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ink/ink1.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SARA\Downloads\Project_1-Dashboard\"/>
    </mc:Choice>
  </mc:AlternateContent>
  <xr:revisionPtr revIDLastSave="0" documentId="13_ncr:1_{36CDA1FC-3518-473C-B075-7B13D804A86D}" xr6:coauthVersionLast="47" xr6:coauthVersionMax="47" xr10:uidLastSave="{00000000-0000-0000-0000-000000000000}"/>
  <bookViews>
    <workbookView xWindow="-120" yWindow="-120" windowWidth="20730" windowHeight="11160" firstSheet="1" activeTab="1" xr2:uid="{83AB562C-E0AF-4F9E-9DA3-FD809091E6F5}"/>
  </bookViews>
  <sheets>
    <sheet name="Data" sheetId="8" state="hidden" r:id="rId1"/>
    <sheet name="Salary_Dashboard" sheetId="22" r:id="rId2"/>
    <sheet name="Data Validation" sheetId="23" state="hidden" r:id="rId3"/>
    <sheet name="Jobs" sheetId="26" state="hidden" r:id="rId4"/>
    <sheet name="Country" sheetId="28" state="hidden" r:id="rId5"/>
    <sheet name="Type" sheetId="27" state="hidden" r:id="rId6"/>
    <sheet name="Platform" sheetId="31" state="hidden" r:id="rId7"/>
  </sheets>
  <definedNames>
    <definedName name="_xlchart.v5.0" hidden="1">Country!$D$1</definedName>
    <definedName name="_xlchart.v5.1" hidden="1">Country!$D$2:$D$112</definedName>
    <definedName name="_xlchart.v5.2" hidden="1">Country!$E$1</definedName>
    <definedName name="_xlchart.v5.3" hidden="1">Country!$E$2:$E$112</definedName>
    <definedName name="count">'Data Validation'!$M$2</definedName>
    <definedName name="country">Salary_Dashboard!$G$4</definedName>
    <definedName name="median_salary">Jobs!$I$2</definedName>
    <definedName name="platform">Platform!$G$2</definedName>
    <definedName name="solver_eng" localSheetId="1" hidden="1">1</definedName>
    <definedName name="solver_neg" localSheetId="1" hidden="1">1</definedName>
    <definedName name="solver_num" localSheetId="1" hidden="1">0</definedName>
    <definedName name="solver_opt" localSheetId="1" hidden="1">Salary_Dashboard!$C$4</definedName>
    <definedName name="solver_typ" localSheetId="1" hidden="1">1</definedName>
    <definedName name="solver_val" localSheetId="1" hidden="1">0</definedName>
    <definedName name="solver_ver" localSheetId="1" hidden="1">3</definedName>
    <definedName name="title">Salary_Dashboard!$C$4</definedName>
    <definedName name="type">Salary_Dashboard!$K$4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1" l="1" a="1"/>
  <c r="A2" i="31" l="1"/>
  <c r="B2" i="31" s="1"/>
  <c r="B4" i="31"/>
  <c r="B8" i="31"/>
  <c r="B12" i="31"/>
  <c r="B16" i="31"/>
  <c r="B20" i="31"/>
  <c r="B24" i="31"/>
  <c r="B28" i="31"/>
  <c r="B32" i="31"/>
  <c r="B36" i="31"/>
  <c r="B40" i="31"/>
  <c r="B44" i="31"/>
  <c r="B48" i="31"/>
  <c r="B52" i="31"/>
  <c r="B56" i="31"/>
  <c r="B60" i="31"/>
  <c r="B64" i="31"/>
  <c r="B68" i="31"/>
  <c r="B72" i="31"/>
  <c r="B76" i="31"/>
  <c r="B80" i="31"/>
  <c r="B84" i="31"/>
  <c r="B88" i="31"/>
  <c r="B92" i="31"/>
  <c r="B96" i="31"/>
  <c r="B100" i="31"/>
  <c r="B104" i="31"/>
  <c r="B108" i="31"/>
  <c r="B112" i="31"/>
  <c r="B116" i="31"/>
  <c r="B120" i="31"/>
  <c r="B124" i="31"/>
  <c r="B128" i="31"/>
  <c r="B132" i="31"/>
  <c r="B136" i="31"/>
  <c r="B140" i="31"/>
  <c r="B144" i="31"/>
  <c r="B148" i="31"/>
  <c r="B152" i="31"/>
  <c r="B156" i="31"/>
  <c r="B160" i="31"/>
  <c r="B164" i="31"/>
  <c r="B168" i="31"/>
  <c r="B172" i="31"/>
  <c r="B176" i="31"/>
  <c r="B180" i="31"/>
  <c r="B184" i="31"/>
  <c r="B188" i="31"/>
  <c r="B192" i="31"/>
  <c r="B196" i="31"/>
  <c r="B200" i="31"/>
  <c r="B204" i="31"/>
  <c r="B208" i="31"/>
  <c r="B212" i="31"/>
  <c r="B216" i="31"/>
  <c r="B220" i="31"/>
  <c r="B224" i="31"/>
  <c r="B228" i="31"/>
  <c r="B232" i="31"/>
  <c r="B236" i="31"/>
  <c r="B240" i="31"/>
  <c r="B244" i="31"/>
  <c r="B248" i="31"/>
  <c r="B252" i="31"/>
  <c r="B256" i="31"/>
  <c r="B260" i="31"/>
  <c r="B264" i="31"/>
  <c r="B268" i="31"/>
  <c r="B272" i="31"/>
  <c r="B276" i="31"/>
  <c r="B280" i="31"/>
  <c r="B284" i="31"/>
  <c r="B288" i="31"/>
  <c r="B292" i="31"/>
  <c r="B296" i="31"/>
  <c r="B300" i="31"/>
  <c r="B304" i="31"/>
  <c r="B308" i="31"/>
  <c r="B312" i="31"/>
  <c r="B316" i="31"/>
  <c r="B320" i="31"/>
  <c r="B324" i="31"/>
  <c r="B328" i="31"/>
  <c r="B332" i="31"/>
  <c r="B3" i="31"/>
  <c r="B9" i="31"/>
  <c r="B14" i="31"/>
  <c r="B19" i="31"/>
  <c r="B25" i="31"/>
  <c r="B30" i="31"/>
  <c r="B35" i="31"/>
  <c r="B41" i="31"/>
  <c r="B46" i="31"/>
  <c r="B51" i="31"/>
  <c r="B57" i="31"/>
  <c r="B62" i="31"/>
  <c r="B67" i="31"/>
  <c r="B73" i="31"/>
  <c r="B78" i="31"/>
  <c r="B83" i="31"/>
  <c r="B89" i="31"/>
  <c r="B94" i="31"/>
  <c r="B99" i="31"/>
  <c r="B105" i="31"/>
  <c r="B110" i="31"/>
  <c r="B115" i="31"/>
  <c r="B121" i="31"/>
  <c r="B126" i="31"/>
  <c r="B131" i="31"/>
  <c r="B137" i="31"/>
  <c r="B142" i="31"/>
  <c r="B147" i="31"/>
  <c r="B153" i="31"/>
  <c r="B158" i="31"/>
  <c r="B163" i="31"/>
  <c r="B169" i="31"/>
  <c r="B174" i="31"/>
  <c r="B179" i="31"/>
  <c r="B185" i="31"/>
  <c r="B190" i="31"/>
  <c r="B195" i="31"/>
  <c r="B201" i="31"/>
  <c r="B206" i="31"/>
  <c r="B211" i="31"/>
  <c r="B217" i="31"/>
  <c r="B222" i="31"/>
  <c r="B227" i="31"/>
  <c r="B233" i="31"/>
  <c r="B238" i="31"/>
  <c r="B243" i="31"/>
  <c r="B249" i="31"/>
  <c r="B254" i="31"/>
  <c r="B259" i="31"/>
  <c r="B265" i="31"/>
  <c r="B270" i="31"/>
  <c r="B275" i="31"/>
  <c r="B281" i="31"/>
  <c r="B286" i="31"/>
  <c r="B291" i="31"/>
  <c r="B297" i="31"/>
  <c r="B302" i="31"/>
  <c r="B307" i="31"/>
  <c r="B313" i="31"/>
  <c r="B318" i="31"/>
  <c r="B323" i="31"/>
  <c r="B329" i="31"/>
  <c r="B334" i="31"/>
  <c r="B338" i="31"/>
  <c r="B342" i="31"/>
  <c r="B346" i="31"/>
  <c r="B350" i="31"/>
  <c r="B354" i="31"/>
  <c r="B358" i="31"/>
  <c r="B362" i="31"/>
  <c r="B366" i="31"/>
  <c r="B370" i="31"/>
  <c r="B374" i="31"/>
  <c r="B378" i="31"/>
  <c r="B382" i="31"/>
  <c r="B386" i="31"/>
  <c r="B390" i="31"/>
  <c r="B394" i="31"/>
  <c r="B398" i="31"/>
  <c r="B402" i="31"/>
  <c r="B406" i="31"/>
  <c r="B410" i="31"/>
  <c r="B414" i="31"/>
  <c r="B418" i="31"/>
  <c r="B422" i="31"/>
  <c r="B5" i="31"/>
  <c r="B10" i="31"/>
  <c r="B15" i="31"/>
  <c r="B21" i="31"/>
  <c r="B26" i="31"/>
  <c r="B31" i="31"/>
  <c r="B37" i="31"/>
  <c r="B42" i="31"/>
  <c r="B47" i="31"/>
  <c r="B53" i="31"/>
  <c r="B58" i="31"/>
  <c r="B63" i="31"/>
  <c r="B69" i="31"/>
  <c r="B74" i="31"/>
  <c r="B79" i="31"/>
  <c r="B85" i="31"/>
  <c r="B90" i="31"/>
  <c r="B95" i="31"/>
  <c r="B101" i="31"/>
  <c r="B106" i="31"/>
  <c r="B111" i="31"/>
  <c r="B117" i="31"/>
  <c r="B122" i="31"/>
  <c r="B127" i="31"/>
  <c r="B133" i="31"/>
  <c r="B138" i="31"/>
  <c r="B143" i="31"/>
  <c r="B149" i="31"/>
  <c r="B154" i="31"/>
  <c r="B159" i="31"/>
  <c r="B165" i="31"/>
  <c r="B170" i="31"/>
  <c r="B175" i="31"/>
  <c r="B181" i="31"/>
  <c r="B186" i="31"/>
  <c r="B191" i="31"/>
  <c r="B197" i="31"/>
  <c r="B202" i="31"/>
  <c r="B207" i="31"/>
  <c r="B213" i="31"/>
  <c r="B218" i="31"/>
  <c r="B223" i="31"/>
  <c r="B229" i="31"/>
  <c r="B234" i="31"/>
  <c r="B239" i="31"/>
  <c r="B245" i="31"/>
  <c r="B250" i="31"/>
  <c r="B255" i="31"/>
  <c r="B261" i="31"/>
  <c r="B266" i="31"/>
  <c r="B271" i="31"/>
  <c r="B277" i="31"/>
  <c r="B282" i="31"/>
  <c r="B287" i="31"/>
  <c r="B293" i="31"/>
  <c r="B298" i="31"/>
  <c r="B303" i="31"/>
  <c r="B309" i="31"/>
  <c r="B314" i="31"/>
  <c r="B319" i="31"/>
  <c r="B325" i="31"/>
  <c r="B330" i="31"/>
  <c r="B335" i="31"/>
  <c r="B339" i="31"/>
  <c r="B343" i="31"/>
  <c r="B347" i="31"/>
  <c r="B351" i="31"/>
  <c r="B355" i="31"/>
  <c r="B359" i="31"/>
  <c r="B363" i="31"/>
  <c r="B367" i="31"/>
  <c r="B371" i="31"/>
  <c r="B375" i="31"/>
  <c r="B379" i="31"/>
  <c r="B383" i="31"/>
  <c r="B387" i="31"/>
  <c r="B391" i="31"/>
  <c r="B395" i="31"/>
  <c r="B399" i="31"/>
  <c r="B403" i="31"/>
  <c r="B407" i="31"/>
  <c r="B411" i="31"/>
  <c r="B415" i="31"/>
  <c r="B419" i="31"/>
  <c r="B423" i="31"/>
  <c r="B13" i="31"/>
  <c r="B23" i="31"/>
  <c r="B34" i="31"/>
  <c r="B45" i="31"/>
  <c r="B55" i="31"/>
  <c r="B66" i="31"/>
  <c r="B77" i="31"/>
  <c r="B87" i="31"/>
  <c r="B98" i="31"/>
  <c r="B109" i="31"/>
  <c r="B119" i="31"/>
  <c r="B130" i="31"/>
  <c r="B141" i="31"/>
  <c r="B151" i="31"/>
  <c r="B162" i="31"/>
  <c r="B173" i="31"/>
  <c r="B183" i="31"/>
  <c r="B194" i="31"/>
  <c r="B205" i="31"/>
  <c r="B215" i="31"/>
  <c r="B226" i="31"/>
  <c r="B237" i="31"/>
  <c r="B247" i="31"/>
  <c r="B258" i="31"/>
  <c r="B269" i="31"/>
  <c r="B279" i="31"/>
  <c r="B290" i="31"/>
  <c r="B301" i="31"/>
  <c r="B311" i="31"/>
  <c r="B322" i="31"/>
  <c r="B333" i="31"/>
  <c r="B341" i="31"/>
  <c r="B349" i="31"/>
  <c r="B357" i="31"/>
  <c r="B365" i="31"/>
  <c r="B373" i="31"/>
  <c r="B381" i="31"/>
  <c r="B389" i="31"/>
  <c r="B397" i="31"/>
  <c r="B405" i="31"/>
  <c r="B413" i="31"/>
  <c r="B421" i="31"/>
  <c r="B427" i="31"/>
  <c r="B431" i="31"/>
  <c r="B435" i="31"/>
  <c r="B439" i="31"/>
  <c r="B443" i="31"/>
  <c r="B447" i="31"/>
  <c r="B451" i="31"/>
  <c r="B455" i="31"/>
  <c r="B459" i="31"/>
  <c r="B463" i="31"/>
  <c r="B467" i="31"/>
  <c r="B471" i="31"/>
  <c r="B475" i="31"/>
  <c r="B479" i="31"/>
  <c r="B483" i="31"/>
  <c r="B487" i="31"/>
  <c r="B491" i="31"/>
  <c r="B495" i="31"/>
  <c r="B499" i="31"/>
  <c r="B503" i="31"/>
  <c r="B507" i="31"/>
  <c r="B511" i="31"/>
  <c r="B515" i="31"/>
  <c r="B519" i="31"/>
  <c r="B523" i="31"/>
  <c r="B527" i="31"/>
  <c r="B531" i="31"/>
  <c r="B535" i="31"/>
  <c r="B539" i="31"/>
  <c r="B543" i="31"/>
  <c r="B547" i="31"/>
  <c r="B551" i="31"/>
  <c r="B555" i="31"/>
  <c r="B559" i="31"/>
  <c r="B563" i="31"/>
  <c r="B567" i="31"/>
  <c r="B571" i="31"/>
  <c r="B575" i="31"/>
  <c r="B579" i="31"/>
  <c r="B583" i="31"/>
  <c r="B6" i="31"/>
  <c r="B17" i="31"/>
  <c r="B27" i="31"/>
  <c r="B38" i="31"/>
  <c r="B49" i="31"/>
  <c r="B59" i="31"/>
  <c r="B70" i="31"/>
  <c r="B81" i="31"/>
  <c r="B91" i="31"/>
  <c r="B102" i="31"/>
  <c r="B113" i="31"/>
  <c r="B123" i="31"/>
  <c r="B134" i="31"/>
  <c r="B145" i="31"/>
  <c r="B155" i="31"/>
  <c r="B166" i="31"/>
  <c r="B177" i="31"/>
  <c r="B187" i="31"/>
  <c r="B198" i="31"/>
  <c r="B209" i="31"/>
  <c r="B219" i="31"/>
  <c r="B230" i="31"/>
  <c r="B241" i="31"/>
  <c r="B251" i="31"/>
  <c r="B262" i="31"/>
  <c r="B273" i="31"/>
  <c r="B283" i="31"/>
  <c r="B294" i="31"/>
  <c r="B305" i="31"/>
  <c r="B315" i="31"/>
  <c r="B326" i="31"/>
  <c r="B336" i="31"/>
  <c r="B344" i="31"/>
  <c r="B352" i="31"/>
  <c r="B360" i="31"/>
  <c r="B368" i="31"/>
  <c r="B376" i="31"/>
  <c r="B384" i="31"/>
  <c r="B392" i="31"/>
  <c r="B400" i="31"/>
  <c r="B408" i="31"/>
  <c r="B416" i="31"/>
  <c r="B424" i="31"/>
  <c r="B428" i="31"/>
  <c r="B432" i="31"/>
  <c r="B436" i="31"/>
  <c r="B440" i="31"/>
  <c r="B444" i="31"/>
  <c r="B448" i="31"/>
  <c r="B452" i="31"/>
  <c r="B456" i="31"/>
  <c r="B460" i="31"/>
  <c r="B464" i="31"/>
  <c r="B468" i="31"/>
  <c r="B472" i="31"/>
  <c r="B476" i="31"/>
  <c r="B480" i="31"/>
  <c r="B484" i="31"/>
  <c r="B488" i="31"/>
  <c r="B492" i="31"/>
  <c r="B496" i="31"/>
  <c r="B500" i="31"/>
  <c r="B504" i="31"/>
  <c r="B508" i="31"/>
  <c r="B512" i="31"/>
  <c r="B516" i="31"/>
  <c r="B520" i="31"/>
  <c r="B524" i="31"/>
  <c r="B528" i="31"/>
  <c r="B532" i="31"/>
  <c r="B536" i="31"/>
  <c r="B540" i="31"/>
  <c r="B544" i="31"/>
  <c r="B548" i="31"/>
  <c r="B552" i="31"/>
  <c r="B556" i="31"/>
  <c r="B560" i="31"/>
  <c r="B564" i="31"/>
  <c r="B568" i="31"/>
  <c r="B572" i="31"/>
  <c r="B576" i="31"/>
  <c r="B580" i="31"/>
  <c r="B584" i="31"/>
  <c r="B588" i="31"/>
  <c r="B592" i="31"/>
  <c r="B7" i="31"/>
  <c r="B18" i="31"/>
  <c r="B29" i="31"/>
  <c r="B39" i="31"/>
  <c r="B50" i="31"/>
  <c r="B61" i="31"/>
  <c r="B71" i="31"/>
  <c r="B82" i="31"/>
  <c r="B93" i="31"/>
  <c r="B103" i="31"/>
  <c r="B114" i="31"/>
  <c r="B125" i="31"/>
  <c r="B135" i="31"/>
  <c r="B146" i="31"/>
  <c r="B157" i="31"/>
  <c r="B167" i="31"/>
  <c r="B178" i="31"/>
  <c r="B189" i="31"/>
  <c r="B199" i="31"/>
  <c r="B210" i="31"/>
  <c r="B221" i="31"/>
  <c r="B231" i="31"/>
  <c r="B242" i="31"/>
  <c r="B253" i="31"/>
  <c r="B263" i="31"/>
  <c r="B274" i="31"/>
  <c r="B285" i="31"/>
  <c r="B295" i="31"/>
  <c r="B306" i="31"/>
  <c r="B317" i="31"/>
  <c r="B327" i="31"/>
  <c r="B337" i="31"/>
  <c r="B345" i="31"/>
  <c r="B353" i="31"/>
  <c r="B361" i="31"/>
  <c r="B369" i="31"/>
  <c r="B377" i="31"/>
  <c r="B385" i="31"/>
  <c r="B393" i="31"/>
  <c r="B401" i="31"/>
  <c r="B409" i="31"/>
  <c r="B417" i="31"/>
  <c r="B425" i="31"/>
  <c r="B429" i="31"/>
  <c r="B433" i="31"/>
  <c r="B437" i="31"/>
  <c r="B441" i="31"/>
  <c r="B445" i="31"/>
  <c r="B449" i="31"/>
  <c r="B453" i="31"/>
  <c r="B457" i="31"/>
  <c r="B461" i="31"/>
  <c r="B465" i="31"/>
  <c r="B469" i="31"/>
  <c r="B473" i="31"/>
  <c r="B477" i="31"/>
  <c r="B481" i="31"/>
  <c r="B485" i="31"/>
  <c r="B489" i="31"/>
  <c r="B493" i="31"/>
  <c r="B497" i="31"/>
  <c r="B501" i="31"/>
  <c r="B505" i="31"/>
  <c r="B509" i="31"/>
  <c r="B513" i="31"/>
  <c r="B517" i="31"/>
  <c r="B521" i="31"/>
  <c r="B525" i="31"/>
  <c r="B529" i="31"/>
  <c r="B533" i="31"/>
  <c r="B537" i="31"/>
  <c r="B541" i="31"/>
  <c r="B545" i="31"/>
  <c r="B549" i="31"/>
  <c r="B553" i="31"/>
  <c r="B557" i="31"/>
  <c r="B561" i="31"/>
  <c r="B565" i="31"/>
  <c r="B569" i="31"/>
  <c r="B573" i="31"/>
  <c r="B577" i="31"/>
  <c r="B581" i="31"/>
  <c r="B585" i="31"/>
  <c r="B589" i="31"/>
  <c r="B593" i="31"/>
  <c r="B43" i="31"/>
  <c r="B86" i="31"/>
  <c r="B129" i="31"/>
  <c r="B171" i="31"/>
  <c r="B214" i="31"/>
  <c r="B257" i="31"/>
  <c r="B299" i="31"/>
  <c r="B340" i="31"/>
  <c r="B372" i="31"/>
  <c r="B404" i="31"/>
  <c r="B430" i="31"/>
  <c r="B446" i="31"/>
  <c r="B462" i="31"/>
  <c r="B478" i="31"/>
  <c r="B494" i="31"/>
  <c r="B510" i="31"/>
  <c r="B526" i="31"/>
  <c r="B542" i="31"/>
  <c r="B558" i="31"/>
  <c r="B574" i="31"/>
  <c r="B587" i="31"/>
  <c r="B161" i="31"/>
  <c r="B331" i="31"/>
  <c r="B426" i="31"/>
  <c r="B458" i="31"/>
  <c r="B490" i="31"/>
  <c r="B522" i="31"/>
  <c r="B554" i="31"/>
  <c r="B586" i="31"/>
  <c r="B11" i="31"/>
  <c r="B54" i="31"/>
  <c r="B97" i="31"/>
  <c r="B139" i="31"/>
  <c r="B182" i="31"/>
  <c r="B225" i="31"/>
  <c r="B267" i="31"/>
  <c r="B310" i="31"/>
  <c r="B348" i="31"/>
  <c r="B380" i="31"/>
  <c r="B412" i="31"/>
  <c r="B434" i="31"/>
  <c r="B450" i="31"/>
  <c r="B466" i="31"/>
  <c r="B482" i="31"/>
  <c r="B498" i="31"/>
  <c r="B514" i="31"/>
  <c r="B530" i="31"/>
  <c r="B546" i="31"/>
  <c r="B562" i="31"/>
  <c r="B578" i="31"/>
  <c r="B590" i="31"/>
  <c r="B594" i="31"/>
  <c r="B570" i="31"/>
  <c r="B538" i="31"/>
  <c r="B506" i="31"/>
  <c r="B474" i="31"/>
  <c r="B442" i="31"/>
  <c r="B396" i="31"/>
  <c r="B364" i="31"/>
  <c r="B289" i="31"/>
  <c r="B246" i="31"/>
  <c r="B203" i="31"/>
  <c r="B118" i="31"/>
  <c r="B75" i="31"/>
  <c r="B33" i="31"/>
  <c r="B591" i="31"/>
  <c r="B582" i="31"/>
  <c r="B566" i="31"/>
  <c r="B550" i="31"/>
  <c r="B534" i="31"/>
  <c r="B518" i="31"/>
  <c r="B502" i="31"/>
  <c r="B486" i="31"/>
  <c r="B470" i="31"/>
  <c r="B454" i="31"/>
  <c r="B438" i="31"/>
  <c r="B420" i="31"/>
  <c r="B388" i="31"/>
  <c r="B356" i="31"/>
  <c r="B321" i="31"/>
  <c r="B278" i="31"/>
  <c r="B235" i="31"/>
  <c r="B193" i="31"/>
  <c r="B150" i="31"/>
  <c r="B107" i="31"/>
  <c r="B65" i="31"/>
  <c r="B22" i="31"/>
  <c r="D2" i="31" l="1" a="1"/>
  <c r="D2" i="31" s="1"/>
  <c r="G2" i="31" s="1"/>
  <c r="J2" i="23" a="1"/>
  <c r="J2" i="23" s="1"/>
  <c r="K2" i="23" s="1" a="1"/>
  <c r="K2" i="23" s="1"/>
  <c r="A2" i="27" s="1" a="1"/>
  <c r="F2" i="23" a="1"/>
  <c r="F2" i="23" s="1"/>
  <c r="G2" i="23" s="1" a="1"/>
  <c r="G2" i="23" s="1"/>
  <c r="A2" i="28" s="1" a="1"/>
  <c r="A2" i="23" a="1"/>
  <c r="A2" i="23" l="1"/>
  <c r="B2" i="23" s="1" a="1"/>
  <c r="B2" i="23" s="1"/>
  <c r="B6" i="23" a="1"/>
  <c r="B6" i="23" s="1"/>
  <c r="B10" i="23" a="1"/>
  <c r="B10" i="23" s="1"/>
  <c r="B3" i="23" a="1"/>
  <c r="B3" i="23" s="1"/>
  <c r="B7" i="23" a="1"/>
  <c r="B7" i="23" s="1"/>
  <c r="B11" i="23" a="1"/>
  <c r="B11" i="23" s="1"/>
  <c r="B4" i="23" a="1"/>
  <c r="B4" i="23" s="1"/>
  <c r="B8" i="23" a="1"/>
  <c r="B8" i="23" s="1"/>
  <c r="B5" i="23" a="1"/>
  <c r="B5" i="23" s="1"/>
  <c r="B9" i="23" a="1"/>
  <c r="B9" i="23" s="1"/>
  <c r="A2" i="28"/>
  <c r="B2" i="28" s="1" a="1"/>
  <c r="B2" i="28" s="1"/>
  <c r="B12" i="28" a="1"/>
  <c r="B12" i="28" s="1"/>
  <c r="B35" i="28" a="1"/>
  <c r="B35" i="28" s="1"/>
  <c r="B58" i="28" a="1"/>
  <c r="B58" i="28" s="1"/>
  <c r="B76" i="28" a="1"/>
  <c r="B76" i="28" s="1"/>
  <c r="B92" i="28" a="1"/>
  <c r="B92" i="28" s="1"/>
  <c r="B108" i="28" a="1"/>
  <c r="B108" i="28" s="1"/>
  <c r="B13" i="28" a="1"/>
  <c r="B13" i="28" s="1"/>
  <c r="B41" i="28" a="1"/>
  <c r="B41" i="28" s="1"/>
  <c r="B59" i="28" a="1"/>
  <c r="B59" i="28" s="1"/>
  <c r="B81" i="28" a="1"/>
  <c r="B81" i="28" s="1"/>
  <c r="B97" i="28" a="1"/>
  <c r="B97" i="28" s="1"/>
  <c r="B110" i="28" a="1"/>
  <c r="B110" i="28" s="1"/>
  <c r="B43" i="28" a="1"/>
  <c r="B43" i="28" s="1"/>
  <c r="B66" i="28" a="1"/>
  <c r="B66" i="28" s="1"/>
  <c r="B99" i="28" a="1"/>
  <c r="B99" i="28" s="1"/>
  <c r="B49" i="28" a="1"/>
  <c r="B49" i="28" s="1"/>
  <c r="B67" i="28" a="1"/>
  <c r="B67" i="28" s="1"/>
  <c r="B100" i="28" a="1"/>
  <c r="B100" i="28" s="1"/>
  <c r="B27" i="28" a="1"/>
  <c r="B27" i="28" s="1"/>
  <c r="B89" i="28" a="1"/>
  <c r="B89" i="28" s="1"/>
  <c r="B33" i="28" a="1"/>
  <c r="B33" i="28" s="1"/>
  <c r="B90" i="28" a="1"/>
  <c r="B90" i="28" s="1"/>
  <c r="B75" i="28" a="1"/>
  <c r="B75" i="28" s="1"/>
  <c r="B18" i="28" a="1"/>
  <c r="B18" i="28" s="1"/>
  <c r="B42" i="28" a="1"/>
  <c r="B42" i="28" s="1"/>
  <c r="B65" i="28" a="1"/>
  <c r="B65" i="28" s="1"/>
  <c r="B82" i="28" a="1"/>
  <c r="B82" i="28" s="1"/>
  <c r="B98" i="28" a="1"/>
  <c r="B98" i="28" s="1"/>
  <c r="B3" i="28" a="1"/>
  <c r="B3" i="28" s="1"/>
  <c r="B19" i="28" a="1"/>
  <c r="B19" i="28" s="1"/>
  <c r="B83" i="28" a="1"/>
  <c r="B83" i="28" s="1"/>
  <c r="B4" i="28" a="1"/>
  <c r="B4" i="28" s="1"/>
  <c r="B84" i="28" a="1"/>
  <c r="B84" i="28" s="1"/>
  <c r="B50" i="28" a="1"/>
  <c r="B50" i="28" s="1"/>
  <c r="B105" i="28" a="1"/>
  <c r="B105" i="28" s="1"/>
  <c r="B51" i="28" a="1"/>
  <c r="B51" i="28" s="1"/>
  <c r="B106" i="28" a="1"/>
  <c r="B106" i="28" s="1"/>
  <c r="B57" i="28" a="1"/>
  <c r="B57" i="28" s="1"/>
  <c r="B91" i="28" a="1"/>
  <c r="B91" i="28" s="1"/>
  <c r="B26" i="28" a="1"/>
  <c r="B26" i="28" s="1"/>
  <c r="B5" i="28" a="1"/>
  <c r="B5" i="28" s="1"/>
  <c r="B73" i="28" a="1"/>
  <c r="B73" i="28" s="1"/>
  <c r="B6" i="28" a="1"/>
  <c r="B6" i="28" s="1"/>
  <c r="B74" i="28" a="1"/>
  <c r="B74" i="28" s="1"/>
  <c r="B34" i="28" a="1"/>
  <c r="B34" i="28" s="1"/>
  <c r="B107" i="28" a="1"/>
  <c r="B107" i="28" s="1"/>
  <c r="B64" i="28" a="1"/>
  <c r="B64" i="28" s="1"/>
  <c r="B25" i="28" a="1"/>
  <c r="B25" i="28" s="1"/>
  <c r="B63" i="28" a="1"/>
  <c r="B63" i="28" s="1"/>
  <c r="B94" i="28" a="1"/>
  <c r="B94" i="28" s="1"/>
  <c r="B30" i="28" a="1"/>
  <c r="B30" i="28" s="1"/>
  <c r="B77" i="28" a="1"/>
  <c r="B77" i="28" s="1"/>
  <c r="B14" i="28" a="1"/>
  <c r="B14" i="28" s="1"/>
  <c r="B20" i="28" a="1"/>
  <c r="B20" i="28" s="1"/>
  <c r="B21" i="28" a="1"/>
  <c r="B21" i="28" s="1"/>
  <c r="B56" i="28" a="1"/>
  <c r="B56" i="28" s="1"/>
  <c r="B112" i="28" a="1"/>
  <c r="B112" i="28" s="1"/>
  <c r="B55" i="28" a="1"/>
  <c r="B55" i="28" s="1"/>
  <c r="B86" i="28" a="1"/>
  <c r="B86" i="28" s="1"/>
  <c r="B22" i="28" a="1"/>
  <c r="B22" i="28" s="1"/>
  <c r="B69" i="28" a="1"/>
  <c r="B69" i="28" s="1"/>
  <c r="B8" i="28" a="1"/>
  <c r="B8" i="28" s="1"/>
  <c r="B7" i="28" a="1"/>
  <c r="B7" i="28" s="1"/>
  <c r="B37" i="28" a="1"/>
  <c r="B37" i="28" s="1"/>
  <c r="B85" i="28" a="1"/>
  <c r="B85" i="28" s="1"/>
  <c r="B11" i="28" a="1"/>
  <c r="B11" i="28" s="1"/>
  <c r="B48" i="28" a="1"/>
  <c r="B48" i="28" s="1"/>
  <c r="B111" i="28" a="1"/>
  <c r="B111" i="28" s="1"/>
  <c r="B47" i="28" a="1"/>
  <c r="B47" i="28" s="1"/>
  <c r="B78" i="28" a="1"/>
  <c r="B78" i="28" s="1"/>
  <c r="B15" i="28" a="1"/>
  <c r="B15" i="28" s="1"/>
  <c r="B61" i="28" a="1"/>
  <c r="B61" i="28" s="1"/>
  <c r="B68" i="28" a="1"/>
  <c r="B68" i="28" s="1"/>
  <c r="B24" i="28" a="1"/>
  <c r="B24" i="28" s="1"/>
  <c r="B101" i="28" a="1"/>
  <c r="B101" i="28" s="1"/>
  <c r="B36" i="28" a="1"/>
  <c r="B36" i="28" s="1"/>
  <c r="B102" i="28" a="1"/>
  <c r="B102" i="28" s="1"/>
  <c r="B104" i="28" a="1"/>
  <c r="B104" i="28" s="1"/>
  <c r="B40" i="28" a="1"/>
  <c r="B40" i="28" s="1"/>
  <c r="B103" i="28" a="1"/>
  <c r="B103" i="28" s="1"/>
  <c r="B39" i="28" a="1"/>
  <c r="B39" i="28" s="1"/>
  <c r="B70" i="28" a="1"/>
  <c r="B70" i="28" s="1"/>
  <c r="B9" i="28" a="1"/>
  <c r="B9" i="28" s="1"/>
  <c r="B53" i="28" a="1"/>
  <c r="B53" i="28" s="1"/>
  <c r="B60" i="28" a="1"/>
  <c r="B60" i="28" s="1"/>
  <c r="B87" i="28" a="1"/>
  <c r="B87" i="28" s="1"/>
  <c r="B54" i="28" a="1"/>
  <c r="B54" i="28" s="1"/>
  <c r="B72" i="28" a="1"/>
  <c r="B72" i="28" s="1"/>
  <c r="B10" i="28" a="1"/>
  <c r="B10" i="28" s="1"/>
  <c r="B96" i="28" a="1"/>
  <c r="B96" i="28" s="1"/>
  <c r="B32" i="28" a="1"/>
  <c r="B32" i="28" s="1"/>
  <c r="B95" i="28" a="1"/>
  <c r="B95" i="28" s="1"/>
  <c r="B31" i="28" a="1"/>
  <c r="B31" i="28" s="1"/>
  <c r="B62" i="28" a="1"/>
  <c r="B62" i="28" s="1"/>
  <c r="B109" i="28" a="1"/>
  <c r="B109" i="28" s="1"/>
  <c r="B45" i="28" a="1"/>
  <c r="B45" i="28" s="1"/>
  <c r="B52" i="28" a="1"/>
  <c r="B52" i="28" s="1"/>
  <c r="B88" i="28" a="1"/>
  <c r="B88" i="28" s="1"/>
  <c r="B23" i="28" a="1"/>
  <c r="B23" i="28" s="1"/>
  <c r="B44" i="28" a="1"/>
  <c r="B44" i="28" s="1"/>
  <c r="B71" i="28" a="1"/>
  <c r="B71" i="28" s="1"/>
  <c r="B80" i="28" a="1"/>
  <c r="B80" i="28" s="1"/>
  <c r="B17" i="28" a="1"/>
  <c r="B17" i="28" s="1"/>
  <c r="B79" i="28" a="1"/>
  <c r="B79" i="28" s="1"/>
  <c r="B16" i="28" a="1"/>
  <c r="B16" i="28" s="1"/>
  <c r="B46" i="28" a="1"/>
  <c r="B46" i="28" s="1"/>
  <c r="B93" i="28" a="1"/>
  <c r="B93" i="28" s="1"/>
  <c r="B29" i="28" a="1"/>
  <c r="B29" i="28" s="1"/>
  <c r="B38" i="28" a="1"/>
  <c r="B38" i="28" s="1"/>
  <c r="B28" i="28" a="1"/>
  <c r="B28" i="28" s="1"/>
  <c r="A2" i="27"/>
  <c r="B4" i="27" a="1"/>
  <c r="B4" i="27" s="1"/>
  <c r="B5" i="27" a="1"/>
  <c r="B5" i="27" s="1"/>
  <c r="B3" i="27" a="1"/>
  <c r="B3" i="27" s="1"/>
  <c r="B6" i="27" a="1"/>
  <c r="B6" i="27" s="1"/>
  <c r="B2" i="27" l="1" a="1"/>
  <c r="B2" i="27" s="1"/>
  <c r="D2" i="27" s="1" a="1"/>
  <c r="D2" i="28" a="1"/>
  <c r="C2" i="23" a="1"/>
  <c r="C2" i="23" s="1"/>
  <c r="A2" i="26" l="1" a="1"/>
  <c r="A2" i="26" s="1"/>
  <c r="M2" i="23"/>
  <c r="D2" i="28"/>
  <c r="D2" i="27"/>
  <c r="G6" i="27"/>
  <c r="F6" i="27"/>
  <c r="G5" i="27"/>
  <c r="F4" i="27"/>
  <c r="G4" i="27"/>
  <c r="F3" i="27"/>
  <c r="G3" i="27"/>
  <c r="F5" i="27"/>
  <c r="B5" i="26" a="1"/>
  <c r="B5" i="26" s="1"/>
  <c r="B4" i="26" a="1"/>
  <c r="B4" i="26" s="1"/>
  <c r="B6" i="26" a="1"/>
  <c r="B6" i="26" s="1"/>
  <c r="B8" i="26" a="1"/>
  <c r="B8" i="26" s="1"/>
  <c r="B11" i="26" a="1"/>
  <c r="B11" i="26" s="1"/>
  <c r="B7" i="26" a="1"/>
  <c r="B7" i="26" s="1"/>
  <c r="B9" i="26" a="1"/>
  <c r="B9" i="26" s="1"/>
  <c r="B10" i="26" a="1"/>
  <c r="B10" i="26" s="1"/>
  <c r="B3" i="26" a="1"/>
  <c r="B3" i="26" s="1"/>
  <c r="B2" i="26" l="1" a="1"/>
  <c r="B2" i="26" s="1"/>
  <c r="D2" i="26" s="1" a="1"/>
  <c r="F2" i="27"/>
  <c r="G2" i="27"/>
  <c r="D2" i="26" l="1"/>
  <c r="I2" i="26" s="1"/>
  <c r="F8" i="26"/>
  <c r="G7" i="26"/>
  <c r="F5" i="26"/>
  <c r="F4" i="26"/>
  <c r="F6" i="26"/>
  <c r="F10" i="26"/>
  <c r="F11" i="26"/>
  <c r="G10" i="26"/>
  <c r="G4" i="26"/>
  <c r="F9" i="26"/>
  <c r="G3" i="26"/>
  <c r="F7" i="26"/>
  <c r="G11" i="26"/>
  <c r="G9" i="26"/>
  <c r="G6" i="26"/>
  <c r="G5" i="26"/>
  <c r="G8" i="26"/>
  <c r="F3" i="26"/>
  <c r="F2" i="26" l="1"/>
  <c r="G2" i="2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<sst xmlns="http://schemas.openxmlformats.org/spreadsheetml/2006/main" count="202201" uniqueCount="34525">
  <si>
    <t>Data Analyst</t>
  </si>
  <si>
    <t>Data Engineer</t>
  </si>
  <si>
    <t>Data Scientist</t>
  </si>
  <si>
    <t>Business Analyst</t>
  </si>
  <si>
    <t>Software Engineer</t>
  </si>
  <si>
    <t>Senior Data Engineer</t>
  </si>
  <si>
    <t>Senior Data Scientist</t>
  </si>
  <si>
    <t>Senior Data Analyst</t>
  </si>
  <si>
    <t>Machine Learning Engineer</t>
  </si>
  <si>
    <t>Cloud Engineer</t>
  </si>
  <si>
    <t>Algeria</t>
  </si>
  <si>
    <t>Bahamas</t>
  </si>
  <si>
    <t>Bangladesh</t>
  </si>
  <si>
    <t>Canada</t>
  </si>
  <si>
    <t>Egypt</t>
  </si>
  <si>
    <t>Gambia</t>
  </si>
  <si>
    <t>Ghana</t>
  </si>
  <si>
    <t>Guam</t>
  </si>
  <si>
    <t>Hong Kong</t>
  </si>
  <si>
    <t>India</t>
  </si>
  <si>
    <t>Ireland</t>
  </si>
  <si>
    <t>Jamaica</t>
  </si>
  <si>
    <t>Jordan</t>
  </si>
  <si>
    <t>Kenya</t>
  </si>
  <si>
    <t>Lebanon</t>
  </si>
  <si>
    <t>Malaysia</t>
  </si>
  <si>
    <t>Mauritius</t>
  </si>
  <si>
    <t>Morocco</t>
  </si>
  <si>
    <t>Namibia</t>
  </si>
  <si>
    <t>Nigeria</t>
  </si>
  <si>
    <t>Pakistan</t>
  </si>
  <si>
    <t>Philippines</t>
  </si>
  <si>
    <t>Puerto Rico</t>
  </si>
  <si>
    <t>Singapore</t>
  </si>
  <si>
    <t>South Africa</t>
  </si>
  <si>
    <t>Sri Lanka</t>
  </si>
  <si>
    <t>Tunisia</t>
  </si>
  <si>
    <t>U.S. Virgin Islands</t>
  </si>
  <si>
    <t>Uganda</t>
  </si>
  <si>
    <t>United Arab Emirates</t>
  </si>
  <si>
    <t>United Kingdom</t>
  </si>
  <si>
    <t>United States</t>
  </si>
  <si>
    <t>Zimbabwe</t>
  </si>
  <si>
    <t>job_title_short</t>
  </si>
  <si>
    <t>job_title</t>
  </si>
  <si>
    <t>job_location</t>
  </si>
  <si>
    <t>job_via</t>
  </si>
  <si>
    <t>job_schedule_type</t>
  </si>
  <si>
    <t>job_work_from_home</t>
  </si>
  <si>
    <t>search_location</t>
  </si>
  <si>
    <t>job_posted_date</t>
  </si>
  <si>
    <t>job_no_degree_mention</t>
  </si>
  <si>
    <t>job_health_insurance</t>
  </si>
  <si>
    <t>job_country</t>
  </si>
  <si>
    <t>salary_rate</t>
  </si>
  <si>
    <t>salary_year_avg</t>
  </si>
  <si>
    <t>salary_hour_avg</t>
  </si>
  <si>
    <t>company_name</t>
  </si>
  <si>
    <t>job_skills</t>
  </si>
  <si>
    <t>Full-time</t>
  </si>
  <si>
    <t>year</t>
  </si>
  <si>
    <t>Cox Communications</t>
  </si>
  <si>
    <t>Mesa, AZ</t>
  </si>
  <si>
    <t>Georgia</t>
  </si>
  <si>
    <t>Alexandria, VA</t>
  </si>
  <si>
    <t>New York, United States</t>
  </si>
  <si>
    <t>Machine Learning Research Scientist</t>
  </si>
  <si>
    <t>Pittsburgh, PA</t>
  </si>
  <si>
    <t>Illinois, United States</t>
  </si>
  <si>
    <t>Bosch Group</t>
  </si>
  <si>
    <t>['pytorch', 'tensorflow']</t>
  </si>
  <si>
    <t>Irving, TX</t>
  </si>
  <si>
    <t>Full-time and Part-time</t>
  </si>
  <si>
    <t>Texas, United States</t>
  </si>
  <si>
    <t>hour</t>
  </si>
  <si>
    <t>Tysons, VA</t>
  </si>
  <si>
    <t>Anywhere</t>
  </si>
  <si>
    <t>California, United States</t>
  </si>
  <si>
    <t>Arsenault</t>
  </si>
  <si>
    <t>Mountain View, CA</t>
  </si>
  <si>
    <t>TikTok</t>
  </si>
  <si>
    <t>San Francisco, CA</t>
  </si>
  <si>
    <t>Pinterest</t>
  </si>
  <si>
    <t>Los Angeles, CA (+1 other)</t>
  </si>
  <si>
    <t>Bellevue, WA</t>
  </si>
  <si>
    <t>['sql', 'python']</t>
  </si>
  <si>
    <t>Los Angeles, CA</t>
  </si>
  <si>
    <t>['sql', 'python', 'express']</t>
  </si>
  <si>
    <t>Contractor</t>
  </si>
  <si>
    <t>Florida, United States</t>
  </si>
  <si>
    <t>Forsyth Barnes</t>
  </si>
  <si>
    <t>Colorado</t>
  </si>
  <si>
    <t>Cupertino, CA</t>
  </si>
  <si>
    <t>Huntsville, AL</t>
  </si>
  <si>
    <t>Annapolis, MD</t>
  </si>
  <si>
    <t>Capital One</t>
  </si>
  <si>
    <t>York, PA</t>
  </si>
  <si>
    <t>Jacksonville, FL</t>
  </si>
  <si>
    <t>SoFi</t>
  </si>
  <si>
    <t>['sql', 'sql server']</t>
  </si>
  <si>
    <t>Marketing Data Scientist</t>
  </si>
  <si>
    <t>Harnham</t>
  </si>
  <si>
    <t>Seattle, WA</t>
  </si>
  <si>
    <t>American Family Mutual Insurance Company</t>
  </si>
  <si>
    <t>Alpharetta, GA</t>
  </si>
  <si>
    <t>Insight Global</t>
  </si>
  <si>
    <t>AbbVie</t>
  </si>
  <si>
    <t>Las Vegas, NV</t>
  </si>
  <si>
    <t>UnitedHealth Group</t>
  </si>
  <si>
    <t>Full-time, Part-time, and Internship</t>
  </si>
  <si>
    <t>Eliassen Group</t>
  </si>
  <si>
    <t>Motion Recruitment</t>
  </si>
  <si>
    <t>New York, NY</t>
  </si>
  <si>
    <t>Malvern, PA</t>
  </si>
  <si>
    <t>Santa Ana, CA</t>
  </si>
  <si>
    <t>Falls Church, VA</t>
  </si>
  <si>
    <t>Northrop Grumman</t>
  </si>
  <si>
    <t>Associate, Data Engineer</t>
  </si>
  <si>
    <t>Grand Rapids, MI</t>
  </si>
  <si>
    <t>KPMG</t>
  </si>
  <si>
    <t>Cisco</t>
  </si>
  <si>
    <t>St. Louis, MO</t>
  </si>
  <si>
    <t>Federal Reserve System</t>
  </si>
  <si>
    <t>Junior Data Scientist</t>
  </si>
  <si>
    <t>Indianapolis, IN</t>
  </si>
  <si>
    <t>Mossville, IL</t>
  </si>
  <si>
    <t>Aditi Consulting</t>
  </si>
  <si>
    <t>Paragon Alpha - Hedge Fund Talent Business</t>
  </si>
  <si>
    <t>Associate Data Scientist</t>
  </si>
  <si>
    <t>Brooksource</t>
  </si>
  <si>
    <t>Junior Data Analyst</t>
  </si>
  <si>
    <t>Edmonton, AB, Canada</t>
  </si>
  <si>
    <t>Part-time</t>
  </si>
  <si>
    <t>['sql', 'python', 'excel']</t>
  </si>
  <si>
    <t>Melville, NY</t>
  </si>
  <si>
    <t>Northwell Health</t>
  </si>
  <si>
    <t>Interactive Resources - iR</t>
  </si>
  <si>
    <t>Data Scientist II, Tech</t>
  </si>
  <si>
    <t>Uber</t>
  </si>
  <si>
    <t>Founding Data Engineer</t>
  </si>
  <si>
    <t>Confido</t>
  </si>
  <si>
    <t>Upwork</t>
  </si>
  <si>
    <t>Washington, DC</t>
  </si>
  <si>
    <t>Charleston, SC</t>
  </si>
  <si>
    <t>Data Engineering Manager</t>
  </si>
  <si>
    <t>Hartford, CT</t>
  </si>
  <si>
    <t>['sql']</t>
  </si>
  <si>
    <t>Houston, TX</t>
  </si>
  <si>
    <t>Tampa, FL</t>
  </si>
  <si>
    <t>Jobot</t>
  </si>
  <si>
    <t>Rockford, IL</t>
  </si>
  <si>
    <t>Ocala, FL</t>
  </si>
  <si>
    <t>['azure']</t>
  </si>
  <si>
    <t>Big Data Engineer</t>
  </si>
  <si>
    <t>Jessup, MD</t>
  </si>
  <si>
    <t>Robert Half</t>
  </si>
  <si>
    <t>Azure Data Engineer</t>
  </si>
  <si>
    <t>Fremont, CA</t>
  </si>
  <si>
    <t>Lead Data Scientist</t>
  </si>
  <si>
    <t>Homestead, PA</t>
  </si>
  <si>
    <t>Newnan, GA</t>
  </si>
  <si>
    <t>['sql', 'power bi', 'dax']</t>
  </si>
  <si>
    <t>Austin, TX</t>
  </si>
  <si>
    <t>Exton, PA</t>
  </si>
  <si>
    <t>Reston, VA</t>
  </si>
  <si>
    <t>Plano, TX</t>
  </si>
  <si>
    <t>Pyramid Consulting, Inc</t>
  </si>
  <si>
    <t>Chantilly, VA</t>
  </si>
  <si>
    <t>Noblis</t>
  </si>
  <si>
    <t>Data Scientist 4</t>
  </si>
  <si>
    <t>Genesis10</t>
  </si>
  <si>
    <t>['oracle']</t>
  </si>
  <si>
    <t>Chicago, IL</t>
  </si>
  <si>
    <t>Data Scientist 3</t>
  </si>
  <si>
    <t>Annapolis Junction, MD</t>
  </si>
  <si>
    <t>Columbus, OH</t>
  </si>
  <si>
    <t>BayOne Solutions</t>
  </si>
  <si>
    <t>['sql', 'sql server', 'aws']</t>
  </si>
  <si>
    <t>Mumbai, Maharashtra, India</t>
  </si>
  <si>
    <t>YouGov</t>
  </si>
  <si>
    <t>Dubuque, IA</t>
  </si>
  <si>
    <t>Orlando, FL</t>
  </si>
  <si>
    <t>Willow Grove, PA</t>
  </si>
  <si>
    <t>Siemens</t>
  </si>
  <si>
    <t>Data Engineer 2</t>
  </si>
  <si>
    <t>Bengaluru, Karnataka, India</t>
  </si>
  <si>
    <t>Publicis Groupe</t>
  </si>
  <si>
    <t>Elmhurst, IL</t>
  </si>
  <si>
    <t>['r', 'aws', 'redshift']</t>
  </si>
  <si>
    <t>Raleigh, NC</t>
  </si>
  <si>
    <t>Dallas, TX</t>
  </si>
  <si>
    <t>Staff Data Scientist</t>
  </si>
  <si>
    <t>Databricks</t>
  </si>
  <si>
    <t>Dublin, OH</t>
  </si>
  <si>
    <t>Arlington, VA</t>
  </si>
  <si>
    <t>Booz Allen Hamilton</t>
  </si>
  <si>
    <t>['sql', 'looker']</t>
  </si>
  <si>
    <t>Burnsville, MN</t>
  </si>
  <si>
    <t>Greenwood Village, CO</t>
  </si>
  <si>
    <t>LPL Financial</t>
  </si>
  <si>
    <t>Baltimore, MD</t>
  </si>
  <si>
    <t>Irvine, CA</t>
  </si>
  <si>
    <t>Orange, CA</t>
  </si>
  <si>
    <t>Dayton, OH</t>
  </si>
  <si>
    <t>Morristown, NJ</t>
  </si>
  <si>
    <t>Oak Brook, IL</t>
  </si>
  <si>
    <t>Portland, OR</t>
  </si>
  <si>
    <t>Atlanta, GA</t>
  </si>
  <si>
    <t>['python']</t>
  </si>
  <si>
    <t>Chennai, Tamil Nadu, India</t>
  </si>
  <si>
    <t>Sr. Data Engineer</t>
  </si>
  <si>
    <t>Gaithersburg, MD</t>
  </si>
  <si>
    <t>South Bend, IN</t>
  </si>
  <si>
    <t>Head of Data Science</t>
  </si>
  <si>
    <t>St Paul, MN</t>
  </si>
  <si>
    <t>Ledgent Technology</t>
  </si>
  <si>
    <t>['aws']</t>
  </si>
  <si>
    <t>CyberCoders</t>
  </si>
  <si>
    <t>Charlotte, NC</t>
  </si>
  <si>
    <t>['excel']</t>
  </si>
  <si>
    <t>Healthcare Data Analyst I</t>
  </si>
  <si>
    <t>['python', 'pytorch', 'tensorflow']</t>
  </si>
  <si>
    <t>Tech Consulting</t>
  </si>
  <si>
    <t>McKinney, TX</t>
  </si>
  <si>
    <t>Fort Meade, MD</t>
  </si>
  <si>
    <t>Augusta, GA</t>
  </si>
  <si>
    <t>Peraton</t>
  </si>
  <si>
    <t>San Diego, CA</t>
  </si>
  <si>
    <t>Marketing Data Analyst</t>
  </si>
  <si>
    <t>['aws', 'kubernetes']</t>
  </si>
  <si>
    <t>['python', 'snowflake']</t>
  </si>
  <si>
    <t>Entry Level Data Analyst</t>
  </si>
  <si>
    <t>Full-time and Contractor</t>
  </si>
  <si>
    <t>['sql', 'tableau']</t>
  </si>
  <si>
    <t>Lake View Terrace, CA</t>
  </si>
  <si>
    <t>['sql', 'python', 'r', 'excel']</t>
  </si>
  <si>
    <t>Experian</t>
  </si>
  <si>
    <t>Miami, FL</t>
  </si>
  <si>
    <t>Data Science Lead</t>
  </si>
  <si>
    <t>['sql', 'azure', 'databricks', 'pyspark']</t>
  </si>
  <si>
    <t>Westwood, MA</t>
  </si>
  <si>
    <t>Citizens</t>
  </si>
  <si>
    <t>AstraZeneca</t>
  </si>
  <si>
    <t>Business System Analyst</t>
  </si>
  <si>
    <t>Arthur Grand Technologies Inc</t>
  </si>
  <si>
    <t>City of Dallas, TX</t>
  </si>
  <si>
    <t>Boston, MA</t>
  </si>
  <si>
    <t>Adobe</t>
  </si>
  <si>
    <t>Data Scientist Jobs</t>
  </si>
  <si>
    <t>Buffalo, NY</t>
  </si>
  <si>
    <t>Visa</t>
  </si>
  <si>
    <t>Cedar Rapids, IA</t>
  </si>
  <si>
    <t>Data Visualization Engineer</t>
  </si>
  <si>
    <t>Texas</t>
  </si>
  <si>
    <t>University of Texas at Austin</t>
  </si>
  <si>
    <t>['sql', 'snowflake', 'jira']</t>
  </si>
  <si>
    <t>Waco, TX</t>
  </si>
  <si>
    <t>ECS Federal, LLC</t>
  </si>
  <si>
    <t>['sql', 'python', 'java', 'spark']</t>
  </si>
  <si>
    <t>Norfolk, VA</t>
  </si>
  <si>
    <t>Rippling</t>
  </si>
  <si>
    <t>['c']</t>
  </si>
  <si>
    <t>Business Data Analyst</t>
  </si>
  <si>
    <t>['sql', 'sas', 'sas']</t>
  </si>
  <si>
    <t>Wilmington, MA</t>
  </si>
  <si>
    <t>CVS Health</t>
  </si>
  <si>
    <t>El Paso, TX</t>
  </si>
  <si>
    <t>Braintrust</t>
  </si>
  <si>
    <t>Financial Data Analyst</t>
  </si>
  <si>
    <t>Hagerstown, MD</t>
  </si>
  <si>
    <t>Maximus</t>
  </si>
  <si>
    <t>Pleasanton, CA</t>
  </si>
  <si>
    <t>Workday</t>
  </si>
  <si>
    <t>Aurora, CO</t>
  </si>
  <si>
    <t>National Security Agency</t>
  </si>
  <si>
    <t>Analytics Engineer</t>
  </si>
  <si>
    <t>Principal Data Scientist</t>
  </si>
  <si>
    <t>Principal Data Engineer</t>
  </si>
  <si>
    <t>Plantation, FL</t>
  </si>
  <si>
    <t>Aegistech</t>
  </si>
  <si>
    <t>Data Engineer Manager</t>
  </si>
  <si>
    <t>Agility Partners</t>
  </si>
  <si>
    <t>Anblicks</t>
  </si>
  <si>
    <t>['go']</t>
  </si>
  <si>
    <t>Albuquerque, NM</t>
  </si>
  <si>
    <t>Detroit, MI</t>
  </si>
  <si>
    <t>Business Intelligence Analyst</t>
  </si>
  <si>
    <t>Birmingham, AL</t>
  </si>
  <si>
    <t>['sql', 'excel']</t>
  </si>
  <si>
    <t>Data Management Analyst</t>
  </si>
  <si>
    <t>Santa Clara, CA</t>
  </si>
  <si>
    <t>Piper Companies</t>
  </si>
  <si>
    <t>Power BI Developer</t>
  </si>
  <si>
    <t>['snowflake', 'power bi']</t>
  </si>
  <si>
    <t>Blue Water Thinking</t>
  </si>
  <si>
    <t>Jacksonville Beach, FL</t>
  </si>
  <si>
    <t>Ascendo Resources</t>
  </si>
  <si>
    <t>Bill and Melinda Gates Foundation</t>
  </si>
  <si>
    <t>Data Analyst II</t>
  </si>
  <si>
    <t>TEKsystems</t>
  </si>
  <si>
    <t>Jr. Data Engineer</t>
  </si>
  <si>
    <t>Madison, WI</t>
  </si>
  <si>
    <t>Baker Tilly</t>
  </si>
  <si>
    <t>['sql', 'python', 'r', 'sql server', 'azure', 'databricks']</t>
  </si>
  <si>
    <t>San Jose, CA</t>
  </si>
  <si>
    <t>Deloitte</t>
  </si>
  <si>
    <t>Data Scientist I</t>
  </si>
  <si>
    <t>Burtch Works</t>
  </si>
  <si>
    <t>Holmdel, NJ</t>
  </si>
  <si>
    <t>PRI Technology</t>
  </si>
  <si>
    <t>['sql', 'python', 'r']</t>
  </si>
  <si>
    <t>Appleton, WI</t>
  </si>
  <si>
    <t>Lorien</t>
  </si>
  <si>
    <t>Greenwich, CT</t>
  </si>
  <si>
    <t>Senior Lead Data Engineer</t>
  </si>
  <si>
    <t>Philadelphia, PA</t>
  </si>
  <si>
    <t>Lead Data Engineer</t>
  </si>
  <si>
    <t>Bowie, MD</t>
  </si>
  <si>
    <t>['javascript', 'typescript', 'react']</t>
  </si>
  <si>
    <t>McLean, VA</t>
  </si>
  <si>
    <t>San Antonio, TX</t>
  </si>
  <si>
    <t>The Hartford Financial Services Group, Inc.</t>
  </si>
  <si>
    <t>Uline</t>
  </si>
  <si>
    <t>Strategic Staffing Solutions</t>
  </si>
  <si>
    <t>Washington, PA</t>
  </si>
  <si>
    <t>['excel', 'power bi']</t>
  </si>
  <si>
    <t>Sunnyvale, CA</t>
  </si>
  <si>
    <t>Bloomington, MN</t>
  </si>
  <si>
    <t>Syracuse, NY</t>
  </si>
  <si>
    <t>hackajob</t>
  </si>
  <si>
    <t>Denver, CO</t>
  </si>
  <si>
    <t>['vba', 'excel']</t>
  </si>
  <si>
    <t>Bethesda, MD</t>
  </si>
  <si>
    <t>Santa Monica, CA</t>
  </si>
  <si>
    <t>Boulder, CO</t>
  </si>
  <si>
    <t>Columbia, MD</t>
  </si>
  <si>
    <t>New York</t>
  </si>
  <si>
    <t>Montefiore Medical Center</t>
  </si>
  <si>
    <t>Aurora, IL</t>
  </si>
  <si>
    <t>Redwood City, CA</t>
  </si>
  <si>
    <t>Stealth Startup</t>
  </si>
  <si>
    <t>BI and Data Engineer</t>
  </si>
  <si>
    <t>Data Engineering Manager, Analytics</t>
  </si>
  <si>
    <t>Meta</t>
  </si>
  <si>
    <t>['sql', 'python', 'java', 'hadoop']</t>
  </si>
  <si>
    <t>Data Quality Analyst</t>
  </si>
  <si>
    <t>West Des Moines, IA</t>
  </si>
  <si>
    <t>Cella</t>
  </si>
  <si>
    <t>Senior Master Data Analyst</t>
  </si>
  <si>
    <t>Principal Machine Learning Engineer</t>
  </si>
  <si>
    <t>Bristol Myers Squibb</t>
  </si>
  <si>
    <t>Innova Solutions</t>
  </si>
  <si>
    <t>['sql', 'tableau', 'excel']</t>
  </si>
  <si>
    <t>Menlo Park, CA</t>
  </si>
  <si>
    <t>Robinhood</t>
  </si>
  <si>
    <t>Salesforce Data Engineer</t>
  </si>
  <si>
    <t>Richmond, VA</t>
  </si>
  <si>
    <t>['python', 'azure', 'databricks', 'spark', 'pyspark']</t>
  </si>
  <si>
    <t>Junior Data Engineer</t>
  </si>
  <si>
    <t>Quincy, MA</t>
  </si>
  <si>
    <t>Santa Fe, NM</t>
  </si>
  <si>
    <t>Simi Valley, CA</t>
  </si>
  <si>
    <t>LHH</t>
  </si>
  <si>
    <t>Wilmington, DE</t>
  </si>
  <si>
    <t>Citigroup Inc</t>
  </si>
  <si>
    <t>Laurel, MD</t>
  </si>
  <si>
    <t>Zachary Piper Solutions, LLC</t>
  </si>
  <si>
    <t>FlexJobs</t>
  </si>
  <si>
    <t>Data Scientist, Mid</t>
  </si>
  <si>
    <t>Springfield, VA</t>
  </si>
  <si>
    <t>Jersey City, NJ</t>
  </si>
  <si>
    <t>SynergisticIT</t>
  </si>
  <si>
    <t>Data Analyst, Senior</t>
  </si>
  <si>
    <t>Tallahassee, FL</t>
  </si>
  <si>
    <t>Highmark Health</t>
  </si>
  <si>
    <t>['cognos']</t>
  </si>
  <si>
    <t>West Palm Beach, FL</t>
  </si>
  <si>
    <t>Troy, MI</t>
  </si>
  <si>
    <t>Charlottesville, VA</t>
  </si>
  <si>
    <t>Verizon</t>
  </si>
  <si>
    <t>Southfield, MI</t>
  </si>
  <si>
    <t>Durlston Partners</t>
  </si>
  <si>
    <t>California</t>
  </si>
  <si>
    <t>NBCUniversal</t>
  </si>
  <si>
    <t>Full-time, Part-time, and Contractor</t>
  </si>
  <si>
    <t>Cloud Data Engineer</t>
  </si>
  <si>
    <t>JP Morgan Chase &amp; Co.</t>
  </si>
  <si>
    <t>Dealer Tire</t>
  </si>
  <si>
    <t>TS/SCI Data Scientist</t>
  </si>
  <si>
    <t>Pennsylvania</t>
  </si>
  <si>
    <t>Sr Data Engineer</t>
  </si>
  <si>
    <t>Greer, SC</t>
  </si>
  <si>
    <t>Coppell, TX</t>
  </si>
  <si>
    <t>eTeam</t>
  </si>
  <si>
    <t>DATA ANALYST</t>
  </si>
  <si>
    <t>Kalamazoo, MI</t>
  </si>
  <si>
    <t>Milwaukee, WI</t>
  </si>
  <si>
    <t>Northwestern Mutual</t>
  </si>
  <si>
    <t>Pinellas Park, FL</t>
  </si>
  <si>
    <t>Citi</t>
  </si>
  <si>
    <t>Data Engineer (Only W2)</t>
  </si>
  <si>
    <t>AllSTEM Connections</t>
  </si>
  <si>
    <t>Apple</t>
  </si>
  <si>
    <t>Apex Systems</t>
  </si>
  <si>
    <t>Stripe</t>
  </si>
  <si>
    <t>Infosys</t>
  </si>
  <si>
    <t>['sql', 'azure']</t>
  </si>
  <si>
    <t>DATA SCIENTIST</t>
  </si>
  <si>
    <t>Suffolk, VA</t>
  </si>
  <si>
    <t>Chesterfield, MO</t>
  </si>
  <si>
    <t>Randstad</t>
  </si>
  <si>
    <t>Parsons</t>
  </si>
  <si>
    <t>Blend360</t>
  </si>
  <si>
    <t>Taguig, Metro Manila, Philippines</t>
  </si>
  <si>
    <t>AECOM</t>
  </si>
  <si>
    <t>['excel', 'sharepoint']</t>
  </si>
  <si>
    <t>['aws', 'linux']</t>
  </si>
  <si>
    <t>IT Data Engineer</t>
  </si>
  <si>
    <t>Booz Allen Hamilton, Inc.</t>
  </si>
  <si>
    <t>Associate Data Engineer</t>
  </si>
  <si>
    <t>Rockville, MD</t>
  </si>
  <si>
    <t>State of Florida</t>
  </si>
  <si>
    <t>Phoenix, AZ</t>
  </si>
  <si>
    <t>Bentonville, AR</t>
  </si>
  <si>
    <t>Walmart</t>
  </si>
  <si>
    <t>MilliporeSigma</t>
  </si>
  <si>
    <t>['excel', 'outlook']</t>
  </si>
  <si>
    <t>Brooklyn, NY</t>
  </si>
  <si>
    <t>Sephora</t>
  </si>
  <si>
    <t>['sql', 'python', 'r', 'looker']</t>
  </si>
  <si>
    <t>Healthcare Data Analyst</t>
  </si>
  <si>
    <t>Fredericksburg, VA</t>
  </si>
  <si>
    <t>neteffects</t>
  </si>
  <si>
    <t>Remote Azure Data Engineer</t>
  </si>
  <si>
    <t>Des Moines, IA</t>
  </si>
  <si>
    <t>Teragonia</t>
  </si>
  <si>
    <t>Colorado Springs, CO</t>
  </si>
  <si>
    <t>['python', 'jupyter']</t>
  </si>
  <si>
    <t>Wal-Mart</t>
  </si>
  <si>
    <t>Staff Data Engineer</t>
  </si>
  <si>
    <t>Cambridge, MA</t>
  </si>
  <si>
    <t>Cypress HCM</t>
  </si>
  <si>
    <t>East Windsor, NJ</t>
  </si>
  <si>
    <t>Chevy Chase, MD</t>
  </si>
  <si>
    <t>GEICO</t>
  </si>
  <si>
    <t>Winchester, VA</t>
  </si>
  <si>
    <t>Navy Federal Credit Union</t>
  </si>
  <si>
    <t>Corteva Agriscience</t>
  </si>
  <si>
    <t>Dearborn, MI</t>
  </si>
  <si>
    <t>Cognizant Technology Solutions</t>
  </si>
  <si>
    <t>['sql', 'azure', 'databricks', 'git']</t>
  </si>
  <si>
    <t>Princeton, NJ</t>
  </si>
  <si>
    <t>Cockeysville, MD</t>
  </si>
  <si>
    <t>Pleasant Prairie, WI</t>
  </si>
  <si>
    <t>Englewood Cliffs, NJ</t>
  </si>
  <si>
    <t>Woburn, MA</t>
  </si>
  <si>
    <t>Chapman University</t>
  </si>
  <si>
    <t>Ontario, CA</t>
  </si>
  <si>
    <t>Franklin Township, NJ</t>
  </si>
  <si>
    <t>['python', 'azure']</t>
  </si>
  <si>
    <t>El Dorado Hills, CA</t>
  </si>
  <si>
    <t>['sql', 'azure', 'power bi']</t>
  </si>
  <si>
    <t>['sql', 'python', 'power bi']</t>
  </si>
  <si>
    <t>El Segundo, CA</t>
  </si>
  <si>
    <t>['sql', 'python', 'tableau', 'power bi']</t>
  </si>
  <si>
    <t>Glendora, CA</t>
  </si>
  <si>
    <t>Sr Data Scientist</t>
  </si>
  <si>
    <t>Fairfax, VA</t>
  </si>
  <si>
    <t>American Express</t>
  </si>
  <si>
    <t>Senior Data Scientist, Pricing</t>
  </si>
  <si>
    <t>GCP Data Engineer</t>
  </si>
  <si>
    <t>Senior Azure Data Engineer</t>
  </si>
  <si>
    <t>Vienna, VA</t>
  </si>
  <si>
    <t>Armonk, NY</t>
  </si>
  <si>
    <t>ACL Digital</t>
  </si>
  <si>
    <t>Database Analyst/Programmer 3</t>
  </si>
  <si>
    <t>Data Analyst (Remote)</t>
  </si>
  <si>
    <t>Ashburn, VA</t>
  </si>
  <si>
    <t>Unissant</t>
  </si>
  <si>
    <t>Parsippany-Troy Hills, NJ</t>
  </si>
  <si>
    <t>Tata Consultancy Services</t>
  </si>
  <si>
    <t>Atlas Search</t>
  </si>
  <si>
    <t>Akkodis</t>
  </si>
  <si>
    <t>Florham Park, NJ</t>
  </si>
  <si>
    <t>Midland, TX</t>
  </si>
  <si>
    <t>Data Engineer - Capital Markets</t>
  </si>
  <si>
    <t>Schenectady, NY</t>
  </si>
  <si>
    <t>Charles Schwab</t>
  </si>
  <si>
    <t>Hyattsville, MD</t>
  </si>
  <si>
    <t>San Mateo, CA</t>
  </si>
  <si>
    <t>Roblox</t>
  </si>
  <si>
    <t>Marlborough, MA</t>
  </si>
  <si>
    <t>Kforce</t>
  </si>
  <si>
    <t>Brockton, MA</t>
  </si>
  <si>
    <t>Masis Professional Group</t>
  </si>
  <si>
    <t>['planner']</t>
  </si>
  <si>
    <t>Berkeley Lab</t>
  </si>
  <si>
    <t>Thousand Oaks, CA</t>
  </si>
  <si>
    <t>Melbourne, FL</t>
  </si>
  <si>
    <t>['databricks', 'aws']</t>
  </si>
  <si>
    <t>Toronto, ON, Canada</t>
  </si>
  <si>
    <t>Operations Data Analyst, Senior</t>
  </si>
  <si>
    <t>Dublin, CA</t>
  </si>
  <si>
    <t>PG&amp;E Corporation</t>
  </si>
  <si>
    <t>Dedham, MA</t>
  </si>
  <si>
    <t>Yes Energy</t>
  </si>
  <si>
    <t>Oakton, VA</t>
  </si>
  <si>
    <t>Durham, NC</t>
  </si>
  <si>
    <t>Addison, TX</t>
  </si>
  <si>
    <t>Glocomms</t>
  </si>
  <si>
    <t>['sql', 'python', 'powershell']</t>
  </si>
  <si>
    <t>Worcester, MA</t>
  </si>
  <si>
    <t>Data Engineer III</t>
  </si>
  <si>
    <t>Orem, UT</t>
  </si>
  <si>
    <t>Walnut Creek, CA</t>
  </si>
  <si>
    <t>Fort Worth, TX</t>
  </si>
  <si>
    <t>Spectrum</t>
  </si>
  <si>
    <t>Optum</t>
  </si>
  <si>
    <t>ApTask</t>
  </si>
  <si>
    <t>Manufacturing Data Scientist</t>
  </si>
  <si>
    <t>Englewood, CO</t>
  </si>
  <si>
    <t>IBM</t>
  </si>
  <si>
    <t>Torrance, CA</t>
  </si>
  <si>
    <t>Sud Recruiting</t>
  </si>
  <si>
    <t>['sql', 'python', 'azure', 'aws', 'spark']</t>
  </si>
  <si>
    <t>Revel IT</t>
  </si>
  <si>
    <t>Hays</t>
  </si>
  <si>
    <t>Data Engineer, Specialist</t>
  </si>
  <si>
    <t>Leidos</t>
  </si>
  <si>
    <t>Rancho Cordova, CA</t>
  </si>
  <si>
    <t>AT&amp;T</t>
  </si>
  <si>
    <t>Senior Manager, Data Science</t>
  </si>
  <si>
    <t>Kansas City, MO</t>
  </si>
  <si>
    <t>Marietta, GA</t>
  </si>
  <si>
    <t>Selby Jennings</t>
  </si>
  <si>
    <t>La Vergne, TN</t>
  </si>
  <si>
    <t>Ingram Content Group</t>
  </si>
  <si>
    <t>Latham, NY</t>
  </si>
  <si>
    <t>['spark']</t>
  </si>
  <si>
    <t>Lloyds Banking Group</t>
  </si>
  <si>
    <t>Rockstar Games</t>
  </si>
  <si>
    <t>Southlake, TX</t>
  </si>
  <si>
    <t>Compunnel Inc.</t>
  </si>
  <si>
    <t>Herndon, VA</t>
  </si>
  <si>
    <t>Bright Machines</t>
  </si>
  <si>
    <t>Rosemead, CA</t>
  </si>
  <si>
    <t>AWS Data Engineer</t>
  </si>
  <si>
    <t>Data Architect</t>
  </si>
  <si>
    <t>Devoteam</t>
  </si>
  <si>
    <t>Sr Data Analyst</t>
  </si>
  <si>
    <t>The Travelers Companies, Inc.</t>
  </si>
  <si>
    <t>AI Data Scientist</t>
  </si>
  <si>
    <t>Data Software Engineer</t>
  </si>
  <si>
    <t>Data Engineer, Product Analytics</t>
  </si>
  <si>
    <t>LTIMindtree</t>
  </si>
  <si>
    <t>North Chicago, IL</t>
  </si>
  <si>
    <t>['tableau', 'excel']</t>
  </si>
  <si>
    <t>Albany, NY</t>
  </si>
  <si>
    <t>['sql', 'spark']</t>
  </si>
  <si>
    <t>Woonsocket, RI</t>
  </si>
  <si>
    <t>The Hartford</t>
  </si>
  <si>
    <t>Russell, Tobin &amp; Associates</t>
  </si>
  <si>
    <t>Lawrence Harvey</t>
  </si>
  <si>
    <t>['sql', 'python', 'r', 'matlab']</t>
  </si>
  <si>
    <t>Product Data Analyst</t>
  </si>
  <si>
    <t>Smyrna, GA</t>
  </si>
  <si>
    <t>Providence, RI</t>
  </si>
  <si>
    <t>Fort Lauderdale, FL</t>
  </si>
  <si>
    <t>WSP</t>
  </si>
  <si>
    <t>Bill.com</t>
  </si>
  <si>
    <t>['sql', 'python', 'go', 'power bi']</t>
  </si>
  <si>
    <t>MVP Health Care</t>
  </si>
  <si>
    <t>['pyspark']</t>
  </si>
  <si>
    <t>Senior Data Quality Analyst</t>
  </si>
  <si>
    <t>Westminster, CO</t>
  </si>
  <si>
    <t>CoventBridge Group</t>
  </si>
  <si>
    <t>Lakeland, FL</t>
  </si>
  <si>
    <t>Amazon Web Services, Inc.</t>
  </si>
  <si>
    <t>Palos Verdes Estates, CA</t>
  </si>
  <si>
    <t>['sql', 'python', 'aws']</t>
  </si>
  <si>
    <t>East Moline, IL</t>
  </si>
  <si>
    <t>Manager, Data Engineering</t>
  </si>
  <si>
    <t>['sql', 'python', 'r', 'snowflake', 'aws']</t>
  </si>
  <si>
    <t>Fresno, CA</t>
  </si>
  <si>
    <t>The Elite Job</t>
  </si>
  <si>
    <t>American Red Cross</t>
  </si>
  <si>
    <t>Broomfield, CO</t>
  </si>
  <si>
    <t>Lexington, MA</t>
  </si>
  <si>
    <t>General Dynamics Information Technology</t>
  </si>
  <si>
    <t>['sql', 'python', 'r', 'express']</t>
  </si>
  <si>
    <t>Grow Therapy</t>
  </si>
  <si>
    <t>['sql', 'python', 'looker']</t>
  </si>
  <si>
    <t>Grand Prairie, TX</t>
  </si>
  <si>
    <t>Elevance Health</t>
  </si>
  <si>
    <t>Data Engineer, Senior</t>
  </si>
  <si>
    <t>Linthicum Heights, MD</t>
  </si>
  <si>
    <t>Atlassian</t>
  </si>
  <si>
    <t>['sql', 'python', 'tableau']</t>
  </si>
  <si>
    <t>Newark, NJ</t>
  </si>
  <si>
    <t>Data Engineer Jobs</t>
  </si>
  <si>
    <t>Fort Belvoir, VA</t>
  </si>
  <si>
    <t>Camp Lejeune, NC</t>
  </si>
  <si>
    <t>Data Engineer I</t>
  </si>
  <si>
    <t>Campbell, CA</t>
  </si>
  <si>
    <t>Dover, DE</t>
  </si>
  <si>
    <t>Long Beach, CA</t>
  </si>
  <si>
    <t>Brentwood, TN</t>
  </si>
  <si>
    <t>Cleveland, OH</t>
  </si>
  <si>
    <t>CGI Inc.</t>
  </si>
  <si>
    <t>Data and Reporting Analyst</t>
  </si>
  <si>
    <t>Conshohocken, PA</t>
  </si>
  <si>
    <t>TALENT Software Services</t>
  </si>
  <si>
    <t>Richardson, TX</t>
  </si>
  <si>
    <t>Data Engineer (GCP)</t>
  </si>
  <si>
    <t>Senior Manager of Data Engineering</t>
  </si>
  <si>
    <t>Waltham, MA</t>
  </si>
  <si>
    <t>Frisco, TX</t>
  </si>
  <si>
    <t>Utica, NY</t>
  </si>
  <si>
    <t>Edison, NJ</t>
  </si>
  <si>
    <t>Data Science Internship</t>
  </si>
  <si>
    <t>Omaha, NE</t>
  </si>
  <si>
    <t>Internship</t>
  </si>
  <si>
    <t>['r']</t>
  </si>
  <si>
    <t>New Haven, CT</t>
  </si>
  <si>
    <t>['sql', 'jira', 'confluence']</t>
  </si>
  <si>
    <t>CGI Group, Inc.</t>
  </si>
  <si>
    <t>['sql', 'python', 'r', 'c', 'tableau', 'power bi']</t>
  </si>
  <si>
    <t>Stanford University</t>
  </si>
  <si>
    <t>Google Cloud Data Engineer</t>
  </si>
  <si>
    <t>Data Engineer II</t>
  </si>
  <si>
    <t>Dunwoody, GA</t>
  </si>
  <si>
    <t>The Travelers Companies, Inc</t>
  </si>
  <si>
    <t>['sql', 'python', 'r', 'azure']</t>
  </si>
  <si>
    <t>Data Engineer - Python</t>
  </si>
  <si>
    <t>Data Engineer - Clearance Required</t>
  </si>
  <si>
    <t>['sql', 'go', 'snowflake', 'ssis']</t>
  </si>
  <si>
    <t>AI/ML Data Engineer</t>
  </si>
  <si>
    <t>South San Francisco, CA</t>
  </si>
  <si>
    <t>Melio</t>
  </si>
  <si>
    <t>Wise</t>
  </si>
  <si>
    <t>Sodexo</t>
  </si>
  <si>
    <t>['sql', 'c', 'excel']</t>
  </si>
  <si>
    <t>National Geospatial-Intelligence Agency</t>
  </si>
  <si>
    <t>TIAA</t>
  </si>
  <si>
    <t>VP, Data Science</t>
  </si>
  <si>
    <t>['python', 'scala', 'spark']</t>
  </si>
  <si>
    <t>Technical Data Engineer</t>
  </si>
  <si>
    <t>Data Engineer (Remote)</t>
  </si>
  <si>
    <t>Blue Shield of California</t>
  </si>
  <si>
    <t>Inventory Data Analyst</t>
  </si>
  <si>
    <t>Minneapolis, MN</t>
  </si>
  <si>
    <t>On-Demand Group</t>
  </si>
  <si>
    <t>Whittier, CA</t>
  </si>
  <si>
    <t>Staff / Principal Data Engineer</t>
  </si>
  <si>
    <t>Prestige Staffing</t>
  </si>
  <si>
    <t>Arlington Heights, IL</t>
  </si>
  <si>
    <t>Merck &amp; Co, Inc</t>
  </si>
  <si>
    <t>Rogers, AR</t>
  </si>
  <si>
    <t>Network Data Engineer</t>
  </si>
  <si>
    <t>Data Scientist II</t>
  </si>
  <si>
    <t>Farmers Insurance</t>
  </si>
  <si>
    <t>Data Science Team Lead</t>
  </si>
  <si>
    <t>Scranton, PA</t>
  </si>
  <si>
    <t>['python', 'pytorch']</t>
  </si>
  <si>
    <t>Data Scientist 1</t>
  </si>
  <si>
    <t>PayPal</t>
  </si>
  <si>
    <t>['snowflake']</t>
  </si>
  <si>
    <t>Mid-Level Data Engineer</t>
  </si>
  <si>
    <t>Newton, MA</t>
  </si>
  <si>
    <t>Prosum</t>
  </si>
  <si>
    <t>Version 1</t>
  </si>
  <si>
    <t>Sunrise Systems, Inc.</t>
  </si>
  <si>
    <t>Cincinnati, OH</t>
  </si>
  <si>
    <t>['excel', 'powerpoint']</t>
  </si>
  <si>
    <t>Toronto, OH</t>
  </si>
  <si>
    <t>Senior Data Engineer II</t>
  </si>
  <si>
    <t>McKinsey &amp; Company</t>
  </si>
  <si>
    <t>['sql', 'python', 'sql server', 'azure']</t>
  </si>
  <si>
    <t>Springfield, MA</t>
  </si>
  <si>
    <t>['sql', 'python', 'snowflake', 'tableau']</t>
  </si>
  <si>
    <t>Burnsville, NC</t>
  </si>
  <si>
    <t>California City, CA</t>
  </si>
  <si>
    <t>Ellianse LLC</t>
  </si>
  <si>
    <t>['sharepoint']</t>
  </si>
  <si>
    <t>Credit Risk Data Analyst</t>
  </si>
  <si>
    <t>firstPRO, Inc</t>
  </si>
  <si>
    <t>Nestlé</t>
  </si>
  <si>
    <t>Symetra</t>
  </si>
  <si>
    <t>Lansing, MI</t>
  </si>
  <si>
    <t>['sql', 'sap']</t>
  </si>
  <si>
    <t>Milpitas, CA</t>
  </si>
  <si>
    <t>KLA</t>
  </si>
  <si>
    <t>Signature Consultants</t>
  </si>
  <si>
    <t>['sql', 'sql server', 'ssrs']</t>
  </si>
  <si>
    <t>Data Analytics Engineer</t>
  </si>
  <si>
    <t>Redmond, WA</t>
  </si>
  <si>
    <t>SpaceX</t>
  </si>
  <si>
    <t>Centennial, CO</t>
  </si>
  <si>
    <t>Lake Forest, IL</t>
  </si>
  <si>
    <t>Accenture</t>
  </si>
  <si>
    <t>Littleton, MA</t>
  </si>
  <si>
    <t>LatentView Analytics</t>
  </si>
  <si>
    <t>['sql', 'python', 'sql server', 'oracle']</t>
  </si>
  <si>
    <t>Data Analyst / Data Scientist</t>
  </si>
  <si>
    <t>Y Combinator</t>
  </si>
  <si>
    <t>['python', 'r']</t>
  </si>
  <si>
    <t>Backend Data Engineer</t>
  </si>
  <si>
    <t>Senior Data Scientist, Marketing Analytics</t>
  </si>
  <si>
    <t>The Trade Desk</t>
  </si>
  <si>
    <t>Brooksville, FL</t>
  </si>
  <si>
    <t>System One</t>
  </si>
  <si>
    <t>['hadoop']</t>
  </si>
  <si>
    <t>Victoria, BC, Canada</t>
  </si>
  <si>
    <t>['tableau', 'power bi']</t>
  </si>
  <si>
    <t>['sql', 'snowflake']</t>
  </si>
  <si>
    <t>Boston, GA</t>
  </si>
  <si>
    <t>Columbia, SC</t>
  </si>
  <si>
    <t>ICF</t>
  </si>
  <si>
    <t>['sql', 'python', 'r', 'tableau']</t>
  </si>
  <si>
    <t>Equitable</t>
  </si>
  <si>
    <t>IDR, Inc.</t>
  </si>
  <si>
    <t>Riverdale, GA</t>
  </si>
  <si>
    <t>Gartner</t>
  </si>
  <si>
    <t>Schonfeld</t>
  </si>
  <si>
    <t>['sql', 'snowflake', 'databricks']</t>
  </si>
  <si>
    <t>Senior IT Data Engineer</t>
  </si>
  <si>
    <t>GoTo Group</t>
  </si>
  <si>
    <t>Lehi, UT</t>
  </si>
  <si>
    <t>['sql', 'power bi']</t>
  </si>
  <si>
    <t>Valparaiso, IN</t>
  </si>
  <si>
    <t>Harvey Nash</t>
  </si>
  <si>
    <t>Data Analyst - Now Hiring</t>
  </si>
  <si>
    <t>Lawrenceville, GA</t>
  </si>
  <si>
    <t>Berkeley, CA</t>
  </si>
  <si>
    <t>Manager - Data Engineering</t>
  </si>
  <si>
    <t>Philips</t>
  </si>
  <si>
    <t>Hadoop Data Engineer</t>
  </si>
  <si>
    <t>ConfigUSA</t>
  </si>
  <si>
    <t>Danta Technologies</t>
  </si>
  <si>
    <t>Health Data Analyst</t>
  </si>
  <si>
    <t>Data Engineer - Data Platform</t>
  </si>
  <si>
    <t>Green Bay, WI</t>
  </si>
  <si>
    <t>Associated Bank</t>
  </si>
  <si>
    <t>Foster City, CA</t>
  </si>
  <si>
    <t>Mindlance</t>
  </si>
  <si>
    <t>NielsenIQ</t>
  </si>
  <si>
    <t>Data Scientist Analyst</t>
  </si>
  <si>
    <t>['python', 'javascript']</t>
  </si>
  <si>
    <t>VanderHouwen</t>
  </si>
  <si>
    <t>Compri Consulting</t>
  </si>
  <si>
    <t>Pune, Maharashtra, India</t>
  </si>
  <si>
    <t>Peoria, IL</t>
  </si>
  <si>
    <t>Merrifield, VA</t>
  </si>
  <si>
    <t>Arlington, TX</t>
  </si>
  <si>
    <t>['sql', 'databricks', 'tableau']</t>
  </si>
  <si>
    <t>TBG | The Bachrach Group</t>
  </si>
  <si>
    <t>Block</t>
  </si>
  <si>
    <t>Virginia Beach, VA</t>
  </si>
  <si>
    <t>Remote, OR</t>
  </si>
  <si>
    <t>AMD</t>
  </si>
  <si>
    <t>Jr. Data Scientist</t>
  </si>
  <si>
    <t>Take2 Consulting, LLC</t>
  </si>
  <si>
    <t>USAA</t>
  </si>
  <si>
    <t>['python', 'aws']</t>
  </si>
  <si>
    <t>Research Data Analyst</t>
  </si>
  <si>
    <t>Manchester, NH</t>
  </si>
  <si>
    <t>Director, Data Science</t>
  </si>
  <si>
    <t>Data Analytics Specialist</t>
  </si>
  <si>
    <t>Welocalize</t>
  </si>
  <si>
    <t>Pacific Gas and Electric Company</t>
  </si>
  <si>
    <t>['cordova']</t>
  </si>
  <si>
    <t>United States Space Force</t>
  </si>
  <si>
    <t>BAE Systems</t>
  </si>
  <si>
    <t>United Launch Alliance</t>
  </si>
  <si>
    <t>Costa Mesa, CA</t>
  </si>
  <si>
    <t>Kelly Services</t>
  </si>
  <si>
    <t>Hunter Bond</t>
  </si>
  <si>
    <t>Medix Technology</t>
  </si>
  <si>
    <t>Data Scientist (AI &amp; ML)</t>
  </si>
  <si>
    <t>Data Science Intern</t>
  </si>
  <si>
    <t>Concord, NH</t>
  </si>
  <si>
    <t>Data Science</t>
  </si>
  <si>
    <t>Triangle, VA</t>
  </si>
  <si>
    <t>Plymouth, MA</t>
  </si>
  <si>
    <t>Kforce Technology Staffing</t>
  </si>
  <si>
    <t>Luxoft</t>
  </si>
  <si>
    <t>LogicMonitor</t>
  </si>
  <si>
    <t>Remote Data Analyst</t>
  </si>
  <si>
    <t>['sql', 'snowflake', 'azure']</t>
  </si>
  <si>
    <t>Goleta, CA</t>
  </si>
  <si>
    <t>IT Motives</t>
  </si>
  <si>
    <t>Northbound Executive Search</t>
  </si>
  <si>
    <t>Palm Bay, FL</t>
  </si>
  <si>
    <t>Shrewsbury, MA</t>
  </si>
  <si>
    <t>Airbnb</t>
  </si>
  <si>
    <t>Newark, CA</t>
  </si>
  <si>
    <t>Lucid Motors</t>
  </si>
  <si>
    <t>Data engineer</t>
  </si>
  <si>
    <t>CareSource</t>
  </si>
  <si>
    <t>DataOps Engineer</t>
  </si>
  <si>
    <t>Veeva Systems</t>
  </si>
  <si>
    <t>Lake Forest, CA</t>
  </si>
  <si>
    <t>['sql', 'tableau', 'power bi']</t>
  </si>
  <si>
    <t>Mitchell Martin</t>
  </si>
  <si>
    <t>Molina Healthcare</t>
  </si>
  <si>
    <t>Scottsdale, AZ</t>
  </si>
  <si>
    <t>TalentBridge</t>
  </si>
  <si>
    <t>Silver Spring, MD</t>
  </si>
  <si>
    <t>Russell Tobin</t>
  </si>
  <si>
    <t>Coupang</t>
  </si>
  <si>
    <t>Palo Alto, CA</t>
  </si>
  <si>
    <t>Riverside, CA</t>
  </si>
  <si>
    <t>Portsmouth, NH</t>
  </si>
  <si>
    <t>TD Bank</t>
  </si>
  <si>
    <t>Senior GCP Data Engineer</t>
  </si>
  <si>
    <t>Westlake, OH</t>
  </si>
  <si>
    <t>Mt Prospect, IL</t>
  </si>
  <si>
    <t>Rock Hill, SC</t>
  </si>
  <si>
    <t>Capco</t>
  </si>
  <si>
    <t>NORC at the University of Chicago</t>
  </si>
  <si>
    <t>Norristown, PA</t>
  </si>
  <si>
    <t>Dell</t>
  </si>
  <si>
    <t>Chula Vista, CA</t>
  </si>
  <si>
    <t>Springfield, MO</t>
  </si>
  <si>
    <t>Chesapeake, VA</t>
  </si>
  <si>
    <t>Johannesburg, South Africa</t>
  </si>
  <si>
    <t>Standard Bank Group</t>
  </si>
  <si>
    <t>Netflix</t>
  </si>
  <si>
    <t>Woodland Hills, CA</t>
  </si>
  <si>
    <t>Biogen</t>
  </si>
  <si>
    <t>Deerfield, IL</t>
  </si>
  <si>
    <t>Walgreens</t>
  </si>
  <si>
    <t>['python', 'aws', 'spark', 'kafka']</t>
  </si>
  <si>
    <t>Bodega Bay, CA</t>
  </si>
  <si>
    <t>Averity</t>
  </si>
  <si>
    <t>Xcel Energy</t>
  </si>
  <si>
    <t>Full-time and Internship</t>
  </si>
  <si>
    <t>Trenton, NJ</t>
  </si>
  <si>
    <t>['sql', 'sql server', 'snowflake', 'tableau', 'power bi']</t>
  </si>
  <si>
    <t>Saragossa</t>
  </si>
  <si>
    <t>['python', 'r', 'jupyter']</t>
  </si>
  <si>
    <t>['python', 'power bi']</t>
  </si>
  <si>
    <t>['python', 'r', 'java']</t>
  </si>
  <si>
    <t>DoorDash</t>
  </si>
  <si>
    <t>Johnston, RI</t>
  </si>
  <si>
    <t>Hicksville, NY</t>
  </si>
  <si>
    <t>Champaign, IL</t>
  </si>
  <si>
    <t>Waukegan, IL</t>
  </si>
  <si>
    <t>Rolling Meadows, IL</t>
  </si>
  <si>
    <t>['r', 'excel', 'sap']</t>
  </si>
  <si>
    <t>Medline</t>
  </si>
  <si>
    <t>Data Scientist, Product Analytics</t>
  </si>
  <si>
    <t>Connecticut</t>
  </si>
  <si>
    <t>The Intersect Group</t>
  </si>
  <si>
    <t>Jefferson Frank</t>
  </si>
  <si>
    <t>Apolis</t>
  </si>
  <si>
    <t>Clearwater, FL</t>
  </si>
  <si>
    <t>Tanson Corp</t>
  </si>
  <si>
    <t>Machine Learning Scientist</t>
  </si>
  <si>
    <t>['go', 'excel']</t>
  </si>
  <si>
    <t>Maryland</t>
  </si>
  <si>
    <t>National Institutes of Health</t>
  </si>
  <si>
    <t>Data Science Manager</t>
  </si>
  <si>
    <t>Data Science Software Engineer</t>
  </si>
  <si>
    <t>Aurora Innovation</t>
  </si>
  <si>
    <t>Senior Data Engineer (Remote)</t>
  </si>
  <si>
    <t>Grindr</t>
  </si>
  <si>
    <t>['nosql']</t>
  </si>
  <si>
    <t>MDM Data Engineer</t>
  </si>
  <si>
    <t>Newtown Square, PA</t>
  </si>
  <si>
    <t>Intern, Data Science</t>
  </si>
  <si>
    <t>Part-time and Internship</t>
  </si>
  <si>
    <t>American Heart Association</t>
  </si>
  <si>
    <t>Petaling Jaya, Selangor, Malaysia</t>
  </si>
  <si>
    <t>Roche</t>
  </si>
  <si>
    <t>['sap']</t>
  </si>
  <si>
    <t>Manager, Data Engineer</t>
  </si>
  <si>
    <t>Oklahoma City, OK</t>
  </si>
  <si>
    <t>Dahl Consulting</t>
  </si>
  <si>
    <t>The Travelers Indemnity Company</t>
  </si>
  <si>
    <t>Stanford, CA</t>
  </si>
  <si>
    <t>['sql', 'oracle']</t>
  </si>
  <si>
    <t>Warwick, RI</t>
  </si>
  <si>
    <t>Data Analyst Intern</t>
  </si>
  <si>
    <t>Cheshire, CT</t>
  </si>
  <si>
    <t>Aventura, FL</t>
  </si>
  <si>
    <t>Florida City, FL</t>
  </si>
  <si>
    <t>Berkeley Heights, NJ</t>
  </si>
  <si>
    <t>Data Engineer, Mid</t>
  </si>
  <si>
    <t>Jefferson City, MO</t>
  </si>
  <si>
    <t>Home Depot</t>
  </si>
  <si>
    <t>['sql', 'python', 'spark']</t>
  </si>
  <si>
    <t>Intercontinental Exchange</t>
  </si>
  <si>
    <t>['sql', 'postgresql', 'oracle']</t>
  </si>
  <si>
    <t>Americor</t>
  </si>
  <si>
    <t>Software Engineer, Data Engineering</t>
  </si>
  <si>
    <t>Senior Data Engineer - AWS</t>
  </si>
  <si>
    <t>['sql', 'python', 'azure']</t>
  </si>
  <si>
    <t>Full Stack Data Engineer</t>
  </si>
  <si>
    <t>SGS</t>
  </si>
  <si>
    <t>Data Scientist / Engineer</t>
  </si>
  <si>
    <t>Oakland, CA</t>
  </si>
  <si>
    <t>Veho</t>
  </si>
  <si>
    <t>SAP Data Engineer</t>
  </si>
  <si>
    <t>Yoh, A Day &amp; Zimmermann Company</t>
  </si>
  <si>
    <t>ETL Data Engineer</t>
  </si>
  <si>
    <t>Data Engineer - Snowflake</t>
  </si>
  <si>
    <t>Tiger Analytics</t>
  </si>
  <si>
    <t>Hawthorne, CA</t>
  </si>
  <si>
    <t>Zscaler</t>
  </si>
  <si>
    <t>Cypress, CA</t>
  </si>
  <si>
    <t>Rutgers University</t>
  </si>
  <si>
    <t>Lexington Park, MD</t>
  </si>
  <si>
    <t>Dublin, Ireland</t>
  </si>
  <si>
    <t>Data Engineer (Machine Learning)</t>
  </si>
  <si>
    <t>Dallas College</t>
  </si>
  <si>
    <t>['sql', 'python', 'redshift']</t>
  </si>
  <si>
    <t>Mahwah, NJ</t>
  </si>
  <si>
    <t>Statistician (Data Scientist)</t>
  </si>
  <si>
    <t>Minnesota</t>
  </si>
  <si>
    <t>Google Cloud Platform Data Engineer</t>
  </si>
  <si>
    <t>Publicis Sapient</t>
  </si>
  <si>
    <t>Indiana</t>
  </si>
  <si>
    <t>Financial Business Analyst</t>
  </si>
  <si>
    <t>Farmingdale, NY</t>
  </si>
  <si>
    <t>['sql', 'python', 'r', 'snowflake', 'tableau', 'excel']</t>
  </si>
  <si>
    <t>Part-time and Contractor</t>
  </si>
  <si>
    <t>['sql', 'python', 'azure', 'databricks', 'pyspark']</t>
  </si>
  <si>
    <t>Katy, TX</t>
  </si>
  <si>
    <t>Westborough, MA</t>
  </si>
  <si>
    <t>Hyderabad, Telangana, India</t>
  </si>
  <si>
    <t>Livermore, CA</t>
  </si>
  <si>
    <t>AWS Cloud Data Engineer</t>
  </si>
  <si>
    <t>Clinical Data Engineer</t>
  </si>
  <si>
    <t>Beaverton, OR</t>
  </si>
  <si>
    <t>Senior Backend Engineer</t>
  </si>
  <si>
    <t>Verisk</t>
  </si>
  <si>
    <t>Modesto, CA</t>
  </si>
  <si>
    <t>Mission Staffing</t>
  </si>
  <si>
    <t>Sr. Data Engineer (Hybrid)</t>
  </si>
  <si>
    <t>Murphy, TX</t>
  </si>
  <si>
    <t>Clifton, NJ</t>
  </si>
  <si>
    <t>Noida, Uttar Pradesh, India</t>
  </si>
  <si>
    <t>Qualitest</t>
  </si>
  <si>
    <t>CACI International</t>
  </si>
  <si>
    <t>['spreadsheet']</t>
  </si>
  <si>
    <t>Kaizen Analytix</t>
  </si>
  <si>
    <t>Naperville, IL</t>
  </si>
  <si>
    <t>['sql', 'python', 'azure', 'databricks']</t>
  </si>
  <si>
    <t>Fort Washington, MD</t>
  </si>
  <si>
    <t>SAIC</t>
  </si>
  <si>
    <t>Senior Machine Learning Engineer</t>
  </si>
  <si>
    <t>Illinois</t>
  </si>
  <si>
    <t>Grainger</t>
  </si>
  <si>
    <t>['sql', 'python', 'snowflake']</t>
  </si>
  <si>
    <t>Vancouver, BC, Canada</t>
  </si>
  <si>
    <t>Bloomington, IL</t>
  </si>
  <si>
    <t>State Farm</t>
  </si>
  <si>
    <t>Rochester, NY</t>
  </si>
  <si>
    <t>Paychex</t>
  </si>
  <si>
    <t>Hoboken, NJ</t>
  </si>
  <si>
    <t>Data Engineering</t>
  </si>
  <si>
    <t>EverCommerce</t>
  </si>
  <si>
    <t>Realtime Recruitment</t>
  </si>
  <si>
    <t>['sql', 'sql server', 'azure']</t>
  </si>
  <si>
    <t>Capital One Financial Corporation</t>
  </si>
  <si>
    <t>ECS</t>
  </si>
  <si>
    <t>Principal Clinical Data Scientist</t>
  </si>
  <si>
    <t>Abbott Laboratories</t>
  </si>
  <si>
    <t>Swoon</t>
  </si>
  <si>
    <t>Data Analyst - Remote</t>
  </si>
  <si>
    <t>Springfield, IL</t>
  </si>
  <si>
    <t>West Chester, PA</t>
  </si>
  <si>
    <t>Comcast</t>
  </si>
  <si>
    <t>['python', 'oracle']</t>
  </si>
  <si>
    <t>West Lafayette, IN</t>
  </si>
  <si>
    <t>Chapel Hill, NC</t>
  </si>
  <si>
    <t>Carlsbad, CA</t>
  </si>
  <si>
    <t>Alameda, CA</t>
  </si>
  <si>
    <t>['go', 'azure']</t>
  </si>
  <si>
    <t>Rochester, MN</t>
  </si>
  <si>
    <t>Gopuff</t>
  </si>
  <si>
    <t>Guidehouse</t>
  </si>
  <si>
    <t>Senior Consultant - Data Engineer</t>
  </si>
  <si>
    <t>Kuala Lumpur, Federal Territory of Kuala Lumpur, Malaysia</t>
  </si>
  <si>
    <t>Medtronic</t>
  </si>
  <si>
    <t>Sr. Data Scientist</t>
  </si>
  <si>
    <t>Sterling, VA</t>
  </si>
  <si>
    <t>ManTech International</t>
  </si>
  <si>
    <t>Texas City, TX</t>
  </si>
  <si>
    <t>['sas', 'sas']</t>
  </si>
  <si>
    <t>Washington</t>
  </si>
  <si>
    <t>['python', 'git']</t>
  </si>
  <si>
    <t>['spark', 'excel']</t>
  </si>
  <si>
    <t>['python', 'r', 'tableau', 'excel']</t>
  </si>
  <si>
    <t>TAG - The Aspen Group</t>
  </si>
  <si>
    <t>Commercial Data Analyst</t>
  </si>
  <si>
    <t>['sql', 'python', 'r', 'sas', 'sas']</t>
  </si>
  <si>
    <t>New Jersey</t>
  </si>
  <si>
    <t>Glendale, CA</t>
  </si>
  <si>
    <t>The Walt Disney Company</t>
  </si>
  <si>
    <t>Westlake Village, CA</t>
  </si>
  <si>
    <t>Poughkeepsie, NY</t>
  </si>
  <si>
    <t>Senior, Data Engineer</t>
  </si>
  <si>
    <t>Cary, NC</t>
  </si>
  <si>
    <t>Data Scientist (Remote)</t>
  </si>
  <si>
    <t>Master Data Analyst</t>
  </si>
  <si>
    <t>['phoenix']</t>
  </si>
  <si>
    <t>Yext</t>
  </si>
  <si>
    <t>['sql', 'go']</t>
  </si>
  <si>
    <t>Amazon.com</t>
  </si>
  <si>
    <t>The Home Depot</t>
  </si>
  <si>
    <t>Zeektek</t>
  </si>
  <si>
    <t>SSi People</t>
  </si>
  <si>
    <t>eBay</t>
  </si>
  <si>
    <t>Renton, WA</t>
  </si>
  <si>
    <t>Data Engineer 1</t>
  </si>
  <si>
    <t>Kent, WA</t>
  </si>
  <si>
    <t>['sql', 'oracle', 'tableau', 'power bi']</t>
  </si>
  <si>
    <t>Chubb</t>
  </si>
  <si>
    <t>Roanoke, TX</t>
  </si>
  <si>
    <t>['sql', 'tableau', 'splunk']</t>
  </si>
  <si>
    <t>Pekin, IL</t>
  </si>
  <si>
    <t>Duluth, GA</t>
  </si>
  <si>
    <t>Bhopal, Madhya Pradesh, India</t>
  </si>
  <si>
    <t>['sql', 'python', 'r', 'aws', 'git']</t>
  </si>
  <si>
    <t>Canva</t>
  </si>
  <si>
    <t>['sql', 'python', 'snowflake', 'redshift', 'bigquery']</t>
  </si>
  <si>
    <t>Amazech Solutions</t>
  </si>
  <si>
    <t>['graphql']</t>
  </si>
  <si>
    <t>Ann Arbor, MI</t>
  </si>
  <si>
    <t>Intermountain Healthcare</t>
  </si>
  <si>
    <t>Calgary, AB, Canada</t>
  </si>
  <si>
    <t>['r', 'sas', 'sas']</t>
  </si>
  <si>
    <t>World Wide Technology</t>
  </si>
  <si>
    <t>FactSet</t>
  </si>
  <si>
    <t>Wilmington, NC</t>
  </si>
  <si>
    <t>Synergy Interactive</t>
  </si>
  <si>
    <t>Lewisville, TX</t>
  </si>
  <si>
    <t>Akraya Inc.</t>
  </si>
  <si>
    <t>Westlake, TX</t>
  </si>
  <si>
    <t>Actalent</t>
  </si>
  <si>
    <t>Fraud Data Analyst</t>
  </si>
  <si>
    <t>Pentasia</t>
  </si>
  <si>
    <t>Genentech</t>
  </si>
  <si>
    <t>Johnston, IA</t>
  </si>
  <si>
    <t>Upen Group Inc</t>
  </si>
  <si>
    <t>Raritan, NJ</t>
  </si>
  <si>
    <t>Senior Manager Data Science</t>
  </si>
  <si>
    <t>Progressive</t>
  </si>
  <si>
    <t>Data Analyst Associate</t>
  </si>
  <si>
    <t>Lead Data Engineer (Remote)</t>
  </si>
  <si>
    <t>Tennessee</t>
  </si>
  <si>
    <t>MFM Search LLC</t>
  </si>
  <si>
    <t>Vizient, Inc.</t>
  </si>
  <si>
    <t>Novi, MI</t>
  </si>
  <si>
    <t>['python', 'hadoop']</t>
  </si>
  <si>
    <t>Data Engineer, Smart Factory Solutions</t>
  </si>
  <si>
    <t>Lead Google Cloud Platform Data Engineer</t>
  </si>
  <si>
    <t>New York Technology Partners</t>
  </si>
  <si>
    <t>['sql', 'snowflake', 'aws']</t>
  </si>
  <si>
    <t>Petaluma, CA</t>
  </si>
  <si>
    <t>Tempus</t>
  </si>
  <si>
    <t>Greensboro, NC</t>
  </si>
  <si>
    <t>Riverdale Park, MD</t>
  </si>
  <si>
    <t>['python', 'tableau']</t>
  </si>
  <si>
    <t>Davie, FL</t>
  </si>
  <si>
    <t>Roanoke, VA</t>
  </si>
  <si>
    <t>Burbank, CA</t>
  </si>
  <si>
    <t>SPECTRAFORCE</t>
  </si>
  <si>
    <t>Louisville, KY</t>
  </si>
  <si>
    <t>Humana Inc</t>
  </si>
  <si>
    <t>ULINE</t>
  </si>
  <si>
    <t>BI Engineer</t>
  </si>
  <si>
    <t>British Columbia, Canada</t>
  </si>
  <si>
    <t>Aquent Talent</t>
  </si>
  <si>
    <t>Palo Alto Networks</t>
  </si>
  <si>
    <t>Salt Lake City, UT</t>
  </si>
  <si>
    <t>Aston Carter</t>
  </si>
  <si>
    <t>Data Analytics</t>
  </si>
  <si>
    <t>Carol Stream, IL</t>
  </si>
  <si>
    <t>Xcede</t>
  </si>
  <si>
    <t>['sql', 'sql server', 'excel']</t>
  </si>
  <si>
    <t>Jr Data Engineer</t>
  </si>
  <si>
    <t>['powerpoint']</t>
  </si>
  <si>
    <t>Dulles, VA</t>
  </si>
  <si>
    <t>ATPCO</t>
  </si>
  <si>
    <t>(USA) Data Engineer III</t>
  </si>
  <si>
    <t>Culver City, CA</t>
  </si>
  <si>
    <t>['python', 'aws', 'docker']</t>
  </si>
  <si>
    <t>Lead Data Engineer - Remote</t>
  </si>
  <si>
    <t>['oracle', 'excel', 'sap']</t>
  </si>
  <si>
    <t>['sql', 'gcp', 'bigquery', 'sap']</t>
  </si>
  <si>
    <t>Chelsoft Solutions Co.</t>
  </si>
  <si>
    <t>Entegee</t>
  </si>
  <si>
    <t>Dhaka, Bangladesh</t>
  </si>
  <si>
    <t>Anaheim, CA</t>
  </si>
  <si>
    <t>Spring, TX</t>
  </si>
  <si>
    <t>Capgemini</t>
  </si>
  <si>
    <t>Denton, TX</t>
  </si>
  <si>
    <t>SAP Data Analyst</t>
  </si>
  <si>
    <t>Feasterville-Trevose, PA</t>
  </si>
  <si>
    <t>Ford Motor Company</t>
  </si>
  <si>
    <t>['power bi', 'sap']</t>
  </si>
  <si>
    <t>Senior Business Intelligence Engineer</t>
  </si>
  <si>
    <t>Upper Marlboro, MD</t>
  </si>
  <si>
    <t>['sheets']</t>
  </si>
  <si>
    <t>Pasadena, CA</t>
  </si>
  <si>
    <t>Elk Grove Village, IL</t>
  </si>
  <si>
    <t>Winston-Salem, NC</t>
  </si>
  <si>
    <t>Ponte Vedra Beach, FL</t>
  </si>
  <si>
    <t>Gurugram, Haryana, India</t>
  </si>
  <si>
    <t>Chelsea, MA</t>
  </si>
  <si>
    <t>Epicor</t>
  </si>
  <si>
    <t>Snap Inc.</t>
  </si>
  <si>
    <t>['sql', 'python', 'r', 'c', 'express']</t>
  </si>
  <si>
    <t>Carrollton, TX</t>
  </si>
  <si>
    <t>Fairview Heights, IL</t>
  </si>
  <si>
    <t>Naval Nuclear Laboratory</t>
  </si>
  <si>
    <t>['python', 'r', 'tableau']</t>
  </si>
  <si>
    <t>Senior Computer Vision Engineer</t>
  </si>
  <si>
    <t>['python', 'pyspark']</t>
  </si>
  <si>
    <t>Stamford, CT</t>
  </si>
  <si>
    <t>Norman, OK</t>
  </si>
  <si>
    <t>Senior Software Engineer, Data Platform</t>
  </si>
  <si>
    <t>Lead Data Analyst</t>
  </si>
  <si>
    <t>Typeform</t>
  </si>
  <si>
    <t>Summit, NJ</t>
  </si>
  <si>
    <t>Inventory Analyst</t>
  </si>
  <si>
    <t>Brea, CA</t>
  </si>
  <si>
    <t>ByteDance</t>
  </si>
  <si>
    <t>Juno Beach, FL</t>
  </si>
  <si>
    <t>Data Scientist, Lead</t>
  </si>
  <si>
    <t>Data Specialist</t>
  </si>
  <si>
    <t>Rutherford, NJ</t>
  </si>
  <si>
    <t>L.E.K. Consulting</t>
  </si>
  <si>
    <t>Hadley, MA</t>
  </si>
  <si>
    <t>Bolingbrook, IL</t>
  </si>
  <si>
    <t>Bakersfield, CA</t>
  </si>
  <si>
    <t>Zodiac Solutions</t>
  </si>
  <si>
    <t>['sql', 'snowflake', 'aws', 'tableau']</t>
  </si>
  <si>
    <t>Brookfield, WI</t>
  </si>
  <si>
    <t>Nesco Resource</t>
  </si>
  <si>
    <t>Middleton, WI</t>
  </si>
  <si>
    <t>Georgetown University</t>
  </si>
  <si>
    <t>['sql', 'cognos']</t>
  </si>
  <si>
    <t>['python', 'azure', 'power bi']</t>
  </si>
  <si>
    <t>Dropbox</t>
  </si>
  <si>
    <t>Healthcare Data Scientist</t>
  </si>
  <si>
    <t>['sql', 'excel', 'ssis', 'ssrs']</t>
  </si>
  <si>
    <t>Fort Mill, SC</t>
  </si>
  <si>
    <t>IQVIA</t>
  </si>
  <si>
    <t>['sql', 'python', 'postgresql']</t>
  </si>
  <si>
    <t>['sql', 'python', 'snowflake', 'aws']</t>
  </si>
  <si>
    <t>Draper, UT</t>
  </si>
  <si>
    <t>Liberty Mutual Insurance</t>
  </si>
  <si>
    <t>San Bruno, CA</t>
  </si>
  <si>
    <t>Walmart Connect</t>
  </si>
  <si>
    <t>Xometry</t>
  </si>
  <si>
    <t>['sql', 'oracle', 'power bi']</t>
  </si>
  <si>
    <t>St. Jude Children's Research Hospital</t>
  </si>
  <si>
    <t>['sql', 'express']</t>
  </si>
  <si>
    <t>Mt Laurel Township, NJ</t>
  </si>
  <si>
    <t>Experis</t>
  </si>
  <si>
    <t>US Tech Solutions</t>
  </si>
  <si>
    <t>['sql', 'aws']</t>
  </si>
  <si>
    <t>Royal Caribbean Group</t>
  </si>
  <si>
    <t>Bayer</t>
  </si>
  <si>
    <t>Remote Data Engineer</t>
  </si>
  <si>
    <t>Honolulu, HI</t>
  </si>
  <si>
    <t>Volt</t>
  </si>
  <si>
    <t>Snowflake Data Engineer</t>
  </si>
  <si>
    <t>Wells Fargo</t>
  </si>
  <si>
    <t>Metasys Technologies</t>
  </si>
  <si>
    <t>Data Engineer - Quant Hedge Fund</t>
  </si>
  <si>
    <t>Capital Markets Recruitment</t>
  </si>
  <si>
    <t>['python', 'tensorflow']</t>
  </si>
  <si>
    <t>Senior Data Science Engineer</t>
  </si>
  <si>
    <t>['python', 'gcp']</t>
  </si>
  <si>
    <t>GM Financial</t>
  </si>
  <si>
    <t>Memphis, TN</t>
  </si>
  <si>
    <t>['sql', 'python', 'r', 'aws']</t>
  </si>
  <si>
    <t>['excel', 'ms access']</t>
  </si>
  <si>
    <t>Amazon.com Services LLC</t>
  </si>
  <si>
    <t>Harrisburg, PA</t>
  </si>
  <si>
    <t>Databricks Data Engineer</t>
  </si>
  <si>
    <t>REGAL MEDICAL GROUP, INC</t>
  </si>
  <si>
    <t>['sql', 'python', 'pyspark']</t>
  </si>
  <si>
    <t>U.S. Bank</t>
  </si>
  <si>
    <t>Redondo Beach, CA</t>
  </si>
  <si>
    <t>Mission Viejo, CA</t>
  </si>
  <si>
    <t>Data Engineer - Remote</t>
  </si>
  <si>
    <t>Applicantz</t>
  </si>
  <si>
    <t>Pompano Beach, FL</t>
  </si>
  <si>
    <t>Decatur, GA</t>
  </si>
  <si>
    <t>STAND 8</t>
  </si>
  <si>
    <t>['sql', 'nosql', 'aws']</t>
  </si>
  <si>
    <t>Amazon</t>
  </si>
  <si>
    <t>Senior Software Engineer, Data Engineering</t>
  </si>
  <si>
    <t>Etsy</t>
  </si>
  <si>
    <t>TekWissen ®</t>
  </si>
  <si>
    <t>Thane, Maharashtra, India</t>
  </si>
  <si>
    <t>Data Analytics Consultant</t>
  </si>
  <si>
    <t>Fort Meade, FL</t>
  </si>
  <si>
    <t>Mid Level Data Scientist</t>
  </si>
  <si>
    <t>Virginia</t>
  </si>
  <si>
    <t>Director of Data Science</t>
  </si>
  <si>
    <t>LegalZoom</t>
  </si>
  <si>
    <t>Carta</t>
  </si>
  <si>
    <t>['scala', 'spark']</t>
  </si>
  <si>
    <t>['sql', 'python', 'azure', 'spark', 'git']</t>
  </si>
  <si>
    <t>National Grid</t>
  </si>
  <si>
    <t>ConnectiveRx</t>
  </si>
  <si>
    <t>Tier4 Group</t>
  </si>
  <si>
    <t>Data Scientist, Senior</t>
  </si>
  <si>
    <t>Investment Data Analyst</t>
  </si>
  <si>
    <t>New Providence, NJ</t>
  </si>
  <si>
    <t>Senior Data Science Consultant</t>
  </si>
  <si>
    <t>Wolters Kluwer</t>
  </si>
  <si>
    <t>Entry Level Business/Data Analyst</t>
  </si>
  <si>
    <t>Asta CRS Inc.</t>
  </si>
  <si>
    <t>Data scientist</t>
  </si>
  <si>
    <t>['python', 'nosql']</t>
  </si>
  <si>
    <t>Crypto.com</t>
  </si>
  <si>
    <t>Systems and Data Analyst</t>
  </si>
  <si>
    <t>Atlas Air</t>
  </si>
  <si>
    <t>LeadStack Inc.</t>
  </si>
  <si>
    <t>['sql', 'azure', 'databricks', 'spark']</t>
  </si>
  <si>
    <t>State College, PA</t>
  </si>
  <si>
    <t>Medasource</t>
  </si>
  <si>
    <t>Senior Cloud Data Engineer</t>
  </si>
  <si>
    <t>Cottonwood Heights, UT</t>
  </si>
  <si>
    <t>Test Data Engineer</t>
  </si>
  <si>
    <t>Georgetown, TX</t>
  </si>
  <si>
    <t>['linux']</t>
  </si>
  <si>
    <t>['zoom']</t>
  </si>
  <si>
    <t>Data Scientist Intern</t>
  </si>
  <si>
    <t>West McLean, VA</t>
  </si>
  <si>
    <t>Steampunk</t>
  </si>
  <si>
    <t>AppleOne</t>
  </si>
  <si>
    <t>Rosemont, IL</t>
  </si>
  <si>
    <t>Data Engineer Co-Op</t>
  </si>
  <si>
    <t>Data Analyst III</t>
  </si>
  <si>
    <t>SGS Consulting</t>
  </si>
  <si>
    <t>['sql', 'python', 'javascript']</t>
  </si>
  <si>
    <t>Remote Data Scientist</t>
  </si>
  <si>
    <t>['sql', 'sql server', 'azure', 'github']</t>
  </si>
  <si>
    <t>Ipsos</t>
  </si>
  <si>
    <t>['python', 'excel']</t>
  </si>
  <si>
    <t>Database Analyst</t>
  </si>
  <si>
    <t>St. Petersburg, FL</t>
  </si>
  <si>
    <t>CEI</t>
  </si>
  <si>
    <t>Associate Director, Data Science</t>
  </si>
  <si>
    <t>Grubhub</t>
  </si>
  <si>
    <t>['sql', 'nosql']</t>
  </si>
  <si>
    <t>Baton Rouge, LA</t>
  </si>
  <si>
    <t>Data Engineering Lead</t>
  </si>
  <si>
    <t>Senior Business Intelligence Analyst</t>
  </si>
  <si>
    <t>Network/Data Engineer</t>
  </si>
  <si>
    <t>['sql', 'sharepoint']</t>
  </si>
  <si>
    <t>['sql', 'sql server', 'azure', 'oracle']</t>
  </si>
  <si>
    <t>['sql', 'python', 'aws', 'docker', 'git']</t>
  </si>
  <si>
    <t>Data Analyst Intermediate</t>
  </si>
  <si>
    <t>Newark, DE</t>
  </si>
  <si>
    <t>Flexton Inc.</t>
  </si>
  <si>
    <t>Manila, Metro Manila, Philippines</t>
  </si>
  <si>
    <t>San Leandro, CA</t>
  </si>
  <si>
    <t>Clinical Data Analyst</t>
  </si>
  <si>
    <t>Associate Data Analyst</t>
  </si>
  <si>
    <t>PECK SLIP, NY</t>
  </si>
  <si>
    <t>Edward Jones</t>
  </si>
  <si>
    <t>Sr. Data Analyst</t>
  </si>
  <si>
    <t>Business Data Engineer</t>
  </si>
  <si>
    <t>['azure', 'databricks']</t>
  </si>
  <si>
    <t>Chadwell Supply</t>
  </si>
  <si>
    <t>Sr Manager, Data Science</t>
  </si>
  <si>
    <t>Data Analyst Jobs</t>
  </si>
  <si>
    <t>FSA</t>
  </si>
  <si>
    <t>NYC Health + Hospitals</t>
  </si>
  <si>
    <t>Addison, IL</t>
  </si>
  <si>
    <t>MMD Services</t>
  </si>
  <si>
    <t>Doral, FL</t>
  </si>
  <si>
    <t>Port Washington, NY</t>
  </si>
  <si>
    <t>Lyft</t>
  </si>
  <si>
    <t>Business Intelligence Data Analyst</t>
  </si>
  <si>
    <t>['sql', 'tableau', 'power bi', 'sap']</t>
  </si>
  <si>
    <t>Nashville, TN</t>
  </si>
  <si>
    <t>['sql', 'python', 'aws', 'redshift', 'aurora', 'pyspark']</t>
  </si>
  <si>
    <t>['python', 'azure', 'aws']</t>
  </si>
  <si>
    <t>Senior Analytics Engineer</t>
  </si>
  <si>
    <t>Linktree</t>
  </si>
  <si>
    <t>Citizens Bank</t>
  </si>
  <si>
    <t>Fidelity Investments</t>
  </si>
  <si>
    <t>Senior Big Data Engineer</t>
  </si>
  <si>
    <t>Urbandale, IA</t>
  </si>
  <si>
    <t>Oakbrook Terrace, IL</t>
  </si>
  <si>
    <t>Lead AI/ML Engineer</t>
  </si>
  <si>
    <t>Islamabad, Pakistan</t>
  </si>
  <si>
    <t>PlayStation</t>
  </si>
  <si>
    <t>['gcp']</t>
  </si>
  <si>
    <t>Equiliem</t>
  </si>
  <si>
    <t>Data Engineer (Azure)</t>
  </si>
  <si>
    <t>Data Engineer (Hybrid)</t>
  </si>
  <si>
    <t>Data Science Engineer</t>
  </si>
  <si>
    <t>Everett, WA</t>
  </si>
  <si>
    <t>Figma</t>
  </si>
  <si>
    <t>Cognizant</t>
  </si>
  <si>
    <t>['sql', 'snowflake', 'aws', 'airflow']</t>
  </si>
  <si>
    <t>Staff Data Analyst</t>
  </si>
  <si>
    <t>Senior Data Science Manager</t>
  </si>
  <si>
    <t>San Juan, Puerto Rico</t>
  </si>
  <si>
    <t>Camden, NJ</t>
  </si>
  <si>
    <t>['qlik']</t>
  </si>
  <si>
    <t>Mid Data Engineer</t>
  </si>
  <si>
    <t>['sql', 'excel', 'power bi']</t>
  </si>
  <si>
    <t>HCLTech</t>
  </si>
  <si>
    <t>TEEMA</t>
  </si>
  <si>
    <t>Kinaxis</t>
  </si>
  <si>
    <t>Sales Data Analyst</t>
  </si>
  <si>
    <t>EPITEC</t>
  </si>
  <si>
    <t>AI Data Engineer</t>
  </si>
  <si>
    <t>['sql', 'python', 'r', 'tableau', 'power bi']</t>
  </si>
  <si>
    <t>['power bi', 'dax']</t>
  </si>
  <si>
    <t>Adyen</t>
  </si>
  <si>
    <t>Mphasis</t>
  </si>
  <si>
    <t>['sql', 'bigquery', 'tableau']</t>
  </si>
  <si>
    <t>Falmouth, MA</t>
  </si>
  <si>
    <t>Business Intelligence Data Engineer</t>
  </si>
  <si>
    <t>['sql', 'python', 'r', 'snowflake']</t>
  </si>
  <si>
    <t>['sql', 'python', 'databricks', 'pyspark']</t>
  </si>
  <si>
    <t>Colombo, Sri Lanka</t>
  </si>
  <si>
    <t>Alliant Insurance Services</t>
  </si>
  <si>
    <t>['tableau']</t>
  </si>
  <si>
    <t>Needham, MA</t>
  </si>
  <si>
    <t>['sql', 'python', 'snowflake', 'tableau', 'looker']</t>
  </si>
  <si>
    <t>Sr. Business Data Analyst</t>
  </si>
  <si>
    <t>Tustin, CA</t>
  </si>
  <si>
    <t>New American Funding</t>
  </si>
  <si>
    <t>Waukesha, WI</t>
  </si>
  <si>
    <t>Daly City, CA</t>
  </si>
  <si>
    <t>Beverly Hills, CA</t>
  </si>
  <si>
    <t>Primary Services</t>
  </si>
  <si>
    <t>Agoura Hills, CA</t>
  </si>
  <si>
    <t>Newport Beach, CA</t>
  </si>
  <si>
    <t>New Cairo City, Egypt</t>
  </si>
  <si>
    <t>Samsung</t>
  </si>
  <si>
    <t>Burlington, VT</t>
  </si>
  <si>
    <t>Data Science Analyst</t>
  </si>
  <si>
    <t>['azure', 'power bi']</t>
  </si>
  <si>
    <t>Lead Machine Learning Engineer</t>
  </si>
  <si>
    <t>Huntington National Bank</t>
  </si>
  <si>
    <t>Shelton, CT</t>
  </si>
  <si>
    <t>84.51°</t>
  </si>
  <si>
    <t>firstPRO Inc.</t>
  </si>
  <si>
    <t>Assistant Director, Data Science</t>
  </si>
  <si>
    <t>Liberty Mutual</t>
  </si>
  <si>
    <t>Shift Technology</t>
  </si>
  <si>
    <t>Folsom, CA</t>
  </si>
  <si>
    <t>Sandy Springs, GA</t>
  </si>
  <si>
    <t>Miramar, FL</t>
  </si>
  <si>
    <t>Buffalo Grove, IL</t>
  </si>
  <si>
    <t>Rocklin, CA</t>
  </si>
  <si>
    <t>Booz Allen</t>
  </si>
  <si>
    <t>['python', 'snowflake', 'airflow']</t>
  </si>
  <si>
    <t>Novato, CA</t>
  </si>
  <si>
    <t>2K</t>
  </si>
  <si>
    <t>Professional, Data Analyst</t>
  </si>
  <si>
    <t>Tarrytown, NY</t>
  </si>
  <si>
    <t>Columbia University</t>
  </si>
  <si>
    <t>Auburn Hills, MI</t>
  </si>
  <si>
    <t>Neta Scientific, Inc.</t>
  </si>
  <si>
    <t>Hayward, CA</t>
  </si>
  <si>
    <t>College Station, TX</t>
  </si>
  <si>
    <t>AI/ML Data Scientist</t>
  </si>
  <si>
    <t>MasterCard</t>
  </si>
  <si>
    <t>Hazelwood, MO</t>
  </si>
  <si>
    <t>Vericast</t>
  </si>
  <si>
    <t>['python', 'spark']</t>
  </si>
  <si>
    <t>Pensacola, FL</t>
  </si>
  <si>
    <t>Norcross, GA</t>
  </si>
  <si>
    <t>['c', 'sap']</t>
  </si>
  <si>
    <t>New York State Department of Health</t>
  </si>
  <si>
    <t>Rose International</t>
  </si>
  <si>
    <t>Crystal Lake, IL</t>
  </si>
  <si>
    <t>Sacramento, CA</t>
  </si>
  <si>
    <t>['aws', 'excel']</t>
  </si>
  <si>
    <t>Microsoft</t>
  </si>
  <si>
    <t>State Street</t>
  </si>
  <si>
    <t>Western Governors University</t>
  </si>
  <si>
    <t>The Doyle Group</t>
  </si>
  <si>
    <t>Allentown, PA</t>
  </si>
  <si>
    <t>RightPro Staffing</t>
  </si>
  <si>
    <t>['sql', 'python', 'aws', 'redshift']</t>
  </si>
  <si>
    <t>Manager, Data Science</t>
  </si>
  <si>
    <t>HTC Global Services</t>
  </si>
  <si>
    <t>['sql', 'azure', 'databricks', 'pyspark', 'git']</t>
  </si>
  <si>
    <t>Target</t>
  </si>
  <si>
    <t>Acquire Me</t>
  </si>
  <si>
    <t>Junior Analyst</t>
  </si>
  <si>
    <t>Senior Data Scientist (Remote)</t>
  </si>
  <si>
    <t>Info Way Solutions</t>
  </si>
  <si>
    <t>Vandenberg Space Force Base, CA</t>
  </si>
  <si>
    <t>ARES Corporation</t>
  </si>
  <si>
    <t>Cherryville, NC</t>
  </si>
  <si>
    <t>Thermo King Chesapeake</t>
  </si>
  <si>
    <t>['sql', 'aws', 'redshift']</t>
  </si>
  <si>
    <t>Data Engineer GCP</t>
  </si>
  <si>
    <t>['python', 'matlab']</t>
  </si>
  <si>
    <t>KYYBA</t>
  </si>
  <si>
    <t>['go', 'c']</t>
  </si>
  <si>
    <t>DeepRec.ai</t>
  </si>
  <si>
    <t>Lead Data Science Engineer</t>
  </si>
  <si>
    <t>Boise, ID</t>
  </si>
  <si>
    <t>WhiteCap Search</t>
  </si>
  <si>
    <t>['sql', 'go', 'azure', 'databricks']</t>
  </si>
  <si>
    <t>['python', 'aws', 'pyspark']</t>
  </si>
  <si>
    <t>The Cigna Group</t>
  </si>
  <si>
    <t>Dubai - United Arab Emirates</t>
  </si>
  <si>
    <t>['sql', 'python', 'aws', 'redshift', 'pyspark']</t>
  </si>
  <si>
    <t>Calabasas, CA</t>
  </si>
  <si>
    <t>['sql', 'bigquery']</t>
  </si>
  <si>
    <t>TalentBurst, Inc.</t>
  </si>
  <si>
    <t>Bridgewater, NJ</t>
  </si>
  <si>
    <t>Florida</t>
  </si>
  <si>
    <t>Baptist Health South Florida</t>
  </si>
  <si>
    <t>Aberdeen Proving Ground, MD</t>
  </si>
  <si>
    <t>Head of Data Science and Analytics</t>
  </si>
  <si>
    <t>Nextdoor</t>
  </si>
  <si>
    <t>innoVet Health, LLC</t>
  </si>
  <si>
    <t>FanDuel</t>
  </si>
  <si>
    <t>Source Select Group</t>
  </si>
  <si>
    <t>Kolkata, West Bengal, India</t>
  </si>
  <si>
    <t>Suitland-Silver Hill, MD</t>
  </si>
  <si>
    <t>Smart Source Technologies</t>
  </si>
  <si>
    <t>Senior Data Scientist - Now Hiring</t>
  </si>
  <si>
    <t>Waymo</t>
  </si>
  <si>
    <t>Lead, Data Engineer</t>
  </si>
  <si>
    <t>DHS, VA</t>
  </si>
  <si>
    <t>Mirai Talent</t>
  </si>
  <si>
    <t>Collinsville, IL</t>
  </si>
  <si>
    <t>['sql', 'bigquery', 'looker']</t>
  </si>
  <si>
    <t>Atlantic City, NJ</t>
  </si>
  <si>
    <t>Product Data Scientist</t>
  </si>
  <si>
    <t>Confidential</t>
  </si>
  <si>
    <t>Data Scientist Manager</t>
  </si>
  <si>
    <t>Salisbury, MD</t>
  </si>
  <si>
    <t>Health Data Scientist</t>
  </si>
  <si>
    <t>Piscataway, NJ</t>
  </si>
  <si>
    <t>Colgate-Palmolive</t>
  </si>
  <si>
    <t>BNY Mellon</t>
  </si>
  <si>
    <t>Datadog</t>
  </si>
  <si>
    <t>Newport News, VA</t>
  </si>
  <si>
    <t>Broadridge</t>
  </si>
  <si>
    <t>Data Scientist with Security Clearance</t>
  </si>
  <si>
    <t>Advantech GS Enterprises, Inc.</t>
  </si>
  <si>
    <t>steampunk</t>
  </si>
  <si>
    <t>Sunrise, FL</t>
  </si>
  <si>
    <t>Synchrony</t>
  </si>
  <si>
    <t>Lone Tree, CO</t>
  </si>
  <si>
    <t>KellyMitchell Group</t>
  </si>
  <si>
    <t>Wylie, TX</t>
  </si>
  <si>
    <t>IFS</t>
  </si>
  <si>
    <t>['sql', 'python', 'java']</t>
  </si>
  <si>
    <t>London, OH</t>
  </si>
  <si>
    <t>UBS</t>
  </si>
  <si>
    <t>West Hollywood, CA</t>
  </si>
  <si>
    <t>Highspot</t>
  </si>
  <si>
    <t>Confidential Jobs</t>
  </si>
  <si>
    <t>Boca Raton, FL</t>
  </si>
  <si>
    <t>ASGN Incorporated</t>
  </si>
  <si>
    <t>Angi</t>
  </si>
  <si>
    <t>Keeper Security</t>
  </si>
  <si>
    <t>Brighton, CO</t>
  </si>
  <si>
    <t>Amman, Jordan</t>
  </si>
  <si>
    <t>Planet Pharma</t>
  </si>
  <si>
    <t>Sarasota, FL</t>
  </si>
  <si>
    <t>['aws', 'redshift']</t>
  </si>
  <si>
    <t>Data Analyst I</t>
  </si>
  <si>
    <t>Senior Business Data Analyst</t>
  </si>
  <si>
    <t>eCommerce Data Analyst</t>
  </si>
  <si>
    <t>Senior Data Operations Analyst</t>
  </si>
  <si>
    <t>Expedia Group</t>
  </si>
  <si>
    <t>['sql', 'tableau', 'excel', 'power bi']</t>
  </si>
  <si>
    <t>Warner Bros. Discovery</t>
  </si>
  <si>
    <t>Maple Grove, MN</t>
  </si>
  <si>
    <t>Brisbane, CA</t>
  </si>
  <si>
    <t>BristolMyers Squibb</t>
  </si>
  <si>
    <t>Geico</t>
  </si>
  <si>
    <t>Muntinlupa, Metro Manila, Philippines</t>
  </si>
  <si>
    <t>La Jolla, CA</t>
  </si>
  <si>
    <t>Salesforce</t>
  </si>
  <si>
    <t>NLB Services</t>
  </si>
  <si>
    <t>['r', 'excel', 'powerpoint']</t>
  </si>
  <si>
    <t>['sql', 'python', 'tableau', 'github']</t>
  </si>
  <si>
    <t>Data Engineer Associate</t>
  </si>
  <si>
    <t>Senior ML Engineer</t>
  </si>
  <si>
    <t>Data Warehouse Engineer</t>
  </si>
  <si>
    <t>Canon U.S.A., Inc.</t>
  </si>
  <si>
    <t>Hobbs, NM</t>
  </si>
  <si>
    <t>Clinical Data Scientist</t>
  </si>
  <si>
    <t>RevolutionParts</t>
  </si>
  <si>
    <t>PNC Financial Services Group</t>
  </si>
  <si>
    <t>Fort Wayne, IN</t>
  </si>
  <si>
    <t>Garden Grove, CA</t>
  </si>
  <si>
    <t>Data &amp; Reporting Analyst</t>
  </si>
  <si>
    <t>Onward Search</t>
  </si>
  <si>
    <t>Wichita Falls, TX</t>
  </si>
  <si>
    <t>Ocean Associates, Inc.</t>
  </si>
  <si>
    <t>['python', 'r', 'spring']</t>
  </si>
  <si>
    <t>Sr. Azure Data Engineer</t>
  </si>
  <si>
    <t>Warren, NJ</t>
  </si>
  <si>
    <t>['sql', 'python', 'jira']</t>
  </si>
  <si>
    <t>Staffing Technologies</t>
  </si>
  <si>
    <t>The Judge Group</t>
  </si>
  <si>
    <t>['gdpr']</t>
  </si>
  <si>
    <t>Edwards Lifesciences</t>
  </si>
  <si>
    <t>Bottomline Technologies</t>
  </si>
  <si>
    <t>Phoenix Staff, Inc.</t>
  </si>
  <si>
    <t>Littleton, CO</t>
  </si>
  <si>
    <t>['express']</t>
  </si>
  <si>
    <t>['sql', 'snowflake', 'azure', 'aws']</t>
  </si>
  <si>
    <t>['bigquery', 'looker']</t>
  </si>
  <si>
    <t>Senior Data Scientist Jobs</t>
  </si>
  <si>
    <t>Arizona</t>
  </si>
  <si>
    <t>['sql', 'python', 'airflow']</t>
  </si>
  <si>
    <t>Hybrid Data Engineer</t>
  </si>
  <si>
    <t>WEX</t>
  </si>
  <si>
    <t>['r', 'tableau']</t>
  </si>
  <si>
    <t>Asbury Park, NJ</t>
  </si>
  <si>
    <t>Solar Landscape</t>
  </si>
  <si>
    <t>Coda Search│Staffing</t>
  </si>
  <si>
    <t>Pearson</t>
  </si>
  <si>
    <t>Florence, SC</t>
  </si>
  <si>
    <t>University of Exeter</t>
  </si>
  <si>
    <t>['python', 'aws', 'pytorch']</t>
  </si>
  <si>
    <t>Spokane, WA</t>
  </si>
  <si>
    <t>Imports &amp; Support Services Data Analyst</t>
  </si>
  <si>
    <t>Continental Flowers</t>
  </si>
  <si>
    <t>Kenosha, WI</t>
  </si>
  <si>
    <t>Data Analyst Trainee</t>
  </si>
  <si>
    <t>['azure', 'github']</t>
  </si>
  <si>
    <t>Richmond, CA</t>
  </si>
  <si>
    <t>Principal, Data Engineer</t>
  </si>
  <si>
    <t>Round Rock, TX</t>
  </si>
  <si>
    <t>Impact Genome</t>
  </si>
  <si>
    <t>Hopkinton, MA</t>
  </si>
  <si>
    <t>['python', 'r', 'hadoop']</t>
  </si>
  <si>
    <t>North Las Vegas, NV</t>
  </si>
  <si>
    <t>Netskope</t>
  </si>
  <si>
    <t>Claritas Rx</t>
  </si>
  <si>
    <t>Data Governance Analyst</t>
  </si>
  <si>
    <t>Integris Group</t>
  </si>
  <si>
    <t>NFI Industries</t>
  </si>
  <si>
    <t>['sql', 'go', 'power bi', 'ssrs']</t>
  </si>
  <si>
    <t>Tempe, AZ</t>
  </si>
  <si>
    <t>Data Scientist, Principal</t>
  </si>
  <si>
    <t>Global Channel Management, Inc.</t>
  </si>
  <si>
    <t>['sql', 'alteryx']</t>
  </si>
  <si>
    <t>Mastercard</t>
  </si>
  <si>
    <t>Data Analyst II Jobs</t>
  </si>
  <si>
    <t>Healthcare Data Engineer</t>
  </si>
  <si>
    <t>Staff Analytics Engineer</t>
  </si>
  <si>
    <t>MongoDB</t>
  </si>
  <si>
    <t>Head of Data</t>
  </si>
  <si>
    <t>['sql', 'python', 't-sql']</t>
  </si>
  <si>
    <t>['sql', 'python', 'c']</t>
  </si>
  <si>
    <t>Oscar Technology</t>
  </si>
  <si>
    <t>Owings Mills, MD</t>
  </si>
  <si>
    <t>Senior Software Engineer, Data</t>
  </si>
  <si>
    <t>Gainesville, FL</t>
  </si>
  <si>
    <t>St Peters, MO</t>
  </si>
  <si>
    <t>Signify Health</t>
  </si>
  <si>
    <t>Calculated Hire</t>
  </si>
  <si>
    <t>Data Analyst IV</t>
  </si>
  <si>
    <t>Morrow, GA</t>
  </si>
  <si>
    <t>Sunnyvale, TX</t>
  </si>
  <si>
    <t>The Phoenix Group</t>
  </si>
  <si>
    <t>BI Developer</t>
  </si>
  <si>
    <t>Iowa</t>
  </si>
  <si>
    <t>TeamSoft</t>
  </si>
  <si>
    <t>['sql', 'tableau', 'looker']</t>
  </si>
  <si>
    <t>Turner &amp; Townsend</t>
  </si>
  <si>
    <t>['sql', 'c']</t>
  </si>
  <si>
    <t>Senior AI Engineer</t>
  </si>
  <si>
    <t>Senior Data Scientist, AI</t>
  </si>
  <si>
    <t>Oscar Health</t>
  </si>
  <si>
    <t>BankUnited</t>
  </si>
  <si>
    <t>College Park, MD</t>
  </si>
  <si>
    <t>['r', 'excel']</t>
  </si>
  <si>
    <t>Metropolitan Council</t>
  </si>
  <si>
    <t>['splunk']</t>
  </si>
  <si>
    <t>Senior Staff Data Engineer</t>
  </si>
  <si>
    <t>Voltus</t>
  </si>
  <si>
    <t>Wellesley, MA</t>
  </si>
  <si>
    <t>T-Mobile</t>
  </si>
  <si>
    <t>University of Florida</t>
  </si>
  <si>
    <t>Data Engineer Lead</t>
  </si>
  <si>
    <t>The Fountain Group</t>
  </si>
  <si>
    <t>['python', 'kubernetes', 'docker']</t>
  </si>
  <si>
    <t>Pico Rivera, CA</t>
  </si>
  <si>
    <t>['sql', 'azure', 'aws', 'bigquery']</t>
  </si>
  <si>
    <t>Senior Software Engineer - Data Infrastructure</t>
  </si>
  <si>
    <t>Senior Analytics Engineer (Remote)</t>
  </si>
  <si>
    <t>Emeryville, CA</t>
  </si>
  <si>
    <t>['sql', 't-sql', 'azure', 'power bi']</t>
  </si>
  <si>
    <t>Data Scientist/Machine Learning Engineer</t>
  </si>
  <si>
    <t>Senior Financial Data Analyst</t>
  </si>
  <si>
    <t>Brooklyn Park, MN</t>
  </si>
  <si>
    <t>Blue Bell, PA</t>
  </si>
  <si>
    <t>Lorven Technologies</t>
  </si>
  <si>
    <t>Bloomberg</t>
  </si>
  <si>
    <t>Carmel, IN</t>
  </si>
  <si>
    <t>Digital Marketing Data Analyst</t>
  </si>
  <si>
    <t>Numero Data</t>
  </si>
  <si>
    <t>Hopewell, FL</t>
  </si>
  <si>
    <t>Minnetonka, MN</t>
  </si>
  <si>
    <t>Customer Master Data Analyst</t>
  </si>
  <si>
    <t>['spark', 'sap']</t>
  </si>
  <si>
    <t>Data Management Assistant</t>
  </si>
  <si>
    <t>['sql', 'python', 'gcp']</t>
  </si>
  <si>
    <t>TRM Labs</t>
  </si>
  <si>
    <t>Chandler, AZ</t>
  </si>
  <si>
    <t>Tandym Group</t>
  </si>
  <si>
    <t>['sql', 'python', 'java', 'spark', 'kafka', 'airflow']</t>
  </si>
  <si>
    <t>Systems Analyst</t>
  </si>
  <si>
    <t>Principal Data Analyst</t>
  </si>
  <si>
    <t>PointClickCare</t>
  </si>
  <si>
    <t>Scalesforth</t>
  </si>
  <si>
    <t>Research Data Scientist</t>
  </si>
  <si>
    <t>Altamonte Springs, FL</t>
  </si>
  <si>
    <t>Burlingame, CA</t>
  </si>
  <si>
    <t>BI Analyst</t>
  </si>
  <si>
    <t>Capgemini Government Solutions</t>
  </si>
  <si>
    <t>Data Scientist Machine Learning</t>
  </si>
  <si>
    <t>Bedminster, NJ</t>
  </si>
  <si>
    <t>['sql', 'dax']</t>
  </si>
  <si>
    <t>Lodi, CA</t>
  </si>
  <si>
    <t>['oracle', 'excel']</t>
  </si>
  <si>
    <t>Sustainability Data Analyst</t>
  </si>
  <si>
    <t>Senior Data Engineering Manager</t>
  </si>
  <si>
    <t>Genpact</t>
  </si>
  <si>
    <t>Richland, SC</t>
  </si>
  <si>
    <t>University of South Carolina</t>
  </si>
  <si>
    <t>Schertz, TX</t>
  </si>
  <si>
    <t>Eden Prairie, MN</t>
  </si>
  <si>
    <t>Software Engineer II</t>
  </si>
  <si>
    <t>Senior Scientist</t>
  </si>
  <si>
    <t>Chattanooga, TN</t>
  </si>
  <si>
    <t>Unum Group</t>
  </si>
  <si>
    <t>Moody's</t>
  </si>
  <si>
    <t>['sql', 'excel', 'sheets']</t>
  </si>
  <si>
    <t>Achieve</t>
  </si>
  <si>
    <t>Analytic Recruiting Inc.</t>
  </si>
  <si>
    <t>Genuine Parts Company</t>
  </si>
  <si>
    <t>The E Group</t>
  </si>
  <si>
    <t>Toast</t>
  </si>
  <si>
    <t>RADcube</t>
  </si>
  <si>
    <t>Covina, CA</t>
  </si>
  <si>
    <t>aquesst</t>
  </si>
  <si>
    <t>['sql', 'python', 'oracle']</t>
  </si>
  <si>
    <t>Des Plaines, IL</t>
  </si>
  <si>
    <t>HII Mission Technologies</t>
  </si>
  <si>
    <t>['sql', 'snowflake', 'git']</t>
  </si>
  <si>
    <t>Seal Beach, CA</t>
  </si>
  <si>
    <t>Boeing</t>
  </si>
  <si>
    <t>Data Engineer - MarTech</t>
  </si>
  <si>
    <t>['aws', 'kafka', 'terraform']</t>
  </si>
  <si>
    <t>North Carolina</t>
  </si>
  <si>
    <t>Matlen Silver</t>
  </si>
  <si>
    <t>Smithfield, RI</t>
  </si>
  <si>
    <t>Namely</t>
  </si>
  <si>
    <t>['sql', 'tableau', 'alteryx']</t>
  </si>
  <si>
    <t>Akraya, Inc.</t>
  </si>
  <si>
    <t>Topeka, KS</t>
  </si>
  <si>
    <t>Senior Product Data Scientist</t>
  </si>
  <si>
    <t>Leeds Professional Resources</t>
  </si>
  <si>
    <t>South Riding, VA</t>
  </si>
  <si>
    <t>Greenville, SC</t>
  </si>
  <si>
    <t>['python', 'r', 'c']</t>
  </si>
  <si>
    <t>White Plains, NY</t>
  </si>
  <si>
    <t>Senior Data Scientist II</t>
  </si>
  <si>
    <t>PCS Global Tech</t>
  </si>
  <si>
    <t>['github']</t>
  </si>
  <si>
    <t>Research Data Analyst 2</t>
  </si>
  <si>
    <t>Cushman &amp; Wakefield</t>
  </si>
  <si>
    <t>Analytics Engineer / Data Engineer</t>
  </si>
  <si>
    <t>Lead BI Analyst</t>
  </si>
  <si>
    <t>Reference Data Analyst</t>
  </si>
  <si>
    <t>['sql', 'aws', 'airflow']</t>
  </si>
  <si>
    <t>Spring Health</t>
  </si>
  <si>
    <t>Data Reporting Analyst</t>
  </si>
  <si>
    <t>Daytona Beach, FL</t>
  </si>
  <si>
    <t>Hertz</t>
  </si>
  <si>
    <t>FocusKPI Inc.</t>
  </si>
  <si>
    <t>['sql', 'python', 'r', 'databricks', 'tableau', 'power bi']</t>
  </si>
  <si>
    <t>Principle Data Scientist</t>
  </si>
  <si>
    <t>Marketing Analyst</t>
  </si>
  <si>
    <t>['snowflake', 'tableau']</t>
  </si>
  <si>
    <t>Maryland Heights, MO</t>
  </si>
  <si>
    <t>NLP PEOPLE</t>
  </si>
  <si>
    <t>['sql', 'python', 'pandas']</t>
  </si>
  <si>
    <t>['databricks', 'spark', 'kafka']</t>
  </si>
  <si>
    <t>['sql', 'redshift']</t>
  </si>
  <si>
    <t>Data Visualization Analyst</t>
  </si>
  <si>
    <t>TECHEAD</t>
  </si>
  <si>
    <t>Clearlake, CA</t>
  </si>
  <si>
    <t>Data Insights Analyst</t>
  </si>
  <si>
    <t>S&amp;P Global</t>
  </si>
  <si>
    <t>Long Island City, NY</t>
  </si>
  <si>
    <t>Mercury</t>
  </si>
  <si>
    <t>Illinois City, IL</t>
  </si>
  <si>
    <t>Data Analyst Internship</t>
  </si>
  <si>
    <t>Auburn, NY</t>
  </si>
  <si>
    <t>East Hartford, CT</t>
  </si>
  <si>
    <t>Junior Business/Data Analyst</t>
  </si>
  <si>
    <t>INSPYR Solutions</t>
  </si>
  <si>
    <t>Data Strategy Lead</t>
  </si>
  <si>
    <t>Data Engineering Consultant</t>
  </si>
  <si>
    <t>CGI</t>
  </si>
  <si>
    <t>['python', 'r', 'matlab', 'excel']</t>
  </si>
  <si>
    <t>Acunor</t>
  </si>
  <si>
    <t>Travelers</t>
  </si>
  <si>
    <t>OSF HealthCare</t>
  </si>
  <si>
    <t>Binance</t>
  </si>
  <si>
    <t>DT Professional Services</t>
  </si>
  <si>
    <t>Euless, TX</t>
  </si>
  <si>
    <t>Lexical Intelligence, LLC</t>
  </si>
  <si>
    <t>['sql', 'python', 'github']</t>
  </si>
  <si>
    <t>Mondo</t>
  </si>
  <si>
    <t>Aberdeen, MD</t>
  </si>
  <si>
    <t>Power BI Data Analyst</t>
  </si>
  <si>
    <t>St Charles, MO</t>
  </si>
  <si>
    <t>Crossover</t>
  </si>
  <si>
    <t>Inver Grove Heights, MN</t>
  </si>
  <si>
    <t>['sql', 'python', 'sql server', 'azure', 'power bi']</t>
  </si>
  <si>
    <t>Bronx, NY</t>
  </si>
  <si>
    <t>RedBalloon</t>
  </si>
  <si>
    <t>Data Conversion Analyst</t>
  </si>
  <si>
    <t>['power bi']</t>
  </si>
  <si>
    <t>Mid-Level Data Analyst</t>
  </si>
  <si>
    <t>['sql', 'tableau', 'excel', 'sheets']</t>
  </si>
  <si>
    <t>TELUS</t>
  </si>
  <si>
    <t>BI Data Engineer</t>
  </si>
  <si>
    <t>Temple, TX</t>
  </si>
  <si>
    <t>HII</t>
  </si>
  <si>
    <t>MetroPlus Health Plan</t>
  </si>
  <si>
    <t>First Citizens Bank</t>
  </si>
  <si>
    <t>['sql', 'vba', 'excel', 'powerpoint']</t>
  </si>
  <si>
    <t>King of Prussia, PA</t>
  </si>
  <si>
    <t>['sql', 'crystal']</t>
  </si>
  <si>
    <t>CGS Federal (Contact Government Services)</t>
  </si>
  <si>
    <t>['oracle', 'unix']</t>
  </si>
  <si>
    <t>['python', 'elasticsearch']</t>
  </si>
  <si>
    <t>Mid-Level Data Scientist</t>
  </si>
  <si>
    <t>Get It Recruit - Transportation</t>
  </si>
  <si>
    <t>Data Science Consultant</t>
  </si>
  <si>
    <t>['python', 'r', 'azure', 'aws']</t>
  </si>
  <si>
    <t>Marketing Data Engineer</t>
  </si>
  <si>
    <t>Enterprise Data Engineer</t>
  </si>
  <si>
    <t>['excel', 'sap']</t>
  </si>
  <si>
    <t>Data Science Analyst 2</t>
  </si>
  <si>
    <t>Lead Data Engineer (Hybrid)</t>
  </si>
  <si>
    <t>['outlook']</t>
  </si>
  <si>
    <t>Research Analyst</t>
  </si>
  <si>
    <t>Gusto</t>
  </si>
  <si>
    <t>Lake Mary, FL</t>
  </si>
  <si>
    <t>RIT Solutions, Inc.</t>
  </si>
  <si>
    <t>Online Data Analyst</t>
  </si>
  <si>
    <t>Missouri</t>
  </si>
  <si>
    <t>Senior BI Analyst</t>
  </si>
  <si>
    <t>Covetrus</t>
  </si>
  <si>
    <t>Data Engineer 🏆</t>
  </si>
  <si>
    <t>QA Data Analyst</t>
  </si>
  <si>
    <t>IT Data Analyst</t>
  </si>
  <si>
    <t>MetroPlusHealth</t>
  </si>
  <si>
    <t>Ancora Education</t>
  </si>
  <si>
    <t>Data Quality Engineer</t>
  </si>
  <si>
    <t>['excel', 'spreadsheet']</t>
  </si>
  <si>
    <t>Alphanumeric Systems</t>
  </si>
  <si>
    <t>PRIMUS Global Services Inc.</t>
  </si>
  <si>
    <t>Fountain Valley, CA</t>
  </si>
  <si>
    <t>Weston, FL</t>
  </si>
  <si>
    <t>OpenX</t>
  </si>
  <si>
    <t>Salem, OR</t>
  </si>
  <si>
    <t>BrickRed Systems</t>
  </si>
  <si>
    <t>Lubbock, TX</t>
  </si>
  <si>
    <t>['sql', 'azure', 'aws']</t>
  </si>
  <si>
    <t>Captivation Software</t>
  </si>
  <si>
    <t>Advantage Technical</t>
  </si>
  <si>
    <t>Synergis</t>
  </si>
  <si>
    <t>Honeywell</t>
  </si>
  <si>
    <t>['oracle', 'sap']</t>
  </si>
  <si>
    <t>Burlington, MA</t>
  </si>
  <si>
    <t>Virginia Commonwealth University</t>
  </si>
  <si>
    <t>Data Analyst Specialist</t>
  </si>
  <si>
    <t>Match Group</t>
  </si>
  <si>
    <t>Senior Data Engineer Lead</t>
  </si>
  <si>
    <t>Data Scientist/Data Analyst</t>
  </si>
  <si>
    <t>Park Ridge, NJ</t>
  </si>
  <si>
    <t>Company</t>
  </si>
  <si>
    <t>Elmira, NY</t>
  </si>
  <si>
    <t>Moline, IL</t>
  </si>
  <si>
    <t>Data Analyst, Risk</t>
  </si>
  <si>
    <t>Current</t>
  </si>
  <si>
    <t>Zendesk</t>
  </si>
  <si>
    <t>Data Operations Analyst</t>
  </si>
  <si>
    <t>Handshake</t>
  </si>
  <si>
    <t>BI Data Analyst</t>
  </si>
  <si>
    <t>Aviva</t>
  </si>
  <si>
    <t>['sql', 'python', 'go']</t>
  </si>
  <si>
    <t>['sql', 'sql server', 'tableau', 'power bi']</t>
  </si>
  <si>
    <t>Data Scientists</t>
  </si>
  <si>
    <t>Columbia, MO</t>
  </si>
  <si>
    <t>Shelter Insurance</t>
  </si>
  <si>
    <t>Network Data Analyst</t>
  </si>
  <si>
    <t>eNGINE</t>
  </si>
  <si>
    <t>['python', 'java', 'aws']</t>
  </si>
  <si>
    <t>Saratoga Springs, NY</t>
  </si>
  <si>
    <t>['sql', 'snowflake', 'power bi']</t>
  </si>
  <si>
    <t>['sql', 'python', 'azure', 'pyspark']</t>
  </si>
  <si>
    <t>Bertelsmann</t>
  </si>
  <si>
    <t>Research Scientist</t>
  </si>
  <si>
    <t>Spotify</t>
  </si>
  <si>
    <t>Bloom Energy</t>
  </si>
  <si>
    <t>Intellectt Inc</t>
  </si>
  <si>
    <t>Data Scientist/Analyst</t>
  </si>
  <si>
    <t>Senior Product Data Analyst</t>
  </si>
  <si>
    <t>Guardian Life</t>
  </si>
  <si>
    <t>Senior Data Scientist I</t>
  </si>
  <si>
    <t>Machine Learning Data Analyst</t>
  </si>
  <si>
    <t>Data Engineer (ETL)</t>
  </si>
  <si>
    <t>['assembly']</t>
  </si>
  <si>
    <t>['aurora']</t>
  </si>
  <si>
    <t>['windows']</t>
  </si>
  <si>
    <t>AI Engineer</t>
  </si>
  <si>
    <t>Data Analyst Apprenticeship</t>
  </si>
  <si>
    <t>Roswell, GA</t>
  </si>
  <si>
    <t>Bethlehem, PA</t>
  </si>
  <si>
    <t>Guardian Life Insurance</t>
  </si>
  <si>
    <t>Junior Business Analyst</t>
  </si>
  <si>
    <t>Manager of Data Science</t>
  </si>
  <si>
    <t>['sql', 'azure', 'databricks']</t>
  </si>
  <si>
    <t>Agoda</t>
  </si>
  <si>
    <t>MissionWired</t>
  </si>
  <si>
    <t>East Peoria, IL</t>
  </si>
  <si>
    <t>Richmond, IN</t>
  </si>
  <si>
    <t>['shell']</t>
  </si>
  <si>
    <t>Palmdale, CA</t>
  </si>
  <si>
    <t>OneSparQ</t>
  </si>
  <si>
    <t>Senior Business Intelligence Developer</t>
  </si>
  <si>
    <t>Data Science Workflows Architect</t>
  </si>
  <si>
    <t>Sr Analyst, Data Analytics</t>
  </si>
  <si>
    <t>TalentBurst, an Inc 5000 company</t>
  </si>
  <si>
    <t>McKesson</t>
  </si>
  <si>
    <t>Intel</t>
  </si>
  <si>
    <t>Data Operations Analyst (Contract)</t>
  </si>
  <si>
    <t>['sql', 'python', 'r', 'spark']</t>
  </si>
  <si>
    <t>['sql', 'python', 'scala', 'azure', 'databricks']</t>
  </si>
  <si>
    <t>Data Engineering Tech Lead</t>
  </si>
  <si>
    <t>Adidev Technologies</t>
  </si>
  <si>
    <t>Sr. Data Engineer (Remote)</t>
  </si>
  <si>
    <t>Data Scientist III</t>
  </si>
  <si>
    <t>Data and Analytics Analyst</t>
  </si>
  <si>
    <t>Merritt Island, FL</t>
  </si>
  <si>
    <t>EVONA</t>
  </si>
  <si>
    <t>['power bi', 'jira']</t>
  </si>
  <si>
    <t>Millennium</t>
  </si>
  <si>
    <t>Oracle</t>
  </si>
  <si>
    <t>Golden, CO</t>
  </si>
  <si>
    <t>Momentive.ai</t>
  </si>
  <si>
    <t>Data Engineer, Analytics</t>
  </si>
  <si>
    <t>Highlands Ranch, CO</t>
  </si>
  <si>
    <t>PA Consulting</t>
  </si>
  <si>
    <t>Director of Data Engineering</t>
  </si>
  <si>
    <t>Dexian</t>
  </si>
  <si>
    <t>Lebanon, KS</t>
  </si>
  <si>
    <t>Synechron</t>
  </si>
  <si>
    <t>['sql', 't-sql', 'azure']</t>
  </si>
  <si>
    <t>Senior Manager, Data Engineering</t>
  </si>
  <si>
    <t>Gemini</t>
  </si>
  <si>
    <t>Chime</t>
  </si>
  <si>
    <t>Staff Software Engineer</t>
  </si>
  <si>
    <t>Acclaim Technical Services</t>
  </si>
  <si>
    <t>Riverwoods, IL</t>
  </si>
  <si>
    <t>Discover</t>
  </si>
  <si>
    <t>Anduril Industries</t>
  </si>
  <si>
    <t>Burke, VA</t>
  </si>
  <si>
    <t>Rokt</t>
  </si>
  <si>
    <t>Medford, MA</t>
  </si>
  <si>
    <t>Buckhead, GA</t>
  </si>
  <si>
    <t>Keyrus</t>
  </si>
  <si>
    <t>Business Intelligence Engineer</t>
  </si>
  <si>
    <t>Data Engineer, AVP</t>
  </si>
  <si>
    <t>Bio-Rad Laboratories</t>
  </si>
  <si>
    <t>Columbus, GA</t>
  </si>
  <si>
    <t>San Rafael, CA</t>
  </si>
  <si>
    <t>Devens, MA</t>
  </si>
  <si>
    <t>Ashland, KY</t>
  </si>
  <si>
    <t>Ecommerce Analyst</t>
  </si>
  <si>
    <t>BCForward</t>
  </si>
  <si>
    <t>NTT DATA</t>
  </si>
  <si>
    <t>Commerce, CA</t>
  </si>
  <si>
    <t>['sql', 'snowflake', 'azure', 'aws', 'power bi']</t>
  </si>
  <si>
    <t>Palm Beach Gardens, FL</t>
  </si>
  <si>
    <t>Kennesaw, GA</t>
  </si>
  <si>
    <t>New Port Richey, FL</t>
  </si>
  <si>
    <t>Sr Principal Data Engineer</t>
  </si>
  <si>
    <t>OneTrust</t>
  </si>
  <si>
    <t>['sql', 'python', 'snowflake', 'aws', 'redshift']</t>
  </si>
  <si>
    <t>The Dignify Solutions, LLC</t>
  </si>
  <si>
    <t>Cape Town, South Africa</t>
  </si>
  <si>
    <t>Supply Chain Data Analyst</t>
  </si>
  <si>
    <t>Texcelvision</t>
  </si>
  <si>
    <t>['visio']</t>
  </si>
  <si>
    <t>CliftonLarsonAllen</t>
  </si>
  <si>
    <t>Institutional Data Analyst</t>
  </si>
  <si>
    <t>Amgen</t>
  </si>
  <si>
    <t>['databricks', 'aws', 'spark']</t>
  </si>
  <si>
    <t>University of Southern California</t>
  </si>
  <si>
    <t>Kite Pharma</t>
  </si>
  <si>
    <t>Artificial Intelligence Engineer</t>
  </si>
  <si>
    <t>Fractal</t>
  </si>
  <si>
    <t>Catonsville, MD</t>
  </si>
  <si>
    <t>Socium - Teams Done Differently</t>
  </si>
  <si>
    <t>Astreya</t>
  </si>
  <si>
    <t>Provider Data Management Analyst</t>
  </si>
  <si>
    <t>Amex</t>
  </si>
  <si>
    <t>Union, NJ</t>
  </si>
  <si>
    <t>Wyetech</t>
  </si>
  <si>
    <t>['python', 'c']</t>
  </si>
  <si>
    <t>American Airlines</t>
  </si>
  <si>
    <t>Halifax, NS, Canada</t>
  </si>
  <si>
    <t>EXL</t>
  </si>
  <si>
    <t>Flagship Pioneering, Inc.</t>
  </si>
  <si>
    <t>Milestone Technologies, Inc.</t>
  </si>
  <si>
    <t>ETL Engineer</t>
  </si>
  <si>
    <t>['sql', 'go', 'power bi']</t>
  </si>
  <si>
    <t>['azure', 'ssis']</t>
  </si>
  <si>
    <t>Immokalee, FL</t>
  </si>
  <si>
    <t>RAZOR</t>
  </si>
  <si>
    <t>The Computer Merchant, Ltd</t>
  </si>
  <si>
    <t>Sun Life</t>
  </si>
  <si>
    <t>['sql', 'python', 'bigquery', 'tableau', 'looker']</t>
  </si>
  <si>
    <t>Deerfield Beach, FL</t>
  </si>
  <si>
    <t>Data Scientist, Junior</t>
  </si>
  <si>
    <t>Watsonville, CA</t>
  </si>
  <si>
    <t>iPeople Infosystems LLC</t>
  </si>
  <si>
    <t>['python', 'postgresql']</t>
  </si>
  <si>
    <t>Accenture Federal Services</t>
  </si>
  <si>
    <t>CapTech Consulting</t>
  </si>
  <si>
    <t>Bloomfield, CT</t>
  </si>
  <si>
    <t>Chief Data Scientist</t>
  </si>
  <si>
    <t>['sql', 'python', 'azure', 'spark', 'power bi']</t>
  </si>
  <si>
    <t>Egen</t>
  </si>
  <si>
    <t>Soni</t>
  </si>
  <si>
    <t>Graduate Data Engineer</t>
  </si>
  <si>
    <t>['sql', 'jira']</t>
  </si>
  <si>
    <t>San Francisco, CA (+1 other)</t>
  </si>
  <si>
    <t>['sql', 't-sql', 'sql server', 'ssis']</t>
  </si>
  <si>
    <t>The Bank of New York Mellon Corporation</t>
  </si>
  <si>
    <t>Understanding Recruitment</t>
  </si>
  <si>
    <t>CareFirst BlueCross BlueShield</t>
  </si>
  <si>
    <t>CACI International Inc</t>
  </si>
  <si>
    <t>Impellam Group</t>
  </si>
  <si>
    <t>Career Mentors, LLC</t>
  </si>
  <si>
    <t>Phaxis</t>
  </si>
  <si>
    <t>PitchBook</t>
  </si>
  <si>
    <t>TRC Talent Solutions</t>
  </si>
  <si>
    <t>Fayetteville, NC</t>
  </si>
  <si>
    <t>New Brunswick, NJ</t>
  </si>
  <si>
    <t>Rangam</t>
  </si>
  <si>
    <t>Montvale, NJ</t>
  </si>
  <si>
    <t>['python', 'databricks', 'pyspark']</t>
  </si>
  <si>
    <t>Mgr, Data Engineering</t>
  </si>
  <si>
    <t>Risk Data Analyst</t>
  </si>
  <si>
    <t>Insights Analyst</t>
  </si>
  <si>
    <t>WAVSYS</t>
  </si>
  <si>
    <t>Data Engineers</t>
  </si>
  <si>
    <t>Faire</t>
  </si>
  <si>
    <t>Advanced Data Analyst</t>
  </si>
  <si>
    <t>SGF Global</t>
  </si>
  <si>
    <t>HireTalent</t>
  </si>
  <si>
    <t>WNS Global Services</t>
  </si>
  <si>
    <t>Senior Marketing Operations Analyst</t>
  </si>
  <si>
    <t>Rabat, Morocco</t>
  </si>
  <si>
    <t>Launch Consulting Group</t>
  </si>
  <si>
    <t>Morton, IL</t>
  </si>
  <si>
    <t>San Marcos, TX</t>
  </si>
  <si>
    <t>BOEING</t>
  </si>
  <si>
    <t>Purdue University</t>
  </si>
  <si>
    <t>Google</t>
  </si>
  <si>
    <t>Senior Healthcare Data Analyst</t>
  </si>
  <si>
    <t>['sql', 'power bi', 'planner']</t>
  </si>
  <si>
    <t>Kelly</t>
  </si>
  <si>
    <t>Senior Software Engineer</t>
  </si>
  <si>
    <t>['looker']</t>
  </si>
  <si>
    <t>Clinical Quality Data Analyst</t>
  </si>
  <si>
    <t>Portage, MI</t>
  </si>
  <si>
    <t>['go', 'sap']</t>
  </si>
  <si>
    <t>Doximity</t>
  </si>
  <si>
    <t>Geospatial Data Engineer</t>
  </si>
  <si>
    <t>Hialeah, FL</t>
  </si>
  <si>
    <t>Ryder System</t>
  </si>
  <si>
    <t>VP Data Science</t>
  </si>
  <si>
    <t>['python', 'r', 'sas', 'sas']</t>
  </si>
  <si>
    <t>San Ramon, CA</t>
  </si>
  <si>
    <t>The Surplus Line Association of California</t>
  </si>
  <si>
    <t>['python', 'azure', 'databricks', 'pyspark']</t>
  </si>
  <si>
    <t>['r', 'go']</t>
  </si>
  <si>
    <t>GIS Data Analyst</t>
  </si>
  <si>
    <t>KBR</t>
  </si>
  <si>
    <t>Tucson, AZ</t>
  </si>
  <si>
    <t>Magnit Global</t>
  </si>
  <si>
    <t>Human Resources Data Analyst</t>
  </si>
  <si>
    <t>Elkridge, MD</t>
  </si>
  <si>
    <t>['python', 'scala', 'spark', 'hadoop']</t>
  </si>
  <si>
    <t>Stryker</t>
  </si>
  <si>
    <t>Baylor Scott &amp; White Health</t>
  </si>
  <si>
    <t>Cairo, Egypt</t>
  </si>
  <si>
    <t>['sql', 'python', 'r', 'azure', 'databricks', 'spark']</t>
  </si>
  <si>
    <t>Fannie Mae</t>
  </si>
  <si>
    <t>GradBay</t>
  </si>
  <si>
    <t>Lenmar Consulting Inc</t>
  </si>
  <si>
    <t>EY</t>
  </si>
  <si>
    <t>Sr. Data Engineer - Python</t>
  </si>
  <si>
    <t>Woodcliff Lake, NJ</t>
  </si>
  <si>
    <t>Quantitative Data Analyst</t>
  </si>
  <si>
    <t>Procom</t>
  </si>
  <si>
    <t>Utah</t>
  </si>
  <si>
    <t>R1 RCM, Inc.</t>
  </si>
  <si>
    <t>['aws', 'spark']</t>
  </si>
  <si>
    <t>Reno, NV</t>
  </si>
  <si>
    <t>Towson, MD</t>
  </si>
  <si>
    <t>Stanley Black &amp; Decker</t>
  </si>
  <si>
    <t>Rancho Cucamonga, CA</t>
  </si>
  <si>
    <t>Providence</t>
  </si>
  <si>
    <t>AppFolio</t>
  </si>
  <si>
    <t>London Approach</t>
  </si>
  <si>
    <t>Racine, WI</t>
  </si>
  <si>
    <t>Burr Ridge, IL</t>
  </si>
  <si>
    <t>Data Systems Analyst</t>
  </si>
  <si>
    <t>['sql', 'python', 'databricks', 'aws']</t>
  </si>
  <si>
    <t>Ecolab</t>
  </si>
  <si>
    <t>SWORD Health</t>
  </si>
  <si>
    <t>Huntington Ingalls Industries</t>
  </si>
  <si>
    <t>Market Data Analyst</t>
  </si>
  <si>
    <t>Senior Data Engineer (Snowflake)</t>
  </si>
  <si>
    <t>Geospatial Data Scientist</t>
  </si>
  <si>
    <t>EpochGeo</t>
  </si>
  <si>
    <t>['azure', 'aws']</t>
  </si>
  <si>
    <t>Big data engineer</t>
  </si>
  <si>
    <t>Jr. Data Analyst</t>
  </si>
  <si>
    <t>Collaborative, LLC</t>
  </si>
  <si>
    <t>Lawrence Livermore National Laboratory</t>
  </si>
  <si>
    <t>O'Fallon, MO</t>
  </si>
  <si>
    <t>Saddle Brook, NJ</t>
  </si>
  <si>
    <t>AWS Data Architect</t>
  </si>
  <si>
    <t>Collins Aerospace</t>
  </si>
  <si>
    <t>Takoma Park, MD</t>
  </si>
  <si>
    <t>Kaygen, Inc.</t>
  </si>
  <si>
    <t>Salt</t>
  </si>
  <si>
    <t>Finance Data Analyst</t>
  </si>
  <si>
    <t>Business Analyst (Multiple Location)</t>
  </si>
  <si>
    <t>Bell Canada</t>
  </si>
  <si>
    <t>Ottawa, ON, Canada</t>
  </si>
  <si>
    <t>Yardley, PA</t>
  </si>
  <si>
    <t>Pop-Up Talent</t>
  </si>
  <si>
    <t>The Hertz Corporation</t>
  </si>
  <si>
    <t>Agile Resources, Inc.</t>
  </si>
  <si>
    <t>CaptivateIQ</t>
  </si>
  <si>
    <t>RTI International</t>
  </si>
  <si>
    <t>Data Scientist - Machine Learning</t>
  </si>
  <si>
    <t>Inclusively</t>
  </si>
  <si>
    <t>HR Data Analyst</t>
  </si>
  <si>
    <t>Westinghouse Electric Company</t>
  </si>
  <si>
    <t>LHH Recruitment Solutions</t>
  </si>
  <si>
    <t>Chewy</t>
  </si>
  <si>
    <t>['sql', 'snowflake', 'databricks', 'looker']</t>
  </si>
  <si>
    <t>Marina Del Rey, CA</t>
  </si>
  <si>
    <t>['sql', 'snowflake', 'tableau', 'github']</t>
  </si>
  <si>
    <t>Collabera</t>
  </si>
  <si>
    <t>BlackRock</t>
  </si>
  <si>
    <t>['excel', 'terminal']</t>
  </si>
  <si>
    <t>Compton, CA</t>
  </si>
  <si>
    <t>['sql', 'aws', 'tableau']</t>
  </si>
  <si>
    <t>Wave Talent</t>
  </si>
  <si>
    <t>Senior Machine Learning Scientist</t>
  </si>
  <si>
    <t>San Bernardino, CA</t>
  </si>
  <si>
    <t>Matawan, NJ</t>
  </si>
  <si>
    <t>Irvine Technology Corporation</t>
  </si>
  <si>
    <t>Business Analyst/Data Analyst</t>
  </si>
  <si>
    <t>East Rutherford, NJ</t>
  </si>
  <si>
    <t>['react']</t>
  </si>
  <si>
    <t>Bradenton, FL</t>
  </si>
  <si>
    <t>FOCUSKPI INC</t>
  </si>
  <si>
    <t>American Family Insurance</t>
  </si>
  <si>
    <t>MindSource</t>
  </si>
  <si>
    <t>Merck</t>
  </si>
  <si>
    <t>Senior Data Engineer - Azure</t>
  </si>
  <si>
    <t>Los Angeles County Department of Human Resources</t>
  </si>
  <si>
    <t>Reading, PA</t>
  </si>
  <si>
    <t>South Carolina</t>
  </si>
  <si>
    <t>['aws', 'tableau']</t>
  </si>
  <si>
    <t>Salesforce, Inc.</t>
  </si>
  <si>
    <t>['sql', 'sheets']</t>
  </si>
  <si>
    <t>Romeoville, IL</t>
  </si>
  <si>
    <t>Senior Clinical Data Engineer</t>
  </si>
  <si>
    <t>Gardena, CA</t>
  </si>
  <si>
    <t>Dania Beach, FL</t>
  </si>
  <si>
    <t>Eglin AFB, FL</t>
  </si>
  <si>
    <t>NYSTEC</t>
  </si>
  <si>
    <t>ADP</t>
  </si>
  <si>
    <t>Data Scientist IV</t>
  </si>
  <si>
    <t>Della Infotech Inc.</t>
  </si>
  <si>
    <t>['sql', 'python', 'tableau', 'power bi', 'sap']</t>
  </si>
  <si>
    <t>['sql', 'r']</t>
  </si>
  <si>
    <t>Program Data Analyst</t>
  </si>
  <si>
    <t>Airwallex</t>
  </si>
  <si>
    <t>['sql', 'python', 'snowflake', 'airflow', 'tableau']</t>
  </si>
  <si>
    <t>Data Analyst - Full-time</t>
  </si>
  <si>
    <t>Fort Myers, FL</t>
  </si>
  <si>
    <t>['python', 'azure', 'databricks']</t>
  </si>
  <si>
    <t>Compliance Data Analyst</t>
  </si>
  <si>
    <t>Financial Analyst</t>
  </si>
  <si>
    <t>Creve Coeur, MO</t>
  </si>
  <si>
    <t>Infojini Inc</t>
  </si>
  <si>
    <t>U.S. Secret Service</t>
  </si>
  <si>
    <t>['c', 'sharepoint']</t>
  </si>
  <si>
    <t>['r', 'tableau', 'power bi']</t>
  </si>
  <si>
    <t>Junior Data Analyst - Remote (Work from Home)</t>
  </si>
  <si>
    <t>Charleston, WV</t>
  </si>
  <si>
    <t>Data &amp; Insight Analyst</t>
  </si>
  <si>
    <t>['go', 'bigquery', 'looker']</t>
  </si>
  <si>
    <t>Remote Senior Data Analyst</t>
  </si>
  <si>
    <t>['spring']</t>
  </si>
  <si>
    <t>Ridgefield Park, NJ</t>
  </si>
  <si>
    <t>Aquent</t>
  </si>
  <si>
    <t>Senior Manager of Data Science</t>
  </si>
  <si>
    <t>Data Analysis Specialist</t>
  </si>
  <si>
    <t>Lancaster, CA</t>
  </si>
  <si>
    <t>Quantico, VA</t>
  </si>
  <si>
    <t>Convergenz</t>
  </si>
  <si>
    <t>Research Data Analyst II</t>
  </si>
  <si>
    <t>InvestM Technology LLC</t>
  </si>
  <si>
    <t>Rome, GA</t>
  </si>
  <si>
    <t>Leesburg, VA</t>
  </si>
  <si>
    <t>Loudoun County Government</t>
  </si>
  <si>
    <t>Entry Level Data Scientist/Analyst</t>
  </si>
  <si>
    <t>UNFI</t>
  </si>
  <si>
    <t>['terminal']</t>
  </si>
  <si>
    <t>Mondrian Alpha</t>
  </si>
  <si>
    <t>['sql', 'python', 'tableau', 'alteryx']</t>
  </si>
  <si>
    <t>ALTEN</t>
  </si>
  <si>
    <t>ATR International</t>
  </si>
  <si>
    <t>Principal Financial Group</t>
  </si>
  <si>
    <t>InstantServe LLC</t>
  </si>
  <si>
    <t>Ohio</t>
  </si>
  <si>
    <t>Central Point Partners</t>
  </si>
  <si>
    <t>Kelly Science, Engineering, Technology &amp; Telecom</t>
  </si>
  <si>
    <t>['sql', 'python', 'git']</t>
  </si>
  <si>
    <t>Logistics Management Institute</t>
  </si>
  <si>
    <t>Mastech Digital</t>
  </si>
  <si>
    <t>Valo Health</t>
  </si>
  <si>
    <t>Foot Locker</t>
  </si>
  <si>
    <t>['sql', 'crystal', 'sql server']</t>
  </si>
  <si>
    <t>Data Insight Analyst</t>
  </si>
  <si>
    <t>Snowflake</t>
  </si>
  <si>
    <t>['sql', 'db2', 'oracle']</t>
  </si>
  <si>
    <t>Publix Super Markets</t>
  </si>
  <si>
    <t>Skokie, IL</t>
  </si>
  <si>
    <t>Arizona State University</t>
  </si>
  <si>
    <t>PLM Data Analyst</t>
  </si>
  <si>
    <t>Fortuna BMC</t>
  </si>
  <si>
    <t>['python', 'r', 'matlab']</t>
  </si>
  <si>
    <t>Stem IT</t>
  </si>
  <si>
    <t>['excel', 'sheets']</t>
  </si>
  <si>
    <t>Little Rock, AR</t>
  </si>
  <si>
    <t>Lombard, IL</t>
  </si>
  <si>
    <t>['kafka']</t>
  </si>
  <si>
    <t>Paterson, NJ</t>
  </si>
  <si>
    <t>Mayo Clinic</t>
  </si>
  <si>
    <t>Alabama</t>
  </si>
  <si>
    <t>QED National</t>
  </si>
  <si>
    <t>Bellwether Staffing Solutions</t>
  </si>
  <si>
    <t>Senior Data Scientist - Remote</t>
  </si>
  <si>
    <t>['python', 'kubernetes']</t>
  </si>
  <si>
    <t>Public Consulting Group</t>
  </si>
  <si>
    <t>New Albany, OH</t>
  </si>
  <si>
    <t>Senior Data Platform Engineer</t>
  </si>
  <si>
    <t>Adecco</t>
  </si>
  <si>
    <t>SAP</t>
  </si>
  <si>
    <t>['sql', 'python', 'sap']</t>
  </si>
  <si>
    <t>Legal Data Analyst</t>
  </si>
  <si>
    <t>['oracle', 'excel', 'power bi']</t>
  </si>
  <si>
    <t>Top Prospect Group</t>
  </si>
  <si>
    <t>['go', 'linux']</t>
  </si>
  <si>
    <t>Exadel</t>
  </si>
  <si>
    <t>Upland, CA</t>
  </si>
  <si>
    <t>Centene Corp</t>
  </si>
  <si>
    <t>Technical Data Analyst</t>
  </si>
  <si>
    <t>['sql', 'python', 'azure', 'databricks', 'git']</t>
  </si>
  <si>
    <t>Prodapt</t>
  </si>
  <si>
    <t>Senior AI Data Engineer</t>
  </si>
  <si>
    <t>Merck &amp; Co., Inc.</t>
  </si>
  <si>
    <t>Ahmedabad, Gujarat, India</t>
  </si>
  <si>
    <t>Jr. Business Analyst</t>
  </si>
  <si>
    <t>Synopsys</t>
  </si>
  <si>
    <t>Grail</t>
  </si>
  <si>
    <t>Ridgefield, CT</t>
  </si>
  <si>
    <t>Patuxent River, MD</t>
  </si>
  <si>
    <t>Abbott</t>
  </si>
  <si>
    <t>Senior Snowflake Data Engineer</t>
  </si>
  <si>
    <t>['sql', 'python', 'dynamodb', 'snowflake', 'aws']</t>
  </si>
  <si>
    <t>Comrise</t>
  </si>
  <si>
    <t>Knoxville, TN</t>
  </si>
  <si>
    <t>['sql', 'sql server', 'postgresql', 'oracle']</t>
  </si>
  <si>
    <t>Daimler Truck North America</t>
  </si>
  <si>
    <t>Northbrook, IL</t>
  </si>
  <si>
    <t>Medix™</t>
  </si>
  <si>
    <t>KLM Careers</t>
  </si>
  <si>
    <t>Software Engineer, Data Infrastructure</t>
  </si>
  <si>
    <t>Jamaica, NY</t>
  </si>
  <si>
    <t>Amerit Consulting</t>
  </si>
  <si>
    <t>Business Analyst / Data Analyst</t>
  </si>
  <si>
    <t>Axelon Services Corporation</t>
  </si>
  <si>
    <t>['python', 'databricks']</t>
  </si>
  <si>
    <t>Fathom Management LLC</t>
  </si>
  <si>
    <t>Program Analyst (Data Analyst)</t>
  </si>
  <si>
    <t>Paramount</t>
  </si>
  <si>
    <t>Senior Business Systems Analyst</t>
  </si>
  <si>
    <t>Mindex</t>
  </si>
  <si>
    <t>Roseville, CA</t>
  </si>
  <si>
    <t>Rosslyn, VA</t>
  </si>
  <si>
    <t>GIS Analyst</t>
  </si>
  <si>
    <t>Accion Labs</t>
  </si>
  <si>
    <t>Senior Data Engineering Developer</t>
  </si>
  <si>
    <t>Santa Barbara, CA</t>
  </si>
  <si>
    <t>Alberta, Canada</t>
  </si>
  <si>
    <t>Bank of Montreal</t>
  </si>
  <si>
    <t>Lexington, KY</t>
  </si>
  <si>
    <t>American Medical Association</t>
  </si>
  <si>
    <t>New Orleans, LA</t>
  </si>
  <si>
    <t>['go', 'c', 'power bi']</t>
  </si>
  <si>
    <t>Venturi</t>
  </si>
  <si>
    <t>Thomson Reuters</t>
  </si>
  <si>
    <t>['python', 'r', 'excel']</t>
  </si>
  <si>
    <t>['sql', 'ssrs']</t>
  </si>
  <si>
    <t>Capital one</t>
  </si>
  <si>
    <t>Pfizer</t>
  </si>
  <si>
    <t>Data Engineer Architect</t>
  </si>
  <si>
    <t>Cardinal Health</t>
  </si>
  <si>
    <t>Primary Talent Partners</t>
  </si>
  <si>
    <t>East Syracuse, NY</t>
  </si>
  <si>
    <t>San Angelo, TX</t>
  </si>
  <si>
    <t>Spherion</t>
  </si>
  <si>
    <t>Data Platform Engineer</t>
  </si>
  <si>
    <t>Sanofi</t>
  </si>
  <si>
    <t>['sql', 'python', 'azure', 'aws']</t>
  </si>
  <si>
    <t>['databricks', 'pyspark']</t>
  </si>
  <si>
    <t>Data Analyst, Advanced Analytics</t>
  </si>
  <si>
    <t>Sunbelt Rentals, Inc.</t>
  </si>
  <si>
    <t>Audit Data Analyst</t>
  </si>
  <si>
    <t>Lorton, VA</t>
  </si>
  <si>
    <t>['aws', 'git']</t>
  </si>
  <si>
    <t>Analyst</t>
  </si>
  <si>
    <t>['spring', 'excel']</t>
  </si>
  <si>
    <t>Nutrien</t>
  </si>
  <si>
    <t>Business Analyst III</t>
  </si>
  <si>
    <t>['sql', 'sql server', 'oracle']</t>
  </si>
  <si>
    <t>Wayne, PA</t>
  </si>
  <si>
    <t>['sql', 'sql server', 'ssis']</t>
  </si>
  <si>
    <t>['matlab']</t>
  </si>
  <si>
    <t>Tableau Developer</t>
  </si>
  <si>
    <t>Business / Data Analyst</t>
  </si>
  <si>
    <t>Artech LLC</t>
  </si>
  <si>
    <t>Belcamp, MD</t>
  </si>
  <si>
    <t>Guardian Life Insurance Company</t>
  </si>
  <si>
    <t>Addison Group</t>
  </si>
  <si>
    <t>Chico, CA</t>
  </si>
  <si>
    <t>['sql', 'snowflake', 'tableau', 'excel']</t>
  </si>
  <si>
    <t>['sql', 'python', 'aws', 'docker']</t>
  </si>
  <si>
    <t>Rush University Medical Center</t>
  </si>
  <si>
    <t>People Analytics Data Scientist</t>
  </si>
  <si>
    <t>Haverhill, MA</t>
  </si>
  <si>
    <t>['python', 'java']</t>
  </si>
  <si>
    <t>Xcelerate Solutions</t>
  </si>
  <si>
    <t>Director of Analytics</t>
  </si>
  <si>
    <t>['sql', 'python', 'bigquery']</t>
  </si>
  <si>
    <t>['sql', 'python', 'snowflake', 'azure']</t>
  </si>
  <si>
    <t>Miami Lakes, FL</t>
  </si>
  <si>
    <t>['sql', 'vba', 'tableau', 'excel']</t>
  </si>
  <si>
    <t>['azure', 'databricks', 'pyspark']</t>
  </si>
  <si>
    <t>Business/Data Analyst</t>
  </si>
  <si>
    <t>Bernards, NJ</t>
  </si>
  <si>
    <t>VNS Health</t>
  </si>
  <si>
    <t>ECCO Select</t>
  </si>
  <si>
    <t>C.H. Robinson</t>
  </si>
  <si>
    <t>Principal Cloud Data Engineer</t>
  </si>
  <si>
    <t>Merrimack, NH</t>
  </si>
  <si>
    <t>['git']</t>
  </si>
  <si>
    <t>Senior Data Engineer - Remote</t>
  </si>
  <si>
    <t>SQL Data Engineer</t>
  </si>
  <si>
    <t>Tech Mahindra</t>
  </si>
  <si>
    <t>['snowflake', 'aws']</t>
  </si>
  <si>
    <t>Schaumburg, IL</t>
  </si>
  <si>
    <t>['go', 'gcp']</t>
  </si>
  <si>
    <t>Corebridge Financial</t>
  </si>
  <si>
    <t>Emerald Resource Group</t>
  </si>
  <si>
    <t>Data Analyst/Engineer</t>
  </si>
  <si>
    <t>The Brite Group</t>
  </si>
  <si>
    <t>New Castle, DE</t>
  </si>
  <si>
    <t>Acro Service Corp</t>
  </si>
  <si>
    <t>Mid-level Data Engineer</t>
  </si>
  <si>
    <t>['jira']</t>
  </si>
  <si>
    <t>Data Engineer/Analyst</t>
  </si>
  <si>
    <t>['sql', 'python', 'tableau', 'jira']</t>
  </si>
  <si>
    <t>Nigel Frank International</t>
  </si>
  <si>
    <t>['spss']</t>
  </si>
  <si>
    <t>['sql', 'vba', 'excel']</t>
  </si>
  <si>
    <t>['sql', 'python', 'databricks']</t>
  </si>
  <si>
    <t>['sql', 'snowflake', 'sap']</t>
  </si>
  <si>
    <t>City National Bank</t>
  </si>
  <si>
    <t>Takeda Pharmaceutical</t>
  </si>
  <si>
    <t>Senior/Principal Data Engineer</t>
  </si>
  <si>
    <t>La Palma, CA</t>
  </si>
  <si>
    <t>Portola Valley, CA</t>
  </si>
  <si>
    <t>Senior/Lead Data Scientist</t>
  </si>
  <si>
    <t>Rocket Money</t>
  </si>
  <si>
    <t>Iselin, NJ</t>
  </si>
  <si>
    <t>Survey Data Analyst</t>
  </si>
  <si>
    <t>Athens, GA</t>
  </si>
  <si>
    <t>Florida International University</t>
  </si>
  <si>
    <t>Hanover, MD</t>
  </si>
  <si>
    <t>['sql', 'go', 'oracle']</t>
  </si>
  <si>
    <t>Sun Prairie, WI</t>
  </si>
  <si>
    <t>BOWLING GREEN, NY</t>
  </si>
  <si>
    <t>Mitchell Martin Inc.</t>
  </si>
  <si>
    <t>Business Intelligence Specialist</t>
  </si>
  <si>
    <t>SciTec</t>
  </si>
  <si>
    <t>Nairobi, Kenya</t>
  </si>
  <si>
    <t>CBTS</t>
  </si>
  <si>
    <t>Flushing, NY</t>
  </si>
  <si>
    <t>Avispa Technology</t>
  </si>
  <si>
    <t>Data Integration Specialist</t>
  </si>
  <si>
    <t>La Mirada, CA</t>
  </si>
  <si>
    <t>UW Credit Union</t>
  </si>
  <si>
    <t>Kaiser Permanente</t>
  </si>
  <si>
    <t>Korn Ferry</t>
  </si>
  <si>
    <t>Chenega Corporation</t>
  </si>
  <si>
    <t>Vaco</t>
  </si>
  <si>
    <t>Estero, FL</t>
  </si>
  <si>
    <t>AI Scientist</t>
  </si>
  <si>
    <t>Data Engineer/Architect</t>
  </si>
  <si>
    <t>Project Analyst</t>
  </si>
  <si>
    <t>Buena Park, CA</t>
  </si>
  <si>
    <t>AGEATIA TECHNOLOGY CONSULTANCY SERVICES INC.</t>
  </si>
  <si>
    <t>Komodo Health</t>
  </si>
  <si>
    <t>Orion Talent</t>
  </si>
  <si>
    <t>University of Toronto</t>
  </si>
  <si>
    <t>Centurion, South Africa</t>
  </si>
  <si>
    <t>ZipRecruiter</t>
  </si>
  <si>
    <t>Driscoll's</t>
  </si>
  <si>
    <t>AML Data Analyst</t>
  </si>
  <si>
    <t>['sql', 'python', 'excel', 'power bi']</t>
  </si>
  <si>
    <t>['excel', 'cognos']</t>
  </si>
  <si>
    <t>['python', 'r', 'java', 'spark', 'hadoop']</t>
  </si>
  <si>
    <t>['sql', 'oracle', 'excel']</t>
  </si>
  <si>
    <t>Bruin</t>
  </si>
  <si>
    <t>Pricing Analyst</t>
  </si>
  <si>
    <t>['sql', 'python', 'snowflake', 'azure', 'tableau']</t>
  </si>
  <si>
    <t>Data Governance Engineer</t>
  </si>
  <si>
    <t>Lead Health Data Analyst</t>
  </si>
  <si>
    <t>Quantiphi</t>
  </si>
  <si>
    <t>['sql', 'python', 'databricks', 'spark', 'tableau']</t>
  </si>
  <si>
    <t>Bayside Solutions</t>
  </si>
  <si>
    <t>['sql', 'mysql', 'oracle']</t>
  </si>
  <si>
    <t>['sql', 'python', 'redshift', 'tableau']</t>
  </si>
  <si>
    <t>BetterHelp</t>
  </si>
  <si>
    <t>Virtusa</t>
  </si>
  <si>
    <t>Indotronix International Corporation</t>
  </si>
  <si>
    <t>Operations Data Analyst</t>
  </si>
  <si>
    <t>Garner Health</t>
  </si>
  <si>
    <t>Lauderhill, FL</t>
  </si>
  <si>
    <t>Synkriom</t>
  </si>
  <si>
    <t>Rivian</t>
  </si>
  <si>
    <t>Somerville, MA</t>
  </si>
  <si>
    <t>Department of Transportation</t>
  </si>
  <si>
    <t>University of Pennsylvania</t>
  </si>
  <si>
    <t>Staff Machine Learning Engineer</t>
  </si>
  <si>
    <t>Lanham, MD</t>
  </si>
  <si>
    <t>Data Support Analyst</t>
  </si>
  <si>
    <t>['oracle', 'express']</t>
  </si>
  <si>
    <t>['sql', 'python', 'r', 'tableau', 'looker']</t>
  </si>
  <si>
    <t>Data Scientist Senior</t>
  </si>
  <si>
    <t>Manager Data Engineer</t>
  </si>
  <si>
    <t>['sql', 'python', 'express', 'tableau', 'power bi']</t>
  </si>
  <si>
    <t>Sr. Cloud Data Engineer</t>
  </si>
  <si>
    <t>Yonkers, NY</t>
  </si>
  <si>
    <t>Norwalk, CT</t>
  </si>
  <si>
    <t>Bank of America</t>
  </si>
  <si>
    <t>University of Kentucky</t>
  </si>
  <si>
    <t>['bigquery']</t>
  </si>
  <si>
    <t>Solü Technology Partners</t>
  </si>
  <si>
    <t>University System of New Hampshire</t>
  </si>
  <si>
    <t>Ada Meher</t>
  </si>
  <si>
    <t>Quantitative Data Engineer</t>
  </si>
  <si>
    <t>Louisiana, MO</t>
  </si>
  <si>
    <t>Carson, CA</t>
  </si>
  <si>
    <t>Mississauga, ON, Canada</t>
  </si>
  <si>
    <t>Michigan</t>
  </si>
  <si>
    <t>['sql', 'sql server', 'aws', 'ssis']</t>
  </si>
  <si>
    <t>LPL Financial Holdings, Inc.</t>
  </si>
  <si>
    <t>Mesquite, TX</t>
  </si>
  <si>
    <t>Horsham, PA</t>
  </si>
  <si>
    <t>Stealth</t>
  </si>
  <si>
    <t>Epsilon</t>
  </si>
  <si>
    <t>Insomniac Design</t>
  </si>
  <si>
    <t>ATB Financial</t>
  </si>
  <si>
    <t>Alignment Healthcare</t>
  </si>
  <si>
    <t>Binghamton, NY</t>
  </si>
  <si>
    <t>Visalia, CA</t>
  </si>
  <si>
    <t>['sql', 'excel', 'cognos']</t>
  </si>
  <si>
    <t>['sql', 'python', 'r', 'tableau', 'power bi', 'qlik']</t>
  </si>
  <si>
    <t>Radley James</t>
  </si>
  <si>
    <t>Pronix Inc</t>
  </si>
  <si>
    <t>['sql', 'azure', 'databricks', 'power bi', 'sap']</t>
  </si>
  <si>
    <t>Senior HR Data Analyst</t>
  </si>
  <si>
    <t>Pricing Data Analyst</t>
  </si>
  <si>
    <t>Randstad USA</t>
  </si>
  <si>
    <t>Groton, CT</t>
  </si>
  <si>
    <t>['go', 'express']</t>
  </si>
  <si>
    <t>Company Confidential</t>
  </si>
  <si>
    <t>Delray Beach, FL</t>
  </si>
  <si>
    <t>Orlando Utilities Commission</t>
  </si>
  <si>
    <t>Glendale, AZ</t>
  </si>
  <si>
    <t>Corona, CA</t>
  </si>
  <si>
    <t>['sql', 'python', 'tableau', 'looker']</t>
  </si>
  <si>
    <t>Florida, MA</t>
  </si>
  <si>
    <t>Port Hueneme, CA</t>
  </si>
  <si>
    <t>RPC Company</t>
  </si>
  <si>
    <t>NYS Office of General Services</t>
  </si>
  <si>
    <t>Veritas Partners</t>
  </si>
  <si>
    <t>Centreville, VA</t>
  </si>
  <si>
    <t>Parsons Corporation</t>
  </si>
  <si>
    <t>['sql', 'planner']</t>
  </si>
  <si>
    <t>Hexaware Technologies, Inc</t>
  </si>
  <si>
    <t>IEHP</t>
  </si>
  <si>
    <t>PlayStation Global</t>
  </si>
  <si>
    <t>Keylent Inc</t>
  </si>
  <si>
    <t>Macon, GA</t>
  </si>
  <si>
    <t>Financial Data Engineer</t>
  </si>
  <si>
    <t>F. Hoffmann-La Roche AG</t>
  </si>
  <si>
    <t>Avondale Estates, GA</t>
  </si>
  <si>
    <t>Manhattan, KS</t>
  </si>
  <si>
    <t>CACI</t>
  </si>
  <si>
    <t>Enhance IT</t>
  </si>
  <si>
    <t>Azure Senior Data Engineer</t>
  </si>
  <si>
    <t>ManTech</t>
  </si>
  <si>
    <t>Junior Big Data Engineer</t>
  </si>
  <si>
    <t>Data Analytics Lead</t>
  </si>
  <si>
    <t>Cockrell Hill, TX</t>
  </si>
  <si>
    <t>['sql', 'ssis']</t>
  </si>
  <si>
    <t>['sql', 'python', 'r', 'snowflake', 'tableau']</t>
  </si>
  <si>
    <t>University of Wisconsin–Madison</t>
  </si>
  <si>
    <t>The Associated Press</t>
  </si>
  <si>
    <t>Syosset, NY</t>
  </si>
  <si>
    <t>['python', 'spark', 'airflow']</t>
  </si>
  <si>
    <t>Olympia, WA</t>
  </si>
  <si>
    <t>Data Integration Engineer</t>
  </si>
  <si>
    <t>Entry-Level Data Analyst</t>
  </si>
  <si>
    <t>Elkton, MD</t>
  </si>
  <si>
    <t>Paylocity</t>
  </si>
  <si>
    <t>Rocky Hill, CT</t>
  </si>
  <si>
    <t>Medix</t>
  </si>
  <si>
    <t>New Delhi, Delhi, India</t>
  </si>
  <si>
    <t>Rahway, NJ</t>
  </si>
  <si>
    <t>Moloco</t>
  </si>
  <si>
    <t>Revenue Cycle Data Analyst</t>
  </si>
  <si>
    <t>Data Engineer IV</t>
  </si>
  <si>
    <t>Green Key Resources</t>
  </si>
  <si>
    <t>['crystal', 'tableau']</t>
  </si>
  <si>
    <t>Chino, CA</t>
  </si>
  <si>
    <t>City of Industry, CA</t>
  </si>
  <si>
    <t>Yum! Brands</t>
  </si>
  <si>
    <t>Data Engineer, Lead</t>
  </si>
  <si>
    <t>Senior BI Data Engineer</t>
  </si>
  <si>
    <t>['sql', 'python', 'r', 'azure', 'databricks', 'power bi']</t>
  </si>
  <si>
    <t>['python', 'java', 'aws', 'gcp', 'spark', 'kafka']</t>
  </si>
  <si>
    <t>['sql', 'python', 'r', 'spark', 'hadoop']</t>
  </si>
  <si>
    <t>Data Analyst, Sales</t>
  </si>
  <si>
    <t>Bridgeport, CT</t>
  </si>
  <si>
    <t>NextGen | GTA: A Kelly Telecom Company</t>
  </si>
  <si>
    <t>['python', 'r', 'aws']</t>
  </si>
  <si>
    <t>Motional</t>
  </si>
  <si>
    <t>Senior Data Analyst II</t>
  </si>
  <si>
    <t>Regions Financial Corporation</t>
  </si>
  <si>
    <t>Power Platform Data Analyst</t>
  </si>
  <si>
    <t>Zillow</t>
  </si>
  <si>
    <t>Homewood, IL</t>
  </si>
  <si>
    <t>Bow Wave LLC</t>
  </si>
  <si>
    <t>Watertown, NY</t>
  </si>
  <si>
    <t>['sql', 'sql server', 'power bi', 'ssrs']</t>
  </si>
  <si>
    <t>Wheeler Staffing Partners</t>
  </si>
  <si>
    <t>['databricks']</t>
  </si>
  <si>
    <t>['python', 'aws', 'terraform']</t>
  </si>
  <si>
    <t>CGI Technologies and Solutions, Inc.</t>
  </si>
  <si>
    <t>North Charleston, SC</t>
  </si>
  <si>
    <t>Hi-Line</t>
  </si>
  <si>
    <t>Senior Data Scientist, Bioinformatics</t>
  </si>
  <si>
    <t>['azure', 'pyspark']</t>
  </si>
  <si>
    <t>IntePros</t>
  </si>
  <si>
    <t>Data Analyst Manager</t>
  </si>
  <si>
    <t>['sql', 'spreadsheet']</t>
  </si>
  <si>
    <t>Palm Harbor, FL</t>
  </si>
  <si>
    <t>Head of Data Engineering</t>
  </si>
  <si>
    <t>Data Engineer - Hybrid</t>
  </si>
  <si>
    <t>Data Scientist - Remote</t>
  </si>
  <si>
    <t>Vancouver, WA</t>
  </si>
  <si>
    <t>Banfield Pet Hospital</t>
  </si>
  <si>
    <t>['sql', 'shell']</t>
  </si>
  <si>
    <t>Senior Staff Software Engineer, Data</t>
  </si>
  <si>
    <t>Johnson &amp; Johnson</t>
  </si>
  <si>
    <t>Data Analytics Manager</t>
  </si>
  <si>
    <t>['sql', 'go', 'github']</t>
  </si>
  <si>
    <t>Cebu City, Cebu, Philippines</t>
  </si>
  <si>
    <t>['spark', 'excel', 'powerpoint']</t>
  </si>
  <si>
    <t>Itasca, IL</t>
  </si>
  <si>
    <t>Business Intelligence Associate</t>
  </si>
  <si>
    <t>Elk Grove, CA</t>
  </si>
  <si>
    <t>Field Data Analyst</t>
  </si>
  <si>
    <t>Cyient</t>
  </si>
  <si>
    <t>Data Engineer - Intermediate</t>
  </si>
  <si>
    <t>Data Integrity Analyst</t>
  </si>
  <si>
    <t>Senior Business Analyst</t>
  </si>
  <si>
    <t>['python', 'r', 'pytorch', 'tensorflow', 'scikit-learn']</t>
  </si>
  <si>
    <t>Coinbase</t>
  </si>
  <si>
    <t>Omada Health</t>
  </si>
  <si>
    <t>ttg Talent Solutions</t>
  </si>
  <si>
    <t>Marathon TS</t>
  </si>
  <si>
    <t>Gridiron IT Solutions</t>
  </si>
  <si>
    <t>Full Stack Data Scientist</t>
  </si>
  <si>
    <t>Systemart, LLC</t>
  </si>
  <si>
    <t>Zoox</t>
  </si>
  <si>
    <t>Statistical Analyst</t>
  </si>
  <si>
    <t>WhiteCrow</t>
  </si>
  <si>
    <t>Trainline</t>
  </si>
  <si>
    <t>Publicis Collective</t>
  </si>
  <si>
    <t>Transportation Data Scientist</t>
  </si>
  <si>
    <t>Connexion Systems and Engineering, Inc.</t>
  </si>
  <si>
    <t>['sql', 'python', 'sheets']</t>
  </si>
  <si>
    <t>Lam Research</t>
  </si>
  <si>
    <t>Lucknow, Uttar Pradesh, India</t>
  </si>
  <si>
    <t>['python', 'azure', 'pyspark']</t>
  </si>
  <si>
    <t>Lisle, IL</t>
  </si>
  <si>
    <t>Jr Data Scientist</t>
  </si>
  <si>
    <t>Farmington Hills, MI</t>
  </si>
  <si>
    <t>Naval Air Systems Command</t>
  </si>
  <si>
    <t>Echo Global Logistics</t>
  </si>
  <si>
    <t>Cloudflare</t>
  </si>
  <si>
    <t>ETL Developer</t>
  </si>
  <si>
    <t>GSK</t>
  </si>
  <si>
    <t>Director, Data Engineering</t>
  </si>
  <si>
    <t>DVG Tech Solutions LLC</t>
  </si>
  <si>
    <t>Scott AFB, IL</t>
  </si>
  <si>
    <t>Azure Data engineer</t>
  </si>
  <si>
    <t>['sql', 'azure', 'databricks', 'power bi', 'dax']</t>
  </si>
  <si>
    <t>Gilbert, AZ</t>
  </si>
  <si>
    <t>['python', 'r', 'matlab', 'c']</t>
  </si>
  <si>
    <t>['c', 'express']</t>
  </si>
  <si>
    <t>Midvale, UT</t>
  </si>
  <si>
    <t>Data Scientist Sr</t>
  </si>
  <si>
    <t>CAMP SMITH, HI</t>
  </si>
  <si>
    <t>Milliman</t>
  </si>
  <si>
    <t>Data Scientist, Analytics</t>
  </si>
  <si>
    <t>Dematic</t>
  </si>
  <si>
    <t>Data Analyst/Developer</t>
  </si>
  <si>
    <t>University, FL</t>
  </si>
  <si>
    <t>The University of Alabama at Birmingham</t>
  </si>
  <si>
    <t>CHEP</t>
  </si>
  <si>
    <t>IS Data Engineer</t>
  </si>
  <si>
    <t>['sql', 'sql server', 'snowflake', 'azure', 'databricks']</t>
  </si>
  <si>
    <t>ROCS Grad Staffing</t>
  </si>
  <si>
    <t>Wood Dale, IL</t>
  </si>
  <si>
    <t>['sql', 'python', 'tableau', 'excel']</t>
  </si>
  <si>
    <t>Senior Data Engineer (Azure)</t>
  </si>
  <si>
    <t>['javascript']</t>
  </si>
  <si>
    <t>North Haven, CT</t>
  </si>
  <si>
    <t>VARITE INC</t>
  </si>
  <si>
    <t>Machine Learning Data Scientist</t>
  </si>
  <si>
    <t>Oura</t>
  </si>
  <si>
    <t>['azure', 'aws', 'gcp']</t>
  </si>
  <si>
    <t>Entry Level Analyst</t>
  </si>
  <si>
    <t>Phyton Talent Advisors</t>
  </si>
  <si>
    <t>Michael Page</t>
  </si>
  <si>
    <t>Hickory Creek, TX</t>
  </si>
  <si>
    <t>State of New Mexico</t>
  </si>
  <si>
    <t>Sr. BI Analyst</t>
  </si>
  <si>
    <t>Tesla</t>
  </si>
  <si>
    <t>['sql', 'databricks', 'power bi']</t>
  </si>
  <si>
    <t>Lockheed Martin</t>
  </si>
  <si>
    <t>Pueblo, CO</t>
  </si>
  <si>
    <t>Via</t>
  </si>
  <si>
    <t>Grand Junction, CO</t>
  </si>
  <si>
    <t>Brunswick, GA</t>
  </si>
  <si>
    <t>ThreePDS Inc.</t>
  </si>
  <si>
    <t>Plainsboro Township, NJ</t>
  </si>
  <si>
    <t>Power BI Analyst</t>
  </si>
  <si>
    <t>Senior Operations Data Analyst</t>
  </si>
  <si>
    <t>Senior Data Management Analyst</t>
  </si>
  <si>
    <t>UCLA Health</t>
  </si>
  <si>
    <t>UST</t>
  </si>
  <si>
    <t>Sr. Business Analyst</t>
  </si>
  <si>
    <t>['sql', 'excel', 'spreadsheet']</t>
  </si>
  <si>
    <t>['python', 'numpy', 'pandas']</t>
  </si>
  <si>
    <t>JLL</t>
  </si>
  <si>
    <t>['sql', 'azure', 'power bi', 'dax']</t>
  </si>
  <si>
    <t>['sql', 'hadoop']</t>
  </si>
  <si>
    <t>TransUnion</t>
  </si>
  <si>
    <t>['sql', 'excel', 'sap']</t>
  </si>
  <si>
    <t>Peachtree City, GA</t>
  </si>
  <si>
    <t>Eaton</t>
  </si>
  <si>
    <t>Ursus, Inc.</t>
  </si>
  <si>
    <t>Framingham, MA</t>
  </si>
  <si>
    <t>TMCI</t>
  </si>
  <si>
    <t>California, MO</t>
  </si>
  <si>
    <t>Product Data Engineer</t>
  </si>
  <si>
    <t>['sql', 'python', 'sql server', 'snowflake']</t>
  </si>
  <si>
    <t>Epitec</t>
  </si>
  <si>
    <t>DEPT®</t>
  </si>
  <si>
    <t>['sql', 'python', 'r', 'power bi']</t>
  </si>
  <si>
    <t>A great organization!</t>
  </si>
  <si>
    <t>Prudential Financial</t>
  </si>
  <si>
    <t>Prudent Technologies and Consulting, Inc.</t>
  </si>
  <si>
    <t>La Grange, IL</t>
  </si>
  <si>
    <t>Data Scientist, Marketing Analytics</t>
  </si>
  <si>
    <t>['go', 'excel', 'power bi']</t>
  </si>
  <si>
    <t>['python', 'pandas']</t>
  </si>
  <si>
    <t>['sql', 'sql server', 'power bi']</t>
  </si>
  <si>
    <t>DCI Solutions</t>
  </si>
  <si>
    <t>Senior Data Engineer Jobs</t>
  </si>
  <si>
    <t>['sql', 'python', 'databricks', 'spark', 'airflow']</t>
  </si>
  <si>
    <t>Atlas</t>
  </si>
  <si>
    <t>['python', 'windows']</t>
  </si>
  <si>
    <t>Catapult Solutions Group</t>
  </si>
  <si>
    <t>Data Engineer (Snowflake)</t>
  </si>
  <si>
    <t>INADEV</t>
  </si>
  <si>
    <t>Enterprise Data Scientist</t>
  </si>
  <si>
    <t>SPECTRUM</t>
  </si>
  <si>
    <t>Andover, MA</t>
  </si>
  <si>
    <t>Abu Dhabi - United Arab Emirates</t>
  </si>
  <si>
    <t>Boskalis</t>
  </si>
  <si>
    <t>Decision Scientist</t>
  </si>
  <si>
    <t>24 Seven Talent</t>
  </si>
  <si>
    <t>Statistical Data Analyst</t>
  </si>
  <si>
    <t>['python', 'splunk']</t>
  </si>
  <si>
    <t>Martinez, CA</t>
  </si>
  <si>
    <t>Maywood, IL</t>
  </si>
  <si>
    <t>Bethpage, NY</t>
  </si>
  <si>
    <t>Hirewell</t>
  </si>
  <si>
    <t>Pacific Life</t>
  </si>
  <si>
    <t>Vernon Hills, IL</t>
  </si>
  <si>
    <t>Austell, GA</t>
  </si>
  <si>
    <t>Easton, PA</t>
  </si>
  <si>
    <t>['sql', 'tableau', 'qlik']</t>
  </si>
  <si>
    <t>['tableau', 'cognos']</t>
  </si>
  <si>
    <t>Machine Learning Specialist</t>
  </si>
  <si>
    <t>Director of Data Analytics</t>
  </si>
  <si>
    <t>Genomics Data Scientist</t>
  </si>
  <si>
    <t>West Sacramento, CA</t>
  </si>
  <si>
    <t>Data Analyst (Contract)</t>
  </si>
  <si>
    <t>Saratoga, CA</t>
  </si>
  <si>
    <t>['sql', 'python', 'r', 'tableau', 'looker', 'power bi']</t>
  </si>
  <si>
    <t>Data Science Advisor</t>
  </si>
  <si>
    <t>Dell Technologies</t>
  </si>
  <si>
    <t>Extend</t>
  </si>
  <si>
    <t>Data Operations Engineer</t>
  </si>
  <si>
    <t>Data Science Director</t>
  </si>
  <si>
    <t>AMS Staffing Inc.</t>
  </si>
  <si>
    <t>['sql', 'sql server', 'aws', 'hadoop']</t>
  </si>
  <si>
    <t>Tableau Data Analyst</t>
  </si>
  <si>
    <t>StateJobsNY</t>
  </si>
  <si>
    <t>Amgen Inc</t>
  </si>
  <si>
    <t>Data Science Vice President</t>
  </si>
  <si>
    <t>['python', 'aws', 'spark']</t>
  </si>
  <si>
    <t>Data Mapping Analyst</t>
  </si>
  <si>
    <t>['sql', 'python', 'oracle', 'bigquery', 'tableau']</t>
  </si>
  <si>
    <t>Analytics Manager</t>
  </si>
  <si>
    <t>Cerritos, CA</t>
  </si>
  <si>
    <t>Dentsu</t>
  </si>
  <si>
    <t>Criteo</t>
  </si>
  <si>
    <t>Data Analyst (Contractor) - Now Hiring</t>
  </si>
  <si>
    <t>Sr. Manager, Data Engineering &amp; Analytics</t>
  </si>
  <si>
    <t>Connect Search, LLC</t>
  </si>
  <si>
    <t>DATA Engineering Manager</t>
  </si>
  <si>
    <t>Cloudious LLC</t>
  </si>
  <si>
    <t>Lahore, Pakistan</t>
  </si>
  <si>
    <t>East Hanover, NJ</t>
  </si>
  <si>
    <t>Lexington, SC</t>
  </si>
  <si>
    <t>AMERICAN SYSTEMS</t>
  </si>
  <si>
    <t>['python', 'r', 'perl']</t>
  </si>
  <si>
    <t>Danvers, MA</t>
  </si>
  <si>
    <t>Pinnacle Technical Resources</t>
  </si>
  <si>
    <t>Business Data Scientist</t>
  </si>
  <si>
    <t>['c', 'tableau', 'excel']</t>
  </si>
  <si>
    <t>Klaviyo</t>
  </si>
  <si>
    <t>Belcan</t>
  </si>
  <si>
    <t>Entry Level Python Programmer/Data scientist/Analyst</t>
  </si>
  <si>
    <t>Elkhart, IN</t>
  </si>
  <si>
    <t>Veeam</t>
  </si>
  <si>
    <t>Regions Bank</t>
  </si>
  <si>
    <t>['tableau', 'looker', 'power bi']</t>
  </si>
  <si>
    <t>['sql', 'python', 'azure', 'gcp']</t>
  </si>
  <si>
    <t>Downers Grove, IL</t>
  </si>
  <si>
    <t>OpenText</t>
  </si>
  <si>
    <t>Data Scientist - Full-time</t>
  </si>
  <si>
    <t>Smith Arnold Partners</t>
  </si>
  <si>
    <t>Senior Data Analyst - Remote</t>
  </si>
  <si>
    <t>['tableau', 'qlik']</t>
  </si>
  <si>
    <t>Sonepar USA</t>
  </si>
  <si>
    <t>['go', 'excel', 'jira']</t>
  </si>
  <si>
    <t>Henderson Scott</t>
  </si>
  <si>
    <t>Senior Principal Data Engineer</t>
  </si>
  <si>
    <t>Senior Data Architect</t>
  </si>
  <si>
    <t>Stafford, VA</t>
  </si>
  <si>
    <t>UPS</t>
  </si>
  <si>
    <t>Manager, Data Analysis</t>
  </si>
  <si>
    <t>['sql', 'oracle', 'aws', 'linux']</t>
  </si>
  <si>
    <t>Compensation Analyst</t>
  </si>
  <si>
    <t>Aiea, HI</t>
  </si>
  <si>
    <t>ERP Data Analyst</t>
  </si>
  <si>
    <t>Infotek Consulting Inc.</t>
  </si>
  <si>
    <t>Data Analyst 1</t>
  </si>
  <si>
    <t>Lincoln, NE</t>
  </si>
  <si>
    <t>Coral Gables, FL</t>
  </si>
  <si>
    <t>Talentify</t>
  </si>
  <si>
    <t>Guidewire Data Analyst</t>
  </si>
  <si>
    <t>George Town, Penang, Malaysia</t>
  </si>
  <si>
    <t>['azure', 'spark']</t>
  </si>
  <si>
    <t>Adelphi, MD</t>
  </si>
  <si>
    <t>Siemens Healthineers</t>
  </si>
  <si>
    <t>Ocoee, FL</t>
  </si>
  <si>
    <t>Senior Data Manager</t>
  </si>
  <si>
    <t>Thonotosassa, FL</t>
  </si>
  <si>
    <t>['excel', 'spss']</t>
  </si>
  <si>
    <t>World Vision</t>
  </si>
  <si>
    <t>['sql', 'sql server', 'tableau', 'excel']</t>
  </si>
  <si>
    <t>Fairfield, CA</t>
  </si>
  <si>
    <t>Partnership HealthPlan of California</t>
  </si>
  <si>
    <t>['aws', 'gdpr']</t>
  </si>
  <si>
    <t>Citigroup Inc.</t>
  </si>
  <si>
    <t>Los Gatos, CA</t>
  </si>
  <si>
    <t>['sql', 'python', 'airflow', 'tableau']</t>
  </si>
  <si>
    <t>Sandy, UT</t>
  </si>
  <si>
    <t>PNC</t>
  </si>
  <si>
    <t>Endeavor</t>
  </si>
  <si>
    <t>EXL Service</t>
  </si>
  <si>
    <t>Software/Data Engineer</t>
  </si>
  <si>
    <t>Data Solutions Analyst</t>
  </si>
  <si>
    <t>GlobalLogic</t>
  </si>
  <si>
    <t>SumUp</t>
  </si>
  <si>
    <t>['sql', 'python', 'scala', 'azure', 'databricks', 'spark']</t>
  </si>
  <si>
    <t>Data Engineer Intern</t>
  </si>
  <si>
    <t>Senior Data Scientist, Product Analytics</t>
  </si>
  <si>
    <t>Business Systems Analyst</t>
  </si>
  <si>
    <t>Data Analytics &amp; Engineering - Data Analyst III</t>
  </si>
  <si>
    <t>US Tech Solutions, Inc.</t>
  </si>
  <si>
    <t>Blue Ash, OH</t>
  </si>
  <si>
    <t>Hollywood, FL</t>
  </si>
  <si>
    <t>KAPS Solutions</t>
  </si>
  <si>
    <t>Data Security Analyst</t>
  </si>
  <si>
    <t>Muscatine, IA</t>
  </si>
  <si>
    <t>Data Scientist / Senior Data Scientist</t>
  </si>
  <si>
    <t>Data Engineer (AWS)</t>
  </si>
  <si>
    <t>Pembroke Pines, FL</t>
  </si>
  <si>
    <t>['sql', 'python', 'spark', 'tableau', 'excel']</t>
  </si>
  <si>
    <t>Business Process Analyst</t>
  </si>
  <si>
    <t>Zillion Technologies, Inc.</t>
  </si>
  <si>
    <t>Sr. Data Analyst Jobs</t>
  </si>
  <si>
    <t>Lead Azure Data Engineer</t>
  </si>
  <si>
    <t>Allstate</t>
  </si>
  <si>
    <t>Senior Data Scientist with Security Clearance</t>
  </si>
  <si>
    <t>Xcellent Technology Solutions</t>
  </si>
  <si>
    <t>The Cheesecake Factory</t>
  </si>
  <si>
    <t>Boston Consulting Group</t>
  </si>
  <si>
    <t>Data Analyst, Growth</t>
  </si>
  <si>
    <t>Forecasting Analyst</t>
  </si>
  <si>
    <t>Manulife</t>
  </si>
  <si>
    <t>KoBold Metals</t>
  </si>
  <si>
    <t>['go', 'excel', 'sap']</t>
  </si>
  <si>
    <t>Social Model Recovery Systems</t>
  </si>
  <si>
    <t>Auburn, AL</t>
  </si>
  <si>
    <t>UL Solutions</t>
  </si>
  <si>
    <t>Poshmark</t>
  </si>
  <si>
    <t>Data Scientist (Direct Hire)</t>
  </si>
  <si>
    <t>SR2 | Socially Responsible Recruitment | Certified B Corporation™</t>
  </si>
  <si>
    <t>Cox Automotive</t>
  </si>
  <si>
    <t>Procurement Data Analyst</t>
  </si>
  <si>
    <t>Arnold, MO</t>
  </si>
  <si>
    <t>Hanover, NJ</t>
  </si>
  <si>
    <t>Ampcus Inc</t>
  </si>
  <si>
    <t>Homestead, FL</t>
  </si>
  <si>
    <t>Dana-Farber Cancer Institute</t>
  </si>
  <si>
    <t>['python', 'r', 'go']</t>
  </si>
  <si>
    <t>Fairfax County Government</t>
  </si>
  <si>
    <t>Asheville, NC</t>
  </si>
  <si>
    <t>Data Scientist 2</t>
  </si>
  <si>
    <t>Dexcom</t>
  </si>
  <si>
    <t>['sql', 'python', 'r', 'bigquery', 'tableau']</t>
  </si>
  <si>
    <t>['python', 'go']</t>
  </si>
  <si>
    <t>['sql', 'snowflake', 'looker']</t>
  </si>
  <si>
    <t>['python', 'tableau', 'power bi']</t>
  </si>
  <si>
    <t>Santa Clarita, CA</t>
  </si>
  <si>
    <t>Engineering Data Analyst</t>
  </si>
  <si>
    <t>Decision Science Analyst - Mid Level</t>
  </si>
  <si>
    <t>['aws', 'kafka']</t>
  </si>
  <si>
    <t>Senior AI Data Scientist</t>
  </si>
  <si>
    <t>Quest Diagnostics</t>
  </si>
  <si>
    <t>Kavaliro</t>
  </si>
  <si>
    <t>Bedford, MA</t>
  </si>
  <si>
    <t>Dodge Construction Network</t>
  </si>
  <si>
    <t>Remote Senior Data Engineer</t>
  </si>
  <si>
    <t>Data Scientist Lead</t>
  </si>
  <si>
    <t>Mexico, MO</t>
  </si>
  <si>
    <t>InnoCom, Inc.</t>
  </si>
  <si>
    <t>Lockport, IL</t>
  </si>
  <si>
    <t>Coimbatore, Tamil Nadu, India</t>
  </si>
  <si>
    <t>Data Center Engineer</t>
  </si>
  <si>
    <t>Hughesville, MD</t>
  </si>
  <si>
    <t>['oracle', 'power bi']</t>
  </si>
  <si>
    <t>Oldsmar, FL</t>
  </si>
  <si>
    <t>Geographic Information Systems Analyst</t>
  </si>
  <si>
    <t>Manager - Data Science</t>
  </si>
  <si>
    <t>['tableau', 'looker']</t>
  </si>
  <si>
    <t>Synectics Inc.</t>
  </si>
  <si>
    <t>['sql', 'databricks', 'aws']</t>
  </si>
  <si>
    <t>Data Engineer, Marketing Technology</t>
  </si>
  <si>
    <t>Analog Devices</t>
  </si>
  <si>
    <t>Senior Data Scientist, Growth</t>
  </si>
  <si>
    <t>['sql', 'javascript']</t>
  </si>
  <si>
    <t>['excel', 'sheets', 'zoom']</t>
  </si>
  <si>
    <t>Fontana, CA</t>
  </si>
  <si>
    <t>['sql', 'python', 'r', 'go', 'looker']</t>
  </si>
  <si>
    <t>Odesus</t>
  </si>
  <si>
    <t>Yuma, AZ</t>
  </si>
  <si>
    <t>Deutsche Bank</t>
  </si>
  <si>
    <t>Hire IT People Inc</t>
  </si>
  <si>
    <t>['sql', 'spark', 'pyspark']</t>
  </si>
  <si>
    <t>Data Scientist Engineer</t>
  </si>
  <si>
    <t>Azusa, CA</t>
  </si>
  <si>
    <t>Master Data Specialist</t>
  </si>
  <si>
    <t>Ally Financial</t>
  </si>
  <si>
    <t>['ibm cloud']</t>
  </si>
  <si>
    <t>Database Engineer</t>
  </si>
  <si>
    <t>Palm River-Clair Mel, FL</t>
  </si>
  <si>
    <t>Data Engineer/Scientist</t>
  </si>
  <si>
    <t>Senior Finance and Data Analyst</t>
  </si>
  <si>
    <t>Fiserv</t>
  </si>
  <si>
    <t>Zenex Partners</t>
  </si>
  <si>
    <t>Electronic Arts</t>
  </si>
  <si>
    <t>Florida, NY</t>
  </si>
  <si>
    <t>['go', 'spreadsheet']</t>
  </si>
  <si>
    <t>TechData Service Company, LLC</t>
  </si>
  <si>
    <t>Concero</t>
  </si>
  <si>
    <t>SAP Master Data Analyst</t>
  </si>
  <si>
    <t>['sql', 'python', 'gcp', 'pyspark']</t>
  </si>
  <si>
    <t>Motion Recruitment Partners LLC</t>
  </si>
  <si>
    <t>Morgan Stanley</t>
  </si>
  <si>
    <t>Aon</t>
  </si>
  <si>
    <t>The Woodlands, TX</t>
  </si>
  <si>
    <t>Data Scientist Consultant</t>
  </si>
  <si>
    <t>Data Engineer and Architect</t>
  </si>
  <si>
    <t>UnitedHealthcare</t>
  </si>
  <si>
    <t>IT Business Analyst</t>
  </si>
  <si>
    <t>Elgin, IL</t>
  </si>
  <si>
    <t>Hagåtña, Guam</t>
  </si>
  <si>
    <t>Tekfocus Minds Pvt Ltd</t>
  </si>
  <si>
    <t>Data Scientist (MMM)</t>
  </si>
  <si>
    <t>Catalog Data Analyst</t>
  </si>
  <si>
    <t>Peterson Technology Partners</t>
  </si>
  <si>
    <t>['c', 'oracle']</t>
  </si>
  <si>
    <t>Abilene, TX</t>
  </si>
  <si>
    <t>['sql', 'python', 'r', 'github']</t>
  </si>
  <si>
    <t>Ericsson</t>
  </si>
  <si>
    <t>Energy Analyst</t>
  </si>
  <si>
    <t>The Boeing Company</t>
  </si>
  <si>
    <t>Village Care</t>
  </si>
  <si>
    <t>Staff Product Analytics Engineer</t>
  </si>
  <si>
    <t>Brightwing</t>
  </si>
  <si>
    <t>Data Pipeline Engineer</t>
  </si>
  <si>
    <t>TrueSkilla</t>
  </si>
  <si>
    <t>['power bi', 'sharepoint']</t>
  </si>
  <si>
    <t>Hoffman Estates, IL</t>
  </si>
  <si>
    <t>Morrisville, NC</t>
  </si>
  <si>
    <t>Danville, CA</t>
  </si>
  <si>
    <t>Senior Marketing Data Analyst</t>
  </si>
  <si>
    <t>Kitchener, ON, Canada</t>
  </si>
  <si>
    <t>Warrenville, IL</t>
  </si>
  <si>
    <t>Glenview, IL</t>
  </si>
  <si>
    <t>['sql', 'nosql', 'kafka']</t>
  </si>
  <si>
    <t>Space Executive</t>
  </si>
  <si>
    <t>Cedar Park, TX</t>
  </si>
  <si>
    <t>Material Master Data Analyst</t>
  </si>
  <si>
    <t>South Plainfield, NJ</t>
  </si>
  <si>
    <t>['sql', 'go', 'tableau', 'power bi']</t>
  </si>
  <si>
    <t>Staffing</t>
  </si>
  <si>
    <t>Barclays</t>
  </si>
  <si>
    <t>Chillicothe, IL</t>
  </si>
  <si>
    <t>Crane, IN</t>
  </si>
  <si>
    <t>['sql', 'python', 'oracle', 'tableau']</t>
  </si>
  <si>
    <t>['python', 'aws', 'redshift']</t>
  </si>
  <si>
    <t>Deep Learning Engineer</t>
  </si>
  <si>
    <t>Credera</t>
  </si>
  <si>
    <t>['html', 'excel']</t>
  </si>
  <si>
    <t>['sql', 'power bi', 'github']</t>
  </si>
  <si>
    <t>Mt Rainier, MD</t>
  </si>
  <si>
    <t>Johns Hopkins University</t>
  </si>
  <si>
    <t>Barrington James</t>
  </si>
  <si>
    <t>Big Data Developer</t>
  </si>
  <si>
    <t>Sparks, NV</t>
  </si>
  <si>
    <t>Product Growth Analyst</t>
  </si>
  <si>
    <t>Valhalla, NY</t>
  </si>
  <si>
    <t>Taunton, MA</t>
  </si>
  <si>
    <t>Universal City, TX</t>
  </si>
  <si>
    <t>['excel', 'powerpoint', 'jira', 'confluence']</t>
  </si>
  <si>
    <t>Infotree Global Solutions</t>
  </si>
  <si>
    <t>Sr. Data Science Analyst</t>
  </si>
  <si>
    <t>GTT, LLC</t>
  </si>
  <si>
    <t>Texas Association of School Boards</t>
  </si>
  <si>
    <t>Acton, MA</t>
  </si>
  <si>
    <t>Capital Staffing Solutions</t>
  </si>
  <si>
    <t>Afresh</t>
  </si>
  <si>
    <t>['sql', 'ssis', 'ssrs']</t>
  </si>
  <si>
    <t>Creative Circle</t>
  </si>
  <si>
    <t>Advantage Solutions</t>
  </si>
  <si>
    <t>Centene Corporation</t>
  </si>
  <si>
    <t>ThoughtSpot</t>
  </si>
  <si>
    <t>Washington University in St Louis</t>
  </si>
  <si>
    <t>Secaucus, NJ</t>
  </si>
  <si>
    <t>['sql', 'python', 'scala', 'aws', 'redshift', 'spark']</t>
  </si>
  <si>
    <t>Woodbridge Township, NJ</t>
  </si>
  <si>
    <t>MORSE Corp</t>
  </si>
  <si>
    <t>['snowflake', 'oracle', 'tableau']</t>
  </si>
  <si>
    <t>gpac</t>
  </si>
  <si>
    <t>Senior Data Engineer - Snowflake</t>
  </si>
  <si>
    <t>LanceSoft, Inc.</t>
  </si>
  <si>
    <t>Digital Analytics Engineer</t>
  </si>
  <si>
    <t>Applied Data Scientist</t>
  </si>
  <si>
    <t>WebstaurantStore</t>
  </si>
  <si>
    <t>Harvard University</t>
  </si>
  <si>
    <t>Data and Reporting Engineer</t>
  </si>
  <si>
    <t>Moffitt Cancer Center</t>
  </si>
  <si>
    <t>Odyssey Information Services</t>
  </si>
  <si>
    <t>Beirut, Lebanon</t>
  </si>
  <si>
    <t>Data Analyst 2</t>
  </si>
  <si>
    <t>New York State Higher Education Services Corporation</t>
  </si>
  <si>
    <t>Woodway, TX</t>
  </si>
  <si>
    <t>Warner Robins, GA</t>
  </si>
  <si>
    <t>Data Consultant</t>
  </si>
  <si>
    <t>Dataflix</t>
  </si>
  <si>
    <t>New York State Department of Financial Services</t>
  </si>
  <si>
    <t>OpenAI</t>
  </si>
  <si>
    <t>Data Scientist/Engineer</t>
  </si>
  <si>
    <t>SEPHORA</t>
  </si>
  <si>
    <t>Assistant Director, Data Science (STP)</t>
  </si>
  <si>
    <t>Application &amp; Data Engineer</t>
  </si>
  <si>
    <t>Turnberry Solutions</t>
  </si>
  <si>
    <t>['sql', 'vba', 'tableau', 'excel', 'power bi']</t>
  </si>
  <si>
    <t>LufCo</t>
  </si>
  <si>
    <t>Data Engineer - Databricks</t>
  </si>
  <si>
    <t>The MIL Corporation</t>
  </si>
  <si>
    <t>State of South Carolina</t>
  </si>
  <si>
    <t>Data Analyst V</t>
  </si>
  <si>
    <t>Qlik Data Engineer</t>
  </si>
  <si>
    <t>Product Analyst</t>
  </si>
  <si>
    <t>The Mice Groups, Inc.</t>
  </si>
  <si>
    <t>Flatiron Health</t>
  </si>
  <si>
    <t>Suncoast Credit Union</t>
  </si>
  <si>
    <t>Rensselaer, NY</t>
  </si>
  <si>
    <t>Data Integration Analyst</t>
  </si>
  <si>
    <t>Gainwell Technologies</t>
  </si>
  <si>
    <t>Strativ Group</t>
  </si>
  <si>
    <t>['sql', 'python', 'snowflake', 'azure', 'alteryx']</t>
  </si>
  <si>
    <t>['sql', 'python', 'shell']</t>
  </si>
  <si>
    <t>Marysville, OH</t>
  </si>
  <si>
    <t>Hackensack, NJ</t>
  </si>
  <si>
    <t>['python', 'mongodb', 'mongodb']</t>
  </si>
  <si>
    <t>ENSCO</t>
  </si>
  <si>
    <t>Data Engineering Leader</t>
  </si>
  <si>
    <t>['azure', 'databricks', 'power bi']</t>
  </si>
  <si>
    <t>Techlink Systems</t>
  </si>
  <si>
    <t>Winston Fox</t>
  </si>
  <si>
    <t>Zachary Piper Solutions</t>
  </si>
  <si>
    <t>Mechanicsburg, PA</t>
  </si>
  <si>
    <t>Great Neck, NY</t>
  </si>
  <si>
    <t>['spark', 'power bi']</t>
  </si>
  <si>
    <t>['sql', 'python', 'bigquery', 'looker']</t>
  </si>
  <si>
    <t>HR Systems Analyst</t>
  </si>
  <si>
    <t>Xoriant</t>
  </si>
  <si>
    <t>Nevada</t>
  </si>
  <si>
    <t>GTN Technical Staffing</t>
  </si>
  <si>
    <t>['sql', 'databricks']</t>
  </si>
  <si>
    <t>CalSTRS</t>
  </si>
  <si>
    <t>Evolve</t>
  </si>
  <si>
    <t>Infrastructure Engineer</t>
  </si>
  <si>
    <t>['sql', 'oracle', 'sap']</t>
  </si>
  <si>
    <t>['python', 'r', 'watson']</t>
  </si>
  <si>
    <t>La Puente, CA</t>
  </si>
  <si>
    <t>LEE KUM KEE</t>
  </si>
  <si>
    <t>['sql', 'snowflake', 'tableau']</t>
  </si>
  <si>
    <t>['express', 'excel', 'powerpoint']</t>
  </si>
  <si>
    <t>Business Intelligence Analyst II</t>
  </si>
  <si>
    <t>Lawson Products</t>
  </si>
  <si>
    <t>Philo</t>
  </si>
  <si>
    <t>Ridgefield, NJ</t>
  </si>
  <si>
    <t>Phaxis LLC</t>
  </si>
  <si>
    <t>Glen Allen, VA</t>
  </si>
  <si>
    <t>Laguna Beach, CA</t>
  </si>
  <si>
    <t>Moorestown, NJ</t>
  </si>
  <si>
    <t>Data Labeling Analyst</t>
  </si>
  <si>
    <t>Stanford Health Care</t>
  </si>
  <si>
    <t>SQL Data Analyst</t>
  </si>
  <si>
    <t>Part-time and Full-time</t>
  </si>
  <si>
    <t>John Deere</t>
  </si>
  <si>
    <t>Find Great People | FGP</t>
  </si>
  <si>
    <t>NVIDIA</t>
  </si>
  <si>
    <t>Montgomery, AL</t>
  </si>
  <si>
    <t>Crystal Equation Corporation</t>
  </si>
  <si>
    <t>['airflow']</t>
  </si>
  <si>
    <t>PwC</t>
  </si>
  <si>
    <t>Aegon</t>
  </si>
  <si>
    <t>Pricing &amp; Data Analyst</t>
  </si>
  <si>
    <t>['azure', 'databricks', 'spark', 'unity']</t>
  </si>
  <si>
    <t>People Data Analyst</t>
  </si>
  <si>
    <t>['python', 'r', 'power bi']</t>
  </si>
  <si>
    <t>East West Bank</t>
  </si>
  <si>
    <t>Data Scientist - Hybrid</t>
  </si>
  <si>
    <t>Rivago Infotech Inc</t>
  </si>
  <si>
    <t>Senior Systems Analyst</t>
  </si>
  <si>
    <t>['sql', 'python', 'r', 'tableau', 'excel']</t>
  </si>
  <si>
    <t>Cover Whale</t>
  </si>
  <si>
    <t>Production Analyst</t>
  </si>
  <si>
    <t>Partnership Employment</t>
  </si>
  <si>
    <t>Garland, TX</t>
  </si>
  <si>
    <t>Menands, NY</t>
  </si>
  <si>
    <t>Innovative Technologies Corporation</t>
  </si>
  <si>
    <t>Havas Media Network</t>
  </si>
  <si>
    <t>Chainalysis</t>
  </si>
  <si>
    <t>['sql', 'azure', 'databricks', 'pyspark', 'power bi']</t>
  </si>
  <si>
    <t>Lead Cloud Data Engineer</t>
  </si>
  <si>
    <t>Berean Group International, Inc.</t>
  </si>
  <si>
    <t>['sql', 'python', 'snowflake', 'airflow', 'looker']</t>
  </si>
  <si>
    <t>Clark Associates</t>
  </si>
  <si>
    <t>Pittsburg, CA</t>
  </si>
  <si>
    <t>Houston, MN</t>
  </si>
  <si>
    <t>Seguin, TX</t>
  </si>
  <si>
    <t>GVEC</t>
  </si>
  <si>
    <t>Danbury, CT</t>
  </si>
  <si>
    <t>Iowa City, IA</t>
  </si>
  <si>
    <t>Umanist Staffing</t>
  </si>
  <si>
    <t>Savage, MD</t>
  </si>
  <si>
    <t>['azure', 'jira']</t>
  </si>
  <si>
    <t>['visio', 'excel']</t>
  </si>
  <si>
    <t>Miamisburg, OH</t>
  </si>
  <si>
    <t>['sql', 'excel', 'power bi', 'powerpoint']</t>
  </si>
  <si>
    <t>Data Visualization Developer</t>
  </si>
  <si>
    <t>['go', 'oracle']</t>
  </si>
  <si>
    <t>General Dynamics Mission Systems, Inc</t>
  </si>
  <si>
    <t>Savannah, GA</t>
  </si>
  <si>
    <t>['python', 'aws', 'pytorch', 'tensorflow', 'scikit-learn']</t>
  </si>
  <si>
    <t>Entry Level Data Engineer</t>
  </si>
  <si>
    <t>Evanston, IL</t>
  </si>
  <si>
    <t>Business Data Analyst I</t>
  </si>
  <si>
    <t>DHL</t>
  </si>
  <si>
    <t>Optomi</t>
  </si>
  <si>
    <t>['python', 'scala', 'java', 'azure', 'aws']</t>
  </si>
  <si>
    <t>ServiceTitan</t>
  </si>
  <si>
    <t>Data Mining Analyst</t>
  </si>
  <si>
    <t>Informatic Technologies, Inc.</t>
  </si>
  <si>
    <t>Kissimmee, FL</t>
  </si>
  <si>
    <t>LMRE</t>
  </si>
  <si>
    <t>Xoriant Corporation</t>
  </si>
  <si>
    <t>Principal, Data Scientist</t>
  </si>
  <si>
    <t>['sql', 'python', 'snowflake', 'airflow']</t>
  </si>
  <si>
    <t>Data Strategy</t>
  </si>
  <si>
    <t>Blueprint Technologies</t>
  </si>
  <si>
    <t>CBRE</t>
  </si>
  <si>
    <t>Logistics Data Analyst</t>
  </si>
  <si>
    <t>Fortira Inc</t>
  </si>
  <si>
    <t>Analytics Consultant</t>
  </si>
  <si>
    <t>Data Engineer (Mid-level)</t>
  </si>
  <si>
    <t>ML Ops Engineer</t>
  </si>
  <si>
    <t>['power bi', 'zoom']</t>
  </si>
  <si>
    <t>Palm Beach, FL</t>
  </si>
  <si>
    <t>Bioinformatics Data Scientist</t>
  </si>
  <si>
    <t>Atrium Health</t>
  </si>
  <si>
    <t>Autodesk</t>
  </si>
  <si>
    <t>Phaxis - Technology</t>
  </si>
  <si>
    <t>Visakhapatnam, Andhra Pradesh, India</t>
  </si>
  <si>
    <t>Data Science Design</t>
  </si>
  <si>
    <t>['tensorflow']</t>
  </si>
  <si>
    <t>Ridgecrest, CA</t>
  </si>
  <si>
    <t>DCS Corp</t>
  </si>
  <si>
    <t>SAS Analyst</t>
  </si>
  <si>
    <t>Irwindale, CA</t>
  </si>
  <si>
    <t>['python', 'r', 'azure', 'aws', 'gcp']</t>
  </si>
  <si>
    <t>GRAIL</t>
  </si>
  <si>
    <t>Data Analyst (Power BI)</t>
  </si>
  <si>
    <t>BridgeView</t>
  </si>
  <si>
    <t>US Veterans Health Administration</t>
  </si>
  <si>
    <t>Santa Cruz, CA</t>
  </si>
  <si>
    <t>Google LLC</t>
  </si>
  <si>
    <t>Senior Data Engineer / Architect</t>
  </si>
  <si>
    <t>Data Management Specialist</t>
  </si>
  <si>
    <t>Sr Azure Data Engineer</t>
  </si>
  <si>
    <t>Forest Park, GA</t>
  </si>
  <si>
    <t>Nellis AFB, NV</t>
  </si>
  <si>
    <t>Sleepy Hollow, NY</t>
  </si>
  <si>
    <t>Anlage Infotech</t>
  </si>
  <si>
    <t>['sql', 'go', 'tableau', 'excel', 'power bi']</t>
  </si>
  <si>
    <t>Everest Consultants, Inc.</t>
  </si>
  <si>
    <t>Senior Data Scientist, NLP</t>
  </si>
  <si>
    <t>Nevada, IA</t>
  </si>
  <si>
    <t>Customer.io</t>
  </si>
  <si>
    <t>Junior Business Data Analyst</t>
  </si>
  <si>
    <t>Scientist</t>
  </si>
  <si>
    <t>New Braunfels, TX</t>
  </si>
  <si>
    <t>Power BI Engineer</t>
  </si>
  <si>
    <t>Two Circles</t>
  </si>
  <si>
    <t>City of Jersey City</t>
  </si>
  <si>
    <t>Spring Hill, FL</t>
  </si>
  <si>
    <t>North Palm Beach, FL</t>
  </si>
  <si>
    <t>Cyberjaya, Selangor, Malaysia</t>
  </si>
  <si>
    <t>Senior Analyst</t>
  </si>
  <si>
    <t>MobilityWare</t>
  </si>
  <si>
    <t>['sql', 'tableau', 'jira']</t>
  </si>
  <si>
    <t>['sql', 'python', 'r', 'express', 'tableau', 'power bi']</t>
  </si>
  <si>
    <t>Marrakesh, Morocco</t>
  </si>
  <si>
    <t>New Berlin, WI</t>
  </si>
  <si>
    <t>Data Engineer / Analyst</t>
  </si>
  <si>
    <t>Data Analyst Consultant</t>
  </si>
  <si>
    <t>Amentum</t>
  </si>
  <si>
    <t>McMaster-Carr</t>
  </si>
  <si>
    <t>MMC Group</t>
  </si>
  <si>
    <t>Laramie, WY</t>
  </si>
  <si>
    <t>Financial &amp; Data Analyst</t>
  </si>
  <si>
    <t>['python', 'bigquery']</t>
  </si>
  <si>
    <t>Traffic Data Analyst</t>
  </si>
  <si>
    <t>Data Modeller</t>
  </si>
  <si>
    <t>Franklin, MA</t>
  </si>
  <si>
    <t>Talent Groups</t>
  </si>
  <si>
    <t>['sql', 'python', 'mysql', 'snowflake', 'aws']</t>
  </si>
  <si>
    <t>Data Analyst / Tableau Developer</t>
  </si>
  <si>
    <t>Data Analyst Engineer</t>
  </si>
  <si>
    <t>Pricing Data Scientist</t>
  </si>
  <si>
    <t>['colocation']</t>
  </si>
  <si>
    <t>Strategic Data Systems</t>
  </si>
  <si>
    <t>LEAD DATA ENGINEER</t>
  </si>
  <si>
    <t>Hamilton Township, NJ</t>
  </si>
  <si>
    <t>Ardmore, OK</t>
  </si>
  <si>
    <t>SOUTHERN MD FACILITY, MD</t>
  </si>
  <si>
    <t>Data Science Trainer</t>
  </si>
  <si>
    <t>Senior Data Engineer - Contractor</t>
  </si>
  <si>
    <t>['python', 'r', 'azure']</t>
  </si>
  <si>
    <t>Best Buy</t>
  </si>
  <si>
    <t>Fusemachines</t>
  </si>
  <si>
    <t>HUB International</t>
  </si>
  <si>
    <t>Financial Data Analyst - Entry Level</t>
  </si>
  <si>
    <t>CYNET SYSTEMS</t>
  </si>
  <si>
    <t>Epic Games</t>
  </si>
  <si>
    <t>Bloomington, IN</t>
  </si>
  <si>
    <t>['python', 'docker']</t>
  </si>
  <si>
    <t>Project Data Analyst</t>
  </si>
  <si>
    <t>Lead Data Scientist, Analytics</t>
  </si>
  <si>
    <t>Monster</t>
  </si>
  <si>
    <t>Mason, OH</t>
  </si>
  <si>
    <t>Turo</t>
  </si>
  <si>
    <t>Suffern, NY</t>
  </si>
  <si>
    <t>['c', 'excel']</t>
  </si>
  <si>
    <t>Atlantic Group</t>
  </si>
  <si>
    <t>['go', 'tableau']</t>
  </si>
  <si>
    <t>Johns Creek, GA</t>
  </si>
  <si>
    <t>['gcp', 'tableau']</t>
  </si>
  <si>
    <t>Warsaw, IN</t>
  </si>
  <si>
    <t>['sql', 'python', 'azure', 'power bi', 'dax']</t>
  </si>
  <si>
    <t>DSJ Global</t>
  </si>
  <si>
    <t>Sherwin-Williams</t>
  </si>
  <si>
    <t>Ithaca, NY</t>
  </si>
  <si>
    <t>University of South Florida</t>
  </si>
  <si>
    <t>San Luis Obispo, CA</t>
  </si>
  <si>
    <t>Cyber Security Data Engineer</t>
  </si>
  <si>
    <t>Charles River Laboratories</t>
  </si>
  <si>
    <t>Advance Local</t>
  </si>
  <si>
    <t>Equinix</t>
  </si>
  <si>
    <t>Quality Data Analyst</t>
  </si>
  <si>
    <t>Avery Dennison</t>
  </si>
  <si>
    <t>['go', 'oracle', 'sap']</t>
  </si>
  <si>
    <t>Infosoft, Inc.</t>
  </si>
  <si>
    <t>['c', 'tableau']</t>
  </si>
  <si>
    <t>Davenport, IA</t>
  </si>
  <si>
    <t>['sql', 'airflow']</t>
  </si>
  <si>
    <t>Fairfield, CT</t>
  </si>
  <si>
    <t>['tableau', 'excel', 'power bi']</t>
  </si>
  <si>
    <t>AHEAD</t>
  </si>
  <si>
    <t>Acro Service Corporation</t>
  </si>
  <si>
    <t>['sql', 'python', 'aws', 'pyspark']</t>
  </si>
  <si>
    <t>The College Board</t>
  </si>
  <si>
    <t>Enterprise Data Governance Analyst</t>
  </si>
  <si>
    <t>Michael Kors</t>
  </si>
  <si>
    <t>Stabile Search</t>
  </si>
  <si>
    <t>Heluna Health</t>
  </si>
  <si>
    <t>HEDIS Data Analyst</t>
  </si>
  <si>
    <t>Ogletree Deakins</t>
  </si>
  <si>
    <t>Unilever</t>
  </si>
  <si>
    <t>NDX Human Capital Solutions</t>
  </si>
  <si>
    <t>Senior Analyst, Data Engineering</t>
  </si>
  <si>
    <t>['bigquery', 'airflow', 'looker']</t>
  </si>
  <si>
    <t>Markham, ON, Canada</t>
  </si>
  <si>
    <t>Senior Data Scientist (NLP)</t>
  </si>
  <si>
    <t>Unum</t>
  </si>
  <si>
    <t>West Virginia</t>
  </si>
  <si>
    <t>Data Business Analyst</t>
  </si>
  <si>
    <t>Greater New York Mutual Insurance Company</t>
  </si>
  <si>
    <t>['python', 'java', 'snowflake', 'databricks', 'aws']</t>
  </si>
  <si>
    <t>Airbus</t>
  </si>
  <si>
    <t>Ventura, CA</t>
  </si>
  <si>
    <t>Healthcare Data Analyst II</t>
  </si>
  <si>
    <t>E-Commerce Data Analyst</t>
  </si>
  <si>
    <t>Flowery Branch, GA</t>
  </si>
  <si>
    <t>Camp Springs, MD</t>
  </si>
  <si>
    <t>SNI Financial</t>
  </si>
  <si>
    <t>Data Analyst, Marketing</t>
  </si>
  <si>
    <t>Lake Buena Vista, FL</t>
  </si>
  <si>
    <t>Power BI Specialist</t>
  </si>
  <si>
    <t>Confidential Company</t>
  </si>
  <si>
    <t>Senior Finance Data Analyst</t>
  </si>
  <si>
    <t>U.S. Customs and Border Protection</t>
  </si>
  <si>
    <t>Data Science Architect</t>
  </si>
  <si>
    <t>Reporting Analyst</t>
  </si>
  <si>
    <t>NXP Semiconductors</t>
  </si>
  <si>
    <t>Retail Data Analyst</t>
  </si>
  <si>
    <t>Fairburn, GA</t>
  </si>
  <si>
    <t>Safety National</t>
  </si>
  <si>
    <t>['sql', 'sql server', 'excel', 'power bi']</t>
  </si>
  <si>
    <t>['python', 'pytorch', 'tensorflow', 'opencv']</t>
  </si>
  <si>
    <t>['unix']</t>
  </si>
  <si>
    <t>Lead Business Intelligence Analyst</t>
  </si>
  <si>
    <t>Data Analyst Lead</t>
  </si>
  <si>
    <t>['kafka', 'kubernetes']</t>
  </si>
  <si>
    <t>Data Analyst - Operations</t>
  </si>
  <si>
    <t>Miami Beach, FL</t>
  </si>
  <si>
    <t>Compass</t>
  </si>
  <si>
    <t>Michigan City, IN</t>
  </si>
  <si>
    <t>Flower Mound, TX</t>
  </si>
  <si>
    <t>Teaneck, NJ</t>
  </si>
  <si>
    <t>['sql', 'visio']</t>
  </si>
  <si>
    <t>Carson City, NV</t>
  </si>
  <si>
    <t>East Orange, NJ</t>
  </si>
  <si>
    <t>Clayton, MO</t>
  </si>
  <si>
    <t>General Motors</t>
  </si>
  <si>
    <t>NJM Insurance Group</t>
  </si>
  <si>
    <t>Data and Information Analyst</t>
  </si>
  <si>
    <t>Stanislaus County Office of Education</t>
  </si>
  <si>
    <t>Life360</t>
  </si>
  <si>
    <t>Patuxent, MD</t>
  </si>
  <si>
    <t>Tulsa, OK</t>
  </si>
  <si>
    <t>['sql', 'snowflake', 'tableau', 'looker']</t>
  </si>
  <si>
    <t>Eagan, MN</t>
  </si>
  <si>
    <t>['sql', 'python', 'snowflake', 'azure', 'databricks', 'aws']</t>
  </si>
  <si>
    <t>Data Scientist, Product</t>
  </si>
  <si>
    <t>Woodlawn, MD</t>
  </si>
  <si>
    <t>FedEx</t>
  </si>
  <si>
    <t>Lawrence Berkeley National Laboratory</t>
  </si>
  <si>
    <t>Red Ventures</t>
  </si>
  <si>
    <t>North Miami Beach, FL</t>
  </si>
  <si>
    <t>Social Capital Resources</t>
  </si>
  <si>
    <t>Thumbtack</t>
  </si>
  <si>
    <t>Data Science Associate</t>
  </si>
  <si>
    <t>['sql', 'python', 'gcp', 'bigquery']</t>
  </si>
  <si>
    <t>Richfield, MN</t>
  </si>
  <si>
    <t>Recruiting Solutions</t>
  </si>
  <si>
    <t>Senior Research Engineer</t>
  </si>
  <si>
    <t>['kubernetes']</t>
  </si>
  <si>
    <t>AWS Data Scientist</t>
  </si>
  <si>
    <t>Stockton, CA</t>
  </si>
  <si>
    <t>['python', 'linux']</t>
  </si>
  <si>
    <t>Lawrence Township, NJ</t>
  </si>
  <si>
    <t>Data Scientist Top Secret</t>
  </si>
  <si>
    <t>Meduvi</t>
  </si>
  <si>
    <t>Business Intelligence &amp; Analytics Lead</t>
  </si>
  <si>
    <t>HYR Global Source Inc</t>
  </si>
  <si>
    <t>Lake Bluff, IL</t>
  </si>
  <si>
    <t>Natick, MA</t>
  </si>
  <si>
    <t>Application Software Engineer, Data</t>
  </si>
  <si>
    <t>['sql', 'python', 'r', 'go']</t>
  </si>
  <si>
    <t>['python', 'tableau', 'excel']</t>
  </si>
  <si>
    <t>['sql', 'excel', 'alteryx']</t>
  </si>
  <si>
    <t>Gainesville, GA</t>
  </si>
  <si>
    <t>['databricks', 'spark', 'excel', 'unify']</t>
  </si>
  <si>
    <t>Z&amp;A Recruiting</t>
  </si>
  <si>
    <t>['databricks', 'spark']</t>
  </si>
  <si>
    <t>System Data Analyst</t>
  </si>
  <si>
    <t>Sonoma, CA</t>
  </si>
  <si>
    <t>Paramus, NJ</t>
  </si>
  <si>
    <t>Lafayette, IN</t>
  </si>
  <si>
    <t>Data Manager</t>
  </si>
  <si>
    <t>San Carlos, CA</t>
  </si>
  <si>
    <t>Software Engineer, Data Platform</t>
  </si>
  <si>
    <t>['sql', 'go', 'excel']</t>
  </si>
  <si>
    <t>['sql', 'azure', 'excel']</t>
  </si>
  <si>
    <t>['python', 'r', 'tableau', 'power bi']</t>
  </si>
  <si>
    <t>Milford, MA</t>
  </si>
  <si>
    <t>Waters Corporation</t>
  </si>
  <si>
    <t>Panama City, FL</t>
  </si>
  <si>
    <t>Edina, MN</t>
  </si>
  <si>
    <t>AWS Lead Data Engineer</t>
  </si>
  <si>
    <t>['express', 'excel']</t>
  </si>
  <si>
    <t>['python', 'excel', 'sheets']</t>
  </si>
  <si>
    <t>Data Entry Analyst</t>
  </si>
  <si>
    <t>Lake Success, NY</t>
  </si>
  <si>
    <t>Applied Materials</t>
  </si>
  <si>
    <t>Far Rockaway, NY</t>
  </si>
  <si>
    <t>St. John's Episcopal Hospital</t>
  </si>
  <si>
    <t>CSI Companies</t>
  </si>
  <si>
    <t>Associate, Data Analyst</t>
  </si>
  <si>
    <t>Technical Business Analyst</t>
  </si>
  <si>
    <t>Albertsons</t>
  </si>
  <si>
    <t>Data Analyst Quality Advisor</t>
  </si>
  <si>
    <t>Takeda</t>
  </si>
  <si>
    <t>Staff Software Engineer, Data Platform</t>
  </si>
  <si>
    <t>['sql', 'tensorflow']</t>
  </si>
  <si>
    <t>Corpus Christi, TX</t>
  </si>
  <si>
    <t>HP Development Company, L.P.</t>
  </si>
  <si>
    <t>The Cypress Group</t>
  </si>
  <si>
    <t>['python', 'go', 'spark']</t>
  </si>
  <si>
    <t>['r', 'matlab']</t>
  </si>
  <si>
    <t>City and County of Denver</t>
  </si>
  <si>
    <t>['excel', 'unify']</t>
  </si>
  <si>
    <t>IT Specialist (Data Engineer)</t>
  </si>
  <si>
    <t>Chatham, IL</t>
  </si>
  <si>
    <t>Senior Software Engineer (Data)</t>
  </si>
  <si>
    <t>['sql', 'python', 'looker', 'power bi']</t>
  </si>
  <si>
    <t>Norwood, MA</t>
  </si>
  <si>
    <t>Brentford, SD</t>
  </si>
  <si>
    <t>Data Science Expert</t>
  </si>
  <si>
    <t>Zip</t>
  </si>
  <si>
    <t>Naples, FL</t>
  </si>
  <si>
    <t>Intelligence Data Analyst</t>
  </si>
  <si>
    <t>Lead / Senior Data Engineer</t>
  </si>
  <si>
    <t>Office of the Inspector General</t>
  </si>
  <si>
    <t>Napa, CA</t>
  </si>
  <si>
    <t>Quantix, Inc.</t>
  </si>
  <si>
    <t>Graduate Data Scientist</t>
  </si>
  <si>
    <t>['java']</t>
  </si>
  <si>
    <t>First American</t>
  </si>
  <si>
    <t>Sutter Health</t>
  </si>
  <si>
    <t>['sql', 'tableau', 'looker', 'power bi']</t>
  </si>
  <si>
    <t>Micron</t>
  </si>
  <si>
    <t>CIBC</t>
  </si>
  <si>
    <t>RSM US</t>
  </si>
  <si>
    <t>Business Intelligence Developer</t>
  </si>
  <si>
    <t>Telus International</t>
  </si>
  <si>
    <t>Kimberly-Clark Corporation</t>
  </si>
  <si>
    <t>Senior Data Analyst Jobs</t>
  </si>
  <si>
    <t>Missouri City, MO</t>
  </si>
  <si>
    <t>['pytorch']</t>
  </si>
  <si>
    <t>Confie</t>
  </si>
  <si>
    <t>['tableau', 'excel', 'sap']</t>
  </si>
  <si>
    <t>['sql', 'python', 'r', 'azure', 'databricks']</t>
  </si>
  <si>
    <t>Bain &amp; Company</t>
  </si>
  <si>
    <t>['sql', 'sql server', 'azure', 'databricks', 'ssis']</t>
  </si>
  <si>
    <t>Laredo, TX</t>
  </si>
  <si>
    <t>OSI Engineering</t>
  </si>
  <si>
    <t>['go', 'azure', 'power bi']</t>
  </si>
  <si>
    <t>Data Migration Engineer</t>
  </si>
  <si>
    <t>SpotOn</t>
  </si>
  <si>
    <t>['go', 'spring']</t>
  </si>
  <si>
    <t>Largo, MD</t>
  </si>
  <si>
    <t>Wealthfront</t>
  </si>
  <si>
    <t>Data Engineer - Sr. Consultant level</t>
  </si>
  <si>
    <t>Data Scientist - Senior</t>
  </si>
  <si>
    <t>Quantitative Analyst</t>
  </si>
  <si>
    <t>Confluent</t>
  </si>
  <si>
    <t>Tax Data Analyst</t>
  </si>
  <si>
    <t>Radian</t>
  </si>
  <si>
    <t>ERP Analyst</t>
  </si>
  <si>
    <t>Data Analyst Senior</t>
  </si>
  <si>
    <t>Casablanca, Morocco</t>
  </si>
  <si>
    <t>U.S. Bank National Association</t>
  </si>
  <si>
    <t>Wynn Resorts</t>
  </si>
  <si>
    <t>['elasticsearch', 'aws', 'kafka']</t>
  </si>
  <si>
    <t>Asset Data Analyst</t>
  </si>
  <si>
    <t>Data Engineer - Operations</t>
  </si>
  <si>
    <t>['sql', 'python', 'databricks', 'spark']</t>
  </si>
  <si>
    <t>Nominet</t>
  </si>
  <si>
    <t>Hydrogen Group</t>
  </si>
  <si>
    <t>Somerville, NJ</t>
  </si>
  <si>
    <t>Lakewood, CO</t>
  </si>
  <si>
    <t>['python', 'github']</t>
  </si>
  <si>
    <t>['excel', 'sap', 'outlook']</t>
  </si>
  <si>
    <t>['visual basic', 'excel']</t>
  </si>
  <si>
    <t>Operations Analyst</t>
  </si>
  <si>
    <t>Jupiter, FL</t>
  </si>
  <si>
    <t>Emburse</t>
  </si>
  <si>
    <t>Seminole, FL</t>
  </si>
  <si>
    <t>['sql', 'sql server', 'azure', 'power bi']</t>
  </si>
  <si>
    <t>Senior Data Scientist - Fraud Risk</t>
  </si>
  <si>
    <t>LGC Group</t>
  </si>
  <si>
    <t>Intercom</t>
  </si>
  <si>
    <t>Aliso Viejo, CA</t>
  </si>
  <si>
    <t>Pinellas County Government</t>
  </si>
  <si>
    <t>['python', 'r', 'matlab', 'sas', 'sas']</t>
  </si>
  <si>
    <t>Castro Valley, CA</t>
  </si>
  <si>
    <t>Programmer Analyst</t>
  </si>
  <si>
    <t>Lincolnshire, IL</t>
  </si>
  <si>
    <t>JPMorgan Chase &amp; Co</t>
  </si>
  <si>
    <t>GovCIO</t>
  </si>
  <si>
    <t>Senior Data Engineer - Hybrid</t>
  </si>
  <si>
    <t>Data Engineering Team Lead</t>
  </si>
  <si>
    <t>Salinas, CA</t>
  </si>
  <si>
    <t>Actuarial Data Analyst</t>
  </si>
  <si>
    <t>['ssis']</t>
  </si>
  <si>
    <t>Unicon Pharma</t>
  </si>
  <si>
    <t>Amerit Fleet Solutions</t>
  </si>
  <si>
    <t>Senior Database Engineer</t>
  </si>
  <si>
    <t>['sql', 'python', 'snowflake', 'redshift', 'bigquery', 'tableau', 'looker']</t>
  </si>
  <si>
    <t>PAYLOCITY CORPORATION</t>
  </si>
  <si>
    <t>State of Missouri</t>
  </si>
  <si>
    <t>Financial Analyst III</t>
  </si>
  <si>
    <t>Brownsburg, IN</t>
  </si>
  <si>
    <t>StepStone Group</t>
  </si>
  <si>
    <t>Program Analyst</t>
  </si>
  <si>
    <t>Hearst</t>
  </si>
  <si>
    <t>['sql', 'python', 'azure', 'databricks', 'power bi']</t>
  </si>
  <si>
    <t>Live Nation</t>
  </si>
  <si>
    <t>Prime Therapeutics</t>
  </si>
  <si>
    <t>Acrisure</t>
  </si>
  <si>
    <t>Zeta Global</t>
  </si>
  <si>
    <t>Advanced Data Engineer</t>
  </si>
  <si>
    <t>HSBC</t>
  </si>
  <si>
    <t>['python', 'go', 'pytorch', 'tensorflow', 'spring']</t>
  </si>
  <si>
    <t>Contract Data Analyst</t>
  </si>
  <si>
    <t>Data Privacy Analyst</t>
  </si>
  <si>
    <t>Searchability NS&amp;D</t>
  </si>
  <si>
    <t>Senior Data Analyst, Customer Operations</t>
  </si>
  <si>
    <t>['excel', 'microsoft teams']</t>
  </si>
  <si>
    <t>KeyBank</t>
  </si>
  <si>
    <t>Client Server</t>
  </si>
  <si>
    <t>CME Group</t>
  </si>
  <si>
    <t>Hiram, GA</t>
  </si>
  <si>
    <t>Claims Data Analyst</t>
  </si>
  <si>
    <t>Senior Sales Data Analyst</t>
  </si>
  <si>
    <t>L3Harris Technologies</t>
  </si>
  <si>
    <t>Morris Plains, NJ</t>
  </si>
  <si>
    <t>EarnIn</t>
  </si>
  <si>
    <t>Senior Data Analyst I</t>
  </si>
  <si>
    <t>['sql', 'bigquery', 'tableau', 'looker', 'power bi']</t>
  </si>
  <si>
    <t>['sql', 'vba', 'excel', 'power bi']</t>
  </si>
  <si>
    <t>Richland, WA</t>
  </si>
  <si>
    <t>Senior Data &amp; AI Engineer</t>
  </si>
  <si>
    <t>['sql', 'python', 'sas', 'sas']</t>
  </si>
  <si>
    <t>Data Network Engineer</t>
  </si>
  <si>
    <t>Ciena</t>
  </si>
  <si>
    <t>Data Analyst/BA</t>
  </si>
  <si>
    <t>Lockheed Martin Corporation</t>
  </si>
  <si>
    <t>CrowdStrike</t>
  </si>
  <si>
    <t>American Electric Power</t>
  </si>
  <si>
    <t>['unify']</t>
  </si>
  <si>
    <t>PSEG</t>
  </si>
  <si>
    <t>Master Data Management Analyst</t>
  </si>
  <si>
    <t>Los Altos, CA</t>
  </si>
  <si>
    <t>Suwanee, GA</t>
  </si>
  <si>
    <t>['python', 'excel', 'power bi']</t>
  </si>
  <si>
    <t>Senior Data Quality Engineer</t>
  </si>
  <si>
    <t>Guaynabo, Puerto Rico</t>
  </si>
  <si>
    <t>Leonardo DRS</t>
  </si>
  <si>
    <t>DAVITA</t>
  </si>
  <si>
    <t>Cobbs Creek Healthcare</t>
  </si>
  <si>
    <t>Data Analyst - Power BI</t>
  </si>
  <si>
    <t>Mondelēz International</t>
  </si>
  <si>
    <t>Senior Product Analyst</t>
  </si>
  <si>
    <t>['sql', 'aws', 'redshift', 'tableau', 'power bi']</t>
  </si>
  <si>
    <t>Hajoca Corporation</t>
  </si>
  <si>
    <t>Spatial Data Analyst</t>
  </si>
  <si>
    <t>Hanover, PA</t>
  </si>
  <si>
    <t>Remote Sensing Data Scientist</t>
  </si>
  <si>
    <t>E-Commerce Analyst</t>
  </si>
  <si>
    <t>['python', 'azure', 'excel']</t>
  </si>
  <si>
    <t>QA Engineer</t>
  </si>
  <si>
    <t>Data Analyst 4</t>
  </si>
  <si>
    <t>California, MD</t>
  </si>
  <si>
    <t>Fanatics</t>
  </si>
  <si>
    <t>Manager, Data Analytics</t>
  </si>
  <si>
    <t>ML Engineer</t>
  </si>
  <si>
    <t>Hired by Matrix</t>
  </si>
  <si>
    <t>Orange Park, FL</t>
  </si>
  <si>
    <t>Rock Island, IL</t>
  </si>
  <si>
    <t>SyllogisTeks</t>
  </si>
  <si>
    <t>University of Iowa</t>
  </si>
  <si>
    <t>['sql', 'python', 'sql server', 'snowflake', 'oracle']</t>
  </si>
  <si>
    <t>Cerberus Capital Management</t>
  </si>
  <si>
    <t>JG-Joint Genome Institute</t>
  </si>
  <si>
    <t>['sql', 'excel', 'powerpoint']</t>
  </si>
  <si>
    <t>RSM Solutions, Inc</t>
  </si>
  <si>
    <t>Canton, MA</t>
  </si>
  <si>
    <t>Ingram Micro</t>
  </si>
  <si>
    <t>Manpower</t>
  </si>
  <si>
    <t>Insight Global, Inc.</t>
  </si>
  <si>
    <t>Data Analyst - Manufacturing</t>
  </si>
  <si>
    <t>['sql', 'python', 'r', 'aws', 'redshift']</t>
  </si>
  <si>
    <t>['sql', 'power bi', 'microstrategy']</t>
  </si>
  <si>
    <t>Ontario, Canada</t>
  </si>
  <si>
    <t>Senior Associate, Data Scientist</t>
  </si>
  <si>
    <t>['excel', 'power bi', 'sharepoint']</t>
  </si>
  <si>
    <t>['sql', 'python', 'bigquery', 'airflow']</t>
  </si>
  <si>
    <t>Sacate, AZ</t>
  </si>
  <si>
    <t>Power BI Data Engineer</t>
  </si>
  <si>
    <t>Albany, GA</t>
  </si>
  <si>
    <t>NetApp</t>
  </si>
  <si>
    <t>Salesforce Data Analyst</t>
  </si>
  <si>
    <t>Plaid</t>
  </si>
  <si>
    <t>Hauppauge, NY</t>
  </si>
  <si>
    <t>West Coast Consulting</t>
  </si>
  <si>
    <t>Data Lead</t>
  </si>
  <si>
    <t>Buford, GA</t>
  </si>
  <si>
    <t>Fort Washington, PA</t>
  </si>
  <si>
    <t>PepsiCo</t>
  </si>
  <si>
    <t>['gcp', 'bigquery', 'looker']</t>
  </si>
  <si>
    <t>Provider Data Analyst</t>
  </si>
  <si>
    <t>Cambridge University Press &amp; Assessment</t>
  </si>
  <si>
    <t>GrowthLoop</t>
  </si>
  <si>
    <t>Mysuru, Karnataka, India</t>
  </si>
  <si>
    <t>['sql', 'gcp', 'bigquery']</t>
  </si>
  <si>
    <t>Senior/Lead Data Engineer</t>
  </si>
  <si>
    <t>Solomon Page</t>
  </si>
  <si>
    <t>ektello</t>
  </si>
  <si>
    <t>['windows', 'excel']</t>
  </si>
  <si>
    <t>Downey, CA</t>
  </si>
  <si>
    <t>Fort Collins, CO</t>
  </si>
  <si>
    <t>SQL Developer</t>
  </si>
  <si>
    <t>South Barrington, IL</t>
  </si>
  <si>
    <t>Apopka, FL</t>
  </si>
  <si>
    <t>Aristocrat</t>
  </si>
  <si>
    <t>Data Scientist, Marketing</t>
  </si>
  <si>
    <t>Data Developer</t>
  </si>
  <si>
    <t>InsideHigherEd</t>
  </si>
  <si>
    <t>Report Developer</t>
  </si>
  <si>
    <t>Radiant Systems Inc</t>
  </si>
  <si>
    <t>Edwardsville, IL</t>
  </si>
  <si>
    <t>Jefferies</t>
  </si>
  <si>
    <t>['react', 'excel']</t>
  </si>
  <si>
    <t>Eli Lilly</t>
  </si>
  <si>
    <t>Sioux Falls, SD</t>
  </si>
  <si>
    <t>East River Electric Power Cooperative, Inc.</t>
  </si>
  <si>
    <t>Data Scientist - Product</t>
  </si>
  <si>
    <t>['sql', 'python', 'r', 'express', 'tableau']</t>
  </si>
  <si>
    <t>Vinings, GA</t>
  </si>
  <si>
    <t>YES! Communities</t>
  </si>
  <si>
    <t>Vero Beach, FL</t>
  </si>
  <si>
    <t>Data Analyst/Scientist</t>
  </si>
  <si>
    <t>R1 RCM</t>
  </si>
  <si>
    <t>Quizlet</t>
  </si>
  <si>
    <t>Senior Data Analytics Lead</t>
  </si>
  <si>
    <t>Design Analyst</t>
  </si>
  <si>
    <t>['sql', 'python', 'go', 'tableau', 'looker']</t>
  </si>
  <si>
    <t>eTeam Inc.</t>
  </si>
  <si>
    <t>Marketing Analytics Manager</t>
  </si>
  <si>
    <t>Knight Foundation</t>
  </si>
  <si>
    <t>Data Modeler</t>
  </si>
  <si>
    <t>Denken Solutions Inc</t>
  </si>
  <si>
    <t>St Helena, CA</t>
  </si>
  <si>
    <t>['html']</t>
  </si>
  <si>
    <t>Ladson, SC</t>
  </si>
  <si>
    <t>['tableau', 'alteryx']</t>
  </si>
  <si>
    <t>Visionary Innovative Technology Solutions LLC</t>
  </si>
  <si>
    <t>Sr Data engineer</t>
  </si>
  <si>
    <t>TE Connectivity</t>
  </si>
  <si>
    <t>Integrated Resources, Inc ( IRI )</t>
  </si>
  <si>
    <t>Senior Clinical Data Analyst</t>
  </si>
  <si>
    <t>Carlstadt, NJ</t>
  </si>
  <si>
    <t>Revenue Data Analyst</t>
  </si>
  <si>
    <t>City of Philadelphia</t>
  </si>
  <si>
    <t>American Institutes for Research</t>
  </si>
  <si>
    <t>['r', 'tableau', 'excel']</t>
  </si>
  <si>
    <t>Thyme</t>
  </si>
  <si>
    <t>['sql', 'c', 'excel', 'power bi']</t>
  </si>
  <si>
    <t>Redlands, CA</t>
  </si>
  <si>
    <t>Kikoff</t>
  </si>
  <si>
    <t>['python', 'airtable']</t>
  </si>
  <si>
    <t>QuikTrip</t>
  </si>
  <si>
    <t>['python', 'spark', 'hadoop']</t>
  </si>
  <si>
    <t>Associate Analytics Engineer</t>
  </si>
  <si>
    <t>McCabe &amp; Barton</t>
  </si>
  <si>
    <t>Research Data Analyst I</t>
  </si>
  <si>
    <t>Spatial Data Scientist</t>
  </si>
  <si>
    <t>Data Scientist / Machine Learning Engineer</t>
  </si>
  <si>
    <t>Caterpillar</t>
  </si>
  <si>
    <t>['sql', 'python', 'aws', 'redshift', 'airflow', 'terraform']</t>
  </si>
  <si>
    <t>Senior Enterprise Data Analyst</t>
  </si>
  <si>
    <t>Product Data Management Engineer</t>
  </si>
  <si>
    <t>Media Data Analyst</t>
  </si>
  <si>
    <t>Planning Analyst</t>
  </si>
  <si>
    <t>['sql', 'python', 'aws', 'tableau']</t>
  </si>
  <si>
    <t>['linux', 'splunk']</t>
  </si>
  <si>
    <t>Berlin, CT</t>
  </si>
  <si>
    <t>Data Science Specialist</t>
  </si>
  <si>
    <t>BCforward</t>
  </si>
  <si>
    <t>Largo, FL</t>
  </si>
  <si>
    <t>['sql', 'scala', 'spark']</t>
  </si>
  <si>
    <t>ADM</t>
  </si>
  <si>
    <t>Clark, NJ</t>
  </si>
  <si>
    <t>Vaughan, ON, Canada</t>
  </si>
  <si>
    <t>Lemont, IL</t>
  </si>
  <si>
    <t>['sql', 'snowflake', 'power bi', 'dax']</t>
  </si>
  <si>
    <t>['sql', 'oracle', 'tableau']</t>
  </si>
  <si>
    <t>Realtor.com Careers</t>
  </si>
  <si>
    <t>Aritzia</t>
  </si>
  <si>
    <t>['r', 'power bi']</t>
  </si>
  <si>
    <t>Glovo</t>
  </si>
  <si>
    <t>Kentwood, MI</t>
  </si>
  <si>
    <t>New Hyde Park, NY</t>
  </si>
  <si>
    <t>['sql', 'python', 'snowflake', 'aws', 'github', 'jira', 'confluence']</t>
  </si>
  <si>
    <t>Bartow, FL</t>
  </si>
  <si>
    <t>Sam's Club</t>
  </si>
  <si>
    <t>Lancesoft</t>
  </si>
  <si>
    <t>Senior Data Analytics Engineer</t>
  </si>
  <si>
    <t>Huxley</t>
  </si>
  <si>
    <t>Roseland, NJ</t>
  </si>
  <si>
    <t>Venture Global LNG</t>
  </si>
  <si>
    <t>Sierra Nevada Corporation</t>
  </si>
  <si>
    <t>Hewlett Packard Enterprise</t>
  </si>
  <si>
    <t>Accounting Data Analyst</t>
  </si>
  <si>
    <t>TalentFish</t>
  </si>
  <si>
    <t>Serco</t>
  </si>
  <si>
    <t>['python', 'airflow', 'docker']</t>
  </si>
  <si>
    <t>Business Analyst/ Data Analyst</t>
  </si>
  <si>
    <t>University of Texas at Dallas</t>
  </si>
  <si>
    <t>Boston Children's Hospital</t>
  </si>
  <si>
    <t>American International Group</t>
  </si>
  <si>
    <t>AssistRx</t>
  </si>
  <si>
    <t>Digital Data Analyst</t>
  </si>
  <si>
    <t>Wipro</t>
  </si>
  <si>
    <t>Germantown, WI</t>
  </si>
  <si>
    <t>['python', 'excel', 'github']</t>
  </si>
  <si>
    <t>Mansfield, MA</t>
  </si>
  <si>
    <t>eClinical Solutions</t>
  </si>
  <si>
    <t>M&amp;T Bank Corporation</t>
  </si>
  <si>
    <t>Chamberlain Group</t>
  </si>
  <si>
    <t>Allen, TX</t>
  </si>
  <si>
    <t>Frederick, MD</t>
  </si>
  <si>
    <t>Sr Business Analyst</t>
  </si>
  <si>
    <t>['sql', 'python', 'snowflake', 'power bi']</t>
  </si>
  <si>
    <t>['sql', 'python', 'spark', 'tableau', 'power bi']</t>
  </si>
  <si>
    <t>Diamond Bar, CA</t>
  </si>
  <si>
    <t>Paladin Consulting</t>
  </si>
  <si>
    <t>Amtrak</t>
  </si>
  <si>
    <t>['sql', 'r', 'excel']</t>
  </si>
  <si>
    <t>['sql', 'crystal', 'excel', 'power bi']</t>
  </si>
  <si>
    <t>mroads</t>
  </si>
  <si>
    <t>Vadodara, Gujarat, India</t>
  </si>
  <si>
    <t>Senior Associate, Data Science</t>
  </si>
  <si>
    <t>Synchrony Financial</t>
  </si>
  <si>
    <t>University of Utah</t>
  </si>
  <si>
    <t>Richmond, BC, Canada</t>
  </si>
  <si>
    <t>Wallingford, CT</t>
  </si>
  <si>
    <t>Dow</t>
  </si>
  <si>
    <t>Accrete</t>
  </si>
  <si>
    <t>['sql', 'python', 'aws', 'git']</t>
  </si>
  <si>
    <t>Data Scientist / Data Engineer</t>
  </si>
  <si>
    <t>Intern - Data Analyst</t>
  </si>
  <si>
    <t>SLAC National Accelerator Laboratory</t>
  </si>
  <si>
    <t>Database Specialist</t>
  </si>
  <si>
    <t>Amazon Data Services, Inc.</t>
  </si>
  <si>
    <t>Homebase</t>
  </si>
  <si>
    <t>IT Analyst</t>
  </si>
  <si>
    <t>CableLabs</t>
  </si>
  <si>
    <t>Geopaq Logic</t>
  </si>
  <si>
    <t>Goliath Partners</t>
  </si>
  <si>
    <t>ICONMA, LLC</t>
  </si>
  <si>
    <t>Massachusetts</t>
  </si>
  <si>
    <t>Data Analyst 2, Central Office;</t>
  </si>
  <si>
    <t>Kennett Square, PA</t>
  </si>
  <si>
    <t>Constellation</t>
  </si>
  <si>
    <t>Montage Marketing Group</t>
  </si>
  <si>
    <t>['sql', 'python', 'databricks', 'aws', 'spark']</t>
  </si>
  <si>
    <t>Senior Data Modeler</t>
  </si>
  <si>
    <t>STR</t>
  </si>
  <si>
    <t>Aon Corporation</t>
  </si>
  <si>
    <t>Lago</t>
  </si>
  <si>
    <t>SAP Financial Data Analyst</t>
  </si>
  <si>
    <t>Pleasant Hill, CA</t>
  </si>
  <si>
    <t>Toledo, OH</t>
  </si>
  <si>
    <t>RemX</t>
  </si>
  <si>
    <t>Morgan Hill, CA</t>
  </si>
  <si>
    <t>eDiscovery Data Analyst</t>
  </si>
  <si>
    <t>Hoover, AL</t>
  </si>
  <si>
    <t>Breakthru Beverage Group</t>
  </si>
  <si>
    <t>['python', 'r', 'scala', 'aws']</t>
  </si>
  <si>
    <t>['sql', 'sql server', 'power bi', 'dax']</t>
  </si>
  <si>
    <t>Plymouth Meeting, PA</t>
  </si>
  <si>
    <t>['sql', 'snowflake', 'aws', 'tableau', 'power bi']</t>
  </si>
  <si>
    <t>['sql', 'visio', 'excel', 'jira', 'confluence']</t>
  </si>
  <si>
    <t>Panda Restaurant Group</t>
  </si>
  <si>
    <t>Hays Recruitment</t>
  </si>
  <si>
    <t>Aequor</t>
  </si>
  <si>
    <t>Montclair, CA</t>
  </si>
  <si>
    <t>['cobol']</t>
  </si>
  <si>
    <t>Winnetka, IL</t>
  </si>
  <si>
    <t>Privacy Analyst</t>
  </si>
  <si>
    <t>['sql', 'tableau', 'power bi', 'microstrategy']</t>
  </si>
  <si>
    <t>['sql', 'python', 'tableau', 'power bi', 'alteryx']</t>
  </si>
  <si>
    <t>Data Analyst 3 - 46214</t>
  </si>
  <si>
    <t>OSTechnical</t>
  </si>
  <si>
    <t>Ball Aerospace</t>
  </si>
  <si>
    <t>Senior Data Warehouse Engineer</t>
  </si>
  <si>
    <t>['sql', 'python', 'databricks', 'spark', 'tableau', 'excel']</t>
  </si>
  <si>
    <t>Data Annotation</t>
  </si>
  <si>
    <t>Humana</t>
  </si>
  <si>
    <t>Nuro</t>
  </si>
  <si>
    <t>['sql', 'sql server', 'azure', 'excel', 'power bi']</t>
  </si>
  <si>
    <t>Associate - Data Engineer</t>
  </si>
  <si>
    <t>Informatics Data Analyst</t>
  </si>
  <si>
    <t>HealthFirst</t>
  </si>
  <si>
    <t>AP Recruiters &amp; Associates</t>
  </si>
  <si>
    <t>Manassas, VA</t>
  </si>
  <si>
    <t>['sql', 'python', 'r', 'tableau', 'excel', 'sap']</t>
  </si>
  <si>
    <t>Pearson Carter</t>
  </si>
  <si>
    <t>Analyst, Data Science</t>
  </si>
  <si>
    <t>['python', 'r', 'git']</t>
  </si>
  <si>
    <t>Security Engineer</t>
  </si>
  <si>
    <t>Veterans Sourcing Group</t>
  </si>
  <si>
    <t>Data Analyst - Fleet</t>
  </si>
  <si>
    <t>East Lake-Orient Park, FL</t>
  </si>
  <si>
    <t>Helix Tech IT Solutions</t>
  </si>
  <si>
    <t>Crowe</t>
  </si>
  <si>
    <t>Data Scientist, AI</t>
  </si>
  <si>
    <t>Swiss Re</t>
  </si>
  <si>
    <t>Data Team Lead</t>
  </si>
  <si>
    <t>Advanced Environmental Laboratories, Inc.</t>
  </si>
  <si>
    <t>['sql', 'oracle', 'tableau', 'excel']</t>
  </si>
  <si>
    <t>['sql', 'oracle', 'excel', 'power bi']</t>
  </si>
  <si>
    <t>Benchling</t>
  </si>
  <si>
    <t>['sql', 'python', 'aws', 'spark', 'kafka']</t>
  </si>
  <si>
    <t>['sql', 'sql server', 'oracle', 'sap']</t>
  </si>
  <si>
    <t>AEM Corporation</t>
  </si>
  <si>
    <t>Woodland, CA</t>
  </si>
  <si>
    <t>R&amp;D Partners</t>
  </si>
  <si>
    <t>Nesco Resource, LLC</t>
  </si>
  <si>
    <t>Bechtel</t>
  </si>
  <si>
    <t>Thinkfind</t>
  </si>
  <si>
    <t>['sql', 'snowflake', 'databricks', 'excel']</t>
  </si>
  <si>
    <t>Opa-locka, FL</t>
  </si>
  <si>
    <t>Raytheon Technologies</t>
  </si>
  <si>
    <t>ReUp Education</t>
  </si>
  <si>
    <t>Okta</t>
  </si>
  <si>
    <t>Analytics Engineering Lead</t>
  </si>
  <si>
    <t>Kampala, Uganda</t>
  </si>
  <si>
    <t>Senior Data Scientist, Medical Imaging</t>
  </si>
  <si>
    <t>Vacaville, CA</t>
  </si>
  <si>
    <t>Cru</t>
  </si>
  <si>
    <t>Keypath Education</t>
  </si>
  <si>
    <t>Pennsylvania Furnace, PA</t>
  </si>
  <si>
    <t>Glassdoor</t>
  </si>
  <si>
    <t>Kennesaw State University</t>
  </si>
  <si>
    <t>['python', 'r', 'pytorch']</t>
  </si>
  <si>
    <t>Pennington, NJ</t>
  </si>
  <si>
    <t>inSync Staffing</t>
  </si>
  <si>
    <t>Data Scientist, Finance</t>
  </si>
  <si>
    <t>Concord, CA</t>
  </si>
  <si>
    <t>Oakville, ON, Canada</t>
  </si>
  <si>
    <t>Chipton-Ross</t>
  </si>
  <si>
    <t>Web Analyst</t>
  </si>
  <si>
    <t>Data Science - Technical</t>
  </si>
  <si>
    <t>Pasig, Metro Manila, Philippines</t>
  </si>
  <si>
    <t>Dermalogica LLC</t>
  </si>
  <si>
    <t>Children's Hospital Los Angeles</t>
  </si>
  <si>
    <t>Business Analyst Intern</t>
  </si>
  <si>
    <t>JBS International</t>
  </si>
  <si>
    <t>['sql', 'python', 'tableau', 'git']</t>
  </si>
  <si>
    <t>Fraud Data Scientist</t>
  </si>
  <si>
    <t>ID.me</t>
  </si>
  <si>
    <t>Tinley Park, IL</t>
  </si>
  <si>
    <t>Thermo Fisher Scientific</t>
  </si>
  <si>
    <t>State Street Corporation</t>
  </si>
  <si>
    <t>['sql', 'tableau', 'git']</t>
  </si>
  <si>
    <t>Benicia, CA</t>
  </si>
  <si>
    <t>['sql', 'python', 'tableau', 'qlik']</t>
  </si>
  <si>
    <t>Parts Data Analyst</t>
  </si>
  <si>
    <t>Concord, NC</t>
  </si>
  <si>
    <t>HonorVet Technologies</t>
  </si>
  <si>
    <t>Oscar</t>
  </si>
  <si>
    <t>['sql', 'python', 'aws', 'redshift', 'github']</t>
  </si>
  <si>
    <t>Senior Director, Data Science</t>
  </si>
  <si>
    <t>Anthropic</t>
  </si>
  <si>
    <t>['gcp', 'bigquery']</t>
  </si>
  <si>
    <t>['python', 'power bi', 'dax']</t>
  </si>
  <si>
    <t>Senior Data Engineer - Streaming</t>
  </si>
  <si>
    <t>['sql', 'python', 'r', 'snowflake', 'spark']</t>
  </si>
  <si>
    <t>Waterloo, ON, Canada</t>
  </si>
  <si>
    <t>Antioch, CA</t>
  </si>
  <si>
    <t>Core BTS</t>
  </si>
  <si>
    <t>Lead Data Scientist - Healthcare</t>
  </si>
  <si>
    <t>Senior Data Engineer, Finance</t>
  </si>
  <si>
    <t>MethodHub</t>
  </si>
  <si>
    <t>Lead/Senior Data Engineer</t>
  </si>
  <si>
    <t>Westfield, IN</t>
  </si>
  <si>
    <t>Sleeper</t>
  </si>
  <si>
    <t>Zebra Technologies</t>
  </si>
  <si>
    <t>['power bi', 'alteryx']</t>
  </si>
  <si>
    <t>Analyst Intern</t>
  </si>
  <si>
    <t>Tech Pros LLC</t>
  </si>
  <si>
    <t>Washington, VA</t>
  </si>
  <si>
    <t>Clinical Analyst</t>
  </si>
  <si>
    <t>['jira', 'confluence']</t>
  </si>
  <si>
    <t>['sql', 't-sql', 'excel']</t>
  </si>
  <si>
    <t>Carrollton, GA</t>
  </si>
  <si>
    <t>Burlington, NJ</t>
  </si>
  <si>
    <t>Data Analyst/Data Modeler</t>
  </si>
  <si>
    <t>Business Intelligence (BI) Analyst</t>
  </si>
  <si>
    <t>['sql', 'go', 'ssis']</t>
  </si>
  <si>
    <t>Audubon, PA</t>
  </si>
  <si>
    <t>Diaconia LLC</t>
  </si>
  <si>
    <t>['sql', 'python', 'postgresql', 'pandas']</t>
  </si>
  <si>
    <t>['python', 'aws', 'kubernetes', 'docker']</t>
  </si>
  <si>
    <t>Stride, Inc.</t>
  </si>
  <si>
    <t>Full-time, Contractor, and Internship</t>
  </si>
  <si>
    <t>West Bend, WI</t>
  </si>
  <si>
    <t>['sql', 'python', 'r', 'power bi', 'dax']</t>
  </si>
  <si>
    <t>Customer Experience Analyst</t>
  </si>
  <si>
    <t>Data and Evaluation Analyst</t>
  </si>
  <si>
    <t>Santa Rosa, CA</t>
  </si>
  <si>
    <t>['python', 'r', 'excel', 'spss']</t>
  </si>
  <si>
    <t>Blue Origin</t>
  </si>
  <si>
    <t>['sql', 'python', 'r', 'databricks']</t>
  </si>
  <si>
    <t>Ryan Consulting Group</t>
  </si>
  <si>
    <t>Mulholland Energy Services</t>
  </si>
  <si>
    <t>Remote Senior Data Scientist</t>
  </si>
  <si>
    <t>CRM Data Analyst</t>
  </si>
  <si>
    <t>Tech Observer</t>
  </si>
  <si>
    <t>Senior Manager, Data Analytics</t>
  </si>
  <si>
    <t>Garden City, NY</t>
  </si>
  <si>
    <t>HONOR</t>
  </si>
  <si>
    <t>The Joint Commission</t>
  </si>
  <si>
    <t>Moncks Corner, SC</t>
  </si>
  <si>
    <t>['excel', 'power bi', 'smartsheet']</t>
  </si>
  <si>
    <t>Goldman Sachs</t>
  </si>
  <si>
    <t>Data Analytics Analyst</t>
  </si>
  <si>
    <t>Sanford, FL</t>
  </si>
  <si>
    <t>Stirista LLC</t>
  </si>
  <si>
    <t>AI Engineer/Data Scientist</t>
  </si>
  <si>
    <t>Expert Data Scientist</t>
  </si>
  <si>
    <t>impact.com</t>
  </si>
  <si>
    <t>Senior Data Engineer - Analytics</t>
  </si>
  <si>
    <t>ASAPP</t>
  </si>
  <si>
    <t>Sanger, CA</t>
  </si>
  <si>
    <t>['sql', 'python', 'snowflake', 'aws', 'tableau']</t>
  </si>
  <si>
    <t>Super.com</t>
  </si>
  <si>
    <t>['r', 'excel', 'spss']</t>
  </si>
  <si>
    <t>Senior Power BI Analyst</t>
  </si>
  <si>
    <t>PrimeSource Building Products, Inc.</t>
  </si>
  <si>
    <t>Orange, CT</t>
  </si>
  <si>
    <t>Bear, DE</t>
  </si>
  <si>
    <t>Simsbury, CT</t>
  </si>
  <si>
    <t>Data Analyst - Junior</t>
  </si>
  <si>
    <t>['sql', 'python', 'aws', 'excel']</t>
  </si>
  <si>
    <t>Senior Enterprise Data Architect</t>
  </si>
  <si>
    <t>['azure', 'sap']</t>
  </si>
  <si>
    <t>Corps Team</t>
  </si>
  <si>
    <t>SlingShot Connections</t>
  </si>
  <si>
    <t>The Fountain Group LLC</t>
  </si>
  <si>
    <t>Data Visualization Specialist</t>
  </si>
  <si>
    <t>['sql', 'python', 'r', 'go', 'tableau']</t>
  </si>
  <si>
    <t>Oxon Hill, MD</t>
  </si>
  <si>
    <t>Identified Talent Solutions</t>
  </si>
  <si>
    <t>['go', 'oracle', 'excel', 'powerpoint']</t>
  </si>
  <si>
    <t>Huntington Beach, CA</t>
  </si>
  <si>
    <t>Onalaska, WI</t>
  </si>
  <si>
    <t>['sql', 'sql server', 'azure', 'sap']</t>
  </si>
  <si>
    <t>Jaipur, Rajasthan, India</t>
  </si>
  <si>
    <t>Flybridge Staffing</t>
  </si>
  <si>
    <t>Odenton, MD</t>
  </si>
  <si>
    <t>University City, MO</t>
  </si>
  <si>
    <t>PowerBI Analyst</t>
  </si>
  <si>
    <t>I.T. Solutions, Inc.</t>
  </si>
  <si>
    <t>Lead Data Engineer (AWS)</t>
  </si>
  <si>
    <t>COGENT Infotech</t>
  </si>
  <si>
    <t>HRIS Data Analyst</t>
  </si>
  <si>
    <t>Stanford Black Limited</t>
  </si>
  <si>
    <t>Gilead Sciences</t>
  </si>
  <si>
    <t>North Andover, MA</t>
  </si>
  <si>
    <t>Enterprise Data Architect</t>
  </si>
  <si>
    <t>['azure', 'databricks', 'unity']</t>
  </si>
  <si>
    <t>['azure', 'aws', 'splunk']</t>
  </si>
  <si>
    <t>Lime</t>
  </si>
  <si>
    <t>Exact Sciences</t>
  </si>
  <si>
    <t>Lenexa, KS</t>
  </si>
  <si>
    <t>Entry level Data Analyst</t>
  </si>
  <si>
    <t>SHI International Corp.</t>
  </si>
  <si>
    <t>['tableau', 'excel', 'powerpoint']</t>
  </si>
  <si>
    <t>Hybrid Data Analyst</t>
  </si>
  <si>
    <t>Population Health Data Analyst</t>
  </si>
  <si>
    <t>SentiLink</t>
  </si>
  <si>
    <t>Health Care Service Corporation</t>
  </si>
  <si>
    <t>Nasdaq</t>
  </si>
  <si>
    <t>['sql', 'python', 'tableau', 'excel', 'power bi']</t>
  </si>
  <si>
    <t>CHOC Children's</t>
  </si>
  <si>
    <t>LaGrange, GA</t>
  </si>
  <si>
    <t>Genmab A/S</t>
  </si>
  <si>
    <t>Libertyville, IL</t>
  </si>
  <si>
    <t>Donato Technologies, Inc</t>
  </si>
  <si>
    <t>AppleOne Employment Services</t>
  </si>
  <si>
    <t>['sql', 'power bi', 'cognos']</t>
  </si>
  <si>
    <t>Measurement Analyst</t>
  </si>
  <si>
    <t>['python', 'looker']</t>
  </si>
  <si>
    <t>TrueML</t>
  </si>
  <si>
    <t>Fayetteville, AR</t>
  </si>
  <si>
    <t>University of Arkansas</t>
  </si>
  <si>
    <t>Arcadis</t>
  </si>
  <si>
    <t>Tucker, GA</t>
  </si>
  <si>
    <t>Lancaster, PA</t>
  </si>
  <si>
    <t>University of North Carolina at Chapel Hill</t>
  </si>
  <si>
    <t>Senior Healthcare Analyst</t>
  </si>
  <si>
    <t>Canoga Park, CA</t>
  </si>
  <si>
    <t>CarGurus</t>
  </si>
  <si>
    <t>['sql', 'sql server', 'azure', 'databricks', 'power bi']</t>
  </si>
  <si>
    <t>Fleming Island, FL</t>
  </si>
  <si>
    <t>Georgiana, AL</t>
  </si>
  <si>
    <t>Themesoft Inc.</t>
  </si>
  <si>
    <t>Peyton Resource Group</t>
  </si>
  <si>
    <t>Data Scientist Level 3</t>
  </si>
  <si>
    <t>['python', 'azure', 'databricks', 'spark']</t>
  </si>
  <si>
    <t>North Miami, FL</t>
  </si>
  <si>
    <t>Senior Data Scientist, Product</t>
  </si>
  <si>
    <t>Electronic Data Interchange Analyst</t>
  </si>
  <si>
    <t>Woodbury, MN</t>
  </si>
  <si>
    <t>Infinite Computer Solutions</t>
  </si>
  <si>
    <t>Freehold Township, NJ</t>
  </si>
  <si>
    <t>Armas Pharmaceuticals</t>
  </si>
  <si>
    <t>Experienced Data Analyst</t>
  </si>
  <si>
    <t>['sql', 'python', 'r', 'scala', 'spark']</t>
  </si>
  <si>
    <t>Associate Director, Data Analysis</t>
  </si>
  <si>
    <t>Director of Data Science (Remote)</t>
  </si>
  <si>
    <t>['sql', 'snowflake', 'airflow']</t>
  </si>
  <si>
    <t>['windows', 'linux']</t>
  </si>
  <si>
    <t>Sr Clinical Data Analyst</t>
  </si>
  <si>
    <t>['sql', 'power bi', 'ssrs']</t>
  </si>
  <si>
    <t>Highland Park, TX</t>
  </si>
  <si>
    <t>Data Analysis</t>
  </si>
  <si>
    <t>Valdosta, GA</t>
  </si>
  <si>
    <t>Asset Protection Data Analyst</t>
  </si>
  <si>
    <t>Relativity</t>
  </si>
  <si>
    <t>Northlake, TX</t>
  </si>
  <si>
    <t>Maryland Line, MD</t>
  </si>
  <si>
    <t>Inwood, NY</t>
  </si>
  <si>
    <t>Stuart, FL</t>
  </si>
  <si>
    <t>['snowflake', 'databricks']</t>
  </si>
  <si>
    <t>AgreeYa Solutions</t>
  </si>
  <si>
    <t>Halvik</t>
  </si>
  <si>
    <t>Logix Federal Credit Union</t>
  </si>
  <si>
    <t>Kaygen</t>
  </si>
  <si>
    <t>Manufacturing Data Analyst</t>
  </si>
  <si>
    <t>['python', 'r', 'spark']</t>
  </si>
  <si>
    <t>Trumbull, CT</t>
  </si>
  <si>
    <t>Nyack, NY</t>
  </si>
  <si>
    <t>Apexon</t>
  </si>
  <si>
    <t>Plymouth Rock Assurance Corporation</t>
  </si>
  <si>
    <t>['sap', 'planner']</t>
  </si>
  <si>
    <t>Data Analyst 3</t>
  </si>
  <si>
    <t>Financial Analyst I</t>
  </si>
  <si>
    <t>Edwards AFB, CA</t>
  </si>
  <si>
    <t>Goshen, IN</t>
  </si>
  <si>
    <t>Senior Data Engineer (GCP)</t>
  </si>
  <si>
    <t>Provo, UT</t>
  </si>
  <si>
    <t>Fleet Data Analyst</t>
  </si>
  <si>
    <t>GumGum</t>
  </si>
  <si>
    <t>['sql', 'tableau', 'excel', 'powerpoint']</t>
  </si>
  <si>
    <t>Munich Re</t>
  </si>
  <si>
    <t>Inadev</t>
  </si>
  <si>
    <t>JUNIOR DATA SCIENTIST - Dubai, UAE</t>
  </si>
  <si>
    <t>Control Systems Data Analyst</t>
  </si>
  <si>
    <t>Senior Data Engineers</t>
  </si>
  <si>
    <t>Data Research Analyst</t>
  </si>
  <si>
    <t>IT Business Intelligence Analyst</t>
  </si>
  <si>
    <t>Machine Learning Engineer / Data Scientist</t>
  </si>
  <si>
    <t>Newburgh, NY</t>
  </si>
  <si>
    <t>Hasbro</t>
  </si>
  <si>
    <t>Tableau Analyst</t>
  </si>
  <si>
    <t>Cranford, NJ</t>
  </si>
  <si>
    <t>Staten Island, NY</t>
  </si>
  <si>
    <t>Imprint</t>
  </si>
  <si>
    <t>Spartanburg, SC</t>
  </si>
  <si>
    <t>['excel', 'powerpoint', 'outlook']</t>
  </si>
  <si>
    <t>Healthcare Analyst</t>
  </si>
  <si>
    <t>Perry Hall, MD</t>
  </si>
  <si>
    <t>Workforce Data Analyst</t>
  </si>
  <si>
    <t>Decatur, IL</t>
  </si>
  <si>
    <t>Brentwood, MO</t>
  </si>
  <si>
    <t>['sql', 'python', 'r', 'excel', 'power bi']</t>
  </si>
  <si>
    <t>Supply Chain Data Analyst Intern</t>
  </si>
  <si>
    <t>KMM Technologies, Inc.</t>
  </si>
  <si>
    <t>Nuclear Regulatory Commission</t>
  </si>
  <si>
    <t>Performance Analyst</t>
  </si>
  <si>
    <t>Engineering Manager, Machine Learning</t>
  </si>
  <si>
    <t>Dodge &amp; Cox</t>
  </si>
  <si>
    <t>Lead Data Analytics Engineer</t>
  </si>
  <si>
    <t>Indotronix Avani Group</t>
  </si>
  <si>
    <t>Intelligent Audit</t>
  </si>
  <si>
    <t>Analytics Specialist</t>
  </si>
  <si>
    <t>Wipro Limited</t>
  </si>
  <si>
    <t>Temporary Data Analyst</t>
  </si>
  <si>
    <t>Branch</t>
  </si>
  <si>
    <t>['sql', 'python', 'bigquery', 'tableau']</t>
  </si>
  <si>
    <t>Fullerton, CA</t>
  </si>
  <si>
    <t>SuperbTech,Inc.</t>
  </si>
  <si>
    <t>Pomona, CA</t>
  </si>
  <si>
    <t>Elsevier</t>
  </si>
  <si>
    <t>['sql', 'python', 'r', 'git']</t>
  </si>
  <si>
    <t>Business Data Analyst IV</t>
  </si>
  <si>
    <t>Dice</t>
  </si>
  <si>
    <t>Analyst, Data Operations</t>
  </si>
  <si>
    <t>Point72</t>
  </si>
  <si>
    <t>Beacon Hill Staffing Group</t>
  </si>
  <si>
    <t>Nashik, Maharashtra, India</t>
  </si>
  <si>
    <t>Medical Data Analyst</t>
  </si>
  <si>
    <t>Orangepeople</t>
  </si>
  <si>
    <t>Business Reporting Analyst</t>
  </si>
  <si>
    <t>['excel', 'powerpoint', 'smartsheet']</t>
  </si>
  <si>
    <t>Project Business Analyst</t>
  </si>
  <si>
    <t>Lead Data Governance Analyst</t>
  </si>
  <si>
    <t>Data Analyst - Marketing</t>
  </si>
  <si>
    <t>Growth Data Analyst</t>
  </si>
  <si>
    <t>Vail Resorts</t>
  </si>
  <si>
    <t>NYS Office for People With Developmental Disabilities</t>
  </si>
  <si>
    <t>Innovation Associates, Inc.</t>
  </si>
  <si>
    <t>['python', 'pandas', 'tableau']</t>
  </si>
  <si>
    <t>Villa Park, IL</t>
  </si>
  <si>
    <t>North Reading, MA</t>
  </si>
  <si>
    <t>Specialist - Data Engineering</t>
  </si>
  <si>
    <t>['python', 'azure', 'aws', 'linux']</t>
  </si>
  <si>
    <t>RR Donnelley</t>
  </si>
  <si>
    <t>['php']</t>
  </si>
  <si>
    <t>['python', 'c', 'git']</t>
  </si>
  <si>
    <t>Rantoul, IL</t>
  </si>
  <si>
    <t>Data Processing Analyst</t>
  </si>
  <si>
    <t>New York State Office of the Attorney General</t>
  </si>
  <si>
    <t>Human Resources Information System Analyst</t>
  </si>
  <si>
    <t>['sql', 'python', 'numpy', 'pandas', 'tableau']</t>
  </si>
  <si>
    <t>Neuberger Berman</t>
  </si>
  <si>
    <t>AI/ML Engineer</t>
  </si>
  <si>
    <t>National Life Group</t>
  </si>
  <si>
    <t>Icahn School of Medicine at Mount Sinai</t>
  </si>
  <si>
    <t>Buda, TX</t>
  </si>
  <si>
    <t>Prophix</t>
  </si>
  <si>
    <t>Jacobs</t>
  </si>
  <si>
    <t>Clinical Data Analyst II</t>
  </si>
  <si>
    <t>L.A. Care Health Plan</t>
  </si>
  <si>
    <t>Manager-Data Science</t>
  </si>
  <si>
    <t>SitusAMC</t>
  </si>
  <si>
    <t>Franklin Fitch</t>
  </si>
  <si>
    <t>['sql', 'python', 'aws', 'tableau', 'excel']</t>
  </si>
  <si>
    <t>Maitland, FL</t>
  </si>
  <si>
    <t>Stitch Fix</t>
  </si>
  <si>
    <t>Ansa Biotechnologies, Inc.</t>
  </si>
  <si>
    <t>['gdpr', 'excel']</t>
  </si>
  <si>
    <t>Eleven Recruiting</t>
  </si>
  <si>
    <t>Tonal</t>
  </si>
  <si>
    <t>['gitlab']</t>
  </si>
  <si>
    <t>['linux', 'unix']</t>
  </si>
  <si>
    <t>Senior Data Developer</t>
  </si>
  <si>
    <t>Vernon, CA</t>
  </si>
  <si>
    <t>Indore, Madhya Pradesh, India</t>
  </si>
  <si>
    <t>['sql', 'python', 'r', 'go', 'tableau', 'power bi']</t>
  </si>
  <si>
    <t>Cybersecurity Data Analyst</t>
  </si>
  <si>
    <t>Master Data Manager</t>
  </si>
  <si>
    <t>['excel', 'power bi', 'sap']</t>
  </si>
  <si>
    <t>Milan, IL</t>
  </si>
  <si>
    <t>['sql', 'go', 'tableau']</t>
  </si>
  <si>
    <t>Insight Global Healthcare</t>
  </si>
  <si>
    <t>Fort Lee, NJ</t>
  </si>
  <si>
    <t>O'Fallon, IL</t>
  </si>
  <si>
    <t>HR Business Analyst</t>
  </si>
  <si>
    <t>JS Perkins Consulting</t>
  </si>
  <si>
    <t>Data Analysis Inc.</t>
  </si>
  <si>
    <t>Twilio</t>
  </si>
  <si>
    <t>Google Analytics Analyst</t>
  </si>
  <si>
    <t>Business Data Analyst II</t>
  </si>
  <si>
    <t>SUNY Upstate Medical University</t>
  </si>
  <si>
    <t>['sql', 't-sql', 'sql server', 'azure', 'ssis']</t>
  </si>
  <si>
    <t>Zeeland, MI</t>
  </si>
  <si>
    <t>Principal Engineer</t>
  </si>
  <si>
    <t>Senior Data Scientist, Search</t>
  </si>
  <si>
    <t>AE Studio</t>
  </si>
  <si>
    <t>Caguas, Puerto Rico</t>
  </si>
  <si>
    <t>Business Analyst - Hybrid</t>
  </si>
  <si>
    <t>Lutz, FL</t>
  </si>
  <si>
    <t>Motorola Solutions</t>
  </si>
  <si>
    <t>Franklin Lakes, NJ</t>
  </si>
  <si>
    <t>Diverse Lynx</t>
  </si>
  <si>
    <t>Talener</t>
  </si>
  <si>
    <t>Cherokee Federal</t>
  </si>
  <si>
    <t>Fisher Investments</t>
  </si>
  <si>
    <t>Engineering Manager - Data Science</t>
  </si>
  <si>
    <t>Sr. Data Quality Analyst</t>
  </si>
  <si>
    <t>LanceSoft Inc</t>
  </si>
  <si>
    <t>SciPro</t>
  </si>
  <si>
    <t>Bernardsville, NJ</t>
  </si>
  <si>
    <t>['sql', 'python', 'gcp', 'bigquery', 'looker']</t>
  </si>
  <si>
    <t>Cloud Data Analyst</t>
  </si>
  <si>
    <t>Madison, SD</t>
  </si>
  <si>
    <t>AlphaSense</t>
  </si>
  <si>
    <t>['sql', 'python', 'unix']</t>
  </si>
  <si>
    <t>BitMEX</t>
  </si>
  <si>
    <t>North Hollywood, CA</t>
  </si>
  <si>
    <t>Data Quality Associate</t>
  </si>
  <si>
    <t>UiPath</t>
  </si>
  <si>
    <t>Data Analyst, Product Analytics</t>
  </si>
  <si>
    <t>Centraprise</t>
  </si>
  <si>
    <t>Manager, Data &amp; Analytics</t>
  </si>
  <si>
    <t>Sr P&amp;C Data Scientist</t>
  </si>
  <si>
    <t>['sql', 'gdpr', 'excel']</t>
  </si>
  <si>
    <t>Novartis</t>
  </si>
  <si>
    <t>Oxnard, CA</t>
  </si>
  <si>
    <t>The Jacobson Group</t>
  </si>
  <si>
    <t>Lakewood, CA</t>
  </si>
  <si>
    <t>Data Scientist Principal</t>
  </si>
  <si>
    <t>['python', 'azure', 'spark', 'github']</t>
  </si>
  <si>
    <t>Germantown, MD</t>
  </si>
  <si>
    <t>['sql', 'python', 'excel', 'powerpoint']</t>
  </si>
  <si>
    <t>Banner Health</t>
  </si>
  <si>
    <t>Technology Talent Network LLC</t>
  </si>
  <si>
    <t>['python', 'git', 'github']</t>
  </si>
  <si>
    <t>Data Scientist - Junior</t>
  </si>
  <si>
    <t>['python', 'numpy', 'pandas', 'jupyter']</t>
  </si>
  <si>
    <t>NORTH PENN, PA</t>
  </si>
  <si>
    <t>Senior Fraud Data Analyst</t>
  </si>
  <si>
    <t>Collegeville, PA</t>
  </si>
  <si>
    <t>Master Data Specialist I</t>
  </si>
  <si>
    <t>['go', 'power bi']</t>
  </si>
  <si>
    <t>Mid Level Data Analyst</t>
  </si>
  <si>
    <t>Business Analyst - Data</t>
  </si>
  <si>
    <t>Sharp Decisions</t>
  </si>
  <si>
    <t>Senior Data Engineer/Architect</t>
  </si>
  <si>
    <t>Senior Manager, Data Scientist</t>
  </si>
  <si>
    <t>Data Scientist SME</t>
  </si>
  <si>
    <t>['javascript', 'excel']</t>
  </si>
  <si>
    <t>CELESTAR CORPORATION</t>
  </si>
  <si>
    <t>The Norland Group</t>
  </si>
  <si>
    <t>Data Analyst Level 1</t>
  </si>
  <si>
    <t>Integration Engineer</t>
  </si>
  <si>
    <t>Renewal by Andersen</t>
  </si>
  <si>
    <t>Senior Business Intelligence (BI) Analyst</t>
  </si>
  <si>
    <t>Sr. Staff Data Engineer</t>
  </si>
  <si>
    <t>Best Version Media</t>
  </si>
  <si>
    <t>Supply Chain Analyst</t>
  </si>
  <si>
    <t>Remote Data Analyst III</t>
  </si>
  <si>
    <t>['sql', 'excel', 'powerpoint', 'outlook']</t>
  </si>
  <si>
    <t>Beacon Staffing</t>
  </si>
  <si>
    <t>Lawrence, MA</t>
  </si>
  <si>
    <t>Contact Government Services, LLC</t>
  </si>
  <si>
    <t>Celebration, FL</t>
  </si>
  <si>
    <t>Data Encounter Analyst</t>
  </si>
  <si>
    <t>['sql', 'sql server', 'windows', 'excel', 'ssrs']</t>
  </si>
  <si>
    <t>Naval Sea Systems Command</t>
  </si>
  <si>
    <t>['python', 'tableau', 'alteryx']</t>
  </si>
  <si>
    <t>TLN Worldwide Enterprises Inc</t>
  </si>
  <si>
    <t>Data Analyst: IV (Lead)</t>
  </si>
  <si>
    <t>National Renewable Energy Laboratory</t>
  </si>
  <si>
    <t>Loma Linda, CA</t>
  </si>
  <si>
    <t>Metuchen, NJ</t>
  </si>
  <si>
    <t>BioSpace</t>
  </si>
  <si>
    <t>Buchanan Technologies</t>
  </si>
  <si>
    <t>Business Integra</t>
  </si>
  <si>
    <t>['sql', 'python', 'airflow', 'looker']</t>
  </si>
  <si>
    <t>Data Intern</t>
  </si>
  <si>
    <t>Affinity Solutions</t>
  </si>
  <si>
    <t>Constellation Brands</t>
  </si>
  <si>
    <t>Transmit Security</t>
  </si>
  <si>
    <t>Ad Hoc</t>
  </si>
  <si>
    <t>Data Engineer (remote)</t>
  </si>
  <si>
    <t>Business Analyst 1</t>
  </si>
  <si>
    <t>Guelph, ON, Canada</t>
  </si>
  <si>
    <t>Grapevine, TX</t>
  </si>
  <si>
    <t>Federal Bureau of Investigation</t>
  </si>
  <si>
    <t>Data Analyst/BI Developer</t>
  </si>
  <si>
    <t>['sql', 'python', 'r', 'go', 'tableau', 'looker']</t>
  </si>
  <si>
    <t>Masterapp Labs</t>
  </si>
  <si>
    <t>['sql', 'python', 'r', 'snowflake', 'aws', 'tableau', 'looker']</t>
  </si>
  <si>
    <t>City of Atlanta, GA</t>
  </si>
  <si>
    <t>RSM US LLP</t>
  </si>
  <si>
    <t>['windows', 'splunk']</t>
  </si>
  <si>
    <t>Data Insights Manager</t>
  </si>
  <si>
    <t>Fresenius Kabi USA</t>
  </si>
  <si>
    <t>['sql', 'python', 'sql server', 'azure', 'databricks']</t>
  </si>
  <si>
    <t>Lead Analyst, Healthcare Analytics</t>
  </si>
  <si>
    <t>Denali Therapeutics</t>
  </si>
  <si>
    <t>['unity']</t>
  </si>
  <si>
    <t>Cribl</t>
  </si>
  <si>
    <t>SiriusXM</t>
  </si>
  <si>
    <t>Cranbury, NJ</t>
  </si>
  <si>
    <t>Senior Big Data Developer</t>
  </si>
  <si>
    <t>Oak Creek, WI</t>
  </si>
  <si>
    <t>Data Quality Specialist</t>
  </si>
  <si>
    <t>Senior Data Analytics Consultant</t>
  </si>
  <si>
    <t>Haslet, TX</t>
  </si>
  <si>
    <t>Kastech Software Solutions Group</t>
  </si>
  <si>
    <t>Numentica LLC</t>
  </si>
  <si>
    <t>Senior Applied Scientist</t>
  </si>
  <si>
    <t>Formula Recruitment</t>
  </si>
  <si>
    <t>Bartech Staffing</t>
  </si>
  <si>
    <t>Data Analyst Staff</t>
  </si>
  <si>
    <t>Cape Canaveral, FL</t>
  </si>
  <si>
    <t>['sql', 'go', 'tableau', 'looker']</t>
  </si>
  <si>
    <t>Chamblee, GA</t>
  </si>
  <si>
    <t>Twinkl</t>
  </si>
  <si>
    <t>SHI</t>
  </si>
  <si>
    <t>AARP</t>
  </si>
  <si>
    <t>Astreya Partners</t>
  </si>
  <si>
    <t>Data Analytics Associate</t>
  </si>
  <si>
    <t>Turnitin</t>
  </si>
  <si>
    <t>Junior Data Platform Engineer</t>
  </si>
  <si>
    <t>['excel', 'sap', 'powerpoint']</t>
  </si>
  <si>
    <t>Coral Springs, FL</t>
  </si>
  <si>
    <t>New Cumberland, PA</t>
  </si>
  <si>
    <t>ClinDCast LLC</t>
  </si>
  <si>
    <t>North Wales, PA</t>
  </si>
  <si>
    <t>Tinton Falls, NJ</t>
  </si>
  <si>
    <t>PVH Corp.</t>
  </si>
  <si>
    <t>Andes, NY</t>
  </si>
  <si>
    <t>Kharon</t>
  </si>
  <si>
    <t>Euclid Innovations</t>
  </si>
  <si>
    <t>Farmington, CT</t>
  </si>
  <si>
    <t>St. George, UT</t>
  </si>
  <si>
    <t>NJF Global Holdings Ltd</t>
  </si>
  <si>
    <t>Pioneer Management Consulting</t>
  </si>
  <si>
    <t>Healthcare Analytics | Payment Integrity</t>
  </si>
  <si>
    <t>Agero</t>
  </si>
  <si>
    <t>Empire State Development</t>
  </si>
  <si>
    <t>Lake Zurich, IL</t>
  </si>
  <si>
    <t>San Bernardino County</t>
  </si>
  <si>
    <t>Senior Director, Data Engineering</t>
  </si>
  <si>
    <t>Data Analysis Supervisor</t>
  </si>
  <si>
    <t>Performance Data Analyst</t>
  </si>
  <si>
    <t>Reading, MA</t>
  </si>
  <si>
    <t>Levi Strauss &amp; Co.</t>
  </si>
  <si>
    <t>G.Digital</t>
  </si>
  <si>
    <t>Mount Sinai Health System</t>
  </si>
  <si>
    <t>Oshkosh, WI</t>
  </si>
  <si>
    <t>Starr And Associates LLC</t>
  </si>
  <si>
    <t>Senior Data Scientist - AI/ML</t>
  </si>
  <si>
    <t>Request Technology, LLC</t>
  </si>
  <si>
    <t>['go', 'excel', 'powerpoint']</t>
  </si>
  <si>
    <t>Duncanville, TX</t>
  </si>
  <si>
    <t>Truckee, CA</t>
  </si>
  <si>
    <t>New Rochelle, NY</t>
  </si>
  <si>
    <t>University Park, TX</t>
  </si>
  <si>
    <t>Allied Personnel Services</t>
  </si>
  <si>
    <t>Parañaque, Metro Manila, Philippines</t>
  </si>
  <si>
    <t>Applied AI Data Scientist</t>
  </si>
  <si>
    <t>Computer Vision Data Scientist</t>
  </si>
  <si>
    <t>Procter &amp; Gamble</t>
  </si>
  <si>
    <t>South Florida Water Management District</t>
  </si>
  <si>
    <t>Geospatial Data Analyst</t>
  </si>
  <si>
    <t>Oregon, WI</t>
  </si>
  <si>
    <t>New Hampshire</t>
  </si>
  <si>
    <t>['sql', 'python', 'r', 'pandas']</t>
  </si>
  <si>
    <t>The Vanguard Group</t>
  </si>
  <si>
    <t>Terumo</t>
  </si>
  <si>
    <t>Joint Base Andrews, MD</t>
  </si>
  <si>
    <t>Senior Data Science</t>
  </si>
  <si>
    <t>['aws', 'spark', 'hadoop']</t>
  </si>
  <si>
    <t>Strategic Employment Partners (SEP)</t>
  </si>
  <si>
    <t>PowerBI Developer</t>
  </si>
  <si>
    <t>Zone IT Solutions</t>
  </si>
  <si>
    <t>Data Scientist (Pricing)</t>
  </si>
  <si>
    <t>['python', 'java', 'bash', 'linux']</t>
  </si>
  <si>
    <t>Canon</t>
  </si>
  <si>
    <t>Spectraforce Technologies</t>
  </si>
  <si>
    <t>Manager Data Engineering</t>
  </si>
  <si>
    <t>Chemical Guys</t>
  </si>
  <si>
    <t>Venture Search</t>
  </si>
  <si>
    <t>Goldbelt, Inc.</t>
  </si>
  <si>
    <t>VIZIO</t>
  </si>
  <si>
    <t>Air Force Civilian Career Training</t>
  </si>
  <si>
    <t>UMB Financial Corporation</t>
  </si>
  <si>
    <t>Gridware</t>
  </si>
  <si>
    <t>Clark Davis Associates</t>
  </si>
  <si>
    <t>Big Data Architect</t>
  </si>
  <si>
    <t>Camarillo, CA</t>
  </si>
  <si>
    <t>Data Analyst / Engineer</t>
  </si>
  <si>
    <t>Lincoln Financial</t>
  </si>
  <si>
    <t>San Jose, NM</t>
  </si>
  <si>
    <t>Myrtle Point, OR</t>
  </si>
  <si>
    <t>Director, Data Scientist</t>
  </si>
  <si>
    <t>DevOps Engineer</t>
  </si>
  <si>
    <t>JPMorgan Chase</t>
  </si>
  <si>
    <t>Senior Software Engineer, Full Stack</t>
  </si>
  <si>
    <t>['tableau', 'power bi', 'cognos']</t>
  </si>
  <si>
    <t>Sr Business Data Analyst</t>
  </si>
  <si>
    <t>Prospect 33 LLC</t>
  </si>
  <si>
    <t>['python', 'aurora']</t>
  </si>
  <si>
    <t>PSG Global Solutions</t>
  </si>
  <si>
    <t>['sql', 'python', 'aws', 'redshift', 'tableau']</t>
  </si>
  <si>
    <t>Ellenwood, GA</t>
  </si>
  <si>
    <t>IDEA Public Schools</t>
  </si>
  <si>
    <t>BuzzClan</t>
  </si>
  <si>
    <t>Senior AWS Data Engineer</t>
  </si>
  <si>
    <t>Senior Associate - Data Analyst</t>
  </si>
  <si>
    <t>Streaming Data Engineer</t>
  </si>
  <si>
    <t>['databricks', 'power bi']</t>
  </si>
  <si>
    <t>Lititz, PA</t>
  </si>
  <si>
    <t>Clark National Accounts</t>
  </si>
  <si>
    <t>Graduate Data Analyst</t>
  </si>
  <si>
    <t>['sql', 'sql server', 'azure', 'power bi', 'dax']</t>
  </si>
  <si>
    <t>['r', 'go', 'spring']</t>
  </si>
  <si>
    <t>Chicago Heights, IL</t>
  </si>
  <si>
    <t>Arch Capital Group</t>
  </si>
  <si>
    <t>Research Scientist (Remote)</t>
  </si>
  <si>
    <t>Apptad Inc</t>
  </si>
  <si>
    <t>Razorfish</t>
  </si>
  <si>
    <t>Data Analytics Architect</t>
  </si>
  <si>
    <t>['sql', 'python', 'snowflake', 'git']</t>
  </si>
  <si>
    <t>['sql', 'python', 'r', 'spark', 'tableau']</t>
  </si>
  <si>
    <t>Paperless Post</t>
  </si>
  <si>
    <t>Compensation Data Analyst</t>
  </si>
  <si>
    <t>Spring Valley, NV</t>
  </si>
  <si>
    <t>Sr Advanced Analytics Analyst</t>
  </si>
  <si>
    <t>UC Davis Health</t>
  </si>
  <si>
    <t>Perennial Resources International</t>
  </si>
  <si>
    <t>Carlsbad, NM</t>
  </si>
  <si>
    <t>['sql', 'hadoop', 'tableau']</t>
  </si>
  <si>
    <t>Squarespace</t>
  </si>
  <si>
    <t>HL Solutions LLC</t>
  </si>
  <si>
    <t>US Foods</t>
  </si>
  <si>
    <t>Ajulia Executive Search</t>
  </si>
  <si>
    <t>['sql', 'excel', 'power bi', 'dax', 'sharepoint']</t>
  </si>
  <si>
    <t>Duarte, CA</t>
  </si>
  <si>
    <t>['python', 'aws', 'pytorch', 'tensorflow']</t>
  </si>
  <si>
    <t>Senior Commercial Data Analyst</t>
  </si>
  <si>
    <t>Chatsworth, CA</t>
  </si>
  <si>
    <t>Marketing Data Specialist</t>
  </si>
  <si>
    <t>Director, Marketing Data Science</t>
  </si>
  <si>
    <t>Business Intelligence &amp; Analytics Specialist</t>
  </si>
  <si>
    <t>['tableau', 'powerpoint']</t>
  </si>
  <si>
    <t>Pacheco, CA</t>
  </si>
  <si>
    <t>OASYS, INC.</t>
  </si>
  <si>
    <t>Internet Brands</t>
  </si>
  <si>
    <t>Brampton, ON, Canada</t>
  </si>
  <si>
    <t>Indeed</t>
  </si>
  <si>
    <t>Winter Garden, FL</t>
  </si>
  <si>
    <t>Data Science Program Lead</t>
  </si>
  <si>
    <t>Technical Business Systems Analyst</t>
  </si>
  <si>
    <t>Bright Minds</t>
  </si>
  <si>
    <t>Resource 1, Inc.</t>
  </si>
  <si>
    <t>HR Analyst</t>
  </si>
  <si>
    <t>Blue Chip Talent</t>
  </si>
  <si>
    <t>['python', 'databricks', 'spark']</t>
  </si>
  <si>
    <t>IDEMIA</t>
  </si>
  <si>
    <t>Financial Data Specialist</t>
  </si>
  <si>
    <t>Tyto Athene, LLC</t>
  </si>
  <si>
    <t>Process Analyst</t>
  </si>
  <si>
    <t>Tidal Wave Auto Spa</t>
  </si>
  <si>
    <t>DuckDuckGo</t>
  </si>
  <si>
    <t>Data Engineering Analyst</t>
  </si>
  <si>
    <t>Machine Learning Manager</t>
  </si>
  <si>
    <t>Exponent</t>
  </si>
  <si>
    <t>Hapeville, GA</t>
  </si>
  <si>
    <t>['sql', 'redshift', 'excel']</t>
  </si>
  <si>
    <t>F2Onsite</t>
  </si>
  <si>
    <t>['azure', 'databricks', 'spark']</t>
  </si>
  <si>
    <t>Model N</t>
  </si>
  <si>
    <t>Data Scientist V</t>
  </si>
  <si>
    <t>Another Source</t>
  </si>
  <si>
    <t>Entry Level Data Scientist</t>
  </si>
  <si>
    <t>Windsor, CA</t>
  </si>
  <si>
    <t>Santa Clara, UT</t>
  </si>
  <si>
    <t>Environmental Data Scientist</t>
  </si>
  <si>
    <t>Risk &amp; Data Analyst</t>
  </si>
  <si>
    <t>New York State Insurance Fund (NYSIF)</t>
  </si>
  <si>
    <t>Northwestern University</t>
  </si>
  <si>
    <t>Sales Analyst</t>
  </si>
  <si>
    <t>Data Processing Specialist</t>
  </si>
  <si>
    <t>Data Analyst - SQL</t>
  </si>
  <si>
    <t>Manager - Data Analytics</t>
  </si>
  <si>
    <t>Abell, MD</t>
  </si>
  <si>
    <t>Lakewood, NJ</t>
  </si>
  <si>
    <t>Red Bank, NJ</t>
  </si>
  <si>
    <t>Boston Scientific</t>
  </si>
  <si>
    <t>Madison-Davis, LLC</t>
  </si>
  <si>
    <t>Beacon Hill Staffing Group, LLC</t>
  </si>
  <si>
    <t>Juniper Square</t>
  </si>
  <si>
    <t>Fidelity TalentSource</t>
  </si>
  <si>
    <t>Sales Business Analyst</t>
  </si>
  <si>
    <t>Sr. Data Analyst (Remote)</t>
  </si>
  <si>
    <t>Sr. ML Data Scientist</t>
  </si>
  <si>
    <t>Data System Engineer</t>
  </si>
  <si>
    <t>Priceline</t>
  </si>
  <si>
    <t>Senior Data Analyst, Finance</t>
  </si>
  <si>
    <t>Data Analyst / Senior Data Analyst</t>
  </si>
  <si>
    <t>Aldie, VA</t>
  </si>
  <si>
    <t>UCB</t>
  </si>
  <si>
    <t>Associate Director, Data Analytics</t>
  </si>
  <si>
    <t>Bonita Springs, FL</t>
  </si>
  <si>
    <t>Navi Mumbai, Maharashtra, India</t>
  </si>
  <si>
    <t>Zip Co</t>
  </si>
  <si>
    <t>First American Financial Corporation</t>
  </si>
  <si>
    <t>Clever Care Health Plan</t>
  </si>
  <si>
    <t>Data Analyst - Entry level</t>
  </si>
  <si>
    <t>['go', 'sheets']</t>
  </si>
  <si>
    <t>['c', 'excel', 'sap']</t>
  </si>
  <si>
    <t>Kubota Tractor Corporation</t>
  </si>
  <si>
    <t>Janesville, WI</t>
  </si>
  <si>
    <t>Opus Recruitment Solutions</t>
  </si>
  <si>
    <t>Laguna Hills, CA</t>
  </si>
  <si>
    <t>Datavant</t>
  </si>
  <si>
    <t>Verkada</t>
  </si>
  <si>
    <t>EHOB, Inc</t>
  </si>
  <si>
    <t>Alhambra, CA</t>
  </si>
  <si>
    <t>Raise</t>
  </si>
  <si>
    <t>Data Analyst (Entry Level)</t>
  </si>
  <si>
    <t>Linden, NJ</t>
  </si>
  <si>
    <t>Arcadia, CA</t>
  </si>
  <si>
    <t>['python', 'r', 'express']</t>
  </si>
  <si>
    <t>Nordstrom</t>
  </si>
  <si>
    <t>Data Engineer (Databricks)</t>
  </si>
  <si>
    <t>Jamaica Hospital Medical Center</t>
  </si>
  <si>
    <t>Data Scientist, Customer Experience</t>
  </si>
  <si>
    <t>Data Analyst Supporting the US Attorney's Office</t>
  </si>
  <si>
    <t>['sql', 'sql server', 'azure', 'ssrs']</t>
  </si>
  <si>
    <t>MW Partners</t>
  </si>
  <si>
    <t>HRIS Analyst</t>
  </si>
  <si>
    <t>iCIMS</t>
  </si>
  <si>
    <t>['java', 'spring']</t>
  </si>
  <si>
    <t>Greenwood, IN</t>
  </si>
  <si>
    <t>SCAN Health Plan</t>
  </si>
  <si>
    <t>Ramsey, NJ</t>
  </si>
  <si>
    <t>Operational Data Analyst</t>
  </si>
  <si>
    <t>DaVita Kidney Care</t>
  </si>
  <si>
    <t>Walnut, CA</t>
  </si>
  <si>
    <t>['sql', 'sql server', 'azure', 'databricks']</t>
  </si>
  <si>
    <t>Barksdale AFB, LA</t>
  </si>
  <si>
    <t>Zobility</t>
  </si>
  <si>
    <t>['sql', 'sql server', 'ssis', 'ssrs']</t>
  </si>
  <si>
    <t>['looker', 'power bi']</t>
  </si>
  <si>
    <t>Senior Digital Analyst</t>
  </si>
  <si>
    <t>Red Bull</t>
  </si>
  <si>
    <t>Miami Dade College</t>
  </si>
  <si>
    <t>The MITRE Corporation</t>
  </si>
  <si>
    <t>Senior Market Research Analyst</t>
  </si>
  <si>
    <t>Warrenton, VA</t>
  </si>
  <si>
    <t>Ernst &amp; Young</t>
  </si>
  <si>
    <t>Jobber</t>
  </si>
  <si>
    <t>MUFG</t>
  </si>
  <si>
    <t>Align Technology, Inc</t>
  </si>
  <si>
    <t>Reading, United Kingdom</t>
  </si>
  <si>
    <t>Discovered MENA</t>
  </si>
  <si>
    <t>['sql', 'visio', 'excel', 'powerpoint']</t>
  </si>
  <si>
    <t>['c', 'excel', 'powerpoint', 'sharepoint']</t>
  </si>
  <si>
    <t>Revenue Operations Data Analyst</t>
  </si>
  <si>
    <t>Statistical Programmer</t>
  </si>
  <si>
    <t>Fort Irwin, CA</t>
  </si>
  <si>
    <t>['sql', 'python', 'scala', 'hadoop']</t>
  </si>
  <si>
    <t>BTS</t>
  </si>
  <si>
    <t>Enterprise Solutions Engineer</t>
  </si>
  <si>
    <t>Granger, IN</t>
  </si>
  <si>
    <t>Tailored Brands</t>
  </si>
  <si>
    <t>Senior Data Engineer, Marketing</t>
  </si>
  <si>
    <t>Boston College</t>
  </si>
  <si>
    <t>Basking Ridge, NJ</t>
  </si>
  <si>
    <t>Analyst Data Management</t>
  </si>
  <si>
    <t>Colorado State University</t>
  </si>
  <si>
    <t>United Global Technologies</t>
  </si>
  <si>
    <t>National Football League (NFL)</t>
  </si>
  <si>
    <t>Data Quality Senior Analyst</t>
  </si>
  <si>
    <t>Slalom Consulting</t>
  </si>
  <si>
    <t>Astyra Corporation</t>
  </si>
  <si>
    <t>['tableau', 'excel', 'powerpoint', 'outlook']</t>
  </si>
  <si>
    <t>Avenel, NJ</t>
  </si>
  <si>
    <t>['sql', 'tableau', 'excel', 'looker']</t>
  </si>
  <si>
    <t>Teleperformance</t>
  </si>
  <si>
    <t>Peabody, MA</t>
  </si>
  <si>
    <t>Uber Freight</t>
  </si>
  <si>
    <t>Rowlett, TX</t>
  </si>
  <si>
    <t>Tesla, Inc.</t>
  </si>
  <si>
    <t>Strategic Data Analyst</t>
  </si>
  <si>
    <t>Watertown, MA</t>
  </si>
  <si>
    <t>Precision Technologies</t>
  </si>
  <si>
    <t>Treasury Data Analyst</t>
  </si>
  <si>
    <t>Sr. Manager, Data Engineering</t>
  </si>
  <si>
    <t>Kforce Inc</t>
  </si>
  <si>
    <t>Senior Advanced Analytics</t>
  </si>
  <si>
    <t>Data Science Senior Advisor</t>
  </si>
  <si>
    <t>Senior Data Scientist - Boston</t>
  </si>
  <si>
    <t>Gary, IN</t>
  </si>
  <si>
    <t>The Mom Project</t>
  </si>
  <si>
    <t>Valkyrie Enterprises</t>
  </si>
  <si>
    <t>Blend</t>
  </si>
  <si>
    <t>Senior AI Platform Engineer</t>
  </si>
  <si>
    <t>Gusto, Inc.</t>
  </si>
  <si>
    <t>Van Nuys, CA</t>
  </si>
  <si>
    <t>Fractal Analytics</t>
  </si>
  <si>
    <t>Toms River, NJ</t>
  </si>
  <si>
    <t>['excel', 'powerpoint', 'sharepoint']</t>
  </si>
  <si>
    <t>Geo-Med, LLC</t>
  </si>
  <si>
    <t>The Carrera Agency</t>
  </si>
  <si>
    <t>Filevine</t>
  </si>
  <si>
    <t>Client Data Analyst</t>
  </si>
  <si>
    <t>count</t>
  </si>
  <si>
    <t>job_title_short sorted</t>
  </si>
  <si>
    <t>job_country sorted</t>
  </si>
  <si>
    <t>job_schedule_type sorted</t>
  </si>
  <si>
    <t>median_salary</t>
  </si>
  <si>
    <t>Job Title</t>
  </si>
  <si>
    <t>Country</t>
  </si>
  <si>
    <t>Type</t>
  </si>
  <si>
    <t>Data Science Salary Dashboard</t>
  </si>
  <si>
    <t>Data Analyst: Forecasting &amp; Insights</t>
  </si>
  <si>
    <t>JobLeads</t>
  </si>
  <si>
    <t>Success Centers</t>
  </si>
  <si>
    <t>Data analyst at TATA consultancy services</t>
  </si>
  <si>
    <t>Talents Jobs</t>
  </si>
  <si>
    <t>Telecommunications TALENT IT SOLUTIONS</t>
  </si>
  <si>
    <t>AWS Expert in Business Analyst</t>
  </si>
  <si>
    <t>Data Science and Analytics Foresite Technology Pvt LTd</t>
  </si>
  <si>
    <t>Trainee System Analyst - Power BI</t>
  </si>
  <si>
    <t>Healthcare IT RM CREATIVE</t>
  </si>
  <si>
    <t>Sr.Data Analyst (Sr.Process Associate)</t>
  </si>
  <si>
    <t>IT Compliance Analyst with Java</t>
  </si>
  <si>
    <t>LinkedIn</t>
  </si>
  <si>
    <t>Joint Commission</t>
  </si>
  <si>
    <t>['sql', 'python', 'azure', 'databricks', 'gdpr']</t>
  </si>
  <si>
    <t>Football Data Scientist - Men's First Team Insights</t>
  </si>
  <si>
    <t>Liverpool, United Kingdom</t>
  </si>
  <si>
    <t>Jobg8</t>
  </si>
  <si>
    <t>Kick It Out</t>
  </si>
  <si>
    <t>Senior Python Data Engineer - Experimentation Platform</t>
  </si>
  <si>
    <t>Bristol, United Kingdom</t>
  </si>
  <si>
    <t>Just Eat Takeaway.com</t>
  </si>
  <si>
    <t>['python', 'gcp', 'bigquery', 'airflow', 'kubernetes', 'docker', 'github', 'terraform', 'jenkins']</t>
  </si>
  <si>
    <t>Senior Databricks Engineer - Northampton Hybrid - Up to £80K</t>
  </si>
  <si>
    <t>KGET Jobs</t>
  </si>
  <si>
    <t>Tenth Revolution Group</t>
  </si>
  <si>
    <t>['sql', 'python', 'databricks', 'spark', 'airflow', 'unity']</t>
  </si>
  <si>
    <t>Infosys Internship Openings - Technology Analyst Roles (Summer 2025)</t>
  </si>
  <si>
    <t>['sql', 'python', 'javascript', 'java', 'c', 'git', 'github']</t>
  </si>
  <si>
    <t>Himalayas.app</t>
  </si>
  <si>
    <t>Malawi</t>
  </si>
  <si>
    <t>Consensys</t>
  </si>
  <si>
    <t>['sql', 'python', 'snowflake', 'redshift', 'bigquery', 'tableau', 'looker', 'power bi', 'github']</t>
  </si>
  <si>
    <t>Analyst, Claims Research (Remote)</t>
  </si>
  <si>
    <t>Lensa</t>
  </si>
  <si>
    <t>Associate, Marketing Data Scientist (Pharmacy)</t>
  </si>
  <si>
    <t>Simplify</t>
  </si>
  <si>
    <t>IT Cloud Data Engineer - HVR &amp; DBT</t>
  </si>
  <si>
    <t>Advocate Health Care</t>
  </si>
  <si>
    <t>Data Scientist, Data and Machine Learning, WWPS US Federal</t>
  </si>
  <si>
    <t>['python', 'aws', 'pytorch', 'keras', 'tensorflow', 'mxnet']</t>
  </si>
  <si>
    <t>Data Access Engineer</t>
  </si>
  <si>
    <t>['python', 'postgresql', 'kafka', 'terminal']</t>
  </si>
  <si>
    <t>Data &amp; System Analyst</t>
  </si>
  <si>
    <t>BOLEY CENTER</t>
  </si>
  <si>
    <t>['sql', 'crystal', 'sas', 'power bi', 'ssrs', 'sas']</t>
  </si>
  <si>
    <t>Saudi Arabia</t>
  </si>
  <si>
    <t>['sql', 'python', 'snowflake', 'aws', 'redshift', 'bigquery', 'spark', 'airflow', 'github', 'terraform', 'pulumi']</t>
  </si>
  <si>
    <t>IT JobServe</t>
  </si>
  <si>
    <t>Marvin</t>
  </si>
  <si>
    <t>['go', 'windows', 'cognos']</t>
  </si>
  <si>
    <t>Technical Analyst Intern</t>
  </si>
  <si>
    <t>Bluffton, GA</t>
  </si>
  <si>
    <t>Memorial Health University Medical Center</t>
  </si>
  <si>
    <t>Data Analyst (Contractor)</t>
  </si>
  <si>
    <t>Snagajob</t>
  </si>
  <si>
    <t>Instacart</t>
  </si>
  <si>
    <t>['sql', 'python', 'shell', 'snowflake', 'redshift', 'bigquery', 'numpy', 'pandas']</t>
  </si>
  <si>
    <t>UW Analyst - Middle Market</t>
  </si>
  <si>
    <t>Zurich Insurance Company Ltd.</t>
  </si>
  <si>
    <t>Bookman Consulting</t>
  </si>
  <si>
    <t>['sql', 'powerbi', 'powerbi']</t>
  </si>
  <si>
    <t>(USA) Staff, Data Scientist | Conversational AI</t>
  </si>
  <si>
    <t>['sql', 'python', 'r', 'scala', 'spark', 'tensorflow']</t>
  </si>
  <si>
    <t>Staff, Data Scientist</t>
  </si>
  <si>
    <t>['sql', 'python', 'r', 'scala', 'spark', 'pyspark', 'tensorflow']</t>
  </si>
  <si>
    <t>Staff, Data Scientist_Conversational AI</t>
  </si>
  <si>
    <t>['python', 'r', 'scala', 'spark', 'tensorflow']</t>
  </si>
  <si>
    <t>Reporting Data Engineer</t>
  </si>
  <si>
    <t>Resources Global Professionals</t>
  </si>
  <si>
    <t>['sql', 'azure', 'aws', 'tableau', 'power bi', 'jira', 'confluence']</t>
  </si>
  <si>
    <t>['sql', 'python', 'r', 'snowflake', 'oracle', 'aws']</t>
  </si>
  <si>
    <t>['sql', 'java', 'oracle']</t>
  </si>
  <si>
    <t>Adzuna</t>
  </si>
  <si>
    <t>Stateside Brands</t>
  </si>
  <si>
    <t>Entry Level - Data Science, Artificial Intelligence, Operations Research, Math and Statistics</t>
  </si>
  <si>
    <t>MITRE</t>
  </si>
  <si>
    <t>['sql', 'python', 'r', 'scala', 'sas', 'java', 'mongodb', 'c', 'shell', 'mongodb', 'neo4j', 'aws', 'numpy', 'scikit-learn', 'pandas', 'jupyter', 'unix', 'spss', 'sas']</t>
  </si>
  <si>
    <t>Principal Data Scientist, Machine Learning (Growth)</t>
  </si>
  <si>
    <t>['sql', 'python', 'snowflake', 'databricks', 'spark', 'pytorch', 'tensorflow', 'airflow', 'scikit-learn']</t>
  </si>
  <si>
    <t>Data Engineer Needed: PostgreSQL, AWS, Python, Kafka Expertise</t>
  </si>
  <si>
    <t>BeBee</t>
  </si>
  <si>
    <t>FreelanceJobs</t>
  </si>
  <si>
    <t>['python', 'postgresql', 'aws', 'kafka']</t>
  </si>
  <si>
    <t>Birstall, United Kingdom</t>
  </si>
  <si>
    <t>CV-Library</t>
  </si>
  <si>
    <t>Elite Hiring Solution</t>
  </si>
  <si>
    <t>Principal Data Scientist (NLP)</t>
  </si>
  <si>
    <t>Analytics Engineer - Weights &amp; Biases</t>
  </si>
  <si>
    <t>Livingston, NJ</t>
  </si>
  <si>
    <t>Weights &amp; Biases</t>
  </si>
  <si>
    <t>['sql', 'python', 'c', 'snowflake', 'gcp', 'bigquery', 'spring', 'airflow', 'outlook', 'git', 'terraform']</t>
  </si>
  <si>
    <t>AWS Data Migration Engineer/Architect</t>
  </si>
  <si>
    <t>Oregon City, OR</t>
  </si>
  <si>
    <t>Slalom</t>
  </si>
  <si>
    <t>['sql', 'nosql', 'db2', 'sql server', 'snowflake', 'oracle', 'aws', 'redshift', 'tableau', 'power bi', 'ssis', 'kubernetes', 'docker', 'terraform']</t>
  </si>
  <si>
    <t>Data Engineering Solutions Architect</t>
  </si>
  <si>
    <t>['python', 'scala', 'java', 'snowflake', 'azure', 'databricks', 'aws', 'gcp']</t>
  </si>
  <si>
    <t>Research and Accountability Data Analyst</t>
  </si>
  <si>
    <t>Data Management &amp; Strategy - Oil &amp; Gas - Manager- Consulting - Location OPEN</t>
  </si>
  <si>
    <t>['sql', 'python', 'r', 'go', 'snowflake', 'azure', 'databricks', 'aws', 'pyspark', 'hadoop', 'gdpr', 'tableau', 'excel', 'power bi']</t>
  </si>
  <si>
    <t>ClaimReturn LLC</t>
  </si>
  <si>
    <t>Director, Risk, Data Science and Analytics - Remote</t>
  </si>
  <si>
    <t>RealPage, Inc.</t>
  </si>
  <si>
    <t>Data Science Intern - Industries</t>
  </si>
  <si>
    <t>['sql', 'python', 'r', 'java', 'oracle', 'spark', 'pytorch', 'matplotlib', 'numpy', 'tensorflow']</t>
  </si>
  <si>
    <t>['sql', 'databricks', 'aws', 'spark', 'pyspark']</t>
  </si>
  <si>
    <t>Software Engineer, Customer Studio Backend</t>
  </si>
  <si>
    <t>Jobgether</t>
  </si>
  <si>
    <t>Hightouch</t>
  </si>
  <si>
    <t>Senior Data Analyst with Expertise in ETL, Python, and Real-Time Streaming</t>
  </si>
  <si>
    <t>Get.It</t>
  </si>
  <si>
    <t>Sr. Data Engineer - Defense Search</t>
  </si>
  <si>
    <t>TalentZok</t>
  </si>
  <si>
    <t>['python', 'go', 'bash', 'aws', 'kafka', 'hadoop', 'terraform', 'ansible']</t>
  </si>
  <si>
    <t>Software Engineer​ II</t>
  </si>
  <si>
    <t>Jobright</t>
  </si>
  <si>
    <t>['python', 'javascript', 'java', 'c', 'azure']</t>
  </si>
  <si>
    <t>Bindura, Zimbabwe</t>
  </si>
  <si>
    <t>Career.zycto</t>
  </si>
  <si>
    <t>National Foods Holdings Limited</t>
  </si>
  <si>
    <t>['sql', 'python', 'r', 'azure', 'aws', 'gcp', 'spark', 'pytorch', 'matplotlib', 'seaborn', 'tensorflow', 'hadoop', 'scikit-learn', 'tableau', 'power bi']</t>
  </si>
  <si>
    <t>AI/ML Python Data Engineer for AI Legal Tech Startup w/ focus on Audio Transcription Files</t>
  </si>
  <si>
    <t>BeBee CA</t>
  </si>
  <si>
    <t>Senior Product Analyst  - Learning Technologies</t>
  </si>
  <si>
    <t>['sql', 'python', 'scala', 'nosql', 'mongo', 'java', 'shell', 'mysql', 'cassandra', 'snowflake', 'azure', 'aws', 'redshift', 'spark', 'kafka', 'hadoop', 'linux', 'unix']</t>
  </si>
  <si>
    <t>Analista de Data</t>
  </si>
  <si>
    <t>Harare Province, Zimbabwe</t>
  </si>
  <si>
    <t>Econet Wireless Zimbabwe</t>
  </si>
  <si>
    <t>['sql', 'python', 'r', 'azure', 'aws', 'gcp', 'spark', 'hadoop', 'tableau', 'excel', 'power bi', 'qlik']</t>
  </si>
  <si>
    <t>[Remote] Senior  Data Engineer-Marketing Technologies</t>
  </si>
  <si>
    <t>H&amp;R Block</t>
  </si>
  <si>
    <t>Senior Data Scientist - Data and Machine Learning, WWPS ProServe</t>
  </si>
  <si>
    <t>['sql', 'python', 'r', 'matlab', 'sas', 'aws', 'tableau', 'sas']</t>
  </si>
  <si>
    <t>Senior Data Scientist, Global Transformation + Insights, GREF – Global Transformation &amp; Insights (GTI)</t>
  </si>
  <si>
    <t>['sql', 'python', 'r', 'go', 'matlab', 'sas', 'sas']</t>
  </si>
  <si>
    <t>Senior Data Scientist, AWS Professional Services</t>
  </si>
  <si>
    <t>West Bromwich, United Kingdom</t>
  </si>
  <si>
    <t>PIXELaxiom Design &amp; Web Development</t>
  </si>
  <si>
    <t>West Brom</t>
  </si>
  <si>
    <t>['excel', 'powerbi', 'powerbi']</t>
  </si>
  <si>
    <t>Metropolitan Borough of Gateshead, United Kingdom</t>
  </si>
  <si>
    <t>Sharpe Recruitment</t>
  </si>
  <si>
    <t>Data Science &amp; Generative AI Intern (Remote)</t>
  </si>
  <si>
    <t>Data Analyst, Mid-Level</t>
  </si>
  <si>
    <t>Browns Town, Jamaica</t>
  </si>
  <si>
    <t>JN Bank</t>
  </si>
  <si>
    <t>['sql', 'python', 'r', 'tableau', 'excel', 'power bi']</t>
  </si>
  <si>
    <t>Trainee - Junior Data Analyst</t>
  </si>
  <si>
    <t>Data Analyst / Business Analyst (Entry Level)</t>
  </si>
  <si>
    <t>Business Analysis Jobs in Doha, Qatar</t>
  </si>
  <si>
    <t>Doha, Qatar</t>
  </si>
  <si>
    <t>Qatar</t>
  </si>
  <si>
    <t>Menifee, CA</t>
  </si>
  <si>
    <t>Verizon Current Job Openings</t>
  </si>
  <si>
    <t>['sql', 'python', 'r', 'go', 'shell', 'spark', 'linux']</t>
  </si>
  <si>
    <t>Senior Data Scientist Personal Banking and Wealth Analytics Assistant Vice President</t>
  </si>
  <si>
    <t>Recruit.net</t>
  </si>
  <si>
    <t>Senior Data Center Mechanical Engineer</t>
  </si>
  <si>
    <t>Built In</t>
  </si>
  <si>
    <t>CoreWeave</t>
  </si>
  <si>
    <t>['c', 'spring', 'airflow', 'outlook']</t>
  </si>
  <si>
    <t>REMOTE - Full Time Data Entry Analyst</t>
  </si>
  <si>
    <t>Fresher Jobs Hub</t>
  </si>
  <si>
    <t>Data Analytics Intern (Remote)</t>
  </si>
  <si>
    <t>Hiring Fresher Data Analyst Trainee</t>
  </si>
  <si>
    <t>Business Analyst/ Data Scientist</t>
  </si>
  <si>
    <t>Banking and Finance Cognizant</t>
  </si>
  <si>
    <t>Mid-level Azure Big Data Engineer</t>
  </si>
  <si>
    <t>Information Technology AR Robotics India Pvt Ltd</t>
  </si>
  <si>
    <t>Data Entry (Engineering Experience) | Permanent WFH</t>
  </si>
  <si>
    <t>Work From Home Data Analyst – Freelance</t>
  </si>
  <si>
    <t>HR Service Jobs</t>
  </si>
  <si>
    <t>['sql', 'python', 'r', 'tableau', 'excel', 'looker', 'power bi', 'sheets']</t>
  </si>
  <si>
    <t>Business Analyst – Remote (Europe &amp; Nigeria)</t>
  </si>
  <si>
    <t>Data Science Intern - Industries - Full-time</t>
  </si>
  <si>
    <t>Data Analyst - SEO (English Speaking)</t>
  </si>
  <si>
    <t>Digital Marketing career</t>
  </si>
  <si>
    <t>['html', 'excel', 'looker', 'sheets']</t>
  </si>
  <si>
    <t>People Data Scientist - Remote</t>
  </si>
  <si>
    <t>Senior Data Scientist, Data and Machine Learning, WWPS US Federal</t>
  </si>
  <si>
    <t>Senior Delivery Consultant- GenAI/ML Scientist, AWS, Industries</t>
  </si>
  <si>
    <t>Bismarck, ND</t>
  </si>
  <si>
    <t>Institute Of Data Jobs</t>
  </si>
  <si>
    <t>Business Analyst Internship – Work From Home</t>
  </si>
  <si>
    <t>We're Hiring: Data Analyst Intern (Remote Paid Internship)</t>
  </si>
  <si>
    <t>DialConnect Solutions</t>
  </si>
  <si>
    <t>['sql', 'python', 'tableau', 'excel', 'power bi', 'sheets']</t>
  </si>
  <si>
    <t>Data Science OR GEN AI Developer</t>
  </si>
  <si>
    <t>Viraaj HR Solutions Private Limited</t>
  </si>
  <si>
    <t>['python', 'azure', 'aws', 'gcp', 'pytorch', 'huggingface', 'windows', 'kubernetes', 'docker']</t>
  </si>
  <si>
    <t>Manager, Advanced Analytics</t>
  </si>
  <si>
    <t>['sql', 'python', 'r', 'scala', 'java', 'azure', 'spark', 'pytorch', 'keras', 'tensorflow', 'airflow']</t>
  </si>
  <si>
    <t>swipejobs</t>
  </si>
  <si>
    <t>(USA) Senior Manager, Data Science</t>
  </si>
  <si>
    <t>['python', 'r', 'scala', 'spark', 'pytorch', 'tensorflow', 'scikit-learn']</t>
  </si>
  <si>
    <t>['sql', 'python', 'r', 'scala', 'java', 'spark', 'pytorch', 'pyspark', 'tensorflow']</t>
  </si>
  <si>
    <t>['sql', 'python', 'nosql', 'java', 'shell', 'cassandra', 'aws', 'spark', 'kafka', 'linux', 'unix']</t>
  </si>
  <si>
    <t>['sql', 'python', 'sql server', 'mysql', 'postgresql', 'snowflake', 'aws', 'git', 'jira']</t>
  </si>
  <si>
    <t>Staff, Software Engineer</t>
  </si>
  <si>
    <t>Gravette, AR</t>
  </si>
  <si>
    <t>['cassandra', 'databricks', 'bigquery', 'kafka', 'pyspark']</t>
  </si>
  <si>
    <t>Credit Risk MI Analyst</t>
  </si>
  <si>
    <t>Gosforth, United Kingdom</t>
  </si>
  <si>
    <t>Virgin Money</t>
  </si>
  <si>
    <t>['sql', 'python', 'r', 'sas', 'oracle', 'excel', 'power bi', 'sas']</t>
  </si>
  <si>
    <t>Data Engineer (Intermediate to Senior Level)</t>
  </si>
  <si>
    <t>Winnipeg, MB, Canada</t>
  </si>
  <si>
    <t>Wawanesa</t>
  </si>
  <si>
    <t>['sql', 'python', 'nosql', 'bash', 'snowflake', 'databricks', 'aws', 'spark', 'hadoop', 'linux', 'git']</t>
  </si>
  <si>
    <t>['sql', 'python', 'r', 'databricks', 'tableau']</t>
  </si>
  <si>
    <t>Bilingual (spanish/english) Business Analyst - Contact Center - Hybrid</t>
  </si>
  <si>
    <t>Senior Data Scientist - Network Orchestration</t>
  </si>
  <si>
    <t>Staff Data Scientist - Route Success</t>
  </si>
  <si>
    <t>Technical Data Analyst Intern – Remote Position with Career Growth</t>
  </si>
  <si>
    <t>Bilamdh Solutions Ltd</t>
  </si>
  <si>
    <t>Data Engineer - Climate Tech</t>
  </si>
  <si>
    <t>Futureheads Recruitment | B Corp™</t>
  </si>
  <si>
    <t>['sql', 'python', 'postgresql', 'aws', 'kafka', 'pyspark']</t>
  </si>
  <si>
    <t>Engineering Data Analyst III</t>
  </si>
  <si>
    <t>Associate Staffing</t>
  </si>
  <si>
    <t>Statistical Data Analyst position at Tech Startup</t>
  </si>
  <si>
    <t>TechByte Innovations</t>
  </si>
  <si>
    <t>Senior AI Data Engineer, Risk Engineering</t>
  </si>
  <si>
    <t>['sql', 'python', 'snowflake', 'aws', 'gcp', 'kafka', 'airflow', 'github', 'terraform', 'gitlab', 'ansible', 'airtable']</t>
  </si>
  <si>
    <t>Data Strategy &amp; Analytics Manager</t>
  </si>
  <si>
    <t>Kepler</t>
  </si>
  <si>
    <t>['sql', 'python', 'r', 'looker', 'powerbi', 'powerbi']</t>
  </si>
  <si>
    <t>Business Analyst-Hybrid-West Palm</t>
  </si>
  <si>
    <t>Jobs via Dice</t>
  </si>
  <si>
    <t>Data Scientist, Agentic AI</t>
  </si>
  <si>
    <t>Guardianlife</t>
  </si>
  <si>
    <t>Senior  Data Engineer-Marketing Technologies</t>
  </si>
  <si>
    <t>W2 Contract Req: Databricks Platform Engineer (Cloud Data) (Local/Onsite/Columbus,OH)</t>
  </si>
  <si>
    <t>TRIMAH TECHNOLOGIES LLC</t>
  </si>
  <si>
    <t>['azure', 'databricks', 'aws', 'terraform', 'unity']</t>
  </si>
  <si>
    <t>Junior Financial Business Analyst</t>
  </si>
  <si>
    <t>Zippia</t>
  </si>
  <si>
    <t>Imprimis Group</t>
  </si>
  <si>
    <t>['sql', 'sql server', 'tableau', 'excel', 'power bi', 'powerpoint']</t>
  </si>
  <si>
    <t>People Data Scientist - Remote - Full-time</t>
  </si>
  <si>
    <t>Aviation Data Engineer, Lead</t>
  </si>
  <si>
    <t>Ladders</t>
  </si>
  <si>
    <t>['nosql', 'mongodb', 'shell', 'mysql', 'mongodb', 'cassandra', 'snowflake', 'azure', 'databricks', 'aws', 'redshift', 'spark', 'kafka', 'pyspark', 'hadoop', 'linux', 'unix']</t>
  </si>
  <si>
    <t>Payment Integrity Intern (Analytics) - REMOTE - Full-time</t>
  </si>
  <si>
    <t>ML Research Scientist | Pre-seed startup</t>
  </si>
  <si>
    <t>Cubiq Recruitment</t>
  </si>
  <si>
    <t>Huntress Talent</t>
  </si>
  <si>
    <t>Sr. Data Scientist - Predictive Planning</t>
  </si>
  <si>
    <t>Ovative Group</t>
  </si>
  <si>
    <t>['python', 'azure', 'databricks', 'bigquery', 'docker', 'git']</t>
  </si>
  <si>
    <t>Leicester, United Kingdom</t>
  </si>
  <si>
    <t>['sql', 'python', 'r', 'tableau', 'looker', 'git']</t>
  </si>
  <si>
    <t>Hillside, NJ</t>
  </si>
  <si>
    <t>Senior Data Engineer  -Systematic Trading Team- Research Platform - £350k</t>
  </si>
  <si>
    <t>['sql', 'python', 'aws', 'airflow']</t>
  </si>
  <si>
    <t>Sigmar Recruitment</t>
  </si>
  <si>
    <t>Sr., Quality Prog Data Analyst</t>
  </si>
  <si>
    <t>Parkland</t>
  </si>
  <si>
    <t>['sql', 'python', 'r', 'crystal', 'oracle', 'visio', 'tableau', 'excel', 'power bi', 'ssis', 'sap', 'sharepoint']</t>
  </si>
  <si>
    <t>Human Resources Business Analyst</t>
  </si>
  <si>
    <t>Senior Data Scientist, Rider New Products</t>
  </si>
  <si>
    <t>Lead Data Engineer- Investments</t>
  </si>
  <si>
    <t>['sql', 'python', 'snowflake', 'aws', 'ssis', 'git']</t>
  </si>
  <si>
    <t>Analytics Data Engineer</t>
  </si>
  <si>
    <t>Veritas Search Group</t>
  </si>
  <si>
    <t>['sql', 'python', 'azure', 'power bi']</t>
  </si>
  <si>
    <t>Lead Analyst</t>
  </si>
  <si>
    <t>['excel', 'planner']</t>
  </si>
  <si>
    <t>Power BI Business Systems Analyst</t>
  </si>
  <si>
    <t>Avenue 45</t>
  </si>
  <si>
    <t>['sql', 'snowflake', 'windows', 'power bi', 'dax', 'sharepoint']</t>
  </si>
  <si>
    <t>University, 2026 Summer Games Data Scientist Intern</t>
  </si>
  <si>
    <t>Senior Data Scientist, Care Intelligence - Now Hiring</t>
  </si>
  <si>
    <t>Pomelo Care</t>
  </si>
  <si>
    <t>Senior Delivery Engineer (AI-Accelerated Delivery)</t>
  </si>
  <si>
    <t>Withum</t>
  </si>
  <si>
    <t>['java', 'typescript', 'rust', 'azure', 'aws', 'gcp', 'react', 'angular', 'node.js', 'vue', 'node', 'next.js', 'kubernetes', 'docker', 'github', 'terraform']</t>
  </si>
  <si>
    <t>Junior Business Analyst &amp; Data Analyst</t>
  </si>
  <si>
    <t>Data Engineer - High Profile Investment Manager - Financial Data Strategy - 300k</t>
  </si>
  <si>
    <t>Google Cloud Data Python Engineer for Product Data Management Platform</t>
  </si>
  <si>
    <t>['sql', 'python', 'bigquery', 'terraform']</t>
  </si>
  <si>
    <t>FBI Special Agent: Data Science &amp; Intelligence Expertise</t>
  </si>
  <si>
    <t>Junior Data Admin</t>
  </si>
  <si>
    <t>Newto Training</t>
  </si>
  <si>
    <t>['sql', 'python', 'r', 'azure', 'tableau', 'excel', 'power bi']</t>
  </si>
  <si>
    <t>Army and Air Force Exchange Service (AAFES)</t>
  </si>
  <si>
    <t>Python Data Analyst – Entry Level</t>
  </si>
  <si>
    <t>['sql', 'python', 'matplotlib', 'numpy', 'seaborn', 'pandas', 'tableau', 'power bi']</t>
  </si>
  <si>
    <t>Protective Intelligence Analyst (Remote, East Coast US)</t>
  </si>
  <si>
    <t>Crisis24</t>
  </si>
  <si>
    <t>['go', 'excel', 'powerpoint', 'sharepoint']</t>
  </si>
  <si>
    <t>Senior Engineering Manager, Data Engineering</t>
  </si>
  <si>
    <t>['c', 'spark', 'kafka', 'spring', 'gdpr', 'outlook', 'kubernetes']</t>
  </si>
  <si>
    <t>Nevly Money Rent Advance Engineering Team - Data Engineer (Level II)</t>
  </si>
  <si>
    <t>Nevly Holdings Corp.</t>
  </si>
  <si>
    <t>['sql', 'python', 'scala', 'typescript', 'aws']</t>
  </si>
  <si>
    <t>Tech Mahindra Data Analyst &amp; AI Jobs   Work from Anywhere</t>
  </si>
  <si>
    <t>['sql', 'python', 'r', 'azure', 'aws', 'pytorch', 'keras', 'tensorflow', 'tableau', 'power bi']</t>
  </si>
  <si>
    <t>Virtual Data Analyst Assistant - Fresh Graduates Can Apply</t>
  </si>
  <si>
    <t>Houston Skilled Consultancy</t>
  </si>
  <si>
    <t>['tableau', 'excel', 'power bi', 'sheets', 'slack', 'zoom', 'microsoft teams']</t>
  </si>
  <si>
    <t>Remote Business Analyst - Work from Home, Freshers Welcome</t>
  </si>
  <si>
    <t>['sql', 'tableau', 'excel', 'power bi', 'powerpoint']</t>
  </si>
  <si>
    <t>Kickstart Your HR Career - Analyst Role for Freshers</t>
  </si>
  <si>
    <t>HR Analyst Jobs  - Freshers with Good Communication Skills</t>
  </si>
  <si>
    <t>Analyst - Data and Analytics</t>
  </si>
  <si>
    <t>Senior Business Analyst - % Remote, Global Teams</t>
  </si>
  <si>
    <t>['visio', 'jira', 'confluence']</t>
  </si>
  <si>
    <t>['sql', 'python', 'r', 'tableau', 'excel', 'power bi', 'spss']</t>
  </si>
  <si>
    <t>ML Engineer Sr</t>
  </si>
  <si>
    <t>Allenton, WI</t>
  </si>
  <si>
    <t>Aurora Health Care</t>
  </si>
  <si>
    <t>['sql', 'python', 'r', 'docker', 'git']</t>
  </si>
  <si>
    <t>Shelter House</t>
  </si>
  <si>
    <t>['r', 'excel', 'outlook', 'sharepoint']</t>
  </si>
  <si>
    <t>Senior Mech Product Design Engineer, Data Center Eng, Mech Products and Services</t>
  </si>
  <si>
    <t>Amazon Web Services (AWS)</t>
  </si>
  <si>
    <t>Massgeneralbrigham</t>
  </si>
  <si>
    <t>['sql', 'snowflake', 'azure', 'aws', 'gcp']</t>
  </si>
  <si>
    <t>Manager – Data Science, AI Foundations</t>
  </si>
  <si>
    <t>['sql', 'python', 'r', 'scala', 'aws', 'pytorch', 'hugging face']</t>
  </si>
  <si>
    <t>Zappos Data Scientist III, Zappos/Shopbop Catalog Engineering</t>
  </si>
  <si>
    <t>Zappos.com LLC</t>
  </si>
  <si>
    <t>Data Scientist (Jr - Sr) with Security Clearance</t>
  </si>
  <si>
    <t>ClearanceJobs</t>
  </si>
  <si>
    <t>Vitalalicare</t>
  </si>
  <si>
    <t>['excel', 'sheets', 'spreadsheet']</t>
  </si>
  <si>
    <t>Insurance Data Analyst at Brigham and Women's Hospital</t>
  </si>
  <si>
    <t>Usukca Jobs</t>
  </si>
  <si>
    <t>Brigham and Women's Hospital</t>
  </si>
  <si>
    <t>Senior Data Scientist - Advanced Analytics Team (Boston or Webster, MA)</t>
  </si>
  <si>
    <t>Webster, MA</t>
  </si>
  <si>
    <t>ProActuary</t>
  </si>
  <si>
    <t>MAPFRE</t>
  </si>
  <si>
    <t>['sql', 'python', 'pytorch', 'airflow', 'scikit-learn', 'github', 'jenkins', 'bitbucket']</t>
  </si>
  <si>
    <t>[Remote] Data Engineering Leader, Analytics (XF)</t>
  </si>
  <si>
    <t>Clinical Data Analyst, Miami Neuroscience Admin</t>
  </si>
  <si>
    <t>Senior, Data Scientist</t>
  </si>
  <si>
    <t>['python', 'r', 'javascript', 'scala', 'java', 'gcp', 'bigquery', 'spark', 'tensorflow', 'linux', 'unix']</t>
  </si>
  <si>
    <t>['sql', 'python', 'r', 'scala', 'spark', 'pytorch', 'pyspark', 'tensorflow', 'scikit-learn']</t>
  </si>
  <si>
    <t>Software Engineer II, Data Infrastructure</t>
  </si>
  <si>
    <t>['python', 'go', 'java', 'c', 'typescript', 'spark', 'kafka', 'react', 'spring', 'fastapi', 'flask', 'next.js', 'outlook', 'kubernetes']</t>
  </si>
  <si>
    <t>(USA) Senior, Data Engineer</t>
  </si>
  <si>
    <t>['sql', 'redis', 'gcp', 'bigquery', 'spark', 'kafka', 'airflow', 'hadoop', 'graphql', 'tableau', 'looker']</t>
  </si>
  <si>
    <t>Alliance Azure Data Engineer</t>
  </si>
  <si>
    <t>BDO USA</t>
  </si>
  <si>
    <t>['python', 'c', 'azure', 'aws', 'linux', 'power bi', 'git']</t>
  </si>
  <si>
    <t>Clutch Technologies Inc.</t>
  </si>
  <si>
    <t>['sql', 'python', 'snowflake', 'redshift', 'bigquery', 'airflow', 'tableau', 'looker']</t>
  </si>
  <si>
    <t>Research Big Data Engineer - Predictive Modeling at GitLab</t>
  </si>
  <si>
    <t>GitLab</t>
  </si>
  <si>
    <t>['sql', 'python', 'azure', 'aws', 'spark', 'pytorch', 'kafka', 'tensorflow', 'hadoop', 'scikit-learn', 'kubernetes', 'docker', 'gitlab', 'slack', 'zoom']</t>
  </si>
  <si>
    <t>Bothell, WA</t>
  </si>
  <si>
    <t>Wellfound</t>
  </si>
  <si>
    <t>IonQ</t>
  </si>
  <si>
    <t>['sql', 'python', 'nosql', 'pytorch', 'keras', 'airflow', 'linux', 'unix', 'kubernetes', 'terraform']</t>
  </si>
  <si>
    <t>Senior Analyst, WIRED</t>
  </si>
  <si>
    <t>Condé Nast</t>
  </si>
  <si>
    <t>Analyst Data Mgmt &amp; Reporting</t>
  </si>
  <si>
    <t>Medline Industries</t>
  </si>
  <si>
    <t>['sql', 'excel', 'sap', 'powerpoint']</t>
  </si>
  <si>
    <t>Staff Data Scientist - Loss Forecasting &amp; Portfolio Analytics</t>
  </si>
  <si>
    <t>Senior Data Scientist - Full Stack</t>
  </si>
  <si>
    <t>Data Engineering Manager, Analytics (Monetization) - Now Hiring</t>
  </si>
  <si>
    <t>New Jersey Staffing</t>
  </si>
  <si>
    <t>Senior Data Platform Engineer- Weights &amp; Biases</t>
  </si>
  <si>
    <t>['c', 'snowflake', 'spring', 'airflow', 'outlook']</t>
  </si>
  <si>
    <t>Databricks Data Engineer - Senior - Consulting - Location Open - Now Hiring</t>
  </si>
  <si>
    <t>San Diego Staffing</t>
  </si>
  <si>
    <t>['sql', 'python', 'go', 'scala', 'azure', 'databricks', 'aws', 'gcp', 'spark']</t>
  </si>
  <si>
    <t>Insurance Finance &amp; Operations Analyst - Data-Driven Impact</t>
  </si>
  <si>
    <t>Kuwait</t>
  </si>
  <si>
    <t>Alghanim Industries, Inc.</t>
  </si>
  <si>
    <t>Strategic Planning Business Analyst</t>
  </si>
  <si>
    <t>['sql', 'python', 'excel', 'power bi', 'sap', 'powerpoint']</t>
  </si>
  <si>
    <t>Principal Data Scientist, AI</t>
  </si>
  <si>
    <t>Cambridge Mobile Telematics</t>
  </si>
  <si>
    <t>['python', 'azure', 'aws', 'gcp', 'spark', 'pytorch', 'numpy', 'tensorflow', 'airflow', 'scikit-learn', 'pandas', 'docker']</t>
  </si>
  <si>
    <t>Data Scientist 2 - Full Stack</t>
  </si>
  <si>
    <t>Business Intelligence Analyst (Senior)</t>
  </si>
  <si>
    <t>Clovis, CA</t>
  </si>
  <si>
    <t>Wawona Frozen Foods</t>
  </si>
  <si>
    <t>['sql', 'python', 'r', 'azure', 'databricks', 'power bi', 'dax']</t>
  </si>
  <si>
    <t>Analyst, Growth</t>
  </si>
  <si>
    <t>['sql', 'go', 'tableau', 'excel', 'looker', 'sheets', 'powerpoint']</t>
  </si>
  <si>
    <t>Data Engineer (Jr - Sr)</t>
  </si>
  <si>
    <t>Senior Software Engineer, Core Open-Source (frontend/fullstack) - Weights &amp; Biases</t>
  </si>
  <si>
    <t>['sql', 'python', 'typescript', 'react', 'spring']</t>
  </si>
  <si>
    <t>Data &amp; I.T. System Analyst</t>
  </si>
  <si>
    <t>Lealman, FL</t>
  </si>
  <si>
    <t>Boley Center</t>
  </si>
  <si>
    <t>Data Scientist – Machine Learning, Remote</t>
  </si>
  <si>
    <t>['sql', 'python', 'azure', 'aws', 'gcp', 'spark', 'pytorch', 'keras', 'matplotlib', 'numpy', 'seaborn', 'tensorflow', 'hadoop', 'scikit-learn', 'pandas', 'tableau', 'power bi', 'git']</t>
  </si>
  <si>
    <t>Data Engineer | AI Platform | London Hybrid</t>
  </si>
  <si>
    <t>Senzo</t>
  </si>
  <si>
    <t>Capital Markets Analyst – Immediate Hire</t>
  </si>
  <si>
    <t>Harbour View, Jamaica</t>
  </si>
  <si>
    <t>NCB Capital Markets Limited</t>
  </si>
  <si>
    <t>['excel', 'powerpoint', 'terminal']</t>
  </si>
  <si>
    <t>Data Analyst and Entry</t>
  </si>
  <si>
    <t>Magnakom</t>
  </si>
  <si>
    <t>Senior Manager, Data Science, Generative AI Innovation Center</t>
  </si>
  <si>
    <t>['python', 'java', 'c', 'aws']</t>
  </si>
  <si>
    <t>[Remote] Data Engineer 2/3 - People Analytics - R10217513</t>
  </si>
  <si>
    <t>['sql', 'python', 'databricks', 'git']</t>
  </si>
  <si>
    <t>['sql', 'vba', 'c', 'excel', 'powerpoint', 'sharepoint', 'powerbi', 'powerbi']</t>
  </si>
  <si>
    <t>Innovation &amp; Strategy Business Analyst</t>
  </si>
  <si>
    <t>Cyclotron, Inc.</t>
  </si>
  <si>
    <t>Data Analyst - Walmart Global Tech India (Freshers Welcome)</t>
  </si>
  <si>
    <t>Entry Level business analyst jobs for freshers</t>
  </si>
  <si>
    <t>Progressive Technology</t>
  </si>
  <si>
    <t>Graduate Hiring: HR Analyst Positions - Apply Today</t>
  </si>
  <si>
    <t>Data Analyst/Market Researcher</t>
  </si>
  <si>
    <t>Information Analyst</t>
  </si>
  <si>
    <t>Ayr, United Kingdom</t>
  </si>
  <si>
    <t>NHS Scotland</t>
  </si>
  <si>
    <t>Sales Systems Business Analyst (UK Remote)</t>
  </si>
  <si>
    <t>Data Analyst for Delivery Summaries</t>
  </si>
  <si>
    <t>Paid Search Analyst – Mid Level</t>
  </si>
  <si>
    <t>['sql', 'sas', 'c', 'phoenix', 'tableau', 'sas']</t>
  </si>
  <si>
    <t>['sql', 'python', 'r', 'scala', 'nosql', 'azure', 'databricks', 'aws', 'gcp', 'spark', 'pyspark', 'hadoop', 'tableau', 'power bi']</t>
  </si>
  <si>
    <t>Cvent and Data Specialist</t>
  </si>
  <si>
    <t>['go', 'javascript', 'html', 'css', 'express']</t>
  </si>
  <si>
    <t>Data Scientist (Generative AI)</t>
  </si>
  <si>
    <t>['sql', 'python', 'r', 'azure', 'databricks', 'aws', 'gcp', 'pytorch', 'pyspark', 'tensorflow', 'scikit-learn']</t>
  </si>
  <si>
    <t>Senior Python ML &amp; Big Data Engineer (Contract)</t>
  </si>
  <si>
    <t>September Consulting Ltd</t>
  </si>
  <si>
    <t>Data &amp; Reporting Analyst , Relay Operations Center Tech &amp; Ops integration</t>
  </si>
  <si>
    <t>AI/ML Prompt Scientist/Engineer</t>
  </si>
  <si>
    <t>(USA) Staff, Data Scientist</t>
  </si>
  <si>
    <t>['sql', 'python', 'r', 'scala', 'c', 'bigquery', 'spark', 'tensorflow', 'excel']</t>
  </si>
  <si>
    <t>(USA) Director, Yield Analytics</t>
  </si>
  <si>
    <t>(USA) Principal, Data Scientist: GenAI/ML</t>
  </si>
  <si>
    <t>['sql', 'python', 'r', 'scala', 'azure', 'gcp', 'spark', 'pytorch', 'keras', 'tensorflow', 'airflow', 'kubernetes', 'docker', 'git']</t>
  </si>
  <si>
    <t>Group Director, Data Science-1</t>
  </si>
  <si>
    <t>['python', 'r', 'scala', 'azure', 'aws', 'gcp', 'spark', 'tensorflow']</t>
  </si>
  <si>
    <t>['sql', 'python', 'scala', 'java', 'cassandra', 'elasticsearch', 'azure', 'gcp', 'spark', 'kafka', 'airflow', 'tableau', 'power bi']</t>
  </si>
  <si>
    <t>Bella Vista, AR</t>
  </si>
  <si>
    <t>['sql', 'python', 'scala', 'azure', 'databricks', 'aws', 'gcp', 'spark', 'pyspark', 'tableau', 'looker', 'powerbi', 'powerbi']</t>
  </si>
  <si>
    <t>Mgr Business Intelligence and Analytics</t>
  </si>
  <si>
    <t>Fresh Graduate Electrical Engineer - Data Center Power</t>
  </si>
  <si>
    <t>Dammam Saudi Arabia</t>
  </si>
  <si>
    <t>ENGIE Solutions Middle East</t>
  </si>
  <si>
    <t>Remote Growth Engineer - Martech &amp; Data Systems</t>
  </si>
  <si>
    <t>Kuwait City, Kuwait</t>
  </si>
  <si>
    <t>Canonical</t>
  </si>
  <si>
    <t>Remote Python Engineer - OpenSearch/Elasticsearch Data</t>
  </si>
  <si>
    <t>Muscat, Oman</t>
  </si>
  <si>
    <t>Oman</t>
  </si>
  <si>
    <t>Senior Data Analyst, Expansion- Weights &amp; Biases</t>
  </si>
  <si>
    <t>['sql', 'python', 'c', 'snowflake', 'spring', 'outlook']</t>
  </si>
  <si>
    <t>SQL Data Analyst and Report Developer</t>
  </si>
  <si>
    <t>Medley, FL</t>
  </si>
  <si>
    <t>Provider Network Solutions</t>
  </si>
  <si>
    <t>['sql', 't-sql', 'ssis', 'ssrs', 'powerbi', 'powerbi']</t>
  </si>
  <si>
    <t>Senior Data Engineer - Synechron Inc.</t>
  </si>
  <si>
    <t>Weehawken Township, NJ</t>
  </si>
  <si>
    <t>Jobs via eFinancialCareers</t>
  </si>
  <si>
    <t>['sql', 'python', 'snowflake', 'azure', 'databricks', 'kafka', 'pyspark']</t>
  </si>
  <si>
    <t>AI/ML Engineer - Synechron Inc.</t>
  </si>
  <si>
    <t>Waterloo, IL</t>
  </si>
  <si>
    <t>Cloud Platform Lead</t>
  </si>
  <si>
    <t>Mentmore</t>
  </si>
  <si>
    <t>['c', 'azure', 'windows']</t>
  </si>
  <si>
    <t>Data Engineer specializing in Azure, Python, and Machine Learning</t>
  </si>
  <si>
    <t>['sql', 'python', 'r', 'azure', 'kafka', 'tableau', 'excel', 'power bi']</t>
  </si>
  <si>
    <t>Monitoring Controls Data Analyst</t>
  </si>
  <si>
    <t>['sql', 'python', 'vba', 'tableau', 'excel', 'alteryx', 'sharepoint']</t>
  </si>
  <si>
    <t>Sacramento Tutors For Data Science</t>
  </si>
  <si>
    <t>BuffTutor Network</t>
  </si>
  <si>
    <t>Johns Hopkins Medicine</t>
  </si>
  <si>
    <t>['sql', 'python', 'r', 'azure', 'aws', 'gcp', 'keras', 'matplotlib', 'numpy', 'tensorflow', 'scikit-learn', 'pandas', 'ggplot2', 'tableau', 'power bi']</t>
  </si>
  <si>
    <t>Inside Higher Ed</t>
  </si>
  <si>
    <t>['sql', 'javascript', 't-sql', 'html', 'css', 'c', 'php', 'asp.net', 'jquery']</t>
  </si>
  <si>
    <t>[Remote] Data Engineer 3/4- Supply Chain Analytics - R10215730</t>
  </si>
  <si>
    <t>['sql', 'python', 'databricks', 'aws', 'pyspark', 'sap', 'git']</t>
  </si>
  <si>
    <t>Data Engineer for Scalable Python Pipelines Integration</t>
  </si>
  <si>
    <t>Math Expert (US &amp; International)</t>
  </si>
  <si>
    <t>HumanSignal</t>
  </si>
  <si>
    <t>Data Warehouse/BI Developer - Richmond, VA 23219</t>
  </si>
  <si>
    <t>Kearny, NJ</t>
  </si>
  <si>
    <t>WhatJobs</t>
  </si>
  <si>
    <t>['sql', 'powershell', 'power bi', 'ssis', 'ssrs', 'git']</t>
  </si>
  <si>
    <t>Junior Business Analyst (Remote, No Experience Required)</t>
  </si>
  <si>
    <t>Business Analyst Internship - Remote Entry-Level Role</t>
  </si>
  <si>
    <t>['sql', 'python', 'excel', 'sheets']</t>
  </si>
  <si>
    <t>Technology and Engineering Jobs in Colombo, Sri Lanka</t>
  </si>
  <si>
    <t>Entry-Level HR Analyst Position - Fresh Graduates Welcome</t>
  </si>
  <si>
    <t>NHS Professionals</t>
  </si>
  <si>
    <t>['sql', 'python', 'scala', 'java', 'azure', 'aws', 'redshift', 'spark', 'kafka', 'airflow']</t>
  </si>
  <si>
    <t>Senior Data Architect – Scalable Data Lakes &amp; BI Lead</t>
  </si>
  <si>
    <t>Manpower Services (Hong Kong) Limited</t>
  </si>
  <si>
    <t>Affinity.co</t>
  </si>
  <si>
    <t>['sql', 'azure', 'databricks', 'aws', 'gcp', 'spark', 'kafka', 'terraform']</t>
  </si>
  <si>
    <t>Senior Software AI Data Engineer</t>
  </si>
  <si>
    <t>['sql', 'python', 'javascript', 'nosql', 'java', 'css', 'typescript', 'oracle', 'aws', 'spark', 'kafka', 'spring', 'airflow', 'kubernetes', 'docker', 'jenkins']</t>
  </si>
  <si>
    <t>Data Analyst (Data Archival-Compliance &amp; Security)</t>
  </si>
  <si>
    <t>['sql', 'gdpr', 'power bi', 'alteryx', 'jira', 'slack']</t>
  </si>
  <si>
    <t>BigData and Hadoop Developer</t>
  </si>
  <si>
    <t>['sql', 'shell', 'aws', 'spark', 'kafka', 'airflow', 'hadoop', 'node', 'linux']</t>
  </si>
  <si>
    <t>IT Business Analyst - Data &amp; Analytics -  ITS</t>
  </si>
  <si>
    <t>NEOGOV</t>
  </si>
  <si>
    <t>Biostatistician/AI Data Scientist I (Hiring Immediately)</t>
  </si>
  <si>
    <t>Jooble</t>
  </si>
  <si>
    <t>Staff Data Analyst, Product Analytics</t>
  </si>
  <si>
    <t>Intern - Clinical Data Science - Biostatistics, Oncology</t>
  </si>
  <si>
    <t>Sr Director, Data Scientist</t>
  </si>
  <si>
    <t>['r', 'c']</t>
  </si>
  <si>
    <t>Senior Manager, Data Engineer - R&amp;D Strategy and Planning</t>
  </si>
  <si>
    <t>Bristol-Myers Squibb</t>
  </si>
  <si>
    <t>Insurance Data Analyst | UK Hybrid | £45-70K + bonus</t>
  </si>
  <si>
    <t>Manchester, United Kingdom</t>
  </si>
  <si>
    <t>BWD Search &amp; Selection</t>
  </si>
  <si>
    <t>Lead Computer Vision Engineer</t>
  </si>
  <si>
    <t>London, United Kingdom</t>
  </si>
  <si>
    <t>JOIN</t>
  </si>
  <si>
    <t>OpenSource</t>
  </si>
  <si>
    <t>Staff, Data Scientist - Conversational AI</t>
  </si>
  <si>
    <t>Senior Data Engineer - CI/CD Pipeline, Python, Spark</t>
  </si>
  <si>
    <t>(USA) Senior, Software Engineer</t>
  </si>
  <si>
    <t>Farmington, AR</t>
  </si>
  <si>
    <t>['sql', 'nosql', 'java', 'azure', 'gcp', 'kafka', 'react', 'spring', 'graphql', 'react.js', 'kubernetes', 'docker']</t>
  </si>
  <si>
    <t>Levels.fyi</t>
  </si>
  <si>
    <t>Hedge Fund Data Analyst – Advanced Excel &amp; Power BI (Start-Up Hedge Fund)</t>
  </si>
  <si>
    <t>Martis Search</t>
  </si>
  <si>
    <t>Senior Structural Engineer (MCF/ Data Centres) - Riyadh</t>
  </si>
  <si>
    <t>Jeddah Saudi Arabia</t>
  </si>
  <si>
    <t>Haskoning</t>
  </si>
  <si>
    <t>Senior Structural Engineer - Mission Critical Data Centres</t>
  </si>
  <si>
    <t>Lead Financial Analytics Analyst</t>
  </si>
  <si>
    <t>LinkedIn Singapore</t>
  </si>
  <si>
    <t>Mercor</t>
  </si>
  <si>
    <t>Research Associate, Biological Sciences</t>
  </si>
  <si>
    <t>Sports Analytics Data Analyst $70/hr</t>
  </si>
  <si>
    <t>Financial Analyst Entry Level (Recent Graduates Only)</t>
  </si>
  <si>
    <t>['sql', 'r', 'sas', 'excel', 'power bi', 'spss', 'sas']</t>
  </si>
  <si>
    <t>Senior Director, R&amp;D Data Science &amp; Digital Health –  Ophthalmology</t>
  </si>
  <si>
    <t>Johnson &amp; Johnson Innovative Medicine</t>
  </si>
  <si>
    <t>5-Senior Data Engineers Needed | Major NYC Hospital | Hybrid | Salary + Bonus</t>
  </si>
  <si>
    <t>['sql', 'python', 'scala', 'snowflake', 'azure', 'aws', 'gcp', 'airflow', 'kubernetes', 'docker', 'git']</t>
  </si>
  <si>
    <t>Spark Big Data Engineer</t>
  </si>
  <si>
    <t>SANS</t>
  </si>
  <si>
    <t>['sql', 'python', 'shell', 'snowflake', 'azure', 'aws', 'spark', 'unix', 'github']</t>
  </si>
  <si>
    <t>Warrington, United Kingdom</t>
  </si>
  <si>
    <t>Brookson</t>
  </si>
  <si>
    <t>['sql', 'python', 'azure', 'databricks', 'alteryx', 'powerbi', 'powerbi']</t>
  </si>
  <si>
    <t>Business Systems Analyst III</t>
  </si>
  <si>
    <t>['sql', 'python', 'go', 'scala', 'aws', 'redshift']</t>
  </si>
  <si>
    <t>Data Scientist – AI and ML Team</t>
  </si>
  <si>
    <t>Haptik</t>
  </si>
  <si>
    <t>['python', 'r', 'azure', 'aws', 'gcp', 'spark', 'pytorch', 'matplotlib', 'seaborn', 'tensorflow', 'hadoop', 'scikit-learn', 'tableau', 'power bi']</t>
  </si>
  <si>
    <t>M&amp;E Asset Data Analyst</t>
  </si>
  <si>
    <t>Birmingham, United Kingdom</t>
  </si>
  <si>
    <t>Omni RMS</t>
  </si>
  <si>
    <t>Data Analyst Placement Programme</t>
  </si>
  <si>
    <t>Carrington, United Kingdom</t>
  </si>
  <si>
    <t>ITOL Recruit</t>
  </si>
  <si>
    <t>Finance Analytics Manager</t>
  </si>
  <si>
    <t>Gloucester, United Kingdom</t>
  </si>
  <si>
    <t>Tri-Talent Resourcing</t>
  </si>
  <si>
    <t>['c', 'power bi']</t>
  </si>
  <si>
    <t>Banket, Zimbabwe</t>
  </si>
  <si>
    <t>NMB Bank Limited</t>
  </si>
  <si>
    <t>['sql', 'python', 'nosql', 'mongodb', 'bash', 'powershell', 'sql server', 'postgresql', 'mongodb', 'cassandra', 'azure', 'oracle', 'aws', 'windows', 'linux', 'unix']</t>
  </si>
  <si>
    <t>Business Analyst-Asset Data &amp; Reporting</t>
  </si>
  <si>
    <t>DLL Financial Solutions Partner</t>
  </si>
  <si>
    <t>Associate Director, Customer Data Analytics</t>
  </si>
  <si>
    <t>Concord, MA</t>
  </si>
  <si>
    <t>ITF Therapeutics LLC</t>
  </si>
  <si>
    <t>['sql', 'python', 'r', 'tableau', 'excel', 'power bi', 'symphony']</t>
  </si>
  <si>
    <t>Managed Staffing, Inc.</t>
  </si>
  <si>
    <t>Data Scientist, AI Studio</t>
  </si>
  <si>
    <t>['python', 'numpy', 'scikit-learn', 'pandas', 'git', 'github']</t>
  </si>
  <si>
    <t>Senior Data Engineer (Spark, Python, SQL, CI/CD Pipeline)</t>
  </si>
  <si>
    <t>Data Engineer Supply Chain Planning</t>
  </si>
  <si>
    <t>Austin, MN</t>
  </si>
  <si>
    <t>Hormel Foods</t>
  </si>
  <si>
    <t>Trident Consulting</t>
  </si>
  <si>
    <t>['r', 'java', 'excel']</t>
  </si>
  <si>
    <t>Delivery Consultant- GenAI/ML &amp; Data Science, AWS Industries</t>
  </si>
  <si>
    <t>['sql', 'python', 'java', 'aws', 'terraform']</t>
  </si>
  <si>
    <t>Chief Data Scientist - Fintech &amp; Banking Innovation</t>
  </si>
  <si>
    <t>Xenon7</t>
  </si>
  <si>
    <t>Software Engineer - Blockchain Data</t>
  </si>
  <si>
    <t>Dune</t>
  </si>
  <si>
    <t>['sql', 'java', 'rust', 'kotlin']</t>
  </si>
  <si>
    <t>Data Engineer III - Data Insights</t>
  </si>
  <si>
    <t>Eluta.ca</t>
  </si>
  <si>
    <t>Electronic Arts Inc. / EA</t>
  </si>
  <si>
    <t>['sql', 'python', 'sql server', 'snowflake', 'azure', 'databricks', 'aws', 'redshift', 'kafka', 'airflow', 'github', 'gitlab']</t>
  </si>
  <si>
    <t>Legal Senior Billing &amp; Data Analyst (Law Firm Experience Preferred)</t>
  </si>
  <si>
    <t>National Law Firm</t>
  </si>
  <si>
    <t>Manager, Data Analyst - Audit</t>
  </si>
  <si>
    <t>['sql', 'python', 'r', 'aws', 'spark', 'tableau']</t>
  </si>
  <si>
    <t>East Providence, RI</t>
  </si>
  <si>
    <t>Data Scientist, Privacy</t>
  </si>
  <si>
    <t>['sql', 'python', 'numpy', 'scikit-learn', 'pandas']</t>
  </si>
  <si>
    <t>Senior Privacy Engineer</t>
  </si>
  <si>
    <t>['python', 'go', 'perl', 'node.js', 'node', 'windows']</t>
  </si>
  <si>
    <t>Information Security and Data Analyst</t>
  </si>
  <si>
    <t>Leeds, United Kingdom</t>
  </si>
  <si>
    <t>DVF Recruitment</t>
  </si>
  <si>
    <t>Product Performance and Data Scientist</t>
  </si>
  <si>
    <t>Wirral, United Kingdom</t>
  </si>
  <si>
    <t>Manpower UK Ltd</t>
  </si>
  <si>
    <t>['sas', 'excel', 'sas']</t>
  </si>
  <si>
    <t>Orla Rose Associates</t>
  </si>
  <si>
    <t>['azure', 'databricks', 'airflow']</t>
  </si>
  <si>
    <t>Market Intelligence Analyst - Industrial</t>
  </si>
  <si>
    <t>Avison Young | US</t>
  </si>
  <si>
    <t>Data Analyst - Data Steward</t>
  </si>
  <si>
    <t>Experienced Administrator Data Analyst with fluent Arabic</t>
  </si>
  <si>
    <t>Waterford, Ireland</t>
  </si>
  <si>
    <t>TechNET IT Recruitment Ltd</t>
  </si>
  <si>
    <t>['sql', 'python', 'r', 'snowflake', 'aws', 'tableau', 'power bi', 'ssis', 'ssrs']</t>
  </si>
  <si>
    <t>Agile Consulting Group, Inc.</t>
  </si>
  <si>
    <t>Windsor, CT</t>
  </si>
  <si>
    <t>['vba', 'excel', 'sap', 'powerbi', 'powerbi']</t>
  </si>
  <si>
    <t>Patient Funding Alternatives</t>
  </si>
  <si>
    <t>['sql', 'mysql', 'excel', 'power bi', 'dax']</t>
  </si>
  <si>
    <t>Senior Data Engineer – Apache Stack / ETL Platform Build</t>
  </si>
  <si>
    <t>['python', 'java', 'azure', 'aws', 'spark', 'airflow', 'kubernetes', 'github', 'terraform', 'jenkins']</t>
  </si>
  <si>
    <t>ALTEN Technology USA</t>
  </si>
  <si>
    <t>['sql', 'python', 'snowflake', 'pandas', 'power bi', 'docker', 'github']</t>
  </si>
  <si>
    <t>Delmar, NY</t>
  </si>
  <si>
    <t>New York State</t>
  </si>
  <si>
    <t>Business data analyst/Business system analyst</t>
  </si>
  <si>
    <t>Business Development Analyst - Data</t>
  </si>
  <si>
    <t>JellTech Consulting</t>
  </si>
  <si>
    <t>Sr. Data Scientist - Visa Commercial Solutions</t>
  </si>
  <si>
    <t>['sql', 'python', 'bash', 'databricks', 'aws', 'pyspark']</t>
  </si>
  <si>
    <t>Business Solutions Analyst - Data Catalog Support</t>
  </si>
  <si>
    <t>Sabot Consulting</t>
  </si>
  <si>
    <t>AAR</t>
  </si>
  <si>
    <t>Medline Industries, LP</t>
  </si>
  <si>
    <t>Sr. Director Engineering - AI/ML Products (Data Science)</t>
  </si>
  <si>
    <t>Alteryx</t>
  </si>
  <si>
    <t>['azure', 'aws', 'gcp', 'alteryx']</t>
  </si>
  <si>
    <t>Data Analyst Placement Programme. Job in Hereford Top Wales Careers</t>
  </si>
  <si>
    <t>Hereford, United Kingdom</t>
  </si>
  <si>
    <t>Top Wales Careers</t>
  </si>
  <si>
    <t>Quality Data Analyst III SQL HEDIS</t>
  </si>
  <si>
    <t>Peach State Health Plan</t>
  </si>
  <si>
    <t>Data Integration Engineer </t>
  </si>
  <si>
    <t>Dyne Therapeutics</t>
  </si>
  <si>
    <t>['sql', 'r', 'snowflake', 'aws', 'tableau', 'power bi']</t>
  </si>
  <si>
    <t>Datacenter Analyst</t>
  </si>
  <si>
    <t>Millsboro, DE</t>
  </si>
  <si>
    <t>Senior Applied Scientist, Inference (MCM)</t>
  </si>
  <si>
    <t>Senior Data Engineer - Data management, Python, Databricks, Data Warehousing</t>
  </si>
  <si>
    <t>APPTOZA INC.</t>
  </si>
  <si>
    <t>['sql', 'python', 'perl', 'databricks', 'oracle', 'pyspark']</t>
  </si>
  <si>
    <t>SoTalent</t>
  </si>
  <si>
    <t>['sql', 'python', 'scala', 'nosql', 'java', 'mongodb', 'shell', 'mongodb', 'cassandra', 'snowflake', 'azure', 'aws', 'gcp', 'redshift', 'spark', 'kafka', 'hadoop', 'linux', 'unix']</t>
  </si>
  <si>
    <t>netPolarity</t>
  </si>
  <si>
    <t>junior data scientist/AI engineer</t>
  </si>
  <si>
    <t>['sql', 'python', 'go', 'java']</t>
  </si>
  <si>
    <t>Data Scientist, Level 4</t>
  </si>
  <si>
    <t>['sql', 'python', 'r', 'go', 'c', 'express']</t>
  </si>
  <si>
    <t>Senior Data Scientist II, Real World Evidence (RWE), Pharma R&amp;D</t>
  </si>
  <si>
    <t>Built In San Francisco</t>
  </si>
  <si>
    <t>Tempus AI</t>
  </si>
  <si>
    <t>['sql', 'r', 'aws', 'gcp', 'bigquery']</t>
  </si>
  <si>
    <t>Principal AI Data Scientist</t>
  </si>
  <si>
    <t>Virginia, IL</t>
  </si>
  <si>
    <t>Hp</t>
  </si>
  <si>
    <t>['sql', 'python', 'azure', 'docker']</t>
  </si>
  <si>
    <t>IT Data Engineer III</t>
  </si>
  <si>
    <t>Niles, IL</t>
  </si>
  <si>
    <t>Woodward</t>
  </si>
  <si>
    <t>['sql', 'python', 'azure', 'aws', 'pyspark', 'airflow', 'gdpr', 'power bi', 'sap', 'dax']</t>
  </si>
  <si>
    <t>Data Engineer - Active Secret Clearance</t>
  </si>
  <si>
    <t>Significance, Inc.</t>
  </si>
  <si>
    <t>['sql', 'python', 'r', 'vba', 'oracle', 'plotly', 'numpy', 'pandas', 'ggplot2', 'tidyverse', 'power bi']</t>
  </si>
  <si>
    <t>Data Scientist (Remote) at The Elite Job, WFH Data Science Jobs in Ghana</t>
  </si>
  <si>
    <t>Athor Christensen</t>
  </si>
  <si>
    <t>Remote Data Scientist – Freelance Projects</t>
  </si>
  <si>
    <t>Anywhere via The Elite Job</t>
  </si>
  <si>
    <t>MNC JOBS INFO</t>
  </si>
  <si>
    <t>['sql', 'python', 'r', 'nosql', 'azure', 'aws', 'gcp', 'matplotlib', 'seaborn', 'tableau', 'power bi']</t>
  </si>
  <si>
    <t>Data Analyst II, CCR Reporting</t>
  </si>
  <si>
    <t>['sql', 'excel', 'power bi', 'powerpoint', 'dax']</t>
  </si>
  <si>
    <t>Senior Data Engineering Lead</t>
  </si>
  <si>
    <t>['python', 'scala', 'spark', 'kafka', 'github', 'jira']</t>
  </si>
  <si>
    <t>(Dev) Data Engineer CAEHJP00001327</t>
  </si>
  <si>
    <t>Saint-Laurent, QC, Canada</t>
  </si>
  <si>
    <t>Highspring</t>
  </si>
  <si>
    <t>['sql', 'python', 'pyspark', 'gdpr', 'power bi']</t>
  </si>
  <si>
    <t>Allspring Global Investments Holdings, LLC</t>
  </si>
  <si>
    <t>Analyst Investment Data &amp; Operations</t>
  </si>
  <si>
    <t>Senior Data Engineer - Substantiation Platform Team *Hybrid*</t>
  </si>
  <si>
    <t>['sql', 'python', 'go', 'nosql', 'java', 'azure', 'aws', 'pyspark', 'kubernetes', 'docker', 'git']</t>
  </si>
  <si>
    <t>ELINT Analyst (Mid-Level)</t>
  </si>
  <si>
    <t>Joint Activities</t>
  </si>
  <si>
    <t>Vail Resorts Corporate</t>
  </si>
  <si>
    <t>Senior Data Support Analyst</t>
  </si>
  <si>
    <t>['sql', 'python', 'postgresql', 'databricks', 'aws']</t>
  </si>
  <si>
    <t>Data Engineer, Databricks</t>
  </si>
  <si>
    <t>['sql', 'python', 'scala', 'java', 't-sql', 'c', 'mysql', 'azure', 'databricks', 'aws', 'gcp', 'spark', 'pyspark', 'airflow', 'unity']</t>
  </si>
  <si>
    <t>['sql', 'python', 'azure', 'aws', 'tableau', 'power bi', 'dax', 'powerbi', 'powerbi', 'atlassian', 'jira', 'confluence']</t>
  </si>
  <si>
    <t>Telangana, India</t>
  </si>
  <si>
    <t>Francina &amp; Francis Consulting</t>
  </si>
  <si>
    <t>['sql', 'python', 'shell', 'snowflake', 'azure', 'aws', 'gcp', 'redshift', 'bigquery', 'pytorch', 'keras', 'plotly', 'numpy', 'tensorflow', 'airflow', 'scikit-learn', 'pandas', 'jupyter', 'linux', 'tableau', 'power bi', 'docker', 'git']</t>
  </si>
  <si>
    <t>Senior AI Data Analyst - Insights for Finance &amp; Risk (Hybrid)</t>
  </si>
  <si>
    <t>Senior Data Scientist - Remote Data Pipelines &amp; Dashboards</t>
  </si>
  <si>
    <t>Staff Data Engineer - Hybrid/Remote with Impact</t>
  </si>
  <si>
    <t>Cardiff, United Kingdom</t>
  </si>
  <si>
    <t>Job Search Place UK</t>
  </si>
  <si>
    <t>RVU Co UK</t>
  </si>
  <si>
    <t>Data Engineer, WW Promotions Data and Insights</t>
  </si>
  <si>
    <t>Amazon Development Centre Canada ULC</t>
  </si>
  <si>
    <t>['python', 'scala', 'aws', 'redshift', 'airflow']</t>
  </si>
  <si>
    <t>Senior Data Analyst – AWS Stack</t>
  </si>
  <si>
    <t>Burntwood, United Kingdom</t>
  </si>
  <si>
    <t>Nixor</t>
  </si>
  <si>
    <t>['sql', 'python', 'aws', 'tableau', 'power bi']</t>
  </si>
  <si>
    <t>Data Analyst Apprentice - Castles &amp; Coasts Housing Association - £23,015p/a - 36.25hrs/w</t>
  </si>
  <si>
    <t>Killingworth, United Kingdom</t>
  </si>
  <si>
    <t>Castles and Coasts Housing Association</t>
  </si>
  <si>
    <t>['sql', 'python', 'r', 'c', 'gdpr', 'excel', 'power bi']</t>
  </si>
  <si>
    <t>Data Scientist / AI Engineer</t>
  </si>
  <si>
    <t>Cheltenham, United Kingdom</t>
  </si>
  <si>
    <t>['azure', 'databricks', 'aws', 'gcp', 'express', 'kubernetes', 'docker', 'terraform']</t>
  </si>
  <si>
    <t>Summer Data Science Internship</t>
  </si>
  <si>
    <t>Aberdeen, United Kingdom</t>
  </si>
  <si>
    <t>['sql', 'python', 'r', 'azure', 'aws', 'gcp', 'matplotlib', 'numpy', 'seaborn', 'pandas', 'tableau', 'power bi', 'git']</t>
  </si>
  <si>
    <t>Remote Data Analyst Trainee – No Experience, Full Training Provided</t>
  </si>
  <si>
    <t>['sql', 'python', 'r', 'excel', 'spreadsheet']</t>
  </si>
  <si>
    <t>Business Analyst - Production and Inventory</t>
  </si>
  <si>
    <t>50092 Heidelberg Materials US, Inc.</t>
  </si>
  <si>
    <t>Client Services Data Analyst</t>
  </si>
  <si>
    <t>Resolve Marine</t>
  </si>
  <si>
    <t>['python', 'r', 'scala', 'spark', 'pytorch', 'tensorflow']</t>
  </si>
  <si>
    <t>['python', 'r', 'scala', 'java', 'spark', 'pytorch', 'tensorflow', 'airflow', 'hadoop', 'scikit-learn', 'kubernetes', 'docker']</t>
  </si>
  <si>
    <t>Staff Applied AI/ML Engineer - Growth</t>
  </si>
  <si>
    <t>['python', 'azure', 'aws', 'gcp', 'pytorch', 'tensorflow', 'huggingface']</t>
  </si>
  <si>
    <t>Himalayas</t>
  </si>
  <si>
    <t>['python', 'go', 'node.js', 'node']</t>
  </si>
  <si>
    <t>Hinckley, United Kingdom</t>
  </si>
  <si>
    <t>Elizabeth Michael Associates LTD</t>
  </si>
  <si>
    <t>SC / DV Cleared Data Engineers Needed – Consultancy – AWS</t>
  </si>
  <si>
    <t>Avanti Recruitment</t>
  </si>
  <si>
    <t>['sql', 'python', 'scala', 'dynamodb', 'aws', 'redshift', 'spark']</t>
  </si>
  <si>
    <t>Coventry, United Kingdom</t>
  </si>
  <si>
    <t>Envisage Recruitment Limited</t>
  </si>
  <si>
    <t>['sql', 'bigquery', 'tableau', 'jira']</t>
  </si>
  <si>
    <t>Director of Enterprise Data</t>
  </si>
  <si>
    <t>Southampton, United Kingdom</t>
  </si>
  <si>
    <t>Ventula Consulting</t>
  </si>
  <si>
    <t>['snowflake', 'azure', 'databricks', 'sap']</t>
  </si>
  <si>
    <t>Office Collective</t>
  </si>
  <si>
    <t>['sql', 'sas', 'tableau', 'sas']</t>
  </si>
  <si>
    <t>IT Data Systems Analyst I - 8 hrs/day (Technology Services)</t>
  </si>
  <si>
    <t>McClellan Park, CA</t>
  </si>
  <si>
    <t>Twin Rivers Unified School District</t>
  </si>
  <si>
    <t>Data Scientist (Masters) - AI Data Trainer</t>
  </si>
  <si>
    <t>Alignerr</t>
  </si>
  <si>
    <t>['sql', 'python', 'r', 'spark', 'pytorch', 'tensorflow', 'hadoop', 'scikit-learn']</t>
  </si>
  <si>
    <t>Edinburgh, United Kingdom</t>
  </si>
  <si>
    <t>Okta Resourcing</t>
  </si>
  <si>
    <t>['sql', 'python', 'snowflake', 'numpy', 'scikit-learn', 'pandas']</t>
  </si>
  <si>
    <t>ThePlaceToBe</t>
  </si>
  <si>
    <t>['sql', 'python', 'aws', 'bigquery', 'linux', 'docker']</t>
  </si>
  <si>
    <t>Global Sales Operations Analyst - Remote &amp; Data-Driven</t>
  </si>
  <si>
    <t>Python and Kubernetes Software Engineer - Data, AI/ML &amp; Analytics</t>
  </si>
  <si>
    <t>['python', 'azure', 'aws', 'linux', 'ubuntu', 'debian', 'kubernetes', 'docker']</t>
  </si>
  <si>
    <t>Data Scientist (Federal Health)</t>
  </si>
  <si>
    <t>Commence</t>
  </si>
  <si>
    <t>['sql', 'python', 'r', 'snowflake', 'azure', 'databricks', 'aws', 'spark', 'pytorch', 'matplotlib', 'tensorflow', 'scikit-learn', 'jupyter', 'power bi']</t>
  </si>
  <si>
    <t>Data Scientist - Data-Driven Global Investment Firm</t>
  </si>
  <si>
    <t>Andiamo</t>
  </si>
  <si>
    <t>Senior Data Engineering Consultant</t>
  </si>
  <si>
    <t>The Times Appointments</t>
  </si>
  <si>
    <t>['sql', 'python', 'azure', 'databricks', 'power bi', 'ssis', 'ssrs', 'dax']</t>
  </si>
  <si>
    <t>Data Systems Analyst - Only W2</t>
  </si>
  <si>
    <t>Product Data Coordinator/Analyst</t>
  </si>
  <si>
    <t>USA Tools</t>
  </si>
  <si>
    <t>Data Analyst, Population Health</t>
  </si>
  <si>
    <t>Winter Park, FL</t>
  </si>
  <si>
    <t>Apply.appone.com</t>
  </si>
  <si>
    <t>Hope and Help Center of Central Florida Inc</t>
  </si>
  <si>
    <t>Senior Data Scientist, Product, Consumer Shopping</t>
  </si>
  <si>
    <t>Senior Data Insight Analyst</t>
  </si>
  <si>
    <t>Leeds Building Society</t>
  </si>
  <si>
    <t>['sql', 'python', 'vba', 'databricks', 'excel', 'power bi', 'sap']</t>
  </si>
  <si>
    <t>SC / DV Cleared Data Engineers Needed - Consultancy - AWS</t>
  </si>
  <si>
    <t>Technology Solutions - Data Platform &amp; Engineering - Summer 2026 Co-op/Intern</t>
  </si>
  <si>
    <t>Definity Financial Corporation</t>
  </si>
  <si>
    <t>['sql', 'python', 'scala', 'shell', 'spark', 'jenkins', 'bitbucket', 'jira', 'confluence']</t>
  </si>
  <si>
    <t>Dale WorkForce Solutions</t>
  </si>
  <si>
    <t>Children's National Hospital</t>
  </si>
  <si>
    <t>['sql', 'python', 'r', 'java', 'c', 'azure', 'spring', 'excel']</t>
  </si>
  <si>
    <t>Data Analyst -Canadian English/French</t>
  </si>
  <si>
    <t>Automotive Data Analyst - Client Advisor (Mobility) - S&amp;P Global</t>
  </si>
  <si>
    <t>Data Analyst – Operations</t>
  </si>
  <si>
    <t>['sql', 'python', 'snowflake', 'tableau', 'excel']</t>
  </si>
  <si>
    <t>Grove City, OH</t>
  </si>
  <si>
    <t>['python', 'azure', 'databricks', 'spark', 'kafka', 'hadoop']</t>
  </si>
  <si>
    <t>Biological Sciences Research Associate</t>
  </si>
  <si>
    <t>Bioinformatics Data Science Specialist</t>
  </si>
  <si>
    <t>Newcastle-under-Lyme, United Kingdom</t>
  </si>
  <si>
    <t>Eleo</t>
  </si>
  <si>
    <t>['sql', 'azure', 'tableau', 'looker', 'power bi']</t>
  </si>
  <si>
    <t>Senior Customer Insights Analyst</t>
  </si>
  <si>
    <t>Nicholson Glover</t>
  </si>
  <si>
    <t>['sql', 'go', 'tableau', 'excel', 'qlik']</t>
  </si>
  <si>
    <t>Microsoft Fabric Data Engineer</t>
  </si>
  <si>
    <t>Eligo Recruitment Ltd</t>
  </si>
  <si>
    <t>West Yorkshire, United Kingdom</t>
  </si>
  <si>
    <t>IT Jobs</t>
  </si>
  <si>
    <t>Staff Software Engineer, AI Foundations</t>
  </si>
  <si>
    <t>The Browser Company</t>
  </si>
  <si>
    <t>['go', 'atlassian']</t>
  </si>
  <si>
    <t>Jahnel Group</t>
  </si>
  <si>
    <t>['sql', 'python', 'nosql', 'mongodb', 'mysql', 'mongodb', 'snowflake', 'aws', 'kafka', 'airflow', 'kubernetes', 'docker']</t>
  </si>
  <si>
    <t>Pi-Square Technologies LLC</t>
  </si>
  <si>
    <t>['sql', 'python', 'bash', 'shell', 'aws', 'pyspark', 'airflow', 'node.js', 'node', 'terraform']</t>
  </si>
  <si>
    <t>Data Engineer - III</t>
  </si>
  <si>
    <t>['sql', 'sql server', 'tableau', 'excel', 'powerpoint', 'powerbi', 'powerbi']</t>
  </si>
  <si>
    <t>Junior Operations Analyst</t>
  </si>
  <si>
    <t>Weybourne</t>
  </si>
  <si>
    <t>Senior Data Scientist – Fast Growing Market Intelligence Group</t>
  </si>
  <si>
    <t>Resources Group</t>
  </si>
  <si>
    <t>Data Labeling Analyst Trust and Safety</t>
  </si>
  <si>
    <t>RECRUITERS</t>
  </si>
  <si>
    <t>Barnsley, United Kingdom</t>
  </si>
  <si>
    <t>Insite Finance</t>
  </si>
  <si>
    <t>['vba', 'excel', 'power bi', 'sap']</t>
  </si>
  <si>
    <t>nineDots.io</t>
  </si>
  <si>
    <t>['sql', 'sql server', 'snowflake', 'azure', 'power bi', 'dax']</t>
  </si>
  <si>
    <t>Lead Business Insights Analyst</t>
  </si>
  <si>
    <t>Pampered Chef LTD</t>
  </si>
  <si>
    <t>['sql', 'tableau', 'looker', 'power bi', 'chef']</t>
  </si>
  <si>
    <t>Sr. Spark Data Engineer (TS/SCI - Hybrid) Jobs</t>
  </si>
  <si>
    <t>Clearance Jobs</t>
  </si>
  <si>
    <t>['sql', 'python', 'scala', 'azure', 'databricks', 'aws', 'gcp', 'spark']</t>
  </si>
  <si>
    <t>The Nuclear Company</t>
  </si>
  <si>
    <t>['sql', 'python', 'scala', 'postgresql', 'snowflake', 'azure', 'databricks', 'aws', 'gcp', 'bigquery', 'spark', 'kafka', 'airflow', 'tableau', 'looker', 'powerbi', 'powerbi', 'kubernetes', 'docker', 'git']</t>
  </si>
  <si>
    <t>Data Engineer with (Snowflake, Python &amp; Retail Domain EXP)</t>
  </si>
  <si>
    <t>Uniqsoft</t>
  </si>
  <si>
    <t>Manager, Cyber Data Systems Engineering (Data and Analytics)</t>
  </si>
  <si>
    <t>['python', 'bash', 'powershell', 'snowflake', 'azure', 'databricks', 'aws', 'gdpr', 'splunk', 'github', 'ansible']</t>
  </si>
  <si>
    <t>PACS Analyst</t>
  </si>
  <si>
    <t>['powerbi', 'powerbi']</t>
  </si>
  <si>
    <t>Spark Data Engineer (DHS cleared)</t>
  </si>
  <si>
    <t>Data Analytics &amp; Platform Engineer</t>
  </si>
  <si>
    <t>Qualis1 Inc.</t>
  </si>
  <si>
    <t>['python', 'snowflake', 'azure', 'databricks', 'pyspark', 'terraform', 'ansible']</t>
  </si>
  <si>
    <t>Senior Data Engineer - GFT- Halifax</t>
  </si>
  <si>
    <t>Career Beacon</t>
  </si>
  <si>
    <t>RBC Dominion Securities</t>
  </si>
  <si>
    <t>['python', 'scala', 'java', 'azure', 'aws', 'spark', 'pyspark', 'spring', 'hadoop', 'express', 'kubernetes', 'docker', 'github', 'jenkins']</t>
  </si>
  <si>
    <t>Business Strategy Analyst - Mid Level</t>
  </si>
  <si>
    <t>['sql', 'python', 'r', 'sas', 'snowflake', 'phoenix', 'tableau', 'excel', 'sas']</t>
  </si>
  <si>
    <t>National Recovery Associates, Inc.</t>
  </si>
  <si>
    <t>['sql', 'python', 'r', 'oracle', 'excel', 'power bi', 'powerpoint']</t>
  </si>
  <si>
    <t>Senior Manager, Oncology Data Science, Hematology</t>
  </si>
  <si>
    <t>['sql', 'python', 'r', 'tableau', 'power bi', 'symphony']</t>
  </si>
  <si>
    <t>Transformation Lead, Global Analytics</t>
  </si>
  <si>
    <t>Data Scientist - AI</t>
  </si>
  <si>
    <t>['sql', 'r', 'numpy', 'tensorflow', 'hugging face', 'scikit-learn']</t>
  </si>
  <si>
    <t>Applied Scientist, Seraph</t>
  </si>
  <si>
    <t>myGwork - LGBTQ+ Business Community</t>
  </si>
  <si>
    <t>['python', 'java', 'c', 'linux', 'unix']</t>
  </si>
  <si>
    <t>Principal Data Scientist - AI</t>
  </si>
  <si>
    <t>['python', 'r', 'azure', 'databricks', 'aws', 'numpy', 'scikit-learn', 'pandas']</t>
  </si>
  <si>
    <t>Sr. Data Engineer (Canada)</t>
  </si>
  <si>
    <t>VDart Inc</t>
  </si>
  <si>
    <t>['sql', 'python', 'aws', 'redshift', 'pyspark', 'gdpr', 'codecommit']</t>
  </si>
  <si>
    <t>Senior Data Engineer - Snowflake/Azure (Hybrid)</t>
  </si>
  <si>
    <t>Moneris</t>
  </si>
  <si>
    <t>['sql', 'python', 'snowflake', 'azure', 'databricks', 'aws', 'kafka', 'ssis', 'powerbi', 'powerbi', 'git', 'jenkins', 'gitlab']</t>
  </si>
  <si>
    <t>Full-Stack Engineer (Web, AI &amp; Data)</t>
  </si>
  <si>
    <t>Sarnia, ON, Canada</t>
  </si>
  <si>
    <t>AlumaPower</t>
  </si>
  <si>
    <t>['sql', 'python', 'c', 'postgresql', 'azure', 'react', 'express', 'node.js', 'vue', 'node', 'vue.js', 'git', 'github']</t>
  </si>
  <si>
    <t>Data Moderator-Analyst – AI Data Collection</t>
  </si>
  <si>
    <t>Resolvetech Solutions</t>
  </si>
  <si>
    <t>Data analyst intern - Full-time</t>
  </si>
  <si>
    <t>Schneider Electric</t>
  </si>
  <si>
    <t>['sql', 'python', 'nosql']</t>
  </si>
  <si>
    <t>Machine Learning Scientist III</t>
  </si>
  <si>
    <t>['python', 'azure', 'aws', 'gcp', 'spark', 'pytorch', 'tensorflow']</t>
  </si>
  <si>
    <t>Intern - Development - Data Science</t>
  </si>
  <si>
    <t>['python', 'c', 'pytorch', 'tensorflow', 'scikit-learn']</t>
  </si>
  <si>
    <t>Data Quality Analyst – Advanced</t>
  </si>
  <si>
    <t>Bedford, NS, Canada</t>
  </si>
  <si>
    <t>GenAI Engineer, Agentic Flows &amp; Evaluation</t>
  </si>
  <si>
    <t>['go', 'html', 'c', 'azure', 'aws', 'next.js']</t>
  </si>
  <si>
    <t>Cross - Sell Data Analyst</t>
  </si>
  <si>
    <t>Sr. Analyst, Business Intelligence</t>
  </si>
  <si>
    <t>Sunkist Growers</t>
  </si>
  <si>
    <t>Data Analyst – Digital Product Insights</t>
  </si>
  <si>
    <t>Camping World</t>
  </si>
  <si>
    <t>['sql', 'python', 'r', 'bigquery', 'tableau', 'power bi', 'jira', 'trello']</t>
  </si>
  <si>
    <t>Data Analyst (D 365 Migration) - Contract - Hybrid - Chicago, IL.</t>
  </si>
  <si>
    <t>['sql', 'python', 'r', 'azure', 'aws', 'gcp']</t>
  </si>
  <si>
    <t>Senior Manager Data Science, Product Analytics</t>
  </si>
  <si>
    <t>['sql', 'python', 'r', 'go', 'pandas', 'dplyr']</t>
  </si>
  <si>
    <t>manager, Data Engineering- Enterprise Data &amp; Semantic Platforms (Seattle, WA)</t>
  </si>
  <si>
    <t>Starbucks</t>
  </si>
  <si>
    <t>Coalinga, CA</t>
  </si>
  <si>
    <t>['sql', 'python', 'snowflake', 'aws', 'redshift', 'tableau', 'power bi']</t>
  </si>
  <si>
    <t>Senior Analyst, Data &amp; Insights</t>
  </si>
  <si>
    <t>WellNow Urgent Care</t>
  </si>
  <si>
    <t>['sql', 'bigquery', 'tableau', 'excel', 'power bi', 'powerpoint', 'powerbi', 'powerbi']</t>
  </si>
  <si>
    <t>Sr. Data Scientist (Machine Learning)</t>
  </si>
  <si>
    <t>Princ Data Solutions Analyst</t>
  </si>
  <si>
    <t>['python', 'nosql', 'java', 'perl', 'shell', 'snowflake', 'hadoop', 'power bi', 'powerbi', 'powerbi', 'unify']</t>
  </si>
  <si>
    <t>Data Scientist–Health and Risk Solutions</t>
  </si>
  <si>
    <t>Sr IT Data Analyst (SQL &amp; CRM)</t>
  </si>
  <si>
    <t>Aerospace and Defense TALENT IT SOLUTIONS</t>
  </si>
  <si>
    <t>Remote Machine Learning Research Internship</t>
  </si>
  <si>
    <t>['python', 'r', 'pytorch', 'matplotlib', 'seaborn', 'tensorflow', 'scikit-learn', 'pandas']</t>
  </si>
  <si>
    <t>Lead Data Scientist -- Dallas, TX -- Hybrid -- 66914</t>
  </si>
  <si>
    <t>['sql', 'python', 'r', 'go', 'sas', 'nosql', 'aws', 'tensorflow', 'scikit-learn', 'sas']</t>
  </si>
  <si>
    <t>Data Engineer Tester</t>
  </si>
  <si>
    <t>['sql', 'nosql', 'mongodb', 'shell', 'mysql', 'mongodb', 'cassandra', 'snowflake', 'azure', 'databricks', 'aws', 'redshift', 'spark', 'kafka', 'hadoop', 'linux', 'unix']</t>
  </si>
  <si>
    <t>Artera</t>
  </si>
  <si>
    <t>['sql', 'python', 'typescript', 'snowflake', 'aws', 'airflow', 'kubernetes', 'docker']</t>
  </si>
  <si>
    <t>Clifton Park, NY</t>
  </si>
  <si>
    <t>aptihealth</t>
  </si>
  <si>
    <t>['sql', 'python', 'postgresql', 'matplotlib', 'numpy', 'pandas', 'power bi']</t>
  </si>
  <si>
    <t>Sr. Database Engineer</t>
  </si>
  <si>
    <t>Data Analyst Consultant - DSNY10</t>
  </si>
  <si>
    <t>Bandana.com</t>
  </si>
  <si>
    <t>The Data School</t>
  </si>
  <si>
    <t>['tableau', 'excel', 'alteryx']</t>
  </si>
  <si>
    <t>2026 Intern: Quantum Data Analyst</t>
  </si>
  <si>
    <t>Ossining, NY</t>
  </si>
  <si>
    <t>['sql', 'python', 'pytorch', 'matplotlib', 'numpy', 'seaborn', 'tensorflow', 'scikit-learn', 'pandas', 'github']</t>
  </si>
  <si>
    <t>['sql', 'python', 'javascript', 'powershell', 'databricks', 'tableau', 'power bi']</t>
  </si>
  <si>
    <t>Staff Data Analyst, Operations</t>
  </si>
  <si>
    <t>Operations Data Analyst, Principal</t>
  </si>
  <si>
    <t>Auberry, CA</t>
  </si>
  <si>
    <t>Pacific Gas and Electric Company (PG&amp;E)</t>
  </si>
  <si>
    <t>['python', 'r', 'excel', 'powerpoint']</t>
  </si>
  <si>
    <t>Data Scientist - Innovation - Jersey City</t>
  </si>
  <si>
    <t>Senior Data Scientist, User Behavior</t>
  </si>
  <si>
    <t>Data Science 2026 Summer Internship (Undergrad &amp; Master's)</t>
  </si>
  <si>
    <t>Balyasny Asset Management</t>
  </si>
  <si>
    <t>['sql', 'python', 'go', 'databricks', 'aws', 'spark', 'pytorch', 'keras', 'matplotlib', 'numpy', 'tensorflow', 'airflow', 'scikit-learn', 'pandas', 'github']</t>
  </si>
  <si>
    <t>Data Scientist, People Experience</t>
  </si>
  <si>
    <t>['sql', 'python', 'snowflake', 'aws', 'matplotlib', 'plotly', 'numpy', 'seaborn', 'pandas', 'tableau', 'excel', 'power bi', 'git']</t>
  </si>
  <si>
    <t>GEN AI Sr Data Scientist</t>
  </si>
  <si>
    <t>Principal Data Scientist - Rentals Machine Learning Team</t>
  </si>
  <si>
    <t>Millersville, MD</t>
  </si>
  <si>
    <t>['sql', 'python', 'databricks', 'tableau']</t>
  </si>
  <si>
    <t>Sr Analyst, Data Scientist - Quality</t>
  </si>
  <si>
    <t>['sql', 'c', 'aws', 'tableau']</t>
  </si>
  <si>
    <t>Data Scientist - Scientific AI, Life Sciences</t>
  </si>
  <si>
    <t>['python', 'r', 'c', 'pytorch', 'keras', 'matplotlib', 'numpy', 'scikit-learn', 'pandas', 'github']</t>
  </si>
  <si>
    <t>Sr. Data Engineer, AI Data Engineering</t>
  </si>
  <si>
    <t>['python', 'nosql', 'mongodb', 'postgresql', 'mongodb', 'dynamodb', 'azure', 'oracle', 'aws', 'git', 'github', 'jenkins']</t>
  </si>
  <si>
    <t>Data Engineer (AWS, PySpark, Python)</t>
  </si>
  <si>
    <t>['sql', 'python', 'snowflake', 'databricks', 'aws', 'redshift', 'spark', 'kafka', 'pyspark', 'airflow']</t>
  </si>
  <si>
    <t>Principal Data Scientist &amp; Machine Learning Researcher</t>
  </si>
  <si>
    <t>RTX</t>
  </si>
  <si>
    <t>['python', 'azure', 'aws', 'gcp', 'linux', 'docker', 'git']</t>
  </si>
  <si>
    <t>Data Science &amp; Advanced Analytics Manager I</t>
  </si>
  <si>
    <t>JobTarget</t>
  </si>
  <si>
    <t>Artera.io</t>
  </si>
  <si>
    <t>['sql', 'python', 'typescript', 'snowflake', 'aws', 'airflow', 'kubernetes', 'docker', 'terraform']</t>
  </si>
  <si>
    <t>Data Engineer - (L1 Production Support) / SRE – L1</t>
  </si>
  <si>
    <t>krtrimaiq cognitive solutions</t>
  </si>
  <si>
    <t>['python', 'aws', 'gcp', 'spark', 'pyspark', 'hadoop', 'linux', 'unix', 'jira']</t>
  </si>
  <si>
    <t>ML Engineer - LLM Specialist</t>
  </si>
  <si>
    <t>['python', 'azure', 'aws', 'gcp', 'pytorch', 'tensorflow', 'airflow', 'docker']</t>
  </si>
  <si>
    <t>Data Engineer - AI Pipelines</t>
  </si>
  <si>
    <t>['sql', 'python', 'postgresql', 'sqlite', 'spark', 'airflow', 'pandas', 'git']</t>
  </si>
  <si>
    <t>Applied Data Scientist / Assessment Data Scientist</t>
  </si>
  <si>
    <t>Intern, Additive Manufacturing Data Analyst</t>
  </si>
  <si>
    <t>ASTM International</t>
  </si>
  <si>
    <t>Data Scientist II, Consumer Experience</t>
  </si>
  <si>
    <t>Data Science Expert with Security Clearance</t>
  </si>
  <si>
    <t>Data Scientist, Generative AI</t>
  </si>
  <si>
    <t>['python', 'elasticsearch', 'azure', 'aws', 'gcp', 'pytorch', 'keras', 'numpy', 'tensorflow', 'hugging face', 'scikit-learn', 'pandas', 'jupyter', 'tableau', 'power bi', 'docker', 'git']</t>
  </si>
  <si>
    <t>Lead Data Scientist, GenAI &amp; Strategic Analytics 🏆</t>
  </si>
  <si>
    <t>DevITjobs</t>
  </si>
  <si>
    <t>['python', 'azure', 'databricks', 'aws', 'gcp', 'pytorch', 'tensorflow', 'huggingface', 'tableau']</t>
  </si>
  <si>
    <t>SMART CIRCLE INTERNATIONAL GROUP</t>
  </si>
  <si>
    <t>Senior, Software Engineer - Finance Data Factory</t>
  </si>
  <si>
    <t>Noel, MO</t>
  </si>
  <si>
    <t>['python', 'scala', 'gcp', 'bigquery', 'kafka', 'pyspark', 'airflow', 'git', 'jenkins']</t>
  </si>
  <si>
    <t>Data Scientist (Python + SciPy + Scikit-learn) [J119]</t>
  </si>
  <si>
    <t>SKM Group</t>
  </si>
  <si>
    <t>['python', 'azure', 'aws', 'gcp', 'pytorch', 'tensorflow', 'scikit-learn']</t>
  </si>
  <si>
    <t>Nicholas Associates Graduate Placements</t>
  </si>
  <si>
    <t>['sql', 'python', 'snowflake', 'azure', 'aws', 'gcp', 'airflow']</t>
  </si>
  <si>
    <t>VulcanForms Inc.</t>
  </si>
  <si>
    <t>['sql', 'python', 'spark', 'airflow']</t>
  </si>
  <si>
    <t>Senior AI Engineer - Machine Learning</t>
  </si>
  <si>
    <t>['python', 'azure', 'aws', 'gcp', 'spark', 'pytorch', 'kafka', 'tensorflow', 'airflow', 'hugging face']</t>
  </si>
  <si>
    <t>Peterborough, United Kingdom</t>
  </si>
  <si>
    <t>Eclectic Recruitment Ltd</t>
  </si>
  <si>
    <t>Emory Healthcare</t>
  </si>
  <si>
    <t>['sql', 'python', 'r', 'sas', 'vba', 'sas']</t>
  </si>
  <si>
    <t>Data Engineer II - Copilot Insights</t>
  </si>
  <si>
    <t>Senior Data Engineer, People Analytics</t>
  </si>
  <si>
    <t>['sql', 'python', 'snowflake', 'gcp', 'redshift']</t>
  </si>
  <si>
    <t>Jr. Data Analyst [206584]</t>
  </si>
  <si>
    <t>O. C. Credit Union</t>
  </si>
  <si>
    <t>['sql', 'python', 'sql server', 'azure', 'tableau', 'excel', 'looker', 'power bi']</t>
  </si>
  <si>
    <t>Data Experience – Senior Principal</t>
  </si>
  <si>
    <t>['sql', 'python', 'azure', 'aws', 'gcp', 'tableau', 'power bi', 'alteryx']</t>
  </si>
  <si>
    <t>Privacy &amp; Security Data Visualization Analyst</t>
  </si>
  <si>
    <t>Senior Data Analyst - Analytics Lab</t>
  </si>
  <si>
    <t>['sql', 'python', 'r', 'snowflake', 'databricks', 'oracle', 'hadoop', 'tableau', 'excel', 'power bi']</t>
  </si>
  <si>
    <t>Synergistic Systems Inc</t>
  </si>
  <si>
    <t>Data Engineer – Enterprise Data Hub</t>
  </si>
  <si>
    <t>SiriusPoint</t>
  </si>
  <si>
    <t>['sql', 'python', 'aws', 'redshift', 'gdpr', 'tableau', 'power bi', 'git']</t>
  </si>
  <si>
    <t>Google Cloud Data &amp; AI Engineer</t>
  </si>
  <si>
    <t>Python Data/AI/ML  Engineer</t>
  </si>
  <si>
    <t>['sql', 'python', 'sql server', 'postgresql', 'snowflake']</t>
  </si>
  <si>
    <t>James Andrews Technology</t>
  </si>
  <si>
    <t>DATA ENGINEER - PRIVATE HEALTHCARE - SQL, SNOWFLAKE, AZURE, POWER BI, SSRS, PYTHON</t>
  </si>
  <si>
    <t>CareerBoard</t>
  </si>
  <si>
    <t>Talent Leaders</t>
  </si>
  <si>
    <t>['sql', 'python', 'snowflake', 'azure', 'power bi', 'ssrs']</t>
  </si>
  <si>
    <t>Gormat</t>
  </si>
  <si>
    <t>['sql', 'python', 'spark', 'jupyter', 'tableau', 'power bi']</t>
  </si>
  <si>
    <t>['sql', 'python', 'r', 'spark', 'tableau', 'excel', 'powerpoint']</t>
  </si>
  <si>
    <t>Data Scientist (North America)</t>
  </si>
  <si>
    <t>Data Science Analyst (NO C2C)</t>
  </si>
  <si>
    <t>Wading River, NY</t>
  </si>
  <si>
    <t>Little Flower Children and Family Services of New York</t>
  </si>
  <si>
    <t>Data Scientist – ML and Advanced Analytics (AI Studio)</t>
  </si>
  <si>
    <t>['python', 'numpy', 'scikit-learn', 'pandas']</t>
  </si>
  <si>
    <t>Specialty Strategic Account Executive</t>
  </si>
  <si>
    <t>Rhode Island</t>
  </si>
  <si>
    <t>Rise - Jobs</t>
  </si>
  <si>
    <t>cvshealth</t>
  </si>
  <si>
    <t>['c', 'excel', 'powerpoint']</t>
  </si>
  <si>
    <t>['sql', 'python', 'scala', 'nosql', 'java', 'azure', 'aws', 'kafka', 'phoenix']</t>
  </si>
  <si>
    <t>Sr Data Engineer Python Serverside</t>
  </si>
  <si>
    <t>Canyon Associates</t>
  </si>
  <si>
    <t>['sql', 'python', 'java', 'c', 'rust', 'azure', 'oracle', 'numpy', 'pandas', 'git']</t>
  </si>
  <si>
    <t>Technical Analyst - Remote (Canada)</t>
  </si>
  <si>
    <t>Canadian Cyber Threat Exchange (CCTX)</t>
  </si>
  <si>
    <t>['python', 'powershell', 'azure', 'aws', 'excel', 'power bi']</t>
  </si>
  <si>
    <t>Sr Data Analyst onsite Irving TX</t>
  </si>
  <si>
    <t>Catalyte</t>
  </si>
  <si>
    <t>['sql', 'python', 'azure', 'databricks', 'pyspark', 'powerbi', 'powerbi']</t>
  </si>
  <si>
    <t>Director, Lead Data Scientist (Hybrid)</t>
  </si>
  <si>
    <t>['sql', 'python', 'r', 'azure', 'databricks', 'tableau', 'power bi']</t>
  </si>
  <si>
    <t>['sql', 'python', 'java', 'snowflake', 'aws', 'github']</t>
  </si>
  <si>
    <t>Senior Data Engineer (AWS / Python / SQL / Snowflake)</t>
  </si>
  <si>
    <t>Artifact Global Corporation</t>
  </si>
  <si>
    <t>['sql', 'python', 'snowflake', 'aws', 'airflow']</t>
  </si>
  <si>
    <t>View Park-Windsor Hills, CA</t>
  </si>
  <si>
    <t>['sql', 'python', 'javascript', 'nosql', 'mongodb', 'typescript', 'sql server', 'mongodb', 'azure', 'react', 'express', 'angular', 'vue', 'node', 'git', 'github']</t>
  </si>
  <si>
    <t>idpp</t>
  </si>
  <si>
    <t>Data Engineer - Web Scraping</t>
  </si>
  <si>
    <t>Tact</t>
  </si>
  <si>
    <t>['python', 'javascript', 'ruby', 'html', 'selenium', 'ruby']</t>
  </si>
  <si>
    <t>Data Engineer (Front Office) - Systematic Technology - £300k+</t>
  </si>
  <si>
    <t>Senior Software Engineer- Big Data &amp; Java</t>
  </si>
  <si>
    <t>['sql', 'python', 'go', 'java', 'bash', 'c', 'groovy', 'kotlin', 'sql server', 'mysql', 'azure', 'databricks', 'aws', 'spark', 'react', 'spring', 'hadoop', 'selenium', 'linux', 'kubernetes', 'docker', 'git', 'github', 'jenkins', 'ansible']</t>
  </si>
  <si>
    <t>Shopper Insights Data and Analytics Manager</t>
  </si>
  <si>
    <t>['sql', 'python', 'pandas', 'powerpoint', 'github', 'jira']</t>
  </si>
  <si>
    <t>Data Scientist | AI Solutions</t>
  </si>
  <si>
    <t>['python', 'r', 'c', 'azure', 'aws']</t>
  </si>
  <si>
    <t>Data Engineer - IIoT</t>
  </si>
  <si>
    <t>JAMY INTERACTIVE</t>
  </si>
  <si>
    <t>['python', 'azure', 'jupyter']</t>
  </si>
  <si>
    <t>Senior AWS Data Engineer with 3-7 years experience</t>
  </si>
  <si>
    <t>Talentien</t>
  </si>
  <si>
    <t>['sql', 'python', 'scala', 'shell', 'snowflake', 'azure', 'aws', 'gcp', 'redshift', 'bigquery', 'spark', 'pyspark', 'airflow', 'hadoop', 'gdpr', 'tableau', 'looker', 'power bi', 'git']</t>
  </si>
  <si>
    <t>University of West Georgia</t>
  </si>
  <si>
    <t>Transfer Agent Fraud Data Analyst (Hybrid)</t>
  </si>
  <si>
    <t>Experienced Analyst - Warehouse</t>
  </si>
  <si>
    <t>Principal Data Analyst, Trust and Safety, Search</t>
  </si>
  <si>
    <t>Data Engineer Skill Level 4</t>
  </si>
  <si>
    <t>Onyx Point, LLC.</t>
  </si>
  <si>
    <t>['sql', 'python', 'snowflake', 'databricks', 'aws', 'kafka']</t>
  </si>
  <si>
    <t>Data Warehouse Developer II</t>
  </si>
  <si>
    <t>National Commission on Certification of Physician Assistants (NCCPA)</t>
  </si>
  <si>
    <t>['sql', 'python', 't-sql', 'powershell', 'sql server', 'snowflake', 'azure', 'spark', 'kafka', 'gdpr', 'power bi', 'ssis', 'ssrs']</t>
  </si>
  <si>
    <t>Senior ML Data Ops Engineer (Hybrid)</t>
  </si>
  <si>
    <t>Homeward</t>
  </si>
  <si>
    <t>['sql', 'python', 'snowflake', 'aws', 'kubernetes', 'docker', 'github', 'terraform']</t>
  </si>
  <si>
    <t>Senior Software Engineer, Data and Systems Initiative</t>
  </si>
  <si>
    <t>HR Ops and Data Analyst</t>
  </si>
  <si>
    <t>Bis Recruit</t>
  </si>
  <si>
    <t>Business Data Scientist, Forecasting and Science</t>
  </si>
  <si>
    <t>['sql', 'python', 'r', 'zoom']</t>
  </si>
  <si>
    <t>Expert, Data Platforms Engineer</t>
  </si>
  <si>
    <t>Berry Hill, TN</t>
  </si>
  <si>
    <t>Schneider Electric - Global</t>
  </si>
  <si>
    <t>['sql', 'python', 'scala', 'nosql', 'java', 'mongodb', 'mongodb', 'dynamodb', 'aws', 'redshift', 'spark', 'git', 'github', 'terraform', 'jenkins']</t>
  </si>
  <si>
    <t>Corsair</t>
  </si>
  <si>
    <t>['sql', 'snowflake', 'looker', 'powerbi', 'powerbi']</t>
  </si>
  <si>
    <t>['python', 'fastapi', 'kubernetes', 'docker', 'git', 'jenkins']</t>
  </si>
  <si>
    <t>Data Analyst - Back Office</t>
  </si>
  <si>
    <t>PECO</t>
  </si>
  <si>
    <t>['sql', 'python', 'r', 'scala', 'spark', 'hadoop', 'unix', 'powerbi', 'powerbi']</t>
  </si>
  <si>
    <t>Data Scientist-Health and Risk Solutions</t>
  </si>
  <si>
    <t>Sun Life Financial</t>
  </si>
  <si>
    <t>Senior Data Engineer | $25M funded HealthTech Start-up</t>
  </si>
  <si>
    <t>evoke</t>
  </si>
  <si>
    <t>['sql', 'python', 'gcp', 'node.js', 'node', 'kubernetes']</t>
  </si>
  <si>
    <t>['sql', 'python', 'nosql', 'snowflake', 'azure', 'databricks', 'aws', 'gcp', 'pytorch', 'pyspark', 'tensorflow', 'tableau', 'power bi']</t>
  </si>
  <si>
    <t>Senior Data Platform Engineer - Elk Grove, CA (Hybrid ? 3 days a week on-site)</t>
  </si>
  <si>
    <t>['sql', 'python', 'nosql', 'java', 'c', 'snowflake', 'azure', 'databricks', 'bigquery', 'spark', 'kafka', 'pyspark', 'react', 'airflow', 'angular', 'looker', 'power bi', 'git', 'terraform', 'jenkins', 'jira', 'confluence']</t>
  </si>
  <si>
    <t>Senior &amp; Intermediate Data Scientist (Full Stack / Applied AI)</t>
  </si>
  <si>
    <t>SearchLabs</t>
  </si>
  <si>
    <t>Sr. Business Intelligence Data Analyst (MSBI Stack Microsoft Fabric)</t>
  </si>
  <si>
    <t>Hudson, MA</t>
  </si>
  <si>
    <t>['sql', 'snowflake', 'azure', 'power bi', 'ssis', 'ssrs', 'dax']</t>
  </si>
  <si>
    <t>MKS Inc.</t>
  </si>
  <si>
    <t>Edurech Technoogy</t>
  </si>
  <si>
    <t>['sql', 'python', 'azure', 'aws', 'gcp', 'numpy', 'pandas', 'tableau', 'excel', 'power bi', 'jira', 'confluence']</t>
  </si>
  <si>
    <t>Digital Marketing Analyst</t>
  </si>
  <si>
    <t>Connexity, Inc.</t>
  </si>
  <si>
    <t>['sql', 'python', 'perl', 'excel']</t>
  </si>
  <si>
    <t>Lead ML &amp; Data Engineer (Founding Engineer) — Own Pricing + Market Data at Misprint</t>
  </si>
  <si>
    <t>Misprint</t>
  </si>
  <si>
    <t>['sql', 'python', 'go', 'postgresql', 'aws', 'react', 'node', 'next.js', 'github']</t>
  </si>
  <si>
    <t>Lake Elmo, MN</t>
  </si>
  <si>
    <t>Old National Bank</t>
  </si>
  <si>
    <t>['sql', 'sql server', 'azure', 'databricks', 'aws', 'gcp']</t>
  </si>
  <si>
    <t>Ambarella Inc</t>
  </si>
  <si>
    <t>['python', 'go', 'linux', 'kubernetes', 'docker', 'terraform', 'ansible']</t>
  </si>
  <si>
    <t>Data Architect - Power &amp; Utilities - Senior Manager- Consulting - Location OPEN</t>
  </si>
  <si>
    <t>['sql', 'python', 'go', 'scala', 'java', 'no-sql', 'c', 'azure', 'databricks', 'gcp', 'kubernetes', 'docker', 'git']</t>
  </si>
  <si>
    <t>Sr. Data Analyst (Supply Chain Procurement)</t>
  </si>
  <si>
    <t>GDIT</t>
  </si>
  <si>
    <t>['sql', 'python', 'go', 'sql server', 'tableau', 'alteryx']</t>
  </si>
  <si>
    <t>Operation Par Inc.</t>
  </si>
  <si>
    <t>['sql', 'python', 'r', 'crystal', 'bash', 'powershell', 'sql server', 'windows', 'ssrs']</t>
  </si>
  <si>
    <t>Analytics &amp; Data Associate</t>
  </si>
  <si>
    <t>Golf VX Corp</t>
  </si>
  <si>
    <t>Snowflake Data Engineer with banking domain exp</t>
  </si>
  <si>
    <t>MM Management Consultant</t>
  </si>
  <si>
    <t>['sql', 'python', 'snowflake', 'aws', 'express']</t>
  </si>
  <si>
    <t>Data Engineering Specialist</t>
  </si>
  <si>
    <t>['sql', 'python', 'oracle', 'phoenix', 'tableau', 'excel', 'looker', 'power bi']</t>
  </si>
  <si>
    <t>DATA SYS ANL 1</t>
  </si>
  <si>
    <t>University of California San Francisco</t>
  </si>
  <si>
    <t>Data Scientist, Lifecycle Marketing</t>
  </si>
  <si>
    <t>['sql', 'python', 'snowflake', 'spark']</t>
  </si>
  <si>
    <t>Data Engineer - Python/AWS</t>
  </si>
  <si>
    <t>['sql', 'python', 'aws', 'kafka', 'pyspark', 'unix', 'github', 'jenkins']</t>
  </si>
  <si>
    <t>Senior Associate, Insights Analytics Engineer</t>
  </si>
  <si>
    <t>['sql', 'python', 'go', 'c', 'spark', 'tableau', 'excel', 'power bi', 'powerpoint', 'outlook']</t>
  </si>
  <si>
    <t>Senior Data Analyst - Treasury</t>
  </si>
  <si>
    <t>Junior Global Insights Analyst-Foodservice</t>
  </si>
  <si>
    <t>Northlake, IL</t>
  </si>
  <si>
    <t>SIG Group</t>
  </si>
  <si>
    <t>['go', 'c', 'excel', 'powerpoint']</t>
  </si>
  <si>
    <t>Remote Cloud Data Engineer (AZURE) Jobs</t>
  </si>
  <si>
    <t>Security Clearance Jobs</t>
  </si>
  <si>
    <t>['sql', 'python', 'azure', 'databricks', 'oracle', 'aws', 'redshift', 'power bi']</t>
  </si>
  <si>
    <t>Data Engineer (4466)</t>
  </si>
  <si>
    <t>HIRECLOUT</t>
  </si>
  <si>
    <t>['sql', 'python', 'java', 'sql server', 'mysql', 'snowflake', 'azure', 'aws', 'airflow', 'tableau', 'power bi', 'ssis', 'qlik', 'git']</t>
  </si>
  <si>
    <t>Blue Ridge Care</t>
  </si>
  <si>
    <t>['sql', 'python', 'r', 'sas', 'java', 'c', 'snowflake', 'azure', 'databricks', 'oracle', 'aws', 'gcp', 'hadoop', 'excel', 'sas']</t>
  </si>
  <si>
    <t>Data Engineer II, Global Risk &amp; Compliance Technology</t>
  </si>
  <si>
    <t>['sql', 'python', 'gcp', 'bigquery', 'express']</t>
  </si>
  <si>
    <t>New Grad 2026 - Foundational Analyst Rotational Program (FAR) - Data Analytics</t>
  </si>
  <si>
    <t>['sql', 'python', 'sas', 'tableau', 'sas', 'powerbi', 'powerbi']</t>
  </si>
  <si>
    <t>AI DATA ENGINEER</t>
  </si>
  <si>
    <t>Lake Monroe, FL</t>
  </si>
  <si>
    <t>Data Analyst, Level 3</t>
  </si>
  <si>
    <t>['sql', 'python', 'r', 'go', 'c', 'airflow', 'express', 'tableau', 'looker']</t>
  </si>
  <si>
    <t>Advanced Manufacturing Data Analyst Intern at James Hardie Chicago, IL</t>
  </si>
  <si>
    <t>Polaris Office</t>
  </si>
  <si>
    <t>James Hardie</t>
  </si>
  <si>
    <t>Remote Data Analyst (Fresher Friendly with Excel Skills)</t>
  </si>
  <si>
    <t>['tableau', 'excel', 'power bi', 'sheets', 'slack', 'zoom']</t>
  </si>
  <si>
    <t>Data Analyst - Work From Home (Fresher Friendly)</t>
  </si>
  <si>
    <t>['sql', 'python', 'r', 'excel', 'power bi', 'sheets', 'spreadsheet', 'zoom']</t>
  </si>
  <si>
    <t>Manager, ML Data Engineering (Content Trust)</t>
  </si>
  <si>
    <t>Scribd</t>
  </si>
  <si>
    <t>['python', 'go', 'scala', 'c', 'snowflake', 'aws', 'gcp', 'bigquery', 'spark', 'kafka', 'airflow', 'phoenix', 'kubernetes']</t>
  </si>
  <si>
    <t>Cloud Analyst</t>
  </si>
  <si>
    <t>['azure', 'oracle', 'aws', 'vmware']</t>
  </si>
  <si>
    <t>Large Bank Data Analytics Internal Audit Senior Consultant</t>
  </si>
  <si>
    <t>['sql', 'python', 'sas', 'c', 'snowflake', 'tableau', 'power bi', 'alteryx', 'sas']</t>
  </si>
  <si>
    <t>Senior Marketing Technology &amp; Data Consultant -  Channel Strategy &amp; Enablement</t>
  </si>
  <si>
    <t>Caterpillar Inc.</t>
  </si>
  <si>
    <t>Data Solutions Engineer</t>
  </si>
  <si>
    <t>['snowflake', 'azure', 'databricks', 'aws', 'github', 'terraform']</t>
  </si>
  <si>
    <t>Database Engineer II - AMZ23042.8</t>
  </si>
  <si>
    <t>Parts and Service Data Engineer / Data Scientist at Stellantis</t>
  </si>
  <si>
    <t>Staff Data Scientist, Product</t>
  </si>
  <si>
    <t>['sql', 'python', 'r', 'java', 'tableau', 'excel', 'microstrategy', 'powerbi', 'powerbi']</t>
  </si>
  <si>
    <t>['r', 'sas', 'mysql', 'oracle', 'spss', 'sas']</t>
  </si>
  <si>
    <t>Data Analyst I Healthcare Analytics</t>
  </si>
  <si>
    <t>Business Analyst - ContinuousImprovementProgram</t>
  </si>
  <si>
    <t>['excel', 'powerpoint', 'powerbi', 'powerbi']</t>
  </si>
  <si>
    <t>Supply Chain Data Engineering Manager</t>
  </si>
  <si>
    <t>Versique Executive, Professional &amp; Interim Recruiting</t>
  </si>
  <si>
    <t>Data Analytics Analyst 2</t>
  </si>
  <si>
    <t>Data Scientist - Automation and Ecological Data Analysis (5165)</t>
  </si>
  <si>
    <t>Three Saints Bay, LLC</t>
  </si>
  <si>
    <t>Data Engineer Needed for Azure Data Solutions</t>
  </si>
  <si>
    <t>['sql', 'python', 'azure', 'databricks', 'spark']</t>
  </si>
  <si>
    <t>Data Engineer / GIS Specialist - Ecological Data Visualization (5166)</t>
  </si>
  <si>
    <t>Data Analyst Full Time Trainer</t>
  </si>
  <si>
    <t>Maharashtra, India</t>
  </si>
  <si>
    <t>ExcelR</t>
  </si>
  <si>
    <t>['sql', 'python', 'r', 'visio', 'tableau', 'excel', 'power bi', 'jira']</t>
  </si>
  <si>
    <t>Data Engineer  Data Platform  /4 month part-time contract/</t>
  </si>
  <si>
    <t>GrabJobs</t>
  </si>
  <si>
    <t>Gore Mutual Insurance</t>
  </si>
  <si>
    <t>Data Analytics &amp; Engineering - Data Analyst II</t>
  </si>
  <si>
    <t>Contentful</t>
  </si>
  <si>
    <t>['sql', 'snowflake', 'tableau', 'looker', 'power bi']</t>
  </si>
  <si>
    <t>GenAI Data Scientist</t>
  </si>
  <si>
    <t>['sql', 'python', 'r', 'azure', 'aws', 'gcp', 'git', 'github']</t>
  </si>
  <si>
    <t>Senior Data Engineer &amp; Data Platform</t>
  </si>
  <si>
    <t>PTMA Financial Solutions</t>
  </si>
  <si>
    <t>['python', 'azure', 'aws', 'gcp', 'pytorch', 'tensorflow', 'express']</t>
  </si>
  <si>
    <t>Revolution Medicines</t>
  </si>
  <si>
    <t>Senior Statistical Analyst</t>
  </si>
  <si>
    <t>['r', 'sas', 'sap', 'sas']</t>
  </si>
  <si>
    <t>Observability Analyst (Dynatrace)</t>
  </si>
  <si>
    <t>Tata Consultancy Service Limited</t>
  </si>
  <si>
    <t>['python', 'r', 'java', 'azure', 'aws', 'pytorch', 'keras', 'tensorflow', 'scikit-learn']</t>
  </si>
  <si>
    <t>Senior Computer Scientist</t>
  </si>
  <si>
    <t>['python', 'perl', 'c']</t>
  </si>
  <si>
    <t>Distinguished, Data Scientist - Generative Media and Asset Creation</t>
  </si>
  <si>
    <t>(USA) Senior, Data Scientist | Conversational AI</t>
  </si>
  <si>
    <t>Cyber Data Scientist, Senior</t>
  </si>
  <si>
    <t>BOOZ, ALLEN &amp; HAMILTON, INC.</t>
  </si>
  <si>
    <t>['sql', 'python', 'r', 'nosql', 'elasticsearch', 'jupyter']</t>
  </si>
  <si>
    <t>National Express Corp</t>
  </si>
  <si>
    <t>['sql', 'python', 'nosql', 'java', 'sql server', 'azure', 'databricks', 'tableau', 'power bi']</t>
  </si>
  <si>
    <t>Senior Software Engineer (Big Data)</t>
  </si>
  <si>
    <t>['sql', 'python', 'scala', 'java', 'elasticsearch', 'databricks', 'aws', 'spark', 'airflow', 'hadoop', 'node', 'kubernetes', 'docker', 'git', 'unity']</t>
  </si>
  <si>
    <t>Elm Springs, AR</t>
  </si>
  <si>
    <t>['sql', 'react', 'hadoop', 'tableau', 'looker', 'power bi']</t>
  </si>
  <si>
    <t>Cassville, MO</t>
  </si>
  <si>
    <t>['sql', 'python', 'scala', 'gcp', 'bigquery', 'kafka', 'pyspark', 'airflow', 'tableau', 'looker', 'powerbi', 'powerbi', 'git', 'jenkins']</t>
  </si>
  <si>
    <t>Data Consulting Manager</t>
  </si>
  <si>
    <t>Profusion</t>
  </si>
  <si>
    <t>Senior Full Stack Engineer, Data Ecosystem tags.</t>
  </si>
  <si>
    <t>Carta, Inc.</t>
  </si>
  <si>
    <t>['python', 'javascript', 'typescript', 'snowflake', 'kafka', 'react', 'airflow', 'django']</t>
  </si>
  <si>
    <t>Data Scientist with Python and LLM</t>
  </si>
  <si>
    <t>['python', 'pandas', 'express']</t>
  </si>
  <si>
    <t>Data Scientist en Startup: Remoto/Híbrido y Equity</t>
  </si>
  <si>
    <t>NUWE Nuwe</t>
  </si>
  <si>
    <t>Data and BI Engineer</t>
  </si>
  <si>
    <t>American Dining Creations</t>
  </si>
  <si>
    <t>['sql', 'python', 'go', 'snowflake', 'azure', 'tableau', 'power bi', 'git']</t>
  </si>
  <si>
    <t>3-Senior Data Engineers Needed | Major NYC Hospital | Hybrid | Salary + Bonus</t>
  </si>
  <si>
    <t>Lead Database Developer - AI/ML Focus</t>
  </si>
  <si>
    <t>Michael Baker International</t>
  </si>
  <si>
    <t>['sql', 'python', 'snowflake', 'azure', 'databricks', 'aws', 'gcp', 'redshift', 'bigquery', 'spark', 'kafka', 'pyspark', 'airflow', 'gdpr', 'kubernetes', 'docker', 'terraform', 'unity']</t>
  </si>
  <si>
    <t>Global Operations Analytics Engineer</t>
  </si>
  <si>
    <t>['sql', 'python', 'r', 'go', 'pytorch', 'tensorflow', 'scikit-learn', 'tableau']</t>
  </si>
  <si>
    <t>Big Red Recruitment</t>
  </si>
  <si>
    <t>['sql', 'python', 'pyspark', 'power bi']</t>
  </si>
  <si>
    <t>SAP IT Analyst</t>
  </si>
  <si>
    <t>Competitive Power Ventures</t>
  </si>
  <si>
    <t>['spring', 'sap']</t>
  </si>
  <si>
    <t>Transportation Intelligence Specialist</t>
  </si>
  <si>
    <t>AltaMed Health Services</t>
  </si>
  <si>
    <t>['sql', 'excel', 'monday.com']</t>
  </si>
  <si>
    <t>Senior Data Scientist - Growth / Care</t>
  </si>
  <si>
    <t>Research Data Engineer II</t>
  </si>
  <si>
    <t>Greater ROC Careers</t>
  </si>
  <si>
    <t>University of Rochester</t>
  </si>
  <si>
    <t>['sql', 'python', 'r', 'matlab', 'java', 'c', 'julia', 'linux', 'kubernetes', 'docker', 'git']</t>
  </si>
  <si>
    <t>[Remote] Data Engineer Intern (Data Platform - Global Live) - 2026 Start (MS)</t>
  </si>
  <si>
    <t>Senior Insights Analyst</t>
  </si>
  <si>
    <t>West Midlands, United Kingdom</t>
  </si>
  <si>
    <t>Haystack</t>
  </si>
  <si>
    <t>Senior Data Engineer - Python - SQL - Fabric</t>
  </si>
  <si>
    <t>IBAM Consulting ★ A Sunday Times 100 Best Small Company</t>
  </si>
  <si>
    <t>['sql', 'python', 'go', 'azure', 'excel', 'power bi']</t>
  </si>
  <si>
    <t>Jaabz</t>
  </si>
  <si>
    <t>fastlane group</t>
  </si>
  <si>
    <t>['sql', 'snowflake', 'azure', 'bigquery', 'tableau', 'looker', 'power bi']</t>
  </si>
  <si>
    <t>W2 Contract Req: Data Integration Engineer (DataStage/ETL) (Local/Onsite/Columbus, OH)</t>
  </si>
  <si>
    <t>['db2', 'oracle', 'unix']</t>
  </si>
  <si>
    <t>Glasgow, United Kingdom</t>
  </si>
  <si>
    <t>Head Resourcing</t>
  </si>
  <si>
    <t>['sql', 'python', 'azure', 'databricks', 'pyspark', 'power bi', 'dax', 'git', 'unity']</t>
  </si>
  <si>
    <t>BeBee GB</t>
  </si>
  <si>
    <t>Federal Work Study - Data Analyst (Summer Remote)</t>
  </si>
  <si>
    <t>Suny Upstate Medical University</t>
  </si>
  <si>
    <t>['visio', 'excel', 'powerpoint']</t>
  </si>
  <si>
    <t>Art Gharana</t>
  </si>
  <si>
    <t>['sql', 'python', 'oracle', 'spark', 'hadoop', 'tableau']</t>
  </si>
  <si>
    <t>APi Data Analyst - PERM FTE</t>
  </si>
  <si>
    <t>Senior Associate, Marketing Data Scientist (HH)</t>
  </si>
  <si>
    <t>Quantitative Developer - Anson McCade</t>
  </si>
  <si>
    <t>University of Arkansas System</t>
  </si>
  <si>
    <t>['python', 'javascript', 'html', 'css', 'golang', 'node.js', 'node', 'jenkins', 'gitlab']</t>
  </si>
  <si>
    <t>Senior Data Engineer - DV Clearance</t>
  </si>
  <si>
    <t>Peaple Talent</t>
  </si>
  <si>
    <t>['python', 'bash', 'azure', 'aws', 'gcp']</t>
  </si>
  <si>
    <t>Principal Software Data Engineer</t>
  </si>
  <si>
    <t>['java', 'azure', 'databricks', 'aws', 'gcp', 'spark']</t>
  </si>
  <si>
    <t>Data Protection Coordinator</t>
  </si>
  <si>
    <t>Cork, Ireland</t>
  </si>
  <si>
    <t>Performance Manager (Investment Data Analyst/Manager)</t>
  </si>
  <si>
    <t>Recruithook</t>
  </si>
  <si>
    <t>Campus, IL</t>
  </si>
  <si>
    <t>UCSF</t>
  </si>
  <si>
    <t>['sql', 'python', 'react', 'tableau']</t>
  </si>
  <si>
    <t>Senior Data Engineer (Marketing)</t>
  </si>
  <si>
    <t>['sql', 'python', 'html', 'spark']</t>
  </si>
  <si>
    <t>Junior Power Bi Analyst</t>
  </si>
  <si>
    <t>Senior Credit Analyst | Upto $150/hr Hourly</t>
  </si>
  <si>
    <t>Data Science Principal - Internal Audit</t>
  </si>
  <si>
    <t>Fanniemae</t>
  </si>
  <si>
    <t>Sr. Data Engineer - SQL/Informatica</t>
  </si>
  <si>
    <t>Hopkins, MN</t>
  </si>
  <si>
    <t>Medica</t>
  </si>
  <si>
    <t>['sql', 'python', 'r', 'snowflake', 'azure', 'aws', 'spark', 'pytorch', 'tensorflow', 'airflow', 'scikit-learn', 'tableau', 'excel', 'power bi']</t>
  </si>
  <si>
    <t>Sr AI developer</t>
  </si>
  <si>
    <t>Syndesus, Inc.</t>
  </si>
  <si>
    <t>['python', 'aws', 'react', 'node.js', 'node']</t>
  </si>
  <si>
    <t>Data Analyst (No C2C/No Sponsorship)</t>
  </si>
  <si>
    <t>Formation Bio</t>
  </si>
  <si>
    <t>['python', 'spark', 'pytorch', 'tensorflow']</t>
  </si>
  <si>
    <t>NAM Info Inc</t>
  </si>
  <si>
    <t>['sql', 'python', 'scala', 'java', 'shell', 'snowflake', 'azure', 'aws', 'redshift', 'kafka', 'airflow', 'gdpr', 'git', 'jenkins']</t>
  </si>
  <si>
    <t>Junior Business Analyst – Property / Public Sector</t>
  </si>
  <si>
    <t>Alexander Ash Consulting</t>
  </si>
  <si>
    <t>Data Engineer X3 (Snowflake) - £75,000-£85,000 + £5k Car + Bonus (3 days onsite per quarter onsite)</t>
  </si>
  <si>
    <t>Ascentia Partners</t>
  </si>
  <si>
    <t>Lead Engineer (Python and AWS)</t>
  </si>
  <si>
    <t>['python', 'java', 'aws', 'react']</t>
  </si>
  <si>
    <t>Data Analyst, Social Media &amp; Video</t>
  </si>
  <si>
    <t>Senior Data Engineer - Data Bricks</t>
  </si>
  <si>
    <t>Cipher7</t>
  </si>
  <si>
    <t>['python', 'databricks', 'aws', 'pyspark', 'git']</t>
  </si>
  <si>
    <t>Cherry Hill Township, NJ</t>
  </si>
  <si>
    <t>Asset Based Lending</t>
  </si>
  <si>
    <t>['sql', 'python', 'snowflake', 'azure', 'databricks', 'aws', 'pyspark', 'power bi']</t>
  </si>
  <si>
    <t>Data Engineer, Constellation (contract)</t>
  </si>
  <si>
    <t>Digital Analyst</t>
  </si>
  <si>
    <t>Find Apprenticeships</t>
  </si>
  <si>
    <t>Baltic Apprenticeships</t>
  </si>
  <si>
    <t>Senior Python Software Engineer - Toronto</t>
  </si>
  <si>
    <t>Validus Risk Management</t>
  </si>
  <si>
    <t>['python', 'mongodb', 'rust', 'mysql', 'mongodb', 'dynamodb', 'aws', 'fastapi', 'django']</t>
  </si>
  <si>
    <t>Part-Time Data Analyst and Storyteller</t>
  </si>
  <si>
    <t>Idealist</t>
  </si>
  <si>
    <t>Westchester Children's Association</t>
  </si>
  <si>
    <t>Senior Data Analyst (Data Management)</t>
  </si>
  <si>
    <t>['sql', 'snowflake', 'databricks', 'qlik', 'unity']</t>
  </si>
  <si>
    <t>Business Strategy Analyst, Data &amp; AI Team</t>
  </si>
  <si>
    <t>Marketing Analyst (Hybrid)</t>
  </si>
  <si>
    <t>['tableau', 'powerbi', 'powerbi']</t>
  </si>
  <si>
    <t>Senior Data Scientist - Experimentation &amp; Measurement</t>
  </si>
  <si>
    <t>['python', 'scala', 'java', 'snowflake', 'aws', 'spark', 'kafka', 'react', 'spring', 'angular', 'vue', 'react.js', 'vue.js', 'kubernetes', 'terraform']</t>
  </si>
  <si>
    <t>Sr. Data Architect</t>
  </si>
  <si>
    <t>North Texas Tollway Authority</t>
  </si>
  <si>
    <t>['sql', 'python', 'snowflake', 'gcp', 'bigquery', 'tableau', 'power bi', 'microstrategy', 'qlik']</t>
  </si>
  <si>
    <t>Data Engineer - Investment Management</t>
  </si>
  <si>
    <t>Qh4 Consulting</t>
  </si>
  <si>
    <t>Melrose Park, IL</t>
  </si>
  <si>
    <t>SIG Combibloc</t>
  </si>
  <si>
    <t>['sql', 'python', 'r', 'go', 'sas', 'databricks', 'aws', 'spark', 'pyspark', 'sas', 'github']</t>
  </si>
  <si>
    <t>ETHIRE LLC</t>
  </si>
  <si>
    <t>['sql', 'python', 'nosql', 'gcp', 'spark', 'kafka', 'airflow', 'phoenix']</t>
  </si>
  <si>
    <t>Senior Data Engineer, 36670111</t>
  </si>
  <si>
    <t>Kirkland, WA</t>
  </si>
  <si>
    <t>['sql', 'python', 'nosql', 'shell', 'rust', 'snowflake', 'spark', 'kafka', 'airflow', 'hadoop', 'unix', 'tableau', 'jenkins']</t>
  </si>
  <si>
    <t>Senior Analytics Engineer, People Analytics</t>
  </si>
  <si>
    <t>['sql', 'python', 'snowflake', 'aws', 'airflow', 'tableau', 'looker', 'terraform']</t>
  </si>
  <si>
    <t>Data Analytics Developer</t>
  </si>
  <si>
    <t>1-800 Hansons, LLC</t>
  </si>
  <si>
    <t>['sql', 'go', 'sql server', 'excel', 'powerbi', 'powerbi']</t>
  </si>
  <si>
    <t>Actuarial Analyst III (Hybrid #58072)</t>
  </si>
  <si>
    <t>DW Simpson Global Actuarial &amp; Analytics Recruitment</t>
  </si>
  <si>
    <t>Senior Marketing Data Scientist</t>
  </si>
  <si>
    <t>['sql', 'python', 'r', 'snowflake', 'bigquery', 'looker']</t>
  </si>
  <si>
    <t>Wilcore Technologies Inc.</t>
  </si>
  <si>
    <t>['sql', 'python', 'databricks', 'oracle', 'power bi', 'ssis']</t>
  </si>
  <si>
    <t>Operations Continuous Improvement - Data Solutions Analyst</t>
  </si>
  <si>
    <t>Golden 1 Credit Union</t>
  </si>
  <si>
    <t>['sql', 'python', 'r', 't-sql', 'excel', 'power bi', 'sheets', 'terminal']</t>
  </si>
  <si>
    <t>IT Inventory Analyst</t>
  </si>
  <si>
    <t>['windows', 'excel', 'microsoft teams']</t>
  </si>
  <si>
    <t>Senior Data Scientist, Finance</t>
  </si>
  <si>
    <t>Brex</t>
  </si>
  <si>
    <t>Applied Scientist [Short Term Assignment]</t>
  </si>
  <si>
    <t>Alto Pharmacy</t>
  </si>
  <si>
    <t>['sql', 'python', 'azure', 'aws', 'gcp', 'pytorch', 'tensorflow', 'hugging face']</t>
  </si>
  <si>
    <t>Data Analyst (Streaming &amp; Reporting)</t>
  </si>
  <si>
    <t>['sql', 'kafka', 'tableau', 'power bi', 'microstrategy']</t>
  </si>
  <si>
    <t>Parts Data Management Analyst</t>
  </si>
  <si>
    <t>Data Analytics Analyst II</t>
  </si>
  <si>
    <t>Endeavor Health</t>
  </si>
  <si>
    <t>['sql', 'python', 'r', 'sas', 'sql server', 'oracle', 'spark', 'hadoop', 'tableau', 'power bi', 'spss', 'sas', 'powerbi', 'powerbi', 'terminal']</t>
  </si>
  <si>
    <t>Senior Data Consultant</t>
  </si>
  <si>
    <t>Data Engineer-- BABDC5704373</t>
  </si>
  <si>
    <t>['sql', 'python', 'java', 'sql server', 'postgresql', 'snowflake', 'oracle']</t>
  </si>
  <si>
    <t>Tech Lead, Data Engineering</t>
  </si>
  <si>
    <t>['sql', 'python', 'snowflake', 'azure', 'databricks', 'kafka', 'airflow', 'tableau', 'power bi']</t>
  </si>
  <si>
    <t>Data Engineer - High Profile Investment Manager - Market/Trade Data Team</t>
  </si>
  <si>
    <t>['sql', 'python', 'scala', 'java', 'mysql', 'snowflake', 'azure', 'databricks', 'aws', 'redshift', 'spark', 'kafka', 'hadoop']</t>
  </si>
  <si>
    <t>Director, Strategy, Data &amp; Analytics – Club Business Development</t>
  </si>
  <si>
    <t>Provation</t>
  </si>
  <si>
    <t>['sql', 'python', 'javascript', 'css', 'typescript', 'rust', 'postgresql', 'azure', 'aws']</t>
  </si>
  <si>
    <t>Data Visualization Developer &amp; Analyst - Data Analyst</t>
  </si>
  <si>
    <t>Georgia Institute of Technology</t>
  </si>
  <si>
    <t>['sql', 'python', 'r', 'tableau', 'looker', 'power bi', 'qlik']</t>
  </si>
  <si>
    <t>Data Analyst - LB Builds at STAND 8 Technology Consulting Long Beach, CA</t>
  </si>
  <si>
    <t>Rjvs.in</t>
  </si>
  <si>
    <t>STAND 8 Technology Consulting</t>
  </si>
  <si>
    <t>['snowflake', 'excel', 'power bi']</t>
  </si>
  <si>
    <t>Mettawa, IL</t>
  </si>
  <si>
    <t>Brunswick Corporation</t>
  </si>
  <si>
    <t>['sql', 'go', 'oracle', 'excel', 'power bi', 'dax']</t>
  </si>
  <si>
    <t>Sr Vendor Master Data Analyst</t>
  </si>
  <si>
    <t>Ulta Beauty, Inc.</t>
  </si>
  <si>
    <t>Principal Data Analyst- Retail Bank</t>
  </si>
  <si>
    <t>McLean, IL</t>
  </si>
  <si>
    <t>['sql', 'python', 'r', 'aws', 'spark']</t>
  </si>
  <si>
    <t>Data Insights &amp; Reporting Analyst</t>
  </si>
  <si>
    <t>America's Credit Unions</t>
  </si>
  <si>
    <t>['sql', 'excel', 'power bi', 'jira']</t>
  </si>
  <si>
    <t>Data Scientist (SME)</t>
  </si>
  <si>
    <t>Laughlin AFB, TX</t>
  </si>
  <si>
    <t>['sql', 'python', 'r', 'azure', 'aws', 'tableau', 'power bi']</t>
  </si>
  <si>
    <t>Data Engineering Leader: Scale a Modern Platform &amp; Team</t>
  </si>
  <si>
    <t>New Western Acquisitions</t>
  </si>
  <si>
    <t>Data Analyst/Typing</t>
  </si>
  <si>
    <t>Amazon Careers - Business Analyst - Amazon Jobs For Freshers</t>
  </si>
  <si>
    <t>Mid-level Python Business Analyst</t>
  </si>
  <si>
    <t>AI Data Specialist – Remote</t>
  </si>
  <si>
    <t>['sql', 'python', 'pandas', 'excel']</t>
  </si>
  <si>
    <t>HR Analyst Jobs for Freshers - Apply Now</t>
  </si>
  <si>
    <t>Software Development- Data Platform Engineering</t>
  </si>
  <si>
    <t>['sql', 'java', 'snowflake', 'azure', 'databricks', 'aws', 'gcp', 'spark', 'kafka', 'spring']</t>
  </si>
  <si>
    <t>Data Analyst/ II - Information Security Metrics and Reporting</t>
  </si>
  <si>
    <t>['sql', 'python', 'bigquery', 'numpy', 'airflow', 'scikit-learn', 'pandas', 'tableau', 'excel', 'sheets']</t>
  </si>
  <si>
    <t>Business Intelligence and Data Analytics Consultant</t>
  </si>
  <si>
    <t>Data Scientist III - Carrier Fraud</t>
  </si>
  <si>
    <t>Data Architect: II (Intermediate)</t>
  </si>
  <si>
    <t>Cedar Hill, TX</t>
  </si>
  <si>
    <t>Data Analysis Senior Engineer – Structure Simulation</t>
  </si>
  <si>
    <t>['sql', 'python', 'mysql', 'sqlite', 'snowflake', 'azure', 'scikit-learn', 'tableau', 'power bi', 'git', 'github']</t>
  </si>
  <si>
    <t>Data Engineer NY ONLY</t>
  </si>
  <si>
    <t>Long Beach, NY</t>
  </si>
  <si>
    <t>Top Tier Consulting LLC</t>
  </si>
  <si>
    <t>['sql', 'python', 'r', 'sql server', 'ssis']</t>
  </si>
  <si>
    <t>People Data &amp; Insights Analyst</t>
  </si>
  <si>
    <t>Gen Digital</t>
  </si>
  <si>
    <t>Carrollton, VA</t>
  </si>
  <si>
    <t>Lotus Health AI</t>
  </si>
  <si>
    <t>['sql', 'python', 'postgresql', 'aws', 'fastapi', 'linux', 'docker', 'unify']</t>
  </si>
  <si>
    <t>['sql', 'go', 'oracle', 'tableau', 'excel', 'power bi', 'powerpoint', 'outlook']</t>
  </si>
  <si>
    <t>Wrench Group</t>
  </si>
  <si>
    <t>['sql', 'python', 'azure', 'databricks', 'pyspark', 'power bi', 'unity']</t>
  </si>
  <si>
    <t>['sql', 'python', 'r', 'nosql', 'mysql', 'spark', 'plotly', 'kafka', 'seaborn', 'hadoop', 'ggplot2']</t>
  </si>
  <si>
    <t>Principal Data Scientist, TPG</t>
  </si>
  <si>
    <t>Director, Data Engineering &amp; Architecture</t>
  </si>
  <si>
    <t>Westport, ON, Canada</t>
  </si>
  <si>
    <t>['sql', 'python', 'snowflake', 'aws', 'airflow', 'sap', 'terraform', 'gitlab', 'planner']</t>
  </si>
  <si>
    <t>Senior Software Engineer (Full Stack — AI/ML &amp; Data Applications)</t>
  </si>
  <si>
    <t>Cutshort</t>
  </si>
  <si>
    <t>NeoGenCode Technologies Pvt Ltd</t>
  </si>
  <si>
    <t>['sql', 'python', 'nosql', 'java', 'mongodb', 'postgresql', 'mongodb', 'snowflake', 'azure', 'aws', 'gcp', 'bigquery', 'spark', 'pytorch', 'kafka', 'react', 'tensorflow', 'scikit-learn', 'angular', 'node.js', 'vue', 'node', 'vue.js', 'tableau', 'power bi', 'kubernetes', 'docker', 'github']</t>
  </si>
  <si>
    <t>MySQL DBA Architech</t>
  </si>
  <si>
    <t>Kochi, Kerala, India</t>
  </si>
  <si>
    <t>['python', 'bash', 'mysql', 'aws', 'linux', 'terraform']</t>
  </si>
  <si>
    <t>Growth Analyst/ Product / Strategy</t>
  </si>
  <si>
    <t>Applovin</t>
  </si>
  <si>
    <t>['sql', 'python', 'r', 'airflow', 'pandas', 'excel']</t>
  </si>
  <si>
    <t>Business Intelligence Analyst - Business Deposits</t>
  </si>
  <si>
    <t>US Bank</t>
  </si>
  <si>
    <t>['sql', 'python', 'r', 'azure', 'tableau', 'excel', 'looker', 'power bi']</t>
  </si>
  <si>
    <t>Industry &amp; Function AI Decision Science Manager or Senior Manager</t>
  </si>
  <si>
    <t>['sql', 'python', 'r', 'go', 'c', 'azure', 'aws', 'spark', 'pytorch', 'tensorflow', 'hadoop', 'scikit-learn', 'tableau', 'power bi']</t>
  </si>
  <si>
    <t>Senior Applied Scientist, Modeling and Optimization</t>
  </si>
  <si>
    <t>['python', 'r', 'java', 'perl', 'c', 'spark', 'numpy', 'tensorflow', 'scikit-learn', 'mxnet']</t>
  </si>
  <si>
    <t>Data Engineer/React Developer - 26405</t>
  </si>
  <si>
    <t>Rose Hill, VA</t>
  </si>
  <si>
    <t>['sql', 'python', 'typescript', 'react', 'react.js']</t>
  </si>
  <si>
    <t>Lead AI Engineer, IgniteTech (Remote) - $100,000/year USD</t>
  </si>
  <si>
    <t>['r', 'github']</t>
  </si>
  <si>
    <t>Data Analyst III Python, R, SAS</t>
  </si>
  <si>
    <t>['sql', 'python', 'r', 'excel', 'powerbi', 'powerbi']</t>
  </si>
  <si>
    <t>Data Analyst - Contract (Outside IR35) at Dynamic Search Solutions, United Kingdom, £500 per day</t>
  </si>
  <si>
    <t>Contract Jobs Outside IR35 From Outside Spy</t>
  </si>
  <si>
    <t>Outside Spy</t>
  </si>
  <si>
    <t>['sql', 'python', 'r', 'snowflake', 'azure', 'databricks', 'aws', 'power bi', 'dax']</t>
  </si>
  <si>
    <t>Data Analyst S4 HANA</t>
  </si>
  <si>
    <t>Hudson Shribman</t>
  </si>
  <si>
    <t>['sql', 'snowflake', 'tableau', 'power bi', 'sap', 'powerbi', 'powerbi']</t>
  </si>
  <si>
    <t>Artificial Intelligence Engineer, IgniteTech (Remote) - $100,000/year USD</t>
  </si>
  <si>
    <t>Data Engineer - Data Science</t>
  </si>
  <si>
    <t>['sql', 'python', 'r', 'javascript', 'scala', 'java', 'c', 'php', 'spark', 'unix', 'tableau', 'git']</t>
  </si>
  <si>
    <t>Data Visualization Analyst - Tableau/Qlik Sense</t>
  </si>
  <si>
    <t>Concord</t>
  </si>
  <si>
    <t>['sql', 'go', 'databricks', 'redshift', 'tableau', 'qlik']</t>
  </si>
  <si>
    <t>['python', 'scala', 'java', 'rust', 'spark', 'hadoop', 'linux', 'unix', 'kubernetes', 'docker']</t>
  </si>
  <si>
    <t>Data Modeller / Architect - London Market Insurance</t>
  </si>
  <si>
    <t>Calibre Candidates</t>
  </si>
  <si>
    <t>['c', 'azure', 'databricks']</t>
  </si>
  <si>
    <t>Data Analyst and Data Stage Developer Business 🏆</t>
  </si>
  <si>
    <t>Pozent</t>
  </si>
  <si>
    <t>['sql', 't-sql']</t>
  </si>
  <si>
    <t>Privacy Analyst-22254</t>
  </si>
  <si>
    <t>Paid Data Science Internship</t>
  </si>
  <si>
    <t>['sql', 'python', 'r', 'java', 'c', 'azure', 'aws', 'bigquery', 'spark', 'pytorch', 'matplotlib', 'numpy', 'tensorflow', 'hadoop', 'scikit-learn', 'pandas', 'tableau', 'looker']</t>
  </si>
  <si>
    <t>Alibaba.com</t>
  </si>
  <si>
    <t>Data Analytics Analyst Business 🏆</t>
  </si>
  <si>
    <t>['sql', 'python', 'r', 'sas', 'oracle', 'spark', 'hadoop', 'tableau', 'power bi', 'spss', 'sas']</t>
  </si>
  <si>
    <t>Sr. Specialist Solutions Architect - Data Engineering</t>
  </si>
  <si>
    <t>['sql', 'python', 'scala', 'java', 'azure', 'databricks', 'aws', 'gcp', 'spark', 'kafka', 'node.js', 'node', 'jenkins']</t>
  </si>
  <si>
    <t>Senior Marketing Data Anlayst</t>
  </si>
  <si>
    <t>Huddersfield, United Kingdom</t>
  </si>
  <si>
    <t>['sql', 'excel', 'looker', 'powerbi', 'powerbi']</t>
  </si>
  <si>
    <t>C++ Developer/ Market Data Engineer (£85-90,000 p/a)</t>
  </si>
  <si>
    <t>Volition</t>
  </si>
  <si>
    <t>['python', 'c', 'aws', 'kubernetes']</t>
  </si>
  <si>
    <t>Data Analysis Tutor</t>
  </si>
  <si>
    <t>Varsity Tutors, a Nerdy Company</t>
  </si>
  <si>
    <t>Python &amp; Kubernetes Data Engineer for AI/ML Analytics</t>
  </si>
  <si>
    <t>Manama, Bahrain</t>
  </si>
  <si>
    <t>Bahrain</t>
  </si>
  <si>
    <t>['python', 'linux', 'kubernetes']</t>
  </si>
  <si>
    <t>Python &amp; Kubernetes Engineer: Data, AI/ML &amp; Workflows</t>
  </si>
  <si>
    <t>Sanctions Data Analyst Associate</t>
  </si>
  <si>
    <t>Sumitomo Mitsui Financial Group, Inc.</t>
  </si>
  <si>
    <t>['sql', 'python', 'r', 'no-sql', 't-sql', 'sql server', 'oracle', 'tableau', 'excel', 'sharepoint', 'powerbi', 'powerbi']</t>
  </si>
  <si>
    <t>Statistical Analyst - Experienced</t>
  </si>
  <si>
    <t>Medpace, Inc.</t>
  </si>
  <si>
    <t>Futran Tech Solutions Pvt. Ltd.</t>
  </si>
  <si>
    <t>['sql', 'python', 'java', 'kafka', 'airflow', 'git']</t>
  </si>
  <si>
    <t>AI Software Engineer, IgniteTech (Remote) - $100,000/year USD</t>
  </si>
  <si>
    <t>Gotham Enterprises</t>
  </si>
  <si>
    <t>Community Foundation of Western Mass.</t>
  </si>
  <si>
    <t>['sql', 'html', 'sql server']</t>
  </si>
  <si>
    <t>Dover, United Kingdom</t>
  </si>
  <si>
    <t>Migrant Help</t>
  </si>
  <si>
    <t>Senior IT Risk Analyst</t>
  </si>
  <si>
    <t>Engage People Recruitment</t>
  </si>
  <si>
    <t>ICT Risk Analyst</t>
  </si>
  <si>
    <t>['sql', 'power bi', 'powerbi', 'powerbi']</t>
  </si>
  <si>
    <t>Manufacturing Analyst / Data Analyst (Medical Devices / Pharma)</t>
  </si>
  <si>
    <t>PURPLE HIRES PRIVATE LIMITED</t>
  </si>
  <si>
    <t>['python', 'power bi', 'sap']</t>
  </si>
  <si>
    <t>Lovett Care</t>
  </si>
  <si>
    <t>Lead Data Engineer - DWH - ETL - Oracle Data Warehouse - SQL - Power BI - Data Integration</t>
  </si>
  <si>
    <t>JobNet UK</t>
  </si>
  <si>
    <t>Nexere Consulting Limited</t>
  </si>
  <si>
    <t>['sql', 'python', 'snowflake', 'oracle', 'power bi']</t>
  </si>
  <si>
    <t>Policy Analyst | Upto $75/hr Hourly</t>
  </si>
  <si>
    <t>Responsible Data Analyst I – Remote U.S. East Coast (ENGLISH &amp; SPANISH Required)</t>
  </si>
  <si>
    <t>UNjoblink</t>
  </si>
  <si>
    <t>Catholic Relief Services</t>
  </si>
  <si>
    <t>['azure', 'gdpr']</t>
  </si>
  <si>
    <t>Senior Analyst, Advanced Analytics, Small  Commercial</t>
  </si>
  <si>
    <t>['sas', 'vba', 'c', 'excel', 'sas', 'powerpoint']</t>
  </si>
  <si>
    <t>Business Analyst - Data Analytics and Data Transformation</t>
  </si>
  <si>
    <t>Technical Business Analyst/ Data Architect</t>
  </si>
  <si>
    <t>Image Data Scientist in Center of Excellence for Structural Cell Biology</t>
  </si>
  <si>
    <t>['python', 'r', 'matlab', 'java', 'c', 'tensorflow', 'electron']</t>
  </si>
  <si>
    <t>Sr. IT Cloud Data Engineer - 5136327-0</t>
  </si>
  <si>
    <t>Tacoma, WA</t>
  </si>
  <si>
    <t>Port of Tacoma</t>
  </si>
  <si>
    <t>['sql', 'python', 'snowflake', 'redshift', 'bigquery', 'linux', 'unix']</t>
  </si>
  <si>
    <t>Data Platform Owner</t>
  </si>
  <si>
    <t>Newcastle upon Tyne, United Kingdom</t>
  </si>
  <si>
    <t>Newcastle Building Society</t>
  </si>
  <si>
    <t>Data Centre Engineer (Electrical/HVAC)</t>
  </si>
  <si>
    <t>Drogheda, County Louth, Ireland</t>
  </si>
  <si>
    <t>Senior Analyst, Insurance Data Ops</t>
  </si>
  <si>
    <t>Global Atlantic Financial Group</t>
  </si>
  <si>
    <t>['sql', 'python', 'snowflake', 'databricks', 'tableau', 'power bi']</t>
  </si>
  <si>
    <t>Insight Xcite LLC</t>
  </si>
  <si>
    <t>['sql', 'python', 'r', 'spark', 'matplotlib', 'seaborn', 'hadoop', 'tableau', 'power bi']</t>
  </si>
  <si>
    <t>Sr Data Engineer (Azure Data Factory , Azure Databricks, Python and T-SQL.)</t>
  </si>
  <si>
    <t>CloudIngest</t>
  </si>
  <si>
    <t>['sql', 'python', 'nosql', 't-sql', 'azure', 'databricks']</t>
  </si>
  <si>
    <t>Data Engineer - Azure</t>
  </si>
  <si>
    <t>East Sussex, United Kingdom</t>
  </si>
  <si>
    <t>ComputerJobs</t>
  </si>
  <si>
    <t>Michael Page Technology</t>
  </si>
  <si>
    <t>['python', 'c', 'azure', 'spark']</t>
  </si>
  <si>
    <t>DATA SOLUTIONS ANALYST (REMOTE/USA) - GDM (Gray Media Group)</t>
  </si>
  <si>
    <t>GRAY TELEVISION</t>
  </si>
  <si>
    <t>['go', 'assembly', 'power bi']</t>
  </si>
  <si>
    <t>Business Analyst – Data &amp; Reporting</t>
  </si>
  <si>
    <t>['sql', 'python', 'r', 'java', 'c', 'express', 'tableau', 'excel']</t>
  </si>
  <si>
    <t>Three Point Solutions</t>
  </si>
  <si>
    <t>Analyst, Deployment Planner</t>
  </si>
  <si>
    <t>InfoTree</t>
  </si>
  <si>
    <t>['vba', 'oracle', 'visio', 'tableau', 'excel', 'power bi', 'sap', 'powerpoint', 'planner']</t>
  </si>
  <si>
    <t>Data Scientist - Stats Focus</t>
  </si>
  <si>
    <t>['sql', 'python', 'r', 'sas', 'spark', 'matplotlib', 'plotly', 'numpy', 'hadoop', 'scikit-learn', 'pandas', 'tableau', 'sas']</t>
  </si>
  <si>
    <t>AI &amp; GenAI Data Scientist-Senior Associate</t>
  </si>
  <si>
    <t>['sql', 'python', 'nosql', 'azure', 'aws', 'keras', 'scikit-learn', 'nltk', 'pandas', 'git']</t>
  </si>
  <si>
    <t>Ahold Delhaize USA</t>
  </si>
  <si>
    <t>['python', 'azure', 'databricks', 'pyspark', 'arch', 'powerbi', 'powerbi']</t>
  </si>
  <si>
    <t>Lead Data Engineer - Databricks</t>
  </si>
  <si>
    <t>The Planet Group</t>
  </si>
  <si>
    <t>['sql', 'python', 'go', 'azure', 'databricks', 'pyspark', 'tableau', 'power bi', 'terraform', 'pulumi']</t>
  </si>
  <si>
    <t>Research Software Engineer</t>
  </si>
  <si>
    <t>Cambridge, United Kingdom</t>
  </si>
  <si>
    <t>Job Clerk</t>
  </si>
  <si>
    <t>Cambridge University Hospitals NHS Foundation Trust</t>
  </si>
  <si>
    <t>Basingstoke, United Kingdom</t>
  </si>
  <si>
    <t>Practicus</t>
  </si>
  <si>
    <t>Data Engineer - Healthcare</t>
  </si>
  <si>
    <t>NMK Global Incorporation</t>
  </si>
  <si>
    <t>['sql', 'python', 'sql server', 'azure', 'databricks', 'aws', 'gcp', 'spark', 'power bi']</t>
  </si>
  <si>
    <t>Analyst: Advanced Analytics and Data Science</t>
  </si>
  <si>
    <t>Wakefern Food Corp.</t>
  </si>
  <si>
    <t>['sql', 'python', 'r', 'sas', 'vba', 'bigquery', 'tableau', 'looker', 'power bi', 'sas']</t>
  </si>
  <si>
    <t>ANALYST 2-MASTER DATA MGMNT - 202248</t>
  </si>
  <si>
    <t>E. &amp; J. Gallo Winery</t>
  </si>
  <si>
    <t>Senior IT / Business Systems Analyst (BSA)</t>
  </si>
  <si>
    <t>LRS</t>
  </si>
  <si>
    <t>['tableau', 'power bi', 'alteryx', 'splunk']</t>
  </si>
  <si>
    <t>Sr. AWS Data Engineer - NC/NY (Hybrid) - W2 Full time</t>
  </si>
  <si>
    <t>Tek Hire Solutions</t>
  </si>
  <si>
    <t>['sql', 'python', 'scala', 'snowflake', 'aws', 'redshift', 'pyspark', 'tableau', 'power bi', 'github', 'jenkins']</t>
  </si>
  <si>
    <t>Data Engineer - SCALA -- NYC, NY OR Briston, CT -- Hybrid -- 66947</t>
  </si>
  <si>
    <t>['python', 'scala', 'snowflake', 'databricks', 'spark', 'airflow']</t>
  </si>
  <si>
    <t>Berberian Enterprises Inc</t>
  </si>
  <si>
    <t>['sql', 'python', 'bash', 'c', 'snowflake', 'azure', 'aws', 'gcp', 'redshift', 'bigquery', 'pyspark', 'tableau', 'power bi', 'qlik', 'git', 'github', 'jenkins', 'gitlab']</t>
  </si>
  <si>
    <t>Skipton, United Kingdom</t>
  </si>
  <si>
    <t>Impression Recruitment</t>
  </si>
  <si>
    <t>Holytown, United Kingdom</t>
  </si>
  <si>
    <t>Data &amp; Analysis</t>
  </si>
  <si>
    <t>Rain</t>
  </si>
  <si>
    <t>Software Engineer/Data Science Librarian</t>
  </si>
  <si>
    <t>['sql', 'python', 'java', 'perl', 'c', 'shell', 'oracle', 'linux', 'unix']</t>
  </si>
  <si>
    <t>Databricks Data Engineer - Manager - Consulting - Miami</t>
  </si>
  <si>
    <t>Machine Learning Operations Engineer (Data Engineer)</t>
  </si>
  <si>
    <t>['python', 'bash', 'macos', 'terminal']</t>
  </si>
  <si>
    <t>RCI-TCCC-55655 Data Analyst (Food Safety Team)</t>
  </si>
  <si>
    <t>G &amp; C Food Distributors</t>
  </si>
  <si>
    <t>['sql', 'c', 'tableau', 'excel', 'power bi', 'qlik', 'powerbi', 'powerbi']</t>
  </si>
  <si>
    <t>['sql', 'python', 'r', 'azure', 'aws', 'gcp', 'hadoop', 'tableau', 'looker', 'power bi']</t>
  </si>
  <si>
    <t>['sql', 'python', 'r', 'go', 'javascript', 'sas', 'excel', 'sas', 'powerpoint']</t>
  </si>
  <si>
    <t>Lead AI Software Engineer</t>
  </si>
  <si>
    <t>WorldQuant</t>
  </si>
  <si>
    <t>['sql', 'python', 'redis', 'kafka']</t>
  </si>
  <si>
    <t>Data Engineer - TS/SCI with Polygraph</t>
  </si>
  <si>
    <t>['python', 'go', 'scala', 'nosql', 'java', 'azure', 'aws', 'gcp', 'kafka', 'airflow', 'angular', 'kubernetes', 'docker']</t>
  </si>
  <si>
    <t>Data Analyst Intern (Summer 2026)</t>
  </si>
  <si>
    <t>Panasonic North America</t>
  </si>
  <si>
    <t>['sql', 'tableau', 'alteryx', 'powerbi', 'powerbi']</t>
  </si>
  <si>
    <t>Senior Associate, Marketing Data Scientist, B2B</t>
  </si>
  <si>
    <t>Appcast</t>
  </si>
  <si>
    <t>['sql', 'python', 'databricks', 'spark', 'power bi', 'powerpoint']</t>
  </si>
  <si>
    <t>Data Engineer(ETL, Snowflake, Matillion) - Remote / Telecommute</t>
  </si>
  <si>
    <t>['sql', 'python', 'mysql', 'postgresql', 'snowflake', 'azure', 'aws', 'redshift', 'bigquery']</t>
  </si>
  <si>
    <t>Sustainability Data Analyst - Agriculture</t>
  </si>
  <si>
    <t>['sql', 'tableau', 'excel', 'powerpoint', 'powerbi', 'powerbi']</t>
  </si>
  <si>
    <t>Research Analyst (Data Scientist)</t>
  </si>
  <si>
    <t>RISE Network</t>
  </si>
  <si>
    <t>['sql', 'python', 'r', 'snowflake', 'aws', 'redshift', 'spark', 'airflow', 'hadoop', 'linux', 'git', 'github']</t>
  </si>
  <si>
    <t>Sr. Staff Data Engineer (Tech Lead) - Hybrid</t>
  </si>
  <si>
    <t>['sql', 'python', 'snowflake', 'aws', 'gcp', 'redshift', 'bigquery', 'tableau', 'power bi', 'kubernetes', 'docker']</t>
  </si>
  <si>
    <t>Senior Data Analyst - Strategy &amp; Operations</t>
  </si>
  <si>
    <t>Built In NYC</t>
  </si>
  <si>
    <t>['sql', 'c', 'tableau', 'looker']</t>
  </si>
  <si>
    <t>Revenue Analyst</t>
  </si>
  <si>
    <t>Senior GTM Data Analyst, Enterprise and Outbound Sales</t>
  </si>
  <si>
    <t>Data Analyst (contract)</t>
  </si>
  <si>
    <t>Evansville, IN</t>
  </si>
  <si>
    <t>['sql', 'python', 'crystal', 'sql server', 'snowflake', 'oracle', 'gdpr', 'tableau', 'excel', 'power bi', 'ms access', 'qlik', 'powerpoint', 'outlook', 'cognos', 'powerbi', 'powerbi']</t>
  </si>
  <si>
    <t>Data Scientist I: Network and Contracts</t>
  </si>
  <si>
    <t>Data Scientist, Generative &amp; Agentic AI Solutions: Senior Consultant</t>
  </si>
  <si>
    <t>Alvarez &amp; Marsal</t>
  </si>
  <si>
    <t>['sql', 'python', 'azure', 'aws', 'gcp', 'pytorch', 'numpy', 'scikit-learn', 'pandas', 'fastapi', 'flask']</t>
  </si>
  <si>
    <t>Entry-Level Data Analyst (Work From Home) - No Experience Needed</t>
  </si>
  <si>
    <t>Data Analyst (SAS/ Python &amp; SQL)</t>
  </si>
  <si>
    <t>Aerospace and Defense Cognizant</t>
  </si>
  <si>
    <t>Junior Power BI Analyst (Remote, Contract)</t>
  </si>
  <si>
    <t>Data analyst and visualization</t>
  </si>
  <si>
    <t>Associate Data Analyst - Excel</t>
  </si>
  <si>
    <t>Healthcare IT Vision mile</t>
  </si>
  <si>
    <t>Analyst, Customer Analytics</t>
  </si>
  <si>
    <t>ODI Developer / Oracle Data Engineer</t>
  </si>
  <si>
    <t>OCS Consulting</t>
  </si>
  <si>
    <t>['nosql', 'oracle', 'aws', 'kafka']</t>
  </si>
  <si>
    <t>IS Senior Specialist, Data Analytics and AI</t>
  </si>
  <si>
    <t>Ballinasloe, County Galway, Ireland</t>
  </si>
  <si>
    <t>Experteer</t>
  </si>
  <si>
    <t>AptarGroup</t>
  </si>
  <si>
    <t>['sql', 'python', 'r', 'java', 'azure', 'databricks', 'spark', 'pytorch', 'keras', 'tensorflow', 'scikit-learn', 'kubernetes', 'docker']</t>
  </si>
  <si>
    <t>Data Privacy Analyst (US)</t>
  </si>
  <si>
    <t>Senior Analyst, Quality Data</t>
  </si>
  <si>
    <t>COMMUNITY CARE COOPERATIVE INC</t>
  </si>
  <si>
    <t>['sql', 'python', 'r', 'sas', 'c', 'tableau', 'excel', 'power bi', 'sas', 'qlik']</t>
  </si>
  <si>
    <t>['sql', 'python', 'r', 'go', 'matlab', 'javascript', 'java', 'c', 'shell', 'typescript', 'kotlin', 'spark', 'kafka', 'airflow', 'pandas', 'excel']</t>
  </si>
  <si>
    <t>Security Assistance Data Analyst</t>
  </si>
  <si>
    <t>International Business &amp; Technical Consultants</t>
  </si>
  <si>
    <t>['c', 'aws', 'excel', 'power bi']</t>
  </si>
  <si>
    <t>Alvarez and Marsal</t>
  </si>
  <si>
    <t>Azure DBA / Senior Data Engineer</t>
  </si>
  <si>
    <t>Arch Systems</t>
  </si>
  <si>
    <t>['sql', 'sql server', 'azure', 'arch']</t>
  </si>
  <si>
    <t>Data Analyst – Reporting, Visualization &amp; Forecasting</t>
  </si>
  <si>
    <t>['sql', 'python', 'r', 'azure', 'aws', 'redshift', 'bigquery', 'tableau', 'excel', 'power bi', 'qlik']</t>
  </si>
  <si>
    <t>Financial Accounting Database Analyst, Senior</t>
  </si>
  <si>
    <t>Vantor Services</t>
  </si>
  <si>
    <t>['python', 'r', 'go', 'c', 'postgresql', 'aws', 'jupyter', 'linux', 'tableau', 'git']</t>
  </si>
  <si>
    <t>Botswana</t>
  </si>
  <si>
    <t>Remofirst</t>
  </si>
  <si>
    <t>['sql', 'python', 'r', 'rust', 'aws']</t>
  </si>
  <si>
    <t>Data Engineer II (AWS, Databricks, PySpark)</t>
  </si>
  <si>
    <t>The Whiteside Agency</t>
  </si>
  <si>
    <t>['snowflake', 'databricks', 'aws', 'pyspark', 'airflow']</t>
  </si>
  <si>
    <t>Operations Data Analyst, New Accounts</t>
  </si>
  <si>
    <t>['sql', 'python', 'tableau', 'excel', 'jira', 'smartsheet']</t>
  </si>
  <si>
    <t>Oshkosh Corporation</t>
  </si>
  <si>
    <t>['sql', 'vba', 'c', 'excel', 'power bi']</t>
  </si>
  <si>
    <t>Data &amp; Analytics Engineer</t>
  </si>
  <si>
    <t>Minnesota Lake, MN</t>
  </si>
  <si>
    <t>['sql', 'azure', 'power bi', 'github']</t>
  </si>
  <si>
    <t>Sr. Application Software Engineer, Data</t>
  </si>
  <si>
    <t>Space Crew</t>
  </si>
  <si>
    <t>['sql', 'python', 'go', 'javascript', 'scala', 'java', 'c', 'postgresql', 'spark', 'kafka', 'react', 'jupyter', 'angular', 'powerbi', 'powerbi']</t>
  </si>
  <si>
    <t>Lead Databricks Developer/Big Data Engineer</t>
  </si>
  <si>
    <t>['sql', 'python', 'r', 'azure', 'databricks', 'spark', 'tensorflow', 'scikit-learn']</t>
  </si>
  <si>
    <t>Ankeny, IA</t>
  </si>
  <si>
    <t>Mom's Meals | A Purfoods Company</t>
  </si>
  <si>
    <t>['sql', 'python', 'r', 'azure', 'databricks', 'spark', 'ggplot2', 'tidyverse', 'power bi', 'dax', 'git']</t>
  </si>
  <si>
    <t>Data Scientist, Mid with Security Clearance</t>
  </si>
  <si>
    <t>['sql', 'java', 'tableau', 'power bi']</t>
  </si>
  <si>
    <t>['sql', 'python', 'nosql', 'java', 'mongodb', 'c', 'sql server', 'mongodb', 'azure', 'spark', 'visio', 'github', 'gitlab']</t>
  </si>
  <si>
    <t>Supply Support Analyst, Junior</t>
  </si>
  <si>
    <t>Marketing Data Analyst (Remote Option)</t>
  </si>
  <si>
    <t>Tanzania</t>
  </si>
  <si>
    <t>NMB Bank Plc</t>
  </si>
  <si>
    <t>Compensation Analyst II - Austin, TX</t>
  </si>
  <si>
    <t>Everi Holdings Inc.</t>
  </si>
  <si>
    <t>Senior Marketing Business Analyst</t>
  </si>
  <si>
    <t>Endurance Warranty Services, LLC</t>
  </si>
  <si>
    <t>['sql', 'python', 'r', 'sql server', 'bigquery', 'tableau', 'excel', 'looker', 'power bi', 'ssis', 'dax', 'git', 'github']</t>
  </si>
  <si>
    <t>Data Engineer - Pipelines and Platform (On-site Work Schedule)</t>
  </si>
  <si>
    <t>Parts Town</t>
  </si>
  <si>
    <t>['sql', 'python', 'go', 'gcp', 'bigquery', 'airflow', 'sap', 'github', 'terraform']</t>
  </si>
  <si>
    <t>Machine Learning Scientist Remote</t>
  </si>
  <si>
    <t>Data Engineer | Remote Work</t>
  </si>
  <si>
    <t>Sr. Data Engineer | Up to $14/hr</t>
  </si>
  <si>
    <t>Sr. ETL Engineer</t>
  </si>
  <si>
    <t>['sql', 'python', 'r', 'go', 'scala', 'snowflake', 'aws', 'redshift', 'spark']</t>
  </si>
  <si>
    <t>Data Engineer - AI</t>
  </si>
  <si>
    <t>Calgary, AB, Canada (+1 other)</t>
  </si>
  <si>
    <t>AnitaB.org Job Board</t>
  </si>
  <si>
    <t>['r', 'html', 'azure', 'databricks', 'gdpr', 'power bi', 'dax', 'github']</t>
  </si>
  <si>
    <t>Data Engineer II (Azure Databricks / Azure Data Factory) (US)</t>
  </si>
  <si>
    <t>Ramblewood, PA</t>
  </si>
  <si>
    <t>TD Bank Group</t>
  </si>
  <si>
    <t>Vice President, Data Platform Engineering</t>
  </si>
  <si>
    <t>['sql', 'python', 'snowflake', 'azure', 'oracle', 'aws', 'bigquery', 'spark', 'kafka', 'airflow', 'hadoop']</t>
  </si>
  <si>
    <t>Arabic Language Data Analyst - NLP &amp; AI/MT</t>
  </si>
  <si>
    <t>Riyadh Saudi Arabia</t>
  </si>
  <si>
    <t>Trendyol Group</t>
  </si>
  <si>
    <t>AI Data Security Sales Engineer (KSA)</t>
  </si>
  <si>
    <t>Cerebras</t>
  </si>
  <si>
    <t>Data Scientist (AI Research Intern)</t>
  </si>
  <si>
    <t>['python', 'r', 'java', 'pytorch', 'tensorflow', 'scikit-learn']</t>
  </si>
  <si>
    <t>Power Plant Data Analytics Engineer &amp; Dashboards</t>
  </si>
  <si>
    <t>TALENTMATE</t>
  </si>
  <si>
    <t>AI &amp; GenAI Data Scientist - Manager</t>
  </si>
  <si>
    <t>PRICE WATERHOUSE COOPERS</t>
  </si>
  <si>
    <t>Lead Azure Data Engineer (Investment Platform) - £150k</t>
  </si>
  <si>
    <t>Hawksworth</t>
  </si>
  <si>
    <t>['sql', 'python', 'azure', 'spark']</t>
  </si>
  <si>
    <t>Member of Technical Staff, Machine Learning Datasets</t>
  </si>
  <si>
    <t>Runway</t>
  </si>
  <si>
    <t>['sql', 'go', 'pytorch', 'tensorflow', 'airflow', 'kubernetes']</t>
  </si>
  <si>
    <t>Bernalillo, NM</t>
  </si>
  <si>
    <t>Purchase, NY</t>
  </si>
  <si>
    <t>Analyst, IT Data</t>
  </si>
  <si>
    <t>Mundelein, IL</t>
  </si>
  <si>
    <t>Sysmex</t>
  </si>
  <si>
    <t>['excel', 'sap', 'powerpoint', 'powerbi', 'powerbi', 'atlassian', 'smartsheet']</t>
  </si>
  <si>
    <t>Franklin Park, IL</t>
  </si>
  <si>
    <t>['sql', 'python', 'go', 'oracle', 'numpy', 'pandas', 'selenium']</t>
  </si>
  <si>
    <t>AI Engineer : Charlotte, NC /Iselin, NJ (Hybrid)</t>
  </si>
  <si>
    <t>['python', 'kafka', 'fastapi', 'kubernetes']</t>
  </si>
  <si>
    <t>Now Hiring Data Scientist in Philadelphia, Pennsylvania</t>
  </si>
  <si>
    <t>Staffing, Employment &amp; Recruiting Agency</t>
  </si>
  <si>
    <t>Careerscape</t>
  </si>
  <si>
    <t>['sql', 'python', 'pytorch', 'tensorflow', 'scikit-learn', 'tableau', 'power bi']</t>
  </si>
  <si>
    <t>Senior Google Cloud Platform Data Analyst</t>
  </si>
  <si>
    <t>['sql', 'python', 'c', 'bigquery', 'tableau', 'looker', 'power bi', 'git']</t>
  </si>
  <si>
    <t>Data Engineer, Integrations and Implementation</t>
  </si>
  <si>
    <t>Kizen</t>
  </si>
  <si>
    <t>['sql', 'python', 'go', 'javascript', 'typescript', 'azure', 'aws', 'gcp', 'kafka', 'kubernetes', 'docker', 'git']</t>
  </si>
  <si>
    <t>Remote ML Ops Engineer – CI/CD for ML Models</t>
  </si>
  <si>
    <t>['python', 'bash', 'shell', 'azure', 'aws', 'gcp', 'airflow', 'kubernetes', 'docker', 'github', 'terraform', 'jenkins', 'gitlab']</t>
  </si>
  <si>
    <t>Toddington, United Kingdom</t>
  </si>
  <si>
    <t>Moto Hospitality Ltd</t>
  </si>
  <si>
    <t>Data Engineer/ Enterprise Data Platform/ Student Intern /Summer 2026 - 4 Months/</t>
  </si>
  <si>
    <t>Healthcare Of Ontario Pension Plan Trust Fund Company</t>
  </si>
  <si>
    <t>['python', 'snowflake', 'azure', 'aws', 'pyspark', 'git']</t>
  </si>
  <si>
    <t>Data Scientist, Growth Analytics (Performance Marketing)</t>
  </si>
  <si>
    <t>Senior Data Engineer - Homebased</t>
  </si>
  <si>
    <t>Nottingham, United Kingdom</t>
  </si>
  <si>
    <t>Fdo Consulting Limited</t>
  </si>
  <si>
    <t>Data Analyst II (Data Analysis)</t>
  </si>
  <si>
    <t>Brooklyn Park, MD</t>
  </si>
  <si>
    <t>SARS</t>
  </si>
  <si>
    <t>Senior Data Scientist/ Medical Imaging</t>
  </si>
  <si>
    <t>(Senior) Compensation &amp; HR Data Analyst (Not Remote)</t>
  </si>
  <si>
    <t>Data Scientist for R&amp;D Quality Intern</t>
  </si>
  <si>
    <t>Prosple</t>
  </si>
  <si>
    <t>Data Engineer, Analytics (University Grad) - Full-time</t>
  </si>
  <si>
    <t>(USA) Principal, Data Scientist | Conversational AI</t>
  </si>
  <si>
    <t>['python', 'r', 'scala', 'spark', 'pytorch', 'numpy', 'tensorflow', 'scikit-learn', 'pandas']</t>
  </si>
  <si>
    <t>['sql', 'python', 'gcp', 'bigquery', 'airflow', 'kubernetes', 'docker', 'git', 'github', 'jenkins', 'gitlab']</t>
  </si>
  <si>
    <t>(USA) Senior, Software Engineer - Data Engineer</t>
  </si>
  <si>
    <t>Cave Springs, AR</t>
  </si>
  <si>
    <t>Senior Data Analyst - Manufacturing Systems Integration</t>
  </si>
  <si>
    <t>['oracle', 'windows']</t>
  </si>
  <si>
    <t>GCP BQ Data Engineer</t>
  </si>
  <si>
    <t>['sql', 'python', 'nosql', 'gcp', 'bigquery', 'kubernetes', 'docker', 'git', 'terraform']</t>
  </si>
  <si>
    <t>['sql', 'python', 'r', 'c', 'snowflake', 'azure', 'aws', 'tableau', 'power bi', 'jira']</t>
  </si>
  <si>
    <t>['sql', 'java', 'c', 'sql server', 'snowflake', 'azure', 'aws', 'power bi']</t>
  </si>
  <si>
    <t>Data Scientist With Visa Sponsorship</t>
  </si>
  <si>
    <t>['sql', 'python', 'r', 'azure', 'aws', 'gcp', 'spark', 'hadoop', 'tableau', 'looker', 'power bi']</t>
  </si>
  <si>
    <t>Field IT Support Engineer - Onsite &amp; Data Center</t>
  </si>
  <si>
    <t>SkySys</t>
  </si>
  <si>
    <t>Senior Electrical Design Engineer - Data Center Specialist</t>
  </si>
  <si>
    <t>ics</t>
  </si>
  <si>
    <t>Senior AI &amp; Data Strategy Consultant</t>
  </si>
  <si>
    <t>Jobs for Lebanon</t>
  </si>
  <si>
    <t>Alghanim Industries</t>
  </si>
  <si>
    <t>['tableau', 'excel', 'power bi', 'powerpoint']</t>
  </si>
  <si>
    <t>HR Analyst - Full-time</t>
  </si>
  <si>
    <t>Senior Quantitative Analyst Hybrid- no visas please- Factset/Bloomberg, MCSI</t>
  </si>
  <si>
    <t>['python', 'r', 'matlab', 'sas', 'vba', 'c', 'excel', 'power bi', 'sas']</t>
  </si>
  <si>
    <t>Quantitative analyst- no visas please- 2-5 years exp- Factset/Bloomberg, MSCI</t>
  </si>
  <si>
    <t>HR People Analytics Manager</t>
  </si>
  <si>
    <t>Princeton, FL</t>
  </si>
  <si>
    <t>Integra LifeSciences</t>
  </si>
  <si>
    <t>OUC - The Reliable One</t>
  </si>
  <si>
    <t>Data Analyst Level 3</t>
  </si>
  <si>
    <t>Machine Learning/Data Science Engineer</t>
  </si>
  <si>
    <t>CapTech Ventures, Inc.</t>
  </si>
  <si>
    <t>['sql', 'nosql', 'snowflake', 'azure', 'databricks', 'aws', 'gcp', 'spark', 'docker']</t>
  </si>
  <si>
    <t>Deqode</t>
  </si>
  <si>
    <t>['sql', 'python', 'scala', 'azure', 'databricks', 'spark', 'kafka', 'power bi', 'git']</t>
  </si>
  <si>
    <t>Test Data Engineer (TDM)</t>
  </si>
  <si>
    <t>['sql', 'python', 'nosql', 'db2', 'sql server', 'azure', 'databricks', 'oracle', 'matplotlib', 'pyspark', 'numpy', 'jira']</t>
  </si>
  <si>
    <t>Remote FP&amp;A Analyst: Data-Driven Finance &amp; Planning</t>
  </si>
  <si>
    <t>SQL ETL Data Analyst</t>
  </si>
  <si>
    <t>['sql', 'snowflake', 'tableau', 'alteryx', 'splunk']</t>
  </si>
  <si>
    <t>Technology Summer Analyst Internship - Software and Data Roles</t>
  </si>
  <si>
    <t>['sql', 'python', 'r', 'javascript', 'java', 'c', 'tableau', 'excel', 'power bi', 'git', 'github']</t>
  </si>
  <si>
    <t>Data Science Engineer [REF R0044695]</t>
  </si>
  <si>
    <t>JOBS.NOW</t>
  </si>
  <si>
    <t>HEALTH CARE SERVICE CORPORATION</t>
  </si>
  <si>
    <t>Lead Power BI Developer &amp; Data Modeler</t>
  </si>
  <si>
    <t>Cayce, SC</t>
  </si>
  <si>
    <t>Veterans Resource Group LLC</t>
  </si>
  <si>
    <t>['sql', 'python', 'power bi', 'powerbi', 'powerbi']</t>
  </si>
  <si>
    <t>Data Scientist  AI/ML - Full-time</t>
  </si>
  <si>
    <t>['sql', 'python', 'r', 'html', 'c']</t>
  </si>
  <si>
    <t>Senior Analyst - Manufacturing</t>
  </si>
  <si>
    <t>Junior Risk &amp; Data Analyst – Banking Sector</t>
  </si>
  <si>
    <t>Jr. Marketing Data Analyst</t>
  </si>
  <si>
    <t>Alderson Loop</t>
  </si>
  <si>
    <t>JB060811 - Lead Data Engineer</t>
  </si>
  <si>
    <t>Charlotte, TX</t>
  </si>
  <si>
    <t>USM</t>
  </si>
  <si>
    <t>['python', 'pyspark', 'airflow', 'jira', 'confluence']</t>
  </si>
  <si>
    <t>Tice, FL</t>
  </si>
  <si>
    <t>Marsh Mclennan</t>
  </si>
  <si>
    <t>Manager/ Data Scientist - US Card /Generative AI Systems/</t>
  </si>
  <si>
    <t>['sql', 'python', 'r', 'scala', 'aws', 'spark', 'kubernetes']</t>
  </si>
  <si>
    <t>Database Analyst /Entry Level/</t>
  </si>
  <si>
    <t>Brandon, FL</t>
  </si>
  <si>
    <t>Reemployability</t>
  </si>
  <si>
    <t>['javascript', 'c', 'excel', 'powerpoint', 'git', 'bitbucket']</t>
  </si>
  <si>
    <t>Analyst, Business</t>
  </si>
  <si>
    <t>['sql', 'excel', 'outlook']</t>
  </si>
  <si>
    <t>Data &amp; Operations Analyst</t>
  </si>
  <si>
    <t>['sql', 'python', 'go', 'numpy', 'pandas', 'excel']</t>
  </si>
  <si>
    <t>Research Data Scientist III, Ads Insight and Measurement</t>
  </si>
  <si>
    <t>Senior Data Scientist Manager, Product</t>
  </si>
  <si>
    <t>Zealogics.com</t>
  </si>
  <si>
    <t>Analytics Solution Engineer - £400 - Remote</t>
  </si>
  <si>
    <t>['sql', 'python', 'go', 'azure', 'databricks', 'pyspark', 'power bi', 'git', 'github', 'terraform']</t>
  </si>
  <si>
    <t>Senior Data Engineer / Data Lead at Toucanberry Tech, Remote, £600 - £650 a day</t>
  </si>
  <si>
    <t>['sql', 'python', 'snowflake', 'gcp', 'bigquery', 'looker']</t>
  </si>
  <si>
    <t>HR Data Scientist (People Analytics)</t>
  </si>
  <si>
    <t>['sql', 'python', 'azure', 'databricks', 'pyspark', 'tensorflow', 'scikit-learn', 'pandas']</t>
  </si>
  <si>
    <t>Data Engineer - Trading Platform - Global Quant Firm</t>
  </si>
  <si>
    <t>(USA) Senior, Data Scientist</t>
  </si>
  <si>
    <t>['sql', 'python', 'r', 'scala', 'aws', 'spark', 'pytorch', 'matplotlib', 'numpy', 'seaborn', 'tensorflow', 'hadoop', 'scikit-learn', 'pandas', 'tableau', 'power bi']</t>
  </si>
  <si>
    <t>Marvell Technology</t>
  </si>
  <si>
    <t>['sql', 'python', 'snowflake', 'databricks', 'matplotlib', 'plotly', 'numpy', 'seaborn', 'scikit-learn', 'pandas', 'power bi']</t>
  </si>
  <si>
    <t>Data Center Facility Engineer</t>
  </si>
  <si>
    <t>Allied OneSource</t>
  </si>
  <si>
    <t>Innomatics Research Labs</t>
  </si>
  <si>
    <t>['sql', 'python', 'azure', 'aws', 'gcp', 'flask', 'django', 'tableau']</t>
  </si>
  <si>
    <t>Data Engineer | Analytics Platform Transformation | Hybrid</t>
  </si>
  <si>
    <t>Ipswich, United Kingdom</t>
  </si>
  <si>
    <t>Chief Analytics Officer</t>
  </si>
  <si>
    <t>Masvingo, Zimbabwe</t>
  </si>
  <si>
    <t>CBZ Bank</t>
  </si>
  <si>
    <t>['sql', 'python', 'r', 'azure', 'aws', 'gcp', 'spark', 'hadoop', 'tableau', 'power bi']</t>
  </si>
  <si>
    <t>Healthcare Data Analyst/Engineer "Claims &amp; EDI Expert"</t>
  </si>
  <si>
    <t>Healthcare Financial, Inc.</t>
  </si>
  <si>
    <t>['sql', 'mysql', 'postgresql', 'tableau']</t>
  </si>
  <si>
    <t>Quantitative Developer - AI Implementation</t>
  </si>
  <si>
    <t>['python', 'c', 'pytorch', 'numpy', 'tensorflow', 'pandas']</t>
  </si>
  <si>
    <t>Data Engineer and AI Engineer Needed for Innovative Project</t>
  </si>
  <si>
    <t>frog, Customer Analytics Sr. Consultant</t>
  </si>
  <si>
    <t>Tallo</t>
  </si>
  <si>
    <t>IT Support Engineer</t>
  </si>
  <si>
    <t>Paarl, South Africa</t>
  </si>
  <si>
    <t>CompuJobs</t>
  </si>
  <si>
    <t>DataTech Recruitment</t>
  </si>
  <si>
    <t>['azure', 'windows', 'outlook', 'sharepoint']</t>
  </si>
  <si>
    <t>Senior Data Engineer - Platforms and Tooling</t>
  </si>
  <si>
    <t>Home Office</t>
  </si>
  <si>
    <t>['sql', 'python', 'azure', 'pyspark', 'power bi', 'dax']</t>
  </si>
  <si>
    <t>Lead Data Engineer – Azure</t>
  </si>
  <si>
    <t>Fairmont Recruitment Technology</t>
  </si>
  <si>
    <t>['sql', 't-sql', 'sql server', 'azure', 'databricks', 'power bi']</t>
  </si>
  <si>
    <t>Finance Systems &amp; Data Analyst I</t>
  </si>
  <si>
    <t>Extra Duty Solutions</t>
  </si>
  <si>
    <t>Data Analytics/Metrics Reporting Technical Lead</t>
  </si>
  <si>
    <t>Link Solutions, Inc.</t>
  </si>
  <si>
    <t>Application Support / Systems Analyst - Aladdin; PACE, Charles River, Calypso</t>
  </si>
  <si>
    <t>Blue Bridge People</t>
  </si>
  <si>
    <t>HCM Business Analyst</t>
  </si>
  <si>
    <t>TTG-171 - Data Scientist - $308,700 Total Compensation Jobs</t>
  </si>
  <si>
    <t>TTG Solutions Inc.</t>
  </si>
  <si>
    <t>['sql', 'python', 'mysql', 'postgresql', 'elasticsearch', 'aws', 'jupyter', 'tableau', 'qlik', 'git']</t>
  </si>
  <si>
    <t>Oakley Data Science Summer 2026 Intern</t>
  </si>
  <si>
    <t>Oakley</t>
  </si>
  <si>
    <t>Senior Product Data Scientist, Developer and Experiences</t>
  </si>
  <si>
    <t>['sql', 'python', 'r', 'go', 'dart', 'flutter']</t>
  </si>
  <si>
    <t>Senior Business Data Scientist, Trust and Safety</t>
  </si>
  <si>
    <t>Nashville, NC</t>
  </si>
  <si>
    <t>['sql', 'python', 'snowflake', 'gcp', 'bigquery', 'kafka', 'pyspark', 'gdpr', 'looker', 'power bi', 'microstrategy', 'kubernetes', 'docker', 'terraform']</t>
  </si>
  <si>
    <t>['python', 'gcp', 'tensorflow']</t>
  </si>
  <si>
    <t>Legal &amp; Business Operations Data Analyst</t>
  </si>
  <si>
    <t>Kahana &amp; Feld LLP</t>
  </si>
  <si>
    <t>['sql', 'python', 'powershell', 'excel', 'power bi', 'sharepoint', 'terminal']</t>
  </si>
  <si>
    <t>Data Scientist II, PXT Central Science</t>
  </si>
  <si>
    <t>['sql', 'python', 'r', 'matlab', 'sas', 'perl', 'sas']</t>
  </si>
  <si>
    <t>W2 - Data Engineer Lead</t>
  </si>
  <si>
    <t>['sql', 'python', 'azure', 'databricks', 'spark', 'kafka', 'pyspark', 'spring', 'airflow', 'github', 'terraform']</t>
  </si>
  <si>
    <t>USA_Analyst</t>
  </si>
  <si>
    <t>Varite, Inc</t>
  </si>
  <si>
    <t>Product Analyst/Business Analyst</t>
  </si>
  <si>
    <t>Data Analyst, Inventory Control</t>
  </si>
  <si>
    <t>Systems, LLC.</t>
  </si>
  <si>
    <t>['vba', 'excel', 'powerbi', 'powerbi']</t>
  </si>
  <si>
    <t>Datawarehouse Analyst</t>
  </si>
  <si>
    <t>Forest City, FL</t>
  </si>
  <si>
    <t>VSG Business Solutions LLC</t>
  </si>
  <si>
    <t>['sql', 'sql server', 'snowflake', 'azure', 'oracle', 'ssis']</t>
  </si>
  <si>
    <t>Sr Data Scientist, ML</t>
  </si>
  <si>
    <t>Conventional Munitions Data Scientist Jobs</t>
  </si>
  <si>
    <t>PICATINNY ARS, NJ</t>
  </si>
  <si>
    <t>['sql', 'python', 'javascript', 'typescript', 'azure', 'aws', 'tableau', 'power bi', 'kubernetes', 'docker']</t>
  </si>
  <si>
    <t>United Educators</t>
  </si>
  <si>
    <t>['python', 'r', 'excel', 'power bi']</t>
  </si>
  <si>
    <t>Data Scientist Manufacturing Quality - Duneland</t>
  </si>
  <si>
    <t>Monosol</t>
  </si>
  <si>
    <t>['sql', 'python', 'r', 'azure', 'aws', 'pytorch', 'tensorflow', 'scikit-learn', 'pandas', 'dplyr', 'power bi']</t>
  </si>
  <si>
    <t>['sql', 'python', 'go', 'html', 'css', 'azure', 'aws', 'gcp', 'tableau', 'excel', 'power bi', 'sharepoint']</t>
  </si>
  <si>
    <t>Data Engineers London</t>
  </si>
  <si>
    <t>['sql', 'python', 'snowflake', 'azure', 'databricks']</t>
  </si>
  <si>
    <t>IntaPeople</t>
  </si>
  <si>
    <t>['sql', 'python', 'scala', 'azure', 'databricks', 'spark', 'git', 'github']</t>
  </si>
  <si>
    <t>Demand Analyst</t>
  </si>
  <si>
    <t>Limerick, Ireland</t>
  </si>
  <si>
    <t>Stockton, GA</t>
  </si>
  <si>
    <t>Brillio, LLC</t>
  </si>
  <si>
    <t>['sql', 'python', 'numpy', 'pandas']</t>
  </si>
  <si>
    <t>ML Engineeer - San Francisco - $270K Base + shares</t>
  </si>
  <si>
    <t>WUNDERTALENT</t>
  </si>
  <si>
    <t>Senior Data Engineer / Python / SQL / AWS</t>
  </si>
  <si>
    <t>Data Systems Engineer</t>
  </si>
  <si>
    <t>PTR Global</t>
  </si>
  <si>
    <t>['sql', 'python', 'go', 'ruby', 'java', 'c', 'shell', 'elasticsearch', 'snowflake', 'aws', 'spark', 'kafka', 'hadoop', 'ruby', 'linux']</t>
  </si>
  <si>
    <t>Data Center Systems Engineer</t>
  </si>
  <si>
    <t>['sql', 'python', 'bash', 'shell', 'mysql', 'windows', 'linux', 'unix', 'git', 'ansible']</t>
  </si>
  <si>
    <t>Youngs Employment Services</t>
  </si>
  <si>
    <t>['sql', 'python', 'r', 'azure', 'databricks', 'spark', 'pyspark']</t>
  </si>
  <si>
    <t>Adobe, 2026 Intern - Customer Value Analyst - Application via WayUp</t>
  </si>
  <si>
    <t>WayUp</t>
  </si>
  <si>
    <t>Data Analyst with Visa Sponsorship</t>
  </si>
  <si>
    <t>['sql', 'python', 'r', 'spark', 'hadoop', 'tableau', 'excel', 'looker', 'power bi']</t>
  </si>
  <si>
    <t>Adobe, 2026 Intern - Enterprise Marketing AI Data Engineer - Application via WayUp</t>
  </si>
  <si>
    <t>['sql', 'python', 'go', 'azure', 'databricks', 'aws', 'gcp', 'spark', 'pyspark', 'tableau', 'power bi']</t>
  </si>
  <si>
    <t>Data Analyst - Up to £45K</t>
  </si>
  <si>
    <t>Oliver Bernard</t>
  </si>
  <si>
    <t>Burns Sheehan</t>
  </si>
  <si>
    <t>['sql', 'python', 'gcp', 'airflow']</t>
  </si>
  <si>
    <t>Bryan, TX</t>
  </si>
  <si>
    <t>City of Bryan</t>
  </si>
  <si>
    <t>['sql', 'c', 'oracle', 'tableau', 'power bi']</t>
  </si>
  <si>
    <t>Senior Exploitation Specialist/Data Scientist</t>
  </si>
  <si>
    <t>Embedded Alliance</t>
  </si>
  <si>
    <t>Google Business Analyst – Early Career</t>
  </si>
  <si>
    <t>['sql', 'python', 'r', 'tableau', 'excel', 'power bi', 'sheets']</t>
  </si>
  <si>
    <t>Health Information System BA/Data Analyst</t>
  </si>
  <si>
    <t>Data Analyst - Regulatory Data and Systems (New or Recent Graduate Opportunity)</t>
  </si>
  <si>
    <t>BMO US</t>
  </si>
  <si>
    <t>['sql', 'visio', 'powerpoint', 'outlook', 'sharepoint']</t>
  </si>
  <si>
    <t>Senior Data Engineer (Remote - Eastern Time Zone)</t>
  </si>
  <si>
    <t>IMS</t>
  </si>
  <si>
    <t>['sql', 'python', 'java', 'snowflake', 'azure', 'aws', 'gcp', 'redshift', 'bigquery', 'spark', 'kafka', 'airflow', 'terraform']</t>
  </si>
  <si>
    <t>Data Engineer - GIS</t>
  </si>
  <si>
    <t>['sql', 'python', 'scala', 'sql server', 'oracle', 'aws', 'bigquery', 'spark', 'airflow']</t>
  </si>
  <si>
    <t>Power Bi Admin/Data Engineer</t>
  </si>
  <si>
    <t>['sql', 'python', 'sql server', 'mysql', 'azure', 'power bi', 'dax']</t>
  </si>
  <si>
    <t>B. Braun Medical Inc. (US)</t>
  </si>
  <si>
    <t>La Habra, CA</t>
  </si>
  <si>
    <t>Gold Coast Dental</t>
  </si>
  <si>
    <t>Staff Internal Auditor, Data Analyst</t>
  </si>
  <si>
    <t>['sql', 'python', 'r', 'snowflake', 'redshift', 'bigquery', 'airflow', 'tableau', 'excel', 'alteryx', 'git', 'github']</t>
  </si>
  <si>
    <t>Zionsville, IN</t>
  </si>
  <si>
    <t>GSD Search, LLC</t>
  </si>
  <si>
    <t>Lake City, FL</t>
  </si>
  <si>
    <t>North Florida Pediatrics</t>
  </si>
  <si>
    <t>Lead Data Engineer / Azure Expert / Remote after 6 months / 6% 401k match</t>
  </si>
  <si>
    <t>McCook, IL</t>
  </si>
  <si>
    <t>['sql', 'python', 't-sql', 'azure']</t>
  </si>
  <si>
    <t>Independence, MO</t>
  </si>
  <si>
    <t>BizBaltic Business Solutions Inc.</t>
  </si>
  <si>
    <t>['sql', 'python', 'java', 'bash', 'vba', 'shell', 'sql server', 'azure', 'oracle', 'aws', 'spark', 'hadoop', 'unix', 'looker']</t>
  </si>
  <si>
    <t>Priority Technology Holdings, LLC</t>
  </si>
  <si>
    <t>['sql', 'python', 'go', 'scala', 'nosql', 'mongodb', 'mysql', 'postgresql', 'mongodb', 'cassandra', 'snowflake', 'aws', 'gcp', 'redshift', 'bigquery', 'spark', 'kafka', 'airflow', 'node']</t>
  </si>
  <si>
    <t>['sql', 'python', 'azure', 'databricks', 'aws', 'gcp', 'spark', 'git']</t>
  </si>
  <si>
    <t>Orion</t>
  </si>
  <si>
    <t>['python', 'javascript', 'azure', 'aws', 'gcp', 'kubernetes', 'docker']</t>
  </si>
  <si>
    <t>Philanthropy Analytics and Reporting Analyst</t>
  </si>
  <si>
    <t>['sql', 'sas', 'tableau', 'excel', 'sas']</t>
  </si>
  <si>
    <t>Manager, BI Data Analysis</t>
  </si>
  <si>
    <t>['sql', 'sql server', 'snowflake', 'power bi', 'ssrs']</t>
  </si>
  <si>
    <t>Operations and Business Analyst</t>
  </si>
  <si>
    <t>['sql', 'crystal', 'tableau', 'excel', 'microstrategy']</t>
  </si>
  <si>
    <t>Business Analytics Intern - Spring 2026 Hybrid</t>
  </si>
  <si>
    <t>Data Intelligence and Analytics Engineer</t>
  </si>
  <si>
    <t>Mounds View, MN</t>
  </si>
  <si>
    <t>Excel Engineering, Inc.</t>
  </si>
  <si>
    <t>Customer Data Artificial Intelligence Solutions (CDAIS) – Data Scientist</t>
  </si>
  <si>
    <t>['sql', 'python', 'sql server', 'oracle', 'aws', 'spark', 'jupyter', 'power bi', 'powerpoint', 'outlook', 'jira', 'microsoft teams']</t>
  </si>
  <si>
    <t>Data Analyst - Brooklyn Home Delivered Meals</t>
  </si>
  <si>
    <t>Jewish Association for Services for the Aged</t>
  </si>
  <si>
    <t>Customer Insights Analyst</t>
  </si>
  <si>
    <t>['sql', 'spark', 'tableau', 'excel', 'powerbi', 'powerbi']</t>
  </si>
  <si>
    <t>Senior Risk Data Analyst</t>
  </si>
  <si>
    <t>Data Engineering Solution Architect (Consulting)</t>
  </si>
  <si>
    <t>Data Engineer II (Python/SQL, Data Bricks, AWS)</t>
  </si>
  <si>
    <t>['snowflake', 'databricks', 'aws', 'terraform']</t>
  </si>
  <si>
    <t>ClanX</t>
  </si>
  <si>
    <t>['python', 'pytorch', 'huggingface']</t>
  </si>
  <si>
    <t>Marketing Operations Program Specialist (Data Analyst)</t>
  </si>
  <si>
    <t>Applied Analytics Engineer - USA</t>
  </si>
  <si>
    <t>Quid</t>
  </si>
  <si>
    <t>['sql', 'python', 'javascript', 'postgresql', 'numpy', 'pandas', 'jupyter', 'excel']</t>
  </si>
  <si>
    <t>Sihl, Inc.</t>
  </si>
  <si>
    <t>['sql', 'python', 'r', 'spark', 'hadoop', 'tableau', 'excel', 'power bi']</t>
  </si>
  <si>
    <t>Front-end Data Science Engineer</t>
  </si>
  <si>
    <t>Neo.Tax</t>
  </si>
  <si>
    <t>['python', 'html', 'css', 'typescript', 'postgresql', 'react', 'graphql']</t>
  </si>
  <si>
    <t>Sr. Geospatial Data Scientist</t>
  </si>
  <si>
    <t>aqua IT</t>
  </si>
  <si>
    <t>['sql', 'python', 'nosql', 'tableau', 'git']</t>
  </si>
  <si>
    <t>['sql', 'azure', 'databricks', 'pyspark', 'power bi', 'dax']</t>
  </si>
  <si>
    <t>HR Analytics,data analysis, finance, manager</t>
  </si>
  <si>
    <t>Software engineer, data analyst</t>
  </si>
  <si>
    <t>SqlDatabase,data analyst, power bi, tableau</t>
  </si>
  <si>
    <t>Associate Business Intelligence Analyst - Power BI</t>
  </si>
  <si>
    <t>Officer (Business Analytics Int Analyst)</t>
  </si>
  <si>
    <t>Automotive Cognizant</t>
  </si>
  <si>
    <t>Data Analyst, Strategic and Commercial Analytics</t>
  </si>
  <si>
    <t>Wärtsilä</t>
  </si>
  <si>
    <t>['sql', 'python', 'c', 'databricks', 'excel', 'power bi', 'qlik', 'git']</t>
  </si>
  <si>
    <t>Senior Data Engineer, Data Pipelines</t>
  </si>
  <si>
    <t>Gather Health</t>
  </si>
  <si>
    <t>['sql', 'python', 'snowflake', 'redshift', 'bigquery', 'airflow']</t>
  </si>
  <si>
    <t>Senior Data Engineer - Fisher Investments</t>
  </si>
  <si>
    <t>Camas, WA</t>
  </si>
  <si>
    <t>['sql', 'python', 'scala', 'nosql', 't-sql', 'sql server', 'azure', 'oracle', 'spark', 'kafka', 'ssis', 'github']</t>
  </si>
  <si>
    <t>Data Engineer / Integrations Lead (AI-Native)</t>
  </si>
  <si>
    <t>Skiffra</t>
  </si>
  <si>
    <t>Senior Data Engineer - Data Products &amp; AI</t>
  </si>
  <si>
    <t>['sql', 'python', 'azure', 'databricks', 'airflow', 'github', 'jira', 'confluence']</t>
  </si>
  <si>
    <t>['sql', 'python', 'nosql', 'spark', 'hadoop', 'linux', 'visio', 'excel', 'powerpoint', 'splunk', 'powerbi', 'powerbi']</t>
  </si>
  <si>
    <t>Data Analyst Oracle EBS | DoD Secret Clearance (Washington)</t>
  </si>
  <si>
    <t>A Medium Corporation</t>
  </si>
  <si>
    <t>Senior Data Scientist - Hybrid Contractor (Energy) (San Ramon)</t>
  </si>
  <si>
    <t>Data Freelance Hub</t>
  </si>
  <si>
    <t>Senior Data Engineer, Real Time + Batch Data Processing (REMOTE)</t>
  </si>
  <si>
    <t>['python', 'java', 'azure', 'databricks', 'spark', 'pytorch', 'kafka', 'tensorflow', 'kubernetes', 'docker']</t>
  </si>
  <si>
    <t>Senior Data Engineer: End-to-End Pipelines on Spark &amp; AWS (San Francisco)</t>
  </si>
  <si>
    <t>['sql', 'spark', 'airflow']</t>
  </si>
  <si>
    <t>Decision Scientist III - Consumer Lending Experience Required</t>
  </si>
  <si>
    <t>Truist</t>
  </si>
  <si>
    <t>['sql', 'python', 'r', 'sas', 'db2', 'oracle', 'tableau', 'excel', 'sas', 'qlik', 'powerpoint']</t>
  </si>
  <si>
    <t>Staff Engineer - Data</t>
  </si>
  <si>
    <t>['sql', 'python', 'javascript', 'snowflake', 'azure', 'databricks', 'aws', 'gcp', 'spark', 'kafka', 'react', 'airflow', 'graphql', 'excel', 'power bi', 'kubernetes', 'docker', 'git']</t>
  </si>
  <si>
    <t>Junior Data Scientist with Data Engineering Skills</t>
  </si>
  <si>
    <t>['sql', 'python', 'nosql', 'azure', 'oracle', 'aws', 'gcp', 'spark', 'pytorch', 'matplotlib', 'kafka', 'numpy', 'seaborn', 'tensorflow', 'hadoop', 'scikit-learn', 'pandas', 'tableau', 'power bi']</t>
  </si>
  <si>
    <t>Knowledge Graph Engineering Lead - AI-Driven Platform</t>
  </si>
  <si>
    <t>Goldman Sachs Group, Inc.</t>
  </si>
  <si>
    <t>GP Fund Solutions</t>
  </si>
  <si>
    <t>['sql', 'python', 'r', 'vba', 'excel', 'ssrs']</t>
  </si>
  <si>
    <t>Sky Data Analyst – Immediate Hiring</t>
  </si>
  <si>
    <t>Newton, IA</t>
  </si>
  <si>
    <t>Rdptt Careers</t>
  </si>
  <si>
    <t>Sky Group</t>
  </si>
  <si>
    <t>['sql', 'python', 'r', 'azure', 'aws', 'gcp', 'spark', 'numpy', 'hadoop', 'pandas', 'tableau', 'power bi', 'qlik']</t>
  </si>
  <si>
    <t>Data Engineer (Junior)</t>
  </si>
  <si>
    <t>['python', 'javascript', 'sas', 'java', 'c', 'databricks', 'oracle', 'tensorflow', 'spring', 'tableau', 'sas', 'powerbi', 'powerbi', 'docker', 'jenkins']</t>
  </si>
  <si>
    <t>Data Engineer II (Databricks, AWS, Python)</t>
  </si>
  <si>
    <t>['python', 'databricks', 'aws', 'pyspark', 'ssis', 'ssrs']</t>
  </si>
  <si>
    <t>Principal Data Engineer (2x Roles) at IO Associates, UK, £550-£600 per day</t>
  </si>
  <si>
    <t>Lexisnexis Risk Solutions</t>
  </si>
  <si>
    <t>['sql', 'python', 'r', 'scala', 'java', 'linux', 'unix', 'github']</t>
  </si>
  <si>
    <t>['sql', 'python', 'r', 'vba', 'sql server', 'visio', 'tableau', 'excel', 'power bi', 'ssrs', 'powerpoint', 'sharepoint']</t>
  </si>
  <si>
    <t>['sql', 'python', 'ibm cloud', 'spark', 'kafka']</t>
  </si>
  <si>
    <t>Customer Service Analyst</t>
  </si>
  <si>
    <t>Tech:NYC Job Board</t>
  </si>
  <si>
    <t>Director, Data Science - Agent-Led Engagement in Conversational Commerce</t>
  </si>
  <si>
    <t>['python', 'r', 'go', 'scala', 'spark', 'tensorflow']</t>
  </si>
  <si>
    <t>Staff Data Scientist - Post Sales</t>
  </si>
  <si>
    <t>Senior, Data Engineer (Data Strategy) - Trade, Origin &amp; Cost</t>
  </si>
  <si>
    <t>Diversity Jobs</t>
  </si>
  <si>
    <t>['sql', 'python', 'shell', 'sql server', 'dynamodb', 'oracle', 'aws', 'redshift', 'pyspark', 'node.js', 'node', 'linux', 'unix', 'tableau', 'kubernetes', 'docker', 'github', 'confluence']</t>
  </si>
  <si>
    <t>Oldham, United Kingdom</t>
  </si>
  <si>
    <t>['sql', 'python', 'r', 'azure', 'aws', 'excel', 'power bi']</t>
  </si>
  <si>
    <t>Founding Software AI Engineer</t>
  </si>
  <si>
    <t>['python', 'typescript', 'aws', 'react', 'twilio']</t>
  </si>
  <si>
    <t>Performance Manager (Invesment Data Analyst/Manager)</t>
  </si>
  <si>
    <t>NPAworldwide</t>
  </si>
  <si>
    <t>Graduate Data Analyst (Financial Crime)</t>
  </si>
  <si>
    <t>The Co-operative Bank plc</t>
  </si>
  <si>
    <t>['sql', 'python', 'sas', 'excel', 'sas', 'powerpoint']</t>
  </si>
  <si>
    <t>Data Engineer (Azure &amp; Fabric) | Investment Management | £130k + bonus</t>
  </si>
  <si>
    <t>Pharos Resource Partners</t>
  </si>
  <si>
    <t>['sql', 'python', 'sql server', 'azure', 'spark']</t>
  </si>
  <si>
    <t>Data Engineer (Marketing)</t>
  </si>
  <si>
    <t>Quebec, Canada</t>
  </si>
  <si>
    <t>Senior Data Scientist, Creative Excellence</t>
  </si>
  <si>
    <t>Ipsos in US</t>
  </si>
  <si>
    <t>['sql', 'python', 'gcp', 'bigquery', 'spark', 'pytorch', 'numpy', 'tensorflow', 'scikit-learn', 'pandas']</t>
  </si>
  <si>
    <t>Senior Data Scientist, Fraud</t>
  </si>
  <si>
    <t>['sql', 'python', 'spark', 'tensorflow']</t>
  </si>
  <si>
    <t>Senior Data Engineer – Cloud &amp; Analytics</t>
  </si>
  <si>
    <t>Mogi I/O : OTT/Podcast/Short Video Apps for you</t>
  </si>
  <si>
    <t>['sql', 'python', 'snowflake', 'azure', 'databricks', 'aws', 'gcp', 'spark', 'kafka', 'airflow', 'docker']</t>
  </si>
  <si>
    <t>Data Engineer, New College Grad - 2026, Foster City, CA</t>
  </si>
  <si>
    <t>Stagecoach East</t>
  </si>
  <si>
    <t>['sql', 'python', 'scala', 'nosql', 'java', 'mongodb', 'c', 'shell', 'rust', 'golang', 'db2', 'mysql', 'mongodb', 'cassandra', 'spark', 'kafka', 'airflow', 'hadoop']</t>
  </si>
  <si>
    <t>Forward Deployed Data Engineer (TS/SCI)</t>
  </si>
  <si>
    <t>['sql', 'python', 'aws', 'redshift', 'spark', 'airflow', 'kubernetes', 'terraform', 'jenkins', 'gitlab', 'jira', 'notion', 'slack']</t>
  </si>
  <si>
    <t>Data Scientist [Multiple Positions Available]</t>
  </si>
  <si>
    <t>['sql', 'python', 'matplotlib', 'pyspark', 'numpy', 'seaborn', 'scikit-learn', 'pandas', 'tableau', 'excel', 'looker', 'alteryx']</t>
  </si>
  <si>
    <t>Ecological Analyst</t>
  </si>
  <si>
    <t>Seminole Tribe of Florida</t>
  </si>
  <si>
    <t>Data Engineer (Databricks &amp; Azure)</t>
  </si>
  <si>
    <t>Staff Engineer, Data Center</t>
  </si>
  <si>
    <t>['c', 'colocation']</t>
  </si>
  <si>
    <t>Databricks Data Engineer - Senior - Consulting - Location Open</t>
  </si>
  <si>
    <t>Backend &amp; Data Engineer</t>
  </si>
  <si>
    <t>BOND (YCX25)</t>
  </si>
  <si>
    <t>Senior Data Engineer - Data Science</t>
  </si>
  <si>
    <t>Altrincham, United Kingdom</t>
  </si>
  <si>
    <t>Add People</t>
  </si>
  <si>
    <t>['html', 'css', 'express', 'excel']</t>
  </si>
  <si>
    <t>IT Applications Engineer</t>
  </si>
  <si>
    <t>Brantford, ON, Canada</t>
  </si>
  <si>
    <t>Hilton Foods</t>
  </si>
  <si>
    <t>Sr. Insights Analyst, Marketing Solutions</t>
  </si>
  <si>
    <t>['sql', 'python', 'c', 'tableau', 'excel']</t>
  </si>
  <si>
    <t>Data Engineer - Senior Manager</t>
  </si>
  <si>
    <t>['snowflake', 'azure', 'databricks', 'aws', 'gcp']</t>
  </si>
  <si>
    <t>Sr. Data Engineer with Financial domain</t>
  </si>
  <si>
    <t>['sql', 'python', 'sql server', 'snowflake', 'azure', 'databricks', 'pyspark']</t>
  </si>
  <si>
    <t>Towcester, United Kingdom</t>
  </si>
  <si>
    <t>Corriculo Recruitment</t>
  </si>
  <si>
    <t>Enablement Data and Reporting Analyst - AMER</t>
  </si>
  <si>
    <t>['snowflake', 'bigquery', 'tableau', 'power bi', 'gitlab']</t>
  </si>
  <si>
    <t>['sql', 'python', 'snowflake', 'databricks', 'airflow']</t>
  </si>
  <si>
    <t>Greenhouse Gas Data Analyst, Carbon Services</t>
  </si>
  <si>
    <t>Stok</t>
  </si>
  <si>
    <t>Data Analyst - Start with SQL and Python Business 🏆</t>
  </si>
  <si>
    <t>American Credit Acceptance Careers</t>
  </si>
  <si>
    <t>Associate Analyst</t>
  </si>
  <si>
    <t>ROSS Companies</t>
  </si>
  <si>
    <t>Python Hadoop Data Engineer</t>
  </si>
  <si>
    <t>['python', 'php', 'spark', 'hadoop']</t>
  </si>
  <si>
    <t>Cloud Platform Data Analyst</t>
  </si>
  <si>
    <t>Fareham, United Kingdom</t>
  </si>
  <si>
    <t>Infinigate Cloud</t>
  </si>
  <si>
    <t>Big Data Quality Engineer</t>
  </si>
  <si>
    <t>['sql', 'python', 'nosql', 'c', 'gcp', 'pyspark', 'hadoop']</t>
  </si>
  <si>
    <t>Staff Software Engineer - Data Engineering</t>
  </si>
  <si>
    <t>Startup Jobs</t>
  </si>
  <si>
    <t>Lookout Inc</t>
  </si>
  <si>
    <t>['sql', 'python', 'scala', 'java', 'bash', 'aws', 'spark', 'kafka', 'linux', 'kubernetes', 'docker', 'jenkins']</t>
  </si>
  <si>
    <t>Mid-Level Data Analyst (Palantir Foundry)</t>
  </si>
  <si>
    <t>C5T Corporation</t>
  </si>
  <si>
    <t>Senior or Staff Data Scientist, Recommendations</t>
  </si>
  <si>
    <t>Suno</t>
  </si>
  <si>
    <t>Data Scientist AI/ML - Dallas, TX</t>
  </si>
  <si>
    <t>TechniPros</t>
  </si>
  <si>
    <t>['sql', 'python', 'nosql', 'azure', 'aws', 'spark', 'pytorch', 'tensorflow', 'scikit-learn', 'pandas', 'kubernetes', 'docker', 'git']</t>
  </si>
  <si>
    <t>Data Scientist AI/ML - Dania Beach, FL</t>
  </si>
  <si>
    <t>['python', 'pytorch', 'tensorflow', 'hugging face']</t>
  </si>
  <si>
    <t>Lead Data Engineer - Hybrid (Raleigh or Jersey City)</t>
  </si>
  <si>
    <t>Arch Insurance Group Inc.</t>
  </si>
  <si>
    <t>['sql', 'snowflake', 'azure', 'arch', 'ssis']</t>
  </si>
  <si>
    <t>Lead Data Engineer - Up to £110K</t>
  </si>
  <si>
    <t>['sql', 'python', 'snowflake', 'aws', 'gcp', 'airflow', 'hugging face']</t>
  </si>
  <si>
    <t>ETL Data Conversion Analyst</t>
  </si>
  <si>
    <t>Monitise</t>
  </si>
  <si>
    <t>['sql', 'go', 't-sql', 'powershell', 'c', 'sql server', 'azure', 'aws', 'asp.net', 'windows', 'power bi', 'ssis', 'ssrs', 'git']</t>
  </si>
  <si>
    <t>Lead Data Analyst Jobs</t>
  </si>
  <si>
    <t>['sql', 'python', 'r', 'sas', 'java', 'bash', 'vba', 'c', 'shell', 'aws', 'spark', 'tensorflow', 'hadoop', 'unix', 'looker', 'sas']</t>
  </si>
  <si>
    <t>Data Scientist — Large-Scale AI Systems</t>
  </si>
  <si>
    <t>Forecareer</t>
  </si>
  <si>
    <t>['python', 'spark', 'pytorch', 'node']</t>
  </si>
  <si>
    <t>Databricks Data Engineer (Hybrid Onsite)</t>
  </si>
  <si>
    <t>['sql', 'python', 'scala', 'java', 'databricks', 'aws', 'spark', 'kafka', 'pyspark', 'airflow', 'hadoop', 'kubernetes', 'docker', 'unity']</t>
  </si>
  <si>
    <t>Arch Capital Group Ltd.</t>
  </si>
  <si>
    <t>Sheffield, United Kingdom</t>
  </si>
  <si>
    <t>['sql', 'python', 'gcp', 'bigquery', 'tableau', 'looker']</t>
  </si>
  <si>
    <t>Data Lead (Modeling focus)</t>
  </si>
  <si>
    <t>Apolitical</t>
  </si>
  <si>
    <t>['sql', 'python', 'typescript', 'snowflake', 'bigquery', 'kafka', 'airflow', 'gdpr']</t>
  </si>
  <si>
    <t>['sql', 'python', 'pyspark', 'tableau', 'excel', 'power bi']</t>
  </si>
  <si>
    <t>Principal Data Scientist, Agentic AI Professional Services</t>
  </si>
  <si>
    <t>Vantor</t>
  </si>
  <si>
    <t>['sql', 'python', 'go', 'c', 'snowflake', 'databricks']</t>
  </si>
  <si>
    <t>TRIA</t>
  </si>
  <si>
    <t>['databricks', 'gdpr', 'looker', 'power bi']</t>
  </si>
  <si>
    <t>Commercial Operations Analyst (Market Analytics &amp; Insights)</t>
  </si>
  <si>
    <t>['go', 'tableau', 'excel', 'power bi', 'powerpoint', 'outlook']</t>
  </si>
  <si>
    <t>RIGUP -Upstream Oil &amp; Gas</t>
  </si>
  <si>
    <t>['excel', 'power bi', 'powerpoint', 'spreadsheet', 'outlook', 'sharepoint']</t>
  </si>
  <si>
    <t>Lead Vizient Data Analyst/Business Intelligence Architect</t>
  </si>
  <si>
    <t>['sql', 'tableau', 'power bi', 'qlik']</t>
  </si>
  <si>
    <t>Data Scientist AI</t>
  </si>
  <si>
    <t>['sql', 'python', 'r', 'azure', 'aws', 'gcp', 'spark', 'kafka', 'hadoop']</t>
  </si>
  <si>
    <t>Data Engineering &amp; Business Intelligence</t>
  </si>
  <si>
    <t>['sql', 'snowflake', 'gcp', 'gdpr', 'power bi']</t>
  </si>
  <si>
    <t>['c', 'aws', 'gcp']</t>
  </si>
  <si>
    <t>Senior Data Engineer (Risk Tech, Intelligent Foundations and Experiences)</t>
  </si>
  <si>
    <t>Watchlist Analyst</t>
  </si>
  <si>
    <t>SCAN Group</t>
  </si>
  <si>
    <t>['sql', 'vba', 'c', 'excel', 'alteryx']</t>
  </si>
  <si>
    <t>Directory Data &amp; Content Analyst</t>
  </si>
  <si>
    <t>ECLARO</t>
  </si>
  <si>
    <t>['excel', 'sheets', 'monday.com']</t>
  </si>
  <si>
    <t>AWS Cloud Data Engineer-Java ETL/ELT Scala Spark</t>
  </si>
  <si>
    <t>Elite Technical</t>
  </si>
  <si>
    <t>['sql', 'scala', 'java', 'aws', 'redshift', 'spark', 'kafka', 'hadoop', 'git']</t>
  </si>
  <si>
    <t>Data Engineer, Studio Data Operations</t>
  </si>
  <si>
    <t>['sql', 'aws', 'redshift', 'airtable']</t>
  </si>
  <si>
    <t>Project Engineer - Digital Enterprise IT - Data Engineering Jobs</t>
  </si>
  <si>
    <t>Arnold AFB, TN</t>
  </si>
  <si>
    <t>Woodside Staffing Solutions &amp; Consulting</t>
  </si>
  <si>
    <t>Data Analyst Internship - Gain Hands-on Experience</t>
  </si>
  <si>
    <t>Operational Data &amp; Systems Analyst</t>
  </si>
  <si>
    <t>Mattoon, IL</t>
  </si>
  <si>
    <t>First Mid</t>
  </si>
  <si>
    <t>Data Engineer - Real World Evidence Analytics</t>
  </si>
  <si>
    <t>Well Lifecycle Data &amp; Reporting Analyst</t>
  </si>
  <si>
    <t>['excel', 'power bi', 'powerpoint', 'outlook', 'sharepoint']</t>
  </si>
  <si>
    <t>Data Engineer, Data Stream</t>
  </si>
  <si>
    <t>DataArt</t>
  </si>
  <si>
    <t>['sql', 'python', 'snowflake', 'azure', 'airflow']</t>
  </si>
  <si>
    <t>Engineer – Data Communication System</t>
  </si>
  <si>
    <t>['sql', 'snowflake', 'tableau', 'power bi']</t>
  </si>
  <si>
    <t>Reporting &amp; Data Analyst (Mid-Level)</t>
  </si>
  <si>
    <t>Symposit LLC</t>
  </si>
  <si>
    <t>Bilingual Japanese Data Processing Analyst</t>
  </si>
  <si>
    <t>Protocol Engineer - Blockchain</t>
  </si>
  <si>
    <t>Source</t>
  </si>
  <si>
    <t>['go', 'rust']</t>
  </si>
  <si>
    <t>Lead Data Scientist (UGC)</t>
  </si>
  <si>
    <t>['sql', 'python', 'go', 'c', 'spark', 'phoenix']</t>
  </si>
  <si>
    <t>Technical Data Analyst (Python, SQL, Power BI)</t>
  </si>
  <si>
    <t>Data Analyst I - Mission Data &amp; Insights</t>
  </si>
  <si>
    <t>Wounded Warrior Project</t>
  </si>
  <si>
    <t>['python', 'r', 'sas', 'spark', 'tableau', 'excel', 'power bi', 'spss', 'sas', 'powerpoint', 'outlook']</t>
  </si>
  <si>
    <t>Data Scientist Level 4</t>
  </si>
  <si>
    <t>Markon</t>
  </si>
  <si>
    <t>Director, Data Science Strategy &amp; Operations</t>
  </si>
  <si>
    <t>['r', 'spring', 'tableau', 'wrike']</t>
  </si>
  <si>
    <t>Sr FP&amp;A Analyst (Remote Available)</t>
  </si>
  <si>
    <t>S&amp;S Activewear LLC</t>
  </si>
  <si>
    <t>['sql', 'excel', 'powerpoint', 'powerbi', 'powerbi']</t>
  </si>
  <si>
    <t>Lead Campaign Analytics &amp; Data Science Consultant</t>
  </si>
  <si>
    <t>Senior Technology Product Manager | Data Analytics | Healthcare Tech</t>
  </si>
  <si>
    <t>Healthcare Analytics Analyst (REMOTE - Connecticut Based Candidate Preferred)</t>
  </si>
  <si>
    <t>['sql', 'crystal', 'sql server', 'visio', 'excel', 'ssrs']</t>
  </si>
  <si>
    <t>Product Scientist III</t>
  </si>
  <si>
    <t>Archgroup</t>
  </si>
  <si>
    <t>Consultant, Data &amp; Analytics - Data Engineering</t>
  </si>
  <si>
    <t>['sql', 'python', 'r', 'azure', 'databricks', 'pyspark', 'tableau', 'power bi']</t>
  </si>
  <si>
    <t>Sr. Principal Performance Analyst Lead - R10218362-5</t>
  </si>
  <si>
    <t>Senior Manager, Data Analytics - Sponsored Ads - Walmart Connect</t>
  </si>
  <si>
    <t>['sql', 'python', 'r', 'scala', 'spark', 'tableau', 'excel', 'power bi', 'powerpoint', 'powerbi', 'powerbi']</t>
  </si>
  <si>
    <t>KAHANA &amp; FELD LLP</t>
  </si>
  <si>
    <t>Data Science Manager, Monetization</t>
  </si>
  <si>
    <t>Data Engineer, Clearance Required</t>
  </si>
  <si>
    <t>LMI</t>
  </si>
  <si>
    <t>['python', 'spark', 'pyspark', 'react']</t>
  </si>
  <si>
    <t>BI/Data Engineer (Must be local to Twin Cities, MN Metro Area)</t>
  </si>
  <si>
    <t>Bluestone Physician Services</t>
  </si>
  <si>
    <t>['sql', 'python', 'snowflake', 'bigquery', 'looker', 'git']</t>
  </si>
  <si>
    <t>ETL Data Engineer II</t>
  </si>
  <si>
    <t>['sql', 'python', 'snowflake', 'aws', 'redshift', 'pyspark', 'github', 'gitlab']</t>
  </si>
  <si>
    <t>Gravitas Recruitment Group (Global) Ltd</t>
  </si>
  <si>
    <t>Operational Data Analyst Business 🏆</t>
  </si>
  <si>
    <t>Senior Data Scientist, Health Insurance</t>
  </si>
  <si>
    <t>['python', 'pytorch', 'tensorflow', 'scikit-learn']</t>
  </si>
  <si>
    <t>Databricks Data Engineer - Senior Consultant</t>
  </si>
  <si>
    <t>['html', 'powershell', 'azure', 'databricks', 'aws', 'gcp', 'spark', 'pyspark', 'airflow', 'jenkins', 'unity']</t>
  </si>
  <si>
    <t>Digital Insights Analyst</t>
  </si>
  <si>
    <t>Corecom Consulting</t>
  </si>
  <si>
    <t>Northzone Job Board</t>
  </si>
  <si>
    <t>BehavioSec</t>
  </si>
  <si>
    <t>Data Analyst / Data Scientist with Python Business 🏆</t>
  </si>
  <si>
    <t>Petersburg, PA</t>
  </si>
  <si>
    <t>Paramount CMG</t>
  </si>
  <si>
    <t>Data Analyst / Pharmacy / Hybrid (On-site required) - Weswood, MA</t>
  </si>
  <si>
    <t>BILH Pharmacy</t>
  </si>
  <si>
    <t>Senior Data Scientist, Strategy- Weights &amp; Biases</t>
  </si>
  <si>
    <t>['sql', 'python', 'c', 'spring']</t>
  </si>
  <si>
    <t>Neurology Postdoctoral Fellow - Data Science</t>
  </si>
  <si>
    <t>Beth Israel Deaconess Medical Center</t>
  </si>
  <si>
    <t>Data Scientist, Experimentation</t>
  </si>
  <si>
    <t>Senior Data Scientist / AI Engineer</t>
  </si>
  <si>
    <t>MOHR Talent</t>
  </si>
  <si>
    <t>['python', 'azure', 'aws', 'spark', 'pytorch', 'tensorflow', 'scikit-learn', 'pandas']</t>
  </si>
  <si>
    <t>Data Engineering Lead SQL Snowflake</t>
  </si>
  <si>
    <t>Senior Data Insights Consultant</t>
  </si>
  <si>
    <t>VML MAP</t>
  </si>
  <si>
    <t>['sql', 'python', 'r', 'bigquery', 'tableau', 'power bi']</t>
  </si>
  <si>
    <t>Senior Data Engineer (Hybrid - AdTech | $150K-$210K + Bonus)</t>
  </si>
  <si>
    <t>['sql', 'python', 'snowflake', 'aws', 'gcp', 'redshift', 'bigquery', 'kubernetes']</t>
  </si>
  <si>
    <t>Stratford-upon-Avon, United Kingdom</t>
  </si>
  <si>
    <t>Damia Group</t>
  </si>
  <si>
    <t>['sql', 'python', 'tableau', 'excel', 'powerpoint', 'powerbi', 'powerbi']</t>
  </si>
  <si>
    <t>MS Dynamics CRM Data Development/Analyst</t>
  </si>
  <si>
    <t>Data Governance Platform Engineer</t>
  </si>
  <si>
    <t>['python', 'gdpr']</t>
  </si>
  <si>
    <t>Senior Data Engineer, Product Analytics</t>
  </si>
  <si>
    <t>DataRobot</t>
  </si>
  <si>
    <t>['sql', 'python', 'r', 'scala', 'snowflake', 'azure', 'aws', 'gcp', 'redshift', 'spark', 'airflow', 'datarobot', 'github', 'terraform']</t>
  </si>
  <si>
    <t>Junior Data Analyst – Graduate Role</t>
  </si>
  <si>
    <t>Danestone, United Kingdom</t>
  </si>
  <si>
    <t>['sql', 'python', 'r', 'azure', 'aws', 'tableau', 'excel', 'power bi']</t>
  </si>
  <si>
    <t>Machine Learning Data Engineer, Replica Pipelines</t>
  </si>
  <si>
    <t>Parallel Domain</t>
  </si>
  <si>
    <t>Lookout</t>
  </si>
  <si>
    <t>Athletics Business Intelligence Analyst</t>
  </si>
  <si>
    <t>NCAA Market - NCAA.org</t>
  </si>
  <si>
    <t>Auburn University Athletics</t>
  </si>
  <si>
    <t>Sr Data Governance Analyst 3 - Full-time</t>
  </si>
  <si>
    <t>Operations Data Specialist</t>
  </si>
  <si>
    <t>GT Independence</t>
  </si>
  <si>
    <t>Salesforce Data &amp; Reporting Analyst</t>
  </si>
  <si>
    <t>Atlas Management Services</t>
  </si>
  <si>
    <t>Data Analytics Intern</t>
  </si>
  <si>
    <t>KAIROS Inc</t>
  </si>
  <si>
    <t>['databricks', 'jupyter', 'excel', 'powerpoint']</t>
  </si>
  <si>
    <t>Digital Product Analyst</t>
  </si>
  <si>
    <t>TalentAlly</t>
  </si>
  <si>
    <t>['visio', 'excel', 'powerpoint', 'outlook', 'jira', 'confluence', 'asana']</t>
  </si>
  <si>
    <t>Solutions Analyst</t>
  </si>
  <si>
    <t>['sql', 'python', 'vba', 'phoenix', 'excel']</t>
  </si>
  <si>
    <t>Data Engineer - GenAI</t>
  </si>
  <si>
    <t>First Point Group</t>
  </si>
  <si>
    <t>['sql', 'python', 'azure', 'databricks', 'spark', 'git']</t>
  </si>
  <si>
    <t>Machine Learning Specialist Remote</t>
  </si>
  <si>
    <t>Data, Performance &amp; Insight Analyst</t>
  </si>
  <si>
    <t>Halifax, United Kingdom</t>
  </si>
  <si>
    <t>Lead People Data Analyst</t>
  </si>
  <si>
    <t>Statistical Data Analyst Fully Remote</t>
  </si>
  <si>
    <t>Senior ML Engineer – LLM Expert</t>
  </si>
  <si>
    <t>Machine Learning Eng. - Remote</t>
  </si>
  <si>
    <t>['python', 'pytorch', 'tensorflow', 'airflow', 'kubernetes', 'docker']</t>
  </si>
  <si>
    <t>Data Center Field Engineer</t>
  </si>
  <si>
    <t>Prince George, BC, Canada</t>
  </si>
  <si>
    <t>PeopleToGo</t>
  </si>
  <si>
    <t>Senior Data Engineer - (Apache Spark)</t>
  </si>
  <si>
    <t>Solas IT Recruitment</t>
  </si>
  <si>
    <t>['sql', 'python', 'nosql', 'azure', 'databricks', 'spark', 'git', 'github', 'terraform', 'svn']</t>
  </si>
  <si>
    <t>Data Analyst / Credit Risk and Transformation</t>
  </si>
  <si>
    <t>Data Scientist, Lead Jobs</t>
  </si>
  <si>
    <t>['sql', 'python', 'r', 'nosql', 'mysql', 'neo4j', 'aws', 'spark', 'plotly', 'kafka', 'seaborn', 'hadoop', 'ggplot2']</t>
  </si>
  <si>
    <t>['python', 'neo4j', 'snowflake', 'aws', 'power bi', 'git', 'github', 'terraform', 'jenkins']</t>
  </si>
  <si>
    <t>Senior Mechanical Engineer - Data Center HVAC &amp; Plumbing</t>
  </si>
  <si>
    <t>TECCODD</t>
  </si>
  <si>
    <t>Senior ELV Electrical Engineer - Data Center Projects</t>
  </si>
  <si>
    <t>Lead Insights Analyst / Data Analyst</t>
  </si>
  <si>
    <t>Scot Lewis Associates</t>
  </si>
  <si>
    <t>['sql', 'python', 'sas', 'nosql', 'sas']</t>
  </si>
  <si>
    <t>Interim Finance Data Analyst (JR82052)</t>
  </si>
  <si>
    <t>Eton Bridge Partners Ltd</t>
  </si>
  <si>
    <t>AI/ML Developer</t>
  </si>
  <si>
    <t>LinuxRecruit</t>
  </si>
  <si>
    <t>York, United Kingdom</t>
  </si>
  <si>
    <t>WRK digital</t>
  </si>
  <si>
    <t>['python', 'scala', 'java', 'snowflake', 'azure', 'aws', 'hadoop', 'gdpr']</t>
  </si>
  <si>
    <t>Senior Database Reliability Engineer</t>
  </si>
  <si>
    <t>['sql', 'python', 'nosql', 'powershell', 'c', 'sql server', 'mysql', 'postgresql', 'azure', 'databricks', 'aws', 'gcp', 'git', 'terraform', 'ansible', 'jira']</t>
  </si>
  <si>
    <t>Data Analyst - Business &amp; Data Mapping (Teradata FSLDM)</t>
  </si>
  <si>
    <t>Algoapp Digital</t>
  </si>
  <si>
    <t>['sql', 'oracle', 'excel', 'powerpoint', 'jira', 'confluence']</t>
  </si>
  <si>
    <t>DTG Consulting Solutions, Inc.</t>
  </si>
  <si>
    <t>Data and Impact Analyst (Nonprofit) Manchester, NH</t>
  </si>
  <si>
    <t>Waypoint</t>
  </si>
  <si>
    <t>Manager, Quantitative Data Analytics and Insights</t>
  </si>
  <si>
    <t>['python', 'r', 'vba', 'matplotlib', 'plotly', 'scikit-learn', 'pandas', 'flask', 'angular', 'django', 'excel']</t>
  </si>
  <si>
    <t>Analyst I, Data Operations</t>
  </si>
  <si>
    <t>CIBC US</t>
  </si>
  <si>
    <t>['sql', 'python', 'databricks', 'express', 'excel', 'power bi', 'jira']</t>
  </si>
  <si>
    <t>Data Scientist SME Jobs</t>
  </si>
  <si>
    <t>['python', 'r', 'azure', 'aws', 'aurora', 'spark', 'pytorch', 'numpy', 'tensorflow', 'hadoop', 'pandas', 'tableau', 'powerbi', 'powerbi']</t>
  </si>
  <si>
    <t>Data Scientist / ML Engineer</t>
  </si>
  <si>
    <t>['python', 'azure', 'aws', 'gcp', 'spark', 'pytorch', 'tensorflow', 'scikit-learn']</t>
  </si>
  <si>
    <t>SE Health</t>
  </si>
  <si>
    <t>['sql', 'python', 'azure', 'spark', 'pytorch', 'numpy', 'tensorflow', 'scikit-learn', 'pandas']</t>
  </si>
  <si>
    <t>Sr. Data Engineer III (6322) Jobs</t>
  </si>
  <si>
    <t>MetroStar Systems Inc.</t>
  </si>
  <si>
    <t>Sr. Data Engineer I (6290) Jobs</t>
  </si>
  <si>
    <t>Sr. Data Engineer II (6135)</t>
  </si>
  <si>
    <t>MetroStar</t>
  </si>
  <si>
    <t>['python', 'nosql', 'java', 'mongodb', 'mongodb', 'dynamodb', 'snowflake', 'azure', 'redshift', 'bigquery', 'spark', 'kafka', 'airflow', 'tableau', 'powerbi', 'powerbi', 'kubernetes']</t>
  </si>
  <si>
    <t>Lead Engineer - Data Analytics Company (Global) - London OR remote - £130k - C#/ TypeScript/ React/ AWS + other backend language</t>
  </si>
  <si>
    <t>La Fosse</t>
  </si>
  <si>
    <t>['python', 'go', 'c', 'typescript', 'rust', 'elixir', 'aws', 'redshift', 'react', 'graphql']</t>
  </si>
  <si>
    <t>Senior Manager - Data Engineering and Architecture</t>
  </si>
  <si>
    <t>England, United Kingdom</t>
  </si>
  <si>
    <t>LT Harper - Cyber Security Recruitment</t>
  </si>
  <si>
    <t>Principal Engineer (Distributed Systems &amp; Control Planes)</t>
  </si>
  <si>
    <t>SmartVerify</t>
  </si>
  <si>
    <t>['go', 'golang', 'lua', 'postgresql', 'dynamodb', 'aws', 'kubernetes', 'docker']</t>
  </si>
  <si>
    <t>Senior Clinical Data Business Analyst</t>
  </si>
  <si>
    <t>CDW</t>
  </si>
  <si>
    <t>['sql', 'python', 'tableau', 'looker', 'power bi', 'jira']</t>
  </si>
  <si>
    <t>Senior Product Data Scientist, Product, App Safety Engineering</t>
  </si>
  <si>
    <t>Senior Data Engineer- Palantir Foundry</t>
  </si>
  <si>
    <t>Plattsburgh, NY</t>
  </si>
  <si>
    <t>['sql', 'python', 'gcp', 'bigquery', 'pyspark', 'sap']</t>
  </si>
  <si>
    <t>['python', 'bash', 'express', 'macos', 'terminal']</t>
  </si>
  <si>
    <t>Data &amp; Applied M/L Engineer</t>
  </si>
  <si>
    <t>Gatekeeper Systems, Inc.</t>
  </si>
  <si>
    <t>['sql', 'python', 'nosql', 'azure', 'databricks', 'gcp', 'spark', 'airflow']</t>
  </si>
  <si>
    <t>HR Data Analyst - (T2060N)</t>
  </si>
  <si>
    <t>Homes England</t>
  </si>
  <si>
    <t>['gdpr', 'excel', 'power bi']</t>
  </si>
  <si>
    <t>CaryHealth</t>
  </si>
  <si>
    <t>['sql', 'python', 'c', 'tableau', 'looker', 'power bi']</t>
  </si>
  <si>
    <t>Product Insights Analyst</t>
  </si>
  <si>
    <t>Flip</t>
  </si>
  <si>
    <t>Data Scientist Team Lead</t>
  </si>
  <si>
    <t>HirePower Staffing Solution</t>
  </si>
  <si>
    <t>['sql', 'javascript', 'java', 'html', 'css', 'c', 'jquery', 'git']</t>
  </si>
  <si>
    <t>Sr. Data Engineer III (6322)</t>
  </si>
  <si>
    <t>Senior Data Engineer- Palantir Foundry (On-site Work Schedule)</t>
  </si>
  <si>
    <t>['sql', 'python', 'go', 'gcp', 'bigquery', 'pyspark', 'sap']</t>
  </si>
  <si>
    <t>['sql', 'python', 'scala', 'aws', 'redshift', 'spark', 'pyspark', 'airflow', 'terraform']</t>
  </si>
  <si>
    <t>GM Data Analyst – Apply Now Entry Level</t>
  </si>
  <si>
    <t>General Motors (GM)</t>
  </si>
  <si>
    <t>AI Data Analyst</t>
  </si>
  <si>
    <t>CAIS</t>
  </si>
  <si>
    <t>['sql', 'python', 'snowflake', 'aws', 'pytorch', 'tensorflow', 'scikit-learn', 'visio', 'tableau', 'power bi']</t>
  </si>
  <si>
    <t>Assoc Master Data Analyst (Temp)</t>
  </si>
  <si>
    <t>Revelyst</t>
  </si>
  <si>
    <t>GHD</t>
  </si>
  <si>
    <t>['sql', 'sql server', 'phoenix', 'excel', 'power bi']</t>
  </si>
  <si>
    <t>HR Systems &amp; Data Analyst</t>
  </si>
  <si>
    <t>MasTec Clean Energy &amp; Infrastructure</t>
  </si>
  <si>
    <t>Social Services Data Analyst (Information and Referral (I&amp;R) standards)</t>
  </si>
  <si>
    <t>Conflux Systems Inc</t>
  </si>
  <si>
    <t>Database Analyst Intermediate</t>
  </si>
  <si>
    <t>RAVIN IT SOLUTIONS INC</t>
  </si>
  <si>
    <t>DATA ANALYST - MARKETING</t>
  </si>
  <si>
    <t>Seminole Hard Rock Support Services</t>
  </si>
  <si>
    <t>['sql', 'python', 'r', 'snowflake', 'spark', 'tableau', 'power bi', 'kubernetes', 'docker', 'github']</t>
  </si>
  <si>
    <t>Data Sourcing &amp; Strategy Analyst</t>
  </si>
  <si>
    <t>Beth Israel Lahey Health</t>
  </si>
  <si>
    <t>Experimental Design Data Scientist</t>
  </si>
  <si>
    <t>Air Force Civilian Service</t>
  </si>
  <si>
    <t>Zayo Canada Inc.</t>
  </si>
  <si>
    <t>['sql', 'python', 'snowflake', 'azure', 'tableau', 'power bi', 'github']</t>
  </si>
  <si>
    <t>Python Dev / Data Scientist</t>
  </si>
  <si>
    <t>['sql', 'python', 'azure', 'aws', 'gcp', 'pytorch', 'numpy', 'tensorflow', 'scikit-learn', 'pandas']</t>
  </si>
  <si>
    <t>['sql', 'python', 'neo4j', 'aws', 'gcp', 'numpy', 'airflow', 'scikit-learn', 'pandas', 'node', 'windows']</t>
  </si>
  <si>
    <t>Hedge Fund – Data Scientist (Equity Long/Short) New York, NY</t>
  </si>
  <si>
    <t>J. Goldman &amp; Co., L.P.</t>
  </si>
  <si>
    <t>Data Engineer Internship</t>
  </si>
  <si>
    <t>Database analyst/Programmer</t>
  </si>
  <si>
    <t>Principal, AI Data Scientist</t>
  </si>
  <si>
    <t>Jazz Pharmaceutical</t>
  </si>
  <si>
    <t>['python', 'r', 'html', 'aws', 'pytorch', 'tensorflow']</t>
  </si>
  <si>
    <t>Los Angeles Times</t>
  </si>
  <si>
    <t>['c', 'azure', 'aws', 'gcp']</t>
  </si>
  <si>
    <t>NDimension Technologies</t>
  </si>
  <si>
    <t>['sql', 'python', 'scala', 'nosql', 'dynamodb', 'aws', 'redshift', 'spark', 'tableau', 'power bi', 'terraform', 'jenkins']</t>
  </si>
  <si>
    <t>Microsoft Fabric expert / Data Engineer</t>
  </si>
  <si>
    <t>Softforms Inc.</t>
  </si>
  <si>
    <t>['sql', 'azure', 'databricks', 'pyspark', 'power bi', 'unity']</t>
  </si>
  <si>
    <t>Kahana and Feld LLP</t>
  </si>
  <si>
    <t>Cornell, CA</t>
  </si>
  <si>
    <t>NewYork-Presbyterian Hospital</t>
  </si>
  <si>
    <t>['sql', 'python', 'r', 'nosql', 'azure', 'aws', 'pytorch', 'tensorflow', 'git']</t>
  </si>
  <si>
    <t>Data Engineer, Technology</t>
  </si>
  <si>
    <t>['sql', 'python', 'scala', 'azure', 'databricks', 'aws', 'spark', 'pyspark', 'airflow', 'git']</t>
  </si>
  <si>
    <t>Data Validation Analyst</t>
  </si>
  <si>
    <t>Industrial and Commerce Bank Of China USA NA</t>
  </si>
  <si>
    <t>['sql', 'vba', 'excel', 'ms access', 'powerpoint']</t>
  </si>
  <si>
    <t>Data Analyst-Transportation</t>
  </si>
  <si>
    <t>North Aurora, IL</t>
  </si>
  <si>
    <t>['sql', 'python', 'r', 'c', 'azure', 'aws', 'excel']</t>
  </si>
  <si>
    <t>Pi Square Technologies LLC</t>
  </si>
  <si>
    <t>Renesas Electronics</t>
  </si>
  <si>
    <t>['sql', 'python', 'r', 'databricks', 'tableau', 'excel', 'power bi', 'qlik', 'powerpoint']</t>
  </si>
  <si>
    <t>Associate Director, Hypercell, Data Scientist</t>
  </si>
  <si>
    <t>['sql', 'python', 'snowflake', 'azure', 'aws', 'gcp', 'redshift', 'airflow', 'phoenix', 'tableau', 'excel', 'power bi']</t>
  </si>
  <si>
    <t>Software Engineer 2 - Data Acquisition</t>
  </si>
  <si>
    <t>['python', 'scala', 'java', 'spark', 'kafka']</t>
  </si>
  <si>
    <t>Senior Clinical and Population Health Analyst - Social Health Analytics</t>
  </si>
  <si>
    <t>['rshiny', 'tableau']</t>
  </si>
  <si>
    <t>Liberty Dental Plan Corporation</t>
  </si>
  <si>
    <t>['sql', 'python', 'sql server', 'azure', 'numpy', 'airflow', 'pandas', 'power bi', 'ssis', 'ssrs']</t>
  </si>
  <si>
    <t>Sr. Data Engineer (AWS)</t>
  </si>
  <si>
    <t>['sql', 'python', 'nosql', 'postgresql', 'dynamodb', 'azure', 'aws', 'spark', 'airflow']</t>
  </si>
  <si>
    <t>Senior Elastic Stack Data Integration Engineer - DOD</t>
  </si>
  <si>
    <t>INNOVIM</t>
  </si>
  <si>
    <t>['python', 'bash', 'powershell', 'redis', 'elasticsearch', 'azure', 'aws', 'gcp', 'kafka', 'linux', 'terraform', 'ansible']</t>
  </si>
  <si>
    <t>Beitbridge, Zimbabwe</t>
  </si>
  <si>
    <t>PPC Zimbabwe (Pty) Ltd</t>
  </si>
  <si>
    <t>['sql', 'python', 'r', 'azure', 'aws', 'redshift', 'bigquery', 'tableau', 'power bi']</t>
  </si>
  <si>
    <t>AWS Data Engineer+3+yrs</t>
  </si>
  <si>
    <t>Zorba AI</t>
  </si>
  <si>
    <t>['sql', 'python', 'aws', 'redshift', 'airflow']</t>
  </si>
  <si>
    <t>Data Analyst at Harvey Nash, , £300-£320 per day</t>
  </si>
  <si>
    <t>Lead Azure Databricks Lakehouse Engineer</t>
  </si>
  <si>
    <t>Head Resourcing Ltd</t>
  </si>
  <si>
    <t>['sql', 'azure', 'databricks', 'spark', 'pyspark']</t>
  </si>
  <si>
    <t>VP, Data Science &amp; GenAI Innovation</t>
  </si>
  <si>
    <t>Sr. Analyst, People Analytics Insights</t>
  </si>
  <si>
    <t>['sql', 'python', 'r', 'go', 'databricks', 'powerbi', 'powerbi']</t>
  </si>
  <si>
    <t>INTERDISCIPLINARY OPERATIONS RESEARCH ANALYST/DATA SCIENTIST</t>
  </si>
  <si>
    <t>Senior Enterprise Data Platform Data Engineer</t>
  </si>
  <si>
    <t>Isys Technologies</t>
  </si>
  <si>
    <t>['sql', 'python', 'r', 'snowflake', 'databricks', 'aws', 'spark', 'kafka', 'pyspark', 'git', 'unity']</t>
  </si>
  <si>
    <t>Bradford, United Kingdom</t>
  </si>
  <si>
    <t>4it Recruitment</t>
  </si>
  <si>
    <t>['sql', 'r', 't-sql', 'tableau', 'powerbi', 'powerbi']</t>
  </si>
  <si>
    <t>Data Scientist, Ecommerce - USDS</t>
  </si>
  <si>
    <t>['sql', 'python', 'sas', 'c', 'phoenix', 'sas']</t>
  </si>
  <si>
    <t>Machine Learning Scientist, Pricing/Personalization (Open to Remote)</t>
  </si>
  <si>
    <t>['sql', 'python', 'databricks', 'aws', 'spark', 'pytorch', 'tensorflow', 'kubernetes', 'docker']</t>
  </si>
  <si>
    <t>daveramsey</t>
  </si>
  <si>
    <t>['sql', 'python', 'java', 'mysql', 'dynamodb', 'aws', 'redshift', 'docker']</t>
  </si>
  <si>
    <t>(USA) Senior Manager, Data Engineering - Catalog</t>
  </si>
  <si>
    <t>['sql', 'python', 'nosql', 'java', 'c', 'snowflake', 'azure', 'bigquery']</t>
  </si>
  <si>
    <t>['sql', 'python', 'go', 'scala', 'java', 'azure', 'gcp', 'spark', 'kafka', 'pyspark']</t>
  </si>
  <si>
    <t>Senior Data Engineer – Cloud / AWS / Snowflake / Databricks</t>
  </si>
  <si>
    <t>Delta Computer Consulting</t>
  </si>
  <si>
    <t>['nosql', 'mongodb', 'db2', 'postgresql', 'mongodb', 'snowflake', 'databricks', 'aws', 'redshift', 'kafka', 'gdpr', 'tableau', 'power bi']</t>
  </si>
  <si>
    <t>Data Engineer I (US)</t>
  </si>
  <si>
    <t>Payscale, Inc</t>
  </si>
  <si>
    <t>['sql', 'python', 'mongodb', 'c', 'sql server', 'mongodb', 'dynamodb', 'redis', 'elasticsearch', 'snowflake', 'azure', 'aws', 'gcp', 'pytorch', 'tensorflow', 'tableau', 'kubernetes', 'docker']</t>
  </si>
  <si>
    <t>Chester, United Kingdom</t>
  </si>
  <si>
    <t>ShortList Recruitment Limited</t>
  </si>
  <si>
    <t>Senior Data Engineer - Large Scale, Greenfield Data Projects</t>
  </si>
  <si>
    <t>TechHeads</t>
  </si>
  <si>
    <t>['sql', 'python', 'azure', 'databricks', 'aws', 'spark']</t>
  </si>
  <si>
    <t>['sql', 'azure', 'tableau', 'power bi']</t>
  </si>
  <si>
    <t>Lead Data Analyst, Hybrid, Technology and Digital, FT, 09A-5:30P</t>
  </si>
  <si>
    <t>Baptist Health</t>
  </si>
  <si>
    <t>['sql', 'python', 'r', 'go', 'tableau', 'excel']</t>
  </si>
  <si>
    <t>Strategic Analytics - Senior Manager, Data Science</t>
  </si>
  <si>
    <t>['sql', 'python', 'r', 'html', 'tensorflow', 'scikit-learn', 'tableau', 'datarobot']</t>
  </si>
  <si>
    <t>Nexxen</t>
  </si>
  <si>
    <t>['sql', 'python', 'spark', 'pytorch', 'keras', 'tensorflow']</t>
  </si>
  <si>
    <t>Senior Data Engineer (clearance required) – Oracle Consulting Services</t>
  </si>
  <si>
    <t>['sql', 'python', 'shell', 'snowflake', 'azure', 'oracle', 'aws', 'spark', 'kafka', 'hadoop']</t>
  </si>
  <si>
    <t>Data Visualisation Engineer</t>
  </si>
  <si>
    <t>Infinitive Resources</t>
  </si>
  <si>
    <t>AVP – Data Scientist (Quantitative Analytics)</t>
  </si>
  <si>
    <t>['python', 'azure', 'databricks', 'aws', 'gcp', 'spark', 'pytorch', 'scikit-learn', 'git']</t>
  </si>
  <si>
    <t>Senior Data Scientist/AI Engineer (Remote)</t>
  </si>
  <si>
    <t>Senior Data Scientist - Agentic AI / Graph/ LLM Science, Vice President</t>
  </si>
  <si>
    <t>Mass Fintech Careers - Mass Fintech Hub</t>
  </si>
  <si>
    <t>['python', 'neo4j', 'azure', 'aws', 'gcp', 'pytorch', 'tensorflow', 'scikit-learn']</t>
  </si>
  <si>
    <t>Data Engineer for Child Welfare Data Conversion</t>
  </si>
  <si>
    <t>Professional Search of the Carolinas</t>
  </si>
  <si>
    <t>Oracle Software Engineer</t>
  </si>
  <si>
    <t>Spectrum IT Recruitment</t>
  </si>
  <si>
    <t>['python', 'databricks', 'kafka', 'pyspark', 'unity']</t>
  </si>
  <si>
    <t>Plona Partners</t>
  </si>
  <si>
    <t>Finance Data Analyst AVP</t>
  </si>
  <si>
    <t>Wilmington, CA</t>
  </si>
  <si>
    <t>['sql', 'python', 'sas', 'vba', 'oracle', 'aws', 'tableau', 'excel', 'power bi', 'alteryx', 'sas', 'jira']</t>
  </si>
  <si>
    <t>Hybrid Sr Data Engineer - $160-$190k + 10% (AdTech)</t>
  </si>
  <si>
    <t>Contract Data Engineer - London or Bristol (3 days a week) 🏆</t>
  </si>
  <si>
    <t>DevITJobs.uk</t>
  </si>
  <si>
    <t>Exalto Consulting ltd</t>
  </si>
  <si>
    <t>Lookout, Inc.</t>
  </si>
  <si>
    <t>Senior QA Automation Engineer – (Data Analytics)</t>
  </si>
  <si>
    <t>['sql', 'python', 'azure', 'databricks', 'spark', 'angular', 'power bi', 'terraform']</t>
  </si>
  <si>
    <t>Marvin, NC</t>
  </si>
  <si>
    <t>Horizon Investments</t>
  </si>
  <si>
    <t>['sql', 'python', 'postgresql', 'aws', 'numpy', 'scikit-learn', 'pandas', 'excel', 'power bi', 'dax', 'git']</t>
  </si>
  <si>
    <t>Marketplace Data Analyst</t>
  </si>
  <si>
    <t>Adore Me</t>
  </si>
  <si>
    <t>['sql', 'python', 'r', 'bigquery', 'looker']</t>
  </si>
  <si>
    <t>Clinical Analyst III</t>
  </si>
  <si>
    <t>Deaconess</t>
  </si>
  <si>
    <t>HSAD North America</t>
  </si>
  <si>
    <t>['python', 'javascript', 'java', 'typescript', 'aws', 'react', 'spring', 'graphql', 'fastapi', 'flask', 'node.js', 'django', 'node', 'next.js', 'kubernetes', 'docker', 'terraform']</t>
  </si>
  <si>
    <t>Lead Data Engineer - ETL, SQL 🏆</t>
  </si>
  <si>
    <t>Enormous Enterprise LLC</t>
  </si>
  <si>
    <t>['sql', 'python', 'airflow', 'tableau', 'alteryx']</t>
  </si>
  <si>
    <t>AKKODIS</t>
  </si>
  <si>
    <t>['sql', 'python', 'snowflake', 'aws', 'qlik']</t>
  </si>
  <si>
    <t>Northampton, United Kingdom</t>
  </si>
  <si>
    <t>SF Technology Solutions</t>
  </si>
  <si>
    <t>['sql', 'excel', 'power bi', 'alteryx', 'dax']</t>
  </si>
  <si>
    <t>Senior Data and Insights Analyst</t>
  </si>
  <si>
    <t>Financial Ombudsman Service</t>
  </si>
  <si>
    <t>Junior–Mid Software Engineer (Cloud, Data Pipelines &amp; CI/CD Focus)</t>
  </si>
  <si>
    <t>MJ QUINN INTEGRATED SERVICES LTD</t>
  </si>
  <si>
    <t>['python', 'javascript', 'dynamodb', 'azure', 'aws', 'gcp', 'node.js', 'node', 'docker', 'git']</t>
  </si>
  <si>
    <t>Analyst, IT Systems</t>
  </si>
  <si>
    <t>Martell, CA</t>
  </si>
  <si>
    <t>Jackson Rancheria</t>
  </si>
  <si>
    <t>['sql', 't-sql', 'sql server', 'windows']</t>
  </si>
  <si>
    <t>Department Lead Data Engineering (F/M/X)</t>
  </si>
  <si>
    <t>Ascent</t>
  </si>
  <si>
    <t>['sql', 'python', 'powershell', 'c', 'snowflake', 'azure', 'databricks', 'spark', 'power bi']</t>
  </si>
  <si>
    <t>Lead Data Engineer - Data Platform Engineering (Hybrid)</t>
  </si>
  <si>
    <t>['python', 'nosql', 'gcp', 'bigquery', 'spark', 'airflow', 'hadoop', 'pandas', 'fastapi', 'terraform']</t>
  </si>
  <si>
    <t>Puyallup, WA</t>
  </si>
  <si>
    <t>Senior Data Engineer - Commercial Data</t>
  </si>
  <si>
    <t>['sql', 'python', 'html', 'snowflake', 'aws']</t>
  </si>
  <si>
    <t>Senior Elastic Stack Data Integration Engineer IRES - SSFB/HSV</t>
  </si>
  <si>
    <t>Fort Carson, CO</t>
  </si>
  <si>
    <t>['python', 'bash', 'powershell', 'redis', 'elasticsearch', 'azure', 'aws', 'gcp', 'kafka', 'windows', 'linux', 'terraform', 'ansible']</t>
  </si>
  <si>
    <t>Data/Operations Analyst Jobs</t>
  </si>
  <si>
    <t>Senior Consultant of Workforce Analytics  [REMOTE JOB]</t>
  </si>
  <si>
    <t>BAE Systems, Inc.</t>
  </si>
  <si>
    <t>['tableau', 'sap', 'alteryx', 'powerbi', 'powerbi']</t>
  </si>
  <si>
    <t>FOCUSPOINT</t>
  </si>
  <si>
    <t>Data Analyst - Junior D365</t>
  </si>
  <si>
    <t>Solberg Manufacturing</t>
  </si>
  <si>
    <t>Data Analyst IV (With PowerBI, Cloud and ServiceNow)</t>
  </si>
  <si>
    <t>['excel', 'power bi', 'powerbi', 'powerbi']</t>
  </si>
  <si>
    <t>['sql', 'python', 'aws', 'power bi']</t>
  </si>
  <si>
    <t>Business Analyst (Remote Opportunity)</t>
  </si>
  <si>
    <t>Mind Computing, Inc.</t>
  </si>
  <si>
    <t>Lead Data Engineer - NYC or SF</t>
  </si>
  <si>
    <t>['sql', 'mysql', 'mariadb', 'oracle', 'aws']</t>
  </si>
  <si>
    <t>Python With Data Engineer</t>
  </si>
  <si>
    <t>['python', 'databricks', 'aws', 'spark', 'pyspark', 'terraform']</t>
  </si>
  <si>
    <t>Excel Data Analysis and PowerPoint Summary</t>
  </si>
  <si>
    <t>['visual basic', 'excel', 'powerpoint']</t>
  </si>
  <si>
    <t>BabyNet Data Analyst (Program Coordinator II) / 61047519</t>
  </si>
  <si>
    <t>Business Data Analyst, Lead Management</t>
  </si>
  <si>
    <t>TopBuild</t>
  </si>
  <si>
    <t>['javascript', 'html', 'css', 'excel', 'looker', 'power bi', 'powerpoint']</t>
  </si>
  <si>
    <t>['sql', 'python', 'excel', 'power bi', 'powerbi', 'powerbi']</t>
  </si>
  <si>
    <t>Test Engineer - Data Analysis, ADAS</t>
  </si>
  <si>
    <t>Data Analyst (Power BI, SQL, DAX)</t>
  </si>
  <si>
    <t>['sql', 'python', 'excel', 'power bi', 'dax']</t>
  </si>
  <si>
    <t>Product Data Analytics - consultant</t>
  </si>
  <si>
    <t>Product Analyst - Data Analytics</t>
  </si>
  <si>
    <t>['tableau', 'sharepoint', 'powerbi', 'powerbi']</t>
  </si>
  <si>
    <t>D2C Acquisition Analytics Consultant - Remote</t>
  </si>
  <si>
    <t>CNO Financial Group</t>
  </si>
  <si>
    <t>SENIOR ENTERPRISE DATA ANALYST</t>
  </si>
  <si>
    <t>The Wells Companies Inc.</t>
  </si>
  <si>
    <t>Hazleton, PA</t>
  </si>
  <si>
    <t>Core4ce</t>
  </si>
  <si>
    <t>['python', 'r', 'matplotlib', 'seaborn', 'tableau', 'power bi']</t>
  </si>
  <si>
    <t>Senior Geospatial Data Scientist (TS/SCI)</t>
  </si>
  <si>
    <t>Xcellent Technology</t>
  </si>
  <si>
    <t>['python', 'sas', 'tableau', 'excel', 'spss', 'sas']</t>
  </si>
  <si>
    <t>Site Manufacturing Data Engineer</t>
  </si>
  <si>
    <t>Auburn, GA</t>
  </si>
  <si>
    <t>Procter &amp; Gamble Company</t>
  </si>
  <si>
    <t>['sql', 'python', 'azure', 'databricks', 'aws', 'gcp', 'spark', 'pyspark', 'node', 'dax', 'powerbi', 'powerbi']</t>
  </si>
  <si>
    <t>['sql', 'python', 't-sql', 'sql server', 'tableau', 'ssis', 'ssrs']</t>
  </si>
  <si>
    <t>Senior Geospatial &amp; Data Solutions Analyst (GIS)</t>
  </si>
  <si>
    <t>Schnabel Engineering</t>
  </si>
  <si>
    <t>['sql', 'python', 'c', 'power bi']</t>
  </si>
  <si>
    <t>Radnor, PA</t>
  </si>
  <si>
    <t>Analyst, Implementation</t>
  </si>
  <si>
    <t>Webster Bank</t>
  </si>
  <si>
    <t>AI Software Metrics &amp; Integration Engineer</t>
  </si>
  <si>
    <t>['sql', 'python', 'sql server', 'mysql', 'postgresql', 'snowflake', 'azure', 'aws', 'gcp', 'tableau', 'looker', 'power bi', 'git', 'github', 'jenkins', 'gitlab']</t>
  </si>
  <si>
    <t>Vizient, Inc</t>
  </si>
  <si>
    <t>Sr. Revenue Operations Data Analyst</t>
  </si>
  <si>
    <t>Lead Analytics &amp; Insights Associate</t>
  </si>
  <si>
    <t>Vizient</t>
  </si>
  <si>
    <t>['sql', 'tableau', 'excel', 'power bi', 'spreadsheet']</t>
  </si>
  <si>
    <t>Google Cloud Platform (GCP) Data Engineer</t>
  </si>
  <si>
    <t>['sql', 'python', 'snowflake', 'gcp', 'bigquery', 'linux', 'ssis', 'git', 'terraform']</t>
  </si>
  <si>
    <t>The Gunter Group</t>
  </si>
  <si>
    <t>['sql', 'python', 'javascript', 'java', 'c', 'snowflake', 'azure', 'aws', 'gcp', 'jupyter', 'tableau', 'excel', 'power bi', 'git']</t>
  </si>
  <si>
    <t>Data Engineer- DQME Core Layer</t>
  </si>
  <si>
    <t>['sql', 'python', 'nosql', 'java', 'mysql', 'postgresql', 'snowflake', 'azure', 'aws']</t>
  </si>
  <si>
    <t>Analytics Engineer II, Sales &amp; Marketing</t>
  </si>
  <si>
    <t>ACV Auctions</t>
  </si>
  <si>
    <t>Data Engineer, Quality</t>
  </si>
  <si>
    <t>Case IQ</t>
  </si>
  <si>
    <t>['sql', 'python', 'spark', 'airflow', 'github', 'jira']</t>
  </si>
  <si>
    <t>Senior Integration Data Analyst</t>
  </si>
  <si>
    <t>Analyst, Client Data Migration</t>
  </si>
  <si>
    <t>Vestwell</t>
  </si>
  <si>
    <t>['sql', 'python', 'go', 'snowflake', 'aws', 'numpy', 'pandas', 'phoenix', 'sheets']</t>
  </si>
  <si>
    <t>Canon USA</t>
  </si>
  <si>
    <t>['sql', 'python', 'windows', 'excel', 'power bi', 'ms access']</t>
  </si>
  <si>
    <t>Sr Analyst: HR Data Analytics (Workforce Management)</t>
  </si>
  <si>
    <t>['c', 'tableau', 'excel', 'power bi', 'powerpoint']</t>
  </si>
  <si>
    <t>RXMS Power Quality Data Analyst</t>
  </si>
  <si>
    <t>Avtron Power Solutions, LLC</t>
  </si>
  <si>
    <t>Market Data Analyst/ Market Conduct Examiner (MIA ANALYST II)</t>
  </si>
  <si>
    <t>State of Maryland - Maryland Insurance Administration</t>
  </si>
  <si>
    <t>Analyst, Merchant Data Platform</t>
  </si>
  <si>
    <t>Associate Director, Data Scientist</t>
  </si>
  <si>
    <t>Hopewell Township, NJ</t>
  </si>
  <si>
    <t>Senior Data Scientist â€“ Agentic AI / Graph/ LLM Science, Vice President</t>
  </si>
  <si>
    <t>Data Engineer, Powertrain &amp; Field Reliability</t>
  </si>
  <si>
    <t>['sql', 'python', 'spark', 'matplotlib', 'plotly', 'tableau', 'splunk', 'kubernetes', 'docker']</t>
  </si>
  <si>
    <t>Product Scientist</t>
  </si>
  <si>
    <t>KSNT Jobs</t>
  </si>
  <si>
    <t>Wise Employment</t>
  </si>
  <si>
    <t>Orsini Healthcare</t>
  </si>
  <si>
    <t>['sql', 't-sql', 'snowflake', 'excel', 'ssrs', 'powerbi', 'powerbi']</t>
  </si>
  <si>
    <t>Director, R&amp;D Data Science, Data Products - Oncology</t>
  </si>
  <si>
    <t>['r', 'spring']</t>
  </si>
  <si>
    <t>W2-Data Engineer with ML/AI</t>
  </si>
  <si>
    <t>FUSTIS LLC</t>
  </si>
  <si>
    <t>['python', 'snowflake', 'aws', 'fastapi', 'kubernetes', 'docker', 'terraform', 'jenkins']</t>
  </si>
  <si>
    <t>Digital Products Analytics Ad-Hoc Analyst</t>
  </si>
  <si>
    <t>['sql', 'python', 'r', 'snowflake', 'redshift']</t>
  </si>
  <si>
    <t>Remote Data Analyst – Work From Home Opportunity</t>
  </si>
  <si>
    <t>Built In Chicago</t>
  </si>
  <si>
    <t>Data Engineer, Freelance (local candidates only)</t>
  </si>
  <si>
    <t>INNOCEAN USA</t>
  </si>
  <si>
    <t>['sql', 'python', 'go', 'snowflake', 'azure', 'databricks', 'aws', 'gcp', 'spark', 'airflow', 'tableau', 'looker', 'power bi', 'git']</t>
  </si>
  <si>
    <t>['sql', 'python', 'nosql', 'hadoop']</t>
  </si>
  <si>
    <t>Azure Data Engineer - 6013916</t>
  </si>
  <si>
    <t>Principal Engineer, Data &amp; ML Infrastructure</t>
  </si>
  <si>
    <t>Built In LA</t>
  </si>
  <si>
    <t>['python', 'azure', 'aws', 'kubernetes']</t>
  </si>
  <si>
    <t>Online Survey Analyst - Freelance Role</t>
  </si>
  <si>
    <t>Data Engineer /Full Stack Developer/Software Developer</t>
  </si>
  <si>
    <t>Randstad Canada</t>
  </si>
  <si>
    <t>['sql', 'python', 'r', 'scala', 'mongodb', 'c', 'sql server', 'mongodb', 'cassandra', 'snowflake', 'azure', 'databricks', 'oracle', 'spark', 'kafka', 'git']</t>
  </si>
  <si>
    <t>Stellar Health</t>
  </si>
  <si>
    <t>Associate Campaign Insights Analyst Remote</t>
  </si>
  <si>
    <t>['sql', 'python', 'r', 'pandas', 'dplyr', 'windows', 'tableau']</t>
  </si>
  <si>
    <t>['python', 'scala', 'nosql', 'java', 'mongodb', 'shell', 'mysql', 'mongodb', 'cassandra', 'snowflake', 'azure', 'databricks', 'aws', 'redshift', 'spark', 'kafka', 'hadoop', 'linux', 'unix']</t>
  </si>
  <si>
    <t>Jericho, NY</t>
  </si>
  <si>
    <t>LHH US</t>
  </si>
  <si>
    <t>Delta Dental Ins.</t>
  </si>
  <si>
    <t>['sql', 'python', 'c', 'tableau', 'power bi']</t>
  </si>
  <si>
    <t>Director, CMPA Data Sciences</t>
  </si>
  <si>
    <t>['go', 'unity']</t>
  </si>
  <si>
    <t>Jabil</t>
  </si>
  <si>
    <t>['sql', 'python', 'java', 'c', 'azure', 'aws', 'gcp', 'tableau', 'excel', 'power bi', 'alteryx', 'qlik', 'powerpoint']</t>
  </si>
  <si>
    <t>Senior Business Data Scientist, YouTube Ads Finance</t>
  </si>
  <si>
    <t>YouTube</t>
  </si>
  <si>
    <t>Data Analyst (Systems Analysis, Electrical Engineer/Scientist Su Jobs</t>
  </si>
  <si>
    <t>Norco, CA</t>
  </si>
  <si>
    <t>Senior Director, Customer Engagement Data Science &amp; AI Engineering Lead</t>
  </si>
  <si>
    <t>['phoenix', 'excel']</t>
  </si>
  <si>
    <t>Associate Data Scientist – Cloud Data Engineering and Visualization</t>
  </si>
  <si>
    <t>['sql', 'python', 'snowflake', 'azure', 'databricks', 'pyspark', 'tableau']</t>
  </si>
  <si>
    <t>Sr Data Engineer - AI</t>
  </si>
  <si>
    <t>['python', 'nosql', 'azure', 'aws', 'gcp', 'spark', 'pytorch', 'kafka', 'pyspark', 'numpy', 'tensorflow', 'hadoop', 'scikit-learn', 'pandas', 'fastapi', 'flask', 'kubernetes', 'docker', 'git']</t>
  </si>
  <si>
    <t>Senior Data Analyst  - Salesforce</t>
  </si>
  <si>
    <t>Data Analyst-2+year</t>
  </si>
  <si>
    <t>Foxberry Technology Pvt Ltd</t>
  </si>
  <si>
    <t>iQ Student Accommodation</t>
  </si>
  <si>
    <t>['sql', 'python', 'r', 'scala', 'sas', 'nosql', 'oracle', 'spark', 'matplotlib', 'tableau', 'excel', 'power bi', 'sas', 'powerbi', 'powerbi']</t>
  </si>
  <si>
    <t>Staff Applied Scientist</t>
  </si>
  <si>
    <t>['python', 'pytorch', 'pyspark', 'numpy', 'scikit-learn']</t>
  </si>
  <si>
    <t>InfinityQuest Ltd,</t>
  </si>
  <si>
    <t>Data Scientist - Python, SQL 🏆</t>
  </si>
  <si>
    <t>Sr. Data &amp; Analytics Architect</t>
  </si>
  <si>
    <t>Post Holdings</t>
  </si>
  <si>
    <t>['sql', 'snowflake', 'oracle', 'tableau', 'sap']</t>
  </si>
  <si>
    <t>senior data engineer.</t>
  </si>
  <si>
    <t>Data Analytics/AI - Solutions Architect*</t>
  </si>
  <si>
    <t>Compliance Analyst, Work from Home</t>
  </si>
  <si>
    <t>['sql', 'snowflake', 'qlik', 'git']</t>
  </si>
  <si>
    <t>Jr. Data Analylst (San Deigo, CA or Summit, NJ)</t>
  </si>
  <si>
    <t>Simplicity Group Holdings</t>
  </si>
  <si>
    <t>Senior Data Scientist, AI Foundations</t>
  </si>
  <si>
    <t>Data Analyst- SQL &amp; Tableau</t>
  </si>
  <si>
    <t>Datatech Analytics</t>
  </si>
  <si>
    <t>Staff Research Data Scientist, Search</t>
  </si>
  <si>
    <t>951 - Linux and ETL Engineer</t>
  </si>
  <si>
    <t>GoFasti</t>
  </si>
  <si>
    <t>['sql', 'python', 'snowflake', 'gcp', 'airflow', 'terraform', 'zoom']</t>
  </si>
  <si>
    <t>Software and Data Specialist</t>
  </si>
  <si>
    <t>Yorkville, IL</t>
  </si>
  <si>
    <t>Kendall Partners Ltd.</t>
  </si>
  <si>
    <t>['python', 'javascript', 'html', 'css', 'excel', 'git']</t>
  </si>
  <si>
    <t>Mid-level Data &amp; Cyber Associate</t>
  </si>
  <si>
    <t>Baker McKenzie</t>
  </si>
  <si>
    <t>Sr. Geospatial Data Scientist (NGA - TS/SCI)</t>
  </si>
  <si>
    <t>LaunchCode</t>
  </si>
  <si>
    <t>Engineering Specialist Remote</t>
  </si>
  <si>
    <t>Infobahn Softworld Corp.</t>
  </si>
  <si>
    <t>['sql', 'python', 't-sql', 'sql server', 'power bi', 'ssis', 'powerbi', 'powerbi']</t>
  </si>
  <si>
    <t>Category Analyst</t>
  </si>
  <si>
    <t>Doncaster, United Kingdom</t>
  </si>
  <si>
    <t>Elevation Recruitment Group</t>
  </si>
  <si>
    <t>Power BI &amp; Data Analyst-Junior</t>
  </si>
  <si>
    <t>['sql', 'snowflake', 'power bi', 'sap', 'dax']</t>
  </si>
  <si>
    <t>Stratford, CT</t>
  </si>
  <si>
    <t>360 Resourcing Solutions</t>
  </si>
  <si>
    <t>Data Implementation Analyst</t>
  </si>
  <si>
    <t>SMART TECH SKILLS LLC</t>
  </si>
  <si>
    <t>Data Science Subject Matter Expert (SME) and Instructor Jobs</t>
  </si>
  <si>
    <t>Manager, Data Scientist, Recommendation &amp; Personalization Systems</t>
  </si>
  <si>
    <t>['python', 'aws', 'spark', 'pytorch', 'pyspark']</t>
  </si>
  <si>
    <t>Data Engineer (Hybrid) Jobs</t>
  </si>
  <si>
    <t>IAMUS</t>
  </si>
  <si>
    <t>['sql', 'python', 'java', 'bash', 'aws', 'kafka', 'airflow', 'linux', 'kubernetes', 'docker', 'gitlab', 'zoom']</t>
  </si>
  <si>
    <t>Scantec</t>
  </si>
  <si>
    <t>Data Scientist in Snowflake data platform and the Sigma Analytics</t>
  </si>
  <si>
    <t>['sql', 'python', 'snowflake', 'azure', 'aws', 'gcp', 'numpy', 'scikit-learn', 'pandas', 'git']</t>
  </si>
  <si>
    <t>['sql', 'python', 'sas', 'snowflake', 'power bi', 'sas']</t>
  </si>
  <si>
    <t>Relaibility Data Analyst</t>
  </si>
  <si>
    <t>Net2Source (N2S)</t>
  </si>
  <si>
    <t>AI Engineering/Data Scientist - Summer 2027 Internship</t>
  </si>
  <si>
    <t>Data Scientist 1/2 - Melbourne FL Jobs</t>
  </si>
  <si>
    <t>['python', 'javascript', 'powershell', 'windows', 'linux', 'unix', 'tableau', 'power bi']</t>
  </si>
  <si>
    <t>['sql', 'python', 'c', 'azure', 'databricks', 'pyspark']</t>
  </si>
  <si>
    <t>Data Engineer - AI Trainer</t>
  </si>
  <si>
    <t>DataAnnotation</t>
  </si>
  <si>
    <t>['python', 'go', 'javascript', 'java', 'c', 'typescript', 'swift', 'kotlin', 'react']</t>
  </si>
  <si>
    <t>Verrus</t>
  </si>
  <si>
    <t>['python', 'go', 'rust']</t>
  </si>
  <si>
    <t>Lake St Louis, MO</t>
  </si>
  <si>
    <t>['sql', 'python', 'r', 'matlab', 'sas', 'nosql', 'visual basic', 'oracle', 'spark', 'hadoop', 'tableau', 'excel', 'spss', 'sas']</t>
  </si>
  <si>
    <t>Data Scientist - AI Trainer</t>
  </si>
  <si>
    <t>Berkshire Food Distributors Inc</t>
  </si>
  <si>
    <t>['excel', 'power bi', 'sap', 'outlook']</t>
  </si>
  <si>
    <t>Sr Data Scientist- NLP, LLM and GenAI</t>
  </si>
  <si>
    <t>['python', 'spark', 'pytorch', 'keras', 'tensorflow', 'hugging face', 'github']</t>
  </si>
  <si>
    <t>Intern, Data Intelligence</t>
  </si>
  <si>
    <t>['spring', 'tableau', 'excel', 'powerpoint', 'sharepoint', 'powerbi', 'powerbi']</t>
  </si>
  <si>
    <t>Data Analyst - Valuations</t>
  </si>
  <si>
    <t>['sql', 'vba', 'excel', 'power bi', 'alteryx']</t>
  </si>
  <si>
    <t>['sql', 'python', 'r', 'sas', 'databricks', 'sas']</t>
  </si>
  <si>
    <t>Data Engineer (x2)</t>
  </si>
  <si>
    <t>['sql', 'sql server', 'databricks', 'spark', 'pyspark', 'tableau', 'power bi']</t>
  </si>
  <si>
    <t>['aws', 'redshift', 'alteryx', 'jira']</t>
  </si>
  <si>
    <t>Part Time Contact Center Data Analyst</t>
  </si>
  <si>
    <t>['oracle', 'tableau', 'excel', 'sap']</t>
  </si>
  <si>
    <t>Senior Data Analyst,  AI Evaluation</t>
  </si>
  <si>
    <t>RELX</t>
  </si>
  <si>
    <t>['sql', 'python', 'sql server', 'postgresql', 'snowflake', 'tableau', 'powerbi', 'powerbi']</t>
  </si>
  <si>
    <t>Associate Data Scientist - Environmental Modeling</t>
  </si>
  <si>
    <t>['python', 'aws', 'gcp', 'redshift', 'bigquery', 'pytorch', 'keras', 'pyspark', 'numpy', 'tensorflow', 'airflow', 'scikit-learn', 'pandas', 'docker', 'github']</t>
  </si>
  <si>
    <t>Data Engineer for Snowflake Pipelines</t>
  </si>
  <si>
    <t>['sql', 'python', 'snowflake', 'powerbi', 'powerbi']</t>
  </si>
  <si>
    <t>Junior Data Analyst – No Experience Needed</t>
  </si>
  <si>
    <t>Hologic, Inc.</t>
  </si>
  <si>
    <t>['python', 'c', 'azure', 'aws', 'gcp', 'pytorch', 'numpy', 'tensorflow', 'pandas', 'opencv']</t>
  </si>
  <si>
    <t>Data Scientist III - (B3)</t>
  </si>
  <si>
    <t>FactoryFix</t>
  </si>
  <si>
    <t>Data Engineer (Hybrid - Contract To Hire)</t>
  </si>
  <si>
    <t>TEKsystems Careers</t>
  </si>
  <si>
    <t>['python', 'java', 'postgresql', 'snowflake', 'oracle', 'aws', 'spark', 'pyspark']</t>
  </si>
  <si>
    <t>Data Engineer (Intermediate)</t>
  </si>
  <si>
    <t>ampliFI Loyalty Solutions</t>
  </si>
  <si>
    <t>['python', 'java', 'dynamodb', 'aws', 'redshift', 'spark', 'pandas', 'linux', 'unix', 'git', 'terraform']</t>
  </si>
  <si>
    <t>Hiring For Data Analyst</t>
  </si>
  <si>
    <t>Principal IT Analyst</t>
  </si>
  <si>
    <t>Astro Pak</t>
  </si>
  <si>
    <t>['sql', 'python', 'r', 'c', 'azure', 'aws', 'spark', 'pytorch', 'tensorflow', 'scikit-learn', 'tableau', 'power bi']</t>
  </si>
  <si>
    <t>Senior Manage of Data Science</t>
  </si>
  <si>
    <t>['sql', 'r', 'snowflake', 'azure', 'bigquery', 'tableau', 'power bi']</t>
  </si>
  <si>
    <t>Astrana Health, Inc.</t>
  </si>
  <si>
    <t>['sql', 'python', 'snowflake', 'azure', 'databricks', 'aws', 'spark', 'power bi']</t>
  </si>
  <si>
    <t>Workday Data Sr Analyst</t>
  </si>
  <si>
    <t>['c', 'oracle', 'visio', 'excel', 'sap', 'powerpoint']</t>
  </si>
  <si>
    <t>Sr. Data Engineer III (6347) Jobs</t>
  </si>
  <si>
    <t>Digital Agent Analyst</t>
  </si>
  <si>
    <t>Medical Transportation Management</t>
  </si>
  <si>
    <t>Data Engineer, Ads Product &amp; Tech</t>
  </si>
  <si>
    <t>['sql', 'python', 'r', 'scala', 'java', 'mysql', 'postgresql', 'dynamodb', 'cassandra', 'azure', 'aws', 'gcp', 'spring', 'airflow', 'hadoop', 'pandas']</t>
  </si>
  <si>
    <t>Sr. Data Engineer (Starlink Growth)</t>
  </si>
  <si>
    <t>Software Engineering Senior Manager - Cyber Data Engineering</t>
  </si>
  <si>
    <t>['sql', 'python', 'snowflake', 'databricks', 'aws', 'gcp', 'matplotlib', 'plotly', 'airflow', 'gdpr', 'tableau', 'excel', 'looker', 'sheets', 'kubernetes', 'docker', 'github']</t>
  </si>
  <si>
    <t>Staff Software Engineer - Data Platform</t>
  </si>
  <si>
    <t>Guidewire Software</t>
  </si>
  <si>
    <t>['r', 'go', 'scala', 'java', 'c', 'azure', 'aws', 'gcp', 'spark', 'kafka', 'hadoop', 'kubernetes', 'docker', 'terraform']</t>
  </si>
  <si>
    <t>Senior C Engineer</t>
  </si>
  <si>
    <t>The Blond HR</t>
  </si>
  <si>
    <t>Consultant Business Analyst, Data Hub</t>
  </si>
  <si>
    <t>['sql', 'gcp', 'tableau', 'power bi']</t>
  </si>
  <si>
    <t>['go', 'tableau', 'alteryx', 'powerbi', 'powerbi']</t>
  </si>
  <si>
    <t>Research Scientist - Central Applied Science - Full-time</t>
  </si>
  <si>
    <t>['python', 'r', 'java', 'c', 'spark', 'pytorch', 'tensorflow', 'scikit-learn']</t>
  </si>
  <si>
    <t>Data Engineer, Denied Party Screening, AWS Compliance &amp; Security Assurance</t>
  </si>
  <si>
    <t>['python', 'scala', 'ruby', 'java', 'powershell', 'c', 'golang', 'aws', 'redshift', 'spark', 'hadoop', 'ruby']</t>
  </si>
  <si>
    <t>['r', 'azure', 'aws', 'gcp']</t>
  </si>
  <si>
    <t>Senior Data Scientist specializing in Supply Chain Optimization and AI</t>
  </si>
  <si>
    <t>esr</t>
  </si>
  <si>
    <t>Vernovis</t>
  </si>
  <si>
    <t>['sql', 'python', 'azure', 'aws', 'gcp', 'spark', 'pyspark', 'hadoop', 'sap', 'kubernetes', 'docker', 'github', 'terraform', 'gitlab']</t>
  </si>
  <si>
    <t>Analyst, Professional Services</t>
  </si>
  <si>
    <t>Gong</t>
  </si>
  <si>
    <t>SUMMER INTERNSHIP - Software &amp; Data Engineering Intern</t>
  </si>
  <si>
    <t>Louisville, CO</t>
  </si>
  <si>
    <t>['python', 'r', 'c', 'shell', 'matplotlib', 'plotly', 'pandas', 'jupyter', 'linux', 'git']</t>
  </si>
  <si>
    <t>Data Engineer – Data Products &amp; Delivery (On-site Work Schedule)</t>
  </si>
  <si>
    <t>['sql', 'go', 'gcp', 'bigquery', 'looker']</t>
  </si>
  <si>
    <t>Lead EPIC Healthcare Data Engineer, Hybrid, Technology &amp; Digital, FT, 8A-4:30P</t>
  </si>
  <si>
    <t>['sql', 'python', 'go', 'dynamodb', 'snowflake', 'aws', 'gcp', 'redshift', 'airflow', 'hadoop', 'kubernetes', 'docker', 'terraform', 'gitlab']</t>
  </si>
  <si>
    <t>Business Intelligence and Analytics Engineer</t>
  </si>
  <si>
    <t>['sql', 'python', 'go', 'snowflake', 'bigquery', 'airflow', 'looker', 'kubernetes', 'docker', 'git']</t>
  </si>
  <si>
    <t>Fairview Park, OH</t>
  </si>
  <si>
    <t>GD Information Technology</t>
  </si>
  <si>
    <t>['sql', 'python', 'nosql', 'java', 'azure', 'aws']</t>
  </si>
  <si>
    <t>I and C Engineer - Career Level (Data Centers)</t>
  </si>
  <si>
    <t>ACV</t>
  </si>
  <si>
    <t>['sql', 'go', 'tableau', 'looker', 'power bi']</t>
  </si>
  <si>
    <t>Technical Product Owner - Global Specialty Data Science, AI and Analytics</t>
  </si>
  <si>
    <t>Senior Consultant, Agentic AI &amp; Data Science</t>
  </si>
  <si>
    <t>['sql', 'python', 'r', 'pytorch', 'tensorflow']</t>
  </si>
  <si>
    <t>Experienced Data Analyst for Churn Modeling</t>
  </si>
  <si>
    <t>Humana, Inc.</t>
  </si>
  <si>
    <t>Hiring.zycto</t>
  </si>
  <si>
    <t>['sql', 'python', 'r', 'azure', 'aws', 'redshift', 'bigquery', 'tableau', 'excel', 'power bi']</t>
  </si>
  <si>
    <t>Data and Insights Lead</t>
  </si>
  <si>
    <t>Everest</t>
  </si>
  <si>
    <t>Maximus Global Services</t>
  </si>
  <si>
    <t>Software Data Engineer</t>
  </si>
  <si>
    <t>Navitas Resourcing Group</t>
  </si>
  <si>
    <t>['python', 'vba', 'visual basic', 'azure', 'databricks', 'spark', 'pyspark', 'hadoop', 'excel']</t>
  </si>
  <si>
    <t>Senior People Data Scientist - Teamwork Lab</t>
  </si>
  <si>
    <t>['sql', 'python', 'r', 'go', 'c', 'databricks', 'tableau', 'looker', 'power bi', 'atlassian', 'git']</t>
  </si>
  <si>
    <t>['python', 'r', 'spring', 'express']</t>
  </si>
  <si>
    <t>['sql', 'python', 'snowflake', 'azure', 'databricks', 'aws', 'redshift']</t>
  </si>
  <si>
    <t>Data Engineering Delivery Lead - CBRE Investment Management</t>
  </si>
  <si>
    <t>['sql', 'python', 'nosql', 'sql server', 'postgresql', 'snowflake', 'azure', 'aws', 'spark', 'airflow']</t>
  </si>
  <si>
    <t>Market Analyst for Digital Platform</t>
  </si>
  <si>
    <t>Health Solutions Consultant - Data Warehouse Implementation Manager</t>
  </si>
  <si>
    <t>Native Pest Management</t>
  </si>
  <si>
    <t>['sql', 'go', 'excel', 'power bi', 'sheets', 'zoom']</t>
  </si>
  <si>
    <t>Lead IT Data Analyst</t>
  </si>
  <si>
    <t>['sql', 'cobol', 'db2', 'sql server', 'snowflake', 'oracle', 'tableau', 'power bi']</t>
  </si>
  <si>
    <t>Senior Ops Data Analyst</t>
  </si>
  <si>
    <t>Applied Intuition</t>
  </si>
  <si>
    <t>['sql', 'python', 'r', 'bash', 'c', 'shell', 'azure', 'aws', 'gcp', 'tableau', 'power bi', 'git', 'jira']</t>
  </si>
  <si>
    <t>junior software programmer/data scientist</t>
  </si>
  <si>
    <t>data analyst/data scientist /business analyst</t>
  </si>
  <si>
    <t>DATA analyst, Power Bi Devloper</t>
  </si>
  <si>
    <t>Allpay</t>
  </si>
  <si>
    <t>['sql', 'sql server', 'azure', 'visio', 'ssrs']</t>
  </si>
  <si>
    <t>Lead Data Engineer &amp; AI-Driven Pipelines &amp; Spark Mastery</t>
  </si>
  <si>
    <t>Fimador</t>
  </si>
  <si>
    <t>Associate Data Analyst - REMOTE</t>
  </si>
  <si>
    <t>Statistical Data Analyst Remote</t>
  </si>
  <si>
    <t>IAMUS Consulting</t>
  </si>
  <si>
    <t>Freelance Data Science Expert (Python &amp; SQL) / AI Trainer</t>
  </si>
  <si>
    <t>Mindrift</t>
  </si>
  <si>
    <t>['sql', 'python', 'go', 'pytorch', 'matplotlib', 'numpy', 'seaborn', 'tensorflow', 'scikit-learn', 'pandas']</t>
  </si>
  <si>
    <t>(USA) Senior, Software Engineer- Data Venture</t>
  </si>
  <si>
    <t>['javascript', 'html', 'css', 'typescript', 'bigquery', 'spark', 'react', 'hadoop', 'kubernetes', 'docker']</t>
  </si>
  <si>
    <t>Data Analyst (Microsoft Dynamics 365 ERP)</t>
  </si>
  <si>
    <t>The Legends Agency</t>
  </si>
  <si>
    <t>Rolling Hills Estates, CA</t>
  </si>
  <si>
    <t>The Swift Group, LLC</t>
  </si>
  <si>
    <t>['python', 'go', 'bash', 'swift', 'elasticsearch', 'aws', 'spark', 'kafka', 'hadoop', 'linux', 'terraform', 'ansible', 'jira', 'confluence']</t>
  </si>
  <si>
    <t>Principal Data Engineer - 90400961 - Washington DC, Philadelphia PA, or Wilmington DE. null</t>
  </si>
  <si>
    <t>['sql', 'python', 'nosql', 'c', 'azure', 'databricks', 'aws', 'redshift', 'spark', 'kafka', 'tableau', 'excel', 'power bi', 'powerbi', 'powerbi', 'terraform', 'jenkins', 'gitlab']</t>
  </si>
  <si>
    <t>Sport Scientist &amp; Data Analytics Lead</t>
  </si>
  <si>
    <t>Three Dimension Physical Performance</t>
  </si>
  <si>
    <t>Cloud Data Engineer (AWS) - Build &amp; Scale Data Pipelines</t>
  </si>
  <si>
    <t>Qashio</t>
  </si>
  <si>
    <t>Lead Python Software Engineer, Commercial Systems</t>
  </si>
  <si>
    <t>['python', 'ubuntu']</t>
  </si>
  <si>
    <t>University of Arkansas at Little Rock</t>
  </si>
  <si>
    <t>['javascript', 'html', 'css', 'node.js', 'node']</t>
  </si>
  <si>
    <t>Data Scientist/Developer</t>
  </si>
  <si>
    <t>['python', 'bash', 'databricks', 'kubernetes', 'docker']</t>
  </si>
  <si>
    <t>NuMark Credit Union</t>
  </si>
  <si>
    <t>Data Engineer II, Enterprise Operations Analytics</t>
  </si>
  <si>
    <t>['sql', 'python', 'javascript', 'mongodb', 'mongodb', 'dynamodb', 'snowflake', 'databricks', 'aws', 'kafka', 'airflow', 'docker', 'github', 'terraform', 'jenkins']</t>
  </si>
  <si>
    <t>['python', 'go', 'swift', 'atlassian']</t>
  </si>
  <si>
    <t>Senior Software Engineer, Windows Product</t>
  </si>
  <si>
    <t>Saint Lucia</t>
  </si>
  <si>
    <t>['go', 'c', 'swift', 'windows', 'atlassian']</t>
  </si>
  <si>
    <t>Technical Lead Manager, Machine Learning</t>
  </si>
  <si>
    <t>Data Analyst II (AWS)</t>
  </si>
  <si>
    <t>Post Jobs For Free</t>
  </si>
  <si>
    <t>['sql', 'azure', 'databricks', 'aws', 'tableau', 'power bi']</t>
  </si>
  <si>
    <t>Senior Data Scientist &amp; Data Engineer - Hybrid Analytics</t>
  </si>
  <si>
    <t>Chilton, United Kingdom</t>
  </si>
  <si>
    <t>Ricardo</t>
  </si>
  <si>
    <t>GenAI Validation Data Scientist - Model Risk</t>
  </si>
  <si>
    <t>NatWest Group</t>
  </si>
  <si>
    <t>['python', 'aws', 'linux', 'wsl']</t>
  </si>
  <si>
    <t>['python', 'snowflake', 'azure', 'aws', 'spark', 'pytorch', 'matplotlib', 'seaborn', 'tensorflow', 'airflow', 'hadoop', 'fastapi', 'flask', 'kubernetes', 'docker', 'terraform', 'ansible']</t>
  </si>
  <si>
    <t>Azure Data Scientist: ML, Production Deployments &amp; Azure ML</t>
  </si>
  <si>
    <t>Savant Recruitment</t>
  </si>
  <si>
    <t>Senior Cloud Data Platform Engineer (Hybrid)</t>
  </si>
  <si>
    <t>Galway, Ireland</t>
  </si>
  <si>
    <t>jobr.pro</t>
  </si>
  <si>
    <t>Data Integration Analyst, Work from Anywhere</t>
  </si>
  <si>
    <t>['sql', 'python', 'nosql', 'java', 'snowflake', 'azure', 'aws', 'redshift', 'bigquery', 'airflow', 'tableau', 'power bi', 'ssis', 'git']</t>
  </si>
  <si>
    <t>Quality Assurance Analyst, Flexible Time</t>
  </si>
  <si>
    <t>['sql', 'python', 'javascript', 'java', 'azure', 'selenium', 'jira']</t>
  </si>
  <si>
    <t>Primus Connect</t>
  </si>
  <si>
    <t>['sql', 'python', 'azure', 'databricks', 'spark', 'pyspark', 'power bi', 'git']</t>
  </si>
  <si>
    <t>Cyber Security Analyst – Remote, Full-Time</t>
  </si>
  <si>
    <t>Botswana Telecommunications Corporation (BTC)</t>
  </si>
  <si>
    <t>['python', 'powershell', 'azure', 'aws', 'gdpr', 'windows', 'linux', 'unix']</t>
  </si>
  <si>
    <t>Data Science Principal â€“ Internal Audit</t>
  </si>
  <si>
    <t>Sr. Data Engineer : Full-time role</t>
  </si>
  <si>
    <t>HARAMAIN SYSTEMS INC.</t>
  </si>
  <si>
    <t>Technical Business Analyst (Compliance and Integrations Platform)</t>
  </si>
  <si>
    <t>sterlinx global</t>
  </si>
  <si>
    <t>['sql', 'python', 'go', 'nosql', 'mongodb', 'shell', 'mongodb', 'azure', 'oracle', 'aws', 'spark', 'pytorch', 'tensorflow', 'scikit-learn', 'nltk', 'huggingface', 'linux']</t>
  </si>
  <si>
    <t>Senior Lead Machine Learning Engineer (Big Data and Machine Learning)</t>
  </si>
  <si>
    <t>['python', 'scala', 'java', 'azure', 'aws', 'spark', 'pytorch', 'tensorflow', 'scikit-learn']</t>
  </si>
  <si>
    <t>Senior Data Engineer (Cloud Operations Resilience Engineering)</t>
  </si>
  <si>
    <t>Lead Data Engineer (Enterprise Platform Technology)</t>
  </si>
  <si>
    <t>['sql', 'python', 'scala', 'nosql', 'mongo', 'java', 'shell', 'mysql', 'cassandra', 'snowflake', 'azure', 'aws', 'redshift', 'spark', 'kafka', 'hadoop', 'windows', 'linux', 'unix']</t>
  </si>
  <si>
    <t>Amelia, OH</t>
  </si>
  <si>
    <t>Munich American Reassurance Company</t>
  </si>
  <si>
    <t>['sql', 'sql server', 'azure', 'oracle', 'power bi', 'cognos']</t>
  </si>
  <si>
    <t>83zero Ltd</t>
  </si>
  <si>
    <t>['sql', 'python', 'sas', 'bash', 'oracle', 'aws', 'sas']</t>
  </si>
  <si>
    <t>Maps Analyst</t>
  </si>
  <si>
    <t>['sql', 'python', 'r', 'sas', 'hadoop', 'tableau', 'excel', 'sas', 'sheets', 'powerpoint']</t>
  </si>
  <si>
    <t>Software Development Engineer-Eval Data Science</t>
  </si>
  <si>
    <t>['python', 'spark', 'airflow', 'hadoop', 'github']</t>
  </si>
  <si>
    <t>Senior Data Engineer - Noida</t>
  </si>
  <si>
    <t>Uttar Pradesh, India</t>
  </si>
  <si>
    <t>['sql', 'python', 'snowflake', 'aws', 'redshift', 'bigquery', 'spark', 'kafka', 'airflow', 'docker', 'terraform']</t>
  </si>
  <si>
    <t>Junior Group Data Analyst</t>
  </si>
  <si>
    <t>GWG Associates</t>
  </si>
  <si>
    <t>Environmental Data Analyst (Soil &amp; Water)</t>
  </si>
  <si>
    <t>Sustainable Conservation</t>
  </si>
  <si>
    <t>['r', 'sas', 'excel', 'sas', 'powerpoint']</t>
  </si>
  <si>
    <t>Morton's Gourmet Market</t>
  </si>
  <si>
    <t>['sql', 'python', 'r', 'bash', 'vba', 'shell', 'sql server', 'oracle', 'unix', 'visio', 'tableau', 'looker', 'power bi']</t>
  </si>
  <si>
    <t>Data Analyst cum Business Analyst (Specialist)</t>
  </si>
  <si>
    <t>Hyppies</t>
  </si>
  <si>
    <t>[Remote] Principal Data Engineer, CSS SaaS and Apps Delivery - Analytics</t>
  </si>
  <si>
    <t>['python', 'oracle', 'spark', 'kafka']</t>
  </si>
  <si>
    <t>Experienced Data Analyst with SQL and Python Expertise</t>
  </si>
  <si>
    <t>Streamwood, IL</t>
  </si>
  <si>
    <t>['sql', 'python', 'r', 'tableau', 'power bi', 'spreadsheet']</t>
  </si>
  <si>
    <t>Data Program Analyst: Insights, Dashboards &amp; Impact</t>
  </si>
  <si>
    <t>Eram Talent</t>
  </si>
  <si>
    <t>Senior Principal Electrical Engineer - Data Center Mission Critical</t>
  </si>
  <si>
    <t>Remote Climate Change Analyst Jobs – Online Projects</t>
  </si>
  <si>
    <t>GreenFuture Research</t>
  </si>
  <si>
    <t>Senior Data Engineer - AWS - Energy Trading</t>
  </si>
  <si>
    <t>Orbis Group</t>
  </si>
  <si>
    <t>['sql', 'python', 'aws', 'numpy', 'pandas']</t>
  </si>
  <si>
    <t>Data Scientist for Building Design &amp; Engineering</t>
  </si>
  <si>
    <t>Business Intelligence Engineer, Amazon</t>
  </si>
  <si>
    <t>['sql', 'python', 'dynamodb', 'aws', 'redshift']</t>
  </si>
  <si>
    <t>Data Engineering Lead (Databricks)</t>
  </si>
  <si>
    <t>['sql', 'azure', 'databricks', 'aws', 'spark']</t>
  </si>
  <si>
    <t>Business Data Scientist, Consumer Support, gUP Analytics</t>
  </si>
  <si>
    <t>['sql', 'python', 'r', 'go', 'mysql', 'linux', 'unix', 'zoom']</t>
  </si>
  <si>
    <t>Senior Program Data Analyst</t>
  </si>
  <si>
    <t>Children's Wisconsin</t>
  </si>
  <si>
    <t>['sql', 'python', 'r', 'power bi', 'ssis', 'ssrs']</t>
  </si>
  <si>
    <t>Data Science IC4</t>
  </si>
  <si>
    <t>['sql', 'python', 'r', 't-sql']</t>
  </si>
  <si>
    <t>['sql', 'python', 'pytorch', 'keras', 'numpy', 'tensorflow', 'pandas', 'mxnet']</t>
  </si>
  <si>
    <t>Senior Data Engineer \ Database Admin with strong Postgres for B2B SaaS</t>
  </si>
  <si>
    <t>['python', 'go', 'postgresql', 'aws', 'gcp']</t>
  </si>
  <si>
    <t>['go', 'tableau', 'excel']</t>
  </si>
  <si>
    <t>Research Data Scientist, Age Assurance</t>
  </si>
  <si>
    <t>Senior Graph Data Scientist - Identity Analytics</t>
  </si>
  <si>
    <t>['sql', 'python', 'r', 'nosql', 'phoenix']</t>
  </si>
  <si>
    <t>Data Cabling Engineer</t>
  </si>
  <si>
    <t>Redditch, United Kingdom</t>
  </si>
  <si>
    <t>Flexible Networking Solutions Ltd.</t>
  </si>
  <si>
    <t>Tundra Talent Community - Tundra Technical Solutions</t>
  </si>
  <si>
    <t>Tundra Technical - Community</t>
  </si>
  <si>
    <t>['snowflake', 'aws', 'powerbi', 'powerbi']</t>
  </si>
  <si>
    <t>Allbooked</t>
  </si>
  <si>
    <t>['sql', 'javascript', 'c', 'sql server', 'azure', 'selenium', 'ember.js', 'slack']</t>
  </si>
  <si>
    <t>Data Analyst - Power BI / Finance - DAX</t>
  </si>
  <si>
    <t>Initi8 Recruitment</t>
  </si>
  <si>
    <t>['sql', 'c', 'mysql', 'power bi', 'dax']</t>
  </si>
  <si>
    <t>Randstad Inhouse Services</t>
  </si>
  <si>
    <t>Addition</t>
  </si>
  <si>
    <t>Data Analyst - SAS</t>
  </si>
  <si>
    <t>Lithonia, GA</t>
  </si>
  <si>
    <t>Brown Trucking Company</t>
  </si>
  <si>
    <t>['sql', 'db2', 'sql server', 'azure', 'tableau']</t>
  </si>
  <si>
    <t>Resource Analyst</t>
  </si>
  <si>
    <t>Meridian Business Support</t>
  </si>
  <si>
    <t>Process Consultant</t>
  </si>
  <si>
    <t>Senior Data Engineer - London - On-Site</t>
  </si>
  <si>
    <t>W Talent</t>
  </si>
  <si>
    <t>['sql', 'python', 'azure', 'databricks', 'gdpr', 'power bi']</t>
  </si>
  <si>
    <t>Confidential Careers</t>
  </si>
  <si>
    <t>Digital or Web Analyst 1: 26-00139</t>
  </si>
  <si>
    <t>['sql', 'go', 'hadoop', 'tableau', 'excel']</t>
  </si>
  <si>
    <t>Market Intelligence Analyst</t>
  </si>
  <si>
    <t>Regulatory Data Analyst</t>
  </si>
  <si>
    <t>Kavyos Consulting</t>
  </si>
  <si>
    <t>Data Analytics Specialist 6</t>
  </si>
  <si>
    <t>['sql', 'visio', 'excel', 'sap', 'powerpoint', 'sharepoint']</t>
  </si>
  <si>
    <t>Information Management Analyst</t>
  </si>
  <si>
    <t>Senior Data Engineer - Data Warehousing</t>
  </si>
  <si>
    <t>American Auto Shield</t>
  </si>
  <si>
    <t>['sql', 't-sql', 'snowflake', 'azure', 'aws', 'spark', 'pyspark', 'tableau', 'power bi', 'microstrategy']</t>
  </si>
  <si>
    <t>Market Data Analyst Python SQL</t>
  </si>
  <si>
    <t>Data Engineer - Azure/Databricks</t>
  </si>
  <si>
    <t>Oshawa, ON, Canada</t>
  </si>
  <si>
    <t>2iSolutions Inc.</t>
  </si>
  <si>
    <t>['sql', 'python', 'azure', 'databricks', 'pyspark', 'power bi']</t>
  </si>
  <si>
    <t>Senior Data Scientist, Amazon Stores Finance Science, Amazon Stores Finance Science</t>
  </si>
  <si>
    <t>['sql', 'python', 'r', 'matlab', 'sas', 'aws', 'redshift', 'sas']</t>
  </si>
  <si>
    <t>ETL/Data Engineer (Federal Government Project)</t>
  </si>
  <si>
    <t>Zyxware Technologies</t>
  </si>
  <si>
    <t>['sql', 'nosql', 'snowflake']</t>
  </si>
  <si>
    <t>Freelance(Home Based)</t>
  </si>
  <si>
    <t>Data Science and Analytics Helping Hand Recruitment</t>
  </si>
  <si>
    <t>Sr Data Engineer -QA/ETL Testing Lead( with exp -GCP, BQ, DWH)</t>
  </si>
  <si>
    <t>Consumer Goods and Retail Cognizant</t>
  </si>
  <si>
    <t>data analyst, data engineer , data scientist</t>
  </si>
  <si>
    <t>Junior SQL Big Data Engineer</t>
  </si>
  <si>
    <t>Remote Junior Data Entry Specialist</t>
  </si>
  <si>
    <t>Egg Harbor Township, NJ</t>
  </si>
  <si>
    <t>Spencer's and Spirit Halloween</t>
  </si>
  <si>
    <t>['sql', 'python', 'azure', 'databricks', 'airflow', 'powerbi', 'powerbi', 'github']</t>
  </si>
  <si>
    <t>Vehicle Data Engineer</t>
  </si>
  <si>
    <t>Servco Pacific Inc.</t>
  </si>
  <si>
    <t>['sql', 'javascript', 'java', 'html', 'css', 'c', 'db2', 'sql server', 'azure', 'oracle', 'react', 'asp.net', 'node.js', 'node', 'windows', 'excel', 'ssis', 'ssrs']</t>
  </si>
  <si>
    <t>['sql', 'python', 'r', 'sql server', 'snowflake', 'tableau', 'power bi']</t>
  </si>
  <si>
    <t>Senior Data Engineer - Asset Manager - London</t>
  </si>
  <si>
    <t>reed.co.uk</t>
  </si>
  <si>
    <t>eFinancialCareers</t>
  </si>
  <si>
    <t>['sql', 'python', 'c', 'snowflake']</t>
  </si>
  <si>
    <t>Databricks Engineering Consultant</t>
  </si>
  <si>
    <t>Senior Lead Software Engineer - Data Engineer</t>
  </si>
  <si>
    <t>JPMorganChase</t>
  </si>
  <si>
    <t>['python', 'snowflake', 'azure', 'databricks', 'oracle', 'aws', 'gcp', 'airflow']</t>
  </si>
  <si>
    <t>Senior Data Engineer SQL Python Snowflake</t>
  </si>
  <si>
    <t>['sql', 'python', 'c', 'snowflake', 'airflow']</t>
  </si>
  <si>
    <t>Lead Database Engineer</t>
  </si>
  <si>
    <t>Jobs Go Public</t>
  </si>
  <si>
    <t>Department for Work and Pensions</t>
  </si>
  <si>
    <t>['oracle', 'aws', 'microsoft teams']</t>
  </si>
  <si>
    <t>Sales Intelligence &amp; Data Analyst (Public Sector)</t>
  </si>
  <si>
    <t>['sql', 'python', 'r', 'excel', 'powerpoint']</t>
  </si>
  <si>
    <t>Data Engineer + ML Engineer for GCP</t>
  </si>
  <si>
    <t>['linux', 'github', 'ansible', 'jira']</t>
  </si>
  <si>
    <t>Fabric Engineer</t>
  </si>
  <si>
    <t>Harrogate, United Kingdom</t>
  </si>
  <si>
    <t>Skillmatch Recruitment Ltd</t>
  </si>
  <si>
    <t>Python Scraping Engineer</t>
  </si>
  <si>
    <t>IT Solutions Analyst</t>
  </si>
  <si>
    <t>['sql', 'python', 'go', 'java', 'powershell', 'excel', 'power bi']</t>
  </si>
  <si>
    <t>Data Analyst – Strategic Data Solutions</t>
  </si>
  <si>
    <t>Travis, TX</t>
  </si>
  <si>
    <t>Apple, Inc.</t>
  </si>
  <si>
    <t>Staff Data Scientist (in office role, No OPT or Sponsorship)</t>
  </si>
  <si>
    <t>GE Healthcare</t>
  </si>
  <si>
    <t>Data Engineer with EHR and FHIR Experience</t>
  </si>
  <si>
    <t>['sql', 'python', 'bash', 'azure', 'oracle', 'aws', 'gcp', 'spark', 'kafka', 'airflow', 'hadoop']</t>
  </si>
  <si>
    <t>Electrical Design Engineer - Commercial and Data Centre Projects</t>
  </si>
  <si>
    <t>BUSINESS INTELLIGENCE AND DATA ANALYST</t>
  </si>
  <si>
    <t>Hull, United Kingdom</t>
  </si>
  <si>
    <t>Hull City Council</t>
  </si>
  <si>
    <t>Principal, Data Technology (Web)</t>
  </si>
  <si>
    <t>['javascript', 'snowflake', 'aws', 'gcp', 'bigquery', 'gdpr']</t>
  </si>
  <si>
    <t>Financial Data Analyst with Testing and Quality Assurance Expertise</t>
  </si>
  <si>
    <t>Senior Data Engineer with Azure Data Factory of Fabric (Must be local to Chicago)</t>
  </si>
  <si>
    <t>Access Search, Inc.</t>
  </si>
  <si>
    <t>['sql', 'python', 'scala', 'java', 'azure']</t>
  </si>
  <si>
    <t>Database Reliability Engineer</t>
  </si>
  <si>
    <t>Ar Rass Saudi Arabia</t>
  </si>
  <si>
    <t>Salla</t>
  </si>
  <si>
    <t>['sql', 'python', 'nosql', 'mongodb', 'bash', 'mysql', 'postgresql', 'mongodb', 'redis', 'aws', 'aurora', 'kubernetes', 'docker', 'git', 'terraform', 'ansible']</t>
  </si>
  <si>
    <t>Quant R&amp;D Data Scientist: Build Pipelines &amp; Insights</t>
  </si>
  <si>
    <t>Abu Dhabi Investment Authority</t>
  </si>
  <si>
    <t>AI Solutions Engineer</t>
  </si>
  <si>
    <t>Gulf University, Kingdom of Bahrain</t>
  </si>
  <si>
    <t>['python', 'azure', 'aws', 'pytorch', 'tensorflow', 'laravel', 'kubernetes', 'docker', 'git']</t>
  </si>
  <si>
    <t>Data AI/ML Platform Engineer (Python + Kubernetes)</t>
  </si>
  <si>
    <t>['python', 'azure', 'aws', 'fastapi', 'docker', 'terraform']</t>
  </si>
  <si>
    <t>Data Engineer (Equities) - Front Office Tech - $450k+</t>
  </si>
  <si>
    <t>Slalom Flex (Project Based) - Data Engineer</t>
  </si>
  <si>
    <t>['sql', 'sql server', 'azure', 'tableau', 'power bi']</t>
  </si>
  <si>
    <t>['sql', 'tableau', 'power bi', 'atlassian', 'jira']</t>
  </si>
  <si>
    <t>La Crosse, WI</t>
  </si>
  <si>
    <t>Chileda Institute Inc.</t>
  </si>
  <si>
    <t>['sql', 'excel', 'power bi', 'powerbi', 'powerbi']</t>
  </si>
  <si>
    <t>Cybersecurity Data Analyst - Splunk Processing Language Required</t>
  </si>
  <si>
    <t>Quadtec Solutions, Inc</t>
  </si>
  <si>
    <t>['splunk', 'spreadsheet']</t>
  </si>
  <si>
    <t>Senior Data Scientist – HighPeak (Individual Life Insurance)</t>
  </si>
  <si>
    <t>Sales &amp; GTM Data Analyst (SQL, BI, ETL)</t>
  </si>
  <si>
    <t>['sql', 'go', 'databricks', 'tableau', 'looker']</t>
  </si>
  <si>
    <t>Azure Data Engineer - Dearborn, MI</t>
  </si>
  <si>
    <t>Dearborn Heights, MI</t>
  </si>
  <si>
    <t>['sql', 'python', 'azure', 'databricks', 'spark', 'hadoop', 'ssis']</t>
  </si>
  <si>
    <t>Leadership Program - Data Engineering &amp; Artificial Intelligence (Atlanta, GA)</t>
  </si>
  <si>
    <t>Acuity Inc.</t>
  </si>
  <si>
    <t>['sql', 'python', 'scala', 'c', 'azure', 'databricks', 'kafka', 'gdpr']</t>
  </si>
  <si>
    <t>Mid-Level Systems and Data Analyst</t>
  </si>
  <si>
    <t>Data Analyst | Anti-Money Laundering</t>
  </si>
  <si>
    <t>Tundra Technical Solutions</t>
  </si>
  <si>
    <t>Data Engineer - Top Secret</t>
  </si>
  <si>
    <t>stanleyreid</t>
  </si>
  <si>
    <t>['sql', 'nosql', 'kubernetes', 'docker']</t>
  </si>
  <si>
    <t>Oundle, United Kingdom</t>
  </si>
  <si>
    <t>Product Data Scientist, Android and Business Communication</t>
  </si>
  <si>
    <t>Secret Cleared Data Engineer</t>
  </si>
  <si>
    <t>Software and Data Engineer</t>
  </si>
  <si>
    <t>Pleasant Grove, UT</t>
  </si>
  <si>
    <t>Excelsia Injury Care</t>
  </si>
  <si>
    <t>West Side Tractor</t>
  </si>
  <si>
    <t>['sql', 'mongodb', 'postgresql', 'mongodb']</t>
  </si>
  <si>
    <t>Data Scientist, Podcast Monetization</t>
  </si>
  <si>
    <t>Data &amp; Analytics Engineering Lead</t>
  </si>
  <si>
    <t>Senior Specialist - Data Engineering</t>
  </si>
  <si>
    <t>['sql', 'python', 'scala', 'java', 'databricks', 'aws', 'spark', 'atlassian', 'kubernetes', 'git', 'bitbucket', 'jira']</t>
  </si>
  <si>
    <t>The ONE Group Ltd</t>
  </si>
  <si>
    <t>Compute Analyst</t>
  </si>
  <si>
    <t>BI Data Engineer (Contractor)</t>
  </si>
  <si>
    <t>Consumer Journey Analytics - CJA (Website Data Analytics)</t>
  </si>
  <si>
    <t>Junior Data Engineer with Data Analytics - (ISI-00069)</t>
  </si>
  <si>
    <t>iSquareinfo</t>
  </si>
  <si>
    <t>['sql', 'python', 'javascript', 'azure', 'aws', 'gcp', 'redshift', 'bigquery', 'angular', 'power bi', 'git', 'github', 'jenkins']</t>
  </si>
  <si>
    <t>100 % Remote Sr Data Analyst (Analytics Engineering Focus)</t>
  </si>
  <si>
    <t>Beacon Hill</t>
  </si>
  <si>
    <t>['sql', 'python', 'r', 'snowflake', 'databricks', 'spark', 'airflow', 'jupyter', 'tableau', 'looker']</t>
  </si>
  <si>
    <t>User Research and Data Analyst</t>
  </si>
  <si>
    <t>Senior Data Scientist (Marketing Mix Modeling – MMM)</t>
  </si>
  <si>
    <t>['python', 'azure', 'aws', 'gcp']</t>
  </si>
  <si>
    <t>Data Scientist / Big Data Engineer</t>
  </si>
  <si>
    <t>Cayuse Holdings</t>
  </si>
  <si>
    <t>['sql', 'python', 'matlab', 'azure', 'databricks', 'numpy', 'pandas', 'power bi']</t>
  </si>
  <si>
    <t>['sql', 'python', 'aws', 'spark', 'hadoop']</t>
  </si>
  <si>
    <t>Principal Consultant - Data, Analytics and AI</t>
  </si>
  <si>
    <t>The Dako Group</t>
  </si>
  <si>
    <t>['oracle', 'tableau', 'excel', 'power bi', 'sap', 'outlook']</t>
  </si>
  <si>
    <t>Data Science, Marketplace</t>
  </si>
  <si>
    <t>['sql', 'python', 'r', 'spark', 'airflow']</t>
  </si>
  <si>
    <t>Senior Website Data Analyst</t>
  </si>
  <si>
    <t>ConsultNet Technology Services and Solutions</t>
  </si>
  <si>
    <t>['sql', 'python', 'scala', 'nosql', 'java', 'mongodb', 'shell', 'mongodb', 'cassandra', 'azure', 'aws', 'linux', 'unix']</t>
  </si>
  <si>
    <t>['python', 'azure', 'aws', 'gcp', 'ansible']</t>
  </si>
  <si>
    <t>CareerBliss</t>
  </si>
  <si>
    <t>Staff Operations Data Analyst</t>
  </si>
  <si>
    <t>Redwire Space</t>
  </si>
  <si>
    <t>['sql', 'python', 'r', 'c', 'excel', 'power bi', 'powerpoint', 'dax']</t>
  </si>
  <si>
    <t>Integration Engineering Data Analyst</t>
  </si>
  <si>
    <t>New Directions Technologies, Inc.</t>
  </si>
  <si>
    <t>['python', 'matlab', 'visual basic', 'excel']</t>
  </si>
  <si>
    <t>AI &amp; GenAI Data Scientist - Senior Manager</t>
  </si>
  <si>
    <t>Built In Colorado</t>
  </si>
  <si>
    <t>['sql', 'python', 'nosql', 'azure', 'aws', 'nltk', 'pandas', 'git']</t>
  </si>
  <si>
    <t>Data Platform Engineer - AI Development</t>
  </si>
  <si>
    <t>['sql', 'python', 'snowflake', 'gcp']</t>
  </si>
  <si>
    <t>Ascend Technologies</t>
  </si>
  <si>
    <t>['sql', 'python', 'sas', 'nosql', 'mongo', 't-sql', 'bash', 'powershell', 'c', 'azure', 'windows', 'linux', 'ssis', 'ssrs', 'sas', 'powerbi', 'powerbi']</t>
  </si>
  <si>
    <t>Data Entry Analyst (Typist)   Remote</t>
  </si>
  <si>
    <t>Data Governance Analyst (Consultant)</t>
  </si>
  <si>
    <t>Randstad Digital Americas</t>
  </si>
  <si>
    <t>['sql', 'sql server', 'azure', 'power bi', 'ssis']</t>
  </si>
  <si>
    <t>Matter Information Analyst</t>
  </si>
  <si>
    <t>Associate Data Scientist - Pricing, Homeowners Insurance</t>
  </si>
  <si>
    <t>Plymouth Rock Assurance</t>
  </si>
  <si>
    <t>['sql', 'python', 'r', 'aws', 'spring', 'git']</t>
  </si>
  <si>
    <t>Data Scientist – Product Company (Mumbai)</t>
  </si>
  <si>
    <t>TalentXo</t>
  </si>
  <si>
    <t>['sql', 'python', 'aws', 'gcp', 'docker']</t>
  </si>
  <si>
    <t>Data Engineer- Google Cloud Platform Specialist</t>
  </si>
  <si>
    <t>Moriati Digital Recruitment</t>
  </si>
  <si>
    <t>['python', 'gcp', 'bigquery', 'looker']</t>
  </si>
  <si>
    <t>25-199 - Data Engineer</t>
  </si>
  <si>
    <t>Morson Talent</t>
  </si>
  <si>
    <t>['sql', 'python', 'azure', 'databricks', 'spark', 'pyspark', 'power bi']</t>
  </si>
  <si>
    <t>['sql', 'python', 'r', 'go', 'c', 'snowflake', 'tableau', 'power bi', 'cognos']</t>
  </si>
  <si>
    <t>['sql', 'python', 'elasticsearch', 'azure', 'aws', 'kafka', 'kubernetes']</t>
  </si>
  <si>
    <t>Senior Lead Data Scientist - Advanced Analytics &amp; OR</t>
  </si>
  <si>
    <t>FedEx Group</t>
  </si>
  <si>
    <t>SIEM Data Onboarding Engineer (Cyber Engineer - Mid LCAT) with Security Clearance</t>
  </si>
  <si>
    <t>['python', 'bash', 'powershell', 'windows', 'linux', 'splunk', 'git', 'ansible']</t>
  </si>
  <si>
    <t>Senior Product Data Analyst - Growth &amp; Insights (Hybrid/Remote)</t>
  </si>
  <si>
    <t>Autotrader</t>
  </si>
  <si>
    <t>WFP: Data Scientist – Nairobi</t>
  </si>
  <si>
    <t>World Food Programme</t>
  </si>
  <si>
    <t>Credit Analyst – Flexible Schedule</t>
  </si>
  <si>
    <t>Director, Data Analytics - Business Analytics - Walmart Connect</t>
  </si>
  <si>
    <t>['sql', 'python', 'r', 'scala', 'spark', 'tableau', 'excel', 'power bi']</t>
  </si>
  <si>
    <t>['python', 'r', 'scala', 'spark', 'pytorch', 'tensorflow', 'pandas']</t>
  </si>
  <si>
    <t>Data Security Engineer</t>
  </si>
  <si>
    <t>Transport Finance &amp; Data Analyst</t>
  </si>
  <si>
    <t>Staffline Recruitment Ireland</t>
  </si>
  <si>
    <t>City of Johns Creek</t>
  </si>
  <si>
    <t>QA Engineer | ETL Testing</t>
  </si>
  <si>
    <t>Wilson Brown</t>
  </si>
  <si>
    <t>['python', 'c', 'aws']</t>
  </si>
  <si>
    <t>Propel</t>
  </si>
  <si>
    <t>Principal Data Engineer - Red Hat Sales Data Management (Raleigh Office)</t>
  </si>
  <si>
    <t>Red Hat, Inc.</t>
  </si>
  <si>
    <t>['sql', 'python', 'go', 'postgresql', 'snowflake', 'numpy', 'airflow', 'pandas', 'linux', 'redhat', 'kubernetes', 'git']</t>
  </si>
  <si>
    <t>Data Science Analyst I - Geriatric and Palliative Medicine</t>
  </si>
  <si>
    <t>AI &amp; GenAI Data Scientist – Senior Manager</t>
  </si>
  <si>
    <t>['python', 'aws', 'redshift', 'pyspark']</t>
  </si>
  <si>
    <t>Senior Data Engineer, Integrations</t>
  </si>
  <si>
    <t>Clio</t>
  </si>
  <si>
    <t>['sql', 'python', 'scala', 'ruby', 'databricks', 'aws', 'spark', 'kafka', 'airflow', 'ruby', 'terraform']</t>
  </si>
  <si>
    <t>Commack, NY</t>
  </si>
  <si>
    <t>Leading Beauty Products Manufacturer</t>
  </si>
  <si>
    <t>['sql', 'python', 'sql server', 'snowflake', 'azure', 'pandas', 'power bi', 'ssis', 'dax']</t>
  </si>
  <si>
    <t>Biostatistics Data Scientist</t>
  </si>
  <si>
    <t>Enugu, Nigeria</t>
  </si>
  <si>
    <t>Career.supersecrets</t>
  </si>
  <si>
    <t>Enugu State University of Science and Technology</t>
  </si>
  <si>
    <t>['python', 'r', 'sas', 'spss', 'sas']</t>
  </si>
  <si>
    <t>Data Scientist I, Monetization &amp; Pricing</t>
  </si>
  <si>
    <t>thumbtack</t>
  </si>
  <si>
    <t>Head of Machine Learning</t>
  </si>
  <si>
    <t>DigaCore Technology Consulting</t>
  </si>
  <si>
    <t>['sql', 'python', 'r', 'tableau', 'excel', 'looker', 'power bi']</t>
  </si>
  <si>
    <t>Dynamics CRM Data Analyst</t>
  </si>
  <si>
    <t>Wellfit Technologies</t>
  </si>
  <si>
    <t>Marketing Intelligence Analyst</t>
  </si>
  <si>
    <t>L2R Consulting</t>
  </si>
  <si>
    <t>HRIS Analyst - Data Management and Reporting Specialist</t>
  </si>
  <si>
    <t>Canaan, CT</t>
  </si>
  <si>
    <t>Hispanic Alliance for Career Enhancement</t>
  </si>
  <si>
    <t>['python', 'r', 'nosql', 'tableau', 'looker', 'power bi']</t>
  </si>
  <si>
    <t>CB Partners, LLC</t>
  </si>
  <si>
    <t>Senior / Principal Machine Learning Engineer</t>
  </si>
  <si>
    <t>RedTech Recruitment</t>
  </si>
  <si>
    <t>['python', 'azure', 'aws', 'gcp', 'pytorch', 'linux', 'docker', 'git']</t>
  </si>
  <si>
    <t>Senior Data Engineer – Insurance - Snowflake, Dbt</t>
  </si>
  <si>
    <t>Arthur Recruitment</t>
  </si>
  <si>
    <t>['sql', 'python', 'c', 'sql server', 'snowflake', 'azure', 'gdpr', 'ssis', 'ssrs']</t>
  </si>
  <si>
    <t>Data Engineer/Databricks - Bournemouth/5 days a week onsite - £70K</t>
  </si>
  <si>
    <t>Bournemouth, United Kingdom</t>
  </si>
  <si>
    <t>Uniting People</t>
  </si>
  <si>
    <t>['sql', 'python', 'azure', 'databricks', 'aws', 'gcp', 'spark', 'airflow']</t>
  </si>
  <si>
    <t>People Team Data Analyst, Talent Acquisition</t>
  </si>
  <si>
    <t>Artificial Intelligence Software Engineer</t>
  </si>
  <si>
    <t>Fruition Group Ireland</t>
  </si>
  <si>
    <t>['python', 'plotly', 'seaborn', 'ggplot2']</t>
  </si>
  <si>
    <t>Data Scientist, United States - BCG X</t>
  </si>
  <si>
    <t>Brooklyn, AL</t>
  </si>
  <si>
    <t>Planner / Data Analyst</t>
  </si>
  <si>
    <t>Raynham, MA</t>
  </si>
  <si>
    <t>MyKelly</t>
  </si>
  <si>
    <t>Vaco by Highspring</t>
  </si>
  <si>
    <t>Integration Engineer/Data Analyst Jobs</t>
  </si>
  <si>
    <t>DCS Corporation</t>
  </si>
  <si>
    <t>Epicor Analyst / BI Analyst</t>
  </si>
  <si>
    <t>['sql', 'c', 'sql server', 'tableau', 'power bi', 'ssrs']</t>
  </si>
  <si>
    <t>Customer Data Analyst I</t>
  </si>
  <si>
    <t>NextStep Recruiting</t>
  </si>
  <si>
    <t>Senior Statistical Programmer - Analysis &amp; Reporting</t>
  </si>
  <si>
    <t>Manager of Data Science and Algorithms</t>
  </si>
  <si>
    <t>['sql', 'scala', 'sql server', 'azure', 'spark', 'pyspark', 'power bi', 'ssis', 'git']</t>
  </si>
  <si>
    <t>Burton upon Trent, United Kingdom</t>
  </si>
  <si>
    <t>['sql', 'looker', 'power bi']</t>
  </si>
  <si>
    <t>Lead Product Analyst</t>
  </si>
  <si>
    <t>Data Engineer (Python/ AWS - Capital Markets) 3+ years [£70-90k + Bonus]</t>
  </si>
  <si>
    <t>['python', 'aws', 'spark', 'kafka', 'docker']</t>
  </si>
  <si>
    <t>['sql', 'python', 'r', 'spark', 'linux']</t>
  </si>
  <si>
    <t>Data Engineer (Microsoft Fabric)</t>
  </si>
  <si>
    <t>Empiric</t>
  </si>
  <si>
    <t>['sql', 'oracle', 'power bi', 'sap']</t>
  </si>
  <si>
    <t>Poole, United Kingdom</t>
  </si>
  <si>
    <t>Aspire Personnel Ltd</t>
  </si>
  <si>
    <t>['sql', 'python', 'go', 'javascript', 'html', 'c', 'azure', 'airflow', 'excel', 'power bi', 'git']</t>
  </si>
  <si>
    <t>Senior Data Engineer | Life Sciences | £75k to £100k + Bonus | Databricks &amp; AWS</t>
  </si>
  <si>
    <t>['databricks', 'aws', 'redshift', 'pyspark']</t>
  </si>
  <si>
    <t>Senior Manager - Data Engineer - Snowflake</t>
  </si>
  <si>
    <t>Ethiq</t>
  </si>
  <si>
    <t>['sql', 'python', 'snowflake', 'azure', 'aws', 'gcp']</t>
  </si>
  <si>
    <t>Flow Analyst - AMP</t>
  </si>
  <si>
    <t>Microsoft Fabric Consultants</t>
  </si>
  <si>
    <t>Dimensional Strategies Inc.</t>
  </si>
  <si>
    <t>['sql', 'azure', 'databricks', 'redshift', 'pyspark', 'power bi', 'git']</t>
  </si>
  <si>
    <t>Venngage</t>
  </si>
  <si>
    <t>['sql', 'php', 'aws', 'react', 'docker', 'github', 'ansible']</t>
  </si>
  <si>
    <t>['sql', 'python', 'go', 'databricks', 'spark', 'airflow', 'pandas', 'git']</t>
  </si>
  <si>
    <t>Senior Data Engineer - Credit Risk</t>
  </si>
  <si>
    <t>Data Engineer - Data Products &amp; Delivery (On-site Work Schedule)</t>
  </si>
  <si>
    <t>Field Data Engineer</t>
  </si>
  <si>
    <t>D&amp;G Support Services, LLC</t>
  </si>
  <si>
    <t>['sql', 'python', 'go', 'java', 'c', 'typescript']</t>
  </si>
  <si>
    <t>Sr. Analyst, Actuarial Data Engineer</t>
  </si>
  <si>
    <t>['sql', 'python', 'r', 'sas', 'vba', 'azure', 'databricks', 'aws', 'spark', 'express', 'tableau', 'alteryx', 'sas']</t>
  </si>
  <si>
    <t>Data Enrichment Specialist - South Africa at Dedicated IT</t>
  </si>
  <si>
    <t>Dedicated IT</t>
  </si>
  <si>
    <t>Need PowerBI Data Analyst/Visualization Help</t>
  </si>
  <si>
    <t>Bail Information Service - Data Analyst</t>
  </si>
  <si>
    <t>Ministry of Justice</t>
  </si>
  <si>
    <t>['excel', 'power bi', 'powerpoint']</t>
  </si>
  <si>
    <t>Order Data Integrity Analyst (Contractor)</t>
  </si>
  <si>
    <t>Amplify Education Inc.</t>
  </si>
  <si>
    <t>['oracle', 'excel', 'sap', 'sheets']</t>
  </si>
  <si>
    <t>IT and Data Systems Analyst</t>
  </si>
  <si>
    <t>Grass Valley, CA</t>
  </si>
  <si>
    <t>Hospitality House</t>
  </si>
  <si>
    <t>['excel', 'powerpoint', 'outlook', 'sharepoint', 'planner']</t>
  </si>
  <si>
    <t>Integration Engineer/Data Analyst</t>
  </si>
  <si>
    <t>Associate Data Analyst - REMOTE - Full-time</t>
  </si>
  <si>
    <t>Operations Data Developer</t>
  </si>
  <si>
    <t>Data Engineer- Remote</t>
  </si>
  <si>
    <t>['sql', 'python', 'sas', 'java', 'azure', 'databricks', 'oracle', 'pyspark', 'tableau', 'power bi', 'alteryx', 'sas', 'qlik']</t>
  </si>
  <si>
    <t>['python', 'r', 'javascript', 'html', 'css', 'typescript', 'pyspark', 'git']</t>
  </si>
  <si>
    <t>Data Engineer, AWS Health &amp; Safety</t>
  </si>
  <si>
    <t>AWS Data &amp; AI Engineer, Senior</t>
  </si>
  <si>
    <t>['sql', 'python', 'aws', 'redshift', 'pytorch', 'tensorflow', 'scikit-learn', 'docker']</t>
  </si>
  <si>
    <t>Senior Data Engineer with Security Clearance</t>
  </si>
  <si>
    <t>['aws', 'airflow', 'linux', 'looker', 'splunk', 'terraform']</t>
  </si>
  <si>
    <t>Contract Azure Data Engineer</t>
  </si>
  <si>
    <t>Senior Backend and Data Engineer, Telematics</t>
  </si>
  <si>
    <t>['sql', 'nosql', 'azure', 'aws', 'gcp']</t>
  </si>
  <si>
    <t>Data &amp; AI Use Analyst</t>
  </si>
  <si>
    <t>['oracle', 'visio', 'excel', 'powerpoint']</t>
  </si>
  <si>
    <t>Business and Data Analyst</t>
  </si>
  <si>
    <t>Special Needs Network</t>
  </si>
  <si>
    <t>['tableau', 'excel', 'power bi', 'airtable']</t>
  </si>
  <si>
    <t>AdventHealth Orlando Support</t>
  </si>
  <si>
    <t>Mid-Level Data Engineer Jobs</t>
  </si>
  <si>
    <t>TEKsystems c/o Allegis Group</t>
  </si>
  <si>
    <t>['sql', 'azure', 'pyspark', 'power bi']</t>
  </si>
  <si>
    <t>['sql', 'python', 'shell', 'snowflake', 'aws', 'airflow', 'linux', 'unix', 'tableau', 'cognos']</t>
  </si>
  <si>
    <t>FS Data Engineer</t>
  </si>
  <si>
    <t>['sql', 'java', 'aws', 'spring']</t>
  </si>
  <si>
    <t>Associate Data Engineer (Onsite , Texas based)</t>
  </si>
  <si>
    <t>Texas State Technical College</t>
  </si>
  <si>
    <t>['sql', 'python', 'scala', 'nosql', 'java', 'postgresql', 'azure', 'windows', 'linux', 'unix']</t>
  </si>
  <si>
    <t>Urgent Data Analyst for Inventory Forecasting</t>
  </si>
  <si>
    <t>Staff Engineer, Data Services</t>
  </si>
  <si>
    <t>['python', 'go', 'c', 'shell', 'kafka', 'spring', 'linux', 'outlook', 'kubernetes']</t>
  </si>
  <si>
    <t>[Remote] Lead AWS Data Engineer (PySpark, Glue &amp; Dimensional Modelling)</t>
  </si>
  <si>
    <t>['sql', 'snowflake', 'aws', 'redshift', 'spark', 'pyspark']</t>
  </si>
  <si>
    <t>Senior Data Engineer (Intelligent Foundations and Experiences)</t>
  </si>
  <si>
    <t>['sql', 'power bi', 'sap', 'alteryx', 'dax']</t>
  </si>
  <si>
    <t>Senior Engineer, Data Analytics Warehousing</t>
  </si>
  <si>
    <t>Visiting Nurse Service of New York d/b/a VNS Health</t>
  </si>
  <si>
    <t>['sql', 'python', 'snowflake', 'azure', 'aws', 'gcp', 'redshift', 'git', 'gitlab']</t>
  </si>
  <si>
    <t>Business Intelligence &amp; Data Analyst</t>
  </si>
  <si>
    <t>ARDENT FEDERAL CREDIT UNION</t>
  </si>
  <si>
    <t>Data Analysis&amp;Simulation Professional</t>
  </si>
  <si>
    <t>Ardent Federal Credit Union</t>
  </si>
  <si>
    <t>Associate Professional Data Analyst</t>
  </si>
  <si>
    <t>Lead Data Scientist, Financial Services Consulting</t>
  </si>
  <si>
    <t>['sql', 'python', 'r', 'go', 'sas', 'java', 'c', 'hadoop', 'linux', 'sas']</t>
  </si>
  <si>
    <t>Tate, GA</t>
  </si>
  <si>
    <t>['sql', 'python', 'r', 'tableau', 'excel', 'powerpoint', 'powerbi', 'powerbi', 'jira']</t>
  </si>
  <si>
    <t>Data Analytics Trainee – Internship Program</t>
  </si>
  <si>
    <t>AWS &amp; Azure Cloud Engineer</t>
  </si>
  <si>
    <t>Weekday AI (YC W21)</t>
  </si>
  <si>
    <t>['powershell', 'azure', 'aws', 'windows', 'linux', 'terraform']</t>
  </si>
  <si>
    <t>GCP engineer with Bigquery, Pyspark</t>
  </si>
  <si>
    <t>['python', 'javascript', 'java', 'html', 'css', 'gcp', 'bigquery', 'pyspark', 'spring']</t>
  </si>
  <si>
    <t>Data Engineer with OnPrem ETL  Expertise Needed [APAC Only]</t>
  </si>
  <si>
    <t>Data Analyst – Sustainability</t>
  </si>
  <si>
    <t>Liberty Towers</t>
  </si>
  <si>
    <t>Data Engineer with AWS and Oracle Expertise Needed APAC Only</t>
  </si>
  <si>
    <t>Eatontown, NJ</t>
  </si>
  <si>
    <t>['power bi', 'ssis', 'dax', 'jira']</t>
  </si>
  <si>
    <t>Director of Analytics RCM</t>
  </si>
  <si>
    <t>Assembly Health</t>
  </si>
  <si>
    <t>Viasat, Inc.</t>
  </si>
  <si>
    <t>['sql', 'python', 'java', 'golang', 'mysql', 'snowflake', 'oracle', 'bigquery', 'airflow']</t>
  </si>
  <si>
    <t>RxPact</t>
  </si>
  <si>
    <t>['sql', 'python', 'java', 'c', 'mysql', 'docker']</t>
  </si>
  <si>
    <t>Residential Property Analyst (012-514)</t>
  </si>
  <si>
    <t>Hunt St</t>
  </si>
  <si>
    <t>Data Engineer with Banking Domain Experience Needed</t>
  </si>
  <si>
    <t>Data Science Intern – Python Developer</t>
  </si>
  <si>
    <t>['sql', 'python', 'azure', 'aws', 'matplotlib', 'numpy', 'scikit-learn', 'pandas', 'tableau', 'power bi']</t>
  </si>
  <si>
    <t>Data Engineer with Openshift Experience</t>
  </si>
  <si>
    <t>['sql', 'python', 'snowflake', 'azure', 'aws', 'gcp', 'kafka', 'pyspark', 'hadoop', 'kubernetes']</t>
  </si>
  <si>
    <t>Data Engineer with OnPrem ETL  Expertise Needed APAC Only</t>
  </si>
  <si>
    <t>['sql', 'aws', 'linux']</t>
  </si>
  <si>
    <t>Infotek Consulting Services Inc.</t>
  </si>
  <si>
    <t>['sql', 'python', 'databricks', 'tableau', 'power bi', 'alteryx']</t>
  </si>
  <si>
    <t>Tableau Business Analyst</t>
  </si>
  <si>
    <t>['sql', 'tableau', 'powerbi', 'powerbi']</t>
  </si>
  <si>
    <t>Enterprise Mobility</t>
  </si>
  <si>
    <t>Deputy Director (Business Analyst) (Permanent position)</t>
  </si>
  <si>
    <t>Western Cape, South Africa</t>
  </si>
  <si>
    <t>Western Cape Government Department of Health and Wellness</t>
  </si>
  <si>
    <t>Senior Marketing Analyst (Multiple Levels)</t>
  </si>
  <si>
    <t>Retail Insights Data Analyst</t>
  </si>
  <si>
    <t>CPM Ireland</t>
  </si>
  <si>
    <t>['sql', 'tableau', 'excel', 'power bi', 'alteryx', 'powerpoint']</t>
  </si>
  <si>
    <t>Artificial Intelligence Specialist</t>
  </si>
  <si>
    <t>['azure', 'kubernetes', 'docker', 'terraform']</t>
  </si>
  <si>
    <t>Senior Data Engineer (Snowflake, Databricks, Python, Pyspark, SQL and Banking) - NYC, NY - C2C role</t>
  </si>
  <si>
    <t>['sql', 'python', 'azure', 'aws', 'gcp', 'airflow', 'docker']</t>
  </si>
  <si>
    <t>Data Platform Engineer [Application DBA]</t>
  </si>
  <si>
    <t>['shell', 'oracle', 'linux', 'unix', 'terraform']</t>
  </si>
  <si>
    <t>HarbourVest Partners</t>
  </si>
  <si>
    <t>Data Engineer with Oracle On Prem Experience Needed</t>
  </si>
  <si>
    <t>['python', 'javascript', 'oracle', 'excel']</t>
  </si>
  <si>
    <t>Measurement and Insights Associate Analyst</t>
  </si>
  <si>
    <t>['powerpoint', 'sharepoint', 'monday.com']</t>
  </si>
  <si>
    <t>Senior Data Engineer / Data Architect</t>
  </si>
  <si>
    <t>['sql', 'c', 'oracle', 'aws', 'spark', 'pyspark', 'hadoop', 'yarn']</t>
  </si>
  <si>
    <t>US Tech - AI Evaluation Engineer (QA) Manager</t>
  </si>
  <si>
    <t>Data Steward/Business Analyst- Financial Data</t>
  </si>
  <si>
    <t>Software Guidance &amp; Assistance, Inc. (SGA, Inc.)</t>
  </si>
  <si>
    <t>['alteryx', 'sharepoint', 'jira']</t>
  </si>
  <si>
    <t>Azurite Consulting</t>
  </si>
  <si>
    <t>['python', 'javascript', 'tableau', 'excel', 'power bi']</t>
  </si>
  <si>
    <t>Randstad Enterprise</t>
  </si>
  <si>
    <t>['python', 'r', 'excel', 'power bi', 'smartsheet']</t>
  </si>
  <si>
    <t>People Systems &amp; Data Analyst</t>
  </si>
  <si>
    <t>Senior Data Scientist – National Security (TIRE) based in Cheltenham/Hybrid</t>
  </si>
  <si>
    <t>The Alan Turing Institute</t>
  </si>
  <si>
    <t>['python', 'r', 'go', 'javascript', 'scala', 'java', 'c', 'julia', 'rust']</t>
  </si>
  <si>
    <t>Tech Brothers Info Services.</t>
  </si>
  <si>
    <t>['sql', 'python', 'snowflake', 'azure', 'databricks', 'aws', 'gcp', 'redshift', 'bigquery', 'spark', 'pytorch', 'kafka', 'tensorflow', 'airflow', 'hadoop', 'scikit-learn', 'tableau', 'looker', 'power bi', 'kubernetes', 'docker']</t>
  </si>
  <si>
    <t>Data Reporting Associate</t>
  </si>
  <si>
    <t>['sql', 'python', 'r', 'sas', 'tableau', 'power bi', 'microstrategy', 'sas']</t>
  </si>
  <si>
    <t>Senior Applied Scientist, Causal Inference</t>
  </si>
  <si>
    <t>['python', 'r', 'scala', 'ruby', 'java', 'perl', 'c', 'spark', 'ruby']</t>
  </si>
  <si>
    <t>Data Engineer (USC &amp; GC Only | NO H1, OPT, CPT....)</t>
  </si>
  <si>
    <t>ACR Technology Inc</t>
  </si>
  <si>
    <t>['sql', 'python', 'scala', 'azure', 'aws', 'gcp', 'spark', 'kafka', 'pyspark']</t>
  </si>
  <si>
    <t>Senior Business Intelligence Analyst - NCR</t>
  </si>
  <si>
    <t>Reliance Matrix</t>
  </si>
  <si>
    <t>['sql', 'python', 'oracle', 'excel']</t>
  </si>
  <si>
    <t>['sql', 'python', 'azure', 'aws', 'tableau', 'excel', 'power bi']</t>
  </si>
  <si>
    <t>Senior Data Scientist - Orlando, FL (Hybrid)</t>
  </si>
  <si>
    <t>['sql', 'python', 'visio', 'excel']</t>
  </si>
  <si>
    <t>Block Search LLC</t>
  </si>
  <si>
    <t>['sql', 'python', 'tableau', 'powerbi', 'powerbi']</t>
  </si>
  <si>
    <t>Principal Software Engineer - (Data Engineering / Java / Python) | Risk Technology Engineering &amp; Architecture</t>
  </si>
  <si>
    <t>Chase</t>
  </si>
  <si>
    <t>['python', 'go', 'nosql', 'java', 'c', 'redis', 'snowflake', 'azure', 'databricks', 'aws', 'gcp', 'spark', 'kafka', 'pyspark', 'airflow', 'splunk']</t>
  </si>
  <si>
    <t>Neenah, WI</t>
  </si>
  <si>
    <t>Plexus Corp.</t>
  </si>
  <si>
    <t>['sql', 'python', 'scala', 'java', 'azure', 'aws', 'gcp', 'redshift', 'bigquery', 'spark', 'hadoop']</t>
  </si>
  <si>
    <t>IRC: Data Engineer – Nairobi</t>
  </si>
  <si>
    <t>International Rescue Committee</t>
  </si>
  <si>
    <t>['sql', 'python', 'snowflake', 'azure', 'databricks', 'pyspark', 'git']</t>
  </si>
  <si>
    <t>Senior Data Scientist - Atlanta, GA (Hybrid)</t>
  </si>
  <si>
    <t>Power BI And Data Analyst</t>
  </si>
  <si>
    <t>System Engineer - 3 (Data Engineer)</t>
  </si>
  <si>
    <t>Akina, Inc.</t>
  </si>
  <si>
    <t>['neo4j', 'atlassian', 'git', 'gitlab', 'jira', 'confluence']</t>
  </si>
  <si>
    <t>Azure Fabric Data Engineer</t>
  </si>
  <si>
    <t>Q1 Technologies, Inc.</t>
  </si>
  <si>
    <t>Data Engineer II, Amazon Leo Commerce</t>
  </si>
  <si>
    <t>Amazon Kuiper Manufacturing Enterprises LLC</t>
  </si>
  <si>
    <t>['sql', 'oracle', 'aws', 'redshift']</t>
  </si>
  <si>
    <t>Analytics Engineer 5 - Identity</t>
  </si>
  <si>
    <t>['sql', 'python', 'r', 'scala', 'plotly', 'tableau']</t>
  </si>
  <si>
    <t>DATA BASE ANALYST - SES</t>
  </si>
  <si>
    <t>State of Florida- Department of Health</t>
  </si>
  <si>
    <t>Software Engineer (L5) - Commerce Data Engineering, Foundations Team</t>
  </si>
  <si>
    <t>['scala', 'java', 'spark', 'kafka']</t>
  </si>
  <si>
    <t>Omnicom Media</t>
  </si>
  <si>
    <t>Senior Data Scientist - Network Analytics</t>
  </si>
  <si>
    <t>Letterkenny, County Donegal, Ireland</t>
  </si>
  <si>
    <t>Network Strategy Analytics Data Analyst III</t>
  </si>
  <si>
    <t>['sql', 'snowflake', 'tableau', 'power bi', 'git', 'github']</t>
  </si>
  <si>
    <t>junior software developer/Junior data scientist</t>
  </si>
  <si>
    <t>Data Analyst/Business Intelligence Developer</t>
  </si>
  <si>
    <t>Western Mutual Insurance Group</t>
  </si>
  <si>
    <t>['sql', 'python', 'azure', 'aws', 'power bi', 'dax']</t>
  </si>
  <si>
    <t>Webster, NY</t>
  </si>
  <si>
    <t>Westlake, LA</t>
  </si>
  <si>
    <t>KForce</t>
  </si>
  <si>
    <t>Beginner-Level Data Analyst Role - Remote, Full-Time for Freshers</t>
  </si>
  <si>
    <t>['excel', 'sheets', 'spreadsheet', 'slack', 'zoom']</t>
  </si>
  <si>
    <t>Coleshill, United Kingdom</t>
  </si>
  <si>
    <t>Balfour Beatty Vinci</t>
  </si>
  <si>
    <t>Senior Data Scientist - Ad Delivery Platform</t>
  </si>
  <si>
    <t>Sr Analytics &amp; Reporting Analyst</t>
  </si>
  <si>
    <t>['sql', 'sas', 'tableau', 'excel', 'power bi', 'sas']</t>
  </si>
  <si>
    <t>[Remote] Lead Data Engineer – Azure Databricks Lakehouse</t>
  </si>
  <si>
    <t>['sql', 't-sql', 'powershell', 'postgresql', 'azure', 'databricks', 'spark', 'pyspark']</t>
  </si>
  <si>
    <t>Data Analyst 2 (Hybrid - Seattle, WA or Riverside, CA)</t>
  </si>
  <si>
    <t>Configuration Management Analyst / Part-time/on-call</t>
  </si>
  <si>
    <t>Looking for Data Scientist with Experience in Sales KPIs</t>
  </si>
  <si>
    <t>Google Cloud Platform Data Modeler</t>
  </si>
  <si>
    <t>['sql', 'snowflake', 'bigquery']</t>
  </si>
  <si>
    <t>Senior Business Analyst, Data Platform &amp; Analytics</t>
  </si>
  <si>
    <t>['sql', 'azure', 'databricks', 'sap', 'unity', 'jira', 'confluence']</t>
  </si>
  <si>
    <t>Senior Level Data Scientist</t>
  </si>
  <si>
    <t>['sql', 'r', 'c', 'tableau', 'power bi']</t>
  </si>
  <si>
    <t>Artificial Intelligence Engineer, LearnWith.AI (Remote) - $200,000/year USD</t>
  </si>
  <si>
    <t>Staff, Data Scientist - Walmart Connect</t>
  </si>
  <si>
    <t>['sql', 'python', 'r', 'go', 'scala', 'spark', 'tensorflow', 'tableau', 'excel', 'powerbi', 'powerbi']</t>
  </si>
  <si>
    <t>Data Scientist - Commitments AI</t>
  </si>
  <si>
    <t>CVSHealth</t>
  </si>
  <si>
    <t>['sql', 'python', 'r', 'mongodb', 'mongodb', 'azure']</t>
  </si>
  <si>
    <t>Lead Data Engineer – Financial Data, Compliance &amp; Business Intelligence</t>
  </si>
  <si>
    <t>['python', 'java', 'c', 'snowflake', 'azure', 'aws', 'tableau', 'power bi']</t>
  </si>
  <si>
    <t>Failsworth, United Kingdom</t>
  </si>
  <si>
    <t>Duval Associates Ltd - Permanent Recruitment Specialists</t>
  </si>
  <si>
    <t>['sql', 'python', 'go', 'gcp', 'bigquery', 'tableau', 'excel', 'looker', 'sheets', 'powerbi', 'powerbi']</t>
  </si>
  <si>
    <t>Technical Project Manager - Data Engineering</t>
  </si>
  <si>
    <t>['azure', 'databricks', 'jira']</t>
  </si>
  <si>
    <t>Lead Data Engineer (Databricks)</t>
  </si>
  <si>
    <t>Blumetra Solutions</t>
  </si>
  <si>
    <t>['sql', 'python', 'snowflake', 'databricks', 'aws', 'redshift', 'kafka', 'airflow', 'terraform']</t>
  </si>
  <si>
    <t>Junior Data Consultant - Sheffield</t>
  </si>
  <si>
    <t>TargetJobs</t>
  </si>
  <si>
    <t>Sparta Global</t>
  </si>
  <si>
    <t>Founding AI Engineer | Early Stage AI Start-Up | London</t>
  </si>
  <si>
    <t>Oho Group Ltd</t>
  </si>
  <si>
    <t>Wolverhampton, United Kingdom</t>
  </si>
  <si>
    <t>Tria</t>
  </si>
  <si>
    <t>['sql', 'python', 'r', 'snowflake', 'aws', 'react', 'gdpr', 'git']</t>
  </si>
  <si>
    <t>Archer Recruitment</t>
  </si>
  <si>
    <t>Woodstock, GA</t>
  </si>
  <si>
    <t>['sql', 'python', 'r', 'powershell', 'sql server', 'mysql', 'postgresql', 'tableau', 'excel', 'power bi']</t>
  </si>
  <si>
    <t>Finance Project Analyst - Data, Budgets &amp; Reporting</t>
  </si>
  <si>
    <t>Hitachi Automotive Systems Americas, Inc.</t>
  </si>
  <si>
    <t>Senior Data Scientist- Econometrics</t>
  </si>
  <si>
    <t>Jobot Consulting</t>
  </si>
  <si>
    <t>Senior Staff Data Engineer, Data Platform</t>
  </si>
  <si>
    <t>['sql', 'python', 'r', 'databricks', 'aws', 'spark', 'airflow', 'gdpr']</t>
  </si>
  <si>
    <t>Data Engineer - Marketing Science and Offerings</t>
  </si>
  <si>
    <t>['sql', 'python', 'azure', 'databricks', 'aws', 'gcp', 'bigquery', 'airflow', 'github', 'jira', 'confluence']</t>
  </si>
  <si>
    <t>Salford, United Kingdom</t>
  </si>
  <si>
    <t>Bupa</t>
  </si>
  <si>
    <t>['sql', 'snowflake', 'azure', 'gdpr', 'power bi', 'confluence']</t>
  </si>
  <si>
    <t>Data Scientist - Financial Analytics</t>
  </si>
  <si>
    <t>FormFactor, Inc.</t>
  </si>
  <si>
    <t>['sql', 'python', 'oracle', 'tableau', 'power bi', 'qlik']</t>
  </si>
  <si>
    <t>Senior Associate, Data Analytics Engineering</t>
  </si>
  <si>
    <t>The Options Clearing Corporation (OCC)</t>
  </si>
  <si>
    <t>['sql', 'python', 'snowflake', 'azure', 'databricks', 'aws', 'airflow', 'tableau', 'alteryx', 'git']</t>
  </si>
  <si>
    <t>['sql', 'python', 'bigquery', 'git']</t>
  </si>
  <si>
    <t>Senior Data Engineer with Expertise in Cloud Solutions</t>
  </si>
  <si>
    <t>['sql', 'python', 'scala', 'azure', 'aws', 'gcp', 'kafka']</t>
  </si>
  <si>
    <t>Intern, Data Analytics - IT &amp; Business Intelligence</t>
  </si>
  <si>
    <t>Starz Entertainment, LLC</t>
  </si>
  <si>
    <t>['sql', 'python', 'sql server', 'snowflake', 'aws', 'tableau', 'powerbi', 'powerbi', 'git']</t>
  </si>
  <si>
    <t>PricewaterhouseCoopers</t>
  </si>
  <si>
    <t>Junior level Business/Data Analyst</t>
  </si>
  <si>
    <t>Tripoint Solutions</t>
  </si>
  <si>
    <t>Data Scientist Gaming</t>
  </si>
  <si>
    <t>QDStaff</t>
  </si>
  <si>
    <t>['sql', 'python', 'r', 'sas', 'java', 'snowflake', 'azure', 'tableau', 'excel', 'sas', 'powerpoint', 'powerbi', 'powerbi']</t>
  </si>
  <si>
    <t>Junior Data Scientist (TS/SCI)</t>
  </si>
  <si>
    <t>['sql', 'python', 'r', 'javascript', 'html', 'css', 'tableau']</t>
  </si>
  <si>
    <t>ANALYTICAL DEVELOPMENT SCIENTIST</t>
  </si>
  <si>
    <t>Data Analyst Administrator</t>
  </si>
  <si>
    <t>Interaction Recruitment</t>
  </si>
  <si>
    <t>Work Performance Analyst</t>
  </si>
  <si>
    <t>Hazel Crest, IL</t>
  </si>
  <si>
    <t>NUWAVE LLC</t>
  </si>
  <si>
    <t>['vba', 'c', 'excel', 'spreadsheet']</t>
  </si>
  <si>
    <t>Business Analyst, Software Implementation</t>
  </si>
  <si>
    <t>Azure AI Developer</t>
  </si>
  <si>
    <t>['python', 'nosql', 'azure', 'aws', 'gcp', 'pytorch', 'tensorflow', 'docker']</t>
  </si>
  <si>
    <t>Data &amp; Analytics Architect</t>
  </si>
  <si>
    <t>Entry Level Business Analyst</t>
  </si>
  <si>
    <t>Data Cloud Merge</t>
  </si>
  <si>
    <t>Senior Consultant - Mergers and Acquisitions Data Analytics</t>
  </si>
  <si>
    <t>['sql', 'python', 'r', 'html', 'c', 'tableau', 'excel', 'power bi', 'alteryx']</t>
  </si>
  <si>
    <t>Melissa, TX</t>
  </si>
  <si>
    <t>Synergistic Systems, LLC</t>
  </si>
  <si>
    <t>RWD Data Scientist</t>
  </si>
  <si>
    <t>['sql', 'python', 'r', 'sas', 'sql server', 'aws', 'tableau', 'power bi', 'sas']</t>
  </si>
  <si>
    <t>Scientist - Analytical Development</t>
  </si>
  <si>
    <t>Integrated Resources, Inc</t>
  </si>
  <si>
    <t>Lead AI Data Engineer</t>
  </si>
  <si>
    <t>['sql', 'python', 'snowflake', 'aws', 'spark', 'tableau', 'power bi']</t>
  </si>
  <si>
    <t>Senior Python Engineer - Machine Learning &amp; Data Analysis</t>
  </si>
  <si>
    <t>['sql', 'python', 'azure', 'pytorch', 'numpy', 'tensorflow', 'scikit-learn', 'pandas', 'fastapi', 'flask', 'kubernetes', 'docker']</t>
  </si>
  <si>
    <t>Creed Staffing</t>
  </si>
  <si>
    <t>['sql', 'oracle', 'windows', 'linux', 'unix', 'excel']</t>
  </si>
  <si>
    <t>Backend Developer (Data Engineer) with Python/NiFi - TS/SCI w/ Poly required</t>
  </si>
  <si>
    <t>Leading Path Consulting</t>
  </si>
  <si>
    <t>FP&amp;A Data Analyst - 6 Months Contract</t>
  </si>
  <si>
    <t>Churchill Howard Limited</t>
  </si>
  <si>
    <t>['sql', 'python', 'tableau', 'excel', 'power bi', 'sheets', 'qlik', 'spreadsheet']</t>
  </si>
  <si>
    <t>System Engineering Manager</t>
  </si>
  <si>
    <t>TELUS Digital AI Data Solutions</t>
  </si>
  <si>
    <t>['aws', 'gcp']</t>
  </si>
  <si>
    <t>Baystate Health</t>
  </si>
  <si>
    <t>Analyst, Risk Management</t>
  </si>
  <si>
    <t>Baker Tilly Advisory Group, LP</t>
  </si>
  <si>
    <t>Data Visualization &amp; Analytics Specialist</t>
  </si>
  <si>
    <t>AlphaStaffHCM</t>
  </si>
  <si>
    <t>Data Scientist, Product, AI Data - Sunnyvale</t>
  </si>
  <si>
    <t>['sql', 'python', 'r', 'sas', 'spss', 'sas']</t>
  </si>
  <si>
    <t>AI Training Data Specialist</t>
  </si>
  <si>
    <t>Computer Vision Engineer (Data Scientist)</t>
  </si>
  <si>
    <t>['python', 'r', 'scala', 'nosql', 'java', 'mongodb', 'typescript', 'mongodb', 'cassandra', 'azure', 'aws', 'gcp', 'spark', 'numpy', 'tensorflow', 'hadoop', 'scikit-learn', 'pandas', 'fastapi', 'kubernetes', 'docker']</t>
  </si>
  <si>
    <t>Databricks Developer &amp; Data Modeler</t>
  </si>
  <si>
    <t>['sql', 'python', 'scala', 'azure', 'databricks', 'aws', 'spark', 'kafka', 'pyspark', 'tensorflow', 'tableau', 'power bi', 'terraform']</t>
  </si>
  <si>
    <t>Liberty Coca-Cola Beverages LLC</t>
  </si>
  <si>
    <t>['sql', 'python', 'snowflake', 'azure', 'aws', 'gcp', 'airflow', 'sap']</t>
  </si>
  <si>
    <t>Senior Reporting and Analytics Consultant - Prism</t>
  </si>
  <si>
    <t>Sudbury, MA</t>
  </si>
  <si>
    <t>Gentuity, LLC</t>
  </si>
  <si>
    <t>['python', 'azure', 'aws', 'pytorch', 'tensorflow', 'git']</t>
  </si>
  <si>
    <t>['sql', 'python', 'azure', 'aws', 'spark', 'pyspark', 'git', 'github']</t>
  </si>
  <si>
    <t>Data Engineer II (US)</t>
  </si>
  <si>
    <t>Td</t>
  </si>
  <si>
    <t>['sql', 'sql server', 'azure', 'tableau', 'alteryx', 'unity']</t>
  </si>
  <si>
    <t>UNEP: SENIOR DATA SCIENTIST, P5 – Nairobi</t>
  </si>
  <si>
    <t>United Nations Environment Programme</t>
  </si>
  <si>
    <t>['python', 'r', 'go', 'matlab', 'javascript', 'sas', 'assembly', 'c', 'spark', 'hadoop', 'jupyter', 'spss', 'sas']</t>
  </si>
  <si>
    <t>Remote Data Analyst &amp; Insights Consultant</t>
  </si>
  <si>
    <t>Lumensol Ltd</t>
  </si>
  <si>
    <t>Senior Business Analyst – Data Governance &amp; Analytics</t>
  </si>
  <si>
    <t>HNTB</t>
  </si>
  <si>
    <t>Pricing Analyst - Retail</t>
  </si>
  <si>
    <t>Kidde Global Solutions</t>
  </si>
  <si>
    <t>Data Engineering Intern</t>
  </si>
  <si>
    <t>Senior ML Data Engineer (P508)</t>
  </si>
  <si>
    <t>['sql', 'python', 'azure', 'gcp', 'bigquery']</t>
  </si>
  <si>
    <t>Senior Oracle EBS Software Engineer</t>
  </si>
  <si>
    <t>Healthcare Business Analyst</t>
  </si>
  <si>
    <t>AD IT SOLUTION LLC</t>
  </si>
  <si>
    <t>Senior Data Analyst - US</t>
  </si>
  <si>
    <t>Cyera</t>
  </si>
  <si>
    <t>Middletown, CT</t>
  </si>
  <si>
    <t>['sql', 'python', 'r', 'sas', 'sql server', 'spring', 'excel', 'sas', 'powerpoint']</t>
  </si>
  <si>
    <t>Analyst, Market Data Services</t>
  </si>
  <si>
    <t>CRM Analyst</t>
  </si>
  <si>
    <t>['sql', 'html', 'css', 'tableau', 'excel', 'looker']</t>
  </si>
  <si>
    <t>Data Engineer (no C2C or subcontractors) #991362</t>
  </si>
  <si>
    <t>Dexian IT Solutions</t>
  </si>
  <si>
    <t>['sql', 't-sql', 'c', 'snowflake', 'power bi', 'ssis', 'ssrs', 'alteryx']</t>
  </si>
  <si>
    <t>Data Engineer ( Early career)</t>
  </si>
  <si>
    <t>JSR Tech Consulting</t>
  </si>
  <si>
    <t>Data Analyst – SQL &amp; Business Intelligence</t>
  </si>
  <si>
    <t>Data &amp; Business Intelligence Analyst</t>
  </si>
  <si>
    <t>['sql', 'python', 'r', 'javascript', 'scala', 'java', 'php']</t>
  </si>
  <si>
    <t>VP, Credit Risk Review Data Scientist</t>
  </si>
  <si>
    <t>Santander</t>
  </si>
  <si>
    <t>['sql', 'python', 'go', 'sas', 'excel', 'sas', 'sharepoint']</t>
  </si>
  <si>
    <t>North American Partners in Anesthesia</t>
  </si>
  <si>
    <t>['sql', 'python', 'powershell', 'sql server', 'azure', 'pyspark', 'power bi']</t>
  </si>
  <si>
    <t>84.51˚</t>
  </si>
  <si>
    <t>Data Analyst, Digital Marketing Expert</t>
  </si>
  <si>
    <t>['c', 'tableau', 'looker']</t>
  </si>
  <si>
    <t>Senior Director, Head of Data</t>
  </si>
  <si>
    <t>Coca-Cola</t>
  </si>
  <si>
    <t>Data Analyst - Compensation &amp; Execution Operation</t>
  </si>
  <si>
    <t>Johnson &amp; Johnson MedTech</t>
  </si>
  <si>
    <t>Osborn and Holloway, LLC</t>
  </si>
  <si>
    <t>['sql', 'azure', 'power bi', 'planner']</t>
  </si>
  <si>
    <t>Business Intelligence Data Engineer II (Platform)</t>
  </si>
  <si>
    <t>Eau Claire, WI</t>
  </si>
  <si>
    <t>Jamf</t>
  </si>
  <si>
    <t>['sql', 'python', 'aws', 'kubernetes', 'docker']</t>
  </si>
  <si>
    <t>Senior Website Data Analyst- Adobe Analytics &amp; Customer Journey Analytics</t>
  </si>
  <si>
    <t>Statistical Scientist</t>
  </si>
  <si>
    <t>Planet Pharma | Jobs</t>
  </si>
  <si>
    <t>Work from Home HR Analyst Job for Freshers (Remote Option)</t>
  </si>
  <si>
    <t>['sql', 'python', 'db2', 'snowflake', 'redshift', 'bigquery', 'looker', 'power bi']</t>
  </si>
  <si>
    <t>SQL Data Analyst (REMOTE EST)</t>
  </si>
  <si>
    <t>['sql', 't-sql', 'sql server']</t>
  </si>
  <si>
    <t>Analytics &amp; AI Project Lead</t>
  </si>
  <si>
    <t>Heritage Health Solutions</t>
  </si>
  <si>
    <t>Associate Analyst Business Analytics</t>
  </si>
  <si>
    <t>['sql', 'tableau', 'excel', 'sap']</t>
  </si>
  <si>
    <t>Software Developer/Data Engineer - Entry Level</t>
  </si>
  <si>
    <t>['sql', 'java', 'c', 'react', 'spring']</t>
  </si>
  <si>
    <t>Data Engineering Undergraduate Internship - Summer 2026</t>
  </si>
  <si>
    <t>Cvshealth</t>
  </si>
  <si>
    <t>['sql', 'python', 'gcp', 'spark', 'pyspark']</t>
  </si>
  <si>
    <t>Product Engineer II – Geocoding Data Engineering and Automation</t>
  </si>
  <si>
    <t>Esri</t>
  </si>
  <si>
    <t>['sql', 'python', 'c', 'gdpr', 'github']</t>
  </si>
  <si>
    <t>Manager, Digital Analytics</t>
  </si>
  <si>
    <t>['sql', 'python', 'r', 'scala', 'c', 'azure', 'aws', 'gcp', 'spark', 'power bi', 'sap', 'git']</t>
  </si>
  <si>
    <t>Senior Data Science, Product Analytics</t>
  </si>
  <si>
    <t>North Bethesda, MD</t>
  </si>
  <si>
    <t>Data Scientist and Application Developer</t>
  </si>
  <si>
    <t>California Institute of Technology</t>
  </si>
  <si>
    <t>['sql', 'python', 'go', 'aws', 'linux', 'unix', 'git', 'github']</t>
  </si>
  <si>
    <t>Sr Data Engineering Architect - Real Time Intelligence Expert</t>
  </si>
  <si>
    <t>Avanade Inc.</t>
  </si>
  <si>
    <t>['sql', 'python', 'go', 'c', 'azure', 'databricks']</t>
  </si>
  <si>
    <t>DATA ANALYST- CONTRACTING &amp; PROCUREMENT</t>
  </si>
  <si>
    <t>State of Florida- Children and Families</t>
  </si>
  <si>
    <t>['c', 'tableau', 'excel', 'power bi']</t>
  </si>
  <si>
    <t>Data Management Analyst - Data Assurance for Trade Surveillance</t>
  </si>
  <si>
    <t>Adjunct Data Analyst</t>
  </si>
  <si>
    <t>Durham, NH</t>
  </si>
  <si>
    <t>Senior AI &amp; Data Scientist - Impactful Analytics Leader</t>
  </si>
  <si>
    <t>Deloitte PLT</t>
  </si>
  <si>
    <t>Senior AI &amp; Data Scientist: Lead Analytics &amp; IA</t>
  </si>
  <si>
    <t>The Whiting-Turner Contracting Company</t>
  </si>
  <si>
    <t>Summer Data Analyst Internship</t>
  </si>
  <si>
    <t>Walt Disney Imagineering</t>
  </si>
  <si>
    <t>Snowflake Developer/Data Engineer/Admin</t>
  </si>
  <si>
    <t>SR - Software &amp; Placement Services</t>
  </si>
  <si>
    <t>Associate, Provider Data Analytics</t>
  </si>
  <si>
    <t>Business Analyst – Relocation Assistance</t>
  </si>
  <si>
    <t>['sql', 'go', 'visio', 'excel', 'powerpoint', 'jira', 'confluence']</t>
  </si>
  <si>
    <t>Dow Jones &amp; Company</t>
  </si>
  <si>
    <t>Data Ops Support Engineer</t>
  </si>
  <si>
    <t>['sql', 'python', 'powershell', 'snowflake', 'power bi', 'qlik']</t>
  </si>
  <si>
    <t>RN Clinical Data Analyst, Miami Neuroscience Admin, Day Shift</t>
  </si>
  <si>
    <t>Data Scientist with TS/SCI FS Poly Clearance</t>
  </si>
  <si>
    <t>eCom Data Engineer Specialist</t>
  </si>
  <si>
    <t>['sql', 'python', 'mysql', 'snowflake', 'azure', 'databricks', 'aws', 'redshift', 'airflow', 'kubernetes', 'github', 'jira']</t>
  </si>
  <si>
    <t>Data Scientist (Mid-Senior Level)</t>
  </si>
  <si>
    <t>Jack Henry &amp; Associates</t>
  </si>
  <si>
    <t>['sql', 'python', 'snowflake', 'redshift', 'bigquery', 'airflow', 'tableau', 'looker', 'power bi']</t>
  </si>
  <si>
    <t>Jr. Real Estate Analyst (ongoing)</t>
  </si>
  <si>
    <t>Martek Global Services</t>
  </si>
  <si>
    <t>Test Automation Engineer, Optical Testing &amp; Calibration</t>
  </si>
  <si>
    <t>Lumentum</t>
  </si>
  <si>
    <t>['sql', 'python', 'r', 'matlab', 'excel']</t>
  </si>
  <si>
    <t>Data Analyst Project Manager</t>
  </si>
  <si>
    <t>Allison Worldwide</t>
  </si>
  <si>
    <t>['sql', 'python', 'oracle', 'spark', 'hadoop', 'express', 'tableau', 'excel', 'powerbi', 'powerbi']</t>
  </si>
  <si>
    <t>['sql', 'bigquery', 'express', 'tableau', 'excel', 'looker', 'power bi', 'powerpoint']</t>
  </si>
  <si>
    <t>Associate Data Analyst: Dashboards, KPIs &amp; A/B Tests</t>
  </si>
  <si>
    <t>بيوت السعودية</t>
  </si>
  <si>
    <t>Azure Data Engineer - Remote Work Type</t>
  </si>
  <si>
    <t>Directio Sp. z o.o.</t>
  </si>
  <si>
    <t>['python', 'php', 'azure']</t>
  </si>
  <si>
    <t>Senior BI &amp; Data ETL Analyst - Drive Insights</t>
  </si>
  <si>
    <t>paraminfo</t>
  </si>
  <si>
    <t>['visio', 'power bi', 'jira', 'confluence']</t>
  </si>
  <si>
    <t>Data Warehouse &amp; BI Engineer - Power BI &amp; Fabric Expert</t>
  </si>
  <si>
    <t>Junior Software Developer - Observability</t>
  </si>
  <si>
    <t>['python', 'go', 'openstack', 'linux', 'ubuntu', 'debian', 'kubernetes']</t>
  </si>
  <si>
    <t>Senior Data Specialist - REMOTE</t>
  </si>
  <si>
    <t>['sql', 'gdpr', 'unify']</t>
  </si>
  <si>
    <t>[Remote] Principal Database Engineer, Data Engineering</t>
  </si>
  <si>
    <t>['postgresql', 'git', 'gitlab', 'planner']</t>
  </si>
  <si>
    <t>Data Analyst Training Programme (NOT a Job — Training With Job Guarantee</t>
  </si>
  <si>
    <t>Uptrail</t>
  </si>
  <si>
    <t>Business Intelligence Analyst (Remote)</t>
  </si>
  <si>
    <t>American Express Global Business Travel (GBT)</t>
  </si>
  <si>
    <t>['sql', 'tableau', 'excel', 'power bi', 'sap']</t>
  </si>
  <si>
    <t>Business Analytics/Data Analyst</t>
  </si>
  <si>
    <t>Excel Data Specialist, Part-Time</t>
  </si>
  <si>
    <t>['vba', 'tableau', 'excel', 'power bi', 'sheets']</t>
  </si>
  <si>
    <t>Calhoun, GA</t>
  </si>
  <si>
    <t>Sutherland fresher analyst recruitment</t>
  </si>
  <si>
    <t>Sutherland Global Services Ltd</t>
  </si>
  <si>
    <t>Senior Financial Analyst, Data Science</t>
  </si>
  <si>
    <t>Edtech.com</t>
  </si>
  <si>
    <t>Kajabi</t>
  </si>
  <si>
    <t>Data Analyst - Technology Consulting - Data &amp; Analytics (Data Architecture &amp; Engineering) – Financial Services Office (Manager) (Multiple Positions) [REF 1677754]</t>
  </si>
  <si>
    <t>Ernst &amp; Young U.S. LLP</t>
  </si>
  <si>
    <t>OPS Consulting, LLC</t>
  </si>
  <si>
    <t>['python', 'java', 'swift']</t>
  </si>
  <si>
    <t>Analytics &amp; Reporting Consultant [REF R0047204]</t>
  </si>
  <si>
    <t>Principal Data Engineer - Parametric</t>
  </si>
  <si>
    <t>['sql', 'sql server', 'snowflake', 'aws', 'ssis', 'ssrs']</t>
  </si>
  <si>
    <t>Data Engineer Manager [On-Site/Locations in posting]</t>
  </si>
  <si>
    <t>BlackArch</t>
  </si>
  <si>
    <t>['sql', 'no-sql', 'mongodb', 'mongodb', 'cassandra', 'snowflake', 'spark', 'kafka', 'airflow', 'hadoop', 'kubernetes', 'docker']</t>
  </si>
  <si>
    <t>Senior, Software Engineer – Transactional Systems</t>
  </si>
  <si>
    <t>Sam’s Club Member Access Platform (MAP)</t>
  </si>
  <si>
    <t>['java', 'spring', 'wire']</t>
  </si>
  <si>
    <t>Lead Engineer, DevOps II</t>
  </si>
  <si>
    <t>Maaden Saudi Arabian Mining Company</t>
  </si>
  <si>
    <t>['sql', 'python', 'azure', 'git']</t>
  </si>
  <si>
    <t>Senior Database Engineer (AWS/PostgreSQL)</t>
  </si>
  <si>
    <t>BB Agency</t>
  </si>
  <si>
    <t>['sql', 'java', 'typescript', 'postgresql', 'oracle', 'aws', 'aurora', 'planner']</t>
  </si>
  <si>
    <t>Senior IT Business Data Analyst</t>
  </si>
  <si>
    <t>['sql', 'r', 'snowflake', 'oracle', 'tableau', 'power bi']</t>
  </si>
  <si>
    <t>Lead Data Scientist - Live Streaming &amp; RTC Products</t>
  </si>
  <si>
    <t>Bytedance</t>
  </si>
  <si>
    <t>Let's begin! Asst Dir-Data Scientist (12409)</t>
  </si>
  <si>
    <t>Moody's Investors Service</t>
  </si>
  <si>
    <t>['python', 'r', 'go', 'azure', 'aws', 'gcp']</t>
  </si>
  <si>
    <t>Data Analyst Needed to Identify Patterns in Polymarket Profiles</t>
  </si>
  <si>
    <t>Santander Bank</t>
  </si>
  <si>
    <t>Data Engineer - Marketing Data</t>
  </si>
  <si>
    <t>Oak Grove, NC</t>
  </si>
  <si>
    <t>STAFFXPERT LLC</t>
  </si>
  <si>
    <t>['sql', 'python', 'r', 'aws', 'tableau', 'excel']</t>
  </si>
  <si>
    <t>Customer Loyalty Program Analyst</t>
  </si>
  <si>
    <t>Morant Bay, Jamaica</t>
  </si>
  <si>
    <t>National Commercial Bank Jamaica Limited (NCB)</t>
  </si>
  <si>
    <t>Data Analyst, Senior Professional Research Assistant Level 3</t>
  </si>
  <si>
    <t>University of Colorado</t>
  </si>
  <si>
    <t>['r', 'sas', 'node', 'tableau', 'sas']</t>
  </si>
  <si>
    <t>Data Engineer – Decision Engine / Marketing Data</t>
  </si>
  <si>
    <t>Jr Analyst - HRIS</t>
  </si>
  <si>
    <t>Data Scientist, L/S Equity Fund Pod</t>
  </si>
  <si>
    <t>['sql', 'python', 'plotly', 'numpy', 'scikit-learn', 'pandas', 'tableau', 'sheets', 'powerbi', 'powerbi']</t>
  </si>
  <si>
    <t>Mid Data Scientist</t>
  </si>
  <si>
    <t>['sql', 'python', 'java', 'c', 'spark', 'matplotlib', 'plotly', 'seaborn', 'ggplot2']</t>
  </si>
  <si>
    <t>Everest Global Services, Inc.</t>
  </si>
  <si>
    <t>Principal Engineer, Knowledge Graph</t>
  </si>
  <si>
    <t>University of Maryland Global Campus</t>
  </si>
  <si>
    <t>['python', 'neo4j', 'databricks', 'spark', 'pytorch', 'tensorflow']</t>
  </si>
  <si>
    <t>Junior Information Analyst</t>
  </si>
  <si>
    <t>Liverpool Womens NHS Foundation Trust</t>
  </si>
  <si>
    <t>Senior Data Engineer - AI &amp; Data</t>
  </si>
  <si>
    <t>Data Analyst - Remote (Canada)</t>
  </si>
  <si>
    <t>Engineer II - Data Lakehouse</t>
  </si>
  <si>
    <t>['azure', 'aws', 'gcp', 'jupyter', 'excel', 'kubernetes', 'docker']</t>
  </si>
  <si>
    <t>Data Governance Analyst (Ireland, Remote)</t>
  </si>
  <si>
    <t>The GIANT Company</t>
  </si>
  <si>
    <t>Senior Manager, Data Science (Marketing)</t>
  </si>
  <si>
    <t>BioLife Plasma Services</t>
  </si>
  <si>
    <t>['sql', 'python', 'r', 'vba', 'visual basic', 'tableau', 'excel', 'power bi']</t>
  </si>
  <si>
    <t>Data Analyst II Automation Analytics</t>
  </si>
  <si>
    <t>Senior Data Scientist: Live Service Safety &amp; Integrity</t>
  </si>
  <si>
    <t>Jobijoba UK</t>
  </si>
  <si>
    <t>Hybrid Data Engineer: Secure Pipelines &amp; Real Time Analytics</t>
  </si>
  <si>
    <t>Woking, United Kingdom</t>
  </si>
  <si>
    <t>Sanderson Government and Defence</t>
  </si>
  <si>
    <t>Statistician I - Wage and Hour</t>
  </si>
  <si>
    <t>Jackson Lewis P.C.</t>
  </si>
  <si>
    <t>['sql', 'python', 'r', 'vba', 'c', 'tidyverse', 'dplyr', 'excel']</t>
  </si>
  <si>
    <t>Lendyx</t>
  </si>
  <si>
    <t>Expert Data Scientists, Conversational AI</t>
  </si>
  <si>
    <t>Boston, KY</t>
  </si>
  <si>
    <t>['sql', 'python', 'bash', 'powershell', 'snowflake', 'azure', 'aws', 'gcp', 'spark', 'pyspark', 'tableau', 'power bi', 'qlik']</t>
  </si>
  <si>
    <t>Senior Data Analyst - IT Service Delivery Leader</t>
  </si>
  <si>
    <t>Hatfield, United Kingdom</t>
  </si>
  <si>
    <t>Computacenter</t>
  </si>
  <si>
    <t>Data Engineer (AWS)- Leeds</t>
  </si>
  <si>
    <t>['sql', 'python', 'aws', 'redshift', 'spark', 'docker']</t>
  </si>
  <si>
    <t>Senior Lead Data Engineer, Compute Platform &amp; Scale</t>
  </si>
  <si>
    <t>JPMorgan Chase &amp; Co.</t>
  </si>
  <si>
    <t>SC Cleared Data Engineer for Scalable Pipelines</t>
  </si>
  <si>
    <t>['python', 'java', 'spark', 'airflow']</t>
  </si>
  <si>
    <t>Winchester, United Kingdom</t>
  </si>
  <si>
    <t>Plumstead Consulting</t>
  </si>
  <si>
    <t>['sql', 'python', 'postgresql', 'snowflake', 'aws', 'git', 'bitbucket']</t>
  </si>
  <si>
    <t>Senior Analytics Engineer | £97,000 | London</t>
  </si>
  <si>
    <t>['sql', 'python', 'aws', 'pandas', 'tableau', 'power bi']</t>
  </si>
  <si>
    <t>Senior Data Engineer - EPM w/ Groovy</t>
  </si>
  <si>
    <t>['sql', 'groovy', 'oracle', 'tableau', 'power bi']</t>
  </si>
  <si>
    <t>D.A. Davidson Companies</t>
  </si>
  <si>
    <t>['sql', 'python', 'powershell', 'tableau', 'ssis', 'powerbi', 'powerbi']</t>
  </si>
  <si>
    <t>Senior Data Engineer - London - £75,000-£85,000 - Hybrid - Insurance (2 days a week onsite)</t>
  </si>
  <si>
    <t>['sql', 'python', 'azure', 'aws', 'gcp', 'pyspark', 'git']</t>
  </si>
  <si>
    <t>Machine Learning Engineer - AI Data Trainer</t>
  </si>
  <si>
    <t>Data Engnineer</t>
  </si>
  <si>
    <t>['sql', 'python', 'snowflake', 'aws', 'kafka', 'airflow', 'terraform']</t>
  </si>
  <si>
    <t>Head of Product (Data) Analytics</t>
  </si>
  <si>
    <t>Data Quality Lead</t>
  </si>
  <si>
    <t>Centers for Medicare &amp; Medicaid Services</t>
  </si>
  <si>
    <t>FPA Manager / IT Analyst</t>
  </si>
  <si>
    <t>AWS Data Engineer [Python, IAM, MongoDB experience]</t>
  </si>
  <si>
    <t>['python', 'mongodb', 'mongodb', 'aws', 'power bi', 'docker', 'terraform']</t>
  </si>
  <si>
    <t>Oracle Database Engineer</t>
  </si>
  <si>
    <t>CSM Technologies</t>
  </si>
  <si>
    <t>Ashton-under-Lyne, United Kingdom</t>
  </si>
  <si>
    <t>Pennine Care NHS Foundation Trust</t>
  </si>
  <si>
    <t>Senior Data Engineer | £80k to £90k | Equity | Data Driven Health</t>
  </si>
  <si>
    <t>['sql', 'python', 'javascript', 'java', 'typescript', 'snowflake', 'gcp', 'bigquery', 'spark', 'pytorch', 'kafka', 'tensorflow', 'airflow', 'scikit-learn', 'opencv', 'looker', 'powerbi', 'powerbi', 'git', 'github', 'terraform', 'jenkins', 'jira', 'confluence']</t>
  </si>
  <si>
    <t>Non Tech: Business Analyst - Remote (Healthcare) - FL/ NC only</t>
  </si>
  <si>
    <t>['sql', 'microsoft teams']</t>
  </si>
  <si>
    <t>Data Scientist | Fresher</t>
  </si>
  <si>
    <t>WINIT</t>
  </si>
  <si>
    <t>['sql', 'python', 'pytorch', 'tensorflow', 'opencv']</t>
  </si>
  <si>
    <t>Senior Data Engineer – Databricks (Delta Live Tables)</t>
  </si>
  <si>
    <t>['databricks', 'excel', 'power bi', 'sharepoint']</t>
  </si>
  <si>
    <t>Intermediate Microsoft Fabric Consultant</t>
  </si>
  <si>
    <t>UM/Data Specialist</t>
  </si>
  <si>
    <t>Dublin, GA</t>
  </si>
  <si>
    <t>Community Service Board of Middle Georgia</t>
  </si>
  <si>
    <t>['c', 'jenkins']</t>
  </si>
  <si>
    <t>Procurement System Analyst</t>
  </si>
  <si>
    <t>['go', 'tableau', 'sap']</t>
  </si>
  <si>
    <t>Data Scientist for Analytics (Engineer/Scientist Support)</t>
  </si>
  <si>
    <t>AI Software Engineer</t>
  </si>
  <si>
    <t>['python', 'dynamodb', 'aws']</t>
  </si>
  <si>
    <t>['sql', 'python', 'r', 'matlab', 'sas', 'aws', 'redshift', 'tableau', 'sas']</t>
  </si>
  <si>
    <t>Data Center Engineer – Trading - $80,000-$160,000 + Bonus</t>
  </si>
  <si>
    <t>Senior Database Engineer (Oracle / PL/SQL)</t>
  </si>
  <si>
    <t>Denken Solutions, Inc.</t>
  </si>
  <si>
    <t>Data Engineer (Snowflake) - Hybrid</t>
  </si>
  <si>
    <t>['sql', 'python', 'snowflake', 'azure', 'aws', 'gcp', 'phoenix', 'tableau']</t>
  </si>
  <si>
    <t>Lead GCP Data Engineer</t>
  </si>
  <si>
    <t>['sql', 'python', 'sas', 'azure', 'gcp', 'spark', 'pyspark', 'ssis', 'sas', 'github', 'jenkins', 'gitlab']</t>
  </si>
  <si>
    <t>Vaiticka Solution</t>
  </si>
  <si>
    <t>['python', 'aws', 'pytorch', 'numpy', 'tensorflow', 'scikit-learn', 'pandas']</t>
  </si>
  <si>
    <t>Data Engineer (Agentic AI &amp; MLOps)</t>
  </si>
  <si>
    <t>Careerwise</t>
  </si>
  <si>
    <t>Tewksbury, NJ</t>
  </si>
  <si>
    <t>Google Senior Data Engineer</t>
  </si>
  <si>
    <t>['sql', 'python', 'c', 'gcp', 'bigquery', 'looker', 'git']</t>
  </si>
  <si>
    <t>Data Analyst - Consultant</t>
  </si>
  <si>
    <t>Opencast | B Corp™</t>
  </si>
  <si>
    <t>['sql', 'python', 'r', 'tableau', 'power bi', 'microsoft teams']</t>
  </si>
  <si>
    <t>KHON2 Jobs</t>
  </si>
  <si>
    <t>IO Associates</t>
  </si>
  <si>
    <t>Data Analyst II - Institute for Health Equity Research</t>
  </si>
  <si>
    <t>['sql', 'python', 'r', 'php', 'git', 'github', 'unity']</t>
  </si>
  <si>
    <t>Statistical Analyst, General Internal Medicine</t>
  </si>
  <si>
    <t>['r', 'sas', 'html', 'excel', 'sas', 'powerpoint', 'outlook']</t>
  </si>
  <si>
    <t>Jasper, IN</t>
  </si>
  <si>
    <t>Kimball Electronics</t>
  </si>
  <si>
    <t>AI Machine Learning Engineer</t>
  </si>
  <si>
    <t>AGM Tech Solutions - A Woman and Latina-owned IT Staffing Firm-an Inc. 5000 company</t>
  </si>
  <si>
    <t>Senior Manager, Data Science &amp; AI</t>
  </si>
  <si>
    <t>['sql', 'python', 'r', 'snowflake', 'tableau', 'power bi']</t>
  </si>
  <si>
    <t>['sql', 'python', 'sql server', 'mysql', 'azure', 'aws', 'redshift', 'tableau', 'power bi', 'docker', 'git', 'github', 'terraform', 'jenkins', 'bitbucket']</t>
  </si>
  <si>
    <t>Career Group Companies</t>
  </si>
  <si>
    <t>['sql', 'python', 'go', 'c', 'tableau', 'power bi']</t>
  </si>
  <si>
    <t>Microsoft D365 - Business Analyst - Senior - Consulting - Location OPEN</t>
  </si>
  <si>
    <t>Wisconsin</t>
  </si>
  <si>
    <t>New Charter Technologies, Inc.</t>
  </si>
  <si>
    <t>['sql', 'excel', 'power bi', 'dax']</t>
  </si>
  <si>
    <t>Senior Clinical Data Scientist- Clinical Development/Spotfire</t>
  </si>
  <si>
    <t>E-INFOSOL LLC</t>
  </si>
  <si>
    <t>['sql', 'python', 'javascript', 'html', 'css', 'c', 'postgresql', 'databricks', 'aws', 'redshift', 'bigquery', 'vmware', 'spark', 'react', 'tableau', 'looker', 'power bi', 'confluence']</t>
  </si>
  <si>
    <t>Diligent Tec Inc</t>
  </si>
  <si>
    <t>['sql', 'python', 'scala', 'nosql', 'java', 'spark', 'hadoop', 'tableau']</t>
  </si>
  <si>
    <t>['sql', 'python', 'go', 'nosql', 'shell', 'redis', 'cassandra', 'oracle', 'gcp', 'linux', 'ansible']</t>
  </si>
  <si>
    <t>Founding Data Engineer - Real-time Data Pipelines</t>
  </si>
  <si>
    <t>jobster</t>
  </si>
  <si>
    <t>Data Analyst, Resource Planning &amp; Capitalization</t>
  </si>
  <si>
    <t>['sql', 'snowflake', 'tableau', 'excel', 'looker', 'sheets', 'powerbi', 'powerbi', 'jira']</t>
  </si>
  <si>
    <t>Professor Data Science and Analytics</t>
  </si>
  <si>
    <t>Harrisburg University</t>
  </si>
  <si>
    <t>Senior Manager AI Enablement and Data Science (				Hands-On Predictive Analytics | Retail | Leadership Growth Role)</t>
  </si>
  <si>
    <t>CAVA</t>
  </si>
  <si>
    <t>['sql', 'python', 'r', 'scala', 'databricks', 'aws', 'spark', 'kafka', 'airflow', 'hadoop']</t>
  </si>
  <si>
    <t>AppleCare Finance Data Engineer</t>
  </si>
  <si>
    <t>['sql', 'python', 'snowflake', 'kafka', 'tableau', 'sap', 'github', 'jenkins']</t>
  </si>
  <si>
    <t>Healthy Alliance</t>
  </si>
  <si>
    <t>['sql', 'python', 'r', 'javascript', 'sas', 'ruby', 'azure', 'ruby', 'tableau', 'excel', 'power bi', 'sas']</t>
  </si>
  <si>
    <t>Business Analyst – Data &amp; Strategy (Gfiber)</t>
  </si>
  <si>
    <t>Azaaki LLC</t>
  </si>
  <si>
    <t>Director of Data Inteligence &amp; Data Analytics</t>
  </si>
  <si>
    <t>Norwalk, IA</t>
  </si>
  <si>
    <t>['sql', 'python', 'r', 'nosql', 'postgresql', 'azure', 'phoenix', 'tableau', 'power bi']</t>
  </si>
  <si>
    <t>Qlik</t>
  </si>
  <si>
    <t>['sql', 'python', 'hugging face', 'scikit-learn', 'qlik']</t>
  </si>
  <si>
    <t>['sql', 'python', 'r', 'matlab', 'scala', 'sas', 'java', 'c', 'tensorflow', 'pandas', 'sas']</t>
  </si>
  <si>
    <t>Sr. Analyst, Data Strategy &amp; Measurement</t>
  </si>
  <si>
    <t>Power Apps Data Analyst II</t>
  </si>
  <si>
    <t>Alluvionic</t>
  </si>
  <si>
    <t>['sql', 'go', 'c', 'azure', 'excel', 'power bi', 'sharepoint']</t>
  </si>
  <si>
    <t>Senior Data Scientist | Onsite | Dallas, TX</t>
  </si>
  <si>
    <t>ZoomInfo Technologies LLC</t>
  </si>
  <si>
    <t>['sql', 'python', 'go', 'snowflake', 'databricks', 'aws', 'gcp', 'kafka', 'airflow', 'tableau', 'terraform']</t>
  </si>
  <si>
    <t>['sql', 'python', 'powershell', 'c', 'azure', 'databricks', 'power bi', 'github', 'terraform']</t>
  </si>
  <si>
    <t>Northrop Grumman, 2026 Associate Data Engineer/Data Engineer - Application via WayUp</t>
  </si>
  <si>
    <t>['sql', 'python', 'nosql', 'c', 'sql server', 'pytorch', 'numpy', 'pandas', 'docker', 'git']</t>
  </si>
  <si>
    <t>Machine Learning Expert - Remote</t>
  </si>
  <si>
    <t>W0514 - Data Management Analyst - Personal Lines</t>
  </si>
  <si>
    <t>['sql', 'python', 'r', 'javascript', 'sas', 't-sql', 'excel', 'power bi', 'ssrs', 'sas']</t>
  </si>
  <si>
    <t>Principal Data Science ML Engineer - Hybrid - Seattle</t>
  </si>
  <si>
    <t>['python', 'scala', 'java', 'c', 'aws', 'gcp']</t>
  </si>
  <si>
    <t>Data Scientist, All Levels</t>
  </si>
  <si>
    <t>Ramp</t>
  </si>
  <si>
    <t>['sql', 'snowflake', 'redshift', 'bigquery', 'express', 'looker']</t>
  </si>
  <si>
    <t>[Remote] Researcher III – Data Engineer</t>
  </si>
  <si>
    <t>National Laboratory of the Rockies</t>
  </si>
  <si>
    <t>['sql', 'python', 'nosql', 'azure', 'aws', 'gcp', 'bigquery', 'spark', 'kafka', 'hadoop', 'kubernetes', 'docker', 'git', 'github']</t>
  </si>
  <si>
    <t>Connection</t>
  </si>
  <si>
    <t>['sql', 'sql server', 'databricks', 'oracle', 'power bi', 'ssis', 'git', 'bitbucket']</t>
  </si>
  <si>
    <t>Big Data Engineer (Azure)</t>
  </si>
  <si>
    <t>Principal Azure Big Data Engineer</t>
  </si>
  <si>
    <t>Information Technology Foresite Technology Pvt LTd</t>
  </si>
  <si>
    <t>AWS Data Engineer - Navi Mumbai (Hybrid)</t>
  </si>
  <si>
    <t>Biotechnology and Pharmaceuticals Cognizant</t>
  </si>
  <si>
    <t>Assistant Team Leader/Data Engineer</t>
  </si>
  <si>
    <t>['sql', 'python', 'nosql', 'sql server', 'azure', 'oracle', 'pyspark', 'power bi', 'git']</t>
  </si>
  <si>
    <t>Process Excellence, Data Process Analyst</t>
  </si>
  <si>
    <t>AP Elections Data Analyst</t>
  </si>
  <si>
    <t>['r', 'c', 'excel']</t>
  </si>
  <si>
    <t>2026 Summer Intern: Data Science Intern</t>
  </si>
  <si>
    <t>Category Insights Sr Analyst</t>
  </si>
  <si>
    <t>Data Center Mechanical Engineer</t>
  </si>
  <si>
    <t>['sql', 'python', 'r', 'nosql', 'mysql', 'spark', 'pytorch', 'keras', 'plotly', 'kafka', 'seaborn', 'tensorflow', 'hadoop', 'ggplot2', 'tableau', 'power bi', 'git', 'github', 'jenkins', 'gitlab', 'bitbucket']</t>
  </si>
  <si>
    <t>junior java developer/Data scientist</t>
  </si>
  <si>
    <t>['sql', 'python', 'java', 'jira']</t>
  </si>
  <si>
    <t>Researcher III – Data Engineer</t>
  </si>
  <si>
    <t>Compensation Analyst, Full-Time</t>
  </si>
  <si>
    <t>Clinical Data Analyst - Same Day Surgery - Observation Coder, and Ambulatory Surgical Center job at University of Chicago Medicine - UChicago Medicine in Chicago, IL</t>
  </si>
  <si>
    <t>Remote.co</t>
  </si>
  <si>
    <t>University of Chicago Medicine - UChicago Medicine</t>
  </si>
  <si>
    <t>Database Analyst / Data Quality &amp; Requirements Specialist</t>
  </si>
  <si>
    <t>['sql', 'postgresql', 'excel']</t>
  </si>
  <si>
    <t>Advisor Data Sciences</t>
  </si>
  <si>
    <t>['sql', 'python', 'nosql', 'azure', 'aws', 'spark', 'pytorch', 'tensorflow', 'hadoop']</t>
  </si>
  <si>
    <t>[Remote] Data Engineer (Healthcare/Claims, Snowflake, SQL, ETL, ADF, Data Modelling)</t>
  </si>
  <si>
    <t>['sql', 'python', 'sql server', 'snowflake', 'azure', 'aws']</t>
  </si>
  <si>
    <t>['sql', 'azure', 'sap', 'jira']</t>
  </si>
  <si>
    <t>Launch Potato</t>
  </si>
  <si>
    <t>['sql', 'python', 'aws', 'spark', 'looker', 'docker']</t>
  </si>
  <si>
    <t>Senior Staff Data Engineer, Snowflake Expert</t>
  </si>
  <si>
    <t>Scottsdale, AZ (+1 other)</t>
  </si>
  <si>
    <t>Blue Yonder</t>
  </si>
  <si>
    <t>['sql', 'python', 'nosql', 'no-sql', 'elasticsearch', 'snowflake', 'azure', 'aws', 'gcp', 'spark', 'kafka', 'spring', 'kubernetes', 'git', 'jenkins', 'jira']</t>
  </si>
  <si>
    <t>EPCVIP, Inc.</t>
  </si>
  <si>
    <t>['sql', 'python', 'sas', 'excel', 'sas']</t>
  </si>
  <si>
    <t>Sr Data Solutions Analyst</t>
  </si>
  <si>
    <t>Lead Data Analyst, Marketing</t>
  </si>
  <si>
    <t>Senior Data Scientist, Amazon Global Logistics</t>
  </si>
  <si>
    <t>AI Engineer (AI Agents Startup 🚀)</t>
  </si>
  <si>
    <t>Tech Talent Network</t>
  </si>
  <si>
    <t>Compliance - AI ML Lead (Data Scientist) - Vice President</t>
  </si>
  <si>
    <t>['python', 'r', 'scala', 'c', 'neo4j', 'azure', 'databricks', 'aws', 'gcp', 'matplotlib', 'seaborn', 'scikit-learn', 'pandas']</t>
  </si>
  <si>
    <t>Data Engineer - Snowflake &amp; Analytics Engineering</t>
  </si>
  <si>
    <t>HYrEzy Tech Solutions</t>
  </si>
  <si>
    <t>['sql', 'python', 'snowflake', 'azure', 'ssis', 'git']</t>
  </si>
  <si>
    <t>Charlton Recruitment</t>
  </si>
  <si>
    <t>Customer Data Analyst - Professional Services (UK)</t>
  </si>
  <si>
    <t>Dayshape</t>
  </si>
  <si>
    <t>['sql', 'python', 'azure', 'tableau', 'excel', 'power bi', 'sap']</t>
  </si>
  <si>
    <t>Sr. Data Engineer - Qlik Data Engineer/Developer</t>
  </si>
  <si>
    <t>['sql', 'python', 'db2', 'sql server', 'snowflake', 'oracle', 'aws', 'pyspark', 'airflow', 'excel', 'qlik', 'github', 'gitlab']</t>
  </si>
  <si>
    <t>Senior System/ Data Analyst, AML System- Foreign Corporate &amp; Private Bank | Hong Kong, HK | Hybrid</t>
  </si>
  <si>
    <t>EFinancialCareers HK</t>
  </si>
  <si>
    <t>IGNITE RECRUITMENT HONG KONG LIMITED</t>
  </si>
  <si>
    <t>['sql', 'python', 'r', 'pandas', 'tableau', 'excel', 'looker', 'power bi']</t>
  </si>
  <si>
    <t>Healthcare Data &amp; Analytics Consultant</t>
  </si>
  <si>
    <t>Tipton, United Kingdom</t>
  </si>
  <si>
    <t>Talents By StudySmarter</t>
  </si>
  <si>
    <t>Abacus Insights Inc.</t>
  </si>
  <si>
    <t>Artificial Intelligence Consultant</t>
  </si>
  <si>
    <t>Data Center Construction Scheduler - Charleston, South Carolina</t>
  </si>
  <si>
    <t>Senior Systems &amp; BI Engineer: Data Integration &amp; Dashboards</t>
  </si>
  <si>
    <t>Saudi Petroleum Services Polytechnic</t>
  </si>
  <si>
    <t>Policy AI Scientist: Data &amp; Economic Insights</t>
  </si>
  <si>
    <t>Whiteshield</t>
  </si>
  <si>
    <t>Lead Data Engineer - Hybrid and Contract to Hire Opportunity</t>
  </si>
  <si>
    <t>['sql', 'shell', 'databricks', 'aws', 'spark', 'power bi', 'git', 'terraform']</t>
  </si>
  <si>
    <t>Data Analyst Trainee. Job in Bristol Education &amp; Training Jobs</t>
  </si>
  <si>
    <t>EAT Jobs</t>
  </si>
  <si>
    <t>Wigan, United Kingdom</t>
  </si>
  <si>
    <t>Aptrack.co</t>
  </si>
  <si>
    <t>NRL Limited</t>
  </si>
  <si>
    <t>Senior Data Scientist – ML, NLP &amp; GenAI (Europe Travel)</t>
  </si>
  <si>
    <t>Avensys Consulting UK</t>
  </si>
  <si>
    <t>Senior Business Data Scientist, Ads and Commerce Finance</t>
  </si>
  <si>
    <t>InterWorks</t>
  </si>
  <si>
    <t>['sql', 'snowflake', 'azure', 'databricks', 'aws', 'redshift', 'bigquery', 'windows', 'excel', 'unify']</t>
  </si>
  <si>
    <t>Lead Data Analyst/Data Product Lead</t>
  </si>
  <si>
    <t>['sql', 'python', 'go', 'snowflake', 'azure', 'databricks', 'aws', 'gcp', 'airflow', 'tableau', 'looker', 'power bi', 'alteryx', 'sharepoint', 'jira', 'confluence']</t>
  </si>
  <si>
    <t>Senior Data Science / ML Engineer – Foundational Role</t>
  </si>
  <si>
    <t>Morson Edge</t>
  </si>
  <si>
    <t>['python', 'aws', 'gcp', 'spark', 'kafka']</t>
  </si>
  <si>
    <t>Ford Data Analyst – Entry Level Apply Now</t>
  </si>
  <si>
    <t>Pike Rd, AL</t>
  </si>
  <si>
    <t>Balance Staffing</t>
  </si>
  <si>
    <t>Sr. Applied Scientist, Measurement, AdTech and Data Science , Performance Measurement</t>
  </si>
  <si>
    <t>['python', 'r', 'java', 'c', 'spark', 'numpy', 'tensorflow', 'hadoop', 'scikit-learn', 'mxnet']</t>
  </si>
  <si>
    <t>TechClub Inc</t>
  </si>
  <si>
    <t>Fairfield, NJ</t>
  </si>
  <si>
    <t>Chameleon Collective</t>
  </si>
  <si>
    <t>['sql', 'snowflake', 'excel', 'power bi', 'ssrs', 'unify']</t>
  </si>
  <si>
    <t>Lead Data Scientist / Tech Scale Up / £120,000</t>
  </si>
  <si>
    <t>DTI Data Intern</t>
  </si>
  <si>
    <t>AC Disaster Consulting</t>
  </si>
  <si>
    <t>Financial Data Analyst (W2 only)</t>
  </si>
  <si>
    <t>['sql', 'python', 'r', 'sas', 'vba', 'oracle', 'visio', 'tableau', 'excel', 'sap', 'alteryx', 'sas']</t>
  </si>
  <si>
    <t>Senior Financial Analyst - Manufacturing Unit</t>
  </si>
  <si>
    <t>['go', 'excel', 'sap', 'powerpoint']</t>
  </si>
  <si>
    <t>Principal Engineer - Data Analytics III</t>
  </si>
  <si>
    <t>Elevait Solutions</t>
  </si>
  <si>
    <t>['python', 'azure', 'databricks', 'spark', 'flask', 'excel', 'power bi']</t>
  </si>
  <si>
    <t>Intern, Business Analyst, Insurance Services and Operations</t>
  </si>
  <si>
    <t>TriNet</t>
  </si>
  <si>
    <t>['sql', 'excel', 'powerpoint', 'sharepoint', 'jira', 'confluence', 'monday.com']</t>
  </si>
  <si>
    <t>Sterling, VA (+1 other)</t>
  </si>
  <si>
    <t>Startup Job Board - University Of Toronto</t>
  </si>
  <si>
    <t>GPTZero</t>
  </si>
  <si>
    <t>['sql', 'python', 'r', 'databricks', 'aws', 'pyspark', 'pandas']</t>
  </si>
  <si>
    <t>IT-Sr Principal Data Engineer</t>
  </si>
  <si>
    <t>Senior Billing Data Engineer</t>
  </si>
  <si>
    <t>['sql', 'python', 'scala', 'java', 'spark', 'airflow']</t>
  </si>
  <si>
    <t>Coalville, United Kingdom</t>
  </si>
  <si>
    <t>['oracle', 'excel', 'sap', 'jira']</t>
  </si>
  <si>
    <t>Field Chief Data and AI Officer</t>
  </si>
  <si>
    <t>Data Analytics Engineer - Local Only</t>
  </si>
  <si>
    <t>['sql', 'python', 'azure', 'aws', 'redshift', 'scikit-learn', 'tableau', 'power bi', 'git']</t>
  </si>
  <si>
    <t>Data Engineer - Snowflake (Hybrid)</t>
  </si>
  <si>
    <t>['sql', 'snowflake', 'tableau', 'alteryx']</t>
  </si>
  <si>
    <t>Data Analytics Support Analyst</t>
  </si>
  <si>
    <t>['sql', 'excel', 'looker', 'slack']</t>
  </si>
  <si>
    <t>SDG Group USA</t>
  </si>
  <si>
    <t>Proofpoint</t>
  </si>
  <si>
    <t>['sql', 'tableau', 'excel', 'power bi', 'powerbi', 'powerbi']</t>
  </si>
  <si>
    <t>Information Security Data Analyst (Tier 1) - 100% onsite</t>
  </si>
  <si>
    <t>Calance</t>
  </si>
  <si>
    <t>['python', 'powershell', 'azure', 'aws', 'splunk']</t>
  </si>
  <si>
    <t>['sql', 'python', 'sas', 'snowflake', 'tableau', 'sas']</t>
  </si>
  <si>
    <t>Link Staffing</t>
  </si>
  <si>
    <t>['sql', 'spring', 'excel']</t>
  </si>
  <si>
    <t>Sr. Data Analyst - Marketing Analytics</t>
  </si>
  <si>
    <t>World Wide Technology Holding, LLC</t>
  </si>
  <si>
    <t>Data Scientist Manager I (Hybrid)</t>
  </si>
  <si>
    <t>Data Engineer (Microsoft Stack)</t>
  </si>
  <si>
    <t>['sql', 'sql server', 'snowflake', 'azure', 'databricks', 'aws', 'gcp', 'spark', 'power bi', 'dax', 'terraform']</t>
  </si>
  <si>
    <t>SENIOR AWS DATA ENGINEER</t>
  </si>
  <si>
    <t>RedRiver Systems, LLC</t>
  </si>
  <si>
    <t>['sql', 'python', 'snowflake', 'databricks', 'aws', 'sap', 'terraform']</t>
  </si>
  <si>
    <t>Data Security Analyst - Data loss &amp; Prevention (local to Charlotte, NC)</t>
  </si>
  <si>
    <t>Data Scientist - W2</t>
  </si>
  <si>
    <t>Customer Data Insight Analyst Remote</t>
  </si>
  <si>
    <t>Data Scientist - Grad Intern Conversion</t>
  </si>
  <si>
    <t>3:15</t>
  </si>
  <si>
    <t>Esper</t>
  </si>
  <si>
    <t>['sql', 'python', 'snowflake', 'databricks', 'redshift', 'bigquery', 'tableau']</t>
  </si>
  <si>
    <t>Data Science Engineer (AWS) – NLP &amp; GenAI</t>
  </si>
  <si>
    <t>Sr Specialist Data Science</t>
  </si>
  <si>
    <t>Ally</t>
  </si>
  <si>
    <t>['sql', 'python', 'azure', 'aws', 'gcp', 'pytorch', 'tensorflow', 'scikit-learn', 'pandas', 'datarobot', 'github']</t>
  </si>
  <si>
    <t>Decision Six</t>
  </si>
  <si>
    <t>['sql', 'python', 'r', 'azure', 'aws']</t>
  </si>
  <si>
    <t>Data Scientist, Conversational AI</t>
  </si>
  <si>
    <t>Emerald Hills, CA</t>
  </si>
  <si>
    <t>['sql', 'python', 'scala', 'spark', 'tensorflow']</t>
  </si>
  <si>
    <t>['sql', 'python', 'scala', 'spark']</t>
  </si>
  <si>
    <t>Principal AI Software &amp; Data Engineer, AI-Enabled Data Engineering Pipeline</t>
  </si>
  <si>
    <t>['python', 'snowflake', 'oracle', 'aws', 'gcp', 'react', 'splunk', 'docker', 'github', 'terraform', 'jenkins']</t>
  </si>
  <si>
    <t>Solutions Architect - (Data Engineering)</t>
  </si>
  <si>
    <t>['sql', 'python', 'scala', 'java', 'snowflake', 'azure', 'databricks', 'aws', 'gcp', 'redshift', 'spark', 'kafka', 'airflow', 'windows']</t>
  </si>
  <si>
    <t>Entry level / Virtual Data Entry Analyst Assistant (Remote)</t>
  </si>
  <si>
    <t>Aerospace and Defense Web Geek Technology</t>
  </si>
  <si>
    <t>data analyst jobs remote entry level</t>
  </si>
  <si>
    <t>WM Risk - Vendor risk(Data Analytics) -Associate</t>
  </si>
  <si>
    <t>Environmental Services Cognizant</t>
  </si>
  <si>
    <t>Business Analyst, Data Analyst, HR Executive, Assistant HR, Manual Testing.</t>
  </si>
  <si>
    <t>Python programming,data analysis</t>
  </si>
  <si>
    <t>Specialist - Data Engineering (International Service Provider)</t>
  </si>
  <si>
    <t>RiverForest Connections Private Limited</t>
  </si>
  <si>
    <t>['sql', 'python', 'shell', 'snowflake', 'databricks', 'aws', 'redshift', 'spark']</t>
  </si>
  <si>
    <t>IND (New) Lead Data Engineer - wiq</t>
  </si>
  <si>
    <t>Education and Training Cognizant</t>
  </si>
  <si>
    <t>Data Engineer Talend</t>
  </si>
  <si>
    <t>Construction and Architecture Cognizant</t>
  </si>
  <si>
    <t>Data Engineer-Django</t>
  </si>
  <si>
    <t>['django']</t>
  </si>
  <si>
    <t>Chief AWS Big Data Engineer</t>
  </si>
  <si>
    <t>Mid-level Kubernetes Big Data Engineer</t>
  </si>
  <si>
    <t>Currie, United Kingdom</t>
  </si>
  <si>
    <t>Exposed Solutions</t>
  </si>
  <si>
    <t>['python', 'azure', 'pytorch', 'fastapi']</t>
  </si>
  <si>
    <t>Montgomeryville, PA</t>
  </si>
  <si>
    <t>Dorman Products</t>
  </si>
  <si>
    <t>['sql', 'sql server', 'snowflake', 'azure', 'databricks', 'power bi', 'sap', 'qlik', 'github', 'jira']</t>
  </si>
  <si>
    <t>Sloan</t>
  </si>
  <si>
    <t>Apex, NC</t>
  </si>
  <si>
    <t>['sql', 'python', 'snowflake', 'aws', 'redshift', 'airflow', 'git', 'gitlab', 'unity']</t>
  </si>
  <si>
    <t>['power bi', 'powerbi', 'powerbi']</t>
  </si>
  <si>
    <t>Junior Data Analyst – Remote</t>
  </si>
  <si>
    <t>['sql', 'tableau', 'excel', 'power bi', 'sheets', 'spreadsheet']</t>
  </si>
  <si>
    <t>Senior Geospatial Research Analyst / Production Manager</t>
  </si>
  <si>
    <t>NV5</t>
  </si>
  <si>
    <t>['sql', 'python', 'r', 'nosql', 'html', 'postgresql']</t>
  </si>
  <si>
    <t>Data Engineer - Aurora, CO or Meridian, CO</t>
  </si>
  <si>
    <t>ICR, Inc.</t>
  </si>
  <si>
    <t>ONR- Contingent - Data Engineer</t>
  </si>
  <si>
    <t>Resource Metrix</t>
  </si>
  <si>
    <t>Azure Data Bricks Engineer_5+Yrs</t>
  </si>
  <si>
    <t>['sql', 'python', 'scala', 'azure', 'databricks', 'spark', 'pyspark', 'airflow', 'git', 'terraform']</t>
  </si>
  <si>
    <t>Junior Data Analyst (Bachelor degree req'd) - **IMMEDIATE NEED FOR 4-WEEK CONTRACT IN RESTON, VA**</t>
  </si>
  <si>
    <t>INSPYR</t>
  </si>
  <si>
    <t>['sql', 'python', 'scala', 'snowflake', 'databricks', 'aws', 'redshift', 'bigquery', 'pyspark', 'git', 'github', 'terraform', 'gitlab']</t>
  </si>
  <si>
    <t>Senior Technical Engineering Operations Manager - Data Centres</t>
  </si>
  <si>
    <t>Slough, United Kingdom</t>
  </si>
  <si>
    <t>PRS</t>
  </si>
  <si>
    <t>Remote Systems Analyst Position</t>
  </si>
  <si>
    <t>ExecutivePlacements.com</t>
  </si>
  <si>
    <t>Business Analyst, Data Products</t>
  </si>
  <si>
    <t>Moore DM Group LLC</t>
  </si>
  <si>
    <t>['sql', 'python', 'tableau', 'power bi', 'jira', 'confluence']</t>
  </si>
  <si>
    <t>All-Source Analyst, Senior</t>
  </si>
  <si>
    <t>['sql', 'aws', 'redshift', 'tableau', 'excel', 'power bi', 'qlik']</t>
  </si>
  <si>
    <t>All-Source Analyst, Mid</t>
  </si>
  <si>
    <t>Patrick Space Force Base, FL</t>
  </si>
  <si>
    <t>Distinguished, Data Scientist</t>
  </si>
  <si>
    <t>Staff Data Scientist - Sales Analytics</t>
  </si>
  <si>
    <t>Greenland, AR</t>
  </si>
  <si>
    <t>Trust Safety Data Lake Software Engineer</t>
  </si>
  <si>
    <t>Apple Canada Inc.</t>
  </si>
  <si>
    <t>['scala', 'java', 'cassandra', 'aws', 'spark', 'kafka', 'hadoop', 'kubernetes']</t>
  </si>
  <si>
    <t>SFLC Maint. Data Readiness &amp; Analysis</t>
  </si>
  <si>
    <t>SFLC Contingent - Lead Data Scientist / AI-ML Engineer</t>
  </si>
  <si>
    <t>Data Scientist + ML Engineer (Gen AI)</t>
  </si>
  <si>
    <t>ChatGPT Jobs</t>
  </si>
  <si>
    <t>Data Centre Engineer</t>
  </si>
  <si>
    <t>Oxfordshire, United Kingdom</t>
  </si>
  <si>
    <t>Engineering Jobs</t>
  </si>
  <si>
    <t>Veterinary Production Analyst</t>
  </si>
  <si>
    <t>Blue River PetCare</t>
  </si>
  <si>
    <t>Senior Data Scientist for U.S. Marine Corps Logistics</t>
  </si>
  <si>
    <t>PandaDoc</t>
  </si>
  <si>
    <t>['sql', 'python', 'snowflake', 'redshift', 'bigquery', 'airflow', 'pandas', 'github']</t>
  </si>
  <si>
    <t>Senior Analyst, Personalization Data Science (Remote, CA, US, USA_511767)</t>
  </si>
  <si>
    <t>['sql', 'python', 'r', 'pytorch', 'numpy', 'tensorflow', 'pandas']</t>
  </si>
  <si>
    <t>Finance &amp; Analytics Analyst (Adv SQL &amp; Excel Required)</t>
  </si>
  <si>
    <t>Scientist/Sr Scientist - Ontology</t>
  </si>
  <si>
    <t>Rancho BioSciences LLC</t>
  </si>
  <si>
    <t>['python', 'r', 'shell']</t>
  </si>
  <si>
    <t>Business System Analyst (HRIS/ERP)</t>
  </si>
  <si>
    <t>Ship Sticks</t>
  </si>
  <si>
    <t>['sql', 'python', 'mongodb', 'mongodb', 'bigquery', 'qlik', 'github']</t>
  </si>
  <si>
    <t>Data Scientist, Mid Jobs</t>
  </si>
  <si>
    <t>['python', 'r', 'windows', 'linux']</t>
  </si>
  <si>
    <t>Senior / Lead Database Engineer</t>
  </si>
  <si>
    <t>['sql', 'sql server', 'redis', 'snowflake', 'azure', 'ssis', 'ssrs', 'git']</t>
  </si>
  <si>
    <t>['python', 'java', 'spark', 'pytorch', 'hadoop', 'scikit-learn', 'node.js', 'node']</t>
  </si>
  <si>
    <t>Senior Data Engineer / Analytics Engineer</t>
  </si>
  <si>
    <t>['snowflake', 'looker']</t>
  </si>
  <si>
    <t>Tamworth, United Kingdom</t>
  </si>
  <si>
    <t>['sql', 'azure', 'excel', 'power bi']</t>
  </si>
  <si>
    <t>Lead Data Engineer / Solution Architect</t>
  </si>
  <si>
    <t>Primus Core</t>
  </si>
  <si>
    <t>['sql', 'python', 'azure', 'databricks', 'unity']</t>
  </si>
  <si>
    <t>['sql', 'python', 'dynamodb', 'snowflake', 'aws', 'redshift']</t>
  </si>
  <si>
    <t>Collibra Developer</t>
  </si>
  <si>
    <t>['azure', 'aws', 'unity']</t>
  </si>
  <si>
    <t>Consumer Account Data Analyst</t>
  </si>
  <si>
    <t>Alsip, IL</t>
  </si>
  <si>
    <t>Sertoma Star Services</t>
  </si>
  <si>
    <t>['go', 'excel', 'spreadsheet', 'outlook']</t>
  </si>
  <si>
    <t>AI ML Engineer</t>
  </si>
  <si>
    <t>['python', 'azure', 'aws', 'gcp', 'docker']</t>
  </si>
  <si>
    <t>Senior Data Engineer with Credit Risk - Synechron Inc.</t>
  </si>
  <si>
    <t>Senior Data Engineer with CI/ CD - Finance (Regulatory) - Synechron Inc.</t>
  </si>
  <si>
    <t>Senior Data Engineer(GenAI)</t>
  </si>
  <si>
    <t>OP</t>
  </si>
  <si>
    <t>['sql', 'python', 'postgresql', 'snowflake', 'aws', 'airflow', 'kubernetes', 'docker', 'github', 'gitlab']</t>
  </si>
  <si>
    <t>Gallagher</t>
  </si>
  <si>
    <t>['sql', 'python', 'scala', 'java', 'sql server', 'snowflake', 'azure', 'gdpr']</t>
  </si>
  <si>
    <t>Senior Data Engineer with MDM experience - Synechron Inc.</t>
  </si>
  <si>
    <t>['sql', 'python', 'snowflake', 'azure', 'databricks', 'kafka', 'pyspark', 'airflow', 'graphql']</t>
  </si>
  <si>
    <t>Database Administrator / Data Engineer</t>
  </si>
  <si>
    <t>['sql', 't-sql', 'sql server', 'mysql', 'airflow', 'power bi', 'ssis', 'ssrs']</t>
  </si>
  <si>
    <t>Senior Data Analyst - AML rules migration</t>
  </si>
  <si>
    <t>['sql', 'sas', 'swift', 'sas']</t>
  </si>
  <si>
    <t>['sql', 'python', 'r', 'databricks', 'tableau', 'power bi', 'powerbi', 'powerbi', 'github']</t>
  </si>
  <si>
    <t>Epic Bridges/Corepoint Analyst With Leading Health System</t>
  </si>
  <si>
    <t>Career Opportunities: Senior AI Solutions Engineer - (Open to remote) (285779)</t>
  </si>
  <si>
    <t>Barbados</t>
  </si>
  <si>
    <t>Arvato</t>
  </si>
  <si>
    <t>['python', 'react', 'next.js']</t>
  </si>
  <si>
    <t>M&amp;T Bank</t>
  </si>
  <si>
    <t>Treehouse Partners</t>
  </si>
  <si>
    <t>['azure', 'oracle', 'power bi']</t>
  </si>
  <si>
    <t>Business Operations Analyst</t>
  </si>
  <si>
    <t>['sql', 'visual basic', 'tableau', 'excel', 'sap']</t>
  </si>
  <si>
    <t>Healthcare Data &amp; Strategy Analyst</t>
  </si>
  <si>
    <t>Castle Connolly Private Health Partners, LLC</t>
  </si>
  <si>
    <t>['sql', 'tableau', 'excel', 'power bi', 'sheets', 'powerpoint']</t>
  </si>
  <si>
    <t>['sql', 'python', 'r', 'c', 'azure', 'aws']</t>
  </si>
  <si>
    <t>Senior Data Scientist &amp; AI Engineer</t>
  </si>
  <si>
    <t>The Richard L. Duchossois Foundation</t>
  </si>
  <si>
    <t>['sql', 'python', 'r', 'snowflake', 'azure', 'aws', 'bigquery', 'airflow', 'git', 'github']</t>
  </si>
  <si>
    <t>Sr. Security Analytics Engineer - Rules (HYBRID)</t>
  </si>
  <si>
    <t>Systems Analyst - Data Warehouse Design</t>
  </si>
  <si>
    <t>['sql', 'oracle', 'aws', 'redshift', 'excel', 'microstrategy', 'powerpoint']</t>
  </si>
  <si>
    <t>Data Analyst III/Credit Portfolio</t>
  </si>
  <si>
    <t>['sql', 'python', 'crystal', 'sas', 'tableau', 'excel', 'sap', 'sas', 'sharepoint']</t>
  </si>
  <si>
    <t>Operational Reporting Analyst</t>
  </si>
  <si>
    <t>Covius</t>
  </si>
  <si>
    <t>Summer 2026 Internship: Data Science Intern - Princeton, NJ - Full-time / Part-time</t>
  </si>
  <si>
    <t>dsm-firmenich</t>
  </si>
  <si>
    <t>['python', 'r', 'go', 'sas', 'azure', 'aws', 'sas']</t>
  </si>
  <si>
    <t>Informatics Analyst</t>
  </si>
  <si>
    <t>UChicago Medicine</t>
  </si>
  <si>
    <t>Database Administrator &amp; Data Engineer</t>
  </si>
  <si>
    <t>Goodwill de Puerto Rico</t>
  </si>
  <si>
    <t>['sql', 'python', 'powershell', 'sql server', 'azure', 'aws', 'power bi']</t>
  </si>
  <si>
    <t>Data Engineer, Entry Level</t>
  </si>
  <si>
    <t>West Mifflin, PA</t>
  </si>
  <si>
    <t>Naval Nuclear Laboratory (FMP)</t>
  </si>
  <si>
    <t>Career Opportunities: Senior Data Developer (231945)</t>
  </si>
  <si>
    <t>['sql', 'python', 'nosql', 'java', 't-sql', 'azure', 'databricks', 'spark', 'spring', 'jira']</t>
  </si>
  <si>
    <t>Senior Analytics Developer (W2)</t>
  </si>
  <si>
    <t>TPI Global Solutions</t>
  </si>
  <si>
    <t>['sql', 'nosql', 'linux', 'unix']</t>
  </si>
  <si>
    <t>Director, Data Instrumentation</t>
  </si>
  <si>
    <t>['javascript', 'html', 'css']</t>
  </si>
  <si>
    <t>Data Analyst III Healthcare Analytics</t>
  </si>
  <si>
    <t>['sql', 'excel', 'powerbi', 'powerbi']</t>
  </si>
  <si>
    <t>Muskegon, MI</t>
  </si>
  <si>
    <t>Essentra</t>
  </si>
  <si>
    <t>Workday Integration Analyst</t>
  </si>
  <si>
    <t>OneTrust SME - Data Privacy</t>
  </si>
  <si>
    <t>['snowflake', 'gdpr']</t>
  </si>
  <si>
    <t>Sr. Data Engineer, Research Informatics</t>
  </si>
  <si>
    <t>Arrowhead Pharmaceuticals</t>
  </si>
  <si>
    <t>['sql', 'python', 'r', 'pytorch', 'git', 'unify']</t>
  </si>
  <si>
    <t>Senior Data Scientist, Data Science</t>
  </si>
  <si>
    <t>Government Recruitment Service</t>
  </si>
  <si>
    <t>Intern, Data Analyst</t>
  </si>
  <si>
    <t>Video Gaming Technologies, Inc.</t>
  </si>
  <si>
    <t>Analyst (contract)</t>
  </si>
  <si>
    <t>Clinical Data Analyst – Healthcare Domain</t>
  </si>
  <si>
    <t>['sql', 'python', 'r', 'sas', 'oracle', 'gcp', 'excel', 'sas']</t>
  </si>
  <si>
    <t>Databricks Data Engineer - Senior - Consulting - Location Open 1</t>
  </si>
  <si>
    <t>Chief Big Data Engineer</t>
  </si>
  <si>
    <t>Information Technology Savvysoft technologies</t>
  </si>
  <si>
    <t>Data Engineer (Global Remote</t>
  </si>
  <si>
    <t>['sql', 'python', 'snowflake', 'azure', 'aws', 'gcp', 'redshift', 'bigquery', 'spark', 'kafka', 'airflow', 'git']</t>
  </si>
  <si>
    <t>Remote Business Analyst - E-commerce &amp; Digital Projects</t>
  </si>
  <si>
    <t>Remote Business Analyst - US/UK Client Projects (Work from Home)</t>
  </si>
  <si>
    <t>['tableau', 'power bi', 'jira', 'confluence']</t>
  </si>
  <si>
    <t>Data Analyst 2, multiple positions, Central Office</t>
  </si>
  <si>
    <t>New York State Office of Mental Health</t>
  </si>
  <si>
    <t>Shelter Insurance Companies</t>
  </si>
  <si>
    <t>['sql', 'python', 'r', 'tableau', 'power bi', 'qlik', 'github']</t>
  </si>
  <si>
    <t>Data Ingestion Engineer</t>
  </si>
  <si>
    <t>['sql', 'python', 'snowflake', 'azure', 'aws', 'power bi', 'cognos']</t>
  </si>
  <si>
    <t>Sr. Snowflake Data Engineer Fort Mill SC (Hybrid)</t>
  </si>
  <si>
    <t>['sql', 'snowflake', 'aws', 'spark', 'linux', 'unix']</t>
  </si>
  <si>
    <t>Upper Saddle River, NJ</t>
  </si>
  <si>
    <t>EarthCam</t>
  </si>
  <si>
    <t>['sql', 'python', 'r', 'matlab', 'pytorch', 'power bi', 'git']</t>
  </si>
  <si>
    <t>AI Data Scientist - Drive Real-World Impact with ML</t>
  </si>
  <si>
    <t>Platform Engineer for Operational Data</t>
  </si>
  <si>
    <t>Apple Inc.</t>
  </si>
  <si>
    <t>['sql', 'nosql', 'java', 'kotlin', 'dynamodb', 'oracle', 'aws', 'aurora', 'spark', 'kubernetes']</t>
  </si>
  <si>
    <t>Data &amp; BI Analyst</t>
  </si>
  <si>
    <t>M&amp;E Data Centre Engineer</t>
  </si>
  <si>
    <t>Croydon, United Kingdom</t>
  </si>
  <si>
    <t>Stott and May</t>
  </si>
  <si>
    <t>Analyst, Work Support</t>
  </si>
  <si>
    <t>REMOTE-Data Scientist-LATAM</t>
  </si>
  <si>
    <t>['sql', 'python', 'tableau', 'excel', 'powerbi', 'powerbi']</t>
  </si>
  <si>
    <t>Pricing Data Scientist (Remote)</t>
  </si>
  <si>
    <t>TALENT LEADERS LTD</t>
  </si>
  <si>
    <t>Data Analyst -Secret Clearance Required</t>
  </si>
  <si>
    <t>Rockwood Company</t>
  </si>
  <si>
    <t>['sql', 'python', 'c', 'spark', 'scikit-learn', 'pandas', 'tableau', 'power bi']</t>
  </si>
  <si>
    <t>AP Analyst</t>
  </si>
  <si>
    <t>Elmendorf, TX</t>
  </si>
  <si>
    <t>KETT ENGINEERING CORPORATION</t>
  </si>
  <si>
    <t>['c', 'excel', 'powerpoint', 'outlook', 'sharepoint']</t>
  </si>
  <si>
    <t>Data Center Planning Engineer - Client-Facing CPM Lead</t>
  </si>
  <si>
    <t>Decima International</t>
  </si>
  <si>
    <t>Data Center Facilities Uptime Engineer</t>
  </si>
  <si>
    <t>Müller's Solutions</t>
  </si>
  <si>
    <t>Bioinformatics &amp; Data Analytics Scientist, Cancer Immunology</t>
  </si>
  <si>
    <t>Software Engineer, Post Sales Systems</t>
  </si>
  <si>
    <t>Samsara</t>
  </si>
  <si>
    <t>['sql', 'python', 'javascript', 'nosql', 'typescript', 'sql server', 'mysql', 'dynamodb', 'firebase', 'azure', 'aws', 'firebase', 'react', 'express', 'node.js', 'node']</t>
  </si>
  <si>
    <t>Byron, GA</t>
  </si>
  <si>
    <t>Walthall Oil Co</t>
  </si>
  <si>
    <t>['sql', 'visio', 'excel', 'sharepoint']</t>
  </si>
  <si>
    <t>Business Analyst - Power BI / Data ETL</t>
  </si>
  <si>
    <t>ParamInfo</t>
  </si>
  <si>
    <t>Enterprise Analytics &amp; Systems Manager</t>
  </si>
  <si>
    <t>Compu Dynamics</t>
  </si>
  <si>
    <t>['sql', 'python', 'power bi', 'dax']</t>
  </si>
  <si>
    <t>Senior Data Engineer - Airflow and PySpark (Hybrid)</t>
  </si>
  <si>
    <t>Detroit Labs</t>
  </si>
  <si>
    <t>['sql', 'python', 'gcp', 'pyspark', 'airflow', 'linux', 'unix', 'docker', 'git', 'github', 'gitlab']</t>
  </si>
  <si>
    <t>Data Architect - WFO / Bengaluru</t>
  </si>
  <si>
    <t>Arohana Tech Solutions Private Limited</t>
  </si>
  <si>
    <t>['sql', 'python', 'scala', 'nosql', 'azure', 'databricks', 'spark']</t>
  </si>
  <si>
    <t>Castle Donington, United Kingdom</t>
  </si>
  <si>
    <t>GetMyFirstJob</t>
  </si>
  <si>
    <t>CAME UK Ltd</t>
  </si>
  <si>
    <t>Lead Data Engineer - Birmingham - 6 months - Hybrid</t>
  </si>
  <si>
    <t>Simon James I.T. Ltd</t>
  </si>
  <si>
    <t>['sql', 'python', 'java', 'gcp', 'bigquery', 'kafka', 'terraform']</t>
  </si>
  <si>
    <t>Data Analyst needed for Monthly Report: E-commerce/Marketing Insights</t>
  </si>
  <si>
    <t>Date Engineer(Python, Pyspark and AWS)</t>
  </si>
  <si>
    <t>['sql', 'python', 'aws', 'redshift', 'pyspark', 'airflow', 'docker']</t>
  </si>
  <si>
    <t>Data Scientist / Aviation Technology / £92,000</t>
  </si>
  <si>
    <t>['sql', 'python', 'aws', 'airflow', 'docker', 'git', 'github']</t>
  </si>
  <si>
    <t>W2 only - CRM Data Analyst</t>
  </si>
  <si>
    <t>People Analytics / HR Data Analyst</t>
  </si>
  <si>
    <t>['sql', 'python', 'snowflake', 'oracle', 'tableau']</t>
  </si>
  <si>
    <t>Data Scientist, Growth Hybrid - San Francisco</t>
  </si>
  <si>
    <t>Grammarly, Inc.</t>
  </si>
  <si>
    <t>Principal Associate, Data Scientist - Recommendation &amp; Personalization Systems (San Jose)</t>
  </si>
  <si>
    <t>['sql', 'python', 'r', 'scala', 'aws', 'spark']</t>
  </si>
  <si>
    <t>['sql', 'python', 'sas', 'gcp', 'spark', 'airflow', 'ssis', 'sas']</t>
  </si>
  <si>
    <t>Gen AI/Python Data Engineer (W2 Only)</t>
  </si>
  <si>
    <t>['sql', 'python', 'postgresql', 'snowflake', 'airflow', 'kubernetes', 'docker', 'github', 'gitlab']</t>
  </si>
  <si>
    <t>2-Senior Data Engineers Needed | Major NYC Hospital | Snowflake Exp. | Salary + Bonus!</t>
  </si>
  <si>
    <t>Data Engineer: Python / data lakes</t>
  </si>
  <si>
    <t>Kite Consulting Group</t>
  </si>
  <si>
    <t>['python', 'databricks', 'oracle', 'numpy']</t>
  </si>
  <si>
    <t>Senior Director, Data Engineering - MLOps Lead</t>
  </si>
  <si>
    <t>['databricks', 'aws', 'pytorch', 'tensorflow']</t>
  </si>
  <si>
    <t>Data Engineer / Database Administrator</t>
  </si>
  <si>
    <t>CareersinAudit.com</t>
  </si>
  <si>
    <t>Oscar Associates (UK) Limited</t>
  </si>
  <si>
    <t>Data Engineer (KTP Associate Position)</t>
  </si>
  <si>
    <t>Diversity Dashboard</t>
  </si>
  <si>
    <t>University of Salford</t>
  </si>
  <si>
    <t>Greater London, United Kingdom</t>
  </si>
  <si>
    <t>WeDoTech</t>
  </si>
  <si>
    <t>['python', 'scala', 'java', 'snowflake', 'redshift', 'airflow']</t>
  </si>
  <si>
    <t>D365 Data Engineer (Contract)</t>
  </si>
  <si>
    <t>['sql', 'python', 'go', 'azure', 'databricks', 'power bi']</t>
  </si>
  <si>
    <t>Opening for Business Data Analyst :: Contract :: Wilmington, DE</t>
  </si>
  <si>
    <t>Soho Square Solutions</t>
  </si>
  <si>
    <t>['sql', 'python', 'mysql', 'dynamodb', 'cassandra', 'snowflake', 'aws', 'airflow', 'git']</t>
  </si>
  <si>
    <t>CTC</t>
  </si>
  <si>
    <t>['sql', 'python', 'pytorch']</t>
  </si>
  <si>
    <t>['sql', 'python', 'java', 'c', 'snowflake', 'azure']</t>
  </si>
  <si>
    <t>Azenta Life Sciences</t>
  </si>
  <si>
    <t>['sql', 'python', 'jupyter', 'gdpr', 'tableau', 'excel', 'power bi', 'powerpoint', 'git', 'confluence']</t>
  </si>
  <si>
    <t>Big Data Administrator</t>
  </si>
  <si>
    <t>['azure', 'kafka', 'linux', 'splunk', 'jenkins']</t>
  </si>
  <si>
    <t>Business Intelligence Administrator</t>
  </si>
  <si>
    <t>['sql', 'python', 'powershell', 'sql server', 'snowflake', 'azure', 'aws', 'gcp', 'tableau', 'power bi', 'sap', 'powerbi', 'powerbi']</t>
  </si>
  <si>
    <t>Innovative Systems Group</t>
  </si>
  <si>
    <t>['oracle', 'tableau', 'power bi', 'sap', 'sharepoint']</t>
  </si>
  <si>
    <t>['databricks', 'unify']</t>
  </si>
  <si>
    <t>Staff Data Platform Engineer</t>
  </si>
  <si>
    <t>Inovalon</t>
  </si>
  <si>
    <t>['python', 'java', 'aws', 'spring', 'fastapi', 'django', 'terraform']</t>
  </si>
  <si>
    <t>KIPP Atlanta Schools</t>
  </si>
  <si>
    <t>['sql', 'r', 'spring', 'tableau', 'excel', 'spss', 'powerpoint']</t>
  </si>
  <si>
    <t>Senior Analyst - Power BI/Snowflake Developer</t>
  </si>
  <si>
    <t>['sql', 'vba', 'snowflake', 'excel', 'power bi']</t>
  </si>
  <si>
    <t>PARRIS Law Firm</t>
  </si>
  <si>
    <t>Contract Machine Learning Engineer/Data Scientist</t>
  </si>
  <si>
    <t>Ars X Machina (AXM)</t>
  </si>
  <si>
    <t>['sql', 'python', 'aws', 'pytorch', 'tensorflow', 'scikit-learn', 'pandas', 'docker', 'git', 'terraform']</t>
  </si>
  <si>
    <t>Data Scientist - Model Development &amp; Analytics</t>
  </si>
  <si>
    <t>['python', 'r', 'go', 'pytorch', 'tensorflow']</t>
  </si>
  <si>
    <t>Senior Data Engineer - Digital Marketing &amp; Analytics</t>
  </si>
  <si>
    <t>Data Protection and Privacy Analyst</t>
  </si>
  <si>
    <t>Data Analyst Asset Protection</t>
  </si>
  <si>
    <t>Vallarta Supermarkets</t>
  </si>
  <si>
    <t>Advanced Analytics Developer</t>
  </si>
  <si>
    <t>['sql', 'c', 'tableau', 'excel', 'power bi', 'powerpoint', 'outlook', 'dax']</t>
  </si>
  <si>
    <t>Associate Director, Data Science – P&amp;C Predictive Modeling</t>
  </si>
  <si>
    <t>['sql', 'python', 'r', 'c']</t>
  </si>
  <si>
    <t>Senior Data Scientist (Media &amp; Sales)</t>
  </si>
  <si>
    <t>['sql', 'python', 'snowflake', 'azure', 'aws', 'gcp', 'numpy', 'scikit-learn', 'pandas', 'tableau', 'excel', 'power bi', 'powerpoint']</t>
  </si>
  <si>
    <t>Senior Data Engineer II (Operational Business Insights - Quality Data Engineer)</t>
  </si>
  <si>
    <t>['sql', 'python', 'r', 'nosql', 'html', 'aws']</t>
  </si>
  <si>
    <t>Data Evaluation &amp; Enablement Lead</t>
  </si>
  <si>
    <t>Scientific AI and ML Engineer</t>
  </si>
  <si>
    <t>['python', 'r', 'azure', 'databricks', 'aws', 'pytorch', 'pyspark', 'tensorflow', 'kubernetes', 'git']</t>
  </si>
  <si>
    <t>['python', 'numpy', 'pandas', 'opencv']</t>
  </si>
  <si>
    <t>Head of CAP Data Engineering</t>
  </si>
  <si>
    <t>Twycross, United Kingdom</t>
  </si>
  <si>
    <t>['sql', 'python', 'databricks', 'tableau', 'excel', 'power bi', 'git']</t>
  </si>
  <si>
    <t>Senior Data Scientist Geospatial (Ref: 6366)</t>
  </si>
  <si>
    <t>Ruskington, United Kingdom</t>
  </si>
  <si>
    <t>Rest Less</t>
  </si>
  <si>
    <t>Civil Service</t>
  </si>
  <si>
    <t>Adv. Data Engineer-TA Apps</t>
  </si>
  <si>
    <t>Charlottetown, PE, Canada</t>
  </si>
  <si>
    <t>Invesco</t>
  </si>
  <si>
    <t>['sql', 'python', 'sql server', 'powerbi', 'powerbi']</t>
  </si>
  <si>
    <t>Longueuil, Quebec, Canada</t>
  </si>
  <si>
    <t>['python', 'databricks', 'aws']</t>
  </si>
  <si>
    <t>CAT Modelling Analyst</t>
  </si>
  <si>
    <t>['sql', 'c', 'snowflake']</t>
  </si>
  <si>
    <t>FDH Aero</t>
  </si>
  <si>
    <t>['sql', 'c', 'power bi']</t>
  </si>
  <si>
    <t>Staff, Data Scientist - ML-Driven Audience Targeting &amp; Experimentation</t>
  </si>
  <si>
    <t>Walmart Canada</t>
  </si>
  <si>
    <t>['sql', 'python', 'r', 'scala', 'gcp', 'bigquery', 'spark', 'pyspark', 'tensorflow', 'docker']</t>
  </si>
  <si>
    <t>Staff Data Scientist, Research, Applied AI</t>
  </si>
  <si>
    <t>['sql', 'python', 'r', 'pyspark']</t>
  </si>
  <si>
    <t>Senior Data Scientist, Mobility New Verticals</t>
  </si>
  <si>
    <t>Data Analyst-Master of Pharmacy</t>
  </si>
  <si>
    <t>SupplyCopia Inc</t>
  </si>
  <si>
    <t>['go', 'excel', 'sheets', 'ms access', 'powerpoint']</t>
  </si>
  <si>
    <t>Data analyst / Operations</t>
  </si>
  <si>
    <t>jr data analyst</t>
  </si>
  <si>
    <t>data or business analystics</t>
  </si>
  <si>
    <t>Himt executive/data analysis</t>
  </si>
  <si>
    <t>Looking forward for Power BI Developer,Data Analyst,BI Analyst</t>
  </si>
  <si>
    <t>SE/SSE-Knowledge Scientist/Data Scientist</t>
  </si>
  <si>
    <t>Data Scientist/Analyst/</t>
  </si>
  <si>
    <t>Hiring Freshers for HR Analyst Role - Immediate Openings</t>
  </si>
  <si>
    <t>Johor Bahru, Johor, Malaysia</t>
  </si>
  <si>
    <t>Healthcare Claims Analytics Analyst</t>
  </si>
  <si>
    <t>FASTENER DISTRIBUTION HOLDINGS LLC.</t>
  </si>
  <si>
    <t>Resiliency Analyst</t>
  </si>
  <si>
    <t>['visio', 'asana']</t>
  </si>
  <si>
    <t>Mid Data Analyst</t>
  </si>
  <si>
    <t>['sql', 'python', 'r', 'go', 'javascript', 'c', 'mysql', 'spark', 'plotly', 'kafka', 'seaborn', 'hadoop', 'ggplot2', 'powerpoint']</t>
  </si>
  <si>
    <t>2026- Fulltime-Analyst, Engineering Services I- Onsite</t>
  </si>
  <si>
    <t>Lead Data Engineer - Finance &amp; Accounting Focus</t>
  </si>
  <si>
    <t>Zelis</t>
  </si>
  <si>
    <t>['sql', 'python', 'snowflake', 'azure', 'aws', 'git', 'jira', 'confluence']</t>
  </si>
  <si>
    <t>Amazon Robotics - Data Science Intern / Co-op - 2026</t>
  </si>
  <si>
    <t>['sql', 'python', 'r', 'matlab', 'sas', 'spring', 'sas']</t>
  </si>
  <si>
    <t>Jiffy.com</t>
  </si>
  <si>
    <t>['sql', 'python', 'r', 'snowflake', 'redshift', 'bigquery', 'tableau', 'excel', 'power bi']</t>
  </si>
  <si>
    <t>Troutman Pepper Locke LLP</t>
  </si>
  <si>
    <t>['sql', 'python', 'sql server', 'azure', 'pandas', 'selenium', 'power bi', 'alteryx', 'dax']</t>
  </si>
  <si>
    <t>Mt Vernon, NY</t>
  </si>
  <si>
    <t>['sql', 'python', 'r', 'tableau', 'excel', 'power bi', 'dax', 'powerbi', 'powerbi']</t>
  </si>
  <si>
    <t>Part-time, Contractor, and Internship</t>
  </si>
  <si>
    <t>Aristocrat Technologies</t>
  </si>
  <si>
    <t>Sr. Manager  Data Analytics Transcend Make and Quality</t>
  </si>
  <si>
    <t>['r', 'sap']</t>
  </si>
  <si>
    <t>Telly, Inc.</t>
  </si>
  <si>
    <t>['sql', 'snowflake', 'redshift', 'bigquery', 'tableau', 'looker', 'jira']</t>
  </si>
  <si>
    <t>Insights and Analytics Principal, Large Pharma</t>
  </si>
  <si>
    <t>Data Engineering Manager – Data Modernization Program</t>
  </si>
  <si>
    <t>['sql', 'python', 'snowflake', 'aws', 'pyspark', 'airflow']</t>
  </si>
  <si>
    <t>Data Engineer | Home Services</t>
  </si>
  <si>
    <t>['sql', 'python', 'scala', 'snowflake', 'azure', 'databricks', 'oracle', 'aws', 'gcp', 'redshift', 'bigquery', 'spark', 'airflow', 'github']</t>
  </si>
  <si>
    <t>KAG Recruitment Consultancy</t>
  </si>
  <si>
    <t>Quest Financial</t>
  </si>
  <si>
    <t>Statistical Analyst III</t>
  </si>
  <si>
    <t>['sql', 'python', 'sas', 'databricks', 'sas']</t>
  </si>
  <si>
    <t>Functional Requirements Analyst III</t>
  </si>
  <si>
    <t>Senior Tableau BI Analyst</t>
  </si>
  <si>
    <t>['sql', 'python', 'sql server', 'azure', 'tableau', 'excel', 'power bi', 'outlook', 'jira', 'confluence']</t>
  </si>
  <si>
    <t>Finance System Analyst</t>
  </si>
  <si>
    <t>Sustainability Data &amp; Reporting Analyst</t>
  </si>
  <si>
    <t>Fabletics</t>
  </si>
  <si>
    <t>['sql', 'python', 'r', 'tableau', 'excel', 'power bi', 'zoom']</t>
  </si>
  <si>
    <t>The Mutual Group</t>
  </si>
  <si>
    <t>['sql', 'python', 'c', 'snowflake', 'azure', 'databricks', 'aws', 'gcp', 'redshift', 'spark', 'kafka', 'terraform', 'unify']</t>
  </si>
  <si>
    <t>Analytics Analyst</t>
  </si>
  <si>
    <t>['sql', 'python', 'snowflake', 'azure', 'databricks', 'bigquery', 'pyspark', 'tableau', 'power bi', 'git']</t>
  </si>
  <si>
    <t>Director, Data Science &amp; Analytics</t>
  </si>
  <si>
    <t>IT Analyst (Contract)</t>
  </si>
  <si>
    <t>Sr Manager, Digital Data and Analytics</t>
  </si>
  <si>
    <t>Intern, Data Scientist, Money Data Science</t>
  </si>
  <si>
    <t>['sql', 'python', 'spring', 'airflow', 'tableau']</t>
  </si>
  <si>
    <t>['sql', 'python', 'snowflake', 'databricks', 'redshift', 'bigquery', 'spark', 'airflow']</t>
  </si>
  <si>
    <t>Data Analyst (Data Governance)</t>
  </si>
  <si>
    <t>['sql', 'go', 'tableau', 'looker', 'power bi', 'unify']</t>
  </si>
  <si>
    <t>Data Scientist, Claude Developer Platform</t>
  </si>
  <si>
    <t>SharkNinja</t>
  </si>
  <si>
    <t>['python', 'azure', 'databricks', 'aws', 'gcp', 'pytorch', 'tensorflow', 'airflow', 'scikit-learn']</t>
  </si>
  <si>
    <t>Senior Applied ML Engineer, Technology and Digital, FT, 09A-5:30P</t>
  </si>
  <si>
    <t>['python', 'go', 'aws']</t>
  </si>
  <si>
    <t>Data Analyst 2 - VID 208508</t>
  </si>
  <si>
    <t>Entry Level Human Resources &amp; Data Analyst</t>
  </si>
  <si>
    <t>MicroHealth, LLC</t>
  </si>
  <si>
    <t>Work Now Staffing</t>
  </si>
  <si>
    <t>Online Lecturer in Data Sciences</t>
  </si>
  <si>
    <t>(CRA) Job Board - Computing Research Association</t>
  </si>
  <si>
    <t>Boston University</t>
  </si>
  <si>
    <t>Financial Data Analyst (FSD) - IMC0831</t>
  </si>
  <si>
    <t>Innovative Management Concepts, Inc.</t>
  </si>
  <si>
    <t>Data Analysis - Research Assistant - Hybrid Remote</t>
  </si>
  <si>
    <t>['sql', 'python', 'nosql', 'java', 'mongodb', 'sql server', 'mysql', 'mongodb', 'cassandra', 'azure', 'kafka', 'pyspark', 'numpy', 'pandas', 'ssis', 'github', 'jira']</t>
  </si>
  <si>
    <t>Bail Information Service - Data Analyst (Ref: 13906)</t>
  </si>
  <si>
    <t>Outreach: Building Healthy Lives</t>
  </si>
  <si>
    <t>Data Scientist Summer Internship: Woodland Hills, CA/ Hartford, CT/ Caledonia, MI/ Warwick, RI</t>
  </si>
  <si>
    <t>East Greenwich, RI</t>
  </si>
  <si>
    <t>Data Scientist, Client Consulting (P1957)</t>
  </si>
  <si>
    <t>['sql', 'python', 'snowflake', 'azure', 'bigquery', 'spark', 'pyspark', 'power bi', 'github']</t>
  </si>
  <si>
    <t>AWS Data Engineer with Data Modeler Exp.</t>
  </si>
  <si>
    <t>Magicforce</t>
  </si>
  <si>
    <t>Data &amp; Analytics Analyst</t>
  </si>
  <si>
    <t>Fisher Associates</t>
  </si>
  <si>
    <t>['sql', 'python', 'sql server', 'postgresql', 'azure', 'oracle', 'aws', 'power bi', 'dax']</t>
  </si>
  <si>
    <t>Senior Data Platform Engineer / SDE</t>
  </si>
  <si>
    <t>Cambia Health Solutions</t>
  </si>
  <si>
    <t>['sql', 'python', 'azure', 'aws', 'powerbi', 'powerbi']</t>
  </si>
  <si>
    <t>Staff Analyst, Marketing</t>
  </si>
  <si>
    <t>Internship, Supply Chain Data Analyst</t>
  </si>
  <si>
    <t>Career Site</t>
  </si>
  <si>
    <t>Digital Transformation Analyst</t>
  </si>
  <si>
    <t>['python', 'r', 'go', 'sas', 'gcp', 'sas']</t>
  </si>
  <si>
    <t>Bridgeville, PA</t>
  </si>
  <si>
    <t>Development Dimensions International Inc</t>
  </si>
  <si>
    <t>['sql', 'python', 'c', 'databricks', 'tableau', 'powerbi', 'powerbi']</t>
  </si>
  <si>
    <t>Senior Data Engineer (Only Locals to TX)</t>
  </si>
  <si>
    <t>['sql', 'python', 'nosql', 'aws', 'terraform', 'gitlab']</t>
  </si>
  <si>
    <t>Media Analyst</t>
  </si>
  <si>
    <t>EdTech Jobs</t>
  </si>
  <si>
    <t>Strategic Education</t>
  </si>
  <si>
    <t>['sql', 'gcp', 'bigquery', 'excel', 'power bi']</t>
  </si>
  <si>
    <t>Evertec</t>
  </si>
  <si>
    <t>Data Analyst - 2025/2026 graduates</t>
  </si>
  <si>
    <t>Stamford, CT (+1 other)</t>
  </si>
  <si>
    <t>['sql', 'python', 'r', 'go', 'excel', 'powerpoint', 'powerbi', 'powerbi']</t>
  </si>
  <si>
    <t>Operations Analyst with data analysis skills</t>
  </si>
  <si>
    <t>Direct Staffing</t>
  </si>
  <si>
    <t>Brunswick</t>
  </si>
  <si>
    <t>Data Scientist - Python &amp; Spark</t>
  </si>
  <si>
    <t>Jobs</t>
  </si>
  <si>
    <t>Data Scientist - Mid Level (Washington D.C.)</t>
  </si>
  <si>
    <t>Veteran Jobs - 2023 Mar 01 - Veterans Resources</t>
  </si>
  <si>
    <t>['sql', 'python', 'r', 'c', 'azure', 'jupyter', 'tableau', 'power bi', 'kubernetes', 'gitlab']</t>
  </si>
  <si>
    <t>Senior Safety Data Scientist – Predictive Analytics Airline</t>
  </si>
  <si>
    <t>Learn4Good</t>
  </si>
  <si>
    <t>Finance Data Product Engineer</t>
  </si>
  <si>
    <t>['sql', 'python', 'go', 'c', 'snowflake', 'azure', 'aws', 'gcp', 'spark', 'kafka', 'airflow', 'tableau', 'powerbi', 'powerbi', 'git']</t>
  </si>
  <si>
    <t>Data Management Jobs in Columbus, United States</t>
  </si>
  <si>
    <t>['sql', 'python', 'nosql', 'aws', 'redshift', 'pyspark', 'pandas']</t>
  </si>
  <si>
    <t>Senior Data Engineer — AWS ETL &amp; Data Lakes</t>
  </si>
  <si>
    <t>Scala Data Engineer — Streaming Pipelines</t>
  </si>
  <si>
    <t>Compunnel, Inc.</t>
  </si>
  <si>
    <t>['scala']</t>
  </si>
  <si>
    <t>Jr. Business &amp; Technology Analyst - Data Engineer</t>
  </si>
  <si>
    <t>Axos Bank</t>
  </si>
  <si>
    <t>['sql', 'go', 'sql server', 'ssis']</t>
  </si>
  <si>
    <t>Bel Air, MD</t>
  </si>
  <si>
    <t>Areli</t>
  </si>
  <si>
    <t>['sql', 'python', 'c', 'sql server', 'azure', 'power bi']</t>
  </si>
  <si>
    <t>Junior QA Analyst - Great for New Joiners</t>
  </si>
  <si>
    <t>['python', 'java', 'jira']</t>
  </si>
  <si>
    <t>Data Entry Analysis Fresher (Part-time/Remote)</t>
  </si>
  <si>
    <t>Data analyst, Data scientist, QA testing, software testing, Data Analyst</t>
  </si>
  <si>
    <t>Data scientist /Data Analyst/Business Analyst</t>
  </si>
  <si>
    <t>Data Engineer / Data Analysts</t>
  </si>
  <si>
    <t>Big Data Engineer with Python</t>
  </si>
  <si>
    <t>Graduate Data Analyst - Power BI or Tableau</t>
  </si>
  <si>
    <t>Crewe, United Kingdom</t>
  </si>
  <si>
    <t>Radius Payment Solutions</t>
  </si>
  <si>
    <t>Senior Client Solutions Data Analyst</t>
  </si>
  <si>
    <t>Pixelaxiom.com</t>
  </si>
  <si>
    <t>Senior Data Engineer; Microsoft Fabric</t>
  </si>
  <si>
    <t>City, United Kingdom</t>
  </si>
  <si>
    <t>Exalto Consulting</t>
  </si>
  <si>
    <t>['sql', 'python', 'spark', 'gdpr', 'dax']</t>
  </si>
  <si>
    <t>Finance Data Scientist: AI/ML for Banking &amp; Risk</t>
  </si>
  <si>
    <t>Network Contracting Solutions -a division of ADvTECH Resourcing</t>
  </si>
  <si>
    <t>Data Engineering Director — Scalable AI Data Platforms</t>
  </si>
  <si>
    <t>Lulalend</t>
  </si>
  <si>
    <t>Online Data Scientist Jobs – Flexible Work in Malaysia</t>
  </si>
  <si>
    <t>['sql', 'python', 'r', 'azure', 'aws', 'matplotlib', 'numpy', 'tensorflow', 'scikit-learn', 'pandas', 'tableau', 'power bi']</t>
  </si>
  <si>
    <t>TCGplayer (an eBay company)</t>
  </si>
  <si>
    <t>['sql', 'python', 'r', 'azure', 'aws', 'gcp', 'node.js', 'node']</t>
  </si>
  <si>
    <t>AI Business Analyst</t>
  </si>
  <si>
    <t>Miramar Beach, FL</t>
  </si>
  <si>
    <t>['azure', 'visio', 'jira', 'confluence', 'asana', 'clickup', 'monday.com']</t>
  </si>
  <si>
    <t>Biomedical Data Scientist Jobs</t>
  </si>
  <si>
    <t>['sql', 'r', 'php', 'excel', 'powerpoint']</t>
  </si>
  <si>
    <t>Data Product Engineer</t>
  </si>
  <si>
    <t>FAIR Health, Inc.</t>
  </si>
  <si>
    <t>['sql', 'python', 'r', 'sas', 'oracle', 'excel', 'sas']</t>
  </si>
  <si>
    <t>['sql', 'python', 'scala', 'nosql', 'java', 'c', 'cassandra', 'elasticsearch', 'azure', 'aws', 'gcp', 'redshift', 'spark', 'kafka', 'airflow', 'hadoop']</t>
  </si>
  <si>
    <t>['sql', 'python', 'ruby', 'java', 'spark', 'ruby', 'linux']</t>
  </si>
  <si>
    <t>Data Analytics &amp; Integration Engineer</t>
  </si>
  <si>
    <t>Trimark Associates</t>
  </si>
  <si>
    <t>['sql', 'python', 'javascript', 'html', 'azure', 'pytorch', 'matplotlib', 'pyspark', 'numpy', 'scikit-learn', 'pandas', 'power bi', 'ssis', 'dax']</t>
  </si>
  <si>
    <t>Senior Data Visualization Architect / BI Designer</t>
  </si>
  <si>
    <t>['snowflake', 'tableau', 'power bi', 'dax']</t>
  </si>
  <si>
    <t>['sql', 'python', 'java', 'shell', 'postgresql', 'snowflake', 'aws', 'linux', 'unix', 'docker', 'jenkins', 'ansible', 'jira']</t>
  </si>
  <si>
    <t>226 Healthcare Data Engineer</t>
  </si>
  <si>
    <t>Dataspace</t>
  </si>
  <si>
    <t>Impact.com</t>
  </si>
  <si>
    <t>Intern Administrative / Data Analytics</t>
  </si>
  <si>
    <t>IT-Data Analyst I</t>
  </si>
  <si>
    <t>Dovenmuehle Mortgage, Inc.</t>
  </si>
  <si>
    <t>Senior AI Engineer (Remote - LATAM)</t>
  </si>
  <si>
    <t>Seagull Scientific</t>
  </si>
  <si>
    <t>['azure', 'aws', 'gcp', 'github']</t>
  </si>
  <si>
    <t>Data Science Lead- People Analytics</t>
  </si>
  <si>
    <t>['sql', 'python', 'r', 'snowflake', 'oracle', 'aws', 'tableau', 'excel', 'alteryx', 'powerpoint', 'powerbi', 'powerbi']</t>
  </si>
  <si>
    <t>JF Retail Services</t>
  </si>
  <si>
    <t>Staff Data Scientist/ Algorithm</t>
  </si>
  <si>
    <t>['sql', 'python', 'spark', 'pytorch', 'tensorflow', 'airflow', 'scikit-learn']</t>
  </si>
  <si>
    <t>Senior Data Scientist/ People</t>
  </si>
  <si>
    <t>Principal Quant Data Engineer</t>
  </si>
  <si>
    <t>['sql', 'python', 'snowflake', 'oracle', 'aws', 'git', 'jira']</t>
  </si>
  <si>
    <t>Data Engineer, Real-Time Enterprise Infrastructure</t>
  </si>
  <si>
    <t>Getfluency</t>
  </si>
  <si>
    <t>NGP (Senior) Data Engineer</t>
  </si>
  <si>
    <t>Netguru</t>
  </si>
  <si>
    <t>['sql', 'python', 'scala', 'bash', 'aws', 'spark', 'hadoop', 'tableau', 'kubernetes', 'docker']</t>
  </si>
  <si>
    <t>Elliott Recruitment Solutions</t>
  </si>
  <si>
    <t>['sql', 'mysql', 'excel', 'power bi']</t>
  </si>
  <si>
    <t>BI Data Operations Analyst</t>
  </si>
  <si>
    <t>PROFIT RECOVERY PARTNERS LLC</t>
  </si>
  <si>
    <t>Senior Data Scientists, Conversational AI</t>
  </si>
  <si>
    <t>Greater:SATX Job Board</t>
  </si>
  <si>
    <t>C.H. Guenther &amp; Son</t>
  </si>
  <si>
    <t>['go', 'c', 'excel', 'sheets', 'powerpoint']</t>
  </si>
  <si>
    <t>Senior Software Engineer - Platform InfraCore | Canada | Remote</t>
  </si>
  <si>
    <t>Grafana Labs</t>
  </si>
  <si>
    <t>['python', 'go', 'shell', 'azure', 'aws', 'gcp', 'kubernetes', 'terraform']</t>
  </si>
  <si>
    <t>Data Scientist/Economist 1 &amp; 2</t>
  </si>
  <si>
    <t>EvenUp</t>
  </si>
  <si>
    <t>['sql', 'python', 'r', 'keras', 'tensorflow', 'scikit-learn', 'pandas', 'tableau', 'looker']</t>
  </si>
  <si>
    <t>Director Data Engineering</t>
  </si>
  <si>
    <t>['go', 'gcp', 'bigquery', 'tableau']</t>
  </si>
  <si>
    <t>Data Engineering Manager - GRS Tech</t>
  </si>
  <si>
    <t>['sas', 'snowflake', 'aws', 'power bi', 'sas']</t>
  </si>
  <si>
    <t>Data Scientist, Capacity Operations</t>
  </si>
  <si>
    <t>Lead Data Engineer, AI/ML</t>
  </si>
  <si>
    <t>DMSi Software</t>
  </si>
  <si>
    <t>['sql', 'python', 'postgresql', 'aws', 'gcp', 'redshift', 'kafka', 'airflow']</t>
  </si>
  <si>
    <t>Lead Bioinformatics Data Engineer, SOM, Stravitz-Sanyal Institute for Liver Disease</t>
  </si>
  <si>
    <t>['sql', 'python', 'r', 'docker']</t>
  </si>
  <si>
    <t>VSOLVIT</t>
  </si>
  <si>
    <t>['sql', 'python', 'r', 'azure', 'aws', 'pytorch', 'tensorflow', 'scikit-learn', 'tableau', 'power bi', 'git', 'github']</t>
  </si>
  <si>
    <t>Geospatial Data Scientist (TS/SCI)</t>
  </si>
  <si>
    <t>Faridabad, Haryana, India</t>
  </si>
  <si>
    <t>Srijan: Now Material</t>
  </si>
  <si>
    <t>['sql', 'python', 'databricks', 'pyspark', 'numpy', 'pandas', 'excel']</t>
  </si>
  <si>
    <t>Redmond, UT</t>
  </si>
  <si>
    <t>['sql', 'python', 'azure', 'databricks', 'pyspark', 'windows']</t>
  </si>
  <si>
    <t>THE ENERGY AUTHORITY</t>
  </si>
  <si>
    <t>Data Analyst – Foreign Candidates Considered</t>
  </si>
  <si>
    <t>['sql', 'python', 'r', 'azure', 'aws', 'tableau', 'excel', 'power bi', 'qlik']</t>
  </si>
  <si>
    <t>Data Analyst for Computer Vision Dataset Cleanup</t>
  </si>
  <si>
    <t>Agentic AI, AI &amp; Data Manager</t>
  </si>
  <si>
    <t>['python', 'html', 'azure', 'aws', 'gcp', 'bigquery']</t>
  </si>
  <si>
    <t>['sql', 'phoenix', 'tableau', 'excel', 'power bi', 'sheets']</t>
  </si>
  <si>
    <t>Senior Engineer – Data Analytics</t>
  </si>
  <si>
    <t>GTT</t>
  </si>
  <si>
    <t>['sql', 'python', 'snowflake', 'azure', 'airflow', 'power bi']</t>
  </si>
  <si>
    <t>AI Data Engineering Manager</t>
  </si>
  <si>
    <t>Crowe Global</t>
  </si>
  <si>
    <t>['sql', 'go', 'azure', 'power bi']</t>
  </si>
  <si>
    <t>Senior Data EngineerÂ</t>
  </si>
  <si>
    <t>Synchro</t>
  </si>
  <si>
    <t>['sql', 'python', 'scala', 'azure', 'databricks', 'aws', 'gcp', 'spark', 'graphql']</t>
  </si>
  <si>
    <t>Senior/Lead Data Engineer - Databricks</t>
  </si>
  <si>
    <t>Creative/data analyst and strategist</t>
  </si>
  <si>
    <t>Head of Data Science &amp; AI | Lead Data Scientist</t>
  </si>
  <si>
    <t>Business Systems Analyst III - Oracle HCM</t>
  </si>
  <si>
    <t>Acosta Group</t>
  </si>
  <si>
    <t>Actuarial Analyst III - Level Funding</t>
  </si>
  <si>
    <t>Sustainability Data Analysis Intern - AEMS-2026-2i</t>
  </si>
  <si>
    <t>New Jersey Department of Environmental Protection</t>
  </si>
  <si>
    <t>Senior Manager, Data Analytics - Reporting &amp; Dashboards Lead</t>
  </si>
  <si>
    <t>['sql', 'python', 'r', 'scala', 'spark', 'express', 'tableau', 'power bi', 'powerbi', 'powerbi']</t>
  </si>
  <si>
    <t>['python', 'r', 'scala', 'java', 'spark', 'pytorch', 'tensorflow']</t>
  </si>
  <si>
    <t>['sql', 'python', 'r', 'tableau', 'excel', 'power bi', 'powerpoint', 'jira']</t>
  </si>
  <si>
    <t>The Hills, TX</t>
  </si>
  <si>
    <t>['python', 'nosql', 'dynamodb', 'snowflake', 'aws', 'github']</t>
  </si>
  <si>
    <t>Lead Data Engineer - Financial Data, Compliance &amp; Business Intelligence</t>
  </si>
  <si>
    <t>['sql', 'python', 'r', 'matlab', 'scala', 'sas', 'ruby', 'java', 'snowflake', 'spark', 'kafka', 'hadoop', 'ruby', 'tableau', 'excel', 'power bi', 'sas', 'qlik', 'powerpoint', 'outlook']</t>
  </si>
  <si>
    <t>Brentwood, NY</t>
  </si>
  <si>
    <t>Outreach Development Corp.</t>
  </si>
  <si>
    <t>Principal Data Scientist, Marketing &amp; Personalization</t>
  </si>
  <si>
    <t>GamblingCareers.com</t>
  </si>
  <si>
    <t>Data Analyst Trainee – Entry Role</t>
  </si>
  <si>
    <t>Chapelton, Jamaica</t>
  </si>
  <si>
    <t>Test Data Engineer I (Delphix/TDM tools)</t>
  </si>
  <si>
    <t>Colonie, NY</t>
  </si>
  <si>
    <t>Fisher Associates, P.E., L.S., L.A., D.</t>
  </si>
  <si>
    <t>Customer Research and Data Analytics Internship - Las Vegas</t>
  </si>
  <si>
    <t>Southwest Gas Corporation</t>
  </si>
  <si>
    <t>['python', 'r', 'excel', 'powerbi', 'powerbi']</t>
  </si>
  <si>
    <t>['javascript', 'mongodb', 'html', 'css', 'mongodb', 'elasticsearch', 'node.js', 'node']</t>
  </si>
  <si>
    <t>Software Engineer, Distributed Systems</t>
  </si>
  <si>
    <t>Software Engineer, Control Plane</t>
  </si>
  <si>
    <t>Data Engineering Manager (GCP)</t>
  </si>
  <si>
    <t>KDR Talent Solutions</t>
  </si>
  <si>
    <t>Data Analyst - Performance Improvement</t>
  </si>
  <si>
    <t>American Honda Finance Corp.</t>
  </si>
  <si>
    <t>['sql', 'sas', 'vba', 'windows', 'excel', 'sas']</t>
  </si>
  <si>
    <t>West Lake Hills, TX</t>
  </si>
  <si>
    <t>Wsb Llc</t>
  </si>
  <si>
    <t>Looking for a data scientist with an investment background to help us analyze data</t>
  </si>
  <si>
    <t>Transportation Data Scientist (Jr level)</t>
  </si>
  <si>
    <t>['pytorch', 'numpy', 'tensorflow', 'scikit-learn', 'pandas']</t>
  </si>
  <si>
    <t>AI Solutions Engineer, London, up to £105k base/£150k OTE, ML, Gen AI</t>
  </si>
  <si>
    <t>['python', 'go', 'javascript', 'java', 'azure', 'aws', 'gcp', 'pytorch', 'tensorflow', 'scikit-learn', 'kubernetes']</t>
  </si>
  <si>
    <t>Brentwood, MD</t>
  </si>
  <si>
    <t>Data Scientist AI Lead/Advisory role</t>
  </si>
  <si>
    <t>['sql', 'python', 'snowflake', 'azure', 'aws', 'gcp', 'pytorch', 'numpy', 'hugging face', 'scikit-learn', 'pandas', 'huggingface', 'linux', 'tableau', 'kubernetes', 'docker']</t>
  </si>
  <si>
    <t>Senior Analyst with Data Analytics Expertise</t>
  </si>
  <si>
    <t>Hornsby Bend, TX</t>
  </si>
  <si>
    <t>Data Scientist - Demand, Pricing &amp; Inventory</t>
  </si>
  <si>
    <t>Washington Township, NJ</t>
  </si>
  <si>
    <t>Delaware Valley Floral Group Llc</t>
  </si>
  <si>
    <t>Circle K Stores, Inc.</t>
  </si>
  <si>
    <t>['sql', 'python', 'r', 'tableau', 'power bi', 'git']</t>
  </si>
  <si>
    <t>RSI-Renaissance Systems, Inc.</t>
  </si>
  <si>
    <t>['sql', 'python', 'sas', 'c', 'snowflake', 'azure', 'aws', 'windows', 'power bi', 'sas']</t>
  </si>
  <si>
    <t>Junior Financial Analyst - Entry-Level Remote Job</t>
  </si>
  <si>
    <t>Junior Analytics Engineer</t>
  </si>
  <si>
    <t>Forge Holiday Group Ltd</t>
  </si>
  <si>
    <t>['sql', 'python', 'sql server', 'azure', 'power bi', 'ssis', 'dax']</t>
  </si>
  <si>
    <t>Data Analyst / Data Entry Operator (Part-Time Work From Home)</t>
  </si>
  <si>
    <t>Research Analyst, Real Estate</t>
  </si>
  <si>
    <t>HR&amp;A Advisors - JazzHR</t>
  </si>
  <si>
    <t>HR&amp;A Advisors</t>
  </si>
  <si>
    <t>Business Data Analyst | Up to $80/hr</t>
  </si>
  <si>
    <t>Data Engineer - Snowflake &amp; Analytics Engineering- Ahmedabad</t>
  </si>
  <si>
    <t>Senior Data Engineer/IRS MBI Clearance required</t>
  </si>
  <si>
    <t>3M Consultancy</t>
  </si>
  <si>
    <t>['sql', 'java', 'postgresql', 'oracle', 'aws']</t>
  </si>
  <si>
    <t>Tegra Medical</t>
  </si>
  <si>
    <t>Staff, Data Engineer</t>
  </si>
  <si>
    <t>['sql', 'python', 'go', 'scala', 'java', 'azure', 'gcp', 'bigquery', 'spark', 'kafka', 'pyspark', 'unify']</t>
  </si>
  <si>
    <t>(USA) Senior Manager, Data Engineering</t>
  </si>
  <si>
    <t>['python', 'scala', 'java', 'snowflake', 'azure', 'gcp', 'bigquery', 'spark', 'kafka']</t>
  </si>
  <si>
    <t>['sql', 'python', 'tensorflow', 'scikit-learn']</t>
  </si>
  <si>
    <t>Data Analyst with Expertise in Python and SQL</t>
  </si>
  <si>
    <t>New Virginia, IA</t>
  </si>
  <si>
    <t>Business Name ccjs</t>
  </si>
  <si>
    <t>['sql', 'python', 'scala', 'java', 'azure', 'aws', 'spark', 'kafka', 'airflow', 'hadoop']</t>
  </si>
  <si>
    <t>Customer Feedback Analyst (Contract)</t>
  </si>
  <si>
    <t>Arlo Technologies, Inc.</t>
  </si>
  <si>
    <t>Senior Data Scientist (Senior Consultant)</t>
  </si>
  <si>
    <t>Hutto, TX</t>
  </si>
  <si>
    <t>['sql', 'python', 'r', 'java', 'azure', 'tableau', 'power bi', 'docker']</t>
  </si>
  <si>
    <t>Principal Analytics Engineer</t>
  </si>
  <si>
    <t>Workday Canada</t>
  </si>
  <si>
    <t>['sql', 'python', 'snowflake', 'redshift', 'bigquery', 'github']</t>
  </si>
  <si>
    <t>Sales Data Insights Analyst</t>
  </si>
  <si>
    <t>Fisher Associates, P.E., L.S., L.A., D.P.C.</t>
  </si>
  <si>
    <t>ETL Pipeline Developer &amp; Data Engineer</t>
  </si>
  <si>
    <t>eSimplicity</t>
  </si>
  <si>
    <t>['sql', 'python', 't-sql', 'snowflake', 'azure', 'spark', 'pyspark']</t>
  </si>
  <si>
    <t>Databricks Data Engineer - Manager - Consulting - Location Open</t>
  </si>
  <si>
    <t>Entry Level Data Authentication</t>
  </si>
  <si>
    <t>Organized Purchasing Alliance</t>
  </si>
  <si>
    <t>Director, Solutions Engineering | EMEA | Remote</t>
  </si>
  <si>
    <t>Fabric Data Engineer</t>
  </si>
  <si>
    <t>Business Analyst, Data</t>
  </si>
  <si>
    <t>['sql', 'python', 'postgresql', 'excel']</t>
  </si>
  <si>
    <t>['sql', 'sql server', 'spark', 'ssis', 'alteryx']</t>
  </si>
  <si>
    <t>Emerson</t>
  </si>
  <si>
    <t>Senior Software Engineer (Data Engineering)</t>
  </si>
  <si>
    <t>Data Engineer (Lambda)</t>
  </si>
  <si>
    <t>People Power Partnership</t>
  </si>
  <si>
    <t>['sql', 'python', 'bigquery', 'kafka', 'airflow', 'github']</t>
  </si>
  <si>
    <t>Beeston, United Kingdom</t>
  </si>
  <si>
    <t>Analytics Team Lead / Finance</t>
  </si>
  <si>
    <t>The Crypto Recruiters</t>
  </si>
  <si>
    <t>Data Analyst - JM - Senior Jobs</t>
  </si>
  <si>
    <t>DarkStar Intelligence</t>
  </si>
  <si>
    <t>['sql', 'python', 'r', 'vba', 'tableau', 'excel', 'power bi', 'jira', 'confluence']</t>
  </si>
  <si>
    <t>['sql', 'python', 'snowflake', 'tableau', 'excel', 'power bi']</t>
  </si>
  <si>
    <t>Junior Level Data Analyst</t>
  </si>
  <si>
    <t>Spring House, PA</t>
  </si>
  <si>
    <t>Spectrix Analytical Services, LLC</t>
  </si>
  <si>
    <t>DATA ANALYTICS BUSINESS INTELLIGENCE ANALYST</t>
  </si>
  <si>
    <t>SMECO</t>
  </si>
  <si>
    <t>Temporary Procurement Data Analyst</t>
  </si>
  <si>
    <t>Trova</t>
  </si>
  <si>
    <t>Global Data &amp; Analytics Specialist - Decatur, IL</t>
  </si>
  <si>
    <t>['sql', 't-sql', 'excel', 'power bi', 'dax', 'sharepoint']</t>
  </si>
  <si>
    <t>Wednesbury, United Kingdom</t>
  </si>
  <si>
    <t>Involve Recruitment</t>
  </si>
  <si>
    <t>['sql', 'mysql', 'excel', 'looker', 'power bi', 'sheets']</t>
  </si>
  <si>
    <t>Data Analytics Engineer Co-op</t>
  </si>
  <si>
    <t>Bose Corporation</t>
  </si>
  <si>
    <t>Data Quality Control Specialist - 249388</t>
  </si>
  <si>
    <t>Reporting/ Process Data Analyst (Hybrid Flexibility)</t>
  </si>
  <si>
    <t>Latitude Inc</t>
  </si>
  <si>
    <t>Data Science Engagement Manager</t>
  </si>
  <si>
    <t>Senior Data Scientist, Consumer Remote - United States</t>
  </si>
  <si>
    <t>Reddit, Inc.</t>
  </si>
  <si>
    <t>['sql', 'python', 'r', 'go', 'c']</t>
  </si>
  <si>
    <t>Full-Stack Machine Learning Engineer / Data Scientist</t>
  </si>
  <si>
    <t>['python', 'r', 'javascript', 'pytorch', 'plotly', 'react', 'numpy', 'tensorflow', 'pandas', 'ggplot2', 'tidyverse', 'flask']</t>
  </si>
  <si>
    <t>['sql', 'python', 'snowflake', 'databricks', 'aws']</t>
  </si>
  <si>
    <t>HR Benefits &amp; Data Analyst</t>
  </si>
  <si>
    <t>Boston Globe Media Partners</t>
  </si>
  <si>
    <t>['tableau', 'excel', 'cognos']</t>
  </si>
  <si>
    <t>Fall 2026 Co-Op  – Data Analyst - Full-time</t>
  </si>
  <si>
    <t>Keurig Dr Pepper</t>
  </si>
  <si>
    <t>Integrations Analyst</t>
  </si>
  <si>
    <t>Dcode Talent LLC</t>
  </si>
  <si>
    <t>Big Data - Spark-Scala Developer - Irvine, TX - Hybrid - 67204</t>
  </si>
  <si>
    <t>['sql', 'scala', 'nosql', 'shell', 'spark', 'hadoop', 'unix']</t>
  </si>
  <si>
    <t>Data Software Engineer Level 4 - R10220618</t>
  </si>
  <si>
    <t>['python', 'java', 'aurora', 'linux']</t>
  </si>
  <si>
    <t>Caledonia, WI</t>
  </si>
  <si>
    <t>Integration Data Engineer III</t>
  </si>
  <si>
    <t>Rochester Institute of Technology</t>
  </si>
  <si>
    <t>['python', 'azure', 'kafka']</t>
  </si>
  <si>
    <t>Real-World Data and Clinical Informatics Data Engineer, Senior</t>
  </si>
  <si>
    <t>['sql', 'python', 'r', 'aws', 'github']</t>
  </si>
  <si>
    <t>Data Engineer – AI &amp; AWS Focus</t>
  </si>
  <si>
    <t>The Nationwide Group</t>
  </si>
  <si>
    <t>['sql', 'python', 'scala', 'nosql', 'java', 'mongodb', 'mysql', 'postgresql', 'mongodb', 'dynamodb', 'snowflake', 'aws', 'redshift', 'tableau', 'power bi', 'git']</t>
  </si>
  <si>
    <t>Senior Analyst, Analytics (Paid Media)</t>
  </si>
  <si>
    <t>['sql', 'python', 'r', 'sql server', 'bigquery', 'tableau', 'excel', 'power bi', 'powerpoint']</t>
  </si>
  <si>
    <t>Provider Network Solutions LLC</t>
  </si>
  <si>
    <t>Manager II Data Science</t>
  </si>
  <si>
    <t>['sql', 'python', 'r', 'tensorflow']</t>
  </si>
  <si>
    <t>Data Engineer (Healthcare/Claims, Snowflake, SQL, ETL, ADF, Data Modelling)</t>
  </si>
  <si>
    <t>Lead Database Platform Engineer | Snowflake (28933)</t>
  </si>
  <si>
    <t>['sql', 'sql server', 'postgresql', 'snowflake', 'azure', 'oracle', 'git', 'terraform']</t>
  </si>
  <si>
    <t>Data Analyst 1 - Division of Confidential Investigations</t>
  </si>
  <si>
    <t>CFS</t>
  </si>
  <si>
    <t>['sql', 'python', 'r', 'vba']</t>
  </si>
  <si>
    <t>Data Analyst with Workday Reporting experience</t>
  </si>
  <si>
    <t>Time and Attendance Analyst</t>
  </si>
  <si>
    <t>['go', 'oracle', 'excel', 'powerpoint', 'outlook']</t>
  </si>
  <si>
    <t>Lead, Finance Data Analytics</t>
  </si>
  <si>
    <t>Data Scientist - Computer Vision, Data &amp; Machine Learning (DML) Jobs</t>
  </si>
  <si>
    <t>['sql', 'python', 'r', 'matlab', 'sas', 'aws', 'redshift', 'pytorch', 'airflow', 'jupyter', 'linux', 'sas', 'git', 'gitlab']</t>
  </si>
  <si>
    <t>Azure Data Engineer (Only W2, no relocation)</t>
  </si>
  <si>
    <t>Maxonic Inc.</t>
  </si>
  <si>
    <t>Data Engineer - Secret</t>
  </si>
  <si>
    <t>['java', 'bash', 'shell', 'kafka', 'linux', 'kubernetes', 'git', 'terraform', 'ansible']</t>
  </si>
  <si>
    <t>Data Analyst Needed for Marketing Attribution Insights using Azure Synapse</t>
  </si>
  <si>
    <t>['sql', 'python', 'r', 'azure', 'spark', 'power bi']</t>
  </si>
  <si>
    <t>Assistant Director of AI and Data</t>
  </si>
  <si>
    <t>Axle</t>
  </si>
  <si>
    <t>['python', 'r', 'java', 'c', 'azure', 'databricks', 'aws', 'gcp', 'bigquery', 'spark', 'pytorch', 'tensorflow', 'airflow', 'scikit-learn', 'jupyter', 'kubernetes', 'docker', 'github', 'jenkins']</t>
  </si>
  <si>
    <t>['sql', 'python', 'scala', 'java', 't-sql', 'sql server', 'spark', 'airflow', 'hadoop', 'yarn']</t>
  </si>
  <si>
    <t>Senior Data Engineering Analyst</t>
  </si>
  <si>
    <t>Rubrik</t>
  </si>
  <si>
    <t>Public Records Data Analyst | $80/hr</t>
  </si>
  <si>
    <t>Flip (flipcx.com)</t>
  </si>
  <si>
    <t>['sql', 'python', 'tableau', 'excel', 'qlik', 'powerpoint', 'powerbi', 'powerbi']</t>
  </si>
  <si>
    <t>Senior Data Analyst (Finance, Strategy &amp; Analytics)</t>
  </si>
  <si>
    <t>Built In Boston</t>
  </si>
  <si>
    <t>['sql', 'python', 'numpy', 'pandas', 'tableau', 'looker']</t>
  </si>
  <si>
    <t>Pflugerville, TX</t>
  </si>
  <si>
    <t>Rosendin</t>
  </si>
  <si>
    <t>Azure Data Analyst - 6001503</t>
  </si>
  <si>
    <t>['sql', 'c', 'azure', 'databricks', 'angular']</t>
  </si>
  <si>
    <t>Rubrik Security Cloud</t>
  </si>
  <si>
    <t>System/Data Analyst</t>
  </si>
  <si>
    <t>Data analyst(advance excel)</t>
  </si>
  <si>
    <t>Trainee  data analyst</t>
  </si>
  <si>
    <t>Admin,hr executive,data analyst business analyst any non voice process</t>
  </si>
  <si>
    <t>Truelance Recruitment Ltd</t>
  </si>
  <si>
    <t>Data Analystwv</t>
  </si>
  <si>
    <t>Thomaston, GA</t>
  </si>
  <si>
    <t>Data Scientist/Computer Programmer</t>
  </si>
  <si>
    <t>Williams Consulting LLC</t>
  </si>
  <si>
    <t>['sas', 'spss', 'sas']</t>
  </si>
  <si>
    <t>['sql', 'python', 'databricks', 'linux', 'power bi', 'splunk', 'dax']</t>
  </si>
  <si>
    <t>Data Engineer, AI &amp; Advanced Analytics - 2 Year Contract</t>
  </si>
  <si>
    <t>Canadiantirecorporation</t>
  </si>
  <si>
    <t>['python', 'r', 'azure', 'databricks', 'spark', 'pytorch', 'pyspark', 'tensorflow', 'kubernetes', 'docker', 'jenkins', 'gitlab']</t>
  </si>
  <si>
    <t>Technical Business Analyst, Junior</t>
  </si>
  <si>
    <t>Sr AI Engineer Langchain</t>
  </si>
  <si>
    <t>Senior Software Engineer - Client Data Exchange Solutions</t>
  </si>
  <si>
    <t>['sql', 'mongo', 'java', 'sql server', 'azure', 'oracle', 'gcp', 'react', 'spring', 'angular', 'jenkins', 'gitlab']</t>
  </si>
  <si>
    <t>Analyst - Data Management</t>
  </si>
  <si>
    <t>['sql', 'python', 'sql server', 'snowflake', 'oracle', 'aws', 'tableau', 'excel', 'power bi']</t>
  </si>
  <si>
    <t>Senior Data Scientist, Channel Growth</t>
  </si>
  <si>
    <t>['python', 'databricks', 'spark', 'pytorch', 'tensorflow']</t>
  </si>
  <si>
    <t>Principal Associate, Data Scientist - People Tech Innovation Hub</t>
  </si>
  <si>
    <t>['sql', 'python', 'scala', 'aws', 'spark']</t>
  </si>
  <si>
    <t>Data Science AI Engineer, Advisor</t>
  </si>
  <si>
    <t>Data Engineer – Google Cloud Platform (GCP)</t>
  </si>
  <si>
    <t>Tamil Nadu, India</t>
  </si>
  <si>
    <t>Arting Digital</t>
  </si>
  <si>
    <t>['sql', 'python', 'gcp', 'bigquery', 'spark', 'airflow', 'kubernetes', 'git', 'terraform']</t>
  </si>
  <si>
    <t>['sql', 'python', 'azure', 'databricks', 'aws', 'gcp', 'pyspark', 'git']</t>
  </si>
  <si>
    <t>Senior Data Engineer – AWS Data Platforms</t>
  </si>
  <si>
    <t>['sql', 'python', 'db2', 'sql server', 'aws', 'redshift', 'pyspark', 'sap', 'git', 'github']</t>
  </si>
  <si>
    <t>Senior Data Engineer, Data Platform</t>
  </si>
  <si>
    <t>['sql', 'python', 'bash', 'shell', 'snowflake', 'azure', 'aws', 'gcp', 'redshift', 'bigquery', 'excel', 'looker', 'github', 'terraform', 'pulumi', 'slack']</t>
  </si>
  <si>
    <t>Shield Consulting Solutions</t>
  </si>
  <si>
    <t>['python', 'java', 'bash', 'perl', 'linux', 'atlassian', 'jira', 'confluence']</t>
  </si>
  <si>
    <t>AI &amp; Data Manager</t>
  </si>
  <si>
    <t>Recruit with Purpose</t>
  </si>
  <si>
    <t>Head of ML platform | AI Drug Discovery</t>
  </si>
  <si>
    <t>Lancashire, United Kingdom</t>
  </si>
  <si>
    <t>JobNet</t>
  </si>
  <si>
    <t>VIQU Ltd</t>
  </si>
  <si>
    <t>Investment Analyst - Fully Remote</t>
  </si>
  <si>
    <t>Senior Data and Analytics Consultant job at Stratacuity in Charlotte, NC</t>
  </si>
  <si>
    <t>Stratacuity</t>
  </si>
  <si>
    <t>['bigquery', 'ssis', 'alteryx', 'jira']</t>
  </si>
  <si>
    <t>Analyst II Assortment Tools &amp; Analytics</t>
  </si>
  <si>
    <t>Carlisle, PA</t>
  </si>
  <si>
    <t>ONSITE INTERVIEWS REQUIRED // Senior Data Engineer – Python &amp; Airflow/DBT Core &amp; Kubernetes/OpenShift</t>
  </si>
  <si>
    <t>['sql', 'python', 'oracle', 'airflow', 'kubernetes', 'git']</t>
  </si>
  <si>
    <t>Francestown, NH</t>
  </si>
  <si>
    <t>Rise Technical Recruitment Inc</t>
  </si>
  <si>
    <t>['aws', 'fastapi']</t>
  </si>
  <si>
    <t>Data Analyst for 8 Figure Ecom Brand</t>
  </si>
  <si>
    <t>Bhubaneswar, Odisha, India</t>
  </si>
  <si>
    <t>Xohani  Solutions</t>
  </si>
  <si>
    <t>['sql', 'python', 'azure', 'databricks', 'aws', 'gcp', 'spark', 'pyspark']</t>
  </si>
  <si>
    <t>Bath and North East Somerset, United Kingdom</t>
  </si>
  <si>
    <t>['sql', 'python', 'go', 'scala', 'java', 'azure', 'aws', 'gcp', 'spark', 'kafka', 'hadoop', 'kubernetes', 'docker']</t>
  </si>
  <si>
    <t>Report SQL Analyst</t>
  </si>
  <si>
    <t>UNESCWA: Data Engineer – Beirut</t>
  </si>
  <si>
    <t>United Nations</t>
  </si>
  <si>
    <t>['sql', 'python', 'azure', 'sheets', 'kubernetes']</t>
  </si>
  <si>
    <t>CRM Data Integration Analyst – Remote</t>
  </si>
  <si>
    <t>['sql', 'gdpr', 'ssis']</t>
  </si>
  <si>
    <t>Data Scientist with Backend Development Skills for Dashboard Creation</t>
  </si>
  <si>
    <t>['sql', 'python', 'scala', 'snowflake', 'spark', 'kafka', 'airflow', 'hadoop']</t>
  </si>
  <si>
    <t>Backend Engineer, Database Excellence (Ruby)</t>
  </si>
  <si>
    <t>['sql', 'ruby', 'postgresql', 'ruby', 'ruby on rails', 'gitlab']</t>
  </si>
  <si>
    <t>Data Engineer – Observability &amp; Telemetry</t>
  </si>
  <si>
    <t>GIOS Technology</t>
  </si>
  <si>
    <t>['python', 'kafka', 'splunk', 'kubernetes']</t>
  </si>
  <si>
    <t>Principal Data Engineer (GCP)</t>
  </si>
  <si>
    <t>VIQU IT Recruitment</t>
  </si>
  <si>
    <t>['sql', 'python', 'azure', 'aws', 'gcp', 'docker', 'terraform']</t>
  </si>
  <si>
    <t>People Data &amp; Analytics Consultant</t>
  </si>
  <si>
    <t>['sql', 'python', 'r', 'html', 'snowflake', 'databricks', 'tableau', 'excel', 'qlik', 'powerpoint', 'powerbi', 'powerbi']</t>
  </si>
  <si>
    <t>Data Scientist Customer Experience</t>
  </si>
  <si>
    <t>Data Scientist for Client Clusterization in "Smart Solutions" LLC</t>
  </si>
  <si>
    <t>Corsham, United Kingdom</t>
  </si>
  <si>
    <t>Alexander Associates Technical Recruitment</t>
  </si>
  <si>
    <t>['sql', 'python', 'r', 'aws', 'tableau', 'power bi']</t>
  </si>
  <si>
    <t>Data Engineers - Glasgow City Centre (nightshift)</t>
  </si>
  <si>
    <t>Boyd Recruitment</t>
  </si>
  <si>
    <t>Data Engineers - Linlithgow</t>
  </si>
  <si>
    <t>West Lothian, United Kingdom</t>
  </si>
  <si>
    <t>Contractor Jobs</t>
  </si>
  <si>
    <t>Epic HB Analyst</t>
  </si>
  <si>
    <t>People Data Scientist</t>
  </si>
  <si>
    <t>Red Clover HR</t>
  </si>
  <si>
    <t>['sql', 'python', 'db2', 'aws', 'airflow', 'git', 'github', 'jenkins']</t>
  </si>
  <si>
    <t>Manager, GTM Systems &amp; Tools</t>
  </si>
  <si>
    <t>Ashby</t>
  </si>
  <si>
    <t>Advisor Data Analyst - Remote / Telecommute</t>
  </si>
  <si>
    <t>Artificial Intelligence Engineer - Entry Level</t>
  </si>
  <si>
    <t>['python', 'azure', 'aws', 'gcp', 'pytorch', 'numpy', 'tensorflow', 'scikit-learn', 'pandas', 'jupyter', 'kubernetes', 'docker', 'git']</t>
  </si>
  <si>
    <t>Data Science Practitioner Jobs</t>
  </si>
  <si>
    <t>['python', 'r', 'matlab', 'sas', 'c', 'numpy', 'tensorflow', 'scikit-learn', 'pandas', 'sas']</t>
  </si>
  <si>
    <t>['sql', 'python', 'c', 'snowflake', 'azure', 'databricks', 'aws', 'spark', 'pyspark']</t>
  </si>
  <si>
    <t>Rochester, IL</t>
  </si>
  <si>
    <t>['sql', 'python', 'javascript', 'sas', 'java', 'c', 'php', 'snowflake', 'gcp', 'spark', 'kafka', 'react', 'airflow', 'phoenix', 'windows', 'linux', 'tableau', 'power bi', 'ssis', 'sas', 'kubernetes', 'docker', 'github', 'jenkins']</t>
  </si>
  <si>
    <t>Boonton, NJ</t>
  </si>
  <si>
    <t>Xtremepush</t>
  </si>
  <si>
    <t>['sql', 'python', 'git', 'jira', 'confluence']</t>
  </si>
  <si>
    <t>Water Supply Data Analyst (0142) (Hybrid)</t>
  </si>
  <si>
    <t>Southwest Florida Water Management District</t>
  </si>
  <si>
    <t>Senior Staff Data Scientist - Bayesian Experimentation &amp; Causal Inference</t>
  </si>
  <si>
    <t>Headway</t>
  </si>
  <si>
    <t>Data Scientist, Creative Excellence</t>
  </si>
  <si>
    <t>['sql', 'python', 'r', 'javascript', 'aws', 'gcp', 'spark', 'matplotlib', 'plotly', 'numpy', 'hadoop', 'pandas', 'tableau']</t>
  </si>
  <si>
    <t>['sql', 'python', 'r', 'sas', 'aws', 'spark', 'sas']</t>
  </si>
  <si>
    <t>MBN Solutions</t>
  </si>
  <si>
    <t>['sql', 'python', 'nosql', 'c', 'postgresql', 'azure', 'graphql', 'kubernetes', 'docker', 'github', 'terraform']</t>
  </si>
  <si>
    <t>Data Analyst, AI</t>
  </si>
  <si>
    <t>['python', 'r', 'java', 'julia', 'azure', 'databricks', 'aws', 'gcp', 'pytorch', 'tensorflow', 'scikit-learn', 'tableau', 'power bi', 'confluence']</t>
  </si>
  <si>
    <t>Sr Data Scientist, Agentic AI</t>
  </si>
  <si>
    <t>Catoosa, OK</t>
  </si>
  <si>
    <t>Action Group Staffing</t>
  </si>
  <si>
    <t>['sql', 'python', 'r', 'scala', 'azure', 'aws', 'gcp', 'tableau', 'power bi']</t>
  </si>
  <si>
    <t>Senior Machine Learning Engineer- Data Science Platform</t>
  </si>
  <si>
    <t>['sql', 'python', 'aws', 'spark', 'airflow', 'hadoop', 'scikit-learn', 'pandas', 'jupyter', 'docker', 'jenkins']</t>
  </si>
  <si>
    <t>Tech Lead/Data Engineer III</t>
  </si>
  <si>
    <t>GCP Data engineer</t>
  </si>
  <si>
    <t>['sql', 'python', 'gcp', 'bigquery', 'airflow', 'terraform']</t>
  </si>
  <si>
    <t>AI Evaluation and Data Analyst</t>
  </si>
  <si>
    <t>Principle</t>
  </si>
  <si>
    <t>SuperHero Fire Protection,LLC.</t>
  </si>
  <si>
    <t>Swinerton</t>
  </si>
  <si>
    <t>['sql', 'python', 'snowflake', 'databricks', 'redshift', 'pytorch', 'tensorflow', 'scikit-learn', 'pandas', 'datarobot']</t>
  </si>
  <si>
    <t>['sql', 'python', 'r', 'sas', 'aws', 'phoenix', 'linux', 'sas']</t>
  </si>
  <si>
    <t>Data System Engineer(Python, Perl, Data warehousing)- ONSITE at MISSISSAUGA, ON</t>
  </si>
  <si>
    <t>['sql', 'python', 'perl', 'databricks', 'oracle']</t>
  </si>
  <si>
    <t>MMM &amp; Bayesian, Scientist</t>
  </si>
  <si>
    <t>Retail Data and Analytics Manager</t>
  </si>
  <si>
    <t>Integrated Sales Solutions, LLC</t>
  </si>
  <si>
    <t>CeCity.com</t>
  </si>
  <si>
    <t>['tableau', 'excel', 'power bi', 'microstrategy']</t>
  </si>
  <si>
    <t>Border Security Technical Data Analyst</t>
  </si>
  <si>
    <t>['sql', 'python', 'snowflake', 'aws', 'gcp', 'redshift', 'bigquery', 'airflow', 'tableau', 'power bi', 'github', 'jira']</t>
  </si>
  <si>
    <t>Sr Master Data System &amp; Business Analyst (100% Remote)</t>
  </si>
  <si>
    <t>['excel', 'ms access', 'outlook']</t>
  </si>
  <si>
    <t>Data Scientist - Biotechnology</t>
  </si>
  <si>
    <t>Data Analyst 1 - 12348</t>
  </si>
  <si>
    <t>Confidential-MDA</t>
  </si>
  <si>
    <t>['sql', 'html', 'excel', 'looker', 'sheets']</t>
  </si>
  <si>
    <t>Associate Director, Data Analyst</t>
  </si>
  <si>
    <t>Senior Data Scientist- Flexible Location</t>
  </si>
  <si>
    <t>Millbrae, CA</t>
  </si>
  <si>
    <t>['sql', 'python', 'numpy', 'scikit-learn', 'pandas', 'git']</t>
  </si>
  <si>
    <t>Director, Data Engineering &amp; AI - Full Time</t>
  </si>
  <si>
    <t>Machesney Park, IL</t>
  </si>
  <si>
    <t>Experity</t>
  </si>
  <si>
    <t>['python', 'snowflake', 'azure', 'databricks', 'aws', 'gcp', 'bigquery', 'airflow']</t>
  </si>
  <si>
    <t>Data Scientist/ AI/ML Engineer [Python experience]</t>
  </si>
  <si>
    <t>['sql', 'python', 'mysql', 'postgresql', 'redis', 'elasticsearch', 'neo4j', 'azure', 'fastapi', 'flask', 'docker']</t>
  </si>
  <si>
    <t>Madison Energy Infrastructure</t>
  </si>
  <si>
    <t>['sql', 'python', 'r', 'snowflake', 'databricks', 'excel', 'outlook', 'powerbi', 'powerbi', 'slack', 'zoom']</t>
  </si>
  <si>
    <t>Medical Data Analyst - Fully Remote</t>
  </si>
  <si>
    <t>Lead, Data Engineering and Architecture</t>
  </si>
  <si>
    <t>Apex Group</t>
  </si>
  <si>
    <t>Graduate, Technology, Financial Crime Data Analytics, Manchester, 2023</t>
  </si>
  <si>
    <t>['sql', 'python', 'html']</t>
  </si>
  <si>
    <t>TYM North America Inc</t>
  </si>
  <si>
    <t>['nosql', 'java', 'cassandra', 'aws', 'spark', 'kafka', 'pyspark', 'kubernetes', 'docker']</t>
  </si>
  <si>
    <t>entry level data analyst/Java Spring boot developer</t>
  </si>
  <si>
    <t>Sr. Advisor Data Analyst - Sacramento CA (100% Remote)</t>
  </si>
  <si>
    <t>Agentic AI Data Scientist</t>
  </si>
  <si>
    <t>['sql', 'python', 'r', 'aws', 'splunk']</t>
  </si>
  <si>
    <t>Career Renew</t>
  </si>
  <si>
    <t>Policy Analyst, Full-time (No experience Needed)</t>
  </si>
  <si>
    <t>Ras Al-Khaimah - Ras Al Khaimah - United Arab Emirates</t>
  </si>
  <si>
    <t>Supply Chain Data Analyst Other | Full-Time Melville, New York</t>
  </si>
  <si>
    <t>Mini-Circuits</t>
  </si>
  <si>
    <t>WMS Data Analyst / Business Analyst</t>
  </si>
  <si>
    <t>COFREIGHT INC</t>
  </si>
  <si>
    <t>Data Engineer - Post Market</t>
  </si>
  <si>
    <t>['c', 'tableau', 'power bi']</t>
  </si>
  <si>
    <t>Data Science &amp; AI Lead</t>
  </si>
  <si>
    <t>Director, AI and Data</t>
  </si>
  <si>
    <t>Komatsu</t>
  </si>
  <si>
    <t>Richfield, PA</t>
  </si>
  <si>
    <t>['sql', 'python', 'gcp', 'bigquery', 'airflow']</t>
  </si>
  <si>
    <t>Data Analyst 1/Trainee 1/Trainee 2</t>
  </si>
  <si>
    <t>['sql', 'python', 'mysql', 'dynamodb', 'cassandra', 'snowflake', 'aws', 'airflow', 'git', 'github']</t>
  </si>
  <si>
    <t>Salesforce Business System Analyst - Locals Preferred</t>
  </si>
  <si>
    <t>Rootshell Inc</t>
  </si>
  <si>
    <t>Business Analyst with - Data Warehousing &amp; BI experience</t>
  </si>
  <si>
    <t>['sql', 'python', 'snowflake', 'pyspark', 'looker', 'power bi', 'sharepoint', 'jira', 'confluence']</t>
  </si>
  <si>
    <t>(USA) Data Scientist III</t>
  </si>
  <si>
    <t>Vizio</t>
  </si>
  <si>
    <t>['sql', 'python', 'r', 'scala', 'spark', 'pytorch', 'pyspark', 'tensorflow']</t>
  </si>
  <si>
    <t>Sales Specialist, Data Engineering</t>
  </si>
  <si>
    <t>['go', 'snowflake', 'spark']</t>
  </si>
  <si>
    <t>['sql', 'python', 'databricks', 'pyspark', 'airflow', 'github', 'terraform']</t>
  </si>
  <si>
    <t>North Richland Hills, TX</t>
  </si>
  <si>
    <t>Ragle Inc</t>
  </si>
  <si>
    <t>['sql', 'python', 'sql server', 'azure', 'pandas', 'excel', 'power bi', 'git', 'smartsheet']</t>
  </si>
  <si>
    <t>Analytics &amp; Strategy Analyst</t>
  </si>
  <si>
    <t>Senior, Operations Data Analyst (Flexible location) (San Ramon, CA, US, 94583)</t>
  </si>
  <si>
    <t>Jobs.weekday.works</t>
  </si>
  <si>
    <t>PG&amp;E</t>
  </si>
  <si>
    <t>['sql', 'python', 'sas', 'perl', 'vba', 'visual basic', 'c', 'sql server', 'excel', 'sas', 'sharepoint', 'powerbi', 'powerbi']</t>
  </si>
  <si>
    <t>Prosper, TX</t>
  </si>
  <si>
    <t>Vytwo Technologies Inc</t>
  </si>
  <si>
    <t>Data Analyst – Generative AI (Image &amp; Video Evaluation)</t>
  </si>
  <si>
    <t>['sql', 'c', 'sql server', 'azure', 'tableau', 'kubernetes', 'jira']</t>
  </si>
  <si>
    <t>Entry Level Cloud Data Pipeline Technician</t>
  </si>
  <si>
    <t>['sql', 'python', 'azure', 'aws', 'gcp', 'tableau', 'power bi', 'git']</t>
  </si>
  <si>
    <t>AGIA Inc</t>
  </si>
  <si>
    <t>['sql', 'go', 'c', 'visio', 'excel', 'looker', 'power bi', 'powerpoint']</t>
  </si>
  <si>
    <t>People Analytics Analyst</t>
  </si>
  <si>
    <t>Raymond James</t>
  </si>
  <si>
    <t>['sql', 'sas', 'gdpr', 'express', 'tableau', 'excel', 'spss', 'sas', 'qlik']</t>
  </si>
  <si>
    <t>Lead Data Engineer (W2/CTH/Onsite/Local/Columbus, OH)</t>
  </si>
  <si>
    <t>['sql', 'python', 'bash', 'databricks', 'aws', 'spark']</t>
  </si>
  <si>
    <t>Research Informatics Developer - 249820</t>
  </si>
  <si>
    <t>Sr. Solutions Engineer (Data Centers)</t>
  </si>
  <si>
    <t>Senior Data Engineer, Foundry</t>
  </si>
  <si>
    <t>Abbvie, Inc.</t>
  </si>
  <si>
    <t>['sql', 'python', 'bash', 'powershell', 'azure', 'aws', 'spark', 'pyspark', 'git', 'jira', 'confluence']</t>
  </si>
  <si>
    <t>Senior Data Platform Consultant (Databricks)</t>
  </si>
  <si>
    <t>Snap Analytics</t>
  </si>
  <si>
    <t>['sql', 'python', 'snowflake', 'azure', 'databricks', 'aws', 'gcp', 'spark', 'pyspark', 'terraform', 'unity']</t>
  </si>
  <si>
    <t>Derby, United Kingdom</t>
  </si>
  <si>
    <t>Reed Technology</t>
  </si>
  <si>
    <t>Data Analyst/Data Scientist !! Strictly on w2</t>
  </si>
  <si>
    <t>Data Scientist- Vision Language Model Researcher, Data &amp; Machine Learning (DML)</t>
  </si>
  <si>
    <t>['sql', 'python', 'r', 'matlab', 'sas', 'aws', 'redshift', 'pytorch', 'jupyter', 'linux', 'sas', 'git', 'gitlab']</t>
  </si>
  <si>
    <t>Data Scientist - Computer Vision, Data &amp; Machine Learning (DML)</t>
  </si>
  <si>
    <t>Commercial Bank of California</t>
  </si>
  <si>
    <t>['sql', 'python', 'azure', 'pytorch', 'tensorflow', 'scikit-learn', 'gdpr', 'fastapi', 'flask', 'kubernetes', 'docker', 'github']</t>
  </si>
  <si>
    <t>Data Engineer, Global Planning, Amazon Leo</t>
  </si>
  <si>
    <t>Amazon Kuiper Commercial Services LLC</t>
  </si>
  <si>
    <t>Automation Data Engineer- Controls &amp; Manufacturing Systems (Industrial Solutions)</t>
  </si>
  <si>
    <t>BorgWarner</t>
  </si>
  <si>
    <t>['sql', 'python', 'azure', 'aws', 'tableau', 'power bi']</t>
  </si>
  <si>
    <t>GMO</t>
  </si>
  <si>
    <t>Data &amp; Marketing Analyst</t>
  </si>
  <si>
    <t>Henrietta, NY</t>
  </si>
  <si>
    <t>Rush-Henrietta Central School District</t>
  </si>
  <si>
    <t>Senior Java Data Platform Engineer (Spring Batch &amp; AWS)</t>
  </si>
  <si>
    <t>['sql', 'python', 'java', 'snowflake', 'aws', 'spark', 'spring', 'kubernetes', 'docker', 'terraform']</t>
  </si>
  <si>
    <t>Operational Analytics Consultant</t>
  </si>
  <si>
    <t>Fortice</t>
  </si>
  <si>
    <t>Bolton, United Kingdom</t>
  </si>
  <si>
    <t>MBDA UK</t>
  </si>
  <si>
    <t>['sql', 'python', 'nosql', 'mongodb', 'mongodb', 'neo4j', 'oracle', 'hadoop', 'docker']</t>
  </si>
  <si>
    <t>Data Analyst – Mental Health (Remote, DMV)</t>
  </si>
  <si>
    <t>['sql', 'r', 'sas', 'excel', 'sas']</t>
  </si>
  <si>
    <t>Supply Chain Business Analyst</t>
  </si>
  <si>
    <t>Etnyre International</t>
  </si>
  <si>
    <t>['oracle', 'tableau', 'excel', 'power bi', 'sap']</t>
  </si>
  <si>
    <t>Lead Data Engineer - AWS</t>
  </si>
  <si>
    <t>Acunor Inc</t>
  </si>
  <si>
    <t>['sql', 'python', 'snowflake', 'aws', 'aurora', 'pyspark', 'git', 'jenkins']</t>
  </si>
  <si>
    <t>Cleared On Site Data Engineer (4899) Jobs</t>
  </si>
  <si>
    <t>Smartronix, LLC</t>
  </si>
  <si>
    <t>['sql', 'python', 'c', 'aws', 'redshift', 'airflow', 'tableau', 'power bi', 'microstrategy', 'jira']</t>
  </si>
  <si>
    <t>Lead Data Engineer - Fisher Investments</t>
  </si>
  <si>
    <t>['r', 'snowflake', 'tableau']</t>
  </si>
  <si>
    <t>Platform Engineer</t>
  </si>
  <si>
    <t>Horley, United Kingdom</t>
  </si>
  <si>
    <t>Better Days Recruitment</t>
  </si>
  <si>
    <t>['bash', 'powershell', 'c', 'vb.net', 'azure', 'git', 'jira', 'confluence']</t>
  </si>
  <si>
    <t>State of New York - People With Developmental Disabilities, Office for</t>
  </si>
  <si>
    <t>['sql', 'python', 'sas', 'c', 'tableau', 'sas']</t>
  </si>
  <si>
    <t>Compensation Analyst Sr.</t>
  </si>
  <si>
    <t>Panduit</t>
  </si>
  <si>
    <t>Sr Data Scientist - Model Development</t>
  </si>
  <si>
    <t>['sql', 'python', 'snowflake', 'aws', 'pyspark', 'scikit-learn', 'pandas']</t>
  </si>
  <si>
    <t>Data Scientist|Foundry/Palantir</t>
  </si>
  <si>
    <t>Orbotech</t>
  </si>
  <si>
    <t>['sql', 'python', 'r', 'snowflake', 'azure', 'databricks', 'aws', 'gcp', 'bigquery', 'spark', 'pyspark', 'tableau', 'looker', 'power bi']</t>
  </si>
  <si>
    <t>Senior Data Engineer - Oracle, Python, AWS</t>
  </si>
  <si>
    <t>['sql', 'python', 'oracle', 'aws', 'kafka', 'airflow', 'linux', 'unix', 'jenkins']</t>
  </si>
  <si>
    <t>Magna International, Inc</t>
  </si>
  <si>
    <t>['sql', 'nosql', 'sql server', 'mysql', 'oracle', 'gdpr', 'excel', 'powerpoint', 'unity']</t>
  </si>
  <si>
    <t>AI &amp; Machine Learning Trainee</t>
  </si>
  <si>
    <t>KP Square Tech</t>
  </si>
  <si>
    <t>Data Engineer - London - Financial Services</t>
  </si>
  <si>
    <t>['python', 'nosql', 'typescript', 'azure']</t>
  </si>
  <si>
    <t>Category Data Analyst(syndicated data platforms, such as Circana/Nielsen)</t>
  </si>
  <si>
    <t>['tableau', 'excel', 'power bi', 'sap']</t>
  </si>
  <si>
    <t>Entry Level Analyst(recent grads needed)</t>
  </si>
  <si>
    <t>Cohoes, NY</t>
  </si>
  <si>
    <t>['windows', 'excel', 'powerpoint', 'outlook']</t>
  </si>
  <si>
    <t>['sql', 'python', 'r', 'nosql', 'azure', 'aws', 'gcp', 'pytorch', 'plotly', 'tensorflow', 'jupyter', 'flask', 'tableau', 'kubernetes', 'docker', 'git']</t>
  </si>
  <si>
    <t>Casey's</t>
  </si>
  <si>
    <t>['sql', 'python', 'snowflake', 'azure', 'databricks', 'bigquery', 'pyspark', 'power bi', 'dax', 'github']</t>
  </si>
  <si>
    <t>Senior Health Data Scientist (Real-World Data)</t>
  </si>
  <si>
    <t>Big Data Platform Engineer -- Atlanta, GA/San Francisco, CA/Minneapolis, MN -- Hybrid -- 67246</t>
  </si>
  <si>
    <t>['sql', 'python', 'scala', 'java', 'azure', 'databricks', 'spark', 'airflow', 'kubernetes', 'docker', 'github', 'terraform', 'gitlab', 'ansible']</t>
  </si>
  <si>
    <t>['sql', 'azure', 'databricks', 'aws', 'power bi']</t>
  </si>
  <si>
    <t>Starburst Data Visualization Engineer</t>
  </si>
  <si>
    <t>['sql', 'shell', 'oracle', 'kafka', 'hadoop', 'jira']</t>
  </si>
  <si>
    <t>ETL/Google Cloud Platform Senior Data Engineer - Charlotte, NC</t>
  </si>
  <si>
    <t>['sql', 'python', 'sql server', 'spark', 'ssis']</t>
  </si>
  <si>
    <t>Business Systems Sr Data Engineer</t>
  </si>
  <si>
    <t>BNH</t>
  </si>
  <si>
    <t>['sql', 't-sql', 'sql server', 'oracle', 'windows', 'visio', 'power bi', 'ssis', 'ssrs', 'powerbi', 'powerbi']</t>
  </si>
  <si>
    <t>Data Engineer II (AWS, Python, SQL)</t>
  </si>
  <si>
    <t>['sql', 'python', 'aws', 'terraform']</t>
  </si>
  <si>
    <t>Senior Data Engineer for AWS Migration and Reporting Transformation</t>
  </si>
  <si>
    <t>Reporting Analyst Intern</t>
  </si>
  <si>
    <t>['sql', 'python', 'r', 'go', 'tableau', 'excel', 'looker', 'power bi', 'alteryx']</t>
  </si>
  <si>
    <t>Business Intelligence Analyst - Healthcare Analytics</t>
  </si>
  <si>
    <t>Millbury, MA</t>
  </si>
  <si>
    <t>Data Reporting &amp; System Analyst</t>
  </si>
  <si>
    <t>Riviera Beach, FL</t>
  </si>
  <si>
    <t>['python', 'go', 'scala', 'nosql', 'java', 'azure', 'databricks', 'aws', 'spark', 'kafka', 'airflow', 'hadoop', 'jira']</t>
  </si>
  <si>
    <t>['sql', 'scala', 'azure', 'databricks', 'spark']</t>
  </si>
  <si>
    <t>IT Data Analyst (Microsoft Fabric)</t>
  </si>
  <si>
    <t>Michael Page International Sdn Bhd</t>
  </si>
  <si>
    <t>Lead AI Scientist</t>
  </si>
  <si>
    <t>['python', 'r', 'aws', 'gcp', 'pytorch', 'tensorflow', 'hugging face']</t>
  </si>
  <si>
    <t>['ansible']</t>
  </si>
  <si>
    <t>**Database Engineer**</t>
  </si>
  <si>
    <t>WorkGenius Group</t>
  </si>
  <si>
    <t>['sql', 'sql server', 'mysql', 'postgresql', 'aws', 'redshift']</t>
  </si>
  <si>
    <t>SJC</t>
  </si>
  <si>
    <t>GenAI Data Scientist – Capital Markets (Financial Services)</t>
  </si>
  <si>
    <t>Downsville, NY</t>
  </si>
  <si>
    <t>Open road solutions llc</t>
  </si>
  <si>
    <t>['sql', 'python', 'azure', 'excel']</t>
  </si>
  <si>
    <t>AWS Data Engineering Services(In- person Interview)</t>
  </si>
  <si>
    <t>Covetus</t>
  </si>
  <si>
    <t>['sql', 'python', 'snowflake', 'azure', 'databricks', 'aws', 'gcp', 'redshift', 'bigquery', 'aurora', 'spark', 'kafka', 'pyspark', 'airflow', 'tableau', 'kubernetes', 'docker', 'git']</t>
  </si>
  <si>
    <t>Stirista</t>
  </si>
  <si>
    <t>['sql', 'python', 'java', 't-sql', 'c', 'sql server', 'azure', 'aws', 'gcp', 'bigquery']</t>
  </si>
  <si>
    <t>URGENT - Machine Learning Engineer (Python, LLM, SQL), PERMANENT Hybrid</t>
  </si>
  <si>
    <t>VTRAC Consulting Corporation (WBE)</t>
  </si>
  <si>
    <t>['sql', 'python', 'postgresql', 'redis', 'azure', 'aws', 'gcp', 'kubernetes', 'docker', 'git']</t>
  </si>
  <si>
    <t>Security Data Science Engineer</t>
  </si>
  <si>
    <t>['sql', 'python', 'aws', 'gcp', 'spark', 'airflow', 'scikit-learn', 'pandas', 'docker']</t>
  </si>
  <si>
    <t>Engineer Data Center System</t>
  </si>
  <si>
    <t>['sql', 'python', 'sql server', 'azure', 'spark', 'pyspark', 'power bi']</t>
  </si>
  <si>
    <t>International Control Services, Inc.</t>
  </si>
  <si>
    <t>['assembly', 'excel', 'power bi']</t>
  </si>
  <si>
    <t>Actalent Careers</t>
  </si>
  <si>
    <t>['sql', 'python', 'bash', 'azure', 'aws', 'gcp', 'redshift', 'pyspark']</t>
  </si>
  <si>
    <t>Long View Systems</t>
  </si>
  <si>
    <t>['sql', 'azure', 'databricks', 'tableau', 'power bi', 'qlik', 'dax']</t>
  </si>
  <si>
    <t>Senior BI &amp; Data Engineer #992443</t>
  </si>
  <si>
    <t>DEXIAN</t>
  </si>
  <si>
    <t>['azure', 'databricks', 'power bi', 'ssrs', 'dax']</t>
  </si>
  <si>
    <t>Python Developer,software developer,data analyst</t>
  </si>
  <si>
    <t>IT,Software Engineer,Data Analyst</t>
  </si>
  <si>
    <t>Data Analyst- Medical Device</t>
  </si>
  <si>
    <t>Data Analyst, AI - Kennett Square, PA</t>
  </si>
  <si>
    <t>['confluence']</t>
  </si>
  <si>
    <t>Data Analyst, AI - Baltimore, MD</t>
  </si>
  <si>
    <t>Data Analyst, AI - Warrenville, IL</t>
  </si>
  <si>
    <t>Sales Operations &amp; Reporting Analyst</t>
  </si>
  <si>
    <t>Heybridge Associates Ltd</t>
  </si>
  <si>
    <t>Slalom Flex (Project Based)- Federal GCP Data Engineer</t>
  </si>
  <si>
    <t>['sql', 'python', 'javascript', 'databricks', 'gcp', 'bigquery', 'airflow', 'looker', 'git', 'github', 'gitlab', 'jira', 'confluence']</t>
  </si>
  <si>
    <t>Kerala, India</t>
  </si>
  <si>
    <t>['sql', 'python', 'sql server', 'snowflake', 'azure', 'databricks', 'oracle', 'spark', 'pyspark', 'power bi', 'sap', 'git', 'github', 'terraform']</t>
  </si>
  <si>
    <t>RSCH DATA ANL 1</t>
  </si>
  <si>
    <t>['sql', 'power bi', 'dax', 'confluence']</t>
  </si>
  <si>
    <t>Data Engineer, NASC Data Engineering</t>
  </si>
  <si>
    <t>Staff Data Scientist- MLE - Recommendations &amp; Personalization</t>
  </si>
  <si>
    <t>Solutions Data Analyst</t>
  </si>
  <si>
    <t>wi-Q Technologies</t>
  </si>
  <si>
    <t>['sql', 'bigquery', 'tableau', 'excel', 'looker', 'power bi']</t>
  </si>
  <si>
    <t>Rebel Recruitment Limited</t>
  </si>
  <si>
    <t>['sql', 'python', 'azure', 'databricks', 'zoom']</t>
  </si>
  <si>
    <t>CSA Engineer - Data Centre - Dublin West</t>
  </si>
  <si>
    <t>Albany, CA</t>
  </si>
  <si>
    <t>['python', 'go', 'c', 'shell', 'julia', 'rust', 'jupyter', 'express', 'zoom']</t>
  </si>
  <si>
    <t>Comcast Corporation</t>
  </si>
  <si>
    <t>['databricks', 'aws', 'redshift', 'kubernetes']</t>
  </si>
  <si>
    <t>Data Scientist, Computational &amp; Mechanistic (onsite)</t>
  </si>
  <si>
    <t>['python', 'r', 'databricks', 'aws', 'pytorch', 'tensorflow', 'scikit-learn', 'github', 'unity']</t>
  </si>
  <si>
    <t>Data Analyst Needed for Keyword Review in Sliding Doors Industry</t>
  </si>
  <si>
    <t>Test Data Management Engineer</t>
  </si>
  <si>
    <t>Senior Technical Analyst -Support (U.S. Citizenship  required)</t>
  </si>
  <si>
    <t>['python', 'shell', 'snowflake', 'oracle', 'spark', 'kafka', 'hadoop', 'linux', 'yarn']</t>
  </si>
  <si>
    <t>Head of Risk Data &amp; Analytics</t>
  </si>
  <si>
    <t>Raymond James Financial, Inc.</t>
  </si>
  <si>
    <t>['sql', 'python', 'snowflake', 'azure', 'aws', 'redshift', 'plotly', 'pandas', 'tableau', 'alteryx', 'qlik', 'powerbi', 'powerbi', 'github', 'confluence']</t>
  </si>
  <si>
    <t>Senior Data Engineer – Snowflake / DBT / AWS Glue</t>
  </si>
  <si>
    <t>Recrute Action Inc.</t>
  </si>
  <si>
    <t>['sql', 'python', 'nosql', 'mongodb', 'shell', 'postgresql', 'mongodb', 'snowflake', 'aws', 'aurora', 'airflow', 'hadoop', 'sap', 'qlik', 'terraform']</t>
  </si>
  <si>
    <t>Data Engineer-Consulting/ IngÃ©nieur de donnÃ©es</t>
  </si>
  <si>
    <t>Montreal, Quebec, Canada</t>
  </si>
  <si>
    <t>KPI Digital</t>
  </si>
  <si>
    <t>['sql', 'python', 'r', 'nosql', 't-sql', 'snowflake', 'databricks', 'spark', 'airflow', 'vue', 'unix', 'power bi', 'docker', 'git', 'chef']</t>
  </si>
  <si>
    <t>Cambridge, ON, Canada</t>
  </si>
  <si>
    <t>Farm Mutual Reinsurance Plan Inc</t>
  </si>
  <si>
    <t>['sql', 'python', 'r', 'scala', 'java', 'snowflake', 'azure', 'databricks', 'redshift', 'spark', 'hadoop', 'tableau', 'power bi', 'qlik']</t>
  </si>
  <si>
    <t>Senior Data Engineer (Architecture and Platforms)</t>
  </si>
  <si>
    <t>Boston Hale</t>
  </si>
  <si>
    <t>Data &amp; Analytics Senior Analyst</t>
  </si>
  <si>
    <t>Senior Data Engineer (AWS / Hadoop / Batch ETL)</t>
  </si>
  <si>
    <t>['sql', 'shell', 'oracle', 'aws', 'spark', 'pyspark', 'hadoop']</t>
  </si>
  <si>
    <t>Data Analyst / CDP Developer</t>
  </si>
  <si>
    <t>['sql', 'python', 'nosql', 'aws', 'confluence']</t>
  </si>
  <si>
    <t>USELMS Database Analyst Jobs</t>
  </si>
  <si>
    <t>Product Analytics Lead</t>
  </si>
  <si>
    <t>Administrative Manager, Genetic Medicine &amp; Biomedical Data Science</t>
  </si>
  <si>
    <t>The University of Chicago</t>
  </si>
  <si>
    <t>Azure Data Engineer (P&amp;C Insurance)</t>
  </si>
  <si>
    <t>Technocraft Solutions</t>
  </si>
  <si>
    <t>['sql', 'python', 'c', 'azure', 'databricks', 'spark', 'power bi']</t>
  </si>
  <si>
    <t>Remote Data Science Developer</t>
  </si>
  <si>
    <t>['sql', 'python', 'gdpr', 'power bi']</t>
  </si>
  <si>
    <t>Superior HealthPlan</t>
  </si>
  <si>
    <t>['sql', 'snowflake', 'excel', 'power bi']</t>
  </si>
  <si>
    <t>Senior Data Analyst- Marketing and Messaging Operations</t>
  </si>
  <si>
    <t>Data Scientist – Retail Decision Science</t>
  </si>
  <si>
    <t>['sql', 'python', 'r', 'scala', 'java', 'c', 'spark']</t>
  </si>
  <si>
    <t>Big Data Engineer IRC286612</t>
  </si>
  <si>
    <t>['python', 'scala', 'elasticsearch', 'databricks', 'aws', 'spark', 'pyspark']</t>
  </si>
  <si>
    <t>Data Engineer - Senior Associate</t>
  </si>
  <si>
    <t>CareFirst</t>
  </si>
  <si>
    <t>Sr. Data Analytics Engineer (Remote)</t>
  </si>
  <si>
    <t>Data Analyst - Power BI &amp; Azure Databricks</t>
  </si>
  <si>
    <t>['sql', 'snowflake', 'azure', 'databricks', 'pyspark', 'power bi', 'dax']</t>
  </si>
  <si>
    <t>Branch Operations Data Analytics Developer</t>
  </si>
  <si>
    <t>['sql', 'python', 'r', 'sas', 'hadoop', 'excel', 'spss', 'sas']</t>
  </si>
  <si>
    <t>Data Scientist / Mid-level / Contract / Chicago / Hybrid</t>
  </si>
  <si>
    <t>['sql', 'python', 'r', 'nosql', 'aws', 'plotly', 'tableau']</t>
  </si>
  <si>
    <t>Senior Associate, Data Engineer</t>
  </si>
  <si>
    <t>L3HHCM20</t>
  </si>
  <si>
    <t>['sql', 'python', 'javascript', 'c', 'snowflake', 'azure', 'databricks', 'oracle', 'spark', 'pyspark', 'pandas', 'ssis', 'sap']</t>
  </si>
  <si>
    <t>Finance Data Analyst IV</t>
  </si>
  <si>
    <t>Enterprise Data Engineering Manager</t>
  </si>
  <si>
    <t>BRG</t>
  </si>
  <si>
    <t>['sql', 't-sql', 'sql server', 'snowflake', 'azure', 'windows', 'tableau', 'ssrs', 'qlik', 'powerbi', 'powerbi']</t>
  </si>
  <si>
    <t>Remote AI Analytics Engineer</t>
  </si>
  <si>
    <t>Data Engineer, Asset Management</t>
  </si>
  <si>
    <t>['sql', 'python', 'snowflake', 'tableau', 'power bi', 'ssrs']</t>
  </si>
  <si>
    <t>Azure Data Platform Engineer (Databricks, Fabric, Synapse)</t>
  </si>
  <si>
    <t>Computer Task Group, Inc</t>
  </si>
  <si>
    <t>['sql', 'python', 'r', 'scala', 'nosql', 'java', 't-sql', 'sql server', 'azure', 'databricks']</t>
  </si>
  <si>
    <t>Sr Data Scientist, Vulnerability Management &amp; Remediation</t>
  </si>
  <si>
    <t>['sql', 'python', 'r', 'matlab', 'sas', 'aws', 'sas']</t>
  </si>
  <si>
    <t>Graduate Data Solutions Analyst</t>
  </si>
  <si>
    <t>Sanderson Recruitment</t>
  </si>
  <si>
    <t>Darlington, United Kingdom</t>
  </si>
  <si>
    <t>['sql', 'python', 't-sql', 'databricks', 'oracle', 'spark']</t>
  </si>
  <si>
    <t>Data Science PhD Intern</t>
  </si>
  <si>
    <t>Estimating Data Analyst</t>
  </si>
  <si>
    <t>Freeport, IL</t>
  </si>
  <si>
    <t>Helm Group</t>
  </si>
  <si>
    <t>['sql', 'python', 'go', 'tableau', 'excel', 'power bi']</t>
  </si>
  <si>
    <t>Online Customer Feedback Analyst</t>
  </si>
  <si>
    <t>Work-from-Home Business Analyst - Data-Driven Role</t>
  </si>
  <si>
    <t>Data Engineer (Data Manager)</t>
  </si>
  <si>
    <t>Exeter, United Kingdom</t>
  </si>
  <si>
    <t>NHS England</t>
  </si>
  <si>
    <t>Jobs in South Africa: Modelling Data &amp; Implementation Engineer</t>
  </si>
  <si>
    <t>Analyst - Advanced Business Analytics</t>
  </si>
  <si>
    <t>['sql', 'snowflake', 'excel', 'powerbi', 'powerbi']</t>
  </si>
  <si>
    <t>['sql', 'pyspark', 'gitlab']</t>
  </si>
  <si>
    <t>Applied Data Scientist – Scientific Digital Transformation</t>
  </si>
  <si>
    <t>Pearl River, NY</t>
  </si>
  <si>
    <t>Momentive</t>
  </si>
  <si>
    <t>['sql', 'python', 'r', 'matlab', 'pytorch', 'keras', 'matplotlib', 'plotly', 'seaborn', 'tensorflow', 'scikit-learn']</t>
  </si>
  <si>
    <t>['sql', 'bigquery', 'tableau', 'excel', 'looker']</t>
  </si>
  <si>
    <t>Data Scientist - Pet Insurance</t>
  </si>
  <si>
    <t>MetLife</t>
  </si>
  <si>
    <t>['sql', 'python', 'azure', 'aws', 'gcp', 'pytorch', 'tensorflow', 'scikit-learn', 'power bi']</t>
  </si>
  <si>
    <t>Motorola</t>
  </si>
  <si>
    <t>Data Science &amp; Analytics and Systems Engineering Manager Jobs</t>
  </si>
  <si>
    <t>Paid Ads Performance Manager – Optimization and Decision Making</t>
  </si>
  <si>
    <t>Data Matching Specialist – Salesforce  Pronto Account Code Mapping + Validation</t>
  </si>
  <si>
    <t>['python', 'pandas', 'excel', 'spreadsheet']</t>
  </si>
  <si>
    <t>['sql', 'python', 'go', 'bash', 'snowflake', 'databricks', 'redshift', 'spark', 'pyspark', 'airflow', 'github', 'jenkins', 'bitbucket']</t>
  </si>
  <si>
    <t>Contract Data Engineer</t>
  </si>
  <si>
    <t>THREE POINT TURN INC</t>
  </si>
  <si>
    <t>['sql', 'c', 'azure', 'power bi']</t>
  </si>
  <si>
    <t>['sql', 'python', 'scala', 'java', 'snowflake', 'azure', 'databricks', 'aws', 'redshift', 'spark', 'kafka', 'airflow']</t>
  </si>
  <si>
    <t>Pittsfield, IL</t>
  </si>
  <si>
    <t>Remote Data Engineer - GCP, Airflow &amp; AI/ML Pipelines</t>
  </si>
  <si>
    <t>Qatar Insurance Company</t>
  </si>
  <si>
    <t>Remote Data Scientist – Work from Anywhere</t>
  </si>
  <si>
    <t>['sql', 'python', 'r', 'azure', 'aws', 'gcp', 'spark', 'matplotlib', 'seaborn', 'hadoop', 'tableau', 'power bi', 'kubernetes', 'docker']</t>
  </si>
  <si>
    <t>Data Engineer, Central InfraOps Analytics Team</t>
  </si>
  <si>
    <t>['python', 'scala', 'java', 'aws', 'redshift', 'kafka', 'slack']</t>
  </si>
  <si>
    <t>NEW JERSEY INNOVATION INSTITUTE INC.</t>
  </si>
  <si>
    <t>['sql', 'sql server', 'mysql', 'postgresql', 'snowflake', 'databricks', 'oracle', 'aws', 'airflow', 'power bi']</t>
  </si>
  <si>
    <t>Profit Recovery Partners</t>
  </si>
  <si>
    <t>Senior Data Scientist, Data &amp; Member Behavior</t>
  </si>
  <si>
    <t>Sr. Clinical Data Scientist</t>
  </si>
  <si>
    <t>Summit Therapeutics Sub</t>
  </si>
  <si>
    <t>['python', 'r', 'windows', 'tableau', 'github']</t>
  </si>
  <si>
    <t>Market Bosworth, United Kingdom</t>
  </si>
  <si>
    <t>BloombergNEF - Administrative &amp; Data Analyst Contractor (10-Month Contract)</t>
  </si>
  <si>
    <t>['sql', 'python', 'excel', 'powerpoint', 'terminal', 'jira']</t>
  </si>
  <si>
    <t>Create Dashboard for Gym Site Information Analysis</t>
  </si>
  <si>
    <t>Sunflower Consulting Group</t>
  </si>
  <si>
    <t>['sql', 'python', 'r', 'azure', 'aws', 'gcp', 'tableau', 'looker', 'power bi']</t>
  </si>
  <si>
    <t>MIS Analyst</t>
  </si>
  <si>
    <t>Summitstaff Solutions LLP</t>
  </si>
  <si>
    <t>Senior Core Data Engineer - Chicago</t>
  </si>
  <si>
    <t>Flow Traders</t>
  </si>
  <si>
    <t>['sql', 'python', 'gcp', 'spark', 'kafka', 'airflow', 'pandas', 'linux']</t>
  </si>
  <si>
    <t>Data Engineer Intern,</t>
  </si>
  <si>
    <t>['python', 'javascript', 'bash', 'powershell', 'spring', 'ansible', 'puppet']</t>
  </si>
  <si>
    <t>Data Analyst (Healthcare Data Analytics)</t>
  </si>
  <si>
    <t>VIVIO Health</t>
  </si>
  <si>
    <t>['sql', 'python', 'mysql', 'pandas', 'tableau', 'powerbi', 'powerbi']</t>
  </si>
  <si>
    <t>Senior Analyst, Delivery Support Analytics</t>
  </si>
  <si>
    <t>Data Analyst /SQL/Oracle Platforms – Student Financial Aid (CS26-195)</t>
  </si>
  <si>
    <t>Southern Illinois University Edwardsville</t>
  </si>
  <si>
    <t>Data Engineer - Manager</t>
  </si>
  <si>
    <t>['sql', 'python', 'scala', 'java', 'dynamodb', 'snowflake', 'azure', 'databricks', 'aws', 'gcp', 'spark', 'kafka', 'hadoop', 'terraform']</t>
  </si>
  <si>
    <t>Power BI Analyst Needed: Prepare Excel/Sheets Data + Build Dashboards</t>
  </si>
  <si>
    <t>['python', 'excel', 'power bi', 'sheets', 'dax']</t>
  </si>
  <si>
    <t>Lead Data Analyst - Public Website</t>
  </si>
  <si>
    <t>PowerBI Specialist</t>
  </si>
  <si>
    <t>['sql', 'power bi', 'dax', 'powerbi', 'powerbi']</t>
  </si>
  <si>
    <t>['sql', 'python', 'r', 'snowflake', 'azure', 'databricks', 'tableau', 'excel', 'power bi', 'alteryx']</t>
  </si>
  <si>
    <t>1017- Senior Data Engineer / Machine Learning Engineer</t>
  </si>
  <si>
    <t>Sr. Data Warehouse Analyst</t>
  </si>
  <si>
    <t>Business Intelligence &amp; Informatics Consulting Services, Inc (BIICS, Inc)</t>
  </si>
  <si>
    <t>['cobol', 'db2', 'snowflake', 'tableau', 'power bi']</t>
  </si>
  <si>
    <t>Election Systems &amp; Software LLC</t>
  </si>
  <si>
    <t>GenAI Data Engineer or Scientist</t>
  </si>
  <si>
    <t>Stash Talent Services</t>
  </si>
  <si>
    <t>['python', 'mongodb', 'mongodb', 'redis', 'react', 'jupyter', 'angular', 'git', 'jenkins', 'ansible', 'bitbucket']</t>
  </si>
  <si>
    <t>API Python Developer in Data Engineering</t>
  </si>
  <si>
    <t>Change Grow Live</t>
  </si>
  <si>
    <t>Data Scientist - Fully Remote - Consultancy - AI / Agentic AI</t>
  </si>
  <si>
    <t>GCS</t>
  </si>
  <si>
    <t>Business Intelligence Analyst (Entry Level)</t>
  </si>
  <si>
    <t>Senior Data Scientist - GenAI</t>
  </si>
  <si>
    <t>Apollo Solutions</t>
  </si>
  <si>
    <t>['sql', 'python', 'sql server', 'postgresql', 'oracle']</t>
  </si>
  <si>
    <t>Manager Data Engineering 2</t>
  </si>
  <si>
    <t>['databricks', 'aws', 'sap']</t>
  </si>
  <si>
    <t>Villalba, Puerto Rico</t>
  </si>
  <si>
    <t>HerVill Group Corp</t>
  </si>
  <si>
    <t>Financial Data Analyst- On Site in Tallahassee FL</t>
  </si>
  <si>
    <t>Big Bend Hospice</t>
  </si>
  <si>
    <t>Cloud Customer Support Analyst- Las Vegas</t>
  </si>
  <si>
    <t>Strategy and Analytics Partner</t>
  </si>
  <si>
    <t>Marketing Data Analyst II</t>
  </si>
  <si>
    <t>The Floating Hospital</t>
  </si>
  <si>
    <t>Sr. Data Scientist, AI Delivery/Deployment</t>
  </si>
  <si>
    <t>['sql', 'python', 'snowflake', 'azure', 'aws', 'gcp', 'airflow', 'excel']</t>
  </si>
  <si>
    <t>['sql', 'python', 'scala', 'java', 'c', 'sql server', 'mysql']</t>
  </si>
  <si>
    <t>Senior Data &amp; BI Consultant</t>
  </si>
  <si>
    <t>Morph Enterprise</t>
  </si>
  <si>
    <t>Loves Park, IL</t>
  </si>
  <si>
    <t>Woodward, Inc.</t>
  </si>
  <si>
    <t>Business and Product Development Analyst ll</t>
  </si>
  <si>
    <t>Portage Mutual Insurance</t>
  </si>
  <si>
    <t>Senior Consultant - Data Analytics - Business Consulting</t>
  </si>
  <si>
    <t>['sql', 'python', 'snowflake', 'azure', 'databricks', 'aws', 'tableau', 'qlik', 'powerbi', 'powerbi']</t>
  </si>
  <si>
    <t>Sr. Analyst, Data Analytics - Center of Excellence</t>
  </si>
  <si>
    <t>Con Edison</t>
  </si>
  <si>
    <t>['sql', 'python', 'oracle', 'tableau', 'excel', 'power bi', 'powerpoint', 'outlook']</t>
  </si>
  <si>
    <t>Digital Media Analytics Specialist</t>
  </si>
  <si>
    <t>Senior Analyst, Program Analytics</t>
  </si>
  <si>
    <t>['sql', 'python', 'r', 'snowflake', 'databricks']</t>
  </si>
  <si>
    <t>Data Engineer @ Mission-Driven Series A Startup NYC</t>
  </si>
  <si>
    <t>['sql', 'python', 'databricks', 'gcp', 'pyspark', 'unify']</t>
  </si>
  <si>
    <t>Go Fractional</t>
  </si>
  <si>
    <t>Addition Therapeutics</t>
  </si>
  <si>
    <t>['sql', 'python', 'r', 'snowflake', 'aws', 'gcp', 'redshift', 'bigquery', 'airflow']</t>
  </si>
  <si>
    <t>Snowflake Developer/Data Engineering (Only on W2)</t>
  </si>
  <si>
    <t>['sql', 'python', 'snowflake', 'azure', 'aws', 'kubernetes', 'docker', 'git', 'terraform']</t>
  </si>
  <si>
    <t>Data Analyst with SQL and Python</t>
  </si>
  <si>
    <t>Staff Data Scientist | Conversational AI</t>
  </si>
  <si>
    <t>Mid-Level Data Engineer - SQL, Java, Spring Boot</t>
  </si>
  <si>
    <t>Austin, TX (+1 other)</t>
  </si>
  <si>
    <t>Schwab Jobs</t>
  </si>
  <si>
    <t>['sql', 'java', 'mysql', 'postgresql', 'oracle', 'gcp', 'kafka', 'spring', 'atlassian', 'git', 'bitbucket', 'jira']</t>
  </si>
  <si>
    <t>Staff Data Engineer - Science</t>
  </si>
  <si>
    <t>['sql', 'python', 'scala', 'nosql', 'snowflake', 'databricks', 'aws', 'spark', 'gdpr', 'tableau', 'git', 'github', 'gitlab', 'jira', 'confluence']</t>
  </si>
  <si>
    <t>Senior BI / Analytics Engineer</t>
  </si>
  <si>
    <t>['sql', 'python', 'c', 'azure', 'databricks', 'aws', 'tableau', 'power bi']</t>
  </si>
  <si>
    <t>Snowflake Data Engineer (Azure Data Factory)</t>
  </si>
  <si>
    <t>VidPro Tech &amp; Hr Solutions Private Limited</t>
  </si>
  <si>
    <t>['sql', 'python', 'nosql', 'mongodb', 'shell', 'mongodb', 'cassandra', 'neo4j', 'snowflake', 'azure', 'databricks', 'spark', 'pyspark', 'airflow', 'unix', 'git', 'terraform']</t>
  </si>
  <si>
    <t>['sql', 'python', 'c', 'azure', 'databricks', 'aws', 'power bi']</t>
  </si>
  <si>
    <t>Senior Software Engineer - Tech Lead, Data Solutions &amp; Initiatives</t>
  </si>
  <si>
    <t>['go', 'javascript', 'scala', 'java', 'typescript', 'aws']</t>
  </si>
  <si>
    <t>Data Scientist (AI &amp; Advanced Analytics)</t>
  </si>
  <si>
    <t>Foret Fragrance</t>
  </si>
  <si>
    <t>['sql', 'python', 'r', 'go', 'pytorch', 'tensorflow', 'scikit-learn', 'pandas', 'tableau']</t>
  </si>
  <si>
    <t>Snowflake+SQL</t>
  </si>
  <si>
    <t>['sql', 'python', 'scala', 'java', 'snowflake', 'azure', 'oracle', 'aws', 'airflow', 'tableau', 'power bi']</t>
  </si>
  <si>
    <t>Actuarial Analyst III</t>
  </si>
  <si>
    <t>Analyst, Business Intelligence</t>
  </si>
  <si>
    <t>['oracle', 'excel', 'sap', 'sharepoint']</t>
  </si>
  <si>
    <t>Data Science Architect - AI/ML &amp; Decision Intelligence</t>
  </si>
  <si>
    <t>['sql', 'python', 'r', 'databricks', 'aws', 'numpy', 'scikit-learn', 'pandas', 'jupyter', 'tableau']</t>
  </si>
  <si>
    <t>Data Scientist-Hybrid</t>
  </si>
  <si>
    <t>['sql', 'python', 'r', 'sas', 'tableau', 'excel', 'power bi', 'sas']</t>
  </si>
  <si>
    <t>Data Engineer-Hybrid</t>
  </si>
  <si>
    <t>['sql', 'python', 'java', 'sql server', 'azure', 'aws', 'ssis']</t>
  </si>
  <si>
    <t>Senior Data Scientist specializing in Supply Chain Optimization and Inventory Management</t>
  </si>
  <si>
    <t>Sr Data Engineering Lead</t>
  </si>
  <si>
    <t>Charles Schwab Inc.</t>
  </si>
  <si>
    <t>Data Engineer - Health Sensing</t>
  </si>
  <si>
    <t>['sql', 'python', 'azure', 'aws', 'gcp', 'spark', 'airflow', 'linux', 'kubernetes', 'docker']</t>
  </si>
  <si>
    <t>['python', 'go', 'snowflake', 'bigquery', 'airflow', 'looker', 'kubernetes', 'docker', 'git']</t>
  </si>
  <si>
    <t>Data Sceintist</t>
  </si>
  <si>
    <t>['sql', 'python', 'azure', 'aws', 'gcp', 'spark', 'pytorch', 'numpy', 'tensorflow', 'scikit-learn', 'pandas', 'docker']</t>
  </si>
  <si>
    <t>Bagalur, Karnataka, India</t>
  </si>
  <si>
    <t>['sql', 'python', 'azure', 'aws', 'gcp', 'redshift', 'spark', 'airflow', 'docker']</t>
  </si>
  <si>
    <t>Power BI Analyst Lead</t>
  </si>
  <si>
    <t>XLNt Health IT Inc</t>
  </si>
  <si>
    <t>['sql', 'power bi', 'dax', 'git']</t>
  </si>
  <si>
    <t>MS-Materials Sciences</t>
  </si>
  <si>
    <t>['python', 'nosql', 'mongodb', 'mongodb', 'aws', 'fastapi', 'git', 'github']</t>
  </si>
  <si>
    <t>Data Engineer, Intern (Early Career) - S&amp;P Global</t>
  </si>
  <si>
    <t>['sql', 'python', 'scala', 'nosql', 'java', 'spring']</t>
  </si>
  <si>
    <t>Data Engineer (Lakehouse &amp; Analytics Platform)</t>
  </si>
  <si>
    <t>tic</t>
  </si>
  <si>
    <t>Senior Field Engineer | EMEA | Remote</t>
  </si>
  <si>
    <t>['azure', 'aws', 'gcp', 'splunk', 'kubernetes', 'terraform']</t>
  </si>
  <si>
    <t>['sql', 'python', 'tableau', 'excel', 'sheets']</t>
  </si>
  <si>
    <t>Applied Scientist II, Measurement, AdTech and Data Science (NYC/Seattle/Palo Alto), Performance Measurement</t>
  </si>
  <si>
    <t>['python', 'java', 'c', 'mxnet', 'linux', 'unix']</t>
  </si>
  <si>
    <t>Sr. Decision Scientist, Platform Excellence Ops Analytics</t>
  </si>
  <si>
    <t>['sql', 'python', 'r', 'snowflake', 'databricks', 'bigquery', 'airflow', 'github', 'jira']</t>
  </si>
  <si>
    <t>Healthcare Analytics Analyst (Eastern Time Zone Hours) - REMOTE</t>
  </si>
  <si>
    <t>PKR</t>
  </si>
  <si>
    <t>Senior Staff Data Architect - R10222029</t>
  </si>
  <si>
    <t>['sql', 'python', 'scala', 'c', 'snowflake', 'azure', 'databricks', 'aws', 'spark', 'sap', 'unity']</t>
  </si>
  <si>
    <t>Senior Data Scientist - R01559352</t>
  </si>
  <si>
    <t>Brillio</t>
  </si>
  <si>
    <t>['sql', 'python', 'go', 'vba', 'azure', 'aws', 'excel']</t>
  </si>
  <si>
    <t>Staff Data Scientist - Conversational AI</t>
  </si>
  <si>
    <t>Senior Data Engineer with Airflow, dbt, and DLT Expertise</t>
  </si>
  <si>
    <t>Data Entry Analyst - Full-time</t>
  </si>
  <si>
    <t>Database Performance Support Analyst</t>
  </si>
  <si>
    <t>AIML - Sr Data Scientist, Evaluation</t>
  </si>
  <si>
    <t>Principal Data Engineer with architecture and MS Fabric/Azure experience.</t>
  </si>
  <si>
    <t>['sql', 'azure', 'databricks', 'power bi']</t>
  </si>
  <si>
    <t>Senior Software Engineer, Apple Data Platform</t>
  </si>
  <si>
    <t>['go', 'scala', 'java', 'aws', 'gcp', 'spark', 'jupyter', 'kubernetes', 'docker', 'pulumi']</t>
  </si>
  <si>
    <t>Well Integrity Data Analyst (WIMS)</t>
  </si>
  <si>
    <t>QatarEnergy</t>
  </si>
  <si>
    <t>JobEase</t>
  </si>
  <si>
    <t>Various Employers</t>
  </si>
  <si>
    <t>Senior/Staff Software Engineer, Data Platform</t>
  </si>
  <si>
    <t>['python', 'c', 'postgresql', 'gcp', 'bigquery']</t>
  </si>
  <si>
    <t>Intern - Data</t>
  </si>
  <si>
    <t>McKinney</t>
  </si>
  <si>
    <t>['sql', 'python', 'r', 'tableau', 'excel', 'looker']</t>
  </si>
  <si>
    <t>ERP Systems Analyst</t>
  </si>
  <si>
    <t>KAD Staffing</t>
  </si>
  <si>
    <t>Data Science and Analytics Professional</t>
  </si>
  <si>
    <t>['sql', 'python', 'aws', 'react', 'power bi', 'git', 'github']</t>
  </si>
  <si>
    <t>1018- Data Engineer</t>
  </si>
  <si>
    <t>['go', 'c', 'aws', 'kubernetes']</t>
  </si>
  <si>
    <t>Assoc Cloud Data Engineer</t>
  </si>
  <si>
    <t>Holts Summit, MO</t>
  </si>
  <si>
    <t>Government Employees Health Association</t>
  </si>
  <si>
    <t>['sql', 'python', 'r', 'snowflake', 'azure', 'spark']</t>
  </si>
  <si>
    <t>Senior Data Scientist - Marketing</t>
  </si>
  <si>
    <t>Metabase setup</t>
  </si>
  <si>
    <t>Kingston, Jamaica</t>
  </si>
  <si>
    <t>Manager Data Engineering 2 Jobs</t>
  </si>
  <si>
    <t>Data Engineer, R&amp;D IT</t>
  </si>
  <si>
    <t>Delaware City, DE</t>
  </si>
  <si>
    <t>FMC Corporation</t>
  </si>
  <si>
    <t>['r', 'azure', 'aws', 'tableau', 'power bi']</t>
  </si>
  <si>
    <t>Triune Infomatics Inc</t>
  </si>
  <si>
    <t>['sql', 'python', 'java', 'snowflake', 'azure', 'tableau', 'power bi', 'qlik', 'dax', 'jira']</t>
  </si>
  <si>
    <t>Senior Data Engineer/Architect - Systematic Trading</t>
  </si>
  <si>
    <t>iO Associates</t>
  </si>
  <si>
    <t>Data Analytics and Business Intelligence Specialist</t>
  </si>
  <si>
    <t>['python', 'tableau', 'excel', 'power bi', 'powerpoint']</t>
  </si>
  <si>
    <t>Product Manager - Agile &amp; Data Analytics</t>
  </si>
  <si>
    <t>Data engineer, Ring/Blink customer service</t>
  </si>
  <si>
    <t>Equity Market Data Analyst</t>
  </si>
  <si>
    <t>Operations Support Analyst - Tech Focused</t>
  </si>
  <si>
    <t>Mt Berry, GA</t>
  </si>
  <si>
    <t>Athens Clarke County</t>
  </si>
  <si>
    <t>Flex Fitness</t>
  </si>
  <si>
    <t>Data Scientist – Remote Role</t>
  </si>
  <si>
    <t>['python', 'numpy', 'tensorflow', 'scikit-learn', 'pandas', 'jupyter']</t>
  </si>
  <si>
    <t>Lead Data Scientist | Up to $90/hr</t>
  </si>
  <si>
    <t>Senior ML Data Scientist,  Apple Pay Analytics</t>
  </si>
  <si>
    <t>Excel Sheet Development for Capacity and Customer Priority Analysis</t>
  </si>
  <si>
    <t>['visual basic', 'excel', 'spreadsheet']</t>
  </si>
  <si>
    <t>Lead Data Engineer: Architect Real-Time Analytics</t>
  </si>
  <si>
    <t>Moyoafrica</t>
  </si>
  <si>
    <t>Senior ML Data Scientist, Apple Pay Analytics</t>
  </si>
  <si>
    <t>Data Engineer – Snowflake | DBT | Matillion</t>
  </si>
  <si>
    <t>Gujarat, India</t>
  </si>
  <si>
    <t>TBT Services</t>
  </si>
  <si>
    <t>['sql', 'python', 'snowflake', 'azure', 'airflow', 'ssis', 'git']</t>
  </si>
  <si>
    <t>Compliance and Reporting Data Analyst</t>
  </si>
  <si>
    <t>IGC Inc.</t>
  </si>
  <si>
    <t>Data Scientist - Hardware Acoustics</t>
  </si>
  <si>
    <t>['sql', 'python', 'spark', 'pytorch', 'matplotlib', 'seaborn', 'tensorflow', 'hadoop', 'scikit-learn', 'tableau', 'power bi', 'git']</t>
  </si>
  <si>
    <t>Data Scientist (PGC Sports) - TikTok (Los Angeles)</t>
  </si>
  <si>
    <t>['sql', 'python', 'r', 'scala', 'nosql', 'java', 'c', 'spark', 'matplotlib', 'tensorflow', 'tableau', 'excel', 'powerbi', 'powerbi']</t>
  </si>
  <si>
    <t>Data Scientist (Supply Chain / Forecasting) – 2 to 3 Years</t>
  </si>
  <si>
    <t>Pi Techniques Pvt .LTD</t>
  </si>
  <si>
    <t>Data Engineer – Databricks &amp; Azure</t>
  </si>
  <si>
    <t>Data Engineer (Trading desk experience only)</t>
  </si>
  <si>
    <t>['python', 'databricks', 'aws', 'spark', 'pandas']</t>
  </si>
  <si>
    <t>Lead Data Platform Engineer</t>
  </si>
  <si>
    <t>Wakefield, United Kingdom</t>
  </si>
  <si>
    <t>Morson Edge (Technology)</t>
  </si>
  <si>
    <t>['python', 'go', 'java', 'c', 'azure', 'spark', 'kafka', 'kubernetes', 'terraform']</t>
  </si>
  <si>
    <t>Radstock, United Kingdom</t>
  </si>
  <si>
    <t>Made Tech</t>
  </si>
  <si>
    <t>['sql', 'python', 'r', 'scala', 'nosql', 'azure', 'databricks', 'aws', 'spark', 'hadoop', 'slack']</t>
  </si>
  <si>
    <t>Cloud Data Engineer/Architect - Databricks/Azure/Fabric</t>
  </si>
  <si>
    <t>Logix Resourcing</t>
  </si>
  <si>
    <t>['python', 'snowflake', 'azure', 'databricks', 'pyspark']</t>
  </si>
  <si>
    <t>Senior Data Engineer who knows Python, Spark, Snowflake, ETL and AI</t>
  </si>
  <si>
    <t>['sql', 'python', 't-sql', 'snowflake', 'azure', 'oracle', 'aws', 'bigquery', 'spark', 'tensorflow', 'fastapi', 'tableau', 'power bi', 'docker', 'jenkins', 'gitlab']</t>
  </si>
  <si>
    <t>ÍNDIGO</t>
  </si>
  <si>
    <t>['sql', 'python', 'r', 'bash', 'vba', 'shell', 'sql server', 'oracle', 'unix', 'visio', 'tableau', 'power bi']</t>
  </si>
  <si>
    <t>RTA Analyst</t>
  </si>
  <si>
    <t>Noblesoft Technologies</t>
  </si>
  <si>
    <t>Senior Manager, Data Science Marketing</t>
  </si>
  <si>
    <t>JobServe</t>
  </si>
  <si>
    <t>Senior Manager, Data Engineer - R&amp;D Strategy and Planning and Planning</t>
  </si>
  <si>
    <t>['sql', 'python', 'r', 'oracle', 'aws', 'redshift', 'spark', 'phoenix', 'tableau', 'excel']</t>
  </si>
  <si>
    <t>Mathematician</t>
  </si>
  <si>
    <t>Front Row Recruitment</t>
  </si>
  <si>
    <t>Business Analyst - Fast Platform</t>
  </si>
  <si>
    <t>['sql', 'tableau', 'excel', 'jira', 'confluence']</t>
  </si>
  <si>
    <t>Data Science/Computer Science Intern</t>
  </si>
  <si>
    <t>SRI</t>
  </si>
  <si>
    <t>['python', 'r', 'java', 'c']</t>
  </si>
  <si>
    <t>Fort Wayne Data Science Tutor Needed</t>
  </si>
  <si>
    <t>Contractor and Part-time</t>
  </si>
  <si>
    <t>T-SQL Data Analyst (NHS role)</t>
  </si>
  <si>
    <t>Sky Systems Inc</t>
  </si>
  <si>
    <t>Analyst, Data Governance &amp; Quality</t>
  </si>
  <si>
    <t>Senior Data Analyst (Senior Consultant)</t>
  </si>
  <si>
    <t>['sql', 'python', 'r', 'snowflake', 'azure', 'databricks', 'tableau', 'power bi', 'docker']</t>
  </si>
  <si>
    <t>Lead Product Analyst - Premium</t>
  </si>
  <si>
    <t>['sql', 'python', 'r', 'c', 'databricks', 'spark', 'phoenix', 'looker']</t>
  </si>
  <si>
    <t>Data &amp; AI Analyst</t>
  </si>
  <si>
    <t>Alcanza Clinical Research</t>
  </si>
  <si>
    <t>Data Scientist III - Financial Crimes Modeling</t>
  </si>
  <si>
    <t>['python', 'r', 'aws', 'plotly']</t>
  </si>
  <si>
    <t>['sql', 'python', 'azure', 'databricks', 'aws', 'gcp', 'spark']</t>
  </si>
  <si>
    <t>Google Data Analyst</t>
  </si>
  <si>
    <t>Blackpool, United Kingdom</t>
  </si>
  <si>
    <t>Scrumconnect Consulting</t>
  </si>
  <si>
    <t>['c', 'azure', 'bigquery', 'looker', 'power bi']</t>
  </si>
  <si>
    <t>Data Analyst - Manufacturing &amp; Defence</t>
  </si>
  <si>
    <t>State of New York - Information Technology Services, Office of</t>
  </si>
  <si>
    <t>['sql', 'python', 'r', 'sas', 'sql server', 'tableau', 'excel', 'power bi', 'sas']</t>
  </si>
  <si>
    <t>SCS Financial</t>
  </si>
  <si>
    <t>Business Analyst with E-commerce domain</t>
  </si>
  <si>
    <t>TEKFORTUNE INC</t>
  </si>
  <si>
    <t>Data Science, GIS, and Asset Analytics Intern - Summer 2026</t>
  </si>
  <si>
    <t>Hntb</t>
  </si>
  <si>
    <t>Principal Data Scientist (Spending Review Coordinator)</t>
  </si>
  <si>
    <t>HM Revenue and Customs</t>
  </si>
  <si>
    <t>Data Engineer - ETL / SQL / Python</t>
  </si>
  <si>
    <t>Ziphire.hr</t>
  </si>
  <si>
    <t>['sql', 'python', 'r', 'db2', 'sql server', 'oracle', 'linux', 'tableau', 'excel', 'power bi', 'github']</t>
  </si>
  <si>
    <t>BILL</t>
  </si>
  <si>
    <t>Edmunds.com</t>
  </si>
  <si>
    <t>Quality Assurance Data Engineer</t>
  </si>
  <si>
    <t>['sql', 'snowflake', 'bigquery', 'tableau', 'looker', 'power bi', 'git', 'github', 'gitlab', 'bitbucket', 'jira']</t>
  </si>
  <si>
    <t>['sql', 'python', 'powershell', 'azure', 'tableau', 'power bi', 'cognos', 'dax', 'git']</t>
  </si>
  <si>
    <t>Staff Data Analyst, Block Compliance</t>
  </si>
  <si>
    <t>Block, Inc.</t>
  </si>
  <si>
    <t>['sql', 'python', 'r', 'c', 'tableau', 'looker']</t>
  </si>
  <si>
    <t>Data Analyst — Reporting &amp; Decision Intelligence</t>
  </si>
  <si>
    <t>Harley Ellis Devereaux</t>
  </si>
  <si>
    <t>American Automobile Association (AAA)</t>
  </si>
  <si>
    <t>['sql', 'python', 'r', 'slack']</t>
  </si>
  <si>
    <t>Experienced ML/Data Science Expert to Develop/Advise Data Strategy for Online Learning System</t>
  </si>
  <si>
    <t>['php', 'laravel', 'github']</t>
  </si>
  <si>
    <t>Data Analyst AND Data Mining Lead W-2 ONLY</t>
  </si>
  <si>
    <t>['visio', 'excel', 'powerpoint', 'planner']</t>
  </si>
  <si>
    <t>['sql', 'visio', 'excel', 'power bi', 'powerpoint', 'outlook', 'sharepoint', 'planner']</t>
  </si>
  <si>
    <t>Analyst 2, Data Analytics &amp; Business Intelligence</t>
  </si>
  <si>
    <t>['sql', 'sql server', 'aws', 'hadoop', 'excel']</t>
  </si>
  <si>
    <t>Senior Business Analyst - Enterprise Data &amp; Analytics (Databricks)</t>
  </si>
  <si>
    <t>['sql', 'azure', 'databricks', 'sap', 'jira', 'confluence']</t>
  </si>
  <si>
    <t>IT Data Engineering Manager</t>
  </si>
  <si>
    <t>['sql', 'azure', 'tableau', 'excel', 'powerbi', 'powerbi']</t>
  </si>
  <si>
    <t>Junio data analyst/Software developer</t>
  </si>
  <si>
    <t>Biolife Plasma Services</t>
  </si>
  <si>
    <t>Brazil, IN</t>
  </si>
  <si>
    <t>Hunter Douglas</t>
  </si>
  <si>
    <t>['sql', 'python', 'r', 'bigquery']</t>
  </si>
  <si>
    <t>Mission Data Engineer (Python, SQL)</t>
  </si>
  <si>
    <t>Choctaw Beach, FL</t>
  </si>
  <si>
    <t>Tech Mahindra Data Analyst &amp; AI Jobs - Work from Anywhere</t>
  </si>
  <si>
    <t>Data Analyst, MS Power BI, Secret Clearance, part time</t>
  </si>
  <si>
    <t>Monterey, CA</t>
  </si>
  <si>
    <t>DeVine Consulting, Inc.</t>
  </si>
  <si>
    <t>Business Data Analyst III</t>
  </si>
  <si>
    <t>Wiley X Inc</t>
  </si>
  <si>
    <t>['sql', 'excel', 'power bi', 'sharepoint']</t>
  </si>
  <si>
    <t>Natus Medical Incorporated</t>
  </si>
  <si>
    <t>['sql', 'python', 'r', 'aws', 'pytorch', 'tensorflow', 'hugging face', 'scikit-learn']</t>
  </si>
  <si>
    <t>Data Engineer - Cloud, Pipelines, ESG / Blockchain Data</t>
  </si>
  <si>
    <t>['sql', 'python', 'snowflake', 'aws', 'redshift', 'bigquery', 'kafka', 'airflow', 'terraform']</t>
  </si>
  <si>
    <t>Hexegic</t>
  </si>
  <si>
    <t>Senior Health Data Scientist (RWE) | TechBio platform</t>
  </si>
  <si>
    <t>['sql', 'python', 'r', 'sap']</t>
  </si>
  <si>
    <t>Data Engineer -Leeds- Hybrid</t>
  </si>
  <si>
    <t>['sql', 'python', 'azure', 'aws', 'spark', 'docker']</t>
  </si>
  <si>
    <t>Senior, Data Analyst - Market Research</t>
  </si>
  <si>
    <t>East Meadow, NY</t>
  </si>
  <si>
    <t>['sql', 'python', 'r', 'scala', 'sas', 'spark', 'tableau', 'power bi', 'sas']</t>
  </si>
  <si>
    <t>Union City, NJ</t>
  </si>
  <si>
    <t>Financial Data Analyst with Expertise in Data Quality and Testing</t>
  </si>
  <si>
    <t>['sql', 'python', 'r', 'sas', 'snowflake', 'excel', 'power bi', 'sas']</t>
  </si>
  <si>
    <t>['sql', 'python', 'r', 'scala', 'snowflake', 'gcp', 'bigquery', 'spark', 'tensorflow', 'scikit-learn', 'pandas', 'ggplot2', 'tidyverse', 'excel']</t>
  </si>
  <si>
    <t>(USA) Distinguished, Data Scientist</t>
  </si>
  <si>
    <t>Product Data Scientist, Operation Center</t>
  </si>
  <si>
    <t>Uab</t>
  </si>
  <si>
    <t>['python', 'r', 'shell', 'linux', 'docker', 'git', 'asana']</t>
  </si>
  <si>
    <t>AWS Redshift Data Engineer / Data Architect</t>
  </si>
  <si>
    <t>['sql', 'dynamodb', 'aws', 'redshift']</t>
  </si>
  <si>
    <t>EverCommerce - Data Engineer II</t>
  </si>
  <si>
    <t>Invoice Simple</t>
  </si>
  <si>
    <t>['sql', 'python', 'databricks', 'aws', 'kafka', 'airflow']</t>
  </si>
  <si>
    <t>Graduate Data Analyst - North West</t>
  </si>
  <si>
    <t>Target Jobs</t>
  </si>
  <si>
    <t>Grayce</t>
  </si>
  <si>
    <t>Remote Technology Analyst (Dallas)</t>
  </si>
  <si>
    <t>Cyber Data Engineer Jobs</t>
  </si>
  <si>
    <t>['html', 'splunk']</t>
  </si>
  <si>
    <t>Sr Data Engineer - Python - Irving</t>
  </si>
  <si>
    <t>Photon</t>
  </si>
  <si>
    <t>['sql', 'python', 'nosql', 'mongodb', 'mysql', 'postgresql', 'mongodb', 'fastapi', 'flask', 'django', 'linux', 'unix', 'git']</t>
  </si>
  <si>
    <t>Sr Data Engineer - Spark with Kudernetes - Irving</t>
  </si>
  <si>
    <t>['nosql', 'spark', 'kafka', 'airflow', 'kubernetes']</t>
  </si>
  <si>
    <t>Best Buy Canada</t>
  </si>
  <si>
    <t>['python', 'snowflake', 'azure', 'databricks', 'oracle', 'spark', 'airflow', 'tableau', 'power bi']</t>
  </si>
  <si>
    <t>Cambuslang, United Kingdom</t>
  </si>
  <si>
    <t>Allstaff</t>
  </si>
  <si>
    <t>Operations &amp; Data Analyst | Fast-Growth Ecommerce Brand | London</t>
  </si>
  <si>
    <t>Harmonic Operations™ | Certified B Corp</t>
  </si>
  <si>
    <t>Compliance Reporting Data Analyst – Packaging Waste</t>
  </si>
  <si>
    <t>Stack and.Co</t>
  </si>
  <si>
    <t>Remote Technology Analyst (Milwaukee)</t>
  </si>
  <si>
    <t>Remote Technology Analyst (Miami)</t>
  </si>
  <si>
    <t>Apache Druid Engineer</t>
  </si>
  <si>
    <t>Remote Technology Analyst (Atlanta)</t>
  </si>
  <si>
    <t>Lams Technology LLC</t>
  </si>
  <si>
    <t>['sql', 'python', 'r', 't-sql', 'db2', 'sql server', 'azure', 'oracle', 'power bi', 'ssis']</t>
  </si>
  <si>
    <t>Lead Data Analyst, Product Growth</t>
  </si>
  <si>
    <t>Data Analyst – Telematics Operations (6 Month Contract)</t>
  </si>
  <si>
    <t>Lead Data Analyst/Programmer</t>
  </si>
  <si>
    <t>Goucher College</t>
  </si>
  <si>
    <t>['sql', 'python', 'r', 'c', 'aws', 'tableau', 'excel', 'power bi', 'powerpoint']</t>
  </si>
  <si>
    <t>Operations Analyst (Healthcare Data, Compliance &amp; Process)</t>
  </si>
  <si>
    <t>Dr. Bou Pediatrics</t>
  </si>
  <si>
    <t>['excel', 'sharepoint', 'jira', 'asana', 'monday.com']</t>
  </si>
  <si>
    <t>Glenmont</t>
  </si>
  <si>
    <t>CNSS • National Security Systems</t>
  </si>
  <si>
    <t>['sql', 'python', 'r', 'scala', 'nosql', 'java', 'c', 'typescript', 'azure', 'aws', 'gcp', 'spark', 'pytorch', 'tensorflow', 'kubernetes', 'docker', 'git']</t>
  </si>
  <si>
    <t>NS IT Solutions</t>
  </si>
  <si>
    <t>['sql', 'python', 'shell', 'snowflake', 'aws', 'airflow', 'linux', 'unix', 'tableau', 'cognos', 'github']</t>
  </si>
  <si>
    <t>Cloudera Data Engineer</t>
  </si>
  <si>
    <t>Chenega Professional Services Strategic  Business Unit</t>
  </si>
  <si>
    <t>['sql', 'python', 'scala', 'java', 'azure', 'aws', 'spark', 'hadoop', 'github']</t>
  </si>
  <si>
    <t>Staff Data Engineer, Compliance Engineering &amp; Technology</t>
  </si>
  <si>
    <t>Powell River, BC, Canada</t>
  </si>
  <si>
    <t>['sql', 'python', 'c', 'snowflake', 'airflow', 'tableau', 'github', 'terraform']</t>
  </si>
  <si>
    <t>The Fuel Store</t>
  </si>
  <si>
    <t>['sql', 'python', 'nosql', 'azure', 'databricks', 'fastapi', 'excel', 'power bi', 'git']</t>
  </si>
  <si>
    <t>Wyckoff Heights Medical Center-WHN</t>
  </si>
  <si>
    <t>['sql', 'python', 'r', 'sas', 'tableau', 'power bi', 'sas']</t>
  </si>
  <si>
    <t>['sql', 'express', 'tableau', 'excel']</t>
  </si>
  <si>
    <t>Data Scientist Lead - TikTok Short Video</t>
  </si>
  <si>
    <t>Senior Data Management Professional - Data Engineer - Company Financial Market Data</t>
  </si>
  <si>
    <t>Montgomery, NJ</t>
  </si>
  <si>
    <t>['python', 'html', 'terminal']</t>
  </si>
  <si>
    <t>Capri Holdings Limited</t>
  </si>
  <si>
    <t>['sql', 'python', 'r', 'snowflake', 'aws', 'airflow']</t>
  </si>
  <si>
    <t>AI / Data Engineer Needed to Build Real‑Estate Market Insight Dashboard Saas</t>
  </si>
  <si>
    <t>['python', 'plotly', 'react', 'power bi']</t>
  </si>
  <si>
    <t>Musical Orchestrator for Small Ensemble</t>
  </si>
  <si>
    <t>Harri</t>
  </si>
  <si>
    <t>Rick Stein Head Office</t>
  </si>
  <si>
    <t>Sr. Data Scientist/AI ML Engineer - Onsite</t>
  </si>
  <si>
    <t>Contra Costa Centre, CA</t>
  </si>
  <si>
    <t>Sr. Data Analytics &amp; Reporting Analyst</t>
  </si>
  <si>
    <t>Data Engineer Sr</t>
  </si>
  <si>
    <t>['sql', 'python', 'c', 'snowflake', 'azure', 'databricks', 'pyspark', 'scikit-learn', 'pandas', 'power bi']</t>
  </si>
  <si>
    <t>Data Analyst for Customer and Financial Projection Analysis in Subscription-Based Company</t>
  </si>
  <si>
    <t>Data Analyst - Environmental Monitoring</t>
  </si>
  <si>
    <t>Ofwat (Water Services Regulation Authority)</t>
  </si>
  <si>
    <t>['sql', 'python', 'r', 'microsoft teams']</t>
  </si>
  <si>
    <t>Carmarthen, United Kingdom</t>
  </si>
  <si>
    <t>Tailwind IT</t>
  </si>
  <si>
    <t>['sql', 'python', 'scala', 'java', 'azure', 'aws', 'gcp', 'redshift', 'kafka']</t>
  </si>
  <si>
    <t>Sr. Associate, BI &amp; Analytics</t>
  </si>
  <si>
    <t>CFSB</t>
  </si>
  <si>
    <t>['sql', 'python', 'snowflake', 'power bi', 'wire']</t>
  </si>
  <si>
    <t>Business Analytics Analyst - Hybrid (Dallas TX)</t>
  </si>
  <si>
    <t>['python', 'tableau', 'excel', 'power bi', 'qlik', 'cognos', 'sharepoint', 'microsoft teams']</t>
  </si>
  <si>
    <t>Storage &amp; Data Protection Engineer</t>
  </si>
  <si>
    <t>TMX Group Limited</t>
  </si>
  <si>
    <t>['python', 'bash', 'azure', 'aws', 'gcp', 'windows', 'linux', 'kubernetes', 'terraform', 'ansible']</t>
  </si>
  <si>
    <t>ActiveState</t>
  </si>
  <si>
    <t>['python', 'go', 'ruby', 'java', 'perl', 'rust', 'snowflake', 'aws', 'gcp', 'redshift', 'kafka', 'airflow', 'hadoop', 'ruby', 'tableau', 'power bi']</t>
  </si>
  <si>
    <t>Client Data Specialist</t>
  </si>
  <si>
    <t>Sr. Data Scientist - Marketing Science &amp; Offerings</t>
  </si>
  <si>
    <t>['sql', 'python', 'r', 'azure', 'databricks', 'aws', 'gcp', 'bigquery', 'docker', 'git']</t>
  </si>
  <si>
    <t>Mainframe Data engineer</t>
  </si>
  <si>
    <t>Compunnel</t>
  </si>
  <si>
    <t>Analyst, Media Analytics</t>
  </si>
  <si>
    <t>Zenith</t>
  </si>
  <si>
    <t>['sql', 'python', 'r', 'sas', 'tableau', 'excel', 'power bi', 'sas', 'powerpoint']</t>
  </si>
  <si>
    <t>Sr. Analyst, Risk Analytics</t>
  </si>
  <si>
    <t>Sony Corporation of America</t>
  </si>
  <si>
    <t>['sql', 'python', 'r', 'snowflake', 'tableau', 'looker', 'power bi', 'git', 'github', 'gitlab']</t>
  </si>
  <si>
    <t>Costing Data Analyst</t>
  </si>
  <si>
    <t>Senior AI/ML Engineer - Business Technology</t>
  </si>
  <si>
    <t>['python', 'r', 'pytorch', 'keras', 'tensorflow', 'kubernetes', 'docker', 'jenkins', 'gitlab']</t>
  </si>
  <si>
    <t>ACO Population Health Data Analyst</t>
  </si>
  <si>
    <t>Atlantic Health</t>
  </si>
  <si>
    <t>Analyst, IT Data Center Operations - United States</t>
  </si>
  <si>
    <t>Cross Sections for a Reclamation Plan off GIS data</t>
  </si>
  <si>
    <t>Burnaby, BC, Canada</t>
  </si>
  <si>
    <t>Georgia Main Food Group</t>
  </si>
  <si>
    <t>['sql', 'sql server', 'azure', 'databricks', 'spark', 'excel', 'power bi', 'ssrs']</t>
  </si>
  <si>
    <t>Lead Compliance Analyst - Data Analytics</t>
  </si>
  <si>
    <t>Transamerica</t>
  </si>
  <si>
    <t>['sql', 'python', 'azure', 'databricks', 'spark', 'ssis', 'ssrs']</t>
  </si>
  <si>
    <t>Data Analyst- Technical Services &amp; Operations</t>
  </si>
  <si>
    <t>Data Analyst – Retail &amp; eCommerce Analytics</t>
  </si>
  <si>
    <t>Belkin</t>
  </si>
  <si>
    <t>Marketplace Supply Fragility Analyst</t>
  </si>
  <si>
    <t>Senior Business Intelligence Analyst, Growth</t>
  </si>
  <si>
    <t>Senior Data Scientist - Last Mile</t>
  </si>
  <si>
    <t>['sql', 'python', 'snowflake', 'aws', 'redshift', 'bigquery', 'spark', 'numpy']</t>
  </si>
  <si>
    <t>['sql', 'python', 'r', 'sql server', 'oracle', 'aws', 'scikit-learn']</t>
  </si>
  <si>
    <t>Data Classification Engineer-Identity Management (Contract)</t>
  </si>
  <si>
    <t>Vertex Pharmaceuticals</t>
  </si>
  <si>
    <t>Palatka, FL</t>
  </si>
  <si>
    <t>Putnam County School District</t>
  </si>
  <si>
    <t>Senior Data Scientist - Longevity &amp; Biometric Assumptions (Open to Remote)</t>
  </si>
  <si>
    <t>Reinsurance Group of America, Incorporated</t>
  </si>
  <si>
    <t>['sql', 'python', 'r', 'scala', 'vba', 'snowflake', 'oracle', 'excel', 'spreadsheet']</t>
  </si>
  <si>
    <t>Data Engineer Needed for ERP to BigQuery Debugging</t>
  </si>
  <si>
    <t>Part-Time Work Opportunities Available</t>
  </si>
  <si>
    <t>Lead Data Scientist - Marketing Science</t>
  </si>
  <si>
    <t>Lead Data Scientist - eCommerce</t>
  </si>
  <si>
    <t>['sql', 'python', 'pytorch', 'pyspark', 'tensorflow']</t>
  </si>
  <si>
    <t>Data Integration Engineer - Greenfield Projects - Co Cavan (Hybrid)</t>
  </si>
  <si>
    <t>Cavan, Ireland</t>
  </si>
  <si>
    <t>DB Recruitment</t>
  </si>
  <si>
    <t>Nature's Path</t>
  </si>
  <si>
    <t>['sql', 'pyspark', 'power bi']</t>
  </si>
  <si>
    <t>Junior / Graduate Data Scientist</t>
  </si>
  <si>
    <t>Adria Solutions</t>
  </si>
  <si>
    <t>['sql', 'python', 'aws', 'scikit-learn', 'pandas', 'jupyter', 'power bi', 'git']</t>
  </si>
  <si>
    <t>Import data of a company</t>
  </si>
  <si>
    <t>['sql', 'python', 'mysql', 'bigquery', 'looker']</t>
  </si>
  <si>
    <t>Rogers Capital Technology Services</t>
  </si>
  <si>
    <t>['python', 'azure', 'aws', 'spark', 'pytorch', 'keras', 'numpy', 'tensorflow', 'hadoop', 'scikit-learn', 'pandas', 'kubernetes', 'docker', 'git']</t>
  </si>
  <si>
    <t>Strategy and Operations Principal, Data Science</t>
  </si>
  <si>
    <t>Wiley X</t>
  </si>
  <si>
    <t>Data Product Developer | Python | FinTech</t>
  </si>
  <si>
    <t>['python', 'databricks', 'aws', 'excel']</t>
  </si>
  <si>
    <t>Senior Revenue Operations Analyst</t>
  </si>
  <si>
    <t>Northern Province, Rwanda</t>
  </si>
  <si>
    <t>Rwanda</t>
  </si>
  <si>
    <t>African Wildlife Foundation</t>
  </si>
  <si>
    <t>Associate / Senior Data Analyst, Business Intelligence &amp; Dating Reporting</t>
  </si>
  <si>
    <t>Bedford, NY</t>
  </si>
  <si>
    <t>Royal Bank of Canada</t>
  </si>
  <si>
    <t>['sql', 'python', 'express', 'tableau', 'excel', 'powerpoint']</t>
  </si>
  <si>
    <t>Senior Data and AI Instructor</t>
  </si>
  <si>
    <t>['sql', 'python', 'r', 'snowflake', 'azure', 'databricks', 'aws', 'gcp', 'bigquery', 'spark', 'pytorch', 'matplotlib', 'tensorflow', 'airflow', 'hugging face', 'tableau', 'power bi']</t>
  </si>
  <si>
    <t>Clinical Data Performance Analyst</t>
  </si>
  <si>
    <t>Acorns Children’s Hospice Trust</t>
  </si>
  <si>
    <t>Data, Analytics and AI Lead</t>
  </si>
  <si>
    <t>Grandview Tek</t>
  </si>
  <si>
    <t>Data Analyst/Reports Writer</t>
  </si>
  <si>
    <t>NHRG, Inc.</t>
  </si>
  <si>
    <t>['excel', 'power bi', 'smartsheet', 'unify']</t>
  </si>
  <si>
    <t>Principal Engineer - Gen AI training and inferencing</t>
  </si>
  <si>
    <t>['pytorch', 'hugging face']</t>
  </si>
  <si>
    <t>Technical Data Specialist (Personal Care)</t>
  </si>
  <si>
    <t>Plz Aeroscience</t>
  </si>
  <si>
    <t>['r', 'excel', 'sap', 'powerpoint', 'sharepoint']</t>
  </si>
  <si>
    <t>TEC Group International</t>
  </si>
  <si>
    <t>Analytics Engineer, Lifecycle Efficiency</t>
  </si>
  <si>
    <t>['sql', 'python', 'snowflake', 'redshift', 'bigquery', 'airflow', 'looker', 'git']</t>
  </si>
  <si>
    <t>People &amp; Culture Data Systems Analyst</t>
  </si>
  <si>
    <t>Solihull, United Kingdom</t>
  </si>
  <si>
    <t>nxzen</t>
  </si>
  <si>
    <t>Data Comms Engineers</t>
  </si>
  <si>
    <t>BSCL Ltd</t>
  </si>
  <si>
    <t>Data Protection Engineer (Cyber Security)</t>
  </si>
  <si>
    <t>['python', 'bash', 'powershell', 'azure', 'aws', 'gcp', 'gdpr', 'terraform']</t>
  </si>
  <si>
    <t>Associate Data Scientist - Marketing</t>
  </si>
  <si>
    <t>Bumble Inc.</t>
  </si>
  <si>
    <t>['sql', 'python', 'pandas', 'tableau', 'looker']</t>
  </si>
  <si>
    <t>Marketing Data Analyst with Claude Code and VS Studio Expertise</t>
  </si>
  <si>
    <t>Outsource UK</t>
  </si>
  <si>
    <t>Senior Manager, Data Engineering &amp; Services</t>
  </si>
  <si>
    <t>St. John's, NL, Canada</t>
  </si>
  <si>
    <t>Canadian Cancer Society</t>
  </si>
  <si>
    <t>['sql', 'python', 'nosql', 'postgresql', 'dynamodb', 'azure', 'aws', 'gcp', 'pyspark', 'tableau', 'power bi', 'terraform']</t>
  </si>
  <si>
    <t>['sql', 'python', 'nosql', 'azure', 'databricks', 'airflow', 'power bi']</t>
  </si>
  <si>
    <t>Python Developer with Data Engeering Exp.</t>
  </si>
  <si>
    <t>['sql', 'python', 'mysql', 'postgresql', 'oracle', 'matplotlib', 'plotly', 'numpy', 'seaborn', 'pandas', 'gdpr', 'tableau', 'power bi', 'git']</t>
  </si>
  <si>
    <t>Public Health Analyst</t>
  </si>
  <si>
    <t>Liverpool University Hospitals NHS Foundation Trust</t>
  </si>
  <si>
    <t>Global Pricing Analytics Lead - Los Angeles CA</t>
  </si>
  <si>
    <t>VetJobs</t>
  </si>
  <si>
    <t>['sql', 'python', 'r', 'matlab', 'sas', 'perl', 'aws', 'sas']</t>
  </si>
  <si>
    <t>TOP Group - Japanese Recruiting Agency</t>
  </si>
  <si>
    <t>['excel', 'power bi', 'sap', 'powerpoint', 'outlook', 'sharepoint']</t>
  </si>
  <si>
    <t>Reltio MDM Data Engineer</t>
  </si>
  <si>
    <t>Senior Data Analyst (Power BI) with Consulting or Manufacturing Industry Experience</t>
  </si>
  <si>
    <t>['sql', 'python', 'go', 'excel']</t>
  </si>
  <si>
    <t>Data Scientist, Product, Education, Data Science</t>
  </si>
  <si>
    <t>Carbon Markets, Data Engineer/Architect - 12-month contract</t>
  </si>
  <si>
    <t>Data Engineer, Corporate Services - HCM</t>
  </si>
  <si>
    <t>The Carlyle Group</t>
  </si>
  <si>
    <t>['sql', 'sql server', 'snowflake', 'azure', 'power bi', 'ssis', 'ssrs']</t>
  </si>
  <si>
    <t>W2 / open for transfers _ Data Scientist_Python Developers_Inperson Interview</t>
  </si>
  <si>
    <t>['sql', 'snowflake', 'azure', 'airflow', 'tableau', 'power bi']</t>
  </si>
  <si>
    <t>Business Analyst : SAP ECC</t>
  </si>
  <si>
    <t>['visio', 'excel', 'power bi', 'sap', 'powerpoint', 'outlook', 'sharepoint']</t>
  </si>
  <si>
    <t>Data Analyst (Founding Role) — Build Our Reporting &amp; Analytics System from Scratch</t>
  </si>
  <si>
    <t>Get Glass Distribution</t>
  </si>
  <si>
    <t>['sql', 'python', 'postgresql', 'snowflake', 'redshift', 'bigquery', 'pandas', 'tableau', 'looker', 'power bi', 'spreadsheet']</t>
  </si>
  <si>
    <t>Data Analyst for Shopify Headless Brand</t>
  </si>
  <si>
    <t>Data Scientist, Applied Research</t>
  </si>
  <si>
    <t>Hartford, AL</t>
  </si>
  <si>
    <t>MedReview</t>
  </si>
  <si>
    <t>Western Health Advantage</t>
  </si>
  <si>
    <t>Junior Data Scientist (Associate I - Data Analysis)</t>
  </si>
  <si>
    <t>Sr. Analyst Advanced Business Analytics - Marketing</t>
  </si>
  <si>
    <t>['sql', 'sas', 'sql server', 'snowflake', 'sas']</t>
  </si>
  <si>
    <t>Data Analyst (SQL, Agile)</t>
  </si>
  <si>
    <t>['sql', 'python', 'go', 'visio', 'excel', 'jira', 'confluence']</t>
  </si>
  <si>
    <t>Senior Data Analyst Healthcare Operations</t>
  </si>
  <si>
    <t>Confidential Home Dialysis Provider</t>
  </si>
  <si>
    <t>Data Analyst - Entry Level</t>
  </si>
  <si>
    <t>['sql', 'python', 'c', 'tableau', 'looker', 'power bi', 'microstrategy']</t>
  </si>
  <si>
    <t>Integrated District Support Data Analyst - 26-01490</t>
  </si>
  <si>
    <t>NavitasPartners</t>
  </si>
  <si>
    <t>Senior Data Scientist, Fraud &amp; Safety Operations : 26-00431</t>
  </si>
  <si>
    <t>Senior Data Scientist | $90/hr Max</t>
  </si>
  <si>
    <t>['sql', 'python', 'snowflake', 'bigquery', 'spark', 'numpy', 'scikit-learn', 'pandas']</t>
  </si>
  <si>
    <t>Crossing Hurdles</t>
  </si>
  <si>
    <t>Data Journalist: Data Analyst &amp; Researcher</t>
  </si>
  <si>
    <t>TEGNA</t>
  </si>
  <si>
    <t>['sql', 'python', 'spring']</t>
  </si>
  <si>
    <t>Language Enabled Analyst</t>
  </si>
  <si>
    <t>Data Scientist - ARC Applied Research Center</t>
  </si>
  <si>
    <t>['python', 'go', 'java', 'bash', 'c', 'pytorch', 'keras', 'tensorflow', 'hugging face', 'scikit-learn', 'kubernetes', 'docker']</t>
  </si>
  <si>
    <t>Hybrid Sr Data Engineer - $160-$185k + 10% (AdTech)</t>
  </si>
  <si>
    <t>Data Engineering (SaaS, CDP, Real‑time)</t>
  </si>
  <si>
    <t>PitchNHire</t>
  </si>
  <si>
    <t>Weexplore Solutions LLP</t>
  </si>
  <si>
    <t>Data Engineer ( Azure )</t>
  </si>
  <si>
    <t>['sql', 'azure', 'databricks', 'spark', 'unity']</t>
  </si>
  <si>
    <t>Senior Solutions Architect , Data, Analytics, GenAI ISV</t>
  </si>
  <si>
    <t>Pozent Corporation</t>
  </si>
  <si>
    <t>['sql', 'python', 'snowflake', 'airflow', 'git', 'jira', 'confluence']</t>
  </si>
  <si>
    <t>Senior Solutions Engineer (AI Data &amp; Unstructured Data Platforms)</t>
  </si>
  <si>
    <t>Hire Hangar</t>
  </si>
  <si>
    <t>['python', 'powershell', 'azure', 'aws', 'gcp', 'terraform', 'asana', 'slack', 'zoom']</t>
  </si>
  <si>
    <t>Senior Distributed Systems Engineer</t>
  </si>
  <si>
    <t>BAH Partners</t>
  </si>
  <si>
    <t>Uniting Ambition</t>
  </si>
  <si>
    <t>['sql', 'python', 'azure', 'aws', 'gcp', 'bigquery', 'airflow']</t>
  </si>
  <si>
    <t>Christchurch, United Kingdom</t>
  </si>
  <si>
    <t>Senior Data Engineer III: ETL, Big Data &amp; Analytics</t>
  </si>
  <si>
    <t>Spane4all</t>
  </si>
  <si>
    <t>BI Analyst: Live Dashboards, ETL &amp; Data Automation</t>
  </si>
  <si>
    <t>Hiring Troops | هيرنج ترووبس</t>
  </si>
  <si>
    <t>Program Analyst SME</t>
  </si>
  <si>
    <t>(USA) Senior Manager, Data Science - Walmart+ Core Ops &amp; Strategy Enablement</t>
  </si>
  <si>
    <t>Senior, Data Scientist - Walmart+ Core Ops &amp; Strategy Enablement</t>
  </si>
  <si>
    <t>['sql', 'python', 'r', 'scala', 'java', 'bash', 'bigquery', 'spark', 'pytorch', 'numpy', 'tensorflow', 'pandas']</t>
  </si>
  <si>
    <t>(USA) Principal, Data Engineer</t>
  </si>
  <si>
    <t>Senior Distributed Systems Software Engineer</t>
  </si>
  <si>
    <t>Calliere Group</t>
  </si>
  <si>
    <t>['sql', 'python', 'go', 'java', 'azure', 'aws', 'gcp']</t>
  </si>
  <si>
    <t>83zero</t>
  </si>
  <si>
    <t>Hotel Revenue/Data Analyst Needed for Dashboard and KPI Analysis</t>
  </si>
  <si>
    <t>W. L. Gore &amp; Associates, Inc.</t>
  </si>
  <si>
    <t>['sql', 'python', 'azure', 'databricks', 'spark', 'phoenix', 'power bi', 'github']</t>
  </si>
  <si>
    <t>Senior Customer Success Engineer - TOLA</t>
  </si>
  <si>
    <t>Data Scientist, Apple Services Digital Marketing</t>
  </si>
  <si>
    <t>['sql', 'python', 'r', 'git', 'github', 'gitlab']</t>
  </si>
  <si>
    <t>Data Analyst - Pumping Systems</t>
  </si>
  <si>
    <t>Yorkshire Water</t>
  </si>
  <si>
    <t>Thornton-Cleveleys, United Kingdom</t>
  </si>
  <si>
    <t>['sql', 'python', 'pyspark', 'power bi', 'dax', 'git']</t>
  </si>
  <si>
    <t>Retail Merchandise Coordinator</t>
  </si>
  <si>
    <t>Elmore, AL</t>
  </si>
  <si>
    <t>TJX Companies</t>
  </si>
  <si>
    <t>GM Certified Master Automotive Technician (up to $7,500 sign-on bonus)</t>
  </si>
  <si>
    <t>Laurens, SC</t>
  </si>
  <si>
    <t>Dublin Chevrolet GMC Nissan</t>
  </si>
  <si>
    <t>Washington, NJ</t>
  </si>
  <si>
    <t>Geospatial Data Analyst (Contract) - Full-time / Part-time</t>
  </si>
  <si>
    <t>Pano AI</t>
  </si>
  <si>
    <t>['sql', 'python', 'postgresql', 'git', 'github']</t>
  </si>
  <si>
    <t>Temp Data Scientist - Full-time</t>
  </si>
  <si>
    <t>Fox</t>
  </si>
  <si>
    <t>['sql', 'python', 'r', 'aws', 'gcp', 'spark', 'scikit-learn', 'pandas', 'chef']</t>
  </si>
  <si>
    <t>Staff Product Data Scientist, Operation Center</t>
  </si>
  <si>
    <t>Data Scientist | Remote</t>
  </si>
  <si>
    <t>Barlborough, United Kingdom</t>
  </si>
  <si>
    <t>Careegrow Ltd</t>
  </si>
  <si>
    <t>Data Analyst / Data Analysis / Financial Analyst</t>
  </si>
  <si>
    <t>BCFORWARD TECHNOLOGIES PRIVATE LIMITED</t>
  </si>
  <si>
    <t>['oracle', 'excel', 'power bi', 'sharepoint']</t>
  </si>
  <si>
    <t>Sr. Data Analyst[81283]</t>
  </si>
  <si>
    <t>Operations Data Analyst, Career</t>
  </si>
  <si>
    <t>Global Technical Talent, an Inc. 5000 Company</t>
  </si>
  <si>
    <t>['sql', 'sas', 'perl', 'vba', 'visual basic', 'c', 'shell', 'oracle', 'unix', 'excel', 'power bi', 'sas', 'microsoft teams']</t>
  </si>
  <si>
    <t>Tech Solutions Sales Dir - Data, Analytics and AI</t>
  </si>
  <si>
    <t>Senior Data Scientist | Remote</t>
  </si>
  <si>
    <t>Data Scientist - Bioinformatics Analyst</t>
  </si>
  <si>
    <t>Data Center Engineer – Trading - $80,000-$160,000 + Bonus - Hunter Bond</t>
  </si>
  <si>
    <t>Senior AI Engineer | Global Consumer Brand | London (Hybrid/Flexible)</t>
  </si>
  <si>
    <t>['sql', 'python', 'azure', 'aws', 'gcp', 'pytorch', 'tensorflow', 'scikit-learn']</t>
  </si>
  <si>
    <t>Trading Data Engineer</t>
  </si>
  <si>
    <t>Abingdon, United Kingdom</t>
  </si>
  <si>
    <t>Conrad Energy</t>
  </si>
  <si>
    <t>['sql', 'python', 'azure', 'databricks', 'spark', 'pandas', 'git']</t>
  </si>
  <si>
    <t>Senior Strategy &amp; Planning Analyst | Ireland | Remote</t>
  </si>
  <si>
    <t>Allied Resources Technical Consultants</t>
  </si>
  <si>
    <t>['sql', 'python', 'aws', 'redshift', 'pytorch', 'matplotlib', 'numpy', 'seaborn', 'tensorflow', 'scikit-learn', 'pandas', 'tableau', 'power bi', 'docker', 'git']</t>
  </si>
  <si>
    <t>Data Science Quant Python - Fintech</t>
  </si>
  <si>
    <t>Cybersecurity Analyst – Protection &amp; Risk</t>
  </si>
  <si>
    <t>Curepipe, Mauritius</t>
  </si>
  <si>
    <t>['python', 'powershell', 'azure', 'aws', 'gcp', 'gdpr', 'windows', 'linux']</t>
  </si>
  <si>
    <t>Data Analyst, AI &amp; Automation with a expanding specialized organization</t>
  </si>
  <si>
    <t>Kane Wound Care LLC</t>
  </si>
  <si>
    <t>Lead Data Analytics Consultant</t>
  </si>
  <si>
    <t>Cotality</t>
  </si>
  <si>
    <t>['sql', 'python', 'go', 'c', 'snowflake', 'tableau', 'excel', 'power bi', 'dax', 'powerbi', 'powerbi', 'github']</t>
  </si>
  <si>
    <t>Sr. Data Scientist (Credit Risk)</t>
  </si>
  <si>
    <t>['sql', 'python', 'gcp', 'phoenix', 'tableau']</t>
  </si>
  <si>
    <t>Steame LLC</t>
  </si>
  <si>
    <t>['sql', 'python', 'azure', 'aws', 'gcp', 'tableau', 'looker', 'power bi']</t>
  </si>
  <si>
    <t>Data Engineer with MemSql</t>
  </si>
  <si>
    <t>Reign Mark Consulting INC</t>
  </si>
  <si>
    <t>Senior Data Scientist - Cards and Credit</t>
  </si>
  <si>
    <t>DataOps Engineer for Azure Data Platform</t>
  </si>
  <si>
    <t>Bank of England</t>
  </si>
  <si>
    <t>['sql', 'python', 'bash', 'azure', 'databricks', 'spark', 'pyspark', 'terraform']</t>
  </si>
  <si>
    <t>Warton, United Kingdom</t>
  </si>
  <si>
    <t>['sql', 'python', 'go', 'scala', 'nosql', 'java', 'bash', 'powershell', 'c', 'snowflake', 'redshift', 'bigquery', 'vmware', 'windows', 'linux']</t>
  </si>
  <si>
    <t>Staff Data Architect</t>
  </si>
  <si>
    <t>['databricks', 'aws', 'flutter']</t>
  </si>
  <si>
    <t>AI/ML Engineer / Defence / $500k+ / NYC</t>
  </si>
  <si>
    <t>Open Talent</t>
  </si>
  <si>
    <t>['python', 'redis', 'pytorch', 'hugging face', 'fastapi', 'kubernetes', 'docker']</t>
  </si>
  <si>
    <t>Data Engineer(Python/Java)</t>
  </si>
  <si>
    <t>['sql', 'python', 'java', 'aws', 'pyspark', 'git', 'gitlab', 'bitbucket']</t>
  </si>
  <si>
    <t>Data Engineer - Quant Trading - London/Abu Dhabi</t>
  </si>
  <si>
    <t>Analytics Lead – Customer Growth &amp; Data Science</t>
  </si>
  <si>
    <t>Employvision Inc.</t>
  </si>
  <si>
    <t>['python', 'numpy', 'pandas', 'power bi']</t>
  </si>
  <si>
    <t>Research Data Scientist, Vertical Ads</t>
  </si>
  <si>
    <t>Senior GCP Data Engineer - NYC</t>
  </si>
  <si>
    <t>['python', 'java', 'snowflake', 'azure', 'databricks', 'gcp', 'bigquery', 'kafka']</t>
  </si>
  <si>
    <t>['sql', 'python', 'sas', 'shell', 'snowflake', 'aws', 'airflow', 'linux', 'unix', 'tableau', 'sas', 'cognos', 'github']</t>
  </si>
  <si>
    <t>HR Data &amp; Analytics Analyst</t>
  </si>
  <si>
    <t>Houlihan Lokey</t>
  </si>
  <si>
    <t>Sr. Data Analyst - Data Fabric</t>
  </si>
  <si>
    <t>['sql', 'python', 'r', 'go', 'azure', 'aws', 'tableau', 'powerbi', 'powerbi']</t>
  </si>
  <si>
    <t>Sr. Data Analyst (Oncology)</t>
  </si>
  <si>
    <t>The Johns Hopkins University</t>
  </si>
  <si>
    <t>D2K Corp</t>
  </si>
  <si>
    <t>Lead Data Engineer, Databricks Migration</t>
  </si>
  <si>
    <t>['sql', 'python', 'r', 'scala', 'nosql', 'java', 'azure', 'databricks', 'aws', 'spark', 'kafka', 'tableau', 'cognos', 'github', 'jenkins', 'jira']</t>
  </si>
  <si>
    <t>Data Center Engineer (Mechanical / Electrical)</t>
  </si>
  <si>
    <t>LVI Associates</t>
  </si>
  <si>
    <t>Engineering Manager - Data Science (AdTech)</t>
  </si>
  <si>
    <t>Fluent, Inc</t>
  </si>
  <si>
    <t>['python', 'go', 'c', 'databricks', 'pytorch', 'scikit-learn']</t>
  </si>
  <si>
    <t>Applications Analyst Associate</t>
  </si>
  <si>
    <t>['aurora', 'excel', 'powerpoint']</t>
  </si>
  <si>
    <t>Data Governance and Analytics SME</t>
  </si>
  <si>
    <t>Advanced Analyst</t>
  </si>
  <si>
    <t>Data Scientist/Analyst, Corporate Financial Planning and Analysis</t>
  </si>
  <si>
    <t>Data Engineer | $85/hr</t>
  </si>
  <si>
    <t>Belleville, IL</t>
  </si>
  <si>
    <t>['sql', 'python', 'r', 'java', 'databricks', 'aws', 'spark', 'kafka']</t>
  </si>
  <si>
    <t>['sql', 'python', 'snowflake', 'aws', 'gcp', 'hadoop', 'power bi', 'sap']</t>
  </si>
  <si>
    <t>['sql', 'python', 'r', 'java', 'azure', 'databricks', 'aws', 'spark', 'kafka']</t>
  </si>
  <si>
    <t>Business Intelligence Analyst 3</t>
  </si>
  <si>
    <t>Qwalifize LLC</t>
  </si>
  <si>
    <t>['sql', 'azure', 'aws', 'tableau', 'power bi']</t>
  </si>
  <si>
    <t>Data Analyst - Casino</t>
  </si>
  <si>
    <t>Senior Manager, Data Science - LLM Customization Team</t>
  </si>
  <si>
    <t>['python', 'r', 'scala', 'aws', 'pytorch', 'hugging face']</t>
  </si>
  <si>
    <t>Lead Analyst - Insights &amp; Analytics</t>
  </si>
  <si>
    <t>We. Communications</t>
  </si>
  <si>
    <t>Valvoline Instant Oil Change</t>
  </si>
  <si>
    <t>['sql', 'aws', 'excel', 'sap']</t>
  </si>
  <si>
    <t>Data Scientist II, ADSP Product Operations &amp; Analytics</t>
  </si>
  <si>
    <t>['sql', 'python', 'r', 'matlab', 'matplotlib', 'numpy', 'seaborn', 'scikit-learn', 'pandas', 'ggplot2', 'dplyr']</t>
  </si>
  <si>
    <t>Data Engineer | Face to Face Interview | W2 Only</t>
  </si>
  <si>
    <t>Vastika Inc</t>
  </si>
  <si>
    <t>['sql', 'python', 'r', 'java', 'typescript', 'azure', 'databricks', 'pyspark', 'spring', 'angular', 'pulumi']</t>
  </si>
  <si>
    <t>Worldpay</t>
  </si>
  <si>
    <t>['sql', 'python', 'r', 'outlook']</t>
  </si>
  <si>
    <t>Scientist I/II</t>
  </si>
  <si>
    <t>LTM</t>
  </si>
  <si>
    <t>['ruby', 'typescript', 'aws', 'pytorch', 'react', 'tensorflow', 'graphql', 'ruby', 'ruby on rails', 'terraform']</t>
  </si>
  <si>
    <t>Fluent, LLC</t>
  </si>
  <si>
    <t>Data Analytics/science</t>
  </si>
  <si>
    <t>Regency Centers</t>
  </si>
  <si>
    <t>Analytics Engineer – People Data</t>
  </si>
  <si>
    <t>['sql', 'python', 'c', 'sql server', 'azure', 'databricks', 'aws', 'gcp', 'tableau', 'power bi']</t>
  </si>
  <si>
    <t>Technical Analyst - Entry Level</t>
  </si>
  <si>
    <t>['sql', 'python', 'c', 'spring', 'tableau', 'looker', 'power bi', 'microstrategy']</t>
  </si>
  <si>
    <t>['python', 'scala', 'snowflake', 'redshift', 'spark', 'kafka', 'airflow']</t>
  </si>
  <si>
    <t>Med-Metrix</t>
  </si>
  <si>
    <t>['sql', 'python', 'r', 'azure', 'aws', 'tableau', 'looker', 'power bi']</t>
  </si>
  <si>
    <t>junior java devops developer/Data engineer</t>
  </si>
  <si>
    <t>Credit Union of Southern California</t>
  </si>
  <si>
    <t>['sql', 'r', 'c', 'snowflake', 'aws', 'tableau', 'excel', 'outlook']</t>
  </si>
  <si>
    <t>Senior ML Engineer | Up to $120/hr</t>
  </si>
  <si>
    <t>Sanctuary Wealth Group LLC</t>
  </si>
  <si>
    <t>['sql', 'python', 'r', 'aws', 'redshift', 'tableau', 'power bi']</t>
  </si>
  <si>
    <t>Data Scientist – Product Analytics | $95/hr Remote</t>
  </si>
  <si>
    <t>VPII, Data Science Solutions</t>
  </si>
  <si>
    <t>Machine Learning Scientist | Remote</t>
  </si>
  <si>
    <t>['sql', 'python', 'r', 'matlab', 'numpy', 'pandas']</t>
  </si>
  <si>
    <t>Data Scientist / Senior Data Engineer, Finance Transformation</t>
  </si>
  <si>
    <t>['sql', 'python', 'databricks', 'aws', 'pyspark', 'tableau', 'power bi', 'jira', 'confluence']</t>
  </si>
  <si>
    <t>['windows', 'excel', 'power bi', 'powerpoint']</t>
  </si>
  <si>
    <t>Transfer Financial Analytics Excel File to Google Sheets</t>
  </si>
  <si>
    <t>['visual basic', 'excel', 'sheets']</t>
  </si>
  <si>
    <t>Group FP&amp;A Senior Data Analyst - 9 month contract</t>
  </si>
  <si>
    <t>Job Mail</t>
  </si>
  <si>
    <t>Communicate Finance</t>
  </si>
  <si>
    <t>FP&amp;A Data Analyst</t>
  </si>
  <si>
    <t>Credit Risk Analyst with Data Science Expertise</t>
  </si>
  <si>
    <t>(USA) Senior Manager, Data Science - Walmart+ Engagement &amp; Retention</t>
  </si>
  <si>
    <t>['sql', 'python', 'r', 'scala', 'spark', 'matplotlib', 'plotly', 'tensorflow', 'tableau', 'powerbi', 'powerbi']</t>
  </si>
  <si>
    <t>Data Governance and Metadata Scientist</t>
  </si>
  <si>
    <t>Healthcare Competitor Website and Secondary Research Analyst Needed</t>
  </si>
  <si>
    <t>Power BI/ Data Scientist</t>
  </si>
  <si>
    <t>HPC &amp; Research Data Systems Engineer</t>
  </si>
  <si>
    <t>The Francis Crick Institute</t>
  </si>
  <si>
    <t>['windows', 'linux', 'unix', 'git', 'github', 'terraform', 'jenkins', 'ansible']</t>
  </si>
  <si>
    <t>Streamlit Data Engineer</t>
  </si>
  <si>
    <t>Omtech LLC</t>
  </si>
  <si>
    <t>['python', 'postgresql', 'azure', 'databricks', 'aws', 'gcp']</t>
  </si>
  <si>
    <t>Surrey, BC, Canada</t>
  </si>
  <si>
    <t>['selenium']</t>
  </si>
  <si>
    <t>Data Analyst 3 - 9739</t>
  </si>
  <si>
    <t>['snowflake', 'databricks', 'aws', 'power bi']</t>
  </si>
  <si>
    <t>Programming Analyst</t>
  </si>
  <si>
    <t>Morson Edge (Canada)</t>
  </si>
  <si>
    <t>['sql', 'r', 'c', 'azure', 'power bi', 'sap', 'dax', 'git']</t>
  </si>
  <si>
    <t>Financial Analyst – Remote Position</t>
  </si>
  <si>
    <t>Business Strategy Analyst I - Bank Marketing</t>
  </si>
  <si>
    <t>Data Scientist Senior - AI/ ML</t>
  </si>
  <si>
    <t>['sql', 'python', 'r', 'sas', 'nosql', 'phoenix', 'sas']</t>
  </si>
  <si>
    <t>Data Scientist Lead - AI / ML</t>
  </si>
  <si>
    <t>WILEY X INC</t>
  </si>
  <si>
    <t>The Wheelhouse Group</t>
  </si>
  <si>
    <t>['sql', 'python', 'snowflake', 'aws', 'gcp', 'redshift', 'bigquery', 'pyspark', 'airflow', 'pandas', 'git']</t>
  </si>
  <si>
    <t>AWS Redshift Data Engineer - Day 1 onsite at San Diego, CA</t>
  </si>
  <si>
    <t>['sql', 'python', 'databricks', 'aws', 'redshift', 'spark', 'pyspark', 'kubernetes', 'docker', 'terraform', 'jenkins']</t>
  </si>
  <si>
    <t>Senior Data Engineer 2026P-0065</t>
  </si>
  <si>
    <t>Ascension, LLC</t>
  </si>
  <si>
    <t>Montegallo.</t>
  </si>
  <si>
    <t>Data Tools &amp; Python Analyst</t>
  </si>
  <si>
    <t>ADLIB Recruitment | B Corp™</t>
  </si>
  <si>
    <t>['sql', 'python', 'tableau', 'excel', 'github']</t>
  </si>
  <si>
    <t>['sql', 'python', 'tableau', 'excel', 'powerbi', 'powerbi', 'github']</t>
  </si>
  <si>
    <t>Liftlab Analytics, Inc.</t>
  </si>
  <si>
    <t>['sql', 'python', 'r', 'sas', 'mysql', 'postgresql', 'aws', 'sas']</t>
  </si>
  <si>
    <t>Technical Projects Analyst</t>
  </si>
  <si>
    <t>CGC Group Inc</t>
  </si>
  <si>
    <t>Sr. AI Developer</t>
  </si>
  <si>
    <t>Lumen Resources</t>
  </si>
  <si>
    <t>['python', 'typescript', 'azure', 'aws', 'react']</t>
  </si>
  <si>
    <t>['sql', 'python', 'snowflake', 'aws', 'redshift', 'airflow', 'tableau', 'github']</t>
  </si>
  <si>
    <t>Data Scientist - Technical Pricing Manager</t>
  </si>
  <si>
    <t>DATAHEAD</t>
  </si>
  <si>
    <t>Principal Data Engineer: Architect, Bristol/ London / Watford</t>
  </si>
  <si>
    <t>System Analyst</t>
  </si>
  <si>
    <t>['sql', 't-sql', 'azure', 'git']</t>
  </si>
  <si>
    <t>Applied Scientist - Pricing, Rider Engagement</t>
  </si>
  <si>
    <t>Evolus</t>
  </si>
  <si>
    <t>['sql', 'python', 'snowflake', 'azure', 'airflow', 'gdpr', 'git']</t>
  </si>
  <si>
    <t>Middletown Township, NJ</t>
  </si>
  <si>
    <t>['sql', 'python', 'nosql', 'snowflake', 'azure', 'aws', 'gcp', 'spark', 'kafka', 'airflow', 'graphql', 'tableau', 'looker', 'power bi']</t>
  </si>
  <si>
    <t>Sr. Engineer I, Data</t>
  </si>
  <si>
    <t>Exactsciences</t>
  </si>
  <si>
    <t>['sql', 'python', 'nosql', 'snowflake', 'databricks', 'aws', 'spark', 'gitlab', 'jira', 'confluence']</t>
  </si>
  <si>
    <t>Hiring!! FTE Lead Data Engineer - Developer  Snowflake &amp; DBT - Raritan, NJ (Hybrid)</t>
  </si>
  <si>
    <t>['sql', 'snowflake', 'azure', 'aws', 'airflow']</t>
  </si>
  <si>
    <t>Prism Reporting &amp; Analytics Consultant</t>
  </si>
  <si>
    <t>Principal SSIS Data Engineer</t>
  </si>
  <si>
    <t>Eliassen</t>
  </si>
  <si>
    <t>['java', 'snowflake', 'aws', 'ssis', 'github', 'jenkins']</t>
  </si>
  <si>
    <t>Data Engineer (DBT / Data Warehousing Focus)</t>
  </si>
  <si>
    <t>Lumen Solutions Group, Inc.</t>
  </si>
  <si>
    <t>['sql', 'nosql', 'java', 'shell', 'aws', 'redshift', 'hadoop', 'linux', 'unix']</t>
  </si>
  <si>
    <t>Senior Strategic Analytics Manager</t>
  </si>
  <si>
    <t>['sql', 'python', 'databricks', 'tableau', 'excel']</t>
  </si>
  <si>
    <t>['sql', 'azure', 'power bi', 'powerbi', 'powerbi']</t>
  </si>
  <si>
    <t>Senior Manager, Data Analyst</t>
  </si>
  <si>
    <t>Flywheel (flywheeldigital.com)</t>
  </si>
  <si>
    <t>['go', 'tableau', 'power bi']</t>
  </si>
  <si>
    <t>['sql', 'python', 'r', 'scala', 'snowflake', 'databricks', 'redshift', 'spark', 'plotly', 'react', 'airflow', 'jupyter', 'tableau', 'looker', 'power bi', 'git']</t>
  </si>
  <si>
    <t>['sql', 'python', 'r', 'go', 'javascript']</t>
  </si>
  <si>
    <t>Leader, Product Analytics &amp; Data Science</t>
  </si>
  <si>
    <t>Sr. Financial Analyst</t>
  </si>
  <si>
    <t>['crystal', 'confluence']</t>
  </si>
  <si>
    <t>Manager, Business Data Analysis</t>
  </si>
  <si>
    <t>National Union Fire Insurance Company of Pittsburgh, Pa.</t>
  </si>
  <si>
    <t>Wintrust Financial Corporation</t>
  </si>
  <si>
    <t>Principal - Analytics Engineering - Toronto</t>
  </si>
  <si>
    <t>Director, Medical Analytics and Exploratory Data Science</t>
  </si>
  <si>
    <t>Associate Director, Medical Analytics and Exploratory Data Science</t>
  </si>
  <si>
    <t>Purchasing Data Analyst</t>
  </si>
  <si>
    <t>Data Analyst - Digital Product Insights</t>
  </si>
  <si>
    <t>Advanced Analytics Senior Consultant</t>
  </si>
  <si>
    <t>['sql', 'go', 'sql server']</t>
  </si>
  <si>
    <t>Business Intelligence Engineer , Global Operations Support Engineering</t>
  </si>
  <si>
    <t>['python', 'r', 'nosql', 'java', 'oracle', 'aws', 'redshift', 'tableau']</t>
  </si>
  <si>
    <t>Sr. Data Engineer, WW Promotions and Events Data and Insights</t>
  </si>
  <si>
    <t>['sql', 'python', 'scala', 'java', 'aws', 'redshift', 'spark', 'airflow', 'hadoop']</t>
  </si>
  <si>
    <t>Content Data Quality Analyst</t>
  </si>
  <si>
    <t>['oracle', 'aws', 'tableau', 'excel', 'powerbi', 'powerbi']</t>
  </si>
  <si>
    <t>R&amp;D Intern - Machine Learning Engineer  - 2026</t>
  </si>
  <si>
    <t>['python', 'r', 'azure', 'aws', 'gcp', 'spark', 'pytorch', 'numpy', 'tensorflow', 'scikit-learn', 'pandas', 'git']</t>
  </si>
  <si>
    <t>Al Wakrah, Qatar</t>
  </si>
  <si>
    <t>['sql', 'python', 'scala', 'nosql', 'aws', 'redshift', 'spark', 'kafka', 'numpy', 'airflow', 'hadoop', 'scikit-learn', 'pandas', 'docker', 'git']</t>
  </si>
  <si>
    <t>Foundation Building Materials</t>
  </si>
  <si>
    <t>['python', 'r', 'scala', 'java', 'spark', 'pytorch', 'pyspark', 'tensorflow']</t>
  </si>
  <si>
    <t>Staff Data Engineer - AIOps</t>
  </si>
  <si>
    <t>['python', 'scala', 'nosql', 'java', 'azure', 'aws', 'gcp', 'bigquery', 'airflow', 'express']</t>
  </si>
  <si>
    <t>DisABLEDperson.com</t>
  </si>
  <si>
    <t>['sql', 'go', 'snowflake', 'tableau', 'looker']</t>
  </si>
  <si>
    <t>Director, Strategic Analytics (Data Science)</t>
  </si>
  <si>
    <t>['sql', 'python', 'r', 'c', 'snowflake', 'azure', 'databricks', 'arch', 'power bi', 'github']</t>
  </si>
  <si>
    <t>Midway City, CA</t>
  </si>
  <si>
    <t>['sql', 'python', 'snowflake', 'azure', 'numpy', 'airflow', 'pandas']</t>
  </si>
  <si>
    <t>Atlanta, NY</t>
  </si>
  <si>
    <t>CMS Reporting Analyst</t>
  </si>
  <si>
    <t>Data Engineering- Compromise &amp; Fraud Prevention</t>
  </si>
  <si>
    <t>['azure', 'databricks', 'power bi', 'outlook']</t>
  </si>
  <si>
    <t>The EliteJob</t>
  </si>
  <si>
    <t>Senior Data Engineer - People Analytics (Temporary Position)</t>
  </si>
  <si>
    <t>['python', 'r', 'go', 'scala', 'java', 'c', 'azure', 'aws', 'tableau', 'alteryx']</t>
  </si>
  <si>
    <t>Data Scientist AI Operations-Senior Associate</t>
  </si>
  <si>
    <t>['sql', 'python', 'numpy', 'scikit-learn', 'pandas', 'alteryx']</t>
  </si>
  <si>
    <t>Cybersecurity - Data Analyst - Python, AI/ML, LLM</t>
  </si>
  <si>
    <t>Erias Ventures</t>
  </si>
  <si>
    <t>['python', 'pytorch', 'numpy', 'tensorflow', 'hugging face', 'scikit-learn', 'pandas']</t>
  </si>
  <si>
    <t>Sr. Data Scientist- Computer Vision, Data &amp; Machine Learning (DML)</t>
  </si>
  <si>
    <t>['sql', 'python', 'r', 'matlab', 'sas', 'aws', 'redshift', 'airflow', 'jupyter', 'linux', 'tableau', 'sas', 'gitlab']</t>
  </si>
  <si>
    <t>Robotics - Data Science Intern / Co-op - 2026</t>
  </si>
  <si>
    <t>Needed ASAP: VSL Expert Who Loves Learning</t>
  </si>
  <si>
    <t>['sql', 'python', 'bash', 'gcp', 'bigquery', 'airflow']</t>
  </si>
  <si>
    <t>['sql', 'python', 'bash', 'gcp', 'bigquery', 'airflow', 'github']</t>
  </si>
  <si>
    <t>Exec Director, Data Science</t>
  </si>
  <si>
    <t>['python', 'r', 'databricks', 'spark', 'pytorch']</t>
  </si>
  <si>
    <t>Data Engineer / Database Developer</t>
  </si>
  <si>
    <t>Soliel LLC</t>
  </si>
  <si>
    <t>['sql', 'python', 'go', 'scala', 'azure', 'databricks', 'spark']</t>
  </si>
  <si>
    <t>Business Analyst – Product Analytics</t>
  </si>
  <si>
    <t>Skillence Tech</t>
  </si>
  <si>
    <t>Prince George's County, MD Government</t>
  </si>
  <si>
    <t>['sql', 'visio', 'power bi', 'sap']</t>
  </si>
  <si>
    <t>Data Engineer for Public Records &amp; Government Data Collection</t>
  </si>
  <si>
    <t>['sql', 'python', 'go', 'pandas']</t>
  </si>
  <si>
    <t>Aspire Media Group Jobs</t>
  </si>
  <si>
    <t>DWP Digital</t>
  </si>
  <si>
    <t>Principal Cybersecurity â€“ Metrics, Data Engineering &amp; Risk Insights</t>
  </si>
  <si>
    <t>AT and T</t>
  </si>
  <si>
    <t>Senior Data Scientist at Search Atlas</t>
  </si>
  <si>
    <t>Search Atlas</t>
  </si>
  <si>
    <t>['sql', 'python', 'pytorch', 'numpy', 'tensorflow', 'scikit-learn', 'pandas', 'github']</t>
  </si>
  <si>
    <t>Senior Python &amp; .NET Data Engineer Needed</t>
  </si>
  <si>
    <t>Data Analyst Remote</t>
  </si>
  <si>
    <t>Coating Concepts</t>
  </si>
  <si>
    <t>AI Data Scientist – Work From Home</t>
  </si>
  <si>
    <t>TCS</t>
  </si>
  <si>
    <t>['sql', 'python', 'r', 'azure', 'aws', 'gcp', 'spark', 'pytorch', 'tensorflow', 'hadoop', 'scikit-learn']</t>
  </si>
  <si>
    <t>Hudson, NY</t>
  </si>
  <si>
    <t>Quality Improvement Data Analyst</t>
  </si>
  <si>
    <t>Balcones Heights, TX</t>
  </si>
  <si>
    <t>University Health</t>
  </si>
  <si>
    <t>Cortland, IL</t>
  </si>
  <si>
    <t>['arch', 'excel', 'powerpoint']</t>
  </si>
  <si>
    <t>Senior Data Scientist - Python &amp; Machine Learning</t>
  </si>
  <si>
    <t>['sql', 'python', 'scala', 'java', 'snowflake', 'azure', 'databricks', 'aws', 'redshift', 'spark', 'kafka', 'pyspark', 'airflow', 'linux', 'tableau', 'looker', 'power bi', 'docker', 'git', 'github', 'terraform']</t>
  </si>
  <si>
    <t>Union, IA</t>
  </si>
  <si>
    <t>Tech Jobs Personalized</t>
  </si>
  <si>
    <t>Mirage</t>
  </si>
  <si>
    <t>['sql', 'python', 'go', 'bigquery']</t>
  </si>
  <si>
    <t>Senior Cloud Data Engineer (Snowflake)</t>
  </si>
  <si>
    <t>['sql', 'python', 'bash', 'powershell', 'snowflake', 'aws', 'windows', 'linux']</t>
  </si>
  <si>
    <t>Data Analyst – Remote (Canada)</t>
  </si>
  <si>
    <t>Entry level Statistical Analyst needed in Insurance Sector</t>
  </si>
  <si>
    <t>Chicago, IL (+1 other)</t>
  </si>
  <si>
    <t>SafeGuard Insurance Data</t>
  </si>
  <si>
    <t>['sql', 'python', 'r', 'sas', 'excel', 'spss', 'sas']</t>
  </si>
  <si>
    <t>Kiddom</t>
  </si>
  <si>
    <t>['sql', 'python', 'golang', 'mysql', 'cassandra', 'neo4j', 'snowflake', 'aws']</t>
  </si>
  <si>
    <t>['sql', 'python', 'snowflake', 'databricks', 'bigquery', 'spark', 'kafka', 'airflow', 'kubernetes', 'terraform']</t>
  </si>
  <si>
    <t>Business Analyst Sr</t>
  </si>
  <si>
    <t>Vortex Solutions LLC</t>
  </si>
  <si>
    <t>Kings River Packing, LP</t>
  </si>
  <si>
    <t>['sql', 'python', 'r', 'azure', 'aws', 'excel', 'power bi', 'dax']</t>
  </si>
  <si>
    <t>Principal Applied Scientist, Measurement, AdTech and Data Science, Ads Performance Measurement</t>
  </si>
  <si>
    <t>AI Data Engineer, Manager - Tax Transformation</t>
  </si>
  <si>
    <t>['sql', 'python', 'nosql', 'mongodb', 'html', 'mongodb', 'azure', 'aws', 'spark', 'kafka', 'airflow', 'power bi', 'planner']</t>
  </si>
  <si>
    <t>Machine Learning Scientist, Pricing (Open to Remote)</t>
  </si>
  <si>
    <t>Data Scientist MID LEVEL MANAGER (MLM) L2</t>
  </si>
  <si>
    <t>Monitoring Controls Analyst with Data Analysis and SQL Expertise</t>
  </si>
  <si>
    <t>Data Scientist - ML for Credit Insights (Hybrid)</t>
  </si>
  <si>
    <t>Ascent People Ltd</t>
  </si>
  <si>
    <t>AI Engineer &amp; Data Engineer - Head of AI Engineering / Lead Data Engineering</t>
  </si>
  <si>
    <t>Aventis Solutions</t>
  </si>
  <si>
    <t>['sql', 'python', 'azure', 'fastapi', 'node.js', 'node', 'outlook']</t>
  </si>
  <si>
    <t>AI, ML &amp; LLM Engineer</t>
  </si>
  <si>
    <t>['python', 'azure', 'aws', 'gcp', 'pytorch', 'react', 'next.js', 'terraform']</t>
  </si>
  <si>
    <t>Product Analyst I</t>
  </si>
  <si>
    <t>Optimum</t>
  </si>
  <si>
    <t>['sql', 'python', 'r', 'tableau', 'power bi', 'jira', 'confluence']</t>
  </si>
  <si>
    <t>Director, Business and Data Analytics â€“ Member Value</t>
  </si>
  <si>
    <t>Jobsultant Solutions</t>
  </si>
  <si>
    <t>Business Strategy Analyst Lead â€“ Member Experience Analytics</t>
  </si>
  <si>
    <t>STUYVSNT PLZ, NY</t>
  </si>
  <si>
    <t>A-Staffing Inc.</t>
  </si>
  <si>
    <t>Business Analytics and Insight Associate</t>
  </si>
  <si>
    <t>Athenahealth</t>
  </si>
  <si>
    <t>['sql', 'python', 'r', 'spark', 'tableau', 'excel', 'power bi', 'powerpoint', 'outlook']</t>
  </si>
  <si>
    <t>Data Science Specialist AI/ML</t>
  </si>
  <si>
    <t>Lead Data Science Scientist</t>
  </si>
  <si>
    <t>['sql', 'python', 'snowflake', 'bigquery', 'pytorch', 'numpy', 'tensorflow', 'scikit-learn', 'pandas']</t>
  </si>
  <si>
    <t>First Nation Group</t>
  </si>
  <si>
    <t>['sql', 'tableau', 'excel', 'power bi', 'ssis']</t>
  </si>
  <si>
    <t>['r', 'go', 'c', 'azure', 'databricks']</t>
  </si>
  <si>
    <t>['sql', 'python', 'scala', 'java', 'snowflake', 'azure', 'aws', 'redshift', 'bigquery', 'airflow', 'git']</t>
  </si>
  <si>
    <t>Business Intelligence​/Data Analyst; MENA Region</t>
  </si>
  <si>
    <t>['sql', 'python', 'r', 'sas', 'java', 'vba', 'c', 'neo4j', 'tableau', 'sas']</t>
  </si>
  <si>
    <t>Remote BI &amp; Data Analyst — MENA Focus</t>
  </si>
  <si>
    <t>Data Engineer; Pyspark</t>
  </si>
  <si>
    <t>RiDiK (A subsidiary of CLPS. Nasdaq: CLPS)</t>
  </si>
  <si>
    <t>['sql', 'kafka', 'pyspark', 'airflow', 'hadoop', 'linux']</t>
  </si>
  <si>
    <t>Remote Data Analyst (Entry Level) at Modern Loft Inc. New York, NY</t>
  </si>
  <si>
    <t>Iron Thunder</t>
  </si>
  <si>
    <t>Modern Loft Inc.</t>
  </si>
  <si>
    <t>Data Scientist/Analyst (SME)</t>
  </si>
  <si>
    <t>Franklin Farm, VA</t>
  </si>
  <si>
    <t>BAE Systems Inc.</t>
  </si>
  <si>
    <t>Data Scientist for Data Analytics and Machine Learning</t>
  </si>
  <si>
    <t>Platform Specialist in Data &amp; Analytics</t>
  </si>
  <si>
    <t>Response Informatics</t>
  </si>
  <si>
    <t>Online Customer Review Analyst</t>
  </si>
  <si>
    <t>Distributed Systems Software Engineer, Python​/Go</t>
  </si>
  <si>
    <t>['python', 'go', 'azure', 'aws', 'linux', 'ubuntu', 'kubernetes', 'git', 'terraform', 'jenkins']</t>
  </si>
  <si>
    <t>Golang System Software Engineer - Containers​/Virtualisation</t>
  </si>
  <si>
    <t>['sql', 'go', 'c', 'golang', 'ubuntu']</t>
  </si>
  <si>
    <t>Remote Python &amp; Kubernetes Data AI​/ML Engineer</t>
  </si>
  <si>
    <t>Engineer - MarTech &amp; Data Automation; Remote</t>
  </si>
  <si>
    <t>Marketing Research Analyst</t>
  </si>
  <si>
    <t>['tableau', 'excel', 'spss']</t>
  </si>
  <si>
    <t>Data Engineer, (Python/SQL), Remote</t>
  </si>
  <si>
    <t>Hamilton Woods</t>
  </si>
  <si>
    <t>Mid-Level or Senior Aerospace Systems Safety Engineer - Data Scientist (Snohomish)</t>
  </si>
  <si>
    <t>Jobs - Institute Of Data</t>
  </si>
  <si>
    <t>['sql', 'python', 'sql server', 'snowflake', 'azure', 'databricks', 'oracle', 'aws', 'kafka', 'react', 'selenium', 'angular', 'kubernetes', 'docker', 'github', 'gitlab']</t>
  </si>
  <si>
    <t>Senior Data Analyst - Outreach Analytics</t>
  </si>
  <si>
    <t>Cloud Customer Support Analyst- Las Vegas - Full-time</t>
  </si>
  <si>
    <t>World Vision: Finance and Supply Chain Senior Data Engineer – Pasig City</t>
  </si>
  <si>
    <t>['sql', 'python', 'snowflake', 'azure', 'spark']</t>
  </si>
  <si>
    <t>Trezmo.</t>
  </si>
  <si>
    <t>['sql', 'python', 'oracle', 'gcp', 'bigquery', 'airflow', 'express', 'tableau', 'looker', 'git', 'github']</t>
  </si>
  <si>
    <t>American National Insurance Company</t>
  </si>
  <si>
    <t>CX BI Analyst: Actionable Dashboards &amp; Insights</t>
  </si>
  <si>
    <t>Qatar Airways</t>
  </si>
  <si>
    <t>Graduate Talent Scientist - Global Hiring Lead (Remote)</t>
  </si>
  <si>
    <t>Senior Market Data Engineer</t>
  </si>
  <si>
    <t>['python', 'java', 'perl', 'c', 'shell', 'linux']</t>
  </si>
  <si>
    <t>Bolsover Cruise Club</t>
  </si>
  <si>
    <t>['sql', 'python', 'r', 'aws', 'redshift', 'bigquery', 'tableau', 'excel', 'power bi']</t>
  </si>
  <si>
    <t>Analytics Engineer (Insurance)</t>
  </si>
  <si>
    <t>['sql', 'python', 'snowflake', 'azure', 'aws', 'power bi', 'dax']</t>
  </si>
  <si>
    <t>Data Scientist (KTP)</t>
  </si>
  <si>
    <t>Newtown, United Kingdom</t>
  </si>
  <si>
    <t>The University of Salford</t>
  </si>
  <si>
    <t>Athlone, County Westmeath, Ireland</t>
  </si>
  <si>
    <t>Technological University of the Shannon</t>
  </si>
  <si>
    <t>['python', 'r', 'spark', 'kafka', 'pyspark', 'numpy', 'hadoop', 'scikit-learn', 'pandas', 'tableau', 'power bi']</t>
  </si>
  <si>
    <t>[Remote] Data Engineer / Reporting Specialist (IBM ELM + Tableau)</t>
  </si>
  <si>
    <t>Quest Global</t>
  </si>
  <si>
    <t>Principal Data Scientist, WWPS ProServe</t>
  </si>
  <si>
    <t>['python', 'c', 'aws', 'pytorch', 'tensorflow', 'hugging face']</t>
  </si>
  <si>
    <t>Sr. Data Scientist, WWPS ProServe Data and Machine Learning</t>
  </si>
  <si>
    <t>['sql', 'python', 'r', 'matlab', 'sas', 'elasticsearch', 'aws', 'spark', 'hadoop', 'sas']</t>
  </si>
  <si>
    <t>['sql', 'python', 'scala', 'nosql', 'mongodb', 'mongodb', 'snowflake', 'azure', 'aws', 'spark', 'kafka', 'airflow', 'hadoop', 'gdpr', 'tableau', 'power bi']</t>
  </si>
  <si>
    <t>Data Analyst – Training &amp; Internship</t>
  </si>
  <si>
    <t>Techspire Academy</t>
  </si>
  <si>
    <t>Stellar Global Ltd</t>
  </si>
  <si>
    <t>['gdpr', 'excel', 'looker', 'power bi', 'sheets']</t>
  </si>
  <si>
    <t>CX Analyst</t>
  </si>
  <si>
    <t>British Heart Foundation</t>
  </si>
  <si>
    <t>['bigquery', 'tableau', 'looker', 'power bi']</t>
  </si>
  <si>
    <t>['sql', 'python', 'mysql', 'aws', 'git']</t>
  </si>
  <si>
    <t>Online Data Analyst Odia (US)</t>
  </si>
  <si>
    <t>Telus Digital</t>
  </si>
  <si>
    <t>Community Tree Service, LLC</t>
  </si>
  <si>
    <t>['sql', 'sql server', 'oracle', 'visio', 'tableau', 'excel', 'looker', 'power bi']</t>
  </si>
  <si>
    <t>American Cancer Society</t>
  </si>
  <si>
    <t>['sql', 'sql server', 'snowflake', 'azure', 'power bi']</t>
  </si>
  <si>
    <t>Senior AI Data Scientist - Crypto</t>
  </si>
  <si>
    <t>Senior Business Data Scientist, Global Business Strategy and Operations</t>
  </si>
  <si>
    <t>['sql', 'python', 'r', 'c', 'zoom']</t>
  </si>
  <si>
    <t>Data Engineer / Analyst: Build Revenue Intelligence for Scale (HubSpot + Holistics.io) - Contract to Hire</t>
  </si>
  <si>
    <t>Data Analyst (SQL, Python)</t>
  </si>
  <si>
    <t>['sql', 'python', 'r', 'snowflake', 'databricks', 'redshift', 'bigquery', 'power bi']</t>
  </si>
  <si>
    <t>Data Analytics Engineer - 144886</t>
  </si>
  <si>
    <t>['sql', 'python', 'snowflake', 'azure', 'aws', 'gcp', 'redshift', 'pyspark', 'airflow', 'pandas', 'tableau', 'git']</t>
  </si>
  <si>
    <t>Waythrough</t>
  </si>
  <si>
    <t>Manufacturing Systems &amp; Data Analyst</t>
  </si>
  <si>
    <t>Tier 1 Consulting, Inc.</t>
  </si>
  <si>
    <t>BI Reporting Analyst (Hybrid) - Orlando FL</t>
  </si>
  <si>
    <t>Gen AI Engineer</t>
  </si>
  <si>
    <t>Metaminds</t>
  </si>
  <si>
    <t>['python', 'scala', 'java', 'mongodb', 'mongodb', 'redis', 'react', 'jupyter', 'angular', 'git', 'jenkins', 'ansible', 'bitbucket']</t>
  </si>
  <si>
    <t>['databricks', 'tableau']</t>
  </si>
  <si>
    <t>['python', 'c', 'azure', 'aws', 'pytorch', 'numpy', 'tensorflow', 'scikit-learn']</t>
  </si>
  <si>
    <t>Staff Data Engineer – Cloud Data Platform</t>
  </si>
  <si>
    <t>Calix</t>
  </si>
  <si>
    <t>['sql', 'python', 'scala', 'java', 'aws', 'gcp', 'bigquery', 'spark', 'kafka', 'looker']</t>
  </si>
  <si>
    <t>Data Science Strategy Lead</t>
  </si>
  <si>
    <t>Kimberly-Clark</t>
  </si>
  <si>
    <t>['sql', 'python', 'r', 'matlab', 'sas', 'vba', 'c', 'rust', 'azure', 'databricks', 'aws', 'gcp', 'matplotlib', 'plotly', 'airflow', 'tableau', 'power bi', 'sas', 'qlik']</t>
  </si>
  <si>
    <t>Business Systems Analyst - Data and Analytics</t>
  </si>
  <si>
    <t>Data Engineer — Python, Airflow, BigQuery</t>
  </si>
  <si>
    <t>['sql', 'python', 'bigquery', 'airflow', 'looker', 'git', 'github', 'jira']</t>
  </si>
  <si>
    <t>Swoon Group</t>
  </si>
  <si>
    <t>['sql', 'python', 'scala', 'java', 'aws', 'gcp', 'redshift', 'bigquery', 'airflow', 'kubernetes', 'docker']</t>
  </si>
  <si>
    <t>Reporting and Analytics Developer/Analyst</t>
  </si>
  <si>
    <t>['sql', 'python', 'perl', 'snowflake', 'oracle', 'tableau', 'cognos', 'powerbi', 'powerbi']</t>
  </si>
  <si>
    <t>Data Scientist I - Data Science &amp; Machine Learning</t>
  </si>
  <si>
    <t>['sql', 'python', 'javascript', 'scala', 'java', 'databricks', 'spark', 'tableau']</t>
  </si>
  <si>
    <t>Senior Manager, Payment Products - Data Science &amp; Analytics</t>
  </si>
  <si>
    <t>['sql', 'python', 'snowflake', 'bigquery', 'airflow', 'slack']</t>
  </si>
  <si>
    <t>Sr. Data Scientist, Marketing- 25010554</t>
  </si>
  <si>
    <t>MoneyGram</t>
  </si>
  <si>
    <t>['sql', 'python', 'r', 'snowflake', 'redshift', 'bigquery', 'tableau', 'looker', 'power bi']</t>
  </si>
  <si>
    <t>IT Engineer Data</t>
  </si>
  <si>
    <t>['sql', 'databricks', 'kafka', 'excel']</t>
  </si>
  <si>
    <t>Data and Analytics Strategy Delivery</t>
  </si>
  <si>
    <t>['microsoft teams']</t>
  </si>
  <si>
    <t>Lead Data Scientist, Marketing Science</t>
  </si>
  <si>
    <t>Selangor, Malaysia</t>
  </si>
  <si>
    <t>Senior Data Analyst - Credit Risk</t>
  </si>
  <si>
    <t>Preferred Credit, Inc.</t>
  </si>
  <si>
    <t>['sql', 'python', 'r', 'go', 'sas', 'tableau', 'excel', 'sas']</t>
  </si>
  <si>
    <t>['sql', 'python', 'r', 'sas', 'java', 'tableau', 'power bi', 'sas']</t>
  </si>
  <si>
    <t>Senior IT Business Systems Analyst</t>
  </si>
  <si>
    <t>['visio', 'powerpoint']</t>
  </si>
  <si>
    <t>Data Analyst Required for Comprehensive Analysis Projects</t>
  </si>
  <si>
    <t>Srivango</t>
  </si>
  <si>
    <t>Data Engineer(Hadoop, Spark)</t>
  </si>
  <si>
    <t>Octro.com</t>
  </si>
  <si>
    <t>Trainee Data Analyst</t>
  </si>
  <si>
    <t>Smart Circle International</t>
  </si>
  <si>
    <t>Accounting Data Analyst – Entry Level</t>
  </si>
  <si>
    <t>['sql', 'oracle', 'tableau', 'excel', 'power bi', 'sap']</t>
  </si>
  <si>
    <t>Senior Advanced Data Analyst - Sustainability</t>
  </si>
  <si>
    <t>Data Engineer – TV Advertising Data (FAST)</t>
  </si>
  <si>
    <t>['sql', 'snowflake', 'azure', 'aws', 'spark', 'pyspark', 'power bi']</t>
  </si>
  <si>
    <t>Principal, Data Scientist - Gen AI</t>
  </si>
  <si>
    <t>['sql', 'python', 'r', 'scala', 'java', 'bash', 'c', 'bigquery', 'spark', 'pytorch', 'numpy', 'tensorflow', 'hadoop', 'unix', 'docker', 'git', 'jenkins', 'unity']</t>
  </si>
  <si>
    <t>Lead AI Data Scientist</t>
  </si>
  <si>
    <t>Global MIS &amp; Data Analyst - Power BI, Tableau</t>
  </si>
  <si>
    <t>EMEA Sales Data &amp; Insights Analyst</t>
  </si>
  <si>
    <t>Snap Technologies WLL</t>
  </si>
  <si>
    <t>['sql', 'python', 'scala', 'nosql', 'java', 'azure', 'aws', 'gcp', 'spark', 'pyspark', 'hadoop']</t>
  </si>
  <si>
    <t>Brighton, United Kingdom</t>
  </si>
  <si>
    <t>Morgan Hunt Recruitment</t>
  </si>
  <si>
    <t>Charleville, County Cork, Ireland</t>
  </si>
  <si>
    <t>Red Chair Recruitment</t>
  </si>
  <si>
    <t>Data Engineer 5 (Chicago, Dallas, Peoria)</t>
  </si>
  <si>
    <t>Cullerton Group</t>
  </si>
  <si>
    <t>Advanced Specialist, Data Analytics &amp; Business Intelligence</t>
  </si>
  <si>
    <t>Data Analytics and Experimentation Intern</t>
  </si>
  <si>
    <t>Data Analyst for Job Role Growth</t>
  </si>
  <si>
    <t>Amazon Data Analyst, SellerBoard Setup and Validation, UK and Pan EU VAT, Accurate P&amp;L Mapping</t>
  </si>
  <si>
    <t>Evesham, NJ</t>
  </si>
  <si>
    <t>Advantage Behavioral Health Network</t>
  </si>
  <si>
    <t>['sql', 'python', 'r', 'azure', 'aws', 'gcp', 'tableau', 'excel', 'power bi']</t>
  </si>
  <si>
    <t>Data Engineer (Level 3 or Level 4) - R10221101</t>
  </si>
  <si>
    <t>['sql', 'python', 'databricks', 'aws', 'pyspark', 'git']</t>
  </si>
  <si>
    <t>Suriname</t>
  </si>
  <si>
    <t>['sql', 'snowflake', 'tableau', 'looker', 'zoom']</t>
  </si>
  <si>
    <t>Data Analyst - Midland &amp; Houston, TX Hybrid</t>
  </si>
  <si>
    <t>Dean's Professional Services</t>
  </si>
  <si>
    <t>['sql', 'sql server', 'mysql', 'excel', 'power bi', 'ssis', 'ssrs', 'powerpoint', 'spreadsheet']</t>
  </si>
  <si>
    <t>Data Scientist (JOB ID 002852)</t>
  </si>
  <si>
    <t>Innovien Solutions</t>
  </si>
  <si>
    <t>DS, Applied Science , Amazon</t>
  </si>
  <si>
    <t>Lead Data Scientist Personal Banking and Wealth Analytics Vice President</t>
  </si>
  <si>
    <t>Business Systems Analyst, Yardi</t>
  </si>
  <si>
    <t>isgSearch</t>
  </si>
  <si>
    <t>Financial Reporting and Data Analyst</t>
  </si>
  <si>
    <t>Oxfam</t>
  </si>
  <si>
    <t>Remote Systems Analyst</t>
  </si>
  <si>
    <t>ConvexTech Inc.</t>
  </si>
  <si>
    <t>Metrics Analyst</t>
  </si>
  <si>
    <t>61st Street Service Corp</t>
  </si>
  <si>
    <t>SOX Data Analytics &amp; AI Manager</t>
  </si>
  <si>
    <t>['sql', 'python', 'snowflake', 'tableau', 'powerbi', 'powerbi']</t>
  </si>
  <si>
    <t>Python/Modeler/Data Engineer</t>
  </si>
  <si>
    <t>Beacon, NY</t>
  </si>
  <si>
    <t>Alpha Net Consulting LLC</t>
  </si>
  <si>
    <t>['sql', 'python', 'shell', 'snowflake', 'airflow', 'power bi']</t>
  </si>
  <si>
    <t>Senior Data Engineer (Informatica &amp; AWS)</t>
  </si>
  <si>
    <t>['sql', 'python', 'oracle', 'aws', 'redshift', 'airflow', 'alteryx', 'docker', 'github', 'jenkins', 'gitlab', 'jira']</t>
  </si>
  <si>
    <t>Health Plan Data Analyst-PHSO</t>
  </si>
  <si>
    <t>AdventHealth Central Florida</t>
  </si>
  <si>
    <t>['sql', 'r', 'sas', 'tableau', 'excel', 'spss', 'sas', 'powerpoint']</t>
  </si>
  <si>
    <t>Junior Healthcare BA</t>
  </si>
  <si>
    <t>DecisivEdge</t>
  </si>
  <si>
    <t>['sql', 'visio', 'tableau', 'excel', 'power bi', 'jira', 'confluence']</t>
  </si>
  <si>
    <t>['sql', 'javascript', 'snowflake', 'spark']</t>
  </si>
  <si>
    <t>OneDigital</t>
  </si>
  <si>
    <t>Senior Analyst, Analytics</t>
  </si>
  <si>
    <t>WPP Media</t>
  </si>
  <si>
    <t>['sql', 'python', 'r', 'go', 'tableau', 'excel', 'powerbi', 'powerbi']</t>
  </si>
  <si>
    <t>Data Scientist + ML Engineer - Gen AI</t>
  </si>
  <si>
    <t>KORE1 Technologies</t>
  </si>
  <si>
    <t>['sql', 'python', 'r', 'nosql', 'azure', 'databricks', 'aws', 'pytorch', 'tensorflow', 'scikit-learn', 'excel', 'slack', 'zoom']</t>
  </si>
  <si>
    <t>Lead Data Analyst and Insights</t>
  </si>
  <si>
    <t>PCI Professional Services LLC</t>
  </si>
  <si>
    <t>['sql', 'sql server', 'excel', 'sharepoint']</t>
  </si>
  <si>
    <t>Senior Data Specialist</t>
  </si>
  <si>
    <t>Lead Product Manager, Data Science</t>
  </si>
  <si>
    <t>['sql', 'python', 'r', 'databricks', 'tensorflow', 'gdpr']</t>
  </si>
  <si>
    <t>Senior Data Engineer, Healthcare Claims</t>
  </si>
  <si>
    <t>['sql', 'python', 'snowflake', 'azure', 'databricks', 'spark', 'numpy', 'pandas', 'github']</t>
  </si>
  <si>
    <t>['sql', 'python', 'scala', 'nosql', 'java', 'gcp', 'bigquery', 'spark', 'kafka', 'airflow', 'gdpr', 'tableau', 'looker', 'kubernetes', 'docker', 'terraform']</t>
  </si>
  <si>
    <t>Call Center Workforce Real-Time Analyst</t>
  </si>
  <si>
    <t>OneTouch Direct</t>
  </si>
  <si>
    <t>MedRisk LLC</t>
  </si>
  <si>
    <t>Staff, Data Scientist – Conversational AI</t>
  </si>
  <si>
    <t>Data Scientist – Commercial Banking Pricing &amp; Profitability</t>
  </si>
  <si>
    <t>Lending Business Analyst - Credit Analytics</t>
  </si>
  <si>
    <t>Atlanta Postal Credit Union</t>
  </si>
  <si>
    <t>['go', 'tableau', 'excel', 'powerpoint', 'powerbi', 'powerbi']</t>
  </si>
  <si>
    <t>Data Engineer, Project Accounting</t>
  </si>
  <si>
    <t>Senior Digital Analyst - Web Analytics</t>
  </si>
  <si>
    <t>Data Scientist Intern - Hybrid</t>
  </si>
  <si>
    <t>Senior Data Management Professional – Data Engineer - Portfolios</t>
  </si>
  <si>
    <t>['sql', 'python', 'nosql', 'tableau']</t>
  </si>
  <si>
    <t>Product Analyst (Hybrid)</t>
  </si>
  <si>
    <t>American Family Mutual Insurance Company Si</t>
  </si>
  <si>
    <t>Sr Power BI Developer/ BI Analyst</t>
  </si>
  <si>
    <t>COVETIT INC.</t>
  </si>
  <si>
    <t>Data Reporting Analyst ( US citizens / GC Holders ) ---- LOCALS ONLY --- 100 % Onsite ----- NO THIRD PARTIES</t>
  </si>
  <si>
    <t>['sql', 'oracle', 'tableau', 'excel', 'power bi']</t>
  </si>
  <si>
    <t>Dev10</t>
  </si>
  <si>
    <t>Junior Data Analyst (Remote)</t>
  </si>
  <si>
    <t>Trading Academy</t>
  </si>
  <si>
    <t>Analytics Engineer | CA</t>
  </si>
  <si>
    <t>Cuesta Partners</t>
  </si>
  <si>
    <t>['sql', 'python', 'snowflake', 'databricks']</t>
  </si>
  <si>
    <t>Senior Workforce Analytics Analyst</t>
  </si>
  <si>
    <t>['sql', 'aws', 'excel', 'power bi', 'powerpoint', 'powerbi', 'powerbi']</t>
  </si>
  <si>
    <t>Wayne, IL</t>
  </si>
  <si>
    <t>['sql', 'python', 't-sql', 'sql server', 'databricks', 'spark', 'ssis', 'ssrs']</t>
  </si>
  <si>
    <t>OT Data Engineer</t>
  </si>
  <si>
    <t>American Sugar Refining, Inc.</t>
  </si>
  <si>
    <t>['sql', 'python', 'c', 'power bi', 'ssrs', 'sap']</t>
  </si>
  <si>
    <t>DATA ANALYSIS SUPV 2</t>
  </si>
  <si>
    <t>['python', 'r', 'sas', 'html', 'excel', 'spss', 'sas', 'powerpoint']</t>
  </si>
  <si>
    <t>Platform Engineer – Enterprise Data &amp; Analytics (GCP / Kafka)</t>
  </si>
  <si>
    <t>['python', 'java', 'snowflake', 'azure', 'aws', 'bigquery', 'kafka', 'spring', 'kubernetes', 'docker', 'terraform']</t>
  </si>
  <si>
    <t>University of California, San Francisco</t>
  </si>
  <si>
    <t>['python', 'r', 'sas', 'excel', 'spss', 'sas', 'powerpoint']</t>
  </si>
  <si>
    <t>?Senior Adobe Digital Analyst?</t>
  </si>
  <si>
    <t>['sql', 'javascript', 'powerpoint']</t>
  </si>
  <si>
    <t>Supply Strategy Analyst , ATS Carrier Services - Specialty Programs</t>
  </si>
  <si>
    <t>Analyst, Apple Services Digital Marketing</t>
  </si>
  <si>
    <t>EchoStar</t>
  </si>
  <si>
    <t>['sql', 'python', 'shell', 'databricks', 'aws', 'redshift', 'airflow', 'git', 'terraform', 'gitlab']</t>
  </si>
  <si>
    <t>AI Documentation Engineer – Python</t>
  </si>
  <si>
    <t>['python', 'html', 'postgresql', 'git', 'github', 'gitlab', 'confluence', 'notion']</t>
  </si>
  <si>
    <t>Belfast, United Kingdom</t>
  </si>
  <si>
    <t>Enso Recruitment</t>
  </si>
  <si>
    <t>['python', 'scikit-learn', 'pandas']</t>
  </si>
  <si>
    <t>Junior Java Software Engineer</t>
  </si>
  <si>
    <t>Quant Capital</t>
  </si>
  <si>
    <t>['sql', 'python', 'java', 'postgresql', 'aws', 'git']</t>
  </si>
  <si>
    <t>Data Engineer with Apache Iceberg | Tampa, FL, USA</t>
  </si>
  <si>
    <t>EFinancialCareers</t>
  </si>
  <si>
    <t>Synechron Inc.</t>
  </si>
  <si>
    <t>['sql', 'python', 'scala', 'nosql', 'java', 'azure', 'databricks', 'aws', 'gcp', 'spark', 'kafka', 'pyspark', 'hadoop']</t>
  </si>
  <si>
    <t>Mid-Senior Level Data Engineer w/ Data Governance Experience | Salary + Bonus | Hybrid Position in NYC!</t>
  </si>
  <si>
    <t>Cybersecurity Analyst – Work from Home</t>
  </si>
  <si>
    <t>['python', 'powershell', 'azure', 'aws', 'gcp', 'gdpr', 'windows', 'linux', 'splunk']</t>
  </si>
  <si>
    <t>Azure Data Engineer(Data factory + snowflake)</t>
  </si>
  <si>
    <t>Data Scientist Lead - Digital Technology</t>
  </si>
  <si>
    <t>['python', 'r', 'c', 'azure', 'databricks', 'spark', 'flask', 'excel', 'power bi']</t>
  </si>
  <si>
    <t>['python', 'java', 'aws', 'spring']</t>
  </si>
  <si>
    <t>Specialist, Data Analytics / Data Science</t>
  </si>
  <si>
    <t>['sql', 'python', 'r', 'azure', 'databricks', 'tableau', 'ssrs', 'alteryx']</t>
  </si>
  <si>
    <t>Senior Data Scientist, Short-Term Forecasting</t>
  </si>
  <si>
    <t>['sql', 'python', 'r', 'databricks', 'power bi', 'git']</t>
  </si>
  <si>
    <t>AI Engineer, Enterprise Data &amp; Generative AI</t>
  </si>
  <si>
    <t>Sagent Pharmaceuticals</t>
  </si>
  <si>
    <t>Data Engineer with Scala</t>
  </si>
  <si>
    <t>['sql', 'python', 'scala', 'java', 'snowflake', 'azure', 'databricks', 'gcp', 'redshift', 'bigquery', 'spark', 'kafka', 'pyspark', 'airflow', 'kubernetes', 'docker']</t>
  </si>
  <si>
    <t>Analyst - Content Development</t>
  </si>
  <si>
    <t>Machine Learning Data Associate (Generative AI)</t>
  </si>
  <si>
    <t>GemPool</t>
  </si>
  <si>
    <t>Downstream Data Scientist: ML &amp; Predictive Analytics</t>
  </si>
  <si>
    <t>Saudi Aramco</t>
  </si>
  <si>
    <t>Senior Manager, Business Intelligence &amp; Analytics - North America</t>
  </si>
  <si>
    <t>BIOCODEX</t>
  </si>
  <si>
    <t>Ayer, MA</t>
  </si>
  <si>
    <t>Power BI Data Engineer with Fabric Experience Needed</t>
  </si>
  <si>
    <t>Sr Structural Engineer (Data Centers)</t>
  </si>
  <si>
    <t>Raipur, Chhattisgarh, India</t>
  </si>
  <si>
    <t>Careem</t>
  </si>
  <si>
    <t>Ranchi, Jharkhand, India</t>
  </si>
  <si>
    <t>ValueMomentum</t>
  </si>
  <si>
    <t>Data Analyst - Product</t>
  </si>
  <si>
    <t>Hootsuite</t>
  </si>
  <si>
    <t>Senior Software Engineer, Data Platforms</t>
  </si>
  <si>
    <t>BeBee IE</t>
  </si>
  <si>
    <t>Datavant Corporation</t>
  </si>
  <si>
    <t>['python', 'javascript', 'typescript']</t>
  </si>
  <si>
    <t>Expert Bioinformatics Data Analyst Needed for Results Writing</t>
  </si>
  <si>
    <t>['python', 'r', 'spss']</t>
  </si>
  <si>
    <t>Senior Data</t>
  </si>
  <si>
    <t>Goldbelt</t>
  </si>
  <si>
    <t>BeBee ZA</t>
  </si>
  <si>
    <t>e-Merge IT Recruitment</t>
  </si>
  <si>
    <t>['sql', 'python', 'aws', 'redshift', 'arch']</t>
  </si>
  <si>
    <t>Digital Solutions Analyst</t>
  </si>
  <si>
    <t>Dynamics CRM Data Analyst (copy)</t>
  </si>
  <si>
    <t>['sql', 'tableau', 'excel', 'looker', 'power bi']</t>
  </si>
  <si>
    <t>Business Analyst I</t>
  </si>
  <si>
    <t>CorVel Healthcare Corporation</t>
  </si>
  <si>
    <t>['visio', 'excel', 'outlook']</t>
  </si>
  <si>
    <t>['sql', 'python', 'scala', 'java', 'azure', 'aws', 'gcp', 'kafka', 'pyspark', 'airflow', 'hadoop']</t>
  </si>
  <si>
    <t>Customer Data Engineer (CDP)</t>
  </si>
  <si>
    <t>Calance US</t>
  </si>
  <si>
    <t>['sql', 'python', 'nosql', 'azure', 'aws', 'gcp', 'gdpr', 'git', 'confluence', 'unify']</t>
  </si>
  <si>
    <t>Junior Data Engineer, AIR MILES</t>
  </si>
  <si>
    <t>BMO Financial Group</t>
  </si>
  <si>
    <t>['sql', 'python', 'databricks', 'aws', 'spark', 'github', 'jenkins']</t>
  </si>
  <si>
    <t>Research Analyst — Intern</t>
  </si>
  <si>
    <t>abAgeyKya</t>
  </si>
  <si>
    <t>Emerging Field Data Engineer / Specialist</t>
  </si>
  <si>
    <t>Kia Motors America</t>
  </si>
  <si>
    <t>['sql', 'sas', 'excel', 'sas', 'powerpoint']</t>
  </si>
  <si>
    <t>ERP Analyst II</t>
  </si>
  <si>
    <t>Omaha, IL</t>
  </si>
  <si>
    <t>Lumos Networks</t>
  </si>
  <si>
    <t>Junior Data/Business Analyst</t>
  </si>
  <si>
    <t>['python', 'javascript', 'java', 'c', 'spring', 'docker', 'github', 'jenkins']</t>
  </si>
  <si>
    <t>DoiT International</t>
  </si>
  <si>
    <t>Director IT Master Data Engineering</t>
  </si>
  <si>
    <t>Retail Business Services</t>
  </si>
  <si>
    <t>Cost/Price Analyst Jobs</t>
  </si>
  <si>
    <t>Data / Big Data Engineer (DE)</t>
  </si>
  <si>
    <t>Software Engineer III Big Data</t>
  </si>
  <si>
    <t>['sql', 'python', 'scala', 'java', 'azure', 'aws', 'gcp', 'spark', 'pyspark']</t>
  </si>
  <si>
    <t>Cornholme, United Kingdom</t>
  </si>
  <si>
    <t>Tamayo Federal Solutions LLC (TFS)</t>
  </si>
  <si>
    <t>Data Insight</t>
  </si>
  <si>
    <t>The University of Sheffield</t>
  </si>
  <si>
    <t>Preston, United Kingdom</t>
  </si>
  <si>
    <t>BAE Systems (New)</t>
  </si>
  <si>
    <t>Director - Data &amp; Analytics</t>
  </si>
  <si>
    <t>Umm Al Quwain - Emirate of Umm Al Quwain - United Arab Emirates</t>
  </si>
  <si>
    <t>BeBee AE</t>
  </si>
  <si>
    <t>Carter Knight FZ LLC</t>
  </si>
  <si>
    <t>Data Scientist — Life Sciences, Hybrid Cork</t>
  </si>
  <si>
    <t>Ports North</t>
  </si>
  <si>
    <t>Healthcare Data Architecture</t>
  </si>
  <si>
    <t>Beaumont Hospital</t>
  </si>
  <si>
    <t>OPEN: Data Engineer 500-2252</t>
  </si>
  <si>
    <t>Cpus Engineering Staffing Solutions Inc.</t>
  </si>
  <si>
    <t>Azure &amp; Databricks Data Engineer (Hybrid)</t>
  </si>
  <si>
    <t>Forecast Analyst (SQL, Python, R)</t>
  </si>
  <si>
    <t>Data Engineer, AMZL Orbit Data Engineering</t>
  </si>
  <si>
    <t>['sql', 'python', 'scala', 'dynamodb', 'aws', 'spark', 'hadoop', 'ssis']</t>
  </si>
  <si>
    <t>it analyst</t>
  </si>
  <si>
    <t>JBS USA</t>
  </si>
  <si>
    <t>Online Data Research</t>
  </si>
  <si>
    <t>TELUS Digital</t>
  </si>
  <si>
    <t>CDO - AI Data Quality Data Scientist - Sr Manager</t>
  </si>
  <si>
    <t>Freelance Data Science Engineer (Python &amp; SQL)</t>
  </si>
  <si>
    <t>Elkins, AR</t>
  </si>
  <si>
    <t>['sql', 'python', 'scala', 'java', 'redis', 'azure', 'aws', 'gcp', 'bigquery', 'spark', 'kafka', 'react', 'hadoop', 'graphql', 'tableau', 'looker']</t>
  </si>
  <si>
    <t>Altera</t>
  </si>
  <si>
    <t>['sql', 'sql server', 'snowflake', 'azure', 'aws', 'power bi', 'dax']</t>
  </si>
  <si>
    <t>Jewish Association For Services For The Aged</t>
  </si>
  <si>
    <t>Acton, CA</t>
  </si>
  <si>
    <t>COUNTRY Financial</t>
  </si>
  <si>
    <t>Transpire BIO</t>
  </si>
  <si>
    <t>Bellville, TX</t>
  </si>
  <si>
    <t>The Aspen Group</t>
  </si>
  <si>
    <t>['python', 'gcp', 'bigquery', 'kafka', 'airflow', 'terraform']</t>
  </si>
  <si>
    <t>Freelance Data Scientist (Python &amp; SQL) - AI Trainer</t>
  </si>
  <si>
    <t>Senior SOX ITGC Analyst – ERP</t>
  </si>
  <si>
    <t>['sql', 't-sql', 'sql server', 'oracle', 'windows', 'linux', 'excel', 'ssis', 'ssrs']</t>
  </si>
  <si>
    <t>St Andrews, United Kingdom</t>
  </si>
  <si>
    <t>['sql', 'python', 'r', 'snowflake', 'oracle', 'power bi']</t>
  </si>
  <si>
    <t>PATH: Data Analytics Fellow, Malaria Control and Elimination Partnership in Africa (MACEPA) – Abuja Project Office</t>
  </si>
  <si>
    <t>PATH</t>
  </si>
  <si>
    <t>Administrative Project Analysist</t>
  </si>
  <si>
    <t>Brightwater Recruitment</t>
  </si>
  <si>
    <t>Health Informatics Anlayst</t>
  </si>
  <si>
    <t>SACRAMENTO NATIVE AMERICAN HEALTH CENTER INC</t>
  </si>
  <si>
    <t>['sql', 'shell', 'tableau', 'excel', 'power bi']</t>
  </si>
  <si>
    <t>Data Engineer – Mid</t>
  </si>
  <si>
    <t>Capon Bridge, WV</t>
  </si>
  <si>
    <t>OPTIVEUM sp. z o.o.</t>
  </si>
  <si>
    <t>['sql', 'python', 'snowflake', 'databricks', 'aws', 'redshift', 'pyspark', 'airflow', 'pandas', 'kubernetes', 'docker']</t>
  </si>
  <si>
    <t>How End, United Kingdom</t>
  </si>
  <si>
    <t>['sql', 'snowflake', 'azure', 'databricks', 'aws', 'airflow', 'git']</t>
  </si>
  <si>
    <t>Business Analyst II</t>
  </si>
  <si>
    <t>Data Platforms Engineer</t>
  </si>
  <si>
    <t>['sql', 'python', 'spark', 'kafka', 'pyspark']</t>
  </si>
  <si>
    <t>Expert Digital Analyst Needed for Luxury E-commerce Insights</t>
  </si>
  <si>
    <t>Data Insights</t>
  </si>
  <si>
    <t>RigNet</t>
  </si>
  <si>
    <t>Product Data Scientist: Growth</t>
  </si>
  <si>
    <t>TechChain Talent</t>
  </si>
  <si>
    <t>LA International</t>
  </si>
  <si>
    <t>Senior Software Engineer, DGXC Data Services, Senior Software Engineer, DGXC Data Services</t>
  </si>
  <si>
    <t>['python', 'go', 'java', 'c', 'azure', 'aws', 'gcp', 'spark', 'kubernetes']</t>
  </si>
  <si>
    <t>Sr. Data Engineer ( DBT, Snowflake) - Onshore</t>
  </si>
  <si>
    <t>['python', 'snowflake', 'aws', 'kubernetes', 'git', 'github']</t>
  </si>
  <si>
    <t>Data and Cost Control Analyst</t>
  </si>
  <si>
    <t>Adairsville, GA</t>
  </si>
  <si>
    <t>PATTERNS LLC</t>
  </si>
  <si>
    <t>Mechanical Design Director (Data Center Project)</t>
  </si>
  <si>
    <t>Dillon Engineering Services</t>
  </si>
  <si>
    <t>LOGIC</t>
  </si>
  <si>
    <t>Chickasha, OK</t>
  </si>
  <si>
    <t>ManpowerGroup Global, Inc.</t>
  </si>
  <si>
    <t>Practice Lead – Data Engineering</t>
  </si>
  <si>
    <t>Digital Waffle</t>
  </si>
  <si>
    <t>['go', 'snowflake', 'databricks', 'bigquery', 'airflow']</t>
  </si>
  <si>
    <t>['sql', 'python', 'r', 'nosql', 'spark', 'pytorch', 'tensorflow', 'hadoop', 'scikit-learn', 'pandas']</t>
  </si>
  <si>
    <t>Staffing the Universe</t>
  </si>
  <si>
    <t>['java', 'spark', 'pyspark']</t>
  </si>
  <si>
    <t>['go', 'snowflake', 'databricks', 'redshift', 'bigquery', 'spark', 'airflow']</t>
  </si>
  <si>
    <t>Temporary Independent Contractor Data Engineer</t>
  </si>
  <si>
    <t>American College of Chest Physicians</t>
  </si>
  <si>
    <t>['sql', 'python', 'sql server', 'snowflake', 'ssis', 'git']</t>
  </si>
  <si>
    <t>Operations &amp; Data Analyst</t>
  </si>
  <si>
    <t>Nagpur, Maharashtra, India</t>
  </si>
  <si>
    <t>RivetStays</t>
  </si>
  <si>
    <t>Dezerv</t>
  </si>
  <si>
    <t>['sql', 'looker', 'sheets']</t>
  </si>
  <si>
    <t>Argus Enterprise Tutor and Analyst Needed</t>
  </si>
  <si>
    <t>Engineer III - Senior Planning Data Analyst</t>
  </si>
  <si>
    <t>PMCS Group, Inc.</t>
  </si>
  <si>
    <t>['python', 'r', 'sas', 'tableau', 'excel', 'sas', 'powerbi', 'powerbi', 'terminal']</t>
  </si>
  <si>
    <t>Lead Data &amp; Cloud Solutions Senior Engineer (M.S. or Ph.D.)</t>
  </si>
  <si>
    <t>['sql', 'python', 'r', 'c', 'azure', 'aws', 'linux', 'tableau', 'power bi', 'kubernetes', 'docker', 'git', 'terraform', 'jenkins', 'ansible']</t>
  </si>
  <si>
    <t>Manager of Data Engineering</t>
  </si>
  <si>
    <t>Papa Murphy's International</t>
  </si>
  <si>
    <t>['sql', 'python', 'azure', 'databricks', 'spark', 'kafka', 'pyspark', 'power bi', 'github', 'terraform', 'unity']</t>
  </si>
  <si>
    <t>Gentiva</t>
  </si>
  <si>
    <t>['sql', 'python', 'scala', 'sql server', 'snowflake', 'azure', 'databricks', 'spark', 'pyspark', 'numpy', 'pandas', 'power bi', 'ssis', 'ssrs', 'git', 'terraform', 'terminal', 'unity']</t>
  </si>
  <si>
    <t>Commercial Analytics Lead: Sales, Pricing</t>
  </si>
  <si>
    <t>Bayut</t>
  </si>
  <si>
    <t>Junior Data Analyst: UAE National Fresh Grad</t>
  </si>
  <si>
    <t>Al Jomaih Energy and Water</t>
  </si>
  <si>
    <t>Senior Analytics Engineer &amp; Data Architect (SQL | Data Modeling | Communication Excellence) )</t>
  </si>
  <si>
    <t>Principal GCP Data Engineer</t>
  </si>
  <si>
    <t>Senior Software Engineer - Python, Data</t>
  </si>
  <si>
    <t>Just Eat</t>
  </si>
  <si>
    <t>Master Data Analyst-- KAUDC5744247</t>
  </si>
  <si>
    <t>Fairport, NY</t>
  </si>
  <si>
    <t>ANALYST-SYSTEMS</t>
  </si>
  <si>
    <t>Brevard Public Schools</t>
  </si>
  <si>
    <t>['sql', 'python', 'azure', 'aws', 'gcp', 'pytorch', 'tensorflow', 'opencv', 'github']</t>
  </si>
  <si>
    <t>Data Engineer Advisor</t>
  </si>
  <si>
    <t>['sql', 'python', 'spark', 'pyspark', 'airflow', 'ssrs', 'powerbi', 'powerbi', 'kubernetes', 'docker', 'git']</t>
  </si>
  <si>
    <t>Vestavia Hills, AL</t>
  </si>
  <si>
    <t>Naphcare, Inc.</t>
  </si>
  <si>
    <t>['sql', 'pytorch', 'numpy', 'tensorflow', 'scikit-learn', 'pandas']</t>
  </si>
  <si>
    <t>Aureate Technologies Inc</t>
  </si>
  <si>
    <t>Ashbourne, United Kingdom</t>
  </si>
  <si>
    <t>Harnham - Data &amp; Analytics Recruitment</t>
  </si>
  <si>
    <t>Senior Analyst, Commercial Analytics | Irvine, CA</t>
  </si>
  <si>
    <t>['sql', 'python', 'go', 'databricks', 'tableau', 'excel', 'power bi', 'sap', 'alteryx', 'spreadsheet']</t>
  </si>
  <si>
    <t>Bruxelles, MB, Canada</t>
  </si>
  <si>
    <t>Sparagus</t>
  </si>
  <si>
    <t>['graphql', 'windows', 'unix']</t>
  </si>
  <si>
    <t>['sql', 'python', 'snowflake', 'azure', 'databricks', 'aws', 'gcp', 'redshift', 'bigquery', 'spark', 'pytorch', 'keras', 'numpy', 'tensorflow', 'airflow', 'scikit-learn', 'pandas', 'docker']</t>
  </si>
  <si>
    <t>Intern, Software Engineering (Data Science)</t>
  </si>
  <si>
    <t>Eikon Therapeutics</t>
  </si>
  <si>
    <t>['python', 'hugging face']</t>
  </si>
  <si>
    <t>['python', 'r', 'snowflake', 'airflow']</t>
  </si>
  <si>
    <t>Staff Software Engineer, Compute</t>
  </si>
  <si>
    <t>The Josselyn Center Nfp</t>
  </si>
  <si>
    <t>Chhatrapati Sambhajinagar, Maharashtra, India</t>
  </si>
  <si>
    <t>Strand Life Sciences</t>
  </si>
  <si>
    <t>Sr. Consultant, Data Engineering</t>
  </si>
  <si>
    <t>['sql', 'python', 'scala', 'sql server', 'azure', 'aws', 'gcp', 'spark']</t>
  </si>
  <si>
    <t>Senior Technical Data Analyst - Operations E2E Data Intelligent Systems, Senior Technical Data Analyst - Operations E2E Data Intelligent Systems</t>
  </si>
  <si>
    <t>['sql', 'python', 'snowflake', 'databricks', 'aws', 'pyspark', 'tableau', 'sap', 'powerbi', 'powerbi']</t>
  </si>
  <si>
    <t>APPIT Software Inc</t>
  </si>
  <si>
    <t>Data Analyst Apprentice</t>
  </si>
  <si>
    <t>United Utilities</t>
  </si>
  <si>
    <t>Manager, Data Science (Product Analytics)</t>
  </si>
  <si>
    <t>Wikimedia Foundation</t>
  </si>
  <si>
    <t>['c', 'spark', 'hadoop']</t>
  </si>
  <si>
    <t>Sharjah - United Arab Emirates</t>
  </si>
  <si>
    <t>Omanyp</t>
  </si>
  <si>
    <t>['sql', 'python', 'azure', 'aws', 'gcp', 'airflow', 'terraform']</t>
  </si>
  <si>
    <t>Senior AWS Data Architect</t>
  </si>
  <si>
    <t>NorthBay Solutions LLC</t>
  </si>
  <si>
    <t>Business Analyst - Mastery</t>
  </si>
  <si>
    <t>Team Velocity</t>
  </si>
  <si>
    <t>Director, Data Science Product Development - Identity Fraud</t>
  </si>
  <si>
    <t>['sql', 'python', 'r', 'java', 'c', 'aws', 'spark']</t>
  </si>
  <si>
    <t>Data Engineer(Ataccama)</t>
  </si>
  <si>
    <t>Omni Inclusive</t>
  </si>
  <si>
    <t>Commercial Intelligence Analyst</t>
  </si>
  <si>
    <t>['go', 'tableau', 'excel', 'power bi']</t>
  </si>
  <si>
    <t>Data Engineer II, UTR PLanning Tech</t>
  </si>
  <si>
    <t>Amazon.com LLC</t>
  </si>
  <si>
    <t>['sql', 'python', 'oracle', 'aws', 'redshift', 'airflow']</t>
  </si>
  <si>
    <t>Data Engineer I, UTR PLanning Tech</t>
  </si>
  <si>
    <t>['sql', 'python', 'scala', 'aws', 'redshift', 'spark', 'airflow', 'hadoop', 'ssis']</t>
  </si>
  <si>
    <t>Adastra Corporation</t>
  </si>
  <si>
    <t>['sql', 'python', 'azure', 'databricks', 'aws', 'gcp', 'redshift', 'bigquery', 'spark', 'pyspark', 'hadoop', 'kubernetes', 'docker']</t>
  </si>
  <si>
    <t>Middelburg, South Africa</t>
  </si>
  <si>
    <t>PTY</t>
  </si>
  <si>
    <t>Texas Instruments</t>
  </si>
  <si>
    <t>Sr. Analyst, Technical</t>
  </si>
  <si>
    <t>Senior Manager, Technical Program Management, Data Analytics &amp; Insights</t>
  </si>
  <si>
    <t>Distinguished Engineer – AI-Powered Security Analytics</t>
  </si>
  <si>
    <t>['azure', 'aws', 'gcp', 'spark', 'kafka']</t>
  </si>
  <si>
    <t>Senior Engineer -Big Data</t>
  </si>
  <si>
    <t>['python', 'scala', 'java', 'shell', 'kotlin', 'cassandra', 'aws', 'spark', 'pyspark', 'airflow', 'hadoop', 'linux', 'git', 'github', 'jenkins', 'gitlab']</t>
  </si>
  <si>
    <t>Saasquirk</t>
  </si>
  <si>
    <t>['sql', 'python', 'pandas', 'tableau', 'excel', 'power bi']</t>
  </si>
  <si>
    <t>Analyst/ Senior</t>
  </si>
  <si>
    <t>Oxane Partners</t>
  </si>
  <si>
    <t>Identify Solutions</t>
  </si>
  <si>
    <t>['python', 'databricks', 'bigquery', 'spark', 'kafka']</t>
  </si>
  <si>
    <t>Software Development Engineer in Test (SDET)</t>
  </si>
  <si>
    <t>FXC Intelligence</t>
  </si>
  <si>
    <t>['sql', 'python', 'postgresql', 'redis', 'aws', 'kafka', 'numpy', 'pandas', 'jenkins', 'gitlab']</t>
  </si>
  <si>
    <t>The Citco Group</t>
  </si>
  <si>
    <t>Pharmacy Analytics Lead: Impactful Data</t>
  </si>
  <si>
    <t>Director, Strategic Analytics (Data Science)(Remote)</t>
  </si>
  <si>
    <t>Senior Application Security Data Engineer</t>
  </si>
  <si>
    <t>Capital Markets Placement</t>
  </si>
  <si>
    <t>['redshift', 'tableau']</t>
  </si>
  <si>
    <t>ALS Global</t>
  </si>
  <si>
    <t>Billing Finance</t>
  </si>
  <si>
    <t>Data Science Lead: Risk Analytics</t>
  </si>
  <si>
    <t>Fitch Group, Inc., Fitch Ratings, Inc., Fitch Solutions Group</t>
  </si>
  <si>
    <t>Quality Systems Analyst (Hybrid)</t>
  </si>
  <si>
    <t>Defreestville, NY</t>
  </si>
  <si>
    <t>Taconic Biosciences</t>
  </si>
  <si>
    <t>Senior Director, Data Engineering &amp; Architecture</t>
  </si>
  <si>
    <t>Entergy</t>
  </si>
  <si>
    <t>['sql', 'python', 'nosql', 'c', 'azure', 'aws', 'spark', 'airflow', 'windows', 'excel', 'powerpoint']</t>
  </si>
  <si>
    <t>Data Scientist, Risk</t>
  </si>
  <si>
    <t>BeBee HK</t>
  </si>
  <si>
    <t>Polymer Capital</t>
  </si>
  <si>
    <t>['python', 'r', 'numpy', 'tensorflow', 'scikit-learn', 'pandas']</t>
  </si>
  <si>
    <t>Functional Analyst</t>
  </si>
  <si>
    <t>Secunderabad, Telangana, India</t>
  </si>
  <si>
    <t>confidential</t>
  </si>
  <si>
    <t>['python', 'r', 'c', 'excel']</t>
  </si>
  <si>
    <t>Associate / Analyst</t>
  </si>
  <si>
    <t>['python', 'pytorch', 'keras', 'tensorflow']</t>
  </si>
  <si>
    <t>Kredit Hero, Inc.</t>
  </si>
  <si>
    <t>Horizon Air Freight</t>
  </si>
  <si>
    <t>Senior IT Analyst</t>
  </si>
  <si>
    <t>Ennis, County Clare, Ireland</t>
  </si>
  <si>
    <t>RedChair Recruitment</t>
  </si>
  <si>
    <t>Lead Data Engineer – AI, APIs</t>
  </si>
  <si>
    <t>SF Data</t>
  </si>
  <si>
    <t>SaaS Consulting Group</t>
  </si>
  <si>
    <t>['sql', 'go', 't-sql']</t>
  </si>
  <si>
    <t>AI and ML Engineer</t>
  </si>
  <si>
    <t>['python', 'java', 'c', 'databricks', 'spark', 'hadoop']</t>
  </si>
  <si>
    <t>Melton Mowbray, United Kingdom</t>
  </si>
  <si>
    <t>Hastings Direct</t>
  </si>
  <si>
    <t>Chichester, United Kingdom</t>
  </si>
  <si>
    <t>Scrap Car Comparison</t>
  </si>
  <si>
    <t>Sr.Full-Stack Data Science Engineer</t>
  </si>
  <si>
    <t>['sql', 'python', 'snowflake', 'azure', 'databricks', 'spark', 'pyspark', 'tableau', 'power bi']</t>
  </si>
  <si>
    <t>Marketing Data Analyst- 6 Month Contract</t>
  </si>
  <si>
    <t>Innodata Inc</t>
  </si>
  <si>
    <t>['python', 'snowflake', 'databricks']</t>
  </si>
  <si>
    <t>VF</t>
  </si>
  <si>
    <t>Sales and Marketing Analyst</t>
  </si>
  <si>
    <t>Colleyville, TX</t>
  </si>
  <si>
    <t>Integrated Property Management</t>
  </si>
  <si>
    <t>Everfit</t>
  </si>
  <si>
    <t>Shingle Springs, CA</t>
  </si>
  <si>
    <t>Predictive Model for Match Outcomes Using Historical Data</t>
  </si>
  <si>
    <t>Senior Systems Analyst (Power BI)</t>
  </si>
  <si>
    <t>Ubertal Inc</t>
  </si>
  <si>
    <t>['sql', 'snowflake', 'excel', 'power bi', 'powerpoint']</t>
  </si>
  <si>
    <t>Senior Data Scientist, Prime Video APAC and ANZ</t>
  </si>
  <si>
    <t>Lead Associate, Data Analyst - Financial Architecture &amp; Innovation (P2)</t>
  </si>
  <si>
    <t>Save the Children US Headquarters</t>
  </si>
  <si>
    <t>IT Data Analyst I</t>
  </si>
  <si>
    <t>Grimes, IA</t>
  </si>
  <si>
    <t>Hy-Vee, Inc.</t>
  </si>
  <si>
    <t>Director, Business Analytics</t>
  </si>
  <si>
    <t>Miami Springs, FL</t>
  </si>
  <si>
    <t>Jackson Health System</t>
  </si>
  <si>
    <t>Senior Data Scientist: AI</t>
  </si>
  <si>
    <t>Bigbear</t>
  </si>
  <si>
    <t>Hybrid Data Scientist Lead</t>
  </si>
  <si>
    <t>GLOBAL Recruitment Solutions</t>
  </si>
  <si>
    <t>Shipt</t>
  </si>
  <si>
    <t>['sql', 'python', 'snowflake', 'spark', 'pytorch', 'tensorflow', 'airflow', 'tableau']</t>
  </si>
  <si>
    <t>Canopy Aerospace &amp; Defense</t>
  </si>
  <si>
    <t>['sql', 'c', 'excel', 'power bi', 'ssrs']</t>
  </si>
  <si>
    <t>Autonomous Vehicle Metrics and Evaluation Data Scientist</t>
  </si>
  <si>
    <t>Avride</t>
  </si>
  <si>
    <t>['sql', 'python', 'spark', 'hadoop']</t>
  </si>
  <si>
    <t>Distribution Analyst  (251)</t>
  </si>
  <si>
    <t>Vse Aviation</t>
  </si>
  <si>
    <t>Azalea Park, FL</t>
  </si>
  <si>
    <t>Pharmco</t>
  </si>
  <si>
    <t>Junior data scientist/Data analyst</t>
  </si>
  <si>
    <t>['python', 'java', 'zoom']</t>
  </si>
  <si>
    <t>Survey Analyst for Research &amp; Development Company</t>
  </si>
  <si>
    <t>['python', 'r', 'tableau', 'excel', 'power bi', 'spss', 'powerpoint']</t>
  </si>
  <si>
    <t>Data Centre Engineer - Acton</t>
  </si>
  <si>
    <t>Acton, United Kingdom</t>
  </si>
  <si>
    <t>ONNEC Group</t>
  </si>
  <si>
    <t>Franklin, AL</t>
  </si>
  <si>
    <t>OMNIA Partners</t>
  </si>
  <si>
    <t>Hybrid Stable Value Analyst Data, Automation</t>
  </si>
  <si>
    <t>New York Life</t>
  </si>
  <si>
    <t>St Ann, MO</t>
  </si>
  <si>
    <t>Save A Lot</t>
  </si>
  <si>
    <t>['sql', 'excel', 'powerpoint', 'terminal']</t>
  </si>
  <si>
    <t>Data Scientist - Intern</t>
  </si>
  <si>
    <t>['sql', 'python', 'matlab', 'spark', 'microsoft teams']</t>
  </si>
  <si>
    <t>['sql', 'unity']</t>
  </si>
  <si>
    <t>Fairmount, GA</t>
  </si>
  <si>
    <t>Weeghman &amp; Briggs, LLC</t>
  </si>
  <si>
    <t>Thunder Bay</t>
  </si>
  <si>
    <t>['c', 'sap', 'spreadsheet']</t>
  </si>
  <si>
    <t>['sql', 'python', 'azure', 'pyspark', 'power bi', 'dax', 'github']</t>
  </si>
  <si>
    <t>META</t>
  </si>
  <si>
    <t>Senior Master Data Analyst: Oracle</t>
  </si>
  <si>
    <t>HNI</t>
  </si>
  <si>
    <t>Data Scientist, Monetization Growth</t>
  </si>
  <si>
    <t>Victrays</t>
  </si>
  <si>
    <t>Data Scientist, IMDb</t>
  </si>
  <si>
    <t>['sql', 'python', 'r', 'matlab', 'sas', 'perl', 'aws', 'redshift', 'sas']</t>
  </si>
  <si>
    <t>Senior Data Scientist — Fraud</t>
  </si>
  <si>
    <t>Data Center Chief Engineer , Data Center Eng Ops</t>
  </si>
  <si>
    <t>Fairless Hills, PA</t>
  </si>
  <si>
    <t>['aws', 'excel', 'outlook']</t>
  </si>
  <si>
    <t>Senior Data Integration Engineer — Cloud ETL</t>
  </si>
  <si>
    <t>Epoch Biodesign</t>
  </si>
  <si>
    <t>['python', 'r', 'c', 'tableau', 'excel']</t>
  </si>
  <si>
    <t>Newtownabbey, United Kingdom</t>
  </si>
  <si>
    <t>Senior IT Engineer</t>
  </si>
  <si>
    <t>GetMax</t>
  </si>
  <si>
    <t>['azure', 'microsoft teams']</t>
  </si>
  <si>
    <t>East Riverdale, MD</t>
  </si>
  <si>
    <t>The United States Secret Service</t>
  </si>
  <si>
    <t>Nwestco, LLC</t>
  </si>
  <si>
    <t>AI Consultant &amp; AI Engineer x 4</t>
  </si>
  <si>
    <t>Data Scientist - Battery</t>
  </si>
  <si>
    <t>Adlington, United Kingdom</t>
  </si>
  <si>
    <t>SuperBike Factory</t>
  </si>
  <si>
    <t>Senior / Staff ML Engineer, Apple Cloud AI Platform</t>
  </si>
  <si>
    <t>['python', 'spark', 'pytorch', 'kafka', 'react', 'tensorflow', 'graphql']</t>
  </si>
  <si>
    <t>Ca Financial Appointments</t>
  </si>
  <si>
    <t>Software Quality Engineers</t>
  </si>
  <si>
    <t>Sandton, South Africa</t>
  </si>
  <si>
    <t>Boardroom Appointments</t>
  </si>
  <si>
    <t>['java', 'selenium', 'jira']</t>
  </si>
  <si>
    <t>Pinnacle Lead Consulting Limited</t>
  </si>
  <si>
    <t>Senior Solutions Engineer</t>
  </si>
  <si>
    <t>['python', 'azure', 'aws', 'gcp', 'windows', 'linux', 'macos']</t>
  </si>
  <si>
    <t>Infrastructure Engineer (Cloud Platform) (Azure, 16 days AL, 2 months bonus)</t>
  </si>
  <si>
    <t>HR Plus</t>
  </si>
  <si>
    <t>['azure', 'aws', 'kubernetes']</t>
  </si>
  <si>
    <t>Aircraft Structural Engineer</t>
  </si>
  <si>
    <t>BeBee SA</t>
  </si>
  <si>
    <t>Spectrum Technical Services</t>
  </si>
  <si>
    <t>Sucafina</t>
  </si>
  <si>
    <t>['sql', 'go', 't-sql', 'sql server', 'azure', 'spark', 'pyspark', 'power bi', 'sap', 'dax', 'git', 'github', 'terraform']</t>
  </si>
  <si>
    <t>Analyste de Données H/F H/F</t>
  </si>
  <si>
    <t>BeBee TN</t>
  </si>
  <si>
    <t>Bontaz</t>
  </si>
  <si>
    <t>['sql', 'python', 'r', 'snowflake', 'power bi']</t>
  </si>
  <si>
    <t>Expert Data</t>
  </si>
  <si>
    <t>SQLI Maroc</t>
  </si>
  <si>
    <t>['sql', 'python', 'r', 'gcp', 'bigquery']</t>
  </si>
  <si>
    <t>Supplier Quality Engineer</t>
  </si>
  <si>
    <t>Kenitra, Morocco</t>
  </si>
  <si>
    <t>Aptiv</t>
  </si>
  <si>
    <t>Bioinformatics Specialist with Data Background</t>
  </si>
  <si>
    <t>Consumer Analyst</t>
  </si>
  <si>
    <t>['sql', 'python', 'r', 'tableau', 'excel', 'powerpoint', 'outlook']</t>
  </si>
  <si>
    <t>Remote Product Quality Analyst</t>
  </si>
  <si>
    <t>Great Lion</t>
  </si>
  <si>
    <t>Kani Solutions Inc</t>
  </si>
  <si>
    <t>Lead Data</t>
  </si>
  <si>
    <t>Madhavaram, Telangana, India</t>
  </si>
  <si>
    <t>ProductSquads</t>
  </si>
  <si>
    <t>['sql', 'python', 'azure', 'aws', 'gcp', 'fastapi', 'flask']</t>
  </si>
  <si>
    <t>Associate Lead Data Scientist</t>
  </si>
  <si>
    <t>YASH Technologies</t>
  </si>
  <si>
    <t>['pytorch', 'tensorflow', 'hugging face']</t>
  </si>
  <si>
    <t>Coding and Billing Auditor</t>
  </si>
  <si>
    <t>HealthEquity</t>
  </si>
  <si>
    <t>['sql', 'python', 'c', 'databricks']</t>
  </si>
  <si>
    <t>Photonics Design Engineer, Senior</t>
  </si>
  <si>
    <t>MACOM</t>
  </si>
  <si>
    <t>Binance Accelerator Program - Data Scientist, Risk (Machine Learning and Algorithms)</t>
  </si>
  <si>
    <t>Crypto Jobs List</t>
  </si>
  <si>
    <t>['spark', 'tableau', 'power bi', 'sap']</t>
  </si>
  <si>
    <t>Data and Product Analyst</t>
  </si>
  <si>
    <t>['sql', 'r', 'go', 'azure', 'databricks', 'power bi', 'asana']</t>
  </si>
  <si>
    <t>Full-stack Data Engineer</t>
  </si>
  <si>
    <t>Chord Strategy</t>
  </si>
  <si>
    <t>['sql', 'python', 'nltk', 'tableau', 'outlook']</t>
  </si>
  <si>
    <t>Heathfield, United Kingdom</t>
  </si>
  <si>
    <t>Partrac</t>
  </si>
  <si>
    <t>['sql', 'python', 'typescript', 'aws', 'react', 'git', 'github']</t>
  </si>
  <si>
    <t>Senior Data Engineer - Medical Economics (Hybrid)</t>
  </si>
  <si>
    <t>['sql', 'python', 'go', 'nosql', 'sql server', 'excel', 'power bi']</t>
  </si>
  <si>
    <t>Data Scientist: Turn Data into Actionable Insights</t>
  </si>
  <si>
    <t>RealTime Recruitment</t>
  </si>
  <si>
    <t>Graph Data Scientist</t>
  </si>
  <si>
    <t>Thanks Buddy</t>
  </si>
  <si>
    <t>['neo4j', 'spark', 'kafka', 'hadoop']</t>
  </si>
  <si>
    <t>Data Science Specialist (Remote)</t>
  </si>
  <si>
    <t>North Star Staffing</t>
  </si>
  <si>
    <t>Principal Machine Learning Scientist</t>
  </si>
  <si>
    <t>Senior Director, Quality Control Analytical Sciences</t>
  </si>
  <si>
    <t>Apogee Therapeutics</t>
  </si>
  <si>
    <t>Campaign Analyst (100  remote)</t>
  </si>
  <si>
    <t>Sr Electrical Commissioning Engineer (Data Centers) – Remote</t>
  </si>
  <si>
    <t>Data Scientist â€“ Health and Risk Solutions</t>
  </si>
  <si>
    <t>PinnacleCare</t>
  </si>
  <si>
    <t>Mining Data Analyst (JORC / NI 43-101) – Resource &amp; Reserve Extraction</t>
  </si>
  <si>
    <t>Social Pet Hotel and Daycare</t>
  </si>
  <si>
    <t>['python', 'r', 'tableau', 'excel', 'power bi']</t>
  </si>
  <si>
    <t>Senior SDET: Lead Quality, Automation</t>
  </si>
  <si>
    <t>GTreasury</t>
  </si>
  <si>
    <t>Staff Engineer - AI Productivity</t>
  </si>
  <si>
    <t>['go', 'javascript', 'typescript', 'snowflake', 'databricks', 'graphql', 'github', 'slack']</t>
  </si>
  <si>
    <t>Castroville, TX</t>
  </si>
  <si>
    <t>['postgresql']</t>
  </si>
  <si>
    <t>['python', 'azure', 'matplotlib', 'jira', 'confluence']</t>
  </si>
  <si>
    <t>Boerne, TX</t>
  </si>
  <si>
    <t>Data and Analytics Consultant</t>
  </si>
  <si>
    <t>SEI</t>
  </si>
  <si>
    <t>Principal Database Developer/Engineer</t>
  </si>
  <si>
    <t>The Mirillion Group</t>
  </si>
  <si>
    <t>['sql', 'nosql', 'sql server', 'redis', 'elasticsearch', 'azure', 'aws', 'ssis']</t>
  </si>
  <si>
    <t>Software Engineer needed for Online Data Annotation work</t>
  </si>
  <si>
    <t>['python', 'css']</t>
  </si>
  <si>
    <t>Bioinformatics Research Analyst - McDonnell Genome Institute</t>
  </si>
  <si>
    <t>Backend Engineer, Data Centers</t>
  </si>
  <si>
    <t>Meter</t>
  </si>
  <si>
    <t>['python', 'go', 'c', 'kafka', 'chef']</t>
  </si>
  <si>
    <t>Marketing Data Analyst – Junior Level</t>
  </si>
  <si>
    <t>Newtownards, United Kingdom</t>
  </si>
  <si>
    <t>IT Systems Analyst (HYBRID)</t>
  </si>
  <si>
    <t>Equitable Advisors</t>
  </si>
  <si>
    <t>['sql', 'python', 'java', 'no-sql', 'shell', 'azure', 'flask', 'django', 'kubernetes', 'git']</t>
  </si>
  <si>
    <t>Mortgage - Data Analyst II</t>
  </si>
  <si>
    <t>['sql', 'python', 'snowflake', 'azure', 'tableau', 'power bi', 'alteryx', 'dax']</t>
  </si>
  <si>
    <t>Senior or Principal Scientist, Protein Analytics</t>
  </si>
  <si>
    <t>MYOVENTIVE</t>
  </si>
  <si>
    <t>CUSTOMER EXPERIENCE ANALYST</t>
  </si>
  <si>
    <t>United States Cold Storage</t>
  </si>
  <si>
    <t>Lead Data Engineer, Analytics</t>
  </si>
  <si>
    <t>ML Research Scientist</t>
  </si>
  <si>
    <t>Gitty Inc.</t>
  </si>
  <si>
    <t>Business Analyst for Revenue Data Review</t>
  </si>
  <si>
    <t>Darwill</t>
  </si>
  <si>
    <t>Tenable Network Security, Inc.</t>
  </si>
  <si>
    <t>East Brooklyn, IL</t>
  </si>
  <si>
    <t>Brown University</t>
  </si>
  <si>
    <t>['sql', 'r', 'sas', 'spss', 'sas']</t>
  </si>
  <si>
    <t>AI Data Engineer- RaiDurg, Hyderabad</t>
  </si>
  <si>
    <t>['sql', 'python', 'nosql', 'c', 'rust', 'neo4j', 'spark', 'kafka', 'react', 'airflow', 'windows']</t>
  </si>
  <si>
    <t>Data Engineer II , UTR PLanning Tech</t>
  </si>
  <si>
    <t>Teki'Spire Limited</t>
  </si>
  <si>
    <t>['sql', 'python', 'scala', 'nosql', 'java', 'c', 'spark', 'tensorflow', 'hadoop', 'tableau']</t>
  </si>
  <si>
    <t>['sql', 'python', 'go', 't-sql', 'sql server', 'azure', 'pyspark', 'power bi', 'dax', 'git', 'github']</t>
  </si>
  <si>
    <t>Senior Data Scientist - Artificial Intelligence</t>
  </si>
  <si>
    <t>International Business Machines Corporation</t>
  </si>
  <si>
    <t>['python', 'r', 'azure', 'aws', 'gcp', 'ibm cloud', 'pytorch', 'tensorflow', 'scikit-learn']</t>
  </si>
  <si>
    <t>Data Scientist Co-op 2026 – Advanced Analytics – Financial Services</t>
  </si>
  <si>
    <t>['sql', 'python', 'snowflake', 'azure', 'aws', 'ibm cloud', 'spark', 'pytorch', 'scikit-learn', 'pandas']</t>
  </si>
  <si>
    <t>Lead Data Engineer Architect (MongoDB, Redshift, Glue, PySpark) - Canada Only</t>
  </si>
  <si>
    <t>['sql', 'python', 'nosql', 'mongodb', 'mysql', 'mongodb', 'snowflake', 'aws', 'redshift', 'aurora', 'spark', 'pyspark']</t>
  </si>
  <si>
    <t>DVT</t>
  </si>
  <si>
    <t>['sql', 'python', 'azure', 'databricks', 'aws', 'redshift', 'spark', 'pyspark', 'airflow', 'git', 'unity']</t>
  </si>
  <si>
    <t>Workforce Management Real Time Analyst</t>
  </si>
  <si>
    <t>Teleperformance USA</t>
  </si>
  <si>
    <t>IMC Trading</t>
  </si>
  <si>
    <t>IMC</t>
  </si>
  <si>
    <t>['sql', 'python', 'java', 'bash', 'databricks', 'spark', 'kafka', 'hadoop', 'unix', 'kubernetes', 'docker']</t>
  </si>
  <si>
    <t>Work from Home Data Review Analyst</t>
  </si>
  <si>
    <t>OVO Energy</t>
  </si>
  <si>
    <t>Metering Analyst</t>
  </si>
  <si>
    <t>Bury, United Kingdom</t>
  </si>
  <si>
    <t>Axon Moore</t>
  </si>
  <si>
    <t>Scientifique des données</t>
  </si>
  <si>
    <t>Air Canada</t>
  </si>
  <si>
    <t>Laval, Quebec, Canada</t>
  </si>
  <si>
    <t>Data Engineer – Python</t>
  </si>
  <si>
    <t>Acuity Analytics</t>
  </si>
  <si>
    <t>['python', 'c', 'shell', 'pytorch', 'scikit-learn', 'jupyter', 'linux', 'unix', 'git']</t>
  </si>
  <si>
    <t>Data Engineer - Quant Trading</t>
  </si>
  <si>
    <t>['sql', 'python', 'go', 'scala', 'java', 'c', 'snowflake', 'airflow', 'pandas', 'kubernetes', 'docker']</t>
  </si>
  <si>
    <t>Nexus Consulting</t>
  </si>
  <si>
    <t>Data Analytics Sales Specialist, Energy</t>
  </si>
  <si>
    <t>Senior Systems Engineer, UDS Data Management - West</t>
  </si>
  <si>
    <t>['sql', 'python', 'elasticsearch', 'snowflake', 'azure', 'databricks', 'aws', 'gcp', 'redshift', 'bigquery', 'spark', 'pytorch', 'kafka', 'tensorflow', 'airflow', 'scikit-learn', 'gdpr', 'tableau', 'looker', 'power bi', 'qlik']</t>
  </si>
  <si>
    <t>Hybrid Business Analyst Microsoft Power BI and Fabric</t>
  </si>
  <si>
    <t>['sql', 'python', 'pyspark', 'power bi', 'sap', 'dax']</t>
  </si>
  <si>
    <t>Marketing Data Analyst, Consultant</t>
  </si>
  <si>
    <t>['sql', 'sas', 'tableau', 'looker', 'sas']</t>
  </si>
  <si>
    <t>Marketing Insights Analyst</t>
  </si>
  <si>
    <t>KEDPLASMA</t>
  </si>
  <si>
    <t>Supply Chain Data Systems Consultant</t>
  </si>
  <si>
    <t>['sql', 'bigquery', 'excel', 'looker', 'sheets', 'airtable']</t>
  </si>
  <si>
    <t>Property Finder Group</t>
  </si>
  <si>
    <t>Senior Big Data Engineer — Real-Time Pipelines on Cloud</t>
  </si>
  <si>
    <t>Senior Pipeline Designer</t>
  </si>
  <si>
    <t>KBR Inc.</t>
  </si>
  <si>
    <t>SEM Growth Specialist Data-Driven, Cross-Functional</t>
  </si>
  <si>
    <t>Highland Beach, FL</t>
  </si>
  <si>
    <t>Windward Risk Managers</t>
  </si>
  <si>
    <t>['sql', 'visio', 'excel', 'powerpoint', 'jira', 'confluence']</t>
  </si>
  <si>
    <t>Data Analyst: Reporting</t>
  </si>
  <si>
    <t>Temple Terrace, FL</t>
  </si>
  <si>
    <t>LexisNexis Risk Solutions</t>
  </si>
  <si>
    <t>['sql', 'python', 'gcp', 'bigquery', 'pyspark', 'hadoop']</t>
  </si>
  <si>
    <t>Data Analyst – Entry Level</t>
  </si>
  <si>
    <t>Midway, GA</t>
  </si>
  <si>
    <t>Client Operations Analyst</t>
  </si>
  <si>
    <t>Bill Alexander Ford Lincoln</t>
  </si>
  <si>
    <t>Data Scientist – Machine Learning</t>
  </si>
  <si>
    <t>Diligent Global</t>
  </si>
  <si>
    <t>MI &amp; Data Analyst</t>
  </si>
  <si>
    <t>MPJ Recruitment Ltd</t>
  </si>
  <si>
    <t>['gdpr', 'excel', 'power bi', 'jira']</t>
  </si>
  <si>
    <t>Turnitin, LLC</t>
  </si>
  <si>
    <t>Work Mosadi Solutions</t>
  </si>
  <si>
    <t>['python', 'javascript', 'java', 'typescript']</t>
  </si>
  <si>
    <t>Data Science Schedule Analyst Jobs</t>
  </si>
  <si>
    <t>Tecolote Research</t>
  </si>
  <si>
    <t>AR Analsyst</t>
  </si>
  <si>
    <t>Data Analyst/ Power BI Developer</t>
  </si>
  <si>
    <t>Senior Analytics Consultant</t>
  </si>
  <si>
    <t>Zetheta Algorithms Private Limited</t>
  </si>
  <si>
    <t>SAP BW Data Engineer</t>
  </si>
  <si>
    <t>Worcester, United Kingdom</t>
  </si>
  <si>
    <t>Business Systems Analyst – Financial Crimes Risk</t>
  </si>
  <si>
    <t>MongoDB Engineer</t>
  </si>
  <si>
    <t>['nosql', 'mongodb', 'mongodb', 'azure', 'oracle', 'spark', 'hadoop', 'terraform']</t>
  </si>
  <si>
    <t>Senior Data Analyst - Audit Systems &amp; Automation</t>
  </si>
  <si>
    <t>['sql', 'visual basic', 'postgresql', 'excel']</t>
  </si>
  <si>
    <t>ebs recruiters LLC</t>
  </si>
  <si>
    <t>HR Data &amp; Reporting Analyst - 26-01865</t>
  </si>
  <si>
    <t>MSIG USA</t>
  </si>
  <si>
    <t>['sql', 'python', 'r', 'c', 'azure', 'aws', 'spark', 'airflow', 'jupyter', 'tableau', 'power bi']</t>
  </si>
  <si>
    <t>Data Scientist, Research, gTrade</t>
  </si>
  <si>
    <t>Blairgowrie and Rattray, United Kingdom</t>
  </si>
  <si>
    <t>Cooper Parry Finance Recruitment</t>
  </si>
  <si>
    <t>Senior Business Analyst I</t>
  </si>
  <si>
    <t>Data Engineer - Genomics &amp; Molecular BioMaker</t>
  </si>
  <si>
    <t>System Business Analysis Lead</t>
  </si>
  <si>
    <t>['sql', 'python', 'sql server', 'tableau', 'jira', 'confluence']</t>
  </si>
  <si>
    <t>Assistant Producer – Live Analysis</t>
  </si>
  <si>
    <t>Iftn</t>
  </si>
  <si>
    <t>['sql', 'python', 'sql server', 'power bi', 'ssis']</t>
  </si>
  <si>
    <t>Entry Level Accounting/Data Processor</t>
  </si>
  <si>
    <t>['windows', 'excel', 'sheets']</t>
  </si>
  <si>
    <t>Data Engineer / Data Management Developer – Automated File Cleaning &amp; Database Ingestion System</t>
  </si>
  <si>
    <t>Senior Data Analyst, Finances</t>
  </si>
  <si>
    <t>Resonant Clinical Solutions</t>
  </si>
  <si>
    <t>Monitoring &amp; Evaluation Analyst – Field Data</t>
  </si>
  <si>
    <t>Smethwick, United Kingdom</t>
  </si>
  <si>
    <t>['python', 'r', 'excel', 'spss', 'powerpoint']</t>
  </si>
  <si>
    <t>Data Analyst (SQL-Focused)</t>
  </si>
  <si>
    <t>Staff Data Scientist- Trust and Safety</t>
  </si>
  <si>
    <t>Menlo Ventures</t>
  </si>
  <si>
    <t>['sql', 'python', 'databricks', 'spark', 'excel', 'unify']</t>
  </si>
  <si>
    <t>JobServe - Tech Jobs</t>
  </si>
  <si>
    <t>American Modern Insurance</t>
  </si>
  <si>
    <t>Munich Reinsurance America, Inc</t>
  </si>
  <si>
    <t>Data Engineer , AWS Infrastructure Supply Chain Intelligence</t>
  </si>
  <si>
    <t>Global Corporate Banking Analyst – Dublin Program</t>
  </si>
  <si>
    <t>Brambles Limited</t>
  </si>
  <si>
    <t>['sql', 'python', 'aws', 'visio', 'excel']</t>
  </si>
  <si>
    <t>Crisis24 Group</t>
  </si>
  <si>
    <t>['sql', 'python', 'go', 'aws', 'airflow', 'kubernetes', 'docker']</t>
  </si>
  <si>
    <t>Senior Data Engineer- Japanese Bilingual Preferred</t>
  </si>
  <si>
    <t>PASONA N A, INC.</t>
  </si>
  <si>
    <t>Policy Research Analyst - Remote</t>
  </si>
  <si>
    <t>Lead Data Science Manager</t>
  </si>
  <si>
    <t>Investment Analyst - Remote Role</t>
  </si>
  <si>
    <t>Digital Enterprise Jr. Data Engineer</t>
  </si>
  <si>
    <t>Manchester, TN</t>
  </si>
  <si>
    <t>Beyond New Horizons</t>
  </si>
  <si>
    <t>['sql', 'python', 'ruby', 'java', 'c', 'ruby']</t>
  </si>
  <si>
    <t>Korean STEM Expert - Remote | Up to $43/hr</t>
  </si>
  <si>
    <t>webuyanycar.com USA</t>
  </si>
  <si>
    <t>['sql', 'python', 'r', 'sas', 'azure', 'aws', 'spark', 'tensorflow', 'hadoop', 'scikit-learn', 'tableau', 'power bi', 'spss', 'sas']</t>
  </si>
  <si>
    <t>Data Analytics Intern (Summer)</t>
  </si>
  <si>
    <t>['sql', 'tableau', 'spreadsheet', 'powerbi', 'powerbi']</t>
  </si>
  <si>
    <t>Ethos Veterinary Health</t>
  </si>
  <si>
    <t>['sql', 'python', 'scala', 'nosql', 'azure', 'aws', 'gdpr', 'twilio']</t>
  </si>
  <si>
    <t>business analyst i</t>
  </si>
  <si>
    <t>Seminole Gaming</t>
  </si>
  <si>
    <t>Senior Scientific Data Platform Engineer (Joint Genome Institute)</t>
  </si>
  <si>
    <t>['sql', 'python', 'spark', 'pyspark', 'pandas']</t>
  </si>
  <si>
    <t>Match Made Tech</t>
  </si>
  <si>
    <t>['sql', 'python', 'java', 'postgresql', 'snowflake', 'aws', 'redshift']</t>
  </si>
  <si>
    <t>Data Engineer with Apache Iceberg - Synechron Inc.</t>
  </si>
  <si>
    <t>Senior Data Scientist - Jobs</t>
  </si>
  <si>
    <t>CCS Global Tech</t>
  </si>
  <si>
    <t>Full Time Data Analyst</t>
  </si>
  <si>
    <t>ITCO Solutions, Inc.</t>
  </si>
  <si>
    <t>Memorial Regional Hospital</t>
  </si>
  <si>
    <t>FP&amp;A Analyst</t>
  </si>
  <si>
    <t>Sun Med</t>
  </si>
  <si>
    <t>Tuition Revenue Forecast and Financial Data Tracking</t>
  </si>
  <si>
    <t>Blue Yonder Research</t>
  </si>
  <si>
    <t>Washmen</t>
  </si>
  <si>
    <t>['sql', 'python', 'snowflake', 'databricks', 'aws', 'redshift', 'spark', 'kafka', 'pyspark', 'airflow', 'git', 'terraform']</t>
  </si>
  <si>
    <t>Senior Cloud SRE for AI‑Driven SaaS</t>
  </si>
  <si>
    <t>opentext</t>
  </si>
  <si>
    <t>Yakima, WA</t>
  </si>
  <si>
    <t>Comprehensive Healthcare</t>
  </si>
  <si>
    <t>['snowflake', 'azure', 'ssis']</t>
  </si>
  <si>
    <t>Data Pipeline Engineer - SQL Expert</t>
  </si>
  <si>
    <t>HR Talent Analyst (Remote)</t>
  </si>
  <si>
    <t>BeBee PK</t>
  </si>
  <si>
    <t>HR POD - Hiring Talent Globally</t>
  </si>
  <si>
    <t>['pandas']</t>
  </si>
  <si>
    <t>Criminal Justice Data Scientist - hybrid</t>
  </si>
  <si>
    <t>Data Engineer/Developer</t>
  </si>
  <si>
    <t>['sql', 'python', 'javascript', 'nosql', 'mongodb', 'postgresql', 'mongodb', 'jira']</t>
  </si>
  <si>
    <t>Senior Business Process Analyst</t>
  </si>
  <si>
    <t>FUJIFILM Business Innovation</t>
  </si>
  <si>
    <t>Lead Electrical Engineer</t>
  </si>
  <si>
    <t>Iskandar Puteri, Johor, Malaysia</t>
  </si>
  <si>
    <t>Hirehub Management</t>
  </si>
  <si>
    <t>EMR Group</t>
  </si>
  <si>
    <t>['sql', 'python', 'java', 'c']</t>
  </si>
  <si>
    <t>Financial planning and analyst</t>
  </si>
  <si>
    <t>Accumed</t>
  </si>
  <si>
    <t>RecruitMe Plus</t>
  </si>
  <si>
    <t>Technical Lead</t>
  </si>
  <si>
    <t>STC</t>
  </si>
  <si>
    <t>Jabil Careers</t>
  </si>
  <si>
    <t>Managed Care Revenue Optimization Analyst</t>
  </si>
  <si>
    <t>Memorial Healthcare System</t>
  </si>
  <si>
    <t>Senior Manager Data Scientist</t>
  </si>
  <si>
    <t>Belle Mead, NJ</t>
  </si>
  <si>
    <t>Sr Data Scientist (Transmission &amp; Substation Engineering)</t>
  </si>
  <si>
    <t>ComEd</t>
  </si>
  <si>
    <t>['sql', 'python', 'r', 'scala', 'spark', 'hadoop', 'unix']</t>
  </si>
  <si>
    <t>Summit Therapeutics</t>
  </si>
  <si>
    <t>Data Engineer (Snowflake, ETL, ADF, SQL)_5+yrs</t>
  </si>
  <si>
    <t>Senior Data Analyst at Harvey Nash, United Kingdom, £300-£325 per day</t>
  </si>
  <si>
    <t>['python', 'redshift', 'airflow', 'tableau', 'excel']</t>
  </si>
  <si>
    <t>Vice President of IT &amp; Analytics</t>
  </si>
  <si>
    <t>BDS Connected Solutions, LLC.</t>
  </si>
  <si>
    <t>Team Leader, Data Analytics</t>
  </si>
  <si>
    <t>Truebill (Acquired by Rocket Money)</t>
  </si>
  <si>
    <t>Product Manager II-GIS Data Products</t>
  </si>
  <si>
    <t>T32 Postdoctoral Fellowship in Integrated Program in Cancer and Data Science</t>
  </si>
  <si>
    <t>(USA) Senior, Data Engineer - Senior Software Engineer</t>
  </si>
  <si>
    <t>['sql', 'python', 'go', 'scala', 'nosql', 'java', 'mongodb', 'mongodb', 'cassandra', 'azure', 'gcp', 'bigquery', 'spark', 'kafka', 'pyspark', 'react', 'spring', 'angular', 'vue', 'vue.js', 'kubernetes', 'docker']</t>
  </si>
  <si>
    <t>Paradise Valley, AZ</t>
  </si>
  <si>
    <t>Scottdale, GA</t>
  </si>
  <si>
    <t>['sql', 'python', 'snowflake', 'azure', 'aws', 'gcp', 'pytorch', 'pyspark', 'tensorflow', 'scikit-learn', 'pandas', 'tableau', 'power bi']</t>
  </si>
  <si>
    <t>Senior Data Scientist - SaaS Product</t>
  </si>
  <si>
    <t>Data Engineer/(Python Developer)</t>
  </si>
  <si>
    <t>Tech-Nique Partners</t>
  </si>
  <si>
    <t>['sql', 'python', 'nosql', 'bash', 'powershell', 'snowflake', 'azure', 'databricks', 'aws', 'bigquery', 'spark', 'hadoop', 'git']</t>
  </si>
  <si>
    <t>Pricing Manager (Data Scientist) - Remote</t>
  </si>
  <si>
    <t>Vice President (Data Analyst), AML Data Analytics &amp; System- Foreign Corporate &amp; Private Bank | Hong Kong, HK | Hybrid</t>
  </si>
  <si>
    <t>Conversational AI Analyst - Fully Remote | Upto $22/hr Hourly</t>
  </si>
  <si>
    <t>Financial Operations Analyst</t>
  </si>
  <si>
    <t>Kaseya Careers</t>
  </si>
  <si>
    <t>['python', 'scala', 'nosql', 'shell', 'elasticsearch', 'spark', 'kafka', 'hadoop', 'express', 'phoenix', 'linux', 'git', 'jenkins', 'jira']</t>
  </si>
  <si>
    <t>AI Data Engineer for Private Credit</t>
  </si>
  <si>
    <t>['python', 'azure', 'aws', 'gcp', 'airflow']</t>
  </si>
  <si>
    <t>SQL Server Data Engineer</t>
  </si>
  <si>
    <t>['sql', 'vba', 'sql server', 'snowflake', 'ms access']</t>
  </si>
  <si>
    <t>Data Analyst - New York, NY</t>
  </si>
  <si>
    <t>Data Processing Associate (On-Site)</t>
  </si>
  <si>
    <t>Neumo</t>
  </si>
  <si>
    <t>Mentor me in building an App using  for my business analytics</t>
  </si>
  <si>
    <t>Build AI Operations System — Chatbot + Content Engine + Data Pipeline</t>
  </si>
  <si>
    <t>['python', 'sheets', 'airtable', 'smartsheet', 'slack']</t>
  </si>
  <si>
    <t>Kirkby, United Kingdom</t>
  </si>
  <si>
    <t>Matalan</t>
  </si>
  <si>
    <t>Healthcare Enterprise Applications - IT Analyst</t>
  </si>
  <si>
    <t>AI &amp; Data Science Advisor</t>
  </si>
  <si>
    <t>Prime Talent Match</t>
  </si>
  <si>
    <t>['sql', 'python', 'azure', 'tableau', 'power bi']</t>
  </si>
  <si>
    <t>Data Scientist 2 (ml Analytics) Jobs</t>
  </si>
  <si>
    <t>Prime Time Consulting</t>
  </si>
  <si>
    <t>Data Centre Analyst</t>
  </si>
  <si>
    <t>Proactive IT</t>
  </si>
  <si>
    <t>Software Developer (Java + Angular/React)</t>
  </si>
  <si>
    <t>['java', 'azure', 'spring', 'angular', 'terraform']</t>
  </si>
  <si>
    <t>Analytics Lead: CRO, Dashboards</t>
  </si>
  <si>
    <t>Croud</t>
  </si>
  <si>
    <t>Healthcare Sector Data Analyst</t>
  </si>
  <si>
    <t>['sql', 'python', 'matplotlib', 'plotly', 'tableau']</t>
  </si>
  <si>
    <t>Data Quality Analyst, Statistical Reporting, Workers’ Compensation</t>
  </si>
  <si>
    <t>['sql', 'snowflake', 'arch', 'excel']</t>
  </si>
  <si>
    <t>Data Analyst (Supply Chain)</t>
  </si>
  <si>
    <t>['sql', 'python', 'tableau', 'excel', 'power bi', 'sap']</t>
  </si>
  <si>
    <t>Senior BI Developer / AWS Data Engineer (Power BI, Teradata, Python)</t>
  </si>
  <si>
    <t>PROLIM GLOBAL CORPORATION</t>
  </si>
  <si>
    <t>['sql', 'python', 'crystal', 'azure', 'aws', 'gcp', 'redshift', 'pyspark', 'tableau', 'power bi', 'sap']</t>
  </si>
  <si>
    <t>['java', 'aws', 'spark', 'terraform']</t>
  </si>
  <si>
    <t>['sql', 'python', 'javascript', 'databricks', 'gcp', 'bigquery', 'airflow', 'looker', 'git', 'github', 'gitlab', 'jira']</t>
  </si>
  <si>
    <t>Data Scientist and Machine Learning Engineer Intern</t>
  </si>
  <si>
    <t>Data Scientist , Python Specialist , CRM solutions , Financial Services Firm</t>
  </si>
  <si>
    <t>JJ SEARCH LIMITED</t>
  </si>
  <si>
    <t>['sql', 'python', 'numpy', 'scikit-learn', 'pandas', 'tableau', 'qlik', 'powerbi', 'powerbi', 'git']</t>
  </si>
  <si>
    <t>IB Test Data Analyst</t>
  </si>
  <si>
    <t>Greenfield, WI</t>
  </si>
  <si>
    <t>['sql', 'python', 'azure', 'aws', 'gcp', 'pytorch', 'matplotlib', 'tensorflow', 'pandas', 'huggingface', 'excel', 'git']</t>
  </si>
  <si>
    <t>Data Engineer – SQL/Python (SPECTRA Platform)</t>
  </si>
  <si>
    <t>Data Engineer with SPECTRA platform (with Labeling and advertising exp)</t>
  </si>
  <si>
    <t>NET2SOURCE INC</t>
  </si>
  <si>
    <t>Lead Product Analyst - 3 month FTC</t>
  </si>
  <si>
    <t>FedPoint</t>
  </si>
  <si>
    <t>['sql', 'oracle', 'excel', 'ssrs']</t>
  </si>
  <si>
    <t>Analyst, Data Governance</t>
  </si>
  <si>
    <t>Great Minds</t>
  </si>
  <si>
    <t>Senior Business Systems Analyst / Compliance Technology Lead</t>
  </si>
  <si>
    <t>Cyber Space Technologies LLC</t>
  </si>
  <si>
    <t>Qode</t>
  </si>
  <si>
    <t>['sql', 'python', 'gcp', 'bigquery', 'tableau', 'looker', 'qlik']</t>
  </si>
  <si>
    <t>Real Estate Research Analyst: Data-Driven Investing</t>
  </si>
  <si>
    <t>Cortland Company</t>
  </si>
  <si>
    <t>Senior Ad Sales Research Analyst</t>
  </si>
  <si>
    <t>Taylor White</t>
  </si>
  <si>
    <t>Data Scientist | Glocomms</t>
  </si>
  <si>
    <t>['python', 'r', 'pytorch', 'tensorflow']</t>
  </si>
  <si>
    <t>Hands-On Senior Data Scientist — Mixed-Frequency Sales Nowcasting</t>
  </si>
  <si>
    <t>['sql', 'python', 'sql server', 'numpy', 'scikit-learn', 'pandas', 'git']</t>
  </si>
  <si>
    <t>Compensation Analyst / Healthcare</t>
  </si>
  <si>
    <t>Winston Medical Staffing</t>
  </si>
  <si>
    <t>Senior Retail Data Analyst</t>
  </si>
  <si>
    <t>Information Management Analyst Mid-Level</t>
  </si>
  <si>
    <t>['sql', 'python', 'sas', 'phoenix', 'sas']</t>
  </si>
  <si>
    <t>Service Delivery Center, Data Analyst - Senior</t>
  </si>
  <si>
    <t>['sql', 'go', 'db2', 'sql server', 'mysql', 'snowflake', 'azure', 'databricks', 'oracle', 'aws', 'sap']</t>
  </si>
  <si>
    <t>Senior Principal, AI Data Governance</t>
  </si>
  <si>
    <t>['snowflake', 'gcp', 'bigquery']</t>
  </si>
  <si>
    <t>Doylestown, PA</t>
  </si>
  <si>
    <t>Tyndale Company, Inc.</t>
  </si>
  <si>
    <t>['sql', 'python', 'aws', 'powerbi', 'powerbi']</t>
  </si>
  <si>
    <t>Cloud Engineer/Architect</t>
  </si>
  <si>
    <t>JYL Consulting</t>
  </si>
  <si>
    <t>['sql', 'python', 'scala', 'java', 'snowflake', 'aws', 'redshift', 'pyspark', 'airflow', 'windows', 'kubernetes', 'github', 'jenkins']</t>
  </si>
  <si>
    <t>Wayne, MI</t>
  </si>
  <si>
    <t>['sql', 'python', 'go', 'snowflake']</t>
  </si>
  <si>
    <t>Lead Analyst with Systematic experience</t>
  </si>
  <si>
    <t>People Analyst, HR Products</t>
  </si>
  <si>
    <t>['sql', 'r', 'c']</t>
  </si>
  <si>
    <t>BI &amp; Analytics Developer</t>
  </si>
  <si>
    <t>First Community Bank</t>
  </si>
  <si>
    <t>['sql', 'python', 't-sql', 'azure', 'scikit-learn', 'power bi', 'ssis', 'ssrs', 'dax']</t>
  </si>
  <si>
    <t>Sr Analyst</t>
  </si>
  <si>
    <t>Lead Data Scientist &amp; Technical Analyst</t>
  </si>
  <si>
    <t>STRATEGYGEN CO</t>
  </si>
  <si>
    <t>Finance Data Scientist – Accounting and Risk</t>
  </si>
  <si>
    <t>Sr. Staff Data Engineer: Platform Data and Analytics</t>
  </si>
  <si>
    <t>['sql', 'python', 'kotlin', 'snowflake', 'aws', 'spark', 'airflow']</t>
  </si>
  <si>
    <t>Analyst, Expert Insights</t>
  </si>
  <si>
    <t>BeBee SG</t>
  </si>
  <si>
    <t>Monee</t>
  </si>
  <si>
    <t>['sql', 'python', 'spark', 'pytorch', 'hadoop', 'scikit-learn']</t>
  </si>
  <si>
    <t>Data Project Analyst</t>
  </si>
  <si>
    <t>MRINetwork</t>
  </si>
  <si>
    <t>Metadata &amp; Data Products Specialist - 90405340 - Washington DC, Philadelphia, Wilmington, Chicago</t>
  </si>
  <si>
    <t>Senior Clinical Data Scientist-MicroStrategy/R/Spotfire</t>
  </si>
  <si>
    <t>['r', 'microstrategy']</t>
  </si>
  <si>
    <t>['perl', 'c', 'aws', 'windows', 'linux', 'unix', 'excel']</t>
  </si>
  <si>
    <t>Inventory Reporting Analyst</t>
  </si>
  <si>
    <t>Empire Today</t>
  </si>
  <si>
    <t>['go', 'tableau', 'excel', 'looker', 'power bi']</t>
  </si>
  <si>
    <t>Director, Data</t>
  </si>
  <si>
    <t>Jobleads-US</t>
  </si>
  <si>
    <t>Applied Scientist II</t>
  </si>
  <si>
    <t>Coalition, inc.</t>
  </si>
  <si>
    <t>['sql', 'python', 'c', 'pytorch', 'tensorflow', 'airflow', 'scikit-learn']</t>
  </si>
  <si>
    <t>Morgan McKinley</t>
  </si>
  <si>
    <t>['sql', 'tableau', 'power bi', 'sharepoint']</t>
  </si>
  <si>
    <t>Troy, NY</t>
  </si>
  <si>
    <t>Senior Model / Data Risk Analyst - Global Payment</t>
  </si>
  <si>
    <t>['sql', 'python', 'r', 'spark', 'express', 'tableau', 'power bi']</t>
  </si>
  <si>
    <t>Analyst, Governance</t>
  </si>
  <si>
    <t>Data Science Analyst II (Data Analytics and Business Intelligence - Non Civil Service)</t>
  </si>
  <si>
    <t>City of Dallas</t>
  </si>
  <si>
    <t>USELMS Database Analyst</t>
  </si>
  <si>
    <t>AdventHealth</t>
  </si>
  <si>
    <t>['sql', 'python', 'r', 'crystal', 'sas', 'java', 'c', 'db2', 'snowflake', 'azure', 'oracle', 'spark', 'kafka', 'hadoop', 'tableau', 'excel', 'alteryx', 'sas', 'powerpoint', 'powerbi', 'powerbi']</t>
  </si>
  <si>
    <t>Home-Based Financial Analyst Jobs for Canadians</t>
  </si>
  <si>
    <t>Analytics Analyst-Reporting</t>
  </si>
  <si>
    <t>Part time /   data analyst I am a software engineer</t>
  </si>
  <si>
    <t>Sr Data Analytics</t>
  </si>
  <si>
    <t>DeWinter Group</t>
  </si>
  <si>
    <t>Data Analyst – IRIS.TV</t>
  </si>
  <si>
    <t>Viant Technology</t>
  </si>
  <si>
    <t>Sr. Data Scientist, Marketing</t>
  </si>
  <si>
    <t>['sql', 'python', 'r', 'go', 'snowflake', 'airflow']</t>
  </si>
  <si>
    <t>Data Scientist/Machine Learning Engineer Entry/Junior Level</t>
  </si>
  <si>
    <t>Databricks Developer</t>
  </si>
  <si>
    <t>['python', 'databricks', 'pyspark', 'powerbi', 'powerbi']</t>
  </si>
  <si>
    <t>Full Stack Data Engineer, Origination Data Pipeline &amp; Reporting</t>
  </si>
  <si>
    <t>BIP</t>
  </si>
  <si>
    <t>['python', 'java', 'snowflake', 'azure', 'kubernetes', 'docker']</t>
  </si>
  <si>
    <t>Data Analyst - 6 month FTC Initially</t>
  </si>
  <si>
    <t>Strategy &amp; Analytics Senior Lead, Discovery</t>
  </si>
  <si>
    <t>['python', 'r', 'c', 'azure', 'aws', 'pytorch', 'plotly', 'tensorflow', 'tableau', 'power bi', 'docker']</t>
  </si>
  <si>
    <t>Fusion Life Sciences Technologies LLC</t>
  </si>
  <si>
    <t>['python', 'r', 'tableau', 'power bi', 'microstrategy']</t>
  </si>
  <si>
    <t>SEO Content Writer with Data Analysis Skills</t>
  </si>
  <si>
    <t>Senior Java</t>
  </si>
  <si>
    <t>Canto, Inc.</t>
  </si>
  <si>
    <t>Senior UX Researcher: Data-Driven Insights</t>
  </si>
  <si>
    <t>Data Scientist - Pricing and Promotions Optimization</t>
  </si>
  <si>
    <t>['sql', 'python', 'databricks', 'gcp', 'spark', 'hadoop', 'github', 'gitlab']</t>
  </si>
  <si>
    <t>['sql', 'python', 'bash', 'shell', 'azure', 'aws', 'gcp', 'unix', 'git', 'jenkins']</t>
  </si>
  <si>
    <t>['sql', 'sql server', 'azure', 'oracle', 'aws', 'gcp']</t>
  </si>
  <si>
    <t>Digital &amp; IT Senior Analyst (SSO Division – Location: Irvine, CA)</t>
  </si>
  <si>
    <t>Parker Hannifin</t>
  </si>
  <si>
    <t>['jira', 'smartsheet']</t>
  </si>
  <si>
    <t>Exness jobs for internal candidates</t>
  </si>
  <si>
    <t>['sql', 'python', 'spark', 'pandas']</t>
  </si>
  <si>
    <t>Sr. Production Quality Engineer</t>
  </si>
  <si>
    <t>Supermicro</t>
  </si>
  <si>
    <t>['hadoop', 'sheets']</t>
  </si>
  <si>
    <t>ePost Global Shipping LLC</t>
  </si>
  <si>
    <t>Data Engineer (Microsoft Azure / Fabric / M365 / Power BI) Investment Management | London, UK | Hybrid</t>
  </si>
  <si>
    <t>Finshore Partners</t>
  </si>
  <si>
    <t>['python', 'powershell', 'azure', 'power bi', 'sharepoint']</t>
  </si>
  <si>
    <t>Data Engineer, IT Data &amp; Analytics</t>
  </si>
  <si>
    <t>['sql', 'python', 'scala', 'sql server', 'mysql', 'postgresql', 'spark', 'pyspark', 'airflow', 'tableau']</t>
  </si>
  <si>
    <t>Senior Analyst, Advanced Analytics</t>
  </si>
  <si>
    <t>Information Governance Analyst</t>
  </si>
  <si>
    <t>Two Point Consulting</t>
  </si>
  <si>
    <t>Fraud Prevention Data Scientist Associate</t>
  </si>
  <si>
    <t>J.P. Morgan</t>
  </si>
  <si>
    <t>['wire']</t>
  </si>
  <si>
    <t>Orangepeople LLC</t>
  </si>
  <si>
    <t>['python', 'snowflake', 'docker']</t>
  </si>
  <si>
    <t>Mécanicien(ne) de machines fixes</t>
  </si>
  <si>
    <t>Archer Daniels Midland</t>
  </si>
  <si>
    <t>['r', 'c', 'chef']</t>
  </si>
  <si>
    <t>Big Data Engineers</t>
  </si>
  <si>
    <t>['sql', 'python', 'aws', 'redshift', 'spark', 'kafka', 'hadoop']</t>
  </si>
  <si>
    <t>Thinkoutsidethevalley</t>
  </si>
  <si>
    <t>['postgresql', 'redis', 'heroku', 'github', 'slack']</t>
  </si>
  <si>
    <t>Lead - Backend Engineer</t>
  </si>
  <si>
    <t>hireVouch</t>
  </si>
  <si>
    <t>['sql', 'typescript', 'postgresql', 'gcp', 'terraform']</t>
  </si>
  <si>
    <t>Jose Merciline</t>
  </si>
  <si>
    <t>['python', 'perl', 'shell', 'db2', 'linux']</t>
  </si>
  <si>
    <t>25-108 Senior Data Engineer</t>
  </si>
  <si>
    <t>Pickering, ON, Canada</t>
  </si>
  <si>
    <t>Morson</t>
  </si>
  <si>
    <t>AI and Data Engineering</t>
  </si>
  <si>
    <t>Zensar Technologies</t>
  </si>
  <si>
    <t>['sql', 'python', 'snowflake', 'aws', 'github']</t>
  </si>
  <si>
    <t>Element Materials Technology</t>
  </si>
  <si>
    <t>['sql', 'sas', 'c', 'excel', 'spss', 'sas']</t>
  </si>
  <si>
    <t>EMBS Digital</t>
  </si>
  <si>
    <t>['sql', 'python', 'excel', 'looker', 'sheets']</t>
  </si>
  <si>
    <t>Northallerton, United Kingdom</t>
  </si>
  <si>
    <t>Castle Employment Group</t>
  </si>
  <si>
    <t>Data Analyst II FBG</t>
  </si>
  <si>
    <t>['sql', 'tableau', 'looker', 'power bi', 'github']</t>
  </si>
  <si>
    <t>Operational Analyst</t>
  </si>
  <si>
    <t>Kilkenny, Ireland</t>
  </si>
  <si>
    <t>EirGrid plc</t>
  </si>
  <si>
    <t>SRS Distribution - McKinney</t>
  </si>
  <si>
    <t>['sql', 'python', 'r', 'sas', 'java', 'swift', 'snowflake', 'azure', 'aws', 'redshift', 'bigquery', 'spark', 'hadoop', 'tableau', 'excel', 'looker', 'power bi', 'sas']</t>
  </si>
  <si>
    <t>AI Data Engineer- Hyderabad</t>
  </si>
  <si>
    <t>Farringdon, United Kingdom</t>
  </si>
  <si>
    <t>TrueNorth®</t>
  </si>
  <si>
    <t>['sql', 't-sql', 'sql server', 'azure', 'power bi', 'dax']</t>
  </si>
  <si>
    <t>StrategyGen Co. (SBA Certified HUBZone Small Business)</t>
  </si>
  <si>
    <t>Arab Bank</t>
  </si>
  <si>
    <t>Backend developer</t>
  </si>
  <si>
    <t>swat-test</t>
  </si>
  <si>
    <t>['sql', 'python', 'javascript', 'ruby', 'java', 'mongodb', 'html', 'php', 'mysql', 'mongodb', 'azure', 'aws', 'spring', 'ruby', 'django', 'ruby on rails', 'laravel', 'git']</t>
  </si>
  <si>
    <t>Data Analytics Coordinator</t>
  </si>
  <si>
    <t>Resource Innovations</t>
  </si>
  <si>
    <t>Analyst - Data Analytics (Remote)</t>
  </si>
  <si>
    <t>The Computer Merchant</t>
  </si>
  <si>
    <t>Altadena, CA</t>
  </si>
  <si>
    <t>Quality Talent Group</t>
  </si>
  <si>
    <t>Remote Marketing Analytics</t>
  </si>
  <si>
    <t>Leander, TX</t>
  </si>
  <si>
    <t>JobCertify</t>
  </si>
  <si>
    <t>Remote - Business Data Analyst</t>
  </si>
  <si>
    <t>MultiTech Systems</t>
  </si>
  <si>
    <t>['sql', 'python', 'sas', 'java', 'neo4j', 'spark', 'kafka', 'hadoop', 'sas', 'git']</t>
  </si>
  <si>
    <t>Lead Scientist, Data Science</t>
  </si>
  <si>
    <t>XPO</t>
  </si>
  <si>
    <t>['r', 'go', 'assembly', 'c', 'shell', 'rust', 'oracle', 'aws', 'gcp', 'watson', 'electron', 'express', 'angular', 'excel', 'sheets', 'github', 'chef', 'wire']</t>
  </si>
  <si>
    <t>University of Missouri-Saint Louis</t>
  </si>
  <si>
    <t>CG Infinity</t>
  </si>
  <si>
    <t>['github', 'gitlab', 'bitbucket']</t>
  </si>
  <si>
    <t>New Canada, NS, Canada</t>
  </si>
  <si>
    <t>['sql', 'python', 'scala', 'snowflake', 'aws', 'spark', 'pyspark', 'git', 'jenkins']</t>
  </si>
  <si>
    <t>El Sheikh Zayed City, Egypt</t>
  </si>
  <si>
    <t>BeBee EG</t>
  </si>
  <si>
    <t>Dawam Business Solutions</t>
  </si>
  <si>
    <t>Tech. Analyst</t>
  </si>
  <si>
    <t>['sql', 'javascript', 'java', 'css', 'sql server', 'oracle', 'spring', 'angular']</t>
  </si>
  <si>
    <t>Software Engineering Manager, Enterprise Data and Analytics</t>
  </si>
  <si>
    <t>Analyst Data Analytics</t>
  </si>
  <si>
    <t>Anywhere Real Estate</t>
  </si>
  <si>
    <t>['sql', 'sql server', 'snowflake', 'excel', 'power bi', 'powerpoint', 'outlook']</t>
  </si>
  <si>
    <t>Evans, GA</t>
  </si>
  <si>
    <t>TaxSlayer</t>
  </si>
  <si>
    <t>Distinguished Data Engineer</t>
  </si>
  <si>
    <t>Cigna Medical Group</t>
  </si>
  <si>
    <t>['sql', 'python', 'r', 'pytorch', 'tensorflow', 'git']</t>
  </si>
  <si>
    <t>Blend360 India</t>
  </si>
  <si>
    <t>['python', 'azure', 'aws', 'gcp', 'pytorch', 'tensorflow', 'hugging face', 'fastapi', 'flask', 'kubernetes', 'docker']</t>
  </si>
  <si>
    <t>Amgen Technology Private Limited</t>
  </si>
  <si>
    <t>['plotly', 'seaborn', 'ggplot2']</t>
  </si>
  <si>
    <t>Artefact</t>
  </si>
  <si>
    <t>Kitting Supervisor</t>
  </si>
  <si>
    <t>Parts Town Careers - Apply for Product Data Analyst</t>
  </si>
  <si>
    <t>Client Technology - Engineering - Data - Data Engineer</t>
  </si>
  <si>
    <t>['sql', 'python', 'r', 'go', 'nosql', 'java', 'neo4j', 'azure', 'databricks', 'spark', 'kafka', 'pyspark']</t>
  </si>
  <si>
    <t>Contact Centre Data Engineer</t>
  </si>
  <si>
    <t>Construction Systems &amp; Data Engineer</t>
  </si>
  <si>
    <t>Bridgwater, United Kingdom</t>
  </si>
  <si>
    <t>Adept:us</t>
  </si>
  <si>
    <t>Robinson &amp; Co (Singapore) Pte Ltd</t>
  </si>
  <si>
    <t>Data Quality</t>
  </si>
  <si>
    <t>Monster Energy</t>
  </si>
  <si>
    <t>STAFFWORXS</t>
  </si>
  <si>
    <t>Data Scientist II, Operations Technology Solutions, Global Workforce Management</t>
  </si>
  <si>
    <t>US- IT Data Engineer</t>
  </si>
  <si>
    <t>['sql', 'python', 'scala', 'java', 'azure', 'aws', 'gcp', 'spark', 'kafka', 'hadoop']</t>
  </si>
  <si>
    <t>Senior Snowflake Developer</t>
  </si>
  <si>
    <t>Aurrum Services</t>
  </si>
  <si>
    <t>['sql', 'python', 'snowflake', 'azure', 'airflow', 'pandas']</t>
  </si>
  <si>
    <t>ERP Business Analyst</t>
  </si>
  <si>
    <t>Commsoft Technologies - Fidelio</t>
  </si>
  <si>
    <t>Data Business Analytics and Documentation with Informatica Admin exp</t>
  </si>
  <si>
    <t>['sas', 'power bi', 'sas']</t>
  </si>
  <si>
    <t>Data Analytics &amp; AI Solutions Engineer</t>
  </si>
  <si>
    <t>West Deptford, NJ</t>
  </si>
  <si>
    <t>Veranova</t>
  </si>
  <si>
    <t>Sales Stylist</t>
  </si>
  <si>
    <t>['sql', 'azure', 'aws', 'gcp', 'power bi']</t>
  </si>
  <si>
    <t>Karimnagar, Telangana, India</t>
  </si>
  <si>
    <t>Syneos Health, Inc.</t>
  </si>
  <si>
    <t>Product Data Analyst (FTC - 12 month Maternity Cover)</t>
  </si>
  <si>
    <t>Muzz</t>
  </si>
  <si>
    <t>['sql', 'go', 'redshift', 'bigquery', 'looker']</t>
  </si>
  <si>
    <t>Data Governance Analyst - DG14 / County Administration</t>
  </si>
  <si>
    <t>Gwinnett County</t>
  </si>
  <si>
    <t>Customer Service Data Analyst</t>
  </si>
  <si>
    <t>['sql', 'sql server', 'tableau', 'excel', 'power bi']</t>
  </si>
  <si>
    <t>A/P Analyst Excellent growth!</t>
  </si>
  <si>
    <t>Billerica, MA</t>
  </si>
  <si>
    <t>Client of www.terconsultingma.com</t>
  </si>
  <si>
    <t>['oracle', 'excel', 'outlook']</t>
  </si>
  <si>
    <t>Data Science AI/ML Summer Intern - Computer Vision - Microscopy</t>
  </si>
  <si>
    <t>['python', 'go', 'pytorch', 'spring', 'pandas']</t>
  </si>
  <si>
    <t>Data Scientist (Python, LLMs, Agents)</t>
  </si>
  <si>
    <t>['python', 'azure', 'aws', 'gcp', 'react', 'hugging face']</t>
  </si>
  <si>
    <t>Senior Development Operations Engineer (Data Science)</t>
  </si>
  <si>
    <t>Normal, IL</t>
  </si>
  <si>
    <t>['sql', 'python', 'nosql', 'golang', 'azure', 'databricks', 'aws', 'gcp', 'spark', 'numpy', 'scikit-learn', 'pandas']</t>
  </si>
  <si>
    <t>Data Engineer – Analytics, Data Visualization &amp; Business Metrics</t>
  </si>
  <si>
    <t>Data Engineer &amp; Data Architect</t>
  </si>
  <si>
    <t>['sql', 'python', 'snowflake', 'aws', 'kafka', 'tableau', 'terraform']</t>
  </si>
  <si>
    <t>Build a Conversational Data Analysis Agent</t>
  </si>
  <si>
    <t>['sql', 'python', 'pandas', 'fastapi', 'excel', 'github']</t>
  </si>
  <si>
    <t>Data Engineer Analyst / Consultant</t>
  </si>
  <si>
    <t>['sql', 'python', 'shell', 'azure', 'aws', 'gcp', 'spark', 'hadoop', 'ssis']</t>
  </si>
  <si>
    <t>Senior System Analyst</t>
  </si>
  <si>
    <t>Lighthouse Technology Services</t>
  </si>
  <si>
    <t>Analyst (Supply Analytics, Bangkok-based, Relocation provided)</t>
  </si>
  <si>
    <t>['sql', 'python', 'r', 'c', 'tableau', 'excel']</t>
  </si>
  <si>
    <t>['sql', 'python', 'r', 'snowflake', 'redshift', 'tableau', 'excel', 'sheets', 'smartsheet']</t>
  </si>
  <si>
    <t>Tehachapi, CA</t>
  </si>
  <si>
    <t>Hughson, CA</t>
  </si>
  <si>
    <t>Shaver Lake, CA</t>
  </si>
  <si>
    <t>Lower Lake, CA</t>
  </si>
  <si>
    <t>Springville, CA</t>
  </si>
  <si>
    <t>Selma, CA</t>
  </si>
  <si>
    <t>Caruthers, CA</t>
  </si>
  <si>
    <t>Madera, CA</t>
  </si>
  <si>
    <t>Newman, CA</t>
  </si>
  <si>
    <t>Oakhurst, CA</t>
  </si>
  <si>
    <t>Wasco, CA</t>
  </si>
  <si>
    <t>Twain Harte, CA</t>
  </si>
  <si>
    <t>Corcoran, CA</t>
  </si>
  <si>
    <t>Sonora, CA</t>
  </si>
  <si>
    <t>Lemoore, CA</t>
  </si>
  <si>
    <t>Taft, CA</t>
  </si>
  <si>
    <t>Avenal, CA</t>
  </si>
  <si>
    <t>Buttonwillow, CA</t>
  </si>
  <si>
    <t>Principal, Machine Learning Scientist</t>
  </si>
  <si>
    <t>['sql', 'python', 'nosql', 'mongodb', 'postgresql', 'mongodb', 'redis', 'cassandra', 'neo4j', 'aws', 'gcp', 'bigquery', 'pyspark', 'hadoop', 'jupyter']</t>
  </si>
  <si>
    <t>Sr Data Analyst- 26010139</t>
  </si>
  <si>
    <t>Schnuck Markets</t>
  </si>
  <si>
    <t>Impactful Gap Closure Data Analyst</t>
  </si>
  <si>
    <t>Data Engineer with ML &amp; AWS</t>
  </si>
  <si>
    <t>['sql', 'python', 'nosql', 'aws', 'spark', 'airflow', 'git']</t>
  </si>
  <si>
    <t>Azure Data Migration Engineer Contract - HYBRID (1775) 100hr</t>
  </si>
  <si>
    <t>Direct IT Recruiting Inc.</t>
  </si>
  <si>
    <t>['sql', 'python', 'sql server', 'snowflake', 'azure', 'oracle', 'airflow', 'fastapi', 'flask', 'django', 'ssis', 'git', 'jenkins', 'jira']</t>
  </si>
  <si>
    <t>Principal Statistical Programmer</t>
  </si>
  <si>
    <t>PAREXEL</t>
  </si>
  <si>
    <t>Sr. Data Scientist – AI Development</t>
  </si>
  <si>
    <t>['sql', 'python', 'azure', 'aws', 'spark', 'pandas']</t>
  </si>
  <si>
    <t>Data  Analyst</t>
  </si>
  <si>
    <t>Dicetek LLC</t>
  </si>
  <si>
    <t>Principal AI Scientist — GenAI, NLP</t>
  </si>
  <si>
    <t>Temara, Morocco</t>
  </si>
  <si>
    <t>digitransform</t>
  </si>
  <si>
    <t>['azure', 'aws', 'gcp', 'windows', 'linux', 'kubernetes', 'docker', 'terraform', 'ansible', 'pulumi']</t>
  </si>
  <si>
    <t>Data Analyst - SQL Specialist</t>
  </si>
  <si>
    <t>['sql', 'mysql', 'postgresql', 'snowflake', 'bigquery']</t>
  </si>
  <si>
    <t>RIX Industries</t>
  </si>
  <si>
    <t>['sql', 'azure', 'oracle', 'aws', 'tableau', 'excel', 'power bi', 'sap']</t>
  </si>
  <si>
    <t>RevOps Reporting &amp; Insights Analyst</t>
  </si>
  <si>
    <t>['sql', 'go', 'snowflake', 'bigquery', 'excel', 'looker']</t>
  </si>
  <si>
    <t>Clinical Imaging Implementation Analyst - Remote</t>
  </si>
  <si>
    <t>NTT DATA North America</t>
  </si>
  <si>
    <t>Sr Engineer ETL</t>
  </si>
  <si>
    <t>['sql', 'python', 'spark', 'kafka', 'tensorflow', 'airflow']</t>
  </si>
  <si>
    <t>Advisor III, Data Engineering</t>
  </si>
  <si>
    <t>Phillips 66</t>
  </si>
  <si>
    <t>['sql', 'python', 'go', 'c', 'snowflake', 'azure', 'databricks', 'aws', 'gcp', 'spark', 'kafka', 'pyspark', 'airflow', 'tableau', 'power bi', 'git', 'terraform', 'unity']</t>
  </si>
  <si>
    <t>['sql', 'python', 'sql server', 'databricks', 'visio', 'excel', 'sharepoint', 'smartsheet']</t>
  </si>
  <si>
    <t>NetSuite Manufacturing Data Analyst</t>
  </si>
  <si>
    <t>['sql', 'go', 'javascript', 'tableau', 'excel', 'powerbi', 'powerbi']</t>
  </si>
  <si>
    <t>Provider Data Management Analyst I</t>
  </si>
  <si>
    <t>Centene</t>
  </si>
  <si>
    <t>Sr. Data Analyst/Engineer</t>
  </si>
  <si>
    <t>['tableau', 'power bi', 'smartsheet']</t>
  </si>
  <si>
    <t>Data Scientist – AI &amp; Machine Learning Systems (Dublin, CA)</t>
  </si>
  <si>
    <t>SavvyMoney</t>
  </si>
  <si>
    <t>['sql', 'python', 'azure', 'aws', 'gcp', 'pytorch', 'tensorflow', 'airflow', 'scikit-learn', 'pandas', 'jupyter', 'huggingface', 'docker']</t>
  </si>
  <si>
    <t>IT Data &amp; AI Intern</t>
  </si>
  <si>
    <t>Inogen</t>
  </si>
  <si>
    <t>['python', 'snowflake', 'gdpr', 'selenium', 'tableau', 'alteryx', 'powerbi', 'powerbi']</t>
  </si>
  <si>
    <t>Senior Sales Performance Analyst</t>
  </si>
  <si>
    <t>Veranova L P</t>
  </si>
  <si>
    <t>Reperio Human Capital</t>
  </si>
  <si>
    <t>['sql', 'python', 'r', 'azure', 'aws', 'redshift', 'bigquery', 'tableau', 'power bi', 'qlik']</t>
  </si>
  <si>
    <t>Junior java devops developer/Data analyst</t>
  </si>
  <si>
    <t>['python', 'go', 'java', 'aws']</t>
  </si>
  <si>
    <t>Junior data analyst/Software programmer</t>
  </si>
  <si>
    <t>Lead Data and Analytics Engineer</t>
  </si>
  <si>
    <t>['python', 'c', 'snowflake', 'azure', 'oracle', 'aws', 'pyspark', 'tableau', 'power bi']</t>
  </si>
  <si>
    <t>Data Analyst – Remote</t>
  </si>
  <si>
    <t>Active International</t>
  </si>
  <si>
    <t>Population Health Analyst</t>
  </si>
  <si>
    <t>UCSF Health</t>
  </si>
  <si>
    <t>['html', 'excel', 'powerpoint']</t>
  </si>
  <si>
    <t>Hybrid Pricing Analyst Drive Profitability with Data</t>
  </si>
  <si>
    <t>Growth Engineer (Data Systems)</t>
  </si>
  <si>
    <t>['javascript', 'typescript', 'react', 'node.js', 'node', 'excel', 'terraform']</t>
  </si>
  <si>
    <t>Experienced Data Scientist Jobs</t>
  </si>
  <si>
    <t>['sql', 'python', 'r', 'nosql', 'java', 'c', 'julia', 'azure', 'aws', 'pytorch']</t>
  </si>
  <si>
    <t>Development Scientist</t>
  </si>
  <si>
    <t>Broughton Astley, United Kingdom</t>
  </si>
  <si>
    <t>Broughton Group</t>
  </si>
  <si>
    <t>Senior Full-Stack AI Engineer — Flexible, Scale SaaS</t>
  </si>
  <si>
    <t>Open Source Performance Engineer: Scale Systems</t>
  </si>
  <si>
    <t>Senior Python Engineer for Trading Platform and Research</t>
  </si>
  <si>
    <t>Data  Analyst  #2420132</t>
  </si>
  <si>
    <t>Artech Information System</t>
  </si>
  <si>
    <t>['sql', 'db2', 'oracle', 'unix']</t>
  </si>
  <si>
    <t>Wheeling, IL</t>
  </si>
  <si>
    <t>Tree Top Staffing</t>
  </si>
  <si>
    <t>['sql', 'javascript', 'sas', 'excel', 'spss', 'sas']</t>
  </si>
  <si>
    <t>['sql', 'python', 'r', 'excel', 'power bi', 'alteryx', 'dax']</t>
  </si>
  <si>
    <t>SA Technologies</t>
  </si>
  <si>
    <t>Royal Palm Beach, FL</t>
  </si>
  <si>
    <t>Halloway construction</t>
  </si>
  <si>
    <t>Hillsboro Beach, FL</t>
  </si>
  <si>
    <t>RevNet</t>
  </si>
  <si>
    <t>McLane</t>
  </si>
  <si>
    <t>['sql', 'python', 'matlab', 'azure', 'databricks', 'numpy', 'pandas', 'tableau']</t>
  </si>
  <si>
    <t>Data Engineer- Snowflake</t>
  </si>
  <si>
    <t>['sql', 'java', 'snowflake', 'azure']</t>
  </si>
  <si>
    <t>West New York, NJ</t>
  </si>
  <si>
    <t>['sql', 'python', 'ruby', 'no-sql', 'mongodb', 'shell', 'mongodb', 'cassandra', 'azure', 'aws', 'vmware', 'spark', 'kafka', 'hadoop', 'ruby', 'windows', 'linux', 'unix', 'excel', 'powerpoint', 'chef', 'puppet', 'yarn']</t>
  </si>
  <si>
    <t>['sql', 'nosql', 'java', 'css', 'typescript', 'aws', 'react', 'graphql', 'angular']</t>
  </si>
  <si>
    <t>primusglobal</t>
  </si>
  <si>
    <t>Sdevops</t>
  </si>
  <si>
    <t>['sql', 'python', 'ruby', 'mysql', 'postgresql', 'aws', 'redshift', 'ruby']</t>
  </si>
  <si>
    <t>['python', 'nosql', 'java', 'databricks', 'aws', 'spark', 'kafka', 'pyspark', 'hadoop', 'kubernetes', 'docker', 'wire']</t>
  </si>
  <si>
    <t>Data Science Expert - AI/ML</t>
  </si>
  <si>
    <t>Chief Data Scientist | Upto $90/hr Hourly</t>
  </si>
  <si>
    <t>Senior Imaging Engineer and Color Scientist</t>
  </si>
  <si>
    <t>Lead Data bricks &amp; Microsoft Fabric Engineer</t>
  </si>
  <si>
    <t>Sunrise placement</t>
  </si>
  <si>
    <t>['sql', 'python', 't-sql', 'azure', 'databricks', 'pyspark', 'power bi', 'git']</t>
  </si>
  <si>
    <t>Recruit Monitor</t>
  </si>
  <si>
    <t>['c', 'snowflake', 'atlassian', 'jira', 'confluence']</t>
  </si>
  <si>
    <t>Senior Business Analyst - Data &amp; Analytics</t>
  </si>
  <si>
    <t>Perimeter Solutions LP</t>
  </si>
  <si>
    <t>Data Analyst-Entry level</t>
  </si>
  <si>
    <t>Notre Dame, IN</t>
  </si>
  <si>
    <t>Mater Dei Catholic High School</t>
  </si>
  <si>
    <t>['sql', 'python', 'r', 'c', 'tableau', 'excel', 'looker', 'power bi']</t>
  </si>
  <si>
    <t>Twin Discorporated</t>
  </si>
  <si>
    <t>Delta Defense</t>
  </si>
  <si>
    <t>['spark', 'excel', 'powerpoint', 'outlook']</t>
  </si>
  <si>
    <t>Rapinno Tech</t>
  </si>
  <si>
    <t>['sql', 'python', 'r', 'shell', 'aws', 'gcp', 'spark', 'pyspark', 'hadoop', 'linux']</t>
  </si>
  <si>
    <t>Lendingpoint, Llc</t>
  </si>
  <si>
    <t>['sql', 'python', 'r', 'mysql', 'gcp', 'tableau', 'excel', 'powerpoint']</t>
  </si>
  <si>
    <t>Senior Software Data Engineer</t>
  </si>
  <si>
    <t>Pointwest Technologies Corp</t>
  </si>
  <si>
    <t>['sql', 'snowflake', 'aurora', 'tableau', 'power bi', 'ssrs']</t>
  </si>
  <si>
    <t>Staff Data Engineer - Information Security</t>
  </si>
  <si>
    <t>['python', 'javascript', 'java', 'c', 'rust', 'golang', 'azure']</t>
  </si>
  <si>
    <t>Data Engineering Specialist (Hybrid)</t>
  </si>
  <si>
    <t>Selective Insurance Company of America</t>
  </si>
  <si>
    <t>['sql', 'python', 'c', 'azure', 'databricks', 'aws', 'gcp', 'spark', 'kafka', 'powerbi', 'powerbi']</t>
  </si>
  <si>
    <t>Research Manager | Shopper Research</t>
  </si>
  <si>
    <t>Explorer Research</t>
  </si>
  <si>
    <t>Stud Data Analyst (Dr. Ramesh Singh)</t>
  </si>
  <si>
    <t>['python', 'matlab', 'spring', 'excel']</t>
  </si>
  <si>
    <t>Siesta Key, FL</t>
  </si>
  <si>
    <t>['sql', 'python', 'azure', 'databricks', 'power bi', 'dax', 'powerbi', 'powerbi']</t>
  </si>
  <si>
    <t>['sql', 'python', 'mongo', 'gcp', 'bigquery', 'kafka', 'airflow']</t>
  </si>
  <si>
    <t>(USA) Data Assurance Engineer III</t>
  </si>
  <si>
    <t>IT Analyst II - Data Engineer</t>
  </si>
  <si>
    <t>Alberta Health Services</t>
  </si>
  <si>
    <t>['sql', 'python', 'snowflake', 'alteryx', 'git']</t>
  </si>
  <si>
    <t>Data Analyst - Part-time Freelancer/Consultant (6_2026.1)</t>
  </si>
  <si>
    <t>Senior Data Scientist – ML, LLM Fine-Tuning</t>
  </si>
  <si>
    <t>['python', 'pytorch', 'tensorflow', 'huggingface', 'sheets']</t>
  </si>
  <si>
    <t>BI Data engineer</t>
  </si>
  <si>
    <t>Valint Softwares</t>
  </si>
  <si>
    <t>['sql', 'python', 'go', 'javascript', 'postgresql', 'airflow', 'looker', 'power bi']</t>
  </si>
  <si>
    <t>Data Analyst - Resy Credit Platform and Analytics</t>
  </si>
  <si>
    <t>['sql', 'python', 'snowflake', 'express', 'git']</t>
  </si>
  <si>
    <t>['sql', 'python', 'r', 'snowflake', 'tableau', 'sharepoint']</t>
  </si>
  <si>
    <t>HEARTLAND BUSINESS SYSTEMS LLC</t>
  </si>
  <si>
    <t>['sql', 't-sql', 'sql server', 'azure', 'tableau', 'excel', 'power bi', 'ssis', 'ssrs', 'qlik', 'dax']</t>
  </si>
  <si>
    <t>Data Scientist, Search Platforms</t>
  </si>
  <si>
    <t>Tewkesbury, United Kingdom</t>
  </si>
  <si>
    <t>Micheldever Tyre Services</t>
  </si>
  <si>
    <t>['vba', 'excel', 'power bi']</t>
  </si>
  <si>
    <t>Auxo Talent</t>
  </si>
  <si>
    <t>['sql', 'python', 'scala', 'java', 'snowflake', 'azure', 'databricks', 'aws', 'gcp', 'redshift', 'bigquery', 'spark', 'kafka', 'airflow']</t>
  </si>
  <si>
    <t>['sql', 'javascript', 'java', 'selenium', 'git', 'jira', 'confluence']</t>
  </si>
  <si>
    <t>IT Data Platform Engineer</t>
  </si>
  <si>
    <t>Lyndhurst, NJ</t>
  </si>
  <si>
    <t>Keystone Freight Corp.</t>
  </si>
  <si>
    <t>['sql', 'python', 'snowflake', 'aws', 'power bi', 'github', 'jira']</t>
  </si>
  <si>
    <t>['sql', 'sql server', 'azure', 'ssis', 'alteryx']</t>
  </si>
  <si>
    <t>Tutor Perini</t>
  </si>
  <si>
    <t>['sql', 'python', 'dart', 'azure', 'pyspark', 'power bi', 'dax']</t>
  </si>
  <si>
    <t>Data Science Schedule Analyst</t>
  </si>
  <si>
    <t>Makej LLC</t>
  </si>
  <si>
    <t>Geospatial Data Engineer - ETL / Spatial / Raster Data Pipelines / RF / GIS</t>
  </si>
  <si>
    <t>Attis</t>
  </si>
  <si>
    <t>['python', 'scala', 'nosql', 'java', 'azure', 'aws', 'gcp', 'spark', 'kafka', 'kubernetes', 'docker']</t>
  </si>
  <si>
    <t>SHSCT_Senior Data Scientist Band 8A</t>
  </si>
  <si>
    <t>Northern Ireland, United Kingdom</t>
  </si>
  <si>
    <t>Health and Social Care Trust</t>
  </si>
  <si>
    <t>Data Engineer / Technical Lead AWS</t>
  </si>
  <si>
    <t>client server</t>
  </si>
  <si>
    <t>['sql', 'python', 'snowflake', 'azure', 'aws', 'splunk']</t>
  </si>
  <si>
    <t>Instructor – Microsoft Azure Data Engineering Program</t>
  </si>
  <si>
    <t>Montreal College of Information Technology</t>
  </si>
  <si>
    <t>['sql', 'python', 'scala', 'azure', 'databricks', 'spark', 'matplotlib', 'pyspark', 'numpy', 'seaborn', 'pandas', 'power bi', 'ssis', 'ssrs', 'dax', 'powerbi', 'powerbi']</t>
  </si>
  <si>
    <t>['python', 'r', 'aws', 'linux', 'kubernetes', 'docker']</t>
  </si>
  <si>
    <t>Building Operations Data Analyst</t>
  </si>
  <si>
    <t>United Staffing Solutions</t>
  </si>
  <si>
    <t>Data Governance Analyst / Project Manager</t>
  </si>
  <si>
    <t>Staff Data Analyst, AI Team (Hybrid)</t>
  </si>
  <si>
    <t>['sql', 'python', 'spark', 'pytorch', 'tensorflow', 'unix', 'git', 'github']</t>
  </si>
  <si>
    <t>Machine Learning &amp; Data Scientist</t>
  </si>
  <si>
    <t>V R Della Infotech Inc</t>
  </si>
  <si>
    <t>['sql', 'python', 'r', 'c', 'snowflake', 'azure', 'databricks', 'aws', 'gcp', 'spark', 'pytorch', 'airflow']</t>
  </si>
  <si>
    <t>AI &amp; GenAI Data Scientist – Director</t>
  </si>
  <si>
    <t>PricewaterhouseCoopers Advisory Services LLC</t>
  </si>
  <si>
    <t>['azure', 'aws', 'git']</t>
  </si>
  <si>
    <t>Investment Finance Analyst Data-Driven NAV</t>
  </si>
  <si>
    <t>Data Engineer I - (Azure/Databricks/ETL)</t>
  </si>
  <si>
    <t>Azure Databricks Data Engineer - Montreal, QC - Hybrid - Contract 12 months</t>
  </si>
  <si>
    <t>CorGTA</t>
  </si>
  <si>
    <t>['python', 'go', 'azure', 'databricks', 'spark', 'kafka']</t>
  </si>
  <si>
    <t>Data Scientist Consultant - Graduate/Entry Level</t>
  </si>
  <si>
    <t>Data Engineer( Lead)</t>
  </si>
  <si>
    <t>Epergne Solutions</t>
  </si>
  <si>
    <t>['sql', 'python', 'scala', 'nosql', 'java', 'databricks', 'aws', 'pyspark', 'tableau', 'kubernetes', 'docker', 'git']</t>
  </si>
  <si>
    <t>Diakon Solutions LLC</t>
  </si>
  <si>
    <t>['sql', 'python', 'snowflake', 'azure', 'tableau', 'github']</t>
  </si>
  <si>
    <t>Senior Clinical Data Research Engineer</t>
  </si>
  <si>
    <t>Cytovale</t>
  </si>
  <si>
    <t>['python', 'matplotlib', 'numpy', 'pandas', 'git']</t>
  </si>
  <si>
    <t>Machine Learning Engineer - Backend/Data Engineer: Agentic Workflows, Siri Core Modeling</t>
  </si>
  <si>
    <t>['sql', 'python', 'nosql', 'snowflake', 'gcp', 'redshift', 'bigquery', 'spark', 'kafka']</t>
  </si>
  <si>
    <t>Modeling and Data Engineering - Master's Intern</t>
  </si>
  <si>
    <t>Donaldson</t>
  </si>
  <si>
    <t>['sql', 'python', 'java', 'excel', 'powerpoint', 'outlook', 'git']</t>
  </si>
  <si>
    <t>Business Systems / Data Consultant</t>
  </si>
  <si>
    <t>['databricks', 'bigquery', 'power bi']</t>
  </si>
  <si>
    <t>Senior Data Engineer – Contract - Azure Fabric</t>
  </si>
  <si>
    <t>['sql', 'python', 't-sql', 'azure', 'databricks', 'powerbi', 'powerbi']</t>
  </si>
  <si>
    <t>['sql', 'python', 'azure', 'aws', 'gcp', 'matplotlib', 'numpy', 'seaborn', 'scikit-learn', 'pandas', 'tableau', 'power bi']</t>
  </si>
  <si>
    <t>Intermediate Enterprise Data Services Analyst</t>
  </si>
  <si>
    <t>AdventHealth Information Technology</t>
  </si>
  <si>
    <t>['sql', 'sql server', 'snowflake', 'azure', 'oracle', 'tableau', 'power bi', 'ssis', 'qlik']</t>
  </si>
  <si>
    <t>AI Jobs Recruiting</t>
  </si>
  <si>
    <t>Data Scientist/ML Engineer Jobs</t>
  </si>
  <si>
    <t>Paradyme Management</t>
  </si>
  <si>
    <t>Medical Supply Data Analyst</t>
  </si>
  <si>
    <t>Avery Partners</t>
  </si>
  <si>
    <t>Business and Data Analyst Intern</t>
  </si>
  <si>
    <t>['sql', 'python', 'r', 'tableau', 'excel', 'power bi', 'sharepoint']</t>
  </si>
  <si>
    <t>Director of Clinical Data Analysis</t>
  </si>
  <si>
    <t>UI Health</t>
  </si>
  <si>
    <t>Data Scientist and Developer</t>
  </si>
  <si>
    <t>['sql', 'python', 'r', 'nosql', 'mysql', 'databricks', 'spark', 'plotly', 'kafka', 'seaborn', 'hadoop', 'ggplot2', 'github', 'jira']</t>
  </si>
  <si>
    <t>Sr Data Engineer 1</t>
  </si>
  <si>
    <t>Penns Grove, NJ</t>
  </si>
  <si>
    <t>Exelon</t>
  </si>
  <si>
    <t>['powershell', 'azure', 'databricks', 'powerbi', 'powerbi', 'ansible']</t>
  </si>
  <si>
    <t>['sql', 'python', 'snowflake', 'aws', 'gcp', 'redshift', 'spark', 'kafka', 'airflow', 'hadoop', 'gitlab']</t>
  </si>
  <si>
    <t>['sql', 'python', 'spark', 'pyspark', 'airflow', 'kubernetes', 'docker', 'git']</t>
  </si>
  <si>
    <t>CAN_Analyst</t>
  </si>
  <si>
    <t>['sql', 'scala', 'azure', 'databricks', 'aws', 'gcp', 'spark', 'pyspark']</t>
  </si>
  <si>
    <t>Nizamabad, Telangana, India</t>
  </si>
  <si>
    <t>Software Engineer - Python</t>
  </si>
  <si>
    <t>WUZZUF.net</t>
  </si>
  <si>
    <t>Agency</t>
  </si>
  <si>
    <t>Levolor</t>
  </si>
  <si>
    <t>['sql', 'python', 'r', 'azure', 'aws', 'gcp', 'tableau', 'excel', 'looker', 'power bi']</t>
  </si>
  <si>
    <t>Business Operations/Geospatial Data Analyst, Advisor</t>
  </si>
  <si>
    <t>Southern California Edison</t>
  </si>
  <si>
    <t>Senior Data Analytics Business Analyst</t>
  </si>
  <si>
    <t>FinOps and Data Analytics Manager - Sr. Vice President</t>
  </si>
  <si>
    <t>['sql', 'python', 'azure', 'aws', 'gcp', 'tableau', 'excel', 'looker', 'power bi']</t>
  </si>
  <si>
    <t>Business Systems Analyst Associate</t>
  </si>
  <si>
    <t>Data Scientist - Advana - Senior Manager</t>
  </si>
  <si>
    <t>Dumfries, VA</t>
  </si>
  <si>
    <t>Montcure, LLC</t>
  </si>
  <si>
    <t>['sql', 'python', 'r', 'qlik']</t>
  </si>
  <si>
    <t>Data Scientist - Merchant and Loyalty Rewards Protection Analyst, AVP</t>
  </si>
  <si>
    <t>['sql', 'python', 'sas', 'tableau', 'sas']</t>
  </si>
  <si>
    <t>Senior Staff Data Engineer - Platform Data and Analytics</t>
  </si>
  <si>
    <t>W2 AI Software Engineer-Java,AWS,Python</t>
  </si>
  <si>
    <t>['python', 'java', 'aws', 'phoenix']</t>
  </si>
  <si>
    <t>Data Engineer - Advana - Senior Manager</t>
  </si>
  <si>
    <t>Catastrophe Modeling</t>
  </si>
  <si>
    <t>Liberty Data Analytics</t>
  </si>
  <si>
    <t>Data Lead Analyst – Merchant and Loyalty Rewards Integrity, VP</t>
  </si>
  <si>
    <t>Data Center Site Manager (Atlanta / Lithia Springs, GA)</t>
  </si>
  <si>
    <t>Vultr</t>
  </si>
  <si>
    <t>Data Scientist(Football/Soccer)</t>
  </si>
  <si>
    <t>Business Analyst 2 - 26-02012</t>
  </si>
  <si>
    <t>Promotions Business Analyst, Promotions Analytics</t>
  </si>
  <si>
    <t>['sql', 'python', 'r', 'matlab', 'sas', 'tableau', 'sas']</t>
  </si>
  <si>
    <t>Data Scientist, Rapid &amp; Rural Logistics (R2L)</t>
  </si>
  <si>
    <t>['sql', 'python', 'r', 'matlab', 'sas', 'spark', 'hadoop', 'spss', 'sas']</t>
  </si>
  <si>
    <t>Analytic Engineer (Data Scientist 3)</t>
  </si>
  <si>
    <t>['sql', 'python', 'databricks', 'spark', 'airflow', 'tableau', 'power bi']</t>
  </si>
  <si>
    <t>Data Engineer, Marketplace</t>
  </si>
  <si>
    <t>Reporting &amp; Data Analyst Intern Cookeville, TN</t>
  </si>
  <si>
    <t>Moore, SC</t>
  </si>
  <si>
    <t>Averitt Express</t>
  </si>
  <si>
    <t>['sql', 'express', 'excel', 'power bi', 'dax']</t>
  </si>
  <si>
    <t>Arabic NLP Data Analyst — MT Quality</t>
  </si>
  <si>
    <t>Regulatory Data Ops VP — Lead Report Analytics</t>
  </si>
  <si>
    <t>Robert Walters Ireland</t>
  </si>
  <si>
    <t>Royalty Analyst</t>
  </si>
  <si>
    <t>Vertisystem (A MOURI Tech Company)</t>
  </si>
  <si>
    <t>['python', 'databricks', 'power bi']</t>
  </si>
  <si>
    <t>Data Analyst II - Quality Improvement - Onsite Requirement</t>
  </si>
  <si>
    <t>Hoyleton Youth and Family Services</t>
  </si>
  <si>
    <t>Data Analyst REMOTE</t>
  </si>
  <si>
    <t>['sql', 'python', 'r', 'sas', 'gdpr', 'tableau', 'power bi', 'sas']</t>
  </si>
  <si>
    <t>Access Analyst</t>
  </si>
  <si>
    <t>Principal Data Scientist, Biosensing Technologies</t>
  </si>
  <si>
    <t>Vivalink</t>
  </si>
  <si>
    <t>['python', 'azure', 'aws', 'pytorch', 'tensorflow', 'pandas', 'git']</t>
  </si>
  <si>
    <t>Senior Total Rewards Analyst</t>
  </si>
  <si>
    <t>Data Analyst/ Web Developer</t>
  </si>
  <si>
    <t>AIML Lead</t>
  </si>
  <si>
    <t>Nomiso</t>
  </si>
  <si>
    <t>City of Leeds, United Kingdom</t>
  </si>
  <si>
    <t>Flutter Entertainment</t>
  </si>
  <si>
    <t>['sql', 'gcp', 'excel', 'looker', 'power bi']</t>
  </si>
  <si>
    <t>Data Platform Support Analyst (MNC)</t>
  </si>
  <si>
    <t>Jobs And Recruitment Agency</t>
  </si>
  <si>
    <t>['sql', 'python', 'go', 'azure', 'power bi']</t>
  </si>
  <si>
    <t>Key Account Sales Data Analyst: VMI</t>
  </si>
  <si>
    <t>Latitude 36 Foods</t>
  </si>
  <si>
    <t>Motorsport Network</t>
  </si>
  <si>
    <t>Data Analyst: Insights, Strategy</t>
  </si>
  <si>
    <t>Happy Agencies</t>
  </si>
  <si>
    <t>Summer 2026 Intern Program: Advanced Data and Analytics (Machine Learning Engineering)</t>
  </si>
  <si>
    <t>Senior Data Scientist: Global Revenue Optimization</t>
  </si>
  <si>
    <t>Carnival Corporation &amp; plc</t>
  </si>
  <si>
    <t>Northbay Healthcare</t>
  </si>
  <si>
    <t>['sql', 'python', 'r', 'oracle', 'tableau', 'excel', 'power bi', 'powerpoint', 'spreadsheet']</t>
  </si>
  <si>
    <t>QI DATA ANALYST</t>
  </si>
  <si>
    <t>Comprehensive Community Health Centers Inc.</t>
  </si>
  <si>
    <t>Data Engineer (Data Scientist 3) Jobs</t>
  </si>
  <si>
    <t>['aws', 'spark', 'kafka', 'airflow', 'sharepoint', 'gitlab', 'confluence']</t>
  </si>
  <si>
    <t>Senior Engineering Program Manager, Data &amp; Analytics, Hybrid</t>
  </si>
  <si>
    <t>Providence Jobs</t>
  </si>
  <si>
    <t>Senior Data Platform Engineer — Real-Time Analytics</t>
  </si>
  <si>
    <t>Creditsafe</t>
  </si>
  <si>
    <t>Senior Associate - Healthcare Analytics</t>
  </si>
  <si>
    <t>Thinkbrg</t>
  </si>
  <si>
    <t>Manager, Modeling Insights, (Data Scientist)</t>
  </si>
  <si>
    <t>Legends Global</t>
  </si>
  <si>
    <t>['python', 'javascript', 'bash', 'css', 'azure', 'databricks', 'matplotlib', 'plotly', 'numpy', 'scikit-learn', 'pandas', 'selenium', 'flask', 'unix', 'datarobot', 'git']</t>
  </si>
  <si>
    <t>Technical Support Engineer and data analyst</t>
  </si>
  <si>
    <t>Accrington, United Kingdom</t>
  </si>
  <si>
    <t>Russell Taylor Group</t>
  </si>
  <si>
    <t>Senior US Recruitment Lead – AI/Data BD</t>
  </si>
  <si>
    <t>Knutsford, United Kingdom</t>
  </si>
  <si>
    <t>Triathlon Holten</t>
  </si>
  <si>
    <t>Data Science Apprentice: AI</t>
  </si>
  <si>
    <t>Consultancy</t>
  </si>
  <si>
    <t>['gdpr', 'excel', 'powerpoint', 'outlook']</t>
  </si>
  <si>
    <t>Sala Al Jadida, Morocco</t>
  </si>
  <si>
    <t>Orange</t>
  </si>
  <si>
    <t>['sql', 'r', 'scala', 'spark', 'kafka', 'hadoop', 'linux', 'kubernetes', 'yarn']</t>
  </si>
  <si>
    <t>SPX Technologies</t>
  </si>
  <si>
    <t>['excel', 'sap', 'smartsheet']</t>
  </si>
  <si>
    <t>CATHEXIS</t>
  </si>
  <si>
    <t>Data Engineer II, AWS Commerce Platform-ADC Jobs</t>
  </si>
  <si>
    <t>Data Engineer(ETL)</t>
  </si>
  <si>
    <t>NBITS IT Company</t>
  </si>
  <si>
    <t>['sql', 'python', 'nosql', 'azure', 'oracle', 'power bi', 'sap', 'powerbi', 'powerbi', 'git', 'github']</t>
  </si>
  <si>
    <t>Mission Science</t>
  </si>
  <si>
    <t>Mission One</t>
  </si>
  <si>
    <t>Pharmacy Benefit Management - Advisor Business Architect/Data Analyst</t>
  </si>
  <si>
    <t>Sr. Data Analyst, Finance</t>
  </si>
  <si>
    <t>Lead Data Analyst, Multiple Teams</t>
  </si>
  <si>
    <t>Irving, TX (+1 other)</t>
  </si>
  <si>
    <t>Data Engineer II, AWS Commerce Platform-ADC</t>
  </si>
  <si>
    <t>Amazon Development Center U.S., Inc.</t>
  </si>
  <si>
    <t>Data Engineer II, Amazon Payment Products</t>
  </si>
  <si>
    <t>['sql', 'python', 'scala', 'nosql', 'java', 'dynamodb', 'aws', 'redshift', 'spark', 'kafka', 'hadoop']</t>
  </si>
  <si>
    <t>Data Engineer Senior, Data Products Organization, Hadoop  Spark 3 Python Kafka</t>
  </si>
  <si>
    <t>PNC Financial Services</t>
  </si>
  <si>
    <t>['sql', 'python', 'azure', 'aws', 'spark', 'kafka', 'pyspark', 'hadoop', 'linux', 'kubernetes', 'docker']</t>
  </si>
  <si>
    <t>Data Center Electrical Engineer - Automation</t>
  </si>
  <si>
    <t>Schweitzer Engineering Laboratories</t>
  </si>
  <si>
    <t>Data Science Intern (web scrapper)</t>
  </si>
  <si>
    <t>VCBay</t>
  </si>
  <si>
    <t>['sql', 'python', 'mongodb', 'mongodb', 'pandas']</t>
  </si>
  <si>
    <t>AWS Redshift</t>
  </si>
  <si>
    <t>Data Analyst: 25-05026</t>
  </si>
  <si>
    <t>Akraya Inc</t>
  </si>
  <si>
    <t>Senior Retail Analyst</t>
  </si>
  <si>
    <t>Acosta</t>
  </si>
  <si>
    <t>Hyundai Motor America</t>
  </si>
  <si>
    <t>['sql', 'python', 'hadoop', 'powerpoint']</t>
  </si>
  <si>
    <t>Development - AI/Data Science Intern</t>
  </si>
  <si>
    <t>['sql', 'python', 'snowflake', 'aws', 'ibm cloud', 'pytorch', 'tensorflow', 'scikit-learn']</t>
  </si>
  <si>
    <t>Blain's Farm &amp; Fleet</t>
  </si>
  <si>
    <t>Trimble Inc.</t>
  </si>
  <si>
    <t>Deal Data Technology &amp; Analytics, Experienced Associate</t>
  </si>
  <si>
    <t>['sql', 'python', 'r', 'sas', 'azure', 'databricks', 'aws', 'gcp', 'pytorch', 'tensorflow', 'airflow', 'scikit-learn', 'huggingface', 'express', 'tableau', 'power bi', 'sas']</t>
  </si>
  <si>
    <t>Analytics Engineer (Insurance Industry Experience)</t>
  </si>
  <si>
    <t>Platform Engineers</t>
  </si>
  <si>
    <t>London, United Kingdom (+1 other)</t>
  </si>
  <si>
    <t>Heron Data</t>
  </si>
  <si>
    <t>Data Engineer (AI) Co-op - Fall 2026</t>
  </si>
  <si>
    <t>Actuarial and Data Science Model Validation - AI/Gen AI</t>
  </si>
  <si>
    <t>['sql', 'python', 'r', 'sas', 'c', 'huggingface', 'sas']</t>
  </si>
  <si>
    <t>Biomedical Informatics Research Data Scientist - Musculoskeletal</t>
  </si>
  <si>
    <t>Principal, Data Scientist :Generative AI (3D &amp; Multi-Modal)</t>
  </si>
  <si>
    <t>Finance Data Scientist - Accounting and Risk</t>
  </si>
  <si>
    <t>['sql', 'python', 'r', 'shell']</t>
  </si>
  <si>
    <t>Data Platform Engineer Co-op - Fall 2026</t>
  </si>
  <si>
    <t>['sql', 'python', 'scala', 'java', 'arch', 'excel']</t>
  </si>
  <si>
    <t>Financial Analyst - Transaction Processing</t>
  </si>
  <si>
    <t>['oracle', 'sap', 'airtable']</t>
  </si>
  <si>
    <t>Solution Analyst</t>
  </si>
  <si>
    <t>Union City, GA</t>
  </si>
  <si>
    <t>syncreon</t>
  </si>
  <si>
    <t>Senior Software Engineer - Distributed Systems</t>
  </si>
  <si>
    <t>Senior Electrical Engineer Mission-Critical Data Centre Lead</t>
  </si>
  <si>
    <t>Access Talent Group</t>
  </si>
  <si>
    <t>EMEA Power Strategy Lead: Data Center Growth</t>
  </si>
  <si>
    <t>Marketing Analytics Specialist - Data-Driven Insights</t>
  </si>
  <si>
    <t>ConvergeCONSUMER - Data Scientist (Senior Consultant) - Innovation_Delivery_Transformation</t>
  </si>
  <si>
    <t>['sql', 'python', 'go', 'html', 'c', 'pyspark', 'sap', 'kubernetes']</t>
  </si>
  <si>
    <t>Data Science Intern, Clinical Omics</t>
  </si>
  <si>
    <t>['python', 'r', 'go', 'spring', 'excel']</t>
  </si>
  <si>
    <t>Maywood, CA</t>
  </si>
  <si>
    <t>GenAI Systems Engineer &amp; Senior Data Scientist</t>
  </si>
  <si>
    <t>Data Solutions Engineer Internship at Milliman Gurgaon | ₹3-5 LPA</t>
  </si>
  <si>
    <t>Talentd</t>
  </si>
  <si>
    <t>Sr. AI Data Engineer</t>
  </si>
  <si>
    <t>['sql', 'python', 'r', 'azure', 'aws', 'gcp', 'airflow', 'terraform']</t>
  </si>
  <si>
    <t>Data Analyst (Go To Market) - Full Time</t>
  </si>
  <si>
    <t>Experity, Inc.</t>
  </si>
  <si>
    <t>Remote Staffing</t>
  </si>
  <si>
    <t>['r', 'crystal', 'html', 'assembly', 'c', 'shell', 'spark', 'react', 'spring', 'flutter', 'node', 'arch', 'puppet', 'terminal', 'unity', 'slack', 'zoom']</t>
  </si>
  <si>
    <t>Elwood Roberts - Your Trusted Recruitment Partner</t>
  </si>
  <si>
    <t>Chertsey, United Kingdom</t>
  </si>
  <si>
    <t>Construkt RS</t>
  </si>
  <si>
    <t>Research Performance and Information Analyst</t>
  </si>
  <si>
    <t>Trinity College Dublin</t>
  </si>
  <si>
    <t>Data Analyst- TS/SCI Cleared</t>
  </si>
  <si>
    <t>['sql', 'oracle', 'aws', 'power bi', 'cognos']</t>
  </si>
  <si>
    <t>Lead Data Engineer (NH-3)</t>
  </si>
  <si>
    <t>Legato, LLC</t>
  </si>
  <si>
    <t>['python', 'javascript', 'java', 'azure', 'aws', 'react', 'angular', 'django']</t>
  </si>
  <si>
    <t>Data Engineer | Founding Hire | NYC Healthtech Startup</t>
  </si>
  <si>
    <t>Benchstack Ai</t>
  </si>
  <si>
    <t>BenchSci</t>
  </si>
  <si>
    <t>['sql', 'python', 'go', 'azure', 'aws', 'gcp', 'bigquery', 'terraform']</t>
  </si>
  <si>
    <t>Storm ID</t>
  </si>
  <si>
    <t>['sql', 'python', 'go', 'azure', 'databricks', 'power bi', 'git']</t>
  </si>
  <si>
    <t>Massachusetts Institute of Technology</t>
  </si>
  <si>
    <t>Data Scientist, AI for Bioanalytics</t>
  </si>
  <si>
    <t>Data Control Analyst/PDM Administrator</t>
  </si>
  <si>
    <t>Chestertown, MD</t>
  </si>
  <si>
    <t>Dixon Valve &amp; Coupling Company LLC</t>
  </si>
  <si>
    <t>['sql', 'azure', 'excel', 'power bi', 'powerpoint', 'outlook', 'dax']</t>
  </si>
  <si>
    <t>Lead IT Data Analyst Customer Journey</t>
  </si>
  <si>
    <t>Informatica data quality</t>
  </si>
  <si>
    <t>Avtech solution</t>
  </si>
  <si>
    <t>Ernst &amp; Young Oman</t>
  </si>
  <si>
    <t>Principal Data Scientist, US Card</t>
  </si>
  <si>
    <t>Data Scientist: AI/ML</t>
  </si>
  <si>
    <t>SOS International LLC</t>
  </si>
  <si>
    <t>Manager, Data Scientist</t>
  </si>
  <si>
    <t>Senior Director, R&amp;D Data Science</t>
  </si>
  <si>
    <t>Ophthalmology Data Science</t>
  </si>
  <si>
    <t>RA</t>
  </si>
  <si>
    <t>['r', 'sas', 'spss', 'sas']</t>
  </si>
  <si>
    <t>Lead Data Scientist, Personalization</t>
  </si>
  <si>
    <t>Applied Scientist, Ads Measurement Science</t>
  </si>
  <si>
    <t>['python', 'java', 'c', 'tensorflow', 'mxnet']</t>
  </si>
  <si>
    <t>Chief Data Scientist — Remote AI Leader in Asset Management</t>
  </si>
  <si>
    <t>TRIMEDX</t>
  </si>
  <si>
    <t>Senior Data Scientist — Emergency Homelessness Analytics Lead</t>
  </si>
  <si>
    <t>County of Los Angeles</t>
  </si>
  <si>
    <t>System Engineer- Enterprise Data Engineer</t>
  </si>
  <si>
    <t>['sql', 'python', 'sql server', 'postgresql', 'azure', 'oracle', 'aws', 'gdpr', 'sap']</t>
  </si>
  <si>
    <t>Databricks Engineer</t>
  </si>
  <si>
    <t>Bridgenext</t>
  </si>
  <si>
    <t>['sql', 'databricks', 'spark', 'pyspark', 'power bi', 'unity']</t>
  </si>
  <si>
    <t>Power BI Consultant – ERP Data Connection</t>
  </si>
  <si>
    <t>University of Worcester</t>
  </si>
  <si>
    <t>Management Analyst III-Readiness Data Analyst Jobs</t>
  </si>
  <si>
    <t>VTG</t>
  </si>
  <si>
    <t>AI/ML Data Scientist Jobs</t>
  </si>
  <si>
    <t>['python', 'r', 'c', 'azure', 'databricks', 'pytorch', 'tensorflow', 'scikit-learn', 'power bi', 'qlik', 'jira']</t>
  </si>
  <si>
    <t>['sql', 'python', 'shell', 'mysql', 'spark', 'pyspark', 'tensorflow', 'hadoop', 'linux']</t>
  </si>
  <si>
    <t>Data Engineer (SQL)</t>
  </si>
  <si>
    <t>['sql', 'python', 'shell', 'aws', 'spark', 'pyspark']</t>
  </si>
  <si>
    <t>Data Science Tutor</t>
  </si>
  <si>
    <t>Anson McCade</t>
  </si>
  <si>
    <t>['sql', 'python', 'r', 'numpy', 'tensorflow', 'scikit-learn', 'pandas', 'git']</t>
  </si>
  <si>
    <t>Data Engineer for CSV to SQL Consolidation</t>
  </si>
  <si>
    <t>Director - Business Intelligence &amp; Data Management</t>
  </si>
  <si>
    <t>Cesco</t>
  </si>
  <si>
    <t>Brown Deer, WI</t>
  </si>
  <si>
    <t>['python', 'pyspark', 'numpy', 'scikit-learn', 'pandas']</t>
  </si>
  <si>
    <t>Cloud Database Engineer</t>
  </si>
  <si>
    <t>['sql', 'python', 'shell', 'azure', 'oracle', 'terraform']</t>
  </si>
  <si>
    <t>Part-time REMOTE Data Engineer/Analyst</t>
  </si>
  <si>
    <t>MIDDLE CITY WEST, PA</t>
  </si>
  <si>
    <t>['sql', 'python', 'r', 'postgresql']</t>
  </si>
  <si>
    <t>DATA ENGINEER - Columbus, OH</t>
  </si>
  <si>
    <t>Grandview Heights, OH</t>
  </si>
  <si>
    <t>['sql', 'python', 'aws', 'redshift', 'spark', 'kafka', 'pyspark', 'airflow', 'kubernetes', 'docker', 'git']</t>
  </si>
  <si>
    <t>Data Engineer Associate III</t>
  </si>
  <si>
    <t>Key2Source</t>
  </si>
  <si>
    <t>Lead Data Engineer – AWS Cloud</t>
  </si>
  <si>
    <t>Astek</t>
  </si>
  <si>
    <t>S &amp; P Donut Corp</t>
  </si>
  <si>
    <t>['sql', 'python', 'sql server', 'mysql', 'postgresql', 'tableau', 'excel', 'power bi']</t>
  </si>
  <si>
    <t>Solution Account Manager, Data &amp; Analytics</t>
  </si>
  <si>
    <t>Pricing &amp; Category Data Analyst</t>
  </si>
  <si>
    <t>['sql', 'python', 'azure', 'databricks', 'pyspark', 'tableau', 'power bi', 'dax', 'powerbi', 'powerbi']</t>
  </si>
  <si>
    <t>['python', 'r', 'numpy', 'scikit-learn', 'pandas']</t>
  </si>
  <si>
    <t>Data Quality Engineer Jobs</t>
  </si>
  <si>
    <t>Weather Analyst - Fully Remote</t>
  </si>
  <si>
    <t>St Ives, United Kingdom</t>
  </si>
  <si>
    <t>Cambridgeshire Community Services NHS Trust</t>
  </si>
  <si>
    <t>['sql', 'sql server', 'azure', 'spark', 'jira']</t>
  </si>
  <si>
    <t>Data Operations Analyst Sr</t>
  </si>
  <si>
    <t>Taylor, TX</t>
  </si>
  <si>
    <t>ERCOT/Electric Reliability Council of Texas</t>
  </si>
  <si>
    <t>['sql', 'sas', 'azure', 'databricks', 'oracle', 'power bi', 'sas', 'cognos']</t>
  </si>
  <si>
    <t>Data Management</t>
  </si>
  <si>
    <t>['sql', 'python', 'r', 'go', 'snowflake', 'azure', 'databricks', 'aws', 'hadoop', 'gdpr', 'tableau', 'excel', 'power bi']</t>
  </si>
  <si>
    <t>['sql', 'python', 'r', 'c', 'excel']</t>
  </si>
  <si>
    <t>Remote Data Scientist: Predictive Modeling</t>
  </si>
  <si>
    <t>Sedgwick</t>
  </si>
  <si>
    <t>Senior Data Scientist, Vice President - Corporate Functions Technology</t>
  </si>
  <si>
    <t>['sql', 'python', 'r', 'databricks', 'aws', 'spark', 'pytorch', 'tensorflow', 'pandas']</t>
  </si>
  <si>
    <t>Senior Data Engineer – Semantic Layer &amp; Analytics Platforms</t>
  </si>
  <si>
    <t>['sql', 'python', 'snowflake', 'airflow', 'tableau', 'looker', 'power bi', 'microstrategy']</t>
  </si>
  <si>
    <t>Epic Analyst</t>
  </si>
  <si>
    <t>Senior Analyst, Corporate Strategy</t>
  </si>
  <si>
    <t>['sql', 'python', 'r', 'go', 'sql server', 'databricks', 'oracle', 'tableau', 'power bi', 'powerpoint', 'powerbi', 'powerbi']</t>
  </si>
  <si>
    <t>Chief Data Scientist - TS/SCI Clearance</t>
  </si>
  <si>
    <t>Applied Machine Learning Scientist II (US)</t>
  </si>
  <si>
    <t>['python', 'azure', 'aws', 'pytorch', 'pyspark', 'hadoop', 'huggingface']</t>
  </si>
  <si>
    <t>FAA Data Engineer - Multiple Openings - Mid to Senior Level</t>
  </si>
  <si>
    <t>Strategic Innovation Group LLC</t>
  </si>
  <si>
    <t>['sql', 'delphi', 'mysql', 'oracle', 'tableau', 'alteryx']</t>
  </si>
  <si>
    <t>Financial Accounting and Data Engineering SME</t>
  </si>
  <si>
    <t>Starcom Mediavest Group Germany Gmbh</t>
  </si>
  <si>
    <t>['sql', 't-sql', 'azure', 'aws', 'gcp', 'spark', 'tensorflow']</t>
  </si>
  <si>
    <t>Agentic AI Senior Software Engineer - S&amp;P Global</t>
  </si>
  <si>
    <t>Senior Platform Analyst</t>
  </si>
  <si>
    <t>Strathcona County</t>
  </si>
  <si>
    <t>['atlassian', 'jira']</t>
  </si>
  <si>
    <t>Infoblox</t>
  </si>
  <si>
    <t>['python', 'scala', 'java', 'golang', 'aws', 'spark', 'kafka', 'hadoop', 'kubernetes']</t>
  </si>
  <si>
    <t>AI and Analytics Analyst, Summer 2026 (Co-op/Internship) - 10 Weeks</t>
  </si>
  <si>
    <t>Bmo</t>
  </si>
  <si>
    <t>['sql', 'python', 'sql server', 'snowflake', 'azure', 'power bi', 'ssis', 'ssrs', 'github']</t>
  </si>
  <si>
    <t>Woodbridge, CA</t>
  </si>
  <si>
    <t>Junior backend Java Spring boot developer/Data Engineer/AI/ML engineer/Data scientist</t>
  </si>
  <si>
    <t>['python', 'java', 'spring']</t>
  </si>
  <si>
    <t>junior machine learning /AI engineer/Data scientisit/Java spring boot developer</t>
  </si>
  <si>
    <t>['sql', 'python', 'go', 'java', 'spring']</t>
  </si>
  <si>
    <t>Java Junior Data Analyst</t>
  </si>
  <si>
    <t>Energy and Utilities Vision mile</t>
  </si>
  <si>
    <t>Senior Associate, Senior Analyst, Data Analyst, Analyst, Finance, Capital Makets, PMS</t>
  </si>
  <si>
    <t>Data Analyst/FINOPS</t>
  </si>
  <si>
    <t>NHS Business Services Authority</t>
  </si>
  <si>
    <t>Junior AI /Machine learning engineer/Data scientist/Java developer</t>
  </si>
  <si>
    <t>Manufacturing Master Data Analyst</t>
  </si>
  <si>
    <t>Subject Matter Expert Data Analyst</t>
  </si>
  <si>
    <t>Breakforth Solutions Inc</t>
  </si>
  <si>
    <t>Wpromote</t>
  </si>
  <si>
    <t>Global Trade Compliance Analyst</t>
  </si>
  <si>
    <t>Data Engineer (DEA)</t>
  </si>
  <si>
    <t>Expression</t>
  </si>
  <si>
    <t>['sql', 'python', 'nosql', 'mongodb', 'postgresql', 'mongodb', 'elasticsearch', 'azure', 'aws', 'tableau', 'power bi']</t>
  </si>
  <si>
    <t>Sr Supply Chain Data &amp; Insights Analyst - PowerBI, SQL</t>
  </si>
  <si>
    <t>['sql', 'python', 'r', 'excel', 'power bi', 'ssis', 'powerpoint', 'sharepoint', 'powerbi', 'powerbi']</t>
  </si>
  <si>
    <t>Lead Data Scientist / MLOps Engineer (Hybrid) to 260k - FS Poly</t>
  </si>
  <si>
    <t>Data Scientist, Business</t>
  </si>
  <si>
    <t>GTM Analytics Engineer</t>
  </si>
  <si>
    <t>['sql', 'python', 'go', 'snowflake', 'redshift', 'airflow', 'tableau', 'looker', 'git']</t>
  </si>
  <si>
    <t>Bilingual Evaluation Specialist - Simplified Chinese</t>
  </si>
  <si>
    <t>GlocalRise HR Pvt Ltd</t>
  </si>
  <si>
    <t>Senior Data Engineer/Analyst</t>
  </si>
  <si>
    <t>['sql', 'python', 'snowflake', 'aws', 'tableau', 'power bi', 'jira', 'confluence']</t>
  </si>
  <si>
    <t>Growth Engineer</t>
  </si>
  <si>
    <t>['sql', 'python', 'javascript', 'redis', 'bigquery', 'react', 'graphql', 'kubernetes', 'docker', 'git']</t>
  </si>
  <si>
    <t>Consultant  Data</t>
  </si>
  <si>
    <t>['sql', 'r', 'sas', 'powershell', 'elasticsearch', 'oracle', 'windows', 'linux', 'sas', 'jenkins', 'gitlab', 'jira', 'confluence']</t>
  </si>
  <si>
    <t>Senior Data Analyst – PMA-273</t>
  </si>
  <si>
    <t>Andromeda Systems Incorporated</t>
  </si>
  <si>
    <t>Management Analyst III-Readiness Data Analyst</t>
  </si>
  <si>
    <t>Payor Data Analyst- Remote</t>
  </si>
  <si>
    <t>Sharecare</t>
  </si>
  <si>
    <t>Highbrow LLC</t>
  </si>
  <si>
    <t>UL, LLC</t>
  </si>
  <si>
    <t>Subaru of America,</t>
  </si>
  <si>
    <t>Analytics Data Science Manager</t>
  </si>
  <si>
    <t>Senior Data Scientist — ML</t>
  </si>
  <si>
    <t>Remote Freelance PhD Biology Data Partner for GenAI</t>
  </si>
  <si>
    <t>Evergreen</t>
  </si>
  <si>
    <t>['sql', 'python', 'snowflake', 'databricks', 'aws', 'spark']</t>
  </si>
  <si>
    <t>Social Finance, Inc. (SoFi)</t>
  </si>
  <si>
    <t>Data Science Director — Remote, Strategic Leader</t>
  </si>
  <si>
    <t>Senior Director, Data Science –  Software</t>
  </si>
  <si>
    <t>Business Data Analyst (SQL, Excel) 🏆</t>
  </si>
  <si>
    <t>Seffner, FL</t>
  </si>
  <si>
    <t>Rooms To Go</t>
  </si>
  <si>
    <t>['sql', 'go', 'tableau', 'excel', 'power bi', 'microstrategy', 'cognos']</t>
  </si>
  <si>
    <t>YoungCapital</t>
  </si>
  <si>
    <t>Quality Performance Analyst</t>
  </si>
  <si>
    <t>Duly Health and Care</t>
  </si>
  <si>
    <t>Associate, Digital Finance Transformation - Data Scientist - Private Equity Performance Improvement (OPEN TO ALL US LOCATIONS)</t>
  </si>
  <si>
    <t>['sql', 'python', 'snowflake', 'azure', 'databricks', 'aws', 'pytorch', 'tensorflow', 'scikit-learn']</t>
  </si>
  <si>
    <t>Data Engineer II, Price Perception and Evaluation Science</t>
  </si>
  <si>
    <t>['sql', 'python', 'aws', 'redshift', 'spark']</t>
  </si>
  <si>
    <t>Trainee Junior Data Analyst</t>
  </si>
  <si>
    <t>Fusion Technology Solutions</t>
  </si>
  <si>
    <t>Senior Inventory Analyst - SAP &amp; Data-Driven Ops</t>
  </si>
  <si>
    <t>Marketing - Data Science senior Associate - Global Banking</t>
  </si>
  <si>
    <t>['sql', 'python', 'go', 'excel', 'powerpoint']</t>
  </si>
  <si>
    <t>Combat Data Systems Engineer</t>
  </si>
  <si>
    <t>['sql', 'snowflake', 'tableau', 'looker', 'power bi', 'sheets']</t>
  </si>
  <si>
    <t>Analyst, Data Science: Property &amp; Specialty Product Design &amp; Modeling</t>
  </si>
  <si>
    <t>AI Scientist - LLMs</t>
  </si>
  <si>
    <t>['python', 'r', 'scala', 'spark', 'tensorflow', 'github']</t>
  </si>
  <si>
    <t>Climate Cabinet</t>
  </si>
  <si>
    <t>['sql', 'python', 'mysql', 'postgresql', 'aws', 'airflow', 'tableau', 'power bi', 'github', 'jira', 'zoom']</t>
  </si>
  <si>
    <t>['sql', 'python', 'scala', 'azure', 'databricks', 'spark', 'kafka', 'pyspark', 'kubernetes', 'docker', 'git', 'github']</t>
  </si>
  <si>
    <t>AIML - Machine Learning Engineer, Data and ML Innovation</t>
  </si>
  <si>
    <t>Data Engineer, Contract</t>
  </si>
  <si>
    <t>Sr/ Revenue Management Analyst - Canada Ontario / West</t>
  </si>
  <si>
    <t>Molson Coors</t>
  </si>
  <si>
    <t>Upper Farringdon, United Kingdom</t>
  </si>
  <si>
    <t>TrueNorth</t>
  </si>
  <si>
    <t>Data Operations Analyst (Remote)</t>
  </si>
  <si>
    <t>The Org</t>
  </si>
  <si>
    <t>Lantern</t>
  </si>
  <si>
    <t>['sql', 'python', 'go', 't-sql', 'azure', 'power bi', 'dax']</t>
  </si>
  <si>
    <t>Data Scientist,</t>
  </si>
  <si>
    <t>['python', 'r', 'matlab', 'phoenix', 'excel']</t>
  </si>
  <si>
    <t>Ellesmere Port, United Kingdom</t>
  </si>
  <si>
    <t>Canal &amp; River Trust</t>
  </si>
  <si>
    <t>Dodworth, United Kingdom</t>
  </si>
  <si>
    <t>NHS Blood and Transplant</t>
  </si>
  <si>
    <t>['sql', 'r', 'go', 'sas', 't-sql', 'sql server', 'excel', 'power bi', 'spss', 'sas', 'powerpoint']</t>
  </si>
  <si>
    <t>Nuneaton, United Kingdom</t>
  </si>
  <si>
    <t>WMJobs</t>
  </si>
  <si>
    <t>Graduate Data</t>
  </si>
  <si>
    <t>Rotherham, United Kingdom</t>
  </si>
  <si>
    <t>Senior Data Analyst — Data Strategy</t>
  </si>
  <si>
    <t>Yu Energy</t>
  </si>
  <si>
    <t>Senior Data Analyst: AI-Driven Insights</t>
  </si>
  <si>
    <t>Symphony</t>
  </si>
  <si>
    <t>Raytheon UK</t>
  </si>
  <si>
    <t>['python', 'azure', 'aws', 'gcp', 'pytorch', 'tensorflow', 'huggingface', 'linux', 'docker']</t>
  </si>
  <si>
    <t>HR Data</t>
  </si>
  <si>
    <t>De Montfort University</t>
  </si>
  <si>
    <t>Data Scientist — A/B Testing</t>
  </si>
  <si>
    <t>Environmental Management Scientist</t>
  </si>
  <si>
    <t>Hoddesdon, United Kingdom</t>
  </si>
  <si>
    <t>Volkerrail Group</t>
  </si>
  <si>
    <t>Senior Data Engineer: Azure Data Platform</t>
  </si>
  <si>
    <t>Pantheon</t>
  </si>
  <si>
    <t>Senior Data Engineer: Build Scalable Data Systems</t>
  </si>
  <si>
    <t>Budock Water, United Kingdom</t>
  </si>
  <si>
    <t>Kainos</t>
  </si>
  <si>
    <t>['python', 'scala', 'java']</t>
  </si>
  <si>
    <t>Hybrid Data Delivery Analyst — SQL, Python</t>
  </si>
  <si>
    <t>Basildon, United Kingdom</t>
  </si>
  <si>
    <t>Jonathan Lee Recruitment</t>
  </si>
  <si>
    <t>Data engineers</t>
  </si>
  <si>
    <t>Scotland, United Kingdom</t>
  </si>
  <si>
    <t>Pertemps Bond</t>
  </si>
  <si>
    <t>['sql', 'javascript', 'html', 'css', 'php', 'mysql', 'jquery', 'laravel', 'symfony', 'git', 'npm']</t>
  </si>
  <si>
    <t>Florida State Board of Administration</t>
  </si>
  <si>
    <t>['sql', 'python', 'snowflake', 'visio', 'tableau', 'excel', 'power bi']</t>
  </si>
  <si>
    <t>Senior Fraud Data Analyst II***Remote USA</t>
  </si>
  <si>
    <t>PA Application Analyst - H</t>
  </si>
  <si>
    <t>Allenport, PA</t>
  </si>
  <si>
    <t>Baker Tilly US</t>
  </si>
  <si>
    <t>['phoenix', 'excel', 'sharepoint']</t>
  </si>
  <si>
    <t>3Core Systems , Inc</t>
  </si>
  <si>
    <t>Microsoft Legal Department</t>
  </si>
  <si>
    <t>['sql', 'scala', 't-sql', 'azure']</t>
  </si>
  <si>
    <t>Azure Databricks Engineer</t>
  </si>
  <si>
    <t>['sql', 'python', 'scala', 'c', 'azure', 'databricks', 'spark']</t>
  </si>
  <si>
    <t>CRM &amp; Loyalty Data Scientist - Drive Personalization</t>
  </si>
  <si>
    <t>Emirates Leisure Retail</t>
  </si>
  <si>
    <t>Senior AI/ML Scientist - End-to-End Model Deployment</t>
  </si>
  <si>
    <t>Mindtel</t>
  </si>
  <si>
    <t>['python', 'tensorflow', 'docker']</t>
  </si>
  <si>
    <t>Performance Marketing Manager — Data-Driven Growth</t>
  </si>
  <si>
    <t>BeBee QA</t>
  </si>
  <si>
    <t>Swan Global</t>
  </si>
  <si>
    <t>Downstream Transformation &amp; Analytics Lead</t>
  </si>
  <si>
    <t>Data Science Manager: Lead AI Delivery &amp; Client Solutions</t>
  </si>
  <si>
    <t>MOZN</t>
  </si>
  <si>
    <t>Data Scientist: From Insights to Production ML</t>
  </si>
  <si>
    <t>PhazeRo</t>
  </si>
  <si>
    <t>Analyst Advanced Analytics</t>
  </si>
  <si>
    <t>Horizon media</t>
  </si>
  <si>
    <t>Senior Data &amp; Financial Analyst</t>
  </si>
  <si>
    <t>Babson College</t>
  </si>
  <si>
    <t>['sql', 'tableau', 'excel', 'power bi', 'powerpoint', 'outlook', 'sharepoint']</t>
  </si>
  <si>
    <t>First American Financial</t>
  </si>
  <si>
    <t>Lead Data Scientist, eCommerce Search</t>
  </si>
  <si>
    <t>South Gate, CA</t>
  </si>
  <si>
    <t>Ascent Developer Solutions</t>
  </si>
  <si>
    <t>Finance Forecasting Data Scientist ML Leader</t>
  </si>
  <si>
    <t>Senior Data Scientist — Ad Tech ML Leader</t>
  </si>
  <si>
    <t>AI Data Scientist Sr</t>
  </si>
  <si>
    <t>Farmers Branch, TX</t>
  </si>
  <si>
    <t>['swift', 'windows']</t>
  </si>
  <si>
    <t>['sql', 'python', 'r', 'matlab', 'sas', 'sas']</t>
  </si>
  <si>
    <t>Associate Data Engineer, Engineer III</t>
  </si>
  <si>
    <t>['sql', 'python', 'scala', 'java', 'no-sql', 'mysql', 'snowflake', 'azure', 'databricks', 'aws', 'openstack', 'spark', 'kafka', 'pyspark', 'airflow', 'hadoop', 'graphql', 'excel', 'kubernetes', 'docker', 'jenkins', 'gitlab', 'yarn', 'unity']</t>
  </si>
  <si>
    <t>Senior Data Engineer, Platform &amp; Pipelines</t>
  </si>
  <si>
    <t>Natera</t>
  </si>
  <si>
    <t>['python', 'r', 'mysql', 'neo4j', 'aws', 'airflow', 'fastapi', 'docker', 'terraform', 'unify']</t>
  </si>
  <si>
    <t>Data Engineering Focused Consultant (Ph.D.)</t>
  </si>
  <si>
    <t>['python', 'r', 'matlab', 'java', 'pyspark', 'numpy', 'pandas', 'power bi', 'git', 'svn']</t>
  </si>
  <si>
    <t>Sr. Data Infrastructure Engineer</t>
  </si>
  <si>
    <t>Evolv Technology</t>
  </si>
  <si>
    <t>['python', 'r', 'c', 'aws']</t>
  </si>
  <si>
    <t>Databricks / ETL &amp; Database Engineer</t>
  </si>
  <si>
    <t>['sql', 'databricks', 'spark']</t>
  </si>
  <si>
    <t>Data Scientist — ML</t>
  </si>
  <si>
    <t>MATALAN</t>
  </si>
  <si>
    <t>Bath, United Kingdom</t>
  </si>
  <si>
    <t>Shareforce</t>
  </si>
  <si>
    <t>Hybrid Business Systems Analyst: SQL, Python</t>
  </si>
  <si>
    <t>People First Team Japan/ピープルファーストチームジャパン</t>
  </si>
  <si>
    <t>First Soft Solutions LLC</t>
  </si>
  <si>
    <t>Senior Business Analyst: Data-Driven Insights</t>
  </si>
  <si>
    <t>TestHiring</t>
  </si>
  <si>
    <t>Senior Data Scientist — Fashion Ecommerce ML</t>
  </si>
  <si>
    <t>Ounass</t>
  </si>
  <si>
    <t>Lead AI/ML Platform</t>
  </si>
  <si>
    <t>Envision Employment Solutions</t>
  </si>
  <si>
    <t>Senior Data Analytics Professional - Vertical Sales</t>
  </si>
  <si>
    <t>['sql', 'python', 'r', 'html', 'oracle', 'tableau', 'power bi', 'sap']</t>
  </si>
  <si>
    <t>Boston Childrens Hospital</t>
  </si>
  <si>
    <t>Landis+Gyr</t>
  </si>
  <si>
    <t>Data Scientist Lead - AI/ML</t>
  </si>
  <si>
    <t>['sql', 'python', 'r', 'nosql']</t>
  </si>
  <si>
    <t>Intern, AI &amp; Data Analytics - Fall 2025 - Now Hiring</t>
  </si>
  <si>
    <t>BMW Group</t>
  </si>
  <si>
    <t>Kleinfelder</t>
  </si>
  <si>
    <t>['sql', 'tableau', 'excel', 'power bi', 'unity']</t>
  </si>
  <si>
    <t>Sterling, IL</t>
  </si>
  <si>
    <t>TOWNSEND AGENCY LLC</t>
  </si>
  <si>
    <t>Eagle Mountain, UT</t>
  </si>
  <si>
    <t>MW Partner</t>
  </si>
  <si>
    <t>['sql', 'mongodb', 'sql server', 'mongodb', 'azure', 'databricks', 'aws', 'airflow', 'linux', 'splunk', 'kubernetes', 'jira']</t>
  </si>
  <si>
    <t>Senior Data Engineer – Hybrid Canada, Databricks</t>
  </si>
  <si>
    <t>Data Analyst - 5247743-0</t>
  </si>
  <si>
    <t>['visio', 'excel', 'powerpoint', 'powerbi', 'powerbi']</t>
  </si>
  <si>
    <t>Remote Data Analyst: Power BI</t>
  </si>
  <si>
    <t>Data Society</t>
  </si>
  <si>
    <t>['sql', 'snowflake', 'gdpr', 'power bi']</t>
  </si>
  <si>
    <t>Hybrid ECM Analyst II — Data</t>
  </si>
  <si>
    <t>State of California</t>
  </si>
  <si>
    <t>Remote Senior Data Analytics</t>
  </si>
  <si>
    <t>Allstate Northern Ireland Limited</t>
  </si>
  <si>
    <t>Neuro Data Scientist</t>
  </si>
  <si>
    <t>PsychoGenics Inc.</t>
  </si>
  <si>
    <t>Bespoke Technologies, Inc.</t>
  </si>
  <si>
    <t>Takeda Pharmaceutical Company Limited.</t>
  </si>
  <si>
    <t>Senior Data Scientist: ML</t>
  </si>
  <si>
    <t>CS&amp;S STAFFING SOLUTIONS</t>
  </si>
  <si>
    <t>Senior Data Scientist: Generative AI for Federal Use Cases</t>
  </si>
  <si>
    <t>Senior Data Scientist: GenAI</t>
  </si>
  <si>
    <t>Edmunds</t>
  </si>
  <si>
    <t>Creator Growth Operations Graduate — Global PGC Path</t>
  </si>
  <si>
    <t>Revenue Analytics Lead — Data-Driven Growth</t>
  </si>
  <si>
    <t>Strategic Finance Data Scientist – Predictive Modeling</t>
  </si>
  <si>
    <t>Staff Data Scientist, Applied AI — Product</t>
  </si>
  <si>
    <t>Google Inc.</t>
  </si>
  <si>
    <t>Senior Data Science Manager, Product Analytics</t>
  </si>
  <si>
    <t>Geospatial Data Scientist I</t>
  </si>
  <si>
    <t>Data Scientist I: ML</t>
  </si>
  <si>
    <t>The Bartech Group, Inc.</t>
  </si>
  <si>
    <t>['python', 'r', 'azure', 'aws', 'pytorch', 'plotly', 'tensorflow', 'tableau', 'power bi', 'kubernetes', 'docker']</t>
  </si>
  <si>
    <t>Senior Data Scientist: Responsible GenAI for Healthcare</t>
  </si>
  <si>
    <t>Senior Data Engineer — Cloud Pipelines, Snowflake</t>
  </si>
  <si>
    <t>Welltower</t>
  </si>
  <si>
    <t>Python Data Engineer — Onsite</t>
  </si>
  <si>
    <t>The Global Edge Consultants</t>
  </si>
  <si>
    <t>Specsavers</t>
  </si>
  <si>
    <t>Content Analyst - Remote</t>
  </si>
  <si>
    <t>Senior Data Analyst - Live Games Portfolio</t>
  </si>
  <si>
    <t>Scopely</t>
  </si>
  <si>
    <t>['sql', 'python', 'r', 'go', 'snowflake', 'redshift', 'bigquery', 'tableau', 'excel', 'looker', 'power bi', 'sheets']</t>
  </si>
  <si>
    <t>Literature Review Analyst</t>
  </si>
  <si>
    <t>Lead Data Scientist | $77/hr Max</t>
  </si>
  <si>
    <t>Senior Analyst – Data &amp; Analytics</t>
  </si>
  <si>
    <t>GE Vernova</t>
  </si>
  <si>
    <t>Fort Benning, GA</t>
  </si>
  <si>
    <t>Cymertek Corporation</t>
  </si>
  <si>
    <t>['python', 'r', 'java', 'azure', 'aws', 'pytorch', 'matplotlib', 'seaborn', 'tensorflow', 'scikit-learn', 'tableau', 'kubernetes', 'docker', 'git']</t>
  </si>
  <si>
    <t>PNC Financial Services Group, Inc.</t>
  </si>
  <si>
    <t>['sql', 'python', 'r', 'sas', 'html', 'pyspark', 'tableau', 'power bi', 'sas']</t>
  </si>
  <si>
    <t>Korean STEM Expert - Remote $43/hr</t>
  </si>
  <si>
    <t>Junior Data Analyst - PMA-273</t>
  </si>
  <si>
    <t>Data Engineer (Contract) - North America</t>
  </si>
  <si>
    <t>Antigua and Barbuda</t>
  </si>
  <si>
    <t>Anatta</t>
  </si>
  <si>
    <t>Associate Director, Translational Data Science â€“ Hematology R&amp;D</t>
  </si>
  <si>
    <t>Alexion Pharmaceuticals</t>
  </si>
  <si>
    <t>['python', 'r', 'sas', 'swift', 'gcp', 'sas', 'git']</t>
  </si>
  <si>
    <t>['sql', 'python', 'java', 'snowflake', 'azure', 'aws']</t>
  </si>
  <si>
    <t>Project Engineer- Data Center Design</t>
  </si>
  <si>
    <t>Brick Staffing, LLC</t>
  </si>
  <si>
    <t>Senior Manager, Stars Data Analyst</t>
  </si>
  <si>
    <t>['sql', 'go', 'c', 'excel', 'alteryx', 'powerpoint', 'powerbi', 'powerbi']</t>
  </si>
  <si>
    <t>Data Engineer or Data Developer</t>
  </si>
  <si>
    <t>Hiring Big Data Engineer || Bangalore || Immediate Joiner</t>
  </si>
  <si>
    <t>Business intelligence. Jobs in Colombo, Sri Lanka</t>
  </si>
  <si>
    <t>Staff Data Platform Engineer — Architect at Scale</t>
  </si>
  <si>
    <t>CircleCI</t>
  </si>
  <si>
    <t>Manager-Data Scientist</t>
  </si>
  <si>
    <t>['sql', 'python', 'azure', 'databricks', 'aws', 'gcp', 'pytorch', 'tensorflow', 'scikit-learn', 'fastapi', 'kubernetes', 'docker']</t>
  </si>
  <si>
    <t>Data Scientist - AI &amp; Machine Learning Systems (Dublin, CA)</t>
  </si>
  <si>
    <t>Senior Product Data Scientist, Operations</t>
  </si>
  <si>
    <t>Lead AI Scientist, Delivery Foundation Models</t>
  </si>
  <si>
    <t>Associate, Digital Finance Transformation - Data Scientist - Private Equity Performance Improvement</t>
  </si>
  <si>
    <t>New Grad Software Engineer — Data</t>
  </si>
  <si>
    <t>The Rundown AI, Inc.</t>
  </si>
  <si>
    <t>Symbility Solutions</t>
  </si>
  <si>
    <t>Cotulla, TX</t>
  </si>
  <si>
    <t>Students Plus Startups</t>
  </si>
  <si>
    <t>['sql', 'r', 'sas', 'tableau', 'excel', 'spss', 'sas', 'powerbi', 'powerbi']</t>
  </si>
  <si>
    <t>['sql', 'powershell', 'azure', 'databricks', 'powerbi', 'powerbi', 'ansible']</t>
  </si>
  <si>
    <t>Senior Data Analyst: Data Quality</t>
  </si>
  <si>
    <t>Stericycle</t>
  </si>
  <si>
    <t>Penarth, United Kingdom</t>
  </si>
  <si>
    <t>ELLIOTT MOSS CONSULTING PTE. LTD.</t>
  </si>
  <si>
    <t>['sql', 'python', 'scala', 'nosql', 'java', 'dynamodb', 'databricks', 'aws', 'redshift', 'spark', 'pyspark', 'tableau', 'kubernetes', 'docker', 'git']</t>
  </si>
  <si>
    <t>Lead Data Platform Engineer – Spark, Databricks</t>
  </si>
  <si>
    <t>easyJet Airline Company PLC</t>
  </si>
  <si>
    <t>Data Engineer with Snowflake, Tableau, SQL</t>
  </si>
  <si>
    <t>Talent Junction LLC</t>
  </si>
  <si>
    <t>Dudley, United Kingdom</t>
  </si>
  <si>
    <t>TXP</t>
  </si>
  <si>
    <t>['sql', 'python', 'azure', 'databricks', 'pyspark', 'jupyter']</t>
  </si>
  <si>
    <t>The Reynolds and Reynolds Company</t>
  </si>
  <si>
    <t>Junior Java Fullstack Developer/Data Analyst Business 🏆</t>
  </si>
  <si>
    <t>Synergistic it</t>
  </si>
  <si>
    <t>['python', 'java', 'azure', 'oracle', 'aws']</t>
  </si>
  <si>
    <t>['html', 'snowflake', 'aws']</t>
  </si>
  <si>
    <t>Senior Data Analyst - SQL and Python Business 🏆</t>
  </si>
  <si>
    <t>DivIHN Integration Inc</t>
  </si>
  <si>
    <t>['sql', 'python', 'db2', 'power bi']</t>
  </si>
  <si>
    <t>['sql', 'python', 'r', 'go', 'scala', 'bigquery', 'spark', 'pytorch', 'tensorflow']</t>
  </si>
  <si>
    <t>['sql', 'python', 'go', 'nosql', 'html', 'snowflake', 'azure', 'databricks', 'redshift', 'bigquery', 'sharepoint', 'github']</t>
  </si>
  <si>
    <t>Senior Production Support Engineer - Data &amp; BI Pipelines</t>
  </si>
  <si>
    <t>Savannah-Chatham County Schools</t>
  </si>
  <si>
    <t>['sql', 'python', 'sql server', 'power bi']</t>
  </si>
  <si>
    <t>Business Intelligence Analyst Sr.</t>
  </si>
  <si>
    <t>Cenlar</t>
  </si>
  <si>
    <t>['sql', 'databricks', 'tableau', 'power bi']</t>
  </si>
  <si>
    <t>Data Analyst with SQL and Python Business 🏆</t>
  </si>
  <si>
    <t>Del Toro Insurance</t>
  </si>
  <si>
    <t>Health Records Analyst,</t>
  </si>
  <si>
    <t>Senior Data Engineer - ETL and Data Migration Specialist</t>
  </si>
  <si>
    <t>['db2', 'oracle']</t>
  </si>
  <si>
    <t>Staff Front End Engineer, Data Visualization</t>
  </si>
  <si>
    <t>['javascript', 'typescript', 'react', 'excel']</t>
  </si>
  <si>
    <t>Ottershaw, United Kingdom</t>
  </si>
  <si>
    <t>Data Engineer SQL - Hybrid Working</t>
  </si>
  <si>
    <t>Worthing, United Kingdom</t>
  </si>
  <si>
    <t>VP, Security Data Engineering</t>
  </si>
  <si>
    <t>FORTUNE SOCIETY INC</t>
  </si>
  <si>
    <t>['sql', 'visual basic', 'excel']</t>
  </si>
  <si>
    <t>Service Centre Analyst - Part-time</t>
  </si>
  <si>
    <t>Online River</t>
  </si>
  <si>
    <t>Senior Decision Science Analyst - P&amp;C Underwriting Analytics</t>
  </si>
  <si>
    <t>['sql', 'python', 'sas', 'c', 'sas']</t>
  </si>
  <si>
    <t>Power BI Architect - Data Engineering &amp; Security Analytics - Full-time / Part-time</t>
  </si>
  <si>
    <t>TSG Risk Management</t>
  </si>
  <si>
    <t>['sql', 'snowflake', 'azure', 'databricks', 'power bi', 'dax']</t>
  </si>
  <si>
    <t>Data Engineer (Snowflake) - Hybrid - Full-time / Part-time</t>
  </si>
  <si>
    <t>Little Hulton, United Kingdom</t>
  </si>
  <si>
    <t>Executive Analyst</t>
  </si>
  <si>
    <t>University of California , Riverside</t>
  </si>
  <si>
    <t>Rang</t>
  </si>
  <si>
    <t>Product Manager / Business Analyst - Orlando, FL (onsite)</t>
  </si>
  <si>
    <t>Crawford Thomas Recruiting</t>
  </si>
  <si>
    <t>AI Technical Lead</t>
  </si>
  <si>
    <t>SoftServe</t>
  </si>
  <si>
    <t>['python', 'nosql', 'mongodb', 'golang', 'mongodb', 'kafka', 'graphql', 'kubernetes', 'docker']</t>
  </si>
  <si>
    <t>NAFFCO FZCO</t>
  </si>
  <si>
    <t>Senior Security Engineer</t>
  </si>
  <si>
    <t>GWC Networks LLC</t>
  </si>
  <si>
    <t>Software Engineer Intern</t>
  </si>
  <si>
    <t>Picovoice</t>
  </si>
  <si>
    <t>['python', 'c', 'typescript', 'pytorch']</t>
  </si>
  <si>
    <t>Software Engineer, AI Agents</t>
  </si>
  <si>
    <t>Principal Engineer, Infrastructure Platforms</t>
  </si>
  <si>
    <t>['ruby', 'golang', 'ruby', 'kubernetes', 'gitlab']</t>
  </si>
  <si>
    <t>Lead Member of Technical Staff (LMTS) — Security Data Science &amp; ML Engineering</t>
  </si>
  <si>
    <t>['sql', 'python', 'scala', 'nosql', 'java', 'azure', 'aws', 'gcp', 'spark', 'kafka', 'airflow', 'gdpr', 'tableau', 'kubernetes', 'docker', 'terraform', 'planner']</t>
  </si>
  <si>
    <t>Senior Data Engineer - (Durham NC or Menlo Park, CA) - #4571</t>
  </si>
  <si>
    <t>['sql', 'python', 'r', 'go', 'java', 'c']</t>
  </si>
  <si>
    <t>Analyst, Technical Sr</t>
  </si>
  <si>
    <t>Southwire Company, LLC</t>
  </si>
  <si>
    <t>['sql', 'power bi', 'git', 'wire']</t>
  </si>
  <si>
    <t>Monster Lead Group</t>
  </si>
  <si>
    <t>['snowflake', 'aws', 'airflow', 'looker']</t>
  </si>
  <si>
    <t>['sql', 't-sql', 'sql server', 'snowflake', 'gdpr', 'ssis', 'git', 'github', 'jira']</t>
  </si>
  <si>
    <t>Data Validation Tester</t>
  </si>
  <si>
    <t>Advanced Innovative Technology Corp</t>
  </si>
  <si>
    <t>Lead Data Bricks Engineer</t>
  </si>
  <si>
    <t>Aarorn Technologies Inc</t>
  </si>
  <si>
    <t>Graduate Engineer – Computer Science</t>
  </si>
  <si>
    <t>Ukaam</t>
  </si>
  <si>
    <t>Bexley, United Kingdom</t>
  </si>
  <si>
    <t>SGI</t>
  </si>
  <si>
    <t>['python', 'snowflake', 'aws', 'gcp', 'airflow', 'splunk', 'docker', 'terraform', 'jenkins', 'gitlab']</t>
  </si>
  <si>
    <t>['sql', 'python', 'r', 'sas', 'c', 'tableau', 'spss', 'sas']</t>
  </si>
  <si>
    <t>['sql', 'python', 'java', 'c', 'cassandra', 'spark', 'hadoop', 'tableau', 'power bi']</t>
  </si>
  <si>
    <t>IT Business Analyst Intern (Summer 2026)</t>
  </si>
  <si>
    <t>Pittsford, NY</t>
  </si>
  <si>
    <t>Canandaigua National Bank &amp; Trust Co</t>
  </si>
  <si>
    <t>Assoc. Scientist, Post Doc Fellow- Data Science for Multi-omics and Biomarker Modeling in Neuroscience</t>
  </si>
  <si>
    <t>Policy Research Analyst Fully Remote</t>
  </si>
  <si>
    <t>Associate Data Engineer - Databricks &amp; GCP</t>
  </si>
  <si>
    <t>['sql', 'python', 'azure', 'databricks', 'gcp', 'bigquery', 'spark', 'pyspark', 'github', 'terraform', 'gitlab', 'unity']</t>
  </si>
  <si>
    <t>Data Engineer - Python, SQL</t>
  </si>
  <si>
    <t>['sql', 'python', 't-sql', 'sql server', 'azure', 'databricks', 'bitbucket', 'jira']</t>
  </si>
  <si>
    <t>YO IT CONSULTING</t>
  </si>
  <si>
    <t>['sql', 'python', 'postgresql', 'snowflake', 'oracle', 'aws', 'terraform']</t>
  </si>
  <si>
    <t>Data Scientist- Insurance 50-65k</t>
  </si>
  <si>
    <t>Michael Page Hong Kong</t>
  </si>
  <si>
    <t>Las Vegas Petroleum</t>
  </si>
  <si>
    <t>Lead Data Engineer - Databricks (Remote)</t>
  </si>
  <si>
    <t>Lumenalta</t>
  </si>
  <si>
    <t>['sql', 'python', 'databricks', 'aws', 'pyspark']</t>
  </si>
  <si>
    <t>Junior Python</t>
  </si>
  <si>
    <t>Fospe UK Ltd</t>
  </si>
  <si>
    <t>Brampton Recruitment Ltd</t>
  </si>
  <si>
    <t>Benjamin Moore &amp; Co</t>
  </si>
  <si>
    <t>['sql', 'python', 'r', 'snowflake', 'azure', 'pytorch', 'pyspark', 'tensorflow', 'scikit-learn', 'pandas']</t>
  </si>
  <si>
    <t>AI Software Engineer(part time)</t>
  </si>
  <si>
    <t>SocialPrachar</t>
  </si>
  <si>
    <t>['python', 'java', 'react', 'github']</t>
  </si>
  <si>
    <t>ML Engineer: Build Scalable Python Tools</t>
  </si>
  <si>
    <t>Forton, United Kingdom</t>
  </si>
  <si>
    <t>['mongodb', 'mongodb', 'azure', 'databricks', 'spark', 'airflow']</t>
  </si>
  <si>
    <t>Hybrid Solutions Architect: Cloud, Data</t>
  </si>
  <si>
    <t>Astro Studios, Inc.</t>
  </si>
  <si>
    <t>Business Intelligence Analyst Senior</t>
  </si>
  <si>
    <t>TeemaGroup</t>
  </si>
  <si>
    <t>Future Talent Program - Data Science and Scientific Informatics Intern</t>
  </si>
  <si>
    <t>Rahway, NJ (+1 other)</t>
  </si>
  <si>
    <t>Charles River</t>
  </si>
  <si>
    <t>Data Engineer / Information Technology Specialist 5</t>
  </si>
  <si>
    <t>State of Minnesota - Housing Finance Agency</t>
  </si>
  <si>
    <t>['sql', 'python', 'go', 'sql server', 'azure', 'oracle', 'power bi']</t>
  </si>
  <si>
    <t>Fall 2026 Co-op – Data Engineering - Full-time</t>
  </si>
  <si>
    <t>Sr. Data Platform Engineer</t>
  </si>
  <si>
    <t>Cyara</t>
  </si>
  <si>
    <t>['python', 'aws', 'kubernetes', 'docker', 'git']</t>
  </si>
  <si>
    <t>Data Processing Expert for HM Land Registry Price Paid Data</t>
  </si>
  <si>
    <t>Far East Hospitality Management (S) Pte Ltd</t>
  </si>
  <si>
    <t>Principal AI Engineer</t>
  </si>
  <si>
    <t>Taraki</t>
  </si>
  <si>
    <t>['python', 'go', 'typescript', 'kafka', 'phoenix', 'github', 'terraform']</t>
  </si>
  <si>
    <t>Senior Electrical Engineer - Design - Data Centres</t>
  </si>
  <si>
    <t>Senior Mechanical Engineer - Design - Data Centre</t>
  </si>
  <si>
    <t>Kilsheelan, County Tipperary, Ireland</t>
  </si>
  <si>
    <t>TechNET IT</t>
  </si>
  <si>
    <t>Kanz</t>
  </si>
  <si>
    <t>webook.com</t>
  </si>
  <si>
    <t>Senior Data Scientist - Fraud &amp; AML AI Leader</t>
  </si>
  <si>
    <t>['sql', 'python', 'r', 'scala', 'spark', 'tensorflow', 'tableau', 'power bi']</t>
  </si>
  <si>
    <t>Senior Data Engineer — ETL, Data Lake</t>
  </si>
  <si>
    <t>Senior Data Engineer — Scale AI Pipelines</t>
  </si>
  <si>
    <t>IREN</t>
  </si>
  <si>
    <t>Speechify, Inc.</t>
  </si>
  <si>
    <t>['python', 'bash', 'gcp', 'linux', 'docker', 'terraform']</t>
  </si>
  <si>
    <t>Data Engineer(AWS/ Data integration/ Data modelling)</t>
  </si>
  <si>
    <t>['sql', 'python', 'scala', 'sas', 'aws', 'redshift', 'pyspark', 'ssis', 'sas', 'qlik']</t>
  </si>
  <si>
    <t>Forward Deployed Software Engineer</t>
  </si>
  <si>
    <t>Palantir Technologies</t>
  </si>
  <si>
    <t>['python', 'javascript', 'java', 'c', 'typescript']</t>
  </si>
  <si>
    <t>Network Systems Engineer</t>
  </si>
  <si>
    <t>Arista Networks</t>
  </si>
  <si>
    <t>['python', 'r', 'ansible']</t>
  </si>
  <si>
    <t>Senior Data Analyst   PMA-273</t>
  </si>
  <si>
    <t>Andromeda Systemsorporated</t>
  </si>
  <si>
    <t>quality data analyst</t>
  </si>
  <si>
    <t>Aspire Health Partners</t>
  </si>
  <si>
    <t>InoHealth AG</t>
  </si>
  <si>
    <t>Sr. Data Scientist - Product Development Company - Blumetra Solutions</t>
  </si>
  <si>
    <t>Python Data Analyst</t>
  </si>
  <si>
    <t>Madhya Pradesh, India</t>
  </si>
  <si>
    <t>Mavenmagnet Research Pvt. Ltd.</t>
  </si>
  <si>
    <t>['python', 'numpy', 'pandas', 'excel', 'powerpoint']</t>
  </si>
  <si>
    <t>Building DataWarehouse</t>
  </si>
  <si>
    <t>Cygnet Health Care Limited</t>
  </si>
  <si>
    <t>Tynemouth, United Kingdom</t>
  </si>
  <si>
    <t>['sql', 'python', 'azure', 'spark', 'pyspark', 'pandas']</t>
  </si>
  <si>
    <t>Acomb, United Kingdom</t>
  </si>
  <si>
    <t>The Wilf Ward Family Trust</t>
  </si>
  <si>
    <t>['python', 'r', 'databricks', 'excel', 'power bi', 'spreadsheet', 'dax', 'sharepoint']</t>
  </si>
  <si>
    <t>['python', 'pytorch', 'tensorflow', 'scikit-learn', 'pandas', 'huggingface', 'github']</t>
  </si>
  <si>
    <t>Manager, Statistics</t>
  </si>
  <si>
    <t>Chicago Staffing</t>
  </si>
  <si>
    <t>Palantir Developer</t>
  </si>
  <si>
    <t>Converse, TX</t>
  </si>
  <si>
    <t>Evolved Aerospace</t>
  </si>
  <si>
    <t>['python', 'numpy', 'airflow', 'pandas', 'unity', 'unreal']</t>
  </si>
  <si>
    <t>['go', 'databricks', 'spark', 'pyspark', 'unity']</t>
  </si>
  <si>
    <t>Financial Analyst – Work From Home</t>
  </si>
  <si>
    <t>AI Engineer | UK / EU</t>
  </si>
  <si>
    <t>C&amp;D Talent Advisory - Academy</t>
  </si>
  <si>
    <t>Lead Agentic AI Developer</t>
  </si>
  <si>
    <t>['c', 'azure']</t>
  </si>
  <si>
    <t>['sql', 'python', 'r', 'sas', 'spark', 'jupyter', 'tableau', 'excel', 'sas', 'powerpoint']</t>
  </si>
  <si>
    <t>Senior ODI Engineer - Local to Tampa, FL Only</t>
  </si>
  <si>
    <t>Noblesoft Solutions</t>
  </si>
  <si>
    <t>['sql', 'c', 'oracle']</t>
  </si>
  <si>
    <t>American Fork, UT</t>
  </si>
  <si>
    <t>LVT (LiveView Technologies)</t>
  </si>
  <si>
    <t>['sql', 'python', 'snowflake', 'oracle', 'airflow', 'tableau', 'looker']</t>
  </si>
  <si>
    <t>Tutor - Data Analyst/Ai</t>
  </si>
  <si>
    <t>Ask Talent Solutions - Master Account</t>
  </si>
  <si>
    <t>Varalakshmi Solutions Limited</t>
  </si>
  <si>
    <t>['sql', 'python', 'scala', 'nosql', 'java', 'azure', 'aws', 'gcp', 'spark', 'kafka', 'hadoop']</t>
  </si>
  <si>
    <t>Data Analyst, Vendor Performance and Inventory</t>
  </si>
  <si>
    <t>Charlotte Staffing</t>
  </si>
  <si>
    <t>talentX</t>
  </si>
  <si>
    <t>['sql', 'python', 'snowflake', 'azure', 'aws', 'kafka', 'airflow', 'tableau', 'power bi', 'github', 'jira', 'confluence']</t>
  </si>
  <si>
    <t>Senior Institutional Research Analyst</t>
  </si>
  <si>
    <t>Senior Data Centre Structural Lead Engineer</t>
  </si>
  <si>
    <t>Digital Analytics Analyst</t>
  </si>
  <si>
    <t>entry level java spring boot developer/Data Engineer/Analyst</t>
  </si>
  <si>
    <t>MAXIMUS</t>
  </si>
  <si>
    <t>Skillman, NJ</t>
  </si>
  <si>
    <t>RELI Group, Inc.</t>
  </si>
  <si>
    <t>GAP Solutions, Inc. (GAPSI)</t>
  </si>
  <si>
    <t>My3Tech Inc</t>
  </si>
  <si>
    <t>Sr Investment and Data Analyst</t>
  </si>
  <si>
    <t>The Ceres Group</t>
  </si>
  <si>
    <t>Analyst, Data</t>
  </si>
  <si>
    <t>Product Data Operations Engineering Systems Analyst</t>
  </si>
  <si>
    <t>['sql', 'python', 'html', 'power bi', 'sap']</t>
  </si>
  <si>
    <t>['sql', 'python', 'tableau', 'excel', 'looker', 'power bi', 'sheets']</t>
  </si>
  <si>
    <t>['sql', 'java', 'tableau']</t>
  </si>
  <si>
    <t>['sql', 'python', 'r', 'java', 'snowflake', 'azure', 'databricks', 'aws', 'redshift', 'bigquery', 'spark', 'numpy', 'tensorflow', 'airflow', 'scikit-learn', 'pandas', 'tableau', 'excel', 'power bi']</t>
  </si>
  <si>
    <t>Pacer Group</t>
  </si>
  <si>
    <t>entry level data analyst with powerbi/ java software developer</t>
  </si>
  <si>
    <t>['python', 'java', 'powerbi', 'powerbi']</t>
  </si>
  <si>
    <t>United IT Solutions</t>
  </si>
  <si>
    <t>RIT Solutions</t>
  </si>
  <si>
    <t>Hybrid: Luxury Brand Marketing Data Analyst</t>
  </si>
  <si>
    <t>Wonderful Sales</t>
  </si>
  <si>
    <t>Dunlap, IL</t>
  </si>
  <si>
    <t>CAI</t>
  </si>
  <si>
    <t>Manager, Data</t>
  </si>
  <si>
    <t>Criminal Justice Data Analyst Data-Driven Insights Leader</t>
  </si>
  <si>
    <t>Sr Analyst-Advanced Analytics</t>
  </si>
  <si>
    <t>Data Scientist Game Analytics</t>
  </si>
  <si>
    <t>TW Group, Inc.</t>
  </si>
  <si>
    <t>['power bi', 'dax', 'powerbi', 'powerbi']</t>
  </si>
  <si>
    <t>Memorial Health Care System</t>
  </si>
  <si>
    <t>The Dignify Solutions LLC</t>
  </si>
  <si>
    <t>Talent Retriever</t>
  </si>
  <si>
    <t>Flagship Ventures</t>
  </si>
  <si>
    <t>AI/ML Engineer/Data Scientist</t>
  </si>
  <si>
    <t>Veterans Sourcing Group LLC</t>
  </si>
  <si>
    <t>Olema, CA</t>
  </si>
  <si>
    <t>Orinda, CA</t>
  </si>
  <si>
    <t>Data Scientist: ML, NLP</t>
  </si>
  <si>
    <t>Roche Holdings Inc.</t>
  </si>
  <si>
    <t>Magalia, CA</t>
  </si>
  <si>
    <t>American Canyon, CA</t>
  </si>
  <si>
    <t>Wheatland, CA</t>
  </si>
  <si>
    <t>Capitola, CA</t>
  </si>
  <si>
    <t>Winters, CA</t>
  </si>
  <si>
    <t>junior java backend developer/Data scientist</t>
  </si>
  <si>
    <t>Data Scientist, Ads</t>
  </si>
  <si>
    <t>Tik Tok</t>
  </si>
  <si>
    <t>Tech Lead, Data</t>
  </si>
  <si>
    <t>Catalyst Labs, LLC</t>
  </si>
  <si>
    <t>Staff Product Manager, Growth Data</t>
  </si>
  <si>
    <t>Affirm</t>
  </si>
  <si>
    <t>Avila Beach, CA</t>
  </si>
  <si>
    <t>Junior Data Scientist/Engineer</t>
  </si>
  <si>
    <t>Junior Data Analyst/Engineer/Scientist</t>
  </si>
  <si>
    <t>['python', 'javascript', 'sas', 'java', 'c', 'tensorflow', 'spring', 'tableau', 'excel', 'sas', 'powerbi', 'powerbi', 'docker', 'jenkins']</t>
  </si>
  <si>
    <t>Senior Data Science Lead</t>
  </si>
  <si>
    <t>Syntricate Technologies</t>
  </si>
  <si>
    <t>['python', 'nosql', 'mongodb', 'mongodb']</t>
  </si>
  <si>
    <t>Katalyst Healthcares and Life Sciences</t>
  </si>
  <si>
    <t>DATASOFT TECHNOLOGIES</t>
  </si>
  <si>
    <t>Clinical Research Data Specialist</t>
  </si>
  <si>
    <t>University of Miami</t>
  </si>
  <si>
    <t>Full-Stack Data Engineer with Security Clearance</t>
  </si>
  <si>
    <t>Ascension Federal Services Inc</t>
  </si>
  <si>
    <t>['sql', 'python', 'scala', 'nosql', 'java', 'azure', 'aws', 'gcp', 'spark', 'kafka', 'react', 'hadoop', 'angular', 'kubernetes', 'docker']</t>
  </si>
  <si>
    <t>Sr Data Engineer/Data Engineer</t>
  </si>
  <si>
    <t>['sql', 'python', 'go', 'snowflake', 'aws', 'redshift', 'pyspark', 'gdpr', 'terraform']</t>
  </si>
  <si>
    <t>Manager of Databricks Data Engineering</t>
  </si>
  <si>
    <t>Principle Data Engineer</t>
  </si>
  <si>
    <t>['sql', 'azure', 'databricks', 'unity']</t>
  </si>
  <si>
    <t>['python', 'javascript', 'sas', 'java', 'c', 'spring', 'tableau', 'sas', 'powerbi', 'powerbi', 'docker', 'jenkins']</t>
  </si>
  <si>
    <t>['sql', 'python', 'swift', 'aws', 'gcp', 'bigquery', 'pyspark', 'airflow', 'tableau', 'looker', 'power bi', 'splunk', 'git', 'terraform']</t>
  </si>
  <si>
    <t>Newcastle University</t>
  </si>
  <si>
    <t>Data Engineer (Python + Airflow)</t>
  </si>
  <si>
    <t>Norton Blake</t>
  </si>
  <si>
    <t>['sql', 'python', 'spark', 'kafka', 'numpy', 'airflow', 'pandas', 'kubernetes', 'docker']</t>
  </si>
  <si>
    <t>NHS</t>
  </si>
  <si>
    <t>['sql', 'sql server', 'azure', 'spark', 'pyspark', 'jira']</t>
  </si>
  <si>
    <t>Data Engineer – AI</t>
  </si>
  <si>
    <t>Tendring, United Kingdom</t>
  </si>
  <si>
    <t>Datashrubs Technologies Ltd</t>
  </si>
  <si>
    <t>['sql', 'python', 'snowflake', 'azure', 'aws', 'gcp', 'redshift', 'bigquery', 'airflow', 'tableau', 'looker', 'power bi']</t>
  </si>
  <si>
    <t>Senior Data Engineer for AI-Ready Analytics Platform</t>
  </si>
  <si>
    <t>Tier 1 Consulting</t>
  </si>
  <si>
    <t>['sql', 'perl', 'power bi']</t>
  </si>
  <si>
    <t>Senior Data Analytics Lead Strategy</t>
  </si>
  <si>
    <t>Entry Level Data Analyst/Engineer</t>
  </si>
  <si>
    <t>['javascript', 'java', 'c', 'spring', 'docker', 'jenkins']</t>
  </si>
  <si>
    <t>AD Software Engineer – Junior H/F</t>
  </si>
  <si>
    <t>Automotive Jobs</t>
  </si>
  <si>
    <t>Stellantis</t>
  </si>
  <si>
    <t>['python', 'c', 'linux', 'git', 'github']</t>
  </si>
  <si>
    <t>Data Analyst - Administrative (Cleared)</t>
  </si>
  <si>
    <t>Quattro Consulting LLC</t>
  </si>
  <si>
    <t>Director of Data Analytics (E-Commerce)</t>
  </si>
  <si>
    <t>Adjunct Lecturer in Machine Learning and Data Science</t>
  </si>
  <si>
    <t>Kafka Data Replication Engineer</t>
  </si>
  <si>
    <t>Openkyber</t>
  </si>
  <si>
    <t>['sql', 'java', 'mongodb', 'groovy', 'mongodb', 'azure', 'aws', 'kafka', 'git', 'gitlab', 'jira', 'confluence']</t>
  </si>
  <si>
    <t>Lead AWS Data Engineer with DynamoDB</t>
  </si>
  <si>
    <t>['sql', 'python', 'dynamodb', 'aws', 'pyspark', 'git', 'terraform']</t>
  </si>
  <si>
    <t>Data Solution Engineer</t>
  </si>
  <si>
    <t>White House Station, NJ</t>
  </si>
  <si>
    <t>['sql', 'python', 'nosql', 'azure', 'aws', 'spark', 'kafka']</t>
  </si>
  <si>
    <t>Worcestershire, United Kingdom</t>
  </si>
  <si>
    <t>Pertemps Specialist Talent Solutions</t>
  </si>
  <si>
    <t>Pricing Data Scientist &amp; Bayesian</t>
  </si>
  <si>
    <t>['r', 'sas', 'sas', 'git']</t>
  </si>
  <si>
    <t>Prince George's Community College</t>
  </si>
  <si>
    <t>Lead Data analyst</t>
  </si>
  <si>
    <t>Ageatia Global Solutions</t>
  </si>
  <si>
    <t>TSA Occupational Safety and Health Data Analyst</t>
  </si>
  <si>
    <t>R&amp;K Enterprise Solutions Inc</t>
  </si>
  <si>
    <t>['r', 'dart', 'excel', 'power bi', 'dax']</t>
  </si>
  <si>
    <t>Programmer Analyst - Data Engineering and Automation</t>
  </si>
  <si>
    <t>Lead, Data Analyst</t>
  </si>
  <si>
    <t>['sql', 'python', 'go', 'sas', 'vba', 'azure', 'oracle', 'aws', 'gcp', 'excel', 'power bi', 'alteryx', 'sas', 'powerpoint']</t>
  </si>
  <si>
    <t>Operations Analyst (Entry Level)</t>
  </si>
  <si>
    <t>Online Remote Jobs</t>
  </si>
  <si>
    <t>Contact Center Reporting</t>
  </si>
  <si>
    <t>Mount Sinai Medical Center of Florida</t>
  </si>
  <si>
    <t>Junior Data Analyst with BI Skills</t>
  </si>
  <si>
    <t>['sql', 'python', 'r', 'azure', 'oracle', 'aws', 'gcp', 'tableau', 'excel', 'looker', 'power bi']</t>
  </si>
  <si>
    <t>Senior Marketing Science Analyst</t>
  </si>
  <si>
    <t>Analytic Partners</t>
  </si>
  <si>
    <t>Remote Software QA Analyst I: Growth</t>
  </si>
  <si>
    <t>Florida Peninsula Insurance</t>
  </si>
  <si>
    <t>Destinationone Consulting</t>
  </si>
  <si>
    <t>Claims Analyst III</t>
  </si>
  <si>
    <t>Careers Integrated Resources Inc</t>
  </si>
  <si>
    <t>Machine Learning/ Data Scientist</t>
  </si>
  <si>
    <t>Donnelly &amp; Moore Corporation</t>
  </si>
  <si>
    <t>['sql', 'python', 'azure', 'databricks', 'oracle', 'bigquery', 'pyspark', 'numpy', 'scikit-learn', 'pandas', 'power bi', 'dax']</t>
  </si>
  <si>
    <t>American Tower</t>
  </si>
  <si>
    <t>Direct Recruit Agency LLC</t>
  </si>
  <si>
    <t>['sql', 'python', 'scala', 'tensorflow', 'scikit-learn']</t>
  </si>
  <si>
    <t>The Hagerty Group, LLC</t>
  </si>
  <si>
    <t>['sql', 'python', 'r', 'sql server', 'snowflake', 'aws', 'airflow', 'scikit-learn', 'fastapi', 'docker']</t>
  </si>
  <si>
    <t>Junior Marketing Data Scientist Insights</t>
  </si>
  <si>
    <t>ZS</t>
  </si>
  <si>
    <t>DeForest, WI</t>
  </si>
  <si>
    <t>Genus plc</t>
  </si>
  <si>
    <t>['sql', 'python', 'r', 'linux', 'unix', 'power bi']</t>
  </si>
  <si>
    <t>['sql', 'python', 'r', 'azure', 'databricks', 'aws', 'gcp', 'spark', 'pytorch', 'tensorflow', 'scikit-learn', 'pandas', 'git']</t>
  </si>
  <si>
    <t>['sql', 'python', 'snowflake', 'databricks', 'github']</t>
  </si>
  <si>
    <t>['sql', 'python', 'vba', 'excel', 'power bi', 'powerpoint']</t>
  </si>
  <si>
    <t>Python Dev</t>
  </si>
  <si>
    <t>Webster, FL</t>
  </si>
  <si>
    <t>Spyglass Partners LLC</t>
  </si>
  <si>
    <t>Return Pro</t>
  </si>
  <si>
    <t>['python', 'azure', 'aws', 'gcp', 'pytorch', 'tensorflow', 'hugging face', 'scikit-learn']</t>
  </si>
  <si>
    <t>Data Engineer-Lead</t>
  </si>
  <si>
    <t>DPR Construction</t>
  </si>
  <si>
    <t>['sql', 'python', 'snowflake', 'azure', 'aws', 'airflow', 'git']</t>
  </si>
  <si>
    <t>Saxon Global</t>
  </si>
  <si>
    <t>['python', 'go', 'bash', 'azure', 'databricks', 'gcp']</t>
  </si>
  <si>
    <t>Data Engineer: BI</t>
  </si>
  <si>
    <t>ABI Document Support Services, Inc.</t>
  </si>
  <si>
    <t>Aberystwyth, United Kingdom</t>
  </si>
  <si>
    <t>Aberystwyth University</t>
  </si>
  <si>
    <t>Senior Data Engineer - Contract</t>
  </si>
  <si>
    <t>['python', 'aws', 'redshift', 'spark', 'airflow', 'terraform']</t>
  </si>
  <si>
    <t>Enterprise Data Warehouse Analyst</t>
  </si>
  <si>
    <t>Apex Informatics</t>
  </si>
  <si>
    <t>Snowflake DATA Engineer</t>
  </si>
  <si>
    <t>Data Analyst III (Global Patient Access Program - GPAP)</t>
  </si>
  <si>
    <t>Senior Innovative Channel Operations Specialist</t>
  </si>
  <si>
    <t>Head of Business Intelligence</t>
  </si>
  <si>
    <t>['sql', 'python', 'tableau', 'looker', 'power bi']</t>
  </si>
  <si>
    <t>Midlothian, TX</t>
  </si>
  <si>
    <t>['haskell']</t>
  </si>
  <si>
    <t>Chief Science Officer</t>
  </si>
  <si>
    <t>Senior QC Analyst</t>
  </si>
  <si>
    <t>Carrigaline, County Cork, Ireland</t>
  </si>
  <si>
    <t>Senior Clinical Data Scientist at Novartis – Dublin</t>
  </si>
  <si>
    <t>Data Engineer II, Gen AI, Music</t>
  </si>
  <si>
    <t>['python', 'scala', 'java', 'bigquery', 'spark']</t>
  </si>
  <si>
    <t>['sql', 'python', 't-sql', 'snowflake', 'azure', 'aws', 'gcp', 'spark', 'pyspark']</t>
  </si>
  <si>
    <t>SaluteMyJob</t>
  </si>
  <si>
    <t>Data Engineer – IAM / Entra Migration</t>
  </si>
  <si>
    <t>Data Visualization Engineer - Data &amp; Analystics</t>
  </si>
  <si>
    <t>Data Engineer Lead – Snowflake Migration</t>
  </si>
  <si>
    <t>['sql', 'python', 'sas', 'snowflake', 'azure', 'aws', 'gcp', 'spark', 'airflow', 'hadoop', 'tableau', 'sas']</t>
  </si>
  <si>
    <t>Lead AI Engineer</t>
  </si>
  <si>
    <t>['python', 'gcp', 'bigquery', 'kubernetes', 'docker']</t>
  </si>
  <si>
    <t>SC or DV Cleared Data Engineer/Scientist/Analyst</t>
  </si>
  <si>
    <t>Blue Wolf Digital</t>
  </si>
  <si>
    <t>Principal Azure Data Engineer</t>
  </si>
  <si>
    <t>['python', 'scala', 'java', 'azure', 'databricks', 'spark', 'pyspark', 'gdpr', 'github', 'jenkins', 'unity']</t>
  </si>
  <si>
    <t>QC Analyst</t>
  </si>
  <si>
    <t>Ballina, County Mayo, Ireland</t>
  </si>
  <si>
    <t>Circulation &amp; Data Analyst Assistant</t>
  </si>
  <si>
    <t>BEER MARKETERS INSIGHTS</t>
  </si>
  <si>
    <t>['html', 'sheets']</t>
  </si>
  <si>
    <t>Data Analyst - Fraud Solution Consulting</t>
  </si>
  <si>
    <t>['python', 'r', 'go', 'gcp', 'bigquery', 'jupyter', 'excel', 'powerpoint']</t>
  </si>
  <si>
    <t>Data Scientist / AI Automation Specialist</t>
  </si>
  <si>
    <t>MRB Contractors, LLC.</t>
  </si>
  <si>
    <t>Data Engineer (Spark | Hadoop | Apache Ozone), Berkeley Heights, NJ</t>
  </si>
  <si>
    <t>IPolarity LLC</t>
  </si>
  <si>
    <t>['sql', 'python', 'scala', 'java', 'shell', 'azure', 'aws', 'gcp', 'spark', 'kafka', 'hadoop', 'linux', 'unix', 'kubernetes', 'docker', 'yarn']</t>
  </si>
  <si>
    <t>Agentic AI and Data Engineer</t>
  </si>
  <si>
    <t>['python', 'aws', 'react', 'kubernetes', 'docker']</t>
  </si>
  <si>
    <t>Data Engineering Lead - REMOTE</t>
  </si>
  <si>
    <t>['sql', 'python', 'databricks', 'gdpr', 'tableau', 'excel', 'powerbi', 'powerbi']</t>
  </si>
  <si>
    <t>Camberley, United Kingdom</t>
  </si>
  <si>
    <t>Deesha</t>
  </si>
  <si>
    <t>['sql', 'python', 'r', 'azure', 'databricks', 'tableau', 'excel', 'power bi']</t>
  </si>
  <si>
    <t>Administrative Analyst</t>
  </si>
  <si>
    <t>Firma de Reclutamiento en PR</t>
  </si>
  <si>
    <t>['excel', 'power bi', 'powerpoint', 'outlook']</t>
  </si>
  <si>
    <t>Director of Data and Analytics</t>
  </si>
  <si>
    <t>Maplewood, NJ</t>
  </si>
  <si>
    <t>HealthTech Partners Inc</t>
  </si>
  <si>
    <t>['sql', 'python', 'snowflake', 'databricks', 'redshift', 'bigquery', 'airflow', 'tableau', 'looker', 'qlik', 'powerbi', 'powerbi']</t>
  </si>
  <si>
    <t>Customer Experience Data Analyst (Contract)</t>
  </si>
  <si>
    <t>Delta Dental of NJ</t>
  </si>
  <si>
    <t>Warrendale, PA</t>
  </si>
  <si>
    <t>['sql', 'python', 'databricks', 'spark', 'pyspark']</t>
  </si>
  <si>
    <t>Senior Data Engineer (Databricks / PySpark)</t>
  </si>
  <si>
    <t>['python', 'databricks', 'aws', 'kafka', 'pyspark', 'github', 'terraform']</t>
  </si>
  <si>
    <t>Allied Solutions LLC</t>
  </si>
  <si>
    <t>['sql', 'python', 'r', 'sql server', 'snowflake', 'aws', 'git']</t>
  </si>
  <si>
    <t>Data Science Intern – Machine Learning Projects</t>
  </si>
  <si>
    <t>['sql', 'python', 'r', 'nosql', 'java', 'pytorch', 'keras', 'matplotlib', 'seaborn', 'tensorflow', 'scikit-learn', 'tableau', 'power bi']</t>
  </si>
  <si>
    <t>Rajkot, Gujarat, India</t>
  </si>
  <si>
    <t>Eton Technologies</t>
  </si>
  <si>
    <t>['snowflake', 'databricks', 'alteryx']</t>
  </si>
  <si>
    <t>Rajamahendravaram, Andhra Pradesh, India</t>
  </si>
  <si>
    <t>['sql', 'python', 'databricks', 'spark', 'pyspark', 'terraform']</t>
  </si>
  <si>
    <t>['snowflake', 'azure', 'databricks', 'aws', 'gcp', 'alteryx']</t>
  </si>
  <si>
    <t>Data Analytics &amp; Data Engineering Support Specialist</t>
  </si>
  <si>
    <t>UICGS / Bowhead Family of Companies</t>
  </si>
  <si>
    <t>['sql', 'python', 'c', 'tableau', 'excel', 'power bi']</t>
  </si>
  <si>
    <t>HR Analyst, People Analytics and Workforce Strategy</t>
  </si>
  <si>
    <t>Senior Data Engineer, ACVMax</t>
  </si>
  <si>
    <t>['sql', 'python', 'mongodb', 'bash', 'sql server', 'mongodb', 'azure', 'aws', 'gcp', 'redshift', 'aurora', 'kafka', 'airflow', 'ssis']</t>
  </si>
  <si>
    <t>['sql', 'python', 'scala', 'java', 'elasticsearch', 'databricks', 'aws', 'spark', 'kafka', 'pyspark', 'kubernetes', 'docker']</t>
  </si>
  <si>
    <t>Doraville, GA</t>
  </si>
  <si>
    <t>Mount Yonah Medical Billing</t>
  </si>
  <si>
    <t>Supply Chain Data Analytics Intern</t>
  </si>
  <si>
    <t>['sql', 'r', 'sas', 'tableau', 'sas', 'powerbi', 'powerbi']</t>
  </si>
  <si>
    <t>StevenDouglas</t>
  </si>
  <si>
    <t>['power bi', 'dax', 'microsoft teams']</t>
  </si>
  <si>
    <t>OSINT Analyst</t>
  </si>
  <si>
    <t>Senior Data Loss Prevention (DLP) Engineer</t>
  </si>
  <si>
    <t>['sql', 'python', 'shell', 'snowflake', 'azure', 'databricks', 'spark', 'pyspark', 'hadoop', 'linux', 'excel', 'ansible', 'yarn']</t>
  </si>
  <si>
    <t>Data Engineer (Co-op) - Spring/Summer Term</t>
  </si>
  <si>
    <t>League Inc.</t>
  </si>
  <si>
    <t>['sql', 'python', 'c', 'gcp', 'airflow', 'looker', 'terraform']</t>
  </si>
  <si>
    <t>Epiq</t>
  </si>
  <si>
    <t>['nuix']</t>
  </si>
  <si>
    <t>IT Compliance Analyst with React</t>
  </si>
  <si>
    <t>Data Science and Analytics Sri tech solution</t>
  </si>
  <si>
    <t>entry level data analyst jobs</t>
  </si>
  <si>
    <t>Software Engineer III – Data Platform</t>
  </si>
  <si>
    <t>Wayfair</t>
  </si>
  <si>
    <t>['gcp', 'bigquery', 'airflow', 'terraform']</t>
  </si>
  <si>
    <t>Remote Data Analyst – Analyze from Anywhere – Flexible Digital Nomad Role</t>
  </si>
  <si>
    <t>Sr Supply Chain Data &amp; Insights Analyst - PowerBI, SQL-Philadelphia,PA</t>
  </si>
  <si>
    <t>Data Scientist (AI/ML Modeling, Forecasting and Algorithms)</t>
  </si>
  <si>
    <t>['sql', 'python', 'azure', 'aws', 'gcp', 'pytorch', 'tensorflow']</t>
  </si>
  <si>
    <t>Techfield</t>
  </si>
  <si>
    <t>['python', 'sas', 'spark', 'tensorflow', 'hadoop', 'sas']</t>
  </si>
  <si>
    <t>Artificial Intelligence Scientist</t>
  </si>
  <si>
    <t>Holtsville, NY</t>
  </si>
  <si>
    <t>Zebra</t>
  </si>
  <si>
    <t>['python', 'azure', 'aws', 'spark', 'pytorch', 'keras', 'pyspark', 'tensorflow', 'scikit-learn']</t>
  </si>
  <si>
    <t>Kiongroup</t>
  </si>
  <si>
    <t>['sql', 'python', 'go', 'azure', 'databricks', 'gcp', 'bigquery', 'spark', 'airflow', 'kubernetes', 'docker']</t>
  </si>
  <si>
    <t>Senior Software Engineer, Foundational Data Engineering</t>
  </si>
  <si>
    <t>['sql', 'python', 'nosql', 'java', 'c', 'azure', 'aws', 'gcp', 'bigquery']</t>
  </si>
  <si>
    <t>Palantir Data Engineer_5+ys</t>
  </si>
  <si>
    <t>['sql', 'python', 'azure', 'aws', 'gcp', 'pyspark']</t>
  </si>
  <si>
    <t>Senior Data engineer for the Data engineering</t>
  </si>
  <si>
    <t>Operations Data Analyst – Expert(Power BI, SQL) Locals W2</t>
  </si>
  <si>
    <t>Finezi</t>
  </si>
  <si>
    <t>['sql', 'power bi', 'sap']</t>
  </si>
  <si>
    <t>['python', 'java', 'databricks', 'tensorflow', 'spring', 'tableau']</t>
  </si>
  <si>
    <t>Junior data analyst/Java Developer</t>
  </si>
  <si>
    <t>AEG Presents</t>
  </si>
  <si>
    <t>['sql', 'python', 'snowflake', 'databricks', 'pyspark', 'kubernetes']</t>
  </si>
  <si>
    <t>Social Security Administration</t>
  </si>
  <si>
    <t>Cape Coral, FL</t>
  </si>
  <si>
    <t>Infotron Solutions</t>
  </si>
  <si>
    <t>Affordable land scaping services</t>
  </si>
  <si>
    <t>Metrics Data Analyst</t>
  </si>
  <si>
    <t>Lakehurst, NJ</t>
  </si>
  <si>
    <t>['sql', 'python', 'r', 'java', 'c', 'sql server', 'oracle', 'visio', 'tableau', 'excel', 'ssis', 'ssrs', 'qlik', 'sharepoint']</t>
  </si>
  <si>
    <t>CSpring</t>
  </si>
  <si>
    <t>Senior Engineering Team Lead, Data Platform</t>
  </si>
  <si>
    <t>['sql', 'python', 'snowflake', 'databricks', 'spark']</t>
  </si>
  <si>
    <t>Microsoft Canada Inc.</t>
  </si>
  <si>
    <t>['sql', 'python', 'r', 'javascript', 'java', 'html', 'c', 'postgresql', 'azure', 'power bi']</t>
  </si>
  <si>
    <t>Junior AI Engineer</t>
  </si>
  <si>
    <t>GEN AI</t>
  </si>
  <si>
    <t>Jessup, PA</t>
  </si>
  <si>
    <t>AeroVironment</t>
  </si>
  <si>
    <t>Business Data Analyst - Trading Back Office</t>
  </si>
  <si>
    <t>WFP: IT Associate (Data Analyst), SC6, Dhaka – Dhaka</t>
  </si>
  <si>
    <t>Data Analyst, Consultant</t>
  </si>
  <si>
    <t>SupportFinity</t>
  </si>
  <si>
    <t>['sql', 'python', 'r', 'azure', 'aws', 'gcp', 'excel']</t>
  </si>
  <si>
    <t>Senior Data Business Analyst</t>
  </si>
  <si>
    <t>Emdad By Elm</t>
  </si>
  <si>
    <t>Senior Data Scientist &amp; ML Engineer</t>
  </si>
  <si>
    <t>Data Scientist, AI for Dynamic Pricing &amp; Dispatch</t>
  </si>
  <si>
    <t>Yassir</t>
  </si>
  <si>
    <t>Senior Data Scientist - Enterprise AI &amp; NLP Solutions</t>
  </si>
  <si>
    <t>Mid/Senior - Data Scientist</t>
  </si>
  <si>
    <t>Strategic Analytics Analyst II: Strategic Analytics</t>
  </si>
  <si>
    <t>['sql', 'python', 'powerbi', 'powerbi']</t>
  </si>
  <si>
    <t>Data &amp; Technology Analyst</t>
  </si>
  <si>
    <t>['r', 'sas', 'excel', 'power bi', 'spss', 'sas']</t>
  </si>
  <si>
    <t>Staff Data Scientist, Analytics, Core Product</t>
  </si>
  <si>
    <t>Johnson, AR</t>
  </si>
  <si>
    <t>Lead Platform Engineer</t>
  </si>
  <si>
    <t>Main Point-Davidsville, NL, Canada</t>
  </si>
  <si>
    <t>Absa Group</t>
  </si>
  <si>
    <t>['python', 'bash', 'golang', 'aws', 'linux', 'kubernetes', 'terraform']</t>
  </si>
  <si>
    <t>Ipeople Infosysteams LLC</t>
  </si>
  <si>
    <t>['sql', 'go', 'sql server', 'snowflake', 'azure', 'databricks', 'power bi']</t>
  </si>
  <si>
    <t>Assistant Manager-Data Engineering (CRF# REF89629E)</t>
  </si>
  <si>
    <t>Fujairah - United Arab Emirates</t>
  </si>
  <si>
    <t>PPOAR</t>
  </si>
  <si>
    <t>Senior Technical Analyst</t>
  </si>
  <si>
    <t>Novia Infotech</t>
  </si>
  <si>
    <t>['perl', 'shell', 'elasticsearch', 'azure', 'oracle', 'gcp', 'kafka', 'linux', 'unix']</t>
  </si>
  <si>
    <t>Jarrell, TX</t>
  </si>
  <si>
    <t>MLee Medical Employment</t>
  </si>
  <si>
    <t>Databricks Data Engineer - Consultant</t>
  </si>
  <si>
    <t>Scientific Programmer</t>
  </si>
  <si>
    <t>Data Analyst – GTM &amp; Customer Success</t>
  </si>
  <si>
    <t>Legora AB</t>
  </si>
  <si>
    <t>Adilabad, Telangana, India</t>
  </si>
  <si>
    <t>Blackburn, United Kingdom</t>
  </si>
  <si>
    <t>EG On The Move Ltd</t>
  </si>
  <si>
    <t>['sql', 'python', 'go', 'azure', 'databricks', 'pyspark', 'git']</t>
  </si>
  <si>
    <t>Data Engineer, Data Cloud</t>
  </si>
  <si>
    <t>Web3 Jobs</t>
  </si>
  <si>
    <t>['python', 'nosql', 'java', 'snowflake', 'databricks', 'aws', 'spark', 'kafka', 'airflow', 'terraform']</t>
  </si>
  <si>
    <t>PulseMediaNL (MENA REGION)</t>
  </si>
  <si>
    <t>Payroll Data Analytics - Remote</t>
  </si>
  <si>
    <t>Data Migration &amp; ETL Engineer w/Top Secret Clearance</t>
  </si>
  <si>
    <t>A3 Consulting LLC</t>
  </si>
  <si>
    <t>['sql', 'python', 'crystal', 'postgresql']</t>
  </si>
  <si>
    <t>Principal Software Engineering Manager - Data Analytics</t>
  </si>
  <si>
    <t>['sql', 'python', 'r', 'javascript', 'scala', 'java', 'html', 'c', 'postgresql', 'azure', 'spark', 'power bi']</t>
  </si>
  <si>
    <t>Flink and Kafka Data streaming engineers</t>
  </si>
  <si>
    <t>Towards AGI</t>
  </si>
  <si>
    <t>['python', 'scala', 'java', 'aws', 'kafka', 'kubernetes']</t>
  </si>
  <si>
    <t>ZIDEA</t>
  </si>
  <si>
    <t>Configuration Analyst</t>
  </si>
  <si>
    <t>JobsRUs.com</t>
  </si>
  <si>
    <t>Senior Data Engineer – Databricks / PySpark (AI Platform)</t>
  </si>
  <si>
    <t>Heartland Bank Limited</t>
  </si>
  <si>
    <t>Newmarket, ON, Canada</t>
  </si>
  <si>
    <t>Repromptai</t>
  </si>
  <si>
    <t>['python', 'javascript', 'mongo', 'java', 'mongodb', 'typescript', 'mongodb', 'dynamodb', 'azure', 'aws', 'react', 'tensorflow', 'spring', 'graphql', 'kubernetes']</t>
  </si>
  <si>
    <t>automation to process large Google Sheets and extract structured product data with AI</t>
  </si>
  <si>
    <t>['sheets', 'airtable']</t>
  </si>
  <si>
    <t>Senior MLE (LLMs) - InsureTech</t>
  </si>
  <si>
    <t>['python', 'gcp', 'bigquery', 'gdpr', 'kubernetes', 'docker']</t>
  </si>
  <si>
    <t>Maynooth, County Kildare, Ireland</t>
  </si>
  <si>
    <t>EZO EV Charging</t>
  </si>
  <si>
    <t>['sql', 'python', 'azure', 'aws', 'gcp', 'power bi', 'ssis', 'dax']</t>
  </si>
  <si>
    <t>Lake Dallas, TX</t>
  </si>
  <si>
    <t>Senior Data Scientist, Costing</t>
  </si>
  <si>
    <t>Data Scientist SAP BRIM</t>
  </si>
  <si>
    <t>Boiling Springs, PA</t>
  </si>
  <si>
    <t>BVA Bear's IT Solutions</t>
  </si>
  <si>
    <t>Marketing Data Scientist: AI-Driven Insights</t>
  </si>
  <si>
    <t>Dudley, MA</t>
  </si>
  <si>
    <t>Nichols College</t>
  </si>
  <si>
    <t>Morro Bay, CA</t>
  </si>
  <si>
    <t>['nosql', 'snowflake', 'azure', 'aws']</t>
  </si>
  <si>
    <t>Strategic Solutions DATA Engineer</t>
  </si>
  <si>
    <t>['sql', 'python', 'scala', 'java', 'spark', 'kafka']</t>
  </si>
  <si>
    <t>Software Engineer 3 - Contingent 213766 (Data Engineer)</t>
  </si>
  <si>
    <t>American Cybersystems, Inc.</t>
  </si>
  <si>
    <t>['sql', 'python', 'nosql', 'mongodb', 'c', 'mongodb', 'cassandra', 'oracle', 'aws', 'gcp', 'bigquery', 'spark']</t>
  </si>
  <si>
    <t>Data Engineer – Databricks</t>
  </si>
  <si>
    <t>StellarMinds, USA</t>
  </si>
  <si>
    <t>['sql', 'python', 'databricks', 'spark', 'pyspark', 'power bi', 'unity']</t>
  </si>
  <si>
    <t>Wales, United Kingdom</t>
  </si>
  <si>
    <t>Data Engineer Python SQL AWS</t>
  </si>
  <si>
    <t>['sql', 'python', 'nosql', 'mysql', 'postgresql', 'aws', 'redshift', 'kafka', 'airflow']</t>
  </si>
  <si>
    <t>Homeland Talent Solutions</t>
  </si>
  <si>
    <t>['sql', 'python', 'azure', 'tableau', 'excel', 'power bi']</t>
  </si>
  <si>
    <t>Lead Power BI Data Analyst - Washington DC, Philadelphia, Wilmington, Chicago</t>
  </si>
  <si>
    <t>['c', 'excel', 'power bi', 'atlassian']</t>
  </si>
  <si>
    <t>Data Scientist| Data Analytics|Supply Chain</t>
  </si>
  <si>
    <t>KLA Corporation</t>
  </si>
  <si>
    <t>Seagoville, TX</t>
  </si>
  <si>
    <t>Resultant</t>
  </si>
  <si>
    <t>['sql', 'python', 'r', 'go', 'scala', 'nosql', 'mongodb', 'c', 'sql server', 'mongodb', 'neo4j', 'azure', 'databricks', 'aws', 'gcp', 'redshift', 'spark', 'kafka', 'airflow', 'fastapi', 'flask', 'django', 'linux', 'kubernetes', 'docker']</t>
  </si>
  <si>
    <t>Data Scientist_4+Yrs</t>
  </si>
  <si>
    <t>['sql', 'python', 'r', 'nosql', 'azure', 'aws', 'gcp', 'spark', 'numpy', 'tensorflow', 'scikit-learn', 'pandas']</t>
  </si>
  <si>
    <t>Data Analyst - Foundation (26-27)</t>
  </si>
  <si>
    <t>['sql', 'python', 'r', 'matplotlib', 'ggplot2', 'power bi']</t>
  </si>
  <si>
    <t>12 Elements Consulting</t>
  </si>
  <si>
    <t>Loomis, CA</t>
  </si>
  <si>
    <t>Auburn, CA</t>
  </si>
  <si>
    <t>Lead Machine Learning / Data Science Engineer</t>
  </si>
  <si>
    <t>['sql', 'python', 'scala', 'nosql', 'snowflake', 'azure', 'databricks', 'aws', 'gcp', 'spark', 'docker']</t>
  </si>
  <si>
    <t>['sql', 'python', 'snowflake', 'azure', 'pytorch', 'tensorflow', 'scikit-learn', 'phoenix', 'power bi', 'github']</t>
  </si>
  <si>
    <t>Data Engineer (Strong AWS Data services(GLUE, Lambda, S3, PySpark, Kafka, etc.) and Strong SQL</t>
  </si>
  <si>
    <t>['sql', 'python', 'aws', 'redshift', 'kafka', 'pyspark', 'airflow', 'git']</t>
  </si>
  <si>
    <t>Behavioral Health Data Visualization Analyst</t>
  </si>
  <si>
    <t>Welfare Research Inc. d/b/a WRI Solutions</t>
  </si>
  <si>
    <t>Entry Level Data Role</t>
  </si>
  <si>
    <t>Data Engineer (Python, SQL, Azure Data Services)</t>
  </si>
  <si>
    <t>['sql', 'python', 'nosql', 'mongodb', 'sql server', 'postgresql', 'mongodb', 'azure', 'oracle', 'spark', 'kafka', 'ssis', 'git', 'jira']</t>
  </si>
  <si>
    <t>Data Engineer (SQL / SQL Server Focus)</t>
  </si>
  <si>
    <t>['sql', 't-sql', 'sql server', 'snowflake', 'azure', 'ssis', 'ssrs']</t>
  </si>
  <si>
    <t>Data Engineer - DataStage ETL III</t>
  </si>
  <si>
    <t>['sql', 'python', 'sas', 'nosql', 'java', 'mongodb', 'db2', 'mysql', 'mongodb', 'snowflake', 'oracle', 'hadoop', 'sas', 'sharepoint']</t>
  </si>
  <si>
    <t>Geospatial AI Data Engineer Co-op Fall 2026</t>
  </si>
  <si>
    <t>State of Massachusetts - Massachusetts Department of Transportation</t>
  </si>
  <si>
    <t>['sql', 'tableau', 'excel', 'power bi', 'qlik', 'powerpoint']</t>
  </si>
  <si>
    <t>Londonderry, NH</t>
  </si>
  <si>
    <t>Micro-Tech Production</t>
  </si>
  <si>
    <t>Expert Exploitation Specialist/Data Scientist</t>
  </si>
  <si>
    <t>Culmen International</t>
  </si>
  <si>
    <t>['python', 'c', 'apl']</t>
  </si>
  <si>
    <t>Kaav Inc.</t>
  </si>
  <si>
    <t>['sql', 'python', 'snowflake', 'aws', 'excel', 'powerpoint']</t>
  </si>
  <si>
    <t>Senior Manager Data Engineering &amp; Operations - Full-time</t>
  </si>
  <si>
    <t>VON Canada</t>
  </si>
  <si>
    <t>['sql', 'python', 'nosql', 'java', 'postgresql', 'snowflake', 'azure', 'gcp', 'spark', 'kafka']</t>
  </si>
  <si>
    <t>Strategy &amp; Insights Analyst</t>
  </si>
  <si>
    <t>Potential Energy Coalition</t>
  </si>
  <si>
    <t>Senior Data Business Solutions Analyst</t>
  </si>
  <si>
    <t>NextDeavor Inc.</t>
  </si>
  <si>
    <t>['sql', 'python', 'go', 'databricks', 'tableau', 'power bi']</t>
  </si>
  <si>
    <t>Operations Data Analyst, Expert</t>
  </si>
  <si>
    <t>Heyer Expectations LLC</t>
  </si>
  <si>
    <t>Computational Biologics Design Senior Scientist</t>
  </si>
  <si>
    <t>Data Engineer (Secret Clearance)</t>
  </si>
  <si>
    <t>['sql', 'python', 'r', 'c', 'spark', 'pyspark', 'pandas']</t>
  </si>
  <si>
    <t>Data Engineer [Data Migration &amp; Helix Data Platform]</t>
  </si>
  <si>
    <t>['python', 'db2', 'snowflake', 'aws', 'power bi']</t>
  </si>
  <si>
    <t>Miami Gardens, FL</t>
  </si>
  <si>
    <t>Above and Beyond Talent Acquisition, Inc</t>
  </si>
  <si>
    <t>Data Analyst- SQL BI</t>
  </si>
  <si>
    <t>['sql', 't-sql', 'azure', 'power bi', 'dax']</t>
  </si>
  <si>
    <t>Data Engineer [Data Migration &amp; BMC Helix Data Platform]</t>
  </si>
  <si>
    <t>Data Engineer with Python &amp; SQL</t>
  </si>
  <si>
    <t>Methodius IT Recruitment</t>
  </si>
  <si>
    <t>['sql', 'python', 'sql server', 'mysql', 'postgresql', 'oracle']</t>
  </si>
  <si>
    <t>['sql', 't-sql', 'excel', 'power bi']</t>
  </si>
  <si>
    <t>Mid-Level Data Solution Architect</t>
  </si>
  <si>
    <t>['python', 'java', 'c', 'azure', 'aws', 'gcp', 'windows', 'git', 'gitlab']</t>
  </si>
  <si>
    <t>Senior Data Engineer- Full Time Role</t>
  </si>
  <si>
    <t>Data Science Program Manager</t>
  </si>
  <si>
    <t>Frontend Engineer – AI Data Analyst</t>
  </si>
  <si>
    <t>GFEBS Analyst</t>
  </si>
  <si>
    <t>DAWSON</t>
  </si>
  <si>
    <t>Report Analyst</t>
  </si>
  <si>
    <t>Accede Solutions Inc (accedesolution.com)</t>
  </si>
  <si>
    <t>Data &amp; Administrative Support Analyst (Entry-Level)</t>
  </si>
  <si>
    <t>ARMStrong Insurance Services</t>
  </si>
  <si>
    <t>Hermosa Beach, CA</t>
  </si>
  <si>
    <t>Skechers USA, Inc.</t>
  </si>
  <si>
    <t>['sql', 'python', 'snowflake', 'aws', 'bigquery', 'spark', 'pytorch', 'numpy', 'tensorflow', 'hugging face', 'pandas']</t>
  </si>
  <si>
    <t>Junior MAchine learning AI engineer/Data scientist/Java Backend developer</t>
  </si>
  <si>
    <t>Motorola, Data Scientist (Summer 2026 Internship) - Application via WayUp</t>
  </si>
  <si>
    <t>['sql', 'azure', 'databricks', 'arch', 'excel']</t>
  </si>
  <si>
    <t>Senior Data Engineer, Client Authentication</t>
  </si>
  <si>
    <t>Southlake, TX (+1 other)</t>
  </si>
  <si>
    <t>['sql', 'python', 'snowflake', 'databricks', 'gcp', 'bigquery', 'spark', 'kafka', 'airflow', 'kubernetes', 'docker', 'terraform']</t>
  </si>
  <si>
    <t>Analytics Engineer, GTM</t>
  </si>
  <si>
    <t>Owner.com</t>
  </si>
  <si>
    <t>['sql', 'python', 'go', 'c', 'snowflake']</t>
  </si>
  <si>
    <t>Data Engineer Solution Architect</t>
  </si>
  <si>
    <t>['sql', 'python', 'snowflake', 'azure', 'databricks', 'aws', 'gcp', 'pyspark', 'airflow', 'tableau', 'power bi']</t>
  </si>
  <si>
    <t>Big Data Engineer - SQL</t>
  </si>
  <si>
    <t>Data Analyst I, CCR Reporting</t>
  </si>
  <si>
    <t>Chevy Chase</t>
  </si>
  <si>
    <t>Above &amp; Beyond Talent Acquisition</t>
  </si>
  <si>
    <t>Data Engineer Associate - 6131786</t>
  </si>
  <si>
    <t>Lead Data Engineer – Platform</t>
  </si>
  <si>
    <t>['sql', 'python', 'mongodb', 'shell', 'mongodb', 'databricks', 'oracle', 'aws', 'spark', 'kafka', 'kubernetes', 'unity']</t>
  </si>
  <si>
    <t>['excel', 'sap', 'powerpoint', 'outlook']</t>
  </si>
  <si>
    <t>paypal</t>
  </si>
  <si>
    <t>Data Analyst III [208313]</t>
  </si>
  <si>
    <t>EMR Data Engineer</t>
  </si>
  <si>
    <t>Karnataka, India</t>
  </si>
  <si>
    <t>HBox Inc</t>
  </si>
  <si>
    <t>['sql', 'python', 'java', 'node.js', 'node']</t>
  </si>
  <si>
    <t>SPG Resourcing</t>
  </si>
  <si>
    <t>AI Engineer: NLP</t>
  </si>
  <si>
    <t>Curveanalytics</t>
  </si>
  <si>
    <t>Data Science Manager, PXT Central Science</t>
  </si>
  <si>
    <t>['sql', 'python', 'r', 'scala', 'nosql', 'java', 'sql server', 'mysql', 'aws', 'redshift', 'spark', 'hadoop']</t>
  </si>
  <si>
    <t>Data Engineer II, Pricing Eligibility Services</t>
  </si>
  <si>
    <t>['sql', 'python', 'scala', 'java', 'aws', 'redshift']</t>
  </si>
  <si>
    <t>Lancing, United Kingdom</t>
  </si>
  <si>
    <t>Data Analyst Manager/FS/ 12 months/35-48K HKD P/M</t>
  </si>
  <si>
    <t>Argyll Scott</t>
  </si>
  <si>
    <t>Sepang, Selangor, Malaysia</t>
  </si>
  <si>
    <t>CIRQLE</t>
  </si>
  <si>
    <t>Data Analyst (Power BI / Data Modernization)</t>
  </si>
  <si>
    <t>Bowhead</t>
  </si>
  <si>
    <t>['sql', 'python', 'snowflake', 'azure', 'databricks', 'tableau', 'power bi', 'sap']</t>
  </si>
  <si>
    <t>Freelance Data Engineer</t>
  </si>
  <si>
    <t>Kozhikode, Kerala, India</t>
  </si>
  <si>
    <t>Leading MNC</t>
  </si>
  <si>
    <t>Solution Architect – Data Engineering</t>
  </si>
  <si>
    <t>Kolhapur, Maharashtra, India</t>
  </si>
  <si>
    <t>The Delta Group</t>
  </si>
  <si>
    <t>['aws', 'redshift', 'kafka', 'airflow']</t>
  </si>
  <si>
    <t>Madurai, Tamil Nadu, India</t>
  </si>
  <si>
    <t>Thiruvananthapuram, Kerala, India</t>
  </si>
  <si>
    <t>['aws', 'kafka', 'airflow']</t>
  </si>
  <si>
    <t>Patna, Bihar, India</t>
  </si>
  <si>
    <t>Anand, Gujarat, India</t>
  </si>
  <si>
    <t>Davanagere, Karnataka, India</t>
  </si>
  <si>
    <t>Belagavi, Karnataka, India</t>
  </si>
  <si>
    <t>['aws', 'redshift', 'airflow']</t>
  </si>
  <si>
    <t>Mangaluru, Karnataka, India</t>
  </si>
  <si>
    <t>Thrissur, Kerala, India</t>
  </si>
  <si>
    <t>Dehradun, Uttarakhand, India</t>
  </si>
  <si>
    <t>Guntur, Andhra Pradesh, India</t>
  </si>
  <si>
    <t>Pushkar, Rajasthan, India</t>
  </si>
  <si>
    <t>Erode, Tamil Nadu, India</t>
  </si>
  <si>
    <t>Tumakuru, Karnataka, India</t>
  </si>
  <si>
    <t>['python', 'kubernetes', 'docker', 'terraform']</t>
  </si>
  <si>
    <t>Kota, Rajasthan, India</t>
  </si>
  <si>
    <t>Kannur, Kerala, India</t>
  </si>
  <si>
    <t>Malappuram, Kerala, India</t>
  </si>
  <si>
    <t>Vellore, Tamil Nadu, India</t>
  </si>
  <si>
    <t>Baddi, Himachal Pradesh, India</t>
  </si>
  <si>
    <t>['python', 'airflow', 'kubernetes', 'docker', 'terraform']</t>
  </si>
  <si>
    <t>Nellore, Andhra Pradesh, India</t>
  </si>
  <si>
    <t>Data Engineer – Wind Telemetry</t>
  </si>
  <si>
    <t>RapidBrains</t>
  </si>
  <si>
    <t>Kakinada, Andhra Pradesh, India</t>
  </si>
  <si>
    <t>['python', 'azure', 'aws', 'gcp', 'airflow', 'kubernetes', 'docker', 'terraform']</t>
  </si>
  <si>
    <t>Data Engineer - Apache Airflow</t>
  </si>
  <si>
    <t>['sql', 'python', 'postgresql', 'spark', 'kafka', 'airflow', 'docker', 'git']</t>
  </si>
  <si>
    <t>Senior Data Engineer  (Insurance)</t>
  </si>
  <si>
    <t>Sheung Wan, Hong Kong</t>
  </si>
  <si>
    <t>Captar</t>
  </si>
  <si>
    <t>['sql', 'python', 'snowflake', 'azure', 'aws', 'terraform', 'jenkins', 'gitlab']</t>
  </si>
  <si>
    <t>Intern, Data Analytics (IT)</t>
  </si>
  <si>
    <t>1-800-Flowers Family of Brands</t>
  </si>
  <si>
    <t>['sql', 'python', 'express', 'tableau', 'excel', 'power bi']</t>
  </si>
  <si>
    <t>(USA) Data Analyst II</t>
  </si>
  <si>
    <t>['sql', 'python', 'r', 'scala', 'nosql', 'spark', 'tableau', 'excel', 'power bi', 'powerbi', 'powerbi']</t>
  </si>
  <si>
    <t>Revenue &amp; Business Analytics Manager</t>
  </si>
  <si>
    <t>Denton County Transportation Authority</t>
  </si>
  <si>
    <t>Senior Data Analyst Power BI &amp; Big Data</t>
  </si>
  <si>
    <t>DART ENTITIES</t>
  </si>
  <si>
    <t>['sql', 'python', 't-sql', 'dart', 'sql server', 'azure', 'excel', 'power bi', 'dax']</t>
  </si>
  <si>
    <t>['sql', 'python', 'sql server', 'postgresql', 'azure', 'aws', 'pytorch', 'tensorflow', 'scikit-learn']</t>
  </si>
  <si>
    <t>Picacho, AZ</t>
  </si>
  <si>
    <t>Bayer Crop Science</t>
  </si>
  <si>
    <t>['sql', 'python', 'nosql', 'java', 'azure', 'aws', 'gcp', 'spark', 'kafka', 'hadoop']</t>
  </si>
  <si>
    <t>Data Engineer _ Splunk</t>
  </si>
  <si>
    <t>Data Analyst (Insights &amp; Analytics)</t>
  </si>
  <si>
    <t>South Yorkshire, United Kingdom</t>
  </si>
  <si>
    <t>Exemplar Health Care</t>
  </si>
  <si>
    <t>['sql', 'python', 'azure', 'git', 'bitbucket', 'confluence']</t>
  </si>
  <si>
    <t>Data Operations Analyst / Business Analyst</t>
  </si>
  <si>
    <t>AK Recruitment and Consulting</t>
  </si>
  <si>
    <t>FT Data Verification Analyst</t>
  </si>
  <si>
    <t>Foundation AI</t>
  </si>
  <si>
    <t>Palm City, FL</t>
  </si>
  <si>
    <t>New Smyrna Beach, FL</t>
  </si>
  <si>
    <t>Project Manager, AI and Data Science</t>
  </si>
  <si>
    <t>['aws', 'jira', 'confluence', 'slack']</t>
  </si>
  <si>
    <t>Looking for a Computer Data Engineer to help with development of report generating software</t>
  </si>
  <si>
    <t>['sql', 'python', 'javascript', 'java', 'c']</t>
  </si>
  <si>
    <t>Ongoing Support Needed from  Engineer</t>
  </si>
  <si>
    <t>['python', 'javascript', 'java']</t>
  </si>
  <si>
    <t>Online Data Analyst - Odia (UK)</t>
  </si>
  <si>
    <t>ProZ.com</t>
  </si>
  <si>
    <t>Data Lead- Power BI specialist</t>
  </si>
  <si>
    <t>identifi Global Resources</t>
  </si>
  <si>
    <t>Brockhampton, United Kingdom</t>
  </si>
  <si>
    <t>Lead Application Analyst</t>
  </si>
  <si>
    <t>CompuCom</t>
  </si>
  <si>
    <t>Dawsonville, GA</t>
  </si>
  <si>
    <t>Mt Holly, NC</t>
  </si>
  <si>
    <t>Pelham, AL</t>
  </si>
  <si>
    <t>Trussville, AL</t>
  </si>
  <si>
    <t>Murrells Inlet, SC</t>
  </si>
  <si>
    <t>Sr. Healthcare Data Analyst</t>
  </si>
  <si>
    <t>Winter Springs, FL</t>
  </si>
  <si>
    <t>Casselberry, FL</t>
  </si>
  <si>
    <t>Deltona, FL</t>
  </si>
  <si>
    <t>Port St. Lucie, FL</t>
  </si>
  <si>
    <t>AVP, Data Serving</t>
  </si>
  <si>
    <t>MUFG Americas</t>
  </si>
  <si>
    <t>DeLand, FL</t>
  </si>
  <si>
    <t>Villa Park, CA</t>
  </si>
  <si>
    <t>Berwyn, IL</t>
  </si>
  <si>
    <t>Biolife Plasma Services Careers</t>
  </si>
  <si>
    <t>['html', 'aws', 'pytorch', 'hugging face']</t>
  </si>
  <si>
    <t>Senior Data Engineer(61249-1)</t>
  </si>
  <si>
    <t>['python', 'scala', 'java', 'azure', 'gcp', 'spark', 'kafka', 'airflow', 'hadoop']</t>
  </si>
  <si>
    <t>Business Intelligence Expert for Power BI, Tableau, SQL, and Cloud Data Solutions</t>
  </si>
  <si>
    <t>['sql', 'postgresql', 'snowflake', 'redshift', 'bigquery', 'tableau', 'looker', 'power bi', 'dax']</t>
  </si>
  <si>
    <t>Palakkad, Kerala, India</t>
  </si>
  <si>
    <t>Exult Global</t>
  </si>
  <si>
    <t>Agra, Uttar Pradesh, India</t>
  </si>
  <si>
    <t>Hertford, United Kingdom</t>
  </si>
  <si>
    <t>Berkhamsted School</t>
  </si>
  <si>
    <t>Senior Data EngineerDelray Beach, FL</t>
  </si>
  <si>
    <t>Business Data Engineer II</t>
  </si>
  <si>
    <t>['sql', 'aws', 'redshift', 'ssrs', 'git', 'jenkins', 'jira', 'confluence', 'slack', 'zoom']</t>
  </si>
  <si>
    <t>Stier Solutions Inc</t>
  </si>
  <si>
    <t>['sql', 'c', 'looker', 'jira']</t>
  </si>
  <si>
    <t>Associate - Data &amp; Analytics</t>
  </si>
  <si>
    <t>Accordion India</t>
  </si>
  <si>
    <t>Amravati, Maharashtra, India</t>
  </si>
  <si>
    <t>Daice Labs</t>
  </si>
  <si>
    <t>Saras Analytics</t>
  </si>
  <si>
    <t>Data Scientist(Gen AI, Python, AWS, AI/ML, 4 TO 6 Yrs)</t>
  </si>
  <si>
    <t>UsefulBI Corporation</t>
  </si>
  <si>
    <t>AI &amp; Data Science Intern</t>
  </si>
  <si>
    <t>Faculty - Computer Science Engineering (CSE)</t>
  </si>
  <si>
    <t>Parul University</t>
  </si>
  <si>
    <t>NowWiN International</t>
  </si>
  <si>
    <t>Sangli, Maharashtra, India</t>
  </si>
  <si>
    <t>Tiruppur, Tamil Nadu, India</t>
  </si>
  <si>
    <t>Odisha, India</t>
  </si>
  <si>
    <t>Oncorre Inc</t>
  </si>
  <si>
    <t>['sql', 'python', 'scala', 'nosql', 'java', 'mongodb', 'mongodb', 'dynamodb', 'snowflake', 'aws', 'bigquery']</t>
  </si>
  <si>
    <t>Software Engineer II - Distributed Systems</t>
  </si>
  <si>
    <t>['sql', 'python', 'r', 'javascript', 'java', 'html', 'c', 'postgresql', 'azure', 'aws', 'power bi']</t>
  </si>
  <si>
    <t>BI/Data Analyst – Central London (Hybrid) - £55,000</t>
  </si>
  <si>
    <t>['sql', 'go', 'snowflake', 'azure', 'tableau']</t>
  </si>
  <si>
    <t>Burgh, United Kingdom</t>
  </si>
  <si>
    <t>scrumconnect ltd</t>
  </si>
  <si>
    <t>['sql', 'python', 'bigquery', 'airflow', 'terraform']</t>
  </si>
  <si>
    <t>Senior Associate in Cloud Data</t>
  </si>
  <si>
    <t>Southern Shirt</t>
  </si>
  <si>
    <t>Hybrid AP Specialist</t>
  </si>
  <si>
    <t>Staff Data Scientist- MLE</t>
  </si>
  <si>
    <t>Applications &amp; Data Quality Analyst</t>
  </si>
  <si>
    <t>BKL</t>
  </si>
  <si>
    <t>['go', 'gdpr']</t>
  </si>
  <si>
    <t>Data Scientist - Transport &amp; Logistics</t>
  </si>
  <si>
    <t>Cyber Security Traineeship: IT Tech to Analyst</t>
  </si>
  <si>
    <t>Career Change</t>
  </si>
  <si>
    <t>(Agile1)Operations Data Analyst, Expert</t>
  </si>
  <si>
    <t>['sql', 'python', 'excel', 'power bi', 'sap']</t>
  </si>
  <si>
    <t>Senior Technical Business Analyst – AI Search &amp; Digital Experience</t>
  </si>
  <si>
    <t>Nebraska, IN</t>
  </si>
  <si>
    <t>Power BI Backend Data Engineer</t>
  </si>
  <si>
    <t>['sql', 'r', 'c', 'azure', 'power bi']</t>
  </si>
  <si>
    <t>Tech lead - London (Hybrid) - Python, dbt, AWS | £90K-£110K</t>
  </si>
  <si>
    <t>['sql', 'python', 'aws', 'spark', 'numpy', 'hadoop', 'pandas', 'ssis', 'kubernetes', 'docker', 'git', 'github', 'terraform']</t>
  </si>
  <si>
    <t>AI Developer / AI Engineer</t>
  </si>
  <si>
    <t>['python', 'typescript', 'aws', 'gitlab']</t>
  </si>
  <si>
    <t>Intermediate Data  Engineer</t>
  </si>
  <si>
    <t>Entelect</t>
  </si>
  <si>
    <t>Union City, CA</t>
  </si>
  <si>
    <t>Senior Data Engineer (Snowflake, Python, Enterprise Data Platform) | Global PE</t>
  </si>
  <si>
    <t>Origin Staffing</t>
  </si>
  <si>
    <t>['sql', 'python', 'snowflake', 'redshift', 'bigquery', 'spark', 'kafka', 'airflow', 'power bi']</t>
  </si>
  <si>
    <t>Data Center Service Engineer</t>
  </si>
  <si>
    <t>Barstow, TX</t>
  </si>
  <si>
    <t>['azure', 'vmware', 'linux', 'kubernetes']</t>
  </si>
  <si>
    <t>Student Information Systems Design Analyst - Office of Data Governance</t>
  </si>
  <si>
    <t>Gwinnett County Public Schools</t>
  </si>
  <si>
    <t>Senior Executive, Data Analytics</t>
  </si>
  <si>
    <t>Marina Bay Sands</t>
  </si>
  <si>
    <t>['vba', 'excel', 'power bi', 'powerpoint']</t>
  </si>
  <si>
    <t>Data Science - Agentic AI</t>
  </si>
  <si>
    <t>['python', 'go', 'java', 'redis', 'azure']</t>
  </si>
  <si>
    <t>Data Engineer - Active Secret or TS/SCI</t>
  </si>
  <si>
    <t>Plug</t>
  </si>
  <si>
    <t>['elasticsearch', 'windows', 'linux', 'kubernetes']</t>
  </si>
  <si>
    <t>Data Engineer TS/SCI Required</t>
  </si>
  <si>
    <t>Senior Data Engineer / Data Architect (Microsoft Fabric &amp; Azure)</t>
  </si>
  <si>
    <t>Project-Based Analyst</t>
  </si>
  <si>
    <t>['excel', 'spss', 'powerpoint']</t>
  </si>
  <si>
    <t>Director, Data Analytics</t>
  </si>
  <si>
    <t>Senior Data Analyst, Sales Analytics</t>
  </si>
  <si>
    <t>['sql', 'python', 'r', 'airflow', 'tableau', 'jira']</t>
  </si>
  <si>
    <t>Superior, CO</t>
  </si>
  <si>
    <t>ROR Partners LLC</t>
  </si>
  <si>
    <t>['sql', 'python', 'snowflake', 'aws', 'git']</t>
  </si>
  <si>
    <t>Data Center Infrastructure Engineer II</t>
  </si>
  <si>
    <t>Geospatial MLOps Engineer - Data Pipelines / Kubernetes &amp; CI/CD / Temporal Sensor Data Platform Engineer</t>
  </si>
  <si>
    <t>['python', 'r', 'spark', 'keras', 'numpy', 'tensorflow', 'airflow', 'pandas', 'kubernetes', 'docker', 'git']</t>
  </si>
  <si>
    <t>IntelliPro</t>
  </si>
  <si>
    <t>Data Analyst Entry Level - In Office | Must Be Local</t>
  </si>
  <si>
    <t>The Tustin Group</t>
  </si>
  <si>
    <t>['r', 'tableau', 'excel', 'power bi', 'sheets']</t>
  </si>
  <si>
    <t>Outbound Team Lead-Meadow</t>
  </si>
  <si>
    <t>['go', 'outlook']</t>
  </si>
  <si>
    <t>AI &amp; BI Data Engineer</t>
  </si>
  <si>
    <t>['sql', 'python', 'r', 'databricks', 'spark', 'airflow', 'excel']</t>
  </si>
  <si>
    <t>Associate Principal - Data Engineering</t>
  </si>
  <si>
    <t>Research Officer &amp; Data Scientist - Population Data Science</t>
  </si>
  <si>
    <t>Swansea University</t>
  </si>
  <si>
    <t>Data Scientist – Entry Level</t>
  </si>
  <si>
    <t>Aliyucares</t>
  </si>
  <si>
    <t>Career.aliyucares</t>
  </si>
  <si>
    <t>['sql', 'python', 'r', 'azure', 'aws', 'gcp', 'spark', 'matplotlib', 'seaborn', 'hadoop', 'tableau', 'power bi']</t>
  </si>
  <si>
    <t>Application Analyst - SaaS</t>
  </si>
  <si>
    <t>['sql', 'crystal', 'visio', 'power bi', 'sharepoint', 'powerbi', 'powerbi']</t>
  </si>
  <si>
    <t>Gen AI Engineer (Senior Data Scientist)</t>
  </si>
  <si>
    <t>Leamington Spa, United Kingdom</t>
  </si>
  <si>
    <t>The Data Gals | by AI Connect</t>
  </si>
  <si>
    <t>Data Science Festival</t>
  </si>
  <si>
    <t>Nashua, NH</t>
  </si>
  <si>
    <t>Rightworks LLC</t>
  </si>
  <si>
    <t>GE Aerospace</t>
  </si>
  <si>
    <t>Associate Engineer - Protect Analytics Data Engineer</t>
  </si>
  <si>
    <t>['azure', 'splunk']</t>
  </si>
  <si>
    <t>SCALA SPARK DEVELOPER</t>
  </si>
  <si>
    <t>BR Raysoft Global Private Limited</t>
  </si>
  <si>
    <t>['sql', 'python', 'scala', 'java', 'shell', 'azure', 'aws', 'gcp', 'spark', 'hadoop', 'splunk', 'kubernetes', 'docker', 'jenkins', 'ansible', 'bitbucket']</t>
  </si>
  <si>
    <t>Senior Data Analyst - SQL and Python</t>
  </si>
  <si>
    <t>Customer Data Analyst II</t>
  </si>
  <si>
    <t>ButcherBox</t>
  </si>
  <si>
    <t>Data Engineer - Enterprise AI, ERP and SaaS</t>
  </si>
  <si>
    <t>Tessera Labs</t>
  </si>
  <si>
    <t>['sql', 'python', 'snowflake', 'pyspark', 'sap', 'unify']</t>
  </si>
  <si>
    <t>Adonis</t>
  </si>
  <si>
    <t>['sql', 'python', 'snowflake', 'aws', 'excel']</t>
  </si>
  <si>
    <t>Data Analyst Tutor with Expertise in Python and Revenue Management</t>
  </si>
  <si>
    <t>['python', 'pandas', 'jupyter', 'excel']</t>
  </si>
  <si>
    <t>Project X</t>
  </si>
  <si>
    <t>['sql', 'python', 'snowflake', 'azure', 'aws', 'redshift', 'airflow', 'git']</t>
  </si>
  <si>
    <t>Data Center Network Engineer — Flexible Shifts</t>
  </si>
  <si>
    <t>Exercise Assessment Analyst / Data Analyst</t>
  </si>
  <si>
    <t>Makoa Technology Services Inc</t>
  </si>
  <si>
    <t>Remote Media Search Analyst</t>
  </si>
  <si>
    <t>**Business Intelligence Engineer**</t>
  </si>
  <si>
    <t>Remote Data Analyst: Material Spend</t>
  </si>
  <si>
    <t>Data and Analytics Analyst - Card Fraud Analytics</t>
  </si>
  <si>
    <t>['sql', 'python', 'sas', 'snowflake', 'tableau', 'excel', 'power bi', 'sas', 'qlik', 'powerpoint', 'outlook']</t>
  </si>
  <si>
    <t>Capitec Bank</t>
  </si>
  <si>
    <t>Senior Data/Systems Analyst</t>
  </si>
  <si>
    <t>['sql', 'scala', 'java', 'aws', 'redshift', 'spark', 'kafka', 'git']</t>
  </si>
  <si>
    <t>['sql', 'scala', 'java', 'aws', 'spark', 'git', 'terraform', 'jenkins', 'gitlab']</t>
  </si>
  <si>
    <t>Cheadle, United Kingdom</t>
  </si>
  <si>
    <t>Royal Leamington Spa, United Kingdom</t>
  </si>
  <si>
    <t>BAXI HEATING UK LIMITED</t>
  </si>
  <si>
    <t>Lead Data Modeller</t>
  </si>
  <si>
    <t>INNOCEAN</t>
  </si>
  <si>
    <t>['sql', 'python', 'go', 'javascript', 'html', 'bigquery', 'tableau', 'excel', 'looker', 'power bi', 'sheets']</t>
  </si>
  <si>
    <t>Virtual Vocations Inc</t>
  </si>
  <si>
    <t>Fraud Risk Data Scientist job at Eliassen Group in Carson City, NV</t>
  </si>
  <si>
    <t>Product Manager, Data Science</t>
  </si>
  <si>
    <t>Applied Research Scientist</t>
  </si>
  <si>
    <t>Ab Initio Lead</t>
  </si>
  <si>
    <t>['sql', 'db2', 'azure', 'oracle', 'aws', 'gcp', 'spark', 'hadoop', 'linux', 'unix', 'git', 'jira', 'confluence']</t>
  </si>
  <si>
    <t>ME00546-Data Scientist Jobs</t>
  </si>
  <si>
    <t>Momentum Engineering</t>
  </si>
  <si>
    <t>['sql', 'python', 'html', 'plotly', 'pandas', 'splunk']</t>
  </si>
  <si>
    <t>Novolex</t>
  </si>
  <si>
    <t>['sql', 'python', 'azure', 'databricks', 'pyspark', 'visio', 'power bi', 'sap', 'alteryx']</t>
  </si>
  <si>
    <t>Data Engineer II, SPIV Data Engineering</t>
  </si>
  <si>
    <t>DATA SCIENTIST ASSOCIATE</t>
  </si>
  <si>
    <t>UAB Health System</t>
  </si>
  <si>
    <t>Junior QA Analyst</t>
  </si>
  <si>
    <t>['azure', 'gcp']</t>
  </si>
  <si>
    <t>['sql', 'azure', 'gcp', 'excel', 'power bi']</t>
  </si>
  <si>
    <t>Transformation Analyst</t>
  </si>
  <si>
    <t>['tableau', 'excel', 'power bi', 'sheets']</t>
  </si>
  <si>
    <t>['sql', 'java']</t>
  </si>
  <si>
    <t>Machine Learning Analyst</t>
  </si>
  <si>
    <t>['python', 'java', 'html', 'c', 'azure', 'aws', 'gcp', 'pytorch', 'tensorflow', 'hugging face', 'splunk']</t>
  </si>
  <si>
    <t>lead analyst</t>
  </si>
  <si>
    <t>Spectral Consultants</t>
  </si>
  <si>
    <t>['sql', 'azure', 'aws', 'gcp', 'gdpr', 'jira']</t>
  </si>
  <si>
    <t>['sql', 'confluence']</t>
  </si>
  <si>
    <t>Senior Associate Data Scientist</t>
  </si>
  <si>
    <t>['python', 'nosql', 'postgresql', 'redis', 'snowflake', 'azure', 'aws', 'kafka', 'jupyter', 'fastapi', 'kubernetes']</t>
  </si>
  <si>
    <t>['sql', 'python', 'databricks', 'aws', 'spark', 'pyspark']</t>
  </si>
  <si>
    <t>Azure Databricks Data Engineer</t>
  </si>
  <si>
    <t>['azure', 'databricks', 'aws', 'pyspark']</t>
  </si>
  <si>
    <t>Sr. Data Engineer(AWS)</t>
  </si>
  <si>
    <t>Tech Stalwart Solution</t>
  </si>
  <si>
    <t>['sql', 'python', 'aws', 'redshift', 'spark', 'kafka', 'airflow', 'linux']</t>
  </si>
  <si>
    <t>Data Engineering Architect</t>
  </si>
  <si>
    <t>['sql', 'python', 'aws', 'redshift', 'pyspark', 'docker', 'git']</t>
  </si>
  <si>
    <t>['github', 'terraform', 'ansible', 'puppet', 'confluence']</t>
  </si>
  <si>
    <t>Zorba Consulting</t>
  </si>
  <si>
    <t>['sql', 'python', 'azure', 'databricks', 'aws', 'spark', 'tableau', 'power bi']</t>
  </si>
  <si>
    <t>API Integration Engineer</t>
  </si>
  <si>
    <t>Senior AI/ML Scientist</t>
  </si>
  <si>
    <t>Camby, IN</t>
  </si>
  <si>
    <t>Pain Management Group</t>
  </si>
  <si>
    <t>Liberty Information Technology Limited</t>
  </si>
  <si>
    <t>Applied AI Lead Data Scientist - Vice President</t>
  </si>
  <si>
    <t>['sql', 'python', 'neo4j', 'snowflake', 'azure', 'databricks', 'aws', 'gcp', 'pytorch', 'numpy', 'tensorflow', 'scikit-learn', 'pandas', 'kubernetes', 'docker', 'git']</t>
  </si>
  <si>
    <t>['sql', 'python', 'nosql', 'snowflake', 'azure', 'bigquery']</t>
  </si>
  <si>
    <t>Graduate Data Analyst - Sheffield</t>
  </si>
  <si>
    <t>['sql', 'python', 'r', 'go', 'tableau', 'excel', 'power bi']</t>
  </si>
  <si>
    <t>Clinical Data Scientist (Medical Doctor Background)</t>
  </si>
  <si>
    <t>Content Quality Analyst $40/hr</t>
  </si>
  <si>
    <t>Aray Consulting LLP</t>
  </si>
  <si>
    <t>Cognyte</t>
  </si>
  <si>
    <t>['python', 'nosql', 'mongodb', 'mongodb', 'windows', 'linux', 'jenkins', 'gitlab']</t>
  </si>
  <si>
    <t>Data Visualisation Service - Application Operations Engineer - HEO</t>
  </si>
  <si>
    <t>Tregaron, United Kingdom</t>
  </si>
  <si>
    <t>Topsham, United Kingdom</t>
  </si>
  <si>
    <t>DPO: Associate Data Analyst (Temporary), P2, P2 – New York</t>
  </si>
  <si>
    <t>['sql', 'python', 'r', 'assembly', 'c', 'tableau', 'sap', 'qlik', 'powerbi', 'powerbi', 'git']</t>
  </si>
  <si>
    <t>Intern - Data - Now Hiring</t>
  </si>
  <si>
    <t>Remote Lead Data Analyst</t>
  </si>
  <si>
    <t>NerdWallet, Inc</t>
  </si>
  <si>
    <t>['sql', 'python', 'r', 'crystal', 'javascript', 'ruby', 'assembly', 'c', 'julia', 'swift', 'aurora', 'express', 'ruby', 'excel', 'looker', 'chef', 'wire']</t>
  </si>
  <si>
    <t>Data Engineer(4842)</t>
  </si>
  <si>
    <t>Soolikunte, Karnataka, India</t>
  </si>
  <si>
    <t>Tangoe US,Inc</t>
  </si>
  <si>
    <t>['sql', 'python', 'nosql', 'java', 'cassandra', 'oracle', 'aws', 'redshift', 'spark']</t>
  </si>
  <si>
    <t>Cloud Data Engineer – Advanced Analytics &amp; Visualization</t>
  </si>
  <si>
    <t>ARi</t>
  </si>
  <si>
    <t>['sql', 'python', 'mongodb', 'mongodb', 'databricks', 'aws', 'spark', 'plotly', 'tableau']</t>
  </si>
  <si>
    <t>Data Analyst for AI Projects</t>
  </si>
  <si>
    <t>Snowflake Lead – Data Engineering</t>
  </si>
  <si>
    <t>Orange Data Tech Pvt Ltd</t>
  </si>
  <si>
    <t>['sql', 'snowflake', 'azure', 'databricks', 'aws', 'gcp', 'tableau', 'power bi']</t>
  </si>
  <si>
    <t>['sql', 'python', 'scala', 'nosql', 'azure', 'databricks', 'spark', 'pyspark', 'git']</t>
  </si>
  <si>
    <t>Data Engineer (Python) - Hybrid(Toronto)- 3 days a week onsite</t>
  </si>
  <si>
    <t>['sql', 'python', 'postgresql', 'elasticsearch', 'sqlite', 'numpy', 'airflow', 'pandas', 'power bi', 'docker', 'git']</t>
  </si>
  <si>
    <t>Data and Analytics Specialist</t>
  </si>
  <si>
    <t>Options Consulting Solutions</t>
  </si>
  <si>
    <t>['sql', 'python', 'azure', 'aws', 'gcp', 'gdpr', 'power bi']</t>
  </si>
  <si>
    <t>Data Engineer - AWS Cloud</t>
  </si>
  <si>
    <t>['sql', 'python', 'snowflake', 'aws', 'pyspark', 'airflow', 'linux', 'unix', 'jenkins', 'gitlab', 'jira']</t>
  </si>
  <si>
    <t>Circle Recruitment</t>
  </si>
  <si>
    <t>Brighton and Hove, United Kingdom</t>
  </si>
  <si>
    <t>Principal ML Engineer: Architect of Scalable AI Pipelines</t>
  </si>
  <si>
    <t>Qodea Limited</t>
  </si>
  <si>
    <t>['python', 'scala', 'nosql', 'mongodb', 'mongodb', 'cassandra', 'spark', 'hadoop']</t>
  </si>
  <si>
    <t>Principal Technology Strategist, Data Analytical Systems</t>
  </si>
  <si>
    <t>['r', 'gdpr']</t>
  </si>
  <si>
    <t>SAP Finance and Data Analyst</t>
  </si>
  <si>
    <t>['oracle', 'power bi', 'sap']</t>
  </si>
  <si>
    <t>Specialized Analytics Lead Analyst, VP</t>
  </si>
  <si>
    <t>['sql', 'python', 'r', 'pyspark', 'numpy', 'pandas']</t>
  </si>
  <si>
    <t>Entry Level Analyst(Recent Grads needed)</t>
  </si>
  <si>
    <t>Applied Machine Learning Engineer – ML &amp; AI Systems</t>
  </si>
  <si>
    <t>['python', 'gcp', 'bigquery', 'pytorch', 'tensorflow', 'airflow', 'scikit-learn', 'kubernetes']</t>
  </si>
  <si>
    <t>Kelowna, BC, Canada</t>
  </si>
  <si>
    <t>BERKELEY PAYMENT SOLUTIONS INC</t>
  </si>
  <si>
    <t>Data Analysis Starter Course - Job Guarantee Post-Completion (Stockport)</t>
  </si>
  <si>
    <t>Stockport, United Kingdom</t>
  </si>
  <si>
    <t>ITonlinelearning Recruitment</t>
  </si>
  <si>
    <t>Data Analysis Starter Course - Job Guarantee Upon Completion (Blackburn)</t>
  </si>
  <si>
    <t>QA/Test Analyst – Data Validation &amp; Insurance Domain</t>
  </si>
  <si>
    <t>Data Analysis Starter Course - Job Guarantee Included (Doncaster)</t>
  </si>
  <si>
    <t>Entry-Level Data Analysis Certification (Blackburn)</t>
  </si>
  <si>
    <t>Selby, United Kingdom</t>
  </si>
  <si>
    <t>Advanced Resource Managers</t>
  </si>
  <si>
    <t>['sql', 'python', 'r', 'azure', 'databricks', 'aws', 'spark', 'pytorch', 'plotly', 'numpy', 'tensorflow', 'pandas', 'tableau', 'power bi']</t>
  </si>
  <si>
    <t>Data Engineer AWS Python Kafka</t>
  </si>
  <si>
    <t>['python', 'databricks', 'aws', 'kafka']</t>
  </si>
  <si>
    <t>IB Test Data Analyst (Installed Base)</t>
  </si>
  <si>
    <t>['sql', 'tableau', 'excel', 'powerbi', 'powerbi']</t>
  </si>
  <si>
    <t>['sql', 'python', 'r', 'javascript', 'c', 'typescript', 'azure', 'aws', 'matplotlib', 'scikit-learn', 'windows', 'linux', 'tableau', 'excel', 'power bi']</t>
  </si>
  <si>
    <t>USA_Data Scientist</t>
  </si>
  <si>
    <t>['sql', 'python', 'r', 'pytorch', 'tensorflow', 'scikit-learn', 'tableau', 'power bi']</t>
  </si>
  <si>
    <t>['python', 'java', 'aws', 'spark', 'pyspark']</t>
  </si>
  <si>
    <t>Summer Data Engineering Intern - Congressional Data</t>
  </si>
  <si>
    <t>Legis1</t>
  </si>
  <si>
    <t>['sql', 'python', 'postgresql', 'aws']</t>
  </si>
  <si>
    <t>GCP Big Data Engineer - BigQuery, Dataflow, Dataproc, Cloud Composer, ETL, Hadoop, Terraform</t>
  </si>
  <si>
    <t>['gcp', 'bigquery', 'kafka', 'hadoop', 'git', 'terraform']</t>
  </si>
  <si>
    <t>Data Business Analyst – Technical – Central London</t>
  </si>
  <si>
    <t>Investigo</t>
  </si>
  <si>
    <t>Motherwell, United Kingdom</t>
  </si>
  <si>
    <t>CarMoney</t>
  </si>
  <si>
    <t>Research Software Engineer (Neural and Behavioural Data)</t>
  </si>
  <si>
    <t>JobRxiv</t>
  </si>
  <si>
    <t>Sainsbury Wellcome Centre</t>
  </si>
  <si>
    <t>['python', 'gatsby']</t>
  </si>
  <si>
    <t>AI Engineers</t>
  </si>
  <si>
    <t>Badger Holdings (Pty) Ltd</t>
  </si>
  <si>
    <t>['python', 'azure', 'gdpr', 'sharepoint', 'wire']</t>
  </si>
  <si>
    <t>Ridley Township, PA</t>
  </si>
  <si>
    <t>Samprasoft</t>
  </si>
  <si>
    <t>Senior Data Scientist / Analytics Lead</t>
  </si>
  <si>
    <t>Shadow Objects</t>
  </si>
  <si>
    <t>Senior Data Engineer – Databricks, ADF</t>
  </si>
  <si>
    <t>Senior Data Engineer - Data &amp; Analytics</t>
  </si>
  <si>
    <t>WESBANCO</t>
  </si>
  <si>
    <t>['sql', 'python', 'snowflake', 'excel', 'powerpoint']</t>
  </si>
  <si>
    <t>['sql', 'python', 'r', 'scala', 'sas', 'databricks', 'aws', 'redshift', 'sas']</t>
  </si>
  <si>
    <t>Hemel Hempstead, United Kingdom</t>
  </si>
  <si>
    <t>Senior Data Analyst (FULLTIME TELEWORK) Jobs</t>
  </si>
  <si>
    <t>['sql', 'tableau', 'sharepoint']</t>
  </si>
  <si>
    <t>Sales Data Analyst-No Remote</t>
  </si>
  <si>
    <t>Senior Information Analyst</t>
  </si>
  <si>
    <t>APCO International</t>
  </si>
  <si>
    <t>Staff Data Scientist (SME: Healthcare Financial Risk &amp; Underwriting)</t>
  </si>
  <si>
    <t>Prealize Health</t>
  </si>
  <si>
    <t>['sql', 'python', 'spark', 'pytorch', 'pyspark', 'tensorflow']</t>
  </si>
  <si>
    <t>Astiva Health, Inc</t>
  </si>
  <si>
    <t>['python', 'azure', 'pytorch', 'tensorflow']</t>
  </si>
  <si>
    <t>Cleared Onsite Data Engineer (5112)</t>
  </si>
  <si>
    <t>SMX</t>
  </si>
  <si>
    <t>['sql', 'python', 'c', 'aws', 'redshift', 'airflow', 'tableau', 'power bi', 'microstrategy']</t>
  </si>
  <si>
    <t>Interroll Group</t>
  </si>
  <si>
    <t>Threat Hunting Data Analyst</t>
  </si>
  <si>
    <t>UST Global</t>
  </si>
  <si>
    <t>Analyst, Customer Collaboration</t>
  </si>
  <si>
    <t>Danone</t>
  </si>
  <si>
    <t>['excel', 'sap', 'powerbi', 'powerbi']</t>
  </si>
  <si>
    <t>Business Performance Analyst</t>
  </si>
  <si>
    <t>['excel', 'power bi', 'sap', 'sharepoint', 'microsoft teams']</t>
  </si>
  <si>
    <t>m9connect</t>
  </si>
  <si>
    <t>Data Science Manager, Growth Analytics (Gaming)</t>
  </si>
  <si>
    <t>MOLOCO</t>
  </si>
  <si>
    <t>['sql', 'python', 'r', 'go', 'matlab', 'sas', 'c', 'sas']</t>
  </si>
  <si>
    <t>Web Analytics Manager</t>
  </si>
  <si>
    <t>Trilyon, Inc.</t>
  </si>
  <si>
    <t>['sql', 'drupal']</t>
  </si>
  <si>
    <t>GIS Supply Data Analyst</t>
  </si>
  <si>
    <t>Driscoll's, Inc.</t>
  </si>
  <si>
    <t>Clinical Data Analyst with Surgical Tech background</t>
  </si>
  <si>
    <t>Temporary Analyst - (3 Mos+) Maintenance Programs and Work Order Management</t>
  </si>
  <si>
    <t>Dassault Falcon Jet</t>
  </si>
  <si>
    <t>Contract Metadata &amp; Repository Analyst</t>
  </si>
  <si>
    <t>Westinghouse Electric - USA</t>
  </si>
  <si>
    <t>Royal Oak, MI</t>
  </si>
  <si>
    <t>['sql', 'python', 'go', 'javascript', 'mongodb', 'typescript', 'postgresql', 'mongodb', 'snowflake', 'aws', 'kafka', 'react', 'next.js', 'kubernetes', 'docker']</t>
  </si>
  <si>
    <t>LERETA, LLC</t>
  </si>
  <si>
    <t>['sql', 'sql server', 'snowflake', 'azure', 'excel', 'power bi', 'ssis', 'ssrs', 'dax', 'git']</t>
  </si>
  <si>
    <t>['sql', 'python', 'mongodb', 'postgresql', 'mongodb', 'azure', 'databricks', 'oracle', 'spark']</t>
  </si>
  <si>
    <t>['sql', 'python', 'r', 'databricks', 'flutter', 'tableau', 'excel']</t>
  </si>
  <si>
    <t>Business Intelligence Analyst III</t>
  </si>
  <si>
    <t>['sql', 'python', 'databricks', 'tableau', 'excel', 'power bi', 'alteryx']</t>
  </si>
  <si>
    <t>Greenskies Clean Focus</t>
  </si>
  <si>
    <t>['sql', 'python', 'databricks', 'aws', 'pyspark', 'terraform', 'unity']</t>
  </si>
  <si>
    <t>Qualibar</t>
  </si>
  <si>
    <t>['sql', 'scala', 'databricks', 'oracle', 'spark', 'kafka', 'hadoop', 'git']</t>
  </si>
  <si>
    <t>Sr. Data Scientist, Amazon Leo Global Planning, Amazon Leo</t>
  </si>
  <si>
    <t>Vice President, Claims Data Science &amp; AI</t>
  </si>
  <si>
    <t>227: Data Engineer - Detroit</t>
  </si>
  <si>
    <t>['sql', 'python', 'spark', 'linux']</t>
  </si>
  <si>
    <t>Data Engineer – Global Data Platform - Market Leading Hedge Fund</t>
  </si>
  <si>
    <t>Senior Quantitative Developer / Data Scientist | Manhattan, NY, USA | In-Office</t>
  </si>
  <si>
    <t>Senior Cloud and Data Engineer</t>
  </si>
  <si>
    <t>Hawthorn Senior Living</t>
  </si>
  <si>
    <t>['sql', 'python', 'powershell', 'snowflake', 'azure', 'databricks', 'windows', 'power bi', 'sap']</t>
  </si>
  <si>
    <t>RCI-ABB-32723  Marketing Operations Data Analyst (Metadata/Digital Marketing/CRM/Salesforce) (Pharma/Life Sciences/Healthcare/Biotech/Agency)</t>
  </si>
  <si>
    <t>['sql', 'go', 'snowflake', 'excel', 'power bi', 'powerpoint', 'outlook', 'powerbi', 'powerbi', 'smartsheet', 'workfront']</t>
  </si>
  <si>
    <t>Senior Data Scientist – City and Vehicle Tech</t>
  </si>
  <si>
    <t>Junior Big Data Engineer - AWS</t>
  </si>
  <si>
    <t>Data Validation Analyst I</t>
  </si>
  <si>
    <t>Lead Data Analyst - Pest Digital</t>
  </si>
  <si>
    <t>Ecolab Inc.</t>
  </si>
  <si>
    <t>['sql', 'python', 'go', 'snowflake', 'azure', 'databricks', 'power bi', 'git']</t>
  </si>
  <si>
    <t>High Ridge, MO</t>
  </si>
  <si>
    <t>['excel', 'powerpoint', 'spreadsheet']</t>
  </si>
  <si>
    <t>Senior Data Engineer Remote</t>
  </si>
  <si>
    <t>Vytwo</t>
  </si>
  <si>
    <t>['sql', 'python', 'snowflake', 'azure', 'databricks', 'aws', 'gcp', 'pyspark', 'airflow', 'kubernetes', 'docker']</t>
  </si>
  <si>
    <t>Kingston upon Thames, United Kingdom</t>
  </si>
  <si>
    <t>['sql', 'python', 'databricks', 'looker', 'power bi', 'dax', 'unity']</t>
  </si>
  <si>
    <t>Azure Data Migration Engineer Contract (1775)</t>
  </si>
  <si>
    <t>Pricing Strategy &amp; Operations Manager (Data Analysis) - W2 Only</t>
  </si>
  <si>
    <t>MIC2 Data Engineer (HYBRID TELEWORK) Jobs</t>
  </si>
  <si>
    <t>Data Engineer I / ADF / Databricks / MS Fabric / Hybrid in Chicago</t>
  </si>
  <si>
    <t>['sql', 'python', 'sql server', 'snowflake', 'azure', 'databricks']</t>
  </si>
  <si>
    <t>Sr Data Engineer  Databrick Pipelines</t>
  </si>
  <si>
    <t>ReSource Technology Partners, Inc.</t>
  </si>
  <si>
    <t>Bromsgrove, United Kingdom</t>
  </si>
  <si>
    <t>Atrium (EMEA)</t>
  </si>
  <si>
    <t>Mechanical Data Analyst</t>
  </si>
  <si>
    <t>Beaumont, CA</t>
  </si>
  <si>
    <t>NES Fircroft</t>
  </si>
  <si>
    <t>['sql', 'r', 'go', 'snowflake', 'excel', 'power bi', 'sap', 'powerpoint', 'dax']</t>
  </si>
  <si>
    <t>['sql', 'python', 'redis', 'cassandra', 'aws', 'spark', 'kafka', 'hadoop', 'kubernetes', 'docker']</t>
  </si>
  <si>
    <t>Business Insight (BI) Analyst</t>
  </si>
  <si>
    <t>Moreton-in-Marsh, United Kingdom</t>
  </si>
  <si>
    <t>Barons Eden - Commercial</t>
  </si>
  <si>
    <t>['sql', 'python', 'vba', 'excel', 'power bi', 'dax', 'git']</t>
  </si>
  <si>
    <t>Buellton, CA</t>
  </si>
  <si>
    <t>Onsite Job - SAP S/4 Hana Systems &amp; Data Analyst 4</t>
  </si>
  <si>
    <t>Berkeley, MO</t>
  </si>
  <si>
    <t>['sap', 'jira']</t>
  </si>
  <si>
    <t>Data Analyst/Project Admin (52592)</t>
  </si>
  <si>
    <t>Lawrence, IN</t>
  </si>
  <si>
    <t>Veridus Group</t>
  </si>
  <si>
    <t>Trade Compliance Data Scientist</t>
  </si>
  <si>
    <t>Beverly, MA</t>
  </si>
  <si>
    <t>Axcelis</t>
  </si>
  <si>
    <t>LA Galaxy, Associate Data Scientist</t>
  </si>
  <si>
    <t>Los Angeles Galaxy</t>
  </si>
  <si>
    <t>['sql', 'python', 'azure', 'react', 'git']</t>
  </si>
  <si>
    <t>Data Analytics Lead — Hybrid, High-Impact Insights</t>
  </si>
  <si>
    <t>addmustard</t>
  </si>
  <si>
    <t>['sql', 'azure', 'airtable']</t>
  </si>
  <si>
    <t>Hybrid Valuations Engineer — Data</t>
  </si>
  <si>
    <t>Senior Space Reliability Engineer: Data</t>
  </si>
  <si>
    <t>Spire</t>
  </si>
  <si>
    <t>Frimley, United Kingdom</t>
  </si>
  <si>
    <t>Convatec</t>
  </si>
  <si>
    <t>['sql', 'python', 'azure', 'power bi', 'docker', 'git', 'terraform']</t>
  </si>
  <si>
    <t>Ephrata, PA</t>
  </si>
  <si>
    <t>CraftPoint Concepts</t>
  </si>
  <si>
    <t>['sql', 'python', 'r', 'bash', 'vba', 'sql server', 'oracle', 'unix', 'visio', 'tableau', 'looker', 'power bi']</t>
  </si>
  <si>
    <t>Plumsted, NJ</t>
  </si>
  <si>
    <t>DOCS Health</t>
  </si>
  <si>
    <t>Lead Data Engineer with Healthcare domain</t>
  </si>
  <si>
    <t>['sql', 'sql server', 'azure', 'aws', 'ssis', 'jira']</t>
  </si>
  <si>
    <t>Google Sheets + Ecommerce Data Analyst to Analyze 5,000+ Products and Predict Conversion Potential</t>
  </si>
  <si>
    <t>['python', 'looker', 'sheets', 'spreadsheet']</t>
  </si>
  <si>
    <t>Data Engineer - Folkestone Hybrid</t>
  </si>
  <si>
    <t>Folkestone, United Kingdom</t>
  </si>
  <si>
    <t>Saga</t>
  </si>
  <si>
    <t>['sql', 'python', 't-sql', 'sql server', 'snowflake', 'azure']</t>
  </si>
  <si>
    <t>Principal Health IT Analyst (Project Director)</t>
  </si>
  <si>
    <t>NYS Office of Information Technology Services</t>
  </si>
  <si>
    <t>Analyst - Loyalty &amp; Marketing Data Analytics III</t>
  </si>
  <si>
    <t>['looker', 'planner']</t>
  </si>
  <si>
    <t>['crystal', 'excel', 'wire']</t>
  </si>
  <si>
    <t>Sr. Business Insights Analyst - Contract</t>
  </si>
  <si>
    <t>Early Warning®</t>
  </si>
  <si>
    <t>['sql', 'python', 'r', 'sas', 'visual basic', 'phoenix', 'tableau', 'ssrs', 'sas', 'powerpoint']</t>
  </si>
  <si>
    <t>Data Scientist (AI)</t>
  </si>
  <si>
    <t>U.S. Department of Defense</t>
  </si>
  <si>
    <t>Data Scientist (Artificial Intelligence Risk)</t>
  </si>
  <si>
    <t>SOSi</t>
  </si>
  <si>
    <t>Dynamic Systems Technology</t>
  </si>
  <si>
    <t>['sql', 'python', 'azure', 'pytorch', 'numpy', 'tensorflow', 'scikit-learn', 'pandas']</t>
  </si>
  <si>
    <t>admyt</t>
  </si>
  <si>
    <t>['sql', 'python', 'azure', 'aws', 'gcp', 'airflow', 'pandas', 'tableau', 'looker', 'power bi']</t>
  </si>
  <si>
    <t>KENBAR SOLUTIONS</t>
  </si>
  <si>
    <t>['c', 'power bi', 'sharepoint']</t>
  </si>
  <si>
    <t>Marketing Data Strategist</t>
  </si>
  <si>
    <t>['sql', 'aws', 'redshift', 'bigquery', 'gdpr', 'tableau', 'power bi']</t>
  </si>
  <si>
    <t>Systems and Data Analyst - SAP Production Planning (PP)</t>
  </si>
  <si>
    <t>Systems and Data Analyst -MO- SAP Production Planning (PP)</t>
  </si>
  <si>
    <t>Denver, NY</t>
  </si>
  <si>
    <t>Jhex.inc</t>
  </si>
  <si>
    <t>['sql', 'python', 'r', 'azure', 'aws', 'spark', 'hadoop', 'tableau', 'power bi']</t>
  </si>
  <si>
    <t>['sql', 'python', 'powershell', 'snowflake', 'azure', 'aws', 'qlik']</t>
  </si>
  <si>
    <t>Senior Enterprise Data Engineer</t>
  </si>
  <si>
    <t>['sql', 'python', 'powershell', 'snowflake', 'azure', 'aws', 'airflow', 'qlik', 'github']</t>
  </si>
  <si>
    <t>Data Engineer / Cloud Engineer</t>
  </si>
  <si>
    <t>['sql', 'snowflake', 'azure', 'oracle']</t>
  </si>
  <si>
    <t>Senior Master Data Analyst, Supply Chain</t>
  </si>
  <si>
    <t>Anduril</t>
  </si>
  <si>
    <t>Senior Associate, Data Analytics &amp; Reporting</t>
  </si>
  <si>
    <t>Jewish Federation Bay Area</t>
  </si>
  <si>
    <t>['tableau', 'power bi', 'unify']</t>
  </si>
  <si>
    <t>['sql', 'python', 'aws', 'pytorch', 'keras', 'pyspark', 'tensorflow', 'pandas', 'graphql', 'fastapi', 'flask', 'github', 'terraform', 'wire']</t>
  </si>
  <si>
    <t>Business Objects Developer</t>
  </si>
  <si>
    <t>Senior Software Engineer with Data Skills (Remote, US)</t>
  </si>
  <si>
    <t>ITX Corp</t>
  </si>
  <si>
    <t>['aws', 'react', 'node']</t>
  </si>
  <si>
    <t>['sql', 'python', 'azure', 'databricks', 'airflow', 'terraform']</t>
  </si>
  <si>
    <t>Big Data Spark Scala Pyspark</t>
  </si>
  <si>
    <t>['powershell', 'linux', 'kubernetes']</t>
  </si>
  <si>
    <t>Senior Data Scientist | Upto $100/hr Part-time</t>
  </si>
  <si>
    <t>Data Engineer-Tableau, .NET, financial data marts, ETL and Azure cloud</t>
  </si>
  <si>
    <t>['sql', 'python', 'azure', 'databricks', 'tableau']</t>
  </si>
  <si>
    <t>SQL Developer / Data Engineer - Banking Projects - Up to $70.00 p/h INC</t>
  </si>
  <si>
    <t>['sql', 'go', 'sql server', 'azure', 'databricks', 'gcp', 'ssis', 'sharepoint']</t>
  </si>
  <si>
    <t>Senior Data Engineer for Autonomous Vehicles</t>
  </si>
  <si>
    <t>Shepherd</t>
  </si>
  <si>
    <t>['sql', 'python', 'c', 'postgresql', 'spark', 'spreadsheet']</t>
  </si>
  <si>
    <t>Manager Data Science</t>
  </si>
  <si>
    <t>Functional Business Analyst</t>
  </si>
  <si>
    <t>Sr. Analyst, Digital Insights</t>
  </si>
  <si>
    <t>Lionsgate</t>
  </si>
  <si>
    <t>Data Analytics Business Strategist</t>
  </si>
  <si>
    <t>Crowe LLP</t>
  </si>
  <si>
    <t>New York, NY (+1 other)</t>
  </si>
  <si>
    <t>Senior Data Scientist - Python, Machine Learning</t>
  </si>
  <si>
    <t>['python', 'scala', 'spark', 'tensorflow']</t>
  </si>
  <si>
    <t>Sr. Data Engineer (MDM experience is MUST) - Iselin, NJ - Contract c2c</t>
  </si>
  <si>
    <t>['sql', 'python', 'nosql', 'java', 'mysql', 'postgresql', 'gcp', 'bigquery', 'spark', 'terraform']</t>
  </si>
  <si>
    <t>Lead Data Engineer (SS&amp;C Technologies, Inc.; San Francisco, CA): Ref 00087619</t>
  </si>
  <si>
    <t>San Francisco</t>
  </si>
  <si>
    <t>SS&amp;C Technologies</t>
  </si>
  <si>
    <t>['sql', 'python', 'c', 'spark', 'airflow', 'git']</t>
  </si>
  <si>
    <t>Data Engineer, Manager</t>
  </si>
  <si>
    <t>Epic Placements</t>
  </si>
  <si>
    <t>Senior Data Science Analyst - Shipping</t>
  </si>
  <si>
    <t>Data Analyst (Data Engineer)</t>
  </si>
  <si>
    <t>CFMWS</t>
  </si>
  <si>
    <t>['sql', 'python', 't-sql', 'sql server', 'snowflake', 'azure', 'oracle', 'spark', 'pyspark', 'power bi', 'ssis', 'ssrs', 'dax', 'git']</t>
  </si>
  <si>
    <t>Whetstone, United Kingdom</t>
  </si>
  <si>
    <t>EightMoose.com</t>
  </si>
  <si>
    <t>Barnwood, United Kingdom</t>
  </si>
  <si>
    <t>Raytheon</t>
  </si>
  <si>
    <t>['python', 'aws', 'pytorch', 'tensorflow', 'huggingface', 'linux', 'docker']</t>
  </si>
  <si>
    <t>Senior Data Scientist &amp; Machine Learning Researcher</t>
  </si>
  <si>
    <t>Washington, United Kingdom</t>
  </si>
  <si>
    <t>Experteer UK</t>
  </si>
  <si>
    <t>['sql', 'python', 't-sql', 'azure', 'databricks', 'pyspark', 'unity']</t>
  </si>
  <si>
    <t>Integration and Data Engineer</t>
  </si>
  <si>
    <t>Chippenham, United Kingdom</t>
  </si>
  <si>
    <t>Pilgrims Europe</t>
  </si>
  <si>
    <t>Fruition Group</t>
  </si>
  <si>
    <t>['sql', 'python', 'java', 'azure', 'aws', 'redshift', 'bigquery', 'spark', 'airflow', 'tableau', 'powerbi', 'powerbi']</t>
  </si>
  <si>
    <t>Lead Data Engineer - Basingstoke</t>
  </si>
  <si>
    <t>Brown Candover, United Kingdom</t>
  </si>
  <si>
    <t>JLA Resourcing Ltd</t>
  </si>
  <si>
    <t>Data Engineer - Manchester</t>
  </si>
  <si>
    <t>Coventry Building Society</t>
  </si>
  <si>
    <t>['sql', 'python', 'sas', 'aws', 'pyspark', 'sas', 'git']</t>
  </si>
  <si>
    <t>Guisborough, United Kingdom</t>
  </si>
  <si>
    <t>Lime Street Recruitment Limited</t>
  </si>
  <si>
    <t>Paisley, United Kingdom</t>
  </si>
  <si>
    <t>Stealth IT Consulting Limited</t>
  </si>
  <si>
    <t>['sql', 'python', 'nosql', 'spark', 'hadoop', 'splunk']</t>
  </si>
  <si>
    <t>Data Scientist Jobs - Remote Work in India</t>
  </si>
  <si>
    <t>['sql', 'python', 'r', 'aws', 'spark', 'pytorch', 'matplotlib', 'tensorflow', 'hadoop', 'scikit-learn', 'tableau', 'power bi']</t>
  </si>
  <si>
    <t>Deputy Manager​/Manager - Data Engineer</t>
  </si>
  <si>
    <t>Parashurampuri, Uttar Pradesh, India</t>
  </si>
  <si>
    <t>Maruti Suzuki</t>
  </si>
  <si>
    <t>['sql', 'python', 'mysql', 'snowflake', 'oracle', 'aws', 'power bi', 'cognos']</t>
  </si>
  <si>
    <t>(Senior) Data Engineer (ML, Big Data)</t>
  </si>
  <si>
    <t>Dream Opportunity</t>
  </si>
  <si>
    <t>HMIS Compliance &amp; Data Analyst</t>
  </si>
  <si>
    <t>United Way Jobs</t>
  </si>
  <si>
    <t>United Way of the CSRA</t>
  </si>
  <si>
    <t>Business Analyst - Entry Level</t>
  </si>
  <si>
    <t>['sql', 'c', 'azure', 'spring', 'tableau', 'power bi', 'outlook', 'jira']</t>
  </si>
  <si>
    <t>US012 Marsh &amp; McLennan Agency LLC</t>
  </si>
  <si>
    <t>Centennial Bank</t>
  </si>
  <si>
    <t>['sql', 'power bi', 'ssis', 'powerbi', 'powerbi']</t>
  </si>
  <si>
    <t>Data Science Intern (Summer 2026)</t>
  </si>
  <si>
    <t>Federal Express Corporation</t>
  </si>
  <si>
    <t>['python', 'javascript', 'pyspark', 'excel', 'powerpoint', 'outlook']</t>
  </si>
  <si>
    <t>Statistician and Mathematician</t>
  </si>
  <si>
    <t>iWorks Corporation</t>
  </si>
  <si>
    <t>['python', 'r', 'java', 'spark', 'pytorch', 'tensorflow', 'hadoop', 'scikit-learn']</t>
  </si>
  <si>
    <t>Ain Sokhna, Attaka, Egypt</t>
  </si>
  <si>
    <t>SSC HR Solutions</t>
  </si>
  <si>
    <t>Banque Misr Transformation office</t>
  </si>
  <si>
    <t>Devsinc</t>
  </si>
  <si>
    <t>['sql', 'python', 'scala', 'mysql', 'postgresql', 'snowflake', 'azure', 'aws', 'gcp', 'redshift', 'airflow']</t>
  </si>
  <si>
    <t>Senior QA Engineer</t>
  </si>
  <si>
    <t>UserWise Services</t>
  </si>
  <si>
    <t>Mechanical Engineer</t>
  </si>
  <si>
    <t>Jenjarom, Selangor, Malaysia</t>
  </si>
  <si>
    <t>EPS Consultants</t>
  </si>
  <si>
    <t>LTAMDS Sustainment Data Analyst Jobs</t>
  </si>
  <si>
    <t>Tewksbury, MA</t>
  </si>
  <si>
    <t>Data Analyst (Finance)</t>
  </si>
  <si>
    <t>['sql', 'c', 'tableau', 'power bi', 'sharepoint']</t>
  </si>
  <si>
    <t>Data Scientist (SME) Jobs</t>
  </si>
  <si>
    <t>['sql', 'python', 'r', 'scala', 'java', 'c', 'spark', 'hadoop']</t>
  </si>
  <si>
    <t>Litigation Systems Analyst Jobs</t>
  </si>
  <si>
    <t>Senior Systems Analyst Jobs</t>
  </si>
  <si>
    <t>Tampa, FL (+1 other)</t>
  </si>
  <si>
    <t>Cyber Data Scientist, Senior Jobs</t>
  </si>
  <si>
    <t>Sr. Data Engineer Jobs</t>
  </si>
  <si>
    <t>['sql', 'python', 'r', 'sas', 'shell', 'postgresql', 'linux', 'tableau', 'sas', 'powerbi', 'powerbi', 'git']</t>
  </si>
  <si>
    <t>Big Data Engineer job at Apex Systems in Charlotte, NC</t>
  </si>
  <si>
    <t>['python', 'bash', 'shell', 'spark', 'numpy', 'hadoop', 'pandas', 'fastapi', 'linux', 'unix', 'kubernetes', 'docker', 'yarn']</t>
  </si>
  <si>
    <t>Sr. Software Systems &amp; Data Engineer</t>
  </si>
  <si>
    <t>Rivian and VW Group Technology</t>
  </si>
  <si>
    <t>['sql', 'python', 'nosql', 'rust', 'databricks', 'aws', 'spark', 'pyspark', 'react', 'tableau', 'git']</t>
  </si>
  <si>
    <t>Millennium Space Systems Summer 2026 Internship Program - Data Engineer Intern</t>
  </si>
  <si>
    <t>['sql', 'python', 'r', 'c', 'azure', 'aws', 'gcp', 'pyspark']</t>
  </si>
  <si>
    <t>Port of Spain, Trinidad &amp; Tobago</t>
  </si>
  <si>
    <t>Trinidad and Tobago</t>
  </si>
  <si>
    <t>thehivecareers</t>
  </si>
  <si>
    <t>['visio', 'tableau', 'excel', 'power bi', 'jira', 'trello']</t>
  </si>
  <si>
    <t>Salessense</t>
  </si>
  <si>
    <t>['crystal', 'excel']</t>
  </si>
  <si>
    <t>A+ Quality Management &amp; Consult Inc.</t>
  </si>
  <si>
    <t>['sql', 'azure', 'aws', 'tableau', 'power bi', 'qlik']</t>
  </si>
  <si>
    <t>Data Architect with Data Modeling</t>
  </si>
  <si>
    <t>['sql', 'snowflake', 'azure', 'databricks', 'spark', 'kafka']</t>
  </si>
  <si>
    <t>Data Platform Engineer (Python)</t>
  </si>
  <si>
    <t>['sql', 'python', 'r', 'snowflake', 'azure', 'databricks', 'pyspark']</t>
  </si>
  <si>
    <t>Research and Insights Analyst</t>
  </si>
  <si>
    <t>InspHired Recruitment</t>
  </si>
  <si>
    <t>Intermediate Data Scientist</t>
  </si>
  <si>
    <t>FirstRand Bank</t>
  </si>
  <si>
    <t>Pty</t>
  </si>
  <si>
    <t>Assistant Manager/Manager, Reporting and Analytics</t>
  </si>
  <si>
    <t>Maritime and Port Authority of Singapore</t>
  </si>
  <si>
    <t>Ikorodu, Nigeria</t>
  </si>
  <si>
    <t>BeBee NG</t>
  </si>
  <si>
    <t>Libraexpresssolution</t>
  </si>
  <si>
    <t>Senior-Software Engineer</t>
  </si>
  <si>
    <t>Hyderabad, Pakistan</t>
  </si>
  <si>
    <t>Incedo</t>
  </si>
  <si>
    <t>StarRez</t>
  </si>
  <si>
    <t>['sql', 'python', 'r', 'azure', 'aws', 'spark', 'hadoop', 'tableau', 'looker', 'power bi', 'git']</t>
  </si>
  <si>
    <t>Collections Analyst I</t>
  </si>
  <si>
    <t>McCoy's Building Supply</t>
  </si>
  <si>
    <t>['sql', 'python', 'azure', 'databricks', 'aws', 'spark', 'power bi']</t>
  </si>
  <si>
    <t>Open Claw Mission Control Build + Data Connection</t>
  </si>
  <si>
    <t>['python', 'javascript', 'html', 'css', 'shell', 'node', 'macos', 'wire']</t>
  </si>
  <si>
    <t>Maidstone, United Kingdom</t>
  </si>
  <si>
    <t>ARC Group</t>
  </si>
  <si>
    <t>['sql', 'python', 'azure', 'spark', 'hadoop', 'excel', 'power bi', 'ms access', 'powerpoint']</t>
  </si>
  <si>
    <t>Labs - Business Analyst Intern - AI and Data Science</t>
  </si>
  <si>
    <t>HPE</t>
  </si>
  <si>
    <t>Business Intelligence Sr Analyst - Full-time</t>
  </si>
  <si>
    <t>Department of Defense</t>
  </si>
  <si>
    <t>Data Scientist – Agentic AI</t>
  </si>
  <si>
    <t>Sr. Manager, Data</t>
  </si>
  <si>
    <t>Text Dataset Specialist</t>
  </si>
  <si>
    <t>Stormlight Capital</t>
  </si>
  <si>
    <t>Principal Data Analytics &amp; Tools Administrator</t>
  </si>
  <si>
    <t>['azure', 'tableau', 'excel', 'power bi', 'sharepoint']</t>
  </si>
  <si>
    <t>Part time Data Analyst</t>
  </si>
  <si>
    <t>Globalchannelmanagement</t>
  </si>
  <si>
    <t>['excel', 'sheets', 'outlook']</t>
  </si>
  <si>
    <t>Ducharme, Mcmillen &amp; Associates, Inc</t>
  </si>
  <si>
    <t>StarHR</t>
  </si>
  <si>
    <t>Data Scientist (38948)</t>
  </si>
  <si>
    <t>Lake in the Hills, IL</t>
  </si>
  <si>
    <t>Young Innovations</t>
  </si>
  <si>
    <t>['sql', 'python', 'r', 'azure', 'aws', 'gcp', 'pytorch', 'tensorflow']</t>
  </si>
  <si>
    <t>['sql', 'python', 'r', 'javascript', 'db2', 'sql server', 'mysql', 'oracle', 'tableau', 'power bi']</t>
  </si>
  <si>
    <t>Data Analyst Inventory</t>
  </si>
  <si>
    <t>Alleset Inc</t>
  </si>
  <si>
    <t>Arc Document Solutions</t>
  </si>
  <si>
    <t>Martenson, Hasbrouck &amp; Simon LLP</t>
  </si>
  <si>
    <t>Computer Aid, Inc.</t>
  </si>
  <si>
    <t>Data Technician</t>
  </si>
  <si>
    <t>Staley Technologies</t>
  </si>
  <si>
    <t>['python', 'r', 'java', 'azure', 'aws', 'pytorch', 'tensorflow', 'scikit-learn', 'kubernetes', 'docker']</t>
  </si>
  <si>
    <t>Data Analyst (48818)</t>
  </si>
  <si>
    <t>Manteca, CA</t>
  </si>
  <si>
    <t>Bay Area Community Health</t>
  </si>
  <si>
    <t>['sql', 'tableau', 'excel', 'power bi', 'ssrs']</t>
  </si>
  <si>
    <t>Italy, TX</t>
  </si>
  <si>
    <t>Senior Data Analyst, Specialist</t>
  </si>
  <si>
    <t>Islip, NY</t>
  </si>
  <si>
    <t>Work At Home Vintage Experts</t>
  </si>
  <si>
    <t>Skill Corp</t>
  </si>
  <si>
    <t>Program Analyst, Journeyman</t>
  </si>
  <si>
    <t>GTMR</t>
  </si>
  <si>
    <t>Staff Data Scientist /SME/ Healthcare Financial Risk / Underwriting/</t>
  </si>
  <si>
    <t>['sql', 'snowflake', 'databricks', 'gcp', 'bigquery', 'spark', 'kafka', 'hadoop', 'tableau', 'looker', 'terraform']</t>
  </si>
  <si>
    <t>Data Management Engineer</t>
  </si>
  <si>
    <t>['css', 'excel', 'powerbi', 'powerbi']</t>
  </si>
  <si>
    <t>FP &amp; A Analyst</t>
  </si>
  <si>
    <t>Smyth Companies LLC</t>
  </si>
  <si>
    <t>Barrington, IL</t>
  </si>
  <si>
    <t>Ortho Molecular Products, Inc.</t>
  </si>
  <si>
    <t>Lead Data Engineer (Palantir or Databricks)</t>
  </si>
  <si>
    <t>['sql', 'python', 'c', 'elasticsearch', 'azure', 'databricks', 'aws', 'gcp', 'redshift', 'spark', 'kafka', 'pyspark', 'kubernetes', 'docker']</t>
  </si>
  <si>
    <t>QA Analyst</t>
  </si>
  <si>
    <t>Rebellion</t>
  </si>
  <si>
    <t>Infosys Consulting</t>
  </si>
  <si>
    <t>['sql', 'python', 'nosql', 'mongodb', 'mongodb', 'snowflake', 'azure', 'databricks', 'aws', 'gcp', 'bigquery', 'kafka', 'tableau', 'power bi', 'kubernetes', 'docker']</t>
  </si>
  <si>
    <t>Wexford, Ireland</t>
  </si>
  <si>
    <t>SRG</t>
  </si>
  <si>
    <t>['sql', 'python', 'r', 'snowflake', 'aws', 'tableau', 'power bi', 'ssis']</t>
  </si>
  <si>
    <t>Data Analyst Sr.</t>
  </si>
  <si>
    <t>MemorialCare Long Beach Medical Center</t>
  </si>
  <si>
    <t>Experis/Manpower Group</t>
  </si>
  <si>
    <t>BCS Financial Corporation</t>
  </si>
  <si>
    <t>Senior Applied Scientist, UI Control Models</t>
  </si>
  <si>
    <t>AIML - Machine Learning Engineer, Siri and Information Intelligence</t>
  </si>
  <si>
    <t>Data Engineer — AI Platform for Government Enterprise Systems</t>
  </si>
  <si>
    <t>Haryana, India</t>
  </si>
  <si>
    <t>IDEA Foundation</t>
  </si>
  <si>
    <t>['sql', 'python', 'postgresql', 'snowflake', 'azure', 'aws', 'airflow', 'pandas', 'sap', 'docker', 'git', 'github']</t>
  </si>
  <si>
    <t>Software Development Engineer (Data Streaming), AI &amp; Data Platforms (AiDP)</t>
  </si>
  <si>
    <t>['go', 'java', 'golang', 'kafka', 'kubernetes', 'docker']</t>
  </si>
  <si>
    <t>RSCH DATA ANL 1 RP</t>
  </si>
  <si>
    <t>Build Reliable LLM Generation + Validation Pipeline</t>
  </si>
  <si>
    <t>Technical Interviewer – Machine Learning &amp; Data Science (1-Hour Session, 30/Interview)</t>
  </si>
  <si>
    <t>['sql', 'python', 'r', 'aws', 'gcp', 'spark', 'pytorch', 'tensorflow', 'scikit-learn']</t>
  </si>
  <si>
    <t>Channel Metadata Analyst</t>
  </si>
  <si>
    <t>Category Insights Analyst</t>
  </si>
  <si>
    <t>Wildwood, FL</t>
  </si>
  <si>
    <t>JR Data Analyst</t>
  </si>
  <si>
    <t>TQI Solutions</t>
  </si>
  <si>
    <t>Growth Data Analyst Intern - PT</t>
  </si>
  <si>
    <t>UNIVERSITY CREDIT UNION</t>
  </si>
  <si>
    <t>Project/Program Specialist (Data Engineer IV)</t>
  </si>
  <si>
    <t>['javascript', 'html', 'css', 'elasticsearch', 'node.js', 'node']</t>
  </si>
  <si>
    <t>Software Engineer, Applied GenAI Apps - AI Geospatial Assistant team</t>
  </si>
  <si>
    <t>Planet</t>
  </si>
  <si>
    <t>['azure', 'aws', 'gcp', 'plotly', 'react', 'gdpr', 'vue']</t>
  </si>
  <si>
    <t>Sr. Data Engineer, GO-AI Technology &amp; Development Team</t>
  </si>
  <si>
    <t>['sql', 'python', 'go', 'scala', 'java', 'typescript', 'aws', 'redshift']</t>
  </si>
  <si>
    <t>Sports Analyst</t>
  </si>
  <si>
    <t>Government Analyst - Fully Remote</t>
  </si>
  <si>
    <t>Healthcare Analyst - Fully Remote | Upto $60/hr Hourly</t>
  </si>
  <si>
    <t>Political Scientist</t>
  </si>
  <si>
    <t>Performance Insights Analyst</t>
  </si>
  <si>
    <t>Wheatley Housing Group Limited</t>
  </si>
  <si>
    <t>Data Analysis Specialist - Fully Remote</t>
  </si>
  <si>
    <t>Data Analyst - Capital Market</t>
  </si>
  <si>
    <t>Senior or Lead Data/Systems Analyst with strong Data Analysis/Mapping &amp; API based Integration</t>
  </si>
  <si>
    <t>['sql', 'airflow', 'jira', 'confluence']</t>
  </si>
  <si>
    <t>Data Scientist/Engineer(Entry Level)</t>
  </si>
  <si>
    <t>Ardent SoftSol Inc.</t>
  </si>
  <si>
    <t>['sql', 'sql server', 'mysql', 'oracle']</t>
  </si>
  <si>
    <t>Mountain Home, TX</t>
  </si>
  <si>
    <t>Forcepoint</t>
  </si>
  <si>
    <t>Machine Learning Research Scientist - Health AIML</t>
  </si>
  <si>
    <t>Backend and Data Engineer</t>
  </si>
  <si>
    <t>Marc Ellis</t>
  </si>
  <si>
    <t>Senior Analyst, Data</t>
  </si>
  <si>
    <t>Forrester</t>
  </si>
  <si>
    <t>Callaway Golf</t>
  </si>
  <si>
    <t>['sql', 'python', 'r', 'shell', 'snowflake', 'azure', 'databricks', 'aws', 'spark', 'linux', 'unix', 'kubernetes', 'git', 'terraform', 'bitbucket']</t>
  </si>
  <si>
    <t>Corporate Finance â Data Science Product Associate</t>
  </si>
  <si>
    <t>['sql', 'python', 'r', 'databricks', 'jira', 'confluence']</t>
  </si>
  <si>
    <t>AI Software Engineer – Remote</t>
  </si>
  <si>
    <t>['python', 'typescript', 'plotly', 'react']</t>
  </si>
  <si>
    <t>Principal Data Engineer (Remote Work Eligible)</t>
  </si>
  <si>
    <t>Dimensional Fund Advisors</t>
  </si>
  <si>
    <t>['sql', 'python', 'go', 'javascript', 'ruby', 'java', 'mongodb', 'c', 'typescript', 'sql server', 'postgresql', 'mongodb', 'redis', 'snowflake', 'aws', 'redshift', 'kafka', 'numpy', 'airflow', 'pandas', 'ruby', 'ansible']</t>
  </si>
  <si>
    <t>Business Analyst – Singapore Financial Services – Visa Sponsorship</t>
  </si>
  <si>
    <t>['sql', 'visio', 'excel', 'power bi', 'jira', 'confluence']</t>
  </si>
  <si>
    <t>GenAI Python Systems Engineer - Experienced Associate</t>
  </si>
  <si>
    <t>Cloud Data Engineer - Coalesce, Snowflake experience</t>
  </si>
  <si>
    <t>['sql', 'snowflake', 'azure', 'aws', 'kafka', 'git']</t>
  </si>
  <si>
    <t>Analyst - QA</t>
  </si>
  <si>
    <t>The Hackett Group</t>
  </si>
  <si>
    <t>['sql', 'excel', 'spss']</t>
  </si>
  <si>
    <t>Truvani</t>
  </si>
  <si>
    <t>CASPIAN ONE</t>
  </si>
  <si>
    <t>Client Data Steward: Profiles</t>
  </si>
  <si>
    <t>Davy Group</t>
  </si>
  <si>
    <t>EchoJobs</t>
  </si>
  <si>
    <t>The Washington Post</t>
  </si>
  <si>
    <t>['sql', 'python', 'r', 'mysql', 'aws', 'redshift', 'pytorch', 'tensorflow', 'hugging face', 'tableau', 'excel', 'power bi']</t>
  </si>
  <si>
    <t>Exchange Fee Data Analyst</t>
  </si>
  <si>
    <t>Bala Cynwyd, PA</t>
  </si>
  <si>
    <t>Susquehanna International Group, LLP</t>
  </si>
  <si>
    <t>Artech</t>
  </si>
  <si>
    <t>Data Analyst Mgd Svc</t>
  </si>
  <si>
    <t>['sql', 'crystal', 'sas', 'vba', 'excel', 'sas', 'powerpoint', 'outlook']</t>
  </si>
  <si>
    <t>Surf Internet</t>
  </si>
  <si>
    <t>['sql', 'python', 'r', 'go', 'sas', 'sas']</t>
  </si>
  <si>
    <t>Data Scientist Associate, Learning Supports New</t>
  </si>
  <si>
    <t>['sql', 'python', 'r', 'sas', 'sql server', 'mysql', 'flask', 'django', 'sas']</t>
  </si>
  <si>
    <t>Data Engineer with SQL and Python 🏆</t>
  </si>
  <si>
    <t>JCSI</t>
  </si>
  <si>
    <t>['sql', 'python', 'snowflake', 'azure', 'power bi']</t>
  </si>
  <si>
    <t>Data Engineer (73373)</t>
  </si>
  <si>
    <t>Longmont, CO</t>
  </si>
  <si>
    <t>Boulder Scientific Company</t>
  </si>
  <si>
    <t>['sql', 'python', 'sql server', 'snowflake', 'azure', 'aws', 'gcp', 'power bi', 'dax', 'git']</t>
  </si>
  <si>
    <t>Khammam, Telangana, India</t>
  </si>
  <si>
    <t>Gramener</t>
  </si>
  <si>
    <t>GCP Big Data Engineer</t>
  </si>
  <si>
    <t>Talentmatics</t>
  </si>
  <si>
    <t>['sql', 'gcp', 'pyspark', 'airflow']</t>
  </si>
  <si>
    <t>Persistent Systems</t>
  </si>
  <si>
    <t>['snowflake', 'azure', 'databricks']</t>
  </si>
  <si>
    <t>['python', 'r', 'matlab', 'excel', 'powerpoint', 'outlook']</t>
  </si>
  <si>
    <t>Automated AI Reel Factory Development</t>
  </si>
  <si>
    <t>CoxHealth</t>
  </si>
  <si>
    <t>Independence, KS</t>
  </si>
  <si>
    <t>IAM Data</t>
  </si>
  <si>
    <t>Prattville, AL</t>
  </si>
  <si>
    <t>['sql', 'python', 'azure', 'databricks', 'spark', 'pytorch', 'tensorflow', 'kubernetes', 'docker']</t>
  </si>
  <si>
    <t>Machine Learning Engineer, Distributed &amp; Scalable Training</t>
  </si>
  <si>
    <t>Lila Sciences</t>
  </si>
  <si>
    <t>Dunfermline, United Kingdom</t>
  </si>
  <si>
    <t>Norris Hill, United Kingdom</t>
  </si>
  <si>
    <t>Develop</t>
  </si>
  <si>
    <t>Lead- Business Analytics</t>
  </si>
  <si>
    <t>Nalgonda, Telangana, India</t>
  </si>
  <si>
    <t>Hawthorne, NJ</t>
  </si>
  <si>
    <t>Atlantic Partners</t>
  </si>
  <si>
    <t>ProSidian Consulting</t>
  </si>
  <si>
    <t>Lead Business Analyst</t>
  </si>
  <si>
    <t>WatchGuard Technologies</t>
  </si>
  <si>
    <t>['sql', 'python', 'mysql', 'postgresql', 'spark', 'kafka', 'airflow', 'graphql', 'tableau', 'power bi', 'kubernetes', 'docker', 'github']</t>
  </si>
  <si>
    <t>Lead Data Engineer (Finance Tech, Intelligent Foundations &amp; Experiences)</t>
  </si>
  <si>
    <t>['typescript', 'aws', 'react', 'next.js', 'tableau', 'powerbi', 'powerbi']</t>
  </si>
  <si>
    <t>Machine Learning Engineer, International Data Engineering</t>
  </si>
  <si>
    <t>PhD Astronomer | Data Analytics Specialist | $80/hr</t>
  </si>
  <si>
    <t>Mid-Level Data Engineer (EnergyTech)</t>
  </si>
  <si>
    <t>Vecta</t>
  </si>
  <si>
    <t>Senior Manager Data Engineer</t>
  </si>
  <si>
    <t>Third Sector Intelligence, Inc.</t>
  </si>
  <si>
    <t>['sql', 'python', 'snowflake', 'azure', 'databricks', 'redshift', 'bigquery']</t>
  </si>
  <si>
    <t>Grid Dynamics</t>
  </si>
  <si>
    <t>['sql', 'elasticsearch', 'azure', 'aws', 'linux', 'kubernetes', 'docker', 'git', 'terraform']</t>
  </si>
  <si>
    <t>Softech Inc</t>
  </si>
  <si>
    <t>['sql', 'python', 'r', 'snowflake', 'azure', 'aws', 'redshift', 'bigquery', 'tableau', 'power bi']</t>
  </si>
  <si>
    <t>Gorilla Commerce</t>
  </si>
  <si>
    <t>Hantz Group</t>
  </si>
  <si>
    <t>Staff Software Engineer, Analytics Platform</t>
  </si>
  <si>
    <t>['python', 'java', 'tableau']</t>
  </si>
  <si>
    <t>Systems and Data Analyst 4</t>
  </si>
  <si>
    <t>Hybrid Senior Data Engineer: Real-Time Data</t>
  </si>
  <si>
    <t>University Place, WA</t>
  </si>
  <si>
    <t>['python', 'go', 'scala', 'bash', 'shell', 'databricks', 'spark', 'linux', 'macos']</t>
  </si>
  <si>
    <t>Distributed Systems Engineer</t>
  </si>
  <si>
    <t>Port Moody, BC, Canada</t>
  </si>
  <si>
    <t>Cadence Design Systems, Inc.</t>
  </si>
  <si>
    <t>['python', 'go', 'c', 'azure', 'aws', 'gcp', 'spark', 'plotly']</t>
  </si>
  <si>
    <t>Uplers</t>
  </si>
  <si>
    <t>Navtech</t>
  </si>
  <si>
    <t>['aws', 'spark', 'pyspark']</t>
  </si>
  <si>
    <t>['postgresql', 'azure', 'node', 'outlook']</t>
  </si>
  <si>
    <t>Business Analyst - Local To Atlanta Only</t>
  </si>
  <si>
    <t>FIRSTNET GLOBAL LLC</t>
  </si>
  <si>
    <t>['sql', 'python', 'sql server', 'snowflake', 'azure', 'gdpr']</t>
  </si>
  <si>
    <t>Business Application Analyst</t>
  </si>
  <si>
    <t>Intermountain Health</t>
  </si>
  <si>
    <t>Digital Engineering Jobs in Mississauga, Canada</t>
  </si>
  <si>
    <t>Borehamwood, United Kingdom</t>
  </si>
  <si>
    <t>Infoplus Technologies UK Ltd</t>
  </si>
  <si>
    <t>Inventory Analyst - Remote Job for Online Stores</t>
  </si>
  <si>
    <t>['oracle', 'excel', 'sap', 'planner']</t>
  </si>
  <si>
    <t>Data Pipeline Engineer – SQL Expert</t>
  </si>
  <si>
    <t>Udaipur, Rajasthan, India</t>
  </si>
  <si>
    <t>Kadel Labs</t>
  </si>
  <si>
    <t>['sql', 'python', 'scala', 'snowflake', 'azure', 'databricks', 'aws', 'gcp', 'airflow', 'tableau', 'looker', 'power bi', 'qlik']</t>
  </si>
  <si>
    <t>VP Strategy &amp; Operations - Fintech Lender</t>
  </si>
  <si>
    <t>Pride Health</t>
  </si>
  <si>
    <t>Associate – Data Engineer</t>
  </si>
  <si>
    <t>['sql', 'python', 'azure', 'aws', 'graphql', 'docker', 'github']</t>
  </si>
  <si>
    <t>Nadiad, Gujarat, India</t>
  </si>
  <si>
    <t>Exigo Tech</t>
  </si>
  <si>
    <t>['c', 'azure', 'spark', 'pyspark', 'airflow', 'ubuntu', 'tableau', 'excel', 'power bi', 'planner']</t>
  </si>
  <si>
    <t>Analyst (12-month contract) -</t>
  </si>
  <si>
    <t>['sql', 'python', 'sql server', 'snowflake', 'aws', 'redshift', 'numpy', 'scikit-learn', 'pandas', 'power bi', 'ssis']</t>
  </si>
  <si>
    <t>Quality Research Analyst (Data Analysis)</t>
  </si>
  <si>
    <t>Flemington, NJ</t>
  </si>
  <si>
    <t>Hunterdon Health</t>
  </si>
  <si>
    <t>Data Analysis Engineer</t>
  </si>
  <si>
    <t>Dalworthington Gardens, TX</t>
  </si>
  <si>
    <t>Salcomp Manufacturing USA Corp.</t>
  </si>
  <si>
    <t>['sql', 'excel', 'power bi', 'sap']</t>
  </si>
  <si>
    <t>Data Scientist for Music Copyright Application</t>
  </si>
  <si>
    <t>Arco Data Design Inc</t>
  </si>
  <si>
    <t>['python', 'pandas', 'selenium', 'django', 'git']</t>
  </si>
  <si>
    <t>Principal AI/ML Engineer</t>
  </si>
  <si>
    <t>['sql', 'python', 'r', 'java', 'assembly']</t>
  </si>
  <si>
    <t>Data Integrator</t>
  </si>
  <si>
    <t>a.i. solutions</t>
  </si>
  <si>
    <t>Product Analyst (Chemistry)</t>
  </si>
  <si>
    <t>Denton, United Kingdom</t>
  </si>
  <si>
    <t>Apollo Scientific</t>
  </si>
  <si>
    <t>['sql', 'python', 'excel', 'sap', 'powerpoint', 'outlook', 'powerbi', 'powerbi']</t>
  </si>
  <si>
    <t>Data Engineering Support Engineer</t>
  </si>
  <si>
    <t>Block MB</t>
  </si>
  <si>
    <t>['sql', 'python', 'azure', 'databricks', 'aws', 'gcp', 'spark', 'pyspark', 'airflow', 'git']</t>
  </si>
  <si>
    <t>Andhra Pradesh, India</t>
  </si>
  <si>
    <t>X2 Logics Staffing Solution</t>
  </si>
  <si>
    <t>['sql', 'python', 'snowflake', 'databricks', 'aws', 'spark', 'kafka', 'airflow', 'kubernetes', 'docker', 'git', 'terraform', 'jenkins', 'unity']</t>
  </si>
  <si>
    <t>Heartflow</t>
  </si>
  <si>
    <t>Marketing Analyst (Demand Generation - CPDI)</t>
  </si>
  <si>
    <t>['go', 'c', 'excel', 'power bi', 'powerpoint']</t>
  </si>
  <si>
    <t>TxDMV - Lead Data Analyst (Remote in Texas)</t>
  </si>
  <si>
    <t>CAPPS</t>
  </si>
  <si>
    <t>Data Science &amp; Analytics Intern - Acquisition Email</t>
  </si>
  <si>
    <t>Zeta Summer Internship Program</t>
  </si>
  <si>
    <t>['sql', 'go', 'tensorflow', 'scikit-learn', 'tableau', 'power bi']</t>
  </si>
  <si>
    <t>Staff Data Science Engineer, Siri Runtime Systems and Interaction</t>
  </si>
  <si>
    <t>['sql', 'python', 'r', 'azure', 'aws', 'gcp', 'spark', 'pytorch', 'tensorflow', 'airflow', 'hadoop', 'scikit-learn']</t>
  </si>
  <si>
    <t>Sr Data Scientist - Commercial</t>
  </si>
  <si>
    <t>['sql', 'python', 'r', 'sas', 'c', 'sas']</t>
  </si>
  <si>
    <t>Big Data Engineer | USA (Remote) | Virtual Interview | 10+ Years Experience</t>
  </si>
  <si>
    <t>Tech-assist</t>
  </si>
  <si>
    <t>['sql', 'python', 'r', 'scala', 'java', 'aws', 'gcp', 'spark', 'kafka', 'hadoop', 'linux', 'tableau']</t>
  </si>
  <si>
    <t>['sql', 't-sql', 'sql server', 'power bi', 'ssis', 'ssrs']</t>
  </si>
  <si>
    <t>Lead Data Engineer local to Michigan only</t>
  </si>
  <si>
    <t>Kaizen Technologies</t>
  </si>
  <si>
    <t>['python', 'scala', 'databricks', 'oracle', 'aws']</t>
  </si>
  <si>
    <t>Senior AI Engineer - GenAI Consulting</t>
  </si>
  <si>
    <t>Senior Manager - Data Engineering</t>
  </si>
  <si>
    <t>LT Harper Recruitment Group</t>
  </si>
  <si>
    <t>Telford, United Kingdom</t>
  </si>
  <si>
    <t>TopWorcestershireCareers</t>
  </si>
  <si>
    <t>SF Recruitment (Tech)</t>
  </si>
  <si>
    <t>Pomeroy</t>
  </si>
  <si>
    <t>exp</t>
  </si>
  <si>
    <t>Drivemode</t>
  </si>
  <si>
    <t>['sql', 'python', 'r', 'firebase', 'firebase', 'tableau', 'power bi']</t>
  </si>
  <si>
    <t>Shopmonkey</t>
  </si>
  <si>
    <t>['sql', 'python', 'c', 'aws', 'gcp', 'hugging face']</t>
  </si>
  <si>
    <t>Procurement Analytics Associate</t>
  </si>
  <si>
    <t>Prologis</t>
  </si>
  <si>
    <t>Hialeah Gardens, FL</t>
  </si>
  <si>
    <t>Data Scientist – Measurement Framework Developer (Statistical &amp; Causal Inference)</t>
  </si>
  <si>
    <t>['sql', 'python', 'azure', 'databricks', 'aws', 'scikit-learn', 'github']</t>
  </si>
  <si>
    <t>['sql', 'python', 'c', 'snowflake', 'gcp', 'airflow', 'kubernetes', 'docker']</t>
  </si>
  <si>
    <t>Lead Data Engineer - Banking/Finance Industry - W2 Only</t>
  </si>
  <si>
    <t>Hatch Pros</t>
  </si>
  <si>
    <t>['sql', 'python', 'scala', 'nosql', 'shell', 'php', 'mysql', 'spark', 'kafka', 'hadoop', 'linux', 'git', 'jenkins', 'svn', 'zoom']</t>
  </si>
  <si>
    <t>['sql', 'python', 'azure', 'databricks', 'spark', 'pyspark', 'airflow', 'unity']</t>
  </si>
  <si>
    <t>Data Engineer - SC Cleared</t>
  </si>
  <si>
    <t>Sanderson PLC</t>
  </si>
  <si>
    <t>['python', 'java', 'typescript', 'aws', 'kafka', 'linux', 'terraform']</t>
  </si>
  <si>
    <t>SR POWER BI DEVELOPER / DATA ENGINEER</t>
  </si>
  <si>
    <t>['sql', 'python', 'vba', 'azure', 'power bi', 'dax', 'git']</t>
  </si>
  <si>
    <t>World Bank: Data Engineer – Chennai</t>
  </si>
  <si>
    <t>World Bank</t>
  </si>
  <si>
    <t>['sql', 'databricks', 'spark', 'pyspark', 'tableau', 'power bi']</t>
  </si>
  <si>
    <t>JBT Marel</t>
  </si>
  <si>
    <t>Principal Data Scientist/ORSA</t>
  </si>
  <si>
    <t>Fort Hood, TX</t>
  </si>
  <si>
    <t>Native American Jobs</t>
  </si>
  <si>
    <t>JANSON</t>
  </si>
  <si>
    <t>['sql', 'python', 'snowflake', 'databricks', 'git']</t>
  </si>
  <si>
    <t>Junior Data Engineer - Remote / Telecommute</t>
  </si>
  <si>
    <t>Data Ops Engineer</t>
  </si>
  <si>
    <t>Nuvia MSO LLC</t>
  </si>
  <si>
    <t>Data Warehouse Developer</t>
  </si>
  <si>
    <t>['sql', 'python', 'snowflake', 'aws', 'pyspark', 'excel']</t>
  </si>
  <si>
    <t>Senior data analyst / Tableau developer</t>
  </si>
  <si>
    <t>NumInformatics</t>
  </si>
  <si>
    <t>['sql', 'python', 'r', 'sas', 'sql server', 'aws', 'redshift', 'tableau', 'power bi', 'microstrategy', 'sas']</t>
  </si>
  <si>
    <t>Analyst, Data Integrity</t>
  </si>
  <si>
    <t>Omnicom Media US OMG23</t>
  </si>
  <si>
    <t>['sql', 'r', 'sas', 'excel', 'spss', 'sas', 'powerpoint']</t>
  </si>
  <si>
    <t>Azure &amp; Microsoft Fabric Data Engineer &amp; Architect</t>
  </si>
  <si>
    <t>Job ID 12203: Data Engineer</t>
  </si>
  <si>
    <t>Ardor IT Solutions</t>
  </si>
  <si>
    <t>WellRithms, Inc.</t>
  </si>
  <si>
    <t>['sql', 'python', 'nosql', 'mysql', 'dynamodb', 'snowflake', 'aws', 'redshift', 'aurora', 'airflow', 'tableau', 'power bi', 'terraform']</t>
  </si>
  <si>
    <t>Data Analyst, Energy Warehousing &amp; Logistics</t>
  </si>
  <si>
    <t>['sql', 'python', 'mysql', 'numpy', 'airflow', 'pandas', 'tableau', 'powerbi', 'powerbi', 'docker']</t>
  </si>
  <si>
    <t>Cleburne, TX</t>
  </si>
  <si>
    <t>US Trades</t>
  </si>
  <si>
    <t>['sql', 'python', 'vba', 'tableau', 'excel', 'power bi']</t>
  </si>
  <si>
    <t>First Level Analyst</t>
  </si>
  <si>
    <t>Bioinformatics Analyst- OMICS Data</t>
  </si>
  <si>
    <t>['sql', 'python', 'r', 'postgresql', 'github']</t>
  </si>
  <si>
    <t>Twin Disc</t>
  </si>
  <si>
    <t>Senior/Staff Data Scientist, EPD</t>
  </si>
  <si>
    <t>['sql', 'python', 'snowflake', 'airflow', 'tableau', 'looker']</t>
  </si>
  <si>
    <t>95-3898805 First American Home Warranty</t>
  </si>
  <si>
    <t>Sr. Data Engineer-Audience Data Platform</t>
  </si>
  <si>
    <t>WeVision LLC</t>
  </si>
  <si>
    <t>['sql', 'python', 'snowflake', 'databricks', 'aws', 'redshift', 'bigquery', 'spark', 'pyspark', 'airflow']</t>
  </si>
  <si>
    <t>Mullingar, County Westmeath, Ireland</t>
  </si>
  <si>
    <t>EXP</t>
  </si>
  <si>
    <t>Operations Data Analyst ( LOCALS ONLY )</t>
  </si>
  <si>
    <t>CLS Bank International</t>
  </si>
  <si>
    <t>['visio', 'tableau', 'looker', 'power bi']</t>
  </si>
  <si>
    <t>BP&amp;A Lead Analyst</t>
  </si>
  <si>
    <t>Pricing and Cost Analyst</t>
  </si>
  <si>
    <t>Antillean Line</t>
  </si>
  <si>
    <t>['oracle', 'excel', 'power bi', 'sap']</t>
  </si>
  <si>
    <t>Revenue Planning Analyst</t>
  </si>
  <si>
    <t>Brightline Trains Florida LLC</t>
  </si>
  <si>
    <t>Sr. Sales Compensation Analyst</t>
  </si>
  <si>
    <t>Measurement Framework Developer Data Scientist (Statistical &amp; Causal Inference)</t>
  </si>
  <si>
    <t>['sql', 'python', 'azure', 'databricks', 'aws', 'gcp', 'scikit-learn', 'github']</t>
  </si>
  <si>
    <t>Olney, United Kingdom</t>
  </si>
  <si>
    <t>Tria Recruitment</t>
  </si>
  <si>
    <t>Senior Data Analyst - Security Focus</t>
  </si>
  <si>
    <t>MathWorks</t>
  </si>
  <si>
    <t>['sql', 'html', 'snowflake', 'aws', 'tableau', 'power bi']</t>
  </si>
  <si>
    <t>Data Analyst at City of Philadelphia Philadelphia, PA</t>
  </si>
  <si>
    <t>Solb.com.br</t>
  </si>
  <si>
    <t>Senior Analyst, IS Business Intelligence - Individual Con...</t>
  </si>
  <si>
    <t>The Hiring Advisors</t>
  </si>
  <si>
    <t>['sql', 'python', 'r', 'go', 'snowflake', 'tableau']</t>
  </si>
  <si>
    <t>BOLT Staffing</t>
  </si>
  <si>
    <t>Optimal</t>
  </si>
  <si>
    <t>['sql', 'javascript', 'html', 'css', 'azure', 'windows', 'tableau', 'excel', 'power bi', 'sheets']</t>
  </si>
  <si>
    <t>Senior Decision Scientist - Clinical Informatics</t>
  </si>
  <si>
    <t>['sql', 'python', 'azure', 'aws', 'gcp']</t>
  </si>
  <si>
    <t>Gravity IT - Aliro</t>
  </si>
  <si>
    <t>Gravity IT</t>
  </si>
  <si>
    <t>['sql', 'python', 'azure', 'bigquery', 'matplotlib', 'plotly', 'pandas', 'tableau', 'power bi', 'github']</t>
  </si>
  <si>
    <t>Sr. Fullstack Data Engineer</t>
  </si>
  <si>
    <t>DHAL INFORMATION SYSTEM</t>
  </si>
  <si>
    <t>['python', 'java', 'snowflake', 'azure', 'spark', 'react', 'graphql', 'tableau', 'power bi', 'kubernetes', 'docker']</t>
  </si>
  <si>
    <t>Data &amp; Systems Engineer</t>
  </si>
  <si>
    <t>Westwood, NJ</t>
  </si>
  <si>
    <t>Joulé</t>
  </si>
  <si>
    <t>['sql', 'python', 'r', 'bash', 'powershell', 'databricks', 'aws', 'windows', 'visio', 'excel', 'github', 'terraform', 'unity']</t>
  </si>
  <si>
    <t>['sql', 'python', 'r', 'java', 't-sql', 'html', 'c', 'db2', 'sql server', 'azure', 'oracle', 'aws', 'spark', 'tableau', 'excel', 'microstrategy', 'ssrs', 'qlik', 'cognos']</t>
  </si>
  <si>
    <t>Lead Data Engineer, SQL and Python</t>
  </si>
  <si>
    <t>Data Warehouse Data Engineer</t>
  </si>
  <si>
    <t>['sql', 't-sql', 'azure', 'spark', 'pyspark', 'excel', 'ssis']</t>
  </si>
  <si>
    <t>People Data Analytics Manager</t>
  </si>
  <si>
    <t>Manchester, United Kingdom (+1 other)</t>
  </si>
  <si>
    <t>Flexa</t>
  </si>
  <si>
    <t>Northern</t>
  </si>
  <si>
    <t>['go', 'tableau', 'excel', 'power bi', 'sap', 'alteryx']</t>
  </si>
  <si>
    <t>Data Engineer - Bumpers Farm</t>
  </si>
  <si>
    <t>Data Modeler Analyst</t>
  </si>
  <si>
    <t>Ccube - JazzHR</t>
  </si>
  <si>
    <t>Ccube</t>
  </si>
  <si>
    <t>['sql', 'python', 'scala', 'sql server', 'postgresql', 'azure']</t>
  </si>
  <si>
    <t>Junior business analyst, data analyst</t>
  </si>
  <si>
    <t>Data analyst, hr executive, assistant hr</t>
  </si>
  <si>
    <t>Internships for IT students, Data Analyst</t>
  </si>
  <si>
    <t>Internshala</t>
  </si>
  <si>
    <t>IMentus Technologies Private</t>
  </si>
  <si>
    <t>['python', 'aws', 'gcp', 'pytorch', 'tensorflow', 'kubernetes', 'docker']</t>
  </si>
  <si>
    <t>MS BI Developer</t>
  </si>
  <si>
    <t>Conduent</t>
  </si>
  <si>
    <t>['sql', 't-sql', 'powershell', 'sql server', 'power bi', 'ssis', 'ssrs', 'dax']</t>
  </si>
  <si>
    <t>Purple Drive</t>
  </si>
  <si>
    <t>Business Analyst Technical</t>
  </si>
  <si>
    <t>ClifyX</t>
  </si>
  <si>
    <t>Operations Data Analyst (KPI reporting) ---- LOCALS ONLY ---- ONSITE ROLE ----- W2 ONLY</t>
  </si>
  <si>
    <t>Jr. Data Analyst- On-site</t>
  </si>
  <si>
    <t>Hiregy</t>
  </si>
  <si>
    <t>Sr Trust and Safety Data Analyst</t>
  </si>
  <si>
    <t>['sql', 'python', 'java', 'databricks', 'aws', 'tableau', 'excel', 'jira']</t>
  </si>
  <si>
    <t>Cybersecurity Systems Analyst</t>
  </si>
  <si>
    <t>Short Hills, NJ</t>
  </si>
  <si>
    <t>Selective Insurance</t>
  </si>
  <si>
    <t>Data Scientist — Growth Analytics for Fast-Moving Teams</t>
  </si>
  <si>
    <t>Strategic Data Scientist — Forecasting</t>
  </si>
  <si>
    <t>Senior Data Scientist: Causal Insights for Product Impact</t>
  </si>
  <si>
    <t>Product Data Scientist — AI Platform</t>
  </si>
  <si>
    <t>Data Scientist, Prime Video Sports Science: Personalization</t>
  </si>
  <si>
    <t>Medical Lab Scientist MLS</t>
  </si>
  <si>
    <t>['python', 'scala', 'java', 'databricks', 'aws', 'airflow', 'kubernetes', 'docker', 'terraform']</t>
  </si>
  <si>
    <t>Data Analytics Team Lead</t>
  </si>
  <si>
    <t>['sql', 'python', 'powershell', 'sql server', 'mysql', 'snowflake', 'azure', 'oracle', 'aws', 'tableau', 'looker', 'power bi', 'ssis']</t>
  </si>
  <si>
    <t>Colfax, CA</t>
  </si>
  <si>
    <t>Managed Staffing</t>
  </si>
  <si>
    <t>Consumer Insights Analyst</t>
  </si>
  <si>
    <t>Fortune Brands Innovations</t>
  </si>
  <si>
    <t>VDart</t>
  </si>
  <si>
    <t>Bioinformatics Analyst III</t>
  </si>
  <si>
    <t>['python', 'r', 'aws', 'react', 'unix', 'git']</t>
  </si>
  <si>
    <t>Product Manager, Data &amp; Analytics</t>
  </si>
  <si>
    <t>Allvue Systems</t>
  </si>
  <si>
    <t>Financial Analyst (Entry Level)</t>
  </si>
  <si>
    <t>Senior Business Data Science Manager, YouTube Marketing</t>
  </si>
  <si>
    <t>['sql', 'python', 'r', 'go', 'keras', 'tensorflow', 'scikit-learn', 'pandas']</t>
  </si>
  <si>
    <t>['sql', 'python', 'snowflake', 'azure', 'databricks', 'numpy', 'pandas', 'selenium', 'docker', 'git', 'terraform']</t>
  </si>
  <si>
    <t>CRM Marketing Data Specialist</t>
  </si>
  <si>
    <t>VHB</t>
  </si>
  <si>
    <t>['go', 'excel', 'powerbi', 'powerbi']</t>
  </si>
  <si>
    <t>Electrical Engineering Analyst</t>
  </si>
  <si>
    <t>Kimley-Horn</t>
  </si>
  <si>
    <t>Data Scientist - Business Analytics, Apple Ads</t>
  </si>
  <si>
    <t>['sql', 'python', 'snowflake', 'aws', 'scikit-learn', 'pandas']</t>
  </si>
  <si>
    <t>Sr. Data Engineer - EHR Data Migration</t>
  </si>
  <si>
    <t>eClinicalWorks</t>
  </si>
  <si>
    <t>['sql', 'python', 't-sql', 'sql server', 'mysql', 'azure', 'oracle', 'kubernetes', 'docker', 'github', 'terraform']</t>
  </si>
  <si>
    <t>AI Data Engineer--LLMs / Agentic Systems</t>
  </si>
  <si>
    <t>Pfizer, Inc.</t>
  </si>
  <si>
    <t>['python', 'mongodb', 'typescript', 'postgresql', 'mongodb', 'aws', 'pytorch', 'react', 'hugging face', 'fastapi', 'react.js', 'docker', 'github', 'jenkins', 'gitlab']</t>
  </si>
  <si>
    <t>Simulation Synthetic Data Engineer - Special Projects</t>
  </si>
  <si>
    <t>['python', 'c', 'unity', 'unreal']</t>
  </si>
  <si>
    <t>The Very Group</t>
  </si>
  <si>
    <t>Ranking Data Scientist - AI/ML</t>
  </si>
  <si>
    <t>['sql', 'python', 'pytorch', 'tensorflow']</t>
  </si>
  <si>
    <t>Senior Data Scientist | Upto $130/hr</t>
  </si>
  <si>
    <t>Sr. Data Scientist | Up to $100/hr PT</t>
  </si>
  <si>
    <t>Data Engineer - I</t>
  </si>
  <si>
    <t>FISPAN</t>
  </si>
  <si>
    <t>['sql', 'python', 'java', 'aws', 'redshift', 'pyspark', 'tableau', 'looker', 'git', 'github']</t>
  </si>
  <si>
    <t>Senior Data Engineer - Data Governance &amp; DataOps</t>
  </si>
  <si>
    <t>Langley, BC, Canada</t>
  </si>
  <si>
    <t>Pattison Food Group</t>
  </si>
  <si>
    <t>['sql', 'python', 'databricks', 'spark', 'pyspark', 'airflow', 'power bi', 'unity']</t>
  </si>
  <si>
    <t>Language Model Analyst - Fully Remote</t>
  </si>
  <si>
    <t>H2 Recruits</t>
  </si>
  <si>
    <t>['c', 'unreal']</t>
  </si>
  <si>
    <t>Data Analytics &amp; Business Intelligence Specia</t>
  </si>
  <si>
    <t>Stafford Consulting</t>
  </si>
  <si>
    <t>Data Analytics Developer - Information Technology Services</t>
  </si>
  <si>
    <t>California Polytechnic State University-San Luis Obispo</t>
  </si>
  <si>
    <t>['mysql', 'postgresql', 'oracle', 'aws', 'redshift', 'aurora', 'tableau', 'power bi']</t>
  </si>
  <si>
    <t>Manager – Data Scientist</t>
  </si>
  <si>
    <t>Data Analyst II, Cardiac Surgery</t>
  </si>
  <si>
    <t>Business Analyst – Retail Sales</t>
  </si>
  <si>
    <t>ASUS</t>
  </si>
  <si>
    <t>Pediatric Associates Family of Companies</t>
  </si>
  <si>
    <t>Data Architect and Data Engineer</t>
  </si>
  <si>
    <t>Spokane Valley, WA</t>
  </si>
  <si>
    <t>Numerica Credit Union</t>
  </si>
  <si>
    <t>['sql', 'sql server', 'snowflake', 'azure', 'oracle', 'aws', 'git', 'github']</t>
  </si>
  <si>
    <t>Sr. Data Engineer- Chicago, IL or Denver, CO- ONSITE 4 X Week</t>
  </si>
  <si>
    <t>['sql', 'python', 'scala', 'java', 'golang', 'snowflake', 'databricks', 'aws', 'spark', 'looker']</t>
  </si>
  <si>
    <t>Newport, United Kingdom</t>
  </si>
  <si>
    <t>Public Sector Resourcing</t>
  </si>
  <si>
    <t>['python', 'r', 'azure', 'aws', 'plotly', 'powerbi', 'powerbi']</t>
  </si>
  <si>
    <t>Data Engineer(3+years)</t>
  </si>
  <si>
    <t>MindBrain</t>
  </si>
  <si>
    <t>['sql', 'python', 'r', 'scala', 'java', 'sql server', 'postgresql', 'cassandra', 'snowflake', 'azure', 'aws', 'spark', 'pyspark', 'hadoop', 'tableau']</t>
  </si>
  <si>
    <t>Procure Hr Services</t>
  </si>
  <si>
    <t>['sql', 'python', 'snowflake', 'aws', 'redshift', 'kafka', 'airflow', 'kubernetes', 'docker', 'terraform']</t>
  </si>
  <si>
    <t>Tech Economy</t>
  </si>
  <si>
    <t>Policy &amp; Procedure Analyst</t>
  </si>
  <si>
    <t>City of Bloomington, Indiana</t>
  </si>
  <si>
    <t>Specialist, Data Science and Analytics</t>
  </si>
  <si>
    <t>GoGoX</t>
  </si>
  <si>
    <t>['sql', 'python', 'numpy', 'airflow', 'scikit-learn', 'pandas', 'tableau', 'power bi', 'git']</t>
  </si>
  <si>
    <t>Shopline</t>
  </si>
  <si>
    <t>Ulu Tiram, Johor, Malaysia</t>
  </si>
  <si>
    <t>MASCHINENFABRIK GERD MOSCA SDN. BHD.</t>
  </si>
  <si>
    <t>Puchong, Selangor, Malaysia</t>
  </si>
  <si>
    <t>Agensi Pekerjaan Penta Consultancy Sdn. Bhd</t>
  </si>
  <si>
    <t>['sql', 'python', 'r', 'sas', 'tableau', 'power bi', 'spss', 'sas']</t>
  </si>
  <si>
    <t>Lead Customer Success Data Scientist</t>
  </si>
  <si>
    <t>Cloud Software Group</t>
  </si>
  <si>
    <t>Data Enginer</t>
  </si>
  <si>
    <t>Nextbot</t>
  </si>
  <si>
    <t>['sql', 'python', 'scala', 'nosql', 'java', 'mongodb', 'mysql', 'postgresql', 'mongodb', 'cassandra', 'azure', 'aws', 'redshift', 'bigquery', 'spark', 'kafka', 'airflow', 'hadoop', 'gdpr', 'kubernetes', 'docker']</t>
  </si>
  <si>
    <t>['sql', 'snowflake', 'aws', 'pyspark', 'ssis', 'git', 'terraform']</t>
  </si>
  <si>
    <t>Junior Logistics Data Analyst - Metrics &amp; Inventory Support</t>
  </si>
  <si>
    <t>Software Engineer, Ceph &amp; Distributed Storage</t>
  </si>
  <si>
    <t>['python', 'go', 'c', 'golang', 'openstack', 'linux', 'ubuntu', 'debian', 'kubernetes']</t>
  </si>
  <si>
    <t>['sql', 'python', 'databricks', 'aws', 'gcp', 'spark', 'pyspark', 'hadoop', 'github', 'gitlab']</t>
  </si>
  <si>
    <t>Williamsville, NY</t>
  </si>
  <si>
    <t>ML Data Scientist Manager - Ads Portfolio R&amp;D</t>
  </si>
  <si>
    <t>Data Pipeline Engineer, Apple Ads Sales Ops</t>
  </si>
  <si>
    <t>Data Solution Engineer, Data Quality and Governance</t>
  </si>
  <si>
    <t>['sql', 'python', 'azure', 'aws', 'gcp', 'spark', 'kafka', 'airflow', 'graphql', 'tableau', 'git']</t>
  </si>
  <si>
    <t>Senior Software Engineer - Core Content Engagement Analytics and Data</t>
  </si>
  <si>
    <t>['scala', 'java', 'cassandra', 'spark', 'kafka']</t>
  </si>
  <si>
    <t>Camera Hardware Data Engineer</t>
  </si>
  <si>
    <t>['python', 'mongodb', 'postgresql', 'mongodb', 'redis', 'snowflake', 'bigquery', 'spark', 'airflow', 'fastapi', 'tableau', 'kubernetes']</t>
  </si>
  <si>
    <t>Sensing HW &amp; Data Collection Systems - Mechanical Engineer</t>
  </si>
  <si>
    <t>Manager</t>
  </si>
  <si>
    <t>Uniting Holding</t>
  </si>
  <si>
    <t>Lead Reliability Engineer: Data-Driven Aviation Leader</t>
  </si>
  <si>
    <t>Ryanair - Europe's Favourite Airline</t>
  </si>
  <si>
    <t>['sql', 'python', 'azure', 'aws', 'gcp', 'node.js', 'node']</t>
  </si>
  <si>
    <t>Global Channel Management</t>
  </si>
  <si>
    <t>Caremixer Limited</t>
  </si>
  <si>
    <t>['python', 'gcp', 'gdpr']</t>
  </si>
  <si>
    <t>Junior Data Analyst/Engineer</t>
  </si>
  <si>
    <t>Worldwide Readiness Product Launch Analyst</t>
  </si>
  <si>
    <t>Senior AI Data Science Program Manager</t>
  </si>
  <si>
    <t>['sql', 'python', 'snowflake', 'databricks', 'aws', 'gcp', 'pytorch', 'tensorflow', 'scikit-learn', 'tableau', 'looker', 'power bi']</t>
  </si>
  <si>
    <t>Data Engineer with Snowflake</t>
  </si>
  <si>
    <t>Damco Solutions</t>
  </si>
  <si>
    <t>['sql', 'python', 'snowflake', 'azure', 'gcp', 'spark', 'kafka', 'linux', 'unix']</t>
  </si>
  <si>
    <t>Healthcare Solution Analyst, Clinical Analytics Solutions</t>
  </si>
  <si>
    <t>['sql', 'python', 'r', 'snowflake', 'azure', 'databricks', 'spark', 'tableau', 'power bi', 'ssis']</t>
  </si>
  <si>
    <t>Senior Data Scientist, Agentic AI</t>
  </si>
  <si>
    <t>Pittsfield, MA</t>
  </si>
  <si>
    <t>Knowledge Manager</t>
  </si>
  <si>
    <t>['databricks', 'unity']</t>
  </si>
  <si>
    <t>['sql', 'python', 'snowflake', 'azure', 'databricks', 'bigquery', 'bitbucket']</t>
  </si>
  <si>
    <t>Vertical Petroleum Industries</t>
  </si>
  <si>
    <t>JUNIOR DATA ANALYST APPRENTICESHIP</t>
  </si>
  <si>
    <t>['aws', 'gcp', 'bigquery', 'looker', 'chef']</t>
  </si>
  <si>
    <t>JBSA FT SAM HOUSTON, TX</t>
  </si>
  <si>
    <t>KATMAI</t>
  </si>
  <si>
    <t>['sql', 'python', 'r', 'matlab', 'sas', 'java', 'oracle', 'sas']</t>
  </si>
  <si>
    <t>Senior Snowflake Data Engineer | Large NYC Hospital | Salary + Bonus!!</t>
  </si>
  <si>
    <t>['sql', 'python', 't-sql', 'azure', 'databricks', 'power bi', 'github', 'terraform']</t>
  </si>
  <si>
    <t>['python', 'scala', 'nosql', 'java', 'azure', 'aws']</t>
  </si>
  <si>
    <t>Urban Empire Recruitment</t>
  </si>
  <si>
    <t>Broughton-in-Furness, United Kingdom</t>
  </si>
  <si>
    <t>['sql', 'python', 'go', 'scala', 'mysql', 'postgresql', 'docker']</t>
  </si>
  <si>
    <t>Dorval, Quebec, Canada</t>
  </si>
  <si>
    <t>Bombardier</t>
  </si>
  <si>
    <t>['sql', 'python', 'go', 'azure', 'gcp', 'bigquery', 'excel', 'power bi']</t>
  </si>
  <si>
    <t>Data Analyst - Authentication and Grading</t>
  </si>
  <si>
    <t>Collectors</t>
  </si>
  <si>
    <t>Financial Data Analyst in Healthcare</t>
  </si>
  <si>
    <t>Get It - Finance</t>
  </si>
  <si>
    <t>['sql', 'sql server', 'excel', 'powerpoint']</t>
  </si>
  <si>
    <t>Data Mining Engineer</t>
  </si>
  <si>
    <t>['sql', 'python', 'r', 'gcp', 'spark', 'hadoop', 'tableau', 'power bi']</t>
  </si>
  <si>
    <t>[Remote] Lead Azure Data Engineer</t>
  </si>
  <si>
    <t>Wolverine Worldwide</t>
  </si>
  <si>
    <t>['sql', 'python', 'sql server', 'azure', 'sap']</t>
  </si>
  <si>
    <t>Information Tech Consultants</t>
  </si>
  <si>
    <t>Research Data Engineer (91325)</t>
  </si>
  <si>
    <t>Liverpool School of Tropical Medicine</t>
  </si>
  <si>
    <t>Data Scientist NLP &amp; LLM Specialist 🏆</t>
  </si>
  <si>
    <t>Randstad Technologies</t>
  </si>
  <si>
    <t>Data Fabric Lead</t>
  </si>
  <si>
    <t>Strategy Principal Director, Data &amp; AI Strategy - Software &amp; Platforms</t>
  </si>
  <si>
    <t>Bioinformatician/Research Data Analyst 1</t>
  </si>
  <si>
    <t>Chandigarh, India</t>
  </si>
  <si>
    <t>['sql', 'azure', 'databricks', 'pyspark', 'github', 'unity']</t>
  </si>
  <si>
    <t>['sql', 'python', 'sql server', 'snowflake', 'azure', 'tableau']</t>
  </si>
  <si>
    <t>Junior Commercial Data Analyst</t>
  </si>
  <si>
    <t>MSA Data Analytics Ltd</t>
  </si>
  <si>
    <t>BI, Data</t>
  </si>
  <si>
    <t>Tech Bridge Recruiting</t>
  </si>
  <si>
    <t>['sql', 'pyspark']</t>
  </si>
  <si>
    <t>Lead Data Architect</t>
  </si>
  <si>
    <t>Crown Prosecution Service</t>
  </si>
  <si>
    <t>Senior data</t>
  </si>
  <si>
    <t>We Win Limited</t>
  </si>
  <si>
    <t>['sql', 'python', 'scala', 'azure', 'databricks', 'aws', 'gcp', 'spark', 'pytorch', 'kafka', 'pyspark', 'tensorflow']</t>
  </si>
  <si>
    <t>Medical Equipment &amp; Data Engineer</t>
  </si>
  <si>
    <t>Anode Project S</t>
  </si>
  <si>
    <t>['sql', 'python', 'aws', 'tableau', 'alteryx']</t>
  </si>
  <si>
    <t>Senior Data Team Lead</t>
  </si>
  <si>
    <t>ITHR 360° CONSULTING FZE</t>
  </si>
  <si>
    <t>Dibba Al-Fujairah - Fujairah - United Arab Emirates</t>
  </si>
  <si>
    <t>Want More</t>
  </si>
  <si>
    <t>Stoke-on-Trent, United Kingdom</t>
  </si>
  <si>
    <t>Water Plus</t>
  </si>
  <si>
    <t>['sql', 'python', 'snowflake', 'azure', 'aws', 'gcp', 'redshift', 'kafka', 'airflow', 'gdpr', 'git', 'terraform']</t>
  </si>
  <si>
    <t>Project Manager / Data Analyst – Procurement Operations</t>
  </si>
  <si>
    <t>['visio', 'tableau', 'excel', 'power bi']</t>
  </si>
  <si>
    <t>Thomas Jefferson University Hospitals, Inc.</t>
  </si>
  <si>
    <t>Database Platform Engineer</t>
  </si>
  <si>
    <t>['sql', 'python', 'go', 'sql server', 'postgresql', 'redis', 'snowflake', 'kubernetes']</t>
  </si>
  <si>
    <t>['sql', 'python', 'r', 'azure', 'aws', 'redshift', 'bigquery', 'scikit-learn', 'tableau', 'excel', 'power bi']</t>
  </si>
  <si>
    <t>Business &amp; Data Analyst- Commercial lending with AFS</t>
  </si>
  <si>
    <t>HIGH BRIDGE CONSULTING LLC</t>
  </si>
  <si>
    <t>Senior Investment Trade &amp; Data Analyst - Omaha, NE (Hybrid)</t>
  </si>
  <si>
    <t>Mutual of Omaha Insurance Company</t>
  </si>
  <si>
    <t>Managed Care Analyst</t>
  </si>
  <si>
    <t>Data Scientist (AI / ML / Agentic AI)-Hybrid-US Citizens only</t>
  </si>
  <si>
    <t>Partner Staffing Agency</t>
  </si>
  <si>
    <t>Data Scientist â€“ Measurement Framework Developer (Statistical &amp; Causal Inference)</t>
  </si>
  <si>
    <t>Sales Analyst (Fresher Role)</t>
  </si>
  <si>
    <t>KarbonWise</t>
  </si>
  <si>
    <t>Harvey Nash Group</t>
  </si>
  <si>
    <t>Investment Data Integration Analyst (SQL/ Python)</t>
  </si>
  <si>
    <t>NYLON Search - Recruitment and Executive Search</t>
  </si>
  <si>
    <t>['sql', 'python', 'javascript', 'java', 'sql server', 'ssis']</t>
  </si>
  <si>
    <t>Founding Machine Learning Engineer (Model Evaluation and Benchmarking)</t>
  </si>
  <si>
    <t>Entry Level Data Scientist | EARLY CAREERS | ONSITE | FORT WORTH, TX</t>
  </si>
  <si>
    <t>['sql', 'python', 'snowflake', 'kafka']</t>
  </si>
  <si>
    <t>Elysian Staffing, LLC</t>
  </si>
  <si>
    <t>['sql', 'snowflake', 'gcp', 'bigquery']</t>
  </si>
  <si>
    <t>Data Engineer Lead- 3556830</t>
  </si>
  <si>
    <t>['sql', 'snowflake', 'azure', 'databricks', 'ssis', 'ssrs']</t>
  </si>
  <si>
    <t>Senior Data Engineer – Semiconductor Domain</t>
  </si>
  <si>
    <t>SpanIdea Systems</t>
  </si>
  <si>
    <t>['snowflake', 'spark']</t>
  </si>
  <si>
    <t>Durham, United Kingdom</t>
  </si>
  <si>
    <t>believe housing</t>
  </si>
  <si>
    <t>Sr Mgr, Data Scientist</t>
  </si>
  <si>
    <t>Greystar</t>
  </si>
  <si>
    <t>['sql', 'python', 'go', 'azure', 'databricks', 'spark', 'scikit-learn', 'git']</t>
  </si>
  <si>
    <t>AceStack LLC</t>
  </si>
  <si>
    <t>['python', 'java', 'snowflake', 'linux', 'unix']</t>
  </si>
  <si>
    <t>Compliance Data</t>
  </si>
  <si>
    <t>Macpower Digital Assets Edge</t>
  </si>
  <si>
    <t>Data Analyst 3 - 78120</t>
  </si>
  <si>
    <t>IDC Logistics, Inc.</t>
  </si>
  <si>
    <t>['sql', 'c', 'tableau', 'looker', 'powerbi', 'powerbi']</t>
  </si>
  <si>
    <t>ADVANTAGE MEDIA SERVICES LLC</t>
  </si>
  <si>
    <t>Yantran LLC</t>
  </si>
  <si>
    <t>['sql', 'oracle', 'gcp', 'bigquery']</t>
  </si>
  <si>
    <t>Procurement Data Analyst -- SARDC5765097</t>
  </si>
  <si>
    <t>Project Manager [Data Analysis] -- SARDC5765097</t>
  </si>
  <si>
    <t>Senior Data Analyst ? PHM</t>
  </si>
  <si>
    <t>thejosefgroup</t>
  </si>
  <si>
    <t>AI and Gen. AI Data Scientist and Data Engineers</t>
  </si>
  <si>
    <t>Saviance</t>
  </si>
  <si>
    <t>['python', 'java', 'pytorch', 'tensorflow']</t>
  </si>
  <si>
    <t>Tracy, CA</t>
  </si>
  <si>
    <t>Xcellent Technology Solutions , Inc.</t>
  </si>
  <si>
    <t>['python', 'javascript', 'java', 'c', 'databricks', 'tensorflow', 'spring', 'tableau', 'excel', 'powerbi', 'powerbi', 'docker', 'github', 'jenkins']</t>
  </si>
  <si>
    <t>['sql', 'python', 'snowflake', 'bigquery']</t>
  </si>
  <si>
    <t>['sql', 'python', 'go', 'snowflake', 'azure', 'aws', 'gcp', 'spark', 'kafka']</t>
  </si>
  <si>
    <t>Data Engineer (Energy Industry)</t>
  </si>
  <si>
    <t>Senior Manager, Data Science, AI &amp; Analytics Team</t>
  </si>
  <si>
    <t>WIBF Jobs</t>
  </si>
  <si>
    <t>AI Engineer VP - Python (Front-Office)</t>
  </si>
  <si>
    <t>Caspian One</t>
  </si>
  <si>
    <t>['python', 'java', 'dart', 'aws', 'hadoop', 'kubernetes']</t>
  </si>
  <si>
    <t>Senior Cloud Engineer, Computer Vision Infrastructure - Mississauga (Hybrid)</t>
  </si>
  <si>
    <t>['python', 'go', 'c', 'julia', 'databricks', 'spark', 'hadoop', 'linux', 'kubernetes', 'docker', 'git']</t>
  </si>
  <si>
    <t>Data Engineer(Azure/Databricks)5+years</t>
  </si>
  <si>
    <t>['sql', 'azure', 'databricks', 'spark', 'kafka', 'pyspark', 'power bi']</t>
  </si>
  <si>
    <t>Data Analyst - Advanced EXCEL &amp; SAP (SK293)</t>
  </si>
  <si>
    <t>TechData Service Company LLC</t>
  </si>
  <si>
    <t>Master Data Management Business Analyst</t>
  </si>
  <si>
    <t>ISITE TECHNOLOGIES</t>
  </si>
  <si>
    <t>['sql', 'python', 'scala', 'snowflake', 'aws', 'node.js', 'node', 'power bi']</t>
  </si>
  <si>
    <t>Staff Data Engineer, Federal</t>
  </si>
  <si>
    <t>['sql', 'snowflake', 'databricks', 'aws', 'redshift', 'airflow', 'splunk', 'docker', 'github', 'terraform', 'gitlab']</t>
  </si>
  <si>
    <t>TSA Surveying Ltd</t>
  </si>
  <si>
    <t>Bishop Auckland, United Kingdom</t>
  </si>
  <si>
    <t>MMM, Bayesian, Python, Pymc - Data Scientist</t>
  </si>
  <si>
    <t>Provenir</t>
  </si>
  <si>
    <t>Careerfit Ai</t>
  </si>
  <si>
    <t>Athenahealth Technology Private Limited</t>
  </si>
  <si>
    <t>['sql', 'python', 'javascript', 'mysql', 'postgresql', 'snowflake', 'airflow']</t>
  </si>
  <si>
    <t>Director of Data Science - Slack</t>
  </si>
  <si>
    <t>['python', 'r', 'airflow', 'slack']</t>
  </si>
  <si>
    <t>Spectrum Staffing Services</t>
  </si>
  <si>
    <t>MDM Data Governance Analyst</t>
  </si>
  <si>
    <t>['sql', 'python', 'go', 'gcp', 'bigquery', 'gdpr']</t>
  </si>
  <si>
    <t>Principal AI/ML Engineer - 27560</t>
  </si>
  <si>
    <t>Mission Technologies, a division of HII</t>
  </si>
  <si>
    <t>Luhdorff &amp; Scalmanini Consulting Engineers</t>
  </si>
  <si>
    <t>['sql', 'python', 'r', 'matlab', 'javascript', 'sas', 'aws', 'spss', 'sas', 'git']</t>
  </si>
  <si>
    <t>Senior Data Scientist, AI, Search &amp; Knowledge Platforms</t>
  </si>
  <si>
    <t>Lead Data Engineer – R01561957</t>
  </si>
  <si>
    <t>['sql', 'python', 'sas', 't-sql', 'db2', 'sql server', 'snowflake', 'azure', 'aws', 'gcp', 'ssis', 'sas']</t>
  </si>
  <si>
    <t>Data Engineer (Active Security Clearance)</t>
  </si>
  <si>
    <t>UNCOMN</t>
  </si>
  <si>
    <t>['sql', 'python', 'scala', 'databricks', 'qlik']</t>
  </si>
  <si>
    <t>['sql', 'python', 'scala', 'spark', 'kafka', 'pyspark', 'hadoop', 'linux', 'unix']</t>
  </si>
  <si>
    <t>Medford, OR</t>
  </si>
  <si>
    <t>Programmer Analyst 6 - Data Engineer</t>
  </si>
  <si>
    <t>Dimondale, MI</t>
  </si>
  <si>
    <t>Senior Data Engineer - Microsoft Fabric</t>
  </si>
  <si>
    <t>Roc Search Europe Limited</t>
  </si>
  <si>
    <t>['sql', 'python', 't-sql', 'azure', 'spark', 'pyspark', 'github']</t>
  </si>
  <si>
    <t>Data Engineering Tech Lead- Leading Quant-Driven Market-Maker</t>
  </si>
  <si>
    <t>['go', 'java', 'c']</t>
  </si>
  <si>
    <t>Data Architect (Term Employee – 12 Months)</t>
  </si>
  <si>
    <t>Facility Association</t>
  </si>
  <si>
    <t>['sql', 'python', 'c', 'azure', 'databricks', 'git']</t>
  </si>
  <si>
    <t>Billing Transformation Data Analyst</t>
  </si>
  <si>
    <t>Segra</t>
  </si>
  <si>
    <t>['sql', 'tableau', 'power bi', 'alteryx', 'ms access']</t>
  </si>
  <si>
    <t>Intern - Quality Control Data Analyst 1</t>
  </si>
  <si>
    <t>Grifols</t>
  </si>
  <si>
    <t>Temporary Marketing Data Analyst</t>
  </si>
  <si>
    <t>Rize Beyond Banking</t>
  </si>
  <si>
    <t>Marketing Data &amp; Operations Analyst (Chicago Hybrid)</t>
  </si>
  <si>
    <t>West Melbourne, FL</t>
  </si>
  <si>
    <t>BLUE ORIGIN</t>
  </si>
  <si>
    <t>['sql', 'python', 'databricks', 'spark', 'pyspark', 'numpy', 'seaborn', 'tensorflow', 'tableau', 'power bi', 'git']</t>
  </si>
  <si>
    <t>Staff Data Scientist, Genomics</t>
  </si>
  <si>
    <t>Biohub</t>
  </si>
  <si>
    <t>RPM Living</t>
  </si>
  <si>
    <t>['sql', 'python', 'r', 'spreadsheet', 'cognos']</t>
  </si>
  <si>
    <t>Force, PA</t>
  </si>
  <si>
    <t>Kforce Federal Solutions</t>
  </si>
  <si>
    <t>['python', 'java', 'databricks', 'aws']</t>
  </si>
  <si>
    <t>HR Data Engineer</t>
  </si>
  <si>
    <t>['sql', 'python', 'r', 'oracle', 'aws', 'sap', 'outlook']</t>
  </si>
  <si>
    <t>Manufacturing Systems Data Engineer</t>
  </si>
  <si>
    <t>Trusted Metal LLC</t>
  </si>
  <si>
    <t>['python', 'javascript', 'c']</t>
  </si>
  <si>
    <t>Data Scientist Needed to Compile High Net Worth Individuals Dataset</t>
  </si>
  <si>
    <t>Nuthall, United Kingdom</t>
  </si>
  <si>
    <t>More Years</t>
  </si>
  <si>
    <t>['sql', 'python', 'r', 'matplotlib', 'seaborn', 'tableau', 'power bi', 'git']</t>
  </si>
  <si>
    <t>Lead Business Analytics &amp; Reporting Analyst (Hyrbid - Buffalo, NY)</t>
  </si>
  <si>
    <t>Product Analytics Specialist (A/B Testing)</t>
  </si>
  <si>
    <t>Credit Strategy - Senior Data Scientist</t>
  </si>
  <si>
    <t>Forecast Analyst</t>
  </si>
  <si>
    <t>South Elgin, IL</t>
  </si>
  <si>
    <t>Senior Data Scientist, Biology</t>
  </si>
  <si>
    <t>['sql', 'python', 'go', 'tensorflow']</t>
  </si>
  <si>
    <t>Social Media Analyst</t>
  </si>
  <si>
    <t>Data Analyst, Brokerage Tax</t>
  </si>
  <si>
    <t>['sql', 'python', 'snowflake', 'numpy', 'pandas', 'power bi', 'git']</t>
  </si>
  <si>
    <t>Lead Data Scientist (TS/SCI)</t>
  </si>
  <si>
    <t>Data Scientist (hybrid onsite)</t>
  </si>
  <si>
    <t>Credit Risk Strategy – Staff Data Scientist</t>
  </si>
  <si>
    <t>Sr. Python Data Engineer</t>
  </si>
  <si>
    <t>['sql', 'python', 'go', 'aws', 'pyspark', 'airflow']</t>
  </si>
  <si>
    <t>Aequor Information Technologies Pvt. Ltd.</t>
  </si>
  <si>
    <t>Independent Software</t>
  </si>
  <si>
    <t>Supply Chain Analytics Specialist</t>
  </si>
  <si>
    <t>Pricing and Promotions Analyst (REMOTE)</t>
  </si>
  <si>
    <t>Signet Jewelers Ltd.</t>
  </si>
  <si>
    <t>['sql', 'python', 'r', 'vba', 'tableau', 'microstrategy', 'sap', 'alteryx']</t>
  </si>
  <si>
    <t>Master Data Management Specialist (Supply Chain/Procurement)JAIDC5741286</t>
  </si>
  <si>
    <t>Intern - Analytics</t>
  </si>
  <si>
    <t>['python', 'express', 'excel', 'powerpoint', 'outlook']</t>
  </si>
  <si>
    <t>Staff Data Engineer, Service Ontology</t>
  </si>
  <si>
    <t>Senior Officer, Data Engineering</t>
  </si>
  <si>
    <t>The Bill &amp; Melinda Gates Foundation</t>
  </si>
  <si>
    <t>['sql', 'python', 'scala', 'c', 'snowflake', 'azure', 'databricks', 'spark', 'pyspark']</t>
  </si>
  <si>
    <t>Bill and Melinda Gates Foundation: Senior Officer, Data Engineering – Washington DC</t>
  </si>
  <si>
    <t>Data Engineer - Remote, USA</t>
  </si>
  <si>
    <t>Billings, MT</t>
  </si>
  <si>
    <t>Bluelight Consulting</t>
  </si>
  <si>
    <t>['sql', 'no-sql', 'mysql', 'postgresql', 'oracle', 'aws', 'redshift', 'tableau', 'powerbi', 'powerbi', 'git']</t>
  </si>
  <si>
    <t>Sr. Data Engineer (5418)</t>
  </si>
  <si>
    <t>NextPath Workforce Solutions</t>
  </si>
  <si>
    <t>['firebase', 'firestore', 'bigquery', 'firebase', 'airflow']</t>
  </si>
  <si>
    <t>Principal Data Scientist - Gloucester</t>
  </si>
  <si>
    <t>Data Scientist/Software Engineer</t>
  </si>
  <si>
    <t>['sql', 'python', 'azure', 'aws', 'pytorch', 'tensorflow', 'hugging face', 'scikit-learn', 'kubernetes', 'docker']</t>
  </si>
  <si>
    <t>entry level data scientist/ Junior java developer</t>
  </si>
  <si>
    <t>Electrical Engineer</t>
  </si>
  <si>
    <t>Data Analyst, Advocacy and Public Policy (Part Time)</t>
  </si>
  <si>
    <t>Rch</t>
  </si>
  <si>
    <t>['python', 'r', 'databricks']</t>
  </si>
  <si>
    <t>['sql', 'python', 'sql server', 'spark', 'pyspark', 'hadoop', 'yarn']</t>
  </si>
  <si>
    <t>['sql', 'python', 'azure', 'databricks', 'airflow', 'power bi', 'github']</t>
  </si>
  <si>
    <t>Eve</t>
  </si>
  <si>
    <t>['sql', 'snowflake', 'redshift', 'bigquery', 'spark', 'airflow', 'github']</t>
  </si>
  <si>
    <t>Christiansted, St Croix, U.S. Virgin Islands</t>
  </si>
  <si>
    <t>Bloom Analytics LLLP</t>
  </si>
  <si>
    <t>['sql', 'python', 'r', 'react', 'excel', 'powerpoint', 'outlook']</t>
  </si>
  <si>
    <t>['python', 'c', 'zoom']</t>
  </si>
  <si>
    <t>Senior/Staff Software Engineer, ML Data</t>
  </si>
  <si>
    <t>Senior Software Engineer - Data</t>
  </si>
  <si>
    <t>['python', 'scala', 'java', 'azure', 'aws', 'gcp', 'spark', 'kafka', 'airflow', 'kubernetes', 'terraform']</t>
  </si>
  <si>
    <t>Senior Data Engineer, Bank Tech</t>
  </si>
  <si>
    <t>Software Senior Engineer - Data Path</t>
  </si>
  <si>
    <t>['c', 'golang', 'windows', 'linux', 'unix']</t>
  </si>
  <si>
    <t>['sql', 'python', 'r', 'azure', 'databricks', 'aws', 'gcp', 'spark', 'kafka', 'airflow']</t>
  </si>
  <si>
    <t>['sql', 'python', 'sas', 'perl', 'vba', 'visual basic', 'c', 'oracle', 'pandas', 'excel', 'sas']</t>
  </si>
  <si>
    <t>Lorvin Technologies Inc</t>
  </si>
  <si>
    <t>['python', 'go', 'javascript', 'mongodb', 'postgresql', 'mongodb', 'aws']</t>
  </si>
  <si>
    <t>BetMGM</t>
  </si>
  <si>
    <t>['sql', 'python', 'excel', 'power bi', 'powerpoint']</t>
  </si>
  <si>
    <t>['python', 'r', 'pytorch', 'tensorflow', 'scikit-learn', 'jupyter', 'git']</t>
  </si>
  <si>
    <t>Industria Personnel Services</t>
  </si>
  <si>
    <t>Bhagwatgarh, Rajasthan, India</t>
  </si>
  <si>
    <t>Trigent Software Private Limited</t>
  </si>
  <si>
    <t>Conversio Health</t>
  </si>
  <si>
    <t>['sql', 'mysql', 'tableau', 'excel']</t>
  </si>
  <si>
    <t>Master Data Analyst - Procurement</t>
  </si>
  <si>
    <t>(USA) Principal, Data Scientist</t>
  </si>
  <si>
    <t>['sql', 'python', 'go', 'java', 'azure', 'aws', 'gcp', 'pytorch', 'tensorflow', 'airflow', 'scikit-learn', 'kubernetes', 'docker']</t>
  </si>
  <si>
    <t>Lead Data Engineer - Python, SQL 🏆</t>
  </si>
  <si>
    <t>Wise Skulls</t>
  </si>
  <si>
    <t>['sql', 'python', 'scala', 'java', 'shell', 'azure', 'databricks', 'aws', 'spark', 'unix']</t>
  </si>
  <si>
    <t>Security Data Engineer</t>
  </si>
  <si>
    <t>['python', 'scala', 'java', 'pyspark', 'ansible']</t>
  </si>
  <si>
    <t>Luxury Quality Index Development Using Public Data</t>
  </si>
  <si>
    <t>Investment Analyst | Up to $60/hr Rate</t>
  </si>
  <si>
    <t>Quality Analyst</t>
  </si>
  <si>
    <t>Intelisys:  Data Analyst</t>
  </si>
  <si>
    <t>ScanSource</t>
  </si>
  <si>
    <t>['python', 'vba', 'mysql', 'postgresql', 'sqlite', 'azure', 'aws', 'pytorch', 'tensorflow', 'scikit-learn', 'pandas', 'jupyter', 'flask', 'excel', 'power bi', 'dax', 'terminal']</t>
  </si>
  <si>
    <t>IT Business Analyst III (SQL &amp; Data-Focused | Agile Delivery) #3537251</t>
  </si>
  <si>
    <t>Axiom Path</t>
  </si>
  <si>
    <t>Data Analyst 1 4P/286</t>
  </si>
  <si>
    <t>4P Consulting</t>
  </si>
  <si>
    <t>['css', 'excel', 'powerpoint', 'outlook']</t>
  </si>
  <si>
    <t>Terrestris Global Solutions</t>
  </si>
  <si>
    <t>(USA) Senior Data Assurance Engineer (DLP Operations team within Security Operations)</t>
  </si>
  <si>
    <t>Qusscorp</t>
  </si>
  <si>
    <t>['python', 'pandas', 'excel']</t>
  </si>
  <si>
    <t>Full Scope</t>
  </si>
  <si>
    <t>Data Manager/Analyst</t>
  </si>
  <si>
    <t>Sr Data Analyst(Tableau, MS Power BI) Remote</t>
  </si>
  <si>
    <t>AHU Technologies</t>
  </si>
  <si>
    <t>['sql', 'sas', 'db2', 'oracle', 'tableau', 'power bi', 'sap', 'sas']</t>
  </si>
  <si>
    <t>Response Labs</t>
  </si>
  <si>
    <t>Data Analyst, Financial Aid Systems</t>
  </si>
  <si>
    <t>School of Medicine and Health Sciences</t>
  </si>
  <si>
    <t>Deegit</t>
  </si>
  <si>
    <t>['sql', 'db2', 'oracle', 'unix', 'excel']</t>
  </si>
  <si>
    <t>IntegraFEC</t>
  </si>
  <si>
    <t>Financial Analyst Staff</t>
  </si>
  <si>
    <t>Nanosoft Consulting Talent Page</t>
  </si>
  <si>
    <t>['sas', 'snowflake', 'oracle', 'tableau', 'sas']</t>
  </si>
  <si>
    <t>Biggers Mazda</t>
  </si>
  <si>
    <t>['sql', 'python', 'r', 'matplotlib', 'tableau', 'power bi']</t>
  </si>
  <si>
    <t>Principal, Data</t>
  </si>
  <si>
    <t>Transparent Partners</t>
  </si>
  <si>
    <t>Colliers International Valuation &amp; Advisory Services</t>
  </si>
  <si>
    <t>Indiana University Health System</t>
  </si>
  <si>
    <t>['sql', 'sql server', 'tableau', 'excel', 'power bi', 'ssrs']</t>
  </si>
  <si>
    <t>Ai Analyst</t>
  </si>
  <si>
    <t>pro it</t>
  </si>
  <si>
    <t>Professional Project Partners</t>
  </si>
  <si>
    <t>['python', 'oracle', 'aws', 'alteryx', 'jira']</t>
  </si>
  <si>
    <t>Zappos</t>
  </si>
  <si>
    <t>IRT Living Careers</t>
  </si>
  <si>
    <t>['sql', 'snowflake', 'azure', 'redshift', 'power bi', 'dax']</t>
  </si>
  <si>
    <t>Zirlen Technologiesorporated</t>
  </si>
  <si>
    <t>['atlassian', 'jira', 'confluence']</t>
  </si>
  <si>
    <t>Director of Business Analytics</t>
  </si>
  <si>
    <t>Provision People</t>
  </si>
  <si>
    <t>Sonsoft</t>
  </si>
  <si>
    <t>['sql', 'python', 'r', 'sas', 'java', 'db2', 'sql server', 'oracle', 'excel', 'spss', 'sas', 'powerpoint']</t>
  </si>
  <si>
    <t>Boehringer Ingelheim Group</t>
  </si>
  <si>
    <t>['python', 'pytorch', 'tensorflow', 'scikit-learn', 'kubernetes', 'docker', 'git']</t>
  </si>
  <si>
    <t>Data Scientist  #1403</t>
  </si>
  <si>
    <t>Sehlke Consulting Llc</t>
  </si>
  <si>
    <t>['sql', 'python', 'r', 'snowflake', 'azure', 'aws', 'tableau', 'excel', 'alteryx', 'qlik']</t>
  </si>
  <si>
    <t>TechStarsGroup</t>
  </si>
  <si>
    <t>Cryptologic Computer Scientist, Level 2</t>
  </si>
  <si>
    <t>krg technology</t>
  </si>
  <si>
    <t>['c', 'hadoop']</t>
  </si>
  <si>
    <t>CS&amp;S Staffing Solutions</t>
  </si>
  <si>
    <t>QC Scientist</t>
  </si>
  <si>
    <t>Integrated Resources</t>
  </si>
  <si>
    <t>Visiting Assistant Professor/Instructor of Data Science</t>
  </si>
  <si>
    <t>['python', 'pytorch', 'tensorflow', 'hugging face', 'excel', 'git', 'github']</t>
  </si>
  <si>
    <t>Aireon</t>
  </si>
  <si>
    <t>Senior Scientist II</t>
  </si>
  <si>
    <t>Glaukos Corporation</t>
  </si>
  <si>
    <t>['sql', 'python', 'r', 'nosql', 'snowflake', 'azure', 'databricks', 'spark', 'pytorch', 'keras', 'tensorflow', 'hadoop', 'tableau', 'power bi']</t>
  </si>
  <si>
    <t>Streamline media group</t>
  </si>
  <si>
    <t>Data Scientist – AI Strategy</t>
  </si>
  <si>
    <t>['sql', 'python', 'mongodb', 'postgresql', 'mongodb', 'aws', 'pytorch', 'keras', 'numpy', 'tensorflow', 'scikit-learn', 'pandas', 'flask', 'kubernetes']</t>
  </si>
  <si>
    <t>Senior/Staff Scientist</t>
  </si>
  <si>
    <t>GeneGenieDx</t>
  </si>
  <si>
    <t>Principal Engineer – AI/ML Analytics Platform</t>
  </si>
  <si>
    <t>['sql', 'python', 'scala', 'java', 'snowflake', 'azure', 'aws', 'gcp', 'bigquery', 'spark', 'kafka', 'airflow', 'looker']</t>
  </si>
  <si>
    <t>Life Sciences Recruiter</t>
  </si>
  <si>
    <t>VoltR2R</t>
  </si>
  <si>
    <t>Credit Risk Modeler</t>
  </si>
  <si>
    <t>Inizio Partners Corp</t>
  </si>
  <si>
    <t>Data Scientist, Specialist</t>
  </si>
  <si>
    <t>['sql', 'python', 'r', 'spark', 'tensorflow', 'hadoop', 'scikit-learn', 'tableau', 'power bi']</t>
  </si>
  <si>
    <t>Network Distribution</t>
  </si>
  <si>
    <t>VP, Data Engineering</t>
  </si>
  <si>
    <t>Coaction Specialty Insurance Group</t>
  </si>
  <si>
    <t>['sql', 'python', 'azure', 'aws', 'redshift', 'github', 'jenkins']</t>
  </si>
  <si>
    <t>Sayari</t>
  </si>
  <si>
    <t>['cassandra', 'elasticsearch', 'spark', 'airflow']</t>
  </si>
  <si>
    <t>ROI Solutions</t>
  </si>
  <si>
    <t>['sql', 'snowflake', 'aws', 'kafka', 'terraform', 'gitlab']</t>
  </si>
  <si>
    <t>['sql', 'python', 'scala', 'nosql', 'java', 'aws', 'gcp', 'spark', 'numpy', 'airflow', 'pandas', 'docker']</t>
  </si>
  <si>
    <t>Hastings, MI</t>
  </si>
  <si>
    <t>Hybrid or Remote</t>
  </si>
  <si>
    <t>Data Engineer-W2</t>
  </si>
  <si>
    <t>eTek IT Services</t>
  </si>
  <si>
    <t>['sql', 'python', 'scala', 'java', 'azure', 'aws', 'git']</t>
  </si>
  <si>
    <t>Info Resume Edge</t>
  </si>
  <si>
    <t>['sql', 'python', 'nosql', 'mongodb', 'shell', 'mongodb', 'cassandra', 'couchbase', 'bigquery', 'spark', 'kafka', 'pyspark', 'airflow', 'hadoop', 'unix', 'tableau', 'looker', 'powerbi', 'powerbi']</t>
  </si>
  <si>
    <t>VORKIS knows what employer wants</t>
  </si>
  <si>
    <t>['sql', 'python', 'nosql', 'snowflake', 'azure', 'aws', 'gcp', 'redshift', 'spark', 'kafka', 'hadoop']</t>
  </si>
  <si>
    <t>['sql', 'snowflake', 'azure', 'airflow', 'excel', 'power bi']</t>
  </si>
  <si>
    <t>Viera East</t>
  </si>
  <si>
    <t>SpaceCoast AV Consultants</t>
  </si>
  <si>
    <t>['sql', 'python', 'scala', 'nosql', 'azure', 'aws', 'gcp', 'redshift', 'bigquery', 'spark', 'kafka', 'airflow', 'hadoop', 'gdpr']</t>
  </si>
  <si>
    <t>['python', 'java', 'bash', 'ansible']</t>
  </si>
  <si>
    <t>Data Engineer (Azure Cloud &amp; Python) #3532726</t>
  </si>
  <si>
    <t>['sql', 'python', 'nosql', 'azure', 'databricks', 'fastapi', 'git', 'jenkins']</t>
  </si>
  <si>
    <t>NMI</t>
  </si>
  <si>
    <t>['sql', 'python', 'gcp', 'bigquery', 'kafka', 'airflow', 'tableau', 'looker', 'git', 'terraform']</t>
  </si>
  <si>
    <t>Data Centre Controls Engineer</t>
  </si>
  <si>
    <t>Enfield, United Kingdom</t>
  </si>
  <si>
    <t>Clear Engineering Recruitment</t>
  </si>
  <si>
    <t>Data Entry Clerk | Up to $45/hr</t>
  </si>
  <si>
    <t>Data Analyst | Up to $60/hr Rate</t>
  </si>
  <si>
    <t>Retail Data Analyst | $60/hr Max</t>
  </si>
  <si>
    <t>Data Analyst | Up to $45/hr</t>
  </si>
  <si>
    <t>Bioinformatics PhD - Data Analysis Expert | Upto $85/hr Hourly</t>
  </si>
  <si>
    <t>Data Engineer - Fully Remote</t>
  </si>
  <si>
    <t>['sql', 'python', 'javascript', 'typescript', 'matplotlib', 'numpy', 'seaborn', 'pandas', 'ggplot2']</t>
  </si>
  <si>
    <t>Power Attainment Engineer - Data Center GPU</t>
  </si>
  <si>
    <t>AMD Canada</t>
  </si>
  <si>
    <t>['python', 'shell', 'windows', 'linux', 'excel', 'docker']</t>
  </si>
  <si>
    <t>Sr. Software Engineer, Platform</t>
  </si>
  <si>
    <t>Neogov</t>
  </si>
  <si>
    <t>['sql', 'javascript', 'c', 'aws', 'angular', 'github']</t>
  </si>
  <si>
    <t>Financial Analyst – Evaluation Expert</t>
  </si>
  <si>
    <t>['snowflake', 'atlassian', 'jira', 'confluence']</t>
  </si>
  <si>
    <t>Program Analyst III</t>
  </si>
  <si>
    <t>['sql', 'crystal', 'db2', 'sql server', 'mysql', 'azure', 'oracle', 'aws', 'gcp', 'ibm cloud', 'redhat']</t>
  </si>
  <si>
    <t>DPDHL</t>
  </si>
  <si>
    <t>Resident Interface</t>
  </si>
  <si>
    <t>['sql', 'snowflake', 'redshift', 'bigquery', 'tableau', 'looker', 'power bi']</t>
  </si>
  <si>
    <t>Data Analyst - Liverpool</t>
  </si>
  <si>
    <t>Principal IT</t>
  </si>
  <si>
    <t>['spring', 'tableau', 'power bi']</t>
  </si>
  <si>
    <t>Full-Time :: Lead Healthcare Data Engineering with GCP</t>
  </si>
  <si>
    <t>Techladder</t>
  </si>
  <si>
    <t>['sql', 'c', 'snowflake', 'oracle', 'gcp', 'bigquery']</t>
  </si>
  <si>
    <t>['sql', 'python', 'spark', 'pyspark', 'hadoop', 'yarn']</t>
  </si>
  <si>
    <t>Test Engineer - Data | 11725-1</t>
  </si>
  <si>
    <t>Randstad Technologies Recruitment</t>
  </si>
  <si>
    <t>['sql', 'sql server', 'aws', 'gdpr', 'kubernetes', 'docker', 'git']</t>
  </si>
  <si>
    <t>Data Analyst for E-commerce Ad Campaigns</t>
  </si>
  <si>
    <t>NS Corporation</t>
  </si>
  <si>
    <t>Pacific Gas and Electric</t>
  </si>
  <si>
    <t>['sql', 'python', 'sql server', 'mysql', 'postgresql', 'snowflake', 'aws', 'numpy', 'pandas', 'cordova']</t>
  </si>
  <si>
    <t>tableau analyst</t>
  </si>
  <si>
    <t>Perfict Global, Inc.</t>
  </si>
  <si>
    <t>['trello', 'asana']</t>
  </si>
  <si>
    <t>Principal, Data Scientist, Search Discover</t>
  </si>
  <si>
    <t>2026 IDS Summer Associate – Data Architect/Semantic Engineer</t>
  </si>
  <si>
    <t>['sql', 'python', 'snowflake', 'azure', 'databricks', 'aws', 'gcp', 'bigquery', 'pandas']</t>
  </si>
  <si>
    <t>DRC Systems</t>
  </si>
  <si>
    <t>Data Platform Engineer/ Hybrid/ LangChain/LangGraph</t>
  </si>
  <si>
    <t>['sql', 'python', 'java', 'c', 'azure', 'databricks', 'aws', 'gcp', 'spark', 'kubernetes', 'docker', 'git', 'terraform']</t>
  </si>
  <si>
    <t>Telematics Data Engineer</t>
  </si>
  <si>
    <t>Chanhassen, MN</t>
  </si>
  <si>
    <t>['sql', 'python', 'gcp', 'bigquery', 'pyspark', 'airflow', 'looker', 'splunk', 'git', 'terraform']</t>
  </si>
  <si>
    <t>Business/Data Analyst(Payment/Cards)</t>
  </si>
  <si>
    <t>['sql', 'visio', 'jira', 'confluence']</t>
  </si>
  <si>
    <t>Greater Manchester, United Kingdom</t>
  </si>
  <si>
    <t>Axon Moore Group Ltd</t>
  </si>
  <si>
    <t>Diss, United Kingdom</t>
  </si>
  <si>
    <t>Manufacturing Recruitment LTD</t>
  </si>
  <si>
    <t>['sql', 'azure', 'windows', 'power bi', 'dax']</t>
  </si>
  <si>
    <t>Technical Lead Data and Integration</t>
  </si>
  <si>
    <t>Parkinson Canada</t>
  </si>
  <si>
    <t>North Vancouver, BC, Canada</t>
  </si>
  <si>
    <t>DarkVision</t>
  </si>
  <si>
    <t>['sql', 'python', 'c', 'aws']</t>
  </si>
  <si>
    <t>Wave Mobile Money</t>
  </si>
  <si>
    <t>['sql', 'python', 'c', 'snowflake', 'airflow', 'excel']</t>
  </si>
  <si>
    <t>IT Analyst (Workstation/Networking Analyst)</t>
  </si>
  <si>
    <t>Senior Data Engineer with Big Data and Azure Cloud Expertise</t>
  </si>
  <si>
    <t>['mongodb', 'postgresql', 'mongodb', 'snowflake', 'azure', 'redshift', 'bigquery', 'spark', 'kafka', 'airflow', 'hadoop', 'kubernetes', 'docker', 'terraform']</t>
  </si>
  <si>
    <t>Data Engineer and Application Developer</t>
  </si>
  <si>
    <t>Joint Base Pearl Harbor Hickam, HI</t>
  </si>
  <si>
    <t>['sql', 'python', 'scala', 'nosql', 'java', 'mongodb', 'c', 'mysql', 'mongodb', 'cassandra', 'snowflake', 'databricks', 'aws', 'redshift', 'spark', 'kafka', 'hadoop', 'kubernetes', 'docker', 'terraform']</t>
  </si>
  <si>
    <t>Balance Staffing Company</t>
  </si>
  <si>
    <t>['sql', 'python', 'scala', 'spark', 'kafka', 'pyspark', 'hadoop', 'unix']</t>
  </si>
  <si>
    <t>CareersInFood.com</t>
  </si>
  <si>
    <t>['snowflake', 'aws', 'looker']</t>
  </si>
  <si>
    <t>Payroll Data Entry Analyst - Pharma (Hybrid - Tampa, FL)</t>
  </si>
  <si>
    <t>Stage 4 Solutions Inc</t>
  </si>
  <si>
    <t>Senior Machine Learning Engineer / Applied Researcher</t>
  </si>
  <si>
    <t>Data Engineer - Trade Data Technology - Tier 1 Hedge Fund</t>
  </si>
  <si>
    <t>['sql', 'azure', 'power bi', 'microstrategy', 'powerbi', 'powerbi', 'jira', 'confluence']</t>
  </si>
  <si>
    <t>Hamilton, ON, Canada</t>
  </si>
  <si>
    <t>Lumora Solutions</t>
  </si>
  <si>
    <t>Senior Software Engineer – Sports Data &amp; Trading</t>
  </si>
  <si>
    <t>Quantum Sports Data</t>
  </si>
  <si>
    <t>['sql', 'python', 'aws', 'kafka', 'docker']</t>
  </si>
  <si>
    <t>Staff Data Engineer AI/ML</t>
  </si>
  <si>
    <t>IsoTalent</t>
  </si>
  <si>
    <t>['java', 'redshift', 'spring', 'node.js', 'node']</t>
  </si>
  <si>
    <t>AI &amp; Data | Snowflake Data Engineer</t>
  </si>
  <si>
    <t>['sql', 'python', 'scala', 'c', 'snowflake', 'azure', 'databricks', 'kafka', 'pyspark', 'airflow', 'tableau', 'excel', 'looker', 'power bi', 'qlik']</t>
  </si>
  <si>
    <t>Shrewsbury, United Kingdom</t>
  </si>
  <si>
    <t>Bristow Holland Ltd</t>
  </si>
  <si>
    <t>['sql', 'excel', 'power bi', 'spreadsheet']</t>
  </si>
  <si>
    <t>Python Big Data Engineer</t>
  </si>
  <si>
    <t>Enterprise Solutions Inc.</t>
  </si>
  <si>
    <t>Data Center Chief Engineer</t>
  </si>
  <si>
    <t>Amazon Web Services</t>
  </si>
  <si>
    <t>['aws', 'windows', 'excel']</t>
  </si>
  <si>
    <t>['sql', 'go', 'tableau', 'excel', 'power bi', 'sap']</t>
  </si>
  <si>
    <t>Adobe Analytics Specialist</t>
  </si>
  <si>
    <t>Hirobe Limited</t>
  </si>
  <si>
    <t>Enterprise AI Developer - Salesforce Agentforce</t>
  </si>
  <si>
    <t>['javascript', 'html', 'css', 'azure', 'aws']</t>
  </si>
  <si>
    <t>Lead Data Analyst (Customer Insights) (Remote)</t>
  </si>
  <si>
    <t>Assured</t>
  </si>
  <si>
    <t>Data Scientist, Integrated Business Planning</t>
  </si>
  <si>
    <t>Delaware</t>
  </si>
  <si>
    <t>Agilent Technologies Inc.</t>
  </si>
  <si>
    <t>['sql', 'python', 'r', 'azure', 'aws', 'tableau', 'power bi', 'qlik']</t>
  </si>
  <si>
    <t>Senior AI Agent Engineer</t>
  </si>
  <si>
    <t>['python', 'java', 'azure', 'aws', 'pytorch', 'keras', 'tensorflow']</t>
  </si>
  <si>
    <t>Senior AI Engineer (Cyber / AppSec Focus)</t>
  </si>
  <si>
    <t>Innoventrics</t>
  </si>
  <si>
    <t>FourLeaf Federal Credit Union</t>
  </si>
  <si>
    <t>['snowflake', 'powerbi', 'powerbi']</t>
  </si>
  <si>
    <t>Wiss</t>
  </si>
  <si>
    <t>Tomah, WI</t>
  </si>
  <si>
    <t>U.S. Department of Veterans Affairs</t>
  </si>
  <si>
    <t>Data Scientist, Journeyman</t>
  </si>
  <si>
    <t>Sierra Management And Technologies Inc</t>
  </si>
  <si>
    <t>['sql', 'python', 'r', 'java', 'databricks', 'aws', 'tableau', 'power bi', 'qlik', 'gitlab', 'jira']</t>
  </si>
  <si>
    <t>Staff Business Data Scientist, Forecasting</t>
  </si>
  <si>
    <t>Data Engineer, Journeyman</t>
  </si>
  <si>
    <t>['sql', 'python', 'r', 'databricks', 'aws', 'spark', 'hadoop', 'tableau', 'power bi', 'qlik', 'gitlab', 'jira']</t>
  </si>
  <si>
    <t>Data Engineering Enablement Consultant</t>
  </si>
  <si>
    <t>['azure', 'databricks', 'aws', 'gcp', 'github', 'terraform']</t>
  </si>
  <si>
    <t>Sr Analytics Engineer</t>
  </si>
  <si>
    <t>['sql', 'python', 'azure', 'databricks', 'aws']</t>
  </si>
  <si>
    <t>Financial Data Analyst- USC or Green Card only! Onsite 5 days a week!</t>
  </si>
  <si>
    <t>['sql', 'tableau', 'power bi', 'alteryx', 'qlik']</t>
  </si>
  <si>
    <t>Senior Machine Learning Engineer - SIML, ISE</t>
  </si>
  <si>
    <t>Contract Senior Data Engineer – Apache Airflow, DBT Core, Kubernetes &amp; OpenShift // HYBRID</t>
  </si>
  <si>
    <t>['airflow', 'kubernetes']</t>
  </si>
  <si>
    <t>Software Engineer- Data Engineering Jobs</t>
  </si>
  <si>
    <t>Reston, VA (+1 other)</t>
  </si>
  <si>
    <t>Noctua Technology, Inc</t>
  </si>
  <si>
    <t>['sql', 'python', 'nosql', 'java', 'c', 'mysql', 'postgresql', 'azure', 'aws', 'gcp', 'spark', 'kafka', 'airflow', 'hadoop', 'pandas', 'jupyter', 'tableau', 'looker', 'qlik', 'powerbi', 'powerbi', 'kubernetes', 'docker', 'git']</t>
  </si>
  <si>
    <t>Data Engineer (LIMS)</t>
  </si>
  <si>
    <t>['sql', 'python', 'snowflake', 'databricks', 'power bi', 'dax']</t>
  </si>
  <si>
    <t>Internset</t>
  </si>
  <si>
    <t>FlowAI</t>
  </si>
  <si>
    <t>['c', 'aws', 'node', 'sap']</t>
  </si>
  <si>
    <t>Data Scientist 2 - Python/R/TensorFlow/SQL/Tableau</t>
  </si>
  <si>
    <t>['sql', 'python', 'r', 'matlab', 'sas', 'mongodb', 'postgresql', 'mongodb', 'matplotlib', 'numpy', 'tensorflow', 'scikit-learn', 'pandas', 'tableau', 'sas']</t>
  </si>
  <si>
    <t>Sr. Fullstack Data Engineer | New York, NY – Hybrid Role | Fulltime</t>
  </si>
  <si>
    <t>Next Gen Software Solutions</t>
  </si>
  <si>
    <t>Waypoint Services</t>
  </si>
  <si>
    <t>Data Engineer (Hardware Sensor Data)</t>
  </si>
  <si>
    <t>Intelliswift - An LTTS Company</t>
  </si>
  <si>
    <t>Holme, United Kingdom</t>
  </si>
  <si>
    <t>Arqtech Search Ltd</t>
  </si>
  <si>
    <t>Data Scientist (USC Only)</t>
  </si>
  <si>
    <t>Trispoke Managed Services Pvt. Ltd.</t>
  </si>
  <si>
    <t>['python', 'r', 'azure', 'aws', 'spark', 'pytorch', 'tensorflow', 'scikit-learn', 'tableau', 'power bi', 'docker']</t>
  </si>
  <si>
    <t>HEDIS &amp; Healthcare Data Analyst</t>
  </si>
  <si>
    <t>Agilent</t>
  </si>
  <si>
    <t>Shiru</t>
  </si>
  <si>
    <t>['sql', 'python', 'r', 'java', 'mongodb', 'c', 'mysql', 'postgresql', 'mongodb', 'redis', 'elasticsearch', 'azure', 'aws', 'gcp', 'spark', 'pytorch', 'tensorflow', 'airflow', 'hugging face', 'pandas', 'kubernetes', 'docker', 'github', 'terraform', 'gitlab']</t>
  </si>
  <si>
    <t>Analyst, GTM Analytics &amp; BI</t>
  </si>
  <si>
    <t>Data Engineer Intern- Master Data</t>
  </si>
  <si>
    <t>American Association of Insurance Services</t>
  </si>
  <si>
    <t>v4c</t>
  </si>
  <si>
    <t>Business Data Analyst - Planning, Design and Construction</t>
  </si>
  <si>
    <t>['sql', 'python', 'r', 'sas', 'tableau', 'excel', 'sas', 'powerbi', 'powerbi']</t>
  </si>
  <si>
    <t>Qcells North America</t>
  </si>
  <si>
    <t>['sql', 'python', 'snowflake', 'azure', 'spark', 'kafka', 'sap']</t>
  </si>
  <si>
    <t>Cambourne, United Kingdom</t>
  </si>
  <si>
    <t>RemoteStar</t>
  </si>
  <si>
    <t>['sql', 'python', 'mysql', 'snowflake', 'aws', 'redshift', 'tableau', 'looker']</t>
  </si>
  <si>
    <t>Data Engineer Intern (Summer 2026 – London)</t>
  </si>
  <si>
    <t>Jain Global</t>
  </si>
  <si>
    <t>['sql', 'python', 'react']</t>
  </si>
  <si>
    <t>Data Scientist, Quantum Integrated Circuit Design Calibration</t>
  </si>
  <si>
    <t>Rigetti Computing</t>
  </si>
  <si>
    <t>Data Engineer job at Akkodis in Sunnyvale, CA, Austin, TX</t>
  </si>
  <si>
    <t>Online Data Analyst - English Speakers</t>
  </si>
  <si>
    <t>American Modern Insurance Group</t>
  </si>
  <si>
    <t>🏴☠ 🦜 Data Scientist AI 🏴☠ 🦜😅</t>
  </si>
  <si>
    <t>PeopleGenius</t>
  </si>
  <si>
    <t>PitchMeAI</t>
  </si>
  <si>
    <t>Senior Analyst - Business Data &amp; Systems</t>
  </si>
  <si>
    <t>Walters Hospitality</t>
  </si>
  <si>
    <t>['sql', 'python', 'r', 'snowflake', 'tableau', 'excel', 'power bi', 'sheets']</t>
  </si>
  <si>
    <t>GE Vernova Data Scientist Intern - Market &amp; Customer Insights - Summer 2026</t>
  </si>
  <si>
    <t>['sql', 'python', 'r', 'scikit-learn', 'pandas', 'outlook']</t>
  </si>
  <si>
    <t>Security Data Engineer (Linthicum, MD)</t>
  </si>
  <si>
    <t>Shield Consulting Solutions, Inc.</t>
  </si>
  <si>
    <t>Commodity Finance &amp; Data Analyst</t>
  </si>
  <si>
    <t>['sql', 'python', 'tableau', 'excel', 'sap']</t>
  </si>
  <si>
    <t>Analyst - Information Technology</t>
  </si>
  <si>
    <t>US Anesthesia Partners, Inc.</t>
  </si>
  <si>
    <t>Machine Learning Data Scientist - Predictive Semantics Team, Apple Ads</t>
  </si>
  <si>
    <t>['sql', 'python', 'snowflake', 'aws', 'spark', 'pyspark', 'numpy', 'airflow', 'hadoop', 'scikit-learn', 'pandas', 'kubernetes', 'docker', 'git', 'jenkins']</t>
  </si>
  <si>
    <t>Staff, Data Scientist - Gen AI</t>
  </si>
  <si>
    <t>Machine Learning User Research Scientist (M.S. or Ph.D.)</t>
  </si>
  <si>
    <t>Exponent Inc.</t>
  </si>
  <si>
    <t>['python', 'matlab', 'java', 'perl', 'shell']</t>
  </si>
  <si>
    <t>Senior Data Scientist (Python, Machine Learning) 🏆</t>
  </si>
  <si>
    <t>Burgeon IT Services</t>
  </si>
  <si>
    <t>['sql', 'python', 'aws', 'spark', 'linux']</t>
  </si>
  <si>
    <t>Azure Data Engineer - 6106154</t>
  </si>
  <si>
    <t>Logic</t>
  </si>
  <si>
    <t>Cleared Onsite Junior Data Engineer (5124) Jobs</t>
  </si>
  <si>
    <t>['sql', 'c', 'aws', 'redshift', 'airflow']</t>
  </si>
  <si>
    <t>NVA</t>
  </si>
  <si>
    <t>Evaluation &amp; Insights Engineer</t>
  </si>
  <si>
    <t>Senior Data Center Physical Security Engineer</t>
  </si>
  <si>
    <t>Fluidstack</t>
  </si>
  <si>
    <t>DVSA.GOV</t>
  </si>
  <si>
    <t>['python', 'azure', 'aws', 'gcp', 'pytorch', 'numpy', 'tensorflow', 'scikit-learn', 'pandas', 'gdpr', 'huggingface']</t>
  </si>
  <si>
    <t>AWS Data Engineer   (Hybrid) Bristol – Spark, S3, Redshift,</t>
  </si>
  <si>
    <t>['sql', 'python', 'nosql', 'dynamodb', 'aws', 'redshift', 'spark']</t>
  </si>
  <si>
    <t>Applied Data Scientist (entry)</t>
  </si>
  <si>
    <t>Jerry Insurance Agency, LLC</t>
  </si>
  <si>
    <t>King City, CA</t>
  </si>
  <si>
    <t>['sql', 'python', 'sql server', 'mysql', 'postgresql', 'snowflake', 'aws', 'numpy', 'pandas']</t>
  </si>
  <si>
    <t>IHMS USA, Inc</t>
  </si>
  <si>
    <t>St. Augustine, FL</t>
  </si>
  <si>
    <t>Premier Talent Partners</t>
  </si>
  <si>
    <t>Jackson, SC</t>
  </si>
  <si>
    <t>American Business Solutions, Inc.</t>
  </si>
  <si>
    <t>Junior Pragrammer / analyst</t>
  </si>
  <si>
    <t>Red de Oportunidades</t>
  </si>
  <si>
    <t>['sql', 'crystal', 'html', 'css', 'sql server', 'excel']</t>
  </si>
  <si>
    <t>Comprehensive Resources Inc</t>
  </si>
  <si>
    <t>['sql', 'python', 'snowflake', 'azure', 'aws', 'gcp', 'tableau', 'power bi']</t>
  </si>
  <si>
    <t>Intern, Business Analytics</t>
  </si>
  <si>
    <t>Element Fleet Management</t>
  </si>
  <si>
    <t>['sql', 'r', 'tableau', 'excel', 'power bi']</t>
  </si>
  <si>
    <t>Senior Tech Analyst</t>
  </si>
  <si>
    <t>['sql', 'shell', 'azure', 'windows']</t>
  </si>
  <si>
    <t>Director of Data Science &amp; Advanced Analytics Consulting</t>
  </si>
  <si>
    <t>IRI Experts Data Analytics &amp; Consulting Ltd.</t>
  </si>
  <si>
    <t>Lead, IT Business Analysis</t>
  </si>
  <si>
    <t>['html', 'css', 'c', 'azure', 'sharepoint']</t>
  </si>
  <si>
    <t>Senior Decision Management Data Engineer</t>
  </si>
  <si>
    <t>Cane Bay Partners</t>
  </si>
  <si>
    <t>['sql', 'crystal', 'javascript', 'sas', 'vba', 'lua', 'react', 'tableau', 'excel', 'sas', 'powerpoint', 'outlook', 'powerbi', 'powerbi']</t>
  </si>
  <si>
    <t>Data Analytics and Reporting Specialist- Pharma (Hybrid - Lawrenceville, NJ)</t>
  </si>
  <si>
    <t>['sql', 'tableau', 'excel', 'power bi', 'sap', 'powerpoint']</t>
  </si>
  <si>
    <t>Informatica Data Governance Engineer</t>
  </si>
  <si>
    <t>Current Openings</t>
  </si>
  <si>
    <t>['snowflake', 'azure', 'databricks', 'visio', 'excel', 'powerpoint', 'sharepoint']</t>
  </si>
  <si>
    <t>Master Data Manager Engineer</t>
  </si>
  <si>
    <t>Maplesoft Group, an SEB Company</t>
  </si>
  <si>
    <t>['python', 'java', 'c', 'azure', 'gdpr']</t>
  </si>
  <si>
    <t>Data Knowledge Engineer</t>
  </si>
  <si>
    <t>Data Labelling Analyst - Algerian Arabic (Darija)</t>
  </si>
  <si>
    <t>Sr Product Manager - Data Analytics</t>
  </si>
  <si>
    <t>['sql', 'azure', 'aws', 'gcp', 'tableau', 'power bi', 'microstrategy']</t>
  </si>
  <si>
    <t>Data Analyst – AI Optimisation Platform</t>
  </si>
  <si>
    <t>OptiMerce AI</t>
  </si>
  <si>
    <t>Intellectual Property Office UK</t>
  </si>
  <si>
    <t>Senior Software Engineer (Full Stack + Data)</t>
  </si>
  <si>
    <t>Article Careers</t>
  </si>
  <si>
    <t>Article</t>
  </si>
  <si>
    <t>['sql', 'python', 'javascript', 'nosql', 'java', 'typescript', 'dynamodb', 'azure', 'databricks', 'aws', 'gcp', 'kafka', 'react', 'airflow', 'graphql', 'node.js', 'node', 'kubernetes', 'docker']</t>
  </si>
  <si>
    <t>Data Analyst, Revenue Analytics</t>
  </si>
  <si>
    <t>Madhive</t>
  </si>
  <si>
    <t>Vallarta Supermarkets Careers</t>
  </si>
  <si>
    <t>['sql', 'azure', 'airflow', 'tableau', 'looker', 'power bi', 'ssis']</t>
  </si>
  <si>
    <t>Data Engineering Manager Azure AI Finance Tunbridge Wells Kent</t>
  </si>
  <si>
    <t>Royal Tunbridge Wells, United Kingdom</t>
  </si>
  <si>
    <t>Joseph Harry Ltd</t>
  </si>
  <si>
    <t>['sql', 'go', 'c', 'sql server', 'snowflake', 'azure', 'databricks']</t>
  </si>
  <si>
    <t>Data Scientist - Commercial / Revenue Analytics</t>
  </si>
  <si>
    <t>Data Analyst - Asset Protection</t>
  </si>
  <si>
    <t>Payroll Data Entry Analyst – Pharma (Hybrid – Tampa, FL)</t>
  </si>
  <si>
    <t>['sql', 'python', 'azure', 'aws', 'spark', 'pyspark', 'pandas', 'excel', 'sap']</t>
  </si>
  <si>
    <t>['python', 'spark', 'kafka', 'hadoop']</t>
  </si>
  <si>
    <t>AWS Data Engineer - dbt - Python - Remote</t>
  </si>
  <si>
    <t>Gloucestershire, United Kingdom</t>
  </si>
  <si>
    <t>Tank Recruitment</t>
  </si>
  <si>
    <t>Business Analyst- Product</t>
  </si>
  <si>
    <t>Jobeyze</t>
  </si>
  <si>
    <t>FindingVega</t>
  </si>
  <si>
    <t>Sr. AI/ML Engineer (Hybrid | W-2 Candidates Only)</t>
  </si>
  <si>
    <t>Redolent, Inc</t>
  </si>
  <si>
    <t>['python', 'postgresql', 'gcp', 'bigquery', 'fastapi', 'kubernetes']</t>
  </si>
  <si>
    <t>Data Engineer (AI)</t>
  </si>
  <si>
    <t>['sql', 'python', 'azure', 'pyspark', 'power bi']</t>
  </si>
  <si>
    <t>Senior Analyst - Business Banking Data Analytics</t>
  </si>
  <si>
    <t>['sql', 'python', 'r', 'express', 'tableau', 'looker']</t>
  </si>
  <si>
    <t>Sr Business Analyst - Data Visualization</t>
  </si>
  <si>
    <t>['sql', 'python', 'java', 'tableau', 'excel', 'power bi', 'sap', 'powerpoint', 'dax']</t>
  </si>
  <si>
    <t>Sr Data Scientist, Analytics- Hybrid</t>
  </si>
  <si>
    <t>Vivint</t>
  </si>
  <si>
    <t>['sql', 'python', 'firebase', 'databricks', 'bigquery', 'firebase', 'tableau', 'looker']</t>
  </si>
  <si>
    <t>Solidigm</t>
  </si>
  <si>
    <t>['python', 'go', 'pytorch', 'tensorflow', 'cordova']</t>
  </si>
  <si>
    <t>Sr Principal Engineer, Data AI Analytics</t>
  </si>
  <si>
    <t>McCain Foods Limited</t>
  </si>
  <si>
    <t>['sql', 'python', 'scala', 'java', 'no-sql', 'azure', 'aws', 'spark', 'kafka', 'hadoop']</t>
  </si>
  <si>
    <t>Data Scientist II (Machine Learning &amp; Analytics) -- Mission Systems- Fully Cleared</t>
  </si>
  <si>
    <t>Intelliforce-IT Solutions Group</t>
  </si>
  <si>
    <t>['sql', 'python', 'r', 'go', 'mongodb', 'postgresql', 'mongodb', 'matplotlib', 'numpy', 'tensorflow', 'scikit-learn', 'pandas', 'tableau']</t>
  </si>
  <si>
    <t>Clinical Data Representative</t>
  </si>
  <si>
    <t>Senior Director - Data Engineering</t>
  </si>
  <si>
    <t>Simply Business</t>
  </si>
  <si>
    <t>Azure Data Engineer/Power BI Engineer</t>
  </si>
  <si>
    <t>Oremda Infotech Inc</t>
  </si>
  <si>
    <t>['sql', 'python', 'c', 'sql server', 'azure', 'databricks', 'oracle', 'pyspark', 'airflow', 'power bi', 'ssis', 'dax', 'terraform']</t>
  </si>
  <si>
    <t>Data analyst - Finance</t>
  </si>
  <si>
    <t>Derrygonnelly, United Kingdom</t>
  </si>
  <si>
    <t>Cierti</t>
  </si>
  <si>
    <t>Data Analyst, Vendor Performance &amp; Inventory</t>
  </si>
  <si>
    <t>Senior Clinical Data Analyst, Scientific Affairs</t>
  </si>
  <si>
    <t>Ro</t>
  </si>
  <si>
    <t>Workday Analyst (Temp to Perm)</t>
  </si>
  <si>
    <t>American Arbitration Association</t>
  </si>
  <si>
    <t>Data Engineer II, FO Data Engineering (SCDE)</t>
  </si>
  <si>
    <t>['python', 'ruby', 'java', 'powershell', 'c', 'golang', 'aws', 'redshift', 'kafka', 'ruby']</t>
  </si>
  <si>
    <t>Mexico, Pampanga, Philippines</t>
  </si>
  <si>
    <t>['python', 'go', 'aws', 'pytorch', 'numpy', 'tensorflow', 'pandas']</t>
  </si>
  <si>
    <t>Bedford, NH</t>
  </si>
  <si>
    <t>Data Scientist Mid</t>
  </si>
  <si>
    <t>['sql', 'snowflake', 'redshift', 'tableau', 'git']</t>
  </si>
  <si>
    <t>ML Data Engineer</t>
  </si>
  <si>
    <t>Trend Micro</t>
  </si>
  <si>
    <t>['sql', 'python', 'azure', 'aws', 'gcp', 'pyspark', 'numpy', 'scikit-learn', 'pandas']</t>
  </si>
  <si>
    <t>Manager, Data Analyst (Data Management)</t>
  </si>
  <si>
    <t>AI/ML Software Engineer - ProductionOps</t>
  </si>
  <si>
    <t>Terminal</t>
  </si>
  <si>
    <t>['python', 'javascript', 'java', 'typescript', 'dynamodb', 'redis', 'aws', 'spark', 'kafka', 'github', 'terminal']</t>
  </si>
  <si>
    <t>Work-from-Home Financial Analyst Jobs in India</t>
  </si>
  <si>
    <t>Analyst, Client Relations</t>
  </si>
  <si>
    <t>Holman</t>
  </si>
  <si>
    <t>['express', 'visio', 'excel', 'powerpoint', 'outlook', 'sharepoint', 'zoom']</t>
  </si>
  <si>
    <t>Senior Analyst - Thematic Insights (Transformation)</t>
  </si>
  <si>
    <t>Howell Township, NJ</t>
  </si>
  <si>
    <t>Petit Clair</t>
  </si>
  <si>
    <t>Associate Director, Trade and Distribution Analytics</t>
  </si>
  <si>
    <t>Ardelyx</t>
  </si>
  <si>
    <t>['sql', 'snowflake', 'tableau', 'excel', 'power bi']</t>
  </si>
  <si>
    <t>Lead Analyst/ Sales /Hybrid/</t>
  </si>
  <si>
    <t>['sql', 'python', 'go', 'snowflake', 'databricks', 'tableau', 'looker']</t>
  </si>
  <si>
    <t>Data Scientist III: Sales Intelligence Modeler</t>
  </si>
  <si>
    <t>Senior Data Engineer job at Apex Systems in Dearborn, MI</t>
  </si>
  <si>
    <t>['sql', 'python', 'scala', 'java', 'gcp', 'bigquery', 'sap', 'git']</t>
  </si>
  <si>
    <t>Mid-Level SAP Analyst</t>
  </si>
  <si>
    <t>Senior Software Engineer, LearnWith.AI (Remote) - $100,000/year USD</t>
  </si>
  <si>
    <t>Data Analyst - SQL, Python Business 🏆</t>
  </si>
  <si>
    <t>HackerEarth</t>
  </si>
  <si>
    <t>['sql', 'python', 'matplotlib', 'plotly', 'numpy', 'seaborn', 'pandas', 'tableau', 'power bi']</t>
  </si>
  <si>
    <t>Data Scientist with Python and SQL expertise 🏆</t>
  </si>
  <si>
    <t>['sql', 'python', 'azure', 'aws', 'gcp', 'pytorch', 'matplotlib', 'plotly', 'numpy', 'seaborn', 'tensorflow', 'scikit-learn', 'pandas', 'tableau', 'power bi']</t>
  </si>
  <si>
    <t>Senior Big Data Engineer, IDEAS - D&amp;A - Revenue</t>
  </si>
  <si>
    <t>['sql', 'python', 'scala', 'java', 'aws', 'redshift', 'spark', 'hadoop']</t>
  </si>
  <si>
    <t>Data Engineer II - AMZ9675635</t>
  </si>
  <si>
    <t>Twitch Interactive, Inc. - D48</t>
  </si>
  <si>
    <t>Senior Software Engineer - Data Platform</t>
  </si>
  <si>
    <t>['sql', 'python', 'r', 'spark', 'plotly', 'kafka', 'seaborn', 'hadoop', 'ggplot2', 'qlik']</t>
  </si>
  <si>
    <t>American Arbitration Association Inc.</t>
  </si>
  <si>
    <t>San Jose, IL</t>
  </si>
  <si>
    <t>SIOP Data Analyst</t>
  </si>
  <si>
    <t>Byron Center, MI</t>
  </si>
  <si>
    <t>Mayville Engineering Company, Inc.</t>
  </si>
  <si>
    <t>Senior, Data Scientist (Personalization)</t>
  </si>
  <si>
    <t>['sql', 'python', 'r', 'scala', 'spark', 'pytorch', 'tensorflow']</t>
  </si>
  <si>
    <t>AWS / Databricks Cloud Data Engineer</t>
  </si>
  <si>
    <t>Moser Consulting</t>
  </si>
  <si>
    <t>['sql', 'python', 'mysql', 'postgresql', 'azure', 'aws', 'pyspark', 'pandas', 'excel', 'docker', 'git', 'terraform', 'unity']</t>
  </si>
  <si>
    <t>Leatherhead, United Kingdom</t>
  </si>
  <si>
    <t>['sql', 'postgresql', 'snowflake', 'git']</t>
  </si>
  <si>
    <t>['sql', 'python', 'snowflake', 'oracle', 'tableau', 'powerbi', 'powerbi', 'git', 'github']</t>
  </si>
  <si>
    <t>Data Science Summer Intern</t>
  </si>
  <si>
    <t>Merseyside, United Kingdom</t>
  </si>
  <si>
    <t>Sovini</t>
  </si>
  <si>
    <t>Sr Engineering Manager, Finance Data Engineering &amp; AI Enablement</t>
  </si>
  <si>
    <t>Senior GCP Data Engineer (Health Care Background)</t>
  </si>
  <si>
    <t>Tech mahindra</t>
  </si>
  <si>
    <t>Product Data Analyst (JOB ID 1989)</t>
  </si>
  <si>
    <t>['sql', 'oracle', 'excel', 'power bi', 'sap']</t>
  </si>
  <si>
    <t>Data &amp; Analytics Specialist - Healthcare Analytics</t>
  </si>
  <si>
    <t>['sql', 'python', 'r', 'go', 'c', 'snowflake', 'azure', 'databricks', 'aws']</t>
  </si>
  <si>
    <t>Data Analyst Business Coach</t>
  </si>
  <si>
    <t>Back TO Work</t>
  </si>
  <si>
    <t>Syed Abdullah Technologies</t>
  </si>
  <si>
    <t>['sql', 'python', 'c', 'snowflake', 'azure', 'databricks', 'aws', 'gcp', 'spark', 'kafka', 'pyspark', 'airflow']</t>
  </si>
  <si>
    <t>Associate Business Analyst, Cloud Data Engineering</t>
  </si>
  <si>
    <t>['python', 'azure', 'gcp', 'kubernetes', 'docker']</t>
  </si>
  <si>
    <t>Oracle Fusion Cloud Business Analyst</t>
  </si>
  <si>
    <t>Softworld, a Kelly Company</t>
  </si>
  <si>
    <t>Analyst - Investment Analytics</t>
  </si>
  <si>
    <t>['sql', 'python', 'r', 'tableau', 'powerbi', 'powerbi']</t>
  </si>
  <si>
    <t>Senior Data Engineer, VP</t>
  </si>
  <si>
    <t>['sql', 'python', 'r', 'scala', 'java', 'perl', 'azure', 'databricks', 'aws']</t>
  </si>
  <si>
    <t>Sr. Systems Engineer, Data Products (Hybrid)</t>
  </si>
  <si>
    <t>Insulet Corporation</t>
  </si>
  <si>
    <t>Senior Backend Engineer, Analytics Instrumentation (Golang)</t>
  </si>
  <si>
    <t>['go', 'ruby', 'ruby', 'ruby on rails', 'gitlab']</t>
  </si>
  <si>
    <t>Business Analytics Consultant Senior</t>
  </si>
  <si>
    <t>['sql', 'python', 'oracle', 'hadoop', 'unix', 'git']</t>
  </si>
  <si>
    <t>Data Science Engineer, Capacity &amp; Efficiency</t>
  </si>
  <si>
    <t>Data Engineer - Senior (Must be in UT, FL, or GA)</t>
  </si>
  <si>
    <t>Cooperative Benefit Group</t>
  </si>
  <si>
    <t>['sql', 'python', 'go', 'javascript', 'nosql', 'java', 'typescript', 'postgresql', 'dynamodb', 'snowflake', 'azure', 'aws', 'gcp', 'redshift', 'bigquery', 'react', 'graphql', 'angular', 'vue', 'looker', 'ssis', 'ssrs', 'docker', 'git', 'github', 'terraform', 'jenkins', 'gitlab', 'pulumi']</t>
  </si>
  <si>
    <t>Sr. Big Data Hadoop Engineer</t>
  </si>
  <si>
    <t>Strongsville, OH</t>
  </si>
  <si>
    <t>K&amp;K Global Talent Solutions INC.</t>
  </si>
  <si>
    <t>['sql', 'python', 'java', 'shell', 'spark', 'kafka', 'pyspark', 'hadoop', 'github', 'jenkins', 'yarn', 'jira', 'confluence']</t>
  </si>
  <si>
    <t>PEACEPLUS Data Analyst</t>
  </si>
  <si>
    <t>Dundonald, United Kingdom</t>
  </si>
  <si>
    <t>Education Authority</t>
  </si>
  <si>
    <t>['sql', 'python', 'r', 'oracle', 'tableau', 'power bi', 'qlik']</t>
  </si>
  <si>
    <t>Data Scientist-II (Traditional/Classic ML, Neural networks exp must)</t>
  </si>
  <si>
    <t>Shaadi.com</t>
  </si>
  <si>
    <t>['sql', 'python', 'aws', 'gcp', 'redshift', 'bigquery', 'tableau', 'looker', 'docker', 'git']</t>
  </si>
  <si>
    <t>Research Data Collections Specialist</t>
  </si>
  <si>
    <t>Hazelden Betty Ford Foundation</t>
  </si>
  <si>
    <t>Data Quality Governance, VP</t>
  </si>
  <si>
    <t>ENTRY LEVEL - BUSINESS ANALYST (0-5 years Exp)</t>
  </si>
  <si>
    <t>FPC (FORTUNE PERSONNEL CONSULTANTS - Orlando Office)</t>
  </si>
  <si>
    <t>Data Analyst (Manufacturing experience required)</t>
  </si>
  <si>
    <t>Data Scientist - San Antonio, TX Jobs</t>
  </si>
  <si>
    <t>['sql', 'python', 'java', 'excel', 'kubernetes', 'docker', 'zoom']</t>
  </si>
  <si>
    <t>Federal Data Engineer</t>
  </si>
  <si>
    <t>SBS Creatix</t>
  </si>
  <si>
    <t>['sql', 'python', 'javascript', 'scala', 'databricks', 'spark', 'jupyter']</t>
  </si>
  <si>
    <t>Data Engineer - Fabric</t>
  </si>
  <si>
    <t>James Adams</t>
  </si>
  <si>
    <t>['sql', 'python', 'azure', 'pyspark', 'sap', 'git']</t>
  </si>
  <si>
    <t>(Senior) Corporate Data Analyst</t>
  </si>
  <si>
    <t>Origami Risk</t>
  </si>
  <si>
    <t>Data Scientist (Music Publishing Operations) [81557]</t>
  </si>
  <si>
    <t>['r', 'tableau', 'sharepoint']</t>
  </si>
  <si>
    <t>Insights Analyst III</t>
  </si>
  <si>
    <t>['sql', 'python', 'javascript', 'databricks', 'tableau']</t>
  </si>
  <si>
    <t>Senior Data Engineer (DEANG) Closing 3/22/2026</t>
  </si>
  <si>
    <t>GOAL ACADEMY</t>
  </si>
  <si>
    <t>['sql', 'sql server', 'azure', 'excel', 'power bi', 'dax', 'git']</t>
  </si>
  <si>
    <t>Graduate Commercial Data Analyst</t>
  </si>
  <si>
    <t>['python', 'r', 'sas', 'vba', 'excel', 'spss', 'sas']</t>
  </si>
  <si>
    <t>OnBuy</t>
  </si>
  <si>
    <t>['sql', 'python', 'go', 'looker', 'git']</t>
  </si>
  <si>
    <t>Senior Data Engineer - Databricks</t>
  </si>
  <si>
    <t>['sql', 'python', 'databricks', 'aws', 'pyspark', 'git', 'terraform', 'unity']</t>
  </si>
  <si>
    <t>Data Analyst - Sales Analytics</t>
  </si>
  <si>
    <t>DynPro Inc.</t>
  </si>
  <si>
    <t>['sql', 'go', 'tableau', 'excel', 'looker', 'sheets']</t>
  </si>
  <si>
    <t>['power bi', 'jira', 'confluence']</t>
  </si>
  <si>
    <t>SC Data Analyst I</t>
  </si>
  <si>
    <t>['sql', 'python', 'sas', 'vba', 'excel', 'power bi', 'alteryx', 'sas', 'powerpoint']</t>
  </si>
  <si>
    <t>Beverly, NJ</t>
  </si>
  <si>
    <t>Burlington Stores, Inc.</t>
  </si>
  <si>
    <t>['sql', 'python', 'snowflake', 'pyspark', 'tableau', 'looker', 'power bi', 'microstrategy']</t>
  </si>
  <si>
    <t>GCP Data Engineer - Austin, TX (Hybrid)</t>
  </si>
  <si>
    <t>Dessau, TX</t>
  </si>
  <si>
    <t>QTech</t>
  </si>
  <si>
    <t>['sql', 'python', 'scala', 'java', 'gcp', 'bigquery', 'spark', 'kafka', 'airflow', 'kubernetes', 'docker']</t>
  </si>
  <si>
    <t>['sql', 'python', 'r', 'scala', 't-sql', 'azure', 'databricks', 'spark', 'pyspark', 'gdpr', 'git', 'unity']</t>
  </si>
  <si>
    <t>IAM Data Engineer - 6 month contract p/h INC. - Hybrid, Toronto</t>
  </si>
  <si>
    <t>OSJ Data Reporting Analyst Role</t>
  </si>
  <si>
    <t>SmartPro Financial</t>
  </si>
  <si>
    <t>CloudRex</t>
  </si>
  <si>
    <t>['sql', 'python', 'postgresql', 'dynamodb', 'snowflake', 'azure', 'databricks', 'aws', 'spark', 'tableau', 'ssis', 'ssrs']</t>
  </si>
  <si>
    <t>['sql', 'python', 'snowflake', 'azure', 'databricks', 'aws', 'gcp', 'redshift', 'bigquery', 'airflow']</t>
  </si>
  <si>
    <t>Internet Analyst</t>
  </si>
  <si>
    <t>Kilpatrick Townsend &amp; Stockton LLP</t>
  </si>
  <si>
    <t>['sql', 'python', 'scala', 'nosql', 'java', 'mongodb', 'shell', 'mysql', 'mongodb', 'cassandra', 'snowflake', 'azure', 'databricks', 'aws', 'redshift', 'spark', 'kafka', 'hadoop', 'linux', 'unix']</t>
  </si>
  <si>
    <t>Business Systems &amp; Data Analyst</t>
  </si>
  <si>
    <t>Power System Engineering Inc</t>
  </si>
  <si>
    <t>['sql', 'python', 'r', 'nosql', 'java', 'mongodb', 'c', 'mongodb', 'elasticsearch', 'tensorflow', 'scikit-learn', 'linux', 'tableau', 'power bi']</t>
  </si>
  <si>
    <t>Sr Machine Learning Engineer</t>
  </si>
  <si>
    <t>['python', 'java', 'snowflake', 'aws', 'fastapi', 'flask']</t>
  </si>
  <si>
    <t>['sql', 'python', 'azure', 'aws', 'gcp', 'spark', 'pyspark', 'airflow', 'tableau', 'kubernetes']</t>
  </si>
  <si>
    <t>Senior Pricing Manager - Data Science &amp; Market Intelligence</t>
  </si>
  <si>
    <t>['sql', 'python', 'r', 'snowflake', 'hadoop', 'scikit-learn', 'tableau', 'excel']</t>
  </si>
  <si>
    <t>347 Group, Inc.</t>
  </si>
  <si>
    <t>['sql', 'python', 'sas', 'excel', 'power bi', 'sap', 'sas', 'powerbi', 'powerbi']</t>
  </si>
  <si>
    <t>Bakertilly</t>
  </si>
  <si>
    <t>['sql', 'sql server', 'azure', 'databricks', 'powerbi', 'powerbi']</t>
  </si>
  <si>
    <t>Sr. Specialist, Data Scientist Jobs</t>
  </si>
  <si>
    <t>['sql', 'python', 'javascript', 'c', 'snowflake', 'azure', 'oracle', 'aws', 'gcp', 'power bi', 'alteryx', 'jira']</t>
  </si>
  <si>
    <t>['sql', 'python', 'r', 'html', 'azure', 'aws', 'gcp', 'linux']</t>
  </si>
  <si>
    <t>Senior Data Scientist (FinCrime / Fraud)</t>
  </si>
  <si>
    <t>Wave Group</t>
  </si>
  <si>
    <t>Data Engineering Student (8 months) - Summer 2026</t>
  </si>
  <si>
    <t>['sql', 'python', 'scala', 'java', 'azure', 'spark', 'hadoop']</t>
  </si>
  <si>
    <t>['powershell', 'azure', 'aws', 'vmware', 'airflow']</t>
  </si>
  <si>
    <t>Business Analyst - Integrations</t>
  </si>
  <si>
    <t>Data &amp; Analytics Leader</t>
  </si>
  <si>
    <t>Tim O'Brien Homes LLC</t>
  </si>
  <si>
    <t>['azure', 'aws', 'bigquery']</t>
  </si>
  <si>
    <t>Senior Data Engineer (Engineer Database 4)- 27699</t>
  </si>
  <si>
    <t>['sql', 'python', 'r', 'matlab', 'scala', 'sas', 'java', 'c', 'spark', 'tensorflow', 'hadoop', 'pandas', 'sap', 'sas']</t>
  </si>
  <si>
    <t>L&amp;T Technology Services</t>
  </si>
  <si>
    <t>['sql', 'python', 'r', 'azure', 'databricks', 'git']</t>
  </si>
  <si>
    <t>Bilingual Spanish Customer Solutions Specialist</t>
  </si>
  <si>
    <t>Senior Systems Analyst (SQL Development)</t>
  </si>
  <si>
    <t>LeverageTek Staffing Solutions</t>
  </si>
  <si>
    <t>['sql', 'power bi', 'alteryx']</t>
  </si>
  <si>
    <t>Business Insights Analyst - Onsite</t>
  </si>
  <si>
    <t>Spreetail</t>
  </si>
  <si>
    <t>['sql', 'html', 'vba', 'react', 'excel', 'ssrs', 'powerbi', 'powerbi']</t>
  </si>
  <si>
    <t>Mission Assurance Data Analyst</t>
  </si>
  <si>
    <t>['c', 'excel', 'powerpoint', 'powerbi', 'powerbi']</t>
  </si>
  <si>
    <t>Big Data Architect (AWS)</t>
  </si>
  <si>
    <t>['sql', 'snowflake', 'databricks', 'aws', 'gcp', 'redshift', 'spark', 'kafka', 'airflow', 'github']</t>
  </si>
  <si>
    <t>Data Scientist, Generative &amp; Agentic AI Solutions</t>
  </si>
  <si>
    <t>['sql', 'python', 'c', 'azure', 'aws', 'gcp', 'pytorch', 'numpy', 'scikit-learn', 'pandas', 'fastapi', 'flask']</t>
  </si>
  <si>
    <t>Senior Software Development Engineer- Apple Maps</t>
  </si>
  <si>
    <t>['python', 'c', 'cassandra', 'pytorch']</t>
  </si>
  <si>
    <t>Business Analyst Intern- Hybrid El Paso, TX</t>
  </si>
  <si>
    <t>['sql', 'visio', 'tableau', 'excel', 'power bi']</t>
  </si>
  <si>
    <t>Identity &amp; Access Management (IAM) Analyst</t>
  </si>
  <si>
    <t>CONTRACT PRICING ANALYST I</t>
  </si>
  <si>
    <t>Middletown, PA</t>
  </si>
  <si>
    <t>['sql', 'python', 'vba', 'excel', 'sap']</t>
  </si>
  <si>
    <t>Actuarial Analyst II (Intermediate) - P&amp;C Personal Lines</t>
  </si>
  <si>
    <t>['sql', 'python', 'r', 'sas', 'c', 'phoenix', 'excel', 'sas']</t>
  </si>
  <si>
    <t>['sql', 'python', 'java', 'postgresql', 'oracle', 'aws', 'redshift', 'windows', 'splunk', 'terraform', 'jenkins', 'bitbucket']</t>
  </si>
  <si>
    <t>Senior Mechanical Engineer   Data Centers &amp; Aviation</t>
  </si>
  <si>
    <t>Senior Controls Engineer - BMS, HVAC/Data Centers</t>
  </si>
  <si>
    <t>Quattro Engineering Data Analyst III</t>
  </si>
  <si>
    <t>['sql', 'python', 'vba', 'databricks', 'tableau', 'excel', 'jira', 'confluence']</t>
  </si>
  <si>
    <t>Encryption Platform Consultant / Engineer</t>
  </si>
  <si>
    <t>Analytics Engineer Intern</t>
  </si>
  <si>
    <t>['sql', 'spark', 'airflow', 'tableau', 'looker']</t>
  </si>
  <si>
    <t>Interim Data Analyst/Engineer</t>
  </si>
  <si>
    <t>Cloud FOO Finance Data Engineer</t>
  </si>
  <si>
    <t>Resources Connection, Inc.</t>
  </si>
  <si>
    <t>Senior Manager, Automation Engineering, Data Modelling and Simulation</t>
  </si>
  <si>
    <t>['sql', 'python', 'pytorch', 'numpy', 'tensorflow', 'pandas']</t>
  </si>
  <si>
    <t>Strelley, United Kingdom</t>
  </si>
  <si>
    <t>Yü Group</t>
  </si>
  <si>
    <t>['sql', 'python', 'snowflake', 'databricks', 'gdpr', 'tableau', 'looker', 'powerbi', 'powerbi']</t>
  </si>
  <si>
    <t>Valorem Group</t>
  </si>
  <si>
    <t>['sql', 'python', 'dynamodb', 'databricks', 'aws', 'spark', 'airflow', 'docker', 'terraform', 'ansible']</t>
  </si>
  <si>
    <t>Principal Controls Engineer- Data Center</t>
  </si>
  <si>
    <t>BW Design Group</t>
  </si>
  <si>
    <t>Field Applications Engineer – Data Centre Cooling (UK/EU)</t>
  </si>
  <si>
    <t>Asset Appointments</t>
  </si>
  <si>
    <t>['r', 'colocation']</t>
  </si>
  <si>
    <t>Data Scientist - Core Insights, Apple Ads</t>
  </si>
  <si>
    <t>Data Engineer – Senior</t>
  </si>
  <si>
    <t>['sql', 'python', 'scala', 'nosql', 'java', 'mongodb', 'mongodb', 'elasticsearch', 'snowflake', 'azure', 'databricks', 'aws', 'redshift', 'bigquery', 'spark', 'airflow', 'github', 'jenkins']</t>
  </si>
  <si>
    <t>['sql', 'python', 'r', 'snowflake', 'power bi', 'dax']</t>
  </si>
  <si>
    <t>Statistical Analyst, R Programmer (Remote)</t>
  </si>
  <si>
    <t>['r', 'sas', 'ggplot2', 'tidyverse', 'sas']</t>
  </si>
  <si>
    <t>Expert Consultant - Software Engineer, AGI - Data Services</t>
  </si>
  <si>
    <t>Reporting &amp; Analytics Manager</t>
  </si>
  <si>
    <t>The Redda Group Corporation</t>
  </si>
  <si>
    <t>Business Performance Analyst-FP</t>
  </si>
  <si>
    <t>Crimson Phoenix</t>
  </si>
  <si>
    <t>['phoenix', 'outlook', 'cognos', 'sharepoint']</t>
  </si>
  <si>
    <t>Enterprise Data Analyst II</t>
  </si>
  <si>
    <t>AvidXchange, Inc.</t>
  </si>
  <si>
    <t>Data Analyst, Performance Improvement, FT, 08A-4:30P</t>
  </si>
  <si>
    <t>REVOLVE</t>
  </si>
  <si>
    <t>['sql', 'python', 'go', 'numpy', 'pandas']</t>
  </si>
  <si>
    <t>Healthy Planet Analyst</t>
  </si>
  <si>
    <t>Senior Software Engineer - Data Transparency</t>
  </si>
  <si>
    <t>Built In Seattle</t>
  </si>
  <si>
    <t>['spark', 'airflow']</t>
  </si>
  <si>
    <t>Software Engineer - Computer Vision &amp; Data Engineering</t>
  </si>
  <si>
    <t>ROC</t>
  </si>
  <si>
    <t>['sql', 'python', 'javascript', 'html', 'css', 'c']</t>
  </si>
  <si>
    <t>Data Engineer - Foundational Microscopy Data</t>
  </si>
  <si>
    <t>Howard Hughes Medical Institute (HHMI)</t>
  </si>
  <si>
    <t>['python', 'r', 'c', 'matplotlib', 'jupyter', 'github']</t>
  </si>
  <si>
    <t>['sql', 'python', 'go', 'sql server', 'postgresql', 'redis', 'oracle', 'gcp', 'bigquery', 'airflow', 'gdpr', 'terraform', 'jenkins', 'gitlab', 'planner']</t>
  </si>
  <si>
    <t>Data scientist, data analyst, python devloper</t>
  </si>
  <si>
    <t>Data Scientist - San Antonio, TX</t>
  </si>
  <si>
    <t>Columbia, AL</t>
  </si>
  <si>
    <t>Bolling, AL (+1 other)</t>
  </si>
  <si>
    <t>['sql', 'python', 'r', 'go', 'c', 'aws', 'spark', 'hadoop', 'tableau']</t>
  </si>
  <si>
    <t>Reservoir Data Analyst</t>
  </si>
  <si>
    <t>Crescent Energy</t>
  </si>
  <si>
    <t>['sql', 'python', 'r', 'snowflake', 'powerbi', 'powerbi']</t>
  </si>
  <si>
    <t>Data Platform Engineer (26-27)</t>
  </si>
  <si>
    <t>['sql', 'python', 'snowflake', 'terraform']</t>
  </si>
  <si>
    <t>Data Elephant Inc</t>
  </si>
  <si>
    <t>Sports Analytics Analyst</t>
  </si>
  <si>
    <t>Senior Data Analyst | $60/hr Max</t>
  </si>
  <si>
    <t>Sr Data Scientist | $100/hr PT</t>
  </si>
  <si>
    <t>Software Engineer (Data)</t>
  </si>
  <si>
    <t>['sql', 'python', 'c', 'swift', 'spark', 'matplotlib', 'tableau']</t>
  </si>
  <si>
    <t>Python Software Engineer - AI Workflows</t>
  </si>
  <si>
    <t>Sr Data Engineer -- pipeline</t>
  </si>
  <si>
    <t>['azure', 'databricks', 'power bi', 'sap']</t>
  </si>
  <si>
    <t>Data Analyst, Performance Improvement</t>
  </si>
  <si>
    <t>Homestead Hospital</t>
  </si>
  <si>
    <t>['python', 'r', 'scala', 'java', 'neo4j', 'bigquery', 'spark', 'pyspark', 'tensorflow']</t>
  </si>
  <si>
    <t>Duval Associates Ltd</t>
  </si>
  <si>
    <t>Data Engineer, PART DataOps</t>
  </si>
  <si>
    <t>['sql', 'python', 'azure', 'databricks', 'aws', 'gcp', 'spark', 'kafka', 'airflow', 'docker']</t>
  </si>
  <si>
    <t>Data Network Engineer - Mid-Level</t>
  </si>
  <si>
    <t>NuAxis Innovations LLC</t>
  </si>
  <si>
    <t>PhD Mathematician AI Assessment Specialist</t>
  </si>
  <si>
    <t>Sr. Test Data Engineer</t>
  </si>
  <si>
    <t>IT Business Analyst - 26-02480</t>
  </si>
  <si>
    <t>Everett, MA</t>
  </si>
  <si>
    <t>Senior Strategy Analyst</t>
  </si>
  <si>
    <t>Westwood, MA (+1 other)</t>
  </si>
  <si>
    <t>Eversource Energy</t>
  </si>
  <si>
    <t>Wahl Clipper Corporation</t>
  </si>
  <si>
    <t>['sql', 'python', 'r', 'mysql', 'postgresql', 'snowflake', 'numpy', 'pandas', 'jupyter', 'tableau', 'excel', 'looker', 'power bi', 'git']</t>
  </si>
  <si>
    <t>Sr. Mechanical Product Engineer, Data Center Eng, MPS</t>
  </si>
  <si>
    <t>Meteorologist &amp; Weather Data Analyst</t>
  </si>
  <si>
    <t>Biological Sciences Research Specialist</t>
  </si>
  <si>
    <t>AI Software Engineer and Talent Acquisition Specialist</t>
  </si>
  <si>
    <t>['python', 'javascript', 'java', 'c', 'php', 'react', 'graphql', 'vue']</t>
  </si>
  <si>
    <t>Huntington Station, NY</t>
  </si>
  <si>
    <t>Research Analyst, Data Center Valuation Practice</t>
  </si>
  <si>
    <t>Cushman &amp; Wakefield Inc.</t>
  </si>
  <si>
    <t>Lead Data &amp; Analytics Architect</t>
  </si>
  <si>
    <t>Hylant</t>
  </si>
  <si>
    <t>['sql', 'azure', 'databricks', 'pyspark', 'unity']</t>
  </si>
  <si>
    <t>Data Scientist - Advanced Technologies (National Tax - Tax Technology and Transformation) (Manager)</t>
  </si>
  <si>
    <t>['sql', 'python', 'r', 'nosql', 'mongodb', 'sql server', 'mongodb', 'spark', 'numpy', 'pandas', 'jupyter', 'tableau', 'power bi', 'ssis', 'alteryx']</t>
  </si>
  <si>
    <t>Lead Decision Scientist / Data Scientist - Commercial Excellence</t>
  </si>
  <si>
    <t>['python', 'r', 'snowflake', 'databricks']</t>
  </si>
  <si>
    <t>Business Analyst, Customer Experience</t>
  </si>
  <si>
    <t>South Hempstead, NY</t>
  </si>
  <si>
    <t>StandardAero</t>
  </si>
  <si>
    <t>WMS Programmer Analyst</t>
  </si>
  <si>
    <t>Lorida, FL</t>
  </si>
  <si>
    <t>Agfirst</t>
  </si>
  <si>
    <t>Iowa, LA</t>
  </si>
  <si>
    <t>Mgr. Data Analytics</t>
  </si>
  <si>
    <t>Bethlehem, GA</t>
  </si>
  <si>
    <t>B. Braun Group</t>
  </si>
  <si>
    <t>Sr. Analyst, Advanced Analytics</t>
  </si>
  <si>
    <t>['sql', 'python', 'r', 'javascript', 'azure', 'aws', 'gcp', 'tableau', 'looker', 'alteryx']</t>
  </si>
  <si>
    <t>SYSTEMS ANALYST - ENTERPRISE SERVICES</t>
  </si>
  <si>
    <t>Sierra Nevada Brewing Co.</t>
  </si>
  <si>
    <t>Wisconsin Dells, WI</t>
  </si>
  <si>
    <t>Kalahari Resorts &amp; Conventions</t>
  </si>
  <si>
    <t>['sql', 'c', 'snowflake', 'databricks', 'bigquery', 'excel']</t>
  </si>
  <si>
    <t>Data Engineer-Technical Lead</t>
  </si>
  <si>
    <t>Kuvare Holdings</t>
  </si>
  <si>
    <t>['sql', 'azure', 'databricks', 'power bi', 'git']</t>
  </si>
  <si>
    <t>['python', 'c', 'shell', 'postgresql', 'snowflake', 'oracle', 'aws', 'gdpr', 'tableau', 'power bi']</t>
  </si>
  <si>
    <t>Variation Scientist/ Genetics Data Analyst (REMOTE/NO C2C)</t>
  </si>
  <si>
    <t>['windows', 'zoom']</t>
  </si>
  <si>
    <t>(USA) Analyst III, Technology Operations</t>
  </si>
  <si>
    <t>ADC Solutions USA, LLC Horizon Brands</t>
  </si>
  <si>
    <t>Market Research Analyst, Online Communities</t>
  </si>
  <si>
    <t>['sql', 'python', 'scala', 'java', 'mysql', 'databricks', 'aws', 'redshift', 'spark', 'airflow', 'hadoop', 'atlassian', 'github', 'jira', 'confluence']</t>
  </si>
  <si>
    <t>DATA WAREHOUSING SPECIALIST (SENIOR DATA ENGINEER) [REF R50031910]</t>
  </si>
  <si>
    <t>Fox Cable Network Services, LLC</t>
  </si>
  <si>
    <t>Senior Data Manager / Analyst</t>
  </si>
  <si>
    <t>hyra</t>
  </si>
  <si>
    <t>Senior Analytics Lead</t>
  </si>
  <si>
    <t>['sql', 'python', 'snowflake', 'databricks', 'redshift', 'bigquery', 'spark', 'pyspark', 'windows', 'tableau', 'power bi']</t>
  </si>
  <si>
    <t>Director, HRIS and Data Analytics</t>
  </si>
  <si>
    <t>Procurement Analytics Associate, Data Centers</t>
  </si>
  <si>
    <t>Prologic HR</t>
  </si>
  <si>
    <t>Data and Information Analyst, CFS - Vacancy CL-260-26 DEADLINE DATE: 03/23/2026 - 5:00 PM PST</t>
  </si>
  <si>
    <t>West Modesto, CA</t>
  </si>
  <si>
    <t>['sql', 'python', 'r', 'c', 'postgresql', 'aws', 'github']</t>
  </si>
  <si>
    <t>Analyst, IT Security</t>
  </si>
  <si>
    <t>Advisor, BI &amp; Information (Data Engineer)</t>
  </si>
  <si>
    <t>City of Brampton</t>
  </si>
  <si>
    <t>['r', 'azure', 'visio', 'excel', 'power bi', 'powerpoint', 'outlook']</t>
  </si>
  <si>
    <t>Naresh I Technologies</t>
  </si>
  <si>
    <t>Principal Data Scientist: Anti-Fraud &amp; Product Leader</t>
  </si>
  <si>
    <t>TechGraph</t>
  </si>
  <si>
    <t>Predictive Modeling &amp; Risk Scientist</t>
  </si>
  <si>
    <t>Business Data Scientist, YouTube Marketing Shopping</t>
  </si>
  <si>
    <t>['java', 'aws', 'gcp', 'spark', 'kafka', 'kubernetes']</t>
  </si>
  <si>
    <t>Data Engineering, Advisor</t>
  </si>
  <si>
    <t>['sql', 'python', 'snowflake', 'azure', 'aws', 'airflow']</t>
  </si>
  <si>
    <t>CRM &amp; Marketing Data Analyst</t>
  </si>
  <si>
    <t>Rocco Forte Hotels</t>
  </si>
  <si>
    <t>Business Data Analyst with Python</t>
  </si>
  <si>
    <t>West Orange, NJ</t>
  </si>
  <si>
    <t>RWJBarnabas Health</t>
  </si>
  <si>
    <t>Senior Enterprise Applications Engineer</t>
  </si>
  <si>
    <t>Powder Springs, GA</t>
  </si>
  <si>
    <t>['sql', 'sql server', 'mysql', 'postgresql', 'snowflake', 'azure', 'aws', 'redshift', 'pytorch', 'kafka', 'tensorflow', 'airflow', 'scikit-learn', 'tableau', 'power bi', 'git', 'github']</t>
  </si>
  <si>
    <t>['sql', 'python', 'scala', 'java', 'snowflake', 'azure', 'aws', 'spark', 'airflow', 'unix', 'tableau', 'looker']</t>
  </si>
  <si>
    <t>Assoc. Dir , Data Engineering</t>
  </si>
  <si>
    <t>['sql', 'python', 'r', 'snowflake', 'aws', 'sap']</t>
  </si>
  <si>
    <t>PATH: Data Analyst – TB – Raipur, Chhattisgarh</t>
  </si>
  <si>
    <t>['tableau', 'excel', 'power bi', 'spss']</t>
  </si>
  <si>
    <t>Linux Platform Engg. || Product || Bangalore</t>
  </si>
  <si>
    <t>KSA INC</t>
  </si>
  <si>
    <t>['c', 'rust', 'golang', 'linux', 'kubernetes', 'docker']</t>
  </si>
  <si>
    <t>Data/Information Management Lead Analyst [REF 26944778]</t>
  </si>
  <si>
    <t>Citibank</t>
  </si>
  <si>
    <t>['sql', 'javascript', 'java', 'mongodb', 'html', 'css', 'c', 'shell', 'mysql', 'mongodb', 'oracle', 'spark', 'kafka', 'spring', 'hadoop', 'jquery', 'angular', 'unix', 'git', 'svn']</t>
  </si>
  <si>
    <t>Sr. Data Engineer – Ontology &amp; Semantic Modeling</t>
  </si>
  <si>
    <t>SoundThinking, Inc.</t>
  </si>
  <si>
    <t>['sql', 'python', 'scala', 'c', 'neo4j', 'databricks', 'aws', 'spark', 'airflow', 'unity']</t>
  </si>
  <si>
    <t>Senior Big Data Engineer - AWS</t>
  </si>
  <si>
    <t>Purple Austyn Technologies</t>
  </si>
  <si>
    <t>['sql', 'python', 'shell', 'aws', 'spark', 'hadoop', 'kubernetes', 'jenkins']</t>
  </si>
  <si>
    <t>Data Analyst, PowerBI, COR7430</t>
  </si>
  <si>
    <t>Corriculo</t>
  </si>
  <si>
    <t>['sql', 'python', 'kafka', 'docker']</t>
  </si>
  <si>
    <t>Revenue Operations Data &amp; Systems Analyst</t>
  </si>
  <si>
    <t>HSI</t>
  </si>
  <si>
    <t>['sql', 'go', 'snowflake', 'redshift', 'bigquery', 'tableau', 'excel', 'looker', 'power bi', 'sheets']</t>
  </si>
  <si>
    <t>Scientist 1- tPKPD (Contract W2 Role)</t>
  </si>
  <si>
    <t>IT ENGAGEMENTS INC</t>
  </si>
  <si>
    <t>['azure', 'aws', 'gcp', 'kubernetes', 'docker']</t>
  </si>
  <si>
    <t>Risk Solutions</t>
  </si>
  <si>
    <t>SQL Database Administrator / Data Engineer</t>
  </si>
  <si>
    <t>['sql', 'python', 'sql server', 'postgresql', 'dynamodb', 'snowflake', 'aws', 'github']</t>
  </si>
  <si>
    <t>Data Analyst, Compliance - S&amp;P Global</t>
  </si>
  <si>
    <t>Senior Data Analyst, Commercial &amp; Operations</t>
  </si>
  <si>
    <t>['sql', 'python', 'go', 'postgresql', 'aws', 'aurora', 'tableau', 'looker']</t>
  </si>
  <si>
    <t>Systems and Data Support Analyst</t>
  </si>
  <si>
    <t>401k Generation</t>
  </si>
  <si>
    <t>['excel', 'outlook', 'zoom']</t>
  </si>
  <si>
    <t>Azure Data Engineer - DFW Metro</t>
  </si>
  <si>
    <t>['sql', 'sql server', 'elasticsearch', 'azure', 'ssis', 'git', 'terraform']</t>
  </si>
  <si>
    <t>['sql', 'python', 'sas', 'gcp', 'bigquery', 'spark', 'pyspark', 'airflow', 'ssis', 'sas', 'github', 'jenkins', 'gitlab']</t>
  </si>
  <si>
    <t>Bioinformatics Scientist | Up to $125/hr</t>
  </si>
  <si>
    <t>Sr. Data Scientist | $100/hr Part-Time</t>
  </si>
  <si>
    <t>ThoughtStorm</t>
  </si>
  <si>
    <t>['python', 'javascript', 'html', 'css', 'azure']</t>
  </si>
  <si>
    <t>Senior Analytics Developer</t>
  </si>
  <si>
    <t>Business Centric Technology</t>
  </si>
  <si>
    <t>['sql', 't-sql', 'sql server', 'azure', 'power bi', 'ssis']</t>
  </si>
  <si>
    <t>RevOps Data Analyst (Tampa, FL)</t>
  </si>
  <si>
    <t>PRIDE Healthcare</t>
  </si>
  <si>
    <t>['sql', 'python', 'r', 'swift', 'snowflake', 'azure', 'redshift', 'bigquery', 'tableau', 'excel', 'power bi', 'alteryx', 'sheets', 'git', 'svn']</t>
  </si>
  <si>
    <t>Graduate Group Data Analyst</t>
  </si>
  <si>
    <t>Agility</t>
  </si>
  <si>
    <t>Data Engineer SQL Databricks - Fintech</t>
  </si>
  <si>
    <t>['sql', 'python', 'azure', 'databricks', 'spark', 'pyspark', 'pandas']</t>
  </si>
  <si>
    <t>Senior Java Engineer - Data &amp; Risk Platform</t>
  </si>
  <si>
    <t>Insurance Collections Data Analyst</t>
  </si>
  <si>
    <t>Blackstone Medical Services</t>
  </si>
  <si>
    <t>['sql', 'python', 'nosql', 'spark', 'kafka', 'pyspark', 'airflow', 'hadoop', 'pandas']</t>
  </si>
  <si>
    <t>['sql', 'python', 'javascript', 'nosql', 'java', 'mongodb', 'c', 'typescript', 'sql server', 'postgresql', 'mongodb', 'dynamodb', 'snowflake', 'azure', 'aws', 'gcp', 'redshift', 'aurora']</t>
  </si>
  <si>
    <t>Epic Business Intelligence Data Engineer – Cogito Reporting</t>
  </si>
  <si>
    <t>University Health - San Antonio</t>
  </si>
  <si>
    <t>['sql', 'sql server', 'azure', 'aws']</t>
  </si>
  <si>
    <t>Data Analyst – Pharmaceutical &amp; Life Sciences Sector</t>
  </si>
  <si>
    <t>Express Recruitment</t>
  </si>
  <si>
    <t>['sql', 'python', 'r', 'sql server', 'express', 'tableau', 'excel', 'power bi', 'alteryx']</t>
  </si>
  <si>
    <t>Data Science &amp; AI Faculty Trainer</t>
  </si>
  <si>
    <t>myinternship.in</t>
  </si>
  <si>
    <t>Korean Bilingual Data Analyst</t>
  </si>
  <si>
    <t>Intac Solution</t>
  </si>
  <si>
    <t>Korean Bilingual Data Analyst 2</t>
  </si>
  <si>
    <t>Elite Data Scientist (DHS or DOD clearance required)</t>
  </si>
  <si>
    <t>['sql', 'python', 'go', 'javascript', 'scala', 'nosql', 'java', 'haskell', 'snowflake', 'databricks', 'spark', 'matplotlib', 'numpy', 'airflow', 'hugging face', 'docker']</t>
  </si>
  <si>
    <t>Snowflake Data Engineer &amp; Developer</t>
  </si>
  <si>
    <t>Leesburg, FL</t>
  </si>
  <si>
    <t>BizFirst</t>
  </si>
  <si>
    <t>['sql', 'python', 'java', 'snowflake', 'azure', 'aws', 'spark', 'kafka', 'airflow', 'hadoop']</t>
  </si>
  <si>
    <t>Data Engineer - Naperville, IL</t>
  </si>
  <si>
    <t>['sql', 'python', 'scala', 'azure', 'databricks', 'aws', 'power bi', 'terraform', 'gitlab']</t>
  </si>
  <si>
    <t>Cpl Technology - Tech Recruitment Experts</t>
  </si>
  <si>
    <t>Senior Data Analyst - BGS Government Training Program Office</t>
  </si>
  <si>
    <t>['sql', 'python', 'r', 'vba', 'visual basic', 'c', 'tableau']</t>
  </si>
  <si>
    <t>Applied Data Scientist | ONSITE | CORAL SPRINGS, FL</t>
  </si>
  <si>
    <t>['sql', 'python', 'azure', 'databricks', 'kubernetes']</t>
  </si>
  <si>
    <t>SQL Software Engineer, Data Specialist</t>
  </si>
  <si>
    <t>MedPOINT Management</t>
  </si>
  <si>
    <t>Pousha Tech</t>
  </si>
  <si>
    <t>Graduate AI / Data Scientist / Machine Learning Engineer</t>
  </si>
  <si>
    <t>Agility Resourcing</t>
  </si>
  <si>
    <t>['sql', 'python', 'go', 'snowflake', 'databricks', 'pyspark']</t>
  </si>
  <si>
    <t>Children's Institute, Inc.</t>
  </si>
  <si>
    <t>['sql', 'windows', 'tableau']</t>
  </si>
  <si>
    <t>Advanced Reporting and Visualization Analyst</t>
  </si>
  <si>
    <t>['sql', 'tableau', 'looker', 'power bi', 'dax']</t>
  </si>
  <si>
    <t>Senior Campaign Analyst</t>
  </si>
  <si>
    <t>POPPIN JAY INC DBA BLUE CHIP</t>
  </si>
  <si>
    <t>Senior Data Scientist, Ecosystem Analysis</t>
  </si>
  <si>
    <t>Principal Data Scientist - Oncology</t>
  </si>
  <si>
    <t>Lower Gwynedd Township, PA</t>
  </si>
  <si>
    <t>['sql', 'r', 'neo4j', 'azure', 'spring', 'docker', 'git', 'jenkins']</t>
  </si>
  <si>
    <t>Principal Data Scientist, R&amp;ampD Oncology</t>
  </si>
  <si>
    <t>['sql', 'python', 'r', 'aws', 'redshift', 'spring']</t>
  </si>
  <si>
    <t>Data and Visualization Engineer</t>
  </si>
  <si>
    <t>Data Scientist, Ecosystem Analysis</t>
  </si>
  <si>
    <t>Databricks Program Director</t>
  </si>
  <si>
    <t>['sql', 'python', 'snowflake', 'azure', 'databricks', 'spark', 'pyspark', 'tableau', 'power bi', 'sap', 'github', 'terraform', 'unity']</t>
  </si>
  <si>
    <t>Senior Data Engineer (Python / PySpark / Kafka)</t>
  </si>
  <si>
    <t>['python', 'kafka', 'pyspark']</t>
  </si>
  <si>
    <t>Advanced Cybersecurity Analytics Engineer III</t>
  </si>
  <si>
    <t>['python', 'bash', 'powershell']</t>
  </si>
  <si>
    <t>Associate Database Engineer</t>
  </si>
  <si>
    <t>['sql', 'python', 'java', 'sql server', 'azure', 'oracle', 'aws', 'powerbi', 'powerbi', 'jira']</t>
  </si>
  <si>
    <t>SynthAI Solutions</t>
  </si>
  <si>
    <t>['sql', 'python', 'no-sql', 'snowflake', 'azure', 'spark', 'airflow', 'hadoop', 'git', 'terraform']</t>
  </si>
  <si>
    <t>Staff Data Engineer / Full‑Stack Data Developer (Databricks / Python)</t>
  </si>
  <si>
    <t>Qualcomm</t>
  </si>
  <si>
    <t>['sql', 'python', 'nosql', 'java', 'databricks', 'aws', 'spark', 'kafka', 'pyspark', 'git', 'unity']</t>
  </si>
  <si>
    <t>MOALINK</t>
  </si>
  <si>
    <t>Loaded, LLC</t>
  </si>
  <si>
    <t>['sql', 'python', 'nosql', 'azure', 'aws', 'gcp', 'spark', 'hadoop', 'docker', 'git', 'terraform', 'jenkins']</t>
  </si>
  <si>
    <t>Associate Software Engineer (Web, SDK Platform)</t>
  </si>
  <si>
    <t>Apryse</t>
  </si>
  <si>
    <t>['sql', 'javascript', 'nosql', 'java', 'c', 'typescript', 'react', 'node.js', 'node', 'windows', 'github']</t>
  </si>
  <si>
    <t>Data Analyst, Field Reliability</t>
  </si>
  <si>
    <t>['sql', 'python', 'matplotlib', 'plotly', 'pandas', 'tableau', 'github']</t>
  </si>
  <si>
    <t>Healthcare Insights - Staff Data Engineer, AI &amp; Context Platform</t>
  </si>
  <si>
    <t>Huron</t>
  </si>
  <si>
    <t>['sql', 'python', 'go', 'scala', 'java', 'power bi']</t>
  </si>
  <si>
    <t>Junior Java Spring Microservices developer/Data scientisit</t>
  </si>
  <si>
    <t>['sql', 'python', 'java', 'spring']</t>
  </si>
  <si>
    <t>Data Engineering/Data Architecture-Columbus, OH-Remote</t>
  </si>
  <si>
    <t>INFO ORIGIN INC</t>
  </si>
  <si>
    <t>['snowflake', 'azure', 'tableau']</t>
  </si>
  <si>
    <t>Circle Group</t>
  </si>
  <si>
    <t>['sql', 'python', 'aws', 'spark']</t>
  </si>
  <si>
    <t>entry level data analyst</t>
  </si>
  <si>
    <t>Hiring Fresher- Data Analyst | WFH</t>
  </si>
  <si>
    <t>Aerospace and Defense Neotech technology</t>
  </si>
  <si>
    <t>Data Analyst - Cost Engineering</t>
  </si>
  <si>
    <t>Aerospace and Defense Deep Logictech India Pvt LTD</t>
  </si>
  <si>
    <t>Data Analyst | Social media post creator | Logo Designing | Presentation designing | Creative Writing| Excel | Word |</t>
  </si>
  <si>
    <t>Middle C++ Software Engineer</t>
  </si>
  <si>
    <t>Albert Bow</t>
  </si>
  <si>
    <t>['python', 'java', 'c']</t>
  </si>
  <si>
    <t>Senior Data Engineer – Snowflake &amp; Cloud Platforms</t>
  </si>
  <si>
    <t>Protean Consulting Group</t>
  </si>
  <si>
    <t>['sql', 'python', 'snowflake', 'azure', 'aws', 'kubernetes', 'jira']</t>
  </si>
  <si>
    <t>Property Product Analyst (Remote)</t>
  </si>
  <si>
    <t>California FAIR Plan Association</t>
  </si>
  <si>
    <t>Guitar Center Company</t>
  </si>
  <si>
    <t>['sql', 'express', 'looker']</t>
  </si>
  <si>
    <t>Sr. Data Scientist, Recommendations Hot Job Palo Alto, California Department Product Analytics</t>
  </si>
  <si>
    <t>Lifeattinder</t>
  </si>
  <si>
    <t>Goshen, NY</t>
  </si>
  <si>
    <t>Orange-Ulster BOCES</t>
  </si>
  <si>
    <t>Data Engineer – ETL (Informatica)</t>
  </si>
  <si>
    <t>Vtricks Technologies</t>
  </si>
  <si>
    <t>['sql', 'shell', 'sql server', 'postgresql', 'snowflake', 'oracle', 'unix']</t>
  </si>
  <si>
    <t>Data Scientist Generative AI Engineer</t>
  </si>
  <si>
    <t>['python', 'pytorch', 'tensorflow', 'docker']</t>
  </si>
  <si>
    <t>Sanderson</t>
  </si>
  <si>
    <t>Adv Reporting &amp; Visualization Analyst</t>
  </si>
  <si>
    <t>['sql', 'python', 'java', 'spark', 'kafka']</t>
  </si>
  <si>
    <t>['sql', 'python', 'scala', 'java', 'azure', 'gcp', 'spark', 'kafka', 'pyspark']</t>
  </si>
  <si>
    <t>Data Engineer, Cell Quality &amp; Field Reliability</t>
  </si>
  <si>
    <t>['sql', 'python', 'r', 'spark', 'matplotlib', 'seaborn', 'hadoop', 'tableau', 'powerpoint']</t>
  </si>
  <si>
    <t>Data Analyst (4 Month Academy Placement Scheme)</t>
  </si>
  <si>
    <t>CACI Ltd</t>
  </si>
  <si>
    <t>['sql', 'python', 'bash', 'powershell', 'azure', 'aws', 'excel', 'power bi', 'powerpoint']</t>
  </si>
  <si>
    <t>Unity Catalog Specialist (Databricks Engineer)</t>
  </si>
  <si>
    <t>['sql', 'python', 'azure', 'databricks', 'aws', 'pyspark', 'git', 'jenkins', 'unity']</t>
  </si>
  <si>
    <t>Business Intelligence Reporting Analyst III</t>
  </si>
  <si>
    <t>['sql', 'swift', 'snowflake', 'tableau', 'excel', 'power bi']</t>
  </si>
  <si>
    <t>Advantage Sales &amp; Marketing LLC dba Advantage Solutions</t>
  </si>
  <si>
    <t>['tableau', 'excel', 'looker', 'power bi', 'alteryx', 'ms access']</t>
  </si>
  <si>
    <t>Technical Business Analyst- Employee Benefits Team (HYBRID)</t>
  </si>
  <si>
    <t>IT Portfolio Management Analyst</t>
  </si>
  <si>
    <t>['excel', 'power bi', 'powerpoint', 'sharepoint', 'jira']</t>
  </si>
  <si>
    <t>Irvington, NJ</t>
  </si>
  <si>
    <t>Attention Arc</t>
  </si>
  <si>
    <t>['sql', 'python', 'r', 'go', 'snowflake', 'tableau', 'excel', 'looker', 'power bi', 'unify']</t>
  </si>
  <si>
    <t>Product Data Analyst - Automotive in San Mateo</t>
  </si>
  <si>
    <t>USA Motor Jobs</t>
  </si>
  <si>
    <t>Product Data Scientist, G1 and Photos</t>
  </si>
  <si>
    <t>Product Data Scientist, Search</t>
  </si>
  <si>
    <t>AI Data Architect</t>
  </si>
  <si>
    <t>['sql', 'python', 'azure', 'aws', 'gcp', 'spark', 'pytorch', 'tensorflow', 'kubernetes']</t>
  </si>
  <si>
    <t>Data Scientist- Fraud</t>
  </si>
  <si>
    <t>['sql', 'python', 'go', 'c']</t>
  </si>
  <si>
    <t>Network Planning Data Scientist (Manager)- Miami</t>
  </si>
  <si>
    <t>['sql', 'python', 'powershell', 'sql server', 'mysql', 'snowflake', 'oracle', 'aws', 'windows', 'linux', 'jira', 'confluence']</t>
  </si>
  <si>
    <t>Senior Developer – Data Warehousing &amp; Infrastructure</t>
  </si>
  <si>
    <t>['azure', 'aws', 'gcp', 'redshift', 'asp.net', 'windows', 'git', 'gitlab']</t>
  </si>
  <si>
    <t>Clinical Data Analytics Specialist – MD</t>
  </si>
  <si>
    <t>['windows', 'tableau', 'powerpoint']</t>
  </si>
  <si>
    <t>Insights and Analytics Adobe CJA Consultant</t>
  </si>
  <si>
    <t>['sql', 'html', 'tableau', 'excel', 'looker']</t>
  </si>
  <si>
    <t>Full-Stack Intelligence Data Engineer</t>
  </si>
  <si>
    <t>Bitwise</t>
  </si>
  <si>
    <t>['python', 'go', 'javascript', 'java', 'c', 'typescript', 'aws', 'spark', 'react', 'spring', 'pandas', 'fastapi', 'angular', 'linux']</t>
  </si>
  <si>
    <t>Data Analyst | Digital Waffle</t>
  </si>
  <si>
    <t>['sql', 'python', 'snowflake', 'aws', 'git', 'jira', 'confluence']</t>
  </si>
  <si>
    <t>Non-Clinical - Health and Information Management/Data Analyst</t>
  </si>
  <si>
    <t>Allegis for Samsung</t>
  </si>
  <si>
    <t>Salute</t>
  </si>
  <si>
    <t>['sql', 'python', 'r', 'tableau', 'excel', 'power bi', 'powerpoint']</t>
  </si>
  <si>
    <t>DATABASE PROGRAMMER ANALYST-REMOTE</t>
  </si>
  <si>
    <t>University of Missouri-Columbia</t>
  </si>
  <si>
    <t>['sql', 'python', 'bash', 'html', 'css', 'powershell', 'azure']</t>
  </si>
  <si>
    <t>Website Analytics Specialist (Hybrid)</t>
  </si>
  <si>
    <t>Enova International</t>
  </si>
  <si>
    <t>['sql', 'html', 'css', 'c']</t>
  </si>
  <si>
    <t>Data Scientist - Mentorship and Training</t>
  </si>
  <si>
    <t>['sql', 'python', 'go', 'shell', 'swift', 'elasticsearch', 'spark', 'pyspark', 'jupyter', 'fastapi', 'linux', 'docker', 'git']</t>
  </si>
  <si>
    <t>Lead Market Data Scientist</t>
  </si>
  <si>
    <t>Holyoke, MA</t>
  </si>
  <si>
    <t>ISO New England Inc.</t>
  </si>
  <si>
    <t>['sql', 'python', 'r', 'sas', 'plotly', 'sas', 'git']</t>
  </si>
  <si>
    <t>Junior Data Engineer Jobs</t>
  </si>
  <si>
    <t>['sql', 'python', 'javascript', 'java', 'typescript', 'postgresql', 'atlassian', 'git', 'bitbucket', 'jira', 'confluence']</t>
  </si>
  <si>
    <t>Data Engineer (AI and Automation)</t>
  </si>
  <si>
    <t>Milton Keynes, United Kingdom</t>
  </si>
  <si>
    <t>Network IT Recruitment Limited</t>
  </si>
  <si>
    <t>Data Science Senior Advisor (0251499)</t>
  </si>
  <si>
    <t>Placement Services USA, Inc.</t>
  </si>
  <si>
    <t>['sql', 'python', 'r', 'databricks', 'pytorch', 'pyspark', 'tensorflow', 'git', 'github']</t>
  </si>
  <si>
    <t>GCP Data Engineer with python</t>
  </si>
  <si>
    <t>Aimsure Global Solution</t>
  </si>
  <si>
    <t>['sql', 'python', 'r', 'snowflake', 'azure', 'redshift', 'bigquery', 'tableau', 'power bi', 'alteryx', 'git', 'svn']</t>
  </si>
  <si>
    <t>Data Engineering &amp; Platform</t>
  </si>
  <si>
    <t>['scala', 'databricks', 'spark', 'pyspark', 'airflow']</t>
  </si>
  <si>
    <t>Marketing Pricing Data Scientist &amp; Bayesian</t>
  </si>
  <si>
    <t>Sr. Google Cloud Platform Data Engineer - Big Data - Python - 67833</t>
  </si>
  <si>
    <t>['sql', 'python', 'java', 'bigquery', 'git']</t>
  </si>
  <si>
    <t>Data Engineering IV</t>
  </si>
  <si>
    <t>Principal Data Engineer (Principal Oracle DBA) - REPOST</t>
  </si>
  <si>
    <t>['sql', 'sql server', 'azure', 'databricks', 'oracle']</t>
  </si>
  <si>
    <t>DWM Data/Reporting Analyst II (OLIO)</t>
  </si>
  <si>
    <t>Accountants One</t>
  </si>
  <si>
    <t>Sr Data Scientist, Tech Lead</t>
  </si>
  <si>
    <t>['sql', 'python', 'unix', 'git']</t>
  </si>
  <si>
    <t>Senior Manager- Data &amp; Analytics</t>
  </si>
  <si>
    <t>SafewayTax</t>
  </si>
  <si>
    <t>IT Data Engineering Senior Manager</t>
  </si>
  <si>
    <t>Provident Bank</t>
  </si>
  <si>
    <t>Cambridge Associates LLC</t>
  </si>
  <si>
    <t>['excel', 'sheets', 'confluence', 'asana']</t>
  </si>
  <si>
    <t>Premium Retail Services</t>
  </si>
  <si>
    <t>['visual basic', 'windows', 'excel', 'powerpoint', 'cognos']</t>
  </si>
  <si>
    <t>Pega Analyst</t>
  </si>
  <si>
    <t>Data Scientist II, Amazon Stores Finance Science</t>
  </si>
  <si>
    <t>Senior Manager Data Engineering- AWS Cloud (Hybrid 3days/week in Irvine)</t>
  </si>
  <si>
    <t>['nosql', 'azure', 'databricks', 'aws', 'gcp', 'spark', 'pyspark', 'airflow']</t>
  </si>
  <si>
    <t>Moore</t>
  </si>
  <si>
    <t>['sql', 'r', 'excel', 'power bi', 'ms access', 'dax']</t>
  </si>
  <si>
    <t>Cosmos - Data Engineer 1</t>
  </si>
  <si>
    <t>People Data &amp; Reporting Analyst (HYBRID)</t>
  </si>
  <si>
    <t>['sql', 'python', 'sas', 'nosql', 'java', 'perl', 'shell', 'hadoop', 'power bi', 'sas']</t>
  </si>
  <si>
    <t>Come and See</t>
  </si>
  <si>
    <t>['sql', 'python', 'snowflake', 'azure', 'aws', 'gcp', 'airflow', 'scikit-learn', 'gdpr', 'tableau', 'kubernetes', 'docker', 'git', 'github', 'unity']</t>
  </si>
  <si>
    <t>Financial Systems Data Engineer</t>
  </si>
  <si>
    <t>Angel</t>
  </si>
  <si>
    <t>['sql', 'python', 'go', 'snowflake', 'react']</t>
  </si>
  <si>
    <t>Conversational AI Analyst - Fully Remote</t>
  </si>
  <si>
    <t>Cybersecurity Risk Management Analyst</t>
  </si>
  <si>
    <t>Data Analyst, Measurement Science, Ads</t>
  </si>
  <si>
    <t>['sql', 'python', 'flask', 'django']</t>
  </si>
  <si>
    <t>Modelling Data Scientist/ Associate - AI Labs</t>
  </si>
  <si>
    <t>Blackrock</t>
  </si>
  <si>
    <t>['python', 'azure', 'aws', 'pytorch', 'tensorflow']</t>
  </si>
  <si>
    <t>['sql', 't-sql', 'power bi', 'ssrs', 'dax']</t>
  </si>
  <si>
    <t>['python', 'r', 'mysql', 'spark', 'keras', 'numpy', 'tensorflow', 'hadoop', 'scikit-learn', 'nltk', 'pandas']</t>
  </si>
  <si>
    <t>['sql', 'python', 'numpy', 'pandas', 'power bi']</t>
  </si>
  <si>
    <t>Data Engineer Analyst GLIN - 17629</t>
  </si>
  <si>
    <t>Kaleida Health</t>
  </si>
  <si>
    <t>['sql', 'python', 'sql server', 'tableau', 'powerbi', 'powerbi']</t>
  </si>
  <si>
    <t>['sql', 'python', 'javascript', 'scala', 'java', 'shell', 'redis', 'aws', 'spark', 'kafka', 'react', 'tensorflow', 'spring', 'airflow', 'hadoop', 'jquery', 'react.js', 'unix', 'kubernetes', 'docker']</t>
  </si>
  <si>
    <t>Londonderry, United Kingdom</t>
  </si>
  <si>
    <t>N Consulting Ltd</t>
  </si>
  <si>
    <t>['sql', 'python', 'go', 'aws', 'numpy', 'seaborn', 'airflow', 'scikit-learn', 'pandas', 'excel', 'powerpoint', 'docker', 'git', 'github']</t>
  </si>
  <si>
    <t>Computer Engineering</t>
  </si>
  <si>
    <t>['matlab', 'assembly', 'c']</t>
  </si>
  <si>
    <t>iCIMS Hiring Data Engineer in Hyderabad | Apply Online</t>
  </si>
  <si>
    <t>['sql', 'python', 'gdpr', 'tableau', 'excel', 'power bi']</t>
  </si>
  <si>
    <t>ASSOCIATE CONSULTANT, TECHNOLOGY DESIGN (REMOTE)</t>
  </si>
  <si>
    <t>Waveguide LLC</t>
  </si>
  <si>
    <t>Consumer Behavior Analyst (Zero Experience Needed)</t>
  </si>
  <si>
    <t>Clerk Crew Jobs - Get Paid Remote</t>
  </si>
  <si>
    <t>Office Staff Point</t>
  </si>
  <si>
    <t>Linguistic Data Engineer</t>
  </si>
  <si>
    <t>Data Associate</t>
  </si>
  <si>
    <t>Customer Analytics Manager</t>
  </si>
  <si>
    <t>['aws', 'kubernetes', 'git', 'terraform']</t>
  </si>
  <si>
    <t>['sql', 'python', 'nosql', 'snowflake', 'azure', 'aws', 'gcp', 'power bi', 'ssis', 'qlik']</t>
  </si>
  <si>
    <t>Principal Engineer, Enterprise Browser</t>
  </si>
  <si>
    <t>['python', 'go', 'c', 'kubernetes']</t>
  </si>
  <si>
    <t>Data Engineer - Developer</t>
  </si>
  <si>
    <t>['sql', 'python', 'mysql', 'postgresql', 'snowflake', 'redshift', 'bigquery', 'git']</t>
  </si>
  <si>
    <t>Head of AI and Data Science</t>
  </si>
  <si>
    <t>Data Analyst – Global Patient Access Program</t>
  </si>
  <si>
    <t>Digital Data Consultant, Data Architecture, Data Engineering</t>
  </si>
  <si>
    <t>Carrington Recruitment Solutions</t>
  </si>
  <si>
    <t>['sql', 'python', 'azure', 'databricks', 'outlook']</t>
  </si>
  <si>
    <t>Data Engineer ($170K – $220K + Equity) at Duckbill</t>
  </si>
  <si>
    <t>Jack &amp; Jill</t>
  </si>
  <si>
    <t>['sql', 'python', 'go', 'airflow']</t>
  </si>
  <si>
    <t>Senior Data Engineer - Spark &amp; Databricks Optimisation</t>
  </si>
  <si>
    <t>Database Platform Engineer | Elite Buy-Side Firm | London</t>
  </si>
  <si>
    <t>Tempest Vane Partners</t>
  </si>
  <si>
    <t>['python', 'go', 'kubernetes']</t>
  </si>
  <si>
    <t>Data Analyst Intern (Risk)</t>
  </si>
  <si>
    <t>Mid-Atlantic Permanente Medical Group Careers</t>
  </si>
  <si>
    <t>['sql', 'python', 'sas', 'c', 'oracle', 'tableau', 'excel', 'power bi', 'sas']</t>
  </si>
  <si>
    <t>Analyst, Distribution &amp; Partner Analytics</t>
  </si>
  <si>
    <t>['sql', 'python', 'databricks', 'bigquery', 'tableau', 'excel', 'powerpoint']</t>
  </si>
  <si>
    <t>Workday Systems Analyst</t>
  </si>
  <si>
    <t>['sql', 'python', 'go', 'java', 'c']</t>
  </si>
  <si>
    <t>PinnaclePartners</t>
  </si>
  <si>
    <t>['sql', 'python', 'r', 'snowflake', 'aws', 'git']</t>
  </si>
  <si>
    <t>CXOne Quality Analytics &amp; Platform Insights Engineer</t>
  </si>
  <si>
    <t>Edgewood, IA</t>
  </si>
  <si>
    <t>JAC Recruitment</t>
  </si>
  <si>
    <t>['sql', 'python', 'aws', 'gcp', 'bigquery', 'looker', 'git']</t>
  </si>
  <si>
    <t>1st Recruitment Group, Jersey and Guernsey</t>
  </si>
  <si>
    <t>Quality Analyst (Engg./Manufacturing)</t>
  </si>
  <si>
    <t>URGENT - IoT Integration Engineer (Python, System Integration), PERMANENT Hybrid</t>
  </si>
  <si>
    <t>['sql', 'python', 'nosql', 'azure', 'aws']</t>
  </si>
  <si>
    <t>SAP TM Functional Analyst (S/4 HANA) – Systems &amp; Data Analyst</t>
  </si>
  <si>
    <t>Aerospace Industry</t>
  </si>
  <si>
    <t>SHM Integrator / Application Analyst (Manufacturing Systems)</t>
  </si>
  <si>
    <t>Largeton Group</t>
  </si>
  <si>
    <t>['python', 'snowflake', 'aws', 'spark', 'numpy', 'airflow', 'hugging face', 'scikit-learn', 'pandas', 'flask']</t>
  </si>
  <si>
    <t>AI Software Developer</t>
  </si>
  <si>
    <t>['sql', 'python', 'c', 'typescript', 'sql server', 'azure', 'databricks', 'react', 'docker']</t>
  </si>
  <si>
    <t>BA - Trade Surveillance - Data Analytics</t>
  </si>
  <si>
    <t>FincSelect</t>
  </si>
  <si>
    <t>Data Scientist in Food Systems (KTP Associate)</t>
  </si>
  <si>
    <t>Moulton, United Kingdom</t>
  </si>
  <si>
    <t>Cranfield University</t>
  </si>
  <si>
    <t>Application Monitoring Analyst</t>
  </si>
  <si>
    <t>Paymentus</t>
  </si>
  <si>
    <t>City of Orange, NJ</t>
  </si>
  <si>
    <t>Fund Finance and Data Analyst</t>
  </si>
  <si>
    <t>Data and Evaluation Analyst - Prevention &amp; Community Initiatives</t>
  </si>
  <si>
    <t>['r', 'c', 'excel', 'spss', 'powerbi', 'powerbi']</t>
  </si>
  <si>
    <t>Data Scientist--NEUDC5767640</t>
  </si>
  <si>
    <t>Washington, MO</t>
  </si>
  <si>
    <t>Barking, United Kingdom</t>
  </si>
  <si>
    <t>Info Minds Ltd</t>
  </si>
  <si>
    <t>['sql', 'python', 'java', 'shell', 'sql server', 'snowflake', 'azure', 'databricks', 'oracle', 'aws', 'spark', 'hadoop']</t>
  </si>
  <si>
    <t>Data Analyst 1 (SG-18), Data Analyst Trainee 2 (SG-16), Data Analyst 1 (SG-18) Item# 00777</t>
  </si>
  <si>
    <t>Office of the NYS Comptroller Thomas P. DiNapoli</t>
  </si>
  <si>
    <t>Health Policy Data Analysis Graduate Intern--McLean or Baltimore</t>
  </si>
  <si>
    <t>['sql', 'python', 'r', 'tableau', 'power bi', 'git', 'github']</t>
  </si>
  <si>
    <t>Asst/Assoc/Prof - Data Analytics and Informatics (Medicine)</t>
  </si>
  <si>
    <t>['sql', 'r', 'sas', 'c', 'sas']</t>
  </si>
  <si>
    <t>Pega Data Scientist &amp; Analytics</t>
  </si>
  <si>
    <t>Edge Sevices</t>
  </si>
  <si>
    <t>['sql', 'python', 'c', 'databricks', 'pyspark']</t>
  </si>
  <si>
    <t>Business Operations &amp; Performance Analyst</t>
  </si>
  <si>
    <t>['sql', 'python', 'r', 'go', 'databricks', 'oracle', 'gcp', 'bigquery', 'power bi', 'sap']</t>
  </si>
  <si>
    <t>Business Analyst for Construction Procurement and Supply Chain</t>
  </si>
  <si>
    <t>kaya ai</t>
  </si>
  <si>
    <t>ETL Data Analyst (Informatica, Snowflake,Tableau, Power BI)</t>
  </si>
  <si>
    <t>NextGen Information Services, Inc</t>
  </si>
  <si>
    <t>['sql', 'sql server', 'mysql', 'snowflake', 'oracle', 'tableau', 'power bi', 'powerbi', 'powerbi']</t>
  </si>
  <si>
    <t>Data analyst I</t>
  </si>
  <si>
    <t>['css', 'c', 'excel', 'power bi']</t>
  </si>
  <si>
    <t>Business Analyst Sr. - Business Analyst Principal</t>
  </si>
  <si>
    <t>Indiana Michigan Power Company</t>
  </si>
  <si>
    <t>['sql', 'python', 'r', 'scala', 'java', 'mongodb', 'c', 'sql server', 'mongodb', 'neo4j', 'vmware', 'spark', 'hadoop', 'jupyter', 'rshiny', 'windows', 'linux']</t>
  </si>
  <si>
    <t>Data Analyst &amp; QI/QA Support</t>
  </si>
  <si>
    <t>Nhan Hoa Comprehensive Health Care Clinic</t>
  </si>
  <si>
    <t>Data Analyst – Healthcare Revenue Integrity (Underpayments &amp; Data Flow</t>
  </si>
  <si>
    <t>Healthcare Retroactive Audits, Inc</t>
  </si>
  <si>
    <t>Information Technology_USA - USA_Data Scientist</t>
  </si>
  <si>
    <t>['sql', 'python', 'azure', 'aws', 'gcp', 'spark', 'kafka', 'numpy', 'hadoop', 'scikit-learn', 'pandas', 'tableau', 'power bi']</t>
  </si>
  <si>
    <t>Data Engineer (Staff, Principal, Lead)</t>
  </si>
  <si>
    <t>Green</t>
  </si>
  <si>
    <t>['python', 'redis', 'aws', 'fastapi']</t>
  </si>
  <si>
    <t>US Data Engineer - Advanced Analytics</t>
  </si>
  <si>
    <t>['sql', 'python', 'r', 'matlab', 'sas', 'azure', 'numpy', 'scikit-learn', 'pandas', 'tableau', 'excel', 'power bi', 'spss', 'sas', 'git']</t>
  </si>
  <si>
    <t>Data Engineer – Graph Databases | Neo4j | Cypher | Python | ETL | Cloud</t>
  </si>
  <si>
    <t>cerebre</t>
  </si>
  <si>
    <t>['python', 'neo4j', 'azure', 'aws', 'gcp', 'spark', 'hadoop']</t>
  </si>
  <si>
    <t>Applications Developer (Data &amp; Analytics)</t>
  </si>
  <si>
    <t>Quincy, FL</t>
  </si>
  <si>
    <t>['sql', 'python', 'javascript', 'php', 'snowflake', 'aws', 'redshift', 'node.js', 'vue', 'node', 'vue.js', 'power bi', 'sap', 'dax']</t>
  </si>
  <si>
    <t>Lead Insurance Data Analyst</t>
  </si>
  <si>
    <t>['sql', 'r', 'go', 'bigquery', 'excel', 'looker', 'sheets']</t>
  </si>
  <si>
    <t>CDS Trainee - Data Quality</t>
  </si>
  <si>
    <t>Inglewood, CA</t>
  </si>
  <si>
    <t>Centinela Hospital Medical Center</t>
  </si>
  <si>
    <t>Anaplan Model Builder</t>
  </si>
  <si>
    <t>['oracle', 'excel', 'sap', 'powerpoint']</t>
  </si>
  <si>
    <t>OnMed</t>
  </si>
  <si>
    <t>['python', 'azure', 'databricks', 'aws', 'spark', 'pytorch', 'pyspark', 'tensorflow', 'docker', 'git']</t>
  </si>
  <si>
    <t>Greenville, DE</t>
  </si>
  <si>
    <t>['sql', 'python', 'snowflake', 'tableau', 'kubernetes', 'docker', 'terraform']</t>
  </si>
  <si>
    <t>Tech - Staff Data Scientist, Clinical Data + AI</t>
  </si>
  <si>
    <t>Onpoint Healthcare Partners Inc</t>
  </si>
  <si>
    <t>IAM Database Intelligence Engineer</t>
  </si>
  <si>
    <t>['sql', 'python', 'azure', 'oracle', 'aws', 'react', 'pandas', 'graphql', 'flask', 'angular', 'django', 'react.js', 'tableau', 'power bi', 'kubernetes', 'docker', 'git', 'gitlab']</t>
  </si>
  <si>
    <t>Talent</t>
  </si>
  <si>
    <t>Data Science Expert - Remote</t>
  </si>
  <si>
    <t>Machine Learning Researcher - Remote</t>
  </si>
  <si>
    <t>Lead Data Scientist | $100/hr PT</t>
  </si>
  <si>
    <t>Data Engineer – GCP Data Platform</t>
  </si>
  <si>
    <t>['sql', 'snowflake', 'gcp', 'redshift', 'bigquery', 'airflow', 'power bi', 'git']</t>
  </si>
  <si>
    <t>Software Engineer | Fully Remote</t>
  </si>
  <si>
    <t>['python', 'nosql', 'shell', 'react', 'linux', 'github', 'gitlab']</t>
  </si>
  <si>
    <t>Senior Manager, Quality Control Data Analyst</t>
  </si>
  <si>
    <t>Vaxcyte</t>
  </si>
  <si>
    <t>['sql', 'go', 'sas', 'vba', 'excel', 'spss', 'sas']</t>
  </si>
  <si>
    <t>Post Market Surveillance Analyst</t>
  </si>
  <si>
    <t>Galvanize</t>
  </si>
  <si>
    <t>Part-Time Data Ingest Engineer (contractor)</t>
  </si>
  <si>
    <t>Digital Public Library of America</t>
  </si>
  <si>
    <t>['python', 'scala', 'c', 'postgresql', 'elasticsearch', 'aws', 'spark', 'docker', 'github', 'terraform']</t>
  </si>
  <si>
    <t>Steelcase</t>
  </si>
  <si>
    <t>['sql', 'python', 'r', 'snowflake', 'databricks', 'matplotlib', 'plotly', 'seaborn', 'tableau', 'power bi']</t>
  </si>
  <si>
    <t>The General Hospital Corporation</t>
  </si>
  <si>
    <t>['sql', 'r', 'sas', 'tableau', 'excel', 'sas', 'powerpoint']</t>
  </si>
  <si>
    <t>Business Analytics &amp; Reporting Analyst II</t>
  </si>
  <si>
    <t>['sql', 'c', 'elasticsearch']</t>
  </si>
  <si>
    <t>GCP Data Engineer / Migration Lead (Hadoop to Google Cloud)</t>
  </si>
  <si>
    <t>['python', 'scala', 'gcp', 'bigquery', 'spark', 'airflow', 'hadoop']</t>
  </si>
  <si>
    <t>Data Analyst Research Fellow at The Blue Square Alliance Against Hate</t>
  </si>
  <si>
    <t>Brandeis University</t>
  </si>
  <si>
    <t>['arch']</t>
  </si>
  <si>
    <t>Senior Data Scientist - White Plains</t>
  </si>
  <si>
    <t>Manager, Applied Machine Learning Scientist</t>
  </si>
  <si>
    <t>['python', 'aws', 'aurora', 'spark', 'pytorch', 'kafka', 'airflow', 'terraform', 'twilio']</t>
  </si>
  <si>
    <t>Cloud Data Architect</t>
  </si>
  <si>
    <t>['sql', 'python', 'nosql', 'snowflake', 'azure', 'databricks', 'aws', 'gcp', 'redshift', 'bigquery', 'spark', 'kafka', 'pyspark', 'gdpr', 'tableau', 'looker', 'power bi', 'terraform']</t>
  </si>
  <si>
    <t>Junior Java Fullstack developer/Data analyst</t>
  </si>
  <si>
    <t>Branchville, SC</t>
  </si>
  <si>
    <t>Senior Data Engineer | Remote</t>
  </si>
  <si>
    <t>Vetcor</t>
  </si>
  <si>
    <t>Data Analyst / Data Scientist (1-4 years) USC and GC</t>
  </si>
  <si>
    <t>Hudson Manpower</t>
  </si>
  <si>
    <t>['sql', 'python', 'r', 'azure', 'aws', 'gcp', 'matplotlib', 'numpy', 'seaborn', 'scikit-learn', 'pandas', 'tableau', 'excel', 'power bi']</t>
  </si>
  <si>
    <t>Bioinformatics Scientist</t>
  </si>
  <si>
    <t>Media &amp; Analytics Marketing Lead, Wholesale North America</t>
  </si>
  <si>
    <t>Ralph Lauren</t>
  </si>
  <si>
    <t>Data Analyst, Digital Shelf</t>
  </si>
  <si>
    <t>Kohler, WI</t>
  </si>
  <si>
    <t>Kohler Co.</t>
  </si>
  <si>
    <t>['sql', 'snowflake', 'databricks', 'tableau', 'excel', 'power bi']</t>
  </si>
  <si>
    <t>Data Engineer - Project Delivery Specialist</t>
  </si>
  <si>
    <t>['sql', 'python', 'snowflake', 'azure', 'aws', 'gcp', 'pyspark']</t>
  </si>
  <si>
    <t>Data Engineer - Project Delivery Analyst</t>
  </si>
  <si>
    <t>['sql', 'python', 'snowflake', 'azure', 'aws', 'gcp', 'pyspark', 'airflow', 'git', 'terraform']</t>
  </si>
  <si>
    <t>Manager of Data &amp; Analytics</t>
  </si>
  <si>
    <t>Vigilance Health</t>
  </si>
  <si>
    <t>['sql', 'numpy', 'pandas', 'excel']</t>
  </si>
  <si>
    <t>Senior Data Engineer - Marketing</t>
  </si>
  <si>
    <t>Benture</t>
  </si>
  <si>
    <t>Data Engineer (Judicial Products)</t>
  </si>
  <si>
    <t>La Ronge, SK, Canada</t>
  </si>
  <si>
    <t>Compliance Data Analyst (Project Assistant)</t>
  </si>
  <si>
    <t>['sql', 'r', 'sas', 'c', 'tableau', 'excel', 'sas']</t>
  </si>
  <si>
    <t>Salute Inc.</t>
  </si>
  <si>
    <t>Chief Data Scientist | Upto $160/hr Hourly</t>
  </si>
  <si>
    <t>['snowflake', 'azure', 'databricks', 'aws', 'bigquery']</t>
  </si>
  <si>
    <t>Machine Learning Research Engineer (LLM &amp; AI Agents)</t>
  </si>
  <si>
    <t>Senior Data Scientist / AI Consultant – Security &amp; Risk Analytics</t>
  </si>
  <si>
    <t>Healthcare Business Intelligence &amp; Analytics Analyst</t>
  </si>
  <si>
    <t>Premium Health Center</t>
  </si>
  <si>
    <t>['sql', 'python', 'r', 'azure', 'power bi', 'dax', 'git']</t>
  </si>
  <si>
    <t>Safety/Red Teaming Data Labelling Analyst III</t>
  </si>
  <si>
    <t>Financial Analyst / Utilities Consultant</t>
  </si>
  <si>
    <t>NewGen Strategies &amp; Solutions</t>
  </si>
  <si>
    <t>['sql', 'python', 'r', 'vba', 'excel', 'power bi', 'powerpoint']</t>
  </si>
  <si>
    <t>St Francis, WI</t>
  </si>
  <si>
    <t>Catholic Charities of the Archdiocese of Milwaukee</t>
  </si>
  <si>
    <t>['sql', 'python', 'r', 'scala', 'java', 'spark', 'tensorflow']</t>
  </si>
  <si>
    <t>Solutions Data Scientist- Ai Startup - San Francisco</t>
  </si>
  <si>
    <t>['python', 'hugging face', 'github']</t>
  </si>
  <si>
    <t>['sql', 'python', 'aws', 'airflow', 'docker', 'git', 'github', 'bitbucket']</t>
  </si>
  <si>
    <t>Metering Data Analyst</t>
  </si>
  <si>
    <t>ENI – Elizabeth Norman International</t>
  </si>
  <si>
    <t>Business Intelligence Senior Manager</t>
  </si>
  <si>
    <t>['sql', 'python', 'c', 'snowflake', 'azure', 'aws', 'gcp', 'redshift', 'bigquery', 'tableau']</t>
  </si>
  <si>
    <t>AI Red Team Analyst Remote $50/hr</t>
  </si>
  <si>
    <t>ROOFWISE</t>
  </si>
  <si>
    <t>Generative AI Engineer (Specialist - Data Sciences)</t>
  </si>
  <si>
    <t>['python', 'azure', 'aws', 'gcp', 'pytorch', 'numpy', 'tensorflow', 'pandas']</t>
  </si>
  <si>
    <t>['sql', 'python', 't-sql', 'snowflake', 'azure', 'databricks', 'ssis']</t>
  </si>
  <si>
    <t>['sql', 'python', 'azure', 'databricks', 'pyspark', 'power bi', 'dax', 'terraform', 'unity']</t>
  </si>
  <si>
    <t>Data Science Fellow (Undergraduate Students Only)</t>
  </si>
  <si>
    <t>Aalis Management Consulting</t>
  </si>
  <si>
    <t>['python', 'r', 'jupyter', 'tableau', 'power bi', 'git']</t>
  </si>
  <si>
    <t>Forward Deployed Analyst, US</t>
  </si>
  <si>
    <t>PromptQL</t>
  </si>
  <si>
    <t>Trabajo.org</t>
  </si>
  <si>
    <t>['sql', 'python', 'azure', 'databricks', 'spark', 'unix', 'dax']</t>
  </si>
  <si>
    <t>['python', 'r', 'c', 'azure', 'databricks', 'spark', 'excel', 'power bi']</t>
  </si>
  <si>
    <t>Senior BI Engineer</t>
  </si>
  <si>
    <t>Riviera Travel</t>
  </si>
  <si>
    <t>['sql', 'python', 'java', 'tableau', 'excel', 'looker', 'power bi', 'jira']</t>
  </si>
  <si>
    <t>Commercial Analyst (016 -0685)</t>
  </si>
  <si>
    <t>Enrollment Student Information Systems Specialist- Student Workday Analyst</t>
  </si>
  <si>
    <t>Parent Sr. Data Scientist 1</t>
  </si>
  <si>
    <t>bioMérieux</t>
  </si>
  <si>
    <t>['python', 'r', 'excel', 'outlook']</t>
  </si>
  <si>
    <t>['powershell', 'excel']</t>
  </si>
  <si>
    <t>['sql', 'python', 'r', 'spark', 'excel', 'looker']</t>
  </si>
  <si>
    <t>Data Scientist / Data Science Analyst (Contract | Product &amp; Marketing Analytics)</t>
  </si>
  <si>
    <t>Digital Consulting Lead</t>
  </si>
  <si>
    <t>['sql', 'python', 'r', 'go', 'azure', 'aws', 'spark', 'power bi', 'jira']</t>
  </si>
  <si>
    <t>Control Systems Analyst</t>
  </si>
  <si>
    <t>['sql', 'python', 'r', 'sas', 'java', 'vba', 'c', 'aws', 'spark', 'tensorflow', 'hadoop', 'sas']</t>
  </si>
  <si>
    <t>Senior Health Data Scientist (EHR Real World Data)</t>
  </si>
  <si>
    <t>Data Engineer Level</t>
  </si>
  <si>
    <t>['sql', 'python', 'azure', 'databricks', 'spark', 'pyspark', 'git', 'github', 'terraform', 'unity']</t>
  </si>
  <si>
    <t>Supply Chain Data Analytics Co-op</t>
  </si>
  <si>
    <t>['sql', 'python', 'scala', 'sql server', 'azure', 'aws', 'gcp', 'tableau', 'ssis', 'powerbi', 'powerbi']</t>
  </si>
  <si>
    <t>Digital Sales Analyst</t>
  </si>
  <si>
    <t>Bandai Namco Entertainment America Inc.</t>
  </si>
  <si>
    <t>Align Technology Careers</t>
  </si>
  <si>
    <t>Align Technology</t>
  </si>
  <si>
    <t>Data Engineer (Job ID #225)</t>
  </si>
  <si>
    <t>Cascade Financial Services</t>
  </si>
  <si>
    <t>['sql', 'python', 'aws', 'ssis', 'ssrs', 'docker', 'jenkins']</t>
  </si>
  <si>
    <t>Monroe, LA</t>
  </si>
  <si>
    <t>Windsor, United Kingdom</t>
  </si>
  <si>
    <t>['sql', 'python', 'html', 'azure', 'notion']</t>
  </si>
  <si>
    <t>Technology Consultant - Data Platform Engineer</t>
  </si>
  <si>
    <t>Energy &amp; Utilities Careers &amp; Jobs</t>
  </si>
  <si>
    <t>ScottishPower</t>
  </si>
  <si>
    <t>['azure', 'aws', 'github', 'terraform']</t>
  </si>
  <si>
    <t>Data Business Analyst – Pharma / Biotech (Clinical, Regulatory, Quality, GxP)</t>
  </si>
  <si>
    <t>JMD Technologies Inc.</t>
  </si>
  <si>
    <t>['sql', 'snowflake', 'oracle', 'power bi', 'jira']</t>
  </si>
  <si>
    <t>Data Scientist III - Financial Crime Risk Modeling</t>
  </si>
  <si>
    <t>Somerville Data Science Tutor</t>
  </si>
  <si>
    <t>Senior Impact and Evaluation Data Analyst (Warmer Homes London)</t>
  </si>
  <si>
    <t>London Councils</t>
  </si>
  <si>
    <t>['sql', 'python', 'azure', 'tableau', 'looker', 'power bi']</t>
  </si>
  <si>
    <t>Apprentice Recruitment &amp; HR Data Analyst</t>
  </si>
  <si>
    <t>FCC Environment</t>
  </si>
  <si>
    <t>Analyste principal des applications de conception, modélisation des données du bâtiment (MDB); analyste principale des applications de conception, modélisation des données du bâtiment (MDB)</t>
  </si>
  <si>
    <t>Ontario Ministry of Transportation/ Ministère des Transports de l’Ontario</t>
  </si>
  <si>
    <t>['r', 'vue']</t>
  </si>
  <si>
    <t>Senior Data BI Analyst</t>
  </si>
  <si>
    <t>Citco</t>
  </si>
  <si>
    <t>['sql', 'python', 'r', 'excel', 'power bi', 'qlik']</t>
  </si>
  <si>
    <t>Data Quality Analyst – Remote Work</t>
  </si>
  <si>
    <t>Data Engineer- Python Pyspark | Sr Analyst / Consultant</t>
  </si>
  <si>
    <t>Mount Talent Consulting</t>
  </si>
  <si>
    <t>UNDP: Data Analytics &amp; Visualization Analyst – [Open to Tier 0, 1 &amp; 2 applicants] – Addis Ababa</t>
  </si>
  <si>
    <t>Addis Ababa, Ethiopia</t>
  </si>
  <si>
    <t>Ethiopia</t>
  </si>
  <si>
    <t>United Nations Development Programme</t>
  </si>
  <si>
    <t>Business Analyst/Data Analyst – R01560927</t>
  </si>
  <si>
    <t>['tableau', 'powerbi', 'powerbi', 'jira', 'confluence']</t>
  </si>
  <si>
    <t>Data Analyst -- 2+ Roles -- Hiring Now!!!</t>
  </si>
  <si>
    <t>['sql', 'databricks', 'excel', 'power bi']</t>
  </si>
  <si>
    <t>TTG-239 - Data Scientist - $269,150 Total Compensation Jobs</t>
  </si>
  <si>
    <t>['sql', 'python', 'r', 'java', 'c']</t>
  </si>
  <si>
    <t>CareOregon</t>
  </si>
  <si>
    <t>['sql', 'python', 'r', 'scala', 'java', 'sql server', 'snowflake', 'azure', 'databricks', 'aws', 'redshift', 'tableau', 'power bi', 'kubernetes', 'docker']</t>
  </si>
  <si>
    <t>CRM &amp; Data Analyst</t>
  </si>
  <si>
    <t>Heriot Watt University</t>
  </si>
  <si>
    <t>Remote Data Analyst (Apply Today) Flexible Hours</t>
  </si>
  <si>
    <t>Maple Leaf Foods</t>
  </si>
  <si>
    <t>Data-Engineering Specialist</t>
  </si>
  <si>
    <t>ECore</t>
  </si>
  <si>
    <t>['sql', 'databricks', 'power bi', 'dax']</t>
  </si>
  <si>
    <t>Field Data Analyst-2</t>
  </si>
  <si>
    <t>['sql', 'python', 'r', 'sas', 'visio', 'tableau', 'excel', 'power bi', 'sas']</t>
  </si>
  <si>
    <t>Azure Data Engineer (Fulltime, Onsite, No C2C)</t>
  </si>
  <si>
    <t>['python', 'redis', 'gcp', 'bigquery', 'docker']</t>
  </si>
  <si>
    <t>Specialist - Data Sciences</t>
  </si>
  <si>
    <t>Jr. Customer Engagement Analyst</t>
  </si>
  <si>
    <t>['sql', 'tableau', 'excel', 'power bi', 'sheets']</t>
  </si>
  <si>
    <t>Tech Cratic</t>
  </si>
  <si>
    <t>['python', 'scala', 'aws', 'pytorch', 'hugging face']</t>
  </si>
  <si>
    <t>Newington, CT</t>
  </si>
  <si>
    <t>Data Production Specialist 1</t>
  </si>
  <si>
    <t>Recall Masters</t>
  </si>
  <si>
    <t>['r', 'aws']</t>
  </si>
  <si>
    <t>Engineer Data Management</t>
  </si>
  <si>
    <t>['sql', 'powershell', 'azure', 'windows', 'power bi', 'dax', 'powerbi', 'powerbi']</t>
  </si>
  <si>
    <t>Senior Data Engineer (Op AI) - TS clearance - Fort Carson, CO</t>
  </si>
  <si>
    <t>PMAT</t>
  </si>
  <si>
    <t>['sql', 'python', 'r', 'go', 'rust', 'postgresql', 'redis', 'elasticsearch', 'snowflake', 'aws', 'spark', 'kafka', 'airflow', 'pandas', 'kubernetes', 'docker']</t>
  </si>
  <si>
    <t>Forterra</t>
  </si>
  <si>
    <t>['sql', 'python', 'go', 'snowflake', 'redshift', 'bigquery', 'airflow']</t>
  </si>
  <si>
    <t>Data Engineer (Op AI) - TS clearance - Aurora, CO</t>
  </si>
  <si>
    <t>['sql', 'python', 'r', 'rust', 'postgresql', 'redis', 'elasticsearch', 'snowflake', 'azure', 'aws', 'spark', 'kafka', 'airflow', 'pandas', 'kubernetes', 'docker']</t>
  </si>
  <si>
    <t>['sql', 'azure', 'aws', 'gcp']</t>
  </si>
  <si>
    <t>Senior Data Engineer (Op AI) - TS clearance - N. Charleston, SC</t>
  </si>
  <si>
    <t>['sql', 'shell', 'snowflake', 'azure', 'gcp', 'spark', 'kafka', 'hadoop']</t>
  </si>
  <si>
    <t>['sql', 'python', 'nosql', 'sql server', 'azure', 'databricks', 'oracle', 'spark', 'hadoop', 'tableau', 'ssis', 'ssrs', 'qlik', 'powerbi', 'powerbi', 'unity']</t>
  </si>
  <si>
    <t>Deputy Director of Data, Analytics, and Infrastructure Resource</t>
  </si>
  <si>
    <t>AFL-CIO</t>
  </si>
  <si>
    <t>Applied Scientist, Safety ML</t>
  </si>
  <si>
    <t>['sql', 'python', 'aws', 'pytorch', 'tensorflow']</t>
  </si>
  <si>
    <t>AI/ML Engineer Sr. Staff</t>
  </si>
  <si>
    <t>Data Engineer II - (API &amp; Database Focus) - Remote Opportunity</t>
  </si>
  <si>
    <t>['sql', 'python', 'snowflake', 'azure', 'databricks', 'aws', 'gcp', 'pyspark', 'airflow', 'tableau', 'docker']</t>
  </si>
  <si>
    <t>['sql', 'python', 'snowflake', 'power bi', 'github']</t>
  </si>
  <si>
    <t>Advanced Data &amp; Insights Analyst</t>
  </si>
  <si>
    <t>['sql', 'python', 'r', 'sas', 'azure', 'databricks', 'hadoop', 'excel', 'power bi', 'spss', 'sas']</t>
  </si>
  <si>
    <t>Consumer &amp; Business Banking Risk - Customer Remediation Quality Control Data Analyst</t>
  </si>
  <si>
    <t>['sql', 'python', 'sas', 'excel', 'sas', 'sharepoint']</t>
  </si>
  <si>
    <t>['sql', 'python', 'snowflake', 'aws', 'tableau', 'power bi']</t>
  </si>
  <si>
    <t>EPIC Cadence Application Analyst (REMOTE/NO C2C)</t>
  </si>
  <si>
    <t>Software Asset Manager Analyst</t>
  </si>
  <si>
    <t>Pride Global</t>
  </si>
  <si>
    <t>StaffingForce</t>
  </si>
  <si>
    <t>['sql', 'crystal', 'spreadsheet', 'outlook']</t>
  </si>
  <si>
    <t>['sql', 'python', 'javascript', 'html', 'neo4j', 'numpy', 'pandas']</t>
  </si>
  <si>
    <t>['sql', 'python', 'snowflake', 'power bi', 'powerbi', 'powerbi']</t>
  </si>
  <si>
    <t>Data Engineer-60009025</t>
  </si>
  <si>
    <t>['sql', 'python', 'java', 'c', 'snowflake', 'azure', 'databricks', 'aws', 'redshift', 'bigquery', 'spark', 'tableau', 'powerbi', 'powerbi']</t>
  </si>
  <si>
    <t>Cyber Operational Risk Analyst / Data Engineer Jobs</t>
  </si>
  <si>
    <t>Big Data Engineer, Advanced Analytics &amp; Modelling</t>
  </si>
  <si>
    <t>Managed Care Analyst II</t>
  </si>
  <si>
    <t>Data Scientist, People Analytics</t>
  </si>
  <si>
    <t>Data Engineer - Growth and Marketing Platform</t>
  </si>
  <si>
    <t>['sql', 'python', 'scala', 'java', 'spark']</t>
  </si>
  <si>
    <t>IT Business Analyst - Data &amp; Analytics (scrum master)</t>
  </si>
  <si>
    <t>Data &amp; Compliance Analyst (Part-Time Seasonal)</t>
  </si>
  <si>
    <t>FLIPANY</t>
  </si>
  <si>
    <t>Senior Architect, Data Engineering</t>
  </si>
  <si>
    <t>West Monroe</t>
  </si>
  <si>
    <t>['sql', 'scala', 'c', 'sql server', 'snowflake', 'azure', 'databricks', 'aws', 'gcp', 'spark', 'tableau', 'powerbi', 'powerbi']</t>
  </si>
  <si>
    <t>Data Analyst - HEOR Consulting - Canada</t>
  </si>
  <si>
    <t>AIP Connect</t>
  </si>
  <si>
    <t>Associate Data Engineer – Entry Level</t>
  </si>
  <si>
    <t>Dordt University</t>
  </si>
  <si>
    <t>['sql', 'python', 'snowflake', 'azure', 'aws', 'redshift', 'bigquery', 'ibm cloud', 'spark', 'pyspark', 'numpy', 'pandas', 'git']</t>
  </si>
  <si>
    <t>MOC CANCER CARE &amp; RESEARCH CENTRE</t>
  </si>
  <si>
    <t>Python/Data Science Trainer</t>
  </si>
  <si>
    <t>Cognition Technology</t>
  </si>
  <si>
    <t>['python', 'r', 'django']</t>
  </si>
  <si>
    <t>Senior Lead Database Engineer</t>
  </si>
  <si>
    <t>Conscious Discipline</t>
  </si>
  <si>
    <t>Data Scientist, Data Science Team</t>
  </si>
  <si>
    <t>TheCollegeBoard</t>
  </si>
  <si>
    <t>['sql', 'python', 'nosql', 'azure', 'aws', 'gcp', 'pandas']</t>
  </si>
  <si>
    <t>Data Engineer I, IT PnD Data and Analytics</t>
  </si>
  <si>
    <t>['sql', 'python', 'go', 'scala', 'aws', 'redshift', 'spark', 'hadoop', 'ssis']</t>
  </si>
  <si>
    <t>Remote Sr. Healthcare Data Analyst</t>
  </si>
  <si>
    <t>['sql', 'python', 'gdpr', 'tableau']</t>
  </si>
  <si>
    <t>Data Scientist Lead- perm position</t>
  </si>
  <si>
    <t>['python', 'r', 'c', 'azure', 'databricks', 'spark', 'excel', 'power bi', 'outlook']</t>
  </si>
  <si>
    <t>Manager Data Engineering, Agentic AI</t>
  </si>
  <si>
    <t>['sql', 'mysql', 'databricks', 'react', 'jupyter']</t>
  </si>
  <si>
    <t>Online Data Entry Clerk Jobs – Remote Opportunity</t>
  </si>
  <si>
    <t>GlobalData Services</t>
  </si>
  <si>
    <t>['excel', 'outlook', 'trello', 'slack', 'zoom']</t>
  </si>
  <si>
    <t>Senior / Principal Data Scientist,Matchmaking</t>
  </si>
  <si>
    <t>['sql', 'sas', 'c', 'sas']</t>
  </si>
  <si>
    <t>Data Analyst &amp; Project Officer (XN06)</t>
  </si>
  <si>
    <t>Leeds Teaching Hospitals</t>
  </si>
  <si>
    <t>['python', 'typescript', 'git']</t>
  </si>
  <si>
    <t>Marketing Analyst (3 Month Contract)</t>
  </si>
  <si>
    <t>Double Good</t>
  </si>
  <si>
    <t>['sql', 'python', 'r', 'c', 'spark', 'tableau', 'excel', 'looker']</t>
  </si>
  <si>
    <t>Data Quality Analyst (SQL / Power BI)</t>
  </si>
  <si>
    <t>['sql', 'python', 'excel', 'power bi', 'outlook', 'dax']</t>
  </si>
  <si>
    <t>Founding ML Engineer | Personalised Cancer Vaccines</t>
  </si>
  <si>
    <t>Retail Analyst</t>
  </si>
  <si>
    <t>['python', 'bash', 'colocation', 'windows', 'linux']</t>
  </si>
  <si>
    <t>Data Engineer Co-op</t>
  </si>
  <si>
    <t>Meridian, MS</t>
  </si>
  <si>
    <t>Atlas Roofing Corporation</t>
  </si>
  <si>
    <t>['sql', 'python', 'r', 'oracle', 'pytorch', 'keras', 'tensorflow', 'scikit-learn']</t>
  </si>
  <si>
    <t>Handforth, United Kingdom</t>
  </si>
  <si>
    <t>Pets at Home</t>
  </si>
  <si>
    <t>Data Science Analyst Specialist</t>
  </si>
  <si>
    <t>Lead Manager, Data Science</t>
  </si>
  <si>
    <t>Sr. Data Scientist | $100/hr PT</t>
  </si>
  <si>
    <t>Lead Data Scientist | Up to $130/hr</t>
  </si>
  <si>
    <t>Senior Data Science Consultant $130/hr</t>
  </si>
  <si>
    <t>Digital Content Operations Analyst</t>
  </si>
  <si>
    <t>Market Research Analyst</t>
  </si>
  <si>
    <t>['tableau', 'excel', 'power bi', 'qlik', 'symphony']</t>
  </si>
  <si>
    <t>Senior Business Data Analyst - Property and Casualty Insurance</t>
  </si>
  <si>
    <t>Cab Tek</t>
  </si>
  <si>
    <t>Lead ERP Systems Analyst (PeopleSoft)</t>
  </si>
  <si>
    <t>Data Engineer (Senior)</t>
  </si>
  <si>
    <t>['powershell', 'azure', 'databricks', 'oracle', 'spark', 'ansible']</t>
  </si>
  <si>
    <t>Procurement Reporting and Data Analyst</t>
  </si>
  <si>
    <t>TransPennine Express</t>
  </si>
  <si>
    <t>['sql', 'python', 'javascript', 'bash', 'css', 'azure', 'databricks', 'matplotlib', 'plotly', 'numpy', 'scikit-learn', 'pandas', 'selenium', 'flask', 'unix', 'datarobot', 'git']</t>
  </si>
  <si>
    <t>Actuarial Analyst – Financial &amp; Professional Lines</t>
  </si>
  <si>
    <t>Vantage Risk Companies</t>
  </si>
  <si>
    <t>['sql', 'r', 'vba', 'excel']</t>
  </si>
  <si>
    <t>Lead Robotics Data Engineer</t>
  </si>
  <si>
    <t>Voxelmaps</t>
  </si>
  <si>
    <t>Remote Data Engineering Educator</t>
  </si>
  <si>
    <t>['sql', 'python', 'shell', 'aws', 'numpy', 'pandas', 'gdpr', 'linux', 'unix', 'tableau', 'git', 'github']</t>
  </si>
  <si>
    <t>Data Science - Manager (Customer Analytics, Marketing Analytics, Digital Analytics)</t>
  </si>
  <si>
    <t>Consulting Point</t>
  </si>
  <si>
    <t>Senior Marketing Analyst, Customer Behavior &amp; Lifecycle</t>
  </si>
  <si>
    <t>Fanatics Retail Group Fulfillment, LLC</t>
  </si>
  <si>
    <t>Applied Data Scientist in AI &amp; Geospatial Intelligence</t>
  </si>
  <si>
    <t>Harper Adams University</t>
  </si>
  <si>
    <t>Founding Machine Learning Engineer | Defence Start Up</t>
  </si>
  <si>
    <t>Oho Group</t>
  </si>
  <si>
    <t>['python', 'go', 'c', 'rust']</t>
  </si>
  <si>
    <t>Serenity Group Management, LLC</t>
  </si>
  <si>
    <t>Lead AI Engineer (Python, AWS, Security)</t>
  </si>
  <si>
    <t>['python', 'go', 'javascript', 'java', 'c', 'rust', 'azure', 'aws', 'gcp', 'kubernetes', 'docker']</t>
  </si>
  <si>
    <t>Data Engineer (Data Management)</t>
  </si>
  <si>
    <t>['sql', 'python', 'javascript', 'sql server', 'tableau', 'power bi', 'ssis']</t>
  </si>
  <si>
    <t>W2 only - Sr ETL Informatica Engineer - Healthcare domain</t>
  </si>
  <si>
    <t>Data Engineer - Python, PostgreSQL, Microsoft Power BI, Linux/Unix, Nifi, Spark, Docker</t>
  </si>
  <si>
    <t>['sql', 'python', 'postgresql', 'elasticsearch', 'sqlite', 'spark', 'linux', 'unix', 'power bi', 'docker', 'git']</t>
  </si>
  <si>
    <t>Text and Speech Analyst</t>
  </si>
  <si>
    <t>Arbitration Forums Inc.</t>
  </si>
  <si>
    <t>['python', 'java', 'c', 'snowflake', 'azure', 'databricks', 'aws', 'pytorch', 'keras', 'tensorflow', 'power bi']</t>
  </si>
  <si>
    <t>Bend, OR</t>
  </si>
  <si>
    <t>ETHOS - Talent &amp; Advisory</t>
  </si>
  <si>
    <t>['sql', 'python', 'r', 'scala', 'postgresql', 'azure', 'spark', 'kafka']</t>
  </si>
  <si>
    <t>Analyst (Data)</t>
  </si>
  <si>
    <t>University of Nottingham</t>
  </si>
  <si>
    <t>['snowflake', 'tableau', 'alteryx']</t>
  </si>
  <si>
    <t>['sql', 'python', 'r', 'javascript', 'sas', 'vba', 'c', 'sql server', 'mysql', 'postgresql', 'oracle', 'tableau', 'excel', 'power bi', 'spss', 'sas', 'powerpoint', 'smartsheet']</t>
  </si>
  <si>
    <t>IT Specialist - Senior Data Modeler</t>
  </si>
  <si>
    <t>AI Platform Analyst</t>
  </si>
  <si>
    <t>Power BI Administrator</t>
  </si>
  <si>
    <t>Property Research Analyst</t>
  </si>
  <si>
    <t>['python', 'javascript', 'java', 'c', 'azure', 'aws', 'gcp', 'pytorch', 'tensorflow', 'excel', 'powerpoint', 'kubernetes', 'docker']</t>
  </si>
  <si>
    <t>Junior Java Software developer/Full stack developer/Data engineer</t>
  </si>
  <si>
    <t>Senior Data Engineer - California</t>
  </si>
  <si>
    <t>Hydrafacial</t>
  </si>
  <si>
    <t>['sql', 'snowflake', 'azure', 'power bi', 'dax', 'git']</t>
  </si>
  <si>
    <t>Legal Aid BC</t>
  </si>
  <si>
    <t>['sql', 'crystal', 'html', 'sql server', 'excel', 'power bi', 'powerpoint', 'zoom', 'microsoft teams']</t>
  </si>
  <si>
    <t>VP, Data &amp; Analytics</t>
  </si>
  <si>
    <t>Scribd, Inc.</t>
  </si>
  <si>
    <t>['go', 'c', 'phoenix']</t>
  </si>
  <si>
    <t>Data Analyst Internship – Remote | Students &amp; Freshers Welcom</t>
  </si>
  <si>
    <t>Delta Airlines</t>
  </si>
  <si>
    <t>['sql', 'python', 'numpy', 'pandas', 'tableau', 'excel', 'power bi']</t>
  </si>
  <si>
    <t>Data Governance and Analytics Manager</t>
  </si>
  <si>
    <t>Embry-Riddle Aeronautical University</t>
  </si>
  <si>
    <t>Operations Analyst II</t>
  </si>
  <si>
    <t>['sql', 'windows', 'excel', 'sheets']</t>
  </si>
  <si>
    <t>Data Integration Specialist (SQL / Power BI / Data Analyst)</t>
  </si>
  <si>
    <t>Beaufort, SC</t>
  </si>
  <si>
    <t>Bosun</t>
  </si>
  <si>
    <t>['sql', 'excel', 'power bi', 'ssrs']</t>
  </si>
  <si>
    <t>Associate Director/ Data Analyst</t>
  </si>
  <si>
    <t>Msd</t>
  </si>
  <si>
    <t>['sql', 'python', 'r', 'powerbi', 'powerbi']</t>
  </si>
  <si>
    <t>AI Data Engineer - Consultant</t>
  </si>
  <si>
    <t>['html', 'azure', 'oracle', 'aws', 'gcp', 'gdpr', 'graphql', 'sap', 'kubernetes', 'docker', 'terraform']</t>
  </si>
  <si>
    <t>Senior Business and Marketing Analyst</t>
  </si>
  <si>
    <t>Peoplefinders</t>
  </si>
  <si>
    <t>['sql', 'python', 'r', 'snowflake', 'aws', 'redshift', 'tableau', 'power bi']</t>
  </si>
  <si>
    <t>Senior Performance Analyst</t>
  </si>
  <si>
    <t>['sql', 'bigquery', 'looker', 'powerbi', 'powerbi', 'microsoft teams']</t>
  </si>
  <si>
    <t>Software Workflow Analyst Remote</t>
  </si>
  <si>
    <t>['vmware', 'macos']</t>
  </si>
  <si>
    <t>Bilingual Adversarial AI Analyst $50/hr</t>
  </si>
  <si>
    <t>Remote | Experienced &amp; Credentialed Data Scientists -- Up to $160/hr</t>
  </si>
  <si>
    <t>24-MAG</t>
  </si>
  <si>
    <t>Part-Time Data Ingest Engineer (contractor) (Remote)</t>
  </si>
  <si>
    <t>Dallas, PA</t>
  </si>
  <si>
    <t>['sql', 'python', 'mongodb', 'sql server', 'mongodb', 'cassandra', 'snowflake', 'azure', 'databricks', 'oracle', 'spark', 'unix', 'tableau', 'power bi', 'alteryx', 'cognos', 'github', 'terraform', 'jenkins']</t>
  </si>
  <si>
    <t>Data Platform Engineer L3</t>
  </si>
  <si>
    <t>['sql', 'python', 'bash', 'shell', 'aws', 'gcp', 'airflow', 'linux', 'unix', 'splunk']</t>
  </si>
  <si>
    <t>['sql', 'tableau', 'looker', 'sheets']</t>
  </si>
  <si>
    <t>Data Science Specialist - Remote</t>
  </si>
  <si>
    <t>Chief Data-Science Officer</t>
  </si>
  <si>
    <t>Benefits Analyst - Fully Remote</t>
  </si>
  <si>
    <t>Quality Metrics Analyst III</t>
  </si>
  <si>
    <t>Fujitsu</t>
  </si>
  <si>
    <t>Lead Data Scientist | $100/hr Part-Time</t>
  </si>
  <si>
    <t>['sql', 'azure', 'confluence']</t>
  </si>
  <si>
    <t>Sr Analyst - Adv Bus Analytics</t>
  </si>
  <si>
    <t>Data Engineering Manager — Data, Cloud and AI</t>
  </si>
  <si>
    <t>Electric Mind</t>
  </si>
  <si>
    <t>['sql', 'python', 'snowflake', 'databricks', 'gcp', 'bigquery']</t>
  </si>
  <si>
    <t>(USA) Senior, Data Engineer - Full Stack</t>
  </si>
  <si>
    <t>Tristar Insurance</t>
  </si>
  <si>
    <t>National Institute of Clinical Research</t>
  </si>
  <si>
    <t>Intern Data Scientist, Theatrical Marketing</t>
  </si>
  <si>
    <t>Sony Pictures Entertainment</t>
  </si>
  <si>
    <t>['sql', 'python', 'aws', 'numpy', 'scikit-learn', 'pandas', 'docker', 'git', 'github']</t>
  </si>
  <si>
    <t>Data Pipeline Engineer - SQL Specialist</t>
  </si>
  <si>
    <t>Lead Generative AI Data Scientist</t>
  </si>
  <si>
    <t>['python', 'gcp', 'pytorch', 'pyspark', 'tensorflow']</t>
  </si>
  <si>
    <t>Staff Data Engineer, Audio/ML</t>
  </si>
  <si>
    <t>['python', 'aws', 'redshift', 'bigquery', 'spark', 'pytorch', 'matplotlib', 'numpy', 'airflow', 'pandas', 'tableau', 'kubernetes', 'docker', 'gitlab']</t>
  </si>
  <si>
    <t>Data Scientist - Aviation Intelligence (Remote USA)</t>
  </si>
  <si>
    <t>JETNET LLC</t>
  </si>
  <si>
    <t>Data Engineer/ Hockey Operations</t>
  </si>
  <si>
    <t>Seattle Kraken</t>
  </si>
  <si>
    <t>['python', 'postgresql', 'snowflake', 'aws', 'redshift', 'bigquery', 'airflow']</t>
  </si>
  <si>
    <t>Lead Microsoft Data Engineer (Dataverse / SharePoint / Azure)</t>
  </si>
  <si>
    <t>Procentrix, Inc.</t>
  </si>
  <si>
    <t>['sql', 'azure', 'power bi', 'sharepoint']</t>
  </si>
  <si>
    <t>['sql', 'python', 'r', 'nosql', 'c', 'mysql', 'spark', 'pytorch', 'keras', 'plotly', 'kafka', 'seaborn', 'tensorflow', 'hadoop', 'ggplot2', 'tableau', 'power bi', 'git', 'github', 'jenkins', 'gitlab', 'bitbucket']</t>
  </si>
  <si>
    <t>Data Pipeline Engineer – SQL Specialist</t>
  </si>
  <si>
    <t>Master Data Admin/Specialist</t>
  </si>
  <si>
    <t>Applied Data Science Technical Solutions Engineer</t>
  </si>
  <si>
    <t>Data Intelligence Analyst, Lagos (Nigeria)</t>
  </si>
  <si>
    <t>Energy / Power Company</t>
  </si>
  <si>
    <t>Chief Data Scientist Part-Time $100/hr</t>
  </si>
  <si>
    <t>Data Analyst, TLTN</t>
  </si>
  <si>
    <t>VITAMIN ANGEL ALLIANCE INC</t>
  </si>
  <si>
    <t>Stratus Team LLC</t>
  </si>
  <si>
    <t>Director of Applied AI/ML</t>
  </si>
  <si>
    <t>Jellyfish (jellyfish.com)</t>
  </si>
  <si>
    <t>['python', 'go', 'gcp', 'bigquery', 'tableau', 'looker', 'powerbi', 'powerbi']</t>
  </si>
  <si>
    <t>['sql', 'python', 'r', 'go', 'c', 'aws', 'spark', 'hadoop', 'tableau', 'git']</t>
  </si>
  <si>
    <t>Adobe, Inc.</t>
  </si>
  <si>
    <t>['sql', 'python', 'bash', 'azure', 'databricks', 'aws', 'spark', 'airflow', 'linux', 'tableau', 'power bi', 'kubernetes', 'jenkins']</t>
  </si>
  <si>
    <t>Senior Data Scientist- Hybrid (Permanent)</t>
  </si>
  <si>
    <t>Zoho Business Analyst Entry Level Jobs</t>
  </si>
  <si>
    <t>Zoho</t>
  </si>
  <si>
    <t>Business Analyst / Data Engineer II_ Cincinnati, OH</t>
  </si>
  <si>
    <t>campus4tech</t>
  </si>
  <si>
    <t>['sql', 'python', 'nosql', 'snowflake', 'power bi']</t>
  </si>
  <si>
    <t>US_East | Data Scientist _L2</t>
  </si>
  <si>
    <t>Bloomfield, NJ</t>
  </si>
  <si>
    <t>Redolent, Inc.</t>
  </si>
  <si>
    <t>['sql', 'python', 'gcp', 'pytorch', 'tensorflow', 'airflow', 'scikit-learn']</t>
  </si>
  <si>
    <t>CompNova</t>
  </si>
  <si>
    <t>IT Lead Data Engineer</t>
  </si>
  <si>
    <t>['sql', 'python', 'r', 'scala', 'java', 'sql server', 'azure', 'aws', 'gcp', 'tableau', 'excel', 'looker', 'qlik', 'powerbi', 'powerbi', 'github']</t>
  </si>
  <si>
    <t>AWS Data Engineer job at Apex Systems in Chandler, AZ</t>
  </si>
  <si>
    <t>['sql', 'python', 'scala', 'nosql', 'java', 'azure', 'aws', 'redshift', 'spark', 'kafka', 'airflow', 'hadoop', 'terraform']</t>
  </si>
  <si>
    <t>BIE Manager, Business Insights and Analytics: T&amp;C Strategy and Operations</t>
  </si>
  <si>
    <t>Mechanical Engineer – Data Centre Consultancy</t>
  </si>
  <si>
    <t>Talent Curve</t>
  </si>
  <si>
    <t>Hybrid Financial Systems Analyst: Finance Tech &amp; Data</t>
  </si>
  <si>
    <t>Data Engineer/ Lead</t>
  </si>
  <si>
    <t>Farmer's Fridge Careers</t>
  </si>
  <si>
    <t>['sql', 'go', 'nosql', 'dynamodb', 'snowflake', 'tableau', 'chef']</t>
  </si>
  <si>
    <t>['sql', 'python', 'r', 'nosql', 'tableau', 'looker', 'powerbi', 'powerbi']</t>
  </si>
  <si>
    <t>[Remote] Staff Data Engineer - Science</t>
  </si>
  <si>
    <t>Technology Business Analyst – Entry Level</t>
  </si>
  <si>
    <t>Data Analyst, Congressional Affairs Support</t>
  </si>
  <si>
    <t>Gemini Industries</t>
  </si>
  <si>
    <t>['sql', 'python', 'typescript', 'pytorch', 'pyspark', 'numpy', 'scikit-learn', 'pandas', 'power bi', 'sharepoint']</t>
  </si>
  <si>
    <t>Integration Analyst</t>
  </si>
  <si>
    <t>Paso Robles, CA</t>
  </si>
  <si>
    <t>Trelleborg Group</t>
  </si>
  <si>
    <t>['python', 'java', 'c', 'typescript', 'node.js', 'node']</t>
  </si>
  <si>
    <t>Coding/Charge Entry Analyst</t>
  </si>
  <si>
    <t>Stanford Medicine Children's Health</t>
  </si>
  <si>
    <t>Lead Database Analyst (Remote)</t>
  </si>
  <si>
    <t>['sql', 'nosql', 'mongodb', 'sql server', 'mysql', 'postgresql', 'mongodb', 'dynamodb', 'cassandra', 'azure', 'oracle', 'aws']</t>
  </si>
  <si>
    <t>Scientist, Data</t>
  </si>
  <si>
    <t>['sql', 'python', 'go', 'azure', 'databricks', 'spark', 'pytorch', 'tensorflow']</t>
  </si>
  <si>
    <t>Data Engineer - St Luke's Health Partners</t>
  </si>
  <si>
    <t>St. Luke's Health System</t>
  </si>
  <si>
    <t>Data Analytics and Visualizations Developer (Statistician III) - 60027346/61144138</t>
  </si>
  <si>
    <t>['sql', 'python', 'r', 'sas', 'azure', 'aws', 'tableau', 'sas', 'powerbi', 'powerbi']</t>
  </si>
  <si>
    <t>Data Scientist III - Growth Marketing</t>
  </si>
  <si>
    <t>IT - Technology Lead | Analytics - Packages | Python - Big Data</t>
  </si>
  <si>
    <t>Spruce Infotech</t>
  </si>
  <si>
    <t>['sql', 'python', 'snowflake', 'databricks', 'pyspark', 'airflow', 'git', 'terraform']</t>
  </si>
  <si>
    <t>Captech Richmond</t>
  </si>
  <si>
    <t>['sql', 'python', 'aws', 'cognos']</t>
  </si>
  <si>
    <t>Dornier MedTech</t>
  </si>
  <si>
    <t>['sql', 'python', 'javascript', 'powershell', 'power bi']</t>
  </si>
  <si>
    <t>Data Analyst - Client Inventory &amp; Billing Systems</t>
  </si>
  <si>
    <t>Analytics &amp; Clinical Effectiveness Specialist</t>
  </si>
  <si>
    <t>['sql', 'python', 'r', 'sas', 'tableau', 'excel', 'power bi', 'sap', 'sas']</t>
  </si>
  <si>
    <t>Keyport, NJ</t>
  </si>
  <si>
    <t>Senior Data Engineer - Platform / Warehouse / Python / Cloud</t>
  </si>
  <si>
    <t>['python', 'ruby', 'bash', 'postgresql', 'azure', 'aws', 'ruby', 'docker']</t>
  </si>
  <si>
    <t>Huber Heights, OH</t>
  </si>
  <si>
    <t>CLOUD DATA ENGINEER</t>
  </si>
  <si>
    <t>IGNITE</t>
  </si>
  <si>
    <t>['sql', 'python', 'mongodb', 'postgresql', 'mongodb', 'cassandra', 'azure', 'oracle', 'aws', 'kafka', 'airflow', 'tableau', 'excel']</t>
  </si>
  <si>
    <t>Senior Data Scientist | $100/hr PT</t>
  </si>
  <si>
    <t>Machine Learning Knowledge Expert Remote</t>
  </si>
  <si>
    <t>Sr. Data Science Consultant $130/hr</t>
  </si>
  <si>
    <t>Sr. Research Development Analyst | Remote, USA</t>
  </si>
  <si>
    <t>Optiv Security, Inc.</t>
  </si>
  <si>
    <t>['sql', 'python', 'r', 'go', 'excel', 'powerpoint', 'sharepoint']</t>
  </si>
  <si>
    <t>Benefits In A Card</t>
  </si>
  <si>
    <t>Gartner, Inc.</t>
  </si>
  <si>
    <t>Founding ML Engineer / Series A / NYC / $250k + Founding Equity</t>
  </si>
  <si>
    <t>['python', 'go', 'pytorch', 'kubernetes']</t>
  </si>
  <si>
    <t>Business Intelligence and Analytics Manager</t>
  </si>
  <si>
    <t>OraSure Technologies, Inc.</t>
  </si>
  <si>
    <t>['c', 'power bi', 'sap']</t>
  </si>
  <si>
    <t>Senior Content Quality Analyst Part-Time</t>
  </si>
  <si>
    <t>Vice President, Data Scientist â€“ Credit Risk, Risk  Insights - Chase 360</t>
  </si>
  <si>
    <t>['sql', 'python', 'aws', 'spark', 'airflow', 'tableau', 'power bi']</t>
  </si>
  <si>
    <t>Salesforce Data Engineering Lead</t>
  </si>
  <si>
    <t>Senior Decision Scientist</t>
  </si>
  <si>
    <t>Lovey</t>
  </si>
  <si>
    <t>Senior Data Engineer/Data Platform Engineer (Databricks) at Primus Connect Ltd, London, 6 Months, £550-£650 per day</t>
  </si>
  <si>
    <t>['sql', 'azure', 'databricks', 'aws', 'spark', 'pyspark', 'github', 'terraform', 'unity']</t>
  </si>
  <si>
    <t>Sr Data Analyst (Alpharetta, GA)</t>
  </si>
  <si>
    <t>Acronotics</t>
  </si>
  <si>
    <t>Investment Banking Associate - Remote Analyst</t>
  </si>
  <si>
    <t>Senior Data Analyst - Rail Fraud</t>
  </si>
  <si>
    <t>['sql', 'python', 'r', 'aws', 'bigquery', 'gdpr', 'tableau', 'power bi']</t>
  </si>
  <si>
    <t>Python Data Engineer - Systematic Trading Data Team - Hedge Fund - London Office</t>
  </si>
  <si>
    <t>Data Engineer - Data AI Platform</t>
  </si>
  <si>
    <t>Boeing Canada</t>
  </si>
  <si>
    <t>['azure', 'databricks', 'atlassian', 'kubernetes', 'terraform', 'jenkins', 'gitlab', 'unity']</t>
  </si>
  <si>
    <t>AI Engineer/Researcher</t>
  </si>
  <si>
    <t>['python', 'fastapi', 'flask', 'django']</t>
  </si>
  <si>
    <t>GCP Data Engineer with Python</t>
  </si>
  <si>
    <t>PGC Digital (America) Inc: CMMI Level 3 Company</t>
  </si>
  <si>
    <t>Pinnacle Group Workplace Solutions Provider</t>
  </si>
  <si>
    <t>['sql', 'python', 'scala', 'java', 'azure', 'aws', 'spark', 'hadoop']</t>
  </si>
  <si>
    <t>['sql', 'python', 'javascript', 'java', 'typescript', 'atlassian', 'git', 'bitbucket', 'jira', 'confluence']</t>
  </si>
  <si>
    <t>Data Analyst - Excel &amp; Operational insight</t>
  </si>
  <si>
    <t>Zachary Daniels Recruitment</t>
  </si>
  <si>
    <t>AI/ML Data</t>
  </si>
  <si>
    <t>Contra</t>
  </si>
  <si>
    <t>Data Engineer - Finance</t>
  </si>
  <si>
    <t>TIDI Products</t>
  </si>
  <si>
    <t>['sql', 'databricks', 'spark', 'pyspark']</t>
  </si>
  <si>
    <t>['sql', 'sas', 'oracle', 'sas', 'kubernetes', 'docker', 'git', 'jenkins', 'jira']</t>
  </si>
  <si>
    <t>Buckeye Global</t>
  </si>
  <si>
    <t>['python', 'r', 'pytorch', 'tensorflow', 'scikit-learn', 'pandas', 'tableau', 'power bi']</t>
  </si>
  <si>
    <t>Institutional Research Data Analyst, Office of Planning, Evaluation, and Institutional Research - UT Chattanooga</t>
  </si>
  <si>
    <t>University of Tennessee - Knoxville</t>
  </si>
  <si>
    <t>['r', 'sas', 'express', 'spss', 'sas']</t>
  </si>
  <si>
    <t>Data Scientist – Formulation &amp; Product Development - Hybrid Role</t>
  </si>
  <si>
    <t>AI Solution Engineer</t>
  </si>
  <si>
    <t>KellyOCG</t>
  </si>
  <si>
    <t>Data Quality Analyst / Engineer (SAS + Data Governance) -W2</t>
  </si>
  <si>
    <t>['sql', 'sas', 'snowflake', 'sas']</t>
  </si>
  <si>
    <t>VP- Machine Learning Engineer - Gen AI</t>
  </si>
  <si>
    <t>['aws', 'graphql', 'kubernetes']</t>
  </si>
  <si>
    <t>LACKLAND, TX</t>
  </si>
  <si>
    <t>Gemini Industries Inc</t>
  </si>
  <si>
    <t>['sql', 'python', 'sas', 'java', 'c', 'databricks', 'aws', 'spark', 'visio', 'sas', 'powerpoint']</t>
  </si>
  <si>
    <t>['sql', 'python', 'azure', 'databricks', 'aws', 'spark', 'pyspark', 'airflow', 'tableau', 'power bi']</t>
  </si>
  <si>
    <t>Data Scientist, Formulation &amp; Product Development [208788]</t>
  </si>
  <si>
    <t>Data Scientist (Python, SQL, ETL)</t>
  </si>
  <si>
    <t>['sql', 'python', 'gcp', 'bigquery', 'numpy', 'pandas', 'looker']</t>
  </si>
  <si>
    <t>Founding AI/ML Engineer / Startup / $500k+ / NYC</t>
  </si>
  <si>
    <t>R&amp;I Risk &amp; Quality Data Scientist Senior Manager</t>
  </si>
  <si>
    <t>Pwc</t>
  </si>
  <si>
    <t>Varo Money, Inc.</t>
  </si>
  <si>
    <t>['python', 'azure', 'aws', 'gcp', 'spark', 'pytorch', 'tensorflow', 'scikit-learn', 'pandas']</t>
  </si>
  <si>
    <t>Analyst, Data Science, Earnix Design</t>
  </si>
  <si>
    <t>Data Engineer, Data Innovation and Tools Rationalization</t>
  </si>
  <si>
    <t>['sql', 'python', 'snowflake', 'azure', 'databricks', 'aws', 'gcp', 'spark', 'airflow', 'hadoop', 'tableau', 'excel', 'power bi']</t>
  </si>
  <si>
    <t>Entry level Java Spring Microservices Developer/Data analyst/AI engineer</t>
  </si>
  <si>
    <t>Data Engineer, Sales Data Domain (Remote)</t>
  </si>
  <si>
    <t>['sql', 'python', 'snowflake', 'redshift', 'airflow', 'github', 'jenkins', 'gitlab']</t>
  </si>
  <si>
    <t>Data-DevOps Engineer - REMOTE</t>
  </si>
  <si>
    <t>K2 Insurance Services, LLC</t>
  </si>
  <si>
    <t>['sql', 'python', 'azure', 'databricks', 'github', 'terraform', 'jira']</t>
  </si>
  <si>
    <t>Sr. Data Steward</t>
  </si>
  <si>
    <t>Aecon Group</t>
  </si>
  <si>
    <t>Data analyst/ Chennai</t>
  </si>
  <si>
    <t>Senior Data Analyst - ACCA.</t>
  </si>
  <si>
    <t>Sigmar</t>
  </si>
  <si>
    <t>Senior Data Scientist (Fair Lending Analytics)</t>
  </si>
  <si>
    <t>Senior Data Analytics Consultant / Data Scientist</t>
  </si>
  <si>
    <t>Predictive Modeler</t>
  </si>
  <si>
    <t>FCCI</t>
  </si>
  <si>
    <t>Scientific Data Analyst Jobs</t>
  </si>
  <si>
    <t>ENSCO, Inc.</t>
  </si>
  <si>
    <t>['python', 'r', 'matlab', 'linux', 'excel', 'powerpoint']</t>
  </si>
  <si>
    <t>Data Engineer | $150k+</t>
  </si>
  <si>
    <t>Feldspar &amp; Flint LLC</t>
  </si>
  <si>
    <t>['sql', 'python', 't-sql', 'sql server', 'spark', 'ssis']</t>
  </si>
  <si>
    <t>Management Information Analyst</t>
  </si>
  <si>
    <t>Marmon Foodservice Technologies, Inc.</t>
  </si>
  <si>
    <t>['sql', 'python', 'r', 'go', 'azure', 'pandas', 'power bi', 'powerbi', 'powerbi']</t>
  </si>
  <si>
    <t>Contract Data Engineer - Databricks, AWS, Power BI</t>
  </si>
  <si>
    <t>Inara</t>
  </si>
  <si>
    <t>Data Scientist - Permanent - Full Time</t>
  </si>
  <si>
    <t>['azure', 'databricks', 'aws', 'gcp', 'kubernetes', 'docker', 'terraform']</t>
  </si>
  <si>
    <t>AI &amp; Data - AI / ML Engineer</t>
  </si>
  <si>
    <t>AVP Data Business Analyst - Glasgow</t>
  </si>
  <si>
    <t>Vertus Partners</t>
  </si>
  <si>
    <t>['sql', 'python', 'aws', 'redshift', 'pyspark', 'pandas', 'powerbi', 'powerbi', 'github', 'terraform']</t>
  </si>
  <si>
    <t>Anglian Water Services Ltd</t>
  </si>
  <si>
    <t>['sql', 'python', 'azure', 'databricks', 'powerbi', 'powerbi']</t>
  </si>
  <si>
    <t>Data Science &amp; ML Specialist</t>
  </si>
  <si>
    <t>Sr. Data Scientist | $160/hr Max</t>
  </si>
  <si>
    <t>Baseil Associates Inc.</t>
  </si>
  <si>
    <t>Data Analyst - SQL Database Specialist</t>
  </si>
  <si>
    <t>erg group</t>
  </si>
  <si>
    <t>Senior Data Analyst - Power BI</t>
  </si>
  <si>
    <t>R&amp;D Scientist Intern- Data Science</t>
  </si>
  <si>
    <t>FUJIFILM</t>
  </si>
  <si>
    <t>['python', 'r', 'matplotlib', 'plotly', 'seaborn', 'ggplot2', 'linux', 'docker', 'git']</t>
  </si>
  <si>
    <t>Data Analyst (Children's Social Care)</t>
  </si>
  <si>
    <t>Gravitas Recruitment Group</t>
  </si>
  <si>
    <t>Data Engineer/Architect Jobs</t>
  </si>
  <si>
    <t>Hampton, VA</t>
  </si>
  <si>
    <t>['sql', 'python', 'nosql', 'mongodb', 'postgresql', 'mongodb', 'dynamodb', 'aws', 'tableau', 'power bi', 'docker']</t>
  </si>
  <si>
    <t>Agentic AI &amp; Data Scientist</t>
  </si>
  <si>
    <t>Blu Omega</t>
  </si>
  <si>
    <t>['sql', 'python', 'r', 'databricks', 'pytorch', 'tensorflow']</t>
  </si>
  <si>
    <t>Data Scientist - Fraud and Safety</t>
  </si>
  <si>
    <t>Senior Data Scientist, Fraud &amp; Safety Operations: 26-00873</t>
  </si>
  <si>
    <t>Axentrixx Technologies</t>
  </si>
  <si>
    <t>['sql', 'python', 'matplotlib', 'numpy', 'pandas', 'tableau', 'excel', 'power bi']</t>
  </si>
  <si>
    <t>Data Analyst (Adobe) - FULLY REMOTE</t>
  </si>
  <si>
    <t>Head of Data &amp; Analytics</t>
  </si>
  <si>
    <t>my derma dream</t>
  </si>
  <si>
    <t>Relativity Space</t>
  </si>
  <si>
    <t>['python', 'r', 'go', 'matlab']</t>
  </si>
  <si>
    <t>E-Payments Risk Data Scientist (Machine Learning)</t>
  </si>
  <si>
    <t>RevOps Careers</t>
  </si>
  <si>
    <t>['sql', 'python', 'tensorflow', 'scikit-learn', 'pandas']</t>
  </si>
  <si>
    <t>Sr. Data Engineer - Kafka/KStreams</t>
  </si>
  <si>
    <t>['python', 'scala', 'nosql', 'java', 'mongodb', 'bash', 'shell', 'mongodb', 'redis', 'kafka']</t>
  </si>
  <si>
    <t>Senor / Lead Data Engineer</t>
  </si>
  <si>
    <t>Data Analyst Intern - Cyber Security</t>
  </si>
  <si>
    <t>['sql', 'python', 'r', 'excel', 'powerpoint', 'sharepoint']</t>
  </si>
  <si>
    <t>Staff Analyst, GTM Analytics</t>
  </si>
  <si>
    <t>Program Data Analyst Intern</t>
  </si>
  <si>
    <t>Westminster, CA</t>
  </si>
  <si>
    <t>['sql', 'python', 'snowflake', 'azure', 'databricks', 'aws', 'gcp', 'airflow', 'git', 'github']</t>
  </si>
  <si>
    <t>Credit Risk Manager</t>
  </si>
  <si>
    <t>['sql', 'python', 'r', 'spark', 'pytorch', 'numpy', 'tensorflow', 'scikit-learn', 'pandas', 'excel', 'powerpoint', 'git']</t>
  </si>
  <si>
    <t>Investment Banking Associate – Remote Analyst</t>
  </si>
  <si>
    <t>W2 role - Data Analyst with A/B tests-Englewood Cliffs, NJ, USA</t>
  </si>
  <si>
    <t>Digitech Labs</t>
  </si>
  <si>
    <t>Flight Technical Data Engineer</t>
  </si>
  <si>
    <t>Risk Data AI/ML Engineer</t>
  </si>
  <si>
    <t>Engineering Manager, Destinations</t>
  </si>
  <si>
    <t>Senior Applied Scientist, Amazon Stores Economics &amp; Science (SEAS)</t>
  </si>
  <si>
    <t>Data Engineering Manager III, AWS Supply Chain Operations</t>
  </si>
  <si>
    <t>['sql', 'python', 'scala', 'java', 'mysql', 'oracle', 'aws', 'redshift', 'spark', 'hadoop']</t>
  </si>
  <si>
    <t>Medical Analytics, Care Gaps Customer Segmentation Team, Senior Data Scientist</t>
  </si>
  <si>
    <t>Pfizer Canada ULC</t>
  </si>
  <si>
    <t>Data Analyst (Active Secret Clearance)</t>
  </si>
  <si>
    <t>PROCAL TECHNOLOGIES</t>
  </si>
  <si>
    <t>Senior Data Engineer – Airflow, DBT Core, Kubernetes/OpenShift</t>
  </si>
  <si>
    <t>Data Engineer 100% Remote – Must be US Citizen due to Public Trust Clearance</t>
  </si>
  <si>
    <t>Cypress Consulting</t>
  </si>
  <si>
    <t>['sql', 'python', 'databricks', 'aws', 'kafka']</t>
  </si>
  <si>
    <t>SQL Specialist / Data Analyst</t>
  </si>
  <si>
    <t>Dalton, GA</t>
  </si>
  <si>
    <t>Precision Products</t>
  </si>
  <si>
    <t>Data Analyst/Engineer - W2 Only</t>
  </si>
  <si>
    <t>TechMagnetics LLC</t>
  </si>
  <si>
    <t>['sql', 'python', 'snowflake', 'aws', 'tableau', 'excel', 'datarobot', 'slack']</t>
  </si>
  <si>
    <t>Irvine Data Science Tutor Needed</t>
  </si>
  <si>
    <t>Data Engineer, Analytics &amp; Data Engineering Jobs</t>
  </si>
  <si>
    <t>['sql', 'python', 'scala', 'java', 'aws', 'redshift', 'aurora', 'linux', 'unix']</t>
  </si>
  <si>
    <t>Data Engineer, Data Platform Management, Grocery Management Tech</t>
  </si>
  <si>
    <t>['sql', 'python', 'go', 'javascript', 'nosql', 'java', 'aws', 'redshift', 'tableau', 'microstrategy', 'ssis', 'cognos', 'jira']</t>
  </si>
  <si>
    <t>Data Engineer - Front Office Trading</t>
  </si>
  <si>
    <t>['sql', 'python', 'aws', 'redshift', 'docker']</t>
  </si>
  <si>
    <t>Data science with AI Professional</t>
  </si>
  <si>
    <t>RARR Technologies</t>
  </si>
  <si>
    <t>['sql', 'azure', 'pytorch', 'keras', 'tensorflow', 'git']</t>
  </si>
  <si>
    <t>Data Engineer (Databricks &amp; PySpark)</t>
  </si>
  <si>
    <t>Teamware Solutions</t>
  </si>
  <si>
    <t>['sql', 'python', 'snowflake', 'azure', 'databricks', 'aws', 'gcp', 'spark', 'pyspark', 'airflow', 'git', 'terraform']</t>
  </si>
  <si>
    <t>Data Engineer - Python, Airflow, Snowflake</t>
  </si>
  <si>
    <t>Fusion Plus Solutions</t>
  </si>
  <si>
    <t>Supply Discrepancy Data Analyst – 2026-16</t>
  </si>
  <si>
    <t>PROJECTXYZ, Inc.</t>
  </si>
  <si>
    <t>Fullstack Data Engineer -(Telecom domain)</t>
  </si>
  <si>
    <t>['sql', 'scala', 'azure', 'databricks', 'spark', 'kafka', 'pyspark', 'git', 'github', 'unity']</t>
  </si>
  <si>
    <t>Senior Data Engineer on Site</t>
  </si>
  <si>
    <t>Simple Solutions</t>
  </si>
  <si>
    <t>Data Engineer - GCP and Looker</t>
  </si>
  <si>
    <t>Developer/Analyst - Data/Reporting</t>
  </si>
  <si>
    <t>['sql', 'azure', 'bigquery', 'looker', 'power bi', 'ssrs']</t>
  </si>
  <si>
    <t>Palantir Data Scientist (Onsite Vandenberg, CA)</t>
  </si>
  <si>
    <t>Malibu, CA</t>
  </si>
  <si>
    <t>Senior Manager Data Scientist (Portfolio Management and Loss Mitigation)</t>
  </si>
  <si>
    <t>['sql', 'python', 'snowflake', 'aws', 'pytorch', 'pyspark', 'tensorflow', 'scikit-learn']</t>
  </si>
  <si>
    <t>Production and Process Analyst</t>
  </si>
  <si>
    <t>Amrize</t>
  </si>
  <si>
    <t>Senior Data Engineer (Google BigQuery &amp; Cortex)</t>
  </si>
  <si>
    <t>['sql', 'html', 'snowflake']</t>
  </si>
  <si>
    <t>MES / Industrial Data Engineer</t>
  </si>
  <si>
    <t>Oxford, United Kingdom</t>
  </si>
  <si>
    <t>Widen the Net | B Corp™</t>
  </si>
  <si>
    <t>['gcp', 'bigquery', 'sap']</t>
  </si>
  <si>
    <t>Y2D Innovations</t>
  </si>
  <si>
    <t>Duncan, SC</t>
  </si>
  <si>
    <t>Data Analyst - Scope Manager</t>
  </si>
  <si>
    <t>K&amp;A Engineering</t>
  </si>
  <si>
    <t>Quality &amp; Engineering Data Analyst</t>
  </si>
  <si>
    <t>['sql', 'excel', 'sap', 'qlik']</t>
  </si>
  <si>
    <t>Lead Data Engineer, Imagery Models</t>
  </si>
  <si>
    <t>LiDAR Data Science Expert - Wildfire &amp; Hazard Mitigation</t>
  </si>
  <si>
    <t>EN Engineering LLC</t>
  </si>
  <si>
    <t>['sql', 'python', 'sql server', 'azure', 'aws', 'power bi']</t>
  </si>
  <si>
    <t>Lead GPU Data Center Engineer – AI Infrastructure</t>
  </si>
  <si>
    <t>Hamilton Barnes Associates Limited</t>
  </si>
  <si>
    <t>Risk &amp; Data Product Development Analyst</t>
  </si>
  <si>
    <t>Intercontinental Exchange (ICE)</t>
  </si>
  <si>
    <t>Data Analyst, User Acquisition</t>
  </si>
  <si>
    <t>['sql', 'python', 'tableau', 'excel', 'looker', 'sheets']</t>
  </si>
  <si>
    <t>Principal Data Science - Intelligent Fraud Operations</t>
  </si>
  <si>
    <t>Data Analyst 2 - Logistics Risk Analyst (17096-2)</t>
  </si>
  <si>
    <t>JND</t>
  </si>
  <si>
    <t>Azure Data Engineer (Event-Driven &amp; Streaming Systems)</t>
  </si>
  <si>
    <t>['sql', 'python', 'java', 'postgresql', 'redis', 'snowflake', 'azure', 'databricks', 'spark', 'kafka', 'graphql']</t>
  </si>
  <si>
    <t>Data Science and Innovation Officer</t>
  </si>
  <si>
    <t>Durham County Council</t>
  </si>
  <si>
    <t>['sql', 'python', 'r', 'azure', 'excel', 'power bi']</t>
  </si>
  <si>
    <t>Business Analyst-HRMS</t>
  </si>
  <si>
    <t>HelixBeat india pvt ltd</t>
  </si>
  <si>
    <t>['sql', 'power bi', 'jira']</t>
  </si>
  <si>
    <t>Applied AIML Data Scientist Lead</t>
  </si>
  <si>
    <t>['sql', 'python', 'r', 'aws', 'spark', 'scikit-learn']</t>
  </si>
  <si>
    <t>Mid-level Data Scientist in Dallas</t>
  </si>
  <si>
    <t>️ AI Salary Map</t>
  </si>
  <si>
    <t>Various Companies</t>
  </si>
  <si>
    <t>Data Engineer - Microsoft Fabric</t>
  </si>
  <si>
    <t>Intuceo</t>
  </si>
  <si>
    <t>['sql', 'python', 'snowflake', 'azure', 'databricks', 'kafka', 'pyspark', 'airflow', 'power bi', 'git']</t>
  </si>
  <si>
    <t>Data Engineer – Immediate Hiring</t>
  </si>
  <si>
    <t>['sql', 'python', 'nosql', 'azure', 'aws', 'gcp', 'redshift', 'bigquery', 'spark', 'kafka', 'airflow', 'hadoop', 'tableau', 'looker', 'power bi', 'git']</t>
  </si>
  <si>
    <t>Senior, Data Scientist - Gen AI</t>
  </si>
  <si>
    <t>['sql', 'python', 'r', 'scala', 'nosql', 'aws', 'spark', 'matplotlib', 'plotly', 'tensorflow', 'tableau']</t>
  </si>
  <si>
    <t>Senior, Data Scientist - Walmart Connect</t>
  </si>
  <si>
    <t>Applied AI Agent Engineer</t>
  </si>
  <si>
    <t>Lead Trust &amp; Safety Data Engineer</t>
  </si>
  <si>
    <t>Technical Prospects Ltd</t>
  </si>
  <si>
    <t>['sql', 'python', 'r', 't-sql', 'vba', 'sql server', 'tableau', 'excel', 'power bi', 'qlik']</t>
  </si>
  <si>
    <t>Data Scientist Quantitative Python - Fintech</t>
  </si>
  <si>
    <t>Data Scientist – ML Engineer</t>
  </si>
  <si>
    <t>Engaging Networks</t>
  </si>
  <si>
    <t>['sql', 'python', 'c', 'aws', 'pytorch', 'numpy', 'tensorflow', 'scikit-learn', 'pandas', 'linux', 'unix']</t>
  </si>
  <si>
    <t>Mccain Foods</t>
  </si>
  <si>
    <t>['power bi', 'sap', 'powerbi', 'powerbi']</t>
  </si>
  <si>
    <t>Founding AI Engineer (Agents)</t>
  </si>
  <si>
    <t>Quantix Search</t>
  </si>
  <si>
    <t>['python', 'typescript']</t>
  </si>
  <si>
    <t>Senior Data Scientist, ASE iCloud Data Organization</t>
  </si>
  <si>
    <t>Lead Data Scientist with Active Top Secret or DHS Clearance</t>
  </si>
  <si>
    <t>Indev</t>
  </si>
  <si>
    <t>['sql', 'python', 'mysql', 'postgresql', 'oracle', 'aws', 'tableau', 'power bi', 'git', 'github']</t>
  </si>
  <si>
    <t>['sql', 'aws', 'qlik']</t>
  </si>
  <si>
    <t>['sql', 'nosql', 'azure', 'aws', 'gcp', 'spark', 'kafka', 'hadoop']</t>
  </si>
  <si>
    <t>Senior Data Analyst, Marketing Analytics</t>
  </si>
  <si>
    <t>['sql', 'go', 'snowflake', 'tableau', 'git', 'gitlab']</t>
  </si>
  <si>
    <t>URGENT - Lead Business Analyst, Technology Integration (Salesforce/SAP)</t>
  </si>
  <si>
    <t>Associate Analyst, Analytics + Intelligence Group</t>
  </si>
  <si>
    <t>COYNE PUBLIC RELATIONS</t>
  </si>
  <si>
    <t>Analyst, Analytics + Intelligence Group</t>
  </si>
  <si>
    <t>Strategic Insights Analyst</t>
  </si>
  <si>
    <t>['sql', 'sas', 'snowflake', 'tableau', 'excel', 'power bi', 'spss', 'sas']</t>
  </si>
  <si>
    <t>Tech Lead - ML Engineering</t>
  </si>
  <si>
    <t>Gainsborough, United Kingdom</t>
  </si>
  <si>
    <t>['sql', 'go', 'azure']</t>
  </si>
  <si>
    <t>Senior Research Advisor - Data Science</t>
  </si>
  <si>
    <t>Linkedin</t>
  </si>
  <si>
    <t>['sql', 'python', 'r', 'c', 'excel', 'power bi', 'spss']</t>
  </si>
  <si>
    <t>Network Planning Data Scientist (Manager) - NY</t>
  </si>
  <si>
    <t>Data Engineer / Data Analyst ( Big Data – HQL &amp; Spark )</t>
  </si>
  <si>
    <t>Matrix Hr Technologies Private Limited</t>
  </si>
  <si>
    <t>['sql', 'python', 'scala', 'shell', 'postgresql', 'spark']</t>
  </si>
  <si>
    <t>AWS Data engineer-Contract to hire- Deloitte-5day work from office</t>
  </si>
  <si>
    <t>Teamlease Digital Private Limited</t>
  </si>
  <si>
    <t>['sql', 'python', 'java', 'aws', 'redshift', 'spark', 'hadoop']</t>
  </si>
  <si>
    <t>NextPlay Jobs</t>
  </si>
  <si>
    <t>['sql', 'databricks', 'unity']</t>
  </si>
  <si>
    <t>Principle Data Scientist III/IV/V - Sensor Analytics and Data</t>
  </si>
  <si>
    <t>WGS SYSTEMS LLC</t>
  </si>
  <si>
    <t>['python', 'aws', 'gcp', 'pytorch', 'tensorflow', 'scikit-learn']</t>
  </si>
  <si>
    <t>Middlesbrough, United Kingdom</t>
  </si>
  <si>
    <t>Analyst/Developer - General</t>
  </si>
  <si>
    <t>now100 inc</t>
  </si>
  <si>
    <t>['sql', 'python', 'mysql', 'postgresql', 'snowflake', 'azure', 'aws', 'gcp', 'bigquery', 'spark', 'plotly', 'numpy', 'seaborn', 'airflow', 'pandas', 'jupyter', 'tableau', 'power bi', 'docker', 'git', 'github']</t>
  </si>
  <si>
    <t>Healthcare Systems Expert - Fully Remote | Upto $120/hr Hourly</t>
  </si>
  <si>
    <t>Information Analyst | Upto $30/hr Hourly</t>
  </si>
  <si>
    <t>Associate Data Analyst (Recent Graduate) Atlanta (Remote Friendly)</t>
  </si>
  <si>
    <t>Greenlight Financial Technology</t>
  </si>
  <si>
    <t>Staff Data Engineer (Search and Discovery)</t>
  </si>
  <si>
    <t>['sql', 'python', 'c', 'airflow']</t>
  </si>
  <si>
    <t>Data Engineer - Expert, TS/SCI with FSP - $200K-$265K + 15% 401k</t>
  </si>
  <si>
    <t>Millennial Software Solutions Inc</t>
  </si>
  <si>
    <t>['sql', 'python', 'scala', 'java', 'shell', 'mysql', 'postgresql', 'oracle', 'aws', 'airflow', 'linux']</t>
  </si>
  <si>
    <t>Risk Mgr, Data Governance, Global Operations Shared Services</t>
  </si>
  <si>
    <t>Amazon.com Services LLC - A57</t>
  </si>
  <si>
    <t>Data Engineer III - Big Data</t>
  </si>
  <si>
    <t>['sql', 'python', 'scala', 'snowflake', 'azure', 'databricks', 'gcp', 'spark', 'airflow']</t>
  </si>
  <si>
    <t>Head of Data Science &amp; AI</t>
  </si>
  <si>
    <t>Product Analyst / Data Scientist</t>
  </si>
  <si>
    <t>Sr/ HR Data Analyst</t>
  </si>
  <si>
    <t>Senior Machine Learning Data Engineer in Chula Vista</t>
  </si>
  <si>
    <t>['sql', 'python', 'express', 'excel', 'power bi']</t>
  </si>
  <si>
    <t>Principal Data Engineer, Intelligent Talent Acquisition</t>
  </si>
  <si>
    <t>Data engineer, AWS GDSP A&amp;I</t>
  </si>
  <si>
    <t>DT: Reports Analyst – Manila</t>
  </si>
  <si>
    <t>DT Global</t>
  </si>
  <si>
    <t>Data Scientist: Biomedical AI &amp; Algorithms</t>
  </si>
  <si>
    <t>Yorktown Heights, NY</t>
  </si>
  <si>
    <t>The University of Chicago Medicine</t>
  </si>
  <si>
    <t>AI/ML Engineer - Salesforce Platform</t>
  </si>
  <si>
    <t>['python', 'r', 'azure', 'aws', 'gcp', 'pytorch', 'tensorflow', 'scikit-learn']</t>
  </si>
  <si>
    <t>Lead Data Scientist/ ML Engineer</t>
  </si>
  <si>
    <t>['sql', 'python', 'r', 'c', 'azure', 'aws', 'tableau', 'sap', 'gitlab']</t>
  </si>
  <si>
    <t>Insight Analyst - FMCG &amp; Retail</t>
  </si>
  <si>
    <t>Allexo Search</t>
  </si>
  <si>
    <t>Strategic Pricing Analyst</t>
  </si>
  <si>
    <t>Career Legal</t>
  </si>
  <si>
    <t>Lead / Principal Data Science Consultant</t>
  </si>
  <si>
    <t>Data Analyst/Scope Manager</t>
  </si>
  <si>
    <t>LaBella Associates</t>
  </si>
  <si>
    <t>Calderdale College</t>
  </si>
  <si>
    <t>['sql', 'gdpr', 'power bi']</t>
  </si>
  <si>
    <t>Entry Level/Junior Data Analyst &amp; Programmer (CS Degree Required)</t>
  </si>
  <si>
    <t>HS Wholesale</t>
  </si>
  <si>
    <t>['sql', 'python', 'javascript', 'bigquery', 'git', 'github']</t>
  </si>
  <si>
    <t>Banbury, United Kingdom</t>
  </si>
  <si>
    <t>Forward Role Recruitment</t>
  </si>
  <si>
    <t>Sr. Data Analyst / Data Manager - Mumbai - Immediate</t>
  </si>
  <si>
    <t>TT Life Sciences</t>
  </si>
  <si>
    <t>['sql', 'python', 'r', 'go', 'azure', 'databricks', 'spark', 'numpy', 'pandas', 'tableau', 'power bi']</t>
  </si>
  <si>
    <t>Senior Data Scientist - Pricing &amp; Innovation</t>
  </si>
  <si>
    <t>DataCenter Engineer - OCONUS Jobs</t>
  </si>
  <si>
    <t>['azure', 'aws', 'vmware', 'gitlab']</t>
  </si>
  <si>
    <t>Senior Data Analyst, Customer Value</t>
  </si>
  <si>
    <t>['sql', 'spring', 'tableau', 'looker']</t>
  </si>
  <si>
    <t>Good Shepherd Services</t>
  </si>
  <si>
    <t>Project Data Manager</t>
  </si>
  <si>
    <t>['sql', 'snowflake', 'azure', 'databricks', 'power bi', 'github']</t>
  </si>
  <si>
    <t>Principal Data Scientist- Load &amp; Renewable Generation Forecasting</t>
  </si>
  <si>
    <t>['sql', 'python', 'aws', 'plotly', 'numpy', 'scikit-learn', 'pandas', 'git', 'jira', 'confluence']</t>
  </si>
  <si>
    <t>Behavioral Health Data Engineer (BH-DE)</t>
  </si>
  <si>
    <t>['sql', 'python', 't-sql', 'sql server', 'azure', 'aws', 'gcp', 'tableau', 'power bi', 'ssis', 'git']</t>
  </si>
  <si>
    <t>Rush Enterprises, Inc</t>
  </si>
  <si>
    <t>['sql', 'python', 'sql server', 'azure', 'tableau', 'power bi', 'sap']</t>
  </si>
  <si>
    <t>Data Management Engineer - DestinE Data Services</t>
  </si>
  <si>
    <t>ECMWF</t>
  </si>
  <si>
    <t>['python', 'bash', 'linux', 'unix']</t>
  </si>
  <si>
    <t>Legal Data Analyst – Privacy, Cyber &amp; AI</t>
  </si>
  <si>
    <t>Troutman Pepper Locke</t>
  </si>
  <si>
    <t>['sql', 'python', 'pandas', 'excel', 'power bi']</t>
  </si>
  <si>
    <t>GoEngineer</t>
  </si>
  <si>
    <t>Sr Analyst Analytics Data Engineering</t>
  </si>
  <si>
    <t>['sql', 'python', 'sql server', 'snowflake', 'redshift', 'pyspark', 'alteryx']</t>
  </si>
  <si>
    <t>Senior Data Engineer TS/SCI Clearance</t>
  </si>
  <si>
    <t>['sql', 'nosql', 'sql server', 'postgresql', 'azure', 'oracle', 'aws', 'windows', 'sharepoint', 'kubernetes', 'docker']</t>
  </si>
  <si>
    <t>Data Scientist – GenAI, LLM &amp; Sales Analytics</t>
  </si>
  <si>
    <t>Recruit Action inc.</t>
  </si>
  <si>
    <t>['python', 'azure', 'databricks', 'tableau', 'power bi', 'git']</t>
  </si>
  <si>
    <t>Data Analyst III (Power BI Developer)</t>
  </si>
  <si>
    <t>['sql', 'gcp', 'tableau', 'excel', 'power bi', 'alteryx', 'dax', 'sharepoint']</t>
  </si>
  <si>
    <t>Database Software Engineer</t>
  </si>
  <si>
    <t>Oviedo, FL</t>
  </si>
  <si>
    <t>['sql', 'nosql', 'java', 'sql server', 'postgresql', 'oracle', 'react', 'spring', 'angular', 'node.js', 'node']</t>
  </si>
  <si>
    <t>Managed Services - Data Engineer (Databricks &amp; Kafka) - Manager</t>
  </si>
  <si>
    <t>['sql', 'python', 'aws', 'numpy', 'scikit-learn', 'pandas']</t>
  </si>
  <si>
    <t>Financial Analyst – Remote</t>
  </si>
  <si>
    <t>Excel Specialist - Data Entry &amp; Analysis (Remote)</t>
  </si>
  <si>
    <t>['excel', 'power bi', 'sheets']</t>
  </si>
  <si>
    <t>Fully Remote , Entry Level Data Entry job</t>
  </si>
  <si>
    <t>['sql', 'python', 'r', 'snowflake', 'git']</t>
  </si>
  <si>
    <t>Benefits Lead Data Warehouse Technical Analyst</t>
  </si>
  <si>
    <t>['sql', 'python', 'snowflake', 'visio', 'excel', 'sap', 'powerpoint']</t>
  </si>
  <si>
    <t>Senior Actuarial Data Scientist</t>
  </si>
  <si>
    <t>Data Analyst, Business Analysis and Reporting</t>
  </si>
  <si>
    <t>['sql', 'python', 'r', 'nosql', 'visual basic', 'db2', 'sql server', 'oracle', 'tableau', 'excel', 'power bi', 'microstrategy', 'powerpoint']</t>
  </si>
  <si>
    <t>Cloud AI Data Solution Engineer</t>
  </si>
  <si>
    <t>['sql', 'r', 'html', 'postgresql', 'azure', 'databricks', 'oracle', 'aws', 'hadoop', 'power bi']</t>
  </si>
  <si>
    <t>Teacher - Mathematics/Data Science (Part-Time 0.25 FTE) [Pollard Middle School] (SY26-27)</t>
  </si>
  <si>
    <t>Needham Public Schools</t>
  </si>
  <si>
    <t>Programmer Analyst - Data Engineering</t>
  </si>
  <si>
    <t>['python', 'r', 'postgresql', 'redshift', 'tableau', 'power bi', 'ssis', 'sap', 'alteryx']</t>
  </si>
  <si>
    <t>Forward Deployed AI Engineer/Data Scientist</t>
  </si>
  <si>
    <t>Five9</t>
  </si>
  <si>
    <t>Senior Technology Recruiter – Data Science &amp; Engineering</t>
  </si>
  <si>
    <t>Lead Data Analyst - Healthcare Transformation</t>
  </si>
  <si>
    <t>['sql', 'python', 'r', 'oracle', 'powerbi', 'powerbi']</t>
  </si>
  <si>
    <t>Lead Data Scientist - Healthcare Transformation</t>
  </si>
  <si>
    <t>['sql', 'python', 'r', 'oracle', 'pytorch', 'tensorflow', 'powerbi', 'powerbi']</t>
  </si>
  <si>
    <t>HR Data Analyst - SC</t>
  </si>
  <si>
    <t>Aspect Resources</t>
  </si>
  <si>
    <t>['python', 'mongodb', 'postgresql', 'mongodb', 'redis', 'elasticsearch', 'neo4j', 'azure', 'aws', 'pytorch', 'kafka', 'pyspark', 'hugging face', 'pandas', 'linux', 'ubuntu', 'kubernetes', 'docker']</t>
  </si>
  <si>
    <t>Google Recruitment 2026 - Data Scientist/Product Support Engineer</t>
  </si>
  <si>
    <t>Freshersvoice</t>
  </si>
  <si>
    <t>Senior Business Analyst/Data Developer</t>
  </si>
  <si>
    <t>['sql', 'snowflake', 'aws', 'tableau', 'cognos']</t>
  </si>
  <si>
    <t>Medical Data Technologist</t>
  </si>
  <si>
    <t>Mid-Level or Senior Systems and Data Analyst (SAP MDG)</t>
  </si>
  <si>
    <t>Senior Manager, Data Science - Finance &amp; Accounting</t>
  </si>
  <si>
    <t>Business Analyst – Healthcare Operations</t>
  </si>
  <si>
    <t>US Neurology Associates</t>
  </si>
  <si>
    <t>Database Analyst/Programmer</t>
  </si>
  <si>
    <t>PlanIT Group LLC</t>
  </si>
  <si>
    <t>['sql', 'java', 'html', 'shell', 'sql server', 'oracle', 'windows', 'linux', 'unix', 'visio']</t>
  </si>
  <si>
    <t>Data Scientist for Analytics</t>
  </si>
  <si>
    <t>Sr. Software Engineer, Data Plane, NPD Forwarding Stack, Data Plane</t>
  </si>
  <si>
    <t>Junior Data Engineer in Jacksonville</t>
  </si>
  <si>
    <t>['sql', 'python', 'spark', 'kafka', 'airflow']</t>
  </si>
  <si>
    <t>WTNH Jobs</t>
  </si>
  <si>
    <t>IMSERV EUROPE LIMITED</t>
  </si>
  <si>
    <t>Reliability Analyst</t>
  </si>
  <si>
    <t>['r', 'assembly', 'linux']</t>
  </si>
  <si>
    <t>Senior Director, Data Analytics - Sales Analytics &amp; Tools - Walmart Connect</t>
  </si>
  <si>
    <t>Lighthouse Point, FL</t>
  </si>
  <si>
    <t>Applied Scientist (AI for Healthcare)</t>
  </si>
  <si>
    <t>kadence</t>
  </si>
  <si>
    <t>Legal Data Analyst â€“ Privacy, Cyber &amp; AI</t>
  </si>
  <si>
    <t>Troutman Pepper</t>
  </si>
  <si>
    <t>Data Engineer - Mid</t>
  </si>
  <si>
    <t>['sql', 'python', 'c', 'shell', 'sql server', 'oracle', 'aws', 'spark', 'phoenix']</t>
  </si>
  <si>
    <t>['python', 'kubernetes', 'github']</t>
  </si>
  <si>
    <t>Illinois State University</t>
  </si>
  <si>
    <t>['sql', 'c', 'oracle', 'power bi', 'cognos']</t>
  </si>
  <si>
    <t>Sr. Data Pipeline Engineer - Python</t>
  </si>
  <si>
    <t>Nolensville, TN</t>
  </si>
  <si>
    <t>Thorndale Partners</t>
  </si>
  <si>
    <t>['sql', 'python', 'nosql', 'mongodb', 'sql server', 'mysql', 'mongodb', 'cassandra', 'kafka', 'pyspark', 'numpy', 'pandas', 'ssis']</t>
  </si>
  <si>
    <t>SkyBridge Resources</t>
  </si>
  <si>
    <t>Manager, Logistics Data and BI</t>
  </si>
  <si>
    <t>McGregor Boyall Associates Limited</t>
  </si>
  <si>
    <t>HRIS System Analyst</t>
  </si>
  <si>
    <t>BC Rapid Transit Co. Ltd</t>
  </si>
  <si>
    <t>Senior Data Analyst -UT Dallas Masters in Analytics / AI - 2026 Grads</t>
  </si>
  <si>
    <t>['sql', 'python', 'r', 'snowflake', 'aws', 'spark']</t>
  </si>
  <si>
    <t>Sr. Data Engineer (Hybrid, Dallas, TX area) W2 Only</t>
  </si>
  <si>
    <t>['sql', 'python', 'sql server', 'snowflake', 'databricks', 'oracle', 'power bi']</t>
  </si>
  <si>
    <t>Data Engineer / Consultant</t>
  </si>
  <si>
    <t>Change-IT Public Sector</t>
  </si>
  <si>
    <t>['python', 'scala', 'java', 'azure', 'aws', 'gcp', 'spark', 'kafka', 'hadoop', 'kubernetes', 'docker']</t>
  </si>
  <si>
    <t>Data Engineer-Pyspark</t>
  </si>
  <si>
    <t>['sql', 'python', 'azure', 'databricks', 'spark', 'kafka', 'pyspark', 'git', 'github', 'jira', 'confluence']</t>
  </si>
  <si>
    <t>S&amp;P Global Hiring Data Analyst (Hyderabad/Ahmedabad) | ₹6-10 LPA</t>
  </si>
  <si>
    <t>Hyderabad, Telangana, India (+1 other)</t>
  </si>
  <si>
    <t>Power BI Business Analyst (Operational Excellence)</t>
  </si>
  <si>
    <t>Collins McNicholas Recruitment</t>
  </si>
  <si>
    <t>['sql', 'python', 'javascript', 'html', 'c', 'typescript', 'sql server', 'react', 'power bi', 'sharepoint']</t>
  </si>
  <si>
    <t>Senior Reporting and Data Analyst - eFront - FTC - 12 months</t>
  </si>
  <si>
    <t>WSS Associates</t>
  </si>
  <si>
    <t>['sql', 'sas', 'excel', 'ssis', 'sas']</t>
  </si>
  <si>
    <t>Data Scientist – International Mobility</t>
  </si>
  <si>
    <t>Trihydro Corporation</t>
  </si>
  <si>
    <t>['sql', 'python', 'r', 'azure', 'aws', 'gcp', 'spark', 'matplotlib', 'seaborn', 'tableau', 'power bi']</t>
  </si>
  <si>
    <t>Data Platform Engineer (Snowflake + SQL)</t>
  </si>
  <si>
    <t>Richmond, United Kingdom</t>
  </si>
  <si>
    <t>Reve Cloud Ltd.</t>
  </si>
  <si>
    <t>['sql', 'snowflake', 'azure', 'aws', 'gcp', 'airflow']</t>
  </si>
  <si>
    <t>Reporting and Analytics Consultant</t>
  </si>
  <si>
    <t>['sql', 'python', 'r', 'databricks', 'power bi', 'sap', 'dax']</t>
  </si>
  <si>
    <t>Quantitative Researcher</t>
  </si>
  <si>
    <t>['python', 'go', 'c']</t>
  </si>
  <si>
    <t>Customer Relationship Management Analyst</t>
  </si>
  <si>
    <t>['sql', 'python', 'snowflake', 'azure', 'databricks', 'aws', 'gcp', 'bigquery', 'pyspark']</t>
  </si>
  <si>
    <t>Contech Systems</t>
  </si>
  <si>
    <t>Talent Lab Partners LLC</t>
  </si>
  <si>
    <t>Data Scientist for Sales Data Insights</t>
  </si>
  <si>
    <t>Data Engineers – GMI XMX Engineering</t>
  </si>
  <si>
    <t>Mobileappsus</t>
  </si>
  <si>
    <t>['sql', 'azure', 'databricks', 'airflow']</t>
  </si>
  <si>
    <t>InterDent</t>
  </si>
  <si>
    <t>['sql', 'vba', 'excel', 'looker', 'power bi']</t>
  </si>
  <si>
    <t>French AI Data Analysts needed (analytical / administrative / research position)</t>
  </si>
  <si>
    <t>Yellowcat</t>
  </si>
  <si>
    <t>Business-oriented Data Scientist (Consulting + Development Experience Required)</t>
  </si>
  <si>
    <t>Senior Data Engineer (OBIEE OAS SQL)</t>
  </si>
  <si>
    <t>['sql', 'python', 'snowflake', 'aws', 'airflow', 'github', 'jenkins']</t>
  </si>
  <si>
    <t>OKAYA INFOCOM</t>
  </si>
  <si>
    <t>['sql', 'go', 'sql server', 'postgresql', 'snowflake', 'azure', 'oracle', 'aws', 'gcp', 'tableau', 'qlik']</t>
  </si>
  <si>
    <t>['sql', 'python', 'r', 'azure', 'aws', 'gcp', 'spark', 'pytorch', 'matplotlib', 'numpy', 'seaborn', 'tensorflow', 'hadoop', 'scikit-learn', 'pandas', 'tableau', 'power bi']</t>
  </si>
  <si>
    <t>Wavicle Data Solutions</t>
  </si>
  <si>
    <t>['python', 'scala', 'java', 'shell', 'azure', 'databricks', 'aws', 'gcp', 'spark', 'kafka']</t>
  </si>
  <si>
    <t>Support Engineering Data Specialist 3</t>
  </si>
  <si>
    <t>Playa Del Rey, CA</t>
  </si>
  <si>
    <t>Senior Data Engineer, Infrastructure Reliability</t>
  </si>
  <si>
    <t>Lead Data Engineer &amp; Architect</t>
  </si>
  <si>
    <t>['sql', 'python', 'scala', 'bash', 'powershell', 'shell', 'azure', 'databricks', 'aws', 'spark']</t>
  </si>
  <si>
    <t>Data Engineer (SC Cleared) - Hybrid</t>
  </si>
  <si>
    <t>['sql', 'shell', 'unix']</t>
  </si>
  <si>
    <t>['sql', 'python', 'shell', 'snowflake', 'databricks', 'aws', 'redshift', 'linux', 'unix']</t>
  </si>
  <si>
    <t>['sql', 'python', 'bash', 'powershell', 'snowflake', 'azure', 'watson', 'power bi', 'ssis']</t>
  </si>
  <si>
    <t>AI &amp; GenAI Data Scientist - EUR- Director</t>
  </si>
  <si>
    <t>Call Center Data Analyst II</t>
  </si>
  <si>
    <t>['sql', 'sql server', 'tableau', 'power bi', 'ssrs', 'qlik', 'sharepoint']</t>
  </si>
  <si>
    <t>Applied AI Lead Data Scientist</t>
  </si>
  <si>
    <t>Embedded Systems Data Engineer job at Apex Systems in Dearborn, MI</t>
  </si>
  <si>
    <t>Senior Software Big Data Engineer</t>
  </si>
  <si>
    <t>['scala', 'java', 'cassandra', 'spark', 'kafka', 'airflow', 'kubernetes']</t>
  </si>
  <si>
    <t>Data Science Expert - AI Content Specialist</t>
  </si>
  <si>
    <t>Climate Data Specialist</t>
  </si>
  <si>
    <t>Data and Systems Analyst</t>
  </si>
  <si>
    <t>ACH Refugee Integration Services Provider</t>
  </si>
  <si>
    <t>Senior Data Engineer, Innovation &amp; Tools 🏆</t>
  </si>
  <si>
    <t>['sql', 'python', 'snowflake', 'azure', 'databricks', 'aws', 'spark', 'airflow', 'hadoop', 'tableau', 'excel', 'power bi']</t>
  </si>
  <si>
    <t>Graduate IT Analyst</t>
  </si>
  <si>
    <t>County Dublin, Ireland</t>
  </si>
  <si>
    <t>Circet IRE &amp; UK</t>
  </si>
  <si>
    <t>['sql', 'html', 'css', 'c', 'sql server', 'asp.net']</t>
  </si>
  <si>
    <t>Data Analyst/Administrator</t>
  </si>
  <si>
    <t>Butler Rose</t>
  </si>
  <si>
    <t>Principal Data Scientist - AI Trainer</t>
  </si>
  <si>
    <t>Senior Data Scientist – AI &amp; Product Innovation - London OR Manchester - £70k - £90k</t>
  </si>
  <si>
    <t>Creo Recruitment</t>
  </si>
  <si>
    <t>Ruddington, United Kingdom</t>
  </si>
  <si>
    <t>MHR INTERNATIONAL UK LIMITED</t>
  </si>
  <si>
    <t>['sql', 'python', 'azure', 'databricks', 'gdpr', 'express']</t>
  </si>
  <si>
    <t>Data Engineer - London OR Manchester - £70k - £90k - AI/ML SaaS</t>
  </si>
  <si>
    <t>['sql', 'python', 'aws', 'redshift', 'node', 'terraform']</t>
  </si>
  <si>
    <t>Business Analyst, Data Governance - Investment bank (9-mth)</t>
  </si>
  <si>
    <t>Data Scientist at All Levels - Up to £140K + Bonus</t>
  </si>
  <si>
    <t>Azure Data Engineer Lead</t>
  </si>
  <si>
    <t>Amplius</t>
  </si>
  <si>
    <t>Data/Analytics Platform System Administrator</t>
  </si>
  <si>
    <t>['r', 'nosql', 'cassandra', 'elasticsearch', 'snowflake', 'azure', 'databricks', 'aws', 'gcp', 'spark', 'kafka', 'hadoop']</t>
  </si>
  <si>
    <t>User Experience and Test Analyst</t>
  </si>
  <si>
    <t>Thorpe on the Hill, United Kingdom</t>
  </si>
  <si>
    <t>MASS</t>
  </si>
  <si>
    <t>Data Engineer (Oracle + GCP)</t>
  </si>
  <si>
    <t>Recann</t>
  </si>
  <si>
    <t>Data Centre Senior Shift Engineer</t>
  </si>
  <si>
    <t>Forces Families Jobs</t>
  </si>
  <si>
    <t>Arcus Solutions</t>
  </si>
  <si>
    <t>['sql', 'javascript', 'java', 'html', 'css', 'assembly', 'snowflake']</t>
  </si>
  <si>
    <t>Data Analysis Starter Course (Blackburn)</t>
  </si>
  <si>
    <t>Data Engineer - Data governance (W2)</t>
  </si>
  <si>
    <t>HireTalent - Staffing &amp; Recruiting Firm</t>
  </si>
  <si>
    <t>[Remote] Data Scientist, Early Career</t>
  </si>
  <si>
    <t>Jobright.ai</t>
  </si>
  <si>
    <t>Epsom, United Kingdom</t>
  </si>
  <si>
    <t>Integral Recruitment Ltd</t>
  </si>
  <si>
    <t>['excel', 'sap', 'qlik', 'powerpoint']</t>
  </si>
  <si>
    <t>Data Scientist Lead, Amazon Music - DISCO</t>
  </si>
  <si>
    <t>Junior Data Consultant - Manchester</t>
  </si>
  <si>
    <t>Senior Data Engineer - Data and AI Platform</t>
  </si>
  <si>
    <t>['sql', 'python', 'go', 'scala', 'nosql', 'java', 'c', 'shell', 'mysql', 'spark', 'kafka', 'airflow', 'hadoop', 'selenium', 'linux', 'unix', 'git', 'jenkins', 'chef']</t>
  </si>
  <si>
    <t>Data Engineer (DevOps/AWS Migration)</t>
  </si>
  <si>
    <t>['sql', 'python', 'aws', 'spark', 'kubernetes', 'docker', 'terraform']</t>
  </si>
  <si>
    <t>Data Engineer - Onsite Position</t>
  </si>
  <si>
    <t>['gcp', 'bigquery', 'pyspark', 'airflow']</t>
  </si>
  <si>
    <t>Principal Database Engineer</t>
  </si>
  <si>
    <t>Clever Devices</t>
  </si>
  <si>
    <t>['sql', 'nosql', 't-sql', 'sql server', 'postgresql', 'windows', 'git']</t>
  </si>
  <si>
    <t>TS/SCI w/ Poly - Database Engineer</t>
  </si>
  <si>
    <t>['sql', 'python', 'bash', 'powershell', 'sql server', 'mysql', 'postgresql', 'snowflake', 'azure', 'oracle', 'aws', 'gcp', 'redshift', 'windows', 'linux', 'kubernetes', 'docker', 'terraform']</t>
  </si>
  <si>
    <t>['sql', 'python', 'sas', 'excel', 'power bi', 'sas', 'powerpoint']</t>
  </si>
  <si>
    <t>Data &amp; Analytics Consultant - Finance &amp; Risk</t>
  </si>
  <si>
    <t>Arrayo</t>
  </si>
  <si>
    <t>STV</t>
  </si>
  <si>
    <t>Machine Learning Engineer - £110k – £130k – Geospatial Tech 4 Good</t>
  </si>
  <si>
    <t>['python', 'aws', 'pytorch', 'git']</t>
  </si>
  <si>
    <t>Data Engineer/DataOps Engineer W/AWS, Python and AWS Glue</t>
  </si>
  <si>
    <t>Agile Resources</t>
  </si>
  <si>
    <t>['sql', 'python', 'postgresql', 'aws', 'redshift', 'aurora', 'airflow']</t>
  </si>
  <si>
    <t>Data Engineer (Azure Platform Focus)</t>
  </si>
  <si>
    <t>['sql', 'python', 'r', 't-sql', 'db2', 'sql server', 'azure', 'databricks', 'ssis']</t>
  </si>
  <si>
    <t>Benton, AR</t>
  </si>
  <si>
    <t>Walmart, Inc.</t>
  </si>
  <si>
    <t>Senior IT Engineer (Projects)</t>
  </si>
  <si>
    <t>MPG Recruitment LTD</t>
  </si>
  <si>
    <t>Data Analyst - Business Intelligence &amp; Insights</t>
  </si>
  <si>
    <t>Marc Jacobs</t>
  </si>
  <si>
    <t>Senior Collections Credit Risk Analyst</t>
  </si>
  <si>
    <t>Senior Data Engineer (Data Analyst IV)</t>
  </si>
  <si>
    <t>['sql', 'python', 'javascript', 'java', 'c', 'sql server', 'postgresql', 'azure', 'databricks', 'power bi', 'git', 'ansible']</t>
  </si>
  <si>
    <t>Delhi, India</t>
  </si>
  <si>
    <t>Amk Group</t>
  </si>
  <si>
    <t>['sql', 'python', 'nosql', 'mongodb', 'mysql', 'postgresql', 'mongodb', 'cassandra', 'azure', 'aws', 'redshift', 'kubernetes']</t>
  </si>
  <si>
    <t>Manager Data Engineering - Snowflake/DBT</t>
  </si>
  <si>
    <t>YO HR Consultancy</t>
  </si>
  <si>
    <t>Databricks Unified Data Analytics Platform Lead</t>
  </si>
  <si>
    <t>Ara Resources Private Limited</t>
  </si>
  <si>
    <t>['sql', 'python', 'scala', 'databricks']</t>
  </si>
  <si>
    <t>3472 - Payroll Data Analyst x 2</t>
  </si>
  <si>
    <t>Welsh Government</t>
  </si>
  <si>
    <t>Innovation AI/ML Data Scientist</t>
  </si>
  <si>
    <t>We Place People Executive Search Firm</t>
  </si>
  <si>
    <t>['sql', 'python', 'azure', 'pytorch', 'plotly', 'tensorflow', 'hugging face', 'pandas', 'tableau', 'power bi']</t>
  </si>
  <si>
    <t>Business Data Consultant</t>
  </si>
  <si>
    <t>Alexander Lloyd</t>
  </si>
  <si>
    <t>['sql', 'r', 'c', 'snowflake', 'excel', 'power bi', 'sap']</t>
  </si>
  <si>
    <t>['sql', 'python', 'mongodb', 'mongodb', 'redis', 'snowflake', 'azure', 'aws', 'react', 'fastapi', 'flask', 'angular', 'docker', 'github']</t>
  </si>
  <si>
    <t>Paid Data Science Engineer Internship - Summer 2025 Hiring</t>
  </si>
  <si>
    <t>['sql', 'python', 'r', 'azure', 'aws', 'pytorch', 'matplotlib', 'seaborn', 'tensorflow', 'scikit-learn', 'tableau']</t>
  </si>
  <si>
    <t>IT Business &amp; Data Analyst</t>
  </si>
  <si>
    <t>PAX Labs</t>
  </si>
  <si>
    <t>['sql', 'airflow', 'tableau', 'excel', 'looker', 'power bi', 'ssrs', 'sap']</t>
  </si>
  <si>
    <t>['sql', 'python', 'aws', 'plotly', 'numpy', 'scikit-learn', 'pandas', 'jira', 'confluence']</t>
  </si>
  <si>
    <t>Senior/Staff Software Engineer, Data Engineering Team</t>
  </si>
  <si>
    <t>The Voleon Group</t>
  </si>
  <si>
    <t>['python', 'go', 'java', 'c', 'postgresql', 'redis', 'airflow', 'linux', 'unix', 'kubernetes', 'docker']</t>
  </si>
  <si>
    <t>[Remote] Data Analyst, New Grad</t>
  </si>
  <si>
    <t>(IT PSP) Data Engineer V</t>
  </si>
  <si>
    <t>['sql', 'python', 'javascript', 'typescript', 'pyspark', 'tableau', 'power bi', 'sap', 'git']</t>
  </si>
  <si>
    <t>Senior DevOps Engineer – Databricks Platform</t>
  </si>
  <si>
    <t>['sql', 'python', 'bash', 'powershell', 'azure', 'databricks', 'aws', 'spark', 'kubernetes', 'docker', 'git', 'github', 'terraform', 'gitlab']</t>
  </si>
  <si>
    <t>Senior Data Engineer, DevOps/AWS Migration (Milwaukee, WI)</t>
  </si>
  <si>
    <t>AWS Snowflake Cloud Data Engineer</t>
  </si>
  <si>
    <t>Enterprise - Data Engineer - Python, Palantir, Typescript</t>
  </si>
  <si>
    <t>Erias Ventures, LLC</t>
  </si>
  <si>
    <t>Data Engineer (Machine Learning / Infrastructure)</t>
  </si>
  <si>
    <t>['python', 'r', 'kubernetes']</t>
  </si>
  <si>
    <t>New Job Today</t>
  </si>
  <si>
    <t>['sql', 'python', 'go', 'excel', 'looker']</t>
  </si>
  <si>
    <t>Client Engagement Data Analyst - AI</t>
  </si>
  <si>
    <t>Kraken</t>
  </si>
  <si>
    <t>Senior Data Scientist (Hybrid as needed)</t>
  </si>
  <si>
    <t>Northwell</t>
  </si>
  <si>
    <t>['gcp', 'pytorch', 'airflow', 'scikit-learn']</t>
  </si>
  <si>
    <t>Data Scientist (Hybrid as needed)</t>
  </si>
  <si>
    <t>['sql', 'python', 'r', 'gcp', 'pytorch', 'airflow', 'scikit-learn']</t>
  </si>
  <si>
    <t>Payroll Data Analyst x 2</t>
  </si>
  <si>
    <t>Llywodraeth Cymru / Welsh Government</t>
  </si>
  <si>
    <t>Software Engineer - Data &amp; AI Products</t>
  </si>
  <si>
    <t>All American Entertainment</t>
  </si>
  <si>
    <t>['sql', 'python', 'ruby', 'bigquery', 'react', 'ruby', 'ruby on rails', 'docker']</t>
  </si>
  <si>
    <t>Governance Analyst - Data Management</t>
  </si>
  <si>
    <t>Jr/ Data Science Engineer</t>
  </si>
  <si>
    <t>['python', 'javascript', 'typescript', 'angular', 'node.js', 'node', 'git']</t>
  </si>
  <si>
    <t>Data Scientist/ Claim Experience Analytics</t>
  </si>
  <si>
    <t>ML-Engineer</t>
  </si>
  <si>
    <t>Business Data Analyst - SQL, Tableau 🏆</t>
  </si>
  <si>
    <t>['sql', 'python', 'r', 'mysql', 'postgresql', 'redshift', 'hadoop', 'tableau']</t>
  </si>
  <si>
    <t>Software Engineer: Full-Stack (Multiple Positions Available)</t>
  </si>
  <si>
    <t>Fiscal.ai</t>
  </si>
  <si>
    <t>['sql', 'python', 'typescript', 'firebase', 'firestore', 'firebase', 'react', 'node', 'next.js', 'terminal']</t>
  </si>
  <si>
    <t>Strategic Business Analyst</t>
  </si>
  <si>
    <t>Holland Mountain</t>
  </si>
  <si>
    <t>Disappearing America Construction</t>
  </si>
  <si>
    <t>Staff Data Scientist, Product, Google Shopping</t>
  </si>
  <si>
    <t>Data Scientist Engineer - Data Lab 🏆</t>
  </si>
  <si>
    <t>Washington Metroplitan Area Transit Authority</t>
  </si>
  <si>
    <t>Data engineer - Snowflake - Hybrid 🏆</t>
  </si>
  <si>
    <t>Cayuse Holdings, LLC</t>
  </si>
  <si>
    <t>['sql', 'python', 'snowflake', 'azure', 'aws', 'phoenix', 'tableau']</t>
  </si>
  <si>
    <t>Sr Azure Data Engineer /Azure Databricks/ADLS/</t>
  </si>
  <si>
    <t>['sql', 'scala', 'azure', 'databricks', 'spark', 'pyspark', 'power bi']</t>
  </si>
  <si>
    <t>Data Engineer/ Consultant</t>
  </si>
  <si>
    <t>data platform engineer</t>
  </si>
  <si>
    <t>Cortech Talent Solutions Ltd</t>
  </si>
  <si>
    <t>['python', 'azure', 'aws', 'gcp', 'fastapi', 'flask', 'django', 'github', 'terraform', 'gitlab']</t>
  </si>
  <si>
    <t>Associate Mechanical Engineer (Data Centres) - Management Role</t>
  </si>
  <si>
    <t>Spencer Ogden</t>
  </si>
  <si>
    <t>Paris, IL</t>
  </si>
  <si>
    <t>Berneso</t>
  </si>
  <si>
    <t>['sql', 'python', 'azure', 'aws', 'gcp', 'spark', 'airflow']</t>
  </si>
  <si>
    <t>Founding Data Engineer – Azure</t>
  </si>
  <si>
    <t>['sql', 'snowflake', 'azure', 'aws', 'gcp', 'power bi', 'unify']</t>
  </si>
  <si>
    <t>ServiceNow Lead Data Engineer for Reporting and Analytics</t>
  </si>
  <si>
    <t>['phoenix', 'tableau', 'powerbi', 'powerbi']</t>
  </si>
  <si>
    <t>Integration Data Engineer I</t>
  </si>
  <si>
    <t>Data Engineer - SQL &amp; Python Expertise 🏆</t>
  </si>
  <si>
    <t>Senior Software Engineer | Azure Data Analytics</t>
  </si>
  <si>
    <t>['sql', 'python', 'r', 'javascript', 'java', 't-sql', 'html', 'c', 'postgresql', 'azure', 'oracle', 'aws', 'power bi', 'jenkins', 'gitlab']</t>
  </si>
  <si>
    <t>Fulfillment Center Specialist-Meadow</t>
  </si>
  <si>
    <t>Associate Fraud Strategy Data Scientist</t>
  </si>
  <si>
    <t>['sql', 'scala', 'snowflake', 'azure', 'bigquery']</t>
  </si>
  <si>
    <t>Washington, TX</t>
  </si>
  <si>
    <t>Electronic Arts Inc.</t>
  </si>
  <si>
    <t>['sql', 'python', 'snowflake', 'aws', 'redshift', 'bigquery', 'spark', 'kafka', 'airflow', 'gdpr']</t>
  </si>
  <si>
    <t>['sql', 'python', 'snowflake', 'azure', 'databricks', 'spark', 'kafka']</t>
  </si>
  <si>
    <t>Sr Insights Analyst</t>
  </si>
  <si>
    <t>Job Board - Communitech</t>
  </si>
  <si>
    <t>Practice Better</t>
  </si>
  <si>
    <t>['sql', 'go', 'snowflake', 'git']</t>
  </si>
  <si>
    <t>Contracts and Data Analyst</t>
  </si>
  <si>
    <t>Fraser Advanced Information Systems</t>
  </si>
  <si>
    <t>Forecasting Analyst III</t>
  </si>
  <si>
    <t>Data Analyst, 340B Program</t>
  </si>
  <si>
    <t>Rhode Island Public Health Institute</t>
  </si>
  <si>
    <t>['sql', 'tableau', 'excel', 'ssis']</t>
  </si>
  <si>
    <t>Investment Data Analytics &amp; Product Owner (Private Markets)</t>
  </si>
  <si>
    <t>['sql', 'python', 'r', 'pandas', 'jupyter']</t>
  </si>
  <si>
    <t>AI Engineer - Investment Management</t>
  </si>
  <si>
    <t>Data Scientist (Mid-Frequency Quantitative Research)</t>
  </si>
  <si>
    <t>SonicJobs</t>
  </si>
  <si>
    <t>Data Warehouse Engineer | €40k | Azure &amp; Databricks</t>
  </si>
  <si>
    <t>['sql', 'python', 'azure', 'databricks', 'pyspark', 'power bi', 'terraform']</t>
  </si>
  <si>
    <t>Twinkl Educational Publishing</t>
  </si>
  <si>
    <t>['sql', 'python', 'go', 'snowflake', 'databricks', 'terraform']</t>
  </si>
  <si>
    <t>Analyst - Insights</t>
  </si>
  <si>
    <t>SAP Financial Data Analyst (Navy ERP)</t>
  </si>
  <si>
    <t>Woodgrove Solutions</t>
  </si>
  <si>
    <t>ACS Recruitment Solutions</t>
  </si>
  <si>
    <t>Microsoft Power Platform Developer (Data Scientist I)</t>
  </si>
  <si>
    <t>['python', 'azure', 'aws', 'gcp', 'pytorch']</t>
  </si>
  <si>
    <t>Data Scientist (711267)</t>
  </si>
  <si>
    <t>['sql', 'python', 'r', 'sas', 'c', 'cobol', 'mysql', 'redshift', 'pytorch', 'numpy', 'tensorflow', 'scikit-learn', 'pandas', 'fastapi', 'flask', 'django', 'sas', 'docker']</t>
  </si>
  <si>
    <t>SENIOR DATA ANALYST AND SOFTWARE DEVELOPER</t>
  </si>
  <si>
    <t>Max Fordham LLP</t>
  </si>
  <si>
    <t>['sql', 'python', 'javascript', 'c', 'typescript', 'azure', 'aws', 'jupyter', 'fastapi', 'vue', 'power bi', 'git', 'github', 'ansible']</t>
  </si>
  <si>
    <t>Data Engineering Lead Python Databricks - Fintech</t>
  </si>
  <si>
    <t>Graduate Electrical Engineer - Data Centres</t>
  </si>
  <si>
    <t>Chadderton, United Kingdom</t>
  </si>
  <si>
    <t>Konker Recruitment</t>
  </si>
  <si>
    <t>Sales Data Analyst, Intermediate</t>
  </si>
  <si>
    <t>Sr. Data  Business Intelligence Analyst</t>
  </si>
  <si>
    <t>Lead Data Scientist (AI/ML)</t>
  </si>
  <si>
    <t>GatherUp</t>
  </si>
  <si>
    <t>Senior Generative AI Scientist II (Model Risk &amp; Validation)</t>
  </si>
  <si>
    <t>Cotiviti, Inc.</t>
  </si>
  <si>
    <t>['python', 'c', 'azure', 'databricks', 'aws', 'gcp', 'pytorch', 'keras', 'tensorflow', 'scikit-learn', 'nltk', 'pandas', 'huggingface', 'datarobot']</t>
  </si>
  <si>
    <t>Computer Operator (Entry level Data Analyst)</t>
  </si>
  <si>
    <t>Knowledge Builders Inc</t>
  </si>
  <si>
    <t>Data Scientist, AWS Quick Data</t>
  </si>
  <si>
    <t>Senior Consultant - Data Analyst</t>
  </si>
  <si>
    <t>New York State Technology Enterprise Cor</t>
  </si>
  <si>
    <t>Senior Data Scientist, Decisions - Risk</t>
  </si>
  <si>
    <t>Data Analyst III (Tax Analyst) JP33031</t>
  </si>
  <si>
    <t>Orion Group</t>
  </si>
  <si>
    <t>Service Provider Claims and Data Analyst</t>
  </si>
  <si>
    <t>Circular Action Alliance</t>
  </si>
  <si>
    <t>['python', 'excel', 'power bi', 'sharepoint']</t>
  </si>
  <si>
    <t>Research Data Scientist, Brand Advertising, YouTube Ads</t>
  </si>
  <si>
    <t>Data Platform Lead</t>
  </si>
  <si>
    <t>['sql', 'python', 'go', 'spark', 'kafka', 'airflow', 'node.js', 'node', 'kubernetes']</t>
  </si>
  <si>
    <t>Lead Data Engineer - Remote / Telecommute</t>
  </si>
  <si>
    <t>['sql', 'python', 'java', 'bash', 'mysql', 'postgresql', 'mariadb', 'spark', 'numpy', 'airflow', 'pandas', 'jupyter', 'linux', 'atlassian', 'git', 'jira', 'confluence']</t>
  </si>
  <si>
    <t>Data Engineer - Walbec</t>
  </si>
  <si>
    <t>['sql', 'python', 'powershell', 'azure']</t>
  </si>
  <si>
    <t>Power Staffing Solutions</t>
  </si>
  <si>
    <t>['sql', 'r', 'azure', 'aws', 'gcp', 'spark', 'kafka', 'airflow']</t>
  </si>
  <si>
    <t>Quantitative Research Analyst | Upto $60/hr Hourly</t>
  </si>
  <si>
    <t>Machine Learning Engineer | Upto $100/hr Hourly</t>
  </si>
  <si>
    <t>Data Scientist 5, Experimentation Platform</t>
  </si>
  <si>
    <t>GCP Data Engineer_Local to IL and MD_Only on W2</t>
  </si>
  <si>
    <t>['sql', 'python', 'gcp', 'bigquery', 'spark', 'kafka', 'airflow']</t>
  </si>
  <si>
    <t>Principal Data Science Engineer</t>
  </si>
  <si>
    <t>['sql', 'python', 'r', 'looker', 'qlik', 'powerpoint']</t>
  </si>
  <si>
    <t>Prairie Consulting Services</t>
  </si>
  <si>
    <t>['sql', 'nosql', 'mysql', 'dynamodb', 'redis', 'snowflake', 'oracle', 'aws', 'git', 'svn']</t>
  </si>
  <si>
    <t>Crime Intelligence Analyst: Data-Driven Crime Analytics</t>
  </si>
  <si>
    <t>City of Fort Myers</t>
  </si>
  <si>
    <t>Data Analyst Manager in Canada &amp; Australia</t>
  </si>
  <si>
    <t>Fielder</t>
  </si>
  <si>
    <t>Security-Cleared Junior Data Scientist (Python)</t>
  </si>
  <si>
    <t>Senior Cloud Platform Engineer</t>
  </si>
  <si>
    <t>['python', 'bash', 'snowflake', 'aws', 'redshift', 'gdpr', 'kubernetes', 'git', 'terraform']</t>
  </si>
  <si>
    <t>Senior Applied ML Engineer - End-to-End Gaming AI</t>
  </si>
  <si>
    <t>UMATR</t>
  </si>
  <si>
    <t>Senior AI Data Engineer- Agentic Healthcare Platform</t>
  </si>
  <si>
    <t>Medeloop</t>
  </si>
  <si>
    <t>['sql', 'python', 'azure', 'aws', 'gcp', 'spark']</t>
  </si>
  <si>
    <t>Data Engineer New</t>
  </si>
  <si>
    <t>Motive</t>
  </si>
  <si>
    <t>['sql', 'python', 'snowflake', 'aws', 'airflow', 'tableau', 'terraform']</t>
  </si>
  <si>
    <t>Technology Analyst - Data Science &amp; Analytics</t>
  </si>
  <si>
    <t>Northern Trust</t>
  </si>
  <si>
    <t>IT Supply Chain &amp; Finance Data Analyst</t>
  </si>
  <si>
    <t>['sql', 'python', 'javascript', 'java', 'oracle', 'tableau', 'power bi', 'sap']</t>
  </si>
  <si>
    <t>Data Engineer II - AMZ9794525</t>
  </si>
  <si>
    <t>Workday System Analyst-W2</t>
  </si>
  <si>
    <t>Reference Data specialist</t>
  </si>
  <si>
    <t>Attribution Search</t>
  </si>
  <si>
    <t>Manager, Marketing Planning And Strategy - Data Analyst, Marketing Intelligence - Walmart Connect</t>
  </si>
  <si>
    <t>['sql', 'python', 'r', 'snowflake', 'databricks', 'bigquery', 'tableau', 'looker', 'power bi']</t>
  </si>
  <si>
    <t>['sql', 'sql server', 'azure', 'oracle', 'ssis', 'ssrs']</t>
  </si>
  <si>
    <t>Wind Analyst – Layout Design</t>
  </si>
  <si>
    <t>Kildare, Ireland</t>
  </si>
  <si>
    <t>Valley Stream, NY</t>
  </si>
  <si>
    <t>Sales Enablement US Wealth Data Analyst - Hybrid Onsite in Boston, MA or Chicago, IL</t>
  </si>
  <si>
    <t>Glossop, United Kingdom</t>
  </si>
  <si>
    <t>Adria Solutions Ltd</t>
  </si>
  <si>
    <t>['snowflake', 'azure', 'redshift', 'bigquery', 'tableau', 'looker', 'power bi']</t>
  </si>
  <si>
    <t>Hiring Data Engineer (AWS + DBT + Airflow)</t>
  </si>
  <si>
    <t>Geetha Technology Solutions</t>
  </si>
  <si>
    <t>['sql', 'python', 'shell', 'snowflake', 'aws', 'redshift', 'bigquery', 'pyspark', 'airflow', 'docker', 'terraform']</t>
  </si>
  <si>
    <t>Video Research Expert - Robotics</t>
  </si>
  <si>
    <t>Mathematics Researcher (Masters/PhDs)</t>
  </si>
  <si>
    <t>Business Analyst  (US C/ GC H only)</t>
  </si>
  <si>
    <t>Addax</t>
  </si>
  <si>
    <t>['sql', 'excel', 'sheets', 'jira', 'confluence', 'notion']</t>
  </si>
  <si>
    <t>Exploitation Specialist (Data Scientist)</t>
  </si>
  <si>
    <t>Vcarve</t>
  </si>
  <si>
    <t>Senior Data Solutions Analyst</t>
  </si>
  <si>
    <t>Data Engineer (IC3) (Strong SQL)</t>
  </si>
  <si>
    <t>['sql', 'python', 'postgresql', 'snowflake', 'aws', 'gcp', 'redshift', 'airflow', 'gitlab']</t>
  </si>
  <si>
    <t>Data Engineer - Mid (4 - 6 years)</t>
  </si>
  <si>
    <t>LearnShiz Techies</t>
  </si>
  <si>
    <t>Tews Company</t>
  </si>
  <si>
    <t>Data Governance &amp; Enablement Analyst</t>
  </si>
  <si>
    <t>Brimington, United Kingdom</t>
  </si>
  <si>
    <t>Junior Business Data Analyst – Financial Strategy &amp; Analytics</t>
  </si>
  <si>
    <t>CapitalPlanHoldings</t>
  </si>
  <si>
    <t>['snowflake', 'databricks', 'spark', 'kafka', 'splunk']</t>
  </si>
  <si>
    <t>['go', 'typescript', 'react', 'zoom']</t>
  </si>
  <si>
    <t>Digital Search Analyst</t>
  </si>
  <si>
    <t>['sql', 'python', 'tableau', 'looker', 'power bi', 'powerbi', 'powerbi']</t>
  </si>
  <si>
    <t>Data Scientist (3-5 Years Experience) - Retail / Banking / Insurance</t>
  </si>
  <si>
    <t>ENHANCE IT SOL</t>
  </si>
  <si>
    <t>['sql', 'python', 'r', 'azure', 'aws', 'gcp', 'spark', 'pytorch', 'tensorflow', 'hadoop', 'scikit-learn', 'tableau', 'power bi']</t>
  </si>
  <si>
    <t>Data Engineer/Python Developer (Hadoop On-Prem)</t>
  </si>
  <si>
    <t>['sql', 'python', 'shell', 'spark', 'pyspark', 'airflow', 'hadoop', 'linux', 'git', 'github', 'jenkins', 'gitlab', 'yarn']</t>
  </si>
  <si>
    <t>Senior Data Engineer - Labor Management</t>
  </si>
  <si>
    <t>['sql', 'python', 'c', 'sql server', 'redis', 'snowflake', 'azure', 'databricks', 'unity']</t>
  </si>
  <si>
    <t>Senior Data Analyst (Revenue) - up to £75,000</t>
  </si>
  <si>
    <t>Impactive IT</t>
  </si>
  <si>
    <t>['sql', 'snowflake', 'tableau', 'excel', 'looker', 'power bi']</t>
  </si>
  <si>
    <t>Senior Consultant – Data Science</t>
  </si>
  <si>
    <t>Wellesley Cove Group</t>
  </si>
  <si>
    <t>Wellingborough, United Kingdom</t>
  </si>
  <si>
    <t>ACS Recruitment</t>
  </si>
  <si>
    <t>Legacy Food Group</t>
  </si>
  <si>
    <t>['sql', 'python', 'java', 'bash', 'shell', 'sql server', 'azure', 'oracle', 'aws', 'spark', 'hadoop', 'unix', 'looker']</t>
  </si>
  <si>
    <t>Analyst, Portfolio Research - Data Engineer - TD Asset Management</t>
  </si>
  <si>
    <t>['sql', 'python', 'sql server', 'snowflake', 'azure', 'databricks', 'aws']</t>
  </si>
  <si>
    <t>Data Support Entry Level</t>
  </si>
  <si>
    <t>Data Scientist Associate - Data Scientist Sr.</t>
  </si>
  <si>
    <t>['sql', 'python', 'r', 'sas', 'hadoop', 'tableau', 'excel', 'spss', 'sas']</t>
  </si>
  <si>
    <t>['sql', 'python', 'javascript', 'spark', 'flask']</t>
  </si>
  <si>
    <t>Public Partnerships LLC</t>
  </si>
  <si>
    <t>['sql', 'sql server', 'postgresql', 'azure', 'databricks', 'spark', 'pyspark', 'github', 'terraform']</t>
  </si>
  <si>
    <t>Data Engineer - Python/PySpark</t>
  </si>
  <si>
    <t>['sql', 'python', 'nosql', 'spark', 'kafka', 'pyspark', 'hadoop']</t>
  </si>
  <si>
    <t>Campaign Analyst</t>
  </si>
  <si>
    <t>Group O Careers</t>
  </si>
  <si>
    <t>Group O</t>
  </si>
  <si>
    <t>['sql', 'crystal', 'excel', 'powerpoint', 'outlook']</t>
  </si>
  <si>
    <t>Senior Data Analyst - S&amp;OP</t>
  </si>
  <si>
    <t>Data Scientist (On site in Tampa, FL)</t>
  </si>
  <si>
    <t>['sql', 'python', 'javascript', 'html', 'css', 'react']</t>
  </si>
  <si>
    <t>Data Analyst, Quality Management Informatics</t>
  </si>
  <si>
    <t>['python', 'snowflake', 'azure', 'databricks', 'powerbi', 'powerbi', 'git']</t>
  </si>
  <si>
    <t>['sql', 'java', 'mongodb', 'sql server', 'mongodb', 'cassandra', 'snowflake', 'azure', 'databricks', 'oracle', 'power bi']</t>
  </si>
  <si>
    <t>Staff Product Data Scientist, Workspace Collaboration Data Science</t>
  </si>
  <si>
    <t>['sql', 'python', 'r', 'sheets']</t>
  </si>
  <si>
    <t>Data Process Analyst</t>
  </si>
  <si>
    <t>['visual basic', 'visio', 'excel', 'power bi', 'powerpoint', 'dax']</t>
  </si>
  <si>
    <t>Senior IT Project Manager – Data, Analytics &amp; Privacy (Agile)</t>
  </si>
  <si>
    <t>Principal Data Scientist, WWPS ProServe Jobs</t>
  </si>
  <si>
    <t>Sr. Data Scientist, WWPS ProServe Data and Machine Learning Jobs</t>
  </si>
  <si>
    <t>Data Engineer || USC only</t>
  </si>
  <si>
    <t>ANB Sourcing LLC</t>
  </si>
  <si>
    <t>['snowflake', 'power bi', 'powerbi', 'powerbi']</t>
  </si>
  <si>
    <t>['sql', 't-sql', 'sql server', 'excel', 'ssis', 'ssrs']</t>
  </si>
  <si>
    <t>['sql', 'python', 'go', 'snowflake', 'azure', 'databricks', 'spark', 'hadoop']</t>
  </si>
  <si>
    <t>Senior ITSM Business Intelligence Analyst</t>
  </si>
  <si>
    <t>['excel', 'power bi', 'sap', 'powerpoint', 'dax']</t>
  </si>
  <si>
    <t>Paramount Streaming</t>
  </si>
  <si>
    <t>['sql', 'python', 'bigquery', 'atlassian', 'jira', 'confluence']</t>
  </si>
  <si>
    <t>Data Scientist -FCRM Model Risk Governance Strategy</t>
  </si>
  <si>
    <t>Precigen</t>
  </si>
  <si>
    <t>['r', 'perl', 'linux', 'unix']</t>
  </si>
  <si>
    <t>Belay Technologies</t>
  </si>
  <si>
    <t>['sql', 'oracle', 'aws', 'atlassian', 'git']</t>
  </si>
  <si>
    <t>Data Analytics / Predictive Maintenance Specialist</t>
  </si>
  <si>
    <t>PEMCCO</t>
  </si>
  <si>
    <t>K-12 Data Systems &amp; Support Analyst (PowerSchool Required)</t>
  </si>
  <si>
    <t>KIPP New Jersey</t>
  </si>
  <si>
    <t>['sql', 'python', 'windows', 'tableau']</t>
  </si>
  <si>
    <t>Remote Data Analyst Jobs - Work from Home &amp; Flexible Schedule</t>
  </si>
  <si>
    <t>['sql', 'python', 'r', 'azure', 'aws', 'tableau', 'excel', 'power bi', 'github']</t>
  </si>
  <si>
    <t>Pontoon Solutions</t>
  </si>
  <si>
    <t>Associate Mission Data Analyst Jobs</t>
  </si>
  <si>
    <t>SciTec, Inc.</t>
  </si>
  <si>
    <t>['python', 'matlab', 'c', 'shell', 'linux']</t>
  </si>
  <si>
    <t>python programmer /Data scientist</t>
  </si>
  <si>
    <t>ImpetusIT</t>
  </si>
  <si>
    <t>['sql', 'python', 'nosql', 'azure', 'aws', 'gcp', 'pytorch', 'tensorflow', 'hugging face']</t>
  </si>
  <si>
    <t>Data Scientist Needed for Insights and Analytics</t>
  </si>
  <si>
    <t>Manager, Data Analysis - Remote</t>
  </si>
  <si>
    <t>Staff Engineer, App Store Analytics &amp; Data Engineering</t>
  </si>
  <si>
    <t>['sql', 'python', 'java', 'cassandra', 'snowflake', 'spark', 'kafka', 'hadoop', 'gdpr']</t>
  </si>
  <si>
    <t>Data Modeler – ERwin | SQL | Azure | Databricks_5 Years</t>
  </si>
  <si>
    <t>Data Analyst — Enterprise Data Audit &amp; Structuring (4-Week Sprint)</t>
  </si>
  <si>
    <t>['sql', 'python', 'pandas', 'excel', 'sap', 'sheets', 'powerpoint']</t>
  </si>
  <si>
    <t>Data Scientist, Media Revenue and Subscriptions</t>
  </si>
  <si>
    <t>Data Scientist - Multimodal Training Data &amp; Tools - SIML</t>
  </si>
  <si>
    <t>Senior Product Data Scientist in Causal Inference and ML, App Store</t>
  </si>
  <si>
    <t>Data Engineer with SQL and Python expertise 🏆</t>
  </si>
  <si>
    <t>Tactable</t>
  </si>
  <si>
    <t>['sql', 'python', 'azure', 'databricks', 'airflow', 'kubernetes', 'docker']</t>
  </si>
  <si>
    <t>Software Engineer - YAML Experience</t>
  </si>
  <si>
    <t>Senior Software Engineer- Fullstack</t>
  </si>
  <si>
    <t>['sql', 'python', 'r', 'javascript', 'java', 't-sql', 'html', 'c', 'postgresql', 'azure', 'spark', 'power bi', 'terraform']</t>
  </si>
  <si>
    <t>RevOps analyst with HubSpot expertise</t>
  </si>
  <si>
    <t>RevInfinity</t>
  </si>
  <si>
    <t>['go', 'clickup']</t>
  </si>
  <si>
    <t>Market Data Compensation Analyst</t>
  </si>
  <si>
    <t>Loveland, CO</t>
  </si>
  <si>
    <t>Sales Analyst Junior – Remote Entry Level</t>
  </si>
  <si>
    <t>Data Scientist Lead - Payments</t>
  </si>
  <si>
    <t>['sql', 'python', 'snowflake', 'spark', 'hadoop', 'tableau']</t>
  </si>
  <si>
    <t>Digital Insight Analyst</t>
  </si>
  <si>
    <t>Ocean State Media Group</t>
  </si>
  <si>
    <t>['looker', 'sheets']</t>
  </si>
  <si>
    <t>Looking for a long-term data scientist for a SaaS (A/B testing product)</t>
  </si>
  <si>
    <t>Data Warehouse Programmer Analyst</t>
  </si>
  <si>
    <t>['sql', 'sql server', 'oracle', 'windows', 'ssis']</t>
  </si>
  <si>
    <t>Data Scientist---Junior Level</t>
  </si>
  <si>
    <t>BRMS Global Systems</t>
  </si>
  <si>
    <t>['sql', 'python', 'r', 'sas', 'java', 'bash', 'vba', 'c', 'shell', 'spark', 'tensorflow', 'hadoop', 'unix', 'looker', 'sas']</t>
  </si>
  <si>
    <t>Freelance Analytics / Data Engineer - DWH Build for SaaS Company</t>
  </si>
  <si>
    <t>['sql', 'mysql', 'snowflake', 'bigquery']</t>
  </si>
  <si>
    <t>Senior Operations &amp; Data Engineer (Informatica Specialist)</t>
  </si>
  <si>
    <t>Returns Specialist</t>
  </si>
  <si>
    <t>MLOps engineer</t>
  </si>
  <si>
    <t>['sql', 'python', 'databricks', 'aws', 'pytorch', 'tensorflow', 'scikit-learn', 'pandas', 'kubernetes', 'docker']</t>
  </si>
  <si>
    <t>Data Scientist- Platform Integrity (Remote)</t>
  </si>
  <si>
    <t>['sql', 'python', 'r', 'go', 'javascript', 'firebase', 'firebase', 'spark', 'airflow']</t>
  </si>
  <si>
    <t>Analyst - Project Support</t>
  </si>
  <si>
    <t>Senior Data Scientist (AI / GenAI / NLP / MLOps)</t>
  </si>
  <si>
    <t>Her Second Innings</t>
  </si>
  <si>
    <t>['python', 'r', 'redis', 'azure', 'pytorch', 'tensorflow', 'hugging face', 'kubernetes', 'docker', 'git', 'terraform']</t>
  </si>
  <si>
    <t>Planning Data Specialist</t>
  </si>
  <si>
    <t>Data Integrity Analyst (Onsite)</t>
  </si>
  <si>
    <t>['c', 'oracle', 'excel', 'sap', 'outlook']</t>
  </si>
  <si>
    <t>Data Analyst || W2</t>
  </si>
  <si>
    <t>Ingress IT Services</t>
  </si>
  <si>
    <t>Jr. Bilingual AI Data Scientist</t>
  </si>
  <si>
    <t>IntelliTech LLC</t>
  </si>
  <si>
    <t>['sql', 'python', 'nosql', 'java', 'azure', 'databricks', 'aws', 'gcp', 'spark', 'kafka', 'pyspark', 'airflow', 'kubernetes', 'docker']</t>
  </si>
  <si>
    <t>Workday Analayst</t>
  </si>
  <si>
    <t>Senior Data Scientist - New FDI to Belfast</t>
  </si>
  <si>
    <t>MCS Group | Your Specialist Recruitment Consultancy</t>
  </si>
  <si>
    <t>Sr. Platform Engineer</t>
  </si>
  <si>
    <t>['typescript', 'node.js', 'node']</t>
  </si>
  <si>
    <t>Analytics/Dashboarding Analyst (ADA) – SME</t>
  </si>
  <si>
    <t>Senior Analyst, Data and Insights</t>
  </si>
  <si>
    <t>Analytics/Dashboarding Analyst (ADA) – Journeyman</t>
  </si>
  <si>
    <t>Business Analyst – Technical Integrations</t>
  </si>
  <si>
    <t>Data engineering architect 🏆</t>
  </si>
  <si>
    <t>Sr. Data Engineer - Oracle EBS</t>
  </si>
  <si>
    <t>LCI</t>
  </si>
  <si>
    <t>DevOps Engineer - Security Data and AI Lab</t>
  </si>
  <si>
    <t>['python', 'bash', 'gcp', 'kubernetes', 'docker', 'github', 'terraform', 'jenkins']</t>
  </si>
  <si>
    <t>['sql', 'python', 'r', 'go', 'javascript', 'scala', 'java', 'php', 'spark', 'hadoop']</t>
  </si>
  <si>
    <t>Senior Insurance Data Specialist (SQL Developer) | Remote</t>
  </si>
  <si>
    <t>King's Insurance Staffing</t>
  </si>
  <si>
    <t>['sql', 'c', 'snowflake', 'databricks', 'tableau', 'power bi']</t>
  </si>
  <si>
    <t>Engineering Manager, Data Engineering - San Francisco Only</t>
  </si>
  <si>
    <t>['sql', 'python', 'c', 'redis', 'elasticsearch', 'neo4j', 'spark', 'kafka', 'airflow', 'kubernetes', 'docker', 'terraform']</t>
  </si>
  <si>
    <t>Kwik Trip, Inc.</t>
  </si>
  <si>
    <t>Lead Systems Analyst - REMOTE - Contract</t>
  </si>
  <si>
    <t>The Midtown Group</t>
  </si>
  <si>
    <t>Specialist II - Data Science</t>
  </si>
  <si>
    <t>Entry-Level Analyst</t>
  </si>
  <si>
    <t>Medical Transportation Management (MTM, Inc.)</t>
  </si>
  <si>
    <t>Bristol, CT</t>
  </si>
  <si>
    <t>Software Resources, Inc.</t>
  </si>
  <si>
    <t>['sql', 'python', 'scala', 'snowflake', 'databricks', 'aws', 'spark', 'airflow']</t>
  </si>
  <si>
    <t>Community Care Physicians (CCP)</t>
  </si>
  <si>
    <t>Data Risk Analyst - Hybrid Role - LOCALS to VA, DC, MD Area ONLY</t>
  </si>
  <si>
    <t>['gdpr', 'tableau', 'power bi']</t>
  </si>
  <si>
    <t>Sr Staff Program Manager, Public &amp; Analyst Industry Relations</t>
  </si>
  <si>
    <t>Seagate Technology</t>
  </si>
  <si>
    <t>Data Scientists for Marketing Effectiveness</t>
  </si>
  <si>
    <t>Health-Medical Insurance Claims Python Jupyter and Non-Cloud Data Engi</t>
  </si>
  <si>
    <t>Darby, PA</t>
  </si>
  <si>
    <t>Stable Industry Niche Software Company Serving a Very Recession Resistant Industry</t>
  </si>
  <si>
    <t>['python', 'jupyter', 'excel']</t>
  </si>
  <si>
    <t>Data Analyst - Enterprise Information Management</t>
  </si>
  <si>
    <t>Attleboro, MA</t>
  </si>
  <si>
    <t>SENSATA TECHNOLOGIES HOLDING PLC</t>
  </si>
  <si>
    <t>Senior Cloud Engineer: IaC, Security &amp; AI Data Platforms</t>
  </si>
  <si>
    <t>Gravitas Recruitment Group Hong Kong</t>
  </si>
  <si>
    <t>['terraform']</t>
  </si>
  <si>
    <t>Jacksonville Housing Authority</t>
  </si>
  <si>
    <t>Redwood Credit Union</t>
  </si>
  <si>
    <t>Reliability Data Analytics Engineer</t>
  </si>
  <si>
    <t>['sql', 'python', 'r', 'java', 'c', 'tableau']</t>
  </si>
  <si>
    <t>Data Scientist, Center for Black Digital Research</t>
  </si>
  <si>
    <t>The Pennsylvania State University</t>
  </si>
  <si>
    <t>Data Engineer, Infrastructure FinOps Jobs</t>
  </si>
  <si>
    <t>['sql', 'python', 'azure', 'databricks', 'aws', 'gcp', 'bigquery', 'spark', 'kafka', 'pyspark', 'tableau', 'kubernetes', 'docker', 'github', 'terraform', 'jenkins']</t>
  </si>
  <si>
    <t>Community Care Physicians</t>
  </si>
  <si>
    <t>['sql', 'python', 'r', 'airflow', 'ssis', 'git']</t>
  </si>
  <si>
    <t>HR Payroll Analyst (fully remote/Uk)</t>
  </si>
  <si>
    <t>Logjec</t>
  </si>
  <si>
    <t>Data Analyst II, Analytics</t>
  </si>
  <si>
    <t>['aws', 'express', 'ssrs']</t>
  </si>
  <si>
    <t>Business Analyst, Enterprise Data Solutions</t>
  </si>
  <si>
    <t>The Campbell's Company</t>
  </si>
  <si>
    <t>Mid-level Applied AI Scientist in Palo Alto</t>
  </si>
  <si>
    <t>Data Centre Installation Engineer Team Lead</t>
  </si>
  <si>
    <t>Southall, United Kingdom</t>
  </si>
  <si>
    <t>company</t>
  </si>
  <si>
    <t>Amplytico</t>
  </si>
  <si>
    <t>['sql', 'azure', 'power bi', 'dax', 'sharepoint']</t>
  </si>
  <si>
    <t>Client Analyst</t>
  </si>
  <si>
    <t>Entry Level Operations Analyst(Recent Grad needed)</t>
  </si>
  <si>
    <t>Data Quality Engineer (Data Quality / Data Remediation / Data Management)</t>
  </si>
  <si>
    <t>Palantir Data Scientist 🏆</t>
  </si>
  <si>
    <t>['sql', 'python', 'sas', 'azure', 'databricks', 'spark', 'tableau', 'sas']</t>
  </si>
  <si>
    <t>Field R&amp;D Senior Data Scientist, Industrial Focus</t>
  </si>
  <si>
    <t>United States (+1 other)</t>
  </si>
  <si>
    <t>TIBCO Software</t>
  </si>
  <si>
    <t>['sql', 'python', 'r', 'javascript', 'java', 'c', 'snowflake', 'azure', 'databricks', 'aws', 'tableau', 'spss']</t>
  </si>
  <si>
    <t>['sql', 'python', 'snowflake', 'azure', 'aws']</t>
  </si>
  <si>
    <t>netPolarity, Inc. (Saicon Consultants, Inc.)</t>
  </si>
  <si>
    <t>['sql', 'python', 't-sql', 'snowflake', 'unix', 'github', 'jira']</t>
  </si>
  <si>
    <t>['sql', 'python', 'scala', 'java', 'azure', 'gcp', 'bigquery', 'spark', 'kafka', 'pyspark']</t>
  </si>
  <si>
    <t>Data Engineer 2, Multiple Teams</t>
  </si>
  <si>
    <t>['mongodb', 'mongodb', 'snowflake', 'aws']</t>
  </si>
  <si>
    <t>Intelix.AI</t>
  </si>
  <si>
    <t>Data Engineer- Secret Clearance required</t>
  </si>
  <si>
    <t>Sherpa 6</t>
  </si>
  <si>
    <t>['sql', 'python', 'go', 'scala', 'java', 'spark', 'kafka', 'spring', 'hadoop']</t>
  </si>
  <si>
    <t>Accel Job Board</t>
  </si>
  <si>
    <t>True Anomaly</t>
  </si>
  <si>
    <t>['c', 'snowflake', 'redshift', 'bigquery', 'airflow', 'git', 'jira', 'confluence']</t>
  </si>
  <si>
    <t>Omega Hires</t>
  </si>
  <si>
    <t>['sql', 'python', 'phoenix', 'power bi', 'dax']</t>
  </si>
  <si>
    <t>Staff Engineer, Data Migration</t>
  </si>
  <si>
    <t>['sql', 'javascript', 'java', 'mongodb', 'mysql', 'mongodb', 'azure', 'aws', 'kafka', 'react', 'spring']</t>
  </si>
  <si>
    <t>Data Analyst: III (Senior)</t>
  </si>
  <si>
    <t>Mequon, WI</t>
  </si>
  <si>
    <t>['sql', 'sql server', 'databricks', 'ssrs']</t>
  </si>
  <si>
    <t>ZAPCOM GROUP INC</t>
  </si>
  <si>
    <t>['databricks', 'pyspark', 'alteryx']</t>
  </si>
  <si>
    <t>['databricks', 'pyspark', 'power bi', 'alteryx']</t>
  </si>
  <si>
    <t>Machine Learning Engineer – For English Speakers</t>
  </si>
  <si>
    <t>Careers - Aliyucares</t>
  </si>
  <si>
    <t>['python', 'azure', 'aws', 'gcp', 'spark', 'pytorch', 'numpy', 'tensorflow', 'hadoop', 'scikit-learn', 'pandas', 'kubernetes', 'docker', 'git']</t>
  </si>
  <si>
    <t>Business Analyst – No Experience</t>
  </si>
  <si>
    <t>Staff ML Engineer, FinTech (Remote)</t>
  </si>
  <si>
    <t>Call Quality Analyst, Work from Home</t>
  </si>
  <si>
    <t>['excel', 'slack', 'microsoft teams']</t>
  </si>
  <si>
    <t>Data Engineer – For English Speakers</t>
  </si>
  <si>
    <t>['sql', 'python', 'scala', 'java', 'mysql', 'postgresql', 'snowflake', 'azure', 'databricks', 'aws', 'redshift', 'bigquery', 'spark', 'kafka', 'airflow', 'hadoop', 'git']</t>
  </si>
  <si>
    <t>Data Scientist, Amazon Music - DISCO</t>
  </si>
  <si>
    <t>Engineering Manager, Data Modeling</t>
  </si>
  <si>
    <t>Mural</t>
  </si>
  <si>
    <t>Senior Data Analyst, Digital Platforms (French) - Hybrid</t>
  </si>
  <si>
    <t>Kansas, OK</t>
  </si>
  <si>
    <t>Big Data Engineer (Annapolis Junction, MD)</t>
  </si>
  <si>
    <t>['java', 'hadoop', 'terraform', 'ansible']</t>
  </si>
  <si>
    <t>Search Evaluation Specialist - Expert | Upto $30/hr Hourly</t>
  </si>
  <si>
    <t>Data Analyst – For Foreigners</t>
  </si>
  <si>
    <t>Gerald, MO</t>
  </si>
  <si>
    <t>IT Systems Analyst (Data Analyst) - Clinical Vendor Solutions - Remote</t>
  </si>
  <si>
    <t>['sql', 'gcp', 'github', 'jira']</t>
  </si>
  <si>
    <t>Data Scientist - Python, Machine Learning 🏆</t>
  </si>
  <si>
    <t>['sql', 'python', 'azure', 'databricks', 'aws', 'spark', 'tableau', 'power bi', 'git']</t>
  </si>
  <si>
    <t>Senior Data Engineer, People Experience and Technology Central Science</t>
  </si>
  <si>
    <t>Data center engineer with cloud expertise 🏆</t>
  </si>
  <si>
    <t>['c', 'windows', 'linux', 'sharepoint']</t>
  </si>
  <si>
    <t>Mid Data Engineer (Python, SQL) 🏆</t>
  </si>
  <si>
    <t>Business Analyst - Data Analysis &amp; Reporting 🏆</t>
  </si>
  <si>
    <t>['tableau', 'excel', 'sap', 'qlik', 'powerbi', 'powerbi']</t>
  </si>
  <si>
    <t>Mansfield, TX</t>
  </si>
  <si>
    <t>Data Analysis Task Leader/Senior Contributor, Personnel Testing and Assessment</t>
  </si>
  <si>
    <t>Legal Data Analyst, Applied Data Science</t>
  </si>
  <si>
    <t>Applied Data Scientist and Visualization Specialist - Hardware Engineering Product Design</t>
  </si>
  <si>
    <t>Hybrid Finance Data Scientist: Forecasting</t>
  </si>
  <si>
    <t>Euromonitor International</t>
  </si>
  <si>
    <t>Senior Commercial P&amp;C Insurance Analyst, Data Science Team</t>
  </si>
  <si>
    <t>LineSlip Solutions</t>
  </si>
  <si>
    <t>['snowflake', 'oracle']</t>
  </si>
  <si>
    <t>Ingénieur en machine learning/Machine Learning Engineer, ProServe Shared Delivery Team - Data &amp; AI</t>
  </si>
  <si>
    <t>Amazon Web Services Canada, Inc.</t>
  </si>
  <si>
    <t>['sql', 'python', 'r', 'javascript', 'scala', 'java', 'c', 'typescript', 'aws', 'pytorch', 'tensorflow', 'airflow', 'gdpr', 'terraform']</t>
  </si>
  <si>
    <t>Bartlesville, OK</t>
  </si>
  <si>
    <t>Reporting Analyst (SAP)</t>
  </si>
  <si>
    <t>Skaneateles, NY</t>
  </si>
  <si>
    <t>Trident Consulting Inc</t>
  </si>
  <si>
    <t>['vba', 'visual basic', 'sap']</t>
  </si>
  <si>
    <t>AI Training Data Engineer (DevOps &amp; Backend Specialist)</t>
  </si>
  <si>
    <t>['python', 'go', 'bash', 'postgresql', 'redis', 'kubernetes', 'docker', 'github', 'terraform', 'gitlab']</t>
  </si>
  <si>
    <t>Requirements Engineering Intern - Data Center Rack</t>
  </si>
  <si>
    <t>Laboratory Information System Liaison, Lab Administration - Day Shift</t>
  </si>
  <si>
    <t>Pricing &amp; Analytics Transformation Lead</t>
  </si>
  <si>
    <t>Senior Data Engineer - GM Motorsports</t>
  </si>
  <si>
    <t>Berrodin Parts Warehouse</t>
  </si>
  <si>
    <t>['sql', 'python', 'nosql', 'mongo', 'java', 'redis', 'azure', 'databricks', 'aws', 'kafka', 'kubernetes', 'docker']</t>
  </si>
  <si>
    <t>['sql', 'python', 'nosql', 'mongodb', 'mongodb', 'aws', 'gcp', 'bigquery', 'airflow', 'atlassian', 'kubernetes', 'docker', 'git', 'bitbucket', 'jira', 'confluence']</t>
  </si>
  <si>
    <t>Senior Data Scientist, Advanced Analytics</t>
  </si>
  <si>
    <t>Super Concept Classes -</t>
  </si>
  <si>
    <t>['python', 'azure', 'aws', 'gcp', 'redshift', 'airflow', 'kubernetes', 'docker', 'jenkins']</t>
  </si>
  <si>
    <t>Senior Database Engineer - Secure, Scalable GIS Data</t>
  </si>
  <si>
    <t>Trinity Global Consulting</t>
  </si>
  <si>
    <t>Credit Risk Manager (Hybrid)</t>
  </si>
  <si>
    <t>Data Analytics Specialist. Weibull Modelling &amp; Condition-Based Asset Analysis</t>
  </si>
  <si>
    <t>Construction Senior Insights Analyst</t>
  </si>
  <si>
    <t>['sql', 'r', 'java', 'databricks', 'hadoop', 'power bi']</t>
  </si>
  <si>
    <t>Machine Learning Model Builder</t>
  </si>
  <si>
    <t>Aerobotics</t>
  </si>
  <si>
    <t>Data Engineer – Databricks &amp; AWS</t>
  </si>
  <si>
    <t>Boston Business Solutions Pvt Ltd</t>
  </si>
  <si>
    <t>['python', 'databricks', 'aws', 'airflow']</t>
  </si>
  <si>
    <t>Statistician II</t>
  </si>
  <si>
    <t>Brookline, MA</t>
  </si>
  <si>
    <t>['r', 'sas', 'linux', 'unix', 'sas']</t>
  </si>
  <si>
    <t>Strategic Data Science Leader</t>
  </si>
  <si>
    <t>Eastern Cape, South Africa</t>
  </si>
  <si>
    <t>DataFin Recruitment</t>
  </si>
  <si>
    <t>Business Data Scientist, YouTube+</t>
  </si>
  <si>
    <t>['sql', 'python', 'r', 'planner', 'zoom']</t>
  </si>
  <si>
    <t>Data Scientist 1 - Healthcare - Full-time</t>
  </si>
  <si>
    <t>Cybersecurity Software/Data Engineer</t>
  </si>
  <si>
    <t>['python', 'javascript', 'java', 'node', 'power bi']</t>
  </si>
  <si>
    <t>GIS Specialist/Geo Spatial Data Engineer (Immediate Joiner)</t>
  </si>
  <si>
    <t>CDPG, IISc Bangalore</t>
  </si>
  <si>
    <t>Senior Data Analyst: DW Transformation</t>
  </si>
  <si>
    <t>ASTEK SINGAPORE INNOVATION TECHNOLOGY PTE. LTD.</t>
  </si>
  <si>
    <t>Bayonne, NJ</t>
  </si>
  <si>
    <t>Senior AI Engineer, LearnWith.AI (Remote) - $200,000/year USD</t>
  </si>
  <si>
    <t>['sql', 'sql server', 'postgresql', 'azure', 'aws', 'gcp', 'airflow', 'ssrs']</t>
  </si>
  <si>
    <t>CRO Analyst (Remote + Flexible hours)</t>
  </si>
  <si>
    <t>GTE</t>
  </si>
  <si>
    <t>Remote Excel Data Specialist, Part-Time</t>
  </si>
  <si>
    <t>Athene</t>
  </si>
  <si>
    <t>['sql', 'tableau', 'excel', 'power bi', 'powerpoint', 'outlook']</t>
  </si>
  <si>
    <t>Data Science and Data analyst Trainer</t>
  </si>
  <si>
    <t>ARC</t>
  </si>
  <si>
    <t>['sql', 'python', 'matplotlib', 'numpy', 'seaborn', 'pandas', 'excel', 'power bi', 'dax']</t>
  </si>
  <si>
    <t>Data Analyst Senior - Data and Automation (Data Warehouse (EDW),  SQL, Tableau) - R215708</t>
  </si>
  <si>
    <t>Walden University Career Planning And Development - JobBoardHQ</t>
  </si>
  <si>
    <t>Intent HQ</t>
  </si>
  <si>
    <t>Senior AI Scientist</t>
  </si>
  <si>
    <t>Intuit</t>
  </si>
  <si>
    <t>['sql', 'python', 'r', 'scikit-learn', 'linux']</t>
  </si>
  <si>
    <t>Transaction Services - Data Analytics Senior Associate</t>
  </si>
  <si>
    <t>Riveron</t>
  </si>
  <si>
    <t>['sql', 'python', 'r', 'sas', 'azure', 'hadoop', 'tableau', 'alteryx', 'spss', 'sas', 'powerbi', 'powerbi']</t>
  </si>
  <si>
    <t>Remote Geological Data Analyst for AI-Driven Exploration</t>
  </si>
  <si>
    <t>AI Data Specialist</t>
  </si>
  <si>
    <t>RWS Group</t>
  </si>
  <si>
    <t>Ringier South Africa</t>
  </si>
  <si>
    <t>['python', 'tensorflow', 'huggingface', 'docker', 'git']</t>
  </si>
  <si>
    <t>Business Intelligence Engineer/Data Scientist</t>
  </si>
  <si>
    <t>['sql', 'python', 't-sql', 'mysql', 'numpy', 'tensorflow', 'scikit-learn', 'pandas', 'power bi']</t>
  </si>
  <si>
    <t>Senior BI Engineer — Data Warehousing</t>
  </si>
  <si>
    <t>O'Brien Recruitment</t>
  </si>
  <si>
    <t>Senior Data Science Consultant — Remote/Hybrid Strategy</t>
  </si>
  <si>
    <t>WatersEdge Solutions</t>
  </si>
  <si>
    <t>['sql', 'python', 'snowflake', 'aws', 'spark', 'kafka', 'numpy', 'airflow', 'pandas']</t>
  </si>
  <si>
    <t>Databricks Administrator - Jacksonville, FL/Omaha, NE</t>
  </si>
  <si>
    <t>Bilingual Data Analyst Spanish/English</t>
  </si>
  <si>
    <t>['sql', 'python', 'scala', 'java', 'snowflake', 'databricks', 'aws', 'spark', 'airflow', 'graphql']</t>
  </si>
  <si>
    <t>IT Business/Data Analyst  (Data Governance &amp; Stewardship)</t>
  </si>
  <si>
    <t>['excel', 'powerpoint', 'sharepoint', 'powerbi', 'powerbi']</t>
  </si>
  <si>
    <t>Data Management and Analysis</t>
  </si>
  <si>
    <t>SG Enable</t>
  </si>
  <si>
    <t>Data Analyst with LLM/AI</t>
  </si>
  <si>
    <t>Kutir Corporation</t>
  </si>
  <si>
    <t>Pinnacle Medicines</t>
  </si>
  <si>
    <t>['python', 'go', 'pytorch', 'tensorflow']</t>
  </si>
  <si>
    <t>Data Scientist in Greenwood Village, CO (W2 Only)</t>
  </si>
  <si>
    <t>['sql', 'python', 'azure', 'aws', 'gcp', 'pytorch', 'numpy', 'tensorflow', 'scikit-learn', 'pandas', 'kubernetes', 'docker']</t>
  </si>
  <si>
    <t>Data Analytics Product Manager- Manhattan, NY</t>
  </si>
  <si>
    <t>Data Analyst - Reporting - Remote</t>
  </si>
  <si>
    <t>Magnals</t>
  </si>
  <si>
    <t>Data Analytics Product Manager- Washington, DC</t>
  </si>
  <si>
    <t>['sql', 'python', 'databricks', 'aws', 'gcp', 'redshift', 'bigquery', 'spark', 'kafka', 'airflow', 'looker', 'kubernetes', 'docker', 'terraform']</t>
  </si>
  <si>
    <t>Master Data Analyst -- NEGDC5779546</t>
  </si>
  <si>
    <t>['r', 'go', 'excel', 'sap']</t>
  </si>
  <si>
    <t>Business Analyst-Level 3</t>
  </si>
  <si>
    <t>Recutify Inc.</t>
  </si>
  <si>
    <t>Data Analyst – Operations: Plano, DC</t>
  </si>
  <si>
    <t>['sql', 'python', 'r', 'snowflake', 'databricks', 'tableau', 'looker', 'power bi']</t>
  </si>
  <si>
    <t>['excel', 'powerpoint', 'outlook', 'jira']</t>
  </si>
  <si>
    <t>['sql', 'python', 'mysql', 'postgresql', 'snowflake', 'aws', 'bigquery', 'hadoop', 'linux', 'unix', 'atlassian', 'github', 'jira', 'confluence']</t>
  </si>
  <si>
    <t>Machine Learning Engineer-AI Data Platform</t>
  </si>
  <si>
    <t>MOBĒ</t>
  </si>
  <si>
    <t>['sql', 'python', 'aws', 'spark', 'airflow', 'tableau', 'looker', 'kubernetes', 'docker', 'git']</t>
  </si>
  <si>
    <t>AI / ML Engineer</t>
  </si>
  <si>
    <t>['python', 'azure', 'aws', 'gcp', 'github', 'terraform']</t>
  </si>
  <si>
    <t>Jr. Data Engineer / Microsoft Fabric</t>
  </si>
  <si>
    <t>Waste Harmonics Keter</t>
  </si>
  <si>
    <t>['sql', 'python', 'aws', 'airflow', 'tableau', 'looker', 'kubernetes', 'docker', 'git']</t>
  </si>
  <si>
    <t>Senior Data &amp; BI Engineer - FP&amp;A</t>
  </si>
  <si>
    <t>Sentrex Distribution Inc.</t>
  </si>
  <si>
    <t>['sql', 'python', 'go', 't-sql', 'azure', 'databricks', 'pyspark', 'pandas', 'express', 'power bi', 'dax', 'unity']</t>
  </si>
  <si>
    <t>Teammate Health &amp; Safety Data Insights Analyst</t>
  </si>
  <si>
    <t>Data Scientist / Generative AI Data Engineer</t>
  </si>
  <si>
    <t>Expertshub.ai</t>
  </si>
  <si>
    <t>Data Science Intern, Dept. of Newborn Medicine</t>
  </si>
  <si>
    <t>Education and Workforce Data Strategist New</t>
  </si>
  <si>
    <t>['sql', 'azure', 'databricks', 'spark', 'pyspark', 'gitlab', 'unity']</t>
  </si>
  <si>
    <t>Accounting Operations Analyst/Master Data Analyst</t>
  </si>
  <si>
    <t>Data Analyst (Korean Speaking)</t>
  </si>
  <si>
    <t>Woori America Bank</t>
  </si>
  <si>
    <t>American Homes 4 Rent, L.P.</t>
  </si>
  <si>
    <t>['sql', 'sql server', 'snowflake', 'databricks', 'tableau', 'excel', 'power bi', 'outlook']</t>
  </si>
  <si>
    <t>Lead Clinical Data Analyst</t>
  </si>
  <si>
    <t>['r', 'go', 'gcp']</t>
  </si>
  <si>
    <t>Professional Assist Corporation</t>
  </si>
  <si>
    <t>['sql', 'python', 'r', 't-sql', 'azure', 'excel', 'power bi']</t>
  </si>
  <si>
    <t>Sr. Machine Learning Engineer (Gen AI Focus)-W2 only</t>
  </si>
  <si>
    <t>['python', 'azure', 'aws', 'gcp', 'hugging face', 'kubernetes', 'docker', 'git', 'terraform']</t>
  </si>
  <si>
    <t>ICT Architect (Principal Data Engineer)</t>
  </si>
  <si>
    <t>['sql', 'python', 'go', 'scala', 'nosql', 'java', 'snowflake', 'spark', 'kafka', 'airflow']</t>
  </si>
  <si>
    <t>Data Engineer - Datastage ETL III</t>
  </si>
  <si>
    <t>Senior Data Engineer, Global</t>
  </si>
  <si>
    <t>Vantage Data Centers Management Company LLC</t>
  </si>
  <si>
    <t>['sql', 'python', 'postgresql', 'snowflake', 'azure', 'databricks', 'power bi', 'sharepoint', 'github', 'jira']</t>
  </si>
  <si>
    <t>Data Analyst (Mortgage Domain)</t>
  </si>
  <si>
    <t>Smart IT Frame</t>
  </si>
  <si>
    <t>['excel', 'power bi', 'powerpoint', 'symphony']</t>
  </si>
  <si>
    <t>Lead II - ML Engineering Data Science Engineer (Onsite)</t>
  </si>
  <si>
    <t>['sql', 'python', 'snowflake', 'azure', 'databricks', 'aws', 'gcp', 'spark', 'kafka', 'pyspark', 'airflow', 'tableau', 'power bi']</t>
  </si>
  <si>
    <t>Software Development &amp; Data Scientist Clearance Sponsorship</t>
  </si>
  <si>
    <t>['sql', 'python', 'java', 'mysql', 'aws']</t>
  </si>
  <si>
    <t>Bilingual Data Analyst I (Spanish &amp; English)</t>
  </si>
  <si>
    <t>['sql', 'python', 'azure', 'databricks', 'aws', 'power bi', 'jira']</t>
  </si>
  <si>
    <t>Vm2r</t>
  </si>
  <si>
    <t>['sql', 'python', 'scala', 'nosql', 'java', 'c', 'cassandra', 'aws', 'redshift', 'spark', 'kafka', 'airflow', 'hadoop']</t>
  </si>
  <si>
    <t>Remote Data Entry Analyst – Entry‑Level Equity Compensation &amp; Stock Plan Administration for Coca‑Cola (Work‑From‑Home, $25/hr)</t>
  </si>
  <si>
    <t>Jobgrow</t>
  </si>
  <si>
    <t>**Experienced Data Analyst – Statistical Modeling and Predictive Analytics for arenaflex**</t>
  </si>
  <si>
    <t>Jobzen</t>
  </si>
  <si>
    <t>Principal Software Engineer - Data</t>
  </si>
  <si>
    <t>['spark', 'kafka', 'airflow']</t>
  </si>
  <si>
    <t>Sr Analytics Implementation Engineer (Web &amp; Mobile) - Remote</t>
  </si>
  <si>
    <t>Marketing Jobs | Velocareers.xyz</t>
  </si>
  <si>
    <t>PagerDuty</t>
  </si>
  <si>
    <t>['sql', 'kotlin', 'atlassian', 'jira', 'asana']</t>
  </si>
  <si>
    <t>Value Based Payment Data Analyst II</t>
  </si>
  <si>
    <t>PacificSource Health Plans</t>
  </si>
  <si>
    <t>['sql', 'r', 'sas', 't-sql', 'tableau', 'excel', 'power bi', 'spss', 'sas', 'powerpoint', 'outlook']</t>
  </si>
  <si>
    <t>Oracle AI Data &amp; Analytics Lead - Senior Manager</t>
  </si>
  <si>
    <t>Aviation Data Analyst</t>
  </si>
  <si>
    <t>Jeppesen ForeFlight</t>
  </si>
  <si>
    <t>Junior Data Engineer 18893</t>
  </si>
  <si>
    <t>['sql', 'azure', 'power bi', 'ssrs']</t>
  </si>
  <si>
    <t>Data Engineer, SPTC</t>
  </si>
  <si>
    <t>['sql', 'oracle', 'aws', 'redshift', 'gdpr']</t>
  </si>
  <si>
    <t>Principal Big Data Engineer 🏆</t>
  </si>
  <si>
    <t>Senior Data Engineer, Finance ETL</t>
  </si>
  <si>
    <t>SEA Singapore</t>
  </si>
  <si>
    <t>Fabric Lakehouse Intern: Build Data Pipelines</t>
  </si>
  <si>
    <t>Apply My Internship</t>
  </si>
  <si>
    <t>Data/Financial Analyst</t>
  </si>
  <si>
    <t>Call the Car</t>
  </si>
  <si>
    <t>['sql', 'sql server', 'excel', 'outlook']</t>
  </si>
  <si>
    <t>Lead Data Modeler</t>
  </si>
  <si>
    <t>Financial Crimes – Senior Data Scientist</t>
  </si>
  <si>
    <t>['python', 'sas', 'sas']</t>
  </si>
  <si>
    <t>Pea Ridge, AR</t>
  </si>
  <si>
    <t>['python', 'scala', 'nosql', 'java', 'mysql', 'azure', 'gcp', 'spark', 'kafka', 'react', 'spring', 'airflow', 'node.js', 'node']</t>
  </si>
  <si>
    <t>Valpak Ltd</t>
  </si>
  <si>
    <t>['sql', 'c', 'sql server', 'excel']</t>
  </si>
  <si>
    <t>Data Scientist lead - Semantic Layer - Ontology/Knowledge Engineer</t>
  </si>
  <si>
    <t>Business Analyst with Data Analysis Skills 🏆</t>
  </si>
  <si>
    <t>Manager Customer Insights &amp; Data Analytics</t>
  </si>
  <si>
    <t>['sql', 'python', 'r', 'sas', 'databricks', 'excel', 'sas', 'powerbi', 'powerbi']</t>
  </si>
  <si>
    <t>['sql', 'python', 'r', 'azure', 'aws', 'gcp', 'tableau', 'excel', 'power bi', 'qlik']</t>
  </si>
  <si>
    <t>['sql', 'python', 'r', 'azure', 'databricks', 'aws', 'gcp', 'pyspark', 'airflow', 'gitlab']</t>
  </si>
  <si>
    <t>Halesowen, United Kingdom</t>
  </si>
  <si>
    <t>Elegance Solutions Limited</t>
  </si>
  <si>
    <t>Health Data Analyst - Release of Information Specialist</t>
  </si>
  <si>
    <t>Women's College Hospital</t>
  </si>
  <si>
    <t>Capital Markets Analyst</t>
  </si>
  <si>
    <t>Redwood Trust Inc</t>
  </si>
  <si>
    <t>Senior Data Scientist - Machine Learning 🏆</t>
  </si>
  <si>
    <t>['sql', 'python', 'databricks', 'spark', 'pytorch', 'pyspark', 'numpy', 'tensorflow', 'pandas']</t>
  </si>
  <si>
    <t>Data engineer with SQL and Python expertise 🏆</t>
  </si>
  <si>
    <t>['sql', 'python', 'r', 'azure', 'powerbi', 'powerbi', 'git', 'svn', 'jira']</t>
  </si>
  <si>
    <t>Eastleigh, United Kingdom</t>
  </si>
  <si>
    <t>Ageas</t>
  </si>
  <si>
    <t>['sql', 'python', 'snowflake', 'databricks', 'aws', 'spark', 'airflow', 'kubernetes', 'docker', 'git', 'terraform', 'jenkins']</t>
  </si>
  <si>
    <t>['python', 'numpy', 'tableau', 'powerbi', 'powerbi']</t>
  </si>
  <si>
    <t>IT Analyst / Data Analyst 2026P-0163</t>
  </si>
  <si>
    <t>['sql', 'tableau', 'excel', 'power bi', 'sharepoint']</t>
  </si>
  <si>
    <t>Data Analyst-</t>
  </si>
  <si>
    <t>Pathways To Housing DC Inc</t>
  </si>
  <si>
    <t>['sql', 'python', 'mongodb', 'mongodb', 'oracle', 'aws', 'gcp']</t>
  </si>
  <si>
    <t>Data Science Analytics</t>
  </si>
  <si>
    <t>Senior Data Engineer (Streaming &amp; APIs)</t>
  </si>
  <si>
    <t>Data Engineer(DataEQ)</t>
  </si>
  <si>
    <t>['sql', 'python', 'snowflake', 'azure', 'aws', 'gcp', 'redshift', 'bigquery', 'airflow']</t>
  </si>
  <si>
    <t>Center Street Lending</t>
  </si>
  <si>
    <t>['sql', 'python', 'snowflake', 'redshift', 'bigquery', 'power bi', 'dax', 'powerbi', 'powerbi']</t>
  </si>
  <si>
    <t>Data Analyst - Retail</t>
  </si>
  <si>
    <t>Cresco Labs</t>
  </si>
  <si>
    <t>NatWest</t>
  </si>
  <si>
    <t>['sql', 'python', 'sas', 'snowflake', 'tableau', 'excel', 'sas']</t>
  </si>
  <si>
    <t>Analyst - SEC</t>
  </si>
  <si>
    <t>Data Scientist /</t>
  </si>
  <si>
    <t>Redwood Trust, Inc.</t>
  </si>
  <si>
    <t>AI Research Intern – Deep Learning and TensorFlow</t>
  </si>
  <si>
    <t>NeuralWorks</t>
  </si>
  <si>
    <t>['python', 'azure', 'aws', 'gcp', 'pytorch', 'matplotlib', 'numpy', 'tensorflow', 'pandas', 'github']</t>
  </si>
  <si>
    <t>Customer Success Data Analyst - AI/Automation</t>
  </si>
  <si>
    <t>['sql', 'python', 'go', 'tableau', 'excel', 'qlik', 'powerbi', 'powerbi']</t>
  </si>
  <si>
    <t>['sql', 'python', 'java', 'sql server', 'mysql', 'oracle', 'spark', 'kafka', 'airflow', 'tableau', 'looker', 'ssis', 'ssrs', 'cognos', 'powerbi', 'powerbi']</t>
  </si>
  <si>
    <t>Women Innovators In Tech</t>
  </si>
  <si>
    <t>['sql', 'python', 'scala', 'nosql', 'mongodb', 'mongodb', 'snowflake', 'gcp', 'bigquery', 'spark', 'kafka', 'airflow', 'gdpr', 'docker', 'terraform', 'ansible']</t>
  </si>
  <si>
    <t>['sql', 'python', 'r', 'shell', 'snowflake', 'databricks', 'spark', 'unix', 'power bi', 'git']</t>
  </si>
  <si>
    <t>Business Analyst (Non-IT) 5</t>
  </si>
  <si>
    <t>Senior RAQA Business Systems Analyst - Remote</t>
  </si>
  <si>
    <t>['sql', 'c', 'tableau', 'power bi']</t>
  </si>
  <si>
    <t>Commercial Insight Analyst</t>
  </si>
  <si>
    <t>The Recruitment Company</t>
  </si>
  <si>
    <t>Commercial Insight Analyst. Job in Dublin Move Collective Jobs</t>
  </si>
  <si>
    <t>Move Collective Jobs</t>
  </si>
  <si>
    <t>Interim Finance Data Analyst</t>
  </si>
  <si>
    <t>In 2 Consult</t>
  </si>
  <si>
    <t>Cisco Data Analyst Level 1</t>
  </si>
  <si>
    <t>['sql', 'sql server', 'excel', 'powerpoint', 'smartsheet']</t>
  </si>
  <si>
    <t>['python', 'aws', 'pyspark', 'github']</t>
  </si>
  <si>
    <t>GEN AI Sr Data Scientist/Data Scientist</t>
  </si>
  <si>
    <t>Senior People Analytics Lead</t>
  </si>
  <si>
    <t>Policy Analyst</t>
  </si>
  <si>
    <t>NAVA TECH LLC</t>
  </si>
  <si>
    <t>Professional Search Group</t>
  </si>
  <si>
    <t>['sql', 'python', 'snowflake', 'docker']</t>
  </si>
  <si>
    <t>Functional Requirements Analyst III (Agile)</t>
  </si>
  <si>
    <t>New Baden, IL</t>
  </si>
  <si>
    <t>Paragon Technology</t>
  </si>
  <si>
    <t>Analyst, Integrations &amp; Solutions</t>
  </si>
  <si>
    <t>Grubhub Holdings Inc.</t>
  </si>
  <si>
    <t>Sr. Manager, Data Science and Advanced Analytic Solutions</t>
  </si>
  <si>
    <t>SAMYANG AMERICA INC</t>
  </si>
  <si>
    <t>['sql', 'python', 'r', 'snowflake', 'databricks', 'spark', 'tableau', 'power bi']</t>
  </si>
  <si>
    <t>Principal Data Scientist, Payments</t>
  </si>
  <si>
    <t>Data bricks</t>
  </si>
  <si>
    <t>['scala', 'azure', 'databricks', 'spark']</t>
  </si>
  <si>
    <t>['sql', 'python', 'go', 'snowflake', 'looker', 'git']</t>
  </si>
  <si>
    <t>Lead SAP Data Engineer - IT (USC or GC Only)</t>
  </si>
  <si>
    <t>GlobalSource IT</t>
  </si>
  <si>
    <t>['sql', 'snowflake', 'databricks', 'spark', 'power bi', 'sap']</t>
  </si>
  <si>
    <t>['sql', 'python', 'scala', 'snowflake', 'azure', 'databricks', 'aws', 'gcp', 'redshift', 'bigquery', 'spark', 'kafka', 'hadoop', 'kubernetes', 'docker', 'git']</t>
  </si>
  <si>
    <t>Informatics Data Analyst, Supply Chain</t>
  </si>
  <si>
    <t>['go', 'visio', 'excel', 'powerpoint']</t>
  </si>
  <si>
    <t>Hudsonville, MI</t>
  </si>
  <si>
    <t>['sql', 'sql server', 'azure', 'pandas', 'excel', 'power bi']</t>
  </si>
  <si>
    <t>Business Analyst - Junior</t>
  </si>
  <si>
    <t>Weboptimix</t>
  </si>
  <si>
    <t>['sql', 'python', 'r', 'c', 'tableau', 'powerbi', 'powerbi']</t>
  </si>
  <si>
    <t>Azure Data Cloud Engineer</t>
  </si>
  <si>
    <t>['sql', 'python', 'java', 'shell', 'azure', 'oracle', 'linux']</t>
  </si>
  <si>
    <t>Admin Assistant &amp; Business Analyst Support</t>
  </si>
  <si>
    <t>Subang Jaya, Selangor, Malaysia</t>
  </si>
  <si>
    <t>Helogang</t>
  </si>
  <si>
    <t>Staff FG Business Analyst</t>
  </si>
  <si>
    <t>Penang, Malaysia</t>
  </si>
  <si>
    <t>Micron Semiconductors</t>
  </si>
  <si>
    <t>['visio', 'sap']</t>
  </si>
  <si>
    <t>Online Event Research Analyst – Work From Home</t>
  </si>
  <si>
    <t>Lakewood, WA</t>
  </si>
  <si>
    <t>Terrafirma Foundation Repair Inc</t>
  </si>
  <si>
    <t>Mainstream Fiber Networks</t>
  </si>
  <si>
    <t>['sql', 'python', 'snowflake', 'tableau', 'power bi', 'jira']</t>
  </si>
  <si>
    <t>Data Engineer Jr: Databricks Pipelines &amp; DoD Clearance</t>
  </si>
  <si>
    <t>Data Engineer II &amp; Private Brands Analytics</t>
  </si>
  <si>
    <t>Data Scientist (Analytics &amp; Data Engineering)</t>
  </si>
  <si>
    <t>Canadian Tennis Association</t>
  </si>
  <si>
    <t>['sql', 'python', 'azure', 'databricks', 'aws', 'gcp', 'powerbi', 'powerbi']</t>
  </si>
  <si>
    <t>Platform Software Analysis Engineer for Driver Assistance</t>
  </si>
  <si>
    <t>ARRK Asia</t>
  </si>
  <si>
    <t>Electrical &amp; Mechanical Design Engineer (MEP DATA CENTER)</t>
  </si>
  <si>
    <t>PMX Malaysia Sdn Bhd</t>
  </si>
  <si>
    <t>AIG</t>
  </si>
  <si>
    <t>AI Data &amp; Analytics Lead - Director</t>
  </si>
  <si>
    <t>['sql', 'nosql', 'oracle']</t>
  </si>
  <si>
    <t>[Remote] Senior Analyst, Data Analytics, SIU</t>
  </si>
  <si>
    <t>['sql', 'python', 'r', 'pandas', 'excel', 'looker', 'sheets']</t>
  </si>
  <si>
    <t>Innovative Data Engineer Enhancing Business Intelligence Solutions</t>
  </si>
  <si>
    <t>Canadian Imperial Bank of Commerce</t>
  </si>
  <si>
    <t>['sql', 'python', 'bash', 'powershell', 'azure', 'power bi', 'alteryx']</t>
  </si>
  <si>
    <t>Data Engineer (Starlink)</t>
  </si>
  <si>
    <t>['python', 'c', 'snowflake', 'spark', 'kubernetes']</t>
  </si>
  <si>
    <t>['c', 'snowflake', 'spark', 'kubernetes']</t>
  </si>
  <si>
    <t>Data Engineer II , NA Stores Expansion</t>
  </si>
  <si>
    <t>MDM Engineer/Developer</t>
  </si>
  <si>
    <t>TENTACLE SSO SDN BHD</t>
  </si>
  <si>
    <t>['sql', 'kafka', 'sap']</t>
  </si>
  <si>
    <t>Mid Level Data Engineer</t>
  </si>
  <si>
    <t>VIQU IT</t>
  </si>
  <si>
    <t>['sql', 'python', 'azure', 'aws', 'gcp', 'bigquery', 'airflow', 'docker', 'git', 'terraform']</t>
  </si>
  <si>
    <t>ARCA</t>
  </si>
  <si>
    <t>Data Analyst/ Data Engineer II</t>
  </si>
  <si>
    <t>['sql', 'python', 'r', 'scala', 'visual basic']</t>
  </si>
  <si>
    <t>Lead Data Analyst - Contract</t>
  </si>
  <si>
    <t>RedCat Digital</t>
  </si>
  <si>
    <t>['c', 'snowflake', 'tableau', 'looker']</t>
  </si>
  <si>
    <t>SQL Expert Needed for Data Analysis &amp; Database Management</t>
  </si>
  <si>
    <t>['sql', 'sql server', 'mysql', 'postgresql']</t>
  </si>
  <si>
    <t>Research ML Engineer</t>
  </si>
  <si>
    <t>Data Engineer / Developer SQL Microsoft Fabric</t>
  </si>
  <si>
    <t>['sql', 'sql server', 'excel', 'power bi', 'powerbi', 'powerbi']</t>
  </si>
  <si>
    <t>Insurance Data Modeling Analyst</t>
  </si>
  <si>
    <t>Principal Consultant - Data Architect</t>
  </si>
  <si>
    <t>['sql', 'snowflake', 'azure', 'databricks', 'aws', 'gcp', 'redshift', 'spark', 'power bi', 'ssis', 'dax']</t>
  </si>
  <si>
    <t>Senior Data and Financial Analyst</t>
  </si>
  <si>
    <t>['sql', 'snowflake', 'azure', 'databricks', 'aws', 'redshift', 'spark', 'power bi', 'ssis', 'dax']</t>
  </si>
  <si>
    <t>['python', 'r', 'scala', 'java', 'spark', 'pytorch', 'tensorflow', 'hadoop']</t>
  </si>
  <si>
    <t>GEI Consultants</t>
  </si>
  <si>
    <t>['sql', 'python', 'azure', 'databricks', 'spark', 'pyspark', 'power bi', 'terraform', 'unity']</t>
  </si>
  <si>
    <t>['azure', 'aws', 'gcp', 'redshift', 'windows', 'git', 'gitlab']</t>
  </si>
  <si>
    <t>Director – Data Scientist</t>
  </si>
  <si>
    <t>Greystar Worldwide</t>
  </si>
  <si>
    <t>['sql', 'python', 'go', 'c', 'azure', 'databricks', 'spark', 'unity']</t>
  </si>
  <si>
    <t>Data Integration Engineer, Python, SMA Engineering</t>
  </si>
  <si>
    <t>['sql', 'python', 'aws', 'react', 'graphql', 'angular', 'kubernetes']</t>
  </si>
  <si>
    <t>Data Analyst /Data Engineer</t>
  </si>
  <si>
    <t>Affable Management Services</t>
  </si>
  <si>
    <t>['sql', 'python', 'bigquery', 'tableau', 'looker', 'power bi']</t>
  </si>
  <si>
    <t>Gen AI Developer_5+ years</t>
  </si>
  <si>
    <t>['sql', 'python', 'azure', 'aws', 'airflow']</t>
  </si>
  <si>
    <t>AI Data Associate - Dutch</t>
  </si>
  <si>
    <t>GemPool Recruitment</t>
  </si>
  <si>
    <t>['c', 'gdpr', 'excel', 'looker', 'sheets', 'powerbi', 'powerbi']</t>
  </si>
  <si>
    <t>National Analyst</t>
  </si>
  <si>
    <t>Tunis, Tunisia</t>
  </si>
  <si>
    <t>Voluntās</t>
  </si>
  <si>
    <t>['tableau', 'excel', 'spss', 'powerpoint', 'powerbi', 'powerbi']</t>
  </si>
  <si>
    <t>AI Ops - Sr. Data Engineer Jobs</t>
  </si>
  <si>
    <t>Mindbank Consulting Group</t>
  </si>
  <si>
    <t>['sql', 'python', 'r', 'go', 'rust', 'golang', 'postgresql', 'redis', 'elasticsearch', 'snowflake', 'aws', 'spark', 'kafka', 'airflow', 'pandas', 'kubernetes', 'docker']</t>
  </si>
  <si>
    <t>Life Science Label Coordinator</t>
  </si>
  <si>
    <t>AI Ops - Data Engineer Jobs</t>
  </si>
  <si>
    <t>['sql', 'python', 'r', 'go', 'rust', 'postgresql', 'redis', 'elasticsearch', 'snowflake', 'azure', 'aws', 'spark', 'kafka', 'airflow', 'pandas', 'kubernetes', 'docker']</t>
  </si>
  <si>
    <t>Vega IntelliSoft Private Limited</t>
  </si>
  <si>
    <t>['sql', 'python', 'azure', 'databricks', 'aws', 'gcp', 'spark', 'pyspark', 'git', 'github', 'gitlab', 'unity']</t>
  </si>
  <si>
    <t>Senior Product Delivery Analyst - Business Enablement and Data Analytics| Fidelity Digital Assets</t>
  </si>
  <si>
    <t>Data Engineer, Operations and Infrastructure Data Science</t>
  </si>
  <si>
    <t>['python', 'go', 'javascript', 'nosql', 'java', 'mongodb', 'c', 'mongodb', 'spark', 'tensorflow', 'hadoop']</t>
  </si>
  <si>
    <t>Scientist for Content Marketing</t>
  </si>
  <si>
    <t>Green Life Science</t>
  </si>
  <si>
    <t>['sql', 'python', 'r', 'matlab', 'azure', 'aws', 'pytorch', 'tensorflow', 'hugging face', 'pandas', 'jupyter', 'linux', 'github']</t>
  </si>
  <si>
    <t>Sr. AI Data Engineer - Omaha, NE - Contract to Hire (C2H)</t>
  </si>
  <si>
    <t>['sql', 'python', 'go', 'snowflake', 'azure', 'databricks', 'pyspark', 'airflow', 'git', 'terraform']</t>
  </si>
  <si>
    <t>Data Science Analyst/ Machine Learning Engineer</t>
  </si>
  <si>
    <t>Senior Data Engineer - Automotive Manufacturing</t>
  </si>
  <si>
    <t>['sql', 'python', 'snowflake', 'aws', 'spark', 'pyspark', 'airflow', 'github']</t>
  </si>
  <si>
    <t>Director of Engineering, Security Risk Management</t>
  </si>
  <si>
    <t>['postgresql', 'kafka', 'kubernetes', 'gitlab']</t>
  </si>
  <si>
    <t>Finance Data Analyst - Sacramento, CA</t>
  </si>
  <si>
    <t>Lynch Consultants LLC</t>
  </si>
  <si>
    <t>['sql', 'python', 'r', 'scala', 'visual basic', 'databricks', 'pyspark', 'tableau', 'power bi']</t>
  </si>
  <si>
    <t>Research Associate (Protein Science)</t>
  </si>
  <si>
    <t>BI Analyst/ Reporting Specialist</t>
  </si>
  <si>
    <t>['looker', 'power bi', 'dax', 'powerbi', 'powerbi']</t>
  </si>
  <si>
    <t>Staff Data Engineer, EHR Layer</t>
  </si>
  <si>
    <t>Thoughtful AI</t>
  </si>
  <si>
    <t>['sql', 'python', 'snowflake', 'aws', 'airflow', 'terraform']</t>
  </si>
  <si>
    <t>Lead Data Engineer -- IoT, AI &amp; Azure Data Platform</t>
  </si>
  <si>
    <t>['sql', 'python', 'javascript', 'typescript', 'azure']</t>
  </si>
  <si>
    <t>Data Engineer III , Sustainability Technology</t>
  </si>
  <si>
    <t>['python', 'scala', 'java', 'aws', 'redshift', 'spark', 'hadoop']</t>
  </si>
  <si>
    <t>ETL</t>
  </si>
  <si>
    <t>['sql', 'python', 'javascript', 'java', 'azure', 'spreadsheet', 'git', 'github', 'terraform']</t>
  </si>
  <si>
    <t>Senior Software Engineer Python Data AWS</t>
  </si>
  <si>
    <t>['python', 'postgresql', 'aws', 'redshift']</t>
  </si>
  <si>
    <t>Part-Time Interim Data Analyst</t>
  </si>
  <si>
    <t>Downtown United Soccer Club</t>
  </si>
  <si>
    <t>Stavis Seafoods</t>
  </si>
  <si>
    <t>['excel', 'power bi', 'dax']</t>
  </si>
  <si>
    <t>Fishery Management Analyst - Data, Scientific Analysis &amp; Compliance Support</t>
  </si>
  <si>
    <t>Lynker Corporation</t>
  </si>
  <si>
    <t>Quality Analyst Specialist</t>
  </si>
  <si>
    <t>Synectics Inc</t>
  </si>
  <si>
    <t>['sql', 'power bi', 'sap', 'dax']</t>
  </si>
  <si>
    <t>Privacy Controls Data Engineer, VP</t>
  </si>
  <si>
    <t>Business Analyst (Non-IT) 4</t>
  </si>
  <si>
    <t>MiniMed</t>
  </si>
  <si>
    <t>['python', 'r', 'databricks', 'excel', 'power bi', 'sap']</t>
  </si>
  <si>
    <t>Parts Data Management Analyst I</t>
  </si>
  <si>
    <t>Cube Hub Inc</t>
  </si>
  <si>
    <t>BUSINESS ANALYST L3</t>
  </si>
  <si>
    <t>Human Capital Data Analyst</t>
  </si>
  <si>
    <t>['sql', 'python', 'tableau', 'excel', 'powerpoint']</t>
  </si>
  <si>
    <t>Comprehensive Approach Solutions LLC</t>
  </si>
  <si>
    <t>Securityplus Federal Credit Union</t>
  </si>
  <si>
    <t>['sql', 'python', 'azure', 'aws', 'matplotlib', 'numpy', 'pandas', 'tableau', 'power bi']</t>
  </si>
  <si>
    <t>['python', 'javascript', 'postgresql', 'azure', 'aws', 'pytorch', 'tensorflow', 'github']</t>
  </si>
  <si>
    <t>['python', 'nosql', 'mongodb', 'shell', 'mysql', 'postgresql', 'mongodb', 'azure', 'databricks', 'aws', 'redshift', 'spark', 'hadoop', 'linux', 'unix']</t>
  </si>
  <si>
    <t>Cross Catholic Outreach</t>
  </si>
  <si>
    <t>['sql', 'python', 'power bi', 'dax', 'git', 'unity']</t>
  </si>
  <si>
    <t>Data Analyst Intern (Operational Excellence)</t>
  </si>
  <si>
    <t>Romark</t>
  </si>
  <si>
    <t>EHS Data Analyst Intern</t>
  </si>
  <si>
    <t>SEO/Data Analytics/PPC</t>
  </si>
  <si>
    <t>Watermark</t>
  </si>
  <si>
    <t>['looker', 'asana']</t>
  </si>
  <si>
    <t>Data Scientist - Financial Crime</t>
  </si>
  <si>
    <t>['sql', 'python', 'sas', 'snowflake', 'databricks', 'oracle', 'spark', 'pandas', 'sas']</t>
  </si>
  <si>
    <t>Senior Data Engineer Principal &amp; Lead -on Site</t>
  </si>
  <si>
    <t>Data Engineer (GCP/DBT)</t>
  </si>
  <si>
    <t>Teachers Federal Credit Union</t>
  </si>
  <si>
    <t>['sql', 'snowflake', 'oracle', 'tableau', 'excel', 'power bi']</t>
  </si>
  <si>
    <t>['sql', 'python', 'r', 'azure', 'oracle', 'aws', 'gcp', 'tableau', 'power bi', 'sap', 'git', 'github']</t>
  </si>
  <si>
    <t>Senior Analyst, Commercial Analytics</t>
  </si>
  <si>
    <t>['sql', 'python', 'r', 'sql server', 'azure', 'tableau', 'excel', 'power bi', 'dax', 'sharepoint', 'powerbi', 'powerbi']</t>
  </si>
  <si>
    <t>Owensboro, KY</t>
  </si>
  <si>
    <t>Hyland Filter Service</t>
  </si>
  <si>
    <t>MRM Senior Data Scientist</t>
  </si>
  <si>
    <t>['sql', 'python', 'pyspark', 'scikit-learn', 'github']</t>
  </si>
  <si>
    <t>Lead Data Engineer (Cloud &amp; AI)</t>
  </si>
  <si>
    <t>['sql', 'python', 'r', 'scala', 'java', 'perl', 'c', 'shell', 'db2', 'sql server', 'snowflake', 'azure', 'databricks', 'oracle', 'spark', 'pytorch', 'pyspark', 'linux', 'unix']</t>
  </si>
  <si>
    <t>Data Engineer- GCP</t>
  </si>
  <si>
    <t>['sql', 'python', 'scala', 'gcp', 'bigquery', 'airflow']</t>
  </si>
  <si>
    <t>Cybersecurity Application and Data Reporting and Design EngineerÂ</t>
  </si>
  <si>
    <t>AFCO Insurance Premium Finance</t>
  </si>
  <si>
    <t>['sql', 'python', 'sql server', 'windows', 'linux', 'tableau']</t>
  </si>
  <si>
    <t>CRM Data Analyst/Engineer</t>
  </si>
  <si>
    <t>['excel', 'outlook', 'sharepoint', 'jira']</t>
  </si>
  <si>
    <t>Cost Engineer/Data Scientist (TS clearance required)</t>
  </si>
  <si>
    <t>['sql', 'python', 'vba', 'visual basic', 'tableau']</t>
  </si>
  <si>
    <t>Data Scientist and Analyst for AI Marketplace App</t>
  </si>
  <si>
    <t>['sql', 'scala', 'spark', 'kafka', 'hadoop']</t>
  </si>
  <si>
    <t>Mid Level Data Engineer. Job in Ludlow Move Collective Jobs</t>
  </si>
  <si>
    <t>Ludlow, United Kingdom</t>
  </si>
  <si>
    <t>Data Analyst (Tableau, SQL &amp; Python)</t>
  </si>
  <si>
    <t>ConnectOne Bank</t>
  </si>
  <si>
    <t>['sql', 'python', 'aws', 'redshift', 'airflow', 'git', 'github']</t>
  </si>
  <si>
    <t>Entry Level Data Analyst – Immediate Hiring</t>
  </si>
  <si>
    <t>Junior Data Analyst – Entry Level (Training Provided, No Experience Required)</t>
  </si>
  <si>
    <t>['sql', 'python', 'r', 'tableau', 'excel', 'power bi', 'spreadsheet']</t>
  </si>
  <si>
    <t>Junior Java Developer – React.js &amp; Spring AI Focus//Data Analyst/Python Programmer - Remote</t>
  </si>
  <si>
    <t>['python', 'java', 'react', 'react.js']</t>
  </si>
  <si>
    <t>Data Scientist - Business Consulting</t>
  </si>
  <si>
    <t>['sql', 'python', 'nosql', 'aws', 'airflow', 'terraform']</t>
  </si>
  <si>
    <t>R&amp;D Scientist I (Montreal)</t>
  </si>
  <si>
    <t>Eli Health</t>
  </si>
  <si>
    <t>2026 Software &amp; Data Science Internships</t>
  </si>
  <si>
    <t>Senior Financial &amp; Data Analyst (FinOps) - Hanover, Maryland</t>
  </si>
  <si>
    <t>['sql', 'azure', 'oracle', 'aws', 'gcp', 'excel', 'power bi']</t>
  </si>
  <si>
    <t>Jaabz Jobs</t>
  </si>
  <si>
    <t>Customer Success Lead</t>
  </si>
  <si>
    <t>AI / Data Science Intern</t>
  </si>
  <si>
    <t>Custom Manufacturing &amp; Engineering, Inc. (CME)</t>
  </si>
  <si>
    <t>['python', 'wire']</t>
  </si>
  <si>
    <t>AMS Networks LLC</t>
  </si>
  <si>
    <t>Hybrid Founding Data Engineer</t>
  </si>
  <si>
    <t>SLR Search</t>
  </si>
  <si>
    <t>['sql', 'python', 'redshift', 'spark', 'airflow']</t>
  </si>
  <si>
    <t>Quantitative Data Scientist Python SQL</t>
  </si>
  <si>
    <t>Data Scientist for AI Model Training</t>
  </si>
  <si>
    <t>Staff Analyst (Lead or Senior) Jobs</t>
  </si>
  <si>
    <t>Vice President - Data Analytics - Remote</t>
  </si>
  <si>
    <t>Finance Analyst – Corporate Role</t>
  </si>
  <si>
    <t>Greeley, CO</t>
  </si>
  <si>
    <t>['sql', 'python', 'oracle', 'tableau', 'excel', 'power bi', 'sap']</t>
  </si>
  <si>
    <t>Applied Decision Scientist, Lifecycle Marketing</t>
  </si>
  <si>
    <t>San Jose, CA (+1 other)</t>
  </si>
  <si>
    <t>Senior Data Scientist || Full time || Great Comm Skills || 160 hours a month - Contract to Hire</t>
  </si>
  <si>
    <t>['sql', 'python', 'r', 'snowflake', 'azure', 'databricks', 'aws', 'gcp', 'bigquery', 'pytorch', 'tensorflow', 'hugging face', 'scikit-learn', 'pandas']</t>
  </si>
  <si>
    <t>Senior Data &amp; Insight Analyst</t>
  </si>
  <si>
    <t>Maru Search &amp; Consultancy, a CRG Company</t>
  </si>
  <si>
    <t>Data Analyst IV - Marketing Analytics / Digital Insights</t>
  </si>
  <si>
    <t>['sql', 'python', 'r', 'c', 'snowflake', 'azure', 'aws', 'spark', 'hadoop', 'tableau', 'looker', 'power bi']</t>
  </si>
  <si>
    <t>SC Cleared Senior Data Scientist</t>
  </si>
  <si>
    <t>['sql', 'python', 'r', 'databricks', 'spark']</t>
  </si>
  <si>
    <t>Senior Analytics Engineer (Ref: 16142)</t>
  </si>
  <si>
    <t>Database Analyst - SQL focus 🏆</t>
  </si>
  <si>
    <t>['sql', 'postgresql', 'aws', 'excel']</t>
  </si>
  <si>
    <t>Database Developer</t>
  </si>
  <si>
    <t>BillingPlatform</t>
  </si>
  <si>
    <t>Z-Score Data Systems</t>
  </si>
  <si>
    <t>Data Migration Analyst</t>
  </si>
  <si>
    <t>Carlinville, IL</t>
  </si>
  <si>
    <t>Karmak, Inc.</t>
  </si>
  <si>
    <t>Data Scientist with machine learning expertise 🏆</t>
  </si>
  <si>
    <t>Galaxy i Technologies, Inc.</t>
  </si>
  <si>
    <t>Principal Data Scientist - Applied AI</t>
  </si>
  <si>
    <t>Newnovatoin Solutions LLC</t>
  </si>
  <si>
    <t>['sql', 'python', 'postgresql', 'snowflake', 'azure', 'redshift', 'bigquery', 'pytorch', 'pyspark', 'scikit-learn']</t>
  </si>
  <si>
    <t>Data Science Trainee</t>
  </si>
  <si>
    <t>Lead Analytics Engineer / Data Modeller (Databricks)</t>
  </si>
  <si>
    <t>Lead Analytics Engineer- Databricks, Data Modeler - London (Hybrid Role)</t>
  </si>
  <si>
    <t>['sql', 'python', 'azure', 'databricks', 'spark', 'pandas', 'unity']</t>
  </si>
  <si>
    <t>Bookkeeper &amp; Data Analyst</t>
  </si>
  <si>
    <t>Sheboygan Falls, WI</t>
  </si>
  <si>
    <t>Elm Park Farms Ltd.</t>
  </si>
  <si>
    <t>['sql', 'python', 'r', 'sas', 'sql server', 'snowflake', 'azure', 'oracle', 'aws', 'tableau', 'excel', 'power bi', 'sas']</t>
  </si>
  <si>
    <t>Senior Analyst, Data Analytics</t>
  </si>
  <si>
    <t>['sql', 'sas', 'c', 'tableau', 'excel', 'sas', 'powerpoint', 'cognos', 'sharepoint']</t>
  </si>
  <si>
    <t>Data Analyst, Business Intelligence</t>
  </si>
  <si>
    <t>['sql', 'python', 'go', 'matplotlib', 'numpy', 'pandas', 'excel', 'looker']</t>
  </si>
  <si>
    <t>Senior Consultant or Principal - Data Privacy</t>
  </si>
  <si>
    <t>NetSuite Business Systems Analyst</t>
  </si>
  <si>
    <t>Elsdon Group</t>
  </si>
  <si>
    <t>Business Data Analyst I/II/Sr - Warrenville, IL</t>
  </si>
  <si>
    <t>Temporary Data Specialist</t>
  </si>
  <si>
    <t>DaMar Staffing Solutions of Indianapolis</t>
  </si>
  <si>
    <t>Data Systems Analyst with AI/LLM Tools</t>
  </si>
  <si>
    <t>Systems Analyst Master Data Management</t>
  </si>
  <si>
    <t>Business Systems Analyst - MDM</t>
  </si>
  <si>
    <t>Business Data Analyst I/II/Sr - Baltimore, MD</t>
  </si>
  <si>
    <t>EDI Systems Analyst Sr - Remote</t>
  </si>
  <si>
    <t>RCI-TRV-5897 Marketing Analyst (Market Research)</t>
  </si>
  <si>
    <t>Atwell, LLC</t>
  </si>
  <si>
    <t>['sql', 'powershell', 'sql server', 'azure', 'windows', 'power bi']</t>
  </si>
  <si>
    <t>['sql', 'python', 'go', 'sql server', 'mysql', 'postgresql', 'azure', 'aws', 'gcp', 'spark']</t>
  </si>
  <si>
    <t>Software Engineer (Security Data and AI)</t>
  </si>
  <si>
    <t>['python', 'bash', 'gcp', 'outlook', 'github', 'terraform']</t>
  </si>
  <si>
    <t>['sql', 'python', 'tableau', 'alteryx', 'powerpoint']</t>
  </si>
  <si>
    <t>Learning Analyst (Data Analytics &amp; Learning Performance) 2026P-0170</t>
  </si>
  <si>
    <t>['sql', 'snowflake', 'azure', 'aws', 'power bi', 'dax']</t>
  </si>
  <si>
    <t>['sql', 'python', 'go', 'sql server', 'azure', 'databricks', 'power bi', 'ssrs', 'dax']</t>
  </si>
  <si>
    <t>Senior Dev Ops Engineer</t>
  </si>
  <si>
    <t>['python', 'nosql', 'ruby', 'java', 'mongodb', 'perl', 'mongodb', 'azure', 'aws', 'kafka', 'ruby', 'kubernetes', 'docker', 'terraform', 'jenkins', 'chef']</t>
  </si>
  <si>
    <t>Principal Solutions Engineer - Data &amp; AI Governance (South)</t>
  </si>
  <si>
    <t>Electrical Data Engineer/Analyst</t>
  </si>
  <si>
    <t>Kinectrics</t>
  </si>
  <si>
    <t>['python', 'r', 'matlab', 'javascript', 'postgresql', 'angular', 'django', 'visio', 'excel', 'powerpoint', 'outlook']</t>
  </si>
  <si>
    <t>Data Analyst - Mid-Career Jobs</t>
  </si>
  <si>
    <t>Liverpool, NY</t>
  </si>
  <si>
    <t>['sql', 'python', 'tableau', 'sap', 'alteryx', 'jira']</t>
  </si>
  <si>
    <t>Product Data Analyst - SQL/Excel Expertise Business 🏆</t>
  </si>
  <si>
    <t>Celestica International LP</t>
  </si>
  <si>
    <t>Data Analyst / Data Engineer (Entry-Level)</t>
  </si>
  <si>
    <t>Elemet</t>
  </si>
  <si>
    <t>['sql', 'python', 'mongodb', 'mysql', 'mongodb', 'sqlite', 'react', 'pandas', 'selenium', 'flask', 'excel', 'power bi']</t>
  </si>
  <si>
    <t>Data Analyst - Data Integration and Standards Business 🏆</t>
  </si>
  <si>
    <t>Aerospace Corporation</t>
  </si>
  <si>
    <t>['react', 'windows', 'excel']</t>
  </si>
  <si>
    <t>Data Specialist I</t>
  </si>
  <si>
    <t>Barceloneta, Puerto Rico</t>
  </si>
  <si>
    <t>['excel', 'spreadsheet', 'smartsheet']</t>
  </si>
  <si>
    <t>Financial Business Analyst- Federal</t>
  </si>
  <si>
    <t>TalentSource360</t>
  </si>
  <si>
    <t>['excel', 'sap', 'jira', 'confluence']</t>
  </si>
  <si>
    <t>EA Engineering, Science, and Technology, Inc., PBC</t>
  </si>
  <si>
    <t>['sql', 'python', 'snowflake', 'azure', 'databricks', 'redshift', 'spark', 'kafka', 'pyspark', 'tableau', 'power bi', 'github']</t>
  </si>
  <si>
    <t>Data Analyst (Program Reporting and Evaluation)</t>
  </si>
  <si>
    <t>BLH Technologies, Inc.</t>
  </si>
  <si>
    <t>Excel Analyst</t>
  </si>
  <si>
    <t>DATA ANALYST ENGINEER</t>
  </si>
  <si>
    <t>Reproductive Fertility Center</t>
  </si>
  <si>
    <t>['sql', 'tableau', 'power bi', 'splunk', 'sharepoint']</t>
  </si>
  <si>
    <t>Data Analysis Starter Course (Wigan)</t>
  </si>
  <si>
    <t>Sr. Data Scientist, Applied Science</t>
  </si>
  <si>
    <t>Future Secure AI</t>
  </si>
  <si>
    <t>['python', 'c', 'azure', 'aws', 'gcp', 'pytorch', 'tensorflow', 'scikit-learn', 'gdpr', 'express']</t>
  </si>
  <si>
    <t>Rancho Santa Margarita, CA</t>
  </si>
  <si>
    <t>US ALLIANCE GROUP INC</t>
  </si>
  <si>
    <t>['sql', 'python', 'r', 'go', 'aws', 'redshift']</t>
  </si>
  <si>
    <t>Data Engineer AWS &amp; Cloud Data Platforms</t>
  </si>
  <si>
    <t>['sql', 'aws', 'redshift', 'pyspark', 'airflow']</t>
  </si>
  <si>
    <t>Hertfordshire, United Kingdom</t>
  </si>
  <si>
    <t>Data Scientist Intermediate</t>
  </si>
  <si>
    <t>Certec Consulting Inc</t>
  </si>
  <si>
    <t>['sql', 'python', 'r', 'neo4j', 'flask', 'kubernetes', 'docker', 'github']</t>
  </si>
  <si>
    <t>Data Scientist- Work from home</t>
  </si>
  <si>
    <t>Syra Health Corp.</t>
  </si>
  <si>
    <t>Data Scientist - Health and Risk Solutions</t>
  </si>
  <si>
    <t>Data Engineer, Staff</t>
  </si>
  <si>
    <t>['sql', 'python', 'nosql', 'java', 'databricks', 'aws', 'unity']</t>
  </si>
  <si>
    <t>Data Governance Engineer, Lead</t>
  </si>
  <si>
    <t>Principal Engineer, Data Science</t>
  </si>
  <si>
    <t>Data Engineer- Microsoft Fabrics</t>
  </si>
  <si>
    <t>AuxoAI</t>
  </si>
  <si>
    <t>Capgroup</t>
  </si>
  <si>
    <t>Office for National Statistics</t>
  </si>
  <si>
    <t>AI Data Associate - French</t>
  </si>
  <si>
    <t>['python', 'r', 'scala', 'databricks', 'aws', 'spark', 'kafka', 'hadoop', 'tableau', 'power bi', 'qlik', 'git']</t>
  </si>
  <si>
    <t>Senor Data Analyst – Dublin</t>
  </si>
  <si>
    <t>['sql', 'python', 'databricks', 'numpy', 'pandas', 'power bi', 'dax']</t>
  </si>
  <si>
    <t>Optima Health</t>
  </si>
  <si>
    <t>Data Solutions Systems Analyst</t>
  </si>
  <si>
    <t>West Brom Building Society</t>
  </si>
  <si>
    <t>['sql', 'oracle', 'excel', 'spss']</t>
  </si>
  <si>
    <t>['sql', 'python', 'mysql', 'azure', 'aws', 'pandas', 'excel', 'git', 'unity']</t>
  </si>
  <si>
    <t>Data Engineer-477</t>
  </si>
  <si>
    <t>PERSOL</t>
  </si>
  <si>
    <t>['snowflake', 'airflow', 'kubernetes']</t>
  </si>
  <si>
    <t>Security Engineer, Data Centre #catalystWSP</t>
  </si>
  <si>
    <t>Singtel Group</t>
  </si>
  <si>
    <t>['go', 'swift']</t>
  </si>
  <si>
    <t>Business Analyst - Artificial Intelligence (AI) Lead</t>
  </si>
  <si>
    <t>Network Production Engineer [REF REQ-2603-160297]</t>
  </si>
  <si>
    <t>Meta Platforms, Inc</t>
  </si>
  <si>
    <t>Senior Azure Platform Engineer — Security Focus</t>
  </si>
  <si>
    <t>Redhill, United Kingdom</t>
  </si>
  <si>
    <t>ePlacement</t>
  </si>
  <si>
    <t>['azure', 'github', 'terraform']</t>
  </si>
  <si>
    <t>ML Data Labellers - Languages - GERMAN</t>
  </si>
  <si>
    <t>Business Analyst – Sales &amp; Marketing</t>
  </si>
  <si>
    <t>Synectics APAC</t>
  </si>
  <si>
    <t>HR Systems and Data Analyst - Workday</t>
  </si>
  <si>
    <t>Four Recruitment</t>
  </si>
  <si>
    <t>Data Scientist [REF REQ-2603-160049]</t>
  </si>
  <si>
    <t>Data Engineer [REF REQ-2603-159844]</t>
  </si>
  <si>
    <t>SW Eng [REF B5391]</t>
  </si>
  <si>
    <t>Data Engineer, Analytics [REF REQ-2603-160148]</t>
  </si>
  <si>
    <t>Video Infrastructure Operations Regional Engineer [REF REQ-2603-160058]</t>
  </si>
  <si>
    <t>Sr SW Eng [REF B258]</t>
  </si>
  <si>
    <t>Machine Learning and AI Career Accelerator (Birmingham)</t>
  </si>
  <si>
    <t>Cheyenne, WY</t>
  </si>
  <si>
    <t>Hire Tech Services</t>
  </si>
  <si>
    <t>['sql', 'python', 'scala', 'java', 'databricks', 'aws', 'spark', 'kafka', 'pyspark', 'hadoop', 'splunk']</t>
  </si>
  <si>
    <t>['python', 'scala', 'java', 'databricks', 'aws', 'spark', 'kafka', 'pyspark', 'hadoop', 'splunk']</t>
  </si>
  <si>
    <t>Senior Product Data Scientist, AI Data</t>
  </si>
  <si>
    <t>['sql', 'python', 'r', 'c', 'snowflake', 'azure', 'databricks', 'aws', 'gcp', 'bigquery', 'power bi', 'dax', 'github']</t>
  </si>
  <si>
    <t>Data Engineer Senior Level Top Secret Clearance Jobs</t>
  </si>
  <si>
    <t>Data Engineer, Anti Scraping, Third Party Data Operations</t>
  </si>
  <si>
    <t>['python', 'java', 'tensorflow']</t>
  </si>
  <si>
    <t>Data Security Solutions Engineer III</t>
  </si>
  <si>
    <t>AWS Data Engineer with Node.js | Contract | Titusville NJ</t>
  </si>
  <si>
    <t>['nosql', 'mongodb', 'mongodb', 'dynamodb', 'elasticsearch', 'aws']</t>
  </si>
  <si>
    <t>Data Engineer II - AMZ9629059</t>
  </si>
  <si>
    <t>AWS Cloud Developer with Node.js | Contract | Titusville NJ</t>
  </si>
  <si>
    <t>Sr Robotics Data Engineer (AI/Simulation Systems)- W2</t>
  </si>
  <si>
    <t>Warren, MI</t>
  </si>
  <si>
    <t>Teklabs Inc</t>
  </si>
  <si>
    <t>Senior Data Engineer- Pricing</t>
  </si>
  <si>
    <t>Acis Group</t>
  </si>
  <si>
    <t>['sql', 'gdpr', 'windows', 'excel', 'power bi']</t>
  </si>
  <si>
    <t>Senior Data Engineer (Snowflake + DBT required)</t>
  </si>
  <si>
    <t>CMK Resources, Inc.</t>
  </si>
  <si>
    <t>['sql', 'python', 'snowflake', 'airflow', 'tableau', 'looker', 'power bi']</t>
  </si>
  <si>
    <t>Azure Devops Engineer</t>
  </si>
  <si>
    <t>['azure', 'kubernetes', 'docker', 'git', 'terraform']</t>
  </si>
  <si>
    <t>Business Analyst – Performance, Growth</t>
  </si>
  <si>
    <t>Souillac, Mauritius</t>
  </si>
  <si>
    <t>Medine Ltd.</t>
  </si>
  <si>
    <t>Data Scientist, Analytics [REF REQ-2603-160029]</t>
  </si>
  <si>
    <t>Senior/ Data Analyst (Insurance) - 12 months</t>
  </si>
  <si>
    <t>Indeed HK</t>
  </si>
  <si>
    <t>Captar Partners</t>
  </si>
  <si>
    <t>Data Management Analyst HRIS</t>
  </si>
  <si>
    <t>Cloudxtreme Technologies Private Limited</t>
  </si>
  <si>
    <t>Business Intelligence Sr Data Analyst</t>
  </si>
  <si>
    <t>NTT DATA Global Delivery Services Limited</t>
  </si>
  <si>
    <t>['sql', 'sql server', 'excel', 'ssis', 'ssrs']</t>
  </si>
  <si>
    <t>BCM-Business Analyst-Senior</t>
  </si>
  <si>
    <t>Ernst and young LLP</t>
  </si>
  <si>
    <t>[2026] Data Scientist - PhD Intern (Short Term) - Full-time / Part-time</t>
  </si>
  <si>
    <t>Data Science Summer Intern - DSSI</t>
  </si>
  <si>
    <t>Contractor and Internship</t>
  </si>
  <si>
    <t>Ascendis Pharma</t>
  </si>
  <si>
    <t>['r', 'azure', 'ggplot2', 'dplyr', 'git']</t>
  </si>
  <si>
    <t>Talent Corner Hr Services Private Limited</t>
  </si>
  <si>
    <t>Data Scientist-Artificial Intelligence</t>
  </si>
  <si>
    <t>[s]Cube</t>
  </si>
  <si>
    <t>['sql', 'python', 'go', 'crystal', 'javascript', 'sql server', 'oracle', 'ssrs', 'powerbi', 'powerbi']</t>
  </si>
  <si>
    <t>Senior Software Engineer - Python Data Engineer</t>
  </si>
  <si>
    <t>Code Orion</t>
  </si>
  <si>
    <t>['sql', 'python', 'go', 'databricks', 'aws', 'spark', 'github']</t>
  </si>
  <si>
    <t>['sql', 'python', 'snowflake', 'azure', 'databricks', 'spark', 'kafka', 'pyspark', 'hadoop', 'tableau', 'power bi', 'cognos', 'github']</t>
  </si>
  <si>
    <t>Data Engineer-Data Warehouse</t>
  </si>
  <si>
    <t>['elasticsearch', 'splunk']</t>
  </si>
  <si>
    <t>Data Engineer AWS/ Power platform Engineer</t>
  </si>
  <si>
    <t>Systechcorp Inc</t>
  </si>
  <si>
    <t>['python', 'azure', 'aws', 'redshift', 'spark', 'pytorch', 'pyspark', 'tensorflow', 'airflow', 'hadoop', 'ssis']</t>
  </si>
  <si>
    <t>Software Engineer II - Python Data Engineer</t>
  </si>
  <si>
    <t>['sql', 'python', 'databricks', 'aws', 'spark', 'airflow', 'tableau', 'power bi', 'git', 'github', 'terraform', 'jenkins']</t>
  </si>
  <si>
    <t>Data Engineer-Business Intelligence</t>
  </si>
  <si>
    <t>Azure Data Engineer (Power Platform)- Priniciple</t>
  </si>
  <si>
    <t>['sql', 'python', 'r', 'scala', 'java', 'postgresql', 'azure', 'aws', 'pyspark', 'sharepoint']</t>
  </si>
  <si>
    <t>Data Engineer-Data Integration</t>
  </si>
  <si>
    <t>Mid Data Science &amp; AIML, GenAI Lead/Engineer</t>
  </si>
  <si>
    <t>SaT-DnA-Data Engineer-Assistant Director</t>
  </si>
  <si>
    <t>['sql', 'python', 'matlab', 'nosql', 'sql server', 'mysql', 'cassandra', 'snowflake', 'azure', 'databricks', 'oracle', 'aws', 'gcp', 'spark', 'kafka', 'angular', 'tableau', 'excel', 'power bi', 'microstrategy', 'alteryx', 'cognos']</t>
  </si>
  <si>
    <t>Operational Technology Data Engineer</t>
  </si>
  <si>
    <t>Perdue Farms</t>
  </si>
  <si>
    <t>['sql', 'python', 'snowflake', 'azure', 'databricks', 'aws', 'power bi']</t>
  </si>
  <si>
    <t>Senior Analyst: Data Engineering</t>
  </si>
  <si>
    <t>['sql', 'python', 'c', 'snowflake', 'azure', 'databricks', 'aws', 'tableau', 'power bi']</t>
  </si>
  <si>
    <t>Data &amp; Integrations Engineer</t>
  </si>
  <si>
    <t>Hubballi, Karnataka, India</t>
  </si>
  <si>
    <t>['sql', 'python', 'javascript', 'snowflake', 'azure', 'aws']</t>
  </si>
  <si>
    <t>Data Scientist, Research, Operations and Infrastructure Data Science</t>
  </si>
  <si>
    <t>Staff Data Scientist, Research, Search Health</t>
  </si>
  <si>
    <t>Insights and Analytics Intern - Miramar, FL.</t>
  </si>
  <si>
    <t>Performance Team</t>
  </si>
  <si>
    <t>['sql', 'python', 'tableau', 'excel', 'power bi', 'outlook']</t>
  </si>
  <si>
    <t>Data Scientist: Insights &amp; Intelligence - Level 3</t>
  </si>
  <si>
    <t>['sql', 'python', 'databricks', 'aws', 'pyspark', 'docker', 'git']</t>
  </si>
  <si>
    <t>Data Engineer III - AMZ27926.1</t>
  </si>
  <si>
    <t>Machine Learning Engineer / Data Scientist (W2 Employment Only)</t>
  </si>
  <si>
    <t>Excelgens, Inc</t>
  </si>
  <si>
    <t>['sql', 'python', 'azure', 'databricks', 'aws', 'gcp', 'bigquery', 'pytorch', 'tensorflow', 'power bi']</t>
  </si>
  <si>
    <t>Infobahn Softworld Inc</t>
  </si>
  <si>
    <t>['sql', 'python', 'azure', 'databricks', 'aws', 'bigquery', 'pytorch', 'numpy', 'tensorflow', 'pandas', 'power bi']</t>
  </si>
  <si>
    <t>Lead Data Analyst / Advanced Analytics Lead</t>
  </si>
  <si>
    <t>Forged Fiber 37</t>
  </si>
  <si>
    <t>['sql', 'python', 'mysql', 'snowflake', 'azure', 'databricks', 'oracle', 'aws', 'tableau', 'power bi']</t>
  </si>
  <si>
    <t>Senior Staff Data Science</t>
  </si>
  <si>
    <t>['python', 'snowflake', 'aws', 'pyspark', 'airflow', 'pandas', 'git']</t>
  </si>
  <si>
    <t>Lead Python Developer, Data Analytics</t>
  </si>
  <si>
    <t>Pugwash Junction, NS, Canada</t>
  </si>
  <si>
    <t>['sql', 'python', 'html', 'css', 'postgresql', 'redis', 'azure', 'aws', 'gcp', 'plotly', 'react', 'numpy', 'pandas', 'excel', 'git']</t>
  </si>
  <si>
    <t>Data Engineer - Part Time</t>
  </si>
  <si>
    <t>Senior Associate, Data Scientist - AI Software Engineering</t>
  </si>
  <si>
    <t>Lead Customer Success Data Scientist - Industry Analytics</t>
  </si>
  <si>
    <t>[Remote] Sr. Data Scientist, Pricing Analytics (Deep Learning &amp; Demand Forecasting)</t>
  </si>
  <si>
    <t>Loom</t>
  </si>
  <si>
    <t>Gainesville, FL (+1 other)</t>
  </si>
  <si>
    <t>Gas South</t>
  </si>
  <si>
    <t>['sql', 't-sql', 'sql server', 'snowflake', 'azure', 'databricks', 'oracle', 'aws', 'power bi']</t>
  </si>
  <si>
    <t>Menasha, WI</t>
  </si>
  <si>
    <t>Senior Software Engineer – Data Scientist</t>
  </si>
  <si>
    <t>['sql', 'python', 'java', 'kafka', 'linux', 'unix', 'kubernetes', 'docker']</t>
  </si>
  <si>
    <t>Data Product BA: Analytics, Change</t>
  </si>
  <si>
    <t>Woolworths Financial Services</t>
  </si>
  <si>
    <t>Snowflake Data Engineer strong SQL</t>
  </si>
  <si>
    <t>['sql', 'python', 'sql server', 'snowflake', 'azure', 'aws', 'spark', 'airflow', 'gitlab']</t>
  </si>
  <si>
    <t>Kingman, AZ</t>
  </si>
  <si>
    <t>Wecom Fiber</t>
  </si>
  <si>
    <t>['sql', 'python', 'snowflake', 'phoenix', 'git', 'gitlab', 'jira']</t>
  </si>
  <si>
    <t>['sql', 'python', 'snowflake', 'phoenix', 'gitlab', 'jira']</t>
  </si>
  <si>
    <t>Senior Data &amp; Machine Learning Engineer ML, AI 🏆</t>
  </si>
  <si>
    <t>Forward Role</t>
  </si>
  <si>
    <t>['sql', 'python', 'azure', 'pyspark', 'power bi', 'qlik', 'github']</t>
  </si>
  <si>
    <t>Data Scientist, Generative</t>
  </si>
  <si>
    <t>AI Engineer Beginner Programme (Manchester)</t>
  </si>
  <si>
    <t>AI Engineer Starter Course - Guaranteed Job Support Included (Belfast)</t>
  </si>
  <si>
    <t>Junior Senior Data Scientist in Jacksonville</t>
  </si>
  <si>
    <t>Operational Technology Data Engineer 🏆</t>
  </si>
  <si>
    <t>Perdue Farms, Inc.</t>
  </si>
  <si>
    <t>OPENLANE</t>
  </si>
  <si>
    <t>['sql', 'python', 'javascript', 'scala', 'java', 'sql server', 'snowflake', 'oracle', 'redshift', 'excel', 'sheets', 'spreadsheet']</t>
  </si>
  <si>
    <t>Lead Data Insights Analyst, Tableau Expert</t>
  </si>
  <si>
    <t>['sql', 'python', 'r', 'sql server', 'snowflake', 'oracle', 'tableau', 'excel', 'powerpoint', 'git']</t>
  </si>
  <si>
    <t>Lead Data Scientist, Agentic AI, Patient Safety</t>
  </si>
  <si>
    <t>Smithfield, RI (+1 other)</t>
  </si>
  <si>
    <t>['sql', 'python', 'snowflake', 'azure', 'aws', 'gcp', 'tableau', 'looker', 'power bi']</t>
  </si>
  <si>
    <t>Energy Analyst – For English Speakers</t>
  </si>
  <si>
    <t>Garforth, United Kingdom</t>
  </si>
  <si>
    <t>Senior Machine Learning Data Engineer in Louisville</t>
  </si>
  <si>
    <t>Senior Data Scientist, Data Analytics &amp; Reporting (N380)</t>
  </si>
  <si>
    <t>['python', 'r', 'c', 'spark', 'tableau', 'power bi']</t>
  </si>
  <si>
    <t>Perdue Farms Inc</t>
  </si>
  <si>
    <t>Junior Analytics Engineer in Arlington</t>
  </si>
  <si>
    <t>Jharkhand, India</t>
  </si>
  <si>
    <t>Apptad</t>
  </si>
  <si>
    <t>Data Engineer GIS</t>
  </si>
  <si>
    <t>['sql', 'postgresql']</t>
  </si>
  <si>
    <t>Junior Senior Data Scientist in Providence</t>
  </si>
  <si>
    <t>Mid-level Machine Learning Data Engineer in Miami</t>
  </si>
  <si>
    <t>Senior Data Engineer in Sacramento</t>
  </si>
  <si>
    <t>Mid-level Machine Learning Data Engineer in Scottsdale</t>
  </si>
  <si>
    <t>Junior Senior Data Scientist in Baltimore</t>
  </si>
  <si>
    <t>Junior Data Engineer in Corpus Christi</t>
  </si>
  <si>
    <t>Senior Recruiter â€“ Applied Science, Machine Learning &amp; Data Science Recruiting</t>
  </si>
  <si>
    <t>Client</t>
  </si>
  <si>
    <t>Senior Data Engineer in Detroit</t>
  </si>
  <si>
    <t>Junior Machine Learning Data Engineer in Garland</t>
  </si>
  <si>
    <t>Senior Data Engineer in Fresno</t>
  </si>
  <si>
    <t>Analyst, Content Management &amp; Menu Pricing (Hybrid)</t>
  </si>
  <si>
    <t>Tim Hortons</t>
  </si>
  <si>
    <t>Pricing Analyst - Remote E-commerce Role</t>
  </si>
  <si>
    <t>Mid-level Applied AI Scientist in Tampa</t>
  </si>
  <si>
    <t>Senior Business Data Scientist, Agentic AI, Finance</t>
  </si>
  <si>
    <t>Product Data Scientist for Google Play</t>
  </si>
  <si>
    <t>Amazon Music</t>
  </si>
  <si>
    <t>Mid-level Machine Learning Data Engineer in Stockton</t>
  </si>
  <si>
    <t>Framingham, MA (+1 other)</t>
  </si>
  <si>
    <t>Bose</t>
  </si>
  <si>
    <t>Atlanta, GA (+1 other)</t>
  </si>
  <si>
    <t>Mid-level Machine Learning Data Engineer in Providence</t>
  </si>
  <si>
    <t>Swire Properties Limited 太古地產有限公司</t>
  </si>
  <si>
    <t>['sql', 'python', 'azure', 'databricks', 'spark', 'pyspark', 'unity']</t>
  </si>
  <si>
    <t>Senior Machine Learning Data Engineer in Toledo</t>
  </si>
  <si>
    <t>Senior Staff Data Scientist in Santa Ana</t>
  </si>
  <si>
    <t>Senior Data Scientist in St. Petersburg</t>
  </si>
  <si>
    <t>Junior Data Scientist in Tampa</t>
  </si>
  <si>
    <t>Mid-level Machine Learning Data Engineer in Fort Worth</t>
  </si>
  <si>
    <t>Junior Machine Learning Data Engineer in Seattle</t>
  </si>
  <si>
    <t>['sql', 'python', 'aws', 'spark', 'pytorch', 'tensorflow']</t>
  </si>
  <si>
    <t>Insights Executive: Renewal Forecasting</t>
  </si>
  <si>
    <t>San Juan City, Metro Manila, Philippines</t>
  </si>
  <si>
    <t>Recooty</t>
  </si>
  <si>
    <t>Senior Senior Data Scientist in Denver</t>
  </si>
  <si>
    <t>Operations Research Analyst</t>
  </si>
  <si>
    <t>Senior Senior Data Scientist in Bakersfield</t>
  </si>
  <si>
    <t>Mid-level Machine Learning Data Engineer in Corpus Christi</t>
  </si>
  <si>
    <t>Senior Data Engineer in Santa Ana</t>
  </si>
  <si>
    <t>Junior Data Engineer in El Paso</t>
  </si>
  <si>
    <t>Hiring Remote Data Analysts | Fresher and Experienced | Immediate Joiners Welcome</t>
  </si>
  <si>
    <t>Data Analyst – Excel and Tableau Intern</t>
  </si>
  <si>
    <t>['sql', 'python', 'r', 'azure', 'aws', 'gcp', 'spark', 'pytorch', 'keras', 'matplotlib', 'seaborn', 'tensorflow', 'hadoop', 'scikit-learn', 'tableau', 'power bi']</t>
  </si>
  <si>
    <t>['sql', 'python', 'r', 'sas', 'nosql', 'clojure', 'postgresql', 'redshift', 'spark', 'power bi', 'sas']</t>
  </si>
  <si>
    <t>Junior Data Engineer in Tacoma</t>
  </si>
  <si>
    <t>Senior Data Engineer in Des Moines</t>
  </si>
  <si>
    <t>Junior Machine Learning Data Engineer in Baton Rouge</t>
  </si>
  <si>
    <t>Junior Data Scientist in Oakland</t>
  </si>
  <si>
    <t>Mid-level Senior Data Scientist in Fresno</t>
  </si>
  <si>
    <t>Mid-level Senior Data Scientist in Chicago</t>
  </si>
  <si>
    <t>Junior Senior Data Scientist in Hialeah</t>
  </si>
  <si>
    <t>Senior Senior Data Scientist in Los Angeles</t>
  </si>
  <si>
    <t>Junior Data Scientist in Austin</t>
  </si>
  <si>
    <t>Mid-level Data Scientist in Denver</t>
  </si>
  <si>
    <t>Mid-level Machine Learning Data Engineer in Las Vegas</t>
  </si>
  <si>
    <t>Senior Machine Learning Data Engineer in Tulsa</t>
  </si>
  <si>
    <t>Mid-level Data Engineer in Colorado Springs</t>
  </si>
  <si>
    <t>Mid-level Data Scientist in Los Angeles</t>
  </si>
  <si>
    <t>Senior Senior Data Scientist in Miami</t>
  </si>
  <si>
    <t>Senior Senior Data Scientist in San Antonio</t>
  </si>
  <si>
    <t>Mid-level Senior Data Scientist in Garland</t>
  </si>
  <si>
    <t>Mid-level Senior Data Scientist in Hartford</t>
  </si>
  <si>
    <t>Mid-level Machine Learning Data Engineer in Reno</t>
  </si>
  <si>
    <t>Junior Data Engineer in Orlando</t>
  </si>
  <si>
    <t>Senior Data Engineer in Tucson</t>
  </si>
  <si>
    <t>Mid-level Data Engineer in Gilbert</t>
  </si>
  <si>
    <t>Mid-level Data Scientist in Milwaukee</t>
  </si>
  <si>
    <t>Senior Senior Data Scientist in Reno</t>
  </si>
  <si>
    <t>Mid-level Senior Data Scientist in Boston</t>
  </si>
  <si>
    <t>['sql', 'scala', 'nosql', 'snowflake', 'aws', 'gdpr', 'git', 'github', 'gitlab', 'jira', 'confluence']</t>
  </si>
  <si>
    <t>Senior Machine Learning Data Engineer in Honolulu</t>
  </si>
  <si>
    <t>Mid-level Machine Learning Data Engineer in New Orleans</t>
  </si>
  <si>
    <t>Junior Data Engineer in Baton Rouge</t>
  </si>
  <si>
    <t>Mid-level Data Scientist in Indianapolis</t>
  </si>
  <si>
    <t>Senior Senior Data Scientist in Tampa</t>
  </si>
  <si>
    <t>BBVA</t>
  </si>
  <si>
    <t>['sql', 'python', 'azure', 'aws', 'pytorch', 'pyspark', 'numpy', 'tensorflow', 'scikit-learn', 'pandas', 'gdpr', 'huggingface', 'kubernetes', 'docker']</t>
  </si>
  <si>
    <t>Junior Senior Data Scientist in Dallas</t>
  </si>
  <si>
    <t>Junior Senior Data Scientist in Newark</t>
  </si>
  <si>
    <t>Senior Staff Data Scientist in Newark</t>
  </si>
  <si>
    <t>Banking Ops Data Scientist Analyst (Ciudad de MÃ©xico, CuauhtÃ©moc)</t>
  </si>
  <si>
    <t>['sql', 'python', 'r', 'scala', 'c', 'pyspark', 'scikit-learn']</t>
  </si>
  <si>
    <t>Data Scientist GenAI (LLMs)</t>
  </si>
  <si>
    <t>['python', 'azure', 'aws', 'spark', 'gdpr', 'huggingface', 'kubernetes', 'docker']</t>
  </si>
  <si>
    <t>Senior Data Engineer in Chula Vista</t>
  </si>
  <si>
    <t>Senior Machine Learning Data Engineer in Mesa</t>
  </si>
  <si>
    <t>Mid-level Data Engineer in Irving</t>
  </si>
  <si>
    <t>Mid-level Data Engineer in Huntsville</t>
  </si>
  <si>
    <t>Mid-level Machine Learning Data Engineer in Washington DC</t>
  </si>
  <si>
    <t>Junior Machine Learning Data Engineer in Columbus</t>
  </si>
  <si>
    <t>Senior Machine Learning Data Engineer in San Antonio</t>
  </si>
  <si>
    <t>Senior Data Scientist in Sacramento</t>
  </si>
  <si>
    <t>Mid-level Senior Data Scientist in Des Moines</t>
  </si>
  <si>
    <t>Junior Applied AI Scientist in Miami</t>
  </si>
  <si>
    <t>Mid-level Staff Data Scientist in Anaheim</t>
  </si>
  <si>
    <t>Junior Data Engineer in Hialeah</t>
  </si>
  <si>
    <t>Junior Machine Learning Data Engineer in Newark</t>
  </si>
  <si>
    <t>Senior Data Engineer in Raleigh</t>
  </si>
  <si>
    <t>Mid-level Machine Learning Data Engineer in Glendale</t>
  </si>
  <si>
    <t>Junior Data Scientist in Stockton</t>
  </si>
  <si>
    <t>Junior Applied AI Scientist in Hialeah</t>
  </si>
  <si>
    <t>['sql', 'python', 'scala', 'ruby', 'java', 'perl', 'shell', 'sql server', 'mysql', 'kafka', 'hadoop', 'ruby', 'tableau', 'looker', 'powerbi', 'powerbi', 'git', 'jenkins']</t>
  </si>
  <si>
    <t>Cloud Data Pipeline Technician (Entry Level)</t>
  </si>
  <si>
    <t>Fredericton, NB, Canada</t>
  </si>
  <si>
    <t>['sql', 'python', 'bash', 'azure', 'aws', 'gcp', 'spark', 'hadoop', 'git']</t>
  </si>
  <si>
    <t>Senior Senior Data Scientist in Madison</t>
  </si>
  <si>
    <t>Senior AI and Data Science Analyst</t>
  </si>
  <si>
    <t>Kedrion Biopharma</t>
  </si>
  <si>
    <t>Senior Staff Data Scientist in Bakersfield</t>
  </si>
  <si>
    <t>Mid-level Data Scientist in San Antonio</t>
  </si>
  <si>
    <t>Mid-level Senior Data Scientist in Las Vegas</t>
  </si>
  <si>
    <t>InfoVision, Inc.</t>
  </si>
  <si>
    <t>['sql', 'python', 'aws', 'gcp', 'bigquery', 'spark', 'kafka', 'pyspark', 'hadoop', 'github', 'unify']</t>
  </si>
  <si>
    <t>Data Engineer with AI Skillsets</t>
  </si>
  <si>
    <t>['python', 'databricks', 'spark', 'numpy', 'pandas']</t>
  </si>
  <si>
    <t>Senior Data Engineer in Mesa</t>
  </si>
  <si>
    <t>['sql', 'python', 'databricks', 'spark', 'numpy', 'pandas', 'jupyter']</t>
  </si>
  <si>
    <t>Senior Data Engineer in Honolulu</t>
  </si>
  <si>
    <t>Mid-level Machine Learning Data Engineer in Kansas City</t>
  </si>
  <si>
    <t>Data Engineering Solutions Architect-Hyderabad</t>
  </si>
  <si>
    <t>Umruz Tech Solutions Private Limited</t>
  </si>
  <si>
    <t>['sql', 'python', 'snowflake', 'azure', 'databricks', 'aws', 'gcp', 'kafka', 'pyspark', 'airflow']</t>
  </si>
  <si>
    <t>Senior Senior Data Scientist in Fresno</t>
  </si>
  <si>
    <t>Junior Data Engineer in Spokane</t>
  </si>
  <si>
    <t>Senior Machine Learning Data Engineer in Irving</t>
  </si>
  <si>
    <t>Senior Machine Learning Data Engineer in Columbus</t>
  </si>
  <si>
    <t>Mid-level Machine Learning Data Engineer in Spokane</t>
  </si>
  <si>
    <t>AMERIHEALTH CARITAS</t>
  </si>
  <si>
    <t>['sql', 'python', 'scala', 't-sql', 'shell', 'sql server', 'snowflake', 'azure', 'databricks', 'kafka', 'pyspark', 'ssis', 'git', 'unity']</t>
  </si>
  <si>
    <t>Senior Machine Learning Data Engineer in Arlington</t>
  </si>
  <si>
    <t>Junior Machine Learning Data Engineer in New Orleans</t>
  </si>
  <si>
    <t>Junior Data Engineer in Cleveland</t>
  </si>
  <si>
    <t>Power BI Analyst – For Foreigners</t>
  </si>
  <si>
    <t>North Yorkshire, United Kingdom</t>
  </si>
  <si>
    <t>['sql', 'python', 'r', 'azure', 'tableau', 'excel', 'power bi', 'dax']</t>
  </si>
  <si>
    <t>Senior Machine Learning Data Engineer in Boston</t>
  </si>
  <si>
    <t>Boston Spa, United Kingdom</t>
  </si>
  <si>
    <t>Data Engineer, Risk Operations, Success, &amp; Engagement Business Intelligence</t>
  </si>
  <si>
    <t>['python', 'ruby', 'java', 'powershell', 'c', 'golang', 'aws', 'redshift', 'ruby', 'tableau', 'power bi']</t>
  </si>
  <si>
    <t>Senior Senior Data Scientist in Austin</t>
  </si>
  <si>
    <t>Junior Data Scientist in Denver</t>
  </si>
  <si>
    <t>Mid-level Data Engineer in Santa Ana</t>
  </si>
  <si>
    <t>Junior Data Engineer in Lincoln</t>
  </si>
  <si>
    <t>Mid-level Data Engineer in Long Beach</t>
  </si>
  <si>
    <t>Principal Data Analyst - Remote or Hybrid from DC or MN</t>
  </si>
  <si>
    <t>Lattice</t>
  </si>
  <si>
    <t>Mid-level Machine Learning Data Engineer in Los Angeles</t>
  </si>
  <si>
    <t>Senior Data Engineer in Norfolk</t>
  </si>
  <si>
    <t>Junior Data Scientist in Madison</t>
  </si>
  <si>
    <t>Junior Senior Data Scientist in Colorado Springs</t>
  </si>
  <si>
    <t>Junior Data Engineer in Indianapolis</t>
  </si>
  <si>
    <t>Senior Machine Learning Data Engineer in Jacksonville</t>
  </si>
  <si>
    <t>Deployments Analyst Jobs</t>
  </si>
  <si>
    <t>Mid-level Machine Learning Data Engineer in Anaheim</t>
  </si>
  <si>
    <t>Mid-level Data Engineer in Winston-Salem</t>
  </si>
  <si>
    <t>[Remote] Media Insights Analyst</t>
  </si>
  <si>
    <t>Pixability</t>
  </si>
  <si>
    <t>['tableau', 'excel', 'looker', 'sheets', 'powerpoint']</t>
  </si>
  <si>
    <t>PhD Statistical Analyst for PISA Data</t>
  </si>
  <si>
    <t>Mid-level Data Scientist in Jersey City</t>
  </si>
  <si>
    <t>Actuarial Lead, Data Science</t>
  </si>
  <si>
    <t>Datafin</t>
  </si>
  <si>
    <t>['sql', 'python', 'dynamodb', 'aws', 'redshift', 'terraform', 'gitlab']</t>
  </si>
  <si>
    <t>Rupa Career Solutions</t>
  </si>
  <si>
    <t>Data Engineer | Defence Tech</t>
  </si>
  <si>
    <t>Switch Tech Talent</t>
  </si>
  <si>
    <t>ML Data Scientist- Remote</t>
  </si>
  <si>
    <t>['sql', 'python', 'r', 'scala', 'java', 'c', 'matplotlib', 'gdpr', 'tableau', 'power bi']</t>
  </si>
  <si>
    <t>Mid-level Data Scientist in Austin</t>
  </si>
  <si>
    <t>Junior Machine Learning Data Engineer in Colorado Springs</t>
  </si>
  <si>
    <t>Senior Machine Learning Data Engineer in Orlando</t>
  </si>
  <si>
    <t>Data Analyst (Systems Programmer/Admins)</t>
  </si>
  <si>
    <t>['sql', 'sas', 'assembly', 'sql server', 'oracle', 'ggplot2', 'visio', 'tableau', 'excel', 'spss', 'sas', 'terminal']</t>
  </si>
  <si>
    <t>Data Migration and Cutover Analyst (Contract)</t>
  </si>
  <si>
    <t>Senior Data Scientist in Des Moines</t>
  </si>
  <si>
    <t>Distinguished ML Data Scientist</t>
  </si>
  <si>
    <t>AVEVA</t>
  </si>
  <si>
    <t>Link Xperts</t>
  </si>
  <si>
    <t>Junior Applied AI Scientist in Los Angeles</t>
  </si>
  <si>
    <t>Senior Data Engineer in Grand Rapids</t>
  </si>
  <si>
    <t>Senior Data Analyst- Fraud</t>
  </si>
  <si>
    <t>xAI</t>
  </si>
  <si>
    <t>Junior Data Scientist in Bakersfield</t>
  </si>
  <si>
    <t>Junior Data Scientist in Jacksonville</t>
  </si>
  <si>
    <t>Junior Senior Data Scientist in Long Beach</t>
  </si>
  <si>
    <t>Mid-level Data Engineer in Arlington</t>
  </si>
  <si>
    <t>Lead Onchain Analyst</t>
  </si>
  <si>
    <t>talents lab</t>
  </si>
  <si>
    <t>Senior Financial Analyst – Flexible Hours</t>
  </si>
  <si>
    <t>Bindura Nickel Corporation</t>
  </si>
  <si>
    <t>['sql', 'python', 'sql server', 'tableau', 'excel', 'alteryx']</t>
  </si>
  <si>
    <t>Mid-level Applied AI Scientist in Orlando</t>
  </si>
  <si>
    <t>Senior Data Scientist in Las Vegas</t>
  </si>
  <si>
    <t>Data Engineer (Entry- to Mid-level)</t>
  </si>
  <si>
    <t>Pegasystems</t>
  </si>
  <si>
    <t>['sql', 'nosql', 'snowflake', 'azure', 'oracle', 'aws', 'gcp', 'spark', 'kafka', 'excel', 'sap']</t>
  </si>
  <si>
    <t>['sql', 'python', 'nosql', 'snowflake', 'azure', 'oracle', 'aws', 'gcp', 'spark', 'kafka', 'excel', 'sap']</t>
  </si>
  <si>
    <t>Lead Analytics Engineer (Databricks | Lakehouse | Data Modelling)</t>
  </si>
  <si>
    <t>Data Scientist – Supply Chain Analytics</t>
  </si>
  <si>
    <t>The IEEE Computer Society</t>
  </si>
  <si>
    <t>Altera Corporation</t>
  </si>
  <si>
    <t>Data Analyst - Sales Operations &amp; Digital Channels</t>
  </si>
  <si>
    <t>ShareForce</t>
  </si>
  <si>
    <t>Data Analyst - Contact Centre &amp; Workforce Planning Analytics</t>
  </si>
  <si>
    <t>['sql', 'tableau', 'excel', 'power bi', 'dax']</t>
  </si>
  <si>
    <t>Encore Electric, Inc</t>
  </si>
  <si>
    <t>Mid-level Senior Data Scientist in Tampa</t>
  </si>
  <si>
    <t>Mid-level Applied AI Scientist in Dallas</t>
  </si>
  <si>
    <t>Data Scientist - 60k - 80k - Leeds (Hybrid) - AI / FinTech SaaS</t>
  </si>
  <si>
    <t>Enterprise Applications Engineer (Legal Tech)</t>
  </si>
  <si>
    <t>Junior Data Cabling Engineer</t>
  </si>
  <si>
    <t>Business Analyst (Excel / Pricing / Revenue Analytics)</t>
  </si>
  <si>
    <t>Arthur Lawrence</t>
  </si>
  <si>
    <t>Training &amp; Data Analyst – $28/hr – 2nd Shift</t>
  </si>
  <si>
    <t>Application/Product Analyst</t>
  </si>
  <si>
    <t>Clerk Crew</t>
  </si>
  <si>
    <t>Operations Analyst (Seasonal)</t>
  </si>
  <si>
    <t>Banco Popular de Puerto Rico</t>
  </si>
  <si>
    <t>Murex SME/Capital Markets Data Analyst</t>
  </si>
  <si>
    <t>Junior Data Scientist in Fresno</t>
  </si>
  <si>
    <t>Mid-level Data Scientist in Orlando</t>
  </si>
  <si>
    <t>Data Scientist, Mid level Jobs</t>
  </si>
  <si>
    <t>PLANET TECHNOLOGIES</t>
  </si>
  <si>
    <t>['sql', 'python', 'r', 'go', 'matlab', 'numpy', 'power bi', 'spss', 'sharepoint']</t>
  </si>
  <si>
    <t>Junior Data Scientist in Fort Worth</t>
  </si>
  <si>
    <t>['sql', 'python', 'spark', 'pyspark']</t>
  </si>
  <si>
    <t>Senior Data Engineer in Nashville</t>
  </si>
  <si>
    <t>Fleet Operations &amp; Analytics Engineer (Sun - Thurs)</t>
  </si>
  <si>
    <t>Mainspring Energy</t>
  </si>
  <si>
    <t>Senior Data Engineer in Portland</t>
  </si>
  <si>
    <t>Head of Software Engineering</t>
  </si>
  <si>
    <t>Data Engineer (up to £40,000)</t>
  </si>
  <si>
    <t>itecopeople</t>
  </si>
  <si>
    <t>['sql', 'azure', 'spark', 'pyspark']</t>
  </si>
  <si>
    <t>Agentic AI Engineer</t>
  </si>
  <si>
    <t>P6 Scheduler/Data Analyst Jobs</t>
  </si>
  <si>
    <t>Associate – Data Modelling &amp; Anaplan</t>
  </si>
  <si>
    <t>JCW Group</t>
  </si>
  <si>
    <t>Data &amp; Reporting Analyst (on-site)</t>
  </si>
  <si>
    <t>Market Data Specialist</t>
  </si>
  <si>
    <t>Experis UK</t>
  </si>
  <si>
    <t>Data Scientist Lead - Remote / Telecommute</t>
  </si>
  <si>
    <t>Senior Computer Vision Scientist in Denver</t>
  </si>
  <si>
    <t>Mid-level Data Engineer in Phoenix</t>
  </si>
  <si>
    <t>['sql', 'python', 'spark', 'kafka', 'airflow', 'phoenix']</t>
  </si>
  <si>
    <t>Jr. Data Migration Engineer</t>
  </si>
  <si>
    <t>ELLKAY, LLC</t>
  </si>
  <si>
    <t>Junior AI Research Scientist in Anaheim</t>
  </si>
  <si>
    <t>Director, Data Science, Foundation Model AI</t>
  </si>
  <si>
    <t>['python', 'pytorch', 'node']</t>
  </si>
  <si>
    <t>['sql', 'python', 'scala', 'databricks', 'ssis']</t>
  </si>
  <si>
    <t>Oregon</t>
  </si>
  <si>
    <t>SAIF</t>
  </si>
  <si>
    <t>['sql', 'python', 'sql server', 'snowflake', 'azure', 'databricks', 'oracle', 'aws', 'ssis']</t>
  </si>
  <si>
    <t>Data Engineering &amp; Operations Specialist</t>
  </si>
  <si>
    <t>['sql', 'python', 'powershell', 'snowflake', 'azure', 'aws', 'qlik', 'github']</t>
  </si>
  <si>
    <t>['sql', 'python', 'r', 'scala', 'snowflake', 'databricks', 'ssis']</t>
  </si>
  <si>
    <t>Data Engineer Intern/Co-op (Fall 2026)</t>
  </si>
  <si>
    <t>['sql', 'python', 'scala', 'ruby', 'java', 'azure', 'aws', 'gcp', 'pyspark', 'numpy', 'scikit-learn', 'pandas', 'ruby', 'linux', 'git', 'jira', 'confluence']</t>
  </si>
  <si>
    <t>Intermediate Data Engineer</t>
  </si>
  <si>
    <t>Squadric Technologies Inc</t>
  </si>
  <si>
    <t>['sql', 'nosql', 'c', 'snowflake', 'azure', 'databricks', 'power bi', 'git']</t>
  </si>
  <si>
    <t>State Street Global Advisors</t>
  </si>
  <si>
    <t>Senior Data Engineer in Newark</t>
  </si>
  <si>
    <t>Senior Data Engineer Spark, Scala, AWS.  Hybrid, Rhode Island</t>
  </si>
  <si>
    <t>['sql', 'python', 'scala', 'java', 'snowflake', 'oracle', 'aws', 'spark', 'pyspark', 'docker', 'github', 'terraform', 'jenkins']</t>
  </si>
  <si>
    <t>['sql', 'python', 'scala', 'java', 'snowflake', 'aws', 'spark', 'pyspark', 'docker', 'github', 'terraform', 'jenkins']</t>
  </si>
  <si>
    <t>Mid-level Applied AI Scientist in Jacksonville</t>
  </si>
  <si>
    <t>Mid-level Staff Data Scientist in Arlington</t>
  </si>
  <si>
    <t>Senior Data Scientist in Washington DC</t>
  </si>
  <si>
    <t>Data Engineer Snowflake &amp; Teradata</t>
  </si>
  <si>
    <t>['sql', 'python', 't-sql', 'snowflake']</t>
  </si>
  <si>
    <t>Data Modelling &amp; Analytics Engineer (Databricks &amp; Microsoft Fabric)</t>
  </si>
  <si>
    <t>Data Analyst (Temp to Hire)</t>
  </si>
  <si>
    <t>PSB Insights</t>
  </si>
  <si>
    <t>Data Analyst- Pharma Industry Mandatory</t>
  </si>
  <si>
    <t>['sql', 'python', 'mysql', 'postgresql', 'oracle', 'power bi', 'qlik']</t>
  </si>
  <si>
    <t>Bennamann Ltd</t>
  </si>
  <si>
    <t>['excel', 'power bi', 'sap', 'powerbi', 'powerbi']</t>
  </si>
  <si>
    <t>Data Engineering Manager / Snowflake / Real-time</t>
  </si>
  <si>
    <t>Data Engineer (Snowflake / Python / Azure)</t>
  </si>
  <si>
    <t>The BayTech Group</t>
  </si>
  <si>
    <t>['sql', 'power bi', 'ssis', 'ssrs']</t>
  </si>
  <si>
    <t>Senior Engineer - Data/Cloud</t>
  </si>
  <si>
    <t>InfoCepts</t>
  </si>
  <si>
    <t>['sql', 'python', 'nosql', 'oracle', 'aws', 'redshift', 'sap', 'kubernetes', 'docker']</t>
  </si>
  <si>
    <t>['sap', 'jira', 'confluence']</t>
  </si>
  <si>
    <t>Lynch Consultants, LLC</t>
  </si>
  <si>
    <t>['sql', 'python', 'r', 'scala', 'visual basic', 'databricks', 'pyspark']</t>
  </si>
  <si>
    <t>Open-Source Research Analyst, Junior</t>
  </si>
  <si>
    <t>Senior Staff Data Scientist in Washington DC</t>
  </si>
  <si>
    <t>['golang', 'gcp', 'spark', 'airflow', 'github', 'terraform']</t>
  </si>
  <si>
    <t>Brillfy Technology Inc</t>
  </si>
  <si>
    <t>['sql', 'python', 'mysql', 'aws', 'redshift', 'power bi']</t>
  </si>
  <si>
    <t>Mid-level Data Scientist in Madison</t>
  </si>
  <si>
    <t>AI/ML Clinical Data Science Intern</t>
  </si>
  <si>
    <t>Lexeo Therapeutics</t>
  </si>
  <si>
    <t>Senior Data Analyst (Dublin, CA)</t>
  </si>
  <si>
    <t>['sql', 'python', 'r', 'snowflake', 'redshift', 'bigquery', 'tableau', 'excel', 'looker', 'sheets']</t>
  </si>
  <si>
    <t>Population Health Data Analyst – Care Gaps &amp; Incentives</t>
  </si>
  <si>
    <t>Saratoga Hospital</t>
  </si>
  <si>
    <t>ENTRUST Solutions Group</t>
  </si>
  <si>
    <t>Housing Data Analyst</t>
  </si>
  <si>
    <t>Darlington Borough Council</t>
  </si>
  <si>
    <t>Data Analyst - Part Time work from home</t>
  </si>
  <si>
    <t>Data Scientist, Content + Social</t>
  </si>
  <si>
    <t>Suno (suno.com)</t>
  </si>
  <si>
    <t>Staff Software Engineer – Data Team (Durham, NC) #4433</t>
  </si>
  <si>
    <t>Menlo Park, CA (+1 other)</t>
  </si>
  <si>
    <t>['sql', 'python', 'go', 'c', 'gcp']</t>
  </si>
  <si>
    <t>LexisNexis</t>
  </si>
  <si>
    <t>['sql', 'python', 'bash', 'html', 'azure', 'aws', 'gcp', 'airflow', 'linux']</t>
  </si>
  <si>
    <t>Brother International Corporation</t>
  </si>
  <si>
    <t>['snowflake', 'azure', 'databricks', 'aws', 'tableau', 'excel', 'power bi', 'alteryx']</t>
  </si>
  <si>
    <t>Senior Data Engineer — Customer Data Platform</t>
  </si>
  <si>
    <t>['sql', 'python', 'scala', 'sql server', 'snowflake', 'azure', 'databricks', 'spark', 'kafka', 'pyspark']</t>
  </si>
  <si>
    <t>Serko Ltd</t>
  </si>
  <si>
    <t>Machine Learning Assistant – Entry Role</t>
  </si>
  <si>
    <t>St. Andrew Parish, Jamaica</t>
  </si>
  <si>
    <t>['python', 'pytorch', 'matplotlib', 'numpy', 'seaborn', 'tensorflow', 'scikit-learn', 'pandas', 'git']</t>
  </si>
  <si>
    <t>TalentRemedy</t>
  </si>
  <si>
    <t>['sql', 'go', 'sharepoint']</t>
  </si>
  <si>
    <t>Lead Actor Job in Featuring in a Product Launch Video, April 17th, Male, Age 18-35 - Data Scientist</t>
  </si>
  <si>
    <t>Backstage</t>
  </si>
  <si>
    <t>Nen Creative</t>
  </si>
  <si>
    <t>Sr. Data Engineer(9+ yrs)</t>
  </si>
  <si>
    <t>['sql', 'python', 'snowflake', 'github']</t>
  </si>
  <si>
    <t>Analyst, Data Management</t>
  </si>
  <si>
    <t>Financial Recovery Technologies LLC</t>
  </si>
  <si>
    <t>['sql', 'oracle', 'planner']</t>
  </si>
  <si>
    <t>['python', 'r', 'assembly']</t>
  </si>
  <si>
    <t>Connect for Health Colorado</t>
  </si>
  <si>
    <t>['sql', 'assembly', 'snowflake', 'tableau', 'looker', 'power bi', 'jira']</t>
  </si>
  <si>
    <t>Sleep Company is hiring for Data Engineer - Immediate Joiner</t>
  </si>
  <si>
    <t>The Sleep Company</t>
  </si>
  <si>
    <t>['sql', 'snowflake', 'azure', 'aws', 'redshift', 'bigquery', 'airflow']</t>
  </si>
  <si>
    <t>Senior/Lead AI Engineer</t>
  </si>
  <si>
    <t>['python', 'go', 'kubernetes', 'docker']</t>
  </si>
  <si>
    <t>Data Analyst - SQL, Excel Expertise Business 🏆</t>
  </si>
  <si>
    <t>MyFootpath</t>
  </si>
  <si>
    <t>Data Scientist / Data Analyst – Relocation Support</t>
  </si>
  <si>
    <t>Tanjung Bungah, Penang, Malaysia</t>
  </si>
  <si>
    <t>Westford Trust</t>
  </si>
  <si>
    <t>['sql', 'python', 'r', 'azure', 'aws', 'gcp', 'spark', 'hadoop', 'tableau', 'power bi', 'qlik']</t>
  </si>
  <si>
    <t>Data Analyst (Business Intelligence) 🏆</t>
  </si>
  <si>
    <t>Larbert, United Kingdom</t>
  </si>
  <si>
    <t>Falkirk Council</t>
  </si>
  <si>
    <t>Senior Data Scientist - Python &amp; Machine Learning 🏆</t>
  </si>
  <si>
    <t>Bart &amp; Associates</t>
  </si>
  <si>
    <t>Python Software Engineer</t>
  </si>
  <si>
    <t>['python', 'fastapi']</t>
  </si>
  <si>
    <t>Senior Domain Engineering Specialist</t>
  </si>
  <si>
    <t>Veeam Software</t>
  </si>
  <si>
    <t>['go', 'terminal']</t>
  </si>
  <si>
    <t>Data Engineer - HealthTech</t>
  </si>
  <si>
    <t>Chapman Tate Associates</t>
  </si>
  <si>
    <t>['sql', 'python', 'snowflake', 'azure', 'databricks', 'aws', 'gcp', 'redshift', 'bigquery', 'kafka', 'gdpr']</t>
  </si>
  <si>
    <t>Lead Data/Software Engineer - (£90k–£120k) - FinTech</t>
  </si>
  <si>
    <t>['sql', 'python', 'mysql', 'snowflake', 'databricks', 'aws', 'spark', 'kafka', 'pyspark']</t>
  </si>
  <si>
    <t>SeniorBusiness Systems Analyst - Workday Absence and Time Tracking</t>
  </si>
  <si>
    <t>Data Conversion Systems Analyst</t>
  </si>
  <si>
    <t>Python/Data Engineer</t>
  </si>
  <si>
    <t>Celonis Process Mapping Data Engineer x2 - £700/day inside - 6 months</t>
  </si>
  <si>
    <t>['tableau', 'excel', 'power bi', 'jira', 'smartsheet', 'asana']</t>
  </si>
  <si>
    <t>Acclaim Recruiters</t>
  </si>
  <si>
    <t>Growth / Marketing Data Scientist</t>
  </si>
  <si>
    <t>HartleyCo</t>
  </si>
  <si>
    <t>Junior Data Analyst (German speaker)</t>
  </si>
  <si>
    <t>GCS Recruitment Specialists</t>
  </si>
  <si>
    <t>GCS Recruitment</t>
  </si>
  <si>
    <t>'' JEWELERY DATA ANALYST",</t>
  </si>
  <si>
    <t>JINAI JEWELS LLP</t>
  </si>
  <si>
    <t>Job Today</t>
  </si>
  <si>
    <t>J.Walker Salon</t>
  </si>
  <si>
    <t>['sql', 'azure', 'visio', 'excel', 'powerpoint', 'outlook', 'sharepoint', 'jira', 'confluence', 'slack', 'zoom']</t>
  </si>
  <si>
    <t>System Test Analyst Jobs</t>
  </si>
  <si>
    <t>SFB, CO</t>
  </si>
  <si>
    <t>Quant Analytics Research [Multiple Positions Available]</t>
  </si>
  <si>
    <t>JP Morgan Chase</t>
  </si>
  <si>
    <t>['sql', 'python', 'matlab', 'vba', 'plotly', 'tableau', 'excel', 'sheets', 'powerpoint']</t>
  </si>
  <si>
    <t>Data Acquisition Engineer-TN Visa</t>
  </si>
  <si>
    <t>Windsor, ON, Canada</t>
  </si>
  <si>
    <t>Solize USA Corporation</t>
  </si>
  <si>
    <t>Senior Data Security Engineer</t>
  </si>
  <si>
    <t>Standard Life</t>
  </si>
  <si>
    <t>Echelon Data Centres</t>
  </si>
  <si>
    <t>Digital Streaming Analyst, Full-Time</t>
  </si>
  <si>
    <t>Head of Data Science &amp; AI Engineering</t>
  </si>
  <si>
    <t>Ipsen</t>
  </si>
  <si>
    <t>['sql', 'python', 'r', 'azure', 'databricks', 'aws', 'pytorch', 'scikit-learn', 'pandas', 'jira']</t>
  </si>
  <si>
    <t>Career Ease IT Solutions</t>
  </si>
  <si>
    <t>Sr. Data and Platform Engineer</t>
  </si>
  <si>
    <t>Data Aquisition Engineer - Automotive Industry</t>
  </si>
  <si>
    <t>['vba', 'excel', 'powerpoint', 'outlook']</t>
  </si>
  <si>
    <t>ETL Test Engineer – PySpark, Advanced SQL &amp; AWS</t>
  </si>
  <si>
    <t>Noname Admin Services Inc.</t>
  </si>
  <si>
    <t>['sql', 'python', 'databricks', 'aws', 'redshift', 'spark', 'kafka', 'pyspark', 'github', 'jenkins']</t>
  </si>
  <si>
    <t>SENIOR DATA ENGINEER - HEALTHCARE - SNOWFLAKE, AZURE, SQL, ADF, PYTHON, FABRIC, AWS</t>
  </si>
  <si>
    <t>['sql', 'python', 'snowflake', 'azure', 'aws', 'power bi', 'ssrs']</t>
  </si>
  <si>
    <t>M&amp;D Capital Premier Billing, LLC</t>
  </si>
  <si>
    <t>Analyst, IAP and Commerce</t>
  </si>
  <si>
    <t>Data Science Practice Lead</t>
  </si>
  <si>
    <t>Data Engineer (Hiring Event)</t>
  </si>
  <si>
    <t>['python', 'r', 'nosql', 'java', 'mongodb', 'bash', 'html', 'powershell', 'c', 'mysql', 'postgresql', 'mongodb', 'elasticsearch', 'neo4j', 'oracle', 'aws', 'sap', 'kubernetes']</t>
  </si>
  <si>
    <t>Instrumentation &amp; Control Engineer (Data Centers)</t>
  </si>
  <si>
    <t>Boston, United Kingdom</t>
  </si>
  <si>
    <t>Technical Business Analyst With Development experience</t>
  </si>
  <si>
    <t>Journeyman Data Analyst Jobs</t>
  </si>
  <si>
    <t>Accounting/Finance - Business Analyst</t>
  </si>
  <si>
    <t>FCCI Insurance Group</t>
  </si>
  <si>
    <t>['databricks', 'pyspark', 'unity']</t>
  </si>
  <si>
    <t>Data Engineer, Analytics Engineering</t>
  </si>
  <si>
    <t>Lead Data Engineer (Azure &amp; Databricks)</t>
  </si>
  <si>
    <t>['sql', 'python', 'azure', 'databricks', 'spark', 'pyspark']</t>
  </si>
  <si>
    <t>['sql', 'c', 'excel', 'jira']</t>
  </si>
  <si>
    <t>CDS – Data Analyst</t>
  </si>
  <si>
    <t>IT Job Pro</t>
  </si>
  <si>
    <t>Gallagher Bassett</t>
  </si>
  <si>
    <t>Sr. Operational Data Analyst - Water Utility</t>
  </si>
  <si>
    <t>The City of Fort Worth</t>
  </si>
  <si>
    <t>Data Scientist, ML</t>
  </si>
  <si>
    <t>['tableau', 'excel', 'sharepoint', 'jira']</t>
  </si>
  <si>
    <t>East Windsor, CT</t>
  </si>
  <si>
    <t>Parksite</t>
  </si>
  <si>
    <t>Data Analyst - Quality &amp; Annotation Expert- Associate</t>
  </si>
  <si>
    <t>Jp morgan</t>
  </si>
  <si>
    <t>['snowflake', 'oracle', 'sap']</t>
  </si>
  <si>
    <t>KYC Client Data Analyst</t>
  </si>
  <si>
    <t>Senior Analytics and Reporting Specialist</t>
  </si>
  <si>
    <t>Heptarc Technology Solutions Private Limited</t>
  </si>
  <si>
    <t>Data Analytics - Analytics Solutions Associate</t>
  </si>
  <si>
    <t>['sql', 'python', 'tableau', 'excel', 'alteryx']</t>
  </si>
  <si>
    <t>Enabling Areas - Data Science - National Office 2</t>
  </si>
  <si>
    <t>Deloitte Consulting India Private Limited</t>
  </si>
  <si>
    <t>Data Scientist- Associate</t>
  </si>
  <si>
    <t>['python', 'tableau', 'excel', 'alteryx', 'powerpoint']</t>
  </si>
  <si>
    <t>AMSG</t>
  </si>
  <si>
    <t>['python', 'azure', 'aws', 'spark', 'kafka', 'pyspark', 'hadoop', 'tableau', 'power bi', 'qlik']</t>
  </si>
  <si>
    <t>Solution Engineer, Data Operations</t>
  </si>
  <si>
    <t>EDO</t>
  </si>
  <si>
    <t>['sql', 'python', 'javascript', 'java', 'sql server', 'aws', 'windows']</t>
  </si>
  <si>
    <t>Data Engineer - Corporate Functions</t>
  </si>
  <si>
    <t>Data Engineer (ETL, Big Data, Hadoop, Spark, GCP)</t>
  </si>
  <si>
    <t>['sql', 'python', 'go', 'gcp', 'spark', 'hadoop', 'unix', 'bitbucket']</t>
  </si>
  <si>
    <t>Sr Data Engineer - Biological Studies</t>
  </si>
  <si>
    <t>['sql', 'python', 'databricks', 'aws', 'spark', 'pyspark', 'confluence']</t>
  </si>
  <si>
    <t>Software Engineer (Data Engineering, Data warehouse)</t>
  </si>
  <si>
    <t>Manager | Data Engineering |</t>
  </si>
  <si>
    <t>['sql', 'python', 'scala', 'nosql', 'java', 'mongodb', 'mysql', 'postgresql', 'mongodb', 'azure', 'aws', 'redshift', 'bigquery', 'spark', 'kafka', 'hadoop', 'tableau', 'power bi', 'kubernetes', 'docker']</t>
  </si>
  <si>
    <t>Sr Manager Data Engineering</t>
  </si>
  <si>
    <t>['neo4j', 'azure', 'databricks', 'aws', 'gcp', 'spark', 'pyspark', 'git', 'jenkins']</t>
  </si>
  <si>
    <t>T&amp;T- EAD- Engg- AWS Data Engineer- Senior Consultant/Consultant</t>
  </si>
  <si>
    <t>['sql', 'python', 'nosql', 'postgresql', 'dynamodb', 'aws', 'redshift', 'aurora', 'spark', 'pyspark', 'hadoop', 'git']</t>
  </si>
  <si>
    <t>Engineering |Analyst/Consultant| Databricks</t>
  </si>
  <si>
    <t>MRSI Snowflake Data Migration : Data Brick Engineer : B2/C1 Copy</t>
  </si>
  <si>
    <t>Growel Softech Private Limited</t>
  </si>
  <si>
    <t>['sql', 'python', 'snowflake', 'azure', 'databricks', 'spark', 'pyspark', 'numpy', 'pandas', 'unity']</t>
  </si>
  <si>
    <t>Residuals Contract Reporting Analyst</t>
  </si>
  <si>
    <t>Associate Master Data Specialist</t>
  </si>
  <si>
    <t>Innovative Career Resources &amp; Staffing</t>
  </si>
  <si>
    <t>['javascript', 'html', 'excel', 'sap', 'sheets']</t>
  </si>
  <si>
    <t>Senior Data Engineer: $150-160,000, MN Based, Hybrid - 2 Days in Office</t>
  </si>
  <si>
    <t>GovDocs</t>
  </si>
  <si>
    <t>['sql', 'python', 'mongodb', 'mongodb', 'azure', 'express', 'power bi', 'git']</t>
  </si>
  <si>
    <t>Associate Data Analyst - Bioinformatics Operations</t>
  </si>
  <si>
    <t>Champions Oncology Inc.</t>
  </si>
  <si>
    <t>['python', 'bash', 'aws', 'linux']</t>
  </si>
  <si>
    <t>Quincy Mutual Group</t>
  </si>
  <si>
    <t>Nyla Technology Solutions</t>
  </si>
  <si>
    <t>Data Engineer  DataBricks</t>
  </si>
  <si>
    <t>['sql', 'python', 'azure', 'databricks', 'spark', 'pyspark', 'power bi', 'github', 'unity']</t>
  </si>
  <si>
    <t>Enterprise Data Engineer (Databricks)</t>
  </si>
  <si>
    <t>Santcore Technologies</t>
  </si>
  <si>
    <t>AI Azure  Python Data Engineer</t>
  </si>
  <si>
    <t>Data Engineer, Gen AI, Music</t>
  </si>
  <si>
    <t>Databricks Data Engineer- azure databricks, Scala is MUST</t>
  </si>
  <si>
    <t>Senior Analyst, Data and Analytics</t>
  </si>
  <si>
    <t>1871 Member Company</t>
  </si>
  <si>
    <t>Continuous Monitoring Data Visualization Analyst Senior</t>
  </si>
  <si>
    <t>['tableau', 'power bi', 'splunk', 'powerbi', 'powerbi']</t>
  </si>
  <si>
    <t>Lead Analyst, Healthcare Marketing Analytics</t>
  </si>
  <si>
    <t>AML Analyst (Cybersecurity or Data Analytics Backgrounds Desired)</t>
  </si>
  <si>
    <t>Cyber Data Analyst</t>
  </si>
  <si>
    <t>['python', 'powershell', 'shell', 'splunk']</t>
  </si>
  <si>
    <t>['sql', 'scala', 'azure', 'databricks', 'aws', 'gcp', 'spark', 'pyspark', 'git']</t>
  </si>
  <si>
    <t>Senior Analytics Engineer, Product</t>
  </si>
  <si>
    <t>['sql', 'python', 'scala', 'snowflake', 'kafka', 'airflow', 'tableau', 'looker', 'power bi']</t>
  </si>
  <si>
    <t>CLINICAL DATA ANALYST</t>
  </si>
  <si>
    <t>Montefiore Einstein</t>
  </si>
  <si>
    <t>Junior AI Data Analyst</t>
  </si>
  <si>
    <t>Sr. Data Engineer II (6516)</t>
  </si>
  <si>
    <t>Professional, Technical Business Analyst Encounter Data Integrity &amp; Delivery</t>
  </si>
  <si>
    <t>Fishkill, NY</t>
  </si>
  <si>
    <t>Mvphealthcare</t>
  </si>
  <si>
    <t>junior data engineer/software developer</t>
  </si>
  <si>
    <t>Staff Data Engineer, Cybersecurity</t>
  </si>
  <si>
    <t>['sql', 'python', 'scala', 'azure', 'databricks', 'aws', 'gcp', 'pyspark', 'power bi']</t>
  </si>
  <si>
    <t>Busey Bank</t>
  </si>
  <si>
    <t>['sql', 'python', 'r', 'power bi', 'cognos']</t>
  </si>
  <si>
    <t>USM Business Systems</t>
  </si>
  <si>
    <t>Data Scientist - Data Analytics at Costco in Virginia</t>
  </si>
  <si>
    <t>Homeland, FL</t>
  </si>
  <si>
    <t>First American Title</t>
  </si>
  <si>
    <t>GenAI Python Systems Engineer -Senior Manager</t>
  </si>
  <si>
    <t>Rosemont, IL (+1 other)</t>
  </si>
  <si>
    <t>['sql', 'python', 'dynamodb', 'azure', 'aws', 'gcp', 'redshift', 'fastapi', 'docker', 'terraform']</t>
  </si>
  <si>
    <t>Data Engineer/Software Engineer</t>
  </si>
  <si>
    <t>Stamford, NY</t>
  </si>
  <si>
    <t>Woodinville, WA</t>
  </si>
  <si>
    <t>Redapt</t>
  </si>
  <si>
    <t>['sql', 'python', 'r', 'scala', 'nosql', 'c', 'sql server', 'mysql', 'postgresql', 'dynamodb', 'snowflake', 'azure', 'databricks', 'aws', 'gcp', 'redshift', 'spark', 'kafka', 'power bi', 'ssis', 'dax', 'github']</t>
  </si>
  <si>
    <t>Homeland, GA</t>
  </si>
  <si>
    <t>['sql', 'python', 'r', 'scala', 'nosql', 'powershell', 'c', 'sql server', 'mysql', 'postgresql', 'dynamodb', 'snowflake', 'azure', 'databricks', 'aws', 'gcp', 'redshift', 'spark', 'kafka', 'power bi', 'ssis', 'dax', 'github']</t>
  </si>
  <si>
    <t>Data Engineer/Software Engineer New</t>
  </si>
  <si>
    <t>Alten Technology USA</t>
  </si>
  <si>
    <t>Data Engineering Manager - Financial Systems</t>
  </si>
  <si>
    <t>Jobspot</t>
  </si>
  <si>
    <t>Pendo</t>
  </si>
  <si>
    <t>Senior Analyst, Advanced Business Analytics</t>
  </si>
  <si>
    <t>AI Data Engineer Senior Consultant</t>
  </si>
  <si>
    <t>['sql', 'python', 'go', 'javascript', 'java', 'html', 'azure', 'aws', 'gcp', 'kubernetes', 'docker', 'terraform']</t>
  </si>
  <si>
    <t>Principal Data Scientist - Finance AI &amp; Analytics</t>
  </si>
  <si>
    <t>Northrop Grumman Corporation</t>
  </si>
  <si>
    <t>['sql', 'python', 'azure', 'databricks', 'aws', 'spark', 'git']</t>
  </si>
  <si>
    <t>Parahunt Global Solutions</t>
  </si>
  <si>
    <t>Data Analytics &amp; Engineering Opportunities</t>
  </si>
  <si>
    <t>Venable LLP</t>
  </si>
  <si>
    <t>['sql', 'python', 'c', 'mysql', 'oracle', 'tableau', 'microstrategy']</t>
  </si>
  <si>
    <t>Sr Data Scientist, Manufacturing Quality &amp; Compliance</t>
  </si>
  <si>
    <t>United Electronics Corp</t>
  </si>
  <si>
    <t>2026 Internship - Software Engineer/Data Scientist/Ontologist - Threat Analytic Systems</t>
  </si>
  <si>
    <t>Johns Hopkins Applied Physics Laboratory</t>
  </si>
  <si>
    <t>['python', 'go', 'javascript', 'java', 'mongodb', 'html', 'css', 'typescript', 'apl', 'mongodb', 'elasticsearch', 'pytorch', 'numpy', 'tensorflow', 'scikit-learn', 'pandas', 'angular']</t>
  </si>
  <si>
    <t>Associate Analytics Analyst</t>
  </si>
  <si>
    <t>['css', 'oracle', 'excel', 'power bi', 'powerpoint']</t>
  </si>
  <si>
    <t>['numpy', 'pandas', 'excel', 'power bi', 'dax']</t>
  </si>
  <si>
    <t>Senior Data Scientist, SPB Global Optimization</t>
  </si>
  <si>
    <t>['sql', 'python', 'r', 'go', 'matlab', 'sas', 'aws', 'tableau', 'sas']</t>
  </si>
  <si>
    <t>Quantitative Developer</t>
  </si>
  <si>
    <t>San Diego, TX</t>
  </si>
  <si>
    <t>['sql', 'python', 'azure', 'databricks', 'aws', 'gcp', 'kafka', 'pyspark']</t>
  </si>
  <si>
    <t>Senior AI Ops Engineer</t>
  </si>
  <si>
    <t>AI Connect | Data &amp; AI Delivery Partner</t>
  </si>
  <si>
    <t>['sql', 'python', 'dynamodb', 'aws', 'pyspark', 'airflow']</t>
  </si>
  <si>
    <t>Java Engineer – Risk Data Platform</t>
  </si>
  <si>
    <t>['java', 'typescript', 'oracle', 'docker']</t>
  </si>
  <si>
    <t>Fobbing, United Kingdom</t>
  </si>
  <si>
    <t>WeDoData</t>
  </si>
  <si>
    <t>['sql', 't-sql', 'power bi', 'ssis', 'ssrs']</t>
  </si>
  <si>
    <t>South Benfleet, United Kingdom</t>
  </si>
  <si>
    <t>['sql', 'excel', 'power bi', 'powerpoint', 'sharepoint']</t>
  </si>
  <si>
    <t>Director, Data Science - GTM (Data, Analytics &amp; AI)</t>
  </si>
  <si>
    <t>Data Business Analyst - Pharma / Biotech (Clinical, Regulatory, Quality, GxP)</t>
  </si>
  <si>
    <t>['sql', 'snowflake', 'power bi', 'jira']</t>
  </si>
  <si>
    <t>Data Analyst - Customer Intelligence</t>
  </si>
  <si>
    <t>['sql', 'python', 'r', 'scala', 'excel', 'power bi']</t>
  </si>
  <si>
    <t>Drive and Shine</t>
  </si>
  <si>
    <t>Data Scientist 2, Real World Evidence, Pharma R&amp;D</t>
  </si>
  <si>
    <t>Data Scientist AI/ML</t>
  </si>
  <si>
    <t>BillGO, Inc.</t>
  </si>
  <si>
    <t>['python', 'snowflake', 'pytorch', 'tensorflow', 'scikit-learn', 'gdpr', 'tableau']</t>
  </si>
  <si>
    <t>Data Scientist – Marketing Effectiveness – £65k–£95k – MMM – AI</t>
  </si>
  <si>
    <t>['sql', 'python', 'r', 'c', 'azure', 'databricks']</t>
  </si>
  <si>
    <t>Senior Data Analytics Engineer (BI - LATAM-Based)</t>
  </si>
  <si>
    <t>Trafilea Tech E-commerce Group</t>
  </si>
  <si>
    <t>Senior MI &amp; Data Insights Analyst</t>
  </si>
  <si>
    <t>Forest Hall, United Kingdom</t>
  </si>
  <si>
    <t>Aioi Nissay Dowa Europe</t>
  </si>
  <si>
    <t>Entry Level Data moderator</t>
  </si>
  <si>
    <t>Freelancing</t>
  </si>
  <si>
    <t>Identity Data Analyst &amp; Tester</t>
  </si>
  <si>
    <t>Bear Staffing Services</t>
  </si>
  <si>
    <t>Data Analyst with Tableau &amp; Power BI Expertise in Pharmaceuticals</t>
  </si>
  <si>
    <t>Data Scientist - LLM</t>
  </si>
  <si>
    <t>Business Data Analyst - Remote / Telecommute</t>
  </si>
  <si>
    <t>['gcp', 'bigquery', 'power bi', 'jira', 'confluence']</t>
  </si>
  <si>
    <t>Telecom Data and Analytics</t>
  </si>
  <si>
    <t>Associate BI Analyst, Value-Based Healthcare</t>
  </si>
  <si>
    <t>Chen Medical Associates</t>
  </si>
  <si>
    <t>Information Technology - Data Analyst</t>
  </si>
  <si>
    <t>Lead Data Coordinator/Analyst for the Division of Property Management.</t>
  </si>
  <si>
    <t>HOUSING PRESERVATION &amp; DVLPMNT</t>
  </si>
  <si>
    <t>Senior Data Engineer (HYBRID in MA or REMOTE)</t>
  </si>
  <si>
    <t>The Hanover Insurance Group, Inc.</t>
  </si>
  <si>
    <t>['sql', 'python', 'scala', 'nosql', 'java', 'azure', 'databricks']</t>
  </si>
  <si>
    <t>Senior BMS / EPMS Engineer (Data Centres)</t>
  </si>
  <si>
    <t>Associate Mechanical Engineer (Data Centres)</t>
  </si>
  <si>
    <t>Associate Electrical Engineer (Data Centres)</t>
  </si>
  <si>
    <t>HR Data Integration Analyst</t>
  </si>
  <si>
    <t>Systems Analyst (Dynamics GP)</t>
  </si>
  <si>
    <t>['sql', 'sql server', 'azure', 'power bi', 'ssis', 'ssrs', 'sharepoint']</t>
  </si>
  <si>
    <t>['python', 'aws', 'tensorflow']</t>
  </si>
  <si>
    <t>Data Scientist, Amazon Robotics (AR) Sortation</t>
  </si>
  <si>
    <t>['sql', 'python', 'perl', 'hadoop']</t>
  </si>
  <si>
    <t>Safety Data Engineer</t>
  </si>
  <si>
    <t>['sql', 'python', 'databricks', 'spark', 'looker']</t>
  </si>
  <si>
    <t>iAdeptive Technologies</t>
  </si>
  <si>
    <t>['sql', 'python', 'snowflake', 'azure', 'databricks', 'aws', 'gcp', 'redshift', 'bigquery', 'airflow', 'unity']</t>
  </si>
  <si>
    <t>Investment Data Engineering</t>
  </si>
  <si>
    <t>Boston Technology Corp</t>
  </si>
  <si>
    <t>['sql', 'python', 'snowflake', 'azure', 'aws', 'gcp', 'tableau', 'power bi', 'powerbi', 'powerbi']</t>
  </si>
  <si>
    <t>Elisco Software Consultants</t>
  </si>
  <si>
    <t>Data Scientist (Multiple Positions) [REF DS-B-1103-SF2]</t>
  </si>
  <si>
    <t>Associate--Consumer Product Data Scientist</t>
  </si>
  <si>
    <t>Oxford Government Consu</t>
  </si>
  <si>
    <t>Contract ML Engineer | LLM &amp; Agentic AI | Fintech Scale-Up | Outside IR35</t>
  </si>
  <si>
    <t>Senior Cyber Data Scientist with Splunk</t>
  </si>
  <si>
    <t>['sql', 'shell', 'db2', 'oracle', 'splunk', 'jira']</t>
  </si>
  <si>
    <t>Assistant Director, Data Solutions</t>
  </si>
  <si>
    <t>['sql', 'python', 'nosql', 'java', 'perl', 'c', 'shell', 'snowflake', 'aws', 'hadoop']</t>
  </si>
  <si>
    <t>['sql', 'sas', 'tableau', 'excel', 'alteryx', 'sas', 'powerpoint']</t>
  </si>
  <si>
    <t>Senior/Staff AI Engineer - Healthcare AI</t>
  </si>
  <si>
    <t>Bowden Brown</t>
  </si>
  <si>
    <t>Data Engineer- OrderlyMeds</t>
  </si>
  <si>
    <t>OrderlyMeds</t>
  </si>
  <si>
    <t>['sql', 'python', 'go', 'ruby', 'azure', 'aws', 'gcp', 'bigquery', 'heroku', 'ruby', 'looker', 'git', 'github', 'twilio']</t>
  </si>
  <si>
    <t>Data Analyst - On Site in New Jersey</t>
  </si>
  <si>
    <t>Alliance Health Systems</t>
  </si>
  <si>
    <t>Temporary Accounting &amp; Data Analyst</t>
  </si>
  <si>
    <t>Sr. Data Engineer (Azure/Databricks/Python)</t>
  </si>
  <si>
    <t>loanDepot</t>
  </si>
  <si>
    <t>['sql', 'python', 'scala', 'java', 'sql server', 'snowflake', 'databricks', 'bigquery', 'airflow', 'graphql', 'tableau', 'power bi', 'ssrs', 'git']</t>
  </si>
  <si>
    <t>['databricks', 'kafka']</t>
  </si>
  <si>
    <t>Jr Data Engineer-TS cleared</t>
  </si>
  <si>
    <t>BlueWater Federal Solutions</t>
  </si>
  <si>
    <t>['sql', 'python', 'r', 'scala', 'ruby', 'java', 'rust', 'azure', 'databricks', 'aws', 'spark', 'pytorch', 'tensorflow', 'hadoop', 'scikit-learn', 'jupyter', 'ruby', 'tableau', 'qlik']</t>
  </si>
  <si>
    <t>Mauldin, SC</t>
  </si>
  <si>
    <t>Aftership</t>
  </si>
  <si>
    <t>Marketing Data Platforms Manager, Salesforce</t>
  </si>
  <si>
    <t>['sql', 'databricks', 'gdpr', 'alteryx']</t>
  </si>
  <si>
    <t>AI Developer – Research Role, Full-Time</t>
  </si>
  <si>
    <t>Highgate, Jamaica</t>
  </si>
  <si>
    <t>['python', 'azure', 'aws', 'gcp', 'spark', 'pytorch', 'tensorflow', 'hadoop', 'scikit-learn', 'git']</t>
  </si>
  <si>
    <t>['python', 'scala', 'java', 'spark', 'hadoop', 'linux', 'unix']</t>
  </si>
  <si>
    <t>MS Fabric Data Engineer</t>
  </si>
  <si>
    <t>['sql', 'python', 'azure', 'spark', 'pyspark', 'gdpr', 'power bi', 'sap']</t>
  </si>
  <si>
    <t>Power Supply Development Engineer</t>
  </si>
  <si>
    <t>['sql', 'python', 'tableau', 'excel', 'power bi', 'powerbi', 'powerbi']</t>
  </si>
  <si>
    <t>Data Analyst (Pharma) -- SAHDC5784572</t>
  </si>
  <si>
    <t>Turn2Partners</t>
  </si>
  <si>
    <t>Data Analyst - Crisis Intervention Program Administrator</t>
  </si>
  <si>
    <t>City of Aurora, CO</t>
  </si>
  <si>
    <t>['sql', 'aurora', 'excel', 'power bi', 'ssrs', 'powerpoint']</t>
  </si>
  <si>
    <t>Scientific Fellow, AI Safety, R&amp;D Data Science and Digital Health</t>
  </si>
  <si>
    <t>Titusville, FL</t>
  </si>
  <si>
    <t>['r', 'go', 'spring', 'sap']</t>
  </si>
  <si>
    <t>Senior Data Engineer - Assistant Vice President</t>
  </si>
  <si>
    <t>['sql', 'python', 'scala', 'java', 'kafka', 'pyspark', 'numpy', 'airflow', 'hadoop', 'pandas', 'linux', 'excel', 'sharepoint', 'git', 'jira', 'confluence']</t>
  </si>
  <si>
    <t>['python', 'azure', 'databricks', 'spark', 'kafka', 'pyspark', 'github']</t>
  </si>
  <si>
    <t>Onion Lake, SK, Canada</t>
  </si>
  <si>
    <t>Onion Lake Cree Nation</t>
  </si>
  <si>
    <t>Data Labeling Analyst - Autonomous Vehicles</t>
  </si>
  <si>
    <t>TRUCKING PEOPLE</t>
  </si>
  <si>
    <t>['sheets', 'zoom']</t>
  </si>
  <si>
    <t>Data Scientist Senior - Auto &amp; Property Modeling</t>
  </si>
  <si>
    <t>Vacancies For Col U Fans</t>
  </si>
  <si>
    <t>['sql', 'python', 'r', 'nosql', 'c', 'phoenix']</t>
  </si>
  <si>
    <t>OPS Data Science Assistant</t>
  </si>
  <si>
    <t>['r', 'sas', 'tableau', 'sas']</t>
  </si>
  <si>
    <t>Data Engineer II, Data Management Team</t>
  </si>
  <si>
    <t>1LMX PPM UDE-Starburst Data Engineer / Software Engineer, Sr</t>
  </si>
  <si>
    <t>['python', 'azure', 'aws', 'linux', 'redhat', 'kubernetes', 'docker', 'terraform', 'ansible']</t>
  </si>
  <si>
    <t>American Eagle Outfitters Inc.</t>
  </si>
  <si>
    <t>['sql', 'python', 'snowflake', 'gcp', 'bigquery', 'airflow', 'excel']</t>
  </si>
  <si>
    <t>Fraud Waste and Abuse Data Analyst</t>
  </si>
  <si>
    <t>Remote World</t>
  </si>
  <si>
    <t>Founding ML Engineer / Series A / NYC / $350k + Founding Equity</t>
  </si>
  <si>
    <t>['sql', 'python', 'scala', 'java', 'shell', 'aws', 'node.js', 'node', 'linux']</t>
  </si>
  <si>
    <t>['sql', 'python', 'r', 'c', 'aws', 'spark', 'tableau', 'looker', 'twilio']</t>
  </si>
  <si>
    <t>Data Partner - Materials Engineer - Remote - North America</t>
  </si>
  <si>
    <t>Senior Software Engineer - Data Product APIs</t>
  </si>
  <si>
    <t>['python', 'ruby', 'golang', 'elasticsearch', 'graphql', 'ruby', 'node', 'kubernetes', 'docker', 'terraform', 'ansible', 'chef']</t>
  </si>
  <si>
    <t>['sql', 'python', 'nosql', 'azure', 'aws', 'gcp', 'pyspark', 'hadoop']</t>
  </si>
  <si>
    <t>Medicare Data Analyst (Onsite)</t>
  </si>
  <si>
    <t>Solis Health Plans</t>
  </si>
  <si>
    <t>Factset</t>
  </si>
  <si>
    <t>['sql', 'python', 'snowflake', 'azure', 'databricks', 'aws', 'redshift', 'express', 'tableau', 'excel', 'power bi']</t>
  </si>
  <si>
    <t>Hightstown, NJ</t>
  </si>
  <si>
    <t>Thermo Systems LLC</t>
  </si>
  <si>
    <t>Goldman Sachs Internship - Hiring Fresher as Summer Analyst Internship For Any Graduate or PG</t>
  </si>
  <si>
    <t>Cloud FinOps Data Analyst/Billing Analyst/AWS</t>
  </si>
  <si>
    <t>Remote Senior Healthcare Data Analyst</t>
  </si>
  <si>
    <t>HR Data &amp; Analytics Specialist – Work from Home</t>
  </si>
  <si>
    <t>United airlines</t>
  </si>
  <si>
    <t>Data Engineer I (AWS, Python, Databricks)</t>
  </si>
  <si>
    <t>['azure', 'aws', 'pyspark']</t>
  </si>
  <si>
    <t>Internship, Machine Learning Engineer, Data Engineering &amp; Analytics (Summer 2026)</t>
  </si>
  <si>
    <t>['sql', 'python', 'pytorch', 'tensorflow', 'airflow', 'scikit-learn', 'docker']</t>
  </si>
  <si>
    <t>Snowflake Data Engineer &amp; Developer at BizFirst Leesburg, FL</t>
  </si>
  <si>
    <t>Davelebanon.com</t>
  </si>
  <si>
    <t>Lead Data Engineer / Snowflake Engineer</t>
  </si>
  <si>
    <t>Senior Test Automation Engineer, Networking &amp; DC</t>
  </si>
  <si>
    <t>NinjaOne</t>
  </si>
  <si>
    <t>['sql', 'nosql', 'java', 'mongodb', 'c', 'golang', 'kotlin', 'mysql', 'postgresql', 'mongodb', 'cassandra', 'snowflake', 'azure', 'databricks', 'aws', 'gcp', 'redshift', 'bigquery', 'kafka', 'airflow', 'tableau']</t>
  </si>
  <si>
    <t>Accounting Analyst III/Accounting Analyst</t>
  </si>
  <si>
    <t>A.P.R., Inc. (AlphaProTemps)</t>
  </si>
  <si>
    <t>Lead Data Scientist (Open Platform) - TikTok Infrastructure (San Jose)</t>
  </si>
  <si>
    <t>HIPAA Healthcare Software &amp; Data Engineer</t>
  </si>
  <si>
    <t>SS&amp;C</t>
  </si>
  <si>
    <t>['sql', 'python', 'r', 'c', 'db2', 'redshift', 'excel', 'powerpoint', 'outlook']</t>
  </si>
  <si>
    <t>Data Analyst III (Analytics &amp; UXR)</t>
  </si>
  <si>
    <t>Data Governance Officer</t>
  </si>
  <si>
    <t>Transport Infrastructure Ireland</t>
  </si>
  <si>
    <t>Data Scientist, AWS Support Capacity Planning</t>
  </si>
  <si>
    <t>Data Engineer, AWS &amp; AI/ML Enablement</t>
  </si>
  <si>
    <t>['sql', 'python', 'dynamodb', 'aws', 'redshift', 'react', 'node.js', 'node']</t>
  </si>
  <si>
    <t>Solutions Architect - (Data Engineering) (Hiring Immediately)</t>
  </si>
  <si>
    <t>Python/Data Engineer, SMA Solutions, Associate</t>
  </si>
  <si>
    <t>Supply Chain Systems Analyst</t>
  </si>
  <si>
    <t>Sesame</t>
  </si>
  <si>
    <t>Commercial &amp; Data Automation Analyst</t>
  </si>
  <si>
    <t>Darwin Hawkins</t>
  </si>
  <si>
    <t>Data Engineer – For Americans</t>
  </si>
  <si>
    <t>['sql', 'python', 'nosql', 'azure', 'aws', 'gcp', 'spark', 'kafka', 'tableau', 'power bi']</t>
  </si>
  <si>
    <t>Data Quality Analyst, Full-Time</t>
  </si>
  <si>
    <t>['sql', 'r', 'c', 'sql server', 'express', 'tableau', 'excel', 'alteryx']</t>
  </si>
  <si>
    <t>Kettering, United Kingdom</t>
  </si>
  <si>
    <t>Pertemps Network Group</t>
  </si>
  <si>
    <t>Data Engineer  (Process mining/ Celonis) / Initial 6-month Contract  then review / Great day rate ££/ London</t>
  </si>
  <si>
    <t>Retail Media Sr. Marketing Science Analyst III</t>
  </si>
  <si>
    <t>['sql', 'excel', 'powerpoint', 'symphony']</t>
  </si>
  <si>
    <t>Manager, Data &amp; BI</t>
  </si>
  <si>
    <t>Drake International</t>
  </si>
  <si>
    <t>Eutopia Solutions</t>
  </si>
  <si>
    <t>['sql', 'sql server', 'gdpr', 'visio', 'tableau', 'excel', 'powerbi', 'powerbi']</t>
  </si>
  <si>
    <t>i-Pharm Consulting</t>
  </si>
  <si>
    <t>['azure', 'databricks', 'aws', 'sap']</t>
  </si>
  <si>
    <t>['sql', 'python', 'scala', 'c']</t>
  </si>
  <si>
    <t>Conflicts Analyst (Hybrid)</t>
  </si>
  <si>
    <t>Auditor Specialist (Data Analytics) - Multiple Locations</t>
  </si>
  <si>
    <t>USPS OIG</t>
  </si>
  <si>
    <t>Enterprise Architect - Data Analytics and AI</t>
  </si>
  <si>
    <t>Berkshire Hathaway Energy</t>
  </si>
  <si>
    <t>Agentic AI Engineer (Harness Engineering Lead) _6+yrs</t>
  </si>
  <si>
    <t>Data Engineer Level III Python Developer Jobs</t>
  </si>
  <si>
    <t>Data Engineer - SQL, ETL, Azure</t>
  </si>
  <si>
    <t>['sql', 'snowflake', 'azure', 'power bi', 'ssis', 'ssrs']</t>
  </si>
  <si>
    <t>Business Analytics Developer</t>
  </si>
  <si>
    <t>['sql', 'python', 'oracle', 'bigquery', 'tableau', 'power bi']</t>
  </si>
  <si>
    <t>Collaboration Analyst</t>
  </si>
  <si>
    <t>['unity', 'webex']</t>
  </si>
  <si>
    <t>['sql', 'python', 'azure', 'aws', 'gcp', 'spark', 'pytorch', 'tensorflow', 'hadoop', 'scikit-learn', 'tableau', 'power bi']</t>
  </si>
  <si>
    <t>Sr Analytics Consultant</t>
  </si>
  <si>
    <t>Ecommerce Growth &amp; Data Analyst (LTV, Cohorts, Data Reconciliation)</t>
  </si>
  <si>
    <t>Hire Mountain</t>
  </si>
  <si>
    <t>['sql', 'python', 'r', 'snowflake', 'excel', 'sheets', 'slack']</t>
  </si>
  <si>
    <t>ZINTEX Remodeling</t>
  </si>
  <si>
    <t>['power bi', 'alteryx', 'dax']</t>
  </si>
  <si>
    <t>HR Operations &amp; Insights Analyst</t>
  </si>
  <si>
    <t>HR Search</t>
  </si>
  <si>
    <t>Data Scientist - Credit Analytics</t>
  </si>
  <si>
    <t>Farmer Mac</t>
  </si>
  <si>
    <t>['sql', 'python', 'r', 'c', 'azure', 'tableau', 'power bi', 'git']</t>
  </si>
  <si>
    <t>Data Scientist II, Partnerships and Commercial Programs</t>
  </si>
  <si>
    <t>Lead Data Science Analyst, GTM Strategic Analytics and Insights</t>
  </si>
  <si>
    <t>['sql', 'python', 'go', 'erlang', 'matplotlib', 'plotly', 'numpy', 'seaborn', 'airflow', 'scikit-learn', 'pandas', 'huggingface', 'tableau', 'git']</t>
  </si>
  <si>
    <t>Database Engineer - NC, NJ</t>
  </si>
  <si>
    <t>['sql', 'gcp', 'bigquery', 'pyspark', 'hadoop']</t>
  </si>
  <si>
    <t>Data Engineering Senior</t>
  </si>
  <si>
    <t>['sql', 'python', 'scala', 'nosql', 'java', 'mongodb', 'mongodb', 'aws', 'gcp']</t>
  </si>
  <si>
    <t>CVI Data and Reporting Solutions Manage</t>
  </si>
  <si>
    <t>['tableau', 'sap']</t>
  </si>
  <si>
    <t>Patient Safety Data Analyst</t>
  </si>
  <si>
    <t>Newfoundland and Labrador Health Services</t>
  </si>
  <si>
    <t>Epsilon Solutions Ltd.</t>
  </si>
  <si>
    <t>['python', 'powershell', 'azure', 'databricks', 'github', 'terraform']</t>
  </si>
  <si>
    <t>Data Engineer I (ETL Developer)</t>
  </si>
  <si>
    <t>['sql', 'python', 'azure', 'databricks', 'pyspark', 'github', 'bitbucket']</t>
  </si>
  <si>
    <t>Data Engineer – Procurement &amp; Master Data Management (MDM)</t>
  </si>
  <si>
    <t>Akola, Maharashtra, India</t>
  </si>
  <si>
    <t>['sql', 'python', 'snowflake', 'azure', 'aws', 'gcp', 'redshift', 'bigquery', 'spark', 'kafka', 'airflow', 'sap']</t>
  </si>
  <si>
    <t>Lead, Data Engineering</t>
  </si>
  <si>
    <t>Standard Chartered Bank</t>
  </si>
  <si>
    <t>['python', 'scala', 'nosql', 'java', 'elasticsearch', 'oracle', 'spark', 'kafka', 'spring']</t>
  </si>
  <si>
    <t>Data Analyst -- SINDC5784628</t>
  </si>
  <si>
    <t>Analyst, People Analytics</t>
  </si>
  <si>
    <t>Business Analyst - AI &amp; Digital Transformation (Level III and IV)</t>
  </si>
  <si>
    <t>Java backend data engineer - Smithfield RI</t>
  </si>
  <si>
    <t>['sql', 'python', 'java', 'bash', 'shell', 'snowflake', 'oracle', 'aws', 'spring', 'unix', 'docker', 'terraform', 'jenkins']</t>
  </si>
  <si>
    <t>Hiring Fresh grads- Cyber Security, Data Science, Data Analytics,</t>
  </si>
  <si>
    <t>IS Data Analyst/Developer</t>
  </si>
  <si>
    <t>Local Government Jobs Ireland</t>
  </si>
  <si>
    <t>['python', 'pytorch', 'tensorflow', 'git', 'github']</t>
  </si>
  <si>
    <t>Enterprise Data Engineer (Azure &amp; Dynamics 365)</t>
  </si>
  <si>
    <t>['sql', 'python', 't-sql', 'sql server', 'azure', 'pyspark', 'power bi', 'dax']</t>
  </si>
  <si>
    <t>Senior Snowflake Developer [10+ Years in Data Engineering/Data Warehousing]</t>
  </si>
  <si>
    <t>Philadelphia, NY</t>
  </si>
  <si>
    <t>Techvibz</t>
  </si>
  <si>
    <t>['sql', 'go', 'snowflake']</t>
  </si>
  <si>
    <t>Senior Data Engineer Snowflake SQL Azure ADF Python Fabric AWS. Job in Birmingham Move Collective Jobs</t>
  </si>
  <si>
    <t>['sql', 'python', 'c', 'snowflake', 'azure', 'aws']</t>
  </si>
  <si>
    <t>US AMR-Jones Lang LaSalle Americas, Inc.</t>
  </si>
  <si>
    <t>['sql', 'sas', 'tableau', 'excel', 'sas', 'powerpoint', 'sharepoint']</t>
  </si>
  <si>
    <t>Business Intelligence Analyst, Sellside Monetization</t>
  </si>
  <si>
    <t>['sql', 'python', 'unify']</t>
  </si>
  <si>
    <t>ETL Developer-W2 Only</t>
  </si>
  <si>
    <t>['sql', 'shell', 'spark', 'hadoop', 'linux']</t>
  </si>
  <si>
    <t>The Rehancement Group</t>
  </si>
  <si>
    <t>SME III Data Scientist</t>
  </si>
  <si>
    <t>Koniag Government Services</t>
  </si>
  <si>
    <t>['sql', 'python', 'matplotlib', 'plotly', 'seaborn', 'tableau', 'sap']</t>
  </si>
  <si>
    <t>Branchville, NJ</t>
  </si>
  <si>
    <t>['sql', 'python', 'sql server', 'azure', 'databricks', 'spark', 'pyspark', 'jira']</t>
  </si>
  <si>
    <t>Capital Technology Group</t>
  </si>
  <si>
    <t>['sql', 'python', 'java', 'postgresql', 'databricks', 'aws', 'redshift', 'kafka', 'splunk', 'kubernetes', 'docker', 'terraform']</t>
  </si>
  <si>
    <t>Big Data Hadoop Engineer</t>
  </si>
  <si>
    <t>['python', 'scala', 'java', 'bash', 'shell', 'spark', 'kafka', 'hadoop', 'linux', 'unix', 'kubernetes', 'docker']</t>
  </si>
  <si>
    <t>Ohio City, CO</t>
  </si>
  <si>
    <t>Career Vest</t>
  </si>
  <si>
    <t>['sql', 'python', 'r', 'scala', 'java', 'c', 'hadoop', 'tableau']</t>
  </si>
  <si>
    <t>Data Engineer-Secret Clearance Required</t>
  </si>
  <si>
    <t>['sql', 'python', 'scala', 'java', 'sql server', 'snowflake', 'azure', 'oracle', 'aws', 'gcp', 'redshift', 'tableau', 'power bi', 'ssis']</t>
  </si>
  <si>
    <t>ExxonMobil Contingent Community</t>
  </si>
  <si>
    <t>['python', 'spring']</t>
  </si>
  <si>
    <t>Production Data Analyst (Specialist-Manager)</t>
  </si>
  <si>
    <t>Englewood Lab, Inc.</t>
  </si>
  <si>
    <t>Las Vegas Valley, NV</t>
  </si>
  <si>
    <t>['python', 'gcp', 'ssis']</t>
  </si>
  <si>
    <t>['sql', 'python', 'c', 'databricks', 'aws', 'spark', 'pytorch', 'tensorflow', 'airflow', 'scikit-learn', 'unity']</t>
  </si>
  <si>
    <t>Low Carbon Data Modeler / Analyst</t>
  </si>
  <si>
    <t>The Bergaila Companies</t>
  </si>
  <si>
    <t>['tableau', 'sap', 'powerbi', 'powerbi', 'unity']</t>
  </si>
  <si>
    <t>Citigroup, Inc.</t>
  </si>
  <si>
    <t>Production Data Analyst (Specialist–Manager)</t>
  </si>
  <si>
    <t>Totowa, NJ</t>
  </si>
  <si>
    <t>Associate Analyst, Customer</t>
  </si>
  <si>
    <t>['sql', 'sql server', 'snowflake', 'tableau', 'excel', 'power bi', 'powerpoint']</t>
  </si>
  <si>
    <t>Junior Data Analyst – No Experience Required</t>
  </si>
  <si>
    <t>Francis E. Warren AFB, WY</t>
  </si>
  <si>
    <t>['sql', 'python', 'tableau', 'excel', 'power bi', 'spreadsheet']</t>
  </si>
  <si>
    <t>Data Analyst - Law Enforcement Certification Board (DPS #17880)</t>
  </si>
  <si>
    <t>Senior Data Science Consultant - Enterprise Complaints, Remediations &amp; Loudspeaker</t>
  </si>
  <si>
    <t>Sr. Data Engineer - Microsoft BI (Contract - Mumbai)</t>
  </si>
  <si>
    <t>Vivanet</t>
  </si>
  <si>
    <t>['sql', 'python', 'powershell', 'c', 'sql server', 'azure', 'pyspark', 'airflow', 'tableau', 'power bi', 'ssis', 'ssrs', 'qlik', 'cognos', 'dax', 'powerbi', 'powerbi', 'kubernetes', 'git']</t>
  </si>
  <si>
    <t>['azure', 'windows', 'power bi', 'dax']</t>
  </si>
  <si>
    <t>Data Science Intern 🏆</t>
  </si>
  <si>
    <t>Innovative Technology</t>
  </si>
  <si>
    <t>Senior Business Analyst, Information Technology</t>
  </si>
  <si>
    <t>Uottawa</t>
  </si>
  <si>
    <t>Tracking &amp; Analyst Specialist</t>
  </si>
  <si>
    <t>Senior Business Data Scientist, Learning Services, Cloud</t>
  </si>
  <si>
    <t>['sql', 'python', 'r', 'gcp', 'tableau', 'looker', 'zoom']</t>
  </si>
  <si>
    <t>Gulf Coast Automation Group</t>
  </si>
  <si>
    <t>['sql', 'python', 't-sql', 'sql server', 'azure', 'pyspark', 'power bi', 'ssis', 'ssrs', 'dax', 'unify']</t>
  </si>
  <si>
    <t>Nikkiso Cryogenic Industries</t>
  </si>
  <si>
    <t>['sql', 'python', 'r', 'snowflake', 'azure', 'excel', 'power bi', 'dax', 'sharepoint']</t>
  </si>
  <si>
    <t>Growth Data Analyst II</t>
  </si>
  <si>
    <t>Talents By Vaia</t>
  </si>
  <si>
    <t>Data Scientist II - FCRM -Screening Capabilities</t>
  </si>
  <si>
    <t>Principal, Data Analyst - Transaction Analytics, Payments</t>
  </si>
  <si>
    <t>['sql', 'python', 'r', 'scala', 'spark', 'numpy', 'pandas', 'tableau', 'looker', 'power bi']</t>
  </si>
  <si>
    <t>DataÂ Analyst, Talent AcquisitionÂ</t>
  </si>
  <si>
    <t>Oceanport, NJ</t>
  </si>
  <si>
    <t>['sql', 'r', 'snowflake', 'bigquery', 'tableau', 'looker', 'power bi']</t>
  </si>
  <si>
    <t>Data Analyst / Data Engineer (SQL + KNIME)</t>
  </si>
  <si>
    <t>Durapid Technologies Private Limited</t>
  </si>
  <si>
    <t>['python', 'r', 'scala', 'java', 'c', 'azure', 'gcp', 'spark', 'tensorflow']</t>
  </si>
  <si>
    <t>Data Cabling Engineer – Hemel Hempstead (Permanent)</t>
  </si>
  <si>
    <t>J Squared Solutions Ltd</t>
  </si>
  <si>
    <t>Senior Manager, Data Analytics - International Business Services</t>
  </si>
  <si>
    <t>Analytics Team Lead</t>
  </si>
  <si>
    <t>Iconic Resourcing Ltd</t>
  </si>
  <si>
    <t>Data Scientist - Vice President</t>
  </si>
  <si>
    <t>AI Data Engineer--Peptides and Biologics</t>
  </si>
  <si>
    <t>['python', 'typescript', 'pytorch']</t>
  </si>
  <si>
    <t>Data Scientist SME – Cybersecurity &amp; Threat Analysis</t>
  </si>
  <si>
    <t>Quasars, Inc.</t>
  </si>
  <si>
    <t>['sql', 'python', 'r', 'java', 'databricks', 'aws', 'spark', 'tableau', 'powerbi', 'powerbi']</t>
  </si>
  <si>
    <t>Senior Research Analyst - Research, Innovation &amp; Data Analytics</t>
  </si>
  <si>
    <t>Investment Data Associate</t>
  </si>
  <si>
    <t>Data analyst (SQL + Omni/Data Studio)</t>
  </si>
  <si>
    <t>['sql', 'bigquery', 'looker', 'github']</t>
  </si>
  <si>
    <t>['sql', 'python', 'mongodb', 'mongodb', 'oracle', 'spark', 'kafka', 'numpy', 'tensorflow', 'hadoop', 'scikit-learn', 'pandas']</t>
  </si>
  <si>
    <t>Data Engineer - GCP</t>
  </si>
  <si>
    <t>Noise Digital</t>
  </si>
  <si>
    <t>['sql', 'python', 'gcp', 'bigquery', 'airflow', 'git', 'github']</t>
  </si>
  <si>
    <t>JM Pet Resort &amp; Veterinary Clinic</t>
  </si>
  <si>
    <t>HR -Data Scientist</t>
  </si>
  <si>
    <t>['sql', 'python', 'spark', 'airflow', 'tableau', 'power bi', 'git', 'terraform']</t>
  </si>
  <si>
    <t>Long Hill, NJ</t>
  </si>
  <si>
    <t>['sql', 'python', 'aws', 'spark', 'pytorch', 'tensorflow', 'scikit-learn']</t>
  </si>
  <si>
    <t>Data Services Engineer, Strategic Projects</t>
  </si>
  <si>
    <t>['sql', 'python', 'snowflake', 'gcp', 'redshift', 'bigquery', 'airflow', 'tableau', 'looker', 'power bi']</t>
  </si>
  <si>
    <t>Gleeson Recruitment Group</t>
  </si>
  <si>
    <t>Distinct | B Corp</t>
  </si>
  <si>
    <t>[Remote] GIS Data Analyst (BHJOB1435_35286)</t>
  </si>
  <si>
    <t>Kaygen Inc.</t>
  </si>
  <si>
    <t>['sql', 'python', 'scala', 'nosql', 'java', 'snowflake', 'azure', 'aws', 'gcp', 'spark', 'kafka', 'airflow', 'hadoop', 'kubernetes']</t>
  </si>
  <si>
    <t>Senior Data Engineer &amp; Architect (Palantir Foundry)</t>
  </si>
  <si>
    <t>['sql', 'python', 'scala', 'java', 'databricks', 'aws', 'spark']</t>
  </si>
  <si>
    <t>Finance Process, Analytics, Reporting, and Technology (PART), Analayst</t>
  </si>
  <si>
    <t>['sql', 'python', 'r', 'snowflake', 'bigquery', 'tableau', 'sap']</t>
  </si>
  <si>
    <t>Senior AI Data Analyst</t>
  </si>
  <si>
    <t>['sql', 'python', 'gdpr', 'selenium', 'tableau', 'power bi']</t>
  </si>
  <si>
    <t>Digital Marketing / Sr Product Analytics Analyst</t>
  </si>
  <si>
    <t>Metrics Data Analyst Jobs</t>
  </si>
  <si>
    <t>Strategic Sourcing Data Analyst (SAP)</t>
  </si>
  <si>
    <t>Tigre Manufacturing</t>
  </si>
  <si>
    <t>Dunboyne, County Meath, Ireland</t>
  </si>
  <si>
    <t>Independent Solutions</t>
  </si>
  <si>
    <t>Hire Recruiter</t>
  </si>
  <si>
    <t>System Test Data Analyst - Secret Clearance Jobs</t>
  </si>
  <si>
    <t>['python', 'java', 'linux']</t>
  </si>
  <si>
    <t>Senior Data Scientist (Machine Learning &amp; Geospatial Analytics) Jobs</t>
  </si>
  <si>
    <t>Data Scientist (ML)</t>
  </si>
  <si>
    <t>Black Tree Gaming Limited</t>
  </si>
  <si>
    <t>['python', 'pytorch', 'scikit-learn']</t>
  </si>
  <si>
    <t>Hanscom AFB, MA</t>
  </si>
  <si>
    <t>Raft</t>
  </si>
  <si>
    <t>['python', 'go', 'java', 'kafka', 'ubuntu', 'kubernetes']</t>
  </si>
  <si>
    <t>American Eagle Outfitters</t>
  </si>
  <si>
    <t>['sql', 'python', 'snowflake', 'gcp', 'bigquery', 'airflow']</t>
  </si>
  <si>
    <t>Senior GIS Data Engineer</t>
  </si>
  <si>
    <t>Hays Specialist Recruitment</t>
  </si>
  <si>
    <t>Cresset</t>
  </si>
  <si>
    <t>Financial Analyst - Aerospace/Data Analytics</t>
  </si>
  <si>
    <t>JSG (Johnson Service Group, Inc.)</t>
  </si>
  <si>
    <t>Senior Scientist - Computational Discovery &amp; Translational Analytics</t>
  </si>
  <si>
    <t>Amgen, Inc.</t>
  </si>
  <si>
    <t>PHI - Senior Data Analyst- Customer Service</t>
  </si>
  <si>
    <t>Prudential Group</t>
  </si>
  <si>
    <t>['sql', 'python', 'c', 'tableau', 'excel', 'powerbi', 'powerbi']</t>
  </si>
  <si>
    <t>Technical Support Analyst with Python</t>
  </si>
  <si>
    <t>Luxoft India Llp</t>
  </si>
  <si>
    <t>['python', 'oracle', 'windows', 'linux']</t>
  </si>
  <si>
    <t>Lead Data Insight Analyst</t>
  </si>
  <si>
    <t>['sql', 'python', 'scala', 'tableau', 'jira', 'confluence']</t>
  </si>
  <si>
    <t>Maintenance Assurance Data Analyst</t>
  </si>
  <si>
    <t>['go', 'excel', 'power bi', 'sap', 'powerpoint']</t>
  </si>
  <si>
    <t>Digital Enablement - Data Engineering Lead (Engineer Sr Lead, Software)</t>
  </si>
  <si>
    <t>Jay, FL</t>
  </si>
  <si>
    <t>FIS, Inc.</t>
  </si>
  <si>
    <t>Senior Data Engineer - AVP</t>
  </si>
  <si>
    <t>Jefferson, MD</t>
  </si>
  <si>
    <t>['python', 'java', 'redis', 'databricks', 'aws', 'pyspark', 'airflow', 'fastapi']</t>
  </si>
  <si>
    <t>Data Engineer / BI Developer (Principal Engineer)</t>
  </si>
  <si>
    <t>Eurofins It Solutions India</t>
  </si>
  <si>
    <t>['sql', 'azure', 'power bi', 'ssis', 'dax']</t>
  </si>
  <si>
    <t>['sql', 'python', 'scala', 'azure', 'databricks', 'gcp', 'spark']</t>
  </si>
  <si>
    <t>Digitalxnode</t>
  </si>
  <si>
    <t>Azure Data Engineer - Senior</t>
  </si>
  <si>
    <t>['sql', 'python', 'scala', 'azure', 'databricks', 'spark', 'pyspark', 'power bi']</t>
  </si>
  <si>
    <t>Maimsd Technology</t>
  </si>
  <si>
    <t>Friendly Franchisees Corporation</t>
  </si>
  <si>
    <t>Data Analyst, Data Entry, Operations</t>
  </si>
  <si>
    <t>['sql', 'spring', 'excel', 'looker', 'sheets']</t>
  </si>
  <si>
    <t>Johnson and Johnson</t>
  </si>
  <si>
    <t>Data Engineer III/Senior</t>
  </si>
  <si>
    <t>Expeditors</t>
  </si>
  <si>
    <t>['sql', 'python', 'azure', 'terraform']</t>
  </si>
  <si>
    <t>Senior Data Engineer, Analytics Engineering</t>
  </si>
  <si>
    <t>['sql', 'python', 'sql server', 'snowflake', 'azure', 'databricks', 'gcp']</t>
  </si>
  <si>
    <t>Developer &amp; Business Analyst</t>
  </si>
  <si>
    <t>IT Staffing PR</t>
  </si>
  <si>
    <t>['sql', 'sql server', 'blazor', 'ssis']</t>
  </si>
  <si>
    <t>Human Resources Data Scientist, S1A</t>
  </si>
  <si>
    <t>Senior Data Engineer and BI Developer</t>
  </si>
  <si>
    <t>iPostal1</t>
  </si>
  <si>
    <t>['sql', 'python', 'javascript', 'shell', 'mysql', 'snowflake', 'oracle', 'aws', 'airflow', 'windows', 'linux', 'unix', 'tableau', 'looker', 'ssis', 'powerbi', 'powerbi', 'git', 'jira']</t>
  </si>
  <si>
    <t>Outbound Order Quality Specialist</t>
  </si>
  <si>
    <t>Technical Data Analyst (Border Security)</t>
  </si>
  <si>
    <t>AshTow Technology Group LLC</t>
  </si>
  <si>
    <t>['sql', 'python', 'r', 'snowflake', 'unify']</t>
  </si>
  <si>
    <t>Business Scientist, Data Science and Marketing Effectiveness</t>
  </si>
  <si>
    <t>Ekimetrics</t>
  </si>
  <si>
    <t>Security Data Engineer and Governance, VP</t>
  </si>
  <si>
    <t>MUFG Bank, Ltd.</t>
  </si>
  <si>
    <t>['sql', 'python', 'javascript', 'no-sql', 'snowflake', 'azure', 'databricks', 'oracle', 'aws', 'visio', 'splunk', 'powerbi', 'powerbi', 'confluence']</t>
  </si>
  <si>
    <t>Principal AI &amp; Data Engineer | Remote</t>
  </si>
  <si>
    <t>US Signal</t>
  </si>
  <si>
    <t>['sql', 'python', 'colocation']</t>
  </si>
  <si>
    <t>Data Engineer II, Analytics Engineering</t>
  </si>
  <si>
    <t>Data Engineer III/Senior (AI and Gen AI)</t>
  </si>
  <si>
    <t>['scala', 'nosql', 'java', 'shell', 'azure', 'oracle', 'gcp', 'spark', 'kafka', 'hadoop']</t>
  </si>
  <si>
    <t>Programmer/Analyst II (Data Analyst)</t>
  </si>
  <si>
    <t>City of St. Louis</t>
  </si>
  <si>
    <t>['sql', 'python', 'sas', 'snowflake', 'tableau', 'power bi', 'sas']</t>
  </si>
  <si>
    <t>Data Science Analyst II</t>
  </si>
  <si>
    <t>['sql', 'python', 'c', 'azure', 'aws']</t>
  </si>
  <si>
    <t>Operations Efficiency Analyst</t>
  </si>
  <si>
    <t>Senior and Data Engineer Roles (Permanent and Contract)</t>
  </si>
  <si>
    <t>BC Financial Services Authority</t>
  </si>
  <si>
    <t>['sql', 'python', 'sql server', 'azure', 'databricks', 'oracle', 'spark', 'sharepoint', 'git']</t>
  </si>
  <si>
    <t>Temco Logistics</t>
  </si>
  <si>
    <t>Associate, Data Analytics (NYC - Hybrid)</t>
  </si>
  <si>
    <t>Snowflake Matillion Data Engineer</t>
  </si>
  <si>
    <t>Amplitude Data Analyst for Auditing Instrumentation &amp; Dashboard Build</t>
  </si>
  <si>
    <t>Pickford AI</t>
  </si>
  <si>
    <t>['javascript', 'node.js', 'node']</t>
  </si>
  <si>
    <t>Part time Data Scientist: LLM Message Optimization</t>
  </si>
  <si>
    <t>['python', 'c', 'scikit-learn', 'pandas', 'jupyter']</t>
  </si>
  <si>
    <t>Data Engineer. Job in Hutton Move Collective Jobs</t>
  </si>
  <si>
    <t>Brentwood, United Kingdom</t>
  </si>
  <si>
    <t>Belmont Recruitment</t>
  </si>
  <si>
    <t>Senior Consultant - Data Engineer (Data Conversion &amp; Reconciliation)</t>
  </si>
  <si>
    <t>['sql', 'python', 'scala', 'java', 'snowflake', 'azure', 'databricks', 'openstack', 'kafka', 'pyspark', 'airflow', 'hadoop', 'excel', 'docker']</t>
  </si>
  <si>
    <t>Data Engineers and BI, Dev and AI</t>
  </si>
  <si>
    <t>Leadingnation</t>
  </si>
  <si>
    <t>['sql', 'python', 'azure', 'databricks', 'aws', 'gcp', 'pytorch', 'pyspark', 'tensorflow', 'power bi', 'dax', 'docker', 'github']</t>
  </si>
  <si>
    <t>Transaction Monitoring Data Analyst (Contract)</t>
  </si>
  <si>
    <t>Advanced Data Scientist - GenAI, Experimentation, &amp; Computer Vision</t>
  </si>
  <si>
    <t>Professional Solutions Delivered, LLC</t>
  </si>
  <si>
    <t>['python', 'scikit-learn', 'pandas', 'power bi']</t>
  </si>
  <si>
    <t>Principal Associate, Data Science - AI Foundations</t>
  </si>
  <si>
    <t>Information Technology Senior Management Forum</t>
  </si>
  <si>
    <t>['sql', 'python', 'r', 'scala', 'aws', 'pyspark', 'huggingface', 'excel']</t>
  </si>
  <si>
    <t>['sql', 'python', 'r', 'snowflake', 'azure', 'databricks', 'spark', 'pyspark', 'hadoop', 'github', 'terraform', 'ansible']</t>
  </si>
  <si>
    <t>BI Data Engineer (Remote WA, OR, ID &amp; CA)</t>
  </si>
  <si>
    <t>Banner Bank</t>
  </si>
  <si>
    <t>['sql', 'python', 'go', 'c', 'sql server', 'power bi', 'ssis', 'ssrs', 'dax']</t>
  </si>
  <si>
    <t>Data Engineer (Python, Bloomberg Terminal)</t>
  </si>
  <si>
    <t>SysMind Tech</t>
  </si>
  <si>
    <t>Data Engineer Intern - Data Platforms</t>
  </si>
  <si>
    <t>IBM USA</t>
  </si>
  <si>
    <t>['sql', 'python', 'snowflake', 'azure', 'aws', 'bigquery', 'ibm cloud', 'spark', 'airflow']</t>
  </si>
  <si>
    <t>Acadis Lead Data Analyst (DPS #10114508)</t>
  </si>
  <si>
    <t>Marketing Data Analyst (Part-Time)</t>
  </si>
  <si>
    <t>Direct Counsel</t>
  </si>
  <si>
    <t>App Store Marketing Data Scientist</t>
  </si>
  <si>
    <t>Sr. Applied Scientist, Amazon Advertising</t>
  </si>
  <si>
    <t>Data Engineer Intern - Advanced Analytics</t>
  </si>
  <si>
    <t>Data Architect Senior</t>
  </si>
  <si>
    <t>West Valley City, UT</t>
  </si>
  <si>
    <t>['sql', 'python', 'sql server', 'postgresql', 'azure', 'databricks', 'oracle', 'aws', 'spark', 'kafka', 'pyspark', 'gdpr', 'tableau', 'looker', 'power bi', 'ssis', 'microsoft teams']</t>
  </si>
  <si>
    <t>AI Engineer – Intern</t>
  </si>
  <si>
    <t>['sql', 'python', 'nosql', 'aws', 'gcp', 'pytorch', 'numpy', 'tensorflow', 'scikit-learn', 'pandas', 'graphql', 'tableau', 'looker', 'power bi', 'git', 'github']</t>
  </si>
  <si>
    <t>['sql', 'python', 'r', 'matlab', 'ibm cloud', 'numpy', 'tensorflow', 'spss']</t>
  </si>
  <si>
    <t>Associate Data Scientist 2026 - Advanced Analytics</t>
  </si>
  <si>
    <t>['python', 'r', 'matlab', 'scala', 'sas', 'java', 'azure', 'aws', 'ibm cloud', 'tensorflow', 'spss', 'sas']</t>
  </si>
  <si>
    <t>Cloud Data Engineer (AWS / Databricks / Snowflake)</t>
  </si>
  <si>
    <t>['sql', 'python', 'snowflake', 'databricks', 'aws', 'redshift', 'spark', 'kafka', 'airflow', 'git', 'terraform', 'unity']</t>
  </si>
  <si>
    <t>Lead Data Engineer / Data Engineer 🏆</t>
  </si>
  <si>
    <t>State Farm Mutual Automobile Insurance Company</t>
  </si>
  <si>
    <t>['sql', 'python', 'c', 'cobol', 'db2', 'postgresql', 'aws', 'aurora', 'github', 'gitlab']</t>
  </si>
  <si>
    <t>Product Manager, Data Management and Analytics</t>
  </si>
  <si>
    <t>Advanced Innovative Technology Corp. TrakMotive</t>
  </si>
  <si>
    <t>IT Business Systems Analyst</t>
  </si>
  <si>
    <t>['excel', 'powerpoint', 'jira']</t>
  </si>
  <si>
    <t>['python', 'r', 'sas', 'sas', 'git']</t>
  </si>
  <si>
    <t>Principal Machine Learning Engineer (4620)</t>
  </si>
  <si>
    <t>['python', 'pytorch', 'numpy', 'tensorflow', 'scikit-learn', 'pandas']</t>
  </si>
  <si>
    <t>DATA SCIENTIST LEAD L1</t>
  </si>
  <si>
    <t>Contract Senior Data Engineer - Airflow, DBT Core, Kubernetes/OpenShift - Hybrid Onsite in Jersey...</t>
  </si>
  <si>
    <t>Data Engineer (Data Science Engineer)</t>
  </si>
  <si>
    <t>Marana, AZ</t>
  </si>
  <si>
    <t>Trico Electric Cooperative, Inc.</t>
  </si>
  <si>
    <t>['snowflake', 'aws', 'gcp']</t>
  </si>
  <si>
    <t>CRS Inc</t>
  </si>
  <si>
    <t>Data Scientist (AI/ML Engineer)</t>
  </si>
  <si>
    <t>['python', 'databricks', 'scikit-learn']</t>
  </si>
  <si>
    <t>Data Scientist Co-op – Advanced Analytics – Financial Services</t>
  </si>
  <si>
    <t>Mcgil healthcare insurance</t>
  </si>
  <si>
    <t>Data Scientist Intern – Client Innovation Center</t>
  </si>
  <si>
    <t>West Advanced Technologies (WATI)</t>
  </si>
  <si>
    <t>['sql', 'python', 'shell', 'sql server', 'azure', 'databricks', 'oracle', 'unix']</t>
  </si>
  <si>
    <t>Senior Software Engineer - Data Platform, AI Infrastructure</t>
  </si>
  <si>
    <t>['python', 'javascript', 'java', 'c', 'azure', 'aws', 'gcp', 'spark', 'airflow', 'fastapi', 'flask', 'terraform']</t>
  </si>
  <si>
    <t>Liberty Resources</t>
  </si>
  <si>
    <t>Data Engineer (Business Analyst IV)</t>
  </si>
  <si>
    <t>['sql', 'nosql', 'mongodb', 'sql server', 'postgresql', 'mongodb', 'cassandra', 'snowflake', 'azure', 'aws', 'bigquery', 'spark', 'airflow', 'hadoop', 'gdpr']</t>
  </si>
  <si>
    <t>['sql', 'python', 'nosql', 'snowflake', 'aws', 'gcp', 'pytorch', 'keras', 'tensorflow']</t>
  </si>
  <si>
    <t>Data Scientist - Junior role - 3</t>
  </si>
  <si>
    <t>Eveo</t>
  </si>
  <si>
    <t>['sql', 'python', 'sql server', 'azure', 'databricks', 'pyspark', 'jira']</t>
  </si>
  <si>
    <t>VIVA USA INC</t>
  </si>
  <si>
    <t>['sql', 'python', 'java', 'shell', 'sql server', 'spark', 'kafka', 'pyspark', 'hadoop', 'pandas', 'linux', 'unix', 'git']</t>
  </si>
  <si>
    <t>Data Analyst, Part- Time - Medical Center</t>
  </si>
  <si>
    <t>ESG Analyst – For Foreigners</t>
  </si>
  <si>
    <t>Data Engineer - Analytics &amp; AI Enablement</t>
  </si>
  <si>
    <t>The ALDO Group</t>
  </si>
  <si>
    <t>Senior Data Analyst in East Hanover, NJ</t>
  </si>
  <si>
    <t>TriOptus LLC</t>
  </si>
  <si>
    <t>['go', 'qlik', 'jira']</t>
  </si>
  <si>
    <t>AIA-MLEU-Data Engineer-DATA CHAPTER LEADER</t>
  </si>
  <si>
    <t>Avani Technology Solutions, Inc.</t>
  </si>
  <si>
    <t>Data Engineer Intern - Business Intelligence</t>
  </si>
  <si>
    <t>Azure and Databricks Data Engineer</t>
  </si>
  <si>
    <t>Infosys Limited</t>
  </si>
  <si>
    <t>Team Member-Risk Business Analyst/Projects</t>
  </si>
  <si>
    <t>Yes Bank Limited</t>
  </si>
  <si>
    <t>Indian Springs, NV</t>
  </si>
  <si>
    <t>MacMore</t>
  </si>
  <si>
    <t>['python', 'r', 'matlab', 'lua', 'matplotlib']</t>
  </si>
  <si>
    <t>Data Integration Engineer, SMA Engineering</t>
  </si>
  <si>
    <t>['sql', 'python', 'java', 'aws', 'react', 'graphql', 'angular', 'kubernetes']</t>
  </si>
  <si>
    <t>Jr Data Engineer - Data Engineering</t>
  </si>
  <si>
    <t>Snowflake Data Engineer/Architect</t>
  </si>
  <si>
    <t>Dxc Technology</t>
  </si>
  <si>
    <t>['sql', 'python', 'sql server', 'snowflake', 'azure', 'ssis']</t>
  </si>
  <si>
    <t>Tax Data Business Analyst (Tax Data BA)</t>
  </si>
  <si>
    <t>Infinity Quest UK</t>
  </si>
  <si>
    <t>Texas State Library and Archives Commision</t>
  </si>
  <si>
    <t>['sql', 'python', 'shell', 'sql server', 'snowflake', 'azure', 'oracle', 'airflow']</t>
  </si>
  <si>
    <t>SPE - Data centers</t>
  </si>
  <si>
    <t>A Better 9 to 5</t>
  </si>
  <si>
    <t>['python', 'scala', 'nosql', 'java', 'snowflake', 'azure', 'aws', 'redshift']</t>
  </si>
  <si>
    <t>Disney Internship – Business Intelligence and Reporting</t>
  </si>
  <si>
    <t>Disney Data Labs</t>
  </si>
  <si>
    <t>Data Scientist / Data Visualization to analyze User Engagement</t>
  </si>
  <si>
    <t>Richland Hills, TX</t>
  </si>
  <si>
    <t>Ragle</t>
  </si>
  <si>
    <t>Sr Data Analyst - ED&amp;A Business Banking</t>
  </si>
  <si>
    <t>Online Market Research Analyst – Nigeria</t>
  </si>
  <si>
    <t>Remote Email Feedback Analyst</t>
  </si>
  <si>
    <t>Solutions Data Analyst Summer paid remote internships</t>
  </si>
  <si>
    <t>HR Data Analyst - Operations Analyst Program</t>
  </si>
  <si>
    <t>Data Analyst with Accounting Focus - Remote Startup Opportunity</t>
  </si>
  <si>
    <t>Lead Data Engineer &amp; Data Architect</t>
  </si>
  <si>
    <t>['sql', 'python', 'scala', 'bash', 'powershell', 'shell', 'sql server', 'azure', 'databricks', 'oracle', 'aws', 'spark']</t>
  </si>
  <si>
    <t>Data Reliability Engineer</t>
  </si>
  <si>
    <t>Chadwell Heath, United Kingdom</t>
  </si>
  <si>
    <t>Ashdown Group</t>
  </si>
  <si>
    <t>['python', 'snowflake', 'aws', 'redshift', 'kafka', 'pyspark', 'airflow', 'pandas', 'terraform']</t>
  </si>
  <si>
    <t>Loblaw Companies Limited</t>
  </si>
  <si>
    <t>['sql', 'python', 'r', 'scala', 'java', 'azure', 'aws', 'gcp', 'airflow', 'git']</t>
  </si>
  <si>
    <t>Statistical Data and Research Outcomes Analyst*</t>
  </si>
  <si>
    <t>['sql', 'python', 'r', 'sas', 'tableau', 'excel', 'power bi', 'spss', 'sas']</t>
  </si>
  <si>
    <t>Data Analyst Business 🏆</t>
  </si>
  <si>
    <t>Banbridge, United Kingdom</t>
  </si>
  <si>
    <t>HAYS Specialist Recruitment</t>
  </si>
  <si>
    <t>Data Platform Engineer II — AI</t>
  </si>
  <si>
    <t>Phoenix Court Group</t>
  </si>
  <si>
    <t>Ten Group</t>
  </si>
  <si>
    <t>Data Engineer, AWS GDSP A&amp;I</t>
  </si>
  <si>
    <t>Senior Data Analyst in Digital Banking</t>
  </si>
  <si>
    <t>['python', 'r', 'scala', 'gcp', 'spark', 'tensorflow']</t>
  </si>
  <si>
    <t>Data Specialist Manager II (Ciudad de México, Cuauhtémoc)</t>
  </si>
  <si>
    <t>Senior Manager Data Scientist - AI Factory</t>
  </si>
  <si>
    <t>Cellular Data &amp; Automation Engineer</t>
  </si>
  <si>
    <t>['sql', 'python', 'java', 'c', 'matplotlib', 'pandas', 'tableau', 'jenkins', 'gitlab']</t>
  </si>
  <si>
    <t>AI ML Data Engineer</t>
  </si>
  <si>
    <t>Senior BI Engineer / Data Architect (Looker &amp; GCP)</t>
  </si>
  <si>
    <t>['sql', 'gcp', 'bigquery', 'looker']</t>
  </si>
  <si>
    <t>Senior Analyst-PW</t>
  </si>
  <si>
    <t>City of Lancaster California</t>
  </si>
  <si>
    <t>NAVA Software Solutions</t>
  </si>
  <si>
    <t>Lead, Data Analytics &amp; Modeling</t>
  </si>
  <si>
    <t>Glen Lyon, PA</t>
  </si>
  <si>
    <t>East Penn Manufacturing - Deka Batteries</t>
  </si>
  <si>
    <t>['go', 'visio', 'power bi', 'sap']</t>
  </si>
  <si>
    <t>Data Scientist - Healthcare Trading Team - Multi-Strat Hedge Fund - $450k</t>
  </si>
  <si>
    <t>Snowflake Data Engineer Lead</t>
  </si>
  <si>
    <t>Prophecy Technologies</t>
  </si>
  <si>
    <t>Business Systems Analyst - Patient Services</t>
  </si>
  <si>
    <t>Product Analyst II</t>
  </si>
  <si>
    <t>Rootshell Enterprise Technologies, Inc.</t>
  </si>
  <si>
    <t>Temporary Administrative Data Analyst, Global Investment firm</t>
  </si>
  <si>
    <t>ISE Partners</t>
  </si>
  <si>
    <t>['sql', 'python', 'c', 'sql server', 'power bi', 'ssis', 'ssrs', 'dax']</t>
  </si>
  <si>
    <t>Sr. Routing Analytics Analyst</t>
  </si>
  <si>
    <t>Senske Family of Companies</t>
  </si>
  <si>
    <t>Sr Technical Business Analyst</t>
  </si>
  <si>
    <t>ACI Infotech</t>
  </si>
  <si>
    <t>['azure', 'excel', 'outlook', 'jira', 'confluence']</t>
  </si>
  <si>
    <t>Junior Business Systems Analyst – Entry Role</t>
  </si>
  <si>
    <t>Data Engineer - Data Engineering</t>
  </si>
  <si>
    <t>['sql', 'python', 'snowflake', 'azure', 'spark', 'pyspark', 'gdpr', 'git', 'terraform']</t>
  </si>
  <si>
    <t>JOB ID 12231: Data Engineer</t>
  </si>
  <si>
    <t>Meditore</t>
  </si>
  <si>
    <t>['sql', 'python', 'databricks', 'gcp', 'spark', 'power bi', 'github']</t>
  </si>
  <si>
    <t>Business Analyst with Core Banking - New York, NY</t>
  </si>
  <si>
    <t>['excel', 'sheets', 'jira', 'workfront']</t>
  </si>
  <si>
    <t>Data Scientist – For Foreigners</t>
  </si>
  <si>
    <t>Shipley, United Kingdom</t>
  </si>
  <si>
    <t>Associate Director/Principal, Machine Learning Scientist DS/ML (Data Science/Machine Learning) [ .]</t>
  </si>
  <si>
    <t>BigHat</t>
  </si>
  <si>
    <t>Marketing Analyst – For English Speakers</t>
  </si>
  <si>
    <t>Dronfield, United Kingdom</t>
  </si>
  <si>
    <t>Fraud Rules Data Science and Testing Specialist - Vice President</t>
  </si>
  <si>
    <t>['sql', 'python', 'sharepoint', 'jira']</t>
  </si>
  <si>
    <t>Food and Beverage Data Analyst</t>
  </si>
  <si>
    <t>Federal Government Jobs</t>
  </si>
  <si>
    <t>Air Force Services Agency</t>
  </si>
  <si>
    <t>Quality Management Systems Data Analyst Co-Op at Skyworks Woburn, MA</t>
  </si>
  <si>
    <t>Rayonnage Martinique</t>
  </si>
  <si>
    <t>Skyworks</t>
  </si>
  <si>
    <t>['sql', 'python', 'r', 'html', 'css', 'numpy', 'spring', 'pandas', 'jquery', 'excel', 'power bi', 'sharepoint', 'microsoft teams']</t>
  </si>
  <si>
    <t>Remote Quality Assurance Analyst, Flexible Time</t>
  </si>
  <si>
    <t>Kollective Technology</t>
  </si>
  <si>
    <t>['python', 'javascript', 'html', 'css', 'azure', 'aws', 'selenium', 'docker', 'jira']</t>
  </si>
  <si>
    <t>Python Software Engineer, Data &amp; ML</t>
  </si>
  <si>
    <t>['python', 'mysql', 'postgresql', 'aws', 'kafka']</t>
  </si>
  <si>
    <t>Sr. Systems Engineer</t>
  </si>
  <si>
    <t>Data Scientist - ML and Advanced Analytics</t>
  </si>
  <si>
    <t>Hazlet, NJ</t>
  </si>
  <si>
    <t>Data Analyst – No Experience Needed</t>
  </si>
  <si>
    <t>Ottumwa, IA</t>
  </si>
  <si>
    <t>['sql', 'python', 'r', 'tableau', 'excel', 'power bi', 'sheets', 'spreadsheet']</t>
  </si>
  <si>
    <t>Senior ML Data Engineer</t>
  </si>
  <si>
    <t>Data Science Practitioner | Suitland, MD | Job # 6803</t>
  </si>
  <si>
    <t>Sr. Data Engineer | Washington, DC | Job # 6004</t>
  </si>
  <si>
    <t>['c', 'databricks', 'aws', 'kafka']</t>
  </si>
  <si>
    <t>Data Engineer Team Lead | Arlington, VA | Job # 5264</t>
  </si>
  <si>
    <t>['sql', 'python', 'c', 'snowflake', 'azure', 'databricks', 'aws', 'spark', 'kafka', 'pyspark', 'airflow', 'kubernetes', 'docker', 'terraform']</t>
  </si>
  <si>
    <t>Sr. Cloud Data Engineer | Tyson's Corner, VA | Job # 5572</t>
  </si>
  <si>
    <t>['python', 'go', 'bash', 'c', 'aws', 'kafka', 'hadoop', 'terraform', 'ansible']</t>
  </si>
  <si>
    <t>Data &amp; Azure Sr. Engineer | Python &amp; Azure Data Lake</t>
  </si>
  <si>
    <t>Mandaluyong City, Metro Manila, Philippines</t>
  </si>
  <si>
    <t>Ben Edictio Corporated</t>
  </si>
  <si>
    <t>['sql', 'python', 'scala', 'php', 'sql server', 'azure', 'databricks', 'spark', 'power bi', 'sap', 'kubernetes', 'git']</t>
  </si>
  <si>
    <t>Data Scientist – Senior</t>
  </si>
  <si>
    <t>Washington, DC (+1 other)</t>
  </si>
  <si>
    <t>Zebra People | B Corp™</t>
  </si>
  <si>
    <t>['sql', 'python', 'postgresql', 'snowflake', 'azure', 'oracle', 'aws', 'redshift']</t>
  </si>
  <si>
    <t>Statistical Forecast Analyst opportunity at Home Depot</t>
  </si>
  <si>
    <t>HomeDepot Analytics Dept</t>
  </si>
  <si>
    <t>['sql', 'python', 'r', 'sas', 'excel', 'sas']</t>
  </si>
  <si>
    <t>Senior Agentic AI Engineer</t>
  </si>
  <si>
    <t>PibyThree</t>
  </si>
  <si>
    <t>['python', 'redis', 'azure', 'databricks', 'aws', 'gcp']</t>
  </si>
  <si>
    <t>['sql', 'python', 'r', 'scala', 'azure', 'aws', 'gcp', 'spark', 'pytorch', 'tensorflow', 'scikit-learn', 'docker']</t>
  </si>
  <si>
    <t>['sql', 'python', 'r', 'scala', 'nosql', 'spark', 'matplotlib', 'plotly', 'tensorflow', 'tableau', 'powerbi', 'powerbi']</t>
  </si>
  <si>
    <t>['sql', 'r', 'spark']</t>
  </si>
  <si>
    <t>['spark', 'airflow', 'hadoop', 'tableau', 'looker', 'power bi']</t>
  </si>
  <si>
    <t>Staff Data Engineer - GCP</t>
  </si>
  <si>
    <t>Arrows</t>
  </si>
  <si>
    <t>['sql', 'python', 'azure', 'gcp', 'bigquery', 'git']</t>
  </si>
  <si>
    <t>['azure', 'aws', 'redshift', 'express']</t>
  </si>
  <si>
    <t>Data Engineer (Ref# 9707457) [REF 9707457]</t>
  </si>
  <si>
    <t>SR. SPECIALIST SOLUTIONS ENGINEER (MULTI POS) [REF DBxCA087]</t>
  </si>
  <si>
    <t>databricks</t>
  </si>
  <si>
    <t>Research Scientist (Data Science)</t>
  </si>
  <si>
    <t>Quadram Institute Bioscience</t>
  </si>
  <si>
    <t>Senior Data Engineer (BI - LATAM-Based)</t>
  </si>
  <si>
    <t>IT Resources</t>
  </si>
  <si>
    <t>['sql', 'azure', 'aws', 'sharepoint', 'confluence']</t>
  </si>
  <si>
    <t>['sql', 'python', 'aws', 'airflow', 'pandas', 'git', 'github']</t>
  </si>
  <si>
    <t>Data Scientist (GenAI) - Developer Productivity - Github Copilot</t>
  </si>
  <si>
    <t>GL Global</t>
  </si>
  <si>
    <t>Hedge Fund Data Engineer – Build the Data Platform for Quants &amp; PMs | Up to $400K</t>
  </si>
  <si>
    <t>Software/Data Engineer – Early Stage, High Ownership Role - 175k-220k + Equity</t>
  </si>
  <si>
    <t>Mechanical / Process Engineer</t>
  </si>
  <si>
    <t>Bold Charter School</t>
  </si>
  <si>
    <t>KC Pallets inc</t>
  </si>
  <si>
    <t>Senior Data Scientist - Marketing &amp; Customer Analytics</t>
  </si>
  <si>
    <t>Harris Williams &amp; Co.</t>
  </si>
  <si>
    <t>URGENT - IoT Engineer (System Integration, Python), PERMANENT Hybrid</t>
  </si>
  <si>
    <t>Data Integrity Analyst – Equipment Lifecycle Management</t>
  </si>
  <si>
    <t>AMI Analyst/Data Analyst</t>
  </si>
  <si>
    <t>Data Integrity Analyst – Operations &amp; Automation Focus</t>
  </si>
  <si>
    <t>Data Scientist (Mid-level) - Model Development</t>
  </si>
  <si>
    <t>['sql', 'python', 'r', 'sas', 'nosql', 'sas']</t>
  </si>
  <si>
    <t>Data Scientist Senior – Auto &amp; Property Modeling</t>
  </si>
  <si>
    <t>Jr Data Engineer (Exp with Snowflake, Data Transformation&amp; eCommerce)</t>
  </si>
  <si>
    <t>CES</t>
  </si>
  <si>
    <t>['sql', 'nosql', 'mysql', 'postgresql', 'aws', 'aurora']</t>
  </si>
  <si>
    <t>Business Operations Analyst Jobs</t>
  </si>
  <si>
    <t>Crane, TX</t>
  </si>
  <si>
    <t>Supply Chain Analyst - Hybrid in Atlanta</t>
  </si>
  <si>
    <t>['sql', 'python', 't-sql', 'html', 'aws', 'redshift', 'alteryx']</t>
  </si>
  <si>
    <t>['python', 'azure', 'gcp', 'fastapi', 'flask', 'docker', 'git', 'terraform']</t>
  </si>
  <si>
    <t>Cedar Falls, IA</t>
  </si>
  <si>
    <t>Veridian Credit Union</t>
  </si>
  <si>
    <t>['sql', 'python', 'scala', 'mongodb', 'powershell', 'sql server', 'mongodb', 'azure', 'spark', 'ssis', 'git']</t>
  </si>
  <si>
    <t>US Data Engineer - Data Platforms-AWS</t>
  </si>
  <si>
    <t>['python', 'scala', 'dynamodb', 'aws', 'redshift', 'aurora', 'spark', 'kafka', 'airflow']</t>
  </si>
  <si>
    <t>Dartford, United Kingdom</t>
  </si>
  <si>
    <t>Custodian Data Centres</t>
  </si>
  <si>
    <t>ARCA Resourcing Ltd</t>
  </si>
  <si>
    <t>ALS</t>
  </si>
  <si>
    <t>Lead Data Analysis</t>
  </si>
  <si>
    <t>Lead Data Engineer  (Snowflake)</t>
  </si>
  <si>
    <t>['sql', 'python', 'snowflake', 'azure', 'aws', 'kafka', 'tableau', 'looker', 'power bi', 'kubernetes', 'docker', 'terraform']</t>
  </si>
  <si>
    <t>Data Engineer with Palantir Foundry Experience | Contract | Houston, TX</t>
  </si>
  <si>
    <t>['sql', 'python', 'typescript', 'spark', 'pyspark', 'hadoop']</t>
  </si>
  <si>
    <t>Oak Park Heights, MN</t>
  </si>
  <si>
    <t>Andersen Corporation</t>
  </si>
  <si>
    <t>['python', 'scala', 'snowflake', 'azure', 'aws', 'windows', 'powerbi', 'powerbi', 'jira', 'confluence']</t>
  </si>
  <si>
    <t>Data Engineer with OpenShift</t>
  </si>
  <si>
    <t>Senior ETL SQL Data Engineer - Snowflake</t>
  </si>
  <si>
    <t>W3Global</t>
  </si>
  <si>
    <t>['sql', 'python', 'sql server', 'snowflake', 'airflow']</t>
  </si>
  <si>
    <t>SyntheticFi</t>
  </si>
  <si>
    <t>Santa Fe Springs, CA</t>
  </si>
  <si>
    <t>Windsor Fashions</t>
  </si>
  <si>
    <t>Williamson, NY</t>
  </si>
  <si>
    <t>['sql', 'python', 'javascript', 'c#', 'c', 'typescript', 'azure', 'aws', 'gcp', 'matplotlib', 'windows', 'linux', 'tableau', 'excel', 'power bi']</t>
  </si>
  <si>
    <t>East Lansing, MI</t>
  </si>
  <si>
    <t>['sql', 'snowflake', 'azure', 'databricks', 'power bi']</t>
  </si>
  <si>
    <t>AI and Data Analyst</t>
  </si>
  <si>
    <t>['sql', 'python', 'r', 'go', 'snowflake', 'aws', 'bigquery', 'tableau', 'looker', 'power bi']</t>
  </si>
  <si>
    <t>Business Analyst - Employee Data and Human Capital Management (Experienced or Senior)</t>
  </si>
  <si>
    <t>Applied AI Analyst</t>
  </si>
  <si>
    <t>['sql', 'python', 'go', 'scala', 'nosql', 'java', 'snowflake', 'databricks', 'spark', 'hadoop']</t>
  </si>
  <si>
    <t>Data Engineers-AIML-Python</t>
  </si>
  <si>
    <t>['python', 'databricks', 'spark', 'pyspark', 'terraform']</t>
  </si>
  <si>
    <t>AutoVerify</t>
  </si>
  <si>
    <t>['sql', 'python', 'nosql', 'mysql', 'postgresql', 'snowflake', 'aws', 'redshift', 'spark', 'pyspark', 'airflow', 'terraform']</t>
  </si>
  <si>
    <t>IT Application Analyst</t>
  </si>
  <si>
    <t>The RDRG Inc</t>
  </si>
  <si>
    <t>Iron Ridge, WI</t>
  </si>
  <si>
    <t>PS SEASONING &amp; SPICES INC</t>
  </si>
  <si>
    <t>['sql', 'tableau', 'power bi', 'dax']</t>
  </si>
  <si>
    <t>Technical Business Analyst- Data Analyst</t>
  </si>
  <si>
    <t>Khoj Information Technology, Inc.</t>
  </si>
  <si>
    <t>['sql', 'snowflake', 'azure', 'aws', 'redshift', 'jira', 'confluence']</t>
  </si>
  <si>
    <t>Data Engineer – dbt &amp; SQL (Trino/Iceberg Migration)</t>
  </si>
  <si>
    <t>Confidential Recruiting Partners</t>
  </si>
  <si>
    <t>Bombas</t>
  </si>
  <si>
    <t>Lead Data Engineer- Snowflake</t>
  </si>
  <si>
    <t>Bright Mind Solutions LLC</t>
  </si>
  <si>
    <t>Sr. Data Engineer/Data Scientist (Capacity Planning &amp; Forecasting)</t>
  </si>
  <si>
    <t>Precision Genomics Data Analyst</t>
  </si>
  <si>
    <t>['sql', 'python', 'r', 'aws', 'gcp']</t>
  </si>
  <si>
    <t>['python', 'databricks', 'tableau', 'power bi']</t>
  </si>
  <si>
    <t>Gen AI Engineer / FDE</t>
  </si>
  <si>
    <t>['python', 'azure', 'databricks', 'aws', 'spark', 'unity']</t>
  </si>
  <si>
    <t>Data Analyst, Analytics &amp; Insights (Remote)</t>
  </si>
  <si>
    <t>['sql', 'python', 'r', 'c', 'sql server', 'databricks', 'tableau', 'excel', 'power bi', 'sap', 'dax', 'powerbi', 'powerbi']</t>
  </si>
  <si>
    <t>[Remote] Senior Data Scientist, NLP</t>
  </si>
  <si>
    <t>['sql', 'spark', 'pytorch', 'numpy', 'pandas', 'phoenix']</t>
  </si>
  <si>
    <t>Application Analyst - Principle</t>
  </si>
  <si>
    <t>Lake Park, GA</t>
  </si>
  <si>
    <t>Agilidade RH</t>
  </si>
  <si>
    <t>Data Scientist / Data Analyst with SQL</t>
  </si>
  <si>
    <t>['sql', 'python', 'r', 'azure', 'aws', 'bigquery', 'tableau', 'looker', 'power bi']</t>
  </si>
  <si>
    <t>Staff Engineer Data Platform</t>
  </si>
  <si>
    <t>['python', 'java', 'golang', 'gcp', 'bigquery', 'spark', 'airflow', 'kubernetes', 'docker', 'git', 'terraform', 'jenkins', 'gitlab']</t>
  </si>
  <si>
    <t>Principal Java Data Engineer</t>
  </si>
  <si>
    <t>Senior Business Intelligence and Analytics Developer</t>
  </si>
  <si>
    <t>Magellan Health, Inc.</t>
  </si>
  <si>
    <t>['sql', 'javascript', 'html', 'css', 'sql server', 'snowflake', 'oracle', 'hadoop', 'tableau', 'ssis', 'qlik', 'cognos']</t>
  </si>
  <si>
    <t>Lead Digital Data Analyst (Hybrid)</t>
  </si>
  <si>
    <t>Data Scientist / AI Scientist - AI for Aging Research - Zhou lab</t>
  </si>
  <si>
    <t>Buck Institute</t>
  </si>
  <si>
    <t>Performance Data Engineer/Scientist</t>
  </si>
  <si>
    <t>Sport Wales</t>
  </si>
  <si>
    <t>Lead Business Analyst - Agile, Data Focused 🏆</t>
  </si>
  <si>
    <t>Axis Technical Group, Inc.</t>
  </si>
  <si>
    <t>Bayview Asset Management</t>
  </si>
  <si>
    <t>['sql', 'python', 'tableau', 'excel', 'power bi', 'ssis']</t>
  </si>
  <si>
    <t>Staff Data Scientist, Credit</t>
  </si>
  <si>
    <t>Mission Lane LLC</t>
  </si>
  <si>
    <t>['spark', 'numpy', 'airflow', 'scikit-learn', 'pandas', 'kubernetes', 'unity']</t>
  </si>
  <si>
    <t>Data Engineer II, DBS BI</t>
  </si>
  <si>
    <t>Data Engineering Team Lead (Databricks)</t>
  </si>
  <si>
    <t>LinkedIn Ireland</t>
  </si>
  <si>
    <t>Data &amp; Analytics Consulting Internship- Summer 2027</t>
  </si>
  <si>
    <t>Wipfli Advisory LLC</t>
  </si>
  <si>
    <t>['python', 'r', 'scala', 'java', 'azure', 'aws', 'gcp', 'spark', 'pytorch', 'tensorflow']</t>
  </si>
  <si>
    <t>['sql', 'python', 'scala', 'bash', 'shell', 'azure', 'aws', 'spark']</t>
  </si>
  <si>
    <t>(USA) Staff, Data Scientist - Generalist</t>
  </si>
  <si>
    <t>['python', 'r', 'go', 'scala', 'java', 'azure', 'spark', 'pytorch', 'tensorflow', 'scikit-learn', 'git']</t>
  </si>
  <si>
    <t>['sql', 'scala', 'snowflake', 'azure', 'databricks', 'gcp', 'spark']</t>
  </si>
  <si>
    <t>Senior Data Engineer - (Ref: 196209)</t>
  </si>
  <si>
    <t>Data Architect (Contract, Outside IR35)</t>
  </si>
  <si>
    <t>Sentinel</t>
  </si>
  <si>
    <t>['r', 'postgresql', 'redshift', 'tableau', 'power bi', 'ssis', 'sap', 'alteryx']</t>
  </si>
  <si>
    <t>Associate Director/Senior Data Engineering &amp; Analytics Lead. Fabric. Python. Up to £100k + Bonu</t>
  </si>
  <si>
    <t>Agilesource Ltd</t>
  </si>
  <si>
    <t>Data Analytics Specialist with leading hedge fund</t>
  </si>
  <si>
    <t>Data Scientist - Financial Modeling</t>
  </si>
  <si>
    <t>Sandisk</t>
  </si>
  <si>
    <t>Technical Analyst</t>
  </si>
  <si>
    <t>Newton, NJ</t>
  </si>
  <si>
    <t>Thorlabs</t>
  </si>
  <si>
    <t>Senior Data Scientist II - Agentic AI</t>
  </si>
  <si>
    <t>Manager, Data Science - Agentic AI</t>
  </si>
  <si>
    <t>Data Scientist (Liverpool/London) - Insurance</t>
  </si>
  <si>
    <t>Data Scientist (Secret Cleared)</t>
  </si>
  <si>
    <t>['azure', 'aws', 'gcp', 'pytorch', 'keras', 'tensorflow', 'opencv', 'docker']</t>
  </si>
  <si>
    <t>Morson Talent (Canada &amp; USA)</t>
  </si>
  <si>
    <t>SQL PL/SQL Unix Data Engineer - MUST HAVE SC CLEARANCE - Remote and Telford or Worthing - 6 months+</t>
  </si>
  <si>
    <t>Octopus Computer Associates</t>
  </si>
  <si>
    <t>['sql', 'oracle', 'unix', 'jira', 'confluence']</t>
  </si>
  <si>
    <t>Senior Data Analyst / Report Developer</t>
  </si>
  <si>
    <t>['sql', 'vba', 'sql server', 'windows', 'excel', 'power bi', 'ssrs', 'dax']</t>
  </si>
  <si>
    <t>Senior Analyst, Commercial Reporting &amp; Forecasting</t>
  </si>
  <si>
    <t>['excel', 'power bi', 'sap', 'qlik', 'powerpoint']</t>
  </si>
  <si>
    <t>BigData Platform Admin (Hadoop)</t>
  </si>
  <si>
    <t>['python', 'shell', 'spark', 'kafka', 'hadoop', 'gdpr', 'ansible', 'yarn']</t>
  </si>
  <si>
    <t>Client-Facing Analyst for Data Solutions Development</t>
  </si>
  <si>
    <t>Marketing Campaign Analyst - Remote</t>
  </si>
  <si>
    <t>BCforward a Global Consulting and Workforce Fulfilment firm</t>
  </si>
  <si>
    <t>['sql', 'python', 'oracle', 'tableau', 'excel', 'power bi']</t>
  </si>
  <si>
    <t>GRP Solutions, Inc</t>
  </si>
  <si>
    <t>['sql', 'python', 'r', 'sas', 'java', 'bash', 'vba', 'c', 'aws', 'spark', 'tensorflow', 'hadoop', 'looker', 'sas']</t>
  </si>
  <si>
    <t>GlobalPoint</t>
  </si>
  <si>
    <t>G.A. Rogers &amp; Associates</t>
  </si>
  <si>
    <t>Assistant Director, Data Science: US Property &amp; Specialty Product Design and Modeling</t>
  </si>
  <si>
    <t>['sql', 'python', 'azure', 'power bi', 'git', 'github']</t>
  </si>
  <si>
    <t>Database Engineer (PostgreSQL &amp; MongoDB)</t>
  </si>
  <si>
    <t>Rang Technologies Inc</t>
  </si>
  <si>
    <t>['mongodb', 'postgresql', 'mongodb', 'aws', 'gcp', 'terraform']</t>
  </si>
  <si>
    <t>Senior Data Engineer - Gen AI</t>
  </si>
  <si>
    <t>['python', 'mongo', 'neo4j', 'azure', 'pytorch', 'numpy', 'seaborn', 'tensorflow', 'hugging face', 'pandas', 'fastapi', 'kubernetes', 'jenkins', 'gitlab']</t>
  </si>
  <si>
    <t>Staff Software Engineer - Data Sources Core Services | Ireland | Remote</t>
  </si>
  <si>
    <t>['go', 'typescript', 'react', 'kubernetes', 'docker', 'terraform']</t>
  </si>
  <si>
    <t>Data Engineer – MVA Inference</t>
  </si>
  <si>
    <t>Reliance Automated Verified Leads, LLC</t>
  </si>
  <si>
    <t>['sql', 'snowflake', 'azure', 'aws', 'gcp', 'redshift', 'bigquery', 'spark', 'airflow', 'gdpr']</t>
  </si>
  <si>
    <t>['sql', 't-sql', 'sql server', 'azure', 'oracle', 'power bi', 'sap']</t>
  </si>
  <si>
    <t>Tamarac, FL</t>
  </si>
  <si>
    <t>Continental Finance Company</t>
  </si>
  <si>
    <t>['sql', 'sas', 'excel', 'power bi', 'sas']</t>
  </si>
  <si>
    <t>Lightpath</t>
  </si>
  <si>
    <t>Senior Data Engineer - Knowledge Graphs</t>
  </si>
  <si>
    <t>Peraton Careers</t>
  </si>
  <si>
    <t>['sql', 'python', 'javascript', 'typescript', 'neo4j']</t>
  </si>
  <si>
    <t>Henrico, VA</t>
  </si>
  <si>
    <t>['python', 'scala', 'shell', 'aws', 'spark']</t>
  </si>
  <si>
    <t>ML Engineer / Applied Data Scientist</t>
  </si>
  <si>
    <t>['python', 'gcp', 'pytorch', 'tensorflow']</t>
  </si>
  <si>
    <t>Machine Learning Engineer - Dev / Data Sci</t>
  </si>
  <si>
    <t>Data Recognition Corporation</t>
  </si>
  <si>
    <t>['sql', 'python', 'r', 'aws', 'tensorflow', 'git']</t>
  </si>
  <si>
    <t>Lead Data Engineer (Oil, Gas, Energy Trading)</t>
  </si>
  <si>
    <t>['python', 'aws', 'redshift', 'pandas']</t>
  </si>
  <si>
    <t>AI Agentic Engineer (MedTech)</t>
  </si>
  <si>
    <t>The Plastic Surgery Center</t>
  </si>
  <si>
    <t>Data Analyst 2, Central Office</t>
  </si>
  <si>
    <t>Data Analyst (Full-Time)</t>
  </si>
  <si>
    <t>Main Library Alliance</t>
  </si>
  <si>
    <t>['sql', 'python', 'r', 'c', 'sql server', 'tableau', 'power bi']</t>
  </si>
  <si>
    <t>Program/Project Analyst</t>
  </si>
  <si>
    <t>Monterey Park, CA</t>
  </si>
  <si>
    <t>Data Analyst - Sr</t>
  </si>
  <si>
    <t>['sql', 'python', 'aws', 'tableau', 'sheets']</t>
  </si>
  <si>
    <t>Data Analyst Intern (NON-REMOTE)</t>
  </si>
  <si>
    <t>PDP Group, Inc.</t>
  </si>
  <si>
    <t>Splunk Data Analytics SME</t>
  </si>
  <si>
    <t>FedTec</t>
  </si>
  <si>
    <t>Solstice Advanced Materials</t>
  </si>
  <si>
    <t>['sql', 'python', 'azure', 'databricks', 'pytorch', 'tensorflow', 'scikit-learn', 'pandas', 'sap']</t>
  </si>
  <si>
    <t>Hercules Industries, Inc.</t>
  </si>
  <si>
    <t>Snowflake DBT SQL Data Engineer</t>
  </si>
  <si>
    <t>Enterprise Solutions, Inc. (ESI)</t>
  </si>
  <si>
    <t>Principal Data Platform Engineer, Java, Kafka, AWS</t>
  </si>
  <si>
    <t>Digital Skills Ltd</t>
  </si>
  <si>
    <t>['python', 'java', 'postgresql', 'redis', 'elasticsearch', 'aws', 'spark', 'kafka', 'spring', 'terraform', 'jenkins', 'ansible']</t>
  </si>
  <si>
    <t>SBI Partners</t>
  </si>
  <si>
    <t>Hollstadt Consulting</t>
  </si>
  <si>
    <t>['snowflake', 'azure', 'excel']</t>
  </si>
  <si>
    <t>Lead Data Engineer - AI Infrastructure - Family Office - £300k</t>
  </si>
  <si>
    <t>Quantitative Risk Analyst</t>
  </si>
  <si>
    <t>Depop</t>
  </si>
  <si>
    <t>Imperial Management Administrators Services Inc</t>
  </si>
  <si>
    <t>['sql', 'python', 'nosql', 'c', 'sql server', 'mysql', 'spark', 'kafka', 'power bi', 'sharepoint']</t>
  </si>
  <si>
    <t>Snap-on Credit LLC</t>
  </si>
  <si>
    <t>Data Scientist – AI Transformation &amp; Implementation</t>
  </si>
  <si>
    <t>MBA Building Supplies</t>
  </si>
  <si>
    <t>Benecard Services, LLC</t>
  </si>
  <si>
    <t>['sql', 'db2']</t>
  </si>
  <si>
    <t>Data Science Analyst II- Planning and Development (Civil Service)</t>
  </si>
  <si>
    <t>['sql', 'sql server', 'pytorch', 'keras', 'tensorflow']</t>
  </si>
  <si>
    <t>Intern, Supply Chain Data Analyst</t>
  </si>
  <si>
    <t>Safran</t>
  </si>
  <si>
    <t>['sql', 'python', 'excel', 'powerpoint', 'powerbi', 'powerbi']</t>
  </si>
  <si>
    <t>Horace Mann</t>
  </si>
  <si>
    <t>Packaging Specialist</t>
  </si>
  <si>
    <t>Senior Data Analyst Public Cloud LRP Model Automation</t>
  </si>
  <si>
    <t>['sql', 'python', 'matplotlib', 'plotly', 'numpy', 'airflow', 'pandas', 'jupyter', 'excel', 'git', 'github']</t>
  </si>
  <si>
    <t>Florin, CA</t>
  </si>
  <si>
    <t>Royal Electric</t>
  </si>
  <si>
    <t>Foxborough, MA</t>
  </si>
  <si>
    <t>Red Oak Sourcing</t>
  </si>
  <si>
    <t>['sql', 'python', 'pytorch', 'numpy', 'pandas', 'tableau']</t>
  </si>
  <si>
    <t>Stellar IT Solutions LLC</t>
  </si>
  <si>
    <t>Senior Software Engineer - Data Engineering - Moloco Commerce Media</t>
  </si>
  <si>
    <t>['sql', 'python', 'go', 'nosql', 'java', 'c', 'azure', 'aws']</t>
  </si>
  <si>
    <t>Engineering Analyst</t>
  </si>
  <si>
    <t>Product QA Analyst</t>
  </si>
  <si>
    <t>Digital Scientists LLC</t>
  </si>
  <si>
    <t>['sql', 'github', 'jira']</t>
  </si>
  <si>
    <t>Senior Data Engineer, AWS Specialist and Partner Organization</t>
  </si>
  <si>
    <t>Sr Data Engineer, Ads AI Core Services</t>
  </si>
  <si>
    <t>['sql', 'python', 'scala', 'java', 'aws', 'redshift', 'aurora', 'spark', 'hadoop']</t>
  </si>
  <si>
    <t>Looker BI Developer / Analytics Engineer</t>
  </si>
  <si>
    <t>Delphix Engineer at Toronto, ON- 2 days a week Onsite reporting</t>
  </si>
  <si>
    <t>['sql', 'python', 'bash', 'powershell', 'sql server', 'mysql', 'postgresql', 'azure', 'oracle', 'aws', 'gcp', 'linux', 'unix', 'git', 'terraform', 'jenkins', 'ansible', 'jira']</t>
  </si>
  <si>
    <t>Sr. Mechanical Engineer Lead - Hyper-Scale Data Centers - REMOTE</t>
  </si>
  <si>
    <t>Kapson LLC</t>
  </si>
  <si>
    <t>['go', 'airflow']</t>
  </si>
  <si>
    <t>Data Analyst - Global Growth Luxury Strategy</t>
  </si>
  <si>
    <t>Rush Enterprises</t>
  </si>
  <si>
    <t>['tableau', 'sap', 'powerbi', 'powerbi']</t>
  </si>
  <si>
    <t>Data Analyst - Direct to Consumer Digital Analytics (DCP)</t>
  </si>
  <si>
    <t>JLL Technologies</t>
  </si>
  <si>
    <t>Homeland Security Program Analyst 2</t>
  </si>
  <si>
    <t>Lead Application &amp; BI Manager — Data for Economic Justice</t>
  </si>
  <si>
    <t>Self-Help Credit Union</t>
  </si>
  <si>
    <t>['sql', 'python', 'r', 'scala', 'java', 'c', 'snowflake', 'azure', 'databricks', 'oracle', 'aws', 'gcp', 'redshift', 'bigquery', 'spark', 'kafka', 'pyspark', 'airflow', 'hugging face', 'terraform']</t>
  </si>
  <si>
    <t>Experienced Full Stack Data Scientist - Remote Opportunity with Walmart for $25/Hr - Immediate Hiring</t>
  </si>
  <si>
    <t>Solution Engineer - Data Engineering Specialist (FSI)</t>
  </si>
  <si>
    <t>['sql', 'python', 'snowflake', 'spark', 'kafka', 'pyspark', 'hadoop', 'pandas', 'qlik']</t>
  </si>
  <si>
    <t>Senior Data Engineer - AI Empowerment</t>
  </si>
  <si>
    <t>Rohnert Park, CA</t>
  </si>
  <si>
    <t>['sql', 'python', 'aws', 'redshift', 'pandas']</t>
  </si>
  <si>
    <t>Lecturer in Software Systems, Artificial Intelligence and Data Engineering</t>
  </si>
  <si>
    <t>University College London</t>
  </si>
  <si>
    <t>Senior Finance Analyst - Planning and Analysis (ML Data Analytics &amp; IC Support)</t>
  </si>
  <si>
    <t>['sql', 'tableau', 'excel', 'power bi', 'sap', 'alteryx']</t>
  </si>
  <si>
    <t>Marist University</t>
  </si>
  <si>
    <t>['sql', 'python', 'r', 'mysql', 'oracle', 'tableau', 'excel', 'power bi']</t>
  </si>
  <si>
    <t>Data Scientist, Ai Infrastructure and MCP (onsite)</t>
  </si>
  <si>
    <t>['python', 'aws', 'pytorch', 'tensorflow', 'hugging face']</t>
  </si>
  <si>
    <t>Senior Data Engineer ( Experience in Python, Snowflake and DBT)</t>
  </si>
  <si>
    <t>Outreach</t>
  </si>
  <si>
    <t>['python', 'nosql', 'snowflake', 'databricks', 'aws', 'spark', 'kafka', 'airflow', 'sap', 'github']</t>
  </si>
  <si>
    <t>Senior Data Engineer, GPSC Insights Engineering</t>
  </si>
  <si>
    <t>['sql', 'python', 'scala', 'nosql', 'snowflake', 'azure', 'databricks', 'aws', 'gcp', 'spark', 'hadoop', 'kubernetes']</t>
  </si>
  <si>
    <t>Head of Applied Science Commercial Intelligence</t>
  </si>
  <si>
    <t>Banco Santander SA</t>
  </si>
  <si>
    <t>['python', 'scala', 'spark', 'pandas', 'git']</t>
  </si>
  <si>
    <t>Senior Data Scientist – AdTech Monetization</t>
  </si>
  <si>
    <t>Get Hired. Work From Anywhere.</t>
  </si>
  <si>
    <t>Senior Databricks Data Engineer — Remote</t>
  </si>
  <si>
    <t>Quezon City, Metro Manila, Philippines</t>
  </si>
  <si>
    <t>Atturra Limited</t>
  </si>
  <si>
    <t>Farnborough, United Kingdom</t>
  </si>
  <si>
    <t>Data Scientist II, SCOT - OSS Buying Outcomes</t>
  </si>
  <si>
    <t>Data Engineer, Ring Agent Platforms</t>
  </si>
  <si>
    <t>Pharmacy2U</t>
  </si>
  <si>
    <t>['sql', 'python', 'azure', 'matplotlib', 'numpy', 'seaborn', 'pandas']</t>
  </si>
  <si>
    <t>(USA) Senior, Data Analyst</t>
  </si>
  <si>
    <t>['sql', 'python', 'r', 'javascript', 'scala', 'spark', 'next.js', 'linux', 'tableau', 'power bi']</t>
  </si>
  <si>
    <t>Data Quality Analyst (Human-in-the-Loop AI) - CA based</t>
  </si>
  <si>
    <t>Clever Care Health Plan Inc.</t>
  </si>
  <si>
    <t>Senior, Data Analyst - Market Research &amp; Survey Analytics</t>
  </si>
  <si>
    <t>Kingston, NH</t>
  </si>
  <si>
    <t>Principal, Data Scientist, Experimentation Sciences</t>
  </si>
  <si>
    <t>['sql', 'python', 'r', 'scala', 'spark', 'pyspark', 'tensorflow', 'airflow']</t>
  </si>
  <si>
    <t>['sql', 'python', 'r', 'scala', 'aws', 'spark', 'pytorch', 'numpy', 'tensorflow', 'hadoop', 'pandas']</t>
  </si>
  <si>
    <t>Data Scientist | Newcastle</t>
  </si>
  <si>
    <t>Technical Lead - AI &amp; Data Science</t>
  </si>
  <si>
    <t>['sql', 'python', 'go', 'gcp', 'bigquery', 'airflow', 'kubernetes', 'docker', 'terraform', 'gitlab']</t>
  </si>
  <si>
    <t>Wing Venture Capital Job Board</t>
  </si>
  <si>
    <t>['sql', 'python', 'snowflake', 'gcp', 'spark', 'matplotlib', 'plotly', 'seaborn', 'airflow', 'fastapi', 'flask', 'docker', 'git', 'github', 'terraform', 'jenkins', 'bitbucket']</t>
  </si>
  <si>
    <t>Data Engineer (SQL + Python + PySpark + Pandas + AI)</t>
  </si>
  <si>
    <t>West Bengal, India</t>
  </si>
  <si>
    <t>Aiinhome Technologies Pvt. Ltd</t>
  </si>
  <si>
    <t>['sql', 'python', 'azure', 'aws', 'gcp', 'spark', 'kafka', 'pyspark', 'tensorflow', 'hadoop', 'scikit-learn', 'pandas']</t>
  </si>
  <si>
    <t>API Data Engineer</t>
  </si>
  <si>
    <t>Performance Data Engineer / Scientist</t>
  </si>
  <si>
    <t>Customer Journey and Experimentation Team - Data Scientist Senior Associate</t>
  </si>
  <si>
    <t>['sql', 'python', 'snowflake', 'aws', 'pyspark', 'hadoop', 'tableau']</t>
  </si>
  <si>
    <t>Data Management and Business Analyst - Research and Development</t>
  </si>
  <si>
    <t>S. C. Johnson &amp; Son</t>
  </si>
  <si>
    <t>['sql', 'r', 'azure', 'excel', 'power bi', 'sap', 'dax']</t>
  </si>
  <si>
    <t>DeWinter BH</t>
  </si>
  <si>
    <t>Ai Vantage</t>
  </si>
  <si>
    <t>['sql', 'python', 'databricks', 'tableau', 'power bi', 'qlik']</t>
  </si>
  <si>
    <t>Software Analyst</t>
  </si>
  <si>
    <t>['python', 'nosql', 'java', 'redis', 'aws', 'spring']</t>
  </si>
  <si>
    <t>Senior Analyst, Entertainment Technical Performance</t>
  </si>
  <si>
    <t>['go', 'excel', 'powerpoint', 'smartsheet', 'zoom', 'webex']</t>
  </si>
  <si>
    <t>Quant Trader</t>
  </si>
  <si>
    <t>HuntingCube</t>
  </si>
  <si>
    <t>Senior Data Engineer – PE-Backed Business – $165,000–$205,000</t>
  </si>
  <si>
    <t>Data Analyst-Healthcare-Contract to Hire</t>
  </si>
  <si>
    <t>Avanti Recruitment Solutions</t>
  </si>
  <si>
    <t>['sql', 'tableau', 'power bi', 'powerbi', 'powerbi']</t>
  </si>
  <si>
    <t>Senior Data Analyst, Division of Strategic Operations &amp; Analytics</t>
  </si>
  <si>
    <t>AI Software Engineer  - Hybrid working - £50k - £90k + Bonus + Package</t>
  </si>
  <si>
    <t>['python', 'azure', 'aws', 'kubernetes', 'docker', 'terraform']</t>
  </si>
  <si>
    <t>De Soto, KS</t>
  </si>
  <si>
    <t>Absolute Applications</t>
  </si>
  <si>
    <t>['sql', 'c', 'db2', 'sql server', 'snowflake', 'oracle', 'aws']</t>
  </si>
  <si>
    <t>REsurety</t>
  </si>
  <si>
    <t>['sql', 'python', 'snowflake', 'azure', 'aws', 'gcp', 'pytorch', 'numpy', 'tensorflow', 'scikit-learn', 'pandas', 'docker', 'terraform']</t>
  </si>
  <si>
    <t>Software Engineer – Data Engineering</t>
  </si>
  <si>
    <t>['go', 'scala', 'nosql', 'java', 'rust', 'azure', 'kafka', 'linux', 'unix', 'kubernetes', 'docker', 'git']</t>
  </si>
  <si>
    <t>Hybrid Staff Data Engineer / Databricks / Node.js / React</t>
  </si>
  <si>
    <t>['sql', 'python', 'azure', 'databricks', 'react', 'node.js', 'node']</t>
  </si>
  <si>
    <t>Junior Finance &amp; Data Analyst</t>
  </si>
  <si>
    <t>the hoth</t>
  </si>
  <si>
    <t>Data Entry Analyst (Entry-Level) -3rd Shift</t>
  </si>
  <si>
    <t>Tevpro Software Developers</t>
  </si>
  <si>
    <t>Director, Data Science: Data Science Tools team</t>
  </si>
  <si>
    <t>['python', 'airflow', 'fastapi']</t>
  </si>
  <si>
    <t>Sr. Data Engineer I (5346)</t>
  </si>
  <si>
    <t>Stillwater, MN</t>
  </si>
  <si>
    <t>['snowflake', 'azure']</t>
  </si>
  <si>
    <t>Data Analytics Expert, Oncology Diagnostics</t>
  </si>
  <si>
    <t>['sql', 'python', 'r', 'azure', 'aws', 'gcp', 'gdpr', 'power bi']</t>
  </si>
  <si>
    <t>['sql', 'python', 'scala']</t>
  </si>
  <si>
    <t>Reference Data Operations Analyst</t>
  </si>
  <si>
    <t>KKR</t>
  </si>
  <si>
    <t>['sql', 'snowflake', 'redshift', 'tableau', 'excel', 'powerpoint', 'powerbi', 'powerbi']</t>
  </si>
  <si>
    <t>Marcom Prototyping Engineer (Data Science / ML – Marketing Analytics)</t>
  </si>
  <si>
    <t>['sql', 'scikit-learn']</t>
  </si>
  <si>
    <t>Legal Workflow Engineer – Transactional</t>
  </si>
  <si>
    <t>Software Developer / Data Engineer TS/SCI</t>
  </si>
  <si>
    <t>Vizx Global</t>
  </si>
  <si>
    <t>['sql', 'python', 'nosql', 'airflow', 'linux', 'docker', 'git']</t>
  </si>
  <si>
    <t>Data Analyst II - Pricing</t>
  </si>
  <si>
    <t>Fanatics Collectibles</t>
  </si>
  <si>
    <t>Fabuwood - Data Analyst – Business &amp; Operations Analytics #238650</t>
  </si>
  <si>
    <t>Mai Placement</t>
  </si>
  <si>
    <t>Lead Data Scientist / Deep Learning Practitioner</t>
  </si>
  <si>
    <t>['sql', 'python', 'r', 'pytorch', 'tensorflow', 'hugging face']</t>
  </si>
  <si>
    <t>Database Engineer - Cleared</t>
  </si>
  <si>
    <t>MKS2 Technologies</t>
  </si>
  <si>
    <t>['postgresql', 'aurora', 'linux', 'ubuntu']</t>
  </si>
  <si>
    <t>Senior Associate - Senior Business Data Analyst</t>
  </si>
  <si>
    <t>Blake Willson Group</t>
  </si>
  <si>
    <t>Phoenix, IL</t>
  </si>
  <si>
    <t>Sterling Site Access Solutions LLC</t>
  </si>
  <si>
    <t>['sql', 'python', 'numpy', 'scikit-learn', 'pandas', 'powerbi', 'powerbi']</t>
  </si>
  <si>
    <t>QED ENTERPRISES INC</t>
  </si>
  <si>
    <t>Independent Assessment and Review Analyst</t>
  </si>
  <si>
    <t>Data Center Administrator</t>
  </si>
  <si>
    <t>AI Execution, Data Scientist</t>
  </si>
  <si>
    <t>Techmorgonite Software Solutions LLC</t>
  </si>
  <si>
    <t>Data Engineer, ORBIT (AMZL operational reporting and BI)</t>
  </si>
  <si>
    <t>Senior Data Engineer/Architect, WWPS ProServe Data and Machine Learning</t>
  </si>
  <si>
    <t>['sql', 'python', 'nosql', 'aws', 'spark', 'kafka', 'hadoop', 'terraform']</t>
  </si>
  <si>
    <t>['dynamodb', 'aws', 'redshift', 'spark', 'hadoop']</t>
  </si>
  <si>
    <t>Patient Safety Data Analyst- Onsite</t>
  </si>
  <si>
    <t>Ellumen, Inc</t>
  </si>
  <si>
    <t>Configuration Data Management Analyst</t>
  </si>
  <si>
    <t>Cost &amp; Schedule Constrols Analyst</t>
  </si>
  <si>
    <t>Pathfinder L L C</t>
  </si>
  <si>
    <t>Mid-level Data Analyst, Power BI</t>
  </si>
  <si>
    <t>DataAnalyst.com</t>
  </si>
  <si>
    <t>National General</t>
  </si>
  <si>
    <t>['sql', 'python', 'r', 'sql server', 'tableau', 'excel', 'power bi', 'powerpoint', 'outlook']</t>
  </si>
  <si>
    <t>Data Analyst, Cyber Fraud</t>
  </si>
  <si>
    <t>Presence</t>
  </si>
  <si>
    <t>['sql', 'c', 'excel', 'powerbi', 'powerbi']</t>
  </si>
  <si>
    <t>Associate Data Analyst, Clinical Data</t>
  </si>
  <si>
    <t>NYU Langone Health</t>
  </si>
  <si>
    <t>['r', 'sas', 'excel', 'spss', 'sas', 'powerpoint']</t>
  </si>
  <si>
    <t>Western Alliance Bank</t>
  </si>
  <si>
    <t>['sql', 'python', 'r', 'tableau', 'excel', 'powerpoint']</t>
  </si>
  <si>
    <t>Data Analyst, Associate</t>
  </si>
  <si>
    <t>Doctors Without Borders</t>
  </si>
  <si>
    <t>['sql', 'python', 'nosql', 'snowflake', 'spark', 'kafka']</t>
  </si>
  <si>
    <t>Lucid</t>
  </si>
  <si>
    <t>PALFINGER</t>
  </si>
  <si>
    <t>['sql', 'crystal', 'excel', 'sharepoint']</t>
  </si>
  <si>
    <t>Senior Development Associate, Data Analytics and Campaign Operation</t>
  </si>
  <si>
    <t>Guttmacher Institute</t>
  </si>
  <si>
    <t>['excel', 'asana']</t>
  </si>
  <si>
    <t>UNIS</t>
  </si>
  <si>
    <t>Senior/Lead Data Analyst, Strategy &amp; Finance</t>
  </si>
  <si>
    <t>Data Analyst, Operations</t>
  </si>
  <si>
    <t>Data Analyst, Financial</t>
  </si>
  <si>
    <t>['python', 'r', 'vba', 'tableau', 'excel', 'sharepoint', 'powerbi', 'powerbi', 'microsoft teams']</t>
  </si>
  <si>
    <t>Data Analyst, Quality</t>
  </si>
  <si>
    <t>['sql', 'react', 'tableau', 'excel']</t>
  </si>
  <si>
    <t>['sql', 'python', 'r', 'sas', 'power bi', 'sas']</t>
  </si>
  <si>
    <t>Montefiore</t>
  </si>
  <si>
    <t>Wayne, NJ</t>
  </si>
  <si>
    <t>Getinge</t>
  </si>
  <si>
    <t>['excel', 'sap', 'outlook', 'cognos', 'powerbi', 'powerbi']</t>
  </si>
  <si>
    <t>['sql', 'snowflake', 'sap', 'dax']</t>
  </si>
  <si>
    <t>Data Analyst, HR</t>
  </si>
  <si>
    <t>Antech Diagnostics</t>
  </si>
  <si>
    <t>['sql', 'python', 'r', 'excel', 'spss', 'powerpoint', 'outlook', 'powerbi', 'powerbi']</t>
  </si>
  <si>
    <t>Data Analyst, Finance</t>
  </si>
  <si>
    <t>SAFCO</t>
  </si>
  <si>
    <t>Data Analyst, Pricing</t>
  </si>
  <si>
    <t>Patagonia</t>
  </si>
  <si>
    <t>Data Analyst, Product</t>
  </si>
  <si>
    <t>Bill</t>
  </si>
  <si>
    <t>Data Analyst, Geospatial</t>
  </si>
  <si>
    <t>['python', 'r', 'excel', 'power bi', 'powerpoint']</t>
  </si>
  <si>
    <t>Latham</t>
  </si>
  <si>
    <t>Data Analyst, Clinical</t>
  </si>
  <si>
    <t>CluePoints</t>
  </si>
  <si>
    <t>['sas', 'gcp', 'sas']</t>
  </si>
  <si>
    <t>Data Analyst, News Analytics</t>
  </si>
  <si>
    <t>['sql', 'python', 'r', 'c', 'excel', 'sheets']</t>
  </si>
  <si>
    <t>AWI</t>
  </si>
  <si>
    <t>Principal Data Analyst, Healthcare</t>
  </si>
  <si>
    <t>DataGen</t>
  </si>
  <si>
    <t>['sql', 'r', 'sas', 'sas']</t>
  </si>
  <si>
    <t>Senior Data Analyst, GTC</t>
  </si>
  <si>
    <t>['tableau', 'power bi', 'sap', 'alteryx']</t>
  </si>
  <si>
    <t>Washington Spirit</t>
  </si>
  <si>
    <t>Prime Healthcare</t>
  </si>
  <si>
    <t>Data Analyst, Visualization</t>
  </si>
  <si>
    <t>['tableau', 'splunk']</t>
  </si>
  <si>
    <t>Data Analyst, Plant</t>
  </si>
  <si>
    <t>['sql', 'python', 'r', 'java', 'bash', 'powershell', 'c', 'mysql', 'postgresql', 'oracle', 'tableau', 'excel', 'power bi', 'sap', 'alteryx']</t>
  </si>
  <si>
    <t>Data Analyst, Revenue Operations</t>
  </si>
  <si>
    <t>Turn/River Capital</t>
  </si>
  <si>
    <t>Coherent Corp</t>
  </si>
  <si>
    <t>['sql', 'python', 'r', 'matlab', 'vba', 'assembly', 'tableau', 'excel', 'power bi']</t>
  </si>
  <si>
    <t>Data Analyst, Corporate Finance</t>
  </si>
  <si>
    <t>Skupos</t>
  </si>
  <si>
    <t>['sql', 'snowflake', 'redshift', 'bigquery', 'tableau', 'excel', 'looker']</t>
  </si>
  <si>
    <t>Senior Data Analyst - Payroll &amp; Benefits</t>
  </si>
  <si>
    <t>York Space Systems</t>
  </si>
  <si>
    <t>ENGIE</t>
  </si>
  <si>
    <t>['sql', 'python', 't-sql', 'oracle', 'tableau', 'excel', 'ssis']</t>
  </si>
  <si>
    <t>Procore</t>
  </si>
  <si>
    <t>Gunnison, CO</t>
  </si>
  <si>
    <t>Gunnison County</t>
  </si>
  <si>
    <t>Data Analyst, Cyber Security</t>
  </si>
  <si>
    <t>['sql', 'spark', 'kafka', 'hadoop', 'visio', 'excel', 'powerpoint']</t>
  </si>
  <si>
    <t>Data Analyst, Fraud</t>
  </si>
  <si>
    <t>Ria Money Transfer</t>
  </si>
  <si>
    <t>Lead Data Analyst, Analytics</t>
  </si>
  <si>
    <t>['sql', 'python', 'r', 'sas', 'vba', 'bigquery', 'tableau', 'excel', 'power bi', 'sas', 'cognos']</t>
  </si>
  <si>
    <t>Data Analyst, Research</t>
  </si>
  <si>
    <t>Arapahoe</t>
  </si>
  <si>
    <t>['sql', 'python', 'r', 'tableau', 'power bi', 'spss', 'cognos']</t>
  </si>
  <si>
    <t>Data Analyst, Systems</t>
  </si>
  <si>
    <t>Data Analyst, Credit Technology</t>
  </si>
  <si>
    <t>['sql', 'python', 'vba', 'sql server', 'postgresql', 'mariadb', 'oracle', 'tableau', 'excel', 'power bi', 'ssis', 'ssrs', 'ms access', 'powerpoint']</t>
  </si>
  <si>
    <t>['sql', 'python', 'r', 'azure', 'tensorflow', 'scikit-learn', 'tableau', 'excel', 'power bi']</t>
  </si>
  <si>
    <t>Data Analyst, Staff</t>
  </si>
  <si>
    <t>Chorus Innovations</t>
  </si>
  <si>
    <t>['sql', 'python', 'snowflake', 'azure', 'aws', 'gcp', 'redshift', 'bigquery', 'airflow', 'tableau', 'looker', 'power bi', 'kubernetes', 'terraform', 'slack']</t>
  </si>
  <si>
    <t>DATE3 - Data Engineer - Level III</t>
  </si>
  <si>
    <t>ATTAINX INC</t>
  </si>
  <si>
    <t>['sql', 'python', 'azure', 'databricks', 'aws', 'spark', 'pyspark', 'tableau', 'power bi', 'ssrs', 'git', 'github', 'unity']</t>
  </si>
  <si>
    <t>Student Research Data Engineer</t>
  </si>
  <si>
    <t>Data Analyst PM (Medical Device) | JA2025</t>
  </si>
  <si>
    <t>Cyber Business Analyst, Mid</t>
  </si>
  <si>
    <t>Senior Data Scientist (LAKE FOREST, IL, US, 60045-5201)</t>
  </si>
  <si>
    <t>Gerlinger Steel and Supply</t>
  </si>
  <si>
    <t>['sql', 'python', 'r', 'sas', 'snowflake', 'oracle', 'aws', 'spss', 'sas', 'powerpoint']</t>
  </si>
  <si>
    <t>Data Analyst Needed for Transport Comps Table Using Capital IQ</t>
  </si>
  <si>
    <t>Kla</t>
  </si>
  <si>
    <t>Market Research - Data Analyst job at Eliassen Group in Washington, DC or US National</t>
  </si>
  <si>
    <t>Merchandise Product Analyst</t>
  </si>
  <si>
    <t>The Guitar Center Company</t>
  </si>
  <si>
    <t>['express', 'tableau', 'excel', 'power bi']</t>
  </si>
  <si>
    <t>Sr. Data Engineering Manager</t>
  </si>
  <si>
    <t>Akido</t>
  </si>
  <si>
    <t>Infrastructure Engineer (Data Center)</t>
  </si>
  <si>
    <t>Rumble</t>
  </si>
  <si>
    <t>['python', 'bash', 'linux', 'ubuntu', 'terraform', 'ansible']</t>
  </si>
  <si>
    <t>['sql', 'python', 'r', 'express', 'looker']</t>
  </si>
  <si>
    <t>Senior Business Analyst - Salesforce</t>
  </si>
  <si>
    <t>['crystal', 'visio', 'sheets', 'jira', 'confluence', 'monday.com']</t>
  </si>
  <si>
    <t>Sr Director, Head of Data Science &amp; Digital Health -Therapeutics Discovery</t>
  </si>
  <si>
    <t>Relha LLC</t>
  </si>
  <si>
    <t>Jr. Data Science Engineer</t>
  </si>
  <si>
    <t>AI/ML engineer II, AMZL Orbit Data Engineering</t>
  </si>
  <si>
    <t>['java', 'perl', 'c']</t>
  </si>
  <si>
    <t>Senior GTM Analytics Analyst – AI Native</t>
  </si>
  <si>
    <t>Coralogix</t>
  </si>
  <si>
    <t>['go', 'snowflake', 'excel', 'sheets']</t>
  </si>
  <si>
    <t>Clinical Data Analyst - Infectious Diseases Clinic</t>
  </si>
  <si>
    <t>Saint Michaels Medical Center</t>
  </si>
  <si>
    <t>QuinStreet</t>
  </si>
  <si>
    <t>Digital Intern | Summer 2026</t>
  </si>
  <si>
    <t>Grassroots Analytics</t>
  </si>
  <si>
    <t>Client of Proton Consulting</t>
  </si>
  <si>
    <t>['sql', 'python', 'r', 'nosql', 'azure', 'spark', 'pytorch', 'tensorflow', 'tableau', 'git', 'github']</t>
  </si>
  <si>
    <t>Senior Data &amp; Control Systems Engineer</t>
  </si>
  <si>
    <t>['sql', 'python', 'aws', 'spark', 'kafka', 'pyspark', 'github']</t>
  </si>
  <si>
    <t>Staff Data Engineer/Data Engineer - IT (Sales &amp; Marketing) Hormel Foods (Austin, MN, Willmar, MN, Eden Prairie, MN)</t>
  </si>
  <si>
    <t>Long Stratton, United Kingdom</t>
  </si>
  <si>
    <t>Saffron Housing Trust</t>
  </si>
  <si>
    <t>['sql', 'python', 'scala', 'azure', 'databricks', 'airflow', 'power bi']</t>
  </si>
  <si>
    <t>Acquisition Analyst</t>
  </si>
  <si>
    <t>Blue Sky Innovators</t>
  </si>
  <si>
    <t>SAP Master Data Technician</t>
  </si>
  <si>
    <t>Platteville, CO</t>
  </si>
  <si>
    <t>['sql', 'sql server', 'oracle', 'excel', 'sap', 'unity']</t>
  </si>
  <si>
    <t>Director, AI (Insurance)</t>
  </si>
  <si>
    <t>Senior Software Engineer (Remote)</t>
  </si>
  <si>
    <t>Imply</t>
  </si>
  <si>
    <t>['sql', 'java', 'elasticsearch', 'spark', 'hadoop']</t>
  </si>
  <si>
    <t>Senior Software Engineer, Perception ML Data</t>
  </si>
  <si>
    <t>Lead Data Engineer - London (Hybrid) |  £90k-£120k</t>
  </si>
  <si>
    <t>Data Engineer – Fivetran &amp; Snowflake</t>
  </si>
  <si>
    <t>W3Global EU Inc</t>
  </si>
  <si>
    <t>['sql', 'sql server', 'snowflake', 'azure', 'aws', 'gcp']</t>
  </si>
  <si>
    <t>Atonom</t>
  </si>
  <si>
    <t>Senior Python Data Engineer – Multi-Year Contract | Hybrid in Charlotte, NC</t>
  </si>
  <si>
    <t>['python', 'azure', 'aws', 'gcp', 'spark', 'kafka', 'pyspark', 'airflow', 'pandas', 'splunk']</t>
  </si>
  <si>
    <t>RFP Insights Analyst (Ad Sales) [81944]</t>
  </si>
  <si>
    <t>AWS ML Engineer__Toronto, ON (Hybrid)__Contract</t>
  </si>
  <si>
    <t>AceStack</t>
  </si>
  <si>
    <t>Senior Data Architect/Modeller (Contract)</t>
  </si>
  <si>
    <t>['sql', 'snowflake', 'aws', 'kafka']</t>
  </si>
  <si>
    <t>Quincy, IL</t>
  </si>
  <si>
    <t>Knapheide Manufacturing</t>
  </si>
  <si>
    <t>['sql', 'visio', 'tableau', 'power bi']</t>
  </si>
  <si>
    <t>Business Analyst - AI</t>
  </si>
  <si>
    <t>['sql', 'snowflake', 'aws', 'git', 'jira']</t>
  </si>
  <si>
    <t>C++ Engineer - Low Latency Market Data (Greenfield team)</t>
  </si>
  <si>
    <t>['c++', 'c', 'linux']</t>
  </si>
  <si>
    <t>Data Analyst || w2 only</t>
  </si>
  <si>
    <t>Seeking Experienced Trainer – R Programming for Data Analytics – Connecticut – May – $1,200/day</t>
  </si>
  <si>
    <t>['r', 'ggplot2', 'dplyr']</t>
  </si>
  <si>
    <t>Data Engineer - ETL Devloper</t>
  </si>
  <si>
    <t>Agilify</t>
  </si>
  <si>
    <t>['sql', 'python', 'java', 'powershell', 'azure', 'aws', 'ssis']</t>
  </si>
  <si>
    <t>Data Developer / Data Engineer / Software Engineer</t>
  </si>
  <si>
    <t>['sql', 'python', 'snowflake', 'databricks', 'aws', 'redshift', 'bigquery', 'tableau', 'powerbi', 'powerbi']</t>
  </si>
  <si>
    <t>Data Engineer Jr</t>
  </si>
  <si>
    <t>Hanover, NH</t>
  </si>
  <si>
    <t>Product Growth Specialist - Data Engineering</t>
  </si>
  <si>
    <t>['databricks', 'aws', 'redshift', 'spark', 'unity']</t>
  </si>
  <si>
    <t>Intern - Data Modeling Analyst</t>
  </si>
  <si>
    <t>JSM &amp; ASSOC LLC</t>
  </si>
  <si>
    <t>['sql', 'python', 'sql server', 'postgresql', 'snowflake', 'azure', 'oracle', 'aws', 'tableau', 'excel', 'power bi']</t>
  </si>
  <si>
    <t>People Analytics Analyst | Remote</t>
  </si>
  <si>
    <t>['sql', 'go', 'snowflake', 'bigquery', 'tableau', 'excel', 'looker', 'sheets', 'powerbi', 'powerbi']</t>
  </si>
  <si>
    <t>Skysoft Inc.</t>
  </si>
  <si>
    <t>Azure Databricks Functional Architect</t>
  </si>
  <si>
    <t>['gcp', 'alteryx']</t>
  </si>
  <si>
    <t>Lead Cloud Data Platform Engineer - MN, OH, IA, NC, TX, AZ</t>
  </si>
  <si>
    <t>['gcp', 'spark', 'kafka', 'react', 'node.js', 'node']</t>
  </si>
  <si>
    <t>Senior Data Engineer- Microsoft Fabric</t>
  </si>
  <si>
    <t>Andover, United Kingdom</t>
  </si>
  <si>
    <t>Orbital Jobsite</t>
  </si>
  <si>
    <t>Pure Cremation</t>
  </si>
  <si>
    <t>['sql', 'python', 'azure', 'airflow']</t>
  </si>
  <si>
    <t>Regulatory Affairs Data Analyst</t>
  </si>
  <si>
    <t>The Fountain Groups</t>
  </si>
  <si>
    <t>Data Governance &amp; Data Quality Analyst (Retail Systems)</t>
  </si>
  <si>
    <t>Sr. Data Analyst - Entertainment Company (NO H1B OR C2C)</t>
  </si>
  <si>
    <t>TechLink Resources, Inc</t>
  </si>
  <si>
    <t>General Catalyst Job Board</t>
  </si>
  <si>
    <t>['sql', 'python', 'databricks', 'aws', 'scikit-learn', 'arch']</t>
  </si>
  <si>
    <t>Research Engineer, GPU Performance</t>
  </si>
  <si>
    <t>['pytorch', 'node']</t>
  </si>
  <si>
    <t>Pepsico</t>
  </si>
  <si>
    <t>Vista Viewpoint Data Analyst</t>
  </si>
  <si>
    <t>Bedminster Township, PA</t>
  </si>
  <si>
    <t>Worth and Company, Inc.</t>
  </si>
  <si>
    <t>['sql', 'crystal', 'power bi']</t>
  </si>
  <si>
    <t>Clarksburg, MD</t>
  </si>
  <si>
    <t>Starburst Data Engineer / Developer</t>
  </si>
  <si>
    <t>CareerNet Technologies Private Limited</t>
  </si>
  <si>
    <t>['sql', 'azure', 'aws', 'gcp', 'spark', 'hadoop']</t>
  </si>
  <si>
    <t>Data Scientist and Data Engineer</t>
  </si>
  <si>
    <t>Squircle It</t>
  </si>
  <si>
    <t>Bis Henderson</t>
  </si>
  <si>
    <t>['sql', 'python', 'aws', 'redshift', 'spark', 'pyspark', 'airflow', 'terraform']</t>
  </si>
  <si>
    <t>Sr. Analyst Credit Card Analytics &amp; Portfolio</t>
  </si>
  <si>
    <t>Fidem Financial</t>
  </si>
  <si>
    <t>['sql', 'python', 'tableau', 'excel', 'power bi', 'powerpoint']</t>
  </si>
  <si>
    <t>Senior Data Automation Analyst</t>
  </si>
  <si>
    <t>['sql', 'python', 'vba', 'excel', 'power bi']</t>
  </si>
  <si>
    <t>Sr. Data Scientist with AI - Denver CO (W2 Full time)</t>
  </si>
  <si>
    <t>['sql', 'python', 'r', 'sas', 'azure', 'aws', 'gcp', 'spark', 'pytorch', 'tensorflow', 'hadoop', 'linux', 'alteryx', 'spss', 'sas']</t>
  </si>
  <si>
    <t>FinOps Data Engineer</t>
  </si>
  <si>
    <t>ITMC Systems, Inc</t>
  </si>
  <si>
    <t>['snowflake', 'aws', 'gcp', 'airflow', 'terraform']</t>
  </si>
  <si>
    <t>Data Engineer - Neo4j - Hybrid</t>
  </si>
  <si>
    <t>['sql', 'python', 'neo4j', 'azure', 'aws', 'gcp', 'spark', 'airflow']</t>
  </si>
  <si>
    <t>Senior AWS Data Engineer – ETL &amp; Data Warehouse (Redshift)</t>
  </si>
  <si>
    <t>Nova Infotek</t>
  </si>
  <si>
    <t>['sql', 'python', 'azure', 'aws', 'gcp', 'spark', 'matplotlib', 'numpy', 'seaborn', 'hadoop', 'pandas', 'tableau', 'power bi']</t>
  </si>
  <si>
    <t>Project Support Analyst</t>
  </si>
  <si>
    <t>HRX Head Hunters</t>
  </si>
  <si>
    <t>Sr Data Scientist- Conversational AI &amp; NLU</t>
  </si>
  <si>
    <t>Citizens Financial Group</t>
  </si>
  <si>
    <t>['sql', 'python', 'snowflake', 'aws', 'redshift', 'spark', 'pyspark', 'tensorflow', 'hadoop', 'power bi', 'terraform']</t>
  </si>
  <si>
    <t>Tyndale</t>
  </si>
  <si>
    <t>Sr Data Analyst- Remote</t>
  </si>
  <si>
    <t>['c', 'azure', 'power bi']</t>
  </si>
  <si>
    <t>Data Analyst, Mid-level - DHS</t>
  </si>
  <si>
    <t>COBEC INC</t>
  </si>
  <si>
    <t>Entry-Level Data Analyst for Remote Opportunity - Data-Driven Decision Making &amp; Business Insights</t>
  </si>
  <si>
    <t>15Five</t>
  </si>
  <si>
    <t>Junior Data Scientist with ML/AI/junior software programmer fullstack</t>
  </si>
  <si>
    <t>Junior Data Scientist/Java full stack developer</t>
  </si>
  <si>
    <t>Mid-level Data Scientist in Providence</t>
  </si>
  <si>
    <t>Visterra Landscape Group</t>
  </si>
  <si>
    <t>Mid-level Machine Learning Data Engineer in Hialeah</t>
  </si>
  <si>
    <t>Best Execution Data Analyst I</t>
  </si>
  <si>
    <t>Data Engineering Solutions Specialist</t>
  </si>
  <si>
    <t>['go', 'snowflake']</t>
  </si>
  <si>
    <t>Senior Data Scientist (Credit Risk Model Development)</t>
  </si>
  <si>
    <t>iBusiness Funding LLC</t>
  </si>
  <si>
    <t>['python', 'aws', 'numpy', 'pandas', 'docker', 'git']</t>
  </si>
  <si>
    <t>['sql', 't-sql', 'sql server', 'oracle']</t>
  </si>
  <si>
    <t>Junior Data Engineer in Cincinnati</t>
  </si>
  <si>
    <t>Sr Data Scientist- Consumer Analytics</t>
  </si>
  <si>
    <t>['sql', 'python', 'r', 'spark', 'kafka', 'hadoop']</t>
  </si>
  <si>
    <t>Senior Data Engineer (Azure / Microsoft Fabric)</t>
  </si>
  <si>
    <t>Intelligent Talent Solutions Limited</t>
  </si>
  <si>
    <t>['azure', 'databricks', 'power bi', 'github', 'terraform']</t>
  </si>
  <si>
    <t>Principal Applied Scientist, PXT</t>
  </si>
  <si>
    <t>['sql', 'python', 'go', 'c', 'snowflake', 'aws', 'pytorch', 'pyspark', 'numpy', 'tensorflow', 'scikit-learn', 'pandas', 'excel', 'qlik']</t>
  </si>
  <si>
    <t>Senior Data Scientist – Generative AI &amp; LLM</t>
  </si>
  <si>
    <t>RNA Biology Data Scientist for Drug Discovery ML (Hybrid)</t>
  </si>
  <si>
    <t>Atomic AI</t>
  </si>
  <si>
    <t>Mid-level Staff Data Scientist in Santa Ana</t>
  </si>
  <si>
    <t>Junior Senior Data Scientist in Irving</t>
  </si>
  <si>
    <t>['sql', 'python', 'nosql', 'mongodb', 'mysql', 'postgresql', 'mongodb', 'cassandra', 'azure', 'aws', 'gcp', 'spark', 'kafka', 'hadoop', 'kubernetes', 'docker']</t>
  </si>
  <si>
    <t>HC Domain SME Data Analyst</t>
  </si>
  <si>
    <t>['sql', 'databricks', 'power bi', 'powerbi', 'powerbi']</t>
  </si>
  <si>
    <t>Senior Applied Scientist, Decisioning</t>
  </si>
  <si>
    <t>Pivotal Health</t>
  </si>
  <si>
    <t>Data Scientist Analytics</t>
  </si>
  <si>
    <t>['sql', 'python', 'spark', 'pytorch', 'numpy', 'tensorflow', 'hadoop', 'pandas', 'kubernetes', 'docker']</t>
  </si>
  <si>
    <t>Applied Data Scientist, LLM Evaluation</t>
  </si>
  <si>
    <t>Driver AI Inc.</t>
  </si>
  <si>
    <t>['sql', 'python', 'matplotlib', 'plotly', 'numpy', 'airflow', 'pandas', 'jupyter', 'excel']</t>
  </si>
  <si>
    <t>Senior Computer Vision Scientist in Garland</t>
  </si>
  <si>
    <t>Mid-level Data Scientist in St. Louis</t>
  </si>
  <si>
    <t>Manager-Data Engineering</t>
  </si>
  <si>
    <t>['sql', 'python', 'nosql', 'mongodb', 'sql server', 'postgresql', 'mongodb', 'dynamodb', 'cassandra', 'snowflake', 'oracle', 'gcp', 'bigquery', 'matplotlib', 'plotly', 'seaborn', 'tableau']</t>
  </si>
  <si>
    <t>Senior Azure Platform Engineer -  MOD/Defence - SC</t>
  </si>
  <si>
    <t>Talent Locker</t>
  </si>
  <si>
    <t>['azure', 'kubernetes', 'terraform']</t>
  </si>
  <si>
    <t>Warehouse Data Analyst Day Shift</t>
  </si>
  <si>
    <t>Data Analyst: Mid (NCR)</t>
  </si>
  <si>
    <t>Cranberry, NC</t>
  </si>
  <si>
    <t>['sql', 'python', 'sql server', 'databricks', 'oracle', 'spark', 'power bi', 'powerbi', 'powerbi']</t>
  </si>
  <si>
    <t>Research Data Analyst | Arbor Research &amp; Trading, LLC | Handshake</t>
  </si>
  <si>
    <t>Lake Barrington, IL</t>
  </si>
  <si>
    <t>Arbor Research &amp; Trading, LLC</t>
  </si>
  <si>
    <t>Digital Analyst Needed for Internal Tool Improvement</t>
  </si>
  <si>
    <t>Junior AI Research Scientist in San Antonio</t>
  </si>
  <si>
    <t>ERP Data Governance Analyst (Master Data)</t>
  </si>
  <si>
    <t>Finance Staff Data Engineer, AI Native</t>
  </si>
  <si>
    <t>['sql', 'python', 'databricks', 'aws', 'spark', 'airflow', 'github', 'terraform']</t>
  </si>
  <si>
    <t>Solutions Analyst - BI</t>
  </si>
  <si>
    <t>Talent Recruitment Agency for Technology | Glocomms</t>
  </si>
  <si>
    <t>Lead Data Scientist - GenAI, ML, Python</t>
  </si>
  <si>
    <t>['sql', 'python', 'mysql', 'spark', 'pyspark', 'tensorflow', 'hadoop']</t>
  </si>
  <si>
    <t>Sr Machine Learning Engineer - Databricks &amp; Snowflake</t>
  </si>
  <si>
    <t>['sql', 'python', 'snowflake', 'databricks', 'spark', 'numpy', 'scikit-learn', 'pandas', 'unity']</t>
  </si>
  <si>
    <t>AI, Data &amp; Technology - AI-ML Engineer</t>
  </si>
  <si>
    <t>Grant Thornton</t>
  </si>
  <si>
    <t>['sql', 'python', 'go', 'snowflake', 'azure', 'databricks', 'aws', 'gcp', 'bigquery', 'spark', 'pytorch', 'tensorflow', 'scikit-learn']</t>
  </si>
  <si>
    <t>Sr. Data Engineer (Databricks, BigQuery, Snowflake) (Contract Remote)</t>
  </si>
  <si>
    <t>Wama Technology Pvt Ltd  - Providing Staff Augmentation, Software Solutions Globally</t>
  </si>
  <si>
    <t>['sql', 'python', 'snowflake', 'azure', 'databricks', 'aws', 'bigquery', 'pyspark', 'airflow', 'github', 'terraform', 'unity']</t>
  </si>
  <si>
    <t>Trainee Data Engineer Apprenticeship</t>
  </si>
  <si>
    <t>interactive investor</t>
  </si>
  <si>
    <t>['sql', 'python', 'c', 'snowflake', 'power bi', 'git']</t>
  </si>
  <si>
    <t>['excel', 'power bi', 'sap', 'outlook', 'sharepoint', 'powerbi', 'powerbi']</t>
  </si>
  <si>
    <t>Data Analyst I - Hybrid Role</t>
  </si>
  <si>
    <t>['excel', 'power bi', 'sap', 'outlook', 'sharepoint']</t>
  </si>
  <si>
    <t>Staff Data Scientist, Revenue Management Systems</t>
  </si>
  <si>
    <t>Viking</t>
  </si>
  <si>
    <t>Energy Data Scientist – Built Environment (KTP Associate)</t>
  </si>
  <si>
    <t>Manchester Metropolitan University</t>
  </si>
  <si>
    <t>['python', 'r', 'go', 'nosql', 'graphql']</t>
  </si>
  <si>
    <t>Functional Data Analyst</t>
  </si>
  <si>
    <t>Sr. Data Engineerq</t>
  </si>
  <si>
    <t>['sql', 'python', 'aws', 'gcp', 'airflow']</t>
  </si>
  <si>
    <t>Date Engineer</t>
  </si>
  <si>
    <t>['sql', 'python', 'airflow', 'git']</t>
  </si>
  <si>
    <t>Senior HR/People Data Analyst</t>
  </si>
  <si>
    <t>Data Analyst (Onsite - VA)</t>
  </si>
  <si>
    <t>BlueRun Ventures Job Board</t>
  </si>
  <si>
    <t>Human API</t>
  </si>
  <si>
    <t>Senior Data Analyst I (Onsite FL)</t>
  </si>
  <si>
    <t>Holistic Partners, Inc</t>
  </si>
  <si>
    <t>Sr AI/ML Engineer</t>
  </si>
  <si>
    <t>Lead Data Engineer - Snowflake</t>
  </si>
  <si>
    <t>Themesoft Inc</t>
  </si>
  <si>
    <t>['sql', 'python', 'powershell', 'snowflake', 'jira']</t>
  </si>
  <si>
    <t>Senior Data Analyst II, Product</t>
  </si>
  <si>
    <t>['sql', 'python', 'r', 'mongodb', 'mongodb', 'azure', 'aws']</t>
  </si>
  <si>
    <t>Shafter, CA</t>
  </si>
  <si>
    <t>The Wonderful Company</t>
  </si>
  <si>
    <t>Senior Epic Lab Analyst</t>
  </si>
  <si>
    <t>Princeton Junction, NJ</t>
  </si>
  <si>
    <t>Appex Innovation</t>
  </si>
  <si>
    <t>Senior Data Lead</t>
  </si>
  <si>
    <t>Redient Security</t>
  </si>
  <si>
    <t>['sql', 'python', 'spark', 'kafka', 'sap']</t>
  </si>
  <si>
    <t>Database Engineer - Analytics Platforms</t>
  </si>
  <si>
    <t>['sql', 'r', 'javascript', 'java', 'c', 'typescript', 'mysql', 'postgresql', 'snowflake', 'redshift', 'bigquery', 'kubernetes', 'docker']</t>
  </si>
  <si>
    <t>Hourglass Cosmetics</t>
  </si>
  <si>
    <t>Woodridge, IL</t>
  </si>
  <si>
    <t>AMS Industries</t>
  </si>
  <si>
    <t>Engineer II – Data Engineer</t>
  </si>
  <si>
    <t>['sql', 'python', 'snowflake', 'azure', 'aws', 'gcp', 'airflow', 'git', 'github']</t>
  </si>
  <si>
    <t>AVP, Data Engineering Manager</t>
  </si>
  <si>
    <t>['python', 'snowflake', 'databricks', 'aws']</t>
  </si>
  <si>
    <t>Aftermarket Data Analyst (Hybrid)</t>
  </si>
  <si>
    <t>First Help Financial</t>
  </si>
  <si>
    <t>['sql', 'python', 'r', 'sas', 'c', 'snowflake', 'databricks', 'aws', 'tableau', 'power bi', 'sas']</t>
  </si>
  <si>
    <t>['sql', 'python', 'r', 'scala', 'vba', 'tableau', 'excel', 'alteryx', 'powerpoint']</t>
  </si>
  <si>
    <t> Data Engineer </t>
  </si>
  <si>
    <t>['sql', 'snowflake', 'azure', 'gdpr', 'alteryx']</t>
  </si>
  <si>
    <t>ETL Consultant / Data Engineer (SQL, Azure, Databricks) – Banking</t>
  </si>
  <si>
    <t>VSS</t>
  </si>
  <si>
    <t>Senior Data Solutions Developer / Advanced Analytics Senior Data Engineer</t>
  </si>
  <si>
    <t>['sql', 'python', 'sas', 'aws', 'sas']</t>
  </si>
  <si>
    <t>Bakewell, United Kingdom</t>
  </si>
  <si>
    <t>Breedon Group plc</t>
  </si>
  <si>
    <t>['sql', 'python', 'snowflake', 'azure', 'databricks', 'spark', 'pyspark', 'pandas', 'outlook']</t>
  </si>
  <si>
    <t>Analyst, Business Data</t>
  </si>
  <si>
    <t>Herbalife</t>
  </si>
  <si>
    <t>Data Engineer II, Transportation Execution, Speed Team</t>
  </si>
  <si>
    <t>Expert Data Engineer / Analyst</t>
  </si>
  <si>
    <t>Business and Process Analyst</t>
  </si>
  <si>
    <t>Hammonton, NJ</t>
  </si>
  <si>
    <t>National Credit-Reporting System Inc</t>
  </si>
  <si>
    <t>Senior Data Analyst - RCM</t>
  </si>
  <si>
    <t>Spire Orthopedic Partners</t>
  </si>
  <si>
    <t>['sql', 'r', 'snowflake', 'excel', 'power bi', 'dax']</t>
  </si>
  <si>
    <t>Principal Data Scientist – Price and Promotions Data Science</t>
  </si>
  <si>
    <t>California (+1 other)</t>
  </si>
  <si>
    <t>['sql', 'python', 'r', 'databricks', 'aws', 'gcp', 'github', 'gitlab']</t>
  </si>
  <si>
    <t>Junior Senior Data Scientist in Los Angeles</t>
  </si>
  <si>
    <t>Slalom Flex (Project Based) - Senior Data Engineer (Snowflake)</t>
  </si>
  <si>
    <t>Engineer I, Data Platforms</t>
  </si>
  <si>
    <t>Litigation &amp; Practice Technology Data Scientist</t>
  </si>
  <si>
    <t>Kirkland and Ellis</t>
  </si>
  <si>
    <t>['sql', 'python', 'go', 'javascript', 'html', 'css', 'vba', 'c', 'azure', 'pytorch', 'plotly', 'tensorflow', 'hugging face', 'pandas', 'tableau', 'excel', 'power bi', 'git', 'svn', 'jira']</t>
  </si>
  <si>
    <t>Junior Applied AI Scientist in Fort Wayne</t>
  </si>
  <si>
    <t>Mid-level AI Research Scientist in Irving</t>
  </si>
  <si>
    <t>Junior Data Engineer in Nashville</t>
  </si>
  <si>
    <t>Cartamundi East Longmeadow Llc</t>
  </si>
  <si>
    <t>Senior SAP Analyst</t>
  </si>
  <si>
    <t>Data Engineer-Junior</t>
  </si>
  <si>
    <t>Taberg, NY</t>
  </si>
  <si>
    <t>Junior Machine Learning Data Engineer in Tucson</t>
  </si>
  <si>
    <t>Mid-level Data Engineer in Grand Rapids</t>
  </si>
  <si>
    <t>Compliance Reports Analyst (NMED #12090)</t>
  </si>
  <si>
    <t>Market Research/Data Analyst</t>
  </si>
  <si>
    <t>Junior Senior Data Scientist in Santa Ana</t>
  </si>
  <si>
    <t>Mid-level Machine Learning Data Engineer in Tampa</t>
  </si>
  <si>
    <t>Senior Computer Vision Scientist in Hialeah</t>
  </si>
  <si>
    <t>Mid-level AI Engineer in Denver</t>
  </si>
  <si>
    <t>Mid-level Machine Learning Data Engineer in Madison</t>
  </si>
  <si>
    <t>County Clare, Ireland</t>
  </si>
  <si>
    <t>['gcp', 'excel', 'powerpoint']</t>
  </si>
  <si>
    <t>Senior Cloud FinOps Analyst</t>
  </si>
  <si>
    <t>Together for Talent</t>
  </si>
  <si>
    <t>['sql', 'azure', 'aws', 'gcp', 'excel']</t>
  </si>
  <si>
    <t>Information System Analyst</t>
  </si>
  <si>
    <t>Johnson City, NY</t>
  </si>
  <si>
    <t>Database Marketing Analyst</t>
  </si>
  <si>
    <t>Live! Casino and Hotel Maryland</t>
  </si>
  <si>
    <t>Data Scientist - Platform Infrastructure</t>
  </si>
  <si>
    <t>['sql', 'python', 'r', 'express', 'yarn']</t>
  </si>
  <si>
    <t>Trulioo</t>
  </si>
  <si>
    <t>['sql', 'python', 'nosql', 'elasticsearch', 'neo4j', 'azure', 'aws', 'gcp', 'spark', 'kafka', 'pyspark', 'airflow', 'kubernetes', 'docker']</t>
  </si>
  <si>
    <t>Decatur, AR</t>
  </si>
  <si>
    <t>['sql', 'python', 'scala', 'nosql', 'java', 'mysql', 'azure', 'gcp', 'spark', 'kafka', 'airflow']</t>
  </si>
  <si>
    <t>Data Engineering &amp; API Development Engineer - USC or Green Card holders only - HYBRID - w2 only n...</t>
  </si>
  <si>
    <t>['sql', 'python', 'java', 'oracle', 'aws', 'kafka', 'docker', 'jenkins']</t>
  </si>
  <si>
    <t>Ammanford, United Kingdom</t>
  </si>
  <si>
    <t>Accelero</t>
  </si>
  <si>
    <t>Junior AI Research Scientist in Tampa</t>
  </si>
  <si>
    <t>QA Big DATA</t>
  </si>
  <si>
    <t>['sql', 'python', 'spark', 'airflow', 'hadoop', 'linux', 'jira']</t>
  </si>
  <si>
    <t>Junior Data Engineer in Toledo</t>
  </si>
  <si>
    <t>Mid-level Staff Data Scientist in Stockton</t>
  </si>
  <si>
    <t>Senior Senior Data Scientist in Oakland</t>
  </si>
  <si>
    <t>Senior Data Scientist in Chicago</t>
  </si>
  <si>
    <t>Upper Saucon Township, PA</t>
  </si>
  <si>
    <t>Shift4</t>
  </si>
  <si>
    <t>['sql', 'sql server', 'aws', 'redshift', 'ssis']</t>
  </si>
  <si>
    <t>Junior Data Engineer in Madison</t>
  </si>
  <si>
    <t>Junior Data Scientist in Hialeah</t>
  </si>
  <si>
    <t>Strategic Change</t>
  </si>
  <si>
    <t>Thinking Machines Data Science</t>
  </si>
  <si>
    <t>Mid-level Data Engineer in St. Petersburg</t>
  </si>
  <si>
    <t>Senior Data Engineer in Jacksonville</t>
  </si>
  <si>
    <t>Senior Machine Learning Data Engineer in New York</t>
  </si>
  <si>
    <t>Mid-level Data Engineer in Scottsdale</t>
  </si>
  <si>
    <t>Senior Data Engineer in New Orleans</t>
  </si>
  <si>
    <t>Mid-level Senior Data Scientist in Jersey City</t>
  </si>
  <si>
    <t>Mid-level Senior Data Scientist in Irvine</t>
  </si>
  <si>
    <t>Harrison Architecture Firm</t>
  </si>
  <si>
    <t>Junior Data Scientist in Milwaukee</t>
  </si>
  <si>
    <t>['sql', 'python', 'azure', 'aws', 'gcp', 'redshift', 'spark', 'scikit-learn', 'nltk', 'pandas']</t>
  </si>
  <si>
    <t>Mid-level Senior Data Scientist in Baltimore</t>
  </si>
  <si>
    <t>Senior Data Engineer in Louisville</t>
  </si>
  <si>
    <t>Senior Director, Data Sciences and Advanced Analytics</t>
  </si>
  <si>
    <t>['python', 'r', 'aws', 'phoenix', 'excel']</t>
  </si>
  <si>
    <t>Mid-level Senior Data Scientist in Philadelphia</t>
  </si>
  <si>
    <t>Analytics Data Scientist - Quality Engineering, Siri</t>
  </si>
  <si>
    <t>['sql', 'python', 'pyspark', 'numpy', 'scikit-learn', 'pandas', 'tableau']</t>
  </si>
  <si>
    <t>Data Science Manager New</t>
  </si>
  <si>
    <t>BTI Executive Search</t>
  </si>
  <si>
    <t>Data Engineer - Guidewire</t>
  </si>
  <si>
    <t>['sql', 'c', 'sql server', 'mysql', 'azure', 'databricks', 'oracle', 'spark', 'power bi']</t>
  </si>
  <si>
    <t>Senior Data Engineer in Corpus Christi</t>
  </si>
  <si>
    <t>Mid-level Machine Learning Data Engineer in Tulsa</t>
  </si>
  <si>
    <t>Mid-level Senior Data Scientist in St. Petersburg</t>
  </si>
  <si>
    <t>Senior Applied AI Scientist in St. Petersburg</t>
  </si>
  <si>
    <t>Junior Data Scientist in Chicago</t>
  </si>
  <si>
    <t>Senior Data Engineer in Lincoln</t>
  </si>
  <si>
    <t>Senior Data Engineer in Philadelphia</t>
  </si>
  <si>
    <t>Mid-level Data Scientist in St. Petersburg</t>
  </si>
  <si>
    <t>Junior Machine Learning Data Engineer in Arlington</t>
  </si>
  <si>
    <t>Senior Machine Learning Data Engineer in Sacramento</t>
  </si>
  <si>
    <t>Senior Data Engineer in Glendale</t>
  </si>
  <si>
    <t>Mid-level Machine Learning Data Engineer in Grand Rapids</t>
  </si>
  <si>
    <t>Senior Machine Learning Data Engineer in Baton Rouge</t>
  </si>
  <si>
    <t>Mid-level Senior Data Scientist in San Antonio</t>
  </si>
  <si>
    <t>Mid-level Senior Data Scientist in Bakersfield</t>
  </si>
  <si>
    <t>Member of Technical Staff (Data Scientist/Engineer, Online Metrics)</t>
  </si>
  <si>
    <t>Perplexity</t>
  </si>
  <si>
    <t>Senior Machine Learning Data Engineer in St. Petersburg</t>
  </si>
  <si>
    <t>Senior Data Engineer in Augusta</t>
  </si>
  <si>
    <t>Clinical Business Analyst Lvl 3</t>
  </si>
  <si>
    <t>Junior Data Scientist in Arlington</t>
  </si>
  <si>
    <t>Mid-level Applied AI Scientist in Arlington</t>
  </si>
  <si>
    <t>Mid-level Data Scientist in Arlington</t>
  </si>
  <si>
    <t>Senior Data Engineer in Irving</t>
  </si>
  <si>
    <t>Junior Data Engineer in Jersey City</t>
  </si>
  <si>
    <t>Mid-level Machine Learning Data Engineer in Baton Rouge</t>
  </si>
  <si>
    <t>Mid-level Data Engineer in Albuquerque</t>
  </si>
  <si>
    <t>Global Data Analyst</t>
  </si>
  <si>
    <t>Senior Computer Vision Scientist in Miami</t>
  </si>
  <si>
    <t>Junior Data Scientist in Providence</t>
  </si>
  <si>
    <t>Junior Machine Learning Data Engineer in Chula Vista</t>
  </si>
  <si>
    <t>Senior Machine Learning Data Engineer in Kansas City</t>
  </si>
  <si>
    <t>Senior Data Engineer in Tacoma</t>
  </si>
  <si>
    <t>Junior Analytics Engineer in Orlando</t>
  </si>
  <si>
    <t>Mid-level Data Engineer in Chandler</t>
  </si>
  <si>
    <t>Senior Machine Learning Data Engineer in Denver</t>
  </si>
  <si>
    <t>Junior Data Engineer in Lexington</t>
  </si>
  <si>
    <t>Senior Staff Data Scientist in St. Petersburg</t>
  </si>
  <si>
    <t>Mid-level Machine Learning Data Engineer in Irving</t>
  </si>
  <si>
    <t>Senior Data Engineer in Arlington</t>
  </si>
  <si>
    <t>Data Engineer (Remote) — ZeroToOne.AI</t>
  </si>
  <si>
    <t>Panchkula, Haryana, India</t>
  </si>
  <si>
    <t>ZeroToOne.AI</t>
  </si>
  <si>
    <t>['sql', 'python', 'aws', 'spark', 'airflow', 'kubernetes', 'terraform']</t>
  </si>
  <si>
    <t>PK Programmer Analyst using R (Remote)</t>
  </si>
  <si>
    <t>['python', 'r', 'sas', 'ggplot2', 'tidyverse', 'sas']</t>
  </si>
  <si>
    <t>Mid-level Machine Learning Data Engineer in Louisville</t>
  </si>
  <si>
    <t>Senior Machine Learning Data Engineer in Durham</t>
  </si>
  <si>
    <t>junior data scientist/Data engineer/Machine learning Engineer/Software developer-remote</t>
  </si>
  <si>
    <t>junior data scientist/ AI engineer</t>
  </si>
  <si>
    <t>Senior Machine Learning Data Engineer in Norfolk</t>
  </si>
  <si>
    <t>Remote Data Associate (Entry-Level)</t>
  </si>
  <si>
    <t>Minicon Company</t>
  </si>
  <si>
    <t>Senior Machine Learning Data Engineer in Indianapolis</t>
  </si>
  <si>
    <t>Senior Machine Learning Data Engineer in Corpus Christi</t>
  </si>
  <si>
    <t>Junior Data Engineer in Norfolk</t>
  </si>
  <si>
    <t>Mid-level Data Engineer in Garland</t>
  </si>
  <si>
    <t>Integrity First Technologies LLC</t>
  </si>
  <si>
    <t>Business Intelligence Data Scientist â€“ Sr. Associate - JPMorgan Private Bank</t>
  </si>
  <si>
    <t>Senior Staff Data Scientist in San Antonio</t>
  </si>
  <si>
    <t>Senior Senior Data Scientist in Santa Ana</t>
  </si>
  <si>
    <t>Senior Staff Data Scientist in Colorado Springs</t>
  </si>
  <si>
    <t>Senior Machine Learning Data Engineer in Colorado Springs</t>
  </si>
  <si>
    <t>Mid-level Data Scientist in Buffalo</t>
  </si>
  <si>
    <t>Junior Data Engineer in Bakersfield</t>
  </si>
  <si>
    <t>HR Analytics Data Scientist</t>
  </si>
  <si>
    <t>Milpitas, CA (+1 other)</t>
  </si>
  <si>
    <t>Summit Therapeutics, Inc.</t>
  </si>
  <si>
    <t>['sql', 'python', 'r', 'neo4j', 'azure', 'jupyter']</t>
  </si>
  <si>
    <t>WesBanco</t>
  </si>
  <si>
    <t>Senior Machine Learning Data Engineer in Laredo</t>
  </si>
  <si>
    <t>Senior Machine Learning Data Engineer in El Paso</t>
  </si>
  <si>
    <t>Senior Data Engineer in Fort Wayne</t>
  </si>
  <si>
    <t>Senior Machine Learning Data Engineer in Anaheim</t>
  </si>
  <si>
    <t>Junior Machine Learning Data Engineer in Scottsdale</t>
  </si>
  <si>
    <t>Sr Operations Analyst</t>
  </si>
  <si>
    <t>['sql', 'python', 'r', 'sas', 'snowflake', 'redshift', 'bigquery', 'excel', 'sas', 'powerpoint']</t>
  </si>
  <si>
    <t>Senior Machine Learning Data Engineer in Phoenix</t>
  </si>
  <si>
    <t>['sql', 'python', 'spark', 'phoenix']</t>
  </si>
  <si>
    <t>Spencer Rose</t>
  </si>
  <si>
    <t>['azure', 'sharepoint']</t>
  </si>
  <si>
    <t>Junior Machine Learning Data Engineer in Washington DC</t>
  </si>
  <si>
    <t>Data &amp; Analytics Engineer – Manufacturing</t>
  </si>
  <si>
    <t>Chartsign</t>
  </si>
  <si>
    <t>Mid-level Staff Data Scientist in Long Beach</t>
  </si>
  <si>
    <t>Senior Machine Learning Data Engineer in Scottsdale</t>
  </si>
  <si>
    <t>Junior Senior Data Scientist in Boston</t>
  </si>
  <si>
    <t>Data Scientist, Jobs-Skills Intelligence</t>
  </si>
  <si>
    <t>SKILLSFUTURE SINGAPORE AGENCY</t>
  </si>
  <si>
    <t>Senior Machine Learning Data Engineer in Augusta</t>
  </si>
  <si>
    <t>['sql', 'python', 'go', 'excel', 'sheets']</t>
  </si>
  <si>
    <t>['python', 'r', 'scala', 'gcp', 'bigquery', 'spark', 'pytorch', 'tensorflow']</t>
  </si>
  <si>
    <t>['sql', 't-sql', 'visual basic', 'sql server', 'ssis', 'ssrs']</t>
  </si>
  <si>
    <t>Materials Scientist – With Accommodation</t>
  </si>
  <si>
    <t>['sql', 'python', 'scala', 'java', 'sql server', 'snowflake', 'azure', 'databricks']</t>
  </si>
  <si>
    <t>Data Scientist – 6 Month Contract Role</t>
  </si>
  <si>
    <t>Oliver James</t>
  </si>
  <si>
    <t>Senior Data Scientist in Colorado Springs</t>
  </si>
  <si>
    <t>Staff Data Analyst - GTM Analytics</t>
  </si>
  <si>
    <t>['sql', 'python', 'r', 'go', 'c', 'looker']</t>
  </si>
  <si>
    <t>Junior Data Scientist in Los Angeles</t>
  </si>
  <si>
    <t>Data Science Engineer [REF 3557]</t>
  </si>
  <si>
    <t>Supply Chain Data Engineer</t>
  </si>
  <si>
    <t>AI Data Trainer, Full-Time</t>
  </si>
  <si>
    <t>Junior Data Consultant</t>
  </si>
  <si>
    <t>RL Environments Engineer - Low-Level Engineering &amp; Kernel Inference Optimization</t>
  </si>
  <si>
    <t>Rocket Jobs</t>
  </si>
  <si>
    <t>Preference Model via XOR Inc.</t>
  </si>
  <si>
    <t>['python', 'c', 'pytorch']</t>
  </si>
  <si>
    <t>University of Chicago</t>
  </si>
  <si>
    <t>['r', 'dart', 'git']</t>
  </si>
  <si>
    <t>Reporting/Insights Analyst</t>
  </si>
  <si>
    <t>American Unit, Inc</t>
  </si>
  <si>
    <t>Mid-level Senior Data Scientist in Miami</t>
  </si>
  <si>
    <t>['python', 'c++', 'c', 'scikit-learn', 'pandas']</t>
  </si>
  <si>
    <t>Data Engineer-AWS,Spark,AWS Glue</t>
  </si>
  <si>
    <t>Global KTech</t>
  </si>
  <si>
    <t>['python', 'dynamodb', 'aws', 'redshift', 'aurora', 'spark', 'kafka']</t>
  </si>
  <si>
    <t>Senior Data Engineer, YouTube Data Science</t>
  </si>
  <si>
    <t>['spark', 'jupyter', 'tableau', 'power bi']</t>
  </si>
  <si>
    <t>1073- Mid-level software engineer</t>
  </si>
  <si>
    <t>['javascript', 'typescript', 'aws', 'react', 'next.js']</t>
  </si>
  <si>
    <t>Lead Snowflake Data Engineer</t>
  </si>
  <si>
    <t>['sql', 'snowflake', 'databricks', 'spark']</t>
  </si>
  <si>
    <t>WEG Tech</t>
  </si>
  <si>
    <t>['sql', 'snowflake', 'azure', 'aws', 'redshift', 'gdpr']</t>
  </si>
  <si>
    <t>Research Informatics Developer 249820</t>
  </si>
  <si>
    <t>Lead Azure Data Engineer / AI-driven / Hybrid</t>
  </si>
  <si>
    <t>['sql', 'snowflake', 'azure', 'databricks', 'tableau']</t>
  </si>
  <si>
    <t>Backend Software Engineer Python Data R&amp;D</t>
  </si>
  <si>
    <t>['sql', 'python', 'r', 'javascript', 'c', 'rust', 'ocaml', 'haskell', 'sql server', 'oracle', 'pytorch', 'numpy']</t>
  </si>
  <si>
    <t>Data Analyst - 29694_G</t>
  </si>
  <si>
    <t>BEPC Inc</t>
  </si>
  <si>
    <t>TAD PGS</t>
  </si>
  <si>
    <t>Mid-level Data Scientist in Tampa</t>
  </si>
  <si>
    <t>Fintech Senior Data Engineer</t>
  </si>
  <si>
    <t>['sql', 'python', 'sql server', 'aws', 'aurora', 'terraform']</t>
  </si>
  <si>
    <t>MMM, Bayesian, PyMC Data Scientist</t>
  </si>
  <si>
    <t>Circadia Health</t>
  </si>
  <si>
    <t>['sql', 'python', 'snowflake', 'aws', 'spark', 'airflow', 'docker', 'git', 'github', 'jenkins', 'zoom']</t>
  </si>
  <si>
    <t>Senior Consultant, AI &amp; Data Engineering</t>
  </si>
  <si>
    <t>Castleton Tower</t>
  </si>
  <si>
    <t>['sql', 'python', 'snowflake', 'azure', 'databricks', 'aws', 'gcp', 'spark', 'numpy', 'airflow', 'scikit-learn', 'pandas']</t>
  </si>
  <si>
    <t>UDR Inc</t>
  </si>
  <si>
    <t>['sql', 'snowflake', 'azure', 'aws', 'gcp', 'airflow', 'power bi']</t>
  </si>
  <si>
    <t>Mid-level Machine Learning Data Engineer in Baltimore</t>
  </si>
  <si>
    <t>Snowflake DATA Engineer | Contract | Portland, OR</t>
  </si>
  <si>
    <t>['python', 'snowflake', 'aws', 'redshift', 'airflow', 'git']</t>
  </si>
  <si>
    <t>Databricks Data Engineer_5+years</t>
  </si>
  <si>
    <t>['sql', 'python', 'scala', 'azure', 'databricks', 'aws', 'gcp', 'spark', 'kafka', 'pyspark', 'airflow', 'tableau', 'looker', 'power bi', 'unity']</t>
  </si>
  <si>
    <t>Mgr-Data Analytics</t>
  </si>
  <si>
    <t>Telecom GIS &amp; Data Analyst - Network Capacity Planning</t>
  </si>
  <si>
    <t>['sql', 'python', 'gcp', 'tableau', 'power bi']</t>
  </si>
  <si>
    <t>HIS WILL INSURANCE AGENCY</t>
  </si>
  <si>
    <t>['sql', 'python', 'r', 'bash', 'vba', 'shell', 'sql server', 'oracle', 'unix', 'tableau', 'excel', 'looker', 'power bi']</t>
  </si>
  <si>
    <t>Manager - Advanced Analytics</t>
  </si>
  <si>
    <t>Project Perseus | Data Quality Analyst - Hindi Speakers (Human-in-the-Loop AI)</t>
  </si>
  <si>
    <t>L&amp;I Data Consultant 4 (Medical Billing)</t>
  </si>
  <si>
    <t>Washington State Department of Labor &amp; Industries</t>
  </si>
  <si>
    <t>['sql', 'javascript', 'sas', 'sql server', 'excel', 'ssrs', 'sas', 'sharepoint']</t>
  </si>
  <si>
    <t>Data Engineer [Python, Spark, API, Data Pipelines] Contract On-Site at Cupertino, CA</t>
  </si>
  <si>
    <t>Red Oak Technologies</t>
  </si>
  <si>
    <t>['sql', 'python', 'azure', 'aws', 'gcp', 'spark', 'kafka', 'pyspark']</t>
  </si>
  <si>
    <t>Senior Data Engineer (AWS, Airflow, DBT)</t>
  </si>
  <si>
    <t>Sr. Data &amp; Analytics Engineer</t>
  </si>
  <si>
    <t>HYERTEK INC</t>
  </si>
  <si>
    <t>['sql', 'python', 'sql server', 'mysql', 'postgresql', 'azure', 'oracle', 'pyspark', 'excel', 'power bi', 'dax', 'sharepoint', 'github']</t>
  </si>
  <si>
    <t>Senior Data Engineer - Onsite</t>
  </si>
  <si>
    <t>Senior Machine Learning Data Engineer in Madison</t>
  </si>
  <si>
    <t>Insurity Business Data Analyst</t>
  </si>
  <si>
    <t>Senior Data Scientist - Tech Team Aviation</t>
  </si>
  <si>
    <t>SteerBridge</t>
  </si>
  <si>
    <t>['sql', 'python', 'r', 'azure', 'aws', 'spark', 'hugging face']</t>
  </si>
  <si>
    <t>Junior Data Scientist in St. Petersburg</t>
  </si>
  <si>
    <t>Senior Machine Learning Data Engineer in Albuquerque</t>
  </si>
  <si>
    <t>Sales Data Analyst (Bilingual in Chinese)</t>
  </si>
  <si>
    <t>Sanven Technology LTD.</t>
  </si>
  <si>
    <t>Reliability Data Analyst</t>
  </si>
  <si>
    <t>Oshkosh Defense</t>
  </si>
  <si>
    <t>['sql', 'python', 'r', 'vba', 'c', 'tableau', 'excel', 'power bi']</t>
  </si>
  <si>
    <t>SAS Developer</t>
  </si>
  <si>
    <t>['sql', 'sas', 'windows', 'sas']</t>
  </si>
  <si>
    <t>Sr. Data Scientist, Programmatic Algorithms</t>
  </si>
  <si>
    <t>['sql', 'python', 'go', 'databricks', 'gcp', 'bigquery', 'spark', 'pytorch', 'kafka', 'tensorflow', 'scikit-learn', 'unify']</t>
  </si>
  <si>
    <t>Knowledge Management, Inc.</t>
  </si>
  <si>
    <t>Data Scientist (Analytics &amp; Automation)</t>
  </si>
  <si>
    <t>AI/ML Engineer (Graph Engineering and Generative AI)</t>
  </si>
  <si>
    <t>CAN NCLC Investments Canada Ltd.</t>
  </si>
  <si>
    <t>['sql', 'python', 'bash', 'powershell', 'sql server', 'mysql', 'snowflake', 'oracle', 'aws', 'windows', 'linux', 'ssis', 'ssrs', 'jira', 'confluence']</t>
  </si>
  <si>
    <t>['sql', 'python', 'mysql', 'aws', 'redshift', 'pyspark', 'git']</t>
  </si>
  <si>
    <t>Senior Data Engineer in Stockton</t>
  </si>
  <si>
    <t>Microsoft Purview Data Governance Engineer</t>
  </si>
  <si>
    <t>Data Governance Engineer (With strong MS-Purview) needed with our major insurance end-client in Newark, NJ 1 day onsite/week</t>
  </si>
  <si>
    <t>AI Experience Engineer</t>
  </si>
  <si>
    <t>ProjectBoard</t>
  </si>
  <si>
    <t>['sql', 'python', 'go', 'typescript']</t>
  </si>
  <si>
    <t>Empire Solar Solutions</t>
  </si>
  <si>
    <t>Senior Data Scientist, Engine Systems</t>
  </si>
  <si>
    <t>Data Streaming Engineer (Top Secret - TS/SCI)</t>
  </si>
  <si>
    <t>Hawaii</t>
  </si>
  <si>
    <t>['python', 'bash', 'aws', 'spark', 'kafka', 'linux', 'excel', 'kubernetes']</t>
  </si>
  <si>
    <t>Sr. Data Engineer with SAP</t>
  </si>
  <si>
    <t>Flexon Technologies Talent360.ai</t>
  </si>
  <si>
    <t>['sql', 'shell', 'sql server', 'postgresql', 'snowflake', 'azure', 'databricks', 'pyspark', 'linux', 'unix', 'tableau', 'power bi', 'sap']</t>
  </si>
  <si>
    <t>['sql', 'python', 'snowflake', 'azure', 'databricks', 'airflow']</t>
  </si>
  <si>
    <t>GCP BigQuery Lead Data Engineer</t>
  </si>
  <si>
    <t>Aptino, Inc.</t>
  </si>
  <si>
    <t>Data Quality Analyst - Polish Language</t>
  </si>
  <si>
    <t>Senior Talent Analytics Analyst</t>
  </si>
  <si>
    <t>['sql', 'python', 'r', 'tableau', 'excel', 'power bi', 'alteryx', 'powerbi', 'powerbi']</t>
  </si>
  <si>
    <t>Backend Software Engineer Python Data ML</t>
  </si>
  <si>
    <t>Cloud Data Engineer - Coalesce &amp; Snowflake experience</t>
  </si>
  <si>
    <t>Cnx</t>
  </si>
  <si>
    <t>['sql', 'snowflake', 'aws', 'kafka', 'git']</t>
  </si>
  <si>
    <t>Enterprise Data Analyst</t>
  </si>
  <si>
    <t>Research Data Analyst, Radiology TIRIC</t>
  </si>
  <si>
    <t>The Brigham and Women's Hospital, Inc.</t>
  </si>
  <si>
    <t>['sql', 'python', 'snowflake', 'pytorch', 'numpy', 'spring', 'pandas', 'git']</t>
  </si>
  <si>
    <t>Data Scientist, Advertising Products &amp; Solutions</t>
  </si>
  <si>
    <t>['sql', 'python', 'snowflake', 'databricks', 'aws', 'gcp', 'pyspark']</t>
  </si>
  <si>
    <t>Essbase Administrator (Senior Specialist - Data Engineering)</t>
  </si>
  <si>
    <t>Senior Data Engineer (Financial Crimes / AML) (Charlotte OR Plano)</t>
  </si>
  <si>
    <t>['sql', 'scala', 'shell', 'pyspark', 'hadoop', 'unix', 'jenkins', 'ansible', 'bitbucket', 'jira']</t>
  </si>
  <si>
    <t>Peoria, AZ</t>
  </si>
  <si>
    <t>Headfarmer</t>
  </si>
  <si>
    <t>['sql', 'c', 'sql server', 'postgresql', 'react']</t>
  </si>
  <si>
    <t>Senior Software Engineer - Data Platform and Agent Trust</t>
  </si>
  <si>
    <t>['python', 'scala', 'java', 'aws', 'gcp', 'spark', 'kubernetes', 'docker', 'terraform', 'jenkins']</t>
  </si>
  <si>
    <t>Senior Data Engineer (Banking / Financial Services) - Mississauga, ON (Hybrid)</t>
  </si>
  <si>
    <t>Private Markets Data Analyst/Senior Associate</t>
  </si>
  <si>
    <t>['sql', 'python', 'mongodb', 'vba', 'mysql', 'mongodb', 'snowflake', 'oracle', 'matplotlib', 'pyspark', 'seaborn', 'pandas', 'tableau', 'excel', 'power bi', 'alteryx', 'qlik']</t>
  </si>
  <si>
    <t>Prestige International Insurance Gr Inc</t>
  </si>
  <si>
    <t>AMI Analyst I</t>
  </si>
  <si>
    <t>Cloud Data Engineer - AI &amp; Analytics Transformation - AIRLHV</t>
  </si>
  <si>
    <t>['snowflake', 'azure', 'databricks', 'aws', 'gcp', 'bigquery']</t>
  </si>
  <si>
    <t>Lead Data Engineer - Enterprise Cloud &amp; AI Solutions - AIRLHV</t>
  </si>
  <si>
    <t>AI Engineer - GenAI, Autonomous Agents &amp; Data Platforms - AIRLHV</t>
  </si>
  <si>
    <t>['python', 'snowflake', 'azure', 'databricks', 'aws', 'gcp', 'bigquery', 'pytorch']</t>
  </si>
  <si>
    <t>Senior Data Product Engineer, Commercial</t>
  </si>
  <si>
    <t>['sql', 'python', 'snowflake', 'databricks', 'aws', 'redshift', 'spark', 'pyspark', 'airflow', 'gdpr', 'tableau', 'power bi', 'github', 'terraform', 'gitlab', 'unity', 'symphony']</t>
  </si>
  <si>
    <t>Senior Data Platform Engineer - Cloud &amp; GenAI Enablement - AIRLHV</t>
  </si>
  <si>
    <t>Remote Cloud Engineer</t>
  </si>
  <si>
    <t>['azure', 'aws', 'gcp', 'terraform']</t>
  </si>
  <si>
    <t>Software Engineer (Cloud &amp; Data Migration)</t>
  </si>
  <si>
    <t>['java', 'aws', 'react', 'spring', 'react.js', 'docker']</t>
  </si>
  <si>
    <t>ME00575-Data Scientist 3</t>
  </si>
  <si>
    <t>Momentum Engineering, Inc.</t>
  </si>
  <si>
    <t>['sql', 'python', 'elasticsearch', 'plotly', 'pandas', 'splunk']</t>
  </si>
  <si>
    <t>['sql', 'python', 'go', 'java', 'snowflake', 'databricks', 'aws', 'redshift', 'spark', 'kafka', 'airflow', 'hadoop']</t>
  </si>
  <si>
    <t>Corebridge</t>
  </si>
  <si>
    <t>Managed Services - Analytics, BI Reporting and Qlik and Epic Reporting - Senior Associate</t>
  </si>
  <si>
    <t>People Tech - System Architect-Data Science Senior Manager</t>
  </si>
  <si>
    <t>AI Engineer / Data Scientist, AI Manager</t>
  </si>
  <si>
    <t>Mid-level Staff Data Scientist in Las Vegas</t>
  </si>
  <si>
    <t>['sql', 'python', 't-sql', 'snowflake', 'azure', 'databricks', 'aws', 'gcp', 'airflow', 'tableau', 'power bi', 'qlik', 'git']</t>
  </si>
  <si>
    <t>Data Engineer_4+Years</t>
  </si>
  <si>
    <t>['sql', 'python', 'shell', 'snowflake', 'azure', 'databricks', 'spark', 'pyspark', 'power bi', 'cognos', 'dax', 'github']</t>
  </si>
  <si>
    <t>Lead Data Analyst (Management Data Analysis), Data Analysis and Reporting</t>
  </si>
  <si>
    <t>Senior Technology &amp; Data Analytics Manager</t>
  </si>
  <si>
    <t>Florida Society Of Association Executives (FSAE), FSAE Career Headquarters</t>
  </si>
  <si>
    <t>American College of Veterinary Internal Medicine</t>
  </si>
  <si>
    <t>Senior Staff Data Scientist in Fort Wayne</t>
  </si>
  <si>
    <t>Senior Decision Scientist - Retail Pharmacy Operations</t>
  </si>
  <si>
    <t>['sql', 'r', 'go', 'sas', 'aws', 'plotly', 'tableau', 'sas', 'git', 'github']</t>
  </si>
  <si>
    <t>Software Engineer II - Machine Learning (B3617)</t>
  </si>
  <si>
    <t>['python', 'java', 'azure', 'databricks', 'aws', 'pytorch', 'pyspark', 'kubernetes', 'docker']</t>
  </si>
  <si>
    <t>Associate, Business &amp; Product Analysis at S&amp;P Global Hyderabad</t>
  </si>
  <si>
    <t>Mid-level Data Scientist in New York</t>
  </si>
  <si>
    <t>Data Scientist – Workforce Analytics</t>
  </si>
  <si>
    <t>MANTECH</t>
  </si>
  <si>
    <t>Tower, County Cork, Ireland</t>
  </si>
  <si>
    <t>f5</t>
  </si>
  <si>
    <t>['sql', 'python', 'snowflake', 'databricks', 'pytorch', 'tensorflow', 'scikit-learn', 'kubernetes', 'docker', 'git']</t>
  </si>
  <si>
    <t>Junior Data Engineer in Oakland</t>
  </si>
  <si>
    <t>Data Engineering Manager (HCA/ITD #10117623)</t>
  </si>
  <si>
    <t>Front Office Data Engineer | Quant Trading</t>
  </si>
  <si>
    <t>['sql', 'python', 'aws', 'airflow', 'pandas']</t>
  </si>
  <si>
    <t>Hammel, Green, and Abrahamson</t>
  </si>
  <si>
    <t>Senior Computer Vision Scientist in Dallas</t>
  </si>
  <si>
    <t>Staff Data Engineer, Technical Strategic Programs</t>
  </si>
  <si>
    <t>Mountain View, CA (+1 other)</t>
  </si>
  <si>
    <t>['python', 'databricks', 'spark', 'hadoop', 'tableau', 'qlik', 'powerbi', 'powerbi']</t>
  </si>
  <si>
    <t>Data Engineer - (Java/Springboot/Python)</t>
  </si>
  <si>
    <t>['python', 'nosql', 'java', 'mongodb', 'mongodb', 'kafka', 'spring']</t>
  </si>
  <si>
    <t>Senior Staff Data Scientist in Des Moines</t>
  </si>
  <si>
    <t>AI Engineer - $400k base + bonus + equity</t>
  </si>
  <si>
    <t>Sharpe Search</t>
  </si>
  <si>
    <t>Junior- Mid Software Engineer</t>
  </si>
  <si>
    <t>Junior Data Engineer in Portland</t>
  </si>
  <si>
    <t>Reporting &amp; Analytics Contractor</t>
  </si>
  <si>
    <t>['sql', 'go', 'terminal']</t>
  </si>
  <si>
    <t>['sql', 'databricks', 'power bi', 'sap']</t>
  </si>
  <si>
    <t>Graduate Program</t>
  </si>
  <si>
    <t>Remote Mathematics Expert (PhD)</t>
  </si>
  <si>
    <t>Turing</t>
  </si>
  <si>
    <t>Senior Senior Data Scientist in Las Vegas</t>
  </si>
  <si>
    <t>Junior Data Scientist in Buffalo</t>
  </si>
  <si>
    <t>(USA) Senior, Software Engineer, Data Engineering</t>
  </si>
  <si>
    <t>['python', 'javascript', 'scala', 'java', 'kafka']</t>
  </si>
  <si>
    <t>Staff Accountant &amp; Data Analyst</t>
  </si>
  <si>
    <t>Buggy TLC</t>
  </si>
  <si>
    <t>Data Jobs at ITOL Recruit</t>
  </si>
  <si>
    <t>Senior Data Scientist – GEOINT / USSOUTHCOM (TS/SCI w/ CI Poly)</t>
  </si>
  <si>
    <t>Technology On Time, Inc</t>
  </si>
  <si>
    <t>Senior Data Scientist, UCD School of Computer Science - CeADAR, Temporary 7 months (with possibility of extension)</t>
  </si>
  <si>
    <t>University College Dublin</t>
  </si>
  <si>
    <t>Mid-level Senior Data Scientist in Reno</t>
  </si>
  <si>
    <t>Mid-level Senior Data Scientist in Washington DC</t>
  </si>
  <si>
    <t>Senior Senior Data Scientist in Arlington</t>
  </si>
  <si>
    <t>Insight Talent Partners</t>
  </si>
  <si>
    <t>Data Engineer - Insurance</t>
  </si>
  <si>
    <t>Analytics Data Engineer II</t>
  </si>
  <si>
    <t>Rogue Credit Union</t>
  </si>
  <si>
    <t>['sql', 'python', 'scala', 'snowflake', 'azure', 'databricks', 'spark', 'pyspark', 'tableau']</t>
  </si>
  <si>
    <t>Lead Data Engineer (JOB ID 002913)</t>
  </si>
  <si>
    <t>Operations Data Analyst Night Shift</t>
  </si>
  <si>
    <t>Data Scientist - Customer Analytics Solutions</t>
  </si>
  <si>
    <t>Data Engineer (ETL, Python, AWS, Banking)</t>
  </si>
  <si>
    <t>Teamrecruiter.com</t>
  </si>
  <si>
    <t>Azure Engineer/ MLOps</t>
  </si>
  <si>
    <t>['azure', 'databricks', 'kubernetes', 'terraform']</t>
  </si>
  <si>
    <t>QA</t>
  </si>
  <si>
    <t>['sql', 'python', 'c', 'azure', 'aws', 'excel', 'git']</t>
  </si>
  <si>
    <t>Senior Staff Data Scientist in Fort Worth</t>
  </si>
  <si>
    <t>Castlefield Recruitment</t>
  </si>
  <si>
    <t>['sql', 'powershell', 'azure', 'power bi']</t>
  </si>
  <si>
    <t>Data Engineer with Product Owner Exp</t>
  </si>
  <si>
    <t>VSD INFOTECH LLC</t>
  </si>
  <si>
    <t>['sql', 'python', 'java', 'oracle', 'aws', 'kafka']</t>
  </si>
  <si>
    <t>Data Engineer - GCP - Intermediate</t>
  </si>
  <si>
    <t>Altis</t>
  </si>
  <si>
    <t>ELCO Mutual Life and Annuity</t>
  </si>
  <si>
    <t>['sql', 'python', 'snowflake', 'tableau', 'excel', 'datarobot']</t>
  </si>
  <si>
    <t>Senior Data Analyst – Power BI Migration &amp; Analytics Engineering</t>
  </si>
  <si>
    <t>['sql', 'python', 'r', 'snowflake', 'tableau', 'power bi', 'qlik']</t>
  </si>
  <si>
    <t>Senior Data Scientist – Insider Risk &amp; Advanced Analytics</t>
  </si>
  <si>
    <t>Senior Data &amp; Decision Science Analyst</t>
  </si>
  <si>
    <t>Google Business Analyst â€“ Early Career</t>
  </si>
  <si>
    <t>Business Data Analyst | Upto $100 Part-time</t>
  </si>
  <si>
    <t>Accountable Care Data Analyst</t>
  </si>
  <si>
    <t>Gundersen Health System</t>
  </si>
  <si>
    <t>Data Scientist - (Biotech)</t>
  </si>
  <si>
    <t>iCOUNTER</t>
  </si>
  <si>
    <t>['python', 'go', 'elasticsearch', 'spark', 'kafka']</t>
  </si>
  <si>
    <t>SOUTH COAST COMMUNITY SERVICES</t>
  </si>
  <si>
    <t>Asset Reference Data Analyst</t>
  </si>
  <si>
    <t>BC Forward</t>
  </si>
  <si>
    <t>Data Scientist - Entry</t>
  </si>
  <si>
    <t>Sr. Data Scientist Jobs</t>
  </si>
  <si>
    <t>McLean Intelligent Workforce</t>
  </si>
  <si>
    <t>Data Engineer (google cloud platform)</t>
  </si>
  <si>
    <t>['sql', 'python', 'gcp', 'bigquery', 'kafka', 'airflow', 'looker', 'git', 'terraform']</t>
  </si>
  <si>
    <t>['oracle', 'visio', 'tableau', 'excel', 'power bi', 'powerpoint', 'outlook']</t>
  </si>
  <si>
    <t>['sql', 'python', 'azure', 'aws', 'spark', 'pyspark']</t>
  </si>
  <si>
    <t>Product Data Engineer, Autonomous Airpower</t>
  </si>
  <si>
    <t>Ashville, OH</t>
  </si>
  <si>
    <t>['sql', 'c', 'jira', 'confluence']</t>
  </si>
  <si>
    <t>['python', 'mongodb', 'mongodb', 'snowflake', 'airflow', 'terraform']</t>
  </si>
  <si>
    <t>Data Scientist / ML Engineer (Antarctica Capital)</t>
  </si>
  <si>
    <t>EarthDaily Analytics</t>
  </si>
  <si>
    <t>['python', 'aws', 'pytorch', 'tensorflow', 'airflow', 'fastapi']</t>
  </si>
  <si>
    <t>Nutley, NJ</t>
  </si>
  <si>
    <t>['sql', 'sas', 'sql server', 'postgresql', 'azure', 'oracle', 'aws', 'gcp', 'linux', 'unix', 'sas']</t>
  </si>
  <si>
    <t>Senior Top Secret Data Analyst</t>
  </si>
  <si>
    <t>Mears Group, Inc.</t>
  </si>
  <si>
    <t>['sql', 'powershell', 'sql server', 'excel', 'ssis']</t>
  </si>
  <si>
    <t>Data Engineer - 6274121</t>
  </si>
  <si>
    <t>Commercial Tracking Analyst</t>
  </si>
  <si>
    <t>HUB</t>
  </si>
  <si>
    <t>['c', 'windows', 'excel']</t>
  </si>
  <si>
    <t>Analytics and Reporting Manager</t>
  </si>
  <si>
    <t>CI Financial</t>
  </si>
  <si>
    <t>['python', 'db2', 'snowflake', 'azure', 'databricks', 'oracle', 'aws', 'spark', 'kafka']</t>
  </si>
  <si>
    <t>Data Scientist/Engineer - Junior (Remote)/Junior Sofware Engineer (Remote)</t>
  </si>
  <si>
    <t>Online Data Scientist Jobs â€“ Flexible Work in Malaysia</t>
  </si>
  <si>
    <t>Principal Consultant - Data Engineer</t>
  </si>
  <si>
    <t>Torq (gotorq.com)</t>
  </si>
  <si>
    <t>['sql', 'python', 'snowflake', 'azure', 'databricks', 'aws', 'redshift', 'bigquery', 'kafka', 'airflow', 'tableau', 'looker', 'power bi', 'powerbi', 'powerbi', 'github', 'terraform', 'unity']</t>
  </si>
  <si>
    <t>Sr Data Engineer (Hybrid - Boston, MA or Lehi, UT)</t>
  </si>
  <si>
    <t>Lehi, UT (+1 other)</t>
  </si>
  <si>
    <t>Digi International</t>
  </si>
  <si>
    <t>['sql', 'python', 'javascript', 'snowflake', 'aws', 'gcp', 'airflow', 'fastapi', 'atlassian', 'kubernetes', 'git']</t>
  </si>
  <si>
    <t>Hilmarton, United Kingdom</t>
  </si>
  <si>
    <t>['sql', 'python', 'azure', 'aws', 'gcp', 'redshift', 'spark', 'git']</t>
  </si>
  <si>
    <t>['aws', 'pyspark']</t>
  </si>
  <si>
    <t>Brockworth, United Kingdom</t>
  </si>
  <si>
    <t>LM RECRUITMENT SOLUTIONS LTD</t>
  </si>
  <si>
    <t>Lead Data Scientist - Artificial Intelligence R&amp;D</t>
  </si>
  <si>
    <t>['python', 'r', 'azure', 'aws', 'pytorch', 'numpy', 'pandas', 'git']</t>
  </si>
  <si>
    <t>Senior Data Scientist - Artificial Intelligence R&amp;D</t>
  </si>
  <si>
    <t>['python', 'azure', 'aws', 'pytorch', 'numpy', 'pandas', 'git']</t>
  </si>
  <si>
    <t>Staff Research Data Scientist, YouTube Forecasting and Top-line Growth</t>
  </si>
  <si>
    <t>Senior Data Scientist in Palo Alto</t>
  </si>
  <si>
    <t>Actuarial Data Scientist (Hybrid)</t>
  </si>
  <si>
    <t>Leicestershire Police</t>
  </si>
  <si>
    <t>Junior Data Scientist in Irvine</t>
  </si>
  <si>
    <t>Data Integration Developer - Remote</t>
  </si>
  <si>
    <t>Offensive Security Analyst (Structured / Non-Exploit)</t>
  </si>
  <si>
    <t>Business Data Analyst (CDD) – Reporting &amp; Data Governance</t>
  </si>
  <si>
    <t>Jobiglo</t>
  </si>
  <si>
    <t>['sql', 'r', 'c', 'dax']</t>
  </si>
  <si>
    <t>['c', 'azure', 'databricks', 'aws', 'powerbi', 'powerbi']</t>
  </si>
  <si>
    <t>Azure Data &amp; Microsoft Fabric Engineer</t>
  </si>
  <si>
    <t>['sql', 'python', 'azure', 'spark', 'pyspark', 'power bi', 'git', 'github']</t>
  </si>
  <si>
    <t>['sql', 'css', 'snowflake', 'power bi']</t>
  </si>
  <si>
    <t>Concentrix</t>
  </si>
  <si>
    <t>Senior Data Scientist with Expertise in ML and LLM</t>
  </si>
  <si>
    <t>Data Engineer II, WW Pricing</t>
  </si>
  <si>
    <t>['python', 'ruby', 'java', 'powershell', 'c', 'golang', 'aws', 'redshift', 'ruby']</t>
  </si>
  <si>
    <t>Mid-level Senior Data Scientist in Fort Wayne</t>
  </si>
  <si>
    <t>Ritchoiz</t>
  </si>
  <si>
    <t>['sql', 'python', 'azure', 'databricks', 'pyspark', 'sharepoint', 'unity']</t>
  </si>
  <si>
    <t>Front</t>
  </si>
  <si>
    <t>['sql', 'atlassian', 'zoom']</t>
  </si>
  <si>
    <t>Account Analyst</t>
  </si>
  <si>
    <t>Associated Students UCLA</t>
  </si>
  <si>
    <t>Investigations Analyst</t>
  </si>
  <si>
    <t>Gavin de Becker &amp; Associates</t>
  </si>
  <si>
    <t>Business Intelligence Analyst 1</t>
  </si>
  <si>
    <t>Chegg, Inc.</t>
  </si>
  <si>
    <t>Mid-level Data Scientist in Stockton</t>
  </si>
  <si>
    <t>Computer Sciences - Graduates - AI Training - Fort Worth, US</t>
  </si>
  <si>
    <t>Prolific Academic Ltd</t>
  </si>
  <si>
    <t>['python', 'r', 'scala', 'spark', 'pytorch', 'pyspark', 'tensorflow']</t>
  </si>
  <si>
    <t>DATA SCIENTIST LEAD L1(CONTRACT)</t>
  </si>
  <si>
    <t>['postgresql', 'snowflake']</t>
  </si>
  <si>
    <t>Junior Data Scientist in Baltimore</t>
  </si>
  <si>
    <t>Splash Financial</t>
  </si>
  <si>
    <t>['snowflake', 'databricks', 'aws', 'bigquery', 'spark', 'kafka', 'airflow', 'hadoop', 'terraform', 'slack']</t>
  </si>
  <si>
    <t>Data Bricks Data Engineer</t>
  </si>
  <si>
    <t>['sql', 'python', 'r', 'azure', 'databricks', 'pyspark', 'gitlab']</t>
  </si>
  <si>
    <t>Senior Inference Engineer, AI</t>
  </si>
  <si>
    <t>Eagan, MN (+1 other)</t>
  </si>
  <si>
    <t>['python', 'c', 'snowflake', 'azure', 'aws', 'gcp', 'pytorch', 'tensorflow', 'kubernetes']</t>
  </si>
  <si>
    <t>['azure', 'databricks', 'aws', 'gcp', 'spark', 'hadoop', 'docker', 'git', 'github', 'slack']</t>
  </si>
  <si>
    <t>Mid-level Machine Learning Data Engineer in Jacksonville</t>
  </si>
  <si>
    <t>['python', 'go', 'c++', 'c', 'scikit-learn', 'pandas']</t>
  </si>
  <si>
    <t>Decision Science Analyst - Intermediate Level</t>
  </si>
  <si>
    <t>['sql', 'sas', 'c', 'phoenix', 'tableau', 'power bi', 'sas']</t>
  </si>
  <si>
    <t>Pyspark</t>
  </si>
  <si>
    <t>['sql', 'python', 'aws', 'spark', 'kafka', 'pyspark', 'hadoop', 'linux', 'unix']</t>
  </si>
  <si>
    <t>Sr Data Platform Engineer</t>
  </si>
  <si>
    <t>['python', 'aws', 'github']</t>
  </si>
  <si>
    <t>Junior Data Analyst | Excel</t>
  </si>
  <si>
    <t>Data Analyst, Cost Management</t>
  </si>
  <si>
    <t>Service Desk Analyst – Work from Home</t>
  </si>
  <si>
    <t>['powershell', 'azure', 'aws', 'windows', 'macos', 'excel', 'jira']</t>
  </si>
  <si>
    <t>Pyspark Data Engineer+5+yrs</t>
  </si>
  <si>
    <t>['sql', 'python', 'aws', 'spark', 'kafka', 'pyspark', 'airflow', 'hadoop']</t>
  </si>
  <si>
    <t>['vba', 'c', 'excel']</t>
  </si>
  <si>
    <t>Senior Azure Data Engineer – Commodity/Energy trading data</t>
  </si>
  <si>
    <t>['sql', 'python', 'azure', 'databricks', 'spark', 'airflow', 'docker', 'github']</t>
  </si>
  <si>
    <t>Staff Analytics Engineer, Subledger Platform</t>
  </si>
  <si>
    <t>Bridgeman Recruitment Services Ltd</t>
  </si>
  <si>
    <t>Data Analyst: Finance and Grants Administration</t>
  </si>
  <si>
    <t>Forbes Technical Consulting</t>
  </si>
  <si>
    <t>['sql', 'sql server', 'snowflake', 'azure', 'power bi', 'ssis', 'alteryx']</t>
  </si>
  <si>
    <t>Bus Systems Analyst  - onsite 5 days/week in Dallas, TX</t>
  </si>
  <si>
    <t>TEK Connexion</t>
  </si>
  <si>
    <t>AI Content Analyst</t>
  </si>
  <si>
    <t>Peroptyx</t>
  </si>
  <si>
    <t>Brookfield, IL</t>
  </si>
  <si>
    <t>['sql', 'python', 'scala', 'nosql', 'c', 'azure', 'databricks', 'aws', 'git', 'terraform']</t>
  </si>
  <si>
    <t>['sql', 'python', 't-sql', 'azure', 'pyspark', 'airflow']</t>
  </si>
  <si>
    <t>Full Stack Developer- Azure – AI/LLM</t>
  </si>
  <si>
    <t>Avanciers Inc.</t>
  </si>
  <si>
    <t>['python', 'azure', 'databricks', 'pyspark', 'kubernetes', 'docker']</t>
  </si>
  <si>
    <t>Azure Platform Engineer</t>
  </si>
  <si>
    <t>['python', 'java', 'powershell', 'azure', 'node.js', 'node', 'github', 'terraform']</t>
  </si>
  <si>
    <t>['sql', 'python', 'javascript', 'c', 'aws', 'power bi', 'powerbi', 'powerbi', 'git', 'confluence']</t>
  </si>
  <si>
    <t>Entry level Analyst</t>
  </si>
  <si>
    <t>Software Engineer – Future Financial Services</t>
  </si>
  <si>
    <t>['python', 'atlassian', 'github', 'jira', 'confluence']</t>
  </si>
  <si>
    <t>Lifelancer</t>
  </si>
  <si>
    <t>AI Software Engineer (Generative AI) -Banking Client -  Hybrid working - £50k - £90k + Bonus + Package</t>
  </si>
  <si>
    <t>NetSuite ERP Data Engineer</t>
  </si>
  <si>
    <t>Hickory, KY</t>
  </si>
  <si>
    <t>MRCOOL, LLC</t>
  </si>
  <si>
    <t>['sql', 'python', 'r', 'java', 'snowflake', 'databricks', 'oracle', 'redshift', 'spark', 'hadoop', 'tableau', 'power bi']</t>
  </si>
  <si>
    <t>Associate Cloud Data Engineer</t>
  </si>
  <si>
    <t>ERC Pathlight</t>
  </si>
  <si>
    <t>['sql', 'sql server', 'snowflake', 'azure', 'databricks', 'aws', 'spark', 'gdpr', 'git']</t>
  </si>
  <si>
    <t>Data Analyst Admin</t>
  </si>
  <si>
    <t>Ameresco</t>
  </si>
  <si>
    <t>Senior Data Protection Analyst</t>
  </si>
  <si>
    <t>James Andrews Recruitment Solutions Ltd</t>
  </si>
  <si>
    <t>Customer Analyst</t>
  </si>
  <si>
    <t>['python', 'c', 'tableau', 'power bi', 'git', 'github', 'gitlab']</t>
  </si>
  <si>
    <t>Senior Machine Learning Data Scientist - Credit Risk</t>
  </si>
  <si>
    <t>Martin Veasey Talent Solutions</t>
  </si>
  <si>
    <t>Data Analytics Platform Engineer</t>
  </si>
  <si>
    <t>['python', 'kafka', 'windows', 'linux', 'kubernetes']</t>
  </si>
  <si>
    <t>Data Engineer | Senior Level</t>
  </si>
  <si>
    <t>Meritus Medical Center Inc</t>
  </si>
  <si>
    <t>['sql', 'sql server', 'power bi', 'ssis']</t>
  </si>
  <si>
    <t>Data Engineer - Python, Spark, SQL</t>
  </si>
  <si>
    <t>Noir</t>
  </si>
  <si>
    <t>['python', 'hadoop', 'tableau', 'excel', 'power bi', 'jira']</t>
  </si>
  <si>
    <t>IT Business and Data Analyst</t>
  </si>
  <si>
    <t>['sql', 'tableau', 'looker', 'power bi', 'sap']</t>
  </si>
  <si>
    <t>Data/Report System Analyst - Epidemiology</t>
  </si>
  <si>
    <t>JobzMall</t>
  </si>
  <si>
    <t>Cedars-Sinai Medical Center</t>
  </si>
  <si>
    <t>CRM And Reports Analyst</t>
  </si>
  <si>
    <t>Senior Business System Analyst</t>
  </si>
  <si>
    <t>Trainee Data Analyst (Career Programme - UK Only)</t>
  </si>
  <si>
    <t>Sunderland, United Kingdom</t>
  </si>
  <si>
    <t>['sql', 'express', 'excel']</t>
  </si>
  <si>
    <t>Research Insight and Corporate Analyst</t>
  </si>
  <si>
    <t>Ilkeston, United Kingdom</t>
  </si>
  <si>
    <t>Derby College</t>
  </si>
  <si>
    <t>Big Data Analyst – With Accommodation</t>
  </si>
  <si>
    <t>['sql', 'python', 'r', 'azure', 'aws', 'gcp', 'spark', 'kafka', 'hadoop', 'tableau', 'power bi', 'qlik']</t>
  </si>
  <si>
    <t>Pricing &amp; Promotion Analyst</t>
  </si>
  <si>
    <t>Adientone</t>
  </si>
  <si>
    <t>['sql', 'python', 'r', 'hadoop', 'excel', 'powerpoint']</t>
  </si>
  <si>
    <t>Senior Data Engineer - Voice AI Startup - Up to $300k Base + Equity</t>
  </si>
  <si>
    <t>Splunk Data Engineer TS/SCI Required</t>
  </si>
  <si>
    <t>Sr. Data/GenAI Engineer</t>
  </si>
  <si>
    <t>PeopleNTech LLC</t>
  </si>
  <si>
    <t>Data Engineer with AI Engineering experience</t>
  </si>
  <si>
    <t>['sql', 'python', 'nosql', 'snowflake', 'azure', 'aws', 'gcp', 'airflow', 'flask', 'terraform']</t>
  </si>
  <si>
    <t>Junior Data Enigneer</t>
  </si>
  <si>
    <t>hireful.</t>
  </si>
  <si>
    <t>['sql', 'python', 'databricks', 'pyspark', 'tableau', 'power bi']</t>
  </si>
  <si>
    <t>Head of Data Engineering – London (Hybrid)</t>
  </si>
  <si>
    <t>['sql', 'python', 'snowflake', 'aws', 'gcp', 'airflow', 'looker']</t>
  </si>
  <si>
    <t>Sr. Risk and Audit Data Analyst - Foster City</t>
  </si>
  <si>
    <t>['sql', 'python', 'c', 'databricks', 'tableau', 'sap']</t>
  </si>
  <si>
    <t>ENVIRONMENTAL DATA ANALYST 3</t>
  </si>
  <si>
    <t>Full-Time Vacancy Data Scout</t>
  </si>
  <si>
    <t>Field Asset Reporting LLC</t>
  </si>
  <si>
    <t>Data Engineer II (BI/ETL FOCUS)</t>
  </si>
  <si>
    <t>Boynton Beach, FL</t>
  </si>
  <si>
    <t>Perfectrx</t>
  </si>
  <si>
    <t>['sql', 'postgresql', 'aws', 'redshift', 'tableau', 'looker', 'power bi']</t>
  </si>
  <si>
    <t>KēSTA I.T.</t>
  </si>
  <si>
    <t>['sql', 'python', 'go', 'scala', 'java', 'sql server', 'snowflake', 'azure', 'databricks']</t>
  </si>
  <si>
    <t>['sql', 'sql server', 'azure', 'databricks', 'unify']</t>
  </si>
  <si>
    <t>Senior Data Engineer( Databricks)</t>
  </si>
  <si>
    <t>['sql', 'r', 'snowflake', 'databricks', 'spark']</t>
  </si>
  <si>
    <t>Kalypso A Rockwell Automation Business</t>
  </si>
  <si>
    <t>Data &amp; Power BI Engineer (Digital Transformations)</t>
  </si>
  <si>
    <t>Spalding, United Kingdom</t>
  </si>
  <si>
    <t>Ernest Gordon Recruitment Limited</t>
  </si>
  <si>
    <t>['sql', 'python', 'c', 'azure', 'power bi']</t>
  </si>
  <si>
    <t>Senior Data Analyst Institutional Research</t>
  </si>
  <si>
    <t>Collin County Community College</t>
  </si>
  <si>
    <t>Clinical Data Analyst Senior - Carolinas Medical Center FT Day REMOTE</t>
  </si>
  <si>
    <t>Hybrid Remote Data Analyst in Southington, CT</t>
  </si>
  <si>
    <t>Southington, CT</t>
  </si>
  <si>
    <t>Clinical Data Analyst Translational Ai in Oncology (Ai / Adv Analytics)</t>
  </si>
  <si>
    <t>Moffitt Cancer Center Careers</t>
  </si>
  <si>
    <t>Senior Data Analytics Developer</t>
  </si>
  <si>
    <t>['sql', 'python', 'sas', 'java', 'oracle', 'react', 'angular', 'excel', 'sas']</t>
  </si>
  <si>
    <t>Business Automation Analyst - Commercial Team</t>
  </si>
  <si>
    <t>Statistics Specialist</t>
  </si>
  <si>
    <t>Careerjet.com</t>
  </si>
  <si>
    <t>SaidGig</t>
  </si>
  <si>
    <t>Slickdeals</t>
  </si>
  <si>
    <t>['sql', 'python', 'go', 'databricks', 'aws', 'kafka', 'airflow', 'tableau']</t>
  </si>
  <si>
    <t>['c', 'databricks', 'aws']</t>
  </si>
  <si>
    <t>Cisco Systems</t>
  </si>
  <si>
    <t>Senior Full Stack / Back End Engineer | £90K | 3 Days Per Week (LDN) | UK's Fastest Growing Data Platform | Node.js &amp; TypeScript</t>
  </si>
  <si>
    <t>['sql', 'go', 'nosql', 'typescript', 'graphql', 'node.js', 'node']</t>
  </si>
  <si>
    <t>BI Analyst / Data Governance</t>
  </si>
  <si>
    <t>['python', 'tableau', 'power bi', 'alteryx']</t>
  </si>
  <si>
    <t>Gallagher Executive Search</t>
  </si>
  <si>
    <t>['sql', 'python', 'azure', 'spark', 'airflow']</t>
  </si>
  <si>
    <t>['go', 'scala', 'java', 'spark', 'hadoop']</t>
  </si>
  <si>
    <t>['sql', 'python', 'java', 'gcp', 'tableau', 'looker']</t>
  </si>
  <si>
    <t>Big Data Pyspark</t>
  </si>
  <si>
    <t>['sql', 'azure', 'databricks', 'spark', 'pyspark', 'hadoop', 'linux', 'unix']</t>
  </si>
  <si>
    <t>['sql', 'python', 'perl', 'visio', 'excel', 'jira']</t>
  </si>
  <si>
    <t>Field Fresh Foods</t>
  </si>
  <si>
    <t>Carina Health Network</t>
  </si>
  <si>
    <t>['sql', 'python', 'javascript', 'c', 'snowflake']</t>
  </si>
  <si>
    <t>Lead Data Engineer – AI Platforms &amp; Healthcare Data</t>
  </si>
  <si>
    <t>['sql', 'python', 'snowflake', 'azure', 'databricks', 'aws', 'gcp', 'spark', 'kafka', 'airflow', 'fastapi']</t>
  </si>
  <si>
    <t>Python Data Engineer with GenAI</t>
  </si>
  <si>
    <t>['python', 'gcp', 'fastapi', 'phoenix']</t>
  </si>
  <si>
    <t>Azure Data Engineer with Power BI and C# .NET exp--Need Government domain</t>
  </si>
  <si>
    <t>infopeople corporation</t>
  </si>
  <si>
    <t>['sql', 'python', 'bash', 'c', 'shell', 'sql server', 'azure', 'databricks', 'oracle', 'spark', 'kafka', 'pyspark', 'airflow', 'hadoop', 'unix', 'looker', 'power bi', 'ssis', 'dax', 'terraform']</t>
  </si>
  <si>
    <t>Junior Data Engineer in Boston</t>
  </si>
  <si>
    <t>Waitsfield, VT</t>
  </si>
  <si>
    <t>Agri-Mark/Cabot Creamery Cooperative</t>
  </si>
  <si>
    <t>['sql', 'python', 'sql server', 'snowflake', 'azure', 'ssis', 'git']</t>
  </si>
  <si>
    <t>Data Engineer (Databricks / Spark)</t>
  </si>
  <si>
    <t>Marlborough, NH</t>
  </si>
  <si>
    <t>['sql', 'python', 'snowflake', 'azure', 'databricks', 'aws', 'gcp', 'spark', 'pyspark', 'airflow', 'terraform', 'unity']</t>
  </si>
  <si>
    <t>Principal Data Engineer (Head of Data)</t>
  </si>
  <si>
    <t>Halian | Managed Services, Recruitment Agency &amp; Contract Staffing</t>
  </si>
  <si>
    <t>['python', 'azure', 'databricks', 'gcp']</t>
  </si>
  <si>
    <t>Loudwater, United Kingdom</t>
  </si>
  <si>
    <t>Dreams Ltd</t>
  </si>
  <si>
    <t>['sql', 'python', 'azure', 'git', 'unity']</t>
  </si>
  <si>
    <t>Sears Seating</t>
  </si>
  <si>
    <t>South Coast Children's Society</t>
  </si>
  <si>
    <t>['sql', 'python', 'snowflake', 'azure', 'aws', 'pandas', 'jupyter', 'git', 'jira', 'confluence']</t>
  </si>
  <si>
    <t>Sr Data Analyst/Content Manager- Ft Shafter, HI</t>
  </si>
  <si>
    <t>Senior AI Data Engineer - Marketing Analytics</t>
  </si>
  <si>
    <t>Data Scientist - Team Participatory System Dynamics</t>
  </si>
  <si>
    <t>PAVIR</t>
  </si>
  <si>
    <t>['tableau', 'powerbi', 'powerbi', 'github']</t>
  </si>
  <si>
    <t>Senior Generative AI Engineer in Denver</t>
  </si>
  <si>
    <t>Data Integration Engineer (Informatica/Collibra)</t>
  </si>
  <si>
    <t>['sql', 'snowflake', 'azure', 'databricks', 'aws', 'gcp', 'bigquery', 'gdpr', 'qlik', 'kubernetes']</t>
  </si>
  <si>
    <t>Junior Risk &amp; Data Analyst â€“ Banking Sector</t>
  </si>
  <si>
    <t>Analyst-Data Products</t>
  </si>
  <si>
    <t>['r', 'sas', 'snowflake', 'aws', 'sas']</t>
  </si>
  <si>
    <t>Python Data Analyst â€“ Entry Level</t>
  </si>
  <si>
    <t>Reporting Analyst II</t>
  </si>
  <si>
    <t>Rocket Companies</t>
  </si>
  <si>
    <t>Data Scientist (Exploitation Specialist Level-3) - NGA - WASH</t>
  </si>
  <si>
    <t>Masego - JazzHR</t>
  </si>
  <si>
    <t>Masego</t>
  </si>
  <si>
    <t>['javascript', 'html', 'tableau', 'alteryx']</t>
  </si>
  <si>
    <t>Cwmbran, United Kingdom</t>
  </si>
  <si>
    <t>Aneurin Bevan University Health Board</t>
  </si>
  <si>
    <t>Senior Loss Forecasting Analyst</t>
  </si>
  <si>
    <t>['sql', 'python', 'go', 'powerbi', 'powerbi']</t>
  </si>
  <si>
    <t>Lead / Sr. Data Engineer (Architect &amp; Engineering Owner)</t>
  </si>
  <si>
    <t>Mango Sciencies</t>
  </si>
  <si>
    <t>['sql', 'python', 'scala', 'nosql', 'java', 'mongodb', 'postgresql', 'mongodb', 'elasticsearch', 'snowflake', 'azure', 'databricks', 'oracle', 'aws', 'redshift', 'pyspark', 'airflow', 'pandas', 'github']</t>
  </si>
  <si>
    <t>Technical Business Data Analyst Database 🏆</t>
  </si>
  <si>
    <t>AMS CWS</t>
  </si>
  <si>
    <t>Sr Data Engineer 1 - Data Modeling</t>
  </si>
  <si>
    <t>['powershell', 'ansible']</t>
  </si>
  <si>
    <t>Data Engineer 1 - Data Modeling</t>
  </si>
  <si>
    <t>Senior Software Engineer / Développeur logiciel Senior</t>
  </si>
  <si>
    <t>['sql', 'python', 'r', 'javascript', 'java', 'html', 'css', 'c', 'postgresql', 'azure', 'databricks', 'aws', 'spark', 'vue', 'excel', 'power bi', 'git']</t>
  </si>
  <si>
    <t>Data engineer-Big query</t>
  </si>
  <si>
    <t>Cloud Database Engineer_5+Years</t>
  </si>
  <si>
    <t>['sql', 'python', 'nosql', 'mongodb', 'shell', 'postgresql', 'mongodb', 'oracle', 'gcp', 'terraform']</t>
  </si>
  <si>
    <t>Artificial Intelligence Jobs</t>
  </si>
  <si>
    <t>Senior Data Cabling Engineer</t>
  </si>
  <si>
    <t>NBC Watford Ltd</t>
  </si>
  <si>
    <t>Kurdish Sorani speaker - Trust &amp; Safety, Analyst</t>
  </si>
  <si>
    <t>Sr. Data Scientist, Field Engineering</t>
  </si>
  <si>
    <t>Data Scientist - Office of the Chief Financial Officer</t>
  </si>
  <si>
    <t>GSA</t>
  </si>
  <si>
    <t>Data Engineer II, ShipTech Analytics</t>
  </si>
  <si>
    <t>['sql', 'dynamodb', 'aws', 'redshift', 'spark', 'hadoop']</t>
  </si>
  <si>
    <t>Data Engineer, SMGS Business Insights and Operations</t>
  </si>
  <si>
    <t>['sql', 'python', 'aws', 'redshift', 'spark', 'kafka', 'hadoop', 'tableau']</t>
  </si>
  <si>
    <t>Social Insights Analyst</t>
  </si>
  <si>
    <t>['go', 'tableau', 'excel', 'looker', 'power bi', 'sheets']</t>
  </si>
  <si>
    <t>Junior Data Scientist in Anaheim</t>
  </si>
  <si>
    <t>Cleared Data Scientist (Multiple Levels)</t>
  </si>
  <si>
    <t>['sql', 'python', 'postgresql', 'azure', 'aws', 'gcp', 'spark', 'kafka', 'tableau', 'git']</t>
  </si>
  <si>
    <t>Senior Azure Data Engineer - Managed Services</t>
  </si>
  <si>
    <t>HippoDigital</t>
  </si>
  <si>
    <t>['sql', 'python', 't-sql', 'sql server', 'azure', 'power bi', 'ssis', 'terraform']</t>
  </si>
  <si>
    <t>Whatnot</t>
  </si>
  <si>
    <t>['sql', 'go', 'react']</t>
  </si>
  <si>
    <t>Hillcrest Heights, MD</t>
  </si>
  <si>
    <t>Tech-Marine Business</t>
  </si>
  <si>
    <t>Catalogue Matching Associate</t>
  </si>
  <si>
    <t>Orfium</t>
  </si>
  <si>
    <t>Operations Research Data Analyst Business 🏆</t>
  </si>
  <si>
    <t>Data Science &amp; Analysis - AI Training - Austin, US</t>
  </si>
  <si>
    <t>['sql', 'python', 'r', 'pytorch', 'matplotlib', 'numpy', 'seaborn', 'tensorflow', 'scikit-learn', 'pandas', 'tableau', 'powerbi', 'powerbi']</t>
  </si>
  <si>
    <t>Data Platform Engineer 🏆</t>
  </si>
  <si>
    <t>PRISM DIGITAL LIMITED</t>
  </si>
  <si>
    <t>['sql', 'sql server', 'azure', 'github', 'terraform']</t>
  </si>
  <si>
    <t>Senior Data Scientist / AI Engineer (f/m/d) – Agentic AI | 100% Remote | Finance &amp; Insurance</t>
  </si>
  <si>
    <t>['python', 'azure', 'kubernetes', 'github']</t>
  </si>
  <si>
    <t>Business MI &amp; Insights Analyst</t>
  </si>
  <si>
    <t>PinkWorm Recruitment</t>
  </si>
  <si>
    <t>Data &amp; AI Engineer - 1 year contract | Hong Kong, HK</t>
  </si>
  <si>
    <t>['sql', 'python', 'scala', 'nosql', 'postgresql', 'azure', 'databricks', 'spark', 'github']</t>
  </si>
  <si>
    <t>Credit Data and Reporting Analyst</t>
  </si>
  <si>
    <t>HR Data Privacy Analyst</t>
  </si>
  <si>
    <t>Bodhi</t>
  </si>
  <si>
    <t>Welcome To The Jungle</t>
  </si>
  <si>
    <t>Bally's Interactive</t>
  </si>
  <si>
    <t>Azure DataBricks Lead</t>
  </si>
  <si>
    <t>['sql', 'scala', 'snowflake', 'azure', 'databricks', 'spark', 'pyspark', 'hadoop', 'git', 'github', 'unity']</t>
  </si>
  <si>
    <t>Jr/Mid Azure Data Engineer | Wilmington, MA (Hybrid) Locals</t>
  </si>
  <si>
    <t>Aneka Talent Solutions</t>
  </si>
  <si>
    <t>['sql', 'python', 't-sql', 'azure', 'databricks', 'power bi', 'dax', 'git', 'jira']</t>
  </si>
  <si>
    <t>Principal Engineer, Streaming Systems</t>
  </si>
  <si>
    <t>Software Engineer, Streaming Systems</t>
  </si>
  <si>
    <t>['snowflake', 'databricks', 'kafka']</t>
  </si>
  <si>
    <t>Hivekra</t>
  </si>
  <si>
    <t>['sql', 'python', 'scala', 't-sql', 'snowflake', 'azure', 'spark', 'kafka', 'power bi', 'git', 'terraform', 'unify']</t>
  </si>
  <si>
    <t>Data Engineer | Learn Snowflake | £65k to £80k | Private Equity</t>
  </si>
  <si>
    <t>['sql', 'python', 'snowflake', 'aws', 'git', 'terraform']</t>
  </si>
  <si>
    <t>Automation &amp; Data Analytics Associate – Wealth Management Operations</t>
  </si>
  <si>
    <t>['sql', 'python', 'vba', 'alteryx']</t>
  </si>
  <si>
    <t>Business Systems Analyst – SAP SuccessFactors</t>
  </si>
  <si>
    <t>Business Analyst - Automotive</t>
  </si>
  <si>
    <t>Contract Operations Manager</t>
  </si>
  <si>
    <t>Operational AI Insights Analyst</t>
  </si>
  <si>
    <t>Blue Signal Search</t>
  </si>
  <si>
    <t>['sql', 'python', 'r', 'c', 'julia', 'windows', 'tableau', 'excel', 'power bi']</t>
  </si>
  <si>
    <t>Associate Director, Real World Data</t>
  </si>
  <si>
    <t>['python', 'azure', 'aws', 'pytorch', 'tensorflow', 'kubernetes', 'docker']</t>
  </si>
  <si>
    <t>Decision Scientist--Real Estate</t>
  </si>
  <si>
    <t>eHub Global Inc</t>
  </si>
  <si>
    <t>Data Engineer/Architect, WWPS ProServe Data and Machine Learning</t>
  </si>
  <si>
    <t>Orchestra BioMed</t>
  </si>
  <si>
    <t>Supply Chain Systems Analyst - Recent Grad</t>
  </si>
  <si>
    <t>[Remote] PV and Energy Storage Remote Operator &amp; Data Analyst</t>
  </si>
  <si>
    <t>Software/Data Engineer - Proptech Startup - $175k-$225k + Equity</t>
  </si>
  <si>
    <t>Senior Data Engineer  (AI / ML Focus)</t>
  </si>
  <si>
    <t>Data Engineer – Ab Initio</t>
  </si>
  <si>
    <t>['gcp', 'spark']</t>
  </si>
  <si>
    <t>Team Lead Data Engineering (Databricks)</t>
  </si>
  <si>
    <t>Construction Data Analyst</t>
  </si>
  <si>
    <t>Data Systems Analyst/Product Owner</t>
  </si>
  <si>
    <t>['sql', 'azure', 'jira', 'confluence']</t>
  </si>
  <si>
    <t>Claims Data Quality Analyst</t>
  </si>
  <si>
    <t>['sql', 'snowflake', 'arch']</t>
  </si>
  <si>
    <t>Business Analyst - IT (1915)</t>
  </si>
  <si>
    <t>CoreSite</t>
  </si>
  <si>
    <t>['go', 'confluence']</t>
  </si>
  <si>
    <t>Senior Data Scientist II – Predictive Modeling &amp; ML</t>
  </si>
  <si>
    <t>Pharmaceutical Company</t>
  </si>
  <si>
    <t>Senior Data Scientist - Global Veterinary Pharmacovigilance, Signal Management</t>
  </si>
  <si>
    <t>Zoetis</t>
  </si>
  <si>
    <t>['sql', 'python', 'r', 'power bi', 'outlook', 'git', 'github']</t>
  </si>
  <si>
    <t>Head of Data Connect</t>
  </si>
  <si>
    <t>University of Sheffield</t>
  </si>
  <si>
    <t>['go', 'gdpr', 'planner']</t>
  </si>
  <si>
    <t>Senior Azure ETL / Data Engineer</t>
  </si>
  <si>
    <t>Stormwater Data Analyst﻿ - R20735</t>
  </si>
  <si>
    <t>SGR Job Board</t>
  </si>
  <si>
    <t>Sarasota County Government</t>
  </si>
  <si>
    <t>['tableau', 'power bi', 'sap']</t>
  </si>
  <si>
    <t>Financial Systems Specialist (Aderant)- 3591290</t>
  </si>
  <si>
    <t>Senior Manager Analytics</t>
  </si>
  <si>
    <t>['sql', 'python', 'postgresql', 'snowflake', 'power bi', 'dax']</t>
  </si>
  <si>
    <t>Power BI Analyst – Engagement Services Operations</t>
  </si>
  <si>
    <t>Manpowergroup Services India Private Limited</t>
  </si>
  <si>
    <t>SSE</t>
  </si>
  <si>
    <t>['azure', 'databricks', 'gdpr', 'power bi', 'dax']</t>
  </si>
  <si>
    <t>Mid-level Data Scientist in San Francisco</t>
  </si>
  <si>
    <t>Entry Level Data Analytics Engineer</t>
  </si>
  <si>
    <t>['python', 'matlab', 'java', 'c']</t>
  </si>
  <si>
    <t>Entry Level Business Data Analyst</t>
  </si>
  <si>
    <t>WashU - The Division of General Medicine and Geriatrics Research Unit</t>
  </si>
  <si>
    <t>Project Controls Analyst - Minor Projects</t>
  </si>
  <si>
    <t>['tableau', 'excel', 'power bi', 'sap', 'powerbi', 'powerbi']</t>
  </si>
  <si>
    <t>NorthStar Career Directions</t>
  </si>
  <si>
    <t>Social Listening Data Analyst</t>
  </si>
  <si>
    <t>['sql', 'bigquery', 'tableau', 'excel', 'looker', 'power bi', 'powerpoint']</t>
  </si>
  <si>
    <t>Hillsborough County</t>
  </si>
  <si>
    <t>Senior Technical Business Analyst</t>
  </si>
  <si>
    <t>['sql', 'sql server', 'azure', 'atlassian', 'jira']</t>
  </si>
  <si>
    <t>Alchemer</t>
  </si>
  <si>
    <t>['sql', 'python', 'go', 'mongodb', 'mongodb']</t>
  </si>
  <si>
    <t>Full Stack, Data &amp; Analytics Engineer</t>
  </si>
  <si>
    <t>['sql', 'python', 'c', 'snowflake', 'azure', 'databricks', 'pyspark', 'scikit-learn', 'pandas', 'tableau', 'power bi', 'jira']</t>
  </si>
  <si>
    <t>ITC Infotech</t>
  </si>
  <si>
    <t>['sql', 'python', 'sql server', 'snowflake', 'redshift', 'tableau', 'power bi', 'sap']</t>
  </si>
  <si>
    <t>F2F Interview || Lead Snowflake Data Engineer || New York City, NY (Locals)</t>
  </si>
  <si>
    <t>['python', 'snowflake', 'pyspark']</t>
  </si>
  <si>
    <t>Systems Automation Analyst</t>
  </si>
  <si>
    <t>Moreno Valley, CA</t>
  </si>
  <si>
    <t>['python', 'powershell', 'windows']</t>
  </si>
  <si>
    <t>Data Analytics Engineer (Marketing) - no 3rd parties</t>
  </si>
  <si>
    <t>Senior Contract Analyst</t>
  </si>
  <si>
    <t>Fortress Information Security</t>
  </si>
  <si>
    <t>Employee Data Administration Analyst</t>
  </si>
  <si>
    <t>Mizuho Financial Group</t>
  </si>
  <si>
    <t>Senior Risk Data Specialist</t>
  </si>
  <si>
    <t>['sql', 'python', 'vba', 'tableau', 'excel', 'power bi', 'jira', 'confluence']</t>
  </si>
  <si>
    <t>IT Senior Analyst</t>
  </si>
  <si>
    <t>Highridge Medical</t>
  </si>
  <si>
    <t>Data Scientist/Machine Learning Engineer - TS/SCI with Poly requ Jobs</t>
  </si>
  <si>
    <t>Operations Research Systems Analyst</t>
  </si>
  <si>
    <t>Data Engineer, Cell Design &amp; Materials Engineering</t>
  </si>
  <si>
    <t>['sql', 'python', 'matlab', 'kubernetes', 'docker', 'git']</t>
  </si>
  <si>
    <t>Senior Data &amp; Analytics Engineer</t>
  </si>
  <si>
    <t>Bci</t>
  </si>
  <si>
    <t>['sql', 'python', 'databricks', 'power bi']</t>
  </si>
  <si>
    <t>Power BI Developer / Data Integration Architect</t>
  </si>
  <si>
    <t>['sql', 'azure', 'power bi', 'ssis']</t>
  </si>
  <si>
    <t>Data Science &amp; Analysis - AI Training - Dallas, US</t>
  </si>
  <si>
    <t>BUSINESS DATA ANALYST</t>
  </si>
  <si>
    <t>CHRISTIAN BROTHERS SERVICES</t>
  </si>
  <si>
    <t>Data Science &amp; Analysis - AI Training - Indianapolis, US</t>
  </si>
  <si>
    <t>Implementation Analyst, Intern</t>
  </si>
  <si>
    <t>Smart Data Solutions</t>
  </si>
  <si>
    <t>['sql', 'go', 'visio', 'jira', 'smartsheet']</t>
  </si>
  <si>
    <t>Market Access Payor Analyst</t>
  </si>
  <si>
    <t>Data Science &amp; Analysis - AI Training - Denver, US</t>
  </si>
  <si>
    <t>Data Science &amp; Analysis - AI Training - San Francisco, US</t>
  </si>
  <si>
    <t>Director / Senior Manager, Data Science</t>
  </si>
  <si>
    <t>Athena</t>
  </si>
  <si>
    <t>['sql', 'python', 'r', 'go', 'c', 'spark', 'pytorch', 'keras', 'tensorflow', 'hadoop', 'scikit-learn', 'jupyter']</t>
  </si>
  <si>
    <t>['sql', 'c', 'azure', 'databricks', 'ssis']</t>
  </si>
  <si>
    <t>Kwik Trip</t>
  </si>
  <si>
    <t>Financial Analyst Internship â€“ FinTech Company for Credit Analytics</t>
  </si>
  <si>
    <t>Data Entry Analyst (Typist) – Remote</t>
  </si>
  <si>
    <t>Scott Credit Union</t>
  </si>
  <si>
    <t>Sales Systems Analyst (contract)</t>
  </si>
  <si>
    <t>['sql', 'python', 'r', 'html', 'tableau', 'excel', 'power bi', 'sap']</t>
  </si>
  <si>
    <t>['sql', 'python', 'snowflake', 'power bi', 'git']</t>
  </si>
  <si>
    <t>Data Engineer, Platform</t>
  </si>
  <si>
    <t>Data Analyst 2 - 52414</t>
  </si>
  <si>
    <t>State of New York - Health, Department of</t>
  </si>
  <si>
    <t>junior data scientist/Java developer</t>
  </si>
  <si>
    <t>Python Data Analyst Remote</t>
  </si>
  <si>
    <t>Mid-level Data Engineer in Newark</t>
  </si>
  <si>
    <t>Data Engineer, Enterprise Data Platform, Student Intern (Fall 2026 - 4 Months)</t>
  </si>
  <si>
    <t>Healthcare of Ontario Pension Plan</t>
  </si>
  <si>
    <t>Data Labeler, LearnWith.AI (Remote) - $30,000/year USD</t>
  </si>
  <si>
    <t>Python Engineer - Data Engineering</t>
  </si>
  <si>
    <t>tribus</t>
  </si>
  <si>
    <t>Lead Data Scientist - Forecasting</t>
  </si>
  <si>
    <t>['sql', 'python', 'azure', 'databricks', 'aws', 'gcp', 'github', 'gitlab']</t>
  </si>
  <si>
    <t>Iconvergence</t>
  </si>
  <si>
    <t>LinkedIn ‏مصر</t>
  </si>
  <si>
    <t>Junior Business Analyst fluent GERMAN</t>
  </si>
  <si>
    <t>Bespoke Recruitment</t>
  </si>
  <si>
    <t>Distribution &amp; Logistics Analytics Senior Analyst</t>
  </si>
  <si>
    <t>['sql', 'python', 'visual basic']</t>
  </si>
  <si>
    <t>Sellick Partnership</t>
  </si>
  <si>
    <t>Hounslow, United Kingdom</t>
  </si>
  <si>
    <t>Xpertise Recruitment</t>
  </si>
  <si>
    <t>AI &amp; Data Science Analyst Intern</t>
  </si>
  <si>
    <t>Solution Account Manager - Data &amp; Analytics</t>
  </si>
  <si>
    <t>Health Research Incorporated</t>
  </si>
  <si>
    <t>['sql', 'python', 'nosql', 'tableau', 'excel', 'power bi', 'sap']</t>
  </si>
  <si>
    <t>Data Analyst (On-Site)</t>
  </si>
  <si>
    <t>Senior Epidemiologist | TechBio platform</t>
  </si>
  <si>
    <t>Senior, Software Engineer - Big Data &amp; AI Platforms</t>
  </si>
  <si>
    <t>Tontitown, AR</t>
  </si>
  <si>
    <t>['python', 'javascript', 'java', 'c', 'typescript', 'cassandra', 'spark', 'kafka', 'github']</t>
  </si>
  <si>
    <t>(USA) Senior, Data Engineer-5 - Item Catalog Governance</t>
  </si>
  <si>
    <t>Commercial Data Analyst (Power BI / SQL)</t>
  </si>
  <si>
    <t>MSA Data Analytics</t>
  </si>
  <si>
    <t>Lead Systems Engineer - Data</t>
  </si>
  <si>
    <t>Blackburn with Darwen Borough Council</t>
  </si>
  <si>
    <t>GVTC</t>
  </si>
  <si>
    <t>['sql', 'python', 'sql server', 'microstrategy', 'ssis', 'ssrs', 'powerbi', 'powerbi']</t>
  </si>
  <si>
    <t>Mechanical Engineer-Data Centre- Europe</t>
  </si>
  <si>
    <t>Falcon Green</t>
  </si>
  <si>
    <t>Asembia LLC</t>
  </si>
  <si>
    <t>['sql', 'c', 'excel', 'powerpoint', 'powerbi', 'powerbi']</t>
  </si>
  <si>
    <t>Instrumentation Analyst</t>
  </si>
  <si>
    <t>Rush Street Interactive</t>
  </si>
  <si>
    <t>Data Analyst (Hiring Immediately)</t>
  </si>
  <si>
    <t>Data Analyst – Utility Operations (T&amp;D)</t>
  </si>
  <si>
    <t>['sas', 'oracle', 'power bi', 'sap', 'sas', 'spreadsheet']</t>
  </si>
  <si>
    <t>Program Analyst – Data &amp; Compliance (Utility Domain)</t>
  </si>
  <si>
    <t>Program Analyst – Utility Compliance</t>
  </si>
  <si>
    <t>Data Analyst - Air-Serv</t>
  </si>
  <si>
    <t>Sellick Partnership Limited</t>
  </si>
  <si>
    <t>GIS Data Analyst/Architect</t>
  </si>
  <si>
    <t>Applied Future Technologies, Inc.</t>
  </si>
  <si>
    <t>Data Analyst for Excel and Google Sheets</t>
  </si>
  <si>
    <t>['python', 'gcp', 'pytorch', 'pyspark', 'tensorflow', 'phoenix']</t>
  </si>
  <si>
    <t>Data Scientist III (Contractor)</t>
  </si>
  <si>
    <t>Lead Customer Insights Analyst</t>
  </si>
  <si>
    <t>GIS Analyst III or IV</t>
  </si>
  <si>
    <t>Berthoud, CO</t>
  </si>
  <si>
    <t>Little Thompson Water District</t>
  </si>
  <si>
    <t>Lead Data Engineer - Modernization &amp; Reliability</t>
  </si>
  <si>
    <t>['sql', 'sql server', 'azure', 'databricks', 'ssis', 'ssrs']</t>
  </si>
  <si>
    <t>Manager, IT - Data Engineering</t>
  </si>
  <si>
    <t>Builders FirstSource Careers</t>
  </si>
  <si>
    <t>Builders FirstSource</t>
  </si>
  <si>
    <t>['sql', 'sql server', 'azure', 'databricks', 'power bi', 'ssis', 'sap', 'terraform', 'jira']</t>
  </si>
  <si>
    <t>Data Engineer - Remote / Telecommute</t>
  </si>
  <si>
    <t>['sql', 'python', 'scala', 'java', 'snowflake', 'azure', 'databricks', 'spark', 'kafka', 'power bi']</t>
  </si>
  <si>
    <t>AWS Data Engineer- Toronto, ON- 2 days a week ONSITE</t>
  </si>
  <si>
    <t>['sql', 'python', 'nosql', 'aws', 'redshift', 'pyspark', 'airflow', 'docker']</t>
  </si>
  <si>
    <t>Mainz Brady Group</t>
  </si>
  <si>
    <t>Amer Consulting Solutions Inc.</t>
  </si>
  <si>
    <t>Senior Supply Chain Data Analyst – Analytics, ML &amp; AI</t>
  </si>
  <si>
    <t>['sql', 'python', 'r', 'sas', 'databricks', 'power bi', 'sas']</t>
  </si>
  <si>
    <t>Senior Data Engineer Job Details | Nucor</t>
  </si>
  <si>
    <t>Nucor Corporation</t>
  </si>
  <si>
    <t>Data Engineer – Digital Transformation</t>
  </si>
  <si>
    <t>['sql', 'python', 'r', 'nosql', 'mongodb', 'postgresql', 'mongodb', 'snowflake', 'azure', 'aws', 'gcp', 'power bi', 'ssis', 'dax', 'git', 'microsoft teams']</t>
  </si>
  <si>
    <t>Principal Data Analyst- Capital Markets</t>
  </si>
  <si>
    <t>NIRI Career Center</t>
  </si>
  <si>
    <t>Power BI Analyst – With Visa Sponsorship</t>
  </si>
  <si>
    <t>['sql', 'python', 'r', 'sql server', 'snowflake', 'azure', 'excel', 'power bi', 'dax', 'sharepoint']</t>
  </si>
  <si>
    <t>Zoho CRM Analyst for Customer Analytics</t>
  </si>
  <si>
    <t>Data Engineer - Mid &amp; Senior-Level [TMC-013-004]</t>
  </si>
  <si>
    <t>['sql', 'python', 'nosql', 'aws', 'gcp', 'spark', 'pandas']</t>
  </si>
  <si>
    <t>Senior Data Scientist, Experimentation (Marketing)</t>
  </si>
  <si>
    <t>Senior Manger, Revenue and Sales Analytics</t>
  </si>
  <si>
    <t>Altivera Medical</t>
  </si>
  <si>
    <t>Data Analytics Engineer (Marketing) - no C2C</t>
  </si>
  <si>
    <t>['sql', 'python', 'golang', 'azure', 'aws', 'airflow', 'kubernetes', 'docker', 'git', 'github', 'terraform']</t>
  </si>
  <si>
    <t>Sr Analyst, Marketing Analytics &amp; Measurement</t>
  </si>
  <si>
    <t>Ariat International</t>
  </si>
  <si>
    <t>Analyst, Distribution</t>
  </si>
  <si>
    <t>IMAX</t>
  </si>
  <si>
    <t>Business Process Analyst – Remote (CDI)</t>
  </si>
  <si>
    <t>['r', 'c', 'visio']</t>
  </si>
  <si>
    <t>Technical Support &amp;  Data Analyst</t>
  </si>
  <si>
    <t>TRADEBE UK</t>
  </si>
  <si>
    <t>Intern, Data Scientist, Money</t>
  </si>
  <si>
    <t>Data Analyst - No experience needed</t>
  </si>
  <si>
    <t>Analyst: Data Scientist</t>
  </si>
  <si>
    <t>['sql', 'python', 'snowflake', 'azure', 'databricks', 'aws', 'gcp', 'spark', 'pyspark', 'git']</t>
  </si>
  <si>
    <t>Data Scientist III, Research</t>
  </si>
  <si>
    <t>Data Scientist No experience necessary</t>
  </si>
  <si>
    <t>Data Infra Engineer(Bilingual Mandarin)</t>
  </si>
  <si>
    <t>['python', 'go', 'java', 'mongodb', 'mysql', 'mongodb', 'redis']</t>
  </si>
  <si>
    <t>Staff Data Engineer - Federal (Auth0)</t>
  </si>
  <si>
    <t>['sql', 'python', 'go', 'bash', 'powershell', 'snowflake', 'azure', 'aws', 'gcp', 'airflow', 'kubernetes', 'terraform']</t>
  </si>
  <si>
    <t>Mid-level Machine Learning Data Engineer in Orlando</t>
  </si>
  <si>
    <t>['sql', 'python', 'r', 'spark', 'tableau', 'looker', 'powerpoint']</t>
  </si>
  <si>
    <t>['scala', 'nosql', 'java', 'db2', 'mysql', 'spark', 'hadoop', 'selenium', 'git', 'jenkins', 'chef']</t>
  </si>
  <si>
    <t>FP&amp;A INSIGHTS &amp; DATA ANALYSIS MANAGER</t>
  </si>
  <si>
    <t>MegaMex Foods LLC</t>
  </si>
  <si>
    <t>['sql', 'oracle', 'windows', 'excel', 'power bi']</t>
  </si>
  <si>
    <t>Business Analyst - DD2026</t>
  </si>
  <si>
    <t>2026 NCG - Data Scientist (Masters)</t>
  </si>
  <si>
    <t>Amat</t>
  </si>
  <si>
    <t>['python', 'go', 'azure', 'databricks', 'pytorch']</t>
  </si>
  <si>
    <t>Senior Data Scientist / AI Engineer - GenAI - (Python/SQL/ML)</t>
  </si>
  <si>
    <t>Robert Walters</t>
  </si>
  <si>
    <t>AWS Data Engineer - Remote</t>
  </si>
  <si>
    <t>Data, Analytics &amp; AI Team Lead</t>
  </si>
  <si>
    <t>GHD Group</t>
  </si>
  <si>
    <t>['sql', 'python', 'go', 'snowflake', 'azure', 'databricks', 'excel', 'power bi']</t>
  </si>
  <si>
    <t>['python', 'java', 'snowflake', 'databricks', 'tableau']</t>
  </si>
  <si>
    <t>Investment Banking Senior Analyst</t>
  </si>
  <si>
    <t>RCK Analytics Private Limited</t>
  </si>
  <si>
    <t>Nokomis, FL</t>
  </si>
  <si>
    <t>MITER Brands</t>
  </si>
  <si>
    <t>['oracle', 'windows', 'excel', 'powerpoint']</t>
  </si>
  <si>
    <t>Data Protection Sr. Analyst</t>
  </si>
  <si>
    <t>['powershell', 'azure', 'gdpr']</t>
  </si>
  <si>
    <t>[Remote] People Analytics Analyst | United States | Remote</t>
  </si>
  <si>
    <t>Data Engineer/Scientist - Life Sciences</t>
  </si>
  <si>
    <t>Business Intelligence &amp; Tech Lead (Data Analyst III)</t>
  </si>
  <si>
    <t>Mid-level Senior Data Scientist in Newark</t>
  </si>
  <si>
    <t>Data Engineer II , UTR Data Engineering</t>
  </si>
  <si>
    <t>DATABASE ANALYST II</t>
  </si>
  <si>
    <t>Federal Government Analyst – Full-Time</t>
  </si>
  <si>
    <t>['python', 'r', 'sas', 'gdpr', 'tableau', 'excel', 'power bi', 'spss', 'sas']</t>
  </si>
  <si>
    <t>ENG-L3 Data Engineer</t>
  </si>
  <si>
    <t>Mywe Technologies LLP for Client</t>
  </si>
  <si>
    <t>['sql', 'python', 'gcp', 'kubernetes']</t>
  </si>
  <si>
    <t>JT4, LLC</t>
  </si>
  <si>
    <t>Business Analyst - Temporary Casual</t>
  </si>
  <si>
    <t>University of the Pacific</t>
  </si>
  <si>
    <t>['sql', 'python', 'r', 'assembly', 'tableau', 'excel', 'power bi', 'powerpoint']</t>
  </si>
  <si>
    <t>Prospect Rsch &amp; Data Analyst</t>
  </si>
  <si>
    <t>University of Massachusetts Medical School</t>
  </si>
  <si>
    <t>(USA) Manager, Business Analysis And Insights</t>
  </si>
  <si>
    <t>Machine Learning - Data Scientist</t>
  </si>
  <si>
    <t>Rx Operations Analyst, Rx Operations Analyst, Services Delivery</t>
  </si>
  <si>
    <t>['sql', 'r', 'vba', 'windows', 'unix', 'tableau', 'excel', 'microstrategy', 'qlik']</t>
  </si>
  <si>
    <t>Cooper University Hospital</t>
  </si>
  <si>
    <t>Data Engineer (Data Platform / Infrastructure)</t>
  </si>
  <si>
    <t>['sql', 'scala', 'java', 'aws', 'spark', 'kafka']</t>
  </si>
  <si>
    <t>['python', 'azure', 'aws', 'gcp', 'fastapi', 'flask']</t>
  </si>
  <si>
    <t>Senior Data Scientist (GTM)</t>
  </si>
  <si>
    <t>['sql', 'python', 'r', 'go', 'databricks', 'oracle', 'airflow', 'excel']</t>
  </si>
  <si>
    <t>Site IE Data Engineer</t>
  </si>
  <si>
    <t>Lebanon, TN</t>
  </si>
  <si>
    <t>Mars, Incorporated</t>
  </si>
  <si>
    <t>micro1 AI</t>
  </si>
  <si>
    <t>Senior Manager, Data Platforms and Engineering</t>
  </si>
  <si>
    <t>Pacific Blue Cross</t>
  </si>
  <si>
    <t>Senior Data Engineer - Hybrid ID47956</t>
  </si>
  <si>
    <t>Humand Talent</t>
  </si>
  <si>
    <t>['python', 'airflow', 'git', 'github']</t>
  </si>
  <si>
    <t>PV and Energy Storage Remote Operator &amp; Data Analyst</t>
  </si>
  <si>
    <t>Montville, NJ</t>
  </si>
  <si>
    <t>Healthcare Associated Infections Surveillance Data Analyst - HP IV - HAI/AR Program</t>
  </si>
  <si>
    <t>Department of Public Health &amp; Environment</t>
  </si>
  <si>
    <t>['r', 'go', 'c', 'tableau', 'sheets', 'git', 'github']</t>
  </si>
  <si>
    <t>Staff Data Engineer (Python, AI/ML) – REMOTE</t>
  </si>
  <si>
    <t>Search Partner Group, LLC</t>
  </si>
  <si>
    <t>['python', 'snowflake', 'bigquery', 'spark', 'kafka', 'airflow', 'kubernetes']</t>
  </si>
  <si>
    <t>['sql', 'python', 'r', 'nosql', 'snowflake', 'databricks', 'bigquery', 'tableau', 'power bi']</t>
  </si>
  <si>
    <t>ThyssenKrupp</t>
  </si>
  <si>
    <t>['sql', 'python', 'r', 'tableau', 'excel', 'power bi', 'powerpoint', 'outlook']</t>
  </si>
  <si>
    <t>Data Analyst 3, SG-27</t>
  </si>
  <si>
    <t>Data Scientist III - AMZ9898176</t>
  </si>
  <si>
    <t>Information Analyst | Upto $30/hr Hourly - AI Trainer</t>
  </si>
  <si>
    <t>Mid-level Data Engineer in Seattle</t>
  </si>
  <si>
    <t>Network Engineer - Data Annotation</t>
  </si>
  <si>
    <t>Business Analyst – Market Research &amp; Strategy</t>
  </si>
  <si>
    <t>Bootle, United Kingdom</t>
  </si>
  <si>
    <t>Defensive Security AI Scientist</t>
  </si>
  <si>
    <t>['python', 'pytorch', 'hugging face', 'kubernetes']</t>
  </si>
  <si>
    <t>['sql', 'python', 'nosql', 'postgresql', 'numpy', 'pandas', 'flask', 'django', 'git']</t>
  </si>
  <si>
    <t>Director, Data Science (Feasibility Site Activation)</t>
  </si>
  <si>
    <t>C-Clinical Dallas</t>
  </si>
  <si>
    <t>Senior Product Analyst, Methodology</t>
  </si>
  <si>
    <t>PurpleLab Inc</t>
  </si>
  <si>
    <t>['sql', 'snowflake', 'databricks', 'bigquery']</t>
  </si>
  <si>
    <t>Data Analyst, Data Analytics</t>
  </si>
  <si>
    <t>Radiant Nuclear</t>
  </si>
  <si>
    <t>['c', 'oracle', 'tableau', 'power bi']</t>
  </si>
  <si>
    <t>Vermelo RPO</t>
  </si>
  <si>
    <t>['sql', 'python', 'r', 'azure', 'databricks', 'jira']</t>
  </si>
  <si>
    <t>Research Engineer (L5) - Growth and Membership</t>
  </si>
  <si>
    <t>Remote Jobs | Telejobs</t>
  </si>
  <si>
    <t>Leapsome</t>
  </si>
  <si>
    <t>['sql', 'python', 'scala', 'aws', 'spark', 'kafka', 'airflow']</t>
  </si>
  <si>
    <t>Policy Analyst (Remote)</t>
  </si>
  <si>
    <t>Leigh, United Kingdom</t>
  </si>
  <si>
    <t>Quik Hire Staffing</t>
  </si>
  <si>
    <t>Foreign Exchange Analyst – For Foreigners</t>
  </si>
  <si>
    <t>['python', 'r', 'matlab', 'excel', 'terminal']</t>
  </si>
  <si>
    <t>Westchester, CA</t>
  </si>
  <si>
    <t>Mid-level Senior Data Scientist in Anaheim</t>
  </si>
  <si>
    <t>Mid-level Staff Data Scientist in Garland</t>
  </si>
  <si>
    <t>Inventory Analyst Needed for Stock Optimization</t>
  </si>
  <si>
    <t>Machine Learning Scientist III - Multi-Product AI</t>
  </si>
  <si>
    <t>Reporting Data Analyst with P&amp;C Insurance</t>
  </si>
  <si>
    <t>Cerebra Consulting, Inc.</t>
  </si>
  <si>
    <t>['sql', 'c', 'power bi', 'microstrategy', 'sap']</t>
  </si>
  <si>
    <t>Executive Recruiter</t>
  </si>
  <si>
    <t>Junior Data Scientist in Irving</t>
  </si>
  <si>
    <t>Remote Cross-Channel Customer Journey Analyst</t>
  </si>
  <si>
    <t>Delta Corporation</t>
  </si>
  <si>
    <t>Data Scientist Associate (Ciudad de México, Cuauhtémoc)</t>
  </si>
  <si>
    <t>['sql', 'python', 'aws', 'spark', 'looker', 'github']</t>
  </si>
  <si>
    <t>Data Scientist Analyst (Ciudad de México, Cuauhtémoc)</t>
  </si>
  <si>
    <t>['python', 'r', 'sas', 'c', 'aws', 'pyspark', 'looker', 'power bi', 'sas']</t>
  </si>
  <si>
    <t>Senior Data Integration Specialist (Data Engineering &amp; APIs)</t>
  </si>
  <si>
    <t>Dhaka Technologies Limited Company</t>
  </si>
  <si>
    <t>['sql', 'azure', 'aws', 'power bi', 'unity']</t>
  </si>
  <si>
    <t>Marketing Analyst with Data Visualization, Data Warehouse, BI, and AI</t>
  </si>
  <si>
    <t>Manager Analytics Enablement</t>
  </si>
  <si>
    <t>Sonepar</t>
  </si>
  <si>
    <t>Remote Physical Scientist</t>
  </si>
  <si>
    <t>Business Analyst – For Students</t>
  </si>
  <si>
    <t>Wallsend, United Kingdom</t>
  </si>
  <si>
    <t>['express', 'visio', 'excel', 'powerpoint']</t>
  </si>
  <si>
    <t>Junior Data Scientist in San Antonio</t>
  </si>
  <si>
    <t>Sr. Data Analytics Engineer with AI Seattle WA (Onsite) - Full time</t>
  </si>
  <si>
    <t>['sql', 'python', 'snowflake', 'azure', 'databricks', 'aws', 'gcp', 'pandas', 'fastapi', 'power bi', 'dax', 'docker', 'git']</t>
  </si>
  <si>
    <t>Investment Data Analyst - INDUSTRIALS/TECH</t>
  </si>
  <si>
    <t>JW Michaels &amp; Co.</t>
  </si>
  <si>
    <t>Systems Analyst – For English Speakers</t>
  </si>
  <si>
    <t>North Shields, United Kingdom</t>
  </si>
  <si>
    <t>['sql', 'azure', 'aws', 'gcp', 'visio', 'tableau', 'excel', 'power bi']</t>
  </si>
  <si>
    <t>Junior Senior Data Scientist in Stockton</t>
  </si>
  <si>
    <t>Bloomberg Industry Group</t>
  </si>
  <si>
    <t>['sql', 'python', 'databricks', 'aws', 'gcp', 'spark']</t>
  </si>
  <si>
    <t>Softview Infotech</t>
  </si>
  <si>
    <t>Manager, Data Engineering - Workforce Intelligence</t>
  </si>
  <si>
    <t>['sql', 'python', 'r', 'scala', 'snowflake', 'azure', 'aws', 'gcp', 'redshift', 'bigquery', 'spark', 'tensorflow', 'airflow', 'git']</t>
  </si>
  <si>
    <t>Intern - Product &amp; Data Engineering (September 2026 - 12 months)</t>
  </si>
  <si>
    <t>Ontario Teachers' Pension Plan</t>
  </si>
  <si>
    <t>['sql', 'python', 'javascript', 'java', 'c', 'sql server', 'snowflake', 'react', 'spring', 'angular', 'github', 'jenkins', 'jira', 'confluence']</t>
  </si>
  <si>
    <t>Portfolio &amp; Performance Analysis Data Scientist</t>
  </si>
  <si>
    <t>['sql', 'python', 'r', 'visual basic', 'excel']</t>
  </si>
  <si>
    <t>Clinical Research Data Analyst I - Chronic Liver Diseases (Part Time)</t>
  </si>
  <si>
    <t>Senior Post-Market Data Analyst -Medical Devices</t>
  </si>
  <si>
    <t>['c', 'excel', 'power bi', 'powerpoint', 'outlook']</t>
  </si>
  <si>
    <t>Junior Biomedical Data Analyst</t>
  </si>
  <si>
    <t>LifeCanvas Technologies Inc.</t>
  </si>
  <si>
    <t>Jr. IT Business Analyst</t>
  </si>
  <si>
    <t>SiloSmashers</t>
  </si>
  <si>
    <t>Celonis Process Mining Data Engineer - 6 or12 month initial contract+ inside IR35 - Great Day rates available £££</t>
  </si>
  <si>
    <t>Program/Data Analyst - Supervisor</t>
  </si>
  <si>
    <t>['sql', 'python', 'r', 'vba', 'linux', 'tableau', 'excel', 'power bi']</t>
  </si>
  <si>
    <t>Senior Analytics Engineer, Business Intelligence</t>
  </si>
  <si>
    <t>CLEAR - Corporate</t>
  </si>
  <si>
    <t>Clinical Imaging Software Developer / Data Scientist</t>
  </si>
  <si>
    <t>['sql', 'python', 'azure', 'aws', 'gcp', 'bigquery', 'kubernetes', 'docker', 'terraform']</t>
  </si>
  <si>
    <t>School District of Manatee County</t>
  </si>
  <si>
    <t>Application Analyst</t>
  </si>
  <si>
    <t>['sql', 'databricks', 'power bi', 'alteryx']</t>
  </si>
  <si>
    <t>DLA - TPPS Analyst (Fully Remote)</t>
  </si>
  <si>
    <t>Resolute Management Group, LLC</t>
  </si>
  <si>
    <t>[Remote] Data Analyst, New Grad (Canada)</t>
  </si>
  <si>
    <t>Data Scientist 4 Jobs</t>
  </si>
  <si>
    <t>Weeghman &amp; Briggs</t>
  </si>
  <si>
    <t>GEOINT Data Scientist TS/SCI Requried</t>
  </si>
  <si>
    <t>['python', 'javascript', 'html', 'css', 'tableau', 'alteryx']</t>
  </si>
  <si>
    <t>hireful</t>
  </si>
  <si>
    <t>Commercial Business Analyst</t>
  </si>
  <si>
    <t>FreshEdge</t>
  </si>
  <si>
    <t>['python', 'tableau', 'excel', 'power bi']</t>
  </si>
  <si>
    <t>[Remote] Healthcare Data Analyst 1 with SQL AND Data provider experience 100% Remote $33/hr W2</t>
  </si>
  <si>
    <t>Indonesian fluent Content Analyst (US-Remote)</t>
  </si>
  <si>
    <t>['python', 'scala', 'java', 'databricks', 'oracle', 'tableau', 'cognos', 'powerbi', 'powerbi']</t>
  </si>
  <si>
    <t>Legal AI Engineer [ T4]</t>
  </si>
  <si>
    <t>AMISEQ</t>
  </si>
  <si>
    <t>Coralville, IA</t>
  </si>
  <si>
    <t>Millennium Concrete</t>
  </si>
  <si>
    <t>['sql', 'python', 'go', 'excel', 'power bi', 'dax']</t>
  </si>
  <si>
    <t>Data Analyst/Collections Manager</t>
  </si>
  <si>
    <t>MULLOOLY JEFFREY ROONEY &amp; FLYNN LLP</t>
  </si>
  <si>
    <t>Fort McCoy, FL</t>
  </si>
  <si>
    <t>INA Solution</t>
  </si>
  <si>
    <t>['sql', 'databricks', 'tableau', 'power bi', 'dax']</t>
  </si>
  <si>
    <t>Procurement Data Analytics Consultant</t>
  </si>
  <si>
    <t>American Urgent Care &amp; Primary Centers</t>
  </si>
  <si>
    <t>Sr. HRIS Data Analyst</t>
  </si>
  <si>
    <t>Kennison &amp; Associates</t>
  </si>
  <si>
    <t>Junior Analyst - Warehouse Fulfillment Center</t>
  </si>
  <si>
    <t>Selery Fullfillment, Inc.</t>
  </si>
  <si>
    <t>Senior Cost Analyst - Contract</t>
  </si>
  <si>
    <t>The Mason Group - Strategic Search Partners</t>
  </si>
  <si>
    <t>['sql', 'nosql', 'mongodb', 'mongodb', 'oracle']</t>
  </si>
  <si>
    <t>Senior Big Data Engineer (Snowflake, Python, SQL) - Investment Banking</t>
  </si>
  <si>
    <t>['sql', 'python', 'excel', 'power bi', 'unity']</t>
  </si>
  <si>
    <t>Data Cabling Engineer/ Data Comms Engineer</t>
  </si>
  <si>
    <t>Installation Technology</t>
  </si>
  <si>
    <t>Hydro Fitting Manufacturing Corporation</t>
  </si>
  <si>
    <t>Data Modeler -Senior/ Team lead</t>
  </si>
  <si>
    <t>['sql', 'sql server', 'azure', 'oracle', 'visio']</t>
  </si>
  <si>
    <t>Customer Insights Analyst - Retail &amp; Experience Analytics</t>
  </si>
  <si>
    <t>TCWGlobal</t>
  </si>
  <si>
    <t>Data Entry Analyst (Entry Level)</t>
  </si>
  <si>
    <t>Duck Creek Technologies</t>
  </si>
  <si>
    <t>Machine Learning Engineer - National Security AI Start-Up - Up to £98,000</t>
  </si>
  <si>
    <t>Few&amp;Far</t>
  </si>
  <si>
    <t>Forward Deployed Engineering Lead - Data Science &amp; Integration</t>
  </si>
  <si>
    <t>['sql', 'python', 'go', 'java', 'snowflake', 'azure', 'databricks', 'aws', 'gcp', 'redshift', 'bigquery', 'kafka', 'airflow', 'kubernetes', 'docker']</t>
  </si>
  <si>
    <t>Senior Data Engineer / Big Data Lead – Snowflake</t>
  </si>
  <si>
    <t>Agility IT</t>
  </si>
  <si>
    <t>['sql', 'python', 'scala', 'java', 'snowflake', 'aws', 'spark', 'airflow', 'hadoop']</t>
  </si>
  <si>
    <t>DevOps Engineer with Terraform exp.</t>
  </si>
  <si>
    <t>['python', 'snowflake', 'azure', 'databricks', 'aws', 'kubernetes', 'github', 'terraform']</t>
  </si>
  <si>
    <t>['sql', 'python', 'sas', 'numpy', 'pandas', 'sas']</t>
  </si>
  <si>
    <t>Business Analytics Analyst III</t>
  </si>
  <si>
    <t>Woodbury, NY</t>
  </si>
  <si>
    <t>['sql', 'python', 'sas', 'sql server', 'snowflake', 'oracle', 'power bi', 'sas', 'dax']</t>
  </si>
  <si>
    <t>Vulnerability Analyst</t>
  </si>
  <si>
    <t>['sql', 'python', 'bash', 'shell', 'azure', 'aws', 'gcp', 'numpy', 'hadoop', 'pandas', 'linux', 'unix', 'tableau', 'power bi', 'git']</t>
  </si>
  <si>
    <t>Principal Data Scientist, Customer Analytics</t>
  </si>
  <si>
    <t>Senior Database Engineer / DBA</t>
  </si>
  <si>
    <t>Independence, OH</t>
  </si>
  <si>
    <t>['sql', 'perl', 'shell', 'postgresql', 'oracle']</t>
  </si>
  <si>
    <t>Databricks Lead Data Engineer (FTE) - Hybrid in Minnesota, MN</t>
  </si>
  <si>
    <t>['sql', 'r', 'c', 'databricks', 'spark', 'pyspark', 'unity']</t>
  </si>
  <si>
    <t>System Software Engineer - AI</t>
  </si>
  <si>
    <t>Delos Data Inc</t>
  </si>
  <si>
    <t>['python', 'c', 'pytorch', 'node', 'linux', 'unity']</t>
  </si>
  <si>
    <t>TEMP_NEO_Data Science</t>
  </si>
  <si>
    <t>['sql', 'python', 'r', 'bigquery', 'spark', 'pytorch', 'tensorflow', 'hadoop', 'scikit-learn']</t>
  </si>
  <si>
    <t>Post-Market Surveillance Data Engineer</t>
  </si>
  <si>
    <t>Jenner &amp; Block</t>
  </si>
  <si>
    <t>['sql', 'python', 't-sql', 'c', 'sql server', 'azure', 'pyspark', 'power bi', 'sharepoint']</t>
  </si>
  <si>
    <t>Business/Data Analyst - BA 26-05011</t>
  </si>
  <si>
    <t>['sql', 'python', 'hadoop', 'tableau', 'power bi']</t>
  </si>
  <si>
    <t>Giesecke+Devrient</t>
  </si>
  <si>
    <t>Senior Business Analyst (Local to PA only)</t>
  </si>
  <si>
    <t>[Remote] Sr. Business Intelligence Analyst, Supply Chain - Remote</t>
  </si>
  <si>
    <t>Harbor Freight Tools</t>
  </si>
  <si>
    <t>Senior Data Scientist in Irvine</t>
  </si>
  <si>
    <t>Data Scientist, AI/ML – Visa Consulting and Analytics</t>
  </si>
  <si>
    <t>Visa U.S.A. Inc.</t>
  </si>
  <si>
    <t>['sql', 'python', 'spark', 'tableau', 'excel', 'powerpoint', 'github']</t>
  </si>
  <si>
    <t>[Remote] Data Scientist – Applied AI (LLMs, SLMs &amp; Predictive Modeling)</t>
  </si>
  <si>
    <t>['azure', 'databricks', 'aws', 'pytorch', 'tensorflow', 'hugging face']</t>
  </si>
  <si>
    <t>Project Manager with GCP Data Engineering</t>
  </si>
  <si>
    <t>['sql', 'python', 'gcp', 'bigquery', 'jira', 'confluence']</t>
  </si>
  <si>
    <t>Data Engineer II, Professional Services Strategy &amp; Operation, Analytics &amp; Insights Center (PAIC)</t>
  </si>
  <si>
    <t>['sql', 'python', 'elasticsearch', 'aws', 'redshift', 'spark', 'hadoop']</t>
  </si>
  <si>
    <t>Data Engineer, PXT Central Science</t>
  </si>
  <si>
    <t>Senior Manager, Data Engineer, PXT Central Science (PXTCS)</t>
  </si>
  <si>
    <t>Sr. Data Engineer - (NO H-1B or C2C)</t>
  </si>
  <si>
    <t>['sql', 'python', 'snowflake', 'databricks', 'aws', 'spark', 'airflow']</t>
  </si>
  <si>
    <t>Senior Cloud Data Engineer / GCP Data Operations Engineer (Remote)</t>
  </si>
  <si>
    <t>['sql', 'python', 'gcp', 'bigquery', 'airflow', 'splunk', 'terraform']</t>
  </si>
  <si>
    <t>Data Engineer I, AWS WW Field Enablement, Analytics and Product Operations</t>
  </si>
  <si>
    <t>['nosql', 'oracle', 'aws', 'redshift', 'spark', 'hadoop', 'tableau', 'ssis', 'cognos']</t>
  </si>
  <si>
    <t>Data Analytics &amp; Insights Managed Service - Business Analyst (Basic SQL, Health care domain concepts) - Senior Associate</t>
  </si>
  <si>
    <t>Retail Data Quality &amp; Governance Analyst</t>
  </si>
  <si>
    <t>Data Scientist, MS&amp;T Systems and Engineering</t>
  </si>
  <si>
    <t>New Brunswick, NJ (+1 other)</t>
  </si>
  <si>
    <t>['python', 'matlab', 'phoenix', 'excel']</t>
  </si>
  <si>
    <t>Junior Data Admin - job guarantee</t>
  </si>
  <si>
    <t>Data Analyst - Mid Jobs</t>
  </si>
  <si>
    <t>American Systems Corporation</t>
  </si>
  <si>
    <t>DATABASE DEVELOPER (AWS / DATA ENGINEERING)</t>
  </si>
  <si>
    <t>RJIT Solutions</t>
  </si>
  <si>
    <t>['sql', 'nosql', 'postgresql', 'oracle', 'aws', 'aurora', 'tableau', 'power bi']</t>
  </si>
  <si>
    <t>Database Developer (aws / Data Engineering)</t>
  </si>
  <si>
    <t>Trade Operations &amp; Data Analyst</t>
  </si>
  <si>
    <t>Francisco, IN</t>
  </si>
  <si>
    <t>Senior Data Scientist – Remote</t>
  </si>
  <si>
    <t>['sql', 'python', 'azure', 'aws', 'gcp', 'spark', 'pytorch', 'matplotlib', 'numpy', 'seaborn', 'tensorflow', 'hadoop', 'scikit-learn', 'pandas', 'tableau', 'power bi']</t>
  </si>
  <si>
    <t>Senior Business Analyst (Remote)</t>
  </si>
  <si>
    <t>Data Engineer (Hybrid, Dallas, TX area) W2 Only</t>
  </si>
  <si>
    <t>['sql', 'python', 'oracle', 'unix', 'github']</t>
  </si>
  <si>
    <t>Lead / Sr. Data Engineer</t>
  </si>
  <si>
    <t>['sql', 'python', 'scala', 'java', 'mongodb', 'postgresql', 'mongodb', 'snowflake', 'azure', 'databricks', 'aws', 'gcp', 'redshift', 'spark', 'kafka', 'pyspark', 'airflow', 'pandas', 'tableau', 'power bi']</t>
  </si>
  <si>
    <t>Data Engineer, Junior</t>
  </si>
  <si>
    <t>Senior Building Services Engineer - Modular Data Centre Solutions</t>
  </si>
  <si>
    <t>Appcast Enterprise</t>
  </si>
  <si>
    <t>Project Data Scientist, Community Science, Natural History Museum of Los Angeles County</t>
  </si>
  <si>
    <t>SEVENSEAS Media</t>
  </si>
  <si>
    <t>Natural History Museums of Los Angeles County</t>
  </si>
  <si>
    <t>['python', 'matlab', 'phoenix']</t>
  </si>
  <si>
    <t>Data Engineer (Microsoft Fabric/BI &amp; Azure)</t>
  </si>
  <si>
    <t>['sql', 'python', 't-sql', 'azure', 'databricks', 'spark', 'pyspark', 'power bi', 'dax', 'sharepoint', 'git', 'github']</t>
  </si>
  <si>
    <t>Support Engineer (Data/SQL Focused)</t>
  </si>
  <si>
    <t>['sql', 'sql server', 'mysql', 'postgresql', 'git']</t>
  </si>
  <si>
    <t>Data Analyst Graduate Scheme - Consultancy</t>
  </si>
  <si>
    <t>Mid-level Staff Data Scientist in Fort Wayne</t>
  </si>
  <si>
    <t>['sql', 'java', 'mysql', 'postgresql', 'oracle', 'gcp', 'kafka', 'spring', 'atlassian', 'git', 'github', 'bitbucket', 'jira']</t>
  </si>
  <si>
    <t>Frontline Data Solutions</t>
  </si>
  <si>
    <t>Engine</t>
  </si>
  <si>
    <t>Senior Software Engineer - Data Integration</t>
  </si>
  <si>
    <t>Vancouver, BC, Canada (+1 other)</t>
  </si>
  <si>
    <t>['sql', 'python', 'r', 'javascript', 'java', 'html', 'c', 'postgresql', 'azure', 'excel', 'power bi']</t>
  </si>
  <si>
    <t>SAS Data Engineer</t>
  </si>
  <si>
    <t>Graduate Consultant (Software/Data/AI/Devops/Embedded Engineer)</t>
  </si>
  <si>
    <t>['python', 'java', 'c', 'typescript', 'rust', 'golang']</t>
  </si>
  <si>
    <t>Finance Analyst - Data Analysis &amp; Modelling</t>
  </si>
  <si>
    <t>['c', 'excel', 'sharepoint']</t>
  </si>
  <si>
    <t>Analyst - Post Closing</t>
  </si>
  <si>
    <t>Business Analyst Junior – Remote, Entry Level</t>
  </si>
  <si>
    <t>['sql', 'visio', 'tableau', 'excel', 'power bi', 'powerpoint', 'jira', 'confluence']</t>
  </si>
  <si>
    <t>Principal Contract Recruitment Consultant (Data, AI, Analytics Desk)</t>
  </si>
  <si>
    <t>Data Analyst – Utility Compliance &amp; Reporting</t>
  </si>
  <si>
    <t>['sas', 'oracle', 'power bi', 'sap', 'sas']</t>
  </si>
  <si>
    <t>Salmon Group, Inc.</t>
  </si>
  <si>
    <t>['sas', 'excel', 'sap', 'sas', 'outlook']</t>
  </si>
  <si>
    <t>Product Data Scientist, Gemini in Driving Experience</t>
  </si>
  <si>
    <t>Senior Data Scientist, Real World Journeys, Research, Search</t>
  </si>
  <si>
    <t>Carrington Holding Company, LLC</t>
  </si>
  <si>
    <t>['sql', 'python', 't-sql', 'sql server', 'snowflake', 'azure', 'databricks', 'power bi', 'ssis', 'ssrs']</t>
  </si>
  <si>
    <t>Software Principal Engineer (Python)</t>
  </si>
  <si>
    <t>['python', 'c', 'linux']</t>
  </si>
  <si>
    <t>Data Engineer - Tier-1 Quantitative Hedge Fund - Research &amp; Trading Platform</t>
  </si>
  <si>
    <t>Strachan Clark</t>
  </si>
  <si>
    <t>Union One</t>
  </si>
  <si>
    <t>['sql', 'python', 'azure', 'aws', 'airflow', 'git', 'github', 'gitlab']</t>
  </si>
  <si>
    <t>Data Science -Fraud &amp; Risk</t>
  </si>
  <si>
    <t>TEMP_NEO_Data Scientist</t>
  </si>
  <si>
    <t>Azure DataBricks Lead/ Principal Data Engineer</t>
  </si>
  <si>
    <t>Senior Data Engineer – Central London (Hybrid) - £85,000</t>
  </si>
  <si>
    <t>Principle Specialist, Configuration &amp; Data Management Analyst Jobs</t>
  </si>
  <si>
    <t>Tatari</t>
  </si>
  <si>
    <t>['sql', 'python', 'databricks', 'pyspark', 'pandas', 'tableau']</t>
  </si>
  <si>
    <t>['sql', 'python', 'r', 'tableau', 'excel', 'power bi', 'ms access', 'powerbi', 'powerbi']</t>
  </si>
  <si>
    <t>Healthcare Data Analyst / Data Engineer</t>
  </si>
  <si>
    <t>Principal Data Engineer - Finance</t>
  </si>
  <si>
    <t>['sql', 'python', 'snowflake', 'databricks', 'pyspark', 'sap', 'git']</t>
  </si>
  <si>
    <t>Back End Engineer - Data Platform &amp; AI Systems</t>
  </si>
  <si>
    <t>Mentor Talent Acquisition</t>
  </si>
  <si>
    <t>['go', 'typescript', 'postgresql', 'snowflake', 'databricks', 'bigquery', 'node.js', 'node', 'notion', 'slack']</t>
  </si>
  <si>
    <t>Customs Data Analyst</t>
  </si>
  <si>
    <t>['excel', 'power bi', 'powerpoint', 'sharepoint']</t>
  </si>
  <si>
    <t>Geode Health</t>
  </si>
  <si>
    <t>Staff Advanced Analyst</t>
  </si>
  <si>
    <t>R3 Technology Inc</t>
  </si>
  <si>
    <t>['sql', 'python', 'r', 'c', 'jira', 'confluence']</t>
  </si>
  <si>
    <t>Data Analyst | Analyste de données</t>
  </si>
  <si>
    <t>Sysco Canada</t>
  </si>
  <si>
    <t>['sql', 'r', 'vba', 'excel', 'powerpoint', 'outlook']</t>
  </si>
  <si>
    <t>Principal Data Science Engineer - AI/ML &amp; Algorithms</t>
  </si>
  <si>
    <t>TransMedics, Inc.</t>
  </si>
  <si>
    <t>['sql', 'python', 'nosql', 'c', 'aws', 'pytorch', 'numpy', 'scikit-learn', 'pandas', 'gdpr']</t>
  </si>
  <si>
    <t>Apache NiFi  Data Engineer</t>
  </si>
  <si>
    <t>['sql', 'java', 'spark', 'kafka', 'hadoop', 'linux', 'kubernetes', 'docker']</t>
  </si>
  <si>
    <t>Software Engineer - (Space Domain)</t>
  </si>
  <si>
    <t>['nosql', 'java', 'mongodb', 'mongodb', 'azure', 'aws', 'gcp', 'spark', 'kafka', 'hadoop', 'graphql', 'kubernetes', 'docker', 'git']</t>
  </si>
  <si>
    <t>Data &amp; AI Integration Engineer - Mid-Level</t>
  </si>
  <si>
    <t>['sql', 'sql server', 'postgresql', 'azure', 'aws', 'bigquery', 'airflow', 'power bi', 'alteryx']</t>
  </si>
  <si>
    <t>Product Data Engineer Jobs</t>
  </si>
  <si>
    <t>Remote Technical Business Analyst</t>
  </si>
  <si>
    <t>Performance Improvement Registered Nurse for Trauma /Quality Data Analyst</t>
  </si>
  <si>
    <t>Mercy Health System Corporation</t>
  </si>
  <si>
    <t>Pashto/Dari Language Data Analysts</t>
  </si>
  <si>
    <t>Mass General Brigham Incorporated</t>
  </si>
  <si>
    <t>['sql', 'python', 'r', 'sas', 'snowflake', 'azure', 'redshift', 'tableau', 'ssis', 'sas']</t>
  </si>
  <si>
    <t>Ph.linkedin.com</t>
  </si>
  <si>
    <t>Research Associate, Data Engineer</t>
  </si>
  <si>
    <t>Bridgewater Associates</t>
  </si>
  <si>
    <t>['sql', 'python', 'snowflake', 'spark', 'airflow']</t>
  </si>
  <si>
    <t>RLI Corp</t>
  </si>
  <si>
    <t>['sql', 'python', 'snowflake', 'excel', 'git']</t>
  </si>
  <si>
    <t>Commercial Loan Data Analyst II</t>
  </si>
  <si>
    <t>E Mortgage Capital, Inc.</t>
  </si>
  <si>
    <t>['sql', 'python', 'r', 'snowflake', 'redshift', 'bigquery', 'airflow', 'tableau']</t>
  </si>
  <si>
    <t>Cresset Capital</t>
  </si>
  <si>
    <t>Contract Analyst (GPO)</t>
  </si>
  <si>
    <t>Data Engineer I, OTS - Data ANCHOR Team</t>
  </si>
  <si>
    <t>['sql', 'python', 'scala', 'nosql', 'oracle', 'aws', 'redshift', 'spark', 'hadoop', 'tableau', 'cognos']</t>
  </si>
  <si>
    <t>Moore, A Series LLC</t>
  </si>
  <si>
    <t>['sql', 'python', 'snowflake', 'azure', 'aws', 'github']</t>
  </si>
  <si>
    <t>Morris, MN</t>
  </si>
  <si>
    <t>Riverview LLP</t>
  </si>
  <si>
    <t>Lead Data Engineer - Generative AI</t>
  </si>
  <si>
    <t>['sql', 'python', 'nosql', 'c', 'snowflake', 'azure', 'aws', 'gcp', 'spark']</t>
  </si>
  <si>
    <t>Senior Data Engineer, Ingestion Framework - Data &amp; AI Platform</t>
  </si>
  <si>
    <t>Rivian and Volkswagen Group Technologies</t>
  </si>
  <si>
    <t>['go', 'databricks', 'spark', 'kubernetes']</t>
  </si>
  <si>
    <t>Senior Software Engineer - IoT</t>
  </si>
  <si>
    <t>['r', 'go', 'golang', 'redis', 'aws', 'kafka', 'kubernetes', 'docker', 'git', 'jenkins', 'gitlab']</t>
  </si>
  <si>
    <t>['sql', 'python', 'azure', 'databricks', 'aws', 'gcp', 'spark', 'phoenix', 'unity']</t>
  </si>
  <si>
    <t>Commercial Insight Analyst. Job in Dublin Gecko Jobs</t>
  </si>
  <si>
    <t>Gecko Jobs</t>
  </si>
  <si>
    <t>Quanta Manufacturing Fremont</t>
  </si>
  <si>
    <t>Cogeco Inc.</t>
  </si>
  <si>
    <t>['sql', 'python', 'azure', 'aws', 'plotly', 'tableau', 'looker', 'powerbi', 'powerbi']</t>
  </si>
  <si>
    <t>Sr Data Engineer, Python + Spark (Data Federation skillset - Data Lakehouse - Eg: Starburst) - New York</t>
  </si>
  <si>
    <t>['sql', 'python', 'snowflake', 'azure', 'databricks', 'aws', 'gcp', 'spark', 'pyspark', 'kubernetes', 'terraform', 'pulumi']</t>
  </si>
  <si>
    <t>Senior Data Analyst | Upto $120/hr</t>
  </si>
  <si>
    <t>Research Data Scientist, Cybersecurity, Google Cloud</t>
  </si>
  <si>
    <t>Associate Director, Medical Omnichannel Data Scientist (Remote)</t>
  </si>
  <si>
    <t>Otsuka</t>
  </si>
  <si>
    <t>['python', 'r', 'matlab', 'sas', 'snowflake', 'aws', 'sas', 'kubernetes']</t>
  </si>
  <si>
    <t>['sql', 'python', 'gcp', 'looker', 'cognos']</t>
  </si>
  <si>
    <t>Internship, Data Engineer, Fleet Data, Self Driving (Fall 2026)</t>
  </si>
  <si>
    <t>Creon</t>
  </si>
  <si>
    <t>Business Data Analyst - SaaS</t>
  </si>
  <si>
    <t>Experienced Data Analyst Needed for Project Insights</t>
  </si>
  <si>
    <t>Financial Reporting Data Analyst</t>
  </si>
  <si>
    <t>Wythenshawe, United Kingdom</t>
  </si>
  <si>
    <t>Gen AI Engineer + Data Scientist</t>
  </si>
  <si>
    <t>Zenith Algorithms</t>
  </si>
  <si>
    <t>['sql', 'python', 'no-sql', 'mongodb', 'postgresql', 'mongodb', 'redis', 'azure', 'databricks', 'spark', 'pytorch', 'pyspark', 'tensorflow', 'hugging face', 'svn']</t>
  </si>
  <si>
    <t>Data Scientist, AWS Security</t>
  </si>
  <si>
    <t>Experienced Data Scientist for an NLP project</t>
  </si>
  <si>
    <t>['sql', 'python', 'plotly', 'hugging face', 'tableau']</t>
  </si>
  <si>
    <t>Senior Data Scientist – Business Innovation</t>
  </si>
  <si>
    <t>['sql', 'python', 'github', 'bitbucket']</t>
  </si>
  <si>
    <t>Personalisation Analytics Manager</t>
  </si>
  <si>
    <t>Data Scientist, Developer Productivity</t>
  </si>
  <si>
    <t>Lead AI Engineer - Hybrid (London)</t>
  </si>
  <si>
    <t>Rogers School District</t>
  </si>
  <si>
    <t>['sql', 'python', 'bash', 'powershell']</t>
  </si>
  <si>
    <t>SR. DATA ENGINEER</t>
  </si>
  <si>
    <t>['sql', 'python', 'databricks', 'sap']</t>
  </si>
  <si>
    <t>['sql', 'python', 'snowflake', 'aws', 'redshift', 'bigquery', 'numpy', 'airflow', 'pandas', 'tableau', 'looker', 'power bi', 'git']</t>
  </si>
  <si>
    <t>Business Systems Analyst (ISO)</t>
  </si>
  <si>
    <t>['vba', 'windows', 'excel', 'sharepoint']</t>
  </si>
  <si>
    <t>Senior Data Analyst - General Insurance</t>
  </si>
  <si>
    <t>360 Search</t>
  </si>
  <si>
    <t>Staff, Data Scientist - Health &amp; Wellness - Consumer Health &amp; Data Solutions</t>
  </si>
  <si>
    <t>['sql', 'python', 'r', 'scala', 'bigquery', 'spark', 'tensorflow', 'airflow']</t>
  </si>
  <si>
    <t>Senior Recruiter - Product &amp; Data Science</t>
  </si>
  <si>
    <t>Socure</t>
  </si>
  <si>
    <t>['python', 'scala', 'java', 'aws', 'spark', 'hadoop', 'kubernetes']</t>
  </si>
  <si>
    <t>Power Platform Engineer – Asset Management</t>
  </si>
  <si>
    <t>Bonhill Partners</t>
  </si>
  <si>
    <t>Terabase Energy</t>
  </si>
  <si>
    <t>Senior Data Engineer- Pricing/Commodities</t>
  </si>
  <si>
    <t>Senior Clinical Data Programmer / Analyst (Part-time)</t>
  </si>
  <si>
    <t>['sql', 'snowflake', 'power bi', 'qlik', 'powerbi', 'powerbi']</t>
  </si>
  <si>
    <t>Data Matching Verifier – E-commerce Analytics, WFH</t>
  </si>
  <si>
    <t>Lead Data Scientist - Deep Learning Practitioner</t>
  </si>
  <si>
    <t>['python', 'r', 'pytorch', 'tensorflow', 'hugging face']</t>
  </si>
  <si>
    <t>WMU Homer Stryker, M.D. School of Medicine</t>
  </si>
  <si>
    <t>['sql', 'postgresql', 'power bi', 'ssis']</t>
  </si>
  <si>
    <t>Data Engineer, AQNav</t>
  </si>
  <si>
    <t>S32 - Getro</t>
  </si>
  <si>
    <t>SandboxAQ</t>
  </si>
  <si>
    <t>['sql', 'python', 'c', 'aws', 'pytorch', 'scikit-learn', 'docker', 'github']</t>
  </si>
  <si>
    <t>Associate Accountant, Data Analytics</t>
  </si>
  <si>
    <t>CF-Office of Chief Financial Off</t>
  </si>
  <si>
    <t>MA AI Hub Job Board - Massachusetts Technology Collaborative</t>
  </si>
  <si>
    <t>Data Engineer - Python/ AWS. Asset Management. £110,000-£120,000 + Discretionary Bonus + Benefits. Hybrid 2 Days a week in Central London office.</t>
  </si>
  <si>
    <t>CommuniTech Recruitment Group</t>
  </si>
  <si>
    <t>['sql', 'python', 'mongodb', 'typescript', 'mongodb', 'aws', 'github', 'terraform']</t>
  </si>
  <si>
    <t>['sql', 'python', 'r', 'oracle', 'airflow', 'tableau', 'powerpoint']</t>
  </si>
  <si>
    <t>Worldly Partners</t>
  </si>
  <si>
    <t>['sql', 'python', 'java', 'tableau', 'power bi']</t>
  </si>
  <si>
    <t>Product Data Associate (Research &amp; Development)</t>
  </si>
  <si>
    <t>Bake'n Joy Foods, Inc.</t>
  </si>
  <si>
    <t>['r', 'sheets']</t>
  </si>
  <si>
    <t>Finance Planning &amp; Analysis (FP&amp;A) Analyst</t>
  </si>
  <si>
    <t>['python', 'watson']</t>
  </si>
  <si>
    <t>Data Scientist – Up to 60k – Python – Machine Learning – SaaS</t>
  </si>
  <si>
    <t>Applied Scientist - AI, Credit Risk</t>
  </si>
  <si>
    <t>AI/ML Research Scientist/Engineer</t>
  </si>
  <si>
    <t>Aspire Tech IT solution</t>
  </si>
  <si>
    <t>['sql', 'python', 'r', 'matlab', 'java', 'c', 'aws', 'pytorch', 'tensorflow', 'linux']</t>
  </si>
  <si>
    <t>Data Analyst / Analytics Engineer (Contract) – Chicago, IL (Hybrid)</t>
  </si>
  <si>
    <t>Data Analyst-3-5 years of experience with data management, analysis and quality assurance.</t>
  </si>
  <si>
    <t>New Jersey Family Planning League</t>
  </si>
  <si>
    <t>Senior Supply Chain Data &amp; BI Analyst</t>
  </si>
  <si>
    <t>LeMans Corporation</t>
  </si>
  <si>
    <t>Associate Principal - Data Sciences</t>
  </si>
  <si>
    <t>Senior Electrical Design Engineer – Data Centres</t>
  </si>
  <si>
    <t>Analyst- Reporting</t>
  </si>
  <si>
    <t>POWER BI_6+YEARS</t>
  </si>
  <si>
    <t>Data Scientist - Sr. Consultant Level</t>
  </si>
  <si>
    <t>['sql', 'python', 'spark', 'github']</t>
  </si>
  <si>
    <t>Data Scientist Python SQL - FinTech</t>
  </si>
  <si>
    <t>Computer Vision Researcher - Fully Remote</t>
  </si>
  <si>
    <t>SAP Semantics Data Engineer : Southern Glazer's Wine &amp; Spirits</t>
  </si>
  <si>
    <t>Shiftcode Analytics, Inc</t>
  </si>
  <si>
    <t>Mid- Level Data Engineer</t>
  </si>
  <si>
    <t>['sql', 'python', 'azure', 'spark', 'pyspark', 'git', 'github', 'jira']</t>
  </si>
  <si>
    <t>Data Engineer - Belfast</t>
  </si>
  <si>
    <t>Owen Reed</t>
  </si>
  <si>
    <t>Access Labs</t>
  </si>
  <si>
    <t>Research Associate, Personnel Health Research &amp; Data Analytics</t>
  </si>
  <si>
    <t>Fors Marsh</t>
  </si>
  <si>
    <t>['sql', 'python', 'r', 'go', 'c', 'databricks', 'gitlab']</t>
  </si>
  <si>
    <t>Junior Senior Data Scientist in Milwaukee</t>
  </si>
  <si>
    <t>Director of Data Engineering (Senior Public Service Administrator, Option 1)</t>
  </si>
  <si>
    <t>State of Illinois</t>
  </si>
  <si>
    <t>['sql', 'python', 'sql server', 'snowflake', 'azure', 'databricks', 'aws', 'bigquery', 'gdpr', 'tableau', 'powerbi', 'powerbi']</t>
  </si>
  <si>
    <t>Data Engineer (Oracle PL/SQL)</t>
  </si>
  <si>
    <t>Data Engineer - Snowflake / AWS</t>
  </si>
  <si>
    <t>['sql', 'python', 'go', 'gcp', 'bigquery', 'numpy', 'airflow', 'pandas', 'kubernetes', 'terraform']</t>
  </si>
  <si>
    <t>Small Business Consulting Corporation</t>
  </si>
  <si>
    <t>['sql', 'python', 'r', 'javascript']</t>
  </si>
  <si>
    <t>IT Senior Data Engineer (Hybrid)</t>
  </si>
  <si>
    <t>Eversource Energy Service Company</t>
  </si>
  <si>
    <t>['sql', 'sql server', 'azure', 'databricks', 'oracle', 'power bi', 'terraform']</t>
  </si>
  <si>
    <t>Data Engineer Python ETL SaaS</t>
  </si>
  <si>
    <t>['python', 'go', 'azure', 'databricks', 'aws', 'gcp', 'kafka']</t>
  </si>
  <si>
    <t>Advanced Analyst, Guest Product</t>
  </si>
  <si>
    <t>Maleda Tech</t>
  </si>
  <si>
    <t>POLICY ADVISOR - Data Scientist</t>
  </si>
  <si>
    <t>['sql', 'python', 'r', 'html', 'tableau', 'excel', 'power bi', 'spreadsheet']</t>
  </si>
  <si>
    <t>Applied Scientist – Media Analytics &amp; Audience Intelligence</t>
  </si>
  <si>
    <t>['sql', 'python', 'vba', 'excel']</t>
  </si>
  <si>
    <t>Senior Scientist, Personnel Health Research &amp; Data Analytics</t>
  </si>
  <si>
    <t>Analyst, Data, Health Plan Operations (Supports Florida Government Contracts)</t>
  </si>
  <si>
    <t>Molina Healthcare, Inc.</t>
  </si>
  <si>
    <t>Sr. Retail Pricing Analyst</t>
  </si>
  <si>
    <t>['sql', 'python', 'snowflake', 'redshift', 'bigquery', 'numpy', 'pandas', 'tableau']</t>
  </si>
  <si>
    <t>System Analyst Level IV</t>
  </si>
  <si>
    <t>TekWissen LLC</t>
  </si>
  <si>
    <t>['sql', 'azure', 'databricks', 'oracle', 'kafka', 'sap']</t>
  </si>
  <si>
    <t>Senior Compensation Analyst (Hospitals and Clinics)</t>
  </si>
  <si>
    <t>Enigma Search</t>
  </si>
  <si>
    <t>['visio', 'excel', 'powerpoint', 'outlook']</t>
  </si>
  <si>
    <t>Data and Analytics Manager</t>
  </si>
  <si>
    <t>['sql', 'python', 'r', 'sql server', 'postgresql', 'tableau', 'power bi']</t>
  </si>
  <si>
    <t>Business Data Scientist, Applied Machine Learning, GCS</t>
  </si>
  <si>
    <t>Data Engineer / Data Platform Engineer Internship Fall 2026 Semester at the Dow Delivery Center at UIUC (Champaign, IL)</t>
  </si>
  <si>
    <t>Kankakee, IL</t>
  </si>
  <si>
    <t>['sql', 'python', 'scala', 'powershell', 'snowflake', 'azure', 'databricks', 'aws', 'gcp', 'power bi', 'terraform']</t>
  </si>
  <si>
    <t>['sql', 'python', 'databricks', 'aws', 'redshift', 'spark', 'linux', 'macos', 'docker', 'jenkins', 'jira']</t>
  </si>
  <si>
    <t>Data Engineer - Databricks - Hybrid</t>
  </si>
  <si>
    <t>ContractStaffingRecruiters.com</t>
  </si>
  <si>
    <t>['sql', 'python', 'sql server', 'azure', 'oracle']</t>
  </si>
  <si>
    <t>Lead Data Platform Engineer | Remote | £85k + 4 day week</t>
  </si>
  <si>
    <t>['sql', 'python', 'c', 'azure', 'databricks', 'spark', 'pyspark', 'terraform']</t>
  </si>
  <si>
    <t>Medical Analyst</t>
  </si>
  <si>
    <t>Entry Level - Associate Analyst</t>
  </si>
  <si>
    <t>Data Analyst Summer Intern</t>
  </si>
  <si>
    <t>Prison Fellowship</t>
  </si>
  <si>
    <t>Enterprise Application Analyst, Permanent Full-Time</t>
  </si>
  <si>
    <t>Lac la Biche, AB, Canada</t>
  </si>
  <si>
    <t>Lac La Biche County</t>
  </si>
  <si>
    <t>['sql', 'python', 'r', 'c', 'spark', 'pytorch', 'matplotlib', 'seaborn', 'tensorflow', 'hadoop', 'tableau']</t>
  </si>
  <si>
    <t>Data Scientist II, Enterprise Security Products</t>
  </si>
  <si>
    <t>Co-op-Data Scientist-Cambridge, MA 2026</t>
  </si>
  <si>
    <t>['sql', 'python', 'r', 't-sql', 'sap']</t>
  </si>
  <si>
    <t>Senior Manager Data Engineering</t>
  </si>
  <si>
    <t>['sql', 'python', 'sql server', 'snowflake', 'oracle', 'aws', 'git']</t>
  </si>
  <si>
    <t>Local Candidate--Senior Data Engineer (GCP, BigQuery, dbt, Lakehouse)--Iselin, New Jersey--Contract on w2</t>
  </si>
  <si>
    <t>['sql', 'python', 'gcp', 'bigquery', 'airflow', 'github']</t>
  </si>
  <si>
    <t>Eastwall</t>
  </si>
  <si>
    <t>['sql', 'python', 'r', 'sql server', 'snowflake', 'azure', 'databricks', 'power bi', 'ssis', 'ssrs', 'powerpoint', 'terraform']</t>
  </si>
  <si>
    <t>Sr. Software Systems and Data Engineer</t>
  </si>
  <si>
    <t>Old Republic Title</t>
  </si>
  <si>
    <t>Technical Writer and Data Analyst</t>
  </si>
  <si>
    <t>Data Scientist/Analytics V</t>
  </si>
  <si>
    <t>['sql', 'python', 'r', 'go', 'matlab', 'sas', 'php', 'sas']</t>
  </si>
  <si>
    <t>Senior Data Engineer II, Finance</t>
  </si>
  <si>
    <t>['sql', 'python', 'snowflake', 'redshift', 'bigquery', 'spark', 'airflow']</t>
  </si>
  <si>
    <t>Senior Data Engineer (Palantir Data Engineer) - Dallas TX</t>
  </si>
  <si>
    <t>Reqroute, Inc</t>
  </si>
  <si>
    <t>['sql', 'python', 'pyspark', 'pandas', 'excel', 'powerpoint', 'git']</t>
  </si>
  <si>
    <t>Consolidated Data Analytics Platform Engineer</t>
  </si>
  <si>
    <t>['python', 'bash', 'perl', 'powershell', 'windows', 'linux', 'unix', 'splunk']</t>
  </si>
  <si>
    <t>Consolidated Data Analytics Platform Brokering Engineer</t>
  </si>
  <si>
    <t>['bash', 'aws', 'kafka', 'kubernetes', 'terraform', 'ansible', 'puppet']</t>
  </si>
  <si>
    <t>Research Data Analyst ( Department of Health Policy &amp; Management)</t>
  </si>
  <si>
    <t>Senior Manager, Data Science - Model Risk Office</t>
  </si>
  <si>
    <t>Principle AI &amp; Data Scientist</t>
  </si>
  <si>
    <t>Albion, IN</t>
  </si>
  <si>
    <t>['sql', 'python', 'java', 'databricks', 'pyspark', 'unity']</t>
  </si>
  <si>
    <t>HDO Data Engineer/Developers</t>
  </si>
  <si>
    <t>['python', 'bigquery', 'looker']</t>
  </si>
  <si>
    <t>TechScoop</t>
  </si>
  <si>
    <t>Saudi Venture Capital</t>
  </si>
  <si>
    <t>['azure', 'databricks', 'aws', 'gcp', 'spark', 'pyspark', 'github']</t>
  </si>
  <si>
    <t>Human Capital Management- Insights &amp; Analytics - Data Engineer - Senior...</t>
  </si>
  <si>
    <t>Placement Baba</t>
  </si>
  <si>
    <t>Placementbaba</t>
  </si>
  <si>
    <t>Senior/Commissioning Engineer - CX (Data Center/M&amp;E/MNC)</t>
  </si>
  <si>
    <t>Johor, Malaysia</t>
  </si>
  <si>
    <t>Talent Trader Group</t>
  </si>
  <si>
    <t>Senior Computer Vision Scientist in Orlando</t>
  </si>
  <si>
    <t>Weeghman &amp; Briggs LLC</t>
  </si>
  <si>
    <t>Splunk Data Analyst Jobs</t>
  </si>
  <si>
    <t>IT Epic Analyst II</t>
  </si>
  <si>
    <t>Remote Network Engineer</t>
  </si>
  <si>
    <t>DCCA</t>
  </si>
  <si>
    <t>['python', 'r', 'matlab', 'javascript', 'sas', 'css', 'typescript', 'react', 'spring', 'sas']</t>
  </si>
  <si>
    <t>Data Scientist (Level 4) - TS/SCI with Poly</t>
  </si>
  <si>
    <t>Navius Technologies LLC</t>
  </si>
  <si>
    <t>Global Product Scheduling Integration Data Analyst</t>
  </si>
  <si>
    <t>Roslyn Heights, NY</t>
  </si>
  <si>
    <t>New You Bariatric Group</t>
  </si>
  <si>
    <t>['sql', 'python', 'sql server', 'tableau', 'power bi', 'powerbi', 'powerbi', 'jira']</t>
  </si>
  <si>
    <t>CCC Hospital Ops Data Prep and Analyst</t>
  </si>
  <si>
    <t>['sql', 'python', 'r', 'sas', 'tableau', 'alteryx', 'sas']</t>
  </si>
  <si>
    <t>IT Systems &amp; Data Engineer (Legal Sector)</t>
  </si>
  <si>
    <t>Kiteleys Solicitors Ltd</t>
  </si>
  <si>
    <t>['sql', 'azure', 'windows']</t>
  </si>
  <si>
    <t>['sql', 'python', 'scala', 'nosql', 'java', 'cassandra', 'elasticsearch', 'azure', 'gcp', 'bigquery', 'spark', 'kafka', 'spring', 'airflow', 'hadoop', 'github']</t>
  </si>
  <si>
    <t>['snowflake', 'databricks', 'redshift', 'bigquery', 'airflow']</t>
  </si>
  <si>
    <t>Senior Data Scientist - Product Analytics - SQL - Big Tech</t>
  </si>
  <si>
    <t>Data Engineer- Local</t>
  </si>
  <si>
    <t>['sql', 'python', 'r', 'aws', 'redshift', 'spark', 'pyspark', 'airflow', 'hadoop', 'git', 'terraform']</t>
  </si>
  <si>
    <t>Lead Data (Product) Engineer £57,515 - £82,430</t>
  </si>
  <si>
    <t>Swansea, United Kingdom</t>
  </si>
  <si>
    <t>Driver and Vehicle Licensing Agency</t>
  </si>
  <si>
    <t>AI Engineer (automation &amp; workflows)</t>
  </si>
  <si>
    <t>Noux Talent</t>
  </si>
  <si>
    <t>['sql', 'postgresql', 'azure', 'node']</t>
  </si>
  <si>
    <t>Data Analyst and Digital Infrastructure Specialist - Knowledge Transfer Partnership (KTP)</t>
  </si>
  <si>
    <t>Bangor, United Kingdom</t>
  </si>
  <si>
    <t>Bangor University</t>
  </si>
  <si>
    <t>['sql', 'python', 'r', 'unify']</t>
  </si>
  <si>
    <t>Vice President – Market Risk Analytics &amp; Data Management</t>
  </si>
  <si>
    <t>Director Business Intelligence and Analytics</t>
  </si>
  <si>
    <t>['sql', 'azure', 'aws', 'bigquery', 'excel', 'looker']</t>
  </si>
  <si>
    <t>Data Scientist – Visa Sponsorship Available</t>
  </si>
  <si>
    <t>Bingley, United Kingdom</t>
  </si>
  <si>
    <t>['sql', 'python', 'snowflake', 'aws', 'gcp', 'spark']</t>
  </si>
  <si>
    <t>Lynn, MA</t>
  </si>
  <si>
    <t>Element Care</t>
  </si>
  <si>
    <t>['sql', 'python', 'sql server', 'snowflake', 'databricks', 'pandas', 'tableau', 'excel', 'git']</t>
  </si>
  <si>
    <t>Sr. Technical Business/Data Analyst</t>
  </si>
  <si>
    <t>Sligo Software Solutions Inc.</t>
  </si>
  <si>
    <t>Sr. Analyst, Risk Adjustment (0779)</t>
  </si>
  <si>
    <t>CINQCARE</t>
  </si>
  <si>
    <t>['sql', 'python', 'r', 'snowflake', 'databricks', 'redshift', 'tableau', 'power bi']</t>
  </si>
  <si>
    <t>Data analyst to create Looker Studio dashboards for agency</t>
  </si>
  <si>
    <t>['bigquery', 'excel', 'looker', 'sheets']</t>
  </si>
  <si>
    <t>Data Engineer II, Burger King, US&amp;C</t>
  </si>
  <si>
    <t>Restaurant Brands International, Inc.</t>
  </si>
  <si>
    <t>['python', 'r', 'gcp', 'bigquery']</t>
  </si>
  <si>
    <t>Nether Compton, United Kingdom</t>
  </si>
  <si>
    <t>Analyst (Business Data Management)</t>
  </si>
  <si>
    <t>The Nassau Companies of New York.</t>
  </si>
  <si>
    <t>['sql', 'python', 'gcp', 'bigquery', 'spark', 'pyspark', 'gitlab']</t>
  </si>
  <si>
    <t>Data Bricks Engineer with Java</t>
  </si>
  <si>
    <t>EXCELON SOLUTIONS PRIVATE LIMITED</t>
  </si>
  <si>
    <t>['sql', 'python', 'java', 'sql server', 'mysql', 'azure', 'databricks', 'pyspark', 'spring', 'kubernetes', 'docker', 'github']</t>
  </si>
  <si>
    <t>Senior Database Engineer - GCP</t>
  </si>
  <si>
    <t>['sql', 'python', 'nosql', 'mysql', 'postgresql', 'firestore', 'gcp', 'bigquery', 'airflow', 'linux', 'unix', 'looker']</t>
  </si>
  <si>
    <t>Data Engineer; Power BI, SC eligible, Leeds</t>
  </si>
  <si>
    <t>Fish4jobs</t>
  </si>
  <si>
    <t>Vesta Consulting Limited</t>
  </si>
  <si>
    <t>Jiyu Consulting Ltd</t>
  </si>
  <si>
    <t>Data Engineer, Encounters Intelligence</t>
  </si>
  <si>
    <t>AcuityMD</t>
  </si>
  <si>
    <t>Analytics Engineer - Skate, Data and Insights (D&amp;I)</t>
  </si>
  <si>
    <t>['sql', 'python', 'javascript', 'html', 'bigquery', 'react', 'airflow', 'jupyter', 'looker', 'docker', 'git', 'unify']</t>
  </si>
  <si>
    <t>Systems and Data Analyst 4 -SAP PP</t>
  </si>
  <si>
    <t>Ripon, CA</t>
  </si>
  <si>
    <t>Given Talent Solutions</t>
  </si>
  <si>
    <t>Senior Data Engineer - Snowflake / DBT</t>
  </si>
  <si>
    <t>Sr. Data Engineer (Regulatory Reporting)</t>
  </si>
  <si>
    <t>['sql', 'python', 'snowflake', 'unix', 'qlik']</t>
  </si>
  <si>
    <t>Data Engineer — ETL &amp; Data Integration</t>
  </si>
  <si>
    <t>Naxxa</t>
  </si>
  <si>
    <t>['sql', 'python', 'airflow', 'pandas', 'selenium', 'docker', 'git']</t>
  </si>
  <si>
    <t>Waltham on the Wolds, United Kingdom</t>
  </si>
  <si>
    <t>Data Analyst: Create Datasets, Support Investigations (6444)</t>
  </si>
  <si>
    <t>['sql', 'python', 'r', 'matplotlib', 'plotly', 'linux', 'tableau', 'excel', 'git', 'github', 'gitlab']</t>
  </si>
  <si>
    <t>Occupational Health &amp; Safety Data Analyst</t>
  </si>
  <si>
    <t>Brethren Mutual Insurance Company</t>
  </si>
  <si>
    <t>['sql', 'python', 'java', 'c', 'excel', 'power bi']</t>
  </si>
  <si>
    <t>Data QA Analyst-W2 Only</t>
  </si>
  <si>
    <t>['sql', 'python', 'spark', 'jira', 'confluence']</t>
  </si>
  <si>
    <t>Data Scientist – Funnel Analytics &amp; Optimization</t>
  </si>
  <si>
    <t>Inizio Partners</t>
  </si>
  <si>
    <t>Senior Data Engineer (Azure + Databricks Lakehouse)</t>
  </si>
  <si>
    <t>['sql', 't-sql', 'postgresql', 'azure', 'databricks', 'kafka', 'pyspark']</t>
  </si>
  <si>
    <t>Abbotsford, BC, Canada</t>
  </si>
  <si>
    <t>Musora</t>
  </si>
  <si>
    <t>['sql', 'python', 'snowflake', 'aws', 'huggingface', 'linux', 'looker']</t>
  </si>
  <si>
    <t>Data Analytics &amp; Development</t>
  </si>
  <si>
    <t>The Structures Company</t>
  </si>
  <si>
    <t>['sql', 'c', 'hadoop', 'tableau', 'excel', 'sap']</t>
  </si>
  <si>
    <t>Data Platform &amp; Analytics Manager</t>
  </si>
  <si>
    <t>Athena Ag, Inc.</t>
  </si>
  <si>
    <t>['sql', 'azure', 'power bi', 'spreadsheet', 'airtable', 'asana']</t>
  </si>
  <si>
    <t>Finance Insurance Data Processing Business Analyst - July 2026</t>
  </si>
  <si>
    <t>Analyst, Office of the Chairman</t>
  </si>
  <si>
    <t>Cantor Fitzgerald</t>
  </si>
  <si>
    <t>['excel', 'powerpoint', 'spreadsheet', 'outlook', 'sharepoint']</t>
  </si>
  <si>
    <t>Data Scientist - TS/SCI w/ Poly (Bid role starting in 8-10 weeks)</t>
  </si>
  <si>
    <t>['sql', 'python', 'tableau', 'excel', 'powerpoint', 'jira']</t>
  </si>
  <si>
    <t>['sql', 'python', 'scala', 'java', 'sql server', 'snowflake', 'azure', 'databricks', 'bigquery', 'spark', 'pyspark', 'airflow', 'graphql', 'tableau', 'power bi', 'ssrs', 'git']</t>
  </si>
  <si>
    <t>Data Engineer/Finance/Azure/Chicago LOCAL</t>
  </si>
  <si>
    <t>Solution Architect- Data Engineering</t>
  </si>
  <si>
    <t>['sql', 'python', 'nosql', 'java', 'aws', 'redshift', 'spark', 'pyspark', 'spring', 'terraform']</t>
  </si>
  <si>
    <t>Project Manager with GCP Data Engineering Background</t>
  </si>
  <si>
    <t>Visa Inc.</t>
  </si>
  <si>
    <t>['sql', 'python', 'javascript', 'java', 'html', 'css', 'c', 'shell', 'mysql', 'spark', 'airflow', 'linux', 'unix']</t>
  </si>
  <si>
    <t>['sql', 'python', 'gdpr', 'powerbi', 'powerbi']</t>
  </si>
  <si>
    <t>Data Analyst - Income and Supporters</t>
  </si>
  <si>
    <t>BBC</t>
  </si>
  <si>
    <t>['sql', 'vba', 'c', 'aws', 'gdpr', 'tableau', 'excel', 'power bi']</t>
  </si>
  <si>
    <t>Data Scientist, Supply</t>
  </si>
  <si>
    <t>['sql', 'python', 'r', 'scala', 'snowflake', 'oracle', 'aws', 'redshift', 'kafka', 'pyspark', 'airflow']</t>
  </si>
  <si>
    <t>Data Engineer - EHR Systems</t>
  </si>
  <si>
    <t>['sql', 'python', 'snowflake', 'azure', 'databricks', 'git']</t>
  </si>
  <si>
    <t>Data Engineer I, CNN Digital Products and Services</t>
  </si>
  <si>
    <t>['sql', 'python', 'snowflake', 'airflow', 'looker', 'git']</t>
  </si>
  <si>
    <t>Azure Data Engineer - Mongo DB, SQL, NOSQL, Azure Data Factory, ADLS, DevOps, Oracle</t>
  </si>
  <si>
    <t>['sql', 'nosql', 'mongo', 'azure', 'databricks', 'oracle', 'pyspark', 'github', 'jenkins']</t>
  </si>
  <si>
    <t>Senior Frontend Engineer - Grafana Data Pro| Ireland | Remote</t>
  </si>
  <si>
    <t>['sql', 'typescript', 'react', 'express']</t>
  </si>
  <si>
    <t>Data Management Analyst II - Medical Education</t>
  </si>
  <si>
    <t>['sas', 'excel', 'spss', 'sas']</t>
  </si>
  <si>
    <t>Data Integration Developer and Analyst</t>
  </si>
  <si>
    <t>Sherloq Solutions</t>
  </si>
  <si>
    <t>['sql', 'crystal', 'vba', 'sql server', 'excel', 'ssis', 'ssrs']</t>
  </si>
  <si>
    <t>TalenXis</t>
  </si>
  <si>
    <t>AI Engineer / Data Scientist, AI Senior Associate</t>
  </si>
  <si>
    <t>GIS Project and Data Engineer</t>
  </si>
  <si>
    <t>Arcadian Infracom</t>
  </si>
  <si>
    <t>['smartsheet', 'asana']</t>
  </si>
  <si>
    <t>Senior Data Engineer / Databricks / End-to-End Ownerhp</t>
  </si>
  <si>
    <t>['sql', 'python', 'azure', 'databricks', 'spark', 'git', 'unity']</t>
  </si>
  <si>
    <t>Junior Developer / Data Engineer - AI Platforms</t>
  </si>
  <si>
    <t>Data Engineer II, Sales Planning and Compensation (SPC)</t>
  </si>
  <si>
    <t>['sql', 'nosql', 'oracle', 'aws', 'redshift']</t>
  </si>
  <si>
    <t>American Family Care</t>
  </si>
  <si>
    <t>['sql', 'snowflake', 'azure', 'monday.com']</t>
  </si>
  <si>
    <t>Development Data Analyst Lead</t>
  </si>
  <si>
    <t>Caritas of Austin</t>
  </si>
  <si>
    <t>Lead Analyst, Technology</t>
  </si>
  <si>
    <t>['sql', 'azure', 'oracle', 'visio', 'excel', 'powerpoint', 'jira', 'smartsheet']</t>
  </si>
  <si>
    <t>Data Analyst | Data Engineer | Data Scientist</t>
  </si>
  <si>
    <t>Romblon, Philippines</t>
  </si>
  <si>
    <t>Joinrs</t>
  </si>
  <si>
    <t>Financial Systems Analytics Analyst</t>
  </si>
  <si>
    <t>Kudelski Group</t>
  </si>
  <si>
    <t>['sql', 'python', 'sql server', 'azure', 'aws', 'redshift', 'aurora', 'spark', 'kafka', 'express', 'phoenix', 'power bi', 'ssis']</t>
  </si>
  <si>
    <t>Project Specialist, EH&amp;S Safety and Data Analytics</t>
  </si>
  <si>
    <t>['oracle', 'tableau', 'excel', 'power bi', 'powerpoint', 'outlook']</t>
  </si>
  <si>
    <t>['sql', 'python', 'r', 'matplotlib', 'seaborn', 'tableau', 'power bi']</t>
  </si>
  <si>
    <t>Data Scientist – Transmission ROW Risk Analytics</t>
  </si>
  <si>
    <t>TheCorporate</t>
  </si>
  <si>
    <t>SQL Data Scientist</t>
  </si>
  <si>
    <t>Senior Data Engineer (HYBRID)</t>
  </si>
  <si>
    <t>Wakefield, MA</t>
  </si>
  <si>
    <t>C-4 Analytics</t>
  </si>
  <si>
    <t>['sql', 'python', 'javascript', 'mongodb', 'c', 'typescript', 'mongodb', 'snowflake', 'aws', 'express', 'angular', 'node.js', 'node']</t>
  </si>
  <si>
    <t>Data Analyst - Custom Solutions (US Remote)</t>
  </si>
  <si>
    <t>IntelePeer</t>
  </si>
  <si>
    <t>['sql', 'gdpr', 'excel', 'looker']</t>
  </si>
  <si>
    <t>Business Analyst – Data &amp; Analytics</t>
  </si>
  <si>
    <t>JAC Recruitment Malaysia</t>
  </si>
  <si>
    <t>Principal Data Scientist || W2 Local Only</t>
  </si>
  <si>
    <t>Junior Staff Data Scientist in San Francisco</t>
  </si>
  <si>
    <t>Data Engineer - Python/ AWS. Asset Management. £110,000-£120,000 + Discretionary Bonus + Benefit...</t>
  </si>
  <si>
    <t>Infrastructure Engineer (Data Centre / DCIM)</t>
  </si>
  <si>
    <t>Junior Research Analyst</t>
  </si>
  <si>
    <t>Image Annotation Specialist - Visual Reasoning</t>
  </si>
  <si>
    <t>Remote Data Scientist — AI Model Development</t>
  </si>
  <si>
    <t>Lead Data Analytics Engineer - Global Technology Analytics, Insights and Metrics</t>
  </si>
  <si>
    <t>['sql', 'python', 'r', 'snowflake', 'databricks', 'tableau', 'excel', 'power bi', 'qlik']</t>
  </si>
  <si>
    <t>Data Engineer, AIR DABI (Data Analytics and Business Intelligence)</t>
  </si>
  <si>
    <t>['sql', 'python', 'scala', 'aws', 'redshift', 'hadoop', 'ssis']</t>
  </si>
  <si>
    <t>Senior Full-Stack Engineer (AI, Data, Manufacturing) — Contract to Perm</t>
  </si>
  <si>
    <t>DATABILITY 360 INSIGHT LTD</t>
  </si>
  <si>
    <t>['sql', 'python', 'go', 't-sql', 'sql server', 'postgresql', 'laravel', 'excel', 'power bi', 'dax', 'docker', 'github']</t>
  </si>
  <si>
    <t>Astound</t>
  </si>
  <si>
    <t>Data Analyst with a Focus on Data Accuracy and Integrity</t>
  </si>
  <si>
    <t>Regency International</t>
  </si>
  <si>
    <t>STEM PhD - AI Data Specialist | Upto $80/hr</t>
  </si>
  <si>
    <t>Data Scientist | Upto $120/hr</t>
  </si>
  <si>
    <t>Power Platform Analyst Become a CoPilot Expert Data &amp; AI Team</t>
  </si>
  <si>
    <t>Rachel Kelly IT Recruitment Limited</t>
  </si>
  <si>
    <t>Senior Officer – Data and Planning</t>
  </si>
  <si>
    <t>Gambling Commission</t>
  </si>
  <si>
    <t>Data &amp; Business Analyst</t>
  </si>
  <si>
    <t>Zefr, Inc</t>
  </si>
  <si>
    <t>Senior Data Analyst | PE-Backed SaaS Platform | Remote (East Coast, US) | $120-$140k</t>
  </si>
  <si>
    <t>Harmonic Finance™ | Certified B Corp</t>
  </si>
  <si>
    <t>['sql', 'snowflake', 'databricks', 'tableau', 'power bi']</t>
  </si>
  <si>
    <t>Software Developer / Data scientist</t>
  </si>
  <si>
    <t>LitraLove Ltd</t>
  </si>
  <si>
    <t>['react', 'node.js', 'node', 'git']</t>
  </si>
  <si>
    <t>Technical Business Analyst, Origination Data Pipeline &amp; Reporting</t>
  </si>
  <si>
    <t>['sql', 'python', 'nosql', 'java', 'mongodb', 'postgresql', 'mongodb', 'snowflake', 'graphql', 'power bi', 'jira']</t>
  </si>
  <si>
    <t>Data Analytics &amp; Insight Manager</t>
  </si>
  <si>
    <t>Nationwide Building Society</t>
  </si>
  <si>
    <t>Junior Applied AI Scientist in Austin</t>
  </si>
  <si>
    <t>Data Scientist, AI/ML - Visa Consulting and Analytics</t>
  </si>
  <si>
    <t>Decision Data Scientist</t>
  </si>
  <si>
    <t>Atrium</t>
  </si>
  <si>
    <t>Neo4j Graph Database Engineer</t>
  </si>
  <si>
    <t>['python', 'neo4j']</t>
  </si>
  <si>
    <t>Senior Data Engineer (12M FTC)  | Investment Data Transformation</t>
  </si>
  <si>
    <t>['sql', 'python', 'go', 'spreadsheet']</t>
  </si>
  <si>
    <t>Power Analyst</t>
  </si>
  <si>
    <t>Automotive Tariff &amp; Trade Data Analyst -- Plano, TX (Hybrid) -- Contract.</t>
  </si>
  <si>
    <t>Softcom Systems, Inc</t>
  </si>
  <si>
    <t>IT Data Engineer - Palantir: Sales &amp; Trade</t>
  </si>
  <si>
    <t>Conagra Brands</t>
  </si>
  <si>
    <t>['sql', 'python', 'databricks', 'pyspark', 'power bi', 'sap', 'jira', 'confluence']</t>
  </si>
  <si>
    <t>Munster, IN</t>
  </si>
  <si>
    <t>Peoples Bank</t>
  </si>
  <si>
    <t>['crystal', 'tableau', 'excel', 'sap']</t>
  </si>
  <si>
    <t>Learning Resources</t>
  </si>
  <si>
    <t>Analytics and Master Data Management (MDM) Analyst II</t>
  </si>
  <si>
    <t>Investment Data Analyst - Finance</t>
  </si>
  <si>
    <t>Data Scientist-Python/R</t>
  </si>
  <si>
    <t>Arraya Solutions</t>
  </si>
  <si>
    <t>Lead Python Data Engineer - Onsite</t>
  </si>
  <si>
    <t>['python', 'matplotlib', 'pyspark', 'numpy', 'pandas', 'fastapi', 'jira', 'confluence']</t>
  </si>
  <si>
    <t>AWS Data Engineer with manufacturing domain exp.</t>
  </si>
  <si>
    <t>United Softw</t>
  </si>
  <si>
    <t>Data and Insights Engineer 97528</t>
  </si>
  <si>
    <t>Health Service Executive</t>
  </si>
  <si>
    <t>['sql', 'python', 'vba', 'gdpr', 'excel', 'power bi', 'sharepoint']</t>
  </si>
  <si>
    <t>['r', 'c', 'snowflake', 'power bi', 'dax']</t>
  </si>
  <si>
    <t>Senior Sales Operations Analyst, 6-month contract</t>
  </si>
  <si>
    <t>Data Scientist - Electric Transmission Operations</t>
  </si>
  <si>
    <t>Data Scientist - Transmission ROW Risk Analytics</t>
  </si>
  <si>
    <t>Head of Data Science - Document Verification &amp; Biometrics</t>
  </si>
  <si>
    <t>Gen AI Data Engineer #26-10894</t>
  </si>
  <si>
    <t>['sql', 'python', 'sql server', 'azure', 'databricks', 'oracle', 'pyspark']</t>
  </si>
  <si>
    <t>Cloud Data Engineer - ETL/ELT, AWS, Amazon S3 (Data Lake), AWS Glue (ETL), AWS Lambda, Redshift, AWS</t>
  </si>
  <si>
    <t>Skillhub</t>
  </si>
  <si>
    <t>External Company</t>
  </si>
  <si>
    <t>['snowflake', 'databricks', 'aws', 'redshift', 'spark', 'kafka', 'airflow']</t>
  </si>
  <si>
    <t>Data Platform Engineer (Senior / Manager)</t>
  </si>
  <si>
    <t>['sql', 'python', 'gcp', 'pytorch', 'tensorflow', 'scikit-learn']</t>
  </si>
  <si>
    <t>Quoting Analyst / Data Entry</t>
  </si>
  <si>
    <t>Solventum</t>
  </si>
  <si>
    <t>AI Engineer / Data Scientist, AI Sr. Manager</t>
  </si>
  <si>
    <t>Texas City, IL</t>
  </si>
  <si>
    <t>Cadrac Labs India Private Limited</t>
  </si>
  <si>
    <t>['sql', 'python', 'scala', 'java', 'snowflake', 'azure', 'databricks', 'aws', 'gcp', 'spark', 'kafka', 'airflow', 'hadoop', 'tableau', 'power bi', 'kubernetes', 'docker', 'git']</t>
  </si>
  <si>
    <t>Senior Analyst, Data Science</t>
  </si>
  <si>
    <t>Bully Pulpit International</t>
  </si>
  <si>
    <t>Senior GCP Data Engineer : Vancouver, Canada (Hybrid) / Remote : Fulltime Role</t>
  </si>
  <si>
    <t>ETL Talend Informatica Data Engineer(AWS cloud Experience)</t>
  </si>
  <si>
    <t>Data Scientist (Data and ML Engineer)</t>
  </si>
  <si>
    <t>['sql', 'python', 'r', 'sas', 'oracle', 'gdpr', 'sas']</t>
  </si>
  <si>
    <t>Aircapture</t>
  </si>
  <si>
    <t>['sql', 'python', 'aws', 'airflow', 'docker', 'git']</t>
  </si>
  <si>
    <t>Data Analyst (Central Analytics)</t>
  </si>
  <si>
    <t>Hadrian</t>
  </si>
  <si>
    <t>['sql', 'python', 'c', 'snowflake', 'numpy', 'airflow', 'pandas']</t>
  </si>
  <si>
    <t>Sports Data Entry</t>
  </si>
  <si>
    <t>Clockside LLC</t>
  </si>
  <si>
    <t>Data Analyst, Growth (Remote)</t>
  </si>
  <si>
    <t>Almont, CO</t>
  </si>
  <si>
    <t>Phantom</t>
  </si>
  <si>
    <t>Hang</t>
  </si>
  <si>
    <t>Syracuse University</t>
  </si>
  <si>
    <t>['sql', 'python', 'r', 'scikit-learn', 'tableau', 'excel', 'power bi']</t>
  </si>
  <si>
    <t>Senior Exploitation Specialist / Data Scientist</t>
  </si>
  <si>
    <t>Manager of Data Science (Remote)</t>
  </si>
  <si>
    <t>BranchLab</t>
  </si>
  <si>
    <t>ALOIS Solutions</t>
  </si>
  <si>
    <t>['sql', 'python', 'azure', 'databricks', 'aws', 'gcp', 'spark', 'hadoop', 'tableau', 'power bi']</t>
  </si>
  <si>
    <t>Northmarq</t>
  </si>
  <si>
    <t>['sql', 'python', 'snowflake', 'azure', 'aws', 'power bi', 'git', 'jira']</t>
  </si>
  <si>
    <t>Data Engineer – Buffalo, NY</t>
  </si>
  <si>
    <t>National Fuel Gas Company</t>
  </si>
  <si>
    <t>People Analytics Consultant</t>
  </si>
  <si>
    <t>['sql', 'crystal', 'tableau', 'excel', 'powerbi', 'powerbi']</t>
  </si>
  <si>
    <t>Head of Data Science - Identity &amp; Compliance</t>
  </si>
  <si>
    <t>['python', 'go', 'spark', 'pytorch']</t>
  </si>
  <si>
    <t>CAVA - Support Center</t>
  </si>
  <si>
    <t>['sql', 'python', 'databricks', 'spark', 'pytorch', 'tensorflow', 'jira']</t>
  </si>
  <si>
    <t>Senior Financial Data &amp; Analytics Engineer</t>
  </si>
  <si>
    <t>Stony Brook, NY</t>
  </si>
  <si>
    <t>Stony Brook University</t>
  </si>
  <si>
    <t>['sql', 'python', 'r', 'snowflake', 'azure', 'databricks', 'aws', 'tableau', 'excel', 'power bi']</t>
  </si>
  <si>
    <t>Business Intelligence and Reporting Analyst</t>
  </si>
  <si>
    <t>Veros Credit</t>
  </si>
  <si>
    <t>['sql', 'python', 'r', 'java', 'tableau', 'excel', 'powerbi', 'powerbi']</t>
  </si>
  <si>
    <t>Leprino Foods</t>
  </si>
  <si>
    <t>Rule14</t>
  </si>
  <si>
    <t>Senior Associate, Data Engineer - Databricks</t>
  </si>
  <si>
    <t>['sql', 'html', 'azure', 'databricks', 'aws', 'gcp', 'spark']</t>
  </si>
  <si>
    <t>Principal Data Engineer – Mission Data Pipelines</t>
  </si>
  <si>
    <t>BOOST LLC</t>
  </si>
  <si>
    <t>['python', 'numpy', 'airflow', 'pandas', 'sap']</t>
  </si>
  <si>
    <t>Data Engineer _ Cockroach DB, DataStage, Oracle</t>
  </si>
  <si>
    <t>['sql', 'oracle', 'git']</t>
  </si>
  <si>
    <t>CS WFM Real Time Analyst</t>
  </si>
  <si>
    <t>['azure', 'databricks', 'tableau', 'power bi', 'qlik']</t>
  </si>
  <si>
    <t>ANGEL</t>
  </si>
  <si>
    <t>Data Engineer II, NAST CX Tech</t>
  </si>
  <si>
    <t>Technical Growth Lead | Data Engineering</t>
  </si>
  <si>
    <t>Clear Fracture LLC</t>
  </si>
  <si>
    <t>['sql', 'python', 'c', 'databricks', 'aws', 'spark', 'airflow', 'phoenix', 'terraform', 'unity']</t>
  </si>
  <si>
    <t>Lead Data Engineer Spark and SQL – Vice President</t>
  </si>
  <si>
    <t>['sql', 'scala', 'java', 'databricks', 'spark']</t>
  </si>
  <si>
    <t>Data Scientist SME AI/ML Jobs</t>
  </si>
  <si>
    <t>['python', 'r', 'go', 'bash', 'aws', 'pytorch', 'tensorflow', 'wire']</t>
  </si>
  <si>
    <t>Senior Director Data Science Financial Planning and Analysis</t>
  </si>
  <si>
    <t>Sunrise Senior Living</t>
  </si>
  <si>
    <t>Senior Data Scientist (Business Operations) Jobs</t>
  </si>
  <si>
    <t>QinetiQ US</t>
  </si>
  <si>
    <t>FairSquare</t>
  </si>
  <si>
    <t>Eagle, ID</t>
  </si>
  <si>
    <t>Cascadia Services, LLC</t>
  </si>
  <si>
    <t>['sql', 'sql server', 'snowflake', 'azure', 'power bi', 'git']</t>
  </si>
  <si>
    <t>['sql', 'python', 'databricks', 'spark', 'pyspark', 'terraform', 'unity']</t>
  </si>
  <si>
    <t>Leiters Inc</t>
  </si>
  <si>
    <t>['excel', 'power bi', 'outlook', 'powerbi', 'powerbi', 'planner']</t>
  </si>
  <si>
    <t>Sr Analyst, Data Management</t>
  </si>
  <si>
    <t>Da Vita Inc</t>
  </si>
  <si>
    <t>['sql', 'python', 'vba', 'sql server', 'oracle', 'tableau', 'excel', 'power bi', 'ssis', 'alteryx', 'ms access']</t>
  </si>
  <si>
    <t>Concord USA</t>
  </si>
  <si>
    <t>Data Analyst - TS/SCI w/Poly</t>
  </si>
  <si>
    <t>General Dynamics Information Technology, Inc.</t>
  </si>
  <si>
    <t>Tech Refresh Data Analyst - TS/SCI with Polygraph</t>
  </si>
  <si>
    <t>Senior Reporting and Insights Analyst</t>
  </si>
  <si>
    <t>Sale, United Kingdom</t>
  </si>
  <si>
    <t>Clear Business</t>
  </si>
  <si>
    <t>['sql', 'python', 'go', 'sql server', 'azure', 'databricks', 'tableau', 'looker', 'power bi', 'ssrs']</t>
  </si>
  <si>
    <t>Expert Professionals — AI &amp; Data Science — IN</t>
  </si>
  <si>
    <t>Marketing Mix Modeling (MMM) Econometricians &amp; Data Scientists</t>
  </si>
  <si>
    <t>Senior Data Engineer I</t>
  </si>
  <si>
    <t>Heartland Business Systems LLC</t>
  </si>
  <si>
    <t>['sql', 't-sql', 'sql server', 'mysql', 'postgresql', 'azure', 'oracle', 'excel', 'power bi', 'ssis']</t>
  </si>
  <si>
    <t>Senior Big Data Engineer: Data Platform</t>
  </si>
  <si>
    <t>INTELLECT MINDS PTE. LTD.</t>
  </si>
  <si>
    <t>Enterprise Systems Analyst, Senior</t>
  </si>
  <si>
    <t>Graduate Data Analyst: Fast-Track Analytics Career</t>
  </si>
  <si>
    <t>Junior Data Analyst – CTI Digital (Manchester, UK)</t>
  </si>
  <si>
    <t>['sql', 'tableau', 'sheets']</t>
  </si>
  <si>
    <t>Big Data Analyst: Transform Data into Trusted Insights</t>
  </si>
  <si>
    <t>Spearing Executive Search</t>
  </si>
  <si>
    <t>Researcher - Machine Learning/Data analyst (BTI)</t>
  </si>
  <si>
    <t>A*STAR - Agency for Science, Technology and Research</t>
  </si>
  <si>
    <t>Senior Data Engineer – Data Foundations</t>
  </si>
  <si>
    <t>['sql', 'databricks', 'airflow', 'tableau']</t>
  </si>
  <si>
    <t>ML Data Science Manager, ISE Analytics and User Studies</t>
  </si>
  <si>
    <t>['sql', 'python', 'macos', 'tableau']</t>
  </si>
  <si>
    <t>IT security analyst – Hiring Now</t>
  </si>
  <si>
    <t>Ajman - United Arab Emirates</t>
  </si>
  <si>
    <t>Data Scientist II, Long Term Planning and Forecasting</t>
  </si>
  <si>
    <t>['sql', 'python', 'r', 'matlab', 'sas', 'perl', 'react', 'sas']</t>
  </si>
  <si>
    <t>Data Engineer I, Amazon Publisher Monetization, Analytics</t>
  </si>
  <si>
    <t>['sql', 'python', 'scala', 'aws', 'redshift', 'spark', 'airflow', 'hadoop']</t>
  </si>
  <si>
    <t>Data Engineer II, ISF Central Tech Team</t>
  </si>
  <si>
    <t>Data Governance Engineer - Strategy &amp; Data Architecture | Columbus, OH, USA</t>
  </si>
  <si>
    <t>Fiserv, Inc.</t>
  </si>
  <si>
    <t>['sql', 'bigquery', 'looker', 'power bi']</t>
  </si>
  <si>
    <t>Principal, Data Scientist - Personalization</t>
  </si>
  <si>
    <t>Data Science Intern, Summer 2026, Bedford, MA</t>
  </si>
  <si>
    <t>AspenTech</t>
  </si>
  <si>
    <t>['python', 'c#', 'c']</t>
  </si>
  <si>
    <t>Data Scientist with TS/SCI Clearance and Python Expertise</t>
  </si>
  <si>
    <t>Data Scientist Lead - Consumer Bank Marketing Analytics - VP</t>
  </si>
  <si>
    <t>['sql', 'python', 'tableau', 'alteryx', 'github']</t>
  </si>
  <si>
    <t>Software Engineer III - AWS Glue / Data Engineer</t>
  </si>
  <si>
    <t>['sql', 'python', 'nosql', 'mysql', 'postgresql', 'oracle', 'aws', 'aurora', 'kafka', 'terraform']</t>
  </si>
  <si>
    <t>Carnegie Mellon University</t>
  </si>
  <si>
    <t>['python', 'r', 'matlab', 'snowflake', 'databricks', 'bigquery', 'spark', 'pytorch', 'numpy', 'tensorflow', 'pandas', 'fastapi']</t>
  </si>
  <si>
    <t>['sql', 'crystal', 'vba', 'sql server', 'excel', 'ssrs']</t>
  </si>
  <si>
    <t>Business Strategy Analyst Senior - AI COE</t>
  </si>
  <si>
    <t>Financial Systems Analyst  Microsoft Dynamics 365</t>
  </si>
  <si>
    <t>Actuary – Actuarial Analytics / Actuarial Engineering</t>
  </si>
  <si>
    <t>['python', 'azure', 'databricks', 'excel']</t>
  </si>
  <si>
    <t>Data Analyst for Excel and SQL</t>
  </si>
  <si>
    <t>Collections Data Analytst Intern</t>
  </si>
  <si>
    <t>Trane Technologies plc</t>
  </si>
  <si>
    <t>['sql', 'python', 'r', 'go', 'tableau', 'alteryx', 'outlook']</t>
  </si>
  <si>
    <t>['sql', 'python', 'c', 'typescript', 'snowflake', 'databricks', 'aws', 'redshift', 'bigquery', 'spark', 'kafka']</t>
  </si>
  <si>
    <t>Associate Director, R&amp;D Data Science &amp; Digital Health - Immunology Real World Evidence</t>
  </si>
  <si>
    <t>CareDx, Inc.</t>
  </si>
  <si>
    <t>['sql', 'r', 'tableau', 'excel', 'looker', 'power bi', 'powerbi', 'powerbi']</t>
  </si>
  <si>
    <t>Rent the Runway</t>
  </si>
  <si>
    <t>['sql', 'tableau', 'looker', 'github']</t>
  </si>
  <si>
    <t>Data Analyst - Construction Projects</t>
  </si>
  <si>
    <t>MWResource</t>
  </si>
  <si>
    <t>Ochsner Health</t>
  </si>
  <si>
    <t>['sql', 'python', 'java', 'c', 'tableau', 'powerbi', 'powerbi']</t>
  </si>
  <si>
    <t>ComputerPeople Staffing</t>
  </si>
  <si>
    <t>['sql', 'nosql', 'snowflake', 'azure', 'aws', 'gcp']</t>
  </si>
  <si>
    <t>Consulting Analyst - Fully Remote</t>
  </si>
  <si>
    <t>Junior Applied AI Scientist in Dallas</t>
  </si>
  <si>
    <t>IT Business Analyst, Tier 1</t>
  </si>
  <si>
    <t>Applix Inc.</t>
  </si>
  <si>
    <t>['sql', 'python', 'powershell', 'azure', 'power bi', 'dax']</t>
  </si>
  <si>
    <t>Supplier Data Analytics Program Manager</t>
  </si>
  <si>
    <t>Regal Rexnord</t>
  </si>
  <si>
    <t>['sql', 'python', 'javascript', 'java', 'html', 'css', 'c', 'snowflake', 'power bi']</t>
  </si>
  <si>
    <t>Westlake, FL</t>
  </si>
  <si>
    <t>BP</t>
  </si>
  <si>
    <t>['sql', 'python', 'snowflake', 'excel', 'power bi', 'sap', 'qlik']</t>
  </si>
  <si>
    <t>Intern - Data Analytics</t>
  </si>
  <si>
    <t>Impiricus</t>
  </si>
  <si>
    <t>['sql', 'go', 'excel', 'sheets', 'spreadsheet']</t>
  </si>
  <si>
    <t>Data &amp; Analytics (ML-Enabled Systems)</t>
  </si>
  <si>
    <t>['sql', 'python', 'snowflake', 'aws', 'power bi', 'powerbi', 'powerbi']</t>
  </si>
  <si>
    <t>DH/RS Data Reduction and Operations Analyst III</t>
  </si>
  <si>
    <t>Remote Lab Data Analyst Jobs in the U.S.</t>
  </si>
  <si>
    <t>New York City Jobs</t>
  </si>
  <si>
    <t>['sql', 'python', 'r', 'sas', 'nosql', 'gdpr', 'tableau', 'power bi', 'spss', 'sas']</t>
  </si>
  <si>
    <t>Data Scientist SME Automation Specialist</t>
  </si>
  <si>
    <t>['python', 'go', 'powershell', 'aws', 'splunk', 'kubernetes', 'terraform', 'gitlab', 'ansible', 'wire']</t>
  </si>
  <si>
    <t>Manager Clinical Data Systems</t>
  </si>
  <si>
    <t>['sql', 'sas', 'sql server', 'excel', 'sas', 'powerpoint']</t>
  </si>
  <si>
    <t>Music Analytics Researcher, Flexible Hours</t>
  </si>
  <si>
    <t>['python', 'r', 'azure', 'aws', 'gcp', 'spark', 'matplotlib', 'numpy', 'seaborn', 'hadoop', 'pandas', 'tableau', 'power bi']</t>
  </si>
  <si>
    <t>Business Data Analyst (Data Analyst 2) - 28497 | Fairfax, VA, USA</t>
  </si>
  <si>
    <t>['sql', 'python', 'excel', 'power bi', 'powerpoint', 'cognos', 'sharepoint']</t>
  </si>
  <si>
    <t>Payroll Analyst | Denver, CO, USA</t>
  </si>
  <si>
    <t>Janus Henderson Investors</t>
  </si>
  <si>
    <t>Manager, Data Science - Consumer Identity Machine Learning | San Jose, CA, USA</t>
  </si>
  <si>
    <t>Lead Data Engineer | Plano, TX, USA</t>
  </si>
  <si>
    <t>Group Director, Data Analytics - Business Analytics and Tools</t>
  </si>
  <si>
    <t>Eldersburg, MD</t>
  </si>
  <si>
    <t>['python', 'nosql', 'java', 'pytorch', 'numpy', 'scikit-learn', 'nltk', 'pandas', 'jupyter', 'kubernetes', 'docker', 'zoom']</t>
  </si>
  <si>
    <t>['sql', 'python', 'mongodb', 'mongodb', 'neo4j', 'snowflake', 'databricks', 'bigquery', 'kafka', 'airflow', 'git']</t>
  </si>
  <si>
    <t>['sql', 'python', 'mongo', 'bigquery', 'kafka', 'airflow']</t>
  </si>
  <si>
    <t>Data Analyst – Visa Sponsorship Available</t>
  </si>
  <si>
    <t>['sql', 'python', 'r', 'snowflake', 'aws', 'redshift', 'bigquery', 'tableau', 'excel', 'power bi']</t>
  </si>
  <si>
    <t>Director, R&amp;D Data Science &amp; Digital Health, RWE &amp; Advanced Analytics</t>
  </si>
  <si>
    <t>Senior Data Engineer - Applied Research &amp; Decision Support</t>
  </si>
  <si>
    <t>['sql', 'python', 'snowflake', 'aws', 'spark', 'kafka', 'pyspark', 'airflow', 'pandas', 'tableau']</t>
  </si>
  <si>
    <t>['sql', 'sql server', 'mysql', 'aws', 'jira']</t>
  </si>
  <si>
    <t>Lake City, GA</t>
  </si>
  <si>
    <t>MQ Referrals Only</t>
  </si>
  <si>
    <t>['sql', 'python', 'java', 'aws', 'spark', 'kafka', 'airflow', 'kubernetes', 'terraform']</t>
  </si>
  <si>
    <t>Software Engineer, Stats &amp; Analytics</t>
  </si>
  <si>
    <t>StackAdapt</t>
  </si>
  <si>
    <t>['sql', 'golang', 'redis', 'elasticsearch', 'snowflake', 'redshift', 'kafka']</t>
  </si>
  <si>
    <t>DKKD Staffing</t>
  </si>
  <si>
    <t>['sql', 'python', 'powershell', 'snowflake', 'azure', 'databricks', 'bigquery', 'kafka', 'airflow', 'ssis', 'github']</t>
  </si>
  <si>
    <t>AI / Data Engineer 4 – Comcast Global Audit</t>
  </si>
  <si>
    <t>['sql', 'python', 'r', 'sql server', 'snowflake', 'azure', 'databricks', 'oracle', 'aws', 'spark', 'airflow', 'tableau', 'alteryx', 'github']</t>
  </si>
  <si>
    <t>Integration Engineer, Full-Time</t>
  </si>
  <si>
    <t>['sql', 'python', 'nosql', 'java', 'c', 'azure', 'aws', 'gcp', 'kafka', 'node.js', 'node', 'kubernetes', 'docker']</t>
  </si>
  <si>
    <t>IT Business Data Analyst</t>
  </si>
  <si>
    <t>Elizabeth, NJ</t>
  </si>
  <si>
    <t>Gellert Global Group</t>
  </si>
  <si>
    <t>Tactical Data Link Military Standards Development and Analyst</t>
  </si>
  <si>
    <t>INTECON</t>
  </si>
  <si>
    <t>Computer Vision Scientist (multiple levels/openings)</t>
  </si>
  <si>
    <t>Percipient.ai</t>
  </si>
  <si>
    <t>SEI (sei.com)</t>
  </si>
  <si>
    <t>['sql', 'python', 'go', 'c', 'snowflake', 'azure', 'databricks', 'aws', 'redshift', 'node.js', 'node', 'tableau', 'excel', 'power bi', 'alteryx', 'qlik']</t>
  </si>
  <si>
    <t>Digital Products Analyst (TEMP-to-HIRE)</t>
  </si>
  <si>
    <t>Data Engineer, Find My</t>
  </si>
  <si>
    <t>['python', 'scala', 'java', 'azure', 'gcp', 'spark', 'kubernetes']</t>
  </si>
  <si>
    <t>Software Engineer (HANA), AI &amp; Data Platforms (AiDP)</t>
  </si>
  <si>
    <t>['sql', 'python', 'shell', 'sap']</t>
  </si>
  <si>
    <t>Software Engineer - Data Platform &amp; Data Products</t>
  </si>
  <si>
    <t>['sql', 'python', 'go', 'scala', 'java', 'aws', 'gcp', 'spark', 'kafka', 'airflow', 'kubernetes', 'docker']</t>
  </si>
  <si>
    <t>Data Engineering Manager - Apple Ads</t>
  </si>
  <si>
    <t>['python', 'scala', 'java', 'bash', 'cassandra', 'snowflake', 'azure', 'spark', 'kafka', 'pyspark', 'hadoop', 'tableau']</t>
  </si>
  <si>
    <t>['sql', 'python', 'java', 'aws', 'gcp', 'kafka', 'airflow']</t>
  </si>
  <si>
    <t>Analyst, Eligibility and Damages</t>
  </si>
  <si>
    <t>Financial Recovery Technologies</t>
  </si>
  <si>
    <t>Mekdam Holding Group</t>
  </si>
  <si>
    <t>Customer Engineer, Data Analytics, Google Cloud, Startups</t>
  </si>
  <si>
    <t>['python', 'r', 'go', 'javascript', 'scala', 'java', 'c', 'linux', 'sap']</t>
  </si>
  <si>
    <t>Accounts Payable Data Analyst</t>
  </si>
  <si>
    <t>Carlton, United Kingdom</t>
  </si>
  <si>
    <t>Hillary's Careers</t>
  </si>
  <si>
    <t>Hillarys</t>
  </si>
  <si>
    <t>['sql', 'python', 'bigquery', 'airflow', 'power bi', 'sap', 'git']</t>
  </si>
  <si>
    <t>(USA) Manager, Data Analytics</t>
  </si>
  <si>
    <t>['sql', 'nosql', 'ssis']</t>
  </si>
  <si>
    <t>Data Engineer, Associate, Aladdin Financial Engineering</t>
  </si>
  <si>
    <t>['python', 'scala', 'snowflake', 'databricks']</t>
  </si>
  <si>
    <t>Assurance - Audit Analytics Manager - Data Intelligence Delivery [REF 1702500]</t>
  </si>
  <si>
    <t>Senior Data Engineer (Python - PySpark and AWS)</t>
  </si>
  <si>
    <t>['python', 'databricks', 'aws', 'spark', 'pyspark', 'airflow']</t>
  </si>
  <si>
    <t>Hiring Microsoft Fabric Data Engineer</t>
  </si>
  <si>
    <t>Haparz</t>
  </si>
  <si>
    <t>Principal Data Engineer, Digital Corporate Enablement Office</t>
  </si>
  <si>
    <t>['go', 'groovy', 'azure', 'oracle', 'aws']</t>
  </si>
  <si>
    <t>Ecommerce Data Analyst and Demand Forecasting</t>
  </si>
  <si>
    <t>Azar International Inc</t>
  </si>
  <si>
    <t>Access &amp; Scheduling Systems Analyst</t>
  </si>
  <si>
    <t>Senior Data Engineer - Java</t>
  </si>
  <si>
    <t>['sql', 'nosql', 'java', 'azure', 'aws', 'spark', 'kafka']</t>
  </si>
  <si>
    <t>['sql', 'python', 'azure', 'power bi', 'ssis', 'ssrs']</t>
  </si>
  <si>
    <t>Sustainability Analyst</t>
  </si>
  <si>
    <t>Macclesfield, United Kingdom</t>
  </si>
  <si>
    <t>DoorCo LTD</t>
  </si>
  <si>
    <t>Data Technician/Data Analyst Apprenticeship Assessor</t>
  </si>
  <si>
    <t>Projecting Success</t>
  </si>
  <si>
    <t>BC Racing UK - Apex Performance Parts LTD</t>
  </si>
  <si>
    <t>Littleborough, United Kingdom</t>
  </si>
  <si>
    <t>The Recruitment Fix</t>
  </si>
  <si>
    <t>Product Data Scientist, Insights, Analytics, Platforms and Devices</t>
  </si>
  <si>
    <t>Senior Research Data Scientist, Core Safety Data Science</t>
  </si>
  <si>
    <t>['sql', 'python', 'r', 'matlab', 'pandas', 'express']</t>
  </si>
  <si>
    <t>Supply Chain Analytics</t>
  </si>
  <si>
    <t>CBL Solutions</t>
  </si>
  <si>
    <t>['sql', 'python', 'snowflake', 'databricks', 'spark', 'numpy', 'pandas']</t>
  </si>
  <si>
    <t>Data Acquisition/Durability Engineer</t>
  </si>
  <si>
    <t>MEDA Group</t>
  </si>
  <si>
    <t>['sql', 'python', 'gdpr', 'ssis']</t>
  </si>
  <si>
    <t>Sanderson Government &amp; Defence</t>
  </si>
  <si>
    <t>['python', 'nosql', 'aws', 'windows', 'terraform', 'jenkins', 'ansible']</t>
  </si>
  <si>
    <t>Data Scientist, Analytics [REF DSA-B-202-SF]</t>
  </si>
  <si>
    <t>Data Site Reliability Engineer</t>
  </si>
  <si>
    <t>The Best Postcards</t>
  </si>
  <si>
    <t>['python', 'aws', 'aurora', 'linux', 'git', 'github']</t>
  </si>
  <si>
    <t>Data Engineer (Mid-to-Senior) — Microsoft Fabric &amp; Lakehouse Architecture</t>
  </si>
  <si>
    <t>['sql', 'python', 'scala', 'azure', 'databricks', 'spark', 'pyspark', 'power bi', 'dax', 'git', 'github', 'unity']</t>
  </si>
  <si>
    <t>Data Engineer with Panantir</t>
  </si>
  <si>
    <t>['python', 'typescript', 'react']</t>
  </si>
  <si>
    <t>Data Analytics Engineer (Power BI)</t>
  </si>
  <si>
    <t>['sql', 'snowflake', 'power bi', 'sap']</t>
  </si>
  <si>
    <t>ADLIB</t>
  </si>
  <si>
    <t>Data Engineer - Databricks - HYBRID</t>
  </si>
  <si>
    <t>Senior Big Data Engineer - Hybrid</t>
  </si>
  <si>
    <t>['sql', 'python', 'snowflake', 'azure', 'aws', 'kafka', 'airflow', 'splunk', 'git', 'terraform']</t>
  </si>
  <si>
    <t>['sql', 'python', 'databricks', 'pandas', 'jupyter', 'tableau']</t>
  </si>
  <si>
    <t>Research Computing Consultant III – Data Science &amp; HPC</t>
  </si>
  <si>
    <t>Dartmouth College</t>
  </si>
  <si>
    <t>['python', 'r', 'linux']</t>
  </si>
  <si>
    <t>Senior Staff Software Engineer, Backend (Data and Storage Services)</t>
  </si>
  <si>
    <t>['sql', 'python', 'r', 'go', 'kotlin', 'snowflake', 'aws', 'spark', 'terraform']</t>
  </si>
  <si>
    <t>Exciting Opportunity--Criminology Data Analyst Naperville, Illinois</t>
  </si>
  <si>
    <t>Track Group, Inc.</t>
  </si>
  <si>
    <t>Data Scientist--AWADC5799225</t>
  </si>
  <si>
    <t>['python', 'azure', 'databricks', 'aws', 'gcp', 'spark', 'numpy', 'pandas', 'git']</t>
  </si>
  <si>
    <t>Senior Statistical Programmer</t>
  </si>
  <si>
    <t>Kolon TissueGene, Inc.</t>
  </si>
  <si>
    <t>['sas', 'c', 'sas']</t>
  </si>
  <si>
    <t>Aircraft Systems Tech Data Engineer, Logistics Support (Senior)</t>
  </si>
  <si>
    <t>Future Publishing</t>
  </si>
  <si>
    <t>['sql', 'python', 'go', 'bigquery', 'spark']</t>
  </si>
  <si>
    <t>Odoo</t>
  </si>
  <si>
    <t>['sql', 'excel', 'power bi', 'sheets', 'chef']</t>
  </si>
  <si>
    <t>['sql', 'python', 'snowflake', 'tableau', 'excel', 'datarobot', 'slack']</t>
  </si>
  <si>
    <t>Senior Data Scientist &amp; Modeler</t>
  </si>
  <si>
    <t>Iberdrola Group</t>
  </si>
  <si>
    <t>['sql', 'python', 'r', 'nosql', 'snowflake', 'azure', 'databricks', 'aws', 'gcp']</t>
  </si>
  <si>
    <t>Quant Data Engineer - Treasury</t>
  </si>
  <si>
    <t>['sql', 'python', 'java', 'azure', 'aws', 'gcp', 'bigquery', 'spark', 'airflow', 'git']</t>
  </si>
  <si>
    <t>['sql', 'python', 'azure', 'databricks', 'aws', 'pyspark']</t>
  </si>
  <si>
    <t>ERP Reporting &amp; Data Analyst</t>
  </si>
  <si>
    <t>Stevens, PA</t>
  </si>
  <si>
    <t>Team Builder Recruiting</t>
  </si>
  <si>
    <t>Technology Analyst Program - Data Engineer (Berkeley Heights, NJ)</t>
  </si>
  <si>
    <t>['sql', 'python', 'java', 'azure', 'databricks', 'gcp', 'spark', 'hadoop']</t>
  </si>
  <si>
    <t>Senior Business Intelligence Engineer / Data Analytics Engineer</t>
  </si>
  <si>
    <t>['sql', 'aws', 'tableau', 'power bi']</t>
  </si>
  <si>
    <t>Data Assistant</t>
  </si>
  <si>
    <t>Sr. Revenue Operations Business Analyst</t>
  </si>
  <si>
    <t>EverDriven</t>
  </si>
  <si>
    <t>['sql', 'go', 'azure', 'tableau', 'excel', 'looker', 'power bi', 'dax']</t>
  </si>
  <si>
    <t>Data Engineer, Manufacturing Quality, Amazon Leo</t>
  </si>
  <si>
    <t>['sql', 'python', 'scala', 'java', 'dynamodb', 'aws', 'redshift', 'spark', 'tableau']</t>
  </si>
  <si>
    <t>['sql', 'python', 'r', 'scala', 'nosql', 'java', 'mongodb', 'bash', 'shell', 'sql server', 'postgresql', 'mongodb', 'dynamodb', 'cassandra', 'snowflake', 'azure', 'databricks', 'oracle', 'aws', 'gcp', 'redshift', 'bigquery', 'spark', 'kafka', 'pyspark', 'airflow', 'hadoop', 'hugging face', 'gdpr', 'windows', 'linux', 'unix', 'macos', 'ubuntu', 'tableau', 'looker', 'power bi', 'kubernetes', 'docker', 'git', 'terraform', 'jenkins', 'jira', 'confluence']</t>
  </si>
  <si>
    <t>Data Analyst - Investment products (CONTRACT) REMOTE</t>
  </si>
  <si>
    <t>['sql', 'html', 'css', 'excel', 'looker', 'powerpoint']</t>
  </si>
  <si>
    <t>Insights Analyst - Gaming industry [82165]</t>
  </si>
  <si>
    <t>Data Analyst - Data Analyst (SQL/Power BI) - Belfast</t>
  </si>
  <si>
    <t>Hays Specialist Recruitment Limited</t>
  </si>
  <si>
    <t>Data Engineer Lead – Supply Chain</t>
  </si>
  <si>
    <t>Senior Data Analyst â€“ Remote Canada</t>
  </si>
  <si>
    <t>Data Analyst - SAS &amp; Python</t>
  </si>
  <si>
    <t>Data Analyst - Power BI/Azure Databricks</t>
  </si>
  <si>
    <t>Hiring For Data Scientist/ Data Analytics</t>
  </si>
  <si>
    <t>Business Analyst - MDM</t>
  </si>
  <si>
    <t>Data Engineer - Production Support</t>
  </si>
  <si>
    <t>['go', 'snowflake', 'azure', 'databricks', 'power bi', 'notion']</t>
  </si>
  <si>
    <t>Data Engineer (Data Operations)</t>
  </si>
  <si>
    <t>Rosemont, CA</t>
  </si>
  <si>
    <t>['sql', 'python', 'r', 'snowflake', 'airflow', 'git']</t>
  </si>
  <si>
    <t>Strategic Initiatives Analyst - Stanford University</t>
  </si>
  <si>
    <t>['r', 'tableau', 'spss']</t>
  </si>
  <si>
    <t>Adv. Analyst, Quality &amp; Blueprint</t>
  </si>
  <si>
    <t>Data Analyst, Business</t>
  </si>
  <si>
    <t>['sql', 'python', 'go', 'snowflake', 'redshift', 'bigquery', 'pandas', 'tableau', 'looker', 'unify', 'zoom']</t>
  </si>
  <si>
    <t>TRAC Recruiting</t>
  </si>
  <si>
    <t>['sql', 'python', 't-sql', 'sql server', 'snowflake', 'azure', 'spark', 'power bi', 'ssis']</t>
  </si>
  <si>
    <t>Securities Financing Analyst</t>
  </si>
  <si>
    <t>Verita AI</t>
  </si>
  <si>
    <t>['python', 'excel', 'terminal']</t>
  </si>
  <si>
    <t>Manager, Data Engineering (HCA/ITD #10117623)</t>
  </si>
  <si>
    <t>['sql', 'python', 'r', 'snowflake', 'azure', 'databricks', 'spark', 'pyspark', 'tableau', 'looker', 'power bi', 'sap', 'powerbi', 'powerbi']</t>
  </si>
  <si>
    <t>Senior Claims Data Analyst</t>
  </si>
  <si>
    <t>['sql', 'c', 'power bi', 'dax']</t>
  </si>
  <si>
    <t>Data Science Faculty</t>
  </si>
  <si>
    <t>RKDEMY</t>
  </si>
  <si>
    <t>['sql', 'python', 'matplotlib', 'numpy', 'pandas', 'tableau', 'power bi']</t>
  </si>
  <si>
    <t>Big Data Support Engineer, SMGS Ops - DP&amp;I - Data Platform</t>
  </si>
  <si>
    <t>['sql', 'python', 'javascript', 'ruby', 'no-sql', 'aws', 'redshift', 'ruby', 'linux']</t>
  </si>
  <si>
    <t>['sql', 'python', 'r', 'c', 'snowflake', 'airflow', 'git']</t>
  </si>
  <si>
    <t>Senior Manager, Advanced Analytics</t>
  </si>
  <si>
    <t>Data Scientist (Fixed Income, Quant Trading)</t>
  </si>
  <si>
    <t>Software Engineer III - AWS Glue / Data Engineer | Irvine, CA, USA</t>
  </si>
  <si>
    <t>['sql', 'python', 'nosql', 'mysql', 'postgresql', 'oracle', 'aws', 'aurora', 'kafka', 'pyspark', 'terraform']</t>
  </si>
  <si>
    <t>Senior Manager of Software Engineering for Data Platform</t>
  </si>
  <si>
    <t>['java', 'databricks', 'aws', 'kafka', 'spring', 'kubernetes', 'unity']</t>
  </si>
  <si>
    <t>Freshminds</t>
  </si>
  <si>
    <t>['sql', 'python', 'snowflake', 'aws', 'gcp']</t>
  </si>
  <si>
    <t>['sql', 'python', 'c', 'snowflake', 'azure', 'aws', 'gcp', 'redshift', 'bigquery', 'excel', 'powerpoint', 'git']</t>
  </si>
  <si>
    <t>Starburst Developer (Data Visualisation SME) - 6 months - £600/day</t>
  </si>
  <si>
    <t>['sql', 'python', 'go', 'scala', 'snowflake', 'databricks']</t>
  </si>
  <si>
    <t>Senior Manager of Customer Data Engineering</t>
  </si>
  <si>
    <t>Data Analyst 2 (2-4 years)</t>
  </si>
  <si>
    <t>['sql', 'python', 'go', 'databricks', 'pyspark', 'power bi']</t>
  </si>
  <si>
    <t>Senior Azure Data Engineer (Databricks + GenAI)</t>
  </si>
  <si>
    <t>Technology &amp; Risk Recruitment</t>
  </si>
  <si>
    <t>['sql', 'python', 'azure', 'databricks', 'pyspark', 'power bi', 'github', 'terraform', 'unity']</t>
  </si>
  <si>
    <t>IT Business System Analyst - Senior - Rail App</t>
  </si>
  <si>
    <t>Structured Projects Analyst</t>
  </si>
  <si>
    <t>Business Data Scientist, Global Partnerships Studio</t>
  </si>
  <si>
    <t>Product Data Scientist, Operations</t>
  </si>
  <si>
    <t>['sql', 'python', 'nosql', 'mongodb', 'sql server', 'postgresql', 'mongodb', 'azure', 'oracle', 'spark', 'kafka', 'ssis']</t>
  </si>
  <si>
    <t>Senior Software Engineer - Email Channel</t>
  </si>
  <si>
    <t>['go', 'mysql', 'aws', 'gcp', 'react', 'zoom']</t>
  </si>
  <si>
    <t>Data Analyst -Logistics (GPS &amp; Driver Compliance)</t>
  </si>
  <si>
    <t>AI / Data Science Engineer / Remote / Work-Life Balance</t>
  </si>
  <si>
    <t>Big Query Data Engineer</t>
  </si>
  <si>
    <t>Magnolia, AR</t>
  </si>
  <si>
    <t>GDH Consulting</t>
  </si>
  <si>
    <t>['sql', 'python', 'go', 'bigquery', 'airflow', 'jira', 'confluence']</t>
  </si>
  <si>
    <t>Lead Data Scientist - FinCrime 🏆</t>
  </si>
  <si>
    <t>Newport Pagnell, United Kingdom</t>
  </si>
  <si>
    <t>Data Idols</t>
  </si>
  <si>
    <t>['visual basic', 'c']</t>
  </si>
  <si>
    <t>Summer Intern</t>
  </si>
  <si>
    <t>Imperial PFS</t>
  </si>
  <si>
    <t>DISTINGUISHED SCIENTIST/ENGINEER FOR NAVAL DATA SCIENCES</t>
  </si>
  <si>
    <t>US Naval Sea Systems Command</t>
  </si>
  <si>
    <t>['sql', 'python', 'azure', 'databricks', 'aws', 'airflow', 'graphql', 'sharepoint', 'git', 'github', 'unity', 'wire']</t>
  </si>
  <si>
    <t>Senior Python Data Engineer – 1 to 2 Year Contract | Hybrid in Iselin, NJ!</t>
  </si>
  <si>
    <t>Data Scientist (Analytics &amp; Automation) Jobs</t>
  </si>
  <si>
    <t>Data Engineer / Data Project Lead, Head Start - Remote</t>
  </si>
  <si>
    <t>['sql', 'python', 'azure', 'aws', 'smartsheet']</t>
  </si>
  <si>
    <t>Gen AI Data Engineer</t>
  </si>
  <si>
    <t>['python', 'oracle', 'numpy', 'hugging face', 'scikit-learn', 'nltk', 'pandas']</t>
  </si>
  <si>
    <t>['sql', 'azure', 'databricks', 'aws', 'gcp', 'pyspark', 'git', 'terraform', 'unity']</t>
  </si>
  <si>
    <t>['sql', 'python', 'snowflake', 'azure', 'databricks', 'gcp', 'spark', 'kafka', 'pyspark', 'airflow', 'unity', 'jira']</t>
  </si>
  <si>
    <t>Parts Data Management Analyst II/ Specification Analyst</t>
  </si>
  <si>
    <t>['excel', 'sap', 'powerbi', 'powerbi', 'unify']</t>
  </si>
  <si>
    <t>['sql', 'python', 'azure', 'databricks', 'aws', 'pyspark', 'spring']</t>
  </si>
  <si>
    <t>Sr Databricks Data Engineer(Strong Testing Experience)</t>
  </si>
  <si>
    <t>Quadrant Technologies</t>
  </si>
  <si>
    <t>['sql', 'python', 'scala', 'databricks', 'aws', 'redshift', 'pyspark', 'unity']</t>
  </si>
  <si>
    <t>Senior Data Engineer - Banking and Financial</t>
  </si>
  <si>
    <t>Data Analyst Mid or Senior</t>
  </si>
  <si>
    <t>Senior Financial Data Engineer</t>
  </si>
  <si>
    <t>cpg.io eCommerce Distributors</t>
  </si>
  <si>
    <t>['sql', 'python', 'r', 'mysql', 'postgresql', 'oracle', 'node.js', 'node', 'tableau', 'looker', 'power bi', 'sap']</t>
  </si>
  <si>
    <t>Data Architect Sr. Data Engineer</t>
  </si>
  <si>
    <t>Polk Mechanical Company</t>
  </si>
  <si>
    <t>['sql', 'python', 'snowflake', 'azure', 'power bi', 'dax']</t>
  </si>
  <si>
    <t>Watts Regulator Company</t>
  </si>
  <si>
    <t>['snowflake', 'azure', 'databricks', 'spark', 'airflow', 'sap']</t>
  </si>
  <si>
    <t>Senior React Engineer | Full Stack | Real-time Data Platform</t>
  </si>
  <si>
    <t>Senzo Group</t>
  </si>
  <si>
    <t>['python', 'aws', 'react']</t>
  </si>
  <si>
    <t>Data Labeling Analyst – German Speakers</t>
  </si>
  <si>
    <t>Talascend Internal</t>
  </si>
  <si>
    <t>['javascript', 'html', 'css', 'jira']</t>
  </si>
  <si>
    <t>Analyst, Payment Integrity (Data Mining)</t>
  </si>
  <si>
    <t>Sales Operations Analyst, 6-month contract</t>
  </si>
  <si>
    <t>Specialty Capital</t>
  </si>
  <si>
    <t>['sql', 'python', 'azure', 'aws', 'numpy', 'scikit-learn', 'pandas', 'docker', 'git']</t>
  </si>
  <si>
    <t>['sql', 'python', 'no-sql', 'databricks', 'kafka']</t>
  </si>
  <si>
    <t>Data Analyst (Hybrid, Dallas, TX area) W2 Only</t>
  </si>
  <si>
    <t>['sql', 'snowflake', 'oracle', 'power bi', 'alteryx']</t>
  </si>
  <si>
    <t>Senior Data Scientist (Biotechnology Industry)</t>
  </si>
  <si>
    <t>Juncos, Puerto Rico</t>
  </si>
  <si>
    <t>ProQualityNetwork</t>
  </si>
  <si>
    <t>['sql', 'python', 'r', 'spark', 'linux', 'powerpoint']</t>
  </si>
  <si>
    <t>Data Labeling Analyst – French Speakers</t>
  </si>
  <si>
    <t>Commercial Loans Senior Data Analyst</t>
  </si>
  <si>
    <t>['sql', 'python', 'snowflake', 'redshift', 'bigquery', 'numpy', 'airflow', 'pandas', 'git', 'jira', 'confluence', 'airtable']</t>
  </si>
  <si>
    <t>Federal Trade Commission</t>
  </si>
  <si>
    <t>['sql', 'python', 'r', 'c', 'sql server', 'mysql', 'numpy', 'pandas', 'tableau']</t>
  </si>
  <si>
    <t>Director, Data &amp; Media Science</t>
  </si>
  <si>
    <t>Known</t>
  </si>
  <si>
    <t>Energy Data Engineer/Analyst</t>
  </si>
  <si>
    <t>['sql', 'python', 'scala', 'databricks', 'airflow']</t>
  </si>
  <si>
    <t>Senior Software Engineer - Data Analytic</t>
  </si>
  <si>
    <t>Experion Technologies Data Engineer Cloud Services ETL Tools</t>
  </si>
  <si>
    <t>Engineer - SAP Master Data Specialist (SD/LE)-MDM</t>
  </si>
  <si>
    <t>Cloud Data Engineer Big Data Data Warehousing</t>
  </si>
  <si>
    <t>Data Labeling Analyst – Dutch Speakers</t>
  </si>
  <si>
    <t>Senior Specialist - Data Science - Fraud Analytics</t>
  </si>
  <si>
    <t>['sql', 'python', 'r', 'snowflake', 'oracle', 'hadoop', 'tableau', 'power bi']</t>
  </si>
  <si>
    <t>Spectrum Data Analyst Jobs</t>
  </si>
  <si>
    <t>Direct Hire Public Notice - Data Scientist</t>
  </si>
  <si>
    <t>['sql', 'python', 'r', 'javascript', 'java', 'c', 'tableau', 'sharepoint', 'powerbi', 'powerbi']</t>
  </si>
  <si>
    <t>Data Engineer, Hybrid</t>
  </si>
  <si>
    <t>['sql', 'python', 'postgresql', 'databricks', 'oracle', 'aws', 'redshift', 'spark', 'kafka', 'tableau', 'git', 'jenkins']</t>
  </si>
  <si>
    <t>Senior Software Engineer – Data &amp; Analytics Platform</t>
  </si>
  <si>
    <t>Botmet Technologies Private Limited</t>
  </si>
  <si>
    <t>['sql', 'python', 'typescript', 'react', 'pandas', 'fastapi', 'power bi', 'dax']</t>
  </si>
  <si>
    <t>Sees</t>
  </si>
  <si>
    <t>Senior Data Management Professional - Data Engineering - Private Funds</t>
  </si>
  <si>
    <t>Data Engineer - Databricks SME.</t>
  </si>
  <si>
    <t>['sql', 'python', 'sas', 'ruby', 'perl', 'c', 'azure', 'databricks', 'oracle', 'spark', 'kafka', 'hadoop', 'ruby', 'tableau', 'sas', 'qlik', 'git']</t>
  </si>
  <si>
    <t>Data Analyst with strong SQL/Excel - 1 Year contract (full 40 hours/week) - Contract to Hire</t>
  </si>
  <si>
    <t>WorkInCharities</t>
  </si>
  <si>
    <t>THE FRANCIS CRICK INSTITUTE LIMITED</t>
  </si>
  <si>
    <t>Senior Analyst - Technical (Data Quality Analyst)-2 | O'Fallon, MO, USA</t>
  </si>
  <si>
    <t>['sql', 'shell', 'azure', 'aws', 'gcp', 'hadoop', 'unix', 'tableau', 'power bi', 'splunk']</t>
  </si>
  <si>
    <t>Director, Data Science, Product Owner</t>
  </si>
  <si>
    <t>Data Engineer II, Analytics Delivery Services (ADS)</t>
  </si>
  <si>
    <t>Data Scientist, AI Analytics</t>
  </si>
  <si>
    <t>['sql', 'python', 'scala', 'snowflake', 'databricks', 'aws', 'pytorch', 'tensorflow', 'scikit-learn']</t>
  </si>
  <si>
    <t>Main Line Health</t>
  </si>
  <si>
    <t>AI Data Engineer II</t>
  </si>
  <si>
    <t>['python', 'scala', 'databricks', 'aws', 'spark', 'kubernetes', 'docker', 'terraform', 'gitlab']</t>
  </si>
  <si>
    <t>Strategic Network Data Scientist: AI, Analytics</t>
  </si>
  <si>
    <t>Globe Telecom</t>
  </si>
  <si>
    <t>Data Engineer – Front Office Trading – Buy Side – Atlanta Hybrid</t>
  </si>
  <si>
    <t>Living Talent</t>
  </si>
  <si>
    <t>['sql', 'python', 'sql server', 'oracle', 'aws', 'tableau', 'power bi']</t>
  </si>
  <si>
    <t>Head of Data Science and AI</t>
  </si>
  <si>
    <t>Senior Data Engineer (BI - LATAM-Based Only)</t>
  </si>
  <si>
    <t>Sr. Data Scientist, Translational Research</t>
  </si>
  <si>
    <t>['python', 'r', 'javascript', 'aws', 'gcp', 'matplotlib', 'numpy', 'seaborn', 'scikit-learn', 'pandas', 'jupyter', 'tidyverse', 'flask', 'linux', 'docker', 'git', 'github']</t>
  </si>
  <si>
    <t>Mainframe Data Analyst</t>
  </si>
  <si>
    <t>['sql', 'vba', 'cobol', 'excel']</t>
  </si>
  <si>
    <t>BSF</t>
  </si>
  <si>
    <t>['sql', 'spring', 'tableau', 'excel', 'power bi']</t>
  </si>
  <si>
    <t>Data Intelligence - Data Scientist</t>
  </si>
  <si>
    <t>Talteam Inc.</t>
  </si>
  <si>
    <t>['sql', 'python', 'r', 'nosql', 'java', 'snowflake', 'azure', 'aws', 'spark', 'hadoop', 'linux', 'unix', 'tableau', 'power bi', 'git', 'svn']</t>
  </si>
  <si>
    <t>Data Analyst - £70k + 10% bonus - London Insurance Market</t>
  </si>
  <si>
    <t>Data / ETL QA Engineer</t>
  </si>
  <si>
    <t>['sql', 'java', 'c', 'shell', 'db2', 'linux', 'unix']</t>
  </si>
  <si>
    <t>Senior Technical Services Owner – Data Engineering</t>
  </si>
  <si>
    <t>Oxford University Press</t>
  </si>
  <si>
    <t>['sql', 'python', 'go', 'sql server', 'azure', 'gdpr', 'power bi', 'sap', 'alteryx']</t>
  </si>
  <si>
    <t>Data Cable Engineer</t>
  </si>
  <si>
    <t>AWC Staff Services Ltd</t>
  </si>
  <si>
    <t>['python', 'bash', 'powershell', 'azure', 'aws', 'windows', 'linux']</t>
  </si>
  <si>
    <t>Data Engineer - Entry Level (MedInsight)</t>
  </si>
  <si>
    <t>['sql', 'python', 'azure', 'databricks', 'aws', 'spark', 'powerbi', 'powerbi']</t>
  </si>
  <si>
    <t>Axion Recruitment Inc</t>
  </si>
  <si>
    <t>Data Compliance Senior Analyst – Hybrid</t>
  </si>
  <si>
    <t>Statistical Modeler</t>
  </si>
  <si>
    <t>['vba', 'tableau', 'excel', 'power bi', 'qlik']</t>
  </si>
  <si>
    <t>Financial Data Analyst (Healthcare)</t>
  </si>
  <si>
    <t>AKYTECH CONSULTING LLC</t>
  </si>
  <si>
    <t>['tableau', 'excel', 'power bi', 'qlik']</t>
  </si>
  <si>
    <t>Consultant, Advanced Analytics</t>
  </si>
  <si>
    <t>['sas', 'vba', 'excel', 'sas', 'powerpoint']</t>
  </si>
  <si>
    <t>['power bi', 'outlook', 'sharepoint']</t>
  </si>
  <si>
    <t>Data Scientist (944)</t>
  </si>
  <si>
    <t>Beloit, WI</t>
  </si>
  <si>
    <t>ABC Supply Co.</t>
  </si>
  <si>
    <t>['sql', 'python', 'r', 'azure', 'databricks', 'pytorch', 'matplotlib', 'seaborn', 'tensorflow', 'scikit-learn', 'pandas', 'ggplot2', 'tidyverse', 'tableau', 'git', 'github']</t>
  </si>
  <si>
    <t>MRJ Recruitment</t>
  </si>
  <si>
    <t>Data Governance Engineer, Senior</t>
  </si>
  <si>
    <t>Data Analyst, Reporting &amp; Analytics</t>
  </si>
  <si>
    <t>['sql', 'snowflake', 'azure', 'databricks', 'tableau', 'looker', 'power bi', 'ssis', 'jira', 'confluence']</t>
  </si>
  <si>
    <t>MRP Analytics and Data Integrity Analyst (Remote)</t>
  </si>
  <si>
    <t>['sql', 'python', 'snowflake', 'tableau', 'sap', 'alteryx', 'sharepoint']</t>
  </si>
  <si>
    <t>Lewistown, PA</t>
  </si>
  <si>
    <t>Spherion Staffing Services</t>
  </si>
  <si>
    <t>System Integration Analyst- #26-11209</t>
  </si>
  <si>
    <t>Manufacturing Cost Engineer- #26-11225</t>
  </si>
  <si>
    <t>Data Scientist, Intermediate (Info. Systems &amp; Cyber Security, An Jobs</t>
  </si>
  <si>
    <t>MIL Corporation</t>
  </si>
  <si>
    <t>35337 - Sr Data Scientist-PD PFS/Devices Blister/Bottles Pkg</t>
  </si>
  <si>
    <t>BES Consulting Group, LLC</t>
  </si>
  <si>
    <t>Data Engineer (Ab Initio, OzoneCH, Flink) | Contract W2</t>
  </si>
  <si>
    <t>Next Gen Software Solutions LLC</t>
  </si>
  <si>
    <t>['sql', 'python', 'scala', 'java', 'shell', 'oracle', 'kafka', 'windows', 'linux', 'unix', 'kubernetes', 'docker']</t>
  </si>
  <si>
    <t>Data Engineer (Ab Initio, OzoneCH, Flink) | Berkeley Heights, NJ (5 Days Onsite) | W2 &amp; Fulltime</t>
  </si>
  <si>
    <t>ENIN SYSTEMS</t>
  </si>
  <si>
    <t>['sql', 'python', 'bash', 'vba', 'shell', 'sql server', 'azure', 'oracle', 'aws', 'spark', 'hadoop', 'unix', 'looker']</t>
  </si>
  <si>
    <t>Data Warehouse Test Engineer (ETL Tester)</t>
  </si>
  <si>
    <t>['sql', 'python', 'sql server', 'snowflake', 'azure', 'databricks', 'oracle', 'aws', 'gcp', 'redshift', 'bigquery', 'spark', 'airflow', 'ssis']</t>
  </si>
  <si>
    <t>Data &amp; Analytics Engineer Senior</t>
  </si>
  <si>
    <t>['sql', 'python', 'nosql', 'snowflake', 'azure', 'databricks', 'aws', 'tableau', 'power bi']</t>
  </si>
  <si>
    <t>Senior Data Engineer- #26-11155</t>
  </si>
  <si>
    <t>['python', 'nosql', 'c', 'snowflake', 'aws', 'pandas', 'docker', 'gitlab']</t>
  </si>
  <si>
    <t>Incentive Data Analyst</t>
  </si>
  <si>
    <t>Driscoll Foods</t>
  </si>
  <si>
    <t>Data Analyst (Utilization Management)</t>
  </si>
  <si>
    <t>Consultant – Organizational Assessment</t>
  </si>
  <si>
    <t>Raftelis</t>
  </si>
  <si>
    <t>Data Engineer- Mortgage Analytics</t>
  </si>
  <si>
    <t>['sql', 'python', 'go', 'snowflake', 'pandas', 'jira']</t>
  </si>
  <si>
    <t>Data Engineering  - Senior Consultant</t>
  </si>
  <si>
    <t>AgileSource Ltd</t>
  </si>
  <si>
    <t>['sql', 'azure', 'databricks', 'spark', 'pyspark', 'git']</t>
  </si>
  <si>
    <t>DiverseJobsMatter</t>
  </si>
  <si>
    <t>['sql', 'python', 't-sql', 'sql server', 'azure', 'power bi', 'terraform']</t>
  </si>
  <si>
    <t>Operations Data Analyst (KPI reporting) ---Locals Only --- 100 % Onsite</t>
  </si>
  <si>
    <t>Data Analyst Basic (1-3 years)</t>
  </si>
  <si>
    <t>B2B Reporting &amp; Data Analyst</t>
  </si>
  <si>
    <t>Nutrien Ag Solutions, Inc</t>
  </si>
  <si>
    <t>['excel', 'power bi', 'sap', 'powerpoint', 'outlook']</t>
  </si>
  <si>
    <t>Shopify Bookkeeper &amp; Data Analyst: Cash Flow Forecasting &amp; Financial Insights - Contract to Hire</t>
  </si>
  <si>
    <t>Data Scientist, Core Experimentation</t>
  </si>
  <si>
    <t>Machine Learning Jobs</t>
  </si>
  <si>
    <t>['snowflake', 'azure', 'databricks', 'aws', 'gcp', 'spark', 'kafka', 'airflow']</t>
  </si>
  <si>
    <t>AWS Glue Data Engineer / Application Developer</t>
  </si>
  <si>
    <t>Logic Planet</t>
  </si>
  <si>
    <t>Senior Data Engineer | Snowflake Cortex</t>
  </si>
  <si>
    <t>Kamlax Global Technologies Sdn Bhd</t>
  </si>
  <si>
    <t>Dewsbury, United Kingdom</t>
  </si>
  <si>
    <t>Mid Yorkshire Teaching NHS Trust</t>
  </si>
  <si>
    <t>['sql', 'python', 'r', 't-sql', 'oracle']</t>
  </si>
  <si>
    <t>Senior Analyst, Data &amp; Reporting</t>
  </si>
  <si>
    <t>Novus Media LLC</t>
  </si>
  <si>
    <t>['sql', 'python', 'snowflake', 'windows', 'tableau', 'alteryx']</t>
  </si>
  <si>
    <t>Manufacturing Process Analyst Trainee</t>
  </si>
  <si>
    <t>Data Analyst / Mobile Developer</t>
  </si>
  <si>
    <t>['firebase', 'bigquery', 'firebase', 'gdpr', 'power bi']</t>
  </si>
  <si>
    <t>Analyst - Placement Agent</t>
  </si>
  <si>
    <t>AI Systems Engineer</t>
  </si>
  <si>
    <t>Data Engineer  with Migration</t>
  </si>
  <si>
    <t>['sql', 'python', 'c', 'snowflake', 'aws', 'spark', 'kafka', 'hadoop', 'kubernetes']</t>
  </si>
  <si>
    <t>Roadshow Concepts</t>
  </si>
  <si>
    <t>Data Scientist - Decisions &amp; Insights</t>
  </si>
  <si>
    <t>Advanced Analytics Data Scientist</t>
  </si>
  <si>
    <t>Pine, CO</t>
  </si>
  <si>
    <t>['sql', 'python', 'r', 'snowflake', 'excel', 'power bi', 'sap']</t>
  </si>
  <si>
    <t>Senior Data Engineer - EDA Datacenter Analytics and Observability</t>
  </si>
  <si>
    <t>['sql', 'python', 'spark', 'kafka']</t>
  </si>
  <si>
    <t>Medica Services Company LLC</t>
  </si>
  <si>
    <t>['sql', 'python', 'scala', 'nosql', 'java', 'mongodb', 'mongodb', 'dynamodb', 'databricks', 'aws', 'spark', 'kafka', 'github', 'terraform', 'gitlab']</t>
  </si>
  <si>
    <t>Senior Data Scientist/Engineer</t>
  </si>
  <si>
    <t>Beaird Group</t>
  </si>
  <si>
    <t>['sql', 'python', 'nosql', 'mongodb', 'sql server', 'mongodb', 'oracle', 'gcp', 'bigquery']</t>
  </si>
  <si>
    <t>['python', 'java', 'c', 'cassandra', 'spark', 'hadoop', 'tableau', 'power bi']</t>
  </si>
  <si>
    <t>['python', 'java', 'azure', 'aws', 'gcp', 'pytorch', 'tensorflow', 'scikit-learn', 'node.js', 'node', 'kubernetes', 'docker']</t>
  </si>
  <si>
    <t>Data Scientist, Professional Senior</t>
  </si>
  <si>
    <t>['sql', 'python', 'r', 'nosql', 'java', 'azure', 'databricks', 'aws', 'spark', 'pyspark', 'tensorflow', 'scikit-learn', 'nltk', 'github']</t>
  </si>
  <si>
    <t>['python', 'c', 'git', 'github', 'gitlab']</t>
  </si>
  <si>
    <t>Data Engineer II (GCP &amp; SQL)</t>
  </si>
  <si>
    <t>['sql', 'python', 'gcp', 'bigquery', 'pyspark']</t>
  </si>
  <si>
    <t>Data Engineer – AI/ML</t>
  </si>
  <si>
    <t>CodeHire Global Solutions</t>
  </si>
  <si>
    <t>['sql', 'python', 'azure', 'databricks', 'aws', 'gcp', 'spark', 'kafka', 'pyspark', 'airflow', 'kubernetes', 'docker', 'git']</t>
  </si>
  <si>
    <t>Data Analyst with Telcom Experience</t>
  </si>
  <si>
    <t>Data Analyst EHS</t>
  </si>
  <si>
    <t>InterSources Inc</t>
  </si>
  <si>
    <t>TELECOM DATA ANALYST AT PLANO,TX.</t>
  </si>
  <si>
    <t>S4 Analyt</t>
  </si>
  <si>
    <t>Debit Processing Services</t>
  </si>
  <si>
    <t>Data Scientist – Geospatial</t>
  </si>
  <si>
    <t>Sr. Data Engineer,  Enterprise - Slack</t>
  </si>
  <si>
    <t>['sql', 'python', 'scala', 'nosql', 'snowflake', 'azure', 'aws', 'gcp', 'spark', 'airflow', 'hadoop', 'slack']</t>
  </si>
  <si>
    <t>AI Data Engineering Lead</t>
  </si>
  <si>
    <t>Data Engineering &amp; Analytics – Biotech Medical Device - Hybrid (JP15359)</t>
  </si>
  <si>
    <t>3 Key Consulting</t>
  </si>
  <si>
    <t>Data Engineer Intern - 8 month contract</t>
  </si>
  <si>
    <t>Ratehub</t>
  </si>
  <si>
    <t>['sql', 'python', 'go', 'nosql', 'mongo', 'snowflake', 'aws', 'gcp', 'redshift', 'airflow']</t>
  </si>
  <si>
    <t>SQL Data Analyst â€“ Full Time</t>
  </si>
  <si>
    <t>['sql', 'sql server', 'mysql', 'postgresql', 'tableau', 'power bi']</t>
  </si>
  <si>
    <t>ISAT Total Support</t>
  </si>
  <si>
    <t>Senior FP&amp;A Analyst – Space Programs | Hyperion &amp; Tableau</t>
  </si>
  <si>
    <t>['sql', 'python', 'windows', 'atlassian', 'github', 'jira', 'confluence']</t>
  </si>
  <si>
    <t>Data Engineer - EDW USL Team</t>
  </si>
  <si>
    <t>Senior Business Intelligence Analyst (Workforce Management)</t>
  </si>
  <si>
    <t>Senior Electrical Data Centre Engineer</t>
  </si>
  <si>
    <t>Eden Brown</t>
  </si>
  <si>
    <t>Constellis</t>
  </si>
  <si>
    <t>['excel', 'spreadsheet', 'terminal']</t>
  </si>
  <si>
    <t>Data Scientist (Vantage) - Clearance Required</t>
  </si>
  <si>
    <t>Healthcare Data Scientist: Predictive Analytics</t>
  </si>
  <si>
    <t>JurongHealth Campus</t>
  </si>
  <si>
    <t>Research Computational and Data Scientist I</t>
  </si>
  <si>
    <t>['sql', 'python', 'r', 'sas', 'c', 'spss', 'sas']</t>
  </si>
  <si>
    <t>W2 Sr. Data Analyst &amp; BI Developer – Power BI / Databricks / Python</t>
  </si>
  <si>
    <t>Cliff Services Inc</t>
  </si>
  <si>
    <t>['sql', 'python', 'snowflake', 'azure', 'databricks', 'pyspark', 'numpy', 'pandas', 'tableau', 'power bi', 'dax', 'git']</t>
  </si>
  <si>
    <t>Business Analyst | Reston, VA, USA</t>
  </si>
  <si>
    <t>ICF International, Inc.</t>
  </si>
  <si>
    <t>['aws', 'tableau', 'excel', 'powerpoint', 'jira', 'confluence']</t>
  </si>
  <si>
    <t>Data Scientist, Generative &amp; Agentic AI Solutions | Chicago, IL, USA</t>
  </si>
  <si>
    <t>['sql', 'python', 'scala', 'nosql', 'java', 'shell', 'dynamodb', 'snowflake', 'azure', 'aws', 'redshift', 'spark', 'kafka', 'linux', 'unix']</t>
  </si>
  <si>
    <t>Sr. Databricks Data Engineer, Vice President, Hybrid | Quincy, MA, USA</t>
  </si>
  <si>
    <t>['sql', 'scala', 'shell', 'snowflake', 'azure', 'databricks', 'spark', 'unix', 'kubernetes', 'docker', 'git']</t>
  </si>
  <si>
    <t>Solution Data Architect – Finance &amp; Actuarial Transformation</t>
  </si>
  <si>
    <t>Data &amp; Analytics Engineer Co-op/Intern</t>
  </si>
  <si>
    <t>British Columbia Investment</t>
  </si>
  <si>
    <t>['sql', 'python', 'databricks', 'excel', 'power bi', 'powerpoint', 'outlook', 'sharepoint']</t>
  </si>
  <si>
    <t>Data vault and DBT Engineer</t>
  </si>
  <si>
    <t>JobOppor HR Consultant Services</t>
  </si>
  <si>
    <t>Data Analyst (Healthcare ETL &amp; Operations)</t>
  </si>
  <si>
    <t>RV Healthcare Solutions</t>
  </si>
  <si>
    <t>Junior Analyst - AI Initiativees</t>
  </si>
  <si>
    <t>La Jolla Ranch, CA</t>
  </si>
  <si>
    <t>Jobs In VC - Getro</t>
  </si>
  <si>
    <t>['sql', 'python', 'excel', 'git']</t>
  </si>
  <si>
    <t>SSIS Data Engineer</t>
  </si>
  <si>
    <t>AABM Clouds Data Solutions</t>
  </si>
  <si>
    <t>['sql', 'python', 'azure', 'ssis']</t>
  </si>
  <si>
    <t>Data Scientist II, Tech [REF 2026-158141]</t>
  </si>
  <si>
    <t>Lead AI Engineer – London (Up to £115k + Bonus)</t>
  </si>
  <si>
    <t>Data Engineer - Onsite</t>
  </si>
  <si>
    <t>Data Engineer / Data Analyst</t>
  </si>
  <si>
    <t>Randstad Hong Kong</t>
  </si>
  <si>
    <t>['sql', 'python', 'azure', 'databricks', 'pyspark', 'pandas', 'power bi', 'dax', 'powerbi', 'powerbi', 'git']</t>
  </si>
  <si>
    <t>Data Engineer-FHIR, GCP, AWS, Salesforce Health Cloud integration</t>
  </si>
  <si>
    <t>RSN GINFO Solutions</t>
  </si>
  <si>
    <t>Data Scientist  🏆</t>
  </si>
  <si>
    <t>Fabric Data Engineer (Remote)</t>
  </si>
  <si>
    <t>['sql', 'python', 'azure', 'databricks', 'spark', 'pyspark', 'power bi', 'alteryx', 'outlook', 'sharepoint', 'git']</t>
  </si>
  <si>
    <t>Senior Data Engineer - AI &amp; ML Platforms</t>
  </si>
  <si>
    <t>Publicis Groupe Holdings B.V</t>
  </si>
  <si>
    <t>['python', 'java', 'snowflake', 'azure', 'aws', 'gcp', 'spark', 'airflow', 'gdpr', 'powerbi', 'powerbi', 'terraform']</t>
  </si>
  <si>
    <t>Technical Business Analyst / Project Manager</t>
  </si>
  <si>
    <t>Security Configuration Analyst</t>
  </si>
  <si>
    <t>['python', 'bash', 'powershell', 'windows', 'unix']</t>
  </si>
  <si>
    <t>Business Data Scientist, Growth and Opportunity Marketing</t>
  </si>
  <si>
    <t>Data Engineer, AI Solutions, Global Affairs</t>
  </si>
  <si>
    <t>['sql', 'python', 'powershell', 'postgresql', 'oracle', 'aws', 'aurora', 'windows', 'kubernetes', 'docker', 'terraform']</t>
  </si>
  <si>
    <t>Stella Technologies</t>
  </si>
  <si>
    <t>Data Acquisition Engineer – Automotive Testing</t>
  </si>
  <si>
    <t>Data Networks and Telecoms Engineer Grade VII</t>
  </si>
  <si>
    <t>Mercy University Hospital</t>
  </si>
  <si>
    <t>Lead Data Engineer (Microsoft Fabric)</t>
  </si>
  <si>
    <t>Solve IT</t>
  </si>
  <si>
    <t>['sql', 't-sql', 'azure', 'databricks', 'pyspark', 'dax']</t>
  </si>
  <si>
    <t>Lead Data Engineer – Microsoft Fabric</t>
  </si>
  <si>
    <t>SolveIT Consultant</t>
  </si>
  <si>
    <t>['sql', 't-sql', 'azure', 'databricks', 'pyspark', 'power bi', 'dax', 'github']</t>
  </si>
  <si>
    <t>Data &amp; ML Architect</t>
  </si>
  <si>
    <t>['azure', 'aws', 'gcp', 'tableau', 'power bi', 'kubernetes', 'terraform']</t>
  </si>
  <si>
    <t>Data Science and Analytics Intern</t>
  </si>
  <si>
    <t>Zolve</t>
  </si>
  <si>
    <t>['python', 'r', 'matplotlib', 'numpy', 'seaborn', 'pandas', 'tableau']</t>
  </si>
  <si>
    <t>['sql', 'html', 'aws']</t>
  </si>
  <si>
    <t>Finance SAS Analyst</t>
  </si>
  <si>
    <t>['tableau', 'microstrategy', 'cognos']</t>
  </si>
  <si>
    <t>Lead Hadoop Data Engineer</t>
  </si>
  <si>
    <t>Nicheton Consulting</t>
  </si>
  <si>
    <t>['sql', 'python', 'spark', 'pyspark', 'hadoop']</t>
  </si>
  <si>
    <t>Senior Data &amp; Technology Engineer</t>
  </si>
  <si>
    <t>FDM Group</t>
  </si>
  <si>
    <t>['sql', 'python', 'vba', 'azure', 'react', 'airflow', 'excel']</t>
  </si>
  <si>
    <t>Data &amp; AI Solutions Developer</t>
  </si>
  <si>
    <t>Amtis - Digital, Technology, Transformation</t>
  </si>
  <si>
    <t>['sql', 'azure', 'gdpr', 'github']</t>
  </si>
  <si>
    <t>Specialist: Data Analytics</t>
  </si>
  <si>
    <t>['sql', 'python', 'r', 'sas', 'excel', 'spss', 'sas', 'powerpoint']</t>
  </si>
  <si>
    <t>Econometrician (Data Scientist 3) - 28593 Jobs</t>
  </si>
  <si>
    <t>['python', 'r', 'fortran']</t>
  </si>
  <si>
    <t>Senior AI Engineer | Tech Start-Up</t>
  </si>
  <si>
    <t>REMOTE DoW Mid/Senior Data Engineer (Database Engineer)</t>
  </si>
  <si>
    <t>Painted Post, NY</t>
  </si>
  <si>
    <t>['sql', 'python', 'oracle', 'airflow']</t>
  </si>
  <si>
    <t>Business Intelligence and Data Analyst</t>
  </si>
  <si>
    <t>GAM Enterprises, Inc.</t>
  </si>
  <si>
    <t>Data Analyst, Planning and MDM</t>
  </si>
  <si>
    <t>BELIMO Automation AG</t>
  </si>
  <si>
    <t>['oracle', 'excel', 'power bi', 'sap', 'dax', 'sharepoint']</t>
  </si>
  <si>
    <t>Health Data Analyst - Business Intelligence</t>
  </si>
  <si>
    <t>Blue Cross and Blue Shield of RI Careers</t>
  </si>
  <si>
    <t>['sql', 'python', 'snowflake', 'power bi', 'terminal']</t>
  </si>
  <si>
    <t>Scientific Data Analytics Summer Internship 2026</t>
  </si>
  <si>
    <t>Expert Research and Analytics Firm</t>
  </si>
  <si>
    <t>ETL Data Engineer - W2</t>
  </si>
  <si>
    <t>Senior Engineer - Systematic Data Platform (Hedge Fund)</t>
  </si>
  <si>
    <t>['sql', 'python', 'java', 'c', 'aws', 'linux']</t>
  </si>
  <si>
    <t>Data Integration Analyst (SQL/ Python) - Hedge Fund Software</t>
  </si>
  <si>
    <t>Data Analyst 4, Box PIMS-1114/64322</t>
  </si>
  <si>
    <t>State of New York - Education Department, State</t>
  </si>
  <si>
    <t>Department of the Air Force</t>
  </si>
  <si>
    <t>Data Engineer Snowflake DBT SQL</t>
  </si>
  <si>
    <t>Research, Analyst</t>
  </si>
  <si>
    <t>Biological Sciences Division at the University of Chicago</t>
  </si>
  <si>
    <t>Analyst, Information Technology (Data Engineer)</t>
  </si>
  <si>
    <t>Chello</t>
  </si>
  <si>
    <t>['sql', 'python', 'snowflake', 'databricks', 'aws', 'spark', 'kafka', 'pyspark', 'airflow', 'tableau', 'looker', 'git']</t>
  </si>
  <si>
    <t>Data Scientist II, Trust &amp; Safety</t>
  </si>
  <si>
    <t>Data Engineer / Analyst - Automotive Energy</t>
  </si>
  <si>
    <t>Goken</t>
  </si>
  <si>
    <t>Senior Staff Research Data Scientist, Workspace GenAI</t>
  </si>
  <si>
    <t>BPG Bio, Inc</t>
  </si>
  <si>
    <t>['python', 'r', 'scala', 'c', 'mysql', 'linux']</t>
  </si>
  <si>
    <t>Senior Staff Scientist, Data Science (Computational Biology &amp; AI)</t>
  </si>
  <si>
    <t>['sql', 'python', 'r', 'julia', 'mysql', 'postgresql', 'aws', 'pytorch', 'docker']</t>
  </si>
  <si>
    <t>['sql', 'python', 'snowflake', 'spark', 'pytorch', 'tensorflow', 'airflow', 'opencv']</t>
  </si>
  <si>
    <t>['c', 'aws', 'kubernetes']</t>
  </si>
  <si>
    <t>Platform Engineer, Databases</t>
  </si>
  <si>
    <t>['ruby', 'bash', 'golang', 'mysql', 'aws', 'ruby', 'kubernetes', 'docker', 'terraform', 'puppet']</t>
  </si>
  <si>
    <t>AI Data Analyst- Supply Chain</t>
  </si>
  <si>
    <t>Job Store Staffing</t>
  </si>
  <si>
    <t>Senior Workforce Analyst (HR Data Analyst)</t>
  </si>
  <si>
    <t>Sr. Director of Data Engineering</t>
  </si>
  <si>
    <t>['snowflake', 'azure', 'databricks', 'aws', 'gcp', 'bigquery', 'kafka', 'airflow', 'gdpr']</t>
  </si>
  <si>
    <t>Master Data Engineer - 3594658</t>
  </si>
  <si>
    <t>Sumeru Global Technologies Private Limited</t>
  </si>
  <si>
    <t>['sql', 'python', 'snowflake', 'azure', 'databricks', 'pyspark']</t>
  </si>
  <si>
    <t>Tutela Technologies LTD</t>
  </si>
  <si>
    <t>['sql', 'python', 'scala', 'java', 'aws', 'redshift', 'spark', 'airflow']</t>
  </si>
  <si>
    <t>Business Intelligence Analyst - 26-00485</t>
  </si>
  <si>
    <t>['sql', 'sql server', 'postgresql', 'aws', 'bigquery', 'tableau', 'splunk', 'jira', 'confluence', 'microsoft teams']</t>
  </si>
  <si>
    <t>Data Analyst (20 hrs/wk) Adolescent Medicine</t>
  </si>
  <si>
    <t>['sql', 'r', 'sas', 'sql server', 'tableau', 'excel', 'sas']</t>
  </si>
  <si>
    <t>Modeling Analyst</t>
  </si>
  <si>
    <t>New Mexico Public Regulation Commission</t>
  </si>
  <si>
    <t>Senior Director, AI &amp; Data Science - Claims &amp; Fraud</t>
  </si>
  <si>
    <t>Senior Data Engineer with Spark Scala</t>
  </si>
  <si>
    <t>['sql', 'python', 'scala', 'shell', 'spark', 'kafka', 'pyspark', 'linux', 'git']</t>
  </si>
  <si>
    <t>Engagement Delivery Lead</t>
  </si>
  <si>
    <t>['snowflake', 'azure', 'databricks', 'aws']</t>
  </si>
  <si>
    <t>Vice President, Data Science &amp; Strategy</t>
  </si>
  <si>
    <t>Accordion</t>
  </si>
  <si>
    <t>Associate Director Staff Data Scientist, Enterprise Data Science</t>
  </si>
  <si>
    <t>Alkermes</t>
  </si>
  <si>
    <t>['sql', 'python', 'snowflake', 'aws', 'numpy', 'pandas']</t>
  </si>
  <si>
    <t>Sr. Security Data Engineer</t>
  </si>
  <si>
    <t>['sql', 'python', 'snowflake', 'azure', 'databricks', 'aws', 'redshift', 'spark', 'pyspark', 'power bi', 'splunk', 'dax', 'kubernetes', 'docker', 'terraform']</t>
  </si>
  <si>
    <t>Data Engineer &amp; Database Administrator III</t>
  </si>
  <si>
    <t>Denali Advanced Integration</t>
  </si>
  <si>
    <t>['sql', 'python', 'nosql', 'mongodb', 'postgresql', 'mongodb', 'aws', 'redshift', 'airflow']</t>
  </si>
  <si>
    <t>Remote AWS Data Engineer — Healthcare Platform</t>
  </si>
  <si>
    <t>Syms Strategic Group, LLC (SSG)</t>
  </si>
  <si>
    <t>Seaspan Ship Management Ltd.</t>
  </si>
  <si>
    <t>['sql', 'python', 'sql server', 'azure', 'databricks', 'spark', 'kafka', 'pyspark', 'git', 'unity']</t>
  </si>
  <si>
    <t>Senior Engineer ( up, Data center, no shift needed)</t>
  </si>
  <si>
    <t>Big Data Engineer with leading MNC</t>
  </si>
  <si>
    <t>Data Engineer - Visualization Tools</t>
  </si>
  <si>
    <t>AWS Data Engineer Python SQL DataLake (3 8 yrs) Andhra Pradesh ...</t>
  </si>
  <si>
    <t>Head - Data Engineering &amp; Machine Learning</t>
  </si>
  <si>
    <t>LLM Data Scientist/ Data Engineer (Python/ 2+ years)</t>
  </si>
  <si>
    <t>Data Architect / Engineer - Fabric &amp; Ontology</t>
  </si>
  <si>
    <t>['python', 'scala', 'nosql', 'java', 'neo4j', 'azure', 'databricks', 'aws', 'gcp', 'powerbi', 'powerbi', 'kubernetes', 'docker']</t>
  </si>
  <si>
    <t>Sr Business Solutions Data Analyst</t>
  </si>
  <si>
    <t>['sql', 'python', 'snowflake', 'aws', 'bigquery', 'tableau', 'looker', 'power bi']</t>
  </si>
  <si>
    <t>Data Engineer (Azure Data Factory &amp; Snowflake)</t>
  </si>
  <si>
    <t>['sql', 'snowflake', 'azure', 'git']</t>
  </si>
  <si>
    <t>Business Systems Data Analyst / Power BI &amp; Fabric Developer - Various Locations!</t>
  </si>
  <si>
    <t>Halff Associates, Inc.</t>
  </si>
  <si>
    <t>['sql', 't-sql', 'sql server', 'snowflake', 'power bi', 'dax']</t>
  </si>
  <si>
    <t>Learning Data and Systems Analyst</t>
  </si>
  <si>
    <t>['c', 'excel', 'power bi']</t>
  </si>
  <si>
    <t>Data Engineer (Data Architecture &amp; Engineering)</t>
  </si>
  <si>
    <t>Maania Consultancy Services</t>
  </si>
  <si>
    <t>['sql', 'python', 'mongodb', 'postgresql', 'mongodb', 'dynamodb', 'redis', 'elasticsearch', 'aws', 'redshift', 'kafka', 'airflow', 'pandas', 'linux', 'unix', 'kubernetes', 'docker', 'jira', 'confluence']</t>
  </si>
  <si>
    <t>Senior Lead Data Analyst – R01565187</t>
  </si>
  <si>
    <t>['sql', 'python', 'sql server', 'azure', 'spark', 'pyspark', 'tableau', 'looker', 'unify']</t>
  </si>
  <si>
    <t>Product Pricing Analyst – Retail</t>
  </si>
  <si>
    <t>['c', 'delphi', 'oracle', 'tableau', 'excel', 'power bi', 'powerpoint', 'outlook', 'sharepoint', 'smartsheet']</t>
  </si>
  <si>
    <t>Senior Data Modeler / Data Engineer (MongoDB &amp; Azure)</t>
  </si>
  <si>
    <t>Mewar Info Tech Limited</t>
  </si>
  <si>
    <t>['sql', 'mongodb', 'mongodb', 'azure', 'databricks', 'spark', 'pyspark']</t>
  </si>
  <si>
    <t>Senior Data Integration Engineer</t>
  </si>
  <si>
    <t>KODA Kollectiv Inc.</t>
  </si>
  <si>
    <t>['php', 'databricks', 'kafka', 'sap']</t>
  </si>
  <si>
    <t>['sql', 'python', 'azure', 'pyspark', 'excel', 'power bi', 'dax']</t>
  </si>
  <si>
    <t>Cost Engineer/Data Analyst (TS clearance required)</t>
  </si>
  <si>
    <t>Cost Engineer/Data Scientist</t>
  </si>
  <si>
    <t>Data Analyst_Ecommerce Buy Box</t>
  </si>
  <si>
    <t>['sql', 'python', 'azure', 'aws', 'redshift', 'bigquery', 'matplotlib', 'numpy', 'seaborn', 'scikit-learn', 'pandas', 'tableau']</t>
  </si>
  <si>
    <t>['sql', 'python', 'r', 'java', 'c', 'snowflake', 'databricks', 'ibm cloud', 'spark', 'hadoop', 'tableau', 'power bi', 'git']</t>
  </si>
  <si>
    <t>Sr Azure Data Engineers (Microsoft Fabric is Must)</t>
  </si>
  <si>
    <t>Qloron Technology</t>
  </si>
  <si>
    <t>HR Data Assistant – Remote</t>
  </si>
  <si>
    <t>['gdpr', 'tableau', 'excel', 'power bi', 'sap']</t>
  </si>
  <si>
    <t>Master Data Analyst – Healthcare Billing</t>
  </si>
  <si>
    <t>Sucheta Dhekane &amp; Co.</t>
  </si>
  <si>
    <t>['sql', 't-sql', 'sql server', 'mysql', 'oracle', 'excel', 'power bi', 'outlook', 'sharepoint']</t>
  </si>
  <si>
    <t>Data Engineer (ONSITE)</t>
  </si>
  <si>
    <t>['sql', 'python', 'java', 'azure', 'aws', 'gcp', 'airflow', 'git']</t>
  </si>
  <si>
    <t>Senior Electrical Engineer - Data centre - Germany</t>
  </si>
  <si>
    <t>Falcon Green Personnel</t>
  </si>
  <si>
    <t>Geographic Information Analyst</t>
  </si>
  <si>
    <t>NCTCOG</t>
  </si>
  <si>
    <t>['sql', 'python', 'mongodb', 'sql server', 'postgresql', 'mongodb']</t>
  </si>
  <si>
    <t>Senior Data Analyst-Insurance</t>
  </si>
  <si>
    <t>Abrivia Recruitment Specialists</t>
  </si>
  <si>
    <t>OysterLink</t>
  </si>
  <si>
    <t>The Brix Hotel</t>
  </si>
  <si>
    <t>SR Lead Software Engineer -  Data Science</t>
  </si>
  <si>
    <t>Data Engineer (Snowflake) - Fintech</t>
  </si>
  <si>
    <t>['sql', 'python', 'snowflake', 'aws', 'spark', 'airflow']</t>
  </si>
  <si>
    <t>AWS Cloud &amp; Data Engineer – Healthcare Systems</t>
  </si>
  <si>
    <t>Heritage Health Network</t>
  </si>
  <si>
    <t>['sql', 'azure', 'aws', 'gcp', 'aurora', 'power bi', 'ringcentral']</t>
  </si>
  <si>
    <t>Data Analyst-Hybrid position in Los Angeles, California</t>
  </si>
  <si>
    <t>San Fernando, CA</t>
  </si>
  <si>
    <t>Partners in Care Foundation In</t>
  </si>
  <si>
    <t>['sql', 't-sql', 'vba', 'sql server', 'excel', 'outlook', 'sharepoint']</t>
  </si>
  <si>
    <t>Special Aerospace Security Services, Inc.</t>
  </si>
  <si>
    <t>Junior Data and Information Analyst</t>
  </si>
  <si>
    <t>Graduate Data Engineer – Databricks &amp; PySpark</t>
  </si>
  <si>
    <t>Irvington, NY</t>
  </si>
  <si>
    <t>['sql', 'python', 'r', 't-sql', 'sql server', 'snowflake', 'azure', 'bigquery', 'phoenix', 'tableau', 'power bi']</t>
  </si>
  <si>
    <t>Director Data Science and Advanced Analytics</t>
  </si>
  <si>
    <t>Stamford, TX</t>
  </si>
  <si>
    <t>Philip Morris International U.S.</t>
  </si>
  <si>
    <t>['sql', 'python', 'numpy', 'scikit-learn', 'pandas', 'power bi']</t>
  </si>
  <si>
    <t>['sql', 'python', 'scala', 'java', 'powershell', 'sql server', 'azure', 'databricks', 'power bi', 'unity', 'jira']</t>
  </si>
  <si>
    <t>Data Engineer (Senior or Principal)</t>
  </si>
  <si>
    <t>Sanger Institute</t>
  </si>
  <si>
    <t>['sql', 'python', 'spark', 'airflow', 'kubernetes', 'docker', 'github', 'gitlab', 'zoom']</t>
  </si>
  <si>
    <t>Operational Analytics &amp; Automation Lead</t>
  </si>
  <si>
    <t>Marketing Data Analyst - Hospitality Industry</t>
  </si>
  <si>
    <t>Data Engineer, Product Data Warehouse, Go-To-Market</t>
  </si>
  <si>
    <t>['go', 'spark', 'jupyter', 'tableau', 'power bi']</t>
  </si>
  <si>
    <t>Principal Data Engineer (Data Masking/Python/DB2)-- KUMDC5768358</t>
  </si>
  <si>
    <t>['sql', 'python', 'bash', 'cobol', 'db2', 'sql server', 'oracle', 'aws', 'fastapi', 'flask', 'django', 'linux', 'unix']</t>
  </si>
  <si>
    <t>Senior Analyst,  Business Insight &amp; Reporting</t>
  </si>
  <si>
    <t>Accord Financial Corp.</t>
  </si>
  <si>
    <t>Programme Analyst [Temp 12 Months]</t>
  </si>
  <si>
    <t>ESB</t>
  </si>
  <si>
    <t>['excel', 'power bi', 'sap', 'outlook', 'sharepoint', 'microsoft teams']</t>
  </si>
  <si>
    <t>[Remote] Data Analyst 3 (Eastern region)</t>
  </si>
  <si>
    <t>Lead Data Scientist - GenAI</t>
  </si>
  <si>
    <t>Head of Data and AI</t>
  </si>
  <si>
    <t>Chroma Recruitment</t>
  </si>
  <si>
    <t>Data Engineer - Hybrid / Remote</t>
  </si>
  <si>
    <t>Surgery Partners</t>
  </si>
  <si>
    <t>['sql', 'scala', 'azure', 'databricks', 'spark', 'pyspark', 'git', 'unity']</t>
  </si>
  <si>
    <t>AWS Cloud &amp; Data Engineer - Healthcare Systems</t>
  </si>
  <si>
    <t>['sql', 'azure', 'aws', 'aurora', 'power bi', 'ringcentral']</t>
  </si>
  <si>
    <t>Principal Data Engineer | Irving, TX</t>
  </si>
  <si>
    <t>Sr. Decision Analyst: Onsite</t>
  </si>
  <si>
    <t>['sql', 'python', 'r', 'aws', 'tableau', 'excel', 'powerpoint']</t>
  </si>
  <si>
    <t>Data Analyst (Power BI focused)</t>
  </si>
  <si>
    <t>Lincoln, United Kingdom</t>
  </si>
  <si>
    <t>Moss Products Group</t>
  </si>
  <si>
    <t>['sql', 'python', 'r', 'azure', 'excel', 'power bi', 'ssis', 'ssrs', 'dax']</t>
  </si>
  <si>
    <t>Mainframe Business Analyst – COBOL, CICS, DB2</t>
  </si>
  <si>
    <t>['c', 'cobol', 'db2', 'angular']</t>
  </si>
  <si>
    <t>Bioinformatics Data Scientist II</t>
  </si>
  <si>
    <t>['sql', 'python', 'r', 'shell', 'linux', 'excel', 'powerpoint', 'outlook']</t>
  </si>
  <si>
    <t>Seniot Credit Pricing Manager</t>
  </si>
  <si>
    <t>Head of Data Engineering &amp; Platform, Real-World Data (RWD)</t>
  </si>
  <si>
    <t>['sql', 'python', 'postgresql', 'snowflake', 'aws', 'redshift']</t>
  </si>
  <si>
    <t>Data Engineer, VP</t>
  </si>
  <si>
    <t>National Westminster Bank PLC</t>
  </si>
  <si>
    <t>Senior Databricks Engineer (Contract, £550-600 p/d)</t>
  </si>
  <si>
    <t>Layke AI</t>
  </si>
  <si>
    <t>['sql', 'python', 'azure', 'databricks', 'powerbi', 'powerbi', 'git']</t>
  </si>
  <si>
    <t>Cost Engineer/Data Analyst (TS clearance required) Jobs</t>
  </si>
  <si>
    <t>BI &amp; Data Solutions Manager</t>
  </si>
  <si>
    <t>Direct Recruitment</t>
  </si>
  <si>
    <t>Technical Data Steward</t>
  </si>
  <si>
    <t>['sql', 'snowflake', 'databricks', 'gcp', 'gdpr']</t>
  </si>
  <si>
    <t>Data Analyst (DOJ)</t>
  </si>
  <si>
    <t>Castellum, Inc.</t>
  </si>
  <si>
    <t>['sql', 'python', 'tableau', 'ssis', 'powerbi', 'powerbi']</t>
  </si>
  <si>
    <t>Enterprise TPRM Systems and Data Analytics Manager</t>
  </si>
  <si>
    <t>['sql', 'python', 'snowflake', 'tableau', 'power bi', 'alteryx']</t>
  </si>
  <si>
    <t>Healthcare Data Analyst for TiC MRFs to extract local data</t>
  </si>
  <si>
    <t>Financial Analytics &amp; BI Specialist</t>
  </si>
  <si>
    <t>['sql', 'excel', 'power bi', 'ssrs', 'powerpoint']</t>
  </si>
  <si>
    <t>Lead AI Engineer – GCP – FinTech/Trading</t>
  </si>
  <si>
    <t>['python', 'gcp', 'bigquery', 'pytorch', 'tensorflow', 'scikit-learn']</t>
  </si>
  <si>
    <t>ALL KNOWN SERVICES</t>
  </si>
  <si>
    <t>['sql', 'python', 'snowflake', 'databricks', 'spark', 'pyspark', 'tableau', 'power bi', 'git']</t>
  </si>
  <si>
    <t>Business Data Analyst (Snowflake, Power BI)</t>
  </si>
  <si>
    <t>['azure', 'tableau']</t>
  </si>
  <si>
    <t>Secret cleared Configuration Analyst</t>
  </si>
  <si>
    <t>['excel', 'powerpoint', 'confluence']</t>
  </si>
  <si>
    <t>['sql', 'python', 'nosql', 'dynamodb', 'aws', 'redshift', 'aurora', 'terraform']</t>
  </si>
  <si>
    <t>Veev</t>
  </si>
  <si>
    <t>['sql', 'python', 'snowflake', 'oracle', 'spark', 'tableau', 'power bi', 'sap']</t>
  </si>
  <si>
    <t>AI Software Engineer III (Only W2, No Third party)</t>
  </si>
  <si>
    <t>E2 - Data Governance Tooling Engineer</t>
  </si>
  <si>
    <t>Swindon, United Kingdom</t>
  </si>
  <si>
    <t>AI Data Analyst &amp; Systems Integration Specialist</t>
  </si>
  <si>
    <t>Van Bortel Aircraft</t>
  </si>
  <si>
    <t>Lead Data Engineer - HR Tech</t>
  </si>
  <si>
    <t>['sql', 'python', 'scala', 'nosql', 'mongo', 'java', 'shell', 'mysql', 'cassandra', 'snowflake', 'azure', 'aws', 'spark', 'kafka', 'hadoop', 'linux', 'unix']</t>
  </si>
  <si>
    <t>DH Financial &amp; Insurance Services</t>
  </si>
  <si>
    <t>Maximo Data Analyst</t>
  </si>
  <si>
    <t>['python', 'r', 'java', 'azure', 'aws', 'ibm cloud']</t>
  </si>
  <si>
    <t>Remote CDI Specialist</t>
  </si>
  <si>
    <t>Support Hub Analyst</t>
  </si>
  <si>
    <t>Katie Bard &amp; Angela Mortimer Plc</t>
  </si>
  <si>
    <t>American Water Resources LLC</t>
  </si>
  <si>
    <t>['sql', 'tableau', 'excel', 'power bi', 'outlook']</t>
  </si>
  <si>
    <t>Senior Data Analyst – Customer Data Platforms (CDP)</t>
  </si>
  <si>
    <t>['sql', 'python', 'nosql', 'aws', 'gdpr', 'git']</t>
  </si>
  <si>
    <t>['sql', 'python', 'azure', 'databricks', 'aws', 'gcp', 'spark', 'kafka', 'pyspark', 'airflow', 'git']</t>
  </si>
  <si>
    <t>Business Operations Analyst/ Research Analyst</t>
  </si>
  <si>
    <t>Alamosa, CO</t>
  </si>
  <si>
    <t>Adams State University</t>
  </si>
  <si>
    <t>['sql', 'r', 'sas', 'tableau', 'power bi', 'spss', 'sas']</t>
  </si>
  <si>
    <t>['sql', 'python', 'r', 'c', 'azure', 'databricks', 'aws', 'gcp', 'spark', 'tableau', 'power bi', 'git']</t>
  </si>
  <si>
    <t>['sql', 'python', 'nosql', 'azure', 'aws', 'gcp', 'airflow']</t>
  </si>
  <si>
    <t>['sql', 'c', 'dynamodb', 'aws', 'redshift', 'aurora', 'git', 'github', 'terraform', 'microsoft teams']</t>
  </si>
  <si>
    <t>Kentro</t>
  </si>
  <si>
    <t>['python', 'r', 'scala', 'java', 'c', 'snowflake', 'azure', 'aws', 'gcp', 'spark', 'plotly', 'pandas', 'huggingface', 'tableau', 'jira']</t>
  </si>
  <si>
    <t>Crum &amp; Forster</t>
  </si>
  <si>
    <t>['sql', 'python', 'go', 'c', 'snowflake', 'aws']</t>
  </si>
  <si>
    <t>['sql', 'python', 'snowflake', 'spark', 'tableau']</t>
  </si>
  <si>
    <t>Senior Financial Data Analytics Analyst</t>
  </si>
  <si>
    <t>['sql', 'python', 'r', 'sql server', 'tableau', 'excel', 'power bi', 'alteryx', 'powerbi', 'powerbi']</t>
  </si>
  <si>
    <t>Senior Business Analyst, Hospitality IT Applications</t>
  </si>
  <si>
    <t>Expert Data Scientist, Early Clinical Development</t>
  </si>
  <si>
    <t>['python', 'r', 'sas', 'tableau', 'sas']</t>
  </si>
  <si>
    <t>Hybrid Data Scientist: End-to-End Analytics</t>
  </si>
  <si>
    <t>Product Analyst/Senior Product Analyst – Notifications, Email &amp; Retention</t>
  </si>
  <si>
    <t>Umanist NA</t>
  </si>
  <si>
    <t>Training Analyst I</t>
  </si>
  <si>
    <t>Ormond Beach, FL</t>
  </si>
  <si>
    <t>AdventHealth Medical Group East Florida</t>
  </si>
  <si>
    <t>Sr. Data Scientist, Enterprise Security Products</t>
  </si>
  <si>
    <t>SUPPLY CHAIN DATA ENGINEER II</t>
  </si>
  <si>
    <t>['sql', 'python', 'databricks', 'tableau', 'power bi', 'sap']</t>
  </si>
  <si>
    <t>PREDICTIVE DATA ANALYST - EMERGENCY APPOINTMENT</t>
  </si>
  <si>
    <t>['sql', 'python', 'r', 'c', 'azure', 'databricks', 'tableau', 'looker', 'power bi', 'git']</t>
  </si>
  <si>
    <t>Interface Analyst</t>
  </si>
  <si>
    <t>Delta, CO</t>
  </si>
  <si>
    <t>Delta Health</t>
  </si>
  <si>
    <t>DATA SCIENTIST - EMERGENCY APPOINTMENT</t>
  </si>
  <si>
    <t>['c', 'azure', 'databricks', 'tableau', 'looker', 'power bi', 'git']</t>
  </si>
  <si>
    <t>Associate Data Scientist 2026 - Artificial Intelligence</t>
  </si>
  <si>
    <t>Associate, Business Analyst (Analytics) – Global Supplier Services</t>
  </si>
  <si>
    <t>Engineering Manager - Conversational AI Platform</t>
  </si>
  <si>
    <t>E-Commerce Guide</t>
  </si>
  <si>
    <t>['python', 'typescript', 'mysql', 'redis', 'aws', 'react', 'graphql', 'fastapi', 'django', 'kubernetes', 'terraform']</t>
  </si>
  <si>
    <t>Criminal Justice Data Analyst</t>
  </si>
  <si>
    <t>['power bi', 'powerpoint']</t>
  </si>
  <si>
    <t>['sql', 'java', 'azure', 'aws', 'gcp', 'airflow', 'git']</t>
  </si>
  <si>
    <t>Reporting Analyst, Process &amp; Performance</t>
  </si>
  <si>
    <t>['sql', 'python', 'excel', 'power bi', 'jira']</t>
  </si>
  <si>
    <t>Business Analyst Junior</t>
  </si>
  <si>
    <t>Tulk LLC</t>
  </si>
  <si>
    <t>['tableau', 'sharepoint', 'jira']</t>
  </si>
  <si>
    <t>Clayton Glass Limited</t>
  </si>
  <si>
    <t>['sql', 'sql server', 'excel', 'power bi', 'dax']</t>
  </si>
  <si>
    <t>BetterUp</t>
  </si>
  <si>
    <t>['sql', 'python', 'go', 'snowflake', 'redshift', 'bigquery', 'looker', 'github']</t>
  </si>
  <si>
    <t>Senior Manager, AI, and Data Engineering</t>
  </si>
  <si>
    <t>Hyde Park, NY</t>
  </si>
  <si>
    <t>['sql', 'python', 'r', 'sql server', 'aws', 'spark', 'hadoop', 'tableau']</t>
  </si>
  <si>
    <t>Data Scientist-Medicare/Medicaid Claims Data</t>
  </si>
  <si>
    <t>ADVI Health</t>
  </si>
  <si>
    <t>['sql', 'sas', 'excel', 'sas']</t>
  </si>
  <si>
    <t>Certified Epic Clindoc System Analyst</t>
  </si>
  <si>
    <t>Medisys Health Network, Inc.</t>
  </si>
  <si>
    <t>['excel', 'sheets', 'powerpoint', 'outlook']</t>
  </si>
  <si>
    <t>Lead Data Scientist (Resiliency Engineering)</t>
  </si>
  <si>
    <t>Staff Data Scientist, Machine Learning in Epidemiology and Patient Data Products</t>
  </si>
  <si>
    <t>['python', 'r', 'pytorch', 'scikit-learn']</t>
  </si>
  <si>
    <t>Data Analyst for Tiki Mug Index</t>
  </si>
  <si>
    <t>['sql', 'python', 'r', 'matlab', 'scala', 'java', 'c', 'julia', 'rust', 'spark', 'kafka', 'airflow', 'hadoop', 'linux', 'git']</t>
  </si>
  <si>
    <t>Vagaro</t>
  </si>
  <si>
    <t>['sql', 'pyspark', 'power bi', 'dax']</t>
  </si>
  <si>
    <t>Client Data Analyst - ECM Alpha</t>
  </si>
  <si>
    <t>Ion</t>
  </si>
  <si>
    <t>Allime Tech Solutions</t>
  </si>
  <si>
    <t>['sql', 'python', 'scala', 'java', 'azure', 'databricks']</t>
  </si>
  <si>
    <t>Compunnel Technology India Private Limited</t>
  </si>
  <si>
    <t>['sql', 'python', 'snowflake', 'aws', 'spark', 'kafka', 'pyspark', 'airflow']</t>
  </si>
  <si>
    <t>Hartford, NY</t>
  </si>
  <si>
    <t>Data Analyst Senior - Space Manager</t>
  </si>
  <si>
    <t>TULK | Swift·Wise·Counsel</t>
  </si>
  <si>
    <t>['sql', 'python', 'tableau', 'excel', 'power bi', 'powerpoint', 'outlook', 'sharepoint']</t>
  </si>
  <si>
    <t>SR Lead Software Engineer - Data Science</t>
  </si>
  <si>
    <t>Data Visualization Specialist Senior</t>
  </si>
  <si>
    <t>['javascript', 'html', 'css', 'sharepoint']</t>
  </si>
  <si>
    <t>Data Science Specialist - Fully Remote</t>
  </si>
  <si>
    <t>Python Trading Research Analyst</t>
  </si>
  <si>
    <t>Freedx</t>
  </si>
  <si>
    <t>['python', 'postgresql', 'pytorch', 'numpy', 'tensorflow', 'pandas']</t>
  </si>
  <si>
    <t>Data Scientist - Mid</t>
  </si>
  <si>
    <t>['sql', 'python', 'r', 'java', 'tableau', 'excel', 'powerpoint', 'sharepoint']</t>
  </si>
  <si>
    <t>Remote Data Entry Analyst - FedEx Supply Chain Jobs</t>
  </si>
  <si>
    <t>Fedex</t>
  </si>
  <si>
    <t>Remote Finance Analyst: Data Integrity &amp; Forecasting</t>
  </si>
  <si>
    <t>MicroSourcing</t>
  </si>
  <si>
    <t>Associate Actuarial Director / Data Scientist - Remote (Cypress, CA preferred)</t>
  </si>
  <si>
    <t>['python', 'sas', 'c', 'sas']</t>
  </si>
  <si>
    <t>AI &amp; Data Scientist (Remote)</t>
  </si>
  <si>
    <t>Alignment Health</t>
  </si>
  <si>
    <t>['sql', 'python', 'nosql', 'spark', 'graphql', 'git', 'unity']</t>
  </si>
  <si>
    <t>Senior Designated Support Engineer</t>
  </si>
  <si>
    <t>Data Direct Networks</t>
  </si>
  <si>
    <t>['python', 'perl', 'shell', 'linux']</t>
  </si>
  <si>
    <t>Senior Data Engineer, Scala</t>
  </si>
  <si>
    <t>Magnite</t>
  </si>
  <si>
    <t>['scala', 'java', 'databricks', 'aws', 'spark', 'airflow', 'docker', 'terraform', 'jenkins']</t>
  </si>
  <si>
    <t>HCL Global Systems, Inc.</t>
  </si>
  <si>
    <t>['azure', 'databricks', 'aws', 'gcp', 'bigquery', 'spark', 'gdpr', 'looker', 'github', 'terraform', 'gitlab']</t>
  </si>
  <si>
    <t>Remote AI and Data Science Expert for GenAI Team</t>
  </si>
  <si>
    <t>Senior Data Scientist: AI, Analytics</t>
  </si>
  <si>
    <t>London Stock Exchange Group</t>
  </si>
  <si>
    <t>Data Scientist — End-to-End Analytics</t>
  </si>
  <si>
    <t>Manulife Financial</t>
  </si>
  <si>
    <t>Services Finance, Data Scientist</t>
  </si>
  <si>
    <t>['sql', 'python', 'r', 'shell', 'snowflake', 'bigquery', 'spark', 'airflow', 'tableau', 'docker', 'git', 'github']</t>
  </si>
  <si>
    <t>AI Data Scientist Sr.</t>
  </si>
  <si>
    <t>Towards AI Jobs</t>
  </si>
  <si>
    <t>Intelligence Analyst – Full-Time</t>
  </si>
  <si>
    <t>Pension Analyst – Full-Time</t>
  </si>
  <si>
    <t>Senior Data Engineer | Azure, Databricks, PySpark | Hyderabad</t>
  </si>
  <si>
    <t>techjobsindia</t>
  </si>
  <si>
    <t>['azure', 'databricks', 'spark', 'pyspark']</t>
  </si>
  <si>
    <t>Senior Lead Data Analyst - R01565187</t>
  </si>
  <si>
    <t>AVP, Data Engineer Manager (Req 000121)</t>
  </si>
  <si>
    <t>['sql', 'python', 'snowflake', 'oracle', 'aws', 'airflow', 'github', 'terraform']</t>
  </si>
  <si>
    <t>Manager, Patient Services Analytics</t>
  </si>
  <si>
    <t>Beghou Consulting</t>
  </si>
  <si>
    <t>Pudsey, United Kingdom</t>
  </si>
  <si>
    <t>Sierra Community College</t>
  </si>
  <si>
    <t>Senior Data Consultant (Data Modelling &amp; Insurance/Reinsurance Domain)</t>
  </si>
  <si>
    <t>Market Research Analyst – With Visa Sponsorship</t>
  </si>
  <si>
    <t>Southport, United Kingdom</t>
  </si>
  <si>
    <t>['python', 'r', 'sas', 'tableau', 'excel', 'power bi', 'spss', 'sas', 'powerpoint']</t>
  </si>
  <si>
    <t>['python', 'scala', 'azure', 'databricks', 'jupyter']</t>
  </si>
  <si>
    <t>Platform Engineer (Database Reliability) - Remote Canada</t>
  </si>
  <si>
    <t>Bold Commerce</t>
  </si>
  <si>
    <t>['python', 'go', 'javascript', 'bash', 'mysql', 'linux', 'kubernetes', 'docker', 'terraform', 'ansible']</t>
  </si>
  <si>
    <t>Senior Machine Learning Data Scientist</t>
  </si>
  <si>
    <t>GTM Engineer: Data Infrastructure &amp; AI Intelligence</t>
  </si>
  <si>
    <t>Remote Data Scientist — LLM Prompt Designer</t>
  </si>
  <si>
    <t>Equity Analyst – For English Speakers</t>
  </si>
  <si>
    <t>Willerby, United Kingdom</t>
  </si>
  <si>
    <t>Remote Data Scientist for AI Model Training</t>
  </si>
  <si>
    <t>247Hire</t>
  </si>
  <si>
    <t>Director IT, Insights and Analytics</t>
  </si>
  <si>
    <t>Rehlko</t>
  </si>
  <si>
    <t>Breakforth Solutions, Inc.</t>
  </si>
  <si>
    <t>fairlife, LLC</t>
  </si>
  <si>
    <t>['sql', 'python', 'r', 'sas', 'mongodb', 'postgresql', 'mongodb', 'matplotlib', 'numpy', 'tensorflow', 'scikit-learn', 'pandas', 'tableau', 'sas']</t>
  </si>
  <si>
    <t>Data Analyst &amp; Power BI Developer | Hong Kong, HK | In-Office</t>
  </si>
  <si>
    <t>Ambition</t>
  </si>
  <si>
    <t>['sql', 'c', 'databricks', 'power bi', 'dax', 'git', 'unity']</t>
  </si>
  <si>
    <t>data quality analyst</t>
  </si>
  <si>
    <t>Fort McMurray, AB, Canada</t>
  </si>
  <si>
    <t>Maple Projects</t>
  </si>
  <si>
    <t>Data Analyst â€“ Logistics Domain (Remote)</t>
  </si>
  <si>
    <t>Freelance Shop</t>
  </si>
  <si>
    <t>Data Analyst â€“ Excel and Tableau Intern</t>
  </si>
  <si>
    <t>Data Science Intern â€“ Python and R</t>
  </si>
  <si>
    <t>DataMinds</t>
  </si>
  <si>
    <t>['sql', 'python', 'r', 'matplotlib', 'plotly', 'seaborn', 'ggplot2', 'git']</t>
  </si>
  <si>
    <t>Henderson Cole Consulting</t>
  </si>
  <si>
    <t>GCP  Data Engineer</t>
  </si>
  <si>
    <t>['sql', 'python', 'go', 'scala', 'java', 'snowflake', 'databricks', 'redshift', 'bigquery', 'spark', 'kafka', 'airflow', 'kubernetes', 'docker', 'git', 'terraform']</t>
  </si>
  <si>
    <t>Lead Product Manager, Data Management</t>
  </si>
  <si>
    <t>Ecommerce Guide</t>
  </si>
  <si>
    <t>Data Science Visiting Faculty</t>
  </si>
  <si>
    <t>Marketing Data &amp; Insights Analyst</t>
  </si>
  <si>
    <t>automotiveMastermind</t>
  </si>
  <si>
    <t>['sql', 'python', 'scala', 'java', 'c', 'snowflake', 'azure', 'databricks', 'aws', 'spark', 'kafka', 'hadoop', 'kubernetes', 'docker']</t>
  </si>
  <si>
    <t>Data Platform Engineer | London | Up to £115k + bonus</t>
  </si>
  <si>
    <t>['neo4j', 'azure', 'aws']</t>
  </si>
  <si>
    <t>['sql', 'python', 'r', 'go', 'scala', 'nosql', 'java', 'c', 'spark', 'matplotlib', 'tensorflow', 'tableau', 'excel', 'powerbi', 'powerbi']</t>
  </si>
  <si>
    <t>ML Data Scientist Manager - Forecasting &amp; Supply, Apple Ads</t>
  </si>
  <si>
    <t>Richmond Hill, ON, Canada</t>
  </si>
  <si>
    <t>Engineering Manager - Data Platform</t>
  </si>
  <si>
    <t>['sql', 'python', 'go', 'golang', 'postgresql', 'azure', 'aws', 'gcp', 'redshift', 'spark', 'kafka', 'docker']</t>
  </si>
  <si>
    <t>Data Engineer | Learn Kafka Streaming | £71k + 10% Bonus</t>
  </si>
  <si>
    <t>['sql', 'snowflake', 'databricks', 'aws', 'spark', 'kafka', 'pyspark']</t>
  </si>
  <si>
    <t>Saab Automobile AB</t>
  </si>
  <si>
    <t>['sql', 'python', 'r', 'snowflake', 'azure', 'databricks', 'redshift', 'bigquery', 'airflow', 'scikit-learn', 'tableau', 'looker', 'power bi']</t>
  </si>
  <si>
    <t>Bussiness Analyst</t>
  </si>
  <si>
    <t>Subscription Analytics Expert (Loop) Needed for Accurate Churn Data</t>
  </si>
  <si>
    <t>['sql', 'python', 'azure', 'databricks', 'numpy', 'scikit-learn', 'pandas']</t>
  </si>
  <si>
    <t>Manufacturing Analyst</t>
  </si>
  <si>
    <t>Northeastern Association of the Blind at Albany</t>
  </si>
  <si>
    <t>Thirteen Group</t>
  </si>
  <si>
    <t>['python', 'postgresql', 'scikit-learn', 'pandas', 'jupyter', 'docker', 'git']</t>
  </si>
  <si>
    <t>Senior Data Engineer (Analytics) - up to £75,000</t>
  </si>
  <si>
    <t>W2 - Jr Data Analyst - Onsite</t>
  </si>
  <si>
    <t>['sql', 'python', 'r', 'aws', 'redshift', 'tableau']</t>
  </si>
  <si>
    <t>Product Owner - Data &amp; Analytics</t>
  </si>
  <si>
    <t>StanCorp Financial Group, Inc.</t>
  </si>
  <si>
    <t>Data Project Manager</t>
  </si>
  <si>
    <t>Senior Data Analyst - Power Markets</t>
  </si>
  <si>
    <t>Analyst, Data Analytics and Visualization</t>
  </si>
  <si>
    <t>Vint Hill Solutions, LLC</t>
  </si>
  <si>
    <t>['sql', 'aws', 'tableau', 'excel']</t>
  </si>
  <si>
    <t>General All-Purpose Plastics (GAP) Ltd</t>
  </si>
  <si>
    <t>AI/Data Platform Engineer - Equity Trading</t>
  </si>
  <si>
    <t>['sql', 'python', 'azure', 'aws', 'sharepoint', 'github', 'terraform']</t>
  </si>
  <si>
    <t>['sql', 'python', 'snowflake', 'azure', 'oracle', 'aws', 'airflow', 'power bi', 'microstrategy', 'github', 'gitlab']</t>
  </si>
  <si>
    <t>Power BI Reporting Engineer</t>
  </si>
  <si>
    <t>['sql', 't-sql', 'c', 'power bi', 'dax']</t>
  </si>
  <si>
    <t>Azure Data Engineer (Only USC and GC) (Only W2 NO C2C)</t>
  </si>
  <si>
    <t>Ethire LLC</t>
  </si>
  <si>
    <t>['python', 'azure', 'databricks', 'fastapi', 'flask', 'django']</t>
  </si>
  <si>
    <t>Senior Data Platform Engineer – Central London (Hybrid) - £85,000</t>
  </si>
  <si>
    <t>Senior Privacy Analyst</t>
  </si>
  <si>
    <t>Barclay Simpson</t>
  </si>
  <si>
    <t>Technical Data Analyst (I or II – Level Commensurate with Experience)</t>
  </si>
  <si>
    <t>Monument Health</t>
  </si>
  <si>
    <t>AI Data Scientist - (Data &amp; Analytics - CRA / Scorecards)</t>
  </si>
  <si>
    <t>Software Engineering Advisor – Data Engineer - Hybrid</t>
  </si>
  <si>
    <t>['sql', 'python', 'databricks', 'aws', 'redshift', 'aurora', 'airflow', 'tableau', 'github', 'gitlab']</t>
  </si>
  <si>
    <t>Staff Engineer - Planning Analytics</t>
  </si>
  <si>
    <t>Top Secret Cleared- Fulltime - Jr. Data Analytics-Engineer - Hybrid in Ashburn, VA</t>
  </si>
  <si>
    <t>Elite Technical's Customer</t>
  </si>
  <si>
    <t>['sql', 'python', 'snowflake', 'databricks', 'oracle', 'aws', 'redshift', 'pyspark', 'pandas', 'tableau', 'sap', 'qlik', 'powerbi', 'powerbi']</t>
  </si>
  <si>
    <t>Senior Data Engineer (Financial Crimes / AML)</t>
  </si>
  <si>
    <t>Senior Squad Lead - Data Engineering</t>
  </si>
  <si>
    <t>T2M Resourcing</t>
  </si>
  <si>
    <t>['sql', 'python', 'azure', 'databricks', 'aws', 'gcp', 'spark', 'airflow', 'slack']</t>
  </si>
  <si>
    <t>Data Scientist Level lll</t>
  </si>
  <si>
    <t>Silver Springs, NV</t>
  </si>
  <si>
    <t>MbSolutions, Inc.</t>
  </si>
  <si>
    <t>Business Analyst (AI Enablement &amp; Data Platform Services)</t>
  </si>
  <si>
    <t>['sql', 'aws', 'redshift', 'tableau', 'power bi', 'qlik', 'jira', 'confluence']</t>
  </si>
  <si>
    <t>Sr. Data Scientist: $90/hr</t>
  </si>
  <si>
    <t>Infonet Consulting Group, Inc.</t>
  </si>
  <si>
    <t>['sql', 'python', 'azure', 'databricks', 'spark', 'pytorch', 'tensorflow', 'scikit-learn', 'git']</t>
  </si>
  <si>
    <t>Credo</t>
  </si>
  <si>
    <t>['python', 'snowflake', 'react', 'vue', 'github', 'jenkins', 'gitlab']</t>
  </si>
  <si>
    <t>Principal Data Engineer – Azure Databricks - W2 Only</t>
  </si>
  <si>
    <t>['sql', 'python', 't-sql', 'shell', 'azure', 'databricks', 'oracle', 'spark', 'pyspark', 'linux', 'unix']</t>
  </si>
  <si>
    <t>Ada, MI</t>
  </si>
  <si>
    <t>Amway Inc.</t>
  </si>
  <si>
    <t>['sql', 'python', 'azure', 'aws', 'gcp', 'bigquery', 'spark', 'kafka', 'airflow', 'hadoop']</t>
  </si>
  <si>
    <t>['python', 'html', 'c', 'pytorch', 'tensorflow']</t>
  </si>
  <si>
    <t>['python', 'scala', 'java', 'snowflake', 'databricks', 'gcp', 'spark', 'airflow', 'graphql']</t>
  </si>
  <si>
    <t>Abuja, Nigeria</t>
  </si>
  <si>
    <t>Digital Supply Chain Data Analyst</t>
  </si>
  <si>
    <t>The Chemours Company</t>
  </si>
  <si>
    <t>['sql', 'excel', 'power bi', 'sap', 'alteryx']</t>
  </si>
  <si>
    <t>The Helper Bees</t>
  </si>
  <si>
    <t>['sql', 'python', 'c', 'postgresql', 'bigquery', 'airflow', 'tableau', 'powerbi', 'powerbi']</t>
  </si>
  <si>
    <t>Product Data Analyst: $53/Hr</t>
  </si>
  <si>
    <t>['sql', 'python', 'bash', 'shell', 'windows', 'linux', 'unix']</t>
  </si>
  <si>
    <t>Senior Business Data Scientist, YouTube Ads GTM Creatives</t>
  </si>
  <si>
    <t>['sql', 'python', 'r', 'go', 'zoom']</t>
  </si>
  <si>
    <t>Universal Studios Hollywood</t>
  </si>
  <si>
    <t>Data Engineer – MS Fabric #26-11499</t>
  </si>
  <si>
    <t>Data Scientist III (US) - Financial Crimes Modeling</t>
  </si>
  <si>
    <t>Data Analytics, Manager, Commercial Lines</t>
  </si>
  <si>
    <t>Sr Data Scientist, WWSO Bedrock</t>
  </si>
  <si>
    <t>East Palo Alto, CA</t>
  </si>
  <si>
    <t>Data Scientist- AI.HealthAll</t>
  </si>
  <si>
    <t>University of Illinois</t>
  </si>
  <si>
    <t>Data Engineer-Data Scientist - MLOps &amp; Machine Learning</t>
  </si>
  <si>
    <t>Senior Data Engineer (Information Technology)</t>
  </si>
  <si>
    <t>Colorado Springs Utilities</t>
  </si>
  <si>
    <t>['c', 'azure', 'spark', 'power bi', 'git']</t>
  </si>
  <si>
    <t>Data Engineer, Ads Central FP&amp;A</t>
  </si>
  <si>
    <t>Insight Manager/Senior Analyst</t>
  </si>
  <si>
    <t>Reed</t>
  </si>
  <si>
    <t>Octal Philippines Inc.</t>
  </si>
  <si>
    <t>['sql', 'nosql', 'java', 'mongodb', 'visual basic', 'mongodb', 'oracle', 'windows']</t>
  </si>
  <si>
    <t>Senior Consultant – Business Analyst (Veterinary Diagnostics)</t>
  </si>
  <si>
    <t>Sr. Data Scientist / Machine Learning Engineer</t>
  </si>
  <si>
    <t>CACI International, Inc.</t>
  </si>
  <si>
    <t>Data Engineer Snowflake and Databricks New York NY Hybrid</t>
  </si>
  <si>
    <t>FinTrust Connect Careers</t>
  </si>
  <si>
    <t>['sql', 'python', 'snowflake', 'azure', 'databricks', 'aws', 'kafka', 'pyspark', 'airflow', 'git', 'unity']</t>
  </si>
  <si>
    <t>Online Data Analyst Junior for 17 Year Old Teens – Python focus</t>
  </si>
  <si>
    <t>['sql', 'python', 'matplotlib', 'numpy', 'seaborn', 'pandas', 'tableau', 'power bi', 'git']</t>
  </si>
  <si>
    <t>Senior Data Engineer – Azure Databricks - Utility</t>
  </si>
  <si>
    <t>Hana E Solutions Inc</t>
  </si>
  <si>
    <t>['sql', 'python', 'sql server', 'azure', 'databricks', 'kafka', 'pyspark']</t>
  </si>
  <si>
    <t>Senior Data Engineer (Microsoft Fabric / Azure / AI)</t>
  </si>
  <si>
    <t>London and Quadrant Housing Trust</t>
  </si>
  <si>
    <t>['sql', 'python', 'scala', 'powershell', 'sql server', 'azure', 'databricks', 'pyspark', 'power bi', 'sharepoint', 'powerbi', 'powerbi']</t>
  </si>
  <si>
    <t>Data Analyst-Technical-Consultant</t>
  </si>
  <si>
    <t>Python AI Engineer | Hybrid</t>
  </si>
  <si>
    <t>Tatton Recruitment</t>
  </si>
  <si>
    <t>['go', 'jupyter', 'github', 'jira']</t>
  </si>
  <si>
    <t>IT JOBS</t>
  </si>
  <si>
    <t>Tagged Resources Ltd</t>
  </si>
  <si>
    <t>Data Scientist – Entertainment</t>
  </si>
  <si>
    <t>['python', 'go', 'windows']</t>
  </si>
  <si>
    <t>Director, Tech &amp; Innovations (Data Engineering)</t>
  </si>
  <si>
    <t>Journey Further</t>
  </si>
  <si>
    <t>['python', 'bigquery', 'looker', 'power bi', 'sap', 'unify']</t>
  </si>
  <si>
    <t>Senior QA Engineer (Data Engineering)</t>
  </si>
  <si>
    <t>['sql', 'go', 'java', 'snowflake', 'azure', 'aws', 'gcp', 'redshift', 'bigquery', 'spark', 'git', 'github', 'jenkins', 'gitlab']</t>
  </si>
  <si>
    <t>Senior Software Engineer / Data Engineer</t>
  </si>
  <si>
    <t>['sql', 'python', 'scala', 'java', 'snowflake', 'databricks', 'spark', 'airflow', 'kubernetes', 'docker', 'git']</t>
  </si>
  <si>
    <t>Big Data Analytics &amp; Machine Learning Engineer</t>
  </si>
  <si>
    <t>['sql', 'python', 'spark', 'pyspark', 'numpy', 'scikit-learn', 'pandas']</t>
  </si>
  <si>
    <t>Senior Data Engineer - SEC 15c3-1 reporting</t>
  </si>
  <si>
    <t>['sql', 'python', 'snowflake', 'oracle', 'linux', 'unix', 'qlik']</t>
  </si>
  <si>
    <t>Marketing Analytics Specialist [209820]</t>
  </si>
  <si>
    <t>Product Data Analyst - Digital Analytics</t>
  </si>
  <si>
    <t>Hearst Television</t>
  </si>
  <si>
    <t>Data &amp; Insights Analyst (Power BI)</t>
  </si>
  <si>
    <t>Marmion</t>
  </si>
  <si>
    <t>['sql', 'python', 'r', 'bigquery', 'excel', 'power bi', 'sheets', 'dax']</t>
  </si>
  <si>
    <t>Gloucestershire County Council</t>
  </si>
  <si>
    <t>IT Data Analyst Intern / Student Placement Year</t>
  </si>
  <si>
    <t>Lutterworth, United Kingdom</t>
  </si>
  <si>
    <t>Eligo Recruitment</t>
  </si>
  <si>
    <t>['javascript', 'java', 'html']</t>
  </si>
  <si>
    <t>Data Scientist - Biomedical Imaging</t>
  </si>
  <si>
    <t>Senior AI &amp; Data Engineer</t>
  </si>
  <si>
    <t>Alamar Biosciences</t>
  </si>
  <si>
    <t>['sql', 'python', 'r', 'snowflake', 'databricks', 'bigquery', 'airflow', 'unity']</t>
  </si>
  <si>
    <t>Azure Databricks Developer</t>
  </si>
  <si>
    <t>['java', 'azure', 'databricks']</t>
  </si>
  <si>
    <t>Mechanical Design Engineer (Switchgear / Data Centres)</t>
  </si>
  <si>
    <t>Davenham Switchgear Limited</t>
  </si>
  <si>
    <t>Data Analyst for Multi‑Sensor Building Thermal Dynamics</t>
  </si>
  <si>
    <t>['python', 'matplotlib', 'plotly', 'numpy', 'seaborn', 'pandas']</t>
  </si>
  <si>
    <t>Research Data Scientist - Molecular and Precision Medicine  Medicine</t>
  </si>
  <si>
    <t>Hummelstown, PA</t>
  </si>
  <si>
    <t>Penn State University</t>
  </si>
  <si>
    <t>Corelight</t>
  </si>
  <si>
    <t>['python', 'go', 'nosql', 'java', 'dynamodb', 'elasticsearch', 'aws', 'kafka', 'graphql', 'splunk', 'kubernetes', 'docker']</t>
  </si>
  <si>
    <t>Senior Engineer, Data</t>
  </si>
  <si>
    <t>Sleep Country - Dormez Vous</t>
  </si>
  <si>
    <t>Data Analyst - Federal Procurement &amp; Operations Jobs</t>
  </si>
  <si>
    <t>['sql', 'python', 'r', 'aws', 'tableau', 'excel', 'power bi', 'dax']</t>
  </si>
  <si>
    <t>Allain Construction Inc</t>
  </si>
  <si>
    <t>Principal Engineer (Data Analytics)</t>
  </si>
  <si>
    <t>['python', 'r', 'c', 'azure', 'databricks', 'spark', 'power bi']</t>
  </si>
  <si>
    <t>AI &amp; Data Engineer</t>
  </si>
  <si>
    <t>['python', 'go', 'azure', 'aws', 'gcp', 'spark', 'pytorch', 'kafka', 'numpy', 'tensorflow', 'hugging face', 'scikit-learn', 'pandas', 'kubernetes', 'docker', 'terraform']</t>
  </si>
  <si>
    <t>Principal Scientist, Data Science – Digital Media</t>
  </si>
  <si>
    <t>BI Business Analyst- #26-11737</t>
  </si>
  <si>
    <t>Fleet Operations Data Analyst</t>
  </si>
  <si>
    <t>['sql', 'python', 'databricks', 'tableau', 'looker', 'power bi']</t>
  </si>
  <si>
    <t>Meritus Talent</t>
  </si>
  <si>
    <t>['jupyter', 'github', 'jira']</t>
  </si>
  <si>
    <t>Real Time Operations Analyst</t>
  </si>
  <si>
    <t>SR. STATISTICIAN [REF 2026041-110479]</t>
  </si>
  <si>
    <t>Data/ML Scientist SME</t>
  </si>
  <si>
    <t>['sql', 'python', 'databricks', 'aws', 'spark', 'tableau', 'power bi']</t>
  </si>
  <si>
    <t>Senior Scientific Data Engineer (Joint Genome Institute)</t>
  </si>
  <si>
    <t>['python', 'kafka', 'airflow']</t>
  </si>
  <si>
    <t>Aircraft Owners and Pilots Association</t>
  </si>
  <si>
    <t>['sql', 'python', 'r', 'javascript', 'html', 'css', 'sql server', 'gdpr']</t>
  </si>
  <si>
    <t>Lead Data Engineer- GCP</t>
  </si>
  <si>
    <t>['sql', 'gcp', 'bigquery', 'airflow', 'git', 'terraform']</t>
  </si>
  <si>
    <t>Serve Robotics</t>
  </si>
  <si>
    <t>['snowflake', 'databricks', 'redshift', 'bigquery', 'airflow', 'gdpr', 'tableau', 'looker', 'power bi']</t>
  </si>
  <si>
    <t>Data Engineer (AU Client - Project Based | Remote)</t>
  </si>
  <si>
    <t>Bespoke Outsource Services</t>
  </si>
  <si>
    <t>['sql', 'python', 'azure', 'pyspark', 'excel', 'power bi', 'sharepoint']</t>
  </si>
  <si>
    <t>BELCAN</t>
  </si>
  <si>
    <t>Data Analyst - Amazon Seller ( Korean Speaking Preferred )</t>
  </si>
  <si>
    <t>Gorilla Supply, Inc.</t>
  </si>
  <si>
    <t>Data Governance &amp; Quality Analyst SME</t>
  </si>
  <si>
    <t>Data Engineer (AWS, Python)</t>
  </si>
  <si>
    <t>Placentia, CA</t>
  </si>
  <si>
    <t>['sql', 'python', 'aws', 'github', 'gitlab']</t>
  </si>
  <si>
    <t>Technology Enablement - Data Engineer</t>
  </si>
  <si>
    <t>OTIP Group of Companies (OTIP, Orbit, Curo)</t>
  </si>
  <si>
    <t>Manpower Group</t>
  </si>
  <si>
    <t>['sql', 'sql server', 'azure', 'excel', 'power bi', 'dax']</t>
  </si>
  <si>
    <t>Digital Analytics Analyst #11282</t>
  </si>
  <si>
    <t>Lead Data Scientist | Upto $100/hr</t>
  </si>
  <si>
    <t>['sql', 'sas', 'databricks', 'tableau', 'power bi', 'sas']</t>
  </si>
  <si>
    <t>EPIC Clarity Data Engineer (100% REMOTE/NO C2C)</t>
  </si>
  <si>
    <t>['sql', 'python', 'azure', 'databricks', 'tableau', 'power bi']</t>
  </si>
  <si>
    <t>Caris MPI, Inc.</t>
  </si>
  <si>
    <t>['sql', 'java', 'mysql', 'excel', 'outlook']</t>
  </si>
  <si>
    <t>['sql', 'python', 'go', 'phoenix', 'excel', 'powerpoint']</t>
  </si>
  <si>
    <t>['sql', 'python', 'snowflake', 'azure', 'databricks', 'tableau', 'power bi', 'sap', 'alteryx']</t>
  </si>
  <si>
    <t>Senior Data Engineer, Data Products</t>
  </si>
  <si>
    <t>Raya App</t>
  </si>
  <si>
    <t>Product Data Scientist – A/B Testing &amp; Causal Inference</t>
  </si>
  <si>
    <t>Technical Business Analyst (Health)</t>
  </si>
  <si>
    <t>['snowflake', 'azure', 'jira', 'confluence']</t>
  </si>
  <si>
    <t>IT Field Analyst</t>
  </si>
  <si>
    <t>['powershell', 'azure']</t>
  </si>
  <si>
    <t>Senior Cloud Data Engineer (Azure | AI | Greenfield Build)</t>
  </si>
  <si>
    <t>Astiva Health</t>
  </si>
  <si>
    <t>['sql', 'python', 'sql server', 'excel', 'power bi', 'ssis', 'ssrs']</t>
  </si>
  <si>
    <t>The Kraft Group &amp; Affiliates</t>
  </si>
  <si>
    <t>Senior Software Development Engineer - AI / Data Science</t>
  </si>
  <si>
    <t>['python', 'go', 'java', 'snowflake', 'azure', 'aws']</t>
  </si>
  <si>
    <t>Home Loans Loss Forecasting Analytics, Senior Data Scientist</t>
  </si>
  <si>
    <t>Mochi Health</t>
  </si>
  <si>
    <t>Data Engineer EA SPORTS™ FC</t>
  </si>
  <si>
    <t>['sql', 'python', 'scala', 'no-sql', 'c', 'databricks', 'aws', 'spark', 'kafka', 'airflow', 'tableau', 'looker']</t>
  </si>
  <si>
    <t>Bigdata Developer</t>
  </si>
  <si>
    <t>['sql', 'python', 'scala', 'nosql', 'java', 'mongodb', 'mongodb', 'cassandra', 'azure', 'aws', 'spark', 'kafka', 'airflow', 'hadoop', 'linux', 'unix']</t>
  </si>
  <si>
    <t>['sql', 'sas', 'perl', 'vba', 'visual basic', 'c', 'shell', 'oracle', 'unix', 'excel', 'power bi', 'sas']</t>
  </si>
  <si>
    <t>Senior Financial Systems &amp; Automation Analyst</t>
  </si>
  <si>
    <t>['sql', 'python', 'aws', 'spark', 'kafka', 'git', 'terraform']</t>
  </si>
  <si>
    <t>Data Analyst &amp; AI Specialist</t>
  </si>
  <si>
    <t>['sql', 'python', 'snowflake', 'numpy', 'pandas', 'jupyter']</t>
  </si>
  <si>
    <t>Data &amp; Financial Analyst</t>
  </si>
  <si>
    <t>PAE CONSULTING ENGINEERS INC</t>
  </si>
  <si>
    <t>['sql', 'python', 'r', 'java', 'tableau', 'excel', 'power bi', 'ssrs', 'ms access']</t>
  </si>
  <si>
    <t>Data Analyst - Internal Audit Services</t>
  </si>
  <si>
    <t>Valley National Bank</t>
  </si>
  <si>
    <t>SIMARN Solutions</t>
  </si>
  <si>
    <t>Remote Data Analyst â€“ Work From Home Opportunity</t>
  </si>
  <si>
    <t>Data Analyst (Sales and Marketing)</t>
  </si>
  <si>
    <t>Principal Scientist, Data Science - Digital Media</t>
  </si>
  <si>
    <t>Data Engineer - SQL/Python</t>
  </si>
  <si>
    <t>Senior Manager, Data Engineering (data Science/ml)</t>
  </si>
  <si>
    <t>Bhilai, Chhattisgarh, India</t>
  </si>
  <si>
    <t>BI Analyst II</t>
  </si>
  <si>
    <t>Purpose Brands</t>
  </si>
  <si>
    <t>Test and Evaluation Data Analyst</t>
  </si>
  <si>
    <t>['visio', 'excel', 'powerpoint', 'gitlab', 'jira', 'confluence']</t>
  </si>
  <si>
    <t>International Motors, LLC</t>
  </si>
  <si>
    <t>['sql', 'python', 'db2', 'snowflake', 'azure', 'databricks', 'aws', 'pyspark', 'hadoop']</t>
  </si>
  <si>
    <t>Sr Applied AI Data Scientist</t>
  </si>
  <si>
    <t>['sql', 'python', 'snowflake', 'aws', 'pytorch', 'numpy', 'tensorflow', 'scikit-learn', 'pandas', 'jupyter', 'git']</t>
  </si>
  <si>
    <t>The Texas A&amp;M University System</t>
  </si>
  <si>
    <t>['express', 'spreadsheet']</t>
  </si>
  <si>
    <t>Senior Data Scientist, Apple Services Engineering</t>
  </si>
  <si>
    <t>['python', 'r', 'scala', 'spark', 'matplotlib', 'plotly']</t>
  </si>
  <si>
    <t>Senior ML Data Scientist - Marketplace, Apple Ads</t>
  </si>
  <si>
    <t>['sql', 'python', 'snowflake', 'spark', 'pytorch', 'pyspark', 'airflow', 'hadoop', 'scikit-learn']</t>
  </si>
  <si>
    <t>Sr. Data Science Engineer, Siri Core Modeling</t>
  </si>
  <si>
    <t>Applied AI Scientist</t>
  </si>
  <si>
    <t>['python', 'azure', 'aws', 'gcp', 'spark', 'pytorch', 'numpy', 'tensorflow', 'hadoop', 'scikit-learn', 'pandas']</t>
  </si>
  <si>
    <t>Generative AI Applied Scientist, SIML - ISE</t>
  </si>
  <si>
    <t>Senior Data Scientist - Special Projects</t>
  </si>
  <si>
    <t>AIML - Sr Data Scientist, Data and ML Innovation</t>
  </si>
  <si>
    <t>Sr. Data Science Leader - iCloud</t>
  </si>
  <si>
    <t>AI/ML Engineer, Applied Data Science</t>
  </si>
  <si>
    <t>Software Data Engineer, App Store</t>
  </si>
  <si>
    <t>['sql', 'python', 'scala', 'java', 'spark', 'kafka', 'airflow', 'hadoop', 'kubernetes']</t>
  </si>
  <si>
    <t>AIML - Sr Software Data Engineer, Evaluation</t>
  </si>
  <si>
    <t>['sql', 'python', 'scala', 'java', 'spark', 'kafka', 'airflow']</t>
  </si>
  <si>
    <t>Applied AI Engineer - iCloud Data</t>
  </si>
  <si>
    <t>['sql', 'python', 'go', 'scala', 'java', 'azure', 'aws', 'spark', 'kafka']</t>
  </si>
  <si>
    <t>['sql', 'python', 'go', 'scala', 'nosql', 'java', 'spark', 'kafka', 'airflow', 'hadoop', 'kubernetes']</t>
  </si>
  <si>
    <t>AIML - Sr Machine Learning Engineer, Data and ML Innovation</t>
  </si>
  <si>
    <t>Sr. Data Engineer, iCloud</t>
  </si>
  <si>
    <t>['sql', 'python', 'scala', 'nosql', 'java', 'mongodb', 'mongodb', 'cassandra', 'elasticsearch', 'aws', 'spark', 'kafka', 'hadoop']</t>
  </si>
  <si>
    <t>Capital Area of Texas Regional Advisory Council</t>
  </si>
  <si>
    <t>Data Finance Analyst, AppleCare Product</t>
  </si>
  <si>
    <t>Entry Level Digital Content Analyst</t>
  </si>
  <si>
    <t>Data Scientist, AIML Data Scientist</t>
  </si>
  <si>
    <t>['sql', 'python', 'scala', 'java', 'spark', 'hadoop']</t>
  </si>
  <si>
    <t>Data Analyst (IAD #10113084)</t>
  </si>
  <si>
    <t>Azure Data Engineer (ADF, SSIS, Azure Synapse)</t>
  </si>
  <si>
    <t>['sql', 'sql server', 'azure', 'pyspark', 'ssis']</t>
  </si>
  <si>
    <t>Database &amp; Business Systems Analyst 🏆</t>
  </si>
  <si>
    <t>New Mexico Finance Authority</t>
  </si>
  <si>
    <t>['sql', 't-sql', 'tableau', 'excel', 'power bi']</t>
  </si>
  <si>
    <t>Sr. Data Engineer - Data Engineering 4B</t>
  </si>
  <si>
    <t>Genpact US Services, LLC.</t>
  </si>
  <si>
    <t>['snowflake', 'azure', 'databricks', 'spark']</t>
  </si>
  <si>
    <t>Data Engineer I, SCOT OSS - Sourcing Execution &amp; Performance</t>
  </si>
  <si>
    <t>['sql', 'python', 'scala', 'nosql', 'oracle', 'redshift', 'spark', 'react', 'hadoop', 'ssis']</t>
  </si>
  <si>
    <t>Data NLU Polish L2</t>
  </si>
  <si>
    <t>Sr. Consultant, Analytics Engineer</t>
  </si>
  <si>
    <t>Hakkōda, an IBM Company</t>
  </si>
  <si>
    <t>['sql', 'python', 'snowflake', 'azure', 'databricks', 'aws', 'gcp', 'redshift', 'bigquery', 'airflow', 'tableau', 'looker', 'power bi', 'git', 'github', 'gitlab']</t>
  </si>
  <si>
    <t>Senior Data Scientist - Operational Analytics</t>
  </si>
  <si>
    <t>Data Engineer, Analytics Engineering, VP</t>
  </si>
  <si>
    <t>['sql', 'python', 'r', 'aws', 'redshift', 'excel', 'github']</t>
  </si>
  <si>
    <t>Data Tech Lead</t>
  </si>
  <si>
    <t>['sql', 'python', 'scala', 'java', 'azure', 'aws', 'gcp', 'redshift', 'bigquery']</t>
  </si>
  <si>
    <t>Compa</t>
  </si>
  <si>
    <t>New England Life Care</t>
  </si>
  <si>
    <t>DATA &amp; RISK PLATFORM - LEAD || Fintech || Mumbai</t>
  </si>
  <si>
    <t>Remote Power BI Lead: Data Quality</t>
  </si>
  <si>
    <t>TASQ Staffing Solutions</t>
  </si>
  <si>
    <t>Data Engineer - Databricks - HYBRID HYBRID HYBRID</t>
  </si>
  <si>
    <t>Principal Digital Specialist – Principal Data Engineer (Azure)</t>
  </si>
  <si>
    <t>Scottish Water</t>
  </si>
  <si>
    <t>Data and Program Analyst</t>
  </si>
  <si>
    <t>Principal Data Scientist - Immunology - (2 positions)</t>
  </si>
  <si>
    <t>['sql', 'r', 'neo4j', 'azure', 'spring', 'graphql', 'docker', 'git', 'jenkins', 'gitlab']</t>
  </si>
  <si>
    <t>Product Data Scientist, Payments Platform Experience</t>
  </si>
  <si>
    <t>Business Data Scientist, Android, Platforms and Devices Marketing - New York, Mountain View, or San Francisco</t>
  </si>
  <si>
    <t>Business Data Scientist, YouTube Business Impact Measurement</t>
  </si>
  <si>
    <t>Data Scientist-Emerging Markets</t>
  </si>
  <si>
    <t>Commodity Futures Trading Commission</t>
  </si>
  <si>
    <t>Senior Scientist, AI Applications - R&amp;D Immunology Data Science &amp; Digital Health</t>
  </si>
  <si>
    <t>['r', 'azure', 'aws', 'pytorch', 'tensorflow', 'spring']</t>
  </si>
  <si>
    <t>['sql', 'python', 't-sql', 'sql server', 'azure']</t>
  </si>
  <si>
    <t>Engineering Manager, Customer Studio</t>
  </si>
  <si>
    <t>Snowflake and Pyspark Developer (Data Engineer) WALK-IN DRIVE 23rd May</t>
  </si>
  <si>
    <t>ACE HIRING SOLUTIONS</t>
  </si>
  <si>
    <t>['sql', 'python', 'snowflake', 'aws', 'pyspark']</t>
  </si>
  <si>
    <t>Healthcare Data Analyst- #26-11844</t>
  </si>
  <si>
    <t>Data Analyst Gen AI</t>
  </si>
  <si>
    <t>['tableau', 'excel', 'power bi', 'powerbi', 'powerbi']</t>
  </si>
  <si>
    <t>HireWorks, LLC</t>
  </si>
  <si>
    <t>Business Analyst - Child Welfare / SACWIS</t>
  </si>
  <si>
    <t>NeoDym Technologies</t>
  </si>
  <si>
    <t>['visio', 'excel', 'jira']</t>
  </si>
  <si>
    <t>Portfolio Analytics Engineer – Vice President</t>
  </si>
  <si>
    <t>Analyst, Application Systems &amp; Data - Hybrid</t>
  </si>
  <si>
    <t>Alberta Energy Regulator</t>
  </si>
  <si>
    <t>Ferndale, WA</t>
  </si>
  <si>
    <t>Cutsforth, LLC</t>
  </si>
  <si>
    <t>Swoon Staffing</t>
  </si>
  <si>
    <t>Associate Director, CDP &amp; Data Activation</t>
  </si>
  <si>
    <t>['sql', 'c', 'snowflake', 'bigquery']</t>
  </si>
  <si>
    <t>Data Scientist (open to Advanced Analytics backgrounds)</t>
  </si>
  <si>
    <t>Knowsley, United Kingdom</t>
  </si>
  <si>
    <t>Data Engineer – Master Data Management &amp; AWS Cloud</t>
  </si>
  <si>
    <t>['sql', 'python', 'postgresql', 'aws', 'aurora']</t>
  </si>
  <si>
    <t>Senior Cost Strategy Analyst</t>
  </si>
  <si>
    <t>Charlotte Amalie, St Thomas, U.S. Virgin Islands</t>
  </si>
  <si>
    <t>Perfected Claims</t>
  </si>
  <si>
    <t>Leader - Trading Platform - with series 7</t>
  </si>
  <si>
    <t>Zacks Trade</t>
  </si>
  <si>
    <t>Data Scientist for Aviation Platform</t>
  </si>
  <si>
    <t>Data Scientist - Level 4 Jobs</t>
  </si>
  <si>
    <t>['python', 'c', 'matplotlib', 'plotly', 'pandas', 'atlassian', 'gitlab', 'bitbucket', 'jira', 'confluence']</t>
  </si>
  <si>
    <t>Founding AI Engineer | AI Manufacturing</t>
  </si>
  <si>
    <t>['python', 'go', 'c', 'rust', 'pytorch', 'tensorflow']</t>
  </si>
  <si>
    <t>Co-op/ Intern Engineer, Data &amp; Analytics</t>
  </si>
  <si>
    <t>Kinaxis Inc.</t>
  </si>
  <si>
    <t>['sql', 'python', 'airflow', 'looker', 'powerbi', 'powerbi', 'git', 'terraform', 'ansible']</t>
  </si>
  <si>
    <t>McCorquodale Transfer, LLC</t>
  </si>
  <si>
    <t>['go', 'tableau', 'excel', 'power bi', 'smartsheet']</t>
  </si>
  <si>
    <t>Sun Noodle</t>
  </si>
  <si>
    <t>Senior Data Analyst (G7)</t>
  </si>
  <si>
    <t>Department for Education</t>
  </si>
  <si>
    <t>['sql', 'bigquery', 'power bi', 'microsoft teams']</t>
  </si>
  <si>
    <t>Intern - Utility Finance Data Analyst - Water &amp; Sewer</t>
  </si>
  <si>
    <t>City of Greeley</t>
  </si>
  <si>
    <t>['python', 'r', 'excel', 'powerpoint', 'outlook', 'terminal']</t>
  </si>
  <si>
    <t>Senior Forward Deployed Data Scientist</t>
  </si>
  <si>
    <t>Data Analytics, Quality, and Process Engineer</t>
  </si>
  <si>
    <t>['sql', 'r', 'java', 'c', 'db2', 'excel']</t>
  </si>
  <si>
    <t>['python', 'gcp', 'bigquery', 'spark', 'pyspark']</t>
  </si>
  <si>
    <t>['sql', 'python', 'snowflake', 'azure', 'databricks', 'aws', 'gcp', 'jira']</t>
  </si>
  <si>
    <t>Data Systems Analyst (Healthcare)</t>
  </si>
  <si>
    <t>Healthcare Data Analyst Consultant (Risk Adjustment &amp; Stars)</t>
  </si>
  <si>
    <t>['sql', 'python', 'r', 'sas', 'azure', 'hadoop', 'tableau', 'power bi', 'sas']</t>
  </si>
  <si>
    <t>Sr. Data Engineer (Snowflake)</t>
  </si>
  <si>
    <t>Kinect</t>
  </si>
  <si>
    <t>['sql', 'python', 'snowflake', 'airflow', 'sap', 'cognos']</t>
  </si>
  <si>
    <t>Engineering Manager - Data Automation</t>
  </si>
  <si>
    <t>['python', 'go', 'ruby', 'mysql', 'dynamodb', 'aws', 'spark', 'kafka', 'airflow', 'ruby', 'kubernetes', 'terraform']</t>
  </si>
  <si>
    <t>Software Engineer II - Data Management and Governance (DMG)</t>
  </si>
  <si>
    <t>['python', 'mysql', 'aws', 'spark', 'kafka', 'airflow', 'linux', 'kubernetes', 'terraform']</t>
  </si>
  <si>
    <t>Data Analyst (Sales/Supply Chain) - Only USC/GC</t>
  </si>
  <si>
    <t>['sql', 'mongodb', 'mongodb', 'oracle', 'visio', 'tableau', 'excel', 'jira', 'confluence']</t>
  </si>
  <si>
    <t>Medical Analytics, Care Gaps &amp; Customer Segmentation Team, Data Scientist</t>
  </si>
  <si>
    <t>Data Scientist – Risk Analytics &amp; AI Strategy Lead</t>
  </si>
  <si>
    <t>Federal Reserve Bank of New York</t>
  </si>
  <si>
    <t>['sql', 'python', 'r', 'c', 'pytorch', 'tensorflow']</t>
  </si>
  <si>
    <t>Senior Data Scientist, Imaging Foundation Models</t>
  </si>
  <si>
    <t>Data Engineer (Backend Developer, Python)</t>
  </si>
  <si>
    <t>IT - Data Engineer 1</t>
  </si>
  <si>
    <t>Data Movement Engineer(Snowflake + Talend)</t>
  </si>
  <si>
    <t>['sql', 'python', 'shell', 'db2', 'snowflake', 'airflow', 'git', 'jira']</t>
  </si>
  <si>
    <t>Sr. Oracle Database Engineer</t>
  </si>
  <si>
    <t>['sql', 'go', 'snowflake', 'azure', 'databricks', 'oracle']</t>
  </si>
  <si>
    <t>['python', 'pytorch', 'numpy', 'tensorflow', 'pandas', 'linux', 'excel', 'outlook', 'git']</t>
  </si>
  <si>
    <t>Transaction Data Analyst</t>
  </si>
  <si>
    <t>PowerBI - Visualization and Reporting Analyst</t>
  </si>
  <si>
    <t>['sql', 'azure', 'tableau', 'excel', 'power bi', 'cognos']</t>
  </si>
  <si>
    <t>Senior Data Scientist - Series B Startup</t>
  </si>
  <si>
    <t>Saturn Search</t>
  </si>
  <si>
    <t>Senior Associate Data Scientist, Pharmacometrics</t>
  </si>
  <si>
    <t>Alnylam</t>
  </si>
  <si>
    <t>Sciata</t>
  </si>
  <si>
    <t>['sql', 'python', 'kotlin', 'firebase', 'aws', 'gcp', 'bigquery', 'firebase', 'spark', 'pytorch', 'keras', 'kafka', 'airflow', 'hadoop', 'scikit-learn', 'power bi']</t>
  </si>
  <si>
    <t>State of New York - Higher Education Services Corporation</t>
  </si>
  <si>
    <t>Clinical Data Analyst â€“ Healthcare Domain</t>
  </si>
  <si>
    <t>Sales Insights Associate – Data Analytics &amp; Reporting</t>
  </si>
  <si>
    <t>Kraft Heinz</t>
  </si>
  <si>
    <t>Decorah, IA</t>
  </si>
  <si>
    <t>CareFirst Senior Data Analyst (Remote) in Owings Mills, Maryland</t>
  </si>
  <si>
    <t>Lead Quantitative Analyst &amp; Advanced Analytics</t>
  </si>
  <si>
    <t>Network Finance</t>
  </si>
  <si>
    <t>Senior Power BI Engineer - Remote/Hybrid Data Analytics</t>
  </si>
  <si>
    <t>Genesys Cloud CX Systems Analyst II — Lead Center Optimizer</t>
  </si>
  <si>
    <t>Albert Invent</t>
  </si>
  <si>
    <t>Data Scientist - Retention &amp; Churn Analytics 50-60K</t>
  </si>
  <si>
    <t>['sql', 'sas', 'tableau', 'excel', 'ssrs', 'sas', 'sharepoint']</t>
  </si>
  <si>
    <t>Databricks Data Engineer Manager</t>
  </si>
  <si>
    <t>Senior App &amp; Data Engineer - .NET/SQL/ETL | Remote</t>
  </si>
  <si>
    <t>Investment Data Operations Analyst</t>
  </si>
  <si>
    <t>Software Data Scientist-Journeyman</t>
  </si>
  <si>
    <t>AMEWAS, Inc.</t>
  </si>
  <si>
    <t>['sql', 'python', 'r', 'postgresql', 'matplotlib', 'numpy', 'seaborn', 'airflow', 'pandas', 'docker', 'git', 'ansible']</t>
  </si>
  <si>
    <t>Python Data Engineer | Big Data &amp; Spark | Onsite Interview | W2 Only</t>
  </si>
  <si>
    <t>['sql', 'python', 'scala', 'nosql', 'shell', 'php', 'mysql', 'elasticsearch', 'spark', 'kafka', 'hadoop', 'linux', 'unix']</t>
  </si>
  <si>
    <t>Sr Data Analyst - Digital Ecommerce (Math/Stats, A/B testing, ML)</t>
  </si>
  <si>
    <t>Target Brands, Inc.</t>
  </si>
  <si>
    <t>['sql', 'python', 'spark', 'hadoop', 'power bi']</t>
  </si>
  <si>
    <t>Light and Wonder, Inc.</t>
  </si>
  <si>
    <t>['r', 'snowflake', 'databricks']</t>
  </si>
  <si>
    <t>Data Engineer (Multiple Positions)</t>
  </si>
  <si>
    <t>['sql', 'python', 'java', 'sql server', 'spark', 'hadoop']</t>
  </si>
  <si>
    <t>Data Engineer - DBT</t>
  </si>
  <si>
    <t>['sql', 'python', 'snowflake', 'databricks', 'pyspark']</t>
  </si>
  <si>
    <t>Auto Club Of Southern Calif</t>
  </si>
  <si>
    <t>AI / Data Engineer</t>
  </si>
  <si>
    <t>['python', 'snowflake', 'azure', 'databricks', 'aws', 'fastapi']</t>
  </si>
  <si>
    <t>Software Engineer- Full stack</t>
  </si>
  <si>
    <t>['sql', 'python', 'r', 'javascript', 'java', 'html', 'c', 'postgresql', 'azure', 'power bi', 'github']</t>
  </si>
  <si>
    <t>Data Scientist / Applied ML Engineer ArcLogiq Software's Pvt Ltd</t>
  </si>
  <si>
    <t>ARCLOGIQ</t>
  </si>
  <si>
    <t>Senior Software Engineer - Developer Infrastructure</t>
  </si>
  <si>
    <t>The Developer And Software Engineer Jobs Site For Professionals</t>
  </si>
  <si>
    <t>CybSafe</t>
  </si>
  <si>
    <t>Search and Data Labelling Rater - Italian</t>
  </si>
  <si>
    <t>Welo Data</t>
  </si>
  <si>
    <t>Digital Systems Support Analyst Apprentice</t>
  </si>
  <si>
    <t>Totaljobs</t>
  </si>
  <si>
    <t>NowSkills</t>
  </si>
  <si>
    <t>Data &amp; AI Engineer - Microsoft Fabric, Experimentation Data &amp; Agent Development</t>
  </si>
  <si>
    <t>['azure', 'pyspark', 'power bi']</t>
  </si>
  <si>
    <t>AI Software Engineer - Global Financial - £100k</t>
  </si>
  <si>
    <t>['python', 'java', 'azure', 'aws']</t>
  </si>
  <si>
    <t>Iceberg</t>
  </si>
  <si>
    <t>['sql', 'python', 'r', 'scala', 'nosql', 'spark', 'tableau', 'power bi', 'powerbi', 'powerbi']</t>
  </si>
  <si>
    <t>Product Operations Batch Monitoring &amp; Data Analyst</t>
  </si>
  <si>
    <t>['sql', 'c', 'splunk', 'jira']</t>
  </si>
  <si>
    <t>Supply Chain Data Analyst – Logistics Industry, Stable Work</t>
  </si>
  <si>
    <t>Salé, Morocco</t>
  </si>
  <si>
    <t>['sql', 'python', 'r', 'oracle', 'tableau', 'excel', 'power bi', 'sap']</t>
  </si>
  <si>
    <t>Invecta</t>
  </si>
  <si>
    <t>Category Analyst, Own Brands</t>
  </si>
  <si>
    <t>Data Engineer, Customer Insights &amp; Analytics</t>
  </si>
  <si>
    <t>Trimble</t>
  </si>
  <si>
    <t>Python Data Analyst &amp; Technical Facilitator for Finance Automation Training Programme</t>
  </si>
  <si>
    <t>Data Visualization Manager, VP</t>
  </si>
  <si>
    <t>Request for Proposal — Implement Sports Analytics Video Platform</t>
  </si>
  <si>
    <t>Data Engineer (Snowflake, Python &amp; SQL)</t>
  </si>
  <si>
    <t>Sagacious Infosystems Pvt ltd</t>
  </si>
  <si>
    <t>['sql', 'python', 'snowflake', 'azure', 'aws', 'gcp', 'airflow', 'tableau', 'power bi', 'git']</t>
  </si>
  <si>
    <t>Principal / Lead Data Engineer</t>
  </si>
  <si>
    <t>['sql', 'python', 'postgresql', 'snowflake', 'azure', 'databricks', 'redshift', 'spark', 'pyspark', 'pandas']</t>
  </si>
  <si>
    <t>solve IT consultant</t>
  </si>
  <si>
    <t>['sql', 'python', 'postgresql', 'snowflake', 'azure', 'databricks', 'aws', 'redshift', 'bigquery', 'spark', 'kafka', 'pyspark', 'airflow', 'pandas', 'git']</t>
  </si>
  <si>
    <t>Senior Research Data Engineer</t>
  </si>
  <si>
    <t>Cyber Security Analyst Remote</t>
  </si>
  <si>
    <t>['python', 'bash', 'powershell', 'azure', 'aws', 'gcp', 'gdpr', 'windows', 'linux']</t>
  </si>
  <si>
    <t>Senior Data Analyst (B2B)</t>
  </si>
  <si>
    <t>AI / NLP Engineer — Healthcare AI</t>
  </si>
  <si>
    <t>BoomerangFX</t>
  </si>
  <si>
    <t>['python', 'azure', 'react']</t>
  </si>
  <si>
    <t>['sql', 'python', 'gcp', 'bigquery', 'airflow', 'kubernetes']</t>
  </si>
  <si>
    <t>Data Science Consultant (Defence &amp; National Security)</t>
  </si>
  <si>
    <t>['python', 'aws', 'pyspark', 'numpy', 'scikit-learn', 'pandas']</t>
  </si>
  <si>
    <t>Billing Clerk/Data Analyst</t>
  </si>
  <si>
    <t>Lewistown, MO</t>
  </si>
  <si>
    <t>Lewis County Rural Electric Cooperative</t>
  </si>
  <si>
    <t>Data Analyst - Senior Data Analyst (Distribution Project Management Office)</t>
  </si>
  <si>
    <t>Teal</t>
  </si>
  <si>
    <t>Oncor Electric Delivery</t>
  </si>
  <si>
    <t>['sql', 'python', 'javascript', 'sql server', 'oracle', 'tableau', 'excel', 'power bi', 'cognos', 'sharepoint', 'wire']</t>
  </si>
  <si>
    <t>Senior Data Scientist &amp; ML Engineer — TS/SCI + Poly</t>
  </si>
  <si>
    <t>Senior Business Data Scientist, GCS Product Ads Finance</t>
  </si>
  <si>
    <t>Data Scientist - Central Systematic Equities Team - Quant Hedge Fund</t>
  </si>
  <si>
    <t>Business Strategy Analyst Mid-Level</t>
  </si>
  <si>
    <t>MedSpa Partners</t>
  </si>
  <si>
    <t>Sundus Recruitment and Outsourcing Services, Abu Dhabi</t>
  </si>
  <si>
    <t>Data Engineer/AI Systems Engineer</t>
  </si>
  <si>
    <t>['sql', 'python', 'azure', 'aws', 'gcp', 'spark', 'airflow', 'git']</t>
  </si>
  <si>
    <t>['sql', 'python', 'r', 'javascript', 'java', 't-sql', 'html', 'c', 'postgresql', 'dynamodb', 'azure', 'aws', 'spark', 'power bi']</t>
  </si>
  <si>
    <t>Consultant Analyst - Data Analysis, QA &amp; Capacity Building</t>
  </si>
  <si>
    <t>Evidence Action</t>
  </si>
  <si>
    <t>Data Analyst | Tableau, Looker Studio &amp; Power BI Expert</t>
  </si>
  <si>
    <t>['sql', 'tableau', 'excel', 'looker', 'power bi', 'sheets']</t>
  </si>
  <si>
    <t>Sr Data Scientist/ ETL Specialist</t>
  </si>
  <si>
    <t>eTRANSERVICES</t>
  </si>
  <si>
    <t>Sr. Data Modeler</t>
  </si>
  <si>
    <t>Machine Learning Developer Intern (Sept 2026 - 4 Months - Toronto, Calgary, Ottawa, or Montreal)</t>
  </si>
  <si>
    <t>['python', 'r', 'azure', 'aws', 'gcp', 'ibm cloud', 'spark', 'pytorch', 'pyspark', 'tensorflow', 'scikit-learn', 'kubernetes', 'docker']</t>
  </si>
  <si>
    <t>Brainpower360</t>
  </si>
  <si>
    <t>['python', 'c', 'pytorch', 'tensorflow', 'opencv']</t>
  </si>
  <si>
    <t>The Momba Group</t>
  </si>
  <si>
    <t>Catena Solutions</t>
  </si>
  <si>
    <t>Middle+ Data Analyst (Marketing Experience)</t>
  </si>
  <si>
    <t>Improvado</t>
  </si>
  <si>
    <t>['sql', 'r', 'tableau', 'looker', 'power bi', 'docker', 'git', 'unify']</t>
  </si>
  <si>
    <t>Spherion Staffing</t>
  </si>
  <si>
    <t>NYC SCA Data Analytics and Reporting Specialist</t>
  </si>
  <si>
    <t>Voyatek</t>
  </si>
  <si>
    <t>['sql', 'sql server', 'azure', 'oracle', 'power bi', 'dax', 'git', 'gitlab']</t>
  </si>
  <si>
    <t>Data Analytics Summer Intern</t>
  </si>
  <si>
    <t>United States Cold Storage Inc</t>
  </si>
  <si>
    <t>['sql', 'python', 'snowflake', 'azure', 'aws', 'gcp', 'matplotlib', 'numpy', 'seaborn', 'scikit-learn', 'pandas', 'tableau', 'docker']</t>
  </si>
  <si>
    <t>Sr. Data Scientist - Customer &amp; Op. Analytics</t>
  </si>
  <si>
    <t>Data Engineer V</t>
  </si>
  <si>
    <t>Planet DDS</t>
  </si>
  <si>
    <t>Azure Data Brick Engineer</t>
  </si>
  <si>
    <t>Sr. Databricks Data Engineer, Vice President</t>
  </si>
  <si>
    <t>['sql', 'shell', 'snowflake', 'azure', 'databricks', 'unix', 'kubernetes', 'git']</t>
  </si>
  <si>
    <t>Admin/Clerical - Data Analyst Level 1</t>
  </si>
  <si>
    <t>Hopewell, NJ</t>
  </si>
  <si>
    <t>Asahi America Inc.</t>
  </si>
  <si>
    <t>['sql', 'python', 'tableau', 'looker', 'git', 'github']</t>
  </si>
  <si>
    <t>Senior Analyst (Remote, United States)</t>
  </si>
  <si>
    <t>ETR Associates</t>
  </si>
  <si>
    <t>['sql', 'python', 'r', 'dax', 'powerbi', 'powerbi']</t>
  </si>
  <si>
    <t>Decision Scientist II, Mobile</t>
  </si>
  <si>
    <t>['sql', 'python', 'scala', 'nosql', 'java', 'mongodb', 'c', 'shell', 'mysql', 'mongodb', 'cassandra', 'snowflake', 'azure', 'databricks', 'aws', 'redshift', 'spark', 'kafka', 'hadoop', 'linux', 'unix']</t>
  </si>
  <si>
    <t>Project Cost Analyst (Data Centers)</t>
  </si>
  <si>
    <t>Maxwell, TX</t>
  </si>
  <si>
    <t>Accreditation Associati</t>
  </si>
  <si>
    <t>['sql', 'python', 'visual basic', 'c', 'oracle', 'excel', 'dax']</t>
  </si>
  <si>
    <t>['sql', 'python', 'vba', 'snowflake', 'excel', 'power bi', 'dax']</t>
  </si>
  <si>
    <t>GATEKEEPER SYSTEMS</t>
  </si>
  <si>
    <t>['sql', 'snowflake', 'oracle']</t>
  </si>
  <si>
    <t>Leicester Forest East, United Kingdom</t>
  </si>
  <si>
    <t>North</t>
  </si>
  <si>
    <t>Senior Data Loss Prevention (DLP) and Cloud Access Security Broker (CASB) Implementation Lead</t>
  </si>
  <si>
    <t>Commercial Programming Systems</t>
  </si>
  <si>
    <t>['sql', 'oracle', 'bigquery']</t>
  </si>
  <si>
    <t>Software and Data Engineer I</t>
  </si>
  <si>
    <t>Engineering Innovation, Inc</t>
  </si>
  <si>
    <t>['sql', 'python', 'r', 'c', 'pandas', 'jupyter', 'tableau', 'bitbucket']</t>
  </si>
  <si>
    <t>Data Engineer-Palantir Foundry &amp; Python</t>
  </si>
  <si>
    <t>ETL / Data Engineer (BigQuery &amp; Starburst)</t>
  </si>
  <si>
    <t>['sql', 'python', 'azure', 'aws', 'gcp', 'bigquery', 'spark', 'airflow']</t>
  </si>
  <si>
    <t>Shiloh, IL</t>
  </si>
  <si>
    <t>['sql', 'python', 'aws', 'spark', 'kafka', 'docker']</t>
  </si>
  <si>
    <t>['sql', 'gcp', 'bigquery', 'airflow', 'looker', 'git']</t>
  </si>
  <si>
    <t>Category Insights Data Analyst</t>
  </si>
  <si>
    <t>Glendale Heights, IL</t>
  </si>
  <si>
    <t>Universal Beauty Products Inc.</t>
  </si>
  <si>
    <t>Senior Data Engineer – Cloud Data Products &amp; Analytic Enablement</t>
  </si>
  <si>
    <t>['sql', 'python', 'mongodb', 'db2', 'mysql', 'postgresql', 'mongodb', 'snowflake', 'oracle', 'gcp', 'redshift', 'bigquery', 'airflow', 'linux', 'unix']</t>
  </si>
  <si>
    <t>['sql', 'python', 'r', 'scala', 'java', 't-sql', 'mongodb', 'sql server', 'mongodb', 'redis', 'cassandra', 'snowflake', 'aws', 'redshift', 'spark', 'pyspark', 'hadoop', 'pandas', 'tableau', 'power bi', 'ssrs', 'git', 'github', 'jenkins', 'gitlab']</t>
  </si>
  <si>
    <t>Occupational Safety and Health Data Analyst</t>
  </si>
  <si>
    <t>ERG</t>
  </si>
  <si>
    <t>['r', 'sas', 'excel', 'power bi', 'sas', 'qlik', 'powerpoint', 'sharepoint', 'microsoft teams']</t>
  </si>
  <si>
    <t>Data Analyst â€“ Remote</t>
  </si>
  <si>
    <t>Senior Specialist, Sr. SQL Analyst, Case Mng</t>
  </si>
  <si>
    <t>Goodwill Industries International, Inc.</t>
  </si>
  <si>
    <t>['sql', 'sql server', 'azure', 'excel', 'power bi', 'ssrs', 'powerbi', 'powerbi']</t>
  </si>
  <si>
    <t>Analytic Methodologist Expert</t>
  </si>
  <si>
    <t>MAXAR TECHNOLOGIES, INC.</t>
  </si>
  <si>
    <t>['sql', 'python', 'r', 'go', 'c', 'spark', 'hadoop', 'graphql', 'tableau']</t>
  </si>
  <si>
    <t>Lead AI &amp; Data Scientist</t>
  </si>
  <si>
    <t>Trustwell</t>
  </si>
  <si>
    <t>['sql', 'python', 'mongodb', 'sql server', 'postgresql', 'mongodb', 'snowflake', 'azure', 'aws']</t>
  </si>
  <si>
    <t>Data Engineer - Project Delivery Senior Analyst</t>
  </si>
  <si>
    <t>Sr Databricks Data Engineer</t>
  </si>
  <si>
    <t>['azure', 'databricks', 'aws', 'gcp', 'spark', 'pyspark', 'airflow', 'unity']</t>
  </si>
  <si>
    <t>['sql', 'python', 'azure', 'databricks', 'spark', 'kafka', 'pyspark', 'power bi']</t>
  </si>
  <si>
    <t>Senior Snowflake Data Engineer - Real-Time Pipelines</t>
  </si>
  <si>
    <t>Data and Analytics Engineering - Data Science and Machine Learning Engineering - Manager - CS - G</t>
  </si>
  <si>
    <t>Engineering Innovation</t>
  </si>
  <si>
    <t>Executive Director, Clinical Data Science</t>
  </si>
  <si>
    <t>Eisai, Inc.</t>
  </si>
  <si>
    <t>Data Engineer II (MA BASED OR REMOTE)</t>
  </si>
  <si>
    <t>The Hanover Insurance Group</t>
  </si>
  <si>
    <t>Newfield Hamlet, NY</t>
  </si>
  <si>
    <t>SolGenie</t>
  </si>
  <si>
    <t>Technical Data Analyst Intern â€“ Remote Position with Career Growth</t>
  </si>
  <si>
    <t>Senior Data Scientist, Gen AI Application</t>
  </si>
  <si>
    <t>['sql', 'aws', 'react', 'angular']</t>
  </si>
  <si>
    <t>Data Scientist - Risk Analytics &amp; AI Strategy Lead</t>
  </si>
  <si>
    <t>Data Centre Electrical Engineer - Sweden (EU) | Growth &amp; Perks</t>
  </si>
  <si>
    <t>Global Professional Consultants Ireland</t>
  </si>
  <si>
    <t>IT Business Analyst - ASAP Joiner</t>
  </si>
  <si>
    <t>Makati City, Metro Manila, Philippines</t>
  </si>
  <si>
    <t>Rising Tide Digital Inc.</t>
  </si>
  <si>
    <t>['visio', 'jira', 'confluence', 'planner']</t>
  </si>
  <si>
    <t>Data Scientist – Agentic AI (Enterprise Risk Management &amp; AI Governance)</t>
  </si>
  <si>
    <t>McCullom Lake, IL</t>
  </si>
  <si>
    <t>['sql', 'python', 'r', 'azure', 'aws', 'pytorch', 'tensorflow', 'docker']</t>
  </si>
  <si>
    <t>Senior Data Engineer – Streaming, Analytics &amp; Visualization</t>
  </si>
  <si>
    <t>['sql', 'python', 'mongodb', 'mysql', 'postgresql', 'mongodb', 'snowflake', 'azure', 'aws', 'gcp', 'redshift', 'bigquery', 'kafka', 'airflow', 'tableau', 'power bi']</t>
  </si>
  <si>
    <t>District Data Support Analyst</t>
  </si>
  <si>
    <t>Foundation for California Community Colleges</t>
  </si>
  <si>
    <t>['sql', 'go', 'aws', 'excel', 'jira', 'slack', 'zoom']</t>
  </si>
  <si>
    <t>Student Data Analyst – Business Intelligence focus</t>
  </si>
  <si>
    <t>['sql', 'python', 'r', 'azure', 'aws', 'gcp', 'tableau', 'power bi']</t>
  </si>
  <si>
    <t>Annotation Data Scientist, Evaluation Integrity (Siri)</t>
  </si>
  <si>
    <t>['sql', 'python', 'c', 'spark', 'pandas', 'jupyter']</t>
  </si>
  <si>
    <t>Registers of Scotland</t>
  </si>
  <si>
    <t>['mongodb', 'mongodb', 'oracle', 'aws', 'gitlab']</t>
  </si>
  <si>
    <t>Real</t>
  </si>
  <si>
    <t>['gdpr', 'windows', 'linux']</t>
  </si>
  <si>
    <t>Senior AI Scientist, Immunology R&amp;D &amp; Data Science</t>
  </si>
  <si>
    <t>Snowflake with Azure Data Engineer-Profile sharing</t>
  </si>
  <si>
    <t>PeopleLogic</t>
  </si>
  <si>
    <t>Richmond Heights, MO</t>
  </si>
  <si>
    <t>Tranzonic</t>
  </si>
  <si>
    <t>NextDeavor</t>
  </si>
  <si>
    <t>Data Science Manager, Gen AI</t>
  </si>
  <si>
    <t>['python', 'azure', 'aws', 'gcp', 'pytorch', 'keras', 'scikit-learn', 'pandas', 'kubernetes', 'docker']</t>
  </si>
  <si>
    <t>Engineer Co-op/Intern, Data &amp; Analytics</t>
  </si>
  <si>
    <t>Actuarial Analyst</t>
  </si>
  <si>
    <t>Analysis &amp; Reporting Analyst – z Platform / Mainframe</t>
  </si>
  <si>
    <t>Techify care</t>
  </si>
  <si>
    <t>['sas', 'java', 'db2', 'asp.net', 'sas']</t>
  </si>
  <si>
    <t>Socium</t>
  </si>
  <si>
    <t>Data Analyst (Post 16 Young People's Service)</t>
  </si>
  <si>
    <t>Salford Council</t>
  </si>
  <si>
    <t>Data Analyst (Contact Centre)</t>
  </si>
  <si>
    <t>Aston-on-Trent, United Kingdom</t>
  </si>
  <si>
    <t>Marketing-Jobs.co.uk</t>
  </si>
  <si>
    <t>Mortgage Advice Bureau</t>
  </si>
  <si>
    <t>['go', 'ringcentral']</t>
  </si>
  <si>
    <t>Staff Data Scientist- MLE – Recommendations &amp; Personalization</t>
  </si>
  <si>
    <t>Data Scientist II, UCD School of Computer Science - CeADAR, Temporary 8 months post - with the possibility of Extension</t>
  </si>
  <si>
    <t>enableIT</t>
  </si>
  <si>
    <t>Taylor Rose Limited</t>
  </si>
  <si>
    <t>Senior Director - Business Insights &amp; Analytics, Business Integration</t>
  </si>
  <si>
    <t>Eli Lilly and Company</t>
  </si>
  <si>
    <t>['databricks', 'excel', 'powerpoint', 'jira']</t>
  </si>
  <si>
    <t>['sql', 'python', 'azure', 'aws', 'gcp', 'bigquery', 'airflow', 'fastapi', 'flask']</t>
  </si>
  <si>
    <t>Data Engineer / Cloud Developer</t>
  </si>
  <si>
    <t>['sql', 'python', 'r', 'azure', 'databricks', 'aws', 'spark', 'pytorch', 'pyspark', 'tensorflow', 'airflow', 'scikit-learn', 'tableau', 'kubernetes', 'github', 'unity']</t>
  </si>
  <si>
    <t>EHR Business Analyst/ Project Management Analyst</t>
  </si>
  <si>
    <t>KiBony Consulting Inc</t>
  </si>
  <si>
    <t>Data Engineer - IL WFH</t>
  </si>
  <si>
    <t>CEFCU</t>
  </si>
  <si>
    <t>AWS Data Engineer(Only W2)</t>
  </si>
  <si>
    <t>Ampstek</t>
  </si>
  <si>
    <t>['sql', 'postgresql', 'aws', 'aurora']</t>
  </si>
  <si>
    <t>Performance/Data Analyst III Jobs</t>
  </si>
  <si>
    <t>AITHERAS, LLC</t>
  </si>
  <si>
    <t>['sql', 'python', 'r', 'javascript', 'vba', 'c', 'sql server', 'azure', 'excel', 'power bi', 'ms access', 'dax', 'sharepoint']</t>
  </si>
  <si>
    <t>Performance/Data Analyst I Jobs</t>
  </si>
  <si>
    <t>['sql', 'python', 'r', 'sas', 'aws', 'tableau', 'excel', 'power bi', 'alteryx', 'sas']</t>
  </si>
  <si>
    <t>Utilities Analyst</t>
  </si>
  <si>
    <t>['tableau', 'excel', 'power bi', 'smartsheet']</t>
  </si>
  <si>
    <t>Master Data Support Specialist -- TRIDC5808828</t>
  </si>
  <si>
    <t>Data Scientist- Clinical Decision Support- LLMs</t>
  </si>
  <si>
    <t>['sql', 'python', 'azure', 'pytorch', 'tensorflow', 'scikit-learn', 'kubernetes']</t>
  </si>
  <si>
    <t>['sql', 'bigquery', 'airflow', 'tableau', 'looker', 'power bi', 'splunk', 'terraform']</t>
  </si>
  <si>
    <t>['sql', 'python', 'c', 'azure', 'databricks', 'unity']</t>
  </si>
  <si>
    <t>Principal Data Engineering Consultant</t>
  </si>
  <si>
    <t>Vivanti Consulting</t>
  </si>
  <si>
    <t>['python', 'go', 'snowflake', 'azure', 'databricks', 'aws', 'gcp', 'bigquery', 'spark']</t>
  </si>
  <si>
    <t>AI Engineer – Computer Vision &amp; 3D Technologies</t>
  </si>
  <si>
    <t>NearTech Search</t>
  </si>
  <si>
    <t>['python', 'r', 'c', 'aws', 'gcp', 'unity', 'unreal']</t>
  </si>
  <si>
    <t>Data Analyst - GenAI</t>
  </si>
  <si>
    <t>Predictive Data Analyst (Contract Position - 12 months)</t>
  </si>
  <si>
    <t>Buxton Company</t>
  </si>
  <si>
    <t>Senior Data Scientist, Personalization</t>
  </si>
  <si>
    <t>Citizens Business Bank</t>
  </si>
  <si>
    <t>['sql', 'python', 'javascript', 'powershell', 'c', 'sql server', 'azure', 'windows', 'excel', 'power bi', 'ssis', 'ssrs']</t>
  </si>
  <si>
    <t>Senior Data Engineer (Secret Clearance)</t>
  </si>
  <si>
    <t>['sql', 'python', 'scala', 'databricks', 'aws', 'spark', 'hadoop', 'tableau', 'power bi', 'qlik']</t>
  </si>
  <si>
    <t>Data Engineer, Python and PySpark with SQL &amp; SAS</t>
  </si>
  <si>
    <t>MyProcom</t>
  </si>
  <si>
    <t>['sql', 'python', 'sas', 'aws', 'pyspark', 'sas', 'github']</t>
  </si>
  <si>
    <t>Data Scientist Intern (16 months, September 2026)</t>
  </si>
  <si>
    <t>Markham, United Kingdom</t>
  </si>
  <si>
    <t>['python', 'javascript', 'pytorch', 'keras', 'matplotlib', 'tensorflow', 'hugging face', 'pandas']</t>
  </si>
  <si>
    <t>Senior Data Analyst - Fraud Strategy &amp; Operations</t>
  </si>
  <si>
    <t>Raisin</t>
  </si>
  <si>
    <t>Senior Product Owner / Technical Business Analyst (Data &amp; Analytics Platform)</t>
  </si>
  <si>
    <t>['azure', 'react', 'angular']</t>
  </si>
  <si>
    <t>Lead Data Scientist / DTAM / (Hybrid) [Contingent]</t>
  </si>
  <si>
    <t>Ursa Space Systems</t>
  </si>
  <si>
    <t>['sql', 'python', 'scala', 'snowflake', 'azure', 'databricks', 'spark', 'pyspark']</t>
  </si>
  <si>
    <t>AI &amp; Data - Data Engineer</t>
  </si>
  <si>
    <t>['python', 'java', 'aws', 'spring', 'express']</t>
  </si>
  <si>
    <t>Business Data Analyst – Sales &amp; Partner Analytics</t>
  </si>
  <si>
    <t>['sql', 'assembly', 'c', 'excel', 'power bi', 'ssrs']</t>
  </si>
  <si>
    <t>ADDMAN Engineering LLC</t>
  </si>
  <si>
    <t>DMLSS Business Data Analyst / Data Engineer</t>
  </si>
  <si>
    <t>Na Ali'i Consulting &amp; Sales, LLC.</t>
  </si>
  <si>
    <t>['sql', 'python', 'mongodb', 'mongodb', 'tableau', 'excel', 'power bi', 'sharepoint', 'confluence']</t>
  </si>
  <si>
    <t>Data Processing &amp; Spatial Metrics Analyst</t>
  </si>
  <si>
    <t>Software Engineer, Data Science</t>
  </si>
  <si>
    <t>Wave Life Sciences</t>
  </si>
  <si>
    <t>['python', 'react', 'fastapi', 'flask']</t>
  </si>
  <si>
    <t>['sql', 'python', 'nosql', 'mongodb', 'mongodb', 'oracle']</t>
  </si>
  <si>
    <t>Staff Databricks Engineer</t>
  </si>
  <si>
    <t>['sql', 'python', 'azure', 'databricks', 'pyspark', 'unity']</t>
  </si>
  <si>
    <t>['sql', 'go', 't-sql', 'sql server', 'azure', 'power bi', 'ssis']</t>
  </si>
  <si>
    <t>Observability Platform Engineer</t>
  </si>
  <si>
    <t>['sql', 'python', 'java', 'bash', 'postgresql', 'azure', 'linux', 'splunk']</t>
  </si>
  <si>
    <t>AI Data Scientist â€“ Work From Home</t>
  </si>
  <si>
    <t>Research Data Scientist - CONNECT-AF</t>
  </si>
  <si>
    <t>['python', 'bash', 'aws', 'kafka', 'kubernetes', 'terraform', 'ansible', 'puppet']</t>
  </si>
  <si>
    <t>Data Scientist, Cancer Informatics and AI/ML, Remote, Grant Funded</t>
  </si>
  <si>
    <t>['sql', 'python', 'r', 'databricks', 'spark', 'numpy', 'scikit-learn', 'pandas', 'jupyter', 'git']</t>
  </si>
  <si>
    <t>Sr. Manager Advertising and Intelligence</t>
  </si>
  <si>
    <t>['java', 'c', 'redis', 'aws', 'spark', 'spring']</t>
  </si>
  <si>
    <t>Consulting Agentic AI Software Engineer</t>
  </si>
  <si>
    <t>['sql', 'python', 'nosql', 'java', 'c', 'azure', 'gcp', 'node.js', 'node', 'kubernetes', 'docker']</t>
  </si>
  <si>
    <t>Sustainability Data and Operations Analyst (Level 2 or 3)</t>
  </si>
  <si>
    <t>['sql', 'python', 'mysql', 'postgresql']</t>
  </si>
  <si>
    <t>Fund Analytics Associate</t>
  </si>
  <si>
    <t>Initio Capital</t>
  </si>
  <si>
    <t>Principal Data Engineer (US)</t>
  </si>
  <si>
    <t>Junior Data Analyst â€“ No Experience Needed</t>
  </si>
  <si>
    <t>['sql', 'snowflake', 'azure', 'databricks', 'spark', 'pyspark', 'gdpr', 'unity']</t>
  </si>
  <si>
    <t>Data Scientists - Finance</t>
  </si>
  <si>
    <t>Finnegan, Henderson, Farabow, Garrett &amp; Dunner, LLP</t>
  </si>
  <si>
    <t>['excel', 'sharepoint', 'powerbi', 'powerbi']</t>
  </si>
  <si>
    <t>Software Engineer I - Oracle Cloud HCM Compensation Functional - CET Services</t>
  </si>
  <si>
    <t>Jr. Identity Security Metrics Consultant &amp; Databricks Analyst - Secret Clearance</t>
  </si>
  <si>
    <t>TOMORROW HIRE</t>
  </si>
  <si>
    <t>Reporting and Insight Analyst</t>
  </si>
  <si>
    <t>Data Services Developer</t>
  </si>
  <si>
    <t>['c', 'kafka', 'linux', 'unix', 'kubernetes', 'docker']</t>
  </si>
  <si>
    <t>AI Data Infrastructure Engineer</t>
  </si>
  <si>
    <t>Bright Vision Technologies</t>
  </si>
  <si>
    <t>['sql', 'python', 'typescript', 'aws', 'react', 'docker', 'slack', 'zoom']</t>
  </si>
  <si>
    <t>Software Development Engineer - Big Data Analytics, Measurement, AdTech and Data Science</t>
  </si>
  <si>
    <t>['java', 'c', 'elasticsearch', 'aws', 'redshift', 'hadoop']</t>
  </si>
  <si>
    <t>Senior Machine Learning Scientist - Agentic Experience</t>
  </si>
  <si>
    <t>['python', 'pytorch', 'react', 'tensorflow']</t>
  </si>
  <si>
    <t>Performance Analytics Associate (#3593627)</t>
  </si>
  <si>
    <t>['sql', 'jenkins', 'jira', 'confluence']</t>
  </si>
  <si>
    <t>Credit Analyst – For Foreigners</t>
  </si>
  <si>
    <t>ERM Data Analytics &amp; Reporting Analyst | Pasadena, CA, USA</t>
  </si>
  <si>
    <t>Analytics Solutions - Senior Associate</t>
  </si>
  <si>
    <t>['sql', 'python', 'r', 'nosql', 'c', 'postgresql', 'aws', 'redshift', 'tableau', 'alteryx', 'qlik']</t>
  </si>
  <si>
    <t>Data Engineer Fullstack - FIRST LINE MANAGER (FLM) L2</t>
  </si>
  <si>
    <t>['javascript', 'nosql', 'java', 'mongodb', 'css', 'mongodb', 'cassandra', 'aws', 'gcp', 'spark', 'kafka', 'react', 'node.js', 'node', 'kubernetes', 'jenkins']</t>
  </si>
  <si>
    <t>Healthcare Data Analyst â€“ Remote Role</t>
  </si>
  <si>
    <t>Sr. People Data Scientist</t>
  </si>
  <si>
    <t>['sql', 'python', 'r', 'oracle', 'tableau', 'excel', 'power bi']</t>
  </si>
  <si>
    <t>Systems Analyst – Entry Level</t>
  </si>
  <si>
    <t>Senior Data Scientist, Card Acquisitions &amp; Modeling</t>
  </si>
  <si>
    <t>Capital One National Association</t>
  </si>
  <si>
    <t>Paul Hastings</t>
  </si>
  <si>
    <t>['sql', 'python', 'go', 'sql server', 'mysql', 'snowflake', 'oracle', 'aws']</t>
  </si>
  <si>
    <t>Junior Health Policy Analyst – Healthcare Reform Focus</t>
  </si>
  <si>
    <t>Wesley Chapel, FL</t>
  </si>
  <si>
    <t>Finance Analyst-Projects</t>
  </si>
  <si>
    <t>INMAR, Inc.</t>
  </si>
  <si>
    <t>Senior DevOps Engineer | 3D Data Platform Scale Up | Platform Rebuild | London / Remote UK</t>
  </si>
  <si>
    <t>['aws', 'kubernetes', 'terraform']</t>
  </si>
  <si>
    <t>Lead Fraud Data Scientist</t>
  </si>
  <si>
    <t>Felix Technologies, Inc.</t>
  </si>
  <si>
    <t>['sql', 'python', 'neo4j', 'azure', 'aws', 'gcp', 'scikit-learn', 'pandas', 'tableau', 'looker']</t>
  </si>
  <si>
    <t>Experimentation Jobs</t>
  </si>
  <si>
    <t>Gap (gapinc.com).</t>
  </si>
  <si>
    <t>Data and Analytics - Unstructured Data Senior Associate</t>
  </si>
  <si>
    <t>CarParts.com</t>
  </si>
  <si>
    <t>['python', 'databricks', 'numpy', 'pandas', 'tableau']</t>
  </si>
  <si>
    <t>88-50100101 Senior Data Sciences Product Leader</t>
  </si>
  <si>
    <t>F. Hoffmann-La Roche Ltd</t>
  </si>
  <si>
    <t>Senior Data Engineer - Financial Services Equity Research (Boston)</t>
  </si>
  <si>
    <t>['sql', 'python', 'java', 'typescript', 'mysql', 'snowflake', 'azure', 'databricks', 'aws', 'spring', 'airflow', 'node.js', 'node', 'kubernetes', 'docker', 'git', 'github', 'jenkins', 'jira']</t>
  </si>
  <si>
    <t>Data Engineer_7+Years</t>
  </si>
  <si>
    <t>['sql', 'python', 'snowflake', 'azure', 'databricks', 'aws', 'gcp', 'spark']</t>
  </si>
  <si>
    <t>Chief Data Scientist, Data &amp; AI Advisory</t>
  </si>
  <si>
    <t>Genpact LLC</t>
  </si>
  <si>
    <t>['go', 'c', 'azure', 'databricks', 'power bi']</t>
  </si>
  <si>
    <t>Sr Data Engineer - Applied Research &amp; Decision Support</t>
  </si>
  <si>
    <t>Bedford, United Kingdom</t>
  </si>
  <si>
    <t>Datatel Ltd</t>
  </si>
  <si>
    <t>Customer Data Engineer (Hybrid - Buffalo, NY)</t>
  </si>
  <si>
    <t>['sql', 'snowflake', 'azure', 'redshift', 'bigquery', 'gdpr']</t>
  </si>
  <si>
    <t>NURSING QUALITY DATA ANALYST</t>
  </si>
  <si>
    <t>Columbia Memorial Health</t>
  </si>
  <si>
    <t>Monument, CO</t>
  </si>
  <si>
    <t>Raptor Dynamix</t>
  </si>
  <si>
    <t>['sql', 'python', 'javascript', 'scala', 'java', 'html', 'css', 'neo4j', 'aws', 'spark', 'kafka', 'react', 'airflow', 'angular', 'linux', 'kubernetes', 'docker', 'git', 'terraform', 'gitlab', 'ansible']</t>
  </si>
  <si>
    <t>['sql', 'python', 'r', 'tableau', 'excel', 'jira', 'confluence']</t>
  </si>
  <si>
    <t>Performance Marketing &amp; Data Scientist</t>
  </si>
  <si>
    <t>['qlik', 'powerbi', 'powerbi']</t>
  </si>
  <si>
    <t>Collections Data Scientist: Optimize Recovery with Data</t>
  </si>
  <si>
    <t>San Fernando, Pampanga, Philippines</t>
  </si>
  <si>
    <t>MCI Careers</t>
  </si>
  <si>
    <t>Staff Data Analyst | Xbox Advertising</t>
  </si>
  <si>
    <t>King Ferry, NY</t>
  </si>
  <si>
    <t>Activision Blizzard, Inc.</t>
  </si>
  <si>
    <t>Senior Consultant - AI Engineering</t>
  </si>
  <si>
    <t>Referral Only - Senior GCP Data Engineer</t>
  </si>
  <si>
    <t>['sql', 'python', 'gcp', 'bigquery', 'spark', 'kafka', 'fastapi', 'git', 'github']</t>
  </si>
  <si>
    <t>Solutions Account Executive — eCommerce &amp; Data Science</t>
  </si>
  <si>
    <t>Royal Cyber Inc.</t>
  </si>
  <si>
    <t>Entry-Level F-15 Flight Test Data Engineer Jobs</t>
  </si>
  <si>
    <t>['python', 'r', 'c++', 'c', 'pytorch', 'keras', 'tensorflow']</t>
  </si>
  <si>
    <t>Lead Full Stack Engineer, Data Catalog Services</t>
  </si>
  <si>
    <t>['sql', 'nosql', 'typescript', 'azure', 'aws', 'react', 'graphql', 'node.js', 'node']</t>
  </si>
  <si>
    <t>Data Engineer - Samba Platform</t>
  </si>
  <si>
    <t>Samba TV</t>
  </si>
  <si>
    <t>['python', 'scala', 'snowflake', 'databricks', 'aws', 'bigquery', 'spark', 'kafka', 'pyspark', 'airflow', 'kubernetes', 'terraform', 'unity']</t>
  </si>
  <si>
    <t>['python', 'docker', 'git']</t>
  </si>
  <si>
    <t>IT Specialist, Enterprise Applications - Data Engineering Professional – Analytics</t>
  </si>
  <si>
    <t>Georgetown, ON, Canada</t>
  </si>
  <si>
    <t>['sql', 'python', 'azure', 'databricks', 'spark', 'airflow', 'sap', 'dax', 'sharepoint', 'github']</t>
  </si>
  <si>
    <t>Industrial Data Engineer</t>
  </si>
  <si>
    <t>Healthcare Senior Data Analyst Consultant, Payment Model Implementation (CMMI) - Remote</t>
  </si>
  <si>
    <t>['sql', 'python', 'r', 'sas', 'c', 'snowflake', 'databricks', 'sas']</t>
  </si>
  <si>
    <t>Senior Data Analyst — Remote, Forecasting &amp; Bi Automation</t>
  </si>
  <si>
    <t>['sql', 'python', 'elasticsearch', 'neo4j', 'pyspark', 'airflow', 'pandas']</t>
  </si>
  <si>
    <t>Lead Data Scientist, Dynamic Pricing</t>
  </si>
  <si>
    <t>Data Scientist: End-to-End ML for Banking Growth</t>
  </si>
  <si>
    <t>300005 Chief Executive's Office_00002555</t>
  </si>
  <si>
    <t>Data Modeler_4+ years</t>
  </si>
  <si>
    <t>Sales Analyst / Data Analyst</t>
  </si>
  <si>
    <t>RSD Human Resource Management Consultancy</t>
  </si>
  <si>
    <t>Senior Data Engineer - Databricks job at Apex Systems in Charlotte, NC</t>
  </si>
  <si>
    <t>['sql', 'databricks', 'spark', 'airflow', 'git', 'terraform', 'unity']</t>
  </si>
  <si>
    <t>['colocation', 'excel', 'power bi']</t>
  </si>
  <si>
    <t>Software Engineer II - Analytics Data Engineering</t>
  </si>
  <si>
    <t>['sql', 'python', 'aws', 'spark', 'pyspark', 'airflow', 'terraform']</t>
  </si>
  <si>
    <t>Data Analyst (Full Time)</t>
  </si>
  <si>
    <t>SimplyHired</t>
  </si>
  <si>
    <t>Explain Market Research</t>
  </si>
  <si>
    <t>Senior / Lead Data Scientist, Marketing Analytics (CRM, Organic, Brand)</t>
  </si>
  <si>
    <t>Cleo Ai</t>
  </si>
  <si>
    <t>Senior / Lead Data Scientist, Product Analytics</t>
  </si>
  <si>
    <t>['sql', 'python', 'airflow', 'tableau', 'looker']</t>
  </si>
  <si>
    <t>Software Engineer II - Organizations</t>
  </si>
  <si>
    <t>['python', 'go', 'javascript', 'typescript', 'mysql', 'redis', 'aws', 'kafka', 'react', 'gdpr', 'django', 'splunk', 'kubernetes', 'terraform']</t>
  </si>
  <si>
    <t>Software Engineer II - Data Warehousing</t>
  </si>
  <si>
    <t>['python', 'redis', 'aws', 'kafka', 'django', 'linux']</t>
  </si>
  <si>
    <t>Software Engineer - Core Reporting</t>
  </si>
  <si>
    <t>['python', 'css', 'typescript', 'aws', 'react', 'fastapi', 'django', 'kubernetes']</t>
  </si>
  <si>
    <t>Product Development Analyst - Portuguese</t>
  </si>
  <si>
    <t>Gilligan Black Recruitment</t>
  </si>
  <si>
    <t>MI Data Analyst</t>
  </si>
  <si>
    <t>KNOWFINITY</t>
  </si>
  <si>
    <t>['sql', 'python', 'scala', 'azure', 'databricks', 'aws', 'gcp', 'spark', 'pyspark', 'hadoop']</t>
  </si>
  <si>
    <t>Senior Data Engineer (Data Bricks, Pyspark)</t>
  </si>
  <si>
    <t>Valethi Technologies LLP</t>
  </si>
  <si>
    <t>['sql', 'python', 'go', 'databricks', 'spark', 'pyspark', 'node', 'git', 'github', 'terraform', 'gitlab']</t>
  </si>
  <si>
    <t>['sql', 'python', 'scala', 'java', 'linux', 'unix']</t>
  </si>
  <si>
    <t>Senior Director, Advanced Analytics</t>
  </si>
  <si>
    <t>Home Lending Data &amp; Analytics – Applied AI/ML Engineer - VP</t>
  </si>
  <si>
    <t>(USA) Senior, Data Scientist - Applied AI</t>
  </si>
  <si>
    <t>Senior ML Data Engineer, MLO</t>
  </si>
  <si>
    <t>['python', 'r', 'go', 'bigquery', 'spark', 'airflow']</t>
  </si>
  <si>
    <t>['c', 'snowflake', 'azure', 'power bi']</t>
  </si>
  <si>
    <t>Data Center Site Selection Manager</t>
  </si>
  <si>
    <t>['sql', 'python', 'azure', 'aws', 'gcp', 'spark', 'kafka', 'docker']</t>
  </si>
  <si>
    <t>Lead Data Engineer (Azure Databricks)_Chennai</t>
  </si>
  <si>
    <t>Solve IT Consultant</t>
  </si>
  <si>
    <t>Lead Data Engineer (Azure Databricks)_Gurugram</t>
  </si>
  <si>
    <t>['sql', 'oracle', 'unix', 'github']</t>
  </si>
  <si>
    <t>Senior Talend Developer</t>
  </si>
  <si>
    <t>['sql', 'sql server', 'mysql', 'postgresql', 'oracle']</t>
  </si>
  <si>
    <t>['sql', 'sql server', 'oracle', 'ssis', 'sharepoint', 'git', 'confluence']</t>
  </si>
  <si>
    <t>Data Engineer- Python, AI/ML</t>
  </si>
  <si>
    <t>['sql', 'python', 'sql server', 'mysql', 'postgresql', 'azure', 'aws', 'gcp', 'spark', 'pyspark', 'numpy', 'airflow', 'scikit-learn', 'pandas', 'tableau', 'looker', 'power bi', 'git']</t>
  </si>
  <si>
    <t>['sql', 'python', 'snowflake', 'bigquery', 'zoom']</t>
  </si>
  <si>
    <t>Power BI Data Analyst (HYBRID/NO C2C)</t>
  </si>
  <si>
    <t>['python', 'excel', 'power bi', 'powerbi', 'powerbi']</t>
  </si>
  <si>
    <t>Sr. Analyst - Real World Evidence (RWE)</t>
  </si>
  <si>
    <t>Real World Evidence (RWE) Analyst</t>
  </si>
  <si>
    <t>Cosmetic Data Analyst -- MEHDC5808897</t>
  </si>
  <si>
    <t>Florida Middle District Court</t>
  </si>
  <si>
    <t>SITEC - DATA ANALYST (JNY) - FORT BRAGG, NC</t>
  </si>
  <si>
    <t>['sql', 'python', 'java', 'c', 'tableau', 'excel', 'power bi', 'sharepoint']</t>
  </si>
  <si>
    <t>Digital Analytics Manager</t>
  </si>
  <si>
    <t>['sql', 'python', 'snowflake', 'databricks', 'tableau', 'looker']</t>
  </si>
  <si>
    <t>Fanatics Betting &amp; Gaming</t>
  </si>
  <si>
    <t>Data Scientist III Jobs</t>
  </si>
  <si>
    <t>['python', 'r', 'azure', 'aws', 'gcp', 'excel', 'powerpoint', 'sharepoint', 'powerbi', 'powerbi']</t>
  </si>
  <si>
    <t>Data Scientist/Data Architect</t>
  </si>
  <si>
    <t>KDA CONSULTING INC</t>
  </si>
  <si>
    <t>['sql', 'python', 'r', 'java', 'oracle', 'aws', 'tableau', 'excel', 'power bi']</t>
  </si>
  <si>
    <t>Sr. Quantitative Researcher</t>
  </si>
  <si>
    <t>['python', 'julia']</t>
  </si>
  <si>
    <t>Gourock, United Kingdom</t>
  </si>
  <si>
    <t>COPPER HUB LTD</t>
  </si>
  <si>
    <t>['sql', 'python', 'r', 'c', 'snowflake', 'aws', 'redshift', 'bigquery', 'numpy', 'scikit-learn', 'pandas', 'tableau', 'looker', 'power bi']</t>
  </si>
  <si>
    <t>BI Developer/Engineer</t>
  </si>
  <si>
    <t>Site Reliability Engineer/ AI Data</t>
  </si>
  <si>
    <t>['gcp', 'kubernetes', 'terraform']</t>
  </si>
  <si>
    <t>['sql', 'python', 'nosql', 'azure', 'databricks', 'spark']</t>
  </si>
  <si>
    <t>Data Analyst 1 - 32409</t>
  </si>
  <si>
    <t>['sql', 'sas', 'oracle', 'tableau', 'excel', 'sas', 'powerpoint', 'outlook']</t>
  </si>
  <si>
    <t>Jr. Systems Analyst</t>
  </si>
  <si>
    <t>['go', 'bash', 'windows', 'macos']</t>
  </si>
  <si>
    <t>Entry-Level Data &amp; BI Consultant</t>
  </si>
  <si>
    <t>Sr. Data Engineer MS Fabric, Azure</t>
  </si>
  <si>
    <t>['sql', 'sql server', 'snowflake', 'azure', 'spark', 'pyspark', 'windows', 'ssis']</t>
  </si>
  <si>
    <t>Portuguese Data Labeling Analyst</t>
  </si>
  <si>
    <t>Greystones Group</t>
  </si>
  <si>
    <t>['sql', 'python', 'javascript', 'java', 'html', 'css', 'c', 'databricks', 'oracle', 'tableau', 'power bi']</t>
  </si>
  <si>
    <t>Data Scientist, Platform Infrastructure</t>
  </si>
  <si>
    <t>['sql', 'python', 'aws', 'redshift', 'numpy', 'tensorflow', 'scikit-learn', 'pandas']</t>
  </si>
  <si>
    <t>A5304 - Senior Power BI Data Scientist / Financial Modeling Consultant (Remote)</t>
  </si>
  <si>
    <t>NetSource, Inc.</t>
  </si>
  <si>
    <t>['sql', 'python', 'r', 'sas', 'c', 'snowflake', 'tableau', 'excel', 'power bi', 'sas']</t>
  </si>
  <si>
    <t>Sr. IFRS17 Data Engineer</t>
  </si>
  <si>
    <t>Senior Data Engineer - £62,000 - Hybrid. Job in Bridgend Top Wales Careers</t>
  </si>
  <si>
    <t>Bridgend, United Kingdom</t>
  </si>
  <si>
    <t>Salesforce Business Analyst</t>
  </si>
  <si>
    <t>Heywood</t>
  </si>
  <si>
    <t>Oracle Record to Report Solution Architect</t>
  </si>
  <si>
    <t>['r', 'oracle']</t>
  </si>
  <si>
    <t>Data Scientist - Quantitative Biosciences</t>
  </si>
  <si>
    <t>['python', 'aws', 'pytorch', 'numpy', 'linux', 'unix']</t>
  </si>
  <si>
    <t>Data Scientist - Business Intelligence (Decision Science Focus)</t>
  </si>
  <si>
    <t>Keysight Technologies, Inc.</t>
  </si>
  <si>
    <t>['sql', 'python', 'snowflake', 'azure', 'databricks', 'power bi', 'dax']</t>
  </si>
  <si>
    <t>Java and GCP Dataflow</t>
  </si>
  <si>
    <t>['java', 'gcp', 'spark', 'spring', 'hadoop', 'kubernetes', 'docker']</t>
  </si>
  <si>
    <t>Data Engineer strong skill in Python, SQL, ETL / ELT concepts</t>
  </si>
  <si>
    <t>['sql', 'python', 'phoenix']</t>
  </si>
  <si>
    <t>['sql', 'python', 'r', 'aws', 'gcp', 'rshiny', 'tableau', 'qlik', 'powerbi', 'powerbi', 'github', 'bitbucket']</t>
  </si>
  <si>
    <t>Data Insights - Tech Manager - IC4</t>
  </si>
  <si>
    <t>['go', 'c', 'databricks', 'airflow', 'smartsheet']</t>
  </si>
  <si>
    <t>['nosql', 'mongodb', 'postgresql', 'mongodb', 'oracle', 'aws']</t>
  </si>
  <si>
    <t>VRPRO IT</t>
  </si>
  <si>
    <t>['sql', 'css', 'typescript', 'gcp', 'bigquery', 'react', 'looker']</t>
  </si>
  <si>
    <t>AI/ML Engineer Demand # 22948</t>
  </si>
  <si>
    <t>['python', 'go', 'java', 'typescript', 'aws', 'gcp', 'kubernetes']</t>
  </si>
  <si>
    <t>Dundee, United Kingdom</t>
  </si>
  <si>
    <t>JAM Cabling Ltd</t>
  </si>
  <si>
    <t>Risk Architecture- Agentic AI and Machine Learning Developer- Experienced Associate</t>
  </si>
  <si>
    <t>['python', 'java', 'snowflake', 'azure', 'databricks', 'aws', 'tensorflow', 'scikit-learn']</t>
  </si>
  <si>
    <t>Data Engineer, Deal Intelligence &amp; Automation, AWS GDSP</t>
  </si>
  <si>
    <t>['sql', 'python', 'scala', 'java', 'aws', 'spark', 'hadoop']</t>
  </si>
  <si>
    <t>Data Engineer | Power</t>
  </si>
  <si>
    <t>Boston, Davao Oriental, Philippines</t>
  </si>
  <si>
    <t>jobs.frontdoordefense.com - Jobboard</t>
  </si>
  <si>
    <t>['sql', 'python', 'nosql', 'gcp', 'kubernetes', 'docker']</t>
  </si>
  <si>
    <t>OneBridge Benefits</t>
  </si>
  <si>
    <t>Sr. Legal Operations Analyst</t>
  </si>
  <si>
    <t>Principal Scientist, Biomarker Data Sciences</t>
  </si>
  <si>
    <t>Principal GenAI Data Engineer New</t>
  </si>
  <si>
    <t>['python', 'phoenix']</t>
  </si>
  <si>
    <t>Intex Recreation Corp.</t>
  </si>
  <si>
    <t>Financial Data Analyst (Non-technical)</t>
  </si>
  <si>
    <t>Business / Product Analyst</t>
  </si>
  <si>
    <t>Century Group</t>
  </si>
  <si>
    <t>Senior Data Scientist / AI Machine Learning Research Engineer</t>
  </si>
  <si>
    <t>['sql', 'python', 'azure', 'aws', 'gcp', 'spark', 'pytorch', 'tensorflow', 'airflow', 'scikit-learn', 'linux']</t>
  </si>
  <si>
    <t>Northwest Territories, Canada</t>
  </si>
  <si>
    <t>['sql', 'python', 'r', 'scala', 'java', 'html', 'sql server', 'azure', 'databricks', 'jira']</t>
  </si>
  <si>
    <t>Data Quality Tester</t>
  </si>
  <si>
    <t>['sql', 'python', 'scala', 'java', 'snowflake', 'azure', 'databricks', 'aws', 'gcp', 'pyspark', 'jenkins', 'gitlab']</t>
  </si>
  <si>
    <t>Data Engineer ( Scala or Java &amp; Spark)</t>
  </si>
  <si>
    <t>['sql', 'scala', 'java', 'snowflake', 'azure', 'databricks', 'spark', 'pyspark', 'github', 'unity']</t>
  </si>
  <si>
    <t>['sql', 'python', 'r', 'javascript', 'java', 'c++', 'c', 'tableau']</t>
  </si>
  <si>
    <t>Data Scientist, Discover Personalization</t>
  </si>
  <si>
    <t>Quantum Jobs List</t>
  </si>
  <si>
    <t>Lead Data Scientist (Agentic AI)</t>
  </si>
  <si>
    <t>Data Engineer – Python, SQL &amp; Cloud (AWS / GCP / Azure)</t>
  </si>
  <si>
    <t>Expertrons Delhi</t>
  </si>
  <si>
    <t>['sql', 'python', 'snowflake', 'azure', 'aws', 'gcp', 'bigquery', 'spark', 'kafka', 'airflow']</t>
  </si>
  <si>
    <t>SQL Data Analyst Entry Level Database 🏆</t>
  </si>
  <si>
    <t>Sawyer Nursery</t>
  </si>
  <si>
    <t>Customer Data Analyst – 3 month internship</t>
  </si>
  <si>
    <t>Swindon Village, United Kingdom</t>
  </si>
  <si>
    <t>Tallis Amos Group Ltd (TAG)</t>
  </si>
  <si>
    <t>Data Engineer - Contract | London - Up to £700pd</t>
  </si>
  <si>
    <t>['sql', 'python', 'go', 'vba', 'excel']</t>
  </si>
  <si>
    <t>Junior Data Scientist / Software Engineer 🏆</t>
  </si>
  <si>
    <t>Strategic Finance &amp; Analytics Engineer</t>
  </si>
  <si>
    <t>Edenbrook</t>
  </si>
  <si>
    <t>Technical Business Analyst (Data &amp; Reporting)</t>
  </si>
  <si>
    <t>['sql', 'snowflake', 'azure', 'databricks', 'tableau', 'power bi', 'jira', 'confluence']</t>
  </si>
  <si>
    <t>Data Scientist / Analyst / Engineer Business 🏆</t>
  </si>
  <si>
    <t>Director, Data Science- Forecasting</t>
  </si>
  <si>
    <t>Data Analyst – On-Site | Frederick, MD</t>
  </si>
  <si>
    <t>ThompsonGas</t>
  </si>
  <si>
    <t>['sql', 'sql server', 'tableau', 'excel', 'power bi', 'sap']</t>
  </si>
  <si>
    <t>[Remote] Data Integrity Analyst</t>
  </si>
  <si>
    <t>LIXIL</t>
  </si>
  <si>
    <t>['sql', 'tableau', 'excel', 'sheets', 'qlik', 'powerbi', 'powerbi']</t>
  </si>
  <si>
    <t>Data Scientist - GenAI</t>
  </si>
  <si>
    <t>MA AI Hub Job Board</t>
  </si>
  <si>
    <t>['python', 'azure', 'aws', 'gcp', 'fastapi', 'docker', 'jenkins']</t>
  </si>
  <si>
    <t>Data Analyst with a particular focus in emissions compliance</t>
  </si>
  <si>
    <t>Azzera</t>
  </si>
  <si>
    <t>['sql', 'python', 'numpy', 'pandas', 'jupyter', 'tableau', 'excel', 'power bi', 'powerpoint']</t>
  </si>
  <si>
    <t>HR Data Analyst - HRIS Transformation Programme</t>
  </si>
  <si>
    <t>Senior, Data Scientist – Walmart+ Core Ops &amp; Strategy Enablement</t>
  </si>
  <si>
    <t>['sql', 'python', 'gcp', 'bigquery', 'spark', 'airflow', 'kubernetes', 'docker']</t>
  </si>
  <si>
    <t>Tractor Zoom</t>
  </si>
  <si>
    <t>['python', 'aws', 'pytorch', 'tensorflow', 'zoom']</t>
  </si>
  <si>
    <t>Healthcare Core Data Analyst</t>
  </si>
  <si>
    <t>['sql', 'c', 'snowflake', 'tableau', 'excel', 'power bi']</t>
  </si>
  <si>
    <t>['sql', 'python', 'java', 'spark', 'airflow']</t>
  </si>
  <si>
    <t>Sr Instrumentation &amp; Control Engineer (Data Centers)</t>
  </si>
  <si>
    <t>Senior Analyst- Finance Data</t>
  </si>
  <si>
    <t>The Cooper Companies</t>
  </si>
  <si>
    <t>['sql', 'python', 'oracle', 'tableau', 'excel']</t>
  </si>
  <si>
    <t>Purple Carrot</t>
  </si>
  <si>
    <t>['sql', 'looker', 'git', 'chef']</t>
  </si>
  <si>
    <t>Data Support Engineer L2</t>
  </si>
  <si>
    <t>['sql', 'python', 'javascript', 'java', 'typescript', 'pyspark']</t>
  </si>
  <si>
    <t>Senior Analytics Engineer | TechBio | dbt, BigQuery, Looker, GCP</t>
  </si>
  <si>
    <t>Data Semantics Analyst # 26-12369</t>
  </si>
  <si>
    <t>eCommerce Platform &amp; Data Analyst</t>
  </si>
  <si>
    <t>APEX INDUSTRIAL AUTOMATION LLC</t>
  </si>
  <si>
    <t>Project Perseus  Data Quality Analyst - English Speakers (UK, Canadian and/ or Australian vari</t>
  </si>
  <si>
    <t>Welo Global</t>
  </si>
  <si>
    <t>Project Perseus  Data Quality Analyst - Hindi Speakers (Human-in-the-Loop AI)</t>
  </si>
  <si>
    <t>Restoration of America</t>
  </si>
  <si>
    <t>Data Analyst Supporting the USMS</t>
  </si>
  <si>
    <t>Security Analysts (Zscaler)</t>
  </si>
  <si>
    <t>RAD Resources</t>
  </si>
  <si>
    <t>['sql', 'python', 'sql server', 'postgresql', 'azure', 'databricks', 'aws', 'sharepoint', 'powerbi', 'powerbi']</t>
  </si>
  <si>
    <t>AI &amp; Data Engineering - Senior Manager</t>
  </si>
  <si>
    <t>Korean Bilingual Data Analyst - Irving, TX</t>
  </si>
  <si>
    <t>Data &amp; Programs Analyst</t>
  </si>
  <si>
    <t>['sql', 'perl', 'vba', 'visual basic', 'shell', 'oracle', 'unix', 'excel', 'power bi']</t>
  </si>
  <si>
    <t>Senior Python Data Engineer / Architecture / ETL Pipelines / Hybrid in  Smyrna</t>
  </si>
  <si>
    <t>['python', 'kafka', 'kubernetes']</t>
  </si>
  <si>
    <t>Cyber Operational Risk Analyst / Data Engineer</t>
  </si>
  <si>
    <t>Zelig</t>
  </si>
  <si>
    <t>['sql', 'bigquery', 'tableau', 'excel']</t>
  </si>
  <si>
    <t>Lead Business Analyst - Data Analysis, A</t>
  </si>
  <si>
    <t>Business Systems Analyst with SAP</t>
  </si>
  <si>
    <t>['tableau', 'power bi', 'sap', 'qlik', 'sharepoint', 'smartsheet']</t>
  </si>
  <si>
    <t>Data Analyst 1 - 21</t>
  </si>
  <si>
    <t>['sql', 'sas', 'tableau', 'power bi', 'sas']</t>
  </si>
  <si>
    <t>SAP Data &amp; Analytics Consultant - Remote</t>
  </si>
  <si>
    <t>Main Sail LLC</t>
  </si>
  <si>
    <t>Hive Nine Technologies</t>
  </si>
  <si>
    <t>['sql', 'python', 'r', 'snowflake', 'redshift', 'bigquery', 'numpy', 'scikit-learn', 'pandas', 'tableau', 'looker', 'power bi']</t>
  </si>
  <si>
    <t>Pacer Staffing</t>
  </si>
  <si>
    <t>['python', 'aws', 'pytorch', 'numpy', 'pandas', 'linux', 'unix']</t>
  </si>
  <si>
    <t>Westmont, IL</t>
  </si>
  <si>
    <t>['sql', 'python', 'go', 'nosql', 'azure', 'aws', 'gcp', 'airflow', 'kubernetes', 'docker', 'github']</t>
  </si>
  <si>
    <t>['sql', 'python', 'java', 'snowflake', 'azure', 'oracle', 'spark', 'kafka', 'linux', 'unix', 'github']</t>
  </si>
  <si>
    <t>Director- Data Engineering</t>
  </si>
  <si>
    <t>['python', 'snowflake', 'azure', 'power bi']</t>
  </si>
  <si>
    <t>Senior Software Engineer, Platform Team</t>
  </si>
  <si>
    <t>SecurityScorecard</t>
  </si>
  <si>
    <t>['r', 'javascript', 'typescript', 'postgresql', 'aws', 'node.js', 'node', 'docker', 'github', 'terraform', 'jenkins']</t>
  </si>
  <si>
    <t>Senior IT App Engineer</t>
  </si>
  <si>
    <t>['python', 'javascript', 'typescript', 'azure', 'aws', 'gcp', 'fastapi', 'flask', 'django', 'kubernetes', 'docker', 'github', 'terraform', 'jenkins', 'pulumi']</t>
  </si>
  <si>
    <t>['sql', 'gcp', 'sap', 'jira']</t>
  </si>
  <si>
    <t>Inventory Data &amp; Systems Analyst</t>
  </si>
  <si>
    <t>Aspen One</t>
  </si>
  <si>
    <t>['excel', 'confluence']</t>
  </si>
  <si>
    <t>Senior Data Engineer (Microsoft Fabric &amp; Power BI)</t>
  </si>
  <si>
    <t>Star or Snowflake schema- Data Engineer</t>
  </si>
  <si>
    <t>Olifer Associates</t>
  </si>
  <si>
    <t>['sql', 'mysql', 'postgresql', 'snowflake', 'azure', 'oracle', 'pyspark', 'airflow', 'tableau', 'power bi', 'ssis', 'sap']</t>
  </si>
  <si>
    <t>['sql', 'python', 'scala', 'azure', 'databricks', 'aws', 'gcp', 'spark', 'power bi']</t>
  </si>
  <si>
    <t>AI/Data Analyst</t>
  </si>
  <si>
    <t>Analyst,Business Systems</t>
  </si>
  <si>
    <t>Specialty Printing, LLC</t>
  </si>
  <si>
    <t>Project Perseus  Speech &amp; Voice AI Analyst- Swedish Speakers</t>
  </si>
  <si>
    <t>['sql', 'python', 'r', 'snowflake', 'azure', 'aws', 'bigquery', 'tableau', 'excel', 'power bi']</t>
  </si>
  <si>
    <t>Image Data Scientist – Digital Pathology</t>
  </si>
  <si>
    <t>['python', 'aws', 'pytorch', 'keras', 'numpy', 'tensorflow', 'airflow', 'scikit-learn', 'pandas', 'opencv']</t>
  </si>
  <si>
    <t>Financial Data Scientist (Construction Systems)</t>
  </si>
  <si>
    <t>Hernandez Development Services, LLC</t>
  </si>
  <si>
    <t>Computational Scientist</t>
  </si>
  <si>
    <t>['python', 'numpy', 'scikit-learn', 'pandas', 'opencv', 'git', 'github', 'gitlab']</t>
  </si>
  <si>
    <t>['python', 'r', 'azure', 'databricks']</t>
  </si>
  <si>
    <t>Bright MLS, Inc</t>
  </si>
  <si>
    <t>['sql', 'python', 'r', 'databricks', 'aws', 'redshift', 'pytorch', 'tensorflow', 'scikit-learn', 'pandas', 'jupyter']</t>
  </si>
  <si>
    <t>Azure Data Engineer (Only W2)</t>
  </si>
  <si>
    <t>['sql', 'python', 'mongodb', 'sql server', 'mongodb', 'cassandra', 'snowflake', 'azure', 'databricks', 'oracle', 'spark', 'pyspark', 'unix', 'tableau', 'power bi', 'alteryx', 'cognos', 'github', 'terraform', 'jenkins']</t>
  </si>
  <si>
    <t>Associate Data Engineer (Early Career Talent)</t>
  </si>
  <si>
    <t>['sql', 'python', 'snowflake', 'azure', 'databricks', 'git', 'github']</t>
  </si>
  <si>
    <t>Senior Software Engineer, Agent Platform</t>
  </si>
  <si>
    <t>['python', 'aws', 'spark', 'pytorch', 'keras', 'tensorflow', 'huggingface', 'kubernetes', 'terraform']</t>
  </si>
  <si>
    <t>Hedge Fund Data Implementation/ Integration Analyst (SQL/ Python)</t>
  </si>
  <si>
    <t>Workday System Analyst</t>
  </si>
  <si>
    <t>Information Technology Analyst</t>
  </si>
  <si>
    <t>Apply Now!! || 100% Remote Position || Data Analyst</t>
  </si>
  <si>
    <t>Azure Data Engineer - Locals only - Inperson Interview</t>
  </si>
  <si>
    <t>['sql', 'python', 'mongodb', 'sql server', 'mongodb', 'cassandra', 'snowflake', 'azure', 'databricks', 'oracle', 'power bi']</t>
  </si>
  <si>
    <t>['sql', 'python', 'powershell', 'c', 'snowflake', 'azure', 'databricks', 'power bi', 'dax', 'git']</t>
  </si>
  <si>
    <t>Senior Data Analyst #1005201</t>
  </si>
  <si>
    <t>Worth &amp; Company, Inc.</t>
  </si>
  <si>
    <t>Frontier AI Data Scientist - Fraud &amp; Graphs</t>
  </si>
  <si>
    <t>['sql', 'python', 'r', 'scala', 'neo4j', 'aws', 'spark']</t>
  </si>
  <si>
    <t>Senior Data Scientist – People Analytics</t>
  </si>
  <si>
    <t>['python', 'r', 'go', 'power bi', 'sap', 'dax']</t>
  </si>
  <si>
    <t>[Hiring] Analytics Engineer - Consumer Data Science REMOTE USA</t>
  </si>
  <si>
    <t>['sql', 'python', 'scala', 'spark', 'airflow']</t>
  </si>
  <si>
    <t>ALTECH GROUP LTD</t>
  </si>
  <si>
    <t>Senior Systems Engineer (AWS Data Engineer)</t>
  </si>
  <si>
    <t>Blacksburg, VA</t>
  </si>
  <si>
    <t>Data Engineer - ETL/ELT, Oracle, SQL Server, Snowflake, Azure SQL, Medallion Architecture, Spark, Py</t>
  </si>
  <si>
    <t>['sql', 'python', 'sql server', 'postgresql', 'snowflake', 'azure', 'databricks', 'oracle', 'redshift', 'bigquery', 'spark', 'airflow']</t>
  </si>
  <si>
    <t>Data Analytics / Data Scientist Engineer - AGS 0527 SS#</t>
  </si>
  <si>
    <t>Principal Data Scientist, AI-Powered Search &amp; Browse</t>
  </si>
  <si>
    <t>Principal Data Scientist: Lead Analytics &amp; AI Solutions</t>
  </si>
  <si>
    <t>Xcel Energy Inc</t>
  </si>
  <si>
    <t>Data Engineer / ETL Engineer - AGS 0527 SS#</t>
  </si>
  <si>
    <t>['sql', 'nosql', 'azure', 'aws', 'gcp', 'spark', 'kafka']</t>
  </si>
  <si>
    <t>Missoula, MT</t>
  </si>
  <si>
    <t>Blackfoot Communications</t>
  </si>
  <si>
    <t>Sr. Data Engineer- IFRS17</t>
  </si>
  <si>
    <t>Software Engineer | Infrastructure</t>
  </si>
  <si>
    <t>['python', 'typescript', 'azure', 'aws', 'gcp', 'react', 'linux', 'docker', 'github', 'terraform']</t>
  </si>
  <si>
    <t>Senior/staff Software Engineer - Perception &amp; Sensing</t>
  </si>
  <si>
    <t>MANAGER-DATA SCIENTIST - OPHTHALMOLOGY</t>
  </si>
  <si>
    <t>['sql', 'r', 'sas', 'sql server', 'oracle', 'tableau', 'sas']</t>
  </si>
  <si>
    <t>Data Engineer (4631)</t>
  </si>
  <si>
    <t>RWDY Inc.</t>
  </si>
  <si>
    <t>['sql', 'python', 'databricks', 'spring', 'power bi']</t>
  </si>
  <si>
    <t>['sql', 'go', 'vba', 'databricks', 'oracle', 'tableau', 'excel', 'power bi', 'asana']</t>
  </si>
  <si>
    <t>['html', 'azure', 'oracle', 'graphql', 'sap', 'kubernetes', 'docker']</t>
  </si>
  <si>
    <t>AI Data Engineer Manager</t>
  </si>
  <si>
    <t>['html', 'azure', 'aws']</t>
  </si>
  <si>
    <t>Entech</t>
  </si>
  <si>
    <t>Senior Analyst-Data Analytics</t>
  </si>
  <si>
    <t>Lead  Data Analyst, East Coast US Remote (US)</t>
  </si>
  <si>
    <t>RemoteJobs.org</t>
  </si>
  <si>
    <t>Cimpress/Vista</t>
  </si>
  <si>
    <t>['sql', 'snowflake', 'spark', 'tableau', 'looker', 'power bi', 'git']</t>
  </si>
  <si>
    <t>CSSP Data Scientist 3 or Systems Engineer 4</t>
  </si>
  <si>
    <t>LifeCycle Corporation</t>
  </si>
  <si>
    <t>Dell, Inc.</t>
  </si>
  <si>
    <t>Senior Data Scientist, Clickstream</t>
  </si>
  <si>
    <t>SEMrush</t>
  </si>
  <si>
    <t>['sql', 'python', 'jupyter', 'docker', 'gitlab']</t>
  </si>
  <si>
    <t>Senior Data Scientist: Insights, ML</t>
  </si>
  <si>
    <t>TwinThread</t>
  </si>
  <si>
    <t>Secret-Cleared Data Engineer</t>
  </si>
  <si>
    <t>PTF Consulting, LLC</t>
  </si>
  <si>
    <t>['sql', 'python', 'r', 'scala', 'databricks', 'aws', 'spark', 'kafka', 'hadoop', 'tableau', 'power bi', 'qlik']</t>
  </si>
  <si>
    <t>AWS GenAI Cloud Platform Engineer</t>
  </si>
  <si>
    <t>Team Geek Solutions</t>
  </si>
  <si>
    <t>Senior BI Production Support Analyst</t>
  </si>
  <si>
    <t>['tableau', 'slack']</t>
  </si>
  <si>
    <t>Business Process Analyst - Level 2</t>
  </si>
  <si>
    <t>['sql', 'vba', 'excel', 'power bi', 'sap']</t>
  </si>
  <si>
    <t>MNRecruit</t>
  </si>
  <si>
    <t>Education-Jobs.co.uk</t>
  </si>
  <si>
    <t>Data Integration &amp; Reporting Analyst</t>
  </si>
  <si>
    <t>['sql', 'power bi', 'smartsheet']</t>
  </si>
  <si>
    <t>['sql', 'oracle', 'windows', 'linux', 'excel', 'power bi', 'powerpoint']</t>
  </si>
  <si>
    <t>Senior Business Solutions Analyst</t>
  </si>
  <si>
    <t>Graduate Position - Associate: Spanish Speakers</t>
  </si>
  <si>
    <t>Focal Fact</t>
  </si>
  <si>
    <t>AI data engineer trainee</t>
  </si>
  <si>
    <t>Crossroad Elf DSS pvt.ltd</t>
  </si>
  <si>
    <t>eCommerce Platform &amp; Data Analyst - ONSITE ROMEOVILLE ILLINOIS</t>
  </si>
  <si>
    <t>Apex Industrial Automation</t>
  </si>
  <si>
    <t>Data Science – Analyst 5 [REF 22-15554]</t>
  </si>
  <si>
    <t>Business and Data Analyst [REF 7222]</t>
  </si>
  <si>
    <t>Alphonso Inc.</t>
  </si>
  <si>
    <t>['sql', 'tableau', 'power bi', 'qlik', 'jira', 'confluence', 'trello']</t>
  </si>
  <si>
    <t>Maintenance Control Centre Data Analyst</t>
  </si>
  <si>
    <t>Jaguar Land Rover</t>
  </si>
  <si>
    <t>Manager Data Science [REF L24-159641]</t>
  </si>
  <si>
    <t>Manager, Advanced Analytics [REF R-2481048]</t>
  </si>
  <si>
    <t>AXA UK</t>
  </si>
  <si>
    <t>Machine Learning Engineer (Contract)</t>
  </si>
  <si>
    <t>Sr Azure Data Specialist</t>
  </si>
  <si>
    <t>Senior Data Engineer, Police &amp; Public Protection Technology</t>
  </si>
  <si>
    <t>['sql', 'python', 'go', 'postgresql', 'aws', 'power bi', 'gitlab']</t>
  </si>
  <si>
    <t>Millennium Management</t>
  </si>
  <si>
    <t>['sql', 'python', 'nosql', 'matplotlib', 'plotly', 'numpy', 'scikit-learn', 'pandas']</t>
  </si>
  <si>
    <t>['sql', 'nosql', 'powershell', 'azure', 'linux', 'unix']</t>
  </si>
  <si>
    <t>SR Data Engineer Consultant (Remote | 6–12 Month Engagement)</t>
  </si>
  <si>
    <t>['sql', 'go', 'azure', 'spark']</t>
  </si>
  <si>
    <t>Senior Systems Engineer - Data Ingest (TS/SCI w/Poly )</t>
  </si>
  <si>
    <t>['nosql', 'java', 'mysql', 'linux', 'splunk']</t>
  </si>
  <si>
    <t>Business Intelligence Analyst for the Division of Data Management and Technology</t>
  </si>
  <si>
    <t>['sql', 'go', 'oracle', 'excel', 'power bi']</t>
  </si>
  <si>
    <t>Data Analytics/Business Intelligence Manager</t>
  </si>
  <si>
    <t>OMNI FAMILY HEALTH</t>
  </si>
  <si>
    <t>MOA Staffing</t>
  </si>
  <si>
    <t>Beacon Hill Solutions Group</t>
  </si>
  <si>
    <t>['sql', 'python', 'r', 'aws', 'redshift', 'power bi', 'qlik']</t>
  </si>
  <si>
    <t>Data Scientist - Conversational AI Analytics - #W2 Role</t>
  </si>
  <si>
    <t>Interon IT Solutions</t>
  </si>
  <si>
    <t>['sql', 'python', 'azure', 'aws', 'gcp', 'spark', 'pyspark', 'numpy', 'airflow', 'scikit-learn', 'pandas']</t>
  </si>
  <si>
    <t>SAS Statistical Programming - Clinical</t>
  </si>
  <si>
    <t>['python', 'r', 'sas', 'gcp', 'excel', 'sas', 'powerpoint']</t>
  </si>
  <si>
    <t>Peaks &amp; Plains Housing Trust</t>
  </si>
  <si>
    <t>Azure Data Engineer - Dynamics 365 / Power BI</t>
  </si>
  <si>
    <t>Python AI/ML Engineer</t>
  </si>
  <si>
    <t>['python', 'airflow', 'github']</t>
  </si>
  <si>
    <t>Catch Health</t>
  </si>
  <si>
    <t>['sql', 'python', 'snowflake', 'pandas', 'tableau', 'looker', 'power bi', 'git']</t>
  </si>
  <si>
    <t>Eastport Analytics Inc</t>
  </si>
  <si>
    <t>['sql', 'python', 'r', 'sas', 'nosql', 'c', 'pytorch', 'matplotlib', 'plotly', 'numpy', 'tensorflow', 'scikit-learn', 'pandas', 'excel', 'power bi', 'sas']</t>
  </si>
  <si>
    <t>Taxonomy Analyst</t>
  </si>
  <si>
    <t>Director, Analytics and Data Science (Hybrid)</t>
  </si>
  <si>
    <t>Institute of International Education, Inc.</t>
  </si>
  <si>
    <t>['azure', 'aws', 'gcp', 'power bi', 'powerbi', 'powerbi']</t>
  </si>
  <si>
    <t>Power BI Consultant</t>
  </si>
  <si>
    <t>InnoActive Group</t>
  </si>
  <si>
    <t>Great Lakes Integrated Network, Inc.</t>
  </si>
  <si>
    <t>['sql', 'python', 'r', 'java', 'azure', 'aws', 'gcp', 'pytorch', 'react', 'tensorflow', 'scikit-learn', 'angular', 'node.js', 'node', 'tableau', 'power bi', 'kubernetes', 'docker']</t>
  </si>
  <si>
    <t>Data Engineer Lead- VP (104321)</t>
  </si>
  <si>
    <t>['python', 'snowflake', 'databricks', 'aws', 'pyspark']</t>
  </si>
  <si>
    <t>Graduate Data Consultant</t>
  </si>
  <si>
    <t>GRAYCE</t>
  </si>
  <si>
    <t>['sql', 'python', 'azure', 'aws', 'tableau', 'excel']</t>
  </si>
  <si>
    <t>Senior Manager, Data Science - Marketing</t>
  </si>
  <si>
    <t>Senior Data Scientist / AI Machine Learning Research Engineer Jobs</t>
  </si>
  <si>
    <t>Senior Applied AI Data Scientist</t>
  </si>
  <si>
    <t>['sql', 'python', 'gcp', 'git']</t>
  </si>
  <si>
    <t>Sr Azure Cloud Databrick Data Engineer</t>
  </si>
  <si>
    <t>['sql', 'python', 'c', 'azure', 'databricks', 'bigquery', 'pyspark', 'power bi', 'powerbi', 'powerbi']</t>
  </si>
  <si>
    <t>Artech L.L.C.</t>
  </si>
  <si>
    <t>['sql', 'python', 'java', 'mongodb', 'shell', 'mongodb', 'snowflake', 'databricks', 'aws', 'spark', 'hadoop', 'linux']</t>
  </si>
  <si>
    <t>Lead Data Engineer – Snowflake, SQL &amp; ETL</t>
  </si>
  <si>
    <t>CitiusTech</t>
  </si>
  <si>
    <t>['sql', 'python', 'shell', 'snowflake', 'azure', 'aws', 'gcp', 'airflow', 'ssis', 'unity']</t>
  </si>
  <si>
    <t>Business Intelligence Engineer II</t>
  </si>
  <si>
    <t>RCI-MDLZ-3965 HR Data Analyst (excel) Chicago IL - w2 only</t>
  </si>
  <si>
    <t>['sql', 'python', 'r', 'snowflake', 'phoenix', 'tableau', 'excel', 'looker', 'power bi', 'unify']</t>
  </si>
  <si>
    <t>RCI-MDLZ-3965 Jr HR Data Analyst (excel) Chicago IL - w2 only</t>
  </si>
  <si>
    <t>Data Management Analyst: TechDoc Librarian: MA3</t>
  </si>
  <si>
    <t>Lead Business Analyst - Local to Tampa Bay Area</t>
  </si>
  <si>
    <t>['sql', 'sql server', 'databricks', 'oracle', 'ssis']</t>
  </si>
  <si>
    <t>Technical Program Manager - Data Science</t>
  </si>
  <si>
    <t>Bioinformatician / Data Scientist / Computational Biologist focused on RNA Therapeutics</t>
  </si>
  <si>
    <t>['sql', 'python', 'r', 'pandas', 'unix']</t>
  </si>
  <si>
    <t>Data Engineer Lead | $140k-$175k + Hybrid + Equity | Exciting High-Growth AI-Powered Operational Intelligence Startup</t>
  </si>
  <si>
    <t>PhillyTech.Co</t>
  </si>
  <si>
    <t>['sql', 'python', 'postgresql', 'kafka', 'airflow']</t>
  </si>
  <si>
    <t>Treasury Analyst, Data Analytics (Hybrid Schedule)</t>
  </si>
  <si>
    <t>['excel', 'powerpoint', 'outlook', 'wire']</t>
  </si>
  <si>
    <t>Customer Data Insights Analyst</t>
  </si>
  <si>
    <t>Avalara Technologies</t>
  </si>
  <si>
    <t>SAP Data Archive Analyst</t>
  </si>
  <si>
    <t>World Courier</t>
  </si>
  <si>
    <t>Sr Analyst, People Analytics</t>
  </si>
  <si>
    <t>['sql', 'python', 'snowflake', 'power bi', 'gitlab']</t>
  </si>
  <si>
    <t>Product Analytics Specialist</t>
  </si>
  <si>
    <t>Data Analyst with Power BI Expertise in Finance</t>
  </si>
  <si>
    <t>Metric and Reporting Designer/Analyst</t>
  </si>
  <si>
    <t>['sql', 'python', 'html', 'sql server', 'mysql', 'postgresql', 'sqlite', 'oracle', 'aws', 'spark', 'pytorch', 'numpy', 'tensorflow', 'airflow', 'hadoop', 'scikit-learn', 'nltk', 'pandas', 'git']</t>
  </si>
  <si>
    <t>Data Scientist - Product Development</t>
  </si>
  <si>
    <t>['sql', 'python', 'r', 'nosql', 'azure', 'aws', 'gcp', 'spark', 'pytorch', 'tensorflow', 'airflow', 'hadoop', 'scikit-learn']</t>
  </si>
  <si>
    <t>Manager, Data Engineer (Remote)</t>
  </si>
  <si>
    <t>['sql', 'python', 'snowflake', 'azure', 'databricks', 'spark', 'pyspark', 'arch', 'unify']</t>
  </si>
  <si>
    <t>['sql', 'scala', 'sql server', 'snowflake', 'azure', 'databricks', 'aws', 'gcp', 'spark', 'tableau', 'powerbi', 'powerbi']</t>
  </si>
  <si>
    <t>Data &amp; AI Engineer</t>
  </si>
  <si>
    <t>VP, Head of BOE Data Engineering</t>
  </si>
  <si>
    <t>['python', 'azure', 'aws', 'gcp', 'spark']</t>
  </si>
  <si>
    <t>Metro Supply Chain</t>
  </si>
  <si>
    <t>['sql', 'python', 'r', 'snowflake', 'azure', 'tableau', 'looker', 'power bi']</t>
  </si>
  <si>
    <t>Infor</t>
  </si>
  <si>
    <t>['sql', 'aws', 'tableau', 'powerbi', 'powerbi']</t>
  </si>
  <si>
    <t>Senior Software Development Engineer-Data Engineering</t>
  </si>
  <si>
    <t>Gruve</t>
  </si>
  <si>
    <t>['sql', 'python', 'scala', 'snowflake', 'azure', 'databricks', 'aws', 'gcp', 'redshift', 'bigquery', 'spark', 'kafka', 'pyspark', 'airflow', 'tableau', 'looker', 'power bi', 'terraform']</t>
  </si>
  <si>
    <t>Senior Data Engineer - Cloud &amp; Analytics</t>
  </si>
  <si>
    <t>['sql', 'python', 'aws', 'gcp', 'spark', 'pyspark', 'airflow']</t>
  </si>
  <si>
    <t>Senior Data Engineer (US Est Time zone)</t>
  </si>
  <si>
    <t>INFOSEUM IT OPC PVT LTD</t>
  </si>
  <si>
    <t>['sql', 'sql server', 'azure', 'databricks', 'power bi', 'ssis', 'ssrs']</t>
  </si>
  <si>
    <t>Salesforce Cloud Data Engineer</t>
  </si>
  <si>
    <t>INNOVA SOLUTIONS</t>
  </si>
  <si>
    <t>Senior Associate Data Engineering L2 DE - Big Data Azure</t>
  </si>
  <si>
    <t>['sql', 'python', 'scala', 'nosql', 'java', 'mongodb', 'sql server', 'mysql', 'mongodb', 'cassandra', 'azure', 'oracle', 'aws', 'gcp', 'redshift', 'bigquery', 'spark', 'kafka', 'airflow', 'hadoop']</t>
  </si>
  <si>
    <t>Data Engineer(Java+Spark)</t>
  </si>
  <si>
    <t>Persistent</t>
  </si>
  <si>
    <t>['sql', 'java', 'bash', 'azure', 'spark', 'airflow', 'linux', 'git']</t>
  </si>
  <si>
    <t>Technical Consultant, Data Engineer</t>
  </si>
  <si>
    <t>['sql', 'python', 'nosql', 'snowflake', 'azure', 'databricks', 'redshift', 'spark', 'hadoop', 'git']</t>
  </si>
  <si>
    <t>SQL and Snowflake developer</t>
  </si>
  <si>
    <t>Senior Technical Consultant, Data</t>
  </si>
  <si>
    <t>['sql', 'python', 'nosql', 'snowflake', 'azure', 'databricks', 'aws', 'spark', 'hadoop', 'windows', 'linux', 'git']</t>
  </si>
  <si>
    <t>Data Analyst-Epic LMS Data Analyst</t>
  </si>
  <si>
    <t>Workday HCM Business Analyst - REMOTE</t>
  </si>
  <si>
    <t>OPAL NORTH-WEST LTD</t>
  </si>
  <si>
    <t>Lead Business Analyst - Data Analysis, Agile methodology @ Himanshi</t>
  </si>
  <si>
    <t>TechnoSphere, Inc.</t>
  </si>
  <si>
    <t>Power Markets Analyst</t>
  </si>
  <si>
    <t>Tyba</t>
  </si>
  <si>
    <t>Supervisor, Data Engineering</t>
  </si>
  <si>
    <t>Hydro Ottawa</t>
  </si>
  <si>
    <t>['sql', 'python', 'r', 'mongodb', 'sql server', 'postgresql', 'mongodb', 'snowflake', 'oracle', 'aws', 'gcp', 'tableau', 'sheets']</t>
  </si>
  <si>
    <t>Remote Data Scientist for AI Model Development</t>
  </si>
  <si>
    <t>Director, Data Engineering &amp; AI</t>
  </si>
  <si>
    <t>Lagrangeville, NY</t>
  </si>
  <si>
    <t>['go', 'snowflake', 'azure', 'databricks', 'aws', 'gcp']</t>
  </si>
  <si>
    <t>Snowflake Data Consultant 🏆</t>
  </si>
  <si>
    <t>['sql', 'python', 'snowflake', 'airflow', 'terraform']</t>
  </si>
  <si>
    <t>Forward Deployed Data Engineer</t>
  </si>
  <si>
    <t>['sql', 'python', 'databricks', 'kafka', 'pyspark', 'airflow', 'sap', 'docker', 'git']</t>
  </si>
  <si>
    <t>Senior MLOps Engineer — Hybrid AI Pipelines</t>
  </si>
  <si>
    <t>UOB</t>
  </si>
  <si>
    <t>Sama.AI</t>
  </si>
  <si>
    <t>['python', 'java', 'aws', 'spark', 'kafka', 'ssrs', 'kubernetes', 'docker', 'github', 'terraform']</t>
  </si>
  <si>
    <t>Lead Customer Analyst</t>
  </si>
  <si>
    <t>Home Group Limited</t>
  </si>
  <si>
    <t>Customer Engineer, Data Analytics, Google Cloud</t>
  </si>
  <si>
    <t>['sql', 'python', 'r', 'go', 'scala', 'java', 'snowflake', 'databricks', 'spark', 'airflow']</t>
  </si>
  <si>
    <t>['sql', 'sas', 'azure', 'airflow', 'sas', 'github']</t>
  </si>
  <si>
    <t>Senior Business Data Analyst | Pasadena, CA, USA</t>
  </si>
  <si>
    <t>['python', 'scikit-learn', 'pandas', 'git', 'github']</t>
  </si>
  <si>
    <t>Principal Data Scientist-Payments-Executive Director</t>
  </si>
  <si>
    <t>['sql', 'python', 'javascript', 'c', 'php', 'datarobot']</t>
  </si>
  <si>
    <t>Configuration and Data Management Specialist</t>
  </si>
  <si>
    <t>['sql', 'azure', 'databricks', 'redshift', 'kafka', 'pyspark', 'gdpr']</t>
  </si>
  <si>
    <t>Senior Data Engineer | £65k | Progression Map to Data Lead</t>
  </si>
  <si>
    <t>['python', 'go', 'snowflake', 'azure', 'databricks']</t>
  </si>
  <si>
    <t>Data Scientist, Analytics (Technical Leadership)</t>
  </si>
  <si>
    <t>Graduate - Junior AI Engineer / Data Scientist</t>
  </si>
  <si>
    <t>HSAT</t>
  </si>
  <si>
    <t>Data Engineer - Object Based Intelligence (OBI) Advanced Analytic Method Augmentation</t>
  </si>
  <si>
    <t>['sql', 'nosql', 'docker']</t>
  </si>
  <si>
    <t>Databricks data engineer</t>
  </si>
  <si>
    <t>Global Head of Data Science, Analytics</t>
  </si>
  <si>
    <t>Mars</t>
  </si>
  <si>
    <t>['azure', 'databricks', 'gcp']</t>
  </si>
  <si>
    <t>Business Analyst - IT</t>
  </si>
  <si>
    <t>AI Solutions Analyst</t>
  </si>
  <si>
    <t>The Go-Ahead Group</t>
  </si>
  <si>
    <t>Nottingham Community Housing Association</t>
  </si>
  <si>
    <t>['snowflake', 'azure', 'databricks', 'aws', 'gcp', 'redshift', 'bigquery', 'spark', 'pyspark', 'github', 'jenkins', 'yarn']</t>
  </si>
  <si>
    <t>Senior Data Engineer - Warminster (Hybrid working) - £80 - £95K + Benefits</t>
  </si>
  <si>
    <t>Warminster, United Kingdom</t>
  </si>
  <si>
    <t>Ben Turner</t>
  </si>
  <si>
    <t>['sql', 'python', 'sql server', 'azure', 'kafka', 'airflow', 'power bi']</t>
  </si>
  <si>
    <t>AI and Data Engineers/Architects (Security Cleared)</t>
  </si>
  <si>
    <t>['python', 'scala', 'java', 'aws', 'redshift', 'spark', 'kafka']</t>
  </si>
  <si>
    <t>Somerset, NJ</t>
  </si>
  <si>
    <t>['sql', 'python', 'r', 'assembly', 'tableau', 'excel', 'power bi', 'spss', 'powerpoint', 'outlook', 'zoom', 'microsoft teams']</t>
  </si>
  <si>
    <t>Data Analyst (Golf Industry)</t>
  </si>
  <si>
    <t>Livingston, United Kingdom</t>
  </si>
  <si>
    <t>Shot Scope Technologies</t>
  </si>
  <si>
    <t>['sql', 'python', 'r', 'nosql', 'aws', 'redshift', 'matplotlib', 'pyspark', 'seaborn', 'airflow', 'phoenix', 'git']</t>
  </si>
  <si>
    <t>Data Scientist - 6m FTCData Scientist - 6m FTC</t>
  </si>
  <si>
    <t>Stonegate Group</t>
  </si>
  <si>
    <t>Analyst - Data Engineering 5A</t>
  </si>
  <si>
    <t>Alexandria, OH</t>
  </si>
  <si>
    <t>['azure', 'databricks', 'oracle', 'spark']</t>
  </si>
  <si>
    <t>Retail Business Analyst</t>
  </si>
  <si>
    <t>Associate Data Engineer – HR Analytics</t>
  </si>
  <si>
    <t>['sql', 'python', 'snowflake', 'databricks', 'spark', 'kafka', 'pyspark', 'power bi', 'git']</t>
  </si>
  <si>
    <t>Tmdsales</t>
  </si>
  <si>
    <t>SME Data Analytics</t>
  </si>
  <si>
    <t>Freese and Nichols</t>
  </si>
  <si>
    <t>Vista Global Holding Limited</t>
  </si>
  <si>
    <t>['sql', 'c', 'snowflake', 'tableau']</t>
  </si>
  <si>
    <t>Data Analyst - Epic LMS Data Analyst</t>
  </si>
  <si>
    <t>Data Scientist (Contract)</t>
  </si>
  <si>
    <t>['python', 'snowflake', 'aws', 'redshift', 'spark', 'pyspark', 'airflow', 'github']</t>
  </si>
  <si>
    <t>['sql', 'python', 'r', 'databricks', 'aws', 'spark', 'pyspark', 'hadoop', 'tableau', 'power bi', 'qlik']</t>
  </si>
  <si>
    <t>Data Engineer, Notifications</t>
  </si>
  <si>
    <t>['sql', 'python', 'snowflake', 'redshift', 'bigquery', 'spark', 'kafka', 'airflow']</t>
  </si>
  <si>
    <t>Main Sail</t>
  </si>
  <si>
    <t>Data Analyst/Governance</t>
  </si>
  <si>
    <t>eDiscovery Data Analyst – Relativity &amp; Microsoft Purview</t>
  </si>
  <si>
    <t>Senior Data Scientist – GenAI &amp; Machine Learning</t>
  </si>
  <si>
    <t>Electrical Engineer – Data Centre Construction</t>
  </si>
  <si>
    <t>Breagh Recruitment</t>
  </si>
  <si>
    <t>Css Tec</t>
  </si>
  <si>
    <t>['sql', 'python', 'css', 'aws', 'excel']</t>
  </si>
  <si>
    <t>Temporary Sr Analyst, People Analytics and Data</t>
  </si>
  <si>
    <t>PDS Health</t>
  </si>
  <si>
    <t>['python', 'r', 'tableau', 'excel', 'power bi', 'powerbi', 'powerbi']</t>
  </si>
  <si>
    <t>Sr. Dynamics 365 Techno-Functional Analyst (5606)</t>
  </si>
  <si>
    <t>['azure', 'ssis', 'powerbi', 'powerbi']</t>
  </si>
  <si>
    <t>Diversified Services Network, Inc.</t>
  </si>
  <si>
    <t>['sql', 'python', 'matlab', 'aws', 'tableau', 'power bi']</t>
  </si>
  <si>
    <t>['sql', 'python', 'r', 'sas', 'azure', 'databricks', 'aws', 'spark', 'pytorch', 'pyspark', 'tensorflow', 'airflow', 'scikit-learn', 'tableau', 'sas', 'kubernetes', 'github', 'unity']</t>
  </si>
  <si>
    <t>Senior Data Engineer/Architect #11325</t>
  </si>
  <si>
    <t>Ecco Select</t>
  </si>
  <si>
    <t>['sql', 'python', 'javascript', 'scala', 'nosql', 'java', 'perl', 'c', 'sql server', 'mysql', 'postgresql', 'snowflake', 'azure', 'aws', 'airflow', 'linux', 'github', 'gitlab']</t>
  </si>
  <si>
    <t>Senior Data Engineer-2</t>
  </si>
  <si>
    <t>Leyland, United Kingdom</t>
  </si>
  <si>
    <t>Runshaw College</t>
  </si>
  <si>
    <t>Jefferson, CO</t>
  </si>
  <si>
    <t>['sql', 'python', 'databricks', 'aws', 'pyspark', 'tableau', 'power bi', 'sharepoint', 'confluence']</t>
  </si>
  <si>
    <t>Digital Enterprise Data Engineer</t>
  </si>
  <si>
    <t>Fremont Bank</t>
  </si>
  <si>
    <t>['sql', 'python', 'go', 'tableau', 'excel', 'powerpoint', 'cognos']</t>
  </si>
  <si>
    <t>Senior Manager – Data Analytics &amp; AI Transformation</t>
  </si>
  <si>
    <t>Power BI &amp; Data Integration Sr. Specialist</t>
  </si>
  <si>
    <t>Pasona N A, Inc.</t>
  </si>
  <si>
    <t>Senior Data Engineer - AI &amp; Analytics Infrastructure</t>
  </si>
  <si>
    <t>Data Engineer – IBM Quantum</t>
  </si>
  <si>
    <t>['sql', 'python', 'postgresql', 'kafka', 'airflow', 'pandas', 'git']</t>
  </si>
  <si>
    <t>Saint Gobain</t>
  </si>
  <si>
    <t>['sql', 'python', 'sql server', 'azure', 'graphql', 'tableau']</t>
  </si>
  <si>
    <t>Data Scientist 🏆</t>
  </si>
  <si>
    <t>Entech Technical Solutions Limited</t>
  </si>
  <si>
    <t>['sql', 'python', 'snowflake', 'tableau', 'excel', 'power bi', 'alteryx']</t>
  </si>
  <si>
    <t>['sql', 'r', 'sas', 'tableau', 'excel', 'power bi', 'sas', 'ms access', 'qlik', 'powerpoint']</t>
  </si>
  <si>
    <t>Clinical Data Specialist</t>
  </si>
  <si>
    <t>Sr Director, Portfolio Analytics &amp; Pricing Strategy</t>
  </si>
  <si>
    <t>['sql', 'python', 'snowflake', 'tableau', 'power bi']</t>
  </si>
  <si>
    <t>AI/ML Engineer/Intern 1 (Cybersecurity Data Science)</t>
  </si>
  <si>
    <t>Développeur Databricks</t>
  </si>
  <si>
    <t>['sql', 'python', 'r', 'java', 'c', 'azure', 'databricks', 'spark', 'angular', 'git']</t>
  </si>
  <si>
    <t>Data Science Analyst - UG Intern Conversion</t>
  </si>
  <si>
    <t>Sr. Manager, Speech Analytics</t>
  </si>
  <si>
    <t>Hyundai Capital America</t>
  </si>
  <si>
    <t>['sql', 'tableau', 'excel', 'powerpoint', 'outlook']</t>
  </si>
  <si>
    <t>GESA CREDIT UNION</t>
  </si>
  <si>
    <t>['sql', 'python', 'r', 'go', 'scala', 'nosql', 'java', 'bash', 'powershell', 'azure', 'databricks', 'spark']</t>
  </si>
  <si>
    <t>['sql', 'python', 'db2', 'postgresql', 'snowflake', 'azure', 'oracle', 'tableau', 'power bi']</t>
  </si>
  <si>
    <t>Extra Help Data Analyst</t>
  </si>
  <si>
    <t>['sql', 'python', 'sql server', 'snowflake', 'oracle', 'power bi']</t>
  </si>
  <si>
    <t>Junior Data Analyst - BI &amp; Sustainability Insights (Hybrid)</t>
  </si>
  <si>
    <t>AMCS Group</t>
  </si>
  <si>
    <t>26-105: Data Analyst</t>
  </si>
  <si>
    <t>['sql', 'python', 'vba', 'sql server', 'azure', 'power bi']</t>
  </si>
  <si>
    <t>Client 5</t>
  </si>
  <si>
    <t>['sql', 'python', 'azure', 'databricks', 'spark', 'kafka', 'tensorflow', 'scikit-learn', 'pandas']</t>
  </si>
  <si>
    <t>ME00592-Data Scientist 4</t>
  </si>
  <si>
    <t>Data Scientist (Private Wealth Management) - Michael Page</t>
  </si>
  <si>
    <t>State of Massachusetts - Exec Office Of Health and Human Services</t>
  </si>
  <si>
    <t>['sql', 'python', 'c', 'shell', 'snowflake', 'aws', 'airflow', 'linux', 'unix']</t>
  </si>
  <si>
    <t>Biology Data Analyst</t>
  </si>
  <si>
    <t>BRS</t>
  </si>
  <si>
    <t>Sr Cloud Data EngineerIoT Greenfield</t>
  </si>
  <si>
    <t>duvari group</t>
  </si>
  <si>
    <t>['sql', 'python', 'scala', 'snowflake', 'azure', 'databricks', 'aws', 'gcp', 'tableau', 'power bi', 'qlik', 'git']</t>
  </si>
  <si>
    <t>Data Product Analyst</t>
  </si>
  <si>
    <t>['python', 'r', 'azure', 'aws', 'gcp', 'spark', 'pytorch', 'numpy', 'tensorflow', 'hadoop', 'pandas', 'tableau', 'power bi']</t>
  </si>
  <si>
    <t>Global Commerce and Information, Inc.</t>
  </si>
  <si>
    <t>['sql', 'python', 'html', 'db2', 'sql server', 'mysql', 'sqlite', 'azure', 'oracle', 'aws', 'spark', 'pytorch', 'matplotlib', 'numpy', 'tensorflow', 'airflow', 'hadoop', 'scikit-learn', 'nltk', 'pandas', 'git']</t>
  </si>
  <si>
    <t>IT Controls Data Engineer</t>
  </si>
  <si>
    <t>['sql', 'python', 'go', 'azure', 'databricks', 'aws', 'gcp', 'github']</t>
  </si>
  <si>
    <t>Ingénieur en analytique // Analytics Engineer</t>
  </si>
  <si>
    <t>Saint-Laurent, Quebec, Canada</t>
  </si>
  <si>
    <t>Traffic Tech Inc.</t>
  </si>
  <si>
    <t>['sql', 'r', 'c', 'snowflake', 'azure', 'databricks', 'aws', 'gcp', 'dax', 'git']</t>
  </si>
  <si>
    <t>Senior Manager, Data Analytics | McLean, VA, USA</t>
  </si>
  <si>
    <t>['python', 'go', 'typescript', 'mysql', 'postgresql', 'redis', 'aws', 'kafka', 'react', 'fastapi', 'django', 'kubernetes', 'terraform']</t>
  </si>
  <si>
    <t>Data Strategy and AI Solutions - Vice President</t>
  </si>
  <si>
    <t>EA-18G Growler Mission Data Analyst</t>
  </si>
  <si>
    <t>Science Applications International</t>
  </si>
  <si>
    <t>Kafka Data Engineer</t>
  </si>
  <si>
    <t>Machine Learning Engineer- Reinforcement Learning</t>
  </si>
  <si>
    <t>Wave Recruitment</t>
  </si>
  <si>
    <t>Data Quality Analyst – Enterprise Data</t>
  </si>
  <si>
    <t>Inventory Control Data Analyst</t>
  </si>
  <si>
    <t>Palmer Township, PA</t>
  </si>
  <si>
    <t>Johnstone Supply</t>
  </si>
  <si>
    <t>['r', 'oracle', 'tableau', 'excel', 'power bi', 'sap']</t>
  </si>
  <si>
    <t>Geometric Industrial Applications Data Engineer, Unique Michigan Compa</t>
  </si>
  <si>
    <t>Rochester Hills, MI</t>
  </si>
  <si>
    <t>Very Stable, U.S. based manufacturing company with customers in various industries.</t>
  </si>
  <si>
    <t>['python', 'c++', 'c']</t>
  </si>
  <si>
    <t>['sql', 'python', 'r', 'javascript', 'java', 't-sql', 'html', 'c', 'postgresql', 'azure', 'spark', 'power bi']</t>
  </si>
  <si>
    <t>['excel', 'sap', 'spreadsheet']</t>
  </si>
  <si>
    <t>['sql', 'python', 'julia']</t>
  </si>
  <si>
    <t>Business &amp; Data Analyst</t>
  </si>
  <si>
    <t>Kalibri</t>
  </si>
  <si>
    <t>Principal Software Engineer (Healthcare AI) | EU, Remote</t>
  </si>
  <si>
    <t>['go', 'typescript', 'rust']</t>
  </si>
  <si>
    <t>Lead Product Designer, AI &amp; Analytics</t>
  </si>
  <si>
    <t>Senior AI Application Engineer</t>
  </si>
  <si>
    <t>['sql', 'scala', 'c', 'sql server', 'snowflake', 'azure', 'databricks', 'aws', 'gcp', 'spark', 'powerbi', 'powerbi']</t>
  </si>
  <si>
    <t>Senior Data Analyst, User Acquisition &amp; Growth Analytics</t>
  </si>
  <si>
    <t>VEGA Americas</t>
  </si>
  <si>
    <t>['sql', 'python', 'windows', 'tableau', 'excel', 'looker', 'sheets']</t>
  </si>
  <si>
    <t>Headspace</t>
  </si>
  <si>
    <t>['sql', 'python', 'r', 'databricks', 'redshift', 'spark', 'tableau', 'excel', 'looker']</t>
  </si>
  <si>
    <t>Data Quality Analyst - Enterprise Data</t>
  </si>
  <si>
    <t>Bloomberg LP</t>
  </si>
  <si>
    <t>Senior Epic Applications Analyst - Hospital Billing</t>
  </si>
  <si>
    <t>SAS Data Engineer- Linux</t>
  </si>
  <si>
    <t>Cesna Group</t>
  </si>
  <si>
    <t>['python', 'sas', 'bash', 'azure', 'aws', 'gcp', 'node', 'linux', 'centos', 'ubuntu', 'sas', 'kubernetes', 'docker']</t>
  </si>
  <si>
    <t>Analyste Support Applicatif (Market Data – Niveau 2)</t>
  </si>
  <si>
    <t>['r', 'perl', 'shell', 'linux', 'unix']</t>
  </si>
  <si>
    <t>Audio Quality and Data Engineer</t>
  </si>
  <si>
    <t>Hark</t>
  </si>
  <si>
    <t>Sr Software Engineer, Data Foundations</t>
  </si>
  <si>
    <t>['javascript', 'java', 'typescript', 'kotlin', 'redis', 'snowflake', 'aws', 'kafka', 'react', 'spring', 'airflow', 'kubernetes', 'docker', 'git']</t>
  </si>
  <si>
    <t>Business and Data Analyst Lead Analyst</t>
  </si>
  <si>
    <t>['azure', 'windows', 'linux']</t>
  </si>
  <si>
    <t>Databricks Data Engineer - R01558782</t>
  </si>
  <si>
    <t>['sql', 'python', 't-sql', 'databricks']</t>
  </si>
  <si>
    <t>Data Analyst Fleet Operations &amp; Analytics</t>
  </si>
  <si>
    <t>['sql', 'python', 'r', 'sas', 'excel', 'alteryx', 'sas']</t>
  </si>
  <si>
    <t>Machine Learning Skills Development Program (Bolton)</t>
  </si>
  <si>
    <t>Senior Data Engineer (Databricks or equivalent)</t>
  </si>
  <si>
    <t>['sql', 'python', 'scala', 'snowflake', 'databricks']</t>
  </si>
  <si>
    <t>Engineering Manager, Data Services</t>
  </si>
  <si>
    <t>['sql', 'python', 'scala', 'java', 'golang', 'elasticsearch', 'spark', 'kafka', 'express', 'phoenix']</t>
  </si>
  <si>
    <t>Sr Principle Data Scientist - DDSAI - Therapeutics Discovery</t>
  </si>
  <si>
    <t>['python', 'r', 'go', 'azure', 'aws', 'gcp', 'pytorch', 'tensorflow']</t>
  </si>
  <si>
    <t>Principal Data Engineer – Safety Analytics (Global Medical Safety)</t>
  </si>
  <si>
    <t>['sql', 'python', 'go', 'gcp', 'bigquery', 'terraform', 'jenkins']</t>
  </si>
  <si>
    <t>['r', 'oracle', 'excel', 'power bi', 'sap']</t>
  </si>
  <si>
    <t>Data Analyst at The Intersect Group Irving, TX</t>
  </si>
  <si>
    <t>Lindependentraval.cat</t>
  </si>
  <si>
    <t>RAKOF 400 DATABASE SCIENTIST/ BUSINESS INTELLIGENCE</t>
  </si>
  <si>
    <t>['tableau', 'excel', 'powerpoint', 'cognos', 'powerbi', 'powerbi']</t>
  </si>
  <si>
    <t>Principal GenAI Data Engineer</t>
  </si>
  <si>
    <t>Technical Consultant- Enterprise Data Engineer</t>
  </si>
  <si>
    <t>['sql', 'python', 'sql server', 'postgresql', 'oracle', 'gdpr', 'sap']</t>
  </si>
  <si>
    <t>Software Engineering Senior Data Architect – Databricks</t>
  </si>
  <si>
    <t>['sql', 'snowflake', 'azure', 'databricks', 'aws', 'gcp', 'spark']</t>
  </si>
  <si>
    <t>['sql', 'excel', 'power bi', 'cognos']</t>
  </si>
  <si>
    <t>Director, Analytics &amp; AI Solutions</t>
  </si>
  <si>
    <t>['windows', 'tableau', 'power bi', 'microstrategy']</t>
  </si>
  <si>
    <t>Product Portfolio Operations Manager-Intelligence &amp; Insights</t>
  </si>
  <si>
    <t>Sourcing - Assistant Director, Data Science: US Property &amp; Specialty Product Design and Modeling</t>
  </si>
  <si>
    <t>DFT Operator</t>
  </si>
  <si>
    <t>['sql', 'python', 'azure', 'aws', 'express']</t>
  </si>
  <si>
    <t>Just Posted Opening:Supply Chain Analyst(Brooksville) | Hiring</t>
  </si>
  <si>
    <t>UPS Careers</t>
  </si>
  <si>
    <t>Hobbs Job:Supply Chain Analyst(Full-time) | Hiring</t>
  </si>
  <si>
    <t>UPS(Celina)Hiring:Supply Chain Analyst | Apply Now</t>
  </si>
  <si>
    <t>Celina, TX</t>
  </si>
  <si>
    <t>Supply Chain Analyst(Supply Chain Analytics And Network</t>
  </si>
  <si>
    <t>Deland Full-time Supply Chain Analyst | Hiring</t>
  </si>
  <si>
    <t>Just Posted:Supply Chain Analyst in Debary | Hiring</t>
  </si>
  <si>
    <t>DeBary, FL</t>
  </si>
  <si>
    <t>Superior Supply Chain Analyst(Full-time)-UPS | Hiring</t>
  </si>
  <si>
    <t>UPS seeks Supply Chain Analyst in Mckinney | Hiring</t>
  </si>
  <si>
    <t>Lecanto Full-time Supply Chain Analyst | Hiring</t>
  </si>
  <si>
    <t>Lecanto, FL</t>
  </si>
  <si>
    <t>Apply Today:Supply Chain Analyst in Cocoa Beach,FL | Hiring</t>
  </si>
  <si>
    <t>Cocoa Beach, FL</t>
  </si>
  <si>
    <t>Recent Job:Supply Chain Analyst in Bunnell | Hiring</t>
  </si>
  <si>
    <t>Bunnell, FL</t>
  </si>
  <si>
    <t>Recent Job Supply Chain Analyst @ UPS in Midland | Hiring</t>
  </si>
  <si>
    <t>HelioCampus</t>
  </si>
  <si>
    <t>['sql', 'python', 'scala', 'nosql', 'java', 'snowflake', 'azure', 'aws', 'gcp', 'redshift', 'bigquery', 'spark', 'hadoop', 'tableau', 'looker', 'power bi']</t>
  </si>
  <si>
    <t>$36-$54/hr Supply Chain Analyst job in Cocoa Beach | Hiring</t>
  </si>
  <si>
    <t>Supply Chain Analyst Position in Hampton | Hiring</t>
  </si>
  <si>
    <t>Fort Pierce, FL</t>
  </si>
  <si>
    <t>Sunrise Manor, NV</t>
  </si>
  <si>
    <t>MD Career:Supply Chain Analyst in Columbia | Hiring</t>
  </si>
  <si>
    <t>Just Posted:Supply Chain Analyst in Arcadia | Hiring</t>
  </si>
  <si>
    <t>Arcadia, FL</t>
  </si>
  <si>
    <t>New:Supply Chain Analyst in Bonita Springs | Hiring</t>
  </si>
  <si>
    <t>Apply Now:Supply Chain Analyst in Delta | Hiring</t>
  </si>
  <si>
    <t>Apply Now:Supply Chain Analyst in Ordway,CO | Hiring</t>
  </si>
  <si>
    <t>Rocky Ford, CO</t>
  </si>
  <si>
    <t>Full-Stack Data Engineer - Mid</t>
  </si>
  <si>
    <t>Nalley Consulting</t>
  </si>
  <si>
    <t>['azure', 'databricks', 'aws', 'graphql', 'kubernetes', 'unity']</t>
  </si>
  <si>
    <t>Work in Toms River:Supply Chain Analyst | Hiring</t>
  </si>
  <si>
    <t>Immediate Opening in Sarasota for a Supply Chain Analyst | Hiring</t>
  </si>
  <si>
    <t>Senior Program &amp; Risk Analyst</t>
  </si>
  <si>
    <t>Bokeelia:Supply Chain Analyst(Full-time,$36-$54/hr) | Hiring</t>
  </si>
  <si>
    <t>Bokeelia, FL</t>
  </si>
  <si>
    <t>UPS is hiring a Supply Chain Analyst in Westminster | Apply Now</t>
  </si>
  <si>
    <t>Systematic Data Technologist</t>
  </si>
  <si>
    <t>Recruitment.Offers</t>
  </si>
  <si>
    <t>Circana</t>
  </si>
  <si>
    <t>['sql', 'python', 'java', 'typescript', 'rust', 'golang', 'mariadb', 'databricks', 'aws', 'spark', 'kafka', 'pyspark', 'spring', 'kubernetes', 'github', 'terraform', 'jenkins']</t>
  </si>
  <si>
    <t>Associate, Data Analytics (Dallas, TX- Remote)</t>
  </si>
  <si>
    <t>NLM Data Scientist (Pending Award)</t>
  </si>
  <si>
    <t>['sql', 'python', 'r', 'sas', 'mongodb', 'mongodb', 'elasticsearch', 'azure', 'aws', 'tableau', 'sas', 'splunk']</t>
  </si>
  <si>
    <t>Associate, Operations Data Analytics</t>
  </si>
  <si>
    <t>['sql', 'python', 'r', 'c', 'azure', 'databricks', 'aws', 'gcp', 'pyspark', 'airflow', 'gitlab']</t>
  </si>
  <si>
    <t>Management Information System Analyst</t>
  </si>
  <si>
    <t>Talently</t>
  </si>
  <si>
    <t>['sql', 'go', 'excel', 'sap', 'terminal']</t>
  </si>
  <si>
    <t>MIS Product Configurator and Data Analyst</t>
  </si>
  <si>
    <t>['sql', 'python', 'c', 'rust', 'spark']</t>
  </si>
  <si>
    <t>Systems Engineer (Mid and Senior)</t>
  </si>
  <si>
    <t>MetroLogix Services</t>
  </si>
  <si>
    <t>['bash', 'powershell', 'azure', 'aws', 'gcp', 'vmware', 'windows', 'linux', 'terraform', 'ansible', 'puppet']</t>
  </si>
  <si>
    <t>Research Scientist / Data Manager and Analyst</t>
  </si>
  <si>
    <t>['sql', 'r', 'sas', 'gcp', 'node', 'spss', 'sas']</t>
  </si>
  <si>
    <t>Senior Data Scientist  – Evaluate Next-Generation Forecasting &amp; Causal AI Platform</t>
  </si>
  <si>
    <t>Senior Data Engineer / Data Analyst – FinOps</t>
  </si>
  <si>
    <t>Inspyr Solutions</t>
  </si>
  <si>
    <t>['sql', 'python', 'azure', 'aws', 'gcp', 'tableau', 'looker', 'power bi', 'terraform', 'pulumi']</t>
  </si>
  <si>
    <t>Human Services Research Institute</t>
  </si>
  <si>
    <t>['sql', 'python', 'javascript', 'html', 'c', 'azure', 'jquery']</t>
  </si>
  <si>
    <t>Data Engineer_AWS</t>
  </si>
  <si>
    <t>['sql', 'python', 'mongodb', 'postgresql', 'mongodb', 'databricks', 'aws', 'spark', 'pyspark', 'docker', 'git', 'terraform']</t>
  </si>
  <si>
    <t>Fairmont School District 89</t>
  </si>
  <si>
    <t>Data Science &amp; Strategic Insights - Fixed Income Financing | New York, NY, USA</t>
  </si>
  <si>
    <t>Senior Pricing and Data Science Analyst</t>
  </si>
  <si>
    <t>Medical Protection Society</t>
  </si>
  <si>
    <t>Machine Learning Engineer | Remote</t>
  </si>
  <si>
    <t>Senior MS Fabric Data Engineer (6+)</t>
  </si>
  <si>
    <t>Virtual Connect Solutions</t>
  </si>
  <si>
    <t>['sql', 'python', 'r', 'azure', 'kafka', 'sap', 'docker', 'github']</t>
  </si>
  <si>
    <t>Supply Chain Data Steward</t>
  </si>
  <si>
    <t>BluFeather Solutions</t>
  </si>
  <si>
    <t>IT Manager of Data Analytics and Architecture – Denver International Airport</t>
  </si>
  <si>
    <t>Churwell, United Kingdom</t>
  </si>
  <si>
    <t>8722-DePuy International Limited Legal Entity</t>
  </si>
  <si>
    <t>Director, Data Science (Operation Research)</t>
  </si>
  <si>
    <t>Senior Data Scientist – SFL Scientific</t>
  </si>
  <si>
    <t>['python', 'r', 'azure', 'aws', 'gcp', 'pytorch', 'kubernetes', 'docker']</t>
  </si>
  <si>
    <t>Director of Data Engineering (AI/ML)</t>
  </si>
  <si>
    <t>Finance Data Analyst who lives in Claude Code</t>
  </si>
  <si>
    <t>['sql', 'python', 'databricks', 'pandas', 'excel', 'sheets', 'spreadsheet', 'slack']</t>
  </si>
  <si>
    <t>Senior Data Engineer(Azure+PowerBI)</t>
  </si>
  <si>
    <t>['sql', 'python', 'azure', 'databricks', 'power bi', 'sap']</t>
  </si>
  <si>
    <t>Brentford, United Kingdom</t>
  </si>
  <si>
    <t>Safetykleen</t>
  </si>
  <si>
    <t>['sql', 'python', 't-sql', 'azure', 'pyspark']</t>
  </si>
  <si>
    <t>Lead - Data Analytics (6-8 yrs experience)</t>
  </si>
  <si>
    <t>PivotRoots - A Havas Company</t>
  </si>
  <si>
    <t>['sql', 'python', 'snowflake', 'redshift', 'bigquery', 'numpy', 'pandas', 'windows', 'tableau', 'looker', 'power bi']</t>
  </si>
  <si>
    <t>Director, Analytics/ Insights</t>
  </si>
  <si>
    <t>SOLVE(D)</t>
  </si>
  <si>
    <t>['sql', 'no-sql', 'mysql', 'tableau', 'excel']</t>
  </si>
  <si>
    <t>Inventory Data Analyst: Excel &amp; Dynamics 365</t>
  </si>
  <si>
    <t>Thorn Baker</t>
  </si>
  <si>
    <t>Data Analyst: Insights for Cybersecurity &amp; R&amp;D</t>
  </si>
  <si>
    <t>Dumfries, United Kingdom</t>
  </si>
  <si>
    <t>PATH TO SUCCESS CONSULTANTS LTD</t>
  </si>
  <si>
    <t>Director of Data Engineering and Architecture | Phoenix</t>
  </si>
  <si>
    <t>Business Intelligence / Data Engineer</t>
  </si>
  <si>
    <t>Intec Select</t>
  </si>
  <si>
    <t>['sql', 'python', 'aws', 'redshift', 'terraform']</t>
  </si>
  <si>
    <t>Steves &amp; Sons, Inc.</t>
  </si>
  <si>
    <t>Sr. Analyst II</t>
  </si>
  <si>
    <t>['azure', 'aws', 'visio', 'sap', 'jira']</t>
  </si>
  <si>
    <t>REJIS Commission</t>
  </si>
  <si>
    <t>Data Analyst: Power BI &amp; Logistics Insights</t>
  </si>
  <si>
    <t>Armthorpe, United Kingdom</t>
  </si>
  <si>
    <t>APM Terminals</t>
  </si>
  <si>
    <t>Tsenta</t>
  </si>
  <si>
    <t>Aberdeen, SD</t>
  </si>
  <si>
    <t>['sql', 'python', 'r', 'nosql', 'databricks', 'tableau', 'power bi', 'kubernetes', 'docker', 'git']</t>
  </si>
  <si>
    <t>Sr. AWS Data Engineer with Workday Integration-12+ Months Contract-Remote opportunity-Direct Customer.</t>
  </si>
  <si>
    <t>['python', 'go', 'aws', 'pyspark']</t>
  </si>
  <si>
    <t>['sql', 'scala', 'snowflake']</t>
  </si>
  <si>
    <t>Financial &amp; Credit Analytics Analyst</t>
  </si>
  <si>
    <t>Gynger</t>
  </si>
  <si>
    <t>['sql', 'python', 'go', 'tableau', 'excel', 'looker']</t>
  </si>
  <si>
    <t>MSI Company</t>
  </si>
  <si>
    <t>['sql', 'python', 'r', 'tableau', 'excel', 'power bi', 'dax']</t>
  </si>
  <si>
    <t>RED RHINO</t>
  </si>
  <si>
    <t>['sql', 'snowflake', 'azure', 'graphql', 'power bi', 'unify']</t>
  </si>
  <si>
    <t>Master Data Analyst III</t>
  </si>
  <si>
    <t>['sql', 'snowflake', 'azure', 'oracle', 'power bi']</t>
  </si>
  <si>
    <t>PDS Defense</t>
  </si>
  <si>
    <t>['sql', 'python', 'r', 'matlab', 'sas', 'tableau', 'excel', 'alteryx', 'sas']</t>
  </si>
  <si>
    <t>Customer Success Data Analys CPIM-1451</t>
  </si>
  <si>
    <t>CPIM do Brazil LTDA</t>
  </si>
  <si>
    <t>Senior People Systems &amp; Data Analyst</t>
  </si>
  <si>
    <t>Unipart</t>
  </si>
  <si>
    <t>Senior Data Analyst - Gaming Analytics</t>
  </si>
  <si>
    <t>Accel Entertainment</t>
  </si>
  <si>
    <t>['sql', 'python', 'r', 't-sql', 'sql server', 'azure', 'databricks', 'tableau', 'power bi', 'powerbi', 'powerbi']</t>
  </si>
  <si>
    <t>CSV Analyst</t>
  </si>
  <si>
    <t>Research and Analytics, Group Director</t>
  </si>
  <si>
    <t>Data Engineer, Active Grid Response</t>
  </si>
  <si>
    <t>['sql', 'python', 'databricks', 'spark', 'kafka', 'airflow', 'unity']</t>
  </si>
  <si>
    <t>Data &amp; ML Feature Engineer</t>
  </si>
  <si>
    <t>['python', 'azure', 'aws', 'gcp', 'spark', 'hadoop']</t>
  </si>
  <si>
    <t>Larne, United Kingdom</t>
  </si>
  <si>
    <t>Lucid Support Services Ltd</t>
  </si>
  <si>
    <t>['python', 'r', 'ruby', 'ruby', 'tableau']</t>
  </si>
  <si>
    <t>['sql', 'python', 'snowflake', 'aws', 'bigquery', 'numpy', 'scikit-learn', 'pandas', 'tableau', 'looker', 'power bi']</t>
  </si>
  <si>
    <t>Senior Data Solutions Analyst: Operational Data &amp; Reporting team</t>
  </si>
  <si>
    <t>['sql', 'python', 'sas', 'nosql', 'java', 'perl', 'powershell', 'shell', 'snowflake', 'hadoop', 'power bi', 'sas']</t>
  </si>
  <si>
    <t>Associate Director, CDP and Data Activation</t>
  </si>
  <si>
    <t>Focus Camera</t>
  </si>
  <si>
    <t>['sql', 'python', 'r', 'sql server', 'mysql', 'azure', 'aws', 'gcp', 'power bi', 'git', 'github']</t>
  </si>
  <si>
    <t>['sql', 'python', 't-sql', 'azure', 'pyspark', 'power bi']</t>
  </si>
  <si>
    <t>Senior Database Engineer (Database Migration)</t>
  </si>
  <si>
    <t>W2 - Data Engineer / Platform Engineer - Hybrid</t>
  </si>
  <si>
    <t>['python', 'shell', 'aws', 'spark', 'pyspark', 'hadoop', 'unix', 'terraform']</t>
  </si>
  <si>
    <t>Zodiac Solutions, Inc</t>
  </si>
  <si>
    <t>['sql', 'python', 'spark', 'kafka', 'pyspark', 'hadoop', 'linux', 'splunk']</t>
  </si>
  <si>
    <t>ACCEL ENTERTAINMENT</t>
  </si>
  <si>
    <t>['sql', 'python', 'r', 't-sql', 'sql server', 'azure', 'databricks', 'tableau', 'power bi', 'powerbi', 'powerbi', 'terminal']</t>
  </si>
  <si>
    <t>['sql', 'python', 'databricks', 'bigquery', 'jira']</t>
  </si>
  <si>
    <t>MIS System Analyst</t>
  </si>
  <si>
    <t>AMAX</t>
  </si>
  <si>
    <t>VOC Platform Success Specialist</t>
  </si>
  <si>
    <t>Sr Healthcare Data Analyst</t>
  </si>
  <si>
    <t>ForHealth Consulting at UMass Chan Medical School</t>
  </si>
  <si>
    <t>['sql', 'sas', 'tableau', 'sas', 'cognos']</t>
  </si>
  <si>
    <t>Junior Business Analyts</t>
  </si>
  <si>
    <t>Data Scientist II - Big Data R&amp;D, Identity Graph &amp; KYC</t>
  </si>
  <si>
    <t>['sql', 'python', 'r', 'scala', 'dynamodb', 'elasticsearch', 'neo4j', 'databricks', 'aws', 'spark', 'pytorch', 'pyspark', 'tensorflow', 'airflow', 'unix']</t>
  </si>
  <si>
    <t>Databricks Machine Learning Engineering</t>
  </si>
  <si>
    <t>['sql', 'python', 'azure', 'databricks', 'power bi', 'dax']</t>
  </si>
  <si>
    <t>Data and Analytics Engineer (31717)</t>
  </si>
  <si>
    <t>University of Kentucky Federal Credit Union</t>
  </si>
  <si>
    <t>['sql', 'sql server', 'azure', 'power bi', 'ssis', 'ssrs', 'dax']</t>
  </si>
  <si>
    <t>Analytics Engineer (*must have Looker / LookML*) [82055]</t>
  </si>
  <si>
    <t>Lead Data Quality Engineer</t>
  </si>
  <si>
    <t>Data Center Services Mechanical Commissioning Engineer</t>
  </si>
  <si>
    <t>Police Data Analyst</t>
  </si>
  <si>
    <t>Marion, IA</t>
  </si>
  <si>
    <t>City of Marion</t>
  </si>
  <si>
    <t>['sql', 'crystal', 'excel', 'spss', 'powerpoint']</t>
  </si>
  <si>
    <t>AML/Sanctions- Data Scientist- Associate</t>
  </si>
  <si>
    <t>['sql', 'python', 'hugging face', 'scikit-learn', 'express']</t>
  </si>
  <si>
    <t>KPRMT Global solutions</t>
  </si>
  <si>
    <t>['sql', 'python', 'aws', 'redshift', 'pyspark', 'airflow']</t>
  </si>
  <si>
    <t>Absolute Business Solutions Corp</t>
  </si>
  <si>
    <t>['sql', 'python', 'r', 'scala', 'aurora', 'spark', 'jupyter', 'kubernetes']</t>
  </si>
  <si>
    <t>Market Data Systems Engineer</t>
  </si>
  <si>
    <t>Software Engineer Data/AI/Intelligent Systems II (Intern) â€“ United States</t>
  </si>
  <si>
    <t>['python', 'azure', 'aws', 'spark', 'pytorch', 'tensorflow', 'hadoop', 'scikit-learn', 'kubernetes', 'docker']</t>
  </si>
  <si>
    <t>Data Analyst - Product Data Science</t>
  </si>
  <si>
    <t>['sql', 'python', 'vba', 'pandas', 'tableau', 'excel', 'looker', 'sheets']</t>
  </si>
  <si>
    <t>Analyst - Technical Consulting</t>
  </si>
  <si>
    <t>DB E.C.O. North America</t>
  </si>
  <si>
    <t>['sql', 'python', 'r', 'c', 'tableau', 'notion']</t>
  </si>
  <si>
    <t>Studio Data Admin</t>
  </si>
  <si>
    <t>['sql', 'tableau', 'excel', 'jira', 'airtable', 'monday.com']</t>
  </si>
  <si>
    <t>Senior Data Scientist - Big Data R&amp;D, Identity Graph &amp; KYC</t>
  </si>
  <si>
    <t>['sql', 'python', 'r', 'scala', 'neo4j', 'databricks', 'aws', 'spark', 'pytorch', 'pyspark', 'tensorflow', 'airflow']</t>
  </si>
  <si>
    <t>W2 - (2) - Data Engineer (SQL, LINUX, GCP, GLOBUS, Networking, Security, MFT) - Remote</t>
  </si>
  <si>
    <t>['sql', 'bash', 'azure', 'gcp', 'linux', 'terraform']</t>
  </si>
  <si>
    <t>Data Engineer(Informatica)</t>
  </si>
  <si>
    <t>['python', 'shell', 'aws', 'spark', 'pyspark', 'hadoop', 'unix', 'terraform', 'gitlab', 'ansible']</t>
  </si>
  <si>
    <t>Lead Data Engineer - GCP Platform Services &amp; Frameworks</t>
  </si>
  <si>
    <t>['sql', 'python', 'gcp', 'bigquery', 'spark', 'airflow', 'git']</t>
  </si>
  <si>
    <t>Senior Data Engineer - GCP Platform Services &amp; Frameworks</t>
  </si>
  <si>
    <t>Data Solution Architect -6 month contract</t>
  </si>
  <si>
    <t>['sql', 'go', 'azure', 'oracle']</t>
  </si>
  <si>
    <t>Marshall &amp; Stevens</t>
  </si>
  <si>
    <t>IT Analyst, PLM</t>
  </si>
  <si>
    <t>Data Analyst - II</t>
  </si>
  <si>
    <t>FCC Finance, LLC</t>
  </si>
  <si>
    <t>Statistical and Data Analyst InPerson Position</t>
  </si>
  <si>
    <t>Whole Person Care Clinic</t>
  </si>
  <si>
    <t>Business Systems Analysts with Verisk</t>
  </si>
  <si>
    <t>Studio Data Administrator [82386]</t>
  </si>
  <si>
    <t>['sql', 'jira', 'airtable']</t>
  </si>
  <si>
    <t>AI/Machine Learning Engineer - Vision Language Models / Multimodal AI (NGA)</t>
  </si>
  <si>
    <t>['python', 'aws', 'pytorch', 'huggingface', 'docker']</t>
  </si>
  <si>
    <t>Data Engineer 1-2 (Junior/Associate)</t>
  </si>
  <si>
    <t>['sql', 'python', 'databricks', 'pyspark', 'tableau', 'power bi', 'qlik']</t>
  </si>
  <si>
    <t>['go', 'css', 'c']</t>
  </si>
  <si>
    <t>“Data Scientist”/ “Quantitative Analytics”</t>
  </si>
  <si>
    <t>Data Analysts &amp; Data Scientists</t>
  </si>
  <si>
    <t>@Orchard</t>
  </si>
  <si>
    <t>['sql', 'python', 'r', 'azure', 'aws', 'gcp', 'react']</t>
  </si>
  <si>
    <t>Navstar Inc.</t>
  </si>
  <si>
    <t>['sql', 'python', 'javascript', 'nosql', 'java', 'mongodb', 'bash', 'perl', 'shell', 'postgresql', 'mongodb', 'cassandra', 'oracle', 'linux']</t>
  </si>
  <si>
    <t>NimbleRx</t>
  </si>
  <si>
    <t>['sql', 'python', 'java', 'spark', 'pyspark', 'spring']</t>
  </si>
  <si>
    <t>AWS Healthcare Data Engineer</t>
  </si>
  <si>
    <t>RAPID EAGLE INC</t>
  </si>
  <si>
    <t>['python', 'databricks', 'aws', 'spark', 'kafka', 'pyspark']</t>
  </si>
  <si>
    <t>Sr Analyst, Data Engineer</t>
  </si>
  <si>
    <t>The Scotts Miracle-Gro Company</t>
  </si>
  <si>
    <t>['sql', 'python', 'databricks', 'aws', 'spark', 'airflow']</t>
  </si>
  <si>
    <t>Data Analyst 2 - 91503</t>
  </si>
  <si>
    <t>Senior Encounters Analyst</t>
  </si>
  <si>
    <t>South Florida Community Care Network LLC</t>
  </si>
  <si>
    <t>Healthcare Senior Data Consultant, Quality Measurement  - Remote</t>
  </si>
  <si>
    <t>Financial Data Analyst (Remote)</t>
  </si>
  <si>
    <t>Hire Feed</t>
  </si>
  <si>
    <t>Senior Banking Data Analyst - Michael Page</t>
  </si>
  <si>
    <t>['sql', 'neo4j']</t>
  </si>
  <si>
    <t>Senior Data Analyst – AI &amp; Automation</t>
  </si>
  <si>
    <t>Data Science and Machine Learning Product Manager (Remote)</t>
  </si>
  <si>
    <t>Evio</t>
  </si>
  <si>
    <t>Specialist, Data Quality Developer</t>
  </si>
  <si>
    <t>['snowflake', 'azure', 'databricks', 'git']</t>
  </si>
  <si>
    <t>Shortsville, NY</t>
  </si>
  <si>
    <t>Credit Portfolio Analyst – Full-Time</t>
  </si>
  <si>
    <t>['sql', 'python', 'javascript', 'c', 'typescript', 'azure', 'aws', 'gcp', 'matplotlib', 'scikit-learn', 'tableau', 'power bi']</t>
  </si>
  <si>
    <t>Data Engineer II &amp; III 26-00165</t>
  </si>
  <si>
    <t>Alura Workforce Solutions</t>
  </si>
  <si>
    <t>Software Engineer II Devx</t>
  </si>
  <si>
    <t>['python', 'go', 'postgresql', 'aws', 'django']</t>
  </si>
  <si>
    <t>Databricks Data Architect</t>
  </si>
  <si>
    <t>['sql', 'python', 'scala', 'azure', 'databricks', 'spark', 'pyspark']</t>
  </si>
  <si>
    <t>Data analyst/BI expert for Stripe subscription/churn analysis (B2C)</t>
  </si>
  <si>
    <t>Senior Data Scientist - Data Foundations &amp; AI | San Francisco, CA, USA</t>
  </si>
  <si>
    <t>['sql', 'spark', 'hadoop']</t>
  </si>
  <si>
    <t>Principal Scientist, Imaging Data Products</t>
  </si>
  <si>
    <t>6084-Janssen Research &amp; Development, LLC Legal Entity</t>
  </si>
  <si>
    <t>Data Scientist (U.S. Citizen, Secret/Top Secret), Washington D.C.</t>
  </si>
  <si>
    <t>Rhombus Power</t>
  </si>
  <si>
    <t>['python', 'c', 'mysql', 'azure', 'oracle', 'aws', 'pandas']</t>
  </si>
  <si>
    <t>Data Engineer / Architect III - Finance Domain</t>
  </si>
  <si>
    <t>['sql', 'java', 'snowflake', 'excel', 'power bi']</t>
  </si>
  <si>
    <t>Career Opportunities: Software Developer Engineer in Test, StorageGRID (134977)</t>
  </si>
  <si>
    <t>NetApp Instaclustr</t>
  </si>
  <si>
    <t>['ruby', 'cassandra', 'aws', 'spark', 'ruby', 'linux']</t>
  </si>
  <si>
    <t>Reports Insights Analyst-Night Shift</t>
  </si>
  <si>
    <t>Senior Azure DevOps Data Analyst - Power BI Dashboard - Snowflake Data Warehouse - ETL Pipeline</t>
  </si>
  <si>
    <t>['sql', 'python', 'sql server', 'postgresql', 'snowflake', 'azure', 'databricks', 'tableau', 'excel', 'looker', 'power bi']</t>
  </si>
  <si>
    <t>['sql', 'python', 'r', 'go', 'snowflake', 'redshift', 'bigquery', 'spark', 'spring']</t>
  </si>
  <si>
    <t>Staff, Data Engineer - Customer Insights &amp; GenAI</t>
  </si>
  <si>
    <t>Centerton, AR</t>
  </si>
  <si>
    <t>['sql', 'python', 'r', 'mysql', 'postgresql', 'gcp', 'bigquery', 'kubernetes', 'docker']</t>
  </si>
  <si>
    <t>Data Scientist (Gen AI)</t>
  </si>
  <si>
    <t>Cutler Bay Supply Chain Analyst($36-$54/hr) | Hiring</t>
  </si>
  <si>
    <t>Cutler Bay, FL</t>
  </si>
  <si>
    <t>Supply Chain Analyst Needed-Hilliard Area | Hiring</t>
  </si>
  <si>
    <t>Hilliard, FL</t>
  </si>
  <si>
    <t>Recruiting:Supply Chain Analyst in Lake Wales,FL | Hiring</t>
  </si>
  <si>
    <t>Lake Wales, FL</t>
  </si>
  <si>
    <t>Data Science | 2+ Yrs. | Voice AI Innovation</t>
  </si>
  <si>
    <t>Talent Acquisitions</t>
  </si>
  <si>
    <t>['python', 'aws', 'redshift', 'pytorch', 'keras', 'tensorflow', 'scikit-learn']</t>
  </si>
  <si>
    <t>Health Scientist (Data Science)</t>
  </si>
  <si>
    <t>Montgomery Village, MD</t>
  </si>
  <si>
    <t>['sql', 'python', 'r', 'matlab', 'scala', 'java', 'c', 'julia', 'tableau']</t>
  </si>
  <si>
    <t>['go', 'excel', 'sheets', 'spreadsheet']</t>
  </si>
  <si>
    <t>Finance &amp; Data Analyst</t>
  </si>
  <si>
    <t>Memcom Recruitment</t>
  </si>
  <si>
    <t>Otter.ai</t>
  </si>
  <si>
    <t>Crumlin, United Kingdom</t>
  </si>
  <si>
    <t>Ocho People</t>
  </si>
  <si>
    <t>Engineering Manager, Klaviyo Composer Platform</t>
  </si>
  <si>
    <t>Senior Data Analyst, Investment Operations</t>
  </si>
  <si>
    <t>GCP Data Engineer (Finance Domain )</t>
  </si>
  <si>
    <t>['python', 'gcp', 'bigquery', 'pyspark']</t>
  </si>
  <si>
    <t>Data Engineer with Power BI Exp</t>
  </si>
  <si>
    <t>Look Thru</t>
  </si>
  <si>
    <t>['sql', 'python', 'mysql', 'postgresql', 'azure', 'aws', 'pyspark', 'power bi']</t>
  </si>
  <si>
    <t>A/P Data Analyst</t>
  </si>
  <si>
    <t>SAP Data Quality Analyst</t>
  </si>
  <si>
    <t>Business Analyst / Data Integration Consultant ( DataOps Consultant)</t>
  </si>
  <si>
    <t>Technoidentity</t>
  </si>
  <si>
    <t>['azure', 'databricks', 'tableau', 'power bi', 'unity']</t>
  </si>
  <si>
    <t>CRM Support Analyst</t>
  </si>
  <si>
    <t>Transportation Analyst</t>
  </si>
  <si>
    <t>Sr. Generative AI (GenAI) Software Engineer</t>
  </si>
  <si>
    <t>['python', 'typescript', 'react', 'fastapi', 'flask', 'node.js', 'django', 'node']</t>
  </si>
  <si>
    <t>Data Engineer - Data Products - (Hadoop, Spark, Kafka, Python, batch data loading, streaming data, CA-7 scheduling, data lakehouse, ETL pipelines, data warehousing)</t>
  </si>
  <si>
    <t>['sql', 'python', 'spark', 'kafka', 'hadoop']</t>
  </si>
  <si>
    <t>Software Engineer - AI Productivity</t>
  </si>
  <si>
    <t>Data Engineer - Birmingham/Flexible</t>
  </si>
  <si>
    <t>Senior Data Scientist - LLM Finetuning</t>
  </si>
  <si>
    <t>Data Engineer (Cloud, Python, SQL)</t>
  </si>
  <si>
    <t>Accelint</t>
  </si>
  <si>
    <t>['javascript', 'typescript', 'postgresql', 'spark', 'react', 'airflow', 'express', 'fastapi', 'angular', 'kubernetes', 'docker']</t>
  </si>
  <si>
    <t>Test Data Operations</t>
  </si>
  <si>
    <t>IAM Data Lake Engineer</t>
  </si>
  <si>
    <t>['gcp', 'pyspark', 'airflow', 'hadoop']</t>
  </si>
  <si>
    <t>Richmond, Quebec, Canada</t>
  </si>
  <si>
    <t>['python', 'go', 'html', 'azure', 'databricks', 'graphql', 'docker']</t>
  </si>
  <si>
    <t>Blythe Bridge, United Kingdom</t>
  </si>
  <si>
    <t>The Hadleigh Timber Group Limited</t>
  </si>
  <si>
    <t>['sql', 'python', 'javascript', 'html', 'power bi', 'ssrs', 'dax']</t>
  </si>
  <si>
    <t>Mapping Data Analyst</t>
  </si>
  <si>
    <t>Staff Risk AI &amp; Data Engineer</t>
  </si>
  <si>
    <t>['python', 'go', 'spark', 'kafka', 'hadoop', 'windows']</t>
  </si>
  <si>
    <t>Azure &amp; Snowflake Data Platform Engineer</t>
  </si>
  <si>
    <t>['sql', 'snowflake', 'azure', 'power bi']</t>
  </si>
  <si>
    <t>Data Architect - Google Cloud Storage</t>
  </si>
  <si>
    <t>Data Engineer (Azure Focus)</t>
  </si>
  <si>
    <t>Electrical Design Engineer – Data Centre Projects (Junior, Intermediate, Senior)</t>
  </si>
  <si>
    <t>Fynity</t>
  </si>
  <si>
    <t>Database Architect/Engineer</t>
  </si>
  <si>
    <t>['sql', 'nosql', 'sql server', 'mysql', 'postgresql', 'snowflake', 'azure', 'oracle', 'aws']</t>
  </si>
  <si>
    <t>Athomtech, Inc</t>
  </si>
  <si>
    <t>InSPIRE Corporation</t>
  </si>
  <si>
    <t>['sql', 'python', 'r', 'c', 'numpy', 'pandas']</t>
  </si>
  <si>
    <t>Greenwood, DE</t>
  </si>
  <si>
    <t>Delaware Electric Cooperative</t>
  </si>
  <si>
    <t>['sql', 'python', 'r', 'scala', 'java', 'julia', 'oracle', 'tensorflow', 'power bi']</t>
  </si>
  <si>
    <t>WSSC Water</t>
  </si>
  <si>
    <t>['sql', 'python', 'r', 'sas', 'spark', 'numpy', 'tensorflow', 'scikit-learn', 'pandas', 'spss', 'sas']</t>
  </si>
  <si>
    <t>['sql', 'aws', 'terraform']</t>
  </si>
  <si>
    <t>Putrajaya, Malaysia</t>
  </si>
  <si>
    <t>['sql', 'python', 'snowflake', 'aws', 'redshift', 'spark', 'kafka', 'airflow', 'kubernetes', 'docker']</t>
  </si>
  <si>
    <t>['sql', 'python', 'matlab', 'tableau', 'power bi']</t>
  </si>
  <si>
    <t>CloudServiceTek</t>
  </si>
  <si>
    <t>Data Scientist for Luxury Real Estate Website</t>
  </si>
  <si>
    <t>Financial Data Analyst -Ambulatory Surgical Center (Hybrid)</t>
  </si>
  <si>
    <t>Pinecliffe, CO</t>
  </si>
  <si>
    <t>Virtua Health</t>
  </si>
  <si>
    <t>Legal Analyst for Litigation</t>
  </si>
  <si>
    <t>Sr Data Quality Engineer</t>
  </si>
  <si>
    <t>SQL Database Engineer</t>
  </si>
  <si>
    <t>['sql', 'python', 'go', 'powershell', 'sql server', 'azure', 'oracle']</t>
  </si>
  <si>
    <t>Database Software Engineer, Control Plane - Globally Leading Hedge Fund</t>
  </si>
  <si>
    <t>['sql', 'python', 'java', 'sql server', 'postgresql']</t>
  </si>
  <si>
    <t>['sql', 'python', 'scala', 'java', 'snowflake', 'azure', 'databricks', 'aws', 'gcp', 'redshift', 'bigquery', 'spark', 'kafka', 'airflow', 'hadoop', 'tableau', 'power bi']</t>
  </si>
  <si>
    <t>Call Recording &amp; Speech Analytics Engineer</t>
  </si>
  <si>
    <t>['sql', 'go', 'powershell', 'windows', 'linux']</t>
  </si>
  <si>
    <t>The Adecco Group</t>
  </si>
  <si>
    <t>Akron, OH</t>
  </si>
  <si>
    <t>['sql', 'sql server', 'node', 'tableau', 'ssis', 'ssrs', 'powerbi', 'powerbi']</t>
  </si>
  <si>
    <t>Data Scientist Analyst - Secondaries &amp; Primaries</t>
  </si>
  <si>
    <t>Ardian</t>
  </si>
  <si>
    <t>['sql', 'python', 'r', 'snowflake', 'databricks', 'tableau', 'power bi', 'github']</t>
  </si>
  <si>
    <t>Meter Data Analyst</t>
  </si>
  <si>
    <t>Richmond Power and Light</t>
  </si>
  <si>
    <t>['sql', 'c', 'excel', 'spreadsheet', 'wire']</t>
  </si>
  <si>
    <t>HR Data Specialist</t>
  </si>
  <si>
    <t>AI/ML Engineer - Software Engineer III</t>
  </si>
  <si>
    <t>['python', 'aws', 'spark', 'pytorch', 'keras', 'numpy', 'tensorflow', 'scikit-learn', 'mxnet']</t>
  </si>
  <si>
    <t>Data Scientist (Gen AI Governance)</t>
  </si>
  <si>
    <t>['sas', 'excel', 'sas', 'powerpoint', 'sharepoint']</t>
  </si>
  <si>
    <t>IDR Inc.</t>
  </si>
  <si>
    <t>['sql', 'python', 'java', 'sql server', 'azure', 'gcp', 'bigquery', 'airflow', 'git']</t>
  </si>
  <si>
    <t>Odesus, Inc.</t>
  </si>
  <si>
    <t>Neuroimaging Data Analyst Junior</t>
  </si>
  <si>
    <t>['python', 'r', 'bash', 'databricks', 'linux']</t>
  </si>
  <si>
    <t>Submarine Logistics Data Analyst, Lead</t>
  </si>
  <si>
    <t>Delivery Consultant - AI/ML &amp; Data Science, Professional Services - AWS Industries</t>
  </si>
  <si>
    <t>['sql', 'python', 'nosql', 'aws', 'spark', 'kafka', 'hadoop', 'gdpr', 'terraform']</t>
  </si>
  <si>
    <t>Data Engineer, Workforce Solutions</t>
  </si>
  <si>
    <t>Financial Data Analyst, Ambulatory Surgical Center</t>
  </si>
  <si>
    <t>Marketing and Call Center Analyst</t>
  </si>
  <si>
    <t>AEG Vision</t>
  </si>
  <si>
    <t>['sql', 'python', 'tableau', 'excel', 'looker', 'power bi']</t>
  </si>
  <si>
    <t>['sql', 'python', 'gcp', 'bigquery', 'pyspark', 'airflow', 'hadoop', 'yarn']</t>
  </si>
  <si>
    <t>Data Engineer - Data Modeling</t>
  </si>
  <si>
    <t>Vrinda International</t>
  </si>
  <si>
    <t>Job IT Data Quality Analyst</t>
  </si>
  <si>
    <t>Entry-Level Java Developer (Spring Boot, Microservices, DevOps)/BI data analyst</t>
  </si>
  <si>
    <t>Synergisticit</t>
  </si>
  <si>
    <t>['sql', 'python', 'java', 'git']</t>
  </si>
  <si>
    <t>Business Process Analyst, Reporting</t>
  </si>
  <si>
    <t>Marsh LLC</t>
  </si>
  <si>
    <t>Aviation Analyst (Multiple Levels)</t>
  </si>
  <si>
    <t>['visual basic', 'c', 'visio', 'excel', 'ms access', 'powerpoint', 'sharepoint']</t>
  </si>
  <si>
    <t>Senior Data Analyst: Dashboards, Automation &amp; Insights</t>
  </si>
  <si>
    <t>Data Analyst - Quality Improvement (On-Site only)</t>
  </si>
  <si>
    <t>Evans, CO</t>
  </si>
  <si>
    <t>Sunrise Community Health Center</t>
  </si>
  <si>
    <t>Serco Group</t>
  </si>
  <si>
    <t>Senior Data Scientist: Impactful AI for Defense (Remote)</t>
  </si>
  <si>
    <t>Senior Data Scientist - ML/AI Digital Workplace Experience</t>
  </si>
  <si>
    <t>['sql', 'python', 'azure', 'databricks', 'aws', 'gcp', 'bigquery', 'spark', 'pytorch', 'tensorflow', 'hugging face', 'scikit-learn']</t>
  </si>
  <si>
    <t>Lead, Data Scientist</t>
  </si>
  <si>
    <t>['python', 'azure', 'pytorch', 'tensorflow', 'power bi', 'kubernetes', 'git']</t>
  </si>
  <si>
    <t>ocV!BE</t>
  </si>
  <si>
    <t>['sql', 'python', 'azure', 'aws', 'gcp', 'airflow']</t>
  </si>
  <si>
    <t>Senior .NET Full-Stack Data Engineer &amp; Mentor</t>
  </si>
  <si>
    <t>Lead Azure Fabric Data Engineer</t>
  </si>
  <si>
    <t>['sql', 'python', 'snowflake', 'azure', 'databricks', 'spark', 'pyspark', 'power bi', 'github']</t>
  </si>
  <si>
    <t>Hybrid Data &amp; Integration Engineer — AI-Driven Homebuilding</t>
  </si>
  <si>
    <t>OpenHouse.ai</t>
  </si>
  <si>
    <t>Putney, VT</t>
  </si>
  <si>
    <t>['python', 'r', 'sas', 'excel', 'sas']</t>
  </si>
  <si>
    <t>Data  Business Analyst  Remote</t>
  </si>
  <si>
    <t>Durango, CO</t>
  </si>
  <si>
    <t>Martine Law</t>
  </si>
  <si>
    <t>['assembly', 'power bi', 'dax']</t>
  </si>
  <si>
    <t>Financial Data Scientist, Wealth</t>
  </si>
  <si>
    <t>Analytics Data Engineer - App Store</t>
  </si>
  <si>
    <t>['sql', 'scala', 'java', 'postgresql', 'redis', 'cassandra', 'snowflake', 'oracle', 'spark', 'kafka', 'airflow', 'hadoop']</t>
  </si>
  <si>
    <t>Information Technology &amp; Data Analyst</t>
  </si>
  <si>
    <t>['python', 'go', 'apl', 'tableau', 'power bi']</t>
  </si>
  <si>
    <t>Associate Data Analyst (HCA/ISD #35769+)</t>
  </si>
  <si>
    <t>Data Scientist - Portsmouth, NH Jobs</t>
  </si>
  <si>
    <t>Quality Support Inc.</t>
  </si>
  <si>
    <t>Data Scientist AI Engineer</t>
  </si>
  <si>
    <t>Data Engineer (Lead)</t>
  </si>
  <si>
    <t>['sql', 'python', 'snowflake', 'aws', 'spark', 'kafka', 'airflow', 'looker', 'terraform']</t>
  </si>
  <si>
    <t>['sql', 'python', 'sql server', 'aws', 'redshift', 'pyspark']</t>
  </si>
  <si>
    <t>Data Analyst - Economic Insights &amp; Communications</t>
  </si>
  <si>
    <t>Thrive Capital Job Board</t>
  </si>
  <si>
    <t>['sql', 'python', 'go', 'spark', 'hadoop']</t>
  </si>
  <si>
    <t>Data Scientist, Technical Lead | Berkeley, CA, USA</t>
  </si>
  <si>
    <t>['sql', 'r', 'bash', 'airflow', 'pandas', 'linux', 'unix', 'git']</t>
  </si>
  <si>
    <t>Principal Data Scientist, Digital</t>
  </si>
  <si>
    <t>['sql', 'python', 'r', 'javascript', 'snowflake', 'azure', 'databricks']</t>
  </si>
  <si>
    <t>Data Quality &amp; Data Analytics Lead</t>
  </si>
  <si>
    <t>['sql', 'r', 'c', 'azure', 'powerbi', 'powerbi', 'unity']</t>
  </si>
  <si>
    <t>['python', 'r', 'go', 'java', 'spark', 'hadoop', 'excel']</t>
  </si>
  <si>
    <t>Lead Data Engineer (Databricks Certified)</t>
  </si>
  <si>
    <t>chs</t>
  </si>
  <si>
    <t>['sql', 'python', 'shell', 'aws', 'redshift', 'linux', 'unix', 'tableau', 'power bi']</t>
  </si>
  <si>
    <t>['sql', 'python', 'azure', 'databricks', 'aws', 'gcp', 'spark', 'pyspark', 'terraform']</t>
  </si>
  <si>
    <t>IMH Recruitment</t>
  </si>
  <si>
    <t>Legal Researcher, Data Analyst, and Regulatory Enrollment Specialist</t>
  </si>
  <si>
    <t>PharmaRegs Inc.</t>
  </si>
  <si>
    <t>Senior Manager, Data Science &amp; Analytics</t>
  </si>
  <si>
    <t>Kubernetes Engineer</t>
  </si>
  <si>
    <t>['python', 'javascript', 'java', 'c', 'typescript', 'groovy', 'azure', 'kubernetes', 'docker', 'github', 'jenkins']</t>
  </si>
  <si>
    <t>DHL Supply Chain</t>
  </si>
  <si>
    <t>['sql', 'python', 'r', 'go', 'power bi', 'dax']</t>
  </si>
  <si>
    <t>Custom Pricing Analyst - Gainesville, FL</t>
  </si>
  <si>
    <t>Universal Energy Solutions</t>
  </si>
  <si>
    <t>['azure', 'databricks', 'aws', 'gcp']</t>
  </si>
  <si>
    <t>Evesham, United Kingdom</t>
  </si>
  <si>
    <t>Seeking part-time data analyst with strong PowerBI, Excel/Google Sheets and AI experience</t>
  </si>
  <si>
    <t>['sql', 'python', 'vba', 'tableau', 'excel', 'power bi', 'sheets', 'spreadsheet', 'dax']</t>
  </si>
  <si>
    <t>John Snow Labs US-Based Healthcare Data Analyst</t>
  </si>
  <si>
    <t>Senior Data Scientist – New York (Hybrid) – Competitive Salary + Competitive Package + Opportunity to with a Series C Fintech Unicorn!</t>
  </si>
  <si>
    <t>['sql', 'python', 'c', 'looker']</t>
  </si>
  <si>
    <t>Lead Clinical Data Warehouse Engineer</t>
  </si>
  <si>
    <t>['sql', 'mysql', 'sap', 'git', 'unity', 'jira', 'confluence']</t>
  </si>
  <si>
    <t>Cooper City, FL</t>
  </si>
  <si>
    <t>BrightStar Credit Union</t>
  </si>
  <si>
    <t>Sr. Managed Care Analyst</t>
  </si>
  <si>
    <t>Associate Data Scientist (JOB ID 003020)</t>
  </si>
  <si>
    <t>SHSCT Senior Data Scientist - Band 8A</t>
  </si>
  <si>
    <t>Sr. Business Data Engineer – Strong SQL, DWH &amp; ETL</t>
  </si>
  <si>
    <t>Software Engineer, RL Data</t>
  </si>
  <si>
    <t>['python', 'typescript', 'kubernetes']</t>
  </si>
  <si>
    <t>elasticStage</t>
  </si>
  <si>
    <t>['sql', 'python', 'snowflake', 'aws', 'bigquery', 'kafka', 'airflow', 'tableau', 'looker', 'power bi']</t>
  </si>
  <si>
    <t>Construction Project Accountant / Data Analyst</t>
  </si>
  <si>
    <t>Bear Creek Contracting</t>
  </si>
  <si>
    <t>Data Analyst/Program Support</t>
  </si>
  <si>
    <t>Analyst Industry Templates</t>
  </si>
  <si>
    <t>Vistex Technologies Canada ULC</t>
  </si>
  <si>
    <t>['sql', 'python', 'r', 'vba', 'tableau', 'excel', 'looker', 'power bi']</t>
  </si>
  <si>
    <t>AI / Machine Learning Engineer (Full-Stack)</t>
  </si>
  <si>
    <t>Sr Business Intelligence Engineer</t>
  </si>
  <si>
    <t>['sql', 'python', 'r', 'sas', 'azure', 'spring', 'visio', 'tableau', 'sas', 'powerbi', 'powerbi']</t>
  </si>
  <si>
    <t>Cloud Data Engineer - W2 Only</t>
  </si>
  <si>
    <t>Senior Data Governance Engineer</t>
  </si>
  <si>
    <t>DailyPay</t>
  </si>
  <si>
    <t>['sql', 'nosql', 'azure', 'aws', 'gcp', 'spark', 'kafka', 'gdpr']</t>
  </si>
  <si>
    <t>Data Analyst (Hybrid), W2 only, No C2C</t>
  </si>
  <si>
    <t>HEPCO, Inc.</t>
  </si>
  <si>
    <t>['visual basic', 'visio', 'excel']</t>
  </si>
  <si>
    <t>Applied AI Engineer</t>
  </si>
  <si>
    <t>NobleReach</t>
  </si>
  <si>
    <t>['sql', 'python', 'r', 'go', 'azure', 'databricks', 'aws']</t>
  </si>
  <si>
    <t>National Computing Group</t>
  </si>
  <si>
    <t>['azure', 'databricks', 'aws', 'gcp', 'spark']</t>
  </si>
  <si>
    <t>Senior Software Engineer I — Agentic Analytics</t>
  </si>
  <si>
    <t>Data Centre Network Engineer (HPC)</t>
  </si>
  <si>
    <t>['python', 'go', 'git', 'ansible']</t>
  </si>
  <si>
    <t>W2 only - Data Analyst</t>
  </si>
  <si>
    <t>['visual basic', 'visio']</t>
  </si>
  <si>
    <t>Denville, NJ</t>
  </si>
  <si>
    <t>['sql', 'tableau', 'power bi', 'sap', 'qlik']</t>
  </si>
  <si>
    <t>Quality Data Analyst - Full Time</t>
  </si>
  <si>
    <t>Data Scientist - Agentic AI Systems - Loops</t>
  </si>
  <si>
    <t>['sql', 'python', 'pytorch', 'scikit-learn']</t>
  </si>
  <si>
    <t>['sql', 'python', 'r', 'scala', 'databricks', 'aws', 'spark', 'kafka', 'pyspark', 'tableau']</t>
  </si>
  <si>
    <t>['python', 'java', 'spark', 'kafka', 'hadoop']</t>
  </si>
  <si>
    <t>Data Engineer (AWS) - Manchester</t>
  </si>
  <si>
    <t>Senior Data Engineer- top global proprietary trading firm</t>
  </si>
  <si>
    <t>['sql', 'python', 'r', 'go', 'matlab', 'javascript', 'java', 'c', 'shell', 'typescript', 'kotlin', 'snowflake', 'spark', 'airflow', 'pandas', 'excel', 'docker']</t>
  </si>
  <si>
    <t>Data Engineer - Python/Databricks X2</t>
  </si>
  <si>
    <t>['sql', 'python', 'azure', 'databricks', 'aws', 'spark', 'pyspark', 'git']</t>
  </si>
  <si>
    <t>Associate Director - Data Centre</t>
  </si>
  <si>
    <t>STRIVE Search</t>
  </si>
  <si>
    <t>['sql', 'python', 'azure', 'databricks', 'pyspark', 'numpy', 'pandas']</t>
  </si>
  <si>
    <t>Java Data Full stack Python Go Lang CrewAI AIML</t>
  </si>
  <si>
    <t>['python', 'go', 'java', 'mongodb', 'mongodb']</t>
  </si>
  <si>
    <t>Applied Energy Tech Corp</t>
  </si>
  <si>
    <t>Business Analyst - IT Remote / Telecommute Jobs</t>
  </si>
  <si>
    <t>HKA Enterprises</t>
  </si>
  <si>
    <t>['git', 'jira', 'confluence', 'microsoft teams']</t>
  </si>
  <si>
    <t>Senior Data Integration Engineer / Developer (Mortgage / Financial Services) - REMOTE</t>
  </si>
  <si>
    <t>CGS Business Solutions</t>
  </si>
  <si>
    <t>['go', 'azure', 'databricks']</t>
  </si>
  <si>
    <t>['sql', 'power bi', 'spreadsheet', 'cognos']</t>
  </si>
  <si>
    <t>Remote Spatial Data Analyst for AI Evaluation</t>
  </si>
  <si>
    <t>Revenue Accounting System Business Analyst</t>
  </si>
  <si>
    <t>['azure', 'excel', 'powerpoint', 'outlook', 'sharepoint']</t>
  </si>
  <si>
    <t>Quality Analyst, Data</t>
  </si>
  <si>
    <t>['sql', 'go', 'c', 'excel']</t>
  </si>
  <si>
    <t>Senior Social Analytics &amp; Agentic AI Analyst</t>
  </si>
  <si>
    <t>['sql', 'python', 'snowflake', 'redshift', 'bigquery', 'numpy', 'scikit-learn', 'pandas', 'tableau', 'looker', 'power bi']</t>
  </si>
  <si>
    <t>Data Analytics Product Manager- Plano, TX</t>
  </si>
  <si>
    <t>Senior Product Data Scientist, Google Home Quality and Intelligence</t>
  </si>
  <si>
    <t>Junior PostgreSQL Database Engineer</t>
  </si>
  <si>
    <t>Ascendco Health</t>
  </si>
  <si>
    <t>['sql', 'python', 'postgresql', 'linux']</t>
  </si>
  <si>
    <t>Sr. Business Analytics Manager</t>
  </si>
  <si>
    <t>True Religion</t>
  </si>
  <si>
    <t>['sql', 'tableau', 'excel', 'looker', 'power bi', 'spreadsheet']</t>
  </si>
  <si>
    <t>Entry-Level Business Analyst</t>
  </si>
  <si>
    <t>Matricstek Inc.</t>
  </si>
  <si>
    <t>Business Analyst Finance Transformation</t>
  </si>
  <si>
    <t>Saige Partners</t>
  </si>
  <si>
    <t>Data Engineer x2</t>
  </si>
  <si>
    <t>['sql', 'bash', 'shell', 'azure', 'gcp', 'linux', 'terraform']</t>
  </si>
  <si>
    <t>Senior Manager, Infrastructure Data Science</t>
  </si>
  <si>
    <t>Relocate to SF: Software Engineer (AI Infra)</t>
  </si>
  <si>
    <t>Pylon</t>
  </si>
  <si>
    <t>['golang', 'react', 'graphql']</t>
  </si>
  <si>
    <t>Vice President of Engineering</t>
  </si>
  <si>
    <t>['sql', 'javascript', 'c', 'sql server', 'azure', 'asp.net', 'jquery', 'windows']</t>
  </si>
  <si>
    <t>Mine Hill Township, NJ</t>
  </si>
  <si>
    <t>['sql', 'python', 'r', 'scala', 'nosql', 'java', 'mongodb', 'shell', 'mongodb', 'cassandra', 'azure', 'databricks', 'aws', 'spark', 'kafka', 'hadoop', 'linux', 'unix', 'tableau', 'power bi']</t>
  </si>
  <si>
    <t>['sql', 'go', 'nosql', 'azure', 'aws', 'gcp', 'airflow', 'kubernetes', 'docker', 'github']</t>
  </si>
  <si>
    <t>Capital Markets Data Analyst</t>
  </si>
  <si>
    <t>AmeriSave Mortgage Corp.</t>
  </si>
  <si>
    <t>Research Data Scientist, YouTube Gaming Discovery</t>
  </si>
  <si>
    <t>Data Scientist - Tech - Top Secret required to apply - DC area</t>
  </si>
  <si>
    <t>['sql', 'python', 'r', 'scala', 'java', 'spark', 'hadoop', 'opencv', 'tableau', 'power bi']</t>
  </si>
  <si>
    <t>Belle Plaine, MN</t>
  </si>
  <si>
    <t>['sql', 'snowflake', 'azure', 'github']</t>
  </si>
  <si>
    <t>Technology and Operations - Data Analyst IV</t>
  </si>
  <si>
    <t>Coast Capital Savings</t>
  </si>
  <si>
    <t>['sql', 'python', 'mongodb', 'powershell', 'sql server', 'mysql', 'postgresql', 'mongodb', 'azure', 'oracle', 'aws', 'gcp', 'ssis', 'ssrs']</t>
  </si>
  <si>
    <t>Senior Data Engineer ( AWS + Snowflake + Python + financial services )</t>
  </si>
  <si>
    <t>CodeConvergence</t>
  </si>
  <si>
    <t>['python', 'postgresql', 'snowflake', 'aws', 'spark', 'airflow']</t>
  </si>
  <si>
    <t>Sr. Data Analyst - L3</t>
  </si>
  <si>
    <t>Assurety Consulting Inc</t>
  </si>
  <si>
    <t>Data Engineer (Databricks, AWS)</t>
  </si>
  <si>
    <t>FORT Search Limited</t>
  </si>
  <si>
    <t>['sql', 'python', 'java', 'bigquery', 'spark']</t>
  </si>
  <si>
    <t>Senior Quantitative Developer / Research &amp; Data Eng. - LONDON - UNITED KINGDOM</t>
  </si>
  <si>
    <t>Park Lane Recruitment Ltd</t>
  </si>
  <si>
    <t>['python', 'c++', 'c', 'linux']</t>
  </si>
  <si>
    <t>SmartVerify — Senior Engineer, Data Plane</t>
  </si>
  <si>
    <t>SmartVerify Data Security Inc</t>
  </si>
  <si>
    <t>['c', 'rust', 'redis', 'aws', 'terraform']</t>
  </si>
  <si>
    <t>Service Analyst</t>
  </si>
  <si>
    <t>Simbe Robotics</t>
  </si>
  <si>
    <t>['sql', 'r', 'bigquery', 'looker']</t>
  </si>
  <si>
    <t>RedBeard Solutions</t>
  </si>
  <si>
    <t>Folsom, PA</t>
  </si>
  <si>
    <t>['sql', 'python', 'c', 'sql server', 'snowflake', 'aws', 'airflow', 'scikit-learn', 'fastapi', 'docker']</t>
  </si>
  <si>
    <t>Lead Data Engineer (Snowflake + Data Bricks)</t>
  </si>
  <si>
    <t>OTSI</t>
  </si>
  <si>
    <t>['sql', 'python', 'snowflake', 'azure', 'databricks', 'aws', 'gcp', 'redshift', 'pyspark']</t>
  </si>
  <si>
    <t>Tech Jobs UK</t>
  </si>
  <si>
    <t>['azure', 'databricks', 'tableau', 'power bi']</t>
  </si>
  <si>
    <t>['python', 'aws', 'pytorch', 'keras', 'numpy', 'tensorflow', 'airflow', 'scikit-learn', 'pandas', 'opencv', 'git', 'github', 'gitlab']</t>
  </si>
  <si>
    <t>InVita Healthcare Technologies</t>
  </si>
  <si>
    <t>['sql', 'php', 'sql server', 'mysql', 'postgresql', 'azure', 'aws']</t>
  </si>
  <si>
    <t>SAP Pricing &amp; Data Analyst</t>
  </si>
  <si>
    <t>RoMac Building Supply</t>
  </si>
  <si>
    <t>Technical Product Analyst</t>
  </si>
  <si>
    <t>['sql', 'gdpr']</t>
  </si>
  <si>
    <t>Wholesale Pricing Analyst Coordinator (SAP/ERP)</t>
  </si>
  <si>
    <t>Data Analyst / Business Intelligence Consultant || w2 only</t>
  </si>
  <si>
    <t>Data Architect with Kafka Exp.</t>
  </si>
  <si>
    <t>['sql', 'mongo', 'db2', 'oracle', 'kafka', 'jira', 'confluence']</t>
  </si>
  <si>
    <t>['phoenix', 'tableau', 'power bi', 'alteryx']</t>
  </si>
  <si>
    <t>Systems Strategist/Data Analyst</t>
  </si>
  <si>
    <t>Hartland, WI</t>
  </si>
  <si>
    <t>Implementation Analyst</t>
  </si>
  <si>
    <t>Data Scientist/Product Analytics</t>
  </si>
  <si>
    <t>RiskPod</t>
  </si>
  <si>
    <t>['sql', 'python', 'pytorch', 'numpy', 'tensorflow', 'scikit-learn', 'pandas']</t>
  </si>
  <si>
    <t>['python', 'gcp', 'bigquery', 'hadoop', 'github']</t>
  </si>
  <si>
    <t>['sql', 'python', 'c#', 'c', 'databricks', 'unify']</t>
  </si>
  <si>
    <t>Data Engineer (Databricks Certified)</t>
  </si>
  <si>
    <t>['python', 'databricks', 'spark', 'pyspark']</t>
  </si>
  <si>
    <t>Developer Productivity Engineer</t>
  </si>
  <si>
    <t>['python', 'go', 'javascript', 'typescript']</t>
  </si>
  <si>
    <t>Forward Deployed Engineer</t>
  </si>
  <si>
    <t>['sql', 'ruby', 'typescript', 'postgresql', 'redis', 'kafka', 'react', 'ruby', 'ruby on rails', 'docker', 'github', 'terraform']</t>
  </si>
  <si>
    <t>Systems Integration Analyst</t>
  </si>
  <si>
    <t>Epicor Kinetic Business Systems Analyst</t>
  </si>
  <si>
    <t>Adastra</t>
  </si>
  <si>
    <t>Data Engineer (IAM Data Lake – GCP) - OH, TX</t>
  </si>
  <si>
    <t>Senior Software Engineer, Data Platform - Fully Remote USD - Latin America</t>
  </si>
  <si>
    <t>Glacier</t>
  </si>
  <si>
    <t>['sql', 'python', 'javascript', 'nosql', 'typescript', 'postgresql', 'dynamodb', 'elasticsearch', 'aws', 'fastapi', 'flask', 'django', 'kubernetes', 'docker']</t>
  </si>
  <si>
    <t>Senior/Lead Platform Engineers</t>
  </si>
  <si>
    <t>['linux', 'kubernetes']</t>
  </si>
  <si>
    <t>Senior Actuarial Data Analyst - Healthcare</t>
  </si>
  <si>
    <t>VIllageCare of New York</t>
  </si>
  <si>
    <t>['sql', 'python', 'redshift', 'tableau', 'excel']</t>
  </si>
  <si>
    <t>Summit School Services LLC</t>
  </si>
  <si>
    <t>['sql', 'python', 'azure', 'aws', 'power bi']</t>
  </si>
  <si>
    <t>Sr. Data Engineer (PySpark &amp; Python OOP)</t>
  </si>
  <si>
    <t>['python', 'aws', 'spark', 'pyspark']</t>
  </si>
  <si>
    <t>Principal Data Engineer - MarTech</t>
  </si>
  <si>
    <t>Constant Contact</t>
  </si>
  <si>
    <t>['sql', 'python', 'go', 'javascript', 'c', 'gdpr', 'node.js', 'node']</t>
  </si>
  <si>
    <t>Data Engineer III (Platform)</t>
  </si>
  <si>
    <t>['python', 'java', 'typescript', 'aws', 'airflow', 'graphql', 'node.js', 'node', 'github', 'jenkins', 'jira']</t>
  </si>
  <si>
    <t>Fair Lawn, NJ</t>
  </si>
  <si>
    <t>Columbia Bank New Jersey</t>
  </si>
  <si>
    <t>Clinical Business Analyst (Study Enablement) - Hybrid - Gurgaon, Pune</t>
  </si>
  <si>
    <t>CloudLabs Inc</t>
  </si>
  <si>
    <t>['sql', 'tableau', 'sharepoint', 'jira']</t>
  </si>
  <si>
    <t>Data Scientist/ ML+Vertex AI Instructor-Developer</t>
  </si>
  <si>
    <t>HURIX SYSTEMS PRIVATE LIMITED</t>
  </si>
  <si>
    <t>['python', 'gcp', 'bigquery', 'keras', 'tensorflow']</t>
  </si>
  <si>
    <t>Data Engineer I (TM1, Python, AWS)</t>
  </si>
  <si>
    <t>['python', 'azure', 'aws', 'pandas']</t>
  </si>
  <si>
    <t>Ashford, United Kingdom</t>
  </si>
  <si>
    <t>Integrated Care 24</t>
  </si>
  <si>
    <t>['sql', 'sql server', 'oracle', 'gcp', 'bigquery']</t>
  </si>
  <si>
    <t>Data Analyst - #26-13037</t>
  </si>
  <si>
    <t>Data Scientist Needed – Semiconductor AI Proof-of-Concept (SECOM Dataset)</t>
  </si>
  <si>
    <t>['python', 'plotly', 'scikit-learn', 'pandas']</t>
  </si>
  <si>
    <t>Data Engineer – FinTech</t>
  </si>
  <si>
    <t>Talent Aquisition Consultant</t>
  </si>
  <si>
    <t>['sql', 'python', 'azure', 'databricks', 'aws', 'gcp', 'spark', 'kafka']</t>
  </si>
  <si>
    <t>['excel', 'powerpoint', 'outlook', 'sharepoint']</t>
  </si>
  <si>
    <t>Research and Evaluation Analyst (Hybrid)</t>
  </si>
  <si>
    <t>Ending Community Homelessness Coalition</t>
  </si>
  <si>
    <t>['r', 'c', 'looker', 'git', 'asana']</t>
  </si>
  <si>
    <t>Payments Product Analyst</t>
  </si>
  <si>
    <t>Bestow</t>
  </si>
  <si>
    <t>Assistant Director of Data Analytics and Reporting - Onondaga Community College</t>
  </si>
  <si>
    <t>Onondaga Community College</t>
  </si>
  <si>
    <t>['sql', 'python', 'r', 'sas', 'excel', 'power bi', 'spss', 'sas', 'powerpoint', 'dax']</t>
  </si>
  <si>
    <t>Business Intelligence Data &amp; Reporting Analyst</t>
  </si>
  <si>
    <t>['sql', 'python', 'r', 'vba', 'assembly', 'snowflake', 'aws', 'excel', 'power bi', 'dax', 'jira']</t>
  </si>
  <si>
    <t>Epic Prelude | RTE Analyst — Multiple Openings</t>
  </si>
  <si>
    <t>Data Science Engineer, Analytics</t>
  </si>
  <si>
    <t>Turquoise</t>
  </si>
  <si>
    <t>['sql', 'python', 'c', 'aws', 'airflow', 'pandas']</t>
  </si>
  <si>
    <t>Data Engineer II: 26-01469- (No C2C)-Onsite role</t>
  </si>
  <si>
    <t>York University</t>
  </si>
  <si>
    <t>['sql', 'azure', 'oracle', 'tableau', 'powerbi', 'powerbi']</t>
  </si>
  <si>
    <t>Data Engineer (Data Bricks and AWS Cloud)</t>
  </si>
  <si>
    <t>POWERHOUSE INSTITUTE INC</t>
  </si>
  <si>
    <t>['sql', 'python', 'nosql', 'java', 'sql server', 'oracle', 'aws', 'redshift', 'github']</t>
  </si>
  <si>
    <t>KoenAndrews</t>
  </si>
  <si>
    <t>['sql', 'snowflake', 'azure', 'databricks', 'aws', 'power bi']</t>
  </si>
  <si>
    <t>['sql', 'python', 'r', 'sql server', 'snowflake', 'azure', 'databricks', 'pyspark', 'unix', 'power bi', 'sap', 'splunk']</t>
  </si>
  <si>
    <t>Ecommerce Digital Data Analyst</t>
  </si>
  <si>
    <t>International</t>
  </si>
  <si>
    <t>Data Analyst/Compliance Officer</t>
  </si>
  <si>
    <t>Divine Healthcare Services, Inc.</t>
  </si>
  <si>
    <t>['monday.com']</t>
  </si>
  <si>
    <t>Legal Soft</t>
  </si>
  <si>
    <t>Reward &amp; People Data Analyst</t>
  </si>
  <si>
    <t>Lynn Bennett Resourcing</t>
  </si>
  <si>
    <t>Samlesbury, United Kingdom</t>
  </si>
  <si>
    <t>Credit Risk Data Engineer - New York, NY - RDE26-06669</t>
  </si>
  <si>
    <t>['sql', 'python', 'snowflake', 'azure', 'databricks', 'pyspark', 'jenkins', 'gitlab', 'jira', 'confluence']</t>
  </si>
  <si>
    <t>Data Engineer – Spark, Databricks &amp; Snowflake (Energy) - DESDSEAS</t>
  </si>
  <si>
    <t>['sql', 'python', 'snowflake', 'azure', 'databricks', 'aws', 'gcp', 'spark', 'kafka', 'pyspark']</t>
  </si>
  <si>
    <t>Data Engineer - Spark, Databricks &amp; Snowflake (Energy)- DESDSAS</t>
  </si>
  <si>
    <t>['sql', 'snowflake', 'databricks', 'aws', 'gcp', 'spark', 'pyspark']</t>
  </si>
  <si>
    <t>Data Engineer – Spark, Databricks &amp; Snowflake - DESDSAS</t>
  </si>
  <si>
    <t>['sql', 'python', 'scala', 'snowflake', 'azure', 'databricks', 'aws', 'gcp', 'spark', 'pyspark']</t>
  </si>
  <si>
    <t>Development Systems Administrator &amp; Data Analyst</t>
  </si>
  <si>
    <t>Jewish Community Center of San Francisco</t>
  </si>
  <si>
    <t>Data Analyst/BI expert to help automate a series of analytical reports</t>
  </si>
  <si>
    <t>['sql', 'python', 'azure', 'databricks', 'docker']</t>
  </si>
  <si>
    <t>['sql', 'python', 'databricks', 'unity', 'jira', 'confluence']</t>
  </si>
  <si>
    <t>Fulton, MD</t>
  </si>
  <si>
    <t>Join Our Team</t>
  </si>
  <si>
    <t>Lead Data Engineer - Cloud, GCS, Data Lake (Banking – Irving, TX, Hybrid)</t>
  </si>
  <si>
    <t>['snowflake', 'azure', 'databricks', 'aws', 'bigquery', 'gdpr']</t>
  </si>
  <si>
    <t>Senior Data Platform Engineer - HYBRID</t>
  </si>
  <si>
    <t>Proactive Appointments</t>
  </si>
  <si>
    <t>['python', 'azure', 'databricks', 'spark', 'pyspark', 'github', 'terraform', 'unity', 'pulumi']</t>
  </si>
  <si>
    <t>Temp- Quality Data Analyst</t>
  </si>
  <si>
    <t>Capital Staffing, Inc.</t>
  </si>
  <si>
    <t>['excel', 'powerpoint', 'outlook', 'cognos']</t>
  </si>
  <si>
    <t>Data Analyst - Palm Springs, FL</t>
  </si>
  <si>
    <t>Warrior Service Company LLC</t>
  </si>
  <si>
    <t>Axelon</t>
  </si>
  <si>
    <t>['sql', 'sas', 'perl', 'vba', 'visual basic', 'c', 'shell', 'oracle', 'unix', 'excel', 'power bi', 'sap', 'sas']</t>
  </si>
  <si>
    <t>Data Analyst - Marketing and Sales Analytics</t>
  </si>
  <si>
    <t>Window Nation</t>
  </si>
  <si>
    <t>Data Analyst Internship â€“ Remote | Students &amp; Freshers Welcom</t>
  </si>
  <si>
    <t>Data Analyst (FGP) - Manhattan, Central Billing Office</t>
  </si>
  <si>
    <t>Manager, Portfolio Management Strategy and Data Analytics</t>
  </si>
  <si>
    <t>['sql', 'python', 'r', 'tableau', 'looker', 'sheets']</t>
  </si>
  <si>
    <t>Senior Data Scientist- Global Marketing Measurement &amp; Optimization (Remote)</t>
  </si>
  <si>
    <t>McCormick &amp; Company</t>
  </si>
  <si>
    <t>['sql', 'python', 'power bi', 'sap']</t>
  </si>
  <si>
    <t>Data Engineer Software Developer Jobs</t>
  </si>
  <si>
    <t>['sql', 'python', 'r', 'javascript', 'java', 'html', 'shell', 'elasticsearch', 'snowflake', 'azure', 'databricks', 'aws', 'gcp', 'redshift', 'spark', 'kafka', 'react', 'hadoop', 'linux', 'unix', 'atlassian', 'kubernetes', 'git', 'ansible', 'chef', 'puppet', 'bitbucket', 'jira', 'confluence']</t>
  </si>
  <si>
    <t>Woonsocket, SD</t>
  </si>
  <si>
    <t>['sql', 'python', 'azure', 'aws', 'gcp', 'airflow', 'fastapi', 'flask']</t>
  </si>
  <si>
    <t>hyve solutions</t>
  </si>
  <si>
    <t>['sql', 'snowflake', 'databricks', 'excel', 'power bi']</t>
  </si>
  <si>
    <t>Data Scientist  Materials Characterization Analytical Sciences  AI Agents</t>
  </si>
  <si>
    <t>Eurofins USA Material Sciences</t>
  </si>
  <si>
    <t>Sr. Full Stack Data Science Engineer</t>
  </si>
  <si>
    <t>['sql', 'python', 'azure', 'databricks', 'aws', 'spark', 'pytorch', 'pyspark', 'power bi', 'kubernetes', 'docker']</t>
  </si>
  <si>
    <t>Senior Data Scientist (Pharma / Healthcare)</t>
  </si>
  <si>
    <t>Dawar Consulting, Inc.</t>
  </si>
  <si>
    <t>Data Scientist (ML Engineer) | NICE - The National Institute for Health and Care Excellence</t>
  </si>
  <si>
    <t>NICE - National Institute for Health and Care Excellence</t>
  </si>
  <si>
    <t>Lead Data Scientist – Marketing Effectiveness – £95k + Bonus – MMM – AI</t>
  </si>
  <si>
    <t>Senior Lead Data Engineer (Bank Tech) | Masonboro, NC, USA</t>
  </si>
  <si>
    <t>['sql', 'python', 'nosql', 'mongo', 'java', 'shell', 'mysql', 'cassandra', 'snowflake', 'azure', 'aws', 'redshift', 'spark', 'kafka', 'hadoop', 'linux', 'unix']</t>
  </si>
  <si>
    <t>Data Scientist - Substation Engineering (Utilities)</t>
  </si>
  <si>
    <t>['sql', 'python', 'r', 'scala', 'azure', 'spark', 'hadoop', 'unix', 'power bi']</t>
  </si>
  <si>
    <t>Vice President - Policy Engine &amp; Data Contracts Engineer</t>
  </si>
  <si>
    <t>['sql', 'express', 'tableau', 'looker', 'power bi']</t>
  </si>
  <si>
    <t>['sql', 'python', 'mysql', 'aws', 'redshift', 'power bi', 'docker']</t>
  </si>
  <si>
    <t>Junior Business Analyst (Contract | Banking)</t>
  </si>
  <si>
    <t>Manpower Singapore</t>
  </si>
  <si>
    <t>Data Scientist, Sr Associate - Center for Economic Intelligence</t>
  </si>
  <si>
    <t>Lead Machine Learning Scientist/Engineer - to £180k - ID49000</t>
  </si>
  <si>
    <t>['python', 'aws', 'gcp', 'spark', 'pytorch', 'tensorflow']</t>
  </si>
  <si>
    <t>Software Engineer III - Data Platform</t>
  </si>
  <si>
    <t>['python', 'java', 'snowflake', 'databricks', 'aws', 'redshift', 'spark', 'tableau', 'kubernetes', 'docker', 'terraform', 'unity']</t>
  </si>
  <si>
    <t>Phonelink Installations Limited</t>
  </si>
  <si>
    <t>Entry Level Recruitment Role - Data &amp; AI</t>
  </si>
  <si>
    <t>Data Engineer-ETL Tools &amp; Python/ Python frameworks</t>
  </si>
  <si>
    <t>['sql', 'python', 'sql server', 'azure', 'aws', 'airflow', 'express', 'fastapi', 'django', 'linux', 'kubernetes', 'docker', 'git']</t>
  </si>
  <si>
    <t>Costing Analyst - Data Driven System</t>
  </si>
  <si>
    <t>Sharp and Tannan Associate</t>
  </si>
  <si>
    <t>['sql', 'python', 'vba', 'excel', 'power bi', 'sap']</t>
  </si>
  <si>
    <t>IMServ Europe Ltd</t>
  </si>
  <si>
    <t>['sql', 'c', 'azure']</t>
  </si>
  <si>
    <t>AgileOne</t>
  </si>
  <si>
    <t>['sql', 'python', 'r', 'azure', 'aws', 'tableau', 'excel', 'power bi', 'dax']</t>
  </si>
  <si>
    <t>data science (Entry Level)</t>
  </si>
  <si>
    <t>Data Engineer – Azure Databricks / Python – Financial Services - remote - 2-3 month contract</t>
  </si>
  <si>
    <t>MYO Talent</t>
  </si>
  <si>
    <t>Sr Business / Data Analyst, IAM</t>
  </si>
  <si>
    <t>['excel', 'power bi', 'powerpoint', 'powerbi', 'powerbi']</t>
  </si>
  <si>
    <t>RCM Analyst</t>
  </si>
  <si>
    <t>ROM Technologies, Inc.</t>
  </si>
  <si>
    <t>Data Engineer - Senior Principal</t>
  </si>
  <si>
    <t>Producers National Corporation</t>
  </si>
  <si>
    <t>GCP Data Engineer (Medicare)</t>
  </si>
  <si>
    <t>['sql', 'python', 'snowflake', 'gcp', 'spark', 'pyspark']</t>
  </si>
  <si>
    <t>Data Engineer - Work with cutting-edge Microsoft technologies</t>
  </si>
  <si>
    <t>Pontypridd, United Kingdom</t>
  </si>
  <si>
    <t>Transport for Wales</t>
  </si>
  <si>
    <t>['sql', 'python', 'r', 'scala', 'snowflake', 'azure', 'databricks', 'spark', 'gdpr', 'git', 'github']</t>
  </si>
  <si>
    <t>Provider Data Analyst Sr.</t>
  </si>
  <si>
    <t>['sas', 'tableau', 'excel', 'sas', 'powerpoint', 'outlook']</t>
  </si>
  <si>
    <t>AI Data Analyst (Supply Chain)</t>
  </si>
  <si>
    <t>4th Sector</t>
  </si>
  <si>
    <t>Flexion, Inc.</t>
  </si>
  <si>
    <t>['sql', 'go', 'aws', 'aurora', 'power bi']</t>
  </si>
  <si>
    <t>New Matter Analyst</t>
  </si>
  <si>
    <t>['excel', 'powerpoint', 'zoom']</t>
  </si>
  <si>
    <t>Senior Data Scientist (2-Year Temp Position with Potential for Permanent Hire)</t>
  </si>
  <si>
    <t>Metropolitan Council of the Twin Cities</t>
  </si>
  <si>
    <t>['r', 'azure', 'databricks', 'tableau']</t>
  </si>
  <si>
    <t>Experimentation Specialist</t>
  </si>
  <si>
    <t>Senior Data Engineer (Snowflake) - Onsite</t>
  </si>
  <si>
    <t>['snowflake', 'aws', 'kafka']</t>
  </si>
  <si>
    <t>['sql', 'r', 'azure', 'databricks', 'aws', 'redshift']</t>
  </si>
  <si>
    <t>Junior Level Business/Data Analyst</t>
  </si>
  <si>
    <t>Data Modeller - no C2C</t>
  </si>
  <si>
    <t>['sql', 'python', 'r', 'sas', 'sql server', 'oracle', 'tableau', 'excel', 'power bi', 'sas', 'powerpoint']</t>
  </si>
  <si>
    <t>Bordereaux Analyst</t>
  </si>
  <si>
    <t>Grey Parrot Systems LLC</t>
  </si>
  <si>
    <t>['sql', 'python', 'mysql', 'azure', 'aws', 'gcp', 'airflow']</t>
  </si>
  <si>
    <t>Data Platform Software Engineer</t>
  </si>
  <si>
    <t>['python', 'c', 'mysql', 'postgresql', 'redis']</t>
  </si>
  <si>
    <t>['sql', 'python', 'r', 'javascript', 'java', 't-sql', 'html', 'c', 'postgresql', 'azure', 'aws', 'spark', 'kafka', 'power bi']</t>
  </si>
  <si>
    <t>Data Engineer – Work with cutting-edge Microsoft technologies</t>
  </si>
  <si>
    <t>['sql', 'python', 'javascript', 'ruby', 'java', 'c', 'azure', 'ruby', 'angular', 'node.js', 'ruby on rails', 'node', 'power bi']</t>
  </si>
  <si>
    <t>Sr Application Analyst</t>
  </si>
  <si>
    <t>Fraud Data Analyst-NO C2C / SoCal ONLY</t>
  </si>
  <si>
    <t>['sql', 'sas', 'oracle', 'redshift', 'excel', 'sas', 'powerpoint']</t>
  </si>
  <si>
    <t>Sr. DATA Engineer</t>
  </si>
  <si>
    <t>['sql', 'python', 'scala', 'java', 'databricks', 'spark']</t>
  </si>
  <si>
    <t>MES Systems &amp; Analytics Engineer [14348]</t>
  </si>
  <si>
    <t>Tilbury, ON, Canada</t>
  </si>
  <si>
    <t>MEDA Engineering &amp; Technical Services</t>
  </si>
  <si>
    <t>['sql', 'python', 'go', 'snowflake', 'power bi']</t>
  </si>
  <si>
    <t>Director of Data &amp; Analytics</t>
  </si>
  <si>
    <t>Founding Director, AI &amp; Data Science</t>
  </si>
  <si>
    <t>The Gampel Group</t>
  </si>
  <si>
    <t>Only W2 W2 Senior Health care Data engineer GCP and Azure (BigQuery, SQL Server) – REMOTE REMOTE</t>
  </si>
  <si>
    <t>Neon IT Solutions</t>
  </si>
  <si>
    <t>Palantir Data Engineer</t>
  </si>
  <si>
    <t>Lead AWS Data Engineer Expert</t>
  </si>
  <si>
    <t>Weekday</t>
  </si>
  <si>
    <t>Eckoh</t>
  </si>
  <si>
    <t>['sql', 'python', 'databricks', 'aws', 'spark', 'kafka', 'pyspark', 'gdpr', 'tableau', 'github', 'terraform', 'unity']</t>
  </si>
  <si>
    <t>['sql', 'go', 'tableau', 'excel', 'alteryx']</t>
  </si>
  <si>
    <t>Information Technology - Data/Database Administration - Senior Data Analyst / Data Migration Specialist (SAP)</t>
  </si>
  <si>
    <t>['azure', 'databricks', 'sap', 'alteryx']</t>
  </si>
  <si>
    <t>['sql', 'python', 'snowflake', 'azure', 'databricks', 'aws', 'gcp', 'redshift', 'bigquery', 'spark', 'hadoop']</t>
  </si>
  <si>
    <t>['sql', 'python', 't-sql', 'snowflake', 'aws', 'numpy', 'airflow', 'scikit-learn', 'pandas', 'kubernetes']</t>
  </si>
  <si>
    <t>Software Engineer - Platform</t>
  </si>
  <si>
    <t>PlanetScale</t>
  </si>
  <si>
    <t>['python', 'go', 'java', 'c', 'mysql', 'azure', 'aws', 'gcp', 'kubernetes']</t>
  </si>
  <si>
    <t>Senior Machine Learning Operations Engineer II</t>
  </si>
  <si>
    <t>['sql', 'python', 'databricks', 'aws', 'gcp', 'spark', 'kafka', 'pyspark', 'airflow', 'fastapi', 'kubernetes', 'docker', 'git', 'terraform']</t>
  </si>
  <si>
    <t>['sql', 'python', 'nosql', 'java', 'c', 'cassandra', 'databricks', 'aws', 'redshift', 'spark', 'airflow', 'excel', 'power bi', 'github', 'terraform', 'confluence']</t>
  </si>
  <si>
    <t>Analytics Engineer 3 (Mid-Level)</t>
  </si>
  <si>
    <t>Solutions Engineer</t>
  </si>
  <si>
    <t>['python', 'go', 'javascript', 'mysql', 'postgresql', 'azure', 'aws', 'gcp', 'kubernetes', 'terraform']</t>
  </si>
  <si>
    <t>Data Analyst (Accounts Payable &amp; Procurement)</t>
  </si>
  <si>
    <t>DatamanUSA, llc</t>
  </si>
  <si>
    <t>Data Analyst ( Logistics &amp; warehouse, and/or supply chain environments)</t>
  </si>
  <si>
    <t>['sql', 'python', 'excel', 'sap', 'powerpoint']</t>
  </si>
  <si>
    <t>Statistical Analysis Trainee</t>
  </si>
  <si>
    <t>St John's, Antigua &amp; Barbuda</t>
  </si>
  <si>
    <t>Calvora Cares</t>
  </si>
  <si>
    <t>Calvoracares</t>
  </si>
  <si>
    <t>SWE3 - Data Science</t>
  </si>
  <si>
    <t>Power3 Solutions</t>
  </si>
  <si>
    <t>['sql', 'python', 'scala', 'java', 'aws', 'spark', 'scikit-learn', 'jupyter', 'linux', 'git', 'gitlab', 'bitbucket', 'jira', 'confluence']</t>
  </si>
  <si>
    <t>Data Engineer 4 (Senior, ETL)</t>
  </si>
  <si>
    <t>Data Engineer with RAG/AI Experience</t>
  </si>
  <si>
    <t>['python', 'snowflake', 'azure', 'databricks', 'aws', 'gcp', 'pyspark', 'airflow', 'terraform']</t>
  </si>
  <si>
    <t>Data Engineer 2 (Associate)</t>
  </si>
  <si>
    <t>Principal / Sr. Principal Data Scientist – Machine Learning and Predictive Analytics</t>
  </si>
  <si>
    <t>['sql', 'python', 'c', 'pytorch', 'numpy', 'pandas', 'docker', 'git']</t>
  </si>
  <si>
    <t>Midwestern</t>
  </si>
  <si>
    <t>Healthcare Systems Analyst EMR/EHR</t>
  </si>
  <si>
    <t>Chrysalis Health</t>
  </si>
  <si>
    <t>['sql', 'python', 'r', 'snowflake', 'excel', 'power bi']</t>
  </si>
  <si>
    <t>National Supply Chain Forecasting &amp; Data Analytics Assistant</t>
  </si>
  <si>
    <t>Aldi</t>
  </si>
  <si>
    <t>Data Analytics &amp; Engineering - Data Engineer III</t>
  </si>
  <si>
    <t>Analytics Engineer, Safety Systems</t>
  </si>
  <si>
    <t>['sql', 'plotly', 'tableau', 'looker']</t>
  </si>
  <si>
    <t>Sr Pricing Analyst, Personal Insurance</t>
  </si>
  <si>
    <t>['sql', 'python', 'r', 'vba', 'excel']</t>
  </si>
  <si>
    <t>['sql', 'python', 'nosql', 'azure', 'databricks', 'aws', 'gcp', 'spark', 'pyspark', 'numpy', 'scikit-learn', 'pandas', 'tableau', 'power bi']</t>
  </si>
  <si>
    <t>['python', 'c', 'snowflake', 'azure', 'databricks', 'aws', 'tensorflow', 'scikit-learn']</t>
  </si>
  <si>
    <t>Director of AI and Data Science</t>
  </si>
  <si>
    <t>ServiceLink</t>
  </si>
  <si>
    <t>Econ Analyst/Data Scientist -Washington, D.C. Jobs</t>
  </si>
  <si>
    <t>['sql', 'python', 'r', 'c', 'tableau', 'excel', 'power bi']</t>
  </si>
  <si>
    <t>Vice President of IT Business Systems and Data Analytics</t>
  </si>
  <si>
    <t>Yuba City, CA</t>
  </si>
  <si>
    <t>Sierra Central Credit Union</t>
  </si>
  <si>
    <t>Clinical Data Analyst, Clinical Data Management</t>
  </si>
  <si>
    <t>PS COLLABORATIONS</t>
  </si>
  <si>
    <t>['oracle', 'gcp']</t>
  </si>
  <si>
    <t>Data Scientist – Leading Technology Consultancy</t>
  </si>
  <si>
    <t>Pinpoint Asia</t>
  </si>
  <si>
    <t>['sql', 'python', 'gcp', 'bigquery', 'pytorch', 'tensorflow']</t>
  </si>
  <si>
    <t>Senior Data Scientist: ML, GenAI</t>
  </si>
  <si>
    <t>['sql', 'python', 'r', 'javascript', 'java', 't-sql', 'html', 'c', 'postgresql', 'azure', 'aws', 'spark', 'power bi']</t>
  </si>
  <si>
    <t>['python', 'mysql', 'aws', 'spark', 'kafka', 'kubernetes', 'terraform']</t>
  </si>
  <si>
    <t>D365 Integration Engineer – Microsoft Fabric</t>
  </si>
  <si>
    <t>['sql', 'sql server', 'azure', 'pyspark', 'power bi']</t>
  </si>
  <si>
    <t>🔥AI Engineer -  - AI Data Platform - up to £140k🔥</t>
  </si>
  <si>
    <t>We Source Talent</t>
  </si>
  <si>
    <t>Statistical Analyst a/B, Department of General Internal Medicine</t>
  </si>
  <si>
    <t>Research Scientist III, Fire Safety Research Institute</t>
  </si>
  <si>
    <t>Underwriters Laboratories</t>
  </si>
  <si>
    <t>['python', 'r', 'pandas', 'github']</t>
  </si>
  <si>
    <t>PricewaterhouseCoopers (PwC)</t>
  </si>
  <si>
    <t>Database Engineering Team Manager</t>
  </si>
  <si>
    <t>['mongodb', 'mongodb', 'kafka', 'excel']</t>
  </si>
  <si>
    <t>Auger</t>
  </si>
  <si>
    <t>Founderr</t>
  </si>
  <si>
    <t>Enterprise Data Operations Analyst (Senior) / Data Analyst Senior - (SQL, AI Tools, Agile, Jira)</t>
  </si>
  <si>
    <t>Sr. Data Engineer I</t>
  </si>
  <si>
    <t>Data Engineer - Spark, Databricks &amp; Snowflake (Energy) - DESDSAS</t>
  </si>
  <si>
    <t>Navitas Healthcare LLC</t>
  </si>
  <si>
    <t>Data Engineer - Spark, Databricks &amp; Snowflake (Energy) - DESDSEAS</t>
  </si>
  <si>
    <t>Data Scientist - Intelligence Support (TS/SCI)</t>
  </si>
  <si>
    <t>Data Analyst II (Data Analytics)</t>
  </si>
  <si>
    <t>['sql', 'python', 'sql server', 'power bi', 'ssrs']</t>
  </si>
  <si>
    <t>Software Engineer - Data Engineering Jobs</t>
  </si>
  <si>
    <t>Business Analyst (Pharma Marketing Techno-Functional Expert)</t>
  </si>
  <si>
    <t>['sql', 'azure', 'databricks', 'aws', 'symphony']</t>
  </si>
  <si>
    <t>Metadata Analyst</t>
  </si>
  <si>
    <t>Principal Data Platform Engineer</t>
  </si>
  <si>
    <t>EPAM</t>
  </si>
  <si>
    <t>['sql', 'python', 'snowflake', 'azure', 'databricks', 'kubernetes', 'docker', 'terraform', 'unity']</t>
  </si>
  <si>
    <t>Statistical Analyst and SAS Programmer</t>
  </si>
  <si>
    <t>Somerset, TX</t>
  </si>
  <si>
    <t>R&amp;G US Inc.</t>
  </si>
  <si>
    <t>Business Analyst (III) [210158]</t>
  </si>
  <si>
    <t>Senior Survey Project Analyst</t>
  </si>
  <si>
    <t>The Data Sherpas</t>
  </si>
  <si>
    <t>['sql', 'python', 'scala', 'nosql', 'java', 'firestore', 'gcp', 'bigquery', 'spark', 'hadoop', 'kubernetes', 'git', 'terraform']</t>
  </si>
  <si>
    <t>Data Engineer - Spark, Databricks &amp; Snowflake - DESDSAS</t>
  </si>
  <si>
    <t>['scala', 'snowflake', 'databricks', 'aws', 'gcp', 'spark', 'pyspark']</t>
  </si>
  <si>
    <t>Senior Data Scientist- Global Marketing Measurement</t>
  </si>
  <si>
    <t>McCormick</t>
  </si>
  <si>
    <t>Senior Data Scientist - Data for Perception Machine Learning</t>
  </si>
  <si>
    <t>Data Engineer, Customer Engineering</t>
  </si>
  <si>
    <t>Business Intelligence Analyst I, Operations</t>
  </si>
  <si>
    <t>['sql', 'vba', 'excel', 'powerpoint', 'powerbi', 'powerbi']</t>
  </si>
  <si>
    <t>Geospatial Data Analyst (ArcGIS &amp; Utility Infrastructure)</t>
  </si>
  <si>
    <t>['sas', 'excel', 'sap', 'sas']</t>
  </si>
  <si>
    <t>Forest Heights, MD</t>
  </si>
  <si>
    <t>Prescient Edge</t>
  </si>
  <si>
    <t>['sql', 'python', 'r', 'redis', 'aws', 'tableau', 'power bi']</t>
  </si>
  <si>
    <t>Analyst, Consulting Services | Marketing Solutions</t>
  </si>
  <si>
    <t>Ilion, NY</t>
  </si>
  <si>
    <t>Gilman, IL</t>
  </si>
  <si>
    <t>Incobrasa Industries</t>
  </si>
  <si>
    <t>['sql', 'r', 'sas', 'tableau', 'power bi', 'sas']</t>
  </si>
  <si>
    <t>DTC/P AA &amp; AI, Data Analyst</t>
  </si>
  <si>
    <t>Principal Engineer, Enterprise Data Analytics</t>
  </si>
  <si>
    <t>QuadReal Property Group</t>
  </si>
  <si>
    <t>['sql', 'python', 'snowflake', 'azure', 'databricks', 'airflow', 'tableau', 'power bi', 'dax', 'git']</t>
  </si>
  <si>
    <t>Staff AI Engineer - Design Automation</t>
  </si>
  <si>
    <t>Data Scientist, Risk &amp; Fraud</t>
  </si>
  <si>
    <t>AIML - Director, Data Science and Insights</t>
  </si>
  <si>
    <t>Senior Analyst Data Management</t>
  </si>
  <si>
    <t>Senior Manager, E-Commerce Analytics (Remote)</t>
  </si>
  <si>
    <t>['sql', 'r', 'javascript', 'sas', 'css', 'snowflake', 'redshift', 'bigquery', 'tableau', 'excel', 'looker', 'sas', 'powerbi', 'powerbi']</t>
  </si>
  <si>
    <t>First Mutual Holding Co.</t>
  </si>
  <si>
    <t>['c', 'snowflake', 'azure', 'cognos', 'github']</t>
  </si>
  <si>
    <t>VP, Commercial Research &amp; Analytics (Hybrid)</t>
  </si>
  <si>
    <t>Glen Cove, NY</t>
  </si>
  <si>
    <t>Epicured, Inc.</t>
  </si>
  <si>
    <t>['go', 'excel', 'powerpoint', 'spreadsheet']</t>
  </si>
  <si>
    <t>Principal Data Governance Engineer Jobs</t>
  </si>
  <si>
    <t>Fore Store, VA</t>
  </si>
  <si>
    <t>['sql', 'python', 'databricks', 'gdpr', 'sap', 'unity']</t>
  </si>
  <si>
    <t>Data Engineer &amp; Analyst</t>
  </si>
  <si>
    <t>Newton Aycliffe, United Kingdom</t>
  </si>
  <si>
    <t>Catalyst</t>
  </si>
  <si>
    <t>['sql', 'python', 'r', 'snowflake', 'redshift', 'bigquery', 'airflow', 'tableau', 'looker', 'power bi']</t>
  </si>
  <si>
    <t>HR Data Analyst: Workday Reporting &amp; Data Quality</t>
  </si>
  <si>
    <t>BEHAVIORAL HEALTH PRACTICE SERVICES LLC.</t>
  </si>
  <si>
    <t>People Analytics &amp; Dashboards Analyst</t>
  </si>
  <si>
    <t>National Debt Relief</t>
  </si>
  <si>
    <t>AI &amp; Workforce Signals Analyst</t>
  </si>
  <si>
    <t>Protiviti</t>
  </si>
  <si>
    <t>['python', 'azure', 'windows']</t>
  </si>
  <si>
    <t>Cerapedics</t>
  </si>
  <si>
    <t>Sr. Data Engineer - Ontology &amp; Semantic Modeling</t>
  </si>
  <si>
    <t>Sound Thinking Llc</t>
  </si>
  <si>
    <t>['sql', 'python', 'scala', 'c', 'postgresql', 'neo4j', 'databricks', 'aws', 'spark', 'airflow', 'unity']</t>
  </si>
  <si>
    <t>IT Big Data Engineer</t>
  </si>
  <si>
    <t>Monolithic Power Systems</t>
  </si>
  <si>
    <t>Job Data Engineer II</t>
  </si>
  <si>
    <t>Quiktrip Corporation</t>
  </si>
  <si>
    <t>['sql', 't-sql', 'c', 'sql server', 'power bi']</t>
  </si>
  <si>
    <t>Remote Lead Data Engineer: Build Scalable Pipelines</t>
  </si>
  <si>
    <t>Atticus</t>
  </si>
  <si>
    <t>Senior Data Engineer: Snowflake, ETL &amp; BI Pipelines</t>
  </si>
  <si>
    <t>ChenMed</t>
  </si>
  <si>
    <t>Senior Data Engineer, Core Experimentation</t>
  </si>
  <si>
    <t>['python', 'scala', 'java', 'spark', 'airflow', 'hadoop']</t>
  </si>
  <si>
    <t>Semantic Data Engineer for AI Context Layer</t>
  </si>
  <si>
    <t>Transportation Data Analyst - Monterey Park, CA</t>
  </si>
  <si>
    <t>Yorba Linda, CA</t>
  </si>
  <si>
    <t>Lochner</t>
  </si>
  <si>
    <t>Data Engineering Program Manager</t>
  </si>
  <si>
    <t>JobPortal</t>
  </si>
  <si>
    <t>Automox</t>
  </si>
  <si>
    <t>['python', 'typescript', 'node.js', 'node']</t>
  </si>
  <si>
    <t>Senior Data Engineer - Machine Learning &amp; Data Platforms - REMOTE</t>
  </si>
  <si>
    <t>Talent To Hire Inc.</t>
  </si>
  <si>
    <t>['sql', 'python', 'databricks', 'oracle', 'spark', 'pyspark', 'airflow', 'windows', 'sap']</t>
  </si>
  <si>
    <t>Inspity It Solutions</t>
  </si>
  <si>
    <t>['sql', 'azure', 'databricks', 'tableau', 'excel', 'power bi']</t>
  </si>
  <si>
    <t>Data Business Analyst for End-to-End Service</t>
  </si>
  <si>
    <t>Data Engineer III - Reliability Engineer</t>
  </si>
  <si>
    <t>['sql', 'python', 'r', 'matlab', 'javascript', 'sas', 'nosql', 'java', 'hadoop', 'linux', 'unix', 'sas']</t>
  </si>
  <si>
    <t>Staff Engineer Data [REF 0223AB]</t>
  </si>
  <si>
    <t>Safeway</t>
  </si>
  <si>
    <t>Data Scientist/Researcher &amp; Analyst [REF DATA226-1, DATA226-2, DATA226-3, DATA226-4, DATA226-5]</t>
  </si>
  <si>
    <t>Gazelle Global</t>
  </si>
  <si>
    <t>['python', 'sas', 'aws', 'tableau', 'sas']</t>
  </si>
  <si>
    <t>Data Scientist (Multi Pos) [REF DBxCA061]</t>
  </si>
  <si>
    <t>Staff Product Manager, Strategic Deal Pricing [REF DBxCA072]</t>
  </si>
  <si>
    <t>Machine Learning Scientist - Vice President</t>
  </si>
  <si>
    <t>['python', 'pytorch', 'tensorflow', 'hugging face', 'scikit-learn']</t>
  </si>
  <si>
    <t>Senior Data Scientist Jobs in Buttershaw – Yorkshire Water</t>
  </si>
  <si>
    <t>UK Jobs</t>
  </si>
  <si>
    <t>Big Data Developer- Pyspark, SQL, Scala</t>
  </si>
  <si>
    <t>['python', 'spark', 'pyspark']</t>
  </si>
  <si>
    <t>Energy Markets - Senior Data Engineer</t>
  </si>
  <si>
    <t>Perth, United Kingdom</t>
  </si>
  <si>
    <t>Bury Council</t>
  </si>
  <si>
    <t>Droitwich, United Kingdom</t>
  </si>
  <si>
    <t>Airband</t>
  </si>
  <si>
    <t>Data Engineer - Active SC, PowerApps, Power BI</t>
  </si>
  <si>
    <t>IT Support Analyst</t>
  </si>
  <si>
    <t>Meath, County Meath, Ireland</t>
  </si>
  <si>
    <t>Midland Jobs</t>
  </si>
  <si>
    <t>Matrix Recruitment</t>
  </si>
  <si>
    <t>Data Scientist/ML Engineer for Game Sales Forecasting</t>
  </si>
  <si>
    <t>Data Analytics - Engineer</t>
  </si>
  <si>
    <t>Ginteja Insurance Brokers Pvt. Ltd.</t>
  </si>
  <si>
    <t>['sql', 'python', 'scala', 'java', 'postgresql', 'snowflake', 'aws', 'bigquery', 'spark', 'pyspark', 'airflow', 'hadoop', 'linux', 'unix', 'git']</t>
  </si>
  <si>
    <t>Distributed Systems Engineer (Data Platform)</t>
  </si>
  <si>
    <t>Hybrid Data Engineer: Azure, Databricks &amp; MS Stack</t>
  </si>
  <si>
    <t>PRIMA Partners</t>
  </si>
  <si>
    <t>Global Data Coordinator (Hybrid)</t>
  </si>
  <si>
    <t>RRD</t>
  </si>
  <si>
    <t>Inventory Control Data Analyst - Travel Required</t>
  </si>
  <si>
    <t>W2 only - Sustainability Data Analyst</t>
  </si>
  <si>
    <t>Gamstop Group</t>
  </si>
  <si>
    <t>['sql', 'python', 'r', 'aws', 'excel', 'power bi', 'spreadsheet', 'git']</t>
  </si>
  <si>
    <t>Senior SAP Business Intelligence &amp; Analytics Lead</t>
  </si>
  <si>
    <t>CornerStone Technology Talent Services</t>
  </si>
  <si>
    <t>['sql', 'azure', 'tableau', 'ssis', 'sap']</t>
  </si>
  <si>
    <t>Data Scientist Senior Associate - Proprietary Wallets Analytics</t>
  </si>
  <si>
    <t>Data Engineer (AI) Jobs</t>
  </si>
  <si>
    <t>['python', 'r', 'aws', 'kafka', 'linux', 'kubernetes']</t>
  </si>
  <si>
    <t>Data Engineer - Senior</t>
  </si>
  <si>
    <t>BDR Solutions LLC</t>
  </si>
  <si>
    <t>['sql', 'python', 'azure', 'databricks', 'aws', 'kafka', 'pyspark', 'splunk', 'github', 'terraform', 'unity']</t>
  </si>
  <si>
    <t>Senior Data Engineer - Finance Data</t>
  </si>
  <si>
    <t>Data Scientist - ML Engineer 🏆</t>
  </si>
  <si>
    <t>NICE</t>
  </si>
  <si>
    <t>Lead Data Engineer - Remote UK, Data Strategy &amp; Impact</t>
  </si>
  <si>
    <t>CLEO Systems</t>
  </si>
  <si>
    <t>Data Engineering and Reporting Analyst</t>
  </si>
  <si>
    <t>['sql', 'python', 'graphql', 'git', 'github']</t>
  </si>
  <si>
    <t>Senior Data Engineer,  (Senior Consultant, Data &amp; Analytics) Remote / Telecommute Jobs</t>
  </si>
  <si>
    <t>Fearless</t>
  </si>
  <si>
    <t>Stroud, United Kingdom</t>
  </si>
  <si>
    <t>Ecotricity</t>
  </si>
  <si>
    <t>['sql', 'python', 'databricks', 'aws', 'spark', 'power bi', 'github', 'terraform', 'bitbucket']</t>
  </si>
  <si>
    <t>Temporary Business Data Analyst - Remote</t>
  </si>
  <si>
    <t>IVI RMA North America</t>
  </si>
  <si>
    <t>['sql', 'tableau', 'excel', 'alteryx', 'powerbi', 'powerbi']</t>
  </si>
  <si>
    <t>Process Management Business Analyst</t>
  </si>
  <si>
    <t>Strategy &amp; Analytics Consultant</t>
  </si>
  <si>
    <t>Bespoke Recruitment Limited</t>
  </si>
  <si>
    <t>Carlow, Ireland</t>
  </si>
  <si>
    <t>E-Frontiers</t>
  </si>
  <si>
    <t>['sql', 'sql server', 'gdpr', 'excel']</t>
  </si>
  <si>
    <t>Financial Data &amp; Insights Analyst (Night Shift)</t>
  </si>
  <si>
    <t>Data Design Senior Analyst</t>
  </si>
  <si>
    <t>GREEN SYSTEM SOLUTIONS LTD</t>
  </si>
  <si>
    <t>['sql', 'python', 'r', 'snowflake', 'aws', 'bigquery', 'numpy', 'pandas', 'tableau', 'excel', 'looker', 'power bi']</t>
  </si>
  <si>
    <t>Workday Business Analyst 3</t>
  </si>
  <si>
    <t>Studio Data Administrator (entertainment / media data) [82386]</t>
  </si>
  <si>
    <t>['sql', 'excel', 'sheets', 'jira', 'airtable']</t>
  </si>
  <si>
    <t>Principal Data Scientist, Health Informatics</t>
  </si>
  <si>
    <t>Waymark</t>
  </si>
  <si>
    <t>['python', 'c', 'phoenix']</t>
  </si>
  <si>
    <t>['sql', 'python', 'postgresql', 'airflow']</t>
  </si>
  <si>
    <t>Data Protection Engineer</t>
  </si>
  <si>
    <t>ABBTECH Professional Resources, Inc.</t>
  </si>
  <si>
    <t>['go', 'powershell', 'db2', 'oracle', 'unix']</t>
  </si>
  <si>
    <t>Senior Data Engineer &amp; Analytics Developer</t>
  </si>
  <si>
    <t>Brooklyn, OH</t>
  </si>
  <si>
    <t>['sql', 'python', 'gcp', 'bigquery', 'airflow', 'tableau', 'git', 'terraform', 'gitlab']</t>
  </si>
  <si>
    <t>SUMMIT HOLDINGS LIMITED</t>
  </si>
  <si>
    <t>['sql', 'python', 'java', 'bash', 'vba', 'shell', 'sql server', 'oracle', 'aws', 'spark', 'hadoop', 'unix']</t>
  </si>
  <si>
    <t>Data Engineer - Delta Lake &amp; Spark, Hybrid</t>
  </si>
  <si>
    <t>Data Engineer, Ad Auction Platform — Scale &amp; Insights</t>
  </si>
  <si>
    <t>Roku, Inc.</t>
  </si>
  <si>
    <t>Hybrid Data Engineer: PySpark, BI &amp; Databricks + Shares</t>
  </si>
  <si>
    <t>FRG Technology Consulting</t>
  </si>
  <si>
    <t>Hybrid Cloud Data Engineer: Security Metrics &amp; ETL</t>
  </si>
  <si>
    <t>Grand Arcade</t>
  </si>
  <si>
    <t>['sql', 'python', 'aws', 'tableau', 'powerbi', 'powerbi']</t>
  </si>
  <si>
    <t>Insight &amp; Analytics Partner</t>
  </si>
  <si>
    <t>WeAreAspire</t>
  </si>
  <si>
    <t>BA - Private banking with Data Analytics</t>
  </si>
  <si>
    <t>['sql', 'excel', 'looker', 'jira', 'confluence']</t>
  </si>
  <si>
    <t>Analytical Sciences Data Review Group Leader</t>
  </si>
  <si>
    <t>Eurofins PSS Insourcing Solutions</t>
  </si>
  <si>
    <t>Lead Gen AI Data Scientist - GenAI</t>
  </si>
  <si>
    <t>Neal Analytics</t>
  </si>
  <si>
    <t>['sql', 'python', 'nosql', 'elasticsearch', 'azure', 'aws', 'gcp', 'pytorch', 'react', 'tensorflow', 'hugging face', 'fastapi', 'flask', 'django', 'docker', 'git']</t>
  </si>
  <si>
    <t>Data Scientist/Senior Data Scientist_ Gen AI</t>
  </si>
  <si>
    <t>['python', 'azure', 'aws', 'gcp', 'pytorch', 'react', 'tensorflow', 'huggingface', 'fastapi', 'flask', 'django', 'docker', 'git']</t>
  </si>
  <si>
    <t>[Remote] Data Engineer, Synthetic Data Generation</t>
  </si>
  <si>
    <t>Bernard Nickels &amp; Associates</t>
  </si>
  <si>
    <t>['sql', 'python', 'go', 'nosql', 'golang', 'snowflake', 'azure', 'databricks', 'redshift', 'bigquery', 'spark', 'kafka', 'airflow', 'tableau', 'power bi']</t>
  </si>
  <si>
    <t>Data Engineer (AWS + Python Developer)</t>
  </si>
  <si>
    <t>Data Engineer - Goldensource</t>
  </si>
  <si>
    <t>Principal Engineering Manager-Data Engineering</t>
  </si>
  <si>
    <t>['sql', 'javascript', 'c', 'typescript', 'azure', 'databricks', 'power bi']</t>
  </si>
  <si>
    <t>Data Scientist - ML Engineer</t>
  </si>
  <si>
    <t>['sas', 'tableau', 'excel', 'power bi', 'sas']</t>
  </si>
  <si>
    <t>Lead AI Workday Analyst (Prism &amp; Reporting)</t>
  </si>
  <si>
    <t>Analytics &amp; Data Operations Manager</t>
  </si>
  <si>
    <t>Marrick Medical</t>
  </si>
  <si>
    <t>['sql', 'python', 'aws', 'redshift', 'docker', 'github']</t>
  </si>
  <si>
    <t>3D Data Scientist # 26-13411</t>
  </si>
  <si>
    <t>['python', 'r', 'azure', 'aws', 'gcp', 'pytorch', 'matplotlib', 'plotly', 'numpy', 'tensorflow', 'scikit-learn', 'pandas', 'git']</t>
  </si>
  <si>
    <t>Decision Scientist - Marketing Science Research &amp; Analytics - Retail Media</t>
  </si>
  <si>
    <t>Albertsons Media Collective</t>
  </si>
  <si>
    <t>['sql', 'python', 'go', 'databricks', 'gcp', 'plotly', 'power bi', 'github']</t>
  </si>
  <si>
    <t>GLOBAL DATA SCIENTIST - MARKETING MEASUREMENT AND OPTIMIZATION (Remote)</t>
  </si>
  <si>
    <t>LotusLynx</t>
  </si>
  <si>
    <t>Data Engineer- MDM</t>
  </si>
  <si>
    <t>['sql', 'java', 'postgresql', 'aws', 'redshift', 'aurora', 'terraform', 'gitlab']</t>
  </si>
  <si>
    <t>['sql', 'python', 'go', 'nosql', 'golang', 'snowflake', 'azure', 'databricks', 'gcp', 'redshift', 'bigquery', 'spark', 'kafka', 'airflow', 'hadoop', 'tableau', 'power bi']</t>
  </si>
  <si>
    <t>London, ON, Canada</t>
  </si>
  <si>
    <t>LYNKED Inc.</t>
  </si>
  <si>
    <t>['sql', 'go', 'postgresql', 'azure', 'oracle', 'aws', 'gcp', 'redshift', 'spark', 'kafka', 'gdpr', 'kubernetes', 'docker', 'git', 'terraform']</t>
  </si>
  <si>
    <t>L&amp;S Mechanical</t>
  </si>
  <si>
    <t>Medical Management Data Analyst</t>
  </si>
  <si>
    <t>Citizen Advocates, Inc.</t>
  </si>
  <si>
    <t>AI Business Data Analyst (Generative AI &amp; Product Analytics)</t>
  </si>
  <si>
    <t>['sql', 'python', 'dynamodb', 'aws', 'pandas', 'tableau', 'excel', 'power bi']</t>
  </si>
  <si>
    <t>Analytics Engineer (Databricks &amp; Pyspark) (FTC)</t>
  </si>
  <si>
    <t>Lead Catalog Analyst</t>
  </si>
  <si>
    <t>Hoodie Analytics</t>
  </si>
  <si>
    <t>['sql', 'python', 'excel', 'sheets', 'zoom']</t>
  </si>
  <si>
    <t>Conflicts Analyst - Temp</t>
  </si>
  <si>
    <t>Moodys Northwest Consulting</t>
  </si>
  <si>
    <t>Data Scientist, Revenue Management Systems</t>
  </si>
  <si>
    <t>['sql', 'python', 'snowflake', 'databricks', 'scikit-learn', 'tableau', 'power bi']</t>
  </si>
  <si>
    <t>['sql', 'python', 'r', 'aws', 'pytorch', 'tensorflow', 'airflow', 'hugging face', 'scikit-learn', 'docker']</t>
  </si>
  <si>
    <t>Analytics / Data Engineer</t>
  </si>
  <si>
    <t>Prop Firm Match Global – FZCO</t>
  </si>
  <si>
    <t>['sql', 'bigquery', 'airflow', 'excel']</t>
  </si>
  <si>
    <t>Data Engineer - (Data Bricks &amp; Spark)</t>
  </si>
  <si>
    <t>['sql', 'python', 'azure', 'databricks', 'pyspark', 'power bi', 'git', 'github', 'unity']</t>
  </si>
  <si>
    <t>Data Engineer (Hybrid Role) - Charlotte, NC 28202 (Hybrid Role)</t>
  </si>
  <si>
    <t>Amicis Global</t>
  </si>
  <si>
    <t>['sql', 'python', 'nosql', 'c', 'azure', 'databricks', 'pyspark', 'fastapi', 'git', 'jenkins']</t>
  </si>
  <si>
    <t>Principal Security Data Engineer, Infrastructure Security Engineering - DGX Cloud</t>
  </si>
  <si>
    <t>['sql', 'python', 'go', 'scala']</t>
  </si>
  <si>
    <t>Senior Scientific Data Engineer (Institutional Informatics Team - Joint Genome Institute)</t>
  </si>
  <si>
    <t>SearchLab Digital Inc</t>
  </si>
  <si>
    <t>Insights Associate</t>
  </si>
  <si>
    <t>Avōq</t>
  </si>
  <si>
    <t>Business Modeling - Applied AI Modeling Lead</t>
  </si>
  <si>
    <t>['python', 'snowflake', 'azure', 'databricks', 'aws', 'pytorch', 'numpy', 'tensorflow', 'scikit-learn', 'pandas', 'jupyter']</t>
  </si>
  <si>
    <t>Data Engineer – Jr</t>
  </si>
  <si>
    <t>Castalia Systems</t>
  </si>
  <si>
    <t>['r', 'sas', 'tableau', 'excel', 'power bi', 'spss', 'sas']</t>
  </si>
  <si>
    <t>['sql', 'python', 't-sql', 'powershell', 'c', 'sql server', 'ssis']</t>
  </si>
  <si>
    <t>3D Data Scientist / Computer Vision</t>
  </si>
  <si>
    <t>['sql', 'python', 'azure', 'aws', 'gcp', 'pytorch', 'numpy', 'tensorflow', 'scikit-learn', 'pandas', 'git']</t>
  </si>
  <si>
    <t>Local to Portland, OR: Senior Data Engineer</t>
  </si>
  <si>
    <t>['sql', 'python', 'nosql', 'java', 'mongodb', 'c', 'db2', 'sql server', 'mysql', 'postgresql', 'mongodb', 'cassandra', 'azure', 'databricks', 'oracle', 'aws', 'spark', 'kafka', 'pyspark', 'airflow', 'hadoop', 'tableau', 'power bi', 'sap']</t>
  </si>
  <si>
    <t>['sql', 'python', 'scala', 'nosql', 'java', 'dynamodb', 'cassandra', 'snowflake', 'aws', 'redshift', 'bigquery', 'spark', 'kafka', 'pyspark', 'airflow', 'kubernetes', 'docker', 'terraform']</t>
  </si>
  <si>
    <t>Sr Data Engineer &amp; Analytics Developer</t>
  </si>
  <si>
    <t>Data Engineer (Business Data)</t>
  </si>
  <si>
    <t>FreshBooks</t>
  </si>
  <si>
    <t>['sql', 'python', 'r', 'snowflake', 'redshift', 'bigquery', 'kafka', 'airflow']</t>
  </si>
  <si>
    <t>Data Analyst - Connie</t>
  </si>
  <si>
    <t>CRISP Shared Services, Inc.</t>
  </si>
  <si>
    <t>['sql', 'python', 'go', 'css', 'databricks', 'spark', 'excel', 'power bi']</t>
  </si>
  <si>
    <t>Senior Associate, Data Scientist - Card DFS Integration</t>
  </si>
  <si>
    <t>Systems Analyst - Data Scientist</t>
  </si>
  <si>
    <t>['sql', 'python', 'r', 'javascript', 'databricks', 'power bi']</t>
  </si>
  <si>
    <t>Duchesne, UT</t>
  </si>
  <si>
    <t>GRIFOLS, S.A.</t>
  </si>
  <si>
    <t>['excel', 'power bi', 'powerpoint', 'dax']</t>
  </si>
  <si>
    <t>Senior Analyst - North American E&amp;P Research &amp; Insights</t>
  </si>
  <si>
    <t>Senior Machine Learning Expert</t>
  </si>
  <si>
    <t>Soleo Health Inc</t>
  </si>
  <si>
    <t>['sql', 'python', 'scala', 'snowflake', 'azure', 'databricks', 'tableau', 'power bi', 'dax', 'unify']</t>
  </si>
  <si>
    <t>['python', 'java', 'c', 'shell', 'linux', 'unix']</t>
  </si>
  <si>
    <t>Analytics &amp; Insights Associate</t>
  </si>
  <si>
    <t>['sql', 'python', 'tableau', 'excel', 'power bi', 'powerpoint', 'spreadsheet']</t>
  </si>
  <si>
    <t>Ken Caryl, CO</t>
  </si>
  <si>
    <t>Trident Systems Inc</t>
  </si>
  <si>
    <t>['sql', 'c', 'react', 'qlik']</t>
  </si>
  <si>
    <t>Remote Computer Vision Engineer</t>
  </si>
  <si>
    <t>['python', 'tensorflow', 'opencv']</t>
  </si>
  <si>
    <t>Home Lending Data &amp; Analytics - Applied AI/ML Engineer - VP | Jacksonville, FL, USA</t>
  </si>
  <si>
    <t>Data Engineer (Snowflake &amp; AWS)</t>
  </si>
  <si>
    <t>Kyasaram, Telangana, India</t>
  </si>
  <si>
    <t>CVCraft - Roynex</t>
  </si>
  <si>
    <t>Contenterra Software Pvt Ltd</t>
  </si>
  <si>
    <t>Senior Data Engineer – Central London | Up to £80k + bonus</t>
  </si>
  <si>
    <t>['sql', 'python', 'azure', 'aws', 'gcp', 'numpy', 'airflow', 'pandas']</t>
  </si>
  <si>
    <t>Data Analyst - Data Visualization</t>
  </si>
  <si>
    <t>['sql', 'python', 'r', 'azure', 'aws', 'scikit-learn', 'tableau']</t>
  </si>
  <si>
    <t>Business Analyst - Sales Analytics | Denver, CO, USA</t>
  </si>
  <si>
    <t>['sql', 'python', 'sql server', 'snowflake', 'databricks', 'oracle', 'tableau', 'power bi']</t>
  </si>
  <si>
    <t>Digital Marketing Data Analyst - Fashion Retail</t>
  </si>
  <si>
    <t>MASTER MIND CONSULTANCY</t>
  </si>
  <si>
    <t>['sql', 'python', 'c', 'sql server', 'snowflake', 'azure', 'gdpr', 'ssis']</t>
  </si>
  <si>
    <t>Proactive.IT Appointments Ltd.</t>
  </si>
  <si>
    <t>Trainee Data Analyst – No experience needed</t>
  </si>
  <si>
    <t>IT Online Learning</t>
  </si>
  <si>
    <t>Loop Recruitment</t>
  </si>
  <si>
    <t>['sql', 'sql server', 'azure', 'databricks', 'excel', 'power bi', 'ssrs', 'git']</t>
  </si>
  <si>
    <t>Data Engineer-Night shift</t>
  </si>
  <si>
    <t>Programming.com</t>
  </si>
  <si>
    <t>['sql', 'databricks', 'aws', 'pyspark', 'airflow', 'terraform', 'pulumi']</t>
  </si>
  <si>
    <t>Analytics Engineer Business Intelligence</t>
  </si>
  <si>
    <t>First Choice Homes Oldham</t>
  </si>
  <si>
    <t>['sql', 'python', 't-sql', 'pandas', 'power bi']</t>
  </si>
  <si>
    <t>Senior Data Analyst (NYC)</t>
  </si>
  <si>
    <t>RealSelf</t>
  </si>
  <si>
    <t>Thunkable</t>
  </si>
  <si>
    <t>['sql', 'python', 'r', 'javascript', 'nosql', 'react']</t>
  </si>
  <si>
    <t>Data Scientist (2-5 years experience)</t>
  </si>
  <si>
    <t>DataLab USA</t>
  </si>
  <si>
    <t>Element</t>
  </si>
  <si>
    <t>['sql', 'python', 'r', 'go', 'sas', 'java', 'databricks', 'aws', 'airflow', 'sas', 'zoom']</t>
  </si>
  <si>
    <t>['sql', 'python', 'snowflake', 'azure', 'aws', 'gcp', 'redshift', 'bigquery', 'pyspark', 'airflow']</t>
  </si>
  <si>
    <t>International Trade Data Analyst</t>
  </si>
  <si>
    <t>UNO International Trade Strategy</t>
  </si>
  <si>
    <t>Data Analyst/BI expert</t>
  </si>
  <si>
    <t>Senior CRO &amp; Experimentation Analyst (A/B Testing, Analytics &amp; Dashboard Reporting) - Contract to Hire</t>
  </si>
  <si>
    <t>Machine Learning Engineer- NYC (on-site) | $130K-$160K | W-2 Only | No Sponsorship (nor or future) /No Relocation</t>
  </si>
  <si>
    <t>Abacus Group, LLC</t>
  </si>
  <si>
    <t>['python', 'aws', 'pytorch', 'react']</t>
  </si>
  <si>
    <t>Power BI &amp; Data Engineer Need (SQL, SSMS, Fabric) - Contract to Hire</t>
  </si>
  <si>
    <t>AI/ML Data Engineer – Data Warehouse &amp; ELT | Chennai</t>
  </si>
  <si>
    <t>DataGraphene Solutions</t>
  </si>
  <si>
    <t>['sql', 'python', 'snowflake', 'databricks', 'redshift', 'bigquery', 'pyspark', 'airflow']</t>
  </si>
  <si>
    <t>Leader, Data Quality &amp; Governance</t>
  </si>
  <si>
    <t>Senior Data Scientist - TS required to apply - NCR</t>
  </si>
  <si>
    <t>['python', 'r', 'scala', 'tableau', 'power bi', 'qlik']</t>
  </si>
  <si>
    <t>Data Engineer Job Details | Janus Henderson Investors</t>
  </si>
  <si>
    <t>['sql', 'go', 'qlik']</t>
  </si>
  <si>
    <t>Senior Data Engineer (on-site) - Active SC</t>
  </si>
  <si>
    <t>Methods Business and Digital Technology</t>
  </si>
  <si>
    <t>['python', 'go', 'postgresql', 'elasticsearch', 'azure', 'kafka']</t>
  </si>
  <si>
    <t>Business Intelligence Analyst-PV</t>
  </si>
  <si>
    <t>Senior Data Analyst (BHJOB1435_35433)</t>
  </si>
  <si>
    <t>Quality Control Analyst</t>
  </si>
  <si>
    <t>CLOUD5TECH</t>
  </si>
  <si>
    <t>Data Analyst - PE-backed scale-up business (PowerBI, Fabric and DBT required)</t>
  </si>
  <si>
    <t>Ethos BeathChapman</t>
  </si>
  <si>
    <t>Senior Data and Reporting Analysis</t>
  </si>
  <si>
    <t>Colbern Limited</t>
  </si>
  <si>
    <t>Data Scientist Director â€“ Card Data &amp; Analytics, Customer &amp; Strategic Analytics</t>
  </si>
  <si>
    <t>['python', 'r', 'snowflake']</t>
  </si>
  <si>
    <t>AI/ML Engineer - #26-13511</t>
  </si>
  <si>
    <t>Forge Forward</t>
  </si>
  <si>
    <t>Data Engineer with MLops and Data bricks</t>
  </si>
  <si>
    <t>IT cloud america</t>
  </si>
  <si>
    <t>['sql', 'python', 'javascript', 'html', 'css', 'azure', 'aws', 'react', 'react.js', 'git']</t>
  </si>
  <si>
    <t>Data Engineer - Ab Initio</t>
  </si>
  <si>
    <t>['shell', 'linux', 'unix']</t>
  </si>
  <si>
    <t>Databricks Lead/Architect</t>
  </si>
  <si>
    <t>BI Data Engineer (Azure/Power BI)</t>
  </si>
  <si>
    <t>Contract – Senior Data Engineer</t>
  </si>
  <si>
    <t>Data Engineer – DBT/Snowflake – Central London</t>
  </si>
  <si>
    <t>Levi, Ray &amp; Shoup, Inc. (LRS)</t>
  </si>
  <si>
    <t>WorkTrust Solutions</t>
  </si>
  <si>
    <t>cykro analytic</t>
  </si>
  <si>
    <t>County Durham, United Kingdom</t>
  </si>
  <si>
    <t>Wolviston Management Services</t>
  </si>
  <si>
    <t>HR AI &amp; Data Analytics Intern</t>
  </si>
  <si>
    <t>Granite Partners</t>
  </si>
  <si>
    <t>Data Scientist | Graduate Role | 0-2 Years Exp.</t>
  </si>
  <si>
    <t>Data Engineer, Data Platform Modernization (GCP)</t>
  </si>
  <si>
    <t>['sql', 'python', 'gcp', 'bigquery', 'spark', 'pyspark', 'airflow', 'hadoop', 'pandas', 'git']</t>
  </si>
  <si>
    <t>Data Engineer – Azure Databricks / Python / Insurance - Outside IR35 - remote - 2-3 month contract</t>
  </si>
  <si>
    <t>Senior Technical Lead - Data</t>
  </si>
  <si>
    <t>Medical Review Analyst II</t>
  </si>
  <si>
    <t>Sr Director I, Data Science</t>
  </si>
  <si>
    <t>ServiceNow BA</t>
  </si>
  <si>
    <t>Tarporley, United Kingdom</t>
  </si>
  <si>
    <t>BPO GLOBAL INTERIM MANAGEMENT LTD</t>
  </si>
  <si>
    <t>['sql', 'python', 'pytorch', 'tensorflow', 'scikit-learn']</t>
  </si>
  <si>
    <t>Electrical Engineer - Data Center NOC</t>
  </si>
  <si>
    <t>Altron</t>
  </si>
  <si>
    <t>Data Analyst: SQL, Power BI, Python</t>
  </si>
  <si>
    <t>['sql', 'python', 'snowflake', 'azure', 'aws', 'bigquery', 'scikit-learn', 'pandas', 'tableau', 'excel', 'power bi', 'sap']</t>
  </si>
  <si>
    <t>Technical Business Data Analyst</t>
  </si>
  <si>
    <t>['sql', 'go', 'nosql']</t>
  </si>
  <si>
    <t>Supervisor, Data Analytics</t>
  </si>
  <si>
    <t>McDonald's - Corporate</t>
  </si>
  <si>
    <t>['sql', 'python', 'vba', 'excel', 'power bi', 'alteryx', 'smartsheet']</t>
  </si>
  <si>
    <t>Remo, VA</t>
  </si>
  <si>
    <t>Newell Brands</t>
  </si>
  <si>
    <t>['go', 'sap', 'spreadsheet']</t>
  </si>
  <si>
    <t>Supplier Funding Business Analyst, Supplier Funding and Analytics</t>
  </si>
  <si>
    <t>Rate Analyst</t>
  </si>
  <si>
    <t>Tri-State Generation and Transmission Association, Inc.</t>
  </si>
  <si>
    <t>Senior Data Scientist- Hospitality</t>
  </si>
  <si>
    <t>['sql', 'python', 'azure', 'aws', 'gcp', 'spark', 'pytorch', 'tensorflow', 'scikit-learn', 'mxnet']</t>
  </si>
  <si>
    <t>['sql', 'python', 'azure', 'databricks', 'aws', 'spark', 'pyspark']</t>
  </si>
  <si>
    <t>Business Analyst - I</t>
  </si>
  <si>
    <t>Business Analyst for SOPs and UATs</t>
  </si>
  <si>
    <t>Senior Data Scientist: 26-01633</t>
  </si>
  <si>
    <t>Lead Data Engineer (8+ years of experience)</t>
  </si>
  <si>
    <t>['sql', 'python', 'scala', 'sql server', 'azure', 'databricks', 'oracle', 'spark']</t>
  </si>
  <si>
    <t>Data Engineer, Microsoft Fabric</t>
  </si>
  <si>
    <t>South Burlington, VT</t>
  </si>
  <si>
    <t>UVM Health - UVM Medical Center</t>
  </si>
  <si>
    <t>Sr. Data Engineer, Microsoft Fabric</t>
  </si>
  <si>
    <t>['sql', 'azure', 'pyspark']</t>
  </si>
  <si>
    <t>Expert Data Engineer, Microsoft Fabric</t>
  </si>
  <si>
    <t>DataOps / Platform Engineer</t>
  </si>
  <si>
    <t>Title Data Engineer | Full-Time | Denver Tech Center / OVG NY Corporate</t>
  </si>
  <si>
    <t>Oak View Group</t>
  </si>
  <si>
    <t>['sql', 'python', 'azure', 'databricks', 'oracle', 'spark', 'pyspark']</t>
  </si>
  <si>
    <t>Data Analyst (SAP)</t>
  </si>
  <si>
    <t>['go', 'tableau', 'sheets']</t>
  </si>
  <si>
    <t>Associate Director, Business Analytics</t>
  </si>
  <si>
    <t>Omnicom</t>
  </si>
  <si>
    <t>['sql', 'python', 'snowflake', 'azure', 'gcp', 'pytorch', 'tensorflow']</t>
  </si>
  <si>
    <t>['sql', 'python', 'sql server', 'postgresql', 'azure', 'oracle', 'aws', 'tableau', 'excel', 'power bi', 'git', 'jira', 'confluence']</t>
  </si>
  <si>
    <t>Sr Strategic Data Analyst</t>
  </si>
  <si>
    <t>Ferris, TX</t>
  </si>
  <si>
    <t>['sql', 'python', 'r', 'javascript', 'aws', 'redshift', 'hadoop', 'tableau', 'excel', 'alteryx']</t>
  </si>
  <si>
    <t>Senior Data Scientist - Remote / Telecommute</t>
  </si>
  <si>
    <t>Full-Stack Data Engineer (TS/SCI)</t>
  </si>
  <si>
    <t>['sql', 'python', 'r', 'nosql', 'ruby', 'java', 'html', 'css', 'ruby', 'spss']</t>
  </si>
  <si>
    <t>Educated Solutions Corp</t>
  </si>
  <si>
    <t>['sql', 'python', 'r', 'c', 'snowflake', 'databricks', 'tableau', 'excel', 'looker', 'power bi']</t>
  </si>
  <si>
    <t>Program Analyst – EV Charging Operations &amp; Data Analytics</t>
  </si>
  <si>
    <t>Senior Business Analyst – Data Quality &amp; Analytics- Onsite</t>
  </si>
  <si>
    <t>Data Scientist – GenAI</t>
  </si>
  <si>
    <t>Senior Data Engineer, Underwriting Technical Lead</t>
  </si>
  <si>
    <t>['azure', 'databricks', 'aws', 'redshift', 'pyspark']</t>
  </si>
  <si>
    <t>Senior Software Engineer - Azure Data Engineering Team</t>
  </si>
  <si>
    <t>['sql', 'python', 'r', 'javascript', 'java', 'html', 'c', 'postgresql', 'azure', 'aws', 'spark', 'kafka', 'power bi']</t>
  </si>
  <si>
    <t>Remote Data Analyst for Machine Learning Evaluation</t>
  </si>
  <si>
    <t>Remote Data Engineer/Data Scientist for AI Benchmark Evaluation</t>
  </si>
  <si>
    <t>Digital Properties Data Engineer 2</t>
  </si>
  <si>
    <t>['sql', 'python', 'java', 'bash', 'shell', 'groovy', 'snowflake', 'aws', 'visio', 'excel', 'atlassian', 'kubernetes', 'docker', 'github', 'terraform', 'ansible', 'chef', 'puppet', 'jira', 'confluence']</t>
  </si>
  <si>
    <t>The Gap</t>
  </si>
  <si>
    <t>['sql', 'python', 'pytorch', 'tensorflow', 'tableau', 'powerbi', 'powerbi']</t>
  </si>
  <si>
    <t>Data Engineering (Big Data Developer)</t>
  </si>
  <si>
    <t>['sql', 'python', 'azure', 'databricks', 'spark', 'pyspark', 'airflow', 'hadoop', 'linux', 'unix']</t>
  </si>
  <si>
    <t>South West Water</t>
  </si>
  <si>
    <t>Data &amp; Insights Analyst</t>
  </si>
  <si>
    <t>Data Scientist, Autonomy Behavior Monitoring</t>
  </si>
  <si>
    <t>Bioinformaticist Research Scientist (Microbiome Data Science Group - Joint Genome Institute)</t>
  </si>
  <si>
    <t>['python', 'r', 'perl', 'unix']</t>
  </si>
  <si>
    <t>Azure Data Engineer/Analyst</t>
  </si>
  <si>
    <t>['sql', 'azure', 'tableau', 'power bi', 'sap', 'jira']</t>
  </si>
  <si>
    <t>SR Business Intelligence Analyst Spec</t>
  </si>
  <si>
    <t>Senior Metadata Ingestion B.A.</t>
  </si>
  <si>
    <t>Data Analyst — AI-Driven Insights</t>
  </si>
  <si>
    <t>David's Bridal</t>
  </si>
  <si>
    <t>['sql', 'python', 'snowflake', 'databricks', 'redshift', 'bigquery', 'plotly', 'numpy', 'airflow', 'scikit-learn', 'pandas', 'tableau', 'looker', 'git']</t>
  </si>
  <si>
    <t>Altamont, CA</t>
  </si>
  <si>
    <t>Absecon, NJ</t>
  </si>
  <si>
    <t>Claims Resolution Corporation Inc.</t>
  </si>
  <si>
    <t>['sql', 'python', 'vba', 'powershell', 'pandas', 'tableau', 'excel', 'power bi']</t>
  </si>
  <si>
    <t>Data Analysis Trainer</t>
  </si>
  <si>
    <t>Shine</t>
  </si>
  <si>
    <t>Lalita Manpower Solutions</t>
  </si>
  <si>
    <t>['sql', 'python', 'java', 'mysql', 'matplotlib', 'numpy', 'seaborn', 'pandas', 'flask', 'excel', 'power bi']</t>
  </si>
  <si>
    <t>Junior Process Analyst</t>
  </si>
  <si>
    <t>SHJ International Technologies Pvt Ltd</t>
  </si>
  <si>
    <t>Senior Actuarial Data Scientist (Hybrid)</t>
  </si>
  <si>
    <t>['sql', 'python', 'nosql', 'java', 'redshift', 'visio', 'excel', 'powerpoint']</t>
  </si>
  <si>
    <t>AWS Data Engineer (Glue / Redshift / Python)</t>
  </si>
  <si>
    <t>Ernest Talent</t>
  </si>
  <si>
    <t>['sql', 'python', 'snowflake', 'databricks', 'aws', 'redshift', 'spark', 'pyspark', 'airflow']</t>
  </si>
  <si>
    <t>Atlanta, NE</t>
  </si>
  <si>
    <t>University of Vermont Health Network</t>
  </si>
  <si>
    <t>RQ11222 - Sr. DataOps/Cloud Data Engineer</t>
  </si>
  <si>
    <t>Source Code</t>
  </si>
  <si>
    <t>['sql', 'db2', 'sql server', 'azure', 'oracle']</t>
  </si>
  <si>
    <t>Data Analyst Project Lead</t>
  </si>
  <si>
    <t>Associated Students Inc</t>
  </si>
  <si>
    <t>['sql', 'python', 'r', 'html', 'tableau', 'excel', 'spss', 'powerpoint', 'microsoft teams']</t>
  </si>
  <si>
    <t>Senior Analyst- Pharmacy</t>
  </si>
  <si>
    <t>Data Scientist - Federal Acquisition Service</t>
  </si>
  <si>
    <t>['sql', 'python', 'r', 'scala', 'java', 'c', 'tableau']</t>
  </si>
  <si>
    <t>Senior Business Analyst Consultant (Data Applications - Functional)</t>
  </si>
  <si>
    <t>Residential Data Analyst Intern</t>
  </si>
  <si>
    <t>Senior Insights &amp; Analytics Strategist</t>
  </si>
  <si>
    <t>Principal, Data Scientist -- Agentic AI</t>
  </si>
  <si>
    <t>['sql', 'python', 'r', 'scala', 'java', 'c', 'spark', 'pytorch', 'tensorflow', 'scikit-learn']</t>
  </si>
  <si>
    <t>Air Methods</t>
  </si>
  <si>
    <t>['sql', 'python', 'nosql', 'c', 'snowflake', 'azure', 'databricks', 'redshift', 'spark', 'pyspark', 'excel', 'power bi', 'powerpoint', 'outlook']</t>
  </si>
  <si>
    <t>['sql', 'azure', 'databricks', 'aws', 'gcp', 'spark', 'pyspark', 'terraform', 'unity']</t>
  </si>
  <si>
    <t>Oracle Business System Analyst</t>
  </si>
  <si>
    <t>['sql', 'oracle', 'excel', 'powerpoint', 'outlook']</t>
  </si>
  <si>
    <t>Principal Analyst- Hospital Analytics</t>
  </si>
  <si>
    <t>Lead Data Engineer Enterprise Reporting &amp; Analytics Job Details | Sephora</t>
  </si>
  <si>
    <t>['sql', 'databricks', 'tableau', 'cognos', 'github', 'jira', 'confluence']</t>
  </si>
  <si>
    <t>Marketing Strategist - Business Analyst |  Food Community App</t>
  </si>
  <si>
    <t>Senior Research Data Scientist, Payments Platform</t>
  </si>
  <si>
    <t>WM</t>
  </si>
  <si>
    <t>CPG Systems Data Analyst needed for ERP &amp; Demand Planning Systems Upgrade</t>
  </si>
  <si>
    <t>['sql', 'vba', 'excel', 'sheets']</t>
  </si>
  <si>
    <t>Lead AI Engineer (191492)</t>
  </si>
  <si>
    <t>Fute</t>
  </si>
  <si>
    <t>['sql', 'r', 'sas', 'gcp', 'sas']</t>
  </si>
  <si>
    <t>OAS BI Engineer with ODI/ETL, W2 only.</t>
  </si>
  <si>
    <t>['sql', 'azure', 'oracle', 'power bi']</t>
  </si>
  <si>
    <t>Senior Analytics Business Intelligence Engineer</t>
  </si>
  <si>
    <t>Legal Services Data Analyst NE</t>
  </si>
  <si>
    <t>AdventHealth Corporate</t>
  </si>
  <si>
    <t>Ravh-IT</t>
  </si>
  <si>
    <t>Broxer</t>
  </si>
  <si>
    <t>Navayuga Consultancy</t>
  </si>
  <si>
    <t>Senior Data Scientist, Core Ranking and AI Context</t>
  </si>
  <si>
    <t>Excelsior University</t>
  </si>
  <si>
    <t>Senior Product Data Scientist - Text Analytics</t>
  </si>
  <si>
    <t>GCP data engineer</t>
  </si>
  <si>
    <t>Tech Genius inc</t>
  </si>
  <si>
    <t>['gcp', 'phoenix']</t>
  </si>
  <si>
    <t>['sql', 'python', 'sql server', 'gcp', 'bigquery', 'spark']</t>
  </si>
  <si>
    <t>['snowflake', 'oracle', 'aws']</t>
  </si>
  <si>
    <t>['excel', 'powerpoint', 'outlook', 'smartsheet']</t>
  </si>
  <si>
    <t>US Office of Personnel Management</t>
  </si>
  <si>
    <t>['php', 'spreadsheet']</t>
  </si>
  <si>
    <t>AI Technical Business Analyst</t>
  </si>
  <si>
    <t>Geographic Information System Intern</t>
  </si>
  <si>
    <t>Epic Beaker Analyst</t>
  </si>
  <si>
    <t>Senior Insurance Data Science Consultant</t>
  </si>
  <si>
    <t>Earnix</t>
  </si>
  <si>
    <t>['sql', 'python', 'c', 'spark', 'airflow']</t>
  </si>
  <si>
    <t>Senior HR Data Engineer</t>
  </si>
  <si>
    <t>Senior Software Engineer (Qlik) - Data Management &amp; Analytics Platform</t>
  </si>
  <si>
    <t>['python', 'go', 'java', 'tableau', 'looker', 'qlik', 'powerbi', 'powerbi']</t>
  </si>
  <si>
    <t>Staff Data Engineer / Data Architect (Azure / Databricks)</t>
  </si>
  <si>
    <t>Product Implementation Analyst -</t>
  </si>
  <si>
    <t>Distro</t>
  </si>
  <si>
    <t>Sr. Director - Data Science (Hybrid - Flexible Options)</t>
  </si>
  <si>
    <t>AI Data Engineer Sr (on-site) Jobs</t>
  </si>
  <si>
    <t>['sql', 'python', 'azure', 'aws', 'spark', 'kafka']</t>
  </si>
  <si>
    <t>Data Engineer I, AWS, Python, GenAI</t>
  </si>
  <si>
    <t>['python', 'r', 'azure', 'aws', 'pyspark']</t>
  </si>
  <si>
    <t>Data Analyst 1 - VID 217737</t>
  </si>
  <si>
    <t>State of New York - Alcoholic Beverage Control</t>
  </si>
  <si>
    <t>Senior Sales Operations Analyst</t>
  </si>
  <si>
    <t>Data Science (Python) Quant Analyst</t>
  </si>
  <si>
    <t>Howard-Sloan Search</t>
  </si>
  <si>
    <t>['sql', 'python', 'tableau', 'power bi', 'git']</t>
  </si>
  <si>
    <t>Gen</t>
  </si>
  <si>
    <t>['sql', 'javascript', 'html', 'css', 'snowflake', 'bigquery', 'gdpr']</t>
  </si>
  <si>
    <t>['python', 'nosql', 'pytorch', 'tensorflow', 'airflow', 'kubernetes', 'docker']</t>
  </si>
  <si>
    <t>Senior Data Scientist - SCM</t>
  </si>
  <si>
    <t>['sql', 'python', 'azure', 'oracle', 'pytorch', 'numpy', 'tensorflow', 'pandas', 'power bi']</t>
  </si>
  <si>
    <t>Data Scientist - Healthcare</t>
  </si>
  <si>
    <t>Teamworks</t>
  </si>
  <si>
    <t>['python', 'snowflake', 'databricks', 'aws', 'spark', 'terraform']</t>
  </si>
  <si>
    <t>Hoover Institution, Stanford University</t>
  </si>
  <si>
    <t>['sql', 'r', 'sas', 'tableau', 'excel', 'looker', 'spss', 'sas']</t>
  </si>
  <si>
    <t>['sql', 'snowflake', 'excel', 'powerpoint', 'outlook']</t>
  </si>
  <si>
    <t>AI Research Scientist - PhD - AI Trainer</t>
  </si>
  <si>
    <t>['sql', 'python', 'go', 'azure', 'databricks', 'aws', 'gcp', 'spark', 'pyspark', 'airflow', 'git', 'github']</t>
  </si>
  <si>
    <t>Associate Mechanical Engineer - Dublin/Hybrid</t>
  </si>
  <si>
    <t>Wallace Myers International</t>
  </si>
  <si>
    <t>Clinical Data Analytics Developer</t>
  </si>
  <si>
    <t>Fintech Data Integration Analyst</t>
  </si>
  <si>
    <t>RealINSIGHT</t>
  </si>
  <si>
    <t>Business Analyst 3 (Local only)</t>
  </si>
  <si>
    <t>Terre Haute, IN</t>
  </si>
  <si>
    <t>Joink</t>
  </si>
  <si>
    <t>Senior Data Scientist / ML Analytics / BI &amp; Reporting / SQL / Python / Irvine CA</t>
  </si>
  <si>
    <t>Python- Pyspark Data Engineer</t>
  </si>
  <si>
    <t>['python', 'java', 'databricks', 'spark', 'pyspark']</t>
  </si>
  <si>
    <t>Senior Data Engineer - Snowflake &amp; AI Data Platform</t>
  </si>
  <si>
    <t>['sql', 'python', 'c', 'snowflake', 'azure', 'aws', 'airflow', 'power bi', 'git', 'terraform']</t>
  </si>
  <si>
    <t>Sr. Data Engineer-IICS/IDMC , AWS</t>
  </si>
  <si>
    <t>['sql', 'python', 'postgresql', 'oracle', 'aws', 'redshift', 'spark', 'pyspark', 'git']</t>
  </si>
  <si>
    <t>Web Analytics Analyst</t>
  </si>
  <si>
    <t>Encompass Supply Chain Solutions, Inc.</t>
  </si>
  <si>
    <t>['go', 'bigquery', 'excel', 'looker', 'power bi']</t>
  </si>
  <si>
    <t>Infrastructure Analyst</t>
  </si>
  <si>
    <t>Principal Data Scientist: Associate AI experience</t>
  </si>
  <si>
    <t>['python', 'r', 'scala', 'aws', 'gcp', 'bigquery', 'spark', 'pytorch', 'numpy', 'tensorflow', 'scikit-learn', 'pandas', 'docker']</t>
  </si>
  <si>
    <t>Basketball Data Scientist and Scheduling Analyst</t>
  </si>
  <si>
    <t>Dutch Tavern</t>
  </si>
  <si>
    <t>the NBA</t>
  </si>
  <si>
    <t>Agile Defense</t>
  </si>
  <si>
    <t>['sql', 'python', 'azure', 'databricks', 'aws', 'spark', 'pyspark', 'tensorflow', 'scikit-learn', 'docker', 'terraform']</t>
  </si>
  <si>
    <t>Data Center Facility Operations Specialist</t>
  </si>
  <si>
    <t>Data Engineer - Cherry Point, NC</t>
  </si>
  <si>
    <t>AVP, Lead Data Engineer</t>
  </si>
  <si>
    <t>['python', 'c', 'shell', 'snowflake', 'azure', 'databricks', 'spark']</t>
  </si>
  <si>
    <t>Principal Scientist, Data Science - DDSAI - Therapeutics Development Supply</t>
  </si>
  <si>
    <t>['python', 'r', 'go', 'spring']</t>
  </si>
  <si>
    <t>['sql', 'python', 'scala', 'nosql', 'java', 'mongodb', 'shell', 'mysql', 'mongodb', 'cassandra', 'snowflake', 'azure', 'databricks', 'aws', 'redshift', 'spark', 'kafka', 'pyspark', 'hadoop', 'linux', 'unix']</t>
  </si>
  <si>
    <t>Mariana Minerals</t>
  </si>
  <si>
    <t>Data Engineer – Power BI</t>
  </si>
  <si>
    <t>Delphic</t>
  </si>
  <si>
    <t>['sql', 'python', 'mongodb', 'mongodb', 'snowflake', 'azure', 'databricks', 'kafka', 'pyspark', 'power bi', 'dax', 'github']</t>
  </si>
  <si>
    <t>Data and Communications Analyst</t>
  </si>
  <si>
    <t>ASC Trust, LLC</t>
  </si>
  <si>
    <t>['crystal', 'excel', 'power bi']</t>
  </si>
  <si>
    <t>Data Analysis and Interpretation</t>
  </si>
  <si>
    <t>Sr Data Scientist GenAI</t>
  </si>
  <si>
    <t>Select Minds LLC</t>
  </si>
  <si>
    <t>['python', 'pytorch', 'tensorflow', 'huggingface']</t>
  </si>
  <si>
    <t>Data Science Lead - Fraud Strategy</t>
  </si>
  <si>
    <t>['python', 'java', 'snowflake', 'azure', 'databricks', 'aws']</t>
  </si>
  <si>
    <t>Senior Data Scientist - Business Innovation</t>
  </si>
  <si>
    <t>SHIVA CONCEPT SOLUTION</t>
  </si>
  <si>
    <t>['python', 'matplotlib', 'seaborn', 'tableau', 'power bi']</t>
  </si>
  <si>
    <t>['sql', 'python', 'matplotlib', 'numpy', 'seaborn', 'pandas', 'jupyter', 'tableau', 'power bi', 'git', 'github']</t>
  </si>
  <si>
    <t>26-064 - Staff Data Engineer / Data Architect (Azure / Databricks)</t>
  </si>
  <si>
    <t>Senior Data Scientist II – Generative AI / RAG / Agentic AI</t>
  </si>
  <si>
    <t>Raleigh, FL</t>
  </si>
  <si>
    <t>Senior Scientist, AI &amp; Data Infrastructure</t>
  </si>
  <si>
    <t>Kingdom</t>
  </si>
  <si>
    <t>['sql', 'python', 'r', 'go', 'assembly']</t>
  </si>
  <si>
    <t>Data QA Lead QA, Test 🏆</t>
  </si>
  <si>
    <t>True North Group</t>
  </si>
  <si>
    <t>['snowflake', 'azure', 'databricks', 'aws', 'redshift', 'bigquery', 'kafka', 'airflow']</t>
  </si>
  <si>
    <t>Junior Market Research Analyst</t>
  </si>
  <si>
    <t>Human Made Machine</t>
  </si>
  <si>
    <t>Data Analyst – Salesforce &amp; Tableau</t>
  </si>
  <si>
    <t>Cepoch</t>
  </si>
  <si>
    <t>Senior Research Data Scientist</t>
  </si>
  <si>
    <t>Sr Data Engineer 1 - Enterprise IT Data Analytics</t>
  </si>
  <si>
    <t>['powershell', 'databricks', 'ansible']</t>
  </si>
  <si>
    <t>(USA) Staff, Data Engineer</t>
  </si>
  <si>
    <t>['sql', 'python', 'nosql', 'java']</t>
  </si>
  <si>
    <t>['python', 'r', 'pytorch', 'matplotlib', 'react', 'seaborn', 'scikit-learn', 'fastapi']</t>
  </si>
  <si>
    <t>St Austell, United Kingdom</t>
  </si>
  <si>
    <t>St Austell Brewery</t>
  </si>
  <si>
    <t>Rathcoole, County Dublin, Ireland</t>
  </si>
  <si>
    <t>EIRTRADE AVIATION</t>
  </si>
  <si>
    <t>Instrument Software Validation Analyst</t>
  </si>
  <si>
    <t>Compensation Onboarding Analyst</t>
  </si>
  <si>
    <t>Software &amp; Data Science Expert $60-$75 / hr</t>
  </si>
  <si>
    <t>Belo Technologies</t>
  </si>
  <si>
    <t>Data Architect - Defence, SC Cleared</t>
  </si>
  <si>
    <t>Bangura Solutions</t>
  </si>
  <si>
    <t>Senior Business Analyst / Data Modeler - Banking &amp; Regulatory Reporting</t>
  </si>
  <si>
    <t>Unison Group</t>
  </si>
  <si>
    <t>Data Analyst - Programme</t>
  </si>
  <si>
    <t>Database Platform Distinguished Engineer</t>
  </si>
  <si>
    <t>Dayforce</t>
  </si>
  <si>
    <t>['sql', 'nosql', 'mongodb', 'sql server', 'postgresql', 'mongodb', 'azure', 'databricks', 'aws', 'gcp', 'gdpr']</t>
  </si>
  <si>
    <t>['python', 'azure', 'databricks', 'aws', 'pyspark']</t>
  </si>
  <si>
    <t>Junior Commercial Analyst</t>
  </si>
  <si>
    <t>COSCO SHIPPING Lines (North America) Inc.</t>
  </si>
  <si>
    <t>Network Data Specialist I</t>
  </si>
  <si>
    <t>HR Business Analyst - Compensation</t>
  </si>
  <si>
    <t>['sql', 'python', 'go', 'html', 'azure', 'databricks', 'excel', 'power bi']</t>
  </si>
  <si>
    <t>Cactus Search</t>
  </si>
  <si>
    <t>Data Scientist Needed for Data Analysis, Machine Learning &amp; Predictive Modeling</t>
  </si>
  <si>
    <t>['sql', 'python', 'azure', 'aws', 'gcp', 'pytorch', 'matplotlib', 'plotly', 'numpy', 'tensorflow', 'scikit-learn', 'pandas', 'jupyter', 'tableau', 'power bi', 'git']</t>
  </si>
  <si>
    <t>Newark, United Kingdom</t>
  </si>
  <si>
    <t>Cherry Professional - Relationship Led Recruitment</t>
  </si>
  <si>
    <t>['sql', 'snowflake', 'azure', 'power bi', 'git', 'github']</t>
  </si>
  <si>
    <t>Data Engineer with Expert-level SQL Job Details | Capgemini</t>
  </si>
  <si>
    <t>['sql', 'python', 'assembly', 'neo4j', 'snowflake', 'azure', 'aws', 'redshift', 'bigquery']</t>
  </si>
  <si>
    <t>Database Engineer II -  2502</t>
  </si>
  <si>
    <t>['python', 'nosql', 'shell', 'dynamodb', 'redis', 'cassandra', 'elasticsearch', 'aws', 'linux']</t>
  </si>
  <si>
    <t>Mahinahina</t>
  </si>
  <si>
    <t>Data Engineer – Azure / Databricks / Python / Insurance - remote - 3 month contract</t>
  </si>
  <si>
    <t>Cherry Professional</t>
  </si>
  <si>
    <t>Senior Data Engineer - Cloud</t>
  </si>
  <si>
    <t>['sql', 'snowflake', 'azure', 'aws', 'gcp', 'redshift', 'bigquery', 'git']</t>
  </si>
  <si>
    <t>Business Intelligence Consultant (Databricks, Power BI &amp; Tableau)</t>
  </si>
  <si>
    <t>Senior Data Scientist - R01566194</t>
  </si>
  <si>
    <t>['python', 'r', 'sas', 'pytorch', 'keras', 'pyspark', 'tensorflow', 'mxnet', 'spss', 'sas']</t>
  </si>
  <si>
    <t>Function Health</t>
  </si>
  <si>
    <t>Data Scientist Needed for Sales Forecasting &amp; Dashboard Development</t>
  </si>
  <si>
    <t>['sql', 'python', 'numpy', 'scikit-learn', 'pandas', 'tableau', 'power bi']</t>
  </si>
  <si>
    <t>Data Engineer SME Jobs</t>
  </si>
  <si>
    <t>['aws', 'spark', 'kafka']</t>
  </si>
  <si>
    <t>Principal IT Data Analytics Engineer</t>
  </si>
  <si>
    <t>['python', 'aws', 'redshift', 'jupyter', 'powerbi', 'powerbi']</t>
  </si>
  <si>
    <t>['sql', 'nosql', 'mongodb', 'sql server', 'postgresql', 'mongodb', 'redis', 'elasticsearch', 'snowflake', 'azure', 'aws', 'aurora', 'kafka', 'airflow', 'ssis']</t>
  </si>
  <si>
    <t>['python', 'postgresql', 'snowflake', 'databricks', 'aws', 'airflow', 'linux', 'kubernetes']</t>
  </si>
  <si>
    <t>Data Bricks</t>
  </si>
  <si>
    <t>['sql', 'python', 'scala', 'azure', 'databricks', 'aws', 'spark', 'pyspark', 'airflow', 'git', 'unity']</t>
  </si>
  <si>
    <t>Senior Data Engineer | Hedge Fund</t>
  </si>
  <si>
    <t>RA Global License Analyst</t>
  </si>
  <si>
    <t>Nottinghamshire, United Kingdom</t>
  </si>
  <si>
    <t>Lead Data Scientist | Insurance</t>
  </si>
  <si>
    <t>The Kennedy Group</t>
  </si>
  <si>
    <t>['sql', 'python', 'r', 'snowflake', 'azure', 'databricks']</t>
  </si>
  <si>
    <t>Senior Data Scientist — Bayesian Modeling | Leading Global Trading Firm</t>
  </si>
  <si>
    <t>Industry Expert Mentor – AI / ML / Data Science (Part-Time, Remote) - Contract to Hire</t>
  </si>
  <si>
    <t>['sql', 'sql server', 'snowflake', 'ssis']</t>
  </si>
  <si>
    <t>Senior Data Engineer, Cybersecurity</t>
  </si>
  <si>
    <t>['sql', 'python', 'scala', 'snowflake', 'aws', 'spark', 'pyspark', 'airflow', 'github', 'terraform', 'jenkins']</t>
  </si>
  <si>
    <t>Layline Automation</t>
  </si>
  <si>
    <t>['sql', 'python', 'oracle', 'kafka', 'linux', 'unix', 'kubernetes']</t>
  </si>
  <si>
    <t>Office of Personnel Management</t>
  </si>
  <si>
    <t>Data Labelers</t>
  </si>
  <si>
    <t>['sql', 'python', 'snowflake', 'zoom']</t>
  </si>
  <si>
    <t>Business Intelligence / Data Analyst</t>
  </si>
  <si>
    <t>Yorkshire Dental Suite</t>
  </si>
  <si>
    <t>[Remote] Senior Data Engineer, Data Platform Admin (US – East Coast)</t>
  </si>
  <si>
    <t>ŌURA</t>
  </si>
  <si>
    <t>['databricks', 'aws', 'spark', 'unity']</t>
  </si>
  <si>
    <t>Data Engineer - Secret or Top Secret Cleared</t>
  </si>
  <si>
    <t>['python', 'java', 'azure', 'aws', 'gcp', 'spark', 'kafka', 'airflow', 'kubernetes', 'docker']</t>
  </si>
  <si>
    <t>['sql', 'python', 'gcp', 'looker']</t>
  </si>
  <si>
    <t>['python', 'nosql', 'gcp', 'bigquery', 'spark', 'airflow', 'hadoop', 'pandas', 'fastapi']</t>
  </si>
  <si>
    <t>Software Engineer, Data Infrastructure &amp; Acquisition - Dublin, Ireland</t>
  </si>
  <si>
    <t>Speechify</t>
  </si>
  <si>
    <t>Data Engineer - LATAM only!</t>
  </si>
  <si>
    <t>G2i Inc.</t>
  </si>
  <si>
    <t>['sql', 'gcp', 'bigquery', 'docker']</t>
  </si>
  <si>
    <t>Data Analyst 1/Trainee - 791</t>
  </si>
  <si>
    <t>Applied Data Science &amp; Insights Leader - GTM Intelligence Solutions and Technical Success</t>
  </si>
  <si>
    <t>AI Consultant - Quality Systems &amp; Data Engineering</t>
  </si>
  <si>
    <t>['sql', 'unify']</t>
  </si>
  <si>
    <t>[Remote] Data Engineer-Kiewit Nuclear Solutions 1 Job Details | Kiewit</t>
  </si>
  <si>
    <t>Kiewit</t>
  </si>
  <si>
    <t>['sql', 'python', 'sql server', 'azure', 'databricks', 'spark', 'pyspark', 'power bi', 'dax', 'powerbi', 'powerbi']</t>
  </si>
  <si>
    <t>Consultant, Data Engineer(Databricks)</t>
  </si>
  <si>
    <t>Donegal, Ireland</t>
  </si>
  <si>
    <t>Coyle Consulting</t>
  </si>
  <si>
    <t>['sql', 'python', 'java', 'sql server', 'mysql', 'postgresql']</t>
  </si>
  <si>
    <t>Sr. SW Engineer (Data Engineering - Java, Hadoop, Spark, Python, 3-7 years Exp)</t>
  </si>
  <si>
    <t>['python', 'scala', 'nosql', 'java', 'db2', 'cassandra', 'neo4j', 'spark', 'hadoop', 'git', 'jenkins', 'bitbucket']</t>
  </si>
  <si>
    <t>Azure Data Engineer- Remote South Africa</t>
  </si>
  <si>
    <t>Nigel Frank International Limited</t>
  </si>
  <si>
    <t>['sql', 'python', 'go', 'sql server', 'azure', 'power bi', 'ssis', 'ssrs', 'dax']</t>
  </si>
  <si>
    <t>Reporting Engineer x 2 (5509)</t>
  </si>
  <si>
    <t>Birchwood, United Kingdom</t>
  </si>
  <si>
    <t>Certain Advantage</t>
  </si>
  <si>
    <t>Senior Electronic Data Interchange Analyst</t>
  </si>
  <si>
    <t>Strategic Retail Partners</t>
  </si>
  <si>
    <t>['sql', 'python', 'go', 'spark', 'kafka', 'kubernetes']</t>
  </si>
  <si>
    <t>Data scientist (Data Wrangler)</t>
  </si>
  <si>
    <t>Data Science &amp; Value Creation Consultant</t>
  </si>
  <si>
    <t>Senior Business Systems Analyst (BSA), CPQ/CRM (onsite work)</t>
  </si>
  <si>
    <t>['sql', 'go', 'tableau', 'excel', 'sap', 'powerpoint', 'jira']</t>
  </si>
  <si>
    <t>Convergence Group</t>
  </si>
  <si>
    <t>['sql', 'python', 'javascript', 'powershell', 'c', 'sql server', 'azure', 'monday.com']</t>
  </si>
  <si>
    <t>Senior Data Engineer Generalist (Python Expert)</t>
  </si>
  <si>
    <t>Director, Data Analysis</t>
  </si>
  <si>
    <t>Sr. Director, Data Analysis</t>
  </si>
  <si>
    <t>ML Engineer, Generative Video</t>
  </si>
  <si>
    <t>Data Engineer - Bilingual Mandarin required</t>
  </si>
  <si>
    <t>CWILL</t>
  </si>
  <si>
    <t>['sql', 'python', 'java', 'postgresql', 'snowflake', 'azure', 'databricks', 'aws', 'gcp', 'redshift', 'bigquery', 'spark', 'kafka', 'airflow', 'kubernetes', 'docker', 'git', 'terraform', 'unify']</t>
  </si>
  <si>
    <t>['sql', 'python', 'azure', 'databricks', 'aws', 'spark', 'pyspark', 'airflow', 'power bi', 'github']</t>
  </si>
  <si>
    <t>Maven Exploitation Specialist/ Data Analyst (Middle)</t>
  </si>
  <si>
    <t>BTS Software Solutions</t>
  </si>
  <si>
    <t>Fidelity</t>
  </si>
  <si>
    <t>['sql', 'python', 'java', 'oracle', 'aws']</t>
  </si>
  <si>
    <t>Azure/Databricks Engineer - PySpark, SQL, Tableau, Power BI</t>
  </si>
  <si>
    <t>['sql', 'azure', 'databricks', 'pyspark', 'tableau', 'power bi', 'unity']</t>
  </si>
  <si>
    <t>Senior Data Analyst - Banking &amp; Customer Analytics</t>
  </si>
  <si>
    <t>['sql', 'python', 'aws', 'tableau', 'excel', 'power bi', 'dax']</t>
  </si>
  <si>
    <t>Business Analyst 3 Metadata AI Analytics</t>
  </si>
  <si>
    <t>Smart Infratech</t>
  </si>
  <si>
    <t>['sql', 'python', 'javascript', 'sql server', 'postgresql', 'power bi']</t>
  </si>
  <si>
    <t>Data Collection Manager</t>
  </si>
  <si>
    <t>IMCS Group</t>
  </si>
  <si>
    <t>['sql', 'python', 'azure', 'fastapi', 'django']</t>
  </si>
  <si>
    <t>['sql', 'python', 'scala', 'java', 'snowflake', 'azure', 'oracle', 'aws', 'kafka', 'airflow', 'gdpr']</t>
  </si>
  <si>
    <t>Software Engineer III - Metadata Management &amp; Data Discovery</t>
  </si>
  <si>
    <t>['sql', 'python', 'db2', 'sql server', 'snowflake', 'azure', 'databricks', 'oracle', 'aws', 'spark', 'pyspark', 'git', 'unity']</t>
  </si>
  <si>
    <t>Clinical Data Scientist/ Methodologist</t>
  </si>
  <si>
    <t>Bridgewater, CT</t>
  </si>
  <si>
    <t>['sql', 'python', 'r', 'sas', 'snowflake', 'sas', 'github']</t>
  </si>
  <si>
    <t>Warranty Data Analyst</t>
  </si>
  <si>
    <t>Empire Cat</t>
  </si>
  <si>
    <t>ComplexCare Solutions</t>
  </si>
  <si>
    <t>['sql', 'crystal', 't-sql', 'powershell', 'c', 'vb.net', 'sql server', 'excel', 'cognos', 'svn']</t>
  </si>
  <si>
    <t>Facilities Analyst (Senior or Lead)</t>
  </si>
  <si>
    <t>['r', 'c', 'tableau', 'powerbi', 'powerbi']</t>
  </si>
  <si>
    <t>Scientific Applications Data Scientist IV</t>
  </si>
  <si>
    <t>JPL</t>
  </si>
  <si>
    <t>Associate, Digital Finance Transformation - Data Scientist - Private Equity Performance Improvement (OPEN TO ALL US LOCATIONS) | Troy, NY, USA</t>
  </si>
  <si>
    <t>Data Platform Engineer | Azure, Airflow &amp; DevOps | Hyderabad</t>
  </si>
  <si>
    <t>['azure', 'airflow', 'kubernetes', 'docker', 'terraform']</t>
  </si>
  <si>
    <t>['sql', 'python', 'scala', 'sas', 'databricks', 'aws', 'redshift', 'spark', 'sas', 'qlik', 'docker', 'github', 'terraform']</t>
  </si>
  <si>
    <t>Electro Rent Corp</t>
  </si>
  <si>
    <t>(Senior) Scientist, Machine Learning</t>
  </si>
  <si>
    <t>['python', 'pytorch', 'gdpr']</t>
  </si>
  <si>
    <t>Securitas</t>
  </si>
  <si>
    <t>['sql', 'python', 'snowflake', 'aws', 'gcp', 'kafka']</t>
  </si>
  <si>
    <t>Principal Data Engineer, Data Platform</t>
  </si>
  <si>
    <t>A Place For Mom</t>
  </si>
  <si>
    <t>['sql', 'python', 'databricks', 'spark', 'pyspark', 'unity']</t>
  </si>
  <si>
    <t>Senior Inference Engineer, Artificial Intelligence</t>
  </si>
  <si>
    <t>Level 7 Data &amp; AI Tutor</t>
  </si>
  <si>
    <t>['sql', 'python', 'azure', 'aws', 'spark', 'numpy', 'tensorflow', 'pandas']</t>
  </si>
  <si>
    <t>IR Analyst</t>
  </si>
  <si>
    <t>Data Scientist (PhD Required) – Generative AI &amp; Machine Learning</t>
  </si>
  <si>
    <t>['python', 'aws', 'gcp', 'pytorch', 'tensorflow', 'airflow', 'scikit-learn', 'kubernetes', 'docker']</t>
  </si>
  <si>
    <t>Senior Director - Data Science</t>
  </si>
  <si>
    <t>Senior Pricing Manager – Data Science &amp; Pricing Analytics (Ref: 196761)</t>
  </si>
  <si>
    <t>[Remote] Senior Data Engineer (Healthcare Data)</t>
  </si>
  <si>
    <t>AI, Computer Vision &amp; Digital Twin Engineer</t>
  </si>
  <si>
    <t>Ringwood, United Kingdom</t>
  </si>
  <si>
    <t>University Of Derby</t>
  </si>
  <si>
    <t>['sql', 'python', 'outlook']</t>
  </si>
  <si>
    <t>Vice President Product Solutions - Chief Data Analytics Office Fusion Platform</t>
  </si>
  <si>
    <t>Houtini</t>
  </si>
  <si>
    <t>Data Scientist- Phyton</t>
  </si>
  <si>
    <t>JobIQ Careers</t>
  </si>
  <si>
    <t>Lytham St Annes, United Kingdom</t>
  </si>
  <si>
    <t>UNITY BUSINESS SYSTEMS LTD</t>
  </si>
  <si>
    <t>['sql', 'python', 'r', 'azure', 'databricks', 'aws', 'spark', 'pytorch', 'tensorflow', 'hadoop', 'scikit-learn', 'tableau', 'looker', 'power bi']</t>
  </si>
  <si>
    <t>Full-Stack Data Engineer</t>
  </si>
  <si>
    <t>Base-2 Solutions</t>
  </si>
  <si>
    <t>['sql', 'python', 'nosql', 'java', 'mongodb', 'c', 'mongodb', 'azure', 'aws', 'spark', 'kafka', 'airflow', 'hadoop', 'gdpr', 'tableau']</t>
  </si>
  <si>
    <t>Finance Data Engineer</t>
  </si>
  <si>
    <t>['sql', 'python', 'shell', 'snowflake', 'aws', 'kubernetes', 'git', 'jenkins']</t>
  </si>
  <si>
    <t>['sql', 'python', 'nosql', 'snowflake', 'azure', 'aws', 'spark', 'kafka', 'hadoop']</t>
  </si>
  <si>
    <t>Data Platform DevOps Engineer - Senior Consultant</t>
  </si>
  <si>
    <t>Deloitte LLP</t>
  </si>
  <si>
    <t>['sas', 'snowflake', 'azure', 'databricks', 'aws', 'sas', 'kubernetes', 'docker', 'github', 'terraform', 'jenkins']</t>
  </si>
  <si>
    <t>Manager, Data and Analytics</t>
  </si>
  <si>
    <t>Forward Air Corporation</t>
  </si>
  <si>
    <t>['azure', 'databricks', 'kafka', 'airflow', 'windows', 'excel', 'power bi', 'powerpoint', 'outlook', 'terraform', 'unity', 'zoom', 'webex']</t>
  </si>
  <si>
    <t>Cocoa, FL</t>
  </si>
  <si>
    <t>City of Meridian</t>
  </si>
  <si>
    <t>Manager Data Science and Advanced Analytics</t>
  </si>
  <si>
    <t>[Remote] Staff Data Engineer, Financial Data Operations</t>
  </si>
  <si>
    <t>Root Inc.</t>
  </si>
  <si>
    <t>['sql', 'python', 'scala', 'nosql', 'mongodb', 'mongodb', 'azure', 'aws', 'spark', 'kafka', 'airflow', 'hadoop', 'gdpr', 'tableau']</t>
  </si>
  <si>
    <t>AI Business Data Analyst Associate</t>
  </si>
  <si>
    <t>Quality Assurance &amp; Data Analytics Specialist - EEO &amp; Workplace Culture</t>
  </si>
  <si>
    <t>['sql', 'oracle', 'tableau', 'excel', 'power bi', 'dax']</t>
  </si>
  <si>
    <t>Data Scientist / Power BI &amp; Project Analytics Specialist</t>
  </si>
  <si>
    <t>Blue Stone Management</t>
  </si>
  <si>
    <t>['power bi', 'dax', 'sharepoint']</t>
  </si>
  <si>
    <t>Fraud Model Analyst</t>
  </si>
  <si>
    <t>Senior Business and Marketing Data Scientist</t>
  </si>
  <si>
    <t>Data Engineer - Hadoop OzoneCH</t>
  </si>
  <si>
    <t>['sql', 'python', 'scala', 'java', 'shell', 'spark', 'kafka', 'hadoop', 'linux', 'unix', 'kubernetes', 'docker', 'yarn']</t>
  </si>
  <si>
    <t>Data Engineer - Ab initio</t>
  </si>
  <si>
    <t>Analyst-Compliance Global Sanctions Governance</t>
  </si>
  <si>
    <t>['express', 'tableau', 'excel']</t>
  </si>
  <si>
    <t>['python', 'sas', 'databricks', 'aws', 'gcp', 'spark', 'pyspark', 'hadoop', 'sas']</t>
  </si>
  <si>
    <t>Senior Consultant Data Analyst</t>
  </si>
  <si>
    <t>['sql', 'python', 'r', 'azure', 'aws', 'tableau', 'excel', 'power bi', 'powerpoint']</t>
  </si>
  <si>
    <t>Marketing &amp; Data Insights Analyst</t>
  </si>
  <si>
    <t>Far Post Media</t>
  </si>
  <si>
    <t>['sql', 'python', 'r', 'snowflake', 'redshift', 'bigquery', 'airflow', 'tableau', 'excel', 'power bi', 'powerpoint']</t>
  </si>
  <si>
    <t>Investment Risk Data Analyst (Data Operations) – Asset Management / Investment Management</t>
  </si>
  <si>
    <t>PSD Group</t>
  </si>
  <si>
    <t>['sql', 'python', 'snowflake', 'oracle']</t>
  </si>
  <si>
    <t>Senior Specialist - Data Sciences</t>
  </si>
  <si>
    <t>['dynamodb', 'aws', 'sap']</t>
  </si>
  <si>
    <t>Data Engineer, Quantitative Research</t>
  </si>
  <si>
    <t>['sql', 'python', 'javascript', 'c', 'rust', 'airflow', 'pandas']</t>
  </si>
  <si>
    <t>AppGate</t>
  </si>
  <si>
    <t>['spark', 'kubernetes']</t>
  </si>
  <si>
    <t>Engineering Manager, Customer Studios</t>
  </si>
  <si>
    <t>Engineering Manager, Agents</t>
  </si>
  <si>
    <t>Staff Engineer, AI Productivity</t>
  </si>
  <si>
    <t>['go', 'javascript', 'typescript', 'graphql', 'github', 'slack']</t>
  </si>
  <si>
    <t>Senior Programmer Analyst – CRM &amp; Marketing Data</t>
  </si>
  <si>
    <t>['sql', 'python', 'javascript', 'powershell', 'snowflake', 'azure', 'jupyter', 'linux', 'alteryx', 'git', 'github']</t>
  </si>
  <si>
    <t>Business Analyst with AI Experience</t>
  </si>
  <si>
    <t>Lenora Systems Inc</t>
  </si>
  <si>
    <t>['sql', 'python', 'azure', 'aws', 'jira']</t>
  </si>
  <si>
    <t>Marketing Analyst/Coordinator</t>
  </si>
  <si>
    <t>Journeyman Computer Systems Analyst - Jordan Jobs</t>
  </si>
  <si>
    <t>['linux', 'git', 'gitlab']</t>
  </si>
  <si>
    <t>Business Analyst – Cloud Transformation &amp; Data Delivery (Banking)</t>
  </si>
  <si>
    <t>Executive Director, Business Analytics</t>
  </si>
  <si>
    <t>Senior Technical Data Analyst – People Data Domain (Data-as-a-Product) | Suggested Market Title: Senior Technical Data Analyst / Data Product Owner – HR &amp; People Analytics</t>
  </si>
  <si>
    <t>Graduate Investment Data Analyst Programme Central London</t>
  </si>
  <si>
    <t>Regal Brooke Limited</t>
  </si>
  <si>
    <t>Senior Business Intelligence Data Analyst</t>
  </si>
  <si>
    <t>bet365</t>
  </si>
  <si>
    <t>Lead Data Engineer (Client Side)</t>
  </si>
  <si>
    <t>Blaine, MN</t>
  </si>
  <si>
    <t>['snowflake', 'azure', 'aws', 'gcp']</t>
  </si>
  <si>
    <t>Data Engineer Associate - Contract</t>
  </si>
  <si>
    <t>['sql', 'python', 'java', 'sql server', 'snowflake', 'azure', 'oracle']</t>
  </si>
  <si>
    <t>SDET (ETL Quality Engineer)</t>
  </si>
  <si>
    <t>SME - Data Engineer</t>
  </si>
  <si>
    <t>Pineaxe Technologies</t>
  </si>
  <si>
    <t>['python', 'azure', 'aws', 'gcp', 'spark', 'kafka', 'airflow', 'hadoop']</t>
  </si>
  <si>
    <t>Sr. Marketing Analytics Analyst- W2</t>
  </si>
  <si>
    <t>['sql', 'python', 'r', 'looker', 'power bi']</t>
  </si>
  <si>
    <t>Data Analyst / SQL / SOQL</t>
  </si>
  <si>
    <t>Associate Technology Designer</t>
  </si>
  <si>
    <t>Guidepost Solutions</t>
  </si>
  <si>
    <t>Data Center Infrastructure Engineer</t>
  </si>
  <si>
    <t>['windows', 'linux', 'unix']</t>
  </si>
  <si>
    <t>Data Analyst (part-time)</t>
  </si>
  <si>
    <t>Mariposa Women &amp; Family Center</t>
  </si>
  <si>
    <t>Data &amp; Analytics Lead</t>
  </si>
  <si>
    <t>Global X ETFs</t>
  </si>
  <si>
    <t>Macildowie Recruitment and Retention</t>
  </si>
  <si>
    <t>['sql', 'azure', 'databricks', 'excel', 'power bi']</t>
  </si>
  <si>
    <t>Trainee AI Data Analyst (No Experience Needed – UK Remote)</t>
  </si>
  <si>
    <t>Senior Data Scientist, Computational Biology</t>
  </si>
  <si>
    <t>DELFI Diagnostics</t>
  </si>
  <si>
    <t>Research Data Engineer</t>
  </si>
  <si>
    <t>['sql', 'python', 'snowflake', 'aws', 'gcp', 'numpy', 'pandas']</t>
  </si>
  <si>
    <t>['sql', 'python', 'snowflake', 'databricks', 'bigquery', 'airflow', 'github', 'jira']</t>
  </si>
  <si>
    <t>Snowflake Data Engineer, Enterprise Risk Integration, Contract-to-Hire</t>
  </si>
  <si>
    <t>Biblioso Corporation</t>
  </si>
  <si>
    <t>Junior Data Engineer : : Plano, TX/ San Antonio, TX/ Phoenix, AZ</t>
  </si>
  <si>
    <t>['sql', 'python', 'shell', 'snowflake', 'phoenix', 'linux', 'unix']</t>
  </si>
  <si>
    <t>Systems Analyst (eCW)</t>
  </si>
  <si>
    <t>Pacific Neuropsychiatric Specialists Inc</t>
  </si>
  <si>
    <t>Senior/Principal Data Solutions Analyst</t>
  </si>
  <si>
    <t>['python', 'nosql', 'java', 'perl', 'shell', 'hadoop']</t>
  </si>
  <si>
    <t>Data Scientists / Digital Marketers</t>
  </si>
  <si>
    <t>Planet Technology INC</t>
  </si>
  <si>
    <t>Scion Staffing</t>
  </si>
  <si>
    <t>Retail Data Domain SME</t>
  </si>
  <si>
    <t>Data Analytics/ Automation Analyst</t>
  </si>
  <si>
    <t>Junior Clinical Data Analyst</t>
  </si>
  <si>
    <t>['sql', 'gcp', 'tableau', 'excel', 'power bi']</t>
  </si>
  <si>
    <t>Senior Data Scientist w/ Supply Chain Management and Optimization</t>
  </si>
  <si>
    <t>Conch Technologies Inc</t>
  </si>
  <si>
    <t>['sql', 'python', 'jupyter']</t>
  </si>
  <si>
    <t>['oracle', 'aws', 'redshift']</t>
  </si>
  <si>
    <t>Senior Salesforce Data and Platform Engineer</t>
  </si>
  <si>
    <t>Sigil Partners</t>
  </si>
  <si>
    <t>['python', 'snowflake', 'aws', 'redshift', 'git']</t>
  </si>
  <si>
    <t>['sql', 'python', 'mysql', 'oracle', 'tableau', 'microstrategy']</t>
  </si>
  <si>
    <t>Senior/ Staff Data Scientist- Senior Applied Scientist, Finance Forecasting Systems</t>
  </si>
  <si>
    <t>['sql', 'python', 'snowflake', 'redshift', 'bigquery', 'spark']</t>
  </si>
  <si>
    <t>Lead Analyst, Enterprise Deployments</t>
  </si>
  <si>
    <t>['go', 'oracle', 'visio', 'excel', 'powerpoint', 'outlook', 'jira', 'confluence', 'smartsheet']</t>
  </si>
  <si>
    <t>Data &amp; Analytics – Upcoming Opportunities at Surescripts</t>
  </si>
  <si>
    <t>Surescripts</t>
  </si>
  <si>
    <t>Sr/Staff Data Engineer - On-site in NYC!</t>
  </si>
  <si>
    <t>G2i</t>
  </si>
  <si>
    <t>['sql', 'python', 'aws', 'spark', 'kafka', 'terraform']</t>
  </si>
  <si>
    <t>['sql', 'python', 'go', 'scala', 'nosql', 'java', 'mongodb', 'rust', 'mysql', 'postgresql', 'mongodb', 'dynamodb', 'elasticsearch', 'aws', 'gcp', 'redshift', 'spark', 'kafka', 'airflow', 'kubernetes', 'docker']</t>
  </si>
  <si>
    <t>['sql', 'python', 'shell', 'snowflake', 'databricks', 'airflow', 'looker']</t>
  </si>
  <si>
    <t>Agility Senior Associate - Data &amp; Analytics</t>
  </si>
  <si>
    <t>Advanced Metering System Data Analyst (Level III - Sr. II)</t>
  </si>
  <si>
    <t>Oncor</t>
  </si>
  <si>
    <t>['sql', 'python', 'r', 'hadoop', 'selenium', 'excel', 'sharepoint']</t>
  </si>
  <si>
    <t>Federal Heights, CO</t>
  </si>
  <si>
    <t>Toole Design Group</t>
  </si>
  <si>
    <t>Sr Business Insights Analyst (Property Claims)</t>
  </si>
  <si>
    <t>Assurant, Inc</t>
  </si>
  <si>
    <t>['sql', 'db2', 'excel', 'power bi']</t>
  </si>
  <si>
    <t>Data Engineer - Healthcare Analytics Platform</t>
  </si>
  <si>
    <t>['sql', 'python', 'snowflake', 'azure', 'databricks', 'aws', 'tableau', 'power bi', 'git']</t>
  </si>
  <si>
    <t>Bayesian Statistics Expert - PhD - AI Trainer</t>
  </si>
  <si>
    <t>['python', 'oracle', 'linux', 'terminal']</t>
  </si>
  <si>
    <t>Sr. Business Analyst | McLean, VA, USA</t>
  </si>
  <si>
    <t>['sql', 'sql server', 'excel', 'power bi', 'sap', 'sharepoint', 'smartsheet', 'microsoft teams']</t>
  </si>
  <si>
    <t>Analyst, Consumer Insights</t>
  </si>
  <si>
    <t>United States Olympic and Paralympic Committee</t>
  </si>
  <si>
    <t>Origami Risk LLC</t>
  </si>
  <si>
    <t>Senior Data Engineer (Governance Focus) | Reston, VA, USA</t>
  </si>
  <si>
    <t>['sql', 'python', 'azure', 'databricks', 'aws', 'pyspark', 'git', 'terraform']</t>
  </si>
  <si>
    <t>Data Engineer Level 1</t>
  </si>
  <si>
    <t>EDUTEK LTD</t>
  </si>
  <si>
    <t>Principal Data Architect Remote</t>
  </si>
  <si>
    <t>['sql', 'python', 'sql server', 'snowflake', 'databricks', 'airflow', 'gdpr', 'graphql', 'power bi']</t>
  </si>
  <si>
    <t>Maryland, NY</t>
  </si>
  <si>
    <t>Power BI Report Developer</t>
  </si>
  <si>
    <t>Index Analytics</t>
  </si>
  <si>
    <t>['sql', 'python', 'snowflake', 'aws', 'github', 'jenkins']</t>
  </si>
  <si>
    <t>Pacific Neuropsychiatric Specialists</t>
  </si>
  <si>
    <t>Business Intelligence (BI) Analyst – Finance</t>
  </si>
  <si>
    <t>Senior Business Intelligence &amp; Data Analyst - Data Governance</t>
  </si>
  <si>
    <t>The TJX Companies, Inc.</t>
  </si>
  <si>
    <t>Lead Marketing Science Engagement Analyst- Retail Media</t>
  </si>
  <si>
    <t>['sql', 'python', 'r', 'go', 'tableau', 'excel', 'looker', 'power bi']</t>
  </si>
  <si>
    <t>Manager, Advanced Analytics, Walmart Connect</t>
  </si>
  <si>
    <t>['sql', 'r', 'tableau', 'excel', 'powerpoint', 'jira']</t>
  </si>
  <si>
    <t>Tax Innovation &amp; Delivery Experience - Data Engineering - Experienced Associate</t>
  </si>
  <si>
    <t>Senior Lead Data Analyst</t>
  </si>
  <si>
    <t>Business Analyst – Snowflake &amp; Enterprise Data Platforms</t>
  </si>
  <si>
    <t>Drillo.AI</t>
  </si>
  <si>
    <t>['sql', 'snowflake', 'tableau', 'excel', 'powerpoint']</t>
  </si>
  <si>
    <t>Sr. Data Analytics Engineer</t>
  </si>
  <si>
    <t>Under Armour, Inc.</t>
  </si>
  <si>
    <t>['sql', 'python', 'go', 'snowflake', 'tableau', 'github']</t>
  </si>
  <si>
    <t>Cortlandt Manor, NY</t>
  </si>
  <si>
    <t>['sql', 'python', 'azure', 'aws', 'gcp', 'windows', 'linux', 'git', 'github', 'gitlab']</t>
  </si>
  <si>
    <t>Financial Analyst Job Details | NetApp, Inc.</t>
  </si>
  <si>
    <t>Business Analyst (Part-Time)</t>
  </si>
  <si>
    <t>Data Engineer/Python SQL Developer</t>
  </si>
  <si>
    <t>SIERTEK LTD</t>
  </si>
  <si>
    <t>['sql', 'python', 'aws', 'jira']</t>
  </si>
  <si>
    <t>Data Engineer, Grant Funded</t>
  </si>
  <si>
    <t>Ann &amp; Robert H. Lurie Children’s Hospital of Chicago</t>
  </si>
  <si>
    <t>['python', 'scala', 'java', 'c', 'azure', 'aws', 'gcp', 'spark', 'kafka', 'hadoop']</t>
  </si>
  <si>
    <t>['sql', 'python', 'jupyter', 'github']</t>
  </si>
  <si>
    <t>['sql', 'python', 'sql server', 'bigquery', 'tableau', 'power bi', 'github', 'jira']</t>
  </si>
  <si>
    <t>Staff Data Scientist, ML (Credit Risk)</t>
  </si>
  <si>
    <t>Founding Data Engineer - Data Startup  -SF</t>
  </si>
  <si>
    <t>['sql', 'python', 'postgresql', 'neo4j', 'airflow']</t>
  </si>
  <si>
    <t>Systems Software Analyst - Level 4 Jobs</t>
  </si>
  <si>
    <t>Senior Staff AI Data Engineer - Hybrid</t>
  </si>
  <si>
    <t>['sql', 'python', 'c', 'snowflake', 'azure', 'aws', 'gcp']</t>
  </si>
  <si>
    <t>Sr. Data Engineer - FP&amp;A</t>
  </si>
  <si>
    <t>Cognite AS</t>
  </si>
  <si>
    <t>['sql', 'python', 'java', 'powershell', 'azure', 'gcp', 'spark', 'pyspark', 'gdpr', 'graphql', 'power bi', 'github', 'terraform']</t>
  </si>
  <si>
    <t>Principal, Engineer - Data Engineering</t>
  </si>
  <si>
    <t>Macy's</t>
  </si>
  <si>
    <t>['python', 'java', 'gcp']</t>
  </si>
  <si>
    <t>Better Talent</t>
  </si>
  <si>
    <t>Remote Equity Research Analyst - AI Trainer</t>
  </si>
  <si>
    <t>Financial Data &amp; Systems Analyst</t>
  </si>
  <si>
    <t>Mattamy Homes</t>
  </si>
  <si>
    <t>Data Analyst Jobs in Chicago</t>
  </si>
  <si>
    <t>TalnFlo</t>
  </si>
  <si>
    <t>Remote Data Scientist — AI Model Development at SaidGig United Kingdom</t>
  </si>
  <si>
    <t>Belgian Pride 🏳️‍</t>
  </si>
  <si>
    <t>junior data scientist/java backend developer</t>
  </si>
  <si>
    <t>Wrangell, AK</t>
  </si>
  <si>
    <t>Tax Innovation &amp; Delivery Experience - Data Engineering - Director</t>
  </si>
  <si>
    <t>['azure', 'databricks', 'aws', 'airflow', 'hadoop']</t>
  </si>
  <si>
    <t>['tableau', 'excel', 'power bi', 'outlook']</t>
  </si>
  <si>
    <t>['sql', 'tableau', 'excel', 'looker', 'power bi', 'sheets', 'powerpoint']</t>
  </si>
  <si>
    <t>AI/ML Data Scientist — Customer Intelligence</t>
  </si>
  <si>
    <t>Emapta Global</t>
  </si>
  <si>
    <t>GIS SUPPORT SPECIALIST / GEOSPATIAL DATA ANALYST</t>
  </si>
  <si>
    <t>SMX Services &amp; Consulting, Inc.</t>
  </si>
  <si>
    <t>['sql', 'python', 'snowflake', 'aws', 'git', 'github']</t>
  </si>
  <si>
    <t>MLOps Engineer (12 months)</t>
  </si>
  <si>
    <t>Coventry Building Society Careers</t>
  </si>
  <si>
    <t>Data Engineer (Part time) – BigQuery / GA4</t>
  </si>
  <si>
    <t>Senior Data Engineer (12 months)</t>
  </si>
  <si>
    <t>SAP HANA modeler and data science developer</t>
  </si>
  <si>
    <t>Aruma Tech</t>
  </si>
  <si>
    <t>['sql', 'python', 'r', 'apl', 'tableau', 'power bi', 'sap']</t>
  </si>
  <si>
    <t>CompoSecure</t>
  </si>
  <si>
    <t>Lead Data Scientist – ML</t>
  </si>
  <si>
    <t>Batangas City, Batangas, Philippines</t>
  </si>
  <si>
    <t>Washington Suburban Sanitary Commission</t>
  </si>
  <si>
    <t>InDrive Group</t>
  </si>
  <si>
    <t>Part-Time IT Systems Developer: Data</t>
  </si>
  <si>
    <t>First Focus IT Pty</t>
  </si>
  <si>
    <t>I did my part and supported the Regular Toilet</t>
  </si>
  <si>
    <t>['python', 'go', 'pytorch', 'keras', 'tensorflow', 'pandas']</t>
  </si>
  <si>
    <t>Sr Electrical Engineer (Data Centers)</t>
  </si>
  <si>
    <t>Civil (Design) Engineer (Data Centers)</t>
  </si>
  <si>
    <t>Security Reports &amp; Analytics Specialist</t>
  </si>
  <si>
    <t>Jobs In Qatar - Jooble</t>
  </si>
  <si>
    <t>ITA International</t>
  </si>
  <si>
    <t>Porter Ranch, CA</t>
  </si>
  <si>
    <t>Operational Technology Data Engineer Job Details | Perdue Farms</t>
  </si>
  <si>
    <t>Financial Analyst - North Dallas (85k-95k)</t>
  </si>
  <si>
    <t>Senior Data Scientist – Entity Resolution</t>
  </si>
  <si>
    <t>['sql', 'python', 'elasticsearch', 'snowflake', 'azure', 'aws', 'gcp', 'pytorch', 'tensorflow', 'scikit-learn', 'github', 'jira']</t>
  </si>
  <si>
    <t>Senior Machine Learning Engineer (Data Platform) Databricks / Medallion Architecture- Hybrid/Dallas,</t>
  </si>
  <si>
    <t>Riccione Resources</t>
  </si>
  <si>
    <t>['sql', 'python', 'r', 'azure', 'databricks', 'tensorflow', 'power bi', 'dax']</t>
  </si>
  <si>
    <t>AVP Senior Data Engineer</t>
  </si>
  <si>
    <t>West Chester Township, OH</t>
  </si>
  <si>
    <t>Data Engineer – Data Platforms (Google) Ref No: 26-36647</t>
  </si>
  <si>
    <t>Clock Edge Technologies Pvt Lt</t>
  </si>
  <si>
    <t>['sql', 'azure', 'gcp', 'bigquery', 'pyspark']</t>
  </si>
  <si>
    <t>Data Engineer – Data Platforms (Google) Ref No: 26-36648</t>
  </si>
  <si>
    <t>['sql', 'python', 'gcp', 'bigquery', 'jira']</t>
  </si>
  <si>
    <t>Data Engineer – Data Platforms (AWS) Ref No: 26-37006</t>
  </si>
  <si>
    <t>Data Engineer – Data Integration Ref No: 26-36649</t>
  </si>
  <si>
    <t>['azure', 'aws', 'ssis']</t>
  </si>
  <si>
    <t>Research and Data Analyst (FTC)</t>
  </si>
  <si>
    <t>King's Lynn, United Kingdom</t>
  </si>
  <si>
    <t>Freebridge Community Housing</t>
  </si>
  <si>
    <t>AI &amp; Data Science Engineer for RAG Chatbot. Telemetry Analysis &amp; Pattern Recognition for Smart CNC</t>
  </si>
  <si>
    <t>Senior Data Analytics Engineer - Shape the Analytics Engineering Function</t>
  </si>
  <si>
    <t>['sql', 'python', 'snowflake', 'azure', 'airflow', 'git']</t>
  </si>
  <si>
    <t>Carlisle, United Kingdom</t>
  </si>
  <si>
    <t>Agriwood Elite Recruitment</t>
  </si>
  <si>
    <t>Data Engineer (Power BI + Tableau + GCP/Azure)</t>
  </si>
  <si>
    <t>['sql', 'azure', 'gcp', 'tableau', 'power bi', 'sap', 'dax']</t>
  </si>
  <si>
    <t>Data Consultant (Data, AI, ML)</t>
  </si>
  <si>
    <t>['python', 'databricks', 'spark', 'airflow']</t>
  </si>
  <si>
    <t>['python', 'r', 'scala', 'spark', 'matplotlib', 'plotly', 'tensorflow', 'tableau']</t>
  </si>
  <si>
    <t>Generative AI Analyst</t>
  </si>
  <si>
    <t>(USA) Manager, Advanced Analytics</t>
  </si>
  <si>
    <t>Data Analyst Trainer</t>
  </si>
  <si>
    <t>ANUDIP FOUNDATION FOR SOCIAL WELFARE</t>
  </si>
  <si>
    <t>['sql', 'python', 'nosql', 'numpy', 'pandas', 'tableau', 'excel', 'power bi', 'dax']</t>
  </si>
  <si>
    <t>ACCOUNTING &amp; DATA ANALYST</t>
  </si>
  <si>
    <t>Monarch Solicitors</t>
  </si>
  <si>
    <t>['sql', 'python', 'tableau', 'excel', 'looker', 'power bi', 'sheets', 'spreadsheet']</t>
  </si>
  <si>
    <t>Senior Data Scientist, Apple Ads</t>
  </si>
  <si>
    <t>Staff Data Scientists, Conversational AI</t>
  </si>
  <si>
    <t>🚀 Exciting Opportunity: Senior Data &amp; ML Engineer at Kaso</t>
  </si>
  <si>
    <t>Beaverhand</t>
  </si>
  <si>
    <t>Kaso</t>
  </si>
  <si>
    <t>MDM Analyst</t>
  </si>
  <si>
    <t>SQL Developer / Core Banking Data Engineer</t>
  </si>
  <si>
    <t>['sql', 'python', 'go', 'scala', 'java', 'swift', 'kotlin', 'snowflake', 'azure', 'databricks', 'aws', 'gcp', 'bigquery', 'kafka', 'airflow', 'gdpr', 'excel', 'git']</t>
  </si>
  <si>
    <t>Rose Paving</t>
  </si>
  <si>
    <t>Quant Analytics Executive Director - Card Data Analytics</t>
  </si>
  <si>
    <t>Data Analyst (part time)</t>
  </si>
  <si>
    <t>['sql', 'python', 'r', 'sas', 'aws', 'tableau', 'excel', 'sas', 'qlik', 'powerbi', 'powerbi']</t>
  </si>
  <si>
    <t>Data Engineer (Snowflake / dbt) – Fully Remote, UK Fully remote (UK)</t>
  </si>
  <si>
    <t>Daventry, United Kingdom</t>
  </si>
  <si>
    <t>Partnerscale Limited</t>
  </si>
  <si>
    <t>Data Scientist - Major UK Retailer</t>
  </si>
  <si>
    <t>Principal Python Engineer — ML Infrastructure</t>
  </si>
  <si>
    <t>Sales Analytic Specialist</t>
  </si>
  <si>
    <t>Manner Polymers</t>
  </si>
  <si>
    <t>Exchange Fee Data Analyst | Philadelphia, PA, USA | In-Office</t>
  </si>
  <si>
    <t>Data Analyst || w2</t>
  </si>
  <si>
    <t>Data Visualization SME</t>
  </si>
  <si>
    <t>['tableau', 'power bi', 'ssrs', 'powerbi', 'powerbi']</t>
  </si>
  <si>
    <t>The Royal Parks</t>
  </si>
  <si>
    <t>['sql', 'python', 'r', 'aws', 'airflow', 'fastapi', 'flask', 'docker', 'git']</t>
  </si>
  <si>
    <t>Data Migration / Conversion Lead</t>
  </si>
  <si>
    <t>Niranjanpur, Madhya Pradesh, India</t>
  </si>
  <si>
    <t>ZecData Technology</t>
  </si>
  <si>
    <t>['python', 'scala', 'java', 'azure', 'aws', 'gcp', 'spark', 'kafka']</t>
  </si>
  <si>
    <t>Compleat Food Group</t>
  </si>
  <si>
    <t>Operational Data Scientist TS/SCI (FSP)</t>
  </si>
  <si>
    <t>['sql', 'python', 'pytorch', 'tensorflow', 'scikit-learn', 'pandas', 'jupyter', 'kubernetes', 'docker', 'git', 'github']</t>
  </si>
  <si>
    <t>Assistant Director, Data Science: Renter's Portfolio</t>
  </si>
  <si>
    <t>['sql', 'r', 'nosql', 'aws', 'airflow', 'linux', 'git']</t>
  </si>
  <si>
    <t>AI/Data Solutions Engineer TS/SCI (FSP)</t>
  </si>
  <si>
    <t>IT - ADMIN - Security Architect - Data Modeling Engineer</t>
  </si>
  <si>
    <t>['python', 'bash', 'windows', 'linux', 'microsoft teams']</t>
  </si>
  <si>
    <t>Power BI Analyst (Category &amp; Retail Insights)</t>
  </si>
  <si>
    <t>Supply Chain Analyst - HYBRID</t>
  </si>
  <si>
    <t>ChristianaCare</t>
  </si>
  <si>
    <t>Technical Analyst - Python / SQL</t>
  </si>
  <si>
    <t>Data Engineer – Enterprise Content Management Ref No: 26-37151</t>
  </si>
  <si>
    <t>['sql', 'python', 'r', 'snowflake', 'oracle', 'aws', 'airflow', 'hadoop', 'unix']</t>
  </si>
  <si>
    <t>Data Engineer, Scala And Spark, VP</t>
  </si>
  <si>
    <t>['r', 'scala', 'spark']</t>
  </si>
  <si>
    <t>Senior Data Engineer - Snowflake, DBT</t>
  </si>
  <si>
    <t>Director, Data Science: Data Science Tools</t>
  </si>
  <si>
    <t>['python', 'bash', 'shell', 'databricks', 'airflow', 'scikit-learn', 'fastapi', 'git']</t>
  </si>
  <si>
    <t>PHMI Population Health Analyst</t>
  </si>
  <si>
    <t>Northeast Valley Health Corporation</t>
  </si>
  <si>
    <t>People Research Data Scientist, AI Fairness &amp; Bias</t>
  </si>
  <si>
    <t>Senior Data and Analytics Engineer (Hybrid)</t>
  </si>
  <si>
    <t>Velir</t>
  </si>
  <si>
    <t>['sql', 'python', 'snowflake', 'azure', 'databricks', 'aws', 'spark', 'kafka', 'airflow', 'unity']</t>
  </si>
  <si>
    <t>Data Engineer - Ai Startup  -SF</t>
  </si>
  <si>
    <t>Data Engineer/Developer – Expert (TS/SCI + polygraph)</t>
  </si>
  <si>
    <t>Arcadia Strategy Group LLC</t>
  </si>
  <si>
    <t>Planning &amp; Reporting Senior Analyst, Distribution</t>
  </si>
  <si>
    <t>['sql', 'tableau', 'excel', 'power bi', 'microstrategy']</t>
  </si>
  <si>
    <t>Data Engineer – GCP</t>
  </si>
  <si>
    <t>signitives IT Solutions</t>
  </si>
  <si>
    <t>['sql', 'python', 'gcp', 'bigquery', 'pyspark', 'airflow', 'git']</t>
  </si>
  <si>
    <t>Delivery Engineer - Data</t>
  </si>
  <si>
    <t>Ollion</t>
  </si>
  <si>
    <t>['sql', 'python', 'snowflake', 'azure', 'databricks', 'aws', 'gcp', 'redshift', 'bigquery', 'power bi', 'git']</t>
  </si>
  <si>
    <t>St Helens, United Kingdom</t>
  </si>
  <si>
    <t>Staff Data Engineer, Revenue Engine</t>
  </si>
  <si>
    <t>Charlie Health</t>
  </si>
  <si>
    <t>['sql', 'python', 'snowflake', 'numpy', 'pandas', 'tableau']</t>
  </si>
  <si>
    <t>Data and Assessment Analyst</t>
  </si>
  <si>
    <t>Napa Valley Unified School District</t>
  </si>
  <si>
    <t>Data Analyst/Scientist IV</t>
  </si>
  <si>
    <t>Qlarant</t>
  </si>
  <si>
    <t>['sql', 'python', 'r', 'sas', 'tableau', 'sas']</t>
  </si>
  <si>
    <t>Judge Direct Placement</t>
  </si>
  <si>
    <t>['sql', 'python', 'power bi', 'sap', 'alteryx']</t>
  </si>
  <si>
    <t>ANDRO Computational Solutions, LLC</t>
  </si>
  <si>
    <t>Senior Engineer / Architect – Data Mediation (Telecom)</t>
  </si>
  <si>
    <t>['sql', 'java', 'oracle', 'kafka', 'spring', 'kubernetes']</t>
  </si>
  <si>
    <t>Senior Data Engineer (Python &amp; SQL)</t>
  </si>
  <si>
    <t>Meraki Talent</t>
  </si>
  <si>
    <t>['sql', 'python', 'airflow', 'fastapi']</t>
  </si>
  <si>
    <t>Data Engineer (Snowflake / dbt) – Fully Remote, UK</t>
  </si>
  <si>
    <t>Partnerscale</t>
  </si>
  <si>
    <t>Support Operations Data Analyst</t>
  </si>
  <si>
    <t>Harvey</t>
  </si>
  <si>
    <t>Business Intelligence Analyst-Mars Veterinary Health</t>
  </si>
  <si>
    <t>['sql', 'oracle', 'power bi', 'dax']</t>
  </si>
  <si>
    <t>Full-Stack Developer (Data Portal)</t>
  </si>
  <si>
    <t>['python', 'typescript', 'postgresql', 'gcp', 'react', 'fastapi', 'next.js', 'excel']</t>
  </si>
  <si>
    <t>Data Center Market Intelligence &amp; Strategy Analyst</t>
  </si>
  <si>
    <t>North Highlands, CA</t>
  </si>
  <si>
    <t>Prime Data Centers</t>
  </si>
  <si>
    <t>['colocation', 'tableau', 'excel', 'power bi', 'outlook']</t>
  </si>
  <si>
    <t>['sql', 'python', 'db2', 'azure', 'aws', 'hadoop']</t>
  </si>
  <si>
    <t>['sql', 'python', 't-sql', 'snowflake', 'aws', 'ssis', 'gitlab', 'jira']</t>
  </si>
  <si>
    <t>['sql', 'python', 'azure', 'power bi', 'atlassian']</t>
  </si>
  <si>
    <t>Supply Chain Management Data Analyst</t>
  </si>
  <si>
    <t>Hanwha Techwin America Inc</t>
  </si>
  <si>
    <t>Lead Systems and Data Analyst</t>
  </si>
  <si>
    <t>Ridley Park, PA</t>
  </si>
  <si>
    <t>['sql', 'r', 'c', 'snowflake', 'azure', 'aws', 'gcp', 'redshift', 'bigquery', 'airflow']</t>
  </si>
  <si>
    <t>Spartan X Corp</t>
  </si>
  <si>
    <t>Experienced Full Stack Data Scientist – Home Terminal High Level Examination Foundation Development</t>
  </si>
  <si>
    <t>HirQube</t>
  </si>
  <si>
    <t>Monday.com</t>
  </si>
  <si>
    <t>Kognitiv Edge</t>
  </si>
  <si>
    <t>['sql', 'python', 'azure', 'databricks', 'aws', 'power bi', 'kubernetes', 'docker']</t>
  </si>
  <si>
    <t>Sr. Program Management Analyst</t>
  </si>
  <si>
    <t>Nakupuna Companies</t>
  </si>
  <si>
    <t>Document Functionality Analyst I</t>
  </si>
  <si>
    <t>Aspire General Insurance Company</t>
  </si>
  <si>
    <t>['sql', 'excel', 'ms access', 'powerpoint']</t>
  </si>
  <si>
    <t>Data Engineer_Spark/Scala</t>
  </si>
  <si>
    <t>['python', 'scala', 'azure', 'databricks', 'spark', 'airflow']</t>
  </si>
  <si>
    <t>Lead Data Analyst - Clinical Research job at CenExel in Sherman Oaks, CA</t>
  </si>
  <si>
    <t>CenExel</t>
  </si>
  <si>
    <t>Department of Homeland Security (Agency Wide)</t>
  </si>
  <si>
    <t>['r', 'sas', 'c', 'aws', 'tableau', 'spss', 'sas', 'splunk']</t>
  </si>
  <si>
    <t>ELITS</t>
  </si>
  <si>
    <t>['sql', 'azure', 'databricks', 'spark', 'pyspark', 'github']</t>
  </si>
  <si>
    <t>Python Pyspark_5+years</t>
  </si>
  <si>
    <t>['sql', 'python', 'azure', 'databricks', 'spark', 'pyspark', 'numpy', 'pandas', 'git']</t>
  </si>
  <si>
    <t>Senior Security Data Engineer</t>
  </si>
  <si>
    <t>Obsidian Security</t>
  </si>
  <si>
    <t>['sql', 'python', 'go', 'snowflake', 'databricks']</t>
  </si>
  <si>
    <t>Senior Software Engineer - Data Pipelines</t>
  </si>
  <si>
    <t>['sql', 'python', 'go', 'redis', 'snowflake', 'databricks', 'aws', 'gcp', 'kafka', 'kubernetes', 'docker', 'git', 'gitlab']</t>
  </si>
  <si>
    <t>Columbia, IL</t>
  </si>
  <si>
    <t>CPA / Financial Analyst Needed to Validate SaaS Financial Dashboard Calculations</t>
  </si>
  <si>
    <t>Data Engineer – SAP BW Analytics Ref No: 26-37227</t>
  </si>
  <si>
    <t>Data Science Analyst III</t>
  </si>
  <si>
    <t>['sql', 'python', 'r', 'sql server', 'azure', 'oracle', 'tableau', 'excel', 'powerpoint', 'powerbi', 'powerbi']</t>
  </si>
  <si>
    <t>Sales Systems Analyst, Contract</t>
  </si>
  <si>
    <t>Sony Interactive Entertainment</t>
  </si>
  <si>
    <t>['sql', 'python', 'html', 'tableau', 'excel', 'power bi', 'sap']</t>
  </si>
  <si>
    <t>Agentic Medical Billing - Agentic AI Specialist Data Scientist - US</t>
  </si>
  <si>
    <t>['python', 'r', 'azure', 'git', 'github']</t>
  </si>
  <si>
    <t>Staff Data Engineer (Azure/Databricks)</t>
  </si>
  <si>
    <t>Milton, ON, Canada</t>
  </si>
  <si>
    <t>['sql', 'snowflake', 'azure', 'databricks', 'gdpr', 'power bi']</t>
  </si>
  <si>
    <t>Senior Data Engineer – Snowflake Technology</t>
  </si>
  <si>
    <t>Synogize Pty Ltd.</t>
  </si>
  <si>
    <t>ZURU</t>
  </si>
  <si>
    <t>People Research Data Scientist, AI Fairness &amp; Bias (Remote)</t>
  </si>
  <si>
    <t>Data Engineer Software Developer</t>
  </si>
  <si>
    <t>['sql', 'python', 'javascript', 'java', 'html', 'shell', 'elasticsearch', 'snowflake', 'azure', 'databricks', 'aws', 'gcp', 'redshift', 'spark', 'kafka', 'react', 'hadoop', 'linux', 'unix', 'atlassian', 'kubernetes', 'git', 'ansible', 'chef', 'puppet', 'bitbucket', 'jira', 'confluence']</t>
  </si>
  <si>
    <t>Data Analyst, Grade 8 - Skills &amp; Labour Market Research Unit Ref no.625</t>
  </si>
  <si>
    <t>SOLAS</t>
  </si>
  <si>
    <t>Senior Exposure Management Analyst</t>
  </si>
  <si>
    <t>Senior ML Research Scientist, End-to-End Autonomous Driving</t>
  </si>
  <si>
    <t>['go', 'tableau', 'power bi', 'powerbi', 'powerbi']</t>
  </si>
  <si>
    <t>Data Engineer - Healthcare Interoperability (HL7/Mirth/Snowflake/Tableau)</t>
  </si>
  <si>
    <t>Executive Softway Guild India Private Limited</t>
  </si>
  <si>
    <t>['sql', 'python', 'javascript', 'lua', 'snowflake', 'react', 'tableau']</t>
  </si>
  <si>
    <t>Senior Consultant – Data Engineer</t>
  </si>
  <si>
    <t>Kasmoprav</t>
  </si>
  <si>
    <t>['python', 'go', 'golang', 'aws', 'spark']</t>
  </si>
  <si>
    <t>Senior CRM Analyst (Marketing Measurement)</t>
  </si>
  <si>
    <t>Integration and Data Scientist</t>
  </si>
  <si>
    <t>['sql', 'python', 'sql server', 'snowflake', 'azure', 'oracle', 'aws', 'numpy', 'pandas', 'tableau', 'power bi']</t>
  </si>
  <si>
    <t>Sr Civil (Design) Engineer (Data Centers)</t>
  </si>
  <si>
    <t>['sql', 'java', 'c']</t>
  </si>
  <si>
    <t>Data Analyst – Operations: Manhattan, NY</t>
  </si>
  <si>
    <t>Data Analyst – Operations: Plano, TX</t>
  </si>
  <si>
    <t>Business Analyst, Procurement (13266)</t>
  </si>
  <si>
    <t>Toronto Transit Commission (TTC)</t>
  </si>
  <si>
    <t>SAP FICO Analyst – Finance Data &amp; Snowflake Transformation</t>
  </si>
  <si>
    <t>['snowflake', 'spring', 'tableau', 'power bi', 'sap']</t>
  </si>
  <si>
    <t>Business Analyst - Local to Colorado only</t>
  </si>
  <si>
    <t>['sql', 'python', 'r', 'shell', 'tableau', 'excel', 'power bi', 'microstrategy']</t>
  </si>
  <si>
    <t>Data Engineer SQL ETL SSIS Fully Remote</t>
  </si>
  <si>
    <t>Interact Consulting</t>
  </si>
  <si>
    <t>Great Linford, United Kingdom</t>
  </si>
  <si>
    <t>['sql', 'sql server', 'azure', 'oracle', 'spark', 'pyspark']</t>
  </si>
  <si>
    <t>Vice President-Security Data Engineer and Governance</t>
  </si>
  <si>
    <t>['sql', 'python', 'javascript', 'no-sql', 'snowflake', 'azure', 'databricks', 'oracle', 'aws', 'visio', 'powerbi', 'powerbi', 'confluence']</t>
  </si>
  <si>
    <t>Data Engineer (Palantir/Foundry) (Only W2)</t>
  </si>
  <si>
    <t>['python', 'css', 'typescript', 'react', 'graphql']</t>
  </si>
  <si>
    <t>Kuvare Holdings LLC</t>
  </si>
  <si>
    <t>['sql', 'sql server', 'azure', 'kafka', 'ssis']</t>
  </si>
  <si>
    <t>W2 - Data Engineer with Java - Reston, VA</t>
  </si>
  <si>
    <t>Eutopia Solutions Limited</t>
  </si>
  <si>
    <t>Epic Applications Analyst - Healthy Planet</t>
  </si>
  <si>
    <t>Senior Manager Data Analytics</t>
  </si>
  <si>
    <t>['go', 'excel', 'looker', 'power bi']</t>
  </si>
  <si>
    <t>Finance Analytics</t>
  </si>
  <si>
    <t>ATOMS Careers page</t>
  </si>
  <si>
    <t>PowerBI Developer (Supply Chain)</t>
  </si>
  <si>
    <t>['sql', 'python', 'excel', 'powerbi', 'powerbi']</t>
  </si>
  <si>
    <t>Senior Data Analyst (with SAP ECC experience)</t>
  </si>
  <si>
    <t>SimplyTech Consulting</t>
  </si>
  <si>
    <t>Lead AI Business Analyst</t>
  </si>
  <si>
    <t>['sql', 'nosql', 'visio']</t>
  </si>
  <si>
    <t>['sql', 'crystal', 'excel', 'power bi', 'dax']</t>
  </si>
  <si>
    <t>Sr Data Engineer/ Scientist</t>
  </si>
  <si>
    <t>['sql', 'python', 'r', 'databricks', 'spark', 'pytorch', 'keras', 'tensorflow', 'scikit-learn', 'power bi', 'sap']</t>
  </si>
  <si>
    <t>['sql', 'python', 'snowflake', 'azure', 'sap', 'atlassian', 'git', 'jira', 'confluence']</t>
  </si>
  <si>
    <t>Sr Data Quality Analyst</t>
  </si>
  <si>
    <t>['sql', 'python', 'snowflake', 'databricks', 'redshift', 'bigquery', 'unity']</t>
  </si>
  <si>
    <t>Senior Data Analyst (Capital Management Technology)</t>
  </si>
  <si>
    <t>['sql', 'python', 'java', 'oracle', 'hadoop']</t>
  </si>
  <si>
    <t>['sql', 'python', 'r', 'sas', 'c', 'excel', 'sas']</t>
  </si>
  <si>
    <t>['python', 'cobol', 'azure', 'aws', 'gcp', 'pytorch', 'tensorflow', 'hugging face', 'scikit-learn']</t>
  </si>
  <si>
    <t>Manager, Business/Data Analyst</t>
  </si>
  <si>
    <t>BCD</t>
  </si>
  <si>
    <t>['databricks', 'tableau', 'power bi']</t>
  </si>
  <si>
    <t>Senior CRM Analyst</t>
  </si>
  <si>
    <t>Sr Data Scientist - AI/ML</t>
  </si>
  <si>
    <t>['sql', 'python', 'snowflake', 'databricks', 'aws', 'gcp', 'git']</t>
  </si>
  <si>
    <t>Assistant Director, Data Science (STP)- Model Automation &amp; Product Team</t>
  </si>
  <si>
    <t>Lead Engineer Data &amp; AI</t>
  </si>
  <si>
    <t>['sql', 'python', 'postgresql', 'databricks', 'aws', 'unity', 'jira', 'confluence']</t>
  </si>
  <si>
    <t>Data Infrastructure Engineer / Python Developer, London, COR7590</t>
  </si>
  <si>
    <t>Systems and Data Analyst (Mid-Level or Senior)</t>
  </si>
  <si>
    <t>['r', 'c', 'sap']</t>
  </si>
  <si>
    <t>Data Analyst 3 (OSIM)</t>
  </si>
  <si>
    <t>State of New York - Addiction Services and Supports, Office of</t>
  </si>
  <si>
    <t>Oracle Fusion Principal Functional Analyst</t>
  </si>
  <si>
    <t>['sql', 'go', 'oracle', 'visio', 'jira', 'confluence']</t>
  </si>
  <si>
    <t>Scientist (Algorithm Developer)</t>
  </si>
  <si>
    <t>Areté</t>
  </si>
  <si>
    <t>['python', 'matlab', 'c', 'linux']</t>
  </si>
  <si>
    <t>Data Analyst Risk &amp; Business Analytics</t>
  </si>
  <si>
    <t>Junior SAP Data Analyst</t>
  </si>
  <si>
    <t>Supply Chain Master Data Analyst</t>
  </si>
  <si>
    <t>Liberty Energy</t>
  </si>
  <si>
    <t>Instrumentl</t>
  </si>
  <si>
    <t>['python', 'ruby', 'snowflake', 'azure', 'aws', 'gcp', 'redshift', 'bigquery', 'kafka', 'ruby', 'tableau', 'looker']</t>
  </si>
  <si>
    <t>Ormskirk, United Kingdom</t>
  </si>
  <si>
    <t>Edge Hill University</t>
  </si>
  <si>
    <t>Oracle Fusion HCM Analytics &amp; Reporting Analyst --- Locals Only --- Hybrid role</t>
  </si>
  <si>
    <t>['azure', 'oracle', 'tableau', 'power bi']</t>
  </si>
  <si>
    <t>Credit Analyst 2</t>
  </si>
  <si>
    <t>['python', 'r', 'matlab', 'azure', 'aws', 'gcp']</t>
  </si>
  <si>
    <t>['sql', 'python', 'go', 'java', 'bash', 'snowflake', 'azure', 'aws', 'gcp', 'spark', 'unix', 'git']</t>
  </si>
  <si>
    <t>GCP Data Engineer (Need Ex Walmart) - W2 only</t>
  </si>
  <si>
    <t>['sql', 'gcp', 'bigquery', 'spark', 'kafka', 'airflow']</t>
  </si>
  <si>
    <t>Senior Data Engineer, Data AI Analytics</t>
  </si>
  <si>
    <t>Florenceville-Bristol, NB, Canada</t>
  </si>
  <si>
    <t>['sql', 'python', 'scala', 'nosql', 'java', 'mongodb', 'mongodb', 'cassandra', 'azure', 'aws', 'spark', 'airflow', 'hadoop', 'kubernetes', 'docker']</t>
  </si>
  <si>
    <t>FRALOCK</t>
  </si>
  <si>
    <t>['sql', 'python', 'r', 'numpy', 'pandas', 'tableau', 'excel', 'power bi', 'sheets']</t>
  </si>
  <si>
    <t>Data Engineer 2-3 (Associate, Mid-Level)</t>
  </si>
  <si>
    <t>AVP-Data Science</t>
  </si>
  <si>
    <t>['sql', 'python', 'scala', 'java', 'sql server', 'snowflake', 'azure', 'databricks', 'aws', 'gcp', 'spark', 'pyspark', 'airflow', 'graphql', 'tableau', 'power bi', 'ssrs', 'git']</t>
  </si>
  <si>
    <t>['databricks', 'terraform', 'unity']</t>
  </si>
  <si>
    <t>Freelance Senior Data Engineer</t>
  </si>
  <si>
    <t>HugeInc</t>
  </si>
  <si>
    <t>Manager of IT Development and Data Engineering</t>
  </si>
  <si>
    <t>AmeriLife Group, LLC</t>
  </si>
  <si>
    <t>Co-op, Robotics Research – Data Engineering</t>
  </si>
  <si>
    <t>Rockwell Automation</t>
  </si>
  <si>
    <t>['azure', 'aws', 'pytorch', 'tensorflow', 'huggingface', 'docker']</t>
  </si>
  <si>
    <t>['sql', 'python', 'r', 'matlab', 'sas', 'visual basic', 'excel', 'sas', 'powerpoint']</t>
  </si>
  <si>
    <t>Health Data Integration Lead</t>
  </si>
  <si>
    <t>Hillsborough, CA</t>
  </si>
  <si>
    <t>Manager, R&amp;D Data, Data Science &amp; Artificial Intelligence – Immunology Real World Evidence</t>
  </si>
  <si>
    <t>Oracle EPM Software Engineer (Hybrid Onsite)</t>
  </si>
  <si>
    <t>['sql', 'java', 'html', 'groovy', 'oracle', 'linux', 'unix']</t>
  </si>
  <si>
    <t>Senior Data Engineer II - Enterprise Data Platforms and Data Management - Enterprise Data &amp; AI</t>
  </si>
  <si>
    <t>['python', 'java', 'gcp', 'bigquery', 'kafka', 'express']</t>
  </si>
  <si>
    <t>Food Science QA/Data Analyst</t>
  </si>
  <si>
    <t>Business Analyst - Remote (US market)</t>
  </si>
  <si>
    <t>HivLance</t>
  </si>
  <si>
    <t>['sql', 'python', 'scala', 'bash', 'powershell', 'shell', 'sql server', 'azure', 'databricks', 'oracle', 'spark', 'node.js', 'node']</t>
  </si>
  <si>
    <t>Data Engineer – MVA Inference &amp; Audience Development (Remote, Global)</t>
  </si>
  <si>
    <t>['sql', 'snowflake', 'azure', 'aws', 'gcp', 'redshift', 'bigquery', 'airflow', 'gdpr']</t>
  </si>
  <si>
    <t>Senior Data Scientist – GenAI</t>
  </si>
  <si>
    <t>Data Engineer (Mid Level) (Snowflake)</t>
  </si>
  <si>
    <t>CareMore Health Management Services, LLC</t>
  </si>
  <si>
    <t>Clinical Data System Analyst</t>
  </si>
  <si>
    <t>FAMILIES TOGETHER OF ORANGE COUNTY</t>
  </si>
  <si>
    <t>Analytics Associate</t>
  </si>
  <si>
    <t>athenahealth</t>
  </si>
  <si>
    <t>['sql', 'python', 'r', 'sas', 'snowflake', 'oracle', 'spark', 'tableau', 'excel', 'power bi', 'sas']</t>
  </si>
  <si>
    <t>Junior Data Engineer (dbt)</t>
  </si>
  <si>
    <t>Senior System Data Governance Analyst</t>
  </si>
  <si>
    <t>Analyst – Analytics &amp; Visualization</t>
  </si>
  <si>
    <t>Fire Data Analyst</t>
  </si>
  <si>
    <t>City of Little Rock</t>
  </si>
  <si>
    <t>Senior Data Scientist Lead – R01566194</t>
  </si>
  <si>
    <t>Data Scientist (Computer Vision &amp; Generative AI)</t>
  </si>
  <si>
    <t>ChicMic Studios</t>
  </si>
  <si>
    <t>['python', 'r', 'azure', 'aws', 'gcp', 'pytorch', 'hugging face', 'opencv', 'fastapi', 'linux', 'docker', 'git']</t>
  </si>
  <si>
    <t>Senior Software Engineer – Pentaho ETL</t>
  </si>
  <si>
    <t>Cinergie Digital</t>
  </si>
  <si>
    <t>Data Analyst for E-commerce</t>
  </si>
  <si>
    <t>Lead Data Engineer (Data+Cloud)</t>
  </si>
  <si>
    <t>Curitics Health</t>
  </si>
  <si>
    <t>['python', 'postgresql', 'aws']</t>
  </si>
  <si>
    <t>Senior Lead Data Engineer (Bank Tech) | McLean, VA, USA</t>
  </si>
  <si>
    <t>Junior Data Center Engineer - Electro-Mechanical - Elite FinTech - $80,000-$120,000 + Bonus</t>
  </si>
  <si>
    <t>DATA ANALYST – Child Welfare Programs (F/T - Bronx)</t>
  </si>
  <si>
    <t>['sql', 'sas', 'tableau', 'excel', 'sas', 'powerbi', 'powerbi']</t>
  </si>
  <si>
    <t>Berkley Group</t>
  </si>
  <si>
    <t>['sql', 'go', 'sql server', 'azure', 'power bi', 'dax', 'git']</t>
  </si>
  <si>
    <t>Evantis Consulting</t>
  </si>
  <si>
    <t>['sql', 'python', 'power bi', 'splunk']</t>
  </si>
  <si>
    <t>Junior Intelligence Data Analyst</t>
  </si>
  <si>
    <t>SRC UK</t>
  </si>
  <si>
    <t>Senior Data and Reporting Analyst</t>
  </si>
  <si>
    <t>University of Chester</t>
  </si>
  <si>
    <t>['python', 'azure', 'aws', 'gcp', 'pyspark']</t>
  </si>
  <si>
    <t>Home Lending Data &amp; Analytics - Applied AI/ML Engineer - VP</t>
  </si>
  <si>
    <t>Commissioning Engineer, Data Center BMS &amp; EPMS</t>
  </si>
  <si>
    <t>GCP Data Engineer (5 years to 8 years only)</t>
  </si>
  <si>
    <t>Tredence Analytics</t>
  </si>
  <si>
    <t>['sql', 'python', 'gcp', 'bigquery', 'spark', 'pyspark', 'airflow']</t>
  </si>
  <si>
    <t>Senior Analyst, Analytics Development &amp; Model Governance</t>
  </si>
  <si>
    <t>['python', 'java', 'bash', 'html', 'aws', 'spark', 'pyspark', 'numpy', 'pandas', 'linux', 'unix', 'excel']</t>
  </si>
  <si>
    <t>UniSysTech Consulting</t>
  </si>
  <si>
    <t>Business Analyst (Credit Desk Technology)</t>
  </si>
  <si>
    <t>Crisil</t>
  </si>
  <si>
    <t>AWS Data Engineer (Hybrid in Rosemont)</t>
  </si>
  <si>
    <t>['sql', 'python', 'snowflake', 'azure', 'databricks', 'aws', 'gcp', 'tableau', 'power bi', 'qlik']</t>
  </si>
  <si>
    <t>Data Analyst (Hospital Client - Excel and SQL Required)</t>
  </si>
  <si>
    <t>Junior Data Analyst Marketing</t>
  </si>
  <si>
    <t>OUTsurance Ireland</t>
  </si>
  <si>
    <t>Remote Data Analyst / Data Modeler</t>
  </si>
  <si>
    <t>chavinsan</t>
  </si>
  <si>
    <t>['sql', 'python', 'java', 't-sql', 'sql server', 'oracle', 'linux', 'ssis', 'sap']</t>
  </si>
  <si>
    <t>Senior Data Scientist - AI / Machine Learning</t>
  </si>
  <si>
    <t>GEOSPACE</t>
  </si>
  <si>
    <t>Lead Azure Data Engineer/Architect</t>
  </si>
  <si>
    <t>['sql', 'python', 'nosql', 'java', 't-sql', 'bash', 'sql server', 'azure', 'databricks', 'spark', 'pyspark', 'airflow']</t>
  </si>
  <si>
    <t>Data Solutions - Data Engineer</t>
  </si>
  <si>
    <t>['sql', 'python', 'scala', 'java', 'azure', 'spark', 'kafka', 'hadoop']</t>
  </si>
  <si>
    <t>AWS Data Engineer - (Only W2)</t>
  </si>
  <si>
    <t>['sql', 'scala', 'sql server', 'postgresql', 'snowflake', 'aws', 'aurora', 'pyspark', 'airflow', 'terraform']</t>
  </si>
  <si>
    <t>Data Engineer (Full-Time / Contract)</t>
  </si>
  <si>
    <t>Microsservices</t>
  </si>
  <si>
    <t>['sql', 'python', 'azure', 'aws', 'gcp', 'bigquery']</t>
  </si>
  <si>
    <t>Controls Engineering Lead | Data Centre Concept...</t>
  </si>
  <si>
    <t>L.J.B &amp; Co. Construction Recruitment</t>
  </si>
  <si>
    <t>Data Engineer - Kafka</t>
  </si>
  <si>
    <t>Trenton Health Team Inc</t>
  </si>
  <si>
    <t>Innova solutions</t>
  </si>
  <si>
    <t>['sql', 'python', 'databricks', 'pyspark', 'spring']</t>
  </si>
  <si>
    <t>Data Engineer, Finance Data &amp; BI</t>
  </si>
  <si>
    <t>['sql', 'python', 'java', 'c#', 'c', 'snowflake', 'databricks', 'gcp', 'spark', 'phoenix', 'github']</t>
  </si>
  <si>
    <t>['sql', 'python', 'go', 'snowflake', 'scikit-learn', 'pandas', 'power bi']</t>
  </si>
  <si>
    <t>Digital Marketing Analyst (Ref: 196818)</t>
  </si>
  <si>
    <t>Principal Data Scientists</t>
  </si>
  <si>
    <t>PRS, DC</t>
  </si>
  <si>
    <t>Ogunquit, ME</t>
  </si>
  <si>
    <t>Senior / Lead Data Scientist, Marketing Analytics (Organic &amp; Brand)</t>
  </si>
  <si>
    <t>['sql', 'python', 'r', 'windows']</t>
  </si>
  <si>
    <t>Oracle Data Architect</t>
  </si>
  <si>
    <t>Nexify Infosystems</t>
  </si>
  <si>
    <t>Canopy A&amp;D</t>
  </si>
  <si>
    <t>Senior Decision Support Analyst</t>
  </si>
  <si>
    <t>['sql', 'python', 'javascript', 'nosql', 'java']</t>
  </si>
  <si>
    <t>Research Data Scientist/Postdoctoral Research Associate</t>
  </si>
  <si>
    <t>University of Liverpool</t>
  </si>
  <si>
    <t>Grey Matters Defense Solutions, LLC</t>
  </si>
  <si>
    <t>['python', 'pytorch', 'keras', 'tensorflow', 'linux', 'unix']</t>
  </si>
  <si>
    <t>Research &amp; Data Analytics Intern</t>
  </si>
  <si>
    <t>PDK International</t>
  </si>
  <si>
    <t>AI and ML Data Scientist</t>
  </si>
  <si>
    <t>['python', 'elasticsearch', 'azure', 'databricks', 'aws', 'spark', 'pytorch', 'plotly', 'kafka', 'hadoop', 'hugging face', 'scikit-learn', 'fastapi', 'flask', 'tableau', 'power bi', 'kubernetes', 'docker', 'git']</t>
  </si>
  <si>
    <t>Senior Addepar Data Engineer / Analyst</t>
  </si>
  <si>
    <t>Brown Advisory</t>
  </si>
  <si>
    <t>Director of Product Data Engineering &amp; Analytics</t>
  </si>
  <si>
    <t>['sql', 'python', 'databricks', 'unity']</t>
  </si>
  <si>
    <t>Alliance Credit Union</t>
  </si>
  <si>
    <t>Business Analyst (Non-IT) 1</t>
  </si>
  <si>
    <t>Senior Data Engineer (Data Mart, Azure, Power BI, Fabric)</t>
  </si>
  <si>
    <t>North Ridge Consulting (NRC) - Expert #GovTech</t>
  </si>
  <si>
    <t>['sql', 'python', 'c', 'sql server', 'azure', 'ssis', 'powerbi', 'powerbi']</t>
  </si>
  <si>
    <t>['python', 'go', 'java', 'react', 'kubernetes']</t>
  </si>
  <si>
    <t>Data Reporting Analyst - Remote</t>
  </si>
  <si>
    <t>WAHVE LLC</t>
  </si>
  <si>
    <t>Onshore - Business Analyst (Non-IT): Lead</t>
  </si>
  <si>
    <t>['sql', 'python', 'sas', 'snowflake', 'tableau', 'sas', 'github']</t>
  </si>
  <si>
    <t>Senior IT Business Systems Analyst (Privacy &amp; Compliance)</t>
  </si>
  <si>
    <t>Lead Data Scientist X 2</t>
  </si>
  <si>
    <t>['python', 'pytorch', 'numpy', 'tensorflow', 'scikit-learn', 'linux']</t>
  </si>
  <si>
    <t>Sr. Data Engineer (Snowpark, Python, SQL, Azure)- No H1B or C2C</t>
  </si>
  <si>
    <t>Erewhon</t>
  </si>
  <si>
    <t>['sql', 'python', 'snowflake', 'bigquery', 'airflow', 'tableau', 'looker', 'power bi', 'git']</t>
  </si>
  <si>
    <t>Junior Data Support Analyst</t>
  </si>
  <si>
    <t>Everforth ECS</t>
  </si>
  <si>
    <t>['python', 'snowflake', 'azure', 'databricks', 'aws', 'gcp', 'spark']</t>
  </si>
  <si>
    <t>CX Insights Analyst-NO C2C/LOCAL ONLY</t>
  </si>
  <si>
    <t>Data Analyst II (remote)</t>
  </si>
  <si>
    <t>['sql', 'snowflake', 'azure', 'express', 'tableau', 'power bi', 'ssis', 'alteryx']</t>
  </si>
  <si>
    <t>Data Scientist II, Molecular Biology</t>
  </si>
  <si>
    <t>EVOZYNE INC</t>
  </si>
  <si>
    <t>['python', 'go', 'pytorch', 'tensorflow', 'excel']</t>
  </si>
  <si>
    <t>Senior Engineer &amp; LLMOps &amp; MLOps</t>
  </si>
  <si>
    <t>['sql', 'python', 'sql server', 'snowflake', 'azure', 'databricks', 'aws', 'pyspark', 'airflow', 'phoenix', 'kubernetes', 'docker', 'terraform']</t>
  </si>
  <si>
    <t>Icon Clinical PLC</t>
  </si>
  <si>
    <t>['sql', 'python', 'r', 'snowflake', 'azure', 'databricks', 'aws']</t>
  </si>
  <si>
    <t>Lead Generative AI Data Engineer III</t>
  </si>
  <si>
    <t>['python', 'pytorch', 'pyspark', 'tensorflow', 'kubernetes', 'docker']</t>
  </si>
  <si>
    <t>['python', 'scala', 'snowflake', 'aws', 'gcp', 'pyspark', 'linux', 'unix', 'kubernetes']</t>
  </si>
  <si>
    <t>Placer County Office Of Education</t>
  </si>
  <si>
    <t>Data Analyst, Technology</t>
  </si>
  <si>
    <t>Albertsons Companies</t>
  </si>
  <si>
    <t>Analyst Yield Packaging</t>
  </si>
  <si>
    <t>Manager, Advanced Data Analytics and Insights</t>
  </si>
  <si>
    <t>['sql', 'python', 'r', 'snowflake', 'azure', 'gcp', 'bigquery', 'tableau', 'power bi', 'qlik']</t>
  </si>
  <si>
    <t>Senior Data Engineer - Snowflake DB/Data Build Tool</t>
  </si>
  <si>
    <t>Jr People Data Analyst Jobs</t>
  </si>
  <si>
    <t>['sql', 'python', 'r', 'tableau', 'excel', 'looker', 'power bi', 'git']</t>
  </si>
  <si>
    <t>ETL Data Ops Analyst</t>
  </si>
  <si>
    <t>Data Scientist [Multiple Positions Available] | Hoboken, NJ, USA</t>
  </si>
  <si>
    <t>['sql', 'python', 'snowflake', 'pyspark', 'hadoop', 'tableau', 'alteryx', 'jira']</t>
  </si>
  <si>
    <t>AI Engineer  Data Scientist, AI Manager</t>
  </si>
  <si>
    <t>Senior Civil Engineer - Data Centres</t>
  </si>
  <si>
    <t>Top Tier Resourcing Ltd</t>
  </si>
  <si>
    <t>Weekday AI</t>
  </si>
  <si>
    <t>['sql', 'python', 'aws', 'redshift', 'numpy', 'airflow', 'scikit-learn', 'pandas', 'tableau', 'power bi']</t>
  </si>
  <si>
    <t>Azure Data Bricks Engineer_6+yrs</t>
  </si>
  <si>
    <t>['sql', 'python', 'azure', 'databricks', 'pyspark', 'power bi', 'github', 'unity']</t>
  </si>
  <si>
    <t>Lead Software Engineer - Oracle HCM Payroll</t>
  </si>
  <si>
    <t>Sr. Data Engineer (Databricks)</t>
  </si>
  <si>
    <t>['sql', 'python', 'snowflake', 'databricks', 'aws', 'kafka', 'pyspark']</t>
  </si>
  <si>
    <t>['sql', 'python', 'nosql', 'mongodb', 'postgresql', 'mongodb', 'cassandra', 'snowflake', 'azure', 'oracle', 'aws', 'redshift', 'bigquery', 'spark', 'kafka', 'airflow', 'terraform']</t>
  </si>
  <si>
    <t>Senior Consumer Analyst</t>
  </si>
  <si>
    <t>Executive Director Product Solutions Manager - Chief Data Analytics Office Fusion Platform</t>
  </si>
  <si>
    <t>HR Assessments Vice President- Analytics Solution Manager</t>
  </si>
  <si>
    <t>Data Scientist Lead - Remote</t>
  </si>
  <si>
    <t>['sql', 'python', 'r', 'bigquery', 'tableau', 'sap']</t>
  </si>
  <si>
    <t>Hope, IN</t>
  </si>
  <si>
    <t>Arcfield</t>
  </si>
  <si>
    <t>['sql', 'python', 'r', 'nosql', 'pytorch', 'numpy', 'tensorflow', 'pandas', 'tableau', 'power bi']</t>
  </si>
  <si>
    <t>['azure', 'hadoop']</t>
  </si>
  <si>
    <t>Senior ETL Data Analyst</t>
  </si>
  <si>
    <t>Data Engineer Senior Principal (Hybrid)</t>
  </si>
  <si>
    <t>Raeford, NC</t>
  </si>
  <si>
    <t>['sql', 'python', 'azure', 'aws', 'spark', 'airflow', 'windows', 'linux', 'unix', 'splunk', 'powerbi', 'powerbi', 'kubernetes']</t>
  </si>
  <si>
    <t>data engineer sr- ST; Nashville, TN</t>
  </si>
  <si>
    <t>['sql', 'go', 'scala', 'nosql', 'java', 'c', 'shell', 'azure', 'aws', 'spark', 'hadoop', 'tableau', 'yarn']</t>
  </si>
  <si>
    <t>Data Engineer with Banking exp. - Mississauga, ON - Contract Opportunity</t>
  </si>
  <si>
    <t>Real Time Data Engineer</t>
  </si>
  <si>
    <t>Ruhumi Technologies</t>
  </si>
  <si>
    <t>Senior SAP BA Consultant  - Data Applications</t>
  </si>
  <si>
    <t>Leicestershire, United Kingdom</t>
  </si>
  <si>
    <t>Asset Resourcing</t>
  </si>
  <si>
    <t>Senior Model Validation Analyst - AI</t>
  </si>
  <si>
    <t>Manager, R&amp;D Data, Data Science &amp; Artificial Intelligence - Immunology Real World Evidence</t>
  </si>
  <si>
    <t>Senior Software/Data Engineer</t>
  </si>
  <si>
    <t>Modern Technology Solutions, Inc.</t>
  </si>
  <si>
    <t>['sql', 'python', 'elasticsearch', 'gcp', 'kubernetes']</t>
  </si>
  <si>
    <t>Senior Data Engineer/ SQL/ Remote</t>
  </si>
  <si>
    <t>Systems Specialist - GCP Platform Engineer, Enterprise Data &amp; Analytics</t>
  </si>
  <si>
    <t>['sql', 'python', 'azure', 'gcp', 'bigquery', 'kafka', 'airflow', 'looker', 'terraform']</t>
  </si>
  <si>
    <t>Ozarks Electric Cooperative</t>
  </si>
  <si>
    <t>['sql', 'sql server', 'azure', 'aws', 'gcp', 'powerpoint']</t>
  </si>
  <si>
    <t>Associate Technical Metadata Analyst</t>
  </si>
  <si>
    <t>Software Engineer / Data Analyst Jobs</t>
  </si>
  <si>
    <t>Staffed4U LLC</t>
  </si>
  <si>
    <t>['python', 'javascript', 'java', 'c', 'react', 'vue', 'kubernetes', 'docker', 'git', 'jira', 'confluence']</t>
  </si>
  <si>
    <t>Matlock, United Kingdom</t>
  </si>
  <si>
    <t>Derbyshire County Council</t>
  </si>
  <si>
    <t>['sql', 'gdpr', 'power bi', 'sap']</t>
  </si>
  <si>
    <t>Marmon Foodservice Technologies</t>
  </si>
  <si>
    <t>['sql', 'python', 'r', 'azure', 'pandas', 'power bi', 'powerbi', 'powerbi']</t>
  </si>
  <si>
    <t>Gen AI/ ML Engineer (RAG &amp; Agentic AI)</t>
  </si>
  <si>
    <t>['azure', 'aws', 'gcp', 'pytorch', 'tensorflow', 'kubernetes', 'docker']</t>
  </si>
  <si>
    <t>Creative_Marketing/Studio - Data QA Analyst</t>
  </si>
  <si>
    <t>Data Quality Analyst, UAT</t>
  </si>
  <si>
    <t>Software Engineer/Data Analyst</t>
  </si>
  <si>
    <t>F.W. Webb</t>
  </si>
  <si>
    <t>['sql', 'javascript', 'perl', 'php', 'mysql', 'mariadb', 'react', 'linux', 'unix']</t>
  </si>
  <si>
    <t>DATA ANALYTICS - LEAD</t>
  </si>
  <si>
    <t>Calvert Health System</t>
  </si>
  <si>
    <t>['sql', 'python', 'r', 'sas', 'nosql', 'snowflake', 'azure', 'databricks', 'oracle', 'aws', 'gcp', 'hadoop', 'tableau', 'excel', 'power bi', 'sas']</t>
  </si>
  <si>
    <t>EDI Analyst</t>
  </si>
  <si>
    <t>PNY Technologies</t>
  </si>
  <si>
    <t>criminal Records Specialist</t>
  </si>
  <si>
    <t>Techgene Solutions</t>
  </si>
  <si>
    <t>Decision Scientist III - Quality and Patient Safety initiative</t>
  </si>
  <si>
    <t>AI Scientist / AI Architect</t>
  </si>
  <si>
    <t>OSS Database &amp; Platform Engineer</t>
  </si>
  <si>
    <t>['sql', 'azure', 'oracle', 'aws', 'windows', 'linux', 'unix']</t>
  </si>
  <si>
    <t>['sql', 'nosql', 'swift', 'sql server', 'azure', 'github']</t>
  </si>
  <si>
    <t>['sql', 'snowflake', 'oracle', 'aws', 'power bi', 'powerbi', 'powerbi']</t>
  </si>
  <si>
    <t>Senior Data Engineer (PostgreSQL, AWS/ Redshift)</t>
  </si>
  <si>
    <t>['sql', 'python', 'postgresql', 'aws', 'redshift', 'airflow', 'terraform']</t>
  </si>
  <si>
    <t>PostgreSQL Database Engineer</t>
  </si>
  <si>
    <t>['sql', 'python', 'nosql', 'bash', 'postgresql', 'azure', 'aws', 'gcp', 'redshift', 'linux']</t>
  </si>
  <si>
    <t>Sr. Data Engineer, Data Analytics &amp; Reporting</t>
  </si>
  <si>
    <t>Tatcha</t>
  </si>
  <si>
    <t>['sql', 'snowflake', 'airflow', 'power bi']</t>
  </si>
  <si>
    <t>Senior Program Analyst (Financial Analytics &amp;</t>
  </si>
  <si>
    <t>Civility Management Solutions</t>
  </si>
  <si>
    <t>Snowflake Senior Data Engineer</t>
  </si>
  <si>
    <t>Business Analyst – Cloud Data Platform</t>
  </si>
  <si>
    <t>Evnek</t>
  </si>
  <si>
    <t>Senior Analyst - Business Analytics</t>
  </si>
  <si>
    <t>['sql', 'python', 'r', 'go', 'vba', 'snowflake', 'excel', 'powerbi', 'powerbi', 'symphony']</t>
  </si>
  <si>
    <t>Fleet Operations &amp; Analytics Engineer</t>
  </si>
  <si>
    <t>Staff Engineer, Data Engineering</t>
  </si>
  <si>
    <t>NetSkope Software</t>
  </si>
  <si>
    <t>['python', 'scala', 'java', 'snowflake', 'azure', 'aws', 'gcp', 'bigquery', 'spark', 'pytorch', 'kafka', 'tensorflow', 'scikit-learn', 'gdpr']</t>
  </si>
  <si>
    <t>Data Engineer(DevOps)</t>
  </si>
  <si>
    <t>Kezan Consulting</t>
  </si>
  <si>
    <t>['sql', 'python', 'shell', 'oracle', 'spark', 'kafka', 'airflow', 'hadoop', 'linux', 'kubernetes', 'docker', 'jenkins', 'yarn']</t>
  </si>
  <si>
    <t>Analyst - Data Engineering and Automation</t>
  </si>
  <si>
    <t>Lowe s</t>
  </si>
  <si>
    <t>['sql', 'python', 'go', 'db2', 'mysql', 'oracle', 'gcp', 'pyspark', 'airflow', 'hadoop', 'microstrategy']</t>
  </si>
  <si>
    <t>Sr. Engineering Manager, AI/ML Cloud Security &amp; Data Engineering</t>
  </si>
  <si>
    <t>Business Systems Analyst / Product Owner</t>
  </si>
  <si>
    <t>GIS Support Analyst (Records &amp; Asset Validation)</t>
  </si>
  <si>
    <t>Project Information Specialist</t>
  </si>
  <si>
    <t>['sheets', 'sharepoint']</t>
  </si>
  <si>
    <t>Ab Initio</t>
  </si>
  <si>
    <t>SQL DBA</t>
  </si>
  <si>
    <t>['sql', 'python', 't-sql', 'sql server', 'snowflake', 'azure', 'aws', 'tableau', 'power bi', 'ssis', 'ssrs']</t>
  </si>
  <si>
    <t>Associate, Data &amp; Product</t>
  </si>
  <si>
    <t>Conventus</t>
  </si>
  <si>
    <t>['sql', 'python', 'gdpr', 'tableau', 'excel', 'looker', 'power bi', 'powerpoint']</t>
  </si>
  <si>
    <t>Russian fluent Content Analyst (US-Remote)</t>
  </si>
  <si>
    <t>['sql', 'go', 'snowflake', 'sap']</t>
  </si>
  <si>
    <t>Technical Business Analyst – Investments Data Platform</t>
  </si>
  <si>
    <t>XChange Software Inc</t>
  </si>
  <si>
    <t>['sql', 'python', 'azure', 'databricks', 'aws', 'excel', 'jira']</t>
  </si>
  <si>
    <t>Data Analyst (Part Time)</t>
  </si>
  <si>
    <t>firstPRO US</t>
  </si>
  <si>
    <t>CampusPoint</t>
  </si>
  <si>
    <t>['sql', 'python', 'sql server', 'postgresql', 'excel', 'power bi', 'outlook', 'dax', 'terraform']</t>
  </si>
  <si>
    <t>Front Office Data Engineering</t>
  </si>
  <si>
    <t>['python', 'aws', 'redshift', 'spark']</t>
  </si>
  <si>
    <t>Senior Principal Data Scientist, AEC</t>
  </si>
  <si>
    <t>['python', 'elasticsearch', 'azure', 'databricks', 'aws', 'spark', 'pytorch', 'plotly', 'kafka', 'hadoop', 'hugging face', 'scikit-learn', 'fastapi', 'flask', 'tableau', 'kubernetes', 'docker', 'git']</t>
  </si>
  <si>
    <t>Senior Data Engineer ( min 4+ years of experience in Python, Snowflake &amp; DBT)</t>
  </si>
  <si>
    <t>Machine Learning Ops Engineer_6+ years</t>
  </si>
  <si>
    <t>['sql', 'python', 'azure', 'databricks', 'aws', 'gcp', 'spark', 'pyspark', 'github', 'jenkins']</t>
  </si>
  <si>
    <t>Alpha Data Services - Data Analyst (US) - Officer | Clifton, NJ, USA</t>
  </si>
  <si>
    <t>Data Analyst (f/m/d)</t>
  </si>
  <si>
    <t>Light for the World International</t>
  </si>
  <si>
    <t>['sql', 'python', 'r', 'gdpr', 'power bi']</t>
  </si>
  <si>
    <t>Data Center Controls Engineer, Canada</t>
  </si>
  <si>
    <t>Amazon Data Services Canada, Inc.</t>
  </si>
  <si>
    <t>Senior Data Insights Manager</t>
  </si>
  <si>
    <t>TOM People</t>
  </si>
  <si>
    <t>Lead Software Engineer| Risk Data Platform &amp; Strategy</t>
  </si>
  <si>
    <t>['python', 'java', 'redis', 'snowflake', 'databricks', 'spark', 'kafka', 'pyspark', 'airflow', 'splunk']</t>
  </si>
  <si>
    <t>Commissioning Manager- Data Centers</t>
  </si>
  <si>
    <t>DataX Connect</t>
  </si>
  <si>
    <t>Senior Data Scientist (Machine Learning &amp; Geospatial Analytics)</t>
  </si>
  <si>
    <t>OT Data Engineer (UNS Architecture, OPC UA, Modbus)_ 100% Remote</t>
  </si>
  <si>
    <t>VGreen Technology Solutions (VGreenTEK)</t>
  </si>
  <si>
    <t>Senior Data Engineer - 12 months FTC</t>
  </si>
  <si>
    <t>['sql', 'python', 'databricks', 'aws', 'redshift', 'spark', 'kubernetes', 'docker', 'terraform']</t>
  </si>
  <si>
    <t>Artius Solutions</t>
  </si>
  <si>
    <t>Senior Data Scientist — LLM / Agentic AI (Remote, Finance &amp; Insurance)</t>
  </si>
  <si>
    <t>['python', 'azure', 'scikit-learn', 'kubernetes', 'docker', 'github', 'jenkins']</t>
  </si>
  <si>
    <t>Data Engineer III - Hybrid in Horsham, PA</t>
  </si>
  <si>
    <t>['sql', 'python', 'azure', 'databricks', 'aws', 'redshift', 'spark', 'react', 'hadoop', 'windows', 'linux', 'git']</t>
  </si>
  <si>
    <t>Azure Data Engineering (Data Lake Streaming)</t>
  </si>
  <si>
    <t>['sql', 'python', 'scala', 'azure', 'aws', 'gcp', 'spark', 'kafka', 'git']</t>
  </si>
  <si>
    <t>Data Analytics &amp; Modeling Analyst II</t>
  </si>
  <si>
    <t>YETI Coolers LLC</t>
  </si>
  <si>
    <t>Software Engineer/ Data Analyst (AI/ML)</t>
  </si>
  <si>
    <t>Tiber Technologies</t>
  </si>
  <si>
    <t>['python', 'javascript', 'java', 'c', 'react', 'atlassian', 'docker', 'git', 'jira', 'confluence']</t>
  </si>
  <si>
    <t>GrammaTech</t>
  </si>
  <si>
    <t>Jr Data Engineer - Custom Solutions</t>
  </si>
  <si>
    <t>Citylitics</t>
  </si>
  <si>
    <t>['sql', 'python', 'gcp', 'bigquery', 'airflow', 'git']</t>
  </si>
  <si>
    <t>AWS Data Engineer National Security &amp; Defence</t>
  </si>
  <si>
    <t>['nosql', 'aws', 'windows', 'linux', 'terraform', 'jenkins', 'ansible']</t>
  </si>
  <si>
    <t>Achilles Information Limited</t>
  </si>
  <si>
    <t>Technology and Innovation - Associate Director (NetSuite)</t>
  </si>
  <si>
    <t>Data Analyst_3+yrs</t>
  </si>
  <si>
    <t>Eden Scott</t>
  </si>
  <si>
    <t>Lead Data Engineer (Snowflake, DBT &amp; Fivetran)</t>
  </si>
  <si>
    <t>Data Engineer/Database Administrator_ (Only W2)</t>
  </si>
  <si>
    <t>Chuwa America</t>
  </si>
  <si>
    <t>FreshDirect</t>
  </si>
  <si>
    <t>['sql', 'snowflake', 'gcp', 'redshift', 'bigquery', 'airflow', 'tableau', 'excel', 'looker', 'power bi', 'git']</t>
  </si>
  <si>
    <t>Databricks SME  (AI Engineer)</t>
  </si>
  <si>
    <t>Lead Data Engineer (Azure Databricks)</t>
  </si>
  <si>
    <t>KDR Talent</t>
  </si>
  <si>
    <t>['sql', 'r', 'sql server', 'azure', 'databricks', 'spark', 'pyspark', 'tableau', 'power bi', 'ssrs']</t>
  </si>
  <si>
    <t>Sr Synthetic Data Transformation Leader</t>
  </si>
  <si>
    <t>Manager Data Management</t>
  </si>
  <si>
    <t>Staff Data Scientist, Ecosystem Health</t>
  </si>
  <si>
    <t>['sql', 'python', 'go', 'spark', 'pandas', 'jupyter', 'tableau', 'looker']</t>
  </si>
  <si>
    <t>Sr. Manager Data Management</t>
  </si>
  <si>
    <t>Milton Bridge, United Kingdom</t>
  </si>
  <si>
    <t>Change Recruitment</t>
  </si>
  <si>
    <t>BSO_Data Analyst Team Manager Band 5</t>
  </si>
  <si>
    <t>AI &amp; Data Scientist</t>
  </si>
  <si>
    <t>Superhuman</t>
  </si>
  <si>
    <t>Senior Team Manager, Data Engineering - Cloud Platform</t>
  </si>
  <si>
    <t>['sql', 'python', 'perl', 'bigquery', 'jira']</t>
  </si>
  <si>
    <t>['sql', 'python', 'azure', 'databricks', 'aws', 'gcp', 'spark', 'unity']</t>
  </si>
  <si>
    <t>Sr System Analyst - Data Activation Engineer, Enterprise Data &amp; Analytics</t>
  </si>
  <si>
    <t>['azure', 'databricks', 'ssis']</t>
  </si>
  <si>
    <t>Vertical Bridge</t>
  </si>
  <si>
    <t>['visio', 'excel', 'power bi', 'powerpoint']</t>
  </si>
  <si>
    <t>Leiters Health</t>
  </si>
  <si>
    <t>PySpark Developer</t>
  </si>
  <si>
    <t>Staffing Spot, Inc.</t>
  </si>
  <si>
    <t>['python', 'nosql', 'java', 'pyspark', 'react', 'fastapi', 'react.js', 'docker']</t>
  </si>
  <si>
    <t>Senior Data &amp; Knowledge Engineer</t>
  </si>
  <si>
    <t>Clinical Pharmacist - Analytics</t>
  </si>
  <si>
    <t>['databricks', 'spark', 'airflow']</t>
  </si>
  <si>
    <t>Data Engineer 3 - Reston, VA - Freewheel</t>
  </si>
  <si>
    <t>Mastic Beach, NY</t>
  </si>
  <si>
    <t>['sql', 'python', 'snowflake', 'azure', 'aws', 'gcp', 'spark', 'airflow', 'looker', 'kubernetes']</t>
  </si>
  <si>
    <t>Trading Operations Analyst – Python Focus</t>
  </si>
  <si>
    <t>CW Talent Solutions</t>
  </si>
  <si>
    <t>SEDP Data Science &amp; Analytics Task Lead</t>
  </si>
  <si>
    <t>Career Page</t>
  </si>
  <si>
    <t>['sql', 'python', 'go', 'pytorch', 'scikit-learn']</t>
  </si>
  <si>
    <t>Data Science Intern – Entry Level</t>
  </si>
  <si>
    <t>Carrer.westoratrust</t>
  </si>
  <si>
    <t>Career.westoratrust</t>
  </si>
  <si>
    <t>['sql', 'python', 'r', 'azure', 'aws', 'gcp', 'pytorch', 'matplotlib', 'seaborn', 'tensorflow', 'scikit-learn', 'pandas', 'ggplot2', 'dplyr', 'tableau', 'power bi', 'git']</t>
  </si>
  <si>
    <t>Senior ITP Data Engineer</t>
  </si>
  <si>
    <t>Metasoft inc.</t>
  </si>
  <si>
    <t>['python', 'mysql', 'postgresql', 'dynamodb', 'redis', 'elasticsearch', 'azure', 'aws', 'redshift', 'bigquery', 'kafka', 'pyspark', 'airflow', 'pandas', 'fastapi', 'kubernetes', 'docker']</t>
  </si>
  <si>
    <t>['ssrs']</t>
  </si>
  <si>
    <t>W.W. Grainger</t>
  </si>
  <si>
    <t>['sql', 'python', 'scala', 'snowflake', 'aws', 'spark', 'kafka', 'airflow', 'kubernetes', 'docker', 'git']</t>
  </si>
  <si>
    <t>Data Center Design Lead (Electrical Engineering)</t>
  </si>
  <si>
    <t>JCA Associates</t>
  </si>
  <si>
    <t>IT Data Analyst &amp; Support Specialist</t>
  </si>
  <si>
    <t>Silver Hill Energy Partners</t>
  </si>
  <si>
    <t>['sql', 'python', 'azure', 'bigquery', 'power bi']</t>
  </si>
  <si>
    <t>['sql', 'excel', 'power bi', 'sap', 'powerpoint']</t>
  </si>
  <si>
    <t>Crown &amp; Bridge Data Entry Analyst</t>
  </si>
  <si>
    <t>Energy Management Analyst (EMS/PTC)</t>
  </si>
  <si>
    <t>People, Jobs, and News</t>
  </si>
  <si>
    <t>['sql', 'python', 'javascript', 'html', 'c', 'apl', 'sql server', 'postgresql', 'oracle', 'excel']</t>
  </si>
  <si>
    <t>Cybersecurity Data Protection Engineer</t>
  </si>
  <si>
    <t>LegalAlphabet</t>
  </si>
  <si>
    <t>Creative Artists Agency (CAA)</t>
  </si>
  <si>
    <t>['python', 'powershell', 'azure', 'aws', 'gcp', 'gdpr', 'sharepoint', 'jira']</t>
  </si>
  <si>
    <t>Data Analyst, Information Management</t>
  </si>
  <si>
    <t>Canadian Red Cross</t>
  </si>
  <si>
    <t>Data Engineer (SQL, Python, AWS)</t>
  </si>
  <si>
    <t>Data Engineer- Infrastructure</t>
  </si>
  <si>
    <t>['sql', 'python', 'r', 'scala', 'java']</t>
  </si>
  <si>
    <t>Data Engineer Tableau - ETL</t>
  </si>
  <si>
    <t>['sql', 'python', 'sql server', 'snowflake', 'tableau', 'power bi', 'alteryx']</t>
  </si>
  <si>
    <t>Data Analyst (Tableau, SQL &amp; Python) at PTR Global Sunnyvale, CA</t>
  </si>
  <si>
    <t>Business Of Tech Africa</t>
  </si>
  <si>
    <t>Workday SIS Business Analyst</t>
  </si>
  <si>
    <t>Kaeppel Consulting</t>
  </si>
  <si>
    <t>Call Center Speech Analyst - REMOTE!</t>
  </si>
  <si>
    <t>Las Cruces, CA</t>
  </si>
  <si>
    <t>Database Administrator/ETL &amp; Data Integration Engineer</t>
  </si>
  <si>
    <t>Texas Health and Human Services Commission</t>
  </si>
  <si>
    <t>['sql', 'sql server', 'snowflake', 'azure', 'oracle', 'tableau']</t>
  </si>
  <si>
    <t>Capital i</t>
  </si>
  <si>
    <t>['sql', 'python', 'html', 'databricks']</t>
  </si>
  <si>
    <t>Alliance International CHB, Inc.</t>
  </si>
  <si>
    <t>TriMas Corporation</t>
  </si>
  <si>
    <t>Legence</t>
  </si>
  <si>
    <t>['sql', 'python', 'r', 'sql server', 'snowflake', 'azure', 'excel', 'power bi', 'dax', 'sharepoint', 'git']</t>
  </si>
  <si>
    <t>ISO New England, Inc.</t>
  </si>
  <si>
    <t>['sql', 'python', 'postgresql', 'aws', 'redshift', 'aurora', 'airflow', 'terraform']</t>
  </si>
  <si>
    <t>Staff Data &amp; Decision Scientist | Berkeley Heights, NJ, USA</t>
  </si>
  <si>
    <t>['sql', 'python', 'jira', 'confluence']</t>
  </si>
  <si>
    <t>Machine Learning Scientist - Natural Language Processing (NLP) - Senior Associate - Machine Learning Center of Excellence</t>
  </si>
  <si>
    <t>Brand Perception Analyst (Gig)</t>
  </si>
  <si>
    <t>['sql', 'python', 'mysql', 'postgresql', 'snowflake', 'azure', 'aws', 'gcp', 'spark', 'matplotlib', 'plotly', 'numpy', 'seaborn', 'airflow', 'scikit-learn', 'pandas', 'tableau', 'power bi', 'docker', 'git', 'github']</t>
  </si>
  <si>
    <t>Business Intelligence Manager</t>
  </si>
  <si>
    <t>Meritrust Credit Union</t>
  </si>
  <si>
    <t>Data Engineer I, Snowflake</t>
  </si>
  <si>
    <t>Hartford, CT (+1 other)</t>
  </si>
  <si>
    <t>['sql', 'python', 'snowflake', 'databricks', 'aws', 'github', 'terraform', 'unity']</t>
  </si>
  <si>
    <t>Commonspirit Health</t>
  </si>
  <si>
    <t>Google Cloud Data Engineer for Law Firm</t>
  </si>
  <si>
    <t>VP, Data and Analytics</t>
  </si>
  <si>
    <t>['snowflake', 'azure', 'databricks', 'aws', 'redshift', 'tableau', 'looker', 'power bi']</t>
  </si>
  <si>
    <t>IT Labs</t>
  </si>
  <si>
    <t>['sql', 'python', 'scala', 'snowflake', 'databricks', 'bigquery', 'spark', 'kafka', 'pyspark', 'tableau']</t>
  </si>
  <si>
    <t>Managed Services - Senior Data Engineer - Manager</t>
  </si>
  <si>
    <t>['sql', 'python', 'java', 'db2', 'sql server', 'aws', 'redshift']</t>
  </si>
  <si>
    <t>Capital Blue Cross</t>
  </si>
  <si>
    <t>Envista Holdings Corporation</t>
  </si>
  <si>
    <t>['sql', 'python', 'snowflake', 'azure', 'databricks', 'aws', 'gcp', 'gdpr']</t>
  </si>
  <si>
    <t>Senior Analyst, Sales Technology - Remote</t>
  </si>
  <si>
    <t>Senior Software Engineer (Backend): Ledger - Reporting</t>
  </si>
  <si>
    <t>BVNK</t>
  </si>
  <si>
    <t>['java', 'kotlin', 'postgresql', 'kafka', 'spring']</t>
  </si>
  <si>
    <t>IQVIA, Inc.</t>
  </si>
  <si>
    <t>['sql', 'python', 'snowflake', 'azure', 'databricks', 'aws', 'airflow', 'git']</t>
  </si>
  <si>
    <t>Data Analyst- Data Warehouse Analytics and BI</t>
  </si>
  <si>
    <t>OWL Services</t>
  </si>
  <si>
    <t>Data Engineer 2 - Enterprise Info Management</t>
  </si>
  <si>
    <t>Durant, OK</t>
  </si>
  <si>
    <t>Choctaw Nation of Oklahoma</t>
  </si>
  <si>
    <t>['sql', 'python', 'ssis']</t>
  </si>
  <si>
    <t>Lead Data Engineer - Federal Data Systems (Early Childhood Programs)</t>
  </si>
  <si>
    <t>['sql', 'python', 'r', 'sql server', 'postgresql', 'azure', 'oracle', 'aws', 'excel', 'power bi', 'powerpoint', 'outlook', 'sharepoint', 'docker', 'github', 'jira', 'confluence', 'smartsheet', 'monday.com']</t>
  </si>
  <si>
    <t>Uxbridge, United Kingdom</t>
  </si>
  <si>
    <t>['sql', 'python', 'r', 'azure', 'gcp', 'bigquery', 'power bi']</t>
  </si>
  <si>
    <t>Staff Data Engineer - AI &amp; Cloud</t>
  </si>
  <si>
    <t>['sql', 'python', 'r', 'scala', 'nosql', 'azure', 'databricks', 'aws', 'gcp', 'spark', 'kafka', 'hadoop', 'kubernetes', 'docker']</t>
  </si>
  <si>
    <t>['sql', 'python', 't-sql', 'shell', 'azure', 'databricks', 'oracle', 'spark', 'linux', 'unix']</t>
  </si>
  <si>
    <t>junior java developer/Data Scientist</t>
  </si>
  <si>
    <t>App Support Data Analyst</t>
  </si>
  <si>
    <t>Hive</t>
  </si>
  <si>
    <t>Senior Data Scientist - Power BI &amp; AI</t>
  </si>
  <si>
    <t>['sql', 'python', 'r', 'go', 'pyspark', 'power bi', 'sap', 'dax', 'git']</t>
  </si>
  <si>
    <t>Lazard, Inc.</t>
  </si>
  <si>
    <t>['sql', 'python', 'snowflake', 'azure', 'numpy', 'pandas']</t>
  </si>
  <si>
    <t>Software Engineer, Data Infrastructure &amp; Acquisition - Galway, Ireland</t>
  </si>
  <si>
    <t>Oracle Analytics Cloud Analyst</t>
  </si>
  <si>
    <t>['sql', 'c', 'tableau', 'excel', 'power bi', 'powerpoint']</t>
  </si>
  <si>
    <t>Lewistown, MD</t>
  </si>
  <si>
    <t>Capital I</t>
  </si>
  <si>
    <t>Data Scientist at Tata Consultancy Services</t>
  </si>
  <si>
    <t>Berkeley Industrial Engineering &amp; Operations Research</t>
  </si>
  <si>
    <t>Digital - Senior Data Engineer  Data Engineer, Digital Technology</t>
  </si>
  <si>
    <t>['sql', 'snowflake', 'gcp', 'redshift', 'airflow']</t>
  </si>
  <si>
    <t>Senior Director, Medical Affairs Data Analytics and Insights</t>
  </si>
  <si>
    <t>People Systems &amp; Analytics Manager</t>
  </si>
  <si>
    <t>Abby Care</t>
  </si>
  <si>
    <t>['go', 'slack']</t>
  </si>
  <si>
    <t>Senior Process &amp; Data Analyst</t>
  </si>
  <si>
    <t>Business Information Analyst II – Local Cost of Care</t>
  </si>
  <si>
    <t>Gordon Food Service</t>
  </si>
  <si>
    <t>['python', 'java', 'azure', 'aws', 'gcp', 'kafka', 'airflow', 'tableau', 'looker', 'microstrategy', 'powerbi', 'powerbi', 'terraform']</t>
  </si>
  <si>
    <t>CyberDash CryptoMetrics LLC</t>
  </si>
  <si>
    <t>['sql', 'python', 'azure', 'databricks', 'aws', 'spark', 'pytorch', 'pyspark', 'tensorflow', 'pandas', 'power bi', 'ssis', 'ssrs', 'github', 'unity']</t>
  </si>
  <si>
    <t>Configuration/Data Management Analyst Jobs</t>
  </si>
  <si>
    <t>Manufacturing Analyst Jobs</t>
  </si>
  <si>
    <t>Senior Specialist, Image Data Analytics</t>
  </si>
  <si>
    <t>['python', 'r', 'pytorch', 'numpy', 'tensorflow', 'pandas']</t>
  </si>
  <si>
    <t>Buisness Analyst</t>
  </si>
  <si>
    <t>Kwill</t>
  </si>
  <si>
    <t>['sql', 'python', 'r', 'go', 'excel', 'looker', 'sheets']</t>
  </si>
  <si>
    <t>The PNC Financial Services Group, Inc</t>
  </si>
  <si>
    <t>Senior Data Engineer - AMG Tech</t>
  </si>
  <si>
    <t>['sql', 'oracle', 'hadoop']</t>
  </si>
  <si>
    <t>VP, Senior Business Data Analyst - Cloud Data Migration</t>
  </si>
  <si>
    <t>['sql', 'sas', 'tableau', 'sas', 'spreadsheet']</t>
  </si>
  <si>
    <t>AVP, Analytics – Health &amp; Wellness Sales</t>
  </si>
  <si>
    <t>['sql', 'python', 'sas', 'aws', 'tableau', 'excel', 'sas']</t>
  </si>
  <si>
    <t>Entry Level Data Analyst â€“ Immediate Hiring</t>
  </si>
  <si>
    <t>Data Scientist II, Outcomes Research</t>
  </si>
  <si>
    <t>['sql', 'r', 'git']</t>
  </si>
  <si>
    <t>Senior SQL Server BI Engineer</t>
  </si>
  <si>
    <t>Flowood, MS</t>
  </si>
  <si>
    <t>['sql', 'sql server', 'azure', 'ssis', 'ssrs']</t>
  </si>
  <si>
    <t>PX International &amp; PMO Analyst (P1-6009184-1)</t>
  </si>
  <si>
    <t>Financial Analyst Trainee â€“ Remote Internship</t>
  </si>
  <si>
    <t>Senior Data Engineer | Arlington Heights, IL, USA</t>
  </si>
  <si>
    <t>['sql', 'python', 'html', 'sql server', 'azure', 'databricks', 'spark', 'pyspark', 'airflow', 'git', 'terraform', 'unity']</t>
  </si>
  <si>
    <t>Senior Data Engineer (Data Delivery)</t>
  </si>
  <si>
    <t>Delphic Global Pvt Ltd</t>
  </si>
  <si>
    <t>['python', 'snowflake', 'spark', 'fastapi']</t>
  </si>
  <si>
    <t>Sr. Data Engineer (MS Fabric certification is must)</t>
  </si>
  <si>
    <t>Director-HR Data &amp; Analytics</t>
  </si>
  <si>
    <t>['sql', 'nosql', 'snowflake', 'hadoop', 'phoenix', 'tableau']</t>
  </si>
  <si>
    <t>Conley, GA</t>
  </si>
  <si>
    <t>['sql', 'snowflake', 'aws', 'redshift', 'tableau', 'excel', 'power bi', 'sharepoint', 'github']</t>
  </si>
  <si>
    <t>Cisco Hiring Data Engineer in Hyderabad | Freshers Eligible</t>
  </si>
  <si>
    <t>Senior Data Engineer – £700–£800/day (Inside IR35) – London Hybrid</t>
  </si>
  <si>
    <t>['python', 'spark', 'kafka', 'airflow']</t>
  </si>
  <si>
    <t>Croatian Language Analyst - US-based</t>
  </si>
  <si>
    <t>Portuguese (Portugal) Language Analyst - US-based</t>
  </si>
  <si>
    <t>Marketing Analytics Intern</t>
  </si>
  <si>
    <t>Data Scientist II - Hybrid</t>
  </si>
  <si>
    <t>Forestport, NY</t>
  </si>
  <si>
    <t>['python', 'r', 'sas', 'c', 'aws', 'spark', 'jupyter', 'sas']</t>
  </si>
  <si>
    <t>Data Engineer / Database Administrator w/Top Secret Clearance</t>
  </si>
  <si>
    <t>A3 Consulting, LLC</t>
  </si>
  <si>
    <t>['sql', 'python', 'bash', 'postgresql', 'oracle', 'aws']</t>
  </si>
  <si>
    <t>Senior Data Engineer - Scheduling &amp; Decisions Systems</t>
  </si>
  <si>
    <t>AI Operations Data &amp; Analytics Analyst</t>
  </si>
  <si>
    <t>GoZupees</t>
  </si>
  <si>
    <t>['sql', 'python', 'pandas', 'excel', 'looker', 'power bi', 'sheets']</t>
  </si>
  <si>
    <t>Senior Data Analyst – Central London (Hybrid) - £75,000</t>
  </si>
  <si>
    <t>AI Data Scientist (Transcriptomics &amp; cfRNA for Alzheimer’s Disease Research)</t>
  </si>
  <si>
    <t>Superfluid DX, Inc.</t>
  </si>
  <si>
    <t>['python', 'r', 'aws', 'pytorch', 'tensorflow', 'linux', 'git']</t>
  </si>
  <si>
    <t>AI/ML Scientist – Computer Vision (Image Analysis)</t>
  </si>
  <si>
    <t>Director of Data Science | AI, Search &amp; Personalization at Scale</t>
  </si>
  <si>
    <t>Director of Data Science &amp; Engineering | Supply Chain Planning</t>
  </si>
  <si>
    <t>Data Engineer for Dashboards</t>
  </si>
  <si>
    <t>Security Design Engineer</t>
  </si>
  <si>
    <t>Eebz Ltd</t>
  </si>
  <si>
    <t>['sql', 'javascript', 'html']</t>
  </si>
  <si>
    <t>ASSET PROTECTION DATA ANALYST with Franchise Audit &amp; Retail Analytics</t>
  </si>
  <si>
    <t>Commercial Analyst - 70K plus excellent benefits</t>
  </si>
  <si>
    <t>Data Scientist / Engineer Jobs</t>
  </si>
  <si>
    <t>Anonymous Employer</t>
  </si>
  <si>
    <t>['sql', 'python', 'azure', 'databricks', 'aws', 'spark', 'matplotlib', 'plotly', 'pyspark', 'tensorflow', 'scikit-learn', 'tableau', 'docker', 'terraform']</t>
  </si>
  <si>
    <t>Data Engineer (Pyspark)</t>
  </si>
  <si>
    <t>['sql', 'scala', 'snowflake', 'aws', 'redshift', 'spark', 'kafka', 'pyspark']</t>
  </si>
  <si>
    <t>['pytorch', 'tensorflow', 'express']</t>
  </si>
  <si>
    <t>Data Analyst, Air Dominance &amp; Strike</t>
  </si>
  <si>
    <t>['python', 'azure', 'aws', 'gcp', 'pyspark', 'pandas', 'linux', 'unix', 'kubernetes', 'docker']</t>
  </si>
  <si>
    <t>Lead – API Vulnerability Data Engineer</t>
  </si>
  <si>
    <t>Data / Pipeline Engineer-Banking Client Experience Required</t>
  </si>
  <si>
    <t>Vallum Associates</t>
  </si>
  <si>
    <t>Cork, County Cork, Ireland</t>
  </si>
  <si>
    <t>My Ireland Jobs</t>
  </si>
  <si>
    <t>Senior Data Systems Analyst</t>
  </si>
  <si>
    <t>Kemper Insurance</t>
  </si>
  <si>
    <t>['sql', 'python', 'c', 'sql server', 'snowflake', 'azure', 'oracle', 'aws', 'power bi']</t>
  </si>
  <si>
    <t>Principal Risk &amp; Compliance Quantitative and Modeling Analyst - Hybrid</t>
  </si>
  <si>
    <t>Sheridan, CA</t>
  </si>
  <si>
    <t>Women For Hire- Job Board</t>
  </si>
  <si>
    <t>Environmental Scientist - Data Manager</t>
  </si>
  <si>
    <t>Synectics</t>
  </si>
  <si>
    <t>Junior Data Analyst: Data Pipelines &amp; Insights</t>
  </si>
  <si>
    <t>Walsall, United Kingdom</t>
  </si>
  <si>
    <t>Sivara GmbH</t>
  </si>
  <si>
    <t>EPR Data Analyst — Global Compliance &amp; Insights</t>
  </si>
  <si>
    <t>Valpak Limited</t>
  </si>
  <si>
    <t>Ecommerce Data Analyst: AI &amp; Marketplaces (Hybrid)</t>
  </si>
  <si>
    <t>Portwest</t>
  </si>
  <si>
    <t>Vaerdi Recruitment Limited</t>
  </si>
  <si>
    <t>Data/Analytics Fellowship</t>
  </si>
  <si>
    <t>['sql', 'python', 'r', 'nosql', 'snowflake', 'azure', 'aws', 'hadoop', 'tableau', 'excel', 'power bi', 'powerpoint']</t>
  </si>
  <si>
    <t>ITSM Analyst - Reporting and Dashboard</t>
  </si>
  <si>
    <t>Automotive Field Data Engineer</t>
  </si>
  <si>
    <t>['spark', 'sheets']</t>
  </si>
  <si>
    <t>AI / Data Modernization Engineer</t>
  </si>
  <si>
    <t>Dallas Nephrology Associates</t>
  </si>
  <si>
    <t>Reporting Tools Administrator</t>
  </si>
  <si>
    <t>['sql', 'sql server', 'snowflake', 'azure', 'oracle', 'tableau', 'power bi', 'sap']</t>
  </si>
  <si>
    <t>System Analyst III</t>
  </si>
  <si>
    <t>BEPC Inc. - Business Excellence Professional Consulting</t>
  </si>
  <si>
    <t>Hybrid Data Analyst: Energy Infrastructure Insights</t>
  </si>
  <si>
    <t>Warwick, United Kingdom</t>
  </si>
  <si>
    <t>National-Gas</t>
  </si>
  <si>
    <t>Payments Data Analyst — Fraud &amp; Checkout Insights</t>
  </si>
  <si>
    <t>Shirebrook, United Kingdom</t>
  </si>
  <si>
    <t>Frasers Group</t>
  </si>
  <si>
    <t>Data Analyst Placement Programme — Remote and Flexible</t>
  </si>
  <si>
    <t>Hybrid Data Analyst: AI-Driven Analytics &amp; Dashboards</t>
  </si>
  <si>
    <t>Rathbone Brothers</t>
  </si>
  <si>
    <t>Part-Time Student - Data Science and Analytics - Austin, TX or Urbandale, IA</t>
  </si>
  <si>
    <t>['sql', 'python', 'go', 'databricks', 'github']</t>
  </si>
  <si>
    <t>Senior Data Warehouse Architect</t>
  </si>
  <si>
    <t>['python', 'bash', 'perl', 'azure', 'aws', 'node', 'linux', 'unix']</t>
  </si>
  <si>
    <t>Senior AWS Cloud Security &amp; Automation Engineer | Data Sharing &amp; Streaming Platforms</t>
  </si>
  <si>
    <t>AI &amp; Machine Learning Engineer</t>
  </si>
  <si>
    <t>['sql', 'python', 'go', 'databricks', 'spark', 'pyspark', 'git', 'unity']</t>
  </si>
  <si>
    <t>Quantitative Analyst – Tax-Aware Portfolio Strategy</t>
  </si>
  <si>
    <t>['sql', 'python', 'scala', 'snowflake', 'azure', 'aws', 'gcp', 'kafka', 'airflow']</t>
  </si>
  <si>
    <t>eGain Corporation</t>
  </si>
  <si>
    <t>['sql', 'python', 'go', 'aws', 'looker', 'power bi']</t>
  </si>
  <si>
    <t>['sql', 't-sql', 'sql server', 'ssrs']</t>
  </si>
  <si>
    <t>Sr Data Engineer (AWS, Hybrid in Naperville)</t>
  </si>
  <si>
    <t>['sql', 'python', 'snowflake', 'databricks', 'aws', 'redshift', 'pyspark']</t>
  </si>
  <si>
    <t>['sql', 'scala', 'nosql', 'gcp', 'bigquery', 'spark', 'kafka', 'airflow', 'tableau', 'looker', 'git']</t>
  </si>
  <si>
    <t>District Heights, MD</t>
  </si>
  <si>
    <t>['sql', 'python', 'c', 'postgresql', 'snowflake', 'azure', 'databricks', 'aws', 'gcp', 'redshift', 'bigquery', 'spark', 'kafka', 'airflow', 'git', 'jira', 'confluence']</t>
  </si>
  <si>
    <t>Senior Data Engineer (Oracle, SQL, Snowflake, Azure Data Factory) - Locals Only --- 100 % Onsite</t>
  </si>
  <si>
    <t>['sql', 'sql server', 'snowflake', 'azure', 'oracle']</t>
  </si>
  <si>
    <t>Senior Data Engineer (Azure Data Factory, Snowflake, Oracle EBS) - Locals Only --- 100 % Onsite</t>
  </si>
  <si>
    <t>SHAZAM Network - ITS, Inc.</t>
  </si>
  <si>
    <t>Data Analyst, HMIS</t>
  </si>
  <si>
    <t>['sql', 'mysql', 'tableau', 'excel', 'looker']</t>
  </si>
  <si>
    <t>Principal Business Analyst</t>
  </si>
  <si>
    <t>['r', 'c', 'excel', 'powerpoint']</t>
  </si>
  <si>
    <t>IT Alliance Australia</t>
  </si>
  <si>
    <t>['sql', 'python', 'java', 'snowflake', 'azure']</t>
  </si>
  <si>
    <t>ANALYST, DATA &amp; SYSTEMS</t>
  </si>
  <si>
    <t>Inovar Packaging Group</t>
  </si>
  <si>
    <t>['sql', 'python', 'r', 'sas', 'gcp', 'bigquery', 'spark', 'matplotlib', 'tensorflow', 'hadoop', 'scikit-learn', 'tableau', 'excel', 'looker', 'power bi', 'sas', 'sheets']</t>
  </si>
  <si>
    <t>Senior Data Protection Engineer (REMOTE)</t>
  </si>
  <si>
    <t>Senior Healthcare Programmer/Data Analyst</t>
  </si>
  <si>
    <t>['sql', 'vba', 'tableau', 'excel', 'ssrs']</t>
  </si>
  <si>
    <t>Morpeth, United Kingdom</t>
  </si>
  <si>
    <t>Asprey Solutions</t>
  </si>
  <si>
    <t>Data Scientist (W2 Only – Local Candidates)</t>
  </si>
  <si>
    <t>['sql', 'python', 'snowflake', 'azure', 'databricks', 'aws', 'spark', 'tableau', 'power bi', 'sap']</t>
  </si>
  <si>
    <t>Data Science Intern â€“ Machine Learning Projects</t>
  </si>
  <si>
    <t>Lead Data Engineer (Audience Intelligence)</t>
  </si>
  <si>
    <t>U.S. Benefits Design and Strategy - Senior Associate, Data Analysis and Reporting</t>
  </si>
  <si>
    <t>Data Engineer_5+yrs</t>
  </si>
  <si>
    <t>Asset Data &amp; Integration Analyst</t>
  </si>
  <si>
    <t>CooperCompanies</t>
  </si>
  <si>
    <t>['sql', 'python', 'azure', 'databricks', 'aws', 'gcp', 'pytorch', 'pyspark', 'tensorflow', 'airflow', 'scikit-learn', 'git', 'github']</t>
  </si>
  <si>
    <t>Payactiv, Inc.</t>
  </si>
  <si>
    <t>['sql', 'python', 'snowflake', 'aws', 'pytorch', 'numpy', 'tensorflow', 'scikit-learn', 'pandas', 'tableau', 'looker', 'power bi']</t>
  </si>
  <si>
    <t>Machine Learning Engineering Expert (Remote | $90/hr)</t>
  </si>
  <si>
    <t>Call For Referral</t>
  </si>
  <si>
    <t>StaffApplied Scientist , Inventory &amp; Marketplace Quality</t>
  </si>
  <si>
    <t>Databricks SME</t>
  </si>
  <si>
    <t>IMEG Corp.</t>
  </si>
  <si>
    <t>West Monroe, LA</t>
  </si>
  <si>
    <t>['python', 'javascript', 'java', 'html', 'css', 'redis', 'cassandra', 'azure', 'oracle', 'aws', 'gcp', 'hadoop', 'node.js', 'node', 'power bi']</t>
  </si>
  <si>
    <t>Azure Data Engineer - Banking and Financial</t>
  </si>
  <si>
    <t>mobile fabric engineer</t>
  </si>
  <si>
    <t>Data Analyst – SQL, Python &amp; Machine Learning</t>
  </si>
  <si>
    <t>CORESTAFF Services</t>
  </si>
  <si>
    <t>['sql', 'python', 'r', 'aws', 'spark', 'hadoop', 'tableau', 'power bi']</t>
  </si>
  <si>
    <t>Sr Business Systems Analyst</t>
  </si>
  <si>
    <t>Providence Community Health Centers</t>
  </si>
  <si>
    <t>The Equus Group</t>
  </si>
  <si>
    <t>Senior Data Analyst – Analytics Engineer</t>
  </si>
  <si>
    <t>Sr Data Engineer Python Serverside/Databricks</t>
  </si>
  <si>
    <t>Operations Analyst (AI Driven)</t>
  </si>
  <si>
    <t>Manpower Ireland</t>
  </si>
  <si>
    <t>['python', 'windows', 'sap', 'github']</t>
  </si>
  <si>
    <t>Acquirz Ltd</t>
  </si>
  <si>
    <t>Senior Analytics Engineer / Senior Data Analyst</t>
  </si>
  <si>
    <t>['sql', 'python', 'azure', 'tableau', 'excel', 'power bi', 'powerbi', 'powerbi']</t>
  </si>
  <si>
    <t>RCI-RID-17654 Data Science Technical Project Lead</t>
  </si>
  <si>
    <t>Principal Associate, Data Scientist - Global Payments Network: Data Solutions and Modeling</t>
  </si>
  <si>
    <t>Scoutify</t>
  </si>
  <si>
    <t>Senior Data Engineer – Cloud &amp; DevOps</t>
  </si>
  <si>
    <t>['sql', 'python', 'bash', 'snowflake', 'azure', 'databricks', 'oracle', 'aws', 'redshift', 'power bi', 'jenkins', 'gitlab']</t>
  </si>
  <si>
    <t>Lead Data Engineer – Snowflake Architecture</t>
  </si>
  <si>
    <t>['sql', 'python', 'snowflake', 'aws', 'redshift', 'git']</t>
  </si>
  <si>
    <t>AVP/VP ML/Data Engineering – Treasury &amp; Balance Sheet Risk</t>
  </si>
  <si>
    <t>Altech Group Ltd</t>
  </si>
  <si>
    <t>Lead Data Analyst, Data Products</t>
  </si>
  <si>
    <t>CentralReach</t>
  </si>
  <si>
    <t>['sql', 'python', 'snowflake', 'databricks', 'bigquery', 'tableau', 'looker', 'power bi']</t>
  </si>
  <si>
    <t>['sql', 'python', 'r', 'javascript', 'tableau', 'excel', 'power bi']</t>
  </si>
  <si>
    <t>['sql', 'oracle', 'gcp', 'tableau']</t>
  </si>
  <si>
    <t>Lead Analyst Revenue Operations</t>
  </si>
  <si>
    <t>Technical Lead - Data Analytics and Platform</t>
  </si>
  <si>
    <t>Data Science Lead, Personnel Health Research &amp; Data Analytics</t>
  </si>
  <si>
    <t>Epic Analyst for Healthcare Workflow</t>
  </si>
  <si>
    <t>Data Scientist/ML Engineer (HYBRID/NO C2C)</t>
  </si>
  <si>
    <t>Marketing Scientist</t>
  </si>
  <si>
    <t>Digital Content Data Analyst - The Company Store</t>
  </si>
  <si>
    <t>IMEG</t>
  </si>
  <si>
    <t>Glasgow Caledonian University</t>
  </si>
  <si>
    <t>Project Manager- Data Science</t>
  </si>
  <si>
    <t>['python', 'azure', 'power bi', 'github']</t>
  </si>
  <si>
    <t>Data Analyst 2; Central Office</t>
  </si>
  <si>
    <t>Sr. Data Analyst, Retail Insights- PVH Corp.</t>
  </si>
  <si>
    <t>Data Analyst – Transmission Engineering Support</t>
  </si>
  <si>
    <t>The Ampere Group</t>
  </si>
  <si>
    <t>Data Science SME Senior</t>
  </si>
  <si>
    <t>Financial Analyst - Market Trends Expert</t>
  </si>
  <si>
    <t>Business Partner Analyst, Financial Enablement</t>
  </si>
  <si>
    <t>Atomico Job Board</t>
  </si>
  <si>
    <t>Data Analyst - FileMaker Development Team</t>
  </si>
  <si>
    <t>Scott &amp; Associates, PC</t>
  </si>
  <si>
    <t>['c', 'windows', 'excel', 'powerpoint']</t>
  </si>
  <si>
    <t>Data Science SME Mid</t>
  </si>
  <si>
    <t>Data Scientist for Unbiased Audience and Survey Questions</t>
  </si>
  <si>
    <t>Private English Tutor</t>
  </si>
  <si>
    <t>['sql', 'python', 'r', 'java', 'bash', 'vba', 'c', 'shell', 'aws', 'spark', 'tensorflow', 'hadoop', 'unix', 'looker']</t>
  </si>
  <si>
    <t>System Engineer – Enterprise Data Engineer (Mission-Focused)</t>
  </si>
  <si>
    <t>Accertify, Inc.</t>
  </si>
  <si>
    <t>['sql', 'python', 'azure', 'aws', 'gcp', 'hugging face', 'phoenix', 'kubernetes']</t>
  </si>
  <si>
    <t>Equity Research / Data Analyst</t>
  </si>
  <si>
    <t>Landing Point</t>
  </si>
  <si>
    <t>Broadview Capital Holdings</t>
  </si>
  <si>
    <t>['sql', 'python', 'sql server', 'snowflake', 'databricks', 'redshift', 'bigquery', 'airflow', 'tableau', 'looker', 'power bi', 'github']</t>
  </si>
  <si>
    <t>Manager, Data - Retail &amp; eCommerce Analytics</t>
  </si>
  <si>
    <t>a.k.a. Brands</t>
  </si>
  <si>
    <t>Director I, Data Science, People, Purpose &amp; Brand</t>
  </si>
  <si>
    <t>Responsible AI Senior Data Scientist</t>
  </si>
  <si>
    <t>['python', 'r', 'java', 'azure', 'databricks', 'aws']</t>
  </si>
  <si>
    <t>Senior Specialist, Data Engineering</t>
  </si>
  <si>
    <t>['sql', 'python', 'power bi', 'spreadsheet', 'sharepoint', 'confluence']</t>
  </si>
  <si>
    <t>['sql', 'python', 'go', 'azure', 'pyspark', 'power bi']</t>
  </si>
  <si>
    <t>Senior Manager, Data Analysis</t>
  </si>
  <si>
    <t>Excel – Data Analyst</t>
  </si>
  <si>
    <t>Shaw, United Kingdom</t>
  </si>
  <si>
    <t>Recruitment Solutions (North West) Ltd</t>
  </si>
  <si>
    <t>['python', 'r', 'matlab', 'java', 'c']</t>
  </si>
  <si>
    <t>Senior Data Analyst - Retail Bank</t>
  </si>
  <si>
    <t>Financial Analyst – (Sports Company)</t>
  </si>
  <si>
    <t>['sql', 'java', 'shell', 'aws', 'gcp', 'kafka', 'react', 'spring', 'angular', 'linux', 'github', 'jenkins', 'bitbucket']</t>
  </si>
  <si>
    <t>Moda Operandi</t>
  </si>
  <si>
    <t>['snowflake', 'redshift', 'bigquery', 'gdpr', 'tableau', 'looker']</t>
  </si>
  <si>
    <t>Project - Data Engineer</t>
  </si>
  <si>
    <t>Senior Data Engineer – Insurance Data Platform</t>
  </si>
  <si>
    <t>Danville, IL</t>
  </si>
  <si>
    <t>CCMSI</t>
  </si>
  <si>
    <t>['sql', 'python', 'go', 'snowflake', 'azure', 'databricks', 'redshift', 'bigquery', 'kafka', 'pyspark', 'pandas', 'git', 'terraform']</t>
  </si>
  <si>
    <t>Senior Software/Data Engineer, Data Platforms &amp; Monetization</t>
  </si>
  <si>
    <t>Wowza</t>
  </si>
  <si>
    <t>['php', 'aws', 'laravel']</t>
  </si>
  <si>
    <t>CareMore Health</t>
  </si>
  <si>
    <t>Data Engineer + ETL</t>
  </si>
  <si>
    <t>['sql', 'python', 'snowflake', 'azure', 'databricks', 'spark', 'pyspark', 'git', 'github', 'terraform', 'unity']</t>
  </si>
  <si>
    <t>Senior Data Analyst (HCA/MAD #7191)</t>
  </si>
  <si>
    <t>Radwell International</t>
  </si>
  <si>
    <t>Senior Tech Lead - Clinical Data Engineering</t>
  </si>
  <si>
    <t>['sql', 'databricks', 'aws', 'git', 'unity']</t>
  </si>
  <si>
    <t>Software Engineer, Mission Systems</t>
  </si>
  <si>
    <t>['python', 'mysql', 'aws', 'gcp', 'gdpr', 'linux', 'kubernetes', 'docker', 'terraform', 'gitlab', 'ansible']</t>
  </si>
  <si>
    <t>Data Engineer — Ingestion &amp; Pipelines</t>
  </si>
  <si>
    <t>['sql', 'python', 'databricks', 'spark', 'kafka', 'pyspark', 'airflow', 'sap', 'unity']</t>
  </si>
  <si>
    <t>Continental (HK) Travel Services Co. Limited</t>
  </si>
  <si>
    <t>Senior Lead Data Engineer (Enterprise Platform Technology) (Java, Python, Scala, AWS) | McLean, VA, USA</t>
  </si>
  <si>
    <t>['sql', 'python', 'scala', 'nosql', 'mongo', 'java', 'shell', 'mysql', 'cassandra', 'snowflake', 'azure', 'aws', 'redshift', 'spark', 'kafka', 'hadoop', 'linux', 'unix', 'github']</t>
  </si>
  <si>
    <t>Data Engineer | Reston, VA, USA</t>
  </si>
  <si>
    <t>['sql', 'python', 'scala', 'bash', 'shell', 'azure', 'databricks', 'aws', 'gcp', 'spark', 'kafka', 'pyspark', 'airflow', 'kubernetes', 'docker', 'git', 'github', 'terraform']</t>
  </si>
  <si>
    <t>Strategic Compensation Analyst - Market Data &amp; Pay</t>
  </si>
  <si>
    <t>Financial Anayst</t>
  </si>
  <si>
    <t>Pearce Services</t>
  </si>
  <si>
    <t>Vice President Business Solutions &amp; Analytics</t>
  </si>
  <si>
    <t>D&amp;G Solutions</t>
  </si>
  <si>
    <t>['sql', 'python', 'c', 'azure', 'aws', 'redshift', 'spark', 'kafka']</t>
  </si>
  <si>
    <t>F5 Consultants</t>
  </si>
  <si>
    <t>['sql', 'python', 'snowflake', 'azure', 'databricks', 'aws', 'spark', 'airflow', 'kubernetes']</t>
  </si>
  <si>
    <t>Applied Machine Learning Scientist - Vice President</t>
  </si>
  <si>
    <t>Michigan Farm Bureau</t>
  </si>
  <si>
    <t>IBM Data Power Engineer, Hosting Services Automation -Database and Middleware</t>
  </si>
  <si>
    <t>['aws', 'linux', 'kubernetes', 'terraform', 'gitlab', 'ansible']</t>
  </si>
  <si>
    <t>Targeting Analyst – Mid-Level</t>
  </si>
  <si>
    <t>Software Engineer II - Full Stack (The Fabric Data Engineering Experience Infrastructure)</t>
  </si>
  <si>
    <t>['sql', 'python', 'r', 'javascript', 'java', 'html', 'c', 'postgresql', 'azure', 'aws', 'spark', 'react', 'power bi']</t>
  </si>
  <si>
    <t>Senior Software Engineer, Full Stack, Evisort AI</t>
  </si>
  <si>
    <t>['python', 'java', 'typescript', 'postgresql', 'elasticsearch', 'aws', 'fastapi', 'flask', 'django', 'kubernetes', 'docker']</t>
  </si>
  <si>
    <t>Design Engineering Manager (Data Center)</t>
  </si>
  <si>
    <t>Cooperative Career Center</t>
  </si>
  <si>
    <t>Delaware Electric Cooperative, Inc.</t>
  </si>
  <si>
    <t>['sql', 'python', 'r', 'go', 'scala', 'java', 'html', 'julia', 'oracle', 'tensorflow', 'power bi']</t>
  </si>
  <si>
    <t>Hartsdale, NY</t>
  </si>
  <si>
    <t>CrossCountry Mortgage</t>
  </si>
  <si>
    <t>['sql', 'mongodb', 'postgresql', 'mongodb', 'snowflake']</t>
  </si>
  <si>
    <t>Data Engineer - Analytics Platforms</t>
  </si>
  <si>
    <t>Sr. Solutions Analyst</t>
  </si>
  <si>
    <t>ALLDATA</t>
  </si>
  <si>
    <t>Power BI Consultant (Only W2)</t>
  </si>
  <si>
    <t>Media Analytics Manager</t>
  </si>
  <si>
    <t>Merkley + Partners</t>
  </si>
  <si>
    <t>['go', 'excel', 'sheets', 'powerpoint']</t>
  </si>
  <si>
    <t>['gdpr', 'tableau', 'excel', 'power bi']</t>
  </si>
  <si>
    <t>['sql', 'python', 'r', 'azure', 'aws', 'planner']</t>
  </si>
  <si>
    <t>['python', 'databricks', 'pytorch', 'pyspark', 'tensorflow', 'hugging face', 'scikit-learn']</t>
  </si>
  <si>
    <t>Senior Data Catalog Developer (PTG / Alation Specialist)</t>
  </si>
  <si>
    <t>Data Engineer + AI</t>
  </si>
  <si>
    <t>Found People Inc.</t>
  </si>
  <si>
    <t>['sql', 'python', 'gcp', 'bigquery', 'github', 'terraform']</t>
  </si>
  <si>
    <t>Sr. DATA Analyst</t>
  </si>
  <si>
    <t>['sql', 'python', 'scala', 'java', 'snowflake', 'aws', 'gcp', 'spark', 'hadoop']</t>
  </si>
  <si>
    <t>Data Link Analyst Jobs</t>
  </si>
  <si>
    <t>Future Technologies, Inc.</t>
  </si>
  <si>
    <t>Analytics and AI Developer</t>
  </si>
  <si>
    <t>Newburyport, MA</t>
  </si>
  <si>
    <t>Rochester Electronics, LLC</t>
  </si>
  <si>
    <t>['sql', 'python', 'snowflake', 'azure', 'aws', 'redshift', 'bigquery', 'tableau', 'looker', 'power bi']</t>
  </si>
  <si>
    <t>Data Engineer with UKG (Ultimate Kronos Group)</t>
  </si>
  <si>
    <t>Cooperative Career Center - NRECA</t>
  </si>
  <si>
    <t>Sr. Data Engineer (PySpark, Azure Data Factory)</t>
  </si>
  <si>
    <t>ePATHUSA</t>
  </si>
  <si>
    <t>['sql', 'snowflake', 'azure', 'databricks', 'pyspark', 'power bi', 'ssis', 'ssrs', 'dax']</t>
  </si>
  <si>
    <t>GENNTE Technologies</t>
  </si>
  <si>
    <t>['sql', 'python', 'pyspark', 'airflow', 'docker', 'git', 'jenkins']</t>
  </si>
  <si>
    <t>ML Engineer / ML Data Engineer</t>
  </si>
  <si>
    <t>['spark', 'kafka', 'pyspark']</t>
  </si>
  <si>
    <t>Method Resourcing</t>
  </si>
  <si>
    <t>['tableau', 'excel', 'looker', 'power bi', 'sheets']</t>
  </si>
  <si>
    <t>Agilus Work Solutions</t>
  </si>
  <si>
    <t>Exposure Management Data Analyst</t>
  </si>
  <si>
    <t>Insight Select</t>
  </si>
  <si>
    <t>Technical Project Lead – Data Science</t>
  </si>
  <si>
    <t>['python', 'azure', 'powerbi', 'powerbi', 'github']</t>
  </si>
  <si>
    <t>['sql', 'python', 'azure', 'aws', 'gcp', 'pyspark', 'airflow', 'docker', 'git', 'jenkins']</t>
  </si>
  <si>
    <t>Informatica Developer</t>
  </si>
  <si>
    <t>Senior Tech Lead - Clinical Data Engineering/ Data Platforms</t>
  </si>
  <si>
    <t>SJ Mobilita</t>
  </si>
  <si>
    <t>Principal Engineer, Security</t>
  </si>
  <si>
    <t>['aws', 'gcp', 'gdpr']</t>
  </si>
  <si>
    <t>Data Specialist, Donation Operations</t>
  </si>
  <si>
    <t>United Hatzalah of Israel</t>
  </si>
  <si>
    <t>['python', 'matplotlib', 'plotly', 'numpy', 'pandas']</t>
  </si>
  <si>
    <t>Data Science Manager | Data &amp; AI Consultancy</t>
  </si>
  <si>
    <t>Data Engineer / Data Architect (Onsite)</t>
  </si>
  <si>
    <t>Norland Limited</t>
  </si>
  <si>
    <t>['sql', 'python', 'scala', 'nosql', 'java', 'sql server', 'mysql', 'postgresql', 'snowflake', 'azure', 'databricks', 'aws', 'gcp', 'airflow', 'tableau', 'power bi']</t>
  </si>
  <si>
    <t>Senior Software Engineer, Customer Agent</t>
  </si>
  <si>
    <t>['python', 'go', 'aws', 'react']</t>
  </si>
  <si>
    <t>Junior Finance / Business Analyst</t>
  </si>
  <si>
    <t>Research &amp; Data Analyst</t>
  </si>
  <si>
    <t>Production Planning &amp; Data Analyst</t>
  </si>
  <si>
    <t>Data Analyst / Reporting Specialist 2026P-0384</t>
  </si>
  <si>
    <t>['sql', 'excel', 'power bi', 'powerpoint', 'outlook', 'dax', 'sharepoint', 'microsoft lists']</t>
  </si>
  <si>
    <t>Senior Engineer, Data – Customer Data Platform</t>
  </si>
  <si>
    <t>['sql', 'python', 'nosql', 'snowflake', 'azure', 'databricks', 'spark']</t>
  </si>
  <si>
    <t>Software Engineer, Power BI Development</t>
  </si>
  <si>
    <t>['aws', 'power bi', 'dax']</t>
  </si>
  <si>
    <t>['sql', 'azure', 'oracle', 'power bi', 'sap', 'dax']</t>
  </si>
  <si>
    <t>Abel Womack</t>
  </si>
  <si>
    <t>['sql', 'python', 'powershell', 'power bi']</t>
  </si>
  <si>
    <t>['python', 'snowflake', 'aws', 'numpy', 'pandas']</t>
  </si>
  <si>
    <t>Data Automation Specialist</t>
  </si>
  <si>
    <t>The Choice, Inc.</t>
  </si>
  <si>
    <t>Forward Financing</t>
  </si>
  <si>
    <t>['sql', 'python', 'snowflake', 'databricks', 'aws', 'git']</t>
  </si>
  <si>
    <t>Asset Management Data Lead</t>
  </si>
  <si>
    <t>['sql', 'snowflake', 'azure', 'bigquery', 'airflow']</t>
  </si>
  <si>
    <t>Activation Laboratories Ltd</t>
  </si>
  <si>
    <t>['python', 'azure', 'gcp', 'numpy', 'scikit-learn', 'pandas', 'docker', 'git']</t>
  </si>
  <si>
    <t>Mobile Fabric Engineer</t>
  </si>
  <si>
    <t>Randstad Construction &amp; Property</t>
  </si>
  <si>
    <t>Risk Tech Analyst</t>
  </si>
  <si>
    <t>['sql', 'python', 'spreadsheet']</t>
  </si>
  <si>
    <t>Data Engineer Mid</t>
  </si>
  <si>
    <t>Data Analyst - Payroll</t>
  </si>
  <si>
    <t>BeaconFire Inc.</t>
  </si>
  <si>
    <t>['sql', 'python', 'sql server', 'mysql', 'oracle', 'numpy', 'pandas']</t>
  </si>
  <si>
    <t>Oaks, PA</t>
  </si>
  <si>
    <t>Technogen, Inc.</t>
  </si>
  <si>
    <t>(Senior) Data Engineer (12-month Contract)</t>
  </si>
  <si>
    <t>['sql', 'python', 'c', 'sql server', 'azure', 'databricks', 'oracle', 'spark', 'sharepoint', 'git']</t>
  </si>
  <si>
    <t>Data Engineer (Ref: 19219)</t>
  </si>
  <si>
    <t>['excel', 'power bi', 'sharepoint', 'github', 'jira', 'confluence']</t>
  </si>
  <si>
    <t>Databricks Analyst</t>
  </si>
  <si>
    <t>Edgewood, FL</t>
  </si>
  <si>
    <t>['sql', 'python', 'databricks', 'spark', 'pyspark', 'tableau', 'power bi', 'unity']</t>
  </si>
  <si>
    <t>Analyst, Advanced Analytics</t>
  </si>
  <si>
    <t>['sql', 'c', 'tableau']</t>
  </si>
  <si>
    <t>Lead Data Engineer – Real-Time Healthcare Analytics</t>
  </si>
  <si>
    <t>Scientist II, Data Scientist, Bioprocess Digital Twin</t>
  </si>
  <si>
    <t>Data Analyst - Supply Chain Systems &amp; Supplier Integration</t>
  </si>
  <si>
    <t>ESRhealthcare and EXEC STAFF RECRUITERS</t>
  </si>
  <si>
    <t>Director Business Data Governance &amp; Stewardship</t>
  </si>
  <si>
    <t>The Jackson Laboratory</t>
  </si>
  <si>
    <t>Data Scientist - PRIME, Hybrid - CI poly</t>
  </si>
  <si>
    <t>['java', 'aws', 'kafka']</t>
  </si>
  <si>
    <t>Corporate Strategy Analyst</t>
  </si>
  <si>
    <t>['excel', 'sheets', 'powerpoint']</t>
  </si>
  <si>
    <t>Senior Cost Engineer &amp; Data Analyst</t>
  </si>
  <si>
    <t>['vba', 'visual basic', 'tableau', 'excel', 'alteryx', 'powerpoint', 'powerbi', 'powerbi']</t>
  </si>
  <si>
    <t>Dr. J SkinClinic</t>
  </si>
  <si>
    <t>St Georges, DE</t>
  </si>
  <si>
    <t>BECU</t>
  </si>
  <si>
    <t>Research Computational and Data Scientist II</t>
  </si>
  <si>
    <t>CHOC</t>
  </si>
  <si>
    <t>['sql', 'python', 'r', 'sas', 'c', 'spark', 'pytorch', 'keras', 'tensorflow', 'spss', 'sas']</t>
  </si>
  <si>
    <t>Machine Learning Engineer – English Speaking Research</t>
  </si>
  <si>
    <t>Courierser</t>
  </si>
  <si>
    <t>['python', 'azure', 'aws', 'gcp', 'watson', 'spark', 'pytorch', 'keras', 'numpy', 'tensorflow', 'scikit-learn', 'pandas', 'kubernetes', 'docker']</t>
  </si>
  <si>
    <t>Marketing Analyst - Visual Documents</t>
  </si>
  <si>
    <t>Data Analyst – Modelling &amp; Automation</t>
  </si>
  <si>
    <t>Home Lending Data &amp; Analytics - Applied AI/ML Scientist - VP | Jacksonville, FL, USA</t>
  </si>
  <si>
    <t>Sales Analytics Product Manager | Denver, CO, USA</t>
  </si>
  <si>
    <t>['tableau', 'power bi', 'atlassian', 'jira', 'confluence']</t>
  </si>
  <si>
    <t>Sr. Staff Software Engineer, Data Product Platform</t>
  </si>
  <si>
    <t>Senior Contract Data Engineer – Azure | Healthcare &amp; Life Sciences</t>
  </si>
  <si>
    <t>Senior Data Scientist in ADVANCED ANALYTICS</t>
  </si>
  <si>
    <t>The Bank of England</t>
  </si>
  <si>
    <t>['python', 'r', 'azure', 'databricks', 'sharepoint']</t>
  </si>
  <si>
    <t>['sql', 'python', 'nosql', 'snowflake', 'azure', 'databricks', 'kafka', 'pyspark']</t>
  </si>
  <si>
    <t>Granville Community Homes</t>
  </si>
  <si>
    <t>['sql', 'python', 'go', 'snowflake', 'azure', 'gdpr', 'tableau', 'power bi']</t>
  </si>
  <si>
    <t>Neston, United Kingdom</t>
  </si>
  <si>
    <t>Asset Invest</t>
  </si>
  <si>
    <t>MIS Data Analyst – College Student Records</t>
  </si>
  <si>
    <t>Climate &amp; Environmental Data Scientist</t>
  </si>
  <si>
    <t>Technovative Solutions LTD.</t>
  </si>
  <si>
    <t>AABM Cloud Data Solutions</t>
  </si>
  <si>
    <t>['sql', 'python', 'java', 'bash', 'vba', 'shell', 'sql server', 'azure', 'oracle', 'aws', 'redshift', 'spark', 'hadoop', 'unix', 'looker']</t>
  </si>
  <si>
    <t>Walmart Data Ventures</t>
  </si>
  <si>
    <t>['python', 'scala', 'nosql', 'mysql', 'azure', 'databricks', 'gcp', 'spark', 'kafka', 'airflow', 'hadoop', 'wire']</t>
  </si>
  <si>
    <t>Sr. Analytics Engineer</t>
  </si>
  <si>
    <t>Key Indicators Delivery Analyst</t>
  </si>
  <si>
    <t>Advisor, Data Science</t>
  </si>
  <si>
    <t>Data Engineer (Snowflake / AWS)</t>
  </si>
  <si>
    <t>['sql', 'python', 'snowflake', 'databricks', 'aws', 'redshift', 'spark', 'pyspark', 'airflow', 'hadoop', 'tableau', 'power bi']</t>
  </si>
  <si>
    <t>Consigli Construction Co., Inc.</t>
  </si>
  <si>
    <t>Financial Data Analyst Must reside in the area</t>
  </si>
  <si>
    <t>Cassena Care</t>
  </si>
  <si>
    <t>['sql', 'vba', 'excel', 'alteryx']</t>
  </si>
  <si>
    <t>Senior Data Analyst with Power BI Experience (Healthcare)</t>
  </si>
  <si>
    <t>Westgate Resorts</t>
  </si>
  <si>
    <t>['sql', 'python', 'snowflake', 'oracle', 'tableau', 'excel', 'alteryx']</t>
  </si>
  <si>
    <t>Senior Data Analyst - Direct Hire</t>
  </si>
  <si>
    <t>Wayland, MA</t>
  </si>
  <si>
    <t>['sql', 'python', 'r', 'tableau', 'excel', 'power bi', 'sap']</t>
  </si>
  <si>
    <t>Nirav Indian Groceries and spices</t>
  </si>
  <si>
    <t>['sql', 'python', 'go', 'spark', 'pandas', 'jupyter', 'tableau', 'looker', 'powerbi', 'powerbi']</t>
  </si>
  <si>
    <t>['python', 'pytorch', 'matplotlib', 'numpy', 'tensorflow', 'scikit-learn', 'pandas', 'git']</t>
  </si>
  <si>
    <t>MSR Technology Group</t>
  </si>
  <si>
    <t>Salary and Data Analyst (HR Analyst IV DBM)</t>
  </si>
  <si>
    <t>State of Maryland - DBM OPSB Division of Salary Admin and Class</t>
  </si>
  <si>
    <t>Market Insight and Data Analyst</t>
  </si>
  <si>
    <t>Birmingham City University</t>
  </si>
  <si>
    <t>Precept Recruit</t>
  </si>
  <si>
    <t>Data Analytical Specialist/Scientist - Intermediate</t>
  </si>
  <si>
    <t>Food Safety and Inspection Service</t>
  </si>
  <si>
    <t>['sql', 'python', 'r', 'sas', 'tableau', 'power bi', 'sas', 'qlik']</t>
  </si>
  <si>
    <t>Machine Learning Data Scientist – Research Translation &amp; Prototyping</t>
  </si>
  <si>
    <t>Blueprint</t>
  </si>
  <si>
    <t>Senior Data Engineer with Azure Data Factory or Fabric (Must be local to Chicago)</t>
  </si>
  <si>
    <t>['sql', 'python', 'java', 'azure', 'databricks']</t>
  </si>
  <si>
    <t>['sql', 'python', 'scala', 'nosql', 'java', 'mongodb', 'shell', 'mysql', 'mongodb', 'cassandra', 'snowflake', 'azure', 'databricks', 'aws', 'redshift', 'spark', 'kafka', 'hadoop', 'linux', 'unix', 'github', 'gitlab', 'bitbucket']</t>
  </si>
  <si>
    <t>Senior Java Developer / Java Data Engineer</t>
  </si>
  <si>
    <t>['sql', 'nosql', 'java', 'spark', 'kafka', 'spring', 'hadoop']</t>
  </si>
  <si>
    <t>Goodman Masson</t>
  </si>
  <si>
    <t>['aws', 'git', 'github']</t>
  </si>
  <si>
    <t>Healthcare Data Analyst - Hybrid After Onsite Training</t>
  </si>
  <si>
    <t>Emerson Hospital</t>
  </si>
  <si>
    <t>['sql', 'python', 'nosql', 'snowflake', 'azure', 'databricks', 'spark', 'kafka', 'power bi', 'gitlab', 'unity']</t>
  </si>
  <si>
    <t>['sql', 'gcp', 'spark', 'airflow']</t>
  </si>
  <si>
    <t>Software Engineer (ML Data &amp; Annotation Pipelines)</t>
  </si>
  <si>
    <t>['python', 'javascript', 'aws', 'docker', 'git', 'github']</t>
  </si>
  <si>
    <t>Data Scientist  Data Engineer</t>
  </si>
  <si>
    <t>['sql', 'python', 'sas', 'azure', 'oracle', 'tableau', 'sas']</t>
  </si>
  <si>
    <t>Senior Spark Data Engineer</t>
  </si>
  <si>
    <t>Techedin</t>
  </si>
  <si>
    <t>['sql', 'python', 'snowflake', 'aws', 'spark', 'pyspark', 'airflow', 'jupyter', 'tableau', 'looker', 'power bi', 'qlik', 'git', 'jenkins']</t>
  </si>
  <si>
    <t>Quality Data Assurance</t>
  </si>
  <si>
    <t>['c', 'excel', 'outlook', 'smartsheet']</t>
  </si>
  <si>
    <t>HR Data Analyst (Span-of-Control &amp; Organizational Design)</t>
  </si>
  <si>
    <t>['visio', 'excel', 'power bi']</t>
  </si>
  <si>
    <t>Machine Learning Research Lead</t>
  </si>
  <si>
    <t>Vice President, Head of Data Science &amp; Biostatistics</t>
  </si>
  <si>
    <t>Solid Biosciences</t>
  </si>
  <si>
    <t>System Engineer - Enterprise Data Engineer (Mission-Focused)</t>
  </si>
  <si>
    <t>['sql', 'python', 'sql server', 'postgresql', 'azure', 'oracle', 'aws', 'sap']</t>
  </si>
  <si>
    <t>['sql', 'python', 'c', 'snowflake', 'aws', 'aurora', 'pyspark', 'git', 'github', 'jenkins', 'gitlab']</t>
  </si>
  <si>
    <t>Asset Management Data Analyst</t>
  </si>
  <si>
    <t>ISLAND PEER REVIEW ORGANIZATION INC</t>
  </si>
  <si>
    <t>['sql', 'python', 'sas', 'tableau', 'excel', 'power bi', 'sas', 'powerpoint']</t>
  </si>
  <si>
    <t>Engineering Program Support - Intake, Data &amp; Controls</t>
  </si>
  <si>
    <t>Computer Vision-Machine Learning Research Scientist</t>
  </si>
  <si>
    <t>UTOPIACOMPRESSION CORPORATION</t>
  </si>
  <si>
    <t>['python', 'c', 'azure', 'aws', 'gcp', 'pytorch', 'keras', 'tensorflow', 'opencv', 'kubernetes', 'docker']</t>
  </si>
  <si>
    <t>Sr Data Engineer (Databricks)</t>
  </si>
  <si>
    <t>Lead Python Pyspark Developer</t>
  </si>
  <si>
    <t>['python', 'nosql', 'java', 'pyspark', 'react', 'fastapi', 'react.js', 'kubernetes', 'docker']</t>
  </si>
  <si>
    <t>Engineering Program Support - Intake, Data &amp; Controls RQ01269</t>
  </si>
  <si>
    <t>Inter-Quest</t>
  </si>
  <si>
    <t>Quality Data Analyst Behavioral Health</t>
  </si>
  <si>
    <t>Aspire Health Partners, Inc.</t>
  </si>
  <si>
    <t>Quality Medical Records Analyst (On-Site Only – Orlando, FL)</t>
  </si>
  <si>
    <t>J &amp; J Staffing Resources</t>
  </si>
  <si>
    <t>['sql', 'python', 'sql server', 'mysql', 'azure', 'aws', 'power bi', 'git', 'github']</t>
  </si>
  <si>
    <t>['sql', 'python', 'go', 'sql server', 'mysql', 'azure', 'aws', 'power bi', 'git', 'github']</t>
  </si>
  <si>
    <t>Main Line Search</t>
  </si>
  <si>
    <t>['sql', 'python', 'matlab']</t>
  </si>
  <si>
    <t>Data Engineer III - Chandler, AZ, Tampa, FL, Austin, TX, Atlanta, GA, Baltimore, MD</t>
  </si>
  <si>
    <t>['sql', 'python', 'snowflake', 'aws', 'kafka']</t>
  </si>
  <si>
    <t>Network  Data Engineer - In Per Son Interview</t>
  </si>
  <si>
    <t>['sql', 'sql server', 'oracle', 'microstrategy', 'ssrs', 'cognos']</t>
  </si>
  <si>
    <t>Business Intelligence Analyst, Cloud Resource Management</t>
  </si>
  <si>
    <t>['sql', 'python', 'powershell', 'c', 'azure', 'aws', 'bigquery', 'tableau', 'looker', 'power bi']</t>
  </si>
  <si>
    <t>Lead Data Engineer Snowflake, DBT &amp; IBM DataStage</t>
  </si>
  <si>
    <t>['sql', 'python', 'shell', 'snowflake', 'azure', 'aws', 'gcp', 'airflow', 'linux', 'unix']</t>
  </si>
  <si>
    <t>Enrollment and Retention Data Analyst - Western Illinois University</t>
  </si>
  <si>
    <t>Macomb, IL</t>
  </si>
  <si>
    <t>Western Illinois University</t>
  </si>
  <si>
    <t>['sql', 'python', 'r', 'sas', 'tableau', 'spss', 'sas']</t>
  </si>
  <si>
    <t>Team Hornet Data Analyst</t>
  </si>
  <si>
    <t>['python', 'matlab', 'visual basic', 'c', 'excel']</t>
  </si>
  <si>
    <t>Analyst III</t>
  </si>
  <si>
    <t>Spargo Inc</t>
  </si>
  <si>
    <t>['sql', 't-sql', 'sql server', 'oracle', 'excel', 'ssis', 'ssrs']</t>
  </si>
  <si>
    <t>Middleton, United Kingdom</t>
  </si>
  <si>
    <t>Data Scientist Intern at Sephora Remote</t>
  </si>
  <si>
    <t>Sheldon, IL</t>
  </si>
  <si>
    <t>Expressdishservice.com</t>
  </si>
  <si>
    <t>Data Scientist III - Lead Data Architect</t>
  </si>
  <si>
    <t>['sql', 'snowflake', 'azure', 'aws', 'gcp', 'redshift', 'bigquery', 'spark', 'kafka']</t>
  </si>
  <si>
    <t>Senior Data Engineer with DevOps</t>
  </si>
  <si>
    <t>['sql', 'python', 'bash', 'powershell', 'c', 'shell', 'sql server', 'elasticsearch', 'sqlite', 'azure', 'oracle', 'spark', 'pyspark', 'airflow', 'hadoop', 'linux', 'kubernetes', 'docker', 'github', 'jenkins', 'gitlab']</t>
  </si>
  <si>
    <t>Sr. Data Analyst MAHIN-JOB-34054</t>
  </si>
  <si>
    <t>Keylent, Inc.</t>
  </si>
  <si>
    <t>Data Analyst, Mid-San Antonio,Texas</t>
  </si>
  <si>
    <t>['sql', 'python', 'r', 't-sql', 'sql server', 'oracle', 'power bi', 'dax']</t>
  </si>
  <si>
    <t>Data Analyst - A/B Testing &amp; Experimentation</t>
  </si>
  <si>
    <t>Puffy</t>
  </si>
  <si>
    <t>Lead Data Analyst (DPS #10118890)</t>
  </si>
  <si>
    <t>Senior Software Engineer - Flows AI</t>
  </si>
  <si>
    <t>['python', 'typescript', 'redis', 'aws', 'kafka', 'react', 'graphql', 'angular', 'django', 'vue', 'kubernetes']</t>
  </si>
  <si>
    <t>Manager of Software Engineering - Data  Analytics</t>
  </si>
  <si>
    <t>['python', 'java', 'mongodb', 'mongodb', 'oracle']</t>
  </si>
  <si>
    <t>Senior Contract Data Engineer – AWS</t>
  </si>
  <si>
    <t>Commissioning Engineer</t>
  </si>
  <si>
    <t>Matchtech</t>
  </si>
  <si>
    <t>Manager, Business Intelligence &amp; Revenue Analytics</t>
  </si>
  <si>
    <t>Lead Investment Compliance Systems/Data Analyst - Remote EST Hours</t>
  </si>
  <si>
    <t>Senior, Data Engineer, Data Strategist - Catalog Solutions</t>
  </si>
  <si>
    <t>Forward Deployed Data Engineer - Databricks</t>
  </si>
  <si>
    <t>['c', 'azure', 'databricks', 'aws', 'gcp', 'spark', 'unity']</t>
  </si>
  <si>
    <t>Principal AI Engineer (Voice Bot, Agentic AI)</t>
  </si>
  <si>
    <t>optimhire</t>
  </si>
  <si>
    <t>['python', 'postgresql', 'redis', 'azure', 'aws', 'gcp', 'kafka', 'react', 'hugging face', 'gdpr', 'huggingface', 'fastapi', 'kubernetes', 'docker']</t>
  </si>
  <si>
    <t>Production Reporting Analyst</t>
  </si>
  <si>
    <t>['sql', 'powershell', 'sql server', 'excel', 'power bi', 'ssis', 'ssrs']</t>
  </si>
  <si>
    <t>Department of Conservation &amp; Recreation</t>
  </si>
  <si>
    <t>HEALTHWORKS FOR NORTHERN VIRGINIA</t>
  </si>
  <si>
    <t>Principal Data Engineer - Data Platforms</t>
  </si>
  <si>
    <t>Quantitative Systems</t>
  </si>
  <si>
    <t>['sql', 'python', 'shell', 'sql server', 'snowflake', 'azure', 'oracle', 'linux', 'github', 'gitlab']</t>
  </si>
  <si>
    <t>AlloBaas - Data Engineering Lead</t>
  </si>
  <si>
    <t>['sql', 'c', 'snowflake', 'azure', 'tableau', 'power bi', 'cognos', 'github', 'jira', 'confluence', 'smartsheet']</t>
  </si>
  <si>
    <t>Global Workplace Experience Performance Analyst</t>
  </si>
  <si>
    <t>Jones Lang LaSalle IP, Inc.</t>
  </si>
  <si>
    <t>Junior SQL Data Analyst - South Manchester</t>
  </si>
  <si>
    <t>Lead ServiceNow Data Engineer - Hybrid</t>
  </si>
  <si>
    <t>GIS/Data Engineer for Property Intelligence</t>
  </si>
  <si>
    <t>Senior Data Analyst (AR) (P1-6011536-1)</t>
  </si>
  <si>
    <t>Kafka Engineer with Agentic AI</t>
  </si>
  <si>
    <t>['python', 'java', 'azure', 'aws', 'gcp', 'kafka']</t>
  </si>
  <si>
    <t>Data QA Engineer</t>
  </si>
  <si>
    <t>['sql', 'go', 'azure', 'aws', 'jira']</t>
  </si>
  <si>
    <t>Principal Data &amp; AI Engineer</t>
  </si>
  <si>
    <t>['sql', 'python', 'scala', 'assembly', 'snowflake', 'azure', 'databricks', 'aws', 'bigquery', 'spark', 'airflow']</t>
  </si>
  <si>
    <t>['python', 'r', 'c', 'tableau', 'excel', 'power bi', 'powerpoint', 'powerbi', 'powerbi']</t>
  </si>
  <si>
    <t>Data Analyst - Quality</t>
  </si>
  <si>
    <t>Business Analytics Consultant - Collaboration and Enablement</t>
  </si>
  <si>
    <t>Data &amp; Analytics Consultant</t>
  </si>
  <si>
    <t>Digital Media Analyst</t>
  </si>
  <si>
    <t>Applied AIML Data Scientist Lead - Vice President</t>
  </si>
  <si>
    <t>['sql', 'python', 'r', 'java', 'aws', 'spark', 'pytorch', 'tensorflow', 'scikit-learn']</t>
  </si>
  <si>
    <t>Forward Deployed Marketing Data Scientist</t>
  </si>
  <si>
    <t>['sql', 'python', 'pandas', 'jupyter', 'windows']</t>
  </si>
  <si>
    <t>Nine Twenty Recruitment</t>
  </si>
  <si>
    <t>['sql', 'python', 'r', 'excel', 'power bi', 'powerpoint', 'outlook']</t>
  </si>
  <si>
    <t>Quantitative Research Analyst (Data Modeling &amp; Imputation)</t>
  </si>
  <si>
    <t>['sql', 'python', 'databricks', 'spark', 'numpy', 'pandas']</t>
  </si>
  <si>
    <t>CNI Consulting Inc.</t>
  </si>
  <si>
    <t>['python', 'databricks', 'scikit-learn', 'pandas']</t>
  </si>
  <si>
    <t>Senior Lead Data Engineer - R01566889</t>
  </si>
  <si>
    <t>['sql', 'python', 'snowflake', 'azure', 'databricks', 'aws', 'spark', 'pyspark', 'github', 'terraform', 'jenkins', 'unity']</t>
  </si>
  <si>
    <t>Data Analyst - Python, SQL &amp; PowerBI</t>
  </si>
  <si>
    <t>['sql', 'python', 'snowflake', 'spark', 'pyspark', 'tableau', 'power bi', 'qlik']</t>
  </si>
  <si>
    <t>Principal Data Center Mechanical Engineer</t>
  </si>
  <si>
    <t>EdgeConneX</t>
  </si>
  <si>
    <t>Senior Frontend Engineer</t>
  </si>
  <si>
    <t>['python', 'html', 'css', 'typescript', 'redis', 'aws', 'bigquery', 'spark', 'kafka', 'react', 'django', 'kubernetes']</t>
  </si>
  <si>
    <t>Data &amp; Analytics Engineer, MS Fabric</t>
  </si>
  <si>
    <t>Armstrong Collective</t>
  </si>
  <si>
    <t>['sql', 'go', 't-sql', 'databricks', 'spark', 'pyspark', 'power bi', 'dax']</t>
  </si>
  <si>
    <t>['sql', 'python', 'redis', 'aws', 'bigquery', 'spark', 'kafka', 'react', 'graphql', 'django', 'kubernetes']</t>
  </si>
  <si>
    <t>Principal Data Center Electrical Engineer</t>
  </si>
  <si>
    <t>Quality Data Analyst (level 2)</t>
  </si>
  <si>
    <t>['sql', 'python', 'vba', 'tableau', 'power bi', 'alteryx']</t>
  </si>
  <si>
    <t>Woodstock, IL</t>
  </si>
  <si>
    <t>Action Packaging</t>
  </si>
  <si>
    <t>Technical Analyst - Vegas</t>
  </si>
  <si>
    <t>Automotive Data Entry Analyst</t>
  </si>
  <si>
    <t>DataOne Software</t>
  </si>
  <si>
    <t>['sql', 'python', 'express', 'power bi']</t>
  </si>
  <si>
    <t>Lead Data Science</t>
  </si>
  <si>
    <t>Mahindra Finance</t>
  </si>
  <si>
    <t>['python', 'r', 'azure', 'spark']</t>
  </si>
  <si>
    <t>Data Scientist (Generative AI) Lead</t>
  </si>
  <si>
    <t>Onactive Consulting</t>
  </si>
  <si>
    <t>Proponent</t>
  </si>
  <si>
    <t>['sql', 'python', 'sql server', 'power bi', 'git']</t>
  </si>
  <si>
    <t>Data Engineer (ETL Pipeline)</t>
  </si>
  <si>
    <t>Encora Technologies Pte Ltd</t>
  </si>
  <si>
    <t>Pursuit Aerospace</t>
  </si>
  <si>
    <t>['sql', 'python', 'snowflake', 'azure', 'github']</t>
  </si>
  <si>
    <t>Companies House</t>
  </si>
  <si>
    <t>['sql', 'python', 'r', 'c', 'microsoft teams']</t>
  </si>
  <si>
    <t>Principal Data Scientist, Events</t>
  </si>
  <si>
    <t>['sql', 'python', 'r', 'go', 'c', 'tableau', 'looker', 'microstrategy', 'sap', 'atlassian']</t>
  </si>
  <si>
    <t>Data Engineer (AI &amp; LLM Expertise)</t>
  </si>
  <si>
    <t>['sql', 'python', 'snowflake', 'azure', 'aws', 'gcp', 'windows', 'git', 'github', 'terraform', 'gitlab']</t>
  </si>
  <si>
    <t>DOC - Data Warehouse/BI Developer 3</t>
  </si>
  <si>
    <t>['sql', 'sql server', 'tableau', 'power bi', 'ssis', 'git']</t>
  </si>
  <si>
    <t>Senior Engineer - Data Centre - Europe</t>
  </si>
  <si>
    <t>Business Analyst – Predictive Analytics | Electric Utility</t>
  </si>
  <si>
    <t>Vforce Infotech</t>
  </si>
  <si>
    <t>Bensenville, IL</t>
  </si>
  <si>
    <t>Fortune Fish &amp; Gourmet</t>
  </si>
  <si>
    <t>['azure', 'dax', 'powerbi', 'powerbi']</t>
  </si>
  <si>
    <t>Subject Matter Expert - Data Scientist SME</t>
  </si>
  <si>
    <t>PBACO Holding LLC</t>
  </si>
  <si>
    <t>Plainville, CT</t>
  </si>
  <si>
    <t>Data Engineer - Databricks - REMOTE</t>
  </si>
  <si>
    <t>Real-time Data Analyst Workforce Management</t>
  </si>
  <si>
    <t>Sunbit</t>
  </si>
  <si>
    <t>Visual Comfort &amp; Co.</t>
  </si>
  <si>
    <t>['sql', 'python', 'matlab', 'azure', 'databricks', 'spark', 'airflow']</t>
  </si>
  <si>
    <t>Kohl &amp; Frisch Limited</t>
  </si>
  <si>
    <t>['sql', 'python', 'r', 'azure', 'power bi', 'ssrs', 'dax', 'git']</t>
  </si>
  <si>
    <t>Senior Analyst - North American Natural Gas Markets</t>
  </si>
  <si>
    <t>Senior Analytics Engineer / Senior Consultant</t>
  </si>
  <si>
    <t>['sql', 'python', 'snowflake', 'azure', 'aws', 'power bi', 'sap', 'dax']</t>
  </si>
  <si>
    <t>Principal Associate, Data Scientist - Bank Operations Data Science | McLean, VA, USA</t>
  </si>
  <si>
    <t>['sql', 'python', 'r', 'scala', 'snowflake', 'aws']</t>
  </si>
  <si>
    <t>Data Governance-Senior Associate</t>
  </si>
  <si>
    <t>Mission Data Analyst Associate</t>
  </si>
  <si>
    <t>Data Scientist (Technical Leadership)</t>
  </si>
  <si>
    <t>Data Scientist Senior Associate - Digital Platforms</t>
  </si>
  <si>
    <t>['sql', 'python', 'r', 'sas', 'snowflake', 'aws', 'tableau', 'alteryx', 'sas']</t>
  </si>
  <si>
    <t>Data Scientist, Product Analytics | Scientifique de données en analyse de produits</t>
  </si>
  <si>
    <t>Sr. HRIS Analyst (SAP)</t>
  </si>
  <si>
    <t>Data Quality &amp; Migration Specialist</t>
  </si>
  <si>
    <t>['sql', 'python', 'r', 'scala', 'java', 'mongodb', 'bash', 'mongodb', 'cassandra', 'neo4j', 'azure', 'bigquery', 'spark', 'tensorflow', 'airflow', 'kubernetes']</t>
  </si>
  <si>
    <t>Lead Technical Mentor -AI, Data Science &amp; GenAI</t>
  </si>
  <si>
    <t>Datavalley India Pvt Ltd</t>
  </si>
  <si>
    <t>['sql', 'python', 'aws', 'gcp', 'pytorch', 'tensorflow', 'hugging face', 'scikit-learn', 'tableau', 'power bi', 'docker', 'git', 'github', 'jira']</t>
  </si>
  <si>
    <t>Manager of Enterprise Analytics</t>
  </si>
  <si>
    <t>Ascend Wellness Holdings (CSE: AAWH.U / OTCQX:AAWH)</t>
  </si>
  <si>
    <t>['sql', 'sql server', 'azure', 'power bi', 'dax', 'git']</t>
  </si>
  <si>
    <t>Senior Data Engineer - Snowflake Admin</t>
  </si>
  <si>
    <t>Relanto</t>
  </si>
  <si>
    <t>['sql', 'snowflake', 'airflow', 'tableau', 'power bi']</t>
  </si>
  <si>
    <t>(USA) Staff, Data Assurance Engineer</t>
  </si>
  <si>
    <t>Analyst - Business Intelligence II</t>
  </si>
  <si>
    <t>Blue Origin, LLC</t>
  </si>
  <si>
    <t>Raymond, NH</t>
  </si>
  <si>
    <t>['sql', 'python', 'scala', 'java', 'c', 'sql server', 'postgresql', 'azure', 'databricks', 'gcp', 'bigquery', 'spark', 'airflow', 'ssis']</t>
  </si>
  <si>
    <t>Transaction Advisory Senior Manager - Data Analytics</t>
  </si>
  <si>
    <t>Lennar</t>
  </si>
  <si>
    <t>Broward Health</t>
  </si>
  <si>
    <t>Lead Data Scientist - Gen AI for Condition Monitoring Analytics</t>
  </si>
  <si>
    <t>['python', 'azure', 'aws', 'numpy', 'pandas']</t>
  </si>
  <si>
    <t>ML Engineer-Data Science</t>
  </si>
  <si>
    <t>Clinvia LLC</t>
  </si>
  <si>
    <t>['python', 'sas', 'azure', 'aws', 'gcp', 'sas']</t>
  </si>
  <si>
    <t>Senior Data Processing Analyst (reposted 6/26/2026)</t>
  </si>
  <si>
    <t>J-O-B-Z</t>
  </si>
  <si>
    <t>Government of the Virgin Islands</t>
  </si>
  <si>
    <t>['snowflake', 'databricks', 'aws', 'redshift', 'power bi']</t>
  </si>
  <si>
    <t>Senior Data Engineer - Alteryx</t>
  </si>
  <si>
    <t>['sql', 'snowflake', 'excel', 'alteryx', 'sheets', 'confluence']</t>
  </si>
  <si>
    <t>Data Engineer Senior - Big Data Platform Team</t>
  </si>
  <si>
    <t>['sql', 'azure', 'spark', 'phoenix', 'kubernetes', 'docker', 'github', 'jenkins', 'bitbucket']</t>
  </si>
  <si>
    <t>Advisory Business Intelligence Engineer</t>
  </si>
  <si>
    <t>Concord, ON, Canada</t>
  </si>
  <si>
    <t>Kohl and Frisch Limited</t>
  </si>
  <si>
    <t>['python', 'r', 'azure', 'power bi', 'ssrs', 'dax']</t>
  </si>
  <si>
    <t>Staff Data Engineer - TS/SCI Cleared</t>
  </si>
  <si>
    <t>['neo4j', 'aws', 'redshift', 'kafka', 'airflow']</t>
  </si>
  <si>
    <t>Lead Product Analyst- AI and Data &amp; Analytics</t>
  </si>
  <si>
    <t>BI-Analyst</t>
  </si>
  <si>
    <t>Veracity Software</t>
  </si>
  <si>
    <t>['sql', 'python', 'r', 'sas', 'visio', 'tableau', 'power bi', 'sas', 'sharepoint', 'jira']</t>
  </si>
  <si>
    <t>Data Center Facility QA/QC Engineer, Infrastructure Engineering</t>
  </si>
  <si>
    <t>['colocation', 'express']</t>
  </si>
  <si>
    <t>CRM Technology Engineer (Data &amp; Platform)</t>
  </si>
  <si>
    <t>['sql', 'html', 'css', 'snowflake', 'kafka']</t>
  </si>
  <si>
    <t>GCP Cloud Analytics Engineer - Sr Consultant | Arlington, VA, USA</t>
  </si>
  <si>
    <t>['sql', 'python', 'java', 'snowflake', 'azure', 'databricks', 'gcp', 'bigquery', 'spark', 'kafka', 'kubernetes']</t>
  </si>
  <si>
    <t>Lead Generative AI Data Engineer III | Atlanta, GA, USA</t>
  </si>
  <si>
    <t>Data Engineer, Customer Data Solutions</t>
  </si>
  <si>
    <t>['sql', 'r', 'aws', 'docker', 'git']</t>
  </si>
  <si>
    <t>Webberville, TX</t>
  </si>
  <si>
    <t>['sql', 'go', 'sql server', 'snowflake', 'redshift', 'bigquery', 'tableau', 'looker', 'power bi']</t>
  </si>
  <si>
    <t>Manager/Senior Manager Data Scientist - AI Governance</t>
  </si>
  <si>
    <t>Experienced Data Engineer-Monroeville,Pennsylvania</t>
  </si>
  <si>
    <t>McMurray, PA</t>
  </si>
  <si>
    <t>Bechtel Plant Machinery, Inc</t>
  </si>
  <si>
    <t>['sql', 'python', 'r', 'sql server', 'databricks', 'excel', 'power bi', 'powerpoint', 'outlook']</t>
  </si>
  <si>
    <t>First Merchant's Bank</t>
  </si>
  <si>
    <t>Sr. Data Scientist - Process Modeling</t>
  </si>
  <si>
    <t>['sql', 'python', 'databricks', 'react', 'tableau', 'power bi']</t>
  </si>
  <si>
    <t>Senior Data Engineer | Education | RVPR</t>
  </si>
  <si>
    <t>['sql', 'python', 'scala', 'databricks', 'aws', 'spark', 'tableau', 'looker', 'git', 'github', 'terraform', 'unity']</t>
  </si>
  <si>
    <t>Product Analyst - E06</t>
  </si>
  <si>
    <t>Banner Life family of companies</t>
  </si>
  <si>
    <t>Data Scientist - AI/ML (DCO)</t>
  </si>
  <si>
    <t>['sql', 'python', 'r', 'aws', 'jupyter', 'windows', 'linux', 'centos', 'ubuntu']</t>
  </si>
  <si>
    <t>Data Science Consultation: AI/ML Strategy for an E-commerce Purchasing Platform</t>
  </si>
  <si>
    <t>['sql', 'python', 'r', 'azure', 'plotly', 'seaborn', 'scikit-learn', 'tableau', 'excel', 'qlik', 'powerbi', 'powerbi', 'git']</t>
  </si>
  <si>
    <t>ML / AI Researcher &amp; Data Scientist — Basketball Player and Lineup Modeling - Contract to Hire</t>
  </si>
  <si>
    <t>Data Science Analyst - Customer &amp; Product Intelligence</t>
  </si>
  <si>
    <t>Silverstone, United Kingdom</t>
  </si>
  <si>
    <t>Brego</t>
  </si>
  <si>
    <t>['sql', 'python', 'pytorch', 'numpy', 'tensorflow', 'scikit-learn', 'pandas', 'windows']</t>
  </si>
  <si>
    <t>Data Scientist, Principal (DCO) Senior</t>
  </si>
  <si>
    <t>['sql', 'python', 'r', 'aws', 'windows', 'linux', 'centos', 'ubuntu', 'docker']</t>
  </si>
  <si>
    <t>Data Engineer/Mate</t>
  </si>
  <si>
    <t>Plymouth, United Kingdom</t>
  </si>
  <si>
    <t>Smart Vision Electrical Ltd</t>
  </si>
  <si>
    <t>Data Analyst – Payroll &amp; Benefits</t>
  </si>
  <si>
    <t>Lakeshore Talent</t>
  </si>
  <si>
    <t>Data Architect and BigQuery/GCP</t>
  </si>
  <si>
    <t>Quess IT Staffing (Formerly known as Magna Infotech)</t>
  </si>
  <si>
    <t>['python', 'snowflake', 'databricks', 'oracle', 'gcp', 'bigquery', 'pyspark', 'airflow', 'git', 'terraform']</t>
  </si>
  <si>
    <t>Expert CRO &amp; Data Analyst Needed to Fix High CTR / Low Conversion (Shopify) - Contract to Hire</t>
  </si>
  <si>
    <t>Colchester, VT</t>
  </si>
  <si>
    <t>Green Mountain Power</t>
  </si>
  <si>
    <t>['sql', 'python', 'java', 'mongodb', 'html', 'shell', 'sql server', 'postgresql', 'mongodb', 'snowflake', 'azure', 'oracle', 'aws', 'gcp', 'spark', 'airflow', 'hadoop', 'windows', 'linux', 'unix', 'tableau', 'power bi', 'git', 'github', 'gitlab', 'jira', 'monday.com']</t>
  </si>
  <si>
    <t>Azure Data Engineer_6+ Years</t>
  </si>
  <si>
    <t>['sql', 'python', 'nosql', 'mongodb', 'postgresql', 'mongodb', 'azure', 'databricks', 'spark', 'pyspark', 'pandas', 'git']</t>
  </si>
  <si>
    <t>Senior Data Engineer (Azure Databricks, Spark, PySpark, Scala)</t>
  </si>
  <si>
    <t>Tech Scalerz</t>
  </si>
  <si>
    <t>['sql', 'scala', 'azure', 'databricks', 'aws', 'gcp', 'spark', 'pyspark', 'kubernetes', 'unity']</t>
  </si>
  <si>
    <t>Druid Hills, GA</t>
  </si>
  <si>
    <t>Sr Data Analyst, Enrollment Research and Data Analytics (Remote)</t>
  </si>
  <si>
    <t>['sql', 'python', 'r', 'azure', 'databricks', 'excel', 'power bi', 'ssrs']</t>
  </si>
  <si>
    <t>Senior Data Engineer – Investment Bank – London Hybrid</t>
  </si>
  <si>
    <t>POP MART</t>
  </si>
  <si>
    <t>Data Engineer NewRemote - US</t>
  </si>
  <si>
    <t>HighFive Partners Job Board</t>
  </si>
  <si>
    <t>Formative</t>
  </si>
  <si>
    <t>Business Analysis Manager - Care Performance</t>
  </si>
  <si>
    <t>Research Scientist Frontier Data - San Francisco, CA - $150K-$250K</t>
  </si>
  <si>
    <t>Direct Line Workforce Solutions</t>
  </si>
  <si>
    <t>BI &amp; Data Analytics - Assistant Manager</t>
  </si>
  <si>
    <t>['python', 'go', 'excel', 'power bi']</t>
  </si>
  <si>
    <t>Senior Data Engineer - (AWS / Python / SQL / Betting Sector) - Outside IR35 - Hybrid - Warrington</t>
  </si>
  <si>
    <t>Urban Connect</t>
  </si>
  <si>
    <t>Data Research &amp; Validation Internship</t>
  </si>
  <si>
    <t>Mark VII - Clean Cars®</t>
  </si>
  <si>
    <t>Data Scientist - Anti-Money Laundering Analytics &amp; Modeling</t>
  </si>
  <si>
    <t>['sql', 'python', 'r', 'azure', 'aws', 'pyspark']</t>
  </si>
  <si>
    <t>['sql', 'python', 'go', 'mongodb', 'mongodb', 'dynamodb', 'cassandra', 'snowflake', 'azure', 'aws', 'gcp', 'bigquery', 'spark', 'kafka', 'airflow', 'hadoop', 'gdpr', 'tableau', 'kubernetes', 'docker', 'git', 'github']</t>
  </si>
  <si>
    <t>Databricks Administrator</t>
  </si>
  <si>
    <t>['sql', 'postgresql', 'azure', 'databricks', 'github', 'terraform', 'unity']</t>
  </si>
  <si>
    <t>Gateshead, United Kingdom</t>
  </si>
  <si>
    <t>Radiant Financial</t>
  </si>
  <si>
    <t>['sql', 'python', 'azure', 'excel', 'power bi', 'dax']</t>
  </si>
  <si>
    <t>Data and Performance Analyst</t>
  </si>
  <si>
    <t>Central Islip, NY</t>
  </si>
  <si>
    <t>Long Island Select Healthcare, Inc.</t>
  </si>
  <si>
    <t>['sql', 'python', 'r', 'java', 'c', 'excel']</t>
  </si>
  <si>
    <t>Senior Data Scientist (Decision Intelligence &amp; Knowledge Systems)</t>
  </si>
  <si>
    <t>EduRankAI</t>
  </si>
  <si>
    <t>['sql', 'python', 'postgresql', 'elasticsearch', 'neo4j', 'spark', 'pytorch', 'kafka', 'numpy', 'tensorflow', 'airflow', 'scikit-learn', 'pandas']</t>
  </si>
  <si>
    <t>Senior Software Engineer (12-month contract)</t>
  </si>
  <si>
    <t>Data Analyst – Supply Chain &amp; Logistics</t>
  </si>
  <si>
    <t>Alchemy Global Solutions</t>
  </si>
  <si>
    <t>['sql', 'python', 'sas', 'snowflake', 'aws', 'excel', 'sas', 'powerpoint']</t>
  </si>
  <si>
    <t>Director, Data, Data Science and Artificial Intelligence - Oncology / Prostate Cancer</t>
  </si>
  <si>
    <t>High Speed Two (HS2)</t>
  </si>
  <si>
    <t>['c', 'powerbi', 'powerbi']</t>
  </si>
  <si>
    <t>Data, Analytics &amp; AI Engineer</t>
  </si>
  <si>
    <t>DEPLOY</t>
  </si>
  <si>
    <t>['sql', 'python', 'snowflake', 'azure', 'aws', 'gcp', 'redshift', 'airflow', 'ssis']</t>
  </si>
  <si>
    <t>Private</t>
  </si>
  <si>
    <t>['sql', 'python', 'powershell', 'sql server', 'postgresql', 'snowflake', 'azure', 'aws', 'aurora', 'kafka', 'kubernetes', 'docker', 'git', 'github', 'terraform', 'ansible', 'pulumi']</t>
  </si>
  <si>
    <t>Resolve Tech Solutions</t>
  </si>
  <si>
    <t>['python', 'azure', 'aws', 'numpy', 'scikit-learn', 'pandas']</t>
  </si>
  <si>
    <t>Senior Analyst, Personalization Data Science</t>
  </si>
  <si>
    <t>Data Analyst / Actuarial Support Analyst (Retirement &amp; Pension Operations)</t>
  </si>
  <si>
    <t>Sr Business Systems Analyst, SalesForce</t>
  </si>
  <si>
    <t>['go', 'jira']</t>
  </si>
  <si>
    <t>Data Analyst I, Tech [REF 2026-160033]</t>
  </si>
  <si>
    <t>['sql', 'python', 'scala', 'aws', 'spark', 'hadoop', 'kubernetes', 'docker', 'github', 'terraform', 'jenkins', 'gitlab']</t>
  </si>
  <si>
    <t>Oracle Data Engineer (Exadata) - Remote (Consultant must be based in Canada)</t>
  </si>
  <si>
    <t>Arrowminds inc</t>
  </si>
  <si>
    <t>['sql', 'python', 'nosql', 'azure', 'aws', 'gcp', 'power bi', 'dax']</t>
  </si>
  <si>
    <t>Senior Marketing Data Analyst (0019-0036)</t>
  </si>
  <si>
    <t>['sql', 'python', 'aws', 'tableau', 'excel', 'powerpoint']</t>
  </si>
  <si>
    <t>Business Systems Analyst- Accounting- Shift 1</t>
  </si>
  <si>
    <t>Bolthouse Fresh Foods</t>
  </si>
  <si>
    <t>Data Analyst &amp; Reporting Specialist</t>
  </si>
  <si>
    <t>IEM</t>
  </si>
  <si>
    <t>['sql', 'azure', 'visio', 'excel', 'power bi', 'powerpoint', 'outlook', 'dax', 'sharepoint']</t>
  </si>
  <si>
    <t>Marketing Analytics Professional</t>
  </si>
  <si>
    <t>['sql', 'azure', 'aws', 'splunk', 'github', 'terraform']</t>
  </si>
  <si>
    <t>2052 Security Software Data Engineer III</t>
  </si>
  <si>
    <t>Smart Data</t>
  </si>
  <si>
    <t>['sql', 'python', 'azure', 'oracle', 'aws', 'gcp', 'bigquery', 'spark', 'airflow', 'hadoop']</t>
  </si>
  <si>
    <t>Data Engineer - DataStage ETL I</t>
  </si>
  <si>
    <t>['sql', 'nosql', 'java', 'mongodb', 'mysql', 'mongodb', 'hadoop']</t>
  </si>
  <si>
    <t>['sql', 'python', 'oracle', 'airflow', 'pandas', 'unix', 'jenkins', 'ansible']</t>
  </si>
  <si>
    <t>Lead Data Engineer - AZ, NC</t>
  </si>
  <si>
    <t>['sql', 'python', 'mongodb', 'shell', 'mongodb', 'azure', 'oracle', 'aws', 'gcp', 'bigquery', 'spark', 'kafka', 'airflow', 'hadoop', 'unix']</t>
  </si>
  <si>
    <t>Senior Analytics Engineer (dbt &amp; Snowflake)</t>
  </si>
  <si>
    <t>HR Operations Data Analyst</t>
  </si>
  <si>
    <t>Senior Manager - Data Science</t>
  </si>
  <si>
    <t>['sql', 'python', 'bigquery', 'spark', 'pytorch', 'matplotlib', 'pyspark', 'seaborn', 'tensorflow', 'hadoop', 'scikit-learn', 'express', 'tableau', 'excel']</t>
  </si>
  <si>
    <t>Informatica MDM Engineer</t>
  </si>
  <si>
    <t>Sriven Systems Inc.</t>
  </si>
  <si>
    <t>Wolf Trap, VA</t>
  </si>
  <si>
    <t>Woodgrove Solutions LLC</t>
  </si>
  <si>
    <t>Gurnee, IL</t>
  </si>
  <si>
    <t>Geneva Search Partners LLC</t>
  </si>
  <si>
    <t>['sql', 'vba', 'power bi']</t>
  </si>
  <si>
    <t>Junior Data Engineer - DataStage ETL (Only W2)</t>
  </si>
  <si>
    <t>Senior Data Engineer – Regulatory Reporting</t>
  </si>
  <si>
    <t>Triveni IT</t>
  </si>
  <si>
    <t>Data/Scala/Spark Engineering Specialist</t>
  </si>
  <si>
    <t>AptivaCorp</t>
  </si>
  <si>
    <t>['sql', 'python', 'scala', 'db2', 'snowflake', 'spark', 'tableau', 'powerbi', 'powerbi']</t>
  </si>
  <si>
    <t>Data Platform Engineer / Kubernetes / Contract / Hybrid / Irving, TX</t>
  </si>
  <si>
    <t>['python', 'spark', 'hadoop', 'kubernetes']</t>
  </si>
  <si>
    <t>Data Analysis Starter Course (Preston)</t>
  </si>
  <si>
    <t>Associate Data Engineer / Data Engineer II / Senior Data Engineer (REMOTE)</t>
  </si>
  <si>
    <t>['sql', 'python', 'scala', 'java', 't-sql', 'azure', 'databricks', 'spark', 'power bi', 'github']</t>
  </si>
  <si>
    <t>Senior Data Engineer (Azure / Databricks)</t>
  </si>
  <si>
    <t>Newnovation Solutions</t>
  </si>
  <si>
    <t>Data Analyst – Health Equity</t>
  </si>
  <si>
    <t>['r', 'sas', 'tableau', 'power bi', 'sas']</t>
  </si>
  <si>
    <t>CRIMINAL JUSTICE DATA ANALYST</t>
  </si>
  <si>
    <t>The Office of Miami-Dade State Attorney Katherine Fernandez Rundle</t>
  </si>
  <si>
    <t>['sql', 'python', 'r', 'tableau', 'spss', 'powerbi', 'powerbi']</t>
  </si>
  <si>
    <t>Lab Data Analyst I</t>
  </si>
  <si>
    <t>Icon plc</t>
  </si>
  <si>
    <t>Analyst, Finance Data and Reporting - Data Health</t>
  </si>
  <si>
    <t>Junior Data Engineer (Only W2)</t>
  </si>
  <si>
    <t>['sql', 'db2', 'snowflake', 'power bi']</t>
  </si>
  <si>
    <t>Migration Data Engineer</t>
  </si>
  <si>
    <t>['sql', 'python', 'azure', 'databricks', 'oracle', 'aws', 'sharepoint']</t>
  </si>
  <si>
    <t>Data Engineer - DataStage ETL I(no third party, only W2)</t>
  </si>
  <si>
    <t>2237 Data Engineer - DataStage ETL I</t>
  </si>
  <si>
    <t>Big Data Lead with Java AND AI</t>
  </si>
  <si>
    <t>FPA Operations Analyst, NA</t>
  </si>
  <si>
    <t>DWYER INSTRUMENTS, LLC</t>
  </si>
  <si>
    <t>Equipment Maintenance Data Analyst</t>
  </si>
  <si>
    <t>Data Analyst Mentor for Graduate</t>
  </si>
  <si>
    <t>Data ETL PRD Support Engineer</t>
  </si>
  <si>
    <t>['sql', 'python', 'sql server', 'mysql', 'oracle', 'aws', 'looker', 'power bi']</t>
  </si>
  <si>
    <t>['snowflake', 'azure', 'databricks', 'gcp', 'kafka']</t>
  </si>
  <si>
    <t>Platform Data Developer</t>
  </si>
  <si>
    <t>['sql', 'snowflake', 'power bi', 'sap', 'sharepoint']</t>
  </si>
  <si>
    <t>Nigel Wright Group</t>
  </si>
  <si>
    <t>['sql', 'python', 'go', 'excel', 'dax']</t>
  </si>
  <si>
    <t>Data Engineer - API Expert</t>
  </si>
  <si>
    <t>SII Group USA</t>
  </si>
  <si>
    <t>['sql', 'python', 'gcp', 'bigquery', 'spark', 'tableau', 'looker', 'github']</t>
  </si>
  <si>
    <t>Registrar Reporting Analyst</t>
  </si>
  <si>
    <t>Waterbury, CT</t>
  </si>
  <si>
    <t>Post University</t>
  </si>
  <si>
    <t>GNC Analyst</t>
  </si>
  <si>
    <t>RESOURCE ASSOCIATES II</t>
  </si>
  <si>
    <t>Business Analyst, Strategic Insights</t>
  </si>
  <si>
    <t>DaVita</t>
  </si>
  <si>
    <t>['sql', 'python', 'go', 'oracle', 'tableau', 'spss']</t>
  </si>
  <si>
    <t>Manager, Data Engineering - Canada</t>
  </si>
  <si>
    <t>Zenni Optical</t>
  </si>
  <si>
    <t>['sql', 'python', 'databricks', 'express']</t>
  </si>
  <si>
    <t>Staff Fintech Backend Engineer — Drive Payments &amp; Data</t>
  </si>
  <si>
    <t>['scala', 'java', 'c', 'kotlin']</t>
  </si>
  <si>
    <t>Data Engineer Apprentice</t>
  </si>
  <si>
    <t>Jobs24</t>
  </si>
  <si>
    <t>FINYX CONSULTING LIMITED</t>
  </si>
  <si>
    <t>Business System Analyst - Full-time</t>
  </si>
  <si>
    <t>StradIT</t>
  </si>
  <si>
    <t>AI and BI Data Intern</t>
  </si>
  <si>
    <t>NFP Corp</t>
  </si>
  <si>
    <t>Data Analyst for Disability Program</t>
  </si>
  <si>
    <t>Subway</t>
  </si>
  <si>
    <t>['sql', 'python', 'snowflake', 'azure', 'databricks', 'aws', 'gcp', 'pyspark', 'airflow', 'git', 'unity']</t>
  </si>
  <si>
    <t>Finance Data Analyst / Analytics Engineer (Financial Data Models &amp; Reporting)</t>
  </si>
  <si>
    <t>ResumeCraft</t>
  </si>
  <si>
    <t>['sql', 'python', 'go', 'snowflake', 'spark', 'git']</t>
  </si>
  <si>
    <t>Data &amp; Backend Engineer (Web Scraping &amp; AI Pipelines)</t>
  </si>
  <si>
    <t>MarketingHero</t>
  </si>
  <si>
    <t>['python', 'html', 'typescript', 'mysql', 'postgresql', 'aws', 'gcp', 'express', 'fastapi', 'node.js', 'node', 'docker']</t>
  </si>
  <si>
    <t>Senior Performance Marketing Data Analyst</t>
  </si>
  <si>
    <t>Crate and Barrel</t>
  </si>
  <si>
    <t>['sql', 'python', 'r', 'tableau', 'looker', 'power bi', 'powerbi', 'powerbi']</t>
  </si>
  <si>
    <t>Staff Engineer - Data Platform</t>
  </si>
  <si>
    <t>Solarsquare energy pvt ltd</t>
  </si>
  <si>
    <t>['sql', 'python', 'go', 'c', 'postgresql', 'kafka']</t>
  </si>
  <si>
    <t>IAM IGA Data Engineer, Assistant Vice President | Princeton, NJ, USA</t>
  </si>
  <si>
    <t>['sql', 'python', 'mysql', 'postgresql', 'neo4j', 'databricks', 'aws', 'pyspark', 'airflow']</t>
  </si>
  <si>
    <t>Python and Azure Data Engineer</t>
  </si>
  <si>
    <t>Papigen</t>
  </si>
  <si>
    <t>['sql', 'python', 'azure', 'databricks', 'pyspark', 'fastapi', 'flask', 'power bi', 'git']</t>
  </si>
  <si>
    <t>Lead Decision Science Analyst, Testing and experimentation</t>
  </si>
  <si>
    <t>Western Springs, IL</t>
  </si>
  <si>
    <t>['sql', 'python', 'azure', 'databricks', 'tableau', 'power bi', 'sap', 'jira']</t>
  </si>
  <si>
    <t>Jobs | Revolution Job Board - Revolution</t>
  </si>
  <si>
    <t>SharePoint / Power BI Business Analyst (Freelance)</t>
  </si>
  <si>
    <t>Fraud Risk Strategy Analyst – Payments</t>
  </si>
  <si>
    <t>Data Scientist (Marketing)</t>
  </si>
  <si>
    <t>mintlayer</t>
  </si>
  <si>
    <t>Castleford, United Kingdom</t>
  </si>
  <si>
    <t>Northern Powergrid</t>
  </si>
  <si>
    <t>['c', 'jira', 'confluence']</t>
  </si>
  <si>
    <t>[Remote] Business Insights Lead</t>
  </si>
  <si>
    <t>Viz.ai</t>
  </si>
  <si>
    <t>['tableau', 'power bi', 'powerpoint']</t>
  </si>
  <si>
    <t>Landfill Gas Compliance Data Analyst</t>
  </si>
  <si>
    <t>North Hykeham, United Kingdom</t>
  </si>
  <si>
    <t>['sql', 'tableau', 'excel', 'microstrategy', 'powerpoint', 'jira', 'confluence']</t>
  </si>
  <si>
    <t>Exposure Data Manager</t>
  </si>
  <si>
    <t>['sql', 'r', 'snowflake']</t>
  </si>
  <si>
    <t>Clinical Data Scientist (Data Analyst Level 3 - Digital Measures)</t>
  </si>
  <si>
    <t>Trainee AI Data Analyst (No Experience Needed - UK Remote)</t>
  </si>
  <si>
    <t>Data Scientist &amp; AI/ML SME</t>
  </si>
  <si>
    <t>['azure', 'databricks', 'aws', 'gcp', 'splunk', 'sharepoint']</t>
  </si>
  <si>
    <t>Special Missions Data Engineer</t>
  </si>
  <si>
    <t>['sql', 'python', 'azure', 'aws', 'kubernetes', 'docker']</t>
  </si>
  <si>
    <t>Cloud Data Platform Engineer</t>
  </si>
  <si>
    <t>['sql', 'gcp', 'bigquery', 'terraform']</t>
  </si>
  <si>
    <t>Senior Data Engineer, Palantir Foundry</t>
  </si>
  <si>
    <t>Oracle Database Engineer (Modeler + DBA)</t>
  </si>
  <si>
    <t>Sr Data Analytics Developer</t>
  </si>
  <si>
    <t>['databricks', 'power bi', 'cognos', 'git', 'unity']</t>
  </si>
  <si>
    <t>Data &amp; Metrics Analyst</t>
  </si>
  <si>
    <t>NYC Campaign Finance Board</t>
  </si>
  <si>
    <t>['python', 'r', 'visio', 'tableau', 'excel', 'power bi', 'spss', 'powerpoint', 'monday.com']</t>
  </si>
  <si>
    <t>TRYFACTA, INC.</t>
  </si>
  <si>
    <t>Front Office Analyst Developer (Python, SQL)</t>
  </si>
  <si>
    <t>Hire IT People, Inc</t>
  </si>
  <si>
    <t>['sql', 'python', 'vba', 'sql server', 'aws', 'plotly', 'excel', 'power bi', 'spreadsheet']</t>
  </si>
  <si>
    <t>Strategy &amp; Operations Analyst Senior Associate - Card Data &amp; Analytics</t>
  </si>
  <si>
    <t>Pricing Data Scientist (Ref: 196939)</t>
  </si>
  <si>
    <t>Applied AI/ML &amp; Causal Inference - Senior Associate</t>
  </si>
  <si>
    <t>['sql', 'python', 'spark', 'pytorch', 'scikit-learn']</t>
  </si>
  <si>
    <t>Data Scientist Director - Business Banking Client Analytics</t>
  </si>
  <si>
    <t>['sql', 'python', 'azure', 'databricks', 'aws', 'tableau', 'power bi']</t>
  </si>
  <si>
    <t>Barrow-in-Furness, United Kingdom</t>
  </si>
  <si>
    <t>NEXUS PROJECT CONSULTANCY LTD</t>
  </si>
  <si>
    <t>['sql', 'python', 'nosql', 'azure', 'databricks', 'aws', 'gcp', 'spark', 'kafka', 'airflow', 'kubernetes', 'docker']</t>
  </si>
  <si>
    <t>Junior Data Analyst (call center)</t>
  </si>
  <si>
    <t>Data Analyst, Home Lending HMDA</t>
  </si>
  <si>
    <t>Upstart Network, Inc.</t>
  </si>
  <si>
    <t>Data Center Mechanical Data Analyst</t>
  </si>
  <si>
    <t>Content Analyst</t>
  </si>
  <si>
    <t>St Hedwig, TX</t>
  </si>
  <si>
    <t>Data Analyst (Performance Specialist) | Dayshift | Hybrid | Ortigas</t>
  </si>
  <si>
    <t>Indeed Philippines</t>
  </si>
  <si>
    <t>EMAPTA</t>
  </si>
  <si>
    <t>Sr. Data Engineer II (6682) Jobs</t>
  </si>
  <si>
    <t>Rebates Data Warehouse Data Engineer Sr.</t>
  </si>
  <si>
    <t>Home, WA</t>
  </si>
  <si>
    <t>Prime Therapeutics LLC</t>
  </si>
  <si>
    <t>Manager Quality Systems &amp; Data Analytics, R&amp;D GMP Quality</t>
  </si>
  <si>
    <t>['sql', 'python', 'r', 'snowflake', 'azure', 'databricks', 'pytorch', 'tensorflow', 'scikit-learn', 'tableau', 'power bi', 'qlik']</t>
  </si>
  <si>
    <t>Temporary Data Analyst for Donation Analysis</t>
  </si>
  <si>
    <t>['sql', 'python', 'r', 'snowflake', 'databricks', 'bigquery']</t>
  </si>
  <si>
    <t>Artificial Intelligence (AI) &amp; Data Engineering SME Support</t>
  </si>
  <si>
    <t>Redhorse Corporation</t>
  </si>
  <si>
    <t>Senior Cloud Data Platform Engineer</t>
  </si>
  <si>
    <t>Questrade Financial Group</t>
  </si>
  <si>
    <t>['sql', 'python', 'go', 'azure', 'aws', 'gcp', 'redshift', 'bigquery', 'spark', 'kafka', 'airflow', 'terraform']</t>
  </si>
  <si>
    <t>Insights/Data Analyst [82725]</t>
  </si>
  <si>
    <t>Data Analyst 2 - VID 218847</t>
  </si>
  <si>
    <t>State of New York - General Services, Office of</t>
  </si>
  <si>
    <t>Forecast Analyst (Demand Planning &amp; Analytics)</t>
  </si>
  <si>
    <t>Director, Analytics and Reporting</t>
  </si>
  <si>
    <t>['sql', 'python', 'r', 'redshift', 'tableau', 'jira']</t>
  </si>
  <si>
    <t>CRICO</t>
  </si>
  <si>
    <t>Data Scientist  – SQL, Python, Machine Learning, Power BI</t>
  </si>
  <si>
    <t>['sql', 'python', 'r', 'tableau', 'power bi', 'cognos']</t>
  </si>
  <si>
    <t>Data Analyst - DE</t>
  </si>
  <si>
    <t>['sql', 'python', 'mysql', 'dynamodb', 'cassandra', 'aws', 'airflow', 'git']</t>
  </si>
  <si>
    <t>Deal analyst</t>
  </si>
  <si>
    <t>Data Science, Model Development (AI x HealthTech)</t>
  </si>
  <si>
    <t>Brighton Collectibles</t>
  </si>
  <si>
    <t>['sql', 'python', 'javascript', 'php', 'tableau', 'excel', 'looker', 'sheets']</t>
  </si>
  <si>
    <t>Sr. Software/Data Engineer (Ex Amazon)</t>
  </si>
  <si>
    <t>['sql', 'python', 'java', 'typescript', 'dynamodb', 'aws']</t>
  </si>
  <si>
    <t>Business Analyst (Data Reporting)</t>
  </si>
  <si>
    <t>Principal - Data Science &amp; Architecture</t>
  </si>
  <si>
    <t>Avangrid</t>
  </si>
  <si>
    <t>['sql', 'python', 'azure', 'databricks', 'sap', 'powerbi', 'powerbi']</t>
  </si>
  <si>
    <t>['sql', 'python', 'java', 'postgresql', 'aws', 'github']</t>
  </si>
  <si>
    <t>Data Analyst (Customer Success)</t>
  </si>
  <si>
    <t>Tavily</t>
  </si>
  <si>
    <t>['sql', 'python', 'snowflake', 'bigquery', 'airflow', 'tableau', 'looker', 'github']</t>
  </si>
  <si>
    <t>Data Engineer(AWS/DataBricks experience REQUIRED)</t>
  </si>
  <si>
    <t>Cognizance Technologies</t>
  </si>
  <si>
    <t>['snowflake', 'databricks', 'aws', 'spark', 'spring']</t>
  </si>
  <si>
    <t>['sql', 'python', 'scala', 'mongodb', 'shell', 'mongodb', 'azure', 'oracle', 'aws', 'gcp', 'bigquery', 'spark', 'kafka', 'airflow', 'hadoop', 'unix']</t>
  </si>
  <si>
    <t>Support Engineer, Data &amp; Analytics Operations</t>
  </si>
  <si>
    <t>['sql', 'python', 'r', 'crystal', 'cobol', 'aws', 'redshift', 'sap', 'github', 'jenkins', 'ansible', 'bitbucket']</t>
  </si>
  <si>
    <t>Quality Data Analyst I</t>
  </si>
  <si>
    <t>Certified Employment Group</t>
  </si>
  <si>
    <t>Real-time Analyst Workforce Management</t>
  </si>
  <si>
    <t>['python', 'bash', 'powershell', 'snowflake', 'kafka', 'windows', 'linux', 'kubernetes']</t>
  </si>
  <si>
    <t>Data Analyst II - Outcome Analytics</t>
  </si>
  <si>
    <t>One Call Medical Inc</t>
  </si>
  <si>
    <t>['sql', 'sas', 'java', 'perl', 'c', 'excel', 'spss', 'sas']</t>
  </si>
  <si>
    <t>Data Engineer I (AWS, Python, GenAI)</t>
  </si>
  <si>
    <t>['python', 'azure', 'aws', 'pyspark']</t>
  </si>
  <si>
    <t>Senior Material Master Data Analyst</t>
  </si>
  <si>
    <t>Python Data Processing #1003978</t>
  </si>
  <si>
    <t>['python', 'shell', 'mysql', 'aws', 'linux', 'git']</t>
  </si>
  <si>
    <t>Director I, Data Science Product Management</t>
  </si>
  <si>
    <t>['azure', 'databricks', 'aws']</t>
  </si>
  <si>
    <t>Big Data Analyst (Marketing Intelligence)</t>
  </si>
  <si>
    <t>Transportation Analyst – Data-Driven Logistics (Onsite IL)</t>
  </si>
  <si>
    <t>Data Analyst, Project Controls — On-Site (Cameron)</t>
  </si>
  <si>
    <t>Client Service Manager, Data Analytics</t>
  </si>
  <si>
    <t>Industrial Analytics Engineer: Workforce Insights</t>
  </si>
  <si>
    <t>Remote Healthcare Data Analyst II: Insights &amp; Analytics</t>
  </si>
  <si>
    <t>Mass General Brigham (Enterprise Services)</t>
  </si>
  <si>
    <t>Procurement Data Analyst (Bilingual in Mandarin)</t>
  </si>
  <si>
    <t>Canadian Solar Inc.</t>
  </si>
  <si>
    <t>Angarai</t>
  </si>
  <si>
    <t>['sql', 'python', 'java', 'postgresql', 'tableau', 'power bi']</t>
  </si>
  <si>
    <t>Principal Business Intelligence Analyst</t>
  </si>
  <si>
    <t>Cytel</t>
  </si>
  <si>
    <t>['azure', 'oracle', 'gdpr', 'power bi', 'jira']</t>
  </si>
  <si>
    <t>Customer Analytics Manager: Data-Driven Growth</t>
  </si>
  <si>
    <t>Senior Data Scientist &amp; Advanced Analytics</t>
  </si>
  <si>
    <t>eClerx</t>
  </si>
  <si>
    <t>['sql', 'python', 'azure', 'aws', 'gcp', 'pytorch', 'tensorflow', 'scikit-learn', 'pandas', 'tableau', 'power bi', 'git']</t>
  </si>
  <si>
    <t>Senior Cost and Pricing Analyst</t>
  </si>
  <si>
    <t>Globalstep</t>
  </si>
  <si>
    <t>Power Bi Analyst (España)</t>
  </si>
  <si>
    <t>Gracia101 Talent Solutions</t>
  </si>
  <si>
    <t>['sql', 'excel', 'power bi', 'sap', 'dax']</t>
  </si>
  <si>
    <t>['sql', 'python', 'c', 'phoenix', 'tableau', 'looker']</t>
  </si>
  <si>
    <t>Marketing Analytics &amp; Reporting Specialist</t>
  </si>
  <si>
    <t>BI Engineering Specialist</t>
  </si>
  <si>
    <t>['sql', 'oracle', 'aws', 'tableau', 'power bi', 'sap', 'dax']</t>
  </si>
  <si>
    <t>Data Scientist Emerging Product USDS</t>
  </si>
  <si>
    <t>TikTok USDS Joint Venture</t>
  </si>
  <si>
    <t>['sql', 'python', 'r', 'spark', 'tableau', 'looker']</t>
  </si>
  <si>
    <t>Junior Data Scientist: Predictive Analytics &amp; ML</t>
  </si>
  <si>
    <t>Embtel, Inc.</t>
  </si>
  <si>
    <t>Senior Data Scientist (Level I)</t>
  </si>
  <si>
    <t>Sun Life Financial, Inc.</t>
  </si>
  <si>
    <t>Experimentation Analyst &amp; AI Trainer</t>
  </si>
  <si>
    <t>Data Strategist &amp; Analytics Specialist</t>
  </si>
  <si>
    <t>['go', 'databricks', 'tableau', 'power bi']</t>
  </si>
  <si>
    <t>San Pedro, CA</t>
  </si>
  <si>
    <t>Pediatric Associates</t>
  </si>
  <si>
    <t>['sql', 'python', 'snowflake', 'azure', 'databricks', 'aws', 'gcp', 'spark', 'power bi']</t>
  </si>
  <si>
    <t>Senior Data Engineer — Azure Databricks &amp; Data Lakes</t>
  </si>
  <si>
    <t>SwiftCruit</t>
  </si>
  <si>
    <t>Remote Data Engineering Manager — Platform Delivery Leader</t>
  </si>
  <si>
    <t>Senior Data Engineer Lead - Enterprise Data &amp; AI</t>
  </si>
  <si>
    <t>Leidos Inc</t>
  </si>
  <si>
    <t>Senior Mechanical Engineer (Fire) – Data Centers | Hybrid</t>
  </si>
  <si>
    <t>AECO</t>
  </si>
  <si>
    <t>Apprentice Data Engineer (L5)</t>
  </si>
  <si>
    <t>DVSA</t>
  </si>
  <si>
    <t>Sr Clinical Research Business Analyst</t>
  </si>
  <si>
    <t>SmartestEnergy</t>
  </si>
  <si>
    <t>Data Analyst in California (Secret Cleared)</t>
  </si>
  <si>
    <t>Data Reporting And Analytics Consultant job at Actalent in Pasadena, CA</t>
  </si>
  <si>
    <t>['sql', 'python', 'r', 'sas', 'databricks', 'spss', 'sas']</t>
  </si>
  <si>
    <t>Analyst, Business Analytics</t>
  </si>
  <si>
    <t>Consultant, Data Analytics &amp; Reporting-Food</t>
  </si>
  <si>
    <t>['sql', 'python', 'vba', 'snowflake', 'aws', 'excel', 'power bi']</t>
  </si>
  <si>
    <t>Mark Vii Equipment</t>
  </si>
  <si>
    <t>Lead Data Scientist (Artificial Intelligence/Machine Learning)</t>
  </si>
  <si>
    <t>Department of the Treasury</t>
  </si>
  <si>
    <t>Power BI Frontend Engineer – Data Analytics &amp; Visualization</t>
  </si>
  <si>
    <t>Novintix Technologies</t>
  </si>
  <si>
    <t>['sql', 'python', 'r', 'javascript', 'sql server', 'azure', 'databricks', 'tableau', 'looker', 'power bi', 'dax', 'sharepoint']</t>
  </si>
  <si>
    <t>Sr. Analyst, PO &amp; GL</t>
  </si>
  <si>
    <t>Stackinfra</t>
  </si>
  <si>
    <t>['colocation', 'tableau', 'excel', 'power bi']</t>
  </si>
  <si>
    <t>Sr Data Scientist- Operations Research</t>
  </si>
  <si>
    <t>CompBioJobs</t>
  </si>
  <si>
    <t>AWS DevOps Lead – Cloud &amp; Data Engineering</t>
  </si>
  <si>
    <t>['dynamodb', 'aws', 'redshift', 'airflow']</t>
  </si>
  <si>
    <t>Portfolio Strategy Analyst, Data Center Energy</t>
  </si>
  <si>
    <t>Energy Analyst, Portfolio</t>
  </si>
  <si>
    <t>Digital Performance Analyst</t>
  </si>
  <si>
    <t>Mobio Solutions Pvt Ltd.</t>
  </si>
  <si>
    <t>['sql', 'python', 'snowflake', 'azure', 'databricks', 'pyspark', 'power bi']</t>
  </si>
  <si>
    <t>REMOTE Lead Systems Data Analyst - Regulatory Compliance Monitoring, Investment/Asset Management,...</t>
  </si>
  <si>
    <t>Senior Product &amp; Business Analyst, US &amp; Canada</t>
  </si>
  <si>
    <t>Trip.com Group</t>
  </si>
  <si>
    <t>Bcbsri</t>
  </si>
  <si>
    <t>Staff Business Analyst - Credit</t>
  </si>
  <si>
    <t>Senior Analyst, AI &amp; Data Governance</t>
  </si>
  <si>
    <t>Data Analyst - Credit Card Portfolio Analytics</t>
  </si>
  <si>
    <t>['sql', 'python', 'r', 'sas', 'hadoop', 'tableau', 'excel', 'power bi', 'sas']</t>
  </si>
  <si>
    <t>Tactical Data Link Analyst</t>
  </si>
  <si>
    <t>Senior Data Business Analyst - Core Banking</t>
  </si>
  <si>
    <t>Junior Data Scientist For -Mumbai</t>
  </si>
  <si>
    <t>Vacancy for MIS Haribhakti.co.in</t>
  </si>
  <si>
    <t>['sql', 'python', 'numpy', 'scikit-learn', 'pandas', 'tableau', 'excel', 'power bi']</t>
  </si>
  <si>
    <t>Senior DS/ML Scientist - Search Science</t>
  </si>
  <si>
    <t>['sql', 'python', 'spark', 'pytorch', 'tensorflow']</t>
  </si>
  <si>
    <t>Data Engineers - Active U.S. Secret Clearance</t>
  </si>
  <si>
    <t>['sql', 'python', 'r', 'scala', 'nosql', 'java', 'aws', 'spark', 'kafka', 'hadoop', 'terraform']</t>
  </si>
  <si>
    <t>Data Eningeer (SQL/Python) - long term contract!</t>
  </si>
  <si>
    <t>['sql', 'python', 'snowflake', 'databricks', 'aws', 'spark', 'gdpr', 'power bi']</t>
  </si>
  <si>
    <t>Duravant</t>
  </si>
  <si>
    <t>['sql', 'go', 'looker']</t>
  </si>
  <si>
    <t>Data Analyst- MA</t>
  </si>
  <si>
    <t>['sql', 'python', 'r', 'sas', 'snowflake', 'aws', 'tableau', 'power bi', 'sas']</t>
  </si>
  <si>
    <t>3D Reconstruction Scientist</t>
  </si>
  <si>
    <t>Array Labs</t>
  </si>
  <si>
    <t>['python', 'matlab', 'c']</t>
  </si>
  <si>
    <t>Looking to hire Senior Data Scientist with 4+ years of experience based in Mumbai - Contract to Hire</t>
  </si>
  <si>
    <t>Data Engineer || Python + SQL + AWS/Databricks (Only W2) | 3627351</t>
  </si>
  <si>
    <t>Pave Talent</t>
  </si>
  <si>
    <t>['sql', 'python', 'databricks', 'aws', 'unix', 'git']</t>
  </si>
  <si>
    <t>Lead Data Engineer + AI / machine learning</t>
  </si>
  <si>
    <t>Curate Partners</t>
  </si>
  <si>
    <t>Senior Data Engineer – Spark &amp; Python</t>
  </si>
  <si>
    <t>['sql', 'python', 'snowflake', 'aws', 'spark', 'pyspark', 'jupyter', 'tableau', 'power bi', 'git', 'jenkins']</t>
  </si>
  <si>
    <t>Multiple Openings – AI Engineer, Data Scientist, Project Manager, 3D Modeler, Interior Architect etc</t>
  </si>
  <si>
    <t>Courtenay, BC, Canada</t>
  </si>
  <si>
    <t>Anhui Wound Solutions</t>
  </si>
  <si>
    <t>['sql', 'python', 'r', 'sas', 'java', 'bash', 'vba', 'shell', 'aws', 'spark', 'tensorflow', 'hadoop', 'unix', 'sas']</t>
  </si>
  <si>
    <t>JOBDHA</t>
  </si>
  <si>
    <t>JOBDHA Curated</t>
  </si>
  <si>
    <t>Senior Software Engineer II - Confluent Cloud Platform</t>
  </si>
  <si>
    <t>['sql', 'python', 'go', 'nosql', 'java', 'c', 'azure', 'aws', 'gcp', 'kafka', 'react', 'kubernetes', 'docker']</t>
  </si>
  <si>
    <t>Data Analyst (Data Management)</t>
  </si>
  <si>
    <t>['sql', 'python', 'azure', 'databricks', 'aws', 'tableau', 'power bi', 'qlik', 'unity']</t>
  </si>
  <si>
    <t>Data Engineer - NORTHCOM</t>
  </si>
  <si>
    <t>['sql', 'python', 'azure', 'databricks', 'aws', 'spark', 'pyspark', 'tensorflow', 'scikit-learn']</t>
  </si>
  <si>
    <t>Fulwood, United Kingdom</t>
  </si>
  <si>
    <t>Sustainable Energy First</t>
  </si>
  <si>
    <t>['sql', 'python', 'power bi', 'spreadsheet']</t>
  </si>
  <si>
    <t>Data Scientist (On-Site in Boston, MA)</t>
  </si>
  <si>
    <t>['python', 'r', 'airflow', 'scikit-learn', 'docker']</t>
  </si>
  <si>
    <t>Data Engineer, Training Transformation</t>
  </si>
  <si>
    <t>['sql', 'python', 'mongodb', 'mysql', 'mongodb', 'snowflake', 'redshift', 'bigquery', 'spark', 'kafka', 'airflow', 'hadoop', 'tableau', 'power bi']</t>
  </si>
  <si>
    <t>Senior Data Engineer, Data Lake &amp; Governance</t>
  </si>
  <si>
    <t>['sql', 'python', 'databricks', 'spark', 'kafka', 'kubernetes', 'docker', 'unity']</t>
  </si>
  <si>
    <t>Data Modeller / Data Engineer</t>
  </si>
  <si>
    <t>Quality Data Analyst I- NOT REMOTE</t>
  </si>
  <si>
    <t>JobScore</t>
  </si>
  <si>
    <t>Strategic Data Analys</t>
  </si>
  <si>
    <t>San Juan Capistrano, CA</t>
  </si>
  <si>
    <t>['oracle', 'excel', 'powerpoint', 'powerbi', 'powerbi']</t>
  </si>
  <si>
    <t>Submarine Logistics Data Analyst, Lead-Washington,District of Columbia</t>
  </si>
  <si>
    <t>[Remote] Data Analyst, IT Service Center</t>
  </si>
  <si>
    <t>Data &amp; Automation Analyst</t>
  </si>
  <si>
    <t>rater8</t>
  </si>
  <si>
    <t>['sql', 'python', 'go', 'azure']</t>
  </si>
  <si>
    <t>Enterprise Data and AI Solutions Scientist</t>
  </si>
  <si>
    <t>Science Applications International Corporation</t>
  </si>
  <si>
    <t>['sql', 'python', 'databricks', 'spark', 'splunk']</t>
  </si>
  <si>
    <t>Data Engineering &amp; AI Workflow Specialist</t>
  </si>
  <si>
    <t>Business Systems Analyst - Local to Pittsburgh, Cleveland, or Dallas</t>
  </si>
  <si>
    <t>Data Scientist, Baseball Analytics</t>
  </si>
  <si>
    <t>Boston Red Sox</t>
  </si>
  <si>
    <t>Recurly</t>
  </si>
  <si>
    <t>['sql', 'r', 'bigquery', 'looker', 'git']</t>
  </si>
  <si>
    <t>Lead AI Engineer – Agentic Data Lineage</t>
  </si>
  <si>
    <t>['sql', 'python', 'scala', 'java', 'neo4j', 'snowflake', 'azure', 'databricks', 'aws', 'gcp', 'spark', 'pyspark', 'gdpr', 'fastapi', 'kubernetes', 'docker', 'github']</t>
  </si>
  <si>
    <t>Lead Data Engineer – Reporting &amp; Visualization</t>
  </si>
  <si>
    <t>AI AXISS INC</t>
  </si>
  <si>
    <t>['sql', 'bigquery', 'tableau', 'looker', 'microstrategy']</t>
  </si>
  <si>
    <t>Senior Software Engineer  - Data Management &amp; Analytics Platform</t>
  </si>
  <si>
    <t>['python', 'tableau', 'looker', 'power bi', 'qlik']</t>
  </si>
  <si>
    <t>Sr. Data Scientist (NLP / Generative AI / LLMs)</t>
  </si>
  <si>
    <t>['sql', 'python', 'html', 'db2', 'sql server', 'mysql', 'sqlite', 'azure', 'oracle', 'spark', 'pytorch', 'matplotlib', 'numpy', 'tensorflow', 'airflow', 'hadoop', 'scikit-learn', 'nltk', 'pandas', 'git']</t>
  </si>
  <si>
    <t>Operations Support Engineer / SQL SSIS Developer (REMOTE)</t>
  </si>
  <si>
    <t>['sql', 'sql server', 'express', 'windows', 'ssis', 'sharepoint']</t>
  </si>
  <si>
    <t>AI Data Engineer 3</t>
  </si>
  <si>
    <t>Broster Buchanan</t>
  </si>
  <si>
    <t>Data Quality Assurance Analyst</t>
  </si>
  <si>
    <t>The Panther Group</t>
  </si>
  <si>
    <t>['swift', 'excel', 'sheets']</t>
  </si>
  <si>
    <t>Data Engineer - HYBRID</t>
  </si>
  <si>
    <t>['sql', 'python', 'snowflake', 'databricks', 'pyspark', 'kubernetes', 'docker', 'git', 'terraform']</t>
  </si>
  <si>
    <t>Data Engineer – Big Data Platform</t>
  </si>
  <si>
    <t>['sql', 'python', 'go', 'scala', 'azure', 'oracle', 'aws', 'spark', 'airflow', 'hadoop']</t>
  </si>
  <si>
    <t>Software Development Engineer 2 – Data Engineering</t>
  </si>
  <si>
    <t>WEX Inc</t>
  </si>
  <si>
    <t>['snowflake', 'github']</t>
  </si>
  <si>
    <t>Remote Data Engineer / Databricks / Work - Life Balance</t>
  </si>
  <si>
    <t>['sql', 'azure', 'databricks', 'aws', 'spark', 'kafka', 'pyspark']</t>
  </si>
  <si>
    <t>Data Engineer - no experience necessary</t>
  </si>
  <si>
    <t>Lead Gen Analyst (Data / Sales Analyst)_BGC Taguig_DayShift_Up to</t>
  </si>
  <si>
    <t>weSource Management Consultancy Firm</t>
  </si>
  <si>
    <t>['sql', 'python', 'r', 'javascript', 'html', 'css', 'azure', 'react', 'fastapi', 'flask', 'sap', 'docker', 'git']</t>
  </si>
  <si>
    <t>Sr CPU Performance Engineer - Display</t>
  </si>
  <si>
    <t>Sr. Director, Enterprise Data, Analytics, AI &amp; Automation</t>
  </si>
  <si>
    <t>Mazda Motor Corporation</t>
  </si>
  <si>
    <t>['sql', 'python', 'r', 'java', 'c', 'azure', 'databricks', 'aws', 'power bi']</t>
  </si>
  <si>
    <t>Data Science Specialist - Fully Remote | Upto $75/hr</t>
  </si>
  <si>
    <t>Qed Systems Llc</t>
  </si>
  <si>
    <t>['sql', 'python', 'matlab', 'javascript', 'html', 'css', 'excel']</t>
  </si>
  <si>
    <t>Bus Analytics Consultant Sr. - Project Coordination</t>
  </si>
  <si>
    <t>Arvada, CO</t>
  </si>
  <si>
    <t>Senior Data Engineer, Information Technology</t>
  </si>
  <si>
    <t>CREA, LLC</t>
  </si>
  <si>
    <t>['sql', 'c', 'sql server', 'azure', 'power bi', 'dax', 'sharepoint', 'github', 'monday.com']</t>
  </si>
  <si>
    <t>PDSA</t>
  </si>
  <si>
    <t>DataBricks Engineer_6+ years</t>
  </si>
  <si>
    <t>INTELLIGENCE AND SECURITY ASSOCIATES LLC</t>
  </si>
  <si>
    <t>['sql', 'python', 'r', 'mysql', 'postgresql', 'tableau', 'excel', 'power bi', 'spreadsheet']</t>
  </si>
  <si>
    <t>Staff Data Scientist, ML (Credit Risk) | Menlo Park, CA, USA</t>
  </si>
  <si>
    <t>Senior Data Scientist - Agentic AI / Graph/ LLM Science, Vice President | Quincy, MA, USA</t>
  </si>
  <si>
    <t>Senior Data Science and Machine Learning Researcher</t>
  </si>
  <si>
    <t>Delphic Global</t>
  </si>
  <si>
    <t>Chittoor, Andhra Pradesh, India</t>
  </si>
  <si>
    <t>Data Analytical Engineer</t>
  </si>
  <si>
    <t>Reigate, United Kingdom</t>
  </si>
  <si>
    <t>['databricks', 'pyspark', 'git', 'jenkins']</t>
  </si>
  <si>
    <t>Data Scientist | Berkeley, CA, USA</t>
  </si>
  <si>
    <t>['sql', 'python', 'snowflake', 'aws', 'spark', 'pyspark', 'jupyter', 'windows', 'tableau', 'excel', 'powerbi', 'powerbi']</t>
  </si>
  <si>
    <t>Goshen, AR</t>
  </si>
  <si>
    <t>Commissions Analyst (1-3 Years)</t>
  </si>
  <si>
    <t>Priority technology holdings</t>
  </si>
  <si>
    <t>Research Scientist, Demography and Survey Sciences</t>
  </si>
  <si>
    <t>['sql', 'python', 'r', 'ssrs']</t>
  </si>
  <si>
    <t>Data Scientist - Analytics and Machine Learning</t>
  </si>
  <si>
    <t>VANRATH</t>
  </si>
  <si>
    <t>['python', 'bash', 'c', 'linux', 'kubernetes', 'docker', 'jira', 'confluence']</t>
  </si>
  <si>
    <t>['sql', 'python', 'r', 'julia', 'sql server', 'github']</t>
  </si>
  <si>
    <t>Staff Software Engineer - Data Pipelines for AI + Chip Design</t>
  </si>
  <si>
    <t>Cognichip</t>
  </si>
  <si>
    <t>SAP Analytics Engineer (Datasphere)</t>
  </si>
  <si>
    <t>ICAEW</t>
  </si>
  <si>
    <t>['sql', 'python', 'r', 'scala', 'azure', 'databricks', 'airflow']</t>
  </si>
  <si>
    <t>Firebase + BigQuery + Looker Studio Analyst for User Behavior Analytics</t>
  </si>
  <si>
    <t>['sql', 'firebase', 'firestore', 'bigquery', 'firebase', 'looker']</t>
  </si>
  <si>
    <t>Department for Environment, Food and Rural Affairs</t>
  </si>
  <si>
    <t>['python', 'r', 'c', 'azure', 'databricks', 'plotly', 'rshiny', 'windows', 'powerbi', 'powerbi', 'github', 'jira']</t>
  </si>
  <si>
    <t>['sql', 'python', 'gcp', 'bigquery', 'numpy', 'scikit-learn', 'pandas', 'kubernetes', 'docker', 'gitlab']</t>
  </si>
  <si>
    <t>Scientific Portfolio Data Lead</t>
  </si>
  <si>
    <t>['python', 'spark', 'pandas', 'unix']</t>
  </si>
  <si>
    <t>Hippo Digital Limited</t>
  </si>
  <si>
    <t>['sql', 'python', 'nosql', 'snowflake', 'azure', 'aws', 'gcp']</t>
  </si>
  <si>
    <t>Specialist - Business Analysis</t>
  </si>
  <si>
    <t>Jordan's Furniture</t>
  </si>
  <si>
    <t>Finance Business Analyst (Remote Role )</t>
  </si>
  <si>
    <t>zb.io</t>
  </si>
  <si>
    <t>Senior Data Scientist III</t>
  </si>
  <si>
    <t>['sql', 'python', 'java', 'numpy', 'pandas']</t>
  </si>
  <si>
    <t>Fault Detection &amp; Classification (FDC) Data Science Engineer</t>
  </si>
  <si>
    <t>Samsung Electronics Co., Ltd.</t>
  </si>
  <si>
    <t>Engineer - Data Engineer III</t>
  </si>
  <si>
    <t>Cencora</t>
  </si>
  <si>
    <t>['sql', 'python', 'perl', 'shell']</t>
  </si>
  <si>
    <t>Data Migration specialist / Engineer</t>
  </si>
  <si>
    <t>Indian Eagle</t>
  </si>
  <si>
    <t>Smart Metering Data Analyst</t>
  </si>
  <si>
    <t>Data Analyst - Campaign Performance</t>
  </si>
  <si>
    <t>Mountsorrel, United Kingdom</t>
  </si>
  <si>
    <t>Distinct Recruitment</t>
  </si>
  <si>
    <t>Strength Analyst 2</t>
  </si>
  <si>
    <t>['python', 'matlab', 'c', 'linux', 'unix', 'excel']</t>
  </si>
  <si>
    <t>Associate Dir, Full Stack Data Scientist</t>
  </si>
  <si>
    <t>['sql', 'python', 'r', 'nosql', 'java', 'mongodb', 'mysql', 'postgresql', 'mongodb', 'redis', 'azure', 'aws', 'gcp', 'plotly', 'react', 'graphql', 'fastapi', 'flask', 'angular', 'node.js', 'django', 'vue', 'node', 'vue.js', 'kubernetes', 'docker', 'git']</t>
  </si>
  <si>
    <t>Principal Engineer, Storage and Data Protection</t>
  </si>
  <si>
    <t>['aws', 'git', 'terraform', 'ansible']</t>
  </si>
  <si>
    <t>['python', 'nosql', 'snowflake', 'spark']</t>
  </si>
  <si>
    <t>['sql', 'python', 'sql server', 'postgresql', 'spark', 'ms access']</t>
  </si>
  <si>
    <t>Crown Linen Service Inc</t>
  </si>
  <si>
    <t>['sql', 'windows', 'tableau', 'excel', 'powerbi', 'powerbi']</t>
  </si>
  <si>
    <t>Senior Data Engineer | Enterprise Data Platforms &amp; Integrations</t>
  </si>
  <si>
    <t>GTS Technology Solutions</t>
  </si>
  <si>
    <t>['sql', 't-sql', 'sql server', 'oracle', 'power bi', 'ssis']</t>
  </si>
  <si>
    <t>Senior Data Engineer  (Customer Data Products)</t>
  </si>
  <si>
    <t>NBME</t>
  </si>
  <si>
    <t>['sql', 'python', 'scala', 'nosql', 'mongo', 'java', 'shell', 'mysql', 'cassandra', 'aws', 'redshift', 'spark', 'kafka', 'pyspark', 'airflow', 'hadoop', 'linux', 'unix', 'git']</t>
  </si>
  <si>
    <t>['sql', 'python', 'vba', 'sql server', 'snowflake', 'databricks', 'excel', 'ssis']</t>
  </si>
  <si>
    <t>Data engineer (ETL/ELT)</t>
  </si>
  <si>
    <t>Staff Software Engineer - Databases SRE | Ireland | Remote</t>
  </si>
  <si>
    <t>['python', 'go', 'java', 'azure', 'aws', 'gcp', 'linux', 'kubernetes', 'terraform']</t>
  </si>
  <si>
    <t>SolarSquare</t>
  </si>
  <si>
    <t>Analyst/Developer</t>
  </si>
  <si>
    <t>['sql', 'c', 'mysql', 'azure', 'asp.net', 'power bi', 'powerpoint']</t>
  </si>
  <si>
    <t>Sr. Analyst, Marketing Measurement (Contract)</t>
  </si>
  <si>
    <t>Health IT Data Analyst I</t>
  </si>
  <si>
    <t>A-TEK Inc.</t>
  </si>
  <si>
    <t>Senior Consultant, Data Science - Elevate - Healthcare &amp; Life Sciences</t>
  </si>
  <si>
    <t>Simon-Kucher &amp; Partners</t>
  </si>
  <si>
    <t>['sql', 'python', 'azure', 'aws', 'tableau', 'excel', 'power bi', 'powerpoint', 'outlook']</t>
  </si>
  <si>
    <t>['sql', 'python', 'azure', 'databricks', 'aws', 'gcp', 'pytorch', 'pyspark', 'tensorflow', 'airflow', 'hugging face', 'scikit-learn', 'git', 'github']</t>
  </si>
  <si>
    <t>Health IT Data Scientist</t>
  </si>
  <si>
    <t>Senior Pricing &amp; Data Science Analyst</t>
  </si>
  <si>
    <t>East Marion, NY</t>
  </si>
  <si>
    <t>Health IT Data Engineer</t>
  </si>
  <si>
    <t>['sql', 'azure', 'databricks', 'tableau', 'power bi']</t>
  </si>
  <si>
    <t>Salesforce Data Architect</t>
  </si>
  <si>
    <t>Head of Engineering (Data Platform/Saas)</t>
  </si>
  <si>
    <t>Data, Analytics &amp; Insights - Executive Advisor</t>
  </si>
  <si>
    <t>Sr Analyst, Data Management (ROPS)</t>
  </si>
  <si>
    <t>WINCHESTR CTR, CT</t>
  </si>
  <si>
    <t>DaVita, Inc.</t>
  </si>
  <si>
    <t>Senior Analyst, People Analytics &amp; Workday Reporting</t>
  </si>
  <si>
    <t>['sql', 'python', 'go', 'bigquery', 'tableau', 'excel', 'looker', 'power bi', 'sheets']</t>
  </si>
  <si>
    <t>Analyst, Marketing Science</t>
  </si>
  <si>
    <t>OMG23</t>
  </si>
  <si>
    <t>['go', 'sap', 'jira']</t>
  </si>
  <si>
    <t>Sr. Product Engineer – Spatial Data Science</t>
  </si>
  <si>
    <t>['python', 'c', 'gdpr']</t>
  </si>
  <si>
    <t>Data Engineer - Senior Application Development Analyst</t>
  </si>
  <si>
    <t>Idaho Power Company</t>
  </si>
  <si>
    <t>['sql', 'python', 'azure', 'spark', 'power bi', 'dax']</t>
  </si>
  <si>
    <t>Business Analyst (General) 1</t>
  </si>
  <si>
    <t>Sunset Valley, TX</t>
  </si>
  <si>
    <t>['tableau', 'excel', 'power bi', 'powerpoint', 'planner']</t>
  </si>
  <si>
    <t>Manager, Investment Data and Business Analysis</t>
  </si>
  <si>
    <t>Colorado PERA</t>
  </si>
  <si>
    <t>Manager, Client Analytics</t>
  </si>
  <si>
    <t>Samsung Ads</t>
  </si>
  <si>
    <t>Senior Data Scientist – Experimentation &amp; Causal Inference</t>
  </si>
  <si>
    <t>['python', 'r', 'snowflake', 'databricks', 'scikit-learn', 'jupyter', 'github']</t>
  </si>
  <si>
    <t>Allivet</t>
  </si>
  <si>
    <t>Business Analyst (Stress Testing)</t>
  </si>
  <si>
    <t>Data Analyst, Drug Product Content</t>
  </si>
  <si>
    <t>['excel', 'jira', 'monday.com']</t>
  </si>
  <si>
    <t>Sr Data Analyst, Global Real Estate Org (Contract)</t>
  </si>
  <si>
    <t>['python', 'r', 'javascript', 'node.js', 'node', 'windows', 'macos', 'tableau', 'excel', 'looker', 'sheets', 'powerbi', 'powerbi', 'smartsheet', 'asana', 'monday.com']</t>
  </si>
  <si>
    <t>Director of Enterprise Data Analytics &amp; GIS</t>
  </si>
  <si>
    <t>Data Analysis Manager - Strategy and Analytics</t>
  </si>
  <si>
    <t>Senior Data Scientist, People and Talent</t>
  </si>
  <si>
    <t>['sql', 'python', 'scala', 'java', 'html', 'elasticsearch', 'aws', 'spark', 'pytorch', 'keras', 'numpy', 'tensorflow', 'scikit-learn', 'pandas', 'mxnet']</t>
  </si>
  <si>
    <t>Data Integration Manager</t>
  </si>
  <si>
    <t>Unity Search</t>
  </si>
  <si>
    <t>['sql', 'sql server', 'oracle', 'unity']</t>
  </si>
  <si>
    <t>Data Analyst (Change/Release Management)</t>
  </si>
  <si>
    <t>['sql', 'python', 'tableau', 'excel', 'confluence']</t>
  </si>
  <si>
    <t>IT Analyst 2 - Data Engineer</t>
  </si>
  <si>
    <t>Pierce County</t>
  </si>
  <si>
    <t>['sql', 'python', 'r', 'go', 'tableau', 'powerbi', 'powerbi']</t>
  </si>
  <si>
    <t>Data Engineer - Spark, Hadoop, Ozone CH, Flink | Contract W2</t>
  </si>
  <si>
    <t>US Mobile</t>
  </si>
  <si>
    <t>Data Platform Engineer - Python - Senior</t>
  </si>
  <si>
    <t>Montcure LLC</t>
  </si>
  <si>
    <t>['sql', 'python', 'c', 'databricks', 'aws', 'jupyter']</t>
  </si>
  <si>
    <t>County Limerick, Ireland</t>
  </si>
  <si>
    <t>Regeneron</t>
  </si>
  <si>
    <t>['sql', 'python', 'scala', 'nosql', 'java', 'azure', 'aws', 'spark', 'kafka', 'airflow', 'hadoop']</t>
  </si>
  <si>
    <t>Data Performance Analyst</t>
  </si>
  <si>
    <t>Henderson, CO</t>
  </si>
  <si>
    <t>['sql', 'python', 'java', 'vba', 'databricks', 'excel', 'powerbi', 'powerbi']</t>
  </si>
  <si>
    <t>STINGRAI Data Engineer/Architect (Data Scientist 3)</t>
  </si>
  <si>
    <t>Principle Data Scientist (Ref: 19417)</t>
  </si>
  <si>
    <t>['sql', 'python', 'databricks', 'aws', 'spark', 'kafka', 'pyspark', 'airflow', 'github', 'unity']</t>
  </si>
  <si>
    <t>Sterling Taylor Plumbing Service</t>
  </si>
  <si>
    <t>['sql', 'python', 'java', 'bash', 'shell', 'sql server', 'oracle', 'aws', 'spark', 'hadoop', 'unix', 'tableau']</t>
  </si>
  <si>
    <t>['sql', 'azure', 'tableau', 'power bi', 'jira', 'confluence']</t>
  </si>
  <si>
    <t>Product Analyst for Market Research</t>
  </si>
  <si>
    <t>Artificial Intelligence Data Architect and Engineer</t>
  </si>
  <si>
    <t>Logisnext Americas Inc.</t>
  </si>
  <si>
    <t>['sql', 'snowflake', 'azure', 'databricks', 'kafka']</t>
  </si>
  <si>
    <t>Internship - Engineeering Data Analyst at FuelCell Energy Danbury, CT</t>
  </si>
  <si>
    <t>NTN Skole</t>
  </si>
  <si>
    <t>FuelCell Energy</t>
  </si>
  <si>
    <t>AI Savvy Data Analyst</t>
  </si>
  <si>
    <t>HireSub</t>
  </si>
  <si>
    <t>['sql', 'python', 'r', 'bigquery', 'matplotlib', 'numpy', 'pandas', 'tableau', 'looker', 'power bi']</t>
  </si>
  <si>
    <t>['sql', 'python', 'scala', 'c', 'snowflake', 'databricks', 'bigquery', 'spark', 'phoenix']</t>
  </si>
  <si>
    <t>Avon, IN</t>
  </si>
  <si>
    <t>PPG Industries, Inc.</t>
  </si>
  <si>
    <t>['sql', 'r', 'azure', 'aws', 'gcp', 'spark', 'pytorch', 'keras', 'tensorflow', 'hadoop', 'fastapi', 'flask', 'git']</t>
  </si>
  <si>
    <t>Senior Data Intelligence Analyst - Customer Experience</t>
  </si>
  <si>
    <t>Senior Platform Analytics Engineer</t>
  </si>
  <si>
    <t>Faire Wholesale Inc.</t>
  </si>
  <si>
    <t>['sql', 'python', 'go', 'kotlin', 'snowflake', 'aws', 'spark', 'airflow']</t>
  </si>
  <si>
    <t>Power BI &amp; Databricks Developer</t>
  </si>
  <si>
    <t>Data Engineer (Angular, Java, Pyspark and SQL)</t>
  </si>
  <si>
    <t>['sql', 'python', 'java', 'spark', 'pyspark', 'hadoop', 'angular']</t>
  </si>
  <si>
    <t>Senior Pricing &amp; Data Science Analyst (International)</t>
  </si>
  <si>
    <t>Data Engineer II (Tech Lead) - AWS, Ab Initio, Databricks, Snowflake, Teradata</t>
  </si>
  <si>
    <t>Senior Robotics Software Engineer, Payload Integration Jobs</t>
  </si>
  <si>
    <t>['python', 'go', 'c', 'rust', 'node', 'linux']</t>
  </si>
  <si>
    <t>Data Scientist: Measurement and Decision Sciences</t>
  </si>
  <si>
    <t>McAfee, LLC</t>
  </si>
  <si>
    <t>Data Scientist 3, Multiple Teams</t>
  </si>
  <si>
    <t>['python', 'pytorch', 'tensorflow', 'hugging face', 'nltk']</t>
  </si>
  <si>
    <t>Lead Software Engineer - Data Engineer</t>
  </si>
  <si>
    <t>['sql', 'python', 'java', 'databricks', 'aws', 'spark', 'kafka', 'pyspark', 'github']</t>
  </si>
  <si>
    <t>Microsoft Fabric - Senior Data Engineers</t>
  </si>
  <si>
    <t>srivango</t>
  </si>
  <si>
    <t>['sql', 'python', 'azure', 'spark', 'pyspark', 'power bi', 'git']</t>
  </si>
  <si>
    <t>Data Scientist, AI Data Foundations</t>
  </si>
  <si>
    <t>['sql', 'python', 'neo4j', 'azure', 'databricks', 'pyspark', 'numpy', 'hugging face', 'scikit-learn', 'pandas', 'unity']</t>
  </si>
  <si>
    <t>['python', 'r', 'aws', 'gcp']</t>
  </si>
  <si>
    <t>Data Architecture || Open-Source Data Platforms</t>
  </si>
  <si>
    <t>['python', 'mysql', 'postgresql', 'spark', 'pyspark', 'airflow', 'linux', 'ssis', 'kubernetes', 'docker']</t>
  </si>
  <si>
    <t>Data Scientist II – Model Validation and Monitoring</t>
  </si>
  <si>
    <t>Vytwo Technologies Inc.</t>
  </si>
  <si>
    <t>['sql', 'python', 'r', 'spark', 'scikit-learn']</t>
  </si>
  <si>
    <t>Data Scientist  In Netherlands-New Zealand-Canada-Ireland-Australia-Germany</t>
  </si>
  <si>
    <t>SRV Global Consultancy Pvt.Ltd</t>
  </si>
  <si>
    <t>Ilford, United Kingdom</t>
  </si>
  <si>
    <t>I-Tech Centre Ltd</t>
  </si>
  <si>
    <t>Quantyra Technologies</t>
  </si>
  <si>
    <t>['sql', 'excel', 'looker', 'power bi', 'sheets', 'github']</t>
  </si>
  <si>
    <t>Manager, Product Management Data Scientist</t>
  </si>
  <si>
    <t>['python', 'r', 'go', 'sqlite', 'spark', 'pyspark', 'numpy', 'pandas']</t>
  </si>
  <si>
    <t>(USA) Principal, Data Architect</t>
  </si>
  <si>
    <t>Analytics Engineer, Data Science</t>
  </si>
  <si>
    <t>['sql', 'python', 'spark', 'tableau', 'looker']</t>
  </si>
  <si>
    <t>Higher Education Business Analyst 1 (Project Assistant)</t>
  </si>
  <si>
    <t>Data Scientist, Integrity Measurement</t>
  </si>
  <si>
    <t>Data Scientist (Program Officer)</t>
  </si>
  <si>
    <t>Data Engineer - Classical Statistics &amp; Machine Learning</t>
  </si>
  <si>
    <t>BLN24</t>
  </si>
  <si>
    <t>['sql', 'python', 'r', 'sas', 'databricks', 'spark', 'pyspark', 'airflow', 'scikit-learn', 'pandas', 'sas']</t>
  </si>
  <si>
    <t>Software Engineer, Clinical Data Integration | Remote</t>
  </si>
  <si>
    <t>['typescript', 'aws', 'node.js', 'node']</t>
  </si>
  <si>
    <t>Data Operations and Onboarding, Data Analyst</t>
  </si>
  <si>
    <t>Balyasny Asset Management LP</t>
  </si>
  <si>
    <t>['sql', 'python', 'aws', 'airflow', 'git']</t>
  </si>
  <si>
    <t>Healthcare Data Coordinator</t>
  </si>
  <si>
    <t>Senior Helpers</t>
  </si>
  <si>
    <t>Data Analyst | Business Intelligence &amp; Operational Transformation</t>
  </si>
  <si>
    <t>GRØ CAREERS</t>
  </si>
  <si>
    <t>Space and Range Analyst</t>
  </si>
  <si>
    <t>['sql', 'python', 'excel', 'power bi', 'spreadsheet']</t>
  </si>
  <si>
    <t>Data Scientist, Safety</t>
  </si>
  <si>
    <t>Managing Consultant (Data Science) | PE-Backed Consultancy</t>
  </si>
  <si>
    <t>['python', 'r', 'databricks', 'spark']</t>
  </si>
  <si>
    <t>Senior Data Analyst (XML) (Only W2)</t>
  </si>
  <si>
    <t>Data Engineer and Service Improvement Analyst</t>
  </si>
  <si>
    <t>LocalCareDirect</t>
  </si>
  <si>
    <t>['sql', 'python', 't-sql', 'azure', 'excel', 'power bi']</t>
  </si>
  <si>
    <t>Snowflake Migration Data Architect</t>
  </si>
  <si>
    <t>['sql', 't-sql', 'sql server', 'snowflake', 'azure', 'tableau', 'power bi', 'ssis', 'dax']</t>
  </si>
  <si>
    <t>Senior Data Quality Test Engineer - Snowflake</t>
  </si>
  <si>
    <t>['sql', 'python', 'shell', 'snowflake', 'azure', 'databricks', 'aws', 'gcp', 'selenium', 'linux', 'unix']</t>
  </si>
  <si>
    <t>IMT Resourcing Solutions</t>
  </si>
  <si>
    <t>['sql', 'powershell', 'sql server', 'mysql', 'postgresql', 'azure', 'oracle', 'windows']</t>
  </si>
  <si>
    <t>Blinds To Go</t>
  </si>
  <si>
    <t>Zionsville, PA</t>
  </si>
  <si>
    <t>1001</t>
  </si>
  <si>
    <t>Operations Data Analyst #99690</t>
  </si>
  <si>
    <t>Senior Data Scientist, Risk</t>
  </si>
  <si>
    <t>Mudflap</t>
  </si>
  <si>
    <t>Corinth, NY</t>
  </si>
  <si>
    <t>Hudson River Community Credit Union</t>
  </si>
  <si>
    <t>['sql', 'python', 'snowflake', 'azure', 'databricks', 'aws', 'power bi', 'git']</t>
  </si>
  <si>
    <t>Azure Data Bricks Engineer_6+ years</t>
  </si>
  <si>
    <t>Senior Data Software Engineer – Systematic Hedge Fund (London)</t>
  </si>
  <si>
    <t>['sql', 'python', 'java', 'snowflake', 'aws', 'kafka', 'linux', 'docker']</t>
  </si>
  <si>
    <t>SOFTWARE DATA ENGINEER \- Enterprise Infrastructure \- 5+ yrs of Experience \- TS\/SCI w\/Poly clearance is required \- ES</t>
  </si>
  <si>
    <t>HALOGEN ENGINEERING GROUP, INC</t>
  </si>
  <si>
    <t>Data Analyst (Tableau, Python and SQL Expert) - Contract to Hire</t>
  </si>
  <si>
    <t>['sql', 'python', 'azure', 'aws', 'pandas', 'tableau', 'power bi']</t>
  </si>
  <si>
    <t>Informatica MDM &amp; Data Governance Engineer</t>
  </si>
  <si>
    <t>Seaton Delaval, United Kingdom</t>
  </si>
  <si>
    <t>Northumbria Healthcare - NHCT Northumbria Healthcare NHS Foundation Trust</t>
  </si>
  <si>
    <t>['sql', 'python', 'pyspark', 'dax']</t>
  </si>
  <si>
    <t>Multiple Openings - Data Analysts, Data Leads &amp; Human Factors Professionals</t>
  </si>
  <si>
    <t>Aertron, Inc</t>
  </si>
  <si>
    <t>Ishina HRM Technologies</t>
  </si>
  <si>
    <t>['sql', 'python', 'r', 'bash', 'vba', 'sql server', 'postgresql', 'oracle', 'visio', 'tableau', 'excel', 'looker', 'power bi']</t>
  </si>
  <si>
    <t>Data Scientist 2/3-FFLL-8910</t>
  </si>
  <si>
    <t>Onyx Point, Inc.</t>
  </si>
  <si>
    <t>['sql', 'python', 'r', 'matlab', 'sas', 'java', 'golang', 'sas']</t>
  </si>
  <si>
    <t>Flight Centre - Junior Data Engineer - Toronto, ON</t>
  </si>
  <si>
    <t>Product and Technology</t>
  </si>
  <si>
    <t>['sql', 'python', 'sql server', 'azure', 'pyspark', 'gdpr', 'power bi']</t>
  </si>
  <si>
    <t>Verism Systems, Inc</t>
  </si>
  <si>
    <t>['sql', 'sql server', 'mysql', 'postgresql', 'azure', 'aws']</t>
  </si>
  <si>
    <t>Analyst Data Manager</t>
  </si>
  <si>
    <t>Senior Data Engineer, Risk</t>
  </si>
  <si>
    <t>Block, Inc</t>
  </si>
  <si>
    <t>['sql', 'python', 'c', 'snowflake', 'databricks', 'airflow', 'github', 'terraform']</t>
  </si>
  <si>
    <t>['sql', 'python', 'nosql', 'bash', 'cassandra', 'snowflake', 'aws', 'spark', 'airflow', 'pandas', 'linux', 'unix', 'sharepoint', 'atlassian', 'github', 'jira']</t>
  </si>
  <si>
    <t>['sql', 'python', 'javascript', 'scala', 'java', 'css', 'shell', 'redis', 'aws', 'spark', 'kafka', 'react', 'tensorflow', 'spring', 'airflow', 'hadoop', 'jquery', 'react.js', 'unix', 'kubernetes', 'docker']</t>
  </si>
  <si>
    <t>Senior Data Engineer | Newport, KY, USA</t>
  </si>
  <si>
    <t>Newport, KY</t>
  </si>
  <si>
    <t>['sql', 'azure', 'databricks', 'oracle', 'pyspark']</t>
  </si>
  <si>
    <t>['sql', 'python', 'scala', 'java', 'pyspark', 'scikit-learn', 'pandas']</t>
  </si>
  <si>
    <t>Frisco, CO</t>
  </si>
  <si>
    <t>Elevated Community Health</t>
  </si>
  <si>
    <t>['sql', 'crystal', 'tableau', 'excel', 'power bi']</t>
  </si>
  <si>
    <t>Senior Data Scientist – Business Analytics - AI</t>
  </si>
  <si>
    <t>DATA SCIENTIST CONTROL MANAGER/SENIOR MANAGER</t>
  </si>
  <si>
    <t>Database Administrator (SQL DBA) / Data Engineer - Chennai</t>
  </si>
  <si>
    <t>['sql', 'python', 'sql server', 'mysql', 'postgresql', 'oracle', 'linux']</t>
  </si>
  <si>
    <t>Data Analysis and Exams Apprentice - Level 4 - Studentjob.co.uk</t>
  </si>
  <si>
    <t>Jobster</t>
  </si>
  <si>
    <t>Data Engineer, Corporate Technology Data Engineering &amp; Analytics</t>
  </si>
  <si>
    <t>Massachusetts Mutual Life Insurance Company</t>
  </si>
  <si>
    <t>['sql', 'python', 'scala', 'java', 'snowflake', 'spark', 'tableau', 'power bi']</t>
  </si>
  <si>
    <t>Staff Data Engineer, Data Warehouse</t>
  </si>
  <si>
    <t>Sr. Business Intelligence Analyst</t>
  </si>
  <si>
    <t>Larson Design Group</t>
  </si>
  <si>
    <t>Senior Data Visualization Developer</t>
  </si>
  <si>
    <t>['sql', 'nosql', 'mysql', 'azure', 'aws', 'tableau', 'looker', 'power bi', 'jira']</t>
  </si>
  <si>
    <t>['scala', 'dynamodb', 'aws', 'redshift', 'spark', 'kubernetes', 'docker']</t>
  </si>
  <si>
    <t>Info Gain Consulting</t>
  </si>
  <si>
    <t>Reflexive Concepts</t>
  </si>
  <si>
    <t>['python', 'r', 'matlab', 'sas', 'java', 'golang', 'sas']</t>
  </si>
  <si>
    <t>EVP Recruitment Ltd</t>
  </si>
  <si>
    <t>Data Analyst - Graduate</t>
  </si>
  <si>
    <t>Data Engineer Manager- Contract</t>
  </si>
  <si>
    <t>['sql', 'python', 'scala', 'java', 'shell', 'sql server', 'snowflake', 'azure', 'databricks', 'spark']</t>
  </si>
  <si>
    <t>['sql', 'python', 'shell', 'snowflake', 'azure', 'databricks', 'oracle', 'pyspark']</t>
  </si>
  <si>
    <t>Data Controls Analyst - Python | SQL</t>
  </si>
  <si>
    <t>Investigative Data Scientist/AI Engineer</t>
  </si>
  <si>
    <t>junior bi analyst/ data scientist /Java Spring boot developer</t>
  </si>
  <si>
    <t>Data Engineer (Databricks and Data Analytics)</t>
  </si>
  <si>
    <t>ADP Private Limited</t>
  </si>
  <si>
    <t>Québec City, Quebec, Canada</t>
  </si>
  <si>
    <t>Co-operators Group Limited</t>
  </si>
  <si>
    <t>['sql', 'azure', 'databricks', 'pyspark', 'github', 'terraform']</t>
  </si>
  <si>
    <t>Director (Data Engineering &amp; Operations)</t>
  </si>
  <si>
    <t>Data Analyst/ETL Specialist</t>
  </si>
  <si>
    <t>Keypoint Holdings, LLC</t>
  </si>
  <si>
    <t>Senior Analytics Implementation Engineer</t>
  </si>
  <si>
    <t>Naked Wines</t>
  </si>
  <si>
    <t>['sql', 'html', 'css', 'bigquery', 'looker']</t>
  </si>
  <si>
    <t>Analytics Strategy Lead-Vice President</t>
  </si>
  <si>
    <t>Avery Products Corporation</t>
  </si>
  <si>
    <t>['sql', 'crystal', 'sql server', 'oracle', 'excel', 'power bi']</t>
  </si>
  <si>
    <t>Operations Excellence Analyst (Hybrid)</t>
  </si>
  <si>
    <t>Lead Data Engineer, Imagery Models | Hartford, CT, USA</t>
  </si>
  <si>
    <t>Industrial IoT data engineer — Node-RED / JavaScript &amp; KPI scripting, Siemens Insights Hub</t>
  </si>
  <si>
    <t>['javascript', 'node']</t>
  </si>
  <si>
    <t>Senior Data Engineer (AWS, Databricks) | Hartford, CT, USA</t>
  </si>
  <si>
    <t>['sql', 'snowflake', 'databricks', 'aws', 'spark', 'pyspark', 'git', 'github', 'terraform', 'jenkins', 'gitlab', 'unity']</t>
  </si>
  <si>
    <t>['sql', 'python', 'crystal', 'aws', 'redshift', 'sap', 'github', 'ansible', 'bitbucket']</t>
  </si>
  <si>
    <t>Software Engineer with PHP, Symfony Framework  &amp; DB experience</t>
  </si>
  <si>
    <t>['c#', 'c', 'php', 'typescript', 'azure', 'react', 'asp.net']</t>
  </si>
  <si>
    <t>Senior Python Data Engineer for AI Platform</t>
  </si>
  <si>
    <t>Business Analyst Assistant</t>
  </si>
  <si>
    <t>Adriana's Insurance</t>
  </si>
  <si>
    <t>Engineering Development Program (EDP) - Data Engineering</t>
  </si>
  <si>
    <t>['sql', 'python', 'javascript', 'nosql', 'postgresql', 'redis', 'azure', 'aws', 'gcp', 'spark', 'airflow', 'graphql', 'fastapi', 'flask', 'docker', 'git', 'jira']</t>
  </si>
  <si>
    <t>Applied Data Scientist, Finance AI Evaluation &amp; Datasets</t>
  </si>
  <si>
    <t>Innodata Inc.</t>
  </si>
  <si>
    <t>['sql', 'python', 'pytorch', 'hugging face', 'scikit-learn', 'pandas']</t>
  </si>
  <si>
    <t>EPIC Analyst</t>
  </si>
  <si>
    <t>Strafford, NH</t>
  </si>
  <si>
    <t>['sql', 'python', 'scala', 'nosql', 'java', 'aws']</t>
  </si>
  <si>
    <t>['sql', 'python', 'scala', 'html', 'mysql', 'snowflake', 'bigquery', 'spark', 'kafka', 'airflow', 'hadoop', 'unix', 'tableau', 'power bi', 'git', 'jira', 'confluence', 'slack']</t>
  </si>
  <si>
    <t>Data Scientist-Direct Hire</t>
  </si>
  <si>
    <t>['sql', 'python', 'snowflake', 'azure', 'databricks', 'aws', 'gcp', 'redshift', 'bigquery', 'spark', 'kafka', 'pyspark', 'airflow', 'git']</t>
  </si>
  <si>
    <t>Statistical Analyst/Programmer</t>
  </si>
  <si>
    <t>RealWorkRemote</t>
  </si>
  <si>
    <t>Unknown company</t>
  </si>
  <si>
    <t>['sql', 'r', 'go', 'sas', 'sas', 'ms access']</t>
  </si>
  <si>
    <t>['sql', 'python', 'snowflake', 'aws', 'gdpr', 'unify', 'twilio']</t>
  </si>
  <si>
    <t>Black Eagle Defense</t>
  </si>
  <si>
    <t>['sql', 'python', 'r', 'matlab', 'mongodb', 'mongodb', 'elasticsearch']</t>
  </si>
  <si>
    <t>Card Analytics Data Scientist Lead-Vice President</t>
  </si>
  <si>
    <t>Data Analyst Trainer From Kerala</t>
  </si>
  <si>
    <t>Neyyar Technologies Private Limited</t>
  </si>
  <si>
    <t>Data Insights Lead</t>
  </si>
  <si>
    <t>Product Analyst for b2c Study App - Amplitude + A/B Testing - Contract to Hire</t>
  </si>
  <si>
    <t>Senior Data Engineer(no third party, CTH, only W2)</t>
  </si>
  <si>
    <t>['sql', 'python', 't-sql', 'azure', 'oracle', 'spark', 'pyspark', 'power bi']</t>
  </si>
  <si>
    <t>Southern California Edison (SCE)</t>
  </si>
  <si>
    <t>['snowflake', 'sap', 'powerbi', 'powerbi']</t>
  </si>
  <si>
    <t>LEAD INSIGHT ANALYST</t>
  </si>
  <si>
    <t>['sql', 'python', 'sas', 'nosql', 'gcp', 'sas']</t>
  </si>
  <si>
    <t>IDR Healthcare, LLC.</t>
  </si>
  <si>
    <t>Sr. Data Analyst (Business) – Strong SQL, DWH &amp; ETL</t>
  </si>
  <si>
    <t>Director - Data Engineering, Global Commercial Services Technology</t>
  </si>
  <si>
    <t>Founding Software Engineer - Data Infrastructure</t>
  </si>
  <si>
    <t>Upscrape</t>
  </si>
  <si>
    <t>['python', 'html', 'redis', 'aws', 'gcp', 'docker', 'github']</t>
  </si>
  <si>
    <t>Link Scheme Ltd</t>
  </si>
  <si>
    <t>['sql', 'python', 'sql server', 'azure', 'databricks', 'spark', 'pyspark']</t>
  </si>
  <si>
    <t>Data Analyst with Finance M&amp;A experience</t>
  </si>
  <si>
    <t>Tralee, County Kerry, Ireland</t>
  </si>
  <si>
    <t>Assess Ireland</t>
  </si>
  <si>
    <t>Data Analyst – Collections &amp; Portfolio Analytics</t>
  </si>
  <si>
    <t>Cawley &amp; Bergmann, LLC</t>
  </si>
  <si>
    <t>Data Engineer - IT (Sales &amp; Marketing) Hormel Foods (Austin, MN, Eden Prairie, MN)</t>
  </si>
  <si>
    <t>Data QA - AWS Data Platform (€350–400 per day)</t>
  </si>
  <si>
    <t>Senior Business Analyst – AI Automation</t>
  </si>
  <si>
    <t>CGC Group Inc.</t>
  </si>
  <si>
    <t>['tableau', 'power bi', 'alteryx']</t>
  </si>
  <si>
    <t>Business Analyst - Level III</t>
  </si>
  <si>
    <t>Stand8 Technology Consulting</t>
  </si>
  <si>
    <t>Junior Building Performance Analyst</t>
  </si>
  <si>
    <t>E3 Power</t>
  </si>
  <si>
    <t>Cognos Analyst</t>
  </si>
  <si>
    <t>Smart Resources, Inc.</t>
  </si>
  <si>
    <t>['sql', 'python', 'r', 'bash', 'vba', 'shell', 'sql server', 'oracle', 'unix', 'visio', 'tableau', 'excel', 'looker', 'power bi', 'cognos']</t>
  </si>
  <si>
    <t>Data Scientist - Experienced to Expert Level (Maryland)</t>
  </si>
  <si>
    <t>West Friendship, MD</t>
  </si>
  <si>
    <t>Sr. Data Engineer for FIG</t>
  </si>
  <si>
    <t>['sql', 'python', 'java', 'oracle', 'aws', 'kafka', 'node.js', 'node', 'terraform']</t>
  </si>
  <si>
    <t>ETL Software Developer(26-20613)</t>
  </si>
  <si>
    <t>['sql', 'swift', 'sql server', 'azure', 'databricks', 'oracle', 'power bi', 'cognos']</t>
  </si>
  <si>
    <t>Associate Analyst, Data Analytics</t>
  </si>
  <si>
    <t>['sql', 'bigquery', 'excel', 'looker']</t>
  </si>
  <si>
    <t>Senior Analyst, Strategic Analytics</t>
  </si>
  <si>
    <t>Johnson City, TX</t>
  </si>
  <si>
    <t>DriveTime</t>
  </si>
  <si>
    <t>AML Data Entry Analyst</t>
  </si>
  <si>
    <t>twenty84</t>
  </si>
  <si>
    <t>Payer Pricing &amp; Data Analyst</t>
  </si>
  <si>
    <t>Hemophilia Alliance</t>
  </si>
  <si>
    <t>Credit Risk AI Data Scientist  - (Data &amp; Analytics)</t>
  </si>
  <si>
    <t>Data Engineer, SQL and Python (w Apache Airflow)</t>
  </si>
  <si>
    <t>Data Engineer – Up to £70,000 + Bonus – Remote</t>
  </si>
  <si>
    <t>VP, Systems and Reports Analyst</t>
  </si>
  <si>
    <t>Junior System Analyst</t>
  </si>
  <si>
    <t>Benefits Analyst</t>
  </si>
  <si>
    <t>Business Analyst (Data Privacy)</t>
  </si>
  <si>
    <t>Analyst, Intelligent Automation (Early-career)</t>
  </si>
  <si>
    <t>Lead Data Engineer - Experimentation</t>
  </si>
  <si>
    <t>['sql', 'python', 'snowflake', 'databricks', 'spark', 'kafka', 'airflow']</t>
  </si>
  <si>
    <t>Recent Graduate - Data Engineer May 2026</t>
  </si>
  <si>
    <t>Torre.ai</t>
  </si>
  <si>
    <t>bEdge Tech Services</t>
  </si>
  <si>
    <t>['sql', 'python', 'scala', 'java', 'snowflake', 'azure', 'databricks', 'aws', 'gcp', 'redshift', 'bigquery', 'spark', 'kafka', 'airflow', 'hadoop', 'tableau', 'power bi', 'git']</t>
  </si>
  <si>
    <t>Acuity Data Mining Analyst</t>
  </si>
  <si>
    <t>FTI Consulting, Inc.</t>
  </si>
  <si>
    <t>BI / Data Analyst</t>
  </si>
  <si>
    <t>['sql', 'c', 'azure', 'aws', 'gcp', 'tableau', 'power bi', 'alteryx', 'qlik', 'powerbi', 'powerbi']</t>
  </si>
  <si>
    <t>IntelliGenesis</t>
  </si>
  <si>
    <t>Top Secret Data Engineer Jobs</t>
  </si>
  <si>
    <t>['python', 'c', 'power bi', 'splunk']</t>
  </si>
  <si>
    <t>Mortgage Data Engineer (w2 contract)</t>
  </si>
  <si>
    <t>DP Professionals (DPP)</t>
  </si>
  <si>
    <t>Technical Data Analyst with MDM</t>
  </si>
  <si>
    <t>TiltEdge Solutions LLC</t>
  </si>
  <si>
    <t>FHM Consulting</t>
  </si>
  <si>
    <t>Northfield, NJ</t>
  </si>
  <si>
    <t>['sql', 'python', 'bash', 'powershell', 'mysql', 'oracle']</t>
  </si>
  <si>
    <t>Sr. Data  Analyst --- Locals Only ( Hybrid role )</t>
  </si>
  <si>
    <t>['sql', 'python', 'r', 'scala', 'sas', 'hadoop', 'spss', 'sas']</t>
  </si>
  <si>
    <t>Principal Software Engineer, Platform Engineering &amp; Edge Infrastructure</t>
  </si>
  <si>
    <t>Saviynt</t>
  </si>
  <si>
    <t>['linux', 'kubernetes', 'github', 'terraform', 'ansible']</t>
  </si>
  <si>
    <t>SENIOR HEALTHCARE ANALYTICS CONSULTANT</t>
  </si>
  <si>
    <t>Oracle ERP Business Analyst</t>
  </si>
  <si>
    <t>Lead Cloud Data Engineer, Technology and Digital, FT,8:30A - 5P</t>
  </si>
  <si>
    <t>['sql', 'python', 'go', 'nosql', 'java', 'dynamodb', 'snowflake', 'aws', 'redshift', 'airflow', 'hadoop', 'kubernetes', 'docker', 'terraform']</t>
  </si>
  <si>
    <t>Cleared Hybrid Data Engineer (5418)</t>
  </si>
  <si>
    <t>['sql', 'python', 'java', 'snowflake', 'azure', 'databricks', 'aws', 'gcp', 'redshift', 'spark', 'kafka', 'airflow']</t>
  </si>
  <si>
    <t>['python', 'go', 'nosql', 'java', 'azure', 'aws', 'gcp', 'kafka', 'airflow', 'angular', 'kubernetes', 'docker']</t>
  </si>
  <si>
    <t>Data Support Engineer - Quant Hedge Fund</t>
  </si>
  <si>
    <t>Conversational AI Data Analyst Python</t>
  </si>
  <si>
    <t>['python', 'numpy', 'pandas', 'tableau']</t>
  </si>
  <si>
    <t>Facility Data Analyst</t>
  </si>
  <si>
    <t>Harris Company</t>
  </si>
  <si>
    <t>Epic Build Analyst</t>
  </si>
  <si>
    <t>Data Researcher</t>
  </si>
  <si>
    <t>Innisfree M&amp;A Incorporated</t>
  </si>
  <si>
    <t>['sql', 'vba', 'c', 'sql server', 'powerpoint']</t>
  </si>
  <si>
    <t>['python', 'go', 'java', 'bash', 'powershell', 'c', 'windows', 'linux', 'unix', 'splunk']</t>
  </si>
  <si>
    <t>DevOps Data Engineer (DevOps+Data Engineering- More into Data Engineering)</t>
  </si>
  <si>
    <t>Sign IN Solution</t>
  </si>
  <si>
    <t>['python', 'powershell', 'shell', 'azure', 'linux', 'kubernetes', 'docker', 'github', 'jenkins', 'gitlab']</t>
  </si>
  <si>
    <t>['sql', 'python', 'snowflake', 'aws', 'kafka', 'tableau', 'git', 'terraform']</t>
  </si>
  <si>
    <t>['sql', 'go', 'excel', 'looker']</t>
  </si>
  <si>
    <t>Data Engineer (Bilingual Mandarin Required)</t>
  </si>
  <si>
    <t>['sql', 'python', 'java', 'postgresql', 'snowflake', 'azure', 'databricks', 'aws', 'gcp', 'redshift', 'bigquery', 'spark', 'kafka', 'airflow', 'kubernetes', 'docker', 'git', 'terraform']</t>
  </si>
  <si>
    <t>Data Analyst – Healthcare Reporting &amp; QI</t>
  </si>
  <si>
    <t>['sql', 'vba', 'excel', 'sharepoint']</t>
  </si>
  <si>
    <t>Senior Director, Analytics</t>
  </si>
  <si>
    <t>['sql', 'python', 'r', 'aws', 'tableau', 'github', 'gitlab']</t>
  </si>
  <si>
    <t>Senior Analyst - Location Master Data Digital</t>
  </si>
  <si>
    <t>Wesco</t>
  </si>
  <si>
    <t>Data Analyst IV (Care Management)</t>
  </si>
  <si>
    <t>['sql', 'sql server', 'snowflake', 'tableau', 'excel', 'powerbi', 'powerbi']</t>
  </si>
  <si>
    <t>Campaign Data Analyst</t>
  </si>
  <si>
    <t>Loughborough, United Kingdom</t>
  </si>
  <si>
    <t>Sr Data Analyst, Tech</t>
  </si>
  <si>
    <t>AI Quality Evaluation Analyst</t>
  </si>
  <si>
    <t>Business Analyst, Marketing Analytics</t>
  </si>
  <si>
    <t>Data Science &amp; Insights Analyst (hybrid)</t>
  </si>
  <si>
    <t>National Notary Association (for profit)</t>
  </si>
  <si>
    <t>['sql', 'python', 'r', 'tableau', 'excel', 'looker', 'power bi', 'sheets', 'spreadsheet']</t>
  </si>
  <si>
    <t>emh</t>
  </si>
  <si>
    <t>ReaserachAyu</t>
  </si>
  <si>
    <t>['sql', 'python', 'postgresql', 'snowflake', 'azure', 'aws', 'redshift', 'bigquery', 'numpy', 'airflow', 'scikit-learn', 'pandas', 'tableau', 'looker', 'power bi']</t>
  </si>
  <si>
    <t>Microsoft Azure Data Engineer</t>
  </si>
  <si>
    <t>Xurpas Enterprise, Inc</t>
  </si>
  <si>
    <t>Contract Data Engineer at Cathcart Technology, Liverpool, 6 Months, £500-£550 per day</t>
  </si>
  <si>
    <t>Salesforce Analyst</t>
  </si>
  <si>
    <t>Satellite Beach, FL</t>
  </si>
  <si>
    <t>Gift Of Hope</t>
  </si>
  <si>
    <t>Data Quality Analyst – Global Transformation</t>
  </si>
  <si>
    <t>ECW Search</t>
  </si>
  <si>
    <t>Senior Graph Data Scientist - Real-Time Graph Analytics</t>
  </si>
  <si>
    <t>Mediabistro</t>
  </si>
  <si>
    <t>Bytoa</t>
  </si>
  <si>
    <t>['sql', 'python', 'r', 'matlab', 'crystal', 'java', 'typescript', 'databricks', 'plotly', 'pyspark', 'scikit-learn', 'rshiny', 'tableau', 'power bi', 'qlik', 'gitlab']</t>
  </si>
  <si>
    <t>Principal Data Engineer (streaming and real-time data systems)</t>
  </si>
  <si>
    <t>['azure', 'databricks', 'aws', 'gcp', 'spark', 'kafka']</t>
  </si>
  <si>
    <t>Lead Business Analyst - Data Analysis, Agile methodology</t>
  </si>
  <si>
    <t>(USA) Senior Manager, Advanced Analytics</t>
  </si>
  <si>
    <t>Statistical Data Scientist – Injectables and Tech Transfer.</t>
  </si>
  <si>
    <t>Senior Data Engineer – Amazon Aurora PostgreSQL</t>
  </si>
  <si>
    <t>AVP VIGILANT TECHNOLOGY PVT LTD</t>
  </si>
  <si>
    <t>['sql', 'mongodb', 'mysql', 'postgresql', 'mongodb', 'databricks', 'aws', 'aurora', 'gdpr', 'terraform']</t>
  </si>
  <si>
    <t>Snowflake Developer</t>
  </si>
  <si>
    <t>['sql', 'snowflake', 'airflow', 'tableau']</t>
  </si>
  <si>
    <t>Newbury Franklin Industrials</t>
  </si>
  <si>
    <t>BI Regional Analyst</t>
  </si>
  <si>
    <t>AlphaGraphics</t>
  </si>
  <si>
    <t>['sql', 'python', 'r', 'looker', 'power bi', 'qlik']</t>
  </si>
  <si>
    <t>Norstella</t>
  </si>
  <si>
    <t>['python', 'r', 'aws', 'scikit-learn', 'pandas']</t>
  </si>
  <si>
    <t>Data Engineer II, Tim Hortons, Canada</t>
  </si>
  <si>
    <t>Manitoba, Canada</t>
  </si>
  <si>
    <t>RBI</t>
  </si>
  <si>
    <t>['sql', 'python', 'r', 'scala', 'snowflake', 'databricks', 'aws', 'spark', 'hadoop', 'git', 'terraform']</t>
  </si>
  <si>
    <t>Senior Data Scientist – Decision Analytics</t>
  </si>
  <si>
    <t>Scalable Systems Inc</t>
  </si>
  <si>
    <t>['sql', 'python', 'azure', 'aws', 'gcp', 'tableau', 'power bi']</t>
  </si>
  <si>
    <t>Data Science Manager – Hybrid – Warwickshire / Remote</t>
  </si>
  <si>
    <t>Warwickshire, United Kingdom</t>
  </si>
  <si>
    <t>['sql', 'python', 'azure', 'windows', 'linux', 'power bi']</t>
  </si>
  <si>
    <t>Crawley, United Kingdom</t>
  </si>
  <si>
    <t>Technical Resources</t>
  </si>
  <si>
    <t>Supply Chain Data Analyst (only on w2)</t>
  </si>
  <si>
    <t>Kyyba Inc</t>
  </si>
  <si>
    <t>QED Systems, LLC</t>
  </si>
  <si>
    <t>Graduate Data Consultant - York</t>
  </si>
  <si>
    <t>Senior Data Scientist/Machine Learning Engineer - TS/SCI with Po Jobs</t>
  </si>
  <si>
    <t>Senior Data Engineer - Police Staff - Data Science Unit - Counter Terrorism Policing HQ</t>
  </si>
  <si>
    <t>Counter Terrorism Policing</t>
  </si>
  <si>
    <t>Lead Analytical Engineer</t>
  </si>
  <si>
    <t>['sql', 'python', 'scala', 'java', 'mongodb', 'postgresql', 'mongodb', 'cassandra', 'snowflake', 'spark', 'hadoop', 'tableau']</t>
  </si>
  <si>
    <t>W2 only - Data Engineer</t>
  </si>
  <si>
    <t>['sql', 'python', 'snowflake', 'azure', 'aws', 'gcp', 'airflow', 'tableau', 'power bi']</t>
  </si>
  <si>
    <t>DataStage Developer</t>
  </si>
  <si>
    <t>Analyst-Tech@Lilly</t>
  </si>
  <si>
    <t>['sql', 'azure', 'aws', 'redshift', 'aurora', 'github', 'jenkins']</t>
  </si>
  <si>
    <t>['sql', 'python', 'snowflake', 'databricks', 'aws', 'redshift', 'pyspark', 'ssis']</t>
  </si>
  <si>
    <t>Senior Data Engineer - Asset Management</t>
  </si>
  <si>
    <t>AI Datacenter Analytics Engineer</t>
  </si>
  <si>
    <t>['sql', 'python', 'html', 'powershell', 'c', 'azure', 'excel', 'power bi', 'dax']</t>
  </si>
  <si>
    <t>SpliceGroup Europe Limited</t>
  </si>
  <si>
    <t>HR - Senior Data Analyst</t>
  </si>
  <si>
    <t>Senior Business Insights Analyst</t>
  </si>
  <si>
    <t>['tableau', 'excel', 'power bi', 'alteryx', 'powerpoint']</t>
  </si>
  <si>
    <t>Business Systems Analyst - Data-focused- NJ</t>
  </si>
  <si>
    <t>Data Analyst / Junior Data Analyst</t>
  </si>
  <si>
    <t>Altius Group</t>
  </si>
  <si>
    <t>Principal Data Scientist-Foundry exp. (W2 contract)</t>
  </si>
  <si>
    <t>Data Science Analyst (Insurance- hybrid)</t>
  </si>
  <si>
    <t>PA Compensation Rating Bureau</t>
  </si>
  <si>
    <t>['sql', 'python', 'r', 'snowflake', 'tableau', 'excel', 'power bi']</t>
  </si>
  <si>
    <t>Senior Data Scientist - Grade K - Data Science Unit -Counter Terrorism Policing North West</t>
  </si>
  <si>
    <t>Lead Data Engineer - Databricks / PySpark</t>
  </si>
  <si>
    <t>['python', 'azure', 'databricks', 'spark', 'pyspark', 'angular']</t>
  </si>
  <si>
    <t>Databricks Administrator / SME</t>
  </si>
  <si>
    <t>['sql', 'python', 'scala', 'nosql', 'mongodb', 'postgresql', 'mongodb', 'snowflake', 'databricks', 'aws']</t>
  </si>
  <si>
    <t>Manufacturing Operations Analyst (only US)</t>
  </si>
  <si>
    <t>['assembly', 'c', 'excel', 'sap', 'powerpoint']</t>
  </si>
  <si>
    <t>Senior Digital Analytics Engineer - Customer Experience</t>
  </si>
  <si>
    <t>Ornge</t>
  </si>
  <si>
    <t>['sql', 'python', 'r', 'nosql', 'azure', 'graphql', 'ssis']</t>
  </si>
  <si>
    <t>IntaPeople Limited</t>
  </si>
  <si>
    <t>Senior Analyst-Global Chain Analy &amp; AI Automation</t>
  </si>
  <si>
    <t>Physical Security Systems Analyst</t>
  </si>
  <si>
    <t>WD</t>
  </si>
  <si>
    <t>['sql', 'windows', 'linux', 'smartsheet']</t>
  </si>
  <si>
    <t>Data Architect / Data Scientist - Mid</t>
  </si>
  <si>
    <t>Chenega MIOS</t>
  </si>
  <si>
    <t>RCT Systems</t>
  </si>
  <si>
    <t>['sql', 'python', 'nosql', 'bash', 'powershell', 'elasticsearch', 'databricks', 'aws', 'spark', 'hadoop', 'linux', 'docker']</t>
  </si>
  <si>
    <t>Data Engineer – Front Office Data &amp; Analytics</t>
  </si>
  <si>
    <t>['python', 'nosql', 'mongodb', 'mongodb', 'snowflake', 'aws', 'docker']</t>
  </si>
  <si>
    <t>Palm Springs, FL</t>
  </si>
  <si>
    <t>Senior Software Engineer - Applied AI</t>
  </si>
  <si>
    <t>Feathery</t>
  </si>
  <si>
    <t>['python', 'javascript', 'typescript', 'aws', 'react', 'express', 'node.js', 'django', 'node', 'zoom']</t>
  </si>
  <si>
    <t>Senior Data Management Analyst Jobs</t>
  </si>
  <si>
    <t>['azure', 'power bi', 'sharepoint', 'jira', 'confluence']</t>
  </si>
  <si>
    <t>Data &amp; Systems Analyst</t>
  </si>
  <si>
    <t>Workforce Member Informatics Analyst</t>
  </si>
  <si>
    <t>Instrumentation &amp; Flight Test Data Engineer Jobs</t>
  </si>
  <si>
    <t>Provoke Solutions</t>
  </si>
  <si>
    <t>['snowflake', 'azure', 'airflow', 'ssis']</t>
  </si>
  <si>
    <t>['sql', 'python', 't-sql', 'c', 'azure', 'pyspark', 'git', 'github']</t>
  </si>
  <si>
    <t>Business Intelligent Analyst</t>
  </si>
  <si>
    <t>JobSquad Florida</t>
  </si>
  <si>
    <t>HR Analyst (People Analytics &amp; Reporting)</t>
  </si>
  <si>
    <t>['excel', 'powerpoint', 'atlassian', 'jira']</t>
  </si>
  <si>
    <t>Data Analysis - Remote - No Experience Required</t>
  </si>
  <si>
    <t>Bedworth, United Kingdom</t>
  </si>
  <si>
    <t>Graph Data Scientist - Pandemic Response Accountability Committee (PRAC)</t>
  </si>
  <si>
    <t>['sql', 'python', 'sql server', 'neo4j', 'azure', 'databricks', 'power bi']</t>
  </si>
  <si>
    <t>Data Engineer – Advanced Analytics &amp; Fraud Detection</t>
  </si>
  <si>
    <t>['sql', 'python', 'sql server', 'neo4j', 'azure', 'databricks', 'excel', 'power bi', 'unity']</t>
  </si>
  <si>
    <t>AI Data Engineer – Telemetry Reporting &amp; Analytics</t>
  </si>
  <si>
    <t>['sql', 'python', 'powershell', 'c', 'azure', 'power bi', 'dax']</t>
  </si>
  <si>
    <t>['sql', 'python', 'snowflake', 'azure', 'databricks', 'power bi']</t>
  </si>
  <si>
    <t>Remote Data Engineering Lead</t>
  </si>
  <si>
    <t>Attio</t>
  </si>
  <si>
    <t>['sql', 'python', 'go', 'snowflake', 'bigquery']</t>
  </si>
  <si>
    <t>Data Analyst, Semi Service Programs</t>
  </si>
  <si>
    <t>['sql', 'python', 'tableau', 'powerbi', 'powerbi', 'git', 'github']</t>
  </si>
  <si>
    <t>Lead Data Analyst, Asset Strategist</t>
  </si>
  <si>
    <t>Data Analyst (Job ID: 4388)</t>
  </si>
  <si>
    <t>King George, VA</t>
  </si>
  <si>
    <t>['oracle', 'excel', 'power bi', 'powerpoint', 'outlook']</t>
  </si>
  <si>
    <t>AIT - AI Data Scientist Manager</t>
  </si>
  <si>
    <t>AI Data &amp; Python Tools Engineer for a well-known consumer device company in Cupertino, CA</t>
  </si>
  <si>
    <t>['python', 'snowflake', 'azure', 'aws', 'gcp', 'redshift', 'bigquery', 'spark', 'pytorch', 'kafka', 'react', 'tensorflow', 'airflow', 'scikit-learn', 'angular', 'vue', 'kubernetes', 'docker']</t>
  </si>
  <si>
    <t>Staff Finance Data Scientist, Consumption Forecasting</t>
  </si>
  <si>
    <t>Data Scientist (1st Space Brigade)</t>
  </si>
  <si>
    <t>Data Center Operations Engineer (Electrical or Mechanical)</t>
  </si>
  <si>
    <t>Data Center Job Market</t>
  </si>
  <si>
    <t>Serverfarm</t>
  </si>
  <si>
    <t>Senior Enterprise Data &amp; AI Governance Engineer</t>
  </si>
  <si>
    <t>['sql', 'python', 'go', 'c', 'databricks', 'sap', 'unity', 'jira']</t>
  </si>
  <si>
    <t>Principal Analyst, Business</t>
  </si>
  <si>
    <t>Link Logistics</t>
  </si>
  <si>
    <t>Lead Fraud Analyst</t>
  </si>
  <si>
    <t>['sql', 'python', 'gcp', 'bigquery', 'jupyter', 'tableau', 'looker', 'github']</t>
  </si>
  <si>
    <t>Analyst, Data Management job at Principal Financial Group in Roseville, CA</t>
  </si>
  <si>
    <t>Financial Crimes - Senior Data Scientist</t>
  </si>
  <si>
    <t>Keybank</t>
  </si>
  <si>
    <t>Lead Data Engineer – PySpark &amp; Databricks</t>
  </si>
  <si>
    <t>doodleblue innovations</t>
  </si>
  <si>
    <t>['sql', 'python', 'azure', 'databricks', 'spark', 'pyspark', 'airflow', 'github', 'unity']</t>
  </si>
  <si>
    <t>Senior Data Scientist – Advanced Analytics</t>
  </si>
  <si>
    <t>Digifloat</t>
  </si>
  <si>
    <t>Business Analyst Placement Programme</t>
  </si>
  <si>
    <t>Business Analyst jobs at ITOL Recruit</t>
  </si>
  <si>
    <t>Staff Software Engineer, Query (Optimization)</t>
  </si>
  <si>
    <t>Tech Jobs Ireland</t>
  </si>
  <si>
    <t>['mongodb', 'c', 'mongodb', 'azure', 'aws']</t>
  </si>
  <si>
    <t>MS Fabric Azure Data Engineer | Power BI | SQL | 4+ Years | Bangalore</t>
  </si>
  <si>
    <t>WHITE HORSE MANPOWER CONSULTANCY (P) LTD</t>
  </si>
  <si>
    <t>Data Engineer F/H</t>
  </si>
  <si>
    <t>Pamplemousses, Mauritius</t>
  </si>
  <si>
    <t>Postuler Via RegionsJob - We Recruit</t>
  </si>
  <si>
    <t>Freeland</t>
  </si>
  <si>
    <t>Senior Materials Management Analyst</t>
  </si>
  <si>
    <t>Norridge, IL</t>
  </si>
  <si>
    <t>Lead Data Scientist - Fixed Income and Investment Banking</t>
  </si>
  <si>
    <t>['python', 'r', 'scala', 'azure', 'gcp', 'spark', 'tensorflow', 'hadoop']</t>
  </si>
  <si>
    <t>Remote Data Analyst - £45,000 - £50,000 A Year</t>
  </si>
  <si>
    <t>Armagh, United Kingdom</t>
  </si>
  <si>
    <t>Avomind</t>
  </si>
  <si>
    <t>Data Analysis Starter Course (Preston) - £28,000 - £38,000 A Year - Remote - No Experience Required</t>
  </si>
  <si>
    <t>Remote Data Scientist - £90,000 - £110,000 A Year - Remote</t>
  </si>
  <si>
    <t>1Inch</t>
  </si>
  <si>
    <t>Remote Data Engineer - £41 - £46 An Hour</t>
  </si>
  <si>
    <t>Rochdale, United Kingdom</t>
  </si>
  <si>
    <t>AI DATA BUSINESS ANALYST</t>
  </si>
  <si>
    <t>American Postal Workers Union</t>
  </si>
  <si>
    <t>Techflairs</t>
  </si>
  <si>
    <t>Data Scientist for Biomarker Signal Pipeline</t>
  </si>
  <si>
    <t>['sql', 'python', 'javascript', 'html', 'css', 'mysql', 'postgresql', 'flask', 'django', 'linux', 'git']</t>
  </si>
  <si>
    <t>Collingswood, NJ</t>
  </si>
  <si>
    <t>Norlox Solutions LLC</t>
  </si>
  <si>
    <t>['sql', 'python', 'r', 'bash', 'vba', 'sql server', 'oracle', 'visio', 'tableau', 'excel', 'looker', 'power bi']</t>
  </si>
  <si>
    <t>['go', 'power bi', 'ssrs', 'git']</t>
  </si>
  <si>
    <t>Sr. Support Engineer; Data &amp; Analytics Operations (Cloud/Data Warehouse)</t>
  </si>
  <si>
    <t>['sql', 'python', 'crystal', 'db2', 'sql server', 'oracle', 'aws', 'redshift', 'windows', 'sap', 'github', 'ansible', 'bitbucket']</t>
  </si>
  <si>
    <t>Lead Data Engineer- GenAI/LLM</t>
  </si>
  <si>
    <t>Altraize</t>
  </si>
  <si>
    <t>['sql', 'python', 'azure', 'databricks', 'aws', 'gcp', 'spark', 'pyspark', 'hadoop', 'unity']</t>
  </si>
  <si>
    <t>Bettys &amp; Taylors Group</t>
  </si>
  <si>
    <t>['sql', 'python', 'pyspark', 'gdpr', 'power bi', 'dax', 'git']</t>
  </si>
  <si>
    <t>Remote Geospatial Data Engineer Job Description</t>
  </si>
  <si>
    <t>Mapaction</t>
  </si>
  <si>
    <t>['sql', 'python', 'nosql', 'shell', 'azure', 'aws', 'gcp', 'jupyter', 'kubernetes', 'docker', 'git', 'github']</t>
  </si>
  <si>
    <t>Business Analyst Cyber Security (IT)- IL</t>
  </si>
  <si>
    <t>Junior Business Analyst - Real Estate</t>
  </si>
  <si>
    <t>['html', 'excel', 'sap']</t>
  </si>
  <si>
    <t>PowerBI Analyst/Developer</t>
  </si>
  <si>
    <t>Data Analyst - Healthcare Domain</t>
  </si>
  <si>
    <t>['sql', 'python', 'nosql', 'mongodb', 'sql server', 'mysql', 'mongodb', 'snowflake', 'azure', 'databricks', 'oracle', 'redshift', 'spark']</t>
  </si>
  <si>
    <t>LG Energy Solution</t>
  </si>
  <si>
    <t>['sql', 'python', 'r', 'snowflake', 'azure', 'databricks', 'aws', 'gcp', 'pytorch', 'numpy', 'tensorflow', 'scikit-learn', 'pandas', 'linux', 'git', 'jira']</t>
  </si>
  <si>
    <t>Manufacturing Data &amp; AI Engineer / Contract / Hybrid / Foster City, CA</t>
  </si>
  <si>
    <t>['sql', 'python', 'aws', 'sap']</t>
  </si>
  <si>
    <t>Digital Sales - Analyst</t>
  </si>
  <si>
    <t>Financial Analytics &amp; B.I. Analyst</t>
  </si>
  <si>
    <t>Grip Fulfillment</t>
  </si>
  <si>
    <t>Business Project Analyst</t>
  </si>
  <si>
    <t>PotomacWave</t>
  </si>
  <si>
    <t>['sql', 'r', 'javascript', 'vba', 'visio', 'excel', 'power bi', 'ms access', 'dax']</t>
  </si>
  <si>
    <t>Executive Director - AI Data Science</t>
  </si>
  <si>
    <t>LLM Research Scientist - AI/ML</t>
  </si>
  <si>
    <t>['sql', 'python', 't-sql', 'snowflake', 'numpy', 'airflow', 'scikit-learn', 'pandas', 'kubernetes']</t>
  </si>
  <si>
    <t>Senior Azure Cloud Engineer</t>
  </si>
  <si>
    <t>['sql', 'powershell', 'azure', 'docker', 'github', 'terraform']</t>
  </si>
  <si>
    <t>Senior Data Management Professional - Analytics Engineer - DMO BI</t>
  </si>
  <si>
    <t>['sql', 'spark', 'pyspark', 'pandas', 'terminal']</t>
  </si>
  <si>
    <t>Principal Scientist, Machine Learning</t>
  </si>
  <si>
    <t>Insilico Search Partners</t>
  </si>
  <si>
    <t>['python', 'aws', 'pytorch', 'tensorflow', 'docker', 'terraform']</t>
  </si>
  <si>
    <t>Senior AWS Data Engineer - Only W2 - Only USC or GC</t>
  </si>
  <si>
    <t>['sql', 'python', 'aws', 'redshift', 'spark', 'pyspark', 'tableau', 'github']</t>
  </si>
  <si>
    <t>Data Engineer Level Three</t>
  </si>
  <si>
    <t>Tableau Engineer – Semantic Layer &amp; Databricks</t>
  </si>
  <si>
    <t>Syncredible Solutions</t>
  </si>
  <si>
    <t>['sql', 'snowflake', 'databricks', 'spark', 'tableau', 'power bi', 'git']</t>
  </si>
  <si>
    <t>Lead Data Scientist - Demand Forecasting (Market Analytics)</t>
  </si>
  <si>
    <t>Analogdevices</t>
  </si>
  <si>
    <t>['sql', 'go', 'c', 'snowflake', 'outlook']</t>
  </si>
  <si>
    <t>Senior Data Analyst – SQL &amp; Power BI (Manufacturing)</t>
  </si>
  <si>
    <t>BRISTOL COUNTY SAVINGS BANK</t>
  </si>
  <si>
    <t>['python', 'tableau', 'excel', 'powerbi', 'powerbi']</t>
  </si>
  <si>
    <t>Staff Data Scientist (LLM, GenAI, MLOps, LLMOps and Python)</t>
  </si>
  <si>
    <t>['python', 'go', 'scala', 'java', 'c', 'golang', 'databricks', 'aws', 'spark', 'sap']</t>
  </si>
  <si>
    <t>Senior PySpark Developer</t>
  </si>
  <si>
    <t>['sql', 'python', 'spark', 'pyspark', 'hadoop', 'kubernetes', 'docker', 'git']</t>
  </si>
  <si>
    <t>Tableau Sr Developer / Data Eng</t>
  </si>
  <si>
    <t>Ab Initio Developer Analyst - Event</t>
  </si>
  <si>
    <t>Tableau Sr Developer / Data Eng - Event</t>
  </si>
  <si>
    <t>Senior PySpark Developer - Event</t>
  </si>
  <si>
    <t>Data Engineer (Mid-Level)</t>
  </si>
  <si>
    <t>['sql', 'python', 'scala', 'azure', 'databricks', 'spark', 'graphql']</t>
  </si>
  <si>
    <t>Meter Data Analyst I, II, III, or Senior</t>
  </si>
  <si>
    <t>Frederick, CO</t>
  </si>
  <si>
    <t>Tri-State Generation and Transmission Association Inc.</t>
  </si>
  <si>
    <t>Data &amp; Reporting Engineer</t>
  </si>
  <si>
    <t>['sql', 'snowflake', 'power bi', 'git']</t>
  </si>
  <si>
    <t>Senior Data &amp; Business Intelligence Analyst</t>
  </si>
  <si>
    <t>['sql', 'excel', 'power bi', 'dax', 'sharepoint', 'unify']</t>
  </si>
  <si>
    <t>Applied Health Data Scientist with advanced analytics experience</t>
  </si>
  <si>
    <t>['sql', 'python', 'r', 'azure', 'databricks', 'aws', 'gcp', 'spark', 'git', 'github']</t>
  </si>
  <si>
    <t>['sql', 'sql server', 'azure', 'aws', 'tableau', 'ssis', 'ssrs', 'powerbi', 'powerbi']</t>
  </si>
  <si>
    <t>Jr. Data Scientist, Business Analytics &amp; Research</t>
  </si>
  <si>
    <t>Analytics Engineer, Revenue</t>
  </si>
  <si>
    <t>GC AI</t>
  </si>
  <si>
    <t>['sql', 'python', 'go', 'snowflake', 'bigquery', 'tableau', 'looker']</t>
  </si>
  <si>
    <t>Data Science Postdoc, Purdue University: Carpenter-Shen lab</t>
  </si>
  <si>
    <t>Data Engineer - Spark, Hadoop, Flink  |Contract W2</t>
  </si>
  <si>
    <t>['python', 'go', 'bash', 'powershell', 'redis', 'azure', 'kafka', 'kubernetes', 'docker', 'github', 'jenkins', 'gitlab', 'ansible', 'chef', 'puppet']</t>
  </si>
  <si>
    <t>['sql', 'databricks', 'pyspark', 'airflow', 'gdpr']</t>
  </si>
  <si>
    <t>PTSOL ® - Progressive Technology Solutions</t>
  </si>
  <si>
    <t>['sql', 'python', 'nosql', 'java', 'perl', 'shell', 'snowflake', 'databricks', 'aws', 'hadoop']</t>
  </si>
  <si>
    <t>Senior Data Engineer / Databricks / Remote</t>
  </si>
  <si>
    <t>['sql', 'python', 'sas', 'vba', 'gcp', 'bigquery', 'airflow', 'excel', 'sas']</t>
  </si>
  <si>
    <t>Contractor/Vendor Data Engineer</t>
  </si>
  <si>
    <t>['sql', 'powershell', 'sql server', 'azure', 'databricks']</t>
  </si>
  <si>
    <t>Snowflake Data Architect</t>
  </si>
  <si>
    <t>Junior-Level Data Analyst</t>
  </si>
  <si>
    <t>Capital Markets Reference Data Analyst (Bonds &amp; FX)</t>
  </si>
  <si>
    <t>Data Engineer - 6370645</t>
  </si>
  <si>
    <t>['sql', 'python', 'java', 'powershell']</t>
  </si>
  <si>
    <t>BICP</t>
  </si>
  <si>
    <t>['sql', 'python', 'snowflake', 'azure', 'databricks', 'spark', 'tableau', 'power bi', 'microstrategy']</t>
  </si>
  <si>
    <t>Data Analyst II - Marketing &amp; Customer Analytics</t>
  </si>
  <si>
    <t>['sql', 'go', 'tableau', 'power bi', 'github', 'jira', 'confluence']</t>
  </si>
  <si>
    <t>Sr Data Analyst - Marketing Analytics</t>
  </si>
  <si>
    <t>Business Analyst - SQL, HR Analytics</t>
  </si>
  <si>
    <t>Experiential Marketing Senior Data Analyst</t>
  </si>
  <si>
    <t>['sql', 'python', 'aws', 'airflow', 'tableau', 'excel', 'looker', 'power bi', 'powerpoint']</t>
  </si>
  <si>
    <t>Reporting Business Analyst - Procurement</t>
  </si>
  <si>
    <t>Mathematical Statistician (Data Scientist) - Direct Hire</t>
  </si>
  <si>
    <t>['python', 'scala', 'gcp', 'bigquery', 'spark', 'kafka', 'pyspark', 'airflow']</t>
  </si>
  <si>
    <t>['scala', 'gcp', 'bigquery', 'pyspark', 'airflow']</t>
  </si>
  <si>
    <t>Remote Senior Data Analyst, Financial Health</t>
  </si>
  <si>
    <t>Referrals Only</t>
  </si>
  <si>
    <t>['sql', 'python', 'go', 'aws', 'bigquery', 'looker']</t>
  </si>
  <si>
    <t>Steadman Brown</t>
  </si>
  <si>
    <t>['snowflake', 'oracle', 'power bi']</t>
  </si>
  <si>
    <t>['sql', 'python', 'gcp', 'gdpr', 'kubernetes', 'docker', 'terraform', 'gitlab']</t>
  </si>
  <si>
    <t>Remote Data Engineer SAP Defence, MoD}</t>
  </si>
  <si>
    <t>['go', 'c', 'sap']</t>
  </si>
  <si>
    <t>SpaceXAI</t>
  </si>
  <si>
    <t>['sql', 'python', 'scala', 'java', 'snowflake', 'azure', 'aws', 'gcp', 'spark', 'tableau', 'looker', 'power bi']</t>
  </si>
  <si>
    <t>['sql', 'python', 'vba', 'shell', 'excel', 'power bi', 'alteryx', 'powerbi', 'powerbi']</t>
  </si>
  <si>
    <t>Data Analyst – Hotel Revenue Intelligence (Dallas, TX)</t>
  </si>
  <si>
    <t>Stayflexi</t>
  </si>
  <si>
    <t>['sql', 'python', 'r', 'keras', 'pyspark', 'scikit-learn', 'pandas']</t>
  </si>
  <si>
    <t>Data Engineer, Human Cohorts</t>
  </si>
  <si>
    <t>Calico Labs</t>
  </si>
  <si>
    <t>['sql', 'python', 'r', 'azure', 'aws', 'gcp', 'react', 'fastapi', 'kubernetes', 'terraform']</t>
  </si>
  <si>
    <t>Data Engineer (Entity Resolution / Data Engineering)</t>
  </si>
  <si>
    <t>Sagacious Infosystems Pvt Ltd</t>
  </si>
  <si>
    <t>['sql', 'python', 'snowflake', 'azure', 'databricks', 'aws', 'spark', 'pyspark', 'airflow', 'git']</t>
  </si>
  <si>
    <t>Miami Lakes, FL (+1 other)</t>
  </si>
  <si>
    <t>['sql', 'python', 'java', 'power bi', 'github', 'jira', 'confluence']</t>
  </si>
  <si>
    <t>['sql', 'c', 'asp.net']</t>
  </si>
  <si>
    <t>['gdpr', 'power bi']</t>
  </si>
  <si>
    <t>AI Job Board</t>
  </si>
  <si>
    <t>Data Insight Analyst SQL, Client Facing</t>
  </si>
  <si>
    <t>Data Engineer - Module Lead</t>
  </si>
  <si>
    <t>HummingWave Technologies</t>
  </si>
  <si>
    <t>['sql', 'python', 'scala', 'mongodb', 'mysql', 'mongodb', 'snowflake', 'aws', 'gcp', 'redshift', 'bigquery', 'spark', 'kafka', 'kubernetes']</t>
  </si>
  <si>
    <t>project Eng. (Jeddah) (Join Immediately)</t>
  </si>
  <si>
    <t>إنديد</t>
  </si>
  <si>
    <t>Emkaan Medical Company</t>
  </si>
  <si>
    <t>OPERATIONS RESEARCH ANALYST/DATA SCIENTIST</t>
  </si>
  <si>
    <t>TAKKION</t>
  </si>
  <si>
    <t>AI Consultant - (Credit Risk &amp; Data Science)</t>
  </si>
  <si>
    <t>['python', 'azure', 'aws', 'gcp', 'kubernetes']</t>
  </si>
  <si>
    <t>Senior Data Engineer / Azure Data Engineering Developer 26-21034</t>
  </si>
  <si>
    <t>['sql', 'python', 'swift', 'azure', 'databricks', 'power bi', 'github', 'unity']</t>
  </si>
  <si>
    <t>AI Engineer Sr</t>
  </si>
  <si>
    <t>['python', 'go', 'java', 'c', 'typescript', 'elasticsearch', 'azure', 'aws', 'hugging face']</t>
  </si>
  <si>
    <t>Product Analyst - Data and Market Analytics</t>
  </si>
  <si>
    <t>Montrose, CO</t>
  </si>
  <si>
    <t>Delta Montrose Electric Association</t>
  </si>
  <si>
    <t>Senior AI and Data Scientist</t>
  </si>
  <si>
    <t>Data Analyst with Finance M&amp;A</t>
  </si>
  <si>
    <t>DSI</t>
  </si>
  <si>
    <t>AI Productivity Data Analyst</t>
  </si>
  <si>
    <t>['sql', 'python', 'r', 'snowflake', 'azure', 'aws', 'airflow', 'tableau', 'looker', 'power bi', 'github']</t>
  </si>
  <si>
    <t>Modelling Analyst</t>
  </si>
  <si>
    <t>ACCPRO</t>
  </si>
  <si>
    <t>Supply Chain Data Analyst – Transportation - £75,000 + Benefits – London</t>
  </si>
  <si>
    <t>Senior Product Analyst, Treasury &amp; AI / Stress Testing Focus</t>
  </si>
  <si>
    <t>BIP US</t>
  </si>
  <si>
    <t>Data Scientist - Ai/machine Learning Jobs</t>
  </si>
  <si>
    <t>['sql', 'python', 'r', 'aws', 'jupyter', 'windows', 'linux', 'centos', 'ubuntu', 'excel']</t>
  </si>
  <si>
    <t>Data Engineer — HR API Integration to Microsoft Fabric (Bronze/Silver)</t>
  </si>
  <si>
    <t>Data Architect/Modeller</t>
  </si>
  <si>
    <t>AI/Automation Engineer - Database Support</t>
  </si>
  <si>
    <t>Yochana</t>
  </si>
  <si>
    <t>ZAP Surgical Systems, Inc.</t>
  </si>
  <si>
    <t>Senior Python Developer/Data Engineer</t>
  </si>
  <si>
    <t>xAQUA India</t>
  </si>
  <si>
    <t>['sql', 'python', 'postgresql', 'azure', 'aws', 'gcp', 'spark', 'kafka', 'airflow', 'pandas', 'gdpr', 'fastapi', 'flask', 'django', 'kubernetes', 'docker', 'git']</t>
  </si>
  <si>
    <t>Python Dagster</t>
  </si>
  <si>
    <t>['python', 'azure', 'databricks', 'power bi']</t>
  </si>
  <si>
    <t>Senior Systems and Data Analyst</t>
  </si>
  <si>
    <t>Spring Valley, NY</t>
  </si>
  <si>
    <t>Orange and Rockland Utilities, Inc.</t>
  </si>
  <si>
    <t>['sql', 'oracle', 'tableau', 'excel', 'power bi', 'powerpoint', 'outlook', 'sharepoint']</t>
  </si>
  <si>
    <t>Head of Data/Analytics/ML</t>
  </si>
  <si>
    <t>Sonar</t>
  </si>
  <si>
    <t>SolutAI UK Ltd</t>
  </si>
  <si>
    <t>Sr. Data Engineer II</t>
  </si>
  <si>
    <t>Catapult Federal Services</t>
  </si>
  <si>
    <t>Backend Engineer (Infrastructure &amp; Platform) (f/m/d)</t>
  </si>
  <si>
    <t>Zeit AI</t>
  </si>
  <si>
    <t>['typescript', 'react', 'docker']</t>
  </si>
  <si>
    <t>Entry-Level / Junior Data Engineer</t>
  </si>
  <si>
    <t>['sql', 'python', 'sql server', 'snowflake', 'azure', 'oracle', 'redshift', 'excel', 'power bi', 'sap', 'dax']</t>
  </si>
  <si>
    <t>['sql', 'sql server', 'mlr', 'power bi', 'ssrs']</t>
  </si>
  <si>
    <t>Grandview Analytics</t>
  </si>
  <si>
    <t>Sr Rev Integrity Data Analyst</t>
  </si>
  <si>
    <t>Hospital: Rush University Medical Center</t>
  </si>
  <si>
    <t>Pillsbury Winthrop Shaw Pittman LLP</t>
  </si>
  <si>
    <t>Johnson, Mirmiran &amp; Thompson (JMT)</t>
  </si>
  <si>
    <t>IT Resource Hunter</t>
  </si>
  <si>
    <t>['python', 'java', 'c', 'snowflake', 'databricks', 'redshift', 'bigquery', 'graphql', 'flask', 'sap', 'sharepoint', 'smartsheet']</t>
  </si>
  <si>
    <t>Data Engineer (Operations &amp; Manufacturing Data)</t>
  </si>
  <si>
    <t>['sql', 'python', 'gcp', 'bigquery', 'numpy', 'scikit-learn', 'pandas', 'node', 'tableau', 'looker', 'power bi']</t>
  </si>
  <si>
    <t>['sql', 'python', 'snowflake', 'azure', 'databricks', 'aws', 'spark', 'kafka', 'pyspark', 'git']</t>
  </si>
  <si>
    <t>Statistical Analyst for Data &amp; Psychometrics</t>
  </si>
  <si>
    <t>AfterSales Data Analytics Consultant</t>
  </si>
  <si>
    <t>Urban Science International Gmbh</t>
  </si>
  <si>
    <t>Associate Data Scientist: Forecasting &amp; Insights</t>
  </si>
  <si>
    <t>Senior Data Scientist, Scientific AI for Life Sciences</t>
  </si>
  <si>
    <t>Senior Staff Data Scientist Neurotechnology</t>
  </si>
  <si>
    <t>['python', 'r', 'nosql', 'databricks', 'excel']</t>
  </si>
  <si>
    <t>Deliberate Software Ltd</t>
  </si>
  <si>
    <t>['python', 'aws', 'gcp', 'spark', 'kafka', 'git']</t>
  </si>
  <si>
    <t>Staff ML Engineer — Data &amp; Audience Platform Architect</t>
  </si>
  <si>
    <t>Sindh, Pakistan</t>
  </si>
  <si>
    <t>Warner Bros. Discovery, Inc.</t>
  </si>
  <si>
    <t>STEM PhD - AI Data Expert</t>
  </si>
  <si>
    <t>YoungCapital UK</t>
  </si>
  <si>
    <t>Equity &amp; Fixed Income Analyst (Financial Data Analyst)</t>
  </si>
  <si>
    <t>Bahar Infocons Pvt. Ltd.</t>
  </si>
  <si>
    <t>Data Scientist-GenAI</t>
  </si>
  <si>
    <t>['sql', 'python', 'gcp', 'pytorch', 'pyspark', 'pandas', 'git']</t>
  </si>
  <si>
    <t>Technical Manager/ Data Project Manager</t>
  </si>
  <si>
    <t>['pyspark', 'hadoop']</t>
  </si>
  <si>
    <t>Regulatory External Data Services Product Delivery Senior Associate</t>
  </si>
  <si>
    <t>Hackajob</t>
  </si>
  <si>
    <t>['sql', 'python', 'r', 'scala', 'gcp', 'spark', 'tensorflow']</t>
  </si>
  <si>
    <t>['sql', 'python', 'r', 'scala', 'aws', 'spark', 'tensorflow']</t>
  </si>
  <si>
    <t>Lead Data Engineer - Marketplace</t>
  </si>
  <si>
    <t>Data Engineer-Databricks</t>
  </si>
  <si>
    <t>Security Data Analyst Levels III</t>
  </si>
  <si>
    <t>MTA</t>
  </si>
  <si>
    <t>['sql', 'sql server', 'oracle', 'tableau', 'excel', 'power bi', 'powerpoint', 'outlook']</t>
  </si>
  <si>
    <t>Manager, Data Scientist - Business Cards &amp; Payments | New York, NY, USA</t>
  </si>
  <si>
    <t>Senior Analytics Manager (Financial Services)</t>
  </si>
  <si>
    <t>Financial Crimes Data Scientist | Pasadena, CA, USA</t>
  </si>
  <si>
    <t>['sql', 'python', 'r', 'scala', 'java', 'c', 'azure', 'databricks', 'aws', 'spark', 'tableau', 'power bi']</t>
  </si>
  <si>
    <t>Data Engineering Lead - Value &amp; Analytics</t>
  </si>
  <si>
    <t>['azure', 'aws', 'tableau', 'power bi', 'sap', 'jira']</t>
  </si>
  <si>
    <t>Senior Analytics Engineer (Ref: 19453)</t>
  </si>
  <si>
    <t>['sql', 'c', 'airflow']</t>
  </si>
  <si>
    <t>Master Data Management Coordinator</t>
  </si>
  <si>
    <t>Swords, County Dublin, Ireland</t>
  </si>
  <si>
    <t>Regulatory Reporting- Business Analyst</t>
  </si>
  <si>
    <t>Senior Platform Data Analyst Ansell Guardian</t>
  </si>
  <si>
    <t>Ansell</t>
  </si>
  <si>
    <t>['sql', 'python', 'r', 'snowflake', 'azure', 'databricks', 'aws', 'tableau', 'power bi']</t>
  </si>
  <si>
    <t>#N Strategic Data Analyst</t>
  </si>
  <si>
    <t>Mapfre</t>
  </si>
  <si>
    <t>Drilling &amp; Completions Data Analyst II</t>
  </si>
  <si>
    <t>['sql', 'python', 'r', 'azure', 'excel', 'power bi', 'git']</t>
  </si>
  <si>
    <t>Data Engineer/Data Architect</t>
  </si>
  <si>
    <t>Stevenage, United Kingdom</t>
  </si>
  <si>
    <t>Senior Data Engineer | High-Growth FinTech | Hybrid London</t>
  </si>
  <si>
    <t>TechOneIT</t>
  </si>
  <si>
    <t>HR Analytics Data Engineer</t>
  </si>
  <si>
    <t>Bee Talent Solutions</t>
  </si>
  <si>
    <t>FY27: Data Analyst I, Department of Management and Budget, 8 hrs/12 mos, Ad closes 7/20/26</t>
  </si>
  <si>
    <t>Montgomery County Public Schools</t>
  </si>
  <si>
    <t>Financial Crime Data Analyst</t>
  </si>
  <si>
    <t>Centreville, MI</t>
  </si>
  <si>
    <t>['sql', 'go', 'snowflake', 'azure', 'databricks', 'tableau', 'power bi']</t>
  </si>
  <si>
    <t>Data Science Manager | PE-Backed Consultancy</t>
  </si>
  <si>
    <t>Cloud Engineer - Data</t>
  </si>
  <si>
    <t>Cloudforce</t>
  </si>
  <si>
    <t>Lehigh Acres, FL</t>
  </si>
  <si>
    <t>Second Mile Education</t>
  </si>
  <si>
    <t>Senior JD Edwards Analyst</t>
  </si>
  <si>
    <t>Data Analyst - III</t>
  </si>
  <si>
    <t>['sql', 'python', 'r', 'bash', 'vba', 'shell', 'sql server', 'snowflake', 'databricks', 'oracle', 'unix', 'tableau', 'excel', 'looker', 'power bi']</t>
  </si>
  <si>
    <t>['sql', 'python', 'postgresql', 'snowflake', 'databricks', 'aws', 'kafka', 'kubernetes', 'docker', 'github', 'gitlab']</t>
  </si>
  <si>
    <t>Ab Initio ETL Engineer</t>
  </si>
  <si>
    <t>['sql', 'shell', 'linux', 'unix', 'unity']</t>
  </si>
  <si>
    <t>['sql', 'python', 'sql server', 'azure', 'databricks', 'airflow']</t>
  </si>
  <si>
    <t>Lead AI Data Engineer – Agentic Data Lineage</t>
  </si>
  <si>
    <t>Prozus Inc.</t>
  </si>
  <si>
    <t>['sql', 'python', 'r', 'snowflake', 'azure', 'aws', 'gcp', 'kafka', 'airflow', 'kubernetes', 'docker', 'git']</t>
  </si>
  <si>
    <t>Data &amp; AI Engineer - Investment Management</t>
  </si>
  <si>
    <t>Senior AWS Data Engineer-Cloud Data Engineer</t>
  </si>
  <si>
    <t>['sql', 'python', 'shell', 'dynamodb', 'aws', 'redshift', 'aurora', 'spark', 'kafka', 'airflow', 'docker', 'jenkins', 'bitbucket', 'jira', 'confluence']</t>
  </si>
  <si>
    <t>Applied AI Engineer – Data &amp; Analytics</t>
  </si>
  <si>
    <t>Sr. Power BI Analyst</t>
  </si>
  <si>
    <t>Hawk Group</t>
  </si>
  <si>
    <t>['spring', 'tableau', 'excel', 'power bi', 'sap']</t>
  </si>
  <si>
    <t>Marketing Data Analyst (Hybrid Worcester, MA)</t>
  </si>
  <si>
    <t>['sql', 'excel', 'power bi', 'powerpoint', 'powerbi', 'powerbi']</t>
  </si>
  <si>
    <t>SENIOR Clinical Data Analyst</t>
  </si>
  <si>
    <t>IT Advantage</t>
  </si>
  <si>
    <t>Data &amp; Procurement Analyst — Property Management (Full-Time, 9–5 EST)</t>
  </si>
  <si>
    <t>['python', 'excel', 'sheets', 'spreadsheet', 'monday.com']</t>
  </si>
  <si>
    <t>Head of AI and Data Science Foundation</t>
  </si>
  <si>
    <t>['sql', 'python', 'snowflake', 'aws', 'gcp', 'bigquery', 'spark', 'kafka']</t>
  </si>
  <si>
    <t>Engineer I, Data Streaming</t>
  </si>
  <si>
    <t>['python', 'javascript', 'java', 'c', 'git']</t>
  </si>
  <si>
    <t>Data Science Engineer [210211]</t>
  </si>
  <si>
    <t>['sql', 'python', 'go', 'databricks']</t>
  </si>
  <si>
    <t>Power BI Architect</t>
  </si>
  <si>
    <t>Genetics &amp; Genomics Programmer and Data Analyst</t>
  </si>
  <si>
    <t>The Wheatley Group</t>
  </si>
  <si>
    <t>Data Scientist, AI Enabled Analytics - Procurement</t>
  </si>
  <si>
    <t>['sql', 'c', 'airflow', 'tableau', 'power bi', 'sap', 'alteryx']</t>
  </si>
  <si>
    <t>PLM/CAD Data Migration Engineer</t>
  </si>
  <si>
    <t>Data Engineer / Data Architect</t>
  </si>
  <si>
    <t>xPath LLC</t>
  </si>
  <si>
    <t>Firstrade Securities Inc.</t>
  </si>
  <si>
    <t>['sql', 'python', 'mysql', 'postgresql', 'snowflake', 'bigquery', 'pandas', 'tableau', 'excel', 'looker', 'power bi', 'sheets', 'git']</t>
  </si>
  <si>
    <t>Remote SAP BODS Data Analyst Defence, MoD}</t>
  </si>
  <si>
    <t>SIGINT Data Scientist (TS/SCI with CI Poly Required)</t>
  </si>
  <si>
    <t>A3 Missions LLC`</t>
  </si>
  <si>
    <t>Burnley, United Kingdom</t>
  </si>
  <si>
    <t>Senior Performance Marketing Analyst</t>
  </si>
  <si>
    <t>Senior Insurance Data Analyst</t>
  </si>
  <si>
    <t>Westbrook, CT</t>
  </si>
  <si>
    <t>Gowrie Group</t>
  </si>
  <si>
    <t>['sql', 'snowflake', 'azure', 'aws', 'gcp', 'jira']</t>
  </si>
  <si>
    <t>['sql', 'python', 'nosql', 'postgresql', 'oracle', 'aws', 'redshift', 'spark', 'pyspark', 'airflow', 'git', 'github']</t>
  </si>
  <si>
    <t>Snowflake Data Engineer (DBT)</t>
  </si>
  <si>
    <t>['sql', 'python', 'snowflake', 'azure', 'aws', 'gcp', 'airflow', 'tableau', 'looker', 'power bi', 'git']</t>
  </si>
  <si>
    <t>AWS Databricks Technical Lead</t>
  </si>
  <si>
    <t>The Developer Link</t>
  </si>
  <si>
    <t>['sql', 'oracle', 'bigquery', 'tableau', 'powerbi', 'powerbi']</t>
  </si>
  <si>
    <t>Data Science Program Lead I - Hybrid</t>
  </si>
  <si>
    <t>Staff Marketing Data Scientist</t>
  </si>
  <si>
    <t>Data Engineer (Backend Data, Marketing &amp; AI)</t>
  </si>
  <si>
    <t>['sql', 'python', 'dynamodb', 'aws', 'redshift', 'airflow', 'gdpr', 'git']</t>
  </si>
  <si>
    <t>['sql', 'python', 'databricks', 'aws', 'tableau', 'power bi']</t>
  </si>
  <si>
    <t>Mid-AWS Data Engineer (PySpark / Glue / Redshift)</t>
  </si>
  <si>
    <t>Frazer, PA</t>
  </si>
  <si>
    <t>['sql', 'python', 'aws', 'redshift', 'spark', 'pyspark', 'tableau', 'git']</t>
  </si>
  <si>
    <t>Management Analyst III (Nursing Quality Data Analyst III) Mount Sinai Hospital</t>
  </si>
  <si>
    <t>Business Intelligence Engineer - Business Intelligence Engineer I</t>
  </si>
  <si>
    <t>Business Insights Analyst II (Business/Data Analyst-US)</t>
  </si>
  <si>
    <t>Data Scientist / Senior Data Analyst</t>
  </si>
  <si>
    <t>Senior SQL DBA / Data Engineer</t>
  </si>
  <si>
    <t>CRM Data Steward</t>
  </si>
  <si>
    <t>['html', 'snowflake']</t>
  </si>
  <si>
    <t>Senior IT Data Analyst | WFH | Up to</t>
  </si>
  <si>
    <t>Outforce</t>
  </si>
  <si>
    <t>PeopleSoft SCM Functional Analyst – Inventory &amp; eProcurement</t>
  </si>
  <si>
    <t>MDAEdge</t>
  </si>
  <si>
    <t>Senior / Staff Data Scientist, Mobile Consumer Create</t>
  </si>
  <si>
    <t>Jr. Analyst</t>
  </si>
  <si>
    <t>KCG</t>
  </si>
  <si>
    <t>Product Marketing Customer Analytics Engineer</t>
  </si>
  <si>
    <t>['snowflake', 'spark', 'kubernetes', 'docker']</t>
  </si>
  <si>
    <t>Let's begin! Technology Cost &amp; Data Analyst (13817)</t>
  </si>
  <si>
    <t>Larkfield-Wikiup, CA</t>
  </si>
  <si>
    <t>['sql', 'python', 'r', 'c', 'snowflake', 'databricks', 'numpy', 'scikit-learn', 'pandas']</t>
  </si>
  <si>
    <t>Data Engineer III Jobs</t>
  </si>
  <si>
    <t>['sql', 'python', 'azure', 'aws', 'spark', 'kafka', 'kubernetes', 'docker', 'git', 'github', 'terraform', 'jenkins', 'gitlab']</t>
  </si>
  <si>
    <t>Analyst II, Analytics</t>
  </si>
  <si>
    <t>Verawholehealth</t>
  </si>
  <si>
    <t>['sql', 'python', 'gcp', 'bigquery', 'airflow', 'tableau', 'looker']</t>
  </si>
  <si>
    <t>Data Scientist (Decision Sciences Team)</t>
  </si>
  <si>
    <t>['sql', 'python', 'databricks', 'gcp', 'bigquery', 'github']</t>
  </si>
  <si>
    <t>[Remote] Data Scientist (Decision Sciences Team)</t>
  </si>
  <si>
    <t>['sql', 'python', 'databricks', 'gcp', 'github']</t>
  </si>
  <si>
    <t>Data Engineer - Snowflake, dbtCore/Cloud, AWS</t>
  </si>
  <si>
    <t>['sql', 'python', 'nosql', 'java', 'mongodb', 'shell', 'postgresql', 'mongodb', 'snowflake', 'aws', 'aurora', 'airflow', 'hadoop', 'sap', 'qlik', 'terraform']</t>
  </si>
  <si>
    <t>Senior Data Scientist (AI-assisted Clinical Development)</t>
  </si>
  <si>
    <t>['python', 'r', 'pytorch', 'tensorflow', 'scikit-learn', 'git']</t>
  </si>
  <si>
    <t>Dona Vista, FL</t>
  </si>
  <si>
    <t>['sql', 'python', 'postgresql', 'neo4j', 'snowflake', 'databricks', 'aws', 'kafka', 'airflow', 'graphql', 'kubernetes', 'docker', 'git']</t>
  </si>
  <si>
    <t>Point</t>
  </si>
  <si>
    <t>Applied AI ML Senior Associate, Chief Data &amp; Analytics Office</t>
  </si>
  <si>
    <t>['python', 'azure', 'aws', 'gcp', 'pytorch', 'tensorflow', 'kubernetes']</t>
  </si>
  <si>
    <t>Sidney, BC, Canada</t>
  </si>
  <si>
    <t>BC Ferries</t>
  </si>
  <si>
    <t>West Vancouver, BC, Canada</t>
  </si>
  <si>
    <t>Applied AI ML Lead, Chief Data &amp; Analytics Office</t>
  </si>
  <si>
    <t>Wokingham, United Kingdom</t>
  </si>
  <si>
    <t>Pangaea Analytics Ltd</t>
  </si>
  <si>
    <t>['sql', 'python', 'azure', 'aws', 'gcp', 'numpy', 'pandas', 'power bi', 'microstrategy', 'git']</t>
  </si>
  <si>
    <t>Data Engineer – Up to 80 LPA</t>
  </si>
  <si>
    <t>CodeRound AI</t>
  </si>
  <si>
    <t>['sql', 'python', 'rust', 'azure', 'aws', 'gcp']</t>
  </si>
  <si>
    <t>Associate Data Engineer (Python / Azure) - Charlotte, NC</t>
  </si>
  <si>
    <t>['sql', 'python', 'java', 'azure', 'databricks', 'git', 'jira', 'confluence']</t>
  </si>
  <si>
    <t>Data Engineer, Analytics (Technical Leadership)</t>
  </si>
  <si>
    <t>OrganOx</t>
  </si>
  <si>
    <t>['sql', 'python', 'r', 'databricks', 'excel', 'power bi', 'powerpoint']</t>
  </si>
  <si>
    <t>The Swift Group</t>
  </si>
  <si>
    <t>['sql', 'scala', 'java', 'swift', 'jupyter', 'linux', 'git', 'gitlab']</t>
  </si>
  <si>
    <t>Cosmos Data Engineer 1</t>
  </si>
  <si>
    <t>Software Engineer-Data Engineering, Machine Learning (ML)</t>
  </si>
  <si>
    <t>AAMVA (American Association of Motor Vehicle Administrators)</t>
  </si>
  <si>
    <t>['sql', 'python', 't-sql', 'c', 'sql server', 'snowflake', 'azure', 'databricks', 'aws', 'redshift', 'spark', 'pyspark', 'scikit-learn', 'power bi', 'git']</t>
  </si>
  <si>
    <t>Data Scientist - AI/Machine Learning</t>
  </si>
  <si>
    <t>MY WIRELESS</t>
  </si>
  <si>
    <t>Senior/ Lead AWS Data Engineer</t>
  </si>
  <si>
    <t>['sql', 'python', 'java', 'c', 'aws', 'redshift', 'pyspark', 'airflow', 'ssis']</t>
  </si>
  <si>
    <t>Azure Data Engineer - Azure Data Factory &amp; Integration Services</t>
  </si>
  <si>
    <t>Vetre tech solutions</t>
  </si>
  <si>
    <t>[Remote] Data Engineer (Early Career) (Canada)</t>
  </si>
  <si>
    <t>['sql', 'python', 'snowflake', 'redshift', 'bigquery', 'spark', 'kafka', 'airflow', 'git']</t>
  </si>
  <si>
    <t>[Remote] Senior Staff Data Scientist</t>
  </si>
  <si>
    <t>Pennsauken, NJ</t>
  </si>
  <si>
    <t>Pro Capital</t>
  </si>
  <si>
    <t>Production-Grade AI &amp; Synthetic Data Engineer</t>
  </si>
  <si>
    <t>TypeSafe AI</t>
  </si>
  <si>
    <t>Principal Software Engineer - Spark</t>
  </si>
  <si>
    <t>Cloudera</t>
  </si>
  <si>
    <t>['python', 'scala', 'java', 'c', 'golang', 'azure', 'aws', 'gcp', 'spark', 'airflow', 'kubernetes', 'docker']</t>
  </si>
  <si>
    <t>ET Consultant - Data Analyst</t>
  </si>
  <si>
    <t>World Bank Group</t>
  </si>
  <si>
    <t>['r', 'c', 'tableau']</t>
  </si>
  <si>
    <t>Risk Adjustment Analytics Data Scientist</t>
  </si>
  <si>
    <t>[Remote] Senior Data Scientist, Consumer</t>
  </si>
  <si>
    <t>Business Insights Analyst II (Business/Data Analyst-US) | Ramblewood, NJ, USA</t>
  </si>
  <si>
    <t>['sql', 'python', 'gcp', 'bigquery', 'airflow', 'git', 'github', 'gitlab']</t>
  </si>
  <si>
    <t>Senior Program Manager, Customer Analytics</t>
  </si>
  <si>
    <t>['go', 'snowflake', 'jira', 'confluence']</t>
  </si>
  <si>
    <t>Senior Data Engineer (CHICAGO, IL, US, 60661-4555)</t>
  </si>
  <si>
    <t>['sql', 'python', 'scala', 'postgresql', 'snowflake', 'azure', 'databricks', 'aws', 'gcp', 'spark', 'kafka', 'sap', 'kubernetes', 'docker', 'github', 'terraform']</t>
  </si>
  <si>
    <t>WissenPro LLC</t>
  </si>
  <si>
    <t>Sr Analyst, Business Analysis</t>
  </si>
  <si>
    <t>junior data scientist/data analyst</t>
  </si>
  <si>
    <t>Junior java developer/Data scientist/data engineer</t>
  </si>
  <si>
    <t>Calico Life Sciences</t>
  </si>
  <si>
    <t>['sql', 'python', 'r', 'aws', 'gcp', 'react', 'fastapi', 'kubernetes']</t>
  </si>
  <si>
    <t>Platform Data Engineer at Grid Status</t>
  </si>
  <si>
    <t>Grid Status Inc.</t>
  </si>
  <si>
    <t>['python', 'typescript', 'snowflake', 'aws', 'react', 'fastapi', 'docker', 'github']</t>
  </si>
  <si>
    <t>Calwa, CA</t>
  </si>
  <si>
    <t>qureos</t>
  </si>
  <si>
    <t>['sql', 'python', 'r', 'aws', 'tableau', 'alteryx', 'powerbi', 'powerbi']</t>
  </si>
  <si>
    <t>(USA) Principal, Data Analyst</t>
  </si>
  <si>
    <t>['sql', 'python', 'r', 'scala', 'spark', 'tableau', 'power bi']</t>
  </si>
  <si>
    <t>Morley, United Kingdom</t>
  </si>
  <si>
    <t>The QHotels Collection</t>
  </si>
  <si>
    <t>Data u0026 Policy Analyst</t>
  </si>
  <si>
    <t>FIRST FIVE ALAMEDA COUNTY</t>
  </si>
  <si>
    <t>Data Science Manager – Warwick (Hybrid – 1 day per week in the office) £91,000 per annum + up to 30% bonus, 12% pension &amp; private healthcare</t>
  </si>
  <si>
    <t>Hiya Energy</t>
  </si>
  <si>
    <t>Civil Engineer, Dublin and Wicklow (Data centre)</t>
  </si>
  <si>
    <t>Design Build Search</t>
  </si>
  <si>
    <t>Intern - AI/ML Engineer</t>
  </si>
  <si>
    <t>Teal India</t>
  </si>
  <si>
    <t>['python', 'elasticsearch', 'fastapi', 'flask', 'docker']</t>
  </si>
  <si>
    <t>Lead Data Engineer – London (Hybrid) | Python, dbt, Airflow, AWS</t>
  </si>
  <si>
    <t>['sql', 'python', 'snowflake', 'aws', 'gcp', 'airflow']</t>
  </si>
  <si>
    <t>Data Center Design Engineer</t>
  </si>
  <si>
    <t>Lee Group Search</t>
  </si>
  <si>
    <t>Data Platform Manager</t>
  </si>
  <si>
    <t>['sql', 'python', 'javascript', 'powershell', 'c', 'sql server', 'azure', 'power bi']</t>
  </si>
  <si>
    <t>ETL Developer II</t>
  </si>
  <si>
    <t>R2Net</t>
  </si>
  <si>
    <t>Data Scientist, IT</t>
  </si>
  <si>
    <t>Constellation Energy Corporation</t>
  </si>
  <si>
    <t>['sql', 'python', 'r', 'scala', 'spark', 'hadoop']</t>
  </si>
  <si>
    <t>Owens &amp; Minor, Inc.</t>
  </si>
  <si>
    <t>Data Engineer - Healthcare Analytics Platform Jobs</t>
  </si>
  <si>
    <t>Data Quality Assurance Engineer</t>
  </si>
  <si>
    <t>['sql', 'python', 'selenium', 'tableau', 'github', 'jira', 'confluence']</t>
  </si>
  <si>
    <t>Sr. Data Engineer - Java</t>
  </si>
  <si>
    <t>Veracity Solutions</t>
  </si>
  <si>
    <t>['sql', 'python', 'scala', 'nosql', 'java', 'cassandra', 'databricks', 'spark', 'kafka', 'spring', 'hadoop']</t>
  </si>
  <si>
    <t>BIM Coordinator</t>
  </si>
  <si>
    <t>Kildare, County Kildare, Ireland</t>
  </si>
  <si>
    <t>Future Engineering</t>
  </si>
  <si>
    <t>Sr. Audit Automation Business Data Analyst</t>
  </si>
  <si>
    <t>['sql', 'python', 'vba', 'c']</t>
  </si>
  <si>
    <t>Slick City Franchise Group LLC</t>
  </si>
  <si>
    <t>Research Specialist/Aviation Operational Data Analyst</t>
  </si>
  <si>
    <t>BGI, LLC</t>
  </si>
  <si>
    <t>Senior Data and ML Engineer</t>
  </si>
  <si>
    <t>['typescript', 'node']</t>
  </si>
  <si>
    <t>Design Coordinator</t>
  </si>
  <si>
    <t>Sr Manager, Data Science &amp; Advanced Analytics</t>
  </si>
  <si>
    <t>Crash Champions</t>
  </si>
  <si>
    <t>Sr Marketing Analyst</t>
  </si>
  <si>
    <t>SQL Data Analyst / Power BI Developer ( ERP / Power Apps)</t>
  </si>
  <si>
    <t>Anne Corder Recruitment</t>
  </si>
  <si>
    <t>Analyst - Portfolio Analytics</t>
  </si>
  <si>
    <t>Mission (Data) Engineer</t>
  </si>
  <si>
    <t>Atreides Caseri Inc</t>
  </si>
  <si>
    <t>['sql', 'mysql', 'postgresql', 'snowflake', 'azure', 'react', 'angular', 'next.js', 'svelte', 'kubernetes', 'docker', 'github']</t>
  </si>
  <si>
    <t>Lead Security Data Scientist</t>
  </si>
  <si>
    <t>Software Engineer – Autonomy Behavior ML Data Optimization Team</t>
  </si>
  <si>
    <t>['sql', 'python', 'r', 'scala', 'databricks', 'aws', 'spark', 'pyspark', 'react', 'airflow', 'fastapi', 'react.js', 'kubernetes', 'docker']</t>
  </si>
  <si>
    <t>Senior Data Architect - Azure/Databricks</t>
  </si>
  <si>
    <t>CSA Senior Engineer - Data Centre (Several European Locations)</t>
  </si>
  <si>
    <t>['sql', 'db2', 'sql server', 'azure', 'oracle', 'qlik', 'git']</t>
  </si>
  <si>
    <t>Insights Analyst (Customer Operations)</t>
  </si>
  <si>
    <t>PT Renewables 🌳</t>
  </si>
  <si>
    <t>['sql', 'r', 'go', 'tableau', 'power bi']</t>
  </si>
  <si>
    <t>District Partners</t>
  </si>
  <si>
    <t>Senior Data Engineer III</t>
  </si>
  <si>
    <t>Boxborough, MA</t>
  </si>
  <si>
    <t>Stellix</t>
  </si>
  <si>
    <t>['sql', 'sql server', 'snowflake', 'azure', 'databricks', 'oracle', 'aws', 'gcp', 'redshift', 'bigquery', 'spark', 'airflow', 'hadoop', 'power bi', 'jenkins', 'bitbucket']</t>
  </si>
  <si>
    <t>Technical Specialist, Data Engineering</t>
  </si>
  <si>
    <t>MDM Data Developer/Engineer</t>
  </si>
  <si>
    <t>['sql', 'python', 'excel', 'looker', 'chef']</t>
  </si>
  <si>
    <t>['sql', 'python', 'go', 'excel', 'looker', 'chef']</t>
  </si>
  <si>
    <t>New York State Unified Court System</t>
  </si>
  <si>
    <t>Junior Data Analytics (Entry-Level | Fresh Graduates Welcome)</t>
  </si>
  <si>
    <t>Coding Macaw Bootcamp LLC</t>
  </si>
  <si>
    <t>['sql', 'python', 'r', 'snowflake', 'azure', 'databricks', 'aws', 'bigquery', 'spark', 'tableau', 'excel', 'looker', 'power bi', 'sheets', 'spreadsheet']</t>
  </si>
  <si>
    <t>AI Annotation Specialist Data Science - AI Trainer</t>
  </si>
  <si>
    <t>Englewood, NJ</t>
  </si>
  <si>
    <t>Prime Hiring Solutions</t>
  </si>
  <si>
    <t>['python', 'shell', 'mysql', 'postgresql', 'dynamodb', 'redis', 'aws', 'aurora', 'linux', 'ansible']</t>
  </si>
  <si>
    <t>Senior Data Engineer - Enterprise, Data &amp; AI</t>
  </si>
  <si>
    <t>['sql', 'python', 'snowflake', 'databricks', 'bigquery', 'airflow', 'sap', 'kubernetes', 'terraform']</t>
  </si>
  <si>
    <t>TechDoQuest</t>
  </si>
  <si>
    <t>['sql', 'python', 'java', 'snowflake', 'aws', 'redshift', 'airflow']</t>
  </si>
  <si>
    <t>Data Analyst 3(SG-27) Item# 00755</t>
  </si>
  <si>
    <t>State of New York - State Comptroller, Office of the</t>
  </si>
  <si>
    <t>CMI Media Group</t>
  </si>
  <si>
    <t>['sql', 'kotlin', 'mysql', 'postgresql', 'redis', 'spark', 'kafka', 'linux', 'kubernetes']</t>
  </si>
  <si>
    <t>Sparrow</t>
  </si>
  <si>
    <t>['python', 'aws', 'kafka', 'pyspark', 'terraform', 'unity']</t>
  </si>
  <si>
    <t>Software Engineer 2</t>
  </si>
  <si>
    <t>Liberia</t>
  </si>
  <si>
    <t>Jobr</t>
  </si>
  <si>
    <t>['python', 'dynamodb', 'aws', 'pyspark']</t>
  </si>
  <si>
    <t>Senior Data Engineer – Enterprise, Data &amp; AI</t>
  </si>
  <si>
    <t>Data &amp; Policy Analyst</t>
  </si>
  <si>
    <t>First 5 Alameda County</t>
  </si>
  <si>
    <t>System &amp; Data Analyst (5012)</t>
  </si>
  <si>
    <t>Together for Youth</t>
  </si>
  <si>
    <t>['sql', 'python', 'snowflake', 'azure', 'aws', 'terraform']</t>
  </si>
  <si>
    <t>['sql', 'python', 'r', 'visio', 'tableau', 'excel', 'power bi', 'powerpoint', 'outlook']</t>
  </si>
  <si>
    <t>['windows', 'macos']</t>
  </si>
  <si>
    <t>['sql', 'python', 'snowflake', 'aws', 'pyspark', 'terraform']</t>
  </si>
  <si>
    <t>Data Analyst-w2-Local only</t>
  </si>
  <si>
    <t>Saicon</t>
  </si>
  <si>
    <t>BrainWorks</t>
  </si>
  <si>
    <t>['oracle', 'sap', 'sheets']</t>
  </si>
  <si>
    <t>Senior Enterprise Data &amp; Analytics Project Manager</t>
  </si>
  <si>
    <t>PMO Partners, LLC</t>
  </si>
  <si>
    <t>['jira', 'workfront']</t>
  </si>
  <si>
    <t>Sr Data Scientist (Manufacturing)</t>
  </si>
  <si>
    <t>INFOTREE GLOBAL SOLUTIONS PRIVATE LIMITED</t>
  </si>
  <si>
    <t>Looking for an experienced GIS Analyst (5+ years with ArcGIS Desktop/Pro and/or QGIS) .</t>
  </si>
  <si>
    <t>SugarAI</t>
  </si>
  <si>
    <t>['databricks', 'excel']</t>
  </si>
  <si>
    <t>Scope Services</t>
  </si>
  <si>
    <t>Software Engineer - Confluent Cloud Infra Platform</t>
  </si>
  <si>
    <t>['python', 'go', 'java', 'c', 'kafka', 'react', 'kubernetes']</t>
  </si>
  <si>
    <t>Data Analyst Bilingual Korean</t>
  </si>
  <si>
    <t>Portfolio Management Analyst</t>
  </si>
  <si>
    <t>['sql', 'html', 'power bi']</t>
  </si>
  <si>
    <t>Principal Analytics Analyst, Data Office</t>
  </si>
  <si>
    <t>['sql', 'python', 'go', 'sas', 'snowflake', 'power bi', 'sas']</t>
  </si>
  <si>
    <t>Retention Manager / Subscription Data Analyst — 8-Figure Supplement Brand</t>
  </si>
  <si>
    <t>Gen AI Data Scientist</t>
  </si>
  <si>
    <t>Data Engineer Level- 4</t>
  </si>
  <si>
    <t>['sql', 'python', 'shell', 'groovy', 'dynamodb', 'aws', 'redshift', 'aurora', 'spark', 'kafka', 'airflow', 'atlassian', 'docker', 'jenkins', 'bitbucket', 'jira', 'confluence']</t>
  </si>
  <si>
    <t>Senior Databricks Data Engineer</t>
  </si>
  <si>
    <t>['sql', 'python', 'azure', 'databricks', 'spark', 'pyspark', 'terraform', 'unity']</t>
  </si>
  <si>
    <t>['sql', 'python', 'scala', 'java', 'c', 'databricks', 'spark', 'hadoop']</t>
  </si>
  <si>
    <t>Senior Quantexa Data Engineer - Manchester / Hybrid</t>
  </si>
  <si>
    <t>['python', 'scala', 'azure', 'databricks', 'spark', 'kubernetes', 'docker', 'github', 'jenkins']</t>
  </si>
  <si>
    <t>Data &amp; Process Analyst</t>
  </si>
  <si>
    <t>Building Service 32BJ Benefit Funds</t>
  </si>
  <si>
    <t>['sql', 'snowflake', 'azure', 'aws', 'excel']</t>
  </si>
  <si>
    <t>Data Science Sr Scientist</t>
  </si>
  <si>
    <t>['sql', 'python', 'pyspark', 'docker', 'git', 'jenkins']</t>
  </si>
  <si>
    <t>Logistics Support Engineering Data Specialist 5 - #26-16967</t>
  </si>
  <si>
    <t>nior Data Engineer (DataStage, SQL, Python, Snowflake, DBT)</t>
  </si>
  <si>
    <t>K&amp;K Talents</t>
  </si>
  <si>
    <t>['sql', 'python', 'sas', 'sql server', 'snowflake', 'tableau', 'excel', 'sas', 'powerpoint', 'cognos']</t>
  </si>
  <si>
    <t>Director, Data  Engineering, Analytics &amp; AI</t>
  </si>
  <si>
    <t>['go', 'snowflake', 'databricks']</t>
  </si>
  <si>
    <t>Business Analyst - Legal Analytics / Data Science</t>
  </si>
  <si>
    <t>['sql', 'vba', 'sql server', 'excel', 'power bi', 'dax']</t>
  </si>
  <si>
    <t>Data Governance Analyst II</t>
  </si>
  <si>
    <t>Marketing Analyst - MBA Required</t>
  </si>
  <si>
    <t>viva</t>
  </si>
  <si>
    <t>['python', 'r', 'azure', 'databricks', 'aws', 'matplotlib', 'plotly', 'seaborn', 'scikit-learn', 'ggplot2', 'rshiny', 'flask', 'tableau', 'power bi', 'kubernetes', 'docker', 'terraform', 'jira']</t>
  </si>
  <si>
    <t>Senior Manager, Data Science &amp; Ai — Production Ml On Gcp</t>
  </si>
  <si>
    <t>Dormont Manufacturing Co</t>
  </si>
  <si>
    <t>Managed Services - Senior Business Anaylst - Manager</t>
  </si>
  <si>
    <t>Water Utility Financial Data Analyst (70.26)</t>
  </si>
  <si>
    <t>San Dimas, CA</t>
  </si>
  <si>
    <t>Golden State Water Company</t>
  </si>
  <si>
    <t>['sql', 'python', 'r', 'vba', 'azure', 'tableau', 'excel', 'powerbi', 'powerbi']</t>
  </si>
  <si>
    <t>AMEWAS</t>
  </si>
  <si>
    <t>['sql', 'python', 'databricks', 'aws', 'spark', 'airflow', 'tableau', 'looker', 'power bi']</t>
  </si>
  <si>
    <t>IT Specialist, Data Engineering - Enterprise Analytics</t>
  </si>
  <si>
    <t>Saputo, Inc.</t>
  </si>
  <si>
    <t>Lead BI Engineer - Power BI, Data Analytics and Visualization</t>
  </si>
  <si>
    <t>DTCC - Depository Trust and Clearing Corporation</t>
  </si>
  <si>
    <t>['sql', 'snowflake', 'aws', 'power bi', 'dax']</t>
  </si>
  <si>
    <t>Senior Data Scientist / Data Analytics Specialist</t>
  </si>
  <si>
    <t>Shabech IT Services Incorporated</t>
  </si>
  <si>
    <t>['sql', 'python', 'r', 'snowflake', 'azure', 'spark', 'react', 'hadoop', 'vue', 'react.js', 'vue.js']</t>
  </si>
  <si>
    <t>Data Scientist (Python, GCP, Agentic AI)</t>
  </si>
  <si>
    <t>['python', 'gcp', 'docker', 'git', 'jenkins']</t>
  </si>
  <si>
    <t>Intern - Data Engineer</t>
  </si>
  <si>
    <t>['sql', 'python', 'nosql', 'html', 'elasticsearch', 'aws', 'gcp', 'kafka']</t>
  </si>
  <si>
    <t>Vorkis</t>
  </si>
  <si>
    <t>['sql', 'nosql', 'snowflake', 'aws', 'gcp', 'redshift', 'spark', 'hadoop']</t>
  </si>
  <si>
    <t>['sql', 'python', 'scala', 'azure', 'gcp', 'bigquery', 'spark', 'kafka', 'airflow', 'hadoop']</t>
  </si>
  <si>
    <t>['sql', 'python', 'scala', 'nosql', 'java', 'mysql', 'postgresql', 'azure', 'gcp', 'spark', 'kafka', 'airflow', 'tableau', 'power bi']</t>
  </si>
  <si>
    <t>R Shiny Engineer/Data Scientist</t>
  </si>
  <si>
    <t>Aventior</t>
  </si>
  <si>
    <t>Data Analyst Job Details | Capgemini</t>
  </si>
  <si>
    <t>[Remote] Data Analyst - 4 day workweek, Fully Remote</t>
  </si>
  <si>
    <t>AttorneyTalk</t>
  </si>
  <si>
    <t>Data Science Trainers - Offline</t>
  </si>
  <si>
    <t>Senior Data Integration Engineer – SnapLogic</t>
  </si>
  <si>
    <t>['sql', 'java', 'oracle', 'aws', 'github', 'terraform', 'jenkins', 'gitlab']</t>
  </si>
  <si>
    <t>Palantir Engineer</t>
  </si>
  <si>
    <t>Birkenhead, United Kingdom</t>
  </si>
  <si>
    <t>['sql', 'python', 'r', 'snowflake', 'azure', 'aws', 'gcp', 'tableau', 'excel', 'power bi', 'powerpoint', 'outlook', 'git']</t>
  </si>
  <si>
    <t>Data Scientist (Manufacturing Sciences)</t>
  </si>
  <si>
    <t>Wicklow, Ireland</t>
  </si>
  <si>
    <t>DB2 Migration Engineer - Azure Data Platform</t>
  </si>
  <si>
    <t>['sql', 't-sql', 'shell', 'cobol', 'db2', 'sql server', 'azure', 'databricks', 'kafka', 'ssis']</t>
  </si>
  <si>
    <t>Senior Data Engineer with Snowflake</t>
  </si>
  <si>
    <t>Zipigo technosoft pvt ltd</t>
  </si>
  <si>
    <t>Data Analytics Advisor</t>
  </si>
  <si>
    <t>['sql', 'sas', 'snowflake', 'azure', 'databricks', 'sas']</t>
  </si>
  <si>
    <t>ERP Data Analyst/Auditor</t>
  </si>
  <si>
    <t>Benefit Harbor LP</t>
  </si>
  <si>
    <t>Privacy Program Data Analyst</t>
  </si>
  <si>
    <t>Westchester Medical Center Health Network</t>
  </si>
  <si>
    <t>Data Engineer - SAS</t>
  </si>
  <si>
    <t>Change Digital – Digital &amp; Tech Recruitment</t>
  </si>
  <si>
    <t>['sql', 'python', 'sas', 'snowflake', 'azure', 'databricks', 'aws', 'tableau', 'power bi', 'sas']</t>
  </si>
  <si>
    <t>Data Analyst with Life Science Experience</t>
  </si>
  <si>
    <t>RxCloud</t>
  </si>
  <si>
    <t>Data Scientist - Police Department’s Office Data, Analytics and Technology</t>
  </si>
  <si>
    <t>['sql', 'python', 'r', 'go', 'excel', 'power bi']</t>
  </si>
  <si>
    <t>The Cervantes Group</t>
  </si>
  <si>
    <t>['sql', 'python', 'r', 'sql server', 'aws', 'tableau', 'excel', 'power bi', 'powerbi', 'powerbi']</t>
  </si>
  <si>
    <t>Senior Auditor – Data Analytics</t>
  </si>
  <si>
    <t>Data Scientist Lead [Multiple Positions Available]</t>
  </si>
  <si>
    <t>['sql', 'python', 'r', 'sas', 'oracle', 'aws', 'redshift', 'tableau', 'alteryx', 'sas', 'qlik', 'powerpoint', 'atlassian', 'jira', 'confluence']</t>
  </si>
  <si>
    <t>Sr GCP Data Architect</t>
  </si>
  <si>
    <t>PowerBI Engineer</t>
  </si>
  <si>
    <t>['sql', 'python', 'sql server', 'azure', 'tableau', 'power bi', 'github']</t>
  </si>
  <si>
    <t>Data Scientist, Identity</t>
  </si>
  <si>
    <t>35533 - Sr Data Scientist-Vials Filling &amp; Mfg Support</t>
  </si>
  <si>
    <t>Data Scientist Full Time Posted on 2026-07-14 14:32:08 $640</t>
  </si>
  <si>
    <t>ClickClickJob</t>
  </si>
  <si>
    <t>Location: Remote (9:00 AM – 6:00 PM PST - Los Angeles)</t>
  </si>
  <si>
    <t>DocuPhase LLC</t>
  </si>
  <si>
    <t>['python', 'r', 'azure', 'aws', 'gcp', 'pytorch', 'tensorflow', 'huggingface']</t>
  </si>
  <si>
    <t>['sql', 'python', 'sql server', 'azure', 'databricks', 'oracle']</t>
  </si>
  <si>
    <t>Ex-Capital One || Data Engineer</t>
  </si>
  <si>
    <t>['java', 'aws', 'spark']</t>
  </si>
  <si>
    <t>Salesforce Data Migration QA Engineer (1872)</t>
  </si>
  <si>
    <t>['sql', 'azure', 'excel', 'ssis', 'jira']</t>
  </si>
  <si>
    <t>Productivity Analyst</t>
  </si>
  <si>
    <t>Supply Chain Business Intelligence Analyst II</t>
  </si>
  <si>
    <t>TechStars Group</t>
  </si>
  <si>
    <t>['python', 'r', 'go', 'c', 'julia', 'aws', 'gcp', 'spark', 'kafka', 'tensorflow', 'airflow', 'linux']</t>
  </si>
  <si>
    <t>Cars and Bids, LLC</t>
  </si>
  <si>
    <t>Azure Databricks Engineer @ Indianapolis, IN - 24 Months with EXT - Onsite</t>
  </si>
  <si>
    <t>Cbase Inc</t>
  </si>
  <si>
    <t>['sql', 'nosql', 'snowflake', 'databricks', 'unity']</t>
  </si>
  <si>
    <t>Product Master Data Analyst</t>
  </si>
  <si>
    <t>Cary, IL</t>
  </si>
  <si>
    <t>Intelliswift</t>
  </si>
  <si>
    <t>['sql', 'r', 'unix', 'tableau']</t>
  </si>
  <si>
    <t>Senior Data Aide</t>
  </si>
  <si>
    <t>Clyde, NY</t>
  </si>
  <si>
    <t>Advanced Atomization Technologies LLC</t>
  </si>
  <si>
    <t>Senior Data Engineer - Databricks Jobs</t>
  </si>
  <si>
    <t>US_East | Data Engineer_L4</t>
  </si>
  <si>
    <t>Expedite Talent Solutions</t>
  </si>
  <si>
    <t>Senior AWS Cloud Engineer - Cloud Transformation. Banking &amp; Financial Services</t>
  </si>
  <si>
    <t>['sql', 'python', 'snowflake', 'azure', 'aws', 'gcp', 'airflow', 'tableau', 'looker', 'power bi']</t>
  </si>
  <si>
    <t>Advanced Atomization Technologies</t>
  </si>
  <si>
    <t>Data Analyst Intern - Economic Security and Technology / Front Office (Fall 2026)</t>
  </si>
  <si>
    <t>Center for Strategic and International Studies, Inc.</t>
  </si>
  <si>
    <t>['python', 'r', 'excel', 'terminal']</t>
  </si>
  <si>
    <t>Apex Advisors</t>
  </si>
  <si>
    <t>['python', 'r', 'vba', 'excel']</t>
  </si>
  <si>
    <t>Scarsdale, NY</t>
  </si>
  <si>
    <t>['sql', 'sql server', 'tableau', 'excel', 'power bi', 'sharepoint']</t>
  </si>
  <si>
    <t>People Data Engineer</t>
  </si>
  <si>
    <t>Auto Body - Office Assistant / Data Analyst</t>
  </si>
  <si>
    <t>ADVANCED AUTO BODY</t>
  </si>
  <si>
    <t>EV Charging Station Data Analyst</t>
  </si>
  <si>
    <t>CLEAResult Consulting Inc.</t>
  </si>
  <si>
    <t>['python', 'r', 'matlab', 'azure', 'tableau', 'excel', 'power bi']</t>
  </si>
  <si>
    <t>Lead Business Analyst (Leveraging AI)</t>
  </si>
  <si>
    <t>['sql', 'aws', 'tableau', 'powerpoint', 'gitlab']</t>
  </si>
  <si>
    <t>Analysis Manager</t>
  </si>
  <si>
    <t>Kdb+/Q Engineer – Real-Time Data &amp; Analytics (Equities)</t>
  </si>
  <si>
    <t>['python', 'java', 'aws', 'linux', 'unix']</t>
  </si>
  <si>
    <t>Senior Database Engineer – Enterprise Data Ingestion &amp; SQL Optimization</t>
  </si>
  <si>
    <t>4446 Data Engineer</t>
  </si>
  <si>
    <t>Procession Systems</t>
  </si>
  <si>
    <t>['sql', 'python', 'azure', 'aws', 'linux']</t>
  </si>
  <si>
    <t>Perioperative Data Analyst</t>
  </si>
  <si>
    <t>['sql', 'snowflake', 'azure', 'databricks', 'aws']</t>
  </si>
  <si>
    <t>Business Analyst - Dallas</t>
  </si>
  <si>
    <t>Senior Manager/Associate Director, Enterprise Integration &amp; Data Engineering</t>
  </si>
  <si>
    <t>Xenon Pharmaceuticals Inc.</t>
  </si>
  <si>
    <t>['snowflake', 'azure', 'databricks', 'oracle', 'gdpr', 'sap']</t>
  </si>
  <si>
    <t>Advanced Tech Staffing</t>
  </si>
  <si>
    <t>['tableau', 'excel', 'power bi', 'sap', 'outlook']</t>
  </si>
  <si>
    <t>Development Data Analyst (Program Analyst), Research &amp; Analytics - Department of Housing &amp; Community Development</t>
  </si>
  <si>
    <t>City of Baltimore, MD</t>
  </si>
  <si>
    <t>Principal Applied Machine Learning Scientist</t>
  </si>
  <si>
    <t>Senior Data Engineer – W2 only – Remote – BB37452509</t>
  </si>
  <si>
    <t>['sql', 'python', 'azure', 'aws', 'gcp', 'redshift', 'bigquery', 'airflow', 'tableau']</t>
  </si>
  <si>
    <t>Senior R&amp;D Data Engineer</t>
  </si>
  <si>
    <t>Lydian</t>
  </si>
  <si>
    <t>['python', 'r', 'notion']</t>
  </si>
  <si>
    <t>Statistical Reporting Manager - Insurance</t>
  </si>
  <si>
    <t>['sql', 'c', 'power bi', 'cognos']</t>
  </si>
  <si>
    <t>RXNT</t>
  </si>
  <si>
    <t>Business Analyst, Broadridge SalesVision Data Migration</t>
  </si>
  <si>
    <t>['sql', 'python', 'bash', 'gcp', 'kubernetes', 'docker', 'terraform', 'ansible']</t>
  </si>
  <si>
    <t>Analyst - IT Business Systems (Data Analytics)</t>
  </si>
  <si>
    <t>FuseGlobal</t>
  </si>
  <si>
    <t>Data Analyst and BI Engineer</t>
  </si>
  <si>
    <t>['sql', 't-sql', 'sql server', 'snowflake', 'azure', 'oracle', 'tableau', 'power bi', 'ssis', 'dax']</t>
  </si>
  <si>
    <t>Research Scientist, Gen AI &amp; User Representation Learning</t>
  </si>
  <si>
    <t>Predactiv</t>
  </si>
  <si>
    <t>Senior Data Engineer (Secret Cleared)</t>
  </si>
  <si>
    <t>['sql', 'python', 'c', 'azure', 'databricks', 'spark']</t>
  </si>
  <si>
    <t>['sql', 'python', 'azure', 'aws', 'gcp', 'bigquery', 'airflow', 'git']</t>
  </si>
  <si>
    <t>Cloud Data Storage / Data Engineer - Charlotte, NC</t>
  </si>
  <si>
    <t>Manager &amp; Senior Data Scientist [REF Q072020W, Z072026Y]</t>
  </si>
  <si>
    <t>['sql', 'python', 'postgresql', 'aws', 'airflow', 'github']</t>
  </si>
  <si>
    <t>Senior Data Management Professional - Data Engineering - Data AI</t>
  </si>
  <si>
    <t>Senior Data Engineer - Spark &amp; AWS</t>
  </si>
  <si>
    <t>['python', 'scala', 'java', 'aws', 'spark']</t>
  </si>
  <si>
    <t>Indygo</t>
  </si>
  <si>
    <t>['sql', 'python', 'r', 'sql server', 'matplotlib', 'plotly', 'seaborn', 'ggplot2', 'excel', 'power bi', 'dax']</t>
  </si>
  <si>
    <t>QED Systems LLC</t>
  </si>
  <si>
    <t>['sql', 'python', 'azure', 'aws', 'spark', 'pytorch', 'tensorflow']</t>
  </si>
  <si>
    <t>AI/ML Engineer, Data Scientist</t>
  </si>
  <si>
    <t>Sciemo</t>
  </si>
  <si>
    <t>['sql', 'python', 'aws', 'spark', 'pytorch', 'keras', 'tensorflow', 'airflow', 'scikit-learn']</t>
  </si>
  <si>
    <t>Senior AI Scientist - GenAI</t>
  </si>
  <si>
    <t>Talabat</t>
  </si>
  <si>
    <t>['sql', 'python', 'r', 'bigquery', 'pytorch', 'keras', 'tensorflow', 'airflow', 'hugging face']</t>
  </si>
  <si>
    <t>Healthcare IT Data Solutions Developer</t>
  </si>
  <si>
    <t>['sql', 'python', 'java', 'db2', 'sql server', 'snowflake', 'oracle', 'redshift', 'bigquery', 'tableau', 'power bi', 'ssis']</t>
  </si>
  <si>
    <t>Analyst I, Digital Business</t>
  </si>
  <si>
    <t>Worldmarket</t>
  </si>
  <si>
    <t>['sql', 'python', 'snowflake', 'airflow', 'git', 'github', 'terraform', 'jenkins']</t>
  </si>
  <si>
    <t>['azure', 'aws', 'kubernetes', 'github', 'terraform', 'ansible']</t>
  </si>
  <si>
    <t>SVP, PRS - Data Science</t>
  </si>
  <si>
    <t>Erie, CO</t>
  </si>
  <si>
    <t>Data Scientist with SAS Enterprise Miner</t>
  </si>
  <si>
    <t>Cardinal Integrated Technologies, Inc.</t>
  </si>
  <si>
    <t>['sql', 'python', 'r', 'sas', 'sql server', 'hadoop', 'sas']</t>
  </si>
  <si>
    <t>['python', 'r', 'sas', 'java', 'bash', 'shell', 'azure', 'databricks', 'aws', 'spark', 'kafka', 'hadoop', 'linux', 'sas', 'git']</t>
  </si>
  <si>
    <t>Technical Communications and Data Analyst</t>
  </si>
  <si>
    <t>['sql', 'python', 'numpy', 'pandas', 'tableau', 'excel', 'powerpoint', 'sharepoint', 'git']</t>
  </si>
  <si>
    <t>Senior People Analytics Data Analyst</t>
  </si>
  <si>
    <t>['sql', 'python', 'r', 'scala', 'snowflake', 'aws', 'spark', 'kafka', 'airflow', 'kubernetes', 'docker', 'git']</t>
  </si>
  <si>
    <t>Data Visualization Senior Associate</t>
  </si>
  <si>
    <t>['sql', 'databricks', 'tableau', 'alteryx']</t>
  </si>
  <si>
    <t>Ivy Rock Partners</t>
  </si>
  <si>
    <t>Senior Advisor, Data Science - Medical Cost Trend &amp; Forecasting - Remote</t>
  </si>
  <si>
    <t>Cigna Healthcare</t>
  </si>
  <si>
    <t>Data Engineering and ETL Delivery</t>
  </si>
  <si>
    <t>Supply Chain Analytics - Data Scientist </t>
  </si>
  <si>
    <t>['sql', 'python', 'sas', 'shell', 'unix', 'sas']</t>
  </si>
  <si>
    <t>Haleon</t>
  </si>
  <si>
    <t>Cluster Code Technology</t>
  </si>
  <si>
    <t>['sql', 'python', 'snowflake', 'azure', 'databricks', 'aws', 'gcp', 'redshift', 'bigquery', 'spark', 'kafka', 'airflow', 'kubernetes', 'git', 'terraform']</t>
  </si>
  <si>
    <t>Data Scientist (Multiple Positions)</t>
  </si>
  <si>
    <t>['sql', 'python', 'r', 'scala', 'hadoop', 'tableau', 'excel']</t>
  </si>
  <si>
    <t>Data Management Business Analyst (ccentric AI data management platform)</t>
  </si>
  <si>
    <t>Data Template</t>
  </si>
  <si>
    <t>['sql', 'python', 'nosql', 'elasticsearch', 'neo4j', 'aws', 'gcp', 'bigquery', 'spark', 'kafka', 'pyspark', 'spring', 'airflow', 'hadoop', 'kubernetes', 'jenkins']</t>
  </si>
  <si>
    <t>['sql', 'python', 'r', 'bash', 'vba', 'shell', 'sql server', 'oracle', 'unix', 'visio', 'tableau', 'excel', 'looker', 'power bi']</t>
  </si>
  <si>
    <t>Data Analyst &amp; Business Improvement Specialist</t>
  </si>
  <si>
    <t>High Quality Organics</t>
  </si>
  <si>
    <t>['sql', 'python', 'sql server', 'azure', 'tableau', 'excel', 'power bi', 'spreadsheet']</t>
  </si>
  <si>
    <t>Sr. Analyst, ESG Data Management</t>
  </si>
  <si>
    <t>AEGIS Insurance Services, Inc.</t>
  </si>
  <si>
    <t>Senior Reference Data Analyst</t>
  </si>
  <si>
    <t>['sql', 'excel', 'terminal', 'jira']</t>
  </si>
  <si>
    <t>SIOP Data Analyst - Direct Hire</t>
  </si>
  <si>
    <t>Data Scientist - AI &amp; Agentic Solutions</t>
  </si>
  <si>
    <t>Graham Allen Partners</t>
  </si>
  <si>
    <t>DSD Laboratories</t>
  </si>
  <si>
    <t>['sql', 'python', 'scala', 'java', 'databricks', 'tableau', 'power bi', 'sap', 'jira']</t>
  </si>
  <si>
    <t>Senior Cybersecurity Data Engineer - Data Platform &amp; Lakehouse SME</t>
  </si>
  <si>
    <t>['sql', 'python', 'bash', 'snowflake', 'databricks', 'aws', 'redshift', 'spark', 'terraform']</t>
  </si>
  <si>
    <t>Data Engineer, Azure - Remote, Latin America</t>
  </si>
  <si>
    <t>Hues Apply AI</t>
  </si>
  <si>
    <t>['sql', 'python', 'azure', 'pyspark', 'tableau', 'power bi', 'git']</t>
  </si>
  <si>
    <t>Predictive Analyst</t>
  </si>
  <si>
    <t>Senior Investment Data Analyst (Boston, MA)</t>
  </si>
  <si>
    <t>Colby College</t>
  </si>
  <si>
    <t>Global Geo Solutions</t>
  </si>
  <si>
    <t>GIS Infrastructure Data Analyst</t>
  </si>
  <si>
    <t>National Alliance for Public Safety GIS Foundation</t>
  </si>
  <si>
    <t>['sql', 'python', 'snowflake', 'azure', 'databricks', 'aws', 'spark', 'kafka', 'git']</t>
  </si>
  <si>
    <t>Sr. Data / M/L Engineer [211066]</t>
  </si>
  <si>
    <t>Skill</t>
  </si>
  <si>
    <t>['sql', 'python', 'azure', 'gcp', 'bigquery', 'spark', 'airflow', 'hadoop', 'looker']</t>
  </si>
  <si>
    <t>Lead Python Developer/ Azure Data Engineer</t>
  </si>
  <si>
    <t>['python', 'azure', 'databricks', 'pyspark', 'angular']</t>
  </si>
  <si>
    <t>Data Engineer [211423]</t>
  </si>
  <si>
    <t>['sql', 'python', 'powershell', 'c', 'azure', 'power bi']</t>
  </si>
  <si>
    <t>Senior Software Engineer - Cloud Partner Integrations</t>
  </si>
  <si>
    <t>ClickHouse</t>
  </si>
  <si>
    <t>['go', 'javascript', 'typescript']</t>
  </si>
  <si>
    <t>Senior AI Solutions Engineer (Azure, Data &amp; Applications)</t>
  </si>
  <si>
    <t>Specialist Data Engineer</t>
  </si>
  <si>
    <t>['sql', 'python', 'sql server', 'azure', 'databricks', 'spark', 'sap']</t>
  </si>
  <si>
    <t>Program Proposal Data Analyst Jobs</t>
  </si>
  <si>
    <t>['sql', 'python', 'snowflake', 'azure', 'databricks', 'numpy', 'pandas', 'tableau', 'power bi']</t>
  </si>
  <si>
    <t>Python AI Engineer &amp; Data Scientist</t>
  </si>
  <si>
    <t>['python', 'azure', 'aws', 'gcp', 'pytorch', 'numpy', 'tensorflow', 'scikit-learn', 'pandas', 'fastapi', 'flask', 'git']</t>
  </si>
  <si>
    <t>Data Engineering Manager / Senior Azure Data Engineering Lead</t>
  </si>
  <si>
    <t>Tech Interacts Inc</t>
  </si>
  <si>
    <t>['gcp', 'bigquery', 'airflow']</t>
  </si>
  <si>
    <t>CSV Engineer</t>
  </si>
  <si>
    <t>Data Pipeline Engineer - NC, NJ</t>
  </si>
  <si>
    <t>['sql', 'python', 'gcp', 'bigquery', 'kafka', 'pyspark', 'hadoop']</t>
  </si>
  <si>
    <t>Contract -Lead Data Engineer (Apache NiFi and Snowflake)</t>
  </si>
  <si>
    <t>KPG99 INC</t>
  </si>
  <si>
    <t>Lead AI, Data &amp; Analytics Engineer (Founding Engineering Team)</t>
  </si>
  <si>
    <t>BUSINESS SARTHI TECHNOLOGIES LLP</t>
  </si>
  <si>
    <t>['sql', 'python', 'mongo', 'java', 'postgresql', 'redis', 'elasticsearch', 'kafka', 'airflow', 'fastapi', 'node.js', 'node', 'linux', 'kubernetes', 'docker', 'git']</t>
  </si>
  <si>
    <t>Principal / Sr Principal Data Analytics Engineer Jobs</t>
  </si>
  <si>
    <t>['sql', 'python', 'snowflake', 'databricks', 'airflow', 'gdpr', 'tableau', 'sap']</t>
  </si>
  <si>
    <t>Data Analyst 3, (SG- 27) Item #00755</t>
  </si>
  <si>
    <t>Protolabs</t>
  </si>
  <si>
    <t>['sql', 'python', 'r', 'snowflake', 'looker', 'power bi']</t>
  </si>
  <si>
    <t>Trafford Council</t>
  </si>
  <si>
    <t>Freelance Data/Research Analyst for Segmentation</t>
  </si>
  <si>
    <t>[Remote] IT Systems Analyst III – Customer Data Hub (Data &amp; Analytics) - Remote</t>
  </si>
  <si>
    <t>CSAA Insurance Group, a AAA Insurer</t>
  </si>
  <si>
    <t>Senior Machine Learning Data Engineer</t>
  </si>
  <si>
    <t>['python', 'c', 'typescript', 'golang', 'react', 'kubernetes', 'docker']</t>
  </si>
  <si>
    <t>Tableau Application Analyst - South San Francisco, CA</t>
  </si>
  <si>
    <t>['windows', 'tableau', 'outlook']</t>
  </si>
  <si>
    <t>Data Analyst - Marketing and Communications (Remote)</t>
  </si>
  <si>
    <t>['sql', 'python', 'r', 'snowflake', 'tableau', 'excel', 'power bi', 'github', 'airtable']</t>
  </si>
  <si>
    <t>Business System Analyst III</t>
  </si>
  <si>
    <t>['sql', 'python', 'r', 'html', 'c', 'tableau', 'excel', 'power bi', 'ssis']</t>
  </si>
  <si>
    <t>Principal Data Scientist (LLM/Agentic AI Experience)</t>
  </si>
  <si>
    <t>['python', 'r', 'sas', 'azure', 'aws', 'pyspark', 'hadoop', 'sas', 'github']</t>
  </si>
  <si>
    <t>(USA) Senior Data Assurance Engineer</t>
  </si>
  <si>
    <t>Microtek Learning LLC</t>
  </si>
  <si>
    <t>['sql', 'python', 'azure', 'databricks', 'aws', 'gcp', 'spark', 'pyspark', 'power bi']</t>
  </si>
  <si>
    <t>['gcp', 'bigquery', 'windows', 'terraform']</t>
  </si>
  <si>
    <t>Corp Data Analyst II</t>
  </si>
  <si>
    <t>Federal Signal Corporation</t>
  </si>
  <si>
    <t>['sql', 'python', 'scala', 'java', 'snowflake', 'azure', 'aws', 'gcp', 'spark', 'kafka', 'airflow', 'hadoop', 'linux', 'git']</t>
  </si>
  <si>
    <t>Business Analyst - Reverse Logistics &amp; Asset Management</t>
  </si>
  <si>
    <t>Lead Data Engineer - Finance Technology (Hadoop, PySpark, Scala/Java)</t>
  </si>
  <si>
    <t>['scala', 'java', 'snowflake', 'azure', 'databricks', 'aws', 'gcp', 'bigquery', 'spark', 'kafka', 'pyspark', 'hadoop', 'graphql']</t>
  </si>
  <si>
    <t>Data Infrastructure Engineer- onsite in Memphis no remote</t>
  </si>
  <si>
    <t>['sql', 't-sql', 'powershell', 'sql server', 'gdpr']</t>
  </si>
  <si>
    <t>Workflow Analysis of Software Engineers/AI engineers/Data Scientists with AI Tools</t>
  </si>
  <si>
    <t>Data Engineer (Face to Face)</t>
  </si>
  <si>
    <t>Data Quality &amp; AI Analyst</t>
  </si>
  <si>
    <t>['sql', 'python', 'r', 'javascript', 'tableau', 'power bi']</t>
  </si>
  <si>
    <t>Founding Data Scientist, Pricing &amp; Monetization</t>
  </si>
  <si>
    <t>Director, Data Science: Specialty Product Design and Modeling Team</t>
  </si>
  <si>
    <t>['python', 'sas', 'excel', 'sas']</t>
  </si>
  <si>
    <t>Ryder Supply Chain Solutions</t>
  </si>
  <si>
    <t>Senior Data Engineer (Fabric, Azure Data Factory)</t>
  </si>
  <si>
    <t>['sql', 'python', 'azure', 'oracle', 'pyspark', 'power bi']</t>
  </si>
  <si>
    <t>Helena, AL</t>
  </si>
  <si>
    <t>ITAC Solutions</t>
  </si>
  <si>
    <t>Senior Data Engineer — Cloud Etl &amp; Analytics</t>
  </si>
  <si>
    <t>Junior Scientific Data Analyst Jobs</t>
  </si>
  <si>
    <t>['python', 'matlab', 'linux', 'excel', 'powerpoint']</t>
  </si>
  <si>
    <t>Data Scientist ll - Digital Intelligence</t>
  </si>
  <si>
    <t>['sql', 'python', 'databricks', 'spark', 'pytorch', 'pyspark', 'numpy', 'tensorflow', 'scikit-learn', 'pandas']</t>
  </si>
  <si>
    <t>Staff Data Scientist - Digital Intelligence</t>
  </si>
  <si>
    <t>['sql', 'python', 'spark', 'pytorch', 'pyspark', 'tensorflow', 'scikit-learn']</t>
  </si>
  <si>
    <t>Scientific Programmer/Data Scientist I</t>
  </si>
  <si>
    <t>Specialist / Senior Specialist / Associate Principal – Data Engineer</t>
  </si>
  <si>
    <t>Hiring on Behalf of Client</t>
  </si>
  <si>
    <t>['sql', 'python', 'azure', 'oracle', 'aws', 'gcp', 'bigquery', 'airflow', 'terraform']</t>
  </si>
  <si>
    <t>Salt Digital Recruitment</t>
  </si>
  <si>
    <t>Growth Data Analyst: Dashboards, SQL</t>
  </si>
  <si>
    <t>Crypto</t>
  </si>
  <si>
    <t>Senior Data Analyst: Gaming Partnerships</t>
  </si>
  <si>
    <t>GoTo Financial</t>
  </si>
  <si>
    <t>['python', 'c', 'aws', 'gcp', 'pytorch']</t>
  </si>
  <si>
    <t>Senior Data Scientist: Computer Vision</t>
  </si>
  <si>
    <t>Data Engineer with GCP + Pyspark, Scala</t>
  </si>
  <si>
    <t>['sql', 'scala', 'gcp', 'bigquery', 'spark', 'pyspark', 'airflow', 'git']</t>
  </si>
  <si>
    <t>Blue Data Consulting</t>
  </si>
  <si>
    <t>Head of Data Engineering, PRS | Simsbury, CT, USA</t>
  </si>
  <si>
    <t>Data Analyst - Risk Data Excellence</t>
  </si>
  <si>
    <t>Lead Data Scientist - Defence Sector (Weekly Client Onsites)</t>
  </si>
  <si>
    <t>['python', 'azure', 'databricks', 'docker']</t>
  </si>
  <si>
    <t>Founding Data Scientist - Lending FinTech Start-up</t>
  </si>
  <si>
    <t>Data Analytics Officer</t>
  </si>
  <si>
    <t>Audit Scotland</t>
  </si>
  <si>
    <t>['sql', 'python', 'snowflake', 'azure', 'databricks', 'aws', 'spark', 'airflow']</t>
  </si>
  <si>
    <t>Data Engineer | Python, SQL, AWS, Airflow, dbt</t>
  </si>
  <si>
    <t>Data Scientist for Dashboard Automation</t>
  </si>
  <si>
    <t>['tableau', 'excel', 'looker', 'powerbi', 'powerbi']</t>
  </si>
  <si>
    <t>[Remote] Data Engineer, AI/ML III/IV</t>
  </si>
  <si>
    <t>Zone 5 Technologies</t>
  </si>
  <si>
    <t>['python', 'javascript', 'html', 'css', 'typescript', 'plotly', 'react', 'numpy', 'pandas', 'graphql', 'angular', 'vue']</t>
  </si>
  <si>
    <t>Consula Group LTD</t>
  </si>
  <si>
    <t>A&amp;I Group</t>
  </si>
  <si>
    <t>['gdpr', 'excel', 'power bi', 'dax']</t>
  </si>
  <si>
    <t>Data Engineering Intern - AI &amp; Analytics (Fall 2026)</t>
  </si>
  <si>
    <t>['sql', 'python', 'databricks', 'aws', 'spark', 'pyspark', 'github', 'jenkins', 'gitlab']</t>
  </si>
  <si>
    <t>Business Data Analyst - P&amp; Insurance - Strong SQL, STTM</t>
  </si>
  <si>
    <t>['sql', 'c', 'azure', 'aws']</t>
  </si>
  <si>
    <t>['javascript', 'c']</t>
  </si>
  <si>
    <t>Corporate Resources/CRT</t>
  </si>
  <si>
    <t>Transport Data Analyst</t>
  </si>
  <si>
    <t>Kendal, United Kingdom</t>
  </si>
  <si>
    <t>Evton Ltd</t>
  </si>
  <si>
    <t>SAP Analyst</t>
  </si>
  <si>
    <t>Data Engineer # 26-17297</t>
  </si>
  <si>
    <t>['sql', 'db2', 'sql server', 'oracle']</t>
  </si>
  <si>
    <t>Application Engineer &amp; .NET Full-Stack Developer</t>
  </si>
  <si>
    <t>['sql', 'python', 'c', 'typescript', 'azure', 'databricks', 'react', 'airflow', 'asp.net', 'angular', 'asp.net core', 'unity']</t>
  </si>
  <si>
    <t>Senior GIS Analyst / Spatial Data Engineer</t>
  </si>
  <si>
    <t>Europa Technology Solutions</t>
  </si>
  <si>
    <t>Analyst, Data Integrity Procure to Pay</t>
  </si>
  <si>
    <t>Analyst, Fraud Data Analytics and Insights</t>
  </si>
  <si>
    <t>Data Analyst / Data Scientist | Python | SQL | Power BI | Machine Learning</t>
  </si>
  <si>
    <t>Sanket Rathod Collectives</t>
  </si>
  <si>
    <t>['sql', 'python', 'azure', 'aws', 'gcp', 'spark', 'pytorch', 'numpy', 'tensorflow', 'hadoop', 'scikit-learn', 'pandas', 'tableau', 'excel', 'power bi', 'git', 'github']</t>
  </si>
  <si>
    <t>Data Analyst - Payments</t>
  </si>
  <si>
    <t>Software Engineer II - Python, ETL, AWS, Kubernetes</t>
  </si>
  <si>
    <t>['sql', 'python', 'nosql', 'databricks', 'aws', 'airflow', 'kubernetes', 'terraform']</t>
  </si>
  <si>
    <t>Database Engineer - Hedgefund</t>
  </si>
  <si>
    <t>['sql', 'python', 'powershell', 'sql server', 'azure', 'git', 'github', 'jenkins']</t>
  </si>
  <si>
    <t>AI &amp; Automation Engineer</t>
  </si>
  <si>
    <t>Senior Research/ Data Analyst</t>
  </si>
  <si>
    <t>ETL Developer (Accepting only W2 candidates)</t>
  </si>
  <si>
    <t>['sql', 'python', 'aws', 'gcp']</t>
  </si>
  <si>
    <t>Data Architect III # 26-17192</t>
  </si>
  <si>
    <t>['python', 'databricks', 'aws', 'terraform', 'jenkins', 'unity']</t>
  </si>
  <si>
    <t>Data Engineer (ADF, Databricks, Azure) - Global Asset Management</t>
  </si>
  <si>
    <t>['python', 'c', 'azure', 'databricks', 'spark', 'github', 'unity']</t>
  </si>
  <si>
    <t>Card Integrity</t>
  </si>
  <si>
    <t>Global AMLS Data Analyst</t>
  </si>
  <si>
    <t>UNFCU</t>
  </si>
  <si>
    <t>Advanced Data Analyst (Power BI, Microsoft Fabric, Snowflake)</t>
  </si>
  <si>
    <t>Agilent Technologies Inc</t>
  </si>
  <si>
    <t>['sql', 'snowflake', 'tableau', 'power bi', 'sap', 'qlik', 'dax']</t>
  </si>
  <si>
    <t>Data Analyst (SQL &amp; Power BI) – Government Project</t>
  </si>
  <si>
    <t>Above The Rest Staffing,Inc</t>
  </si>
  <si>
    <t>GCHQ</t>
  </si>
  <si>
    <t>Senior Data Scientist, Strategy &amp; Insights</t>
  </si>
  <si>
    <t>['sql', 'python', 'r', 'go', 'scala']</t>
  </si>
  <si>
    <t>Manager 3, Data Science (Sales &amp; Growth)</t>
  </si>
  <si>
    <t>RCI-JNJN-71741 Senior Data Scientist (Informatics Python SQL)</t>
  </si>
  <si>
    <t>['sql', 'python', 'r', 'excel', 'sap']</t>
  </si>
  <si>
    <t>Wexus Win Works LLC</t>
  </si>
  <si>
    <t>['sql', 'python', 'nosql', 'mongodb', 'postgresql', 'mongodb', 'dynamodb', 'azure', 'oracle', 'aws', 'airflow', 'tableau', 'git']</t>
  </si>
  <si>
    <t>['sql', 'python', 'java', 'shell', 'sql server', 'mysql', 'postgresql', 'snowflake', 'azure', 'oracle', 'aws', 'spark', 'hadoop', 'tableau', 'power bi', 'ssis', 'git']</t>
  </si>
  <si>
    <t>Database Administrator, Designer &amp; Engineer</t>
  </si>
  <si>
    <t>The Pensions Regulator</t>
  </si>
  <si>
    <t>Ateeca Inc</t>
  </si>
  <si>
    <t>Full-Stack Data Platform Engineer – Metrology Systems</t>
  </si>
  <si>
    <t>['sql', 'python', 'typescript', 'dynamodb', 'aws', 'react', 'terraform']</t>
  </si>
  <si>
    <t>Enterprise Data Engineer (5749)</t>
  </si>
  <si>
    <t>Data/Analyst/Engineer-W2</t>
  </si>
  <si>
    <t>['python', 'shell', 'unix']</t>
  </si>
  <si>
    <t>Lead Data Integration Specialist</t>
  </si>
  <si>
    <t>['sql', 'python', 'nosql', 'mongodb', 'shell', 'mongodb', 'cassandra', 'neo4j', 'snowflake', 'azure', 'databricks', 'aws', 'spark', 'kafka', 'pyspark', 'airflow', 'hadoop', 'unix', 'git', 'terraform']</t>
  </si>
  <si>
    <t>Norwalk, CA</t>
  </si>
  <si>
    <t>['sql', 'python', 'power bi', 'sharepoint']</t>
  </si>
  <si>
    <t>Data Engineer - Greenfield Data Platform, Global Asset Management</t>
  </si>
  <si>
    <t>Ivyland, PA</t>
  </si>
  <si>
    <t>ClinLab Solutions Group</t>
  </si>
  <si>
    <t>['sql', 'python', 'nosql', 'java', 'mongodb', 'mongodb', 'cassandra', 'elasticsearch', 'spark', 'kafka', 'airflow', 'kubernetes']</t>
  </si>
  <si>
    <t>Groom &amp; Associés / Associates</t>
  </si>
  <si>
    <t>['sql', 'r', 'javascript', 'sas', 'html', 'css', 'sas']</t>
  </si>
  <si>
    <t>Data Engineer – D365 Transformation &amp; Analytics</t>
  </si>
  <si>
    <t>Data Governance Analyst, Assistant Vice President</t>
  </si>
  <si>
    <t>Forward Leading IPA</t>
  </si>
  <si>
    <t>BC Nurses' Union</t>
  </si>
  <si>
    <t>Application Data Quality Associate</t>
  </si>
  <si>
    <t>['sql', 'postgresql', 'oracle', 'express', 'tableau']</t>
  </si>
  <si>
    <t>Data Platform Engineer (Snowflake and Python Backend Development exp is mandatory)</t>
  </si>
  <si>
    <t>SMARTFOX</t>
  </si>
  <si>
    <t>['sql', 'python', 'javascript', 'snowflake', 'fastapi', 'docker']</t>
  </si>
  <si>
    <t>RIS Senior Data Analyst</t>
  </si>
  <si>
    <t>Texas A&amp;M University</t>
  </si>
  <si>
    <t>['sql', 'snowflake', 'oracle', 'power bi', 'spreadsheet', 'bitbucket', 'jira']</t>
  </si>
  <si>
    <t>['sql', 'sql server', 'snowflake', 'oracle']</t>
  </si>
  <si>
    <t>['sql', 'python', 'snowflake', 'tableau', 'power bi', 'sap', 'qlik', 'dax']</t>
  </si>
  <si>
    <t>Cloud Platform Engineer - Azure Data Svcs (Hybrid)</t>
  </si>
  <si>
    <t>['sql', 'python', 'bash', 'powershell', 'azure', 'databricks', 'github', 'terraform']</t>
  </si>
  <si>
    <t>Engineer I, Business Analytics and Data Intelligence</t>
  </si>
  <si>
    <t>['sql', 'python', 'scala', 'git', 'github', 'bitbucket']</t>
  </si>
  <si>
    <t>Data Analyst - Regulatory Reporting</t>
  </si>
  <si>
    <t>DATA ENGINEER / ARCHITECT</t>
  </si>
  <si>
    <t>Meroka</t>
  </si>
  <si>
    <t>Professional, Business Analytics</t>
  </si>
  <si>
    <t>Databricks Data Engineer / Master Data Management (MDM) Specialist</t>
  </si>
  <si>
    <t>['sql', 'python', 'c', 'snowflake', 'databricks', 'aws', 'redshift', 'spark', 'pyspark', 'tableau', 'power bi', 'unity', 'jira']</t>
  </si>
  <si>
    <t>Data Engineer (Azure, Microsoft Dynamics 365 &amp; Power BI)</t>
  </si>
  <si>
    <t>Temple University</t>
  </si>
  <si>
    <t>Senior Manager, R&amp;D Data, Data Science, and AI - Digital Health for Neuropsychiatry</t>
  </si>
  <si>
    <t>SAP Data Analyst (f,m,d)</t>
  </si>
  <si>
    <t>Horse Creek, WY</t>
  </si>
  <si>
    <t>['sql', 'python', 'snowflake', 'excel', 'power bi', 'sap']</t>
  </si>
  <si>
    <t>GenAI Data Scientist Consultant</t>
  </si>
  <si>
    <t>Manila-Based AI/ML Data Scientist</t>
  </si>
  <si>
    <t>Accenture in the Philippines</t>
  </si>
  <si>
    <t>Senior AI/ML Data Scientist — Build Impactful Analytics</t>
  </si>
  <si>
    <t>Metro Manila, Philippines</t>
  </si>
  <si>
    <t>['sql', 'python', 'r', 'databricks', 'bigquery', 'tableau', 'looker', 'power bi', 'alteryx']</t>
  </si>
  <si>
    <t>Higlobe, Inc.</t>
  </si>
  <si>
    <t>Central Luzon, Philippines</t>
  </si>
  <si>
    <t>Philippine Batteries Incorporated</t>
  </si>
  <si>
    <t>Cavite, Philippines</t>
  </si>
  <si>
    <t>Ultimate.ai</t>
  </si>
  <si>
    <t>['sql', 'python', 'scala', 'azure', 'pyspark', 'docker', 'git', 'jenkins', 'confluence']</t>
  </si>
  <si>
    <t>Staff Analytics Engineer: GTM Data Science</t>
  </si>
  <si>
    <t>['sql', 'twilio']</t>
  </si>
  <si>
    <t>Production-Ready Data Scientist, Fair Value</t>
  </si>
  <si>
    <t>ING Hubs B.V. Philippine Branch</t>
  </si>
  <si>
    <t>Data Analytics and Reporting Support</t>
  </si>
  <si>
    <t>Training and Marketing Professionals Inc.</t>
  </si>
  <si>
    <t>['sql', 'python', 'gcp', 'alteryx']</t>
  </si>
  <si>
    <t>Data Scientist MLOps Despliegue y Monitorización Producción</t>
  </si>
  <si>
    <t>Asenium Consulting</t>
  </si>
  <si>
    <t>Développeur Data analyste</t>
  </si>
  <si>
    <t>Construcciones Hispano Germanas</t>
  </si>
  <si>
    <t>['sql', 'c', 'sql server', 'azure', 'power bi', 'ssis', 'ssrs', 'sap', 'dax']</t>
  </si>
  <si>
    <t>Remote Analytics Engineer — Data Modeling for AI</t>
  </si>
  <si>
    <t>ApplyMint</t>
  </si>
  <si>
    <t>Senior Product Analytics Lead — Growth</t>
  </si>
  <si>
    <t>Semrush Development, S.L.U.</t>
  </si>
  <si>
    <t>EV Software Solutions Private Limited</t>
  </si>
  <si>
    <t>['sql', 'python', 'azure', 'spark', 'excel', 'power bi', 'sap']</t>
  </si>
  <si>
    <t>5+ years Exp Senior Power BI Analyst / Developer (Azure Cloud)</t>
  </si>
  <si>
    <t>TopGrep Tech</t>
  </si>
  <si>
    <t>['sql', 'snowflake', 'azure', 'databricks', 'kafka', 'power bi', 'dax', 'git']</t>
  </si>
  <si>
    <t>Education Finance Analyst / Senior Data Analyst (PED #80229)</t>
  </si>
  <si>
    <t>Data Collection Engineer - Sensors</t>
  </si>
  <si>
    <t>Teradar</t>
  </si>
  <si>
    <t>Engineering Team Lead</t>
  </si>
  <si>
    <t>Data Engineer, Core Systems</t>
  </si>
  <si>
    <t>iwoca</t>
  </si>
  <si>
    <t>['sql', 'python', 'go', 'snowflake', 'matplotlib', 'numpy', 'tensorflow', 'scikit-learn', 'pandas', 'kubernetes', 'docker', 'git']</t>
  </si>
  <si>
    <t>Quality Assurance (QA) Analyst – Customer Experience POD</t>
  </si>
  <si>
    <t>American Financing Corporation</t>
  </si>
  <si>
    <t>['sql', 'python', 'javascript', 'nosql', 'ruby', 'bash', 'html', 'css', 'powershell', 'ruby', 'windows', 'linux', 'macos', 'excel', 'terminal', 'jira']</t>
  </si>
  <si>
    <t>Data Analyst: Translates numbers and data points into actionable business insights. - Contract to Hire</t>
  </si>
  <si>
    <t>Data Insights &amp; Impacts Analyst</t>
  </si>
  <si>
    <t>OneRen</t>
  </si>
  <si>
    <t>Worsley, United Kingdom</t>
  </si>
  <si>
    <t>Network Plus</t>
  </si>
  <si>
    <t>Business Analyst I (Entry-Level / Data &amp; Reporting Focus)</t>
  </si>
  <si>
    <t>ProdAnalytics</t>
  </si>
  <si>
    <t>Enterprise Data &amp; Databricks Programme Lead</t>
  </si>
  <si>
    <t>['azure', 'databricks', 'aws', 'airflow']</t>
  </si>
  <si>
    <t>Data Engineer II Job Details | QuikTrip Corporation</t>
  </si>
  <si>
    <t>['sql', 'python', 'azure', 'databricks', 'spark', 'github']</t>
  </si>
  <si>
    <t>Parkside</t>
  </si>
  <si>
    <t>Lead Generative AI Data Engineer III Jobs</t>
  </si>
  <si>
    <t>Data Analyst- Investment Banking</t>
  </si>
  <si>
    <t>Senior Healthcare Data Analytics Lead - Remote</t>
  </si>
  <si>
    <t>Director of Research &amp; Analytics</t>
  </si>
  <si>
    <t>Data Scientist VI</t>
  </si>
  <si>
    <t>['sql', 'python', 'r', 'scala', 'aws', 'spark', 'airflow']</t>
  </si>
  <si>
    <t>SAR Data Scientist/Imagery Scientist Jobs</t>
  </si>
  <si>
    <t>NorthHill Technology Resources</t>
  </si>
  <si>
    <t>Exploitation Specialist/Data Scientist Jobs</t>
  </si>
  <si>
    <t>AI Engineer (Data &amp; Reporting)</t>
  </si>
  <si>
    <t>Wave Search</t>
  </si>
  <si>
    <t>['sql', 'python', 'r', 'redis', 'spark', 'pytorch', 'tensorflow', 'scikit-learn', 'fastapi']</t>
  </si>
  <si>
    <t>['python', 'aws', 'spark', 'kubernetes', 'docker', 'terraform']</t>
  </si>
  <si>
    <t>['sql', 'python', 'power bi', 'sap', 'outlook']</t>
  </si>
  <si>
    <t>Medicaid and Prescription Drug Data Analyst</t>
  </si>
  <si>
    <t>Senior Data Analyst, Marlborough or Chelmsford, MA, Hybrid</t>
  </si>
  <si>
    <t>First Technology Federal Credit Union</t>
  </si>
  <si>
    <t>TechOp Solutions International</t>
  </si>
  <si>
    <t>['sql', 'python', 'r', 'excel', 'power bi', 'sharepoint']</t>
  </si>
  <si>
    <t>['sql', 'azure', 'aws', 'gcp', 'powerpoint']</t>
  </si>
  <si>
    <t>Senior Data Engineer with MS Fabric experience(no third party, CTH, only W2)</t>
  </si>
  <si>
    <t>HTP Solutions</t>
  </si>
  <si>
    <t>['sql', 'python', 'r', 'aws', 'spark', 'pytorch', 'pyspark', 'numpy', 'tensorflow', 'linux', 'unix']</t>
  </si>
  <si>
    <t>Scientist 4 – Informatics/Senior Scientist</t>
  </si>
  <si>
    <t>['sql', 'python', 'r', 'snowflake', 'aws', 'excel', 'sap']</t>
  </si>
  <si>
    <t>['sql', 'python', 'mongodb', 'mongodb', 'snowflake', 'oracle', 'power bi', 'dax', 'jenkins', 'ansible', 'jira']</t>
  </si>
  <si>
    <t>Strategy &amp; Business Analyst</t>
  </si>
  <si>
    <t>Data Analyst (SQL &amp; POWER BI) - Government Project</t>
  </si>
  <si>
    <t>Above The Rest Staffing, Inc.</t>
  </si>
  <si>
    <t>Data Engineer (Ab Initio)</t>
  </si>
  <si>
    <t>Priority Tax Relief</t>
  </si>
  <si>
    <t>['python', 'azure', 'databricks', 'aws']</t>
  </si>
  <si>
    <t>['sql', 'python', 'snowflake', 'azure', 'aws', 'excel', 'power bi', 'sap', 'jira']</t>
  </si>
  <si>
    <t>Gateway Industrial Power, Inc.</t>
  </si>
  <si>
    <t>Healthcare  Business Analyst</t>
  </si>
  <si>
    <t>Assistant Director, Data Science: Claims &amp; Service</t>
  </si>
  <si>
    <t>Oracle ERP Supply Chain Business Analyst</t>
  </si>
  <si>
    <t>Knowles Corporation</t>
  </si>
  <si>
    <t>Siloam Springs, AR</t>
  </si>
  <si>
    <t>IT GoLang Developer / Data Engineer- #26-17359</t>
  </si>
  <si>
    <t>['go', 'aws', 'kubernetes']</t>
  </si>
  <si>
    <t>Platform Engineer - Consul / Kafka - Trading - $150,000-$250,000 CAD + Bonus</t>
  </si>
  <si>
    <t>['python', 'kafka', 'linux', 'git', 'terraform', 'ansible']</t>
  </si>
  <si>
    <t>Binance Accelerator Programme - Quality Assurance Engineer (Big Data)</t>
  </si>
  <si>
    <t>['python', 'javascript', 'java', 'linux']</t>
  </si>
  <si>
    <t>Jr. Financial Analyst (5759)</t>
  </si>
  <si>
    <t>Geospatial Data Consultant</t>
  </si>
  <si>
    <t>Breakthrough Talent</t>
  </si>
  <si>
    <t>['sql', 'python', 'snowflake', 'aws', 'tableau', 'power bi', 'alteryx']</t>
  </si>
  <si>
    <t>['sql', 'snowflake', 'azure', 'databricks', 'airflow', 'github', 'bitbucket']</t>
  </si>
  <si>
    <t>Actuarial Data Engineer</t>
  </si>
  <si>
    <t>RN Clinical Data Analyst</t>
  </si>
  <si>
    <t>Zephyrhills, FL</t>
  </si>
  <si>
    <t>AdventHealth Zephyrhills</t>
  </si>
  <si>
    <t>California Community Reinvestment Corporation</t>
  </si>
  <si>
    <t>Data Operator</t>
  </si>
  <si>
    <t>['sql', 'python', 'javascript', 'c', 'typescript', 'snowflake', 'azure', 'databricks', 'spark', 'pyspark', 'pandas', 'ssis']</t>
  </si>
  <si>
    <t>Data Integration Engineer- ERP Systems</t>
  </si>
  <si>
    <t>NN, Inc - USA</t>
  </si>
  <si>
    <t>['sql', 'oracle', 'power bi', 'sap', 'alteryx']</t>
  </si>
  <si>
    <t>Engineering Data Analyst - role location can be Shrewsbury or Cardiff</t>
  </si>
  <si>
    <t>Network Rail</t>
  </si>
  <si>
    <t>['sql', 'python', 'sql server', 'kafka', 'ssis']</t>
  </si>
  <si>
    <t>Customer Engineer, Data Management, Retail, Google Cloud</t>
  </si>
  <si>
    <t>['sql', 'db2', 'postgresql', 'oracle', 'gcp']</t>
  </si>
  <si>
    <t>Data Analyst- #26-17221</t>
  </si>
  <si>
    <t>['sql', 'python', 'numpy', 'pandas', 'tableau', 'looker', 'git']</t>
  </si>
  <si>
    <t>Data Scientist – Operations Research &amp; Machine Learning</t>
  </si>
  <si>
    <t>Data Scientist, SME</t>
  </si>
  <si>
    <t>['python', 'r', 'go', 'azure', 'aws', 'pytorch', 'tensorflow', 'scikit-learn']</t>
  </si>
  <si>
    <t>Senior Data Analyst / Data Solutions Developer</t>
  </si>
  <si>
    <t>eStaff LLC</t>
  </si>
  <si>
    <t>['sql', 'sql server', 'mysql', 'postgresql', 'azure', 'oracle']</t>
  </si>
  <si>
    <t>Graduate Systems &amp; Data Analyst</t>
  </si>
  <si>
    <t>IMPRESSION RECRUITMENT LIMITED</t>
  </si>
  <si>
    <t>['sql', 'javascript', 'power bi']</t>
  </si>
  <si>
    <t>Data Engineer / Data Scientist – Healthcare Data Integrations</t>
  </si>
  <si>
    <t>['sql', 'python', 'snowflake', 'aws', 'pandas']</t>
  </si>
  <si>
    <t>Data Engineer/Finance/Azure/Databricks/Chicago LOCAL</t>
  </si>
  <si>
    <t>['sql', 'python', 'scala', 'java', 'sql server', 'mysql', 'postgresql', 'gcp', 'redshift', 'bigquery', 'spark', 'kafka', 'airflow', 'docker', 'github', 'terraform', 'jira']</t>
  </si>
  <si>
    <t>Technical Business Analyst with AI</t>
  </si>
  <si>
    <t>Data Scientist Senior Associate, PXT Analytics</t>
  </si>
  <si>
    <t>['sql', 'python', 'snowflake', 'databricks', 'redshift', 'airflow', 'tableau', 'looker', 'github', 'jira']</t>
  </si>
  <si>
    <t>AWS Data Migration Engineer</t>
  </si>
  <si>
    <t>['sql', 'sql server', 'postgresql', 'aws']</t>
  </si>
  <si>
    <t>Data Analyst (MLOps &amp; Advanced Analytics)</t>
  </si>
  <si>
    <t>Voya Financial</t>
  </si>
  <si>
    <t>Quince</t>
  </si>
  <si>
    <t>['sql', 'python', 'zoom']</t>
  </si>
  <si>
    <t>Sr. Data Analytics &amp; Financial Reporting &amp; Analytics</t>
  </si>
  <si>
    <t>Ledgent</t>
  </si>
  <si>
    <t>Senior Data Science - R01560392</t>
  </si>
  <si>
    <t>['sql', 'python', 'r', 'azure', 'aws', 'gcp', 'bigquery']</t>
  </si>
  <si>
    <t>Business Analyst/Data Migration Specialist (ACBS to Loan IQ)</t>
  </si>
  <si>
    <t>Treliant LLC</t>
  </si>
  <si>
    <t>Madison Approach</t>
  </si>
  <si>
    <t>['sql', 'python', 'azure', 'databricks', 'spark', 'pyspark', 'airflow', 'git', 'unity']</t>
  </si>
  <si>
    <t>Business Analyst - Electric</t>
  </si>
  <si>
    <t>City of Denton</t>
  </si>
  <si>
    <t>Product Owner / Senior Business Analyst</t>
  </si>
  <si>
    <t>AI Engineer / Data Scientist, AI Experienced Associate</t>
  </si>
  <si>
    <t>The Blue Venture Fund</t>
  </si>
  <si>
    <t>['tableau', 'excel', 'sheets']</t>
  </si>
  <si>
    <t>Senior Healthcare Business Analyst</t>
  </si>
  <si>
    <t>Staff Privacy Analyst - HYBRID</t>
  </si>
  <si>
    <t>Excel Data Analyst - Monthly Insurance Agency Performance Reports (Recurring Work)</t>
  </si>
  <si>
    <t>Sr. Snowflake Data Engineer - Finance</t>
  </si>
  <si>
    <t>['sql', 'sql server', 'snowflake', 'excel', 'power bi', 'sap']</t>
  </si>
  <si>
    <t>FieldAI</t>
  </si>
  <si>
    <t>['sql', 'python', 'go', 'plotly', 'tableau', 'power bi']</t>
  </si>
  <si>
    <t>Manager – Data Engineering</t>
  </si>
  <si>
    <t>['sql', 'sql server', 'databricks', 'spark', 'github']</t>
  </si>
  <si>
    <t>Senior GRC Compliance Analyst</t>
  </si>
  <si>
    <t>Francisco Partners Job Board</t>
  </si>
  <si>
    <t>GoTo Meeting</t>
  </si>
  <si>
    <t>Consumer Product Strategy Analyst II/III</t>
  </si>
  <si>
    <t>['sql', 'python', 'r', 'sas', 'db2', 'sql server', 'hadoop', 'tableau', 'excel', 'sas', 'powerpoint']</t>
  </si>
  <si>
    <t>VP Analyst, Analyst Relations Strategy, Remote-US</t>
  </si>
  <si>
    <t>Lead Data Scientist, Document AI</t>
  </si>
  <si>
    <t>Chadds Ford, PA</t>
  </si>
  <si>
    <t>Bread Financial Holdings, Inc.</t>
  </si>
  <si>
    <t>Principal Scientist, Data Science (Translational Knowledge Engineering)</t>
  </si>
  <si>
    <t>Jr. Data &amp; Business Analyst</t>
  </si>
  <si>
    <t>Auburn, MA</t>
  </si>
  <si>
    <t>(USA) Principal, Data Scientist - Generalist</t>
  </si>
  <si>
    <t>['python', 'r', 'go', 'scala', 'java', 'azure', 'spark', 'pytorch', 'tensorflow', 'scikit-learn', 'git', 'jira']</t>
  </si>
  <si>
    <t>Data Engineer for API Pipelines</t>
  </si>
  <si>
    <t>['sql', 'python', 'bigquery', 'pandas', 'jupyter', 'tableau', 'sheets', 'git', 'github']</t>
  </si>
  <si>
    <t>Data Scientist: Build AI-Driven Insights</t>
  </si>
  <si>
    <t>['sql', 'python', 'r', 'java', 'azure', 'aws', 'gcp', 'pytorch', 'keras', 'matplotlib', 'numpy', 'tensorflow', 'scikit-learn', 'pandas', 'jupyter', 'tableau', 'power bi', 'git']</t>
  </si>
  <si>
    <t>Junior Power BI Developer/Analyst</t>
  </si>
  <si>
    <t>TopGrep Tech Private Limited</t>
  </si>
  <si>
    <t>['sql', 'python', 'snowflake', 'azure', 'databricks', 'aws', 'redshift', 'power bi', 'dax', 'powerbi', 'powerbi', 'github']</t>
  </si>
  <si>
    <t>Sr Data Scientist, Global Supply Chain and Logistics</t>
  </si>
  <si>
    <t>['sql', 'python', 'r', 'kotlin']</t>
  </si>
  <si>
    <t>Senior Principal Scientist, Data Science RWE</t>
  </si>
  <si>
    <t>Analyst, Customer Reporting</t>
  </si>
  <si>
    <t>JCS Solutions LLC</t>
  </si>
  <si>
    <t>['c', 'excel', 'power bi', 'powerpoint', 'spreadsheet']</t>
  </si>
  <si>
    <t>Commercial Business Systems Analyst</t>
  </si>
  <si>
    <t>Church &amp; Dwight</t>
  </si>
  <si>
    <t>['sql', 'mongodb', 'mongodb', 'tableau', 'splunk', 'atlassian', 'jira']</t>
  </si>
  <si>
    <t>TGS Global</t>
  </si>
  <si>
    <t>Data Engineering Developer</t>
  </si>
  <si>
    <t>['sql', 'azure', 'databricks', 'spark', 'github', 'terraform']</t>
  </si>
  <si>
    <t>Research Data Analyst 3 - Oakland, CA, Job ID 87572</t>
  </si>
  <si>
    <t>Government of Northwest Territories</t>
  </si>
  <si>
    <t>['sql', 'python', 'r', 'go', 'sas', 'java', 'c', 'tableau', 'spss', 'sas']</t>
  </si>
  <si>
    <t>Reporting Analyst (Hybrid - Shelton, CT | 1 Day/Week In Office)</t>
  </si>
  <si>
    <t>Budderfly</t>
  </si>
  <si>
    <t>['python', 'aws', 'excel', 'git', 'jira']</t>
  </si>
  <si>
    <t>Sr Data Scientist 35533</t>
  </si>
  <si>
    <t>Inteldot</t>
  </si>
  <si>
    <t>['sql', 'python', 'pytorch', 'tensorflow', 'opencv', 'excel', 'powerpoint']</t>
  </si>
  <si>
    <t>iHeartMedia, Inc.</t>
  </si>
  <si>
    <t>Analytics Consultant - Human Resources</t>
  </si>
  <si>
    <t>Principal Data Engineer, People Data</t>
  </si>
  <si>
    <t>['sql', 'snowflake', 'databricks', 'aws', 'redshift', 'spark', 'kafka', 'airflow']</t>
  </si>
  <si>
    <t>Senior Data Scientist - Top Secret</t>
  </si>
  <si>
    <t>Franconia, VA</t>
  </si>
  <si>
    <t>Sunayu</t>
  </si>
  <si>
    <t>['sql', 'python', 'neo4j', 'azure', 'spark', 'pytorch', 'hadoop', 'scikit-learn', 'kubernetes', 'docker', 'git', 'svn', 'jira']</t>
  </si>
  <si>
    <t>Senior Data Scientist, AI &amp; Model Risk - Remote, US | San Francisco, CA, USA</t>
  </si>
  <si>
    <t>Principal Data Engineer - Location Flexible</t>
  </si>
  <si>
    <t>Lead Data Engineer (Python, AWS, SQL, GenAI) (Enterprise Platforms Technology) | McLean, VA, USA</t>
  </si>
  <si>
    <t>['sql', 'python', 'nosql', 'mongo', 'shell', 'mysql', 'cassandra', 'snowflake', 'azure', 'databricks', 'aws', 'redshift', 'spark', 'kafka', 'hadoop', 'linux', 'unix', 'github']</t>
  </si>
  <si>
    <t>DATA ANALYST L3(CONTRACT)</t>
  </si>
  <si>
    <t>['sql', 'python', 'scala', 'java', 'c', 'databricks', 'aws', 'spark', 'airflow', 'hadoop']</t>
  </si>
  <si>
    <t>['sql', 'python', 'nosql', 'c', 'azure', 'aws', 'redshift', 'bigquery', 'spark', 'pyspark', 'airflow', 'git']</t>
  </si>
  <si>
    <t>Cormac</t>
  </si>
  <si>
    <t>['sql', 'c', 'databricks', 'visio', 'jira', 'confluence']</t>
  </si>
  <si>
    <t>Sr. Data Engineer - Cloud, AWS and Snowflake</t>
  </si>
  <si>
    <t>['sql', 'python', 'scala', 'no-sql', 'spark', 'kafka', 'pyspark', 'hadoop']</t>
  </si>
  <si>
    <t>FWD Group Management Holdings Limited</t>
  </si>
  <si>
    <t>Mid Data Scientist: Predictive Analytics</t>
  </si>
  <si>
    <t>Arch Global Services (Philippines) Inc.</t>
  </si>
  <si>
    <t>['sql', 'python', 'r', 'arch', 'power bi']</t>
  </si>
  <si>
    <t>Epic ASAP Analyst Consultant – Remote</t>
  </si>
  <si>
    <t>Business Intelligence Analyst. Job in Dublin LilyLifestyle Jobs</t>
  </si>
  <si>
    <t>LilyLifestyle Jobs</t>
  </si>
  <si>
    <t>MK Search</t>
  </si>
  <si>
    <t>ALO</t>
  </si>
  <si>
    <t>['sql', 'python', 'databricks', 'aws', 'redshift', 'spark', 'kafka', 'airflow', 'gdpr']</t>
  </si>
  <si>
    <t>MSD</t>
  </si>
  <si>
    <t>['sql', 'python', 'c', 'snowflake', 'databricks', 'aws', 'redshift', 'bigquery', 'kafka', 'airflow', 'tableau', 'looker', 'power bi', 'ssis', 'git', 'github', 'terraform', 'gitlab']</t>
  </si>
  <si>
    <t>Data Engineer (Python Analytical Environment)</t>
  </si>
  <si>
    <t>['python', 'shell', 'azure', 'hadoop', 'windows', 'linux', 'power bi']</t>
  </si>
  <si>
    <t>Data Scientist &amp; AI Engineering x3</t>
  </si>
  <si>
    <t>['sql', 'python', 'azure', 'aws', 'gcp', 'pytorch', 'numpy', 'tensorflow', 'scikit-learn', 'pandas', 'tableau', 'looker', 'power bi']</t>
  </si>
  <si>
    <t>DivMinds</t>
  </si>
  <si>
    <t>New Boston, IL</t>
  </si>
  <si>
    <t>Kemper</t>
  </si>
  <si>
    <t>['python', 'aws', 'numpy', 'scikit-learn', 'pandas']</t>
  </si>
  <si>
    <t>Department of Veterans Affairs</t>
  </si>
  <si>
    <t>Data Analyst / Technical Writer</t>
  </si>
  <si>
    <t>Ops Tech Alliance</t>
  </si>
  <si>
    <t>Senior Data Engineer - Data Engineering | Seattle, WA, USA</t>
  </si>
  <si>
    <t>['sql', 'python', 'c', 'golang', 'snowflake', 'databricks', 'redshift', 'spark', 'kafka', 'airflow']</t>
  </si>
  <si>
    <t>Intermediate Data Analyst</t>
  </si>
  <si>
    <t>Founding Scientific Data Scientist</t>
  </si>
  <si>
    <t>Oakwell Hampton Group</t>
  </si>
  <si>
    <t>Senior User Experience/Agent Experience Engineer</t>
  </si>
  <si>
    <t>LanceDB</t>
  </si>
  <si>
    <t>['python', 'typescript', 'rust', 'react', 'next.js', 'terraform']</t>
  </si>
  <si>
    <t>Senior Business Analyst / Data Analyst</t>
  </si>
  <si>
    <t>Director Data Science, Measurement</t>
  </si>
  <si>
    <t>Samba</t>
  </si>
  <si>
    <t>VDH Data Warehouse Architect 2</t>
  </si>
  <si>
    <t>['python', 'oracle', 'bigquery']</t>
  </si>
  <si>
    <t>East West Staffing, Inc</t>
  </si>
  <si>
    <t>AAR Corp</t>
  </si>
  <si>
    <t>['sql', 'python', 'go', 'azure', 'aws', 'spark', 'numpy', 'scikit-learn', 'pandas']</t>
  </si>
  <si>
    <t>Manager of Data Engineering &amp; Analytics</t>
  </si>
  <si>
    <t>Maine</t>
  </si>
  <si>
    <t>Live + Work In Maine</t>
  </si>
  <si>
    <t>University of Maine System</t>
  </si>
  <si>
    <t>Athari</t>
  </si>
  <si>
    <t>['sql', 'python', 'r', 'matlab', 'java', 'bash', 'html', 'css', 'c', 'elasticsearch', 'zoom']</t>
  </si>
  <si>
    <t>Sr Data Engineer - Onsite - only local OH consultants</t>
  </si>
  <si>
    <t>USG Inc</t>
  </si>
  <si>
    <t>Senior Data Engineer - Telmai Data Observability Specialist</t>
  </si>
  <si>
    <t>DATA ENGINEER - DATABRICKS</t>
  </si>
  <si>
    <t>Database Analyst with Microsoft Fabric experience</t>
  </si>
  <si>
    <t>People Consultancy Services (PCS)</t>
  </si>
  <si>
    <t>['sql', 'python', 'snowflake', 'azure', 'aws', 'spark', 'pyspark', 'power bi', 'git']</t>
  </si>
  <si>
    <t>['sql', 'python', 'jupyter', 'tableau', 'excel', 'power bi', 'sap']</t>
  </si>
  <si>
    <t>Finance Systems &amp; Data Analyst - Insurance</t>
  </si>
  <si>
    <t>Widnes, United Kingdom</t>
  </si>
  <si>
    <t>SF Technology Partners</t>
  </si>
  <si>
    <t>Sr Data Scientist – Artificial Intelligence &amp; Manufacturing Analytics</t>
  </si>
  <si>
    <t>PRPDG</t>
  </si>
  <si>
    <t>['sql', 'sql server', 'mysql', 'postgresql', 'azure', 'oracle', 'aws', 'gcp', 'redshift', 'spark', 'kafka', 'gdpr', 'kubernetes', 'docker', 'git', 'terraform']</t>
  </si>
  <si>
    <t>CPL Solutions</t>
  </si>
  <si>
    <t>Nextech Group Limited</t>
  </si>
  <si>
    <t>Strategic Data Analyst - Global Business Solutions - San Jose</t>
  </si>
  <si>
    <t>['sql', 'go', 'express', 'tableau', 'excel', 'powerpoint']</t>
  </si>
  <si>
    <t>Strategic Data Analyst - Global Business Solutions - New York City</t>
  </si>
  <si>
    <t>['sql', 'python', 'go', 'tableau', 'excel', 'looker', 'power bi']</t>
  </si>
  <si>
    <t>Fellow, Data Engineering Jobs</t>
  </si>
  <si>
    <t>SPA</t>
  </si>
  <si>
    <t>['snowflake', 'azure', 'databricks', 'aws', 'spark', 'kafka', 'airflow']</t>
  </si>
  <si>
    <t>Data &amp; Analytics Engineer - NC</t>
  </si>
  <si>
    <t>['sql', 'python', 'azure', 'aws', 'gcp', 'sap', 'kubernetes']</t>
  </si>
  <si>
    <t>['sql', 'python', 'azure', 'aws', 'gcp', 'sap', 'kubernetes', 'docker']</t>
  </si>
  <si>
    <t>Software Engineer - OpenStack</t>
  </si>
  <si>
    <t>['python', 'go', 'mongo', 'c', 'postgresql', 'openstack', 'linux', 'ubuntu', 'debian', 'kubernetes']</t>
  </si>
  <si>
    <t>Software Engineer - Python/Golang - Kubernetes</t>
  </si>
  <si>
    <t>['python', 'golang', 'linux', 'ubuntu', 'kubernetes']</t>
  </si>
  <si>
    <t>Data Center Engineer – Capacity &amp; Infrastructure</t>
  </si>
  <si>
    <t>Data Analyst — Reporting &amp; Dashboards</t>
  </si>
  <si>
    <t>SQA Services, Inc.</t>
  </si>
  <si>
    <t>Business Systems Analysts/Developer</t>
  </si>
  <si>
    <t>Tax Analysts</t>
  </si>
  <si>
    <t>['python', 'go', 'javascript', 'typescript', 'looker', 'jenkins', 'jira', 'confluence']</t>
  </si>
  <si>
    <t>Senior Manager, Risk Strategy Data Scientist</t>
  </si>
  <si>
    <t>Lead Data Engineer (Hybrid to Naperville/AWS)</t>
  </si>
  <si>
    <t>Data Platform/Streaming Engineer - TX</t>
  </si>
  <si>
    <t>['sql', 'spark', 'kafka', 'git']</t>
  </si>
  <si>
    <t>Data Analyst -- Reporting &amp; Dashboards</t>
  </si>
  <si>
    <t>SQA Services</t>
  </si>
  <si>
    <t>Senior Software Engineer (Data Engineer)</t>
  </si>
  <si>
    <t>LinuxCareers</t>
  </si>
  <si>
    <t>Plume</t>
  </si>
  <si>
    <t>['scala', 'java', 'aws', 'spark', 'node.js', 'node', 'kubernetes']</t>
  </si>
  <si>
    <t>Data &amp; Business Analyst with Project Mgmt</t>
  </si>
  <si>
    <t>Fiala Project Resources</t>
  </si>
  <si>
    <t>Stanford University School of Medicine</t>
  </si>
  <si>
    <t>['tableau', 'excel', 'powerpoint', 'airtable']</t>
  </si>
  <si>
    <t>['sql', 'bigquery', 'excel', 'looker', 'power bi']</t>
  </si>
  <si>
    <t>Software Engineer (Data Focused)</t>
  </si>
  <si>
    <t>Technical Lead, Data Analytics</t>
  </si>
  <si>
    <t>Arkatechture</t>
  </si>
  <si>
    <t>['sql', 'python', 'sql server', 'snowflake', 'databricks', 'oracle', 'aws', 'redshift', 'bigquery', 'tableau', 'power bi', 'bitbucket', 'jira', 'confluence']</t>
  </si>
  <si>
    <t>Data Engineering &amp; Insight Manager</t>
  </si>
  <si>
    <t>Innovatix Technology Partners</t>
  </si>
  <si>
    <t>Software Engineer (Data Engineer)</t>
  </si>
  <si>
    <t>Ardent Principles, Inc.</t>
  </si>
  <si>
    <t>['sql', 'python', 'azure', 'aws', 'gcp', 'spark', 'kafka', 'pyspark', 'airflow', 'kubernetes', 'docker', 'git', 'terraform']</t>
  </si>
  <si>
    <t>Databricks Data Engineer with Sales Incentive Compensation (SIC)</t>
  </si>
  <si>
    <t>Unify Solutions Inc</t>
  </si>
  <si>
    <t>['sql', 'python', 'scala', 'azure', 'databricks', 'oracle', 'aws', 'gcp', 'kafka', 'unity', 'unify']</t>
  </si>
  <si>
    <t>C-130J MFOQA Flight Data Analyst</t>
  </si>
  <si>
    <t>Universal Technical Resource Services, Inc.</t>
  </si>
  <si>
    <t>Lead GTM Data Operations Analyst, AI Workflows</t>
  </si>
  <si>
    <t>['sql', 'python', 'shell', 'snowflake']</t>
  </si>
  <si>
    <t>Senior Data Scientist, Environmental, Health &amp; Safety (EHS)</t>
  </si>
  <si>
    <t>Principal Data Scientist, 340B Analytics &amp; Program Integrity</t>
  </si>
  <si>
    <t>DataStage Engineer (Face to Face)</t>
  </si>
  <si>
    <t>['sql', 'bash', 'shell', 'snowflake', 'aws', 'linux', 'unix']</t>
  </si>
  <si>
    <t>AWS Data Engineer- Redshift, ETL, Python</t>
  </si>
  <si>
    <t>['python', 'aws', 'django']</t>
  </si>
  <si>
    <t>Business Analyst - Clinical</t>
  </si>
  <si>
    <t>Senior Software Engineer - Custom Data</t>
  </si>
  <si>
    <t>['python', 'nosql', 'c', 'redis', 'cassandra', 'kafka', 'kubernetes', 'docker', 'terminal']</t>
  </si>
  <si>
    <t>AI &amp; Data Engineer, Data Discovery Services</t>
  </si>
  <si>
    <t>['sql', 'python', 'elasticsearch', 'azure', 'databricks', 'aws', 'docker']</t>
  </si>
  <si>
    <t>Senior Data Analyst, Line of Credit</t>
  </si>
  <si>
    <t>Brigit</t>
  </si>
  <si>
    <t>Senior Engineer_ MLOPs</t>
  </si>
  <si>
    <t>['python', 'java', 'c', 'azure', 'aws', 'gcp', 'pyspark', 'datarobot', 'git']</t>
  </si>
  <si>
    <t>Architect - Data Engineering - Jersey City</t>
  </si>
  <si>
    <t>['sql', 'scala', 'nosql', 'java', 'postgresql', 'spark', 'kafka', 'hadoop', 'git', 'jenkins', 'gitlab']</t>
  </si>
  <si>
    <t>['sql', 'python', 'elasticsearch', 'azure', 'databricks', 'aws', 'phoenix', 'excel', 'docker']</t>
  </si>
  <si>
    <t>Data Analyst (PowerBI, Adv Excel)</t>
  </si>
  <si>
    <t>IT DATA ENGINEERING LEAD</t>
  </si>
  <si>
    <t>['python', 'go', 'snowflake', 'azure', 'databricks', 'spark', 'hadoop']</t>
  </si>
  <si>
    <t>Blue Cross and Blue Shield of North Carolina</t>
  </si>
  <si>
    <t>Senior Cost Engineer and Data Analyst</t>
  </si>
  <si>
    <t>Data Scientist (Generative AI / Agentic AI)</t>
  </si>
  <si>
    <t>Cornerstone Solutions</t>
  </si>
  <si>
    <t>['python', 'azure', 'aws', 'gcp', 'pytorch', 'tensorflow', 'hugging face', 'docker']</t>
  </si>
  <si>
    <t>Southend, SK, Canada</t>
  </si>
  <si>
    <t>Data Scientist I supporting social science research, analytics, and AI initiatives</t>
  </si>
  <si>
    <t>['sql', 'python', 'bash', 'azure', 'aws', 'gcp', 'git']</t>
  </si>
  <si>
    <t>Ambler, PA</t>
  </si>
  <si>
    <t>['python', 'r', 'sas', 'spring', 'sas']</t>
  </si>
  <si>
    <t>Walt Disney World</t>
  </si>
  <si>
    <t>['mysql', 'tableau', 'excel']</t>
  </si>
  <si>
    <t>Product Analyst, Global Product Quality</t>
  </si>
  <si>
    <t>Vice President, Data Scientist - Credit Risk, Risk Insights - Chase 360</t>
  </si>
  <si>
    <t>[Remote] Sr. Big Data Engineers*| HQ: Chicago, IL</t>
  </si>
  <si>
    <t>['sql', 'python', 'scala', 'java', 'postgresql', 'azure', 'oracle', 'spark', 'pyspark', 'hadoop', 'linux']</t>
  </si>
  <si>
    <t>Software Engineer III-IIDR - IBM InfoSphere Data Replication</t>
  </si>
  <si>
    <t>['shell', 'db2', 'oracle', 'kafka', 'linux', 'unix']</t>
  </si>
  <si>
    <t>Sales Intelligence Analyst</t>
  </si>
  <si>
    <t>['sql', 'go', 'excel', 'power bi', 'dax']</t>
  </si>
  <si>
    <t>Data Science and Machine Learning Trainer</t>
  </si>
  <si>
    <t>Aditi Digital Solutions</t>
  </si>
  <si>
    <t>['sql', 'python', 'pytorch', 'tensorflow', 'hugging face', 'fastapi', 'tableau', 'power bi', 'docker']</t>
  </si>
  <si>
    <t>['sql', 'nosql', 'mongodb', 'c', 'sql server', 'mysql', 'postgresql', 'mongodb', 'snowflake', 'azure', 'aws', 'gcp', 'pyspark', 'windows', 'git', 'github']</t>
  </si>
  <si>
    <t>['sql', 'nosql', 'mongodb', 'c', 'sql server', 'mysql', 'postgresql', 'mongodb', 'snowflake', 'aws', 'kafka', 'pyspark', 'git', 'github']</t>
  </si>
  <si>
    <t>Principal Engineer I - Principal Data Platform Engineer</t>
  </si>
  <si>
    <t>['python', 'shell', 'mysql', 'postgresql', 'spark', 'kafka', 'hadoop', 'flask', 'django', 'visio', 'kubernetes', 'docker', 'yarn']</t>
  </si>
  <si>
    <t>SUSTAINABILITY DATA ENGINEER</t>
  </si>
  <si>
    <t>Lewes, United Kingdom</t>
  </si>
  <si>
    <t>Falcon Coffees Ltd</t>
  </si>
  <si>
    <t>['python', 'r', 'postgresql', 'gdpr']</t>
  </si>
  <si>
    <t>Responsible Business Alliance</t>
  </si>
  <si>
    <t>['c', 'jira', 'confluence', 'trello', 'monday.com']</t>
  </si>
  <si>
    <t>Vice President, Data Scientist – Credit Risk, Risk Insights - Chase 360</t>
  </si>
  <si>
    <t>Cygnet Sourcing Ltd</t>
  </si>
  <si>
    <t>Data Quality / Reporting Analyst</t>
  </si>
  <si>
    <t>Superior Skilled Trades</t>
  </si>
  <si>
    <t>['sql', 'go', 'sql server', 'power bi', 'dax']</t>
  </si>
  <si>
    <t>Lead Analytics Engineer</t>
  </si>
  <si>
    <t>Cleartech Recruiting</t>
  </si>
  <si>
    <t>Data Engineer (Azure) - Remote, Latin America</t>
  </si>
  <si>
    <t>Guyana</t>
  </si>
  <si>
    <t>Business Analyst # 26-17532</t>
  </si>
  <si>
    <t>Director – CX Analytics &amp; Optimization Technical Suite Lead</t>
  </si>
  <si>
    <t>Jazz Pharmaceuticals</t>
  </si>
  <si>
    <t>['python', 'r', 'html', 'snowflake', 'redshift', 'power bi', 'dax', 'powerbi', 'powerbi']</t>
  </si>
  <si>
    <t>['sql', 'postgresql', 'neo4j', 'databricks', 'oracle', 'aws', 'gcp', 'spark', 'hadoop', 'power bi']</t>
  </si>
  <si>
    <t>['sql', 'python', 'bash', 'vba', 'shell', 'azure', 'aws', 'spark', 'hadoop', 'looker']</t>
  </si>
  <si>
    <t>Azure Data Engineer(F2F)</t>
  </si>
  <si>
    <t>Scalence L.L.C.</t>
  </si>
  <si>
    <t>['sql', 'c', 'azure', 'gdpr']</t>
  </si>
  <si>
    <t>['sql', 'python', 'java', 'c', 'cassandra', 'azure', 'aws', 'spark', 'pytorch', 'matplotlib', 'numpy', 'tensorflow', 'hadoop', 'scikit-learn', 'pandas', 'tableau', 'power bi', 'git']</t>
  </si>
  <si>
    <t>['pandas', 'flask', 'tableau', 'looker', 'powerbi', 'powerbi', 'docker']</t>
  </si>
  <si>
    <t>['sql', 'sql server', 'snowflake', 'azure', 'tableau', 'power bi', 'qlik', 'dax', 'git']</t>
  </si>
  <si>
    <t>Associate, Data Insights</t>
  </si>
  <si>
    <t>Precision</t>
  </si>
  <si>
    <t>New Brunswick, Canada</t>
  </si>
  <si>
    <t>Minnesota Direct Care and Treatment</t>
  </si>
  <si>
    <t>['sql', 'python', 'go', 'c', 'sql server', 'cassandra', 'azure', 'power bi', 'ssis', 'ssrs', 'sharepoint', 'git', 'github']</t>
  </si>
  <si>
    <t>Ab Initio Developer (Big Data &amp; Hadoop)</t>
  </si>
  <si>
    <t>['sql', 'python', 'scala', 'nosql', 'java', 'shell', 'spark', 'kafka', 'hadoop', 'express', 'git']</t>
  </si>
  <si>
    <t>AI / ML Engineer — Data &amp; Analytics</t>
  </si>
  <si>
    <t>BXI World LLP</t>
  </si>
  <si>
    <t>DOWC</t>
  </si>
  <si>
    <t>['sql', 'python', 'postgresql', 'excel', 'power bi', 'dax']</t>
  </si>
  <si>
    <t>Data Engineer (Azure &amp; Snowflake) - Remote</t>
  </si>
  <si>
    <t>Megazone Cloud US</t>
  </si>
  <si>
    <t>Kingsville, ON, Canada</t>
  </si>
  <si>
    <t>Mastronardi Produce Limited</t>
  </si>
  <si>
    <t>We’re Hiring: Data Engineer (Cloud &amp; Analytics)</t>
  </si>
  <si>
    <t>SkillriseIndia</t>
  </si>
  <si>
    <t>['sql', 'sql server', 'azure', 'databricks', 'pyspark']</t>
  </si>
  <si>
    <t>Entry Level Data/Business Analyst</t>
  </si>
  <si>
    <t>Business (Accounting) Analyst (SQL, PowerBI)</t>
  </si>
  <si>
    <t>['sql', 'excel', 'power bi', 'dax', 'powerbi', 'powerbi']</t>
  </si>
  <si>
    <t>PayCruit</t>
  </si>
  <si>
    <t>Flow Control Group</t>
  </si>
  <si>
    <t>['sql', 'snowflake', 'tableau', 'power bi', 'sap', 'qlik']</t>
  </si>
  <si>
    <t>Senior Manager, Data Science - Acrobat &amp; Express</t>
  </si>
  <si>
    <t>Medical Lab Technologist/Scientist, f/t hospital roles in AK</t>
  </si>
  <si>
    <t>JT MedStaff</t>
  </si>
  <si>
    <t>Data Engineer/ Software Engineer</t>
  </si>
  <si>
    <t>['sql', 'sql server', 'azure', 'asp.net']</t>
  </si>
  <si>
    <t>Anderson, SC</t>
  </si>
  <si>
    <t>['sql', 'python', 'azure', 'databricks', 'aws', 'gcp', 'spark', 'kafka', 'pyspark', 'hadoop', 'git', 'github']</t>
  </si>
  <si>
    <t>Associate Principal – GCP &amp; AWS FinOps Data Engineer</t>
  </si>
  <si>
    <t>Hindustan Recruitment Services Pvt. Ltd.</t>
  </si>
  <si>
    <t>['sql', 'azure', 'aws', 'gcp', 'bigquery', 'airflow']</t>
  </si>
  <si>
    <t>Lead AI &amp; Azure Data Engineer-Fabric</t>
  </si>
  <si>
    <t>['sql', 'python', 'html', 'snowflake', 'aws', 'airflow', 'excel', 'github']</t>
  </si>
  <si>
    <t>AWS Data Engineer / ETL Developer</t>
  </si>
  <si>
    <t>BPA Services</t>
  </si>
  <si>
    <t>['sql', 'sql server', 'postgresql', 'snowflake', 'aws', 'redshift', 'pyspark', 'windows', 'git', 'terraform']</t>
  </si>
  <si>
    <t>Sofware Developer/Data Integration</t>
  </si>
  <si>
    <t>E-Health Partners, Inc</t>
  </si>
  <si>
    <t>['sql', 'java', 'html', 'c', 'azure', 'jquery', 'windows']</t>
  </si>
  <si>
    <t>Principal – Data Scientist, Card Intelligence</t>
  </si>
  <si>
    <t>Data Engineer - Azure &amp; Databricks Expert</t>
  </si>
  <si>
    <t>SYSTRA</t>
  </si>
  <si>
    <t>['sql', 'scala', 'azure', 'databricks', 'spark', 'kafka', 'pyspark', 'git', 'github']</t>
  </si>
  <si>
    <t>Sr. Data Analyst - Retail Bank</t>
  </si>
  <si>
    <t>Lead Data Engineer (DataOps) | Azure, Databricks, CI/CD</t>
  </si>
  <si>
    <t>['sql', 'python', 'azure', 'databricks', 'aws', 'gcp', 'kafka', 'airflow', 'github', 'gitlab']</t>
  </si>
  <si>
    <t>Sr Data Engineer with Python &amp; Databricks</t>
  </si>
  <si>
    <t>['sql', 'python', 'scala', 'snowflake', 'azure', 'databricks', 'aws', 'gcp', 'bigquery', 'spark', 'pyspark', 'airflow']</t>
  </si>
  <si>
    <t>MegazoneCloud US</t>
  </si>
  <si>
    <t>['sql', 'bash', 'shell', 'azure', 'aws', 'gcp', 'spark', 'kafka', 'hadoop', 'centos', 'docker', 'jenkins', 'ansible', 'yarn']</t>
  </si>
  <si>
    <t>Junior Data Engineer - MS Fabric</t>
  </si>
  <si>
    <t>['sql', 'python', 'r', 'sas', 'sas', 'powerbi', 'powerbi']</t>
  </si>
  <si>
    <t>Data Integration Engineer 5356</t>
  </si>
  <si>
    <t>Senior Associate, Data Analytics and Risk Reduction</t>
  </si>
  <si>
    <t>['sql', 'python', 'r', 'express', 'tableau', 'excel', 'power bi']</t>
  </si>
  <si>
    <t>Data Scientist/Application Developer (Secret cleared)</t>
  </si>
  <si>
    <t>['python', 'c', 'typescript', 'databricks', 'matplotlib', 'plotly', 'pyspark', 'seaborn', 'scikit-learn', 'nltk', 'pandas', 'tableau', 'qlik', 'powerbi', 'powerbi']</t>
  </si>
  <si>
    <t>Data Engineer, Senior (Hybrid)</t>
  </si>
  <si>
    <t>Releady</t>
  </si>
  <si>
    <t>['sql', 'snowflake', 'azure', 'databricks', 'airflow', 'cordova', 'github', 'bitbucket']</t>
  </si>
  <si>
    <t>Senior Data Scientist/Data Engineer - Quantitative Risk &amp; Unstructured Market Intelligence Pipeline</t>
  </si>
  <si>
    <t>['python', 'postgresql', 'azure', 'aws', 'power bi', 'outlook', 'unify']</t>
  </si>
  <si>
    <t>Tech Manager, Data Engineering - AI and Support</t>
  </si>
  <si>
    <t>Graduate Associate IT Analyst (Online Security Posture / Security)</t>
  </si>
  <si>
    <t>Talentium Inc. (previously known as AppSource Inc.)</t>
  </si>
  <si>
    <t>['sql', 'python', 'javascript', 'java', 'html', 'css', 'azure', 'aws', 'gcp', 'react', 'numpy', 'pandas', 'angular', 'node.js', 'node', 'windows', 'linux', 'tableau', 'excel', 'power bi', 'git', 'jira', 'confluence']</t>
  </si>
  <si>
    <t>Business Intelligence Specialist, Prospect Management and Analytics</t>
  </si>
  <si>
    <t>Pennsylvania State University</t>
  </si>
  <si>
    <t>Sr Data Engineer - Marketing &amp; Marketing Measurement</t>
  </si>
  <si>
    <t>3 KUBED CONSULTING INDIA PRIVATE LIMITED</t>
  </si>
  <si>
    <t>['sql', 'python', 'databricks', 'aws', 'windows', 'tableau', 'power bi', 'powerbi', 'powerbi']</t>
  </si>
  <si>
    <t>Business Aanlyst</t>
  </si>
  <si>
    <t>Manager Data Engineering - Agentic AI</t>
  </si>
  <si>
    <t>Data Engineer – Analytics &amp; BI |</t>
  </si>
  <si>
    <t>['sql', 'python', 'powershell', 'sql server', 'azure', 'databricks', 'pyspark', 'power bi']</t>
  </si>
  <si>
    <t>Current Master's - Data Science Internship - Summer 2027 | McLean, VA, USA</t>
  </si>
  <si>
    <t>Lead Data Engineer (Java, Python, AWS) | Plano, TX, USA</t>
  </si>
  <si>
    <t>Python Pyspark Developer</t>
  </si>
  <si>
    <t>['python', 'r', 'azure', 'aws', 'spark', 'pyspark', 'airflow']</t>
  </si>
  <si>
    <t>Data Science Vice President - Card Data Analytics</t>
  </si>
  <si>
    <t>['sql', 'python', 'r', 'sas', 'spark', 'hadoop', 'tableau', 'alteryx', 'sas']</t>
  </si>
  <si>
    <t>Data Engineer III - (Pyspark/databricks/Mongo/Sql/Python)</t>
  </si>
  <si>
    <t>['sql', 'nosql', 'mongo', 'java', 'databricks', 'aws', 'pyspark']</t>
  </si>
  <si>
    <t>Associate, Data Analytics,  Commercial &amp; Investment Bank, Tech Strategy and Execution</t>
  </si>
  <si>
    <t>CDP Lead Engineer</t>
  </si>
  <si>
    <t>Sutton, United Kingdom</t>
  </si>
  <si>
    <t>['sql', 'python', 'snowflake', 'azure', 'oracle', 'aws', 'gdpr', 'unity', 'unify']</t>
  </si>
  <si>
    <t>Data Scientist - Applied AI/ML Senior Associate</t>
  </si>
  <si>
    <t>Opus RS</t>
  </si>
  <si>
    <t>Energy Analyst, New Transactions</t>
  </si>
  <si>
    <t>['sql', 'python', 'mysql', 'tableau', 'excel', 'power bi']</t>
  </si>
  <si>
    <t>Data Integration Engineer - VP Level - Python/SQL</t>
  </si>
  <si>
    <t>['sql', 'python', 'sql server', 'databricks']</t>
  </si>
  <si>
    <t>Lead Informtics and Analytics Analyst</t>
  </si>
  <si>
    <t>Dexian [Corp Deal]</t>
  </si>
  <si>
    <t>['snowflake', 'power bi', 'sharepoint']</t>
  </si>
  <si>
    <t>SR Operations Analyst- WFH</t>
  </si>
  <si>
    <t>AJ Mackaness</t>
  </si>
  <si>
    <t>['sql', 'python', 'bigquery', 'gdpr']</t>
  </si>
  <si>
    <t>Data Engineer (Backend Python Development)</t>
  </si>
  <si>
    <t>Green Courte Residential Holdings</t>
  </si>
  <si>
    <t>['sql', 'python', 'shell', 'snowflake', 'azure', 'aws', 'gcp', 'airflow', 'pandas', 'fastapi', 'flask', 'linux', 'kubernetes', 'docker', 'git', 'github', 'terraform']</t>
  </si>
  <si>
    <t>Senior Lead Software Engineer - Data Platform</t>
  </si>
  <si>
    <t>['python', 'aws', 'spark', 'airflow', 'gdpr']</t>
  </si>
  <si>
    <t>Senior Data Analyst (People Analytics)</t>
  </si>
  <si>
    <t>['sql', 'python', 'tableau', 'power bi', 'qlik']</t>
  </si>
  <si>
    <t>P&amp;C Data Analyst</t>
  </si>
  <si>
    <t>Entry-Level Analyst (Remote)</t>
  </si>
  <si>
    <t>Renewable Careers</t>
  </si>
  <si>
    <t>Data Analyst (Pentagon, Onsite)</t>
  </si>
  <si>
    <t>['sql', 'python', 'tableau', 'excel', 'power bi', 'powerpoint', 'sharepoint', 'jira', 'confluence', 'mattermost']</t>
  </si>
  <si>
    <t>Data Analyst (Excellent SQL Development skills)</t>
  </si>
  <si>
    <t>[Remote] Strategic Pricing Analyst- Remote</t>
  </si>
  <si>
    <t>Senior Data Scientist (Pentagon, Onsite)</t>
  </si>
  <si>
    <t>['sql', 'python', 'r', 'tableau', 'excel', 'power bi', 'powerpoint', 'sharepoint']</t>
  </si>
  <si>
    <t>Director, Business Intelligence &amp; Data Strategy</t>
  </si>
  <si>
    <t>['sql', 'snowflake', 'databricks', 'aws', 'power bi', 'terraform']</t>
  </si>
  <si>
    <t>['snowflake', 'spark', 'sap']</t>
  </si>
  <si>
    <t>Sr. Manager - Data Engineering Team Lead</t>
  </si>
  <si>
    <t>['sql', 'python', 'sql server', 'gcp', 'ssis', 'github']</t>
  </si>
  <si>
    <t>Provato Staffing</t>
  </si>
  <si>
    <t>['sql', 'python', 'snowflake', 'oracle', 'github']</t>
  </si>
  <si>
    <t>Platform Support Data Engineer</t>
  </si>
  <si>
    <t>['sql', 'sql server', 'postgresql', 'oracle', 'windows', 'linux', 'splunk', 'github', 'jenkins', 'bitbucket', 'jira', 'confluence']</t>
  </si>
  <si>
    <t>Data Bricks Migration and Support engineer</t>
  </si>
  <si>
    <t>Databricks Data Engineer || Full time permanent role</t>
  </si>
  <si>
    <t>Veridian Tech Solutions, Inc.</t>
  </si>
  <si>
    <t>['sql', 'python', 'bash', 'azure', 'databricks', 'pyspark', 'terraform', 'gitlab', 'unity']</t>
  </si>
  <si>
    <t>Azure Data Bricks Consultant</t>
  </si>
  <si>
    <t>Somerset, United Kingdom</t>
  </si>
  <si>
    <t>['gcp', 'bigquery', 'spark', 'kafka', 'hadoop', 'git']</t>
  </si>
  <si>
    <t>National Crime Agency</t>
  </si>
  <si>
    <t>Stafford, United Kingdom</t>
  </si>
  <si>
    <t>Strolll</t>
  </si>
  <si>
    <t>['sql', 'python', 'r', 'azure', 'databricks', 'spark', 'kafka', 'gdpr', 'git']</t>
  </si>
  <si>
    <t>Data Engineer, Automation &amp; Controls, Blueoval Battery Park Michigan</t>
  </si>
  <si>
    <t>Marshall, MI</t>
  </si>
  <si>
    <t>US_East | Data Engineer_L2</t>
  </si>
  <si>
    <t>Senior Data Engineer - Part Time Contract</t>
  </si>
  <si>
    <t>Context Recruitment</t>
  </si>
  <si>
    <t>Marysville, CA</t>
  </si>
  <si>
    <t>Harmony Health Medical Clinic and Family Resource Center</t>
  </si>
  <si>
    <t>['sql', 'crystal', 'tableau', 'excel', 'power bi', 'powerpoint', 'outlook']</t>
  </si>
  <si>
    <t>Analytical Engineer (Data Modeller + Data Analyst)</t>
  </si>
  <si>
    <t>Vision Radiology</t>
  </si>
  <si>
    <t>['sql', 'snowflake', 'azure', 'redshift', 'bigquery', 'kafka', 'tableau', 'excel', 'looker', 'git']</t>
  </si>
  <si>
    <t>Sigma BI Developer_5+ years</t>
  </si>
  <si>
    <t>['sql', 'python', 'snowflake', 'azure', 'aws', 'gcp', 'redshift', 'bigquery', 'tableau', 'looker', 'power bi', 'sap']</t>
  </si>
  <si>
    <t>Senior Maintenance Analyst</t>
  </si>
  <si>
    <t>['sql', 'python', 'db2', 'sql server', 'oracle', 'aws', 'pyspark', 'tableau', 'qlik']</t>
  </si>
  <si>
    <t>People Operations Data Analyst, Ams</t>
  </si>
  <si>
    <t>['sql', 'express', 'excel', 'power bi', 'sheets']</t>
  </si>
  <si>
    <t>The Opportunity Hub UK</t>
  </si>
  <si>
    <t>['sql', 'python', 'r', 'c', 'numpy', 'scikit-learn', 'pandas', 'tableau', 'looker', 'power bi', 'git']</t>
  </si>
  <si>
    <t>Staff Data Engineer-Austin, TX preferred (Remote considered)</t>
  </si>
  <si>
    <t>Process Data Engineering Specialist - $73,000 - $78,000 A Year</t>
  </si>
  <si>
    <t>JobMESH</t>
  </si>
  <si>
    <t>Veolia</t>
  </si>
  <si>
    <t>['sql', 'python', 'java', 'vb.net', 'sql server', 'oracle', 'aws', 'windows', 'linux']</t>
  </si>
  <si>
    <t>Data Reporting Analyst (SQL &amp; Excel) | W2 | Remote (CA) | $40/hr</t>
  </si>
  <si>
    <t>['sql', 'oracle', 'cordova', 'excel']</t>
  </si>
  <si>
    <t>['python', 'java', 'huggingface']</t>
  </si>
  <si>
    <t>Conversion Analyst</t>
  </si>
  <si>
    <t>['sql', 'python', 'aws', 'redshift', 'pytorch', 'numpy', 'tensorflow', 'scikit-learn', 'pandas']</t>
  </si>
  <si>
    <t>Master Data Management (MDM) Data Engineer</t>
  </si>
  <si>
    <t>Database Engineer (SingleStore/DB2 and Snowflake)</t>
  </si>
  <si>
    <t>['sql', 'python', 'db2', 'snowflake', 'linux', 'unix', 'git']</t>
  </si>
  <si>
    <t>Healthcare Business Systems Analyst with AI/ML</t>
  </si>
  <si>
    <t>['azure', 'aws', 'jira']</t>
  </si>
  <si>
    <t>Performance Assurance Machine Learning Engineer / Data Analyst 4</t>
  </si>
  <si>
    <t>['sql', 'python', 'r', 'snowflake', 'azure', 'databricks', 'aws', 'gcp', 'spark', 'linux', 'kubernetes', 'docker']</t>
  </si>
  <si>
    <t>Bergen Community College</t>
  </si>
  <si>
    <t>['sql', 'c', 'spss']</t>
  </si>
  <si>
    <t>Evaluation and Research Scientist</t>
  </si>
  <si>
    <t>['r', 'excel', 'spss', 'sheets', 'spreadsheet']</t>
  </si>
  <si>
    <t>['sql', 'snowflake', 'aws', 'git', 'github']</t>
  </si>
  <si>
    <t>Integrated Analytics Consultant / Data Engineer - Quality Measurement and Clinical Decision Support</t>
  </si>
  <si>
    <t>St. Joseph's Health Care London</t>
  </si>
  <si>
    <t>['sql', 'python', 'java', 'azure', 'power bi', 'ssis']</t>
  </si>
  <si>
    <t>S+H Search</t>
  </si>
  <si>
    <t>Senior lead Data engineer</t>
  </si>
  <si>
    <t>['python', 'azure', 'databricks', 'aws', 'kubernetes', 'docker', 'github', 'terraform', 'jenkins', 'gitlab', 'unity']</t>
  </si>
  <si>
    <t>Data Tester (Big Data QE)</t>
  </si>
  <si>
    <t>Data Engineer (Databricks &amp; Power BI) (W2 only)</t>
  </si>
  <si>
    <t>['sql', 'azure', 'databricks', 'pyspark', 'power bi', 'dax', 'git']</t>
  </si>
  <si>
    <t>ERP Analyst - REMOTE</t>
  </si>
  <si>
    <t>Lead Decision Analyst: Onsite</t>
  </si>
  <si>
    <t>e.surv Chartered Surveyors</t>
  </si>
  <si>
    <t>Senior Nlp &amp; Genai Lead — Data Scientist (remote)</t>
  </si>
  <si>
    <t>Data Scientist (NH-1560-02T03)</t>
  </si>
  <si>
    <t>Air Force Test Center</t>
  </si>
  <si>
    <t>Data Insights &amp; Analytics Lead</t>
  </si>
  <si>
    <t>ether.fi</t>
  </si>
  <si>
    <t>Medicaid/Medicare Program Integrity Analyst II</t>
  </si>
  <si>
    <t>Lead Data Scientist- 100% remote</t>
  </si>
  <si>
    <t>Data Scientist / Applied ML Engineer</t>
  </si>
  <si>
    <t>ARCLOGIQ Software</t>
  </si>
  <si>
    <t>['sql', 'sql server', 'snowflake', 'azure', 'aws', 'power bi', 'github', 'terraform']</t>
  </si>
  <si>
    <t>['sql', 'python', 'scala', 'nosql', 'java', 'aws', 'redshift', 'airflow', 'kubernetes', 'docker']</t>
  </si>
  <si>
    <t>Sr Data Engineer-DBT engineer</t>
  </si>
  <si>
    <t>MD Anderson</t>
  </si>
  <si>
    <t>['python', 'html', 'pyspark']</t>
  </si>
  <si>
    <t>Staff Applied Scientist - Machine Learning</t>
  </si>
  <si>
    <t>Staff Data Engineer - Data Engineering | Northfield, NJ, USA</t>
  </si>
  <si>
    <t>['sql', 'python', 'scala', 'java', 'c', 'rust', 'spark', 'kafka', 'spring', 'gdpr', 'outlook', 'kubernetes']</t>
  </si>
  <si>
    <t>Lead Data Software Engineer</t>
  </si>
  <si>
    <t>['python', 'aws', 'redshift', 'kafka', 'airflow', 'kubernetes', 'docker', 'terraform']</t>
  </si>
  <si>
    <t>Security Engineer (AppSec) - Contract</t>
  </si>
  <si>
    <t>DataBrain</t>
  </si>
  <si>
    <t>['sql', 'python', 'typescript', 'node']</t>
  </si>
  <si>
    <t>Tavern Research</t>
  </si>
  <si>
    <t>Principal Data Engineer - 14 Month FTC</t>
  </si>
  <si>
    <t>Hackajob Ltd</t>
  </si>
  <si>
    <t>['sql', 'go', 'snowflake', 'aws']</t>
  </si>
  <si>
    <t>Database Engineer - Entry Level</t>
  </si>
  <si>
    <t>['sql', 'mongo', 'redis', 'elasticsearch', 'oracle']</t>
  </si>
  <si>
    <t>Lighthorne, United Kingdom</t>
  </si>
  <si>
    <t>Contechs</t>
  </si>
  <si>
    <t>Data Scientist-Top Secret Clearance Required</t>
  </si>
  <si>
    <t>['sql', 'python', 'r', 'matlab', 'mysql', 'numpy', 'scikit-learn', 'jupyter', 'tableau', 'powerbi', 'powerbi', 'jira', 'confluence']</t>
  </si>
  <si>
    <t>Lead Data Scientist, Experimentation Platform</t>
  </si>
  <si>
    <t>Strava</t>
  </si>
  <si>
    <t>Data Engineering - Data Ingestion Infrastructure</t>
  </si>
  <si>
    <t>['sql', 'python', 'java', 'gcp', 'bigquery', 'kafka', 'kubernetes', 'terraform', 'ansible', 'pulumi']</t>
  </si>
  <si>
    <t>Beverley, United Kingdom</t>
  </si>
  <si>
    <t>Vallum Associates Limited</t>
  </si>
  <si>
    <t>['scala', 'azure', 'databricks']</t>
  </si>
  <si>
    <t>Data Scientist, Technical Lead</t>
  </si>
  <si>
    <t>['sql', 'r', 'bash', 'airflow', 'pandas', 'linux', 'unix']</t>
  </si>
  <si>
    <t>Analyst, Pricing</t>
  </si>
  <si>
    <t>Senior Data Engineer – Financial Markets</t>
  </si>
  <si>
    <t>Elite Talent Consulting</t>
  </si>
  <si>
    <t>Senior Founding Backend/Python Engineer - AI Startup</t>
  </si>
  <si>
    <t>Postbridgetech</t>
  </si>
  <si>
    <t>['python', 'postgresql', 'redis', 'aws', 'fastapi']</t>
  </si>
  <si>
    <t>Pekin Insurance</t>
  </si>
  <si>
    <t>['sql', 'python', 'r', 'nosql', 'snowflake', 'excel', 'spreadsheet']</t>
  </si>
  <si>
    <t>Data Engineer, Principal</t>
  </si>
  <si>
    <t>['sql', 'python', 'nosql', 'snowflake', 'databricks', 'git', 'bitbucket', 'jira']</t>
  </si>
  <si>
    <t>Senior Data Engineer - Modern Data &amp; AI Platforms</t>
  </si>
  <si>
    <t>Spring Venture Group</t>
  </si>
  <si>
    <t>['sql', 'python', 'snowflake', 'azure', 'aws', 'gcp', 'spring']</t>
  </si>
  <si>
    <t>IBM Data Replication (CDC) Engineer</t>
  </si>
  <si>
    <t>['sql', 'db2', 'sql server', 'mysql', 'postgresql', 'oracle', 'windows', 'linux']</t>
  </si>
  <si>
    <t>Lead Business Intelligence Analyst, Full Time - Days</t>
  </si>
  <si>
    <t>Senior Data Analyst  - Global Payment Network, Counterparty Restitution</t>
  </si>
  <si>
    <t>Marchon Partners</t>
  </si>
  <si>
    <t>Data Analytics Manager - Logistics Industry</t>
  </si>
  <si>
    <t>Ntice Sourcing Solutions</t>
  </si>
  <si>
    <t>['sql', 'r', 'azure', 'gdpr', 'sap']</t>
  </si>
  <si>
    <t>Data Scientist — AI Evaluation Analytics</t>
  </si>
  <si>
    <t>Invovia</t>
  </si>
  <si>
    <t>['clickup']</t>
  </si>
  <si>
    <t>['sql', 'python', 'r', 'spark', 'pyspark', 'pandas']</t>
  </si>
  <si>
    <t>Business Analyst Remote</t>
  </si>
  <si>
    <t>People Operations Analyst (Total Rewards &amp; Analytics)</t>
  </si>
  <si>
    <t>Apex - Satellite Platforms</t>
  </si>
  <si>
    <t>IT Data &amp; Reporting Analyst</t>
  </si>
  <si>
    <t>Talentedge</t>
  </si>
  <si>
    <t>Junior Technical Analyst</t>
  </si>
  <si>
    <t>Basecamp Talent</t>
  </si>
  <si>
    <t>Director of Data &amp; Intelligence Engineering - 2237017</t>
  </si>
  <si>
    <t>Forvis Mazars</t>
  </si>
  <si>
    <t>['sql', 'python', 'neo4j', 'snowflake', 'azure', 'databricks', 'aws', 'gcp', 'pyspark', 'jira']</t>
  </si>
  <si>
    <t>Data Scientist 1 - TS/SCI w/poly</t>
  </si>
  <si>
    <t>Data Scientist - Consumer Technology Platform</t>
  </si>
  <si>
    <t>Lead Software Engineer- Python / Pyspark / Java / BigData / Data Modernization / AI</t>
  </si>
  <si>
    <t>['python', 'java', 'snowflake', 'databricks', 'spark', 'pyspark']</t>
  </si>
  <si>
    <t>INFRASTRUCTURE SITE RELIABILITY/BIG DATA ENGINEER-CONTRACT</t>
  </si>
  <si>
    <t>['spark', 'kafka', 'hadoop', 'linux']</t>
  </si>
  <si>
    <t>['go', 'smartsheet']</t>
  </si>
  <si>
    <t>Senior Data &amp; Policy Analyst- Procurement</t>
  </si>
  <si>
    <t>CIPS - The Chartered Institute of Procurement &amp; Supply</t>
  </si>
  <si>
    <t>Intuition IT – Intuitive Technology Recruitment</t>
  </si>
  <si>
    <t>['sql', 'python', 'aws', 'spark', 'pyspark', 'kubernetes', 'docker', 'terraform', 'jenkins']</t>
  </si>
  <si>
    <t>Hudson Hospital</t>
  </si>
  <si>
    <t>Statistical &amp; Claim Data Analyst</t>
  </si>
  <si>
    <t>Crawford and Company</t>
  </si>
  <si>
    <t>QA Apprenticeships</t>
  </si>
  <si>
    <t>Project Management/Principal Project Management (Data Scientist) Jobs</t>
  </si>
  <si>
    <t>['sql', 'python', 'nosql', 'mongodb', 'mongodb', 'neo4j', 'plotly', 'tableau', 'excel', 'powerpoint', 'sharepoint', 'powerbi', 'powerbi']</t>
  </si>
  <si>
    <t>Sr Data Scientist, AI/ML</t>
  </si>
  <si>
    <t>Analytical Science Data Review Group Leader</t>
  </si>
  <si>
    <t>Data Engineer - Top Secret Clearance</t>
  </si>
  <si>
    <t>Metric5</t>
  </si>
  <si>
    <t>['mysql', 'elasticsearch', 'aws', 'kafka', 'node.js', 'node', 'windows', 'kubernetes']</t>
  </si>
  <si>
    <t>Data Scientist II, ML Infrastructure</t>
  </si>
  <si>
    <t>['python', 'spark', 'pytorch', 'airflow', 'jenkins']</t>
  </si>
  <si>
    <t>Senior Applied AI Scientist - Multimodal &amp; Computer Vision</t>
  </si>
  <si>
    <t>Data Engineer with healthcare</t>
  </si>
  <si>
    <t>['sql', 'sql server', 'mlr', 'power bi', 'ssis', 'ssrs']</t>
  </si>
  <si>
    <t>Sr. Business Intelligence Engineer (Power BI)</t>
  </si>
  <si>
    <t>['sql', 'snowflake', 'azure', 'databricks', 'tableau', 'looker', 'power bi', 'ssrs', 'qlik', 'cognos', 'dax']</t>
  </si>
  <si>
    <t>Software Engineer II, Backend, Unified Data Platform</t>
  </si>
  <si>
    <t>['python', 'kotlin', 'mysql', 'aws', 'kubernetes']</t>
  </si>
  <si>
    <t>Senior Analyst, Data Analytics - Center of Excellence</t>
  </si>
  <si>
    <t>Clinical Data Analyst - Healthcare Data Exchange (Contract)</t>
  </si>
  <si>
    <t>PEN Software, Inc.</t>
  </si>
  <si>
    <t>Senior Data Scientist — Fraud Analytics</t>
  </si>
  <si>
    <t>['sql', 'python', 'sql server', 'postgresql', 'azure', 'aws', 'gcp', 'pandas', 'excel', 'power bi', 'sharepoint']</t>
  </si>
  <si>
    <t>Tableau Dashboard Developer</t>
  </si>
  <si>
    <t>['sql', 'db2', 'sql server', 'oracle', 'visio', 'tableau', 'excel', 'ssrs', 'powerpoint', 'git', 'bitbucket']</t>
  </si>
  <si>
    <t>ERP Data Analytics and Reporting Analyst</t>
  </si>
  <si>
    <t>Soccer Data Analyst</t>
  </si>
  <si>
    <t>New England Revolution</t>
  </si>
  <si>
    <t>['sql', 'python', 'r', 'tableau', 'excel', 'power bi', 'git']</t>
  </si>
  <si>
    <t>Corning, NY</t>
  </si>
  <si>
    <t>Senior Hadoop Developer</t>
  </si>
  <si>
    <t>['python', 'scala', 'java', 'spark', 'kafka', 'pyspark', 'airflow', 'hadoop', 'yarn']</t>
  </si>
  <si>
    <t>Data Eng II (PnD), IT PnD Data Engineering</t>
  </si>
  <si>
    <t>['python', 'go', 'ruby', 'java', 'c', 'php', 'aws', 'redshift', 'hadoop', 'ruby', 'node.js', 'node']</t>
  </si>
  <si>
    <t>Data Analyst – Credit Card Portfolio Analytics</t>
  </si>
  <si>
    <t>Earth City, MO</t>
  </si>
  <si>
    <t>Azure Cloud Data Engineer (1879)</t>
  </si>
  <si>
    <t>['sql', 'python', 'c', 'sql server', 'snowflake', 'azure', 'oracle', 'aws', 'airflow', 'ssis', 'git', 'github', 'jira', 'confluence']</t>
  </si>
  <si>
    <t>P&amp;C Analytics Sr Associate</t>
  </si>
  <si>
    <t>['sql', 'python', 'r', 'c', 'snowflake', 'tableau', 'excel', 'power bi', 'powerpoint', 'powerbi', 'powerbi']</t>
  </si>
  <si>
    <t>Member of Data Staff (AI Builder)</t>
  </si>
  <si>
    <t>['sql', 'python', 'snowflake', 'slack']</t>
  </si>
  <si>
    <t>World Insurance Associates LLC</t>
  </si>
  <si>
    <t>['sql', 'python', 't-sql', 'pyspark', 'tableau', 'excel', 'power bi', 'dax', 'powerbi', 'powerbi']</t>
  </si>
  <si>
    <t>Glidewell Dental</t>
  </si>
  <si>
    <t>Data Analyst for Small-Scale Project</t>
  </si>
  <si>
    <t>Sales Performance Data Analyst</t>
  </si>
  <si>
    <t>Kearney Activate-     Senior Data Scientist &amp; Product Engineer</t>
  </si>
  <si>
    <t>HiringCafe</t>
  </si>
  <si>
    <t>Kearney</t>
  </si>
  <si>
    <t>['sql', 'python', 'javascript', 'c', 'spark', 'react', 'tableau', 'power bi', 'docker', 'git']</t>
  </si>
  <si>
    <t>Finezi Inc.</t>
  </si>
  <si>
    <t>['sql', 'oracle', 'aws', 'gdpr', 'sharepoint']</t>
  </si>
  <si>
    <t>Digital Experience Analyst</t>
  </si>
  <si>
    <t>First Entertainment Credit Union</t>
  </si>
  <si>
    <t>Senior Business Analyst – Limerick</t>
  </si>
  <si>
    <t>Senior Data Scientist: Model Risk</t>
  </si>
  <si>
    <t>Visa Hunt</t>
  </si>
  <si>
    <t>['sql', 'python', 'pytorch', 'tensorflow', 'hugging face']</t>
  </si>
  <si>
    <t>Infra Data Engineering Leader, Analytics</t>
  </si>
  <si>
    <t>AI Data analyst – Remote – Ireland</t>
  </si>
  <si>
    <t>['sql', 'python', 'r', 'matlab', 'oracle', 'redshift', 'spark']</t>
  </si>
  <si>
    <t>Software Engineer – Backend &amp; Data</t>
  </si>
  <si>
    <t>Raptor Supplies Private Limited</t>
  </si>
  <si>
    <t>['sql', 'python', 'postgresql', 'elasticsearch', 'aws', 'fastapi', 'github']</t>
  </si>
  <si>
    <t>GCP Cloud Engineer</t>
  </si>
  <si>
    <t>['sql', 'azure', 'aws', 'gcp', 'kubernetes', 'terraform']</t>
  </si>
  <si>
    <t>Service Designer/User Researcher With Data Analysis Experience</t>
  </si>
  <si>
    <t>Qubic Digital Services</t>
  </si>
  <si>
    <t>AI, Data Science and Robotics Coach</t>
  </si>
  <si>
    <t>Dr X Academy of Robotics and Coding Hong Kong Limited</t>
  </si>
  <si>
    <t>Checkr</t>
  </si>
  <si>
    <t>['sql', 'python', 'nosql', 'mongodb', 'mongodb', 'snowflake', 'databricks', 'aws', 'spark', 'kafka', 'pyspark']</t>
  </si>
  <si>
    <t>Senior Data Engineer - Ad Serving</t>
  </si>
  <si>
    <t>['sql', 'python', 'dynamodb', 'redis', 'aws', 'gcp', 'aurora', 'spark', 'kafka', 'airflow']</t>
  </si>
  <si>
    <t>Data Analytics - Contractual</t>
  </si>
  <si>
    <t>Top Secret Data Scientist</t>
  </si>
  <si>
    <t>CDL Software</t>
  </si>
  <si>
    <t>['sql', 'go', 'mysql', 'postgresql', 'elasticsearch', 'oracle', 'aws', 'github', 'terraform', 'gitlab', 'jira']</t>
  </si>
  <si>
    <t>Data Engineer - 2 roles</t>
  </si>
  <si>
    <t>Sheffield Hallam University</t>
  </si>
  <si>
    <t>Senior Data Engineer - Databricks - Azure - Python - Fabric - SQL</t>
  </si>
  <si>
    <t>Data Analyst II, Office of Data Analytics</t>
  </si>
  <si>
    <t>['sql', 'python', 'c', 'visio', 'tableau', 'excel', 'power bi']</t>
  </si>
  <si>
    <t>Jauharabad, Pakistan</t>
  </si>
  <si>
    <t>HitroTech</t>
  </si>
  <si>
    <t>['sql', 'python', 'bash', 'shell', 'unix', 'visio', 'tableau', 'power bi']</t>
  </si>
  <si>
    <t>['python', 'azure', 'aws', 'numpy', 'scikit-learn', 'pandas', 'jupyter', 'opencv', 'fastapi', 'docker', 'git', 'gitlab']</t>
  </si>
  <si>
    <t>Premium Health Care</t>
  </si>
  <si>
    <t>Business Systems and Data Analyst</t>
  </si>
  <si>
    <t>Ranson Barnes Recruitment Limited</t>
  </si>
  <si>
    <t>Junior Data Analyst Apprenticeship</t>
  </si>
  <si>
    <t>Senior Data Analyst – Operations &amp; Systems Integration</t>
  </si>
  <si>
    <t>['sql', 'python', 'c', 'tableau', 'looker', 'power bi', 'jira']</t>
  </si>
  <si>
    <t>AI/ML Ops and Data Engineer</t>
  </si>
  <si>
    <t>['sql', 'python', 'gcp', 'bigquery', 'airflow', 'docker', 'git']</t>
  </si>
  <si>
    <t>Lead Databricks Consultant</t>
  </si>
  <si>
    <t>['sql', 'python', 'azure', 'databricks', 'aws', 'gcp', 'spark', 'pyspark', 'unity']</t>
  </si>
  <si>
    <t>Machine Learning Ops Data Engineer</t>
  </si>
  <si>
    <t>The hirexpress llc</t>
  </si>
  <si>
    <t>['sql', 'python', 'postgresql', 'snowflake', 'aws', 'redshift', 'bigquery', 'airflow', 'git', 'github', 'gitlab']</t>
  </si>
  <si>
    <t>Executive Data Analyst</t>
  </si>
  <si>
    <t>Superb People Ltd</t>
  </si>
  <si>
    <t>Data Scientist- TS/SCI</t>
  </si>
  <si>
    <t>['sql', 'elasticsearch', 'neo4j', 'aws', 'kubernetes', 'docker', 'git']</t>
  </si>
  <si>
    <t>Data Engineer (Python / PySpark / SQL)</t>
  </si>
  <si>
    <t>WilsonCTS</t>
  </si>
  <si>
    <t>Software Engineer - Advanced Reporting</t>
  </si>
  <si>
    <t>['python', 'css', 'typescript', 'aws', 'react', 'airflow', 'fastapi', 'django', 'kubernetes', 'docker', 'terraform']</t>
  </si>
  <si>
    <t>Principal Data Engineer (SC)</t>
  </si>
  <si>
    <t>Synergize Consulting</t>
  </si>
  <si>
    <t>CXI, Inc.</t>
  </si>
  <si>
    <t>Scientific Computing &amp; Data Analytics Engineer</t>
  </si>
  <si>
    <t>Senior Data Engineer (Databricks, Delta Lake -Focused)- In-Person Interview Mandatory</t>
  </si>
  <si>
    <t>Procurement Programs &amp; Systems Data Analyst</t>
  </si>
  <si>
    <t>Allegiant</t>
  </si>
  <si>
    <t>['sql', 'html', 'visual basic', 'sql server', 'sap', 'terminal']</t>
  </si>
  <si>
    <t>Data Analyst - Remote / Telecommute</t>
  </si>
  <si>
    <t>['sql', 'python', 'snowflake', 'oracle', 'gcp', 'spark', 'hadoop', 'unix']</t>
  </si>
  <si>
    <t>Remote Entry Level Financial Analyst (Part-Time)</t>
  </si>
  <si>
    <t>Casa Bonita</t>
  </si>
  <si>
    <t>['sql', 'python', 'r', 'excel', 'sheets']</t>
  </si>
  <si>
    <t>Data Scientist – Marketing (5783)</t>
  </si>
  <si>
    <t>Senior GCP Data Engineer - Remote / Telecommute</t>
  </si>
  <si>
    <t>['sql', 'python', 'java', 'shell', 'gcp', 'bigquery', 'airflow']</t>
  </si>
  <si>
    <t>Data Engineer- EX Capital One</t>
  </si>
  <si>
    <t>['sql', 'python', 'java', 'azure', 'aws', 'gcp', 'spark', 'kafka', 'hadoop']</t>
  </si>
  <si>
    <t>Analyst, Decision Science</t>
  </si>
  <si>
    <t>George P. Johnson Experience Marketing</t>
  </si>
  <si>
    <t>['python', 'r', 'bigquery', 'tableau', 'looker', 'power bi', 'airtable']</t>
  </si>
  <si>
    <t>Data Scientist with QuickSight Knowledge</t>
  </si>
  <si>
    <t>Alation Platform Engineer</t>
  </si>
  <si>
    <t>Syren</t>
  </si>
  <si>
    <t>['python', 'pytorch', 'matplotlib', 'plotly', 'tableau', 'git']</t>
  </si>
  <si>
    <t>Senior Data Engineer - Recommendations &amp; Data Platform</t>
  </si>
  <si>
    <t>Mill</t>
  </si>
  <si>
    <t>['sql', 'python', 'snowflake', 'redshift', 'bigquery', 'airflow', 'tableau', 'terraform', 'pulumi', 'unify']</t>
  </si>
  <si>
    <t>Data Analysis Manager - Risk Product Data</t>
  </si>
  <si>
    <t>HR System Data Analyst</t>
  </si>
  <si>
    <t>James Andrew Recruitment Solutions (JAR Solutions)</t>
  </si>
  <si>
    <t>Data Scientist (Group 4), Junior</t>
  </si>
  <si>
    <t>Senior Data Engineer, Python &amp; API Development</t>
  </si>
  <si>
    <t>WebCreek</t>
  </si>
  <si>
    <t>['sql', 'python', 'elasticsearch', 'fastapi', 'kubernetes', 'docker', 'github', 'jenkins']</t>
  </si>
  <si>
    <t>Talleyville, DE</t>
  </si>
  <si>
    <t>Internal Tools &amp; Data Product Analyst</t>
  </si>
  <si>
    <t>Lambda</t>
  </si>
  <si>
    <t>Parts Data Management Analyst II - Product Engineering Support  # 26-17925</t>
  </si>
  <si>
    <t>Head of Data Science/ Machine Learning</t>
  </si>
  <si>
    <t>Principal Engineer - Channels Data Platforms and Analytics</t>
  </si>
  <si>
    <t>['sql', 'python', 'r', 'go', 'scala', 'java', 'snowflake', 'azure', 'databricks', 'oracle', 'spark', 'kafka', 'hadoop', 'splunk', 'kubernetes', 'docker', 'git', 'terraform', 'jenkins']</t>
  </si>
  <si>
    <t>Data Engineer II - Databricks Platform</t>
  </si>
  <si>
    <t>['databricks', 'aws', 'pyspark', 'unity']</t>
  </si>
  <si>
    <t>Workforce Management Analyst – Skills Management, Assistant Vice President</t>
  </si>
  <si>
    <t>Bilaspur, Chhattisgarh, India</t>
  </si>
  <si>
    <t>SkySun</t>
  </si>
  <si>
    <t>Keyword Analyst Manager</t>
  </si>
  <si>
    <t>Blueberry Digital Labs</t>
  </si>
  <si>
    <t>NC FAST Power BI and Data engineer</t>
  </si>
  <si>
    <t>Novalink Solutions LLC</t>
  </si>
  <si>
    <t>['sql', 'python', 'scala', 't-sql', 'snowflake', 'azure', 'databricks', 'oracle', 'power bi']</t>
  </si>
  <si>
    <t>Senior Azure Data Engineer – Microsoft Fabric | Hybrid (Tamil Nadu)</t>
  </si>
  <si>
    <t>Core Talent Finder</t>
  </si>
  <si>
    <t>['azure', 'spark', 'power bi', 'unify']</t>
  </si>
  <si>
    <t>Southbridge, MA</t>
  </si>
  <si>
    <t>Data Scientist III - FCRM</t>
  </si>
  <si>
    <t>['sql', 'python', 'azure', 'databricks', 'oracle']</t>
  </si>
  <si>
    <t>Data Science &amp; Quantitative Analysis Expert</t>
  </si>
  <si>
    <t>['python', 'numpy', 'pandas', 'jupyter', 'git']</t>
  </si>
  <si>
    <t>Business Analyst &amp; Data Analyst only Freshers Candidates Apply</t>
  </si>
  <si>
    <t>PRIME EXCELLENCY ENTERPRISES</t>
  </si>
  <si>
    <t>Faculty for Data Science &amp; Computer Science</t>
  </si>
  <si>
    <t>Vasantrao Naik Mahavidyalaya</t>
  </si>
  <si>
    <t>['python', 'nosql', 'c++', 'c', 'azure', 'aws', 'gcp']</t>
  </si>
  <si>
    <t>['sql', 'python', 'nosql', 'mongodb', 'c', 'mongodb', 'azure', 'aws', 'gcp', 'power bi']</t>
  </si>
  <si>
    <t>Data Engineer II (Full Time) United States</t>
  </si>
  <si>
    <t>['mongodb', 'mysql', 'postgresql', 'mongodb', 'spark', 'hadoop', 'tableau']</t>
  </si>
  <si>
    <t>Evergreen: Senior AI Platform &amp; Data Engineer</t>
  </si>
  <si>
    <t>Ad Hoc LLC</t>
  </si>
  <si>
    <t>['sql', 'python', 'databricks', 'spark', 'kubernetes']</t>
  </si>
  <si>
    <t>Willsfly Technologies Inc</t>
  </si>
  <si>
    <t>['snowflake', 'databricks', 'spark']</t>
  </si>
  <si>
    <t>Lead Data Engineer (Python, PySpark, AWS) | McLean, VA, USA</t>
  </si>
  <si>
    <t>['sql', 'python', 'scala', 'nosql', 'mongo', 'java', 'shell', 'mysql', 'cassandra', 'snowflake', 'azure', 'aws', 'redshift', 'spark', 'kafka', 'pyspark', 'hadoop', 'linux', 'unix']</t>
  </si>
  <si>
    <t>Information Management and BI Business Analyst</t>
  </si>
  <si>
    <t>Americaneagle.com</t>
  </si>
  <si>
    <t>Data Engineer II (Python / PySpark / SQL)</t>
  </si>
  <si>
    <t>Bonita Springs, FL (+1 other)</t>
  </si>
  <si>
    <t>Data Center Capacity Engineer</t>
  </si>
  <si>
    <t>Jeffersonville, IN</t>
  </si>
  <si>
    <t>['sql', 'python', 'r', 'bash']</t>
  </si>
  <si>
    <t>Staff Software Engineer, Data Engineering</t>
  </si>
  <si>
    <t>Hanumant Technology Pvt. Ltd.</t>
  </si>
  <si>
    <t>Marketing Analytics Lead</t>
  </si>
  <si>
    <t>Hadoop PySpark Data Engineer</t>
  </si>
  <si>
    <t>['sql', 'python', 'shell', 'spark', 'airflow', 'hadoop', 'unix', 'tableau', 'excel']</t>
  </si>
  <si>
    <t>Data Engineer - Systematic Macro Pod - Hedge Fund</t>
  </si>
  <si>
    <t>Software Engineer II - Data Engineering Platform</t>
  </si>
  <si>
    <t>['sql', 'python', 'snowflake', 'aws', 'airflow', 'kubernetes', 'docker', 'terraform']</t>
  </si>
  <si>
    <t>Analytics Consultant (UK Wide, Work at Home, UK, GB)</t>
  </si>
  <si>
    <t>Foundever</t>
  </si>
  <si>
    <t>['sql', 'python', 'r', 'c', 'azure', 'databricks', 'power bi']</t>
  </si>
  <si>
    <t>Data analyst to build multi-source transaction reconciliation pipeline (Python/AI-assisted) - Contract to Hire</t>
  </si>
  <si>
    <t>['sql', 'python', 'snowflake', 'azure', 'aws', 'gcp', 'spark', 'kafka', 'airflow', 'tableau', 'power bi', 'ssis', 'sap', 'qlik']</t>
  </si>
  <si>
    <t>Supervisory Market Data Analyst (Associate Director)</t>
  </si>
  <si>
    <t>['sql', 'python', 'r', 'azure', 'aws', 'gcp', 'numpy', 'pandas', 'tableau', 'excel', 'looker', 'power bi', 'git']</t>
  </si>
  <si>
    <t>Tableau data analyst</t>
  </si>
  <si>
    <t>Elevate Iq</t>
  </si>
  <si>
    <t>['sql', 'python', 'sql server', 'mysql', 'postgresql', 'snowflake', 'azure', 'databricks', 'oracle', 'aws', 'redshift', 'bigquery', 'matplotlib', 'numpy', 'pandas', 'tableau', 'excel']</t>
  </si>
  <si>
    <t>Data Visualization Engineer 5 - Member Insights Engineering</t>
  </si>
  <si>
    <t>['sql', 'javascript', 'typescript', 'react', 'graphql', 'node.js', 'vue', 'node', 'vue.js']</t>
  </si>
  <si>
    <t>Senior Financial Data Analyst (PowerBI)</t>
  </si>
  <si>
    <t>Reyes Beverage Group</t>
  </si>
  <si>
    <t>Rincon Family Services</t>
  </si>
  <si>
    <t>Sustainability Data Analyst, Office of Sustainability</t>
  </si>
  <si>
    <t>Employment and Social Development Canada</t>
  </si>
  <si>
    <t>Hybrid Pricing Analyst — B2B Strategy &amp; Analytics</t>
  </si>
  <si>
    <t>Copeland</t>
  </si>
  <si>
    <t>['sql', 'azure', 'databricks', 'aws', 'pyspark', 'unity']</t>
  </si>
  <si>
    <t>Railroad Retirement Board</t>
  </si>
  <si>
    <t>['sql', 't-sql', 'sql server', 'azure', 'gdpr', 'power bi', 'sap']</t>
  </si>
  <si>
    <t>Senior Data Engineer - Data warehousing/Python/AI</t>
  </si>
  <si>
    <t>East Stroudsburg, PA</t>
  </si>
  <si>
    <t>DTCC</t>
  </si>
  <si>
    <t>['sql', 'python', 'perl', 'shell', 'github']</t>
  </si>
  <si>
    <t>AARATECH</t>
  </si>
  <si>
    <t>Sinfloro Fragrance and Retail Solutions Ltd</t>
  </si>
  <si>
    <t>Senior Software Engineer, Data Platform (Remote)</t>
  </si>
  <si>
    <t>Solution Engineer - Cloud AI (Data)</t>
  </si>
  <si>
    <t>['sql', 'r', 'html', 'postgresql', 'snowflake', 'azure', 'databricks', 'aws', 'redshift', 'bigquery', 'hadoop']</t>
  </si>
  <si>
    <t>Staff Data Scientist, ML (People Analytics &amp; Insights) | Chicago, IL, USA</t>
  </si>
  <si>
    <t>['sql', 'python', 'snowflake', 'bigquery', 'spark']</t>
  </si>
  <si>
    <t>['sql', 'python', 'scala', 'nosql', 'java', 'c', 'dynamodb', 'snowflake', 'azure', 'aws', 'gcp', 'redshift', 'bigquery', 'spark', 'kafka', 'hadoop']</t>
  </si>
  <si>
    <t>Cloudsufi is Hiring! Technical Project Manager || Noida (Hybrid)</t>
  </si>
  <si>
    <t>CLOUDSUFI</t>
  </si>
  <si>
    <t>['go', 'scala', 'java', 'gcp', 'spark', 'git', 'bitbucket']</t>
  </si>
  <si>
    <t>Live Oak, FL</t>
  </si>
  <si>
    <t>Immediate Opening in Jacksonville for a Supply Chain Analyst | Hiring</t>
  </si>
  <si>
    <t>Richardson-based Supply Chain Analyst Opening | Hiring</t>
  </si>
  <si>
    <t>Parallel</t>
  </si>
  <si>
    <t>Voleon</t>
  </si>
  <si>
    <t>['sql', 'python', 'sql server', 'databricks', 'spark', 'pyspark', 'airflow', 'unity']</t>
  </si>
  <si>
    <t>Urgent Hire in Mount Dora:Supply Chain Analyst | Hiring</t>
  </si>
  <si>
    <t>Mt Dora, FL</t>
  </si>
  <si>
    <t>Cape Canaveral-based Supply Chain Analyst Opening | Hiring</t>
  </si>
  <si>
    <t>Trainee Data Cabling Engineer</t>
  </si>
  <si>
    <t>Stoneleigh Consultancy Limited</t>
  </si>
  <si>
    <t>Analyst Telecom</t>
  </si>
  <si>
    <t>Data Engineer / Data Analyst Associate - Business Transformation</t>
  </si>
  <si>
    <t>DuPont</t>
  </si>
  <si>
    <t>['sql', 'python', 'go', 'java', 'sql server', 'snowflake', 'azure', 'tableau', 'power bi']</t>
  </si>
  <si>
    <t>AWS Data Engineer_Python+Glue_6+yrs</t>
  </si>
  <si>
    <t>['python', 'dynamodb', 'aws', 'redshift', 'spark']</t>
  </si>
  <si>
    <t>Azure &amp; Snowflake Data Engineer</t>
  </si>
  <si>
    <t>['sql', 'python', 'snowflake', 'azure', 'databricks', 'spark', 'git']</t>
  </si>
  <si>
    <t>Thales Defense &amp; Security, Inc.</t>
  </si>
  <si>
    <t>Business Analyst III - AMZ9898510</t>
  </si>
  <si>
    <t>['sql', 'python', 'r', 'sas', 'erlang', 'oracle', 'redshift', 'excel', 'spss', 'sas']</t>
  </si>
  <si>
    <t>one2one Recruitment</t>
  </si>
  <si>
    <t>Data Scientist, Finance Forecasting</t>
  </si>
  <si>
    <t>Utilidata</t>
  </si>
  <si>
    <t>['azure', 'databricks', 'aws', 'gcp', 'spark', 'kafka', 'tableau', 'power bi']</t>
  </si>
  <si>
    <t>['sql', 'sas', 'c', 'oracle', 'sas', 'kubernetes', 'docker', 'git', 'jenkins', 'jira']</t>
  </si>
  <si>
    <t>(USA) Senior Manager, Advanced Analytics - Payments Strategy &amp; Analytics, Marketplace</t>
  </si>
  <si>
    <t>['sql', 'r', 'sas', 'tableau', 'looker', 'sas']</t>
  </si>
  <si>
    <t>['python', 'r', 'scala', 'spark', 'pyspark', 'tensorflow']</t>
  </si>
  <si>
    <t>(USA) Manager, Advanced Analytics - Payments Strategy &amp; Analytics, Marketplace</t>
  </si>
  <si>
    <t>['sql', 'python', 'r', 'scala', 'nosql', 'spark', 'matplotlib', 'plotly', 'pyspark', 'tensorflow']</t>
  </si>
  <si>
    <t>Sr. Risk Management Analyst | Austin, TX, USA</t>
  </si>
  <si>
    <t>Data Science, Machine Learning, Generative AI &amp; AI Trainer</t>
  </si>
  <si>
    <t>UniConverge Technologies Pvt. Ltd.</t>
  </si>
  <si>
    <t>Data Engineering Manger</t>
  </si>
  <si>
    <t>['sql', 'python', 'typescript', 'postgresql', 'gcp', 'react', 'node.js', 'node', 'next.js', 'notion', 'slack']</t>
  </si>
  <si>
    <t>Senior Cloud Infrastructure Engineer</t>
  </si>
  <si>
    <t>['python', 'rust', 'azure', 'aws']</t>
  </si>
  <si>
    <t>Data Engineer – Azure Databricks</t>
  </si>
  <si>
    <t>Business Analyst | $100k+</t>
  </si>
  <si>
    <t>Program Manager - Data Analytics</t>
  </si>
  <si>
    <t>Parkland Fleet Solution</t>
  </si>
  <si>
    <t>Senior Business Analyst, Operations</t>
  </si>
  <si>
    <t>Breckenridge, CO</t>
  </si>
  <si>
    <t>['sql', 'python', 'javascript', 'java', 'html', 'sql server', 'azure', 'excel', 'power bi', 'dax']</t>
  </si>
  <si>
    <t>Senior Software Engineer – Backend (Python | Flask | MySQL | AWS)</t>
  </si>
  <si>
    <t>FloData Analytics</t>
  </si>
  <si>
    <t>['sql', 'python', 'mysql', 'redis', 'aws', 'numpy', 'pandas', 'flask', 'sheets', 'docker', 'git', 'github']</t>
  </si>
  <si>
    <t>Work in Edgewater:Supply Chain Analyst | Hiring</t>
  </si>
  <si>
    <t>Edgewater, FL</t>
  </si>
  <si>
    <t>Senior Marketing Analyst</t>
  </si>
  <si>
    <t>Lead Data Engineer AWS</t>
  </si>
  <si>
    <t>Kanchipuram, Tamil Nadu, India</t>
  </si>
  <si>
    <t>rubikssyslabs</t>
  </si>
  <si>
    <t>['sql', 'python', 'aws', 'redshift', 'pyspark', 'airflow', 'git']</t>
  </si>
  <si>
    <t>Senior People Analytics Specialist</t>
  </si>
  <si>
    <t>['sql', 'python', 'oracle', 'tableau', 'excel', 'power bi', 'powerpoint', 'outlook', 'sharepoint']</t>
  </si>
  <si>
    <t>Jr. Portfolio &amp; Data Analyst</t>
  </si>
  <si>
    <t>Dogpatch Labs</t>
  </si>
  <si>
    <t>['c', 'sheets', 'spreadsheet', 'airtable']</t>
  </si>
  <si>
    <t>Lotto Forecast and Predictive Analytics</t>
  </si>
  <si>
    <t>Revolite Infotech Pvt. Ltd</t>
  </si>
  <si>
    <t>['sql', 'python', 'pytorch', 'pyspark', 'tensorflow', 'scikit-learn']</t>
  </si>
  <si>
    <t>Reframe Data Services</t>
  </si>
  <si>
    <t>['aws', 'linux', 'docker', 'github', 'terraform', 'jenkins', 'ansible', 'chef', 'puppet']</t>
  </si>
  <si>
    <t>Principal Engineer, Core Infrastructure</t>
  </si>
  <si>
    <t>['sql', 'nosql', 'gdpr', 'kubernetes', 'terraform']</t>
  </si>
  <si>
    <t>Averro</t>
  </si>
  <si>
    <t>Marine Sensor Data Scientist - AI/ML</t>
  </si>
  <si>
    <t>Schmidt Marine Job Board</t>
  </si>
  <si>
    <t>Lynker</t>
  </si>
  <si>
    <t>Azure Databricks Architect - Fulltime</t>
  </si>
  <si>
    <t>['sql', 'python', 'scala', 'shell', 'azure', 'databricks', 'spark']</t>
  </si>
  <si>
    <t>Senior Lead Data Engineer - R01568572</t>
  </si>
  <si>
    <t>['sql', 'python', 'databricks', 'aws', 'pyspark', 'power bi', 'git']</t>
  </si>
  <si>
    <t>['sql', 'python', 'sql server', 'oracle', 'aws', 'kafka', 'pyspark', 'github', 'jenkins', 'bitbucket']</t>
  </si>
  <si>
    <t>Databricks Developer-Data Engineering</t>
  </si>
  <si>
    <t>['sql', 'python', 'vba', 'azure', 'databricks', 'oracle', 'pandas', 'excel', 'power bi', 'sap']</t>
  </si>
  <si>
    <t>['postgresql', 'snowflake', 'azure']</t>
  </si>
  <si>
    <t>Lead Data Scientist / AI/ML Engineer(IIT's, NIT's, BITS)</t>
  </si>
  <si>
    <t>TalentXO</t>
  </si>
  <si>
    <t>['python', 'spark', 'kafka', 'kubernetes']</t>
  </si>
  <si>
    <t>Data Analyst - IT IV</t>
  </si>
  <si>
    <t>SmartIPlace</t>
  </si>
  <si>
    <t>['sql', 'nosql', 'dynamodb', 'aws', 'power bi', 'dax']</t>
  </si>
  <si>
    <t>SSC - Business Analyst Jobs</t>
  </si>
  <si>
    <t>LOS ANGLS AFB, CA</t>
  </si>
  <si>
    <t>Integrated Data Services, LLC</t>
  </si>
  <si>
    <t>Partner Operations Analyst, Food Access</t>
  </si>
  <si>
    <t>Antrim, United Kingdom</t>
  </si>
  <si>
    <t>Lead Cloud Data Engineer Data Mesh &amp; AI</t>
  </si>
  <si>
    <t>['databricks', 'aws', 'redshift', 'docker', 'github', 'terraform', 'jenkins', 'gitlab', 'unity']</t>
  </si>
  <si>
    <t>CloudSufi - Senior/Lead AI Engineer || Noida(Hybrid)</t>
  </si>
  <si>
    <t>['sql', 'azure', 'aws', 'tableau', 'looker', 'power bi']</t>
  </si>
  <si>
    <t>Senior HRIS &amp; Data Analytics Specialist</t>
  </si>
  <si>
    <t>['python', 'mysql', 'postgresql', 'aws', 'airflow', 'jupyter', 'git']</t>
  </si>
  <si>
    <t>HR Data &amp; Reporting Analyst</t>
  </si>
  <si>
    <t>Advanced Radiology Consultants</t>
  </si>
  <si>
    <t>['sql', 'crystal', 't-sql', 'sql server', 'mysql', 'tableau', 'power bi', 'ssrs']</t>
  </si>
  <si>
    <t>Business Case Analyst/ Data Platform Analyst (EDP)</t>
  </si>
  <si>
    <t>['visio', 'powerpoint', 'sharepoint', 'jira', 'confluence']</t>
  </si>
  <si>
    <t>Senior AI &amp; Data Science Specialist - Law Firm</t>
  </si>
  <si>
    <t>Totum Partners</t>
  </si>
  <si>
    <t>['sql', 'python', 'azure', 'tableau', 'powerbi', 'powerbi']</t>
  </si>
  <si>
    <t>Computer Enterprises Inc</t>
  </si>
  <si>
    <t>['sql', 'python', 'scala', 'databricks', 'aws']</t>
  </si>
  <si>
    <t>Head of Data Engineering - London (Hybrid)</t>
  </si>
  <si>
    <t>Data Scientist, Inference Capacity Optimization</t>
  </si>
  <si>
    <t>Tableau Analyst - 256440</t>
  </si>
  <si>
    <t>['sql', 'sql server', 'tableau', 'ssrs']</t>
  </si>
  <si>
    <t>Senior Data Scientist (Pricing)</t>
  </si>
  <si>
    <t>Senior Analyst, Advanced Analytics - Direct Sales Channels</t>
  </si>
  <si>
    <t>['sql', 'python', 'r', 'sas', 'vba', 'excel', 'power bi', 'sas', 'powerpoint']</t>
  </si>
  <si>
    <t>F&amp;O Business AnalystEnglewood, CO</t>
  </si>
  <si>
    <t>RCB Phoenix Toastmasters Club</t>
  </si>
  <si>
    <t>['azure', 'windows']</t>
  </si>
  <si>
    <t>Senior Manager, Data Engineering &amp; Analytics</t>
  </si>
  <si>
    <t>Trystar</t>
  </si>
  <si>
    <t>['sql', 'azure', 'databricks', 'pyspark', 'power bi', 'sap', 'dax']</t>
  </si>
  <si>
    <t>DevOps Engineer (Storage &amp; Database)</t>
  </si>
  <si>
    <t>Databricks Specialist</t>
  </si>
  <si>
    <t>['azure', 'fastapi', 'git']</t>
  </si>
  <si>
    <t>Head of Data Operations - (Data Engineering)</t>
  </si>
  <si>
    <t>Ofgem</t>
  </si>
  <si>
    <t>Director of Data Analytics BI</t>
  </si>
  <si>
    <t>Senior Human Resources Analyst</t>
  </si>
  <si>
    <t>SG Services, Inc.</t>
  </si>
  <si>
    <t>Customer and AI Insight Analyst</t>
  </si>
  <si>
    <t>Jora</t>
  </si>
  <si>
    <t>AuraOne Human Data</t>
  </si>
  <si>
    <t>Data Engineer - CDAO Central</t>
  </si>
  <si>
    <t>['sql', 'python', 'c', 'azure', 'databricks', 'aws', 'spark', 'pyspark', 'tensorflow', 'scikit-learn']</t>
  </si>
  <si>
    <t>Business Analyst- AI solutions</t>
  </si>
  <si>
    <t>['azure', 'excel', 'power bi', 'jira', 'monday.com']</t>
  </si>
  <si>
    <t>D365 F&amp;O Business Analyst</t>
  </si>
  <si>
    <t>R2 Global</t>
  </si>
  <si>
    <t>Recent Graduate Statistics</t>
  </si>
  <si>
    <t>Business Analyst – Manufacturing Operations</t>
  </si>
  <si>
    <t>['sql', 'python', 'sql server', 'azure', 'tableau', 'excel', 'power bi', 'sap']</t>
  </si>
  <si>
    <t>Endicott, NY</t>
  </si>
  <si>
    <t>Amphenol Interconnect Products Corp.</t>
  </si>
  <si>
    <t>['sql', 'c', 'excel', 'power bi', 'dax']</t>
  </si>
  <si>
    <t>Senior Media Analyst</t>
  </si>
  <si>
    <t>National Marketing &amp; Advertising Agency</t>
  </si>
  <si>
    <t>['sql', 'tableau', 'looker', 'asana']</t>
  </si>
  <si>
    <t>Data  Platform Engineer</t>
  </si>
  <si>
    <t>Sr Technical Lead - Data</t>
  </si>
  <si>
    <t>['sql', 'python', 'scala', 'databricks', 'oracle', 'aws', 'redshift', 'aurora', 'spark', 'pyspark', 'power bi']</t>
  </si>
  <si>
    <t>['sql', 'gdpr', 'excel', 'power bi', 'ssrs']</t>
  </si>
  <si>
    <t>Statistical Data Analyst-Entry Level</t>
  </si>
  <si>
    <t>Web Analytics Specialist - Philly Tri-State Area</t>
  </si>
  <si>
    <t>['python', 'java', 'mongodb', 'c', 'postgresql', 'mongodb', 'kubernetes', 'docker', 'terraform', 'ansible']</t>
  </si>
  <si>
    <t>MARKETING DATA ANALYST</t>
  </si>
  <si>
    <t>Senior Data Analysts</t>
  </si>
  <si>
    <t>['sql', 'python', 'sql server', 'aws', 'scikit-learn', 'pandas', 'tableau', 'alteryx', 'qlik', 'powerbi', 'powerbi']</t>
  </si>
  <si>
    <t>Sr. Analyst - Workforce Analytics</t>
  </si>
  <si>
    <t>['sql', 'r', 'tableau', 'excel', 'power bi', 'alteryx']</t>
  </si>
  <si>
    <t>Professional - Business Analyst III</t>
  </si>
  <si>
    <t>Database Analyst (Associate)--Clinical Data Collection Strategies</t>
  </si>
  <si>
    <t>['sql', 'sas', 'java', 'oracle', 'excel', 'sas', 'ms access', 'outlook']</t>
  </si>
  <si>
    <t>IT &amp; Data Analyst</t>
  </si>
  <si>
    <t>['sql', 'vb.net', 'ssrs']</t>
  </si>
  <si>
    <t>Senior Data Pipeline</t>
  </si>
  <si>
    <t>['python', 'spark', 'kafka', 'git']</t>
  </si>
  <si>
    <t>FP&amp;A Data Analyst &amp; Dashboard Expert</t>
  </si>
  <si>
    <t>On Side Restoration Services</t>
  </si>
  <si>
    <t>Insurance Risk Analyst - Data &amp; Analytics</t>
  </si>
  <si>
    <t>Westlake Services, LLC</t>
  </si>
  <si>
    <t>Analyst, Digital Marketing Analytics at CMI Media Group &amp; Compas</t>
  </si>
  <si>
    <t>Elkhart Township, IN</t>
  </si>
  <si>
    <t>Syufy Enterprises LP</t>
  </si>
  <si>
    <t>Sr Analyst, Insights, Strategy &amp; Analytics (Comedy and Animation)</t>
  </si>
  <si>
    <t>Senior Operations Analyst - Google (Remote)</t>
  </si>
  <si>
    <t>Hired</t>
  </si>
  <si>
    <t>Product Engineering Data Scientist Shape Products</t>
  </si>
  <si>
    <t>KOAH</t>
  </si>
  <si>
    <t>Data Scientist, Blockchain Intelligence — Production-Ready Pipelines</t>
  </si>
  <si>
    <t>Merkle Science</t>
  </si>
  <si>
    <t>['sql', 'python', 'databricks', 'kafka']</t>
  </si>
  <si>
    <t>Data Engineer (Cleared) Jobs</t>
  </si>
  <si>
    <t>ICF Consulting Group, Inc.</t>
  </si>
  <si>
    <t>['sql', 'python', 'scala', 'java', 'sql server', 'mysql', 'postgresql', 'snowflake', 'azure', 'databricks', 'oracle', 'aws', 'redshift', 'spark', 'kafka', 'hadoop', 'git', 'jenkins', 'gitlab']</t>
  </si>
  <si>
    <t>Founding ML Engineer: Multi-modal Intelligence &amp; Persona Fingerprinting</t>
  </si>
  <si>
    <t>Sparkonomy</t>
  </si>
  <si>
    <t>['sql', 'python', 'nosql', 'postgresql', 'firestore', 'gcp', 'bigquery', 'spark', 'opencv']</t>
  </si>
  <si>
    <t>Neo4j Developer</t>
  </si>
  <si>
    <t>['python', 'java', 'neo4j', 'spark', 'kafka', 'scikit-learn', 'linux', 'kubernetes', 'docker', 'git']</t>
  </si>
  <si>
    <t>Data Analyst - up to £60k - Leeds</t>
  </si>
  <si>
    <t>['sql', 'python', 'power bi', 'github']</t>
  </si>
  <si>
    <t>Data Analyst - Manchester - up to £60k</t>
  </si>
  <si>
    <t>Principal Data Engineer AI</t>
  </si>
  <si>
    <t>Cotiviti</t>
  </si>
  <si>
    <t>['sql', 'python', 'c', 'databricks', 'aws', 'gcp', 'spark', 'airflow', 'node']</t>
  </si>
  <si>
    <t>Quantitative Developer (Data Engineering)</t>
  </si>
  <si>
    <t>['python', 'mysql', 'elasticsearch', 'aws', 'numpy', 'pandas']</t>
  </si>
  <si>
    <t>WeDo</t>
  </si>
  <si>
    <t>Accountant Data Analyst</t>
  </si>
  <si>
    <t>Sustainability Data Analyst, UCD Sustainability Unit</t>
  </si>
  <si>
    <t>['r', 'go', 'c']</t>
  </si>
  <si>
    <t>Lead Data Scientist / AI/ML Engineer (Tier 1 College)</t>
  </si>
  <si>
    <t>Group IT Data Platform Engineer</t>
  </si>
  <si>
    <t>Lanseria, South Africa</t>
  </si>
  <si>
    <t>Skye Business Solutions</t>
  </si>
  <si>
    <t>['sql', 'postgresql', 'redis', 'azure', 'databricks', 'spark', 'gdpr', 'power bi', 'terraform']</t>
  </si>
  <si>
    <t>Data Scientist – Lifecycle Marketing &amp; Engagement Analytics</t>
  </si>
  <si>
    <t>Senior Data Scientist – Machine Learning &amp; Analytics (Hybrid | Atlanta, GA)</t>
  </si>
  <si>
    <t>Data Analytics Coordinator (12 month temporary)</t>
  </si>
  <si>
    <t>Tenafly, NJ</t>
  </si>
  <si>
    <t>Sr. Product Analyst</t>
  </si>
  <si>
    <t>[Remote] Risk Data Analyst</t>
  </si>
  <si>
    <t>Data Science / AI &amp; Machine Learning Trainer (Offline)</t>
  </si>
  <si>
    <t>Scholar Buddy</t>
  </si>
  <si>
    <t>['sql', 'python', 'pytorch', 'matplotlib', 'numpy', 'tensorflow', 'scikit-learn', 'pandas']</t>
  </si>
  <si>
    <t>senior python engineer 3</t>
  </si>
  <si>
    <t>Vishwa karma</t>
  </si>
  <si>
    <t>['sql', 'python', 'nosql', 'mongodb', 'mysql', 'postgresql', 'mongodb', 'azure', 'aws', 'fastapi', 'flask', 'django', 'docker', 'git']</t>
  </si>
  <si>
    <t>Business Analyst in Austin Texas</t>
  </si>
  <si>
    <t>['visio', 'excel', 'powerpoint', 'microsoft teams']</t>
  </si>
  <si>
    <t>Alloa, United Kingdom</t>
  </si>
  <si>
    <t>GreenPower Developments Ltd</t>
  </si>
  <si>
    <t>Product Compliance Register Data Analyst</t>
  </si>
  <si>
    <t>Alfreton, United Kingdom</t>
  </si>
  <si>
    <t>Radius Systems Ltd</t>
  </si>
  <si>
    <t>Project - Data Engineer II</t>
  </si>
  <si>
    <t>Senior Data Scientist and Data Engineer</t>
  </si>
  <si>
    <t>vTech Solution</t>
  </si>
  <si>
    <t>Data Engineer - Financial Services</t>
  </si>
  <si>
    <t>Analytics Engineer x 2 (Ref: 20454)</t>
  </si>
  <si>
    <t>HM Courts and Tribunals Service</t>
  </si>
  <si>
    <t>['sql', 'python', 'azure', 'spark', 'microsoft teams']</t>
  </si>
  <si>
    <t>E-2D Data Analyst (Journey)</t>
  </si>
  <si>
    <t>Tekla Research</t>
  </si>
  <si>
    <t>Front-Facing Data Analyst</t>
  </si>
  <si>
    <t>Plat.AI</t>
  </si>
  <si>
    <t>['r', 'tableau', 'looker', 'power bi']</t>
  </si>
  <si>
    <t>Data Engineer &amp; Big Data ML Engineer</t>
  </si>
  <si>
    <t>Argyllinfotech</t>
  </si>
  <si>
    <t>['sql', 'python', 'java', 'snowflake', 'azure', 'aws', 'gcp', 'redshift', 'bigquery', 'spark', 'kafka', 'airflow', 'hadoop', 'git']</t>
  </si>
  <si>
    <t>Data Engineer, Analytics (Ranking, AI)</t>
  </si>
  <si>
    <t>Big Data Engineer - Sr</t>
  </si>
  <si>
    <t>Data Engineer - CRM</t>
  </si>
  <si>
    <t>Guide Dogs for the Blind Association</t>
  </si>
  <si>
    <t>Junior Business Analyst- NY</t>
  </si>
  <si>
    <t>Data Analyst, Sr Staff</t>
  </si>
  <si>
    <t>Verisign</t>
  </si>
  <si>
    <t>['sql', 'python', 'snowflake', 'oracle', 'spark', 'hadoop', 'tableau', 'excel']</t>
  </si>
  <si>
    <t>Data Engineer - TRANSCOM Jobs</t>
  </si>
  <si>
    <t>Agile Defense, Inc.</t>
  </si>
  <si>
    <t>Senior Data Engineer and Analyst</t>
  </si>
  <si>
    <t>Mishawaka, IN</t>
  </si>
  <si>
    <t>BETTER WORLD BOOKS MARKETPLACE INC</t>
  </si>
  <si>
    <t>['sql', 'python', 'sql server', 'snowflake', 'azure', 'aws', 'pytorch', 'airflow', 'scikit-learn', 'power bi', 'ssis', 'git', 'github', 'unify']</t>
  </si>
  <si>
    <t>Sr Data Engineering Developer</t>
  </si>
  <si>
    <t>Workopolis</t>
  </si>
  <si>
    <t>Co-operators General Insurance Company</t>
  </si>
  <si>
    <t>['sql', 'python', 'azure', 'databricks', 'pyspark', 'pandas', 'github', 'terraform']</t>
  </si>
  <si>
    <t>Lead Data Analyst – Modernization</t>
  </si>
  <si>
    <t>['sql', 'python', 'c', 'excel', 'power bi']</t>
  </si>
  <si>
    <t>SAP Ariba Master Data Analyst</t>
  </si>
  <si>
    <t>Senior Data Management Professional - Data Engineering - Corporate Actions</t>
  </si>
  <si>
    <t>['sql', 'python', 'nosql', 'pyspark', 'hugging face', 'pandas']</t>
  </si>
  <si>
    <t>Manager Data Engineering - Retail Media Network Platform</t>
  </si>
  <si>
    <t>['sql', 'python', 'snowflake', 'azure', 'bigquery', 'pyspark', 'numpy', 'pandas', 'looker']</t>
  </si>
  <si>
    <t>Databricks Lead</t>
  </si>
  <si>
    <t>['sql', 'python', 'azure', 'databricks', 'aws', 'gcp', 'spark', 'kafka', 'tableau', 'looker', 'power bi', 'github', 'jenkins', 'unity']</t>
  </si>
  <si>
    <t>Majesty Brands</t>
  </si>
  <si>
    <t>Data Analyst (Tableau/4-Month Contract)</t>
  </si>
  <si>
    <t>Journeyman Data Engineer, Senior</t>
  </si>
  <si>
    <t>['sql', 'python', 'r', 'scala', 'nosql', 'java', 'mongodb', 'bash', 'mysql', 'postgresql', 'mongodb', 'snowflake', 'azure', 'databricks', 'aws', 'redshift', 'spark', 'kafka']</t>
  </si>
  <si>
    <t>Fraser Health</t>
  </si>
  <si>
    <t>['sql', 'python', 'javascript', 'powershell', 'azure', 'ssis', 'ssrs', 'powerbi', 'powerbi']</t>
  </si>
  <si>
    <t>Konnect Holdings, LLC</t>
  </si>
  <si>
    <t>Senior Data Analyst/ Data Scientist</t>
  </si>
  <si>
    <t>Investment Real Estate, LLC</t>
  </si>
  <si>
    <t>['sql', 'python', 'r', 'azure', 'excel', 'power bi', 'spreadsheet', 'dax']</t>
  </si>
  <si>
    <t>AI &amp; GenAI Data Scientist-Director</t>
  </si>
  <si>
    <t>['python', 'c', 'snowflake', 'azure', 'databricks', 'aws', 'phoenix']</t>
  </si>
  <si>
    <t>Santa Maria, CA</t>
  </si>
  <si>
    <t>Safran Cabin</t>
  </si>
  <si>
    <t>['sql', 'python', 'scala', 'java', 'aws']</t>
  </si>
  <si>
    <t>Senior Machine Learning Data Engineer - Cambridge</t>
  </si>
  <si>
    <t>VDH Cloud Data Engineer (Richmond)</t>
  </si>
  <si>
    <t>Betis Group, Inc.</t>
  </si>
  <si>
    <t>['sql', 'python', 'go', 'nosql', 'java', 'c', 'sql server', 'azure', 'oracle', 'aws', 'node.js', 'node', 'kubernetes', 'docker', 'gitlab']</t>
  </si>
  <si>
    <t>Chapa-De</t>
  </si>
  <si>
    <t>['sql', 'tableau', 'excel', 'power bi', 'cognos']</t>
  </si>
  <si>
    <t>Senior Manager, Data Analysis - Data Management</t>
  </si>
  <si>
    <t>Altruix</t>
  </si>
  <si>
    <t>['sql', 'go', 'excel', 'power bi', 'spreadsheet']</t>
  </si>
  <si>
    <t>RCI-RID-17764 Data Analyst - Waltham, MA (HYBRID)</t>
  </si>
  <si>
    <t>['sql', 'snowflake', 'powerpoint', 'jira']</t>
  </si>
  <si>
    <t>Senior Data Operations Engineer – Autonomous Robotics - Waltham, Ma</t>
  </si>
  <si>
    <t>Kodiak Interiors Group</t>
  </si>
  <si>
    <t>Database Engineer II</t>
  </si>
  <si>
    <t>['sql', 'html', 'powershell', 'sql server', 'mysql', 'oracle', 'vmware', 'terminal']</t>
  </si>
  <si>
    <t>Digital Shovel</t>
  </si>
  <si>
    <t>CX -Jr. Data Analyst-NO C2C/LOCAL ONLY</t>
  </si>
  <si>
    <t>['tableau', 'microstrategy']</t>
  </si>
  <si>
    <t>['sql', 'python', 'c', 'snowflake', 'azure', 'databricks', 'aws', 'gcp', 'spark', 'pyspark', 'airflow', 'tableau', 'power bi', 'kubernetes', 'docker', 'unity']</t>
  </si>
  <si>
    <t>Senior Analytics Engineer – Robotics Intelligence - Somerville</t>
  </si>
  <si>
    <t>Senior Data Analyst SNP Biosurgery</t>
  </si>
  <si>
    <t>San Lorenzo, Puerto Rico</t>
  </si>
  <si>
    <t>Bicester, United Kingdom</t>
  </si>
  <si>
    <t>Valda Energy</t>
  </si>
  <si>
    <t>['python', 'azure', 'spark', 'pyspark']</t>
  </si>
  <si>
    <t>Business  Intelligence Analyst</t>
  </si>
  <si>
    <t>SCCU Career</t>
  </si>
  <si>
    <t>6942-ABIOMED  Legal Entity</t>
  </si>
  <si>
    <t>PhD Data Science Internship</t>
  </si>
  <si>
    <t>Workday/Fabric Data Engineer</t>
  </si>
  <si>
    <t>['sql', 'python', 'sap', 'powerbi', 'powerbi']</t>
  </si>
  <si>
    <t>Sr Software Engineer Java SpringBoot Microservices and Data Scientist</t>
  </si>
  <si>
    <t>Pimpri-Chinchwad, Maharashtra, India</t>
  </si>
  <si>
    <t>KritinAI Technologies Private Limited</t>
  </si>
  <si>
    <t>['sql', 'python', 'java', 'kafka', 'spring', 'tableau', 'excel', 'docker']</t>
  </si>
  <si>
    <t>RIS Rx</t>
  </si>
  <si>
    <t>['sql', 'python', 'r', 'scala', 'azure', 'databricks', 'aws', 'spark']</t>
  </si>
  <si>
    <t>Intelligence Analyst</t>
  </si>
  <si>
    <t>Linda, CA</t>
  </si>
  <si>
    <t>Data Engineer ETL</t>
  </si>
  <si>
    <t>Data Scientist Job Details | Capgemini</t>
  </si>
  <si>
    <t>AI Engineer (Agentic AI/Python/GCP)</t>
  </si>
  <si>
    <t>System Analyst 3 ( Databricks Data Engineer)</t>
  </si>
  <si>
    <t>Edify Technologies India Pvt Ltd</t>
  </si>
  <si>
    <t>['sql', 'python', 'scala', 'snowflake', 'databricks', 'spark', 'airflow', 'git']</t>
  </si>
  <si>
    <t>Analyst,Operations</t>
  </si>
  <si>
    <t>['sql', 'excel', 'sheets', 'powerbi', 'powerbi']</t>
  </si>
  <si>
    <t>Data Scientist — Video Analytics</t>
  </si>
  <si>
    <t>Spatial Alphabet</t>
  </si>
  <si>
    <t>Lead AI Engineer / Lead Data Scientist</t>
  </si>
  <si>
    <t>Aura Recruitment Solutions</t>
  </si>
  <si>
    <t>Data Product Analyst Supervisor (Administrative Supervisor 4)</t>
  </si>
  <si>
    <t>New Jersey Courts</t>
  </si>
  <si>
    <t>Junior Data Engineer, Faculty Specialist</t>
  </si>
  <si>
    <t>University of Maryland - College Park</t>
  </si>
  <si>
    <t>['sql', 'python', 'java', 'bash', 'postgresql', 'cassandra', 'aws', 'gcp', 'spark', 'hadoop', 'linux', 'git', 'github', 'bitbucket', 'jira', 'confluence']</t>
  </si>
  <si>
    <t>Big Data Consultant</t>
  </si>
  <si>
    <t>Data Scientist, Analytics (Ranking, AI)</t>
  </si>
  <si>
    <t>['sql', 'python', 'databricks', 'tableau', 'power bi', 'unity']</t>
  </si>
  <si>
    <t>Executive data analyst</t>
  </si>
  <si>
    <t>Senior ML Compiler Engineer</t>
  </si>
  <si>
    <t>5V Tech</t>
  </si>
  <si>
    <t>Master Data Management Analyst [AQ-10523]</t>
  </si>
  <si>
    <t>JOB ID 12230: Data Engineer</t>
  </si>
  <si>
    <t>Data Engineer – Data Integration (Scala &amp; Big Data)</t>
  </si>
  <si>
    <t>Vowels Global Engineering Solution</t>
  </si>
  <si>
    <t>['sql', 'scala', 'snowflake', 'azure', 'databricks', 'aws', 'spark', 'kafka', 'pyspark', 'airflow', 'hadoop']</t>
  </si>
  <si>
    <t>Unstructured Data &amp; Knowledge Team - Analytics Solutions Manager</t>
  </si>
  <si>
    <t>Principal Operations Lead, Fire &amp; Life Safety Systems — Data Center Operations</t>
  </si>
  <si>
    <t>Data Engineer (Software Engineer, Data)</t>
  </si>
  <si>
    <t>talentone</t>
  </si>
  <si>
    <t>Data Engineer (PLM) – Engineering Data Migration</t>
  </si>
  <si>
    <t>Senior Data Analyst Engineer</t>
  </si>
  <si>
    <t>TKC Corporate</t>
  </si>
  <si>
    <t>['sql', 'python', 'sql server', 'snowflake', 'azure', 'databricks', 'oracle', 'power bi', 'qlik', 'git']</t>
  </si>
  <si>
    <t>Jackson Hogg</t>
  </si>
  <si>
    <t>Data Analyst for Financial Analysis</t>
  </si>
  <si>
    <t>Statistician and Data Scientist for Data Modeling</t>
  </si>
  <si>
    <t>GCR Technical Staffing</t>
  </si>
  <si>
    <t>['python', 'azure', 'databricks', 'spark', 'kubernetes']</t>
  </si>
  <si>
    <t>Lead ETL Engineer / Data Engineering Lead</t>
  </si>
  <si>
    <t>['sql', 'python', 'shell', 'sql server', 'postgresql', 'oracle', 'gcp', 'bigquery', 'pyspark']</t>
  </si>
  <si>
    <t>Metadata, Data Lineage &amp; Controls Engineer</t>
  </si>
  <si>
    <t>AWS Data Engineer-Walk in drive-Pune(Hinjewadi)-5 Aug'26</t>
  </si>
  <si>
    <t>['sql', 'python', 'databricks', 'aws', 'redshift', 'spark', 'pyspark', 'git']</t>
  </si>
  <si>
    <t>['sql', 'python', 'databricks', 'aws', 'bigquery', 'tableau', 'looker', 'power bi', 'terraform']</t>
  </si>
  <si>
    <t>Data Entry | Medical Records Tech (EPIC Required) || Auto Offer</t>
  </si>
  <si>
    <t>INTLLYK SYSTEMS PRIVATE LIMITED</t>
  </si>
  <si>
    <t>['sql', 'python', 'sas', 'azure', 'databricks', 'aws', 'gcp', 'tableau', 'power bi', 'sas']</t>
  </si>
  <si>
    <t>Data Destruction Technician (Entry Level)</t>
  </si>
  <si>
    <t>Mineola, NY</t>
  </si>
  <si>
    <t>SBG Distribution LLC</t>
  </si>
  <si>
    <t>Architectural Project Architect-Data Science Focused</t>
  </si>
  <si>
    <t>Data Reporting &amp; Analytics Consultant II - 253118</t>
  </si>
  <si>
    <t>Data and Systems Analyst, OAG - 26807</t>
  </si>
  <si>
    <t>Teachers Support Network</t>
  </si>
  <si>
    <t>['sql', 'visual basic', 'sql server', 'cognos']</t>
  </si>
  <si>
    <t>Actuarial Analyst I</t>
  </si>
  <si>
    <t>St. Joseph County, IN</t>
  </si>
  <si>
    <t>Project Reporting Specialist (Onboarding)</t>
  </si>
  <si>
    <t>SkySource Solutions</t>
  </si>
  <si>
    <t>RadNet</t>
  </si>
  <si>
    <t>Senior Data Analyst – manufacturing</t>
  </si>
  <si>
    <t>Collins McNicholas</t>
  </si>
  <si>
    <t>Senior Data Analyst | Insurance Data &amp; Analytics</t>
  </si>
  <si>
    <t>['sql', 'python', 'azure', 'power bi', 'dax', 'git']</t>
  </si>
  <si>
    <t>Staff Engineer, Data Analysis</t>
  </si>
  <si>
    <t>Senior Technical Account Manager - OTC Pricing</t>
  </si>
  <si>
    <t>['sql', 'python', 'terminal']</t>
  </si>
  <si>
    <t>Plumbing Designer (Data Center)</t>
  </si>
  <si>
    <t>Data Engineer - Snowflake/AWS (Flexible Working)</t>
  </si>
  <si>
    <t>Data Engineer- £125k+ (Azure/Snowflake)</t>
  </si>
  <si>
    <t>Nelson Connects</t>
  </si>
  <si>
    <t>Senior Data &amp; Analytics Business Systems Analyst | Global PE</t>
  </si>
  <si>
    <t>Data Pipelines &amp; Reporting Engineer</t>
  </si>
  <si>
    <t>['sql', 'python', 'go', 'java', 'golang', 'aws', 'gcp']</t>
  </si>
  <si>
    <t>Staff Software Engineer - Data [NYC or SF]</t>
  </si>
  <si>
    <t>Amigo</t>
  </si>
  <si>
    <t>['sql', 'snowflake', 'databricks', 'spark', 'kafka', 'unity']</t>
  </si>
  <si>
    <t>Exp. Associate, Cyber Data Protection &amp; Compliance</t>
  </si>
  <si>
    <t>['go', 'sharepoint', 'jira', 'microsoft teams']</t>
  </si>
  <si>
    <t>Senior, Business Information Architect</t>
  </si>
  <si>
    <t>Reference Data Management Lead</t>
  </si>
  <si>
    <t>Data Scientist 4- Marketplace Valuation</t>
  </si>
  <si>
    <t>['sql', 'python', 'azure', 'gcp', 'bigquery', 'spark', 'airflow']</t>
  </si>
  <si>
    <t>Data Engineer-Snowflake</t>
  </si>
  <si>
    <t>['sql', 'snowflake', 'aws', 'airflow', 'power bi']</t>
  </si>
  <si>
    <t>Catherine-de-Barnes, United Kingdom</t>
  </si>
  <si>
    <t>Data Engineering Jobs</t>
  </si>
  <si>
    <t>Langham Recruitment</t>
  </si>
  <si>
    <t>['sql', 'python', 'scala', 'azure', 'databricks', 'spark', 'power bi', 'dax']</t>
  </si>
  <si>
    <t>Manager, Data Analytics &amp; Business Intelligence</t>
  </si>
  <si>
    <t>Orca Bio</t>
  </si>
  <si>
    <t>['sql', 'tableau', 'excel', 'power bi', 'symphony']</t>
  </si>
  <si>
    <t>Data Validation Specialist</t>
  </si>
  <si>
    <t>['oracle', 'excel', 'microsoft teams']</t>
  </si>
  <si>
    <t>Sr GCP Data Engineer</t>
  </si>
  <si>
    <t>Excelon Solutions</t>
  </si>
  <si>
    <t>['sql', 'gcp', 'bigquery', 'airflow', 'terraform']</t>
  </si>
  <si>
    <t>Data Engineer I - Global Servicing Technology</t>
  </si>
  <si>
    <t>['sql', 'scala', 'nosql', 'azure', 'aws', 'gcp', 'bigquery', 'spark', 'express', 'linux', 'unix', 'power bi', 'dax', 'git', 'jenkins']</t>
  </si>
  <si>
    <t>Azure Data Engineer with Elasticsearch Experience</t>
  </si>
  <si>
    <t>EAPPS TECH LLC dba Magicforce</t>
  </si>
  <si>
    <t>['sql', 'python', 'sql server', 'postgresql', 'elasticsearch', 'azure', 'databricks', 'kafka', 'pyspark', 'fastapi', 'linux', 'docker', 'git', 'github', 'terraform', 'pulumi']</t>
  </si>
  <si>
    <t>Long Branch, NJ</t>
  </si>
  <si>
    <t>Atlantic Plumbing Supply - Somerville, NJ</t>
  </si>
  <si>
    <t>E-commerce Data Entry and Customer Service Specialist</t>
  </si>
  <si>
    <t>USA PRIME STORE</t>
  </si>
  <si>
    <t>Data Scientist - Healthcare Fraud Waste and Abuse - REMOTE</t>
  </si>
  <si>
    <t>['sql', 'python', 'pyspark', 'numpy']</t>
  </si>
  <si>
    <t>Data Engineer - Mid and Senior Secret Clearance</t>
  </si>
  <si>
    <t>Dunhill Professional Search &amp; Government Solutions</t>
  </si>
  <si>
    <t>['postgresql', 'snowflake', 'azure', 'aws', 'spark', 'kafka', 'airflow']</t>
  </si>
  <si>
    <t>Elasticsearch Engineer</t>
  </si>
  <si>
    <t>['sql', 'python', 'sql server', 'postgresql', 'elasticsearch', 'databricks', 'kafka', 'pyspark']</t>
  </si>
  <si>
    <t>Data Scientist - Sales Operations and GTM</t>
  </si>
  <si>
    <t>Calgary IT Service Pros</t>
  </si>
  <si>
    <t>Senior Information Technology Business Analyst</t>
  </si>
  <si>
    <t>StafinGo</t>
  </si>
  <si>
    <t>Website Analytics Manager</t>
  </si>
  <si>
    <t>J. Kent Staffing</t>
  </si>
  <si>
    <t>['html', 'css', 'bigquery', 'express', 'power bi']</t>
  </si>
  <si>
    <t>['sql', 'python', 'r', 'azure', 'aws', 'tableau', 'excel', 'power bi', 'sap', 'alteryx', 'smartsheet']</t>
  </si>
  <si>
    <t>Data Scientist-GEOINT</t>
  </si>
  <si>
    <t>PatchPlus Consulting, Inc.</t>
  </si>
  <si>
    <t>['sql', 'python', 'r', 'matlab', 'azure', 'aws', 'pytorch', 'keras', 'numpy', 'tensorflow', 'pandas', 'datarobot']</t>
  </si>
  <si>
    <t>Data Management Coordinator</t>
  </si>
  <si>
    <t>ExED</t>
  </si>
  <si>
    <t>Data Entry Analyst – Rehab Team</t>
  </si>
  <si>
    <t>Crown Field Services LLC</t>
  </si>
  <si>
    <t>Indiana University Foundation</t>
  </si>
  <si>
    <t>Business Analyst - Columbus OH(Hybrid Locals)</t>
  </si>
  <si>
    <t>Lambdanets Services LLC</t>
  </si>
  <si>
    <t>['sql', 'sql server', 'azure', 'visio', 'sharepoint']</t>
  </si>
  <si>
    <t>Senior Director, Data Science and AI - Advisory</t>
  </si>
  <si>
    <t>RCI-MDLZ-3994 Power BI Developer in East Hanover, NJ (Hybrid)</t>
  </si>
  <si>
    <t>['sql', 'tableau', 'excel', 'power bi', 'alteryx', 'dax', 'sharepoint']</t>
  </si>
  <si>
    <t>['sql', 'python', 'nosql', 'java', 'databricks', 'kafka', 'spring', 'node.js', 'node', 'kubernetes', 'docker']</t>
  </si>
  <si>
    <t>Data Engineer II – GCP, Big Query &amp; Airflow</t>
  </si>
  <si>
    <t>Patton labs Inc.</t>
  </si>
  <si>
    <t>['gcp', 'airflow', 'qlik', 'github']</t>
  </si>
  <si>
    <t>['sql', 'python', 'shell', 'unix', 'jira']</t>
  </si>
  <si>
    <t>Data Analytics, Advisor</t>
  </si>
  <si>
    <t>['sql', 'python', 'sas', 'tableau', 'power bi', 'sas']</t>
  </si>
  <si>
    <t>Senior Applied Scientist, Store Solutions</t>
  </si>
  <si>
    <t>['python', 'r', 'numpy', 'pandas']</t>
  </si>
  <si>
    <t>Elastic Data Engineer</t>
  </si>
  <si>
    <t>['sql', 'python', 'bash', 'powershell', 'elasticsearch', 'aws', 'kafka', 'windows', 'linux', 'kubernetes', 'docker', 'git', 'slack', 'zoom']</t>
  </si>
  <si>
    <t>Data Platform Engineer II</t>
  </si>
  <si>
    <t>Reports Analyst - Talent Acquisition</t>
  </si>
  <si>
    <t>Quezon, Philippines</t>
  </si>
  <si>
    <t>Sagility</t>
  </si>
  <si>
    <t>Paramount Life &amp; General Insurance Corporation</t>
  </si>
  <si>
    <t>Data Engineer | AWS | SQL | ETL | New York Metro</t>
  </si>
  <si>
    <t>['sql', 'postgresql', 'oracle', 'aws']</t>
  </si>
  <si>
    <t>Data Science and Generative AI Trainer (Part-Time)</t>
  </si>
  <si>
    <t>Finance &amp; Revenue Analyst</t>
  </si>
  <si>
    <t>VITRO, Inc.</t>
  </si>
  <si>
    <t>SELECT SIFISO</t>
  </si>
  <si>
    <t>['sql', 'python', 'snowflake', 'azure', 'databricks', 'pyspark', 'power bi', 'git']</t>
  </si>
  <si>
    <t>Children’s Hospital of Philadelphia</t>
  </si>
  <si>
    <t>Business Analyst - Mid Level</t>
  </si>
  <si>
    <t>['visio', 'excel', 'powerpoint', 'jira']</t>
  </si>
  <si>
    <t>Longford, Ireland</t>
  </si>
  <si>
    <t>Software Engineer Python SQL – Market Data</t>
  </si>
  <si>
    <t>['sql', 'python', 'nosql', 'excel']</t>
  </si>
  <si>
    <t>Cranswick PLC - Continental Worsley</t>
  </si>
  <si>
    <t>['sql', 'python', 'excel', 'power bi', 'dax', 'sharepoint']</t>
  </si>
  <si>
    <t>Shoreham-by-Sea, United Kingdom</t>
  </si>
  <si>
    <t>Focus Group</t>
  </si>
  <si>
    <t>['sql', 'python', 'mysql', 'postgresql', 'snowflake', 'git']</t>
  </si>
  <si>
    <t>Plano Supply Chain Analyst with $33-$49/hr Pay | Hiring</t>
  </si>
  <si>
    <t>Senior Engineer - (Java, Data, Enterprise Platforms &amp; Systems Integration) *HYBRID*</t>
  </si>
  <si>
    <t>['sql', 'java', 'c', 'sql server', 'mysql', 'postgresql', 'azure', 'oracle', 'aws', 'gcp', 'windows', 'linux', 'kubernetes', 'docker']</t>
  </si>
  <si>
    <t>Data Ops</t>
  </si>
  <si>
    <t>Faze 3 Consulting</t>
  </si>
  <si>
    <t>['sql', 'python', 'azure', 'databricks', 'aws', 'spark', 'pyspark', 'docker', 'github', 'terraform']</t>
  </si>
  <si>
    <t>Senior Analyst, Business Analytics</t>
  </si>
  <si>
    <t>Pierre Fabre</t>
  </si>
  <si>
    <t>['sql', 'python', 'r', 'snowflake', 'gcp', 'tableau', 'powerbi', 'powerbi']</t>
  </si>
  <si>
    <t>Staff Software Engineer - BackEnd (Level 4) | Gurugram, IND</t>
  </si>
  <si>
    <t>['sql', 'go', 'scala', 'nosql', 'java', 'mongodb', 'kotlin', 'mongodb', 'cassandra', 'aws', 'gcp', 'kafka']</t>
  </si>
  <si>
    <t>Lead Data Engineer (AI &amp; Data Platforms)</t>
  </si>
  <si>
    <t>Corporate Technical Recruiter - AI/ML &amp; Data Science</t>
  </si>
  <si>
    <t>['sql', 'python', 'nosql', 'pytorch', 'keras', 'matplotlib', 'tensorflow', 'scikit-learn', 'tableau', 'power bi']</t>
  </si>
  <si>
    <t>Encore Talent Solutions</t>
  </si>
  <si>
    <t>['sql', 'python', 'snowflake', 'azure', 'databricks', 'aws', 'redshift', 'spark', 'pyspark', 'kubernetes', 'docker', 'git']</t>
  </si>
  <si>
    <t>Software Engineer (Big data/Python/AWS/Databricks)</t>
  </si>
  <si>
    <t>['sql', 'python', 'postgresql', 'redis', 'databricks', 'aws', 'spark', 'pyspark', 'docker', 'github', 'terraform']</t>
  </si>
  <si>
    <t>Data Engineer, Core Experimentation</t>
  </si>
  <si>
    <t>National Life Insurance Company</t>
  </si>
  <si>
    <t>Student Data Analyst, BAR - Lakeland</t>
  </si>
  <si>
    <t>Publix Super Markets, Inc.</t>
  </si>
  <si>
    <t>People Analytics Analyst (Remote Opportunity)</t>
  </si>
  <si>
    <t>S&amp;S Activewear</t>
  </si>
  <si>
    <t>Scientific Data Analyst</t>
  </si>
  <si>
    <t>Woodbridge, VA</t>
  </si>
  <si>
    <t>Imagineeer LLC</t>
  </si>
  <si>
    <t>Senior Operational Analytics Consultant</t>
  </si>
  <si>
    <t>Pricing and Merchandising Data Solutions Analyst</t>
  </si>
  <si>
    <t>['sql', 'python', 'r', 'vba', 'sql server', 'snowflake', 'tableau', 'excel', 'alteryx', 'powerbi', 'powerbi']</t>
  </si>
  <si>
    <t>Snowflake Lead with Data warehouse</t>
  </si>
  <si>
    <t>['sql', 'python', 'snowflake', 'azure', 'databricks', 'aws', 'gcp', 'tableau', 'sap', 'alteryx']</t>
  </si>
  <si>
    <t>Software Engineer, Data Infrastructure &amp; Acquisition - Buffalo, NY, USA</t>
  </si>
  <si>
    <t>Data Platform Engineer - Cybersecurity</t>
  </si>
  <si>
    <t>['python', 'go', 'bash', 'azure', 'aws', 'gcp', 'linux', 'excel', 'terraform', 'ansible']</t>
  </si>
  <si>
    <t>Data Analyst I- Revenue Cycle</t>
  </si>
  <si>
    <t>Investment data analyst- Family Office</t>
  </si>
  <si>
    <t>Schiller Park, IL</t>
  </si>
  <si>
    <t>Encore Global</t>
  </si>
  <si>
    <t>Senior Pensions Data Analyst: Tune in, Turn on and Buy Out</t>
  </si>
  <si>
    <t>Pension Careers</t>
  </si>
  <si>
    <t>Hindmore Recruitment Solutions Limited</t>
  </si>
  <si>
    <t>['sql', 'azure', 'databricks', 'aws', 'redshift', 'spark', 'power bi', 'ssis', 'git']</t>
  </si>
  <si>
    <t>Azure Data Engineer with Microsoft SQL Server</t>
  </si>
  <si>
    <t>['sql', 't-sql', 'sql server', 'azure', 'databricks', 'spark', 'pyspark']</t>
  </si>
  <si>
    <t>Data Analyst with Data Modeling (DM) expertise</t>
  </si>
  <si>
    <t>CCM Consulting Services</t>
  </si>
  <si>
    <t>['sql', 'python', 'bash', 'vba', 'sql server', 'oracle']</t>
  </si>
  <si>
    <t>Senior Power Platform &amp; Statistical Analyst</t>
  </si>
  <si>
    <t>Mayvin, Inc.</t>
  </si>
  <si>
    <t>Polk County Property Appraiser</t>
  </si>
  <si>
    <t>['sql', 'python', 'power bi', 'spss']</t>
  </si>
  <si>
    <t>Azure Databricks Engineer - Fulltime &amp; W2 Contract</t>
  </si>
  <si>
    <t>Contract Data &amp; Performance Engineer</t>
  </si>
  <si>
    <t>Hemlock, MI</t>
  </si>
  <si>
    <t>Microsoft Fabric Power Platform Engineer</t>
  </si>
  <si>
    <t>ETL Data engineer with GraphQL</t>
  </si>
  <si>
    <t>['sql', 'python', 'azure', 'gcp', 'bigquery', 'spark', 'airflow', 'graphql']</t>
  </si>
  <si>
    <t>Data Quality Engineer - Toronto</t>
  </si>
  <si>
    <t>Business Intelligence Data Analyst | Retail Insights</t>
  </si>
  <si>
    <t>Technical Data Analyst – SQL, Tableau, Power BI, MuleSoft &amp; Salesforce</t>
  </si>
  <si>
    <t>['sql', 'python', 'powershell', 'tableau', 'power bi']</t>
  </si>
  <si>
    <t>Desktop support and Data analyst Intern</t>
  </si>
  <si>
    <t>Flinchbaugh Engineering, Inc.</t>
  </si>
  <si>
    <t>Senior Data Analytics Engineer - Federal Financial and Budget</t>
  </si>
  <si>
    <t>['sql', 'python', 'databricks', 'spark', 'pyspark', 'qlik', 'git', 'github', 'gitlab', 'jira']</t>
  </si>
  <si>
    <t>Data Management Analyst- Naval Support</t>
  </si>
  <si>
    <t>Sayres Defense</t>
  </si>
  <si>
    <t>Smarty</t>
  </si>
  <si>
    <t>['sql', 'python', 'mysql', 'aws', 'tableau', 'looker', 'power bi', 'git', 'bitbucket', 'slack']</t>
  </si>
  <si>
    <t>Sr Marketing &amp; Data Analytics Manager</t>
  </si>
  <si>
    <t>Data and Impact Analyst</t>
  </si>
  <si>
    <t>HopeWell Inc.</t>
  </si>
  <si>
    <t>['excel', 'power bi', 'spss', 'dax', 'sharepoint']</t>
  </si>
  <si>
    <t>['sql', 'python', 'go', 'spark', 'airflow', 'hadoop', 'tableau', 'git']</t>
  </si>
  <si>
    <t>['sql', 'python', 'r', 'html', 'c', 'snowflake', 'aws', 'pyspark', 'vue', 'git', 'terraform', 'jenkins', 'bitbucket', 'jira', 'confluence']</t>
  </si>
  <si>
    <t>Senior Software Engineer - Confluent Hybrid Enterprise Connect</t>
  </si>
  <si>
    <t>['java', 'azure', 'aws', 'gcp', 'kafka', 'react', 'kubernetes']</t>
  </si>
  <si>
    <t>Director, AI &amp; Data Science (PL)</t>
  </si>
  <si>
    <t>Senior Data Engineer &amp; Power BI Developer</t>
  </si>
  <si>
    <t>Health Monitor Network</t>
  </si>
  <si>
    <t>['sql', 'python', 'snowflake', 'aws', 'gcp', 'redshift', 'bigquery', 'airflow', 'power bi', 'dax', 'github']</t>
  </si>
  <si>
    <t>Applications and Data Engineering Manager</t>
  </si>
  <si>
    <t>Senior Data Analyst  - Remote</t>
  </si>
  <si>
    <t>FreedomCare</t>
  </si>
  <si>
    <t>AfterShip</t>
  </si>
  <si>
    <t>Data Analyst - Marvel Strike Force</t>
  </si>
  <si>
    <t>['sql', 'python', 'r', 'go', 'snowflake', 'bigquery', 'tableau', 'looker', 'git']</t>
  </si>
  <si>
    <t>Viral Nation</t>
  </si>
  <si>
    <t>Staff Data Scientist - Long Term Impact - Remote</t>
  </si>
  <si>
    <t>['python', 'r', 'scala', 'java', 'c']</t>
  </si>
  <si>
    <t>Applied AI Data Scientist - Remote</t>
  </si>
  <si>
    <t>Focus Camera LLC.</t>
  </si>
  <si>
    <t>Data Scientist - Search - Remote</t>
  </si>
  <si>
    <t>['sql', 'python', 'go', 'numpy', 'scikit-learn', 'pandas']</t>
  </si>
  <si>
    <t>Data Engineer (Remote, US)</t>
  </si>
  <si>
    <t>['python', 'scala', 'c', 'postgresql', 'bigquery', 'spark', 'airflow', 'django', 'git']</t>
  </si>
  <si>
    <t>Senior Software Engineer - Remote</t>
  </si>
  <si>
    <t>Coalition</t>
  </si>
  <si>
    <t>Senior Software Engineer II, Machine Learning - Remote</t>
  </si>
  <si>
    <t>Narvar</t>
  </si>
  <si>
    <t>['sql', 'python', 'nosql', 'shell', 'spark', 'pytorch', 'numpy', 'tensorflow', 'pandas', 'linux']</t>
  </si>
  <si>
    <t>Senior Software Engineer - Confluent Secure Compute</t>
  </si>
  <si>
    <t>['python', 'go', 'java', 'c', 'azure', 'aws', 'gcp', 'kafka', 'react', 'kubernetes', 'docker']</t>
  </si>
  <si>
    <t>Data Scientist / Data Quality Lead - Bridgeport, CT</t>
  </si>
  <si>
    <t>QL2 Software</t>
  </si>
  <si>
    <t>Senior Analyst, Advanced Analytics - Walmart Connect</t>
  </si>
  <si>
    <t>Senior Analytics Engineer - SQL/Azure Data Factory/Fabric</t>
  </si>
  <si>
    <t>Tech4 Limited</t>
  </si>
  <si>
    <t>['sql', 'python', 'nosql', 'mongodb', 'c', 'sql server', 'mongodb', 'dynamodb', 'snowflake', 'azure', 'gdpr', 'windows', 'power bi', 'git']</t>
  </si>
  <si>
    <t>Supply Chain Analyst(Part-Time)-Fountain</t>
  </si>
  <si>
    <t>Fountain, CO</t>
  </si>
  <si>
    <t>Medical Affairs Data Analyst</t>
  </si>
  <si>
    <t>['sql', 'tableau', 'excel', 'microstrategy', 'qlik']</t>
  </si>
  <si>
    <t>Sr. Business Systems Analyst - Splunk (Remote)</t>
  </si>
  <si>
    <t>['sql', 'go', 'snowflake', 'tableau', 'excel']</t>
  </si>
  <si>
    <t>Part-Time Supply Chain Analyst in Celina</t>
  </si>
  <si>
    <t>Principal Marketing Scientist</t>
  </si>
  <si>
    <t>Data Scientist ( AI / ML Engineer )</t>
  </si>
  <si>
    <t>Engineer Master Solution Pvt. ltd</t>
  </si>
  <si>
    <t>Data Engineer 1, Python, AWS</t>
  </si>
  <si>
    <t>St Paul, MN (+1 other)</t>
  </si>
  <si>
    <t>Senior Data Scientist - Detection &amp; Modeling</t>
  </si>
  <si>
    <t>TWG AI</t>
  </si>
  <si>
    <t>Senior Data Scientist - Validation &amp; Information-Driven Trading</t>
  </si>
  <si>
    <t>Data Center Production Operations Engineer</t>
  </si>
  <si>
    <t>['python', 'bash']</t>
  </si>
  <si>
    <t>SAP Analytics Engineer (Datasphere)- India</t>
  </si>
  <si>
    <t>Client Data &amp; Operations Analyst</t>
  </si>
  <si>
    <t>Y TREE</t>
  </si>
  <si>
    <t>Managed IT Solutions &amp; Support Ltd.</t>
  </si>
  <si>
    <t>['sql', 'python', 'r', 'tableau', 'sheets']</t>
  </si>
  <si>
    <t>Data Scientist - Law Enforcement Analytics &amp; Program</t>
  </si>
  <si>
    <t>['sql', 'python', 'pytorch', 'tensorflow', 'scikit-learn', 'tableau']</t>
  </si>
  <si>
    <t>REYAN TECHNOLOGIES LTD</t>
  </si>
  <si>
    <t>['sql', 'python', 'snowflake', 'azure', 'databricks', 'spark', 'power bi', 'ssis', 'git', 'svn']</t>
  </si>
  <si>
    <t>DATA SCIENTIST | FINANCIAL INTELLIGENCE | ANALYST Jobs</t>
  </si>
  <si>
    <t>['sql', 'python', 'r', 'matlab', 'spark', 'tensorflow', 'scikit-learn', 'jupyter', 'tableau', 'powerpoint']</t>
  </si>
  <si>
    <t>['go', 'scala', 'java', 'rust', 'azure', 'aws', 'gcp', 'spark', 'splunk', 'terraform']</t>
  </si>
  <si>
    <t>Data Engineer || Montreal- Hybrid job || French speaking</t>
  </si>
  <si>
    <t>XOOMTN</t>
  </si>
  <si>
    <t>['azure', 'aws', 'power bi']</t>
  </si>
  <si>
    <t>Data Engineer with DBT and Snowflake</t>
  </si>
  <si>
    <t>['sql', 'snowflake', 'azure', 'aws', 'git']</t>
  </si>
  <si>
    <t>Data Engineer (AWS Glue + Java/Spring Boot)_5+ years</t>
  </si>
  <si>
    <t>['sql', 'python', 'java', 'aws', 'spark', 'kafka', 'spring', 'kubernetes', 'docker', 'git']</t>
  </si>
  <si>
    <t>Data Analyst-II</t>
  </si>
  <si>
    <t>Operational Process &amp; Data Analyst 4 - Annapolis Junction, MD</t>
  </si>
  <si>
    <t>M.C. Dean, Inc</t>
  </si>
  <si>
    <t>['sql', 'python', 'r', 'c', 'tableau', 'excel', 'power bi', 'powerpoint']</t>
  </si>
  <si>
    <t>Senior Investment Data Analyst</t>
  </si>
  <si>
    <t>Data Scientist, New Grad (Remote)</t>
  </si>
  <si>
    <t>['python', 'go', 'postgresql', 'aws', 'redshift']</t>
  </si>
  <si>
    <t>Senior Data Scientist  (Remote)</t>
  </si>
  <si>
    <t>['sql', 'python', 'r', 'databricks', 'scikit-learn', 'looker']</t>
  </si>
  <si>
    <t>Incline Village, NV</t>
  </si>
  <si>
    <t>Staff Data Scientist, Full Stack (Remote)</t>
  </si>
  <si>
    <t>Manager, Data Science  (Remote)</t>
  </si>
  <si>
    <t>['sql', 'python', 'pytorch', 'pandas', 'excel', 'git']</t>
  </si>
  <si>
    <t>Staff Data Scientist - Fraud &amp; Risk</t>
  </si>
  <si>
    <t>Senior Data Scientist, Full Stack (Remote)</t>
  </si>
  <si>
    <t>Data Science Manager - Application Fraud (Remote)</t>
  </si>
  <si>
    <t>Tutor - Master's in Data Science (Temporary)</t>
  </si>
  <si>
    <t>['python', 'c', 'spring', 'slack']</t>
  </si>
  <si>
    <t>Senior Data Scientist, RC Capital (Remote)</t>
  </si>
  <si>
    <t>Air Ronge, SK, Canada</t>
  </si>
  <si>
    <t>RevenueCat</t>
  </si>
  <si>
    <t>AVP, AI (Data Science/Engineer) Remote - EST</t>
  </si>
  <si>
    <t>['python', 'c', 'azure', 'aws', 'arch']</t>
  </si>
  <si>
    <t>Senior R&amp;D Data Engineer, Hardware Systems</t>
  </si>
  <si>
    <t>['sql', 'python', 'r', 'snowflake', 'numpy', 'airflow', 'pandas', 'notion']</t>
  </si>
  <si>
    <t>['snowflake', 'airflow', 'sheets']</t>
  </si>
  <si>
    <t>PAR Technology</t>
  </si>
  <si>
    <t>['sql', 'python', 'nosql', 'java', 'mongodb', 'mysql', 'mongodb', 'azure', 'databricks', 'aws', 'spark', 'kafka', 'pyspark', 'github']</t>
  </si>
  <si>
    <t>Senior Data Platform Engineer II (Remote)</t>
  </si>
  <si>
    <t>Wrapbook</t>
  </si>
  <si>
    <t>['python', 'scala', 'java', 'postgresql', 'aws', 'airflow', 'terraform', 'ansible', 'unify']</t>
  </si>
  <si>
    <t>Senior Data Streaming Engineer (Apache Flink &amp; Apache Spark)</t>
  </si>
  <si>
    <t>['python', 'scala', 'java', 'azure', 'aws', 'spark', 'kafka']</t>
  </si>
  <si>
    <t>GCP DE_6+ Years</t>
  </si>
  <si>
    <t>['sql', 'python', 'scala', 'gcp', 'bigquery', 'spark', 'pyspark', 'pandas', 'tableau']</t>
  </si>
  <si>
    <t>Alder Hey Children's NHS Foundation Trust</t>
  </si>
  <si>
    <t>['sql', 'python', 'databricks', 'gdpr', 'power bi']</t>
  </si>
  <si>
    <t>Business Systems Analyst, Strategic Operations</t>
  </si>
  <si>
    <t>['sql', 'python', 'phoenix', 'tableau', 'airtable']</t>
  </si>
  <si>
    <t>Senior Analytics Engineer &amp; AI Developer</t>
  </si>
  <si>
    <t>['sql', 'python', 'r', 'snowflake', 'bigquery', 'pyspark', 'pandas']</t>
  </si>
  <si>
    <t>Staff Software Engineer – Engineer Data Platform</t>
  </si>
  <si>
    <t>Mojo Vision</t>
  </si>
  <si>
    <t>['python', 'aws', 'unify']</t>
  </si>
  <si>
    <t>Staff R&amp;D Data Engineer, Hardware Systems</t>
  </si>
  <si>
    <t>St Louis Park, MN</t>
  </si>
  <si>
    <t>Smith System Driver Risk Management</t>
  </si>
  <si>
    <t>['sql', 'python', 'scala', 'snowflake', 'databricks', 'ssis']</t>
  </si>
  <si>
    <t>INABA FOODS (USA), INC.</t>
  </si>
  <si>
    <t>Snowflake Engineer (Snowflake Cortex &amp; Data Engineering)</t>
  </si>
  <si>
    <t>['sql', 'python', 'snowflake', 'azure', 'aws', 'gcp', 'git']</t>
  </si>
  <si>
    <t>Lead Data/Software Engineer - Azure Databricks, .Net</t>
  </si>
  <si>
    <t>['python', 'javascript', 'c', 'azure', 'databricks', 'aws', 'gcp', 'spark']</t>
  </si>
  <si>
    <t>['python', 'go', 'snowflake', 'databricks', 'aws', 'redshift', 'bigquery', 'airflow', 'kubernetes', 'terraform']</t>
  </si>
  <si>
    <t>Data Engineering &amp; Operations Manager</t>
  </si>
  <si>
    <t>['sql', 'sql server', 'oracle', 'tableau', 'power bi', 'sap', 'ms access']</t>
  </si>
  <si>
    <t>Huxley (UK) Limited</t>
  </si>
  <si>
    <t>['sql', 'python', 'java', 'azure', 'aws', 'spark', 'kafka', 'airflow', 'kubernetes']</t>
  </si>
  <si>
    <t>Lead Data Engineer | Chicago, IL, USA</t>
  </si>
  <si>
    <t>['sql', 'python', 'scala', 'nosql', 'mongo', 'java', 'shell', 'mysql', 'cassandra', 'snowflake', 'azure', 'databricks', 'aws', 'redshift', 'spark', 'kafka', 'airflow', 'hadoop', 'linux', 'unix']</t>
  </si>
  <si>
    <t>Data Engineer – Azure Data Platform</t>
  </si>
  <si>
    <t>Shivanii Talent Hub</t>
  </si>
  <si>
    <t>Watts Water</t>
  </si>
  <si>
    <t>['sql', 'python', 'r', 'c', 'power bi', 'sap']</t>
  </si>
  <si>
    <t>['sql', 'python', 'azure', 'oracle', 'pytorch', 'numpy', 'tensorflow', 'scikit-learn', 'pandas', 'power bi']</t>
  </si>
  <si>
    <t>AI &amp; ML Data Science Engineer - Chennai</t>
  </si>
  <si>
    <t>['sql', 'python', 'sql server', 'mysql', 'postgresql', 'snowflake', 'azure', 'aws', 'gcp', 'redshift', 'bigquery', 'pyspark', 'airflow', 'pandas', 'tableau', 'looker', 'power bi']</t>
  </si>
  <si>
    <t>Village of McCook</t>
  </si>
  <si>
    <t>Part-Time Supply Chain Analyst in Mckinney</t>
  </si>
  <si>
    <t>['sql', 'python', 't-sql', 'powershell', 'sql server', 'azure', 'databricks', 'spark', 'pyspark', 'hadoop', 'power bi', 'ssis', 'kubernetes']</t>
  </si>
  <si>
    <t>Software Engineer, ML Ops</t>
  </si>
  <si>
    <t>AeroVect</t>
  </si>
  <si>
    <t>['python', 'c', 'aws', 'docker']</t>
  </si>
  <si>
    <t>['sql', 'python', 'nosql', 'sql server', 'snowflake', 'azure', 'databricks', 'aws', 'gcp', 'bigquery', 'spark', 'pyspark']</t>
  </si>
  <si>
    <t>Senior Business Intelligence Analyst - Campaign Delivery</t>
  </si>
  <si>
    <t>Business Analytics Consultant - Risk Operations &amp; Quantitative Strategy</t>
  </si>
  <si>
    <t>Analytics &amp; Reporting Consultant (Bflex time entry, Temp)</t>
  </si>
  <si>
    <t>['sql', 'sas', 'excel', 'power bi', 'sas', 'sharepoint']</t>
  </si>
  <si>
    <t>Director, Data Engineer</t>
  </si>
  <si>
    <t>Mountain View, AR</t>
  </si>
  <si>
    <t>['python', 'c', 'spark', 'airflow']</t>
  </si>
  <si>
    <t>Principal Data Scientist, Card Intelligence</t>
  </si>
  <si>
    <t>Data Scientist (2-5 years experience) - Hybrid</t>
  </si>
  <si>
    <t>Tri</t>
  </si>
  <si>
    <t>['sql', 'python', 'c', 'aws', 'spark']</t>
  </si>
  <si>
    <t>['snowflake', 'bigquery', 'spark', 'github', 'terraform']</t>
  </si>
  <si>
    <t>Data Engineer #4885 - Hybrid</t>
  </si>
  <si>
    <t>['sql', 'python', 'r', 'c', 'snowflake', 'aws', 'redshift', 'airflow', 'tableau']</t>
  </si>
  <si>
    <t>Principal Software Engineer, Data Engineering - Hybrid</t>
  </si>
  <si>
    <t>['sql', 'python', 'java', 'mongodb', 'assembly', 'mongodb', 'dynamodb', 'snowflake', 'aws', 'spark', 'kafka', 'terraform']</t>
  </si>
  <si>
    <t>Sr. Data Engineer - Hybrid</t>
  </si>
  <si>
    <t>['sql', 'python', 'c', 'mysql', 'postgresql', 'snowflake', 'azure', 'databricks', 'oracle', 'aws', 'gcp', 'redshift', 'bigquery', 'spark', 'kafka', 'airflow', 'gdpr', 'git', 'jira']</t>
  </si>
  <si>
    <t>Cloud Engineer- Data/AI Focused - Hybrid</t>
  </si>
  <si>
    <t>Innovative Solutions</t>
  </si>
  <si>
    <t>['sql', 'dynamodb', 'aws', 'redshift', 'aurora']</t>
  </si>
  <si>
    <t>Pipeline - Future Software Engineer Opportunity, Enterprise Technology Services (ETS)</t>
  </si>
  <si>
    <t>['sql', 'python', 'go', 'javascript', 'java', 'typescript', 'spring', 'express', 'linux', 'unix', 'git', 'jenkins']</t>
  </si>
  <si>
    <t>Senior Distributed Systems Software Engineer - Remote</t>
  </si>
  <si>
    <t>['sql', 'python', 'go', 'java', 'azure', 'aws', 'gcp', 'gdpr']</t>
  </si>
  <si>
    <t>Business Intelligence Sr Data Analyst - Remote</t>
  </si>
  <si>
    <t>['visio', 'sharepoint', 'atlassian', 'jira', 'confluence']</t>
  </si>
  <si>
    <t>Research Analyst - Hybrid</t>
  </si>
  <si>
    <t>Eastern Research Group (ERG)</t>
  </si>
  <si>
    <t>['python', 'r', 'sas', 'c', 'excel', 'sas', 'powerpoint', 'outlook']</t>
  </si>
  <si>
    <t>Business Analyst Roles (Remote, USA)</t>
  </si>
  <si>
    <t>OmegaHires</t>
  </si>
  <si>
    <t>Senior/Staff Data Scientist, Quantitative Risk Assessment - Hybrid</t>
  </si>
  <si>
    <t>Great Gray</t>
  </si>
  <si>
    <t>['sql', 'python', 'c', 'azure', 'databricks', 'aws', 'react', 'numpy', 'scikit-learn', 'pandas', 'fastapi', 'angular', 'docker', 'github']</t>
  </si>
  <si>
    <t>Machine Learning Engineer / Scientist</t>
  </si>
  <si>
    <t>Untill</t>
  </si>
  <si>
    <t>['sql', 'python', 'shell', 'aws', 'gcp', 'pytorch', 'matplotlib', 'plotly', 'numpy', 'pandas', 'linux', 'git', 'terminal']</t>
  </si>
  <si>
    <t>['python', 'c', 'arch']</t>
  </si>
  <si>
    <t>Grand Rapids, OH</t>
  </si>
  <si>
    <t>Mizuho Securities USA</t>
  </si>
  <si>
    <t>Senior Data Engineer : Raleigh, NC / Phoenix, AZ /Dallas, TX or Addison, TX</t>
  </si>
  <si>
    <t>['sql', 'python', 'db2', 'sql server', 'snowflake', 'azure', 'oracle', 'pyspark', 'airflow', 'phoenix', 'excel', 'qlik', 'gitlab']</t>
  </si>
  <si>
    <t>Data Engineering Student (4 months) - Fall 2026</t>
  </si>
  <si>
    <t>Principal Data Scientist-Palantir Foundry (W2 only)</t>
  </si>
  <si>
    <t>ERM Data Analytics &amp; Reporting | Pasadena, CA, USA</t>
  </si>
  <si>
    <t>Solution Engineer</t>
  </si>
  <si>
    <t>Data Engineer [AQ-11168]</t>
  </si>
  <si>
    <t>['sql', 'python', 'powershell', 'c']</t>
  </si>
  <si>
    <t>Principal Scientist, Data Science</t>
  </si>
  <si>
    <t>['sql', 'python', 'go', 'spring', 'git']</t>
  </si>
  <si>
    <t>Electrical Engineer SME - AI Data Centers</t>
  </si>
  <si>
    <t>Northglenn, CO</t>
  </si>
  <si>
    <t>Data Driven Enterprises</t>
  </si>
  <si>
    <t>Data Engineer - Platform Innovation and Engineering</t>
  </si>
  <si>
    <t>Dormansville, NY</t>
  </si>
  <si>
    <t>Fairfax County, VA</t>
  </si>
  <si>
    <t>['sql', 'db2', 'sql server', 'postgresql', 'snowflake', 'azure', 'oracle', 'aws', 'redshift', 'bigquery', 'spark', 'airflow', 'hadoop', 'gdpr']</t>
  </si>
  <si>
    <t>['sql', 'python', 'kafka', 'git']</t>
  </si>
  <si>
    <t>Data Infrastructure &amp; Security Engineer</t>
  </si>
  <si>
    <t>Sahibzada Ajit Singh Nagar, Punjab, India</t>
  </si>
  <si>
    <t>Kapoor Wealth Partners</t>
  </si>
  <si>
    <t>['azure', 'aws', 'gcp', 'terraform', 'ansible']</t>
  </si>
  <si>
    <t>Homestead Valley, CA</t>
  </si>
  <si>
    <t>Acquisition &amp; Program Support Analyst</t>
  </si>
  <si>
    <t>Metrics LLC</t>
  </si>
  <si>
    <t>['go', 'html', 'excel', 'power bi']</t>
  </si>
  <si>
    <t>Graduate Analyst (Sustainability)</t>
  </si>
  <si>
    <t>Scientist, Drug Discovery Data for AI/ML</t>
  </si>
  <si>
    <t>D. E. Shaw Research</t>
  </si>
  <si>
    <t>Senior Go-To-Market Analyst [REF 62]</t>
  </si>
  <si>
    <t>Intercom, Inc.</t>
  </si>
  <si>
    <t>Master Data Management Analyst [AQ-11329]</t>
  </si>
  <si>
    <t>Lazard Freres</t>
  </si>
  <si>
    <t>Marketing Analytics</t>
  </si>
  <si>
    <t>Senior Business Technology Analyst</t>
  </si>
  <si>
    <t>Sacramento Municipal Utility District</t>
  </si>
  <si>
    <t>2027 Data &amp; AI Program - Full Time - Analyst - United States</t>
  </si>
  <si>
    <t>Quant Analytics Senior Associate - Small business Card Data Analytics</t>
  </si>
  <si>
    <t>['sql', 'python', 'snowflake', 'databricks', 'tableau', 'alteryx']</t>
  </si>
  <si>
    <t>Data Engineer 5B</t>
  </si>
  <si>
    <t>Advance, NC</t>
  </si>
  <si>
    <t>Real Time Analyst - Contact Centre</t>
  </si>
  <si>
    <t>JDR - Just Dynamic Recruitment</t>
  </si>
  <si>
    <t>['sql', 'python', 'snowflake', 'databricks', 'aws', 'airflow']</t>
  </si>
  <si>
    <t>['python', 'scala', 'java', 'snowflake', 'azure', 'aws', 'gcp', 'redshift', 'bigquery']</t>
  </si>
  <si>
    <t>W2 only--Sr Data Engineer (azure , databricks)--Fort worth, TX (locals only)</t>
  </si>
  <si>
    <t>Kairos Technologies Inc</t>
  </si>
  <si>
    <t>Lead Data Platform Engineer, Enablement &amp; COE</t>
  </si>
  <si>
    <t>SAP Systems Analyst (MM/EWM)</t>
  </si>
  <si>
    <t>Data analyst and GP performance officer</t>
  </si>
  <si>
    <t>cleggs lane medical practice limited</t>
  </si>
  <si>
    <t>Senior/Principal Data Scientist Jobs</t>
  </si>
  <si>
    <t>Codescratch LLC</t>
  </si>
  <si>
    <t>['sql', 'python', 'r', 'aws', 'jupyter', 'windows', 'linux', 'centos', 'ubuntu', 'kubernetes', 'docker']</t>
  </si>
  <si>
    <t>Senior Data Engineer Manager</t>
  </si>
  <si>
    <t>Adoreal</t>
  </si>
  <si>
    <t>['sql', 'python', 'scala', 'snowflake', 'azure', 'aws', 'gcp', 'bigquery', 'spark', 'airflow', 'tableau', 'looker', 'power bi']</t>
  </si>
  <si>
    <t>Business Analyst Trainee</t>
  </si>
  <si>
    <t>Other Agencies and Independent Organizations</t>
  </si>
  <si>
    <t>Data Center Commissiong Specialist</t>
  </si>
  <si>
    <t>Digital Business Analyst</t>
  </si>
  <si>
    <t>['c', 'jira']</t>
  </si>
  <si>
    <t>CriticalPoint</t>
  </si>
  <si>
    <t>Head of Analytics</t>
  </si>
  <si>
    <t>talisman</t>
  </si>
  <si>
    <t>Program Analyst - Quality Controls</t>
  </si>
  <si>
    <t>['sql', 'snowflake', 'azure', 'databricks']</t>
  </si>
  <si>
    <t>Robotics Engineer, Automation | Day Shift</t>
  </si>
  <si>
    <t>County Cork, Ireland</t>
  </si>
  <si>
    <t>Data Analytics &amp; Reporting Analyst</t>
  </si>
  <si>
    <t>['sql', 'python', 'tableau', 'excel', 'microstrategy', 'qlik', 'powerpoint']</t>
  </si>
  <si>
    <t>Business Analyst-HR Technology</t>
  </si>
  <si>
    <t>Microsoft Fabric &amp; Power Platform Engineer</t>
  </si>
  <si>
    <t>Data Centre Chiller Engineer</t>
  </si>
  <si>
    <t>WR HVAC - M&amp;E</t>
  </si>
  <si>
    <t>['sql', 'python', 'sql server', 'snowflake', 'azure', 'oracle', 'aws', 'redshift', 'power bi', 'sap', 'dax']</t>
  </si>
  <si>
    <t>['sql', 'python', 'r', 'phoenix', 'excel', 'sap']</t>
  </si>
  <si>
    <t>Gifthealth Inc</t>
  </si>
  <si>
    <t>['sql', 'python', 'ruby', 'aws', 'airflow', 'ruby', 'git']</t>
  </si>
  <si>
    <t>Analytics Sr Engineer</t>
  </si>
  <si>
    <t>ACH Food Companies, Inc.</t>
  </si>
  <si>
    <t>Technical Business Analyst – AI &amp; Automation</t>
  </si>
  <si>
    <t>Principal Cloud and Data Engineering Architect</t>
  </si>
  <si>
    <t>['azure', 'aws', 'gcp', 'sap', 'terraform']</t>
  </si>
  <si>
    <t>USC/GC - Product Manager – Data &amp; Analytics (Healthcare) - Remote</t>
  </si>
  <si>
    <t>Octans Group LLC</t>
  </si>
  <si>
    <t>Senior Engagement Lead - Risk &amp; Fraud Analytics</t>
  </si>
  <si>
    <t>Straive</t>
  </si>
  <si>
    <t>['sql', 'python', 'scala', 'java', 'azure', 'databricks', 'pyspark']</t>
  </si>
  <si>
    <t>['sql', 'python', 'snowflake', 'databricks', 'aws', 'redshift', 'spark', 'kafka', 'pyspark', 'airflow', 'git', 'unity']</t>
  </si>
  <si>
    <t>Principal Data Engineer - Data Platform - Washington, DC, Silver Spring, MD, Philadelphia, PA, Wilmington, DE, Fairfax, VA</t>
  </si>
  <si>
    <t>Chillum, MD</t>
  </si>
  <si>
    <t>['sql', 'python', 'julia', 'snowflake', 'azure', 'databricks', 'aws', 'gcp', 'spark', 'kafka', 'spring', 'airflow', 'kubernetes', 'docker', 'terraform', 'unity']</t>
  </si>
  <si>
    <t>FundPro Solutions LLC</t>
  </si>
  <si>
    <t>Data Scientist, Trust &amp; Safety - Rentals</t>
  </si>
  <si>
    <t>Zillow.com</t>
  </si>
  <si>
    <t>Remote- Azure Data Engineer</t>
  </si>
  <si>
    <t>Apetan Consulting llc</t>
  </si>
  <si>
    <t>['sql', 'python', 'sql server', 'aws', 'redshift', 'power bi', 'dax']</t>
  </si>
  <si>
    <t>Deal Analyst, Team Lead</t>
  </si>
  <si>
    <t>Senior Data Analyst - Analytics &amp; Transformation</t>
  </si>
  <si>
    <t>["Senior Supply Chain Analyst","Senior Supply Chain Analyst"]</t>
  </si>
  <si>
    <t>Fairlife</t>
  </si>
  <si>
    <t>["Payroll Analyst","Payroll Analyst"]</t>
  </si>
  <si>
    <t>Sparks Group</t>
  </si>
  <si>
    <t>["Senior Media Analyst","Senior Media Analyst"]</t>
  </si>
  <si>
    <t>['sql', 'python', 'snowflake', 'azure', 'databricks', 'aws', 'redshift', 'express', 'windows', 'tableau', 'excel', 'power bi']</t>
  </si>
  <si>
    <t>Maxar by Vantor</t>
  </si>
  <si>
    <t>['go', 'c', 'excel']</t>
  </si>
  <si>
    <t>Credit Risk Data Scientist — SME Lending &amp; Models</t>
  </si>
  <si>
    <t>Hala</t>
  </si>
  <si>
    <t>MTS, Synthetic Data</t>
  </si>
  <si>
    <t>52 Limited</t>
  </si>
  <si>
    <t>['python', 'css', 'typescript', 'next.js', 'kubernetes']</t>
  </si>
  <si>
    <t>Health Informatics Analyst</t>
  </si>
  <si>
    <t>Software Engineer (All Levels), United Kingdom</t>
  </si>
  <si>
    <t>['python', 'aws', 'react', 'django', 'kubernetes', 'docker']</t>
  </si>
  <si>
    <t>['oracle', 'visio', 'tableau', 'excel', 'power bi', 'powerpoint']</t>
  </si>
  <si>
    <t>Software Developer - Engineering Productivity - Remote</t>
  </si>
  <si>
    <t>['python', 'go', 'aws', 'gcp', 'gdpr', 'github']</t>
  </si>
  <si>
    <t>Data Analyst (HCA/MAD #7188)</t>
  </si>
  <si>
    <t>Method-Resourcing</t>
  </si>
  <si>
    <t>['sql', 'python', 'azure', 'aws', 'gcp', 'git']</t>
  </si>
  <si>
    <t>Senior Geospatial Data Engineer (TS/SCI with FS Poly)</t>
  </si>
  <si>
    <t>['python', 'go', 'c', 'postgresql', 'elasticsearch', 'tableau', 'jira', 'confluence']</t>
  </si>
  <si>
    <t>Kroll LLC</t>
  </si>
  <si>
    <t>['sql', 'azure', 'power bi', 'dax', 'git']</t>
  </si>
  <si>
    <t>Data Engineer (Coding Agent Experience) (Remote | $80/hr)</t>
  </si>
  <si>
    <t>Synthires</t>
  </si>
  <si>
    <t>['sql', 'python', 'azure', 'aws', 'gcp', 'spark', 'kafka', 'airflow', 'hadoop', 'kubernetes', 'docker']</t>
  </si>
  <si>
    <t>Sr. Experience Intelligence Analyst</t>
  </si>
  <si>
    <t>Data Analyst — Français — remote</t>
  </si>
  <si>
    <t>Business Analyst - FTC</t>
  </si>
  <si>
    <t>Digital Catapult</t>
  </si>
  <si>
    <t>Data Analytics Engineer - Senior Associate</t>
  </si>
  <si>
    <t>['sql', 'python', 'nosql', 'snowflake', 'databricks', 'airflow', 'tableau', 'looker']</t>
  </si>
  <si>
    <t>Analytics Lead — Consumer Credit Fintech</t>
  </si>
  <si>
    <t>Business Intelligence</t>
  </si>
  <si>
    <t>Tohatchi, NM</t>
  </si>
  <si>
    <t>UHI Centre for History</t>
  </si>
  <si>
    <t>Data Engineer, Technical Leadership (Ranking, AI)</t>
  </si>
  <si>
    <t>Principal Marketing Science Manager</t>
  </si>
  <si>
    <t>Options Resourcing Ltd</t>
  </si>
  <si>
    <t>W2 - ETL Developer || Atlanta, GA</t>
  </si>
  <si>
    <t>['sql', 'oracle', 'linux', 'unix']</t>
  </si>
  <si>
    <t>Sr. Technical Analyst – Data Products / Data Lakehouse Support</t>
  </si>
  <si>
    <t>['python', 'r', 'databricks', 'pyspark', 'tableau', 'alteryx']</t>
  </si>
  <si>
    <t>Gibson Hollyhomes</t>
  </si>
  <si>
    <t>Lead Underwriting Data Scientist | Portfolio Analytics | InsurTech | Up to £105k + bonus</t>
  </si>
  <si>
    <t>Skillful</t>
  </si>
  <si>
    <t>['sql', 'python', 'r', 'azure', 'bigquery']</t>
  </si>
  <si>
    <t>Generis Tek Inc</t>
  </si>
  <si>
    <t>['visio', 'excel', 'powerpoint', 'spreadsheet']</t>
  </si>
  <si>
    <t>Investment Analyst</t>
  </si>
  <si>
    <t>Apleona Ireland</t>
  </si>
  <si>
    <t>Staff Data Scientist, Algorithms &amp; GenAI</t>
  </si>
  <si>
    <t>2030Vision.ai</t>
  </si>
  <si>
    <t>Cable Technician</t>
  </si>
  <si>
    <t>Tech Network Cabling Ltd</t>
  </si>
  <si>
    <t>Senior Forecasting &amp; Business Analytics Consultant (AI)</t>
  </si>
  <si>
    <t>University Information Technology - Indiana Wesleyan University</t>
  </si>
  <si>
    <t>['sql', 'python', 'r', 'sql server', 'tableau', 'power bi', 'spreadsheet']</t>
  </si>
  <si>
    <t>Analytics platform Engineer</t>
  </si>
  <si>
    <t>Apex Resources Ltd</t>
  </si>
  <si>
    <t>Senior Data Scientist - Providence</t>
  </si>
  <si>
    <t>Senior Data Engineer - Remote / Telecommute</t>
  </si>
  <si>
    <t>['sql', 'python', 'scala', 'java', 'aws', 'gcp', 'spark', 'airflow', 'hadoop', 'kubernetes', 'docker']</t>
  </si>
  <si>
    <t>['sql', 'python', 'power bi', 'ssrs', 'dax']</t>
  </si>
  <si>
    <t>['snowflake', 'databricks', 'oracle']</t>
  </si>
  <si>
    <t>Senior Analyst, Insights &amp; Analytics</t>
  </si>
  <si>
    <t>Remote Product Analyst – Financial Services &amp; Capital Markets</t>
  </si>
  <si>
    <t>InfiCare</t>
  </si>
  <si>
    <t>Mid-Level Data Science Engineer</t>
  </si>
  <si>
    <t>TSR Consulting</t>
  </si>
  <si>
    <t>['sql', 'python', 'bigquery', 'kafka', 'pyspark', 'airflow', 'git']</t>
  </si>
  <si>
    <t>Data Engineer / System Analyst</t>
  </si>
  <si>
    <t>Snowflake Database Developer</t>
  </si>
  <si>
    <t>['python', 'swift', 'snowflake', 'linux', 'unix']</t>
  </si>
  <si>
    <t>Director, Mechanical &amp; Plumbing Engineering - Data Centers</t>
  </si>
  <si>
    <t>SB Energy</t>
  </si>
  <si>
    <t>Data Operations Analyst#1013506</t>
  </si>
  <si>
    <t>['swift', 'excel', 'ssis']</t>
  </si>
  <si>
    <t>STARCOM - Jr Business Analyst (Patrick Space Force Base, FL)</t>
  </si>
  <si>
    <t>CANAVERAL AS, FL</t>
  </si>
  <si>
    <t>Integrated Data Services</t>
  </si>
  <si>
    <t>Business Analyst – Power BI</t>
  </si>
  <si>
    <t>Epic Application Analyst</t>
  </si>
  <si>
    <t>Compunnel Healthcare</t>
  </si>
  <si>
    <t>IT Data Engineer – BB4352</t>
  </si>
  <si>
    <t>['sql', 'python', 'r', 'databricks', 'aws', 'spark', 'pyspark', 'kubernetes', 'docker', 'github', 'terraform', 'jenkins', 'gitlab', 'unity']</t>
  </si>
  <si>
    <t>['sql', 'python', 'scala', 'java', 'aws', 'spark', 'hadoop', 'github']</t>
  </si>
  <si>
    <t>ETL Migration Engineer</t>
  </si>
  <si>
    <t>Seaglass Technology Partners, LLC</t>
  </si>
  <si>
    <t>['azure', 'aws', 'airflow', 'terraform', 'jenkins']</t>
  </si>
  <si>
    <t>IT Data Engineer - BB4352</t>
  </si>
  <si>
    <t>Cloud Data Engineer, AVP</t>
  </si>
  <si>
    <t>['sql', 'python', 'scala', 'java', 'elasticsearch', 'databricks', 'aws', 'kafka', 'airflow', 'kubernetes', 'docker', 'unity']</t>
  </si>
  <si>
    <t>FirstLight</t>
  </si>
  <si>
    <t>['sql', 'python', 'scala', 'java', 'golang', 'aws', 'windows', 'linux']</t>
  </si>
  <si>
    <t>Internal Business Analyst (Operations, Process Improvement &amp; Automation)</t>
  </si>
  <si>
    <t>CompassX Group</t>
  </si>
  <si>
    <t>['sql', 'python', 'postgresql', 'airflow', 'power bi', 'ssis', 'ssrs', 'git', 'github']</t>
  </si>
  <si>
    <t>Miller International, Inc</t>
  </si>
  <si>
    <t>['sql', 't-sql', 'sql server', 'tableau', 'power bi', 'ssrs', 'dax']</t>
  </si>
  <si>
    <t>Senior Staff Research Data Scientist, AI Data</t>
  </si>
  <si>
    <t>Snowflake Data Engineers</t>
  </si>
  <si>
    <t>Staff Software Engineer - Confluent Kafka Storage</t>
  </si>
  <si>
    <t>['go', 'scala', 'java', 'c', 'azure', 'aws', 'gcp', 'kafka', 'react']</t>
  </si>
  <si>
    <t>Senior Software Engineer - Confluent Cloud Infrastructure &amp; Platform</t>
  </si>
  <si>
    <t>['python', 'go', 'java', 'golang', 'react', 'kubernetes', 'github', 'jira', 'slack']</t>
  </si>
  <si>
    <t>Senior Manager – Data Science, Pricing Algorithms (Ref: 197505)</t>
  </si>
  <si>
    <t>Senior Manager – Data Science, Logistics Modeling (Ref: 197506)</t>
  </si>
  <si>
    <t>Senior Software Engineer - Applied Data</t>
  </si>
  <si>
    <t>['python', 'go', 'java', 'c', 'kotlin', 'redis', 'azure', 'aws', 'gcp', 'bigquery', 'spark', 'kafka', 'airflow', 'unify']</t>
  </si>
  <si>
    <t>Data Quality Analyst, Capital Markets</t>
  </si>
  <si>
    <t>['sql', 'python', 'excel', 'splunk']</t>
  </si>
  <si>
    <t>Continuum Media</t>
  </si>
  <si>
    <t>['sql', 'python', 'azure', 'aws', 'gcp', 'tableau', 'git', 'terraform']</t>
  </si>
  <si>
    <t>Luminasadvisors</t>
  </si>
  <si>
    <t>Part-time Student Worker: Analyst</t>
  </si>
  <si>
    <t>Lead Data Engineer [AQ-11617]</t>
  </si>
  <si>
    <t>['sql', 'python', 'scala', 'nosql', 'snowflake', 'databricks', 'aws', 'spark', 'kafka', 'airflow']</t>
  </si>
  <si>
    <t>Regional Data &amp; Insights Lead</t>
  </si>
  <si>
    <t>Kipp Inc</t>
  </si>
  <si>
    <t>['sql', 'oracle', 'visio', 'excel', 'ssrs', 'outlook']</t>
  </si>
  <si>
    <t>Real-Time Marketing Data Engineer</t>
  </si>
  <si>
    <t>Data Center Engineer / Project Coordinator</t>
  </si>
  <si>
    <t>PGTEK</t>
  </si>
  <si>
    <t>R&amp;D Engineer - Data Science</t>
  </si>
  <si>
    <t>Working With Agilus - Agilus Work Solutions</t>
  </si>
  <si>
    <t>['python', 'r', 'c', 'vb.net', 'pytorch', 'matplotlib', 'numpy', 'seaborn', 'scikit-learn', 'pandas']</t>
  </si>
  <si>
    <t>['sql', 'nosql', 'c#', 'mongodb', 'c', 'mongodb', 'snowflake', 'azure', 'gdpr']</t>
  </si>
  <si>
    <t>['sql', 'python', 'r', 'go', 'sql server', 'snowflake', 'dax', 'powerbi', 'powerbi', 'planner']</t>
  </si>
  <si>
    <t>Contact Center Data Engineer I</t>
  </si>
  <si>
    <t>['sql', 'python', 'r', 'sas', 'tableau', 'power bi', 'sas', 'dax']</t>
  </si>
  <si>
    <t>Bristol-Myers Squibb Company</t>
  </si>
  <si>
    <t>['sql', 'python', 'r', 'phoenix', 'sap']</t>
  </si>
  <si>
    <t>Lead Applied Scientist, Marketing</t>
  </si>
  <si>
    <t>['python', 'aws', 'looker']</t>
  </si>
  <si>
    <t>UKG Analyst I - 5435569-0</t>
  </si>
  <si>
    <t>Adams County</t>
  </si>
  <si>
    <t>Senior Data Analyst (HCM PeopleSoft/ERP Systems)</t>
  </si>
  <si>
    <t>Payer Healthcare Data Scientist, Manager</t>
  </si>
  <si>
    <t>Machine Learning Engineer - Start-up - up to £180k</t>
  </si>
  <si>
    <t>Charlotte, NC (+1 other)</t>
  </si>
  <si>
    <t>Quality &amp; Safety Data Analyst (EPIC and Legacy Systems)</t>
  </si>
  <si>
    <t>Lewes, DE</t>
  </si>
  <si>
    <t>Beebe Healthcare</t>
  </si>
  <si>
    <t>Entry Level Data Consultant – No Experience Required</t>
  </si>
  <si>
    <t>NEWTO TRAINING LIMITED</t>
  </si>
  <si>
    <t>['sql', 'python', 'azure', 'excel', 'power bi', 'powerbi', 'powerbi']</t>
  </si>
  <si>
    <t>['python', 'pytorch', 'tensorflow', 'hugging face', 'git', 'github']</t>
  </si>
  <si>
    <t>Cloud Platform Data Engineer</t>
  </si>
  <si>
    <t>Lab37 Robotics</t>
  </si>
  <si>
    <t>['sql', 'python', 'aws', 'gcp', 'bigquery', 'airflow', 'pandas', 'kubernetes', 'docker', 'terraform']</t>
  </si>
  <si>
    <t>Sr. Product Manager, Data Engineering</t>
  </si>
  <si>
    <t>JobMinglr</t>
  </si>
  <si>
    <t>['go', 'databricks', 'unity']</t>
  </si>
  <si>
    <t>Senior Software Engineer (Backend) - AI/ML Environments</t>
  </si>
  <si>
    <t>View Royal, BC, Canada</t>
  </si>
  <si>
    <t>['python', 'scala', 'java', 'databricks', 'unity']</t>
  </si>
  <si>
    <t>Paid Interview for Power BI Professionals</t>
  </si>
  <si>
    <t>Northumbria Police</t>
  </si>
  <si>
    <t>CalMac Ferries Limited</t>
  </si>
  <si>
    <t>Datacentre Engineer - Electro-Mechanical - FinTech - £70,000-£100,000 + Bonus</t>
  </si>
  <si>
    <t>Globalstor Data Corporation LLC</t>
  </si>
  <si>
    <t>Data Analytics Internship</t>
  </si>
  <si>
    <t>Amsterdam Heritage</t>
  </si>
  <si>
    <t>Provider Directory Data Assurance Analyst</t>
  </si>
  <si>
    <t>LT Apparel Group</t>
  </si>
  <si>
    <t>New Milford, CT</t>
  </si>
  <si>
    <t>Baldassarri Construction LLC</t>
  </si>
  <si>
    <t>Product Analytics Manager</t>
  </si>
  <si>
    <t>['sql', 'snowflake', 'databricks', 'redshift', 'tableau', 'looker']</t>
  </si>
  <si>
    <t>Biostatistician - Remote</t>
  </si>
  <si>
    <t>IT Business Analyst With Banking Experience Required</t>
  </si>
  <si>
    <t>Data Analyst | Plano, TX - hybrid | W2 ONLY</t>
  </si>
  <si>
    <t>LPPA Pensions</t>
  </si>
  <si>
    <t>Bond-Pro Inc</t>
  </si>
  <si>
    <t>['sql', 'python', 't-sql', 'powershell', 'sql server', 'mysql', 'postgresql', 'azure', 'oracle', 'aws', 'gcp', 'ssis', 'terraform']</t>
  </si>
  <si>
    <t>Data Engineer with Martech Experience(onsite, only W2)</t>
  </si>
  <si>
    <t>['sql', 'python', 'scala', 'databricks', 'spark', 'kafka']</t>
  </si>
  <si>
    <t>Sr. ETL/Informatica IICS Developer</t>
  </si>
  <si>
    <t>['sql', 'node', 'linux', 'unix']</t>
  </si>
  <si>
    <t>Data Engineer, Security</t>
  </si>
  <si>
    <t>Coalition, Inc.</t>
  </si>
  <si>
    <t>['python', 'go', 'snowflake', 'looker']</t>
  </si>
  <si>
    <t>Product Analytics</t>
  </si>
  <si>
    <t>InterAct Consulting</t>
  </si>
  <si>
    <t>['sql', 'gdpr', 'excel', 'power bi']</t>
  </si>
  <si>
    <t>Program Manager -Data Science &amp; Machine Learning</t>
  </si>
  <si>
    <t>['python', 'powershell', 'aws', 'gcp', 'power bi', 'github', 'terraform']</t>
  </si>
  <si>
    <t>Business Data Analyst III - Product Analytics &amp; Experimentation</t>
  </si>
  <si>
    <t>Data Analyst – Regional LTL Transportation</t>
  </si>
  <si>
    <t>Moran Transportation Corporation</t>
  </si>
  <si>
    <t>['sql', 'excel', 'terminal']</t>
  </si>
  <si>
    <t>Associate Business Data Analyst (AI Portfolio &amp; Reporting)</t>
  </si>
  <si>
    <t>['excel', 'power bi', 'powerpoint', 'sharepoint', 'powerbi', 'powerbi']</t>
  </si>
  <si>
    <t>Sr Business Intelligence Analyst - Contract to Hire</t>
  </si>
  <si>
    <t>['sql', 'aws', 'excel']</t>
  </si>
  <si>
    <t>Chester, NY</t>
  </si>
  <si>
    <t>['sql', 'python', 'scala', 'java', 'azure', 'aws', 'spark', 'kafka', 'airflow', 'docker', 'github']</t>
  </si>
  <si>
    <t>['sql', 'python', 'r', 'mongo']</t>
  </si>
  <si>
    <t>Business Analyst/Data Analysis</t>
  </si>
  <si>
    <t>Talimer</t>
  </si>
  <si>
    <t>['sql', 'python', 'sql server', 'azure', 'databricks', 'power bi', 'dax', 'powerbi', 'powerbi']</t>
  </si>
  <si>
    <t>Market Analyst with Real-Estate experience preferred</t>
  </si>
  <si>
    <t>Entry Level Data Creator</t>
  </si>
  <si>
    <t>Data Analyst/ Administrator</t>
  </si>
  <si>
    <t>Data Engineer - ADF, ADB, PySpark, SQL, Azure Data Lake Gen2</t>
  </si>
  <si>
    <t>['sql', 'python', 'java', 'azure', 'databricks', 'spark', 'pyspark', 'git', 'github', 'bitbucket']</t>
  </si>
  <si>
    <t>Sr Databricks AI/ML Engineer</t>
  </si>
  <si>
    <t>Sr. Data Analyst - Data Analytics, Snowflake, SQL</t>
  </si>
  <si>
    <t>Data Engineer I, Amazon Business Ops Analytics</t>
  </si>
  <si>
    <t>Amazon Canada Fulfillment Services, ULC</t>
  </si>
  <si>
    <t>['sql', 'python', 'scala', 'spark', 'hadoop', 'ssis']</t>
  </si>
  <si>
    <t>['sql', 'go', 'azure', 'tableau', 'power bi']</t>
  </si>
  <si>
    <t>Data Analyst, Communications Measurement</t>
  </si>
  <si>
    <t>Data Scientist Graduate — Grow Insights &amp; Impact</t>
  </si>
  <si>
    <t>Pacific Data &amp; BI Analyst: Insights for Sales Growth</t>
  </si>
  <si>
    <t>Walsall Healthcare NHS Trust</t>
  </si>
  <si>
    <t>Environmental Analyst: Field Compliance &amp; Impact</t>
  </si>
  <si>
    <t>CMS Environmental Solutions LLC</t>
  </si>
  <si>
    <t>HR &amp; Payroll Operations Analyst</t>
  </si>
  <si>
    <t>Impacter Pathway</t>
  </si>
  <si>
    <t>Data Scientist: CX &amp; Call Center Analytics</t>
  </si>
  <si>
    <t>CNX</t>
  </si>
  <si>
    <t>['sql', 'python', 'bash', 'shell', 'postgresql', 'azure', 'databricks', 'pyspark', 'windows', 'unix', 'kubernetes', 'docker']</t>
  </si>
  <si>
    <t>Associate Director, Trade Data Engineer - COO Group</t>
  </si>
  <si>
    <t>Dartmouth, NS, Canada</t>
  </si>
  <si>
    <t>['sql', 'python', 'snowflake', 'databricks', 'express']</t>
  </si>
  <si>
    <t>Data Scientist I — Cloud &amp; ML Pipelines | Flexible Vacation</t>
  </si>
  <si>
    <t>Mount Royal, Quebec, Canada</t>
  </si>
  <si>
    <t>Groupe Dynamite</t>
  </si>
  <si>
    <t>Big Data Engineer AWS, Spark &amp; Kafka | Flexible Pay</t>
  </si>
  <si>
    <t>Experis Manpower Group</t>
  </si>
  <si>
    <t>Senior Contact Center Data Engineer</t>
  </si>
  <si>
    <t>['sql', 'python', 'r', 'sas', 'snowflake', 'azure', 'aws', 'spark', 'hadoop', 'tableau', 'power bi', 'sas', 'dax']</t>
  </si>
  <si>
    <t>Financial Analytics Data Scientists</t>
  </si>
  <si>
    <t>Daiichi Sankyo, Inc.</t>
  </si>
  <si>
    <t>Marketing Data Science Fellow</t>
  </si>
  <si>
    <t>Fraud Risk Strategy Data Scientist</t>
  </si>
  <si>
    <t>Data Engineer-Sigma (100% Remote)</t>
  </si>
  <si>
    <t>Protection Scientist Engineer, Integrity</t>
  </si>
  <si>
    <t>SquareMileConsulting</t>
  </si>
  <si>
    <t>IT Consultant - Data Analytics</t>
  </si>
  <si>
    <t>Savvee Inc.</t>
  </si>
  <si>
    <t>Data Engineer (Wizards)</t>
  </si>
  <si>
    <t>Monumental Sports &amp; Entertainment</t>
  </si>
  <si>
    <t>['sql', 'python', 'go', 'azure', 'aws', 'gcp', 'spring', 'django', 'next.js', 'git']</t>
  </si>
  <si>
    <t>Frontend / UX Engineer - Robotics Data Operations, Kitchener, ON</t>
  </si>
  <si>
    <t>Siemens Canada</t>
  </si>
  <si>
    <t>['javascript', 'html', 'css', 'typescript', 'react', 'graphql']</t>
  </si>
  <si>
    <t>Data Engineer - Business Intelligence</t>
  </si>
  <si>
    <t>['sql', 'azure', 'aws', 'gcp', 'tableau', 'power bi', 'ssrs']</t>
  </si>
  <si>
    <t>VP/Director, Quantitative Analyst - Commodities Quantitative Strategies and Data Group</t>
  </si>
  <si>
    <t>Senior Data Engineer lead</t>
  </si>
  <si>
    <t>Technical Data Business Analyst</t>
  </si>
  <si>
    <t>MANNING SERVICES LIMITED</t>
  </si>
  <si>
    <t>[Remote] Associate Analyst, Business (ROPS)</t>
  </si>
  <si>
    <t>Data Structures and Algorithms (DSA) Trainer</t>
  </si>
  <si>
    <t>gHRig People Solutions</t>
  </si>
  <si>
    <t>The Candidate Recruitment Agency</t>
  </si>
  <si>
    <t>['python', 'javascript', 'html', 'css', 'bigquery', 'jquery', 'looker']</t>
  </si>
  <si>
    <t>Database Analyst for Optimization</t>
  </si>
  <si>
    <t>Google Analytics Specialist</t>
  </si>
  <si>
    <t>Central Employment</t>
  </si>
  <si>
    <t>Authorised Person (AP) | Senior Authorised Person (SAP) | Commissioning Engineers - Hyperscale Data Centres | Europe</t>
  </si>
  <si>
    <t>S.A.S Transition</t>
  </si>
  <si>
    <t>Growth Marketing Analyst</t>
  </si>
  <si>
    <t>Analyst - Technical Operations</t>
  </si>
  <si>
    <t>['go', 'css']</t>
  </si>
  <si>
    <t>Data Scientist - Environment and Disease Modeling</t>
  </si>
  <si>
    <t>Syngenta Seeds</t>
  </si>
  <si>
    <t>PO Analyst</t>
  </si>
  <si>
    <t>Cybersecurity Analyst (Full-Time)</t>
  </si>
  <si>
    <t>Caledonia Mining Corporation plc (Blanket Mine)</t>
  </si>
  <si>
    <t>['python', 'powershell', 'swift', 'windows', 'linux']</t>
  </si>
  <si>
    <t>Senior Java / Big Data Engineer</t>
  </si>
  <si>
    <t>Part Time Sales Data Entry Analyst</t>
  </si>
  <si>
    <t>Refreshment Services Pepsi</t>
  </si>
  <si>
    <t>Data &amp;#038; Reporting Analyst</t>
  </si>
  <si>
    <t>ERP Data Migration Analyst (Epicor Kinetic)</t>
  </si>
  <si>
    <t>['sql', 'gdpr', 'tableau', 'power bi', 'smartsheet', 'monday.com']</t>
  </si>
  <si>
    <t>The Medical Protection Society</t>
  </si>
  <si>
    <t>Junior Data Engineer (TS/SCI Clearance)</t>
  </si>
  <si>
    <t>['sql', 'python', 'nosql', 'airflow']</t>
  </si>
  <si>
    <t>Specialist, Analytics (Contract)</t>
  </si>
  <si>
    <t>['sql', 'bigquery', 'excel', 'powerpoint']</t>
  </si>
  <si>
    <t>Senior Commercial Account Executive</t>
  </si>
  <si>
    <t>Database Engineer (Editorial Magazine)</t>
  </si>
  <si>
    <t>['sql', 'python', 'postgresql', 'snowflake', 'aws', 'git']</t>
  </si>
  <si>
    <t>Snowflake DBT Data Architect</t>
  </si>
  <si>
    <t>['snowflake', 'aws', 'gdpr', 'unity']</t>
  </si>
  <si>
    <t>Energy Analyst – AI Infrastructure - £60-65,000 – London (hybrid)</t>
  </si>
  <si>
    <t>AI Engineer, Data Science - Information Technology</t>
  </si>
  <si>
    <t>Data Scientist II, Customer Technology</t>
  </si>
  <si>
    <t>['sql', 'python', 'r', 'sas', 'c', 'tableau', 'looker', 'spss', 'sas', 'powerbi', 'powerbi']</t>
  </si>
  <si>
    <t>AI Engineer or Data Scientist</t>
  </si>
  <si>
    <t>['sql', 'python', 'gcp', 'tableau', 'looker', 'power bi', 'github', 'jira']</t>
  </si>
  <si>
    <t>['sql', 'python', 'bash', 'snowflake', 'databricks', 'aws', 'redshift', 'bigquery', 'spark', 'pyspark', 'linux', 'git', 'github']</t>
  </si>
  <si>
    <t>Campaign Analyst-Coordinator</t>
  </si>
  <si>
    <t>Technology - Sr. Business Analyst</t>
  </si>
  <si>
    <t>['sql', 'python', 'snowflake', 'excel', 'powerpoint', 'github']</t>
  </si>
  <si>
    <t>Epic System Analyst</t>
  </si>
  <si>
    <t>Analyst, Project Development</t>
  </si>
  <si>
    <t>['tableau', 'excel', 'looker', 'power bi', 'sheets', 'notion', 'smartsheet', 'asana']</t>
  </si>
  <si>
    <t>Junior Data Analyst — Legis1</t>
  </si>
  <si>
    <t>Customer Insight Analyst</t>
  </si>
  <si>
    <t>AQA</t>
  </si>
  <si>
    <t>Data Analyst II - Right of Way (ROW) GIS</t>
  </si>
  <si>
    <t>TDS Telecom</t>
  </si>
  <si>
    <t>['sql', 'crystal', 'oracle', 'express']</t>
  </si>
  <si>
    <t>Senior Data Engineer - Toronto</t>
  </si>
  <si>
    <t>GCP Data Engineer_Pyspark/Scala</t>
  </si>
  <si>
    <t>Digital Analyst, PDS Projects</t>
  </si>
  <si>
    <t>J19 Investments</t>
  </si>
  <si>
    <t>Azure DataBricks_5 years</t>
  </si>
  <si>
    <t>Operations Engineer - Human Data</t>
  </si>
  <si>
    <t>ETL Informatica Developer</t>
  </si>
  <si>
    <t>['sql', 'mongodb', 'mongodb', 'azure', 'ssis', 'kubernetes', 'docker', 'terraform', 'jenkins', 'gitlab', 'ansible']</t>
  </si>
  <si>
    <t>['sql', 'python', 'windows', 'power bi']</t>
  </si>
  <si>
    <t>Analyst I</t>
  </si>
  <si>
    <t>DTSV Inc</t>
  </si>
  <si>
    <t>Junior Data Analyst -- Legis1</t>
  </si>
  <si>
    <t>Sunwater Capital</t>
  </si>
  <si>
    <t>Business Analyst (Healthcare | Medicaid | Claims Workflow)</t>
  </si>
  <si>
    <t>['github', 'jira', 'confluence']</t>
  </si>
  <si>
    <t>HireAlpha</t>
  </si>
  <si>
    <t>['scala', 'java', 'spark', 'pyspark', 'airflow', 'hadoop', 'yarn']</t>
  </si>
  <si>
    <t>Data Scientist - Office of Governmentwide Policy</t>
  </si>
  <si>
    <t>Senior Clinical Data Operations Analyst III</t>
  </si>
  <si>
    <t>['sql', 'python', 'go', 'snowflake', 'databricks', 'spark', 'git']</t>
  </si>
  <si>
    <t>Data Engineer (Local Only)</t>
  </si>
  <si>
    <t>4A Consulting, LLC</t>
  </si>
  <si>
    <t>['sql', 'python', 'snowflake', 'azure', 'aws', 'gcp', 'redshift', 'bigquery', 'numpy', 'airflow', 'pandas', 'kubernetes', 'docker', 'github', 'bitbucket']</t>
  </si>
  <si>
    <t>['sql', 'python', 'java', 'shell', 'elasticsearch', 'snowflake', 'aws', 'redshift', 'kafka', 'hadoop', 'unify']</t>
  </si>
  <si>
    <t>Operations Data Analyst (Investment Banking)</t>
  </si>
  <si>
    <t>New Hampshire Healthy Families</t>
  </si>
  <si>
    <t>Data Analyst, IT Reporting</t>
  </si>
  <si>
    <t>Votaw Precision Technologies LLC</t>
  </si>
  <si>
    <t>['sql', 'go', 'assembly', 'tableau', 'power bi', 'ssrs']</t>
  </si>
  <si>
    <t>Privacy Analyst I</t>
  </si>
  <si>
    <t>Imprivata</t>
  </si>
  <si>
    <t>['gdpr', 'windows']</t>
  </si>
  <si>
    <t>Data Scientist, Amazon Connect</t>
  </si>
  <si>
    <t>['r', 'c', 'vue']</t>
  </si>
  <si>
    <t>['sql', 'python', 'go', 'plotly', 'react', 'tableau', 'looker']</t>
  </si>
  <si>
    <t>Data Scientist, B2B Demand Generation, Growth &amp; Measurement</t>
  </si>
  <si>
    <t>Senior Data Engineer I - Amex Ads, Offers, and Dining Technology</t>
  </si>
  <si>
    <t>['sql', 'python', 'snowflake', 'aws', 'express', 'git']</t>
  </si>
  <si>
    <t>Hadrian Automation</t>
  </si>
  <si>
    <t>Data Scientist -Wisconsin Reading Center</t>
  </si>
  <si>
    <t>['python', 'pytorch', 'linux', 'docker', 'terminal']</t>
  </si>
  <si>
    <t>Senior Data Engineer - Cloud Lakehouse Pipelines (Hybrid)</t>
  </si>
  <si>
    <t>ABN Innovations</t>
  </si>
  <si>
    <t>['sql', 'python', 'snowflake', 'azure', 'databricks', 'aws', 'spark', 'kafka', 'airflow']</t>
  </si>
  <si>
    <t>Senior Data Engineer, AWS Data Platform &amp; Real-Time Ingest</t>
  </si>
  <si>
    <t>IDEXX</t>
  </si>
  <si>
    <t>['python', 'shell', 'aws']</t>
  </si>
  <si>
    <t>Senior Network Engineer - Data Center &amp; Migration (Hybrid)</t>
  </si>
  <si>
    <t>Gratitude Philippines</t>
  </si>
  <si>
    <t>Reference Data Analyst - German Language</t>
  </si>
  <si>
    <t>Intercontinental Exchange Holdings, Inc.</t>
  </si>
  <si>
    <t>Finance &amp; Data Analyst NEW Compass Group Ireland Posted today €40,000 per year Kildare Admin</t>
  </si>
  <si>
    <t>Chartwells Independent</t>
  </si>
  <si>
    <t>PIIM Data Engineer</t>
  </si>
  <si>
    <t>Johnstown, OH</t>
  </si>
  <si>
    <t>Lead Research Analyst - Data, Cloud &amp; AI</t>
  </si>
  <si>
    <t>Qualitate</t>
  </si>
  <si>
    <t>Apache Flink_5+ years</t>
  </si>
  <si>
    <t>Data Analyst 1 - 5439572-0</t>
  </si>
  <si>
    <t>State of Iowa</t>
  </si>
  <si>
    <t>Sayreville, NJ</t>
  </si>
  <si>
    <t>Data Processing Analyst - 5439786-0</t>
  </si>
  <si>
    <t>Data Privacy Manager</t>
  </si>
  <si>
    <t>Davies</t>
  </si>
  <si>
    <t>['c', 'gdpr']</t>
  </si>
  <si>
    <t>Analyst – Analytics</t>
  </si>
  <si>
    <t>Omnicom Group</t>
  </si>
  <si>
    <t>['c', 'tableau', 'excel', 'looker', 'sheets', 'powerpoint']</t>
  </si>
  <si>
    <t>Data Analyst, Analysis Solutions Business Area</t>
  </si>
  <si>
    <t>Team Lead Product Analyst, Fraud</t>
  </si>
  <si>
    <t>Persona</t>
  </si>
  <si>
    <t>Reference Data Analyst - Slavic Language</t>
  </si>
  <si>
    <t>Director of Engineering, AI &amp; Data Science Platform</t>
  </si>
  <si>
    <t>['sql', 'python', 'postgresql', 'azure', 'aws', 'gcp', 'spark', 'pytorch', 'tensorflow', 'hadoop', 'opencv', 'git']</t>
  </si>
  <si>
    <t>Business Analyst Credit Card Lending Loan Origination mandatory Experi</t>
  </si>
  <si>
    <t>Data Scientist, Radar Sensor Systems</t>
  </si>
  <si>
    <t>Lead Data Engineer, Private Capital</t>
  </si>
  <si>
    <t>['sql', 'python', 'scala', 'c', 'postgresql', 'azure', 'databricks', 'aws', 'spark', 'power bi', 'git']</t>
  </si>
  <si>
    <t>Financial Analyst Job Details | Westinghouse Electric Company, LLC</t>
  </si>
  <si>
    <t>Principal Machine Learning Scientist, Search and Recommendations</t>
  </si>
  <si>
    <t>['python', 'azure', 'aws', 'gcp', 'spark', 'pytorch', 'tensorflow', 'hadoop']</t>
  </si>
  <si>
    <t>Data and Implementation Engineer</t>
  </si>
  <si>
    <t>Ormesby, United Kingdom</t>
  </si>
  <si>
    <t>SmartSourcing PLC</t>
  </si>
  <si>
    <t>Senior Data Scientist 2, Yoda Team</t>
  </si>
  <si>
    <t>Oncourse Home Solutions</t>
  </si>
  <si>
    <t>['sql', 'python', 'snowflake', 'tableau', 'excel', 'looker', 'powerpoint', 'outlook', 'git', 'github']</t>
  </si>
  <si>
    <t>Business Analytics Consultant</t>
  </si>
  <si>
    <t>Massachusetts Mutual Life Insurance Company (MassMutual)</t>
  </si>
  <si>
    <t>['sql', 'python', 'tableau', 'microstrategy', 'alteryx']</t>
  </si>
  <si>
    <t>[Remote] Research Python Programmer/Data Analyst</t>
  </si>
  <si>
    <t>['sql', 'python', 'r', 'sas', 'java', 'db2', 'snowflake', 'oracle', 'linux', 'sas', 'jira']</t>
  </si>
  <si>
    <t>Remote W2 ONLY  AWS Data Engineer/ Pyspark</t>
  </si>
  <si>
    <t>['sql', 'aws', 'pyspark', 'github', 'terraform']</t>
  </si>
  <si>
    <t>Senior Python &amp; Distributed Systems Software Engineer – Elite Quant Hedge Fund</t>
  </si>
  <si>
    <t>['sql', 'python', 'scala', 'java', 'c', 'rust', 'kafka', 'airflow', 'linux', 'kubernetes', 'docker']</t>
  </si>
  <si>
    <t>Junior Business Systems &amp; Data Analyst</t>
  </si>
  <si>
    <t>Connected Health</t>
  </si>
  <si>
    <t>['sql', 'azure', 'gdpr', 'excel', 'power bi']</t>
  </si>
  <si>
    <t>SAP Data Management / Reporting Analyst</t>
  </si>
  <si>
    <t>['sql', 'sql server', 'power bi', 'sap', 'dax']</t>
  </si>
  <si>
    <t>Parcel Experience BI Analyst</t>
  </si>
  <si>
    <t>Stord, Inc.</t>
  </si>
  <si>
    <t>Data Scientist, Commerce Forecasting</t>
  </si>
  <si>
    <t>Product.ai</t>
  </si>
  <si>
    <t>Senior Data Engineer — GCP</t>
  </si>
  <si>
    <t>['sql', 'python', 'snowflake', 'databricks', 'aws', 'gcp', 'bigquery', 'airflow', 'looker', 'power bi', 'git', 'github', 'terraform']</t>
  </si>
  <si>
    <t>Lead Data / AI Native Engineer</t>
  </si>
  <si>
    <t>['databricks', 'aws', 'spark', 'pyspark', 'github']</t>
  </si>
  <si>
    <t>['scala', 'azure', 'databricks', 'spark', 'kafka', 'pyspark']</t>
  </si>
  <si>
    <t>Entry Level Analyst (Investment Banking)</t>
  </si>
  <si>
    <t>Workday Analyst</t>
  </si>
  <si>
    <t>C&amp;M Legal Search</t>
  </si>
  <si>
    <t>SAP Data Entry</t>
  </si>
  <si>
    <t>INSYST INC</t>
  </si>
  <si>
    <t>SAR Data Scientist/Imagery Scientist Top Secret Required</t>
  </si>
  <si>
    <t>Ramtec Consulting LLC</t>
  </si>
  <si>
    <t>Senior Data Engineer- Cybersecurity</t>
  </si>
  <si>
    <t>['sql', 'python', 'javascript', 'azure', 'aws', 'splunk', 'terraform', 'pulumi']</t>
  </si>
  <si>
    <t>Lead Compliance Systems investment Data Analyst - Remote</t>
  </si>
  <si>
    <t>Reward Gateway</t>
  </si>
  <si>
    <t>Broadlands, VA</t>
  </si>
  <si>
    <t>['sql', 'python', 'r', 'go', 'scala', 'sas', 'java', 'spss', 'sas']</t>
  </si>
  <si>
    <t>Data Analyst 3 (Center for International Blood and Marrow Transplant Research)</t>
  </si>
  <si>
    <t>Data Engineer III/Senior (Analytics)</t>
  </si>
  <si>
    <t>Romulus, MI</t>
  </si>
  <si>
    <t>['sql', 'python', 'azure', 'databricks', 'matplotlib', 'plotly', 'seaborn', 'gdpr', 'tableau', 'power bi', 'git']</t>
  </si>
  <si>
    <t>Administrative Coordinator / Data Analyst - IN PERSON</t>
  </si>
  <si>
    <t>Atlas Retail Solutions</t>
  </si>
  <si>
    <t>Sales Operations Analyst</t>
  </si>
  <si>
    <t>Complete Staffing Solutions</t>
  </si>
  <si>
    <t>Health Authority Reporting Analyst</t>
  </si>
  <si>
    <t>['windows', 'excel', 'powerpoint', 'outlook', 'zoom', 'microsoft teams']</t>
  </si>
  <si>
    <t>['elasticsearch', 'excel', 'powerpoint', 'gitlab']</t>
  </si>
  <si>
    <t>Information Scientist</t>
  </si>
  <si>
    <t>New England Donor Services</t>
  </si>
  <si>
    <t>['sql', 'python', 'r', 't-sql', 'sql server', 'pandas']</t>
  </si>
  <si>
    <t>['python', 'scala', 'gcp', 'spark', 'pyspark']</t>
  </si>
  <si>
    <t>Data Analysis &amp; Integration Coordinator</t>
  </si>
  <si>
    <t>['sql', 'go', 'sap', 'sharepoint']</t>
  </si>
  <si>
    <t>['sql', 'vba', 'excel', 'terminal']</t>
  </si>
  <si>
    <t>Data Management and Analysis Support</t>
  </si>
  <si>
    <t>Senior Business Intelligence Analyst (Consumer Loan Operational Analytics)</t>
  </si>
  <si>
    <t>Senior Business Intelligence Analyst, Finance</t>
  </si>
  <si>
    <t>Technology Credit Union (Tech CU)</t>
  </si>
  <si>
    <t>Rosalind Franklin University of Medicine &amp; Science</t>
  </si>
  <si>
    <t>Data Platforms Software Engineer</t>
  </si>
  <si>
    <t>['go', 'javascript', 'typescript', 'snowflake', 'aws', 'react', 'airflow', 'node.js', 'node', 'github']</t>
  </si>
  <si>
    <t>BI Dashboard Evaluator - Expert</t>
  </si>
  <si>
    <t>Data Analyst/Python/SQL Expert</t>
  </si>
  <si>
    <t>VectorCSP</t>
  </si>
  <si>
    <t>Financial Intelligence Data Analyst/Scientist</t>
  </si>
  <si>
    <t>['python', 'r', 'matlab', 'spark', 'scikit-learn']</t>
  </si>
  <si>
    <t>Senior Data Engineer (Power BI, Power Automate, Snowflake)</t>
  </si>
  <si>
    <t>['python', 'snowflake', 'azure', 'databricks', 'power bi', 'dax', 'sharepoint']</t>
  </si>
  <si>
    <t>['go', 'javascript', 'typescript', 'snowflake', 'aws', 'react', 'airflow', 'node', 'github']</t>
  </si>
  <si>
    <t>Production Support Data Engineer</t>
  </si>
  <si>
    <t>Senior Analyst - Data Enrichment</t>
  </si>
  <si>
    <t>Somerset Bridge Group</t>
  </si>
  <si>
    <t>['sql', 'python', 'r', 'react', 'tableau', 'power bi']</t>
  </si>
  <si>
    <t>Standard Calibrations Inc</t>
  </si>
  <si>
    <t>['sql', 'crystal', 'nosql', 'azure', 'power bi', 'ssis', 'ssrs', 'sap', 'powerbi', 'powerbi']</t>
  </si>
  <si>
    <t>Hybrid Data Engineering Manager: Lead Data Pipelines</t>
  </si>
  <si>
    <t>Summit Utilities, Inc.</t>
  </si>
  <si>
    <t>Rishabh Software Private Limited</t>
  </si>
  <si>
    <t>['sql', 'python', 'azure', 'databricks', 'spark', 'pytorch', 'pyspark', 'tensorflow', 'hugging face', 'docker']</t>
  </si>
  <si>
    <t>['sql', 'python', 'javascript', 'powershell', 'sql server', 'snowflake', 'azure', 'aws', 'airflow', 'phoenix', 'windows', 'linux', 'ssis', 'ssrs']</t>
  </si>
  <si>
    <t>Morgan Health - Data Science &amp; Research - Senior Associate</t>
  </si>
  <si>
    <t>['sql', 'python', 'r', 'seaborn', 'tableau']</t>
  </si>
  <si>
    <t>['sql', 'python', 'go', 'tableau', 'excel', 'power bi', 'dax']</t>
  </si>
  <si>
    <t>Business Analyst, Manager, BDOADVANTAGE</t>
  </si>
  <si>
    <t>['sql', 'python', 'r', 'excel', 'power bi', 'alteryx', 'powerpoint', 'dax']</t>
  </si>
  <si>
    <t>Principal Machine Learning Scientist - Search and Recommendations</t>
  </si>
  <si>
    <t>['python', 'azure', 'aws', 'gcp', 'spark', 'tensorflow', 'hadoop']</t>
  </si>
  <si>
    <t>Senior Data Governance Analyst (with AI Enablement) | W2 Only (No OPT's please).</t>
  </si>
  <si>
    <t>Xlysi</t>
  </si>
  <si>
    <t>['sql', 'sql server', 'snowflake', 'tableau', 'power bi', 'ssrs', 'alteryx']</t>
  </si>
  <si>
    <t>Principal Software Engineer - Distributed Systems</t>
  </si>
  <si>
    <t>Data Analyst FP&amp;A</t>
  </si>
  <si>
    <t>['sql', 'python', 'r', 'snowflake', 'azure', 'pytorch', 'pyspark', 'tensorflow', 'scikit-learn', 'jupyter', 'tableau', 'power bi', 'qlik']</t>
  </si>
  <si>
    <t>Principal Data Engineer, Analysis Solutions Business Area</t>
  </si>
  <si>
    <t>['sql', 'java', 'azure', 'oracle', 'aws', 'linux']</t>
  </si>
  <si>
    <t>Data Scientist, ML Engineer</t>
  </si>
  <si>
    <t>['python', 'go', 'bigquery', 'pytorch', 'keras', 'pandas']</t>
  </si>
  <si>
    <t>Senior Data Scientist, Intelligence Support</t>
  </si>
  <si>
    <t>Data Science Director (IC)</t>
  </si>
  <si>
    <t>Senior Manager, Data Science, Marketing</t>
  </si>
  <si>
    <t>Applied ML Engineer</t>
  </si>
  <si>
    <t>Zywa</t>
  </si>
  <si>
    <t>['sql', 'python', 'go', 'spark']</t>
  </si>
  <si>
    <t>UPMC Senior Communities</t>
  </si>
  <si>
    <t>['python', 'java', 'aws', 'spark', 'kubernetes']</t>
  </si>
  <si>
    <t>Strategic Analyst-Global Business Insights</t>
  </si>
  <si>
    <t>LIGHTERA</t>
  </si>
  <si>
    <t>['r', 'tableau', 'excel', 'power bi', 'powerpoint']</t>
  </si>
  <si>
    <t>Data Engineer III - AMZ9082429</t>
  </si>
  <si>
    <t>['azure', 'databricks', 'git', 'unity']</t>
  </si>
  <si>
    <t>Healthcare Configuration Analyst</t>
  </si>
  <si>
    <t>['sql', 'c', 'sql server', 'ssis', 'ssrs']</t>
  </si>
  <si>
    <t>Senior Data Analyst (Business Analysis, Associate)</t>
  </si>
  <si>
    <t>AWS Data Engineer (AWS Glue | DMS | CDC | Kafka)</t>
  </si>
  <si>
    <t>['sql', 'python', 'nosql', 'mongodb', 'sql server', 'mongodb', 'dynamodb', 'cassandra', 'aws', 'spark', 'kafka', 'pyspark', 'numpy', 'pandas']</t>
  </si>
  <si>
    <t>Let's begin! Senior Data Engineer- Cybersecurity (14168)</t>
  </si>
  <si>
    <t>Sr Consultant (Data Quality &amp; Validation Engineer-Databricks/AWS)</t>
  </si>
  <si>
    <t>Genius Business Solutions</t>
  </si>
  <si>
    <t>['sql', 'databricks', 'aws', 'unity']</t>
  </si>
  <si>
    <t>Research Data Scientist - Artificial Intelligence in Medicine Research Center</t>
  </si>
  <si>
    <t>Cedars Sinai</t>
  </si>
  <si>
    <t>['sql', 'python', 'r', 'neo4j', 'windows', 'excel', 'powerpoint', 'outlook', 'github']</t>
  </si>
  <si>
    <t>Business Analytics Consultant Senior - Customer Data Forensics</t>
  </si>
  <si>
    <t>Encounter Data Compliance Specialist/ Data Analyst</t>
  </si>
  <si>
    <t>Randolph, VT</t>
  </si>
  <si>
    <t>Upper Valley Services</t>
  </si>
  <si>
    <t>Talent Analytics Sr Analyst (Location Flexible)</t>
  </si>
  <si>
    <t>['sql', 'python', 'power bi', 'powerpoint', 'dax']</t>
  </si>
  <si>
    <t>Data Analyst Intern at Biossance Emeryville, CA</t>
  </si>
  <si>
    <t>Cricktaspirants.com</t>
  </si>
  <si>
    <t>Biossance</t>
  </si>
  <si>
    <t>Data Analyst | AWS Cloud | PostgreSQL</t>
  </si>
  <si>
    <t>['sql', 'postgresql', 'oracle', 'aws', 'aurora']</t>
  </si>
  <si>
    <t>Lead Data Mgt Engineer - Archiving/ILM</t>
  </si>
  <si>
    <t>['azure', 'aws', 'gcp', 'sap']</t>
  </si>
  <si>
    <t>Business Intelligence Senior Analyst, Information Technology</t>
  </si>
  <si>
    <t>['sql', 'python', 'r', 'numpy', 'pandas', 'excel', 'power bi', 'dax', 'powerbi', 'powerbi']</t>
  </si>
  <si>
    <t>Data Science SME</t>
  </si>
  <si>
    <t>JCTM</t>
  </si>
  <si>
    <t>Data Engineer (Security Clearance Needed)</t>
  </si>
  <si>
    <t>['sql', 'python', 'java', 'aws', 'kafka', 'kubernetes', 'docker']</t>
  </si>
  <si>
    <t>Data Analytics Specialist, Digital &amp; Analytics Team</t>
  </si>
  <si>
    <t>Yield Analysis Engineer</t>
  </si>
  <si>
    <t>['python', 'assembly']</t>
  </si>
  <si>
    <t>Customer Retention Strategy and Operations Analyst</t>
  </si>
  <si>
    <t>['sql', 'azure', 'tableau', 'excel', 'power bi', 'jira']</t>
  </si>
  <si>
    <t>Senior Analyst, Law Firm Analytics</t>
  </si>
  <si>
    <t>TopDog Law</t>
  </si>
  <si>
    <t>['sql', 'python', 'c', 'snowflake', 'azure', 'power bi', 'dax']</t>
  </si>
  <si>
    <t>Product Support Provider Analyst</t>
  </si>
  <si>
    <t>Senior Solution Engineer, Defense Industrial Base, DIB</t>
  </si>
  <si>
    <t>Data Engineer (Security Clearance Required)</t>
  </si>
  <si>
    <t>Counter</t>
  </si>
  <si>
    <t>['sql', 'python', 'bash', 'linux', 'power bi', 'docker', 'git', 'gitlab']</t>
  </si>
  <si>
    <t>Enterprise Systems Analyst, People IT Services</t>
  </si>
  <si>
    <t>NASA Jet Propulsion Laboratory (JPL)</t>
  </si>
  <si>
    <t>['sql', 'c', 'oracle', 'excel']</t>
  </si>
  <si>
    <t>Staff Data Scientist, International Product Marketing</t>
  </si>
  <si>
    <t>['sql', 'go', 'azure', 'databricks', 'aws', 'express', 'sharepoint', 'github']</t>
  </si>
  <si>
    <t>Senior Software Engineer, Data Integrations, Java/Python</t>
  </si>
  <si>
    <t>Senior Plumbing Engineer (Data Center)</t>
  </si>
  <si>
    <t>Data Analyst, E-Discovery, Information Technology</t>
  </si>
  <si>
    <t>['sql', 'python', 'r', 'java', 'sql server', 'mysql', 'postgresql', 'oracle', 'tableau', 'power bi']</t>
  </si>
  <si>
    <t>Staff Data Engineer, Customer Insights &amp; GenAI</t>
  </si>
  <si>
    <t>Senior Lead Data Engineer, Finance Data Product</t>
  </si>
  <si>
    <t>['sql', 'python', 'go', 'javascript', 'bash', 'shell', 'gcp', 'bigquery', 'terraform', 'gitlab']</t>
  </si>
  <si>
    <t>Advisory Data Scientist - IBM Quantum</t>
  </si>
  <si>
    <t>['sql', 'python', 'postgresql', 'kafka', 'numpy', 'airflow', 'pandas', 'tableau', 'cognos', 'git']</t>
  </si>
  <si>
    <t>Software Engineer II: Data Engineer</t>
  </si>
  <si>
    <t>['sql', 'python', 'nosql', 'java', 'snowflake', 'aws', 'kafka', 'pyspark', 'airflow', 'unix', 'kubernetes', 'github', 'terraform']</t>
  </si>
  <si>
    <t>Data Ops Engineer Principal</t>
  </si>
  <si>
    <t>['sql', 'python', 'r', 'pandas', 'jupyter', 'windows', 'linux', 'redhat', 'tableau', 'excel', 'power bi']</t>
  </si>
  <si>
    <t>Excel Expert / Data Analyst to create custom Excel Workbook for Tracking Food Ingredients</t>
  </si>
  <si>
    <t>Data Science Analyst/Engineer Jobs</t>
  </si>
  <si>
    <t>Sr Engineers, Data</t>
  </si>
  <si>
    <t>['sql', 'sql server', 'snowflake', 'azure', 'databricks', 'oracle', 'jenkins', 'gitlab']</t>
  </si>
  <si>
    <t>Senior Python Full-Stack Engineer — AI Data &amp; Infrastructure</t>
  </si>
  <si>
    <t>['python', 'fastapi', 'django']</t>
  </si>
  <si>
    <t>Sr. Analyst, Customer Analytics</t>
  </si>
  <si>
    <t>Gladeview, FL</t>
  </si>
  <si>
    <t>SoJobs</t>
  </si>
  <si>
    <t>Data Governance / Azure Data Engineer</t>
  </si>
  <si>
    <t>Sudoboat Private Limited</t>
  </si>
  <si>
    <t>['azure', 'databricks', 'oracle', 'sharepoint', 'unity']</t>
  </si>
  <si>
    <t>Data Platform Operations Engineer – Performance</t>
  </si>
  <si>
    <t>['python', 'pyspark', 'pandas', 'git', 'gitlab']</t>
  </si>
  <si>
    <t>Symplytics</t>
  </si>
  <si>
    <t>['sql', 'snowflake', 'tableau', 'power bi', 'qlik']</t>
  </si>
  <si>
    <t>NSKH Tech</t>
  </si>
  <si>
    <t>['sql', 'python', 'oracle', 'gcp', 'bigquery', 'airflow']</t>
  </si>
  <si>
    <t>Sr. Electrical Engineer – Design (Data center)</t>
  </si>
  <si>
    <t>XS CAD INDIA PVT LTD</t>
  </si>
  <si>
    <t>Business Analyst / Senior Business Analyst – Ops Excellence</t>
  </si>
  <si>
    <t>Niftel Communication</t>
  </si>
  <si>
    <t>Director, Data Sciences</t>
  </si>
  <si>
    <t>BMO Harris Bank</t>
  </si>
  <si>
    <t>Computer training &amp; Data Science Faculty</t>
  </si>
  <si>
    <t>DeveLearn Technologies Pvt Ltd</t>
  </si>
  <si>
    <t>['python', 'mysql', 'excel', 'power bi']</t>
  </si>
  <si>
    <t>GTM Engineer, Pipeline and Revenue Generation</t>
  </si>
  <si>
    <t>Copello</t>
  </si>
  <si>
    <t>Senior Data Scientist (Remote | $120–$170/hr)</t>
  </si>
  <si>
    <t>['sql', 'python', 'c', 'databricks', 'spark', 'pytorch', 'pyspark', 'numpy', 'scikit-learn', 'phoenix']</t>
  </si>
  <si>
    <t>Senior Data Engineer – Databricks &amp; PySpark - 8+ years</t>
  </si>
  <si>
    <t>IAT Networks</t>
  </si>
  <si>
    <t>Senior Data Engineer, Director</t>
  </si>
  <si>
    <t>['sql', 'python', 'r', 'scala', 'postgresql', 'dynamodb', 'aws', 'spark', 'gdpr', 'fastapi', 'kubernetes', 'docker']</t>
  </si>
  <si>
    <t>Senior Staff Applied Scientist, AI/ML</t>
  </si>
  <si>
    <t>['python', 'pytorch', 'express']</t>
  </si>
  <si>
    <t>['sql', 'r', 'html', 'postgresql', 'snowflake', 'azure', 'databricks', 'redshift', 'bigquery', 'hadoop']</t>
  </si>
  <si>
    <t>$37-$56/hr Supply Chain Analyst job in Fort White | Hiring</t>
  </si>
  <si>
    <t>Fort White, FL</t>
  </si>
  <si>
    <t>Compliance Analyst</t>
  </si>
  <si>
    <t>Data Engineer, Enterprise Data Engineering</t>
  </si>
  <si>
    <t>['sql', 'python', 'bash', 'azure', 'aws', 'gcp', 'linux', 'git', 'jira', 'confluence']</t>
  </si>
  <si>
    <t>Data Analyst-Fresh Graduates</t>
  </si>
  <si>
    <t>Apply Now in Cypress:Supply Chain Analyst | Hiring</t>
  </si>
  <si>
    <t>Cypress Gardens, FL</t>
  </si>
  <si>
    <t>Data Analyst (Oil/Gas Utilities Domain only)</t>
  </si>
  <si>
    <t>['sql', 'mongodb', 'sql server', 'mongodb', 'hadoop']</t>
  </si>
  <si>
    <t>Analyst/Sr Analyst</t>
  </si>
  <si>
    <t>Marwood Group</t>
  </si>
  <si>
    <t>Energy Efficiency and Data Analytics Consultant</t>
  </si>
  <si>
    <t>MCR Performance Solutions</t>
  </si>
  <si>
    <t>Data science software developer</t>
  </si>
  <si>
    <t>['python', 'java', 'pytorch']</t>
  </si>
  <si>
    <t>[Remote] Financial Systems JDE Analyst (JOB ID: 003043)</t>
  </si>
  <si>
    <t>Middlesex, NJ</t>
  </si>
  <si>
    <t>ETL Lead</t>
  </si>
  <si>
    <t>Senior AI/ML Engineer, Data Scaling, Embodied AI Data Foundations</t>
  </si>
  <si>
    <t>['sql', 'python', 'spark', 'pytorch', 'numpy', 'pandas', 'node']</t>
  </si>
  <si>
    <t>Data Analyst, Business Development 5429</t>
  </si>
  <si>
    <t>['sql', 'python', 'r', 'java', 'azure', 'aws', 'gcp', 'pytorch', 'keras', 'numpy', 'tensorflow', 'scikit-learn', 'pandas', 'jupyter', 'tableau', 'power bi', 'git']</t>
  </si>
  <si>
    <t>Software Engineer – Database Developer</t>
  </si>
  <si>
    <t>['sql', 'python', 'nosql', 'java', 'mongodb', 'c', 'sql server', 'mysql', 'mongodb', 'azure', 'oracle', 'aws', 'react', 'spring', 'jquery', 'git', 'jenkins']</t>
  </si>
  <si>
    <t>Senior Financial Business Analyst 8/10/26</t>
  </si>
  <si>
    <t>Fowler, CA</t>
  </si>
  <si>
    <t>National Raisin Company</t>
  </si>
  <si>
    <t>Platform Recruitment</t>
  </si>
  <si>
    <t>TechBlocks</t>
  </si>
  <si>
    <t>['sql', 'python', 'mongo', 'c', 'postgresql', 'azure', 'gcp', 'bigquery', 'spark', 'airflow', 'kubernetes', 'docker', 'git', 'terraform']</t>
  </si>
  <si>
    <t>Business Analyst -  Infrastructure</t>
  </si>
  <si>
    <t>SZ PM Consultants, Inc.</t>
  </si>
  <si>
    <t>Senior Data Engineer, Integrated Services Data Warehouse (ISDW)</t>
  </si>
  <si>
    <t>['sql', 'python', 'go', 'scala', 'nosql', 'java', 'gcp', 'bigquery', 'spark', 'pyspark', 'airflow', 'hadoop', 'gdpr', 'kubernetes', 'docker', 'github', 'terraform', 'jenkins', 'gitlab']</t>
  </si>
  <si>
    <t>Junior Data Engineer (12-month Contract)</t>
  </si>
  <si>
    <t>['sql', 'python', 'r', 'javascript', 'c', 'sql server', 'azure', 'databricks', 'power bi', 'sharepoint', 'git']</t>
  </si>
  <si>
    <t>Business Intelligence Business Analyst</t>
  </si>
  <si>
    <t>['sql', 'c', 'power bi', 'sharepoint']</t>
  </si>
  <si>
    <t>Senior Microsoft Fabric Engineer</t>
  </si>
  <si>
    <t>['sql', 'python', 't-sql', 'azure', 'spark', 'pyspark', 'power bi', 'git']</t>
  </si>
  <si>
    <t>Data Architect / Data Engineer  - Insurtech</t>
  </si>
  <si>
    <t>Data Operations Analyst (Contractor)</t>
  </si>
  <si>
    <t>Chief Scientist</t>
  </si>
  <si>
    <t>Best Egg</t>
  </si>
  <si>
    <t>Program Analytics &amp; Data Visualization Specialist I Jobs</t>
  </si>
  <si>
    <t>['sql', 'python', 'r', 'sas', 'snowflake', 'azure', 'databricks', 'power bi', 'spss', 'sas', 'dax']</t>
  </si>
  <si>
    <t>Senior Data Privacy Analyst</t>
  </si>
  <si>
    <t>EDGE Services, Inc.</t>
  </si>
  <si>
    <t>Engage! Learning, LLC</t>
  </si>
  <si>
    <t>['python', 'r', 'looker']</t>
  </si>
  <si>
    <t>Data Scientist, Consultant (Utilities)</t>
  </si>
  <si>
    <t>['sql', 'python', 'r', 'snowflake', 'databricks', 'tableau', 'power bi']</t>
  </si>
  <si>
    <t>Senior Quant / Data Scientist for Trading Strategy</t>
  </si>
  <si>
    <t>['sql', 'python', 'java', 'azure', 'databricks', 'aws', 'redshift', 'spark', 'pyspark', 'tableau', 'power bi', 'git']</t>
  </si>
  <si>
    <t>Senior Data Architect (Enterprise Data Strategy)</t>
  </si>
  <si>
    <t>Strategic Legal Practices, APC</t>
  </si>
  <si>
    <t>['sql', 'python', 'azure', 'aws', 'gcp', 'gdpr', 'git']</t>
  </si>
  <si>
    <t>AWS and Azure Data Governance Engineer</t>
  </si>
  <si>
    <t>IntelliDyne</t>
  </si>
  <si>
    <t>['python', 'powershell', 'c', 'azure', 'aws', 'terraform']</t>
  </si>
  <si>
    <t>Privacy Analyst I — Healthcare Privacy &amp; Data Insights</t>
  </si>
  <si>
    <t>Healthcare Business Systems Analyst - Data &amp; Analytics</t>
  </si>
  <si>
    <t>Ppd</t>
  </si>
  <si>
    <t>['sql', 'python', 'azure', 'databricks', 'spark', 'tableau', 'powerbi', 'powerbi']</t>
  </si>
  <si>
    <t>Founding Data Scientist ( + equity)</t>
  </si>
  <si>
    <t>Authority.inc</t>
  </si>
  <si>
    <t>Senior Data Engineer - Cloud Pipelines &amp; Data Automation</t>
  </si>
  <si>
    <t>Doist</t>
  </si>
  <si>
    <t>['sql', 'python', 'scala', 'java', 'databricks', 'aws', 'spark', 'airflow', 'asana']</t>
  </si>
  <si>
    <t>Lead Data Engineer — Cloud Pipelines &amp; Mentorship</t>
  </si>
  <si>
    <t>Jobtailor</t>
  </si>
  <si>
    <t>AVP, Data Services – Lead Data Engineer</t>
  </si>
  <si>
    <t>['sql', 'sql server', 'snowflake', 'aws', 'aurora', 'kafka', 'terraform', 'jira']</t>
  </si>
  <si>
    <t>Research Analyst Specialist Ingest &amp; Hazard</t>
  </si>
  <si>
    <t>Research Analyst- Advanced</t>
  </si>
  <si>
    <t>State of Wisconsin Division of Personnel Management</t>
  </si>
  <si>
    <t>['sql', 'python', 'scala', 'mysql', 'snowflake', 'spark']</t>
  </si>
  <si>
    <t>Data Engineering Specialist - Fully Remote | Upto $80/hr</t>
  </si>
  <si>
    <t>Sr Analyst, Analytics and Insights, Corp Communications-1</t>
  </si>
  <si>
    <t>['sql', 'snowflake', 'pytorch', 'numpy', 'tensorflow', 'pandas']</t>
  </si>
  <si>
    <t>Staff Analytics Engineer - Product</t>
  </si>
  <si>
    <t>Principal Data Engineer, Operational Intelligence, Marketplace Platform Reliability</t>
  </si>
  <si>
    <t>SENIOR ELECTRICAL ENGINEER – GRID COMPLIANCE (DATA CENTRE CAMPUS)</t>
  </si>
  <si>
    <t>Navita Technical</t>
  </si>
  <si>
    <t>Work in Echols:Supply Chain Analyst | Hiring</t>
  </si>
  <si>
    <t>Statenville, GA</t>
  </si>
  <si>
    <t>Vendor Master Junior Data Analyst</t>
  </si>
  <si>
    <t>Senior to Principal Recruitment Data, Ai &amp; ML | £30-40k Average Fees</t>
  </si>
  <si>
    <t>Nero Partners</t>
  </si>
  <si>
    <t>Data Engineer_Virtusa</t>
  </si>
  <si>
    <t>['sql', 'python', 'scala', 'java', 'snowflake', 'azure', 'aws', 'gcp', 'redshift', 'bigquery', 'spark', 'kafka', 'airflow', 'kubernetes', 'docker', 'git']</t>
  </si>
  <si>
    <t>Senior Statistical Data Analyst, Siteman Cancer Center</t>
  </si>
  <si>
    <t>Wash U</t>
  </si>
  <si>
    <t>['sas', 'unix', 'sas']</t>
  </si>
  <si>
    <t>Data Analyst – Apply Today</t>
  </si>
  <si>
    <t>Career.cargoxis</t>
  </si>
  <si>
    <t>UPS is hiring a Supply Chain Analyst in Astatula | Apply Now</t>
  </si>
  <si>
    <t>Astatula, FL</t>
  </si>
  <si>
    <t>Vice President, Modeling &amp; Data Science</t>
  </si>
  <si>
    <t>LendingClub</t>
  </si>
  <si>
    <t>Principal Data Scientist, Data Analytics &amp; Reporting</t>
  </si>
  <si>
    <t>['aws', 'tensorflow']</t>
  </si>
  <si>
    <t>The Family Security Plan</t>
  </si>
  <si>
    <t>FL Career:Supply Chain Analyst in Immokalee | Hiring</t>
  </si>
  <si>
    <t>Data &amp; Analytics Engineer I or II (Time Limited)</t>
  </si>
  <si>
    <t>Snohomish County PUD</t>
  </si>
  <si>
    <t>Shirley Ryan AbilityLab</t>
  </si>
  <si>
    <t>['sql', 'python', 'r', 'windows', 'tableau', 'spss']</t>
  </si>
  <si>
    <t>['python', 'go', 'azure', 'databricks']</t>
  </si>
  <si>
    <t>Business Analyst – IT Sales</t>
  </si>
  <si>
    <t>Steves AI Lab</t>
  </si>
  <si>
    <t>['python', 'scala', 'nosql', 'postgresql', 'couchbase', 'aws', 'aurora', 'spark', 'kafka', 'hadoop', 'node', 'kubernetes', 'jenkins']</t>
  </si>
  <si>
    <t>UPS is hiring a Supply Chain Analyst in Maitland | Apply Now</t>
  </si>
  <si>
    <t>Apply Now:Supply Chain Analyst in Lake Helen,FL | Hiring</t>
  </si>
  <si>
    <t>Lake Helen, FL</t>
  </si>
  <si>
    <t>One Agency Recruitment</t>
  </si>
  <si>
    <t>['sql', 'gdpr', 'tableau', 'excel', 'power bi']</t>
  </si>
  <si>
    <t>Lead Data Engineer, Data Services, Reference Data Engineering</t>
  </si>
  <si>
    <t>LPL Financial Holdings</t>
  </si>
  <si>
    <t>Premier Staffing Solution</t>
  </si>
  <si>
    <t>Data Analyst and Operations Manager</t>
  </si>
  <si>
    <t>Moss Law Firm, P.C.</t>
  </si>
  <si>
    <t>['python', 'c', 'excel']</t>
  </si>
  <si>
    <t>Senior Data Privacy Analyst - Hybrid Role ---LOCALS ONLY</t>
  </si>
  <si>
    <t>Marketing Analyst -- FGDC5868172</t>
  </si>
  <si>
    <t>['sql', 'go', 'azure', 'power bi', 'dax', 'git']</t>
  </si>
  <si>
    <t>['sql', 'python', 'shell', 'groovy', 'postgresql', 'snowflake', 'oracle', 'airflow', 'docker', 'github', 'jenkins']</t>
  </si>
  <si>
    <t>['sql', 'python', 'r', 'matlab', 'vba', 'excel']</t>
  </si>
  <si>
    <t>Data Consultant / Data Specialist</t>
  </si>
  <si>
    <t>dcoded. | B Corp ™ Certified</t>
  </si>
  <si>
    <t>Emergent Staffing</t>
  </si>
  <si>
    <t>['sql', 'python', 'mongodb', 'sql server', 'mongodb', 'redis', 'airflow', 'docker']</t>
  </si>
  <si>
    <t>Snowflake Developer_5+ years</t>
  </si>
  <si>
    <t>Data Business Analyst / Project Manager – Marquee Investment Manager – AI Initiative</t>
  </si>
  <si>
    <t>Senior Data Analyst, Business &amp; Product</t>
  </si>
  <si>
    <t>Chalk</t>
  </si>
  <si>
    <t>['sql', 'go', 'rust', 'spreadsheet', 'unify']</t>
  </si>
  <si>
    <t>Capgemini Sogeti</t>
  </si>
  <si>
    <t>Career Now Brands</t>
  </si>
  <si>
    <t>['sql', 'python', 'snowflake', 'aws', 'airflow', 'git', 'terraform']</t>
  </si>
  <si>
    <t>['sql', 'python', 'scala', 'azure', 'aws', 'gcp', 'kafka', 'airflow', 'ssis', 'git', 'github', 'bitbucket']</t>
  </si>
  <si>
    <t>['sql', 'python', 'snowflake', 'azure', 'aws', 'gcp', 'kafka', 'airflow', 'ssis', 'git']</t>
  </si>
  <si>
    <t>Data Engineering Platform Team – NYC Investment Manager – High Visibility Team</t>
  </si>
  <si>
    <t>Guidehouse Digital, LLC</t>
  </si>
  <si>
    <t>['sql', 'python', 'elasticsearch', 'snowflake', 'azure', 'databricks', 'aws', 'spark', 'kafka', 'pyspark', 'splunk', 'kubernetes', 'docker', 'terraform']</t>
  </si>
  <si>
    <t>Supplier Data Analyst</t>
  </si>
  <si>
    <t>Group Travel Odyssey</t>
  </si>
  <si>
    <t>VP Commercial Operations &amp; Data Analyst</t>
  </si>
  <si>
    <t>MLOps Engineer / AI ML Engineer (Specialist - Data Sciences)</t>
  </si>
  <si>
    <t>Senior System Test Engineer</t>
  </si>
  <si>
    <t>['sql', 'python', 'go', 'javascript', 'java', 'html', 'css', 'typescript', 'mysql', 'oracle', 'selenium', 'git', 'github', 'gitlab', 'jira']</t>
  </si>
  <si>
    <t>Operations Data Analyst- Manufacturing- Claremont, NH</t>
  </si>
  <si>
    <t>Claremont, NH</t>
  </si>
  <si>
    <t>[Remote] DoW Mid Qlik Data Engineer (Software Development Analyst) - 29574 Job Details | HII's Mission Technologies division</t>
  </si>
  <si>
    <t>['sql', 'python', 'qlik']</t>
  </si>
  <si>
    <t>Senior Data Analyst – Finance &amp; Reporting</t>
  </si>
  <si>
    <t>Lead Data Engineer ( Hybrid- Rosemont, IL )</t>
  </si>
  <si>
    <t>Claire's</t>
  </si>
  <si>
    <t>['sql', 'python', 'c', 'vb.net', 'sql server', 'snowflake', 'azure', 'oracle', 'bigquery']</t>
  </si>
  <si>
    <t>Senior Data Scientist (Hybrid Schedule)</t>
  </si>
  <si>
    <t>Compliance &amp; Risk Data Analyst: Regulatory Analytics</t>
  </si>
  <si>
    <t>Digital Business Analyst II – Data &amp; Analytics Liaison</t>
  </si>
  <si>
    <t>Waste Management</t>
  </si>
  <si>
    <t>Data Engineer: Scalable Data Pipelines &amp; AI Enablement</t>
  </si>
  <si>
    <t>ACCO Engineered Systems</t>
  </si>
  <si>
    <t>Principal Data Engineer (AWS)</t>
  </si>
  <si>
    <t>Global Data Security &amp; Compliance Analyst</t>
  </si>
  <si>
    <t>['snowflake', 'redshift', 'bigquery', 'gdpr']</t>
  </si>
  <si>
    <t>JB001502 Groovy Scripting Engineer Pan India ·</t>
  </si>
  <si>
    <t>Techilaservices</t>
  </si>
  <si>
    <t>['groovy', 'snowflake', 'redshift', 'kubernetes', 'github']</t>
  </si>
  <si>
    <t>Senior Software Engineer, Cloud Systems</t>
  </si>
  <si>
    <t>Anchormust</t>
  </si>
  <si>
    <t>Marketing</t>
  </si>
  <si>
    <t>['sql', 'python', 'r', 'javascript', 'nosql', 'c', 'typescript', 'azure', 'angular', 'windows', 'linux', 'excel', 'powerpoint', 'outlook', 'docker', 'git', 'github']</t>
  </si>
  <si>
    <t>Software Engineer — Real-Time Marketing Platforms</t>
  </si>
  <si>
    <t>AI Data Scientist Expert - Remote</t>
  </si>
  <si>
    <t>YO AI Labs</t>
  </si>
  <si>
    <t>Data Scientist (Hybrid Worcester, MA or Remote)</t>
  </si>
  <si>
    <t>Technology Business Analyst - Must be in Australia/New Zealand</t>
  </si>
  <si>
    <t>['looker', 'power bi', 'jira', 'confluence', 'microsoft teams']</t>
  </si>
  <si>
    <t>['sql', 'python', 'spark', 'pytorch', 'pyspark', 'tensorflow', 'airflow', 'hugging face', 'scikit-learn', 'pandas']</t>
  </si>
  <si>
    <t>Senior Data Engineer [AQ-12537]</t>
  </si>
  <si>
    <t>[Remote] Entry-Level Data Analyst</t>
  </si>
  <si>
    <t>CodeVertex Operations</t>
  </si>
  <si>
    <t>(USA)Staff, Data Scientist</t>
  </si>
  <si>
    <t>['sql', 'python', 'r', 'scala', 'databricks', 'spark', 'pytorch', 'tensorflow', 'airflow', 'scikit-learn', 'kubernetes']</t>
  </si>
  <si>
    <t>(USA) Manager, Data Engineering</t>
  </si>
  <si>
    <t>Senior Data Engineer – Python / GenAI</t>
  </si>
  <si>
    <t>NexonIT</t>
  </si>
  <si>
    <t>83zero Limited</t>
  </si>
  <si>
    <t>['snowflake', 'databricks', 'aws', 'gcp']</t>
  </si>
  <si>
    <t>Assistant Vice President Technical Data Analyst, Technology</t>
  </si>
  <si>
    <t>Sr. Manager, Data Analyst</t>
  </si>
  <si>
    <t>Applied GenAI Engineer/Data Scientist, GenAI Technology</t>
  </si>
  <si>
    <t>Synergistic Systems, Inc.</t>
  </si>
  <si>
    <t>Business Analyst (finance Domain)</t>
  </si>
  <si>
    <t>Eternal soft associates</t>
  </si>
  <si>
    <t>Data Engineer Contract</t>
  </si>
  <si>
    <t>Proximity Recruitment</t>
  </si>
  <si>
    <t>Senior Service Delivery Analyst, Epic Clarity, Physician Billing</t>
  </si>
  <si>
    <t>['sql', 'r', 'go', 'snowflake']</t>
  </si>
  <si>
    <t>DataBricks Engineer (Insurance)</t>
  </si>
  <si>
    <t>['sql', 'azure', 'databricks', 'aws', 'spark', 'pyspark', 'gitlab', 'unity']</t>
  </si>
  <si>
    <t>Senior Analyst, Data Automation</t>
  </si>
  <si>
    <t>Horizon 5 LLC</t>
  </si>
  <si>
    <t>['sql', 'python', 'tableau', 'excel', 'power bi', 'alteryx']</t>
  </si>
  <si>
    <t>['sql', 'python', 'r', 'gdpr', 'tableau', 'power bi', 'qlik']</t>
  </si>
  <si>
    <t>New Grad - 2027 - Data Engineering</t>
  </si>
  <si>
    <t>['sql', 'python', 'snowflake', 'azure', 'databricks', 'aws', 'gcp', 'redshift', 'bigquery', 'spark', 'kafka', 'airflow', 'tableau', 'looker', 'power bi', 'git']</t>
  </si>
  <si>
    <t>Data Platform Developer</t>
  </si>
  <si>
    <t>Levis, Quebec, Canada</t>
  </si>
  <si>
    <t>Newforma</t>
  </si>
  <si>
    <t>['sql', 'python', 'c', 'mysql', 'postgresql', 'neo4j', 'snowflake', 'azure', 'aws', 'redshift', 'spark', 'kafka', 'airflow', 'gdpr', 'tableau', 'looker', 'powerbi', 'powerbi', 'terraform', 'pulumi']</t>
  </si>
  <si>
    <t>Data and AI Engineer</t>
  </si>
  <si>
    <t>Missouri Attorney General</t>
  </si>
  <si>
    <t>Lancesoft INC</t>
  </si>
  <si>
    <t>Parasail</t>
  </si>
  <si>
    <t>[Remote] Senior Analyst, Regulatory Operations</t>
  </si>
  <si>
    <t>Hadoop Developer With Java</t>
  </si>
  <si>
    <t>['sql', 'python', 'java', 'spark', 'kafka', 'pyspark', 'hadoop', 'unix']</t>
  </si>
  <si>
    <t>Senior Data Engineer  (Snowflake &amp; Asset Management)</t>
  </si>
  <si>
    <t>['sql', 'python', 'scala', 'java', 'snowflake', 'azure', 'oracle', 'aws', 'gcp', 'redshift', 'hadoop', 'tableau', 'power bi']</t>
  </si>
  <si>
    <t>Senior Data Engineer – 100% Remote</t>
  </si>
  <si>
    <t>['sql', 'python', 'r', 'nosql', 'snowflake', 'azure', 'databricks', 'aws', 'gcp', 'pyspark', 'power bi', 'ssis', 'dax']</t>
  </si>
  <si>
    <t>Data Analyst, Asset Management Technology (Hybrid Schedule)</t>
  </si>
  <si>
    <t>['sql', 'visual basic', 'sql server', 'power bi', 'powerbi', 'powerbi']</t>
  </si>
  <si>
    <t>Sr. Analyst</t>
  </si>
  <si>
    <t>Evolver</t>
  </si>
  <si>
    <t>['sql', 'snowflake', 'azure', 'kafka', 'git', 'jira']</t>
  </si>
  <si>
    <t>Lead Sr Software Engineer(Cloudera Hadoop stack) (USC OR GC &amp; W2 OR 1099 ONLY)</t>
  </si>
  <si>
    <t>Scubyt Inc</t>
  </si>
  <si>
    <t>['python', 'bash', 'shell', 'aws', 'spark', 'airflow', 'hadoop', 'terraform', 'bitbucket']</t>
  </si>
  <si>
    <t>Predictive Data Analyst # 26-19704</t>
  </si>
  <si>
    <t>Senior Marketing Analyst, Hospitality</t>
  </si>
  <si>
    <t>['sql', 'python', 'r', 'vba', 'tableau', 'excel', 'looker', 'power bi', 'sheets']</t>
  </si>
  <si>
    <t>['sql', 'python', 'snowflake', 'aws', 'terraform']</t>
  </si>
  <si>
    <t>Analyst, Insights &amp; Analytics</t>
  </si>
  <si>
    <t>Senior Operations Data Analyst – Power Platform, Power Apps, Business Intelligence &amp; Compliance Ana</t>
  </si>
  <si>
    <t>['sql', 'go', 'sas', 'perl', 'vba', 'visual basic', 'c', 'shell', 'sql server', 'azure', 'oracle', 'unix', 'excel', 'power bi', 'sas', 'outlook', 'dax', 'sharepoint']</t>
  </si>
  <si>
    <t>Retail Media Analyst (Perm)</t>
  </si>
  <si>
    <t>Member of Technical Staff (Data Scientist, Evals)</t>
  </si>
  <si>
    <t>TM Floyd and Company</t>
  </si>
  <si>
    <t>['sql', 'python', 'shell', 'snowflake', 'oracle', 'spark', 'kafka']</t>
  </si>
  <si>
    <t>['sql', 'python', 'javascript', 'java', 'typescript', 'snowflake', 'azure', 'react', 'angular', 'node.js', 'node', 'sap', 'kubernetes', 'docker', 'git']</t>
  </si>
  <si>
    <t>Pega Data Science &amp; Analytics  - Pega CDH , Databricks, SQL, Pyspark Required    ---- Open to both Remote or Hybrid</t>
  </si>
  <si>
    <t>BI/Data Analyst II</t>
  </si>
  <si>
    <t>ApplyLogic Consulting Group, LLC</t>
  </si>
  <si>
    <t>['sql', 'python', 'r', 'sql server', 'postgresql', 'oracle', 'tableau', 'excel', 'power bi', 'qlik', 'dax']</t>
  </si>
  <si>
    <t>KBC Advisors</t>
  </si>
  <si>
    <t>Senior Azure Data Engineer / Azure Synapse Engineer</t>
  </si>
  <si>
    <t>Capital Axis Solutions</t>
  </si>
  <si>
    <t>['sql', 'java', 'powershell', 'c', 'azure', 'databricks', 'oracle', 'spark', 'asp.net', 'github']</t>
  </si>
  <si>
    <t>Lead Business Operations Data Engineer - 928</t>
  </si>
  <si>
    <t>Quantinuum</t>
  </si>
  <si>
    <t>['sql', 'python', 'r', 'azure', 'airflow', 'tableau', 'power bi', 'git']</t>
  </si>
  <si>
    <t>Data Engineer (Adobe Experience Platform)</t>
  </si>
  <si>
    <t>['sql', 'python', 'scala', 'java', 'snowflake', 'databricks', 'aws', 'bigquery', 'spark', 'pyspark', 'airflow', 'gdpr']</t>
  </si>
  <si>
    <t>Data Scientist New College Grad - Masters Degree (Santa Clara, CA)</t>
  </si>
  <si>
    <t>Manager, Data Science and Optimization - Retail Bank</t>
  </si>
  <si>
    <t>Crossroads Equipment Lease and Finance</t>
  </si>
  <si>
    <t>['sql', 'python', 'sql server', 'azure', 'ssis', 'ssrs']</t>
  </si>
  <si>
    <t>['sql', 'sas', 'vba', 'excel', 'sas', 'powerpoint']</t>
  </si>
  <si>
    <t>Data Automation Engineer</t>
  </si>
  <si>
    <t>['sql', 'python', 'c', 'sql server', 'dynamodb', 'azure', 'aws', 'spark', 'kafka', 'hugging face', 'kubernetes', 'docker', 'github', 'terraform', 'jenkins', 'unity', 'jira']</t>
  </si>
  <si>
    <t>Machine Learning Data Scientist, Forecasting</t>
  </si>
  <si>
    <t>['sql', 'python', 'go', 'pytorch', 'tensorflow', 'scikit-learn']</t>
  </si>
  <si>
    <t>Business Analyst, Finance Transformation</t>
  </si>
  <si>
    <t>Manager, Analytics Engineering</t>
  </si>
  <si>
    <t>Telemetry Data Engineer</t>
  </si>
  <si>
    <t>['sql', 'python', 'c', 'dart', 'azure', 'airflow', 'power bi']</t>
  </si>
  <si>
    <t>Senior Data Engineer - Forward Deployed</t>
  </si>
  <si>
    <t>Eastern, KY</t>
  </si>
  <si>
    <t>Dataro Ops Pty</t>
  </si>
  <si>
    <t>Techila Global Services</t>
  </si>
  <si>
    <t>Intern - Year Round (Data Engineering)</t>
  </si>
  <si>
    <t>Senior Customer Analyst</t>
  </si>
  <si>
    <t>Vanguard Group, Inc.</t>
  </si>
  <si>
    <t>Data Engineer -Agentic AI – AWS (Contract Role)</t>
  </si>
  <si>
    <t>hirezy.ai</t>
  </si>
  <si>
    <t>['sql', 'python', 'scala', 'java', 'dynamodb', 'aws', 'redshift', 'spark', 'kafka', 'airflow', 'hadoop', 'docker', 'git', 'terraform']</t>
  </si>
  <si>
    <t>Glen Echo, MD</t>
  </si>
  <si>
    <t>['python', 'elasticsearch', 'neo4j']</t>
  </si>
  <si>
    <t>Lead Decision Science Analyst (testing and experimentation)</t>
  </si>
  <si>
    <t>Sr. Manager Data Science - Gen AI and Content Systems</t>
  </si>
  <si>
    <t>Deer Creek, IL</t>
  </si>
  <si>
    <t>['python', 'azure', 'aws', 'gcp', 'git']</t>
  </si>
  <si>
    <t>Lead Data Scientist - VP  - Finance Technology</t>
  </si>
  <si>
    <t>Data Scientist, Subscription Analytics</t>
  </si>
  <si>
    <t>['sql', 'r', 'pyspark']</t>
  </si>
  <si>
    <t>Quant Analytics Associate Sr - DART</t>
  </si>
  <si>
    <t>['sql', 'python', 'r', 'dart', 'snowflake', 'aws', 'numpy', 'airflow', 'pandas', 'tableau', 'alteryx', 'docker']</t>
  </si>
  <si>
    <t>Staff Data Scientist, Growth</t>
  </si>
  <si>
    <t>Shakepay Inc.</t>
  </si>
  <si>
    <t>Data Catalog Engineer</t>
  </si>
  <si>
    <t>trg.</t>
  </si>
  <si>
    <t>['sql', 'python', 'snowflake', 'kafka', 'kubernetes', 'docker', 'terraform']</t>
  </si>
  <si>
    <t>VP, Data Scientist Lead, Digital Channels Analytics</t>
  </si>
  <si>
    <t>Database Administrator - Data Engineer</t>
  </si>
  <si>
    <t>Softthink Solutions</t>
  </si>
  <si>
    <t>Active Travel England</t>
  </si>
  <si>
    <t>['sql', 'python', 'r', 'gcp', 'bigquery', 'github', 'microsoft teams']</t>
  </si>
  <si>
    <t>Data Engineer (Mid → Senior) - LATAM</t>
  </si>
  <si>
    <t>Tree Immersion Technologies</t>
  </si>
  <si>
    <t>['sql', 'python', 'aws', 'redshift', 'sheets', 'kubernetes', 'docker', 'git', 'github', 'terraform', 'jira']</t>
  </si>
  <si>
    <t>Data Engineer – Hadoop, PySpark, GCP &amp; Neo4j</t>
  </si>
  <si>
    <t>['neo4j', 'gcp', 'pyspark', 'hadoop']</t>
  </si>
  <si>
    <t>Digital - Senior Data Engineer/Data Engineer, Digital Technology</t>
  </si>
  <si>
    <t>Aritzia LP</t>
  </si>
  <si>
    <t>['sql', 'snowflake', 'gcp', 'redshift', 'bigquery', 'airflow']</t>
  </si>
  <si>
    <t>Software Engineer - Cloud Platform</t>
  </si>
  <si>
    <t>['python', 'go', 'java', 'c', 'azure', 'aws', 'kafka', 'react', 'terraform']</t>
  </si>
  <si>
    <t>Data Transformation Engineer</t>
  </si>
  <si>
    <t>['sql', 'python', 'db2', 'oracle', 'linux', 'unix', 'git']</t>
  </si>
  <si>
    <t>CAD_Sr. Database Engineer (PostgreSQL)</t>
  </si>
  <si>
    <t>['sql', 'r', 'postgresql', 'kubernetes', 'docker']</t>
  </si>
  <si>
    <t>Junior Data Consultant (GIS)</t>
  </si>
  <si>
    <t>Operations Data Engineer / Principal Operations Data Engineer Jobs</t>
  </si>
  <si>
    <t>['python', 'r', 'java', 'html', 'css', 'vba', 'c', 'asp.net', 'visio', 'tableau', 'excel', 'sap', 'powerpoint', 'sharepoint']</t>
  </si>
  <si>
    <t>Sevenoaks, United Kingdom</t>
  </si>
  <si>
    <t>RYZONSSERVICES</t>
  </si>
  <si>
    <t>['sql', 'python', 'java', 'bash', 'vba', 'shell', 'sql server', 'oracle', 'aws', 'spark', 'hadoop']</t>
  </si>
  <si>
    <t>Discovered Labs</t>
  </si>
  <si>
    <t>Senior Analyst, Advanced Analytics: Auto Physical Damage (APD)</t>
  </si>
  <si>
    <t>['sql', 'python', 'sas', 'vba', 'azure', 'aws', 'gcp', 'tableau', 'excel', 'sas', 'powerpoint']</t>
  </si>
  <si>
    <t>['sql', 'python', 'java', 'sql server', 'postgresql', 'snowflake', 'azure', 'oracle', 'spark', 'pyspark', 'airflow']</t>
  </si>
  <si>
    <t>Principal Platform Engineer - Azure Data &amp; AI Platform Engineer</t>
  </si>
  <si>
    <t>['sql', 'azure', 'databricks', 'terraform']</t>
  </si>
  <si>
    <t>Data Science Manager  (Ref: 197220)</t>
  </si>
  <si>
    <t>Data Engineer Intern 2027</t>
  </si>
  <si>
    <t>['sql', 'python', 'javascript', 'snowflake', 'azure', 'databricks', 'aws', 'ibm cloud', 'spark']</t>
  </si>
  <si>
    <t>Associate Data Engineer – AI &amp; Analytics - 2027</t>
  </si>
  <si>
    <t>['sql', 'python', 'r', 'azure', 'tableau', 'github']</t>
  </si>
  <si>
    <t>Eugene, OR</t>
  </si>
  <si>
    <t>University of Oregon Foundation</t>
  </si>
  <si>
    <t>['sql', 'sql server', 'oracle', 'power bi', 'ssrs', 'alteryx', 'github']</t>
  </si>
  <si>
    <t>Analytics and Insights Engineer II, Data Science and Model De... Jobs</t>
  </si>
  <si>
    <t>Dynamic Lifecycle Innovations</t>
  </si>
  <si>
    <t>['sql', 'python', 'azure', 'databricks', 'pyspark', 'power bi', 'git', 'unity']</t>
  </si>
  <si>
    <t>Associate Data Engineering Manager</t>
  </si>
  <si>
    <t>Dadri, Uttar Pradesh, India</t>
  </si>
  <si>
    <t>Optum India</t>
  </si>
  <si>
    <t>['sql', 'python', 'scala', 'java', 'shell', 'snowflake', 'azure', 'databricks', 'aws', 'redshift', 'spark', 'airflow', 'linux', 'power bi', 'git']</t>
  </si>
  <si>
    <t>Lead Cloud Data Engineer - Multi-Cloud Data Platforms</t>
  </si>
  <si>
    <t>['sql', 'snowflake', 'azure', 'databricks', 'aws', 'spark', 'kafka', 'graphql', 'tableau', 'excel', 'power bi']</t>
  </si>
  <si>
    <t>Data Scientist (Masters)</t>
  </si>
  <si>
    <t>['python', 'snowflake', 'aws', 'bigquery', 'airflow', 'zoom']</t>
  </si>
  <si>
    <t>Senior Software Engineer, Big Data</t>
  </si>
  <si>
    <t>['python', 'cassandra', 'azure', 'spark', 'kafka', 'hadoop', 'kubernetes', 'docker']</t>
  </si>
  <si>
    <t>Bellshill, United Kingdom</t>
  </si>
  <si>
    <t>Northbridge Cloud Systems Ltd</t>
  </si>
  <si>
    <t>AI Data Science Expert - Remote</t>
  </si>
  <si>
    <t>Co-Op Data Engineer - 2027</t>
  </si>
  <si>
    <t>['sql', 'javascript', 'html', 'azure', 'aws', 'spring']</t>
  </si>
  <si>
    <t>Sr.Data Engineer(Migration  &amp; Data Bricks)_Pune /Singapore _Immediate</t>
  </si>
  <si>
    <t>Hinjawadi, Maharashtra, India</t>
  </si>
  <si>
    <t>Elabs Infotech</t>
  </si>
  <si>
    <t>['sql', 'python', 'databricks', 'spark', 'pyspark', 'git']</t>
  </si>
  <si>
    <t>Data Scientist en chef, Croissance - Remote</t>
  </si>
  <si>
    <t>['sql', 'python', 'snowflake', 'gdpr']</t>
  </si>
  <si>
    <t>Data Engineer - Axion</t>
  </si>
  <si>
    <t>Senior Configuration Data Management Analyst</t>
  </si>
  <si>
    <t>Iridium Satellite, LLC</t>
  </si>
  <si>
    <t>['gitlab', 'jira']</t>
  </si>
  <si>
    <t>['sql', 'python', 'r', 'scala', 'spark', 'pytorch', 'tensorflow', 'scikit-learn']</t>
  </si>
  <si>
    <t>Data Scientist, Bioengineering</t>
  </si>
  <si>
    <t>Merge Labs</t>
  </si>
  <si>
    <t>Data Scientist 2 - 5446036-0</t>
  </si>
  <si>
    <t>['sql', 'r', 'c', 'excel']</t>
  </si>
  <si>
    <t>Senior Data Mining &amp; Analytics Engineer</t>
  </si>
  <si>
    <t>Pensacola, FL (+1 other)</t>
  </si>
  <si>
    <t>ICF International</t>
  </si>
  <si>
    <t>['python', 'r', 'javascript', 'databricks', 'aws']</t>
  </si>
  <si>
    <t>Daikinapplied</t>
  </si>
  <si>
    <t>Quantitative Analytics Associate - Co-brand Card Data Analytics</t>
  </si>
  <si>
    <t>['sql', 'python', 'r', 'sas', 'spark', 'hadoop', 'tableau', 'sas']</t>
  </si>
  <si>
    <t>Data Engineer 3, Enterprise Data</t>
  </si>
  <si>
    <t>Iridium Communications</t>
  </si>
  <si>
    <t>['sql', 'python', 'snowflake', 'aws', 'kafka', 'airflow']</t>
  </si>
  <si>
    <t>['sql', 'python', 'shell', 'linux']</t>
  </si>
  <si>
    <t>Customer Data &amp; Insight Analyst</t>
  </si>
  <si>
    <t>Cloud Data Engineer Trainer</t>
  </si>
  <si>
    <t>Quality Thought Infosystems</t>
  </si>
  <si>
    <t>Staff Software Engineer - Data</t>
  </si>
  <si>
    <t>['python', 'scala', 'databricks', 'aws', 'spark', 'kafka']</t>
  </si>
  <si>
    <t>8th Light</t>
  </si>
  <si>
    <t>['sql', 'python', 'scala', 'java', 'snowflake', 'azure', 'databricks', 'aws', 'gcp', 'redshift', 'bigquery', 'kafka', 'kubernetes', 'docker', 'git', 'terraform']</t>
  </si>
  <si>
    <t>SAP Data &amp; AI Engineer with Databricks and Python</t>
  </si>
  <si>
    <t>['python', 'databricks', 'sap']</t>
  </si>
  <si>
    <t>IT Data and Analytics Contractor</t>
  </si>
  <si>
    <t>Cuyahoga Falls, OH</t>
  </si>
  <si>
    <t>Senior Business Intelligence and Insights Analyst</t>
  </si>
  <si>
    <t>Coventry City Council</t>
  </si>
  <si>
    <t>['sql', 'python', 'gcp', 'bigquery', 'looker', 'git']</t>
  </si>
  <si>
    <t>AI and Data Engineer</t>
  </si>
  <si>
    <t>Yippie AI</t>
  </si>
  <si>
    <t>['sql', 'python', 'snowflake', 'azure', 'aws', 'gcp', 'matplotlib', 'tableau', 'power bi', 'git']</t>
  </si>
  <si>
    <t>Sr. Lead Engineer, Applied AI (Customer Agent)</t>
  </si>
  <si>
    <t>['python', 'javascript', 'mongodb', 'typescript', 'mysql', 'postgresql', 'mongodb', 'aws', 'spring', 'hugging face', 'fastapi', 'docker', 'git']</t>
  </si>
  <si>
    <t>DATA ENGINEER - SQL SERVER METRIC MIGRATION- Mid Level #26-19686</t>
  </si>
  <si>
    <t>['sql', 'sql server', 'snowflake', 'oracle', 'ssis']</t>
  </si>
  <si>
    <t>Senior Database Developer</t>
  </si>
  <si>
    <t>Penicuik, United Kingdom</t>
  </si>
  <si>
    <t>Creideas</t>
  </si>
  <si>
    <t>Senior Data Integration Engineer 3</t>
  </si>
  <si>
    <t>['sql', 'python', 'javascript', 'bash', 'perl', 'sql server', 'postgresql', 'mariadb', 'azure', 'oracle', 'aws', 'windows', 'linux', 'unix']</t>
  </si>
  <si>
    <t>['sql', 'python', 'elasticsearch', 'neo4j', 'snowflake', 'databricks', 'aws', 'kafka', 'pyspark', 'spring', 'airflow', 'pandas', 'fastapi', 'flask', 'kubernetes', 'docker']</t>
  </si>
  <si>
    <t>Analyst 2, Business Operations &amp; Analytics</t>
  </si>
  <si>
    <t>FBI &amp;TMT</t>
  </si>
  <si>
    <t>Data Science With Medical imaging &amp; MONAI Exp.</t>
  </si>
  <si>
    <t>Oak Grove, MO</t>
  </si>
  <si>
    <t>['python', 'java', 'typescript', 'azure', 'aws', 'gcp', 'pyspark', 'react', 'spring', 'express', 'node.js', 'node', 'kubernetes', 'docker', 'git']</t>
  </si>
  <si>
    <t>Municipal Property Assessment Corporation</t>
  </si>
  <si>
    <t>['sql', 'python', 'java', 'groovy', 'postgresql', 'snowflake', 'azure', 'databricks', 'aws', 'redshift', 'spark', 'spring', 'kubernetes', 'git', 'gitlab', 'bitbucket', 'jira', 'confluence']</t>
  </si>
  <si>
    <t>Senior Data Analyst - AI/ML &amp; Analytics</t>
  </si>
  <si>
    <t>Onyx Government Services,LLC</t>
  </si>
  <si>
    <t>['sql', 'python', 'sas', 'numpy', 'scikit-learn', 'pandas', 'tableau', 'sas']</t>
  </si>
  <si>
    <t>['spring', 'excel', 'sap', 'outlook']</t>
  </si>
  <si>
    <t>Contact Center Data Engineer II</t>
  </si>
  <si>
    <t>Network Engineer Data Centre</t>
  </si>
  <si>
    <t>Cpl</t>
  </si>
  <si>
    <t>Intern Data Engineer - Data Services - 2027</t>
  </si>
  <si>
    <t>Associate Data Engineer - AI &amp; Analytics - 2027</t>
  </si>
  <si>
    <t>Monroe, MI</t>
  </si>
  <si>
    <t>Warehouse Data Entry</t>
  </si>
  <si>
    <t>JobTracks Caribbean</t>
  </si>
  <si>
    <t>Data Engineer / Data Analyst / Data Architect (Must Need Legal Technology exp)</t>
  </si>
  <si>
    <t>['sql', 'python', 'sql server', 'mysql', 'postgresql', 'snowflake', 'azure', 'oracle', 'tableau']</t>
  </si>
  <si>
    <t>Madison, NJ</t>
  </si>
  <si>
    <t>Data Entry Clerk Work From Home - Part Time Focus Group Panelists</t>
  </si>
  <si>
    <t>ApexFocusGroup</t>
  </si>
  <si>
    <t>['sql', 'python', 'aws', 'redshift', 'airflow', 'pandas', 'tableau', 'power bi', 'git', 'smartsheet']</t>
  </si>
  <si>
    <t>Data Scientist, DePuy Synthes</t>
  </si>
  <si>
    <t>West Chester, IA</t>
  </si>
  <si>
    <t>Niagara Falls, ON, Canada</t>
  </si>
  <si>
    <t>Data Engineer / Analytics Developer</t>
  </si>
  <si>
    <t>Virtusa Corporation</t>
  </si>
  <si>
    <t>['sql', 'python', 'next.js', 'tableau', 'excel', 'power bi']</t>
  </si>
  <si>
    <t>Senior Data Scientist (Internal Audit Product Engineering)</t>
  </si>
  <si>
    <t>['sql', 'python', 'r', 'scala', 'sas', 'azure', 'databricks', 'pyspark', 'numpy', 'hadoop', 'scikit-learn', 'pandas', 'power bi', 'alteryx', 'spss', 'sas']</t>
  </si>
  <si>
    <t>Co-Op Data Scientist 2027</t>
  </si>
  <si>
    <t>['sql', 'python', 'azure', 'aws', 'ibm cloud', 'spark', 'pytorch', 'spring', 'scikit-learn', 'pandas']</t>
  </si>
  <si>
    <t>entry level data scientist/AI engineer/Junior java developer</t>
  </si>
  <si>
    <t>['python', 'go', 'snowflake', 'databricks', 'aws', 'bigquery', 'spark', 'kafka', 'pyspark', 'kubernetes', 'jira']</t>
  </si>
  <si>
    <t>Railway Corp</t>
  </si>
  <si>
    <t>DATA SCIENTIST SUPERVISOR  - 5405906-0</t>
  </si>
  <si>
    <t>['sql', 'python', 'r', 'scala', 'spark', 'tensorflow', 'unify']</t>
  </si>
  <si>
    <t>Data Analyst, Population Health Management</t>
  </si>
  <si>
    <t>One Brooklyn Health</t>
  </si>
  <si>
    <t>['sql', 'python', 'r', 'tableau', 'excel', 'power bi', 'ms access', 'qlik', 'powerpoint']</t>
  </si>
  <si>
    <t>Senior Data Engineer, Data Strategist, Catalog Solutions</t>
  </si>
  <si>
    <t>Director of Data Analytics &amp; Engineering</t>
  </si>
  <si>
    <t>['c', 'azure', 'databricks', 'power bi', 'spreadsheet']</t>
  </si>
  <si>
    <t>Systems Engineer, Defect Equipment</t>
  </si>
  <si>
    <t>Leixlip, County Kildare, Ireland</t>
  </si>
  <si>
    <t>Research Data Scientist, Molecular and Precision Medicine, Medicine</t>
  </si>
  <si>
    <t>Staff Data Scientist – AI/ML, Generative AI &amp; Agentic Systems</t>
  </si>
  <si>
    <t>['sql', 'python', 'aws', 'spark', 'pytorch', 'tensorflow', 'airflow', 'scikit-learn', 'pandas', 'sap', 'kubernetes', 'docker', 'github']</t>
  </si>
  <si>
    <t>Head of Data Science, Fraud Insights</t>
  </si>
  <si>
    <t>['sql', 'python', 'go', 'neo4j', 'aws']</t>
  </si>
  <si>
    <t>Business Analyst, Data and Analytics</t>
  </si>
  <si>
    <t>Senior Deep Learning Engineer, Football Modeling</t>
  </si>
  <si>
    <t>SumerSports</t>
  </si>
  <si>
    <t>Forward Deployed Data Engineer, Integration</t>
  </si>
  <si>
    <t>Hilbert</t>
  </si>
  <si>
    <t>reputed company Search Analyst</t>
  </si>
  <si>
    <t>Portfolio Operations Data Analyst</t>
  </si>
  <si>
    <t>Altus Capital</t>
  </si>
  <si>
    <t>Data Insights Analyst – Onsite</t>
  </si>
  <si>
    <t>Bounty Fresh Food, Inc.</t>
  </si>
  <si>
    <t>Strategic Business Analyst — Drive Growth</t>
  </si>
  <si>
    <t>SLEF Enterprises</t>
  </si>
  <si>
    <t>BI Analyst — AI-Driven Analytics</t>
  </si>
  <si>
    <t>Medium</t>
  </si>
  <si>
    <t>Cardinal Well being: Sr. Analyst, Course of Analytics</t>
  </si>
  <si>
    <t>The10minutecareersolution</t>
  </si>
  <si>
    <t>Data Insights Analyst — Reports</t>
  </si>
  <si>
    <t>Laguna, Philippines</t>
  </si>
  <si>
    <t>Asian Vision Cable Holdings Inc</t>
  </si>
  <si>
    <t>Data Insights Product Analyst</t>
  </si>
  <si>
    <t>HelloConnect Inc.</t>
  </si>
  <si>
    <t>CodeVertex Talent</t>
  </si>
  <si>
    <t>Engineering Data Specialist ( Hybrid)</t>
  </si>
  <si>
    <t>Sr Data  Engineer &amp;#8211; Scientist</t>
  </si>
  <si>
    <t>['sql', 'python', 'r', 'azure', 'databricks', 'aws', 'phoenix']</t>
  </si>
  <si>
    <t>['python', 'go', 'java', 'golang', 'kubernetes', 'github', 'jira', 'slack']</t>
  </si>
  <si>
    <t>Business Intelligence Analyst (Insight &amp; Performance)</t>
  </si>
  <si>
    <t>Sr Data  Engineer - Scientist</t>
  </si>
  <si>
    <t>Head of Data Engineering, Corporate &amp; Enterprise</t>
  </si>
  <si>
    <t>Senior AI Data Engineer- Vice President</t>
  </si>
  <si>
    <t>['sql', 'python', 'java', 'azure', 'aws', 'gcp', 'pytorch', 'numpy', 'tensorflow', 'scikit-learn', 'pandas', 'kubernetes', 'docker', 'git']</t>
  </si>
  <si>
    <t>Sr Developer - Data Engineering - Jersey City</t>
  </si>
  <si>
    <t>['sql', 'scala', 'nosql', 'postgresql', 'spark', 'kafka', 'hadoop', 'git', 'jenkins', 'gitlab']</t>
  </si>
  <si>
    <t>Manager, Visa Consulting Analytics, New College Grad- 2027</t>
  </si>
  <si>
    <t>Let's begin! Asst Dir - Data Scientist (12381)</t>
  </si>
  <si>
    <t>Senior Data Engineer - 8+ Years Experience</t>
  </si>
  <si>
    <t>['sql', 'python', 'nosql', 'mongodb', 'sql server', 'mysql', 'postgresql', 'mongodb', 'dynamodb', 'cassandra', 'snowflake', 'azure', 'databricks', 'oracle', 'aws', 'gcp', 'redshift', 'bigquery', 'spark', 'kafka', 'pyspark', 'airflow', 'hadoop', 'gdpr', 'tableau', 'looker', 'power bi', 'kubernetes', 'docker', 'git', 'github', 'terraform', 'gitlab', 'bitbucket']</t>
  </si>
  <si>
    <t>Technical Business Analyst - Data &amp; AI Platforms -Immediate Joiner</t>
  </si>
  <si>
    <t>Infysion Technologies Pvt Ltd</t>
  </si>
  <si>
    <t>Data Platform DevOps Engineer, Software Engineering, Data Engineering</t>
  </si>
  <si>
    <t>Senior Manager, Software Engineering, Search Platform</t>
  </si>
  <si>
    <t>['python', 'elasticsearch', 'aws', 'kafka']</t>
  </si>
  <si>
    <t>Software Engineer, Pricingcenter</t>
  </si>
  <si>
    <t>Guidewire</t>
  </si>
  <si>
    <t>['python', 'r', 'nosql', 'c', 'typescript', 'redis', 'azure', 'aws', 'gcp', 'react', 'numpy', 'pandas', 'fastapi', 'flask', 'kubernetes', 'docker', 'git', 'github']</t>
  </si>
  <si>
    <t>Software Engineer, Privacy Engineering</t>
  </si>
  <si>
    <t>IT Data &amp; Analytics Engineer, Office of Judicial Administration</t>
  </si>
  <si>
    <t>Kansas Judicial Branch</t>
  </si>
  <si>
    <t>['sql', 'python', 'sas', 'powershell', 'sql server', 'azure', 'databricks', 'oracle', 'tableau', 'power bi', 'sas', 'git']</t>
  </si>
  <si>
    <t>AI Data Engineer - Data Platforms 🏆</t>
  </si>
  <si>
    <t>Ashtrix</t>
  </si>
  <si>
    <t>['python', 'aws', 'fastapi', 'docker']</t>
  </si>
  <si>
    <t>Senior Manager, Data Engineering 🏆</t>
  </si>
  <si>
    <t>['sql', 'snowflake', 'azure', 'aws', 'spark', 'hadoop']</t>
  </si>
  <si>
    <t>Expert Senior Manager, Data Sciences, Software and Data Services, Coro</t>
  </si>
  <si>
    <t>['sql', 'python', 'go', 'azure', 'aws', 'gcp', 'numpy', 'scikit-learn', 'pandas', 'tableau']</t>
  </si>
  <si>
    <t>Senior Data Engineer, DX</t>
  </si>
  <si>
    <t>Magna, UT</t>
  </si>
  <si>
    <t>['sql', 'go', 'c', 'atlassian', 'git', 'github', 'gitlab', 'bitbucket', 'jira']</t>
  </si>
  <si>
    <t>Engineering Program Manager, Analytics &amp; Data Engineering, Apple Services Engineering</t>
  </si>
  <si>
    <t>Business Scientist: AI-Driven Analytics</t>
  </si>
  <si>
    <t>Limelight Health</t>
  </si>
  <si>
    <t>Data Analytics Engineer: Predictive Insights</t>
  </si>
  <si>
    <t>Global Executive Consultants Ltd.</t>
  </si>
  <si>
    <t>Senior Growth Analytics</t>
  </si>
  <si>
    <t>Classy Wheeler Limited</t>
  </si>
  <si>
    <t>Predictive Data Scientist: CLV</t>
  </si>
  <si>
    <t>Michael Page International (Hong Kong) Limited</t>
  </si>
  <si>
    <t>Finance ML Scientist</t>
  </si>
  <si>
    <t>nahc.io</t>
  </si>
  <si>
    <t>Lead Data Engineer - Snowflake &amp; Data Platforms</t>
  </si>
  <si>
    <t>['sql', 'python', 'snowflake', 'windows', 'linux', 'unix', 'power bi', 'bitbucket']</t>
  </si>
  <si>
    <t>Senior Hadoop &amp; Spark Big Data Engineer - Remote</t>
  </si>
  <si>
    <t>['python', 'scala', 'java', 'spark', 'hadoop']</t>
  </si>
  <si>
    <t>Manager – Data Analytics and Insights</t>
  </si>
  <si>
    <t>Senior Infrastructure Engineer (Database Development)</t>
  </si>
  <si>
    <t>Principal Scientist, Oncology Data Science (Translational Science)</t>
  </si>
  <si>
    <t>Data Center Infrastructure Electrical Engineer</t>
  </si>
  <si>
    <t>['sql', 'python', 'postgresql', 'snowflake', 'azure', 'aws', 'powerbi', 'powerbi', 'git']</t>
  </si>
  <si>
    <t>Senior Data Engineer, Science Research Technology, Equity</t>
  </si>
  <si>
    <t>Wellington Management</t>
  </si>
  <si>
    <t>['sql', 'python', 'snowflake', 'databricks', 'aws', 'airflow', 'excel', 'docker', 'git']</t>
  </si>
  <si>
    <t>Senior Data Architect / Data Engineering Lead</t>
  </si>
  <si>
    <t>VORTAL SOFTSOLUTIONS PRIVATE LIMITED</t>
  </si>
  <si>
    <t>['sql', 'python', 'snowflake', 'azure', 'databricks', 'aws', 'gcp', 'redshift', 'bigquery', 'spark', 'kafka', 'pyspark', 'airflow', 'terraform']</t>
  </si>
  <si>
    <t>Senior Software Engineer 1 (MLOps)</t>
  </si>
  <si>
    <t>['python', 'r', 'aws', 'numpy', 'scikit-learn', 'pandas', 'excel', 'kubernetes', 'terraform']</t>
  </si>
  <si>
    <t>Senior/Staff Data Engineer Consultation For Hosting Company</t>
  </si>
  <si>
    <t>Agentic Analytics Engineer</t>
  </si>
  <si>
    <t>['sql', 'python', 'snowflake', 'react', 'slack']</t>
  </si>
  <si>
    <t>AWS Data Engineer with Python &amp; PySpark</t>
  </si>
  <si>
    <t>Associate Data Engineer – Data Services - 2027</t>
  </si>
  <si>
    <t>['sql', 'python', 'r', 'go', 'nosql', 'mysql', 'spark', 'plotly', 'kafka', 'seaborn', 'hadoop', 'ggplot2']</t>
  </si>
  <si>
    <t>Lead Data Scientist: Claims and Service DS Knowledge &amp; Development Solutions</t>
  </si>
  <si>
    <t>Lead Snowflake Data engineer</t>
  </si>
  <si>
    <t>['sql', 'postgresql', 'dynamodb', 'snowflake', 'oracle', 'aws', 'aurora']</t>
  </si>
  <si>
    <t>['sql', 'python', 'postgresql', 'snowflake', 'azure', 'databricks', 'gdpr']</t>
  </si>
  <si>
    <t>BI &amp; Insights Analyst</t>
  </si>
  <si>
    <t>Pave Talent Partners Limited</t>
  </si>
  <si>
    <t>['sql', 'azure', 'power bi', 'jira']</t>
  </si>
  <si>
    <t>EDI Data Analyst Work From Home</t>
  </si>
  <si>
    <t>Research Scientist, Human Data &amp; Evaluation</t>
  </si>
  <si>
    <t>junior data analyst/Scientist/AI engineer/Junior java developer</t>
  </si>
  <si>
    <t>Data Analyst – Implementation Engineer</t>
  </si>
  <si>
    <t>Remote Jobs Worldwide</t>
  </si>
  <si>
    <t>Air</t>
  </si>
  <si>
    <t>Anthonyscottorestaurants</t>
  </si>
  <si>
    <t>Sr AWS Data Engineer (Hybrid in Rosemont)</t>
  </si>
  <si>
    <t>['python', 'nosql', 'dynamodb', 'aws', 'redshift', 'pyspark', 'airflow']</t>
  </si>
  <si>
    <t>Graduate Data Analyst &amp; Power BI Developer</t>
  </si>
  <si>
    <t>TTM Healthcare Solutions</t>
  </si>
  <si>
    <t>True Scout Partners</t>
  </si>
  <si>
    <t>['python', 'bash', 'powershell', 'postgresql', 'redis', 'azure', 'kafka', 'kubernetes', 'docker', 'git', 'github', 'jenkins', 'gitlab', 'ansible', 'chef']</t>
  </si>
  <si>
    <t>Data Engineer,Bridgehorn</t>
  </si>
  <si>
    <t>arisexcel corporation</t>
  </si>
  <si>
    <t>['sql', 'python', 'snowflake', 'azure', 'databricks', 'tableau', 'power bi']</t>
  </si>
  <si>
    <t>Data Maintenance Analyst</t>
  </si>
  <si>
    <t>Game Development - Game Data Analyst</t>
  </si>
  <si>
    <t>West Valley Staffing Group</t>
  </si>
  <si>
    <t>ALEC</t>
  </si>
  <si>
    <t>Onsite Technical Lead - Data Engineering</t>
  </si>
  <si>
    <t>['python', 'c', 'snowflake', 'aws', 'airflow', 'windows', 'power bi', 'git', 'terraform']</t>
  </si>
  <si>
    <t>Zoom Tan</t>
  </si>
  <si>
    <t>['sql', 'tableau', 'excel', 'looker', 'power bi', 'zoom']</t>
  </si>
  <si>
    <t>Senior ERP Business Analyst- Distribution</t>
  </si>
  <si>
    <t>Acumatica</t>
  </si>
  <si>
    <t>['sql', 'go', 'jira', 'confluence']</t>
  </si>
  <si>
    <t>Financial Data Analyst (Remote - Must be in DC Area) Jobs</t>
  </si>
  <si>
    <t>['sql', 'python', 'databricks', 'oracle', 'power bi', 'sap']</t>
  </si>
  <si>
    <t>Data Analyst - Data Products II - (Remote) WashU IT</t>
  </si>
  <si>
    <t>Washington University in St. Louis</t>
  </si>
  <si>
    <t>Palomar Holdings, Inc.</t>
  </si>
  <si>
    <t>Central One Federal Credit Union</t>
  </si>
  <si>
    <t>['sql', 'python', 'r', 'c', 'azure', 'oracle', 'power bi', 'dax']</t>
  </si>
  <si>
    <t>Staff Data Engineer - Credit Karma</t>
  </si>
  <si>
    <t>['sql', 'python', 'scala', 'java', 'bigquery', 'spark', 'airflow']</t>
  </si>
  <si>
    <t>Livonia, MI</t>
  </si>
  <si>
    <t>['python', 'scala', 'java', 'mysql', 'neo4j', 'azure', 'aws', 'gcp', 'bigquery', 'spark', 'kafka', 'kubernetes', 'git']</t>
  </si>
  <si>
    <t>Olympia Fields, IL</t>
  </si>
  <si>
    <t>Distinguished AI Scientist</t>
  </si>
  <si>
    <t>['python', 'azure', 'aws', 'gcp', 'pytorch', 'tensorflow']</t>
  </si>
  <si>
    <t>Data &amp; BI Analyst — SQL, Python, Power BI/Tableau</t>
  </si>
  <si>
    <t>Senior Behavioral Scientist, Nudge Unit &amp; Behavioral Insights</t>
  </si>
  <si>
    <t>Blue Cross and Blue Shield of Massachusetts, Inc.</t>
  </si>
  <si>
    <t>Lead Data Engineer - Customer 360 &amp; Identity Graph</t>
  </si>
  <si>
    <t>Delta Electronics Americas</t>
  </si>
  <si>
    <t>['r', 'go', 'powerpoint']</t>
  </si>
  <si>
    <t>Member Experience Data Analyst</t>
  </si>
  <si>
    <t>['sql', 'python', 'r', 'sas', 'snowflake', 'tableau', 'excel', 'power bi', 'microstrategy', 'sas', 'powerpoint']</t>
  </si>
  <si>
    <t>['sql', 'db2', 'sql server', 'azure', 'databricks', 'oracle', 'github']</t>
  </si>
  <si>
    <t>C# Infrastructure Engineer - Data Pipelines</t>
  </si>
  <si>
    <t>['c#', 'c']</t>
  </si>
  <si>
    <t>Sr. Data Engineer (TS/SCI)</t>
  </si>
  <si>
    <t>['python', 'r', 'javascript', 'java', 'mongodb', 'visual basic', 'postgresql', 'mongodb', 'react', 'node.js', 'node']</t>
  </si>
  <si>
    <t>Graph Workflow Engineer (TS/SCI)</t>
  </si>
  <si>
    <t>['python', 'r', 'javascript', 'java', 'visual basic', 'neo4j']</t>
  </si>
  <si>
    <t>P&amp;C Business Analyst II</t>
  </si>
  <si>
    <t>Brookfield</t>
  </si>
  <si>
    <t>['c', 'powerpoint', 'sharepoint']</t>
  </si>
  <si>
    <t>Data &amp; Business Intelligence Analyst / $6-8k SGD P/M</t>
  </si>
  <si>
    <t>['bigquery', 'qlik']</t>
  </si>
  <si>
    <t>Clinical Operations Sr Analyst (IKC)</t>
  </si>
  <si>
    <t>Prospect Management and Analytics Specialist, Office of Prospect Management and Analytics</t>
  </si>
  <si>
    <t>Data Engineer (Spark/Scala)</t>
  </si>
  <si>
    <t>['sql', 'python', 'scala', 'java', 'azure', 'databricks', 'spark', 'pyspark', 'react', 'airflow', 'excel']</t>
  </si>
  <si>
    <t>IT Specialist (Data Ingestion &amp; Transformation Engineer)</t>
  </si>
  <si>
    <t>['python', 'go', 'databricks', 'aws', 'kafka']</t>
  </si>
  <si>
    <t>Senior Software Engineer – Data Visualisation &amp; Graphics | London</t>
  </si>
  <si>
    <t>techstack Recruitment</t>
  </si>
  <si>
    <t>['go', 'javascript', 'java', 'c', 'typescript', 'rust']</t>
  </si>
  <si>
    <t>AI Process Analyst</t>
  </si>
  <si>
    <t>Akaina Talent</t>
  </si>
  <si>
    <t>Data Scientist, Cybersecurity  (Remote)</t>
  </si>
  <si>
    <t>Lead Data Engineer - Start-Up / Scale-up experience required</t>
  </si>
  <si>
    <t>Gattaca PBS</t>
  </si>
  <si>
    <t>['python', 'nosql', 'postgresql', 'elasticsearch', 'azure', 'aws', 'gcp', 'spark', 'kafka', 'airflow']</t>
  </si>
  <si>
    <t>Easy money</t>
  </si>
  <si>
    <t>Salesforce Marketing Cloud Solutions Engineer</t>
  </si>
  <si>
    <t>['sql', 'javascript', 'html', 'css']</t>
  </si>
  <si>
    <t>Analyst/Developer - General 3</t>
  </si>
  <si>
    <t>Swoon Technology Resources LLC</t>
  </si>
  <si>
    <t>Analyst, Provider Quality</t>
  </si>
  <si>
    <t>Navitus Health Solutions, LLC</t>
  </si>
  <si>
    <t>Commissioning Project Engineer (Data Centers)</t>
  </si>
  <si>
    <t>Salesforce Engineer, Commercial Engineering Organization</t>
  </si>
  <si>
    <t>Signal Processing Engineer, Acoustic Data Science Department</t>
  </si>
  <si>
    <t>['python', 'matlab', 'c', 'express']</t>
  </si>
  <si>
    <t>PinnacleU</t>
  </si>
  <si>
    <t>Lead Solutions Analyst – Trade Surveillance &amp; Compliance Technology</t>
  </si>
  <si>
    <t>Maintenance Data Engineer, Technical Publications / ICA, GTF Engines</t>
  </si>
  <si>
    <t>Data Engineer – Data Modeling &amp; AI Infrastructure</t>
  </si>
  <si>
    <t>['sql', 'python', 'snowflake', 'databricks', 'bigquery']</t>
  </si>
  <si>
    <t>ASSOCIATE DATA SPECIALIST</t>
  </si>
  <si>
    <t>Lilongwe, Malawi</t>
  </si>
  <si>
    <t>UNjobnet</t>
  </si>
  <si>
    <t>United Nations Secretariat</t>
  </si>
  <si>
    <t>['r', 'assembly', 'c', 'tableau', 'power bi', 'qlik']</t>
  </si>
  <si>
    <t>Data Catalog &amp; Governance Platform Engineer</t>
  </si>
  <si>
    <t>Lead Data Engineer (Onsite)</t>
  </si>
  <si>
    <t>Director Analytics/Insights</t>
  </si>
  <si>
    <t>GIS &amp; Data Analyst</t>
  </si>
  <si>
    <t>Trutta Environmental Solutions</t>
  </si>
  <si>
    <t>Sr. AI/ML Engineer</t>
  </si>
  <si>
    <t>['python', 'r', 'aws', 'keras', 'numpy', 'tensorflow', 'scikit-learn']</t>
  </si>
  <si>
    <t>Lead Data &amp; BI Engineer</t>
  </si>
  <si>
    <t>['sql', 'python', 'azure', 'pyspark', 'power bi', 'dax', 'git']</t>
  </si>
  <si>
    <t>Master Data - Domain Analyst</t>
  </si>
  <si>
    <t>Global Enterprise Partners</t>
  </si>
  <si>
    <t>Lead Informtics and Analytics Analyst #1012068</t>
  </si>
  <si>
    <t>Data Engineer, Infrastructure</t>
  </si>
  <si>
    <t>['python', 'java', 'kafka', 'linux', 'kubernetes', 'ansible', 'puppet']</t>
  </si>
  <si>
    <t>Senior Data Engineer / Databricks / AI / Chicagoland Area</t>
  </si>
  <si>
    <t>['sql', 'python', 'scala', 'snowflake', 'databricks', 'aws', 'redshift', 'bigquery', 'kafka', 'airflow']</t>
  </si>
  <si>
    <t>Perch Group</t>
  </si>
  <si>
    <t>['sql', 't-sql', 'powershell', 'sql server', 'azure', 'zoom']</t>
  </si>
  <si>
    <t>Bishop's Stortford, United Kingdom</t>
  </si>
  <si>
    <t>SAP Business Analyst</t>
  </si>
  <si>
    <t>Business Analyst for ERP Sage X3</t>
  </si>
  <si>
    <t>Data Analyst Account Manager</t>
  </si>
  <si>
    <t>Data Engineer - Analytics &amp; AI</t>
  </si>
  <si>
    <t>Sr.Snowflake  Data Engineer</t>
  </si>
  <si>
    <t>Systems Software Engineer</t>
  </si>
  <si>
    <t>Xanadu</t>
  </si>
  <si>
    <t>['python', 'shell', 'linux', 'docker']</t>
  </si>
  <si>
    <t>['sql', 'go', 'vba', 'excel', 'powerpoint', 'outlook', 'sharepoint']</t>
  </si>
  <si>
    <t>Business Intelligence Analyst / QCRM Reporting &amp; Analytics  ---- Locals ONLY --- Hybrid role</t>
  </si>
  <si>
    <t>['sql', 'excel', 'power bi', 'spreadsheet', 'sharepoint']</t>
  </si>
  <si>
    <t>['sql', 'c', 'oracle', 'power bi', 'dax']</t>
  </si>
  <si>
    <t>US_East | Data Analyst_L2</t>
  </si>
  <si>
    <t>['sql', 'python', 'spark', 'pyspark', 'tableau', 'excel', 'looker']</t>
  </si>
  <si>
    <t>Sr Data Reporting Analyst (NICE CXone)</t>
  </si>
  <si>
    <t>['python', 'go', 'golang', 'postgresql', 'gcp', 'bigquery', 'graphql', 'github', 'terraform']</t>
  </si>
  <si>
    <t>Core Java + Apache Spark Engineer</t>
  </si>
  <si>
    <t>['sql', 'nosql', 'java', 'mongodb', 'mysql', 'mongodb', 'neo4j', 'couchbase', 'oracle', 'spark', 'hadoop', 'github']</t>
  </si>
  <si>
    <t>Data Engineer - Expert</t>
  </si>
  <si>
    <t>Dark Wolf Solutions</t>
  </si>
  <si>
    <t>['sql', 'python', 'go', 'scala', 'databricks', 'aws', 'spark', 'kafka', 'kubernetes', 'terraform']</t>
  </si>
  <si>
    <t>Senior SQL &amp; Hosted Services Engineer</t>
  </si>
  <si>
    <t>['sql', 'python', 't-sql', 'powershell', 'sql server', 'windows', 'linux', 'splunk']</t>
  </si>
  <si>
    <t>Provider Data Management Data Analyst</t>
  </si>
  <si>
    <t>Altais Health Solutions</t>
  </si>
  <si>
    <t>Senior GIS Analyst</t>
  </si>
  <si>
    <t>Actavo</t>
  </si>
  <si>
    <t>Senior Data Scientist - Local Only</t>
  </si>
  <si>
    <t>['sql', 'python', 'aws', 'spark', 'pytorch', 'tensorflow', 'airflow', 'scikit-learn', 'nltk', 'pandas', 'git']</t>
  </si>
  <si>
    <t>['sql', 'python', 'javascript', 'scala', 'databricks', 'aws', 'spark', 'jupyter', 'power bi', 'qlik', 'cognos']</t>
  </si>
  <si>
    <t>Senior AI / Data Engineer: Medicare member eligibility module (Databricks) - Contract to Hire</t>
  </si>
  <si>
    <t>['sql', 'python', 'snowflake', 'databricks', 'aws', 'pyspark', 'linux', 'excel', 'git']</t>
  </si>
  <si>
    <t>['sql', 'python', 'snowflake', 'azure', 'databricks', 'aws', 'redshift', 'bigquery', 'matplotlib', 'numpy', 'pandas', 'tableau', 'excel']</t>
  </si>
  <si>
    <t>jr business analyst</t>
  </si>
  <si>
    <t>Quality Data Analyst – Chemistry &amp; Product Information</t>
  </si>
  <si>
    <t>['sql', 'db2', 'sql server', 'snowflake', 'azure', 'oracle', 'ssis']</t>
  </si>
  <si>
    <t>Data Architect / Engineer</t>
  </si>
  <si>
    <t>['sql', 'python', 'snowflake', 'databricks', 'oracle', 'gcp', 'bigquery', 'spark', 'kafka', 'pyspark', 'kubernetes', 'docker', 'git', 'terraform']</t>
  </si>
  <si>
    <t>Applied AI Data Analyst</t>
  </si>
  <si>
    <t>['sql', 'python', 'r', 'postgresql', 'snowflake', 'aws']</t>
  </si>
  <si>
    <t>Charge Analyst-Full Time Days</t>
  </si>
  <si>
    <t>Northwestern Medicine</t>
  </si>
  <si>
    <t>A.C.Coy Company</t>
  </si>
  <si>
    <t>['sql', 'python', 'c', 'snowflake', 'azure', 'react', 'fastapi', 'tableau', 'powerbi', 'powerbi', 'unify']</t>
  </si>
  <si>
    <t>Data Engineer Lead ETL Developer - Assistant Vice President</t>
  </si>
  <si>
    <t>Senior Data Platform Engineer - Azure, Fabric &amp; Dynamics 365</t>
  </si>
  <si>
    <t>['sql', 't-sql', 'powershell', 'sql server', 'azure', 'power bi', 'git']</t>
  </si>
  <si>
    <t>Data Engineer (L5) - Privacy</t>
  </si>
  <si>
    <t>Senior Staff Data Engineer - Scalable Analytics Platforms</t>
  </si>
  <si>
    <t>Payroll Data Analyst Jobs</t>
  </si>
  <si>
    <t>Sterling, CO</t>
  </si>
  <si>
    <t>SENIOR DATA SCIENTIST || Fintech || Mumbai</t>
  </si>
  <si>
    <t>['sql', 'python', 'windows', 'git']</t>
  </si>
  <si>
    <t>Senior Data Engineer - Secret Clearance Jobs</t>
  </si>
  <si>
    <t>Petroexcel Technologies</t>
  </si>
  <si>
    <t>['sql', 'python', 'azure', 'pyspark', 'power bi', 'git']</t>
  </si>
  <si>
    <t>Sr. Staff Engineer, Applied AI (Customer Agent)</t>
  </si>
  <si>
    <t>DATABASE ANALYST PRINCIPAL-Ramstein</t>
  </si>
  <si>
    <t>['sql', 'windows']</t>
  </si>
  <si>
    <t>Senior Web Analyst</t>
  </si>
  <si>
    <t>Platinum Search</t>
  </si>
  <si>
    <t>['sql', 'go', 'firebase', 'firebase', 'gdpr']</t>
  </si>
  <si>
    <t>['sql', 'python', 'r', 'sas', 'nosql', 'java', 'c', 'kafka', 'hadoop', 'sas']</t>
  </si>
  <si>
    <t>LabVIEW Engineer</t>
  </si>
  <si>
    <t>PeoplePilot</t>
  </si>
  <si>
    <t>['c', 'git', 'jira']</t>
  </si>
  <si>
    <t>Energy Analyst, Data Center Portfolio</t>
  </si>
  <si>
    <t>Data Scientist: ML &amp; Analytics Impact Leader</t>
  </si>
  <si>
    <t>Admitx</t>
  </si>
  <si>
    <t>['python', 'r', 'azure', 'aws', 'spark', 'hadoop', 'tableau']</t>
  </si>
  <si>
    <t>Director of Data Science, Data Science</t>
  </si>
  <si>
    <t>Sunnyvale, CA (+1 other)</t>
  </si>
  <si>
    <t>Distinguished Engineer – Data Center Network Architecture &amp; Engineering</t>
  </si>
  <si>
    <t>['python', 'go', 'java', 'c', 'rust', 'openstack', 'linux', 'kubernetes']</t>
  </si>
  <si>
    <t>['java', 'c', 'angular']</t>
  </si>
  <si>
    <t>Business Analytics Engineer II</t>
  </si>
  <si>
    <t>AAA-The Auto Club Group</t>
  </si>
  <si>
    <t>Technology Operations Analyst – (JOB AL)</t>
  </si>
  <si>
    <t>Nityo Infotech Services Pte Ltd</t>
  </si>
  <si>
    <t>Yorkshire.com</t>
  </si>
  <si>
    <t>Senior Data Scientist — ML, Data Products</t>
  </si>
  <si>
    <t>Venture Smarter</t>
  </si>
  <si>
    <t>Data Engineer (Python &amp; GCP)</t>
  </si>
  <si>
    <t>Bluethink IT Consulting</t>
  </si>
  <si>
    <t>['sql', 'python', 'databricks', 'gcp', 'bigquery', 'spark', 'kafka', 'pyspark', 'airflow', 'fastapi', 'docker']</t>
  </si>
  <si>
    <t>Project Management/Principal Project Management (Data Scientist)</t>
  </si>
  <si>
    <t>Melbourne Beach, FL</t>
  </si>
  <si>
    <t>Data Entry/Data Quality Control Analyst</t>
  </si>
  <si>
    <t>BRYCER, LLC</t>
  </si>
  <si>
    <t>Excel Data Analyst - CONTRACT!</t>
  </si>
  <si>
    <t>Senior Data Scientist / Engineer</t>
  </si>
  <si>
    <t>['sql', 'python', 'db2', 'sql server', 'postgresql', 'oracle', 'hadoop', 'scikit-learn', 'jenkins']</t>
  </si>
  <si>
    <t>Data Scientist, Recommendation</t>
  </si>
  <si>
    <t>Eagle systems Pace data warehouse</t>
  </si>
  <si>
    <t>['oracle', 'jira']</t>
  </si>
  <si>
    <t>Technical Documents &amp; Data Developer</t>
  </si>
  <si>
    <t>Research Scientist (Epidemiology, Surveillance, Data &amp; AI)</t>
  </si>
  <si>
    <t>Contemporaries</t>
  </si>
  <si>
    <t>SAP PP&amp;MM Module Implementation Business System Analyst</t>
  </si>
  <si>
    <t>Compal</t>
  </si>
  <si>
    <t>Visit Britain</t>
  </si>
  <si>
    <t>['python', 'c', 'tableau', 'power bi']</t>
  </si>
  <si>
    <t>Technical Lead – Data Engineering</t>
  </si>
  <si>
    <t>['sql', 'python', 'snowflake', 'aws', 'airflow', 'power bi', 'git', 'terraform']</t>
  </si>
  <si>
    <t>Ab Initio Developer / Data Engineer</t>
  </si>
  <si>
    <t>Software Engineer, Inference (AI Data Engineering)</t>
  </si>
  <si>
    <t>['python', 'go', 'mongodb', 'c', 'rust', 'postgresql', 'mongodb', 'kubernetes', 'docker']</t>
  </si>
  <si>
    <t>Kafka Engineer/ Admin</t>
  </si>
  <si>
    <t>Fishers Island, NY</t>
  </si>
  <si>
    <t>['python', 'bash', 'shell', 'kafka', 'linux', 'ubuntu', 'kubernetes', 'docker', 'terraform', 'ansible']</t>
  </si>
  <si>
    <t>Data Analytics Senior Analyst – Recruiting Analytics, Research &amp; Competitive Intelligence - Contractor Role</t>
  </si>
  <si>
    <t>Integration, Analytics &amp; Reporting Services Manager</t>
  </si>
  <si>
    <t>DYCK-O'NEAL, INC</t>
  </si>
  <si>
    <t>['sql', 'sql server', 'azure', 'excel', 'power bi', 'ssrs', 'dax']</t>
  </si>
  <si>
    <t>Data Analyst - AML</t>
  </si>
  <si>
    <t>Sr. Data Analyst/Tableau Developer</t>
  </si>
  <si>
    <t>TTW Solutions, Inc.</t>
  </si>
  <si>
    <t>Oracle Business Analyst</t>
  </si>
  <si>
    <t>Principal / Sr Principal Data Analytics Engineer</t>
  </si>
  <si>
    <t>Senior ML Engineer (Europe-based/Remote)</t>
  </si>
  <si>
    <t>Data Analyst 2 (OSIM)</t>
  </si>
  <si>
    <t>['r', 'sas', 'visio', 'tableau', 'excel', 'sas', 'jira']</t>
  </si>
  <si>
    <t>Data Analyst 4, Box PIMS-1143/64238</t>
  </si>
  <si>
    <t>Data Analyst (Logistics/Sourcing Focus)</t>
  </si>
  <si>
    <t>Data Scientist / Senior Data Scientist/Solution Engineer</t>
  </si>
  <si>
    <t>['sql', 'python', 'javascript', 'nosql', 'java', 'azure', 'aws', 'gcp', 'react', 'angular', 'vue', 'git', 'github']</t>
  </si>
  <si>
    <t>ETS Senior Engineer - Azure Databricks &amp; Data Platform Engineer</t>
  </si>
  <si>
    <t>['sql', 'postgresql', 'azure', 'databricks', 'git', 'terraform', 'ansible', 'unity']</t>
  </si>
  <si>
    <t>Databricks &amp; Power BI Engineer (W2 only)</t>
  </si>
  <si>
    <t>Software Engineer III</t>
  </si>
  <si>
    <t>['sql', 'javascript', 'java', 'html', 'c', 'windows', 'unix']</t>
  </si>
  <si>
    <t>Program Control Analyst</t>
  </si>
  <si>
    <t>Furst-McNess Company</t>
  </si>
  <si>
    <t>TeleSolv Consulting</t>
  </si>
  <si>
    <t>Director of Data</t>
  </si>
  <si>
    <t>['sql', 'python', 'databricks', 'spark', 'kafka', 'tableau', 'power bi']</t>
  </si>
  <si>
    <t>Senior Data Engineer / Data Scientist – Python &amp; GenAI</t>
  </si>
  <si>
    <t>['sql', 'python', 'nosql', 'azure', 'aws', 'gcp', 'spark', 'tensorflow', 'hadoop', 'scikit-learn']</t>
  </si>
  <si>
    <t>Smart &amp; Final</t>
  </si>
  <si>
    <t>Consultant, Advanced Analytics: Embedded Channel</t>
  </si>
  <si>
    <t>Customer Success Data Scientist</t>
  </si>
  <si>
    <t>['sql', 'python', 'r', 'javascript', 'java', 'c', 'snowflake', 'azure', 'databricks', 'aws', 'tableau']</t>
  </si>
  <si>
    <t>['sql', 'python', 'snowflake', 'aws', 'fastapi', 'flask', 'django', 'looker', 'power bi', 'terraform']</t>
  </si>
  <si>
    <t>['sql', 'python', 'nosql', 'java', 'mongodb', 'shell', 'mysql', 'postgresql', 'mongodb', 'dynamodb', 'redis', 'cassandra', 'couchbase', 'oracle', 'aws', 'gcp', 'bigquery', 'aurora', 'spark', 'kafka', 'express', 'linux', 'kubernetes', 'docker', 'git', 'terraform', 'jira']</t>
  </si>
  <si>
    <t>Business Insights Analyst - Safety</t>
  </si>
  <si>
    <t>Wilbraham, MA</t>
  </si>
  <si>
    <t>Beacon Mobility Corp.</t>
  </si>
  <si>
    <t>Junior software developer with devops/Data Scientist</t>
  </si>
  <si>
    <t>['python', 'go', 'java', 'azure', 'oracle', 'aws']</t>
  </si>
  <si>
    <t>Analytics Engineer III, Assurance</t>
  </si>
  <si>
    <t>['sql', 'go', 'bigquery', 'looker', 'git']</t>
  </si>
  <si>
    <t>Data Engineer, Materials</t>
  </si>
  <si>
    <t>Periodic Labs</t>
  </si>
  <si>
    <t>Strategy Analyst - (Reimbursement)</t>
  </si>
  <si>
    <t>Current PhD - Data Science Internship - Summer 2027</t>
  </si>
  <si>
    <t>ViaSat</t>
  </si>
  <si>
    <t>['python', 'scala', 'java', 'c', 'mysql', 'postgresql', 'azure', 'oracle', 'aws', 'gcp', 'kafka', 'linux', 'docker', 'git']</t>
  </si>
  <si>
    <t>Equity Portfolio Pricing and Analytics, Technical Business Analyst</t>
  </si>
  <si>
    <t>Senior Product Analyst (Remote)</t>
  </si>
  <si>
    <t>Tooling Price Analyst - PW</t>
  </si>
  <si>
    <t>['python', 'r', 'jupyter', 'jira', 'confluence']</t>
  </si>
  <si>
    <t>['python', 'scala', 'java', 'gcp', 'bigquery', 'spark', 'airflow']</t>
  </si>
  <si>
    <t>Lead Data Engineer, Payment Networks</t>
  </si>
  <si>
    <t>McLean, VA (+1 other)</t>
  </si>
  <si>
    <t>DUA Analyst</t>
  </si>
  <si>
    <t>JSS</t>
  </si>
  <si>
    <t>Senior Applied Scientist, Brand Intelligence Predict</t>
  </si>
  <si>
    <t>['python', 'azure', 'aws', 'gcp', 'pytorch', 'hugging face', 'express']</t>
  </si>
  <si>
    <t>Ecommerce Analytics Analyst</t>
  </si>
  <si>
    <t>Rural King</t>
  </si>
  <si>
    <t>['excel', 'looker', 'power bi']</t>
  </si>
  <si>
    <t>Data Migration and Data Validation Analyst</t>
  </si>
  <si>
    <t>Pricing &amp; ML Data Scientist Math/Physics/Eng</t>
  </si>
  <si>
    <t>Milan, MO</t>
  </si>
  <si>
    <t>Prima LTD</t>
  </si>
  <si>
    <t>Director of Marketing Science Analytics &amp; Commercial Intelligence (Customer Engagement Team)</t>
  </si>
  <si>
    <t>Senior Data Annotation Jobs in Denver</t>
  </si>
  <si>
    <t>Rex.zone</t>
  </si>
  <si>
    <t>Visualization Engineer - Mid</t>
  </si>
  <si>
    <t>Pinnacle Business Strategies LLC</t>
  </si>
  <si>
    <t>['sql', 'python', 'nosql', 'azure', 'aws', 'gcp', 'bigquery', 'airflow', 'tableau', 'excel', 'power bi', 'git']</t>
  </si>
  <si>
    <t>Director of Data Engineering &amp; Platform</t>
  </si>
  <si>
    <t>Cooley LLP</t>
  </si>
  <si>
    <t>['sql', 'databricks', 'aws', 'qlik', 'github', 'terraform', 'unity']</t>
  </si>
  <si>
    <t>Data Analytics, Technical Director</t>
  </si>
  <si>
    <t>Senior Data Engineer IT (Supply Chain)</t>
  </si>
  <si>
    <t>['sql', 'python', 'oracle', 'bigquery', 'airflow']</t>
  </si>
  <si>
    <t>Data Engineer IV (6281)</t>
  </si>
  <si>
    <t>itD Tech</t>
  </si>
  <si>
    <t>['sql', 'python', 'bash', 'snowflake', 'bigquery', 'spark', 'kafka', 'airflow', 'tableau', 'git']</t>
  </si>
  <si>
    <t>['sql', 'python', 'sql server', 'azure', 'tableau', 'power bi', 'dax', 'github']</t>
  </si>
  <si>
    <t>Structural Engineer SME - AI Data Centers</t>
  </si>
  <si>
    <t>People In AI</t>
  </si>
  <si>
    <t>['python', 'databricks', 'tableau']</t>
  </si>
  <si>
    <t>Business Data Analyst - Data Management &amp; Reporting</t>
  </si>
  <si>
    <t>Data Analyst (Impact focus)</t>
  </si>
  <si>
    <t>Young Lives vs Cancer</t>
  </si>
  <si>
    <t>Snowflake Data Engineer + Junior Architect</t>
  </si>
  <si>
    <t>['sql', 'python', 'java', 'c', 'sql server', 'snowflake', 'azure', 'selenium', 'kubernetes', 'github', 'jenkins']</t>
  </si>
  <si>
    <t>Branch Operations Insights and Analytics Analyst</t>
  </si>
  <si>
    <t>['r', 'sas', 'hadoop', 'tableau', 'excel', 'power bi', 'sas']</t>
  </si>
  <si>
    <t>Sr. Tableau Developer</t>
  </si>
  <si>
    <t>['sql', 'python', 'shell', 'azure', 'aws', 'gcp', 'linux', 'tableau', 'alteryx', 'git']</t>
  </si>
  <si>
    <t>Senior Data Engineer (GCP • Python • Iceberg • Delta Lake • Kafka • Snowflake • Databricks)</t>
  </si>
  <si>
    <t>Railroad19, Inc</t>
  </si>
  <si>
    <t>['python', 'snowflake', 'databricks', 'gcp', 'bigquery', 'spark', 'kafka', 'unity']</t>
  </si>
  <si>
    <t>Data Engineer II (Tech Lead) - AWS, Databricks, Snowflake</t>
  </si>
  <si>
    <t>Salesforce Admin Data Analyst-- BANDC5818561</t>
  </si>
  <si>
    <t>Estates Data, Systems &amp; Reporting (DSR) Reporting Analyst</t>
  </si>
  <si>
    <t>['c', 'azure', 'excel', 'powerpoint', 'powerbi', 'powerbi', 'jira']</t>
  </si>
  <si>
    <t>Snowflake+AWS_6+ years</t>
  </si>
  <si>
    <t>Analytics Project Manager -Boca Raton FL- Hybrid</t>
  </si>
  <si>
    <t>Lamark Media</t>
  </si>
  <si>
    <t>['sql', 'python', 'snowflake', 'aws', 'redshift', 'bigquery', 'tableau']</t>
  </si>
  <si>
    <t>Inventory Analyst-Temp</t>
  </si>
  <si>
    <t>Lackland Air Force Base</t>
  </si>
  <si>
    <t>Knight Aerospace Careers</t>
  </si>
  <si>
    <t>Outsource</t>
  </si>
  <si>
    <t>['sql', 'python', 'snowflake', 'excel', 'sap', 'powerbi', 'powerbi']</t>
  </si>
  <si>
    <t>Preferred Travel Group</t>
  </si>
  <si>
    <t>['sql', 'python', 'r', 'snowflake', 'azure', 'aws', 'pytorch', 'tensorflow', 'scikit-learn', 'tableau', 'power bi']</t>
  </si>
  <si>
    <t>Business Analyst &amp; Data Insights Specialist</t>
  </si>
  <si>
    <t>Lucy Walker Recruitment</t>
  </si>
  <si>
    <t>['sql', 'python', 'r', 'c', 'power bi']</t>
  </si>
  <si>
    <t>AXIS Capital</t>
  </si>
  <si>
    <t>['sql', 'sql server', 'azure', 'databricks', 'excel']</t>
  </si>
  <si>
    <t>Senior Software Engineer 1, Pricing Core</t>
  </si>
  <si>
    <t>['sql', 'java', 'aws', 'kafka', 'spring']</t>
  </si>
  <si>
    <t>Data Analyst, Enterprise Architecture Team</t>
  </si>
  <si>
    <t>['python', 'go', 'sharepoint', 'jira', 'confluence']</t>
  </si>
  <si>
    <t>Sr. Analyst - Risk Management</t>
  </si>
  <si>
    <t>The ALS Group</t>
  </si>
  <si>
    <t>Senior Software Developer, Data and Infrastructure</t>
  </si>
  <si>
    <t>Investigative Journalism Foundation</t>
  </si>
  <si>
    <t>['python', 'typescript', 'postgresql', 'aws', 'react', 'next.js']</t>
  </si>
  <si>
    <t>Python Software Engineer Hybrid working</t>
  </si>
  <si>
    <t>InterAct Consulting Limited</t>
  </si>
  <si>
    <t>['sql', 'python', 'r', 'postgresql', 'azure', 'aws', 'numpy', 'airflow', 'pandas']</t>
  </si>
  <si>
    <t>Staff Software Engineer - Data Governance</t>
  </si>
  <si>
    <t>['go', 'java', 'c', 'gdpr']</t>
  </si>
  <si>
    <t>Junior Data Analyst (In-Office Position)</t>
  </si>
  <si>
    <t>['python', 'java', 'excel']</t>
  </si>
  <si>
    <t>Olney, IL</t>
  </si>
  <si>
    <t>Illinois Eastern Community Colleges</t>
  </si>
  <si>
    <t>Focus Financial Partners</t>
  </si>
  <si>
    <t>AWS Data Engineer – Python/PySpark</t>
  </si>
  <si>
    <t>['sql', 'python', 'aws', 'spark', 'pyspark', 'phoenix', 'github', 'terraform']</t>
  </si>
  <si>
    <t>Data Engineers - Matillion and BigQuery - Remote / Telecommute</t>
  </si>
  <si>
    <t>['sql', 'python', 'mysql', 'postgresql', 'snowflake', 'bigquery', 'spark', 'hadoop']</t>
  </si>
  <si>
    <t>Data Engineer(onsite, only W2)</t>
  </si>
  <si>
    <t>Data Engineer 2 - TS required - Washington DC area</t>
  </si>
  <si>
    <t>['sql', 'python', 'azure', 'aws', 'redshift', 'bigquery', 'spark', 'airflow', 'hadoop', 'tableau', 'looker', 'power bi', 'git']</t>
  </si>
  <si>
    <t>Server Platform Engineer</t>
  </si>
  <si>
    <t>['sql', 'azure', 'vmware', 'windows', 'ansible', 'unity']</t>
  </si>
  <si>
    <t>Alimentiv</t>
  </si>
  <si>
    <t>RCI-RID-17925 Data Science Technical Project Lead in MA/NY</t>
  </si>
  <si>
    <t>Senior Technology and Data Engineer - Irving, Tx</t>
  </si>
  <si>
    <t>['python', 'bash', 'powershell', 'azure', 'aws', 'gcp', 'kubernetes', 'git', 'github', 'terraform', 'jenkins', 'gitlab', 'jira']</t>
  </si>
  <si>
    <t>Director of Data Analytics and Strategy</t>
  </si>
  <si>
    <t>['c', 'monday.com']</t>
  </si>
  <si>
    <t>AI Engineer / Data Scientist</t>
  </si>
  <si>
    <t>['sql', 'python', 'java', 'bash', 'c', 'shell', 'aws', 'spark', 'hadoop', 'unix']</t>
  </si>
  <si>
    <t>Lead Technology and Data Engineer - Chandler, Az</t>
  </si>
  <si>
    <t>Technology and Data Engineer 5 - Minneapolic, Mn</t>
  </si>
  <si>
    <t>['sql', 'python', 'scala', 'nosql', 'dynamodb', 'aws', 'spark', 'hadoop', 'github', 'terraform', 'jenkins']</t>
  </si>
  <si>
    <t>Finance Analyst – Qualified Accountant</t>
  </si>
  <si>
    <t>Clubforce</t>
  </si>
  <si>
    <t>Senior Manager, Data Science (Retail Marketing)</t>
  </si>
  <si>
    <t>R&amp;D Ops AI/ML Data Scientist</t>
  </si>
  <si>
    <t>['r', 'snowflake', 'azure', 'gdpr', 'jira']</t>
  </si>
  <si>
    <t>Director of Data Science &amp; AI Strategy</t>
  </si>
  <si>
    <t>EY-Parthenon</t>
  </si>
  <si>
    <t>Databricks Engineer (Mostly Remote)</t>
  </si>
  <si>
    <t>['sql', 'azure', 'databricks', 'aws', 'spark', 'pyspark', 'git', 'gitlab', 'unity']</t>
  </si>
  <si>
    <t>CareerSource Palm Beach County</t>
  </si>
  <si>
    <t>Reference Data Analyst - Slavic Language at Intercontinental Exchange</t>
  </si>
  <si>
    <t>Reference Data Analyst - German Language at Intercontinental Exchange</t>
  </si>
  <si>
    <t>Data Scientist Senior Associate — Business Observability &amp; AI Platform</t>
  </si>
  <si>
    <t>['sql', 'python', 'snowflake', 'bigquery', 'plotly', 'numpy', 'scikit-learn', 'pandas', 'tableau']</t>
  </si>
  <si>
    <t>Hadoop Developer</t>
  </si>
  <si>
    <t>['sql', 'python', 'scala', 'java', 'shell', 'spark', 'kafka', 'airflow', 'hadoop', 'yarn']</t>
  </si>
  <si>
    <t>['sql', 'python', 'scala', 'azure', 'aws', 'gcp']</t>
  </si>
  <si>
    <t>Need Korean Speaker Business Analyst OR Data Analysis OR Project Management</t>
  </si>
  <si>
    <t>Project Perseus  Data Quality Analyst - Multilingual (English + Additional Languages) - (Human</t>
  </si>
  <si>
    <t>['sql', 'python', 'r', 'matplotlib', 'plotly', 'pandas', 'ggplot2', 'dplyr']</t>
  </si>
  <si>
    <t>Senior Data Engineer with ETL/Ab Initio &amp; GCP</t>
  </si>
  <si>
    <t>['sql', 'gcp', 'bigquery', 'pyspark', 'jira']</t>
  </si>
  <si>
    <t>['python', 'javascript', 'java', 'c', 'azure', 'aws', 'pytorch', 'kubernetes', 'docker']</t>
  </si>
  <si>
    <t>AI &amp; Fraud Analytics Engineer</t>
  </si>
  <si>
    <t>ComTec Information Systems (IT)</t>
  </si>
  <si>
    <t>['python', 'snowflake', 'aws', 'spark', 'pytorch', 'kafka', 'tensorflow', 'scikit-learn', 'kubernetes', 'docker']</t>
  </si>
  <si>
    <t>TalentCross</t>
  </si>
  <si>
    <t>['sql', 'python', 'mysql', 'redshift', 'airflow', 'django', 'docker', 'git']</t>
  </si>
  <si>
    <t>Senior Data and Operations Software Engineer</t>
  </si>
  <si>
    <t>Commonwealth Fusion Systems</t>
  </si>
  <si>
    <t>['python', 'golang', 'react', 'linux', 'excel', 'docker', 'git', 'github']</t>
  </si>
  <si>
    <t>Senior Industrial Analytics Engineer</t>
  </si>
  <si>
    <t>['sql', 'python', 'spark', 'tableau', 'excel', 'power bi']</t>
  </si>
  <si>
    <t>Partner Marketing Analytics Lead &amp; Insights</t>
  </si>
  <si>
    <t>Senior Data Scientist - Product</t>
  </si>
  <si>
    <t>Useparallel</t>
  </si>
  <si>
    <t>Paraform</t>
  </si>
  <si>
    <t>Data Labeling for AI Projects</t>
  </si>
  <si>
    <t>Data Entry Specialist Fresher Job (Part time/Remote)</t>
  </si>
  <si>
    <t>['excel', 'powerpoint', 'slack', 'zoom']</t>
  </si>
  <si>
    <t>Data Entry Associate Fresher Job (Remote)</t>
  </si>
  <si>
    <t>Remote Supply Chain Data Engineer &amp; Analytics Lead</t>
  </si>
  <si>
    <t>Bausch &amp; Lomb GmbH</t>
  </si>
  <si>
    <t>Managed Services - Data Engineer (Databricks &amp; Kafka) - Senior Associate</t>
  </si>
  <si>
    <t>Reliability Mechanical Lead Technician</t>
  </si>
  <si>
    <t>Al Khiran, Kuwait</t>
  </si>
  <si>
    <t>UNITED STEEL INDUSTRIAL CO.</t>
  </si>
  <si>
    <t>Evaluation and Research Scientist (Data Analyst IV)</t>
  </si>
  <si>
    <t>['sas', 'express', 'excel', 'sas', 'outlook']</t>
  </si>
  <si>
    <t>Data Scientist - TS/SCI Jobs</t>
  </si>
  <si>
    <t>['python', 'r', 'azure', 'databricks', 'aws', 'gcp', 'tableau', 'qlik']</t>
  </si>
  <si>
    <t>['python', 'pytorch', 'matplotlib', 'numpy', 'tensorflow', 'scikit-learn', 'pandas']</t>
  </si>
  <si>
    <t>Senior Data Product Analyst - Data Management Engineer III</t>
  </si>
  <si>
    <t>Data Engineer, Senior-Charlottesville, Virginia</t>
  </si>
  <si>
    <t>Esmont, VA</t>
  </si>
  <si>
    <t>['sql', 'python', 'scala', 'nosql', 'java', 'mongodb', 'bash', 'mysql', 'mongodb', 'cassandra', 'snowflake', 'azure', 'databricks', 'aws', 'redshift', 'spark', 'kafka', 'hadoop', 'linux', 'unix', 'atlassian', 'kubernetes', 'docker', 'github', 'terraform', 'gitlab', 'ansible', 'bitbucket', 'jira', 'confluence']</t>
  </si>
  <si>
    <t>Data Scientist III, Media &amp; Paid Social Analytics</t>
  </si>
  <si>
    <t>['sql', 'python', 'c', 'tableau']</t>
  </si>
  <si>
    <t>Manager of Data Science Production Engineering, Data Engineering &amp; Delivery</t>
  </si>
  <si>
    <t>['sql', 'python', 'r', 'aws', 'tableau', 'power bi', 'git', 'github', 'gitlab']</t>
  </si>
  <si>
    <t>Director, Analytics</t>
  </si>
  <si>
    <t>Fingerpaint Marketing</t>
  </si>
  <si>
    <t>Senior Budget and Financial Data Analyst (Data Analyst V)</t>
  </si>
  <si>
    <t>['sql', 'python', 'scala', 'sql server', 'azure', 'databricks', 'spark']</t>
  </si>
  <si>
    <t>Utah Transit Authority</t>
  </si>
  <si>
    <t>Senior Product Manager, Data Engineering &amp; Data Products</t>
  </si>
  <si>
    <t>['sql', 'snowflake', 'airflow', 'gdpr', 'tableau', 'looker', 'power bi']</t>
  </si>
  <si>
    <t>Data Engineer, Whole Foods Market, E-commerce Analytics</t>
  </si>
  <si>
    <t>Data Scientist Lead-Vice President</t>
  </si>
  <si>
    <t>Mechanical Commissioning Engineer / Project Manager  (Data Centers)</t>
  </si>
  <si>
    <t>AI Governance Assurance - Data Science Practice</t>
  </si>
  <si>
    <t>Bayesian Data Scientist</t>
  </si>
  <si>
    <t>['python', 'matlab', 'java', 'c++', 'c']</t>
  </si>
  <si>
    <t>Search Analyst, SEM</t>
  </si>
  <si>
    <t>Data Engineering Subject Matter Expert</t>
  </si>
  <si>
    <t>['go', 'nosql', 'c', 'azure', 'aws', 'spark', 'kafka', 'airflow', 'kubernetes']</t>
  </si>
  <si>
    <t>Norton Shores, MI</t>
  </si>
  <si>
    <t>Senior Data Privacy &amp; Governance Analyst</t>
  </si>
  <si>
    <t>['snowflake', 'gdpr', 'sharepoint', 'zoom']</t>
  </si>
  <si>
    <t>Technical Lead Manager (TLM), AI &amp; Data Science - Hybrid (Boston, MA, US, 02110)</t>
  </si>
  <si>
    <t>Con-way</t>
  </si>
  <si>
    <t>['python', 'azure', 'aws', 'gcp', 'pytorch', 'kubernetes', 'docker']</t>
  </si>
  <si>
    <t>[Remote] Snowflake Engineer (Snowflake Cortex &amp; Data Engineering)</t>
  </si>
  <si>
    <t>['sql', 'python', 'snowflake', 'azure', 'aws', 'git']</t>
  </si>
  <si>
    <t>Engineer- Data Centre Operations Thane Mumbai</t>
  </si>
  <si>
    <t>Talent Leads HR Solutions Pvt Ltd</t>
  </si>
  <si>
    <t>Albano Systems, Inc.</t>
  </si>
  <si>
    <t>SENIOR AWS DATA-INTEGRATION AND DATA-QUALITY ENGINEER</t>
  </si>
  <si>
    <t>Midlothian, VA</t>
  </si>
  <si>
    <t>Axyde Analytics</t>
  </si>
  <si>
    <t>['python', 'oracle', 'aws', 'spark', 'pyspark', 'linux']</t>
  </si>
  <si>
    <t>Director Data Engineer, PGIM Technology</t>
  </si>
  <si>
    <t>PGIM</t>
  </si>
  <si>
    <t>Sr. Data Engineer, Payment Operations</t>
  </si>
  <si>
    <t>['sql', 'snowflake', 'airflow', 'windows', 'looker']</t>
  </si>
  <si>
    <t>Splunk Observability Engineer</t>
  </si>
  <si>
    <t>['python', 'go', 'java', 'splunk']</t>
  </si>
  <si>
    <t>Software Engineer 2, SBT Content</t>
  </si>
  <si>
    <t>Mississauga, ON, Canada (+1 other)</t>
  </si>
  <si>
    <t>['python', 'r', 'javascript', 'nosql', 'java', 'mongodb', 'c', 'typescript', 'mysql', 'mongodb', 'couchdb', 'azure', 'oracle', 'aws', 'gcp', 'react', 'spring', 'kubernetes', 'docker', 'git', 'github']</t>
  </si>
  <si>
    <t>Full Stack Engineer, Pricingcenter</t>
  </si>
  <si>
    <t>Lead Data Analyst (Network)  - Remote</t>
  </si>
  <si>
    <t>Data Scientist - (Global) - Remote</t>
  </si>
  <si>
    <t>KoBold Metals - koboldmetals</t>
  </si>
  <si>
    <t>Data Scientist | Modeling - Remote</t>
  </si>
  <si>
    <t>Machinify</t>
  </si>
  <si>
    <t>Staff Data Scientist, Computational Biology - Remote</t>
  </si>
  <si>
    <t>['python', 'r', 'azure', 'aws', 'gcp', 'react']</t>
  </si>
  <si>
    <t>Data Scientist ⭐ - Remote</t>
  </si>
  <si>
    <t>Achievers</t>
  </si>
  <si>
    <t>Senior Data Engineer (Data + Applied AI) - Remote</t>
  </si>
  <si>
    <t>['sql', 'python', 'snowflake', 'redshift', 'bigquery', 'kafka', 'pyspark', 'airflow', 'pandas', 'tableau', 'looker', 'power bi', 'qlik', 'kubernetes', 'github']</t>
  </si>
  <si>
    <t>Samsara - samsara</t>
  </si>
  <si>
    <t>Staff Software Engineer - Data Platform - Remote</t>
  </si>
  <si>
    <t>Aldergrove, BC, Canada</t>
  </si>
  <si>
    <t>Pantheon Systems</t>
  </si>
  <si>
    <t>['python', 'snowflake', 'redshift', 'bigquery', 'airflow', 'drupal', 'kubernetes', 'docker', 'terraform']</t>
  </si>
  <si>
    <t>Senior UI Engineer</t>
  </si>
  <si>
    <t>['javascript', 'typescript', 'react', 'graphql']</t>
  </si>
  <si>
    <t>Director, Data Engineering (Sales, Customer, &amp; Distribution Lead)</t>
  </si>
  <si>
    <t>Software Engineer, Applied AI</t>
  </si>
  <si>
    <t>['go', 'typescript', 'airflow']</t>
  </si>
  <si>
    <t>Data Science Expert - Emerging Fraud Risk Lead</t>
  </si>
  <si>
    <t>['sql', 'python', 'spark', 'pyspark', 'numpy', 'scikit-learn', 'pandas', 'phoenix']</t>
  </si>
  <si>
    <t>[Remote] Staff Data Engineer, Core Migrations</t>
  </si>
  <si>
    <t>['sql', 'python', 'go', 't-sql', 'sql server', 'spark', 'airflow', 'ssis']</t>
  </si>
  <si>
    <t>Hybrid: Consumer &amp; Category Insights Lead</t>
  </si>
  <si>
    <t>Senior Analyst Operations Performance</t>
  </si>
  <si>
    <t>VITAS Healthcare</t>
  </si>
  <si>
    <t>['sql', 'vba', 'excel', 'cognos', 'powerbi', 'powerbi']</t>
  </si>
  <si>
    <t>Junior Economist: AI-Enhanced Data Forecasting</t>
  </si>
  <si>
    <t>OBAN Corporation</t>
  </si>
  <si>
    <t>Data Scientist II, Natural Language Processing (NLP) Specialist</t>
  </si>
  <si>
    <t>AIToolboard</t>
  </si>
  <si>
    <t>Test &amp; Evaluation Data Analyst</t>
  </si>
  <si>
    <t>Dynamo Technologies LLC</t>
  </si>
  <si>
    <t>['python', 'matlab', 'jira']</t>
  </si>
  <si>
    <t>Corinth, IL</t>
  </si>
  <si>
    <t>['sql', 'python', 'r', 'snowflake', 'azure', 'aws', 'power bi', 'spreadsheet', 'docker', 'git']</t>
  </si>
  <si>
    <t>Senior Supply Chain Analyst - Operational Design &amp; Strategy</t>
  </si>
  <si>
    <t>HD Supply</t>
  </si>
  <si>
    <t>Senior Analyst, Business Analysis and Insights - Campaign Measurement</t>
  </si>
  <si>
    <t>Hinoba-an, Negros Occidental, Philippines</t>
  </si>
  <si>
    <t>Senior Data Ops</t>
  </si>
  <si>
    <t>Converge ICT Solutions Inc.</t>
  </si>
  <si>
    <t>Pricing Analyst, Worldwide Product Marketing (WWPM) Finance &amp; Business Management</t>
  </si>
  <si>
    <t>ResumeKart</t>
  </si>
  <si>
    <t>['sql', 'python', 'r', 'tableau', 'alteryx']</t>
  </si>
  <si>
    <t>Senior Data Scientist – Cell-Free RNA Sequencing                    Read More</t>
  </si>
  <si>
    <t>Superfluid Dx, Inc.</t>
  </si>
  <si>
    <t>['python', 'r', 'julia', 'rust', 'aws', 'linux', 'unix']</t>
  </si>
  <si>
    <t>IT Data</t>
  </si>
  <si>
    <t>['express', 'power bi']</t>
  </si>
  <si>
    <t>ClaimsXM Data Engineer III - Remote/Nationwide</t>
  </si>
  <si>
    <t>Signature Performance</t>
  </si>
  <si>
    <t>['sql', 'azure', 'visio', 'ssis', 'ssrs']</t>
  </si>
  <si>
    <t>Senior 3D CAD Records and Data Analyst Job Details | Pacific Gas And Electric Company</t>
  </si>
  <si>
    <t>['power bi', 'sap', 'sharepoint']</t>
  </si>
  <si>
    <t>Cloud Data Scientist, SME</t>
  </si>
  <si>
    <t>['r', 'azure', 'aws', 'kubernetes', 'terraform', 'ansible']</t>
  </si>
  <si>
    <t>Systems Software Engineer, Software for Hardware</t>
  </si>
  <si>
    <t>Data Engineer Data Pipelines and ETL Job Details | Paramount</t>
  </si>
  <si>
    <t>['sql', 'python', 'databricks', 'gcp', 'kafka', 'airflow']</t>
  </si>
  <si>
    <t>Data Scientist, Adobe Express</t>
  </si>
  <si>
    <t>Compiler Engineer</t>
  </si>
  <si>
    <t>['c', 'fortran']</t>
  </si>
  <si>
    <t>Senior Identity Data Analyst 1</t>
  </si>
  <si>
    <t>Principal Consultant, Palantir Data &amp; AI Engineer</t>
  </si>
  <si>
    <t>Thought Logic Consulting</t>
  </si>
  <si>
    <t>['sql', 'python', 'snowflake', 'azure', 'databricks', 'aws', 'redshift', 'spark', 'kafka', 'airflow', 'tableau', 'power bi']</t>
  </si>
  <si>
    <t>Invita Healthcare Technologies</t>
  </si>
  <si>
    <t>['sql', 'sql server', 'mysql', 'postgresql', 'azure', 'aws', 'gdpr']</t>
  </si>
  <si>
    <t>Data &amp; Analytics Engineer — Part-Time Contract-to-Hire</t>
  </si>
  <si>
    <t>Encircle Systems</t>
  </si>
  <si>
    <t>Workforce Planning Data Scientist - Remote</t>
  </si>
  <si>
    <t>['pandas', 'excel']</t>
  </si>
  <si>
    <t>Manager, Data Analytics, Encounter Operations</t>
  </si>
  <si>
    <t>Healthcare Data Analyst | SQL | HL7 | Databricks</t>
  </si>
  <si>
    <t>Mosaic Partners</t>
  </si>
  <si>
    <t>Senior Data Scientist, Gen AI Delivery</t>
  </si>
  <si>
    <t>Amazon Web Services &amp; Machine Learning Instrument Systems Engineer for Data Analytics</t>
  </si>
  <si>
    <t>Humera, Ethiopia</t>
  </si>
  <si>
    <t>China Wanbosport</t>
  </si>
  <si>
    <t>Ockworth Windgrove Solutions</t>
  </si>
  <si>
    <t>Junior Databricks &amp; Distributed Systems Wireless Engineer for Architecture</t>
  </si>
  <si>
    <t>Taif Saudi Arabia</t>
  </si>
  <si>
    <t>Global-Wanbosport.com</t>
  </si>
  <si>
    <t>Rossbury Windwick Recruitment</t>
  </si>
  <si>
    <t>HealthDrive</t>
  </si>
  <si>
    <t>['sql', 'python', 'sql server', 'snowflake', 'azure', 'databricks', 'spark', 'pyspark', 'power bi']</t>
  </si>
  <si>
    <t>SAP Analytics &amp; Reporting Consultant</t>
  </si>
  <si>
    <t>Data Analyst (SQL / Business Intelligence)</t>
  </si>
  <si>
    <t>West Bloomfield, NY</t>
  </si>
  <si>
    <t>DACUT</t>
  </si>
  <si>
    <t>Senior Specialist - Business Analysis (Business System Analyst)</t>
  </si>
  <si>
    <t>Senior Data Scientist: Production ML</t>
  </si>
  <si>
    <t>Total eBiz Solutions</t>
  </si>
  <si>
    <t>Snowflake Data Engineer Frontend and Backend</t>
  </si>
  <si>
    <t>Tangram Technologies LLC</t>
  </si>
  <si>
    <t>['sql', 'python', 'java', 'bash', 'shell', 'sql server', 'snowflake', 'azure', 'oracle', 'aws', 'spark', 'kafka', 'hadoop', 'unix', 'looker']</t>
  </si>
  <si>
    <t>['python', 'r', 'scala', 'azure', 'gcp', 'spark', 'tensorflow']</t>
  </si>
  <si>
    <t>Data Privacy Analyst - Remote</t>
  </si>
  <si>
    <t>Analytics &amp; Insights Advanced Analytics Manager</t>
  </si>
  <si>
    <t>Mason, TX</t>
  </si>
  <si>
    <t>Proctor &amp; Gamble</t>
  </si>
  <si>
    <t>Halfords</t>
  </si>
  <si>
    <t>['sql', 'databricks', 'excel', 'looker', 'power bi']</t>
  </si>
  <si>
    <t>Staff Data Scientist, Pricing</t>
  </si>
  <si>
    <t>['python', 'r', 'scala', 'azure', 'gcp', 'spark', 'pytorch', 'tensorflow']</t>
  </si>
  <si>
    <t>Data Engineer 1, COSMOS</t>
  </si>
  <si>
    <t>Linux Engineer 3, Linux Sensor</t>
  </si>
  <si>
    <t>Crowdstrike</t>
  </si>
  <si>
    <t>['c', 'windows', 'linux', 'macos']</t>
  </si>
  <si>
    <t>Senior Data Cabling Engineer (South East England – Sevenoaks / Swanley / Dartford area)</t>
  </si>
  <si>
    <t>Swanley, United Kingdom</t>
  </si>
  <si>
    <t>Talkwire</t>
  </si>
  <si>
    <t>Senior Enterprise Data Management Analyst, Metadata Management/Data Catalog</t>
  </si>
  <si>
    <t>Data Analyst, Business Development CO-OP</t>
  </si>
  <si>
    <t>Audax Private Equity</t>
  </si>
  <si>
    <t>['sql', 'snowflake', 'excel', 'power bi', 'alteryx']</t>
  </si>
  <si>
    <t>Senior Data Engineer - Full Stack</t>
  </si>
  <si>
    <t>['sql', 'python', 'java', 'postgresql', 'aws', 'redshift', 'power bi', 'sap']</t>
  </si>
  <si>
    <t>['sql', 'python', 'azure', 'databricks', 'aws', 'gcp', 'spark', 'kafka', 'terraform', 'unity']</t>
  </si>
  <si>
    <t>SWE Data AI Engineer</t>
  </si>
  <si>
    <t>Principle Data Warehouse Engineer - Executive Director</t>
  </si>
  <si>
    <t>['sql', 'python', 'azure', 'databricks', 'aws', 'gcp', 'spark', 'kafka', 'hadoop']</t>
  </si>
  <si>
    <t>Principal Software Engineer - Data and AI - Accelerator Business</t>
  </si>
  <si>
    <t>['python', 'java', 'azure', 'aws', 'gcp', 'kubernetes', 'docker']</t>
  </si>
  <si>
    <t>ML Ops Engineer - 12 months FTC</t>
  </si>
  <si>
    <t>['sql', 'python', 'redshift', 'kubernetes', 'docker']</t>
  </si>
  <si>
    <t>Senior Asset Data Analyst / Data Scientist, Strategic Asset Management</t>
  </si>
  <si>
    <t>Anglian Water</t>
  </si>
  <si>
    <t>['python', 'databricks', 'oracle', 'aws', 'spark', 'pyspark', 'django']</t>
  </si>
  <si>
    <t>['sql', 'python', 'scikit-learn', 'pandas', 'jupyter', 'git']</t>
  </si>
  <si>
    <t>IT Ops - Business Analyst - Hybrid Role</t>
  </si>
  <si>
    <t>TRAKAmerica</t>
  </si>
  <si>
    <t>['sql', 'python', 'azure', 'databricks', 'aws', 'gcp', 'pyspark', 'unity']</t>
  </si>
  <si>
    <t>Junior Graph Data Engineer</t>
  </si>
  <si>
    <t>Senior Software Engineer - Kafka</t>
  </si>
  <si>
    <t>Grafana\Boomi Data Analyst - Remote - 2347</t>
  </si>
  <si>
    <t>['sql', 'elasticsearch', 'splunk']</t>
  </si>
  <si>
    <t>Senior Analyst - Reporting, Measurement &amp; Analytics</t>
  </si>
  <si>
    <t>Business Analyst - Finance Transformation</t>
  </si>
  <si>
    <t>Senior Business Data Analyst - Remote in PA</t>
  </si>
  <si>
    <t>Digital Analyst (12 month FTC)</t>
  </si>
  <si>
    <t>['sql', 'go', 'looker', 'power bi']</t>
  </si>
  <si>
    <t>['python', 'postgresql', 'tableau']</t>
  </si>
  <si>
    <t>Securities Operations Analyst – Hiring Today (Morgan Stanley)</t>
  </si>
  <si>
    <t>Career.florahealthcareltd</t>
  </si>
  <si>
    <t>['sql', 'swift', 'excel']</t>
  </si>
  <si>
    <t>Senior Data Scientist  Contact Intelligence &amp; Commercialization</t>
  </si>
  <si>
    <t>Technical Consultant – Enterprise Data Engineer (Geospatial Data &amp; Platforms)</t>
  </si>
  <si>
    <t>Seasonal Clerical/Data Entry Assistant</t>
  </si>
  <si>
    <t>La Salle, IL</t>
  </si>
  <si>
    <t>Flipo Group Limited</t>
  </si>
  <si>
    <t>['r', 'excel', 'outlook']</t>
  </si>
  <si>
    <t>Principal, Data/Analytics and Benchmarking</t>
  </si>
  <si>
    <t>UKG</t>
  </si>
  <si>
    <t>Data Engineer Stf - E4 Jobs</t>
  </si>
  <si>
    <t>['sql', 'python', 'snowflake', 'airflow', 'windows', 'looker']</t>
  </si>
  <si>
    <t>AI &amp; Data Analytics Specialist</t>
  </si>
  <si>
    <t>Omron Automation</t>
  </si>
  <si>
    <t>['sql', 'python', 'snowflake', 'azure', 'excel', 'power bi', 'cognos', 'git']</t>
  </si>
  <si>
    <t>['sql', 'sas', 'snowflake', 'excel', 'sas', 'powerpoint']</t>
  </si>
  <si>
    <t>Indian River State College</t>
  </si>
  <si>
    <t>Lead Business Analyst (Project Assistant)</t>
  </si>
  <si>
    <t>Senior Performance Analyst (Contract Role)</t>
  </si>
  <si>
    <t>Metrolinx</t>
  </si>
  <si>
    <t>['sql', 'python', 'r', 'go', 'express', 'power bi', 'dax']</t>
  </si>
  <si>
    <t>Quality Management Data Analyst</t>
  </si>
  <si>
    <t>Craig Hospital</t>
  </si>
  <si>
    <t>['sql', 'r', 'tableau', 'spreadsheet']</t>
  </si>
  <si>
    <t>Python Data Analyst (Fraud and Risk)</t>
  </si>
  <si>
    <t>Snowflake +SQL_5+Years</t>
  </si>
  <si>
    <t>Senior Analyst Strategy &amp; Analytics</t>
  </si>
  <si>
    <t>['sql', 'postgresql', 'redshift', 'power bi', 'sap']</t>
  </si>
  <si>
    <t>Sr Applied Data Scientist/Engineer, Decision Intelligence</t>
  </si>
  <si>
    <t>WorkWave</t>
  </si>
  <si>
    <t>['sql', 'python', 'snowflake', 'aws', 'scikit-learn']</t>
  </si>
  <si>
    <t>Operations data analyst associate</t>
  </si>
  <si>
    <t>['sql', 'vba', 'oracle', 'unix', 'excel', 'power bi']</t>
  </si>
  <si>
    <t>Greystar Worldwide, LLC</t>
  </si>
  <si>
    <t>['sql', 'python', 'go', 'azure', 'databricks', 'spark', 'tableau', 'power bi', 'qlik', 'git', 'unity']</t>
  </si>
  <si>
    <t>Senior ML Data Scientist, Health Sensing</t>
  </si>
  <si>
    <t>Senior Data Engineer- People Analytics</t>
  </si>
  <si>
    <t>['sql', 'python', 'snowflake', 'redshift', 'airflow', 'gitlab']</t>
  </si>
  <si>
    <t>Manufacturing Data Analyst/Estimator</t>
  </si>
  <si>
    <t>Woodline Cabinets</t>
  </si>
  <si>
    <t>Director Oncology Data Science LMW</t>
  </si>
  <si>
    <t>2027 Masters Data Analyst Intern/co-op</t>
  </si>
  <si>
    <t>['sql', 'python', 'r', 'java', 'sql server', 'snowflake', 'azure', 'oracle', 'spring', 'powerbi', 'powerbi', 'kubernetes']</t>
  </si>
  <si>
    <t>Data Engineer – Data Modeling &amp; Architecture</t>
  </si>
  <si>
    <t>['sql', 'python', 'snowflake', 'azure', 'databricks', 'gcp', 'spark', 'pyspark', 'tableau', 'power bi', 'sap', 'alteryx']</t>
  </si>
  <si>
    <t>DOR Data Scientist/Engineer</t>
  </si>
  <si>
    <t>['sql', 'sas', 'perl', 'vba', 'visual basic', 'c', 'shell', 'oracle', 'unix', 'excel', 'power bi', 'sas', 'powerbi', 'powerbi']</t>
  </si>
  <si>
    <t>['sql', 'python', 'sas', 'nosql', 'java', 'perl', 'shell', 'snowflake', 'aws', 'hadoop', 'power bi', 'sas']</t>
  </si>
  <si>
    <t>Data Analytics, Senior Advisor</t>
  </si>
  <si>
    <t>['sql', 'python', 'sas', 'snowflake', 'sas']</t>
  </si>
  <si>
    <t>Data Scientist: Property &amp; Specialty Product Design &amp; Modeling</t>
  </si>
  <si>
    <t>CT Health Data Analyst — Medicaid &amp; Behavioral Insights</t>
  </si>
  <si>
    <t>['sas', 'tableau', 'sas']</t>
  </si>
  <si>
    <t>Chromatography &amp; Isotope Dating Geospatial Scientist for Data Analytics</t>
  </si>
  <si>
    <t>Temsia, Morocco</t>
  </si>
  <si>
    <t>Wesstead Gargrove Advisory</t>
  </si>
  <si>
    <t>Senior Data &amp; Analytics Architect — AI-Driven Insights Leader</t>
  </si>
  <si>
    <t>Holthouse Carlin &amp; Van Trigt LLP</t>
  </si>
  <si>
    <t>[Remote] Navy Data Engineer (Arlington, VA)</t>
  </si>
  <si>
    <t>['sql', 'python', 'java', 'oracle']</t>
  </si>
  <si>
    <t>Associate Systems Engineer (Azure Data)</t>
  </si>
  <si>
    <t>['sql', 'python', 'java', 'azure', 'power bi']</t>
  </si>
  <si>
    <t>['sql', 'python', 'snowflake', 'scikit-learn']</t>
  </si>
  <si>
    <t>Anchor Group Mgmt</t>
  </si>
  <si>
    <t>['sql', 'excel', 'power bi', 'ssis', 'ssrs']</t>
  </si>
  <si>
    <t>[Remote] Research Data Analyst (8273C), School of Public Health - #88447</t>
  </si>
  <si>
    <t>University of California, Berkeley</t>
  </si>
  <si>
    <t>2027 Research Analyst - United States</t>
  </si>
  <si>
    <t>Econicpartners</t>
  </si>
  <si>
    <t>Data Analyst &amp; Systems Integrator</t>
  </si>
  <si>
    <t>['sql', 'python', 'r', 'oracle', 'tableau', 'excel', 'power bi', 'sap', 'sharepoint']</t>
  </si>
  <si>
    <t>[Remote] Data Engineer II - (Remote)</t>
  </si>
  <si>
    <t>['sql', 'python', 'mongodb', 'mongodb', 'snowflake', 'databricks', 'aws', 'kafka', 'airflow', 'tableau', 'git']</t>
  </si>
  <si>
    <t>(USA) Senior Manager, Data Analytics - Marketplace Payments &amp; Financial Services</t>
  </si>
  <si>
    <t>(USA) Senior Analyst, Advanced Analytics</t>
  </si>
  <si>
    <t>Sr. Cost Price Analyst (Part-Time)</t>
  </si>
  <si>
    <t>Tech7 Consulting LLC</t>
  </si>
  <si>
    <t>FOX8 Jobs</t>
  </si>
  <si>
    <t>Data Reporting Analyst, Emergency Management, Enterprise Physical Operations</t>
  </si>
  <si>
    <t>Lead AI/ML Engineer, Labs</t>
  </si>
  <si>
    <t>84.51 Degrees</t>
  </si>
  <si>
    <t>['python', 'azure', 'databricks', 'pytorch', 'pyspark', 'numpy', 'tensorflow', 'scikit-learn', 'pandas', 'kubernetes', 'docker']</t>
  </si>
  <si>
    <t>Senior Data Scientist, Meta-Progression Systems</t>
  </si>
  <si>
    <t>['sql', 'python', 'airflow', 'github', 'unreal']</t>
  </si>
  <si>
    <t>Data Engineer – Data Platforms – Snowflake</t>
  </si>
  <si>
    <t>Clock Edge Technologies Pvt Ltd</t>
  </si>
  <si>
    <t>Data and Statistical Analyst - 5457207-0</t>
  </si>
  <si>
    <t>City of Antioch</t>
  </si>
  <si>
    <t>Sales Commission Analyst</t>
  </si>
  <si>
    <t>['excel', 'spreadsheet', 'outlook']</t>
  </si>
  <si>
    <t>['sql', 'python', 'go', 'c', 'azure', 'gcp', 'bigquery', 'kafka', 'airflow', 'looker', 'power bi', 'powerbi', 'powerbi']</t>
  </si>
  <si>
    <t>LGBTIjobs</t>
  </si>
  <si>
    <t>Apply Now:Supply Chain Analyst in Georgetown | Hiring</t>
  </si>
  <si>
    <t>Software Cloud Engineer 2, Patient Care Systems, Atlas</t>
  </si>
  <si>
    <t>['sql', 'c', 'aws', 'kafka', 'kubernetes', 'git']</t>
  </si>
  <si>
    <t>Eucloid Data Solutions</t>
  </si>
  <si>
    <t>Data Governance Analyst (Data Deletion)</t>
  </si>
  <si>
    <t>Curant Health</t>
  </si>
  <si>
    <t>['sql', 'c', 'snowflake', 'azure', 'databricks', 'spark', 'ssis', 'sharepoint']</t>
  </si>
  <si>
    <t>['python', 'snowflake', 'spark', 'airflow', 'pandas', 'docker']</t>
  </si>
  <si>
    <t>Business Intelligence &amp; Analytics Expert - Remote</t>
  </si>
  <si>
    <t>['sql', 'databricks', 'tableau', 'looker', 'power bi', 'qlik', 'sharepoint', 'slack']</t>
  </si>
  <si>
    <t>Solvere Technical Group</t>
  </si>
  <si>
    <t>['sql', 'python', 'r', 'sas', 'azure', 'aws', 'gcp', 'tableau', 'power bi', 'sas', 'qlik']</t>
  </si>
  <si>
    <t>Data Platform &amp; BI Developer</t>
  </si>
  <si>
    <t>Gopher Resource</t>
  </si>
  <si>
    <t>['sql', 't-sql', 'c', 'sql server', 'azure', 'databricks', 'aws', 'blazor', 'power bi', 'ssis', 'dax', 'git', 'github']</t>
  </si>
  <si>
    <t>Data Platform Engineer – Full-Time (ExxonMobil UK)</t>
  </si>
  <si>
    <t>['sql', 'python', 'azure', 'databricks', 'aws', 'gcp', 'spark', 'kafka', 'hadoop', 'git']</t>
  </si>
  <si>
    <t>Design Engineer - Data/Telecoms</t>
  </si>
  <si>
    <t>Brinkworth, United Kingdom</t>
  </si>
  <si>
    <t>Aligra</t>
  </si>
  <si>
    <t>Claims &amp; Risk Data Analyst - Buyer Agency - INSU-6369</t>
  </si>
  <si>
    <t>FuntoNetwork Consulting</t>
  </si>
  <si>
    <t>Pharma Manufacturing Data Analyst – Python &amp; SQL</t>
  </si>
  <si>
    <t>Human Capital Data Scientist</t>
  </si>
  <si>
    <t>['python', 'databricks', 'tableau', 'excel', 'power bi']</t>
  </si>
  <si>
    <t>Data Engineer, TS//SCI with Counterintelligence Polygraph Required</t>
  </si>
  <si>
    <t>['sql', 'python', 'sql server', 'mysql', 'postgresql', 'snowflake', 'azure', 'databricks', 'oracle', 'aws', 'spark', 'kafka', 'airflow', 'tableau', 'sap', 'docker']</t>
  </si>
  <si>
    <t>Edinburgh City FC</t>
  </si>
  <si>
    <t>Hays Technology</t>
  </si>
  <si>
    <t>Senior Site Engineer (Data Centre Project)</t>
  </si>
  <si>
    <t>TM Green Group</t>
  </si>
  <si>
    <t>Senior Digital Performance Analyst</t>
  </si>
  <si>
    <t>Fernandina Beach, FL</t>
  </si>
  <si>
    <t>Michael Aaron Staffing, LLC</t>
  </si>
  <si>
    <t>junior data consultant</t>
  </si>
  <si>
    <t>Business Analyst – Data Sensitivity &amp; VDI Migration</t>
  </si>
  <si>
    <t>['azure', 'vmware']</t>
  </si>
  <si>
    <t>Software Engineer – Data Engineering | Clinical AI</t>
  </si>
  <si>
    <t>The ABK Group, LLC</t>
  </si>
  <si>
    <t>['sql', 'python', 'go', 'nosql', 'java', 'c', 'golang', 'azure', 'aws', 'gcp', 'linux', 'docker', 'terraform']</t>
  </si>
  <si>
    <t>Data Architect III (Remote)</t>
  </si>
  <si>
    <t>Information Management Coordinator - Data Engineering</t>
  </si>
  <si>
    <t>Saskatoon, SK, Canada</t>
  </si>
  <si>
    <t>City of Saskatoon</t>
  </si>
  <si>
    <t>Contract -Data Engineer (AWS EMR)</t>
  </si>
  <si>
    <t>Senior Data/AI Engineer – Manager</t>
  </si>
  <si>
    <t>Anson Mccade</t>
  </si>
  <si>
    <t>['sql', 'python', 'azure', 'aws', 'pytorch']</t>
  </si>
  <si>
    <t>Senior Analyst - Supply Chain &amp; Procurement</t>
  </si>
  <si>
    <t>Venus, TX</t>
  </si>
  <si>
    <t>Staff Data Analyst (Remote US)</t>
  </si>
  <si>
    <t>Splice</t>
  </si>
  <si>
    <t>['sql', 'python', 'go', 'bigquery', 'tableau', 'looker', 'qlik', 'powerbi', 'powerbi', 'git', 'github']</t>
  </si>
  <si>
    <t>Oracle Database Administrator (Data Engineer)</t>
  </si>
  <si>
    <t>['shell', 'swift', 'oracle', 'unix', 'spreadsheet', 'ansible']</t>
  </si>
  <si>
    <t>Staff data engineer (azure/databricks)</t>
  </si>
  <si>
    <t>Vaco LLC</t>
  </si>
  <si>
    <t>['sql', 't-sql', 'azure', 'tableau', 'excel', 'power bi', 'dax']</t>
  </si>
  <si>
    <t>Senior Data Scientist, AI Training Data</t>
  </si>
  <si>
    <t>['sql', 'python', 'go', 'spark', 'pytorch', 'tensorflow', 'scikit-learn']</t>
  </si>
  <si>
    <t>Data Engineer, Alternative Data | Delta One Trading | Experienced Hire</t>
  </si>
  <si>
    <t>Susquehanna International Group</t>
  </si>
  <si>
    <t>['sql', 'python', 'c', 'snowflake', 'aws', 'numpy', 'pandas']</t>
  </si>
  <si>
    <t>Senior People Analytics &amp; HR Data Analyst</t>
  </si>
  <si>
    <t>['sql', 'python', 'azure', 'databricks', 'pyspark', 'airflow', 'github', 'terraform', 'gitlab']</t>
  </si>
  <si>
    <t>Senior Cloud Data Engineer with AWS | Snowflake | Informatica IICS</t>
  </si>
  <si>
    <t>['sql', 'python', 'sas', 'shell', 'snowflake', 'aws', 'airflow', 'linux', 'unix', 'power bi', 'sas', 'github']</t>
  </si>
  <si>
    <t>Advanced Database Engineer</t>
  </si>
  <si>
    <t>Rincon Research Corporation</t>
  </si>
  <si>
    <t>['sql', 'python', 'javascript', 'nosql', 'java', 'mongodb', 'c', 'shell', 'rust', 'golang', 'sql server', 'postgresql', 'mongodb', 'cassandra', 'elasticsearch', 'couchbase', 'oracle', 'react', 'angular', 'vue', 'linux', 'kubernetes', 'docker', 'gitlab']</t>
  </si>
  <si>
    <t>SEO Data Analyst</t>
  </si>
  <si>
    <t>['sql', 'python', 'r', 'tableau', 'excel', 'looker', 'sheets']</t>
  </si>
  <si>
    <t>Backend AI Data Engineer</t>
  </si>
  <si>
    <t>['python', 'aws', 'react', 'fastapi', 'flask', 'next.js', 'kubernetes', 'docker']</t>
  </si>
  <si>
    <t>['sql', 'python', 'java', 'postgresql', 'oracle', 'gcp', 'bigquery', 'kafka', 'linux', 'unix', 'git']</t>
  </si>
  <si>
    <t>Principal Applied Scientist</t>
  </si>
  <si>
    <t>['sql', 'python', 'azure', 'aws', 'gcp', 'spark', 'pytorch', 'tensorflow']</t>
  </si>
  <si>
    <t>Knowledge Graph Engineer II</t>
  </si>
  <si>
    <t>Lincoln Institute of Land Policy</t>
  </si>
  <si>
    <t>Oh Polly</t>
  </si>
  <si>
    <t>['sql', 'python', 'snowflake', 'aws', 'powerbi', 'powerbi', 'terraform']</t>
  </si>
  <si>
    <t>Quantitative Readouts Specialist - Remote | Upto $120/hr</t>
  </si>
  <si>
    <t>Data Engineer(DBT, SQL, Airflow, BQ; Public Investments)</t>
  </si>
  <si>
    <t>Acme Services Private Limited</t>
  </si>
  <si>
    <t>['sql', 'bigquery', 'airflow']</t>
  </si>
  <si>
    <t>['sql', 'databricks', 'aws', 'gcp', 'kafka', 'pyspark', 'git', 'jira']</t>
  </si>
  <si>
    <t>Detector Data Engineer</t>
  </si>
  <si>
    <t>The Open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</si>
</sst>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_(* #,##0.00_);_(* \(#,##0.00\);_(* &quot;-&quot;??_);_(@_)"/>
    <numFmt numFmtId="166" formatCode="yyyy\-mm\-dd\ hh:mm:ss"/>
    <numFmt numFmtId="167" formatCode="_(&quot;$&quot;* #,##0_);_(&quot;$&quot;* \(#,##0\);_(&quot;$&quot;* &quot;-&quot;??_);_(@_)"/>
    <numFmt numFmtId="168" formatCode="_(* #,##0_);_(* \(#,##0\);_(* &quot;-&quot;??_);_(@_)"/>
  </numFmts>
  <fonts count="11" x14ac:knownFonts="1">
    <font>
      <sz val="11"/>
      <color theme="1"/>
      <name val="Aptos Narrow"/>
      <family val="2"/>
      <scheme val="minor"/>
    </font>
    <font>
      <sz val="11"/>
      <color theme="1"/>
      <name val="Aptos Narrow"/>
      <family val="2"/>
      <scheme val="minor"/>
    </font>
    <font>
      <b/>
      <sz val="11"/>
      <name val="Calibri"/>
      <family val="2"/>
    </font>
    <font>
      <sz val="11"/>
      <color rgb="FF3F3F76"/>
      <name val="Aptos Narrow"/>
      <family val="2"/>
      <scheme val="minor"/>
    </font>
    <font>
      <sz val="28"/>
      <color theme="1"/>
      <name val="Aptos Narrow"/>
      <family val="2"/>
      <scheme val="minor"/>
    </font>
    <font>
      <sz val="16"/>
      <color theme="1"/>
      <name val="Aptos Narrow"/>
      <family val="2"/>
      <scheme val="minor"/>
    </font>
    <font>
      <sz val="16"/>
      <color rgb="FF3F3F76"/>
      <name val="Aptos Narrow"/>
      <family val="2"/>
      <scheme val="minor"/>
    </font>
    <font>
      <b/>
      <sz val="15"/>
      <color theme="3"/>
      <name val="Aptos Narrow"/>
      <family val="2"/>
      <scheme val="minor"/>
    </font>
    <font>
      <b/>
      <sz val="20"/>
      <color theme="1" tint="0.34998626667073579"/>
      <name val="Aptos Narrow"/>
      <family val="2"/>
      <scheme val="minor"/>
    </font>
    <font>
      <sz val="20"/>
      <color theme="1" tint="0.34998626667073579"/>
      <name val="Aptos Narrow"/>
      <family val="2"/>
      <scheme val="minor"/>
    </font>
    <font>
      <b/>
      <sz val="26"/>
      <color theme="3"/>
      <name val="Aptos Narrow"/>
      <family val="2"/>
      <scheme val="minor"/>
    </font>
  </fonts>
  <fills count="3">
    <fill>
      <patternFill patternType="none"/>
    </fill>
    <fill>
      <patternFill patternType="gray125"/>
    </fill>
    <fill>
      <patternFill patternType="solid">
        <fgColor rgb="FFFFCC99"/>
      </patternFill>
    </fill>
  </fills>
  <borders count="5">
    <border>
      <left/>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n">
        <color theme="2" tint="-0.249977111117893"/>
      </bottom>
      <diagonal/>
    </border>
  </borders>
  <cellStyleXfs count="5">
    <xf numFmtId="0" fontId="0" fillId="0" borderId="0"/>
    <xf numFmtId="164" fontId="1" fillId="0" borderId="0" applyFont="0" applyFill="0" applyBorder="0" applyAlignment="0" applyProtection="0"/>
    <xf numFmtId="165" fontId="1" fillId="0" borderId="0" applyFont="0" applyFill="0" applyBorder="0" applyAlignment="0" applyProtection="0"/>
    <xf numFmtId="0" fontId="3" fillId="2" borderId="2" applyNumberFormat="0" applyAlignment="0" applyProtection="0"/>
    <xf numFmtId="0" fontId="7" fillId="0" borderId="3" applyNumberFormat="0" applyFill="0" applyAlignment="0" applyProtection="0"/>
  </cellStyleXfs>
  <cellXfs count="14">
    <xf numFmtId="0" fontId="0" fillId="0" borderId="0" xfId="0"/>
    <xf numFmtId="166" fontId="0" fillId="0" borderId="0" xfId="0" applyNumberFormat="1"/>
    <xf numFmtId="164" fontId="0" fillId="0" borderId="0" xfId="1" applyFont="1"/>
    <xf numFmtId="167" fontId="0" fillId="0" borderId="0" xfId="1" applyNumberFormat="1" applyFont="1"/>
    <xf numFmtId="0" fontId="2" fillId="0" borderId="1" xfId="0" applyFont="1" applyBorder="1" applyAlignment="1">
      <alignment horizontal="center" vertical="top"/>
    </xf>
    <xf numFmtId="167" fontId="2" fillId="0" borderId="1" xfId="1" applyNumberFormat="1" applyFont="1" applyBorder="1" applyAlignment="1">
      <alignment horizontal="center" vertical="top"/>
    </xf>
    <xf numFmtId="164" fontId="2" fillId="0" borderId="1" xfId="1" applyFont="1" applyBorder="1" applyAlignment="1">
      <alignment horizontal="center" vertical="top"/>
    </xf>
    <xf numFmtId="168" fontId="0" fillId="0" borderId="0" xfId="2" applyNumberFormat="1" applyFont="1"/>
    <xf numFmtId="0" fontId="6" fillId="2" borderId="2" xfId="3" applyFont="1" applyAlignment="1" applyProtection="1">
      <alignment horizontal="center"/>
      <protection locked="0"/>
    </xf>
    <xf numFmtId="0" fontId="5" fillId="0" borderId="0" xfId="0" applyFont="1"/>
    <xf numFmtId="0" fontId="4"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10" fillId="0" borderId="4" xfId="4" applyFont="1" applyBorder="1" applyAlignment="1" applyProtection="1">
      <alignment horizontal="center"/>
    </xf>
  </cellXfs>
  <cellStyles count="5">
    <cellStyle name="Comma" xfId="2" builtinId="3"/>
    <cellStyle name="Currency" xfId="1" builtinId="4"/>
    <cellStyle name="Heading 1" xfId="4" builtinId="16"/>
    <cellStyle name="Input" xfId="3" builtinId="20"/>
    <cellStyle name="Normal" xfId="0" builtinId="0"/>
  </cellStyles>
  <dxfs count="6">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7" formatCode="_(&quot;$&quot;* #,##0_);_(&quot;$&quot;* \(#,##0\);_(&quot;$&quot;* &quot;-&quot;??_);_(@_)"/>
    </dxf>
    <dxf>
      <numFmt numFmtId="166" formatCode="yyyy\-mm\-dd\ hh:mm:ss"/>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bar"/>
        <c:grouping val="stacked"/>
        <c:varyColors val="0"/>
        <c:ser>
          <c:idx val="0"/>
          <c:order val="0"/>
          <c:tx>
            <c:v>job_title</c:v>
          </c:tx>
          <c:spPr>
            <a:solidFill>
              <a:schemeClr val="accent1">
                <a:tint val="77000"/>
              </a:schemeClr>
            </a:solidFill>
            <a:ln>
              <a:noFill/>
            </a:ln>
            <a:effectLst/>
          </c:spPr>
          <c:invertIfNegative val="0"/>
          <c:cat>
            <c:strRef>
              <c:f>Jobs!$D$2:$D$11</c:f>
              <c:strCache>
                <c:ptCount val="10"/>
                <c:pt idx="0">
                  <c:v>Data Analyst</c:v>
                </c:pt>
                <c:pt idx="1">
                  <c:v>Business Analyst</c:v>
                </c:pt>
                <c:pt idx="2">
                  <c:v>Senior Data Analyst</c:v>
                </c:pt>
                <c:pt idx="3">
                  <c:v>Cloud Engineer</c:v>
                </c:pt>
                <c:pt idx="4">
                  <c:v>Data Engineer</c:v>
                </c:pt>
                <c:pt idx="5">
                  <c:v>Software Engineer</c:v>
                </c:pt>
                <c:pt idx="6">
                  <c:v>Data Scientist</c:v>
                </c:pt>
                <c:pt idx="7">
                  <c:v>Senior Data Engineer</c:v>
                </c:pt>
                <c:pt idx="8">
                  <c:v>Machine Learning Engineer</c:v>
                </c:pt>
                <c:pt idx="9">
                  <c:v>Senior Data Scientist</c:v>
                </c:pt>
              </c:strCache>
            </c:strRef>
          </c:cat>
          <c:val>
            <c:numRef>
              <c:f>Jobs!$F$2:$F$11</c:f>
              <c:numCache>
                <c:formatCode>_("$"* #,##0_);_("$"* \(#,##0\);_("$"* "-"??_);_(@_)</c:formatCode>
                <c:ptCount val="10"/>
                <c:pt idx="0">
                  <c:v>93155</c:v>
                </c:pt>
                <c:pt idx="1">
                  <c:v>100632.38</c:v>
                </c:pt>
                <c:pt idx="2">
                  <c:v>120000</c:v>
                </c:pt>
                <c:pt idx="3">
                  <c:v>120000</c:v>
                </c:pt>
                <c:pt idx="4">
                  <c:v>#N/A</c:v>
                </c:pt>
                <c:pt idx="5">
                  <c:v>135903.75</c:v>
                </c:pt>
                <c:pt idx="6">
                  <c:v>150000</c:v>
                </c:pt>
                <c:pt idx="7">
                  <c:v>155000</c:v>
                </c:pt>
                <c:pt idx="8">
                  <c:v>165000</c:v>
                </c:pt>
                <c:pt idx="9">
                  <c:v>172500</c:v>
                </c:pt>
              </c:numCache>
            </c:numRef>
          </c:val>
          <c:extLst>
            <c:ext xmlns:c16="http://schemas.microsoft.com/office/drawing/2014/chart" uri="{C3380CC4-5D6E-409C-BE32-E72D297353CC}">
              <c16:uniqueId val="{00000000-CEB7-46F2-921F-0DC75DBC2355}"/>
            </c:ext>
          </c:extLst>
        </c:ser>
        <c:ser>
          <c:idx val="1"/>
          <c:order val="1"/>
          <c:tx>
            <c:v>job_title</c:v>
          </c:tx>
          <c:spPr>
            <a:solidFill>
              <a:schemeClr val="accent1">
                <a:shade val="76000"/>
              </a:schemeClr>
            </a:solidFill>
            <a:ln>
              <a:noFill/>
            </a:ln>
            <a:effectLst/>
          </c:spPr>
          <c:invertIfNegative val="0"/>
          <c:cat>
            <c:strRef>
              <c:f>Jobs!$D$2:$D$11</c:f>
              <c:strCache>
                <c:ptCount val="10"/>
                <c:pt idx="0">
                  <c:v>Data Analyst</c:v>
                </c:pt>
                <c:pt idx="1">
                  <c:v>Business Analyst</c:v>
                </c:pt>
                <c:pt idx="2">
                  <c:v>Senior Data Analyst</c:v>
                </c:pt>
                <c:pt idx="3">
                  <c:v>Cloud Engineer</c:v>
                </c:pt>
                <c:pt idx="4">
                  <c:v>Data Engineer</c:v>
                </c:pt>
                <c:pt idx="5">
                  <c:v>Software Engineer</c:v>
                </c:pt>
                <c:pt idx="6">
                  <c:v>Data Scientist</c:v>
                </c:pt>
                <c:pt idx="7">
                  <c:v>Senior Data Engineer</c:v>
                </c:pt>
                <c:pt idx="8">
                  <c:v>Machine Learning Engineer</c:v>
                </c:pt>
                <c:pt idx="9">
                  <c:v>Senior Data Scientist</c:v>
                </c:pt>
              </c:strCache>
            </c:strRef>
          </c:cat>
          <c:val>
            <c:numRef>
              <c:f>Jobs!$G$2:$G$11</c:f>
              <c:numCache>
                <c:formatCode>_("$"* #,##0_);_("$"* \(#,##0\);_("$"* "-"??_);_(@_)</c:formatCode>
                <c:ptCount val="10"/>
                <c:pt idx="0">
                  <c:v>#N/A</c:v>
                </c:pt>
                <c:pt idx="1">
                  <c:v>#N/A</c:v>
                </c:pt>
                <c:pt idx="2">
                  <c:v>#N/A</c:v>
                </c:pt>
                <c:pt idx="3">
                  <c:v>#N/A</c:v>
                </c:pt>
                <c:pt idx="4">
                  <c:v>135000</c:v>
                </c:pt>
                <c:pt idx="5">
                  <c:v>#N/A</c:v>
                </c:pt>
                <c:pt idx="6">
                  <c:v>#N/A</c:v>
                </c:pt>
                <c:pt idx="7">
                  <c:v>#N/A</c:v>
                </c:pt>
                <c:pt idx="8">
                  <c:v>#N/A</c:v>
                </c:pt>
                <c:pt idx="9">
                  <c:v>#N/A</c:v>
                </c:pt>
              </c:numCache>
            </c:numRef>
          </c:val>
          <c:extLst>
            <c:ext xmlns:c16="http://schemas.microsoft.com/office/drawing/2014/chart" uri="{C3380CC4-5D6E-409C-BE32-E72D297353CC}">
              <c16:uniqueId val="{00000001-CEB7-46F2-921F-0DC75DBC2355}"/>
            </c:ext>
          </c:extLst>
        </c:ser>
        <c:dLbls>
          <c:showLegendKey val="0"/>
          <c:showVal val="0"/>
          <c:showCatName val="0"/>
          <c:showSerName val="0"/>
          <c:showPercent val="0"/>
          <c:showBubbleSize val="0"/>
        </c:dLbls>
        <c:gapWidth val="150"/>
        <c:overlap val="100"/>
        <c:axId val="248726480"/>
        <c:axId val="367537120"/>
      </c:barChart>
      <c:catAx>
        <c:axId val="24872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37120"/>
        <c:crosses val="autoZero"/>
        <c:auto val="1"/>
        <c:lblAlgn val="ctr"/>
        <c:lblOffset val="100"/>
        <c:noMultiLvlLbl val="0"/>
      </c:catAx>
      <c:valAx>
        <c:axId val="3675371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72648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bar"/>
        <c:grouping val="stacked"/>
        <c:varyColors val="0"/>
        <c:ser>
          <c:idx val="0"/>
          <c:order val="0"/>
          <c:tx>
            <c:v>schedule type</c:v>
          </c:tx>
          <c:spPr>
            <a:solidFill>
              <a:schemeClr val="accent1">
                <a:tint val="77000"/>
              </a:schemeClr>
            </a:solidFill>
            <a:ln>
              <a:noFill/>
            </a:ln>
            <a:effectLst/>
          </c:spPr>
          <c:invertIfNegative val="0"/>
          <c:cat>
            <c:strRef>
              <c:f>Type!$D$2:$D$6</c:f>
              <c:strCache>
                <c:ptCount val="5"/>
                <c:pt idx="0">
                  <c:v>Internship</c:v>
                </c:pt>
                <c:pt idx="1">
                  <c:v>Contractor</c:v>
                </c:pt>
                <c:pt idx="2">
                  <c:v>Full-time</c:v>
                </c:pt>
                <c:pt idx="3">
                  <c:v>Part-time</c:v>
                </c:pt>
                <c:pt idx="4">
                  <c:v>0</c:v>
                </c:pt>
              </c:strCache>
            </c:strRef>
          </c:cat>
          <c:val>
            <c:numRef>
              <c:f>Type!$F$2:$F$6</c:f>
              <c:numCache>
                <c:formatCode>_("$"* #,##0_);_("$"* \(#,##0\);_("$"* "-"??_);_(@_)</c:formatCode>
                <c:ptCount val="5"/>
                <c:pt idx="0">
                  <c:v>116000</c:v>
                </c:pt>
                <c:pt idx="1">
                  <c:v>119328.20749999999</c:v>
                </c:pt>
                <c:pt idx="2">
                  <c:v>#N/A</c:v>
                </c:pt>
                <c:pt idx="3">
                  <c:v>135000</c:v>
                </c:pt>
                <c:pt idx="4">
                  <c:v>135000</c:v>
                </c:pt>
              </c:numCache>
            </c:numRef>
          </c:val>
          <c:extLst>
            <c:ext xmlns:c16="http://schemas.microsoft.com/office/drawing/2014/chart" uri="{C3380CC4-5D6E-409C-BE32-E72D297353CC}">
              <c16:uniqueId val="{00000000-2426-459E-BEC5-1D438758AFA2}"/>
            </c:ext>
          </c:extLst>
        </c:ser>
        <c:ser>
          <c:idx val="1"/>
          <c:order val="1"/>
          <c:tx>
            <c:v>schedule type</c:v>
          </c:tx>
          <c:spPr>
            <a:solidFill>
              <a:schemeClr val="accent1">
                <a:shade val="76000"/>
              </a:schemeClr>
            </a:solidFill>
            <a:ln>
              <a:noFill/>
            </a:ln>
            <a:effectLst/>
          </c:spPr>
          <c:invertIfNegative val="0"/>
          <c:cat>
            <c:strRef>
              <c:f>Type!$D$2:$D$6</c:f>
              <c:strCache>
                <c:ptCount val="5"/>
                <c:pt idx="0">
                  <c:v>Internship</c:v>
                </c:pt>
                <c:pt idx="1">
                  <c:v>Contractor</c:v>
                </c:pt>
                <c:pt idx="2">
                  <c:v>Full-time</c:v>
                </c:pt>
                <c:pt idx="3">
                  <c:v>Part-time</c:v>
                </c:pt>
                <c:pt idx="4">
                  <c:v>0</c:v>
                </c:pt>
              </c:strCache>
            </c:strRef>
          </c:cat>
          <c:val>
            <c:numRef>
              <c:f>Type!$G$2:$G$6</c:f>
              <c:numCache>
                <c:formatCode>_("$"* #,##0_);_("$"* \(#,##0\);_("$"* "-"??_);_(@_)</c:formatCode>
                <c:ptCount val="5"/>
                <c:pt idx="0">
                  <c:v>#N/A</c:v>
                </c:pt>
                <c:pt idx="1">
                  <c:v>#N/A</c:v>
                </c:pt>
                <c:pt idx="2">
                  <c:v>135000</c:v>
                </c:pt>
                <c:pt idx="3">
                  <c:v>#N/A</c:v>
                </c:pt>
                <c:pt idx="4">
                  <c:v>#N/A</c:v>
                </c:pt>
              </c:numCache>
            </c:numRef>
          </c:val>
          <c:extLst>
            <c:ext xmlns:c16="http://schemas.microsoft.com/office/drawing/2014/chart" uri="{C3380CC4-5D6E-409C-BE32-E72D297353CC}">
              <c16:uniqueId val="{00000001-2426-459E-BEC5-1D438758AFA2}"/>
            </c:ext>
          </c:extLst>
        </c:ser>
        <c:dLbls>
          <c:showLegendKey val="0"/>
          <c:showVal val="0"/>
          <c:showCatName val="0"/>
          <c:showSerName val="0"/>
          <c:showPercent val="0"/>
          <c:showBubbleSize val="0"/>
        </c:dLbls>
        <c:gapWidth val="150"/>
        <c:overlap val="100"/>
        <c:axId val="380274720"/>
        <c:axId val="380275680"/>
      </c:barChart>
      <c:catAx>
        <c:axId val="38027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275680"/>
        <c:crosses val="autoZero"/>
        <c:auto val="1"/>
        <c:lblAlgn val="ctr"/>
        <c:lblOffset val="100"/>
        <c:noMultiLvlLbl val="0"/>
      </c:catAx>
      <c:valAx>
        <c:axId val="3802756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2747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CD94F88-11A2-4E9A-BFF0-E2F745F5C3F2}">
          <cx:tx>
            <cx:txData>
              <cx:f>_xlchart.v5.2</cx:f>
              <cx:v/>
            </cx:txData>
          </cx:tx>
          <cx:dataId val="0"/>
          <cx:layoutPr>
            <cx:geography cultureLanguage="en-US" cultureRegion="US" attribution="Powered by Bing">
              <cx:geoCache provider="{E9337A44-BEBE-4D9F-B70C-5C5E7DAFC167}">
                <cx:binary>7Hxnj+S2Eu1fWeznp7GYRPHi+gKm1GFy3PhF6J0gUYkSRcVf/6p3gmfktj2GB9gF3mtc+3pEsVU6
RVY4Vez/Xg//uc5vN+bdUORl85/r4df3ibXVf375pblObotNs1eoa6MbfWf3rnXxi767U9e3v9yY
Ta/K+BfsIvrLdbIx9nZ4/7//wrfFt/pIX2+s0uV5e2vGi9umzW3zF2M7h95d67a02+kxfNOv7483
+WZs1Ob9u9vSKjtejdXtr+9f3PT+3S/zr/rDY9/lIJltb2Au2fNcTBkV7sMHvX+X6zJ+GEaI7nGX
Uo9zT3z/PD76ZFPA9NcI9F2czc2NuW2adw///3zmC/GfD6hGB/fvH+itrMdfvr/cLy/x/d9/Zxfg
dWdXnqlgjs3fDc01sGo3xSME/x59RPYoBVip+4D/DH0K6HsMeRzT7+qB4XvF36P/d8LsRv5+1gz1
+4tzxFcffjzip8WmfHztf484RntbJLHvofsF/xJxxmGYeL7vz6D+Oyl2Q30/awb1/cU51KfHPx5q
WFXq21taFweTPUwImBeE7s2HeGle+B7BBCGX+ffawI+avl/grxBoN/BPE2fYP12fw3/y24+HX24S
s1Fvudi9PcQYwtRj9+j7L9Bn7h4jYNuReECfvET/FfLsRv9p4gz9p+tz9OX6x6P/oVT29ubdITj0
G/2GNp6RPUGJD+v8YQe8VIKD9xhzmUdddr8F3NkeeL1cu5Uxnz/TyXx4rpqV/PGqOVHxrXlLuyQg
6gE7zzz+gDl7sTH43lZVHPmPw/TlxniFPLt18TRxpoSn63P0T1Y/Hv3D23LcPALw7z0wgpAHCQ82
xAvMib9HCSLCo/x+n/DHR967gr+VYjfiD9NmeD9cnaN9uPjxaC/isbKPr/7v0cbeHnMxpj7frnj4
vIx3sNjzOUXIf/AAc+Pzt9LsRv1h2gz1h6tz1Bc/wRo/3rRGWdU2b4e8g909zJmgzNsJPYSajIMN
8vED9rOI81Ui7Yb/2dSZCp6NzNVw/BPE+vvmNt+UN2+nBIb3fEighIfJ/fJ/aXQcsPQcNCQed8d2
ezzPsF4h0G4VPE2cKeDp+hz+/Z/A9hxsio26fktb70P4/331PwSgL8N/h0P870Fc5EMC/P0zc7Sv
EGg3/E8TZ/A/XZ/Df/ATpF9Ht982pX7D+J9A6IkxRq73EnfC9nzBCGP496zs+ap/hSC7YX+aOIP9
6foc9qOfILo8A4LO6ncX6lo/bv5/73cRrHzEie/hh7D+pd91PA9WPqgGQp57wzQzPK8UarcaXkye
qeLF2FwdZxc/PgC63LQ36t1vZvOmTASmewh7mAv/d7yf8ZxAtDHqI0F9/94QQZL2fEe8Vqjd+ng5
e6aQl4NzjVz+9uM1cmVUqW42N+/ANb+70t828VtuFHePU88TLv+TjQKEHbgHl2PvpUr+oVS7NbPz
S2YK2nnPXE9XVz9eT8fa6Ou3NGIE7SGOfXAgj9zFi5QNoicCRoz6j6NilrO9QqDdanmaOFPF0/U5
/Mc/wTb5sHe59+6jMrEq3+032zj2DbMJ8CcEc4y9bbj0/fNSFR7dE8gTiD0aMPD4zw3Yh8t/INpu
pez4ipl6dtwxV9TH/R+/T4JNubnZPOLz7329BxQeJ8L3Him8WZIhPKCbfOT6DD8lIc918/fy7FbI
47yZFh4vz6EPfoI9cgns6qbS5vbt0Ed7wOMxyO8eN8bLWBds154P0AvC2eND7xmlV8myG/lnU2fg
PxuZ43/5E/Acl0BzlFC5fUTi3y9+iKsoxLCYPQROAtz0s8DKYd6eyzlCXOzONV4j0Z8o4eld5jp4
GviDCn6C+PaqLdXblvBhgVMCNWQO9Ztn0Is9CJsQ4U+l/Zl3foUgu4F/mjjD/en6HParkx9v9B/q
HJd2Y2/f0C8TAfwqASKPzda9EHsu8gmF2ua9v56h/2p5dutgNn2midnoXB8fLn8afWzzvHeLQpm3
VQuke+BqMdQSdhJP25ocdF34T1XpWbr3gN+rhftLHc2+ZbeqZjfNNfbbT8AOXurWJu9+uzNvShE6
2AddeARDhvfCfGEGiR9HFIsZKfhaOXYr5eXsmTJeDs6V8PUnCKDON3Zj3s57A8gEcjjh44f2rpfB
E0N7GANT6JIH1gQ8zPPI9W+l2a2Dh2kz8B+uzlE//wlQP0tUrqpKlW/pOhCDxgBOXeite6IAn7lv
BK1KFKMtNYJeov5KaXZj/2LyTAMvxuZ6OPsJejR+y9+4EQCMzxZ7SKvvnbR4uf7x90YA2Bz3Cvpe
PX2+/l8hz24tPE2caeDp+hz98OuPd9mHbb9R9nEt/vvUAYrPmBMiGHtM3V44AMr36LY6x72H1GIW
Qf29OLuxf5w3g/7x8hz5w08/HvnfoNs3bjffCVi5Md/at6QvEPQ8cqgEQRfSLjvkeGjPhyY9lwLB
8f0zM0f/ULjdStn5JTMN7bxnrq7fVj9eXWtooH53CP96w72Ct84AgSnaWb/Y9mmDq4AqKpuxHE+y
vLv8DbLfe+u1a+/u1sts+kwjs9G5LtaHP14X++XNW3aOYQx0E9T0PGjYe9wMz5w2F9uCNnj0x5bK
WdHib6XZrYWHaTP0H67OUd//CbLts02mGvumjduALPhoTv0HEhWs0DPgPX/PR4wQ/8/qqa8QaDf2
v7/KDP7fB+YaOPsJ1v2qHYHm/qsN/88OilAgmRB3xdbGfP+AN36Gv8P8PY8icNUP9smdpQp/L89u
+B/nzcB/vDyHfvXlx5scqW3Tvyn42z56wBZxn/3ug5+hD3QHExg6+dgM9deIshv332fOkP99YI69
/AkipR0lqD93ef9sB/z/EtzvJ9m+r5ndh9x2Ds2PUc0Ch7dSEXjn/1ejpD8/8vZ0/C8E7mjx/dzg
s1Nvfz36qMzZ1L8IIx+G9m9+fQ/++Lsxvj+vt/2Kh8H7+tvxZtTWPpWinmbcbhr763vK9jBEswTO
v/lQ1waa5P27/vZhBJh1KPjBqQpMMMXAG5ba2OTX9w7CexB+MZi57XmGFjcYa7a85f0YdBpu4zbP
pTDqsqezmmc6H2NdPmHx8Pe7si3OtCpt8+t7eHx1f9dW0O2DPaj5YhfKWi6CNwV3WF1vLqC+CTej
/+PUqMMkG3ypiUhWKUPkqPWSbMkych1Zv7hnU+6h2fE44Dxnj4M+VgLZ8paz9l0Povznj6OD6lnU
VkLaJsJBNnqVjJgywTMF7HgKcnc9hlEG5Trw5B6dPSbJnal2ciskqoW34F0dH2SROwQEXutwTONs
FTVN2UjHYCVN73cneqA4/Gspvj/lJba+5zGIJqBlC16XbqV8hq0Zarcdql7IojL6W5q78fmUraY0
Su+01uymaTsqHZ03B4WHSzmhpFumTmnMojRZdVZ20/Qprb0iiKYMJpYIZXcZx9VF3RXswnZZGkza
ZkeqcepYujpHh8hxkRfwJpN+IiJ/2Q6G7sddN5DAODoN6sSNskXqFmVQ2Ny98U2U0dBTHJ7fe81S
x7j9mpRl/3Uy4xkVVXTiVTkK/DzRS+EX/RV3cBkgx6Rh0fnFFCDem+Refw97+0GB96v0WlejUXHy
cKj46c//HT+eVP5+Cvb369tjyb//dVrdlpfW3N7a4001v3P7vKdb4XEPz9/u4Bd//MGY/Im5uD/9
/CeDr7MlGML9p4PNfzAl8jaPVft0aGu7Q7cT7i2JB3VQaMSEHnBfuNCP+WhHoGsDTqIA8QenQV0E
GxS28IMdAd6buduDcQz6BX0fzt8+mREKZVXoJRAcat5wsM6F6sTji73QDzjHHRtuayV+X+nA+0Ln
uYDjkQxDZEfgmO/Lle7SdMjrwmMyY6O7iPoyLHT7qc3pYdQZu8RTs3qGy44HbmH44xM9sJ9gAKkL
J79fPlHpWPepT5lsa/yBomyjklGmTnrVRO0lFu25X7VgW3rySbTs2iXmIlXVt7GoG2kcsjQtu00Y
O8psGXh181mTMV80nRcvaOPfJ6Z/avN8MRcWQfEHQ3EbeYyBEtnMyLZjHHluFGFp4n4KSJEPsvHq
7CRRIjESdFouPZqka+tbfGVoNp1nKluZxPSrdJo+jLr0ZB6XRnYkUgHtTCPJIBwJnbnNSU6SL0yV
lUxJNAYNqclXvxXnhpKQeJOWpE3wweSfxsq3izojy6YfqDSWk0XXxt0H2OwkZLwYQx2pNXiKtFtE
8fhtwPZk6CiXTjHFkjvIhASVToBNKuPGGS6wqWjQGlKvJtGk0uAhPuqrlIdu65nAcP21mPw27KYc
dbJJUB6WXuOHCUvReW075zyOYm8pcKmWoqzIup38WNYTp0Heugvh2BMOycQyKuqkC8t0JLdR5mS3
jabpso2dIbR4GiRrnYXrO3Xgc3XZ+CZfJkX5KbFU7HOff55odckaI3WMbNAMeXaQUZWu0tbNVrye
piMXWNv9tI8+oiHupDuIQdYDAOSK2ISQxTsraNOolq6um0XcOQeiqz/EY+FeTF3VL4qpKxfI6Zxj
MboHaZqVnwRt01U0khXoUKxrrdvT2K2TIO9KdqwKul8k6U2vnOIsF5E6YqXborAUJFkplWqZFUm2
Siu16saeZKGtXbbPwJQr6YiIHvpjzqXKp+SyxiVe6KgxYNTThU0dKhWOksB2voRdSD+orFilYyb2
xYQ3pTBFiDSagrEUQzDhslignJyxSZlFa6cyLBvTSpUYfcKcKpZdpuuFrqoJ/ovZMMnb6jgfuyEo
/egu9ZL4Jh7YphltHnRdXqSB8hK7rrxCn09RAd4hRkPgeLBKUx/psOaGBDGiaWi6JF4yn1+XfFIb
7Dsf+yQnp6RR2dGUoGaFK4ccJije8Ennn2uvcS+z0QxB4nKUyZhFTViRmB6bljgLaJWeMsnSpA9K
XpUHJqpOhBtVX+sh4usU8USWflyETcGzfUdVZeiMKFtQo/rAVN5pkiJyZRVPARxW7Bem5EFV6/Qk
imy1zHLBvnE15QunHlkA7tws6ZCcaZbbBWclmJxCiDXYv/hD7Q4X2p1S2KRxvjR2XOc6WqsE/H/l
mT40yDZhZKp8EcfJ2phiWPh1H13kFGcnrK3YCpdUnziumL6MmPdf2imi5/mIzAI8bKHk2CXRCquq
kFycQ/TSHhpvNLJgY39MxUhbGSV+mGMerWzrYiKJ037LB3bqIVMGVW4Wrk20jPB4rHr+gY7khpKG
Homy56tG++2CZe7USJxae94VEQmIUy2J8enK9Xpf9j2va0kQbhaNoirM2qG+6QZHBLGh3pcoaj4W
o1XrMSlVGCsI8hpWKS+I+0h/pGW7mXBRnaDMp2tuvE8pwemHOvaa84a00YluUHwMZkgFumvQIov9
ctEghk9LK3Rg9IjP/Gnwv45Oma4UrNXzqq6qIyh25mc4zbqA66QOIo+NC6yyLOhUiQIcVZu0L5qV
TrW9i5IaSTXy+JTRypVU8TbosdWf6yr5OhYDYNnaCzu6aJU0jB4WrOOyddxTG/dXDqafBuZ+ZFlb
eEEfVfFxltfJOqMGewFOO3TREHc4YDlG+8xPmzAHI3mLhpIfItjA6wpFbS95hQyXZVWIUnZpjPYL
XsNK7Fp1yG0SjSFHJl8TXsG+boqOKtnUZO2SclzVKeQNso4yxaQe6+q0qpmbgCeoq1DXVfuFW4PU
Mo9aOsk6SdosKCPrXulRD4CsKe9o1RbryWKycFHE0yMeo5XlUehHKr/BdsShqn19SKterwdBs0IK
HvFvDMV6SRwVhZ0QCZZDjtSisMQcxMygoMw9G0Y6Zsc+SavzyOTZKc3zcR0P1NmPIyjLy7jF15NS
9bBgfhtdNbxFgWqTDoV6rPqTqB6SAzs15XmctmgBy3of+SLNgqypiHSZGZeOq6ewTQa8jD3S6UXB
OAsLMTkLmzBxpk1UbxHLD9q0D8tKMFkkzJNEaH/ZJTg9zioR3dWadmcm8nqxRCWWE+yapds6Uwer
vu8lpmMWS521SSXxlIujNkrueqcRH7VpxMIBP7+xHdeHuKV9JWtnag9xkmTVSdV61arP0yLkGhV5
OBVdcVqlEf3mjI0rI9JP64F2l7guo4Nk5O1hDD9qsKhUOi0q0d4mRZyfNEOhFx7v0bLJ+wMDYfwi
JZk9azAVy4YVn4zRmRw8iKnBG+hkParSDeI8r8Jy8NPj3HXjcCw7D8zE2JeS5cI91w62i2xwhlhm
vm9DUtVbHTrDF6ZjmTN3CtpcLEVRnybNpE6yvrf7XRYd+eCBjiE6SGU1sKKUeQeOsgUfF+Ym7y8r
XlRLx6o+C/1uak4ikV3Ygg4BbIjoyLGCfCIQewTVVJanzK/pemzZuugySBdS24/JwjpustY994/q
nKD9jKLoruVDL+FnTfSh0yRmjWhl1hqnd6rxyb5inj6sUS4+qgYWKZhsZ+iTsGnH2hy4adUNF8o1
OQv82LUH0NXmr0c7tHEQkSQP4CeT6HKakjScGm84prVTS+zd4dxQJBM9iWVeDGcja8pa5qjhoXXj
Y5OgSvo5FmHjdd3SKdJR0qwFr1YxCi7JYye9YXWYt071eVJDtK4nrdcN7aPDZIjMUdwN6afYUdOy
qfw6yMD9HZpusJmsRTss/dqkB+XgVN9orqLDPvOaW2eIokL2RawXuND9cR+P3oqwxFxQrz+3fZuE
ZRlf9g0q9zvs98FEXbwSpOwCHRWxZD1zQ5Jhu/bB/Cza2NYhT3V6qJFDTv3e9wLfEnpEPb85KMVo
VxPjZypCIsgHHaTUz24ZraMlczJ3zZNynflELdvWUTK2uQhKM8IGRKMOW9KPQd/V5bpLFTpBQ/4p
65g6Smh0MZWGX/UFawIwL+UB7fBNqXt90FArPVaQj1XX2fO4m9Z5Ao/VrrkxsQ31ZJCMuj6TmZtB
CJ+k59zp6EJVXXve+m0Djm3y/RPwpOnHrgXn2ZBYg3Ws60PLU5m6fXxUitS7jUhTHTeDwR+VisUn
30YRRAqjCKa494ewSkvvLMFlf9aTMVOyi4cknDwuEqn7tpOlSqtDJtJGapV+5iaCABL3eUj8WklM
cnOCxhiCQidPwXbrswgVV7RxmgCj0pVDnbIVadkBdkZ1mVXecZ03ecCwWVju5EeEjJ/TJvGk9US+
n6K2W2rj6UC43ZJV/BIsnQoKrsSCcfBkXZLeVaadQsj0brLW2xSRvRp1dT5BPnacZ/515ZHN2HvJ
lRZJJFGMjzO/uKog0D4oVPI5p4P1ApAsVAJlodv7KhBODtFkAYuvb5p4mdVdv5+qqA4Yqqogz1m7
VpFly2Ici1CnOAt4PVSnUzFdGl36S0jrU5k3gxe4MQK86BloMpfpaI6r3K0uKoyTYCzAg9K2qiTV
0Y3jKSWrZpiCDsLN0Tfw2DFpFsyNgZ0AByZTO+ZhTCJHJmVTXXk0S44yL3JWzMuWMfIki+tu322a
4jhnebEfV7qRU1uXkjQFhWDUx2euyqlMaUKXve3yAE92HQNRsUyr3l/mMbAn/VDdQEMZltFoG0id
eGDdtJMDEzboPXLQ5dY9AU6nl2UxkQWP+VdeOc16MGo4pYU6SPvcLuPUnw7LiraFLB2THI05C8ue
QtLVGBZkuRPGI0fnuQYbqT0acurQo8qQYtvCVEhkcSzTNLcHzcBbf+lkuf5kG8cNSjUdZcPg3wir
P015+c2tpz4kNSQ5kvBikD12u28x0EISznTkl9jGrZa5j2GhDsysy8r47f7YahroErfhmNtulJaS
VpYsbtdtLdaiddZjWWkiuduWrSzSvoKlB2nmFNm7OHPZAgkM5lhpTwWTZeATO2cMTeN+qZu7Ph6G
/a7w/VxWavjS9504HRIsrp1smkJrdB9oiJCkaHJXIhQPyyHTxUoxetEUng1oRc5NJr6Vxr3MbRIf
UA27QU2QStqRX6oktWvMCPo8lJ5a1ZCWD4X3wQpfy56pr0Vejyfu1tJxkecySaNhBXXXdlEU1C8C
aMkpRgmhvj4SBdr3xyoPUszLUGANxNtUXGYxzmRTMndF4+w0h80XgmeZpDYs2++LNpJGgWR1Kw5A
pi/e+BHI13FZIn0KCTu+MHxY9V5eTrIYxgumebH0U9580TiDTNmPvVUbZcnKtSOSNN2mmwODVxMo
lmaCfAnk65Zuv4XJhw1bVUCpYWUL2HjwAgsTpwdVkRVLWEALL0mzlRggBHaHox7n6bKBXDzg0YUY
s+y4LyNwWSIegRHwPmier2lsQemRNx2pCbLXyRVW+mAXp86hl0QnzkeIudujjnjjflEW0TUfIGf3
/Lw9IC4LpyprPpmsPeCZGWSlkzHgQpNQQ44eOqyvDlIvrXBASeV+aFRXraLcdY4n4Dj2bYeaJTea
yRxy2duJjNX1REy6NGk9yu800D8iCq90Af+bc3/Pqb9XcomrW71l9Jv5V/2ENKIP/X1/TiOukmdV
2+80P9x+TyLCSchtlzK0CmJohIJeKWAE78sRDvzEGZy6A1Ye+VTALwpRYLEeeES0PUD50DcFPzj3
vBwBv+xHt70M25MxwDVCF9w/4RGhfvGC12Pcgw4t+AdK9PBzF4Iz6Gh/zpmzrOryRGySSvupTCqX
wprWHg4gTVfOB1Nj50iLPEkD4Op6yD0at5vkKGoWyxHcIZArhPUh/JpY50IK2OCNRbbAq9KhZX6Q
W+yb/bo2KlkwUqjuFMgl1h00ziQqJQc3n1yZdPnUH0VT7TsHZOgIEAh1lnXAZOJchZXX2lAlWoug
FVUJlr5MU3d/RKLpDqC20QWMaWavLIrsuY5GSI0gK7wFqjISh8qHQC+EjdSmS+6r4gv0skFyAD87
xy3kEbrK1lNaNWyTj9Ponkz1hKu1LzqnkV5cFVU4INJCgIZRd+cbl9cLkarO3depaoA/i5KhgvQD
WF+Ztp3vrL0oYysIB/IOjKShq4p3XbvwJ4hWZJ2XpllDBFLGCwYZBJYVahVExHHnHUGZhjSSdRG7
LYHzO2Ss9LB0cjJ6ARFpDXmsO7EPPjhcSKIaVB1or06F9KtO6DXL6sEFcjGpv06eKjZuisEJ+37t
reLIES148LG4EFM/GaCyROLIMaHZB5Ki9JbGEPaGjq7UceX6xTnnWx7XnVyaS+VCDHw0TLFTL+Ny
jG7bOqqdIG8854MTgQuBb/PdJhC9a2DF4JyzVaJrBcSNiMwKOgQztCwjEdULz1L7jaY0coNKp/zS
RSnkRy4QaE4YxeBxAqFxVywmXvBo3Y2CY0kKyJ4YbUoqaUzNN1sQbOUEerEBFk72ZZx08bXiTtLJ
mljXkbUaSdA5A/jQ0k0SK4vYAANTlqJblg7q96Mh7ceQlIy2ocpK5xQzMznBoFQCPhNWFiQEscK5
dBOV7GcVVUR6XQuipk4D6KHEcYASaHWXS882mRNMWQkUSuy3ydk0ifQb6ZRq9mPoibntfEGB/mPY
fvOisfxsiNc2C0c4SRH2bgJ1oSGp+8OqmfS3guuULGyp9LmrwK0FzsjULeS43gmBmC1fZKgYqgBD
vjeFY+ebLqQmLm4cy8FXdCPHDSijGLKAEOCaeESzQeZ51yRBlPlWHzJt0aec8fxEUwIstUV0KAMT
l20mddRml5VpWAd8JCS7EEZHh17Hmm+k11kSxBmNPrtp3Huhb71xkgPwpXHQW0PuXLdJS+m7CW9l
NlFF5QBVi1RmXtomq95V5kaJLgPpBGRhshnzyARdZi0PuqiJK4m8Nr4zbubkQdwBFSYhVgCFKrep
j6KITe4qJmJK9nuVRVnQ1DoClcSiG0ORwRmElTaduYQUsAWHmzQY+OuOukrW1rNAO2ZTNMpMqJsc
ko9CAtffa+AKKz+HzJD2C1ProZF9FzkHiPblXRQrMClOVuKbiJM0g7CI93ecq/4uqd2GyyRzNNg7
QaEw0JY++uxnlH9mbd8BaZYh/6NRpmOL3uX5V8pSfeZpMyRy6hHk1EmK1TKasNiAnSoTyYsyaYHz
oeLYA3L+FtjBariIKgy4eLAk88AhrDgoaneaIK0cHBk5oJZ9nLXZvilMNVqIzYTzdXKYc175WIwf
YwjHPpsxd7tw6owXFCVUOoJmiqBMGfO4J4G1IlGrXAxDsS4L4EovLFStxy95F2U1ZPEu3werESkJ
MVbnBUxrAuXqSfNPPMJ+fkJ46/Klk0f+XdZYeLmytWyUlZ3IMcqU0638TIlvCPd+CeRRMiZSmN6c
okrEUP0VabmMkgrILpCPSFiOQI9MJTwMglFNE/ArjgXuMYpJwNkEpdWY2dEGQH+OZeiyzB/WjYFi
QAhBvHfF9BDpoLN1fKq6qPcDAizARenkI5eTqdm0SGtHF8GU5/QcUtBByE4xjIPEgsuRKdAPPFS+
yyEOLHPIn6IeF0WQlsZepT7PROB7TUblCHzpSc6i/rveNVTt/UbBUirqG3AGEOgqxOIC0EqzEQyu
ySAvBUMzLRmiY7uoPDBq0lY8tkAmmsQLhaMj2NFEoWZLf6T8M3DzNVhJSFrs8VhkfbIfw/rs95tK
T7DddJGSIKu5l4dAmdCPdeTgagH0G84Oezp2nzgeSBsknZv7ywyhJJeQFKbXXq9iDSk+hu121EVD
gz4OWZHiANgvoDZtnpDpvDJR6oYaHAxwK6qzn6Z0HPpVIfTUxxKKkc4ANSmgYSVx4+4ozmowy4TE
yde0SLapEKrweQw0093gZ4UJaFLUXiS7qS6+xmmO1wgZ1Z6UyEHZ5wHEIlc5cqYMVoXLSFiyoR0X
OvbJ/2XvypZb5dXsE1GFmLkVkwc8Jc54QyXZO4CYBwHi6Xs5fc75E3dsV/d13+6qHYSQPn1ak/82
QL+oOepGkBoTOxizOWvopXXeudhrYfFUAkupKS7pHLgmGBKqYkmkIVAlE4c9MOKSQkkR2RTsy/QZ
5SqGrrFxTjDZEa7LHA2WvbQ6FuW4n0fJUyXH+XuXMCrnifRqWqLct31r1ouG5e09UOxaCqWanEpe
ZJXPTTxOc+WIITZt1SVRx8dPpszixVYb/U8RF1UZjI1mhDHc5TItSjst8dA2Iv9P2yOc/IuFP5Hq
lxvu41sKoeS/Rar/+Q//armh5kLui6wjiBNmTdjM/91yQ2+DYCsw9xpSVUHEa3jIvzpu5B0iaxWf
QwHVb1sI1/sPc488Ph05AAbEAGjVVZT2/03Hje79R8ctKQQb+KQqOCmDvqlTxlE3+1np5LBNhmzf
myICysFaj3EIUHpT7yvA6+20ykfABErXLblIo8XYyZOfK+CUKWu0oOATCOKREYAddUMbHbDpiaFw
lU61XLso9AWwWRRtUC+Aievc75lleaOmdO6sMJSLkbRObDM5sOVkdE3kanpGHVmUt10DvD9JAtIa
1pNFct1Xeiv+IHJffY52hvMDEOyibHjhSukUO4NcFK4tjIwKVjYJUNu6DQyz2JQJUHIS3/Vduejt
oUbvbxsOy3myKK3MotkgNUukYthejGD9vZzLH72lAxdhCWf3StroPhh16z5uVS3ArQMARBU3f+UK
7VPEtCIoGIvRYypgkpilrru2rQOl6ksQala2jTrgQIAHqqDLlLdsGqWg763UHfqObIbEKI+iFZon
xem4zu22DrOhAtt7Om9iAdYhYv1E+6KwPsyMV+hAc9kpBrBGYyLFy0w2yyBV9QYXiGgE4zUKaqtR
7BRgl6Dqamsvj4i6ZGrzUpB02DBFsrySFM0tScZP0dU/C+lMimGCUGvEHJOw5QD7qLFh3Jv2BThk
iYMud9ldUq5BTtOopM1AY5e0NElXpYQD9+7btvtFFkJwff0mC/lnDKdF/m0xM4kPEfRWJDRJKGmb
1Fy38yIBXTlBcSCZa8M4jOkSZTbm6X9jEJflHRceeRrKt0faUaknFa5EYaGOoxMng+L0ApKsluPN
DaVRgohPgyeB0vauv6VyacuedCbfH2lYDborew6BQHt23B1HE1eUznaThm00LfXKwt6WFYq8DJYm
M80XqNOYl7RztWpnzZlP8JtJR/KUkIg2bezkEkuc2axeRglYN66F10cKnOHXz3GmfDP73si1spvD
vOmgEzsAsKNAP4uEpt1a/8OVG7LCMznQf747OQ3g24wYVqwaiRLPIRuCtj0OI41yMHecPpsjNDa+
Cio0s7wqWZurMXdSyFdw9X0wpX3PF21xX2f76298wif+UUL9M5Az3KLru0qahSRCLagsl4OCVEOj
frdJ5dnj8vozyEm++NtDzkq2dYJpWZeJkFiBDIkM9I3GpuClM3Zu9alWdDacclwBk6cpoc37jcf+
lDH9825nasoJ+qNh1tkcxug1CwoJVTfZXlWoVO+21UNJxbw2LLa78bif0tR/Hne+sYD5Qvvan6Q5
Mp31t5TtcBdtLX/E6ZFsxxHYqX5MbEdNWwodj8t1ag1UU25MM6Cr36f5bJsZJn7EJBqqOSxNyGl4
/ggh61ZVNd8CgGvJzGHmcrDXbfXaxTao95yWmebjMhs0iWG4DNfj1ApifVzKrH/LW1xXet30imyd
lWjKWteyhS9Pc1iL1xk0DHoAV7FNP2kHXx0g0uqWAO8lFnbVnVUeFRN4Qr5uZtXh1UqqHzv5jjMw
Duoh1Z+Y4DSeHwF5UNk6KBhhRUYvSyHDU+I7InYqCFzJyFyRfpgid7poGc3P3AryTFmTvNqzKl6J
nq0TKfJHs/eg5+qB8loAvtRkH2v9cupGNy1Nn6TLuNv0pbGYcDWfxjscjOO0GQ3u1JG81KsUH0oT
jm7cGxN56m3+OkHYQLtx9tRe36pj8pEQvmnq2b2xVi59qrNCA+HXZA091grHj7BAyxxMxE1Ab41g
4EAQkeKlzxYtVodtrKwWXbo+Yn5yaNrC6yO4MAD5rABFIzJBuhzfsjN0p5jA/oQqkW6U0a9e7JcN
L59VlQyyz7qzGyVM20Z+nVgyL9oqjb1+KCPKWsBIJjA6vyJy6rRsUlZmopJVTjIbbzuqNNPmzFHy
HpT6nKU+iQxzAYHkQGvNbp06HjlNYjVxEzOKvdk2uDf2pLtTVGuyAg0c2Ec2jMl443UubGz5TAY5
F5Jh9THmChVSDAsLBSSZTZpNH9e/xaX6KJ91IikXAy8SnAaxtFdmB69dQkDTLqPcMx4rJXY6vGWx
Oq1e0Wxk9XVSDtcf/YVP//alzhoQALi21RftHE4538wqOGZZ8+wcJx5PxgArcD8zfWmPFdWGxxJg
gS3NFHkWjo6J5se4a547+26e1kBlXxNc2Vk6e5N5BJpMOYt8mTQ+gzZllgXteNDIXg6mH5xR2A2R
C2VJUDcZ1Jgy7cfBs+LEhz52g7NixZoMktfaIXnqmdl2jkMSreK2pVH20k6hbOwiwAHqfTLmtKgW
QgM6mvAQgh0zAyicZTe+PvkJ8f+nrp+oh+9ntUhrQFpdLsIkDjiJXi3N8GQgvGUACK4f70podoYe
GiOqteuK7QDGXP84l9bdWT2HBI/UucCx2ZQBdLK5xGkl7drpVrejnDb7//z4iOr5+WbGUPfQHJoi
zMhGGz9E5ZNq0VATLOVjdxhS3wjMNRw/1KKAoVfF4KdHtpHkAJh8IbsSUMfP4mWIF51CkxX/b1vm
xQb1jFP594RDA/5zWEPcxhBOMBEycI42e82sx575kKwG82eWtQ4YXMduPtRtMwZ6vZqBQSeBIgQF
ViFFy25y9W41J54wN6kCneGNA1457fffpuusn8C9Vy5zgTog8ieYTnplguSqpdDTpBM652CGyhhq
YRV0sAm9cP2RL1j0OE8uwBJtaUWQxB209AXskdsatHuHrMYQIV9cXy3q7+v0dL/+sU51Y06KydIF
4F7Z06VNv+v1fjuLddtBXfCQn7wyntqaQLb8fljFgdF6wBuTOpDTrdrSKfGtzJ/KxxJUiLrqDFcq
VZqX8jIfNp2+GovMSSHqKrdJCyqhypzrA784r2cbDLyrLnJSogal0BgZU2BaL8W8lMxDKi/EKDtc
3baVTSHp8upCp6INmy6F4EKheQKN93QSNLzOHGVZlAu9BKsOfE030HIBvFUPo2Q68iC1N7YlubQO
zvZlJpkVzCOWCGcc2g56IgKBVezO782WucDwZNXF7bzcyuZDzCCXcsm0uj5V6mkL/LYEz/qGos7h
zZklElaFyxdKSw1nXikQuZTUTlxrCcgspbYTPXZP2VZbsABVCdKJAjerXeypYlHMPnsm67j3pnvh
GffFofiEV0ba1+xJhX7VuvFRL5xpQH5+rsYU/2KmKkaK5huMQWG6Y/sI59JmgmDeU5YmdGprtAWG
Rg3vxuycDq1fZsc62wHGoEwDBIlKCGEbdDvjs5AA7/si4J9K7ajEQ/fnARVt7q3BsV/ecJhYu/YB
y4g5hUKHR0bnbQ3WCj0GaNVQM53OAm1zvD6+Ewj26/jODtti5ompA7kNJx4kvhDcKbyh82E90M01
82FLaGCOuJ+thyzAvOjTE6Fgq8a/MXeUxbisVCz8Q2XsJO4Y2/LWxeHCCYefxPj5rcgI8iZVMK5k
CGTb1aaDgn10r6sAeXXcRXdpODVrU4Z+Onay9+uzQS7Nxtk2glJFllQtIuG4Eg3af8XvZsON4+eR
eyrBP6gffNinermsjHXOLZCTe76EjHws/OrGWfPlF/xtyZxtqEQFezkZpw01LYwmKJtVFTnE9oHr
1W4NjgHNjCekT2Uvw1voSIObxi6nlh5oxGs3bPDt4VNW9lCTGtD62QcLPoxiVUOAXqBjpwD9+2QB
ssICT/Pyf5s582zQcT7Jmd2cvlf0Xlv+3G3QVqdO5yq9g8qNxjhf9dJ9EkBNlqc02UhzYLvXH34K
WPxtERtni7jO08RiLTaZbG9BenLmRJbbMAf4HYi1MkWJ3tQgRrmvYE52druRqv1oUIhookdlvI9t
D0CaGdPykde+cpiIg6O7bjyz8UdJcrvMTwtfYy9NBb+OKzOq6vsZV2V7MUHHNtLGoPEJKfrLYcU0
M0Cxj2A+Cr6Pe+CYu/gOBhALvsH5Vr2/8Mb6WZuUSZMEVwGmu45nKps7Jq1mulcjqO0BY7px90Yw
FYUzOJlnaUA6b0z1pRP93H+V8HQ2SI0HK4GEDnsDk4P+kfN1n3hzvOAEk76XtsNyYtSe3Van82K4
GxytcFKZKo+QJucvauXiEi3vI1ws/RJuyXhrjXuwvFV/a35+v0vCKvazfLCiR0OAENpwNhcn9eo9
bw4ZLhA5PejchesFLTLt4UpKXPtGKb10vJyszt+bcggzOpbDrRuKg71DuS86P/kz9M5EOUTiPVVf
W6yqzLwTxiZNb3SAl170rE6OktqC9tNJqE2vRH+0ITvJoau+vrEulEP9bFNDbNFWRm6gEsEqhRos
QWmdyM91f1KGWHFQ1aDg64k9Xn8cubCqTyTO9xm0Jz03Uqiqwnhrf9jRESYPOEkMlcL4o/9VnpT7
lLugvI0/cVS75EbtujCF5w7nPiIaj3INgLecQIB9lzSPvNNvTOFpQ/5SzE+M1fdXkji3bd7hjxv6
c1T7ufk69XfxiwynSOYQEVyfuQvtn3qa0G/YrdYNEB2kPQn1/jm3IITGhVYBuMdkGW1mcuNdjEuP
Oc3gt8dwu9VjBv1amBsA5BI4hWZL2nRS6mXmBxSS1GTWRp6WOhiVXmo8BprC6nEaVC/tcN8r8JgB
9LRO258v5JQtUbSdPnuH/eGkFQPN1Duk36a927OHGq1kanUHCdd00MDOnLxrsl/osXMStkRTyV0Y
yXyijwtm+bb2MmTeWFrLSFbeclwi8gHk1ILFj7ZJDWDXADon8dqyY0tW8JA+liO8SZkBvfNQU1tZ
ZSQKGDT3zS5LYkeVKz8yWlfSoBmBDN+5/qEuNerqWZEoeI5YNWkGwyO9T62bS5OH2zwVuArknTeV
ewMSiE1uUImA7ltyKadoCXPca5niXx/DhV2mnpUMGfy3XkUYAoe0a8rCBAo6xVz0TXnjAReoBGQv
/FwneZKPc22CQhoVcdRFtFTj6Sjm1B+F7trsdCyybZNoAbFqZxaqN0GSQtQ/wpqp2quLeuTwQMKx
2b5CQkJTo1lW4AGvv/7J5v3blvxqhb+tYqhmGo0LlYSQLnUb9cVcqPfDDpJ5yVWLV6MKTXTATpSE
FSgQ3eP3QKyJX0AQ9hBB7AQAdKTF0/XBnM6jX8rD1/3z21iasmcZ1MMktMRbax25fWuhXag755R0
alUVm6KahI1wIrJq0Z6T8nHQl539oKewnLTe9Te4cEZ8zfK3NyhYnrUwBpGwA4WQQGs3wkrKzDWs
B0GewDPyef05F2rPV8v+7TlJNRCwgVhTef6qjn/0Q7McZTcZbpyjFz7EVwzGtz8vZwLCqAYNQzYp
jqhVJx8X1wf+lVHxyzc+x7XZDNcYS3EEVLnLXuLZye5U4rS7SH0pRADrBoP5B0bx2dF79CT3sXZn
kwNqmvkwjEdlEa3LfMt3oCG56rADgcdI8+LP7m+SYjO5aeTjQrZildMt9AkXxfvr4z5LAPkP5nWO
MUOSVNeNXZ7OxY+ocCFQp8XY0LJyT/6HDni3/XiT+r5UGL+0Fd8+AItSrdQk7EoYGessbBkyBAqa
G0H5JUBbpnao3FsQ1Y4rm6e+tm9Fhv580d7AMX6vito5wmcJvS2iFtR7NM60Hzo6SNsElovMvTGd
v68w6MJ/FsWOx3ASZrYc5noFfduhURt3NLze2KaQL0XujMsEAfW1rY6Jfiz54cZzTyfL/1x+mn3W
xHXSAFdRJk5tKSzOhDsDXG4QRaxtOs93kd/kPlzzvL9xff19n+JXRn++JlwVXUukSA5no4P75FGq
GdUfdd2x7Rs80YUvdQ6ppJFu9WRExUGsigEkLkXTJjzJtG+0ORcUEJDk/3wFSID72q4rXB7yV/jv
+vUUBebr0DxGiotojBw3Lg4tY3DjA/1+HiGC/ufjhGRIrS1NqGzA6WbPOjBW05YsoWqrdTd9NneZ
5crwATn5Y3KrLyUXloV1tiyk3pCzbkJVasb3N7X1R8UfDL9ZstpVwAAvePsUvWrFjTm9AGpo5llL
YCi9ntclHses5WwvdeUT2TdpCRmvV0FUXs1AdfWTGIhCfkgbbaXMCzlb1icDIW3zlWRQpC5kbQix
MUX0EPqjVTUmjjrTCJrqTHEbcBG8EV4ihUC0Wf+iqW+F8DrgOE39fONbnWbnl81knjb3typld6MK
JXR+qlLWggx44nIul2ZOoRpMhFdAkdOIGxXpwk4yz1pFEpWKDRuVHCYqZOzecB/lL5P9qDxdf5cL
9egcscHPtDQD6ystVDQGz3YZb6puuLFFL5x5EMX9nKci0pmm67iWWlUCf++yPMqKH70N2lK13d72
B+shavZG84h8G6j0pdpr7izhlM1T1TxaMxj54tliy8lccXgo51F30HeV82rA6RnDHBIOOk21JWxj
No2lhYJO2SzWdetDIWo3w40v8Htvoxmnf//2tSujTCGWQ+mckVvwoPZ3Agx86qtQAbAbG+PCuYff
vTt7Rmdws+O4uiXcPHBV+yDJg4IbHPzdtjOJT82GdX9MvKohL11a3HEdMhwJPnYwNXq1gxP/7vp6
+IJwflnb54FikLzrSQ97Uihna10AWJT9oTo2/K4ROwOJO1IyOeaTtlOAd6ZwWktBK2a/QqpVoPar
IoEgaO7cMj8pJfqCCsBB8oLtCu1vzXIfqkLG8DcBlE2Iv/KKCv6gLpylJw6PjRakBPBM79p4LdgF
NM9Q/srgCEjKqJZvmIkGaYRhU1uV6aZtJpfHbo3EAgUkgtWHsvZ6fRYu7IpzKFFoAtFzUYsNjqij
/iWKb+yIC4eWcXamQJYYN0WMyZ2LHdEXCBywK0HjW0qfC2fIOR5oVBoncEDgz6sZJvDFbBM68OX/
aU7OwTTk2AwM5lQ51PKYqoATmH68/pcvrf5zzGzqux7+Tqx+wvkmUzt0dAluotHOVKHr0SdP7Uw4
8R8m2fCa2aByhIAlCdBq0TlG1Ye1pnra8Hl9NBe2u352EGdQg1ed0qGxIFkoKwNCjipvaOY1zDdu
qxXLsptuTOmpDv6y186RLmGxQW4Jw3Wj9ZsCe2LRZW7nk9qz+hXcNddf6MIJop2dIIi14/Cp4Kav
mg+q9jhEvgodQrmrkxvN5YUZ085WdQO/iClNeIAgAb+LQHPaOLEbgN2OETnXX+JLgPjbXJ19lmku
mRT3eIhWeBCe8OoNCRSnqIaVWtJMbAmOi64JQGvEJYi75vOUMGGD+IB0wL8+hgv8v/Z1zn07CWCe
VuHzwRgy3NI0py92Zh4CqjGhB8noKD9abiU9Vunosing/bMlFgYomWKDxJTUUXGS1RsphEDhz/UB
XZqULzb224DgMpFSecTR1IsnvVq2Yi1XkDZDCTMbr42FZA0EDpwMcoXLdLDPyqpCgoe0Nqej/FbC
iJ7dkiIpF3qir5bv21Ck0jRjxG/KoT4qex63fvqSlsJBzt1i0P1UHTdM3aTqQTBq5MuBPUJDBh+5
3ONc2BQyaJR1VP4r9/CiUuPCkj9HQjkM1jAlYjCSKB3eA29XIK83Qc5A2JfcAAsuFHP1VIW/vTG6
gmIwE1St2lzMyA2I9Lsm8VEgrn/cC8X8i3v59uf5nEFmXuMdSg7UnTRUgh410W9k6V0a/Fnjn0LA
U3LkQsGxDqvBtISO3YZtsWY3LoAXRq+c1QSlnDuZTbMaWqnyKfXRfW2J1Cnr8uP67Fy6np0LlU34
ppiuA9pqwau9QZYFdT+wxU6i8JY4018LQryYXn/YhXbgi+v5/iksMZA57dVQsgq+sBRkDnZZ096o
zxdf5WyuMo39C3SAzNpatf5s7orA9uCYo5lvMq91mxtf5cJXJ2dFtCMTy2eNA31AnzXLHRXG1uKE
SuUtzu3CkXaOoJnMbGOhnG7NkQ/xWyu5AjZiu4D3XIIdFYoOduPUuYBMaeeImoClZu5N7D9zvJ9S
JMG9cUQdmhD38vhFepam5/SWEujCCXcuG4XVXM+1GIsNQWy4ayb1si/+cNufTH/qcvf6Krvwcc6R
Nq0gli5HjRpGJCFviIMokB7EYr9rR5hIEXA23FjOFxi2rwjl75UL6V1RTGo+hwiOGjsaZww2guc8
cjl37MKF3NVVocGpGlqVS212h+GlbBMX0N/1N72gsNCQuPyjdJqW1eUmG2a4FVdjteZCRqggrUtP
BgnCqRIhMgWazFU6LYtoKT6wq3n8t8jDupBvLJ8v7u2XhuJc2xr1ZmFD3ypC2BzAgVBSM3ecX2TT
S9SQTd7JUJtZ85bX26x/FU1Es1RzSPVcwOLbwJGaNw8jLNaaDJ6oQR6gMO8Ykuag8rOn2Gt54xVq
4xTRAh0RdFc5DojAgDSPFGulrr2CvSHtxCmhYhxlROzB6/hHcP/6DH/ROL+93dlOr0hkEbiUoLlL
F4Zy7Do0ZIgNU+IIrvGHzoB8Nd5ruox80GOJYKUEcQRGmXl5WoaGOe+a5ggSG3pYrBDY7A3Di1XA
GwlCbSYHQh8u3BqxPANBAMzJOZp4Gt+K3rixQr6uLL+N/+x8gi+3n01kvIUsggXahv90RtaYvsgY
8pXI0RqgGuiwbHUE1ioiUJI/mbTFDwz/gQ6TxvnHnL3xigQi/mvlTyVBX7gcNQn+8EXPniS24xBi
QoBo30dZkOEakYJT1tm4LrAJjNmXO5uqUe425MnIC0fWy51WBXUtUUk+qMnfXmJOnUDXkkjwfz5P
bb4ZJFiukbC46AX+XAIxslpuEKftmK1ngL0bqxuX09+LEX5f+ufmYYYweKNrAnlyBaLTlsgQgwo6
rsBfiqM9vNxYQb/3UOrpN9y/F4kUHzofdag2B3fcwMpg+9lnGwA81hdKgCMDub84Q4jl8ADBh88D
8eB2ghlKcaoRwUZhht7cv5NyT6HdYkgc3qFXf5MXw7Yf3cK6sVAu1DL4DH8Ok+MXkCDjx0JHHcnK
d+bCGrebPRleRzd7RgpVD7YY/IpDmKvub8zN783uKaPlx9zokYEou4nJuPHUq3HsDhr82xBzxsYu
faotN0amFzmO9QfvfPnQRI6w6GQ9awQBCcifUpCqNdL4g0ezq+L6Kqf+MG6EcJLcLdA56xuWGIvr
Y73QXeD3gH+OlSngYCW1kUPSrZp49m2GOVEcC0HtxOviFxvUNkPc44vc9DcuaxcuSojDP3umKLus
rEGjDBVlAZJkla1eYxKWw7t2xEUNYmRov9ZirR/tQ/k53LW5M+8J9KgBkixuNdCKdmmrnFWRztIA
C/UKFPIFO6KDOMjiuZay9xLJd5Vq9CZQpYRQkgEwnEGyE/6skrtUj1dt2iGXq9xUTewq2MvlQUR7
K0Wk3GGo7hnScVAtERSMLDRkTamwLSG9ax9BKZkW4k8S8VUfi22rFwur6h9bVsMqwSBjVGAxQwYn
pMKMdnbkFIhxLNN2jYQwF2lxXpzHHhIY8zzx1AhCG7m/k4gtkKpgIPkEkfEKcZtJcyGpppayLIsw
581mtO8bxG2r8rIbsQ9LC5kN+o5EXj9ZjqS8oXC7fTT63KreeLqU9QGJ8znVrRfGkJh/EqkjUpO/
FxXsLXn+Iuwa6b+fcWcvrKlzsllpXBTNrPfr6UkukFKJa1xltczJ42yBsFjk94l9oiGCTSX1Ni6S
3rPEOEGXiQi0GUEdPZ9WOBGRFgS/10rTjdcoztewKD8NLEfSR/mgJ1NQa9pLYufO1BXvyTTuED6x
JHaALF911ZfyoscvEICSVTqGnNq2WM4a1qxQGDLDDC1F5FpX6djmquGVMyTuiF9WXrIsKJQVi/9U
HXc1yGdlS0O6GTKdzZKaw7iztAEkHK/l/tCMxityMbc2QiyC1uRG4ZmFwT6GQmneedUUi1PkKuxp
9oQZRF4xHDDSVCKULmNLKYYFAHnoJrI04DcZkGeW00ExPKENVFex1UHFe6UNwajUPidGGz/rVfnE
itceYXKhjmghMuluNWTWItfEK0GWyqJS9e45SaDwtLXyc66QDT520CV6rEdwwW7kDy0yl5POkUoP
2k4Bi04zLKD1Rttmlsk+aZ0ssj01DjLisGglygKq+QJmVcvmAAWWLWJDzUPWCFCsfyKNKule1ZGD
s2bxskCCer2a2h1SWZwkixyV126UesAYhpgmI5V7FwJPLN0EVctwCylAYBLv01DjoSwcrh0g0821
BW4bEL1Z0t0whUkH/tEIdKTEqMT04MlXEWHzKM8b2A4KpFQWrYxsZyShiHUuN5sIqpcCV3eozBAa
ktzZsL4Ks6ZVvR2RaoN1az4LGR65Bn7oe6ThhlX7t2j+IsMGyalIylXe6gmLRB3uuj5BdIn2BOwm
MmITfac0uanGgOTLCeSh3MFVzEmwx0l9LLX9HB2rUamWZinvoJbZ5S3ZtMibbGCJWoo+fuIEmY2G
TPX5LiPbYliOE37oIauQMkTFCKBK4gHpHqMG6Yx2vxZyDGLKXo1qZC/7UrlXhXYH+756tKKxWxRw
/UuJK6lTvtZZ4+rYvHVRwolWpksdS0MDZtJCMIYA2Up2tPxJbRJ3EuwIceso8M0TuPAb06+aLX7q
4pTgLi+RSo/kXG/KapiZ/GKan4amckd4FQdbQkdFp3jLX3JhYFKL3TAiLkCCKA0J8Zaegnfj/iAh
HQk+RuQxItgq9dGDg/iH82Y8TgQpdObsVrrqVCaSt2q5WZLGRZC6fKK3IVuqwlJCIpalbiTTHRAs
KEvYVbDDuae/oyGScwpLHZp7xQ5Yqts+UniqhZqA6rON+qWptX2tiCgskM867njzt2ctRchCL4Ks
OVr46kY6LKXeBSGL3VEg8RPxNYjtXxvSIrXKyC35FplSGyttQinJkUjO3FjOCqdN7WOEHAV3wMGk
SgYyHzuo76VshQkegybfELRUsQdJahuaqGw7GaHu5n7odVRXSIPygzwgw+sVlKVl38OEIg/vhh3p
VDKD+DW3A1ks4AyBnoMZDmLdyTv+ZzMvWe/UMIxYlIwOARVyyi2hA/TtRrodYXiqQnmmcXFXkX0K
G0Xp9WjD48a3yLqPDtL8iUB+ryg/SAGBDTwdJkTOGY8fhjZZSCxfGkn+0DP8gkmZVUrQFSukNcNk
XATWkJi+CuGBbiPsYDKC7vSDAypSqmMkL3FEwmcwAUBJrONI01EFT/LVdaweUclTAf+VgAruVa8C
I9bXNm4JWjlOp83o6PoikefeKasaT4j7ftOUZvpO7tvUn3QvyiFvQKj3CREEX1MEqmkGIoLkTp5M
hxgpxeLx4k5zpKpzmhSagXg/6oqLZDUqWfACm5uucBUrRhGdl8UnEuVoAT78rpYcCwnOuJAbmdNX
MPSxcnzROr6behgt4O/A/VZ4ZR7Cd5ch+KuD7W/wOFnVKqIEvEYFTAndWY/nWraTjGkP7hmz9pYi
B5cENsJs2hEykE05L9UMNyLtr4r4qVxzRbVl8kMxS/gtBK/tV6bhkW72tfYBasRA78JYc+OkXqgN
P+jVth68LnmtNdz2hMOgdZz6+/kwQEbO+rs2pWXUwmZYIqHYtUyPp9Dqaw9CoB6Vk29A3NMpHIEI
E7I5XC6/WuyPSWjfo+n3ESRmoUiMFFGaJnDeDKQbvCVkWdmqoyg+IZ7dHtv4Qa9W6qlUIPNsU5Vr
gqtDsf0vjs5jt3UsCKJfRIA5bMUgUjk4bwj52WbOmV8/R7MaYPCSJfLe7urqU/ritqsj9R+FuqmA
9decc5/CfC/Wl4oSH5LaGAZyFMTDtux9S9+GCDkfa7RHOVR5Odb4wbqeB5zqYOnNsTMXCAgTapwh
9e7QFJxD6XKrFy2I+EbrCHgtvVReJ/0hZQOMeJ7IDxm22WqzutY6Q4INFzcSO66YJTvrLK2XUuym
uv4wv+LWTUoA20pqK7rsR12+x0u5G58fPoYJc8q8gRX3ZmUxpfJGDvqa74L2vJ/nXT9FttQMTrmc
coThsTHgANlWv8vj3pHnZrsMY2k3bXOAH3fSgYaoSnNu+oMs3EMl30M/BMUBKC/dlP14AaB4mVn5
I6hlg2v5ZTAQDoSdLsRH+OvsrU2ASmc7BSQ+zQ0krIbYkVKp2v0gG4CJ14XKSvLl6GOA7ARBCNhy
JXYUexRlsWx4IPSL73Xkwk8NxUkLj+GnZHdWBWFV954BBQoRCMOqbAZFor5YxaNR8/5mAZeAoWKe
qtadupgeyRabTta34OjO8/SB0rtp1M4WMSC3xeTILKwukG1j7WDlGnPdctlbawPoofYFLrZEv9dT
5+EfYtk28gQ6WksoAFGI8UcZGlshfIg0vkgqm9XaWcaVNf2tFcls7j8f5t6bQ2BS5rVtt1oR7mrL
/FuUSHHGVLgUZRDW4kNKWemD0gUjsSGwAkb3rL7Nr33r5+vWvDOI1jQTktqegXFDFbK2X8sCoLbF
iDm+FdaXLL716xt0S8AAdX5d2V6Seg8irJVt1DAgNaKhFLBlPb1NsvI7YnyxRdaKsBIPDN+Kc5PU
x2q0wBKWQqDXPLFC6xujJ1dbsUj/qcAhYwsIbJclFOIrnBzoAm2pu1OuQ5Zq6O3KKdo3ZTEdJr0T
eCH7OIiXeTcq1FuWlN7GSjrq/RL7ijh+VtzhPj4pC8LdQ1pTt0yt3xnamkKs1Ki/pTrlOyN/xNTk
AsWGDWap+M4gUzpjwXLvpPnr2DhdzixvGXZUswHAsH0ppX5ch1t2st9whO9VVdguEyXOWCZ/isV6
RdQFUH4pX80vcTEo0njsdCJ1OC3FQ12VJy7nvcI8vmsPa/qVWJ+ixlFxApUWbzJe+HJkA5o9nwzo
2QpGvyPMg6NknLFiJpW879Zn3MvMH5tYQ3yYe9NvQ+VcG+1Bqzs7qov9Olt4e2gG2hB8dOpUUsnH
V4u+2lcDWs9ymKPCA7Vra8s7iUxf9UybJpX7ghAUyDt2qv2m3WdMhQTgFzANTgK30TR3Hboz0F9b
VLxY/u5CcWMq5V2QbjVZKu30ygL5oVDzy9xHOBVM/qQmjE8Df4PcLWwJ5aRdCMp711afi2L5VZe9
lfH0JqNmQAtuhsNcxr+mpAJDYImW3c9xCbkXEekLAZfRJqxfIlAJEk/gvQ83Me9C5mb1iRO2gj7f
7bMQYJy3WNsiv1u0A9Qaz3dXrXe9BUQNxLvN7d+A8/dhsbwYQxM0CcduozmLEIGJfEzii744Q8oW
pSr9yvnwoU0/PIQO/Rjnhx0WwI6B8ofZ7ITNP+IPNp3yW42wN5vDQiHXTcmBuNyN0P/qprCRQI+U
r4p5LRKnMFgcQs+ssF/OKIJK+alo6cUKYdgJQhYs2FEafeGMGzfpVDmy/rHG+W4xq9cmaTdpVxB4
ZBekJrT4Y4B3G9bOoE5U/qWRw9naZ1+qwYdkJ9g4Uj65wa8TV01eQtPWyo9YcUyppEQ8mKJffDNn
gfodsT5Ufk7Kh2YGVAnrvM06RAVpl0ysInbxzrA8reGmpk3Zg5m7rJN5jDCKYiUSO/Jp4pF7kpKW
rQtwh2MPOxJ8OKJ30//M669usX2qfITLNm0rUNLJJikiV05PavPQcSaZY8oGOq0ddGn9mKE/slfB
Hm2feY2x06sTp2fLDTOmBwUTm3iV2VWYeX/q3jGBluoshauwu8yvKAKeEJJ6EWjiwQgfy2vc2Hnz
3GcpZM9Y3+bRk2Da90g0q9NJQc0L1ZxCxdPCo2mx7mfT6dRUfL3gDMapB7lrj/sc+pW9WieTKljN
GlfKNFgExCxljpQN7AFyZFNld0UUAG13FStzI7oFOeO1Fhmc3JYS6bJ36iU6YkXfdj0dxdzvhD72
LIk1jOQpJCSsXDZu1P+GYCaSfPGaJxETYG/Sbsdo22o5qwyvrYqLeVtIrpGH/BDtPs0jSPcKtXHi
6OJ8nioj0KKVm0T5EaN+uxStz9V+ESYV5KQXZsd+/gjxG7dlHpB9pui7qvh7ZgjMJW2HKyEuhmkg
M2bfmABAkeuDofky1GDEk1Itj66+qBmzhA1DhL4NABCbOQxEOxvdfNmUv2wIbppKfyvAbManXvgA
T7MVJsEuTLyw6vOnJ83BAexhWkcppzIK9xZX7VjhP0vrCsmq0pKfIu8WumXDGK5xNU2fGnFFn2rY
dAh75qDuBIGIl2nepmXvok80Nqkmng5KI+zpfIkimNLqz+RdI4aMJbRJ3eWw4aYo2coWK4f6elkl
GcdV5vXLGJRS+7PqenKkBH6xxKj0manaxjS99Ep9a4rpL4po3BhUbcIwNrZ9XN5qE/9VaFo3cbF0
Qk5iupclBGsiXCuZYDPYHfxcjrgM32Y+xqCEpT/BlNxqCH+W6ZY1p7Wz6y+l+ccgCB6pQc8zOAq5
H/90gbyOsXUXoHIIRf2+ehdkcKeLV0+2YG6fIwOSk1b1WCd491wDdC9pWdNmIdxr9vrqUSX86zeq
RMDDJq/tWH26eqDK22rlJvnOlDytI2ak9VjRRmJYig82SCgES/wf5IjsJRS7uoFmFLB7aFmXosJH
+qd/S2f1TfkUFq8/stkjDY6kO3Xn5cl9SI+D1tmMB7VLz2WtRQ5iBQZOtryA4mXVqeX/5vx4M2rb
psuPQxqU0S4ebQKSGnZSrLOSbnVIIzhMSsNt2IqmC452AoVO9apj2w9vYyO7bDeN2b9E90gfyqRA
PSqjN1RwSo1vI802echc663B9QYuWtkXRR2kxJG0Dg7Pqf+OB6j1QZj+CvEjXF+i/t+YrUEteS1+
/9qh9SuRCaN2I5OJUdHPuFZ9royV4zSlmUcDy3YUcmtdean5sMYUqOmmR4ay0EwW7VzTeqitWtpz
yqORBdldqSM60FuTutwlC9D8kiWDND4WlM5NFx9U86CfNTB6smMSssRWDBjOf8LY0GW7kfFWoEyU
524MpBWkUcY8VuO7ASdIoFa6o0wQ8DNDeRrwS1qvhRXU2kcsYWDMp5uu/jPY+UoRmKAsTRxm5Qfg
Y+yguqs2h6J0YvGnI0zTLL+t1pGKv3q8gJsZFPCflcsqjqQhcBzl4hOdqY/PYR002r3Mjq12qLAV
4wcqsBVjQREFl0vvmYQkBxQEa/VThm4O5CUnYwjRrndZWNrIaFXp3D9tjGwYxqPuxH9cSSFErll9
JfGGY9YbBIQWGCvDkXKkhrjzjxrPaWpfErfGe1FtzG8ule6t+tUgazcvuR6omJUBNUkQWVSg52wX
KNYTl15dgWFsyBCyaWUk8WaFW8AMsfnKz2JU1/Kuxm/RfGZ9TVhfW4XKJk7sNClPNTxJjaZajwu7
hmBDQDjcsGP4XgorTmHZKbRAbW0A8Cg3cBDzrVGmvPHkRAF+iC/CTu32MdGjy6FoqjedWzKnCJNj
mtn8Tasu0bKpimvY88gfddqZUuUbaDaxqLJRCE9igYp9WbK7RTpFUh0Zn47tWTaQCYzDUl1K5bUJ
TxoFbcXMKPcU0q5kv8j3CewJYm5oUzx0q7QMulvFOci+XyfzyNLX3OvSM/SvYd0VAhrvtvnqMp/4
Jct4KKxWi1yakivOX/xcxpNBDSFB+leSh1SyK1LtNKJ1KD4GJApv+OUtEyy3V33meBMVyHpJjNe6
/B3yh950V/R2Rs1KdwA6rmZ8dx/8W8v0cwY80rQM2IxbJWwgjiLXi36MFlFX17n4XJLTGp/06KMr
o02hXNNwW9KPE+xovaqzg+xmndIWHUzZKmVQ0ysbnFQjjRgiUM4utPEuNftneEsW70dKWc4R3W47
nvdDyr0/6LTzEmfKKjhIQ5QUbUkMWkCznPA+srTOsxCSHthANgLpD6R9N1setL4+eqjVvyn/IPFM
ld2OtUjrXFalzRIdLM9Z2ncVOop+ZlI9lizDb430Qu9UEt9R6/nGUN5gqI2hXa22mF2E7tqwKF1w
efxl2kWpLkVu6xHU7h/Nyh1Nf8nAHqZB3G4H1WfIwTU8Gva0ogW/stmXElkiC8elvHewgurTkF7i
7l0rEXD3nTC5Iza1NP+arUAR/6joGiGydaoUmTom3mcrzs/MEQg7QRhqWDjewJLXqV5E6pFN3JrB
FKr3viLoqOHnAxIBbkTbdD9ErvGm1LGTtlszJR+Q4uWlg2PRRb+hvtfD3RpiTnGMfDv+NCmlmq8s
8ishLfHbHDr9DHL1jO+YWrCjwZNfLBT3gwJRx6RFQVwSeZcTrkBwNTFW8KCJcoK83jK99fuCgcce
8CuBQ4HQPVbTsPVkV7BRBlZNNPxy8WnNeUkVXstTNruq/Lb+Ksm7XNkQcqb5PcQBz7msl7ZY8O3D
HXCi0jE4sYojfgGBtGPk1pdFNdG2NwXImZZzNAf40nuCtjXbLUlV9fwzq26/Z8GV0JQoQ1584QYy
yG2qZV/W/2XzR3upuFhiP2GhhTIt/NXz92eQAFJWzlGr2kofOhgxRp3yHNkR/WMzdcECGE8zPiPl
2KlkEmXeBF9Znl/lac+TkDdohASzBmXjWN2J8DDsA0Qcyup7gvhgXMYZ0ret0EdKbwLTYbCantDo
zjgjiWEpMDZG81uFp4nFTytQP0HiyTFls7+Y5woew7DRYXvXb5NQOWszEzz389QDP8uRJIWDOF9n
fCO0/nW1XTq3TgmGsSuiCIha7AMWS8XkyxyDLC0d8LGI0sNVGcPNaoAZjFhd7q7lzBtG+6mdmhEr
1jmtb9HotjCjp1372oDUYGn5j94zxBGmvkejPZtueB9mW/80/oYMah4JXCw9+zJ51aJjTv6465kf
DK7MHf2rpDvpt1A9jbvyGIUq+Pcvs/+Ypav6orBhII/X7kNZgF/yprnrsiJV3spI8qlBIF3YdPFh
8rUqIoEA9XMfVSuBKDY2ugzdAp/DNntKdhy950h7SKQhMugp9oj1lvwbR4Qpfic5uY8bYEvm/CoJ
UHadbPZDcUvDp/+pmWG3n6n6Uw8PRF5QSJv0i2Xs/p4RVCXw/OMAUKptgfKen8K5CVr9OGfiBh6Z
yq0rDKiwXq2gD84AWx4DGwTmVSSo+0Yrkeu+GgEOnckt4Jqe6VsDI/vXSD+Kdnvq/xUVPOdGcflf
WHo+cuRPHZLY1y+zBYTdZz6AVUdEGIrXbz0NRAhD4mvOVz49uZ2kKmWQhssNs1YjvIt35iYdzCEg
Ts38quX3lGcqrln3JbttuqlBT+SgsjUWJ5w91BJcP+yXsyZbYGGjl+HtYvFr24pBI3k8b8b8RWad
FR16zTVCe4i2IVGoAFaq6b7GrEzsreaOVDz9G6LGrj5U9c7XLhJiyS6xvh1bD6l6mjbD96rvUzjD
vY6WMNjE26Km8K0tbxrjmeStE37XlgS0Y2sAqhP3z9129WlWsi1o9ErtQkR1huKHbREjctPL2r4r
KvqKxE3I7viHzuQ286mi68Udcf0IXP9g0pjGJ6e+/QYGY2n7XNummU8suUXtCnLBFGiDtqbJGe0R
5PQ8hSBwCYWfDVteTb3wULiF1X9yaHJPtN7ix9LTqRfMpmSi1XzNOEl4ueRj3/iW/G/if67BaAR1
Rq7Xe1i/1o9SDndh+srk5Nn0WEPoNGzBGt1Hd1SR9NuZuNT82up7aeQyl3D7v1rh+xxjoXiSKT1q
NYlCe9UcYi0lTuKOyllnQk7o8PjcDCNQtSLIjP9aKxVV/aLOxX4GXySTYsazleG23wgvuu5Vxa+q
SJ+k+TF/R8ubGWRg6G1lhZtjTyhBr9dHePTP6x0IQNU29gKiOAaAUVUPlQX+gZy7q9HIHwICxEbQ
hucMm1CCrmVqzzVEVJStFRkqUbSX4Qy3SrPrljiQy8rWh9pv6/CPvMUvazS/BZl0LkbLRGyQTd35
epZ5xaS6hunK+sjFsikjT6WbvWD7wSW4MQn9jH/k+FvGjSDvQ3NLCw6kplUCqd4/ZbjYEfU/RvbF
jyUofqIQU4lNvDo3EFEid1j+hlFxsIh0XFxozr7KnywqrrQqw3buyVpurckj9aKVvNX0SkYt2pD8
zfpOZnQym8Nnqbo0401nq+Z0zJp1G/bjful5iQs0MTl1dERqOTlVN6v7jDTRSydz3zXkzxnZFQnA
y4YnskS+jeOzsUeonQWOgPZZJ4ss4HMFze3sRg3Ha70e0dTCdfyUzHuipKQCBSm/WtOEmyrcp2dO
B9cEq+iXOD5yb06Lt1rUWAftL5p+J+y0xGJTQax28ToajqTuCT6SFdYII1YNbY7aZ9HLZBh2q75b
EL77yxT55bhbUGIZVjFKUKKrVTK/YM4TaNJ+1ZHcZbcmtUNfd9WCTBSsK9O4I7dwMhAxQczxvUzO
VJWh7lajI4SAMbaj2AXVcqp+DBxKmTFeEJdRKcbxAupbuK09iEWETOYbn5oZ8ekSR7wtDN8CiZ3I
vzqrVtVZvs9KUGTs2QYRVKWs2+eceuPg0XCr7Ytq3XC7AL3BTiDId5lHnzqZ72hSnTnap1QZIgUC
+14mO6YMjKL5ALJjGvmFiNfdd258DpNvyMFCdFlOPu7PiLOtYIB3HjnL1YFqrXAzxsThXG/An/rd
eC7SN0s/LtMpY8qK0Kvt1B53GuJu8wQCzY2XQ7LVxo8EsrI13ynyKFEk1pBfx+XcSPf+z/rJE30z
JK4e/qtnBKwkuc/68ClxMyz85oFkh5poJ7YMpv34P6ZsSjyGokrvCGTk9aNNEuooUUp8ktbRUEbm
HvqdMm8I6yvsODzn2TYv79Z4aAGL52eR2fKQ7eHAmYr5vnxAZhZ+RXptdM9t/VOFv5ppZxZNP4bU
TLT53EXtBEhR4/Oe7ekv123I8xJBwW/J5JYvUuHGyWfdHMVvk18zEAlU/JDeTJQT1r0LLSBDSKZH
qnpcq9TpVe5PIFSdtIuqbq+2zABZNmTEWIgBmEmlRDlG6vN4lwk8zY56/patjNOxswyYA/LOI96j
zd9ZnZvVBcQxMgFJJD1EwHPe2ECqymqbxqWn7skrBo2lukvzOYvM+cme+12edgocNZZL96FgW2ko
Np79TSZTWOAiyUk/rJ4lA04fi92S9LN7kWhNartX/Bkq8c26jO1b855aNs8DIihiBVGFm0H4y8sv
NonrwrM+SwpN6aNFZolSXywtMnYJQmUA4SjGpo5FR74kJeNw51m7fS6LF4Y+bn7R/G7gdJ1Rz9m3
YVJ0trgOKokPfdqq/a4e6Ggs6Bzyvhm+2QI5kNLqqKsnMMZcv8MRt0T5Mn0KQBr5TARcGm1NCEvv
JRwaYjDTKlUrG9DHSMHb+bxnmCqQwRKCoI1O2fLZJB9R7Fril8iILlHf9czaagfCuWad2eM+R4G3
GP+A1hAT/dWSxO+hEPZRw01DMtYA+HrdkGurpxyzTjw8JDAT46NBAMsceo0ST555WDS2V4nEBsNn
qb9zuCtSYSsyv47DQJz4gNL7MDYEDGfbxmCGw+BuPdeSk0UMQKsgHg91yDkROTqvdl39S+MTeQZ2
FNktJpKo9c22sJcctYWVoPZbE16UYsIcRFwza7YJb0hkULxjFCxjL11Lagh0bZ1bqtEh3k7uouHH
ySOEByU79/lE0plxHJjor+dZsBX5OkR3sFrMuiMLg9SGens0Wtr77BbXrIeNudbigUIxkWs/02NU
uCdHOPdiekUmzygm/btZP0xpy3NJM46kKEzHtnrkFs9EguBCdWrG1UkyZbs0r0LnPD/q8ar254K/
MMof/GlGiqPQvObqT1hDiXhPRTzYEg24/CKAZ4s1b157ljBpdqmTQ7zNHBWFL/3JiPZW7KGMkMOA
MzGUVafU32H+Kta+5ihcH5X13RE7z2/Z8/ynuGL0iDbhqBrU3RDIVQJRAb2qxSdXtikhJxr6ZsRo
XBjZV6cjoeazJ+HgmXjhYwxkDAY+xO5Qxn9E9GwWut3xb1U753+jynnVTgOj9YgereFMFE3zo6Ik
StqPMc92ioknK053Mv/wyDT2oMD2xSzdBxbUpl2pvoTZRcXLGIVvYgfafrWk89CPodvKz2qz+ozz
dFvsSbC2JPRrjG72wI8yvCXWTZZHb8533cqcKryWEYqScu2jXSUzObxJgq+ZgK5DRx9/28qNma7o
RgDojWoXQCIRg4k8Umn/06tvFYkp6QMyRpggpC1U/xLlPau9orj1U39KC/mWg8wgDW4TFzstu9bF
P7XFLkGEPFNnSJjl+pg6LtLYuotWzTs3t9/6nLwKFrP2etVIEyWnsMD5qLRV0Ay84f2gca4Z/4Ye
pYQbWJoE0x8y8xHGy25ejJdo2M3yq4EJt8IInzTvmhBdO0TtlgYjMYTxmDDdR04znzGyDHYzihZP
U8TYq2XtZuhRcldUDEJNRE1frlWgWtG9MsDrqBhHq39ylLmypgRCg5uxWN9X8SkBceREIhBU+ZTH
THIxQqmktGCywghhte8EM3mCYI47dRpxtLOXvVFL2R/IIrab1ABNLTbjNu7V76g1Io9JKK6FJT6a
IQYSVRnBsklU9+U5FLye/FLJ2mAWwz0/KdObwP0eapdlfKH9bNO9ZbIB0CROiSOp/NaewbqgZtaN
1tJOZTklHusOhMn9JcJNASNEE8o+hKVMVyBKDOEkjA2ZxCLR3CvEkjTVLTcFgsWFyTYFxdVY0pR5
US3i5e6DljhS6S/KQzOZf8nbvOdpkB/tTItf4KaoS2YlzCzJq2xoKkh3tA32f9e6ObVx/a7rEqjG
kUmU7GL9VneppJ1HbV8hEyxUsSYS1qwJlMF+ojMrUD7VGDRDHI9B2xWHcRpUploh0y5ikGNz2zQA
NOE5DLZhFqEdCp26aRsgmnHE521YjEkGOV0cBjzHrmwvhUxiGKeIMNcnpfuyUnNXsHXajARJhpLm
zBY+VE2pfzThYFRFkEQDC1BDgr5fbMXwrI1e2rLizu6NQtDXIpwVE9KHBZnplCoUzjZVpCH5YH4U
bos5OrKMklB1LsXrou+E1pOtXaVto/k+mnsVOh5met62vu6vPNaR18/pjnGWuqLVpwJ6pIIHjGTP
SnLTWUH3l4xXqIhc8+VwLJL1i0TvHfoK3WjV20X7UsMliuhuzoy3BTjb8U3X3I7txs6xEnQmBr0J
N8tAZ5GvPh2AxRaM4oTkEA34/xUX+4NXQfYYFsNRIn7cOogak7yj2BtwIAwyjWXzFk9uMww+UfVB
o/YqszdKphTPIaZnzt+35lbRbw2k9HBuU/z24yPvLbaXlc+6/UE4C9vy1EfJCTZ4Lk+H1fpVTcTu
gg6llXeL1nmLzudQC4EZfytg2MmiZMeIXW6I/l1tW6X4EK1tR3R5W2N/sdrw0RK8RiMSYiLBjTdL
KtGZ+iMxpJXKB9ZcN7z3kujLaXxfiCsMGxNcm2pr4TOPvhLw4Y7dsu1aQ0RprQbrZ2xr0R3EhdQc
KUpcSQt/pQo/Ki+1MnSjm9Y9tuFUJKus0JRn6hjjg7jmJl8LEUtnB7PLiKw9FmzFYQLI29ENhZel
6TNzeh/PM5M8xelxMU0M5Kv5mUFQa7Mdd5WH1FZVKpazEfnGHMt0n5LpY1fxpWFzqXnGlmXlUWAY
p4ySv+JEnAeia8DMJmZ2xp57ypL0SqhmxKeebgfK+5UtjwLXja7rovvMT/H0+ukQO83aXlRT87Zi
7awm3fLKp2kXnzuxStFpCeNAHzerWfgW2CGNgkqlO0nZsKlwKSj3nle+YbwUFi0lWy+6+vgY1y+1
IbPabRXsZC1Om5jyhEUsYsD1WyefZsOi1qkdaJ6hrG3knn/iX1eP3hjqhwwHQkuhXBpU6fojExo6
GEF3ZhLm6uxVMhf9vDDmRkvIac2f7m0pU5x8PBv1RY/fhBaVeieW1fOFI7seFLP+Xes8aMoHnhZv
yFiqEnEQx0rzV2Plz+zR/EiiaKskDCsaVLhMVC176c2AtD6n6f861pC7mRrHumPhaMfzWP5k4Xc8
InfyCpvLLyaDiQq7SIuN1qNSLCI0X91bB6+zroV4GdWtEV5D6aSQz3rJWM9TcCHetXn9SeqRqJru
zcy3fa7/akVyIkl6q2EXg7bn4ZSvlLM+qViBcgYrTl/bWf+SkAWsg34xJmKyEztTer9/Ou8AAeEN
mS08v6ab9DkSw6VqjkuM4Qn3qimT0iUVjh63vk6GDJtjjD4W4FU8XRsSSpVnUVsynxCZ7Am+lQts
yH1w+WI7wcLV4gIR6brrr4T0kELieFXdtpxO6xQk4V42z52W2hFHTDa+je2NoROjZQDLAwoPSVcW
plOL3UtbkDRvFLnWmNCQu/Y1CvE5oxon8mAWvobJ8ji0r4naeML0qioqQLGJ3QQSCTNBu2rUegXh
PgSpctLm10g3Nb9v1/ZEQlvlEpzK3FS68uePz+RI5UyBzEtbZf0hoRMrivUYkRueoFMoiED9mDJW
Xc5mrj9dTNK2EP28eqyLTBKaCvlXtiXpsw+rnTXn/BysOmYPwkdp+InwfMqBzCGJLhgwwBL4aqDJ
9+xqVApByYjh66KzV4jSka87Cx6qvDpFHTMggXBUmNGEr4C2NxV+C1PHQYq7EaN9km7jyKvZ7K4Q
sLPEH+vFpL8LGjI0ZnFhu2XskhooCwPtMmdwrfa0n43Oiku3oDko3jgSjmqYN5wBzWaMy+EyxCj6
HPszc60olhZHFNnzsBCq0oM4pI091uqbgQ2FBY9K1y51qWwT9lx2LaunLK4I5TOt5D4KFN7DYvLC
rpgoZzmMnSdE4KOuQfos63tGvjrmDV/qRVKRCtSRNum3cnScYeXVRGxvGjk9l4JL6jF1KxwNRaFd
NAQmC6LJ7l7e+vIoYGmd0QApxK6DEN2jMXeWWTEP/bw8ZgHdUNFEUoRk3MOVYd0aqcxda76huGbt
e/vslDs5+qtgGfeJdFEoRNV6yuzKMi5yx1Q5P8vhCy51YnzTr0bxsvl9aLk06+YemlcFbhN+wkEU
yCF9m7N/Ic1X27zH06fE4RabL73+PmuoutKriGiYPh1B76nKsFjh73F4bE7WxO4ASZXNgcyh9i3U
csk3klh+hOxcFgxOo5WZXBWGjkVxJT5zj6h5BgbnBG+T7JQbwdRm6oNMVHeCGqSK4cucjL4SGk6R
zdKLaP6EA0nJpa01SfKGRUraaTqGjFapDRzBk/DdihEbKOmj64rfiBiLsH+v1y5oyJIQkBfE4SWZ
kWRjUu83nZZnfmzMMq8Prt5KdAoeP2K0yXwyJBYBooOq+wQDLrHC7q+Cr1j5VyTmEfFiWE2RcTK1
CWs5WN84x7WKA9PYluWfUuoMGHuzYpA57MU5loAN/aumd31gTwhNXlUt7rts2y2Fr6PiRcOj0o/9
EL+wiYXdHRfiyMfN8TC9DhPWUFUs6VZSR0NRkVemQ4aa+D1lNAo62tT0/GnS1iubK2PZnE7eMj87
Q7xFpfVVPGMfWvRLfSlI3W6fG/yYHrdF0b4R2eZ0CG6pPh4BGqWCh2886kmRYCEKB7PKQMR02pZu
p02fNnWLbiUWGG8w0C4UXC+ajv27TrXwA+GXA6z51eX6e+SbxcchxVhHIa9kF0BIyCTCTRhOZjGH
dkd/4SzNu/EMQM0VkgsnVE5oSwSs29IzjYJmrqi0a8F/pWx1+7EPBhETyGru4ZBuWI6dJUwtrWnn
fbJN4DtbMvKM8L5EfGONdKyNAxLksR0Rvk39IkWVj326iKb2Y4b0Wg4V+0O41SBEkY2+T0umHzTL
y7pVDVx8LS+W1kFk+5tChLxqtj6GrGX0/B9n57HbNrSt4SciwF6mIqleLZfYE8J2Evbe+fT3k+8k
R8eygDMNAlMk995ca/0toOsW0OmmuspcRsWsXnYGrIH20NrLVZ1Y5nKySsavgbrNIqZ91EIYnedW
uVNamGamVEE2FteeTDEc1U4UEeYU+azCWuyoS1Gi1Brc9MACLVS9k97rDJAMbS8Y5tmIS1vy9qT3
bnUqesUM5oQdlr5pc4xtYot6BQDMr1/KGHJKPyyJNj6MMEbRXoBDjmgsFn3/Ry6NTRpZrmryhsG/
uN4j090q7Zd+V65CfpZUw+HvnggWm2vRGwf/cszTTWgZS69e0BwH7U578uDsFIV+6TSBPCTbY7Y7
GZ0NDXsdeK9exenIQoFcE4REn/navAHdVoeBUaz5VOBKkvfCTtKPOlRvISQyAnJoOf1RYWo1Xrsq
szcL+0k0/pfKqYcbl/222hdBPbfGb3hgQfjuiwAp8NgIshHee3y+VN3iVploVHjqxaPTF8RRahHs
cTA3RvyxelSiV68/Up7mDTOsgl0M6UIw5iLG/3JeLa1AmVc4w9njBYtRBn9Fl75QTBjwY77shJe+
JGQCAygr3MjDc4EYSe5K0rtF2wzrC8yhS0llJx2B4vll0/cc7FEPBvNpaX2wVGVvFWvGW4ADbVcm
i8FQcapG8JYhvEkh5Mkknao5xARd2oTUQSriTZLKd3V37vtwUYxI//RirSAhQBToYvdzUXO3Kk+K
lIWELyx/ckaP3CECz5mW0Sb52rCOYXtoTOnS4FzpH0J4JoUOfRH0tddR/pCLTwNcXioJWG5f82xC
AxoRbTTkKMSL7FXKo2MRYjFVK81RGoynYBJR4aeTXVjjRkg2haU7Rp0h2lxJTMUiusrLc/ADfibp
1H7Fe0LQIvrBb0hJfI83zI7ZW5yeuREv/Bz6eQyUuWuLY+CdaWaCHFB4k/oX2eS8bCO30aJPjcFp
fx6FJ+r9sPSOnQZ0NSBjF32ytxuvod9gJE//v25ieOBa359EKKkTTFtr7JYNzYlphoRGmtleLkdn
IuB8DDT5wTMZdwAIo5kMm8E1Wxi4kuRzdifSotDGT9k0PjL53UiOk9naSSVAcJFrKFmpRTaANrzD
YM9jyyVX3jYkhDstuYGKYiSbNr9USbmXPkkVU31aYcePmpb1kV0Q8YtXARXOUIz0vHgsKKTZ2iO9
ceEbS9GcS1W2MENYptk+LBmXyJVtsKvx2FNJn41TQObG9NZDrJzVKJjHpDr41oAgY1FEC0mAYQrF
vVUduVpk0V4wvQdEEU342ffGyR9/af5vJL9A+nSjuiY4cvAgaadIUI4183ZyqPfCINq6as5zXdQf
jCGGERUYypxmzmQi2c+RJL6FPeqrnrzX1IzUd8OLp33YlSQLJ/3/l+1CArlUIjA1NUsBAK1EEty2
vC9tmE8B3COEk0P2YprvMAAn5bMANCBIhRx5LP3tnIOleDb16ZHeaaXz9ckkMBLLF/cdYiih+Rim
eM+zHksQDz8nwDBBYmFAHhqX8TAuAtPfC3AOyiHaaVGxln0NrcygzdtClh10QG6ilUyfxHXpMT0I
i+C5ikVXhdmG0hb/c5jDeT1v0n7v1x7hNhD8phF+/hQ5imk4Sd7DpatL6b0gWC9gxILvl/BSG5Xd
WpysS0waGWCvZEhuPa6COqo1J/EZ1pLY+MoB3Eov5rhSPV4aGfCgBMnDRPDDAHv9gUK78M+sD9U6
wes265VF6+yZj0Wmg8qcJ30+5NuGikIqGR6ozaI3vTP7LBP19ST8ySHLK0NsV2rLbkkKCIpWAWUq
KgRHUszGDv2aByxl6TqpezK4GPZGkVPRwfuhU4LblH2/Ngr9AcPcwqm1/FTX5zFYKIqjhsqmYFIs
KU9NmVNK+zQEbp54yqwskablc5LxwKsGO7lY7dC1KNkhGsiqgQvohSvCwRa+FBMDJk2fg/7QU6MV
09ESfqfDC7A4rfpFGYrvOW5tmjnZXk6oGXDsqMHfNNclDAizXoqB9NHVBWRjAv8YyMjZ2ux++8oE
DZ0kTDlhJi7wDbSwSXpu8nA3RMTMdIX5EUw0bZ4ybVSQ/Imaoh0O6F4uzv3uyAd9PAhs8E7UkCRI
s7AdfiEdaqzfofJX0pdTXR+JSgPRBC4e0R0LJTlfmaOgzI+0apdMx0pNFrhruxUYkpKequzViJ7H
iu8hmnNzk/Rw2ito46R1YUQUVyRUSxfcYp4bSKhCJ7mwEcFpNYpX2Gj1ZOwq4a8iLbQE/bBeIYe5
kJXasECjb7ooiQI8pupm6aNeTENCT6blKMEDRnk7hwQt64QzdZ2TT3tVz/jPIHMewEjIN1YoGTFC
SEWamCXLsdim8lamzhEJCV1jV8aAfzZhemOQ3BZOzxcAzHfzYoVSN2Q6qa0YHKnqoukOJSlNjLv8
s+q7ZUaxDUtb/VNezIMZkJjxkwDLA74EjKVgC6l8FisfJn00qAI8K6EDgK1Q6gr7NoCSgtF4DCnP
ojmXFd4RKEF4ANkUND6zMCxKj/CWOpv3Y78takCOXdhu6vF1VJ2IpE453jTRqR52OsRROTwUosDS
DOLXIlVXhmny9D6t4lgJ2Vo3QHsrC3YmEknhg/JjRXvO2A/BNvMkt04CZ2rMdW6RF0Yip0Wrmzfg
24P2LKp/tTSD36WvQ396isp3S2pT9CtIHspeclCpOqPcQIOIF0IEUdYkUYw7aj9o13nz8KaYUiMB
bFXPzZriSezabQgs0xq4CVYbofORiwkkPPuPfnRZFeFJs8J1yZOWPWkO+mIrVbtqlJ0pjppt5pSy
kV+TNhQvxaYmsOxS5D2afv4LwQZEAICBeVTzwZRXXoxHX6dBLhmnzBm7D01TGBu1jAn8YoEJEnPV
iglA38aIJ23ZGleSOI5O2aunqcq2eZTgZxJQjWVdw5RF7/xh7pkNZtQl7W85tIsJC2UlrlB5MoFq
h/oprHJ2e+2LBBlrOJOojSwffUHSny42ZqKj0+c7fqe1K0tigOBbzBRUC/6mOUAXRQqFNEUYX8rp
AMUzln7FVW5PNY4F8OJLMOhXg0/84J9LwCANAYVVzb2oelebY6UjmhjRhfVD+ierET2PtUet2sLw
l8pnA/v4Km0pw/rmM1DkbVVKa/PiCVGkZL71Gz03w2XenSoGyGBrkxTPfIZhJgCyIfFZRDozaNq8
1H/jX4xrTzSsPALJkCpbAY1c4J2sjnIpM8fikFWQ1dDZd3SgpSBqaPx66eBdusgCSEQRXxNJ+4WR
j5C3qzSJXhUfXW6Wjg8Gjp9npqdLStCGfM2+OxLrqTOwSia3Zq9V7YOJyQ30/TD4HJuVHAquKLum
0a5AWRYFtkVFkp6DYtpSP01Q1sI5I6sGY1NYfqP65seHNHV8aNqwQ8MRlsN4DLG6nFFv4yMABTgQ
jGM6TbbSe3ZUu0Fdf8pNsWAvOV0dbFo6KCUWbA0U0kiAsEtvITMhCoazOlKg6WeT6atTe+NkG2lC
qY3Xk5B2f9PLggvnlm4sFH0Lcaf0zr2qzakfFsWlvGD6VhZvSH/bfm6S3ITZTaQzK+dekSCU8hwy
kZmDVuMClBsHES5fRJ8hEQkj6uiQSZAfKCWQvqFjDMLEmbKM7/hU741euGgjT0x58uixLOcIcNHk
H0NA0ZEu7gneKD4CInc9+DL6MYYNcz99NFvXGx8kvFmEFdsSaWthzSvhrW8g2ETzVrOH6g3+t58f
W/Gh9tZB/zhKq85bxr7gDOHRi7YJHFTLGeRzUs7H/neWulb2HoLO62+hBkj13ICmhq8BZ0X/LCau
gc90v5MZdApZHEK+IgOE3AMzPQ4pk3NTupA9w61vUNgcYg4NqzvpmpMNe5lkWpVIP3LxfO2t4NuZ
mHtqYUfs9kCUtdg+lcG6tV4UiuaCeXjSeblbW7p3MNvelmteWojWo5URg9G04Imu9q1xsEqc7WrY
9nliqBvlIq4tSwKTWuBxu8JeM5VqKtF6b2lQfCaSoKIpZdaYKoemgpWl5OOyFUwQqbxee0bOsdCO
8qKDiGWXyK+k9KUUP0mQWpRoSsaCgIJqmjDC6UL+k7YZFW8lRdWqKsplIqCaSoSFhBjAxBkm3QZE
bFmDG0y/A9M2vegg5o3FqFlfFxLh4oYEi5rp5soC/K8Z7xX9axAn71kmU8DoYBzSAjeqc5dTxUML
3lQaBRG5MUiI3rKu2AYizXSONjgKTp2RcfyOCxOvnCFdNPpBkQ+yQtz3RgSJFI1tQstejztTk2Za
WVZr1Qg8Jwq0X2AUGI8Ad1cBxksAjAFvvJPUT182lxFar3gC2SZGrQXtCDqFLa7MdBltFrZSYvSR
mrBfAyCaUVYXjHELlaLWnNaVEu9SpT6HKtRfIXkS/HDjwdHQBH+v1aEyMwvEaE20tMxgKU8II/AL
G/LRwXKjAwjMTngAzZTquYjQNfRuLmy9NqmcMdXs4iJDikGLTy1LteNwVS6KZT3moCtLHZa3rhAi
XzYPTLmB6HOSZxGwyAOigbBOZ20p/hJK71WIgIdBqHQd14NA+63zsa4SV4Kgb9WrgXzdkHIlGP/6
UbTJLJjsCBaooLScYd14YXhmi9ZqXQM6WyBlrqefAj/cNXB0NJFpxaU+T1DiZrq1lqpdHD7KBqZo
BpygmAEvCFtTOhHaeDI8NFSGtfDsy5VjgRA0SQBx4+Tzi6B3RySoTRMYbzb+Li3oIALQDOYv3Ygw
yky3xHPPKoimbQi1CHbgTAEXTJPMrdXywcuzg54EJDVWqyE1j0W7i3rMldr2D4SaSFiawsGPNQfr
jV+SF2y8VBftOECkQJUPHGnNmGXtYg+uUzRALP7ZkOt7Z1TFvLJvK+Ko00RZg2OnzgPhsWgeGu/5
5z8tXdz9/ts1j67oP323SjUQx0SRpY0o9kQdiopc7UY5iCALauA30liUr23cI17VKo1aOwAV/dP6
JsCPOgXwA+78ju+tLPmg/OfviBs5qzoL/sw07C8upgmKc0C6+eTAwEJJJLtlYhOqAirpCbuIiYB4
59LGrUdwZc1WNYo+6QZn9qDib4q7lu57IpK5wWXaBp/5HFvA7Y2MAJYYrk2nrHpppbfvQ4MVQc2r
F8pFY6EmRK8RktuYyG4kWL/5vtTBkp3F6CzjaV5iI2PYuSdZG215pIayuKnyIRhfMg7I+l0ppWUI
Q0O0kIFHvv4e9E983ZAnIZq0TTRgXkFOz9QuI01YJ2oNAd4b7aml1kTazpJTUMunM91/xEDaqPAg
K9lz72KH8DFblm21lOJmnQUCbCG1BndSgt8ED9pyuZb5tyFBG6eAs/78SmX91ju9shEPTEGuBcNX
tr7cLfFsEuE8COWv2Ax+VQa55pbCuM53GWVdQCFYnrAow6hHsUNWM8zgiWk+yW5atG6BbzpKsGWp
2MVHVL+E1KgpPpXasQyOlpQsDZjPrV9suxHUpceWUtTkPbTPY/8pFk+Jthn+auPlAgYGVtMyzR4i
5VnAY69wYXf4ByL8gvwCl+/l3kTw89LBV8v0NfpPtXWh/51Ij3GNM1PaKXgiP07ELoIQ6XAn8GFv
HYNSCESWF7j2XxsJhjT0GMR67qSiQZ5nPSPghbgdHi7yQuaWf3sD7gdSPBtzbXGnfGLJVhz79l3h
fOIM51Wk8SYBAJmKAxjkUKB7F9YQFCtzmPWYenUzD2+kjDkA05X+2XgBztSUrcJxTt3UdktG+QjA
6n6l46PTkqGMSCFVHgccRKFVyb/rgiVHL+gBr2sT3B1z6j80FX5u0JJbOu2R7HHSBoE8E0WdZeUf
k8pHI6M+J7J6DKOdn8MRsQ4pdDwE+hGjktptxlUtq/Aaz6a8b70/+Ik3w0EZSlcrP6Zsg8QG5Pa5
QpOkV7O4YDtgLIRKRGKiI59jFrBUnis1bLEbNs9y0R2rNvuQY8OxqP0lPn1pRq+DbxteCeMm1iyb
ijqs3AHlPE0XlczMjD5kL8OQoJgHYI6E4hT+MvXea3GfUVDSvhaqiSMpVlAy7h7QfJZxwh5X9pzl
E9NqBSpqxq+K+wVsS2hqE/G4ckGxpGDpr7yMkONRMEX1UzWu22wjg7hXcH/hlJURMugw4rTS2r8m
JmaeiPxP7W2ya/SJrjjeeXD6jeHYqruU0GqG+/7K0rGMCclCdXpjU9bosmKUYv5rLYe/zCB4jrNl
JtpW8RQ3pyKTHanzHwTqn7TrkACTAJCZdtCitKiVYDHk8QwycAElsE3z88/7+dZX6MqhscWNMCEy
R956MUOZUGAHs2hAtHNMrn6+hHlxmPzua3TlQZuJFqxHsg23jDVh2WNgVWFsBKULm0UiJGcmTKvU
T+agtLsM7JHALyEkQRIs2pugQQxO2u0nGHbCn5j8njiMV37NsLQS5ma2DmJescQ0pYC7WdMlp52j
pZajQDoLLyzZMlt4jM6pW/CnimvzIUg+JekcRJ1Dn2mzoStpV2Ozo9QMF+Lwtc32OdRHdOhWwnqV
3irSH9phbgnPRfApxeKpmhiZR6nTBXBbJDw/rYgRl9ASCPBcqqeOEJom3QNUDgUu0cNbEWJci2F0
y7hxtNaCBUbOd2jbZ5/D9CRXjDmDdF8NkL+pnEAYIoa8YVIYd4w4jVuv+coAk4OgM62xgMiKBw3i
HPwqhe49rKnq4Wh20Hd1cM6A8nRKpJOgHlIJrTt+maD/fVDNoPYMCnrLmAlP4u360vgrqLC60+Yi
QXkvWDsiTTRdS4eTeHCCbo0txCaAxo2iJG6hbeqVDXu1NKjdOATjlVTXgFS7Xlg3yU4w1126tnQJ
UsljAs6YQAlK6lMxLseoPnaMvxILgKJom0VySZ7VguCkhdZn7ml2bv6uvY0HyUlE1JA2ZybgbtEM
p3joPxSvW6rDaCu4BgwJVr+yv1entyFbKc3OmO5mMN+oN64jrcSGFkHTa4aezSIQsN5CLfhLUP0n
1Ydiv/ZSnDCR6XZ3vsPf+6srxlX1yHnXj4C+4qbxC/1sVHF9YHIO0TnNcwuX4yzD3ICYXmghMcZO
pqHd8by9ZbRrXNWWojCJSpGNykaoK1CHycvm8aifhZavUgabJTMG4mbDgyYSdoxZdym6nVDDQ+sp
81umMjnNviWG5p3j5SvE8pvjxbgqMvsgrTs/KJVN0NcC6rGk8RS8nDPhNcxFXGhCUIrfvQzDVO0M
RtK6LILPalj3qU2CKYGhDp9VnFwA/6RY6fgq4+uX1dmm6ZHylLFcnQaD75Kce/Vjb+kRrL1eAve7
HGvIl0NIRMmEJ0Vr1t6d5kC54Sz8tZH/jRqQ5CgScUzc6a2Oi5hBh5jPc8zgkHfYrWcAFzBUFos3
AU6eZua7McR7ZDz4SniZHoM21+GfrE3PRTIuVIiUKZSdgMAUk3ANHzZcVbXLvmK4jH6urwpGiVjO
GSGhZfq9vKxb93D5HvxzD4Nqkb4bWzmWNT1DdZgAtvjuveOTGzG0xLzBVNAsmUtNoc11IHMVMEz/
aOfiFHbv/ZNAhQj68NHv2VbYjCymjQDJgtuHEcsN4YiPvceHXmEWsDSid6Yr2GLKM+ul+RsnW2ix
rMM/CZFUtIFwDV8qHOZVV/ikohDAiXG/+wMRQqjdeF0jfUaTSf7FAu5rk2HtNCvfkGJW4iw94q5n
qm5cn7BXmAIfZtOG4V92x8f7Rremy5c9/s9z6nzJFMRBJEBkKx2GrXnEPOkY085vmidh/vNH+HsX
b/065lb1KygyMU7M+qndB8+zfi7cMQi/kb+gX6fWGlYcCsLEn1a2xoO37V5Q8s7FD/+veiej5Hv3
Zl2+auUYFBstvmRE/uxoDhx0gMpCdpAY//xo1O+Pbl26OtEkSbckKYnHrTJrnHhzQDu/xZrR0fbx
rltpcyBCO121Tm73Lu6UM0zN5oO9R9G+sE7l/AyCsxrdM93cfn2xOW83996adCnD/vts06WrLVS3
QtrULTNj1N/LwIZYP8MBmLtX1pg53Vkb8vcbVZeuWrrO15LAtLgKno6L9jlbVVsUrTaa9rP1lKFX
Z7xqey52hq6wiu7UJDc+JCDa/7nsBzNpM7Wqpu247vfWHMMDl+w/G9cEV3L/Cr/DebDO7lxMvvGO
xas1ZMFEaNoJ2yVzEW40ep8dLitLJH6E0Rzx6nend/OTTu5Jf8Ex6Cxv6+XPq+tGAoMuXh76P7vb
6rs88UEftqlbvomu+fqJ756zkmb68zxdG5tonswwAXXNZTY7QgOwZedTspuF4bQf8UdkG79//iE3
9ql2beRfQuKJ2ogfQqxBaAvvOPq6eKm+6LzUny8hX5blfy9X7dqEX7b0aUo7nbpxS8+47R/qXbno
QVA2+PEvrZ3+qzxGS/wobKbQi/RZc8BV59Lx58vfeNSadbWOMyND1mwSVQD5yzHdyNZm9AIzw8GP
0mmczsHlwBZmmHrMUttfgd+sdGdBcoINu2bNEp+Rqrr4+cd8hQJ98yzMq1M9VQgF9UyB0MsFrBgH
AsIcTa6NbGamH2KHxsXVnJ+vJV9u8LtrXVWDVOJmROcEQ2nfrNS15iSPxRY9CtsJP7NHBlULdWas
/SOd0yOfvI3lGHeufbmd7y59dXjCqU2mrOPSTFW2mCM5gxstp51xJynxxsdRux4hQj0Kuq7k71vI
7h+Hs7HsXgS8+mbSDqzLvPOJubU5rsv3RvCSXr48QajdT3iXv0vL8TVHaLaP3J9f0o0HdV2xy73Y
8unnCuZJch6HmXoggsU17x1w35/h2nVZblTC4FeX9xCtVIRP23wD5W3erRSn3oUM2ufgh5bNGliN
R8lNBjv9+Pm+vnLOvlkB1/W3Vxm9bMVceUxm/j58VublA0jNOluMy8LBeW+evidHaUOM6bOw04/5
InyiEXq21vhi7n07dvq5vzMW5So/33scXx/I737U1XnfZNZoAUexbM5YAhj5DB9fm08nm++X6OQr
tsKhvXPE31w8l+PwnyNeFsVczC9rlAmPUDm6bT0UzxiBIbTahXf22Vel9t0dXR1ueI1imD5wkc6J
XXrluezinjwv5jhTLiYHwGwWPIyrZqM65baxg12zEDfacVy8JW7x9PO7vnmnlzrl3zv1K72DAs42
mcNzcP8Yi85FhL26d5J91Vzf3eXVrKiXxTapJS7QzMvZ5b7qhe6Yjxg4zZgd2XgLOsL8d3BnT96o
QbTrZOJAiLMeI3Jp6z/n7/3DtOr/DltjqZ/Fz/wR85P59Nyekz8/P70bnSqs+f98ej7jKbNSuRqx
Kwt9/fgw2RkV3QNTej5Q0vxAWuuBFm2GaZtTu8++49nmnVv9vgHQ9KtzOrJkc7Iqrg2vxU1tNqN7
7/BULhXbNy/tCyr4Z1U0Yx2Z+mVVNHOcU9XFNAd+cFD3uNUKI5EH+O823Zqr29pSmUuzyo1YtUdC
vN9lB0rYTDxou2FDVQ0J27kHASk3TtzrCGNVCacm+v8dA/IzH7btczfr1tIMlvQqXAKtuOoCP4zY
rZ8Z382Gv/nWO7TzdDu4zWIJp3olO8ZCnjOOcvslRPS5sbqzFL4v7FHS/udSmJIYFcZlnVdzf9lt
W5fOclm4oAm0GIg3dtU+PKq/4DfvgoW+MO3wTrH/FYz43cu62sLM/zKtA/TbtjaZHIdygYWOG7vt
k+++UH4uhoU6F+fSGveQO+v+Vl2mX21qIZBqIxa5JIOVFarGxbPEXbdu58h2wKkczEFUZn9w2T/V
DqG3s2JRuo3zNLjFQrLrVTA7//zYbwTOafpVMV6UYZSPCr9EOsDDcfUFcrIDbH8Hw8NV7fh2vzJO
5bHYRXfmdLc+RNrVnmdW5nXIkKVtPuvddB+vc3ulnVzZSdzzvdV067a0q1bK6PB7kQaYH9On8Gt6
BGpt0Of+xgrlnSGIitenA3V9XCnnfqV+lC//29PUtP9cxJIlFk11eZqVkz6MfyenYAkHl40t2eB+
HGKYfc7wgL73ML/v4jTtaiE1QhQbVWewkCSkITN55z8U83innsVfFW/x+ef7unVOq5cD5Z/zzDO0
LBWRBWyhp5EdtG/33nO5I/eIT5LTPlZLPFvX4QrW1N96KS/hOM/9Baq/p4BP7s+/4daX6SvK6p/f
oITRNAktr7T/qznejppO+RUdI/KpFiBYxV9lXTxU++CkP/x8wVs9hHq1hoLMSKbQ5NkeunP+0Fxu
tn5KDr1DvNJfa+2fs0XHI9/kbkzKEtVdeSie8jsl1I0RhKZenYcltvzNkPPI9YW8blYwr+x6dmnX
Jlq14P39XVxO7uRezuHiTkWl3iiZ1auKCiDYH7tBZWs+NNsg2qrTktlkSgmLOdcxfSvVGf2S3R/E
F+/FWDcmubXPJPA8oNMBfVfMGXAtfH7dhuT8V3lOoA2szY9Cc1ChNTyq4JTeWQ6XHfXNoa1eHdp5
NPlYVPBTGV648WN4Zwd/jRi/+7tX56FvZKnQf22oz/ABaH2lzGUM/lZYicKLfVQYQj5qO/OAg8uT
7iCAcwr6CKwQGVg0O5wpFsI6ujMvvlX7fX3H/1nykyUEalmzBkaXOR9vPrBFO5lrC2+mO3+wzDwE
bjgv7y25G4fJdWi2MIYo/qH4bI1Z6IZ8dqd5MNeZjOrOEXGOjSZ/RhbPunN4FDv/zqpTLiv6m0eu
XBViyVirgjHyKltw/8s5LYuQsux4f3FF2VgP3YasqI38ijnNLjwiSzpVnxj0vhUnyhFQfIRg8BR+
Net0Vx0G19ugG/z5CPia93330642YaEHogREydfxE7OAonCEDz+dVedmLSNl/BQ98lzc/M7au1WI
KFeH+dDnF+90rlbNO2d0yY/jKG+W3YfgqqvP6OHy3YfPvxEem3vp5LeGMl9wyz9LTE0BMzOo31t1
gXBtP2ykTXTG29uR1vq8WYBQjJts8b89zq8p2T8XmxpBj7y8/OpBD/l7ue6f/JPhJu/mr+m5e4vv
PEj5cgh889q+TvR/rmOKel2mGqnEmNbvq22yCuzEMZ3JtljDOkMvvhoYNczEDZyZZeyIL/cW863n
+fWT/rl0JwxQoAMuXR0VwiyZq1Jo+2/GQ7Yc1vKn8m42M0+9PzO+VE3f3erVmpGqcPj/tG/s5Q/E
IrqTMyyDeUL9huf8InReCd+08Um5s1tvXe/qfMSuZSSEiPuD77iyZo9kRmzv4Q63mumvjfHPw1NN
odUSkT/eMB8c95gxzqLlAIBg3fn1N6be2jWyAfWUqKPLcu/m+XpYVod0Xa4jB4vdfbfpNo1LAtwB
lqsbrOFN9puovHOU3MAvta+y5p9707q6byJFISl7Zf1KcGaYMXSfvAX6DInAGvKE8B9nLLUkQUDD
VprUSiwDX31SE2AMbRQyVDDKYII0Jo5o2IaDZeLxzr68VDTfLKLrGHejj8rC69mXWFNIc3xfV97v
EAvQB2ufbayT7HQ7oisczHnuXPBytH93watztYQpb5aSSKHxPG3jN1xacL6dGzvsMcFnZ9YKRa++
bxbhazq/c8kbtc3XEf/P80eNXOM1wiVxuznFy8vbhuW0hm/xP546X5DVP1cAFx9iT+YKyYoeuj81
q3StvAxL4na38AKWxRJnE1tbw+imaMMP//Fuu3Pr5q5OASM0+r70EORquKvnj/mCPBXEy8UGx6Ng
E9yrR25c5r/S3n3PH8fL5i9dauGZv4jm8gowY2E+3HlLNxbGNQSWlH0Sm3nPwnCn2u1+GQd5HT80
KygVq+kUPHvnBu+WWfGe31kXN84z8apjG7UOroYYXUospNSIiElynA1/7jURt6b14tVKV4Vuksa8
u8DM8YPyEjDbKXb4eJ/k2e+fn9mtR3b5CP6z7MQuVsVSAgymTsVn89ytYUTeY9Xc6rrEq5Ul+eIY
FCiDtjgYHrx3gjxzOznqT/2Dj63STFoMSIpw2yUT4uPn+7kxpLqGB8kfHUR0euK2w+WRepBP9Tpf
NbgLH9v/qXlQrat2NkIQGwiXFObaHT6STaDeOeRvPC0Uuv/5Lgqs96xiMMUtsYXpPns0T6jmvK11
6mxviw5yQTzlQXj07oA037961bpavJKMO55WcR8Mn5/UY7Ur79Zq3/dXyvUc2GrQhVfyaGw9C++o
Mt6bMiYd2QAL4+fX/P03R7ke/TZiV5pD3BtbSbg4orbMuMqIteULcysp2zvb+0ZJoVxPeTPFqkhh
nqbthPix6FtHHZ8g26FCNua9TvR3vTGnj8S6x+38fvUq15PfNu+70kvwwupakqUJrBPKdSqiHul8
MhV6p5BbR8uefn6Gt17S1ftXEFqqSQJNATbWYhLfFeyf9XuP7nJC/fc3WrkeyPqqXoyxqkxbwTdO
XYlTJ5lpP//ur9buu799NWgwjNTM9aAFea9ygkziCoFtHFh6Y2OrRvrtoE+aKxq46BaI7Q/SgPAz
1MieIdM7cFMtgCo7TTHZtwpW4i3iAy/JLX82TGKLbZBMVsCIR0qhYq9TiUK40WtZXCVmIG5ajOSd
ocHVrsPgmQyazHxVZaLbZhio4T0RTpaxNVOJ2D/PIxknEa3fLdmTdlIMOHolao6dOQlVPz+JW7vg
6vBGDFlN2I6MW7EmGYPI3WFCRqpABtDukakuz/S7Z311goeVpuO3xyUCJQ4XFcYZlAaB5nYGPhRU
yKLbD0a9k7vCO4RB1a6TFMNJ8hYjnA6LyYnaeLhTQNxar5e64p9PVTCmqE8NfeC9ldBYw7WJr8EY
lvbPD/PGn7+eLNedp+aD0g3bMKkQkBCeWO86WXR//us3XpV2dbaLTZgmJSYyW93s1ZkqWm81eYJy
3X8kXXRnOdw6rq7n1nizBpM8iVxkhLkLOQULuP+j7ruaM0W2bP/KRL/TkxaSG3POA/BZ6ZOXyrwQ
kqqE955ffxc6PXMkSojpepuIjo6oUomENDu3WXutrD2GiQCQ0T9T5ng58sGwIBEMyRB0bX/+bQtn
fZ63LhqvKAqX9aCKvG+Sb1l4+XvPnZ1zPaibIs2m52porlTbIEpXro+lN54dnBKk6kaZ4MmT4E8d
3XZkBV+xtIlme7SsEB9qjPbn0vAtKKu7DBrEu8+nY2ELzVPYfuJ6YxujlVkwpLY42gZ1UG4/AwX+
+fMXLh8x26JB2o1ezZPspIMiyCOja1HDYAfRQlYpIFwdoxQH34zRTZkx6L99PurHXgj/JU8eo9F+
FGl2aoLmKYu4RAcLT3ZRDFrtLGrAdQUtxc+HWprAaTe8MSB5EKg8lVl4qnk26d8VAWT9CvUUGqDl
yEFovJb5+zgs4L9kwvvApNytoIwHniFQn8XBg9GfaQN4AquvrZ+v1G8WdvE8i10kWiwEqDdOLVHB
fYE1OXPNzN1/PlsLW/kV3vlmtnwv9EwvL8OT8LZtcBe2lyRf2clLj56dErQOAiAk4vCkQTYtMXpI
GG6K8rfcc/6Kq3nz3mYsPDfKIOc0mF/a+FuMMoKfPP/WnLwmod88u06k6fZBkoCx+KoFySXkMH0k
Hz5/+MJyvpZ73zxc1E3btilNTk39AHEQkOatPHhhuudZWsP18ybV8OAs9OlBpeUW5Hjc6SeuuM9f
fWGEOeR6SHOV+x1kOeTYQ1DvuQJRY/17u5zNzJKI8yFVxhidMiiYaOySx4fPX3rBHLyWK9/MNxqs
RakHTQTWvQTrCFC8IdBJBBoFmbKHz8dYqAHwOdiaUwRCKgyiU+eFENbU03a4pFragAEDzQ7UB3J+
9CZRQzMLN+hH7zbmmHKk8/qnqFbannptt3IwFvbXPH9uStdvUj2PT1V/qYlz3q/tr6UHz27TfKSN
r5IiPoWgQymMh7paOW5LKzRzPhuajqOvm9FJjdpOgMS8RNNLABlaY83ILdw+r/XTN3ugiUWp5SlG
aDQg62qwg1+52ktdQg+Mh87ne2DhK+Z56cFD0pvKANMDgtBG3EYu2iDRwZmN9crxW1iAVxzDm6+I
9GzQae+j74slKJvW4LZYa0dYevT0UW8eXfO6jcEUGp/qQUeGKGFfgLhacegXJn+Oxu8J+tmL0ItP
OdSL0ciHznkmQEo+hvpG1hC6c2PzN2do5koaeaI3Xo3PAMGSl1w04Ab+fHEX5ueXpGaVIHkGzjY0
DDFQEz/F1YrlWHrw7FCFGtGJckl00lJ0Vxsbk2srr7yAoeHzrJzfuWyIJ4sKvJ4L4foMjcISThfU
NNDFVRHwVQbQ400ThNEdeMIcrTYAI9Kr5qKuMrHL4jpDtnN0N78zh8yc3Kg3e8wsMoNAfjU+GT5C
V8TSWVmufOvHs8jmKTU/JwDTCpwMglA/MSg0rl3787f++M4DFv/9W5OEDyU4guKTOWJ5Ug0soLzN
e6jKdIXze0NMQ7+ZmIwYoJIdW7TNgPkfnJqg/9WRV1iLgpa+YJq0N49PmnTIQDsXo8EaSbqzIdh1
/kossTDvczaOokkqo4/x6KIGI7m2bxq5sqILLz3n4ggJ7Ue3QJjeao5GSzvSvmUgVv98wpdee7am
vNOa0QRT3nmdAyBroAOa3nz+5IVUvjBnk60pCRUOcHWeg7T/IbzKHjjgXRzMFI/R5ZpfvQD5EPOO
jbg0aSjTmJ77B7Ep7o0z42t/iI4st6BXGEMXwPLPisu42ysPFIIrk/ZxtCNM9n4bGV44NoQgj1wf
AHLK7uku3jdPYJP5fOY+viWEOXMCkKsIe9KhMGagffAWhIEQYxdP4HP7/PEL1lDMG0syORZF1KGG
Y4DV90meOnSchRZEPq9dWMQtiL/OgW1f8cE+3r1ifi6GOjVaUqGgMxXaAYheidVeQR6/punEvK0j
S1pICUYGyjhH6P5sQDZ2DI71XXoFnoQdGMevwfNwWQGnDGY2m6A3R98GDoRaUCEfHyAZuIFE5GEN
G/3qQX/0NjO7BXSV6sxwwuQAo5xuyZHtIoBQ3Lv8rDkH4MkeNv62PkLned/tmz342x0IDAOVK799
vqgLW1LNrvu8AzVgoYERwLTQQX4RHKAAdOXefP7whbYsMGu/3/BgXXZ5ZvToDTkfgdHuQbZ2Y2xN
4IzLs24LMb87AMuAFoGm6ov3rX8MLsEjUz5UV5+Pv4D0gabM+/F70GOGXtPR835LHpqH5sI78guA
yhy5AVPcEYyjz6C43qU34FVfCcKWalPzrhS9MsFnN0EfJqgxVIGOxhY6UmcBwGS1rX1D4/x1vVtz
CF6hNh9soHm7NtTOwSbU4pjQ7UO7RfnzVN8Vu/AmOMknMDwdsnN/nx2SLVAW5c6zwwsQGK5c6wvm
xphZs7xAN3hVYXLdzgFaC2oUdXMDVg1k9D9fvqXT8Uqx9Pbazb16ZKXExznifjxAGxvk1jv3in+Z
qnwASqABZEBzhtiH2EvHcPrA3fcUJdJm5RWWLqN5XUvPtQ6RaUDPyYN/x/eIe9BnVoFO9QSLsDKR
H6cTxbwCFFejKfMceDRil7f68Wd7TI/tLtx9PosLuW4xB8GPeshkKnCfduFBulCxbY/8CPl6cGPh
rK8MMtmLD/bhHN/e9HGoGcjJAPDTbiGPZ+UHuk8O4dbdAkdgXsUrc7WAORPz4oOZeRXBjGGySote
UshOQQAUBiXZlwcgKc+A/YDMgFXu0wdgz4/1Q7mL7laRogvmcl6cYKqsfZH5E6g+TsBKbomH9Eyd
B+jlnFA1ph3swDC6mQgIvxkrJnrJosyLFVkEvUwlywnw0m7dXbVrz8O74Ayqmw501rdgnVbPw7nx
m0s5L1IMA0GtO8V27I79JXLZJ7jR4kq7iS1qky/m1bByOyxkfIScGRC3rArww+DuqZ1uU91AC+z0
s8YgzFH79uSvGeTpcR9sTTnLoXaCsAmpOPXDiiO6Po6AeVrn2g5aVVu5kiF7zVJ9MMgcuc+Q5zeN
oJ5gZ2wDdmIM4m2iE/sGnjWwBoDMtTxjB2Pn3ca78N640g4+9GVwE5grb7B0zOdFjzGH2kY2fWaD
rhKIzdoQ9bHQb2ivnvGPfX4xL0CUo4yU0eMbtX1lua+TCQqfI/qY0MY8ONHlGoB1wSCKmVc0aiMy
KQxnvK42AJeCQwuOSXBVXidfPjdXC1fXHPQvXVBmRQYG0I+g6LPH6/601lCwwJwg5mDywQ28JO/w
7PEWIstn2QXbBNc7UHmDQuRitX9wwd7y6e/fXI1p0Wq1Oa02mtt2+TkklM74BVhvt+C5OcS4Bj+f
qIWVmGfaNVNndaIwTLttHsHRZE0gfHK+FoYtWfM5FBsEYK2g09XHBsu/8m5R/r+MjtCZ+Jo8tl/Y
VwSW4Kq3vRMI/SBQCAY1x4snkarPP2/BnM+z8XEIri4/mIZHV2RxgTMDQm24aZ8/fSnInHOfVKOn
6bUGww05edDedQ/pVt2CR2SjILTljMfaNu4GuGfyOt6vDLn0RdOOf7MvmtEfIUOBIVnnKLkN9nQP
2itIhrDQgnT5lu1LaKFD8GcXXU2kNhfDysgLkF8xLxKwtCZBxjBy/2xAe6x0QA4LPkIIj+3EZbzV
7PABzcH4UvMU3YHGGP+BqWplny70k4h59cAMUBqI0MCLsM77nmE1IRVjg87SvPX2rjN8i3bDqTkB
jA56MCu90cBnbkE98hSe6dtsDzUTkBT9XFmDKd7+4C6Ylw88H3k0xmEnoWXqpNv2bLyutmCa3FXH
td73hcY7MYfel1SA91ICSpxcmF/TFrNpt+c4Kg/gobLjs+Lc3cqN2IJ7TKKhaSUmn5I7H33YPMGA
aMPPdHyYeemj8aw6X0NGLwWK8+pC1JUhlFThCqTn7BHBBHbul/qZb4FRAgnnVXEK7rGFNiBJusrO
WbmPoVJ/lN/Y+bDyaUtO1rwyMFRj4ZcSgVQLHmSQPtl5Zbs/yJVRWeNxHCzvWYZW9aU7dkd9zfFf
yqjMYfK9oRF3mFax/po8FOgGSS39WXcgZXqoN+Qs2q529U3OzgdL9/rZb+xCm3M6Fj1ST82Nht5u
CwyBuCzSUwHLsOZoLY0xS9ypQgcbCMUieo/gf4D4EfjxLc++p2sJriUb8+pJvvkKJEsHvwGH9Llx
692EuRXedS/iob8uQJkUgJ97atOiV8MxPYFmCyJlTnpa44Ja2iBkduMC1xEUPSCO51D2PbKX9A6p
i6NhD9v4Aky419ldGlm34f2KDVm4eMnMNw7MLqXgGh/hzXl7AuKUbpMDne1NHfRgkfAf4SaDsqe0
O8tZGfJjl4LP0boQ6CqiWipg5OBQUEe7ofvUgYP3UBx8ZJ+0FeDPxzcUn2dex7zO+4hgDdEWfxNv
vYO+r67WLNRCxof/kgPVuZnF1fQR1/ox/KZ2cLdP9ABt+mN7Fl8moAK3NLR7Jz/E2artWJi5eWI0
8tIxMcwOTEsWsZ/GL72FgjXW57qz0Faysj5LYM5XltM3m7/NozhLUgKI7aV/fukkR3diNLGenAfQ
zdYW2YGki1hfNDuz1A84TsfOum0cBQqewPZ2L5797KGpnyTWWvbyFaT8q1HhxuxIsIEW2Vh6DMRO
5pbvoyMEOc6nsAPw+51m3SncSMLWj/Cy0WpvQgbU0nAl5lsdpg7sGvDmXHR2gg5rDwfW8rHbUqtD
Qgds4JjCRw6+JtBu2rjGLyHkfRHv4ACeu5YLedgdZHAO8a7ZN2f+Rm3Rn7viEy50EPF5XktXnlvq
Gb4KYSmInMId25Hr3oGCSo20QucEtrHRD6DpA3mGcGpEPz+/3XtOtAXP/xnQUmt9ogvuI5+nv4IR
iFDwsjL4EdDbcUxEKtMU6WjXCuxqCwzt1l+zNx8HydyYBckl6CWjaBrLPWm36eEpdK6G59aGavdm
bQN/7D1wOZm6N/tX07kekt4bzrXiFEU71m+VuQvWTv6CWZHzy8coZV4WACp6FPC7DehsoeJIkX/1
N/q4cgSXvmDm/zRwDxIXgJNzCGsSvh2oA1m/tF/ZeAtfME8hQK2m98Lp6SZE0Al6GjfggkxvlLC7
3+z84/PIWm+aDMiZMTxBVzW6IPcj0sIQqLvu77k1rPjiH19dfB4AdwYA5LQF2A40a3KTQjt1cFzq
eKk96jagPJ9fV0ujTLP4ZjdJHrYQYJogfSAgb3flD7BTozumca0ervCaK/+xSwMpv/ejDIrW7RBj
lDADcakDt7ACRTU42HWr0Y4uRALXGheXvmdWUI2COoIDhZEg3QXtO9A6owapqs3gWqVYjU0W9tgv
aYOwqziD/tpJnDwJafsNCnjRFSk2Ils5IwsZc3Ravp+yVO9c2QgMMVyHYLIBZcPPJN8yqGlMMte2
DqLFzP6tPTCPr1Ot7EKoRkTACzl64hAJISgLnTO8dwqU6dbczqVPmgdblT/Eqphq9Hljo7YaC6ia
QQDcap7drxV0gEform8+/6RpY31wpc4jAh8ZCbMco/g0Prd39Cl/cb9C9vX3ni3fr0ztogPdCIDD
aF7EZtyHD/rWv/780Qv7at6TmRajBj4HvDYkM6vsDJXMKzM9yx/XoI1Lz59tKrOpZKq8CUIS2/QO
uQytt+DiZIiXypXNtBCM8dfE6huL0uZZ4JPX6ZFoKqsec+S8AXXk37ntfVN78JCiiPb5dC0cdjL9
/ZuhkBP6ayUIVkK70M/lS34ynTULvJBZ52RmtlyzyvS4yuKTZFZ2wZGIkeDnthuo+7wMdwL6Q6B2
+eKtdB8sfc3MdGlZ13fBAGRXBA/oobzTbiAcO7nZ2W8OMNu4vSo7IFAxQAqRX3UAox5IKkpyGB/X
yuCLMzZzHyKQ6CkeYgjvsX9On6MX8VJdazcQOarpTj3XJ/rt86VfyA/zeRwJfnuDgcc8PnUv0WhD
xwQqw6HFb5jYIKtRHv2fa/SAC4dm3uEp9CqreU6jUxFbkF71v3r3ctLIsKDAtfIxH9+PbB4zVqSD
trMO1Fj6DDXkHnVRZcVf2LNx7X7Fbf/5KB/bRDaPGBOCXJqOrqBTd+2yXbCDUFP/mNx+/vAF487m
oJy+CKSmOihAoJe0v2uvIMWA9gb9sv5eXbbfq6eVYZZmambB4iKAmniEj4hxJMfNADlcQKmfoPEZ
oGtRWBpfWZOPV52ZM0++D1zTDaDlcgIlvt9Zsgaxwa5zreA5X7tIFmpNbB7wlqbORcgxBvRrNW6j
FBr7MMkbo9yCib7zLfVXn+d/Pvf/z/uJpF08eFla/fO/8OfnLB/KwPPr2R//eZcl+O+/pt/5n3/z
/jf+eQqey6zKXur5v3r3S3jwXwM7j/Xjuz9AczOoh+vmZznc/KyauH4dAK84/cv/7Q//4+frU+6G
/Oc//njOmhSidjc/vSBL//jrR4cf//iDTZ7xf759/l8/vHhM8Ht3j+kIQenHX37l52NV/+MPQf4U
QnJJdKGbBtOnqnD3c/oJM//kDHJyJvovqa6b045OMxSm//GHRv40lQ5acUiWKgO0TWRauiprXn9I
6Z+GThn6mwVjXMdD/vjvt3u3QP9esP8Akf9VFqR1hRd658EoSg0dlOzoaKbEJKaYl13bIGJercUh
BGv6CBKHAK9ugyLtvd2bWflr3LfjvA/GpnEMynQTtNJEmLqcR8lul42ql/BjG6MC3p2E3nOlXO1J
jGP2JSpUtP18vF+/C9LemHBDZ7owfuF6hiqDmRUZuKXBaw9hpKQB4Q308VayYx99lQEVNgBxJSfm
3KFCj4WZEBMXQzBo7FpWRdpYJgv8y0iNEBVSFUlWHPbpEv23x4l5NFGixqaZNoygUIB775NETFQK
hCGAtYjKr604CHrH56EIrCD0+v3nk7g2GH8/WEGGsRs41qugauh3Mcv4feRxNLAhSV383RUzGYMd
NKUkJsCj8x57vyYkReweWRwMC9dhPonVd7JcGeWDT2JQtlPQEtahxqxmTgpNBr1mfhNBXnEIz6KA
17sSNWYAxplYuQh/2YL4ID6NpRtKgFF1PlQQ82boOxQV65weJD4GsuGyWzlYH40iqCIwGBxWZp4S
ihOQBIGGJLLKXNBd1Ci43i7U0z7fCa8h52zfMfDfQpLaNExdnxNgM81IAGqPgCLwfAXa5qrX4USo
PPfrXSLbpraMsW6rU97K4tErtXA4j5q0ACNGkfuQIBuTsrxjPU67nVZmkW7dvnGR9WzhYg0pVa1F
a7cBzWqmPM+u+1qXO12P0HsNi1QWlmsQVEjLjnovHdQxwdHOxyy2ZRuaj3oMdWELbUYBCHNlUt2Y
ISmKQxCMo3LSJjO+eUICg/T5lLz3o19PIqD9OIFUUdjPOeYM1sCroKoXWShpKiglgjgF0WYWX8PI
Rzc6tGQgX9nQbdUT2VhSC8wVP/uDlUcGkFNBkCGaNtj701lXra5oJ6FoSqBpxya1FgLE98ou/uDA
IKdJCMXh5JTNTZwHmsnWIAY4IooGEoYtk2ccdBUOKSL9+fMZ/cWawqRBvZ0a+Cz0H8zbTKEPXgdS
+sB1R2X6w+hb5MtTyUFDoJc8uE2ly9Z6gz+YQ0FwOjkXgqK3cjaHWt4HWaAwJKUhPlH07RZdtcPK
NTEfhRFDCMEMoSQKNmIe6AU8LQNOoT1b5hqNnEYGVW+BF71dEzn6dSCFJZKQOYSzMW2L91uijBBM
+FoI6mKq+0c6SooewKq//XydPhrlX06D4gxbb1rHN3Fx1qeF72sFShRmz62myUOHqzZY2XgfjALE
l4mFwSiI82cectJRUaesAWS105OzLAMcAu3iazCpaYHf2jVGCZ+uG0mlgjc2h9GF6I4ovAD5TrMa
ISxEobGtNWz4QZMfrKmsPvXZ5vPZ+xd587sxcS8oAofrddhfxHbSXvdkB1I+tJ+Vmj41KKXQx4Ui
VQPZcjRfQZbY1L+ItnVdh7lFwmxYmhqAWckgAZnkjbAoiVm893F9gSaZ0Eo5EGhXmhWWqL5uAsE7
tam6sG4hk5gMT5VJIT1JE1YmdpSV0csIainhtHpdAsaXiTLc6nwEPNfkdQWGepJ6KNxHws8dnoct
mI34iDR3HzLtEprhaW5DjVFAqp3z7laaPeTJkcvwts3gM2gyoTSTWL3Ju33JUp1bWV0mQFlopVtu
4q6ofg4U2Ctb69AcZbtdl5VQjzY41BNp2yG+w6VJ7N6lRWflbux/RV5PHzfUzMPQFqrIMycuaNls
KuUnPdSiaDZAXrnzkO4rOY2OY+N1pg0CV934HvdUj+ysVTnZJqBaLmx99P1tE7glQR+mMJ5EPmjF
vUkaZVhh3aGVGEJ1qZFldknTUMTIievNeCTmkGVWIUlmfGG+D9BM7/awucaYBjkU2anMd35adJnl
xX13N+IiSmyR6F1g6y1oAsGO2qWqclijlOZAjhBKm5nZ9sbeg3xjCpnHlD9zbILY0aAF/lT7id89
aBkULI2sRW9lreFoQ6tVDTdmrGs/+ogavdUkSXHXNqHQnnKdjHcCLklg11Whkj0Ic7tbT8nWO+Qh
+DSRrPYTaNFrZqHdFypF4V9pAf1a65X/XRtyAlEfyG1/K7w0cFurqo3Kc6CFbERbwaLct4vUqHI0
LSedsAvae2qrQysQgtisaAp+jNqhDbei0drvddpCfcyIkhqps1a4/jaMER7smjHnA9T+YuFbRdVy
batVHkutpBoh66eFXQgdNr8AVaRJNOM7eh6qxkp1dI1Zve9hn5sR5zcx2uvQiRHqRf1DBBobzqrE
5dpBySJorYLEHkD8JqnjbVRE4xXmnYZfoMNAyXMZu3F9PyA+rfZNQePQZrmWUmdwB+Or16eu7nht
Ht4mIIDlh3TIMbEpOJjaQzK4kbDCpPXIVpIu4ja0fRPfQm9GbrzoCUkizBlC7ufKgAjhRZuR0IDU
XQbNNQX+4vC8aBoPOHhfb/OnSqsSCC6nZTMWptXq/riXOPH5j4LkAZjXvK7UnaEZ+xFpDnRdXw9m
50NCG4y8gdWBEAXiNSCuAZ0ejSfyh0aUEGouGlE5xZAU95R5AoCLOE9AWti3Ckxr5mh4G8kDoSCT
5sEHzkQeJCcdcVR18oMAongbUxidB6JQnnTIRlYIarXezqCUhz1utnEP7t1MCmhKyCKKjqYwk9Dx
EO6Bwb8es+9D67FDEhp9A4Hezq+2rC2pP1ipn8sa9NihK8tvlcGbuv5ZBg0CGfTIylBmxqbXTU9F
exCwBmP0EKqIgqmz64PLto1R16F5KMaMWAYNPQ96vGNUgHGtZaVP67NRT7we+o1j/OhiWgGcyUto
CeY5M+9MjxFleeiCM6xuqIuHXrUFZCuTHrWVMeNxus26uKVWJ/QysstEaKUtECYANq5xkOAJWcJT
Nf3SGC1oTxDUuCOEC3tAO2XpNHGsNz+6sRxi9EsWTXVWRwHzodEbcLIb+tYDO7cHP3WTR8EwabMT
P3GCMQEjgmpDIva9rhHwC7dVeKH1Ga5syTvZoY7tSegQqMpI7SJTeWKzjptXoIMYc3BfUrx9CK8F
LRVVmNzWvVTdDdE9hDFF5hb9TpduUVkNEzXsdB4VwBXmObnWYjChHPO0c3MclNy7CvU4uQxCHAJ4
025wi2foEBtuejI6URlU0VkWK9hmiPBmLjT59E7ZXajAvDBWpE+3NM/ULWYKAqHAaSZfs8EzoCGK
1PbPuijQmJx2DOmteHQhpAujkwZHnin3SVPG0Dg5Iglk70MDFaccakFPGmuM0KpDP7rjNKybbR+0
BTnUFCgGy5Vae9I6N2W7ugo8AOo8Bdy79BIThJmwKg+1UZPcIWHJ7voeik9OTlsgxcrCQyhRJbqg
m3EY9cccV2duJYQFxPY1ln1Pspoib81pcTCLICssViESsgyQrGuOQen4oBnwxres9n0ox+p1d4bD
IaHFStL8JEKUbKyyIQ26G5hbSbBFFZ4OIXHFI7svk6lEUUvvvgkrKSFm3KGgS/pM+D8Bx2zLe7ym
zA5l0hoxNpAWyq+jP+j5WZ0QozkLqjrJ7YQaRbxpoIyc2k0K8qjvAr/WOLQqDDRyVLQDx0wJQWfH
1Bsh7davQQ0WFoR5t00vpL/hiadS2ygZeAulG0fkVEWaUTlBq0MSPFNaW2GDRiw7qjhFGzVB+1C0
yVihNTsTGRWyHf3AHQ9DaJrteRplPDxTMDzBpmdiCDcZlHTld8kCsDBaUSuj7pCUuJO3hlkMwUND
ROFuiprh/x04id2LPOnrFKpXUVqSc7Myiqlkl/aVupZekZdPLpCM5UsXuhB2TXkkk72H2wEyIDDM
wX6s6KCsLsoZszTYFrpH/sq/LyPPBQhD06GSOyLLlCFlH0LrXLom0t+BNwQwqZ2P/Po41A30yYWe
QJkH3GDVMYxz3EZGzcwO0sqB51oy1VNcqPCd+B3gZVCXZH1KcMBjxP77VAgzwNXcjtxOmGzAANpB
6taWWtS1TuF33U5lHDY0gPBos0n1CHcYgmTQrsVB5rVHaSJzZwU9nLLB1+Ro+6nZSatADvCiDKQb
blq4LSXKl7i3dk2UhYEdQnD0ZYCZVbYKfO/eoKix2gEshXumuAFZapz9COU3kmcmeL8q8+S1OtQ9
CySKChuVZVc4dNDDezB6d5Af45WsLKidJsEmH5ppfuNCe0iSEWdExTHFJSdjbdzibhihORJocifK
ujjnnga1c9MfWr5BfYk3div58NBUrXZZFYXSHWaW+ovCogHiWoxxtql13YXkq8uQ/kZUP9b9C4Wm
4zcXBAHtXe/3vbYjLvxPW/MnIW2oD0JHtoPr94VHrnwOJMnT8ygHGxi0wlMFs8Z5Pxx5lzbMFqkW
7TK9yxorkQGYBkxJVWRDwFB2KKxV5n1Yxn5qxaYfoP28D8jXsDHAuWjgKoX/2Zcs2YLOxEDGwc34
rUgSXh48wQGWrkqaGE5cGgjqjSTmnlW1I/oF6sowlZVpDU66zHx5F+th9iQMt4NGsueOyDDBohI7
i8ZaWEpqurFBZqFX10aKvM5W99rKAEdLiDuQRn284U0Q+XYas+I4Bj04BDKe0Tu9znIgqsYofWxr
I8X81D2IGnERl5odsaJk+B6BZF1ZllFvISZIAfKSBf/RFKUBqbIgFhNDS0K5VTVZ/rXsAFyy9HhM
kDxMIxOS0qoEPJKCbjBAhOHjKkL4H4EMwFDVdcOxyR3WNgOZVGLpJMBMzcJqsScZuLsq8ZA3xDNt
eGvxWYvYRm1llYP/ohZtj+gFSrgrdWw+zxggkKLIsVGi6zoxpJrFiETCOaVjnVhaDafnKHA4IApQ
u+5wnnkleEkCv9agd8wHjdhjq4HNtonG4WqkUJOwigiMXGDcgzFx/DQe0abVJ6DLB9djnV3FRNL0
RrRVC5F1RGxQLfK0kB28NmTf6kxL283YwxpeI9T2oAA6pAFY3TJd/waiC9+4o6PBD7JOdcNRTe49
CBb2D+HIXfNygBwL2YUR9sVOc13NtJBI0tE1WXZNu1LB/HWKJFO6NHFZIa0i54VMv/Bz10vBKKlS
Su81fXT3rhkylM+SkNzHYmjuVuLbeUSNdLhSHAl/9GsxPlU83mYH2iE0CFiEoVwVk/h51Eo0+CH9
50/8MHQlRzBPTjGGIgjyX8oQBgacM4a5XpkXcK8zC6kivh2hc2g1ftHtTGKYzuef9Us6gklTKQyo
S4p065y2yUzdoJKJl1uuyr+aQTScBhWUK3P36yA6YWgthecwVX6M6edvMithYSaF3vZwTPwmfElC
5l+VaFM6/N1PwWFhBopSODO6Mc/fJKpEaIMgB4p/cbunAboSKEmTlcT0jPQfiSg2PR8pFUOZTBJj
thGgrhSZsirRWNfWMPwVEsg9XESqZ7ZelRLqjM2QwimLQ2Gg5aPXGbkNEctBxqWndWaxYRDsHFdT
oR+Ghg7GwafoB7NdI+n//uriUFJdIQmIuhqdE6FxMwd1mzFNvFHfoBqvHSotM1bKKR+trmIGBY8F
intICr5fXdqaLavzAenMCnEIHFtQaTlDnqthJTX9y7HgSEhjm6LShqobpNveDxSBlKEoa6+w0NhU
b9E8VUdWUCjNHkVXrMG6fh0MFc6p1jbVICCYPqtI+WODzJVEow4ySOUGoooVeGnVQ8nANvv5vv0l
VwcDJgyk6gg6aQgy3u8/CwyfRoCaFCSXuNdYYsi6A66zEDytmXdydbAf1o25RnD6y6JNVpMRaCuT
qYYz72T2VNmwSqF6ECS564ggybZMYDu/ftrfKpwvVsXfVdIv85/pbV3+/FmfHvP/A/VzKN2/WeWp
Pv+ufn6ZPL4rt7/+83/VzqX5J6JJhrT5VApHmQXb+F+1c4k99letnOl/cgVhVBBQck6IoYDY+KtS
TvU/dUkEGocp1KOnMvzfKZS/UnD/O2uLmgTKX0qZhKICRqiY8zAGNQiYkVqQDtUUfD8UuXm01TyE
BI7ZD/SqDUDremhbZBfAcQXXzIqaXjUWsobAWWh5yZE563n+kmsuioJEy92LkGWtaxVJY+D/flUi
8G2oiapHDk9XVXWHlFjd+6OTpNRPz2SUgJGGU1Pewv1oH8hQIMAL8iwcgLNjqXCECVZvSycFua6R
L/wKwjnZWMpXiAYqomCA29HLB0tkOYv2lJYyPgvHzGdWX5X9tyQxaemwvuTQtjKnqlpQFCWFpBBi
602NCLnZsiyUR+kj3NolBa5nu4MA+XgseUnhfw8VjTb/n73zWI5jC5Lsr4zNPttSi22q0oUSAAhw
kwZQpNY6v75PsXt6iOIbwt5+aDAKEEDKGzfCw92DWeGwbxcti1O/TeNYebTKdNhNXRoZNvhqwt+n
xDRutZiFYW1Yk2qabb+sl7yUsBMO5lrYGmUgp246Rsp1AAArnXJOf5m4Np80N+9IXjxakHPID7qF
d5gGReEuXmaBlIl9oqvuGIDCrodeoK4Pxjwf1zr25ecEO20X7CF36R0bR7EVO93Rs1hnkt1omGt+
cHH6bRV8ypdg92czoi/BpiPR2yMEfYx1UlaFwL+W6eZ9qhwlQZ/csh6ZxRJNjFuqA9P/18ejM0WH
Cj4K2/U9hXoMxCGTl5rjTe3i910TvwZm2bl5V7bfJDlpPskOPu4at+tjEcFrMUVS01ub/OP1UYql
Jk5mpptRG7n4F49k72Pi3EhRn1zaxwj+34cijMiU4nSrtDtOV1taDA0jh3SFOTExNpvKbzFTXT8b
c/DHYQg/5A78LhumYt0P64hH/O0XWkkuhsmmF0ZL7Ufh8pkGWr4TX5Lj0jUio6IxJnM43pCPdy4d
J3WMFwB4ypx2sDyd8ZE4zoYUOdtB6eL6qZepXV4zVZAYsWDI8c+wSOTKCxJgxMApEFCqE/ToG9dC
jNJpepjGLEIHTO8jeE3UEKpbKJfpVNiJXskBrZUcZhq4RlisU60UflgA7/nBCqkI1/200KsahW72
lq7nBUoJkg3ANk4SLfA2hoJYBmPH54zmuOSvkaTWAtiKtcy5r2tAGZ1dDoIR+4qgZNdREYgR3dCk
hZtkcnXTnrSBei6EeoicfDR0cbCDPGJ88kJfo9npQa+MAXhLL8DZa7GcNbHUyoGkS0fMI23epoEw
aU6Y6gbjhAptDn1MaenuSIU+5EdpIba6nd4nRW73bWoEu76cct7EPE9FLxSlLvEHI64yWMzDOAf7
fBD12NPqYcmOwShW+pOeB8NAUdwl2nuTtkwrquW2qleR2bbFTiyL4AX4SGhdaynj/mUiY/u2JGJ2
1tI0pgZvaynuTksB7vecW1HSnJW57odH0TKqZG3GaRkfqPsr2gtZkWe9E1SjHtfwg6mPfbUN5n7d
LdVQ75d0StJnHDrV5FLLXV2FjtJE8XHBMFfe0eHr53ctCwpOpTNr62Ho9WB2a0qCyOeIyOrTqYrh
SsWq9o5UGzanEM6jHQ2VBooqJG31PQizNEF824Vmv9aE2VLsRZda7DRN+pnCk9yo+rTJcrFb1lLH
HuVPVW0MIEZK3j21UV+qV+bARNNzlsRh4bWhOU2rMc8GiLYmrtIPWb0UoWAPQZ0FL+oAfW0rGQBO
ti6EUvGVZxGFdD+70ZBCtza0QX6TQ2CcblVJU15/WwAERxqOjPdNncK04tFRzMQSbI5NsQPuSsmo
xGLlzC07JI996MEtmkTodlqIU6qnVLXJaMsoH/NtY9U4gkRzYCCFikKm/ZYjkYor7xa/awr82zpB
UAyv4+wxxiqWqPDrZukZ/Wml5ess82a6yMTG0O470E1XHMsus7M2DAIvTnuK82ScK3wGxibotiZ4
SehllbZYnsq4htHWA3N+Mucg3IuFmpnepGjxYmdcsOV1+D7otjaq+L0mRqW6UTO1lisEcLEdJtbL
iNFkZUpXUzHTOYqtakb4GEVAa3qliOFeUSFz+VRHw7yO5ErbJV0sF6sira2vcWmElR81jRG6giwn
lV/XsaFvdLoXN8ZPr+OFJmkK46INQRhsaFfFQU4HK3wYur7RHqNokoV1qfQiKrVULI7toBlYeRlV
mboNDvCP6sD1OmEtsMWY7DZ56kh9ouTLYVabKhNcfJcUurzFovOIOfOMYtHscTiP4nwpjhN0B4aA
Tk0sW2totRlxSF3CRl2F/Q3zrLe1Itdy3rt9kWWhn5lxjQOosVS5uorHIqDN9Pet9E6aYKhQcgxD
0agV2HCQst6lEwQSup8pflvRlPTkgaaeBuqxaZSaOcqVYVXPEzIMnLL0oopXohDKXzvFLK19UdZD
t69TODIrOJii6UidPlvHCGBgePr7Wd5twDg/qKSy7MNQSUFQ7nljRRGEUdwkkRvB2n+wJpiKeh+M
trJIwicb8B1pmy2LY1Egsmux3ZOK321Z5JQV4cGIXLEZCl8BcbRjcxxdVS6151mz4kvFHGQ+J4fH
wBREr5yswGnSqPoE+bhViL/l8LcTkUT5VkrcSlUIcx/3TqsWWwXsNGZaxGzoazacEAZqwlzxOAAy
2ptNoH7Gh7/LC3gbSAZunBwSOp25QMrHYyZBIamCqiKYrcfZ7QpibDaVqff3x/nnUUgVYQOrJFba
jaj38SjDpMRRNUizy8gd1QurMFkNlvjvHLF/vdmyCTmLCuOWmf7CY3/Dp8DaRDHLYxT70DXPTavK
m1FojW9/v5aPdT5HgdlqULBJEHJkleN9vBallcepzrLE7evM8DSrVh2tyiTfKi32CTOE8Sqo/003
+v8V+P+WbnqP/zeD/fDWtNFblv2vTcusve/t70z2X9/6X9U4jxtWOqknjlJUCEC7/6cap7r+D+Kc
TgVFZXxjJP5PdS6p/6GDnNz4yiblFbSn/6nO1f/QgIwMYGkJZJUKTP9X1TmvxP9d2KaoEsYkwi18
TI4F9PXxlaGjleWjGOeXZhIbR6olekPmdRghH0VTbX5SvNwC+P3RFENBPwGw/ieAqifhOGVClV8M
2uN+fpaX8GFUEvo0DD1WohjSnRGvf3so/1AQ/sMxQTLoc3CLUQ3cG3PnSRBBhpvSyzAbDwzkKNdT
N62q9sYcKI1VLKc7pnR8spV9jJe/biuRW4G1SNRkNd7d1kEfrL6UsuwiL9qyHjpzQ8/pSyeYO4pf
6ZMQRky8v6/yDfChXwfIjmfVfVGoG0phJpmoX6wHbfCBWpTYNdPvoBZwjew2+R6TZBbFSx9epeQh
6Y9m96AUayiwTeCIoctQs0V6sxY7Cdw++m6G383yaaq/RP1JHDbd8FNRNyZjCTq3Yyhs8qi2D3q0
y0yn1rx4oAcI+2Nltq9LR/0C1D81jvzYN5s2ctV9ckakPivf55Kc5RoVxyx6WIxXXVgt1co0V4F2
UQy3ks+iejFvLjQSnWUa02N17kRhlUZub6zj1QRxJESPA/qhXMxgo6yMrXJr7GGgbzxYz8ubTsam
dc6UbeNX9Uv6LleYQp8W7Vsm5IdYrxxmitflCRo09LIfpvg6m1fNfKsTKrUBslR1luv3Okndtkzs
Sv4xBF87DQW8hcTIb5XNgB4ziRkYX78Eyzko3DbyRZQSWg/HqtEcYX4xUAFLyhdGhTXTVtfJNSHh
WtJOrLZID9oTDXHqQigbJWTt0PJ5F0JI4ekO0aIxvvaCo5N/4YNbbmCv/H0h3MmZeCl5S6BOorgg
6afLcLc94LDfhDlOCJcxzmHz6QGAUTtjHyXCKWuCQPVNuDf7YkTdCLPvsSSf/uQc/lgXLAaRoKMj
3WHDvc/wZqPrUnpc6qUz37q5i5xubJn5WI2WDaghu3+/4n86mkSAZNkrt0WofAxumiB3PQ4e+iXr
rSeGn0S2ofdQMIdkPzXRZ2No/wg0AEAIFgCgNNa9eY+yB6Mx0MqesscJEN5WptpVO+PJqDA7GnM4
LzHkOewC/n6Jd+4ZPFSOSssIWB/CL/KCW7r6W2ZBbVOIamqkj82svXbGOsoH88nqcMaKzbT2pKRd
7CbScXVNxzWtR97lKnqM8+Gsw+6joW0qm7xLSw+6kKtPyeXv5/fLJOVDyIe2TWPuBkbfGjj3bYBY
Bv1DKmVdIfsY/YqnbShOZ6412bUUB/BEFdcziKo/bURMgAJ3MOyo8oQfONnMli32tOJt9dqtEyzW
/PzQ7KRtvdG2xgrXqr5xo9qxDnrPNTp8IfMC+D5pdLFBk24m1wr8FEaQi8h+YG3Zwndh327LtUYv
6di+h9doK++ar9k29CNci2tPNqDb2rJh06YPLp/pb38F4j/vBpIugPAbd/72xv72tMJKNLW5Tq2r
+QTHRvkW1g4uAiVLACIzjm4/jV35lHW2fIIJYNhTjrwMqpcP07HHouG5DmyhduprdWCo9I/ynevA
B2D47K36paL823neMs3fzrMJxXFchsi6Jptqr8421LVo0/jlrlwLa+gR9U84X8pLelz84Dy8SA/F
ft72Hhb/wTGVV0HkBIdoY63DwJEvykYpGd/lx+Xa6r0Smi4e9JFbRS6zFxPVMaenDm8wxR7xnOls
rXXYwQbsczwEnsba2AWb8SSdp8ssUC7bTExhsAIU3DjCB2GV6ZReD+q0WzTUmQerPM3Bm1i+dt2l
qAFxbPUFuMkufXVdrZJzdSgfZHjN1+aQrD4r2H75L93fN6DMGxxOK5oS5uN9S2kq5kE0mNf4Wdzi
37tZHpJ9e8TFztbWwhf1ubXzc1/zttpMD4V6CcFvaZ3B8pnbnXTO+DWfvKzAptFpp00znppmlWEq
JDlN6/B9WbPC1QLMD85FVHtF5Zrwl3p3TlY39K6yeziPqidFTrtPaHu4xVf2HcP0hGhbVyw6P/ta
X4VtvzG/JF/1L9JhOMLbObHxKDDyzsnk5BDDCB7XHuKRerWGTaS5rIe6XCuqK5S+kKzGxbUGL0s9
saPhbiefOKz9ahr/eRfJWgzupWbca3whyelyzm52DQ7BAfbbVtlET4FTudm+hqYyeYJol6UftY4O
/Tu3oeJuej/bFdiQ1wxFLjdMe/dVXyxs+Qtstexz+9NfuP7v56gp9IcJ9qTuBl36e0dGZoJONfMn
5nNmruJ8VUrbxLLNxtdZjyGAqjLtUkrz1vLycBOG2yreZMZZH85JsRGtrT7u2upVtZ7Mbtu2nhEe
tNmhIzYHa3hq9bfK9GFpMl6l+zk/RIErNLZyLnBowtAO75TvtLOst/BU/ZR1ry+fwvnFbBhw6vH/
CkSzGXK/M0O47T3NcOD7lpLflG4sX5fSZQT8PG7L5KjkXpO5QbzKIj8O1xT45DaRI7HsLOUhK7eD
+GQAQ8/JkSExN1w2uQVZsr8YgjYYEuN9nR7GiFw86crRslwW5tD/4OTrbsVI0ORiwqR9byVb0a9p
v0tkv0zPg7DS5/eZXFEv1sXSuj2kl9pQvLQnD9FuDiRcIiejom8woWfd2htQlYiRCrTMCSQeAD5Z
1p0Z2pqrt5CSIwld0D6fLkZ0GvpDa8b+YD7HxqOMgVGecLfGf5nKaJAESPBZ6igHKKHulnqQy63O
VCrxUqhdY49Tsgn0WfGYf9k6S/2ZO/Z9KqNpyMh0U0E0BBb0RwtfzBMVHljaXELT/N6CtthKSmtS
rBkvGVXyJ7qrOyQOsAkqkqUpN4m1DC5yP2+8i3GURrgbXhMQS7uX6sWNi+Ib431vef42SlTRiY0N
vVRlz9BPmo2hewMP11ZlbJtS+Wy2zj+ckEItRaFKanVTnFGZ/74hCSMETDGaxItkBl+aMdJ8Ekc7
MvR9qPSZHYXBCijwaRTys5Uy6KE2zpqOcKMIxbMxq9m/LGTJ8EhrUEeTdRkU43eZJbFpCuFAL5eg
GVfq0juROoKy17VvAQO6dGPhv5ILf5LtfcQeb48FsRX0JgmBNjK/e7BqgnttmGUvXvq4aj0xbfHR
Qk3pTBVv3t8Tt/tsFiyMJIUshXYjN/5edy6ECE3CMu8vXd0Jdhl4HeN9bQ0JEJXlV6B+HQGF6v/9
oKTKPMcPYRXVl4UoFMYAcd+85xNBI62UBvnBBZFEaTp5sonU71amoL46LpmjJuveOhrhW5EP0KMs
JsYTFMSjKR40C1f+8lWrH9XuElTPhXiapl0xXefqeW7faxoH0XSNsv3Yvcf6Tu32ZMtpsUuXtTmv
i/owL+sKTzXVS5SIIq61YzV3XmCudvngJBujXsPvJvhR4ZkPMHbiBbNhe6rORsyqPxX9QdPXufgq
1gRwVTjWy1qdD6nws6TmWGQGaskxI5B8g61XfdHDS29djPK5NqiE1gYnYj4IoS8r37LyWZuBco+I
iEZ9zR43GOdM3FjaDk6gVPy0DLol7V63Hkz0pRXKu2wlot8Zsi2RfxE8S/hiJk/ycpSjCxW2obsB
1xRzF4WtrP4I+pU2vEnlsVDOcf2YUd7q3TaRVtFYucO8SbhXAhtt4xrCnuG7bpWbXmMGrqId5tLv
v0UlJLTiTcKbP9K+thFDTkK70leZ5EStXbbnYqbYWTexU2qbyvRkdUP9rBvorR4jvjROdadRrozD
nszn3vIlxZOVNRhFHFA432J1W3lQ5EftE8bCR4T0toAA027d+puG3eKfH8NIzWzb0NAC9RLFN6L0
rOcONDJ4IyUkk1lDwBJL1Wet5z+yaZh8tE1vHWgRMhTZwsejRkuIKqQQlcuif8fMOG8WB48UdA62
We7S+mcrHMXUVnF268Oz0m1DZRsUKwn9S/3c5T4BpZ1eBVwgjUM+HeT8GMuoBLSzSSmgnWfpaxA6
qopOyad/2DTbMfNCoB19OyenVkVkmnBn5y0OFYPlDlvZ2KMbU57I6pZTEDi6dbaG3oOaD6VdY8gr
Yo3AFQWnNbcLNi6VuC3E7dT+CAtf1bwu88rvgb4SuXfi1jozluy4KEjMH6IEEYtma8zNruPclvr9
op4ro7SN5tlQtiHjg5uHDFEDXan4E2fj/zLj+Rg6IDIDrSN6hZCDg8XHu2y2NG3nQpEvMYI6tION
PTBSQjsFXuaMPwemBRwQwzUvquFKdILxPA7tZNbplp7FZTuhXPFzStLJOFTRPlPfb/8IEzp/+XOg
O/ng0shGQSQjy5wci4z9Oh/LZZsYh6g4PJRgbakj9ohqVHWjsjcr849p6LxUeelpXRglf+zLaZNL
la8MtpV9teK3OTlYYD6WE5SrOb5GsSczDuq9OkntwRAgJ+zCwS3052B+Gno65VAT5fktVM8KPW2t
PajLStAfKjQy5AGixGg7GFJV8zDPb2a/R3dCwXQR4p46GufnsnaC7sI0+ngoHaHfFqZs1xMyNMhN
bqOvIsXOw8dWK72gf5fi0U0E6M4N7XTG0DCBmXqwT9ci20BzkCmu8aVDw8F8xhrePHTt+RkDZvlQ
Kyv88HTxqMaX5o3pOdJpzJxqgU8lHDJdtcP6AQlLkGA2Oqy05rtCbIsOcj+tY4S3wajti+bUas9S
GKxT+tly9VB33psGuV9jNvSk7fsu3kQKP3BiYPP0nkhubvwQdaSReWW3S+RL5QoKhQ2XxOi+SXia
5gFx3VeM8lYKBc1qXmRPb4iZKVQx9TGvtsG8mVKXCblu2/enUJntXH+vsu+a8ogXMcMOppWWrvqY
nHmdzG5osheQ5vulaT/xMFfF12f5XaDru6zywBdFN7kIT73oSt/DxMf6Iat9hamupWOlXjMd0mjF
fjCcuyMGe+bkM8auddloslWETMgPjBXaQbvMvTrdzplbPXXpDljVx/h58SaVjcdWwo3o7qtshZFr
iO7BC9tD3HuR4etry2094kP0moZ2+TXcWX55TN+EE+q5HLeIy+T1G2ZugQ4/9GCp+sYAd7lEX0P4
54ItrutrnHB2M6o41Yk31S75otpi4MznBrbcl+KTmu/Od/oWmVGB4fODJgHCkXJrePye4JXk8nlq
FfIlaSAbDXEl2lM9OBSIkU33Lnbh93lIxmQWKLhWmPUuba0dkhEVrp1+jFTpqRWMfSumn+wZHzuE
nBn4oYlpGRPnNJhe91MUrLrJYyHopwuKXeyqNbl002L4bJj7H/kWl65QRRg08JAo3furwD9iAnky
i5eE5rJdaf2zGIknVWSIQLW8dSJi3MT6JGZKJr2nj+kWWCWgpU4bijtPD+HjXVd0Q5CTZJYu6Lgw
ARENNxfXAFGwJPLQrwsX/HtSPB29lnxMhFXEe7o8Z8RYUPhqY/6QYved8AMHA8iiz3aGxIys0pmE
V6OucUw7xhoxYzdj+6aflvGHlL8Y7U7M3of+VDP9MHkuhp+L6ZsKKJbDGEe0orUA3cNNaWNqDjmn
BApvG7XPO5BEfjE7DYbJk1eSSSXbuNkUhjuNroxZKQwVJL4xkdem8xBlqIdt2cc9Zi3vADTWJCLn
1qOYdMALXaCrleTPTu0NfuuFR/McfC1/Bk/pz+ql9DS33NFH4evoGvm1p3vDa/olf5de6520kb/O
Z4E/tRMUqli0TZE2ij2WLh9FuF4kP10ug7Cei41i7KfxXKxMZV3l70P6bc4Pk7wTB18YDmLy0I0b
ob3pi9hpqvWgXZN6L5YvuVvcZGKbRcZWaiulOwsQJ2SC/LpQfAtWCqYlaOlCG4IIvw8X8bF+xfwu
f52BuUvHAO+UiGyEQNrmtvEav/89V6fQ/fPlgbAnKvINAfmzGpk7XDvMrF8ukeQqNXLcdZLsVdWX
Jj+wPJJKPq+iZIs3tOBsSEO82OpXq3Yb1Ruqx8J478sjWLy5HFAtgDLiwzPEdhV50eKjpGJQAnh5
WDntJXsVXhDylscW82zAUIKgfu0QQ0puknvyQ3CdX/TMSWcfqwHtrL4Mz9LP6MKQLN6Gc7iv1pzQ
tj5EfsoPsL5mo4s0sNwHD72P3bUrb4rn6k17Hlalnxa2oDnplXD/E0NBgxeOWVy6G0tujyk1J7iO
Hox1xmDQN/hgxlrfVI3dSI/6g+5X2+hrUTqZamdeu+l+ggSycUp2+6odUk7toBw0z3IEL1+lK91t
/XCvY+QfMq2g8ahghLcEgIYFlTjKV7AW8Rrsg0dxBO8A9RG/I6NaJWA8iWMmdn0ot+NRWQ9r/XtL
tPag2L/LXxImuHIT8MZQH3GCYMUtNLe8BFly6o3zVgNDRc1brJmhKQzfK+M8D5tZuUbVstLwZ8Zy
oHX4v1i1b5sCqs6L+Fp8SQ/6a89kFx7JIX+qa5sPxgHz0QSuLqz10p8kiDd2qztRipjaGTncuLba
3SDszOFQjiJo3Us7bzHZMIjv78PagLvkdAuovTdGq1hxh3PaOdLT+F37MRzkji6GjaHuaNo5PcrU
A0GCO9noTsZU6MGv0lWrreTuiDcrikBDdfniEu7azVM4wmWdSeuJMyWuObti7wfaNrDcJtnB/tMk
P1A2kuSb5TYazykQa7jW8Y6NyaeuCi3iYR3Xq1Y9lIGjtA8jpUkCldvlk/CpzGqFFLUbCXUQtp00
cAC2aSKOdC1o39GJ/KT2/xMC0dESSwjDTPkm47Du8lvU9LlpBPlygfWO/e/ICg/iCWOpgX5HlBpb
3JOkZq/L/akoPVPLZVfgl5OLGhCvkn6yY/+BSHE6N5YWlnrQWv4ga0Fbn8qxj6SL9GIV1uyJWkWH
taStMZmf7FO0+v4INTDNyQwsjPAUoIE7sE3MAmVIpWq5TEzCq7f9cdqPz7KXMGxzPLE04tpeJCeP
tv30WOFFIHsSEPGTfFIfZ3ymT6DkyXBKUicBMReoR6iEfXQvbeHI8crEUeDb8jSLtqO95bmjaLbe
OZkBYdEFy2x5t0+y4eXdQ9Y64+AZEF47t0+8qXQRa9KvEU/Jz9tCf5hf+2GtJI+hepwHD7mDeJpP
1U5+bdbhJt933rIN8fi0LulK8LrdfFLddAW2+oWveyC8Pxdv4746yv5IXFKOqmLXydHglQzcNvG0
xQ6aLfOZu/SwdKcpPeQq5+GqpylxQHwxriAcBgrtL08wzhJbDrYZBs/GGU/C0y02HsQTp88QIdLw
J/FEf018UX4KxMhsB05shHbwujCUFnLxzXbC1k/KRWeaAbRfxtYse/JbX2WKgezK/vKzyWzRsoWn
4t1KHEbKcL7p08i6M+36Bzf6FmrWy1Z/iS44SceP5SOlkLCtzhiLRz+G4rZrWt+tE+5bqoSvjc3n
23d8c3JaSXj1MYL3Z+kxx+UhfgE22ZrHfmut9UvyI2R/HrfNPnvUvs1b+ZC+Q6cl7BonQGH+FKZt
8qQotJVdtaeEtjtpp0G41ZxF32fDuUXx3R5HCJ9+Wm6R883TfhrOfXeKMQ9X/bjxex33T3wQ/Ngk
6BAe3IzZGu3KUrA6Wi/xKo583IFAMVTm6H4FsNZbArebt46W8LbY6RdIjDdmgWDr3tydqv4gy+sZ
KciMH+4hZWwELkZcd7EX+kPWPQhd4KTawYqfq3AbtLbxCa77D2uWTgUkJAVavy6KdwwAs1cMK5i6
5bLghvQgKHGxG3JpsoNhYkx0p83/OkbAyJYYDQj2gULivjmdlPqM0FhILwGAstPFJhGzqbelmH6f
TRyc/p6R3E1FuWXqHI7GDBZymEQRLD9ms1ZSKUOPZOeStEHlwpN/1+SiPylG2jhz901k6ns8UyVF
XelZEB+MCHl1VhRsqTrbFVYFYE8MubBmYdUNKKIrq+98K2y//f1E7x8Ddx406IauizpCH/kW7X7r
rtZTLyZdksPeXKyS1k7Pa6rrnUux4yyj3H9C3rybooWamOOZqL01NhBNMn5VAb8dL62sfKnaLL6Y
6B92WT3vpwQhTNpGOFjEy7dap6KaEyX2ZnOh0RKZhg80XDilmjW7oaFmvNHIcRlSAzQ7Qg+sVxn7
Kk4/2eOsP+6MdONPwKJgV+HeaHd3ps2FOkgbZbnKX3uOJ9kZnsuPwoO60q7BytzmXnmmXxpdw235
Q/lCqKcpGn/NUkeAGqvaTYyx0kktfWRUwDUZBIj+iD+/EvtC7KepS0rCkFgZ6EeK2f+vvXpUh7V1
yZNdKO0K9BD1jiyvZsZgYxczDSffMp1h8TScFqNsI3V+35BE+LQ+ca4XVDQAh0IGvD0LwWUk3U+8
uPbABEhE5h1/VQQ7fi+9+YzvW23cpq0TJUAyBgWIxEH6zkxok/3oS0f0g2OFuCtxosRtSAJxvfnU
1PjWmvgdJoNWaKLtoa3DL9D2uxiQ6pIB/JqJ16Vq9hjgpq5iIPPIIjbKSphkm1X7xqhbRpMxxqTN
xQdVCn4mEPI3NEVOf18Jt7bNx5PRFGSpBoItRTfNe2UvpTCeTn1UXGU5xoUpzB4g/A6rIP4myT1Z
69M8lOtknKxPQsU9DqzDrddUE7yQBi4GvneRolCqnPGScXEdLMHvJEhd1ZQsdszAk1yOZcAsvf2k
ofLnq03rCkcOCiY6HL8Ior8vemTSXSspdX5NymTwGmM3K3pAkUc2n+Sfufj+w8FuC0llBaEF42o/
Rhgmg2txpWnc16R+iaOCBFsxf5RS/4SFwmeZ6X1yxo8HRIDaQDp421buoBulVkTA7XC8BksK5Fa0
5NoyLZtPXpXbOd+9K5oFjk5rCMG0+Yve9lsUS1RlaiVU/lfzAOgG9IqfOQ6po26LWOLlJH2OSdEb
r83spLVuKHoa+Q6E1uKpjzdlsUuii2A9VNOu0jxEmKWl4W/iZ5on527Vef3kjvVRaR6r1s1CzIFW
k+Ba6rpN3S7GGGbXSZ5BoWjtQtWbVa9Z1lbgWah3GAb5k3KSrvVEqtQ5eujGj/mj9GwwhU73lNip
juRe/H/2jNWZiING5Em1w8wYeXD6zilpGWbHUvG6eD3lx8TwMRmniF9CB/H5APWm9mvFC41Vsuvy
tRis0nE1HIpV/8lNvkeheJQ3vpwC+RguGEy9j+8Nqpk8itF0XkXM+y19eKDHZy+WPDlD17z0WvkQ
Aef//cH+wUvUpZvonlYzElJe1l/J/28PtjBQUmS4Hlzp3iSUgZM75waeSxqeg9bQqq6oiEBCw7Qu
hC706rL6rL3852UjO8HgR6WlK6n49H68bDFcwmjUpuKaCepzFucMKlCjAAeoova6RJbdpPzZY1H7
yZX/uUoJwfAxcW9Gi/2HxUjbz/iEDVVznfWm3XbmSoCLhzcdhlWhsPrXdxlzEQWdty7DE4Rn9vEa
hU5EpdKUHGw0r7UorZHbYaRY/4zGE6YsaKwljHwWixZSVpWfJIL/8IxhniJlIf0gNUPQ8vHoGCrK
URHPDfpr0aJnsbhDER6UXsNqL44P836sk4QmYPhMZ+7l75f+523GxAXhORYkqEgIvR+PLatxFQ5m
0VzbvN3VLUab2KcSL3odr8320zjFT/sYpjgasBiW8DdW/z2QbY1iA8VPa69QK7o1QNbYbSYBM8Je
1p8VDDAd+T/ZO6/dvJE1a9/LnLNBVjEVMPMffFE5WpbkE8JyYA7FYr76/6H3noEl9Vjo8wE2dnJ3
k/xYrPC+az2rwkjuyDz8YDi904IiAecpecUUclGlSPH6QROeJrAaOmBlOSNya+1PCXroqr/vO+u8
aiVfMf6dywnP2QYcJBAsAPJ7Nz2FIIgEsynsQ7fYwKpc/97QZ//za3i3Pef2cHZJVnsa+5LP7fXt
ZZjSEOPG9t2su3AbT/PPZNDm4NeN2Yic7j6bgQDpOq1MBc6JczWHaJ08Yquj2eWW7qEL+3pf+mz3
GnknvKLftyWKtyb74FbfjRjkqoD9VzL4ish5e6dDtYz+VPnNPYZ84rmx4m5Uo50tvvpviUZR9udf
5t0CumqyV7QMmguHrdm6ZfttAlSmNw6JOfX9HEwSSTm6lQLm/gffoLfu7F6NTBGuzGbqNjQCUOK+
mdxHr5W1EUV6rxGrpZtSiWfpTHcmWU4TyH0XvotaLZ4XmsCubs59j/sA/CYvp96/jiBU3YCpyw8R
KCaaMN7Z4OfjVeOl8hygarnxlyc3XA2HbeZfKzjHm36B+LWIbyFCXiuJXlScWKfcBtVSisKimK6U
9qh2V8rdFu2M2gDjVd651pmVR/WdKrEyr7TBZVncYxPYsLSojkZdONwuwb6IhLpDVjB7QKcC3c1X
XfrB9vRvhmzoIkPEH8PyxOL05s2Y1A3DHtDOPaysbBuHtIQHW9e7oFhd0oDUaVMM7tY2UYenIES1
K2tCfTtb/bA7+zIX0V5O7vCIJX27tJQCWrhuBwyGHzHz30SMr8Qo7pS75BMLOOz9+vPfxpAWVQzF
qUrvvdFKj3Ic5DUsIGsfD50gEYcR1Uc1goKGU1FN7VTSYLRbPv+k19augf67s8yAIDAqD0u+pKeL
Si/KYOhOc7c/poUxF64Vn3eRI07+PPrfLb6MRSwBal1/cQf4b/bisq9aK/HGYZV2qaNkdFzQZNvE
Nhr2UIEFLsKp3/3zazJTrhuPALWReHPNUXhIdcOhvRNZ920pzI8yKR6LKD8tQ2JHLRpglp0c/nxN
542dc31HbPy52CqqA5nxdmkAwNsKv+imO4yUsrr03ftA9Vh0PlfVJm77Tew8eSU24PNOn5U+4h1E
mumGX4XDarwdtd6nEBhjjD1zubUxZwA53UmObGZGYBAtUOfQZIgXyAB99eJPNcaq85bKHyYgMVwP
wMsK9ySrNnN5J6Yr6FKc8U6i+aYrdsG8r3AWgwxRn02ht0PzUDovo96DI9z23qmrDir5if4XC/kG
9UdEab10H/z6JHys/N1YPUl5PuK4cTbIpcyNR/jeTEsM5Q/9Un/vE0iQkWIy/bSau5wyeal31XSa
B5eufx20DxGFPHgIhbsP8+uYG27vZopn9QEnfjtRkr2am90cbqxnpl86X6l3iq88WPWm/KP2eYXL
gnUdReTxw0Dm98sBUH0+LoGZGxnm211xYc/j3PuCqVJKJBQTVc4ovcLev8U0mn8wNJmM383TXI4v
QbEsqPW/vl4OUq8s7VS7413vHkZxW/ubaLk2AAoLW289s/dgL4feUxB+Vc1lxEuso/uke0r6MyOf
pfvDcX9MI7Wu5iZufhTWZQIjZ9m7+eNCUlJH0+08smnGPDjhwwwUys0e40FsQUBt1Er+o1+GG7+L
aG2grhgQj4z5adTfjcllLY5x+NQrtFLNd2Ha7SIpZPCGTA8KzYfCoxvG86OKzuakxVyvOJ5527mi
wE5JZTJwfhJrD3KS0NsRJZ079tRQRqpzVJjzbjcP6CRWyEKNsQF4cYfnPrJdhMIMnZJ8XfnD8b6n
VrOpnBv1NHGqajGAWSj6ScmM4iddl8eBW58pbLf8qcDLBKOFQutn5DEbO503tmFZyel0D8/eFzwE
I0X5dpN9HlAtFVsR3rbNXZZ/d+ki50JRGDhdcw5UDBD5Nm2fa//ORjqTPNWIePxzrTjy4ixC8VZm
dxE346pTVR/75hkdFXrmaVdIZBSM2P5oebsQgTolaX0ais3yuWbx20agWxUkubWh1j+In879lOxo
hTsrCza/EFgW3G3ADSe44G+tW9qDw4s8n8othXoy46utC+iTGaGDEQStCAHQNhW7Gkkfq6W9y8OX
UXy2FKmxe5pCZbIbxh142hgQN0HF/THITorqqDgkR2cAs4PxizLUJk9FcKrnQ9YextWWN8NStS6y
X//3NF93LWp0jHJmerSTmcbcc18/TzR0keOOyS74PH5fgh19vT484jKkUwtaWOVnEYGm4izunuLw
tFi+BMPXhZEZ4mIJ2XesTes+2efMY4wT2qPqWPd7GDThdI4wnqmQf1XDRWvd50ik8lMOZ5M4ywsU
BBdlv8+aKx/FSGVe8rWxPG1yc1o5ty43bzXfB+d2KO6j6T6j62i8Pa6RsAXKkNEzfKiSyyq6ks5R
xMcEJmZ8jDKyWCDbnul+PefL5QSZZLVcO9W57+wq91B6d/P4iKNPDg99cShP+/p6Do+Te2jST22O
R/DO6W96FADRo+DzWKZTT+1VeIGivfRORHWi6JWihzrz6Uz+m40G1ex/iaha9/uvN3z4g1nmVjmc
w77vzYZ7qOquJg5suFvoBKaITIsM+ETVzWT7ggzMivF00f547Xba3Zgyvqgmke4IWEuOiU05RUNw
26X5pPgQkM7pnH1wMEh4G36JoKGM6KVsejV8CrPqUxetjVwBMziwkUGsirAK1VZXJtMRUAalmIEk
gcGwTBXKhviaPKpOOpsmKDWy2QEDSrj3dbdNCx/h51IfSaP/KEPi/TmUndFKiOJAqGzb+yVD+m2b
ZDWeyZzEKu5FZI83fgJqWFZQDaD2LwOwOmfA1RLGL1NvzMa2yZb7YBPw7p1wA6tRcDVBrsfwN+VX
r3eGAPhtcc8pzr2ImxvKAvOh6dyfqUFD2HV9j8uHKnFLBNK2ypfvuMdpPjUM9D/fyvr2X42O9U5A
Kgr6QGAznTd723EpwFhmQ3m/FPYzmFbW7pmjV82e9+iLK08xr//5ir+2Ve8u6UubzjE8i3dVgKqU
hVmESw3UjN0urKtx2+XBN9mo8AaALA4KONB+C1AorE20j9z2up3EJ8lieKZDAJDGLx9iAbO5C+eW
LVA1bLuWJCHxI4BnssUGPX3wK/2Sd72+Z+wGADggRKzA3Lcb63SJYJamOkcPx/gYnCo5DpMNvS3q
h50zpt2+AcCzETHnJh/ZbqbK+KZDaxHTdwSdMhzcWDnH2bb7o+iBaWtTb3PyDA5xZABOV7U6hsFq
hikzVBmmM0fjNP7JXCO/SpL020x2xMXslMdxFh+RId13Y8B18GbySiBirSfz11sNMzdTVLtLfg/O
HflvaD7NdnbywVt/t5+Rry/ypv4SxV4uRB6hqDE2HY8lKA+p0zYIavg3N8T6F8Ti4PsFNdkCQpRv
1JPur6upaA4wcdsDoSVbZxTXU4hRaBzQftF+2tpoGnZLRoIXAQHsyjAxganH5WeFJ40b409orOCg
drxd+dFW/v1XvFbVBeUsSDBoF998xZCe/MRLFuvO71A41UGy7LVNFIIK4/E0aTi0+OwL+vjCm9Y6
bxy3+GtDkjfiMfxggL7FxfIxrS0MH9Xk2svguPr6HXYK6h/HJOsO6sfR6+Rw1B2/orW4p7UncCuI
Zj4syPPc3NsKZ5bXKu3YJGCY2McemzCvpOUCh/+jqe5dwX6VTK6sB4gPtoRW8frGqmassqJtrTut
5mXbxeOdXPQp+4Nix9yGC7jqnoc+2k0R77BMrHObgsI2mJFLDdZkthDN7utyevpgOK5nuzcfNF8z
vFXBe+NU/+bs1/ZDms2AXu6LKKyuFs6zvuyPURGO50sVnfqRandNHhKi4QIfd/mrwO42/rnnOfvM
Op/qC0m71LUriwCarmSv4P+sQLkf9FyRvoNB4tcN/x9g5T9ClqT/na9y/PpSv0Kcrn/5v5kqQFA4
h3GIXmXD+KA4sf2LcBr+hYp4zfgU+G+pqq1v97+Jp39x1KK9QO1rbW7Q+vwfpool/1L8b6AqiGFX
EXLo/BOoyuuBH1D7pT9ogzmhuM8ge3vOhzQWaKjNm6TV2a1b12bXgJ/YT0bIDwqVr69Ev3RltzKE
18MiprC3jYuuCeaonOUmdBo07rpCrbtumpqEwKjffvubf30fv+eQvl0pfl1Jsp/k0TDQvI1CJi5B
lxMCGpFo+ueZy+Z/mj9abP/mcXya02rVW9On/mWk+W13Fnthq1vCQ7wUt1Ws6viaU0d3CEXCQePP
z+OFb0/18LtpcyEYAaGgVlfd6+kpkk3SszTtZQQ3A3t9p3GP6zLN93oq0OsTBqnYmy/G3xfxIPtz
6oNocnS6YN/oI7bAkPGnTuyaKjb0FOKO46MkTbClfN3Vy73qU1vuo1mu/rG6EuIqTkx+nY9StMeO
juk37USKZCGvR8wPNrt+VF5EaScep8q5svTIHwJi83+m1YKFxxCAMxxkPXg/0yW1WAFl7Ga3hBZx
YSe1nO+uNaXxnh5BjZJ0HAlMyZtChWcRMTHNtheyHXEaVf5D34Ga20t7QTGsnBJzTNt2wbdAVUFB
kyByMLblqlDbPA/mZ9bt4SkxLrYzlUV419ti4CRBJA0ysS6Q5dmQeHrEs2CbH1U+4rUo7Gl+IYdt
epzAwf4s6Tpf6jpHnG3JpL+bpnDJDnksMDlbhLlYW2VS7yksSVbaLlVtvZheBw+RW+YPUbdWjFM3
cghr7J0Yz7kqs/4p5ADDhgiSdfdUhmN/zRrHL12FefPFDUR1J9q4oPDVjdlFSf55vh3dYIHWaVT3
BL83fyFqKH3hq+m/JrPiiAvQ15dYcQTmGiRU5mvgGNoSi8ObgTaHyLCIyzLehXLOR/7BenzGJO54
x5LADVy/NIOeY1nJKyGNum1bEg/4MSV7O6GH/HES4QyFOJ+ul2ZM6O72XX5f9a3Q7PNL97MzTBYG
xH7WL6lS3eMUFeNnnVtRiDBhTr/BTTb3BqhzgYCsGy9bkKYzoW+IOTb5Ek8XxArSenaGojSYgif7
BxSH7NsQ12tYl882BrF4G9+KmNSxXe9WhmBQdC05xbwMqgZ5DnKjutS6ICOPmkmeVsgHJ2Ai6NpL
rwLHo3pk9ktLjGjfzvjHnDrG0BYiJ1tup2WMb6rSGb7kY5C8xO0UB3chUdhPvZ9iT9JdQv4OJecQ
a7rVj91G9zZ1Kt0J3HADsZjI2Dui7ojLc5pvRhtJ2HYa9E9OU5JLIoJRfsvrjkODJpOdBI5oQpnU
BTW5RzZWpStrsQcOMKSyrai4pbyrZJhcED6WCAxbnguyIjQlEJ8wn78MWeoiLtLs8LA4eCS0EpnH
V1ZwxWLvRG3z3UmM7W2s1suoKPTWCCOSAJCHNhuWh5xpHykxnqPvvVtQ6EpMEjyXUvu3BN5Q36+L
IIJs1fk5OhayfG7pv3rifI48LJJd7uQNuH6b8W83tMR3zSInbPdu6T0bY6VArP3yZiatpd7NJIpj
YDfxmoaT2Vg+EckSboh+hCLbUk/D01JCxtyMfH/fJgbQnczEU60i3lbe9eOVcab5B0mTjKQegdVI
yamid6HyKNznJJf3O1L+KqTEddZbO02F83PLlPmljciO38CgxdfPhNOWp4ojzte0nHFlGV9GjKh4
JgQxrk1cb2UkYYMkSZPBLWnmlqJCIefLutQdj+la4zV/X/kgrYy/wLEz8CbMaVO5i+NE/lwocoN4
neCBqdoHUgCUktj4isgZs0+LuQAX5hUFZtJ6vIt5gPww5Eg/wsaHXNMWMK/dKNbBwfgu2N04rLPp
APDTg/gzh3l4HAzU3C0pJBJ3GslN5/SKx2en8pqJiEcg5Rvc16tTrekEk1lR5zde5Fi4R2ywgwpL
Urhzi7WUYaPFPuuKAiVHWv86yqRJj19pQrteSObngATKQWriF8JW7gcnoOBtxgmtrENv+KYdyhov
8NKm31xGK9wz0at0VyRhUVKb7OUAIGrsS7irKnkGaY17c6q8+EfqzB6UQg8xs1uU2bCL19ylbWh3
033vg9fnEVw970EJ+y7uZqVIjphqAsRSueKWcmcw36Ih6hNytnpYwLJomHyN1REBVcWUOyF7Asht
ghaPl0ua0MYEwbAj9Mf+QQOJOtFMWbLcDIF/IsM58ZFKCTpe7tLJE2sRmnYR4NitJtzlYmgTb9PL
yD2fCVv+RAqyerG0135xwqkwpMSZ2OxGAhcuvRIxbiftRh6JB65xMkAbldSISNfblW2RPlhBY7+M
dTrduc5IGier+5pYZOj5lUSMcLqZRfutyUfnMU4GysbdaEVYfQZ0BWio4SJvez/QL2v+556cBao+
vYjql2osRpKHQW+4ZevcsCwEV6ZpCatDC3cgvjn4BuuUsrFjEqrko9/17UkejuE18arrOI9bFhmd
eSgoxqAyn8jRS2hdetN8aFFEfM/dSPhbmuuUDGHNLyy7AfMXaqCmPbNS+CfbmEJRDK6Do962n3zs
wbYhu4Nem/Wi+TU6pDgO6pNBBssJXGqf5m3cprtKGe86r2aVb0Mi5PBlVkRYE84ms3tVhP63dtHm
1mvJImSwDeNl4/otBCFXdN5eokA9ZQU2xxL6JkrsNFseGaHO1xpwJKaGyWEZydCodEfpDAwqG4Qy
sVZN1j0vcx7nu5lAMNSN7WDmTZT107VeGqe4qPuipMPIBAzBmnv5mjYNyH9NVeyW3WX9PSE+8Say
J2beemmoY0fC0095XoBKXnMBgD43lPjduJ+/VH1GKX8sXfsrhQP5XCgVXQVC9sExovdx3lmQodHQ
SsDeHLGbVZA+sFqMQEUf4tEQtmpXAXWXYnaBB5Xt1DcHAvRI3cP4xhOO7C4BEQOvuJhbOdSbEl00
nW/j2w6/MQW5Lt8P3aISUp1Ge7hFqwTExNFuMZwjSNO5PNWx596KQCOgt4XhXUrmLBo1XlzMW2Z8
je8LVbq1oGgNw9Zh1V6Kgb7YkKTTdrRFmJ9Xgxz90zZhHmMg1VjiuzHFsxALQTchNJKj56wgn0wj
/OJtqOOFeNkgQK+Wsg9FtkmhY+PlTXcDb6xK9iFw6pOmElO+n0qfcubsZfT+WgIvI0ZfPr1Ua5As
TTVhn2WW1mjpEpLMtoQ0jvKaaEEjWFgscSuM6OJDPWRU0c0UZOKmEz57JKNn1jJ7EeFF29gBEdCd
Dxcii0HZXiVBU8wc9A0bvX5y/OKKiJ7pa5vVmtQr1kl658Cfk12WhcP3lhIsO8qkm7DVdpKedeJS
D2PRX++ZTmKoN5Ui7XMbL91w5k61+d4vw2p08mucTtiEcT87rcsCFJvWjNtW2UOztYzvw8fomJPt
erZPx6Kw2h04dELY6To3+naZJmMuu0FmVOZNJNUBjPBwUgxlgi8ksRo6fMWAjnbjOL58CUbHEEO2
tLm7jwolDHg1asryOu0KceiVJRYCT4ecTyTxWZGWtKvOpMomq4VvY2PnT6ModZiCxOCeRH7cIVU3
sSLQJ5D0b3c1ewz/q5NwHICmxaGEdRqAvP9imgC6HMyTkOVhiHPlXurQtbivqGienCiLnf1sm8z+
HI311HxN00zpm9wl5PCmEW7CstXErMns8/z8x//VKLr59Pt//QfNgt8Olu9iWC7r5Wv5kuqeH+xH
1dFN+Z+/6V+lCtcmjIX5yGYSBX1Kfe6/SxXS/ksgBEB+wGkE0ftq6Pp3qcJy7L/ctTlAWgHGJygz
3MS/01kskltW+atYyx8rgIqw8v/3n6+aQubN//79XP/myI2fDN81+l0kY8qVXOv1KdgOMs/iFDxu
JhuTTGzVHm20MLvVPjl4H5y535y4f11rRdcg84RbiAfi9bXyIUDOWSBpD9UQYfRvQ0qm8SSTbySk
DucyzOPmg0u+KVuslwSaRJVvFZ7xBtba9G8VBS8PyywTuCAJtezYks3WvmqT9PS3d/43xZG/ebBf
/XokdyIgvfJNObgIJPmc3or750NOTuHQEnOCBBMLrKigAI1exdHnz9f8mxeHkcfm2CJcQtzEm2sm
RdEEXheMm6hHXhW7M+24IlkyqGFBHx//fLG/e0Cy36iNOSuMeB3Ev/+MWSS1I9j1bAZTNVeyUt53
duH6RFtDc9anrVIfvLf1vfxWpEW9iAqXrSPSIPDc/OfrCzIgofPmNMSGMTm3zfwyJVFz3vfeZ5N5
6qKs/PNEfyTRfztY1ovSmeOKq+jrnR436aKpBoFJIHLGEm2X/kTIWl18MFjeXwVhtR3A8KLzIkhF
ev1og25KDqp4srXT4I8PmvRSm+Dlzy/s7ehAzoyNxqf7S5GQguibcT/NVYi/A51p4zntgxrz+SYH
2XFqnL48+ceXosrJB73qVd4/j3HjLMlGD+RcvB7HirIewc3IeXySY9Iv+z9fbR1prwcGNVzmK1us
RG1myNe/3kjCcFkTPoEZKYSVh43rEX57/0ipFVuyMyf4azLq9n++6tvxz89J5ViSZEgmJE2k9c9/
m0biDrRXEya0rh2/uyXJFzVCqKoL2aC1mKn7/0NPBeOfyKyVK8g0SRTXWyMUIU86tEs8DisWgrOn
jE6IfZ4++Kz/Ziiurjx6NMyPq4Dw9WOl3lowLJtlI0UjyI4mFWRSH8Lb/ubHo1ZPzQP3Gbi0tx3U
qFjoj9lslEZKXcc696yriDSMM0GV92fSV/rmzy/r/dwRwkZHOcXSutaS16f+7WXNLaWTutELu0zY
XgQuU6BSmlJMD0PAuSZlB45163yACfmbL26lIGArchAW8N29viobRFG2FaE0YTcH+xavxKFGe3gS
WUv/8OcHfPfa1jkKsTDRDyRrgjV/fSntN1ZPYQWzayjN5biQWVBhJPpgCn53FcQBqDHXPE08g3i9
X19lsbSduU6Jo3dOZzRWJWlJDVFm9//wYdZZivYgo5wV+r1HVIepCrtcbma/oW1KdBcrtDD/9GHo
+QgwFfRsSXsI3oZM4RvtgtxlkCudWYTxQqg1NeSQPz/LuzHAF0sr1vbWmZCm55tpYsblMoQh3kOU
rtZZmy/LDfLyaZv5Jjv8+VLv3s6vS9FyWFslaFredDHtiZrQmME5aL1ELig6e9s9Jds7+Egys06o
ryZcJLJrGuk619IEct9sENsBzX0nlmDTN37kMKfPcPNStzTWVgTzSGNXzPm89XWAD95ypxwqEzH3
0z9+XuwDfFkOdkFeYfDmp+V7lVmcwqPIpmGKz+aoUfZRyLL5SDX1/h1iYsOe5692Ba7z5jumaERt
heAFKsh1dUjIMNosCNlPYtmIT//0HfpcAKMIaVPscsSb6ddfHA+4ECdeMyzNdWC51UmdUx3/x1fB
BMghA40PBKNfyMXfp8Mq9kdZIJ3Nwire17kkXawfk/2fr0LP8c1AwVkUEGXBE2EyWF0or+cLL82y
ZQjGeJthsIZizPoFo3JM9Pcg7KL22TJp5gIj1uxPcdQ1kQ9VGJJpfIxNjgUUDxTKEDFpzfQJuAJp
p5gsZyci8sQu0rxcvgfeIBGwo/lof0QUaLOtG7mm3Mypsdv7WJohOESsxsSpZnpCRuTETt6e2VO0
QEw1idRFembUEHQg/51h9gKYPUnuKloHfTyHp1pkKr0lK9AdDqMJY1/uWM/0cOshUiC6iz92IadU
vXMbBCnpsE6TQf8PmhwFJ0XAOTjOMmuT857Ar89eUttH+nWoGTVP11xHrrKC56QdZ3AldIiXjUvL
1dsOA9nuW3uuO3WSk0ZR3SzKq+GRmXnJMRa7qT44xpqmC/bbcwkXJ+gnEh3GrFHHoRpLIucg/kes
qeTMEaiFjs+7q80UJVCSu9DdysWz3Nu89Chp4UrQt5mzOGrjpgtzoteYEeOFYXNFzHfYeIfeM6J6
EnEU22d15+Xygf4RHMNtM7Vp8bVIXD/ZN2EFYGGJZYI/3PZ6Uh6rUHcnrTtgB9FOXQeb1h/jL3lG
+Azsv4kSfTk56YNNPXk5DQkPFjt3zlzyI0RbpzcBNZOHMBHFfFIvIfLEoQ1oDJhhslHR4paniBbU
LW9tmNt2Z9IyabYT1ezbuM/xS2IbLJ2dX+cgtIuSf/ptYg0Qe6zSJ6dBll6xbJPCp9Hi92UBNSax
fXVWNaK46XUv/U+zG5r51Bi3AnxluaQl4IgYYrL9SEkoYlCY42QS6yXMKKNh1pf2ZK7ajNLx+Zha
ntw3FqXm7zRIltNWzqQGyqZAYlMh7ho2LnN1vVko4Ap5mMqwa++bTvfpy9x6jZTbqrLDVu092XTS
nOQ47UW8M1Fti2pTlToOhn2sCzUGO6Fje/iuZG13Fy7SavOj11nbQMPOO7XEB3eWzpVdEjd/Zpo4
mfZD6zvILDPK/7kdVt4xUkF6E5a2/kmJzKBcQilqncejCqYegmdV1jfasZzO5cgn5UDsHk1kuCet
paxTRXbh8GKPJXln2E6KbieUzsXGyr3SB6aZdeNOAXIDyG8vcUi0m29BphzSItguSarj26mQQbpx
OjUo/GhJY45JXNbfQz6q4Zh0fMPfSiMhkYWWrs6pztrzRTFFVnEYw2YIT2WSO/Z+5uMZaZt4w1U3
yjg+n/qwK+6UTHPnmNZTYu3wIWloMDIh/WhJqD4iICYVjqJZPjT7nPBStdcyL0Pg1lHZbJlJWcEo
EvMzENG3sCWpI/96orHweS5qezgG/CPdvWsshr0JkiTfh+6ETb0TxCtvO2n3NCNMoyMQTZTpNpEJ
8h8LKbhsgKnuJgBba9c58fqxGp+93NXmNOHEo05SIt/leYMQ173pVTz6j12XJRa/lfL6Uz8swuXY
mXiAn1omLWCCqlOP2uvSS7tRFlKBIqt/2E5v4suk0ahClo5y6D6PmrrZj7EbFve6DWmcWnYNMkhl
/fjVHdRaFc/r5BMpojT8K/QXGSVgUV0RZDkSheeEq3Q4rmFOOQbGKeGWHPhPxjxxvF1FVwSXGF/j
Ux1YZv3NivLW9C1SKDx81lU+5ytKkGMBnbHQio9SDMwaVWWgZidlk8Pr0bSZBWGG7TGeIs8gVguz
5nqOhA0KzKJBdjBp65X0sKww3DdehtilqybQO67T6HZbT1kbPdHmpu0DxzNxLqTqrPbKGVdNO/OF
e1I7FL+3M82T6rmL+yTbV/2inv2ChXNLwsbo/9RUs3EcOU7VnQcmgQ0ZzckodroPS+vC13ba7kKi
8PyzhRqwtzYDerVlEYcbZHcVGnFX9Gir7WFwll0SdcEAEofc9o2jyDLG0FR3yxma2w4Wu5XZxBz0
CCjONGmcKc7xxiv34WxkdqptO4LRQ5KXeOi6tk12U4CI9MxmKad1QHUf7ztFIfYopNyBlQTk6e9z
0UBUKwttX/rEDx4Qt7h6y8eC7LpJIy/f4t12AxrfxaDAVpWQEuee1is0Cqem3pH0FCWaeeFJxriH
btW4MywKb6i9Za9aN36aI4dSGuK93N5GzoCaY6EoDUh3HEG1x5PwZ9QSDZvCRvntj9qim4+/dC4A
+orKZ4+v5HgyDaalgzgnOHHrMYc427EGfMEdPN5nTkrHprR8PsWiaK1rQp8D2gBNBhSoKEhVRHw0
qOysyAWF/FlZKcyW2qUHHeAmFbuBJixMpSHIfgqyQ9GkK2eF9PTl/BI22iDFcSX8sbzVPXO7H4cW
eQeOCXeqcUy/F2uD8MQuG1pG+E45rw4NlKhejIXYMukqQEzR4D+GXZVUpykR7v3eJE4JTa4aI38b
1Ol8S9VvrraoBu2CTYwFQ6r2M3pVhWchJvSN+zkArCs2pXE4mJq4sIH0Dv1sb0viD5cdKY/dbbIs
OZ0GO4Fh4OUZQDyN7h4oUpWreRsQBphuzJhz4rTpgTwJlj4++WqR2KZQUYHN97T8ngQtLRGLlK2J
bWaFiwhhKx2YvBy0tW1J+6pgWGVVgTA3r77StK9BOcva+TSEKmYpKIQ+a20CD7eOlUEWxooTkFcw
mOBKGgd0I7WFKWSDhGmMIkmMP6P3hI0ITQd5hlKlifRNHEE7vp6TolEIQYmrBKyYDcN4rqtskWhV
Yxv9ml3VySVtwEmgyxiz6V4s5eBt69D1sis3c5fhmLtkk54sZB1hP0tm3zmPulzl5w17ie5TlSlR
8qUhFkrPUHXGTUCXB+FSuKm9aLKXQ2mlIbpYvdRdfCHknHrf2pGtAuur0IR1qpaFFCYwOjgXl7El
3eYL2xaYn+1iUHlleqS171plf5KyIJrj4Me+d0IfdMWnFCU+0JjD4RrE0dPXpzc1TNhz8uVJW3Pc
n7UFPS4u1jpUhetgvg37VAOM6xUsbWUlBH+3qODn3RLGUOQo/KCRZtOF5CzRGa1rX/MT7Hkz3lln
pDHH3u2KW9uq0aD7rbc81omHFCOLda93cdu6dy3y3jPP5GAoBDPURRxJFy/r3EKqkDFd9E1UmxYH
URepgYgwIZ9mzrYMN6Hw79pRVwUbZZd5dxhSUhv2/HWLoAHfbaSO/e9r/o+/qae5N9iupL5JXJtY
do87BwhnWBo3Fim6V3ZrBz5Dvoq4vXqmRD5QU4j3xkmzp8hOmEEsCzUjigE2iRtpQCPAqs36r+3/
Z+88dixHsmz7Kw89bhZo1Jxe7e7XtQiPmBAeitpoNKNRfX2vm5VAZ0bVy0T3uCcFFCIjrqKJc87e
a3OoT1t8qh6QQ4+0oq1usulTXyUBnsfJm2BUI5l/MdWKPkQKYcuN19RDhNW1LTF/Mdwd94uXaDBf
rWgqYrl6+RI6HnCeZXRCJIZmiR8iN49gKzZoPLbEQlbvUGn0xWs3zkgsk0aeCB7N4EGiO0O3REr9
k5gq0s0ZVTb9bnXztkL+0o8/GgakODUXxTKs+spoKG0Wtlrux8Mb3IfiW1eDCdisCTaVHTXb9FPi
b/gUlVV0CrKMu5QLegNng5Cd2eZOjQUg1qzVUDvz5bwZkBm2FU1QAGMxkTjkrXcfkzPEiJiDGSYm
ypBoPzdh8TCz06nXtNR9tJ2L2PAoMdWPd30aCCxMsescNLNKUpJqMp23sQxx5V0EiwPqtZ5Tr16q
9dHKCuldymF6jp2RRJOiks5rH+Wx+6oSjwRUrevxfu0D/2E21vW3SRE4TwwhcfxF7hjhH7X2jEw+
sJsBRMJvw+ruKyKTjsgOSkau2DVjWeNF/boNbAGiuxUSkAzHQZYdvcBW81UVUWg80vOYfuS9lD8b
NYbhrnUMp2eJ0UDvUjHLjxn9PvFmpAwP6qYUYULDx11ZH5hXyXDLrlu7WNxu1KT6Jq8XL/uMOq/W
j0uWLvg8hgAF46ETta1f62CcMFAbqRMht3O7LMN9ITHGo11UrsEfK6GFRWyvbPIXhcH6OsWsrn3T
SOL4rML1gsswDN9zU40vAZWg3iYUof5OoHUElWerBQgMs+/ksDhivJnhkcygcFeqEBZryTPn2qhY
iLUJhuKH7h0D7r1L1o+5N/Z7hbQOxVDKocNjisByo5zeAqduc4A87BjyJkQrhj8Cts6wzWQbodDU
hgvwSsbxW1f67ttYsXmz1zZue0zjxp4qKX20sIjU7mTgN7DFHYVuJeai/j1HC5Qe46So31XY+AUy
CdkcahWU/jby1vQ9nK2jHrw6mhDBwWwP1VdbUse9NC0zsi+1ReW/r50JWUkxc/Pe1EAGXgul03pH
qrkXkXMVD5jREM+OhzyAAHDTxjZ8AUFk5+PMTRC92kgzIX1ES1hUNzImGnAXxbUT7L3RuEf6sf23
i16KrS2quKvEAwq835QP455eE/dxEu7Ay+peed5+NHN4CnFFRZue66aBhzKvL+vq2C85Zg6kKrUr
3pMljG7lgnxi25cDJ0U5RePbVGrXsDZc8hBJkebqQPeUdMXEKiIjUJ0T3kV3WA27Xld5c+yZ5deb
qBnltzYdVzY+hrQY5sJqEls7xObal52d9xDXY3S7SYvxbrKd/XCmQpfnKezArFZLEhP97IcZMUPK
tU/atOighJPMd1KYNt17Xe+knPH9/LQOpaiPK/HKPcUzbsDjRVjPR7VJrHgMp+gUx1OIsGCk77wJ
HVf0d11ZwkkpkyaKz3AC83dWQJftykgpfIQARl+cDhk0Wyh3XZQh0eXq1rCgytbO8y5eiWXnxrdw
/yw4Qrc6C1n7/RTXeLoD1ESbcBCIx+okBXs2Ikz5FqN7A/nsp+QOVLGom+PMUa12PJfshsQbI3Jw
8jaFxZhXuAhrW5JoNbHLbMyC1J740rV5dfpkvUcQMf/QLZHo3ExLPVxPahy/81zm/h4YWVz+RMUk
+6PL1di5zkiSx3o6rAXj6VGL5pRoO+ByJPwF5LCAnXig6HXdL22LYWoj/QoXiCar/evcl2w7ti3E
Q5OVU3dVwznBiB2RSSfGUidElKz14mS3zpLMXvtcLDZgffWW2K5JcSOxd65KFm9X96sndh2xQkjZ
GlO1X9wqGsU218IMR5PD0L9ozSjVX+C49T3n3uRFznsTuGXxzEwxDiqUl2vNOi1CtwGc7Ddhug2j
mXlLj/xa3SZZNP2c5tpBmSTnmm3aI/lRxzXlShlH5blek+xH2I/tT+629rMa08L7NGbKNj+rmcv3
gWBXFJQi6jxxtRhVdc9Fkav+6DXJULxEA7NqmgB99WnIyWCrF+h24TiIYhPyaPgSQqZfORCv07DY
ZSr0TnzPX2CsnHup72UX/EylqneFir/Lxps/V2li9m2CEziKp2tzuXE6SmA/nQf0jJMXfMuTYClu
/lOxlDI0jxLjhSPkbjSl8+BE0keJ5VWoKSNSu+CkOgYBW56EVDIxHdijZ6bw/j+Tbs60pvqjPpck
s+Vd5Y7MiSp7n1pfPFOYkVaYWILZNyCUzINKu/mSZcAJ8det1H9ppOJOYSCCjhKMpY9P8s+NVGRO
IU9mhLKOb5s4hK4g4AdusXERAP/1S/06RaAuZOzCCAkpAc6YX71Q4exDA1WoZYVT1rc5d+5dgOf+
fzjx5lWYiLhMvJmKIKj5pXdvojAYuqKC4RXE+poaSJ7Rtfh/8yq/4jWA2kRpSn3O3Zw5o/cbzOUP
je54pBSggEbFosrAOcwsuW5TZ2XQ7WNTL3flECR30vFXd7uMOrzLkXnmgAlU/rPSU1X9zXD13/2M
MIToul+mnkH8y6R6JGZGOA4/I7dlu52GGOy3iztf9s7vM4v/s4j9R8S46f9vEdtxfZflt48/aq8u
f+Of0isnEv/wApehIl5r1By/zeP+aRO7/BG/CCCqi4fqd1nW7+IrEf4DzyKZsZeFgYjiApv+XXvF
H3kXqhccRyZ41DXp/0R69Zv46L9Ha7T0BFohz0OkwVzGQ4H154Uu3KkqOJf7nTe07mGtSBGYm8BD
rOs0hAG11oeMHqtiQSvdLOQQA8g0u1Bk0Q4vPkGD0+AmP2pZXQcjgb3bJlUPAg//0aJ6hE5Be/an
1znoZ9NaYTGqhY9ISKG6OspqcO+rElrwpqjy4Kwx0JwRYi6Y8uMadssIeTUMDf0m4nK9a9vV63Xa
l/NNNquuZ1lhFN62pB3uO9k+KEEf+58Tv/97qP+DMvuvnupXWQ4/vv+/m1Lm37v2j8/2b3/xnw+3
+AfigQQ+jGAmitrhMo77/dlO/kHTmucUsx72W4L8eIB/f7ZJnL/4lnE/+j5ylvCi+Pj92Q5S/shH
dAidFHgyooJfVIR/pSr887nyT2EOAZm8OsJHMupZk3+UYLSiHlycDQAv9a5z3VMEW/8PX8m/kdz9
21fgmsZGT6DSv6gTwOH02nIJYoS40Wt8cvO/863/3Stc9vc/HCepshPjZV6BsOySzxAP5n/zGdCF
xFhWE7pCvxz0Ys1NVDm092y8c8LgxAjnb17hNxXgf28x8MBCkG9EOeJiItORvtufPwSBw0XvVxTn
zdAF821hFeBf0yafyjxwyCWn9pF8snzYIu+TtzIosz195OZWhDlsRvQlVXQAWN1+mnvImVvDIGZ9
12J04fDPUgvi20t3PruOW5FN19S4Uf76h75cDv70CXh6LgRxdssEjdllN/7jz4BpcO4RFzChWsXZ
Hb4nMGSCzt13CP7/+pV+ObDR4CLbAUxxEeletC+//OAQek3hNvTr6Vm+ZAkxEaA6HmXRrrv/zQvh
D2b27zH2/+WF1oZxYCkLbxOAmG9LjWu0eyvT6f2vX+Zfv7mL+5jIIhI8Q65gvyxCfIFdsoiFVhJa
e390iSWRyWe4hidnqv/mtS6P6p9/JcyNIoZpRqo7m8svr1XGYPvcEv+gTeYrWR0oUkioWreeuSGO
6q8/168XvYtYmg/FgS4QL5NSefngf1iZdSRNkMwFGVitv20gO/m7PL5Jue31yUc8Pun8OmnPPqk6
f/PC2Mj/9XNS8QGNC7hsuuGvT+MUKJ0rUJo0R0P7EouRFoCM1xozjhfbs5zwr227pYm/e41DrPgg
1yd/Grv9YOae4Cy0x92pYa5yX3W0MrZ1pCRerI7uDOW/JeVmapvjGCrS9TzPAVosrHpdUo+nJbTV
8JItpficrSb9kiURdDiTtDC38M9k5Q6The0Zdttc7ks/mpYd7Q1Nbnrq+udKrcNVl0j+a5g/41d0
2DI6QN6YXiOVzDFtEIHTOTTJEx22yTzlQwwCPu+Ddb5ugfH5N7ma3K/MndLb3GsEGQt+1nOzjZz1
2lUxLSm/TMsn2u4/RrsmBDkZZp8U36kidn4Z1LrDvCqe+2bBzxgSP59gbFFedJ3Oef/cr+Bpr2YV
6sOiHPO9XPLhIZRFd9XCjj21cd7sg6EVJEdUS0FKjhrxUY828m/9YGKw07epotlLQipjvBGK326I
6Ksc5k6or1XpNIyr7Er5OSx1O98rzFE7lXkA3Fu9jB8ZXZqbPu/pymWr86CY9j4ITee/w2sGS4oO
ojNGZbDNW1tRw4YuSeJpN7aHcRxAJudzw0i76iHMbqLadPOtweA23eSRGZ18KzIaJNvKDLU9Gq+w
+LTqOF6ohbvpWYFAQZFWJvXndE2vK3a9U0hBeigS7T+OgUmfJ8lOfiQS70ALDe+3dUjM4kB/466b
nR2dgk5qM5AjYPnldM1P6h2wfsy7OclG7m85Gj5XX8h6gQLXNLF29g6m2/kgPTaRs01rOvWeV8Th
GVZHc1yTyHlTgJ+wiFtr9nQ3LbZWWMXFQ7248bY3VZ/A248U4Ley07e4yte9cZyq3gy+hvCpsqJ7
YibqqgP6mdTSwoP2lxZJfzVljBROUoLWo5fhrP5x4p+jac4srbZkdvfkWLwQMN3sLWydGz1AGZyN
mpZTaDqeaKrjjpDsBXPjJm7K6WAGNwbVNY1FdaR9wbwOlhGDqPuppu/6bXSxe+6zORuI5QrTZnpG
x1d9mM5Juxt/zuKrRq4gEOcUCM12adPwJaol3bbBl/iJUzSQ4Q4ZT/WlX4eKVl5gDcPAkbP9GMRL
P28HclN9NEc6dq6kdiO76zCHfmJcp8kTocuwwyA7HGSwpM+4m+pDuAQj/VnXGz484nYPAZ3Mk7NM
+mFGZfi5CALyvcUEstFtiQGrANtUWtuPpHenfZiX2O5mUAVgiIIGaEmJTWUCM5eNJ0O8xqvJQFcj
EmpdVHPMvL93EEKfYlpUhCZXKeitgjiSgLbNUfv+1FBqNOtHWlS06sLMlYd4GsNr4yma5rhDogPw
ruEdvFrywQKmUYJUxIflPAz07yvekRPSU/V0316XkRbOB1N0n1KDNsze5g6dXRmA6dkpb84ZCQRu
McHlCy1TPRCc52BdPnVSFR+tbuVZMBj8VgHkT44ABNJuz6W2J2mlLdwJMLvHPFKrrHxdSp0TW2kc
fQzbjJEwErWg3Lu0sX9OQ59AAfKn9AkWGgGXbqqa8IaQztkDZF4agTBElcuuDvWwnkMipgnEdPLL
HDac0/7klAxIGa3I+TEDU9jfalE19q214ZTJXe82QY9DsFQgymUJF8GyZR+yqnAxas/e/ML7huGU
aSY/KxY0/32I23Rr24BdREZTER0GTHXODV47GZwKh9vZRiPSOcpeTEdmKqI/xnAQv0ckcSwQET19
3fbaYRi2OOs+blIyL0bXOE+FGxPY56ayfF2zNnyV6MOI9JDqmrF2QVgOg/5djzT5LVF+tJ6FKV3a
ketsX3rt1t62JN/7YXCq4mh9P/46XWQfG0iPBWSmelX+3u2KxH+lxVdu5Zyrm0bnOj7RQU/EVZ/h
yd3X3QI+nBzBRU3PUICr9bpxy7I7xHDhgod4QKr3PmT9dMny82z5GLlRu3dRrl7bqu3El4Y4KblL
yrAPHiYulOdekNSTV9ManBAeeNnJm/JiB60yvyOeJHqSynoBEDq14IEW+JpJghocTr9+gYTwEWl+
2Ls4sMxFQCEgVKjAeTX3+AjdFcBkOcszArX5JkbjdeqMSvPbZRSoeOZs1FeL53TPLf1PpsPTUDY3
eWjDcZe4XfrQMHZM97O3EBy6zC1pZByLjIAF4pJ2azMNvgBnDlU2UM2Ut+qEa8PsXnXZ05iyRk5j
jQD1xNmgT+FsuvZOp505lm4efmpzhvnIbBBaHJBZQBGfRPspd6b1fWUDiJmHlJJYqmSpAPtV41WP
uZi1EYUGMYdXiGPuaguErBzjc6sKYtloEEAcq82s+01HT/4pGAiA86Z5OirDmssHRhgIXrLy2a+N
S2GQEftYwS9eGT8sqCWj5hi3FYZLUWGPga4ZYkMGVs8OFq/ErSJXQIqB1t+/0u4oxLlOo2mgl99B
QQwQnqC2sqP73BahI48m5cfeoNpM47vQX/Inh1JFHia1Bq9kjD+xTYtqF7VzZk5hHsvok9ssrXfb
OrAsYiP7u145QXIuc+PKXacbbW+GYJbZRYHH0zBIn3e9unrhMHUT5s6qcmj7je6R0Qh/Y+WChV2/
ab84c9Ow2MaE3KoFQQUTZL/ER4xDNtj7vZXDV8fpxb6dVjfaIQN2TwHo8frcZlPF6D/xnXondCWg
fvV5inHZSftFPyCPMrizsg/pcd3hvjRVbxNZIxGhEh0xvzaS7fCkZ3wk23XoYQmATS9IpnD5J/S4
hu9rSofoApbpjiOqaKJrHF0LqFMS+m2+2lpem5qczKSfBvISWlPnT9xd4NIZ6Aj9NllbvK6OzA/Q
j1ZuUGp5SYw047MLGkZgEL0mUVgj4lpIGs/9U++GBUmqK0SQiRjAfEDTkYkoP+QseSSdaMz5hef5
NLuBj8I31Ouuy6PkXIvGNT9xg8UbZm+Mwp30U5hXgsqmnY+icpkxL4hYGBvhjx8fx3bq630GkTg9
2TAe7opUup/bflY124hVKELG5ab31uLUxaNnDzQuMNRPSGea90lVF5xI1+ISMAgJzt5gNHfgMhjP
7jJ03m1aBx6ORpSJX9HkBlwQnDS/knVELDMQmuhmHqfoocrW9mFe4i75mGom2m+pK5EXmTWtONCi
+HOWZ/pQoDvdN900calw3M8Ok+UExVhqHmffk4DLWhPdeK1IaEEkFdHJcqjio5MZ79Ub3ZEhIBSL
bbEUwD+pbBJ9VAOy0qtgdbKvrccoTNCncz5TWVnG3qVanOdYEsG0kWuJmCXTtvo6tHKad30Rt8Wt
F8us/yp0R4KRjVvH7tym1O0z8cjsKkOvCGLVKR5Hbya8HkG5aMlYUIwD/Q7cL0NY5gme8V/s0l4w
8MpdrhemU1eOuPjekwDox5mTY8ROmOYVXoa+/ymDmku1TBq8cfXVUtd48ZAhk7cd7GUaESS1rNq5
qpe+PsRdkePMqrL7uXSbF2UOA7d7g79gU2IAxSM/+0N7v4YDUgSBmAnlSmVh2fprnlGH1Gv8OHlV
72+m1SR3SV/JPeVHeGfdheIqaO1PcELNK6uQbHtQbTcmVd7BSYzzU+QsNngYiKcnN82m65xRK5hT
ZxZUIqoifoXTIP8WBcoe+3VVRDT7tX+xzyeZt+0qIcXl8uoexFrCt1pEFY5vig4zRVqK2qKeyT/X
oUPeJlWY3ukwVC9ADlS1Z6wjxXbooSRnGsn5VbmuC5l+ThFARyZJ6dhOkkzjqRmn6gpDKmkyuupz
piFN1PmbkKf4vdQxWiyUeGraD6vtJAhaQru6ArHSFftlcUXNBUO3Mb5b7kU1Ld84Jiq5RbvhIyMs
XOC6/aUsKw2GeCOH4sCgOT6h3oBX7arInBQK/ekpmZnGIND2qocF+crXHmXILXZatMFxne4Y8Nt5
4/WQ+M/WKad3dxxAJMdynqy3kzYanG2WD3O8Z2ZOZm3npQUZlBnwlxd04CtKGMlVY2cBxrYbZPsQ
OLiajE/zCBDZYWP/khjhzsz/o/UmL9zhZgyb4GNuvVxv86B15e06TW7Nwh508QTJhTVR1gX6Nt86
yw0ilGXa94E739XxIE9BPoXzEU3RDEWij/AgqpExqiztvfVWit/Q2uRzkAf9QOb7bghlqg7rghD4
NuyL9TMuYo2yetAAaPzSoVhcTPWpYpwJm5YDGTCWLiBB9+MKhWEYLf8Oq5wEwQgtetRFsMh7kv2g
AVXQLtxLoq+75NJckKD1YSBX/blNLfDDpub/4ks7lPU4HJa5ap6UmPO962J9sOAqoVwiBT+mY5F/
qWjEESep2c87bdw3RpTqq1zd+p4BrwNDKGKmRFcBAYtWMR080d8k6JbuihUQx25Wea/2QTGNn9JI
lT/xs6L19+DsHNOgWO6icaFwHyI9HwPBcbmTUTncL13gHeswEua1C8LlGrhRuVuZwK0Hlh5h4w0e
ScLmo2+R8ZzbekTCApPElY9cUTsyMEVguIqhkm1XpJfbwM/QEkqwiwuMp5AiVDmRd4WZLjxG42zO
dVk3Z55pATo4qA689f4RjJl4mQKAzVI+ZRLl30bIiAsgwjtUU+McLu9sOIRZpFMaHLKomK4WLvRy
U2PR+GS0VcWRfy1A5+/XatfqmOS1sfO/MRQimlb33dW0xgLMLgYIsak0xUkG++5z0rfOCYYCTSxA
lMByfONwijQ+xs99HBQKyvkA1q9nR3hznDo9eBSZ71ExBN0VHsDyuSit/+L2PWL2Epo7vIYII0eZ
zJ8dnbdPUS/ybejk802DYPo86QzAnS9icdclUXsaF79+0iiI926fhFugbN39YEqSL+uUhOSEsn6D
ZA/HRTRE0xds0XgvYs+QwDzzc+14BvCer0j+9IFDirsBpws6VwApVCZgAtFtzckR9qUDOSkTPzM8
fo8R7pebojTrCfVRdaXn1GabLvWH3bTa9ARIKnpLw6V6LIRIWuSlcxaRSNCSftyGDok+9OmfbTNF
xxUxDUqpaERO1pdLfeq8jF5Ghx65zxhObTorpoOYHM6feOkytIbQdDGHXBLWA+0u8XZa0ooCHsFU
CQJKzI+OBymWhpM+B3YEHqw00JmCLNRwYmMLxaL8De1d/pJJ2/atWSqPZFX2D7T+YZMffEUw78QX
kWzjyBvPUqTaXGKtwh/4jzroNkp+wfdyiakE5E5W23iL3iLcXa7Vr2jD4ufWdi2I6C629bcV98qn
RTsYhZw1cZsHvg5Wz6zGBSza3KntYJOG/4Wgci/WiBji6dI7xCU0J+4x8BB/nkrqg+UscxF+gF0W
7Mb0TXfap844lNgBpg03W2/vLrWbomvrAfAVOmNzKRCFFEM/fhsRi+7xLDwEAsnn1igKK4b503i2
IyuHRBVvO7KkHowMkx/RQs+Ka/QFvuoV63sqs+A9M8tE6rxDaZmCMbpJGmEEQjBjE2bVNSV1YSEH
7lYGOvsJ8uAz+s/qoP0y3iNPzMqDYuIEMBB187rXi7GIJeOiJ1y6FPE5HGOngU8EeC7SC8msijEU
92KevA112TwSG6c36s05c8+v2qMrlEtmBBMu8hpBv5iz26hyn7bO9wHJHrgV6vMfmY0clEAZiCEp
poJ4Nr3eTDru5GYQiVucJqnh9xEadHRRve96iy77tAyCl56MT16G4476EW22uJ8v2TNp7dp9nbbT
zm1LxGKtGLK7oCvRZ/d94OHOkmYNb1VpXjplP2K0pLdrctnuR4JS1iUgYaEAm4i+4Vg81jx+pwU+
0YDQiZv6MdahfV9LGcfXMGBmNtuu727p2S/7NCWXbzN7eXElkEVA6An76A2T3XQ9JXLae2D+xlNu
m+G74po5bHCpt7tR8WhsBB4ETAmr3K2ZQH2FjHN8G7gZf226iN9hnSeI7C7i3W63ojpBwJnaab6V
sLfTk9YV6Q5aYW7B99Wn52JK2HxV5GZbeq7u1nMHlYFFXORr2gri3EuGAvdzMaaY86zPFtKj7Mg3
gGZG5OB+0x0StGBm2xnqj41U4fTVs1NZHhsT2yuvaEx6zCgDPmpbRUeM+/UHEmtgm/Hkietsxbl/
oMBYpiOq6HsW6GNd0FIo/OACBZ3D7AqBdoD1xZTEe0quzym6f8+/VfXgIa/FFbqroNy8q3IMttqY
VG+atM0+acqidOvZZJo3HT/eW0SjFlnzWhn/ye9IV8jGKiAKgPdPApPTZsSEAwvc+qNHnmFZZMjS
hiageQimSd9muAW/0/T80XntY1bUJXjOOfHulxAg3AERWUbObJw1z/5wic8h7+in39QQzDMQQ80+
cTAJy7hDMb5ZlrQ9LxUKfxZFkV/a5qFkohF1y0eusGhtqYjmtyCLiVzJkrq6Eb4cC3oJddNeNV6a
u0eLTHHcJhPGin3QRrZGanPhVsGrxBlROcVS77VomWQOrjNmL+DXMMHHZb6OhyL0UNoyOsxuEVmh
SzSlqs2xRnl7dsrBgwnZ5kt6KtC9zXcFQJuFtJqQbBCTQKUUNNBH4rTb8lwFsg93ODqX+OQvS+Uc
mVxHHxjUxYSnwCsoffPGHlUnsTXmok9eVNSC/rc842cbW95HrHK3vgJYQXK5Dum+5Oj8FaGuHhSz
eEdf3zIe4CtDj2v66aMtzERSgd/3HyMNvPX7QBHWPIxcga8kuyGhgbHnkLKKxvMRtBxMJjRi4sW5
XHxPeeALc0o7mAcoWOU+cJz2HgG+ebaiDumtc437sZZ+cYDIOiPlCWVLn372ld2CfqzODd/7YfZ1
RJdauIcwtOVtMA7ZemycXD+a3LOnqQsBxeHsW++HzC0fuNVNd6jSxmIbC2QZi3Fj/qtozr7Lxbp6
61Q4LrdMdXOz0bLiVut27RTc+KHE0BaZ7A2wpbsDQSXK25g31m2SgU79k/W6lAAFHuK3Fq0nHqK1
QJ4eibx902i+l33d26bYryNCUvDkdFY31smrN0TexAFu6fgTD9VkuzUKzBk0FVt0XPcdJ3DCrKib
P0a/q7O96yT9MzQz/Yp1ImQGx9n1AxF89QCUMNkBAS0GnBGYtZoowiUL3a9ob5CQqOdhWcl7ga3o
e+cytOlP7FCa1kdmfzNNGTMdwdIu5SGNgdtuihW5yiYf0uY0y9rUeL3i4kq2NYQ6LUdCIvK6/9yG
S3iboTi+ctNhenZ9tCk9Nqdmk/1IlXIe0YfrQ5V+L2MsSKEWO0aiAYE03ESbbSTdjoRuDIU/DJYx
so/Ab0D8lFlFtFnRFp+qDGXyvrQNVZqreZ6ZPqevtAvvx6J5yUTI9upHRYa2lnqTXxGgKQp9e9Xi
D77BpzKcTBcRdRSbxd4skmbJ2cUMnB84lVVFB5He2ZVFcc1YgZ/6jkQOOWJRGwmlTXEqehvIgcRv
uXHALBH/F7ZPMGLywC9e0mOjomjuXUn+kZIMj3YWJkvGmywIOp4XJlsb7BXq5DJdfOovx28+JDx5
UaqIxk5Y3V8YCYpqa6SHF40nNdiXWsxcNeXqvZi2kvdjLLkT1vQm+aqo4w4zTdMabnzDuSChlYCt
K/VSXQsxxu+i9sobZ2rNcq8Bb+Bgmv3e28pCXOcpYmwQbBcOXM3M4mstelketF6b6ZNSzDU2fToV
5VErn2NXlzFp3XqMGQS1QffR99TABUC1+lEywuOTJUPePIghTB7L0oO21lQLgaotgvDX1Sj33s3z
td+4LR2lsO5bdy/dFXvL6kUeV540mm9BoMSfMG7SI8/xG3p7XzbRmWcpO3Cjcg/pMlh5PQ8i+Mrd
k28IFrzSJ+Zhr52xKzOfxsdGSb5kvB69NkkGIHh55b0ApSG74GL/77bZslpezyLiZLhEPkEPM2zZ
RInDdt1Eo/PWAbQ9VTFH6qYFePqVH07clrGp6i+1mkYk5KXnPE8mahi7jHWx0tyL/edpIEudxmRm
drUw9AbQ2U7VZT41Xg1IpevTmiuFudKE6ws+srHZNdM8vw6LX+7UkvvnhT72I/P26oscen0CBNzq
q7gdSAcrtPS/ijn09tA76WO2GT6UfYA4+VnCMk02k6q7dUePgqHWRR/MPDh3Bd7BuRyfhy6L822L
6ZRaeUzEckDyoIh21AYJ9wRf1N3XQxz9dBDJNFfDhPOZjhq7JAjFBmOs5SbxVTHkWV5R8oriyUAD
wL6d5nTzlyWg4w80fHodR/LUd9lcyldDXDR3ZpPQb2caD1JZljTYDytZz8XjkA0AyMqyNp8xDLdX
yqXHCBzPJ5+3ata30vjBz9nM5H2ohDQSj14dPOcIBT99D/fiACtnjSB3Uu55mHJR3gG0KdynAlU3
NSQPWHwTcm5fEcIpyuuKcTQVKhYkNvrEsx9BlAx3op7wuPgmjR4xGTLPmfqhfUjy2Dz7lP4EXmH0
L6+zIVKPeS5me548Tx6auss/R9yGzGacM5qRlVv6WBB88d3qUXhbm+OaQi7OCbP1OLznG6x1pd2K
IJ/Nrptt+eDnjb9eNWHWd5/6tZrumjJCISjz+r9IO68dya0tTb9KY66bAL0ZoG/I8Ol9Vt0Qpcoq
eu/59PMxz/RRBiM6iFJfCJJQUmxuv/Zav4nfUhHAgi1KVf1ca3r5POhoEtoqejNUBYLsYI5svtUI
Lx3Or9JEmj2MPCmcBPI3yaW8Sa5J88UPfDvCDaoKffxnNDR4yKdaeS/pRCeyWoyvsJMxE0P8aAXR
cKIfxO1BJ4siMpuUGOAflLDltoOuAXEflNgsU7y5QqN/DKGW7wRDLOWHMG3kD1XMLR95WqXdRHFl
yt8CAkEyogMwCpvKpLGDFEGaTQuba0pyxncpb0yU5lTtVpfga6ysFEHkbVeKAZqyeqBsZDUUH9pM
brfw9Av4PMGgvrhVzDELSynYGiAd/V0zkeobDwLnTm5g1dlBatXFGgls+PtUMX5zb0krsNWlOQnJ
xz+gRJc3cULtPOsjtMY7V0jhlpMPzFapEKLjlmp13jwWciHfV0ETbIKk7W/xLpffpbKWrvVe0tZF
zk8VlPldJw0+KU8FFcZY7vLNUGW46MrQKtBME/V2rbSwww7UiPo38kbphvAZe81kyOurEjr8DSxF
4xVaUbjqS7m5zTve+IEXUQ6NKVbzfJE8Mv1wqlMCUxACH2wldw0b1rpH/YBsVezyQUhkbLxEEu+U
oAlJ68S1uUo4U94aqAtb0aoGLCU1Ez1e15eT365HAHgddKabHTxTrkjmxBzKOyJ1XF39LhT3cedi
ECRV3XfUpL10Uu6rCO09q1Tu/cDNJ2UEKT2Etarveotg19aQamFFi0LyOACEoNgJ5+6XKLvjN7nS
KKGIVhiUO9KXw0sxirV4A5VKZyzUJHf3ndKo7hqquPJLYRtu8ZtzyxXyuBicpUIUP3oe0tl2nefS
Y4fA6SqxKgHuUCD46MMIFEWtBO1PxwsU8yUZ3Uxb63DycE4M0ZRetUnSrJJQGdO9a3mCv0rg6wkb
wgpYYFBdh10ae2P8PAQjandC0l3LBHeWDQOA+ACij3YFTLCRthB+03sNAtINNGykXgn8Kng0legS
vEwTt3ErIus70p6m970dC5mN8kkyFKkwrLyk9W7gYAkIH4u9qrzKfStsLG+osNgrBI34Qx5VstBm
weq1kF2gijOiWcwpiUJ0pSPJSsF3jOt2rQ/5lvMiund7IwoOkVdHj36TUrVnKjBKMcYXivFedRuI
6JKSTVS8HdVR7xmyC/uqa8JbD7tAkkOGBPi4IViHv50KvGh547MvRgascQRC6FUPlaqHcw4lpmzx
FnD0rG6/a6HGoeUWfnJfoZrSryIKYbFDIjxDjiES08eGVh/VIU2uXI6xW94x+l0Da/JBCmC127KY
Usdok2pjudjyuUhQtSjy59YU2MfqJswq1Vj7spbsEl9FEiHRtOyRCht54ILfgmWsqe5+4K5pD7Wu
N3dd0QKHjItS8TalZsLU7kk0JCi46ZEMRKPJ7pVQlW/6VPCVK6B4Wb9X9ICMl1mK2b1QpxGFn5at
Ag4g4MFRlHdeqWrsjQ5bKYKcK8n1xx9uGXVPZQ3uEoNdrbsurWas1nkC89rRDKKsDdJIpok0Tdzu
SWTLrzrh95sgBwMZe02hDKEW0o8mc0fUva3Yze57UgBrVYtaOJn9oB66CIWHN5h/5XWqjX1ke76p
dtuKCJwMRy3khW00IWUxMY7uwrYx3Q2xgmSSakor3UG7RU8fqEr4wxM4g7h8J/aZGHVJ4e+00o9+
V6D2hW1iKa1/j2yJKO9MGD5/ia1qoRmjZmayniq9ml3oJh4TLUidRw6ACHCTmHFzDHmyLcdafjEk
aHIuGa41Yy1+AwMIF7bVuPnkFQ8Z4n3u7I437IhAN3IkbcyBnLShS72oouxrZaK5hgQj6E5Rc/NH
ZPyuw0BWryORQ8TBlSx/UXJPfVWxz1pFhux/mDKfsivVPodi2WRmyGMR/5Xpi3v/ajArDDBBBGKl
aemluO7A5nlOBCQ7f7XM0vzAYlmO9mmXkU8Cxlima+L3Hke8PJNuBqskppHMbnivUzX8C4yC8qMw
W2gtSZSa333AT/C2EZEsKfh75odPHcPicKcSQy61MwpHAHzNoSWUFIz8MLkL68HL1hJ4DQwGjCEf
dxHihQ/kMoGHoLsRPLVJKea3EZZ4HRswhL4+qLDl7hLVR7ECX4qfIjfqLwVtjcFp0Q8SyAvL0wpH
6OtdziX1aSgEKaYQHwTuborLDKqH5Jg2JLbhEHRyKoXXwNUQPXATUxJXgTy5cPCYvAp7Pyr3WdW6
BsWickBIsqXejOWEPJ3RXkvyIKk9Mv65WngRJHbcGtbj6JIER/a5elWaXv3LT4nvHSX2Xa4RLtX6
ELh1pu8pr/cPdSQ02fY/635McRtuJVIckYKLcy0Jz2qlkub2SUU/Rk1qbiW9Ca+H3ut+4A1ckIwV
xW+XYaSnOGNk+yZCkITCKWDjGaI566S28hv0WeTqcQjANLBlLWNcoEOdQeRSlURDGClJRP/VGfJb
zENXGOqQgr0M9RkiNmY2VnZLbTdXFwQXj5Hyk+m0YaH4NXnkaRpi5bMOAdyCrJiQ2h3JGaJd8hxl
7sMfjxm8GzSKDYX+IJ17DPll7wh9E9GEkj/kxnM6ov2zgMo+hUvD6BFFBeCZBgtiroQc+RlwGR+H
A5DYqwLniSDaiuBpR19ZwBGbJyBiU0Qmknsc6q+Ett5xZ9ICCyQsC4CbTNlVsnpdIPI42On9z8Q8
BBAYLw/ep/7wMTqbIZNxOTJN4Ob6nOaXwQiF6oZgZIUAVkvuUJQOabkNrJswuPG8dUvhV19AaZ+u
8gkfjaqorKEMdyJSKXuUNC1Ac3bWPspZs2vTeqM068s9O115kLokXtvAsQ2ckmcjmZsx4sPQQiGT
3vXNa21eX/79TxPMo5FjglhxUBDge7HMZ0u7In1q9CWMaLVqYAGLTpu9hZrulAPVXUTVHSEXbKX9
IVevFe9iUov7IDRuLn/FyXqBjgB3g8NCnoS/5zqBUpaA/7aQYBwU7S7zcwK4+nEIEbbvBOleLsIV
NYUFZ7FPEP2s50yeKOlIt5nM4Iy+qMcWoExfIkceWrdl8ZbDGbYrtXuohOx6SOU15cBbKnOkKLUS
AKRa32Po4FRKdJ0W467yvJvc6x8vj8S5+eCrEOKFajBRGmY8g7IaKF/B97Hd+q8sV69Eoi8tVPGp
zm5MPMY91BSFtHmx5PhO0KYSgfKXrEoLbIezE4LXoo4vKN9hzog7hkzZzuuB1RYJUExNWFkWpseF
tyLFsYvIwAAM+nm55yfH+bQGvjQ5fdIXzoNcDhTyU5os3U2ukeqY/DqpujVlt8uWrOpPttWssdnc
95oHCLqjsRacDBc2FU0DtZLLPTo5IGiEnWVoqFMrsCBnexeg5BA2qWIAksCJ2Ru2OaonRaz86bEO
QR8pA0PjgIDhrM92sIdZRi3UWEnhLnc/pOJv3dTIiiTVyzga2euf9smCtQ1Oj4ZUjDlnfcrxfxJq
DfUbIQBoSLDkKe0rq3jhwj1dfzRjKQrCoYoOvWdGgEG7SJ4cSVzbkF7rcJNQNE+BCgBbbt6NXHMu
d+p06RFIILlA9dHg/p0fsp3Q+rVV4PSS0iqSkc0e9f511CcPkYVxVzoutHdyERNNSFAd0eAQ+ft8
dwWBSY4PNUtbzf5qdek27pERGDCLT72ryz07aYnYhTVBp5AHRi16tqmEqUiVhuiQ+pXxwH+Z7by2
pAAXYjju10tmu9OuOTpRuYJlyMYEGLAv4bIdb2Gx7MsGZB5buHEq9UnSfndQRVKR4p+xTtr3tO3W
l/t3ssWmFlWDJWLB9dTmW6wpkiTyIDTbWag6WlCuG+3XZLb6x60QXmqsd7YypLZZv0gwDTIQZyS9
+ts+/6aVLq/xhSvwzEzRhslcqUQx4lyFmDpWbqqeQVAmXJs839XyYMRvQ/N6uSuSfDpHdIQCETAf
pN61WdTc1oh2SrFMnFkJyAiKgF8Ko+j3MbZkk4vVb1fpMK7zyDLlbbqLELGzy67O13Lo9gur82Tf
ITYv6WRJEWdgO+jTKf3lyO8qtD57FCqQneXxbYAURvRCVZ4VtY33PH5JQahNuhDxnA60gjwXATZi
2TxT5qRBZJdgR9QSNfca2/fyp4xomhtdu/rz5ZE+7ZyiKih/azwewBTOyZbeoBVjiUqWnTHYLWZC
daBdJQAv0HbMrd+XGzvXKdamiu+QodLuLGpIFKQKJYtkQBTn95A893AjAQB2160s7C43dXI08wji
JJEnb3kd1u3U7y+TFsGsaUcPxbQkRsnIfUUeCtdAUuRytU7rn9QEL7d3usUVjRsLjrVOFYn1ctye
L0VKroQ+ItWtWl6hGxmvKBpmB/Qd24XT5PT8oikE2vEc4bYmGDluKqh0T0VHDjJRa0Z7icyfHbRD
suoHPQOOIAb6wTOGFhtn/9WgLr5wzJwEJYR9rJTpFDBk9WTF9O0QgVFoDMJti/oIbLZiQcL/9J00
a2I2mDkqP4ZEqZGkv4QWdysMK23Imn0J+sspBkqvipR+REJbOF0a3ymNWPzp3Td9gQUdnPcal588
+4Ikdl1fbfkCbE19J2ml60xHTjYd3mOj+NPIiLYAESg6j16NV8UsMgIvPJDEI8qLa38lCQfRukkS
btnqf9nOdOZ+2RKl0EJllGiHeteqk25citpBZTpFvHBJnFshOD/g+kygPOU+jhvCKivyGolCbJFJ
D8i6/AwNYaEvZ7YbfDyuuUnZBTvp6c+/9AWDNABvMa+iElSaXSmto8k9bqtasbDaT0nOWDJ9bWm2
EnqYryb64ejuqxBzgvuRhef/qgUVOGPiCCV5iuZHBQYVhZnLR4p05gyjaSRJ0OyBV6LNOhkihV6D
quG9KT0H3h2FP1XcFdV9J29FympqcJ21iKpvc/hr5aNfXlPrb6wNgmdj9mPhW84P+N/fMhsGNawD
7NIYBr5lyLZefZuJ310EDRTtGnairm2DHif3Kxdhqjha69FmGBauxDPLiohAlwGZ6Syu+ZUotbqS
6SXDgV4QupRNzoUFhOJyR6d+HAeH0E9VbgzkOcg2zN/4DWhRiNPkcGHGINqibQDy/oJQt568Iv+4
qUnkA9t0UkI6z8rjNVx4XaHmEeJvlIfekPR8yCvtCrjXTzfKm4W2TqePyBDrMxKQGqmnea4Tg8Gi
QACEVawI26IwfyrRJCZjffvTLtEMDyEZ4VdDAlV23KWhBSc0oKSFxl97PTnKAk9fB9mw5vW5kBj5
/OTjmZqOFqRHRArUPFWm5fLlCLCwLS3y1sdPQRzEH11Qd68QM4UVGrrJQcXpV4eDFvd7hFSF7i2u
8yLcIBZH9E3G3HxTlboPKf+N3GCIbnVIO3pDsDcET72LmRj3Fuvh7lcsgrK9hpcAVh7PzApjwASL
BYwqKTJsqK3FvwcXJtRKHwPtNUbS+KE0leDAMuprYtOufc79EpJLr+gp6as8jbcqIsBgVfygfDH0
0XuuUDCEEJHX+zDtm1+uEdZ7CA19uHBonp4nn8lO9GAI97i5Z3tYwwhSKQKwIsnkbI0Cm/lRBPhl
F7dhuDfkhVvgNLKcXo8mKUfZYH1/XvJf5oegVgFBUZMHMsedorgPVPJsqWlvVG43ZXT/+MZW0b2Q
SUKi1UqsPlsOog53WKoskzekhLDqWlO6jTFC918yfDs9hvh1xaLSbhjwy8TZGpe1sq20MLLQ10dc
8Aqjzct76Nzv8xImtcamIMKbBcm5BUUR0TsTTEf2F4Km9tgZr5ebOD3kVKRc/m5iNlZCKOA/DkLQ
FiHgUKm0Q6S5JzcQYPWXWzrTGVBV5OaU6ZJW5NkVNgJnD40KbdUG9T9fRmJFWWriTGeOmpit6nps
uw5ClwlBU4hXSYRocJiJ3W6E37+uMrF/vtylz7LA7OAh4yMRg7MAsKebhTdZCmq2MZEBA7Nm60p+
yCMkMVFGFhBuAA5/BZ7lGRWERxWba9OHIpKlVxl8GQPygSSHD5e/53Sf6ZR7oHeDGycvpM3CR6sc
Q7zSBbQDU/VRxSEjrUpY4tUuHP13c5QWHjqnM0q/4VpQUjDwVj95MEa5LsiNKFASDtzrsDJ+d2M9
Lhzup9fVpCvDc5QMw5T7nr3eqFG4mQdOzFbbH0Emgj43NoKSLczk6cjRCi6YJukZ5OU+k9xfTqgo
h2DcBz5uKpX0s87TLWbpz71gWHZbdimkPXN7earOdUvheiR9IopTiHF8ZY1NOrSCBNXUyJ7THLZt
YDiSvnRAnW4IixqFipIVyF5Fncsawc+JvNKzqIkYbegETRpsUwl/JtmLHg2tkxbCstPn6NQcoo+k
EbAdnL+0Y1cwarNAlcU3UUl238FhrqOK/df0O4VjUtdiydZ9bXV5LE8n77jZ2S4EhYUkB0AMJ2z6
A8C0DaS9g4k2RN/XGw6EhSTQ6dRx4iMQiDeayRN/biuHwEEKg9HH8KJvDlUhQm4buqtcFhZSymfa
4aokJpzsvrC/nC0RFd+NAvtkumVGNtrt1Jiuo/j98tidBgLTffx3I7MrDKbYMMQEtE4fdJEjefm+
qWJH7YgFCA9j97ffl0+XmzzzjsLTczozWJkqvoqza60NcswvG+QUNTl4wM9jo8Ki6kvxpyRhQxO1
AIXFN/C5JPWKVYDo/+X2T5YL1oeIzFgS+0GicjWt4i97vYGDHrcTAbgT28KuO+OnlRraj0JpJEei
QrWKi3R4udzmyVxObQIs4Ok23bfmrMt9B/cj1LPAKbG+XevYle84l4O117EtLjclT0mfo0uJtgjp
aM3UOZeV6Vu+9M8PTQ04gxQ4g7cZJeR7UvDV46sbI0ITvTZxDxL6GgrYlR9PQ40+9DM2ltghbfJI
3AvNben+Moy91i1cF/LJfTF9mIn1AOlcjX+eDcJYDl1UqHrgjCm8VZJiIRGZlVYAfcGeJTfRkAW4
9KIRUjqBoDf1Lstk7d6PZWGN1Uvj7pLA9PxDySE02MSRygqgovzQgYpsV2U7YKsiCb1wZaJ7pjpI
VUOIRiaAeL1ICuW9MQLwe5Qmw2bhBDo5Zy3UgRlwdBqpa51UH2NXbnsBRw4nJ4VzzaNqXCHhm6Nv
34o7KfD03eU5PtseaTc2Lpk/SiXHUxyVYytVOmAoy48Pcv3NC2QEITaiuhC4n1m2lNmpVhDismHm
T+AghueAqBH9GopbduZPtGK2nmAu3L7nujMl1rkNZTbIXJeX+R59bqPQicPvkvaBvLyufOT+wlF3
vhUNFWdKgROe+HjQggD+d4OAM54x+3r8GFFL8Pr7oP24PDfnxgx3P4NqIDELh/dxM2Fccw26VuCE
3BJbIdASBIJULM+sIMwWgiN5mujZXv+M3bmJeO6c7PWQnH1mBFHoyH4nvqIugbVq6ofSQz+IgDaR
oAXeJQqy+FeVdsYmBcv5EsMxu07A9Rr30KvzxGlHIp8tVT+w9IZYuR8VYgnPI9K2Pw2j0naIKABr
HVrT+KaGmfTjz8eLzIfIkYyVpKHPcthFw37sRDdwGnVYuT7gdivbodDzD7bo12ZmWyaV3Yg8L80A
goPgv/Nq0dGiCJbm6+X+nFtmOg7gmk4FnirtdP18OX4ttUCeSxXoT2KACEh7VX2TzKh45KGr/Bx1
nwPwcotnLjTaIeQir8PaFmfnamWFChPZhw6vEShKYivcMHl/9WmFJQHAW7yjumIh1DvTy389enn8
8Pb5vOO/9FJwTaHgyQ8cs0PIsOichHfAYCY7t0sW4qClpmYhijmSIymiyQIte8Xx2QZ7C+L43VcX
VsiZjXvUpdkwIihba/iohw5g1pVXVWujDnbN+MeapmTCkU0lKMdNmvhjtj7EQCzVEgw2I2euGqm8
dWGmo1W2ubwo1NOTQbV4duogDRFYM2bNKG2ZhWEz0fPCt04vCSCfLjdwZrimupNJYErujTLQ8TrP
3Tzy9ayJHEQefgd1ssGOzgbFu3AFnVncU/kXQShON161s30ron7pCzogUxQXrkmsUadAnCz9oOwF
Z2hY2EqnsSkQuamUIImoNU+R8XGvSlT2oiGNIgfh3xDtC8lHzGwvphySG0NGYa5Be7Fc++mfLz7a
VUmCEkEg2Dnr5lj4qSvkEC5g3DtKpK2ySkBCVVpfnrRzFwaAUIkcDHkLidTFcf/0qrc0TLEjp42J
unKfhOeDZb7gyBKhFEC9oA7WhXtQvG2bvaIS0JtPJQqe7Y88v0K131TXfXNHNvfyZ51ZrCTrRNA5
RMfgZ2ajDkW+0AJoa2zxLSRMSPTVwsSeW0asIqYUDiGKErNDxMJxpYgzWjC59gfIW9VdTZkbxZBq
CRhxbmOYXP74RJG3QEf+eIg9zBA8RArQ1vHyHbzjlRdpexRQF3p0vpkp4TM9LbR5bDZ6aqWYHIyO
l42OTm1Xi3TbVO4uz8y5VjinuFxAE/NumXVGdn0LMAVQ+K661iZJrzFCRGKhK2emn0oLcbNEbQvl
8NniL6IiF5WU96fRNDsNeiDztxAxn+kHXcDWfMok4XcxW2HN6DVKXNKP0W1ffV/cVMCYxNj409wA
4NcJQcH8Ty7g8wxc0ddpEyoGgPfaWknNYaypFZjDwnY5cyMetTJbzHigSmMb0gqeu3AzfKdB6nQQ
gASKC4/Jc8OGqjKYF8pSgDtn04/msTSYeRBDxIv2AqQeFZ0Rtw62l1fZSRZiGjY2PhuUyOkkglFK
DG/q2o8dVy0Vu0IXgur4YbAaNCYYyLyoV03z+5+0CWgV8DVZnPmJi/+1O3gGbaIjuw5aIuJ9Lj2U
GZmr5B5ptcutnTl/UMafMi3U96ei5fGhQOYbR0glih3F1K9E3tlJizVWw8UJUNZoFy7/c9NGvo8E
h0mKFkeC49YK14SqocGL8kbzIGJZJpnaWq4WXh/nluGUwEGbXZoSVLM+NRqSEJaASIGY6dsp9xYm
GGAg/4A450IUcLZDX5qaPuVLuIl5TMjZTlNKaT3H0NBjO9fGYVXqQ/n98kydO4yojXLWEWwwY7Ne
BW2GHyUmdw7igntzMO4QsFpYDEtNzHozaH7r5S5NIPRiPWKFGJJC9LzHyx05Pz1/d2Rakl/GDCtO
UxotWjE7wR55E6hUwR4V4R9crZSsJ9wmkCcK5rMzAokfcUzhmyBjpT5NQBkcWXej7CP5Gt3gCreU
vzt3WHxpz5g9GAckOWPPzdi4OUTJqvQzJ2s9tATl4pvrIkAdeFs/izaXR/Nsq5N7B7ltEj3zEKWL
Pa3ygiJ2xiw+UFvM41+yhDmvep8oOMSZC82dAp84EikL/Lu9aQ19mT0cNI1KKGgPbV1nQFkLP0Vb
UkVsQp8wx0rIsGsoFYXry908hVvO2p0tf1VC7QWHiphy6bhFZUUtHgYFzbdtTW+Be2QVhsKTzEW1
R7z7cuNnD8kvfZ7tC92dhPIT2qZqwspBMFDshfsh9vC+6OALJn8e3ByN8WyHqL3FaZVNfZWvPQk1
1QplRsjJl3t1dh9+6dW0sr7MJPL2XlNOK2ew0CfW6u9dhYkvFvYAK5d8LD7BhbOEkG6SWYfdQ0QN
bvS4sbiO8QFWSeHXGpq1foOOV2H8xNgPNrP7HO6yxlbRN0MwQxH3IsJY4Q9Xx/fVe2+zhfNnWikn
n4LT0wQwAAc5fyC2MrivJq95QwTVr8REeAEfdDs2vYW74ez4fmlntmoUtPfI6dNlAae+Dh9coUbW
ZPyOYOQ/iFNZemRDSfKCu5wFkV5BygMXetYnPvS2kqFEhp74QiPnhm1KJwMDpLZ6Uh0hzdwn6LCj
OIq6EQLCN+idXjW1+frnq5LAx6L0A4jBnHPrjLwVfCAYsROFevqsi0O8L1GEvPZlS3nVkujtcnPn
HtY6jlqE+ATHrM3ZLeG3kyohvuNOjDZzW+/Jw2Ytbu+IsBwaAQ1P4ybuMPLeXG53+tn5IuQtNsVe
zBlkxeP9kOGo0TaeyOUkBNdIMqnbqJrc4TOtujfrgx+/9g02x8YiSm764eOGAYxKJBFkcprEfbOG
C2sc6kDBU8JDChdVs9q4Fvz+XagUdFsoadhJY76hFD6+1V0+rOpwUJ0qCh49RfneSd6rYpbRraAP
4zZqEeHwYM0svFVOoxC+j5GBJs11Ks4fkDHWd8LEb7IL5bnO37r0/fLQn96Yx78/O/fSpMJSwceU
JJO2kfBqyGicPcTJVjNXudf88a45bmy2vNQwVcecfLztxivR8xEG9TYqakKXu3TmdmQBc5rxEsLp
S52jEeSqbqkskjgA2m6rxqsWfVeUFyHt7UK7juSXoruq2g26bXK0VMuXzszXVGQCsoe12FSPOV7K
qdFmcaHUmi1L36RoFbuT8C3ap78NzQHlVFZobmrd2upe3KjauNbNYjJAPd1N0z4CtzDxPij0zxa1
gKSu2bcsajjra2RiIvS1iuBQqwB6IAkIdw06vG3INsbXGpmlNNv08npsEA9fdeq9nDuVvysIeQfs
hdGnqcNtC3W4f+qQ9xAnUjQmvpq/6UzVGTDRzcIntdwNKSrKWLam1Q8IR6tIuKnz74n6qyqfLPNO
tbbhIG49oBRUOOLkqTEO+CQ/Lcz8aVX1uOuz1RwEhjumMV2H8I7iG6rb5CK9wfZVaK4rIKirIXzU
UIG53O6ZTXQ04rNJD/teEOKOZtth03RUyRnHJ17qLDbvmof4QqyyMMHKLLZG3TkyK4/mMoRAa4j/
YnyIeqRiWkfGLlYfPkSkIS938fTCOxrZOc4hyOsWkbtWQ+hCdzDUtWVwmAEOJ5ebkeXTE3m6BHih
kP6ZiCDH+8cdBmQ/GtrBYwNjxgTe5lMa/7K0g9Q8GIZgI7E9RshvvXVlhELfRlY+yN+jqquj89XZ
AonJXLnp+m2Fspog5AvR7+eVO7syjj5wFvK7CWQOhEcZCDR2avMQosKaqgnNsefReWl+xYNkT/Kz
hnc/Bt+zHIxwYtfYLaS95QwBQlHWA/A6eBh3JjKNpXErV/qPy+N4CnpDVYCHhgaEWDFIP84OAbIV
4jBUjKM3yivBcKzoJfD3he/IYIxCRMRU49EkRU4pzyreyJc3/Qf6IQujdXbVfPmK2X6Ui0noxuUr
RNgFqvtRgPVM0bVe6OzZRfOlmdn+E02Ui2K30+yutJTHdJTwxh467arXxhJWlFXbTTYSRLky2UuU
KNdN4zZ2OJnvVEpgLjxYzoT3jL0uQXwE7DxZ2B6v4Va0xhx1Sc2OiwcMiPxyr6gxWuOJbVirxno3
sm8i88/LmL9+aD1Ks9a3rgQ39Hx5YD6P+pPF+uVLZuMPB0ZRlIovqdoRBbZdA6Q3jSah84OFbD8a
xRJ6cIJ8J1aPorjxxtt+eFEFd4UrZEPWOgwHW24OJeWOylwnWo0TjGL3ag1N6x3ZL96a+fbyN5+J
QafRm1jA+BvDzZom+8tLDOWozrC6AYPV6t2V8fH5Jii+XVbqtgcv4rajU4MjARkv1QuHz9nVypRN
ghnoS8wvTuSq9KwNRs1GjDuzm7rKEApsPxCvjRdW7OlraOrj3y3N5sUzXVdVSloCAcE7BV6Kv6mR
ktIbfaFPSy3NtoacMGluREueIq5cbu4xJXca36v/33b2Z/9/vV/Z/b8W1X+wN++zIK2r//o/n4i6
07X27z7NbyU0bE1j8DkFg8JdmYiayPxjfMgb5BaDh0YI1zJHpSc5o3AriVtZOXjBlWoRFb3G1jsi
P4Y58i/fu+GGcjhk37vUSpywWGfyK5HvYD0sLLSz0z1lECHHUYL93MZfFpquxC7ICT5YF9zb3kfX
tzRQ1zV4lvfKJpLVTS+OZHIMlMus75H7syzxo8M8azta7Qo1rYXD8vzK//JBs3Nj9NWih+Gm2ak+
brIhdySxtn3ruvJlB38cMjpXlXjf1ToWTH9+vVOimrgmjAd6+bNlksiJ0AUJBwW+F+SrhBu3jdd1
nC8AEs51kXYM6hRTGekEwitUEUhlgwuh14TQEfDTsDElxGNgQO4WJU5hw//rbl34mMgxcsMm0QBY
pjXjhQ6fC9Qn/ZMp+0L+3ZxzW/EkGEI/4ZgJETzvPWWVWdKrUusruc8cK9OeXK/bo856bSG0jKDT
g95Jd4GqbrQ2WkjRnx+VL98yiymayEKFT2P0mykpom0x0RL1mwy5DqRylc4pxeSAvWCTLGyBMzvg
aAymP/+yA9wCZmEKPAnLiXAfG90mGNN1Vv954djUoEbQQY48SsezdR0DQZCCqXtReEBT2bHqhWrA
+QH80sLsPJVanEHFlI4k1q1nvPXKvkp2Ufem9A9JdgC1qMrXXba0hM68No76Nds0YJU8H0NVQkHj
RRrfXMHdxuJBSO9L/EJqUGVg/ZayW2enTJlgWDo8c+pGx1Om1Tyi9YGeqjr7wlV3CSLdWWotvKGn
AZsd5iDV/m5mNqAlhjmDMTWDf5WTd1sf16kUwbfHDP4bWswLR/EU1V9qbjaSBP0y6njcUhHeoclG
CG8AiAfeL5yUSHwg3MzN6GTph6RiK90tRByXh9QQZ8+pOExiqY45dpXKR89SvEOs+6aNzX+y2f49
pIYoHc8cNnak3GL6mGuPVX0X6u+j+3h5HKdz4n8eRthVx01kgeiLTc+sRaNgix2K3MJCC0tjNXue
RVktolNBC43vb5Wet27vHTDgW1/uyLSK5x0BYwMOBLLghEE/7ohXQMM3RaakKpV1UOAZZd5IRQ0O
5krQlzAa56JkYoCpPErORkF4a9YaRgpaFTIzeOK0w2/Nl3dpvSuy3tFDpNStO3FExKonJjFiyJ9b
0ai2Zv9kNXiwfVjqrah8ZMaHoKxU+d6q01WVZSu1uxKMH6ZeOlEtL8R05467ow+egr4v5/bkthXj
OcrdFcnVnRwOJGSy+qdiwUPlDyJA+UnwipJ2euUPY+AInXhn+k288B1nZunoM2azRKKLVyZqjLZf
kIiQdUwbw6Jp9xHqX+iztDly6eESK346CmZL46jR2cnkJbKJVyWNJuM6JZHVpYNdBukamKjTINsn
Ki+msagEN23Ok1YJET9zajJ6Pscjrma9kuo9C1LrSrs6hDGanQLA7pV5Gxt36VD+VvXksdSF/eWN
cC6XyTH/74bN2eHktUocM8rTW/K56b5J8u9PRUfzOSv3dQjMZ0TX76rAcqzRFu6AT6j/aacJC6dc
jHiSQzCaTHIxZ9Hsus+TtW9axQpDG/FactGtaBG7suO06xxUXp/8OEFhtht9B0sPmUgOAJdkLJ1v
Z04fBuPvD5rNvS83FYlNBkOHyp+03zpwTm26cMSdQd+ZR63M51rXi9YdaCXkrmux9AiGVxjlXHsr
xfxRohDrpza5UyND6Fh0xghp7xSDxOEpD+sVesJZ/S5bZFBjexzfF9bD+YU4VdYnKrU1z8NVaZon
+cCcZM1LP1zFyl6JNy28ox77qQFQ+FWiOqjpXW72XFqOMfm7Wfl4/UcjRCMLw2u7s0gyTmaTPo+7
YF2DAyurlYmGbeb+aEPEu0q4lVSJDAdYu40aeSw8IqMsGw76biHpydq8qpa+b5r4k5UKz4uYSJzu
jflJBJqr8AVGRVe71WS2GtUt7tv3uFNX0bdhXFgip0oPcKMmXtl/tzdbiELmxfhHMBxh0O9IpkhB
Z/vSJs9xLTwE+UtrPmnaDZLrft+QkrzBDQQr6V9hvwqkBz1fFL2Yhv9S/2dLVh/1RGrDaXq097QZ
92U8brBWtZvgRRacqHkdVJmsxnMx8EULd/UZEMTRYMyhHgiSab0ElZhsa01wcx27+UZ3b1wKYgnP
pfzD8lEUWSgZ/g+tWiJJtgk79XlHfrkDBa7n0qgVzR7jb1Ys2lr6jrS2bRQvurkv+soxjCdBFRY6
O19oEAqR8IE3QKggE5zM4p9W7KAsCiY4FnGP5L7TgUnQrhXptWwfs2zhAJ7nbmjgU00E/LYson02
i0uUEh/wFk9Cp22AEDboActWY1uRtlbiJRzS/C6fOjM1QxkWjO+JeJyGQnhKXgCZ4FR0SycbogxZ
fhyTKiIf1IO2ozEG/4+081iSW1e69RMxgt5MWbZ9t1pqST1hyG167/n096P+uEdVKJ5iaB8NNJAi
KgkgASQyV65141dZshIWLwzSpL0QpguafSAcFAaJyms5S9vEmwGOAJct125J1n5BmSa6RUdeca+f
ZIvmIJqCVwOAmP778D9xm6rNEa2Gmpvr+10vQVbnO10uN8pa5vt39uh0SzKh9JZQtZ0vTod04vmJ
6cNNO8se0q5ZAQky0WpCQjAL3ImKkAb//Rff+1Rn0JV/Vq0DNZWc0HbY2ebh+ngv8hzid8wTcjLg
Jh4cufX4DjPyXFv19gnSX+kz56RePMAt4WX3VrhJlR3KOa4d3jvSSnbjYssIEyGczfUEYn5U+QAd
QfVNb/suWGlUG0LkkeR4B//6rlKNlX264M5nsy8c0B5CU0YE8yqpPKShi9sKAo8k2EvdURq+Xp/h
RVPcjRST6e26YP2pPadVS4edA4k6Ga1Doe6SKtyq3dbzVg6E2WcufIomLLBtQGFN0XntOLd0v6KI
MThPCLOm3edpLZWybAK4LWyLAA/EV2ok612GfjTYaPSAfwv5/pP4X67P2EVQ+9snQRL/fyNCNBFU
AdqFJq8WuaaVjcKQXO8kzW+/pJ2T7Ew70o9+PMmv2ZBE+6Qo+nvFGdN8Z/V1dhujpLqWfxAfzuIH
Ccd6GahTEeoyo1a3lrypAiAK9tbw7ixkFoMXJ7wp4YpvnS1iVKGxqZS1DxATIP/3ARbXJNU6APxC
ckBtYn2yUj7AilDSVDaptNOQ1ZMfENbMUSxAmMmpqJ1TsP+hGyvR3cVdKloX1kMa9dFAEJY2JPkQ
NI8TRKxq+B1EfN9/lu19Uu3ramXEy372Z8DCjCNUV3ZZxYA17z2JP4zFQ6r/c93NFjem88eEkFXN
S3lCbQoTVGHl6gfYttR+6ibADGu48bXBzP9/csbqKWoISc78adH4mLfvkiPv1dXuo8WD9GQ8wknu
xJoWQ8KPlYaXJxKp+qFHlJWnEAzalrNybM8h4+VZ82f2hGM7d7LYMObZG6Zn5A1059E074fsEAIo
aW4p41xfrKUppBWXdie49WaW3vMpNLUyQczXiTdF8RL23/yIKsRa3mTFxu9tcLJMqCUqad9hA3Fu
KtIoZCMfSMb7+kiWIoyTkYiBqUodrzdLrKSJ9lHttV3bbOWuj11FW9lDSw5BQhGEj45CLx1T53MG
AALarICaHhgDv9qn1CfGLy3SpK1x13uH68NanLwTY8JuUhLDHDoFY73X70z/JaIRuOq+XzeyOHcn
RuaPOFkhj4OI4AwjFreP2j2k5h7FbFQO1068xdFQXAa5acyNfIK72U3mI1POTVqAG8l/DF3vjohB
G8quKtWdHbwmlEsVJFqnbNNW21F7CoZv1RoJ6eJw/3zFb5KIk+ECoupCqeArsojOlm+Dcauh2r3G
vbhkBfZkwnooF3jACG7iOFylZgwUH9ofPd469qM0bO21LOrSjBLlzq9v6vaGI8yoCbVbjW5hsql9
9JicrzVw0T5agVb8TsWKpxLsP7AP8GiYFQbOHWSEf0B2ZiuKTP2wTcpZ2iLJ7WOsltTsOYZjyiFT
Uu382G4fbHsqdnLUj/nDYFo1dFZ2Ype/eoluPSBwue+omykK0AL2E/WXXCcojAGwBQ6XG5lc7qHN
z1GBt9Omue86bZAPSWoMBAiVXuhbXcv8NbLrxWmENJFmwRnwKTamlwEK12MNHlsqncc+VDcKrduN
H+/+fqORQPqPGSE+ThBvyRuTeRw9rXO1Hm1FK3dh3niK2uT4v9kSPEOPSblLHba67Kud3GXxQ1I8
tmtA1sUghsgJfiiSY9pFitZHcK7WWMKNaUS/WugwSrl1Udnk4ayjhVs9Q9W4zWHSq9ZAn0sbDLK0
mZ7cwvtFzookUxWpDVmzUlG3mbdLFSAyUKj9LaHmHKaRdGKQNC/ySBKu5KJQoMm3GGFZ+e2+iKx/
ksLQVx7IS6EwTOE2KRUsAaI/32FeqwcSWHTei3l9FwLS9bNg5d5anC8UIGbOMNgXxBym2QVtOU30
K6KSHG+H4b1SKtccaOgfyrUuzKXhINsFyIOOPvI1wpwhzZSX48iNEiMpZucvXfJ83bsXDcwM0jp0
U/A6CJG77XSGlCQMxphBv+1N1Pz4Nwaon6NZyPkttkA6fjT4jk4LJLyCP8l0IXsWrGlKXFSUZtdC
qIBEP2sP4b2w6nmlpmUVoQQ31N5BCXeOSjIg3aKPqhlvfjQL+9zPMrlQvP2b0f0xLIQVXeHTHpvQ
cmmV2Tf60ja6r66ATpbc7XRswp2h1Ali4AFj89Wv8PRstWEn2cZ+NFYipPkcE+8m0OaUEaE45o0u
eAKlEsuOJoArlaV4iGn9GCryHf3nqouencE3oaNO7mVYA67P4OLwADBBjQehlCN2M6emozdeh9mx
gyFMKbVtHFno2GtvmfTzuqllN+FupxPVpMNOrMtCk55m5tyL1RXaxvTurfxpNKHFu1G1X3l5NIwX
Sf1odSsXyLxHLyZ2ZpYg7QpBtYjL0yGkJZBjhCYyoCronOxnCb7Xjg96v78+wsXdjLwYRwXJQdAq
56dfrneBVaqYKhteWbVSHT0/WqubrhkRnttw+mRc8hiBze2t9+SPFuzQ18exOGWce8hxzfGlKC0m
jZaDACSn0ii1v0o/vCkgzAUbfbT797Ja62ReeohAkfgfa8KANJm3dp+zwxAjJ5CW2x2ZTxcpOFhB
Pnud86gYn6+PbzGtSZMXQHFgMHSVzBNwEjoj2CiloYRJdJ1e+indoCT4Cc3gt0xGNo/+EiNDRzYr
kOHRvmjOuFVbfdvaxc5CNf36tyzP9Z9PEWIpr4vGJCk5whyj35QSUdQjkrat0eySYcXUwkQDHKFV
bwYr8FIW3LNGzRwVWzwHvaZtUaMivg2Mo2mlW99+Rw75+sDWrAnLGrZ20yGeyr7jvWxOn0r/y+Cr
FCB4Mjm3Zna8bm7hIKMj0mRgkBVxCQlxYl1UxqT2NO6BBzmQfmuln0bzAe3klQNz4ZxGqIPmAuJf
GuJF9hh9qKSwSuemOopl1Uezh83iNtOPSoIml8rruVhJ2y7No0LKVp17kSCgFQZmpy2IcI9TM5me
h3ITZMOdukO2ftc19Uqb5YIvQoxKIhq9IQhBRPY+WTIrX57bOWvkmgfuKBf5P3wk9V0vtp7Nv8aj
EThgcNY30sAIwJtwvg8nPx+8GEnQTQTLfSvZbkNloWef/b1vnJgRNTSqWi2MZjbjEWJH9UNRb7xC
pW9p5fxfuuGQhnGohtE/DpxM2GGlY7RNMdHYORUVqFsoimHbydTybkz0F2mowxc7HLUfXmk2+zGj
gT2IzDZw9QBJ6pXtt+SnzCxFOZaSPSF8CrLMCsKkKtfE8B7K71BwJtOMi7416C93ajdcy8Et+umJ
QWG/T7VXhrmJwRyakjZB5vwTasSumiNOn74rwcp+X3qxgTX+M0Ah6JQCW00bZIN4gt8Xdg22poH5
ZY5z4Y3cSzIHNmUbp/x23ZfWhjlfzydXBziodOgChknb1kuZc9AE5lse2AfJmZ5LtOH6bBUqOg9F
CGHOhirEoIY3eFqdacmmUH8NxW5AzVm/8Z17y7mx9Cen+dSm+9JIkHG/6b2V59bimWBD3QJkZNYa
Fa7Ktm+m3M+Z5kb2ISg4Npa27+yNTO9Rv8Y2coEZ+n0e8D5FMYgOd5przyc39gevk0ImVzMLmRR1
WO/6fgQokuopLRveD92PCnpre/UWpsFXCUnubW815oYEsMMlHqQ311d7afRUzxFNorbMM004oJwe
HQEj05l5z0bWAIKs6BDVe1uKD2U6Ha4bu8DJzMM/sSZm9PJI85siNMhPZU+tggh7WZWgul84vDZB
rm/7NNpmlfpQBvtC2aob68YMPxbRPYc0KuwIMUTPw1baKtHKhy2EnHzXXI6eRSWA9p4vi4QsFyk1
ZmGgPBmXxRNXw8pEL13fYDXpq+WtasMycm7Cib2gkpp5N8ehFW/HLgYKNFr9DbqTZYjSstO8Xp/t
xQPk1OT8SSc7WW+bWCX0JO6cCQHLb137yZx2vUJ5/fOAQDBCgtLX6zYXJ5I9xGThT7pIHAqBoh9H
FaNMegeFx/q+99Zwd4sTiSYr+SRe444IZlI8JZ6AYqDKXt/LyZ01fJDUg9O/XB/I4r7gzW9QRlaQ
8ROWy861qjTzeV/42XOsSbdlUL6ONmzHbfsYICB/3dzivKH6YcIPpPGyEszJjd83KfjnjdaW9V1t
5s69Oa3RJcw/Ip6yeOB/jAj+UEQkBoMOI4YxbJ24dKUo3pbqyv2x7HYwQ1IdZ7fjCOdulxB3ZVEM
K0Knpy9Vr9BPWdyEfXCUYBOeYv3YFs5db/yynLWQ4L+YnoUMZgZETWyPNVE3QgLZIUZutW0TflUk
FOcqdd8F3mZo00NqvPf5cPCVtfLPklPOzFhAveCqMsQCdVdSJLYzIHxTWEVPrV+T35Sn+KHsFERV
/aZeeeksLSVJXPBPwILoBRQOLHK2hgTSimQKFIteezNxOwS/rvvkYrB3amR22tPzY5hquQ8w0kmO
4w4FBOe+tEsMpjaaBZiHw0QGLIucl8FyEPYIf/6PHyDsipzqnpSkfIAvpXs9O1jTV9971MdDU/u7
tnpR5Y+29g/V5Ot2lzbj6biFfVJXjWanGotpRDk6DQfbHLbXLSzFWDOVB0ckkExePuczW/mKr9X1
yHaHB1ZTdkr3KZIOunRsoUFO6CG9bm7JO0kOIVQ7YwHJ3ZybMyYPmtuAI1NRgIr0m6iBpyN6z6Vw
d93Q0sydGhJC5LowMh/MCuT7RfbaTtlHLZtWxrLk+VQk2Wgmd/UFzV6oe4lmd0RQQfPFJp9cPmf/
5mF/amIe5YnfG3KTlOnvl0X/idvSoiedN+Wm9TdN+VyucUcvLs7JgAQnd2JHLkOPxRnjW6XqkLmA
gM6O3GEtyFkzJLj1IEVq28XMXOTdKvanLnmo6g9WsBLnLK0PaWJqIDSmXJI3DdFkT6Zns2cTO3c7
6WtRlMfez1bu5yVPM4FjIrBLvwE93Odr5AWyMekWR4MdR+h1e0pLN4USfbruz0t5tN+i1TPXOgSi
YkFVbiIraxFlRHdEem9L7aBKGm028maEZrYfAjhYv2twIJdjtXdaf+ezpezC3yStveL3i6cxwgOw
5cMyb6DRfD5irTB7inspR/7U0KYedoMbD9Rj9RxsfY5muwNIsqRlPnTp1tnk01qv9HwoieHD6QcI
28J0yiS1sjnfRdiQtfvYustQxwMh4Kfyrs1z3kub6/O/5LKnJoW9YXh95Bc+tXmnGvZh870OD3mv
bafm+3U7S5A71vnP5Ap7w8icMbRmwsTRGEL4zjO36OG2tKpbv4HkjNaordV816b40PfZLlJDyHn+
uotmfh2dfoQQOOkIFdj9PMF16rmJSvoe3Uz712T8KM3vY/CAVssm1g91+y8ScEj3Uc4ksU+RVphl
WxuDmGI9R6oSHX0LJajcu1ej18beRub3qNten+yl0PrUnDDXZU5UJlHs2fjB9Dkby12nm/TBk12c
83DK36r0/p5VmjVJMBBdIyZyvm/CJowcu4baEZWr7Vhu8+JxkqHbWaOAWRwWDzuN2vOskCLYCcIp
b/UQO2X6Om+KrjwMir+1ywd7LY2waApSuplsGkyYeJ8XVRqYVVRyFMgKOn9HTdqmCAJ438K/lYSf
J28uZ9HIa5J9FuvD4WgPDeh6Iodm1xgQyrx08ZNs9htLua+bld2+dHWcGpujppN7Vwnjwg8sjGVd
nR26SJER29OhWWvRy77ug2umhAAsjqdSTxVMaf2jNf5IpGei9RUbS4cXzGlEeCrE0IBVhOHU1FXz
CIco2tKN23wD3sRFYsl1/tVoTiwJYRddNs7k5FjyG5pANXrLvMeu+3p9ypaO/9PhCP4dlZ0u5xlG
DD2k6/hDXYauYhwU5WM6lm49PJXl7rrFxQlE/BC1HXLNF0xdXDY+EmNk64fgUc/3hXwTJh/h3Pvf
rAheNwKqbocSK0WGCJ7iS+9TMt2GivqUBN7aJT6vhHCHzqT1vNgYDweScNQGYCSUyCZ/DknorqIt
rodYzywTt4UCLZFudIRMuX6MW59GUU9VNoZdrXzDwtuDT4BlAj4L0ljilh4KAB/F/AmwrqnWrqu2
hXHTwR8oWz+6VXTdwlE1lx+B/pNYg95Y2GhqPeT1NL8IUqOD3UnaI1/3UTeHI+0Ad6lvrjWwzEGI
OMFMLN0yc8UV5Of5ppuUamg1jdUE1LfrTXtHhv66vywcHTPEbhYthxofFt1zC1ldJ2OlUR8LpPfC
f0zHwY2SlZz0mg3BJ/UklK20xMbUQ59lv8eWdK/Yw/76SBb219lIhLXpw9jQ/AJPqKKc7v5NUt6E
2qsCF9X/Ygfu+vMZm2D/VSB7h2Nb79xcfgIQ0UbFZh0kvbT45ATIrvPXzPR/bkilylhqFc/qqQJY
5bbVWMSQ2ynO1lNQRgTbmQf5Lm1LZ+eRE78J+qG/GYAxwLWjZUedFgaAUKZFiGurAb2qUn2YgiDa
Y639RTuOHLpVUGawbjoesoBVRAIyHCaIm9MxBvjbsOusY0slAxxSXmu7OClU15Cm4bPXT/LXyK/9
eycsxvfBTyzvJesdUkN6FE0fetnyD3aimD+9MJ6erUSlLVSyu+xQFEXWAwDz+2gzDUiIHSqvsbp7
p4qlcq/VsRIcqtay3xx6Lj9LValpkBbmwdditJXQlXwPgTS7UbsjNcFs30dV5KxcdUtnCqgoUH48
yoF6CVfdVHADpgrZUi9rto1xqIhcC/04lPeFvkvtD9f9aWl3nFpTz5fZj9pwjFSsWWVPOZoutSZw
bfIa180sbY9TM4I31fGE54yYUeDQS19i70PX/ihXa1/z3IgnFqw+gOMIT2HkFK6EyjMCR4OMcVOX
Pwptq6YHTX+KAxRUijspOoAhcspn03y5Pril5yS94n/MzqM/Cbb6BmksngIk97SfHYxDefohQY7G
7HaG0bmy/lRLuwZuhDVQ9wX1HiHlzNmrcnJSdQKxeW7YLqdGApOVbpCy+6Hn71M37EFG+d2nNq5v
TX/c2bwFZr2RgV6b2HjhFr2Zgvx21KzD9UlYuJzOPkWYg6ayE0oyfIreKyZcyMZWMgpwy42/afP4
Rs3XqH4WYigGzuU0o0dlS+RJ8EwvC/W0TzdJbr7mCVo0dhFvjNR7bKX8H0oLx3qsXwvd/nl9oEvA
8FPDIk+CkSpxLykdOmn5dOPJCXGOnVqbRtKbB9nsYCopsji6i6baym/jQPLuZCsJaa0t6uAfb9Rk
adPEpkJePe2eZXWMjlFqo26pw0en0vrvNV+D2BjeOp+SvBvpQXkb9J1xO8py8ixH3MWZn69AS5dc
mICUWg8YLgMdTMGTIn+qm6AbADdJXbfxALTLdm1wKuhfEWiJd1UVfyQZ82wkh6mMNVcZ1vQ3Fk4i
YCQA72bYEfAO4YgA0jhJWiinxALpZ00LDk5tvZnKGlxt4SRCQXXO+5BoIBoWj9c+GkyjZPXGfnJN
yhm0vbXBIQVZcd1PLjr3581JHUNRgeLIM37sfHPWSk8xzB7TTal+HXhb6lCqbytlm063nfwJVjyI
IYPgqJWDm9DIIGtPSXgT+EdZ26j82/WvuZzdOVfNwx0WLu4WU4iC5CSaJPyH25gmrjw4tmO2SYa/
PuXhIzbQOQIwjjeJ7DZt0FnaALYAmRHSvOF2MN5V9W1Yaxy9DE3OzQhHDfGKVtY5ZlIoD3r9cXTi
ldm6PMxmCwTaJiw9cBsLcamRjKGSGljItXY3yp+yaQuk/5BMUFPdXF+YpcFos2i4Dp0EauhC4Gia
k8fKQFSKol3z3GQhdd4mTVcGtOCMFEM1wGgYAfIm6h1ZvmEh9YUZc/xkoIsaKOmb02d0piSvTg30
ni6dROpQtq4gHZllMH23McLXRn3V2+jBUz4OVrGRtNWG0Msre+6MMqngoPMD9bxw8FDo0/RKLtON
nznosmrQ0oXW9ETO1oX7ZVdMMP2M34cu3Sc1WCjj9fr0L5Q5z+0LzhT5ktGZTZVSj3D2Xdm55Sgh
JqsEj5P3T1WH+1HS6c0ish/WsmlLXkYlidtrloVk35wfEHkOImXKataEx2vYPajpdo5VvOFuitdK
PZfHHsP8Y0tEi4Q9zcBBiC1tasDOwqEy3Gnhnb0G7FocE51ulC1mTnIxQwj/HllmkzCAPiZXkXPa
Yvbt+Jg075l0WFm6Rdc5sTVvrZOwa+j0uo0tbPGMJET+JSuEyEfTyze69X0i1Rzq+xwA0vDxuuGF
MfIoAkzG+QDjiFjIUB07rC09z4Cq/eNnkqtmXJS0Dka31qr+yqItHvy4B8lD/pyPUeqrNIvaAl1k
taZydlDVg1zA7163bvP3pU0gzsA5sWIAIBWjyaIZS9UfS2zVB1N5mJCirgfFndqV+VuoBJ0bEvZc
oY2VmQwYatO7OHiYisOg/VTt3UC60mrdLruj+iGrb3l+Y9e7Nn65vn6XkSPmdapq3M5wG4pZm8xw
Ep/YMNt4Rg8Wii54ZKb7uTJpvWZ1sYHnO17r2FjYf2c2hftX45hXUx2bk57snWivpN7R0m6NZq22
tTY44VBBGs2IioHGMw35TVgdGdTotvEPxfC2jd5tQnkf2l+vT+jlk/VsQnUhKUHMMaIowuAyi+zX
bVNvJ/19qnXe3Jshqm7+3hoXGdJphDG0cM9b5mTbj4Pc0eei8A7Pw51G925c3Uvk3OJy2JdtD7ii
Xbk9lzbhqUVh8QyjDVFLRvRTUopDPXyTUnqTbXMfBqkrrUZRi9ZUHpQUPmY2NmHLA3iLgrhifM2Q
b8fMgqkGpP+Yb1WfPpu1NzNEP8zX+aOZrLpN5E+WBykLTRjdFDfBpLQIm0pQifeHLim8L5Nft8Pe
zCvL3vdjUkMAWqDtdhjjxLmDmxi+6rgKlDclBW9nS4V+k8ieFT5OvW//k+WK+r2tJO9WCk3/ZkxG
a48UdfjR9nsAqXWeVK/TNA0HKyuLZ1lCAc8cVf1L1pfVIXcKPUblr/C8DcK78ns4NOG7qURQx/SF
ZH4mIZnNrM+ZKrvqMJTdtkxi9LDK0O60g9lL+msfR63zFDtZHm2bKWoyd7KGAapxrSu6G8dPIfNP
48j+ora2lMGvrHbVrk3GqYVNKnV+FbkHVL/xDT/feZ6kaztnlJXhUMVyZG3GmkwgxBzoDu+yrizK
vV/CZ3wjWXpnf1CdoA5dL1SG4Ub3UsvahF2dxrcyBXamr/VLkJnacIgC3WmevDDxmxszKf1j45gj
Jpwh/RrQVvwE41yhb8K8tox9Zif1ZlLt0dsWtkTFFGI2WtYNG9ngfvKRiU3SZLAOqaZ7O0+tgmCT
9b51H+WllW9wMtJwoGV57hhcmvDHJPr4s5lmJcCkMGlPKzrIip6D3lOamzGSGyh7Msup3FAak9e8
d8wnVS2GcDeAQ39QR8kbXCNIBjQRSkfqXDPUs6+dZoTQ3zhFb2zGaVL2oHK076QETPslgWa92jdB
xAcbdd3s9Akozz5KZGLQJg6KJ2vSs/bjlA95u0mdIit3jpU69U1TNPJ3WWnHg+wFCH8YY+STk6si
q7+rosr+Gug+ypcRHMoHeapHKnj0YXwieR2WmyjNm5euLyCta3Pgr05jQfNkqVL2oy+M/mcXmOWX
fOzlB50n+rE0fOuuleIUTLrfWdYWCjo7dQPZnG6cpJA+xk6dfnCGrmy3II2trZYG5Z3e+pEPRZ2l
vhZJWu29Uh2nXTPmdHjXvR+/5UpVPle5lpiu5/T10Y46+htreh3hrpw675uRhsOPvJRqe0N5dTpQ
/5ehTrdoHdlGg2PS4hPBOkc1lG4/tKayb+kUxUczkrS3UmkdY5vYXv6L9Fetb2jWha83yNOJ5vHe
+uYHhjoBjPLyl7AyikNlG2q5UwLLeirh2UPSI5anyO1ChxxEK/uWv0MerCdto3nRN1tS1JaUKK6J
d3NbxWab9fveCGa8hBJmD0naeD1yN0nfuJPsUwAxeZs9SEM8yvuMLfvdHJXYd+O0U4qVB+fFxQN9
jWbYGshIXvK8bM+vAq9X+65tFQnUxgYdw5ktMTDVTSQ/2NEL2Z/rF8/FU222hqQhOEFOyYvYNgiN
rE48rEnOtzql4VJ/v27g4u7GAM0XcCEhS8ubcD6pT262jr2OLhzKIxnweeouXfNY52/RiBwkmitp
fSz6NT6ZNZPCDCZpT25J5YLxx/cExAJ0+DlemYAZ/9bZxsZZ48O4SEQIYxSCdrWdmi6jBuMOw6Ot
7jU1J1NwuD6PF8GWYEN4U3qTP6VWgI2AoM7z904PNeKwLfWVSGTJIUgjkXqlaIFLCJEI6Hz48kPs
VMXHREs3VbHiEMuT9ceAcDWbcTNOaT4bGF5JMSrKyyqn4toYZgc58bnGGLUobjBhB/4evSJ30td8
bMWE2FGVKxFp2nma6sB0df9NdlbWYXma6AJR5wQKTdHnY/AG1exQb2cMUe3CLV9VH1Tzw3WfuoQ1
zU5lAz6gs4X+Z3Gx9Qb2VXCUGEHwyS+h5qq2k3PXtZtIt1zTegqkyi1bCEHrrVyuePTiFNJ8CuYU
Ehl4KM9HqPixGaMZIbmW91CmT3a9UiRd3DEnvy84mt91XdSm/L400jyudbvRduXpIVnrIF8bh+Bt
pan5xjjv/rxK3FQ5evIa8OUyocM6zWBua+4bp6tB2Pz0xQ9TP7BOA+TUpkHvqutHj5W20cabwthG
3mP510XZ2SRwAx3wJIeBJvifWZdN2RHgoRj12MjuqHzUgTSWxvG6Cy5N3qkZwQnSkDAuVDEjq18t
WJ7M7td1AwteQB8IlV2dcgoYEcGAOhQBMkZ05JX1J4WCSrkd9ZvBebtuZWG3YgUvnqEMMPgI7xst
mpszqklyE32XUeEIqpjycrASGixMFqkME/UCkrigRARPg1nU0toMyczI+eRYL3KwQlp2MQrytah5
0NNiwNRNKeF8RwYzNThg1mCjS49xfxebO8372/XGBPMzs5RByOH8Vt87OZo7n26aqs8CQjq6cz7o
2srvz8t59vCbf5+8K9pnhmkBwTgfgtTJfpj2ebBptH+U6rVvbvuAiG0bhCuGLvxKMCTMle94+Jxf
oAiWT3TM34bWu57s5OpvlxyBFXjdAA2C5ePdLLivlmZyWmU9zBTqP024bbs1QMzCOM4M2OcTljaR
Yo5032wM62ny9jQQFgAg12rlC8tCCYzlNigK0L4keG7sEeUbzWylfEg8xNPVY9PlG3RphrXjeMGJ
T02ZYuJmcHJNGTAF856eH9r6trNXbpal0RA1a2Tb5hZ48ThO8kDv20ZjUfQfeuHa2Z1X0y1FpSFe
8bKLHc/yn1qaV+9ku2SqyYPWxFKOOmKUUTldIyxamC5yhiwKSC+q7mJ9q+n7LtZrI9ikPDfiT7q5
i6qVQuyCi2GCZgz4XWdqM8GHwcp4duPBrpJov2zd5TnlltGHHKHk64fwoh0a92f8ALeWJex92+6d
3Cockj7SNtI2kb817adprbVqYUkonoE3JK+kavTonC9JG2pqaE5tuEHOTZE+humn66NY+31hyTu1
zYJU4feLeF+nz03xz/Xfv5wl6uGkGvXf77GLEzgMekerKx8QVKQ2R8drHueEzb7zCgiOpWZN5H3R
3Az5Ad4HPYW4+BzVw+REUKmU486sc8g29yG73pdWDsrLPUkxkHZChsaGJPd3vix1MiFK2Hox7f5P
SlCDltn3xXOr1vui/3Z9BufD6vyOwRSSZyalfUBNYt0xLg0ADDqmEE50XuJMHl76pL6bxrg65l0d
btSx/67V43AXkwO5bvvSOxSY0phG2IMQMBABor2vDVJlM53QZm08K9vVa/1G84Evjk7n7iIUAARK
gfV8Iv2oNJPMnKlhjHZnSYbrWM1dXISfG2vcdFTaLDJW/2JQvDWprXFAMLRzk5HWhgGsG3TRlM+R
XbjNGpBnacW4PeGkoIZPJkIw0FlqGv1u3zBKpJ8ilE+2g/MMlEiOyJT2pLC210d0eaqSw5lRTJxC
tCDrQjzYpVHl2CVgaC97nii0ly/t2gv08vE2lyI566Al0OF0Ed9PhZq3hT368JeGny1vI8Oy3B0H
H+1pH8Lj546m+BKJDRM1z/pwfXiXm/rctBA0FM2gIPyNadUabgaFnnETUoYP018D18+HaAnJIyVp
+qFRAjiI7cQ1489BVuybtZrrpXOcDUa8Niov7KM5p7mZFLDVYMtgS/lQO4OLWtObryDWWfUkPZ2V
A+vSRTA7h0TwxgFFFu+Roq/JUeqMzUsgCYkOVf7m/XWFbp4/sgfcuVByXaKrS7+TutlG6ZjdsTec
X/TGPzXSWByJO/bXnWJxQH+MiUIWnaPFxCoYC7RfU3ojUUjWV/zu8iF8PiARf2QFBi9kDRu6dO/p
2868j6yO3K62r9TbWtlNxQ9V+nJ9XIvOfjIuwQmDaHJGxcOmE6rZtkqiB6Mbdd7FubSjBXmt/Wlt
GoXzN5W9bLBytIlk7SXwnssOrOFKQ9eaifmSOYkqAycKJssPWSn7OwEZgA3X8lci10sFh3mpZhZ8
UGIzsnr+iBMjtF8aem8wDsN5kJAtLR9y3W1ad9COXnJjhB8t5EB92UXEvjSe9IReMldtVl60lxhA
4SvmxT35CifTCkg0+IoBUUjNVYPBVaH7jr8Fw1OKDHXvbU0kO7u103nRaU5GL4QjQYUqVVFjd4xe
VRPNnyMU+VvKNdd9c3FDYMYBnDJXVkV0cD210LN42JF00nQ641BMWPc8KqsenQfBDNWTla1Ua7dw
uF43Po/hPFKgpwgkGQg82+YWEh51dCUbo6JiOy7tW5pttwmZr37Q3s3cuvHbNYea78z/bk4X2wQG
yy7zUUWnLCG8s34Vg7L1PVevPxR0Q1dZtQ3yfZr1N32wcpkvreWfcTLb5z5khnI9qj6GM+TYSs28
8cNqb6ngveF3vT6li5e6jjYOj0vCy4tLPWnroc1CbNlUY9xOm1y7nZD7SLYjFTCjGHbzv1e19hgr
yZFv3U72Cgna4p45/Qbhdgdv0GRJzzdIVuR9JEPb36VmxptqyrtNJsO800v+dIBEb7wtQrV6Sofq
0PD8WmEe/S+TQSPN/9WoxLepgiwaeRE+RDaBkDXbrj1G1g+p2cfG3tfdHN6Fnkki1zasHV/zEXjh
bKAHZkrQGWMorHmpRSGEbTlHpD8+alJJp4a3EgAsuhXdLgbPSX3mjT13K3V0nBSqe6Y5fIeMM9Z+
OjN7xoqVpbOeRi6EiajgA78QrpNIGjQpL6o5zDBuWzM/Bi1dZeP3Fb+df0acL7rFOIQswEcXwidW
UoSKHc0RYccRO3j2W2ZJ6Yx5kGFiaM23UTVtMNj996HIv9S19VLqHoxVqfbJa3Rt5WRaPBZhbqV9
jZQZiQfh+O0SiUupAtIS1+nO07wP4C+PzVSi5YjGnBe+/D/SrmxJTl3ZfhERgEDAKzVXz6O7/UK0
7W2BmMUk+Pq7cMQ+rlITpdh9I85bn+0siVQqlZlrLafLN67MNyzTZAt/KnKfdgINGwclTkyefPqs
KUQSCHjvVml1L6jcJcL5kY1pmLePk9WuLRb/AyWauYTbo4XXV+8txw00CPvQuClyNDukwfvlrzMf
WPUn4Zv4KOlS/E+F34xeU9fo3c9vY6hC9Q85GXegaQmjSN6WwOhHqY5pZ8m3Ty0qOVMFIZpxnGCx
4lMNPUNn3ZjZe4KSiaud9lny8FNbiodbRjtJe4CtFIl0MCShV71Wg+b2WbrrTo0oKZNwjbixAhgZ
EX45r8OEgfDuGMV492wuf62l98ipKSUulFnbxaBlTVcN5oabYgMhRC/5HqVsbUMHb2RdWHWakL9s
EjIYmO5HJCLKTc6HKkl7itWZUQ1LfCVS+zAGZtjR4Dai4BbM71Jj0sgRLMVYz/mDHQe/DFg3zwOg
kQt3jC0EQOIAKuD5twnT5UdLn21eD6BTc/lJHaYoKzMBEXuLq5t6Y3Wfj/2AgWQEDHedZBWYblgL
OeEGg0Kai3zJKaFpBdUIFO/xSFcCkKhy3KJmDxmT8S4l2xbSZcNXLhAQEuL6CBwHXSHlq5mtHIrE
HSDc2n0Y0y2LX5LgheoKeIsrAVWWjYagj0axchNiymzMcIvAN/zkqev6Vy6AphsmjdcvXvYYQvFA
WYUy9CdoCRCTETPliPQuuHHjDU2vhmI7Cszp3JvuprQ2BO8Dem31z5eP2+L6TuwqoSqWVhcP8TSH
j2IbpPxA6scyN7aXrSyF4NPVKb7OWTKxfFZUiz2nWgni/TMb3QcYMlvZVeFtk6qz1nVRaKYtlu1i
vgd9PbDgqCfbHYqaNGjzg3gsXyW5f9V7dD1Oxl1kFGFhGVtKf19e6dKpxmH+16I6OBu1edITYGFX
pGQrn98GnW6me/F2PzWhuCQeNk5NGUz4fgT2BJysTczu2fCtoit0lmyoLkat5kAvhcg/ICALnWQw
ayiHLXIrt5m4Czfp0UV238FyupLpsCYYaEqEPLZOfm0O4+HyZmqsqpuJAQ2ZAn2Jlcq7qYK6yL0d
vwrjvnH2ol7VumGtpbNwski1bBmQoEuBh8EkMAf88ComAEnHXzgJpzaU8wbd0ZIyGzactIG4a+g6
4P9NOCDJx7GFZqbGnG5JysEbcz8daxPmvPgjAyalkButENGfa0RJsCgcfm78z6M6akeApKytG9yh
qw5c5snWsnv2jqFl+jMB4GAblFbxJEs/vfVkK6bVKJhxh8YuOmJDyobruM6yq9b1wTF/2XsW1j5z
dNsQJAUhMwrF5xesXwBK3uLliuLLIWLHxpOh32s5K+aGqrr4uRCAxypYYAIV8gOxXMyB9qiPDUPt
Xht+bd+z3L1Ka0vuU7M7jr09rJG+3EhQvYcxLyfNMhcizsyqAwAr2DEA3FfCAUYzgRLykOxPBFhT
MObhsri8kUsRByaguQhmDBdzccp1zqY6al2GnKykV0G7l83GL1eZ9+7EJtCHOzngIaxpMi99PLQX
QZU6M59/ovzMKMlbp5wzTuM6ozsDeSfA85fXtRBe6KkNeu4gwjIxrNQWiNX1Gmw6kq2n/CZKXsCk
C56R7gupBHQo0H0EJG7ONJVdxOw0ox3BWzSxjk58rOR3P9HklIu7hoFWPP3g+YDDnq8or50kjieY
8C24/M8hvxlbzeMSHHILHj/nyTNvO1rAKnNPy6UYQf4AKkYjqV9mDdsfrpn2r1C6qsBeGtnfs6YI
DlHCjVuv4O2R51a+4QCz7aPSjA+Mi/bdkZH5UfMy2psWm7bccBleFbQku7Jn0RZSAd0RQ9q9g0H/
YnpPR5AyUiazJOylY1bgRvbFOh95d9MmmbkeG1qtkqazb5rRM+5EHckWgl7jtKutmn3Y3MpuaN5V
D1HVyGuHJ+19ZogOr824AjlnmgdgUOsatmam/cOfUvDrF04T2ZCyrNrnrkuSjdP2yW3ZT0ihJaS7
2lWF5ij4R2IPdKYTdLdeWwr+MWzc8NhXEztYbm1tggiJTth1vrOPK1lWKDfX4johZP5lET/0kB5a
23VXQO7cicHvHJTDtqau2Jqgv8jxf8rl1sc8+zVwDAlbmVNMXlg2+ceBNhK0NLIgySZysrEKndx0
ru3KjPZsCDDMXTVm04QdNnE7QE9w7WJEC7hlmhv7vssSUAy4fbDltE92+RTQt7yN8yMqj8Yzx2j3
9ynyo7umGpyNYcWkA87IIVmYoBHqrKEh7WCk0Eytb2Syg3XmduPRg+7JW5cJ+x+nTMz7wcv4psRE
ORJmQKWytVGU2bc8pUMNCvoy+1VErjxyaHG8cqvvD2VhTZhvH/Mb/OfdTez7AMxkHrmJjNH6B0lJ
fPClzW/sxK3XopySKqxR6v0W1DZ9GAoWcKi2C1IBOOhnwzbKGct2IMCwD6XdtA8pJ/UWaNqgXXFC
xiNmvYbvXh+bG1gD0slNomI3ANQrcCG72b0PSNltFtW8gmDFHMMhw/PE0rx4LIuJlmtexdWhK+v6
nTk0DkLRRvE7L2MqQ6sDIuYqsarghWM0csunrDpGnUmei64i0QGK1QnITO3pwRpIAeDK6K6MyPAe
XK+ODq3VuOaudyLCNnVXR1ZIC9RcVw5Px36XNY18yKp+7EOZBdH14Bo5EJJGt4+SygAUQtblj7bg
GJCLEtAj0Thyn5jlNsW68PrsueSOfLLBBvk9qEB8zbLAbENe8eK5IH394WaoKAD/SAEMiNO4/tYP
dfPkdm4SADBECGQanPzKHyTbTB24KbKyGZ7terRFyAxR/pb9IDcWeonPNk0AxMt8NIrC3C5BXJ8n
QfxE0gh6hYkbDyFDcv5sj7axLaOOxKFZmhnG/SM5vBLBhkME7AWsDpReDZUd3TLS4gCXpitxijDH
GOdVfzUMqfk+YugptNPawU8HhCYHgXjp3eYCD2ywfbnyUEeJgdBBRTpChHQSR0cY6f3Ip64MoY9V
H1IPw9KF29mbyJ1igeqDK4FB4+kvjHQNL5UXdIfczwL0tFEAvCvwRiuArIzXlSjFB/Oj+BbRsFsb
Ih9/eLldbycHxHOkL2QcNl4FDqFpHNlV0idIXYORRrva4fmTRLjemryx+xCG2AFgqXqLGY/0xqlK
/mhEY7ynMXFxHFJwufg0bjeMQAQE2KZ+CxrL9B2YGiN0xrjbgGbH24Mqp5chZW6/FmL0UPSzbIyD
gPOZbZ3Rg4qtUw+bhBfOpuxTd9hVlIpg5eeOO4WgP2iCcABVZru24yaL8SgTaAy7FVilwx48iBsQ
k7Rk5QGis6FWmj37nKBEUjTSmBDCXDGugBOcqlVgNulvKFsAAy7Lun2tyyDajERU754Ttfs+ztIt
+GOad8KMFkAd4KqE0bUb4YlqTeZNB+1Z9eibk52DEyD1Q89LywcMBXjXrA2aK0j7TAcLngj9AyPW
CfMs9QHAa/r3mlPSxxhAKYgPAt3Uk8cp2ZpoRFjeux18M9FLniiwdWE6bh2dHNJiOjePCs4cKKgk
K2YF5p9Ka+4jg12phoJFJnRDlYtpz4mF+RecNAVZV9kMnDro6Hbj98r6NQuDBEAnUYKKUPIzyLJ7
p9WxVSzmkI4JBokAhXIXmnfnVuvG4500kDWk89hjcnD7bZcnIbTUkngvk2+R84vXmsf4UqaCsp6H
KUUUVZBzndtMmhh063PvuoxukyQc6LatdkNzE+ledUt516khZUuhQjcG/dxSNsRzJ94IO3Q6idQl
vzg1Mf+Ek6/G60jEyfzVJu8gcxcs7eS/98UpKlx4ymG+a6ZqP7dQYojNsefmWzBcDePOCzaBq2lI
zxm1+liCrgfQ72BroZ9GuK0mb0yrn/u1k389+NmxTVIo5SbQvrbXl5P7pU9yYkqdxxCe11R5htVE
/pPv3EPl1dKN9X6m4ADr8akN5ekF7OlUBDFsgEV1BdZM5IhlCIn5MHXGfQSWAhtscXFPobYDTDMB
fVoO8qjCClMu9yMURSWebK353cOEwOXVazZaHR3yvbSOmnmMQrBNQF6HDqWFI9MNQi35JGRRANXD
GLCFt+G5x9A+a8BQg6enLX6n4jkWL19YxVx6BbsJZDNU7T6kQU00NnjO5MGmrsMWCBNQ1PqFbnpy
0VcQIjD574MpQRX1GmyO6kWK9y2JjrbxT92Dak7TY9CZUCKE6Y41HyRMdP5T0CeAR6xNncSrzsb8
95MQUaai9x0fb2a//F2nm7S8k9XjV77I35369GQG+1g1YBkV8rXa/eaX36N8NQhdA2HRs06+iPJW
Tiw7ZtSFnQKKVeSF95rCsG6rlNvIqPFCihxsVZ1vasijNu6r9Z8FRebocLIGJZ7y1AYPZoU1tM2R
d99E8JRGD5c/h2ab/ly6J188iApMgguYANY+ziAWJL5wJ4DFc55KRcEOOdi5S41mB8xvjiZVbh0T
SJ/ixjb/s8TUvE9I2wDBAwd1oPboTcDf66DFKR9zTLIM977x0Lk3DMPrVBMVl/KBU0vKIayROMcF
wEmr0dw58Z4JP3ToA2jLy/8+ATuviUJvFBzUc83nfN9sq4rqgsNSb4HY4HZytv3wlW8PPBRm8FF8
xYz5uQkhIbZmRei0t9WNG5Rhm3/lrP814CpryIq2pH48R/f+BQBxGl+V0Y7qIEuLJxHjUwBHY+4a
23W+DM9Mirrp5iKctxvY1qjTkOsu6qXbECzJwGCgDwRmcCUPLKsJUNgBzbUYcPKcbVM6hqAXtPjm
8nFc6uLRU0OKg0FWXjh5Oxtq2uoaVaX0WKCqsfHaprkH2jNaiR501z2l36VpNWs6uduMJmQFbnRd
xr3k7LiX//gh2se2kpxkLZnKycbR9dKtaUtA6R+ZedVCBlFamrLjUhg6NaU0NYrKrlFYgal5mDch
DwMEhS7v7LIFsO7NSDCg25Q4RDKIK/C5dto2u6q8Jb3mMC16CEr4//77yn0QFKAXFBL/fl384h1f
swLlksDbkERHhP+Hl0vNgfG0A+AIqSPm/RVnhCOiqQXyxZXfU4hrunj8GFuXgRIWRat28jDn5YU2
g5ZWWl5jWPl29IfD1HQojfUhB305AYFaMgT7zrrtogCVL81eLL0PT3+g4sRApnVTN+9FZ3zz6X1M
j3m8iUuoGh/rak900xeLW3+yH0oAQNHRDcBjhtYiOmJN0oa0GgEr3DNUiC470VKoOV2YkrwUAQds
ZMTCOKYlyUtr3JqmJgIs+uksFYHBBDQuVD8djMIFGwQmLrh9HacW0m9d+3fxWP+1oELvkyILSgx1
YFAAOitZ89x42yJ7y5prA9Qil/dLs5hAOdZRQMVQ21hMnFT7kifX0ADcXzax/En+t1/qC70h9ih5
NPPX0G5XkgGFtSLMvEzzWXSbprh03afCsSJ8+RHwYRBieAVYAdO10z8NPNPsmm5J899PcrKxAgEs
+AdxbbbOmpYvOQWu29fs2/IZ/btvSjyMTCvxggb7xvjexASoaG7G4aamSKCgOWbtArK9/KGWr7YA
QHJINoB5QX3rVXxMB8fpcJ0k10l+jORdhsFj2/oGXqUODGRO6FgrtIJDvBS/cm7n0SwU3wmge8qO
FnJKUaCG6bg5Fl28MlHpj3X6T4uf7cSIsqO9U4wGnU9u4O+4txN5g3l8Te9s8UCd2FBumbpIJndy
YUOCa6aYCQ06jfPpLChJIdi4qsQwYAF7GUZGuep1E7WLnofOH6Bd3h/JmHP3LqFqRcscY1eFz585
QmqY59CaBAU1XXngbgPLzfiI1skHxr8OX/DBWQkXSFobAL1PI/fp0HC/leiguuwh9wmAPc9DU6OY
XV33jbcqpPkg5I+pfcVQ/MYx/jPTMF4qIFZDojojhr1PdQIDumfCwtpzbqXgvfdGc+/0hvsLVFLp
te+X1svlFS85JbYawt9AN5gYxj7fbJkM1szhDKeMQyuFFkZxN7FRc7yWguOpEeVahG2ZVA6MxORn
4qGjs8/cCk/J56Z7vbyc+V9SU59TS8oZA7XbyPoO6XElQVkKnjCgi1Y2ukSkfb9sSbdxyknDTUIz
dGKQLwYfjO299MnzNpdNLB2EGf0Oklvwg+AFc/5tbLuumwSUbqsi+vAS6H2hAV2hJWmGQ/BBjG3N
flw2uLym/xlUp6H8rMM4cQODdkk2VGJgATLiObqgl80sf6S/ZuzzdVWlawm7mD9SuqXFxnHWRfZE
nC8EqpPdUx/9bgH6+K6GFSLecr7rK02leSkQnv77899PbmEPIHUJ4TU8SSQEHSFWzXW30uL3n29D
8FIA7qo+j3veZOCytDCo7D2Jdlxx+SpMB91ENEIPyYg2kQ4ovHhQMfAKPAPg90DXnq+JtaWHmhUs
BtZ1EgGMwrcFG8Khs5A3by97weL+ndhSvMAG97/rCuxfDPinQTE0r4kFnylj52B6YkF5BxX+WDhC
wkKNkUx+rMRTyR6FsyrqXYcOMXJnfrTYFsT8AHWtikLzolxMaDz3j8YDhlg+JTTRAM7ILoIHGrEF
2r7c68cXJzHQcRbcLwGMjgq0/mT9mHk0v6NAQJWreQjhxgK4D5TaDhOaPV884MBrAKoAkptPjP2e
zdBrjwh+Uf/E7U0zHNtAE7R0JubDf3IsSB6MdZI5GGfm3m3agUut4LeF0JGTL56Nk5UogR7Rt/eT
CWaaPmuvXG8okYxYRy4Tum5cfvSDDGOPnF05dal75S2ekhPbSlwe2i5xezCOrhpSgldpK9KnMt6B
Ewf4ly+ckb+WVAZuzpveZwKW4tYNhWOGrf3/8wj1xHuk9DxRwkLmIB2ttjYmfpxc05pYPOony1CO
eiCtCvMrcLveegU5rC2fLm/T4gfxCRibAI7C+ODskyc+V3AOya4avSgQbYSmC47/NQebZHSPJthl
S3+a42qCgcwW7wQEFuAOlKWkmcUzMiM5QA0QRuSq739nEegPbw2I2bXlZiB7L38fo5vKvUdL7rL1
pXUiNwT0yYGUF/AW5+uMqFFwiHhjH3nzIWIMl8vvmC67k+4zSRvNQV46YYCeAtQEcIKDWtK5MdCJ
An0xT/rZjgmun6uc/5DED91yFRdXfbpu2n8ur27RIGhfgOgAN6ersv4YEC+2q6hFmcYvr8bmvQFT
hS9vY39YTRF7nvJxDXF7zZbOq/j0PYEQNPFRMQqqtqQ9PPu8wgKOJHXAXgfNmf5q1HJALRoB7RfG
LTDEDL70860MfNmhtIi3tHCabRNNhzo2dw2jm8sbuDhQAtZ3SLgBlYc6pnJ9i8GeKf/m10OS3Yzi
bgLRdSyaWzCqbTDsuo3r+B7Cy48jb0Dn+3HZ+tIhB1YZ3FNAA/koCp8vkgZTQesASX4N9VZDXvfl
r8sGFncR1N1oRqATjDrquYHUdmppElynXjTt5s5dZZhbxnyNR8wX1CePODGjXGAmgW6yN+cltgd8
lo0x3Xzb8SfnC6hnMA3+XY5ymK3SAg8tBkFXEXK6BHM4af5RWwDw6XpSi+fqxJDyUkn8iHYVyHNW
pQ1djODDwRxn9tQ6d523Lspk3/hfaOn5mOOiCB5oq6s0etXQBaaoUaxn6XGc3ky6t8QXuqtQUkfL
HgmWa6vXlkHAosMNFGwCzleeBEMFrkhdIXTJo0+NKLGephN4iAoYARv1vUm7h6B4vOzSOgtKYCCk
yEsIYOLMQPPLkndupvkUizkoendQFoZ4AWKPkquk5piwQeBUNv43swRY6Gq0n4zuhccPYIuPb4wb
FNOmr7zwTqyqL5cYuWfmzg/+IZ0wHvPaCi+s/LVWzmN2XfWsntpRAh4T5iBBD5WurJoWu8QeH3r5
TUzBPZ1+5gD0hV764/IXWwpCpxZVnyhSUqYlDlPqApkwa6N0j+l/Fl7Fw+XUiOIWud3YTERYVh/s
wCAbQkoc/KNER0e5FOlOzczeeZI2lV4zEOnBTIUXWCbHMKc/2mFfmRqkxeJk3qkhJXI7owWi8xmc
B4HpFRs/pggf7CaqHiEWCqU5qGe4NhKqL7T0gPMF+R6KyoCKqxWAgDPe2PN1mPXmsS28216rSjJ/
bsUBYSKYyTZBQ/VJ9Clyy0FiAB8mvPq2np/J1RQmcRfmnAAqU6NYc/RIsR7cN8ne7EpHo7DwCdFR
pD4FhAUYVZXBgfadlSc2LhETpGFDueOY0jC/uzpy7AWvPzOj3IlA/zIn9WCmbTEF3sq71ql/t4W5
vny4Fo7zmRnlSmy7qe6TGUyZNfwGElLAZYfpg/SCG1FGIWZRNFf9ws3o4R2MLhqgt597adwyzJo3
uOo5rV8du9zE3e84AvB8eIJLYaj4R5AMuy+s8cSmchsbjjG4dWvPIWstpieRPoQhqZKQt5qW+eI3
wzsBeS0FI6FKDFg1ImfJbGgYwdLpx9t+yo/1xDQkIjozynqIFMwbTJiR7a6m97zZZvH+8pbNn/3T
IYMwJ54+EKpFxnQep9qohjiiTxEOBwzrJ5tAoIoDlE4etl/o0UB3DzMioGSeWSiVCyUAMTCSMpiS
8bDu6J7IbpXp6geLW4ZBEfxrECcHf9P5epqcACfh+qjCAEuX2S8jZjRdprn5l86SZWLUFqk4tk3F
JjImbYNBlwKgDmsXxSiFcweEdc64DvoAqBeJQmJSar7U0sosYARBnIjU7xOmjg80BmgG3JdxC224
QOT12gv6YZuQSbO8pcB3akmJSNPkUSATsLw4gHxF51wXfXBg4B3ETXO47H5Li7LRb8fgJuhGPj2E
wXUSZUGKomglIWltgkmO080oAk09ecnLbYp36Cy4h1ec4uW11wVZmaASE6QFpHt2EL6N/SvqhSPf
Xl7Q0t6dWlLufWhlToB4Y0GFsQW1R0i9H32w6cnTZTMLyS34Qv8uaN7Xk/TCMmyT4a8w40533hDs
ylKn5bG8kpmoE0fJ/cSvDwEb6BYSFJby4vcIjHjwzes2g05vcNEBwBX1rxUlxCWpRep4rpp21X3Z
HUZwkkjNrbBkAlQ2KOwA3jxTnJ/vVZLnQTfM6Pd2vJXuqwF6WrPR3HY6G0rYEXIQuOtgw3e2Dnsb
LNCX6UQwl6IOeqcByPQhDggg//k6ZGan4BHDbZDw6UeVx9c9gVwb4dsM7KNu7Yc+uGPDy362dIvP
eIK5LoZhcDUHckvBB+guwWZfAWV7yxGw67wMQcK7otUGEEwId182uXRWT00qn6uv7IxVJs5qnXu3
mPtY2UP+s6+sTR74297LNWFVt0LlyzkCk2kRxa6OZVWuWkd+RJXRHLK+eSt7890MZs2pJLjNMQ+m
2dzlD/p3cxXfh8poKrMKmzt5ELMyKxSuwMnSr6H78CHL6N0srRsIAGjGGJbONWqOoDRGHRA3pXIN
Q4rFHitjjoXDFZ4NRKbhlKxE9PvyZ1wqmGGOCvI5gKUACa7OfThAMkrA2xE/bHpjpnQ1ZnQNKeBd
bfCrPH1v/fzgAojosnHP3O7nZfOLXjQXslBBBaeBygRM+74XoEFG8l7+bNMcjpNsbdbjSvvIDa75
kItbemJMCfrENZMItGAoyoBYr6Kv6ZQeggbyLcZXsmr8c/9blhIDXEDxOBVY1hgDUW36V17hIS/0
9p0s73hrrkXchv6kHY3VrXD++8l9U+AngSMPdmNe7e1MrLjbhS5QHSDLupHjuMK43D3rwQfDzX3U
tU95Re+8BBJURpvt6rQLLS1N5eInpibYg2YYO7iYzn8T4LSZGLr5+KByncXbAJzpzhpcB6GOIW7x
oJ5YUlY/eAI0GDFW78jvDgnzbJ+hGWLxdcQKqH5oXHfxLjmxpkSkcgQFAZnXlYDCxBzfItRJLain
Xj4gOitK8ImH1DXcbPYkF/OoG0A/Q2RjGiOLwfVkKfPfT9yGtG4XW+P8ibr2jQTtddzRdR+9Ag23
cWiySeKPArO6l1e21JuelUb+dQxVRYH3Ma+r2ap0sy1JkgPoKldWX2x6r90je0Z7ha/BivHY92Qb
G9XGZx+mwe6z+HD5l2j2WNU2b2uDRkD7zWVoe+3ENogxk11l6CR2lpJBKDrgYQDGQLAlKxHdy5rK
DVK8eRikCQdO90Cs776ykr8m7PMPiYnnBLT3iHBNz47cizFMGr9G06QxsxhmTlZCzs2UpC39dsRK
nJEdRFPdWP2jVYB7UVKNZy41GzEDB91gBxAMTAEpmwaxx8YgcYCsEKR0UHOb3McMXHHk1XPe5LTt
ojt3CAunB/vDptEhTrXWlf2Mkao2jsBCbdSWSueBxsfYXw3VFQh+s+4HINk4j6Bg722MWQ2byx9z
MZydLF3Z5cYb6k7Mb+QyAUUZX010x5JuzfKXIggdHTxvqUJ5ttPK7chYXMU5XnmreLp1+02FMVe3
302JQF71SIzHzF5LrumKLzrSPOE4HwjyCdtoBNlgBiVsVlF8KAQUMdHDLXxj12GJl3dz8RqaGb2A
8HdQrVQcqR/dfIxsvJbdGGq+yFONztlleGFMzhuuLU1IWVrYPJ8eQFoHhD5qG3IsmeMaTomEn3hN
KNLsV1sH/cpmNAkn2325vLalFgd6niagFa7n2pBUOD+QrIT+penCHCbVnF2TVtdtU5drt2XyAEYk
uuso+dkmdRNKvyvXRIK/v4qmp5xWOj74pWCKoI7xAAe/5hMZrJ23RCLLylY8C45OV6+c2rvJtK+s
BXdF52t+jkKWANKkKjNhy1lv+6RHETF59IuPqn8oQdU7QiCHoju/aQzIcXkaH/r8VWETpTGMxxLI
s6jtV8O346SMYJPnK6t5mpk/SnooBx3flc7O/PeT+9izOw5FSZTUR2/Vdk9jsfWmO+F8u+w1Oivz
iTmxUvEBVPo+VuNmED71AdqynhwTnfHny3Y+e8S8a3BPDLmagac6Z53EUDlo59VkT0P/UJh3tY60
//PhPjehxK7YraYgmE1I7wfzDpZYsxLjDL8nXRfg8x0OzIlpQ+ftj4qZOn7SgrHEGOdZYVk9MBE8
mn6nqVkvWoC6jIM626yNouZiFo+jJEJBvhOrln9zyH8OuTOdJ6QQQZA3C6EoX72Lq7GRf4rv3ktD
tiQCmD66KwAJuvzVl7zr1I6SuNqywAzegNIXzdcsy0LmgVEJzSBHs56l/ULrCc0fFI5Am6bE9a5F
4lZRVKZEcGeX/2SDvbq8kAUqLjzlsFMz7/RcBJ39++ScCCAhirFAeti5VdjIZxNqn7GXz+wvoShv
guC3Q/lDS7ptyh/MvtmjwfHc2WRtWgJ0WiViRK17Fiw4vIuJ6Jm0HO0bUG8ov6mDwhmg/EhZaXYV
Td2VSKwdqd3tCN8fJ133cskcdETg+qgBwm2ULShLcDwMHj6maKbqffQiEMXkE4RFV2WWNVnIR8sB
r0kH7cYCKu8sdJzeCyfpDUcGgZBN0E3ZrIE8lpCt7vyZUov3zUuEItK9W/aOTqBt6feiT0IhMOtg
NEKdhougDo06MrZnxHsijFJzbUzy6CfltTTaX0XS6Xxkhume92cIZOegPmw7cEU0XM+/xwjZXMn8
OVE0BDQSGnM9kO4a2K61N41rUQco4+TA3Q47jDLqvs78j38yDl9wwPkxUxQqxoHcaYxuQmoj+2At
BnNvmMHWMzFJ67pbo4OqdzIg5cE4rf3cV0xTqFo4gC5OH4TKZjVPjCWdL71ArJnyCDmcy34MsR/a
je4RsBBKMMj1p/EAGgyARM8tZD2TNekjVG2jjRMfautKgiGpeLt8zheuqTMrypGSRWyBfxG72HsH
IQGxre8Cf3PZxsKDgsDITJWDc4Ryl7JZjZiSSTToDhWu3KYAG4SMBdbKa61x1wZpChmGIV1nJZi4
JW/lLSbNULyxBvfY5N1D306j5hctnRS4rgtiwLlgrfbISBINDgYAs5Wwf6OTEOb+bWQa910woFch
15rlL3kqXBREnnjR2XCZ8y9J+gZt7flJU1kRlFLy5joA09cmrsv6vU8o3yJTuGvZ5N2C8fqG+4YH
RYhU47B/Nlk9L/gAkDi1cF4xo3X+KyLXj2UfgZBCVnRoARHOibliNHeeO2vku6STzQem+Ir4CiNc
8LmEp+hSWsCYHzyPi2dJUvBUtYbnfPg9I2vw2U4dbrY8PZr1WMSbdDKAnmta2jyL2AKRp5+Cj6wp
2nHDJpq/2LR1Zxob69lsHeN3JEpvn3Wu+eJGUb3P2jFf89iZruPEydEIiaI4ZOBFu++YkLo5pc+v
THx65GXI1pHWUFXGIJV4d9t9ka18G3Av27sv3J8tugipJcDOSbZSN8O4UHGGRfADzHfJ3JZXtp/3
1Bk6D4+VbtwE/gNh66L7VnjPcf8BrbsEJRh642iVG5eON+4CNGZB0Q66TOXkDZk9upCQyFZDDHJV
a1Z1Se+ocDSzAEuxCgKUYPLA2uYHyrlvDRn48hKJQeisC0Dldkiq79x/o9728klaOraYdYGkNZ0D
ilqyGkpBOkB7spXjDxtbZgcapOu4ccKMvDPpaK63xb07saaUQabe7jkXsNZOIBC37U3m3ddSs3PL
RkCLD0DPPI6ifCA7TiXzAsgOynz4OUgq732vfyl5W2q6zMsOCOkMdOfQnAWy6PwbcUzwiGF+nJfR
gJHTH82IwZqrKQiZRGNwY3vHHsDUSkcTPX96New4AcFhg44RAJyKa/hO60U0xy7S9mXqnmR1ZBzc
A2FqvJhib+meKgtFAQABMKUPxiVw+6Kffr7MDtp9OYbo4CPtC2DrkqzMdB0lmzYNPf5GshWDVXrr
V7vLvrmUEJzaVTJ/bseFMfhYp9+0u8ST+2HUwcKW3H9+ImEz0bb6VEoV7dDaGYhOZ2R21RzqYT/W
+Tw2XNJJ845ZcstTU4rvpyXD0BsS4JXPoDzF6N53s9DMsy8c6FMzys3I+FhPIoaZCJjiSt7L9C3I
y1U0/orBnnn5Ay2FfIwSQbAnQMx31DH1udjfFEOLkwakRvAY8CAM3AcRPXXQlqa6Or+95A8UwR5K
RwQsZmq8t2qjrwWZcx6McbZWGFRP9oQvtzHqhyZ6BRTccG469jGWq9zfk/R3U93GXoXGzc7vr0zn
lzDqMK+esmlf0HVS6Ch4lpzp9Pcp/krrhqQuQzoAymhuhv24Fd4DaX60iSbx+DOSrUYA3Hggr8Fj
FbeQEniI8BsrdrETwo4xxbXLRjQzwjoWYZs+1HRcxxYJ07bYZCUu3+x7RcAGtMrqny45pvK18EE5
KlcmfZBME+EXE9PTn6a4eWdXBF1ebEKdX4GMCpu/QWVI8DUJnnm+pXzdp/sS+mssXxf/HYFFALeE
eYxLgWpJfULU/8fZde1GrivbLxIgiQrUq1qdnPPY8yJM2FYOVJa+/i7OxRmraaKJMbBxcIABXF1k
qUhWrVqLoeaBQhT0gsF1jtKpH1qbUSWXJ0u/ayP85F4947O29krMF+ICYLx1nW93e7fYkfhptA9F
eGuq8BGyi8DanJB9GZvtKJlhzrHTDXV8i9xMmJXzVI8jWfTipa9DGQCFXzR4T93qZ812jArZlmQD
Bg6PzfIQg5fOMn7kKtINSd7AcfkHRgxwG0p6p6YwF5sWiQVTSfroRA2mOcFHXN1GoFokG8yDnc9S
kv06sSbs15iaUa5NsAa9lIVVGPiOASu2fMf0C+s7eHaBeFEkRkmuPzEp7FmKOeTSHmDSbMhW7/pg
rK51VWBINuzEiJBuljFNw4ZfpqKx8Fl+gX4jltUH0/rAFFcqU7pj+J4wMotKH3ospztWlKmVWzNf
w/wxmY5jctOVBDN6gR1trfIpSa1NPPxuy9+JcxUuB5c0wWg5PtF3FFTkybGLdk2YB0a/xWDVZsp7
EG3ucKPIoIwX347evx+CaJZ8/FxhaZAf+9JM8PcbQBQ8YJeMZu+yn6NGt+7v89EloRXlSgsftoTb
WEMxorPwW0rIflZ20GrfElRDvc7P4qM+b5tkV5Mrz9ia1V0Hcqa53DDzwbNf8yLe16ojSJZ+V78G
+tGnGwXlsnDUdfwaD8uMvmoEAdiNnel+OxxBTO6H42vfTHvbviuLYJy+0HCAeUzNOQQvM4y9n5oH
eTVpJ341Ddnd5D2ZCxAi1cUUKw5A6ff1YUac5dWWUPPaBGbK9jVpxiCqDyUrv/IRr4wICdG2tHgC
qglLqX1vwYvdJ1tHxRMsy00clsXHKlwQUAnfldFPY57xrnTs/MzD45JDJPLYuOCazS6r6tv0cj5Y
ZeuGsV7I/aFmBCSzsD16pwPeG8347uatRg82fVy+cATzyeH/mRC3pjZHKLXXMNGw6zx6Y85WKxVf
t9wLCJZjvBW1JrHUBPr4pSPaiONjOczWNz29alTDZFITaJw4OqqEGDQV9iUeTKNZXHgxTI8AQc/Z
FZqu5/dC1ngEDd+HDSFJzTa0LiAzgvhqXpfvFkru7Uaz/zOT7/1wn+NYtPtCYVPuFt45GInCC1Ks
GrK6660KOKqN3Ryj6D1B8Yj8OO+W7KRAt+mvCeG0DQ2dFqjEg6Q13I7aAZdwO0jLm8Xbmq3i/a3y
Rtgkb47y2OphyoPiemQcxuQ70NHn3eF/Q7hpY5M+3BE2KevnsTV02GDJ7Ce5b7kvMy18z7gkqv4Q
X5lzpoSP03BZExo1TI3VL0O7yNv3esJDcX/eIdlrHvUyw+TwaFySxUfbko5QQoH202bG7Q6QSUi2
GH7YD5cuczah2eAlV9+4lOxnO7yO3eg+ZoqBU1nSW/8CIURqgGDBxYBfQOhxmP9zhieToEN9AQ6e
iu4SXeUxT9TCwmKwzDbBSYZpbpCXnh5Kg7fE02jYqBM2kFGJ/Tx5dqttHl5M1uJP3jeCCnKHt+O/
nx8YPwBoHiP4UPgR52qzpmMhWET/pClKg6LbD9P2/GZKVhJzNVxHCopWHjgUTj2rC7eeWKLhbcCS
TUd3jr6PiY/mm28nAS5aqarkJYnRtcE/OW319nFM6EvUU4its1I/T2tAiY9Lf5USRStK8mmf2BHO
3kHHLLpVeCiWQHiduihgT377hQP+xIjwVHXr3i5LXEs3MWahvHBDvG+jipJZkj/AHoAyJEeXIBL4
v68WLHO0pSCZk2/QFb1qqx7qVellNybbio9vDqli3STZ98SckK5AiAN9Dh0xl5u/M5b4iWn4ubaF
5jnFWqqGQlXWhPBr7B43gRLWTCdo0h8AYvpWc5iywDbvs/79fKx/DgkLvTskHlwt8QhxBNd0PXTK
3oUkhdsyVC8gYjj4ZbU7b+RzfMMI2uAQoEZLHNQPp9tlLwUaoFOE9iua0VYfMC3B6/TB1Y7n7Xz+
cGGHAEWGXi+uS+J7Kl2iSq8T2DGM9wzEtRAzY99MSP4NIG9yx01sK27Mn+Pw1KCwVbk+VgbkgOFY
uG3Kw+BdtN0bxKyUMm2SovjaEojCT5cQcJF6LDtYspvOOjrQDjyg8ZTs3C6Mrg2SprvEgyJGXTTV
byt2oofYoPHe6b3s6fwaS12Gli5Xr0BVQ2zUhI3XkEJPgPhk1y1Qx7l5T923yQ5Yo/jqpLu5ssSj
avWRF3aqN6ULS9lYBx5uccyB1NcEoOchHr8N1r3VKa4+0jhdWRTSCrVCDIITWAQPdzVuF9MFpvU2
rL/QaMVuoseG9iZedDg8T12zpriEpi4M6e4mcTa20frDAII23W/699B60JOnybsBNP4re/fXrCUE
EdR108gpuX8G6IdA8qXdOd629Lb6qChtSNPKh4Mi5sGIGjAPVLCkWVs7vx6XO2N+Pe+M5KZ/soiW
cNAYmla7fRwDTc2pKaptga5Qt7SQm0sAjX0eUl+bj4OKKkDlmXDt0RNXH2YDng3mEmjAFk7T93BR
0dyprPCi/Sr2Q68s7JoHSEIu4/Sxh6Z5ptIGlUY7UiV4mihqk5YQ7XVTVOHiwQaz/XJJfQrUKfgB
YlS8zu+UNGWsDAlnTOaVXWjwD3lCXd3SfkXs2iPbpfGZSjhKkjIcA2wrxDUNYFtF3JUW9rm3uBEu
h+PWLm+HJOjcx6G6AXQhqwK3+Pcoh4APULQ2ugZoGggrmMYkGmiWoGCSXrnGXW6/Fv9+00FLZmVC
WLsEtJvpOKPwn5V3nXnXDM+s2izzrdn/+1GG3g8SEk5ptK7F+U7Wo/fhDkCa0PAu1x9TtqF0YxFI
3c+H8+Eg+3BPTAnLBuwZdWsHy0bz9057dSCEvanq2W/7a4O9GOl1FPaKV4Mk1k9MCsuYa5YFrl54
hyr1aLwu+r7xrkpVC5n/ldMnEe+ffayhkNaHOWuXmcIxz/g9Dz+gfRd6Dyx+yJNDaCpiT+oR2M94
uYa3ZsQ81I9tDN0/tI9RfxyAx0haCBlekV6xW5JMBK2BDztCJsrGwSRZBzvRcmvaQVg/DSrYFf8T
4rJh0fANoRcC/JEQD2VH48oMgUkPTaAx9Xeiqp7JDYDbDNRtqNGJDzpC8TZ2F8z3QjAMsvLm42JX
iml/qQkUzXjDG6hGEWGYxYY9wmn+nf6u6gcH4zDnvxrZfvOq3P8MCKdd3BnmtJQFikzFvY5MbWa3
bv4Qq/SAZdu9NiOEVZOyAec2/Ijb41K+uMxPQ0VESY4DLjL11xMhouKojeIpgye0etGSNw9i6pDb
zObMz1V0hNJdgSQ3pYSrf4iq3DSzRqPV0ba3kyurqzdtwRTborIgOJPh6lZVHKwCgSOCKkitkouT
bsjKBf7vq5tA09VoDXgAgGnxc2I9kRlcvqNiR6Q2gOvhU1zoJYjFqyhcSpZNAF9V062mBbS6IsX7
+fCVncxoH/81wcN75UbeRG1m1TBRzzeQVe29wAJysr5mGuSSGWRZVQNFslxsUsBt0RJFbVwsygLX
Brkggj5DPO+Y0wYmdIfzOdCcK+RnBrLb8/5Jg3plTvCvg34HSGZgjjZXo3FI3BeXBHNzqFVwYvle
ffglJMtxoGAgWmCon7476Z6hOmspnkFSX9Dv57NYHIAiHGOUeQWmRdDnI/XTWD8n8dGKAHp9TNMv
3DnMD0OiPiHrx74oGBK/Ph+G4gl3+LzeDEBhOoopBOmirQwJBYjIpIDwAt26ceJvWl75GMSEJKAi
BKQZ2kMLADQsGD8RI04HWj4FwQNCnPgWOlsNDfQeQ7qK27Q046zMCJFmdGlqxBHMmPq9pr0yLTgf
ydLrGbDP2GJOgI6r7emnWqVOWoYcf8QWCMNp8SVNs4Ak5sGIx0t9vJnKEhA1s2R+6bWKxoBsDQku
AZyElP8n2O5AzkyWEqE30dsqy307PYwasK/H8z7K4gFgJ34GoUJIRc7BuBvI0lLEQ2XszfC/Yb6d
XVUdVFaywe38rxGRYhDU+z3IN2CkrzfAqQUmvQ7dN8vde/bGAGiifEi9fasSWZSFx9qqGOozATKC
W23LywRSnPW/z6VZgCEjLBDp4JQTaxeNOSz1UiM8uklz+o3lpu2eYHaTbZibOWAH7XWvUMSkdL8+
bIqFC4Ak2oxym6z6UbhHRt/6fnc+JORhv7IhLBwbB7B4LbBhOMe4NfyxsQGwusu7uwVVyzYMKm2r
m9vzVmXHIsHrG9x/GMQAWvj0W5vIYqAHAaNhB/EVH3DhdABDn8YgMdPRvT2aZlC3dXKtdSGKi3Nh
7M//AFmu5wIOnNUHTwkRX57nGiV9jh9g4WKRky3DRxd6ua/lL2apuGZIP27eLUKpGeVmne/y6g6g
F6QfPK/H67xJgiUttxC9Zj70iXFrslXDoNKQWRkT0uRSlXk4MfT99PputoJufM6oImSka+dx6UGA
hjml2Kk/WhS7eZmPiBhWgp1D8136A89MAF0xtBfbiuNFGiof1kTRK+awDkAzODQn1mNM35bmNfKW
e1SCL/WS4uTEdIqlQvJKs8nKqHnqYh4xzYwMuFgAHcqvUMMXapIYlMNcNKZbcFcTK4VFUUM7PYZb
VvpOFs1fRp/Yvlc+26pRCvl2fVgSfEELZ4pbHhG9jnGd1ne8DUnuhwE9vrcvfFSYYUezw8YhKr43
oeYWkc6ZUAcARMjtbjBdMtAnoMiHUCUSKwvzPxhytNMNTsp2ukFORueEFNigBaQAWT1uWY+3ofly
3iHZlwsGIIw04nHLy2unVirdLsGwOeMd5f5IyfsELDALb1tH8YiW7RAm1TBkgFkn8AIKKbhv+zFq
YqxbpF310VE3b/Lx0qzue0fRK5eezWtLQizoAFP0ccd3yKj3S+Ndph2wZaQk4Faq+8AYMKpRsb2J
sY2pbX/X9usXFhQeAmmDqsQnVee+ocvSeXxBQWzraVYQsW2HzBG9n7cjDY+VHf5KWqVcqmk5eso6
VpRepvalle60VnE2y/KS9WGCCE2FbHKgg5zAlWn4Nnso6k6HFEy9EXmf0Z8y5xtdJZcqjUbAbGxg
iBy0+oQwcelsjkYIpwr0uqx54xjvMZj3zURx05aGIwq7FOBMIB1swU4xJ72Z2giSbDmgEVsnT9q4
betbW1U3lDrEH6nwB5cqMQfmfdRWUWoiGnPt6DTv1Bt+eTkI9hqm+MJUloS4b/IwmcMGlkbzHkRw
VvGNcM2wKNuej7s/mDexpgfZ378uCRcbvISBeg0NuMTo9TJUPnGazVCmz3VrPTRZf5XoNShMn8z6
pUziO8zA+VqybEf6ZuF9NtfNdnGSjcvSozWoCIVUi8APvdVH0ec2cyyG3waC29bb1ta1HgeN9nB+
CWQFCJSDodaHmx1OAiF6IuaNpjEAH0On73n/PgybJT3q7GKuN+Pv86ZkpzQ44sAEj6uVTcW2hzWn
xkjBgrfJptvKuAULgn/egHTFVgaEFcuIVs8ZgwHm5EFKruYuyBnZDV+pPq4dEU4z16yGwulhx06+
J8Xi28a9kf0874v0q175wn1d7T6m/wHV5DbmvvDT7HWqo01mxBiPf6CqFrZ03TDQaEFYg0IHWzg3
x2jAC3CGraYGk+Xr1Po6lEpULUlppK2sCEke+hkjit7IwDE+HSfddqEPJFav39FwZ9Gn88snTfcr
Y/zfV8unR/lIDA50S/TrEMDvFtjznWc8xdGmbQ4sUVylFCsoPqJLVwMwev5zUL721X6qAcV6ilS0
3tJjEvc1Dtz7w4xz6pRRV9CBqhY8mjW6XwywEDvdddi5x/NrJ/1OV2aElGAn6EOEoBXbxBDATqDD
bX47b0D6iAWT/F9HhPzOCCkyC2wOm8V8t3rdZ81h9F4s68Fk32KgliBARStVrpd+USujQq6f4gGy
9hmM2jVyO+pCuB8GWRL7uBwHxP0NMapdXD70Dm6o3tuUxBut/1bp5dOAcWmWVuB9Hp/PL4Q0bFY/
SUhYWq9Hdh3hJw3piGfZY11jLuKh0fbnzcg2FFNzwKBxAgSQS5zGTVF3xVB1DmohZpCA3KhYFsUd
RObIyoItbKgXZU5TJBQWhm+THkzuveG+glPtvB8qK8IOhikWizAXOTH/bwJHRJT53fS9897Pm5F9
ZuiN2XywAwO+YmHZGas2nRicKVDfQCvGtnYLVAjOG+FrLt48VkbEojI1az02GxhhGNspokePBV56
Dy6oNr1sqzSoBxVtsSz/ri0Kn7VuRh7m12HRYaAt3vQmvgDTn8ur8XdWqlpaijV0hYCgXj+Y8whj
WvWU9cE0PBNFyjWk0eBxeBcaGsByCtHQdZrVzD1qQnbTPrkYwDxMs7lz2fIKAs/Mz0Y67qe2mYME
JF8X1Mlfx4qh/JduveQX6CWu7GLckWnpFIAwWZ7hMhKQk+ByGa6wzp7ZW7HOQfB00FDrSEAKEaJQ
9SN1/E6lbCpb5rUtYZkbIAm1Asp9m5qNPnr+m6X5ZalQUrKFXhsRFhrHdkRnDrUvZ8ASIiOo8uGm
0EAl/KUWOKrRJhpheFyDAOE0U+FqQuM2mnAwGIENsuK4/HH+s5NuzsoA93V9L0hp5LkFDEQGhgEB
PSd94ofDS2VtjVKlrSjLu+AocSGAAJo3IjK99dSa9WSyeMPyez3+YuPuvDOy3V//fcEZFveWG4UE
r5cl3kSkDWL3qZtUcyOyJVtb4f++WrISTZiwwAjgpkqPg70PdYyFDpuc4jX0+AV/QOmBwQOcVSjb
n1rKx6KCMjPOqdlKN6zdkT7cma4ib0g35cPIn7vJ2h07HMxWh5EQQ2PU3ceDajZT9r24wJwSE6GM
GQDBjRJiStWU4pgi7LBAIK70y+kh/QpaZGWFCgWN0rVR8TThhxntCuN9Ar3L+d2QUOvikcNV6Cje
h0CWC370vY38MsOCg85CaR3xDnX622TagwmLhse6+YYvNOv2dQTJHHyveAmd/wXyhfz7Az5x+2pa
2gBGzctf8aahfug8V+3rNBzPm5F+Rh9+ijQokZ5AQ66Fn4YR+xRnQ/7oqa4u0o/I40zsnM4TGiyn
oR3OpAX9CR7zpfliN492ctTLY9VuUxVKSXbKg4D9ryExJ5jVHKUxSieoOJnj9Tg+z9rB6l6b4mCp
OiXST2llS3jRjVVa5rMLWylaMQuIJupEcZYqvBG3pjInq50pls0sYr/N0L64ov0V6wIr+547ij6/
zBh0F6G4glonqkLCObdEnpX3PDNMWbVLTHPTu/axX5pDa3igdZj8rqkVjWTpN8YFVwEA4WNZ4jgj
6cIkCXPck6pkExLdR3uEkAS0ULchO9rUT8L/cHHzU3aTmVduFnQqwQzpW2z9C/gmr/KhRpvBSAb8
gqi6MadgiQJ73NX5dRxdN2wfpQ8h3ibnPzi5TRQaePUccgFiJQgolK5LINOyKTCQMFpo29wl9Z3W
XMZOCzJCTLRXmY/JbYVZvoHinfsPgSjAD5wqQjjJckrLonRg1iuJ9rvOlhY1YCgj9JNWHMuWg0mB
v9szDFZt3DQluB2b4/Ku00XHL0Ojc+jHrwBlQLqHchiIaDDaIiRZhhpF6S2Y4tLAZTaHN4y+10qi
R9mHujIinnkT6t7W6GHYibY9tFN1dLEUayvLb7whAnp+zDp54hPTzkCyE3VJgadZ7FfRrx5sK5n3
u6zvlAMXsnS9MiXWWgxrpmOSRMVmivIA8ihXyRQH5jQqatAqM8I1vk+XKmtMmAmbh5Z8yxuCj1FF
oiM74da+CPd3s1zmrgjjYmNpWxpfOPQWl6p0VGyOdPs/NkeEq+Tz4g6aDlfwGvFdRnxXBZZU+SEk
kVA3Cr00YMHO7scC9S/YsDw//kob1gPrH/ipecYUryQZ1StWNyBO1qLmJXW9u8bQoMo7XWKqdd+a
3eF8xpAu3Ic58QKSFUlqLyGierD7/WRM9wtOhPMmpGHG2RK4IBuYlIQwc4zQHqICJtr6F8EYahZv
x+jtvA3J7rhc2RDSB8BN4j1ymuJ7p41sptUFpJDmENwndVbfx5VGfpp4Nff+ONmjcnaIR66Qa6lh
c31tVPk4s+epTaj/hmSwwKdlFamfakio9lWI7nzvov+7qZfMp318MPI70nQ7iJkojhjJWX5iXviw
9MFMIeHcYFmtnYb6MjjZhsADcpfot7qmuKXIzrMTa/zgWZ2hLYaIsiyBNUIeOrzHlm4Lfk7fjV96
gsMGFYqrsPvCV31iVPjm7BlUu52JFY7r2zoacQFT3b9N1SYKt9aI0KrQcvilafehvWvplsRRYOnX
dviaaduk1PzmNym0XRpv4+RbnPYcF4ln78YFKC65HJ1fevQ2syc6hNvzMS1fc8eGGswfzVCRpQHz
bwUDR2IB3NpLAaaB4Ye97Maa7ovmyVoCBB8QwqqwlnyteHAAdAjmdlQHxdqOPlshM7habTj5KXlx
quu02513THKS/pnOBx4YNRBXHFjPNZ1MxAX7Q2uSvTv9MvPdHLWbqdxPKpFGSV44MSVEEAOmiToV
TMVGkGuAgR68cj+rWCYlSfTEihBEGFLvPKSZYkOz/WTetuCIP79i0k3Bhf1/K8bdXH19kHurzDqB
gdQEU/ZzMuziRIE1liExACRE2xuIU/Pz8EccN6BkHjBw4Cb6FhM00F/bFtnPLAwS44pgMCjb5QkE
0nRVnVgW5yeWheStkRykaoSPOrB7KLlWRaCnP1FNACN0UgdN5Cvfw1KTGFAD5SNawqjGCPdkw0vD
nAyorHa9n7dPFUZ3ezBMdn43935a9JhYxFUi+OddBPT5w6jop07TOePgyXK5q5w73Xh3pl/nTfwZ
uBcOpbUNsejeDp09GjpskHp8snt2kYaznwJl32KuK+tI0JH3Jn91jEe98plzVUzx1qDo8VJfzzB6
aMfHZHB2cwFpAOfZDHXonf1KMH8L8Io/2OXdNNq3KcbGz/9uyXd68rPFszQZYsNu8bMHPAXNajca
L14SaKUipUrOTJzVwDDquIigrC58qJEVh3U7A5M7O4v1knhe8T1CdICizSLxJb4K3CC60mkqLEYM
auLzTn5OE+DHBw8tbilgiP/EHjXmrMDkeAJ0QP5Y6ZdlrvDuc5b4f/59bsLGPJrgXTHUSROm+Pst
Gi4eizapnu08/fW8FxJECcwAMIV6GertsHWajHhb04YQHkgYkocGXJ/ZTif7CWplUQR07q29BGzw
Xe+q27An2/K7zQaatfVuUWUsmbvQqwVwHNpYoKAQYqaLayOdTbjLqv+qzLnqZm0/96YCoSa5IYCj
GFrToGQABAl9mFN3F13vtVpHdkKZDqxjcdE1d3NlDpmv5x0ghR1bIJRTkRbCKjlGAJfCaEhgJEl1
Z+BZfYtGfZtgrNJrnYCMobkd22aYIKDeF6WvQR2y8juWxU+h27dP41Jh8Yie0YMZpqpziu/MaXKA
KwC5gZMBtRhXzHqsL3LHShu8xK0Iz5caCqi5l4NWXaPUZ2ZxNTc5rnI5Js1S7QvYFVjHNRmMqoCY
AjN2upCaMXnQiMDHV+XvkXMZJvsh/GYX+/PhKY2KlRUhKiByMaQ2nzCh7UOWBUYDogvj+byNzxcY
AKowxWY5EBLlkO1TT/oWUPuaDByMW9+ZvX0de2TvhAtOjsqnWqg4N2R5g4+XQtQa4sxUbAO2jGiR
0cOlBphmrzF9M/5x3iGpBZSqcPhzLYhPmSOswDYa85PJdXaeFYJDQjH4I12ylQXhBjMzdErrDBam
6n4AifT4qKeXXtb6nkpL+HOOx+Z4nNwE3NgG/kfYnHCAoKQJIG663AACqbNDGG/L0bcpVB2359dN
wkd4YuwTFrwJo6bksOyGBYV5Pc77gm1ptjWig2PtJhJU7W2RBFV4oEQloCuL9JWjHn/arC6FkB8B
VIA7qrOrBqVw7xCphN1kCWNtQnj11bEXhsYCE30e9NMRrAHI7pACSL2dRjetShNcUivmy4lDBY95
7J74pJ7KLLNKgHM2Ub1ruzt9eTXTA21v5xjSD/9Rcsyt77U2oqUPtTf9R2srKmKy7wDZCacn4Hu4
GPIlXy1pyJwo7Qn8LUBzgtkdfzAV6UlqweXwJhPEOACznlrQl7rOTIcjj0jrG8W1nqh4uSQMaEgV
WEWQcnEOdfEDaJimM0i5AFpqo590WcwPhnfQsuuo21ZOEHmZz1ogJPCfotQv+/JWhsWPIXOHqBsG
GAYq3dP2BvmZdjfG/NzWF8a/AxRPnBRl6tIZ337NnayjatfOP+rFvNDiJDj/fas8Ej8xVubOzFHb
MUjUnOU2Ly9x9Q2dn3p3AH5MYU32Qa/XT/jaeuA92kznPqFp735vu4t0fDvvkCwNY1RM53PYLiB2
QnKsaxuUuh0mf2hoodfZJP8lg6n5YwXBlHiKli3oYlSsI7JFRImMs7YD00epEPKTFpPE4wiOInvs
OnCXbzT9uTL82bsYVaRIkiU0OFf7n9FPDBwL/oEu0ag0B7Y6DwUx03Ke6s5ZdrkLesPzKylJjQb4
BVDa5nqCGGE+/ZAjHcq8I/gMNgkkL405uYmqOyCmbzSjvqjJTayTHbVxHTxvVULHi4vTh9lPrYGp
xxXBRv5IJu+A0Srfm9wgSl7IbB40zblo66cmii+HuA1wjoPIwfI2M/Qu0gWKUu6zlcYHq7c2lqF4
eBLJLuOHIaww448bhIgEaaJ0qNwSwUsrTDZofZRdxHalm5vcS9IXPCSXN+rl3jEh/XhIrTkLmr4b
R782Oyi9dkvosyWLv5VNrd+VoZmGgT52dn4I26wHi/I4dRflRCbIi84OCVwzrn/36RCNgakV0+8c
DM7/xSHYiFtrmid/TBzzpzs09rEc5+xyjmg/bXBWLw+91xgICj17C1uWHDHm0u4AUGuLK63svetM
HypF0/Xz2xZbhqE04CTwWoI22mmk5GlnWHGNHr/RXuCpoJHfc3Wdh6qpqj/6AMLtHpPi6K/xYScM
Ugs3X7x5h47FFnp/Q1PqmziOh2us6fie9Fp70K0eZBVOVk8/aWn1N+U0ooWhD1m9DftQu6jQ0r/L
swpF3Q6kfs9NYmV3LNf6n7WnLYolkQULeIFsIOU5L7AYLFGvW5AOQR/anbVkrzmLuXWYd6zrpjkS
ggLQTGnoz5U1/PsBD30s4FH5+QhlXmEv8G5FIf9Pf7S9B1Wh7zrb8x+obLPXBoQc3llRRzUE+gYE
J6iYVFrth4m+Sf+9loTBX1zWOfEi/o+YyDU2sD7h7SjqsG3fZzcl6f1+aBRHuuS6AoIGZDm8FjmB
g/DSKYuBpWM2ogRNxyDR8NFOm/MLJjmR8CAETSAm2iyoTQmnwxhDEW9o4Ig5bxrQiEPWujdBhjn4
jUEUtiSbgy607QDqw1VtxC7hoFt1PoToRMeVP5Tfm+m2q7apSjdLsmawgqIEFo2r9AgxltleYtKZ
WynfHHqdqnoWqr8vPKXieViGnHeH6VT6uraNplKxTioLwq6neup0hQkPSjM7OkN6qOrD+V2X78TH
GvEEsbposzrO2TLDB1ZGO4+AEGb65qD6+u8DXRBwoai4cT1jznVzascejDoeCtgpjPvFnvyI/ujI
jZfGihWT3DtO7PAVXfkDVal2BoSrwMDk3Txct+M3rX87v2SSAv2pL8KXkjmh2U4DbCzRQxoCGF5s
Szf1o/HQLddmc5+UR937MX8ho524JoSbAypRLaE8nC0oe7ZobKLiFl4T1VapllAMuriaO6+HeyF9
tOvbJpp8kgXn11BlQwi7uVrCwuxgo4keFnqoxg2QzKormvTrQZ0Q04p4xIJr5zQWemomkdViwZgH
DLodeCAdm31eWXP15xncAslLkz+2IQQ3gdDt8ydMnZ53U9LeQKjwOzeE4FHQETnJqpYBMl0h7Hu2
I+79UOwAXdhNbBMWnq8D+qdPV/m/k8vaUNXkt298cKiyCzdi18mWuTFcXE2LA0b5wLdC26AZtud9
k1wd1lZEwELjFRQUXLBiN69lHVjLNR1qP2uRQXZh8XremCxeOPKej41xGlshJpfayCqqA1WUN0HT
QH7IRa304Qs2QMJg4GSy+Kv9NFxG3HI85iFckvK9jK46EK2oTnGpGwQHHrQrcTsX4brV2KRjMiEc
OFIh5ug/VOpVhP+ysPc+jIho3YnGbrosMNLVTyHa5slXCl722oK4UriizGmBr1djtY+mpNNfhCrO
Z9l1BKgCAJvBIs+7NKe7UcwuvukR8JvOuNKnoB/eBndHsuM8vnxh2y08wlEKAqTsjxrY6sQApW0B
Tlpsu6MfljCImmNoPp83ITsxOJcIUJd/ZL/FL7KvukHvFiBvjPyt1i7w/gmqYTs7D6G7o94+M99d
fVe5ilKv5GyHVShVYRUNyMALS2jHfeigm4tEDlEJE4LZSXhgeIhVKkwK32/hwQNDmAgH7xr6auKX
Y+R93ppFBhyB028rwvyQYpoNMzAT4F/GFogMIGo1oKZGSGsv2c/zqyuJ9xPrwjVvyDJdo4BoANc6
+SW9MZjCP+k6YsAGsxxomzhifyt3h7ZD1RzuIWFn2vs0PWjxdaw6LCTJAQY+zAh+dDHpksaDGRJd
QWhxiA92uPvCUq1MCLewxdQoi7ICeEZQ9Y4tMMDR03kLKif4Zq2+Jq0BzzHha4UShF957/EA5bJa
0QqUVfsxuIMHF55cKBOLz1YwVWUayMUAw4D2Wp3gaRdjbID4ZXmDBzfsgX0bvMd19Tz1z6EK8CWp
OJ1Y5/Gy8hHquUOq6Qi4Ykj3rec+6gO75HRZEXEAxsI8+FQgENv9+aWVZMQTs8IZmORphMcUnF7I
Qxte5fb1ZLyR5jtRTVh+3kO8A11wqFjQBkdvTbg/FO0IekDdTdFM1WM/69lN4Wh+rseK/PR5HXlz
AZR6ECzAG/DTm6DrWVfOTobuXetb/XU9PY5s3ozkqEPDAsK+/46z5SAT2IJ6ML4CsSA/1YWT17Wb
bdBE1oznLH7Q2rfzmyRbu5UJsfRu907phRVM1IBxNtYr6Z2gnYPzRj5nvD9gGRxWFMcwZD9OA3AG
zfc4TlClZu64ddI2GFV3iM8pDxYoRgrxdkafUyyVFZbmlHoCBXN38GvtaJvbgYCGa3g574jEDBTY
edkEYwE8uE8dQZQVg9cDOVD0z7Z3SSaowD/1huJNKLMCzDu47dDIQn2D79nqe7W12TGyMIKVPMTw
CAsfcr2/GRetPRp6qB3O+/T5M6V4cXxY479mZS1z7XTRCGTZy4RlvlX/mMr8yYze6GIe5u79vDFJ
uIHFFUQK+I7Auk2EhJ6mdRwyhnD2qgg0Cj8moKac+vG8EUm4Ub5FGDIFqhd0UaceAYzcVS5nKZvA
6mH7uMq49zgp6e/zZiTp4A/PNuVC20AkCmlnjr3CYBwK5oa7bHmNwQOUJhj9CipjB9wvCkWqoUk0
4fDTT28uFFGOihcwJSboyoWbbLxohRdH4JIlNW0XX7fCGYMiengHXCR2z43x5PZjTPFvXDr0gTfG
o88Mils13siYO9BQnWk31qiNoJte2vE4jpr1UoQtriKJPtSHtCbZEgwE2VQvnC7e92P+f6Sd147c
yLK1n4gAvbkly7RVO6llboiRRqL3nk//f6nzH00VmyiidfaewVwIUFQkMyMjI1ashdZAT2S9a+qh
u6OCXH+olCnobksr0h/N2eS8zdN8UNspvDXVTP6mToV9O0Z2c92xvSKGxzICsz7rCs3DJJGgGAoc
81cmF+Nh1u3peyRNxlPR+NlLSCfrc5nY3a3uJOPBwMZTaYP6KPNcDXfZ6PQ3emqaX/oqhN0pmULF
zYwon3dNX0n3RQSWeZbTJvCmWu7/EYyezQECtOK6M2fCdj1Y2eOQ1+18S5d18B8dQKUPjLrYvTdA
ldi6Yx4W15YRTq9lV4cHK+phAi0U+AEoaJrHMNLQCvBt6M53QTcxADSrofSQqrn8Jalm/6lom4j+
iWVU11kvxTs9qxXaK3HeudStwvw2L5Pihs+oBXvNSaafaqUWGaxpSfYRuqKSdzaE4Ye8aaJfTVul
6kGy6pw3sWV1Ce/yoPsSxHH1XbXm8lcf2vF3tBq0fR10Osoaeard6WFD9a01fcm9vOPfPqEpicmC
KM8CJQHe4/xgRdxToVRBlaxms6dD/aBK7XGO5WMEM7PfZz9jaatvtXaWqUgIuWsHPrZlTcTwA0vP
Mw6ZlhxMsEfd+H5wHU6dWFjE9DJPraIVZKkB6rFSOrlDfn152bZ8EMt6EmHbSen06XegYHs10YdR
fbpsYCW/hKFI47JA8ooOxTIUtSBVi7ydqG0UqvTN6i3rax4GQ+1Vdk511IH/8pD5TsAhzMx+dtvQ
j9Rdm6jZv3WgxXy/qLkto6Gvdpd/2ZrrcI2SnsFuR6V+Ee/TwB+HQAcXMXSfJKV3zXCjz7ByV+L5
fwbEDzhZW7tuk0L9zWs0qK+JCosjAAxjKm9ydcPSliuLzW9EdhZbQl2xppsB+KLclI1auxwtnqS8
u2Hwpglw7kvkRIRnAU0gUO1U69WB4jA0Nr7IqhH6iqST2KLdfW5Et9KoHJBY9yT7qW8OabcztA0T
a98EGtY/JhYPQwewqunHNOma8VtimLu4A4ydDzQwt8gtt5xZbC+56IpykHCmma6U+qYhId8CIayk
RzYFHRIkYA8AfBbrFfWT2hP3BAghP0A6eMiO5ksIr7Luv5/JFTaEE1OLdRsLOUsmiQqlX0ZX6J3m
aXAw2l0r34fh+5O+M1OLhRsVK+gTn8nWYvR3rRntIFhNi1ddhshdMr3LQWDt2oBEE05jdGrAsS+M
VUHRd43DEg6lFzWRW4bI5F2hQuUaSCbHW5tidfudmFuEhEZJ9CmXMDdlvhv1u0n+5fdun75e9mpt
75FmUl9RdfVtIxWSs85IDRAjIdoH4BFsMBvKvEXNtGFlKRs75YFsRhO5bAzZlB0+mvqzuUWcvLZg
J54s5+yyuZ6r5Lf6aWmYx0FLaqr+yv0MIx69Ij9+ubxwW+YW2zyaUDhvUhZO036k1o+cbLZkZiiM
P1+2s9LMgLiPnIGWPe1hwPvnoa7mONV+x4R8z72bGZ5jPHfqizJR+Ih2YXFop+2+4dpeF4gNEO6I
2EGEem7TCaFYDwqwFFqRi1k+7bboupduKLO9Un/oaeFIzgYmYi1COZDw46LsWPSoz02SPg6aNUA1
IA16t5e0RyPpfMgacvm6tKsv4Lq3OlWrFn9TAUALJjStzy2aXas3VULYLabUotumIDicDJHyTU18
KfQqvfLTYzZ22UYdbeUKBjOlmZZNLQTK4cWLi0+cJ+ZAVyUPjeuiu7f86nh5z6wct//hYDQBZtGQ
WngmpUih6x2FbzlJsr0xQytp1s0IFMP6+ReWeAYzheCIIdCFL3PpmNSBiVJxQT1EfeqsY6lW+8tG
1haMwXNBGcM0ypuKujLbYZ3U9F0Nc3JHBrC0LeGRla3gnFpYbD5rRglG1iayIlry8WMsHxTtKsvu
iukv8nQB7KU9CjICTivx6U4yvSQf88meBKRSYXy0c7wy/HF5tVYCE+1HOlFg1kEXLUHEyRBbpVZq
DGwoN+pwk+v7yf5VGFuveFV82vNHvOiuAr2BNN7i/4tPb6RZN0UipWimojhUHeS0ee/Us2vlhhns
LCe07yM5Cz8ETtgVu7rIqg/DkKYv0axFN2mmZsXRZ7o7dquq0/eq6acvolJ+p8YjvL0q4uxXYzBa
1V1Rls5RYS68cZthaHw3LhjB2ptRNKmUECLjJXUgkvFoh5jXcdNUNS8gRco3EsJVh0FGw5ZM+dte
dpX9KQn8mlYBjzhD3k9D7nt600jXQysMVu20V9VBPxpTNxzrvrK9y9/17aFmpZlegeOYdukbUVF0
Q4coKWkwQlxSHVorCb7YE9CR3K/fL8GOKYHrBMYDFH0ZGUcnVuI8ptOYdv3kWkoeXYelabsM7mwx
hbzdraBgGIOF98vRVB7H5+eBQo1UDCnztuFUNreQ80ZPTuLYP2qtmG6mYdyigFm1RwoMQAAwLnT5
5/ZIdRyz6RklLcuHSqOxhNJxPx31Utr4XKuGLLBdqP+Zmrqk/QhUs7LypKfpDNRxihSer9EHtHn2
jV49X94Zb+Mja/ifqeVkkV/qhTy3mJpMGP+a/GHqyq+XTaxtPh0mF9qatua8ifOVnnHuSkwMfbDL
fO0xQZEvTKaNi2ulBIArALTp+oGixavzz9NFDjW9dKLbMhy6+TlKb6X4NVCvDWa9I4Q0q9sZ1fT4
Q5kCzvx42ce1ZYTOQGhtc9NQcj23LUuS1UeJQbsY8easy70sOly2sLaKtoCBk1EBXXxTBuqMwjcJ
xV5UvqL8NqtPm+dpxYQI+jY0R4KacNndmYKkqOeaOc4huZIzZAzmq4ik6rIfKytFVkg7h6+kc8No
5ytlG0UVlbYCGcikeF2yZ5pkw8LK6QExT/FA4A1k/jm3kFUMEYZ+mHt5fu+HH6Lq3nJ+DerG+3HF
DzHvhWQA84AMcy6CAZKZeZvkSe4NyD3qX8wtDZyVj0HwRHKay54WyDKO5k3XTkz05F4Jz+6Q7NT8
Qes29BdXbiUTqAGfQhSn2LvnK6Wmvm5S8cq9Sjkq2cfBPhbWZ928lo1n30A/heneyx9/1SkwG0Iu
AMi7Kt4OJxmMkoBbDwYM9vGdYbyG1teE8bL/m42FU1MiB11hY2POH/zugQJ2HL1cNrH67f9zYykX
UI9zA9AbE/o8HRQlvZqYGXi/CQYkOCH8y2SXWMmTlbIGPa+gk8g9iVHWyLSo2Cd/4cWpiUW8bCIr
pNqDiXSuXYe5537jsfL2JUjGTWWAPeaQ5S1Dlmn0EHlVde6ZReTq+cf4C21WKh47k77N+P3ygq3t
ZXJXKMMEIAxtsfMFY8s5aVe3OXJYD1OPmDJj1TIdNhM2wuPkm0d5S8RsbTPjIMJDTAxAWL+IZF0c
Fk5Z9MQZM8Kfmyz+p9ui5V2LZac2xE482Qa1Vks80rAh5W70q28+y8EuDjc2wsrSWRRDhRo6xSm6
++dGwkH1x1oauLSMW8mM3Sx8MZmKDB1XMW9RkKrmjbgjdtYi/QfgSSYAUxMN69/PgxOvhkZFbnKa
+FbOyyzd6qgJmJ7WAsGYtqjHVj4S0xu8mB2d6+CNNI+t9zn5uJx7dTdBKM5jU/9YjVs9mjdWBHuA
yeSsYFbk6lwcJVlmRoccDSBimzDRtCuV3LWi4+UdvmVkETyrUnFaf8SI4QP3hm1My/9Cek0QFAg+
WjY0YJJljisrpM3jCENBrFJ613ZDUHqX3XizpX9bwAYdXDEIvrg4264sGZyjAT5Wzi6vdrbzrKSO
J2/Eg5XVIsFg8BvRblHmF39+ssf8oi5Jo0uemFWLKCtzTdPn4N1JGWP5iP5SMOGrk/4tfJGaIjRq
oWeVh9oTymA7I0eML9iIo2uunFpRz12Z0sHvYl9YAU1pyvJRiboHzdpCK62a0VgvKgA6L8XFxdmP
vBvNmbG8PjXu2lG7t4CSqFn3/m2MRjIZmsARiXm8hTezpJq1IToWlL8tYGeV5tJPurzJ3lw9fBgI
ashpqGAp5E/nRtSiynl0mkBEDeMwONGeKc3jEIDsSePnURp2YbjFxfMmii5MLmJAbJeVNbb0LrJI
Z8J6H5X/BH67S5i709ODXh+hvLrspPgbz8IoeQFvbFEJBOMBL8S5k9ZcmKXR0re17Yac3YKsptzD
4nA0Z/u597Ory+beYmKFPdFWUOAupg612O2hD+VyJ3S6BqqOXbovTZr4xyL2CutTkrwqylMYfnGC
m8tm17xkMFJHU4gUAvzguZfkyEMEgIDSSX0ThLRrRAf5thkdt+g3iJxWQhO1KPqO9DOYq3KWuyZP
0rkqMGWq8nWm+XddmsBnVP3qnPbpsldrpkTPRAarxZWxfKzqedEMRs9uMcxedhul7O7tcGrvyqaS
3DaY/iJSMULpUH+iASWqM+erOKh2o/iCELpWzT3tV8itKZ69GwLODgE1LZDypKxvXpAOYA52D2Uu
OPatXWIFljun+VOkpMyh5sVhyvMvl9dxbXeAmBa+idt9+UyqrLpPayHHYPfGz3QajyqazHNQN25s
J4fG3KIT27K3yJWasQFZFWKvzKJfctgiUTrejBTkG6l6Mut3py+/F/Q/9xZHfMoLq0oTFtTO4d2V
PiLaeyii/eU1XAn8FjBmkn2aKOTJi0Q2LyYHMjx8GBP1utKe2t7Yg797/71/ZmWxckHW1Uksyv1j
qB7k2v/StdW9Nv8IonqjHbTmD/VAAR4kmaE8eL7XtXmK4zmeiMT9czo4DJZJbrgVfFduGIpzVOH5
H0Xd5dWvM4dd+3AQwRSl7EL5sxx99pvYzf3mqYoQeN2IF6vmLDY5wDdw+0v1wmkMARuISehmLm+s
5C7V/q2Ham/+LGmT91tEMOJbLG8WWA5IAkhsWMVFzIWjvpObnowjcZwfUgqzYx5tQInXAiDpmcbj
iTQNQqzzj8QhQsm9IdZSJbqWu3zXDdM3XiLMWBkb9+TafiB/snikiar08mkYKYD1cou+SWxdgSwE
F33VqOlG2eEtAQtH9dTK4vIw9SjLHaHI1qZ69q80G+aNP2r1I3xX0ydFmi3myM3ySI8lpTZpNbdx
STXEzevYeVCdoX8xs706bNHXv20BL37W4jA40WT4oYnzEmw+6XBk3sOcvcAIUdnaFZXm6eGx2boH
1nYrPSSuGmi/dPV3JnGSfCsQ8FozvIReWbfXkaldz1F356fj1cRR9OvuJtHr92d8om31x+QiSe4L
c/LzAJOwdLitbrqj/aP1d+Cv9jQW82jjPK6dEIHhpUivwxuwnNTp0nLOU8EYoDj+owY/+Vh9uhyV
Vw8IQ9ColYq36xIzogZG7ky1sAAqObrp5UyJj6OmVKEbl4b/Txv25d+sIeUmSEBEZ275Lu+nqdcD
ASZq8+jYWfKXXC5vipKSg6XetxOsgtmWRs2ql6LOCTsXFJrLSBNW82jEzEh4Fk0BfZahT8xv9cJh
GsPYqDqs5q98LBHUMPgGiqdacYJkKne336YMyA6uzp1nBYc4+TFarqR9qPwXSz3o1kZoWI0/HAMO
gi4gnIsXT0ibe0500VVtLBchmUcgewcfaZnLG2YtNaFe+L9mlkCZxp4CtROHTq6DfdC+SjQLquIQ
TjOKxxshde2zUb7le1E2gsdl4VJgSApanyLRG0EWNb79r1MNlie1Ywg5TXK87NlqEGMsTueRQ9uA
t8f5ZRE4vU2jj69ldtqHqH4ubAt56mI4pkZwUOf06zgbiFg8xObWxMuqoyeWF2HFb9G3aQz2TJRm
Xwb585xoTyXFWY+G1uGyl2vbhFoiDQ8SZ+pjizTMqvrcD2JMJZWRuKWh/3La7IbG2pb81lrsom1K
SLGowStLLsOo1dAJHJmfpAv/taic0NU2eX1X1w26CB5RXLl8u/MvFndjNuQtNnILPDHy6EUMnl5X
IW/ceB+ubg7e+pR4iFhiJvTcFKQ50zzMdJzNtrWVGzRpBoAxbaXKro6wAYD1Pm5s1xzU5IPeGuGz
GqrdrQ20/f11GiqNEOfxKmfkeXkojKjsbEfihyR1+4l8miE3Nd7l0MluxOlVl0FXiQqaaDouuwOx
oYSpXRE1SYNvNDsO3ATxZb8Jv/n98O/sqK9hpnlqkT8qPIcub9O3X5ZHK6Ga9aZQ9IaAxtAGYyjJ
dTy6b/vBRJai2AUwXub582VDb+MZhoCv0fUUr8llhqj1g9FpDv0Jv7nLzW9jFrhpfsWDnM7Ihk9v
j965KeHzSb4C2VepjTqmlAmNPWfvFCSLWxf6lpFFJtYbRlMpoqWDrknQfHek3k3eLRgA6JjeB9cM
VSEm5xYxhNmPWh4DSvkJUzhm2l9lVnrQpK1S0IorwI9IEZjQImAtG4eTQlJZKlTV88b6h6780fIJ
yEEZbFwzG3aWlMxI9hZItc7stWxyw1I6NNK4940t2PGqGbifxO1MHrJEhEtOP0lNZbJqk997sl3Y
rmMWsH51/vuDlUKXhZlrSkhQCizfcUFVE6lSWP8js3Qze29bXhLf20W0s+tvZhkebCaE5nePrYig
BAKD2osCCM5ebD0zasLYj7Bqp+lHmKJe1ZK0R5bQa2MiyGD0LQuc/eXjuxInxACaKTgpIVta7pFe
C+K0m6OCQSD50Gvf02k4zmTkEwpCly29rbyyEf+ztNwlflQEzThiqbU/MedCTrKXfGM/j98MlVxv
X2315rcMLtKRtC184FwYDJvKtQYyxg/xwMTb58iy9430xdrCj6+uJQxoTOsJDMjyZuksvTPGJik8
BRTjFD6N6rSTfbe3NlLkt+82VvKPHVoJ53GwLkq59E0cixWNyvVn3Zk9P/Yk40vmfLalLYGbt4mI
gktQDLEp8UtbrKM1h0MY1ISRyrxVp9LVoMG+vDVWTjaEUoLQli6ASKvOHRqrlEIDE75eaZMOTPIQ
75MWIhdUnLYI0tecoXZsgkAW52z5IqSjlkqpatFOD0rXMB43U6rfCfx5VQaZPTEFTQQBRbhMdLoa
SG7tc4pHo8nd0jdurcxoD9IUP4Sy9JA1unHjq8OdIkk3tl1fS2rxqarm+1INAgjhOYVN+EgPSSdt
7m8KBHF8iYwskLV+40S+JVLlugYDLvr/5Cmsyfm6D3UPhCkJC0aFzEOpZFdyKJjj5V3Zo5Y2gpCO
fU8efwSzsYuVQPDubZQbV748VAPMW1Mro2C2bBs0pU8HcpIEHuAm6C03qJ+huTq+e3thhBFahHMA
0CzPZZZmVVZOAYGAPMxv5KMJB/+mkt5Kukfbg8cxTzsL2Mwyme7iKle0BDPFmOzz7pM1CahsO17N
lSDX6XYTMlRKiQii0WzlmqvryLNSWCenWE48kgZWWmRgW49hyBpbbyyV2zTcggSsnB4BOP9jRkTA
0wwsr+Fk6jATFfR3UvNDG27JsK9EbdES1EFUkrvCfnJuwq7QFcokgptZP+v+hz7/As1OOz7bzRdd
v+r8jdxlpdyApNKJPRFsT1xqp9b2pyguvLnaFfWHZHIjit/KbphvdOmbo7nt8Enqr96/IyniazxD
gFiRzpwbZTK3yEqAfPQn5IdJK27UYLxXrHcDuWjE0bxiGExm86vLsg2Mk6AtU0QdjXTa1+10XdXN
Dqzvxn20tis0JEbBWgGye1OHHmI7rEiI2BWMrGjNT5L/9y+XToRQVQBCtOIW+bIaMyDQmw27W/6o
GDcaEgPphg9rBwiMnRj9AiPE7jv/Ij4D2gWdU7YdwiB5bQrOEXfzcljb3DTtgQqCPuW6W1ylgWkX
DgURVsq87Rg9gdNEGZ6ScJf7P+thlxUbiexKpgBARMyyQQZB0Vx4fbK5076uGU9n6FmDotPqRlcd
ntriMbIjN40jt9pS0VpZRQYQRVdWBrNGBn1uT5p6o+JpU3hJLqZ37R99wO2iqVvowZUdJxqXwEbE
TU6x7txOrimlH0ayyCVr6WYeVFiXe2OLuXPNCl1YipCsH3fkYvXspGL10qlAbuR2RF96a2RzZTcw
EMwbA/Zc8OPLepnaWZCvhfz9Ur0vZWqpCe3Qj0pzB42/GhynLZjaqj3RpSRBhdhh2XEDoGIMrcyq
WcV40znjkVK8azq/NOs7SQtkfdaRxvF7x5EJcSY6fxCzOTIX/GIRhz6vhoQch5upvbKCAdXxLYKn
33/HIuUS1MOKIJKiervMIvROCwuYbwsvoPoAT0QaXUfyfUtKjFRm/0mdXHt+ROIniP5Ju2M/P4Rb
AX1tq5z+AvV8QybG2I9Vrhee6s/SDdpf6oNeGT/eHQbP3FzEqFpLFBYSN+NE3kv8FzGkawv+sctm
Vp4xv3twoPNBrTCQde7L5MgT3NvicJFHtKXtKSMyI9FDxRDQZUtr4UJ0+/6/pd8Z1Ul4Muo5isJM
KbxUm68yHXoSJ97Pg/l82cyaQ8yu0XeiZUKhc7FuaaJUcUcBzAsoPltO8H2so3uZlBfypK10YsUW
nVJYVgT9PPt+sXiAG7NUC7ClxuVt1wWP82QerTpDncM+JEl7JWuPCvjatFJhNv+gKi+mWd8FjeFW
2vc6STZcX0tvTn/Pconbind30/F7ZsP/XPTKXq+VG6PMb+IkfGwobaQAIS0SVtpNIZwiG1t25QKC
YhARI+hWgHgtQ87Qq1MytKAT88ZxM+V6VDwEBlM18jKJtO7r5Q+9sp9s4rVAwIEQYqT2fOfOZlBP
GbRl6I+h9Gwcp/Sfud+IZ1s2Fifd8Iskdfyw9Oood2f/mE/BrtocIlzdRieeLLZsUJWjrDR4oidH
u/0qMViU7sJ4f3m9tqyIqHZy/sLSYUK2wxcTMbgAtMI17z7V/njZyvqKmYJYA41k+PjPrdjKHFts
w9JL0WZXGKhPI7pPh8tG1l35Y2QpGxCO3SDPtfj00n2uP2TWVTx5Y7cBh1jdzhQOmFxiRO+NIleV
W348WiyY1GikHe11qVV3HaTbjO2r3qD4R3XYqvasLZ+ovDBjQq4DEvt8+dLYSuCEZUjbtmNKn86d
nOVHp1U+XV7AlRsMVhZKgIR8DC1hg1VSxcpUVuwFU71HbfhY+N8vWxAvt8UtDY+ekBiDqFqQQp07
Eg5Np9YayaFlRxnUahAFJOGQ7Yt0flGUqHyG7CHbiH9vbcLXy9wvnPjI4WnLSvucSUbr6KRYbbTr
na+6hhbAzaB/62Tvvc5hCKZoMaRDwFvG/chXtK4pSHPK7stofvXr66B7rdWbeWty8+13OjO0DOhN
AVNVOnBnKvUXKyFkb6nJi+N4/plQADfpF/OWgyB2WSFr9H4u2tYkyxhv5/bRzI9S+LkOrqrhtlRv
g2YDzbn2hU7NiYN9EoOKII+7usNcWk7eJF9DsXz0o2/SeNXGW+ifVVuM/gFDBMtEs+rcVj8jKc9J
4zKUX1s7vtKN+anQ6r1Udy6tpY1c4O3BFRPtAqkHiRz/Xex3Q2rjoBA3xTBkrmUdBvuTX+4vb7u3
YU/YgIcWdgO02pZMA0Xc21MxoMbcFT+N6bmK78IJHMjG43htzwHRZtCVxJCuyGLdFAVdR80SVpQn
048oiTxdduNtXEUPnKDK8+B3ZFgsVSdXZV5WcekV+c4sUeX8EegPWnydodKabKE113bBqTHxY052
XFYVYdfBLuTZs+5GybVhPRlG6VrydbP14lrbAsApAbUB0APitbj6YLcdciNk4SqkONL6KPTgjHCL
cWDVilCX4E4SdIKL1QvrwqBunJZoUj1NDmxnzrNkbZGzru00rvA/RharZleDRKTFyMzhLK6b6Mes
3MjKlubb6sehyUC+SC0Gnd7zj5OXZWMlEWbsxLjNmNi94mkKi2kwfrM6814N/GzjCK1aRAaaPimt
FMDX5xZDI8wN2ed+9bN/xRXbWF4lXUtDuWuL4+VtvrqGf0yBCTg31et528RFwXaYrqC+q4bSdQzS
ug0zq/vhxMziuJq+UXXdgBk/3Zv91y58LqPXy56sLpqJmgnlRXRSlxg09CX0GqxN6anqUx8fWuNG
dnzQI565BeFbdYbgI4N5JjosizAhw/WDluHM0ESHctK8GIjPiDz5ZYdWP82JGfHnJ0EhzQbbRNyy
9JIuozbmjdF+Uky3Lf4ilIpxl/91RyzsiR1mRFMVzn2eDwgRa539ms/B33z+ExOLk0ptLEArBxN9
8GxED5HzMI8bdcX1z/+fF4sz0+hOVxliI0NidQiD2y45VvBWhDqyM5tParFdlwnJyZItU3v4OIam
0jHW5SGDqYMYGpiPkvHN7Oxda2X7ftZ3ldnFUNT0V8ns/N/Wc5k1mBZTXXCD/Q6vnfqx149+s1XQ
3NjlS0kdNYWXwC6xkdbOzgof5NZxrS38zMYeX2JVK7NAOVvFiBLsnHbf2wdDvbG2ijqre4MJJIBP
VEFQ4j3f4Zo8haEyYmUofyABUk37Pn1K/cCzkq18bnXVwBPD8sGcGmndualQtxp4nEsCnfxRq/Zp
9tPaiqWrmcmJCZEanZzXOEhbzfbxxsxf7fz7qPyTOF5vv9iD6oKouRyE1pfuP38WQcjqpbQYdN5g
tQQFUtTtwnFkJNYdjO+F8XrZ1pZjiyjRBEEvV/DueGFtXNG76cfPBtgPRfuqlve9+he5MJMKf77U
ImDQKk/qQMeamuvfU2uKXFqWB9RUri97tVLvIpP8z9By6B98cknznSVsg33tfzTynUX/cI6vxm5X
mFdFRHQPr3x5Cz0sHHgTpE7sLu7cWRlhM2aS1fPr5LV34mtn/Gj4wiajaU7sKVSjq/pv0uYTo4ta
VOHPTRgkGO2G+pCpT2U1IOx6VJuvAzrN2fDj8uJuHLdlGw54dJXI4rjlHfhhhkLrtnxOJWvDq62l
XBw5uHqNuc8wIxc/jNgr2xsLnrjJuQoHb3LcZiuz3XJL/PnJEQ/SMpRGDXv+BCD1Q1F8VKuXyyu3
9oA63ZWLg91XaVk5wsQ8vIzTd23auI9XsAfn234RdEfbD8y4x4A9tq/zJD0rTuyWSvgE1Q56KMZt
lD+UKSMCmbl14kTSemnnLwJJbauVHEeYNvXiVcu6uzgNbi1rukn16KZ2ZG8uc3ipzb0xyhvxcj2G
kX8ikcLE1e9gcPLlcuZcO60lOMeS7qXyDzkOj2E2HxT0ZrI6vmf0dqNasbpXuNoAvPKcewNx15gQ
GNNYnDgDhYBq2OeKDu/LFnp39SI4MbM42ChZ1k48saZt1B8y2/bqIXrooULOtJ+hszVSvrqMDINS
mgVyQSvy/ACYdav1DEmSF7SCSDPxnO7Ywucmz65afE569/JhWHfuP3OLW1uHx7+B3Z3zVrxKgGHs
z02xm5uDtvUu3vJrEUio/fnB2GCoS17knEmqm3a8bfUHSb7R9Z//N6cWQYR5ManIRKd96v6x9GMO
hd14p0T3Try7bGjLqUUoEcDUTi8w1ELTZX+I/U+OD1/Wc5HfjerfhBX6NwIESyJl6OLHnBwwR/b1
LGFI3wsj+7oIP8ua4cXZ5JlWCNURDZbxhxykL76z1dIVXiyDiqhDM3MIXyjkKeeGDbMxunnAcBTJ
16Pk3BI+n+LavO/DcOuwrd03p7YWTkIjmBdyThQZ1eQYBruheOrmKyo2e0dyg1CHcM3+iyNwalL8
pJN11bOgrNII95r0V2bfSt2vsUU2xYejd4vkem2/iIczhJRggOiLnZuqu74dU9g8vDk5WD4Ttt9U
+86fioOq7uxgi7V79SI6NbeIJVlhaWXXYK4ip7T06zRUXRi87YBmmXNnF/sy+9mZ5sahWN0uJ04u
Q0qYtlapiU8o3dvjsS8oG4JoMLfoxNbC/6l3i4iiFQyntdSovGL4lsieHD4m00amLP6KNzuf2juy
ijTLoBU7/160RrrArLhhCrv40Jf+MxnXxpW9ZWIRQnI0e+2irUmwSv+O07+vmq1H4OpCiYkQNCDE
xPpig1MwqiKUmgAeMSSlhF8beXTjLQq51YP7x8gbHDRFLqQ7RkKhNU3f5vZj5ITXEcXc8XsjvcSR
8mRD/HY5+q4uHSgxWpmCrXkJ7s0BEtjIalMmmr7VzqO+Ndu5upFP/v7FpxnlfOolkWJHpnllO9FD
mNAnDwpp709bdY11W+B/ufSF5sHiG5lhH8GFjC/0O1PXUpvHaeiuaj06VuFWe2x9P/yxpS8qn501
pmpiYEsueZeVn/9ndGcjqm44tMRTySSfVpRixEiZdkxdm0H/7lMUbpzQ1YhqUApHHshiUnUR4nKp
aSdbw8wksLxBGnphhlSaMUbe7IxumaRXA6++yxtvJWmCwYhZIVhNwVi+wbDkRhyCaS+YDdnDFa/3
0HW4dbGTnNfLhtZe0IJdjOkxGLcYv10EoAT2DzMzHQBbRrfXp+wopfPBR1AzreerVv9JQ/qDQYkq
nsy72NjqsK/5CVQHsKKYWuW/5+HPnOUhH2LwKnpXdTsNuZq9MiSO2yVFi7SMmu/kEJqoyz6vnGpA
6CBM6X4zgbDEqKl5l0++Qvsp9bsUGtfvw8S45WUbK8wDKshVUff9zbm7LGT3s9GYWUcvyJz0x6wH
EoS19tZG9ehGmtCXkkbpkXqTdauQBXjqHP/D8C7gIbNP3CiA3jl+P2mP+EnAXplcZ1Rw2eotJ1XO
Rg2/e+OHUb0kQbKDf5hVn1zfdDZC50oIODO2CG0djVa5NDEG5TOwGcmYPBWKKVcKp++Xl3rlXsAS
vUpeaDyilmclryi6OA3ZVT31aNKFQe+mUSTtlEm6rqbIONSpo7iQxPxsx+LjZdsrMejMtthqJ5kd
unsd3Ef0r6TZ9JiZsdRd2Wp7fUtvYe2cnPq4OKVTTImwKWnABFPzwSLfqfKjVtaopUAMW1xddmpt
QZElYJ4FIjWwFAtjYTvXajriVNegqltpKmRZsjm+ouVjUAXN/41SiIKLuo8/yXWXbby515YU9JkN
bSTDR7ARLpZ0hMS1GyXge3NZu/Fct49G21S7yMgbb57HbsPe2tIyGmQISgdNcAWf22P6rQ/0BG8r
xhn77tVpbjr/Sgnuo3bjSKxly8yM/DG1nImbi0w3Ip2YoI+G7ypG701F+MVoTS9R/c9JV18DU/wx
ler1JP/F6/jM9uJhkDcGFWCKXzzo4sceoe7AUB6kovaSPnXL2bLc3pAeL2+ktU8p2D9hkVAooiwf
I3Zc2eUgOtUd/5iyJ/mflCjZTcFGBFi5okE4/2dHPf+ENECbPtawY/vD7j7fFTnDS9WjlBxsdX/Z
pVVTmiagpdCfAUI+N2VJXdJpBsGmgMUwiLIjbFoVYji1cmXot/bWnMKqOUGPwRoS4pY4I98oM+N3
d6WTg+iqmk0FyhiAMlNWTB+czFF2aeTflym6eZf9FKds8S6BtoriEMzZcEosQQZapTJLOZH1lNmD
oOeBT1feUrVYde7Ehvjzk+AZJ7nmywM2xtj63vbJrR9FHgn3C5nRtRXWriZZu8turZm0oKMVWlYo
ui8BYn02VPYsIJCD8lGSPCf4as3XzfAxo7+z+RZfi6OnxhaXQ9GpPhriIE8sQC1h/68eQ+MKKFLW
/kml0PWH28h4N1wVGUseYTTqqbgxy3C+pGUY9XIsTErKfBiV9mZuo0M3mIfLy7gySogdVYx8yCwk
vKHnduaumppK3O7qgFKm9hJEdMlgNQFjvVODH/RgePhL9s7ItqY01hYVRleBueM4GEvOvFiOwZeX
nHWZZhmC1fss+iRbr515E1jPuRaBSviLO/43nQozIYKKfXFBMAAX/D/SrmtHbh3IfpEAZYmvkrpn
epInj+0XwVGRyhIpff0eerHX3RyiCc/C977YQJeKLBaLFc4pRwNrauX204zJxZnauxzjJwP4KzXr
qsiu46jjAf2/suTid8hzdI1UWFe3+pkDi5emaROjkeplyIpd0bQHe+J9ZHbkU2hmr+eFqy5CgXqI
7jJgc74rr6LKs4yziduJ1As86SPBvY8+o4gYWdx0msYInTDpbGwb5ndKC8IW5wfJLuypTuryre93
HLzn5/USPyW7smO9pIBi2EZM6Ip2tsV6tetvwOT4wO+j1okmSiTUMXBwehYyc8rCjuD3R0KfrHz5
blMj+YgIgg4M8BkAUVES0ZmDQ1pUlQAomtSATzTBVXZegsrfi3ZIQWQTYJZZPtDptLASua44MKfY
a6J1BA6wbmxG5X2PhUj3NFAhnXAQaV6HvPTBgdaJvYWYF3Niyj/RH+c1Um77kUbO6bYAA2ntvQbC
bG5EFrBDXEuz8co1CzBhDHgbtDnLrdpIJBeBPSB7s2boHcLwdBFn9YtVjh+Sg3FInEqA88l7A6YO
nBbR4ROGObswEQfvKrRTJ5Y16vIOyh0igK+Fp0PUJgfDhllW9ejB/xBz2E3+VVkk3vTL66rIbJ6d
9PHft0iAJ6BVGy0B7ya1yQbA3ybAq6Zb3yZkcAxdekG1Q38FYLjp1AbWfgtpHUKAz74FUKIPrnKd
z9bJkE5Ojjro2JSQsfp7Uj443h0i3fPrpIqjj9WQzk1nziay7BDBlpu8BGLZoZsTd9T4SZ0i0oHx
gMluzw6kDM64p321BzdzRKdBY80qzw8gBsTQaPnEM1N8xlHUFxg2mZhwAoL0KIxy8lKhMbLyfzTk
9/llUyp0JEks65GkkswrYltI6oDN7gNXl/oX9aiJuJSJnmN9hL5HUnqMPK0dw7ItxfbghUbEetyb
uZX4bvWyWFOSkwkbt6K25SfuNi1R0xb7ui7vhp7rPkYVPxx/jHRRrK432msJlXlIXhnm34qt3deA
Nwra/Iq7bgQXcoEB2iSnH2idEgAb/7evoXTWcjz1Zle0m2XFLeffe+BgsR1AJVYwX1tP/6+dlQer
mzwNJ4waI/Ub5IcmA4xlg+6pWQeFojGgUDp3vtWsWxtgNTHLOtg0cucsAnvxeV1ULvd43aRIqFn8
3i9Ev6O33lt2bC8P0/hoVzf5cGh07ag6WdLZq5fe2vgo9oizm2b2o6EE7foy7pYyvy8XAq6/RaOe
Mukh0I0Ai4Y3LLz86fkY+qlde9FSh3Gd9FCvDt1jHT8HNDuUYEjGa6h0Ma7IXltCrsx+7fb/vL54
7uG9h6AGhW35Cb2Eae60aF2KszaHO/vB2hDHMfbYhbtclbrbQKUuxLk+6tjILiOtfqpu3bOS+KAW
jsPcuHMtRPLehFRSEU9gC6kABLfm/m41x8hc68vzmirM9US05O9qd5jGoYam1Lotu13dvzapRoTC
eUMEGjCdP3xrcla78bu04KKZo+wfyjkx3F1J9ulyPTmaXgSlLqDswiAFkoCggT1dxmWtLK8IsIyL
f2mvV3n7WrLn88ul1OVIhHTwasPPqrSAiKbYlfNtD1A+AJlt/JLo8H7FwksvEExx/VVGsoltYIRX
HTYGEKO0uFq7rzxDH/338/ooAl7k91EsEiwu6KKQDlpQNUO+BbA44oECDxWcSceqqdqUvxLeVWAr
uyDcmiHBNO4XfhOOB5om/64EoEsAKoFDJGAYTvcd+Cn2solqm+cMKVKyGOtE/Es1oY5qQ46kyInY
oJsds2OI3Gf38+TG1L5uyrdpuzivi8LbgrLzP13k9Keb0tnIC+hSEoAkAmyfX9fl3ijfiHPXbA/n
han2Rgy9I78swF/lEY1wxtQ5ECzQu7MONrJN/hixrct3AabgNKunMjT4chT7IQm9eFLEa8x46sCt
i9IOS8Ztul5NXbFatXQo6OBFHQD/DzZ9agZemC/UBlhnnAMMGzTMoPRtL2wkk8qWPLj599Chh/Pr
p/IGgCQTXeyYugWE5qnECaEvA0cZygAcGINLH9nGo1dnkbcaUeFpBot1wqTAonfQzFBbIgZudiBi
jld+NW7lfrUAi625/sRKyb7nWC/JkYrmj7AS804LvzMB5waapygtd5QmYzqhG/zeQBB+filVpngs
UnKsA6uWdZkQEaPT6qpqyOcJM8aOm+tqrCojgY0gLw40fLSDSkaybHicZAZOMUcjo1299sErQXtm
cLCKyzTXhNbqdfxPmAzk3E50bQMbwrosv2R1g8nL+RLcT4fCbSIj2H7ZPp+j0DB1syIqX3WkpTyp
nZsl80vR9d16YTT3Lzyzo624BSyxZtsszXraklXOKUZwF6Eis7tvueUOkTl6cVutN0HHd9R0ktLM
P/Hwi+mnSRu+GGZ3UY52NPnsk909Z9xFlQesa6Bc+oBBCThJAGghM/GuDccxaqcLcDa5n12OIxx2
Mf3ut0Hjr5WnEqnPP0C6gkDq1AVYI7piHQMu1Defx/Rpcj4NzcX2M1vfPqCODWA7S8BGvpuvZaRf
jH6D/6wQ+a54EJIAc4i6srhSG0QBYHIW4IRyKQBk9jTvXUgx/eoB3xJXYFlKge1C6/ZqsnSXgqqR
BE1sf+VJ1rO12wZXhnAKz1o7GsyfW/615aAsn909CjG3m7U+p+ZLMA6xX+vQs5WH5Ei45OUqbix1
lS1wqGZ9HXpP1EyfqnzbB1jZD2zekSTJuXWOtYE8CMvaVpdo11jLr7NuIkKpDBFzlkBmcDCifmqH
HWeLOzZQpsh/Dk4SNvtixFS+DvhH6ab/ipHDk64qqDdUEGOOGJnp2piLcZKPHN0jIZJVkIksdjGI
IJs99eyyHh/L7PCBHTkSIe290dYZqIShh+VBAfAZ2Tk6ljXOUbVYwEzGmw6+GHTh0p5ktJpTp4WQ
tr8B38LQ3+Q61gXl0xGFHzgggeIHiL3TfS86s64CbiLoCX/M63OWBxF4GDBmeTfDT/AyssunkH6g
PAKE9r9ShR85yl/h4bIS8L7gYgNxwGTGPtqgz2+Qwp6hEJ7+6AMFJaPcT9KjkI6zCb/qcvulcvA6
KZzs+8w9dHdMupyNwu2hp8u1kJW3EHvLcRxb/c2fRpxPw/qJYebEX6uD0axJ6I2RU/44r5nCKk6E
SdYd8MyycwZhtL6a+YDYI2JMUylTrt6RQpJ5g9Nkc6wFT+4NPTGb/WLXjxUGUnPj53ldFAHOiS6S
Y2OjYY4d/gMdPX/BvO8+mNZLSvpkCMntOjsvQDDf+aXO/HRLKP79yPz8zSYLo2K/UG700dpAW0Bk
alyE+HYpCD7RTTpZYThnQGKFbhmwDGgI7uZJ10ak00M6RjNSeLzOoEfJnWs04WOMgEARHVO3IkY7
0UT8+9Fy5aCfacFoCGsILvzpJpz2fLDFeYq8icatxibU6wbUQkBY4lkk30QTtahHRnjvbm0TZ7zu
Cx0pkSpsgEL/iZBvIW8cQtFmjaxFHs0sItYN92JgtgQAU+ZVNFsxyoO+TqzaS/yVKh3cnCzGZLWQ
WvdeNDoPlH7p+M2S8yjjmvOrWcNAOr8OL6qxF5ksH+DybL0IDd1Frj65f5URX3BkE62xtN1IhAS8
7UIW8WzHygtaCfB/ADlfsObyvKvQrZ50ZguU0vhGIRAgupi927b7glXxXCTM+XpekvpU/VVNOris
IXSgJiQBxnmdkXGyosbSNHir7t0TE5SObu824zQXIhBa0ceZ+MXb0HydMOm3mF+bMlntaNGhLumM
QjrGGIVCf7ILvRzrdU6/atNounWTwhWrX4BUzvH7E8m/GSu7BIrY29R5+/Pbo1s6uegzgRxh2YRx
d5mLwZ89UJbGDPiOgDfNb/0maewrTweJpbwQAaIKkFsP7aHv85y4/FMbLjBkWVJQ8+AgRRMYPwK0
5p9XT7lL/0l6l+8crMKk8wxJ64DpoqGNuvEj9n0kQXpytkEwz6Zw5wPQYIPlB5iTMh0qkfLKOJIh
+7qwH8vBEXtEv/Tg9s7uUKbm9YRRefScapZM6RoEKHmAvmigzUuuwTJY0GNQFmfJfnCsOrLChI83
c/GpMy7Ob47SxI8kSa7BJOU8V644teOj6SWeuSOdzjOoDeCvNpJncDK7aDcGbZiBmGHZGc60a+yd
1U1Rb8XtwMAWAuho9L69VvRLu8Rs1pww3RdIjgIQfQgvJ2g5tj995wfKnOdXUXl3HK2i5Ci2mmwp
5ULD5jVjj8QCVcZ9Oj9zL6EjeBk6XRO0xkCIVCb2tiZ1G7DkxRkA2QIzTreYZcD/yuNFV67QiZIO
l88Ge5stYYtImRlivz4X6+eluvJ0SKQ6SdIRczCtwoJRSGIGulavCyOPrTHy+Q8eag6Y0vsB+xjN
q8CIROrz9LLvtxUgr5jwjM3wzZhAFOF/n7z7UdebqzxdR2Lk02UX9ZiJHNUWfMNsyMJu/FSTUVWa
9pEI6XBN4WLNgXg8sfApn36v7uG8aetUkI6OV/Y+oHmxUnZTRmaVJeZ84aS//39CpPOzun3IFrFO
9uKDVYxihP/CyT7/v4TItywdhnLCUxlPM9xDpb3bDC8KCh0Wm2a95JfzsKAQP4oEnhW85O7XIruo
PwAkhQ3/z3hDKRbuQ3RihiLswYx37C2vxdLHQ3tTFTcWRunOL5qqR/lEmLC/o7DYKOy8CnoIy7pv
Kbh50oklW/c75c9VPuzN0gG7rbmbCEn6nu49n345/wHKe/dIWekITZPl15t4PGXsq9u9GAC9XgZ/
X1sWCkx+GDVVpWOb1DgHGYOyzZeUheKqnzqg/ecRSXdAmooMXVOHzlSkoxX4zWBxoZq9HkKeUPam
RXnXiZAO1jRsrombD6ZC9gF/bOrv2m5rjQg53983obHO2Z/Veq7nezI+uoXGx6lFoGtc1BURsso+
rnZYb4oztW5zlJeXVfqCPqLzdqa8fJy/MqTNmH075VYIGUW9vhR0igru7iueRl3XfmlcXS+y0qxR
mgcGF/CDkRk4PVb94KEVysFdF2CUASBjEZn3y1AkfXeVlwdTl0BWmjQKzS4aRDH34UpX65BuFVkD
iCvML+56FfaHvI1p+JG74kiK5Cu8qkYuvllxcJwbtM6Y/C03NCKEwb7LQWGkBuSs0APNtafrxoba
9mmGPGuNATPz0qp2I7AHbZ6M2YUb8Gir3s7bhdL2jgRK/meYbaNyDOhUh6t94yNEidPZQ8nCXHUY
LzpRkplvYVeVfNvQT0Gqh63J4yILrmuumdRTmsKRQpKh27DpMZshxa8vQge4zvfUvPN0TeoKegnR
K/Z3o2TP4wPznROIYVuWYOawNofIz+/6bsfb1wUj2cU1Zk6K9HoZH9cSkAd78qG3TSAGlICHIjA3
JVtxAbjJfJGTR7Lc4Tfe+tXXuQ2lPR7JkFbTQdHc9ZAWFe+n3Eko/R5M36ZtZ6U/e3fX64ZKlZt3
JE5a1dHIJnNIoZLrfvbWH5b97JNrbUJCGVMGwDMHICaqADIaYbjWXtuIvRtXHi/99zzV2KDS0o8E
SKvG3NwtugAChumiolcAaALUyflzq3KweK4DS1H4dNSITzcf86NGHmbweM7aNo9dPl0RD50h21x6
VxNmTO4yEzQBtjvqCERVW4QOshBtRGjjfcftavOGe6ThcBj+YxA8oFGJ29eV7kWrWkEHmOMOhtBt
jBpJhgDyHqPrc0ccLztJgfeTeRuI8JyL86uosARB+Af4BIz0hqg6na7iCMRhowhBm25iNBTQLakZ
AZVNB1wkDqLk1E+kSPfGQvqAzz6kYL79vuuAidrXewDeP41IYfvIYZ9XSrF2YLxxAEQhEGMAM32q
VD7VtRtyQcw+57t2GH84E499w9SkrJViHCQgQXsNbk75JRAAPBlIASC9Xsruc7Ogpd0a7okOWEPV
OY80pwAZh7HB5sRnHAXoQeFTz81BR52GjbcL+6p85HX1mU1s3hXOfEPT7q4q/bcW/YDRsvm3aUad
yJy2PuJpTw7V6OkwZlT7aYNHWfSAgVBExhJYFhujxD3YokUPJSPtFjWTb0UB4t0YdEp5VPo6ODal
SIH+g2l7rLeMapfzIAOTIKUx53syX6XegP+/rmBJ7XQt+qp0Ldjv/sqSgim38JfSdyFrBUArzS+b
pYzGIja3u2lLHOdhBbLAYOzOG62t8CsnUiWr9UGg3o68BlIBrQRUCw/KW9tqx69pGq634VQ4n6zU
936ljIfdPptmEGnWvpkeMtNaHthaNygx2FaPmic3D8RahiUehxFlvM6ZLXB7GsT6kY+Zv2NFBscy
oQWbR7XtdJdpVWQveeOuddIbU74v0sXTpHAV7hpjWTiR6BrExK3cS+pYLTMMAYe8eaBYc55mcgA8
Ye5esOC2WTSNg6qTeSxMCr5ZBss1ZgjDcKxtR8wYzF8WZpofZ6Oov5zfN50sadvWwqjavoIsJ3uc
3ENnXaRV/BERomUVTctuINu+3TmYjJhx3GrvN2/uwQCvpbdSaoFwTtCyYxhbHmSfSVsWbICTMb31
omJmhKoC0pq6BiRVtgE9VqD4BrkpOtXk1IZdz5U9/1mtoo3W1f2eNT/oXN/YmNGb1/rnYAWx5Zax
R6vLDQwyWVXcn19MS2yIfBk5gvIUN4Pne7I/rWpzsgZHbBiYCHbgkXkzicH2HsG4Q1+XIJb23Cdz
CDFzYRbX3CuML0FZP1Jr9ncASzE0m6tybMefI9zCkXunXmcVm/Cli5NHDDQI1XbnTbFVXVHyfF51
lYeB3hZGynA5gZjgVFSDifd8rEoaYwYJsw9zlsZpg/eOtVYpXj2jMelqrkqJwCsCOSo6BnEdn0o0
w4ZVjpBYOr8ma8dQgO+3S19XTtGJkRx2CpZZZnUQU7V3aZl06e1cwrx0sAFq6wUBHKqCPm4hIvby
aK9mVlfF2Fc0zqqg3C9dG5WkvCnX9ZnMb3lT3w71HPdm8Tb7xr6pt4Nnfz6/hUprQROvANYIRN/b
6Rcs2UgX18PVNLngZXiFLUe8vRiKn1TXUKOTJMVsoKcE05a4BIfJS0j12cTJHIP2qpjZoUuZJgOk
ikNhmWDWAQkAbgdJLyNbl8ERlx+CYR7Riq/JMLu6fgaVl3NFyIKuMUAgvTPHtXBB9dhg9fqkrF44
hmnNLTm/Q8rowXVNMQAEjlFTbsNFy2rg9gaCXDMD6NAVX1/ncD9sNyHQ/sAFYQVJoJsQVvUkg+jm
r0zJiWRFCrYTApk2yI9aEBPCi3XfFufOSfe9nWz+p7yPVzg543NvxzXQKFozmejBbw+k1YXfCrJv
zKyiKoXZaIHGJB8T0oziwY6vYe11RiLP/ZXyh66MjDRi9pOfRlu2s8BpM3zyqmunTVLMt/ZX87zr
2Je62LXl/vyWqIwLzb3/S6ACuj3pLWWl1Bgca6TxvPAlMkVwOnXtqJnFUjkhF42PYIWHbQFi6/Ro
Et4iQK9nGnvmr2383PkBsPBCzNN/oMkSFzXgZ4mLvCISfqeC5mocuecyigbsA8F+b8V9qJulVp0U
ODp0B4I+FAg+kuMei7CdMZND42b1LgOvvw1a69KwRk2gJlZevouBv4qXEvBRBBLLqSqsqtusJmjJ
YmNDimhjlvlpAdTd1WD2NHGGyXxYZnu+outk+vFK8+btvGko9XTEbqFK6ODP6QeAwanY/BkfYPSH
bPliphdUt12qyBcDev+JEP9+dGn0nbPiVQcRPc1xBG42f1dsSbaY6IELgVa4+4BGQCfBkx6rij+n
4py+csZwEOIWO3Ypuc25t1uL7fG8GKVWR2KkK3fu0b8w9bB2IPIBqToYhqgx3vzxmRiHTtvzK37t
nZ0cSZPsxM4Ke3MZpOFRP9WfN8BJ5fQF927evU3hrm3NKPxl9gfAMEbn9fwT+Z4TLd2D5jamQ7ti
Pbv8wjavlmGXk9vGiGl/kdVJ2NcXg3nld0M0uj/ScJe7XzCSnM73hQ6RX+Vf8OYWuO6BhxFdaWO9
Hg2uXog1MErRxH3ZtUmRvZJN81BTnQgEa0CNBM883hzSiSCs7lcLjBDg/LYuBm7twzHframjMVPl
NQkiOAwb2+CYQoXk1E4zz19GNohLYgWSzo6y3PttLMNcRWtql+meFHO6A6rs9FgjXA1wlxiFi7a2
wNHBy6o0DoCuIaZ1MY4sD/RY5TQHabXAlNmeOF8bGpmGrt9adVyOZUgGXKE5r883cTlkyRZElX1p
18CubPcAHfA/0MeLuWpkvsCuJjZRWtoZSKG4DKHQsOF6mO0yKufyA47zWIYccVCDIxCFjDTEhBFY
IK2DPebfAzp+JPNzLEkySJQZAiNrcN3Vz2N750+f+HZrlp+Kp/MHXblDR4smuWkash6N3dihtHrK
RjeqwSTtJqBa29wLRNwat6K0Obzm8RhDLP+OGXPwJn+qLTH3412H5UVtP/g6xASVvwCo6v+J+HMA
j+4de3WGnvVi3djbxn7aY2INMdVNg6liq2MpkleyC7tyZgZFJnBj2/MYAcji/MaolgqNnph1Bg+r
CUzBU0fhVR3SjZ6FUMS58TB1StF7qkuDq+KQP1lwvGLw/pA5kwjHENqIwiMKIsgpXmyYyqT5HNld
FvHuYmqqpGS782opHeCxTOli8ZvK8uEF4c+zLXKbmykbMFF7bdI9W+MxuwOEBjrnzgsVayVdZqGg
yzU9xwSxn3yHGFNWDmiOxzsBPdCLQC2jv8oVVdXhu6MDQfiTTjgV5gFCV+T6UMnFuKDkhrysnptg
wUjm7KEujWFIP1yitdotgQ9uvJ8hcP6Y97mz1ohkOeLkfbXSqCK/nXK7pUgPzeOly29I8DSZBz98
zOYGnKR1EgB2R9f8+X5dxKcS8GRj/z1Qop/amFmQtdsoPrUedwV7tOgXPN4WE28U/uv8Drw7L8Df
Fdyk8Msm0C/kJ+hIAIE75n4NblIwx/ebO0VVvekYUN+dGSGFeCLdCg/zbp8x9975TYHSBMbdt6ux
HV84sUEP1/gv/64OSCltYNo7qB7J+bzFmdKKbIgWzDz7RpEq2+wsPi/inWOGLgLOCzl/VKgsuTmk
mQynRsYDydzuy+o8TRsQr3lkZVnUFK+evzsvTbVyyKbiGYdhDjuQAQKcplurzRtQoiqGV8/KbsJ8
eCWZDthPYQYI0MWQrokRLCJXYC1wjBU0axH9mM5bsI4PIyLb85qoRNiehXE84TTfPRNNzmZOcKTi
vJv9GFClEzyNDg3r3cHBnJ+Lo433KODy36WmhwLzxoAKoLFVIwRnz04zxZn3aLhOvDmaovK7Cw2y
PJgCIEJcQYQqHdIipQtZaxdrFiKJ8NuwErrdz/z1/LKppPgAwQGGhoe0JREGcnRtrh5D4qv1RPqG
P5TOdwws3XZNCC7FTeOM32eioRAAxpGPEkcU6YlTUb2b+bQJIGoAcDOfrxYHlZhL0l4a7rXlxXzb
+UiWlOxLGVyjYenf9cTDHuU7DwUZYMecCicz4Eq7hTbA427jPLgIwgPekxHKGRpBKjsEjxIMEA3U
GGGWIoTQAXEtWSEIzV3xWs53PHMfzuuiFoFwF7VIG2Cnki52aw65CxRDUMhmh25kGJ1cuh/nZajs
QjQT4+2FdwIGaU/XK8vBqwHa1QYFrO8h0lnBlwH0xeY/08nBJrAlJiwPlo7HniRmLitG/AGr5V63
PbmlbpBg5F6zJwovdyJFCnZR6mCOVUDK0GF2vxjAWeD+pA3V1FqUa4Z3CNYNyWqUfU6VmQqvJO0C
MZn/uQBPZJ1G/ZhoZ/jfT8eJRftPDi6jUzmdP7VeySCnbsbE6C82/tVpr7bcjnIf5KjkrkV2oo9r
HWKR4mo6kSuZtt2TOltSIdeddphYi5uFRGUd7hbuRq7zaCJP8M9WCCxhy0N/AzB+kDU71bThaTHx
CQwu8F2AJ2ujYmJR6rymunk8xdadCBJH7sgN+ujNt5wVgkanpk9B4dgHlHbb63XovlZAndbopVhJ
gpIU2ii8APPjckfBbGBy3HLgJMauegW8WTJl8xxhHCsqzebWQVIudW2NTJWKoEfC+xixRfguoVIF
FoCRy7mJHe4D62yJljwhDVgeek1mWHHa4OH/QECLa0XOchYLG/owgOtAjv4qpE0e+RZqAU6gg3pR
aYTgNbBN9HYhryJZB1nNbmEVNFrx7i/AykseHDCjDI5m5ZQKHcmRjCM3DddfigW+MA0uCiuL7YAm
1bjtzxu76oIkx/pIdzFPc2SqKPRJtyapqg1Yifsx2Plr3PlXYFnnAPjtjWTEDOe8XRfOvzb4iLcS
Zh5hIQikPblu0ABMWAyVNzHBNIFlVDt7dXeW3T6eV1MRQx2LkecWUne2aqOGmCzHMyj9ypz+yTXb
ZLKty7bTGaNSmriIRQoRBUTJJxe85wYLNygFszC79tp0vxfFr2wZkxyvn/OqKS5mgD2jCoR6kOe6
skFaxmiiUwiqOUVzb1DnJui/nZegNMUjCZIp9uY6ZJRAQlAucZMt0WZNjyCq0JiiUhHPA1QCSHgQ
uEurNhXNShew8MRjmD2YAX9yCt0UnTicJ8/lPy9zsEH5eIESsAWcety2wF/T1oOx8/QxFT1V7XOA
ZIfbReFT0+wAeRm4t8EvE7j8DZ0uzq+jynWAiAfowiLEsWWo+sYd+9RbgaVehp9K5KIa9qOYd6m5
aVyHytE7gsMNaoZAx5eO9OBRZtkF2pFKJ7hFR3TCWz9K1yoipL5YQisqqO4qs5S6IQFBsIEkANvQ
6crW4ExsmOs2AJl03tyMH3zwyX0Naue6m7zbZh79eHPzZ38IHgvGWeRVuXUYXGZepbQ/eO7g7Lup
p1FmOS/nV/19dQGbjk4UhMWiAgXU8tNPQ/0LeUcwZcR9P0Ze7kTMdyN/QTWF8fJgt+neY0CYMvo5
8soqttAt4zW3FaY9FrSsLz2Leu+31+vm2sSKyLaI6xzPXw+H1pZTN7D/lJU5AupmChLUSqH676ob
L1rrpdlio73taHJ+JVTnOPDQs4nLn4AlXbL+LjAmVM7rJraAZnjZm7UbV07Ob1un9j8iCuuO6IkA
PlE+y25YjGlDoFw7bLdkRVGam89+wJ7Oa/S+cRMyAkhBFy8qHO8ajVDw9KkpotINpKBBlb8sU3E7
Lr/W9KfD2CHMpzzyZjNGLffJKvjOA0p6YtgmKGZmSxPwqzYUQOVYV9TBPU/ulh46z2LFmuKpyazI
GWPgHmb9HuwTKdrxVvI85xqHqTpzAGIHPyquTmCyy++YevYKf8hgQXYWpfP3INg33RYXut44pWJH
cqSXTNgHuRG2BtL2y8vE75fmYHoYtUJ5jNxa3b5jH4jlgOcIAC/hplFfOT2wBbykkbIcBzYExDiy
64bBonGwNG5SdRyOxYjlPQq/3WkqRwv8oMAZumdBG00Ysgh1/WAqXwzXg20SjtGWi984B5SSucCZ
43dpfksHAF8Hl8TcT80u17FxKzU6EiZtVG4O7UjrEteba0Z9f20XFyOQK8+fOVVwc6yR5OmrMRvR
xQaN1mFvBHPcYIgwb2+m4sVePmLgf/WRyRsXDN6xOoOozPrShZe8ehjs517HSqo8RkdSpPvBJ6zi
owcpJDyQ7m3tPqHPfGGay195iJDSgB3gDYaxK8nasnopC4rHXuZkCZl/mXaBbOtbMALLwSj2lmPG
4aoLRFUGIRC1CPhp8CySPX5RtjYdAhgEovgdqfuoHLJdqEOJC1VGfixGChAnC7A5BoEYA+nyl7ny
FvQ7j8VU7hYvWJ9cTAWme2BUN16EFpGZJp1Flm+4klmyEivDAF+41EaMkMBqH0PbmF75bBWimWkk
AdqlB5jamqPTiQxt8J2uG3lc/KHukHCwwqcyLckD9wHOs9B0/NLjV1CNRefG57oHJ++Ut1m1zwx3
mVBsAoxGZGEkJ39oSD1hUdZ0BJZr2QOL23bMau8C5KrbzX5fV5fjEHT3XdpvNCrKeqijuZuCOOBe
t+/RrUCzCZOto9s2dcTzuSPRimrgHRkma4t8nzc/DfCCfl7NaiqiIkDTYgRwEryluLshkB77bI7d
srP9q2oJnMQOMvOJ9Qsvb2d39e+tnBK+A+ICy3YBt+tPQD2eE3QqZ36Uu5g8c2t0LmG61kxf3SWs
5it7Gmm2K5kTfLIGOhzybAj2vFzgqtMwQ6DTjyE1E7KWwQsr+2yK5nmpL6xhavfUDbtmX5JpRI2x
cNk1+iD5t9TMyzlm3OjAM2R3tSZMUB29Y8ORPP2wsQ3cfTgUFLWyMb2b08cAGaWwej7vs94XAhEn
oPQkEImRHAAv1enpG0vTzS2RvVz5p6a9BGJeae7X/gWItFFXXqfBwTEuz8tUnr0jkdL1wsNlDBoD
6ZYBjced3efIfXQPWbd9OS9HuYaoNqIKjWY1nPRT1cjYb0tTQ87Eh0uGbv+2L19Kx3/sZqbZLvUy
/pUl17v52oC4V+SZN//SCr+b68PkFvEafnO73bbtxgpU6ToiGMXTQjRSo1rkI4uOiRHJP6OvIxvQ
EowMILnN+vuW3Q78R5Z/W9u49PbruA+KZ5zuCHOsdjdFrZ0U1eep/n5+md/779OvsE+XGXNHYTrl
+IqlQn9j+jSsVdKYPE7zhHVveREXo+a1+t6AINHxRB+yQBWW9W48TLIW+dTEFYaLut7Yu0V4YKlO
jCKzCzl4hqCG7KOWKZfjUrb4Xb21uP+Y/+QSEPwu+XA55eTKd1AipnbF4tzB024qhkPRghkLgNzh
v5uW+ApfwCfjiYahw9P1TS10JlsVInnavxbkV5WvkTNgVY0vBv22rHcYHF43XYFGucRHQt1ToSZN
62xwsanc2y5Ly/885fO+HVzN3a84N1BO1BqQRMeUmZx3MFEZTFsgqQJ/HbCC9G4gzxT3Pf0UgvRi
2NHxlqa6FuH3fkHIRL1QLCluP+nYgDZnJvMA8xnpr2GsgFd+l6YrOgh/nT8YyjU8kiMdjJSQdq0D
6DaMV239faI7iz2cFyG24fSpfKqKZBsD+HPQnAJVpuFhM9uIAz38vATdYkmGENpj4OUNlKjQQw2v
faiK8CEAgC8maTSilI7kaL3Eeh49O2gXlqilQJkm/GQEP43RjzYO5LA0Sq0bZqXRCCydf9cOJ0r0
5IMHBKQMpyKJ08+chcjx2pMLvp1Pa3HXLMXe0YGqqEzhSI48gMby0VnNHHJyq7kGZ81u8utkqzON
r9CJkS2b14s7mxAzA06EYMAop0PSUV2zuSI1jiARI+8+CGMF2q4kB41dXWGGyHt2BdtQLWGpu++X
rHYO3hxa/0PaeSzHjQTr+okQART8Fm3pnURR2iA04gjeezz9/cB7zkw3iGjE6CyojRbZVSiTlfkb
5BLKMNjBtaJ0ZRXSfSAH7U4th/SH1SXtjagmD8iuBPpz+WsuDv/kZ4nzr2mqpUYOzc+y3PYlc5X3
ytS2ZvZyOcrSMj0d/GzPKWk15oPLJJvdN7vO8a2Dd1o8gTjw5ZEM7Y3W+eWIi+OyeCRTDZtyjFlE
Lw+i3BfUf4PAcvdhIevXmdpG9BfjNYnwpQMFstQEpwE2SU54PoU4vNVeNoVqGvW2dLPHIDU2l0ez
eObTkZqWEDavmJ2fx/DdKKxHmSZAgRq/V8KhPwr5WLd7lNsU+1EYvlM3KxSfpWOM6QMHT8mTTGkW
U5JsjBV6Kr967zmmUm/icbhKNG1npPXK1/r85kN3hRr2hHIj2hzOZUZ2UY6BSOnqJc4obcfWcxTj
eynu0u46Lb9ens3FgZ1Em1U2zKSrxyQhmk+py8JxXK4pOlROtiaT85l/hqUQlyUJp00yBIn1/LNJ
YxlX6TSuQZeRaq73qp1sA0CXdSVtQlPZdsM3ANyboejv3Njcu/jC/Pex8gMofYHImlbP+S9IkizH
FIu7yNeqvZv8aix/mwC8l+1g5Rt+LuVwWlM6pZOJhe4nSN5oRXYeTL31oKruqI77Bzexmm09IAxr
jwP9dd0XXy6PbmmXg/9TuIyISGp7Prq8tXM7kEH+egaWW2USVxuv6Nxdkyt/X460dIJNyDwECiZL
zLk+nZTiRWBLSUZrUW3f5GHsSpyOFRPDq0qzfmbGUD3ogdeB2aIzyZuQ5HRlghdza9NggmUEVCb3
7PPR6kFreH1kUgdPXUdVOzq5L4Xt9OkPfXgIoodcezCMw1jU+8tjX5xlg4IPVrCUjubwdMUyG83r
DDIm6aekYSrEUz71Vh4oC9V3hXQC1DBlbxOu5uy4MUo3ETow0o0pfKccDln22IdPRkLZ59BV95Vx
I8R+DLRNR7KhfKf0cHmUS1/YAligsZ5Ax82PO2hFVgogcsIkPbRWt5/AtvWjbt2q4VXXB45plit3
79KpR2MNESiNrcO4z7+nxddUqpgR99bPUeF18piAY6/QnzL7rVetyb4ubFAOAt5+04FEY3R2FIgi
y6FlFRPq2ypuikGz8IkrfYSVNVIPlUrToa6tyl0Z5VLmw8mj4eFko2sLFOt8mFkomjhJiJsO+157
6HSntRtoxS2vX1xV7mx901i/LVpo9Ca2iv6fpdgnZhXwUKiqkArZvufxXURYpK5G4SgR113wSyue
fO/98tpZOuhPYqhzQNNg6q5ulMSobO1JiMZJ8Dbo5V+hHt0CRjjSTv9Re8N3SpuOaJSrPFoTIF1Y
TGe/YHY4UMshP7b4BRmewDYyaVV1j8jOjVH3Wx2A3RCEa+fRtCNnLyn6ZB/2EXABP2GbiliNmlHR
so2Ue6NxkPSufGtGz51MALv62ady+1TIkp7shY7Rq+PqpufdKp4WHc08a9V9E2vydWhbXb2yl7WF
X6aqKv1QHeg2b+TzT270bdZnU5VBD/WDNFr7PFgDQC2GYC/BPUAl45N5T2sk0WAOHMbIaV0VgoIv
gIzLq2ohT1HgWE8Wk9Oz4dNDvxkKe2x0ngxJchSFh4/fbRkIx/bdlU+5FIly3yRFx9nwCVtqZGEc
CY8TPgi7TYj+dGZf69mTJ/4kDjkeihWqMnVbz7+LFVtaxR3Ad0nkG0X+JRfFseo5aUN9TZ5lcUtq
tMPpNaIiSKnkPJaQ1FzzzWhS1bt3u68UZRzZPypxhJnKg5R9NZqbRr9O2q++sYJ7XtqKp5Fn+WWb
ijLwS7ISebgzizslvRKKhPPfvel/Vcbj5UWylBWAsZ8AQiZPnU+2S6Hme8kgZ9kmt7VbLRPPQ/vF
bvOd52X7PKydWu3uZDm6tSTrulLc75fDL40VAC8mCuZUM/74CicFiKCp9QZruenWtl8H3XdEpuIX
bWHBJr+xWG9qb02cannEZCLGVHyHaDTb3VI/qL7rMeI+0r/0cDylQdn2Sh1tIsO7NZQO0gqeq7m6
0d33RFtjHCxlKhhP8aykTQ74Zn6hqK6vmG3NbsmqWysnl7+yuor+8gD0+2jZO8s+2O4+RnwupBa4
j9Y055Zeg4qBF+sk0kHiO2cFlXbgVg2G6ZsuvFLoQdVgAjTpt8/ZYEjHeLjS3Dtcj/77lwazixLD
ByZhjuYHdOwV/nTBQD8Pb6O6TLDxqfM7O0F8vQnuzdD92UZ2vdK/XzqaIMYgTwBrgdL9/F5TyzQO
RJ1ttELFqTh1TINkF9CPDNfj8ggXEiREIOiqouQLBHrOcHVzrZTNDFpcq//CHuSAlN225l1o1+WV
iUz+5WhLX5H3BJgWQlHH/WhVnGydJnZRerd5UpD6vHyYWAusTuRop1gFGe9ja8ubtnH3Hh3Iy6EX
5vQs8uxolDL8brrpMVO5j50bbuoUxFLs7VVzTeZ06RQmFJfX5HfJcp3luNIwwnhJOB/qUb3WaMNy
89/6krdV83IXJZqT5P4+s55Hw78ZO+NQyWsl0sXBmoLjiYolm3Z2WqRjUAg/ZbCj9AP0WCVVTl4/
VzSYL0/qwkkIK4SGA+J/Kp3n2Ugbi34xe5I0V2muS6vdcVRvjEL5JaX1UUr6q9hds9tYQKNNZlBc
qDS0eDzN3yxabpqo/RIzCq707Bjo14p3KOMjb8/UOvrjNjG/6dJtau9F+BW7KAfvXN18aP6zeC55
NQ8K9FO4vTW8Tc/v2ka1e18a+B0h1YXooKlfTP3Owuk28m/seM2eY/GL/htNn7EH2n4oAnrszDTW
BLX8jVrDtu81J1878pYOBIoZzC8Vt0k68nxYbiyGrmlGHv1yvQFYQceleU6V/MZXo+feLp8ur6DF
zcLhI2CBQaGj23Ier5J7OeCtmG0UewDBl2PMsY8a2dHyOzRwEPB1g2c3fQ0stO2CL5eDL+SzVKr+
jS3OY2PhrcglnXMgix4w8fBW8dcgq9MOmL0XQEwCF6T2gYjpvH6B2VfuWy4KkrFk7SygALo8kAUG
V5dHsnQ/A/SaYHywWCe4yvlQ9Aaeu1bT0a1KOzsEnq85o5Z4T4nl2dtW7+OD32R3oWkQHPxMNWih
43sDiaGnf0Vfvb5qs2RYSeY/Lqr56IGMfti7QPGbowaSgaQhbPi4JZX8NlacDi/rQn+HknmjyRON
nQNY+2kHhpPr5UFryg2S6scgeSwt4xjptePSQA2N4Ma1jIMvJND0a22+5anTVRPpDipU2pyu0lZN
6A02qyBtsZMPr5voLXQd8CRIFH8NtfxKC96USnWE0X0RSbwPw9Ip5TWix9JCYXkgjs1zhOR2dpTy
QZQgoje3CVQ4OoGm9EdwyIDSq3IlVV+OxLvH+mAqfqSaJ3cw9bsibqYnbKiJo6X4x6qNd0ZsHi4v
yaUTi3Yt7XedSjCM9fMV2cuqFMJRxdsHQEpeHYPoPYBNrK2pFCyeIBNumucAskmfypTpAIOrDuFF
Z4Xrip2P089el8uaREJqv7bWYH5TGkU5Jr6Z31ZmpdxaRqncaGmOlp5ie2sn2nQUzxe9PZVfwLBC
Ap0XaLFpFqo+mVVUpdMGt2723ki/Rb0zUUsWhyI9xGv7bGmqTyPOcpvBz8vKnmwzw/R7IW9iQV14
eOjUtW7/0t1wGmf2yHMTV86qhjiSiPdSAeDM7jdSX11hto1Xir9yfCxlF6fhZiuoU/2gDzomMq7f
xhIBgPylC55laZu5mZPZ+8vrVdGn4/7Th6NpQLN/Eq2aZxZjmIRmqnLHUgIBl5mUfV8eKiBf1Y4t
Y1yXtSjUnQeeej/gV/0q56V4lHR7UK9rM2npVeZKvzciFWuPhkKJBxZuGJ7EkMnmRh1VNX7k9CkO
eZdq5jFwo/5npEAt2OiDp+780eMY9CwvuqkKG4MLAV+0RJa/zfxdr0vldSxn0i6Ylq2aChd1n0ZW
3u1aro6i6qJhKye2FGxbP0xRwetd616XihDEoGLlj6qnyV8KocRvupygxCUp1kiWX8mevNECxYWF
mNXhVZN0KnnrYCPPBoGO32A1963pqroTy5L3UymDfEvVs3xRC7XLt0NTdLsmrOUf0BbY65ocGJCC
Es839rpfiGuvwzjYqfOujjdJ1en+oUpAB4BfnAQllFibKFny0S4Eep513IjRsfMekEfYpwVHEwL3
113k20gWeqH1nmHEsRka0/4deblylah2cKBKMGztGB7WNXh6ZJ5qdPqcImOSHa8Kh3CLZ1+zAUSI
92Aja8nfRT40d8ZoZxUSlqHboCXboKSBN4v+O7Hd+qcS1IO1ibyq/NVUSvqS4R3lOnoxWNvakuzf
sc70PpuZ6d3jniGHG2+IM3gR2niroWm8a8sI/wSFaz/tbOvQpq7oobjXV0ndhNdj16VXFLrElVxT
Bi/6vAsckfoY3pYVK0wqezW91vVBTe5SPbN2QmoDb4tuY4oSXeveySKXyuOAzpC3jYQs3SUNa9cZ
MpG9iXIACeMCGtQ25TAWxbbDeC17yvvQvzHKQdU2RT4WMHf6opiMyrJK3/WR7+1Dn5aDpI/Ki1b2
wQj+GVt2R6iZUB5zvU0BdXZK491Jdane9p2odipJ8F/w3YsD2hpgU3NWRrLyxFg83ieSB302TlR1
TjYuy5rVk+BpHKKu5oqDX9yJ7nsU3KuRk4ZHNftdjttBvTWsVe77woHAq4YaD4zPSb59dq5mbW0X
VURmAEn4ForYve69R5h+IPdyEIQbunZPF/ymSAKnigHAa9nKobRwBCKYBYwfWBki3vM+QirJY+Ib
TQZSQ3HE5qDfNp3GrpSRflgz41s43UmF6WfyD6n4/PiL80pLBpO8IIsqxBgoWbsIS0SwGm0RU4k1
SzW6gVgQrmlbLQWG8ASBEe6a/kmfQ5FivVJqidpWA+r3Pk8M+qnHwf3iqsHKalqaT6oqCBMKbDs4
5c+TknzoOK8LANNupVFHK7TsWpH7JnaQt0U/ieOr2Y6eEqXO2BjdmrLNQuZFJ9MCDUNtB1H2WfRa
Hapg7Iiu4QVdyQ0XmXsVB2sumAvpACqBEPQ1ngSAGeZhKEVauZ+TDij1rtSPOFBwY38x156KS+k9
UAnyVWaSCsB8dQ5Gn6u5F0D1Y67eCvq0FOMGmESbGjg6FqmGx6/ww2gAzt1pruEMXHI/3LZpCyf2
vOg29RTzxq9a++h7BmBybsMbUXbqTtHilqJFZUTuNqo7+qKxgUq4KFt/jZ2zVJRitkD4iwn/Cwj4
fFHYbZDqcoOpdW5QLfBHx4/TXTz+8NXUUfwf8GdEvE00ZSW9WVoNp2Fnnymq0kSUIWEbvdvlyRd1
GA7xming9NtnOQ3SKpoB+mqC0syT0TpWq6GVSY5b6tSe6j9EXrMioLAWYlqOp++JrGRje4RIkogv
7PpPog7++5tl6lHTFEK6dKpAn8coC9ls4woLKUvOn9NK+um58R5TgZXcfcooP83WSZhZQaAJ4tKo
LcJgoJ7HDxkcBT+4C20ntndq+y0xDpdzzoWTj2ExJAitBlK/syWQFFQPE71C537wt1lWP4Sjuat7
DSKCuzWTYeU2WQyHxsXEa526a7Nw4WgURqOQv7tUW5Ux3umFAR8CSS/Vv8vXXJIWzlqNHvQ/0Wbr
Ah5GL4UD0UrpYewqR4j3Krqr9b1PhyZdO4yWPh1sDdiD7GBEnmYrRItQ3/S7yc3F+Fszd7Z56Lvf
cfjF7txt0bz32lqLfWky0YEA4GSDhKNEdb4kNbWnbu5FBWg7aJGZmztjrPVOE4WbwTeHTWM0f11e
LQsHBtUBclh48VM+NPt8id9ndjZJNGQZULHeePA8/SDIjp3LcZZGRnqo8m5HAvmTupA1DGbAXgNg
W+3a8QZtUQcejV+SHK5RPpdD0Uvj9EUPYg6sVV2EDcYYAJVZvmWyDBzt6wCuL3ePw1q9dmmBGPDH
/ifUHFtrBBF5lAJUHQaXKO87o9iK0diY7L7Y+plU23pNeWUpdeWD/RtytkSCJkXEpiekibNekX+1
ydvkPtlpUvQICtXJJnYt3a7J4UI+xLa96VyxgjFaSAYm2BRy+jZJBy2l82VKq7Itw5EZjjFMDVCu
tqXyrpbkKwvc9OV1sxZqOhBOLoJYaoUqTbJARV8crULfSiSudR/B2Fu5cpaOFnD5MC4wYOOLznaC
2g92aQ3AT8M23bnYE2yFlL1IfbcLzWRnxdKu77OVK2jpmjuNOTvOTC80/DYkZoy3fVqqVAhfLs/f
0v42kRvQqEOCrphvBhdcn1YN4BZz3UVsMXaiHsCdtaKduzh3/0aZ74MUPlo7duCSx8amWCG9BpF9
P8F3JRO/I087tN6aB9rS1jsZ2LzGn9W5YowRgGvD/2bEj5b7W/RXQbUb40c/eTHavy/P4+I6PBnh
7BYP60DIwRTOd++sHq2y3Vi+rur0L66Hkyjq+WoPdLqJ6jSPpUnnogspqEe+urJ7l87H05mbfsTJ
lsro+yidTRDI1o7oj0rzXmpPevDL0Hd/MGmTbB1gOYtzfzacJmxqU8mYtJamQCjXWzU4Ypdku6+X
4ywuv5M4sxGFld3QjGZE6rTcmuiXlcubTgn3UWx/113tOo+iPzktTkLOTgsz7fRwHAmZ1BRG3a3v
P1cD0pm0EPVffrvW5F5cfrCU4dsB1KCrdf7NBq+yYmFOh5MnOXF7n4NEa4MnPVprGSwuDqAQE68P
3bL5thrddhByQqAq/qYnd1K8h6q8Se1dQT3pD77aSajZlkopyZm9SqhBupUj4Yik2cXxtUdtJIpu
9bW+8uLeOgk3W4xqoPqyXU5TKBf7yHdvvG7NUfyzHQUiExQc/pm92UJMAjsJtIYYvf2zUJ8GTMX9
3rGG6xpl/3EPZw9dwzg/1uERR7iNEXzt7GejfhxQa6ukL5fndzFVOP01szUKXhR9eI1fgyFWU97Q
zXNMEKNt5Tm5cWOTggkZ9vGNn+5WZTA+Oj7zZw8QEOwCkcKAxDjLUyQDbyirGpA9sMT3SKXSVHT3
UkNuokSHwc6cMS23ffkDxjcMbHfNrHA5PkUZJD/IUwC2n++Ylp5oF0gwPRrFuFLVFuOy2Embr7LR
OlqiIjUJ9zdxf2pG+abJK6fDUv8PjCzsfvr4k17dbPSZ2rSgSBl9233rUmPrinI7WJMKevHq2uKK
Mu8u7yOWRr/zdEztOnIOo74tk1VXkqWj4/SnzLYZgFr8ZWomIrVhuvs72f6bl5lceMeV5TaNaf7F
TwPNZryGxT5xskjVTNLf6FW18A3InSr7YrQNFo6HgupLSNvAX+shLVVbJp+TiaUKOwORyvOPDawg
agub6fbUzEEpQDfeVfkpUXYhHhBR+OAP98kfYDDPYk6X0sk1OmrsrKYgZkEhv9iJYFDjrREmHcCR
oP8OpaJ7vjzDS9fc6SinlOgkoj8GedIqRESzMpRuohwthszx+40q34XxWqV6Oh0+f87/nVPIEufR
XKUYQpHzOc0U86OsOuZA2k3778tjWrpv/h3TZyzDWAJensY09M0mcwuyEXzxgpfEZpjjWlNz8UjE
fQ0iGwUsy54DbGKhGFmDE9JG9/HeGTey/KRrsZObXyzjLzC7cTY4gfaWuQ9NurI/lvfhP6HnaJuq
l/TIGghdF/2+E/ukabYJvmDBH+gqTH5SH1gmTp9P3Q2z7CFMCSIl2avv7sthI7w7IXeOol7H4dYc
N+OqK/Li5j+JOdsN5jjGqZIR06B0EJn7WKY+TK0/3Ev6jYEyqbszpG2g/Ly8fJZIEWdjne2JoLWk
JlaImybtprSvyvpeNzjccXm8BdEpS/WWqp6f7RvhuMbaHln8pgDKwTRNfk/q7IZV6ASCPAQfH2fl
16YLn4Ku23T+ayytyUot7saTSNMvOdn7dd/GCFsTKXPjbe77WxWucC6lu8vzuTQg6sesHhX4KQK2
52Eype0B7sBVjCXoD2YYQuzzOEdTTfsRKc3K83cxGshNbCD40+ZtOKsoE0WSoQpJgpTJVUGI+ptE
Kp6QhtxcHtjS/MEd/CfUbH2quYjR+CGUL8FLjtSa5jOc721u6IfLkT4KrPOD8zTUbA5NPfXbNiFU
lt5U4oewH438vilu/fxXhI3q+ENWXhX3KNpvWfSMApW95uO6dKae/IAPm7KTtUIT1qhoKZP6ZO9J
ci1bt5OzpCUek2Ct+7R0JZ2GmuU5beFqlQ1CflON5u/If43SwMmMdptLLBwQqa0Wr0zv4oekUAk8
EuzXJ+F1KTSkqGpdPmSqX4Eu/trk/rZo/4DJAdL23zCzrEm1fHpoGmHIIm/qTNuPhAh6/Qi2b8UL
bGEO4VUjg2gAhIYXOZtDnFn/53Npkk56NhTZrpMTTDA88zGkqrbVyx4qW1uVK/nEwosIHTdoghYd
WoqK01SfrhPk8f0k8bONngXSM0B9e9sIjpXL+2Fa7rPtQNOQTuxkiYee1Gw7jIXqZonKwxgNEaPZ
ygGSIcgK/bCocMR4ASnlCt9aLI0LUX4q97hV4nY6G1eRtVQMiwn2BqtAhQIdNy06udjSNTrSBPoR
S4hdIDQn0qUrFclB0/R2eh0c6jF0Sq+jctVtXaPbjYb5Rc4Ux7JiKqkRQkzRNk/tTSSi7eVJWjgJ
dbzSOAQnVRkqJuefYuhxn+pzQI1pVWHjSTYSOnH4ntRPl+MsrTUd6it/cF0+ORSabSpRxaIf39cH
HcNJ17/yQCCinqPVR5N9/H8LNzt1M6UcZXOcwnlfM9t3FPs+bB9892vatc6qsv/SMwBVa2CBuNyC
HZ8TbJO8CPpKNqAxd9sYizm7dsJI2VYCqK9T6Vdjdpet0TKXvtyk3A2ogyPpUxfRE43e+3EH2aHc
1mq8SeO/0+FLJ6/x5BYO9Q+F8P+NMzuQ0Pqlu6CwjXTr2KICZDi6pDnKuInzVfTj9FKbb1lO1sk/
QxW8AOar0evLUguIZSqPvfYo9aiwtQ7aeE3doiq/h3Cf5Xu0lxCzPVhrpdbFz2iCWpuIrlMbc5qK
k3MpMczQSIb+Y5HW8q+o+GHqe9GibIlrFLoGzSHuV/bF0pFxGnK2UP3a7dPK4CsaVbkZR/slUaWV
03bxA56ManYO+oY6dHpLCKnwbwsdnUaESNsyuNOj+Fu7Kju5VABhi/8zi/bs/SaMuMqtmlk0i+69
9B9MjEpi33ugBnadq82L5Fl7m0Jlrb1VfwRzOos+u9TszK6H3Ga0fnUVFbsi7EEyPkvNu+u9Wv5t
lr8o1q5Uv+TaSk659CI4izzbKIEkRDpYRMamYiuVCPnU/q1uhA+lkX2t8ng/dM8Q3w6S126j8GVQ
X5V2TUJvdfJntZBINYasy5n8qHiP3ScQjdva3iThQ/vhxpCOvMW+VWs2v4tnEfLFuJsAjFfmV+0w
eHKfakT1lW1av5jVo9vtw3RlIS/dIWjb/m+UuQDoBG7MJJ0ousad3nC77kflKPQfonLK7svlG2Qh
e6AoIEMPhpKJ981s1wTmkEL65yiyLYg30cHIXwdbeinl1IF+hX2HcGLdX+mQrASdP9U1GEf/n+ne
Ztus/aq7NyEPSl+nXnpreoFjpCvX/3Sgzg7cCY4HrQHJDzLB2W5BZs72AOCRIylPOUpTorwa2rUW
/MLqOAsy2xh6YiRurRJk7B9rXumxjUQDOZi+cumvDWa29gPJUkAUTHGsv/yy21SoaFn/3X8JACMA
v+mN+sGmPL8j0gLzTIwsWITxRotf6cdZ427Q0RjN1z7O4rxBXOJ6p5jySdDCFqCqM5lQufswtn8X
3Yvpvej1f38FMKB/o0w31MmlN0Z0lGKJKJJJoTR2CmtnuLui+e6pBS38lQW3dMei46xA6ze4I+T5
vqLT7VViCmcmD6X3V6cWWFS/GvqTOR6Vbtc1yBCsrIuFC5ACrWlCjgdPQ8XkfISAji0tnpLBWK9x
cEXNxtxlgJ2t20ILVsa3tINNTkEAtqRkQAnPY2HdmgnXmnCneA9n0ZWtfPWzN6vvHb3+Naq7khP4
8kG1tEpYHshWkTAB35kdVENhxF7YEVEHsCjV7kbS0GgY3a2AovR/CjV/39NziPQimkJJ3Sbqo6Mk
vqnQ8sfMWutjLI+KJ5SNPT09wVkqVnnCzXtPzzZDXcbvKWzxv6xckd5AaucvlSlcLJaz2LsBhB/f
xuNo3hqDwKNBUWz/CpCPiTKJjY7uU5smSoP/s1+0W1lN2pX8beFOAt4gFHuC+tJums1+rvd9BT0C
TDPtWIqrRvWoZ60TQw1TMx/Bt++XP8HSWp5st2DCkvNr9uws9Ywmb/OKeH5dOFGG6sv3nnTckB+t
4A8oKyCm4I9gb4P06Ly5IWll1qjT2MaiVL71wh92wszvSlRrt4DT7vFSCI4MfgXTsfSMNtHNmJQ5
eCp+2q9+rEIPDUEW66XhvlqpPDwD5VBexqAXykZt4/p7Z6jRUWiJ/rvQG/sn7NV2V7WNGjo9PZ8r
La30N3a8NzhGnVjPVhjp0UHKtK7bGkXr+7uyNaJvui+hXG+o1RYdHeW3N6rUOxTFU9YeNgs3E9Yv
1IvpR1KTmFuZtZ6PU/2AizSSsfeZl93GqQoYxvzvBx1qI4Av6fuhETQHvUNatBCbjnJq4U4Mx0MW
L9S+7egvtVtZ9gvHHKcp57c5CVaITzTDNPUzLZj4cIUDoTUfMGarrsueImp/SDL/iu9xeeEvZbaE
hBIH3R4e+xxQZEllmRfYOEI6/S1HB05aR2kCJ042bR/tI/t7lr166muYrogKLHG0TwPPMUZ93kRy
rRJYQ2CyAFJfSdvQftTdnyJunaKDcHNtFwc0YwMbB+PH0nwLvO9jdl+tcQuWurtnP2V2u/Q1njiN
wU+RpHKjI7PVKfS3k60u/wzNaqOWR5HceuMWoriHYAnY2PQP9CbRzMZHE8g/qK45pdpUXdhXKgBp
F6GMUH/wfcORs5VTbilL4BZly0BjnfQ2Z8eqMGuRuMaE9KZI1u1j8dNNDta0kMt9OFyXWA8Z5qq2
9PQynWXDkwQkNpTQyMClTtv4JBVyc35KF02I6ey70O6EHW914ykXT0L0W7+/rrQdwIHL63rhAjmL
OV2EJzE1E81zzQK3KcG5GWMY/8PPqVOgxzEUMiD8gG4uR1xcRafDnN2t/dB5valNIcudnO0z7ZCM
hwkpoZjHXKmdIL+yvTvN3tYFFiJPuf16+QcsD3kSWWAF8WSefVweGHncxlAhZfkuz7ZV/WzVdM/H
HYiRlCP7crSldzkz/E+4+aMqCooodxW+aij7G1UcM/t+aK+aYiMlmAJD6HON11w+0nBOjPe+1Nbi
L6+qf+PPNm2G7gLEdYbrjVc4CmnBtxyOnbwZgq++euwxZPbClZhL983pkGdZQhdwN4hphoV48tu/
5fFea35fntalG+A0xCypzts2HnuZWfVh52egqGRlrwOCsJMjFlrl9GVXboCF1Ac3YsjRkIBQcpwj
xKROsbtRBRQ/2tdwF+XWcuzyr8A9mKvfbCkUtVUUigAZq5/Mx+wy0dzB6/JNL/3I0q0+gqWKdips
uX5cA74tZLrQ1ydJa3g7KHDMlodW6xaC0z20iYS+fHrLe3wXhr/a4nj5gy2dqciNUz/hbONxMk9C
lFY2XGQLuMcaHe/j1NSgimmxhmR9VeN+NlQyN0pvy+mtIVlwdpOw6eJt4fXJSqNkcXpPfsl0QJyc
eejtanKryniU+/1TNf7KgrcaZMAQ0Rsd1y7Nxfm1URBDh01D2X42v5aueiWyDSCDRtxVXFPStohR
v2W2+SbFAIYuz/JCNNIilD+g5CELNJe2kgOEbKwsLJCETL5Zed0eRWCVO7PjhVv6rny4HG5ho4OE
N6EAcpjqn0yffK8NrMKGtyGHo+U0RQSaSxH4NNbamvrk0sho1mEvryODgGvo+UcLMF618RQqNoqa
H/wy3aVte9UH5rFuqpWUayo5zO5hIA2QDXi1Y5E3b6c0XUfTsSKUFdbHxOwPvrkmzbc0cVBCaHyy
8ZRPSi2uL8mFoWJRG9Y8k3E3ecfWCj+V0fz78hda2nYoRmB5yoECdWGeyhQU3fK87AqwLyCf5eYG
QMXObt2rXDYPcl3eR6LAWjPfK671vhJ7WtvziTSRmiXxx9+Yusv5N6Nr04S+ORYb4Q672h13WR0j
ONbujaK86wyfe75yEgmhs0Q/pIMfrlRDFjb69BEpXgEHRcVvdtOXTVpDrZcLrnU6nH5e9I7atfe0
efydFkqJI5uNsrs86KUvexJzft0jk8GibJWCiwlnJfOHzGMojRGKvhxmaTtMKrdiUuuAXTQ7wxIo
fJLpiokxZR/krv9VKPpRH8ujoSr7y6GWnj7Y1XAZWZxfZDLzrVfasTbqlOOyTmxS4JRaq2090J1Q
+7eRDLS1KbZJ+xqRVbStt3LGLNz0Z9FnI7V6wGJeQfSq6c0dgtTwOYJu3+Ua0JJAGjac5Q8D4mub
sVbklRW0uH2gb+MkCSqCivzs+IbEOJq0zllCfvhoYDpNTaXf227xUxnEdeiqhwbQduPbnsOxsZKc
L31kCAST8AnYPVi15/sntcrBKm2z2PAeuuuq/hmd1GfJk9+K0f5++SMvLduTUB/zcHInDkNugWGx
CFXncKmHNHkIW8PfGKW2VoNdOl4t2ps0/plXNM/ORyWG2lLB9XNpUAjlKfe90/Rfl0fzUQCYnzw2
OAgTqOrk5Dv7bAmKhuMQiXyyUSu0rVzcjMN7Ex3jWHXS6s2vjRvD+zrkV27/UijvoZ1vivhOyvfJ
eDTTgzYAwtzl3gFzrU69uvzjPn9VgbAOSReqQaiOz+Ufq173tKyF6a3AmsOcq0m8zSB+hfbzH8TB
hhLjd7pI3NDn89zbrdrSC0TLBxt2nWZE2NG0QkVv1V5gcUQMCQ7Zh+nv7Jz3pbx0uwBzP/jqOBc+
o84zuA998vPygD4vHChCH5XtCXCA8M/5gOwe40zLpb5Ud7GBD3SNhoXrrlHYlwbDTqCI/iFmO89T
q0bSq9LnZdHmfXxDOirdZaWA2wu+0Ru6aqX/8XnjTdVbWmuQQ6eq6uwrKS66JaNLqaE0XfKm5qA3
5sbI1hSkluYO9exJ71OFjzqnK6OXokZxyqO7N4+J+y7it8vfZjqFzzccw4BQzlhg6ZDVnn8b3E7b
wUggKCc60oyOmyAA4d8gZ+aE2pXW/H052vJo/o02/f/JaaUobqDGEdGCTt+NMqKtsbm9HOLztcOA
kLWwFU2nnzLfpYWtDt6Y8S6SG/Veiq2dkn23+2dTvIqxQbak4elXrOmnXQ76CXuuxlZh6DUPv046
Vv+PtPPqkRtnvv4nEqAcbtVhuicnz9i+EdZJOWd9+venffFfd3OEFuxnLwwsBugSySJZrDp1TrsP
jKsReqEhvQpNQCikG4u17qAF95tVcbnbYIomzz5/0clM2kMQOd2gkXOqS2QW9tIkb+NVyakFK4C8
aAsx9blbwRGc3Bv6fPRbwt3ESLdmPtDEK5GPiDbqGL2Pkfna5W+GlGxj74nOlu/I2t/QJFI52raE
f+vywipz9kFw1bOPmf9+MuS6JxvuzbG34zxJCMUVDVzH4TbmCnQb+z1r85sO6IYzSbukvxuGceUY
W5gMHoLkkbn86BAUO3TUAcrlKB9K6ALtV95rPoT6Xb2J62QtcvsY/6o6NU7KtxBmQ8stTHteKGFI
Oa7a5CPKeB1CqW4xyY+l5X83zPYhLmNrBUGwsDGBVsIYALSZuo1YAjAadDTVqqlw4OkWxNpNk5W7
y+u3MH3wEgDSpr+KfSk+aPrQCO1IVWE3zF+L8TnJrsY/x5PMNIvsCqiKYGQV9/5k2HHpxUa1gYRg
O0BcArEulMj+n0vKYofq94xtg2tSnK2wTTq/T7BTwiIOi7mnHcrwaEv7yzO2cKPNzz+T62WmEBSr
JVXGQ5T2xmrjS7dm9qyWhwmdxLU+j6V1YWcjiigTdMGUe76tHJjzhtLSK/Z2S2OffWgbZx/2+h9n
OJgzXHkGydEWagkXTezrKZVA5iydkNV4srzSpX/XJjf2F5N2Yke4YsYUPu48wI6XavtgVh+wzE9Q
g2VuPq7kGxZO/bMhzTN7ciCFsaFFdoupEToBE3Xa3nC2eQlTttK9Veb3pELXeo3YaCEvfT6Rs9ec
WJWaTJu6CqsTaB9Y9hz156hAVMZBlLuWfoQpj8dx06gg6I8QlF2e3oWDAsAACnCAO+eymnA0VU5d
ZVHmVdRRog34HJDRf76ANGBa1CG5c5QPGscp+QxzmAtVGYIoI3A460uUvITTSpywNBBCHvpgNJtH
ssgJ0alxW+RZWG/CsqEBaNMTxl2eqoWNReD224LwAEYXYoIEEAuFczTqxJVqQG5/MwqOVI6iWd5U
Fpyh1AqthyG13iSdtq0pbylrmpoLdxHn9W8LwvEgDa08lAUWeucxTHZSBhseKGXPzbSVAtOSJTpe
SExC+w5ybl6xE8fWhgG3hlxzM6Y3VUPeiSDiRx5uG+9weWHWDAkL07RpEFY5hhw8rFfQ0uQ5Sz0J
dMJa2XOhuYbuatUiBaHPd58h2KJwDxlxX9bo7PUIuH0u83tTgqXwuzFu4XZu+u+6/n2q73mta0bl
Av1u7RU/XPL0k08wBWBtmVatPI58wgS+vDOf9HwlL79wT8GVQE3fJHSYUdDnCyfJeRajFF1vGkV1
e8KWynNVpXLpwr+8cAsH7qkhsaRuS2PdxjYjkUeg3rDY3+jh9fw65mVs6HstWElHrNlTzweW55LS
+Sb22uiQFdtKJwTbp8ZGkdwi/WWtOcvSgXEyj+IVaRvgpIyGeZyQdpBpNv/mNysAqTUT899P9ljd
aLWO0jpLBQv38JYq98ka4mLZG2YgN9kthTfYuYm+jOIwCxnFjDEob1t/F2hXw5oI0aJT69S/aNAB
QiWKKFB5sqSpZSBDJIOYTl1nrQC7YAGOMLgriIpBrIiotTiuvKRUx3JjEoC7gHO2UIjXK1HRvP2F
Nw0lNZps4fHh0hPfFLoVT03k6CXyddVWMq+q+DPlhAk1xKJ9CNaQoUtDIqvEo8KmqvABT1QmujlV
ARk8M5GnF7MpP42BU/15YoQ0zG8jwolHy0WGFBXJzz6sXFQTrhtT58IwD5fPgoWZm6EWylyJmUsk
wqFTRp4SZWhMb2hwC1BUtQDZoEToZln+UFaO/ezpZfkaJqWxYnjhUCAph+4NjzNeaIawhZou8Fob
qMUmlI++vWudx8q8UqK7Mv5aNzCBPF0e58JldWZOuOF1n+Fb+txeN5q7Vt7FUrGLyopob4teyIo7
LjgIah00oZnAXkksCGPzdadoU6cjtiyPXRpvEtAkl4ezcDqcWRCGYyWJgTrZwHAKgCNZvKmjZz29
y+the9nQ0rydDmX++8lJF/QQn6J9TqAqP9V97mY+6vLljZLDxEwX32Vja6MSfL4wEejN5b7atJNU
PqRBPOxaqfSfisl5krNGXRnbwinOBpurRwidzSfg+dhGROaK0cBc5zxl6bEKfzjdiicsTd9MtKdT
JoZ8QARxdmU8pKM6VZsaXVvD7dtDH4Mxeun+vDuDzowTQ8JYPNUDzBljyI4OyMJE8qPVbfV2OwbP
QbcSqCy5929bRMzn82a3XQQAEVvN8BL21/ZfpDgoOEEfxa03d/UJ8cLoB8NgthpHg19Ro3yP6H2X
pZVUzUJZj94SlHXYouRqPlCk9U1QToTsbCF/6w3bpE63vunW8pvafG6SnT3cgr6anF+XXXzJ506s
irFXCneZWs9js/MfRWK8q5W6s+vs8/9mRXhe9nniFGnP2Agjr2JaI9Ikv9bsNR7EpcuDNuK50ESZ
iSr7uSN4TgapkM5gLPlXnhz69HnKY7er3KlnIr9dHtMCcG5uBvptTTjz1EBHoyzEGmVh82sQ96Pl
DmqW/Bjw+8dG8Y2NkdX5rQVQ80i5v97JUhJuUCivj0GUmtu+auxdExc/Ln/Y4pICkvw3iTzrzpzP
ghYmetM7Jt+VPvbxfULzsPz8FyYgM0LNwyC1JJro7MS345ShGxMyxF1Mt31duKnnrQQd/0ZjQiBF
3RCE0kzySxu14DhhrmVjao7cXLG665r3lldBG6jbKHL2ffldtRy37NrNUABEkbu7Rht1ty+nfd1+
mezHJKiOkqJfk3J4MGRvWzhrmq9LR8/p92nnc90Hllp6EV22efze6HfpGkxryaNPf3+2f3Ld5Xqk
x7rO0aZy9GjpcWq6rRVcR9Gj1wGuW8l8LXnOqTVh/yC/IEUqqAUasr6O1ZwSeDPW4J5Ld+qpDWHX
mK099WXBjMHpFsWvGu+7eKuOKw66ABRQKX8CRp/JJik7Cwvjw6s/pAlDmdS33rfowjxWgFlz6wjT
hllf62RCy7Vn2NLYTo0Kq1U7Wml7Bt7ad5+S+NVIeCPd/UWXHkMjUJ1Zown2RQhbaLVdCkU/Vop4
F5YpXW3d25T9uezluRnh1rNT25PjkoVCOGrKt86I5Ms0wao1uuhPurq2cosvL9nJuIQlo0e27uV/
PWNs0IIE12JEt7wFblMt2vaz0EgCyXcOMNopu6s/P9BO51RYOTUAx67JzKknP4Xtl7i9qobryyaW
Qq9TE8LmklQrn+RYIYoYkufOVt0Rrfraql4ruiOoB6yk3ZZOJoDOc40POo8PqLlykoyw9jBnJtLP
Meq/ZQiSXB7R0nHBc4L6Aoz/lEyEw7n3vQ5NFW71sLTfQ7jzlNy8swNjxcxSapxGvd92BE9UaNkr
qwQ7QRp+qstPYesczTGBUGHcaOP7MElXate+1GG/8/tZDjDc2GPy6fJgl96Hpx8heKdupUrYy/OV
N2oPrRegY1XvokS/lUz/mtLIzkC9Isf8ZbNrcyw4ZherBvzemI0rzSXP4xYKqCvzeNnK2uAE39TC
vAHPiZUq2dgMY/ikocquARv5J4lvPIq/l+0tHpQnKypcAnJuxmVgzfb0XeBtATZlzjuNXX9hhQYr
XHMmlhEFl7MkkFFI562YabfycGX4276905SV2HYxcKebFFQlxTxypUK8FfoWHYjzYML8rdJVN7yu
flnm1lIfoDWwku3Q/TOuacYuHiYnNue44SQu8Jtas8YCm6gyxdGvwWjdfnx3ovtmldVwKQRB2xlM
MR2GIDCE4UHkbZEEZvcZ9l2V3bXBXaU/NMWbNj2BO/zzFTu1JQyrVaVpbHNs6UngBuau8LY6+ltS
v+Lva2Oa98PJ9EGpFOYmElSboE12+WAjqfQjNFVIChq66rUNUcrufxqZiENFGqUtK3+exeIh939a
3acQDKyzBpBc8ou52g/6CxJ9LtPzgSGuK/eSRRXRoOXVTu7N/nqCb9VrbtTi6vKIlk6mU1PCWg16
MuStiSn0oLz8H9k6Gv7P/82EsExZDqiUNzORjgL3S/goFd/L4c+huzMU478pE1/ATq3HqafMPhe2
+i6S4YNVatQAQgqWD4rjyZvLg1r0PeAF5Mto3SVvcb5EZlPY4Nfm59mgvk10tm4mc9hW/XgjJxlt
F9o7HZ0rNpfOW7g4CBcpwM159XObjh4oftVT3k1zWOfmE71ByWGb6C+Xx7ZsB7C+RsUPwJYwNh+m
JZ12iGrjZP0RafYI1U5H8jfFuOJ88w+J70Igm0TAtOXMmLDzAYFjiOp6YhLL7p+6ABao0WB9NcQ7
6I+0bKesSfMu7qsTe8KFlRaZ36sD9tTpkPeupm795oul3GXFH2OMqUko0DvMQrUW6jLnA1NTSUma
MKo3uUJwuOubOw8JMPX4p+uEFVgCVEJDcsIiEinVY0MdpwSV84iWs1uwt9Wwldaeeh8nDbQTifxZ
yp5kvijqoepORLe9ThW72iJejMxXWsCB+VisdU1+PIrODQmr09t+AA5Go2qkfYeYPOWNXH+7PGNL
JgBH6+RlyWp+6FJUbID1UmfXuPRtrfwyu+/5GlvPigmxl3Zw2rhRJ0yo4zEyjpp8ha7u5VHM0eL5
tpkXYsbOk0wBhz2v2Mm9V0jlKDeKTYIsRJSjoSDv5yspm6VRnJoQrgVfi+RhAicP5AyqrMI/QMSy
K9vsj19TjESTZRJD0F0oHwCuWtI0ecOJFmnpTzr1IS6nNegOiNBzoMnoCqoUjS5P3sczB5O6BtaZ
+qFO59z55OkjFOIQTRI0gC9I/PvJMa+6DnHLYxBoblO56VqR6ONxemZRExLbXgl7eNvNVyzN7Hm5
G8rwK4KLt5PZrfVzfbyVMAXpH+waZA7JzZ8PTm3tOPTmWwmulpvYb57NlKyeVJqvQ+89t3K3zc3x
0+UJXeilPzcq+Eotl1CvylwXlj89dgVsDKn93Y6mjWN9HS0LlcpwP1Z2AsZLejLz+h69lCvZ+iQn
3tbRu+vMsPZF7K88GxY9+GQqhHUuQQ95XspXKc2099rqfgABnAflyugXZ5zDkQyyxrUsdtDpdti2
9sBGSYevZqO7OroNyG3C3TENh9qSVrx36TDmlTJnxWlo/8Bw3chwIEY2o0rSL42W7W2lfEqnX1mn
3dDovhJvLI7txJh67k2lY/oWtVvSKTWaNVl8iOuj7KCRclM3R8VeoyZZXLETc9q5ucqvQqOqmMrJ
89y+QyrHkDdDuFaiWRuV8BZvJVOWOo89MjSOK2n/BOFWkv9RovfOvrGkH5c3x+LePxnTPOaTo7pD
j94JSQ/RLqK6Q6huy+aHP2THhITf/2ZJuD1rKatCeY6lzOxXHlPhVN24fs3sP8fBsNs5WcCk0gCD
CNf5iOiF1K1IcYjZNN0leXvfDIkb1PHh8nAW77gTM8Iq0cdJWFVwMxRNLG+9PFQOUBxou8tWln3h
92CE5clCXa7tlsGY9S19envN+tz1x6K5MqVNaX+5bGzZF+CnByuEQLMshO/GkE2OJ+Hf0ClvpJbw
xqxdrbTcIPtzFmAWCaoqe664zMHh+SKV5qBonsnsqSEktOazVr5bgwSn03OcKRtl7U5dOpV48NPI
SKsNaDpxGrWJYl5AuJtVhhtX9xXKHHnxNHafqzVGxqVJBAit0blHN9EH0fZMb0c7yoh5c5/ezK7y
1QdVjcKrrDAe4cxqXi+v2ZIbznVIOKug+Qe2fj6RM1pGTxt/pmGJdqnq34/+sL9sYmHygDExGJDD
KGuJa5UbfmVPEUhUR3oKu7tIcxWr2JqkL+xwxd0XklxzSzmvBlpGKFGLD64q5ybLCxYqiKBbnb47
hbRFbtEtwnEfksawNAiK5X4kCTY9Z8YaLozHCfMlhK50XNKVRbMGxMFi1SPK7XQ04hjEpUqN34ii
4Ivlj/FOaXp5QmQujl8zT+p3subnRynU0u9NbpubDtrnF3i55FdUK6Z7f6QMG2dSs7ej0ODtY0u3
vVZ1922j9HQWGDkeUWhx+Z2O/fpznAzaxqiV4jNQfjvYDEohQXWTD99kSTKe69K27qvE8SCgTIMD
qMLhZ9iaqQaZOpBtGxkjZJIm2fxlDk1eb7UkUI/FNEi73p+S4yQHVgohZwyzox4H0W3p1dQvFact
ZdfoGnXcjsNoWoAN9Kx3YzN31Cto0HUauqZUD3aRUqDjWstWDbq2D/pdgqzMzvK87lfXDk7tBlYU
hBsnah1t46GJchwVbbiJFCm9rZO0f7XjqXirpfIT7dqPmOoOQ55Z4LPlaercxnKgggzUdJaWUrV9
2PXJ19Zq7M2kFMlzS7b74NeOQveCCk1kNpD/B0cQVsVON+O+A/Erm1e6kWg7M5Kjo5Jk6i5ReNaa
KExes2kkaAOq+ihVXXltdJ19HEFfdCSuhmDXdFLbfI+9VvGvIexLgGemhY1SvRnmu1KvLO26DwZ1
08R56rjaADHxJk0q5EioAhcvehVGxK0xdzTy6W9pUcGeIznOfug8QAGlZbaurdfy12GM4A5qkdww
t7rjgwVUIi/a0+1Nr2ZZdP5LO9WN/ZIkQztuOhpq3rO+SQ+FDlP2xpzSeA/v0vhDtnygNBXt/btU
irtPiAs56lbJPDO/mkodm2plBO8IJJb2te6XzitBd3oYIUxQPdc3UGEqBqPoXXjDaNfIlLa5HdTC
yq4p4+g6uj2qvMtKOcjd3KHM6GoZavBunjkWTathUbAH+7zbt1mmv4WpH3uIZ2XZtZTK8qHw4uow
0JS+saup4GRPCp16QqxamRv73qvRacq2g8HlrtWaYU9ZW72ug6w8eFLj3Gp9EqrY9mNkO+TGPzRJ
Hz1DvDwdwamT8p6GUNnlHtzl+jD5blU4HZxThtH72yKxuiOi8egADOGgbMtJU35pYQfLTd2FBFGd
Oniu6Q/erSZJyYts5f1PZ2rD3ehM8dPY583B96vhVUmSiB0Y2dNNnEXeNvUN7amsFWkTpvBHuBpj
3htlFwMclfzqK1TVoepaaeF/UaOIXGgRFnb/6GVZeg0GVCI/KjfJk97Xzkujlv5jCtbgSz/Wo7WX
Y825mnrVyw6TJdW3gZJYXPNG6O/SJjafuiJB4rq3pUS5beSkeDbo37hRJTP6lRuEiG4/OaSRdb3u
d7aftY5rxnbXvzR9lmyiqGyuzckat0aaRruYHqFx7bheuOyQfYJrYaZGQx5ZiLV6x0oNu045FtpM
3koTJNZDurHyYEM+Zs/d/skof+qok7oBB2frxtffRj/fZvmdIQ/fLl9TCx1+vNBPPkaIyGpZLmo/
nm/exIes4DXN0m1kfR0GbTu1/q+8/F76xm3gEXQ28E3Va2/bxcvr9AOEKCNBht3Ohjnd1UfXUdZu
2zLbZrUKyFRHvEg56HqzM5Ngm1IOgJjnfWUClu4uxk+mYmYrhjvxPBaQpDICqcLdZVbf4kDfBnWw
17L6a6H8mPwpdB3qHI2Z+9ukCPifYSUUWXQG8hUWgS+vPzEPB9gM6S0LUDXQ4AfDa7+xVa677Dqj
4rEy0jkjId7SQK/+MzV/ysmrJZfQN2haUOJSUW5DZydH5S6nBQd12LF7M8OrIbhu1ZWIfyEWp1d2
fkPDtYPGgzC9sZzoHulggkiuQGPq35DGO0yTDCNUZm2KKn6W1ppGl0IvGlqgUqF5G/I7IboLfEma
khaTYR1uegSYfTWAhu/oJZtmTUdlIZJUUIki+6jwdtFEHvouC2q90EZCL+174/eutdZttOQfpwbm
+T1ZNI5BtcxtDLRNGdKVqKf3We99ThC3502YlNvLTjLvNtFHNDrsoIr8N8MtLBeoDm5vgGObrHup
+rcgevfNlezg4pT9NiH2xgSjNBZSj4lBG7bmUG/r6up/GoQY3mfepPemioW2+mZ3h9b69Bc1DtQj
ZjkO6gGUOUSeFw0ExxjHCi+IMADkg3hIXtaupCifM7W47YLmaQrQky77tYrY0n7SZp4xVAPp2RJb
emMtoeNbVutNVytQB3yT0x3hmhRMuzp5HeQV4OuS99Hh5iAQBhUZHn7ufYjXtbU2X1Wx8ormTDJ9
k6ybYe1kWrKCvI0CDxf7lUzDuZU24Jkpa6xXlD3UtHZ6g1tqXOl/jmzQAAr/tiPsJaNwmj6MZUYD
47OcW4d6Sm5zAsckk1dKRUtOjia8TffZvJPEQuIgVYi/BiwT1/9tYk+3MKwc/tzL4WTk3pgf6Txj
z2dt7GSdq5sKjtRaPk1mmbUth9DbZCqFo78wNbs6WWj4dcRDvHeqOEksZw4SajccrrPsJzJVl20s
zhgt6rPiHk3rxvz3k4NuVJK2dCKJ4QyPsWy4nrqCYVs62swTA8J8+YEfds3o1RufKjJdVK5e9m6y
JkawgDxms9AcCrCYfyhdn4/DDMMyyGNzbmCTy0OdxeRrjGYct1IQSccg75vbaCrJhRaakSob39aj
l6mU6095j2aKlyrDIdem7K6o4MdfCT2X5vj024QN0Ex2BZcgLlNlHajV4ZhL/f7yMi4gBefxo6k0
0xVRvRdukFKOQq23obiNJ523ofailF96NTjEiO8VGWWn9GdRyE+dEayEssuD+8+wKGYCFNquw5GJ
9yJl31vBPlPWhMXmbxdvx5OxiZTezZQHSmEadAtm8ltTqAffq68mK9gUlu67celDsmw+1oX+5fKk
LrnuqV3hxZBoFRpqMkNLpccy+VZK11bx6bKJpTMY1OqsQ4tAKzpc526LWMJgWx7LRtuTxSPTeDAB
jcifL1tZXKMTK4IDtlBsxPmIlT78YRfHdg33svj73MocvTO28t/HxskhMpkZJ2XOHu/UN6m/jeUV
715cCBP+TyrmNDOJafIK+I41qJSB2wo9O2lwx/Kpm+SVpP+yFcuCbpZrl9fH+Vr0fcD50DOKsX7O
+105PlbxysW+aIJMIVcHwR4s3ecmfMVuuqbntC3Hf8OXe4DykF7Vf+NVJ2aE9banlN+1GEkZHQ09
pgvhoJtvcrpS11503hMzwoQ5iUw2I/XBzYyHtLiNrWMrIdyzuey888d+2P2/rehCxbd3wmxKfKyo
1maKbuXqK0xKjnK0h52yRoW8OCIgffyHdg0wmvP1gXzSHLQ6bDaRchtONKtE8TGqftCJuAJFXkwA
oLn3f5bEURkkimwObUY1btpib5s3RvGujO9BdoyznDDp2ERPKRrN/lplcHE+Tyyr52PsSDX4TRbT
wBlAl/icNrda+za092l0O5R/Dr7jWoJwayb4BHwn7tyElk4zAy8JmPWhQhhZfqx6V0J1e+2OXdxZ
cxw7MxCQTpj/fnIEEVREaeSxciGc5LWuuL3zrQuOl11x8Zw7MTK7z4mR2Kya1olYNMnwXGV4Jmd0
2cC8/0VfnytNcMfIMxBOeEPHRZfChM3aTLydmzHYTH5ylw/Oxi/qq8yqVt6ES+5+ak5wBb/RAN4V
mGsjz010f99W/zIMrqGO14YlLI5sV43Wpthx7H/S4Jr2qzEhKXtoo/3l+VvygtMBCQvktL3RNw2G
DIrDcJ/lwZXar3GHLzBdaNAIza3fc975I7q5TlvYn+fjNdv5Uk5u/sZP3iv9CIthG93IwbOku/Cy
hfptpL7G2cYLVoLqpQk9/QLhgJc9uqz6hi9o0odkfCGz6ZJjJxnkOlH4F9ciJQY2Fk2Y5FyEKMiS
43SyB87fcHxQpR9lutfW0jlLy3ZqYt53J/tKqupOlWYTY648ZRFSvKa3byDPu+wdi0nPUzuCH8ZI
3RRthp3GuXKSf1ppR2unn//SDNrksm0wblLnYVhT4F44cHETTUVGDFrND4IQEwqiBARYVarSVZRv
XQulMOSDysvgURxsV/bAwqY+Myds6i4PqQooxBjQelPFLbcgDg8dIFAiqJUJXTgPz0wJrjERktm9
OYczXbqrmvjar83d5TVbG43gGlUnWdrYYKJLHyblfVRe7Okl+4u4jIHA3G0j2MFSCfd+2euOmU9c
U0P/QnHACI9Zs7IsSy+0Uxsick1BeSprCm6o0U62IIC3jp+6cNF/aazcVf1y18D8hIIPBGvj0+VJ
XHodn9kW7pUReQ7H6LEt65+jYtfH10lxyMO3qdzVwSffODTay1ge+2Kry0+auXKCLJxWZ9YFj4y1
QNfLgdlNfX0TyD8q9GbjwHe9XH7LizVWljVrolM6SZDEcwwHX4Wi/dQ7BLazzpXTG4rMK/M6f7lw
X/PcJoiZWyp1YMPnB5cWFWpne4zMGMt7o5RuZVJcfeM/ltTlwNB/yTNq4I3y3Mfeg62HiCR8vvwJ
C0fn2RcIN0Ge2pKjxIw2GjqU9uxeofBWKZAGlWtNZ4sTezJYYZPA55O2csZg29C4CSR/X+jGteZ0
bqwm9KH9+JuBkRTnhoXiXowcZX8Kkgz67o1RHuE4nHKKqVeXTSwP6LcJ4WxJQkTSpQETCvXqwXKL
eCLFcBt3V1H8dtnU4h0wIzXo15651wWnlCmHh5WBqTE5ILwoazfo0OnqLsyeC7Nc2W/L2x2qN1Aw
s6CfSGaKE5S9KiccZ4gR14D/cnOu209uNHZ3iVG7BsBR1fR3ZuhvEkV1c2SzW+M7mJqViHlxik++
RNj6QaAM9dTNESaIzh7JnIxmOhqKqm0frBywa6aE1ZTV3mnMgEFLFgKGJsisJt5WVetG3U84Utbm
eKGspyIa8N8cC7FEEcFFbhSYG6X3AQHSlm7qmbjYhwno1TEfaVhwwzXajcXb0IamCf108iwi5Eia
VLPNK4x6beyO5Clss3iifUDJ13h+F8+VE0vzl5yEZIZR0t+mY8kn/xXSowBsR7ZW3h/LRmB2QaTb
BsAknCihXTexIafNpm8IT+xiH9X2PpDXpCyWZ+0/M+LNG9eDNMUWZgb666Vt5j1CKdQ7K7mdNSvC
HWvTlBoMScaMxQdj/NU4j1G29Z0/V7MkkpzZcP7/nGnCjrJBv4wKDTEbrp7mKNfhd6nLyvcsjn4q
nRbsLp9ba4MSzq00aWwn9pg6L/5ljjsnfIUoIPH3l63MW/PDNepQ8Jrb98EECHvJsGrbCUbe1Ykf
aDu9MP2tPoZ/FUqeWJnHeuLS4eAEgFQ4i0LEkXjCXakIWnmowAFXujyexdPe0XnFz5VwmkrOLeVJ
GmrKfOqZFmJCKqUiOFr/aXAN50ECIv2/WRNCgElvAzJNeMRQNTd1V/5MLJCjRaeA6NNkBB57M3RT
x8lXjsBF3zgZpbB721gH3DEnK6rxpUjpDgTTk01XiaptLg9w/iHRPaAwQpCBi5NODGE6datrmyxk
Z2U2sKgGbdo8dEdV2sUkAOWp3qa2s+m15HDZ7NIqwrpHIz/4StiPBd8vQ92HmwDfb4Z7J90E1Yuv
HP30W1CMbhWtSVMuvg9OzQn3Vw55Vid3mLMCuM+MeyuL3Fw+eNqj0X8Kw33abrL4L1zn1Kaw8boC
osskwabfoDesH7MqcQfjnshAtp7sNYDA0vtbnbn3rZlp0OQMO98Xw0BHum3k5IHCT7QjaM1VLZHu
9N1Iu50ZrGE2HOyt5a9V7/8Vmf3oQb8Ni1u/Lz1TKjDcedmcQY7sf/LiU8mzUkJQ0C7ZH5p0HJvY
bc0CPGm1zY32qku1K+SKXcdp914RbeVM25vSGl30POhL3yZ4d1PWfqZJePdEalT1njPzczSs7KCl
2AjEBEpRoCco8wo2qgqd2GrEhhTQlDU6meTWQd9Rvk7aHXi4e5Rm+xXmHGVx/5wYFc6lLrUmefAL
IiQr/xQN/ZUVtNsC1G4Y5nuaEzedDm66/FLI4U1k/NLi6U5XPiWy5GoQo2XQxuradFt52dXlfb3s
hicfJhxcsum3QwdZ3UYb4KGV3tWW/MhVMn7XjdDNYMwo7izQYO3xst3FhUawayYMRW5NxFtkEW9g
4MnMx5AdDKs5qLZPpXqtGLd8kFBO5MwCdfEhYQdQNAV4x6buqnGDoN2GdvddQ++YQY8ONJWvepBv
Owsg6RSsTO3SRT5XMv/PtHCG6T3pL2c+w1qzuw7L8ojWx4orL8/ibxPCGZL1M511zOI5gHIRo+QI
id2ChP/fLNZvM8KOKTJgZQkJm00YD9vaiXaJWe96+Jovm1m82k4mTNgj1Ohaq56vNjs8GtPezp8d
Dv/4NmpRiDy0a92Ta5Mnen4DoUk+sj6Jsq37O9O8NYcfl0e04gIiziyKvN4p5vhUyl8H7WE1ilv8
fbggDZqnwWKJpKSw+hItTvMQsoemeimdw+XvXzy1ELuBIIjGGJgHz+8oFGJyK6nZpY0c3/ax6WpK
9GIUr6ZeHCozuemGtT7q+Rc/XAAnFgUfKFNTLh0Vi+Z4NNFzB2wgHYz8BwwVl4e2uPonhoTV7x3Z
BwaAocB+aGsDmUtQRWvsPIujAVBLU9FcqhevmrifpAj5Y46AngsmTYajPMJPFcifZRiGm0leWa+l
KFSxgfygPwZEQGyX0tvc8/K0mgd1qPV3W9maDrWDlbN70SvgNST4RBYFUN65V0i5hxSKydT5ZrKt
mt6NkpLbk8YI/5AFlSvlK0+IxWn8bVCE1QRNXoRpj8Eyv7LV+6raNflP2X5V1niO1gwJz1ZfstEv
LeeRSehUNFs4zeL4m6psnGmlaLW0czULrmyE+mbeiPnvJ+8vv06c0rI7kEIqrb3dTnXWyvdLFqjb
A3meCabZv+cWCrgkHSejXYUKyGYq6Cv4C8wkCBS+n+YmZG9NIZDUa0WbFA8LTtxt/B5Q2zYgkpX6
letn8RIH1QLFPOwg9odGtqjpIq/s4W9wlDcrIW/807Ruu/g1Vt8iYxvE191aRmt2YeEYMggWoGzi
zcoFLjiCV9VpMJQo1g/mpxyOkvSh0K94ZNl2QHLrwV47KBZOI176lE/hA0drTkxSqipkb6YCv7Nc
pt3V4EBVDGa9415K1srCC34BQYFGppeXB/DheQ+ceF4SFmFHcyodnI68t4vxn0mXV5x7cTQnJoRD
PAs7Tj4DE0pduogFb5v+oVujeFk462xIjJAM4bCjOVhYIrNsIy0sMDJpvA19GpMZTrynznD5oljy
PgzxUoAYmzSGeMn6SqrVtJrNLEPXA0IYFGw6/UqjJ0tyM6A3yV0RvFy2ubRG5BtxdxrywTwLY4Mk
o4jiroWG2U73mVccyWKsnKlLgT/D+m1DyJ1NRgB2P8ZGXMAxgMisRi95NnfH7atmO9GfNW2DZh/4
f57nBFAEeY0DqIj7QzyXnKwIHbuvoOa797yf4fCSr6mNL7oGwDKQ1myqD8kKeUAQc6TKu2mK19JR
XF/7biURx+zb5WVa8nPE5v6zIxziQRbSodVgJy82sYZq+r3SrET4S9goENyqSZ4AMC+g5PPtKllh
MiA6iPel+dMUecXBg+2jmjSUHGTdPyB7N11VcpHd5kpwRIPti9PDfZhNfvp8ebT/j7Tv2o4bWbb8
IqwFb14zYcrSO+kFSyRFeO/x9Xcne6ZVlYVbmNZIJCWd5mGkDZcRe6uLy4quDEaCiXcbPgckqbni
S8kI/PF0DFLSWEbzMhRhcGekY/kxqTm6LeOhNMDKoGuJ3Te5eRMmoU6VDk2NoOSK8w1+eOHliYHW
/grG6TCazWCAOk4PChLN813AOIYjoRw9YA5WhzIM2mcN8JU1yqTLQSRioEV3aGlo7kNBTx5NawZl
zCQj+TtOxktkDVJph0Dquo/8RMIprgG5PMbAKJXj26JjYYRfTiYYKvrILZKp+BpCYQoImh1EJwA2
1p2UV/BmKqmTdzIAOP6igATbCVAyxr5pgV/nfDuBIFQEookjgxf4QyrVnijkBz8I/kID4/ke8E2g
xsSwOSWvjUGml/HMAOyM2xLoLBNegokGjsfrZ2JJOYINCtkrvIWaQL/h5jNX0tAbGeYzxn3g4qHV
d8EsWdmV0VePddBMZA4KmcqpNBAdwOGOjJqTp+uDWPDaLKTKGVs2TCieFM/XNPTHMgWqENAiCzjZ
ymNcJgT4z/3wPAbTitpcuANnsjitqfphr04TZAnWzqo9LWyP4LNMDWHFx16Ug7wI/B042Rc8o3GP
R685wLpGoWzeTzLeCTUBwFKWDgSEWdfy5+truGBxAJOGpBhOOu4TTwGRj0mETmXMywK97aCgFHJY
C+8XtOWZCDblE8ejbwHWNwEmmA7gSovBe21Jk932a3Twy2KQWYIzBQPK+wVBZErFxI6+Wr/XGbqK
/cdY+H19tRYgZxmq3B8h3DHIglBrYnYMKuM7W4E+oTF5y8WtJD0rqacBHKXs8ZJ306G4au1sLMRf
EA7XFHApqETjmwvnUEjz5Bu7Wm9A/bYZmgzA+TeJvtNDu0Gn/fXJLvjCFnDcRXRFgk4cq3q+b1kP
6t6pZke+HLZ+rHrSOP7EW8C+CPqDquZUnNWtpgwv18V+IzZwPjjksuJc+P3o5eDkDkLLcMJwXnJg
ppjFMywSsDgzd7bmTWNKRJnQ4R9H74H2JVbtoznJJJTjV6heO9OAHIPqk7z+mYDLXW2GTQnAvFTu
V/K6S4cNWXz4nwwwD+2K52uTotZXrDSsjdxG+wEP60Ux7kbj9fpSLO3AqRTu5kSzmXfou8blbMrh
RgUwKdBPzURpiKhH81bMm+QhES0vMPyMluNwd138km4ANyjI2YAOJUHJn0+y9AMBzUS4UfHYeK1c
3CjaX0QM6O36I4LzpNI+zhSdXVpNjO57MXuIw4GyGrDrM1naLtwb1lsKB0bjgXLUqUlmo8sRmNQW
qmhmVy7nrZVNK2KMpRvKqJsRzKF1UeFXrDL8vpbVAsQwoVQVJLVwdYCRoQ22mCW15vahprtmX42P
Zlf2N2WaJnYK8Dh8k4BBkkiM2okYYtjIJB5bIPkApriwRa0WJlqHcXIH+l3lCBgJ5GHBF34rt3E4
El8Ux4PfG/NOjf0MwNdyHJDK8qvX1rcAtBVKWUtavY0OQ1PP95Y6lE9NbM27Ho/ldt+Ws0miTAfA
RwF+qoAoZRnHFP41SmqBgNN/KFoa9E4hF8VGyCXLDsbQvzMHuYKFl43BBQFrDgRbtfeUarRiIjdm
jZRQeFf3AIwW4R1shdzfJoUgbw0BXNCGVKCC1vTteSgtvHNb0y2QhmdP1QT1oFUIT0iYdkUGbsvK
nEkz5OZHNqrKZpqb+WWqdSkjgxGXd8qMDDsBLkjrkwkwPg76OfunMR0lr6uy5IcQRBLADiIdr5YC
CIVXdOSiH2SCfVqCyQHLLR+xyZbQ5KmBSArlccYBXNPlTQf+jq2KHNAL3sZ9YGrk3WiXwmjeSGYX
52REAdKK27d0U09HwZmlFEnIctAwisGaD2NiAJSp865foSVdZOoABkV/IYjqeWbyAe50o/Y1tLIp
gbEuROxdBtBGpSukxXshFuh9M7elvpbaXHLyTOC0gulXRvUw/2BkWcCLVBpkSHLpIEe0EALUieZI
PW5KcS3htOR8ncri8hdZF4+Z0WMZS6MC9EuXZi6w3Z7atKofGkv4C2YDBU2Kf+bGWboI91zoCsgL
53QkUdqibnISDmYU/U7C9DgZYWkDxSN3xByIKZUx1F/XN3VJL+IH6KiQw/FFbuhcwxcTgGTSFgOQ
qh7BkGIVjj8N777QrBWkLmlGwHkhtYbMMevmPZekjlURwxGEKVP91zzte2pVKMJtFbx2a2CNEFEW
XmvAPrk+waXTcyqW29G4KAtfYfm1qjZYujUybDWBj5Aji7NGE710CU9lcbuZ13WjxQIWE/B8JM2x
oeXm+myWt+vfReQ5CtGWKzQx5NDIvNEB6D4M+zp5vy5j6Q6czILH0zI70Zr9FisW5F9RLRDEIajA
CG7bql9p/1qTxCktIBsAVJutV4v+v2LqqTo8KqYzNStuzMoZ4Hm1ofWVacwwI7MOHGN2Cyux59mu
hkcgS63Yg7U5sTNyEuvkqK3q2wQ7JGYR6ayRhCWANZ2qWYm/F+UA9wwV1+g3VflQoAusVpGZVlTa
0C5yu9aOpWoSQ1o5cctykAhHnhVhAH8aqn4CKFHJslDIhvfdVw24KlVzRv/rL04dezH/P3K4s1AX
aEpRDKybJKeupVcHUfNf4tTcwaCtwf6szYlza4OsmprUQAJZs/x3HckfEqAepKlTkwyF8fD/NzHu
QExooqqaARMTcOoyQGDpiVPKT364ZruW7DNYAv9dQV6Vy1OSdioEJWNOjG50ALNKROtlVibaRMld
VpcAka9WkrprUtlan5x3hCGhhv5w6Nd4N6SiXeoHEMKSSQLCSgY/0g3bzL2+oovX+WSinCURw8EQ
QZWGOL+XbUR3JJK6xySv4CULtC3W+u7XTgtnQaKu7tEEB3GpNhHF3+o9wMXAL7NGjLgoB/Du4KRC
FfAFncYwFbk0TUjLm2l6tMLQ1tBOJCCjpedrtJ+LK3giiptSpidWDxhB9kwDb+6XPm5Q3wHagZzW
+l8UpFvIROKpE4DvgKzhjGInm0OZ5VBUmgKm66n4ZYTprpJlYGrBPNbquKKwlp43TgXydc6aIXR5
L8KqILDeiqW606Nm3wTiNu/eQKV4q2s6kUIdWfOcos5y5XAuWmiEwRJYfiUL7xzn96Ea0wI0wtjF
VCjtuFIAyPjua/6KV7N4Vk6kcBtYZHLRtTGkDHjkQML1IIax2yUIOLVi5YIvBjioAQGmFYJa5Jw4
vWIi81AHGWQJrSP3qZ3IEZxvWwaCX60SM7DHQCHqX3QyW0iWI4QGbCXLZJ+vo9zpVZYOeCyqJt8d
9aEkEsi+dKFdyeMs6q8/cnj6lSkUBj8T2EtOYoFG7CcS1UPekd70Yr+nWv2hWapzXX+xzeHTWydT
u4DzN+VcExSITLFhFu45mCgz2lQ/YylHXmdl/9akcYZ1NkuGeouFVFld5WMgPOjWMVQfQ3TtqitQ
CGuLyRnWQc91NRchS+8rZxbsKXfbGa79CxBfKkA8JqtdyGsSOeualAIrK4NEaYrdVuvt2AqcYZbs
oEu3/pg9p9F4q3drTJrsx17bQu5OSGjJ6s0CYgPwYmVVipcnbcWRXCocteDbARgQLfB4X+EWU84N
aJcIWdBIOIT9S129tc1eCWxJ3sQFcgpgz3XnOSV+fG+KIdEBbK7tjW6rlCCKjej1M7uo1k4Gw61z
HWVNP6WYcK8/ZN3klMkeOeoVIYureiKEW9VUGWJtqDDjJNkp9Qjskb8AtMMLpoyeIRUl+xfcdwa2
Km17ZBsFLKHUfzaqT8ScADhnZfcW1+tEEFPgJ25Roioola4gCMVLpEDzZaC8SPqK7roUogLBU0QC
WkayHOww50Jq9KwBGIspEnWgQh95RaciuJH+87aci+E0CB6iAyVRsPemLPdOboq+M0Vtal8/YZcm
7VwKd9wFVAEBFQaTMWfZzuKXOo1I5b8P2s+/kQP4bVaAjHccTo45llqc6vB91BYsHb62m5GFIcrQ
eoDtW2PVvlRPmBTwPlA+AoxG0Cuc75DMYJRHFfn7DscgnB4VdOEadghgBABhI5LHrV05eJd36Fwi
t1lZqOhJkIqwZ/p8gxiHtFZwf30FF4/dNyCfDtobzeLOdm+MhQH+c1wiJX3P80F9RQ+M7/mJtQZ6
c+mngppKRVEjK+DGUxDnTKWlMI/SpOL9ISl2gPHqW9RaIDNe/cDbzvVJXZpJiAJplKkBf0qXZU7B
zWLVdN2oQdtKu7p+lfQnKd6CJ3lSoI1WFnDBpToXxim6SJSDQpghTE5tST0qGgA0IiKabl+jxeKx
9p15jT5qcSlP5sdt2jSACj2KdLjhaU+ULiIzwLbhf/T+ZhU2dGktFR0tLhYeQnSdd3BQ5uD3hWBg
2woyCgoZLaTm+wowLr3d1fvs9frWLXj8rJjyjzzuzOeRoZaxAXl58tyqJBVvsvInIgxqFUdhIuPo
mh1trBWFtXS3kb1F9R68U7xUcodzLEchTFIA7MHD8GMgy1vg/nGk0CJJuZHFZ1PdXp/n0r0DfBkg
k4FDguI3NqATmwLSjzmZKghs0ahd/zSKl9H/vC5i4XlbFU9k8AnGSpNLua0F9oZeP875bHfdL7B4
/1RZ5mKS7qRS3ZcaWO7NwavQIJXMryg2XDE4C6VP56Pg1GacRiGGgZkOQ0lL7b3y8/tsLFzJz2kE
brwhgLt8EITIq/sOGOPpymvK0mU5XQXuQCWFpGXoDmJ+rOVUZUlm9XWWDlp8Z4wrucmlU3QqijNH
BRKGldFgqiLy03VZk8Cwle5TaVw4dEmzMfq/UT6nEjlNV2hKbDQzJCbTU1x5QP8OiowIIIho++fG
CJxQpLX433Pj51vKqbyxhtGbmdTReC6QcVPX7PraQnIKzswkrWkYu0uTzyEBNCnIQXvS5NGhVwpH
UfyXHCWcc649XL8yS8rudDk5NSA0flmirhfKTgfFkA6+hpYYLdClw99xvI3+e+TP1hFxuCGhYhhl
QudKYG6ruEFzGCKP7GtoewT8JLfsTHq+PqtlXfNHDHdI8CLdSwa7Ae0cb0A+cVRb1RHlasWDXXL6
TmfDnQpAQQRio0CM2DzkAzNKipuX1Ij1zfX5/C8q5c+EuOOhVP4UA5sbpWJIyI9p62jRqz7bsuEp
A1rDXBYmanQObTzyrrgWi/YJeODoz0CJGqOZOd8zc2ykYlYDAE+m2vA7S9TR05M53ualYeKVMfP7
B6FUm9e5Vyu7r7tip+I116njTHCvL8OiYsOjM4C7AIMF5t7zkQhhmSRmgpEI4m9QRg21Wwr7ImPV
lSuTXpPEHSBWoBWHGSSZVkALw8nLp0J8C6rQKcpkxV4sXv2TWXGnKEASQO3KELnM1EUzFPrMK3VC
8VBJMi1C2/mrFL1cX8dFDw51h/8uJHecYJ0FY9ZxnDTDAyWj0DkiCANinfq13Xf31oQYvVtZ0mXj
fCKUUzVW5Udda2BNlfLeQDWgqO3T5jWdJaeRAjevW3QoIO1yjzLX2tolaxWQa1vKNOGJ/6GkehcZ
NZY5A71zGD8xoBiEMarqGNHKy+B3D/R5ggVq7mSqnK/jj1ofJQ2matSdHQ0zZELYHD9XiU5r60em
gCSjHPatlniVrP8wwI8gAly7H4eD2H8JqJ6H7tym4oclhRRvMJ4yCl4c+Q9VHe/bpqCptcaduoCI
xwbNMAvhnIH2hzuHlTIBw7YF7ZImHWDw6KB3RA03c3yDaw5uUxMVzv34AMpifXgarJ0uvhrdGh7B
oj06GQR3SKRq7mtsFBDuUSZN5OEngtMIlDCT3YkVcFAbe+w0Y+VoLpqLE6HcdkVylhRpCKFJTZQK
M8ebZLlGEweMe5ywy1Px7wLz4XQHmnuz1yCm7BID+D1pNaFfX59RGR+iJqVUJ+TBQjm5k8IhH6gx
hO2u6aKwIXEWdb9VKVZVkviT9S6CgnYPFHvrKLaZ2ZIgt9Tpfh799kfRJ9VB6hsfrW2G1jwAXahz
J1CRha48JBYmliUmCSpxNmgIsFwwv5hptQtird2geETZF0aFrFIlSPcjkFQfi7qLkGwCddbGD0vz
NWsGf5fUAYrPi8Hv7KkrkbFThvkmN6zUi2tD88xqjpxKAOHeYHb5IYsbw0ZyrLYn9Pg914KGKEO3
gmiXoijoFrzoxi8g/pnHrJvLjjSGKcf2HGZIZreoZHlVwjFxNd8Q7RxVniANRPv+UDbKj6hNurui
kaLMttCkjtezObfnNgufhLjXSRpm5l2b9pNBEpSxtGSefMUDT7WWo+5x0j9ErNg+rALWumt0IgqI
rRKMy5UVjhvTwmMZqtUMQJ0yYpvOsuoXc+6nJzAMVHfmOIa3DXoxd2afSNsKTThOOvTiV1TJ/X1R
1OIPEF1ZW7Bc4Cf6Zp255WRgw+dJarc1Uui7IAFOG1AgA8VGTt18BnBEewyrSS8Beynmnz4oelxw
PHU+DVBTsZHMrMxg6tJa3XXxJOlEDlsrdxNzQhNo7fsaoOj8pBsJktjyRMxYlh6msQnuVV8OWbNH
6t804Nm6Q+gHZle9MrOfRh34DSnioIyw8LVgAorbsDaimqt3op+0uxCgCkdLbxlYjWjGDkAIpi+l
VC0qJNOgeNct06ItBI2nqgMgGp0anIWfUhxkIHaAK7gtVNJO1VFXZ9Pxu+FXFpsfSd0djByj1opp
e13ysptjIYHyXYgGCItz+xBVCjiVxgx9h1Lj+kqT0MK0fiVhpbq10gdoGhWgivEMTsQUWBOChNi8
KPKV2I1Z3gsdcTIK3jK3dWGKSFdTpJJvAGzmqcJ2zrwqHuzr8100hyeCOEXbA+tXQE4ccNxV16Em
Of1VjsmXJgo/usgk/bzGiLjoc6AYW2GlWqaJhOL5+gppYgFdKQbc6bBXpG/8ntp4lAynbQM4i3Y/
HmPD+e+TZEwSjN0Pn3yHhYoOmy6dIFOs3xn/26C96oDVMbtXbe39e3l+yG2AId4EZBAf2gQhGMRQ
hAE2IvEpGAFLsdfS4yh0tomCLUN1IxAHSdLKBJdMCoCZUYEMwgTpgvi6t6Kg7Nsc7BJzTjTg1oZt
5JQIeK6v46IY1MsCWEKEIL4EKeimrOp9+DPFvKkTKG/hKLdf12Uwl5o/+dqJDM7lRjShWIoMGYFR
Vq5Uo/27AoXbyoIt3a9TKWymJ16gP01KV0mQ0g81sAIr0OomdJDtegxW3PrlA6EgzMVDFxL2fAdc
pOdlLAgQpQ21Mw8aGaBDYRpp1RRbrWp1kiNzEdamDRqktev2rSlPl1MCEBda6VH7DvcQxNecTzMa
QjFUEaxXaQ+0cfBYYI+2QASCghOnoKENqmmq4xMxG22dkQ62RH0SE5GUVLAH4juGrdndyqp8Q5td
jEvW8NiCBnzp4k1BSANxEExrIJXDxtXbvY0ibNpgXDP5My6DRhS+Hp3cwf5nVImd08D2qWGbtFxR
hhfYQohsRXQtocEYqEaX1SvSANuIHMxIzGkbpUQK7Noi0Bv6Y+NKN/5GyPY66bBCzyF5/FxbFJk/
lbx4LjbpxbgvQL0xEiEkYPCR702D5tuftwWFb6cA+pREW98tNx89TUlOSnIzkS/gF9C1JwsAtXHX
EHDYrExahkeB1Cfi3PMLUmVz0ytVrBPbtve2fbT3R/zNZR+uS9ztlhD8cXRdF38jW+K1ZOt55MHD
l//7C6Fr/k4eiIf/vMWfD/g+fK/D/ju+UPZB8ctmXyglNr2/tzf42G8gy2Zf8Enxwb6FfSv7h/25
f7l/2X/uS7vEv/Z7fHzu2f8F49yvnIjvTsOzc4peX1FE2Q9OgyJLFr8lWpiLY5qZRCMF+fnP4VRu
W9sgkxORyOtdVI/bGf09uBU1Fcd/nHepN+wH0pGX0hbJ16dJ0VloTzthZWzSxXHBzWGEIyDdE4HP
pnNKLJXHOiuENKT7t4wkJGBL/fFKHXq/UqZ5AUKKOwrYAhXHQUfTNWSdn4YQ+Am+llshlb3axqZ7
3qGxU4L9uK78v0Hxz5f7XBCn/QdFHpMp8gG4S7JvlQVwUZxu3VHwLwWTZJ8Zfu/f3uyj5RxvXbId
2cS9uw+VHFRS2ZpTOprzQe7gORI8pJBXz3mkm/vPz/0aHdaFcmcRMgC/FdQVgXsZS3S+MN2I/my5
QS6o/IhVimYyBEn9bnob3scf6Yr1vdgFHD+cRQv1FNh0bAS330CDkfpZAMnlm/vubn/ffTg3j8Gq
ar4s2WClNODcwmMQSJGNi4cvoVS6cM4i+qIR7DUhB6wuoc5m5VR9P7GebjabD3wWMHCB75gB6p4v
nuzLaSEj4qBQL0f37fjPLxda5Qjlwj7+URRMWTCN4TH9scX/zj6/fzkOcXJyOFCojfvN1/3G3t9D
OXy+bK6fywvDgKGCl1xnDEKspVXkzGhWtZrqFx3IEGlDofSib41FN2vNit9PU9yaAOkL3ZnALEKK
gLfX4lBkSTZh8Zk2g67FpB2ycsuWdhjwcRLyPOD5gU/AOf21YmVZFYEMMSH7/cvePv50vVdcn1dn
ZYsl5s1fTOdEEqc+xTyQfCuEpP3xiG2DbvqLjUHbrwRvG5TFYCQ/P0NRYRVxE81MgG2/Hd3fxMNx
oJsVXfuNxstP5FQONxGpz4owKSDn+PPn+9PTUwA35QmKhzkrM/6Of0G0c3Do5vGrpI9fjwNhv78m
MpGQ/bHyAvZdcno5IgB7AEoTfbQ8AGONLkFQZ0o4Key6bG9hkmEjYSg3GxjK68t8mcnE+UdJwb/C
mCk68ZcHA1ZQq5gwmH8Y/gdYeUx1wwz0dVEXJoBdNaBqm0Bg/zY2XIAoIlMxtRZ4R5nXwbyNLbv2
7P4zF+DbHViTubyWJzLl8+kFVjJ2TdVCJqq9Cb4Ahg5fXzDbBB7ob+/VuzvcHQ7OyiZeJlu5yXKG
tat6ORQTCIYGLIjrPnk/6M2aUlm876dLyilaI5Dkso7Y9OyjQSxozzsPJ/V57Zhcvk9x0+EslB6l
tYTeTwh6s92tR27WJFzEM9+nQ4eLjlIJlNPwfXRKXORIOP2zU3uDvIEQ3LFdGP/S+fhWlXTD7sBK
+eny9T8Ry13/RPGzbJYglp2PhLx19O0FvaswBxNtbRa/wCN0HwgsJfM6WngdxHsFAOt3TJUSBHn4
jfVfMUzf2GEXWuBkYJxhMsEJPANd4Z/bgkNkH7+/4OKwy8MsKkwlu6zsC77i1wF/fl+mb+cbq4Vr
vHKH2X25Miq+Hlmo/KoTz0bFRoYB/WO92SjYWFgQ4Hxb0rURKOxI8yNAuz+KoQA+AT+GW5eisFJN
rdFpyQR/xyksVGFRyCtmf0N3TE3a9+6aU/OdSzoTjO5ODYgXFmJbVDUqnKZs41yIQ1OBQSrIbUAC
ktGM9uQ3/jaTEV8D5k05GAPBULzDHX3YPnhbx8GQvr7uP+FxbV3oHgQ5e8RC9y8v+/tNR74CxOKf
q/7rRfpPhh8ANBxgwsK9RyHQueKrBF2LO0FMwOlF5jf/qyHKZn5P34NtsY0fSlJ7ydNkD+9r/BOX
BgV9CxboulEAgI52JOXOBQsp2tZH9Isy63ULe/r0xEwK1uBxIvCqNmv78p2bOt8XNH6ZSMKA7BWM
ATwdHGj0CtWMsoy68WN2ROhMN/v7vf1l2Zu1HqZLJw7+G9xaTA2QJAAk4Sbnh2qLPlFZILo3f0Sb
dOvOm9+KJ+zKl4i+g2SD6gSvGBTwVGsxAjMYZ9NkriMcAnh2wFCEQ3S+roMe6oLeGxD9LHtvvZ28
pNth8CQv2eZes6lW9M9FDCpz8rjjXuVaJ8ol5PWu9Ci99W8yfUio39jy3WE4yAfDFj1jRb38L0JR
Eo/mCpatYXwOJ95IrXZCPAQQmqbUCOyf0f186DcfDahLvvI9tK2LZ5bnas2Z5ePtf+b6RyznmUS+
FYEACmItmU4P99mXSAE2TSNxP/x4nexs+4waltUKeqapLnYUm4okGWA60HN8PtlOxP2c2WRni1Q7
7UP2Js88Vl+t/XQXp2S6DbHGSFSR+Fnc6851TX4R4H7P+UQ65xlVVjNXKgC3yaSRGWUPLzBuAKXy
HcGTX9cgh7/7ii7niucBxNUybip3eossQo0J0IhIfKi+qhcZqjPd61vJGx+Kt3EHFC1agXiQrKmj
RcFwonFxEKwg+8wJbhK/70oBgjNgNTiig+aZysv32kNKhsPkmq51P2xGL3ZWM23srPJTPpXMaWDB
8H3ZV9n2Ym5E3pWuetcSEhyawNaJSZ6bTe7dK1vtbm1vv7trz0QD3APk2hrYHJHgAszW+cnqQSsE
SPQM+aMRydRgY90qBB1Dtu8C9tCN9onT7rN7lQZICwPS/OVu8IAnD+2Vk+yuucUZ2PuOenMzezkt
tjIJ7Od0Jb6T2fT5MX7fcsTEKHa/KJ6emyZVig4Mirb+MhLDATepo9z8LOFvoebPaw/RrqfZNiTx
jXafPljbzIYa8ISnwtG2K5fhwq0BeQAUO+q4WdE9Is7zBbPQNSAWpRrS0TVkEjVEdny7dJrAm2Qi
YA3nzxWJF+qck8idjsBC1VUKMhJaC270IqDikFY03weHCtdB/dD+H3LgzDhxK342Sc5zakFMgwps
iOx2uXAsMwj8bdGRim9RBm4sImU2eqK86xO9jMBUUALDEbAULK2GHT9fWkXQ5z4f9ZD2dnUTEIOY
O+M2ewD6AB3c+Eu3UWeALHhyyG++FGcgNykViXmTkV8DCd6vD+Yy28MNhjNqeKVvtLYAKfWE3KPG
utvUiQBU8gDKs/fW8V2gn1S0wCuETPSC+P+5boiTz+06+gTkqpmxGBPynhlpbmpXdtKngmYP7Uba
zN4zUAbclIBfxW5vANG16zY5tVbKGi+VIoZhAmgIj+HIr1x0E9QBHNyoRdKr/Wg00qMyfBvtA8fc
hu/zjXireQHNQsexttLaRWO7zZ3BM8kXpwHlE1UPyY1TpKR/U786b75tCOpjtKPwszo0EW75mkK8
9NvgrkkSYHCQUAeZLX8IxanXYwFcZTQ+KHa8zZzBsRxsvQCnXfHir+DJOPYmBbSRPX50tGvJ9YO3
cAvOB8AdvMjSM8VHazELM11hM0dEOphf7eHt03Sn3WgH+3GvfsmOSlBxle+TJxUAS1Tc3bR4TvQJ
gLrXRnRhnrAkzIlF/x7upSFyI0rTuUy6Hn5WqNDBQTO8kEIVD79mYtotiCLJ5MbkJXmCJxLQTxFU
qSsjuHB/2AAYTC7g6nAEvyPzE19PNUchMTQMoI9wBZkOUG+Du4Gs+h6Xeu9cEDfTSo3TVAbfJtUe
04MBpgVSpaTcR9uMvsofsmtaxF+xbpfpH25ynEFJshw4wzpk4rHjSdyJVP3RYT1/m7cRrZE9zN7z
NZFL6wn4GjS0wMthTta5ojXaSih7Ea6y/nO8RWtLhScs2Pt+E3iGhbfW2XEGe8Kpyuy1w7SgV1EN
h+gE4RfbTJ0zLaZej1JktilNNnFHxsfctSjK7JwGAKdUwBO09XvW6XwM3BFgWfu199XF5T6Rz8cN
YhyVijpCPjic7o2tXsOcmvZMC29wtjOr95Po4/UrvaBEz+bM155EYx93ocpCk4Kgkp4kO+MNPMPv
Ca0+RkzeDp3R8V/L45pneVloizsLnCI4K2g606DOzne6jWR0mswB3qYOymftzm/ZTt0qxxomzUEd
Sk66zfW5LujPM4n8+sZtg0uEYjgqTlT9WWxGO76djsFDv0lJdhwptDfN70U3egbZk7FbZUu5yGac
z5hf6zyWfDHSIT/cCrfWY4DYt3qJ7eRgPk2BM2+MhOS0epJvZmFFS12GpJxopl1O1NQohUniK2zq
Xn8Q4w1iNRr9nizSoWH9drDHnbxHFGErT9fX/BsI4txUArwWgaGBp3owXfD3OfU7XZDTOqGqF72q
sE2Y46E4KgiV9oID0pitdRhtFUobWQ97Jv7TG7CMt+MuevLfqk915Qws3DGMh4EDM5pp+OycSgMC
zqxpKcrm/Hv1QXKLXeD0Fio4ZBf+gpvY5UDoWpRw+TKqyvDK8QCL3BveKL4T4CerXwOPUOqtPKHK
I6AkJk9DGYn6o/Csmxmq7KU5AJxvxUm7TKozmTKgi5AQQNnI9/U7kRn7oSE1Y5VAmfS2+DxGpCcq
imhMggN+MG9FaFFh37qoBlg7bJdRAUQDv46xcjBmE84/LPJEBQwx1hi5FRJtAkf+4R861/JQOPyA
3vqV7q6LuhRUGIDMC3iteBHGrpry+eFW1HSsh0RgvjB0iVu/tdtbUCuZVPfiO91GBTHC5Ld2pxPL
K79yWlLrGSw+SKxFa5VulwkJjAXNNsixMpjfCwS2Jm6URoq/xyJTdIFqAck3qEwH6cVt9H79cl2+
Z3DCOBVa1ICxLzIIC1F8vqk/s11CDap+iHbsjN4aiPHikYLPDccTqQ+8ZnJ3RxWrKvAFKBH5voYH
mm7fIxoc0YmVIQyS73y32eYFNW+C27WWmkuvgK3qH8ncibLqOQx8PUxonbqA6/8KDuJH/RJ7xkpM
8d3Nz6mrM0HciuZWEvl1CEGAmrAeixd39pBDg3+tEv0zO2oPiC1ofQNoRP2mfl4jOV+wxpgnys5Y
0xlIN3mcy8YQalktsaHH4qG9Ne/UEhmPiio+tWhA45/F3bQftjryeK8rR4mt4MXETyRzd0izwsIK
2VFq30yN3AozkTzdVgxSfICUY3JrEtnNPnqPvT6nqwEV++nXpDONcqKsIgGsdCFeJmj1goLHYHMr
AdvvZbDLneBF7qqjtaSgULuAeAEuJpL83HHqlRToVi10o36f/UI8fzNvBFQZdi6aGTta/lpD11w0
AKcCuWOVpJoZyBkEDlQCc+XdvLnr9+iSuFM8JGXFw6oKvoyLMC/AtauIivDKI3IC4zTT9D6D2fXv
41sU/UMN9TswjMmO8uk/rJwdFnrwu6cDkJdVOIC9gNf3k16ooxxD33cURARhRrub3AUIoFPZ+m23
BQ3uV/TUPZprJu4yJJJh3v7I5SbZz0YolBHk5ih1u2nv8KIx7mLyKR5k5IAk6PnVB6mla3Iikm+O
8Qe/TUIL65pu54OyV+yKWjcWLZ1o23yIHzIxDtNGw619mFes3JLncjpbHhEibga1AVNDQpMX66De
j7bl+vCXhx/t3nf/h7Pv2m1daZp9IgLM4ZZRpLLlfEM4Mok5iOTT/zUGDpY1Ijzn21iAbxag5qSe
nu7qqnMw3E0myyaZwNuFhfaAQcBbIu3whV5NRuXcZ9b8fNnVVrbJDnMgWQnL+ZCL48YOCRSA+SFi
XtTbdki1TIlT2GmR3Z5PSOW7SVA9FZUToRFtPfn1KX2A8BEiNv/vvXtbd8MV+oMk0yQAOm6It/LQ
EOeiGxGrWBcvuTvbigsOhZX66EKXyBq26nPixthUuttuHiazXVl/f8BSZH71AdTYRyXRSzXCB4z2
FmDnj2Td+F/ZRvXTnYSkrVqYAYv2i2mT8n+SmIydWl/g/7bxYKJEZexTV/WSY/GkbJFX5Dw0jwtO
AlwoY7SkGkSvtEZYhiGFQDR2qSMrq5HScmS0tUbylY5q5xvuSwku9/2amTJZulWQBofjBUs43vVU
aSob8cSc6hnxStAMFri4bfGz0a0BEW/UmUJqNy5jeEueUNMg7YRoFLJddKB/aSphEjUps+7Ohqns
kX9/ac2uWPFr6ZjbjSPewfiKdUwXwwYdFWvIdMAbqvSsFnIWz0lJrpej4cpeeTevCIOo3zmbydYQ
FZsbsOOgIZkVLi2MV5MAAyQVXRUxIZWtqcYhz/hUyZAg6q3zZ7VJ7qbgnkNVbFwpboPslBbgebsX
zWIXudz6SF4drNjltmMRowYIHJhQiIqB25SKHlTQKvDjoJJMArax/yoiQW/XTvjaepODXjTzcSsG
kqs48Jez+ZRjGwxBZHcoX3GpCbq0t9CJrHg7eSxay4XnAAifyW6HzJkKBhMqrIKeCAceAQ7u5bES
nehBeudfJltUt3KEdyBj9926a4DhdRQqoMWKVCRdXNdybmrCUiXpuvaxf8sd6V2y488SbYhA5jeA
YH+Ce/6p2+prlhzeQiEMalqELxRkgvgKlbj4XxEcUqBGjRapzFpjEZCzQznAm4LGb5GPRxPeQ2Ih
L7oBo/iOe23M0qm8dIMcOfoonYjhZG6aNzB2oAFBpojmDcjn0agRoSWZlhDfIu1fE0t6bp0TUlte
79x/EBhJcveRtw6S9yRnWyFhayebyjwH5SlyZ0dytEPh6Q5jbW5Pyu9vAiL0en74SYguF5L7uUBH
x7w44M1xuvczbx4muwIqPMFMrLkVy+GKtzES0pmE6RSUS4Aw02qSY40et9JIzlbznL3JVlMA+jU8
oofUjTbSzqwvlmzGb0GPuWoDSL19f/OvzPwHcQPXXh8foUFDCNsTVJO0m5jAO6WPfXq2BOiKoF3b
0wP+Denr7LH0zusituZg/B5bVzQZs34b6KM7k1SP4ZSRy6bht2khJZreoXRd7oR17okWlLU5wN8U
dKqjdWhOzZHRGbmQZLw2Sd+tgtaDPQQmRa/wk7v7wo/QNfREOpiqb6y1F++Eo/AqoXupQaPT598j
XjZvkG4qwoZ2I3XYFHotn+cL6gN7PraiO0IKiYneGc68S6zEj+4NDxRYF5tkdsNd6f+HLDom4NcX
UN5Y4/icg1zVGVVowVVO8T1YdgdbDmqvWtcpUBqWFljRC//cmAb7Br6988HjiEcdblkJSCONnMNf
fiiJQTooNhg/twq35RvXmuOd3DjQ17UVtEObOTOPfRu8wiKwVDz0e7DRfopmvyzmwjRfWgELzh/V
o+AjoBKP7VcOjMJKPXWazT2EwNZZCZ4kTK+ydLBwtBA0ExkfwOSuRxvnZAZk5YzAuXjGhtvHgws2
EDvqbCy0zaeQi7DKd+YDenHMBuR38Mok3HF0GFdN0hxLZMz5WnOHZ6i7mTy0KlJzOhRme1A89dTb
b+juZoXLS+uLzkiV3HEYLw3dLJQk0ssY9S8oMjmjKUVmiHz97PVu9onMRMZcXpZBynGrEJSL+AIG
003/XfhhMKy7yISa+/zNQyPDZKW6xCWDGjrakDRH4HrTMiCXRt8YtYg6Jli3XO1kmAk0V0C5YB42
5tPTbJmA8TuquWJ2Yy5eFr9NU8ua5hcwu44wLe373G7vOIvboe7lRVvylq/9ynLM0YlOF7t4kDcR
ECV/e6+FQBZh5L+x04rehQ5q7JkTzpb+KpyiXfko2Lig09MX99oehGMAqXKz2bIK6wuJTWxhonMq
Ac9CirnXx6iMLmFUhCgdI49ao33rm9snKGVXbrEW8dzdaM4F1mdH3cUBE7VDfpy+HMG9DHU9kITg
CUxNunApW71uo9xC59RgmBjzJttCNiHzMzv1+sj8e46XbgjEouhsUkFODoEzKlLL1XMzIJMLUTNr
dpFJsKIg+mpW8VN0rN6xtaU7vTLFTxG+A34L0KnCz57+/oaFXAaeDDI6N9FXBYVPmkBBShQwmej4
hingv+SXmhR40RlnZfeK1a9BVOFAjJLVVL20uxAUIr0AYTfSN0m9VuKU6wpOBGRodCdHfAtfRWdG
RJiXbvRV7IDK3BvItfrpkeVEbrNGMjC9kBlF06oBOQlqiZswmqWaFHZRk+Ans9FM1Y82IGrXGYu7
MEQFtXNVRaCFihOSNtc7uTsXQn3uagQ8k6nco9hn8495EG60LYgwkanf5p+Fla/PATPQvN3GsIyg
gyD28OamM45CCBkuuUEhOfXF1/ANDZEb4CRPBop5oV0+Dzi4q8sFXQZBvpd38RfTb95OMvRokUQC
K7yBBMNNao7L8QKTcfPXu/bIo0n5wQBA6eJ9nreKvYXoT2xr3pOwMiMfPOdovKxQjSwsHQV+9Lcz
M4W3VzPiTmC5SeiJwJPmDa6gx2rIJa7mtIcFuJJVuQEzbbUOV5GIQhSShIUHJ8c6WrchLyJ9lNUN
UuVEWYzaAUleASkDjhtLPPaP2NyOBOE+m/fnoHQh4MnftyvGYb4NBoioNmQtAZYHCJKGkw+XSw2x
rfBsTR6K2mdTtMo7bX3ehwdAs76LyMwSUwRshLNZkOeFu5KYJlwdaKIAFxQ1WFnKujDL4LiFk3KS
A9nhnPRdPr4ruwEJbyvz0ZPer6bcROQrWeAL8y4sf/oDcL7239ffQMW7KZ+ALcnANygfEjBAIa5r
UmlNRJOPnf5dZWW9F/b51ZjJi+9XvBkn53hIY9wXsd9vS3Tu2OEGkm4IFoLCFI6cNz31wMc8Svfd
C2Olbx+T10OlHCgHVbyzLGKozTOI9fxEt4cntDSDeIkstNXdZS5rcy0cIwDLeSLYgZIqavfXo+2g
o91MCbZzA2KI0K/eZ3S/1SZkBMxor1jVlr8bOXTDMUa6cIquzJJF+DXJKSel6LfVAUPyEN+uRjcy
zWY9Wv1zfarXzLLjbcwHWMC/UdJuW+Dqca5FBJmtGXnA0WF8KNvscG5SM/dC3MfPUIKw47uTFDTW
ObUJSXzKujyWdtbvryBf+WvQ5dhXXRhjrmfkTcxsCyFQKz4Zzpfog2sIzTZVbfbr9cjaVsuTDQid
Sh5RBl2Og5KAnjWQUEbDyWArq36XW9xbjhdbaJJ0KTMEWjyyRPX3/xmk7uMezaliKxAf6QlnN/TG
++gIAP9sCWh8+S8wOqwuiLXJa4lHiwS1h3twwUZTCAfZW+NHh3XMTc3FJjbFUwJcV3UcLZZy1ULF
8domtYH1AkTvaoSjOrryd7a+OACSeeXmvKt9QBFcxWddeGTOaDf4e5DUnJ6VrlG1AQZ5L7rLH5JN
5o9OZfF3f5/MxT36by5/ottfe1Spkli9NDAzuJrbp2brKhjOwNiSLCvUvZIW8SRINZm9j9mOjuFG
LHF9Sf7fY2FM2c/t9mssKAmH3fkCK+km9EAq89Ta0M5zWd5lIQl9tRd+amC/7PSC3EXpCDvyUYAz
69aNA67wZyB/jn8PaGHX/QS4AGMjCw8IJXVBhILRVfGgo2Ao4BWlV1b+bQCk2kqkK0d75bbqKbPL
1d9WF6IAWCV8aAgDdCQFqNUieec4qUMUlZziHqlnK3dTJN+MzdlvVeDyi5VUPGpeZR0vpoHstLFh
PuJulxL9/RiyoUBjXkPr77Xr5FvRgJROjiDAzO+yR2EwIycVLAQCZhIkXgg2EgkAju3gRG5+gnbr
31Ow8KC6tk++79cS1+dZbA0JSN0+mF3BPrvyi7CbXNE8P+jbT817Y+QZF9CbVwbpc9jzcwOqOxgM
XxXBvIBG+3FYC6bhKNseib9v1FVYY7yNM4lYO57KPAoNBB1zPcaUn7hGGbHMjc2d0kO9G06pZqsb
8PgM5uwZr4KV2XVoSQrT6yxkRsBnguWF7jlSm8inX9se8rqOo65HWvE0IHDfPJeWNgM0KoNqYTes
E1AwKUhI1XZ/yN9jR8cWRG5IYk3BbRUBn0GeN2A6hsKnTmU3pUs4lnqHh6QRukpvitvJes8tvCfF
g1HY0rH2kw3Sqj7L6y5kSJBhxPWFEMwA6yFd3hkMpYkvFZK6PSr02so4faHx5gNT0CAcA/jM41eX
tbGqni+GzbpZljY3aH1AtKgD6YcGHHrh61wXOAOTn7wZ99AdUM15o9p4akbIzCBKGtBpo7ssdN1t
DzDJyaABGblG8manzar9GIFWEklOfbAnR97GtuhLdrGe3LNNYNm6HQM4apYFZBvtwrPfAkt3GJ39
C5j064+gov1Eq5RG5ifyuMJDEifr3ViHdrtN0AFtbHWz/sy+NqKZ7StbZ1y1PwO8vtKvbdO7rW70
QRdgGxsO7IDy6yvKqy8fSqDvERqa6hHdba/5sbzvdvO7moAP3hKc8I3h2m4fHddfQblW6KwU0BLB
VwAS9lJDqW80q/f8YTM8ct/6Sr7rMlTs/rYpLrgatO6iNx/HDXHiD4DilzuVkgSaqTOPNAq0Q/Y1
ZLu9DrR02v4+1cwP3oy/1funxuQMq3FAe2mjwAqUXI89qO76dcqCby/AEpEJxs4HXk0A8lKj3Lva
KVoWh3KOR/0FfJ7muNF9J/MyDz1HYHBB+yeH/XAx59584DxmH8jtEsA8UqQ4ENBzgvu59n5yMkxq
Lqg48so6u9hAsLmDOR6T7XzszmbNuW8is3V7AdVLst8obSApuoCFnCul7JRaAT+B2Zp9gCpul5rQ
K8JDtwckcw9GPgCoq5UE4rtmQpk5t4B+hZQ64kFmH/ltQHj9MeL1DGQzhD3PLT4GXhcIvnTAKyGC
p+sOqYv155+1O2BhQQGYWDvGVbsQ3lzbptxfrxeJkBWwPTxn31NgC5FTm/Khf/nQP2dvxCOtW102
qmamR80ryWOc+Ry+fYVffwLlhXp0H1UNWYvSMU7S84DuAWmreGgut0aH2x7FY8ViCrhFMCKHBcQE
1NmQpkZm73rGewCILlFTIrXTeRNpNWy3cL37tnWyw8gytjA+wDSg94Idjnuevt7DEFRFRalBIHDX
evGTDF7Jjdib/OmQPcdOlK4QO7esy3xhT10ZpdyryMV5oecwCtIuL1oJpg5p0FX7Uj1pW3El7hWI
2oOBIV9DQzNnkQXcBqyoN8Cf6KTfSQQY63p6NWMeqzDXczRehF69TX09iCAS/i4eIms8Fo+JrfjJ
S/aUnFKPlUda2tFo8IKmGsqlAsDy1IN4RNfmpa1qXJxWcQ9qbXTiKILdn5E6a1M00ZIe1mwTeTrI
8s4O3PxT4TFjqdusAy51lFyAbQQUGP2U1zMwdM256Dh8RO2cYyc95A/6hvdFqAsFpFNBgCDNfwhh
r23SdxlqEyWnwGaz0U6gKyQdXsqdjE76HAyieP5Z+l4LCov/35OG14ap5QZBeGKMcYN09/F8GGxS
YXtR1iIytLqvOWh/co1H4XHYhpZi/32XLrw+kYiGD9eRLwOIlG5EQasyoSCB7G34wAfVSSXmRLfW
0QE0sXb1gtNA0htuA5R9eA7S788kHybQi0xIRUJpDjVp7s0YbICOkOdnjmvBZ1zZovYPN2cp+Mph
C+jjfJdv9c/YJRhy0RX3FqoNW/6dZ8jqLbyvSVL/3/iogyOU9SReBNgsnRjVnRI3Y2wTCjBpG+86
M9CZ2W3WKKkdy/EC6RBEGVDDvfvBP2YRykiTDySsbYBNVLDOQe+zikkLr8urcdLywmU+KGo3YpxQ
E2odlMygUWHJp2Kd2gft2IJW8u9NetumpoDBhHReoMUfPol+37RneU5FIykRYSsut3sf7fytNRtU
uOvW9KaP5umOnM1ivcn2oPl4PHH3cVC9gjfV+/tLbpcYXwIAKcjsgJgiBZVrt5QNlVFXzRno4xXX
efqRBw2y+NIppmrL4HAZvOyDEWDcthHBJLImGD3hCAWe89pkZ1yyUR8hPT/v483oDj4kJizhtdzI
HyBaZrkiEipdvSooa9S5AZltiB0Ma52LmHoF2LEnrJv1vEM784jojjGfNxuYmDNUEkmCkg3QoOvB
aXhA9Xxel5YkgCCgAwHQbP5gwFRI5W6GYLbe8LBkVXxvH8wwi3QUrje81HG7UMsYKo0YNuMFySc/
3evbe/VT9NHuF/BIgKEHr7UtnCkuYezjW2T3j1kAklCNIy9m+Xq0UxFpcVMN2D17VIAHOyK8FPo9
YpnM07blpnlUV/Xa8FlMILfUAJRhag8pFXcpqrzHXvVeRxie98Xmgu3rSqfSzL6qTQ1PhaJch8Am
NesnLnB6QIbfJgCCFZ8Zr9+EN9TnUJtMhUpQxKv4nK51lJV2AtZzrYILRTxVpd26o4OOy1W9SfbZ
kwUtMcaeW7AOim4U4FGCB0+tTEXsaaxFag6teUt90F+1DaFjbq3wYCQmbggUkew5EAWT2+ouGskY
thf2+5VtagfUaTPVfQ3bYCv/zh+bzfkgrYFG0zFso7JmS6rN6oF/YpglP0udanATqcCUYOMhB0od
M0heIfVbwSy3VsF6I2y09bw2HO6rtScoCpj8mll3vh0poDoEUQpCJkAOVOpqioVLMmpDWZEqjtsH
ya7clQ9Y2xXSUghlM7RX9SvtnjFQ8ta9HiixCk5rgReRE6JDjDDuzsIZcoVWhZcWCnQvxRqp7S36
1GzoH33+be324Y8E1G9rlBvJurEFCVKNOsq0yh0Qej0SviNtNwTNKvONB5B9OYPToU1O8pq7xK6Y
mWVyUm7GS9oZiEA8Wryot7+almUi512FRC9o30m+R/XrbbOKgHP0YTZIR1N4SX3m8t4eIjxLkOXF
AqP6Cx1ufNivHMxwRpFhgDOzpqMCvvkjOE3KQE2B98v94gll0qDwJjvzQ0C3Wf7jFiRFsOMII9F0
inQzsELXxouKz/lzlkMlb18m6CsY/cybDvWz7Kon1XyrvpHockoH6HYPfUmswtBPRZCadJQgMXiw
UED9l66InvlzW8gStnYfEKaA6YiQ3cxkCBwBOcL74WqyCyd90J/+dwQeBv7Lsk65rjkz5igilpV9
vjvvOxfwQ+dQuCN0idBWQQ5V+z5sm9pUWC+yhQXHg1QEehht6wCxUAt+zrmhFaHlDAU/yIajBF68
SU6P5CYzn0WcETW9CHd0NK4A7QcmAPIlv7ZWlqjquYyFypK3UxDdTbsEIR7nR34Oaz3rUXLrGqEi
8c8aHcxqJeSaYo6vrPMmRtdDtYndZIu3pht5s6d4DfN9vRDQwSJYitH3hJIsGtGvx6dzs3aBtiQ5
OrM97c7oVv5snMkNn+JXzmUS/ZOfo6dTB5UCBglhCmDPrs1FXXoWL+e+glqOI6DxE2/45IE/KCF5
vG8qFkfMbV5aAb4dyEFcrgCFiLQ9KFa3BSRrsEddaQWKW0e2oCa15h7A+nR5QV+DJd5DIm1beaGT
NWb2nn9nzD20sKq/P+IGZ9WoY96r8ItjhNxj4vAAla0KdDyBUUMWrXrP3Y+gE+lsxo2wsHdJXAGF
TF4nCWrqokULTn3OZtjVUG1bXXK0mb2KB8SYB2FX2+kT70P6gDS1oF8RXW5FbdZrJtaO9RFUtBeH
ZSGkPVagc4WN4IYZkMqic/nOLShAqT5BGoSoMhePvHuM3tvgkTEJ5NqjdtzvSfihHf51gCdJq0pj
hv10A7UfT7hL0FIzHvTMbFCvR2ayQBL0SXTDu/RJfeLNy0rc9ZZhP0hebufMvbBwABDpIU0NuD1A
8XSjYa4WbT7mE8rdd+1jC+0TCEdt6gOHYvBB3rXMR/nCnXxlj3LSuDUL/VLCHrfSj5PDb5NAKu3z
U4XWKsFPvTTIDorFws9KCwEXamEQ2QANHhg3aBjrPKWDIvVAnoH8SwZziwC+KwRazodgI2vm9sfI
kQINtCJI8OhmGqQ+In0nX0FA1x/Xk1N4EGJ1TuKmPhXo/Pp7Tyw8nPFN/75Oow5Glc+amtf4OvXY
xI6wFgF5GSyIsJfu5Ba70OHt779NLkUJVyaJj/i1DWWlVKv2ApPa6TlxZh98tq+iFe83gkVa/EMz
j015k7gSqv5/m2aOljqBymw0bS3CdP+t3c/Pw/4dYZgHHZjgkHujlbF4zhYetJheqJQRZi70+N00
1QkEcyhnGGtkx/eAiKexef6enNrZo+/+6WJHJwF5Gh9igpD8YSTofzrAqQOP9kmU/XGpofxOe1vN
CKO4UXsk6J0zACQgE3J+cA6bQQR0XHGfL6bgavvENHac2Xr9AKBxab3EjgSOVt0c14IDhuGdbl9K
c9U9T1iU4XH2QvNY2eE2dhgO6rZsC7A3UeTRBdKVi9TK9c7I0igB5Abfmz0ijTTbzTv6J/D4+uq9
DFycfrxRDoAJOP1K3f3vWVAYB8YddLGkGxTx47VxKUu5JleAc0cP1CsHJrP3UbWVxsXVX5jS4e+d
eJvMhzV0/4JMnNDCoER/bU1T1SJOowG1oAanHSKWtamZw8tz6RHeFPWz9DQNPWhgVeI2sxUon9OK
1cW/EDmqGmRuSOQIpB1NjSAPYyFGA0TWm+cc6Y4Yr7I0CO8mNAc5jNGSuaM2og40AEgHQWgFjhYq
dEzOWdQnTYjOBUu2htNFBiWvOUGg7TFZd77k5kgoFXcGqPVRGD0YvuH1BfrcVBMavi0AQH9/zpIb
+P05dMOMWoZZ0XBGbhUb3VNRTYmcbBuukFuI11KQnJhAkIWw58ogFVpGl6muyhTjT8D+C7449Jod
u5UGU+NjCFaMyvtkDPGmTqMgdv434yrl1+dLHkpDBosXq4OgpQmmhCB1D+jURaFE9DL7b3tLTv3K
HnW5xv3louc17HV2t5E282AZZoaae7GXLf6tBPsr1BntHZY4RloHe+0/uParD6AOVBE3pdqWPx/Q
blvRxR5T3Y8oeMKlGmomDwVqMHf9r6NGMGnAWRF3gWcRTcGRpH05aBkiqskS7OYJpZO7d5xkNO/j
QRTDmx4C9GwcegjbsWqRtx4ETgPAKjxzga6Cz6L8lWCga/WidQ02sfhKmDsT5+MlRX9+4oArzwVt
glnAUz5coHJ2/N/VR2AdlKpoXUHaH3+oFIusc7EiXvrGanF9gXxoB3oemEXpMdoOlvQo4SyjaTe/
X2XMZr/blxpqX8gjoQsKjVikZefaeUYXdeSksm0scQvqMrAK635mPZXPpZ+5LN+1bIygSEBDh1Zs
GtA0SmEvJx3mmUM+dF4ZFokUcn92UE9aMV3TzRuBDO2XNWobx2ctmlUDQ6sdNYgCzoz3ZztJTHX/
Iq+LlHFsb8uMlDlqE6HjpRYEFHXx5m3sCggFqFloZ7T8IGNk/X1YbstTlC31etVUIQVQsYetS9A7
7+M689AX8Eyw45w77pnZoJs7hzJH7VBB7sFhRYbWPffO9KatB5A5AXYmg9gjOnVe83BknsmbSipl
k0quIvukX4QSNvVjvoptUgubrHgDcR4pB11BB4rO0UN8xbuFxwqebjw+sS2D4pjUvyD8QXngCzrJ
2qmBbeHD+Mze3HAroujYuyPS10HpM5fz5jVJ2aN2qpL0fFaR5ZS3HIBFF4QqhAetBn87cl6EHrOz
zlvdKry/99FN2ELZpbZsd5mMnKthF5xjrp6a73eKx/9/9B8sj48E7+iSgkIDtX/OkFeKBWOAhwtE
r//Kt2AFAZotB8FR4wxvif8WB/0aXVJ/D+82OPkZ3z+71B4yCklK5RStKoR7QiUKkOGmeW8cAaCh
4mw+HFl96dKiz0EtQFBBWYXtQ63kMAPDWiTw5SQ6Mzatsxf8ydrfPYdQDSB9NdpO9LfJw5dqTi9g
QDAj14vXCdg3jfsHZi6VuIGrWBHjh9QywRMBWaTQAphcmQplVsgNaMjR6JqsZsSlsqkc0cpdXlAC
rDc8iGrmQ8+zHNTS6UV3C/rEwAyARCC1s2IZJaB24huUswd9VR0QFVqOukeRgmdEK4tj/GWJ/P+v
J3DCQxMjH2GpdgbZQvBtFgZjNLcRGZlHhEQA1hPCtx+k4C8bmZ7Lbaip8H8fI/Q28cTwNIA7VF/f
gNlzRvkjNncXswTjg+aLjBB72ToCBAU+Cd3ZdPoWulp53Y9YxSkQc3uQrAoPOEvwsIPvLh54NRQz
5hyYd2LCdm6gtdhm9mbdFoLIHAB6DQCmiEYxmuOoL5JYyEo08arb9k2/i3IA3xNkOKYPzUXz9ps0
m9Jr40T3PLBq1UfiGgNjGZZuPahtQhudbCqiKXq91JUYIS/ZJ62VIz/vVns09rrKlv/sUIGqQJ8k
Gv/hTr+ySG0uTZx6oy1g8efVD4rRy8EAFrQDDVvDqj7cNoURNeFfw6Nednk1qiBeiKHC7qnH2O6d
1ObOIBs/TZ72yfCMC+cTbFkCsLzIZGNGqRtuztsz30AZEjccxgNxldzEXh7RYqdu5xeGsQWniKcq
4MMwhTIeDe8YE7WuInAe47Fk7HlnBl0gGAshyPOWmqmHo8uwR9w65fau7FHXTRbKxSyJOSA7AEYf
ZY8wi7voUUB6yu4Ns3OkI7l4KrPcJN/KPcM6cfF/WacunTG61OpcwHpvleQBsXsfXB7Fd93mT+Vn
Y8VfDIMLtzgyomC8Ad8UABe0KoPIifXMiSVUuLcAfl8C1VOc/WGPekC1gqCadzYDtAL3SEX8h0ZG
Inn8yzZ1QOam0cTOgO3yOJioB1jhPvMG57vXTFZJdGlVf5uiVhUi9+L5ElctmNOLTbzvVtyWO7KK
vktuDgOCiC2PDCNafikrndaJADvXxMoMJpsOtDKo5YPpxW9WL7FbPhtb8T6+m9YpgpnsPZsYm/eW
x+xnRv99AOUFmnzuR4MnHwBM7HRUgU3SvREiT/wnwFdm48QuoO/ApwoBKHFdDdpCsTfuDfMRhP0O
Y2uR0dJ7GQlmDSUFkAggzXbtcbMmqeeEbwBeQfACv4uMWr+L4XgjwmUgrxK7B5kg77HWeumlCBrB
f4apQ1RwEL9qRxhG98vs87jcecCmCIcVDnBS/Qd1CzLt/wzSDCxD1KYQl4fB1yhoa/OrMEWs+wwc
5WTzyHeAuYkxt0su+LdF4kd+BRXKWOe9IsBiuuGt/iu8P6+5V9Ds7CRWvfIWlEUNjjqlZxX9l0pH
ZtONfaB+g8LOPQNYKAwuQ2s1pDRW4pN89/cIf57zt7sHHVPgw0OtlC7lK6gTdqqGrWyc1EBbS09g
g7Ba84AeRMwt71bWE7aydUY8zq94W3hhlQkXIwZsXaQ3kC8FSoe65mJjPPO9joGrHpIAVvoZA1e9
Sw6cfXbQfeqzYJyLd/hvg9Si9qkO3ntURkgbJtKyF/PpRTTb07Qq2SqK5ONvpvfX4KhwqK0RsjYh
bJUOHzoq+uIyk0chGrSbT4SviRR/DuHho7qLnA4v9Qx1af5/LwUCsIqoEIAriGgAa0id1DGMBWjg
zIhOvdDLv2e3W7/PiE81B7jyU3SoPDlCWPH31rrtyINVRSFLCuZPICjotFWhzaGQSQ0QoyUobZx8
e/FGbGjFLCDAhs59HjlvnFkW4cctMIYYBqsKikDg673BfEl1NrZDgaeAJlrjug6EO85KHNUHied8
7P0hyCFoML4InyzRq6VDDBSpboBXk+dRAiNR1i9/MTYloT+ZSAA+uim05qLVGcdY7qxwJZ8ASQpi
GeFUz3xFk31E7TOAoQ3wqwBQivmm9pmM91UyzQJe0bYG+kp733qJ5pii5FTb0NHhlgkxMjMcXoij
gIRGRhQ0tshN0o8uXR07PTzDrHQCed/Z1Z4lww5PrTtbk4/IzW0nm7GrFq47KDiAtRDCoERfnvKT
5SzwmcEhIOW99o7w8qCjGDdvYcqrcINSrs3b/BovPIajXNzNiFiBJwOrHOBHlNeYZlT1824k+Z/5
GTh36T1FJm+XBN2T6nfH6k6NTOGLCZtZCBzR3gTMpCYqpBOFut2h/nvRpkpDFnFr7C5g1X/KVtUq
2TbB+UGwWqh6+dEhdMIvo19l70znfANawFH6bZ7yHFIbt7xBzA9uuUPvDbgZi3dcggAytqu4ZAVW
t+5Sgh4Iwjq8oAn7GBVYTRdhHvNBavGM5hCXi/jbIriSdmJguIjzSq+VcCmlwAkHmo+UTGshMcNy
ID+F1+vThM8ATMkATJVHDpyadHXg9Y7L8OM8uldrCzkEV/IGfAq4ilY9IFkxyNwzr4DD5qCiofg8
uGDl7X/Yc8DZAydL6MjwLbRQuDzN4YUf9daKHpsP1RHQXbFXPZRdvjSnWKXg4RaCiUHXvHAfXxul
ljxRDFBiE6Pdx4QmQc2cV80mwY3VumDl3U0rxoG+dV1X9miyxr4SiVAg7D1Wvg5p9/zImQISnJsn
AwXDbitsj39bvD1S1wYpJz3lJfRKzzConaSnDi0TID6+L9gyIbfB47UdKrAZ+blL+wl2Ur8BDHgz
oF/CBenCPXaRU/qTi2qV7hQ/r78wcVmZxYVXyrV9ymNFahTKLVnIixMiKy/vOjd9yR14rPUIOSsS
bmjYxbyf+Lvv8SDuRQinJe8hlpiVc13Ij11/C3U/lXyRSmGHb4keeweZZXBwoyMK2mkgXU3f2+fq
kfPS3SneXqzUY3F/LAQE19apO8NQJkXJyEpMgeqEnn42DSCNBHRTkrZ4/SN74Y76ipmZIhuJciNo
F0UwgHc/EpIG5c24fJw4sYMbUV8LuwPNxr55EnaVk/vlZ424nlWevXXWYLNFnCXgnkKRkg7zJkOs
OSU3SLA5PmvQUcqddYegWrZm0FQS+onQBRfCA9ypOZVmExSMNOjSRP/6AtQQr+Mf41JLYzbjC7gV
QOa1s82d7h1dDd4ZlOvlR3jfHi5PzSuzkWbh3oBdFKUlIJORhKUctqLJfVNwWGDUZl+hkQatoVfo
bEb+qQb/6irPLObNeBuHkMn+Z5Jyk1I0z5csxFB5a/CFVdTb6mHogLQXLO5FBeVAGog77sCvmHy+
ZLfS2wpUNvhHWlLRoXs9yaJSTbHUhcg+eONGfACOMLXBHrPCdeQhuQwiglPjXdaP/7PXxHj/WaVO
8KwP45RGXIuu1CI2h3X6jf5fNIuYwuffhhbyCmRm/1miTmtRqG2WyBhfDljurnsukMPmnBJNdxCJ
7Twmzyjxg3/NJ7WSjR5WmjDAHuTldgqeZ7XzPEARwA9PvPvWrphKJgsXw9UAKb8gq2MyDBoMSh9g
Csi3M2+JF7N/bu+jmSmut1DzBu8hnl/oU0AYeVPQB/4QlegaCzed7e659cQXhA9bfa8AZcVYuaWd
qaFHEoEqwSrQtSzomtXGnEcdWAejO+k02ACVd5v0GWq7d7Ls9FAP7N5ArcQKIVh2qR2TFKqURRns
Ch+ZEz8WdgLNZRGk3hogbZa4k1+RdOU90ib/X0YMNDsYQAgrnUG9cWNV7PXprOGODaqN8NlCGhMu
iH8AvCz62nDb+e0MBmiJxfWxFKQB54hlRfcg6iw0yrZI6wsPkmtsof3oxlYNON2OP0BK6aN2Db9f
MSVsF+q02EbAz6FBG/rWIG+99jrcWRnkSw2N0/5N7516cMYAvJmSdw4SUJajlgUCHHBrSy+MGV5y
7b/tUmsrFE0qqA2xG1w8bc/d4Xrblr3VbTuns7oXlgDowhseAyV8IoBqA5dJ47Sl/yPtOpYjx6Hk
FzGCBP2VpoxKJW/7wmhJ3TQAvefXb1K7M2JB3EKEJvqgDumQBPDwADyTWSm9Kbdx49rvo+bYz9G9
cpce6SzRN7g9+EIlpLHkQ+7JpiMY68pVeGbjRzMGOGXQjcrNsZxEdV+VgK5NsPfIF0GGMrbJH2/A
S7az7tlRLZz0WvjMWLs3gJQMRekIq6NtgvNHap6VVJ8wxQ2oOhFHdoL7cP8aHW2xCM3sS3lfu4DS
uAtC0lt2GEwYYYEqFQT8rvQ3+ic/jtfgSh832ka/oRv5V/gaiauoVg3pa5Tf1nXs1bydRzm3SSHK
CVEJ8yrbvT4Gbn4Qr+WqT1rAca8MpZsaBkVCTCq6oxRIubnxETJKrno3q0ybl+yY/oByf9afRxQX
KXC0OyJKcbpJSTWgppgkDVL6oKiGMPJOdwZvOPQKiEnxitd/tdAPAcHy7XAjsN21+9ASmnttFIPN
MohaNLiV6O/Ez3JEoegsPX6N7jz7FlLv2xBVZIGfCZ3hygEO7ztLeCD4hZc7t20UEvVkUAA9XuDK
EByVTQ2iBZx0N0i/6xfajt0m2/PD/SxY5gwZmOicglwt6jb4mjxbGajSxcBsHuYkcI6e5QI3vxAi
l7h/+nMLyeCnG2RBLowr/OEycvqDeiNu85g357kP4eyspCjB6hk+RL9m7hM9sMhJDZc0ngW9GlRq
7n5Dr7Z0pIfsUd1HIuaxFY91Mg3cqudDRe0+n6dhA2FeEB281IPb7RLPvlPuGj9yTISc3fNz/71u
3kJ5IooLUO0AonTQeZ9aeWwVFBJaDKZ2kV0ecd52N8kNhDQeYOOg/nLAxr9pPyTvNsFz7wfYCvYY
RIxATG/p3HHUG5lMkjFt3LKClDvdoY3gbwxhyPSy2mW7zHJvyL01R1vBgrcb786jf6b8+cWesySf
Fzn02XKeOjXHMByjBu+rzIlc+cK4MLDVjRECujOhNN3rx35zlVy83kAlDjzE9xAg99hB35abDFyL
YBYXkgStFOaiPuHrm3iXXsh9ValGjcTV9YvkhxcquEPzW/aM1jrwNSTPYK/1b6ns6DflIfRQbo+O
t/PTsnY3+eRbnOXb0EjPb0ZaFZma2tAuAweUdqGCHDma2dY6xFnAFHSjOgR3v/OYaxGNE0xu340s
6CrDAuZbCErgy+FZvhlv5JfSewUNCsog4XG96EI7YNZ3QibRlcPlBJzbAb2tJraddXNAY+5zyf1g
dOlWgmBTD1kVxYnB4WsJI0qrG2/mtfxnnrndHoLFIigoYKXdBO003ckvKEXGt36/LB+0ayilecbR
RASeCLPNqw53ic05+WbEjXdUMd/qtbKZkEnHxfftzkDFp+EpF/KNfG276lYDUwR9vodIq/MDug74
neUncHu/y5qqNwJ8AjmqCkys8e8mZ9hI7ufWyzbpS7E1L1TQRpy3tfV5hzgVhC8NyHTzL/6h08Y6
7DDvoG+DadXwq63TvajgRjER1ykOCUQK8PIHoWjg/uyIgTAWUhCAnisGT/2tkrE+ieXhM7qieOVu
hOt7w6wf3rOnwvmDDMTD6IBo3mVPljB3uXa+QRMMTQcQbLJRoHQKbnRVRcsJ4OrMLWQ7SNtep7+h
F+DqtzjdK/AadW7+WkG9exZN3wumfu2AW8JzJt+XcZwawzx2UJC8Dy/0mKBruHBDqCRAuIj+nkXq
0+uP87CrTtWEIMTMCzIXM3IxCTNWexD4IxFSgWP9tkOk0rzOQCta7OmuB82PihS5TuHh0EWNpprE
B0dI9KgJSUq+OxowG4BJFqoJKgg0+RxuW+cElZVIpRJ4tJeNfD9AuCqHxRmeTVHi3b+EbvsGGrTz
4/88yE4PulNczrsqdUyt0cDqms6DdcEup5van667zS24pPC7FrIYLX5tggTfedB93Dme662EUkfd
r/xmlzwpLirtcQbmlzn2af8sJN2Yv+DcF3J2aeV51Rbq/IXX0TZ6AB8f5Pos8F3hCw4FSgLBhXBh
OeQOYiYRiOk60an3mYXivwAhHVz0IWQyk/Sd7gyNjm3RExQ+mtfXxisK77eVB4oNp0I1lNscCt1B
in2fu++4hDp/oSMnb6gnbRj8k6h8cMVeNSTuvr6Fs1cWhiiKVPAtyD8jrI8Sjj+/bEgTBB9wk/BN
uP3ip+FUM/GmvpfEAYqVsu6TT+DbvXOjKxOm4xOQGE7RCUQgym7s3yovfdMd9WMEJUrxHEhz5xDy
8OBDQVlL/6revaMPe5Pvmdt71BM1HH9ukDOLZHOGrE3YWFTGV5FjfIfO5l8gJ6MXgfeeOfGWXOdI
Yj73yFePGzx5Rdto5ZJyOieckaZRndvdvCzW9q2FDe6ie+SQp1tUTr1O6CxNbhGyMS/N6+DKnBdJ
xMr83XmjMkAF0R7y9SZCG5yJTopN27KPQBUmXWrN6KkjfUE/0GMisV9KgIlnaE9phOmA7wFWwOJl
NlNqzK6LuybrtJXLwkDlbFHtAtWhyraD5C1IvYhrTCg4gTdF5c95l/X9oADmnKKXkayFq+RSEFo7
ShmZK4Nt9U4nXpWO8NKC02gVY2bPQBgX/2RuOYe0nOy8wLiYER5KsiVdsSuKP+cHslIfhZEsULgj
L2msijU9UOKZWHVEH0JO78pguK41y1WCqkNgvvK0WR6y0h/QlycqevgeSjj9gHkaFlU0QYEQc57C
ahs6vhho6Bmm+F1Si53clk7V5IKVWzvjluPljFRPla7vAow3i7ZN9xQPz0381Anjit9DX/OoZukp
G/2LyAtyo0qjVMlbindSSz8m2fpIyeiDstlR6/Cy0947vCjjFjVKrRpfaATF3ilI07Oyhh6BESXg
vfsoLOUYoztOazKBIqng4ywuLpeZRhOHAaa8n5wyPkzWFrRoto7ctQwFbFGx47odo1oVHsGE+CRn
x8Ru6iCcpyKzRqfI0Esq5XstywSlDKveB7fWf2A4Qx40pUepFGCS7rkprtsJl2dtYzHLHdHKOLlm
Uvvn945oYJzljo0SlFEHRDmd3MaCzpU1Km7eDKXAZkVAnM2GkVFoSj3PoPlI9SsUtDtFIirvWp0/
ZI3wrFPmaCJnsZpJi1ipUSUfgFG7ps99chWOiVcHv6d4qyODXRsiEunVvYguHguyBeC14kmJWNG2
RjDXycf6xiqtbV9DZf44tsrmBwtlIW2DNjDwGpvcQtFmJFNOgaPXoztp+2hS/Fai/nmUVUe2QOFW
KbW0ykzQxwFK9OIyq0e2CRvp1WxQj0dIe5uHiSg+JULkTqFcDUg3FBlKDtpgk7evpY4aeBkXnja8
IAndnx/fqtdYjI+79aFnOjHaEmhduZeUx6S60Pvodqp6L4fKq2rF2/N4otFxBpmlU5fEFfBYPWxS
U70pjNrRLObHTXI15IQJdtm6Nf5rJbxXtBrCTDOGlXQKKjiHh6r+W5ofg3R3fljrJ+7XPPLEJaih
jJMiA05jk181BWlKlWTSAWrglyRN0bQxDIafgX3VlYsUJRWk+ys1hYjUQDRacnpA1TF8lTKPtpI2
xPIKVM+2DDICpiiesbqMaJbDvkNlMDiaToFsYqTEHrGMUXFMy81Ab5UCcdvqOQp252d21UAXSNwJ
0EumnU0DkGzy1MiYx02GKEJWOS21HNBU/MRe5p7SmeME7ZycV9GknjVxN69jCaRY8VIIGzYTORqs
F2SeVxdrAcW5lqSihVyAFMBF7cK9RfrXRB/drDf2lW4LRrV61iygOJ9SJ1IGoTBMohYij2MbaJpv
3zRLqEb2PQ2JC9ICh/MmiQZ53c/moQwUUZOX4aVCosLLYBsle2ggl9PcTJarN955IxFNJedVqBkN
bV5hKktVcxpi5w6rQIULvZY+00UuZaWOeB4lmo/nNuv5v6fGX6Z5AWFOoOnJ8IchZyST8Noawn2T
xi9BlqKXvG7/JtBLojZ6qCzoiCS1l5SBB1HeZw2hmPOjn/H4B+rie3hymE4ys6Jv0bKVIYSkoK7a
0kDFFRm+nm8kw2O2D/aqH8w4CAd10AGizFdTOYuScqarQ1YBU0aPM4SzfS0fvakAlTbRBIH6lfoX
TV6CcWbFOilH7RI6XNLyoHYH2XC1+LJPvdx8BD0NQ4I/Ft1iVgK2p5jcIuOd1kDifm4QUy6y+Dpt
MJGF1yT3VHWM1tPyYyjvaOIjdxU0x9HaKf1F1NyZsV8ZhzgUxQHWdvBiCvgUjSSNaqQyfE6th796
Wn8YhG6LIRBkA2dvypsSQkDg84BGIxhaOPenFGGuxjlgErPdDkb2qljT7XlrXTs6lhCc27NDFQF4
1Au7WlI7tXaocfhP0o1CnwL593+D4ozUsBvLbBRsjKpWnCi9raVyU5gHXcrcOhfM3PoCfc0cZ6NN
HQUpg8C3C0fkyuAgkFChqQmeQ+sgs0QPxJfRUsANiA62FdcSdh2t0S2ZRG4aBodCzQRLtHbmGqAI
+geGG0sVszwopzkfmB2H6sGQ6pc6u8pZszEguByB3EdwPq1en5aI3G6bVC2TkwaIbTa4Ub6z/2Bw
6tVYOBex5E6j23bZ5gfGgY4MVGD+b3P2qRdvcA9t2rn3UQ5R4IaeXcnsfdZc2cpDo4rI8Ff31QJs
/vsiHlKwMAsR2MSjqFD9oY9hjZIL/n83KDZdqDhK52vKU27flhVCJE8tOOxF76X1OV58A7e3w2xi
g11hwIbh2MGvQbuLKA5kX5NwghV+0FeOpV3X5uv5eRbichu+MM3I7GvgVhN1oCQod7c5KOTIpoDK
l8RSpzCQ6NU8BTeD89Cr22UxYm67ZGknJdkI5KL1mQwNAGPYdqIXzfrSzrpJuDhBl3y+Ey2WVuon
OZfCOaU4yV7dQM1HbdqX8wNZKRbEaQS5iH9AuIt9b1eNaQ+oGlDsa8gEN+TZtreVdJlqV10MaZtn
m2zr5srK3xsRLceqM1hAc1d9qaSa1CHc46oo12h12ZniBylCGVsluwakACVTF3iDtfsMQgeoA0d5
pPmtREIvskQOp7lEongYu2NjO2a8CQoUZKgQJm52Vu4Lpnct2rxA5E/XziKsHjMgdua2Ib6R34x0
coIOen9R46h4bdSFIzNRHfiqfYLhF8Xtc+su/9hQFRv5eB2wtvyUxZUfy6h8CbudYHSrFrqA4Tbg
0Ni0N3Lkni3pvWmd0ryEC3esoHQl8G+D37sy70F1Jyc+iX6F5eDouSk4HWeIb/eKxSdwO3FQI8aS
aE5/l6knR/qGanejNtxUreDoWp9SGxqtGojdvwW8ksqChNqAnF4uXdbDLQ2OWbg/P5/r0/kvBE9L
HbZZmbctIMoMOXOz8Hr2k9gg1Ez+GQXfJp8qAeSC51Ho6FCsaO6F4yESMlqsWj0UDsAyA3J0S+N2
thwqLJYsoDAaveL/W6WydpVZ+EkwHTNd3fbGbQYRHbwlcsGBuOpUFtDceQhR2XSKO7yEmPJUDJFj
s87p43bfBq9q/6suJ8EeWHUpC7zZbBZOuowUPem7eULtaatOw5b0sl/kxEnt7josje2cl4iZ4p03
FdEwuZ2XDt2gyjMssaUnKXjrWBk5jTpucvWX0qV+TwpBUGH1cQpZGNDSIseErDK3qG2kpXYzYWZj
Al1gMjwqU3GMlWJrWSjlUh5jBV3yvf2HjshVBpBUdmzpGf24jlVDnNroN+dnYHWzQGBBRvEBBHL4
BiptiMc20S10kJfDlpH2bohEKbXZd3zzLf9CgKD2dG27Ak/8KQIEykt6/QrPwYRuLW2jDj9xYgsg
/qRvdTO1B9TgBkbgxgFEjJrIKei0yyJR2HnVjS2guPOeWCyP5XkVu2bXGbdW/9woomN2/Vm9AOFM
JTOaSR4bjMdMQ8RHVadH4RFFN0DQuEnmN6ZP5oBCLcrWCYG53Z8FIPWPlLklWYYEYBA6E5rctV2H
8qdqcEZjp5ZXpfmTk2ExWs4FWF1OrUQCaEY8U9KcINyadSe4uqyu26faI2KiqJLnQNSMpYM1r1tG
rd0Qg5VhNHxTUd3zu2rV5BcwnF8piTFaiQEYKEM4bfFW5WDdmxkakk0QDAKw1bN7Acad3dB6N/Nq
BFg5Zs7IrgoQwI3h7zqfBN5SBDR704WTNkKlwqsTQHF2k/RbkOo5JhJ9sSBRKlqj+axYwOgF/D9N
YAgymn7SML2P5HGTlvX9+TVahwFjJ9jBkR/lK1pBnxylaIoGu6UK1QJ1RGbgfiDKjwzuC4VzFBkt
qhBpCTAANvpOsaOHsYy3SWYLAg+rBxmYDf8ZDOcq2thkYWvZ8LGIpEzRVgsyX493DR7oZehNoniA
aO44B2FVQa+1OeDC/CoiYOLroLgrqmwRjYnbqwh/RbYxYOpSxHq9CpUfqMSb0t8xs8A1KFOEp8q0
V32VTe3DedtYfxPjqEJTH/QIwShyaoNaK0VN3wcg+2h8HaJ4rd9EKHHKr4r8wm48qE+3qCUIB9GY
54n7dlZ+4X5WGy1sPwuncuwoxjwpaGZGpUIwiC4gq7fKBQR3So6d1DCmAAJ6xp6EURTmzoCjJYlL
B+qOqPaFsnooErASjYzbCGYGLSfWwWR0ydwPRfs0VWx7ftVWrXIxMm4T6Ebc1nKNRbPzY5VmKK55
MGGd50FWb6oLEM70wWZhSeOIcSCo72jSvoYXrIjq1FgwY4AK+sUk7c5DiqaO2wisl9OsJYDMggAx
dXYB2Zdf5yFWXftiVNyBZagBsrAWfG6JKt+sOmZBvm2NYwzZjp8AqWAZJ6quornydGMlRtQHmiqB
48Xsb5Q0CV2SobdxgEyEpT2fx1o9hUEj8w8Wt1RVWbPGsGEPqX5A1GBQKk9tPBVdHaDTOQ+1bhVf
UNwS1QxVMFkBKEVtL9VwdBPtbkjBvyC34VtXsT2a2f2+CIhgOtdN/guXWzdNppCFpZhOAh/fgp/P
CB/DoRckeFY98WIiuRuGigakQJ1HZ2lew+4KLUbRGjQd9U1R2X4Ybc5P5roxfg1q/pyFE5zarrWV
FINiod8hQdYVW7X+pRmiylERDufkFdZ3ViljWASFNsP89CtjJOXofZsnIq87e9Xvjv2fMYEA9HRM
mSWlQWwBy44e434PLk6VgrKwdacewnn0frL/DvJDrjUC37HCF4HI5L9rh27bU+BBMpgxpQCOa1Bv
Jn/rwA431iA7DS4kJZW2aXHfdaNjdxBlidHP1gUb0kFQUYWkQmfeDVp5M6ayKON93qRApnv6WVlj
anXHsMZN8th0B926bfLoImFPhvGLVoZgm6xvT9CGKdCZg/gs53VUZSyg5Yszr2IyeBPdLkf3ulpD
IGo/ZL9H1F7ZkcAjrBqXiQY2U0EAB0+N0wEONCAkruC0Ebh0zMivm9da/VMagjfveuR5gTN/x2Kz
SO2YJHWAoZnlvsj2aQzGqndW7dLudlS2CsFZ+1G1jyW7HbXAO79RVxdxgc35Bc0qSWPMZ7pa7piB
UnSo7CCn31qbNvTktv+PU8r5BWg8KYnSAC5M/5TxlVa4JaSgdcGgVk/bxaA4r1DbicEKFSgdnfa6
3n4oLRHc1s/bBhK5p2vG5MQushgQcYkONvg1CTFe6YaVm/Prs3o6gLoAlNUyJD0IZ4OW3ZEmSUOk
Pob8KGnq0UjlJ6My787DrN+WFzicDTZRQdtAhY9R+2ckBxXVTyC2pYCHMPTlypOgrhQ4USsLdvW6
7S9wOfsjo1TX7QTcCkVqVVdeBJPq4PHoBRmECClIYu3fdRa9FwmYmEp0TbT1pWmi3Pr8+FeXc/EZ
nF2qwZSpfTP7MtZeFFpxqFEmlw7o45EmAdTqlWYBxRlnautFj9cXpArSDx2GUyV43BWbun8GW+Pu
Pw2LJ1ynNQ0ydX5ThtUmjGIXWPboyprg6rnqRCCRZUCxGN1/FreImjYYidnDSMtxq9V/UPtU5KkX
y57ePFZyLdjdqyfBAo1bK7s1aWMOWCu5/0WqR6M7EPupDyJU+R6yYjM2rWAPigC5FaN1IGl5Pg8v
S5wQ0lDSUamIU+VXqerrhq+KwkGr/utrhHyTjh5FqDUm6JJARsEZEWmYkubhvGWsF98sMLhLRVCj
gCobMCiZybd23KNnkOWdk6cEzA9suCr75Fpu6vdK7VEDrk2PdTDtpTmjVcXXcaVEblWxxM+ZGrhZ
h2QXRLpTJ7EDSXBkrHvAf42L7w0KQNiqRyU+NJGnCwlJDFZoV2EJRaXzMyLC4S4YIHVJisSEWSGm
uFOD3C/N2oEehABmfa+Yc5QU2VewJ3IHh6HlKFvDcEzjsTMmp069tgHlBZjWhlvZEIqYr95aQQAA
ygcQAYAy8hQv7M0hoBpsiVGXmaOTt5cpcrxD9DCARy7b2ahBltAtkok671aNeAE8/31xqwljW2L5
3Gk2muVWGvptL+qAWXXaCwTubGRRquNgx1QO4KrLpk1hBB41d7kmopxZddmfPaaYQAuP3tOhmEli
D3kP08iiO730YxRUyLgjaX7ciQ6iVStcQHGzFgykk7Nshipv0ZnhGLXspGEi8GgiFG7m0jACRcD8
5pTiSxuJ/xjVnJmo12vVbaJ4GUSlIIH/Vucb9agFQ9cOCioUhM7jyzFxc7A2q/W1zfyEgiZVFZxD
K6xEGphI0c42K5yAbJfbXAXraEpNQDaZQ4/63XhjPNRX5CbYgO/2BeQ5uGLsw7+4Ypz3HWubeoHL
n7OkolmifIZEpr0FvmgUxiY3JDy0ijcmt+exVpsll2Cc5waPF+1wLZtbOG0HCvYh1IBAXugYN+lF
ui0O9uRAp5c9lpvQo5AvDsCrcv4T1vbD8gvI6X5ASlONDQ3mMw2bNjmMI2IkD1blGcrv80Craawl
ErfzwNOYkT4EEkkOcMnt2HqqfNB1VI6ou8rYlGBxKUXBi+8CrTgXl6jcJrSsLiSdhBmunfw44dJ5
LyfOEDoIxUfPzWNwd2jmhvbY+x34oSjXqoqMiducZKKx3IHkCmKJ0SZ4MG6S59oz/RgMleM2xILe
Jp7laW611+9KT/qFjuH9FuSgsO7CrXc4xEEYDjrVnfpabeRb6RCLbu1rrt1EAyeYfSCOrvGMu8wY
J5qk6AU0h6sgHtxReGytOSgTIltz+4OuQHjp1MKqLG2YPOLwyAJHH1HDlm4DYSPC6uNjicKtc4VG
aLQeAwV9rjI41k12hNSrFn2oLRL7TNrYil/Kj5O87e2NPsq+wLrnfcJHlJb43EqzQGrk1AQ+U1EC
WodbGfVfOsuLHUlkVGLTi6hrtlpB3QKvTCnp9yg0+kl6a/kR8ym7OKc1ZDpRHomPUPLbXgKPM4oU
00yUeFx9YC5h+DdCk0pqSmHVeJJX1qauL6f+yZAMdDe/1MmjnO/0cl9Od+eneO2KsETl3gpSMaCq
fG6S1Urpgk7moWd/JYU916P0cR5JZLHc0VN1cp5lFsZnjje68jh2903w9z9B8M+CpGVtZoYYDKGT
S2LiBuq0mVjmnYcRLRVP1zhZdqS3/Txp2kbCixzXndbaV+S60/1e+UiUQ654spHuz+MKZpC/6IfR
0ClyBNhQf6mQN+uUW508n8dY963/+hX+NqxbSV2kBVYp7lGy2pUId0gvltUfKp28JdZ9bcW784jr
vvILkfMxo00rpgVArMpjIOOiDZ4Q0U1rFQO1jaBjBAP6t4KkrLZqNPHOhtFGV7ndIzxia3n7fn4k
q3OnfIoJocxL5+dORgVQz2YmDVIa3ig5o3wM2OgRSfVK4zpEtu6/4XEzl4bTSJO5w56Wd5V2HdAN
HS8T6zUNbgejEtzgVo1vMTjOFZtynFB5JkMYuwnl9/uK1k5EBSV5q95oAcK5Whp2PVLeAAn60kfT
tyvHNt7f1jUKPQRmJ1oszt0aYZYQKgMqR5G/jZIVv5nexuFeJQepEeSWVueOzDRvJhhWvoXmzaYe
CxbgugQ9e33sLxSQh5QievL1a+8ChTOHTCOFhCpKlNgeo+tqN+2QvdqnxwIsHYmDxC0kyjx1n7nS
Md3IqQOVUZ8I1m9FBwgXw8U3cFbStJqkVRRboHu/VnHvfkJN38fLA9HBaVN6natvTSjTj89Qo3fV
i0kH4Z8m+IbV6sPlN3BGhNjokNYh5qEFnZWX9q5+NxzqLegE38r36Fb1aQHmq1Lxz+/G9UvxYuyc
RbGMjEZdAheMmZYEFe/h0OzIR/AByhTkluQNcco3ZEmvwWmumv4PSIRP5362+MU9JdA0Su0Y+Pr9
0U5xEQ8ue5RTJ0AeHeuuPQR35CqYnPDt/MBXN+1i3NzBnhh1oRuzcmICtjREaaBsIvm1KAkkQPl8
CC1GZ1J0PaCEGwdT9ZYEB525NOmcqRS8kOeP/Xbj/BrM59G/gCF6HYAUb57EMHVZZP5R8ZKxlciR
1b9TJONxJSNuK6qYXXVGC9T5HrxAhYhhFXUjUNviQwo0j9FdALnR0XowEDeM6835FVvlWVpskc97
/wIvLFJbauf46eiWrmnidWy+4AfaZM0rvYZs4qv81rjynXSZbZtHLXHZrXQ5bs9/hcArftIxLj6i
AUsePBbsplSwV3plk2sulJh+cm4tppbzSDl4r7totpuyypzAKF25/dO22k+O4gUK53NYlc1lCkCR
k/da8evWK6N3nfojLZ1EqD++FrJcLh/naXRpqFJz9rJSVzujiV7mG9n04q712tqLEHjTi43ZPKED
VODjREvGuRjSljKkITDMpt0i4DCwPyilFiyYaC9w7gSV6TlUcIFhE6efXvp0n05bC7V+0J/cTIYg
UiPY73wxmj5WcdvNC5davtT6MYSfMmzBZD+Rzh3twyAJrF50TH/+fWH2hQWbjyssHtujfJtcQOG2
uGwOts+c+FhvEqdW3btx88i23UXv6FBtPr/tVu/CX6b66RsW+Gg+CJDLxIgl2vihaSIUKHAvs/l9
96E6scHdD95BnpenayVd1QiuVlb+1EZ70z405VPEfFMVDEUExN149EEq83SmXCrAezZ8aMMVOjdZ
77U/KqMBH8O/Q+K8iNH1aTSgWdiV83f0muNmypBrzUUNvOtrY5nIEIKWGH1np+fAmKiywoyZaggl
rqlFUYy0P7/667vrC4HbwaMckckyYH2TkjhjXOJ0yd3A1C67XHJYqHt1bwqOVH3dXX1hcjvamtN1
5UxeF2flMyUmnngsg8ynzdKdWRcaDtgwJTqoVun4GrdaitZidNkbzJTAMR5L6htpp/q9HdBPVWnW
cCn3Q/FLayJ2h+ZKDVxWYB9yUAkQ79KpRuVqgU6ysm2svygrDJ7aUR7fIF0Jta1y0LxQjeLAq4aS
7CNSsHersOnR7MLuaI5juEf/G4gwm+ZYN7E+C9xog1faavzeWSOUpait7yaz1v5EcplAb4OmCAhJ
up+ow71cmOmWlvq9Okj2TssJOByl+Ca3Y0mwiusRCFjJ/xkKTykzBpOJegBMKUguJFT4D5OTJq2r
qy8l5BClyyl/RMLM7kSk2esHwBcuF1rPxkghqBybw44TeFAkJ2CGS392Zn+hcNchyWQZaJWwDUpQ
m+mtG3SbKPhzfiOsT6EKxjYZEgkza87pXgtLW6PZCJA2uQ+nrdw/TvqW4qaHpow03kj1WzWXsf3k
dFugchcFbVZvrgagBvXvuHyKlQQUeAep26v0nuqiuMfqci3QOH/CzFgHzzXQJOk1Vt81tFhNpv8f
J5J3KUOehIENkKS4DdprYl8Ncu60+cUYeTXC8Vnu9ki0FKK896r3V+2ZxxAUIKAWO13AIrIZmxrQ
YplVsJ2GwU3j6Krtw6vKHH+bdfqTU20Bx60caBnNqiXgrwmVV610Ril2TNXR6OUgnNG18nW0HP87
Mm7ZjKq3LUnCyOyE7A0pcSJrV9ivEi7iinmgEfqANR8b7/xCrl2FELWaRU9BES1/CsEtLgYlSAOl
bOa5G4fUqWq2GTPq9nkLLqBsG4XJbkxrNJfLz+dh15bRmnW4UUUIIie+bjGDhhHk7SAZH9Q4Vc3b
Tk+oYxU1Xnn2UUZm9Dzc2pZYwnF3hiAydUkeAEfl257Vfm09Jo3ITa6dsksQzjTNyrKnvANImP+B
hEVMvY6BVgGMCvmBBIbgGqTM/pC/cKG/BxldQ5nVBDi4mE19MdjgGDFo5LDgd285KFr21AD0Qw8t
Cu9qKIqhUdgeGydQ3n4woSDUntHBDcBHPZmkFYmVo4HcJB/ws248PTeiV/nqfC4wuEUrU12t6MyT
QSOC/phtH6J/LsFV/ZW0H5qIQmrVRCxQSqKQQTNQ13rqWCyV5qHeY6dnKiI3EWiF3gY9Fzw81q56
iEb/A8Kf4LQH5a40UweWef0UZfomQ5n5T1bmC4I7rI1ikrJWwjjqIvYjhKTKsXGN7uM8yur+tWWi
QEUORIi88dlqY8dxgrXplKeGusRIYAJIwII42uyYwNRXDWEBxjlhBGMmklOA2d19YNwoFjrf9Td0
qnq6uY+aH3TpwQvbKC2HTAhEcU4NIWizwgyUWSyAFNvQrJxk0P2MCjbQ/M387l2izLt74XdBjarn
eo0NlNtXAeoRDHNLyU3CBDBr7n0Jo57CtP0wjdrMaBFO2Y412rbuUFupWpuCEqcFb3M2XMuKiBVt
bS8tUbmda9MgtPt2RiWvdvuXNBfEfjhvgKL5470flF1qogCibQbEzGwkdwqLvA4ZeJ2Uu/NYq8OZ
e2o1a+YskLmTOTNZ2nQaOCR6WIKsWBe9pr9W4NI9D7M6JOQ3Pt0PuA05mKLJk1FpAaPjvYbqLfum
LbS/aphvUXK7PY+1sn/BXUpmG8ddENrQp3ZRJbFWoo4YTWvW7ppAZanvrtRYRFg3rzNn5Cco3MbN
Ri0H/0GNfpdqV0yNU4mOiBXzBgAkz2SQhBOo6pwOYzTGeKQBAHRaeymaFydFA3Xpw1RBizGQ3qM6
dWorEGR2VvwReG2JjWowkDjJPBmWHUSGGlYNespMeHA5cAZDuzWLyEmyy+ay0EW1TSuGcYI3f8/C
V4whakFQFIG6tG4DqoGkzncs3U81FYzrM/j6bb0WA+POwCwyDFZHAFLQcqHtdeI2xpbWPrWfzH5D
ygwNPbsh2epT6zSthQupqAx8Zasth8pTnOCSpvcFwReM45GhgopYO5rtztv+WvnUCQjn4dO5oXia
149Kox8MqG1JbCce6svaRhTCTFBQFTmR0t/nuH4JNvn/A47GXtCoER0V76eLiWqLaexJi5YCPKZ1
9FhK1obFz5l2X0u5E5h76Ec5kJw8P+bVjYIqzX9QOd8iFYz0stn9D2lfths3z2z7RAIkSpSoW03d
bben2PGQGyFxEmqe56ffS8E5v2WGu4U/GwG+i89Al4osFos1rIVhmj7QuFcQF4FqoNYHXjpVjhry
Ho6+fCM/BAo2i7G6IlcWqNm0NxhmsSe3nnaCKelSotEKYJgmuGz/ariaDSuseDXCXNW4u53saPLU
egahvaaDQc3GGCuw9ntMQKEcRo3FBNZXuQeIINNTW2nnKYAwTYRDn7czN7tZSccFswQItUNOMK94
G5XfL++ezFtvhQg2o2ToCVuGeW1/5e6UvmbkoIKky3LHZudekE3VaVtRgqF0KoDawgz6mJOPpv6p
eojpS1Q9Tt3BxlD4WPlZehNlP3T1sPTHMXPRNRrHHtkDb5P5vO13CPbTxUxl4ECEzwNESKU/F+rs
IeeAVvpp52hIdxBMGiv/M5pkxadMiloROukJNNYpwN2DmShuVQaXd1DWg4tWlA8pQkgU2VWUGRmk
JDT3tNab5h9MvRrU66g+hPR6sEC/RM5xeqNZ7tS/0fR3uPxo93o411UTHfz2KwRrnStVHbseQ8J6
7FtoIBxLt6+p00UWIJSRt+x2sgvStQWnL6AGwPCCmZrPp8NkVpgpFuQti115WUtR1LHId9rRveyh
Los1wC9LV37ZldlWEJUldZRWERaYgjyy9iePOiiTuSlooFMHlR0wio/gr+8TJ/vdHOcgPicvv8Cn
fkduY0874DJ7ycB0rx73AF3la/CfDxO7oJHXqftpxIfV7DENI0dfTqm+82aROQgMgII1WbXW15iw
r4s+zllW6BgIb55rFT4iAULGFV18jewNhMjWeStK8EXxDPrKRYc6XeurKFakgAi4fFb2JAguKK+7
bEwXSCjBg9JqtZPulZCkN8dWCcG7JNOUx8YAEXFyAgpGZPhj/j1SjwmIppWrsD1rexBOMisAJ8Ef
omeTIWvz+SSAYj6fE221AiNQmV9jwmBPxJ+ypXi6CdAHVlIChMTiVGRoRHg5JLACkLdetUF7sG2v
fY8PL7PXB2D/9UI3BO6Gk1sOGqL9vf53mcveihcsQylzms2rijHgRVX4aUTGlnEVLzv3vlQOYn1Q
PWhMh71/XkpmjujgiqHmPN3FpmckP8zyjpLHy1Yo3bCNFMFhq0QZV/xWOGwg4ZnK0eRoI9+boZP1
WiMkA16EBcYhCqK8z7qMJOutoUTO0Gb5raIeGgxXsueQP/eLo9PyOrXvc8g3WIDpEHvvpMnEE9DJ
MOTx8IQCGu1n8dls8kgrZzQvrgw9ozdZD1b0Qqd3UjwptRMtHlp6GA6Ffkf2wLgkx3xNHzG0siOX
r1HhRLQW3p9g5EQLqKr8ZFXt8ZbuoWLJZKxA6WDDw1sXD7bP+vXp0HazbSLfVg2Vo800AGnOw2VD
kdyphKwZPYQOyITagh7qqJlpM4CsmUYMEKX+AsCKhv3uY78FMXXMgsviJNb/SZzguswImAXxyg2t
jMDcUtiNrkyY30FMT6fjZVF/ribBoYC0EsGlqYMfGamPz8sXAc69CW10349XJaYuRhcoLQ4F1ZfX
X5WHIcF4Ten/QJOfQ78MLgh7QSnIvffcS8+6qzoWJi0uf5FsrTcfJN6lip0Z42Lgg5Yerd6/Zivy
4LIjQLsM/KZq5n94EGMBDPQAYKYUXGDC8Rw4xdhcAXnaSvsNpl7Dg9bv7Wt0tFPnbcyd0nLS2b2s
5R9eyr/X/UOs4HtIMyA9CYwX9zn3AWjBAT57AKWSE56M+/i8HO1guM6cybF9+xtKl7nz3T59b4/A
s9MdHrQ/boGQ1gWzG/qXP0wWxWI9LOBN4Omqgyv8s0HwLgZYdogPC78qQXXmXvcO+ErmhWfuawBc
WkfJ3Pz0DxBLn8SSz2JDninasqIA8xbklfrgsJfLislaWD9JEDZaV0c61BYkTO+Dpx8xw3hb3iav
7dfYDR8pcsAOfzReK4ST6EHwriI/dX7/Hz9B2PS8SinPONihQdLqAJbrh3Y2vPLrfX7z/lbd0MP4
ErrYacVjDvXm6z3IalmL0qclEGJIm3COOg+WQDneTHf5b+Zi+MQ8stP7a3nApFdYOMo345E92gfr
YXZ+XlZf9vD8JH71e5sk19SgeciIoT69u2OueRh+aN6Eflr+AJLFCmzMuguIxj30GsktD4ovDFSh
FQS3kejhbLBUVfmSAl869NsqoCRGdjxzJ9NDkUbtbhR+hZYKNXEZOiO/xZE/7RUCpHewbhmooxFw
TaAQ+1nxubIq0wL5i7t0eFzrnZOqhgOnjOGcg66fSvuOtQ4HMHte3C7sttp7/8ouFLTRGtCf6phf
E860MoHNyughf6TXLPF4cipsjnzw8+UN3hMjnOHRxCR2q2J/Q0zXLnV5xhj4u9JEX7Ruj0tCxm5K
dGYwE7A4FlrvBZUiYGdrdLUlYJa7nRcdwgfmZ6fpiT1pB/04XE9flJvi9yP9iagjwFUStOB+ntz2
Ze9UyT3m5lMEtZukBQSEgtVNwQHsDXgD42maBLlbY3bSnTDC6QwHNViurNPl9Za9cdaYR0P3GJCB
kLz4bFfTjLEhzUiwCB1oyqzpoBDb7UCiOk45hjni+Q4J1u8YWvVJuwdoI4u7kBo3YFd4if9VygD8
kV7XM44V4Rjv+TWEXy4rJzu2JggRATdlqnhMiTHXTG0Aa2BVSTTPk8Or0uLBpPEMjGU5r/3L0tZf
E6/jrTQh5Ep43c71BGlZ150KzNd2re7PbHDTGEAU0dtladK1g2poBVQBGyJWm1oL1F39WHZwObGH
VqXzpGY7LyhZoh+80MCJRQfUnwzqZ9vgSTmDIbTq3LKcHbBOOQuoTu2G+WlYXg9FcRWOoKUw4qPV
GM7S9m6pgeO20V1C6dVldYnMMaDxEXD7cEFAGRSuXjLkXB/6pgOACPOrqXMNO7zO5+wwhdNRy0hQ
FFlgjY9aabq5qh+yfj4BHNypGZgAaHIGTZ8bgQOyByxTH35Liu8pilq0rwCFm93MMRuB5JChwGrt
hGnSEwbICsTHOjVwgwgnLDVIpHAVX67Vr9Z41myHdG8V6C+je1o5U3Ftqruk2qu/EG1xK3Ndzc01
aYa0UdUWMnmbOjGq04WuuHz0c10J1PJusm+0LHPsHh01Qf8P6UOyFS4cuygLyZTMEN6PyteuTa5M
9tRqnZ9gFnIKa8eYf1w2DmlUsJUoHr2C0XbqVnXB5MWQC4qKtxSJS9PwTG46Y+3p4C0BpqcO0Ky2
czL1ANqWIvs1zteW/Wvna1ZTvLT4wnsI9ZOMqxO+Buyfnj2dO3TZpNQjk7+EqW+F93Xxqio5EJpe
6uyXwh535EtaxIiFJJ8Jh26gaCscFZpqTR2RHutPnhpEQ0b0jFc6IScKdmwrsFP0x+zVcGVPrq1M
ISw1Yk2rJmPo3DZ7jIaAxVezAhoXPQBXpFPyHc8kcbU2s/CURoFOQ3VNOFLUUqPCUtGOlreZ0yn2
Y90w8HmCCzX+NlR7Bc91v4T9/CRNOExNqDUmj9eWu4LDaG5yIKyHlleaX9KxddL2xtB3bmW5ROS4
QV62dqEK+qFVyyjSFrGlFWdg8EJKznhJMGff5/rj2P/GvCDQ2fb6F2Tu3saTDc949LWgzU+wm8RI
hs6k6AkCFWVLbwnQ1gkpHKPx1fFEMl9ZMtdQ0Lf5nfYlaB9OtX68bLqSS+3TFwhWFM2jrnAbK61b
5WvRVtXJ7kizc5VIjWejprC4RjwqvFxbuOKBnziPXZM+NGbsopIUdMY/NPVCJZT9MFuMi8sQnUHS
Wfm0YCvtWPUtsrgsftHi+KkrWTAnsFqt2jGe9fv/MtcPiVRA10PYpiVDv3aPobewItkxbLmb7nKA
yPcK/TsYasbT6I9P3lwximmwsUzQWKjgSeZUyvJN3eNHkzgVrN2HCMGth0SvRrL2walJcURiFADD
wdp2UHBvAiAbUV4vm5/UMmwCVh8b2FJwnZ9vTX2K0UC2sssphTMoetCGd018YJmrF7N3WZT8sG1k
CaY+FDaIn0bIspZSvZ+76saOzYd+sQ/VgE5NnSiPxIgBooWMsjO12XwPWnTdr2l01Wd5ctexPP+6
802rfn9ZzuabhJNhD9U42DG+KcyTZzB/fsvV6jbL0vdwfM5RAEyBvzwq4YGmibMYwHML+TsxQUF9
+TskoZ7NNp8h+NuypH3C1pZVkLoNNr3SQCYXTs/WHl+6XA5Faw7YeCwmziItbVGiTgU5MXeZerB4
eioxbLXbHS4LT6DQhyBhrw06TLHeY10H9q5G/cGcO6REQ+srj4qjnr2ZNugZAaGiz52Xty8tGe57
ar+AZ8rRivQ2mTFXau8hRkgP1+ajhM0uUcCf1AgfpVKHWGcDcWLLDrn1HLZmgCbXnU2VeqWNOGFT
FUXplYZgsfsZue/OmwavRD/Nv1gOdnPlAwPtpxB5jiooP6cE7X515YL5KABQuEPRfJVqO3eIfPE+
BAmeqUzMcJgT8OWlxU+DLvdW/ADUV1p4/fyuh+OOR5cb6oc04Q5pxqiN0WqKA6HreLk6qt0eFK25
tdUdr7T+0N8O4D+CxKujzIG7R3O00EbxW4useaZ6eZcD6PqljjyLpddAoru8Y7KJfFyNiFcZQg+Q
jAlbloboXPzTiLzk03ECuZeGdoYCQMyZUd6mQIdUzCpg9Gff/6bFL4KZWbwEQehqe2af73yMzEa3
3yLs6kJJnRY57pt2TAqnQf+AN9Z65BlxlB4v6y3b0q0oYUsrWmYsMSAqHfkpGzRgvPUnELkDFWwP
sX9HK3GMde6riUwr4T3VlJuyRsZfJ0fT2qlvSS+0jUbi7CqsJiutEGJCJTv0sfGilOj4pp2vcOB9
dcRNNXSyjeZhZSiah8S3YtQNDcOJxz3eOtnphFcHPx9gNZAqFRJ7TB17paYw45aPbgYyR7Oz3Nam
57H7EWvT4wiqyR3Ps5qpeHKApojOCoZM2l9sKiOilCZa6VX1Wf9qN+ANaMskg9Ci9mqdzB7ne+Rd
8n39EEk+RythFWK2aqXctVhtuVxZmN/EI/hPB7pX4FoX7C/tNBP1LQsHVRVvylwbldjSsaAAhLqJ
+U8bQL9E7Q8qiKWS9LdFE0SBoEEk/alUhx3vt96OfwlH2tc00fS8Jp8/68m0RNfHGsKrOQnihH5J
h2UnwS9dyo0I4eCTZErUcoGD7c00QFv/Uc0yr4z2RuRlqSCAiH6oIpx6vcAuZasjT7KzHn0dowhN
wQ8t8dL6yowApaC+KpiK+wdXoyNnT8C7tj5DPq9fUdu53ba4FM0eb508DIqkP1jgllNYtNNgJPVq
G1GCSfbUxJisAVERM/1pmp1kHlF1tu9A031/WSvpGUdNRsc9jxZ1cUQzBVcs6q5YSiVzEa1iUL0A
4AFiqib/QRn/pzX8kCZELw1PWyNbA4tQuzEZSpjJyY5iZHV24gqpG9loJdg6aBBVK5uh1czzwxQB
NKX6bavt1RS9DKDBvbyE8t36UEqw+jIqa5Kt01lKB1hW+ya1fnTheNfumb0sqrA3SglWT4q4Swm4
adxhjm2v5mGKYnT30FnjKyfjbT+Pscsxf3KdmYmxt3NS4ejtQOnMNtZp0M/WP6AVSdVyCKfAb1Aq
b5relfZk57FTto9Z9XsXHla6qh8CRbb7iusYuKshsNQOY/297zw7fcnVvVlFGQa1bW/kCMcaVdg6
VFsgsXUejgD342Po9WjFdQyHHr4rN7PX3i1+7vFH5Wz6ly1H6i83soVzPthDMlvlKhss7zRLAovY
p1zfu1TlweFGjvAgXyhIKIsectLvhm9eEd9gPv1S+XNQfKmBJ4rL7gBE050oWFaN+7S0wnuNj3jM
sWoV+1z6WeQpx9A3bsZn41d+KI5zBpIot/kN/i2649Sk6/qHHdNAG/BfjVYYNovLMIRgRm5sDQOZ
tTdbzZ566+78daFupAi7p5Au1rXVcpLmQNs7CrqeHE3iS+uBrKDipc/nQ423GS4ke3i6bDnS07GR
LexokVtDXCmQzTvjes4gRK3PQD05NLF5vCxK6ks3ooRdBI4EQMk5RBXKeFAAFEPmBIxpaFgwM3Qc
0q+Xxe3t3fr3TT5sqsKqzwqI0+y3Snso177pPWe2t3rr3zcyaIakEZKkWL0mxtXwkHdHbl2xfxiv
QYMaCn+qjn4ulLw+i2k7vYtYquIWKq4zxWuq92gXiU1SpMCgCUU9DA2N+CfIqLuhyhlBVEe7F431
V+NYNd64vC1Ke4NBdH9YqtdCe0qL8vHyPkkDh41g4daL2wK/uQYOMRJ8du2WCxxJFzoj+qLMBOTC
Jv2HasVWVeEKyimLZ5OtoYqKwdeJWAGAGKdweNDqtVdM3QG5W+36r+P9oaB4AUWFGkXDGqskHUYU
ev59mDGIdXkR92QIl08B+gIbGMZAOcWu4WUQOuqszjtCpNa+UUTwU3PWUaNvIaTvKyBYqdQNCfMX
S0P4Ve4FQ7IGGxjkOnWNLj40uwrnt25rbSYzlq1OjuVyiMv7JHxDj7fBnzodCcj5hdBTn9xX0and
K+bLAEc+CRcO9jh2ZRGvo7BG5qf02iA33HyhgFWYnAwFtfqsUYcNO7eNNDQCCLVmEJUgshQ0XurK
assYQgslf5kiTDcksTcS4lfUcNrWBDNi4qq5Ely2HbmyG7mCslMbsclc484FLT5zjDKtyZ2Qzf5U
PgObw9Xm5wLMYCV7pulehmtXuOB3+jbTLQABIXRJB/Qu3JTFrUXfQSLlxdZVbx3q0OPNMdxLj0ht
eaOz4HUUvnAbeNTwAcRvE/ZQ96ZDwzrQrOfLqyu9hjaCBGejUnVsugiCIis6zXhMMqUIVnCXy2J2
9Pnz0t3cRElHk6miq5jJDp16nF4ifXEUVPe1vt95p+zt2Z+/b4RFqYG6fg1hCfmtVf6kuyE/hSjn
14rtzmOg9sHUAvJ4L2ctDwQx0U0xN2wCnVVwc2We887iiOW7ZnQ4EJPSiWOSQDkwPXf0pjySbMb/
b06GmvgGFlpZrMcMA3CZ/Tzrv6q8P11e9v9lKT6+SPCJVYNxybnB9PdQPQB9YhzuhgzzftEVBb6+
pR8U1ErMzrf5TjAla/IGf8eHYCFwa0EcQwuGpVjqt4brh84kzjSZd+ZsYALH8iuFO1ry0OXz1cAm
VOzUE43yk64+6ll0ZdPwqTZ/jOytaAlgFgnMJLoaLBSSRhIdulL71WaNz3nq1KWmOkOL2seKGDLW
e2xd0rBwo4gQFhLTTulMoUg23A/diSfvNdqEDNXj07yzW3IH+7FmgoNtwmqww/XtWRMQcD624XRQ
qwetuzPwplAslF2eLpuH/PB/CBQ8K2/UzDRGWEdlhIAfso+tqmFEc/Ivi9m1QtGJFpiQHYb1XOR3
oOyoGcBscoeraP46pamb970HJOhR260WrFb2ObahICWmAOXCGBtyu8KKVja6+YiKALiKz20YH0Lj
yoTF4/nSJz9SpLWmxB2K85R7TT84KFvuKP73AkO+to4qol1StcQCk2IOeouiNALwGrA5LfJbQape
GzHxwpp5OZ1dq7xvVPAsFu7SfqGA986iO3X+72EUP3+HcJ0QjPn3UY3viLqlCpBcGYE/Aghao2ju
wjKJHSBSzcFl5aW6g2EbuTqVImgQPMC4kJSnVEc4Zt9mxpHXT+keTvX62X9tL9pgGTXwwlZFLrRh
aVEGnTGIE5oVagTgdKDgLWEGhnIi4tnhucVcy85NJlML7af6Sh2O9L3YS6QQCwZlQK1pvjWBA5vP
AZ9+XV66v8Nl3CAbGcK5nEybo2/ewIMqcpkCs9ntv9rTQjiR8Vxn4bRuTh65A3L0822dvV5WYv1I
cXO2Sgg21yMzYCsKRFjFnWL1AJPyTX7u2v86h/x5rYQAZsR+aOsxc6f6Rp9+lhhoyB+YvlPSkO8I
mgyQZQE0gClIyWdz5HOGHenJ6HQ8SLudLZev1n8EiBAVYTyzWU0hoJofm2atq0fhIxnCHev9+4rB
aoGjHQBpDOheYs8Wt8AlZK+rFQ5cB6kuZrEWZ6lC+tNM+uKFUyX9CYbE7mkJEzC4t1ka7rwipIr+
mX7SVB1TV8JKFokxqqUBRQmPMCZ+ylWntVIn30MnlVo4hQAwYiFlYAmx2GTV+dwCXhMDdN/YgOGe
EIA+5sNlG/87OMByboQI4ZUZWUrdrUKM7MDi+2V8zIZnXDpO37c7Oye1wI0owZ2WPNSyxYAoFp5N
jG0Wfe5eVkZqGxsJ6xdswmZ04ZqVMkDCaLzm8XEC9eB8q1VfW/NoJK/luFNEkzlvDRPF8N84UX8h
JHRT24Cdz0ZgVT4VOhBLMPLdRD+j6t2wvsXF6bJy0uXbSBOVw8DhiPAfVa35WGc/lGonaSNdPEzz
rSiqECPmp1I95SMfFJjb8NLxs67ephVCa/vNMl4TQKOP75f1kZr3ys2MjBvg8sTHeDGoc84W3rnJ
YIA9UXPaKkG79l7gsCdGuIkaK7fzsYKYjJ4MG5OAOpzC3pVKpJuzUUa4jZbEJGxelWmC8hbIFSf+
jXKnpRj687Nn6haueXu9/NQfLW98ZRgHTNzmDMTYy0sqaUnAabYNtqKAImQU5xD1Wl/QPRdjViDz
yNXkxd/MN4y4H0MnP6dgbfTtJ6XaESpX/UOm4EGYMhhRbWPwFhGqOTyR/76b47NOgttoOiXRkhC/
H+nnpjqa9ld7D0NebiMfKghHK4/tUTEYRJjsVqEnzlJnF0dRemvYDJe5qa85YOHWGFi8gDEGMvJ6
BcX5jozTitvS/vdz0BQDc3BLgP8y13vysw9U037CxbdO7g0mXPqSDo9ZyKLRjSqknpwwmmGYl81O
ZgFbkYIFLLXOFZ5joqoYX4bqSrW/Xv592dJtf1+wgCXVqnwg+H2tPVbD71EHe/t8GPK9HK/sLiR4
50AWgFn+ao+cNS3BWBU8oDp52hg5lBwH9cTQ8p6Fx8sqySxuK0qwOCUqQPNUw19UOvI4S+rp0UvN
Yu//JmX9is19qAxmx5MOUgCpk2uDi7qsCTCtfxECcBVzRfFBw8xnIUtPbLOzV1VA7wICDQPoaNHe
pLPUBDCr9/+FCKF4w9GNwyMIiTGytOixZ2IiNU01kIw/XVZHKsnCvBUGvVQTgKef1SEV0nqJhvNj
GSsb5l0yHUPVH/boqiSdMYhdEcCuSL+gO/2Tnd/szZTOMYmRmHUHy3Braj0nIKI19KVxMOLugKfN
nXMMN4c8MNu9tm/Zgd3KFqyPzZ1ejqilu6RY3J4294ut7Tw3ZNEEoB8Y7kQkEy0R4YhHS1TAXta+
DnTWgjx68IwWQLU5VeghVGMwTDVh6hHWAOJt7HcqQrLjhTsQBgPUFwMe9/MmDhYJrSVGrGSBFodx
YG5X7Byy7h9eAjqeUuuAHkAQRGzcPlNsAzEnQrLQJxgv40PpdYDlsuvgslFK9fkQJOLj1nM5RpUJ
QbraguZXa8LuscirUcVrDtyXOydabpsbccIdglxkOecl4mgznhzwizpZoh7ZhBA3s0DhEhduZ6M9
drrrq2XvlSALqpFxwfwIMi5A3xa2Ti+0UJtihvcdEk6G/aWqIoA71ucoJZ6h/eyA03N5bWVeH80H
GAFS8Z5TxeExy+4noytWr0/HxlG7iINSMC6OpAbu7IAyUf36fxMonj5mpnrXQKCdlcgK/+am6iQl
okRrcKgxvVyWJjvrGMEE/yrY1oAnI8Qd6M6rR73Ha9WYAJjKTBQO9ljDpSsIIBA0pVkIPsWzbi1q
ouerdWpk8grTn2nqNJjLB8Z+93hZmz9hkpiTwRAwancI1AEsKJimikdClrUdosGTfexeyY0O+Dtn
eh1vUxcgYuSdncZguTWdr8WNeTffz3dvaL492kcLGCCY6/Uvf49sdbefI4Q+9bioS1Thc9ZNnMIS
VeHnyxIk+BMU/acfGgsHIi5znYBDuXP1gN6GN8CcuO8862jd5lf9m+INV9WN6YAfB1rm58Lv9kIV
2YW4lS+Ya0faGh1lkG8AlDPLziy+DUvFK1GruKypBLl91ZSB6QX16HV/P3vtJEMvZztipBLH9FXB
DZjOhWdOgMoyw0OW4xHfdyDvw1gZpkjRFOKpZb/XOyr1fRa68gGbC2g+VFw+f0QWaktttHhCJWl/
FdL4lJvMSZo+6AmgEDLuDPN9EgGrMPp5WX2Zj98KFkIcVONrPOggeOKF08fHAiOs3XS6LES2mRac
q2Yi/4u6grDEamU3qWkilFaswxICvuTAzB902fFwktaC9c4H1gRSdCB+FrE70n40jB6QOK7G703Q
z2Ks3o3T7Dho7WlIu2NM50ezesPcrrvwAnPi2hUpop3WUqmuNqJStMsCxEvMeCoKIQq6jwHg0WUu
2nOTkjt544Nw8PKaym4s60OOmPicCrVlaLGBxRTJFz1O/Fqrvi2h6g2EO1X9c473+vVkwRXDIVAN
zJGgw1nw6caSY4BiAkxBGOugTNGX/NiUyA4mU3iv6+XNNA6RS0oldIlG9miZZN4eHfErK8aaORQv
aPBhtEkzA4dBpz+S8X7Ify2jO7XBNP7DuoLmAMRZFtqAdTHPirkFhacEjsdkL1V7SpK3Nn5Pq7de
fd/DzZDU9zDHYADshqI7GE8UwckmY9HPuP6xosgp90Mwo6g1Blp0p9GAaQEj4EsiL2QvYSlN2Gzl
Cs51SlNdUQHG5qpG8HNyH5Rj2wTs2xflmTV+3PrN846Xke4eBcDFOvCJf4J7M5cM5Zh1VJ5lmMyl
Z0N1dO27mnyN9mAXZcePbSQJ/iyjY8niVRLePw7o6yr1+5i6xh7ouNTXbOUIh4FPlj6xVU7RoVVW
Ow5O5hRX+kOH/JtX39ehS58uH/gdzf5cIZunWzgm/28N43UYHyOz5UuZgmkq/3JZjmSMElaJVATo
fAAyR8R03tJaJaCZJ1y9B9PVjtpTULogCGN32jf+uLjJob4HmsfoLG+XBcuuoq1cIarpVqr5ko2w
yvYHH07AkON2cFkEWX9DDOS2MoQTN6iZXqYKZAxBRhzyDOZwbzqxU+uFj+WTNnqFqwMrj3r8e+Ze
YwDB/Zd0z/YLhLOXJZaiKxlWdyHkPl3UAIhXromOjoXdD3Vz2lF4b1GFq3emVjebExS2Hs1D6Wvv
CkiqQTbKbzFXMY+e5mVefEC+qXeW2TFe+WG5wvTse/TMgr3E0P+y+mvADoxNjOoLq9/FFjeXCE5c
PdCgPISHU+6ammMF2m3ttkB18w2vPeu/tBOGnYtDcjC/mv/wRgcS1X8+QVj+aQlBN0lxbfbJFdpf
iXlie6jd0oMKIiW4ddUA+aLg7PLW0Gq1XLWsfvbNb9sYwJfzaA6/L2+t1KduxAieLp3qCk3dEIPu
7nb4AeyIsLwpyQTO893wVC4LsKA2BrgBCyRYUbqk0xKFkMXBN5D1KHWa6LT53nHqmiO6BszRRaIC
78r0V2fGnjUPNzZtvaUxbpSEBUp2P/F0xx9KY2ZY0n8+at2HjUM02jwMB7XGpQIq5x7ECEru2vNp
BsW2+brUR6be6nt5utU8/vIfwILS0cyJxRC7V9XGnkud4ObMmfqQ5uYjzvO/BCAbEYJaepQq01wj
KCCF7jeJO2oHNcVIDT/NylVU7PkjqYPYiBOste3tTolWCCMdGZdxwEB3hkQg2NX+wVo3YgRrHc1K
m/oQC2em2pG3QZmoHrIjrjJ51d4ko1QlJHHgZRBp2n8APTeGwRGHJkMFw9BaYKHWpmN0/r8wxIHm
AJl5oIIZBHGxsHBm0WQdolIU37Tfke61yMTpRhCHrgLg3DxxIxOwLsfLqygzP1tb6zkYyNP+apS0
lsmsGcVmVTlAGBv9NhubHQcp815bEcItrNRA161jqKXEmDaN7rLEKYDtpFdfL6sicylbOcJdENcA
7ALFHAIodDGw9q5o/WUqnKj0uz2qzj1Rgs+vSamlrQFRKSk8wAJXDcEcr9t05yx+v6yVtCS7VUvw
lE2RmoAExvNBOfaz0xGH3XQnw7ddclddgx/Ry5zU1fzlcMXuoi9fE/cr9/YeautZEp3U9hsED5I3
/dir3WqZfeHnhT8uZTD2tkO1a4WjI/LnZZ33llc4CDVQN+aSQRzg1p+UFXoH0KH4TxssSepTKz5c
lie1UACEIj2k4SyIuRJtrBdd6RF6G3Ww6OfKuGH8+7JnNNJF3EgRHJZtx1lOeqSF4vwwsuGoKGDH
Da+nNvcrds93scfXB8Nfm7aRJzwoihpjAuEArYAByH5bSBq86p76oL+AkZQPTsVd5Xn21CO5rYMu
CG/44+VVlTlNuEq8RNFeBKwhwXAHHZTm0Qx9FRQvUsA1xYZr7tH6Sf3XRohgmXw2I+XPooZl7Knk
JQZe8WU1pOk8EN2YFqZQ1xY2wa8sKXhKpnB9mCl3dXlfcLRRo1/1PTZ+NsOdCZS86oYrh1R9uixY
un4buYKTCYm2pNF68NuFg1IEdVwLgdHe40xqJRspwi4pzZAPC/Kybl3cGuUvYz6TPnfAi8SrAhBp
mV+a3y7rJT1tG4nClk1lVdtFtdpFe2Unb/Fww9s3undlS6QAPRT9CWh5BfK9WA4Z1EpdOgIpVai4
iaUH2Vg6KbsbtHjnRSQZdoWIjShho3gK8iWrwItoAor4ozY4yzG+WQ7KjXHfNE5+4u58bb9pO0U7
iTtZiVcw74cS/4pR9jlYrVql1/mI3CQQqBiqSaDHXvrIMbSVmdcHU+/lXZNY4ydxgpKdPmbWmEJc
Rc658kVLjpry5bIIbU8lwRbR9Tayek23NvTLiImbxsuHmz7zgFiKFKGvDb87I2jYtcoemuGaFvdt
fNdyr4dji3ZWV/ayhL4YK0NVFEOOYoZZa1WqLCPq55XHb/U70Ew9lt8N90t8Hs7dMfrSBzmIso/p
uUCR5ir62u4xbEkuwU8fIByTIgSpF03xAVMYhFNQRV5kvw32bRXtFSx2dRXu26ZW4yymEKVzD0N0
wJXijvEzCn6l5/ckSF5KzYtP/B687efeiZ+qw/e9HOmessLdyFiJNlEbO9/n3mh4Bm+dJvdj/k1P
ni8b2Z4k4VbMrHLuChO6GrM7hNd1djVnX9r5MYz3Lo71RAj373YDxXFO9BPoRtJAUkPAcP+tS3fi
almyVwOrs4EXA2UI4QVVWqMiobGyJYAohYZ3mGqYsqDWg6W4nicPyqHVxF2MveGq/2Hu25YjRZYt
f6Wt3+nDnWDs9DEbLplKZUoq3VX1gqnUKiACgoAAAvj6WdTuvbeSTBNTe17GrB+6TFJ6xs3Dw335
WvaZYwoudRwKMPoagPUuapdZKqUoUGwG87QVNfBvkOlGBYa2IMhVcUGSgLIw9d2LUuzT/krL9mCH
Gp29a10r58VVtznPA3MEU3W6ZUlEqz5G+V3pezZtVBV5Ex5AVjDaO0qSfZeAwZgMcQ8QIsrboRye
evC7tO2r2c3FtNCDipBg+7G58Vp9M2QoRwPBAEXhNQ94ZueY4FA3wHCHUMBc3ijIy1SVNjmIA+AB
U6jwgHiDhT6qeM5ap/+5Gf5oauFsKwVN18KcTeUHSODILLQUDXJoA6SRK1Y8+1lj6CJ1DfSSmmgV
O75I0kmBl9CCsaL3A5BQbnQQwLbGi6YOVXdNRbv5/ASeuZlnQ/+yt3BsnRx5jqcoHk/ak+6B4dd8
SMFcN3Xx53bWxrXwatDUtIR053E5wI2CHJCYb5WztaZsKzyyI6tUUmcMWgba70G1hMfSCQulZmYk
AS13FxogXk3FLp++jZAY4PVNbsRrauRnZhEgNUJQu3LA2Lm8/kvu1ZOf+iC3d5JwFI9jMiFBsFF8
ZXecufeP7Cy2ojCszJa614XcvxnYVWE85GvSAWcc5ZGJxQa0JsvPrRrz1iZ2aFoqdP+DFgQLMSBo
qJBARc14sRXMyXJTnmGy7Kx7bvkU9SK743QlZjg7jg9W5v3xIUvUG0Rzcx1WGPyb1UI8Zq3N6uxi
fLCw8PhUy3xTTLBQl++iji3wSxrIln5+blaMLEV4bKeyUhyQLhyAf2mdnSI2PO8KSn9lrpbKVKSs
e8+uMBK9c26y3oygBRB9Po5zZaePq24tEk9Ng9ZjFPY6sGFMV7l7cEYWKhBLtqMViZwfZsQZzxQe
43qA3hHUu3mIbvoo60E+qfRtou5btlYumJdoERUcfalF2M57yltfw+yW3SOp7uvxOk33hdyjOGWw
uO9uP5+Es27i3zvmp6zihz1JE73n1Jz3ZK62fQ6Ro/wZ8qIJW2n+WlvPxRnuep9I4c9nmNEvXVPv
S/7w+UjWLCyujapOfTLosICmmIRvzdZY2ffn0v9HS7PwEm5eTNAsw1wVjv5AKKUBmRQJOn/8MvRa
7DOyGfIqaOWdj3bnz0e3anzhPLJ0MhyiEhwI/aFMGgCCw7q7KacvUGgbqB8qbc81c8Xq2c2IrBeu
fpQeTooPsiFuamtZH5bwWAmPcxtt3cA+D2gSfHXv9P+gt86CficI4IEzNU9UEslgSwEd3x6dqP2P
sqkeBuTCOoNHOjCZKxNqnjloH20tJlS1xCxrlvehcZDoKk4DdhCv3lVy/2jeNW/VSg/VGcYBIL0+
DG3hmkkCmjmDw1z/pl/nT949ux7faz8Qe28MrThydk/Obbrm4vTPB7nkfRWeWUAnBVbxOo3Vj74M
nCt7lxVBBqqVFWPnXMmHEZ6Qcxqi0vkAW6h3RpzW4QRkG70j9vbzlTt3/3y0My/sB5eVObRgLYWd
0vJ3bmHvM9DMqXEtQbRmZuGIOyNrrLKdzTh6SNQlRXZtLXl/DtTxcVc4s1P7MBa0knpjNxvRLlCT
2DYv9IEfjIjvqxf7nrpBvuKGz955Hydv4YfRUaX3bF4kyZ/SV8j+fmsjGWhxDmBl6wTau9ibDz3A
+bfF0//bsi38M/xm0eQNLFvWmyJPpiWDWn/83Mbq8BYuuh+Zoenz3nCvLICcvhlBu88vZ/pmhSFV
L9Pl8IVFUGcxt2Ttub3iUJyFQ8Gt7WZDDdsoj9dlYNzYqMcH7qySEX/VgS7wVmKkM6iqGZ4GKT40
FkIIddnhnozo6BKtAcyzyPG2vymLS0ahIRaZpYxyej/WVzy56LptPUZafU3Zykk8k2GYvwDoF9F8
gPr0El4xDSC/KThA1z4g5awvolJAQxtQK0gvJ1BO3Y2ZC22UuFxjnjS8eTaP46Rj04uTU5EUqCsP
/dHM3aceSpMl6HIvmNpBQ1vzb8rq0NQvlbVtvCffCXq00WhVbOnvhvHq4o3iBPrAboESDfxUjy3w
ZKorUicXU89CTzwgSwIRgrJqIh84Sin6oG2+gYchbNubdIJ0hriwzAx1yl1vyw2kWEZ5kBNDoeYb
mbRYa22wDmwM84JOsSh3Tn1ZaTyu1Y5r24TuXD4FbbmbCBjjt01/z4arxAJfHw9SmkYl/yvN9ymY
LF1EFWUV+dOXgt5wE91AG6jAC3Ex8BsKncVxo7eIV/kTyO/05IJ6F8R/qsQtaN4gbbAvxlvQ2HgG
i0hz4dX3pN2UzApEf3DcS5reutVB6x8z79lH3X86sGZfQfyuZjuvuivZlsvXRD2gbsL9e6+/qNzA
G7fQruY4P3oPUrX8TdogqrhR0watKHEOapLyRZdfKy8H3XUCqYWYuVcZpOyMR07vterVGiGck4DT
AlJkborpGlFTsy+lFvn5m1k5oZ1+1cdryCBoIg87FFLMnl6UZIPtF9LqMakvwHM7tT/aOqT+QU9u
kMbq5SNh3xWYfMCn1dfzhOyhfc39IWT9JrVjqcudht6KFvyHjnlTWCrQK7Il7AWgoU2Zx+DRXbvv
T0OnuTV1lnixdZSFlm2/pZMmjZN1MyYnNHbertm0URfnQXGQQasH+hfrCpS2MXbYvZ6iUXbFEZ4x
7yIXZfu+AXldKKIfXyx14VRdM6MF6QEtsqEKWchvGj1Igud7F8Kd/PINhaNnGdcrAz8jpYmqwwfL
i4PpVqPrNbjUfqKE0C90WQfTMyRMS4Su4Z0Xe1cilofxItt5kYjoFvK1oOiJ1m6CM/7h6GssLrqs
l1WbKnwNMwTjGEwnkbuFM1ab6uURHPCBH3kHFrz4f30+86dR0PHwF9ccRIpAD+GhXgZCqaz8JsAK
JkTQWWvjm7//wv8djW9x0+msBIOSg/pVGZTXdmjtsw3DOOuo37ZxspcXXbiWUjpTyDoe2+KGKzPL
9FuCOS2foMS145saUscx8o/Ra3t1XWydcI16YG2Ui6i5sMC38xPG6/mXFhrqhmtLu/h8wc7doh9m
0tfnGPpDDJaNAp1KzXxU3PS77lxMOt8JcMBK9YqKU+QXw2urzMBjGeiNCbps0Jmm8v52bsv8/Kuc
0cL7OMEnjN6+X5jCn0vyCAZvfYjFbPiORuw6ib6z7RBNd7jVApRZArkhQR+qDUD/0aVDg/vPv8jJ
JvYtgMSBybXQVAAM/OLwKC0bC91MEEaNzcYkdVjDuUrvyhzvPjd0sr4whP5QQCtcUNuhD+547v1i
KoQL4SYk3kBb7nLIDcWWufncyOkKL6wszqTZW1MxSFgBuSo4vifEZ0FFwfgLCO7OCjl0ZlG8Klc8
4drYFieUC1V6aU1VqFW3LX0QzkatcVueOLnFwBYHEhlLTeodBqZRXd8VrC6ffYcCNw01YRd992N1
5XW0+KF1dFhJZp7bImhj8tB7D+5tsnztMQqsTD8VCjXBrS7REGY+qWZvWi8ra7dmZ466P5zOyTbB
KzxiFn0Ed5ExbNxteml+BT9geiD3/E7snSu2c0K5hoo8fZvNk2tCMA2lHGfmPzm2nHqTr/ycQWhi
h6O38/TguQn62NqiRyOee5fClaHOd/KRS18YXKxml9Zd3nQw6F61hxzp4a0fOrfeN7UZttkluV7N
SZxkBxYGF95Vc0auvAwGa2czRFXYB6YB7frQ3nAobKw4t9Pq/bG1nxmuDyvZ8aLqwZyEJprIuCHb
/q0qAjnGZjg/0qateyMRHWVh+4rdNF6sXV5nTyMeBOB/BYjypCNsNKqKm1OpgK4CvLW/UHMqy3HX
Bnl2u1qQBLXnNlF7WUlwW+IJH9OKiKv7AR2N0I21Q30pvidfvLhBTuS6/JJu2jXB3fObFfJIqF/M
8d5SC6IjU5e6BHZRXXqzbwGy3yRR8d18mEInrG+67yt7dT52J3v1g7355x8W09HMos2ySoWeCThL
C+XNwArzLXoVI6UHHZ6AKzN7CkKYt88Hi4uI1uuSwi01jJB8S8egRrJ6A1rOPqAbNzLGQN6MkbfV
dmgWufgxhN43cakd6Eq3/xy7nowaxNkG2Gcw00sgYFMISSprdkbFwTZ+kO7982k9P8gPBhYuAPAy
BWZSOPR2cIH4roLapiHVyR3vAFXthA/QC+r5DXrgRht56Az6aah0q+wiFTQEEUFgukngT/WNEmrH
iBUYqrknTo98n5avvTJOY/15TT583YUD6RlhtW7OV5y7c7+pV4ifuZvsXlzciUBekLdyM6mIXlqX
Q2i40RCO0f0vw2COv4K/iN4szR6awsGMldOu1r9p3S3JQ588c3TbfL44ZxcfWRYoTOJcnwgz096p
cyrhvyYUvPgkrodBX0uonHUfYJEA5xuach2y2OQD9/BGnT0yiL0dtJZfd9cbZw9O2vFrG6QPzmUL
Pv0w3zSbz8e2ZnfxaKNJwyyIeWBj5+bOFtMBpWpQf45xlr19bun8LP57hIuID/oSztSmsET85zx/
svP488+fT8jyiALqAtwLEASIXBfgE0+KDPxeNbZk6mwlMh/JF3+4U3xr8OK6XMN8nBvNR2sLN1i6
YspkAWuj/9ylm6pdAz6tGVhsCNfLncGYDbjkfqaF6C8+n645iDmZLlCIoMTjAK2zpPYwzBHUf32j
QM/yHR7V6iOZb9DZ4qfh54bOBuEzYdfflsjioFYDWmw9Bku5pfchzzKknRm9KtO/oBuzSU0LCNOi
jXjvP6ucoyeOt096j84Gh1TXSSFXdvwpbBeOA4ynNqSGATY94U6BnFFt9Rzfh/0wAsOPWiCLZFAd
roFUQlak1VeeA+eOmE+AAoJMlA8YzSKctHML1Fu1VGGadBD/OAirRKdNXMno50T/19vwv9L36ss/
Fk/+z3/j32+VQC0lBen38T//50a889++FK9v7/K/5z/81y8ufm/7Xl2/lqe/dPQ3+PC/jeMZ/3r0
j5i3eTvedu/NePcuu6L9+fn4mvNv/t/+8Lf3n5/yMIr3P39/qzrezp+W5hX//e8f7f7683c8Dj9s
uPnz//7hPIA/f796/es1fZVvr83JH72/yvbP3x39D1BLmtC8QDu3DzoiHFX1Pv/Etv4wwAVoe7Zh
QnYaifTff+MVuNT//F0zjD/wu8iigfADD2Es0e+/SbAtzD8znT9AHY62GCin4Q7EU+H3fw7/aJX+
vWq/gerxS5XzVsLq8UFEN7Y/48bwDSFTgJ7lxc1PRNIRI8tY2GfFgMxwVQV22vJ/bI6jvfHRyuK4
o8XWxGDsn+Ja/jxmfIsPYRtIDHRjkJSHuMz2aOZ77Lv+uXOGuPILETS2HFeO/XJYMDU37sO1AK+G
V9R8Kj4YHKxyhJrdUIctGrVvkGtJtr6n1ggBT6yg68qDYBhqIVhdnOdjK5SlpRqhTB/WeiajUZfm
1paWvfLkXVwtuPXhH8GfAzClCyLHnzH4h7FQjZHCaKAvzcrBDidgt9sSBLM2MHhEPgyUvnVD0axE
HQu3AaMovaMcjr0BclSkZY6HBrLFtFUSLDq2WwPm37ntxhOjFiMCHw+V7omVHTLfvx8uBNgDFQF0
Wyy4KcivzYfh44J546gnxEUrm2Z5L5B99CKYQzt2ytoVS6eLZkEBygFzrTGXHb3FyNAWW5mUoi+Z
O2jKHycbqpJQ2vkPrJgOKJpBDATdpZ+v0g+L1jNF3XzOWWZ1VrNLOtbA+7d+LYcVQydHCwAyuHVE
HVgsABgWO52CrTedMh9576JLw04xtvV7VDQIyCs2QqvMH6DzKVeu7zOrheQLmOdAPgZntGyT1b3E
naquAKzGtHns2nzYNLatbXgt1oQhlssF4V0cMDCdOKYB1Pty9+u+43aqtqyQqpRuq4pYu0Qlawyj
i+2OzQcPhb2uwwPqOvjijrdfXRd66psTC0dPsAt0BSGBXxzK5zIx1pJnZ0yBzhaRoudaLgEX17Ep
B3leMQyiAMRs3FuZ72C9fO+yEGa1q1lWrCzVOXOmCywmRJ+xO5YHGTe/TerOKMI5oSZjnXBgavqs
LvZ9MUsAdnbhrTFWLdYMswlmTGwMwySmDb6PxZ60uEslYTlKmsrVdsL271ntyF8eGIInbHobk+j4
J0uWGWktHQlNWG9QcpfqIIhGpEDjLKmNeFDWGvj53KBmxwS0JqhhTgMpMrv7UqMhjnu+6TxRxIWf
rpUFTpcLN/FsBNqvc+fr4mnLrSIfhUFoODDkqRKuQTe0McewaktQqLXMiD+EK3/HAx9v5jOjwg2G
rYj1Akn+cjd6ttZNOMwsnKDRHsJpsrgwxPBr1zE2BJYI4QX+m+OAZQIDveRF74wug442cONtL5uI
dbLafD6WhVeareD9BcwYwiMAnpcyY63ry5xMkNMjTZYGJv43lulEg9ayfjWtN5tC9w2gBwjksdcX
h7g1DeRplVeEw1S4YdbZw700fIA9oAn3+uujwsx5ZD5NFogWjv1FN/VdAXBtAQ2D9EF0ybDvwfsS
iFGtIdNP9wLYFtGLjk4CHXtvGaUlutHmXZqVuBlT9Cr3bqeFQBZ6/8GA4NVnzhXwG2FYxwPKrMpT
rSzAiEGhzTZp+mRcm12dpNdQ4V7rIjg3Jn++5nHR2+DBXrgi6G7XpPFYGeqFRHYQmLQrvUrJ7vM1
OmMF2TnX8gFpBZB7yaVUarpywNmEl1UjmpjK6as9Ft7K9j5rZO4pRX8LOleXKYa8N2iWGDCiIacd
57yxb9K2Viu5xjOHaK6//cvKYnVMkbKcl4C15AnSe0QUVjC1dRfPzYT3n8/aqSkU4Vx0CyCliR1n
L57mjpr5H3qLhY7C1RvgKmQRMx36XJBurcv5jK051YCdjUc3On8XftVnjJnK1hlImai9Z57HD61K
81e8Iuxfdna2O5OiQkfYR9CiL2ZQJaaGChhMVfCrsdOMWsBMoKU+n7zTi8J2wcVvgX8NYHFIxx+f
Ik49VRBQCoRZKtDNZHZV9VKkjLT7nqSWAAWAVvwq+TW2xczdPIcTSBLCUxzbVHhWmapKixDtF1aQ
MMh7asxxokKaM3NSs1aYPtGknQ3CE6HJGZ3OeIksDFZYHQOqwpCj7fwEdLOW8NOt6wtUiVp/JE+a
gvrS1oU/bAK0dKOsM1KhfzWlkC+tQXo3TGiXmqHgZiJBtp91N3bno0PScNlQIPCSJhjlyYT6U9r4
2cvnS3S650C7jzj5p6Q08j2Lb99QCZF2C/eRmkp0LRdTL8E6Uk/Jd61ICmdlQ5yz5kKdHpg1+DvM
2fHiSFQJhkYg0FMUVEhAXDnmY2PXbRM2kJ/NVqydbj80F9tQ1PkprINw9tiameQ070pcgLbF0OBn
Zy6NeV+wFA84p0qCzBrWXPnipYPrHSah4jOnwqHY4VnHJvWZUkljbhFKX9/knfs+TnoZMj2L8lqA
6slW95+v37kx4vh6pomIRccz7thgp9tSajXuw1xBS6BLrWd/yK/qAtQnDLn/lRf3mfXDZCJJ5BEk
COEOj61ZRW95WmOXYYpnCmCDrRQP2ghUHEgmrBU87jlb830IaiokSvC8P7ZFhNOoUYEC1CFyiDO3
0vZln9LLopRT/Pkknlk1MCnNj2BoqiNaXzhenoFUhSQS8lW+EFFdM+/RJFKPKzSPxXg9AjgKjfeV
S+x05QA9g8Ie3IfjwA0vnGMFwropz3WcBVfKKzmVSezoytj5OUUvPIqom18dJAFhFKL2+U0MoYPF
SddMLa0zghitU4Pakr7KKThGm+5QZEq/pAkbvmhmvUZ/crqKBBtllhxyQKQOSfLjVZT2aFdeB6uN
mortVOMmq4HFCIu2WNucBB/1IT2Dswf/ZfmgOQZhJLpsFxNqUd8rei5KKCbyDkwCo11+qf1G54HF
J/5UgI3insl6yoJ87Lpqxdmc7iFkGrBfwWbwM0G0GGiRIxzKBeOh1zTtVVWUqC3bSFqi4qgoJCUK
+pA4JRoOP1/Vk4ALIGeopzg4/yA/guc5nl/W1+PIK4rrzi/93UDS4uBboNX5dSsQJ7MtPPhQ3Vu6
tamfzFGvczzQS0dEKFU0oZ+SNdqVk72CnBcOwjyDPnqFfyLYP+Sj2nZoejS3Qgy1GbN4jsgCY2yx
XBlQtJ8P6KwppFPwWAQBBJhJjqetmLqmLR2oD5mlci9Mtx0iG2I0sU61Yfu5qTMrhAjLwS2Euhtx
ln0MpZETLzeHMhwE5A9LHd4mSpqi+sV0MrJ4mD1oL8zbH+muZRyiTNnRkk94GUmI3QR6khXfXKJ1
Y/T5eE42+k87roGHHrwywqzjqUu1oZFO6oDerTZz1LJJ0mshAaswhEINbTdUmik3rTmKX9/peMsi
lQLObyioLLl8mUUd6vKxBMOFX182iUZfHWaZ+X9kBqSzePXZ6ESed86HTZg2E208V5WgC7Y6Bxne
vK8gYs3FyrY4aRCY1wt88zhMHmiTwOF7bIh5rKq6CetlN0EKIWA3Sx+KrKmC0il2lW5diBzZGw54
JUGD79bz+Rr479zO/PANlqzFQG9Kr3MNvAg7iDyGpHP5c2dPzt3nG2bNzMIvuzIfRonDFfbWMFyV
Pnm0ymqtWHveyOw+Ztgdwv/j2TT7ftKgZ4FYa0wZ+HPRRB5qpeavwRDO7X5kH1A997D9kVg5tsPR
pcO6GizADgWXnbIH407apkJaChGfHVRenRwM6F78ugOe63Io34ASCpqNCzc/dk7l6xXM2lPOuzCb
6PRcpJ11+/lSnXOLKGrjZYQsPdQuzePRuf2oIWWJ+C4BY2ggqtHejF6LPIutLJBJfG7sdMlwmEHz
MQuQzy9r69gYBDztXjkYkyZUG0xVhrYGK2+qXz/RsIMgEq/4mR3w5AlvCaOzKzgsayLQ3pW9nW6d
oclX4rnTucPTHaRCOnwiehqWLymvGmxh2imauOTYBXSSY9Rnnh8Qo1rjjJ4381GkYyOkMrH7UDw8
o0pajOipdWd6sEyh5YNWWr0VzVjeZK5RXTBeyhUig5MOWwu0DGhlAic+HjfI8S18FXWEM5paN6Bv
yWT0RhTooXgtEJE1eFv5TXubOUJ/BkLHr2ImvMJ88ujYeTvEDJq4/3zbnMyzB35H5GMANEP/CJJm
x9um4SbNRNWjgcWrtU3u6eVWRzbjNrO8tYgS22Qx0wTHzcbLcW4hQ4l7GTQnNedJm+Qe9P24Bk85
cq33b7zRtuULt4ROi4gRVXcuWDo1O1EhXr7TdNP0GWm3Nq4OGhbIwz7UbGD5Kx1lw6O8TCtA6KfK
uS7w0rpzUFR0LtmgQ8+7EcoY4rHxrBebstbdD3XpA+rWWO4Qms1Qp48a7qef5ZFctUiATgj3rNhs
7R5s1xD4ACN/ULpcx9L4g9mp67xCvu8u8cE6Q8MW0mDJU6kXkEkuM3tg6KpiefLd9ovOLWPcUgSk
CPrk5QRKGtVooZM7NzxhfU/MsUQ77ugiyLgFDkvz6rBKNQMEpQZpSqTg/AZC9vuKpdgEXWu4FHj8
IrWsK5nTBJpTkyuzLq6tUfMOZc+StIh9vymHPKCOw6cULIVTR/8aHC0ZLj2HFGiT49Y4vFkEDV9I
8UH81wkoH/ocqRCpBnRf6VNJn60BRBt1AObDxL3z+sr3d03ScOdL1Snf29Sja8ldiwWGLNVY+Ubs
Chto2yC1uZVFqvJpvbXHzvWv2VSM6BeX/SAOCavrEf1bTaE9QtvMlPukb5v+gYB01omM3NAv+zTj
aAwdpom/12YyvtOq08zD1AgGUdpEH+1LOLhCv3JtRpud2XDV7dK0SppYKp+7L9TNDCeEG3RJ6KVJ
+peNoIrkwZQyG4owtc3TvaWGNE8jZAOz/Fmzs8QMUjjlKuhtuxnf+Ah1ZhsM7klGv+G0gRUoqR2e
3CdJQdxLwxHE20hmDubXcjAgTWBx3rivQ5PpBQ96kZdQ6hpbs05jxiUpA5Y1g34HZE2HnjWtke4N
Z2at4nKqde+yVtz/0QDF895UhUSzmOeW6YXV6VmBgFB4WayYl9gbQwjtxrdmPlEhVT48WF2TGGEh
baeMzLF3mvc6T/SvlpUBng74KgjgJlMALTvVOa83DePqoI9uCVVVU+nTc6P1UAPymryjiG2VB0LZ
EsFLYDQsfzEbs0BbqawgqSedpKujDllG0HBkKTpMC5vr2NsT86wo0wfrzejLEjwV/qTx0Ed9DN2K
/kCh8eFU9Ea21HjTTcnyCKDsydoqcAA/+Aknzc7ROyXjzPT0IcxsWdkhk9xxo7IQwIlzoZvvKbVa
CrIh0+u3Ex7iUL4ypkFtEhCiffVoadlX6UhgeJxcNwuBAYG4CE+1sYobVhkPQtlZH1Ug+FCXnnDw
5moyJtglSUZ93NiKp2+qwjMlNkvT4iE33PabN1GnfcwRDHdhk2oKL16Gvp0NMsD1PZSc9PHKY6kJ
okKVDRmSr1OLxs+mrz12jc70RG64A4H4oCgJ9LR7rS+Tq0wkxAIgqyXyktZdCpbynFoPE9Om7HnK
XY7FAM/DGJQ5R2mdtob9CMefPQt/SO7gu00WcwmhkUeNCw53A3q66ULBZ/5odLsFa2HZDHskDehX
pDjzcj/qqkMXkaxdtBRQxPeR3rHyHb02xmPWo1INXgcbIEInNXttiyx6DRYs6O243/qqz/XboSoN
+VyKUb/TG629MSYDySMFfa5pDz/Eb/rJ6YqdVgq/unCA6gT82zPqe9H2rAirUiM/+jHxq93YDl29
9Wln5geRGfpXLdOddItOi0LbAhSUvlvKMNC4RqSvdqVfO13Uciq0IEPESDZGXlN6SLnyjUvoBDvP
bqZLN9A623yhOh7sBPF+ptU47APJL8dUJ3tjHMvpILqM80g6YMWPiYK2MVTFMgWGggTNwuisqqT1
pUw08KywWpZ9oLPJJnFJlOq+J6jn11cSml1tYHVZb8XwJZ4KEpB8DaHU6HRbTEipfWt0qX8jbpIy
EO9xZoBBRXPti9HO4PLr1EHfsN8ZLXoPOqaxLXxJb25KUJRAygRMSa4RpYBLo6vEGsr0pTAG9l30
tfnsFhVJNrahlcBBWIUB35DjDmjioVN9jXyMldZ3iVbI8qFgVuM/p0zkYAMtcFzRj4OnSFCCzvvO
MicdXEY0seneSKBdhc6HpmxA7qESGnlgDMuihrAuiTi0d/lNyntRPLu8sMwt8wsyHbwUiLHHrBXI
8SohcEuyrC/KiKFOSLARKXDiftZA3rHtqaZvmxG7/KtWdJkb0rbvLm0tHdTOnrB4sU9yXcZA5DCA
x/1qZBe8HKbqR4Ny/4g3U1++qszzwFfhkuZtYMoA9qkHliDOtQptcGLSagQJonSdJ7gNtO0FgOvr
/i28lZQXkHZKh0uBM4oegbGlCZJyQ6sPgZkWTfJs1m6d34PzRjew2Yk7Rrk+gCR/LvT3d8ywRXZf
iqS1d0ZlCGzpknR2GZPe4+UD0acKnXIyIx12yUTz6qrJlGKXUjR+cQFxdh+YOkC2xyTI8Z6BDp/W
0hbEbO1U+iCenSyj/9b6KOu/Om0q07u8F6V8g9jGgCOUJ5lzXZcpeberBLwISvdb5zIHbiMPODXG
aTe6vZbHSQW3vE3cljFABlyCGQ55NeT1EyKjGttYaLz3Lga3MOwHm426cdOUyCU+u+CRT+8HzHS3
HftaFTeNPdXGBvXFrN/SdLSgLG91xbNyTXu8G3uLaxGGT+vvKLdChc9no93tnNys9Z2ugZEmrHjn
DcgqedalI/NRvohsQk7ONGjZQOyTTHuqg7jmgnsUyfPB8DmaqWVvlAGcBFpjmrE3rcgguSFu5Ngo
uCChsOahtFsczCDTO659K0vIWmyNrE7VRtNh4WCbufI2eFcWxhUzcj6EA/jK3aDudWpugEOhPCjT
yRy+pFJj5lPvWtp13XSVdwAZsNu+CV/v1bWdjhWyLR6zDXmfmQCQgJ1Nme2m1TxhfPE4pWSrt7b/
qrW6Lp+8RCkOeJzwzSIYOq1zYlxPyIhqGq1sLWSJO+qg5VEZ0V9FOirtpa5S9FcZYzk+/ozbfwl8
e5W/NZWsfrSfQm9niO5927y/t1evYvmb/x/ib2eC0//6J771BH4bAsPbvBa//e8fTf72yn+7exfd
959c5v8A984I3vkT/oHFNb0/8M5C+Qg0eADkoo7+TyyuYf9hQ5IWFxuqmgYy3fibv7G4gOJCickE
EBdlT4C2ZqjH31Bc8w/kBGdMNSgwZso74v4KEhcV7zkF8O+3J2TZQM6HJKODJp+fXfyLBEgnqYd6
XbGFKF2ZgvtBORJ9x60AZbw23yN2o39zpSW2uvC7b/akQ4FHue2NIH71bHj9cNOgHwdhpubxDfTg
/SegRL9bddUk0SR6Gbl97m49gKqiMgHaPcwb3Xn3LDpeOiU6ZX5+IrhEhkjriu8jqtbRKNusCRqP
VM/ZAF6a3WhzsdM7MTyljmgPtWOxO1s1zsE1RmQASCXw1xQwqalu6E0lJvcxybLxaejp/2HvS5Yj
x6HtvggvAJIgyKWZzFmZqVml2jBKpRLBAQNnEF/vk8/PDocjvPDe0atudZVyIIl7z4i4jGn4jlZE
3GCSDORx4IiOwIwQXpZY4hkN4VFOV4ce7aLVF1iw86Fox5usVHOr+PRd16O4ila5PMaJdATVSw9h
O3yrsiAfUC2MN2gwxKZmwnwQN4mrRLbFfpJkPqq1EtdptMNPRaqvWRF5vP9JsuBvpE3IX8m0fHd9
sZ5nC5cVhoj1fVnwy50j/KcjlThUVYOgC19/iRIfoBdhc+uxkIab/3wbUov4YCU+p/98lcm6NDca
dOK6rPZ7qfCnGj/kpQ0RWjtMQ24cjw8a1BWO/JH/RDU1H+kU9YhLDJbxNjFFD3yQzY2nhTwGTLp8
RJ9t7gT/wbfqOkzneBOUkGHM0G7H9u0aNW8hxcdcK0l38Tgvu0rhbZf3Fz4GeL1r0RfbqVub2xLF
OsgMrrirjwO8E4KXjyRvep6mAdqFNW4bjLGypYe7MnyrgQPpjGHqycNCBt9qwt+5NGERZjEnNSLj
719et440641o9vcPt5ZJfPBOEWR/rAX/qUX7BbMFfmO4fKu+/uoHEmzAixmkXtZfOhzFIY3wlvWK
Dzjs1JcvKTTjBL9U2DL+SZK1/+FRWR1Dgy+kXaU41OHwHboivka8Wa8rGNTfgUE2v0zmazPy5VFj
+N3MwwLvWji804I+srYwCMTqTHAUSUXKDALT9qXvRrGt5SJuBJ0NZwZoYi/mBYd8MrHknaJNL2+K
nt74uCZbO4TJgwLfsi3j1MxZGi5mBx06yQluWxzddNpS64pzDIXDpdGpygVUCp9V4+5Bkq46pmEj
N9Apz7kUI8ACMojy26ue44DUrsh5YIqDmJLwO6Qmwjy1Ghtk/TSaLYLYeB4aP1zG0tpNYpLxX73w
diPmtES7kEs9kG/SZkDHh9uCCz4xApto6jBaK49EAxE18VNHl/DDTsnyjHJkrEhlIDEQhqv8U864
EbyP+3PSctSY0HV5XktRX3HVTx+9JGyrXdTNm2bqsFB1tLwOMbMnaOLojqlqyWJMYGFWsrjbmmAJ
rmCyi+fUwPa7Wcf0caJVg0znBrU6tAsuzZr6awn9Qgb1TJhHDfC3vqIUEcJzLTd9D56gHNP5IDGp
dpBFlsm+QpH0VkBmfR3jKbxRjVxEagq5A6JPN56LEppahVYPkrj4gv0n/FL4tbvVtfw4KfN3EvHw
zPCoXKAdcRzkN8dIqtNrXIUk12VB0Zw4vDKN7xabt+6R41OE27CwHV6h7uFawi2BYj2eB1UQHRG0
WmwmrZbTTKJ306XmUU6MXevYVG8NLXqUMJLoCynFEVLfApQXkZhKuO26sTmpIYgt7E+QNzPL3gYa
Vx9pK/jHZONT6LF7e0wSr6LSZhuTMcEFR7rcM7UeKg8TQrZoOZ4iPRTvPCASdZAjzMyjGR+nWE6H
XiVo3isU99kSIvt5qZFNPLKaXOJeYKVsfIokH+wam55OUcbjhXXZUBO/s3cmfWOTqv22tvjXj3CI
SOIOoWQiX2NfvUxDlR4mguUQwsv7itSQuthRNw5ZIPv4A5tQcGSjvqvjXHPonRTbYaL9FZ//lKE7
t003LaJ35FrpHfiY7q1E80UWO8ZP0tDysSwd2UjsEXmPAt9POLqqs/QFx109pduhKdFj5joUxDZB
CwChW7Kpn5sMmH4vslKgM2MK8J56qTKMq2NOPfnV+MKHmesRnXyv7m1OPvHq4nlb5gA8guOkXZz3
FdJSe62HJlvYnG475dItn+B6jSxu72Kc/87RdOnrBFEOI95vQvi5dS7K06GdjzRe04Mt7h1oieHm
3CqFwKNp7S9NZ/B1sKp0FLFIITtLl/bnNZCK4rEe4IJivHuW1MoDhhKYTKkDPIgEo2NP5/ijn4G5
kCVZ/pK1TDAD2Ndh1tWxN1a9DTb17+DyE6Rtl/R+S4RXIWF0y4DMBaeR6Y5ncRmPyHlaCH+qqmE9
cE/4ERCWfihW4w+QB87bICjaHA4kpJiRQmwD7PzXQqsyS+TQ7RVeyJYA0tzM1OCGSHAg97M4Db4L
T/FcpDf0SqGOqCtJZu8nFc67+hjIqH4iZfncThMiRvmSnqvRN9/TwkxmijtOYvRrgQLOzcyCZWPD
QP0r2Yq2YZU6+PYtruI6Mrt+8uZRtcOLKlfEh5q4EJA8Fcu/sC8ViAG31gNWZWyBaaGCc6Jj8kRV
XBcZrlRxgqfgjnPO3S21Df2uQYueBxjl3oPYfZJ1iM4UOBogk2jSu5RX6qkdEFu1lnioxabrsq6A
xbjnlXmGoSUqEQ3OdRbYqriNpntyEWV7dN1fEHLSPVUC6a7wf+Bq78fgwPH37zhRjxNxQKxnPb/o
BVmQTY3FppDqZiV/b1YBzQgt5rwfZwjBO5AfMkWFPQ7cyIfqgnt13ZRoiAFLDChU9EBFrVU30XeP
Q4gDoFLBq6zR8Kv8FybYNS9cJXcm5b/TguEyHZNwa3sKfhk9cRm7g7NgF17CSrBd36fl1nBHT2pF
HQzGNLLBBjq8QxMqznjS6C1bQrYzU4R91Dbzl5+d+d3Ui0FgZ1L1N8+ZAx5URLdBk3AjIpc+VzZN
94NZUFqQSo8tvz/1C51fGB+KGwhvcuU6mbdRF5S7uQzXXHU45+IlCfd1l5gtr7r+gN7VfjuTNtzK
JVx3NQDonV2m6G9YJXrbSrF22zV0PGvH4S3G4XZRNRrksmIFgR4F02ozDRp9wV0TwCWj4i6HyoO+
JVgZ/64MUfUagy/gq0FuhxRBPGsxDftpHbsdxAZuF6IwcpfMiYB/w6gcqYYnCFcR2TvhlkZY0HiR
fgk3EG3H2wHemVNdawXfirq0gATANsTjXXeor4TgOZFUQ/yGTOaPukdGvWdBtx2hyT/GarR7zh3y
4iWkE0kbI4cM+MZGzUgNj8ny5DpT75BQDUAbD0U0AQt0p0GslpWG+wMYlXXnI8U28zpGm0T3uNHk
XJ3nLgQSFS3TIWFjcgfeqj2JOvoN2iHe10O6ZnQIYcBOeZGX1eTPANn9o8NQoAHa/y1jBS111f8e
0rDKomitnzzmlX0IDuQBnCam4Tm5Wi5vBEaXDXMSqWuDpi936GGMJeDgoAS7Ma3JHgfDCN2mCObt
nJLhb+p89NnidPtbyDU9oowFV5eBPPyo9YKaWFqsFs/xhoSXsSlIlcH6lyCieZ6Wc5qY/iiiNnzE
HWuPDP0Cl8T24ZJ1ULX/omJoHjiVsPTOIJ0268rd6zyS7k8FECmH90YeUo9HyjTA8MPMDIdwu/hz
kihfgDmCa8FWoJVQXsu6Zx71+kmlhHwihrynGzTDF/slHGazxakCTW4U6PVxLjvyjHQVr1D2FRZf
gB6LA2bC4Z0XtEGO3eDXI6mG6A2eVH6rUnjsipp3e+jMajSf1qhdy2qbJI9LaulBENouOI3G7mmW
qUbhelw4UK56no5eCfsVxkp846DwQGVmRFcj6U4+xnPg96PBlScZlA6wdIv3xdXLlkuJ5hk6G4b2
0VYddZHWj1UIjVcWzAMw+CoJ64ts+IURoIKxGPxJqk5KrDsiBD4dyNxhVXombMzZiMEqniAqklb9
aWqLNMFhmM+J09VWSGhQXQx3RDkjq28t+S+kIq2Aj9mbggkGxWjzd4//tC0VxcxoAJlNOKcfpqKJ
to5gO1HeIjJOJH9Gi2TDrp+nQ9nL+SEqafswl+OfZlIM3/REdg6IdQburMfzbpXf8wh/X6nmZ+Et
kveQ0ofX+r6uot8EQOvKKV6Qbq3SDUzSZJeqCW33M7+4eqguUeCXrybum2sr1+iHpZY9LWVZPaRB
XeWTFhjK1qrcupCqA8afJ6HX3ysDNxdWyM2+45FA26dluy5FfBKMlyfdjQgnRNxIjkaoB6cGBEJi
KUUOcGT2lkh/tYjiOaxiZu8FJ30WixXAKdGgVILxYW7Wbzw7m8xrmRyUiHYGDMaWpmrXkvS96NVr
49YXNXK1G+Oh2dTV+qoNgoz7AVGg8/LmlEg2IA2jT7tIfzaqFo/hWug34roiC0T47qf5s1BeP05c
SOyBDBAeboWLtTVO8+m7shxEtGJfTsGh5BCZnE8o6M5oHyMEW9Xtrg59/0aJUQ813tvRYN7ddb5+
AcRwFBJERNQsza8WtXtz7fwNCEKYu6r/Wiv6pe+zVEXC1x7Cll1awBGAyfZUq6a7B7//Jo0G08r4
S7GQH6dxDXpzM9R9msXMOxTAPipufKbFsD4URUxOiMZBcmMc5m3IbO4LxEIOGnqLiZEPNi94wBD/
sExJjSDRRuBx09XbFJzeJaztvO18ZE6Ag5E4Ty0/wYoLwCKy7T4p6yvGUpbVNNIZ/KTFlkq6bm2M
hgUftBUCKqeHkM/mrzNiBUw+UYTGcObzFIdcPqbOvZJSJOfEz+lveJmHfE54uZ3b8tTRANt+Gv6l
OLlO0PlnMCDvktZcGsgcb2mnAdFiFoYwcfpZRzEdlxVY/khAGRXGB7sCXAu+Gn2u4/S3ieYX30cj
9O/BpapS+Ifmn4VPf8MyhmOzOcH0NmcMM0U18vTB6OJcoZ74AiTnKtNiD5I9J2F9rjuHJxtVauuG
xOzg0H/XLTmTtH4bKrtcIviDn21RJxu0ov/ETb1DFOQ36oqOiEiXeQP7CrJ+m+s02SWXk0Wk3SDn
7cjYR0eRyoH5Fn7S7jBrfrYNjrlkSssMhXsn0BjZ0DYY3xcSv8w4JBtcECBUyGeTOBjI0ybag1b4
tVCdK8IQUoe1sIyXPiN1idV6QgdvJG6G8LsvTPIsrNWUQyer8iRY3KZLqhErvf/BBe7xZyCwYwZJ
+8q9W8jxnmBdnvYk1SfIJywAgPaNsnKvWlJvVRXlOLbfyZiCY2rdKaDTP+Bz97DW9fOeUgvuaghf
A1J8qJD4J1vTTzPAK9Etwy9GuifD2T8VqY8uTb+Wtfypo+RhVthcQsSdh+lP2bJjYjF3B20Afhr1
ABvo7Z/9NP6BN2I5L97jarPhtItbGCHHuP9lCQGFyFhzG5GCh1mRFg9CmRr27VDkbSkbDJoDqJM2
Rv5d36UHnHg2Swe17qNW5imEDrSbkCnMQctZdXIDIm1NdFIaFUgBiQ9d6b+1R8MOXs6QNR3A/aL7
xIf5MmoJ5sVcdSIhLW/n3RS2OFanY1X2CBcCObc1Td8eWmgOdq024MDhM2uxp2X1wl5gIyyBM807
WsEz4Sm1O1MhdU3Y5wazeRkjsGOJsTa14hFN2nuTqhOMHsceEfgxtoosXZTM0rg/OVlBmGwzsiLz
Q03ln7gOcYiADErUsgfYVLyJcYGDgXMwyAFoiFnYA+b4J+LJBffDHn/Lc+zrW1D1KO30/BohRBdK
WuSuJO1HXQ7PM6ySVWHOkCwRcPRTbmr/Zj2SolaJXpyyAZoxRPJJ4dzKqmZ9D5w80baADUVuijKk
+xb8GciU9CjLptgk1XSIY1u+hhqWbhpPn3ExnLEPd9msFYoKDZMHeLLY3gVlAfpf4OqVEpCwsbTI
vG/Fn74PsIM396xbQRL0lTWBfR7s/AaQkO2HlrCTLFtkCkMFvI/60dXbBHlzwU2xvsdCbui4m6tJ
AFLoRB4AJ8YT2UoAkF4zfIQjhODtZm2i9gNVL/0xSTpfPfdO6RfRI7inGBT7BDIWHVo9BY9pQNR0
w2HCp1MywWvMhrILsrvwwm9TgZ8Cd4yKbrNWvGhwxeDxjUqgad4FbGJoLEEo5mfdyyKHjgD/nkZY
S+g0LvtexyrM+Gh3Gsb6LBnBok6qSpazGMJQH1eeFO0R0lYjMj7MgdtruIYXIGlphSzLMEFJG1SM
YbtV0Bf31wW0d3CFeG84NwoXzLZepmqEKiYI5c1SC2DV8qbKZKKNzCakMEjQ+r7YDSrYjhq57bkv
HUQi/QqnB4Y+I9dD43rxBEjQ08sKcg2Ya18iJrmEX8fl7Tq/QvAFR5VIg/4KZRNZ0UmpS7e3xgJi
KseWW8B4uGP+RBMmljNY2J7m6CRDMVHf0C7ej8TRK3RWfAWTt+i9jGh/4okOXu6dUX6zcFHww9RM
a3dMoKpEHi/WBBXiDbyE0VKmKOQy6COvEiv/YYWLpz0kTgskTzIG7Q8BC+3rjFcQr7zZpC/jsyUN
NEv44W/t03R+kANENqdI+maYs3YBjJ4nqEWlD66L589AuE4+rIb337h6+3QL+EJ0cisKkM9H4ahc
niJYdxHi5tsIIgQbAYlFZE9xhPkfSPvq6/mxU/GAPyojlkOoHR9cBTvVZlWNXw/o86xxcRpD/wbo
pbUo2OVsOEytrIasLsJwfnUWQDhouzXdlxW+qUMwxqLfr9yG4zfkWZ0lTwqL7TngPRjEsqLJOwuB
ARmg7lMWhl6Mezi4vnWty8diAMCQW4WfV3OI1XRsV/8YLQlAxfCrQ0Fmj4MrTcGtNhQNYQurogOW
lRAfO9rMc+9gfjF3sB9X39ddmhr6vAvd8l1gN92kutUrhtGU6U/wBKgdrKgt3QWptMLieRP9rGqe
0g3gdtk9NCOS23J8mPilBVtRlJw6W//zelRux2uUot1a3pN8SYxg53qtfLT1OArlc9CK4GYLGg5J
RmApy8G0oPVs0C0fdp1BemmzISjE8TvvJ/deYAwsXvqlnqecJOVzXcGoJTPAv7HJ1UIA2gRr/x1A
wAFIeQAhgBlE+f461RJsfTAM/S+qShzfWN3bd4/Hdl6ngycfoGcX8aHjqFY7KImQuAkutjm3JjBN
tiqLqwARwHGdWVGnvxbeBP0FONPbBLly7hdS2D+qHLS/RjA5JHtnEjxrKgN1gh1ha36voJxneGRp
2h2hgy/XfGnrfsPxtbxBK4gzn02eb4Wd6l+UD/wPAqDGK1lmEh5UVQYWeHKD1OEAwjqRQXooMUh1
+ikpS7oBWMaQLb6WZAoOAlfUGVESSc5wwJa4D4Db5velZJe242HoyNlTZOUtLfX9Tk54sANDhRIQ
aqpqv0Il9IjtvMogCh1UNknoEDerQVbwKYqsAx0/FK7ZR0sDOXY6yLreLsBv2mmP2U0D0TVj9xB0
XY9tq47brto0Lhh6QI8satEgVFchQtkHsmRGSSS993DzXCReBoQtkOwVDxj2knHDZRz/K2b4OjFy
mXu4CJbXckNF2n61XKOj0ARB9y05ggVuQWNKvYkDaX+4L9mNdDQqMoFf9pyiB7fbhcJDHmDRzfEM
Ct/RM5Raa3MG/GtjjKq2utkoQl76BEHRfNJ41Wk2Fh2iwynCHnEDeyANqZFP0RyIXEa43DOYyMtk
o8qQtNshkJCaZEOf0s0svAA/WS4t5EMdrJ6Aexo/4e+yJE13gwNW8+MgS9xAqWe3gi9VjvsPMqAC
ZQUFU8fQr+MuJTS+YaQb9sSgZIqZqd6NYBPROCX3XtrxFc/9EB/aWP8beKdhgRyKCcfZui0mG8t8
bNt31rUXj8GnDyEDzap4PUbMwTKLoJ+N8XAFmM7pJ3yaFaDI9Rdcw0kuivVJmJluqhYYQGEhLEOh
6l8AqmWWmvEDR61+QF3YQa4y2tUx+T0Zz0EOMIT9Ft13P+FhYcEOjmmk9mwZwLzUJodSfDk7THE5
9JDFg43DF9X3cDZGyTEqiyCHW7TJuNYYrEyQNVCjSo+xTZrcQdiTldTlEuk8K3YBZPbBDIni37JB
L7Wd0s9VaLtpGU1R64jhAd8fxGwcAg4VJ68eiWcg2wAJwHeP1Q6PMQBsW+HmEXV0OvmAX0TrTcd6
m9UOWhw4du/yeCSY982KaEeFJ6KGBezSG6+vFco8PqDKwecR2KF9sJ3uXvnM1UWu5ZvqomonVvue
YsVcik3KFyI2UYPPF80zK1fXpBBJC/0tj6HF7QpW3wF3i0phRM/5xvBtZJh7tKKZT94ASx2BBOzH
kW9liTZbztqzmJYnrlRua/4YeXvAynsklJptF9XRZqDkEdN9v1mMSTOl+qeiQH9p0kBMnWGXsMig
S+YN7IJXPGXDLEwJqDwBHTJmS0QzVOiiZ7eJYiGFitUi5wnqXX13KHdR8+XrQey0c/oFfSpdZq1D
yH6xBnvglXSDVfY8OYoKhRoqAAi8/ZzFI0qTu6GMgXB4hM9WsMjnCHsM8B2WNUx82NlkP+5Lausn
1aLVomMYT4L1WLJ2S7DeHOFm/IgiNKCOXXnAHoORvMDUgpbkBCsKm8w7wN7lT1AZbAGj7bFiQU1r
ZXPWYfM7TAL57Nrg0xndb8aBo1xiMcD9Fjrs477chum8s50PjiuKDSCMxulEi+eeLW5Lu2Y5DNHs
97YOp3+pKL5ZIzFSa7XmnQKy2Yb2vQECflwGnlwhq8AW4WX70OoG/cr4aR4O5bElodtFaBPJA47Z
J2WB/8aTqdr6uHLP6RD/BBRKWefS12CIH1ctjkSPUzYm3VM/hEsDQSfQWiVHtwu0fJsYODQeLW/I
Huuw6bclkKCZZAMVyS2qgJaP0foncb55uIfhbMI6+hdCVFriuaVvCfNA3RNpdvhK420xgBWb3V2k
m9R/hKKQqRkUT8lgAr3I1xGfZ4rE2yR6Aeb13ZIeA4VzCTakeszF6i8y0MnRruKNRMLhsIcGAgQi
pnaY6z9NE4h9FAKCWfkBeDHZwE3xu54Hua968jI3Pw2aQ3ud/k0m8Gxx4D2YPwzWqtT9aw03Z8ZY
dUgZ2bK+3E10xMpOTquKH4MU3/gQJO0Ruu3gusriSQXzV12/mLi+NQSDEUypOTaIM6X1NQrHOV9r
8hiUlhzUCCvHFKov0bf5akuQ5LX7GCs9X3nH1Z6IGjJyJ77Qlp0nQhxCOh1qY95mEx7mGkXH7cj+
FnT8VVZyfGsppMICdw1v0r88nt1W4QHUj/Fn39EGcRnlDp6xKZP30mJjUa8b8g2exPKAqI1baWP0
2NRlBUpj9acxQFYca92tlOAHi1l1qFtbtoNgwF3YiCzJJooyWkcqo5F7cD1Ehd2c7uIFXN8gglJl
Y8AvvEof1eSWWxBXt5i3b2iPOUr4uXOCdhYvJpRERPOhcPNXWltsrUqmW0PqKxytWLNF/2ZGeRr7
Ji8a+wdiRhCHBD0eg/47cLafyxYByKWbgVppeSugK22D+r0U3R5VidBCjE8wNp0Hpm+iWg4+SdHO
0x6QuHqtjY3P6CdpogxEGcafWU95zdq81NUpUpAbGGRhzpD85KJnASgT83a3XYQ6Kp76dlFbs5Kd
H6LTODX/6jm4NqY7p3PEUGau67yG6S2jGpd/K4FiJBDCmdp9QdCK0QFL+bYIDf8dwpiBLCpZbQow
Mxl41BYuGCPQIxnEd9Qx2PXELRnIjeU5hQH/OC8MGz4bIdpgnQL1OQu0LHVB9BDDFnEdIhxegQw8
UmQhVV/WDRs5l1W+9OuodgJKGA9YqkMq9zm4y+JTKM3DjK5phB1YH5ksbtgqyW1pmyHnoLnSBi+s
XYDOWZwzfubPaL9+R+SD2Ugojg4JlPxERzjP4RuJ8QiFihIVQNEGxDBeI7TzZMMkPMRCF3uXyOkI
FHa+RX2I8gwhyOM0IcJ60AvwycZuxMS7B62S5KGtu2GDSN6nKir2HoA+Foqmz2kzRfupmJPTNOhm
vwzuPIb9tWL8HefbmWousqDHwFS1sMz1hsWHxoy4CJZIPaEtPXzsZtin8fHDlNgUD3XJtsh/P2BD
AcA6d2g+tnvZoXfB2a9gvCMmkJ9vqEE8u09IXvH+OIrlgYz9A2QYF+rDoxnbdxxHYN1dDvvhm20X
6JSmBRJrOELuyuYi+UYKGdcb5AgG0xaEH/+3RGF1qVNdPwBjTS8lQN2TrLqwRvDQYPNi5tF3HGKY
qzr106QryhrSRqGlqML4LobkiWFERgEb9m2oi9IcJ09yXQD8PSDA+r9cYf9fYHkPBP2/6yv/W1v+
66s//3u2Kf7//6GmhDAScWEIBkA6BkQIWLr/p5qSJP+BLHhAHAlCM2JElcb40X/JKUPxHxQyx/s/
sCXeY3/+l5ySJf8BHTeMwQy1DglFivL/i5wSJvD/Q00pUky1SFCD3TJCh2TyfxguEWALPqSpTmYh
Xdm8QpsfRZeZgkWYWeZW4L5VjvxT1uMhHha6q/dl6hvs/ve3S2DRTBcyhtcgXemnWmEZwECA5GVo
98Q8hKX6ZcrRpWKbRtVKO5wG+G/9nxqaHzBBoqRMAnVcqyX4zV3azfpT9u2duwGj5RYHyxWXsHVU
7QJEllWTe8FjAAaeRU18Bq2x8Hmb+BSSaptoBAPL4F5gxdpZ7pAu5F/WZmjCPExleUVvPPydLGru
8BISKf0G+6b8LsOk7famrqk8RrUk9oGhCDjGoymAiMcPNSdotvCkOohEQxzfpWweL7DhETy0okjz
rv6MRmdRXl7K3scHKNji+h3P2A6y/XYWgGsh+3FgchsMGJduUstrm9p0OERkbNLHrlrQQw61gLvP
XElMd8sIIzSKtSxF8+s8NpimHF5LKxmfskADOc26UQGWxwQEzVOE5NYDWEYgkAmQNvS0YCRne7ZG
aBy3IgQPEoUwwmyIG0mMKm1IvQAc4sS8A+xDh0DAaat4QEt/goZzLrBijDaiJ8S3uGMSIzoi6wPW
f6FUR6KPQolBbTvYtiaK0nitJZQI3bxKOeZw77J+OJVBVLdwZmJZdi+rpaJ8VEh4YruiRCR8JtLG
QVfJPTo382TWnbrStDKIK7Ig+HcwTa9h1kQl0SobCk31wTccuA0xzKPfCMi6zhaSJNgqGASQmwDy
uGYH4FsAKzU1WuKqoQPj5tehW04lbH/XDhkuZE8nFzV7aEmUOywj1MVPTKUIwGvbls15Uc5dd2fm
IXlYOsXZBkF1+i2O1/iphDHr0zZoWEJRdxK8xZ5iqagbYR89IqTQoFWa8YEUfX9ZZZgkmaiKUIAr
APefTdzGU+7RqZpiXmr0+5jMMjpSacsfgUwgvV+ZcEnWF2VEHwo4XIdNWztnciTmtvEhTtYVuESh
0jQfDA7emJiOZ0u9VAydAzgeTty28per7QKMtVI93QrEasKLFRlYFTmUM9CaKTf8bTwv2cbPcIbg
clXkkVkc4NhkSrja2v/O3pktt420afpWJvocf2BfDocESYmiLEuWZEknCNmWsO87rn4eyJ6/SAhF
RNVxR1dHd5TDlcxELt/yLiBty20XCBI8RSnTXyRavThB6i41A0tv6a+6AkUJwnIHPo0GW81dES7g
KGHGHlyyNHChm4F+oSc7IAH3WjLmUwO49T00g0qnoyS5vi3ifIofXAx0GMBiRQOqKE2BTeQmVEPS
uK7htPqpcki7znuOitwgBskpEa3FzqeVrJBOvwqdgf98mHhKvhUKbkyQUWmx04A4phsDZMkj1RhD
ws+7TEgXhWi4SvQyfw1MkDPRSkabo8/B+aliCUqNrK/Zq2Gk0F+n/cZH6wdEfbe63AX1bqihlK1E
/BzNV/LS2NoLyOWAOErFVOL/qJw10I8F8Kf7GsqteONkbRndmr2mVdBYDBBhNjXgKgZAaka189oS
33TEX04l0Or1FdfzfnU5twQHa8gB5pYZ+oK2pQvWoN2YHohY1daiAlUGF62u8HsZUWC/sBDMUVd0
EaP+jlKvFG+LwKNjHadZWXWbrMuq/Bu5oBHZRRNE42WrNjBmLjmZ3NvcFOYATrezZFA6XQkJrN1T
ewwj9NaL0qf9YpTc3Bs58eMW+XfDkoB7BY2u7sxK8ixCKgqodiOPa7byc83xf7SA0PQbmgoQeKSK
EkO9EhxTzS47WaqM70iRAO8ab130hmpT8AOS0cYw3V+xwKkC3Dr0AssfwzBfCZ7cKVuvgMC38ZHd
HJsLAZG+0saqvgLlmmaXVZIAeQh8+blpZYFcrdGGjpu0Vm9VBwjb176LpVdvoC1tJx1dy11e8qys
lVCSvScplsRyC/aANKOV22gAtynWHq1XrY2+mJnQt7saIQ71HoPswqTwoZMztnQEvulyLd1HotR3
5DG0gtYeMW60ykLfCEhEc4C6dLbocnl00Q6R01GxjAIhdm1VymJekkxux/hfy3LOYpoJNkpk4W2m
gnDcKcXQksRx7W0BDeX+Jd/Ys1YD1Vb4WybU1Y1ce11pq3LYAKYpCsOIbUlzcqR/oxTO4RrQzeiN
6WTSs+YboOg0Le/GxRboV7o5x2cd+VFe7EoYgIAUgAtFq6hOnAFoq0qC22axk25rR7DklZdAbFvh
KhPdeYASNFtT/WIrqnCDd23E24FDQOG6FwlE6PwSaRHpHh9CibZvLij6tVSqIGalJgOmpijR8A5N
DPkKWJDSCxuZDoRZ+jLWh7SL3BvwQy2dQCN2gr3V5tl1C/LuQYiAoG4jVhN75saEGkeVyvIqaH6e
BCnWU1lxUfQjaw9C3Ny6eZ7iNe4HRc8VGHnZugqNUjeAnFshaGVYxRoIo8ATi5tEr1T8gMjp+EZi
0+DvG+AT2OY4yQB7gNvrC1Gr2KKqo5+X1FmnroLCNfD+bEinsxhZxi2r29z3cekCzk785FsTFPqL
R83OWeUa/rPrKujBsHtgwUZB3kxyNi6kf0x6PP54RLyId/SzQvJVGW7LRjGL7scgQ/zdUlBSbqUu
q5V9nSWUDCSiK33TyKVRXhFfdcWNFdNZKmyZa0Dd51be+a8RHb8y3FSm5JgO+As9BtsStEWwC6XU
+Tn2N3Bf9Ev3vpKsXsKrlcLpl6rJ8vpn2hntu+pIfNnGkxGUi6JQ8GxY+uAgaiTzqAwS0FjrgELE
hV9UWrYrY0oJlPwUalieG0vRraP2IfbJmu8b4AHBjQDK0fX0RnKVuNmWUdthc1xCt9YqIS9tBzwm
VFbWYK20FMHRB+t9NIvSKItWuCrWgOKwPX+VYvC0NobvRQHGKRWMSyq54XMmU5a+kaKMPrgc91Xx
TfCEsthJSlq8WxGo242KyCFl5rbuxX3YAtjeZrGccHb9otU3GB/oI4a4jIK9bwa99Upf16JOoeBR
9XUIFGqyvkBtCe2FsIy+ohIR1N+0gCgajGEbg6hG/h2GLyGBt/PMIku7eqenTKPkIAtK7UscSdEL
fG1kPrpKeXAKL3h3BU3skUIQDW8ng46KeKMLGZRFnlagnUggVzkd0BTYhWE4CB50PSxPCw4HTRKe
xr2nFHTRzSzwowso8+o1L603AB7JI3LvQYcyHYXhLVGWA+gB1IS0clzHFC8VdhY0wLIHztFAY3w2
QxMjxU5LZRT8RB3RwM4iil6XdWa+Zo5HQd9MKzUFTUkVhiArxuiJh669NpqmuKmTEuS+40jNK9FL
3219z0PGETG0/MXAMuPeoPOH42edu7chxQu8zXQHy11diiHuFEE6PHM90mppLA8Ad2AUzhaBJ5cQ
S2Fdt4rvGU8+naGa+0mlVmuVALSpkYnBu9KpTbbLmpiuUBqoxWPXjTh+5Hk7b9VnffqcS5n4g/+P
IqOoCPQUeNf4jXVOfRXoj2maFxIEHxfmkiz+kID4ZyBsnB7Iv5v034BshGhUBrXyC6q5QU7ktnjI
GnqG80+Uunm5Eg2fJ99FXysGc6APF+Dq3GKtJ2oT7UJRkHzelrB46lNC57UopzpeK8DnkcXzcvW1
8jvxLUA6gVKGb9To5FLlgm0uNKA2olRvdCreAkTP/+VGVv0Hs5GM9+9z9/Vr9vZ/Ht+KX2/H6bvG
3/mdvwuy/JGm4y1hKJKOgCGkx/ZttCYR8BhRUDEma0bwSab2/d/8XTL+A3mSRp+sqRLUpVGk6Q8d
EhLlqB6DrAopNzINCBT/f+LmHyHy334xf2NMMpId/yJDavx905Atkx8wYhcQf+XPj8XCYl1uNRWl
106EmxCqPD4oGFj6s5YBRGogUL9kKEdS8ywUeZON3Smfxw/vUteMX1Mp2HtODf1IEFI8wIKxlxlH
YnSjZ5X6qpqpfFWbYswZ8FuTyG+Q4ZwA2zWfHErdNwGGiL4d9inWlk5bHwQYWV1K8zdvZEm5KCRL
+F7nKWXAIO13Xq1qP0ACCq9q3CvgcqR2g9gwKgg611sUNf2lIZqtHeqy/3D0Uf+s27GAu3xKGmWd
OLkooiqUVFCX+qTlmSKdkIeJ8j7KlT8o1FzXOEOhQqkhCkKeGsXFKpFiOCtaAnnc0+ufWm/RHo5U
A84FXIzuG5GqhCSKITePoh7G/djtKECdemgtpujc011tRKzICyBHUl37xBfqsOAqPzsPZH5VDc1A
C/X7icqY0pQu3dj0HXyEdxc7zpunhP0uygIuBxJ1RBHTXwXBCZVUV9m5jaffWTG0mKoHYYdtQ7B2
Klf64UROs3e0SqWaLh6aoJUvTaoXV2HSqF+VxAvoa6X+gojTqWjUxzdAPQ80zSi9izL3KJ95tFcL
RYwUGojvSezEh4QC2AFkAN3SqpEPUqik9vlvPtGMGscbVecpbXEwKG996CYfjTe0uARg6/MGtO4J
BeYHLxqkjZYF1UWVJtEVzHTiCxyBYNDTwA26eHv+ByifN50FmVHEq0DFUwLRtNMJx0HZARxL3/yB
LIGXW4shXZVB/it1Evl9iJycd7BsLgHza/4mb8T+R0zwD47C1/rXVsoBfiIyTpm7k2+0xBDR1x2i
/KUBdLAZIL94aEZW8B2HWIC0YMp6skklQyDzzbatF5H1+XKD1FNYesazFQwGkM8GVCpNo/SVPl1+
T2YG9LOOzGzBUUs+FUNl9dGANFGbREAFSye42qeTV6F6ktRWP5UGmZdVKuv9Ht2l9gkJKXQvBtFP
t6nii+/o4cgNjJ0OOAQRcfklgsfxjWoCoIYOli29kjbtYSUDel4VfVZ/1wWx+oLSyTBsO0o4ullq
j53XtV/4V8SdvKIrLqMUaoRXXEta6t93pkmxUTUuz3/gTxuaFij7GCk0CwFPdarRzxFJ3abQfmQ5
IHfNiYbNGCLTiJGowSEf8vuN/lt/qJFff3rZMx7/SFxjBCGaMWG+50SHstLnP2pw0U+a42qbHv8Q
G2e2OICsacmvSmgZFw0Nbo+0r0ddobyTASIWsBW4lWTDbeB34Ak5yoG4P4tKLZ+GQilIVAeRooZo
5soaATGEi+qQJvvQy+Wtb+bN/aj/LFB1dNt7shDkhrwhhztooP/QJLTUCkFpQBlCVoLxUr9z/qUb
+osK5seFtWTk+nlr4QmGfLyIqB7csKlRRqz6atfFw8/WgvkVuiD9elZr1YF/vMpW2I3yviys/czS
4/+BaNCH0Y6oTKQCPfIXEpzupxgV5qUVVoMNLMy1tZCeyvlNJX160jkvXJN8YlQTODhjxf7o2uKx
BstRlD97q3nSizQH54ERxLOUoEY2WNTtdLcdLkKql+0KslX04hdBeN2rtFUXfopM22Ky4T422yiK
yw+C3nf6U0KLXrEnWz9S0KTPwEziig6vWnyVA4TEoIDAaVt7HS31wGkhpQiUbJ881F+f5AAbkwSQ
402n1GlkS2I9sEO75A20qWauqCw3pCGNU180eVaUK6Mokiv00pUMNDfZESAyR2fI2Fjy7BoDtsmk
0LH8UKSw8BVi355OSvQHM48E/TUKZcqXetTpv8QSkGHBMb+BCIawWUIvYeBBBX+YcXLeOsThV6VP
A8U2XDlY54UUWivYnMG9Ww/GwZN0IM5Qj4MfLY23d2RnuBFkYUBazhvkb7B3yy+h26tPQ6c0j3nq
yDeCUDcyrYqL0Mn929CrUmFl9BQXV/AKWACxQkCBknCaXMh93T+HUV1IGxwzHsSs0mDMU+ZTs7Q+
SJERo5cCS8RaYTCupxDK4Y9KulKVtgUVbsm4SP68QxWJtiu1Dsqq5EHjtjnaoUpTlW3pyq8RViT5
CkCmTl3R71Y10oM0/L2YBkWZ9IVhS1YXX+mp3kFpATZBXzmCpVK4gS02BhCzqKRPVPCQQ/ponGuE
6ZL3ShlBrjSlwO51FDtHkff09uOQ/W+n8n8kzujfpzurV6+gZHGc64x/4XeugwujKcvoASOHaunA
Zfjuv1Md/gSNYPn3S46Ftcqf/GlVyvp/RqViCr/0MU9bleRHmoF3Fw5XEgEr0qT/JNX5eE3/SnUQ
wFSwLUIWFikZSBkmjc+TXacJmoI2Rp/bOnJSW7Bb7/CykLQUTeMw5FhAKQHloTDokHryrOEFWr27
7QVVp/NC3f1o2WYSivHmm/4YmWtRQ4pXxnR4vGSOjgDI0gqvDfhzA8D+a91qvKcMPZqD5vfpQaSR
sG10IV8QeP2wAfg0KjMfTY7I+UbDy+NRtYyivYBuFciYoa7XflBbe6uoqfRHKYLzbuc7r/BUMZQu
qyZeD1kEBzvzQdOJTnAdQMp/0XqsF808+4HbFJgQXaGlmaGvARR3AAjXCbCIBFcVngkADAhgrbwe
OuiuteEjaJd1TwWUBlQErMx4lF21BsiDGF5vVL647nS3uDOBoNwXamkCm1SMb/0AEa50sKEu9dBX
6THJGGHXDXKZaM1RnKFu3bwRf5KLSKIKhl7W2/6d+8fVAKXGnUIhqNdf+qICKCiIgbjwsk8C1d/7
CkEhlPE0BqC/erqoZjVQlPeyws4NQBeQFGTm3HdWtGqrBLqYc93Ev5Cb2GEFt1HKF4AnO8O7y8Fy
JCK2wsY3p9gaxtbP+pUVdJd5BGKr1lYZ/9ovy7WDjqMp0UZTzQs1FZb2xMxG5ABSTIB9gX/EZEsM
eVilbkDdF/gmAEq9oi6HN9Hu/HY/jbh+r5FOrQMgg0HiNvWqk6gLe3ERFbbRJ+pG0PimiXNbxwfe
npfBoFgPHnnJ0OAjITzZ7mO2bop4NqD1pOG3dPplXKUog0yvCluhRbzJVFLVlqqut0JtsXvV5EB5
49IAFg5+Jr0NsFRZOVVdbWW0QKtV7HnCAXGz4HuQS+GDB5bNBrIT7jq912Q7MN3FAH3cKtMfzO0J
8YsrQYapcPqDAxjzYYP6t20A4bLhVYN/DBtvPQxUy4mJRkUGRae0iw6DLtbR1u8VEW13SDMpJd1L
pIzatSZ40UYRZGMfS4JjVwB4LwZFCCEPgNrvI2gregkItWrWMfR2O8YF5lpKhfampYq10zPxrhr6
5CYM3MRGiGrpwHy6+qBpSTwQhkJaS4g6kWLWgPvz29vcDhoVpYGiuMx9sLr0/N9RRQeESOfo/O47
zbPYfYwoq+j9M5qJ+PJkj5NUIe8XM2JWFPd9Dmq3516yQ2GfxqWycLNP4u/fo+FyqRjSmL7ydJ1+
xDTEsalUi9wmp8UlRKu2mYj+cqJCVQPxaQIRjQHqfRXpy4eq7Xfv52f7+ZbXRN5LUj0g9VRLphcS
/bair1U3txFNcnfUkdV9VMfOZWSA2HNQl7W9HnpInSDcAjUCmLxC3TmnbE2NvkBuqGsQvm4AC6Az
s7WUCkRe2G8At1jQ3CrRRl8ExQta5ysF6DXRrtfyX4P9a5XA6VK3kHdViL6ZFF+rZjBKrEnC1xhl
AwpjqP+06CfdlYFg3jdenewiJws3RgBAaLC4PTV4RjRMKjN9YGOK6/EXFR2QRz+CHttVUfroe3m9
l1Kakz4ctE0XDt3v6sP/xnf/M4ZFfx/f/d+6HKX+TsFo41/5g0bTrP9AMKAqphj6ic+2JMn/oYhB
adEQ0dtQRx3yPxGewN9RiXAstPK5/fE34Eb4U80W8Oc2gITz7wkXJUnhdf0H5eyJ2LmBmDrpvKmI
FGhBh34UQI6iqsF1aPFrlANDk/2Capi/16PVwOX4pcivBLAlR4szE8WdXixMlfFwU0a3kJvFoKZ6
etTH9pEm5L104EDaQfQixz8LKdghRLEw0GnO+WcgrGUph7FKnyxLyGKxoGhc+YDANdclamSmtw7/
oT30OB1gPapqGDr/8yHCeBweRg2SjXSo1ANo5/a+6h34JlxdEJhL5eL8yp1WBj4mxFBE/XgNUOeb
OpvRb4bhFxXqAYEYlMONaLChWzsLwc3M9zEIdkcXPUKzEet4Eu82qZxJEhbwh6TNfSRMtPvabb3N
kJnZdd+US++3PPOZDI0QZ6ywEU+NYM3jBcQTUMiJvMFJqyJ4ECE24gckE6C/dD5UXFYT2ApKtUXj
r8y2oYNM9em1LuIuBJhlldrGbTUAiAKFyAiWVWa81kGbuVuJ9jZFT5ho9yjjIDs0ditHALFv+4nc
PLs+qMGvTd9aF2iOhdom7EZ08flvNnnZfn+0sYaF254xIkjH5T46XnXZiqo71OqBuqsHPyH/ooYI
u3uCqV6guL/uHOEmVusXiEPDHlFmHpXCVBZaGJOy/MevAMHKBTSGETpf9/RX6JmT61XDIsuKAGOR
Jr9qVdeBSTO27APkanOK9BWC6OIleMrgXyzCaJNo6EQudO2m4YuaGkiSoRV3UMMsXUMB6G8T6a4s
8HRTqyo6+IFqi6aYg70KLkOhUG40o9MXWiEzn4K4lsedq1MG4ytPgqjKlAN0QmvtIEth/qQDurmA
FfPcNEF44cuoHPWRGF7DskBRIa+yjeT40kXZRUuOn5/OsaawExT4/Gx6gzbJ6cfIFAvijomznR72
+q4HSPINTppjL+y808CYb84wVDK5mvSRpjt1WqGeXSqlXAtXBT4CzrDvjOyXhZD7ilBy7WGngXQc
MJq88K/db+fHnpshiR2vCtcIUOzJSnepFLaFOwhXprQvJJI6/eX8AKfx8MfcNEUhVMSdDH+SqSEP
7U6ptkrLukKiFVUkX/uGacHWL2QIHpjaXbgw6RZi1E/3Imbyx0NOvlppwkosQ8O6Mm6i/FmSH8zw
oVQezs/r02U4GWSSzLSh5zYN5qJXrvjSJq+adNlGv8twf9vRmJkHcQitc9rgLN7USUVUUN8RVN87
CBCIAqiqloxlgnvbKM32/GRmdsHJSBSwjq++FhUt6Gyed6glZ5uSR9V+9/38EDP7YAyqsLQlhJHp
+p0OkZsNHmt54B1aVPR3zYCOAIzKDc6OV9BF+uvS85dSsblZjUBe6rC0/mlFnw7ZRH1d5VnFkG6x
y/v2udCNr+dntTTEZKs1hdvnac4QRV+QLxgF7QhtKQ77FPdhcU37bWyWjt3aKQlBGpy6QDHfO8jy
LSjsvUlFiYe2Yhsk1pWZf0OGzz4/r7mtNwImTEQGDYppk2uhFvtcjrApOLjytQg+gl2HXhxQuIX3
Znb9/hpnusWlzAqMRmu9A3YYMNJBf5EedQuDnJZnPq6gMebj7hlLD/A3T/cBUimoEzYMIt2MLWB1
VffRTRP0OzMGQbYUJs1+raPRJhs9DkPKQWnvHWI33sl1vJcK8Vfs9avUUmwnoGmBg6/WGguX3seb
+Fd15fMsJ9GZNIr5hxhRHArvTsyrXWnVtpvvM2QBZPmpyXt6gWg0Yn/gUxyNwysvenO9i7h01r7w
0hbXsf+zbZAjc6trF+Rtm25oU21jzJFLRUMPobITEzqaAKSw/xc33fEXmpQwKrQ8TIA13gFBsS2t
vAuW0O7QfNbi1/Mbe+4aOh5psrFbDaFfrWcvePUtAOAv2I3+covv0D8RMaqXDLYngJQ/H4WajAUI
CV+4MTc8vlgbqxZaY1C8Q4NdwYC5RfpulS/SAAGgr5+pK9+7ZHFd/gRUMNZWTnQboFjkFb2dDgby
cPugudWDHpofUlbG1oVrcn49Zp4xg5bGf3/gZOWxtgbfC0z4QB/S2oqEfl9q1FQg6mHxeX6oubMO
7BhIFkkR2d7kYFCURN65lrxDlFIqrcmyAcqq8eX5UeZuruNRJiveNzoqv1RZDnDSqPdct8JLhc9T
jDbT+YFmpwNGTScsHCt+k50EGAwdH+QBD6F4j+EZKP+lwt7ct6Hl9GcE8tfTzeOLwdCCovIOFTLc
oVWszOL238QxY+9KFkfwlygrk69Sp1U/FP7gHRzpFseOC0DI2G9nCwnx7FSAZACE0EyCs8lUUnS4
FGRUuILZ+kLzmA0vbbaQNcyOgbkq1QpRB0I4/vlR/ibrKYLXge4dguQaCU2sn3aArxcexs+pCY8x
1qL/HWWyXoj4MMPc8w+dTO0Y+QDZLhHJvBwcN9v4gXytK9lT5tPQcbVnraziDYX6JejB3C12/CMm
m7zTXAW2M1MdOoBrOaqwdt9hweb3nYaAtLsR03apfDI7JqgxuosUAcSPhTlaXmckKOLq4x3wQWhW
TQqdblBRKb3p784frNkTfDSQfPodtU6nKGqMV1JDs0151ajY8EgNfbvwLZcGmoTwwZi1NPCpD6n1
rWqyVQclTFP2ZpZtzs9odmcaqiJ+ZJEkbacz4m1D/p0SxyERHtzA2BSwNfylAGB2NqZEiiWOVZqx
cX28/VE7VdpCCPxDIL8b7rAKgy+WGdkqQmHnZ/NR4p9GGuBFAQ+O+TmtnNOR0IQURvqTj/UN0Pge
ZYV4l7fXyQ9gGqskuejWyE8Mli0m29LChX7hs82spkm9C2SZQlRMleJ0+BDZJfg640Sth0p58Mi/
lq6Sz1UYTTkZY7I15EKEcKoxhq4KO6JgY6/3/ibbVn100eco+kS/BFNe2CYzL4qJ7xp3F8UP6gGT
q6U25JZAFW1Y02lvA6zeJRHoyPmPN7t4hMEMA1ibItPp4jlGXQkon/gHp9a2pMaCEm4KhPPOjzI7
k6NRJplXrQtB1SmJf/DgTNVGjsm68S+GoD4k6aLO//J2nU4kpY3fISfuHwbzml7P1m30hRFmDhSJ
KnVvsGKWibP66QiAFiK3Skr/UIiPvnzddumdh6QrasHnF2vuk3A1yMjp4xvECT4dx1ec0otyjf2s
v6nxndA+IPy08NlnkhL6Bn+NMTkzaUnLIIhUH9mnod67oZKv61SF6+dn+zgzviOhFt6Cb7xtg3Ap
/Vqa32Qdq0HMAXMxdml+tZrHQHuurPfzSyiN/43JlXQyv8luGDD8QplK9w8CUiX6TrvQ+xV4DQcn
E+UthsmK6opatytSLyNeWty5jXK8uOMCHL2MuOK0iKwp/iFEh6NPNrn23ceEwQp/np/l7Dh0R1BD
4PE3jck4eiIJHhqCPCM9QjJa6d/phQyeEzGttd+p5vrfDAdqiRqKSPNrMhwmZkIMGdg/GF60Kt3M
1qt9lOM2gFfZ+ZFmQgsq3uANscAaSzWTS6lT1bwuDG7bAgoucSgQ3LXu1/bIWIzrBej13PN1Mtrk
vElIieR1wGgDSITvMYTRIrqVECxSEdm9qgNMLrqHNuXSMjYuDMi+VxdWdvY00hWC6cI/iFedbpik
wwVWMrhZOpcsW6YZsK77Fvy22Kg2tBAHvAhijmictbvUycq788s9eyCPhh8P09F+tXJZqqRxuVES
gEJorBzhYbF4OQGkfaS+VI/0sV9pYOutTT7qECNEKtbFeK3hUiPc5I3PLr0O4iefR8EqvhsPUopH
imDTH1pIBWYqPiCERQW3b5VOhjbZurWoU0ryav/w2IPv95D1RfJinaIXCF8aPZh/nt2cDDce3KMF
RR3DjaOC4cQuWmnGbVS8DcHjP/9ox1OahHdgzjpD7hgja/Zp+urXt722sGqzUY8qQQWhHDBqskzm
MbISFbNnX5YeyDUom6l752aiHdTCr9rLDmICxCJpLnGK/HJ+dvNDy+wX2Rrf9OnQWYsecTo+UHGG
RJM+oCtptXVn+1IGnkyE7+c6cLGpVkkHgE/tDg8Jd2n+48afviJE6XScRmQJUKXT7xgIkZ+Lksj8
5VuYrukWayp7aJRfsV9cQ049oL19ORbBcMndjGaz7aWfiAtd3bnTefwjJnUFsYIiBYLfP+TStQX3
QCxvF5sys+dDVXWQqWMcPy27mloZNlGVEg4A1V5j26BfarqbbGosaC/DDC560SMEhYruz/Pfee6m
BwcuAYymIQRP/nSFdRSk0iZi4CqLxL3UqLtAkga8RfQG7Lhm2n7e9Zfnx5wNDkgXRrIAt604hbTX
WY+4Q51z3WrCdZ0/hM2FrGwwW9pKAirI/bo2H0ebCB+xQmokm+b5/A+Yi4ZVDSkjWjgEqx8Qy6Pr
ocU9oNabMeYOnGujUm2aLQsvyuymORpismlAxOt60RJwi+njkOXrQbxW9HzhmZ7dNX8NMi3ioMst
otXLIDC4n4i1gvBbZ6BnVPq3jf8zihb2yly4w+ZEdUkfs7FpVDA4jlr0Vsac4v3Q4+qEWmT54sUL
r+HslkRqSgHZQ7NXm1x6jQThwcFe7dCZ/aqy0PTQXtCntSV/+dzNTsmADYX601gFmzz8EoLBPTIN
LF0HANhHRyZ9z+R+o7VLV9nshjBI8ODYUguYwvSsNsrwzeAqxwV+1Tm/vH4r11tTu4JXt760TEDP
o20WDgM6oDlEUpJm2/a/zm/8pR8x/vnRxk8qg8dE4uAFAch7f135+8H/cX6M2U1JzWNMaUFGTaHm
yEB5IlABDFUImzTzAn33tZd/db2tgcTosDDa/Iz+Gm2yWVwHhaC8IOvUcEAqChxqcJD2bs9Pafa+
OJrS9KlHJiX0I74dThY4jL+42b86yUcjTB463FqzMC1ZtKReV/qdi9YMujjbqOnW1mOBWOz5CX18
hE8P69F4k+up7gBAdk5DxSjACaa7CQFLBuVNigknjY3a32dol6w08Q4S6E5TattLK5x+tm24BC1Z
WNvppRLqUhv4MTP3omAdGAjrhqvzk53dIibtZgDn9J6nhYlhECwPIga3JEy/sjaGy0FHEKNT0oWY
afYyORpocrryNte6CDfeQxei+BGu8bpFNSpeOU25MKWlkSa7XnIKFSwWIyWDdpHL6Z5GBE17O0lf
z6/d7Nc5mtJk55sJ0jFK1XJhDHgs+Ppb6BdLe3/p+0z2fq/GKAfXjDEYD7GnbJLyhxTGm/MTWRpk
suEBbxqKJ7LNTD5K6LzTP18M4ua/imZRCyWuAI19eruiHFvGasdGQ0lm16IRIsTvvdgdKn9ho81P
5q+BJp9fcRPPUl1WzMj1q1h5M9HEQlNsYZPNvsOQA2CuwjVBAOF0OlnVGgh2E3x3rmZcyWTFKyC5
KRxAbVNEvnRlulKwcDHNz+yvMcf9ePRApViZNaLGmDVyLFK/YcchCrYwyOwLBZoOKC0kEWl6IWSi
65FxD2QV6TsSaiu9uVD9N+TZC33bJeLlP995I51/xCSjXTndFUkV1IHVWVSuvUTc5amg2vgptcgr
ptHCUB8them1TjtMhYBADxHk9OnylQi11CrYOwA2w0VpSaNK1SFETN9L8ZLZWdV2TCLbsNyEDXqr
w61m1N+qWt2XYrUOBREPsqrfnZ//3KnQVFDLYIyALGuT4y2bzcgC5jf5QPQJ5aTkPakEuPKb8+PM
XVUaWGLYN6OEqTU5FC1KaVVnRsEhcu8wXKKlc/6/P7drjv/7k6sw8BwqQkIc4KUFTgVtQKTlQvd7
1iNbyAOZhPb58WYzcDDEwAAxr6fuPRkQlz4VpaRxQmiKbYs8VLdDqCvo6afGhZsh7Y/JLjpmOtxe
jETip94CC3r+R8ydxxGtBdCJciB6MqcbCtvDKtV0Ji250OdEpCf2gv54foy5D6ejDmuNEH+umfHP
j858mGB6NchpcEgijG7J9pFuxtvz/CBzlxlXMupk1BFgRk8us9zPexw30CXOS4SdaxF/JhFsi91k
2U9slHisLb37F/cMDcZRTgNemDVtH1GvLXoRKZdDL1675UODl3eYPktOvI7j6x4zt/NTHL/F9PBD
D6fbTjajwm49XUd05Ki4e3VwMAPjMVNWcv0cyBddcuF3DrqZX8k/F3bH7IgohciqAiCSVO10xFRB
vE6I9ODQlLBiXlMzIW/pq3WqupQyMTvLuyeUTLfn5znh2Y2FTBVFA86EyZ1KTXF6y2lZnHmdC3bh
p7HFASWPryTkqH44b1RoOmRQu0OO5dloYoyk0B49VVx2i5W7WCafKanyS6BJ6CY/ZgTUni5A74m5
AhIeyElLSlD59nAhFM5XHVMmUXtou7ceD422yNeoln3p638mLPFnIeiDSRJMSkuZQtPzzNB7byi9
A28Bxh1oUdL/bbCpQM1ffaaLtbDDPh+i0U6BxgCUA8q42mS6kYHaX1LH3iE3yrXfvJSoCDTtz0jf
enGwO/+V58bSoJ4YY++Vp3Oym6NMiL3UBXSgNNlGjr8N94IxALxFEfQf1/fg6kGeI65gGcHDnn5E
q/YwsE95oAX1PQwIcqI9lNSFu+DzUVEBOwKCkWWY6tylp4PEUiX4AzLnBIO0FeKHvAvW1muvvwrJ
m/zdahcy1s+P1TgcQl8jsnfsYp4OV8Ryp5U9tf60xXBGwI3E+a46Wzm8NDEw0Ztf5z/W3EE4GU8+
HQ+uO+5rJWm4pKNQ6OBQnGmX+DbvTKl5xKwDrvf7UL0IlxHea0sVh5l64ulsJ4tbeGbXmj1lDeQT
kb3Gtx3/NsfI9qW/D0Ln2qq1TZmZF047km1TO2u0NTH6wumYebD5GWNjZdRdQThq3NJHDxlEDRzh
x8qHbnWXqMauVfGlDx77yMegr1wrynOPPESjLL1tnx9pDqWFsBv14zHum4zrxPhWWmnkHSw9XJkI
A9L6oKu6tIVnigaAtoHWjfB36n/TPUw5FZ2nCGz10P8Sd55oZx6aPaq39qBLQqJ80C713dBcJMIq
LReahDPXAdcsxXFovHSwpmJc4wWR965PVcn4KXUlmob3RfGGu3EQ/FzYy+PNcvqO8g2PhprEPKaB
5bHQMlTevgb9W6p98SHQ6i5uwztV3zvmNk2/L4w5no8zY06rIOpgSBnNDs5rWK7KLx4KpSnmm7vu
R1XceYim8w9q3DRcFgaemywtHqoiFCVJgifRuesULHfH0cFeR23exPw1fCtx03TDem1W90iyo2++
lIyPN+p0tjqcST4lTDmC9dOD4qRSUffIC+OxshkLr87onUXXQU4WrsGZ1jKou6ORJrGlGZYDlpoU
SuKhxoXkXii/J4W8ISVSLLiT61TA9FK88jLvqyzHO8+6c/ruH8NJ+A0jKgbeA+f049o4uhbwEBsC
cZxtI+BXVwhIdDoYAq10JViUIJi7CsgZRkYslz/kjtOV7R2komOp96FUpmuseS6i7AbfGs24yFUV
j2b8D1VYlobz/0g7sx63jebrfyIC3Jdbah1JY3tsj2P7hnBsh/u+89O/P86DN5E4DRGe/0WCBAZc
6mZ1dXXVqXO2lp7u5i6emsSXAP3tSvWe7/uW4Mpj3f/9lsXem2qHvFNO3yyjpFdkjus5P2L4kUzT
cqc2hcgYxq61u2BtA+Y/v9pshBO6+blNDIZDwSnsbZ/B5Nv/fsPSoDVkCgjQFq+KWytI3BmMLDgc
10k5VvZBa51tA5WwrVe/I3s76RqCZ/LxvtF5v5anxpJpvzBnRKq57MjmaMKbcqBQG0kA5XeFLm1S
DfGj+1ZEZ/PayuIyUXPJt8ue4ogqJQf0KY5t+TRrZa32z4WGFAI3E6p0t5eEe+lgdK3XSrgHha4d
4DHkbg0LCmf4bZXat1eyPOHuURXQmeijqb2cPWom+MfKXGdmB/m5enoa83b7hp2b59xIj6EPWhZ6
4rYGtycRw5EoRD/yUUE9TvJPq9U/UZ6Bevd/hhYJaztKiDTPhpTAuFhpsCsDtB2G7oEq/lapodwN
p2EvO9FPygLf/m+LXLjHoBl+1cz3MEzB0bQvkw9FjtoerPH37Qg/F+8qSkb0afWZ4fb6HNsFk2me
wZwG+dSG0RAtnXb3LQhSZJD8zL3Njyc0hxbXvJZUfcJgAjh7NdvSxPTIlE3la9KE+4J2sDWsXLWi
yMTkgMJ341/AZG9XNMI4iIgdOPWx+Rh1w7aeVR0Qbri/KuGpurKy2DfNyGQV+hFG7P6ZlVIt6wlk
/1T8uG9l/ltehaIrK4usoSATZSyctQwqXIxJuSuHczy8Q3tiU0Qr32ltRYvvlDoZ3VQQxpe2qB/h
OD/lwe+h/AtOv4/3FyU0BDsEJUoAN7CA3X6gNpY6pZFx7VIet3r5RRm1x1reDrBh3zck9IQrQ4vb
A2xSZfjzWxA1XRJnZX6eOcZ31IqMlStD+J0YVQRD5MxDg/Mpu7oNq7RQnCzmOzG8vRm1U0yL7XMT
0ZPS8+Cf+6sSnqcrW/Oqr2wpoCGHKQJUYen19L7PPPmQjvb7xlJ+V7UVHlB3/NuUp3zlWAm/Glwe
sFqTTb46VkqtIoIALe7FkhuEVHzGBvLM+5TpBvPZQTSsnC9hXEIDaxbBnQEzi1XWkwwxPBytMElR
qESyhZuYaa4Vnxd5CGVfm4ck5I/8x+1eTpWHJECR/A+/xhluEFNYDbFrRhYHK4zttLNniEqsnBoD
bWvn0czXSBxE+zVj6GdSJB7Fy+KuV5TAtB0KEbWllZ8UFItcQ4ryldehoPEBX/GVmcVnifxWb8aM
tE9xnPyIKLEGUC35nlRoTyeJEwGVVcatX6GvPjgt8pxqLG87D4EI5B3QpZjiFGECUzsqATrFUTD5
J/g9VqcY5rLLMm5e/8zZma/OyOCr5v8QNJW6yU2Uv+pmN/iwCWjG0dZPrXfWnHjDUww+o5WgIwoF
VLmgwdJRGWE+7ta0ZkAGEk5UaEgWzsDn7F2lZzvYa1JKI8F7fQpXDqYwTZlzO0g35Zcq6a3FfqQd
5Y9kkkZROLuilWY9cTQjpayPd4h9x27ZojGd2TyIiiYvvlVGnq2sWujjHFSyJf3l0N7+hmQWvg88
lctD+c6UmxNVbhD//eeBj0o0g3QAWy3bWATZzI9h4IM17wJ1jayeSq3eIg6VZt/pxvv1Suv3pXL3
yoWurC08XXFyU840QkOoynvL28jjSJY5PtHg2HVNgbbUd4S4SWjana3WD/eXKjzNcEhqVDKZQl+m
uF434loSIWPwEO9R0ZsL1xK/Oeq8Wt+ViYWfSkjXjVZPgNXLfh+r4V5VzvWISKz8Ode+GKixrSVm
wpNxZXH+86tD2Rh9JGkofV4i/WcySDb6ofEWVpttPQa/I2V/fwuFHnllbRHaU1lS7X7CWyKAs1NZ
vZ9jbutXbyg6cCVCjAU7My+ehZt4it3J0QuiPf5RRqj3ntanBIS+SHoOSniuPXIh3u5cS289CWSq
KyiMnJsc2YT082SC4mxMN7F010aa1EV2fmuH7WFM7bWYJtpLqke09DRuSpQnb+0rJsLgCEESYdR/
oHXbUrlvMX3/gwnyGv529pDbmGbOssmiaWkoZzlG4IWnhlu7RXtIIm3LS3mbB7nbZyuHTHACMAiH
5ExBq/Pgv10VWILR8hRaleCiNpEXvddlbgoVerHR+WIY4amVT4211subz9Xi3AF/ZPAYlDWs7cuL
upLMqkRZI7pUDgUj05Q+12H8iMqRt81kK/nzuEwUAecMShBqBlRFbs5crsdDog/xS7MeiSa3UB57
e6X4JzjXNzYW+bwRIbTme1F0aeiKjbp3ii20zYbHvv1Shfb2DV4yF8dnPuL5dX67IK8nBdL8Lrro
00tzF+rx0tCDverJyT6X+x/IleY8Ks3f9+0KjgDdHd6xTK7w7ZavypzEXnaSPro4vf2IVtKZGmo3
rIBXBWGfNBQ2JDDbFJ+WBNq12bWy42PEUsFV/M6ttQlWkfMBB2fgDir5mTz1dvcGpTYY0LKiC3Qg
NiPi4d4EM5d5H+9vlsgjrs0s7pZayzxeC/SrwwT6jGSv2g8qUmDpVo++3rckChrXlhZ3CoWYUqtG
FmSNe6mr0GCS5a+DATk+MrWZvUu0Px8O0+Gs+m8LF1Ej06kry7IeXTTnBwSrZrjrysBlNOL/trA5
eF1dlnAsNzU5UHTxlQe9h7lFyi9zhSH+EpeVmxTVSjAU+vd/y1oWz6NOM1Aj1PDvib6d5dWbemZ/
a9N/7q9LdJexf7SWGDWhQLOETqHY6sSZ5IFlyMDUWOk3VVMf5L5CVb35WXb7Tv5d/TYCikQTQr1v
2VV63aAGoWOiDX27q5XXVV6tSWCL7FkGu4DuVMkYA46QZ7TUXTnBIfPz/oKFHnplchGwIPrxpj7F
ZK8o7xMUJIcM2rYIJoG6ftCTYhfAUXzfpPD4XZlcJMow+WVFp8bxJTajTRGY/r5KNahpoWt1qyA5
pn0Xr5gUug850Pw6hEtj2WkqJqgkqxn2qSa7lsZrRE2sNldKy0IjFo0AxlmYllxyMw1SXTBaQGFe
b3+Asgva59VGlvBr8ZiaJ1YgbDEXpzspUJvvZN4xKE9v4pFxIPlvr+AtBRBNPaJ8d/9LiU/Dlb3F
MYfBOMiyEntFGD35Ze9OxcmeHpVwj4TjTvaQ3dIe4uRbsfZqFO7lf4aXg1COVMoMkmtUSZWHTGeq
zLR3tIM/3F+f2ApgsPnK5LwtttNuUq8OBxM0BkVYKz9BFQ71zeG+EdGtCVUcmufwac3cXbeHGvow
pPVSjESGcomr5Nzp3o/7JkTrmCFQVPigXYCM9taEqQb9/NSnhAOqecx+6M4zrGBvsAGBCyhwfvGr
9iXq5XmLHibpaHOSmM1Kx8pFnWx334ooAwAh+q8V5XYltt/BlWH6xPnqKdOm3dDAbJWeUFFYuVAW
/PkvoKkZi/qvpUWsNYfE89O84aIM/OpBSowUFQFrOjbI0+6qEGJ9X2usJ1mC0a3UU/NDpCZPdd9/
s3orQGtgGg45qtBugdwczNZh6cpTO7lDIEO4Wtl/2abPwHLOjHKt+c5DGYVMZIVJcLCGpr00gK2h
DuSV0vn1GsuD0B1IPmdgMx3gJYrAK1Bbqil6XqYIRd+k2ZFWh9baZfWCJ1k+FXhxIWYEv/5MRnz7
rTRv4rHkA0w1kj0AVSSUxo2tpzNy39yNavSsJp9U9GYH9Gr86gnF8C9KVG46E6m2v9so2E59/lD3
72BMTe0nYNB7WX32JXVjZLsmeSfBs+Ti1Pv7HiaqEWpzEgt9Kc1Tcorbn51GzOqjYU6SWZyjPn0K
O/CYU/5gBMi7jNNljILHJgXVm5UoF3cBBKt5eyjr2s2tcAsD+2kM1Z1XjvJKtBV+tqsftjjFsWZG
RW0AsjXbYTNEhRueat073l++MBox6An4deYyWc6fleWIZqhakbgNHyMn2sjySiwSnuArA/MqrzLD
AC72UULb6dInW3gR+faq+in2v9xfhugiREjk32UsEutKsR2+AKdXNd5Z0hY5Xh8Wv0pyqPD+4rPd
tyaqYQKrZP4Z9AZes9y1drIh+C75NOQPmjpteosxwSEFN/IRKaCoUs48W1F7XbE7n6BXJ+zK7GIv
c09S8qmnBFAFOxvuOZ0s0C2mYaMEllsjYmwOitsq5RqEWJShXS93/sZX3zDsQzuJ52e55r2XAZCw
MIW5H8PZVaSh9/dWaItB0nlWYWZUW0T8sQZQPxp8yc46JWh5u7HC8HHSHWsvpLa4xtkpPGRX5hZh
P7KQ8EIlgQvG/0EHgHnq5zxduSqFaRN4b/jIgMhBnb6IjE6V6gYKyriLN5gbpQhOk71Rph8eg6Up
JBJ+cyhS6QtMl1kVPb9lP/+1vQz+2VSm3dBju08+eGN9RCxvA6DCLezfTviW+s3VQl8kt64cJUDV
PS8soO0STwdy+SQ/tKAPn7J4Qn31/sKEX47J2ZfBDnpii7itK0Fe5T2llXNhlBu1gCZUHlbK6kJn
vLKxCMFTCyVY2ivRpUanGTGIzZj+MKto28PyTGPm/7agecFXm8dxGHPYb6NLahV/KVK48wzrF+Kp
2/tmxMGLIc9ZN04DRb04zSaS1U1QMXlTaBWK18n7wjPORXrq8vxBiqd3RXYqnE3694rZ+eC+Cl72
zNI08/7ReL5d3tDKmZVOmC29eptH1iYtnvXyc9N9HlBF17rc1egGHaZyDbokvOKQPKZkymOMqZlb
wxK3fjRBWg9JeWptrHAYHnpPrg/317dmZbE8T2Gcs1JnK5BMbiSrGLdeTPi6b0V4m9Kzn7kNoQJf
9pn1EgB3OpB1a1GgzpVgJMkTmQtoDDYDYxFvMgcBDt06aomvlBPbwQi0kXtOhlYf2WEIhprPUZa+
Ye/mmix4HvqClr34QqOpW2HfE4QTFCnJvsdA393fN1GwuLaw+DqqP2veqzW5qfUzR1a9994jObOy
WyJYKS96aMiovGowjS7ivBQOUiL13JNVfWJScUDJKoq3DlrpOrn/uBmSRyU9SnKFbvXHNHuXeWuy
kKKAxQgMfYJZAYjO+q2vj/HUoTbAB9PhDoavGd6gVt+1prHNQhTkjPj5Dft6ZW8Rs/TEaZwmxZ6U
2g/Mtm60tniU8nElSxVB+Rnt0XSmGOEkof1xu67ST8IkHRgGa7tiW1mPTj+6RXmihLNRLIR5rcB2
U14LWraVBsh4P7drTNtCD7r6BQsfDSO56LKRX2BnX9rK2E+ps7GjNQZKURSZBdqhsYMn4ZUmZad2
khE3PEZsT/s78E17ExTKtH3LR/vPyOKjRUw8Z9489MbTPSzVk238bLxs5ZOJ9+s/I4tbJjbqTOun
ObEKi6Pn29tiUI6raFGhlRcQCZRkzBrP74KrO9Puyii3ZRKO3CyZqG+hjaq7ZHAnSVrTwRYeLQZW
Z4p3oKf2wgULlJ5GP8IUMqk766s0xu6QH43e3+lv2jvwGLjbrEm0JH9MgtygADHNrT55k/nfZ8ho
na6UJ0VXyQz6+P9GFg6t6Y1B4CfdcNTQdJWpRzGoH629pqdotWraGmBPuH/ogUEBiTYitbzbTxVa
doWki4xrm5JCqaiJNqDfg72koDSXObOWV9inK29o0VCgxhTiv1YXIVkP0mJqKhoFU12d1HramIp8
GBVoY/JsN3XOgzV2W/WH3jn7IXR+gex+Zxn+xYw+THF00qSnGS0xszW84Qgyv0ZlGHiasqw00lEt
1cmxyfWok8TWodL9jb3KByE8HVdWFos30KUdjdLhNpB5YNDTcp7Nca2eKfQj2rUvglyMsC2M9H4m
p6RX8SVX7S2MZ54MrZEzIg+44rDi1fx/QwjP3DqQlzNVMEpS9FLVjDv9JFuNi1DUW6Ljv+uhu39r
hpeLHNUd6ymcYav6ztHU422ySkY5u/syHZ673P/bNgZFb83oKM/N+AEmjz11T+vsAyOpThRu2uZx
HvYBr73ylhFtH5RtzFIzCcwY2iI1KPo+KCeZoBL0n4Lp99g9tuFaDVBog24tVWeA7rTNbhel5kVs
Q1pKmpVFxyDXj0wwRkaw8oVEWwdyizlGUtJ5rPnWiiRZtd/GUXwJ69GFT3QX00mlKqxI2UZC8TqK
VrZOFLqMWSdsnnKzDH1e9tUtozFHp01eE4Osb0M3a0fvlz8hpoikvL0pHCiiVU95S7wEvAKv/Ax0
h3P21qg3JI7d9Wl80fWvRbbnqjtIX4xgE1bF4X4wEu7nlaWFZxh9Vg2ZX8UXr+v383RX4O0ru2Nw
m4jklL1/lLW1ACi2ycOCGQ9GX5f0D13Zq7k29fGlLQE80uDKD0WjJQ+TE6MtEg/yjvfcLowjcwUB
JXz+Qtjwr+VFvBpzbygyiPUuYzUyPKf44A3Hx7ZVEG/aAIEJXBVFjir6G1jmym0kOh6kDnNZC0oU
xglvP2mWMHSm5kYMW3X815CN44M+xl/D0fRXQqVwkUy0OFAMoJJovohzXnnsWAZ2noTkkVpf7HLP
2IfBpovzvfF3rZnnrviS9s62tn/ddyTRObmyuhzOVkcP4XedxDJXHoPmnBUSOMRPg39CcHFlK0W3
zrWpRZROexUauIj0MqX1XoPbKavHOvRprjzfX9MLAnYZqK8tLQK1xJrkeEa5VLmbhcmuDAFqDOlv
UDyxR9HC6vaxnLj6SD/H67+26SEaTnn/Y8q7d/3aUZ2P4qsfAx6BgWKYHHhs3npQa/mpFeRU88yq
QLT7OKTF/v56RT4KY/y/FhYbG9JigEYBC7DtbdvY2rGxq2m72D+ZsKHdQib4agJB9iwyvnAgww2M
Q8KsZy4zCUBG6HnbfurcXBtUt2nbs5SsDUMKnfTK9OIQ2pUS5t5EHl8le4X47Q+uk1bQGTeb3lwl
pZg/yOsP9t9CF3eVbaUGiTZZb+A8A9LbmH64b+oYDSpVPtT6oR+gcnPk900kraSYQldhjIkOlPYi
8H7rKooXWaqP2Pxc2ba9f3x/5WAIT+DV37+Io0WIukBcgSxCx6CoqvdWdjCCfAcv6spCxIZmSbJZ
UZUE5nYh0Rg7QzJShNXVfDckE8JDymHK9hJo4Pu+L3QN8iO4UmaepGXf3NAj8r4ZxdSk8qZOwlnf
dBfW9q7UjG21BhAXnrQrawtHDLQ6pmfFBkrOo2fTQYfd2fx+f0XCvSN1oeuA/sMrmchJdbK6g9Xv
okefkEzWtO8R3AcrnjB/6Vc+/q8RSsq3H8hGISEoJB4zeJoEAS8coKrJBPdvmkRHSYvcZFgr/gtL
bUCLZ4gvqHdlOQgYeVlQ9Rq4rHb43BsfJK3aziS8oFj3GmqbsDEMyDNZxc7INWsTNJs0K3cFLG+n
Iv1zRQ/cEooFMM/wWCtLmKInRUrc1PyWEDbkZgof85dIBnWW/ZZa9rWpRTgpxr6N25gXXSQHh1qu
3FpRVrJB4SHgTQobEg/TV6AzmFyD3hx4/2j1oxrYWwic3dKcNkkYuaskT0Jj4LDAUTOK8Uql3LHb
TmoKjFV18AV90kav9pKPWiiMJAU6APdPg/DEvRBi4JOMwS+uco27uomB8VOtfPKseFNlpwQBovtG
hHEX2SzgvoDLQK7enoaqL+rYsMKY4TrpuxFZ4weZYdz3942IzjWQL9DtzFtA0bzwA+ZFSyPWivgi
T5kbpY8UkRqgI+DOs3bFlOgTQVcFjBg5Zupfizddb6SFFPVlfLGUrTxphywJtnYyngqKUki87O8v
TPSJZsl6WEMAFvHeut09p0w6I2uJJYNsummOtGrkbLps7fkhTECu7SxcIZNHX6KzTMshuUCx6gYw
3Vn1XyUIHpi49opduUPxu47XApfww/ECp0sArTbUQrfr65IkRemSWJF1p7qHgar8K0h/JVO0fcM+
Mh4K/xYDuWAGbu2g2QkoNuSNDPdVEVc7ZiACZ03hR+gaV0bmP796ZXRBHodqiavHGc0ucBbJJyU2
a9C/p75Z41t/eR0trxkI/P5d0sIRvTTr+3acY8W4zyTU9wwoO/2N8q2oD2auXsbJfp/In8xk2vj9
U9CAtKrLB2bMpkDdhv73tHpK2weQGo7C5f6RkbN2riANpfHx/t6L7kOg/uiLaZBtoMtxuy1hpnhm
rbP3WbJxpO+qKe2M5hcCg8grPPBA8d8CZ702uNgZu6/10GxB0MqVt22cYjvjWbNxpT8t/NpXy1q4
Li0WawhlrDTt7wwSeik+ys5nI9omxZrilyiG0nbnXaAxg0+x+XYHNfBz0jAS3jrL++nEx64eft7/
RsI4c2Vh/gVXrht5g9LYJVWAvsh3RZVGUGEVm6gxwt19Q8IDzwyUCekWNZblMFSQ1nZYq9SOnOi7
R30v7k+9B+nM2otf+HWu7CwOvJyHvW9IFHGoKA9dj/zDeQjPkFsciqpDh3vjJX8H6nPbZptxODt9
8WhF/hPc48dsHOhk1CsbvPZ7FoegKqGObRBGvsDuGUTH3rA+5bMUe9ke/CZcQ0YJPyeJEeUyesik
hbefMwYob0pdzpFzwMaXp6qb3H5tTldUs5qRrlTlKKtwR90aQRnR6adhimki91/LQH/SwnpPR9DM
t1Sx9hG43pVcQkSgptnwBlNXZ3FwytyanOJZ340x5Itva5teOnbpyUOE1KK5W57NPN/qOoRMzMS0
G9P69ueeSxpj04Lihf7q7ZD3zphKSYZt6YM0dQ9OzlRy0m4yeU3qR3RG/rP06gGBdlstVTJfT5nK
U5BJe3ire8f4QObv/l/WBPr+dj8pGTWWaWLJSRqGqsf3YK8epbTdyGG8xvMp8snrVS180onjNAwk
eJTCCb126XtlfxiyH29Yz0sBlVkv0DxLGwrVoBQR9UvTH3Q9OPv1Y5yXm2SqV/IJIbrXvrK0CMlG
JUm+rHac59HeULpxgL/uHG8rMSel1OYvvx8fk6E6OGn6YYzUTWplT1aSf5hJpJRJPtY/6jZ5jqNu
7/sKZXvrEPffgn46jnLtuEz9PQRSM7ngLXlCyWtpl/ggwbJlWChWoj6wCI995iewyfPzs356jgwN
MvtDNf5U7GBjG5tais8I3b4zUvsc+I3LyOdKfBa6uEUnEkz+XP5dhMM2b4seLnoOU+rFByWyzYcu
T7Uv2qSU7yrpDVKWZOqzkDuvKpmR0dk5r+43lC2GCMkJnI8m4FaXW3PfZEwfQkiqHu/7oDCXZkIK
Uh4YqFTLWjhhZ450iyVs5d6HTioOk2XnmzwpPlEIP8n2+Gz71c70ur2W1h/u2xYlCtemF17ZBM1Q
jKUSXxIm4FEE6cApdepa1VV4km2LYtf8RmVfbzdTBTxGrkfd3oDOlZNMj269IyLyEF7coFyovjpc
MLdGJg9Zvzr3SG+z5mGysocgro5x29YucKOVQpdo24AwwI6CNCVllEX2k8daXVqZxENYjT9ZlF/V
vI5WQq1o065tLDxQbaTMDPp5PT6ssMNjM2Xb1ZxUuGlzamVDnMOc6MKIXaIXbSQOUakZ9on/vaDl
EITtPoKw9c89zbmytPg8o8OnMDwbS9o/6B+4cvfPfQPC/boysHCyotS9OEC45BLKB8pZbgz2YzWF
WduvRT4Bp23kManMfSE9aglFlupx7CA/zfZvWAzgBhDyDMiDMrl1ZqNHtUkuWAxzOzm9c2DVq00E
oRNf2VikY2CK4jEJcGLUersa1RpUbe+vQrhbqKDz3QH68/a8XUVXN0zupHFyKeN8V9XNodGeyrjZ
+YzR3rckIlHlrQNb88vg2SseFqZ2/DJzWkJMHfauGpDQSVLcbxWjg6+/Vf343PmeDAlMJW11r/mq
jd5ji07R2ejicJvLsHFaRu9WtmT+uWPe/LSFY1rSMEToA/G67KpNP5yaxHRXp/LFGzCjc+eqGbTy
i5Ak+V3aDi14CFhrtz7Qgch/7tHM1nw3977QqjWHk2R1ru4Xm9CkvsCwjuwGbxBz54KmVG6QaQDE
0xcZYmgpnWzlVBmsSto30s6J1Y2WP9//3IKzfmNkcWOOmW+/9Bous+xhqCFoYcduY61RQwr8l4km
RpeZpuBa1hdfLgmGkBwBCIEUWVsUHKE52Eq4Mqx5f35SIPyg3jGDM3mHLb6elxp1ZUpY4nfsSviT
grbYK9bZgMTn/tbNv3lRBdId5mnBrkM0A6/x7ZlEc0RrpIb3NBVlxq8a/WRlYMcnqf5G5SjfdGHh
rxxO0de6NrkIA05hpo2hUI0A/ukW3vgx0aOtHynb+ysTfa15XBNir5kIZplGxZXiZ5My8rV6tXc7
dDGPZXcM2veGkawpmwpiJ8Ne5Icz8RPPqPm3XKeHWZe0BlOulyQwMzczVGMzONXa81WwcTdWFv4n
JwUyjfTMSWn2Qzu48SxjNayxfAmtsGkaCg4QlSxr4eh8lWgTRskFRdqgmT7SsLabciXRnN1q4XYG
4rr/GlksRU2CMLVRD72UudXvAK58ggTA2AZRY7uhnie7RmrtbTRFKw888eIoFc8swSgILRLcKGhb
UIoUqWVlCLdyWaOH2Pdbq/3z9wnr+8/O4gAnkuOHJvKLl6yIjk72JbB618mHjdUd73u54PxiCPTe
PGsJeGtxmPqqhFOsqpIL+gVHD56Sraq/UxP12EkKrIdx8HDfnnADGS14kSyFKHxhT3PaKrCqDO60
VN3zbt1KqH0l1op7iKZI4UDRCaczKI3/uD1QTOJPalKzrB7UP50F30UcfGfF8mPA6OjYeu96++8+
sr76jbdpplNgAhuBxyH+DMstTAHPdra2ckE8uflJi5UbTmB4lDeSmU6748USI/nBNdNBe3B/i4Wf
9L+1L2E/St7Z49jVyaXzngdPPyo1stBWvsmGfdrmK/4jesnDBINaIkO7c7q8CF2BWjdsbZFc8lFq
vrRpEj2UvQK8CcDVRkrT7Mku7PZjBu3OboriaItk5Q84SaKnssucr/eXLvQuE6LYmfGZts7i2JjI
BeTRhHfBAvdZkkvuB0tG9MdfuRtEKCTeahAj8ZpHWUVdfEx7UpvJkdhjb0p6l1pVS+AxssrViyc4
uvdgVg+e3h46OKY9+aDH/6T0OONPcfI0BCvOLlr01W9ZgpC0qYuTQcWxoppHF133YMh3q1OTIq+6
trJIxGa8P8o8fGc5/kvKXV13UaHVjG9rTWHRMbm2s4iwulantWZzcuVC26XUy9Oo3pTpM626ldRF
6Lo01qkdzxEQ+tXbINFEpuNLMhvXlU9WvaX7R2yYjJMSPaj1NpA+SdYuVjZR9+m+l4oqNKTW/xle
5JuF1nO1hT2tzsGDeOjUt7tJc/NhbzYvrTPwQ25XJitOK/STK6uLnS3aKvEDu+WkRqYrgSWdRRxX
Xw5CK1A5WtS0wNNri03163Ssu6kklYEKyK/h6evX2S6EzkjLFqCHDPRuyQrNaJ9UmTHHD8LIQKsO
MW+CGvYTBMuSNeCWaFyYqxFOrRntpND/unUT0Nup1OlZerH1dteoygN4jKM/7RvzE9wIXt/t/HJn
lN+j5g0fDKgjrx6G2hHBm3fhKisMyXR9K6zTi1e8632aVGjdJ2tGRFs5W5jHamfowsKIUSmpWVtO
eqks81fby5/R2doPqfq5ACk0oG9x3/dfmSNmghOC6YfODewUi+sii6PANCOfllfxXpKVfV+3rhM/
+pp+aMY/5nrHGOsi2M/KbPAf3m6gLTWxHXp9f/ZUq/tVymjpKkHgb6FSDQM3tvu1yfzXJ3u2yPAz
jHlYdpZVw9Cvsj63sTiaTsnlkEsoKIR9/dBI9hdzHH4VveScJrnq3rWdl33LNOuvP99gghnDqPP5
eAXP6zNoOBspGM5pq1Gq/J5lhps45cEpzjI98PvGXgVrnpZgagxemdARokF/u8FVZ8SFH1vD2Rre
QZy+i3XjESzHMczMFb8RWKJYT1mRQgBlzFeXnDQNaYVo0HkE1DX2+cax450qxW4arMEoRKb4dBDa
0x9mIxcuOk613cLYN54HsO9OeUJLZ2Y+zOIv9zdv3pybNwyIIYQt58lUpijBdt1unpXmpjJG7XhW
o7/88iuc6ff/fpEzQlYGxm7mqJBfBS6H/k+qxfZ4zqtwn3iBq2chsmvmezuBSz9Tdub0l+TIO3C2
h/umRUsDtjnnYNQgeNculqZGvdYqfC2v9hTXCctp20v62gUu+FCwHFKiohzHsOEy22sGJazihva5
5IAdtopvwVgdyiAP3Yriyv0VzQ+GxceCLYLKDX6hIFCxcApVnaBuqP3x3FeSvLVKU9+GhhTu26Dp
vkhaG535X++iIjK5uW/51YUK3xxlW3JrAFgglxdPmWCywnFMjeFcoAMTKM3si+Ufk6PNRpj2JnxR
gGAO8faDyZqUK4kajGeZGfm6NDYYUdU/fTzPRmBL5cHJJQAb7a2RbMqNetDC8VzQKVdIzp1+g9z6
yn4JbhiqNrSF9Jc2+bKWkqu+XrWIA5wT86cl7Q3aNkly0h3gw90azmH246VX0ISd3z4WBADLtl5Q
cPU0UTidNVXaB6PxVzelp1H7J5LVjapulOq5ddYAoSKv1wxwhvS+AG0siWcrmr5TpTrDOahPhvdY
2R87j+JA/Ou+24nMEGsZr51Hx17R5TmgYjhJFh8LCIeCuKibjMW7trDOfZLt7tsShIu57QXj0Qt1
3pJOLpf1qoqraTqbepI90LVtPuVlZH28b0W0IjhsoJYirvPNFplpPSRmHunGeA6DGnVf05GfKs3Q
3ncxcT5XGnUF7C1yxJmll38oYFPBvnV3PxoqLQ306UxVfDtI76Oi+9VVbmXF+zYsv9xfnCjYcxnP
JSk4RFjivPqrZLGOWgcp00A+93ED5dEuUKZdxuRiqX0x60MSHMdoQ/Nk5bAJ9hSroHDggzWJTwur
TRvVEpRd8lltYah3kp00QMz1Wyv/fC9h4lOYBoYTi+tsDpJXqxsniyKO2cpcKArCXGOkf88huN0X
ZmAfpERP3suTV67cYoKYP1fpQb3OwrCU0RdGTSOsM0udzuHwZNft3kvOsWK4jmfwVgtc5rLvf0OB
w9zYWzw0xjGxKy/HYTrjwUqe+qbfOerBTB6LJllZmuBSoYE+twYA91qUbW6XlhmGleVjOp6B4Byk
GkBq2u2q3luZ1BS4B28K4tSMmJqRr7dmmqFsslEvxvM4KJEbetUTk4RR252bYq0tJjL1omEAzYZN
QrrwkDSOqzBLs/HcFpu4iZ8lHfE2o1a3NvPj97+TaPOuTS2cPrdGlewGU4nxUYkVl5jvTSvBSuAL
QL3o4Bh8pZl/4nbnDJ40chMN49lsc1fR3+s/245WOkRRa7UsQfAl6lLMnvlXucgWXgeVHgJVMWER
YkJXApyoTr/v75coNpG0U5Ujf3+Bzt0uRkKgTBl0hcX4xVMefvD8I3OthfxQ9f8jQA6tUyx/vm9V
9JWYRyEuzRJI8jIHxSfh+A5Uwr0hjS66rkdNi0PX99unNxhCtwIgE+QBr85SpEWa31usDnfwvZLg
m2wMZ23+WLyJBibmxx12FkfWNvtqNCW+E1Je21H6J/Z+9PvwfbZpHzrp3bgGsBAEP9oBMwEn1biZ
c/72mzU+FSpLSqYzzfGtL4NzTF0JaoRIPVXjeAo0aXd/GwUHeJ6En/V0GHcBQnJr0JPzKUjqYjrr
gwGOM8+fw4Beu8fg5b6Y1J/3rb2msGHkGHCUjbAYOQE2b805qh9Y7VBP57LU+5NmIZ430NHaWHHf
H8nrZjL6qHRDZGvPcThoR2S0s/emlZiVG45Oc47TaU0HRXAU6dqSoICYhRtgORCjKqhqqE0znbM2
kMkeIYDsyuKPB/hYOfkPA9tII5GIz6Hn6i5tZNvX5byfzkrkIJAUQ7+VyED3m/hBG/KVUyiIYygc
zwxIlJgY4Vu8BKWWI25aI0syB9ers203QrVEiK6nbTv9vfJRBfk41mZeIsRsiJqL+8YbSr52zdIq
qzkXqnxkzOlYeubnsf2ZJO8N75nRjkekX6xpWxbnUt6pTBKX6b5x/E1qfEzlQD7+P9LOYzluJtjS
T4QIeLMF2hI0IimRkjYIWXjv8fTzgRNxhw1iGqH/ak11olxWVubJc0Iltq9/19rWJutlAFjDw+In
Lmc8mPSJtr+WZ4LypMp3UR/Z6nQf/TunGzLckDHRKUY7MpyNC1fumzCryBpnVu+/qNazQeW1TO7y
6i8R9UsUqo5pPXj6jeD9+zsIw28KrnA1g5BebCkf3daZgZOzW/8skTb2CdLMztG1P9X3QLMDKL6u
z+jHhaYhjrIT9wlkMh9g/KMIQTBU9pOridk93oQyWssKFretDKa9P0eF1O8SbdwIdz/eKbNZyJrZ
XDodWIuIsLeg+zQanIaevArKsbGep3DDMX30u5gA2mjBbDEnuBdTWbUJTTwBJiDEGcdwN/YKtAgv
FnqYYpcfvH8GU7Jn5oIZHV7kadRliNYaSS1oKgdUTGT5lKvU74jDg+9SEW7UtD8WZd9MwTBBWhKx
mw+PhXFSB5zu5Ba/sjI7pkK7a9X6tmoGuymDHbzyh9rP6GIJ3KG+75vyMZ3gZkicvPU7ira9oybS
xoqubSQ2rMl5AenEv8ujGZMPkWZSIldKvwHst8dDS2VLPtX+beNE+Ubk+NHB80DjiAL1ncELS/9E
Wr3yYlViBnpSBT+Vfw/raYegL4HSEr1OH/i34DHXMyQ5RRcM7gHOFs5F0L4IRriRWvzo1bHDAADj
kfUgILmctclEF0cpQ559gWxHUnuwrHBHT4Q7+sHOszbWaO3UAXmh/ZCXpkwl5NJaNWqp1pjzrGXR
zkuKXUEVZBg36fRn93iZzWFUkJ/wkgXxwwV5aWcotIqLkfeewPbXQ5scJiJzYwZreLnrg9+ZVT1L
Q/HQx/5REaC52GQsnOft2hcsdiP7MPO4LHFrTXQQgvp29gCWb92M8YHYNRGbF2hEDqG3g+k4bpxB
3MKorc41at/MM2AQafnu8Npa7buGORCLe5OSa67dCs1GC+uqDcgluRLJi1ANupxnTeiSoul45+r9
j2x6okliM5+5dqyJxBnH3LQGLu3ShDhrMzWFx4Wky3dCMD0kXvyHBtQXRT55XvcZgjIDSYGNLMXa
wHiwsVU5HHNK+tJqJCRd3Iux6BZx7UTVnSA/ILC5cRpWh/bOyCKYgLyCErkWie7QWS+F3+7zoTvQ
P+sUpuyYsQwJtHFI8/h4/cZdu5eISKmEqiC7GN3l2EJ0AoO8L1Fhrz7rxicdXlhFfWBmI6S0x+r1
urW1maR3gRQu1QMKTIuDICfFSO0Ea1YzfK0F3xWG+hYdlPN/MDNHwZQqgEouS7tjqeowH+HHNJl8
TuAjrfJq4WCuW/kY/s2N5xD9U5KjHLIssVptVtagaUXXDE8jwP5OeTDIfnfxRrZlbdJgCID3gGei
RWfN5RJVnuJHVd3h/aPKUQNIuPzAlqKf/z6a91YWS1NlSlq2QU+i8bGt/0gz9eJR3oJ6r10wOGAS
mTRgUC+Yh/rujSKwLsU4KiJtQPcZv662tTP4jtWN++0s/sqtPMtCIv7BySWduXgKZoPMk3MQOneC
kM1tYFa3Izi4nq/P28eGaTKYCGXDxYZbooy0OLh8u1hFo9e5ZeqWxtc+O3g5pEy3pvxNkF6qcudF
N+Mf9RPMj2nmhvRtJ+Ot+RwKN8EJFTs1tj1H/am0uzo5XP+0lcfw5actbtgotjLPDPi0hnbQ6a73
I1vJd4a1z5RzAOnYtz5+VJVT8IUNdd30m7NfXHkXs7Lw1DFLovQdpqv8HIpnxTtqGUkaW5ZutPqU
Rq8qRfuvAoz6o3fwUif8nAufigP9+pWQ2NbTpJOX8G/j06TuZetPIx8r/baa7nz+c27Lh+BL9FT4
dtaUp1q4yUw65CbbyzaO+Fvf8LVhLPaQafRdpXRW59Y0F4Y38MabVD7l/ksj6XZMTtIw7Ij3Zhsc
pt4JkGe7q9P84AtPYXSMwQFG+dkcvmpFcFZdzf8qlZ+ybKepmd0UKm0Hu2SKHa1FlexLJPyte98O
ad2NNu6Wtzz6tWEsrmY9GAyrHPzeVbNPpLgHWK2Q5dP909zhP9mdk38JfqV2dTa83YSHaTM7ftBy
R2cVSjeB1yU4hca94MT+62juIPRsumAXRy+56JS62zyEj8PZv5H3KvUkq90zaTbLUt1I6XN+yD8J
gyOPD+qjaT2m0ZdYuB+gyrT75+GllOwwfuju9djOZXugt0K+Fb0HK91BKWAFGxPxEfQzH1Yq8xAc
o8RBN92lAypGU6gHnhwutB4+AjJpvdercjqnZQ416JDJbpQnqe0r+kMypv3ntG6hyxrGrW6+t976
yxWRJYJpiTiGkin0+pcfIiVd2XZ92LsT2wX4jiNp3eeOzFDVys5UNa75p0TEs9IjOy+lfWLpe0U8
W+N3pNJsyvD7QbNH3liNLcCglCDqCxHKaU6/JAHaviJ0e4LTHFu9OplzDoxmJDN1m1o/iVvsR5tj
WUyq3OZyWVhB7zbCDQzpxlftJHAs8gfF9WMklk3gW/thOEH4FyKZlQawO5LEz8+x9BA9KIatCqdw
H3bHPHY8edflv/NDcEOCwVAe89bGjdtbQkQrrpH5Bz5BfEBekufB5fyHSkCsnKRgiGiHBUJ0SOVj
Y4JKzJ05NSdI91Y37Zsx/dYqt3Xh3016sJVeeWsA/LAJgDFDI05MSwh2+RFmVEVi2kY9pcsR2JTw
Cd4SFNmCT3ms3WTwhhZyBTQNT5OTZRvlnVg6npccc9l6as3pOejGXzyx74LKROSwq++60juRgnxC
ZIl5d0JJ2fn0cAgHC1robOr3jXJQTNdon/oMsJuhO76wccQ+RkVMLHgD2kdki+Lv4s4pRKVLEzPr
XdS/gdlEuzztyBDuPRKF1++Yt9j0w/S9M7U4Q0UlqWXlVz3Xrv5U+RnNSxRHc/2R7ugvihbukkwA
1YcwtDLedX3ytYuLXfbUBH+SurHpuj91pmi3yo++ulFS1ZG14Sinp42v/BiGMCFzuYz4gCz/UqHa
8zszr4Opd2FXNw6j0B2yTKp3qa/ru0xAgiUXvHsQgbjlGBJ5AQXORu2inVCPll0mmeRMtaByNtr2
UFK5PKi0494GfkYT7pBl+7A0bRxZyvNx0nk1NPqhltXm6fowPlI80zED8RbCErMHpXf2cq8Ca6Uz
2ap7N4c8ypAhj2rhGxNy7axO3bHWzqZ5HMYfquBYwR1syAfTsjMJplNpPBcEG338QwYvdP2rPj6a
YG+nkYdmNprNQTVcfpQMAmue2h4hIO8ps45N/ij56qGt0xPgp7Jzg6nZCKpWlhOTNNzoMPDOLNuX
JoeSvisrFjEZV84U3UBD9V8Ghcb3TE6PGOZScqVojF5okqF3M+7oIDg28r0hJ07dHRMKKO1NPm6A
8FZuRaaRhM/cRUo+e4nCqyxh6JOBMUnGKcqjE9HJnXbvi/f1r+qlS7yDvyV5MbvXxdGFnGmmAATK
RnFkMYutr8aQ0Uq9axaenY7fLU84hOmTEnTnNv3ebSXQVpzShbl5Ud+9O0ZZHct4ZIAd+mg5Csv+
b0O4hXVjY3N8fKrN4nb/M6wl9i8rBytXjbEn0XPq2vt6wOBW1WHVBv1kZLSAJ9GccTkWYQgzpFLZ
HkDkbpKajYEcVbaFKl/fEzPkVZx7QGg3vDTT0DsZ0x3IUAjDO3k6tV8tLd8bmWvGaKaLwDWLbzAi
OL3qbRyAN8jOcnfM7amgsmdk3jI4SqamLhpP414sg0c1Odb6q5F0RzW7ncQHDdXS1v9ZqbYa0esu
o4uJ8ofvtvWxrz6P88dZ30Tr4Kunf6eAQoKcFicySgAvKUQtnKAX5h0EUAmgvfCp6P8K0/exf7nu
0taWF7wPzYkAVT8KV4pCZviFhIlx+FHL90N+VI3H6ybWvOZ7E4ul1Wis5uKJB7dNng0rtvVIOE4J
9Qj9WInnujn9e0P8PG/keef6B1TbS0hnraS9ETXp4OppTzdE+SANPwOhu6eb63h9bKvTR4YcNh24
WgB2Xm5bOfLURo6xpEFVdp8Imi0V2UbgMc/PcnuCx6KugiwdO2GxC+JsSkLdyga3hzWv31Owc9Ly
c9x+uj6UDTNvyIF3TisVh6zNdcx05kmonrvpYVLvgXv976wsPPHo57QvtyWD0b+KwzEIJDuuBqhi
Ng717GI/TtpMkwJoiLrU4qpODRhoPB5f7mBFVA7vJb3cWJb5Fz5a4LeR5QHatVR7SH1BVyutGFwT
LIP+kvrP5ScIWuzNLNaqf6KviC5rgOuwsSzGAje8XHakMKmL8pK2/FtR2Sn1OXoYFNExkbM1x8fM
OvvJa6D/tIIAGOfB689h8yv2s1c/+xIN3X0zKqdxC96xerTffdniWVPSsperRcueqV5VWbCVZD8Z
tvwrCx/9WXBz3Jjzj81W88n+fwaXN57kqah+oQjjRuU5+VSNPlijV706+N3nSvpdJt87qYN4/rHZ
TDGtbqh3lhcbt0HJniYQcXB9M5d2pTAAovIEZSM2Wj2E76wol/4klKUEUdV+oMviVMm21M2LeaNu
ef3V6/b9PM6jfXfYtTGPY79lSxH+d2e5+5aKD62EjqtnK4U+50Zy4UFBIPz66V9zl+Au4QAkntUp
u1+aTb0qiJADG9x8hDV7OHZo0vXj038wQjEfEBCtY1i6NDKgp5lFtcKVJt9YheSUzaOM8O//zsji
TAY5zRKaJw9uorz4rWmL+rnJNgaytuW0dwNZnK6oUNENlrFhes9e9FOAq/f6ID4SLnOcZnwA0CUy
AjyoLqeqN02zbwyJPqrwC30kJKy9m8YonTbVdmZNr0/9h061bHwuyorUuUiPetXao/9t4ztWfCmV
5vkriHUsUImX31F5vtpEhsqSJSFyfp2mFD9MMwxuInlM0GJKNH20w14kqSslYvrsBYUKBjqSpOEc
V4Z16kDUJTtBLcWYjrrUvNG0bLhFDKn1SdMWW7XHte/lGTGHxOzmDxgEMzIToUGtAI8MoC1rU+FX
XpbJEWWZ0ck8LXCNSRGO12dp1ei8n6HOBGSwfDYN8iCG0NoMbtl9kfsfVn0uC5W77XehPl+3tHJM
Z8QjQT8Nb7P23eVydBDQJX2CpXhQ1J1aBvopkis0YpvW2og6VgYFkRDUMNAGgIZdrryvFEKritSB
ILgTyxg81XQL86gn3I16+vn6sFZegRSByBShQgvqZ4nlHK1K9VBCoLDaia8EvaQ6rfsZEqPk92I0
7YBjb4S+K+4cFAW8xzM+GmVOeTGRvN4AYkqim1WWf0in2NqZMPie28k61ZC4beyQVXPzRBLLA1t7
uz3fefUgM7O8z0TqnXQ7K7w/hUY9xqL5xzeqLQe4snCzAhf1dwWw5Yfe9dBMIY7tE8lVcw8KhsoJ
hslBIO6gq9Pnqtl6IK6tHd04cMSwJfGtC6deFoGhN5Rg6ceZDuF4aurK2oWRsDd946Y2sq+lLv25
vl3WZnNuE2AmqYTS271YPMMXRS81RTf+q6TK37Qp4dT6hVrx3/9ghyUjoySB2lzWxJuwMqC9byU3
hYMpHn9Mbt9Idv3vivEk0uZWRPYHHRBUIy7HI8mllsVNJ7l+Hnw1rOLQT9qOzvWNTbgCMZ7Re8Db
QBcrRKyLpcrruNbJNkquLBTTo6alzS4lKj1IgzTsTasz9uPQ1H9MKxIgG+j8c6eZw+76nK7szllH
YG6o0ubGhMXV2crx4IeCLLkm5aEm7g6JWRxM379rLHkfbHU5rYVTF+YW96ikIosFR5fkGpGIQrJ2
LIxypw4/caFWEh91LiAdMbgh0w8BbOgb1/j864uXCNYhM6LCQAF6yUAwjJJXZrTSu7mU24bHlTd5
x94yKVfeFcUxEdXfiVBsgNBWDiT3NV0ZM64C1sFFAd+EYqFm9tm1WfAZ2v3sNeuUsyB+zrXkoOjF
BihmbUE1ihZArTGoLc+/KWWBZ3UUzBpqdVlEcdcrbsMyPqS1D6u75m1g09aGR+wFym5mUhSXBARy
PMlirqey6wfOJJIQItfvl3edD/9GdRuR1Pv3DTvLnxGPQWfz4ZHfjGOr500nu/nU2jNnhXWrJeEp
pSqayuG/P8LBkPyPseVTX5/6wSyNWnbbDrRKJ5VulPGeScMw+NR0W6TRK2EsTeTAtAAV6rTPLy7B
QE/k2EDkGJQCTWtEzRSsoXTaOPHrVgCHsyu55JdeR4xrr0W6RnbrvqGuEup/9Szc0jT+SGg3FyNg
qpktwBjxRqj77oYF1DG1jdqyTGipFXbVRNOnTKzGTzzN6z2vAl7eqbb3C6QGCg8KXyGH2SUa4MsN
Bi7lwC+Vm0KcdJurZYub+O1ls3QEiC9ZdK0iMEfMcenhzXCYqlLuZTcIJjoEZSgHrWOsW+cebcw0
cT0t/dGGrVtXj6J5zErD9qeXKj1Cz0sf3AZQd+3E0qWLyiGhJNR/C58oCGKUChoOglJ3W/+w6P2s
8qOHjoweb5haW3sq26ieQlggQ51wOe7An7Q6lwXJBYTcnmL2mpPEQCyvH9G1+qlOno8D+vZeWjaH
JVlVpF3rs8VSqK3ySVZPvRd0J21gekMzE58mnjG73PRfc4911sA3HYF/niEB/ayrentuzX44VKMh
7aWmLA+DPPlO1XeKo/LLdlR5oGQyuCDNJpEPY+/lOzrfk71pgtxBrVA/dVqh2VlWSrumRzhQidNz
0Eke0yp+rdtBPcRtGuyvj3vNFZoQd72RUaNuuji/pZHHXT+pslt6UXBqTdFz1aKIf6lB/a1PyRbq
UmXuhqRSNgKjVcOkPWf8JbWp5es0iC0lb3xLdidBP1TQl2RBdihqVKkgh1D88SZPpI2Xz9pOos4G
/I3QhdzeIkYSwrYaAjVR6LaVLdsPb4YaiMH1+Vx7dUO9Pus/EpuA314YqTN1GIBfs4/Q8wYoFUH1
2e818dWM9uhc27nFi+QlEgU7if4CidkwvxLXclh43gEfAxKyVHYaco/brfdkVxDMCQiCWr16SWlM
jgoX3jnNi/7Qifq0n0yJgpwvlIfSN/Kb3FfNnWaVz5kAEZouNfG+D7Pqtt7EuK08P+G4Bp8AthdS
maUbCy1B1GUhUlypMKenHFDMXlYa7Zgr/Vb+fm2L/T9TH1ox4nHMLCXxFXdS9jpyirp6tmQPzFx+
5t66lbd0aNcSmO/GRhR86ar6eNQrOWZsrVrcjGV3N6bioRfKe94Vh4g3diG7kpIcBH10gr5EzejH
9eVfHfEbqHnmz0Nu8PIDAKd0XCGhQurCzOmYqL8WoriTjel7oceNHU3+MQu3iohrN9P85EYKmioJ
oPhFRkEXvUHwI95SoXITD+bR03xHHeV7a/rdvPqPZUNGe7jzjcJFgGk38SGl0R9HqBaqLaqitTsc
8RzuCa5J+ryW6XTPt9AZm3i5GjOKQfvs1YJbhroT7pPufmxFWy7EG7F48PVTlT7pmffJN7+Lnr/h
3VbuR4IJOtpYA/r7jcWUBIZfJ4raS66X37PSn7rA24+TBwzxT0wfxPVVX12AmUaTvqP5Ql4i8rOh
L/vCmx9EhMuaBIlfNh7NIn7tdQ2AIYjJYhc2yT6RW6Jp1zD8XZb6j0NVfwqzZi9spoLX3kwG/Ak6
HBT0hYIGv9yI3agHaS7waqnE8mWSvwSqZ3tJ+mx16V4bYZceTN+2/OHcKK9ytoUIWJt9+C/mLBcl
InbCpfU21vXWIlXsdoJwSMcbqY73GaqjFFgl62lj8lduFbI/BGQIac/VosUNGrEcZlLEsqsqHTn9
0aFv1A5+P0YVMNTU7pGK1ZvRGZvAoXO69B5H2pWuf8PaJ8wEPuTEKYlCfXQ5Xktvo1iFRsQ1fLPZ
weLuOZaR+IfrVt56ExYRKNAjggUKryA7ljlKsHMhjaEhsX7nHSX/p2RonxVSx3pFLV8JbvKhcjtv
h2LbWSwz2yOZ2U6Hoij+BqN0tPAKSR86of87zzpnmNKzVATHrhTPkb9VIfzoCElczcS8vJohJlm+
mhO1gIs45hHUVG1PsL4v/S9hs6+Vs+ihLGX8uT41K+YIYWgLot0Q/fFlV6VC1VuqBmLzwu/moodV
2pV2qnjfhR1iFc1cy9L7Ld26FeAhHo46ODksMllkfy7XXbKCDPcjyW7ig8PWf6YIIqXWztIi1JFv
dOMlmn4l5W+VpoUUPei42crE/H++QONFQvcVNezFjQcg3BJ6OpJRLuojp55y2iq921b0/o7mz1T6
GwjRs9/DVSHUf7xQ5u7NnG7ojten/2OOZJ4H+i1BCloQxCzO+xAkmU8yX3b1L6lm7APgd2N6aNE0
aS3tVMaP41bYvOLgLk0uHHxW5X6KcrIMpKUFihor5cGYJuUJrp9+b45GulMjNftdq216qBIlcZo0
NG2hLf69G+vyQ+aA8N2jNUeXJMTRyq4lRMJhSILy02hNyUGtOvHx+jSvOABsUVWiN4Hjz4pf2tIF
Mnq5zqCrQD1Eqgr4SQ1fImuXdZoj1A+h9QgtZY6+e+EB+M7BTNjTS6M7uveQDgdz+GVQYIIuEyTu
DNKGn+36F67chJdfuJgN3w/ipmpkMju591sFHOw3B8VCTQvMqzfcFMmzLKmHUHz1zHMKoWHu+NJ9
aE12K219yuqmBLVKIp0gQFyiR4IisRqE4mVXVOre7vsHVNOn/rYqTDvSpLNs/i6j4iTlx0FDA7I5
VNLnMSyPTWAQuB1GQEixY/obJeg3LPKlD1eI08hEodE2i0QtlrCUizIXCt5Addsln+UxrPeZ3w07
cZzu6A4SHiYtQhIV4OZT1NUW7iQT934jPUqekdgQkXwz2qbfWZ5uOmUeJLsQzftTYNU/+CMYG3UR
DSj5q9QYMcXGJHvMYzm9b5uk3Q0UjR11Ssdz19ZblFdrsw0SX5uDrbl9ZpHPny9gveuEt3ds39kk
ecbHXLIqx1RzwclN/ZNi+UZm56Jk2QZJ6d31nbd2A9BTNaej5+TRkh1NNdNGVibs6526KymYgLc0
i9CmAUIYdbuy0i3E9wqKFoY0cv4Ah7j0Wc/FaTQEwyuDTHFTvaXroxOr5wF88K4Nk+CXlhnjraJ2
I5w6NTzSWi7GTjEpt34sVSc5CcddVfnWj75oJMcPy+SPlcOIlyVlcCuUnrJxGuZzt9h2XMQ8vWEl
mRuoFvcECfskKqVOcUV/OpaqDE1d2cq7dohbRwZ68c85I1hx2N1IQtMcRhx6OTXZ0ElRS/8oNbKv
shpSC/z3G4dqLNU9IFvQ7ywRSB0snqqf9KrrZTXdCeWuNE1b0R/10HP8pD0lsV2/Xt9hH4NaeDgQ
/5nlsAALL7GaeZp3RtFEqotEtHZKFTG6S1p6Y5TAlByxjaJ90epb2vIr9R4wSSYUV3PvOxHGYiYF
tN14K4eaq47aV8+KLLvtOcres1HHr0od7yzR37eqbk/RFgnJypHiKUeFlWcUOYFlJmWwMqvUOlN1
rUqmSUidgn2Ua8Pe6gb9EMYCoK9OCP9UmV9trO7sBBe7db7l0HqlKklUtwjpPUNvTY9HnZt0Fv0S
KZv1pRo3btOPQTuCETwaZpAvB2OJYzQLiVwN2Wg3roRo74+hYVtCqWwkhNYmkUIHiXNg9pQHF/5+
SIU8ikZNc8Wmc3uoxo3gx+CdAz/YF3TLFfX0/M/blNiAQgd4SUgwl4S6eOi6LfJUn1EnWXoQ42MI
pn/0UyeLh42k7cqRoAQJMJ+kuEaPyDz4d7GPPJR+S1ZepwlFPoaItkqlBOurcFSQH7aCr9dHtnYW
3iIfXZ1JN8AGXpprpbqk5o5GClJM6nSjNfssPOa5Ethy/Ni15q2l7uiqdq6b/biCENUwo4Dp6RCG
t+XSalUCldFGz3BTr9/7mdSBoCGStvTKFod+pytIl1vVsKVv9HF7YlZDOY0Qhi63JdFQbQVTzkvO
dOUqHg+FBGQtjvzz9bGtpGsurSzusFEANJKrmem2ZfBV8eFWl8InzsPOM/ODUntg8cpP/avi07UW
uIA+Yav43UXhvhg2zvzHvcSX4F/Jn0B4Rwb3cpoNoYwEsfVNt6AFMw3vSNAWIw1j9A0G/saSfrwN
L23Nwcy7fetZddnp+G03C6JPkznwQKUlL3ko0DbfOP8rm3a2RTKQ4ITu5SUnGL0faqlVlelK85QK
XfgjjOvBEeMi3rV+RW03r+QbP9UHWDkM404v4/71+iqvbSWFkIhcDIBtEDqXwx3inJbmvjYhzegA
0zVNDw5RVTcWcHWkEITSpM92hd91sZdoeFXRVm9N14+eh6KwgxRaa+UhLTPAbekx8kp78lF82aLj
WVtN0iEwtvAS10B5XA5PNuBtKnxmOC/T8kz5dXjUfPHOCAbxTtF7cePMrJlTNfzrG4H+B0HUWKit
DH5X8+1yEoSHvvoeBjwkpK30wtqyvTe0uAWtQcnHshxNt0sLh8dkZG6hrNcssFZzFwSUNxSDLmcu
NKs+HRPddNPYaxywRpVTSDALX99+H29zQFiU9WjXpe7zgaOza/R2qKracFGdywfRGdG6TLaYtLeM
LO6GIrZgSAsbw42giag7caZg/l8bWa6I0mamV7SMJPEdubgHHrMLt0q7KyMha8qzYmbSkZG2vFwU
S+I9KI8QBI2hf+oTj8aZ2CnVand9VVauNUJzzgw5ure2oEszldz3WiikoqvTcmP5+UNBh766qxL1
de4f0ethA9Oycm5okQZgDxaWs7MUnhyzKZ1wPQAEjaOufTacXKlsK9p4YK/NHu0pkCsR/nwkIspE
f2jHdBJd4rHuZIbJLqYL5xAM/462RuIPN/B/IYhEkpfzZyBLIjYy8xdp+fdKL50ssD51Vb/hVdfG
Q6Fu5gHEg3xIrYFL0uXcw4wS53Zg3AXRc6t9+fetMHcKzkkS9oI6u4l312FQxGKhWrXopmVjjxXE
Dd2+K/502avZ2FtFwdkbX8b2cJfPWENlzpwSX18aywi0gcewDfz7xrtrynxX6jq0cDdbEtkrzg2e
9Jk2FbfDI33ej+9GFcn+JEZGI7qC/lP1/vb5P79xGci7319cO7Ukw+Xc8/vTeG/mP/7b7xMwUKed
48+36/bd9yvQ8SZ6CVVMi8otTpPmw9iqTteXfm17zUCymVuNx/QyNCi1NKiKCAxtnP9JlNIZKJpL
2a/rRlaX/J2RhW/2NIn+50BmJF2IAHb3wD72teCHIn7PYcm4bmzNzbwf0cJHy7Xvx10DTBes1VGR
f2RDa8d6vNO2EONrDhQXrXFFvzHLLvaXMuoIUrJ0LqwvOV3xL8P0pGJSP6Rb7+HVrTyDWKHl48gs
2bg8mF4tpbbw1TVFn8nW/wP95RsFF/uMwi1t+IslUrVemvSWzZyl6Q+5UZ/EsbxBXSbxt9pq19aH
jM2cMJt1L5Y1+kDQJiOgtuXqyiFVba3kXWXnSB1d3wZrqzN7Z6qg8IdRe7g8/SaomiAl8nG1lpTJ
fYNkHIlHCbVrUQzsXt0ICtfOEQXPGYnO24W0yaW5IoyDXOEt7BoeLPIUI/mbfR5/uz6oFYDDG9SP
24anPWXdhadOI9AbmhHOhdXyLkOiJ4QVmsYS89BoN7rV2k3o21LVPjW5fzuIyc7bki1dm1f4+a1Z
N5KC55LAyqMJI6zgo3ZH6ErU9iU3P81a0uIIp88uTx6vD3jL2mJbTnqhI4mcgj1LA7tSi33ti71N
psb0DxDx7oE25BvR6pqzIreASvKcYgBBdLmSYhYnldRohCneUaUpyOy7I6RFM2N0B+j438cHwTEv
Q/YD0I1FAI76XdzRPQ9RV8EyDpbbkkww/XEHrTHoLFsLt+DMq8ObuR+oVZPZW1pE10mRhpyNKgMZ
lFPEDbPSVtITqUyCzK3C+EqZjrse2Au9PLPUxxJ+n05hbmkxlYmBsBwMDGdDdRrzcy9Ju1GVkbs5
UQHpwl9Nu+EA1gaKy+RdiDwQw108ernuWrnuK2lOFk2QQ+b+r14XnGE8Egseri/j2umfSW4NaDPm
btXFVSAFndKOPrb00tt7sfaSlYXT1OnG1lw3g84ZFRxYbpYRzSwCMsYSvQxW/qi0ds3q9cmWNsua
f2ahZtZtfCfP+Mv9T7arFIgSJbf3S6ePjz7M7JX5aRo2MOArdxpsSUABZxbPj9zvmV7AhDIH6rAE
T/ZAgeYk57W8v74yK6OZz/CckiAvQcfC5WgmVRqHPBvg9WvTYe8rar1XJsnu/AEu1ELYcFcrC8TD
gxQWSNY3BPiltbzPNSXoCXTU6Dky7qb6qZiO1we0bgKqCHY2zALL69PjNdN6LddnAsTGFn39LkPM
zwnKemN9tgwtLtDBrOOiZLCuXvxtQ7cIHkdtI4JeNUHqfU5NoaOwTFU3VDnlcB7LOGW0Wd9wudjZ
1oSt7jMaZuAPIEn9oS8tFUIhDPpAchXJa+7S0VLP1Mler6/K6jabO2JUBTcgiovJ6oGla7FUSG6i
9s2u8LTYEVTNOzUTHYShBdzwur01vzqHgnC80G/0ETY81Vav5W0mueJUtudeEKadqpWRQx5GJJEj
BHsjTLWjFJds9C4CDS3Jxa4T+i0EytrI56wmnMlQuJJfvNzyjRUSkAgR8QBK3758V1veS5ftdKF9
uj7k+aQu3o1wa80gGyqLFPUXoc9Azrgz+lJyAcPYWnHyRi5klD2Mojio6pfrxlbijrmsC6BLmUXt
l/q8hd+Pg1gzvXlKC44rmCAH9e9TW+xM5aU1N9zG2hzizfFOQPZmuNRiDpsIL5kytE6yBeNnkX7v
NfSAs/9w3N6ZWYZuSW/R0tdz9dfma6dXjhj8SK2NoaytEuEMzEMzJyh0bJdDmSyz7CA44yZUCnk3
0Taw1/RUOZNrSuwsLfyHCaWR/fXVmufnYmsAsSKSAXpH8Z+iyWJr1GEk0hpmWq48Tbbs+efe7742
7WGwrHOnFnY4/e7j4OW60Q/OixTG7FW4IkHcgLu9HClClWpXdbLgCmn+IJRn2N+eLK3e4Iv9mFSf
zQClm0vd82NmGY4mRSpYqie4SVruJOuz/lst7RJ0Pg0f/ixSdR6yjUTdysjwZFS7ED4EKb98C2bx
BE5ZFYPbGMwEIslNNyEDt7FRtowsxgXBs6ykUPreBnpt66Rn2PTFxhW2NnlUcIFF0x9FBmWpM9eF
iSVmBiPps3vyrbb2ahnfkuHgDzdN/tdPR/Tm/n1bzDlVcHCI9dHaOo/7XdYG0cEib9IpuJ0FMEOr
sunLcoZu4yh/8Bi8/ah2wHw5Jx+4Qi+t9H5Amr7Rg1tCLEcQY7tARkxC1677e32XfzjPl4aWUbSY
mbpQy0pw2/0f0s6rN24k2ta/iABzeCU7SaKsYMvphRjPyMw589efj744cDebtwn7zMNggAG0u6o2
q3ZYe63IIzH5koauB7MQOEdxC9Jx7RFk6YyFzDhC1nR1wcP3keuVlrohbldOxyaBQPWP70D+8LmR
xfF0tUryOmFECLx70cKCUB/Q/b69a6tLYWpzjmrQbFjiIb1Ri7ouUlN3Mv9Rh9rJkvss2DiZ69bt
vJQzI4ulQNoaU8pRUtfwAUik/b5LjV1VxF9Hs3u0olSye6+y5VbdByOwI6VqoU8qXYBJzlAV4PO3
Usu1Vetz+vNL347ayqVTqhNqPIEUhO5gfa9Ey5m/r5J52T/f23Mr0sJKHFh5XYWhW+lvWl3YqfSx
lbegL1tLWUQ1s0JvEc5GLP81FAtHGpudFvob99Mv/oXLh4viIb1Smvw4PjWVy7XUchjmVSqmbt0l
aB0jAIjsS6zadEzNNn4U22Kfoy3GrKUr5V9C/V1JqkNXpwcJMFmcvHOwJ7FW7+SwsKeq393e6etL
htSJdh2/kLojc7qXv84Sg74AyJG7hVqD40Pe79CiMumEDUy7o9KGx9v2riJ1eoTn9hYna8SFL8VG
kLsl+AN1qnde+3+0sDjWOGnhkOzj3B1i39H193ArbryORC6XsHjVOtEbA01jCfSBunYmUcGO8C7p
L1Wu7ygn7fVhIy7e2rVl8BPHRPtFkrtKrkFC/dgZ4saurXwMF+eyuGisPq/y1kNopZWOw2Q9TNq9
FocbUKJVI3Dn6kjqUBZYzkGOWhj4yVDk7kgt2qHh9bUruEO8rHr/cy+b32ayJz44upGXXh2HyIcY
U5m7aTDNNOZhqH5gcGILDbHy8Rg8zQoaMtQeoPC4NFM3UGeHxAJuLOzTQnwpc/GnWt8B7dxqr684
AHvGrAfkm1RllxNXWc9EW6dnuWtNWf7g6YF8sML68+1dWzmeuYED6QQ10Zk08XI5IkDqQk3V3I1E
v74bpMr/Ac9oZDfUPLYu37WtO7e12LoegQzqadgKpzexrO407dvAS6bCnnt7USvx4dwpovjAHUcD
dMmP03QjpJmdzreDCnHCO+pMcXssqspRlGTXiamTl/5TEugQKT7ftr1yU1yYXmwomTjCh7KFv8+y
m3ilvEsI4IJ83yT/WWA5EfZz2xD+nNt2Vw8SyUUmHgmxqDlfHqSnyIw0d7i/2Js7r3hrowAqC6Pb
KqOveSUZLWVKxr+oVy7WB7oKSaJ2xGGaQL1X8nzYjUm5RRt9HZ5ygFDIzDhHhMyXvi+blRarnl8Q
ctCEENKHwWg/UEb4N2RMyrZUeSMdW9094My4CqwcEBVc7p6St2qmGJyaGaL9FY9TvheSyjzkYiBv
HNTaBiKKOReV9ZkVeRkbxK2mV0pcuFbpHWu5ZozK01oa8n/uD2AY+K4BbgHyXWQSVJNTfkFeuLX5
POrlLiC0rxGavW1lZTFkkzPOBFAG2dh8jmdZURMm5qSUTeGq4lGWRCz8RbBCpjxr2DIHRfK6OJmg
QdknqLrSjcPi2cyThzyY3lU5eNcy5Y/fQ6angYET6sIqRKvocjFtksaZZIWpG0X/CPkXpJtV4+X2
fl372aWJxeE3KSDvLo9Sl+bF0IU2KGEpe7tt4/oGwgYoYapckBxfkb5MQeh1SBKkLvIFd57+UAZv
Zf9o+q9InomII4l/7GlAO/lOoWKiMsTeXW6bHPMPlcLULWrYxH39IQkfVQZjb6/qeud42zUmcZkC
+WXo0ooZ5b4uZEPqDoO6H8bXTs12m4WF663DCMK/aNdSWeDhvTRSllxqpU4W2ZeTkw+IHiDLMHU/
w2BwGOPJj3W+RdF1/Shemlzcp80oN0bbkVJGmuBI/WcDqA4H1W/VIlf3z0IGCU5qMIHL9wF0QagP
ooydXt2nQO8tJko3gXQrq6H9SBeZYI9+ibbw77HgcYh1I3XlInHQASPFSMlOxY+bR3V983B7nlla
3G/jlIpFo2HJar+Ew6PVbzE+XBsAlqFw4TB1hKznslomm4JE5WL0kAw6IeZ+GMMtjM71Zs3g+hkB
RmUVBNjiaouzQJGKOrceUGrdx8JnpDwZ4svuM7nY+ESvx/dmQAYIBubmgdeTy1w69jhJRaUopUe7
9r+sYbbkM/Xiw2R4tow+8ySfOuGeMTrBHH8UpMVF4/rVndKEe9QW/vQ7/iV2SXUVPhhIEheLLiKr
nZRugg1lNHu3MDrIb3vquZUlbqk6XH/N0M5wk8OOPsOtrPmEzx6noIrAv8WNR826ORYmWXUMf2qQ
/SNnAIjTEbkG+aWSv/zxAtnouYCM2CZDnYtXpId9pSYZEB4KpdvJihv6bxmaSreNzH/kssBAhsO4
IaEK7y/tjMulDbmlKH1D+a5UvYMFfzI3oj9ahzH4jlTGbVvXNweQ6LlKPfcmYcBaXIqmVpVK0fmh
C43Tj8T4nkkvcaZ9vm1k5Wvj0uDZ4r1iLmjJe5Q1WUcnK4bF3myC3dQZsiME4RaP9sq2WUSTgGzA
KDFru1iKnLTlNFL5BGbzyMT9B6X+EKkvUtrdq+OP2wuab7rLEyI5pHuGjh58urQoL09ITgOICTyB
SpPZ7dIA2tHp6Cn1AakbJyl+bqouXp8S9hjRnE+Jr2rJ5tQGhK9TYIWu6o0nNZhcrRAeLIakby9r
uYNz6ZP8mhnAWeGR/7xcVqgOkxHGLVW6MEVNrRbKnWKm2UHMBeJYqMSciN34wxoCwyNUDoAWgyng
37+0jc4+5DTyE5VkLXLr7F6Q3uaWQvPz9rqW/oeJWcxgJuWjxXXV9am90MjkOIzdwGh9OE39j76W
bg39XW8egmozjwSOjvjmsocQ9mZkxWMTux7wGJO+rWfI+7Hr/81DD72oLcTH0iXmNTHfBF0LQAyD
ZS3OqlMyUYM3xzVqaoyRTfUtNL7d3rflHfvLBoI5s5oQrr5sWBitGUaVNcRuhrD4CIs/iFl9eGYy
1h7aT2lld9X3P7fIbBrvB6EmidSiFDdB7JcWZpy4RSX9W7Xh9Bzlav9k6pm4K+squgs8fTwOZV8f
47LeYkBZftbzenlKYOsgy2f+fOH/0P2LVSVGiataTENHjXkqWu1rY/a7th+OynS/Geis7TD4I0gq
+bqh11q8YkPVqKEMtYtrTnK9Y2ZNcby+OahiadiJEEeOlij5Pq1ENFqYLN/43q8iBxZMTgwokWuM
ktcSNie0QmsOWoKqR2sSoIZlddQQRkPjkrKkUffFUWyKch/LRXuSCisabH+IrLtsGFrFzvRs3MOl
3b3mjZc8hGmVvyapGD7fdomVj5dhT2OGaf7Cmyzu2s7XvChVpMQdEiPeJ4JafU80odqoEVxxcvza
ilnMhXF4cFrLkV0oYjJTKs3E9d7y4mf0BJYqP+qfIL7yHmPZKQaneFeE0+21rdwZM54WQBUxDJ/Y
4iO2FM+UJ4njL6SfVfcefJCF+/Rj9HbbyopbX1hZRGVqa+QpDYvEjbMHv0YetbAl4xNcJ6WW2OIW
hYO+eBv/30b+XtPiE9aUBvmUSEncJtUGp5crHyYETdx7iQJfaN34u9urW7kIaeQzTM6nC4XAMrjo
/DgGeCIn7pjDjsV7f5+qG43btWNiWbB4zFP4/LXLu1ZL4rbmC0rcvC0CB6Fg65FEKLjPpMR4zuUE
mbgq2ngW1w4NBAGXIaE0ReKFTao5YROn+GPrPY97y55safo3KH9G77e3b+UGgtKcGgxZikotaWFn
NINSNCpS77oTmCbzffUVsYL6sfCycj/2gnZHVTL4MObCDxB5W72dVesz896cJzOuvnAWIWa+EpKF
1C2H+ADD+mgX5TejBPtZ7TskV6Y6+J7FGx6z5qEE19QCLcpWYL8vj7NX+xKMnE61wUOXnuYdJOde
9dHc397ZNcfkhUaYmGAeWrP5/58FNlmooSNWYSZp7muoDRT/sdjqJ//Cjp9HovPXhm40+Jk5XwAx
eWkk7Hy1t9Iic8fiOQyRdfRFB7bMqH5RRFvM4DjKD2lLI/l75aFUWTzlFkzy1r7SfbuP0IHxFICV
jeFkQ/hU91+l4OR1wX0xbWWpa7tx/kPnb+xsN9qCn99FdeYqkAnSCbUn5TDF6caeXx8tSQbsHsY8
qgCp/cKbxbYc+zEGXCN3b/GrQv47SckJFtGt5+J6OTObPK8CTGnM0S8/z6ZsAWYVYuYOiOFKMHMI
0o+yjWxxyp152lzrAZE0wZsUfzRFgZw7Bv6GzmurHQLhv9uOtvKMzwTQ6MrjtcRNyyQu65nOGHUP
EEZ1aLO99yFBiG/6L0zvebgPQdOf0kmOGet9MIf/Ci18KZXKGfWffXi4/UuuLy1+CKEv2z+H8kuV
hHKoohK+s8wt47g6xMqEy5lG5UhJ2x5FLVL2daB7+yxrtsLhlYPH8pwuz0rQ8BtcupcyJZEuR1Hm
xpOAsu+xbJ0qsevm7vYC18zACgF2c8b+U++6NJMKvBDiUGauqCUJQTCcwmr+WCWBE25l5mt7qROI
akDyQFtL89V59sFYI+V/q+CDGSqoQzRAXW3nKt4DFC1gC8pv2pbK+UoIBPSeh3SmxAMSu0Q0TmYy
AgcJMjcp7zSxPAj9u8HCou/oQyiILifHBDI439WkU78xAHoFjeUePre9TN4ZiPEa0GsZCtP/WsGx
lqhf+t+Sstl5oV3mL+3wb94d/C2Fr027iwvDm4oojnLsWqZ+MHprl9bPeXAn3Vv4Ua44Uwux1Pg9
hzn6tietXSDIZdIpmhssVAkvjzeS8ynrxopPRagiJ4iziNYl5QOpzrdaH2ueRNcMTCD83GzzwpMC
dewZmkG7L9Rg80N3QDi2jPzDi99Ph9xqon2kGy08R1m58blc6XTNx3pmeilO1afllIA3zVxf1xwl
Vt8s/XvTHyTUSTu1uZMa3QbqNEHg9dEad6Qa/XAfyl+GKnn09Oo4Ns/UaU/ys16ScNw+gKuxrOVv
Wxy9oYaKwew5R2/dy8aulk5+ABp6JiY5+OOzhWCygzzmYDm3Dc/bfflksyck7NQtZ5ijtrhDmqrR
LSHuuaqyYxvmTj4+TekhT7JjYJdQBVVTvWHx2tdm6QmOAuwZdZZluxBO7UFuIX1xo2RC07nyHzwI
iGwhKE+3l3Z9PZ4bok66cOpKqWU1bgADdeaDFxtffFhAKtV0KnF/29J1VjhbmoGHyPHM7YhLS1DF
96SudKqtNvhBSt86XZIGG4HiiotcWlm4SN3qbdDoHbATw+KFb6APeLfK0iGMdsZ8sgOt2kstDL7C
Hu7g2i40daMgsnp0lBpnslSg+suJSE3tJ2GYd9Sw3qiOVdKjKL/d3srr7IZFwsE59xA08rZ5q88e
mjFW1DJqRUw0Gs73RYo+WnXrhNW9CfXbbVurDnJma17uma3Aa0qz8LHVQF2g7EcpcPxy/xcJ2+WS
FsGm6ZtVmo5S7urhTzOIqGe8JpQNBH1zMP76Y760tLjGxzZOsyKRQWa0+bE1ssfIGCobhTJbBuXX
ZQdvlJ5Gxd9Ae2+d2eJKr3uY9xOdBVaT+ph46smIup3Wn0ht0GzfQDyur5Frw0CSCuD8fKhnh1ZL
gw9uUMPY8NML/9OQc0Q8Dv+Q0tAxngep3/CS9dX9Nrg4vmyiFT2WbKqk/UB+rzZLp77z1Cf99bY3
rn/fUHz978oWp6d3PMMBjC1uFLrtZ00wP43Nvo++j1V3nPqTRYxnxe0daUSHrsqG8dUr7Mz44gz1
xEokUoTCBbKZ2WFRx7agxRQAK0BNtq+PXw1ppMYJwsnYR7EFi5NShl88XY92ehpl92YjwG0lQCe5
8cvmy/PyhcKp59GumY2ffuLiRtCUtLbCkUsnMI+h+hW5X8UbHP1j3TuN+E1G6t4sjn9lEzlqeIDV
eQzl0smsBJ3XWhu4GQ6jqO0962tXfpTNo668Cv2bP70P5ca9t7b/MLWg80sVgDGDxeVeSFLtdSl3
0VRkz4FlPTbSuL+9qrUvh1I2rdm5fHQ1YtqLydD2mYl/GaeGT7NPH4K2d3rxOfUSO2i+l+pG2WjV
pc9NLr4dZYInMko99rH9KjaDI1UekZ4Ei7wF13QqQhxZ71QL8tTw1axfg9H7U44aaCnQgvm96MVH
Zfll2ISqAPJUPRjNfRxrAVwOtR0b6QPlit20xekwPxpLd5VBbZLww5OlLcMbVaS8qHssWU1Obec5
QXqirroRQ629XAy8wgkGqJpK4CJqG6YsM4cOPO2g/YeQpoeEC5I1vrb1Hcxet1zMr4WQRjP6usww
xc4PJtpIBDZ+sjPlr5aTSLkjoaIMRfpR/tHlHxsYem/76UoFgSyE1JWnmb4Lw0uXX584qkUlTGru
+p8F4Z5eXGpHn0RIMbJspxxHabDL/7zwUJbHcnQGdVe3G7fh7BTLZatzCZcB/rnMunhjlHZQejQW
Czch/m6Sp7BVbZR0nTQ8yspj4W/J5q7Zgw+UJJ5aBce6OM60r7VO8JXCNYfmLa/e1Dx8zJKvWRGA
4bROQ9283N7iNScl6ifS+lXoX+JBpEIrcisPSldGJulDL4/tXdIb90k1Sqfblq4AsvMHiFjLnGLQ
MmGI6vIwpWqKMxPmWMDl33Ihcjzza+Q9Rp6BjLtwKErtPsoaXrSN+3TVic7tLp6NWjWneYimBMU1
HNR016WmI1gw2r+xqxK8zCWSPf5XPzlIrzD+6/lT5TdOu+VK8w23cCW6vVDaMUFuzWxFl8vv9Ah5
056fEVv9joHuCDFtCT4ZZRbYyDdio7X7FgYmFCtAfP4ajL+0Fo9dOtYD1lSKQcTNVOrDb5NGl9SY
7sQIPsTpUTCZ9o3H/aglp6Y0Nn7CynpnTlTgP7zWNGoX326sJllq9mnttv3r7L4IhIx3gfQUQed5
27NWPhqaVHwzQJpmJij5cq2hGogT8ka125sfGmHYKcljLTZONt1Xw6kJ7m5bu/bjmTsLtD+4Nnqk
1KUuzSFgFcR1WgRu4n+Xk24Xn0zTseDETmTDDlFpLooPnrThxVdP9mxUkolBAFqQLi92MxTizNKa
PnDFWIz3UydnrjAC8Da6Kn7MUjl3mKyLnVapn+p4CjfqYFdnSeVtLphAuTbzIi6BJUHi6VM+zIOI
SRq5PZOETqym3t4qjere7/1ZDbNNN+K9q0CIGAhVP8YeCPjAUy0+mGgoVDPJwBvlsuiUnvRtqLut
8YCVhQG8nlH7QL7pNc///yyHUGLTnMyC2UfO72OolLY+PtM5Fkr1WdoSiV5zHKBT8LxJBF4kLYsL
sGvF0dQyiV2MvlStTvr3wSiPyYMf75KHtJlOQ/G+4avzn7y4dOY9PDO5uPt8uROYjJ33sBhemdCl
8dI44aDt9LFhBJN0OmwOrTe8iAOiFoYzqe9pHB9v/4r5oK5+BA/5PCmAktVygrGro6kYZTa5DkY7
SScnNF4meDpuW7m+8ua1nplZ+MsYN1lG4ZqzrI9yXkFVnNsW2s5S+BLuHqV2l+Wv1WRD/nPb8FUI
trC7uA9yOe0FKPSZPpbfAxM1rkF1+tBOq2bjK/z/rJDBbaBQEIdrixVak+g32cQkYWwiAxIWkKET
A4WONeUfpUgKHcDk36Ri/DdvwtRRcgt4TJB9gktKf/7zNVOcMSCjhVbyapwvroIhG0vWDAbjXgv3
ptntrX6yhQ07a3cApISwYSnG/Hgu9ra1kHuqczNwtbioj20ufzF6tdy4aK7eDw7w3MjiEojSXIqU
UWMxVfyu907+b6HGaEnAgBEWO71otyCBax7DVUrQ9Yu9UFk8WG0dK+EgsypLfI7Hb5ZROIbuNPLH
24d03UVgYb/Ydxjk4iVeAodMzddBf/Whm3e7wDhS1nai6L4T0e34OJX2CN7xWWYi4LbZte0kgZ0x
j0w2MJR6eaf6aphlGhzWbiyeguFAKdn4UXmOmNt9/qeks/Q66av+trXwj74NvDhMsSXlhdNDbbsJ
hVrzwHMLC+fwvUEehxELFqNVArNUSbsB41i7Hufe8MwrCdZgOW2SIOtgjvMpMZ/mDPp3TSucrP7T
gu2vjfptZPEQiHKlCaLAMgL/TW3Jl8TSZgZmf/vo1zfrt5XF0SeelWSjOobuFGt22L5sVlC3DCzO
21P1nKmMCeIA2Yck9aVGG/7/toTFeStV07AGltAafCEWU4nhRpN+7euXCea4PHkNCawuvw9BkoJY
NjmKUjKcUh73WWTurfp7WWycxuqHOGfOSO0C91jOFnUaDAVlOs97m+odSjCfLeWpVl651clupMcu
Hk+3927Vk88MLlbWi6MR6aSsrmS8+YAoyuqx17eGAa+4CuZvnphQRHgEjCn0vJf7B29/Osi1HrrJ
eOhfpn/TnV4+WN79VLxoieqOymf66/GT8K8fFFSdd7fXOJ//Mpg5t75w8TpI4POhQ+eK9T9KZzLA
LkJf8Wj27+n4N7cbRRcCb+BAcNIsbFlBHmiZp87erlt2Hvfpjpk4fWNFa98UT/jM0aLjCfqixKkB
tZG0Qgld9J9OlhXdjyj/3t60NZdnrIWpQGBqc7Hq8siypm41xCRCNxRFW0VV+qs+foZa/baVlRwJ
uIkCaFGF1gnE/aWV3lRCufE9rCBMmdnEKAcUoB3aR4i72NPYOUqwSUo4787SH86NLpaGVphWqDpG
0/E75cveE23Qql906V33xwONujtvixZmNZGYKwg6CB/o7pYQrliD/T+vg8g1hoEw94gOmzGGMLkG
NE9f6BzYEdSd/VYF40qkaP7yGOtkzp0qBtno4m7M67pE+hzfV7gXQ5XOQJvKjoHkFTWM0v8wfhGk
p9Ir7+VZGNGRf6R3XXmo3iP9E93SDZ9aO+2ZiQeiMKYAr4Aocl3XoViy8XL/Vs5yIYpJm9CpoP6D
ohtAKXSzGybXLtR54JRvBfzjFZqn8KM4BM0TuUg73OsI0hntI/xkZWAd/Of0x21vXo3eGFea51Dn
ZS6v71BqWyFvk8jtFMg7U93R9Oan73X2qKJMHpfP83OuWPGj730L661pn9Vkg7qnNFeRwGAu0aVB
XcTC4NeRWzXDSexfGOf8N0RDI0f5rn9rKkfbvW3RbK9uMPsK7QtFV5oul18wU5hZ0UV95GraZ2vy
TqhVZ5arqv8Id121KcK+9lzNCG64FYhSqVJdWoNB3oICsYvcPE2cITiUkDo5ZXAKzb1+130elCPw
yPxzbTzKVERhDbh9wKsOfGZ+3oyz2kNsWN6kobToyo/qiAQM45HZo2F8IhQodM0ut/xp7aY6X+7i
dY4Gs5diegVuVivvUWQcsyK9a8xnL9cdT7vzhg++YsvJVhSyscumfLlMueuKqatZph+Htih877qn
qtyIblf9hteFMtVMZGUu/EZU81nLdIzcOD+m6ssEjtOqX5X+URufAEI7tw9u7cGcJ9z/19ri4Ka+
1LPEZEWemrb7WDMq7sF2q6q5ZmXGPs+MY7N/Lo6rLgJaD0huuijAOfMk/R+TZM3XOV0NKAiQep6p
bS9PRkPYRFVDi+tMfW+TZ6X4mW5FS6tPxrmN5ZOhVBDA1h6nbyI81BYOQuSH3EuOjT+eCm+6F9r6
FPbNC+JxT6YVfOh6hKySYSdM41GRyr0vmW9T+yRsxflrbsnwhkJxAVLGK9azOq7FUUj9mBn/aldJ
x9TInWhr8PRKofHXFv+28uslP/vG1c6rNSh1Yleq7sLopzQEJ8M8WXzvw9g9D1AtBbrlyF3hRBlY
IaU/BZKTeiMKo4WdTOmnXjDsrG2OipcfpqIhb1NPcSns/ajaN4byZInVo1cmH63Ys7u63N/29JW4
jdkTpvuIC0kilpwmhdTTGkobqOGKCbAwvClK4MgMl24x+K2FNEwL0+PjPadVugx102ZQhwHCJlds
ylNuJk91hSzc3oLiIX5rlV3dIZKSGLvb61txAvyf6XtmjZhYu/rGxqSS9bQOXZ+KdtUFB0UH0ZFP
G1WsDTPLCHv01bhu04aMpbkPumg344saCNX/fDH0JcjzILxBHGe+UM58jYNspQiYs1vjP/tWfN/M
vlfcgbbHbwvzOs8slIKVN2pNbpxM2QP8xPepORyqavw8teLh9mJWbnSUCuFhpaZLqLtkwfaqialZ
mURfTvZxF+7MUVL2yTDt2mg/6HVy7FDcum1yJbPDJKnlPFNIuLXIg8Ielj3JYv/6YZ+BlKrifh+1
YLOs7ETxZ+MR2bK2eBbpnqCtJ8ih2xjTcPR8w9oJqQVCPx3eWw3dWCR5t1LnlYhjnkMGr0cAOxMY
X55fXaiF7OdkzmUlv2Z9cJB8zxEa4TRM0r4shHAuDwrDFlnHqtswEcpLM8/0LfmeEjmtPK3WqApF
/b+DNh0tOdj1cZI7Mb3824e49qkxIczUOM5DdWWRA4pUHlUzJtPUIvEY5ffNFO/TcqO1uRYbM9Dx
28riU+vLDqjsxEYGantkUvKQ/xN0R910JeV7kh4zA6UgPbD9enTqP9Xv4EmBWGFmWUEMladl4aYI
hQi6VtKGU6b3yX/5c/zR4u8vYilD8eqm6/n7fvhTE79vXiLz3iwSZr5qAJ3AzHl9l/Q9nVkb1oiA
tlsX5T9pwPjqIFtbJPprLnduZBGiNVqa5FoBfC6U7iipxoHK9/Rstj9ve9vaR0w3FPYeSO0Yg1+Y
GdHHzJKWtQyRq1fjUfQFWwZQxbSfEG1FLL/wbVc7d2ZtEREGsdF6Zkx5LQp6OGIkL292Y+BLzDA2
SJu2crdPxbj5lDNmNRlVNyMb+g9tm2m7XkrrXZ/1b2aMnPjtTVg90N8/awmRM6cqN4AKUvULfcHp
GYY8xJVYbVhZu7tAxsDLzM3FZi/csmuzoWnakhMt1I95Eh+EwbNDubf1Fl5m1S5k9b7ZYpFcOV/E
HpheIk6EDm85zS41gTSXILi5UHtouvihrovntmUcopkhDYF/ur2VK7fXhb3Fo2CY6VCWJfY4ZTug
2234j2P5F/fxhZXFHRkw0JgHElYK61EdEB7+CXtSq2/kZKtr4YoCzTTv3JJzTIXZNRZLipfI3J0S
LbqTbdHccIrr2SAJQmsEgGCzFuGGsxYb1sIcrscqF3EdtdEh88O7Wgj857rJ92MUSnYYZ/khN/Kf
cRfHbqSXVIoV/8tYKdNdPbRbGMNfeIHFJ8rvgQ8S+jCGAJYFDN3XQjVNeH58K3nI9PJe9P8pYu9L
GMYHK9BtvVCOsZLdMXPHeI9NUmSbyQFOmKMRxzPh/zcx0n/cdqpVJ6aGi5C6Ns9iLq4NpDKLRhwt
Hqsiv+8S+SROnV0G2p0EfXsV5cfb5vTr+51XaebLAqYy9x4ugwwp0hoPBQ4iN7TnmZvpd4nyVele
bltZuXSwQpwGqgxUwVKzu6xVNWonSqBodbeo3WiGw4DlVo1xJQq9sLK43wGmmJkqQ6hSWfeG2Ttq
rRy96bkWI1uDe7MJNwKL9aP6varFUSlGHRFjh5RotOYh0ou3OPleJM+iDu1zUG1EoDcXx6juIpBI
pUolMaeaGSkyk/exHYIrF7+2+VMsB85miveLNeDq2wD8wtOP3BSVqEvH6FRzyKsSe1bjh/soNUpk
U4LcGctYsMcuiz61cIegAxUn+zIC2O6b5ddBqXuktEMVRq/ag2eXrVeb8uc4UPH0A4gpprBLHZzO
cqah/0dLaoSrpOxzAPPSzkgj74FykWnXgQIhUjx6VNqmcPxstYXndJIfPE29L+0Qfo6dokygryw7
hmesIXfUQR9cKQDzqkL8vpf8XrAztdLBmirKxkW2+tGA6qDoCUwG3oDLveFjMlvKBBEDnC+S7yrj
KRE7FJv+5ts8M7PwZ71rKj0fMeNH3r5S3qrecHz5eYg+3/46V+/+33aWQgOyr4yKJ2PHQDtkCNF5
fsypyd02svqxUJPQuNgAGC7vWrXu24aBXspw1auViIhqtEwqmLbxrm/BKVdNGczMz3k1bEeL40mA
AQohkigunCsKSIOsNuzUQPqtuC/1v7nZSJXIQ5kZB5V26Qry1KWe2lP2b1ui1jpWDaSdvbfbe7d6
QGdGFo6ANH1aGSJBfjZ8aLR3Lb8vwmDjflndNDSZZllLk4HSxab5ZNoEBkTGDKgFU2VPiWQzkmzn
ottvabut1Y8QmgJWjPAJAYG2eHX8As6YiduFCftIhd9o+mD0pXj00V3Z+WMbOjTCH1VzVHdjOxT2
YErFX/j8XEsE1kMxlXrS5bnpZlBkcUW/pPSbXRbrtpH9KJWNc1trfjPrxG4iQ0Xjb9n8VkpQtQEk
eW7RPyQiM39ku27TPA9tYqdyCfsus0+56ihseJy+RK156LXGHrRnA/25P3ciLlx6zwBT52/jcsVt
HuneEPBbJOgfd4TFpZMnyVNXbzFjrHkrQ/TgiSzmzkkbLw1BV+jJTIGHbjfJ75OXWXslFNpdyHex
v72klSyDx2kmhLDga7uG2ebNEBQGVGNeHr91ResW41Mm3gWT7NT11zx4FqYtIba1Z5gd/CVkPJOA
LnZRG9p4qOqBxCb2D+mpsjKb0cDRlx1v9G1vC0S49tKcm1u4aZA2uVxJEilGaNxJVvoJURiq01Jp
V2J49xe7+XtpS9L/Ts7B1XUszcw/A3qzgx72CQuBNigwXpRg2olbDcS1pingWmIMCkAAlZc+mTVl
GE2hSNYxHDQpRsad1t2rKQ1700rtJNoFaFQ/leHWbOBaPMrgNDSCNBRmrN2li2aSrHcokRBkl6H/
k4JB48zySH9xx5xbWSTBMPxMfdezOjhLToWyK4LoMDVblHFrLnJuZZFUpQkkDy0C6K4hj9/l2lbk
6Z4RDSdUt/ojax82nX9GFHhUyZoWb12NcwSqSLzrEROf6jT9AWhJdKC+/YsiBZMIxFcAXHitlyQS
Q2mmnTdHPvpkNvt0ioNdUpdbw/urXvDbyrKELI++ISgqWYmgvENW5hiasHHnrmaYtCyA/9IoMa9Y
w5vMiyWlobKllXvLPPrNIX8ThQ+lDy3Eg9W8t8Pd+B/IOG38GvmZk0xOmt/J9fPtL3vtbYeMnUuS
ZgPePrvQWSdAmYS2McoCFFR8F/b+IcjvyvBDp48HJdjCJ625IwgPbkhGh4AAL24swaiqpqhoBXRe
euxq51ua+E7Y6Rs7u7okWKWZOGfCVFpyPlVloyeoSwPkodY/ia6hfY0rKjDat8o73d69NbdHQhLm
C5gf5+j1cvdSVL6CeEZcZUP1qpfaa5A3J014/wsr1CGAcACLYnjt0soY8FcbUOFu2sAfQWLVfzTG
LeX61QoM0410nX4RFluL56vtY7EeEvoYQ7UvKWkoZbvTrE+xbjppZtnJeLLSox4cgb7amXIviMbh
9jLX3AMWFBhIgeaYkA1fLjMWq0juRjbTqKIW0Jd1QGJm3DEAX9m+4AcbI+7X5mZWK0KRGZNHX36x
q1MreGlhETk3Q+l0DTNcZY/s7KOoFRuv56ol7mEaDSYyU8bsRWff2NRahl9W4DW6nkpK0oI9FsNq
PwCE8f5UYYTqkIiMCaMwoMoYB1xe+aZQZLVGrB739KQjSYlOWZ5CyqeHlv0/pJ1ZbxRJ04V/UUm1
L7fVm23aYAOGgZsSzEDt+16//n0S6ZvpLqe6BN9o7pAcnVmRkZERJ85xndQ9/e5Hu7a3yugWwePd
Dj1NDAUQmffTKH7i/5tQ29cHTZiByI35Ad4Ga0q1rqnDcjDBhbC+b3TYn4o2e6uE2RbkXdIQgqyO
KjH3GCHEXM8RBYWbu0XIerSs8PUw2jm56tskwnWYkDNCjeQld1kLiKP91lf3XeUcbm+oJPHhFwhW
JtifbeMVm45atCbianhLFh+6pkIClXQr2Yd1zpGM/MCMdgMSNWZ9sDab97JtRoqBl57Y5FfCzJbD
aqupo5LUKweruXO/VIDjqOoAX91H89/TvK+tYceQtcFO9ClzFcFDkuufN/ZAJFnXFSaqwDw0wUWK
ucO1Bqzq5eUYFHyFsOiAxJm7FpLqKT2IJqAdPPQD6tT9OVo2HrrSr0+lE8IGiHxBZa5eugi2g5ZU
OD2mYvlq8zfkL4comk66Nx37qHxMuuIpi4+6NmA8+2oV85byxuvLi5XzRBJYQfrXa0RoUw1BnUQq
j895fAtb7FH32u/caJ9hS35sB/PLxk6LKPdqpylP0AOFqNXQV0G3X2BQ8tB2PDdquQdf8RArY+jP
lfveenGTXat+bqZ7i/FAP1W/37YtXarogILY41yvxwIdQnoQOBpHLdq7qFbDOIIYuK/E/a7eaiO+
zudEW+E/WyJEX4Tg3F6McHZMBs979+/OM/1YU97fXo7YqVc7CdJR0CSymevS0lw0A89YvtzCBWl0
ysGdTuXA9IT2I1YeXaX3y/K30w9WxfYhj8XcCQ57vSrDXmY1WmwuFovzYX8Fvq7p/f72uqSf6cKI
+PeLrUuaslrMyiEVzr3ykHh2eBg81V/aNPErp4v8pt4kRpLdmPTE1V+QVR0E+LXNJkHoTsmt5Dzp
nwo18t30kzN9Lel//v7aGMSlzmPAukfGeG0nZjyk0hu8f2IlexrEw3kOrAGduSHe6WP6D9BSbcOm
pMJFeYvaMPMV4qZ5lQ4E0TDnHqjDEXmVz9P8ZEdgVOJwZxTebsoe3Po5dzZGk2QbatLgRKMIN8E7
rxcK+9swGK6enKF2UJRdkFBcUp7Mcks8S+Ysl3ZWzrKkNnTPECWeh6n5rpYf2jQ6eZ8Z7jrOSuBt
JPrCC9YnjiFUWsmi0GO7q6+HlrA+FWOenuvl6xgGkOROfqV86JUHvYt28/TjtrPILsdLc6s9rLgT
aYwXQABHyy/HZ5cxkc0pNVkUuTSy2sDWQ0Mma0SLc/AA4z8FY7bXpmdr2nvuIUXTU93EwMgu20uT
q8NWKN00NQUmw/JUNHdJ+ImpUH+gvKM0n7v2pFl/JYv5fHszpQ558e1W907FhNmUd1nKI42hA+29
ww2vae+Wfqu58Jo1Qsgke3RxBRMimf6qoNO3ehp0S5kysnJqbIYruswPR6/2udzfzUp8ii37MKHL
26T3SDUetXw5lB8s5iEWtXyjBv1GkiFzIyaz0GgXoLhXWguTlnWWYjXpeVYfHfOFhHkT+SPb3F+v
earYSK2tl2yiDR1PmZWeeT/52vBTjGqHre3r2tbuytyVKjY1bAfFUuZ1ruMKpOaeUi92ei4z34zu
w0F70xUhstSZ3xQPxpJ+3KTwF39yferFILH4T0g7rF4cg2PMamuY6bkxJj8hQ99scErwOWJ+U9zl
PAyJl6vA0jReMMY19Xg3fGejbZoojwLZO+4Rj1jeaFW3Uw2qgi9AHg/teOztje6xdIlc7L9oGgRQ
83pX60iZqjzkhkh7tzhGlfJSeMEW+F3mh7wv/jWyOoFmFM8hQ0Dk+kFxNJrUb5xptz2GuWHm1214
kT6Ebe11rkEqn7X6fTg9U0e52/ZDqRWa+GKiHjDaOvmqKm90tdxgMQsgrkJzIRQqtG+K128Ne8gu
HR7WAJyZ8hX4y+tvU3k9PQeX1KRSst0IEXLk0YYyrYgnmaed+jZU/bCKNmi3pCcaqgBGCHFHiBqv
rYaxRXVYFfd3cz8rDtopz0vP56r/aHmCRYNROJXBiFX9wOBzNYVYHpCfu8Rw7piosRKeBrFxzMsZ
qoutfEj66S4srs6zCtQZNQiS2Dqd74361M/w2lgb+Y/0qzm8ABgQENTdq0tAqBAF3YB/pPZf4Ora
oxXca+OnuuLyaZ5uX23S0yuKugbVNJeweP2tuihrciqutGSdsXsKc115V+Z1f7htReoRoL8QEsEV
X/H3DxZ8q3XkUr7S6x2F/R3Ae6ilnsot2XJDFuMZ0UXYDtIPMcRyvR4Vh190EvKz247ul05Jrf0c
wFpLRzZ6CATKOFlC3qvhck7qRN8xjBL5ptnbb6pBOVBis/dqlpt39aS9RIrmMB2lZ0fUPrJ7bTYY
DQiqZY/2Cjoz3WQdmSdRfTem1FIu2fshb0bfSftob0Z69W5I+B3h1Gvwu1Tx3ZSN8a60ASaopT0f
6Cmnp6HMozchf9k3ElruHsOyGze4OGzrG0iwP/H4YtaMlOJ6QxiMrt3SWoS2aPph7swPvKHt5yxF
HbauwuhLpDRbcr5yk0JQgHcDEM2V/8a5lqpGglJOtS+99mFyvoTND8UI70fr5bZfybwXvgAPRC8V
NwY5rheXWkDZ25LFmbUb00pMPzZBvbGB0icQXYdfIwgMpKzLeVQ5Gq1XZoR/XP1u6j6nXvOk0t32
plPt3eXF6KtZ7ffxx9trk9S4ic0Xdld3XsxfVQaP3CEqlcof1fRlQZTmXWXBQJ5PYfEcFmECi+I4
70fXUu4DXfurCDVjP815dU/H6fcpZ/hBMK8AcKfaBrfg9W4rbat1qG/h0wkw1OY+y0GD54ee1d9e
uixckG4jO60iPM2T6dpQHJlz6rVOeoYbSKWMqHWd73yLfty2Is2cBEqEyR+hI7amhsssJ02GcUjP
g/N3c6AQkpn9F6Xo7tB9gMWH8s7sPloDhJ8wJTiZPxRb7EGySM9DnXo+MRa01epwDsbA3IseEK1Q
4UwYvmrgRanqTzPCla1Nslhu7Kzs/uJW5mHNYDyJ8CrcU1qITS1H1EmL4crw1Pgf0Ktv83TraS2x
o3Ejo75AWwud2ZWd1hycwvaG7JxXP4H5MDFQjRu3pMRJaDGBgscAeN81N2QYp6mr2EIuKHOO8/Ao
gK6t+mMb5COujFUEFQ1ANOAQMqONu/JGqiODEbV0tJLkxRkfjHHeLXT1PZhg1Whf2Pss3jXlYcyQ
nf37DxLfK+Nioy8yUnhBlqTi3J+zMTg11mFU9ZO7HG+fBEnAvjKy+lpTD72mXWHEqj4StnPlvTp9
htTb23hHy9oFNB/xcx4bFsqEq62MArV3MoXp+QqAsuHD9B6k4Fu7T212CGu/ynzHzt/lzgYoXOYq
l2ZXSYFuK21mxTTIncQ5dhNosHTSz5rdf7OHaItATnKmWSNkmuINL4a8r7+YzQcLDYs1prp9n7Qn
cm2tCI/ZnWcdW+f0+1+Oe5bUnkMNO8CqL2jGQWBVAsHZovieIHHDC/fQls+xOjGSvHHipCu7MLb6
enkGHUAwgJswovmt5bSPYf/FdoZ93NQoZ6XH0dxi9pF+OGgrge2L/sK6aOaGZP5VASoxaWlGzlXd
nXobQF/RmJqfAM66u72dcns8y1DCBUe+RkF6KHCb3gCeL9Tuv94nCSFy2hJnkd3rVHnodopyKjnx
6rSp8RTqrVPyKNM+qVWF9gMiC/EHvf4rMu/H/j7UIz/LAhLJH7V5lzefb69RFpovza9yprmI5yUL
KtgOEJXwQe0hfbF8oOf7/rYdSSbOMoX+DY9PEtfVoauQHQ/BAoCNNL6YqvXGSLq7JofF+lutPWVJ
fhi635Z20CCpvDC5Onoh+Ab6NIAhASy1e8b8fpgdfc/crjfWJguYl4ZWUTk0cmXRcj7hnDQnFCz2
FWJrnYsemmHXvgKvwe29FD98fQVd2lu5zBIrAahM4ZfMOsXm+97957YBuVP897FWTqGOvacFwkD1
0eqjXVV+MK2NILzlDyK6XNxkdQJGaqjxu6KHICmLn82+3avqE8OfRppBIfPTiLYqftJl8QjhxWlD
OmCtHCKo1TRYNFE2ap3vczCku0ALHqdpawha+n0MshAxHSnA4ddrs+rMcotOtGKnF7u/U6wPf/B5
GF9A8xG+JNhJr/9+HPUlyT7tupExtNyi8UOjXR3K420zsvIzkMH/7Kwy/ECdU8UeqTwoGqaCY54y
HgxW/ycPjNPo6HSdanOXNe4XYIedX7RPVgo+RJ/OuRjdBNZ9+wfJ4jFFZ1E2EJOn666rApmkYi38
nsR7aavvHSmeOT6Z6UZeInWTCzOr45WH9tgxWEXBpTiAid2hmbbLsq1u+ZaV1RlzJnMuopLFGJDv
7WPFfu7jYvA3x0OlBw1SP3yFNw3F52tnwUODZeEsQTATeG+S2XN3Rg75ap2iUFH2Y3NqvNa9L/V6
r2jN1iplSQJ3G1VNYI9QMa+ShCSig2HkdCmzbD40TncfW91ubIdjXn3U21P5+wN/okL2n73VNeNN
zOs4CvYc+IpMJd2VlMns6vNtRxR7tg7Al1ZWgaSsWq2AQo/LzJ7YQ+9xab13dtc9DF51l6S/X5Sj
M88MA7S1Aty7Cidg97w54f9zYy7qrszDaWdM2rK/vSZZYYO6EPMQsBx7CE+tzFRlSVNLJarUVonK
7p1S7ht917jjabGL/Zxle+bq9wyHbYQZ2am+tLs6bhUcMwpwAFCx+VtvOHV5e/QYcKWwdnuBsgN3
aWcVNRVvLLpBrE9vMz9RvqmhenBTzf8DK6Z4v+MgjEesHH6sIHmfLIUusledRoDLdm5ut1qlDnhh
Ze3mHuQM6gJxjKV9sqHl6ZAwHDP1UM4/WuPl9oqktuBRhXCNwSMA0tcBRAFaac4U0860BS2Y4iF5
MdJY3aNem5xIeywy8bQ93TYq+1hMiYqgxQ2kraHsYRFoOAKy5Jr5gyrTLhuYhfuTQG+S2gs+QMj5
11CtgOWiqE1XfDK1t4Olvg076+00exvpoXQtQOIEvRHVq/WrLByNqa+6il6/mgtkDQyVcP1v9N2k
RuCeZ/AIOniWdP2VjMGkY6mOrIXaVf02yQu0PuLd7a/yi2tnHfjgQ+fyhToBgpyVL6hza7aOEWdn
tUHyPBuWcdcs2hdtLtXWXwI7IEHIKSXbbXSYgt7dgdCudqUJgkjtgge6MNXOcObilJijAkTQ9vyQ
B9B+MBZYR6aBqanZWD7e/tWyO4g5YHBiKtcg8LTrremGJAmHhrQvtN/0/Qvj4O/0dvC9QbAa/RiN
5nDbnuxTMOTMFKWgqyeSXtur1bAse40WaI5+4H5AgeWNAUjB95pkSxJFborxYDHOqgKbvTa1ZGOv
gUznekWzrs2dXQRHkreFrZRFaPji/7UiIsRFrt4Y9EcyEyutXuzdFLLtOdt5/bfF7j/8wdbxpWw2
D4Nr8FSrazCHCza8Lv5mQdAePm8W8KSLYWSA2h0sJvTKrxdjZ309Zx23qZW8zFByOrB02t7zZiYi
y7vgEPzXzupAml6bKvrCtZb3xsGq4p2p1LtagYxlcnfRrO48CJimaGMDpbc4cyxAKJjMEBqa18ub
49Bq55FbbobBOcrejdCKhdVuGsY7u4jhcPtbD50dtD9b9KriD78KDaR4wE9Jz9HGujZclXqCTg0R
O0sSlBJ+IujyB1erUIj5PwviMFy4Iahns4laMtkpeGGmP0B5Z+w/3XZA2WUHwoV2NcBOIAarVbTU
/+dYATGYVu5xKUd/Mt8F4ckxQbOiCH/bmHTLwNFQ+2AGAxDr9YIimyHwcOb+cUMVReq8eCrLbGNU
4Bezwvq78KdJ6Wi1EpVWRpzJbsauSWjTWM8eOoxQSLbxw3Fyvyn6oSs/mR8Sc6dmn4PmkMy+1dJ7
xF2mfQW7S6oXx9tLlu0vQ5o4KHTwqGqsTl+vdMs8ZeDeBrU4FPmzPpT72Ut9N38eN9VEZdERPjcD
dCCCF3QEr/e3DCBVgZ4Vl7xHR92vvUfGaja+oeyYi8MmpJJgb1sn57PmVcHEOPu57xCHSgC659mh
alQ/HbSGZWV7I6cdbCnThmGZ8wBfEvps7CNV3+vFdXbaaTWN1bM6Fh8Kvtk4pfd/8LEuTKxCWNrD
5qYEPIRVdwch7QfNekyM5lggID05xu7/Z2x18nKXIS/FAr1hZMd0rM5N6BtNfAzN6Qxrw4YxWUpw
uXmrUKL0k9YmgYCKMFtrZcvehtwhG/ODE7xts+KQ6frh9vJ+OcKrc0hRnlryr5n6VRaSl14DCqCl
n9LyjPOLOS/7Xavk5EdqpCufC7toEj9zkRXz1V4D5Jdobbcv51L/buYdRPAxNIgVAx1R/zeD8+1T
PqdxwiTFHB+rhRm7MmjGH6HX5LHvtIH6MZqcOBCjDsFTn2luwOEemvhRSbNp44UqPWhovYN6Bs1t
r9MQIEtp2qMWfQ4RlOdJFXZ3o7ZVSpAaMSHrorkPunrNrB2ES6jOM6FDCVJfXwCo175qfrv9maSn
CnCzqN6RS/9qEl/cMbmSFbaVAijVxyB+EzvLfCgn6/cJ4oDHOSpmXIZBERa6PruJ66Uxyp0837yX
NHnrRI3fRRs3mXQlFzZWwU9FZdAsYl4d7ZhDrFsWil/Hbru/vV+yeC5Y7hARAQjwil9hmudotjNA
lFmczwig9+0uc4rlXhmW8o0yqmfdYlL+tk2ZI1zaFP9+8Y20Xi2StgMJURfjcVGrx5zaUttMf7Q0
RriZ9qeRsG5aa3HbNuMI7CAyjX3gJvs6Mfe6Wjx5vYqwzgbxo2xRVF6QlgeNCpvIalHOVIRh1vGy
qssnUOgUKKyDkpSH21sn+1wwzdCGBxHFBbyyUsVGYeWDwtZZTCcyLIOYYeG9GdT8XJVbgsbSJYFY
o3UmwMuvrt8l5r2wABAJEODV0DEfHb+3/2RFF0ZW16Bi2wFPUp37t5x2yYA0SnxcDKYTA3dv9M+3
t0++ItpXYAzFzIV4W1x4Xjkzi1BHuMSgNgJGP8WNP0x/8JJniu1fI+IbXhhJSi8d4fqBFBg6jWQJ
TvFg7S013nDvrbWs7qMhX+Y2bABaj1ayqxj2cfP2FG8Nb8ii0MViXrPOWggk1yzGtdrd0Lew4280
kqTrEBw1HB5V56heb5c1BlYZOMKlE+hOvO9JksJ8spXmSa3YzEYxYCwQM6s3vVbUHTJerMNSfxbN
Y8igF/n6Rkq3ZWT1Sao4g1sxc4H7C+y79SjEPDanNISPrvMQcMZM6oFx0l/r0CPl4bY5IKM8+mz0
PwvjhKBfvaXNvmVldftosxtH0RgRzrTHYt8kGpnN0zBsnEe5FYatgOFQAVnPQTcDjwm0ELJzaxV3
evSQdt7RyE5e+e32uRcb/3rP/rOz8rHQjSEKq9LsLNTcdG+nVig7jNDmOUhQGN8z6CI272/ZQKdg
NeDi0cTdqq6ShC6HZBVh1OxcLE+LwBrCkKa091m3+zXAqvqt+aNaPtaQ7NSGebi9YmkdgYc2cCYA
uoA2ha9eRCE7VbXWS6j6VmYA3baancx4fusM7SEH2TS/663QB4pBTllsBCbJR6VlijIRVxSwmXUF
fYm0aJ6mOjsno3XHO9/s62OW3hXJ6fYS5XZcGsFQf8BXvVphvShVUmtNdnZN5WUy22/D6NwXc/hQ
kudunGzJvcua/rO1iul6nVpz6WBrqImDedwNvm4kT02WPqcTWKB6i9BHEndBCIh5cFF1piF2/fly
w6jb0uTzqdHnxel9Nzne3j3JkbgysFpR5matMXVc7gvk8P0BCalTmN+7T6AujnbTnswtFXT5iijy
MH5E5W5N2Vs1naVlurivQvuHoltPDGB+vL0mqQnmpwESIt5Dv/J606ZWDWpF5ZgXU343uNYxmjYw
U1sWxL9fnCq0E72ghuLw7NK7psDZBdWGp0nuEELhf2tYeXUU20YOoic72/pzTbswa/6hYr9hRPbx
qZ0CbKOKKuD118tQG3UwKeWD51QHMUCC3vfs3QnpWSEBZI7P2qx+sPTo7vb3kZ3YS7Mrn5vmLhsL
AGDnKHhU2x+KST0HSrdwq5QpC36krf+tb3XbT5R7EltnfYmgUQ0KHeLdjmnGwYqfMutdNmvv5tj7
WoymTcMjyDfeApLqxJX5VR4QakNv6hXmm+Ddkn0cxtFf/H6uEElGYjfYsCbfVQpkvN8EFczK6+Oh
jbLKwJoJOdbS+rq5V7KHwtqCccs8k4COdBNgYx5Uq1VlkdM6oYjrzFcQkFLns0PxxS22AoXUjpjq
E7O1rGftnBVNbChLsnPnvrihu++9+7HaGgOQHWQhQY/4MlMljCZfnwBtVppA6ViMoSjFPq+pVimJ
tSVbI7s24JUl30S+hGL+6jDPXaGXGoyg51az98H4HKhPtfbQ5MNe38JWyhZE4KDI5qiIsawJenNl
LJy807KzV5XNHnw7/NJlOm/U3WTfBoAG2sPAijhhK19TFt0a4gCUdhJnk28EXxY93mceY/K3I4Vs
40DyG78qOWgcrnKn2cjsqNNZTa49VE1yByDcDk+a6uy8dOtNLds5hi0BP/CdyNPWfm3Eab1YQ35u
6/BIe1dUI26vRmqB9zp7puvMBaxWk+kKGWhETBdENUo1+8VW91gWAxBG/tfCKl3Pq2GyjDSnr9t+
a9P8oeh/qtlL6GQbEVz2/S/trL5/0hve2IjbSaxE9HAa+AI2HoSytYAgBSWGpjaOttotN+3nPmVS
+qwHxklpkAVvo+PSfQ3KrYFDqSWIPgGwU/M0fwnvXNzmdV42Tq8RaQz1U1k/eeTlsRH7Xu5suLNs
2wDJA5H/xWW+7ihHXheg4TllZ6d7aGPjnm+TbsZNmZddGln5cdl0aZV0nM3QtkjtH9pui91MugwD
/jT+Qzx6zR6RmH0w9AMWRlidOuY/W+vH5rjklpFV+DdCTbH1nL0yY5Qq+5/ivHjjuL99JLesrFKR
0RzCtGVQ/VwVYbnPBtfZTW7dwk6ReBsxUxbLmH6yhO6h4IERP+XCyzI18JRiSfKz1yw2mpLN+E8b
Vq4fRaryPBfFt8Hu9Q2Hk3o2+AUY2wTV6bpOCM00o29ZmhOnEU1mWrdJoWAshr09/ri9kTJLkN3p
eAXqTq+UOGIlUuqyYHZMsxDjKGCTfIbQBfqGjSlk4b2rJzzYRzGACCJX6PmsdnGYp6Ky8lw8iKbx
TfqtHN+ACtn1htBM3W2WWWSnCaw7/X+I6SBEWkVUmBjmwnDrHDec/cU2/X6rVS3LEuk8EndoKnHX
reKc3kLYGjasKK0Dv0/rQ2H/FX+BdslFRWx7hkuaFNMzE90rSDI5xNc7mC/kBFVeYi9on9o8ei4p
6YQqHPGJrfhT9j0sfo7xUYOb/vdd5NLwaiubgVHGvMVwGzUnJNn8OR6OQf6cbeFcZIcaegaBLIY6
gT1drVCtlqkFBgl0mZXEu7l/GMKftxcjtyF6PpQ4DOxc2zCsJHKB2ebMQYTLUcgI7hrD+WnNWni4
bUnm8YIzBw+hkAKPyLUliDcrrRiw5E7dCCZMG8gcLXAfXjOpUOiE3WMf2PXdUnfa12XQtyrz0pUK
RgNchoRy7S9dqGQuFVU+m1vtXDhKymVnbgGgZOGDMeZ/jax8Q3FHYiaSJec4HE9hOO3H4Tl29afN
+UJZFLZRrWJ0BX5vbQ0bylII92orYMY1Qly3eWxdaIRVxT9sXCwyO8QMUc6ESs9e43eszm4LdzCJ
U3q4j4qXoP5pZsOxa+EIGjayMQmRt67DvyVaGQ4AiTUAcsjjIUYrQwzu9mdnsGGeaMqdW6AR0kWH
GQwREIbpNHo/0jY9RqP+0PXWX54+7ep0izhEunDYKVwuHQadrdXBUINh7PUkKs69+jBGxrFHacEp
3nTWh2A0728fDYkt0hDqqrAk05dad3lja5rdWoW/Vqk8+109q7CehXmOpiyoRqfNS1i0ymzjPGpS
q2BwRPBkON1avRmt3OliI2ziMwi3XfCptI657U+eX+vvmGU7eEb8pCWPmTIwQf51Gnnya5+1sj90
zMIUWzrKkoNjUBlEOQi2B8bpVgfHHj2ltwbIc3WvOxZHq418WznF9daIsdyOKOYSgYitq1ujsKxI
LXTIzKcgqY9A71ofvc/pAG5yvAMrWm+cH8m9C3cFMz6wEvPCXN+KitKOi8dGn+ce5P+SBsW+nyx9
w4oktl1ZWe0e04mxwwQb0sfzhxEx0Sg+Fna24aVSIzBSi/4ZoN51lW2snDYymxF1vqY4OfpTXjHV
v8UaKv0+F0aE015kl1VekOe7A1UuQMnJx8D4gTiC8ftPMmo+gt8VmBusxivPhw9vqTSHlQy68ZCq
hx/LvHObdKOQ9SunWuV4V2ZWISSeLdQaA6jewzTapdpDar+LTeVUWfNu7MwPcOJAi/qsFS+zeu8x
UO+10z6o272pv4Wd028O3sRM8DeU59FHbYw7zvJZSdv7ckwA47yz7gE7HPpKOQTto7sl7yH72lDB
CVka4NXwS1x/iLzUw6EzoRBW+hOX+i5NyRk78/cfE4aYDYa4AVTcq8LIlGvUt4WVwtgF2YO3wK71
FHSfTefj74dYAjk4UKoqNEyE3134lTY5sHP3VE8tawHR4Ib/NF2s75cgV04WNCl7V0jp3LYp3cIL
mytfXiJlzNqexRHMd3b+bdIe4j/grmGAFcpPwTpugfq7XpfVTaOuZ0w9U2b0u/yRScLSOYXH2yuR
RTGQi4RmXsqUMkTuf7F7wwztYOwwoh4XgZ+13yPjdNuArLtoXFpYZYfKNLSZHojpbTs9UU092lPn
D+rHTK8PU27QMHporGdz2DtO6RfD7/dBsO7+GiMAMLaunIRmM6hJxsSsU4fMEWRFtY8gdNnwB4nw
s/jjvPmInkDTvFWYtoOi5o5oGBhUjlbyFWa0A3N9d1Xvp77ZxghOOT411WLeQwPw3hzvKOPa6XAE
WYys037erH/JUoDLH7TyHi+fgjYMQdI78AA0IKMmbTfpzs5EEmqZNu4P+fLFbAs+BLOrvTqDVhTl
atQXfGM0QKsg3S/MkqfBX5GLUOOj8Vh8n3ToTIYjlM3H6VF7r87HUBM0TBlyVrcdTrryi9+yOpt1
MiuovvLFbXvvLH+PCgP85V1p+1W61Z2SMbmA7IXHhaI5lCPr4aHMoMRtjQxgBOpzkbhg6zo/1R6V
+iGYnWMQxiia7B3vYxUfpupuFgP347BRb5DFosvfsPrSEV0pMxfccXOY7wW/rWXvNmVYxSFdX3i8
7kB2U3/2gHRchwkvbuZ6WhiXgH2HbEfXH9riYcy/q8Z5GL7ZwVaTQPy9V/bImYmx4lG3Jqixlqrw
CouNpQ5Zx5SJM+QuUZhgsuG2t8iKDVDhIRwg6hvkgsb1ysKkChRavoyHpwOyc+9rzdmJWm4QVztv
ANlFsOJl8H7DrAgIrxYIOQFvf14F5JHXZnMjTRykjQSprnesl2yHUGnQ/DM2vnZOE+/RW160YnlI
NvIjGQkEHGWQP9giBaDqdm1XU6PKyEY48jz97wTZ59goD5aFdGH5pojCfROZdFhnvwthJVoW347b
OxLrjeeg9Ote/IiVN01BESetxeiI6nymjbwbGVABWHyfbPHEy243KmJA3AQ1Ctybq9VONoQJQrk4
iK0fZdWMu0hJnA0XkpTHqJ5QadZ4aQkOuGsjTlK6iRsmBAFHvZ9NUdL2p+dw0pj4Gfyg3dg82XmH
4N8RwEAcaJ2+OW6ciPYZR3E04l1RB49elv0MmmArqMsCKczykF9SE+bUr+602Q5DL1WZX+qM5s7S
hn2ev1kgQql3WvQmm89hXfix/Vb3PsFX0ozHTLXv2gHxs4+httXOk31I9FeoSvOLiLQrt53KUW0g
vWHY1ajSe9fpkkMcttpGXi+LcrgJ8m0w24OFWvllUS7GXE0m7ORDcIoy5VDEIIKido9Out8VD209
PCdO9QcBHHQcUmqMgZKFrfyH0TogWZTrztHg7phUcaoUpr/T7YAj28BLI+LfL/I8TStNbQQJdF6a
52r5ZEZblGK/OGrWEe3SwuoTBQtvP6tk8yLvXWn3+4AhAysvH1QGYgpn8fNQvANyiKej/F2SPipk
InCBIX15qvJuBK9p+jxL4LOKH6zSeZuMhzBbjqZxaiHe0Zq7Tj868RbWX+bkl7969cnTuVEAr4tP
DtdweQgn1w+yr3G269I/6K3xPIEyCWYJUD9rWAIDLlZaeoRephj2IjdQqE5k2vEPPjS4ImqV3C3A
sq4/9MLsx5AGv0hQXTA58U5JN6rksgAEp+a/FlYfWmm1ZZo6tqzUQFeM9s6NziXyM7fXIbcCtTBP
R5HAr9bRh2aW9y2nwpmc/cDUuXgOT/PGsZDFbmiv/7WyWkseB3XkWRyLfHnUA2vvjT8oTw+ILOj6
vlDD3+cVQWgP7D3Ndej3nJW3leM8mbnHnFNcvKU0kE/pYw8BAs348E+2j1YtlTDYMOkxXLtB3ARp
0QYwwwgOgpk7zxtfthmFxe99deYvrKzWw1KX0hGkG1FfHbJ+fnYHUe9/WNotWLQsNItqBaVjQbtr
inN8Eb8cO206J+BDZbCTF/SdamtnZX+BaqvM9KANB4ottx1QGhkuLArXubAYF06oRDEHqS2HfaDr
x9lDdswdwruyiz43wVbVVuqKiMMhvCq0PV99sTLN61RwzqRF4/lT1Fh3k93eF0Va+XUWxvsRfzpl
U7KVAktP2oXh1UeMoECY4oJ73hbTDP2jbv4ALvon/ggpM3yJQq5njbWNacQHSwCRSeAZJ0AfKa/j
1n7+g0/GJDJNE6LfK2WaMIhaEK/EDHobfm8k99Nnb1i4VcqTl25R1Mt6GvAkU/mF39YUYP1rBzGL
YGg7hTjoVsjXa8sdnAse+ftAeyjz0cOLHtWH3IenNDs59sHZIgOTHD7QJ6CbWCnvsl8UChcOGoWG
olkZ6gCJkvG4Dqu/6qiGQguV4yAsN5IUqTEgW4BVqbIh/nO9WKdvpixVGFcb1bnYT0027MouN/Yu
g9ioW6MMdvtTSu3B2Ai2VnzPdcIXp641WmPHtM1kADsftId8bnfqUhz0OPr7ti3JAQBMheTeLyF3
91c75WIj89rVK5XDRycMYF2YTZQLmPTYm1WQbLwVtkytgko7l0mkMPZ31gLelXHva1PiN1p6uL0i
4XqruIxoisg2mC4XnJDXX0vJ5iHvHUDZzTjMFNvcYx2NX27bkERkIj8DUabHcwQdgGsb0RgWTmUB
kzZrpFmYy3qjhulhKQ9Gqx3KOP/CdGin/LxtVLZ/dCwhsYdYnpmS1ZmbUYpGvNwlXQOqmjZfM2qJ
inJ/24gkEgvpGfEup6QH7Op6ZbndOEnHO+Pche0u9fSjGr63HiI4gZWXZatAKblmwFWIM8WAJuy4
q23M595W1AVjZfEph6oz/mokgT8m+Q7gwe11STcPHClgNcFQ8mqQu6oalYEv1pWUhh8Ginqiq5/v
qmae97dNSVd1YWr1plGWjKdAhZ/HtOHU7us4vp/dd03v+HW1dX/JnB0IphAkg06BWvb15+qHqs/y
kWV54fvBBpECteTt1ciKRER4QbLhouLNDPy1iSQdI2c0CLWMDPihV5MaznSw512aKX7cLqc4/8ei
9uepWyh7WRxEbBoKEVzjtQ4SvawINSnGXts5+5j1E/pY5UOceIf4D9pCdGn/syR+yUUUHJC66BOb
Ydewa6qdFtsoIwaTvnOtTN3wDpkjXppahSdjcZOpLJlxq6OfVf4T9RPXfLj9yeT7xu3MwaJuuSaj
aOzcy0qH1ahmsishE3TKh6IMj3G/ESxk3sdwtaBCgikWMYPrbWuMtE/SAvbiAVYs+C6UJD/dXsr/
SDuz5bh1ZGs/ESM4D7cka5BUkiXbkm3dMLxti/M88+n/j+q/u6sonuLZ+4TvXBFKAkgkgMyVa73j
4pfRHHIfXo0WKR+uT5cmrKIX4OqeG1ISu1bqnbzLcweMi380pi99+DZlNxH1FCR5egRYim8NPDOT
UyavKGjZ0W3k30CIHwAb3/iwtWWEPAcUN2BBqtSLZRxHoalqk+8yTBg8hD/D/4Jte216ycuSCqZ3
isC18Mq+VAajMywCSTaSwZcA9mylRNfC/bmJxTA8X0azDZnMU5NGR1++H6Pe0ZGSytJPXuTfeoon
2hKYjaH82lSmXX6Jc1cbjUMuxa4SfNbCu6rYKv6tfhPhhlWnosQF73LJR6XoYpTygMga+b2sfwnG
31JU3smZ8lAp6g38fVsgrnmUH5yMIuB815oxs4uJTsRJ7mjip50nf5Skcl8Yv9s5C5be6enzdYde
K5uoM1QMZyYZzTF+ObpBSCXdj2k/9WT8VY2OXBccJAeOoWge4rF2m4LET3s/jKpjhuFTVg+PZmN+
AxO0v/4pa2GC4YKoprsCWpXF7lW9uJAHgfDaKk9a0Nvy8K0r4Pz5fN3MGgG5Sn6P7A9PV0LfvJXO
gqtUqeiqGCSi21L9YmnVb8tv7tQENYcp/GqqbhzvMt8OvcpwpUo/Xre+tk+53XLJmNvXiSGXxutW
SOUSio5TrBy8yXDKJtgPebpxSK450DtjNvdOjVe6fGnFV0ZFg2wX6EXc2XpUCmAbMjDqQOaKTv0V
1MJGtnZ1WDBCwLvD+hHkLw1Kcu9DgaJShCeTOHd8l9arbG44yHUj2rI8ZAmxR+TRQqqJd2J62+tH
ydzIp62FOJDC/38cTN3lOAR9avtkBhMI3S3iE/a2vNTq0pxZWHjfFHgB6Qy8T0dMQqHjGxqk33F7
C+/uhhNsjWURSyPRQ12GusRpMu9zKMzHYCNar706zibrHW1wtpHULgDt6TGUqbXJ1ebhvtbszs3G
N8X8ErQb1jZWf5lMHQJBHUJ5XhrBLYNij3rNrtQ3IAqriQTwszNciUTCB/qKKsgC3Y/Yn6JA9nmQ
bWuSUfI1Dp1FirwaIXX6jgBgkKRPYWtQ1E4O6DweTD3t7CbeKuavLuHZ1yz2sTnIQTOaeLwRdkjD
D8ZntVC2KudbRhYemfexZA0iQ84zaTeWz2Mq7K4HvS0Li/OsVbWmTC0sWNlr2t/l4lZGcj2mn03U
wteBFQVa32JBUF6iVt150c0YtXBX78i1hv2tFHRunkaOCe/49bH9Dx7zXpubC5vLXVCFyKJbswB3
L8eN6GStpstO2MZt6BRDmkmuKeajRhSOx96G8bl/iiQTjuK4KDVQRKL02MpSFh68DI76ndWE5KGt
TNlqjls7XUENkH/m9ULHz+Kc16VJ1pUZ+lPFngMOx/bGvdeXbif82ZiQ2SmXt5dzS4tzXOxCxfRH
n4pynTiRDrjGuo+Er8PnBojds2rZks5egXZOkb5cN706Rviu0TMGCEou5DJ6a7WVCJkys5DLqR1G
imR3poX+tnLL7Psb6aO1a6F+Zmz+/Sz6KYhtdu0AtiUIp9ex95UbIxvmV2ggOmUHiccI09/eHKut
q/5q2IV2F4pcsj2qtjCM2EKlBSlF58b7y+LeG/afRvnk9/vK/xSRmybFeX1aV0d6ZnDx4k40SUAC
GINj3R9gACD7/TDQ3BJIPOc0zQ2mjQfjaqg3gYKQOgaNtVzHqYSyiEQxW+otUrLbUapfdAnU0PVh
rWYS4DeeZxJsNjTblyvYUxYajRwzGRh4dGgC+VceHkYhsaXqEcCknZdUTLdKj2tOSic06wYek8TW
YiN6leylsYWT0pRRNU9FcSvlvt32Lxujm58ly214bmfxbIkmVNmrCDtj9lKRHL5XnSKwwwQGKCd8
yFzR+AtqeJ1j7brh1fGB4ZnfLhqvisWsWlMoRsbErFrVExAoa3iFnNpoNw7qeSt/GB0QaRVqUDBu
S1DSCALB99KGipCGcGbr6PAwWu7ko3C5kalbDfCgScATggFlTIuoktOglqUK5TvliwEFgbnvKUmb
4csgSfvOlB0eT3ZLUdRoVXoJHC++19KfKSjj6/O6+lIzaJYjXQg0QTLnuHsWcCIx1YfIY8gSZPrF
b1/fl8Wua53seyi+VrRL6NNgW4iqpNppUm63MrFr4FHY8SiuwMyN0siHp0saJqY2zGWjQnXa+Jc6
DrZKF13WH/u3NNr38Bv2N9JwO1i/N4a+utp04cyIHrLby25r0QzQAAoo78hmZ+PMQ/4jRBMOkICg
HvNW3DfpAdzMjKZkozuN+iQ2pT2NhT2Tr2wxNq0FYCBqM/knvdOgdS8XIrOURCuSGSQSZ6adVCh4
59aXsIFTzYrjfhclaOP1lGVoo4l/bEzFfHp+cPwz44vTNW6KqhIKSqHQXblBJX1VlR+df6L4fDNF
6kPdlnaQ+rv8Ldiicljd2DQkoEgKmpz2w8thc73y86alYA6zTGPehybyIJ+GrVa5tcmdK8so8pHd
5TV5aSXLw0pHTYfwWHV3fpjdykXLyMqvZSBz8DQ/p0r6Lijpr+vzuuZh52YX0dKrJwr/E2blQ0PF
0C/SneBltmeU983YbmzltfONahqeDHn3DN64HOOoK0LRTMxkXLxBKJdDbWmEG/F/7dCmt4Em1HnP
ystbQq0mQSBw08YzfCdXfnDUqHnmxtFuhKE9zrckENZ0Y+iJB3IMCnduZFuESVEu83/VzAutdML6
p19CWFHW6HQ9Wcc2EfZFwIu33MFqbtdjeCxlXlfNtDML82cRiBsP+dUppsQN2h2mDrJKl1PcCmKi
CgHrqaiVLUjPsQJUztgCxqy+O+gLQPIH8B/RcXE16seokJEgZE+EFLlv2ia2xdgAsNS5XbQD5a4W
Tpghvb1xyK4OD4D73GdMZWxJ34K4i5YGDdyraWfOHCHaoLu9t+Gmq6MDYIyAM+1rWFmMTpYaOVGK
lnpYGOZ3ZoaIeKxA8m95YnTTTHKz5+Gl3I0F/5WbP5S+hGufJ/GX63tzrYeOFCXVgzm/TWVujkxn
J19TdZEl8KQ6deOjH7tV2COnV6JKcTSMXT7tNEG5h4eqnGrXz4Ifsnr01HsBNt98Jsht/OP171mb
/PPPWXg6hLtaRSUcFiwjOrag7KfhORO2fGstENIRCrYUhDBg1kWgnxoh6/uSUyatjZ1hvY5DdZcb
oPZ0GjVr/8GQS7vM/0F/+dyH+h+ri/CbJHoyxpBDngrjLZU7xwRcML0Yg2Kn6eQQIZ3rc7l2qABN
IuMGEwDHyuIsHevBbHwZ6nUrfqY5e48SmFkGTmtu3OJW1wyiFiCr7wi2xZr5Ye355kg8ENS3QIAf
CBK/Rt5KdKxaIasMbhUGNq6/l47qk29ruobyZ14n91r7h0zS3p/+XJ+ytaMKrdP/GJk/4mw3jGVa
lu1cpVaN2hnLNxF6KPVxSt2srzYiwKoPnplazFpWx2ErRjkivL3yTaIHOtXb3VCpN0aCzoCo3pje
sAujzbi66hVndhcHJNzqaDqBtjr5tfe7IQ+rhcPvSRfuJpE4fn06Vw+uf8k9GhAuUf+/nM+KfizD
nwVhumanBk/i4Ij6Y5buze5T5v80IY83p3vDCBADvvfF7z6Zvpx7/pBsPexXvYdnITDL9w9Z7Hit
sORenYvnRRg5kvws67FdTIfrw51dcHl/ZAvQx8abRuN5fTlaKwaU5Hd4j+T7Lm0PpDL1Da9ZXb0z
E4vVG6du1IUOr/Hr4KHSNdeo6n1gqL9nPePro1mdsjNTixPKK3O17+bRhPWbWABADP4UW40L6zbo
9IfGjMbGZXOxVoDWFmf4UyVmjin8qczc5kz/JwP5r5HF2idWkxYt++1kTk8z1bnY3XfjVnfEauTQ
/2tkEdz7dBzVEImSE1VWNNIOhfBVonw9IbOU+z/+yYCgx+LRRoZlid+XxW4EvIATVBKYseq5MFS7
ijc8bXVpTKhQZjYUAGqzs5+Fwi5M+y6YLyhQ3/c2TUrd0Rxyb4/ukvV/NDV/ypmpPk8kycuZOy97
ydrU7cunEcj89Umbv/fD5qS4DoRGB8e17AgaqzBrPaUHYVIZz/1k/hE222VX0xnWXOh9p1ulj+Ny
IKkR6Gpao12RGj4tkUH3IKnpXYZmhd+0+zBtHhu2Kc2B90IRk8nc6ciDg6YI3FjxT73ubWRyVtfw
7HsWawgQuvMCHdBGPVdX+ifooYr45fq8rkQkyukK73Xk00j2LYJelXWMs8VPsrY9DqIZHSB6zN0g
MUa7F7eYHNcauy7MLQJgIVt55w8sY1r0+6wiXPR/SZP4bIr9t1nvIUhuYuNGqFFdSdMd5JZuKG3E
k9nEwpNoOKCDha4kHUDMYpWFwVP1bETXPo8Q54TwXRNapxKnHdqMj9HwFAx//1y5MLhYxlgPxBGu
KgBt0HWDzzDGnepl5oaVlQh2YWWxC2t0VtRMZVhj/gY5f7GX0CSlxFBsoTbXsl0XlmaXOtvv3DPa
qKE2BqXE50B/KsLebZX76Rhrj1DmuWqOps59A/y27TaCwP9gGvjS/HKFh3mxdnBwmWJcw7Ib6l9i
Tme/oNmGd+UhlsKdCa8B3Of35vh50OWHtNxC+67sRwau02oGAtL60NOWDRGo4hhu/alL3bi5jQG6
Ccnn6xty5WJJ/R5cOAhfeKWUxbltFglYapOiWfgGHUr15Kl3iYbk9XSSue2l+p/r5t5hoh+2w3/t
qYs7HrTIfiV29MwG6b7PboJTfAye2sRt+09iFduowRvkqeWvI/2CEq1HwO7r35L2yUucTHP93i6G
nfRJOEhbbW4rER+UARt1LsnNiYRLNxtAtyJJN/LeUt/IlufmxshXNwxtGlQaZGRUPqjnRi1rHcxp
oEG6C/qXEA7qwPW1N5DKG7D0tc5zxsLVFfQOXVXWwm8L2SdhEPJ2lCQgaN/61JXUF7mZ7LGCRy79
CnWLm6jGycx9p9P32fAp0PZl1boCt21df90SqFn/II026Zm+iYrL4oNCPjQYLD4IdiFERvXCjR/o
PN378mubfU6Su9KwKBG6sCqG6rPsFu3rpB4DCM6t9B/IflE7QIaDlbBo5JwX6iyeGGIQT2NIe84A
LFbTflhbCb/VLXVmYHHoTJUiZdaAJ3n1S2uOh74cbhTzVit/Var5Y1BeEhoirm+r1VBxZnKxi6UI
Pyg6TGbJsxre+lFHfUlxrxtZK9OxNdC6Mig7UOOfv+Js5ghRuRSl4MyzAmmUhMTpLrYsYy+LKOiI
VtPsgQVNti8O1EJVwTt0UthtnDurkwstIkxVlPihs7n8hlTvy558KvGq+Kl8w4t2PBMzEYCQMjmm
8XR9yKuHN/uIUguCsh9oxzpR8fwU8ZkTHcyfYq11Udyx6/6oddlt/DiITbuxkKtR6MzgYqN4Yh5U
ykB2pGvu/VlaQNpy/9UJnBP6NMmQwVsmSuOwkLTYRChw5oCNkp9p60i1k/2lxzsvKxw0wDaGtG5Q
A4ROagkI5SLiR0XEu2Tu5DU0hGQL9RQN006Nkp2fCk6kuaq4C9QtTMBaxhSheZmcLB2fNAItdnnZ
REEb+QHyQTNzeJlKoWMMhe62cuId0hber2ZSJqi2jUOlWdFRNsbq82j54Ya/rm4aMOrQxwLV5XxZ
XF8MMampQjHfnKr6QcrFnaS8dVq/T6unqn2VvFOQbFyy15wIiv75JUZqAcbvyz3Se1ajDvCHnmD5
toPyTdZ/XN8WaxVQGBr+bQFyl0sLzSi2lVnTyVB0dqRmP+V+N9yJbfcjy7ubofkkU7gZXvzs2afT
YRLBgOsbO3P1bkbHKFlxAOBkTxafoJY1sWiW9dWb4k/cZYVtjNKeThhHaIZPiZGgu+lqAa2+/rH2
5Vs5k48bszDHmuVdBugqzemIrpEPX/jYGCVD4dekTAUpeMkQHwTcsvMmwUl1+ShXoiPCJaFlsJxC
gDPAgXDd/trGOje/WGZkT5gAk1gBFQsUNgXdn6Ut/5Zgq6A+IFauYkQbR8DaOXNucv6ksxNAiiKt
HIo5+rY/s9Bw54KZv4mXXB0YOxcIF8JVYHQvrYRZk4uj5IEemhK7EWljDXZV/13xX8X8lGrlnlLS
xtt3dZsq9JfO7QqQ8C9BjXFsxVpQi2xTo+Ys+d4MFiW672Hqwfk7OTwxvH56Srveub6Ia3t17qaa
gdC0pi3tGkEnl6NB14cf6zPZY6huPSPWntxQgc1UVty+xGXWrOulES1cokFh3StCZKfhSzuU9ma9
ePb25W44t7M8mQO5CQSfpGmmDm7SeKGjJAo3LLmddiOhmItnvFV9Wzufz23Kl57STDRvmQW5rSne
m+XL8NvMX1uk0Xs76ep/sFKcI4gn0O7Ec34RcOD6VcQ+otjU5m+CV9r6Vs/F2ubigsw/RD3oUlwM
xhqGSjAm0pvTl6i+F9DlDpt6I2asSYgDygPBAXJBQrhpETQiEaE7K+FR2YSNfAw9c3THMG/czOoE
9DAV6QiCDk6BLLQcpUta1+gbOHK1UrNlsypekw7NHMt0c9/zHPq/5mN1rHZDXpmOh56mYyX+ljbp
2sRweHJ54Kup1C8mJm6VIApFNMboqHUgBDRNW++2QGhrG5HThA1CmzldbQv3DVsPkFMQJqeENKnU
vWX5Vrf3mrPyFmOb07KD/yyOi6GuCzUQkZPgge0I3CDT2ndq/Z5YOqOWNjlzV6ftzN5iqdWMV4jJ
OxoQ5lOVqvsu753NhN7aoLi/wS5JVh6GmMWuCLROy2SjRlJC1u0xZr9LlIHFYWeJ1b7No6Na58e/
HzLPTS5WSuuEOkdqEPJ3/yfJPVeE3fi6hdXLxbmJhcdZIk0oldcndKZ0xkGveoDEYtDfWWXpHzLu
59ApN9OhEGmgE8KCJ7SCu6RBIj2hVCduNUiv+eb55yxeBcmUCK2hMeKAO/uMcuv/QVV2LkHBQWDR
OPmBqw4OUi9JO1RotO5Olp+kFlI24fn6rK4dRPAQgJyjaIoIyTzKs8tDHGhV5UnzpOaW02W9HYHT
kCykrjcO87X7A1gbyE7p8+ZpsVi9tlKKsctU5DRQHJmG6aCKr5H2GmTarRfkbjUauyDeelet+gyB
lXZ4TlroTBbDAyIsCNCsInwBuYjYa0951jthoiJo9rXvpp0yfkuN2DFQKMiD3vUscHPXJ3jtBLYA
s1rkDGFbXNIRELg7T5q8edwwGc2Jb1oes8hpBvN2NLKdsCkWt7L7dWjaZrEmE2VgcxFiJrXPc3lA
FLgS5t7KO6NwO/XTOMWODl/Q1gG5Mj7IMuj/A7ILV9uygd/LWhr2E9Y1kE9y/C0bflU/i/xh2ipS
rNkxZuSFRLJKB6qwcNQsNiho6QhlZHeqd4p17dNY189aC/WbLP28vmhrL1WOYrBDs9TfRxav2ApN
o5ut1UYq21MnFW5RozYVV5FFoc76mlhpd9snRuPkoHCRq1b7QwzY8XD9Q1a2JzQrwHiBUM0Xg8Wo
y0KqRKlF0ECoSqcrfk2ta3J/a7da4lZ2J2h9kqwz5ROp9cUbokHXKBuGIj1VKvmjvrFr86a8USxH
muCm/pPF/+ACDEQUjVIC3FyDWYSDIgrTIZy1JyKdS6j4RShCV7Lmzoctuq+17WCSqJ+F2QxC3GIK
ET/pjazTklPu7QQx2seRnNmaHuz73EJBsUzJkslb/jMH/8W9+53WiuQCSBRA2JfeKmdC4JseQgOG
1EcPqOj9kDx6Nz3LCyy7T3LY/4s43Xtghh9afyoOsjlkz0OcBTBO99OuUCRecdd9aeXqQU/ETP8C
fnSWmrr8JrVHtM30EDDJ/C7dT2nSOmHAPjU6eatev7ZZuVC9xwRqtUsYRRUjMAUbAOI80x+9Gm87
+OtdXgWHTtiqPK8BVAits+CQBjDEUhfDKiQllLowQy2lqvqHLjC8nQdAHOxP4O80WQqPeZabu5CS
nzNKPUVdgudu6GceqL6qd1KPhkuQiP3dMGXDXqw3+d5XZwOUII2f1sw/Mv9+dsY2Spai0l6llFfy
/BDnhXLQssDax7me7CZNDR9Vz8turq/2WuQAaDUDZgAnfng71/DqTw1oKGB47YNvKI/j+L3SxdwW
vS0++5WbkM4RB2kegOSZfeJyfFISojSR4exFdavpT0m+tYVXxoJyHUjLdxVK7hCXBjLFN5vJZ4kL
7XMXfhZgHZEkp1SP16dsZZ0Msle6CsMhVbcl1KkJadiMpZF1CjhmzIfEnGxtEOxRbm7K4dd1YyuT
BsEelx3KThASiAu3lbLU8vVAYjdmn6LmPs229FXXDKBmwAuN849Iu5i0oc7iRIoYTZ0X5i5WJMFu
6sY4XB/GSlAxFDgC3xV3YJpf+PbIyo/QqaWnto5tZZgcaXgmebQRulbHQjmUGhHcM5QDLx2AfjHa
2jL6sy2V8lNFuXBHaljesLLmZgiYk2uiBEUb4OIQrNOhzalB5bTmeT8t79ELjH0fm0c/+Qd6jJR2
yfxwQYORddkFBE1pqJQTiiZCURp3lVrXthGo6TFUfWV3fYFWBkVZDRMzsJNk2uKZUlbmEGSCheSN
kLj0r8JiosB5B5PJdTtrV20qGCBxybrOPMULf9PSrDDgKEhPc47ks6C+tPpf1XTKNNHuhTvTmWDP
bR6Fxt2wOz9mF0ctvUezzvmMr+fycukbweDNB5iCOkzeHMcg3qndZyvr73qJ3srBv/cKyTHFe0MX
Niyvzeysn0WdHj0feDkuDfut5ZFuxynnt0WjwlOU/xjgl5Kfr49wZYtx84NEFwAw+uTLsOTX4O6K
NsxOifxW9ve0jEnB328pxAQVNQsqWe2DqGY7cVcRjTQ7DcJrZrwGFP03O8VW9jCQ/JlBGpLYjzWX
IB3MINLz92Fo1CLqLbKO1fU4M7AIRXkhDhVsDtmpsu6B703IV5TV/WZKdc0MDx6EYREx0wElXC47
fEpdpUtRdpK6u8JE2jf+q/O/h/n366u+aoZEESk28lJgBi7NCKMsVmXbZkhxK4d0V/uMRm4ca6tv
aa19gG6i/xh6T8Kf3U5GI44rIe9Y+9ayFbPZYRBx8fCJo7zu7ubbaNiXdqJ9jRI33E++fjJr63aC
z6z7I1pf//awKeu+X1qoZ3M8Xg5bm6RibAIS41n2qnY/PP2zoD+GWxJZK1vqwsriTeAXbZ9LGXWq
xOpvrZ0WIzVQbHFHrZUvaMoDUMphMguJLkIveHs5NFSS01QZ89Gw+wNzWYrizC6saYcp1G1ZyU7X
J3B1aORkNbKlVMeXXSlRWkhlBLHuKRQPQVHakfAoNRuxfsU3YcaEk52THJLFJe0c1RjDyFpAkqo6
ul3vO2Oe72Nw7l4cbATZ2c0X0f3C1GK3WRWowNLE1Cje61F3FyYN5/8ND3RHyP4EdXb0txj9Zxe7
ZnIe/dmG8JRMrIcGyKU5PMOflt8Zhm7X2uRKdExeX6yt0S28PagmURYMTBXaznsZy/wx0u+y9rXS
H8v4h2cVG7O5lteAew54KxddywI1cjk2NoVXjRI4xKl+ikTZrgT6RBHamlTFHYPAVmd+fUc2fEpS
pbnBKbzmmufGF/uBl0MqyQVrKaMlKEu2pDzp7e/rM6quLN65jYW/8ILwxz7DhtTlLnx7rq+XG8NY
N8FpzN1aAZy3uHBEkD0XvcprfiYVe6h9r955kmDcXB/ImmvMWBr0YOAUo//+cqVItilZ1WpQqc16
JFbv+IEJ4xJZEvl73dzE7eds3HrIbdmcfz/zfEEcq6ousZlTJoAnn2K+XUX7emyPdO+24h9rq216
ba8Bt+bVCM0WD6/FBpBDbpSCagEYkH9I+T3SBUdIvLh7JNHjP5jPM0uLsXHz6HAJD88PB6fvC2fQ
7qb6zo+f5UwCrToXSv7+s4UHHvVyjYsPl7Rll2km+6EpaJSvaioWe0nqn/pKDP/+np6t8GCF1GMu
lC38UR+TclASBKSrckALQ9hHnVMq2kHuJLv2f40t2P8hvOtePO3m+px+PAewTG7h/YVJsnlRZ9Lr
IuSkoUChyvd9kszXrVp5prvwupkVUP6lncUIkyEUk0mmaJaU4jH3v0fw1KgQkcXgKarmm1w+S1zB
USobv8Jp2GUGZQwJFRuh2CDy+rj1+RCeh6TWkcuh2/5yg5hCpehVyoD19EFpAkebnq8PdcPAEomr
pFaFtn1OOcYobS97jbaA6CuXEoYwNxPO2IY5u305hNhU2rQymEs5UI9xre2L+jET77vsMRpb9Jdu
kwHi0HGLg2gOV5eHKmZn5BNlXOLZMpyNGuJynYQ4tJzsuJxUv2XhMQ3TXSOa7mbRfnUWkY2ZKz/z
zlj4yxBJSOQMs7HAsA3hkWvmxsH98ShjOHOyCCgvl61lh3HkaXIwBViIA3QyAdu0ALPzfOtyvmVm
HuhZQObRB75hNpNSvpw7uOrsftTafzSYGbIxM+7ynr20ElWSrLXe9C8NcnpMwHfDjH/dsVe6PiBX
wuW0+alMBWdx+EcJaVpVhLUxfVBTe2S71lyoHqL2oMqvWq04vtc4wRjTMOmD0drYV6sh5Nz8YiZj
EDehl7KxzNHh9vqQ6l9k5IxJDAiJZKedKxT0b7avZqTtGrk8GtCQpgKE9vpmj+HHM2+mmSL9w9sO
ltQlf49Z56aXquxA9VBWv/ywor/lT0Sry/akf8yNXJpaXCIGP9GEqGTUEXKZXrkP/IcxjPeoOzhp
6OZmaku9k/26vtRru+98fIsIU3h6041jmszJBEN9zrutY3X+A8tYQh0HeB9XBo7XxajKSsxFcaLy
LoqsoLErw8++/+yrR/0wPAvCxu5Yi1x09xPvkTKiMXQxnGQSi0wdsRb6XbCXCtoBvVFArNOo4xu9
NaBtaOkYMozEvT6PG4aXYEqjUjLN9DGczsmzo9+7ifRr0A5a/CUAYXHd2NpRfjbKJc4pSgBR1Ck4
mC43bU199jXfHrMMJoH9dUPrgUCmHj4/UiETXFz5DNpdDXHoktPI+7dv3lK/eSiC+/pXLtzKyi9B
QerT24mImnUwk23hVNYiKlUKXq6kXyHJXsQBuTSiQinAOwzpKx0lYX2fBW/XR7hqglQrBw+FBPz0
MpyKEww3yignJ0W7iZoHsd+L5ZfrJlZdg5rB3ClBQnx5sdQj0Zf9UuH4gfEguFf6t4qusuyolL8p
WzvXja2O58zYYgNMQ2VO3ozc0AbfbjzEAAKn35LDXTdCBwGsJBoy8ItJUz3I6cwWI0bwPJOS6MJL
XXVbvjc/bz9EDlht/21l4XtwI0thJAMHMRCSC1u39Y6Keuq1H53xqhhu2ZgOHfRx8nmWurw+i/MA
PphGdRKiJRAMtElceoWSIyUneCxZKLXDwZ8U1R7NSnKltIKCqTSVrQr7Ch6c4E9Cl3vq+05buDrE
y00fZia3ZnVyIT6SOht6s9bVlPseuU/OBQf1IEt7in0SDjHJ8i1l3VU3PfuCedHPri8S/dS+0PIF
otNr36rYt6PskNySozeirTC9Pr//He3CgSw96DnjPV5BE/1VwZ8h/iJ49C9FL9fXce3woUkJClQA
5txllrvB0KgSNlF60r4H5U1uuLXxLQvHR83/JDfNTi6F/XWD74W6pedAAcJiAoKcG3QvZ3GQNVoq
k4A6g1Wpt3WvpHajzLJyXdfTeRyntJLq057Ld3jTjnmwA08qHK2mbj/1caE4Ut4Vt33jCV9zy/uZ
GWlLipdkglaiU5IBdbYzmlJ2sw7HQc9a8zYOKgiu1cG6N6XQuqMg7t9cH9PaYsHwPCdPDN7ky5JG
4udCTTE6OQlmvTcUcJZN6DRivKvMv9+FBa0+rI/vIDrun3NIOPPBTgv7WIe35aTVgy1XsA6VtiBu
rNHqq4oGwpkGHTYaqgKXVkQVTTl/hrNMvuw5Uz/6bmF2P9RsCh0r739GcZvspSpxVDWF6KEbd9cn
dP0DKPTTpgSIGHmJyw8IVb2oy17A/SuXvuLprkn3iXofKE/mtzizux/X7a3dYWdcwb/NLQJpNCQh
oAN2GznL31XyLHloCcnFTk8jt2k2WifnyfuwAWDkkIApilD8LYwNDaxulgFwRRGcKdsLv5J6eIjM
G82MPo2p923It8jWV4cH7pgsG6UezvLL2RwhNuvqoEtPcdq4fnk3iwRa4JQyVwjif3C8QlQ1kzXS
FSS+v1zOHLRqY3mUYoAaeVntS6HYibl1mxdbx8H6kP5rZuEgxsRTJI3a2Qzorjw4dLQ6UWhxZW+6
DSdzS65wJdVMtXnGN1BQNObk3uUcioEH44QBpEzOX4bmGEGjUGXVUfUBVYhOleUH0nxB+b2pt0RQ
1o6dc8uLY0dOAhKnep6eOt+ttcQVU1fzh0NTC7e4HfpyT9c3w9rdhdZemUQtZ628lFWVEiGSSxV8
j1Q/ZTpKp+F9mG8R8ayt37mRxXTqA3kpw8NNEuMYwE8XRbnbt44VH9r078MTWDoiswrOEjjMElIl
6VWutoEGZkBPVaeTxsyZBEgYIHvcGtbq3OnQ/L2TMXzoijamWjLarsctlU6/i6RpdHPRvJEzbevy
t3bmgLWZ0aNc/6DpvPTHXIFxeCw8cAJmYQvt4LbBi0hnblxsxOI198PpGQu+QNRauF8Uix2N/SB7
Qm0vTLHbd59F1S6fTS/bmW339brzrQ7rzNpiXwcwYUEqB5SE2/mwm0IFcGhrOENhBHvV4I573dzK
4Jg/iSwzgGY0hhbm9KjXskglFtdIaY0TMgN/QVEgN7dZ+ZDGGxtrZWxkSCgDUwLknb/smbTyNi/6
dt7I5XGsT2DgAx16bnNjwVZ8kLQXpyZl2vddfOkZMcAjP6M4dRJBgGumU7a32qZ898r+BYFKNOQK
woiWYsjKqE2jFeN+ZD8DX90Jw6sOl3Krv4Il2FikFUzknB8BfIoCFAaXGZJWKGkOquLslMokc5Wv
ppnv01Yl8Bv5yarVk1K/CWB6RXLYvmq+xaJ6CA4eqYxAulOycet7Vt5dNE9RAqGbbhY8XFzCmmxs
MhWgJXmoXTAEtmlSWBWq+5nbOfAf1cRRLLftvvsWpKKJ9Oe6z773Ty0uEJinUk05Hji1pl4usCo0
4+DXQByyODwU3m3f35TCXRUIpPq6JwLP3q9HXn+1Uw2t6GjZcy+W0JjdDzo9EXea8Mcz9m186NuH
jCp3L912yp+MJ5Mg34XyIW1uzK3GtpWeMLox5iIDCE5IUJcylFUqCm0w1dmpNNwkJCej+8fEUh1Q
YoFj/E41u/DHnSBNyJh2Nl/ViWhMPMT9/SzUV0/Ggcvwp77euk/Pc/VhLtF/APKvos22hFOLg95x
owa2IMi5vxu4Jx0KtWy20sUrcYb8zHxfJ8hQ25q309mtqJW8WtUqmhisL0F/2wW/jOwH0sp2rkQO
Kl9VP90Ntf/J+hlVf5r0TxB2X1q5sgmviAkeu8rbuKWthKI5XwSkmTobmL3F9/QskQHoYSbsip0m
ad/aST5MkfG5L7aOxDVT8D2CpyVFNrN6Xg6988LJK2eyszSMXTO4kbXIzofIsbKtKsa7GtxiMen/
59IJ6otIsSwdku4Usr5FTzKUTTfxLEdI/hLMzNF87cEYfteHSOPJMnZ7U2m+BF7tBt6xUbq9T4aG
qaagKSDR93h9u66N/x2xSnbu/5F2ZktSG1vbviJFaB5OpRq7q4EGGhtOFGDTmudZV/8/yRfbVAn9
pTCO7dg+wPaqTGWuzFzrHQT4aTHVsWSbdTkj8DPXfyr+AX8Ks/w8buEGV5I+GwtcNDdTcKvLeswE
SY4qMhxfCoH2XLp0DV3//f2RrMYgASNDq9nQHLTbL2nWoC2QaqTmo3405ksWZEgnb+TWtdkSoNj/
xVjktklOM7+qiUGxwtW5rsXJgVXsRtMW0n5l59sAEDn66R3SwVt8F7ZAX5ohvfqoeKNHKPqiBH1/
vtY2/XUE8edXm953AG9kGRGm+SSPtO6cA1w+TXYBp+Ck8BvBaN5RhaCygoLKbTAr55JodaIR+kWi
T+6aODQb8kfZet9sJfOVByypHKFM0RahW774RoWaB/acg6vI0+atpTcfnEB+k5oU4ezY/KjgbgkU
HORNNr7eH+PK4rgJLBbo1YTitlumUclWUoNx1+gqRZ4GgxHD1eV6I0GujZHbBgLEWO8KLOltqECf
caHu0V2YOdpn5ewMf5dvESFTXjS58VJTPdwf2gpuESrFz4DLC1UdJ1SRhdOl2mqXuhvnU5cokjfh
4uIlBnWvxqkQVprD7CGo7cmNygKxXmRuT1EvG57dWkOyk5wcbX7+6K85iLQTCjtbJkVr7+Cb37l4
d2ioQeD4giKEnWmX0HkJq+hd7Dt7zX+M0Pqmchdnwa4bJ9c2/v39GfVg7lsAVVnMS7hCApYyUUMO
USPJ962C95jyzZYprpvSRqZTRSpbnCRCZpKj0UYeAiTx7ef387yySpVDCwXsw1jt7bh1R8Peod5w
0ppHLXsM0BSmIuw1dn7EAUCxDnn1Vx6dWt/ZyeXRMb1ipMKDvM7UurFT/ql1W/imFYw6a+afX/mL
XEA7NUHqFygdNtm+bz7zqHWn6W2vdQcJ1Q6wM3+Ew/xnXp+b/o3WJRsH20p6AwaE8w4wO8Rnlg09
dS6lKkzAg6aCmPls+kif41+K73HgazvgBv8x3mLlpeWQSPPAN2mji5+qroYLRuCcyzZze0q/0m+F
o0uKtg/Vgx+PkqtkE0khhg4Wk4tmgivZL5LWuCZQHAl1OEn92AXNRgb/Ydz8y6L7QaARGHxOwdtF
V5LFcmNChdAYqPn3CSDKGINzrX2oJXNXwmbW8tOUv9RxfUoH+RD5lmdX80s2+WdfeZ/NF/zCUGmJ
37bFoXAOgWZ/up+l1hKw8JPi2BTKP8tGnW1WgVVHOkmq7+nOSbjiqlZ7KNVpb87atIFMXMvBTL2Y
fq51tAZv5yMsrU4tEPq6JEWx11MNzVc2e/Y904J3FVYwTaN+n3PzdH+MK7cc8c0BjghpGL7DbdS2
zWH1gdyAgPdRsnJsRk7W/Of9GKvzCNBYoCHBLC0ftIVcge2vuK1Z8de2NQXSTMgzRFvaYmtxuHTC
uBVdQtRBb8fiZ0H9f6oWavxQYv4jawGeZQcz2Hqir+WC60CLfCmpjZYHJte2JsSIrQo+jvYz2nu9
3h7H2t9rTXC8P4PidrbcK5BRMWGjIAAwarE2aG0WffsDleG/jIH+lOtPcu+VtvWQYQf2G7FQnoBL
J0yOlvo5hTz0QasAk7MjHdGpodsXSDSUzps2iU5IvG4JqKyesTT1/wm4WIK136ZTZoJzwd16lg5p
qL8o8je0xnZF52H2i/fLzmebI49yf6RraAbc1Gj2Y5RFlWr5gkK2xWhiHYRWbTnBqZcEkqipZqwP
O53irC0dc9NPH/OkCh5Nsxr3sd0/h0qAI06lGk8KRIuNrLi2HTFF0AXNBl2cZa2lsfrQqdIBeFED
LM15tTGaCrZue6szTrFb1AH4GxDe241StZbZd5pCa1cf3gyIShejtTP67EEJTP7eHtXI2TWS/mB0
z0k7H35n2kV/AcgaiU5fvEXyWcutcbC4vAcp6r2+2u+qKUr3Ml4prj5UvUdWaj09yf1d3I02MNEx
91qTF1jfldJFeAhvLIXVeQcPThnARHR7+TySs7FII0M0+LvUTWILg6UvSbeliLO2jfmymKyz2hFs
XjwlbCdvumIQcgtNtZtpNO7luHRcP+riY9Vlb5ps4w65FpA6BOtICFhwyN5+aMdEO6XvQRc3sfmU
DZ8V+YHCmD7XD2aUnO9/VvHjlznqOtZiUc2O6Y+zwKY2oRD3V31pH0y6tXFera5dS6b1jKYKCsJL
pmKh2+kQOOzZ2KnKA7y0eB+Gtn+A9osa/zSMJ0Pupr02KvneTGdHcfPcry+TnZnH+wNeOwUEihSt
MWrPfM/bydWKejL7FIiXPpcokAgzrgCdnkMfJKOXamGL3JnzcYjafiNJrJ1z3NAgoIK5t3gg3AbO
gwq/MJ+Z7rXXmlqnoz81Xbyz/73zMWcNqjJCWVwRzs63cbD/aUbdZ4B9O3P/sPXkRIm12rVTsPXI
Xh0SxFP8lRBE5VF1G2rqebw1JYeOoUWuUbdPCS6hYfLKk3wj+6ztdGpm8J+E5ilZ/zaSXur+0HSs
n6x+DwfEjZCOVbPpN/IJaqAamiesDMqBt1GgYTR51dNpKbhAP3GTf2m10DrNTuBvHNdrM8f1jXKj
+gMrsdjiahE6gWHTZolFOq9cq3gzpn8Z4QZ4fnXarsIsdvc05z0eebD46eOo0WswGK6zBTNeHYoo
1FI3F/Zhi08zFlrS/gCWYK8Y+uVOt88WYsVh9vX+xl0dy884y6ccfY68tnOOv6iphRlJiFBgmWxk
h7V0yGuarpEQgDKWLHESU5lwkJAOFQ3eZbbzWWz3x7E+Xz9DiD+/erMNk5RLbQ46pvSPuW/vdPUd
2Gv5N9B93Nl/hlmsZZurWa3WjCT1z7ny0jnn2v9+fyRbk7VIpWNdd0UACPeihLYrVZUXyNZG0lz/
6D9HsVhcfhp2kl4JUSDFKryoDnc2+FwUs34nwThcbjhysUqiY3b7VYAFOoHlE6jTk4OmftWS8qzY
r/cnbO3T0+6Es4+iAhUJMaFXn74wwzxIBgAFbEfH+tIYkhuO5W6M241lLKZleaoLCjPvUgcI2zJd
RmY5+bMDQd/kZpg+R/1XxaG5lnmh9Ec9Bntl/NdXFgB64AmAnfAXV5fbkVUJvV5rYHMmo3m2pnez
3bgybnOVmpyH+vO/nUbINOiZ/ZCMoK6z+FbJWEHSy2m1Njnq6a9TcSmHLwHE2/thfp1EVHu4aQMd
RYryFycwubAyx6npHQ/6ITJlbLOzQ92XnD2TZwWmR3LHxGI63Y+6clUSYkGIHKDwgV3ukk1saMM0
ZCGVa4RD4uhoaK/a4McuqA1PgvyY6Ik7RoWXzNNF3jLY+3W7EZtyHRsO4Rw4KLefMUplaicp3QDO
vXOpIdIzjADht5bnr/vgNswiBepF1Op2CTEQ9WI3zjBLpWylvDftw/25FDnudhvcxlnkQNOolHyG
UnKxh2yfVODKhqdBa71x+jjIW7Lw63NHQw+8C65dSxsbpZrjWBpCLkP52zR9qzQtnK5/zTQXA8Ji
G3yleAYu0uEk13NpKwFnRyy/1yrHtdvqSR22qnzrQ/knjLm4nVS95GeyTBiTd1XaPJXKs2n9ff/b
rK0B0i1KpjqAE26Pt0utMy15CFHEusjxSf7afHG6AMb+9/8WZDFfbTPofaoRJNN61xzeKxmKfHri
bTbq1nKFCTmfij+9GDSbb0dTMZyyFyTCQSzl5DyCHui/D4rxYEnw/TLVS7Ns42xcm0GAfjzIVTAe
v6gNKbVpjbPQqrRi2eWUL+3gEPXxDinV+7O4thyuAy22kWYO6qBmDbWlJvUSHqPR3zQlNkazGoS+
sIU+PrfipZm0Y8yw5EQQNUQeP/veqsfNq+pKDKyWKKDY/L/A291+pUbD4EVuZCTi9JhWyAPoIDfj
kXR/ula+i0IzXcgHyhzBSwHMGjduuJfAw/JBejbHYmc3Nji+z5vEUnFdWKQ3AgnPGoAhkLkXi87v
7S6XLEBUbTeK4dAO2rhHrCRQgWeCvcp7EvWCxf5BoqaOhxJcHTDLBAI3dy8vjZ4qJzg0W6qWax/n
n1hi6m4/zjiZSR/LfJw8dfZDvG91fVsSdT2IcJ8RDULkZG6DBGmo9H7JxagxrfaCWm16kOpepnDX
BxuHz2ooMjUoFUo44OFvQ8U5lAC1T3OhCtK22Y4beFRvPSbWgoCVhswvmkBQb2+DRPCUtDZHGSeI
ntsKwea2ddFA+9fvYvop6I0JBR6Ma5aF7NaK9SkRMj+Iqeg069IHu3u9v2lWB0K1AhUr/Ft4gd8O
JIklWS41QkTl7En4mGRC4tPYyGRrW9MQJSiOZ9CUy55GnCuZn1Ly4TmBPXGkgSZ7xvrGiqONGVvb
OIhygSRi/witqtvhWH1T6Wmi5hcneA+1r0EbQGjPyNCWUcfd35+7tVGJIXHj5wM5y4STWrxerNpB
TijKz7Eeeyw1BWvtcN4C9K4MSxW0GOqtDAv48+2wIHmjDV5CeZhT7H+7s5KfZjk6ZakB+3+jdrEy
qptYixUhT6YthRKxhgd9inat7DVokm99qLUoJDiqrCRsdBQXI6rVRirQIAeI2uaBW0lB5LbVXzP3
8p0lZ/7Gl1qBGCJadhVuMah5isPEEjh5+UsTYrDQvG+y+qBTX2rro159NMa/6R9qkwtEwg6gKyOh
1gwXh54YO2QnTydpawZWdt7NT1pcxLKgiLMYTMYl7B/RvpqHt+FWu3LloCIESrB0+DhMlp2LOa01
Z7YFL2HK3CR4r9Qv93fA+hh+BlichEWKkUwoAli4ViCnndfvBufw32KIQV493ivIwVMjQTno7A99
8DLYvttkG/lphUAo1sfPgYiBXgVROr2PISoyU4bZeSipth9Q/hJ6DWPgjfBI3mplgPCTiRXInCYF
6uSycoj0Njm3o5O6cagaXoe75Pv7g9/6gottEmSBbSVigm37Qz79LfXf/tt/f7EvIrmddB9riQvF
/71jNI8dlkW/EYJqAdclLpnysv7eA5QIpESIyNGvUsOHsdnaSauTdBVhMUm9FuWWP6EaWHQ1ZH8Z
S4jj/TGsrnOuYaAkxf11eX3R5qALTGlGxDL+Go0Pcv4FNa77IcSPXFwqsUr6GWIxiEkbsemsCdGV
CFKVXqce5A8T5Zz7YdbmihoOhE4KHc4vsi663PRx1QnGRvdVbr80m1zctam6CrCUdZn8blDkiFu4
o5dHaeieMlN+ioPk9f44tsIsnxRmEsQD/rUXvbfc1npSQsnbKoJuzJWu3iaFadA1aZxVhoI/rmJ/
VO2/7w9i7ZsjXSeoR6pw31nsvrzvDLkXc5UP6gkFs++m9Ka0YI218xZ2dnUs9I9BPMIs/MUnQ8l1
KwxlxtKUn0bMSwpjS3NbnFfLBSxou/+LsPgiUmk4o1B2vfhz9ZojtejCPSiq5qOl/zkmT7MVbkXc
GtPi+9RZP3eWKsaU4pOdvqTd1rEgfvOvY9KEjo9OVd9ZbMoui5VKGyxBr0v7Xa2E3x213s1Jg2Gv
6WEnhA7LLp6NPzGMOsv+b9TRoB+ApgaMjI/cElyST+U8jXAZufaVg+uH4UPV6w9W/mke9GMt0+a/
vx7XJ/RnvMUpiDg7V3eTU7A3XuLye98/3//vr25aIe7PoxlbvCWUweiQjqUYgG6udDDQE53kx3TT
5kZsml++mXj4IfwknHQWq0ILuPAXVgAhaIq/VenszpDFzOaUqvpuq5i2YiyqI9YN7hSiGKXBZdFY
SbpgaCMem0PawyrSpwC8YTCfZnvqPcWQfE+Gc/XBbiE2hFoRH+Kmei7j+HNvS60H9h/OYRAE+AHE
zikB2wMlq0Ssx+nGrTfE6uTzIrbFL+agWdw3x7TQrTrLOYcDH68D0YM33HFLM+BeFBAHSy4PStO6
FIREqbpvU/nS12+6+jcOY8i9KC9TfAN+u0g0el4UsR3W+cW3/TeQzSJ0r+QQkYct4Npqena4OYOe
hQyzfEyCVK1mKeduPuj1QRkjNw8VAMX+HvTu/Y2xUsZUxTtIMNp5Hi8PAjluoSK0LCOrBSgbHOxh
Z/t/S9Nfgx2f6OhO1lbHYW2rX0dcrIbUnoa5bJBBtmXJTZxP/qYVwNaYljWsvhzqTCKCBMqk7t9V
qE615kNlq25TX/R2n8Sf78/i2phE7wYuFc0U/rc4r7MMwcpZzy+l9V2LoYnF+/sB1hY3D3BE0EjK
prNsVjadYsZWSWpBZzz7bKVV7ZlWFl7iHmuW+6FWVA6A+AG3w3fp/+Tdbgdjaa3fSjMbyZih4xfP
TS4fgjjay+qllJXnWYjDGt8ze+syvTZGBkc/lpoTeofiz69eQlVcWGUTwl+0qmlfxqHnRN/jeYPz
thIE/ikkEcSmuIwsXbusMB5GNQS9axmp+aEug/Ggjdr4ULa9v3WGr9xLOMDB/4iSEG6OizdqGdXd
ABUCpc/IP1Rh9FYLQR2p7W6ujqP14BcjiVoeEBp5USFBWk7/DN7PzZ9sBKjbRMlc1YnokfjdhtbD
Snq5+WFiOV/NtDn0yIA49DkVxfkcYggT0Uo1o/gUWxvpZQW6CUzjag4WH7Wdcis0OvDqSTcdsF+o
QnQQXjobFWztraKd/PJijunOjPZjEj/M8xZQc32ooIgQ92YDLYWwCqOXU5+X4CXJG3cKXtUEBqdx
VtM/7++a1XVFjf9/cRZZjUL2hPgiPdxsmPy37ZBlZyOaPsKH3dJ8WI2EigX0cOGMtoSz2cYsGUOJ
urAGXtrA3AsL6mI0D/fHs8Ju5sNdhVmktL4CUVuq2CWaswezL8LaVXbn3D/MSv8t6XVyQLUHB/TU
B/obuRgOTdkf+gHnnUye93bQefKwJde7csEC6Qb4XVBtgPItNhRmcMVEf4QNJdvRCaGLXWqML2Zd
PWdy92m0xy118dWAIP057EWFemncNvpDFZoS1K4A0kph7OTZLT53ybBLtkhkq7niKtJin+ASTfW6
ItI0fVSVj1KcuAqWpaZNJXA6SMPHjc+7cmIBKEa6ClAKpYXlyOLEicMqplE+xPLsyVUW741yCHep
JgdeO6a+O1ZJu1NCf3SR1enPeR9UJ71ExncOk29+2Y67sC7tjcNndXFD1RL0FpjPS+U4e1DH3hCG
l03+ADbXrebaVbsP9we/khOAbbN1sDJCF2kpjIRaV1/GCjyHeKqdnT49d+KVHZTPIdX6/f1YK/P8
w4mBSqhw1lkClnOf8GNJXjBy7Utdt6ewazYoQSskPZ4c9EphElPHIcxtOo+LvpetHHBFO1dnDFxc
v+e6byL+mXi5SgO3+lQkn+ascMFVfVaH2AvGcWdRPByUwssnSs7t1m9a+ZA3v2nxFgJ2T5HdtqGW
J9qfczSfUjphehYhmuwO44dMNdxc6Xd9+6auG9aa/DVWiy86eSbRo42DeGUX3/yWRdpo/Vid5ABw
QxCm+hkssOXKyVQ+WF3pu+ksZYcxm4eNt8Lqh8d5TWA2SB724qPkUVgO7cBHqYy48cqw4bKryPP5
/vJau6zhpPQzzGJsQ9Q4qV0ytmx4wSHKVblUyPWrHbz6su3VMNBCSztJ1SYnY318NvhPLlMy1N7b
RVcWYTXPOnq2UmSodNXGdp+mEcjjslWwsOiV+RGZz/qPGOfgc9mN0hveo8lekqrAUyQ/9uy46dwi
9v2NK8fqylN//rDFjJhdM/nsb2Amco6jQLWbxu+/QWFiy10FEbNzdYMa9ERraptp74JgHwSW202v
TQjW1g7/fUa8iSSS2VWktkkGKDbIm4/dQwWx3fTPdrolj7W6Q7hyY04IlIkn7m2QpKuovgj4Txv7
ntEd2KRx881JH/Li6/0Fu7psfkZa6i6oWTvzXUjwijU8zN37ODI3toT4rYsqDAWYf8aybD0FWR/H
bcxYFLDPifKQ4TaaWe9i+aM4TISoAtTX+4Nanz74QJCywX8sCz9mgWV7OIFkmaF+H+fGD56bzD8G
ju9m3RAddbWLX+6HXF3lBs8KamYOp9hi+xVqnfO9uJ5V+ucE+UAzBpm4hTVYIRyzzK+iLLL4bNrT
mI0mr6UhvOijV8S7IU/dUZchjoywEPXGlebmQ8elYbDr0B2SxsXkEqWHsXxwsmaPSpQ7GIGn1+NO
o0PdGru883m8dh8sJd/iHq/covi9ot8Dph829mJW+rEX7V1+b1SGronczBD+pWkPqfxn+2RaW2+L
1W9gcoHABUZgfxZJIGpjhtKJO5RdP8l5NxzbTsUxb3A2GuNbgcSfX+WA3hrlNis4TOk1eYb1bLXc
DoNpYxWv4VB1MKgcV7gpKAzsNgwmubYT14Sp8gelyj0lPyd556H8wubJI3MXtPsPVr51yV5NCTz6
f9B3wR2J3XU1uiLNyobbAvRd9Vm3gierdzaOhNVlcRVh8ThLLWhsOryIS+cU7qhZrhrJX6LgEWO4
1LXDy6hvXX/EQvslCV1FXCTUKfejchKwzTSUTgh6wIjr9whhcB8L3CZ0TuZwjhV5N4fpH03lf7yf
HO7PKKpvtzMa62oqJxbjrc38rLbZqag2yiirV+h/xocP8m0E2KVcCYToSjVobjcH7yChvm1109Xj
LZjg+rIEH4iMNXXKX6w3+kgqhjkhVlF1Xh33x74wd+E0n1HAwBJMGzzK1x9qp/sQ1uEl7LZgaquz
iRAbtRh0bKyl6IY9SJakCKRnM6WNq4K/fJ9X9fjt/jdbA4pQ96JrhBKTkH5b7D4HDQktjWGLUTHx
ZnoUY6bsZoMbc6B6RflI67/FMUJ/0IePUTvvk17G2jY8tYnm0ug+TEp1rmMFXYjoMoTm1/s/b20S
rn/d4hpStkh4RCO/TsYEJGhsiDif7kdYO7cV3AkEDN3murFIA1qHRG1ZAW7N0nOAZWwcVdQTYIef
OAR5y/SnXI9392OuHdzXMReJITHtvIBNz5wHX+Ne94Kk87Lyo890Js3r/Vir6xgeHOA9WghwxBcX
015P69jCQ+ViaZ8ygA9Z5ZyLYPyc9AaKq+aT3u+VGrWv0PgSJcXWHWVFhgqo2FV48YWv0qxdxGFm
BxOK6b2LYk9ypCkD/ro69pX81LbvAyncjSaAo/qxorKcD2Hv1jyckHDchV19AHxycLhizP7s6bm0
kaJXHzLodcAvF54NABtvf16SmFpdOLwniir1Uj/0+ua9YhReFsjvG1vxat/fIwDno8O28V3EvC9z
9XXkRS5T0gZmsypDMxtmN4LPHQ5v8vb7WH6vxu+aNrtyTl+8epS42yi+vm+2tv7/Z+yAyRFyRY9u
qbIjqwG6AdAwLp1celb1XNi5gPl4/TR7swoSzkFep32so/50f+yr65+3qVBioDu/LKi1mTH0fTAI
2271khn5UccjpCtq17KbYwW5/H64tXuMeAr/L9xiCaYKDLVIOK2kwXtYUUcpfHZ+B4hJe+lnkEUe
naPaVFBW5WGqIXNTOU+18lXJHjIHehcy3vdHtDqBQH5/CD4ApljsabsYKkDZrB21drxo2NdG7MXy
l5ISwxxtnBBbsRazB3HZzmvx4o7yfdzwqGi+TZLbcQU39WrLNG/tgMfQ+J+BLWaxTEYyvggWZv1B
sh5sRT0AUvJS9sL9KVzPi1ehFkeLhlJUIEsqj09kTuviMVEffQNSelx4k/WN61kfg8CrLmXZb9xi
VtcjtGkevcKPdamzOkuIxzk5KVGxQ6/F3yGqvKHcCLJ6rvFEABTM/YEuxG1is1OnUNqOmYQzebSD
hybOdklPqvUPbf+xU2u3VWTv/pyufr2rmGIpXeV6yyzxGhiI6dTnTP2Cr4QLKeYIB+39bwRi6ugU
WpwuPzLbVSBQ4jYSEBUHaDpOx2Lqey4p5YwiVeC4bVds3KtXPxgmuhjciqbSUusvbIO6ageO0BSN
CRjBfYT0zpY8zY+b1i8HApAbbpw6N86laJ0px33RCvuSwUl3rd10Z9+iyWLgcZx1NmpiKWJHmLzP
f8VNiuJK6PbKAQWw04wUymRv1cRXP6bD0YgJHNeGH+XfqzmuWzntOodVWndvqiabXbvoXF2f91rM
EX3/e65NMNraFBWEUCW92NuFExgId/mqcAhRX3VC9f1Lv7njRaJazu91kMXqRHKjbaLRgGwWljvM
0DLADfeHsZYqryMs7nXKEA9qG8LtHYrUU7u/lf5ohprb0iBSAeTfD7b2fRCAE0Y3NCyAF93O2eTw
mgy4XNFSLrwqR9NonM5NiLYZu+F+qNXPA+teQ+kSXJaq3oYqaQxzCbAh3ZqxV6u7vLF3CHD9tyCL
My2zUDAKTSbPcF7yvnGjaJ9C7/9vQRaHme4rgxVpFrzG/sGWFM/Mn6R6a+eIz/zLQgM/JwzkuFgt
JYnnLo4NZ4ZQ0JvVR4pwXj0nL12nP4yqfGyK8q+AduX9ca2uPABmPzRzcDBZLIZe7aVE4yl3iaLq
Yph0tLVzVNJ0AJ5FKex+sNWNBBsaySl6ZuT7xXLQdL9qWtQrFLnlsJSt4WjHWrlxmKwuOqRrheYO
MOrlouszLQ+lMYMukDi5J1T4Pd3sFA7MIT/eH9DqVoJLK4R3BP9oUTYZpdgxahlmggMDu9Q/1WFw
GLvEteINEbf1Mf0TaNkCbMFWWX4Bur3Ej7vux70zvCSbOkIbw1myD9G65lEzw/43LB/hUftbbb8L
02qfmcH+/sStrQRUjEG2UEZDkWP5epqKtNERXroE7QzQwdS75K/ClLYW3Nrq1jl7fyjagLhdhEl7
Te86k+NhmPrHSeIMLIPye9gp73W8sWDPfLg/rLUJJKUiaQB5CzzcYoFD4g6CSoY8U9W1l9vfYyzt
A6k55MPz/UBrNAwG9TPSIh9lFtjJQW6QZ7EL21MnlGItpzGeG91GuFy2E6+c6vasB0kPeNT53pl+
4HWaLHmoHF1iqTK9BgXA39gP179qkU2kKI6w2GQ/lNony/5bkb/Skwmz7jd2ODZxQp8a6iKW6bd5
RB3yDGOnljyCT4PZPoh0P7TBRrZay8ZQFoVLr4nny/IibKY2/lsqPAO1QAnYxjW6K75YbfXQqNI+
7iiMRlsu42vrhz0BHBSpMFbR4mlfG0Gb2xM47aKbNTfs36ma7SldKrtjt5Umt2Kpt5MIVKS1DYFC
p1H/Zx7tuzTeBbzYfX/e3V+sa7uQKhlkPHr9KopPt5G42hSyNOEcoqnjJTaUix9Le9QHjmlqHso0
2Wifrz1gQImgEg/2UFeX12FdqfUya8EeTpmTuWZnvmlGdGOdx9AQNgZH/q0HZzQ3MvSKjCxYbeFn
AGgbUcrl01oPU3OUQtg7RkjZJ2yf/ah5m/OKz2ztqBkUPOfcy4r4Sa6GR3P23WhofiP9OBhSYjsD
hQ8JwtuJVqc4mlQLeo8zVQ9DZf2RxZpXJv3JqrZaFKurh8IvWEE+LWiR21CsyaRQDHC4OSofozO8
sYD99JPxZG9ejldCCeMeHc1IdBjw/bgNlSNF5DjYTl7s/JNdzx6yzrsqt2j6vtxfp6uBeKqBtETy
Aej9bSBVKQ0Ei/mClfKEAcO7PHvNpwfJtP79qxBdCbCKVM3RZF2ipY3GTqhbgffVJfkcAFjK5Ob4
O0ysmyiLXVfpY9jYfQHGl7pSbD1HmHfGxZaq50qSvImyyCLa3IZlKMC3fS+97UFbmdIHVWpFlypv
o51vtRu5f22fEREeEMYd4gxYfKVyGgYjKgXW3DI7FxM3FDWfTePThNiNXO6LunCLoHcr+Y9gCFyg
5Of7q2TlKmawOKiIQzBmvy9WfuHkUj8UMvtcH90ye+UloBcbNZitGIv3YGPSWFA7YmQ6+vPWs2br
rvHv5cqEdhDtBJ7pnDlLFECUpjTEShjgsfpq5dQK6ucY0br7s7W2p1Sk9EnIeE4C27/dU91cyX1V
pMVljvTi2E1m6fqZ9r2Uq7coLNQbJ81qNHzYIU/SgCPcIhqiqwb6qkCyg/lcq+jbVNWHTgt3ed5t
DGztE6kcL1Q5KL04S2B2JatlafpSfjGrYp/77QN11aek197fnz+xmhdPQhhNP8Ms9pdqN2NuaHFx
GfoUs87XrtoSkVofCAoQQleQV5OY06tyTdeE6Eh1ScFAPhHAdF7k/vX+IFZOZEHL+ifEYhFYY2vP
EbSaiwLTCBOKvnaddqavvE+i8dEa9Z1UlY9SZn66H3ftlkwhEzg7fg7gvpY4oTLnQtVaBnzXotaO
TokpWhlpnRv5bU7WtUlXXE6O46ganwbNgmtUWl6SxxpS9ZZ+ptsmHNYnhH/u/7C1dQrnCl1YfpQg
/9zOeVkP4eBQiryo1XREpJ8L/HyYtKdi3ir2rIEt0aNER0RchTjWxOe/+ryj0jdcolmnSmycJ7s6
zMlZq+y9NTjYHXgy3bshck6Q4r3gndMaB98adlMRvRvs0VPrD6a+BUNZW9JwBPH4ZPiUBxcHUz1B
5AyiorjklVG5dq0HXqj7/155l7flVZTFxqmHQS16jTU3jk1NzqkNT8WnxLX9qTzc/5qrRxJnEnwX
Det2qhu3c6wVhRopc15QQHm1KsUbAPCUkei8DTJk/8dSOY3q45SDq3SsM4LPG2lvbQvzTkG7FZoy
V6TFjE5DXmVtVzGjjbSL0uNc+7tw3LhWbwVZTKgxZjAsrbq4FIB6uE/YU+UiVn1/KleD8HjGeAhZ
IqrHtzPpyH6jpdZIkPCZN65X1U95/+9tzTnuBB+B41u4xS8ulM6QzQVHeHkpg6ZwrfSp7OPvqgGx
Jf2d4w/YCfKzPBaRhxWJ4Gr3NXHQmW1blXic4ZuUS98m9S8lix7ZWPcnTiyxxTlB9tZhDZJPUDjU
bgNNsRxJTdJi5Kbjxu2U0kFqgwfb4qocDzsj++N+uJXvdBNO7PGrcVmtn1HXaYqL3U2uX3xVEhob
m/aWa1FwxROdDZuLyhI06I9ZhWOozLoGCZm3zTE4RUayQS5ao/zgls4bhu+jQ4gRv+JqLL4csqLH
srw0kn0cHP1dGLyUXfRkwoKam3JXFF8BEHp5XLuNnx3BEmAG3m4s/JWkyCh/2KfBOQVRcPsjQC3n
adQ15cUuynNR1w/5lgruygqBiiILf3gqsDS/biNQJu/SLk7LS43pQ+W/CfVjgP6lloWuj8/M/fWx
MhyKrxz5NGY0/IAXw7HwRrCtdCp56ivavGP1V1+MMOQJcj/O2qBo4+KkBVUBDNIiKQ1658/zpJIv
nDbFMkHNz+aQx4ceZ0HXL2Gk2HO45WC+MjjulrQ0GB3CgPZiU2c0moYerZGLkZb7RGj6N7H6GwxK
pg6Lb10QeeC2336uVrENyRmdEsS2Yx/bUkoeotCRHvRibDZ2wMokiq+EBhR3ZstY6oDltdxRpKT+
H/EPHEaj1x70qotccza1Q55jSGQVrbbxCF6bRAJSFULKE33uxSSOrdNJmZ9XqP/WX6VQAHMd/3h/
dazkD6DG8CapPMHRWUKrI9+Q6zHUK3Txn2xIz7VTwhn+DcEIeK4oymIRojrYAC6+VD+pjT1ENcdJ
fLLn+nsW/w6JDmkDmAs2X0o0/29jaK1i1J1W1peoN4+BJe2UKth3nX+6P2Fi0m9PEQaB5jcNIe7L
CKndhsmLukGUN+C1ZgaXWv9iYq5YZ63bR1uCS1uRlpMWlynHYliA1P5gxZ8zHyqI+TaRPt8f0K+r
jAGxgfg0vEDYr7cDKpENCDrO+ouU4ERh7fLE3N2P8Osa4w6LmCRnOxkPxbHbCLRnp7Y0iVD7Rwun
0rb9ZIcbG3Q1BoUv4R7Mx1miV+Uqp8oWWBzu9bMdfUI8DT3u+8NYmygAo/+EWCwwQ62boBpNvjyu
aHkvTJDvB/j1g6OowG4XS+v/cXZmu3EjS7d+IgKch1uyBg2UZMluu9s3hN22Oc8zn/7/0gc428Ui
ilADvfdFN6CoTEZGRkastYJovXYtvZCjOdOV0k9bJkFFptwzNbOixVlViTdJ47JTJ9qzt/ryYVHo
k0wvxjfLQPNsvQ7up1z6p5BBxWlN3uxUbK6fuGJ5EEshIDBCQhX7+0cSkQdSVPTaghtI2ngoGCzi
6twJytgc1eFHrXWHSSklN5jHnSN7HbyFYSHSz1XLjAPhO38YHoIltrSAjBnMQM7giiJkMuxT0EZe
nL7e/oRbaxS1UaGACIVgrU0IeSLpC5XL1rEaP0eOhDmMATqldn5S0X8ubcs19y74a78UYudiUgQJ
NGjm1b6Waalx4cmtr2k/O/2p3Zs/sLF9F39/tX2FmjDxT+Pvj1PMA/E5cJPwpYzd1N7ZvA1/JHaz
bdxGAFXWBFahauRoi9qS4P0Ys2d8gYkuaLvuZV6bCxJm0Avkzlvr/OZ5a1jLFLR+ZBp3lQXV+lMv
ld5SDw+ZsdPzEJtzeV3wcagcou3J3JQrDGyJDPiiynHHdRG7JUx5PSKz3Anhm0bQ3BX1KUEfX6WS
TSkxn1HHSMh+lcnnoT9l7ed3ezaTCP5nY5UbSwoyFUwu7eCoy56dJQ81yLoJSdQ5lo9R9VMbkTTv
1Hgne910biYjIr/5O09ZOV8z6IE5z3kHZ/qtKF7Hca+2t+l0vGw0/jy1kPWkucwuYauUbefL9Yds
CnivTwci0qSqx9sbuLESel8WLSdR0UH47TIKNUUta8zI6f0YZutRY9bSfdvFzk5M33iq0eoReHu6
eqA71pdIJ3VR4PR678/F4mVO9rmM7KdBUU5j2jHTbnyb+/xNX4oHIz6b6YNifzaHr7dXeh0EgZQA
XRACXrwB1oGe64qujakNML6D4hjRNT0lkkr1Th0Dt1HT7BiFtB2R8b03pjm/v239+oNiHQQNQwMV
6grr091VZDpdbQ8+jBZvcBY3k8/ctm5l7qTnGxhvmnvcJzQ4UF0jHbz8om0cNHZrDqPfjUmdIkeY
1Q+yVtjHAgkwL1465+Q4eeCBSG3cagqVkyS35fn2coWRywDDjwBhz5uEvJdWxeWPiJXcTDocy8+X
4DCF8HaTyZUafeccbuwqpTOaSfgvfYp1/W4KgmI2RrSK7PGYfGhDQRHyo6rYMXPtOuJ5ha4U+rSk
2Yb4GX9c1S2l58xKG9lXjFp+rLR+eYok2AnakH3rLPQFzVlu7/Rs/gg4VdvJEzbmYtp4Dn1UUXLW
rPUiq2VY7Km0FN9ABWHW0WNfPlXZU/ZjTA7po7O8zWriMv0v6E9G+tC98YfOc/Bp+FXoH9PgXjZj
b09t5XrfbUHfc/iwXIsc7MsNydXCgEkXqX48tdVxbuTGenWKZKg9IzJKqDQVBfGdSLXh2MjoIDsg
QNR86nVHaujVbOiyBUVta3A1yCK500NIsl3kuFy9dg5lZh3nJTk25vujJDBI1IkhC1GrgFdzud5Q
SbKyzRTF13KJyQipafht3NWfbh+ajV0FfwB4hCRbjFpcndw6awYwsSG7WsTKvTyYjeSWEGjcXuNJ
N8KR3YkV16eUq+V3JkCjjxWKlOQPv66TZbKtalZ9+FAq4jwmwhzfs8Zo8qdkKmN7x5N/V6ouowLN
A+e3+AhNxavuScngZsSXWsWXzUNee7rFQAG30g4IgTJjwHnOgebvTWze2tQ/ba4yBDkJjGa0S+U3
S7saP/SH0qg91BRvf7uNEIGEGl4J/Ad2u61ebmVak+tTjFF8K9eHxluMTsm9rGwKnhNZWpceEEEU
iu2qWw5htEBLySVEmm7/iOsUkpRY+V12hZxMK/XyR6Cdb0uTNPAjJEU9U82wDxMCKiclaax7Y4lP
Y6/HO8dyy6ZIjVF44aUOhfvSJpKfy6TRFPCn2fZnM3qaaaC4peY0iArLPqOydxa5tdM0iB0SCRA7
V6NPMwYR6x2qRX5RjP9GEQQmdKXUHFQXAlN3RZJ6Utm6ddrseO/GYeEW4Phzu9J5X0MElSZSm3gi
5gFMko72NHbfSjV3vC5ph3knX9pwWpjlYvCdIpDeaxVJJ8/J/9Bl9XU5fOsGiKdpfexN5CVIGW77
zHUCyK2mg1mmhi6u0pXPpKNUNQPyNWia6tG32myGkyo18s7mbVuhlgeOjHO/hgKFRlwuChHIB8oZ
u/lc9XdpNe6BU7c+EY9q/hBuQe9GbOsf8Wwcu3LMrETz7Yxp0LLW/9KjsPNqwFv3t3dt25KgD4L2
o3q92rWKk5YmaaYxidv4Po3Gx9nonqVhbwzaphlufZIPMmcUXi4XRMeQDlfGpPl2UVGWmELnLIoY
d1UtLzulKnGFrWIzaxFTQcmOudhX5bAlkg2pDU3VN4bsASyGp9Vf6kb28uGDJkln/nn3DtI0IWoo
MBkYirhaWm1ZatTDUvb76Z9iyVwHwou6p2dw7XY0CvE4QF9U+Cx7ZUTWmeGKeqaJXCKz15xq/icx
p3QnIG0aAU1CLVxIvtqrG6aMG/x5CjGit718qOuSzsxoV3b8XwyhnMkhNyj4r1H4Tp9WZWHUplDq
qj21yMl7wqXofrz3y/D5aWkh2kxYhwt06XTy0ugJc2ZMZvK0uXxsHWuo74aZFMjti1pJ3t5vDr+T
aZdQg+e9e2mu74KmLaPI8jOr6d3BGj7qkX1nvp9cD2zh/yUCgkGmrcwsfT0iNxlbfiTVvrCCrs67
qyoO8DIKXuiOi1F8K29zMjG0WgotxqPGf/FoCWjEWD/qzN5j51xfD8IQ0pK/a4cE7cst05kiOQd2
atH3+dqm0qcSsfacSXLK3rt9y5BBy5Gbgblx9npITzP2clBFiDWapeOFI1p8IVRXGQ3Hvc9z29LV
tJkRVJjcy3we9FyOavdVs6vD2KPdZe/drdcJC4nK/1/T1YzvqKsdHqRY0oInpWye0SCppPZZCWse
qTt6KturIigw1ANhzvVbfKw5xkvN/qlJHHlFqEanpoo/lHlZPBZ2u3NwNwIR2BwxDwjgHiXl1cHt
kWjtc3kka4honrqSEn62AFf+e/u8bloRPRnyTDKwNRMzTlUjKNRaRZEjqWq30NTmrJD8/bxtRhyW
y/uIsfa/kaJsH7nlysfrSunCKkcKtrOy7JA4MAUySda82lSm421TmysCdY5YAtBz4L2Xx6mMVaUY
247MTo8HD8HBAU0Ay95pNGxbEfPHCA8EcPHf/0hOEAlcbDsaoL8nufOG/EhyMovIPtxey5V3ozNI
0EbJmTGz/G9VdJVGFKJCZEr8Pg/dJtDfWhpnrcZ1bukftbLd2borB8ccD1ZEfMFEk6WIr/jHooxy
6aY56Ho/RWM5I/44hePlTJ3ZO7VXuwdmVygpOsDhfvMSLw0FE2C4RFF7BpINn9G6zSliSXvDqH7H
swunE1ZEjoo6BEnx2ul6da7KsG8XvxGqgp6pzVkIE33Qv2eIlHYHI5EK7XmS7CF7TJKkf3O0yHbO
6WBm1lMZlLoBLE6zF5d8J+oPrT6ZP7SuMqpjYFjxVxvxzU9lICuM6J4EkHJqe/1ZG8e0P9SSUr/l
TZGiyFuVzudyirRf5VzW/xqdurxkiZ1+KlK1ec26WTpmYZAnPKC16uOAkiV1L+aNlYdq6ce3hFrq
y5gnSwd63JH640BZ91+1KNPv+RzEn5IgygrXKKryNUgXPfOqxTCfNJC90RGEZ8QZQzzh7yhVCfTB
MMr0IqJxPqlLOzhncHSZccqHMo0/6WURla6WOfNTozeSfopiVYLzaGjfzSCROzcCfiA/KXWcvQ45
Us/PRSzxLl7kGYWnqA5oDGT5KH0K5Tj9e7GG8utotdZ9Itfz33h5mrlDxVPI02Z4gW7MEvNDm5eD
cpCCMoMuOvT9x5DahXyabC1RDrmh1InXdQWvjCzq2tyte9X8q120qT+2RVIGLuff+RbFTIe466c5
caibLdJrU0kR1nozbg+h0VgNQz0TZNUWxv/8Exdhudz3bJ7J7MVR6+7nKcyVnUeffpWC43aiwESj
jgsDpMqlj8dqErXqOI0+w8wKJJvngYesXppjdJIXZ8wOQWLJb32DwIqbZ078sSs7Kz5CByt0fnrJ
t1BqZ2jZLiX/FlTZBAAkTVTAqgm7bihFk7Ar1NcOKmMQhmMm2wZ8MzPOLVdJre6JnEJmn2dIEF6g
kfd5SAbKT9Qn8yNK/vW/oHaa+uAoS/dTQiU8PRSDjRikYSA/epSaTvnEWOX2bLZj/7MplV66g3CS
9yerHZrp3DlNPx808OuFC6rFepvaUZYPUIzC7DhMy1zyp1pmNLh9rVmxVzRUjHaStI2IxYOKQoXA
FouM83KTk3moosKkMj2aFczSs6lFp6H+KWV70vrXPQ9gpfAdoIrQwaGlt3oj2lIxTOjVUZxOQuUN
DYjJdZBuPs1JJR+LHCWNuJ+6xK0Lm3k+EvGiDyzpVFrgM3l4hsdRr5M9dZ6NOGqLLgRXBE8iUAOX
y0eBPDU7PZ98nhAzl4KEBo5p/nrvJQS1j+1lMgWtuat6+dT3bdnH+uLzsD1BZUEatHvoWzMXY1gd
JHfeb45qIk8H6sNCG/9yTctiDnq5hLJfAhd86UVn26rw4BzEMrnWYnlaPMnvvvm4iOBrQTCkx2Kt
r4rMbq2xnaQFBcDEOaI8nt+1Tdk/GK1eUmI09pQGxE16eTUJe3wycnHeL2uc6NBOJR81kv0oiS0v
DPXqyRmk4WDMg7STqVzHIXHHUs4kUKMgtZYbtEaN6p2ayL5sBPO9YRbf1M4ez1PscOUA23suTKXz
MkWqT7c/5MaREThYSqjc80B91wQrWSrisFS1Bex37Tm1epTt4W7snddeaLSgyqVOn4YuZW70fVy2
kxuLwQFVkLze/h2/P95qs4Efkc4gUwg3cO1RoGFaZ+gKxddJtryhpHzuWqM5uMlU1MeITuqxrxrT
I15O3rzEleckQ3vK457B08xTc/Nx+FnHlu71Slc85r0sPcnysvyFpsh4grXfHOj7ZgyTm5y7oo6q
j8Vcd+5czMEJ/bP62Q7L7uPtRV2ffA0eDyku9FTqfab46n+kanIVq1ULN8nXpvm5UusvXaXt9eM2
nBRWL5BcmW8H+GN1EquZSQTkNZO/QN94UtUpOODP8XdL7Z2728u5NiWm3xi8TRnsSYtxFciYuhyX
kVapfpnWuusY3XyHZEnu6VM37ZwH8acuvYH1cCMDY+HiQ/n6cucoXkWs2dH8Ro7rR7Vr56M8GOZb
kWvtI3e2KbiqnWdMZug5yzzsKfNe0xS4RQhdDGTmH3Diq5ukcejJaIGm+cpEiw+pusBBHzX9LjHH
1pmPrV2d9aV1K3k8DaEQ2r6/vdfbP8ChtsXxZLlrqpENE9bJqRgBLWTa7BQe037yMrlGOn35rMh/
1UgCFpYGPd1+kccW2OHeQ2Pjc4t+Ns5LV1nMI7r8BnWP/XlQiEllPvzVKDD3qILYuhcFAVjH2+vd
+ODi6ua9LnyZbs6lMQhFCPvqneznMlpxZNELWjiDrp+stB0/j1IcHFt1SE+FleSetjjl8bb96xyF
8pGYwsckYZxuTVGzo0kK8CbZH1rFeTTmeDiaZdKSdZrZ16KQyp3QcB3wsWcIyR9GiPDyXOVEgSLJ
S02HgMZjYt4hl1s8hIGdMSZUHT5kaZA/S8Gov9glknG3V3rd1FXZX/aZvicsp6tUQc0Ce7QHlpqp
kReUzuuczJ9L1P+SfvSMxHmNyuhTmyBcqO9hbDZWjWmhN22L22Z9zcWhHk22xKpruRA3thcM/5SJ
r5upW1mVF7fn/7TW/xkUPv5HBNbigCJRj0GnHl2p/ie10xN04he7kpAzbYGJxw9FXRfuaCk7tjeO
D8gBUASsk3t9PbNqoVXBfAmKNmZu5wc1DRUvzQf6kYOR7pi61heFgA00ivKQ6MXgUZfLhOJrTjyc
VX8qURKt3AJBcRvZySXIfshx+8yoloOU1vdVHb+NS3RUv4/j8CVx2iPqbMeAuSkR4y+W5Bccu2M4
7gFkNg4XuBQKJOApxKDhVSSxqYhVCZgw39DQfjRLL66/JgUttmYvjOxZEv/9j+9Np8uUa4N6XIoM
mzw8dWZ3Cgwa3XtTHDcN0YYiPgr1gPVdCOnYaaegUaGROc9j8zXpKuZrGa6xNzh548ggQ0JOD6Ad
cuKaptvBTU/6mWZhn/80GM3kKBQyhkMcHTVtPC7dDmTrOmVBO4AmEZFfNJi1VVxyAssaDD3UfCPp
irvQyv/iKt6Tpty43OhbsyiLzWNN6waEkkomAsop4A701FEX78d7sB6MqARHwuCA2FiOpjm1dw1Y
iXs6l/1xJs16Gm2n+4vW7bBTM75eNMxXEQzFaBIh93jpNV0k6UPUpLLftiq6aO3SntV6SA+3g9F1
QGCuDWgTwYOhIrm+4lJwM5o2TYqPiv39YgYIs/b3obmTOV37Cwka0UaDBsOrew1IQN9LSuVoUfxU
bY8oi5/qyhAYrcdZnr4Ftfqq7Y2xvT4K9C/pWQlaEanlmhOW687oDHCofB3o/atStcMhLQLzwTZB
hkmjOXm393Hja9GbRSQQmJsYZLnKDWXCqdZR8/P1NFUQTrWqF8SblWknI7k2QwueHNQQp8Hhi106
RSY16RC1k+6j+2IwFIhaQtnn9s5irp0CKw42BCKeVHNVgFqsvAimTtN9ewpqNGIl5Tun0nmt21Y7
3t43kbJe5tQ4GNaoMCEuc8W+aHNliZMsMXyp6pKzUeWEermQmfeuauc5GebPkdTvXU1b62OUPdhP
0hxaF2KX/wjIU2AFeVF2hh83+pAjNpwkYNWocOqu3pbhnojV1kfjwU4LGg+hOr7yjbKY+2oZa8Nf
8trwbEa5nvq2k063d3JrUfDMhGgVL1UQw5eLcpCJWWqUM5FOKNxyeXHS8E5J1MNtK1vfi3cjUG6c
HGrWqreEnEVnIPBu+rEdA2Ad9OzezLTxzg7K6M7pKEYDbn03noPzxL6RmNKxgye9Wlqpm9MAathA
hbAaDnYUTY88fyp3Vpxuxx83ElFhCzQCqxO0s9XH0mYjbfTAMfwa/uO5zGfpMYN0dAeTqvd7qwnv
C0qbd7Nkap4+qsljPs3KnjbFxl1EBw+BR4U+MhTCNYwsnoZQHoKCFr9ckPJOD50eHvXiH0QSTTRa
EHh1Q5PKOezPj9ZuRrzhStQFqFRSIBVwBvHf/zgfVePIYbDIBgJ8Vsxglmg66NEcuSSW1c5+b5ri
IUn/CMAaCfilqXBC677vbUAGZmTLj4YG5f5DMseZ6jrSMGk7qt/XR9Em0wPixKQ5FGTX6JY8y6Ia
6R7Tl8og+NRkVvuzmgJ5J/W9XpSwwr0thMAEk+NyUe1iSkRX2USk2W6+qYOjnTKNdosbp22/cyA3
V0QaBiEFhVrqiZe2SksyskzKLN/porFxqViN5WksYc3vXAqbhuj0CqVEnhDW6hAqtW0U7cCX4hot
PmeBld/Jklzt0KivUc4CMCEq0oLRzRFcradN6DeUMLd9I3TKv1H8AGebtNJLMzbDQz8a8mM4LcpD
MUnzMYHBfEoTOT+3ed6/1Up2rydJxiDiIDtaSR2cbWnQv8pd2n1Jqrl6saLRPAxNl/6waG3t3M0b
Xx0ZH0T9+BSCpS1C5x+nxhob3rVxGwD9ZOxwGVLIM3Pjo5HNO598I0ZxOPEuwao3eDSv8uHemugA
Gmrgd1xfiqvIUfS3yV2dHSkKxP/WpVAfjfp6OGjmEBUnOx3Lz0NqKHtLvlYuVm1SRxJVPIKW7LqN
UGZI/MlJZDOgOEkOVSJPnxopcrqDHaYnAA/B3cDsrUOak3A1o9Qcuzl4jnOneUFAJX3KUvuz3iCw
kRH4P9y+qTY+B+kLTVzYbjjsWrpZVvrB6frQRuHAnD+ZIV2xMg+r14VKws7RuL4UeWyBlAJQIqYt
rMm9XS9KOEWVPo1O7pn5vxpShg0qomXlwGF/d3ABCsqDGmlUMmr+/9LNZi1se6O08qfSfhbUDWVB
kXrnwXW9d6LYTemL+i1xal3pZCn0dVKVUfYFjcF8Un7oyrB4Zrg78ekqT0ckis4YMh6cm2v9Zw2F
Vy0Ky+wp4DJ9ydJY1BUji4EMRvLA0dkbDX5V0uP9SK9GvI6Fhu2ajhjJVl72dVc+Fbmsf5ypTxwG
vUc8Pxp/LkFneKMOMluJNOdNZer8To4mYuRFtot1EnequMQH6uKri6Gvg05ruqF8GtJQf0qKZTky
1mo6t1H3M5UY2FtGcuOhcqN8vH0YrjxUGBYq5mQT3BXrrpHWIxW65E75NNWCdKRpYYVmUxCEijur
dCpO+dI1P5Nqeje1AMMEKMqovMKErOqlt8YSqOhCiaqnfkHWG96afMSdYtfOxm7nYFyHRWELuBOg
SCIwDNdLW4lRINeq5dWTUY/BoWgqBxoBaZpSKsoHgK3RL3tI9Iegm5LMtcJY/aA4U3F3e6d/v5jX
35jLnVIF8hkQAFbnc7TDiE56VT0tSmN+hGuGqp0xiea5pbEBcIaScS5Oslz2H3OjR7UmztL5dS67
zF2c1HzoJMM6dYHzXQXUeVqc+TTBAPGCtKu+3f6tV8dcbJig4dFVoBa2jt5VPBgOQ6OrpzRI9GOm
2s8FWfa5Kmzt+21LV8kDlgTrmItRE1PrVrVAehqpgjpw+bQ4SnyoGYmJqO2U78Th62AiTpcgp9uG
KhpQlw4Q221Qx2bNI9wIuvRQD4VKabMx89eulZMRze/O2OOVXO8h+FgNGCYJrCg4rN7KvMXnjFNt
MhdvCZePRZ1OkYvmhlS/VFOZ7LGfrs3BtAJmReqq27az5mkavTYu6MDYPlMaAfpY9AvtJ9kBKezG
chS278YJCPgTJ4q/4HCLratQld60tTTblh+qqRa7zPhMhhN6nlG4k5lvLYyukiDWUY69wmPgMkuT
FrHtT0DMPNR1EUQGqpR+HIOImVTvdUdAmH8YE+76R6pGbS0ymC9s+z3IEpcXVemaU2K/O9rzdANE
BkwH3AdSaZdWbODMSz5IwHPrQT1rS4OSM14EwUqPEnccLZIFo9NLt9HMdAfech3wSUOpRdFlED38
NQa5DRg1PBqRgxzEdKiG4DGeYvrS7adlUM619Ond+8k0QhNQI/hgxDpWb4Owm8sxIUP0+zqbLXc2
5EzyOttMnffm2Iy84Y2DHjggQFEyutxS3a4V3iBVCXMsvYst7mu1V6Sjo+41ha7ccWVodVObta0F
hYHGXWYOB7X4VY6vVhXv3BVXUREjvBChXAtdP9zkcjVBMLdRLKQfSrODhVyWnwq5z3dqr5tGfgN9
KGmj2r/y9SaSMimw0R7phxggnRH28bOMukbx3jMlFoMaG99GiOlcRSYno2Tk2Oj1hXFwP+ZMVqZp
2u5YWfs1tzo+TRoDnEimp7QKt1GX203P0+jRnL1KSb2+T9wAqqc1n6fw/rZXr30AWwDEIIz8HpAH
3+vy84zmbBkViLbHTP5gd5NXH6yuO9y28bsn82e68NsIBG3a6RRAADBcGpkhWFCpcMzHUAuzgxwl
4VErneC46FbxeeBd9FDPTvh3x4P1YQEidg61JfZsyG9f5N4MX82pyc7FaKsHOQFxZEyW5E25/m9Z
Ohq6/Ike7k3m+x07Vj+ZIjRpA3JkbM/6iV5py9zYeWY/AvvKvUAvynsFZSuPbklzRhJqOhRzUx+7
qbYPiR2nz2bbTmepM4uQkl0fPJSqXR8Dq4yerbYNniwpLj91ctm9OQxUvcOyfL8sUZAc0LSRD10H
pRJqdW+0R90C/+tGCoDPnciyzh34DjBSBW8TNCB1zdWBB3ybL9Ni2o/Qt3m4nRW1vZf6ryn1h9tf
fM/QKj+s5BlQAbDyx2F5pK/uaaPm5vFLOnz+D3a45gRCX9zcK+9d1KLrYh07ljEzM9c8OkX8tdLr
47RYp9umNg4lz7f/mVpF5dnsSzmPbPsRTbAPASqwVn3q5qfOkF1VHXfi2db+OdwlEDBJsqnwXB4Y
NetjDRaS85gN6LGPyHDftzCK7+y5f9atWdnZRrFNK2eHay5G5bGLJCYrc/KgRYFSYm5snMlNzaI/
NGq8pyxwfaYo2wvIrwL7Gh9c41pSykWJY9WRP6pxVXtofQfVcYi64UsbDhZTUKxR/dbCTiAMzVk0
eVM7970nT2o3e2np9J96Wy6iQ4NmduhSktYQQZjLVNdcLZyX75UalZ/GUk3U45LFgNlMpqkHx7xU
suqx11F07tQqzqWDOsMrOZVxoqk7oftKzJcbDmV7nvlifrRQqrr8csrcx4GlTKHvJGAbBvsV7PKd
3hgRAw8lhpJ9HWrmWWmMHG3zLwv/KsFz9X44ztIeQO3KYy9/irV6j+RUBpQyHkO/kx5yOSGLqM+Z
erZG20Vq9/zO4/HbGPo6BkhY5wqXCht1NqJuDv04+xJr0nGYfw3RJwa8Pg7T37dNXV1ZwpTokUCl
RDR43cOWmM0K5nYJEQuuD2rwMIHonvfUzK5OIPolPLCJlDy1RPZy+R0do2R6ZWnFfpPbT33wOVDS
88jEYb3fSWKvICR4DJYELZSaBWh48Uv+yNMHxwmCKJ8A4yjSo2GV41Ejpe1qrfw41tp8TqdyOmYK
sxnMUEk/TJHdnuYIpYQxsocz1AP1VR7B5pYKWVyth+2HgAzypS+0t3JwrDdQmEjM3/4EV70bfrSg
GIo8WEh6rak3cwx6tdaSxK+TH1FYM41pPqiLfobfdLJQlqnnR8QnD8WXPHvNrGWn7Llpnu4cIGDa
MbTqVq5dA/9vZtlI0Opm7moN1YcJBQ+dMbhQFSDtTQQX44Nh/BM2X/pWP0QJ+J/bW7BxumCN/u8n
rBykVNLUSA2TKYrztzCBfNa5gXQYOtnT3otEEZuNF9ISp9Ei3lmXHhJNlo4YN6sN5rux/jUFixsO
X3OmiqrhXwbTdW+v7Nr14Vqys6IEy/2zJuSPhYbEsNpHvhL79EK8xo4PhWMcjfz7bUPXB5laAs1c
KpS0xqkqX64LNr5sl7oW8c5XBQLazaW/8nYHYrK1GhEvxAOVyoUsvuMfxyvJiq4fsjD26/KnJHnh
a+E8ds23968EWJ8NKoIbjkl/l0bSejbUpG9jDmHrZdUhY7KhMu/VRTYuF9Cg0IY5c9DXYTxdmpGs
ULMC04iBNX+xtPyDHJbn0ore7CY9VQuzUhHvbvS/nbCaXLtrXpZZ+iUYrFK/86jb2lQ+m83jgTYj
P+ryhyzTXDkC0oC+1EOl/h4p2tS9O057UiNbLoJ3EBrJTEhYV4/uLK4jOMVj4ptS4hVj7PbG5IbJ
jh7A1nLA7EBXBJwJK3J9wPRSihZdT/xQ7l2JaAm3zOUtMug7wf4q0aLXDAAJmD1NLYqhq6AhK4Ma
hQHAyzbpPpRKProiwh5uO+PWav40ol5+HNDqirlMTeILJWOz6l4qrXRT5zVs7P+yHDFV3CHnESLl
l5ZUvZ4cJ+0TP7HyxG2k5EWWxr3q3FXJG24E1AwICgpaSJRfVlamuqyaJsMHZnWYzk2kjMfJWYxD
A+SKspL97yxpMrVuIzt2xeQcg9FJ3h3sueyAZgiZY6Hut7pvdDWYEBiUE9+KjeggOfZjA3vtGMna
r7mtjMOkc1Hf/opbns/wSyr99FKIjasjhkJJMwWp8MnEOfNSWO7IJFMvYXjZzuI2/IX4S3sKHAbs
rXX7wqzkvh6LMEXx61fJ/hEgtbTxBPXm3Uu6MLT6kGHU95WeSIlvqNkR1N9DMBo+RNrjbTPr9hf+
IhI3ILmIowjSxKVXhpD7hjxOU0aPO/WxCopwdOfF+W4meetRRI7cxA4UlyFmY3hQq3G3db3x6S5+
wOrTLVLMiMW6TP1Wkf9m5Pi5l42XbJbuAtkc3cnWnxNT+1KH9d3cM7SN0jS4l4QJ7XmC0teU5bKL
+I12uL0tW7+KBx5hh/YEbJ/VrypKMBSQQlM/agzXmpJjtrxZlfHelyubT5mUbgG1BtVYQ4vqRGOs
fcfmt0r7VNffIu1FUeM7h1fP+5fze1oLvHneWmveQFy1Ziw7GcvRmqOiQyiyvrf1u0txYjm8anCn
31bWAbvXrDFo89Tvjya9q6j4S2l/lrCy/rq9GuGTFy9w7FBoEnAo4LCQAy59dtQGJxkbZktLKuNA
m6EqyWTH420jWx7AhDJSFKFxfDWYPg8brW2NinDd/q1mnxP1rkl+3TaxFUuEXBV0KBATVPwu16HU
eQBFtMZE+JwHb1N63wcHc09gcmu3ABdxGdCsgZS/+ip1j87ZZBCxtHKpfoKmbz1GE5jlTmC8ouiJ
SPKnndVN2rRVichAlPrV31lauBJDCJQCmnjgykgtNbV8DvLsIatql/lymRU9F4q+c56unxn8BHIT
oVtFl2WdALVxGbfGmKR+KflznL9MWeeZ7d2YRki+7sHDNxyE9zvZv9DJoyK8yrb6hpk3VqKkfj4t
bmf+CtvCzSxjxw03fAQYMTghuhvi8bjykUGqozFoZnbV/i5nnSuFJwjfbOsecmdzOdQiQKjTmzfX
QlxJaPd1O6lcbH3jqmXoLcvDXOwxHzackTDHudVxRzZvtZyxLuI2sSwCkW3iH6Ent81/2DE+PdV5
upQMlVv5YTYyooWxtykTW/+Nl9dhiLnQajdtPr779ApyAOwnXI1UZ1W8MpNABwHlsBQyR22MIOSH
npadEcXYOVpbn4ajK1AqlGeZU3EZJ4xQayaAS4zDzlFa0r84sOGt9yrScHxFkBCIJUEmXqP50qEe
gnxgsL2B8nNoH53wRYme6myvj7aRcIAjFz1r0SkAS7RaDPjZqc2x06YMzIzTY9PE96lZH7rWH8rw
IertByCf59sfSxzG1ZUhMD6kxnwoTtLqsKbGIuf5wAT7RfmQTi7juSogAKcfevXltqGt80o85/EM
8u9aDLCQq1riFc82DiHIr+8MK3AHufV2n+pbTiGEpgFwCwLAuj0xyE3UO3OW+22X/CgBd7YLaFmz
fX/mwH3+PzOrAyu18hTNEqO3q9a4K4rofsnmr5ae7F0fW8vhKvwNhiIbWrsfrdRAKxYGiY/wX9we
+OYpHUNRRzH6nSLHVgzi1NJEE7oxpBCXHkjXgwabIkZ8a4npKQHkVdPaq3ht+AGQLjJHcAo8YNdx
ewobxxkXHK5tYy8yLFdqVY96KD3XneiwVehgQJQALyNOI4ZjXK7Hsms76+0p85P+gdl/LoKDaval
ZjZjRXviX3l4mOPvefiNenOtGN7c7QX1zbUKBjSPTkFCXmUYSdCU2jRqmV/KdxbJZYWeaBB74X+4
otDqg1LjkC9RnBIf9v84+9Letn3s608kQBK1vpVkO07spFmatH0jtE1LSSRFaiFF6dM/R32A/692
ghidAWZDMHNNiry8y7nn/FWd8jwZpgbUfeBWFDsJEgCUwJzqQrl0PdBnngJzn8HKGLEu5XyiWUcK
kLux5AdGwFa67Bbu5T25H8tn55JKzztOCe8spg2hpIw61TkkY+zQ3wkZDmKLodrMCNqAB6QROzEH
dq80Qk4B+PuxBvj932/1CoMFnQIqK4jWz9wh8i3fF/jHIQ4g8/pLHxrz7w0VIH0BFQIn08o2dV7u
IAbi9hWtqoMefyggoNwQKHR9LTA1kF5km3rHe6CogkYKWpsrsvfsCoC4YIicZa4PS6XyFnreFIx0
8/0/u3Y8V3+IMIEzQLR7evxA7yN8FgY1GPHvxaILN/wdQR7mf+imrBDb/+ysi/3rmNdxNS9TgMJl
HD5EZVxo53sjH4CnueA43jnpcH+okK5eA2fwLIABj6TtwVhVg6C32SSIYIo69FCU91g2C/ZtMepf
xdARY/xlEXCN05UFg0cUUFg1WDd5HiBD8JsHCB1mkcsvrO3dA/F/a3vDeFdx1bReW6L4O5RoLU4u
Fhh9tzq+8JZcsnP+lmgo7GBn64MAk/NMGujyIa69NC35BlWPjcMjjxQuwCgXkuyzowfscMnCpG0O
CzIrqAXcesAkaFZvnSHIWSU2pp3REQZDEyB5Q/Q7Vejql/bVUvu5ny/FBO8cHPwa9MCBqET/+/wz
smkIXVD8NWtlfZjvwaHzZR7uATq7GxN74UO+4yNPbJ29LYZSprkHW8wdNjz4Tto+7934yvGOGDMr
EJ/mH9/y9wwinEdv4k+ecj7PptMGExsRDPbOktdNuWkxzIZOIRKIDkTSvEi75cIa3x4iApkhD4Cv
FVCAbT29FpioLq0n8A44KsllxbJx/GEvlUjfrms1AtqKlUsM0KIzI+AthK4dymUHqcotT8Pbhnyu
o+CmsvauEiPmYOOrj3fybVgAZBYeGbRrce3hl0+X1ZdOkALiIw6YsckMHjP7iSZP5pKs3iUzZ76/
VuVY9a3CKxptOA/rrB5QYhAdz/r018crenvwsaK18ovyeoyxzbPb7qcOTxp3Euj03ZW1eh7lKpQx
3C4KCIvqkg7Ze18MM1yocCGCXAfUTvevdLWDSh5CyKpBO6dGLu7Y5y4AbXU//gaQ9HIO+OYgrnca
NW2EcSv6+5w+Fgy1o3UXpQ8Bb/piACChAEOBvCLaXhqPfscUIgOMxKFZtarCrlv91yMXo2cq58oz
B1aXwVFY/sU21N8ucah3H3+01TeeBHTohqAXts5OrhjR88JGX0a+03XGHNDzKJxYFRXff2zhTUp7
auFPT+avtYiSR0OvsBbcIyfT2tUbWOy3S8vGKzTlm9xxe38bhENaWGa9zx+bf3MqV/OQXATuAs0q
FK1Pt9J0ZQXIuW/AjbWl0F+O/Sda9OQWYukfG3pz01ZDIIlD8o5WAeizTw1J1YDlJ8E6h+iGg/6m
hOxoE4Pm6ufHdt49G3/ZOVvQMnbMqzwsaHSfGTkG9JmTC1OFl0yc3S1Z1u5cNwE+Gflk7I8pOUry
7eNVvHfuwEyB8YOVkxlH8HS3wMbWENDImINb28yFGqIl6sIHuWRi9SB/HTwwM7ZDRWBibL75411j
Hj5ewnu79NcSzlnX+EjnoY7pdOBtV0ivyyWaym10oTH6xs/hWGE4Fm4HGIoY04Onq8Dw38SHkU2H
9hW9i7wJnwaxM2bT1zs8u/+8IswfImoBCgfO89yDJzqeAITDilR/3zbgpDzOzdPHJt5ZzomJs/dI
SqViBvaPg+99lfwV36WTdwNg9588eeH7vHMhT0yt5+Ov7+9rpZ0ExJ4HwQcEud9J8tWCMtK7FDu8
bweVR9QF/5AantrBiEYzGVJj10ieTkneJkjiwAcapEvx8ea948uwov8snZ3odfDEm2OchVE2OQNL
K7SZN4zkTgktpQu7987tAQ8RhAjBTLuqPPqnq6Lu7M+J4tOhBoChDZZsQubz8XLe3Tgwtv4Jf0Aj
cObJQiglj+DmB6eoey06ugVTQRZEV4EVVx8bem/fUKzAuMU67ITH4HQtSWfDKeDaAmuvs9ruuXpJ
2q9rbuXpC6/de9uWAoH0hzAQpdQzU34j6eQGgz2A2w5jmaSpct23/xz8YHZ9HZ/FP1F+BHXL6YKm
RMTSsVhQRdhN9Or4tKjnF59uPG8HKMU/zhpBQOPE2tmdnZG5pZYZi6ptUwgJFcfy3lwazH8nTIAR
RFao4OOMnwOSeg8l4WHs7WHubqDFBk1WmiXdV6QVpHwFqVqgLxXM3vlUKL2gLILBYLBunVe9QWtg
HKe29jCRo0Qrv7+kLvzOkk4MrH//ywERmXA30BPOArObiTU5So4lSADB5cP9OGsydVGb+Z036W+T
58GWnbqFaQcmvQ7OKDxWiI2Rc398nd7CaFY6Boj+oYSP+sgb1YEG7DaJQtR7YM3ezDRbSISwe9gY
HWWsKVzcshgyb270fMHw+5/sP8Nn5x5wqwZjubhdyXDgQwEiEX+q1yj8W6e/kFpuXBtmMv0RsDCb
TZIlfjaxSxwcb8HnZ8s/u+OlbHs/iXD7qB8A45UcA+YXkHAa8XMazHVgRm6Ji1I8gBmc2CdMpQ4q
Q2eXp7nLi07vTLeVptwHTKGPuEuW7ZjeDhfJj97/TBgzQOUZOAowYJ6ev8SjOgCo1x5qtJotV1mP
4jZHQVOEeWwzU94241ZD7vzjr/SOWwc0/z+zZ8d+iegcimqGt3UfUyoz/kKDEq3ZC079bdln/Qz/
ZweDYafLq8CJ4fYB7JD0e8J3/JNjdvNnyB2vH6H6aui3oVCGZMvo49/rfLqwznev98rXiqodME/n
8Z+vQtrwCNub1GCHrZ3NpH5DnWq7OEPu12br2M9Ouf94b9/iCNZF/2X0rGzA9QTeEg6jmNW9TyB0
G2K4oZHXBKNq4Q01eeI/BzHfuzhyFfQ6F3mhpvcWZL7+AlxwkA3Ha4Xr7PR7S9JN/uLh8oei3ZHx
SRO2Gcvhm9dtA9dsdDzvu6nLKCkqNoKMXN1gPt9UDuSG5Z7Rm375FqdHzctrQS85iHX5Z+nsyY87
CymmvoGYHMGPo1G4DUtRjOmnUu+ILcr+CAqk6sGb96q8hHtbb9Ibs+D0WFEV2J3z+YhWSFEu02oW
VHgL3Y0k54Ieeyf9vthwkyTOhazgT370kcWzrwD5BAYdbFhUbYjpL31Fu5yEfhYeomZXVcch8PCn
Z+KC1xaBG3Wynu3N4u6G/p/RYOuBQCMPq0ek4AZnRxJiPY5U1MdP0TvfHEP/SZELy3171QDAQ5Mf
JN74D6DFO73qyzyQelbevJJ1PTl9PiCXFwsGgzeQjUJ0+tVX5vXjm/bWi8HSCuIFyRooic5JY9Ky
G9qIR/MBdHEloh2M4HlNMVyEJb89Oqd2zj4kw4D60gfhfGie3Chr+50DJOpL795rgKE/XtLb4ODU
1Lrkv+KRjqWSeSKZ/4TB0PEtowGS5v+TESB54aSQrZJzI9ZwQicYiYItWEy7ecGmXRwDXX376fFf
l/KflTXi/2sp6SI7FTmwEjQvLQZTdi3UU+B3OfkGebwUc5bEhhdW9jaLwPAEuGDRDULnGqzgpzah
DjQbHxoqh5htm/Tn1Ozi8VZBu0WQCy/LOx8Kg86YRAf2c2WAPHvZRi+ZUzaw5QCGICxG34GaY6m7
zcfH4Y2uKFT40IFMwCaGuVSgPs4eaq3G0U5LsxxieScf+oMqWSYU6pngRrizSTZCy4Xjv31s9u2B
h1WIDqOBjFIqSNNOtzEScplUiMUNAcbR5U2LATabh+SJopA71lcfW3vnwTw1d7ZIjH2h/DTC3MK2
ZXUMep5N/ZOZrssHxnc6djYB2TjBfDVXFknHj4/Nvz0zJ9bPZ3/HDi1XCUrNQwuy+8D90kUv8xf0
afNp+v2/WEKTJAAcDjnu2b2Dhh6HJ3FmINQeG+ezW36r+t+k/IV07WND7+8ogDWAGYT4gufttiQ1
GjNa1QJERVx0TQ3JlzqDb3aQdQxmi1afKkETBJCh59yrbwbQpY9/wdvXAJu6shEBWYiC7rmL8YU7
uinFJ51BIR9l2t95yzYI0BjieRdf+w8fm3snjj61d+ZsfKFH0Se4J7N7dJbH4TuUdb4Qt4jqBOMd
e4up5I8trt/q1LvBIJJhkKivAijnQ+7xDCwjc3FqxgWzreArHJY+88lddZGh/q2nObXkn15GP41G
L5SwFLi7AFWESCxFuGyZ+yT5l7Z8UlW46c3Od2mulLdHgT2fh/2oL1yT9ZH7aMHk9Gf0A1TdbCqX
Q1p+rdMfzF74hO9ew7829OyRTRbSjFXVLcBeC/WQlCiZ3/ldwYJq9/GXeztOCJ+KLhioG1b+HqQg
pytRQ8tBZLtARpXyI7S+RT6SIblyXJeDu2pxjmLSQ0ZADZjLSG14LLu96HWDzJWS7cc/5r1dBZpu
HdIB4Bd+/vS3jK7x5q72obXS/Yyru/ZSZ+etJ8fsESTmwC4SIOqOzu5FUnllqfyoPFDBisTBW/8p
dD41DKJI2fSvWuKodeGqI4QFuwRK0+chdlotLJaMloeq7bJghKzUP5+RlcMNoCbwNIDl/JyPMJkU
RmcTuC3rYzasuxUbwu4DcGZcIt46P4wryeVa7YxAfAgE7nnn1xORsZ0izsFBnYTWr60yGYf6OyD1
uewuHMj3jAE9hUgMvT20p86ClhJl3EguDT2Ow779hBN4JUDRnaBjUS0X8OXnx2Fd19+mznzJOPe9
rzijR1KW+9ommH/rnG03IBijVGQNaLldzM98fMbfOOf/bxWNYMA8UWo/P4QRpOAarR0HeEWbafoU
LbtpuqLHem/Vb7p4wNu9fmzy/Pn5YxEciStDGw5MeHbFZ+mX8eBgS71x54dFZ93M/YK6bxaXD/M+
ri8k3G8oT/7Yw4FHkQHnHzfu9BpLjLTyhWFfl5o/citXoq7MGyhipj35XIlHv/5MSwwD3aCV0qxD
0iofzM60VVbNmVG//OUSqvL8gcJPQp8fxXSCyjC83Pqs/BV+ywAHWE8BPdJ2J/TdUN3b8hN6Exc+
7rkD+2MG0M21mI6ZhXPRMbR06xZOBoc3MV/Lut9TCAV9/DH/tNL/fnpWG2B1g34SriJGYc9OLW+T
TkeeRsbcP5vkG9JBUIQX4/yz/5p0n4EOCitQcUKk7XU4MKCVu6wWn8OLHMLvXJ6Tn3H2AiZpDVoX
31RHXpZZirHslNwHTsH0NWG75hJm/k3oj1WD4gRgjQCeiATntasJSrhQtpjqY2offcjFktuJ9nmM
Xmx1xe4Q1hzDS4RHb5j+VptowQBpjqE6YJnPluhZDMHbdK6PYjjE287KLN728XUDBd578AqSdBt0
RVQ+8fqVbkUGllS3LGRy4Uy9CV/Pf8ZZLOBwAeh0tNRHQr9PmLGG7gZ69XcCTCxfJnuj1ZOvCtVu
okDnTvjy8XF7x3dgkmDtOAC4ss7inF4ci2k+pjAYc2TRS1LFWRlCX7DM2DcZN1ntAU8F9oOPTZ6H
eHj7QTCFTBID8mADOx8qWRTGajVq5kejnmpIX6seNcOrj228uairjZWwHZ2blYT4bFm8qgxmkY09
6lhlE0Z9WHMpbXyzczABRouVbGgV0TgfKEl61zfTTOfjvFuGp9Ap3J+2HbIBUpjxPm0v5cYXzJ3T
4Zoqqpt0grmx34N9Dsqf82/9y/kZ6Y0UWVvl/n7ZDDfBHa/vHZW5RfvlYjv+rW86XfN533JIktpD
Y3Q+SvXJRYV7G2c+yyBumFYgeHqqXp3yRgLTNTg3FLUjpJcAQGp14V1/e3ExZwdUwKptjpDljb5B
aUw6g/ySH4WP6sp+GD4Psi26b3X74kGbcEBT0D1QMDvMx6nEzBJaHEM2Dhk6NCmoQz8+au/8Gkxg
gdQMES14vDFkf3qFEFO0g9dWQH63EgVu2dEjjjcrSgVi8tQvx40f0m7nzXbcjP0y/gxaP923qRS3
bNVE5nNbbdvErzGdPIvdNEiIzMUR3Sy16164F2/vHn5rgMnCNUSGNsSZr7F+sMQgERqOSn7VZCiM
eGzspcFSsOyvrvPkEVvDe9DXgEgBGTk+1+meWOnLjvSOfSJxXAUZR0FxyXRZ+/eBpt53Gpjm51JZ
Dh4jNzDH0nHGX/OcRHw3igBE69Ms2kM/gUGgqHvhfeshWH87z079W3IWhRma9On1QqAGu+XK1iBu
luXdMo3xc99OgPexKWR+ZnoDFSbTO4ZeEeQ0uwmNabvzwGX7VGkCNaomqizJupKjChO6TO/mBZ84
A6ef4+15aDCYYaakLThmujBbPQXjaweiyededhXZq9YhOvdGU0PRMObLs9sNw8DyuBNyVodQDbaj
WVt7bvO7Ar0FRQc5KdPYZLYZpmULnWFwr9XQRJu3NUugRpBhjrz5MWsHtM2MgGu4aEKzoHdYzw6G
I+kI6rZsBpNnjziKBUPmRRWGsfhQN+FtIBMp9kPaop/rqVqxrEXAPxUSRVHvk3F01OUxdpJnpGOJ
2PlLpOsr/AiUghwIFb6OFFE7SvOB5HlYDh56Ii5qiRhJaMPMNNH4IpPSNgULxzq6CcDMAxrmwav2
FXRuHzrOepFpGapDxaPRFECkD/dWuPRlacT4A2g03wUmqQ+PfsPSEcWtJXmE5EXa7RrQ6UJ4eg7G
qYBebliEkhmWUzU0w86qhNG80VP/y3qYmC3AJNTzIkncDo6QzE2znWvCQFOOYfS9GoX/qwvT0tm1
gKNch03rsE0tE7tA6G390JboGALPXIxVPmhnpDvwPomnMnbR/9RjiGHoiLnRLm57Ly3QOxyWbNAC
3dSJxU277Qj1jnxIE4rKHVN3mLPij/hfSZ7RAJDureiBcsXcLO/vAV3zmpulCnosTFXjrp5U6eXS
cf35Ku7S8Way7uzlFs3RXyyStbMnshTIV/rRH7bQ5cahmKUbvjayj6HDNUmebnyHcJL11iX3PZnK
Jq8MQMlXutcxyD26wfWg18iqn1Ik+mdKzAQuLmcYu5ViBA1Q2SYj5mM802Q2WvDRKB21m9PI72uE
7YsRG64qvRRRYFLkgAHrPzMG1HDWYVh0Lhwx1KTo04iaDBNSgOzbSXf3kyX+l3Dogl2zkjWHaPRj
YrSfwUjcQGszD+XQvoQzSAGzpMZn2apglFUBCh3Hz8ji6fl6gvCkc4wBvkiOgxNCo8lra9lvx3AJ
wKMTR+a7BZHbEzQfovsJW3mv3THdcXypOW8bY18NQHBN5tdIQHMPUp2IYiBe/bwEdfNZgKL7Mw2j
qsx8C9VV/HiKPZAlzhpoA3T04oopxlf14u4Xmat2ypqeLNe0qXH7RxQ6WUZGdIDRuxoHni+llGOG
1CMFHzXwt+j02ok9e5phit7OtP9hW2v3niNmDGmKsLpp42rlbUgMTXMAzKOrqWkbGEQTFZqTdenm
LA6rIaOzU/qAhE6KZ6JtE2ezlKLauF2/PnAydACEgyJpxpjoPisVCg2Qs8+xUax24NBSX7zycepq
EGxq/MZ6iXiSj6Hw6tyBgijNA+mmMyrqSfkEWpDOzYISXTPAYUOEZDHUiV7DvpyGop2qFOuNIoE6
ddl7n2PAGuYCAXv0o48ha5Itg2RLXkH6+6mthf2upo5VeVLPJLwK5ibpjmD3cG8hsqgGCKpCmHw9
Y3AKqT/2107ZA8/F2gjuavR52G6WeHHJVeP27Ie2KsUsHi3dcEO8DkxHaFIM1y6by/KqQtg3ZZNL
mJcHwYxvYKZ0igA5auawQL1/An9msIwqd0tBvkTeKAPMhmlpshQMWyADsdTvMdQ6JNClbRHPNIzq
fRtVzXMlutjZxboVLyC4d/p9kg5yt7hWq50IO+llTbk4bAsh8zQ5VhUYg+6B+KV+4QxiVRtbmunG
agqivHlG7z3recSPwwJph91infERcj/OLYrJjD9OvjM0B8fV0kPlOiA7tLopcBHw+V8w+QiZUAKd
7h+DjqGWgzJt/d2iY/E4Q0mSZL5Jwnut47HLkzbun5aRsyYjykIHMVUBQcM5Fq7ZJYiZlg1P9UK2
NbVa7INgBQTbhKp259Sgyc0aDJo9gbuEuFdepJ1oN4RzeWc9vDN5BGC5lzmBiH/YASTZd0vYmTEH
iyghj27Yo9YRkLJTRzuo5KgwkYGuYQeK0MLtQeeU9wNY5gp/Cul844xTVRWV65koG2bStpuWjqkH
zQD8+tzD+VR5hPIothFqIOUnDcGnJ8QZk5fxOgmXG1F1M+z1QTIDuDRSlXs+kv+8Iv3wFc2q+AHc
gNXXRkxTg+fZw5RNmNa2PwxT2ekrJhx7z9A0aLZd7aJmzsNURhl0y52N6+oRhFOrsaKvEoCyLUvC
vU9HNeUEYsrp8wIGVydbNTVpEba9NlnijMs3CtZvm5XYaBDGOxNmX4xyCMCXMTlWRgl/W7VV4GOM
3i3tPuz61OSou9U1AlQ900elaMoKgZHQKTcVaE7gkWTEr+nMaHxv6hSnSAk3HnOjXAMXsXbQCrjz
sFxHbKoW8Aoc7rxMB/Wc0MhVQGRC2HrrcQpprmBUQbtxaU9/25BZtRFNGN+BmWhNkMAEwgo+OWAs
GKKpwwWtUYouSnQE+8IB7aTm0NJ03DGnBFZ2mnbghPMdBDS276vxGt/CvXOiZi5vBk+L6irU+OvO
lqmJdsaT41NcYyAqN6Ua3G0XCdbd0Lp2bpySqte2CfnDHJrZFmPFUa9dKvTXN8MiCUEOLoNhn4LD
CsMwoDIH8o62cYoTaVEokMQ33pZaz9zzYDT0URLW9ZDiHCr6FI6j/1mMMkkzqNF7w000+rOBIOAM
PjXAIjq3fm4xQyGzKShRpEL0AXcD3tt5KgLI9zWYvl3GMXNHpV/k5Lm/F8NVm8/o0k9XikYML1lf
KX9bjh1HpIcIFGV0aBqDQr6Skdlq5tXg7nPbdAPR1USBmWecwivq+x19WNrUr4pEgWWhaJn2+GNp
QbJQuHPZfB5d0CUW1C15cIhNvDTFMmhFd0vVy3APXrE23SPLQMLlAQrZfndoGtPHEndIZI4DSF8x
6WRyEWUxxFAIFpJ4mh8lA/fjbYtfJQsTW/Iy4nR888vIU9tywb9M1UjFvayRYQEzPLpfiOfYKido
/j8MDl1+hqObVBuvTMS9QN3xWpoECYSpOXuk0Pzo9r0W7gOg9Kiuru8tQksIE7wiea2+6YrN84Mo
WUIhj007k00a9KFbt2oXlVfaq+o8VJI2YHszXZVJzLMfU+ranwE3SZJNmBVKCzbW5bBxIvgVHPx0
JhmEaQL81afiFWSvALNBI6T/LbgsP3ex8YZNB9fIoR4fJmNGEgBVUCTsab0pRUyqzIDl/eDPrRFb
ODJM/9dNTG+b2h88YAY7/xPekIhnLJnbr3KeZ5NBVRwpxVxPuEeWLcucCYpdzpKprlJkH9zMv7wx
bu49Vi5AuYziJ4QaVLnpBgPHWDcd3nhEGemL34YR3n8HvLToOpP5mNZDhczFJYvY+A1eAzVW0E23
sXhW1it3rPX5MYU+1Y4tbvJCHQzhG6c1927vlmXOg9ILNsT03re0clElgIxQg88xJgEIpsOAXSWk
ivFBpY6qXUzdboQMmbbtta9dZTZ1OJVuhrEioFtRQIcw9RCM/XSLLUIMXic9ilA87R1+nXbKuaYh
stVNaFn3XPoaJaMqQaifYQo7DcEpYyebDaOfWJBJszTesF4CUj11wvgIRsqgLkJQD8sCqczSInxf
UM1E+QmIEzDOqCp3mjjtfs1TjD0nA0i28r6pRbMz4MUZ4bbw/ByRfMl+1zeh2Ie0r9kVJiwCv/Dd
Xg338dAtAhcTbxbHeIIDvDAAemY7xJzwHGztzZ00ASoJLl0jDZ9whGeuhRgAMiWUy6DUltg6w9sZ
fdFtG76QsUHSoYIJjPVO0nTIsUYz3Tq6BzPoFIE4ExUz9LnQfza2z2dJE55JqpZNCE/t5X6Pcn0W
Qb4Aod7UIRQGl5G+oSEgcgKZBkopwSQPvsacBSIrL7nuam3rPI0G3mdL4qglY25qUYGu4y/Ur8F/
N0Cg0GKybRaIsYM2vbNEBirjHY0gWaZDFq2MvIzlCa99APMDPf8saczdDNRMvCmqMTISmD3V3kOw
wXl1MXeBek5qxIz54p63uY6SNsWh5K1ElFpXjzbsg/sBGjDJJhj6eMg6h1qIJgkIqkI/CoIPc4Cy
YgaUHaqJ3VgjEp0GOv3uUegE9jQwwU2Hvy25a0J+B4AOknZBmPhl/Indeqyi7SZRPa5kE7VJnXNE
TTTnNSNxQf04RE+/afGbwsDMn1zQrvdb14ejgUfp4iecvOrRgERWZvgbdQov5bJC0czv76yVtAdB
WNXZwoJFFol/IKdPgoIDb0M7ViODMklzTRafQYosUtAUjibd3uoINUTqNVB8QeC2UKSy1oRZBd1J
sDigJ/8yEt48QH4tQvEHXClPrmSu3GEGK/KzSrndnPm4DVDhCMCinAlfsV+N6D0Xs2YUbrAyCVTg
02ipfoI8bXkY6ymYC1KiwIH/SdPcYGd7kNd4kbwFz4YzYtdj53H2MWjrSSLdjds3ETBhHiNR4YOZ
gWaeoVB2LxMrCkYbDLiVmFePigSJ3deEl4G7mZpI3Il6sWAYd3j1dUaymmSRDscw68CfN2a84gn4
NocWEFLIQ4CatXfq9GGCmIncBTWrwHuPMRG9mXRYb0Ao6JkrgXI/2va95F4GclH61QsC014jmZBe
AeeDsl2dOMhWW6jj+kjBeCc3YP+m3oYSaEOoqZnjzTTx6mfHjfgkUfusrvyOke6qE0OnHlVKeYz4
kYE5MDUKSlq8E4I+Sa/ta4xuLGNQJBLq2PvRE/0Xy2SCl3EI02cqhFry9QmNs2BxFbJgVyFloVDH
9K4Wbju2k2U4kq1XId5Nautx6MEZDeElFLXDfHA87y6iDTy3bd3hrvc9ieCaOT7uvcAbm5XS8auD
7L1e34S9Rq4IUQyUhoMqTBHrBwG9iqaxnPOJge0LntIHok9VQYsgdhREZRGOIMq6timxXX4A2Uyo
OAZJ3tfIAwqURp/xf2d3AJ2g3lTRUL8siZQ2H7teIhlzUNi/E44L2VwDvV685bZa1DUJPciIBN3Y
JwXYa4G5rnES/NzrAyhJDQyghyyOmwEMbcicO3iowW9vosYv3UK6E78lqUhVhuQI3m5x24CAwJ0G
TU5i6s8ZG6iMN6VcoBsyihaT13U5aw+uryabyWsY9HUmiViy1cQO2UxKp4PqQIR6dUBndJcSpCe/
3EU6X5cuHL1thOh6xKO50qCXOOuAVkZ6TO9AVZGWKCyz+E6BMT1FkdB6LaJLCKIjJKwAIZc99ZMr
TkLxLfW65dl3/BlwEuPY3z6UApDLEI2MJAhskiflXD6knYMTP/kM719MKJ5xjbbXi9MkBvkFiD/C
LEXZClPlqp23KoGLzlKA7uH1FmDhtsinVZ1HPBiio8bwSLnTM4955vg1fKxm+KIbDoZIdLTmWA/5
1Fg3yZsSgO28stH4lQytlRsISPQBlOMBxMiqSS/fk0mT13YmEao3beg/mm4epqwaEBvlcRvgMoMm
V4IsPpIMb2hKxE/DwHQBOiNE+CgN9gIOfKAQ9nZ6qdscegztzcRTDj821UieSpA8Oci7zCqY6jN5
V05zsmwS1ypa8EYQ8ByCnmDMGdzBL65Y6mYmcOVR9i1BebCWw4vvhZzsWncZj0nSybqYJUo0WV0N
bntMGYuqqyg2g7f154n428YxaPtUTLS4ZOD0MVv0FSaAx0MyAsjt9y4tHOOR5srAt39Kw4aD2r6O
asRvThzXebeEsr4LZ6epbybSQJli8DxA3vtJKj9jc1IH+dzp8SepRk8VoYLCM2Rm5DjlyhN1sjFd
4P8Ao2SMb7OwzuQ1oh2Q60Oer89N708viYnNrZilwSvgK6nBSN313xztpIheoeGnC9PyEAFA1XC8
bp6KvkzhWoa0gBjsZerIaa+kW3W5Ap2/3DitDq/SGMo+hQAmx8taEHpfxRoJyCZNuah37SxEkq3z
kPCl1Eluu9GBdEZXIaqSmbFwDUUMuA+ggzMebGdGfUbTnj90gnEUjCcZxbtmBMc6xjI1OpVmTizY
mhkIf7az69YS3Gq4Ev+PovNajlTXwvATUUUOtw2d7HH22DO+oSZtokAIgQRPv7++OnVyuxuktf6Y
e6JygZbFOppTNik0xBN7WV30Fc2O3RQ5XYFKQmz5purwfg6nRF0qKmUJP+8srxgW5rQsdvDMGnRY
KJ17k02mYhl8+9XylI352vcdQ68kYNuTWS0Ls/rtHRi0cJBJOwEgDF9idzd33ICMWaG8H1e6t3ML
VvoYuqFRecbWdlHU0sxFN1qXqNNOjN90vbh8hGiBN0SejZ9iH5s/aZ1yBlab+wGo022FN24BA9OA
CJFRZhoJ60H+p3OfpssJpEin/3lNFuPSH9fZPfuSauBDu9XuWqBed4cLg4gYcxISeZ/4uZgKtrBO
zgnms/rHEqjyFxPZVud1axvC8+Uk/fky0o3XgOu6wrlrvWEyp33lHw7QO1BQabBMmOa5JrKbQSEF
FtqWLSkCVjV1op41fusmr7szVU/fZkTZR9QDSHN6Vavt5IvTr5XnHszuNj6tqhmRbLZDGTRZu23w
SEt53+6gKjn4ShAd3H5c90J1pZVFAkL8Y2ssE9I4tua1ikX5I6r36M9Utvvwg+quxT7PXCHRu8+l
vV33Elv3M5/S1sXuzhFXW5lJ/96NSr/8MqPa+cGGSX7zpBFrPmR9Nea8XyumpyCZuqKyQfVTuV7K
wxAO6ftkUnRYpbsKhhPXlsPbJjvDsSbEDLzqz1uVmrzXo+jOMp1vmaTUlYXjkwntPF4rX48eMaWU
ow5vJM56/BZyjWleadvWKWioi/ml1di89v3YhMx5Xrn+JRZWp+DjEAas+bC5VF+rYKAxsawJmTvR
T+BkOfeeQbe/rLQr3enWSXwO7KF2Codp1dyteve+A47rhylhgTt3TBH1sVJrGz0Q/qN+V32qNrTC
Q6gfg95FYh7UmwC8Zltk9c7GNMln/pfEVXTrOl10bG1fLHNi17sVropj2vH6hsnNWx7ErDb5MW9x
34A8jHFd3AD4sEhmGV56u7jiQgVl7Thknw+1T52JAYcXgePwn5QLMie0ZKK+k93Oj7asjvuTiTdu
iQbuaKcMUxGZgjqT/fbJQn60qqtZhmA44uQexG6ej+XS7ltRdamD1BNQdb5k6T54eafXWL4qlqT+
2KQcpEVQdeV0ilqvKs8o74LvYcKYwveWNk7RaNLnalyjDJGLLMv1uCO50GfPrH171dkcDvfWo9+V
EoOE/tm406L5NDtn4rUtmW9KQL6NcAEw8EBH/wKCMLd7d/fiq65CHRNNdfNQgwD9EM4st7+NrpLy
D1CdTV64XwO2kG246WeUYEqqveluD8cxgcBqesbYAaiG2b52LnMYjiBdqh5p3ijBtmAEkNRsFnRM
4Zu+cFQpN9+zYdz+U+u4i3snqoU51TIZnubGm5qHMt6MywjTwdiQI+jBb9TK7/NmksP+2jGOfDgt
c16+xXH/jiYDQifvnHFz7rImW9NP2fv7uZ92RoodQ1N/JdkZVFOmrpBFNVPZcY6FGaOnzHgNfj7Z
zb+9Jogd6FLTdwfphW58SZdePyXEasaHbdbekQqp/aGk8sYnL5rJ78h2Ju7VFE9QfWWGlCccVPvX
rzs3eVjHaeFvkOBhzKqxjXPOnbm+C4JVqddo9C1Mxyjc+tS0HTNv1YkQZNqmAqBTpzUbiS+ZDgax
X/0pbd/rhsf22DsxUiW6CvTrRJDI68qQ3Vwh9kEZBq7I+CDlyGJUl67/wVeaPrNo2IdOm/hrzfjJ
DmNYr+ek2UsKXmIx/9yjTNO7FJGif6qnOKh4FpLJRxTcaHBSo+IXDzhTABvEyXYop4msI7CAbTx4
JnbeO5B351CNlqSHdii5Egzgvz1kcksE2HQTKj4NTRh5wlXNazT52zHh0H43mxx+KVC853bVjGOE
hYx5uO/RtemBoI5yY+HLvU7zmZqwV1MhwtX9bxBeoA+hnLwffe2Mv+hjdJaDXK14DZmzwmJh97bH
2VfqxeDgKA/YgffPpafoTct0iI57vU02H29zJjRG3H3U8c5uLuIaxif26/Kj6+cIFcINr9fs30eL
IKFhpJ1aU9R2bUyxdn2c8VaE6i2DiAaq0s0W5zN4ypDPtcx+bDVypGvPDvC4I+R9q5oVFq/0JqqD
S7NuT72jQKK9rV5/VWXC1F83/WAPHgDa3Ty0XXwy3tBey9lskGpQQ7gYQDT5HdnneUaJGbrABEXM
Na2In82ky99rvyyfSEsgiGgpH2HZyIh/d1oueRanRX4EfJH9wRVc7QdHCWcDeW/8X/Eyp49zP0mI
DG+autxJ9cpRG/jqQ2du+eKF2AJSvWfvW1p2LgzPujkHr1Hg/f3SA9zZxlMvyIYjQtU6rm2QvCr6
XHxTN+cpsfW5psquOSjoqG/WkHl5cLqtuQtspiFpxrBdVR4zCF5tFpL3ukPS/K0SqJADGKj4Tq/N
AB4GdviKQ2EwR5wvc0bj0+ZiR/TAufOoZ5ZmlVhLful6C+4SrHrtYbLN+qd2Bx2SJrSA13qRmcyF
UXINwephtXMU+QLuTIa2Pcm5dJ+ncqKu1ljgrjwdLb/vEroU9So5glToBs2tNT59Btva2+/dWrb/
GZlNQ14NOoFManX8PjjDGHybRTB+QPzvwyEzrML5MPfpeOav9h+rOmxgxE2TnduAwQEqotSnWTTN
q5p2etemTvNQhc3GJiympr+95Nt4kVPbw3BsZfdWT/MuqGmmv/cYLfjacjfY0j97GyCoXkRpXtEK
dM+Cj/m0VJHhiZhv5Aa7sf4xOnr8Bj5Q/d3WemaDZHj7RanQ/iA6HyQn3eI74d0EsKvOoregriP3
4Ax9/N9gdz87ru0SD282gHHjGdzkddE8VsoN/U9WjBtyvibImtZqGO+npSasY0/9mbHI9a91v5XJ
cQ6iDfFT3NW/st7ql04CLxw0S/N2Aqa0ZU7Apv3lhNQ0nrZFyR8IJhh+0ipq4oLp0okQCSzznfE3
rNCUGK0TaGQzTddObEaeWibft6QO9ulnXSMHQYwNey7OgYNiLheJM50cQkun+2XO4JrjYLs9Ze20
7uAKfh1eoC38GsKcHN3rIlcKi21sg+Bca2f3L22fic+WVy0EsFVR8BtIVnvf+8QE6icjZoXQwmC4
AmLmv7m3XUttGfzkT3D4IT5rOzfusR9pxjqwPcRUYhHZhLxCJEislsXDHYJuUEfP7po0TIVNKae7
aGegLfxFtj/jAXK8KDmj3OPQdyHCCQh+9JcsIc2F9aw0eWpNmZ32XeNuCztQqnPWev2EfnubwCoS
M/5LM3goALhWfyTsZilPe8wXuaKV63JeCP2nT1MhUFTuaKKzxTgebYy1q06BWMDCD6Kdhu9DBVfz
J+XfTu5l4zpNrmSQcXGiIVhgJSoRFLtqpEMyNQxIUigyt/BTbGWY3ctybr/3CzA650mZPEdbHP63
TJtbHnXqSQ8mv0m+0sGbgSTcxYUUhpA/xVHrmEtboyFG/MheiqLJJbxgm8O1gznVI8hBWnfOfIyM
5ZC1DijliYaHeD7y2AEOQFmH+oAgaCBzcnV4UQeSf5+DsWuapzkagUhjQBS0ECFCmzvG13CBPx2J
ZlmbEBlRyZUr8p6IzCEPlL8xwE5p9OZ62b7CHW9slIg5OuehF8lk2PmyGkQtcLv+FHSmDw9biO4I
8jMZOvDC1Pve+d6N7uixfl3tZsrkMKZr7HFuZ5HO+zpjB1oY7NODk4CUmgyqNweVT3/zHlt9aOWi
ISatnimvwH6xffc7xY2fCqOdI/op2d6pxm3TQ73XsGMrQor4uMYsrzkHarKcYP22oCCag1V32Vox
Fp3wA/tUmdmD6FXQdPvR8ed2Py6ScNNnq6q4OukZIuo5ChDl1Zyna7I8G0A1U1Ahu9d3o1xF96Ri
t3bPa9j75popA2ov5tZ1nvfW2vrSxH2WsHXa4YHi4Ep7h9DJ1vY7OF5HA60r1fgaqI0gK4ifUDbv
Xhl12TUdE7iXpXeiiG8YtPmT+nFvOg+eAKrPdte8B2xpt85Mtd1CE+q5L+yWme2clWMCjNc6PX+9
I+1fBGOgYm7QJusJSD9RPzt3J3pjDZxlOXlOOYzFMKabzZ1dlXVuwhFV3sbn4JYlmvEC4cqURMkG
q8GK3Z5baTClvUdzp0WOPA+wqCZzBVQd/AnYUpghyxdKJggZ6kLSpnrhN8Sx6B1HQKqVlK+VqIHp
uV7NfvS6CInx1GQ3UZFrYgrgplT/ZMWpXhJbQYb4SUPw8oyIYQL2wJZ51N2wPihI/v0knKmqsC8x
TvwYunIEv4pr4Zz4adHADT3U70GgZtaFNHLMkFT4e3ZCm1ZOVBbWTXcIyU1tjw293ikfMrAwCiuz
IouwSPgmkMYtH7zbcnpZb0wsGS9hMH1fMjJ9z+hQm/281GxRhW0zfy84WoLpmpLSuD4pJMIPkyMa
/en5ZLEWI7o83rSVizen1RzDf+XNxA/Iamr4QspNts2bEJA0NLA6hv1Lwe+Ca9V7+bANYwhjRPI+
lgmiCocrYkkb3g1z5OxHMOvGnuSSYSYB+Lbeiek0jY/gOMN6qLtuL69bU6knBx5rvNBZ7bZvSwae
9eGmsvbvBq6d+u8yJKm+9zYsQeTCuZG9bKaLv3ljousznXNiz4d683Dox2hRHkrb4z9CVol9ctl3
ALraSXdWbniF5rvjJsH8zUeilj3qzEmXn6EMuDWcsDL+3c6MExcQfoo4UP5YUezatDCSaEYWLJK9
x43VlUn6Da1Ikp0XC8V46XuddcClMZNcrmfenTNk8LwcSPYNvROhYdSzT8RxZjxrOkGTEc1hfUf3
Dc+mQWJlz9PoxsM/b3Lp3N3LAKmbllkmoMXm0Trf07AT0bFdnLI9I9SwXeFEqyefOJH7Zyk8rsDR
S6R57vnzssugbF9+DItj11eX6Bc+OldV+dCZktHWirX64zl4nr7dot5A6YGpnXsIRGJ2eiBflJiy
9tq/xsY+mULzSLtLZccQAhUovrxSf8Tt1c27hZTi0Lb9cbem904u57J+d2B19I25gfJj1kxRJYJT
l/V1qfzqD2CEoXIT3U2wFYPaSkI8ofH66wIZAKGcCTINnSFzzClyI5JfNr9Nq7vYGbV/jnZvf08I
4N0vtuNjnyNb+yjzeXQ+sSrP9rjg6OohSriyxwNwDNguqhcWDTZkekzB5uVSQI4j/nZWHXN1ZFzU
6NOUf1OTzIm+OOPiqHtedrQM6S7C7vfQs4vRqU7O+dFkqx8X4Uo59Pvk+TLGyWuH9j4ek/We1hXW
v0072D51uJO3vdrW4/0XoUOq7tahGQmiMQxzf46Q/HJDcqW6cmMlUCVz9ERBa3oeER/bg2DgUQd3
TbVToK0jqGQpqS6D9XcSmAw0WuGB2wcRZDtMcfuzG7X7NYTTOoE6qHIvkF7ANimTJD8hicPkHKWj
98ZuFDFYT23IAdjOU/MIbyLM2Q6wPdd2CG7vsnYt734rbHzQS2y5olWIKnfqlIrund11NUsbFrI7
p3J8HoI9At/2o67dD9RLsVupxQ828h+GLb76KFTci7OPLaysqBjGnDAKbtPDzB56i8jIiqFEOcEK
2Kfy6i87Qdu0C83/idHf/6vito2PAnrlZR9j8JpsGdzpyBizf3ByxE/hxA76EmTwoeepnO1349SY
57JxmF/B9OVTlk5Nyfozb28N1kxzbqZB7aeexX5HUDgF/4bWr6MDQA9TTeMFWwhrSkszNmnKZ4oy
S/V/kTNv4aWKF48/PkrKDnyItEdWqcj5BY+iG4R3Mn6dN8i2nMRfRWn1oH1+2spdHyzX7HYNmU68
i7dlGeU1ettoELG6/nSbzP/JZiYfV3I/1WExmdvlK6Jj76K8JSKpLGwlyvFYqNzdoq4qoF7p3JFJ
Oz2M3lbZPCUbkuJruIPvCVrA8ZJsyIR+KxDvBXUgLR0FAnLR3AFRhBMBBWJ1D4sdU4RlFc/8EdkY
zXFsDzxwHc06IAtzbP8la79PuF9m6Zx0tSKssPXs7RRt7+63lbenK6imNIyvt/DXQxYFDK5qbvwz
OQ0Z6oAhFT55x6BrxYJol3smDLaGJq6RtM8m7PRwHsZG1wWvK564hJJ64Jy0pp07SB1zCJOgX7FC
0sbuurdOXyWrvuQu4NJCZGBralmXlozH1Wfg4AWbB3nUro8i0cZwuKxXNwlh7BNUnJuRCxNiwXgb
eVt0ylF6s7HsMBe59jKLdn2sEYwPgHHMEQe/b3GZKtBlc2Qsbi8OobryARY9e8+QAPTHJFwchPKz
iKN8cfo9uLYoUu0d5AFvg7MjrD4KKoArKMhpQMraAgnlcVNNqA1lYr+nMbtRDsTpVWcT99D43Zyp
5qhiEXq5u68uRJ9YplfVuowbUUIEn4kjiap2W8v44i8pn1kRGBzoLv0Xja3zhioneV5LhdxAEqsd
3PFhwL5s6/d9LmOzIjqfUrzUrADbH01hwPDDKunKQzJs/nzo4raKnuErgnosqGsmor4g/d7zrz00
HY8d/LKHGB+l8VG5c7R/r1Ow2wPoU0MLuA6COu9CufSnOd6jR49fJ8tZP6rlWM598tDOqbaHm7Lm
FwC5oHZtn5o5D4axei1bxWAveMjuoE14DYKI1fJExc/8VpM3Fx6iDWrxrHUF7LvNbvkjroY9PTGJ
7mUhSglCp2Ze9jwhK9d9GJJguwT7XKG83fTAxN1oYGa+hM75kSS7YgHtGnwtqwnC8kvDC11uGWAR
sg2e5u0cuWJG9a86++Y4IUXYawry8TXoQLG2yAmvP8kjjkd4EocyiEa3vYhyG1B8xYr4sETiMTlR
7qLsneC0e4eVSf+oCK3jtU/n5WtCUVEXUxTyovmojc2lUYnAXpjM2/oykrhnv/n1NtefSWhqc+Jr
JpaaydD5WOcpiY9txZGcT72O7J0Zq1IlKD3C4JvB2bEizVIBXq+G3ugDYMK+npKuzOLT2nTjDZ3p
sq9EeunvYfGtRBM8BO+OUPOPcHJc/ErQVO1xiMtly5dmT19m2bU1akl241Mft56D57KSNWNzQO4l
HFIXlI/IM5u50Gu6kpHQLtH0BrcS90UyYq/JExOTrORKCbxNhaT7tYRr/dzOdUB1cLCBOPY9W9uj
n+1SFbJqLNoY40yqyAad+sXN+zEBZFj14ZvBxy9Sb+W7MSUcqqqbpuJ24Ew7siCLe5HolPstrACj
GbGwZNjR7T8p1dF/sf109mHsFNBNYtYlPTrKH+trw6/wT0ey675CF4MI0BSHULEuBtAiUIrbNJPO
bos5qmp9jOu56n7xA1I627CoLoXFPkpMChezKOIg7H5Jbson17j2C0VuF+XpHqFmmrw1mvN9duNf
iw2m6KQ5RBv2w3hyvnvdzTIGEc2FPYxltv0OMDQ8dRLl2W+lWutcZzTSboF6r5nu25UT522vIDbz
Jm4BF+B8gYWPre1EfwVULue/TEShe9JpbP27ztpBPjmeUhxxdje3bcpAlkRKBR66B6/sgnu9RXNZ
IBdcYmzoeg1fI2lD59q2nAcXFLAx2WmVaVDmSX+tz2qfTXeqw3nqL9FcieRu5bZ2rkDF0KHeOMHK
02irvYKLsnZPlR/BlldsZ0AfaaVfmzljaXejcPowtYy3g4xT+F8PBdVbnOmGMgkmcaJEfCyhCC1q
yFEt0olzfo/lo9wclOUxTNR6QpDt8anLDZE8IWoWud0ecGhAja/DeVLOGH7jcUyqo9Ws83nlgYcf
iL51wjNH4r7kwsPicMlcD02fRiPG19vJJa+o+/7Cdzy99Uqr5SWb+yA8jsYtf8cz+pOmj/qyMENZ
/61sWAaHSgdN82CTzQGXwZ5Vf/PJzvkNwJH9XseETbizbpS+9iz91FYM6Nu6cwd5huAY3nB5K1es
fce+FjOTaBRZ3sU9Kd3T3OitvpoIMTDnlFsbhOzBtJ0oLEvLb65bMh/7JvXlM+l2dVMsioZGuIQ4
mdOv0GFt4CHtt09Do6J39jyliewqZeZ9W+MdEsgO+xY8lCFymJOX+DszB5kZayKPA5aLaUHv0yN3
Awwb7G0gb7ZIIm8YPQksQDDzkjMUbvw/OUiOB5GFzoPngc5WvL1eRKsPtLR8FxCQw0mAC+z5NJc+
Z0Mmur8Nz1udp3DP8kNFSRPn5LsTANm6rQl+Re269u/DBKuZ14TrQaZHjGLGrOq3hAj7l23hEHfc
4YjUHLsNVAdJJ+1BMOSm3rtWuxStxI7vjPfa7TqOpb6SnwrTG7zR6o4/d2nXd+VuS/Ca2YoASnjL
4YevxBLmq9DGPUTD4MU/yEGTaEcb9LwHv7aCh243Eyhiyyzl58ZGW3oKUozjGHWSfTzZbbb3fkiK
/AGh2l4/GUAq75hmlmCERTim+RPKHcxYp6OmLA3/RiCOs0n3j63O0meBU0kxLvtt8uCCVIq7Mix1
9Y1u4zY9ouNquofQVUP1Yum/ChTTU9YItAxMV1R6QJ+nLxsi5/U71Lj3c3Yhh4543p3+WGvULhzN
dcLluscET1TDsgONe1H9TtJIt15WD501DI+14iko/ZvjBuedYf8jh+5Y9g43RdnX7R+odRdkD9nA
kj3HypXkMKTkteQ8fdwpCKzTn3puxXuXQO/gpRECRJb11TvNXRbzBJW1puAKS+q30SQsr/MYikcU
0Dcjr6X/l+bWLfqpEncXzxCgDE+WyKGqSLxZfAFZBdxc0JCof5ZoxDvhgbmvcUs7cbQ3Ma6J4SZx
dhvPpN9QJMCy9UtCt1bMDtbDODddxl0sYf/LiH/3P5DfqrrGQEnjqYkRKzFpILXn5NLeVGD89MRD
6fW1d2wYeJHBpP2KLLJ3A2GeKgbG5mqSdl/Orjuor1ayxhfxHmwra79HiVfS1tM/G9n4q3YnydEw
eG3ermn3PJYm/eFhBvlKnFYhRaw8LIYk+M9RMSwj9lDljd2XMovj3VO5g1MCMXuzHv0qm6+d0VF6
KFHLRd8CbZrlR6uipTzw2ibeAQFnqYqENtexWEIH/a/MAnLT2qEPIMMnm34yVVNLEWNLqA+YITCl
oflHEZmVm+UXSpbS3lwb9DDx1TNjrZ2Ophz/s3aZ0SO1FXIWnvm5zAHIYC9GW13SUIZ4RrOb7Q4e
iXk+d2CPalyQm/Axx6XqJVJr8ABYoRfg1V7/GWya4LiJAEFBmzDS7P+YkeyHhWdbTpWUTKOnKkFB
OxC33JvCj+ueABXWO3bvsLMLlq+S9L55Gge/KGuF0WIIa/E2ZnEtEY+IWOV6bSf3OHqrM6LYKIcX
3Js8bJm/unfM6WVauFRovpFDFzr3uy88VbR2KbfHGaSP0VfJLCwy8P2KsSsmcJyXAnmHUp7+JP10
jvMlgewriXZYIedS+1k2S20+d7uDQys/bhbEXbfH1FRd+A+0ht+hxYBZXtxlmRi9ea35lewe+Dm8
YcQvGa5kIIZos4pkCp0Ur+MN3yj323g0VQFO3TmD0ERS37j3W5OV4uCLJnynBHkqMQT5SHHiqpqB
0yrHWYptX5Z3ON8BVU6PCwHovynLIvGVudeIkMFG+SafWM67p1iXmIoAokaRR6hml2O6ty6uy/nm
ko4cFza3we9Jf9YY+/dAI8vX2nmrOdi13R4EOx8VAF1Z2vOw3kSbENDui3X5Uh5XDVlxhVFbJfk7
8/AH+bxkS6du9pEvsLWAdKhbYUCaQJ28rBuhGNbQw2KEsBGXxLir59lZZF9U/cjC72R8iGMUqvRX
ECwYDkBC0aGL0F8Yvyuynwie3vF88zqICWHCTdxpHNpEcjcdXEy8yARzUM3sM6YC+/fgtiP/HED7
U/euS18dY3I+Qjh9VCVjch6afcQ8sJTdy4yNzTuk6BaBesHmDgjKgVe4lFD9SrDmP5y+RLqjpcc0
yE9ig5NtSusdoqDfeN+rjKQxJqQleWh2Vz9XjbM91743uAUKJjGdY5HZ/+iNcuZDG2moQ4LQl+9Q
GPI7JiSuqTTou+jizejw7xWk5R/RlfgW9i5Yo2Md190riVUrG/8ULI+RhKG/KQEW+I55Em+hVb1/
JN4G7WS12/auJFoXT97gdtc+llHC7u8F5TBwBDcye+AMdpB/lZGP4AdWvZFfIYokoi7w+cztrwZN
JJJFnghx54XOZAoVRRnWkYoEwBfXZQ1/DqchVXecXet/hAEQ085ytdTnSUTDJ/0uToTCqx3n91aG
o3Nqhj59bIAnuVsblx+WPwRZ3eqCjBywaqFCkG0Il8eWqsN7D1fkhOGpt6E5igEg82MXUfVsLJwe
NXaT+9q5aa/u24wyuKMOZNA8mmSO1H05BDdp9pJ59bG3TOxYkbr9Dx5iqCN2G4YZVj84Zzji6mc6
My/xnyij/4IEWPfguD12A7pFO0qFNLLDi9pNmuVD75dPZMI0y3G12fxiHOsF1wii2PtRqjJ4D3U7
/9pDz0wIlRZJ+H8vWVPRKmQ6QTshOkrQli4jOjpJkPtcldu7+z1+mDF9wWC9vQVDhxbCttNiitsw
pu9mmdSWn7HH6IffAyLN9m3qFK1UExLKxgTl0XcFlwVKqvICU7B+1/4QfIK8tO0BKRSJ/WiK05SG
xkp97dQpI/Ne3c09YPtofqk90z+zoXN4AW2IIcUiP/3rMyHBIM7AODkCabt+GqdbYPEWTsUTJFAQ
UmNu2YVxFWkaQ9wek1xWcRyxuHdFto02pFhWIJpewSFG7oQddnChEhTfxCDr+BS6zPYvmTFZ9pzg
G0Lnl5jq1QE0XJ9sbDLCGQLWGTrQIE/TI5bOUufWGdDTCGyqOnenUQWXMKhRoXXsEUmxwellOQVe
8/vQRSsOugWjEKRvUh7XMHDD6zSPkjSAGnpLKmeez6vocbPWy9IXnmrimNO7HCb0+URAM265PyUx
w1DRgxzBW9tAXDzg3puRTYkjaEQ08/7YXeRr67O7LaFfXwwVKtUdhvgShXvTOeYH044IWP7N0Dx2
aGf0P1a3IdsPfSlIKQIi7RPu9Xp7lPgIPoyvkc8OmlniEPi+md420o9Q9O2oSvm4adR/NFmyNNdJ
duvfrsaidECrNHE+yCT4GQ3O9ti5Gw/h2IyyO63TIr/b1oq3pOl3YAgzbV8Ll/XfFYVKfLNKLc9D
3TiyoE5l89H3u+h6k9RGb1G5oSKMVBp89rW8HQVbUooc293Q83sw6uVGoq48NJMmt0WHKMKKjM+Z
HDbOoo+IrAnEVqqpPnRZd81bgJQL6p9ztX+bfFt/70RqN9SKenkGHFaSR3HHTrNUbrpe4IPA4aNK
i+jkehh2DxL88V+yMWcWc7C3j3or8ejuS00/3oA57r0ns6lEpeuTqEI6/IbNhlrNL73LtDqMxkGw
ytX4y+X1VgUy0uErAX4negc34lpg5yDIYDBuksNOm08SlbYQN2LbPomhzMidTl3HPWtGzAdkEfUn
QiQ09ZHcW+LZiO74xOS1qhPpe9V0LhE8VUjF5276tXOPM4O5XfDGbpnWuQgG1P1uM6sXZCe2uUOy
VPEvx8YO15jMl/Hb3ovlMu1K8ZTAKDU8u2GMFBpe4HObkQ7lyazXx24fwy/lIzs9/E/aee24rURr
+okIkMV8qyx1K3RwvCG2E3POfPr56AHOaVEaEXvPjW3AgIqVV631B5N8Hvp0RUumW7Kh9IAlMgBM
kRku3zUe5j/hesTVNnYK5Q/qHXirdij0IhlLeR6h88YdZ6MWPhh79IuGmgKfPOjQRbKMWm+eiVRd
mmHWexveP4l0Mosh/UxSTIyFvzb5wqGbnDpiAnlJmtYiWip9fMZNzfN/cgLUygJaWGc/98hWwMkT
gX0gXQzfHzBsHL5q6AI0dDMlA1jUlUWYaIft0dQAZnHkZS1RRk5ItfDDiAOnifTS+NQoQvP+gbji
etvEaIJnkFOqTU4RaR8WLbCMjCRltyOhklOq9mo0FfQA/OTSEIFD5UWTTbEcMrOFHaAn9q8RXHVs
KCLI26G0Wp2APe+LpzGV/I8v0CsHnWCqn0Jd2KTOO9hi51Rpy/yVYhUss9gaxQ0kP1SKU6QmVbiu
zUT/WgVuHyygOgdnh8ITsTyYp6+Z0kNraUQyuLtG8vsEY4WeJ7LdhA0FgNSNErJFI2yDJDwLga2A
2UskNwXxvpn3yikpB/csQ755rhUDJvaCA64I32KIe/bJMNtEIUqrArjfS1mTJUU+IcXCM2KTBrnu
WEuwKnr5Y4hRDy9WZGzByy5iSzPbboNEP+IvLwDylVy5WH0Nw2qreMKPYfXACIzdV7tHYyF/slRQ
wbwUeW+p7tqAU6+bUFTgh/t7tMctCbcIXYkk4tTCy/8xMmOQeQECeFqFfpNBTU8M09n4DkqyySot
hEh9YMdE3+Eyb+TkT1a6OaBMitZte5RS/PTeQKkP1lqkbUvkJfsIKahpZTqLWlX63yoKLulhcAg4
qDBoWfLe+k6cHTxOQh70kZV8t9FUki8lRf2Rr80hb/2Smrh1L8LsbQo3lghtFN06P6r3oUSdf4tF
ZJUgY200JFtaF6/loTeKeN9nrafuKvKc7tFuhWwcItvjzBTl4MWrVg7M7q1iT+MdkZiGATsDTYTP
eS2C4am0Qt05wjGCcSV4oMLjoiQKIkJh91diARYPYtYiYXfpxK2QSNZkPgrpleQJ5J0upH57kJCk
w3wMERh2z4BKATpGEbgct7J7fpZKerPg5d2Oyb0crfk2TkDDYVV5qXsrBFtfd8oAmdimSgD4Ivik
N4Xxj4BGw32Rtfarkg0JHhSCNGdPfRG6UBQHRDbcOwkPcdvRF6Hp9BfN0bXmTH2KO4wdqX0qVQt5
e5c9fmqkpkHygOm2D5Je2D87L3d/hAzAsPZAhsskGsjsrOvCKH/GXkv42Go+yU8T57CFo7b8pu8M
Ldw5TQzfssGVnJ0IM6nYUcPrPjeJ2W4SwxDltiqdrjklXYHuigWo4K2xSe6BnYALvOucDN4pGkAt
a8UMUQtsWIGnIeWGffJMsD/gJjkdkA3CFpRqd7Eb4qHK12mVp699//e+U5XuU65SiQNF71HKhEKT
GEuPds2l19pKR3ZcD2Gb5LXW7Zw09L4gO+Lzaqhj+xlCK5onODmleJ0quIYDtwCm6uug0Rckbet0
x/GecWZpDfI/g+e9kOxSigXPdlJ0pcwLbExcKeq6hIv5Rh2f+rSaR9K59zyStYUbQ153Grv+07ZG
xfOUDZStA0AVPNXJEackBmGmnVxIog7SDyn+UR05lCdrqEBNdzjDYE6AiI94qtXMAmftlgAoZOqz
ORsq7oK1p2YlXXOdangWJglQ6OmF0yzbknz0QjTKwIOk1IRyiQq187dWaXkjUSvP5WfRwCygaCCR
t8uKrulWcsyLa8n7VwZA0QeAscy0hFLiNkgtUJYLFm4p1HQlQrf9DeyGt58D4tReKJ5Za9u0NF2o
JNzX2xQNwWGNOpj+6uWoJqzQ7mhe5Naizl07Dg8nAHqsswjA26fKyTUqxnZZrkyNLDPYObl4QQLG
J5+FWkPxbCI09rlP2845pTg6fLHkvliFQtTNt16l7k0GvbcD4l6K9uxvirUQZtH+A+BYNPaCgo6c
LFEEROJFCUhFrgGeAHJVERkAdcHTTIGzWehfsvHZs3J0M3f5YiOL97Y2OJ8K2YT3TPVWfzMzuV9B
Lm/OeVNEmwGkqwuQ3qh+QeMHwANDhMw7QnU8NgYSvvKaV7x8RnDGHhnLFEsXZCBDOOuQuJW1BM8J
8Q6AyIAIAU5AL80Gqu0iLqIvYdxGzpMVRVIHyDuSV3FgIBhgKxb/tjMdlbNWb4djzqP9ZwrPALK6
1Aav3lDoAjId9JgFEORapVgJuHgToKKvss7s8imVFUdkZJmK5DXTXPIoiZyUfxKlyX6kpIb5giKx
eKSTMeh/NHpcmORh8+4ck9pqF37iqPZvQ5YoHqkU6LeuEtrxEsBR9YaMhJEtGs+KeRVVWYLltJGr
h04rqJ6Uie65+9QorWFlU3zK1lYtkLW2gN0/KaPU0LpPvebMwdqEa0pMANIUjgNpq8apqZ6yuO7b
J6gAMCZaNEiUfe7DEbN5VAMElMvyR83ZXz/X1ESdS1pKvs47ZRArmTJAtADaiXIcbENPCnZGXEMG
8zXT+wfKQAAkuLTb6uy5nVEyPR14r6CsjU2VQcs9V1TU2qPcOB2lEhgtfrgBzGCxcNsQaqACC/in
Tw74H3R06h8o9ZXhmoCiMREKsuE88m+RHk24DdKeV0sj4AdXabTOqT+laELApCEp4TfAjRxiKWlp
I2EeboqIhxM7y6ceuPQLVcIbKnIs58Aph26krkojkghxPfRomqGtL5Dz0bdl4WcWoibuAPivWuq+
Vqtnt5QScCwwiv2WS82DnFEsFQ7r+JUc0ABHE2VzfdNW+CztbD2EoEiZrVY3A0qQ2lPfUm4bM8GC
0eH6XfE0HbylHynVr7bO1UusoQMbLe2aLM+xR3IfMarEkLFfQzioyp9A2sTaVwVJCcq/uiS1L6So
vOIzcEnPhdsOlEBbBWBegMQICoPkBlFWST77ZmP8jDhogICo1CjModGo9LQGmozg2sxo1Rbg0IGD
U3LdxFlYOfuoBUO5Ra2nKLd2S8DChQiQA8+soAgzwM6GjaRkVwT1IU1iWMleU6jHrnNl1yZL7Snq
jyHRimeRkN3/aoLqUi4VKER5WQx9Zb0GWZU7zzZkSbIXmSQh5wtas93mEG+lr4pWNil2KPzaW2SS
79/ZeUEZH/qLAIMHTTzU4pVw3PylkqpE7GtyCxYiTEK8BcJ37dUgC4LrPGyB90gjJTJX3Eo+SABt
wn0Ha9vdcCADCagKhWemXVSoDcSm5X3nhdmVW+Qs60sjzLxc+61RNwCVK8ndQy525WXWpD2sLmgI
ivRkkb1Ht8uxPefFCTPxM8gkN99nVo5DtqHaPEPg+BrfOVMqJIYq6nQIOrlWE5JtMFWLulkJMCb/
mg7cgBlEutgLD54XyNV3SybgJjkAFX6d+n2unnT06bxdGgBCQOEaAamFTiYPg5UocMMvaLW07ojS
1eXXNC+z9IyHChrVhaqV5aW0c0BvA3Mm72EKuQTtQtLV/F2rM4PqdF2S9WjawO9Wcelp8YW8edcd
VAPwj9SoBlwAU0sd6Gx1oxEq4uN4RF52+KVZje4DzK2CHzPyordStgIlQ7AkuowXuC4mgulhEysW
+KfqCHK49t9EFK9jkHg0CMRJXgyS++4O0aZOlb21q5ZLZmpOe3ZUMJ2qeVqqQOoexW/IgxPVUIk2
msh062Mb5f26KdAzL0BFUZdtsx1vcnKBhPLqNuzyeiMZ5rcEBtlebjxxdmEMODOKqzdi34qwAXhq
MqXrUcV0lJj/IPat16jbeGlaHylGrJt+F8S/bfcrslkzI38jVf+3HQxvgFehxWNNRh7/rFpAFaqP
1ktXvafLvtubR11aV0tTefeTY7FS3W2MPMIyxbrhHM/prN9tn8Te6CYu+IJp+6Zvwjmp6iP06eVQ
nwa0JHgAuPIWXr7N5aFnwOz/8BQjFbvORixute/VP6KVNlkazqyCW+lYklKyPA46Jjk3HiBFBfex
Qc/rSMXj7OYbykrHIH99POZ3G1EQAGeVmYYynVrqlmoXgeo/Klr8AsjtSa1fA+3tPzTC843UONGK
0CbitGHiqpWhOc0RgdfPtqH8htH9YnnqjEzxtC8sTq5lOHKmTa5Nn4olG5JdypaeoTDkfymUV2F+
svKZJqY7gSYUGaiFoSg6cZQyWSFEe3plEUCcg+ylCl9D54+wfxT1+d+N17SV8Xj4sN98dLSHqFCC
c1n8EP4vyz4Pc1YNd8bqqiOTEyaTOsfrfDU4m/4nRz852i8tnZE+nhur8RM+9AI5r06zG3rROhfd
PTFWcvDal/9ybU3HavyKD614jQpPR6YV1OiWkZKiGPNVM17+/yZkcgD6wM25vfXgrMJjCKXfFqhr
EczM+vTe+b89ITRRRytJWZn0hApzJmWyEZxHPasFpZeDXMHlfNyTu5NiUc7VOcgNEFLXw8VTAFgs
EvRnLztbqJIGyFYq/q+infNeV6aH6dgdobMdVZOnuKpOFrHZJIrs9WF09qtn3sd++QxTe+2DPRuy
b71O3odKCUqLm0GcHfNriES0itNeR27fA7dnIyj1uOujBP3HS3X6Qep117tq0BB55YO8QawjhLR8
XVAsdFeFlMHKahfhl8cN3hvrjyMw2WNSkzpGSVrh3Nhb8U+CRmFsURmbHempFd60Y5ONNpg5aTfA
Q+cQJcwY6CtkLfAlCIfZW4TZbNh7YbcxgdA/7t/fFTkdUUs1uSNUBbTwdMXWVqjI0Auis51IZ7h3
oLEuyLQBKEcCTnoLX80fvDWa5/hgPMcI/5BInZPpvzfGlmZR1RkDFM2YjHGgenrdg/s6ZyuvXnuS
voCGh8r3XFfHg/2mq7piCIDqujDVyRj3iuUAWKuic169kjRcoLsVEeYr35yF+aJtkGYCBhYtZwZ4
6kFgCrwyuPwNmXDEEMbkSAgBCRWkKPqLwB5D5iVUIiygrbKgeTXadyV9IrUU8OSvza0lfnR5dBnn
AghFj9BUtiNVtdGbeOarbjb25KMmh2Hl+32HeFh/qeHu9d27D5feRqSq5v2rpJvHQ3BzKI6NEQ+q
SLTYAvuB602boSOpxw4jYLqv5A4WRfH73zdg8PujGQdSPtrkRifpBUhFz/pLSx1IVRF7lr49buHG
oGicxY9NTPogNZ1u8bbrLxl5LcN69rRf9PmkhesWAWgKq3tUJJrcnpmn/0e7vB5MUydcsSd7g6wh
KnpJ01/C5NRk3xDWW0kj+8s+SxaCOj+6GuHCfGan3GxIOsswmpgD4RVBwHc9YSWMiJyq8HCRkCWu
YhD27EmwD0dtzr39Xkt4mym8kDTyZ/LkPLdyxylaN5cvmit4HhZLJ9ijQA3U5vh4Aucamo6jnXSh
5kbypYagfoKnKJHwQoOVjRvtq962Vv+hPVOQ4f0b+luTO7rndcorrpMvogwXUfVmEz8hsZ7H+8ft
3FyIAkNd3dCEMFj6QkymSndBt4CckOFQm+dKD7dV/u7mBeI8Ggl+cWlS+e1xi+L27KBJk9gG1QVC
9OmBFkOPLrW2ly9mikJnpEk/SsewPsUDxYIY5agnXVPTQ0nh56CVg/JLNF2/MSrbQvA2KE9xQFFk
UCCbLhw3iJ+6CoQ0OmD6ATGKRV1l3yvYErB79WrXoG2wqEieL6VWOsWWHuxRh/S+wVL2ZnbavYFU
R+djxWLFC32yEoFjpJAXhHxR2rfkW4A8orIcmlVVnLKZpXhnT/MSRG2Q3ADHoTK1AiN/JKVlZrO9
0J8OM2WTGcbaHw6q1S0zBFo6+B3tgEDQ0K8fz93t1I3HiI3GNYekSWB3vbHTMhTYP3TDxTSkDQR6
BCSkTRMfPBBQpfr9cWN/H1JX962gNU21MP3T+UOMe/JDWB+iLQPK0hwubokCDsyUJ89A3T6Ivyox
9TM0c9HZqn6kUE5h3Kwqdfj6X77AJlfFzAqVR+X1F3RCB1GMeMOlLCWWV/GZ1Nfe6VZtoO9h/H6H
bwqe2bDCRU1k97jxe2PNnY8zoI6XJMHVddu17w5BSeX0oiblu3UozaWdJG/x8MfKtv9fLU1twDwq
l8D+jb+zmi40yMfUNA/xEO2lFn6IlXx+3N7tWTqmGYiKSU/pXBCTeU1UoCN26MoXenioDWeDoC7E
+uzVamZaurtVDNJ4rFqo4rx2rgeRvJ03aHLMrjznRgp4/mdQvuPkFEAVkhyMqSN5nafm3A6928MP
zU7WDTptahwWNCuZ5aZotn5VLCUjO0aB8+44Alzu2nPLo5sV6O2ukEqqpfbg2+E6I8FZzLkjjnHp
dB9x3pLRMnUUrozJSupE2qRoXcqXpI38rd10fzBuaSEdw7R+PLP31ixvAF22FSxh9OlKikWigwik
3xo1jHBA7HYH+CxrP+nQQB839df+dtqrj21Ngrah6LJci0L50uo1bBn8OZaU8HaalHyiMH1qhSot
A617HvLihcLAUzxob3GEXzGSQEvUeoN1GQMo1ZEqX5g2YgyJokKFkc8ukrveUL24voIWnFQMq5SM
EyIB5LYd5Zdn6VsBRGyZC2dtNC3AVlHOHX23Ia9pco0Y4CUF2TJ70jkTQ2UgfAXXstBRh1WrUx3W
X2R9CJZxlGCYoyY/kJXdp7n2nfrK0be8Q1SkAiqmugPbOszcbne/R9V1g+SabvNV1/uI4IuMqVPL
l4rbdNHqIliCT9RmWrndNhY3pG5RCua9Y1mTB1YBPVlSVVdcrAJUeCaeY/M0YBwFHlXePV4+d5vS
8a0VMiGWLU+aAng5+DVZPlYPrxZk2zyUGiloAvl/3NDt5qNPBDqcdja5/GlcgHpJNBg9DQ11iTiE
yIdthYXO1k1VdyaWu9uUIVOgs1FnMMQYony4LyWlj7OaMPlSUGf7AzXFX7p+m/w0fOPn407d7nM6
NQaNQIqELVuT801FAFe3XVpKKPxSGkbR42Bc0BHENSmaSbcqY+R0vdFpDNtfCx9lPOOnr4kw0sIS
gwRxycjIwyeksPwJG5udZr5X5veYYqXvf4ZhhbTjLoRDpnoz7qC3ix9ImkGsypFmUfyYrJXEg6mU
t1gSWD2QWcKAeJXIsfEfFgqxvqlx3StgxCatoKKkUAFrxYXQT6YCr4FbEslSvD6eunsL/2Mz4/9/
WCRaAdkXL0hxSSMOioPkvyAfCebkcSt3YjfGbLzm6RHrflq9ysohkxxUry6B+rsHgyWF7xXKjUm8
C6PfACMWWvylSsCSvjxu+N4e+NjuZBT7jCytavbi4lKa0mLtyWx3SlZtHreiiDtr8mMzk1FUjUxt
h1gRlySFNW05Kn5vAGfKghzxiD7DO6Bq9sTKxQnZYP+Axl18DM3Qf+6hP898zdjYZINYHL+axvnM
2Tk1P9aqBEpx65qXHoQAL1LeR4h5LNzCVNeIndbrx50fw4VJc7bJC87mjGZmp805JNuNUENnrAm+
q+gXk1FZut2LyFixFQwCt37y8nJmD942asuQeXXNMkgCEYpfL1sg+w10mdC8+Lmyk5LF8Bapl7ZX
nsPg1TIOtjHT3p0Zhg2v2YRLGBxbuDZeN6g6QQd2q7UvQqnXOUIDpf+Sh3sko1G9KhZ5Q3W7/qSp
ytKEW8jhMTPKf2Ol62EGDGlB/RpPPmK3cQl+2Kg2UH0r0HrvJa7/0e0z1LiFFmwVoDdht6ybndch
9MaQo6cuxS/gpIb+aMLOQHcmR6OoNmIc8H7Zej6Tmbg3MqZF5G6rqmWMhszXH5bC0AQxoDiXEGg/
kA25JMY6AIBtAOB6ODiSPoDU+NXY+LMmpOOoTwaF2RiLbjrRvGVOrrhmUCsQfq770tbic1bsM4zZ
6w1pKPS2j2bdrW00IAsJrRt72KbxUfcvirRz/XJmy925lChNE+jygMFVhYfq9SCA8oeMoYTuC9ys
lap/lgfe3sVb+lNQlT4CFJRTd4mkx6rNvpnuzPU79nI6Ch8bn4xClugw1334sGFibfIeQWUI3bb2
HXnpZQa6SHHSmUm/N+6UPFWV+0m2MRC+7q7fy6DvdNV9QSkGgpMPegbFOnuHIMNcNv/OTh+DC7Yd
CCbNnGbzcQoaerM33RfjiH6d5u+T7mS29iIywnWaf5OsuY12E8yo1NcBNpBj4JkoT1NgwHiEgexB
8DL0J3cXafvePWrBn4YxDYP3WqM8iih2tukN9xS15P6WSvczWKHKIi2FtLWlpxIpVAf1xDyTlnm7
hSTkoWYcBf5MfHwTiFx/6d8n0YcjocXAERuxNngp228qhrf178cn+81FMvn9yZGDxJNZGg6/rzXw
/a18CV8v9/9p6m//vh1LGKTKDK4PdRrRWU1RJf3QBy9V+0UrypOVsWNjo3/x3VaaGbN7s2tpLCfi
Kq4tefJySXK9raTQoU9mnGzlLo0QAcx5Rg1Zuiv7utlDv5oJQpTbiaJCRKRqUyqydU2fDGRVct1X
Zagc4xjwqDfqe73owcr9OrQvunso4xdB3kx9x/wDf0dpYUrGTLfvfIFQ5PEjDJM4fXpIl35YCbvL
BfyP+hTnxSe8Crb/dhb5XbypiQJsdo48fsKH1Vjj3VDXSiGOgYHnI1oj8jcz/mOYc3W3e10RMsc+
J4IKGGpy9qjQqyUY7AKRZUDn4abUZ5b931+4Ok/B531sYXKjwUR2TS2kBQmM34izH3W+n2QHym+6
TppT2WyL7EedSPtM/2LlK1xvzJl4424nOdNHKK8pq1PcitAk0499XRx1NG0HGVvhYPV4um5zYWMv
ySngFisbCgiV6/lSI/CFqR6oxzhwNo33zI1tNwkOdCnk7l+2f7Kwp1CzeOaqvDnPx2a5ISk/Cczn
pyWaEoc0a1BjWEHxMvATINy/If1W1j73nqXgKU+/PO7nzeXIUw0gk0GqS+aI0Scb3muHEGtJyz5i
v7YMQuhpUbYWGRbtSKXkqHDkMx28jQVUw7Y0TaM+iyu3+fct9GEjhHmQWQqF/qMOl18q8M5xrH2i
oAnd16sErwwzOUA1WUgI5ikFFSQJbQXNXzzu97gNrhfx9VdMzhyO0NpFIt85muJ3j5dScs7NmR0/
14R6vYIkYUKs6iPnCF1zE0R7uz20KKj9h36MWljMH3mTaXmI6L8nZdM4x9ItUdq8VPlzbc+g/G7X
pKmMm0EfnxQKQJvrjmhY2CjRMHgnKzzoX5Vzpq7l4Fdpn6MEd9TiX+/t69Ymb5ce144xXeqdXByO
lnUMZ14qgXA/HjflduGPoTERuaoadGmao/NaLw4y04fYOST7OH3zsYB3lvhj93kP8/lzjNcKhPg1
9Nli2LcqpkpmNrIBzxDc1oHRrJ3emvmo24ji+psmXc9FJlVh6wanQLMPWIiorb13o5cG/fKZ3o9r
73r5W7Aq6bdmck0QO15PaYS0tKW1YXCy/GqVm18yXPO8hXN2vZX9QkB2Qket+23rl8ftqnd6qJgA
vEFn8MzgKXDd7mAHFWZVTXSK0Pv0UJlbYMCxMFDCSOqnRvmhhMky+aXq2wA7EkTqENRcSNEO5SEh
IVC+CL9D07LqJ0lat+jhBV8iijwedBdIO2d8DIL8DBE3+q4WVJyWlvzFRgDkcR9u7x6wM2MOVEVt
nQzbZDcEZChEXhjRKY/SXxbwDQ3O3eMmbk+O6yYm6wAfPlurMOY6uYBk0mbfGau+mEkUzrUxrpAP
x7Da+HovetrQUXyUn0p/LcQMPO82rcXNDHbehAaFEaU2PThklA91p8SmQSryTWlelOJN40EEWx3+
5irS93BLFm0Zbr05POhtHHvd8mQEnbar1SGtMCG03r6rKYWjCJPXXQkj5PFU3YkTrluarOiSQmyS
uXV6ggBvKivXWmO+6VNStrbVESFtb+b+vNsznpWWRZg67qPrecvUOA5siHOnWPsmVcWiQVRYZN9y
+Gk+OraPe3dnu2rEB//T2OSYkDstHi0v6BzcCujEav2PmW4B189FW+MoTc4jGoI6oClkrm5gWyiZ
DkVYM19ei1mCsje8A5RuswIUFxyRXuuMC/4HFPDT5vS4i/cnkNwIeCkiSogM1wOKfUStpFKentCF
Lzz0dj/hOlqkMDs/mfKlcJ67YOYUvHf3kAgBEk09l2jIHuf4w96TSx9ds8DMTn39j/Y7xt3Qc3Dh
K9el9DykO6NdOz8FftjWsT33oY1A+7LrvpnN2jDc9ePu37kG+QiDer3gbjflSe8DHHBkM0myU5rB
HtCbZdi7S7CPgdgJN1u4aj+zpO42aGgmwA/iFVOfNNj2leuRsMxOpf4VBP9Sbo+B464C41Silh7L
M83dWcFAd4k1edSCi5hSU3JzkBCMERkueR6AanzkSXmhVBTUc+CxO/eCzuo1ULYb63HTRC8i3pTJ
8zg/wWpGIC1YtuVMeHCvBeIv8kksVrKt4/9/WDYiq2GUq0l+Kv1YeeqgQa1R1Jg7YO63QrqSI5uY
Upvs+dEUMEuQQzplVlmgipMpF3jHc9iYu60A1xiXACkNddIXMJpxVIZ9jqYEsp3x06ii/nhl39vY
pD1Ju9r6WOGTJ7vMR/O99Gw/P2HXs1CB1Z3RZZSrrb1N3KPCzWphH/q4zZtLFdEvyrE6iTg2N++q
6xnCGLzOyoQ1AFMmXRaole0MbFjWhWY2q8dNifGCvjoyJ21NNhIu4ughu2F+irv3OPj1GxszeHIr
qXrqMQa1tHMJwz97cZIVbtd6dQ6+83f/Ax3a5pO7L5GJdMVM929TA5NvGl8SH1Zoi6aUklt8k6F+
7VwU6vae8iZ537AMINm9QNUk3ELmd9EM6bdDC0lp83hUbkOOqy/gUXT9BaqtdgAt+YKq/ePsHOfP
KHGTnwcVGZdho5uf0+Gzktszp+jNpTxGszqrjfhdcLJN5l3N5AoPqro+WW28zoyXRjkIM1lG3ei4
8+txF2/WGIUWk3MGJBA1FxIg1z30TbXOc8MoTnkcfc1Cd5Nk2FHU9efHzdwcnGM9x/4LOoKuSWbg
upkE2qBOLb444Xm4TtU3X8+2bXpscfV83NC9/nxsaHLehCVDG9c0BE7iHYdvWNL2cdDSmWG70x+d
jAOPDphyvP0nESHCLhn8bp/+oBOLl6PlfTKzTYoK6L/uDguBk5PLi2f59ELNENi2cMYoTiZFpjK4
+OuBV/LjNm5Xuc5qg5Nijxl4niDienKqANEvXQHeqRhSf0ybXKXGpxQQRXpsPQK0lsLSwV+oCdFh
RFNmBDlCNEfec/P4S+4sfJDgVLeoX/PHFCwlxzAtM8ipJ9lsFvj0bGX/Z6glS8f0V5o992y9PfPo
NwwcbeT3kTya3uZBEow2AS5l4uzb4P5Mc7ga3koVpMaWw7Papjspu2Cj/qnLNvb3tnK32NGiXOPJ
O100S7IvhlkvgJBHzdnGDXZmXm6rkH+/j8fhiNal4jZZZGERInhMKeBUF/auwhbP+IlvJSD578oB
0cTwPTMX6LdI8iEKMQBX91l3LD2oCKh/aMfCXnjR58cTNN6jV7fE+EWoRygakBpKCJOVUmMcXCGb
yW3e519gvSzhZM+kh+5sYKDXEC8NDYQQl+31YoTp4nVJm1enTBkwQD506HOFxsz2vbPQRlIASFrV
ILt9c5nXpZkPYVmd0vCgDH9y214Fgb0U3ugwMgeiuXNWXDU2uVoj1PaMxCiqE3pkS1HD/PrZZL99
Ywa3dhMK6ypzwoWhQveyuTuuB46cUtdg51mfjOqHhDGQBd9IAZlPXlvIn3SST4/Xghgne7IYLEhs
POdUcjAsiOsG1dbNVM1o65NnbdUqWPNcRfSm/Fqh/qPap3KfoAxjrvuf6bv8FO7Td7v5ZIcHVurJ
eCq13ePPuV03Y2WaCBMyLRAefVy6H4KFKMYhN9J8Ci7JpTJ+W/FzgPjUv2+DN6XCkkGX96a05Glp
JCEfVp8KHKF895yk0bJqZvIct3tMA5/LDiAvBMbr77B/6IintlpGYqs+1SrioJXSnQWmFjM9+Yvf
vp48TfBKtTjt0ROlinQ9XL5ppwWyHs0p0uJj+260RHAVLl/50vM/xd7LUGdf5Q6JqNI54CDWO9gh
aXgwaMAf1+67l61bBOyiY4qVWv6GYt8z3pwbDLQk5/XxoN8ZD76UWh78K06e6bpGvUshOM2bk2OV
0r6KGuwVyv7340b+1uRux+N/W5mctVlR4FqBltUpHo41ijwa7m3cAto/3kWLsabGUA1Xazu9dHLy
OftjeBsc1VwRzaziO52FxcDqGhPJ0MEnn9GkhoP1admfAoHZb4Pm0UxH72wT3I4IJdTxqtenKVPJ
Qx1DKkV/KnGQN1AYhsQWldXq8XDeHnl4hBrEfCgvcrz+vXk/rGEDlfF06FAxVpJuhwLlQm/NZZJ8
EdlMQ3/v6Ot54+pGLIAcAGwMlsf1Oh6swcR0PBUn7PfCZWL6C0f6EuBfqv3W5XWMURPwb9NpF9Fr
Kj4X5QaJvk2YtGffAXrMMxFFt12DZmG/FnOI7NsTmcrUqB9AzoAgcVqbKrzYNwDraKcBCb5lOija
akBEGkvrDJsELTaQjpBBqwSo0z0e//stc4+ahN1cC5MXhGmlvJFLWi7IvLdkx3HOWcjIIe7T8quP
W+/j5m5XLWl/FVQBFRDiA3tymFimHEhDEGgnvwA4ImWbSvJnTsU7tw2AJyA/cE05G7nrridawaWY
HJetnSpvnV0CaJ/VfsApcRv/jk7xc3ZC6j8Ui/YZhKiqbSrU4ZSLsvFXyhKJ8cf9vXNaXH/MZNUF
jp2gdWxpp/5FRhPbeFK0JbV3QL9+ty8xfdnE+fvwGeZMX+3Exq73Mx9wG8CM8C/gaUCOeRVMEx7p
aFIAOEo7IdBNGXepKi/+k2Mmn7JALIz6EHlHUR9C66AryNtayEJvAv1HUL+2Px5/iTqGFZMNyJdw
cAq866BfjQfOh60u6bmZG4jBn8yfVkQJe6FVWH+fpaV/0f0zZnO1tI3zY/4kDt5BOwUvxrk4RK/D
b3gYYiG+KOaOgpQN1WWZsUdmzodx5U2/jrcN2VGbI5Xa/vXXhUUp0izg6/rqZ426fmW/xOqfP1qz
KhBZTrMvM6Mh7rU3kl7QMAEWqk/ObxcOncByQz+p53ZUI15Ul27YuK/+OtQ3iJxFWySL2u6VWiSW
Ve5T/tlWNuLYfBvQcz1Km0Fbi2ozmC+6sUuQMMvcYY3z7dbX5jgctxfByIn93y8de/Jh3qqwwDja
iHVqGs3CQKUZiQtdm8tNj/29GX9ycppBwYb6zSS9IDylc82yReACSaMC0TGNiObVF9hXYzsBJVXT
qgXOahtj/XgmbpGSI+eXuMECtaKRjZ60bOMy0MdSo5/8/Kf+JDmrRFkhBdlgkN7vKv/cIzJby6+D
P9Plu+P6od3xrPwwrnrvKLVeVjrn0efCf0+Y8ew/zZ0FAojukVD/uyc/tFFULUKs6aCf8J86DWa4
a6xqi8L7zFPs3iFDkvt/mpksZpKoOFF2nX7SI32rt5GxNPvsZ0GiIxrNAtEXzWYukjv31nh9kIdi
7gQ41+vBU5Dciyjp6Kfo/3B2Xr1xY8G2/kUEmMMr2VEtdduyZFt+IRyZc+avPx99z5nbTRFNzDzM
DDAGXM0daldYtVb+FpWnAJHtSEOuzIXjMwB1K6yckqUv1JnWoAJAJgNi69Zepkdopni6doa8GPD0
F03u9qH7aRJk76Eivn8kl17JCRxA8kxI9H72Nij7QGSm6GxSVULPzTK2WcoU430rC1UNGvCUC6hR
4/eI8m+/yW+ESV9cVs865Nup2Tla9JzEn1UoU0R1q3NQQOqKdr/tIDCcRGB/ROmusI71pGexs5Q3
yN7sWtTsJtma5cqRWnzG/wLlaTZayrsV1xA0aORIV89pGD8gv2y7wPTg9e8QYvB12YY73tFcwXFd
2NXH7zF4+qbaJ5KjKC+edQADZqm2+wk9i7Z5RJxm5UC8rznjNph+MqjsGbys83mTchhrBep89SwB
NNcU5DXtrqwO7gaOwe/uBhhHoz0HHzrB3AziKzxu93dv8UBemZ8dyF4l1ea4EzL2CbJk/tBtg7Ao
kMwLEpvVLMisB2Xlo5cOJigZAwyuhY+eA7uhWjM6Y+DRcmXY5Wl+hRvUpOLdv/80kIo8xqQGEwLo
9lyC52/rCrFwIDJw4oevxnDqjGLXShcpCFeW8T0IlG28Njbz/m7ijZU5qOoZav5tXj7Q65WNVzXd
ST9QklfVbfKqPJiPYX5y4ZC8/6GTk5q/ede2Zy8A9U2lQv0U2/GbCndrV26a/xLXwEnGrtHvgj1s
+g1XL0AENSXiGzhKb/iW9Yd2emgQwhovQXUStV0Jg+j9j1o6I5TjABPivias9q3BojYLWOHpqxYu
WlXRg+evlK/ep4zUe+kdU5QjbqUwcWsAkW7IkdvJgHYazrAmE01/oyW14h6XNscCmsgkJRDdd/PP
Y+GbaQA9/rlFS60ZHlrlkCFndX+xFr/lysjMBQtaXVq+XOnnnnNn0iWWTJgMbSP7ft/O4qZc2ZlF
t5VBZQQFAv2Mym8KCU0F8KmIhpV3a3nJjAnchQA3Ke3tzoiliepD2+tnRUOlSX2EgFBS1lKqpZef
SRvRsni7dPCct0bQiGg91Bn08wCDafYZaE/+avSot5HKZT/uL9vi9lzZmjkHmTFptUQB4exZp/Gn
yDgBUzNStRbMLOUezGj+LeJPM4WzOyq1DcS1fqGf8xzaUOVYVSIjrsWm7z/yyCH4bVvW8/0vW3g+
2CfSDvwrU5vzbruZp6GHEqZ+tlA2PZmSX6AlJ+3HXH+qyKmZow5WLC4cQcaGUV1CbIALPAdgIIxn
JJ7AtVVK6YsUkg+31cv9j1rYrhsTs+qCEWRyKjaxfpYi1YYxT4B9Ux13SfKvB21gzgG2Q3AGkaEM
Ku72DMYjKoGRhKGi+EWvzS8Yqe1X8KgLl+nGxuxQjLVoeEaJjTr6xrc0xkHqVxgQFteL0o/K7Bqb
OoeOWPrQxkih4n1iPUXKcnjRdVIvVahiOwINdX93lo4c4EVACppuiIR0t4sme2mSVWOnnwXUTrft
xO0vjZByuJUv7rUk8PfQVK1c4EWbgAAZbQVuSzv51maCREgKop6NsuqXOuhNJzIb9GWpMKrWYLca
45D3v3Jp2/jEfyzKtxYhrdYlgJT62QRHWz6HyBcHK9CxRRPcXKZlOIIs562JLu0TGDQl/ayOl877
NAL868yVq7R0W+lb/2NjOjpXYYPlVaUQ1Couaex+9lL9EzKb7f2VWtobVAunpAp5LWB4tybaCo3F
ITNYKc1Td7IX63svyb7mk3x7IycXHYjc5r7JpQNPJQOmNprxTJPNTBImRVJnxMZZM16H+EjUl4Wh
I2fRv38IGW1gagpCHFAZ8zJnMsCjXkqBwXMLTkpMYfWPWzoiHWIrK+dtcRX/MUUJ/XYV41QrC00T
OAxV+SlU289qL38xAqlGWG/QUKjr2939RVw6fjy9DLxSq3kP3UvRN+hjtTTOlgBj9kdR/G3xMt63
sfhVNLamAUPe+TmtjmBE2tB6mXEufMg0qCd/qLKGhEqjEqR8GMP9fXOLn2ROLS4FEiHqJLeLSJtl
lAO3huktQaVzQEfJ/F6Pr/eNLHTSwOdR/YQnSAG2oM+ckTH4Kvo3jXEu3cH2uxPK9y1effjT1x+g
z2/NnWWCQBU/FMjj1MgBNw4KBelY2ekhEJ77NrKLDkFRuBQGt3vykI50403VfBDXQDjvMWw8cIBV
CH1kGuzvBrm7vi6rsh6Ms+sngKaUnV+f4FBBhxTxB7Q69WoALytb/2EfDDZBhTULYpF5laXsFJO5
IMU4S90kTGrUHwUhTfYuJYKVLsHSjjMqy/wFeDkZ3sLbHaeglGox0z/nYNRfeHxe9NIokDqSxZWT
/DeSmiV5fynb4L8DB/GO/E4qEITLPcs4x+hKq83G+jpkv4Rur9V7Nz3pyTn0EcjUyXQtUII/BAlQ
VWaX1XHItmonO+3Y74LKtKUCSI9wspQjmJdNrp+G6qCEJzMkcWC+ukZqlCEZ/yFB+7WJLlWzqwRI
fYjzIRuwxXOgU0NNqk2nuzakJlo+OMho3z/iS6/GRE/3f986/fnVqyGEfd2PvcEJbyU7DJgiW2sg
LXlwWgj0MabolRLBrYUqinLOq2eejf5DjRZsHLyYSupkzYqTW8gy4PaRcHCUhnVFnyVMbSHXhoKw
8VnxvovD90mCDjGkIv3OqP5WNZPt/YV7P6DChbu2Nwtdw6IvlDrHnmH+EL0nl5He+KBX3dnwQWnn
hS0WTtKhurixTkHYoV+xc9OjjwYJA7m1HDEP1UOqvFUGZBvzE/G94zIYkHyqik0svQ3Q3Lmek6DH
UjzH7Wez/RS5yOREhwiahvvfsug8pnWbQG904ea0SH3TZV6hJeY5Ppr9G/R/tk8h8age2ug0qud+
pY6+VMIxru3NQi7fiHTLL7DX1rUzZskXzfoiNr6jX2CY9ayPuVnYGXMKY7DVo4+o0bja2nDO3wdp
fsuvf8P8BfGZGZgwYgyeX0Qf4Z5PhoxcEMJwEpSrezB5svqRd85RoFFGy6Xrt4b4XQzK59I/5L5r
S6uw7YWskp4GKD2aKqD+jekqXV3GGlKjMog4Uh37f1YKssjsZ547OuJd3oHh6pVtn67euyXAHN1G
ogIqJrf2EJRAkMzLzXOiAXveah+08cysfv+GpHhS2VAdVtlKSvF+qJNrM82o/6/NeU4x6EXlV15m
nrV+V1f6qYUjR09aB9itXu39oXLqCipw4OQn+JWrbA14vRSnXNufHb2m98Ja67BfWPmDInxFAcgQ
jyLCxJq/xlG1uJ/EJygeUHul8nW7vqHqI+nullyrQbKZInSsahMTN4TGSdA/yErhRGvFw+WrfGVz
5tBjJVdKBaDJWVG26r4zEsdgcSmy01VCUuFL/iq5f+6fo6WXmb4GoTNTbqDFZp8J+2ehCGaHnq4m
bur0q0inM4te7htZ3DfqLXC2wR1DA+l2LZmJl9SsNI1zGCZOIB/cLt4go1qrlSN4KxNvi/tGHEuq
g7l3EbovoNeWdrgnzU9RJuRcDNEpajZEYLto6L9FJbqU6df7H7j0flHYlmn5TQAebVqAq8svSllD
BR+jZqWgcp3YcHvvG4vB1gzxQ+n1vrXFPbuyNnsti7qMwkLjmOhc9Fz+ocq/BiLV+0YW42deSUDO
aJxwOmYnY7CSKJUFH4cmfE4aBIb0H211bLoXz/sa1wfkcxoAAmKAj30K03MiHXqE5xIRdgDjR2g9
DdPIRzMyjZBvSyX/Unv1vgz2ubnPu8P937p4cabGPoOaEhnunLnOk8YanpHWPEve1te2WbZPniE+
1sgvfNBG0nO15n+Xdvza4szdG4nqhSEkaOcgIGT3RuHNS+FiQZAnMH6WUfe14825/5VrJmeHrHGz
JowHTA5RtIWzHzqtlz6+ZMD2vbjbqoK2cpXWDE5/fnWqkUw0x6rtJ4MP7kNSBY+R+6vwno1A36RB
e7j/eUsXl7IskSZ9k4k74Naa1shKBTsXwAedHKg8SeahE2wdCEJmS/Byr5GgTDs0e0BNskMLU0C5
mYO6tSd57WDJEgURDs/W8H7IeXWoDRNR32rlKi24vxtLs3WMhRwxuAJLsfutFkt7CjCRSNvEEYmp
sLKMi58F8McCbYxH/xu+XW2a1/oeksG+gVQrDSE/3KkyolY6HH3iWjFkCeRnTr6BjHWiDbAmR3Vl
K0LP2isKCi90u4LwCJ5tNI569nPctMJb1G8jP99Er41g1z9gJQsqBERlR64fmqPSvwz6Xo7WSsVL
noCfRK+YZJNY+O9PvvpJRYQKoJDAkZmg7auOr6X0rJqI3n/LheRoZB8UL/usKF/uH93FDb4yOotL
Ioppep9iFJFdBKd/0+rf1NnvBrgjheWV0zTdg3fnFn9MJZwHh6LN7aKLqJqnQYMxMUhkJ45puQtx
sTZ4tniMrqzMbkczBmgCjzkZu/QAhSbE54HZMvDRRXaAEOz99Vs0xsdMAkW0suZiBqNUhHEaVtS4
wjezxpWpP6rqiyys9f+Wlk7niabHOAHx38UhkFYpbUKdpTdfgvFs1r/uf8fSOZhAIoQ6cL+q8zGM
0mjdGtidcYb6xNaKt16NbSv9jIg89LDf79uanMb8GADgnJYLjOe7eYxC6cIwFGUKHep2lEs7kz/F
o2C3HytqOfHK0/O3b33H2pwOgeJgLAMBMlCHNo9K9iRmkqOGb6VwlNLvvrKLXKfU8DV+fApjf5OX
0jYWx4c+LrfwQaEm86WvOkesjqb/2egT27UubvfRz7at66CDEPSI8AanqHiQxOOEqh+rB4aejlDj
mPDFZ88g7hkas1MBSGL6CGdMM9hC8mygKygPm/sru/AQgfT4Z2XnhUOYVtyAySvjjAr5c1fvTV1w
QHUB0T2BJe2OtbRWf106lyYD+NPgGl2oeVW5sxC0jSjcnxMjdMJUfDKF/Hj/o5auGEcSJPakQwHx
9a3XgKe4GRiMN85RpiIsGMuWY8AqbIsJiXPuecbKM/R++p2SIjMolF4p91F9nbkpH+oVpZNdirz9
VmlsyOkT/RT5B705iuOx7SOnO9cVbDYPIs34ET4w4BH0EQe7XhvYWrqWE/M2+K5pAH6u7RSpyuh3
A9G5Vw223r+p7jNDbEhafyjRo76/zksQZHoQTG5MKEdmg+dvomUMGftJ3kjdkGJMcfD9/WgcBj4O
4XWg8LwJ0SZqkNe1+5H/CStp+KJ1Lys/ZDI0v7LXP2S2AZaJcrpkFuZZKA56HRyEYqvz4cNzBnOF
tSeBTcM/ruKUhPa/mZkb1toyS+WCm6WYvSGF1PcxGqfm2Y+/Zcauqppji2K1oO0MzW67jxNQcvyd
I3+bZMd+rW+3lMBMWDsg/tRjOPqznTCbuBWytjZhuWHwqZR3TTJ+UmmG1vGnULnI7pOM3HH4s07+
aAra4Mfh5wi9kkaRP3wTg8Hpc1tSKruUNToBlS3Jv+q35FNvrDjXpSNDYRz8DrVcEXjU7G42KqqW
XlGZZ9f6SgrlJe6mBS1vwmGuDegJqxEizCekb/0PipU6uXsYxg1g0420tmYLjghydYJe/gW8VJ/l
fK0nJUHeSeR8aDjC0BWvEZEtzLT+pW+fdIumN/Lvpl3FZ76nZLleaea5NveNsbEOQv1R0p6mscni
Y66rdlGdgjV048JVmDjj/zE6O4hdE1SFm6rm2UpfNOvHVJOvld3KfZvWZnbfJmZcMhTQesy9TGt7
9WWckjY3MwEvI4bFxtSb0YZ9R7bRrvP3ae0aTuv34W4EbGUrUS3sdCsxTmLYmB91uA5tKbf+Q70M
Fwyoih1FbG5Ofl7JRZpINdtZC09SsXc/CNoppiiaPN//9oVYhMoOQBO4remQz8c2q7oI1SJifSMK
EiJBvxydIB6nCOyNHr23Fde2tJ3X5qafc7XSAzLeblUqVFuCp1r+ngdQ2kYrfnztk2Z30hKivBkH
PilsqKdmtpnvpFKx5WJrPIb/IdhmSIptQtiI1HfOGmkiRhw1amadE0ZiIulFaXQ7F7428tqBWELf
31ia+USVMe4sSlOmQOX8SwxidojttFT3lbszOqTULdsovlcNedymXoOSLfo5OIphj0Z3g57SrJsk
ZUplNUFhneW9Ou6j6ENsPKcIbynyJZIseiVHrXmurYdceRHgiglfFYaFmpXAZCEQ+pvWU4mE3hJI
++3hUQdVCSqtss4tc2k1I4Ujonhm6TmVuVI+WQg7aM0BwZlm53WA37eW0kwO6nAULOC76UbzHoek
sevwKAUfze7z/Qu4dCP+v6l3fBgpfGu91XruORERU2fIjrEnmpj3jSyEdDg2mZCG6Qbmm+YQkswN
wkEIOTxB/KnQNmnsaM1XqSL3CJ687hjTNQ2OXfLNEGiVF9BOH9xmD9qjFg5r1KDvd5H6hkRsyX94
SeZVjhhYSd3q3Jg4F98yqfgqhAo8k0a3i5VqLeNeKCowpcS0DNVFSJRAZN/upFhIgHM6iZ2UNIcp
6rycIjqNbMAMcmeId6Kt5tv7q/1+S7EJrpdkFeVfWZdvbXYRdea+Dt1zTTzs1btG9p1upS2//GFX
RmbvfVXLg4hMinuu4j9h+Gzt0tSGskU/luNPQRE36biWgr/3qxDFwVfJ9CMFcxjzbz+LYbBBdCnf
n30FtJb7lgX6ufTUfev/itNHeuj/fhWnXWNwG346BPFuzbVq7jO4GFpnkamGYXwoJv2BldmJxVW8
NjJzqpXCJF+p+NZZ1ZqtpDyiIlEZli3X8j4NP/bWF939NQj5yp1fCKVYSt4L4NmIx5E83n5byntc
RSN3oEvPmRw+uFaxgfDPLo/NBGkwdp0PR68XwFq98gAvTGPcmp4tq5VktWUKpXUuaUz10evHHv2m
Q4/UqO2G+3Rj/rIgfDTbnZFtBW3N+vvW52SdwTVarXz33A8ZKsRqsT+tt5Q2dtr9DkFfPCnyIR15
zUYqnY7iea/VqhbP0uGlrEptemKwfkfKExaJ0nopb4f+qnXqlsdD1rcthUZJfluViV4YyUGiEvIs
CADpKBNX3u4vBP1Npps1Z9eEKi4gAQm0fSF+7VxrV5a+Y5Y7V8U3SKZTuuSWg90rT0Y/kk5plTME
G7H5JZY7I6YqBItKtTfWZuqmbb4NeadfCAcWs2gQ3ImTl74KxExJiTzdH61zqusffMH37LL0VmLL
968oNuDYh9+BMeZ3DM2ZFNcVmhbW2YKwr2I4NOyfq6y1C3LJVWarxQ2mSjD1IBjiNWYRCtNomQmb
Jee6UpxIOpKBeeDGTDOzKzm1Q4aNFOEiRvsAtRZB7h1T3yPYCG482lYmOh/mizescektvHVA7xWL
SXoGPUBr3a6yGpe+agQur4+y07WTS8lMko9BVa/4yjU7M9fcyGU1FiLxitCoT1WQHpiVeFBJlcIV
RO3isbn6oFlgFEhZklsVr47eRt9NP4KEFhrG+45/6djA2DABkdE/fjfVFKu9OqFi3LOh+XZKXMCc
h5J+ESvZ9tsVYPfSU31ta+aImZ6ShDZJeaq7vaF+K5KPhbZiYulgTvwQBrEAhax5TTKo3Ni1aj7H
74G6bKwQMZP+5CpHSXnQjd39tZvWf36tge1iCaQ64maz/dGLFEz1WLnnIREfebgcMLwbwRd+69Rj
S1N+lLufZbcSLa8YndOJ1EEd5DpSRedmSEHfUSi0TqVIVgB3Vz3GiT0YluPL/lpAsrh50F1DxQ7Z
Gqz9t7erUdM8CUU+1kv/5NGLqf4qhP8SIEyU2v9nY3aDE7fyBDUs3bOGKkDyIB/LrYok6fAtjJ6g
K8k8bS1Un6LDd1t4ZXF2lxWlhkhGxqLu9pe2RrvDsEUTVbD+ycuec4qAUP/o0mPfJbtS9g/3D9BC
5Y8sAYY8GX6yqR8/O0FZoufjkGDepElhS/p2SH7k0ne0Uqz8k5QcrFqxRcWOo4doUDbpf3gyrqz/
jdeunqVxnNrkee2CXJDsAkCC1hsHo9skT+Q1K05z8dgy6gV639Jh2ZgBwgduj9Zo3P2A99ox6mrT
B5rhZK27b9tt/7WeVNel/cr6LrlqbfqrQdTym+dPQtUVlpknEtsb1E6W7KmbRcKhHzcx/K5q8bU2
d4gxBt63AGD6LsycovjSSKvs6kuO/PpnzE6ZKGaAATt+RtQo0K2ir/RpzLfedthp+34D/YVL6x7+
j4JVEVY2eckjoqUG9hXQ4/RW397bygy8PgvwiEN4qKM3aGiBwdk5mpqV5GTa2pzl4pH+S5VqTNEO
RZRbe6iRQ0snstE0wp1eT15b9Yg0uerqTpY+1nWA7i+xt4heKdVtUT2ma3Lbi1/MLJfM9Ab8U3N2
gTQfQlEY8ZDMXDhSuLPyPbhkt9jI8qO5piq15BanwbH/MzaLhEwUpTpNmoyNrxMUvXyC0fe/eKlr
I5MXu7qoZjwOXiLge3mj3bLcRPK3WIHFS/oSuIkjdd4hYbjHbrpxh0Z72sdr92jatLmb5PCwnqJB
qDB/6dxGqWI/MdxzSDEoVh3gDBtgumBAqGAkp7rdNfEPM39KA+sgBztD+Hz/Ii95jyv780cPgiFG
PmLdhTp9G1ekE338XDiDuMu19pNINhWswoWX7iytaa4OyBdgjbONHcQwFFrZ4t50+j6Jzpr8cyy/
lO5JzOK9q3a4LmMTxY5U/yi8cAtfz5NurZYCl1I4igC8t0xgUpqevYhyLdY5NGYCbhOw8vDJb45m
AecBnCdeDd9M39oGY3GFEp6zTPp0f9WXEnaTx5iSHDPTpBazNfCbriojWRWmc6fH0cYPdon63G6j
ixXZSD7Ia5jp6RWYnTMMQvnE9AOydfOMtXeNJI5iWThXhujUhbAFH9AMqL9U6CTujfyPaHWOsnq8
F1b5xuzkUa7ul5RIas7yCecs/tRD8IxQUGSg+w4BYQzJVe8QbVWb0l9jsVteYHA4tFsR73lXnpP8
wFfGvHERgECaNLDB0ifjtjbBYtr1qVHhQlpj8Vh4EqHlnTTR4eeDNHTmSwLOem+WmBwE+OAUJ/Rh
5PS0E1OOx/vHZ8EPm0Q1TAJC0Kczmnq7qnXWdHoo8Oq1mXk0SQTN4JQk5sHUA0dSvhgwCd03uAB3
h2SUEWxmYGFSRO/p1mIe9lUxqDJ+UqCwS6kc+glA7L1+DMyEUYOPaMM40CxupQweDANiNWA6Kkky
cecmlL+m3ifZe1XWnuCFbgK/C90AqIpZjHfjIb6nBbKShsK5jWF/FrZayj+PoYLnIFORUhstsb1X
7eWkQ1H837f1b63P9kGTPK+pGl84G+6Y2FUFNkM76+iXtxrkDmvIssVdZ0STegcAHzgPb/cgiEsZ
ytcca9Dm+yHHOmkOg4IUXwPeN87hGpZWK4sLzpoxB0hdqZVONYlZcpLWjdCwnwIt7AGki4x00sWq
d5l7SRFqB3QMlRWlCR8GpewkF5c0OWX9yhu1+OH6RI6DQBZV/9kyo4oeN0KQCude35tFvTOKYGPQ
BOM2l8ovCLBXTvtC5AE/Dtz3UPFAr6vOcodKh5WvRykXqQ1d3Fg5JelAkNJNa2Rr08OLfkpicRF5
4R5TZLnd1LoXXS/yKmyRYTuc5YPgi/2x9SPa73H25FlM/0Vxpj10mT84vqSvvYSLq0v1ltyB3ikl
/9tfIAx+PDS+KJxdTq4Vk+v6FOFPDePSYf3mx19WXMnSS4Q1JOpg5Qf2P3Mlo9UNvZuwm1VycsNo
U/1RdUertQssmoYW2SSo4lr/ZArF56/ftc3ZjkbQFDSKhM2ktPUxt/NtA/Ql/uE69z9uaS1R9pho
5WiBqfNv68q2rQXNEs6l7r6lRbbLYyhzGLGPv4H/VmtvhTNgyR7tPZreJH88drPcL4skuUki9q4x
nLAO9sKl2kuN7IjFS58c7n/bkie4tjU7J1EQiG42nZOuH+2gAUC85k6XHtBrC7N7XqBTnNb5IJw/
+7W81dH2FbaTOtv971iIeM1JHXYiBCb4mvPa66VeS4lF6KUX+lNvHrz+xXSPeQErpFTwgGz9j/cN
Ln4WwBpmligeU9a9vWAaooHV1IY9pyNk0oKFOi/kuoq4F9ckNZYcFy1CkOSQHyhwl99aKhopl9OE
IC/XPnf6Y2p89demdRZf3Gsbs6tUxJzGknLj2YW/zt1Wn0fzYCCB5R5T29gEym/rt2nu7q/gyncZ
s2Pem3Xsji02LflP3PwxrUvevt03seiIr75r7gZ1RaCSoXO8FXyQGJ8kCNCUs+geqHKWv70vY7nG
BrV0oRjrAnUJQoa5p1n9wCq6OmhM0bsYcSduRkUb7DFN14T7lk4fVT94/EnY5Xcj1kXl5q6k0DJH
uQm2tG1r/WhLCa5Fa+WYL7XkTOa4QVtSuQVzMPseM/dr0wx0elNWs4kYmwjG78UDM/1pBx44R2zx
ybd2Iy5/kKjiuo96+JaMzyv7uOTqr3/F7A5omW+Ngm8A8Uh+NwzWPtRfS+uVZAD4bm9DTijCrYv8
67kPHFd+5JcIzeMYrUHqlpZ9or6BSVmXAUDNrkkswvLXyb17hh3AziNwZuFTMVp2G9Ur/mypLkSZ
5B9T80dA90Yzic2RFjoKGqZqo4tsPqR6eGBE69JZLdWZ5yiF18+UnjT1uVzTQFs6x5CoTjP8EzP1
PLWswrzS0pRspBKfBsFn+Hflbi5sKddkQrFMGBaeu1u31upGZphj6l0qC/KOwON68gJF3/yCBKta
C8mmnbmJFRDTmDhhJz17qCjmlWNviEOlaA0faVLamZup3aki8o62TfCYG7uiW3nDV+z9dUxXKXIx
jGlXZ9iTghRphm++jETXcLGqzzD6b8r0oVzTBXu3nnyhQc2J77OQIlZnV6SRai/rXNW7tFW8LVL1
UHb7OPpYWOqrK2zu38d392CyBT5gkir6i32+3bukyP/XFmgLWuL7AlqP2hD2q83qNUOzRMXsk8YL
I9O7NO6HolNgGUITJ5HtYm2UdNEQSYjM2ZjYXOeGqNuUxNHepW+VTcjYgal+CEfrmMk/7i/d+4s9
rZ3FBuG2ReDj08W7OhlxKEJ81vn+BdKIskNGIRw2pP4bNckeeiU4xTEYFvQtmQ7gjIjZt9VvXTqb
179g9q3TpGnW9JF/ofHbu9FRaB8qPTiaarKJqshp42Qjeb/vf/bS+sKaYUgkXhTV5/0MQ8mrWLES
/yKScjEPrKLUp7vH1Z7Ysh0DzkmAOdyF6c+vVretmGbU+ty/qPFB9H5PI+uMHfv/mniNTSRp/cfM
zHmFBfNweo2Z1hu2eQBvf6TZXVQ5VSGuzzm/D2MmcxOskLYzFdb5gFFeoD5EboK5enAkfNhbGHS2
i8qt2W6110H4GoXSyh2f/MXcY5qTrjqzznAsGbNzWuR12/tS58O/BkL80eNwPrnBqyDv/bXDMf1V
70xN28XA+ISGmw7s1aZFyhgobdb7F88Leen0RudZ99aegPf6OtMqAqIG+kbgTjh9awaiG72MoHK6
SFpo69n3Fl1oPwJcMvxEU2dUA0dO+j36vNREiu5Qj6UD+5IjRi+l/pxCftwJGfMFygZIw/7+9Vhc
ATiSSCYQtwbeefvTdKGPg1Aa/UsEmUwUM8q5EkEtGWAiShWhW4EcfV7xabpIbbvMYjdjjStecGT9
Acnb+5+xtMQgtaf6LJzEBA3zdNINKEfUpn+ZJo5GP4ENU9oa9YV6p20cfufGiylt9OCzkMQw4tm9
uskHO8qPovTHj2Pc+38AE9FFvf5Js6Vt60YrzIEvb9tEvZi5Jh0Vt/t2/8OXbiglVAqpfB8Tm9bM
it+mbUCNHp8a+aC5YR0/oCcSKh9R5olswtS12cb3YyjTd11ZnHb86tIwQ11HvuL6FyV6FM2eEIox
WQogU526iHVQck/qEG5iJKuMxjxJir/va8BHJ8H8VaMvqA0/cvnN9166npmVfRtuGg0aCj9wOOHc
ng/3V2jBndz83NmjEyZd13q6wMko4LURNyHAmYahZSv+ksUFg3vZ9r7BhXjoxuDsJYgSrxITlfWh
NfDBt9xNJZ4s198I2creLzynGEKBiEo1A8JzxhSlq+TAbyIo5sW3oq1tNd0o0sBZ3iQKFOramzZ+
vf9p77lypr3noE10wBMIfJY6q3qZhmUWBxel/CqZeCWpRmHXl/eykDmCax2h3thaQn/Ug1dVEJym
/jDKdPS7NYaEBbcC4B05CJizJ/T27BBWQSlWmce394bkQ1E0QEeU5P960H363Csrs7NTp+KQ1lBi
X9rwm7oPtX3jf67TLVR599d1aSeZ38UaiF6m92chdNAQtdVo617qEbz7OfMe3DaFlKn9kSa+bSXW
6BAZ3re5dC+ubc7ePld3AyERsGkduo/M/2zVrdc8Zb7mQBr6702BJ2MOCyEBpsJmQYteDAExdBZe
pNppJ/2nbU1XQ/3g1k/CagL7d7h69qgDKWMmlGFFujnzR71tW4np0BpribgVkH5ow6mn0L0I+d71
pKegRUkFXRz9o+DvimhvlmDEreClD1nyrjsX7e9OUH4mP9RHBNzL/jt6PUXwpaFB0fNwh9XR1w8G
4//1MZS/heoaC8GS/0Ahk/UiBiK4mvmPQB+bUQiL8BKM9Z4COggUPXlMJHiQ1jp/S7cIZgHU6eBT
ZQJitjFuHUSxYMXhRQ5+UZgK18p7S+dap9UDpuZvQj/7+6siGDQrYissgiqhHY/h+FTEj3Bj24CJ
uroDU/6vNSu4RSTczB3S1yISmD2IoVFBLALB9yXVAU8rrR2GD5RwVm7P4spdWZmFdCrxKbXkjpXT
Q8tOavMXFb41kYDF5bsyMnNyLFqqS1YTXsTsT588adZGSj+L5sHXUd3L3sK1ObSFHAbqLfFvG3jS
Np19lNQpA3EUSyd5Gz96jEW0zFUIINI1vrOlI35taPZhda9VCFRgSDY+iVq1lQze/0tgVLtU3dz3
PYumKF8TsEzFnjnIiHmpPhDGittUlxu5fbYaGkSCY5WfQ2El1Xw/wEBNgoI8CzcphFGou42MxMgy
UPogzpc97UMypAezFO2Jq9qNhm3kjhtFgzTPMYXXIFhDSC7sHbYn9kRigon+6ta2GqtdLMjYbpXn
PD+kUJ3i0tf0vhZW88bKzDfpXi9Y1Bz9S2NKmZ0DGdPDRwX5qX7UnyP1eH/vpCVz0+dMbLHMDVgz
cxAgqRJqSsFF67px30sF0u5C6x4lKBccWRrUTTxE9c7XDXcHzD2lH5Jln4eONKkXB8Ou0gYMUBQX
GzE2BgeF8GbrifEam8TCPYXOm4Il3npKQWYup9I9ySUoJhCzvH3F9C+UHb9qNbH7hPE4xd1IVf0N
mbTv95dn2tLZQyf/ZcrgGadDMwdN6gI6ZWrPs9r1+UsUJZ9SGHIUZS2eXUoxFDK4CatNU1mZlxQ1
ufLq0IjiC0p8w35IrMJuxhDVEu+MgK0q1x6hX2bDz90Qg+Zr2jkLn4nuBLfp/zGdzN/DFlH5pEja
+FLCVRr1jv42Inl1fykXDho2mMJhPAU+hXmGHopp4Lqgsi9laUZbtk58qkzJAgKT+l8NqSo+eGqy
Rq0wN0phBTTRRK9IM5lHa+YufF10k4DB3EsntwDj9oZ31gCVFLqxD5U1yPbku68Py2QMwDbE1Yz7
TVCxW/+gCL4+1grGPPEtb/qdKAm2nKMbxwC+ebGMTSu9NeWmS0TbNSQn0ldG8+a7ONnX4ARGbXfS
9Z0LpPW6a/Vp6cYXxY1t6nA9bd/ofzg7s924jW4LPxEBzsMte5JabsqyPMS+IWI7Kc7z/PTnow7w
Q80mmnACOEgsQMWq2lW1p7WW8V8GmfHhbCMEostibEra1olpwXyujNo1jW9D1bjSpujL6lTejbJ4
vcSU8mbHYfo8knnuWb98RhdDFnnfJm+CrXnJ+EMv5xwUsH3XWzbofR31jZI8x7FyrG1EKgJ09+LP
uv+gnC3lJBvZo5LaR11q3MCpof9BWuoPD8b8DTOPLQ7cDE9dVoMokYjUTti2vAk+QYBDGgtL8Y9K
csjlrVr6TYr6bbT5CaVPlIrfssxlxWogaxX7l04wEBf7DgeEhNFc8EoI2+t4eAydwS3x2icIbovg
3xQ+vvvLvnYqSVjNZ0WDXGUZVUPr7JcVvNXPMnfrzu5V+UngQBxGC+CUX9S+m+RD+HB/0BsoOTNH
vpPQiDQksKhlohXU6OT3NqMaILcl/0c+PahD/j1Rd04PDhjO1X4P9Zfm/JSNdI/aYwSIhcve2Mgp
3Mx+LonRVjCLethEIfPP3yV35Db3k4AusBdDFvKxgnga5ln02SdBBseAMCtP69P9uc/H5epmYkiU
jklp0+ZI3XHhdUpGIA2x5oQveTMG+zpQFRpW1elwf5Rb25qHgRGIZwS975v6uF7N5B2Iu7+A8W76
f5qi3Gmjcsya8GgWzr7vv5XNUxB2cHYh5ec1SbNxOd3kKGHPufqCxX0/0Cpi9I0dvpgJoPZkL41P
XfzB0IvvJNTbTnGpUCQ4NrX6azhIBP7ZuS0gRjHdRr1I/gON49rWN908C29xOU8ebgsarsuG8WKS
Oitt2e8+VfLHMI/6U5woylnzQbCVotLcKaoVusVQBIh7w7zERd7smzpUjzLSNh/1wJ6hW03Tn6dG
QXcx9pOdVKBqIvOK7ou0+RoY+k+pRXYNHffoEARki+5v7dL1nbHsfD8lCu4MyPsWNouaT5mMZtJc
EHBuD5kum6gv2sMpGiKxTxEB2nJLVwek0wJBcprssZvrQ2JMQSBJTdlcAuHpWfrJbj6pJXIg1aeu
Glyr+1H1yqOU9Sf/W/3YB0+t8ZPbawqsjRfiLXHy/ujMMwcy7FC6pYjB1XH9IcLp0N3L6+YCx/Gj
UM5N/w02c2TAymAnRHjQS+h//Cens9xSgty6+yiCg/8xaX8KozsW4pLp5kNefQdVE/AXgg71rn4e
v5qScuq3aMjeDvLN1yLewsfgykM7cP21Q0hSq0mG5kLO4zzkrtPqUCxa7pigCNh8FnGLONI/Jt3c
5E/PWjYd6sbYQ7ycmo99cU6rmQDVC2pjl8F1ZzivxjjMTGsbFfS3kHD5nTQBv/Va4O8uCcjlqmrg
oUvaS2KlxeRWvVG8ZMqsqqROQUs7hJBDIo/KTBy3FVbwpI5J6LvlgMKbHFIss0FrQXGkI4r8uSzo
T3TNVrfPUekP2aFNK8WL4hb0UulHGQ0Okp3+miJBX2gh2uhXWRq9gE+zKi4DfvaPIK5ksptqFQ17
PWvs6ZhpsUaRcUq3eFvmG+hm5iSEeOxpdgcddL1Duh7CUGGQlqvhVCv8cG90/2bKD+QBAUJ/sP+0
BZmnhqeengGYbgkvljQxpjLAJhnk0kWE/iVNfAyjOlvG9BRLFz1u8PZ95dsf3hUMSZlIwUOzNOhE
F49NMAmtopImXczoTI3tsW8uA0FNqH/503HIN4BVQK+DO4m48Hol28GBH3XEo5cmxHjt6qEqz3Da
H7pi3HAdlt7o/Ka8H2lR+UqLPqvqxBQeEuU7VZpkV+qb31Jjb9RR5lv0yjYW4yxOb1KXnaASwTh6
+wE3bV9k4skQKRix6FdS/Wl6mmnNLthMq4NvBNfF9QJ2Wq61QcsCBol/7j9p5cFvL3H6A6eFF3HD
Km7sfjHYIjiSlNzSqVUxtyw82/A8wwPrFqkBBI4WiXpyIfG6bx8rq/l+esu0lCnaCS4SRtTT1zAm
LW77+wk0KVCpQPx7f6yb5+p6dkuEVGe2kh4XjvBkKslhv9O7DxnO82hupNpWLPFqTgsLGcLa6vSE
cab8O7VYOCbVo1Ic70/mpmN0YRjLE4x/OOhZzCi99C007W+dn37NfPVJ/Zy8lPpeEuEnNQMwYUwt
YiUboO6lr7ocfBH6TXnhaJXiY5XWF6f/Z0z/0P1++/1zXxooFLyxN8aid+63mft+n06S8BIHoO2g
GOFra6r9TihVcezKIvfKdthKHa7tGxBQash0IUHbtbirulSaxj5sAq9P5N6NaLw8p9aY8czIW0Mt
M2Xz/IjNZ4eF8JwSx/WpRh8uxNGtA6/Ry0g6gCTGQ8vrlHY4AoSPSZ2KCnqlMh9O5VS2B18W3RaF
zspxmCMA1LpASegAJa+/IU24WsQYxp7o+/AvLXRoJ239/qAMjbQbi6reqH7d5M+YNKpQiIGiMwFk
blmiz63EmQanib2hQ8dD9aE+IouF4Iqo+kM8xShB+7vWDD0VEpSN0zLv3eLWhuIKYiJSCci9LdkA
ynrUjclQYg9+v+Rr5OTyadRK5CwcLd4NSaGA7FWkQ+lIfzVK3+/LMhcbD9TK5YprSqqLBCks3suC
TGMVkSoNWuzlTlemx2GajNe6q+i6sJ0gL8ne6nKy07IyC/d+GAdb7d5r4/N2wZ/NZwDDWex3Y/mZ
ZGZT5MmjhghFVCYno627L7Iqil1MzPkkB1JzQqNe3erJXjE1WqUp5M1epI4BXJtaOcmjErdtCjGs
Ip5zGFVOTlMhEZ/bx64q9dP93V4bjkiOwwUSFQLOxekao1atrarMPDFlUJAQouVpu0NSd0cz+paU
0k16CrMGcIO4EfszY2/mdX93V2WdbFd9MOWe2th7S7Run5iPfhg+xOoFWeQdLA2oV7utYu5SRXrW
KTDWqfbUIut+f9orGwxJtcE/UA3j9y9WOa6DJtDNsvBKkiaFBQI1yE9ObJ+Lamh3UdR+UqXwcH/M
m1oPs3/DHIPVnylOl4mxaI52a7UtvSq3Hzrxt1S+lOk3y392UOCiTGxEzUM4vgp1i4V25bamTdQi
maqy0zeOkT3mYBSVrPQUPfu3scQhMnpgSNGWjPbaOJTP53Q4xBd0WVxvbx/7cefbTuHFMTeknqSm
a371E8Pc2L359yxuKCLoGcHNEdHAcV2PE1FlRLwqL72xDg9pBeyQXJPRh0c9+awZH+9v28r7bRO1
A4xD/osq8XyC3tmsCFtfAnxHegetyBdFyrKTgJFqwxFamxIpLeRx56IF7v/1KDnNn77lhJVXaDtu
5wd7VE5lJC5d/aWXt/qxVs4hFjhr0PGczs/4YjQMVXJ6hEo95P+QNZHAUJ7HluCpeTZO6cEsfvjT
hwwtqdT6ETlb5ng7V8IoELPUL+ajsOwqluU+H00tKrykA3AnfsiaIK/2yGOwd0LN/dPtux5sttl3
29fGuTTGRVx4WQPHekXn6xZNxLxY19aoQU1GrlsHaUFcurhCY9vsYVa2Y0+Rk8MA80YMOCCq/Q+p
VWwgXG4P2PVQi1C0RdhnptuOvQJ+5hA9n09xstVLsjXGwl+Vqkiq4NpKAM1kICG7Ikzglk3tvZk3
zdf7m7NiCVdLt9gcygR9WshO7KWidKf8sUywBPtJ1vLdZG/QR22NtbB5crlGFlpsk/ySm0dj+Nr8
RMZrl6RbwJuVcON6l+YveWdyBoXtIkoZCQRMPu0GUPhOQvJq1ILXIKj2hfSaRh/6BCldGoR6Zct7
WZ0pzxsNfrS6adpiB53GbwPyyhhkn+0yUX2L6v4oj4GbCB8hgS/39/DWPychw7OC3RF8Aya6nm1j
jZM5yHHiJSUaSJe2OOnxvjEepPji1y+6/Pv+cCuv6NV4+uLpVqc6caoY5EEjDnL+lAaImaIzNe5g
QBQV5HR14zokBIthS2tybV3JPdEqNK8qkIjrmcbVaGuTRjdwNUj70BW6Z9tkubJf8RaM8gbJBvRn
TnP9b6iFsQZxaelVzlDD9A052knxXVXtjn6OFONDHo8nzdqLqYd/D71xNOZC/2jWg1sjznZ/uVd3
992HLHYX3vVSoOqVeLr4S3nSp78gioE0o/2c/pKzjUh5a6z55+/OjZ/gNvR2kXiWOGVIzZJC1KVj
Wbrpb/jdjG4Lk31TQXtb5bnBnvo2uIElB8oMEPcVq028STpOxxr9DelnSudSOj0o0yep/a2du+kS
mmh/pfupOozt0dxKWq2EepxQjg8U/ZwiDOt61pUkxanVJCk0vpWmuESFg3CzCLrdnYg6Zc5IWGVD
iaDN/01J+SJVIMv0+JXIx/6H65iGcPyLOfa6AaTU0TA0cpknnqHXRzl9UDHvMXlK8+chGTYMa+2Z
eT/W4pIs5cgUFu+sR6Zc1F8S6aPkbGTlb518VhYqeSqyvIrEkdcrG2tm0bY1N5MT93tU94hT94EN
AQt8L8N3O9rKVKyNBwca6wd9OexUC0fAbGR9yroy8fzpImZton9M81F0T6P5o3ce7p/L1UcGWmQL
TkyNxtVlBBMGoZ2PssRg9dcxclP09iBFiboBikfFlSU3E+ZOKo2DOv0at3JaazOFO0mj4IHUOPnT
65XNtSoLgy5OPQnl0TQNLpI4phYKP228k+wDanf3Z7s23hxVUO/lWTOW6chKaFo4KAMgtFA+G9KT
Ukk73/8k9L2VgWZv4QK4P+DaVQSnwXwOWFp4mq8nqCedXLapnnqxW5iR2/gv/4wB//1V1J+FttU/
sDY9eyYwxnYINJbwpcFqJ1DYTso95LsCGgBTAFfOdkZISJy95oG/EdPc1JXZOxJl6ENCPQXIaIln
txKhKFUtZd40UVsmk9XmmjeWX7T2qdE+d07/ktj+BRBjYWgHOtp36gdBJZAep2LqAI4Z+yn8JYXn
9tv9db+h+Xn7MFLCnCCwVUDwrhfeEQWqwX6Se3YWPYad8VQ15U/NKX4btEZCVdVjcAZYQL2WT6Wk
7ioilsAVAe4V+ppHvzJ3cjV9lKITydCNb1t5/3UkhuEo4etmqfjrb9PMqtfMQco9y/xn8MfnSY1c
G2LhfNoL6VMGrLx6Mad433aBO/gPut3uJNKUUvc4+YM7kSi9/0HzeIvAA0wrCRVCqLntZPE9UVrp
vtSL1PNtf2fogL50K7uEfaTuC/F6f6zVub8ba3FdV10mm/6kz2/zXmpPlLF2JQtfJ/vU2uKT3JrX
4vClIkxs8l48DVpw0IC4qa+S3ByzfiOaWnt6MX/gMDbOFg/wwuGISC7YucM1VvXQlMd6QRU5RxgI
foBY3rWxvA8S7TgBxLHSLRDvyvvH2OhD0aZFXnmZUgZ9OkZpF6aeQKQzD63HeKy+OJtcIzc9LPOB
muVLSdTDnMz9cm20StxJVu3XqaeF0aWqh4Mc9h9a8dpaPxPh7BvTnUx93/vhg6j7v3X9S7IpwTKf
2aWdwkcjz/2gwPmWclBlW2nT5Gepl8lKuGuHoNmNTfwfrmzcqJmrkcYGk1r89US7sKa7rGGiwWT+
lpXytR4bBIM+j4ijhaN8MYT6XcuM4/1zsWarvIK8hPQ/6TesdmrRGXqZlCkAnGxnNXQnwD4vgBHU
Yty4tNcsBkOFxn8G7lGIuJ6gmmnsUN/M7Qyy4tqtI8GX6KgHxUdr/f6sVod6exrQ8SOnsSgQ1zSs
m+DE5qGywyA03MC6/hASyf6ngeZtQ9oNwrrFnIjkyia0+tQLNR3Wwy9hT1tkvFFNWZsNffx0qIFW
hVVrETFqAHrS3MF7kKAvO3SW+ruvctk1G3OrX2XN0udyFUlQ2i9pnL3eIj/NC7nwcRsqqSeD8ZKH
w8aCrTgmxnyUAa3KCEXoCys3us52hjLPvGrqcgRph4YsvU9q/1RIY+M/BpJGrCj5oxPtJepLJ14n
OT38sXmQpySZjQzAXCJafASMlGMVNF1GTwrKos6RJm4H9br7g6wlKeGUoqiJsLvN4Vpsm1PYqR6l
Ze7FdbWHZhY+7AFi+TGvD1X02Di7oYPT5ODrD0X8tQrPEjSE9z9hxS8zVKjGdZXWRlVezrPLE3AG
Wpx5tNOYRysM/ENF+zxUjuAkbK04ViYSE5NWbGVI125tyKGAWM1N+rR4Ls5FGg65GvAvj5ej+LuU
mx5N2UHfQTfcP4aNPW+uEp2KMUT3PS3NXe9Q8g2VKH0B/yPtEi2rN266tcWgIIbmBBKNdMHMN+G7
6HxAXSYpYNT2Sim2n6rcUQ41fslZLUr5LEpHHKq+GPeGHsif7m/DyvmlsXaWKSb7zn7MP383shyM
HdySWeFJxnT0i+4hi3ZjKZ/uj7Li4ZDenztWWHCit4W5yU4wDc2U517rH8ryb7V7+NYb/26my9aG
oUsZKQvuPJIOi52lvDbwUFUsYxGzi0mE6zbIj/2kPefdZOxJAmxBUlfuDJL9eBlzeMGpXbg5UxoM
aRbnBdz82lnJADlCTJJYl1xT9kby0J1k+OXvL+ba4X0/5rItLCu0BlIGCmxN/2qLSyj/6OxPbSI/
ptmAdT7rqN3V6seJrrg0+1yJ/FRs5WFXLuO5xjGjB2BF5Ta+NhtH8aUKVF9BXDPtpOFHnW/5j/M9
t3Bs4N4G7kslkad/ed3L9D7EWdlTRYwflOgg0xJcELQduu5rn3xVxtYVyeckPmxpFq04HfSt8iyT
NeIaXmKcutEcfF8jemsTtT6kevO3Bvv4LrZC2U0Lu9jf38w1+4GNYQaekPTEAbleSFmK8zYdxxwf
p51K1wxlMFUw8b0oHfWBznksEW59rLqoRLhNkjfcnpV7B6cRF4smXPg/lyiUnByrFYUS1SKHztQ6
2KEXECfHSnvopWy+ijf6m1fMBpwhLgnd7OgiLQvwmj/GnVZUFIzab0rbuNGWysPKhMg2KjOGls5y
OnaulzNK6BroaAvyIk2vHsQIbWpuDOPHWktiz8lV2lskVcAzKqyNEsjKRTpnilCQsalU3TQh99rQ
13Y1FR5UP+SLnOZD144P0fQfam7cNTPrGJ4QwMZFsEgrb6v0Y0x9dhp2gTBdoR3um+Ra+ot6Ns1+
lBzmMuLiNQLqnuaqQy1dZNIZvezXbmp2pbW3/coVXf4psGrILJCf7Uvb9Zvk2KRbipprhqISXaFY
CHYTsPL1Po6mLpDyo6ruxyFlls91+8/9SW4NsFjGrrYn8B9J6dXZ0yB/G3J/45ZeeYvQLsIzphOe
nO8SvJsFZRqFoyi9dOaDDOSLBSGqfsg12OmOfz4XABQzXINdwxu/Xqx0KmS7yOvSyy10sfN6knci
CTcKCGvzwVFQIB7SiXWXO2LKsZrXhV56elHt2kndy3BBm3XkQqLyAonUhi++cg0Tz9JJq6PExbW4
8BggxBrsscsrlOMQ2RDD2Wr1k8Z16QYbE1s7uKwdAcWcc+XJWaxeGsh4+3HlxZFdHnSnfO7jNn/I
wg2LW1vAWVFj7nWYQQLzg/fO05rg4R3qVq/wtJJjLwWeUpwAMVGTLT5tcoWumDfM/rj29KXMwp8L
8zaLKogjM6nRZ8m/Ts6AFnO5UQFYGwKXh0YH6EdIHC88nzjtx54CFh03dQey3/KjQ9cmW3n/FTuw
8TGYBVkW3IDFReD4XEaJQjuKWtlPnRW50gSbiZnuu/B0/xStjITniEQPwJu3zP/1/khmniQaaBoP
9oC9Hv5u8q8yLFSbzGS360YHz0y2TYMNOZtlg40qpUWmd7SOmpNsPw+G3f9AnDnZ35/NrV/BKNTe
aJ4gQ8W9cD0bOVSjXhH4FVnQfdD7LANs7yt7TTTOox8BER4Gu0DrrJYOdjM6h/uj364lLg0OIm2d
XBi0sl6PDs6zyHm+cq/uC1jak8h40X0r2fv5MJxRywk2ZrtSuJ6b3sg1UpYnvbf02gYVxtNALwpP
6wVNlJPUKB9qObLdRJGsD0OdRc9TzbtsVynNnWbtm3+ZXYFKQgaa5Hh/8rcHnc3lxueLMCS24Xry
oZn2gekTUoXK+BUSrg+a/B05hLYud5a1dS2vRLOMBqkHbIUzreWyybCp46CHOn7uC1PzdF/XRfmd
G8boXb1L1Jchz0n0SlkJW0UmhfpfMMLo6oceICV6n3EFkZnWSSWKGJNV/PETiEs5k39BUDtnSRcL
EVXCiLrUxyWqa/NhFLl/MvxQOSRxZOwlP3yFVkXdcMPWLG/O4HG4aCW2l7FRN8pZpEe4R00VHGVJ
SmetnrNVRsWuNOu/7+/0rbc5pwspLOOm4M8u8V5K2hh5pjJYnY/unLZ3oPeaxt3ooyscOwcSsxvP
4tqxxqsF+E+AwpW4eBZzvExeZ67DOn5V5R+Fcgissybc5lzrvyNz6/a9fRuZ4LvhFjvYt7UjQ99S
en3UfEQn4GEwv9MHsqXnsXZiYE6Zef9susCX2Vc9EkVpZYQF/PjUJ+JYD+Nl6HCj1YQ24eg/2KXJ
S0wUwg18k3pqBylsi1EuPDtWTmFAb+zktP9Mmv1THn8FgPDvW8naIlIMnNPzFAPp4Ly+D+K4lequ
1gt62EAj1rTfAgt3xi1awzXLh9YHohYufNZy4V8Ewi8dqx1xmREaymq52I+G+D5M+qukm1/vT2ml
uwNEHihPeqjp2wc7cD0npbb8QIpVBiN/iEbDQ9Dnx0HdAXcKNSSvCU2Kozp+tZxXOdYRzsDP6Z9l
6zKG/+G25ZiDY5z1hm7ypVkz5FpS2qVXjgfV9Orwqa4+W+LBkDcGWqloMWdSpSTLwKpBI3w957CZ
4oInr/QmFLoUsoYQdj0mVf8o+4abOArFrOFLVCRfpmIrrF3pWSIVjCgIkdDcVbrMhlQp1ENJNJVe
R7MSDjG9+VV5aarvqaW7eXRJlE+G+rcMPLLxn+IcDr9U+ojwwx/7ypyYuat7ZnKaq9vXSwBT85QE
vlR6rWp5jRy6ofqEwNXn+9Y1L+R16ud6lMWBGfNyUkOQJ16UJGfT3MHU5hJVH5psY0tXTuZbgMlT
TbGQ1/N6Or3IQ8MIy8qzu/Yg2wn4bvWx0Ybf9+ezOoxlQtQ3Y5RpZL0eRmpFOfgT80kkzQEtp9LG
WibNKSA1vnHXrLwPs1P5v6EWfr8kI+wFDV/lBV3v2vHFiMQuiKTXsIEcsHQiNy7hx/C3KierO0af
FZlrKNIo+F7P0PBzPKwymGObyKUF+ZDj6OiRc4jzDQtcG4lSFgocBGsc+nmt30VRbVnX4xhVlSeo
KIeJudfiMyjBY9n8c3/T1o47sui4knSO0wqwrGw5NcqCg+grT8mV9iXOx+qoFOP0MzPU5lQVeeQW
iv7UhdZ0nGT13IT5FvPuyrM4Y1WQXJjVzPE0rucawTxXAQKqPMh+9maKbNzwWUjHUNKPZXu8P921
daUMgM4II4GPWbweUl5Yvh9PlZfFX0QCgfcPWsZ85cv9UVYcJrBXNHqowPShq1z4E6ZTS2YT80bB
f5M+B3zH91TKz3LE/5V2aB+SBhVmpJz+HAtJZYWsLhVKcBrAG66XUnS1NJg9QIOkPRTOdyN4seuN
XOra0Xs/xMIyqy5ps8CQSy9OSNZm0IHIFJGy8ZPuNAdZ/pjIB7U83V/PNQuZkxb41ha5x2WY39Yk
CvlZ6WGAndHtO9SBHXfq2p1eiQ2I7OqBgNwTHwb3k4LywhzlToRKZ5uVVxXq31IoK8fOssWu0o1y
T6O+ckSue1YLFdm+FvTJtEnvbDjca/NFgI0SMKEe9bLFJzhpJyCRIIfS1OcidD7gUL6KMDwpQnlu
zI0Ex7xhy2cIZA+ZIejZMZ3FkYjI8VZdGDYojSUHrlIYQBJf2biw187d+0EWN6eoM/rt1KDxGqQY
++g0OR+l3i2m/3BtIkNJxYakODXuxTASyKHAbwv8NWeQL6qS7tLROteRo++DXIv2981ybVIODXfm
TI2O7OW8je8uab/J6JtGU87DDErw6JDhNkrV7xOjfPDNptkYbmWjKNbM5YS3ivky/ylHFiW4xK+9
qmmwPdMud2SwYxpvgi3Bg7Vwm9qiA8YOo0AGcOn4an7sBFXbeFZQFPRP/5shmuqGQtf244BSfUPD
/tGeJP0haWXtWKtp9tyj7XoM0sCmfa7oNnZ2ZfKkZGE1oGOApV4SDZahPdbWENU8EjSuCNvVunZv
ahsXzdrhJ5UNunCOdPF/F4Gnow5lG1RB65knpzz79iEsnxqrph7wmOf5UbVCTv7jfTNamRrpEZkQ
A8EZPO/Fac/8dOAOqLs3Z6Y1PhWK5katvLs/yoqxXo2yMNY6EaVWTVXn9ZNbjF/bZp8rH3uqb/eH
WZsMvtHcLkbExBJenwl1iPykycLeM/PffXAOlJ3W/Lo/xMpMyH5RbZhNAR99cWEBhM9lUqS9l06X
KPxS0Crpx+rBgWXx/kD6fF0srkayelT0yTDOocDCca5HeYBwte69mYPlHMra7zEoPlTlN3J8kEZp
fQoqh2Z6Mm7JPk8fWiXamfrwoEWvRfRRd753YteqcOn/5FI1+pcUaclin2fwi9H36O/S+K9K94po
L8uHEOGk5mR2X8zQ3AmHiPYv7aNuXPogOdjy9NSMn+/Pbm0Z6f4ha46ACrTai8mFKbDpyVd6zwqj
febsYY13a+NLaIYb99Za1nJOVXEtc6XwTi/coXFMisS02p7AICFT2SNZ9NSV2icR5h+b4l+IDS6D
Zh1zW0MDNN440rPB3ewhMRwUXGTKoPW8NshhkochjrXeG08ieuxN40S2KjJ7t9rECd66fUiccIQN
UO2UdJZuStglwyBHYFfNjrI970DzFO3D4Fep/FtI/97fPf1mWgCPYWqed4/a2xInqyHjOJH9Jng0
Bnfgbh62QKu3Jxm1Ldo9bFJIpKuW9lFNpSnqdM76odm5Jzfi9jqqTIr+p9pBmB8AGlQaYLWi2rt8
RqN6MnHqIkqIidm4coCYb2uf5BCOqBhZ1kT2+ucuTjb8vJUFJMeAcDJdu1xVywyqP1hJPY3Ecope
XmBV+qE42cb9sWL4VJdn1SdtXsUbDoBBrm0zDnElW+gH9smkoGhvpc9mEyR7p4RMD0kO5LorcvVq
YKPuPqU7H6j1xgFcm+pbqx14cZ42Z3HS2yIp7Fwm/kdq8RBL2UH3f963xvk3XB8yKldAZEg2Yvs0
JV0fMhLUfhfUVukVReGmoYaGfdzBlVv5l0JXmr2w9X99lRYzudx41m6PNy46pYF5YvQjLBn5pc4w
yBpZFQrYyYNBNsAMLmLupYnFB01/vT/N2yuTViCw/vCvUfABD3Q9TVWnVxIkW4fo96Q9Fhq00aod
RPugacZHS8vljY1bmRzLSccVLVe4JMbCC4NXOVfSLme8vHmgheVb4UMWISFD4Opjd9Zj/Xh/grc3
GBN8N+DCUqp4TEWhlp2XOdaDCoQjKPcWzR4TFhr76glwyen+iIslxU+gJYdAlUAZ9Z2b6EPRhdYP
qO9eykiBk80cskejT+ydrkTTU9IYWyW7xa32Nh55RdrlFTwH2ryvtxCFH9vw5by4WAB+dMpHIXnb
0vpxf1bL3pK3YWAyA8oFvy9J6nna70IDS6/thAINw0Q5S8jJOcMSCAVtVBS7yeq1X82YxJ+6HjIw
ZRytJ1/Rh72a9f15DP10I8Rb2NH8NbRL0OSFMgEO0zKf6RTUhUJVrS+SPtZHZQq/ZFb02TQA7Tsi
1R8lH0qY+yuwss48t9RFqTywzstMRJbWApUjrb5oWDBYRCmAJjDoYYCZgg0TWgJ+3qbHC0hqE1Zj
3pHFYut5qsFYqSLrECixdYT836cVsAXP5sShhPMemkAFjLqqvgV53NkHSYGS2801SfzyUbL6q607
6SVux8p203aqIM5DqU+DBDbJq0MFZ8zgwpMnBy6Aw2Ijn7KsMbx9PUIb2iyuxXt74872vBtWadeX
SkmK3o1FVD4Ia0r3eW6hGVR3vUS2W2THujXzUywN8t90YDWqG7SldJTKCMokWWrPUYjanu5D3dkV
frWxncvA6O0r56z8zKZDJma5n3E8BWOQWfXFAoYOTjuqXmpJ0B4zJNNO2El5lOo22Rlm4FA0QN9Z
IIW0sdFvp+bdM8NHzMEveYo3UB1w8etTlY9+YQmSXJfJjxFWSlXfEHt1mGa8oG8NkF3mYf2V8+23
x4Dep/ZY0arWuNk4iJ9952u02PRNiWemdOWznY7GrjKM6AyHQCZI8ttjQWw5QIloB4GZ/QzHoWt2
Gdy8hBid0D4bEDtJrqz503RIhtav4ZkZ5M9/enRmfXq4mzSU4+ZuyetZVuE0mnE/NpdcVfJDVtUK
KEUijs5wNrO/s+u9XFHeFfxjbmBS9osVbUvLiqhUMhaMrHtfJKq2a+oI2SDHt/e58P0vg5X7e10K
xodKazkI6vQdabtow8DmgZYfwm0B38BMpgp9yfWkRV6FhWRgX7k1OAeIWD77ZhI/oLpKCidCJC2q
/+xxfTMmEsFA32alOWTmrke0at2oYn1qLuZUwApq4XY1kw7BcWuKA3bWn2gGah7v7+3CUfr/Qen0
IjgwZz7yhaMUdgJtrkhpLuhnVS90lISwcGT53irb8YA3WJ9aJdBPwTgGO38ys/8yPO4253iGqy0r
0DKMH2nbst1mYVY73Uj77/BOK/B467/jtE4fTV2qd3FXqTtyrltV/WV5b549VQZ8NV7EuTl2EQga
MlVM25e6iynX4Wti1oVb6TI8h/ZgnkKYuA7aEI6Hoc3bncB7P9ZNKe1wcz5pNFjsmlItiZ578c3q
mq2S0sL1efs2gnz68GhaUm8UteV2ACmi9MVFCJIWdkNTeacjSF5PiluSkHuxO8v/WCSOtuHB3r6U
vJEkekHZgYi5YTyixFJ01LOqS4cS0OBWogYG5khmK5+QN9WtDRO4dbiAJ0BIRoKLZDVbcW32k9UG
fURb+yWnrv2S6EBQdLMed7ZR0GweF0b47b7Jz79wcbLp+uZmfGMah4juesBQREE0hU51kdRoOkqz
4ZHT3ioirU5rzjuRpiEfu8RCUozpa6cT9aUdfDNFGbrTqnhHxquQPoZ+MuHpSb7WTxtR5Mqw1Imh
rp15UiB7WKymGU50Qc2TU8cfikG7D+2vqdTBB9lshFgr9okbZczWScMVqdDrZbQKxamIJutLiaJM
kxg7y2wOJop3LX0xhZWf6mwLHLzixeKUkGGguAJmhuTJ9ZhFX2Vx17bdhZvJ+SaM5NtgJvmhSFJj
HxioyziDluw63FY3RgNlRyqNemGoG2hWdf4WZdeKIUEND3yRUJr7egnmGqK88GvoSy8A/fRPwSCm
Y9LVW1n2lRuarCKcbuga0iO2xIAWFA7KMFS7S6ynz63jH2NL3o8S5CHTY17BgGNpn3s92PDQV+yI
rBEYRnrcWO3lxTwoiKZbfdVdKtF2bpD3SNylP+Q6eCj1h/vnccVdpuN9ptlBrIK3dsmdleZE4bVv
dBdZ+T/OzmtHbqNr11dEgDmckuwwoXtG0iieELIlM+divPr9cPbBr2Y3mtBnGLYAA15dxQqr1nqD
iD9pgdSZx1xKesdLRJC8mElXfEwDu3LcSOOc9uWqBTknmjr/pYV6uh/k0nJTrrGXsIrHV5qF3+u0
VY7kuO1Dk0rKa6/h53b/V9+aIAy9qMbiU7AAtC+XYgjspxurcDgJQPqD4fRAJfqf2lhXXtVkh/vB
buw1ip+LVjg5+VLOuwxWmYOWN8VyT41N703NbLlZlv0Sofoj6oXfVoDfdLGV992KungGwwHmq/Di
v4yadGZndVU8nBrT+NTmz3P9b58d0oA8ROwWN9z7g7yx0DmzlpLbOwFp/Si0h6SSRlEOp7Y3j2No
IUn3pUDPr0p3jlYcil/BMG00B9ZtpeWSpcfxft/RXKXsdzlEe4KAkMrZcLJmGymMfLIf+sxEAh6R
xYPQ5f6AiGF5DOMp9XPD/kaeKXYKtU43d6KDMdlbDNEby2q5BDnmlr+v8MNKaAVhkrfDCReM5Ald
PXGYqFUfVA6GBymbtzgMt+IhBAjWgf3HnbisgT/qAnM3KlLHNX9S9NkvwQm77LyfoVZ+IxcVf79n
AK2RzVCSowohrxZULhxh4pg0njAV/15TwnHm/ypj+hya9QYc9V2XZnXJU3uDR0b/ihf/Wi8s4RJK
ZCfuTpOpTm/Iv33u2uS7XPeVLyfz/BSqmeNHjWa9gdQvvWxomxf8TdKdJccxXpOxkeTuVBW/MUOe
alDbTvWpZWD7gAquGyWB6iZlOh4QU1D3A1WHjR3/3tC8HAB3HJCQBVvNK2SdP7SlZNlNmw6nRLcS
uMhSlz3wdLA/haG2T/s+OYa5aD5ksR0eIwthT0UF3TuYBS/dOLf2VaSNqLOZmi9opByaOnH2nWOI
Y9kXE1YyisAwxwxcObM/Rnki+ZHT8c5BkNnLOYX8tMoe474HVNiLLYb8ja+DYSndF5vsCxzFGpo5
wmhxmlwMpzrF3ga8Tfwp6dvwLaZdtxuGvsndqNU+w3ScPDFrw76wpnGnTk3i990w77op6Nyx7cUj
0qvBo80B5TX0xg6OEZqHYjICt5BjvHk07MCTrtQ3FvL1zc/vXwRfF/o9Z9aSQv+xaxpZTbvAMIZT
MFcBbDqpQrQF17H7B+L13iQKCSSXPsci6smXUWwornJacBboQhJ+kSrzc6iWwz6z5N63xk7dGNX1
eU85HuDKUiMknVkzJBSz1dp5jsaTmfeql9rW8IyezezqkdbvrLSMfCHsEnlsY0sl7VZkxGeooiCy
CuxqldelPdqaQcUp1I5VcIjV8HMyozA49AbKobI6PQuhHap23KpnX185NFy0ha9I7Qaji9V3NPPO
xKm3mU+9OJCB+QiGjB8Ms31UpMNUee2WKNJSNFhtauKhXPBeiDTs5b//sW4smkpTkcTzaaiGgxrH
rqbgXhR+qBXdmwtzY/3cHB0dEAWKFYO7anN2y4Qb3XyCbN75jVODz3AkjZ1uOK4yWWcJXKE/1UvV
yTTnjdV0Y/VSSOcBBCkUKZg1sk1UWlYWE1pzjSJ+tErux9mPwfwdYcJyf5vcmFQCOYgFoXkMWmF1
h8OqsZRBbucTjIeoeZGTs9F9ltPJQ8vnfqQb748FmchgmJgF76lefr9oDCRTzpzpFDY8KzTwq7s4
8pPUa6kP6J74KkTmNuqhNw1/I/SyBVZLZ7HvXDhMPPDgWVyGDoKyF2o4zyeaoL1HBU0MHteDvedD
Gk/OGNWuZMTUzYwo9ycLVZOo7uONV8GtqYamBTiTKSDrXeWhYdtFdq3zI7p49vXMnamBKI9GFnmc
yBuTfeNM4FFJUYVKIO/ZtT7arIzqOJa6fKJK8Uy53B7Iggz+raGYJb6pVbORf17XPahCcBIsKF5S
0DXEiEr1WKb1hDOykT1I5NhvODnGblVIW5DF62kkEkL+uLuBd2A6L7+lWUVV2w6BcmrRZVQ/2PWv
3nxED8OFuLoxi7cGxdFGhY0ciMbHKr9TG62xnCxWTzgkiaeiscF92JK27yohfb+/RK8vRTT9///F
QVH+ylpR1EpjhcaknZK+qHb0RjpvnO2tAV0fK6CtqESD21j24RqRP1pFkcuDrJ66Xv+konAuN44b
YyfbZFs68stnuNxyhGKXa5wrKs/g1f1LHm6aU2ypJ9SIXjXZV+RnpOz34SQfYEkfGmocsGM3CjjX
H2wB7vEQogQHttRevSsRbRlSR/Qa+sQBeoCU/iVEwHtE5DZWxo23D5EWKUnOZhLHNRClaOYwS3KG
V5lCORm9+NELKEZdYVb7vAxfFR0/uFpCeaW38KdIlXp2qeJG7jzXL3Us/lJoiLcYJX/AKnQEyQOo
m13uCgpj/aAFsnaq0sJt8t9a8OX+Ar1R7n1vKiwZJ1N8JVZvG2Fjz62i4eskJ4mrdFqLJEGA+qw+
cX7Jrdp8iet4KHyycl4BmtFk4GmBqgmvjaVu3A2dGCUvUo0y8jI5QrTF6US+sZFu9LbQhST7X9xB
4H2swfZOPUZVMprayapa3c3SzDp0adM/laFT+xNsAM+YWfWaFmAVVtv/dFI3bSzDG9sMhSCWIM2Y
pQGyOqIGI7W6oen0U2L/1LpFC+dYOPk+D9SNU/fGJkPMBDc0NjVk43XxZwowIUm6VkdkeQII0uO9
llmS6TZVVh4MuUp2VT1meykT0aEftU2p2utTi9yaIiYiEni/w529XHWhVCWN0o/6CU7Kk15ibC8n
r5Noj6McP4UphGftQY9/xkpM1R35WkPBze+1x1Xn/uK8se8BaZEpkWFYzMY6NQyMseOdrp84rqEZ
KLmLdP4TxNO3+3FufdjF7WVJtQ2AkasUxkFPrknUyjg5qMc67XyYUHgf+hDLto1IN0f0R6TV8anG
jV2Gdmmc0qYBevY1zuPHVv55fzjXVymvL8hE9CvoWJBsXn6+pqpouWKkfjJ0KoPGMA4eRmafUcmA
g9xBYpoU7Hzvx7w1MCQfAP9ilXwNKdWLoOUesY3TOFAMHSYLoISd6ftK1FvuEze+Fp0K+nI8AyHA
rRtUWaSZLf/QT2FVvZoO6LNIfjaaXzXCtPcHdZ1uYS4NxQ6ICH04HmGXEzlVceSUeO6dsLZ4lKzH
Sov9SEaSWflHa34X6v5+uBslAOJRokFLja4ioS/jAVDrq05Mxik3ZhkzXTIHlSWvTAelm8fGG+vI
eQpRsvxm5wUqwIIW3sGSCgjFk16X7XFQJuNcK04su73Zp7OXGdpimwHjCwkdQ0S/dDWPQKNb2VC6
UjjLz5NlVaarJVb8z/3R3HgYMBqyYoZEXkypdjWaQDFxD1WNE74Wah27VjC5mZQeKpigtuwlCgr5
8ksHVHwaRpeRb3y9NbJvuTw5q6muEZ0/rEtrukb2tZRBTlaIF3kZfBwyiFLtVy1KzuKrJT/m3eAK
sc8idQvxduu6on7IdyRn5gRft8rHOgWehqzLSR1/xrPhgbL7kbavqFrSWIN6qwFCVscKDu7h/rTf
uDt46FAuBdlNPr3GTuXpgsA3avMU9ABTgjHsd1EupGPRO6idq3K5sxtbSV2pGhEfpje0ux//xkGA
lTcwMbTVoNqvy0A1EqDkVz25KHKgfjiWmW8At/XqWNtywX4fyyoZ5W5Ayw3iO5SqNTAiiGZDmyKy
tWROdsg/+onzvY6DlxSAY6B5U9RC+sN8KOz3ZvMW6otG73EqjpVxrsLf2XRwothV0OxtKTlkEXwF
ZW8JmPPaw/1JubUceLfRt15Axyi8rG6ywKLWopmZdtKV70Ed+3Xr/KJv59vq81IG6Kp+34zasU23
1PxuIJeWftw7pxQ9babqchcGcynZCYkTGW14VLXwEOAWrBvf7Gr0sFs37WcZu2w9NQ6WJvygO0ax
OAbFuG+M6JhF5sf7M3F9N/FzWOUUC2jaXFcJrXQ2IlQWT9hFlh4ew/FjmjT6jmclrwjQq5QN7L++
dBdNUMCEi+UOp+vq+TBpiV0FQYwQXjtjvNsGlZ+oau7m/ZQc7w/vevctCjRk0TICSDwuV/d7I1em
2QgdL+TG8apM+9DErTfk5Xketb0ddrzITO598Xo/7PWVSFgNYPuSl7L3lk35Rw2tiowIRJZpnqTi
bWpeo/HfLKRuuHUf3hzdH2FWJ7oqFdkkh7Z50pJyT736twLuQiu6l2TQzwE5Ihpg/iBtsIpuLBkG
h4AymR5Q+nWBpY+6prZMdAzrZil3RGb4FI1V/ZBlRe7bUiV2doVc3P0ZvT7Glhn9v6CrGRWIC1tR
ijJbD5PNpxVBybcvv4V1IHb3I904GwgFPYDXJsWsq5JkIYLJGFLWTOH8jFG7t5wj+9lTM/lYqE9p
89hHx6ja+pY3B0iGiKgamP4rlRqz0gGU9Lh286ZwMyyWlS9msKVusRVkdeypWdMWUrcsmFHxG8t0
g8R4rvS/zj2ZQOBStNBwC7bXpaPQSUwUkxzOFCcMdy3lKq/Li1+Um/qNDG05LC8vHCJxvZHR8MV4
I13us7CvxlqVIuuUGODeTCWpvYpe+v8QBfGvpRnEaxcxl8sodi036aLfcRoKjNftAToS5YFkY4Vf
J7cIH9JPJdVcUGbaaoWn5gwONBD2qZBzlHbzWvYyJ7PxRnHaRwQuZnco63+yyNoS8L4VGEQfTS7k
F6lZLafMH4cVOvLTJMmjfQqGGecXMzf3sMVyfALjeTcmVnZUhNoejLQoN7bau9HL6vtB/oHmxJXI
XbyWCtG0AYCwNNgno3qb5S+YA+7zeDjOOaJh8Y8RwGSqHHVD2vXGY78UEuhfwTJ2E31ynbY8wv94
tNGFieX40WoXzNlmG3C5jNY/kSW25AgU85BuupydMM+Syool82SKLPmNLET11klyQKYQ1C+6pJee
XWupz7tdP1TmTPUNWXfU4iIPTS3JtyOt29fKYLzQppK9JtHtz4kzwFYzzdrvFOmfMZ/Tj7EsDRur
9sblAGQfgTeybfLutZdn1VW6nU0cY9aseMlk+HLhl/3XSH6Yy39F/aoY3+8fnDc2IxctNztIRbDz
a5jmFE9ONQUFOi6G1O2UzPoRCDBP94Pc6Dnz+GOrLxaS7JO1AKVV9yVyhoF5yqb6VDq73Hqicizy
KHfT2Q2daD9P/5jB7yKJ3Dx6CeGBBOIpNM8arRelGPaxPTy15N+Nmw67xn7r7GOtPpctdL5dGtHv
6s1mIx14ty1ZLSImhSY/yDBIW2tJXEmnlh5wKp7kWSlZ23hwf1LMxnmLhSlyb0w1+aB2Vp9jl6Oz
wXU1ckKgm8X0X6fHEONqej3zHpGgmK5zVJffg8aJQ9dSAxlhWCsrAKEOaL9EVqoKX82RYYmMXPw7
zsaMJc2QxpqvpLP+b0J/PfJVLS5kr40yLHn6OOjhU5Wiy3aSgXSfX0VJlwMDTBYjhmJyfhh1a9mu
IeX1abGZTMFbBpC31cxAMkFU6pzRr5vaR1Kh4CNGUso3PUoD3rytyoO5NFKl4ywLJMvtMiVNPHT7
nENmD/rXcNaawXVGo/ksolxO3KZvi68Zgv7CDdsyJEs2nA7+Y1ilPtA6+u2BKoWe5MRcjm0+tZ0/
DchCPZq9xYOmaagK7oyuNOMDKjFm9dCKtvsh95Ki7iR0OPSDaUz1j5Li63cz7PMCk1sjCD2rK+bh
iDGdpbnZrBrVDsG/4pPc0ZvYeAev8yeA6sjhwxTnilw4UausDettR8ytRGkmlqtDqaC6p1Rj4jtl
HzzFgyp2QSRvYeVuBwUIyPPfUAxrlQjLjRLLZR+bpyk9dl/sUvfncqe0exH/7YNzGR4iltyW5L/w
HlbDa+QIBpFWkfs6mhtE5hen7h542W9kocv/5s8tRYuRs4b8Gq7gwh9dXcp5XOmVnMs86CV2gOGr
AWJAw0HTtiDvV2WLJRJ7lvOZNwvMR/XyBsiKKpj7XhinKfk1tu2LltSHoX+Oi9wVvfEy2tpBLj6I
1PmZDlvqZ+tDnNiLtiVEXNYKI13FNmpnluaAVCqYFk2gZE+vzC0K49FKGleB0qbgJ9ttZCLrLHEJ
yspkyOjF8YfVWskcs00BJpmnrk7cSCR+A749RH9/4yhfX63EwRMXaBs6OrwD153qrosCRW0U+6SU
hX3IWhvSKkhWD4qMslc7ofphZoYe8gLtQxLZ87fWbKu93TvfUkvtnqZ8UE5TQFqQNQg1TobQTpKJ
a5Qk0uRB7xEeDozC3AdKtKUpufZxghGGFg79NpQcoYGzLi7XRDzj26S3SXCKs9DVUjycIyn/3Ify
Xg6eA/tQ609OY3nyooIQSM/D1OyKagLw03lV7hvSJ2sId02ouA1N8MTe+n1XtT6KaxRhUBzjp4Gf
uDLSbtJQploZnBTld8RHTOq90n5Id3od+oU8YxlAqUHjIFfa57LZ+rLrTGCJDvAIj4Tl8W2s4cCq
wAtBa7PglEO/cctYkt0oMDfSjZtjRNeNyuyyP2hTX34DSYmsChlJLtWh/k+zaOcm6jH4LQWeJp3i
oH0zwmFvhMoeoUks/baQp9e7REOZXcNAheoC0rCrfD0qVUrr5G0nWy/cUM73MqTWFvz8/V2yFWZ1
nGpmEIV2P0knFbEDYRyk6pcSWxtBrt68fLF3HDWa1DzdyLAu57LNENVOA0c6NXZ6UIfeRWDRHGju
Gt+bHpnWDOEFuxJeNmUbcI0rZPUSejGZ4NUDRBn+52XoPBESYPgkPAcK0lmWL+nWkeiG+RooGBah
Kz5rxj+Z1n+SOvGKOdy/A5qWQicfGR/VwqQ8+Bpnnj19vD/xV5nm+w8Dx0J5lMmhA3f5wyIKkKlZ
5+G5b3dIISBs7mlmfK7LfWY8WPBuoSyExcccK1BUmwUCamr5cfFXwCvGV/KjAkKwSz4n5c5xPnbN
Xk2KXTUek6Snytd4cfVot/qG5c71fUFuzIuKG4u5vFJTAH+TaIFa8Zul/QS2lEg0FroY1bXE8myZ
qatsSB2QNu/P1vV1vAReVD+48mkOricrSnQDNml4dmL1PFiDO0Fsxy9ql+bRw9+Geu+iIfSEeTrn
23L6/PFezRQrVDJcEM91YNu+sJJ9qyvzLix+ADrf34/1Lj9xmWYswYBtkQSAdVgDvoHYaJLEIxDv
2WQWrpmGTeYGLcQfT1UTZXTTjjarhoTe6EoSeYgeOdmrJeFL7UazMz2VNdIZ8myre60HPe4qvTL8
cpos/JLnZbuxma6/AqIQ2DmRLaBMRTVhNTVUFZRcnzNMTuhR0+w5hkXwSONnoa1t7I/rpXYZa1XF
tdSsquGDYOI6ZQv5Nxj8cpp8Bxb3vojsb4mkz/tITuOHUE7a4/3vcnOgDnkfUExq9escug5Y/VQV
srOUPMvh3iyfsyb2nW6rpXEj+QMMuRSyFPDuC2XpckYpoDa5kyf5mXeT14UIajafK/0/igK7mbZf
1rtDdKgLyTdKayPDvb5FDQTH35kGy3t37YKk2WMWOAKbQX6Z+JTVuvKUG6n24f5Mrqs/iLs4ZM/c
o0juoYq82rg1KgW2NeLFZ/RB/DjSrvGAP1agS0Y1ZnCy9jmnxodHb9MEG7vrVuxFuJTjAicH2lOX
k5uhSVSMEtZxAVI/A0Yuep16kYTEByJBqap9qLTq298PF7AnJSfWzmIFchmyVjpVcjoN+z98KuOZ
NasdrOQb87xPWwGL88v9eNfvLgAMtN/gPnBcoQN9Gc9Wp7LQRgMPvh7OMCWJIQolvyrHoXhtxjJR
D05qz80R6Elq/7of+9YCWrSDMOVj9VLdu4wtpjKr23bG3jSHgjVPglaaphf+30dZEImwMzgQQJtf
RlFxqQGgImPZKoqco1hWXpxKmXb3o9zI9gAygLKE5oV0OlfbZZgwH+Q8FUF+ppnlWkbkiQHWSX+U
gV9H0biXjHCHqWKU25+koDtl9lYidiPnhzYB0pOcelEyXa9W2QpzttKEZx4Id1c2E7GvrfwsW/lP
1eiCPXo1kZuWFsfRKAKv0OefVi2OSSNP+wCV80Mhsjd0lXIv5V3nLoA1LxRqt7O0XN/Hyv9yUQKV
oDzOmx807pr+Vc+4Baeok5yFI+3R1HkZSUja5rUJtnzTb21kABkL3RG5DBrNlx8naYPMxuw5P+tl
l+wNtcYbBhqgj5Hb+Br2g/JSWSOKNmm2scRvbS9exWwwJFFULFkvA1ud5hRmzhKXs9+Ok7qgNHIS
g+GxCLe8Gd+N1lapgOMAtOTpx7v4igduotQHrlji++OK9CHtEeZQQ0U+GjgIP0fwkP1eQNORc6nZ
ObnEEYrqpw8yKDkkZlPuNS13nnk1JB7QUM2zhrj3s7CRPuRhCIlYae3j5AjLb9vIeAqNOj3QznsJ
60ra6UlRHYZECx9lbTBdVdT9b93Gp10SZeZha1YjC6k1D5Pa8mguLXtPOSyAEpaK4/19ePNLg2eA
VYugBJnG5YT3GchDanFYYEnzbx4Sb5EcuIqS7lngnt6G3iSDvrwf89ZlT48aiUGskyFErs6xXLID
tRmb4gwD+qlR0HyTnvWoOFni+/1A16uJ44XDkncrpDsW8uXgUiFiCdMHTEXJaHC+zZXMF+zsdLZe
8n5+ux/tOoHixkWaEu4DpR3UTC6jBTPvU8esirNm/ttbx4X5kDduM/ynh9kTqOKPmMLej3gFaAKG
QrcFqtZim0batBpgOIp4kBXE9I0IXxvApZMo3VSKnV8CkZfZLaEN8ujTnKb0qF+A9h7w2HnRsHn+
Kqel8VlFdGVyrb6aO9cqTa1zKznVHmZRqN/LLqg+OZFR/wxBFfR+kmmxcPPCjP6DxI7sx/3B3PpY
ALjBRrxjF9b3Th8WNeiloThLAl5KJbsUkUETTW+pPXhGl2zFu/W5eA3SIGP6+Gt11IxR2KY84Uoa
6+bDBN/0FBbTPsPCLwrko6OlUNe27PyudxusEdB7yEvZcEfW/JSpN3FOncLibCKDVDn7wvxR2+Uj
bfA2inYOj/L7c3oj3SXgwqSFYbBA7Fbprp2rsQWOFgNaWRIU8OE8f8uBUT+GQxV8hpVg916upfan
CEywSfKUUfIc+xLJq8gYQabe/z03x49AAZsDzgwg8MstMs+Zw4OrLs5ql6aentBai4oem6w+Lei7
OeWHUEexCMdBZyPyco5dHvZMxOLKwLFDIWsduaO1IMspm9Medb83JS9ND1ok//VznWkmA6d7w9Rx
p1yOL1BGfJ+CqTgPyhGGuJslH3v6I0M5e5Y8gN5Pd5RHNmDTy7myHhr5NowLAPXLUr4Mqjppn8nT
zLkzoL2gv/DK9u9/tluTh/zawumCrUuN9DJCXYROEDqLWS7E95KkLD1lm/3yW/tfWzC1dOVpzq7f
upEVKBrJVHEOsZlMQcLX0scx+BSAwwznj/cHdH0DLaxvdFgWqDtv61XyKcKx1qZRY8q0bDf3Opln
52nFvFP7dksFbfnm688DNghlId51yz5cTV48NSKqF/tdqXwKwk9y9VnWXT3EUIG05udk/2idLaWq
W0sCpNJyPaBbAVrxMiZUyhbMGh6stP+CfWsZs58geLC/P4s3qowQ2RF4Y0tB5SaZvgwz9WMLz6Mt
z0pUYXNAq/U1KmovmN6KI367fmUbbrqVPdxajBDi2MJQBLhqV0dar4nUmlU4obr1VOVvmfHYyFtl
glvn1J8xVncDBZaij3o8ettkQozzYa4g+KJ/jCSWBu1sYzXeWvl/Rlt+zR8FMKQ/G0trQixxjGzX
papXWJWrVV+SVhwNbctV4dbaAJMCwgbxYO6G1WaWhy5JpJ6Hl2GAsEgEOR5S0ltdths7DBYTgqgO
CQrwrdWYslGpxVyk1Tk0i2LXzpZWA1Du1MM05vGxQHJnYxJvDIsx8WyFBgbDYE2cmp0kq4qsw9y4
rKJ9SLPYRcHkLx056RPR1wLkubwZbFr/q4012nacTHbfnPVRDV76DvkZu5Isf2Nj3VgRCz8YYjJq
H0RahZGAHqeoqi8ODVR3h7dqjJ5T+U1vBl6e1WtGd1lo08Pyb3SFdhqKDRFOFajlu2Xe72kJ+EGk
b9Sv3tFXFycZ5T/KLBTi+FHQe1fftEZu02gZ87m3uvF7NqVx4lUJFFF/mPTyKGotlr2O9kLia3Eq
+X1imAddg+jkK11eGy5uu9bPFEDBTzEFuBiEtVBdVmHTelMy6R+QSGpAkjdOtAtwFrF2uoiG0aub
FnjgZNQCGDtCqL+kTtXDvQQL1/Qg3w+/k84ex31mBkP3sSxMMRybqkk1t0aTpXWtwVHjXWj1S0mx
CFL+GE4mIIQKIdGNL7cceVdzRO2LsjmL/so1R02danCqyCSLrbUHM68eAjmnet4O8kMBFNCzZmFN
bhxFreq2DboKvSMvplRD/GyXdbahSXGdAHJrL5wRcCqg0ahnXJ4tGLXwDgWqcuYzCbfMtIcyF77m
HJRMQ5IzfESQdz9DyQnT5MM8BBsJ0dVh/R6eKhRPSxCYa/HWuMgUu7My8zy04b6oTYU3SuxFQRlv
ZLpXJ/YSiIrB4gVHB29NyK7rpEv6uTLPpV2AIEFHI2t4QeRuI2Ari+ch2NijGwHXUlRO7Whgo0rz
DB7f7dAodNA5bStfMXTXSn9LzpeNlbXkJKuVxYUOwB34MZftun0V21YkBpndB0i433FSlU9arP83
d6Dv8yjDZywuZ/2trcGV94VW7qthMA/S4lJy/5fc+qaghPmonIXEWS2pPI/0HoscEFiN4nfOQVd2
VNE2vuftIMBb+KgktevUggQtNxHKM88CNGBLp5TeOuf+xnbdirJ6j+QO5ZowKIjSPgqqjVZx0I2N
BPB6obD0qVDTcKTWwR8vdyCilZDiS13D3jj3YWypyjFIH9Br8jS8zWN7Y12+t0ou1wk7DRIA7Y1l
N6yLHpGMu0hjJPqZFCr3AM/OqO1OhrzL4w9q+jrp32X1i0ztWNYLT1Czavppjz/pKdQheWRbN+at
4f/xc9ZPImGGoxa2/BxNe9YDpAvNZ+F8Eep+TJ6GYqP5cZ2RAkUi6QCOsKj6M9uXk83aTxPLkCyM
XWXzeUwLyw0rMIQB2dweiGZzVvOQu4Ar5UNvVJNX42W7v78/rjIRfgN+MYhD0J5DpGtVlFG1KAVO
aVnnjPuRFpSf5t/+PgKlee5g8GbIGi1z/kfCaC/yPM7c2udKlnQvZbP7clZtmWXc+HKUKMBkUo9B
d2Z9pLZl25UYJXKkdsNe0n6Dmn2W4pP+oMaZzzP9r48VKiK0NgCAAGfT1jolfYzHYC+lTJstPxoq
te0Ca0G9NLfME683Pe03Hi78E7gpwNPL2cPEs1JUhNpxm+yfilbE9PnjD0rgbOzEqxQYwPyfcdYb
X23pIMjESYfZtdGrSOMvIHh31fD3l/wSCegKXQH+9N5r+WM9xCxxu1/EVQoOhb3dtZorh2HmdgB4
/SALpIdezMERoVXUmoJR2nddYXD8FPbu/sK8YrvznNax/OJ9YWhLEr5KXGXE8yQrDPBmnCR3wCIq
z79E6q7I9bcAUmB9sGa/rsaXxCg+VeP4RuNuQYlmab3xS66qewtLiMtyST04BNdMAjOsgZG2qnPm
jUKjVynahzqzhuOkFemOxLuHIhgo+1qE1kMwqcrD/Ym4FR66LmqmfBGNMsPlGovMukqcgvDS4CAT
GbZ+ZZEGFomFQ7DzMCOgbBa4Oxobw756OPA0oclMbxKXTIoNq/Mv4aYB9G90Z316CeJvBlW2eP5t
Fw+BsfEauB6hTsEJRQ0wYeiyrBFpwSSlyPw043l20LyUOswORk8KvlIzrAedYp7kIXC7cV9fbymC
LpAmzKZwxF1TG6ZBiwYjVMezYnwESMV1ihT3a2FOG9nHjWnkcbfEok+xyLdffr62k7G9iazxXEMt
Q2TE7ewCdjAAbeWTEtcbGcJy4Fze2DqsMsiLCyqUVbNcKH9s3yqUuzYYkukMIeR5oEtfSfi0FFvK
w7cGRdkL/gRGv9dPgdFOGomO1nRuW+ipw2sUgZUuXIEU7d9zg5en4p/BVodfZwN4x8dgOltzxELw
5LLxHTk8aVn+X6H/bNrnXqqey+oYSxvf7tZscl8tJPkFgbZmI8qSrPdBKqZzZD7ElvRQpK4JquT+
/r45l38EWe2zuSihIsr1dKbwd7D02M2G6al7DqPdLG19txuLHtcC/qaUgoTIWiJthEfmWGkzn7UE
3GX8XWtVT5b/sbSN++pG8gQxngsECX4QOLT+L9dhY7HCC7Obz1IDxMk62N9kAX/IL0kPUdvdFdnG
lX8NAkBf9s+Iq2MyHdQUEQAiWt28t/XyY/c6o7bkUcrAYXMsnzGuPxajq/b/U2TaAdTMecew+y7H
mqTNaJrhMJ+Nl6DId011yHmf7ylYmunP5gMgoHb+mP9tpX7pb8EKA2cMUfbqUkIeeJhqBS+fJKHQ
F0u7tEo3juUrewA2HoQdar6QxEky1x0fZUrS2FJKmQ66tjOk6izn9odp4SAOX1Df8VWp8wJr8Lvo
p4MSjXNsa/rexlODOM087DtLAk4Yc0UCjnPO6EC4NKZdGleeyjKPY3NX9f3GsX6dafKbATjiX6EB
IF8DG3jM6D2gGflcJo9W37325bHIH1r7n7o96VOw8Ui4vrneDaogUi1rHY3jy08PLqqZmiRUziga
tuLZqXo3r3Ap9Se19wpF21ntr/unxY03GURADfcviKi0vta05XzWM6GkJiEPo+Pqc+4mLcbA5df2
dyRCFwWF4snsHu15rwWoHvPeNTiSg7w8bvyQZWyXV83CSIQEQHlqUThbLXvN6GwSakM5F8+SfZx1
hUodWvPTv0gJwycTxafaLHaK9ddpyRKW2w04CVX7dc0+yTp2Ymcr56RFOSB9SqUfAqPI+CWWvt0f
4fVSuoy0urn7ShVKMlrMtEjc7qccvqnyl6JO/egxQFjtfrAbJ+YSjZ41yk48OOXl1/xxc8u9JRBt
ZVzttJtfHDYIlP/AwFctURBxC1Ay+RWyk+6HvTVG5ovOFT0lnXz7MmrsIJ1j6IV6ti0YUs4+Eq8W
FoOB18U/JXljQm+NkTVLU26RP0fiYLlv/xhjI8fpnNiles7ByA6DH7cudsxIQO3y2o3rk9SnboZn
yP0xXl96C3t2EZ2gYqJxQF9GrURkTnOSqedaPoEM69J2V0xvYTdsZAs35pI4y/AW1D8J2GWcOgDU
UJuNeh6r1rPLnxEGTElcAcnBtc4xHtGYvz+wGwf0MrL/i7j6elkx9vP/I+28etzGli38iwgwh1dS
sYMou91OL4Qjc8789fdjX+DeFiWI8Dl+mcEYo+JOtWtXrVpLM2pWL4/tOIHnPLez7isVd0FxyqHc
d8JGrS3E0AybFIAtBBZg9E3OvzbDr1orHz1r36R2XyJSwTarQ2Of+fo+kQ1HU0DRr4HBbu4AMGC4
i5kXjF13OUd5lMqt3pbyqRB2kRfbclRtsh0QUqmEmK60PYOm2TUqxhuZa+gICETmgvqcbly4qmCU
CsrdHfsu0H4jyuIMVrgVlU3BW0P8zSMAwuTKbg34eFPrcH+R5t9euEnuCHY7eXMgyctmNEmr+qmt
WpmQy9Tgmajz3eQl8e6+lRsXEfo2hB9Q2EC8YC0uor4qJzMNPHZClL14w3QqJ8XJw3Yj6BmNxiLL
qZAmq1ec8a2ZnTk9eauDi2I5F+upB1VfCaTQTnn3C2a5HgujgGCvrQyb0bQRJ1b+1IK8uT/am2Zn
UpK3YwaUQL7cRkFXykVdCSQmQdGjsF4L42bQU9scjrr0tYiLV13YyeETbGH/HHfBRfnOsnJpOQf0
HBuxr53yoazopu1rBzTMtOKybi0n1wB990jaIAS4mFYlCZUs8gLtFHmU5mLaYJu/Y3kUYIL2u27b
fygjY78yp3NIvtio1MFn8iegjPRrLEJ2cdIoH3FkT35ti9tmfJGhDSyjfZ+/iomx66fYls73bV6f
DZ4GJncdOZ6ZLnAxmSM9xQLE9dMpkSNl27ahfqwFozr+uxWK1MRKM1fX1QkcA3VS8qCYTvJEjDyG
6OBAw/uvahrEI1yjPIjJOoLIXoaClQfXdVyW00kXpnRnhjC6mIMSrniT67vs0spi4+eppVMF563R
IY76ZCAGs0XfDiidbApHy1P7lbm7YY97k4QC5WOasZZIusGa5MSLY+nkRYr+PdescSd1JuGB5gWV
DdxgTQP8+slNYPtGTPe/Ie7Ckc16ZxVPG4Iu6ufAor0moKMLGi4hL5t/fyzAgYwuNRArmWO2zBMH
2QCEDKGuU5WKtjH6djCMXEkfNf/PZD4q0coRu57MS3OLUz2UQp9aAEbBPkWOlowOB85BIrj69yTu
paHZvbyLs2RS0mrjiwa4lvwXYsFPQRhNdivbMjrJgvEoCNrM/Nm6qvetR3Hm/nmbo45LR4L1OVFK
HzsvsCUthmEWuhUT555SGnR/j/5R/1Ykf2I4v+7bufYe9BXM7RozDTGcq4tRJnUYlALCdaep8n+m
INq56Lx05Ya73o8YoZeMIikvYDJ5l1MpIZ82mHlqnqwkDR0Qf4yJIhRg/qb/T8bzztQimtPTzNQL
aF2oK5mZbahFtg0HqET/g1l7Z2WxCXt/irp8ZECml+6aZkLjb42v6NYGeD9ni4WBpbnOOp+FSY1N
JhSZk1IibI1Ppp7AchK93h/QrVP1ztqyTjCTa+Q6TQYkcpN6Z7Veu/Gn5mW0/Ke4GqeV/fD2c8vd
TVKERxNsdnNO/nJDqFNdhZ1SmqdxzDYyJFpeUz/XlrQVI3MzdQ9W0+4RfDuqcuuID/GY2GEr7aW8
/W5F3tfiY9wZf6zYs5Vpr0g8fqghBLHkpopuj97GgECIXbAfQejnqt3FHSHpx/sTdiMInzeyTE6H
yIIrcXGJTFUIXzA4m9OQa5s8VI5hne7igDte3jTDRvWObf0SN4iL3zf8Bpy6nDsT6WJOLPlpSgvL
1vgqifQRwhHl1IwVDCxfIutAx2uav6TFDxEyDV/7oAa/5eJv1jTPvfKxs166+IthJo+doO3q31P8
ICMv2x58kyawSPx1//uuHQooG1ggCX8ISgBYXi5tLcyoVaFQTh20ghvKbCSsInENXnJj+gFtm3Qn
EmXMNMmLqMcvBYH+m1A/lUphZzVakFteh8Zn5PmqT72bBdWKQ74+IVQeYHEyIVSAN/ete+XddWDl
NIz4XgXKooMDXDDLL0VKvkqMvwml1a0EyNdtsSB7eYTQAE/xjllcOBi1jSGyCXVgS7G8LbOJ4qCc
7cGO8BK25J/gryKUYE1ygl1yTD1OUNPEe634M3jhUZELBc6GpHpQpW58GCvt5/01vpE/A3iMEAEx
GgA8Is/LRTZbiZ4cLzBOvik99oL+VDXeC83cdm59lnkwIVW70ev24NXJDkLKVH3SlIdaMrdS58pr
ANS3CPfyRMxfMzcBAqKdgQaXX9MLQ295HpVq+fNACGLSlf3NgiXXoY1Ma3+Gv6Tesc5GuxJGXnlo
KMtAdjDf3MOwVSw8dKvHcg2Hj3Waumw7Bl9R/HWE/GxMn+A5vT/h83JfjHA2Ra4aFnrKyZRyL0cI
MlpNs6ixAG3o2zp/gYDcFlCHTWBkyr+qH+9bu9rqC2uL61qROr/A81qnTP/bjLVNyxb9x99mucL7
hq7iAgyhxEYD3dwly066HJZU6aOQWIF3SvTRLrlC5eC71a7xAd2yQuYKhAEQSaqwi3USoxbNayHy
CL8reCo2UvZTSVdOxJXXI1U1Q6BhqSOI4pV0ORIZALQuFr5w0vS03vRaLthKL6fH+/N17fVkuojJ
gUhvsDpa0C/NgNKvhEwRhZNYPUXUC0dNs+v4O9qSXZPZqreRC5Ag0soyXW903iwmx50HHYjeJZkr
ojFCqBWK79IHaXfTb6up7a79aUhfERtZsXW90ykAkGNkk4PpZc0uR1hGXRQL2RS4ffZnCKVPZvss
xu0GWAhkXOqmXxMevG7Zmm2RfeH/BpFJK8qlwbYK6mpC48NVOVNp/aN1YtFFNYVuAFrvp6dG+9VD
Kda2H4Hto/gGjFloHiHP2YdzneIrKg1GAbeqlTh+RdZ+jXHixuSDvyGhMF/5vK8Wh3EaJ92zwj50
Te8pLnwSMhqq1n8K7ytqYJv7++uKL5B7m4wi+4o+U7bxsg8DOHHfe7B+u1n3EmXfvP51Gp9GrbM9
vd720n7SfpeCHRLv0hWZ/coqV4ZMTf3SFQrcKZNoK3DWNzPQ11+DBl6fMGIK9v1MpIiXUxcbQ0QA
ehxTJXKlENxenZGpTQbPWrnlryiWmQG2OIeZzDpYx2VudRo9Eou0ybua7Nt0dG8SMT7Or5YCJihf
ODd5eWwLcWN88Ybc5uUuB9SzAXylPmz9yRcxBeNHPDsW2zHaNW+owgGCEG2ThmvncnZcl7cCwLaZ
8ps+splEZXELAx/yjGAUY7cNnDp7UfNqV870z/rPVu4PXoo6xIoDurEZAYLx8KHQQVlwCbINMllK
JsOM3cp6CKpPUnsO/YemfgIduuIHrkvR1BnmP7QfohDH5Xd5LgM/LaHo9DI3yLsd+D07jEe7YqS9
rNmFX7k8WtmG3iYeP0te9lwO3T8PlrmlA5eSB/BB4MyXX9CGsVH0XqmdBMFywnHcQj2TkN+Q5GRv
rtS/rycW0sW5vgKgf44uF0vp62NcyWbI/ZFpzS5MhcAeB01+8nKJlgK1Vl21XeUTv20UijfI02eq
rUWQOSXBlIZmLJzCQoI9XA1608ksX9pOCRBUcaxrpwFX//m+k7n28EBqyO1RDuc4X50wKdc7qZAH
gYyDWU1OVoSajm4wlD14+Lz27Hr0LKp1oViLW9Aj6ZrE3Y2t9cYcDchgJtJDf+ByYcmHpKrUT3yB
5we5PSRwBIBAC54yUtFOl3FQuyTNNgJkjHaWxjDJ6NWB8Eveaw30Pvfn4zo8MQFOIbaAuANlr2Wo
j1IzKrummLiBOEjbTJAHB5tUpIt2rdZ1wxRJOvq03mSEzWXzQdaTUa0CK3brQVE28YwJGyp6Lsph
XGO8umZzYEzwnoD4g20ZpzpvvnfvpVwAHBa2UeoWwBUamhvMsoausHK6R51YBb8hD6+c4yecSDdu
sso4NEm6L+qdoeV2VQ27MS1/1rSvyStn7fq9MFPoE1tA4wQs6WrGJaVLgqBJU1f0LJQmueqlfTem
G68AkP1dqlrH0HYKQkfNvjEek1T45xWHxsmc+6IQjMC/LA473lVt5NxIXU98UDOVM5ds0rVSxNXh
BukM+x9ECuYsIfoWSr6bf19tITBCK4O4Rn0IVNlp6w8W3Ait5lLx3N3fw9eB6cLaYkiaKrStP/q5
O5nd0Sx7W/SOxbB5jSDwg0VBO8nKWqT4RiVzcf3NNqEM4Tk0HxtjYZNwrO6socrdGsoEO5C6fBvJ
2Qcann5U6ljvuKzCx6gL4Qdu03GjjDVoFsOA/lO08k3hRcKPIBPW6qS35p2sLTwtMCSB/VncW36n
jM3YjblLpYZdFBp0KzadAfg2+h70Sbmd1HWON5nDtJwK6guwApJ2IUhfGK3MSK/7Ws/drEfPQatV
+eirNC2WfeqTEKn9g+n73F6CIGz0OPUekYj9lktGeezLxvy7shnmib/6Gr4CNWUE7gC3XB79QoRv
1yjV3B2m/FBKuu1/qMZiU3e1bSGhFOsPrYUIyQahmfuWb879/FCBQUBEKWPh2K1wpNV98gtXbJvX
uh2jrVfSFy1rk7qPMtGAcm/Kft63eeVT544CPPd8e5McWrpvTQBDJUxT7oZkBIHlR0iDFa3gVPQE
bO+bugqBZ1NUFoFlEYTxGricV30aa4IeqXAN77siv+rW6/3fn3fJYt1oYphx2rzBKD/MQ33nMnoJ
CYzEUgpXs1zDPObdpomdof44vgjaBq3g+9ZuLNaFNf3SWihPep8kRuGqyYuGdLH2Ifjhp5/Qjrlv
5yre4CE5vxjgy//ff17aKdFKiTVzLCAI34wQH/Z/S2550X+BYM2Jh3Jz39yNRbowt9j8piWMBC6Y
mxBNiz61a+XeW4sEsgmoAT2fBA6LxKclmGYWkvR0E7myhfqTPj7E3l+vPEqloyOB2NHI/u8jQjcB
Pi96T2DbWliUSdLQNcFCmdljIPhbFd2U/87CPKfvNl4diDDemFigLULYprEPacpIGvG+lXlDLbc3
tTQdSlkuRHIMl1b0KBmtOMxL19d3AaS4yQc5zezBWIEi39oA780spquDSyev69kMQopN9hDIh/vj
uGUADDzAY9gZ0DFchO1Do48FEWzpmmbtSOlzth683bhPZmJ7JDZ5FgBXWJzNBLEtjcRD5RrtA8zk
rWrrx34TE7Mpxk4Mz5J8QJV72A4Hq34NA3WLEnps907VbjRpR7Y1XWvkvbF4F1+0PFZZVKb1YFTu
IDQHMRbnDWJnwd9OXEtK3vBLhGVz8ETX6twxcrlNorRt4JE04KHuR0fs/urmY0j4IEU+PO8f7i/l
/FuLLUlTCq8g6grwIS31GQZRT8oiLRq3heHSIbWDiG4dJYckokT676bYMohWQjJADWNxefR6Ryo/
qBt36iVHRc804p037u8bubFKtKDOgQ9FPY7YYmtidzQno2ncFLbKOKULPo5/GPn4UPbFyl1//Yqb
E1TWzPlPcoC01SL8i/oarwSLtYuqxaNU70eDram+KMaLEetOqka7GF5OT1APtaDvg2SNXPF6rPQV
kgylgwPMFrxWl/tEhSsSovCydvkQ4HZ/EvmTJ2wG5ETvz+n1HuGZAvDujYaNDbnYj7B4hxF6fLUr
CVBZZzkMmfJeyNcSLtfXJMAbBkSyZdbBXLLvNTA9y1k3NW6mRnYvfcqjI3LgowK/9Jg5pXq8P6ob
5kg4oPUCXJY/y+LJ0ChKQxGzIWzSPwvtDgxOVzti+6lyplJcq5/ceJ9AyPP/5pb5FQmuRtjAx8bV
s19j1CGO/ViV3yTkjrxNGJrHyFPtJvp9f4w3Vg7trzf+HBINdHFc7hAvTqq0QoXNDZH+UrvH+THr
FSvb49pdzewXHDUyKiRHl/GnlKRFMeZe4yYFjaC0TfdkULwMOOoHzyhW/NWNPT/TjiM5RCmU9+Pi
fDcdiSIz7Ft3jLLfE8wBESiOapIQ3VyL5W9MHlizGQZGmZuxzZ/yLiaQejEqGkVs3UZ9tfzy52TF
3wf/32uHvNEo3pOJ4hlJRmRhptV0FOqjsnX76NmLXE3xXyptKwgPevVX7+nU9knsW9IhmlBKVfKP
mX+4v0muWzTnL6CxDR4yOkUhTbgc6CR60B22eetaZgLnm92Lih34j3K+87TzNG2mJHMo648BfIfn
hpduYT2toY1unMaLb5g32bvJluXcG6ehazn8JESap1ZJnkz0b2uID5EC+zaJa7Tkt5aXmhxPViqo
nP+F985bue7B4LWuPB6C8U9WBHaR71amdnbBl9crU/vOyCLi6zJ4TM14aN2kf+wMcDOSM2j0/oof
lWGf+MdK/xK+3Lc5r9aVSaBU7CmK91eRUy4jGJ5CO8a2DR0FBSMEULIvnraWxLxpBwo1aIN48wPg
ulyxSbeCNNGV1g0j60ePzIwZCD/T6MuorhEG3LhomUUdFXR4dtijy3TV1EXSJBaYsqL8KYyfmzbb
lrSVkrjc9Imx7SeKPy1tMp0Hx8XwKmb1ij70dcR7+QWLdRTqodJDhJ7cpKvOkdy8asHafN7cj+8G
uZjPNjKtPqPo7cI9u62lwLa6J1X/L8cxf8S7Y6Z4QZj7rYr7lLNNJ22Nfm0Y12nX2ZtACgROH1AS
TZ+XJto+FJEUs2Zvon5KyufQp1fWCQOnaB5I2Ry1RH/IQkcFCA04+hSb2pOv0/E01EexoLCidrYq
0O6EzIvZr7yMrp+ul9+2uD2SkvuwNxl+uUUmmefEB/2DFL/SMGEP+nms5JUY4+bOBbTDEwl5MVjX
5n31br6DOm5rRfA7t20+iiOVSSt89sK5RC4/T8PHjITNNBXPqVjvK008oLi+1sN565hytYBOAcjJ
fbYIEnVYIEZdnnpX6CsbMdJa7m2l+qWukSff2r4zez4MziCMkYu+HGlW0zsdW1LPBcazqDgWP6dy
tO+7tluXBPIwNPLSYj4zelzaUKA6rmQjGtxyKreR+GTI26E5D4O3KYbtmg7Zrb1CVw59JkRt5DQX
Rz61WsGT9XRwhbhz+iDaazTk4GTKJnvsIsMu4YsUx839Ed6Kpd4bXTiBSqAOkqTxQJT4J4h3hkFR
+6ueHwkY7xu6LjO/oXjQEZjhHKCWFuvVd3Br5jqWjNx3Zs3UzKwOrdh8ol9u48U/1exb1thlWLsh
vS6I2u116VsR/siF7rsemvsJOge9yraDlDiF4u1KNA/al6aE+1pM9/c/9hrtxccCXifDOVPY0ARw
ufCSFgTQbrMWqXho843+FdEZf9haY+Kkyc9mm/4KaXr7A3vF4P0KSrtbeerNv7+4Uy/sL9wmbHhD
TdWfvRDJx9IQXszh3xsx5zHSpCviosiBLjMeRhVKiVaWgzsNwQbNo++mctK15jnN3WAy7RqAd97+
BfW2NSZtbYLnzbwcIPSQc8UAjBfv88sJTlqtVWk0Hd2ktXpHNseDiCYTrWOK90kIu5+iAheB3wj7
sJTLbSAiJ9ca0WaYpH4lGr1xxjV69JkMsmTUVGZ/9s5jdgIBcZNGfIkqfivzP6LVntEhc3oBqPt3
0VrDOd7wW8BNKJOQYOQhuHy9QIWmqX3Tja5sFI7kDwe12HZG7wxBYk8BFEn+A9iKsfiRql+q0nKr
H63vPSTRGuXDzT1OVyNEpyS+Gfri3jSz2kz8ehrdJnMjSDTawJaVR6Pbm8Z2bHadYe0LKAXgIjzO
TTxiuBNhqZL+ZJq/sttv3Vp0i1C4o3YCuby4cH0dSp5+K46jW+ePbeFEf4qN1dkTyJeT3G2N58n8
avgrbeo3jdK5RLYPhBmozsUZ84RphB4mnSCSL7YDWmRBC2M2fO8TqT3QLSYpB9mO/cku0FL0DGv1
iX59VYKjnGk3kH1iBZYoTj3Mh8rQlMktoy8wHD3VP5iixzKySqfsS0igC0cQHUS+QL1WwsFva1vy
f3dZ9juIf973eNcOB7oWMkrwH7EO9MhcngJTGRGdkcXJbQfwTHo5HWkl/mfuFIqEwPjo4aTtm+t0
cdkEXa8pVVOJrhb5Tm7IdpLaf5Pu078Pha4jZhT4FDfpIuYyI7SCNKEUXURoH3vZCG0F/oH7Nm5k
V+hA4/3MewRgtLXcsUIFuoT2BNEN2gdvQCf4IRSem+iUQEo+EVMpiG0G6lqHzq1VelNWx31Qflsy
jMpFBJm2h1U0ZEa7n8Z4i5r2GpDh1raEyIm+U+DYMwXN5V4IYkNL8Bmim/P7VeztQTa8IN73owjC
7f15vDmgd6YWO2KyskRsEk10JXXaduMzlKPOf2dh/oJ37t1E60wpSxUL4gjqosxtS0lWou5rl87D
9w1DSJaZPbcIeYMolI1KS8W5ShmjhCEiIytN/zwQHvYqD1IIHCiKLkuhRlB3ElZk14fMtKn2CZJg
96fqehj8NFcyeSGqbEBmLqfKqgWhjupEcUWEPKOk2vZg2lNK2PfNXG8vgg7eJnMtB2e/fK8NFYmu
vJlUd0T2NRaPzRTak/YQxmtl0BuGOJxglOfeSiL4xQVnCKnc9bGkullT7iI9PBee+Vepwb026Zf7
Y7rex1ArUnIF0jaDapelBp46WQrXsOFyqdiB+L3As923cN27POO2wG+Re6dwAgPn5eo0o6plU5Ob
rqE4Q/rUlOOH2pNwo71l11GbAVgVfmhhXwMSfbYg3V75gOvZpBqKSwCaOzuHZfo6BPg/TGpouUH9
3LYilLjPeoW4RLiCVVqxs+zLGsbOr4MusFwhiBwvjOwOXJJsHbvk5/0ZvQ785gGhZMNsUotaBmLD
KMrV2MWWW1jPo/zAm9r2IPVqsx+SLx1p1vp43951h8u8Pea3KoBS8OzGYgVzXctims8FVwsaFTGq
Qy09iHl/rkzRbtPOoUkcLg36qJ6t6QNQRbsWfhe9wp1PZzVwn3AlAroxAVTVZ8FJWmcpdi8uSgWS
vLnSE5yNXNhMwo+4VQ6VUG5DbwQKDhRiFQZ2tbYYoithFr6jDkLN5XIPm1qPyrNfzoy1L9YIC7Dg
V82mM4S/PTKC96f7tq3ZxxDVs8Dypa2maqs0MHv91Jra+BDW9atZI3lRlZWxizQl2d03NzuTiwfN
3H4MlRQ4O0I6AtlLc1WB4lJTaVA6dpuihRdT33dV96Lq3me9i9esXeUK5t6YGU9KVQIEjrhwbX5R
qE1NR/WpNb7qxpeu9B+RKmnQ+c5Q8cWTOGq7NqHXI8SmiooAbxa0SZftYAiM52QSaM+suglGrrI5
E3ztq84r7TQZNUezAKjfn9TrIzOPk1Mzg9PJmC/9ah9nUtHGjXkqK8josHnIDb3e574oHShUPiqt
Fz0FsdDs4zz7lvNadqBMQT0zmPSX3CrRNqnPFL4919ORFC+7VSqLq0tzFnLkbpnXHQ6eZf3X6NEN
p1PcPEUC+uIp9Bl+m9Iol76sTMUcCl1uMAzBPEjoh/uwllORClKHio8PneQz4/08NXuY8zokoZpX
4LR2+KL8HY+kw1QUXe+bvrrcGOLMEcLbjG4fegIvt3ZdWWrQtQVMklHS76SKpgc6BsyVIOoa3IgZ
XoHETwTWTOci/NAsv/CqRLVOhljp30e/xfdLgWp9NeSp/lk2KU5z7H3r60SPZGm3Xhj7toCvKXbD
2NNF24aBkRyCKe/2aWX2a2S0t6YBFmjE4iC8pYQz//37SNKvxbSd+cnhMJueIHDP7UAe+5XJvjUN
CHPPmEbAW+SzF9Og53RC1rLnnUAVFI8T0bFlS1VMkRgxJFuf9HwfG6O5VeNeO0kKkLVML3yn6dN2
K5iRsS1aOUEtLF7jKbryOWCIZkq+OTE1c4ssPFxdDkUsRnHqprKcfFDDQNr7XtJ88HypdoKQPglQ
xfBNmeUIppvezPu78OqgvZlHsmcWSwEGtpz+oA3FtgiAMBuptck6MdzGkxeSjyv/GXmj421MIjmN
kpYMv/HlSo9lmEBbYQZnGI7730lKwN2FUnUY60QEehu0P+4P7fo1icF5cmek4/yuW9zEsZ5pbRL6
4Vmvf6nDpx6RMMigduFrIaM6EJQ7T3AEdY0z4+qGRLMLl8UmA0CKh13sND9AjaCMzfCcKSpykaXs
76qpUbexXhd2OGZrcndX8cbC3uJG7pFFKHjXMkrjsew/Iq4Tg1vVSC86KcoA9+d0dkoX7pJrfw40
iOtopUFH8HINBQnpkpaupnOqkcjJEHeKOjpkVe0nhFs/48A3VwKAG7NJLAXb4Uz4OW+bS4Nyq6pC
2SbJWQmfpAmxt+n8OtbDyrBubZULM4tTKJW1Ck91msCd6u+BchuZ/yj54T6Pt7nvOQlFvFYxD4Vk
rrw/r44/E/p+fPP437k/eOWTwYiF+CwiS6gNj1HilgN0K2fqFja8nDr6tf++hO8tLu6dXogblVOR
nKvxJFjVBika/1kodhUqhfct3Vg7sqBoEJIGNnjFLSbVENAQkUM5PatIMU9duE/Dz0ranyZ5TZTm
xvrh3eGfmnvICW6WnaVmFVnNJMf5ecwNCC40h3kMBweC+CiN4Md2sryxtQgk+/0hXqc7gQPPyoBv
XbsELIv166s8lHtjolu7br6XgzNONuSbhrWTg22THqWktCtxL4XJQV+lXLme30vbi5W0kmaAh1zC
9vASwCWTZIe0Rdjxy8oYr9APb2NEf4x0DFWmJRliFuWNGcVlfhakc42Ka177+8F7iqxHxDfI1tHe
eNaEX/etXru1eXD/Z/Rtxd8djHR+sTZtnZ+lRtgIscXhUJ20OkoizMZT5aAI8+2+xeujeGlx4bir
YIh8cWKYXf3BF5ONND1n9a4MN2F/QksC8Or+vsGru5dghMo6W3ZO3NIpe3n2m7TIOi7m/FyJutNJ
wsY35UOarZBQX6c45piHtUNugxwH6KBLM54/ZLwZg/IseEhCkSruNj3SNLai1Mq2Kflv9RCLm3xA
xCZRhvQL+ObUqX2jON4f7439SkWILkyald4i+8sPyUYv5OrUinOo9jwaZt2YB7CzcGqudVzemFme
qNTfYBqkzrjEfOUFhS5yNcU5b0c7E4cz6vB2BBT3/oDmmbu8DbmVyLiTcyM4puB2OSBLTWNt6tLy
bGZJtysDEWa/dlpTY7uxL2nUoKgFfQeJoqWVOpjKuArH8kzZb6d5/QO9lh+iRyEcv0mC+WNMpn3p
r5yFW37twuj8Ue+OX9D7Y5ubdXkehfwYR5/LilRJ9ZAKnZ1Vg21oLUDE41A4mSC8+lV4vj+ztxaQ
5pRZIYbyFUoVl+Y72RiCtJPKs9do6DU3Tte120bIN/+BmfmhT76U0sLSe3sTiRWrUMtzIFAQK9US
nV5zNxb67/t2bjgzQIH/b2fhqc0g1HrqxeVZM45yWdHN9UnK4Lh8yhOXxrIVeMz8a8ttac78HnOn
Cvj+xdr5bZvGgVZV56HOmg9qHumf2zy2HGo7sLPncrGNpOjfFUkJ0ah6c9rojLjmPzAS8m+lmlZn
LQoOaPJmVP006RcJt1j5CL0EQX47ZXshWaPwuTG5ECRS/ALgQX1qWXGVKPGaBW3950nLUaQwP3VI
r26GLP6g0d0SNqbhWAL1qvtLen3254yxjFGannnIL4KbmCJumgh1fR6NioqzlASfa12PPty3ciOw
mQVnCG40nsjkExd3RFamohCmKoNLx/hQB6P+oJVWuFGQUaeXXKw/5mU/fI6E1tyUeivsYh5hh5WP
mG++yw3FR5CkQDEB0lTKJZenUY/NJk4kqz4rVSnbqMiR+KmsHxL8a8dpBBlmdHMDrKelTp60+Rax
bIuUYPTPDStzHoMUGU86EvZAXi6/I6/h9uTlXp9bnsNbiu/NYYrScuVavrWy760s4oDOrKhkhGS4
oOzqt8TvsIaMdbO9P6nXh3QeCxfvLAFAg+PCikdrVx2mzKnUlo9K40VwEei/IjnY+76vOYHerkAk
rl0qBjmimASEyXm5nDy5DFNFsDCoiSMqcYH0S5Y8VND9ak3l8Pqe53GoUyGam2nnmvGlJdJsBk0h
VXOuq9/d8Flpf5Tpa+Wt+NQbE3hhRb60kpF+HJQyb87kj6B0huXaDhB9gi4nle1MjUFcZ3De31+1
5d4gHKFSOBfcUfaAXWExtLGih8JqteoM7qBHXqOEOS0J1JVH4VXItjSzGJvcFNk0lCYYVROVQ5lu
fhTG+j9eRw9q/cEI/oxjfQREnv/jHlnaXVy7U18MCfnK6mzpn/to34yvQ/T5/gzOvuK9L3kzMc8h
kSj57qVD81XKhUnt12cj/i7XyPgBx0PVbgtSHPJDgOuqZqOAtbJuy80ig2/Gb1C3JHMxJ/cvN8uI
+oXneSTXw8TWfmV9cIxMfVMip6mr1krscgWdXRpbuMsiCeQg9aXmbCVkNHZipoqlXWej+FB16AXY
kxCPD8OAezio2WDoW0HO6sBp2gq2J83QvHCPOHI3t8sVcnLwytownSQOaY/QQ7THNkVXi9NB1hPg
EEqh14lTTt309/5CLU8xowDBNosbkMUC9zpP6bsIkGeXrzfJ1J2VsYv2AkWAfTwGjwDso4M3Vtna
JXNjieaTxV1HZom68mLPh0XeK2mS9GdaQ+TnMG2E13pMjaMe9qiGCl3N+S6mGOxO3TlKXAibolBg
L9OjzqEsJjv5JB+iopAcTRDkY4QxYp+0XvvO5WuYeZkpfdCjnTEJ+NLLefGFUR1QNunPUetZti7n
j5pV1d+Q26yeEM9W7IGc1bbU8/AIEF56qKBUXkF2XZ+hGSQzFz1ByXDNLbxQ1mdKkedyfw57tX8g
B3ES6N38qlZFsw2FIXfb0Hs1fOUkrUt6vBWkLg/wXEjA9ZJT5Vm5RO8m8pgkaK8M58iXS7dKvGGn
ycpIESGYHIIEcRcrtLu0ktA9WRMyS3raIVxZWsU29Yv+R5RE2SluFNmJegGCp0Tred+jUaEgOm3H
PaItCCvi6IrKeEDno3yMii4+QaDTO42lejYvEmjKck9zdHH8qIeTtevEzj8Inf5S5WXnNKO4FQjQ
7D5t4M3Psnzl3XfDP1OTg4gNwro5yF7ilDI/rpJADIdzYP1sc3njj4gDBZ8h/j+YsXwePEAr8o5I
7IUvvH8sbxyTC9MLF02pEAbtEZWnTNZOWuy9VLr0dbDiU909xEIfrTjOqwB03u4UYOdWPuqicGRe
bve6gD1lEJPhLEUROgrqJoIWDoifk8iKnQuNozT5USgAE/jq7v5Qr4o2S9uLfa5mXWtURjacO2NE
D6Gks2CSN12yb4UfqWc4suVtxoyGYbWO9324M0TTAfOpJGsIsVuT/va8gM8MaPwydrIicepQbWa9
o9amw0rkIu4QKRjrv9TdV27/6xgDJiU8Lq3lHHIo5S5n3BitWqm7iQMWCVSgPE06aJVV/fs+giho
TpIoPGAA+19aMZUgtczIHM56qn3oApSgVJpufqsWveavK+t4Y/ooxahg3/BX+M75799dJbnhN5Ad
6uM5bMpDGGh2ZX4ux6NKZ8HYC7ZkTQ9abbkZqicB1UfGOlqBnRuH2viVgVzNqmR//5OWwTC+m5ci
r34wmWTGlnM8DpWnFWU4nX1P5XnYDjW8a0nzEI5cxPdNXS8npjAyD57Le/k8tVAkUrIpnc7xrB8T
En1vvVzJ/oez89qRG1u27RcRoDevZNpyKpaqWlK/EGoZeu/59Wew7j2nK5lEEmqggS1sAYrkMrHC
zJhzd9vKStDBU4Q7YtgepC9Z+GKNOy0T/LCSnmO/a/ZJEjbnQlRzuzDV/tiPguyOtG+hFfT9g18q
xk7vVWMHP5u507qpQzbaMx6i1OoPpldJDynSRkdD7A0nqFr0bgKpVVwLKriNiPNdNPXyOaFSgWvR
qIQCE1+OC3dFguy6GSnPo5/uKBmo+wDt4d9qa+vFQTPsanQiG1UUJnvDHRQ92ddpvneVXWxV81bO
xDxDTLMJERcI7ee//3BKpzYXfV3KlOeGUDQr/kIsqbK24B7XUdU73fAMCWSjAFNcGoGOqgvqKFWe
q/gNipZDNNb7pEcsJtiKU+YLvFxYpqLJv2Z8CcioS0uhAi12o+fKc/JNF07GvjyO0TGrDpR/hLsp
d/qTJtnpFrHfymmnZAedIFBH0AZLAqGoD9nOcNKeK02/G8tRdTQttva3D/vKTuGxZmWfGdWAKPDl
pylyH6pDXJnPjdRVOyNuEnusqoepCbfkAFct4SzoK8F3QMx3aUmVu0QefNl8jjQh3GlG2OzUVk13
Vs5M++2PWlk5hstEEMBQozA5snD7olI3aRAZ5rNQqghWU31CiWfYUj1Y/aDZ68EyBOJoacUQaqUp
BsF8TmulOnfEayH+to2+NJAQu7e/6MoWEeLMpkybmIyfSvzl4hmCXyRFmFjPtSzmbuz5uXIQZHPg
UjOHs6WmeDX/PB86EP+gKOYpENAMl+ZCJl3MwjAEouLEtiC4try/DaVHtuvYt6mtxNPzWB7UtmPg
qbT9yjvyf+07AWEcfwNtebWX/JRZP/WdTgIU5GIvJbRhw7pLfHfMGX6e6up3PPlbhK7vmcbFDafx
IHINmPoCygXB9+UHG02bpwwDBe4YfuFOnjX1k/AVsdashjglQXJOPWvxaxE8Zf7oyNWjL4v3g+5U
prURqF05NX4IoGMWnmgY3ONio0UpresIt+Y2anQKwgR8e9UUzJMZmR2HysZFWbFG8YX/SD7oRy7n
HQRPEhImbCO37CabIw6cqduJCHQm+9vnd9UQRM9Efrhi0DGX64v3KuK28iLXNIX7aepPVjr9E5mx
Y/hb47ZXkDwOLxjxGYyjQARCdnVpS0sT1WQyLXLDKHgeim/pdBS7z21y7IZ/NIITUbcjCcpzQN0T
hRJwatSF7Qo9xeiXLiTPt7/8itnw/edAFEwRj0orwcvlz8nSVhprsYvdkYDjGNZRptiW1Rd20Qd3
FgrIL8OAFp9sUaqMpJyBPS0Ozn2n9fcsZeD4Wr05PXj1oOGAJZCS80zPTJQ2u5sP7zOTQkiHDWrs
en3yivjNp9hs96PY2fJrXimOkh8zeolELJ0pBjBETnayFZpfZ0MzGQ1FEZFGA/2+pWQrVKpJ0MCI
7+b6PWnTUxS7ZXwM1HNunGuZYyjQ6BfjjSTs2pFSH56rIgz1AVZ8b9Z9+HLoP3yTTD52idnscOY3
LX63wRYwZMVpzSqd1NaBTfE8LCLILvDFSgOk5YaSOThlJpLqdKaw2zhaszNYeC2UufGMNBRmNfiF
sygiQ/U0s09cT07RwjtUGjXboDln2lERMsgbRifpGDPPB1tqwl1l3nfJT3BeuwpEjCo8pl68cc+v
mp2cdupbvPJQE/AndfHleqAVmtcAv0uC5LPlmecur35o/UHLrB9l0Tmj59nCiMT4L2Rtmng83F6S
tYUnIJxZ/+Y+5HIGRRD6TO/yIHWzAQSiNIzjQfNhYbttZcWbMdQ942MQ/KBwtbjSUaRmvZQ2qZt2
iaOU4XmcXqc0+iyk/+l7ABww+Qn0jmrR5UXtaFh1gaqznFmOGNy58YeNQ7R2Iah7MaNOB4VvWYRl
oTT1ihyGqVuBWXbqXv/hDS0kjUK2Nb2zduNBnzHtwuLxEiwjwDgBEdKWReaORxH2g14/xONp0F0v
fGnlZ2F8LcU/v+1w8IBc4PMAiCxp8gzFnNIUYK4bd7KGXk0n2JagnEX57faBuKoicssRluPJhjxZ
kpcHorByf8zVKHNV5bU5QwotUsSy3pr2IapeKrnc+KyVe39hbhGeeVVkTMmYZa6o5YzEj0q3a4vm
VzgOyIx2VnWnmP6WZPjKmccmiTd1fxSjlpLheldLnjRhM5J+TW1y0NTC0SY3/GMQJh4EZm+Ve0Ww
APH90ql5XiqoSZ25fug0kXWQ0N59Y/AkI3MVSSdv79w7R/3Ch2KO/+DbpuFtLjoMXmZGkGynuRsl
k/+ghGq495q4e5brbNiJk1kfe18cdo1P66gqZPVQVrLsGIIOP7IfDweVgqmTa4g8VIJSHyDcV5hO
VS1niAr9XA6DOHPbBju51zU7CqL8Xkxr6WR5PRRCPioFmd60hwp/dQitYdwXxRifq6iIHuoy1OwO
3PJbIk2G47EoAOB6nLgfZC8xItnHKkWNr2vpMAlls/MFObijnFrcyZRUP9VTBY200bbH20s2u/Dl
iil0WpEEBL5KPfPSJ1Uyrw1/mbujmqZHxZOyg4Dei6MZlDWHNJEOXWVUb1bSbp3762IxZwNlaCJx
OuezI7k0HUyWUqcqGVDLrLMqOZ0kH83p3IfuoB3jKtqV4vzcFYcubc+3v3rt/DNEQZiMXbrNC9OF
YE5m2US525smgxt/dWHhGrNP3nhb1lzJRzuLB1TWWjlHgzB3vfKgxG/ZJ1EVbMP7as68mN0/zRY1
5vy7l7v50d7i/DeMnvogLnK3Cv82u5ceqlLrLkYLveD03F7ClaeGIgoIupnMlj8tDk6OvCgQEitz
SzlUz50ZUu030Rvrk+bXbUuriwi9G9Ua+CKvNDO8Ls2TLOWj1O4hHzTHpDuqRwE0ST8orX4BKlRv
Vd/emXiXC0kJmNkLYj64QBcbJ1gdgWcn4CCDnVSc/TCwzep7qL72cmtrSbT305OpxQczd3Iv2PUE
3JGtnchK7Vi481uHKFsOd431MIrJnd6hUKGBKTBf/3xpqFcQ/bMVc/Pp8goZ7WSGnhbnbtaYTjHp
h7qIdxNFf8HsD4VX7sUy+IspmI1jvXbMmEiBNI7AiWrd4piZZSoFSlTkrgk4u+5SJ8h+h9YPPXmN
rJfbX7jmnz6YWsaAbZFnVSXj0bVKqfDPMCtJSf9o6kDslEmu9kyPI2eXpH/KUjq/XB8NL57lgWZD
JtQ5jnHIPk96a4/SQ1EWuyH8msQ/b3/k2glnCtqcuUkk5ocX6xkrWTvpXZW7gRfaRfkpZyAz/iSa
0V62wqc+eRSrPy4v83no59LKnqGlyN5cnhzSHbnQ27hwJ8moIf0pT5mWpraklKqTIDB6b3Ua2rDx
JByDYRpOTRDkh9LK4AFQJijX9PDn1Fvtri7V5mRKXXLKvKI7ybyznhSku9sLtOavIQ+hfk93msdq
GTlbokd9jKfCG6yOGZw0PZsJY4F+Lvj2EFRb0NK1zIdrP1f5YQWlqLK4WFOSoIrrpYWrmPVB6j/H
6bdEO3seXBKfaPi3+ffO9HeFCaR9ozj4PrmxdD1oVSBWASwZubVFPtIWmTVyzgu3mYq9F9+T339u
FMtRQ3Nfyu3nNv4J44M+3A3VS5m0tvU8JfejljiklETF/X0gHoUYrYf+rksS+DDv/MhOhS3ahvUl
msut1NEppi/neQN1qC1LHPidnd8dg2ogVU2YKEAiYHKiSk7uAry1PchDeWo0bXySozE9hkpr7Wic
yBvTxavRhMHtYdRhrq4u4QdqW0ptLBSFqxb+vpRONTLt/jkz7jLBmV4UY0Rt5Cn+cftcXneXuEZo
iogyvRoG8pcOmLrO2ExmVrhiKB3AAOcMWfs/k6CwTV/7VRVD6pSD+XecHeIMdWDTf+z73umLiTdL
+OrDwKOW/qkQftdKbJub5AdrjoXhTbrT5GgS8PLLW15Anq+LQ1u4fdH/TXxlOULNuLVqps1ZLhjl
V2ITIE0nqHuhzevD7dV5fyWXR5mdoHYPx8vMAHppvjHbTDCzsoCEboIdrhxSKmWR6bffLKL0h77U
vRl4P6EEw+k+dV0JL47VKfW5iSK5sEfDL+5Ftfa/FFlLQ5QD1T0Mslr0c/cEFtFUib9t/ObZr1/9
5hkvi7cBWb6cO9Yj0S8LVeQcyeNdriHVXnp2lBGs9f4+/azo94HnTJXqwIey8ayunmGeVKTbYTvG
Py/egSYeYiOy5MLV09+G9xiYM73yS1J8myrToQO7t3RbMusnaytuvA7mOL0zQelMuTBrTl5uVJnU
ZWakHOMQQBVcDkbwM90EQm8ZWbyo5pBYVEPxqbLrT7ndvdbeo9+bdlcVuyg6pcmb8s3QHmLKhEBh
dnlBDrTx7M2v2uXmkmsAVKDDD4Qe7774Tq301GbsC3dQk4OSdq+duMXOslIYIa+AupeKEsoUXLpL
GzCKit1QpaUrjYETA51PkMgFjX4O04fAh2PJGJ1S/Cv3Nr5tbXkp/czoNPCXDG9f2k1zxUSxMivd
WrMIkIPWcwRNKZn68jdxmPN5WK6jxhuF9yCvR8vi0lY1CC3kgVXpZugLhY36WKBYaDCSK/h497I4
FZFwL3sQ+1nZ88YFnd/6K9s4ep5nEg9KQZe2S28ay4GxD9cCh8fgKq+kIQY6oKbItpiFGsox39U6
FIZRXSf7bAgrxxz7+pzXFbyN6MvZt3/RdYjKhs/RFDVw2vXLPNbDOWhjL5auksmfgd296F3G+hs/
cm08Z2p2MoYtRzHv5XIN5rINRmE45ExfroEmd4xC93npdnW0NwKYk/XiPPYutVK5HJHH9G2q7U4M
12E2olLjTRvfvHbYGA6Za3HzNIq6+AFKCxKcFgOHTW8JixLdDhKdhxb9j61vvY79mFL+YGr+KR+K
/FGT5lMswbbd5dPfwxDxsv72++S3X0h3k1E5ldI/hLrliOpoD3F6X3eq4wcGz714HLXTUGxBSta+
nW4AIpqE6+IVLVYbl1YZG0npMplvi4mIYifMCNnGCq99Nmx5c4kO2BMx7+Vnx2oCrzIJvat73bEu
ZLsWrV+FWpyYyd3fPsBrLotCDNiYeUNVdUm2o5aiEg6tVbmmJ+xLsXDEznSTprKHlBLM1AmveS5A
oVnGj3pwuG18xSUDap21aYFAEbstnh5Ky7kBMVcFiOY113+MxsaDvrKOJPKMaKAkzKjY0l0UspgN
4tRWLpOLgkwDfHqUk0d/C9+xcihA6oDTeS+I0LS83K6qHpV2aqfKTcC/i8l+hFUVtYLba7VqhFCK
mip9PqAXl0Zq0QiTArydO6mVUwaww9MI7bemSVZX7F8ry/q3GHaNrrasWJR2ByMRHFH5XcrfzeC/
7MwHO8t4wBfDMumxMzVn04Ncw69sKzoW8ZazWuna4pdpj8owN+Mwl0VOIWujPsplzndCnxiCA6Wj
0poiNAvswbYggoQcMDsSWQVvXWceb+/a+nr+a31xNJIwi/sSMSEXBnhHUSobxB+xPmOt8FzeNjUH
iIt3YWbZZ+SbGYIZ7nF5QLJBDb28TmoOiC4elFJIjoLcQfpJYz7ppQL+LFmcdQnTRx0Qzf629bXj
qcCXQa+eNwnNhEvrYExyKQey747VC0j4Q9JF9jTmG1ZWEs95CgkYyTuhP8j4SzOClNWtrBe1W4YS
00Fld8gV+YCswr0mtwfLFx6K9ASNxdnS2100KQdNE063v3QFYjL/BrqS7/TwdBouf4NsQDkimVXt
Qk/6rTAfNVC3SGnuRyux0bNpSbmLTEC1QbZlo87sUiofhEk5BZV/6LRXKdhKx2eDVztP8E7cB5nL
Ff+UnyPdC2dP7QrCdBwRijfHJ6X6bvovksi0/cYerO70B2tzjPbhTTaDSBYSIDyu0BQMFrWxPepu
Kudb53nt6swpyf9+1TLMSEQhItas3caz1ezVMie7kb9mmx7iuqDJdtLEpJ6tQHq3jGc7sVCDlqFB
l+Acqn157wdniDvsWlL3o7axeOsf9a+xxdkJ01xLNR9jqL9b1jfffKP1plB8u31G13zB3HFjshzo
HOrWl3s0lDmP4jA2bkn8L2Y/Ou1rB96pH45i/Cr793H+9bbB64s5w63mvNki30eKaPGUh0o3yZov
5ESlpRP22a7WSrsEsQwy1RJP8UPUlkctDm0NuMCfjvFBhDh31ecxGSAw8nK4zhx9P4xzSh2J9UbA
ElWNXXfyn64pEHcoa5lPIVyCJ2yxdX4zauKk6+TJ7ctw9s+tfjC8oyTcK0mHivAGWu7qli2szTv8
4ZYlsdDGo6gVgI1cyWudXg3tUt7CV17jA2czRNgz2JjdsxYHxcgsL/Iss3BRoZ/nBPTSSYzybvBF
wSbHUJ97JQJ9TCJ1Ss0sP8qCLOzNpFUO1djc85CVNpWFfhfMLcPbR+rqXs4/DUjMnNUCKloWxsck
QpgjQja2Dslmiuyg4M0Sze5r8VHxN4xdl18urS0Dn7bU/KqtsZYUTFbBFapGjYNuhRPn5qOYd3ZF
KaiJApu7WxrS6fa3XgXCC+uLbRCafkqayShcTfDg+tInzwmNYqsjOZ/Qi3cCK6BDqGzjGDR4RC7P
lEl0YHYe32imx6k4RdqpExgIOqc0NoyN27Jqi0LaTIgoQa2zeCXEKdLzIBIoZxkjAmKlM3iPZvdQ
i+KpzKNXEL9bSdPqFjLfjxSEToRATevy85RijFpriEtXYyCcEcqfRvW57KV9EaOktKsMaV+PfTP3
MPaMYbu3d/A6j5oXF8EBXhGIBOktX1rPRphb0ootDFTYzfPfQKJ3udq8BlruDpHw2BkoBff+iz5t
saVdvSnvlueBAYbvqG8tQq8pz1NJi/3SbUrx2EDPInyvausIzdD59jeu+SSQAhJaGwigwKB3+YlR
UMGrUZH4iwlahH5pKk5gVvR+6c5s3MfrC8FtBisPf9FMW74sXnft2KlmLpVuMiWTMxilTpTRbOmk
rRwZymXvxE/kVTR9FjdCSBKd98go3eC1biM7H0y7T44wz46B4ujeYSgPZvqUCH/dXsh3lrXLm4hd
Dgpofd4UpgIuV3Jo0K+V6pC0oJJp0AdEkNpAgBOKhXCEVkCm+6ZHzLfG/a5nUJ6hMnQLLJOparFL
3kALQoTlV8WLogbDvsrE1wk2ztOI1JXTi316SIXyUHoiUYwqvuSqHzzGo6FA55H0cBKo3SGsTMkW
DKHa2LiryAOKDUZ75oYdcfpVw36ays5UkoCUXqn2URXswaYfcphXn6lHtajS2XLb7W8v59phoTVo
6TDL0ZFaBuQamOfYTAvy78kC6SoyENtMYrnRZXqnPF9uGnSyQPfpfBP8L/yLkFU55BZ55cravR8k
X4axdgBnzpy5lBmOTRHtdMGCUqffiWjS+f70FEzM6SDvYIY/FD1lF5kuyZ2CumCcfCp6hmHp1xXl
19vrce0QFJC4TFhBRU1Uu3zLYiUt6GCmlZvGn6fh3n/zGHiRNuY9r59njPC2U+dGU+OKd4K+6TBZ
JrUb2Xsum+khCjunDdQ7apM7K9gY7r32PBhjYAJAKtPxMHpf3pfMs5j9jysKOYboyHF5EiOPIGWL
eHrVDP0XJgDn6v2yjB40XB25Fiu3gepiN+VmSMVeEU+M925xTK4uH8naLFEAvf8yka0UyEIGVarc
Wr4LLRFqlhMC5nbif/GbjcVbu5L0BhhcZ36Skv3CyYVhWfoRjCxuGwo/05ngObADROQrOtgSNVWx
+CKWW9iyVaO0CZhJAEjJJMbljuVT7oN4pvBhtEfPg8OvC20IfnJHId5IjWPc/rx96NcWlCfp/xsE
wnlp0Ov1pkgngQUVPOGzZpXfA6nZFVWZ2kbaZ8xZK+ZGO2LVJJzWlCNwB4RWlyYro/SzaC4ElPFZ
3Sc4uEYCJn300805nvmfWvoemNigmYQBYT4wl6YgQ5do8pDij8PfIcGpE6kHOdZ3knYOTO1Qii9W
tUVqv+ZWwRaRVhEzwl2++DwzkBtFysvapbtLU7/ZSX/KLkfnnPnMebB3LmnSd738KvQ780yVhpqY
6SXK/h7qUwJy2Ar2TBzuAz9z1GCrenEdl2ISKpb3cWKe4HlPP+RVphBH6lgptRv62p3xNcrbo/SS
QPkINcBf5CIbz+GWufnvP5ir/aQ1PE+tXbEebQ+G9a6E/CLOvlfKoyTfFyTIt6/BqkF6UvRNgDBf
ITMSPzeEtpBqyvnadPDN2CS8MOMjcrrpyeqHZp83NBQ8xGY23Mya8ySUmSsANKXI2i4/1ayUCLIn
nZWt2zlyCuqDb0TpLvebZHf7I9dO5jySMA+C0wNbJhddUA5j5YWNm4x5uW96ObMNHyd628raM/rR
yvwrPuydIk1SLFpR4+qJZ4eRtleDF99/U+G3+Q+GeHNmDAnMfMs2hd50mtV4beNWYunIQrBTurdQ
+tJYW4ZW1g1VNGsepwApCnjl8ovCwqrixgg6tNmjaS/GbfZkeH78p81oRrXmoRwN7akZJrjwVV3i
9YHfQdeMy30D0+BOAYJOWnC8vWor541qzzwiAiUCc5uLDDNNMqtSCqNxuzCz6UfarJoidRt7s+Lj
Aecxh4ZYCYdhOWDViao3WmHauoGOLKbQZpFT9PXvDlDVIWVE56Ho9XrDaax+GRUZghnqHjBqXW5T
HKWyVAoBNsN/muCTkj4J4UYGsnK2SbBoisG0xXy5uTABm189mABr3Fqk+ZH0mrwTClBjLYo8uxro
y8Yyrpw8he44eSNdMlj/FmcCOIQ1yoHWulltlYex0Sd4K2Cmu30k1jaLOwQjJDxKNPwWR0LzJsPT
476lwAHtilc95JPmKC9SWRzMJHu5bWwteWSEApf2jgJjluJym+qiEwM/1HrXQpP2KWhSbWcJlewy
q6SdBBIvJygtyNJKQT4kYijfdbLeHaoYbpTbv2TtswGyM/9HHDKzcVz+kFKN6D8aUe9KjZ4dVQHA
aiUNO73JXmU9/jRyvDdO6Eq5F8gQZSQGIZm4gGfw0qRVF3VtqULn6lPI2wkSbldJYXiwirihv1Xk
T22TiTtiC+GJ96a4T32L3FoEUi0awpZA50qwefFrFk+PQFVi6Hq9c4dGLHYKgt37TrcEBzqPbDfE
SnjXFgpTLm3d3kmdvwXJWHlzgWMQTICynDnQFuatsgnzNE17N+OhNSrzb6N+bFLdmZrfUzmdAk/c
Uj5d/eAPFheOnDElC91GLCYBEhXdt/It9qrTPGcA1ZLxMAZfbp+wFXdBxZDZRMpLdPeWD24OFDjz
9HxwJxgOM7e3BtsbKVJsaYSueD6VYg9Df4y0Xk+kKEanadBWD24EY2xbQjkRT3eZ9PX216xYoX2H
ijTQVYpMyzTPBLBUJXI/uoioPCBhO+x8NdkLTb3FybDi9Xht0YUDE8a43LIyJ/aNP8HXM7lRpwt3
0HDXu7KQy43A69rK3NxGBRcPoPC/i7tY6v1Ywr/XuUKYAzirbHULh3O9YFigSUYuB2ac1P7ytpeB
L/i+x3Grx3JvleChDSNyEL7bcitzknaZ5syGiIFoJRPbLZVbY8LSThqa3hXHR0EJHsocqqwpepk7
SLJdTN+y4JfX/0CIeeN9WvvCGYGvU95kLbXFhVL8LpCYBxvcaizRY2yYvsudxvx9++Ct7BRYXErv
UAPANrlUe6g7AfVJhDBd0f9UFJHdTv/cNnDtidgloOP865DLkwFcbpTUdVGlZ77oVkbe74tIVMn2
9eEZxNIuS2e9ILQz9kOvpRuP4Zphk/obiRVIIt6ES8NGrUlJPIUiaF8TepqDPqAfIjiD6IQd/ehk
iyl0Zb/o+bFTDHJRk1s2h0LTi3u1Cya3HFpb7E963NnDeLy9mvPFWZxGBgCobnGH5/mMxcWKKaZw
XdPJzcdTWv8TKCoCwJ/msrCWb5i6drBMxpPYU01D8+yKvW4ssqFXrGoCrG0ehqR7mXp916OvYwjT
+fZXrRxCFe0oCqUsIMydi2iBymVlhmInul2aWI7RisGuqspi4yqvbBA9GOb7oDYg317S0XhGAsm7
NYiun/ZOlriTXzrGFnHLfJwXGwTYFnpEzjw8NEs1xDishMYTFNEt0/04oWaNGLufoIZ5VBQo71Jv
L4vfb6/eykaB9YJtF14aiDaWNIPgW7041gTRbQcNIYU6hXwx6ic71stzE1vixmatHEEadVD6QE8D
e/ty0tqTSlUt9VJy06dKy5zSMA6edG8CLxmyrRH1NVuwSMgaLpA0fgmEyFvZKmpPl1xqxmE47Ooh
dMI4+FTI9/3n26t4Te3BpDpTulAnqwjN0ru69BfKKLVRldSyWwjq0RseA8GH8qmydVjNCvGfsbZh
/IXZQDqoWf6YdN5eDLL91BfnNpCeCr87iJ715faPWvFhH3/Tkv+s1Rg4y4dCduMi3E/hbvAOgn7X
qMfUfGvVZuOCrDQM58oXhS9QpOzucq5pCMyJ1l0suoJ+SvzU9pTXsEp20PEY6VMsvNHIY7rpcPsb
Vy4/zwNyILPY2bW0Y5hXat8YmeQ26RjYvdENjJl5yoY3WzlJF1bmS/ShcmKkamdMdSS583flGsMb
UgNF/uT48mgr0QZUYs3arBWJIyApYSjn0lpKNSqIy05ya/SE4R2XvUdG6YZml9YbJ2Tl8s8pz6yh
TIFZW1Y2ZC0uRM9XJTesjL0WdTHsylEHJS2IwizZKvqunEeqGjLeBgVehcfu8rtKrc96bfQk1+rr
naf7TwyaR9qr1P0tCajT9O7to7GS0xHaMb4AMxV9O+pDl/b6yoiTLKEzLlPrKrvXKf+tZI2TSeNZ
0/ZDLsCCB7Nn/GDF1kPnDRuH5pr1Dv829ynQUJqD2eWTERlNopt+yf1Lf46R/2WE7Quq97PQ6HeF
odgj0JO4Uo5ETodIEr/Xw+j4encucxeGq7fwEDwUL0xp3l6W6zGv+Wdp+HvuzRwDL1xVmyBmURrk
9XlT7ZQEm+pzZbpSf0jMb1EU7AOKrbRU4l+tZSPh3VWgZpO3DvrPWvwFG+1DxDiLZ239sDUHwg8D
cwmczIJZZLFfSQbdPTAh1ou8YkSLIvLHXRQWtmG0e7817VGFmSAZj/WmSsuKGzEIVSjBzrLukHld
HhWp7BO1MXvZbVs04zqhKwEKC1uKJWvXjSET2ExgKZjnyC6t9L0mZYBiZFct/xr6aKfVE1UG5eBl
WzQ/Ky5k/vfB6YI4uvbFdRQqASrbsptNyi5O/R2IBjgqfDuENaIw97eP1Lo1omRTJmQmD738rtQf
FAb12bg0Mo1DqYXW3mca7jDAQWcPVBN+C32Q/XkkgQAbDDS0kd6B0JdGQ12PA8MYZRrzf2mZsQOt
um+Fx75pj3q2VZBZwZXxupAtEj7P+c5yhl6tgrZB9FV2JWHa5whAtZAf6L6yn8Rxx/Cx4+nFSQ+f
/PC7VUR3bf+zkE69wuz82G9c4LVTRM2CaV5SY+bcFqs96L1UTvIku+Z4tuovffcaGZ/HLaruVSsq
1QQDyBMvzsJLSN1oGUMDo6gYJc9SNzwqVZofNbP5x7P0LcDDNQQZnzRPa8AVRcvgagxl1KM0j/FY
blpTlK6OVnwABXzQ6vhuEOvPfviSdT8Ka9+0qj1Z4l5Oml2SGvzZ2BnlFh/yyrdzQ9U5mxDJ2pdi
PFPWD1mUJaqbp0dr6GG3SG1teIWA5fa9ucbygwX6aGixyL6nKVkyxBhS74UeLIUf78YWNVRreFCy
+PNovsAFUEnnTEZ6Y0r+SmthQ0dmJa9hSpNAg3eZ7GaZeEZGNxWA11R3yjx/HzZ5d/KiSnRyFXT3
7c9dcbIfTS1hHChxhmIZDaqb5uKDMCSvMfRft02s7dw8KgCmC1AgeefCKcA2XKShqrpi1mgvtUz3
Ne1z4Twgc3pQtwv0a/bYQoo8ZIXMzC3sZajDaD23x+3GbF9pzU433gpN3fnNRg9qbe0+Gpp/yIcI
VGrFOMIfsHYlrApZaPeme3vp1g4CVx08HB4O4Pj8Cz5YMNsq6Qa51lz6NCX6nQZQ2Q2Izdo1pzb/
r43FciFoURhiWmkYGPZj4QT12RLie8mrD6N4LmQQqlPxZCW7dni2tO6urT4V7VsvHipmEG5/7trO
ffwpiwUVZwbbFIwBL2Syz+XamRc1hL/e2nr1VxeWR4pAHipqEF2XCztq9UjOyMImCSQ2GQpbb3K0
UTJd9STELpTgaF8wnr4wYullyayxoble2iSJHUs1cWahUXU0qm7HsOhw7k2zw8PIzUMjJspZAk6p
eMwi5K1RPJhqsIUvX11hXmdG/uDXBGZ++d1QInljCY+Wm8uqbUz3XvCceJHz39b3g51FqS5sQWuJ
naW5VVzYafS3ChVXJ2xEG2v3j9bi/33M4nbkrZ/5QYURPqRWf/TmFtp3bbVYKUSmYAhlfHHxFHgW
0BHRqnQ3sH5U0gTq79uktKR8v//43NMgePeN0KVRV73cFQ92li5UM+wEcKXU6CbskXqq9nkclo/M
2mx911plZC410mNhbA3A1mJ7jKJuqkgMdbcXv8k1NP7Gk9HfZ3X2lAS+o0OBGI/6c6gfI91ONeNk
NufuTY1h/9hnW9SeK4uMft7/e3ER2lvW11o1n6IMkiHXI/VJ8xeh8nZG9WSNW/D7leNyYWhx9tuq
NQuACxwX3bfpKELi+ufvNgeFisc8oE84uKh6xjSmxcmb91Ee7CKiJl27mvdy+7CsuC4OCYkiRR1w
MMv2BYyVjekVrQ6Hw5HGsB0GL3DJbnjilb6zRtuZ4FqkkaBfEZh1RRNoIym8WybR+NBr3psAk82u
K4EXGUkmwmlsBfChqlpxljrTPMZTDPkrKKD48OffSy0EgAQedEb6XV4OBbjkmHeJ4UrWm6Ghnqkf
yv/SmgHhwWwPxA0zNcfyEQz7oS+NxqCSfIbJRJHvvXoDyLd2zj+aWH5H6xexlGPCUigcBdL3tvja
JsD2pQ0M8ZahOTP8EDQEUjAwB1AarlJ9iwNzN3Vvfut27VbjccvO8nkTPF002xY79Xnqtc+pPz4V
YfirEzfirLUT/3HlFm5Yy8ykq7zc4MQzpTfYdWBC2//7Pxyzf0/AMhAO+z7xpLww3EikuYlaVRfe
pd7utpF5SS57CZT0aDkS19OZ4Dhfbo3RNp6ejBbVNkTO9ngk2dHjUdlX+WQ5IYD2IPSDU2A2W2W+
6yWcB/2BQkL9QkS6LHtNSpO0Vp4pLhJ7ThB9Muh0ol7451/HVB70mMTe8LYt3J8SDYrhqZXi/g9n
37UjOa5s+0UC5M2rlL5sqruqzYtQ7SSKlDeU9PV3se45pzNZQhI92LNnBmhgIkMMBsOsWOHzNw+I
LI4CO7mnybHn27FSIec+FjiQAeHtwhgyOPsRXl1/S71rm9EzJ+uMliDmyHKyNQfWbW3ibWqwYS/9
qCgBf7R3CIS/xV8iRZQXBwbT1KILY1hnPm3z4dwCa1+yUxqo1mp+fKeEHPRI0AdHSUomRbZSMCxW
aHedW0BuIuSBfmilhgo7va7NXynSpaoJd4CmNy1Qeoyh0+1F9XxKQSYzK9zRmumhuYlWNBisUNuU
nl3WFU2egx3obGt6VFRDSConTFyFlHV1/kqRIpp0ahqn6KEOekI7Th9bC9sGjDZsXEVUr1JHMnIt
Q+JeYXL8DOsLhzLOmlff+377Iq1ZgCtYx1EBwIsnx4PLvBCnt3CRsB/avssLMj4Jug5Fc2jNGSEd
x5Q5cmWECNLBVMHAmbn09nkIPvnpk4MBxDgAp0ltjp9SzWpCYk6TImRfu7SgMxO5B3yRLoNVrKYe
8hGrBc4gXdz67W+wTy0FOETHeYOtlrvbn3HNJi6FSR7CT6aO5bUGmzAfavLNro8Z1pc7CoNYUwmE
/SKNBFsOSnPXfkgb+37Bzjn7bPL81Zm2S4AVaveGmx169BJua7Qm670Kj60yGBCSj8xiDRngg2yM
kpHxu1sVYWr9Kvpxm9eKb7digjA9gAUQZ+pgjBfX4CKIMO10tv0pd89psrRHzrA7JGe0/Xd9hJfD
1AigS3B10q1tMR/WDilF2FUOQHqNznk02qhywQKpJfkPh6Rfb3/AFZMA+hksLaIljJK/dFjOYlMX
0FfvXOP2ga6lcCKvce4Y+u2RM+uH/yANSLZ3jlcU8yQD7CkHv2cHaXPvgENpTNGu3GCTwTREk7n4
P1zgIlRLOoQGUogh+CSxTQmsSbhokl8fBmLN9oJXSmswwWxFSxFq5TEv/ccqyZ/aVNXsXfGHJrwI
cL6Y0wJZo6Rjg03sQdE51jkx+Mat3opsipZJhVZePbcLKdK5lVa/NE0Fv2EuB2s0wnJIMTo+gv1D
8Y6o1JE+X65P1MkxhnM27GXYFUb15nKGblfSqNaTrSThAHjgqMAnAB9v6PKXs3hWDXlqg1t32tvL
WZvJc5OOdyVqJax/DKzInKuwoeWh9UcQcD5Z2NeYRlhYtRQscprGUiR9QrcPpoOZFYz1CQpUefaw
NItWT+rEAgDzoQ+SPzMzI/KYufslOdcdit6Up//hhgAjIDpGYHUBydm1mwGHBAaMihp1OMsMPb3c
jfRTMf/OwGhy+yqunCsKOGCeEjSaKLYIf3fhz7AE1tN7DaWcWXv0tTPaBqOryP5XbPRKhPgJFyLy
Za7zzuqR/S8L2fule0T1b9wkOfgE4G0qhUYrHlrAVwVgByzjeMWvxaUjB0mKn+DdqUh6F6DGHlpl
oiLDWftupoHavQfOF/gT6T74WPxC+pE657TPEc3n6DyDI0JJrL/ysKHfgahaQBDEmplrZToXQfw8
lih029scQ/SsBKmHVqGj96JP7f62LazYucDuYyYa2CB0tqQvVwAty2yGMnMSjHtMDkV83PTtj3J+
6Vi207Fonb7+B4nvPPBilwWYBa/VqwOejnYFiXNqvlhZRk9DYb10be9FGJHAG8RIdhxnTcM8KIhk
bwtfs0tQl6DIjw+MJTOS8AbBS6JrPe4Ytr4W5vdpyEKWdBENzrcFrR4iBn+wdgtpGUazr7V0Mfnl
2gsqeVrPtr3+u7fevDbuB77jXPFBV3AJLu4xyvcwGcAzXemy9b6XM4Oi1OaP8y7nzUvqdtin9rsq
iwi1q6jTpn2XJs9ouivu3drnRDsdvV4sI8dcrTSxOABEmVbBAjoit8TGbCx0NHkSOX3w5Bvkz+0v
+nERK9YuXQqTzq7HYkkM3YP7yAXZJcEiFFfXt4XD6ntvNIKfBhCcB2IR9zmg42kslvpB6wb6fcZy
tV1m+MsQJghd06ijpgrJtvod0I810SQGrlS26TzjBp98hoUsTfVz7r+b6QC6gOJ7kShbskJL6WFC
zQJwKPAvY6OiPLuWJ03z/z1rNWO7wbLRjE1Seoe+ByGkEWZlE4Jb+Hc/FTvTeLt9Amv+D95PB+Td
BYpf3gnT+0s3A3jjnf3qMc3ABW6e/ku6Z4FVCDg99CtRApcCAeawHhVV1LeS4q4CInFQDWev3hZ4
HYzJYTMQ4APiLC+eptkoC38asTxH19I9AMdHFmBxia9FFAzwTRq1k34kLY9yUF7e/n5rVoIBMMTc
4EfD0UmOHUU1ZJjitlTJFkMXG6Pzwt4+gZ9B4eWE05Zt5ELQ+ye4UDFgo0ZH0Lad3QxUCWNkOPea
gcqJBjo8LE4OLEU1aM0wAIoAWgtc4AJfev1JB6udfaMO3HNdO6EeVBiDTULa/ofCHXjD/k+MPP5t
9IvF8wVistbzn4rO4IeJTz9BV6R4FNfCCRBoYxAQ4TwAEJKn0UAb06BK6J17Lw2LPo94y3b/bgsY
PAUAHakyaGzM6082LxYmapcUd0kDgJJ3EfAyhQnyilL7dx8Nc0P3AnNqOBwZtTbXU6Yh3HPPnv7K
ERgt7V1ihEup2ge08uJdyZGMIOmnZShyaMTao+fHPqibBq/YeOZ59gZFuWbF4P7KwkyR9O4EfMAS
IGFwem+F5nTQfKwFtw//fESg8xDgNCR0GLOQFFrmbAxAe/HuKEAtZJWgU8+WNjJaoKVb01NRG69Y
HfBMBswN/U8MQUihWNAbfuKbyJCb/mdluMCBfrqt0OpXuxAgKZSny6InNgQQ4xtlj52V4ZE63pax
4uOgBJr8qCuAZlau6lMQYHf1XHpnpz8azp96ucdyhY4GCg8nfqrk4a7ESE7cHi1DaweowlySbJ22
ovugQPG2rAwSdd38NlSDc2zcKviUsVrh7lYagsDSYAARBUNo+WEdvRUMWbKUk3928i4yx/lQjqG9
vCA1CH2rPWTZJ7N4G5x4BOHp7c+7ghm+Fi25JrPRmoV4EG1BpmH1p7Zd9kZGN5gP4z9Lm0VpMm1T
yz6UAXb1JExR4VvXHTu/0BkEEQ34VK4dF6e5bjYj9QFor3bDlJ5mlp2QrW57tEbt5M50s7tczFrl
fhVX9Ott/dfuCB4ZxD6omYrR5mvpDbMp1iLO/tkcsTOYMZNGRNdVQdbK+4meTSB2xIDzG8DbaykY
E2BV0QBzLIgIpvZbXrEdB2NGDrInsuPDn9tKrUW2qACDURGxFQYF5IzPyV2qTYkOjDOAsNMn6m+q
CnsEDwC/H0CxuunddrP4n7VxeqmbsMVOtDFQVcDX3DdwHcD/ICkL8JRf60wd7IRNZxQ5Ne5ueTAe
UkTXQ7qtXfeYqgao17wEAJVIwCARjWbJE3lD49KOo6POphq73kt0dFhnOcfCrN2d6Reqt2nN8yHf
A8QDVUAxWHmt3DxrqYYdwMhTAmAddKe2QlRFsX0uNxXtilXNsCIW2ZBAPTjSy+SPDEthR2g2j/2h
7zwAwnllhE16nxFX8UCtIOVhnhfCpLvo9AA2dQg1z5NBnDzkM3MPtVP5NARwpNos+jKC/8TuNlZK
qq0xFVvHzKvQ6rGsNqn0sFyAYeUWeBZ44hnPflc324k11glhfnnQ5jzHWr9OEQWvXWHxadAb0kEh
JjPNZWh56W3hAk1RzS+6ZR7xtRQOel0EIp4A5B5i+Ob6uGnWlDO6pe6ZMPd3bTTfZ31WUXus3RfR
RwbWWvBlytNEZkq7qe8dfHuHR2iX79H+v5v8JEqNdt+bmaLvv2ZXqAqK7AEtCOw7vlYJfFgFqcAE
c14Kbjw4FkO7Yw743jaz+QebpvF82yetygPHm9gHjTcukNxBMMydOwaIGjPLDZ152ZGuCrvqoQvK
3W1Ja4eF+4LRPiiGWEsy4kID3xMgsIhPR4/sgLMZI9dtVLTkq/og2rYEYhzz4ZIHqDtnrtxaxD4l
31OzOvajGS010iMWKEKgVYUuRElxnO8QYkwuGjlgGR03BLQ5oV+4Kp6UNZeGKBEJkQO0nCPneKZo
WKcZAYQmAb2Q5mInSOYt484PElWuohIlnRDQICP6UiLartw9L1w/HAh2yrBpUQSoa7k5hvcxEYku
APgCZEr1pO4n6to5sqLyOR//aB4Ay2zPph3xaIiNrduAPKcqIMqqaaACio4l4lYshJaulhE0eZBD
qFNXp2IQw0bVs53Zd47bxf/B1vHMC5JdsRNHMo2sSfg8MsCRdJs9WhmaKnqleBTWtEHaiqgUWDVM
fEpPa89Stw2KyTuPTX/kQbvLk/S1zvR7LKb7cVubNRd4IcqVPhzjPm0WH6Ko3Z0c9zexvphDswsw
fZIXCllraoFeC5zTSPwwxCr+/KKkgYldozYKeAlzKO4JOZkp5tOmJtKACLmt1cr1RSlczJUg/AP4
RLL20UOXcrYAX5/aMnYGot9n8/zvw0HIHVDcB2kO4mhAF6/VAZrWmq02C85TR/blEuCxBv9rNGtV
NNHhd2ElTGEXa2phCACGYaF4aMvvVQnoUDNMVXB2XPa7IQWJikkLotvfbsVTYJwRTyK6V3gW3wPd
i1MqDLyJPhmCswGcfKjnZhp2Lvlc287+tqAV0wM8NgD3CyDP4DuUTC8JsmbJrDYQO5W78hS02s6F
MFZhwbD15basVaUC1J4FwTv+LpkeAsp6Dto5OKdDDJBLaTzQQRGwrFi3CP//T4RQ9+K70TwjGOsf
8d0CO0LVd4c9xSCSKDeEq/jq1r4cQnkRfaNchwDxWpQ5kaLhDbQZvR9jbp2ql5a14VK/IcRR3KQ1
rdCnRn8JBPWoeUqHxLHZGwSsenD2yH3b3ZnN/fTF1X/dPh1xU6RKAHjPwBIPFwD4hFxIw7Cm1vkY
YDhz/r0jr4b9UgQb3mHTSPpk2hRsRIqzWv2AFwKlyGh0uOOn5hIANoGdnS7b6sZXujxjZGhsOsWl
XTM90IUh7gPO7iPRVDXqxuwkTnB27XPHP4/VM29Uc/Frp4ToS1i2DuS5vMZ+cUGrW4BD7jyaPALX
kFNhq6j9xzTfbh/Umi4YqxZIzwCZn0zsVhLW9UZnBOck6+kGiKsaFJp68VCa5f62pFWNMJ6OaBLk
LJiJvDbxtEfpebET2J31qttGWJG4CBDIKgxhZX4aYHA0QlDqMtFz/uDtih7rcXU9AT+xk++genf0
jb6LWhukdX2TlfcGy7+ATK/dosiwRNzj2qmsvHI/FIb2lM/GuLGXbNkXmaVvrZECXWCBiMfEfs+w
dwx3e/u7iOhCviqi6YmxTEzCOjLgp7G9eeoxTHHGPMpD0qbPpXZfJp/YOO4d1Ozn4NtteWvh3HuX
9X8EygQPugZFDCdJzplj/goSwwsFP2WLlBL92ZBQAzFdAk4PGra2KmFaMzdgG0Q7AvWiD+bmL4zO
1PKDM+FvYHMKtf6HX6uSwDVLA0+hwDAjekTz79rSPM58i/R5ci5mjwlyf7o3qPWtx57eECX3WuFQ
V1wPGEYFayWYhcHaJX7OxTNhcFBH9BmuquPEJvnTDNiBSmI3A9dQrrCVFbeKMFX0MmEnYHyUfHdQ
LwCc1Uw7Y+B9Y1f5PivmyBjv5xGzInlkU+zlrFQPxsqZIWKFiujNYchddhFNq4G4f7a1c87N/QhM
cVKau4AqVPsoRSBEUOnCi/S+gPP6K6ZG40xTjUMzgw67Z+zQCsbQtBWFoI/x1rUUKYys7cQI0I1O
zm7Jo8SuNplqKPmj8QkJaCKBhR23Wg6JE12gUXiZYHkcJrm/ggR0o/UPxfh8+xavf66/YoRRXhjd
wPUisUgFGy+19o4E9nIykvJQlRhtvi3po3mjoox2C9I/8I7Dwq8lFaTDYzeagcDMF4kf6frOQ78+
7/KQWoqXdaWO7YGyErIwSYP5A5m5q7WmvjDqGufT74rhSZ/HyLHvZ15EGtu59JmZn1Ou7VhQKepf
K8+GkCxYLN9pLmSUIELJuqsdnFvV/TDyl9YKS28J62JXu3vTipds1zXAbxD/KXku252ubTUPA9dP
eka/2on/uS1U4wMfLzt+ET6GDhpjfH55tDZLRsciKBkCZf+9HKeQuNFYneCypxdzyKJUcc4rVwPN
m/elegDw4g5enzNqFW2PaC45pwyupB1BwAvGDtXe1BW7FSEhOEQwyQICb/HnF3bLNT1dOO/wmbEN
OaFbhB9Yivx622RXvhxwwfDIiCMcACOEqhdCKo9Qrmlwk0sz7YIuYuNrBtgU3pt63szzz8L7dVvg
ypuKhUsol3noQIGhSi6RGBa3+7JvtTPy1KndNpohNsECu4yV1ks//cBq+9wMAcAtPmuocw9RAzwV
1jN1ffDvDUthwOBqE5V8bDSSlHe6scHGaUc7G4WDJlzTvE3Ypa5IKVcmhyFFuGrkKuiPfMgi5nEK
5sqCwj4LTbM42l65wZxqaM1+FPQ7Vm67/sG36BMwpLtBA4Ceb29/9DVTAqMkoK4A3oMtUVK0bmfq
JIGnnbX6a+c/W3MJasR/DlqRXmIwxEUFFPtX5Lxs4YPBF6NI4zwFd7i7ofVDsOTRQBVB2Zoul3Ik
J+thh2zXuyyNsxyIkLk5NWL6oFa41xVXfqWN9GiQpelSx6XQJl9QnDwJ1gbHDUus4htVX27VQjzB
gA03jqqaPAXaTJikwKbuNF6qb8zaMnuTG/4BG/qeHfuY1WyTt88Oa8LpDMKF4zA1KmDKykvsgHUU
wSZqHtjNITk0rjlmlSx2Gov0XbPAqmY9eizbKwdu1twNVnMBfgWQtAhhrt1NUJS+l5E2i/vnmZw6
8ntq7/oa+9/SN1ARJDpRdXtFmHedMoBd969AOQwsF6e1W73P4tJ1sXr3d6Pl21IomGBVrX5fGVi9
ROKa5Z0i1P2Yq0AwijtYaYPMF/H1taaiXu8NCwTTtt5R38F7+IWj/TDbqAU/+NgddPuKrx3hpTwp
Z6z6Ag7S67I4GIywm88LTUKslJ2VYM21m4G3D6kp3Df+RVKscUxr6kqexSY9OPOXurvL3J/cr8LW
uweGADFPlT6YnRinMpbvU/mp00DKNe5Jo3A4a47g8odIGnsk0wFSNbO4He9Y+r0zX7NJYT7rIrAt
S6zn8kxT/PnF68iCfFoy08riGnbSJ2ak0yrsR1XFds1WUBcGfQXyFAyYSJpMg2nlgQsOnj7bGNX3
qW5ejeKQx73Xv1H/878byqUw6a5jI1RLee9niNN8xBP2HTWeMfxtdirG1TWLvBQkPTpNYaBj3XlZ
TAjd1PNvA3x3dmcgr1SxuMvfD9hvvDsCbol8OMBxXR+T1+M2WwnozJtyG+T6rjM2dbMDDmWTLdsg
UTwNHyJvWZz0NgyGnQPgTvnZhqdG0dssN0b2Y/F+pm5susbGn3/NZOcQRQdVvnjoNWNuHvHg+5QA
NvZea2nWDnGcxNLPS9vsmGbnoe3zuJ20Iqo6euyJ/ue2pawJRFiNFFp0LIDQvhZYGG07urQwAIUK
wqYE6aT+6vU0TBwSjSRVOLA1aYiqUYMQBLB44a+lmbzywEdQG+eJkjJyOu9HUuq7pPW/DuOM5Su2
KvqT3yIP11qMkIA8HMk6ytfXArH/q+pqYFrPi04j8Ijfl9byqmvVCVO6EdawPFtNsu0b1Q4gcUyX
L5IkVm46zcRL3ZlCLKqZf4KMRoHevd4+OJUIyUXnmDZFPpElZ07NU8H6HVoN29siZM8o2mZAFqIw
iGuEKTzptNo6zerBI2kcpMVu8QLw5xoH0n65LeXjEV1LETZz4X9BLU/GhCGm1Ccwu2NnYGkFUWF8
YoweMySfffCAFsCn20JVqglvcyGUkSIxxx5CrQHTJCkQRBUozA3FbRYf6NoMoJpg6gR8CJAIT6pP
zdRe6smBFLvsQqsF13HHIz6cWK5q56/qA+Z6cPmhxAfE7rU+3CmHqavLNHZAVVgGmHVuNsqX8kNa
B4NAFUf0a3GhULKUpDRarfv2ZKUxnzwgGFMt7DwM5LDnblfS7H0OiBou22CO8nz7vD5aOyTDvBBQ
oiAB7qtr/UCjanflEOBLZmaBsAMbI6bc9na3pax8RSSKiOcQBWAiUy7tuaWdguo4QXxllkfMFYa9
kR6pqyDwWrGKKynStUq1zKQZmoOx4ftYovtSu6esr3daoxhv+5ByiONCZRQpB7J/ZP5C3Qsjn6w6
t+wCIYeVvNGh2PngFnHKcz39adrHovs+6EY4O0c+AQE77rviX4eF3+Wj/AdsDj4qJgqu5QO3CGhT
WhK8X8Ymc8imnF7mTwBDquLitXMTYEsBgwTPg0y/baaF3wUZYvw8Wfbl6D3oo3bw7Ofb1rF2bhjI
8FH5RYsaFahrdSagQXyWTSQ2HIJpZw+Uwk+dDkRbrSi+rQrydaQVmLDD4JLknLCupfUGfyax4+87
5h4nfZvpdeRNiaJssXarsOAUhUxQgAiuHkmjtElpOeokTqzse5IWNDR0kCfe/mwfQilBwe68dzfw
9WCF0kuFwb1SK8uaxsXwUsxnEKVtFqM/Mnvn02rnt2m0gHwSyYUKf/1e8rj2vwJZh/9hA+/7jb7W
zxxm3U8tK4/FEncHrHGLv9ddTJ09TdpyaDyy9+poIHe21+30vtm07Gub2yr9Px4n8Pki70YD7t1y
rn9FafNay72UxWkBAOkxqI40iadhuCcjPYCGk5YROE89Wu/9bB+U01OQHSrw28IpKM774z0Ra3lA
sIg9GrBimX+1tQlmwse5iGf206p/BeO24QqnI0d4OGxMlQvACKA9WOok+ZwsY05ltlURJ44Tas1d
HRpYcec85Kg23rarNWVAeYWuPVbMo4cq5ThznvTFwJsi5gNo+ZKDW4EMzVZR1q0cntAEoSoatQB8
SQ9Pu/QtiJKNIs6wPtpGkdZkP/SkeS7mX7fVWXlcQfyLDyaybiSIcjHBI7WezolZxGDAjwi23Axf
+xLju/RUDV1kzHnk2giQEhXW4gOfpDiyS8FSZrqkrj9rOQS7dZzxJhyrF2Kf6snes6KO6KhtavyD
RuBZtuC6h/kPwjK32/dBfPsTyCne+w9BsVhQLgH7YUknCqoDANsWt4ibcQjTPA1T/rniRxeX1/ZA
q1coLGhV3ntsC1wnIFuS4l7GfA8JP66DMb/YdW+3IavLNiqayT1yy8gxrFiyXV7Z4+G2pmu3BAlX
IJgt8EjLEDtWjdqE+WyQ0djDyWWIcr2Nr2+Ib3+ZtEkhbM0NgmEiwFMiyjngMLh2QA1z2qbFziHc
lALPPTrOT3Zek81QJ5tc43VU9KTfOYWNdV1Bpu0r32P3ScPbo1EV2SHtZ7rxp5IpoAlrnx8dJkFW
jEcVG36ufxbHlEY5N3UZt0F5byfOS+Gyo8WS41wnj0351Oaaqqu6auseBkIwVI3UBm21a5mO0WXT
QNwy9ozH6WvG96MF7zs1e3SvmnQ/NllYjc+udzKNLhT9cfrKTrWK50a8q9K7hF4EANligwdwDpKh
VyBK99OkrOI2Bch/sRp/a4z5/B+8PbbGuGLZFNYuvk/pXIR/loM14osOKRmeWGL+wl4cW3GE76Yj
aYKShVibKvB6QGpdf8+O9yZHYaGMFz0IUc+2ta9Yr8J/2nt/xnKHemMnBzPTQ6zabd0TY2/gxeB3
CSjNij9z9bV8xKTnMm15v+fIKBxzN+jhvzbs4VbwAbBUBCA8DAPZ0jXvtSEvJwODPm4+7+e++1Xb
4JnKWlWF78PY07ugd842/BtYQiSDXgpnMEp7LJFU2tgvXPsbkusRUIDbwTnpP2ryWqMBVzsRTTaa
sj+68lKh3YbBHPCBCOnizy+OG7uwF15mqMjq4CjwHxf+qBknSt5ue66VVxegZ0TzAapxYgnStRTi
BnQGJAiXNtEQyNOwb+gmz1QR/Xs5TzIsFElFkonZU8w4SUGjXgaJpmW4qOly6Oos1NKnEVXnLgBb
Od3y/KGt9/nCkaFVUeDHJdl16RuoL7AHvAiJf8pfCHlKp10/RUY9hCyY9qV/j+2PJ40rwvWV24zI
H3VJTJwjvJL5pEjPPQqnW8asAo+B42OKY6jppAgj144XQBBM1GOTLkYsxK+4ON46mJZpdO0ybvhb
isXyBCx91QL+zj+3D/hjOQaQFkHtBFw2iF7k0X0dG7t82rMqbrxPASBipPuDtVrRDBRK8IOzM09c
xTO88hheSZR8cj71LM9QdI99cIg05abJy01N/5hNsRk11Uq31UsKXgKAFYEjBEJJMmAjswprsXkV
z3OUVxxH9Vp5z0HXYd9VH6XEfaXDsR1t5OT2uSGK3H8tGcJ7L3gJ4P2BBZV9BAPcBmUGRFpVHYIi
P9RJ9pD4467xtGdez9/LChuOhvFzMXVhsnSL4lFYM1bcKtRf0QFEACI57GwmyZjNrI5LPdF2Xd+U
X+ZO0xWp8ooUwUIGxlskG3jqpNsbuBnLWUPreGo6b8v9ZToWeWsoApsVU0XWj9AGmauPEE76lp3m
NoE32nU82F9Z+khKbZ/oxsEgBjaOepHH0Tse/xExBd8KJA4gTcAL48lzpWvYNpXbDkbVxAXtfRAv
V1Y0jraKamrlSkAArAND9yhGvS/SuLjsbMnKVNO6Jsas9WedbUk6HryUR8T9XTQK97Xi0a9kSe9G
bed+UyH7jZ0Zja/Fvsu6+eQEXGH5Hw8LRq+jJAToPRA8Mm7KwaJB0jVlG+v2bhgm62Cbjb1rp/yU
5/WjSdrvfa+bO8/PVMMmH+NMSAbRmQiEgISVQQsMF2HG2oY2notTlSOBCR5R6dByurGCWE9U088r
iuK/BuwKMm30OOQhrhbtKyNgZR8bvLkD/uXJ775Tckdy1Dpc/3tFtpYy9Ph434L35VMIaZHLYXDi
+nHgLTcbr8t7qFM7u5nnYik18Fm3n4aPT1CAmT6xdQfjdkCYSJYyum3JDOYOcev9DAItxIBGxOhr
aapS+7VPCKg3ePgFKR4e1Wt1Ak4b4tXOEOeWsdEJVnmgvHwaOxadsGHsD62xFs7u9re1WymXglEa
e7yAxEX+jf9fS6146XaU9n3sFNZT1QdALFnHYExD9AWazLlfCAkpzb8ONNu4CdmM+WPOOoXnXCkD
iF8hVgaLLiCSg+tfUSyM5MlQ9THoajfutMVLFg5s283fbOvR0PSwqsaoAZpWof1HN3AtV5zJhcvB
lsSGc6wZioc/3N/4dki1uMaA/rJxHrNXbztn2wmNCysMyshT5RErz+KVdJlTvkgXB68ipOtEf2vH
X5zv09QOJ6Pbws3O3QHEGZh339h4FW8r/tHVikYGFgABoop8UGZFmgCW8fKxheTyl+McTX6kNZpd
Q7h03fa2qPf62nVQey1LykRAN0UpQnRYmOBf2NfJU2+/lhyTkWAmBl3f3Ghh/eObxZ/KLkVB4L4I
fqI/1fLtpDAzldZSBmrPaPl26djHZjYesawLC3T2zHkrTP9+tolC2EowL/RGLRa+Cd9TzhLBjOuB
0Kjo49pl5i/f4voJ5ZZgDpdKb/8My8DbiMxJv2wp5kWH0E9y3TjSti2rnT3yYbskeVE/Nz16JGnh
2D+6Mq9ZSCbmfaqK0qwx60m5s11ck5ztvDW7DXhDqbY3dFYX+6xyBv04dW5u3flamT0Ri5cqGs9V
94FKBkppoLdGTUNyWgRgXSzjXPq4/4pVdHaYns1tQe+m6eeiH/JmCL1j22yooQjoVpwyqp8mAAOA
BwOvK9tUzXM6ZDPuLRlYVLtJEg5mWRwmLxm/eEWSxgoj1uEIPhjxhUDZdGhZtQGIA+J8asKCNAcT
CAnPPFKv2vSomRXTa2EvkaaaK1h541A/B+4Xf0d9UKZjwDVhfm2YfUwK04poSnnojItqvdKaGwRo
Ff4X/JbIf6RHQHP6ttc9NsRNcdeTb4n52/znBT6AASJN/ytDcvFeknp6Cn732HW+6mPcsNPYbvm2
au45Jiu7O0AUuhc3HO7M7qFt3lLC9oozFLYon+HlL5CcfWnyJR04HRDFnrJ0eGg7LLhrf2cUI3Db
/s63+ruWD597quJEWjtEVChgrmKOEMwH169MnXVmoLXNEGuLr3+qcqcKAc5NXm7rtyoFKTfqyGKb
cSCph6nzFCua2yF2nEo/MrNtjg4GxxTAMVNYuvwVMdWJgWww7GBzsqRMZo39UBNziDnBVJVDJgrG
tGn4bnM32yx1PtzXrbY8YSjFizLLKO8sN0HhwvCx0I542Ca7pP0GSbj+iPG5HC3Fwj+yqcQW22zh
u07DqJVtJs1rQwP2WOnLcOApUcHqPwYcwPIKSCqK0WjVfiAMnRGr2x3xx7jQ6uyX1bAsKnlrPFc8
Ne6XDpuNQSvFMH4JQlnMuNdLfzLApPbz9pF9uHf4FcgLUEcEcR8Y9aTYcrC8sZtzxmObWkdSYGVr
lh77XkVI8MEyhBjYBYpKFpYpyb1ILZuBaTEHjqvnsK+p37tTVFcccObb6nzwyu9yUA8FR6CopkhO
0tJKmvK55XEDdtsNs4o/5Qg2HJvNoNIn1ea2tNWPB96Y/5UmtL6I3czcd8oUAUTsBmUSBS7TtgsD
r2aLzH73X0ShayHm1VBTll65kjbtlDQdj1HBDhszObFi3HhkUbQR18/prxjpVWuAwsgtUFPEme98
xvRicjLHIFOkpKufDQOYINEzhU+W3ATRB16TbMRny9t9aUxbt2lP3De2tz/Zqi38FSOjZobApv6I
Iai4N3/344kHczTmnxpzUshRqGNJR+PRpXY0B0fjY+bNQ/k974bQ7VUbyYRXu/J6KHzgDqF+BrgF
BnKkF7IOqEloMvFYz5vsW+UlYPPK2mQMuY6VljbgtJuEmPMG+w9U8MEVDcFIgWYRRoGBJ5EdLqvB
G+sVbIoHrYt8hsTIbbdYexzePrA1DUEeBk+hi7lwGQaUGQRfzagmVF+2tR2b3RwSNhlRm0G1wQei
tvhXcD6Q8thTDT8BzB56sXKLzqw70PSYywSMgFWETTtUoafnv0lWAcY+9fPhtoYrJnklTnq5/Nay
xtzlU8w53wXe0oU9JlHDOimmjZP4iody5TKDSwQGA1wA5tg+4Fl6sy2tTJ/ikhUHWx/36Mb8K9JO
fL8LEdJVtgeTg5LFnGKXfbE7vum0B2q/JYmKw3vVAv/KeX9MLzxt2Q4AsJrWFFP2BRzNW4Ni81ow
/7tjgn9FZIGlEUACyEzhwZD7Xtd7MEBwXVv9L6N7SRZFHL+myaUM6YvVQzbxstKmeOrmKGtoNLQo
ZSavtw1NOAPZWYAr8h33gqq37CxKrQYKts3mGMmd/inrQZiNkCw/NPX/I+1Le+Nkgm5/ERL78hWG
2Ty2Y2Mncb6gOE6ggYZmbbp//T1Y976ZYXgH5bmKFEWKNEVv1dVVp87RaKg0RH+wY8FXcrRL5xed
ucibokYFSNg09LNFqr2u79GqNaLwadp8g0oSxZlNayG2kpjNL8sh5reqGtmWp0rcHm4PeSmgApgA
6C1giKHoYE2H79y8IqVCFcwsR2LTlXvFOFkF8jbDYRikz/Xsubf2Hg9um12aadQzkG3/TIbP80a2
BTqBjGfi2eyfTQUqzmi07X9w+8jTl9uWlpwH8u02Ohkmfdh5wwTJUdZIvXR8djzEim7cbOMqt32n
ompgxOZa+XZpNZ2pX8lDmDol5i6n06G54KViiGeRGO2z1/KR+FbW2MPWS4WE7FfjGqMvEgFW6diu
krWKydLE4sYBaQfw8VjV2bVqFjLXykGXz5I1J16TjUu9PfpyfxfK+AY/uuZiruzhIW9aYPQFqw/q
C/PpHVQTnTRAwDyn0CQU0AsEs1XQDO9K+qssf/7jUk62kGqEHgFKDQiKL+dWMyTARoqLlyjh2xI4
h3SEGMiQHHR9ZXtenwqYQuUEsgSQ5QTqY3Yoq5wPTms0w7Nt96HN77Fdd2Y8bvv4o3CYn/RI4qTk
pbfXqIWnMVy4IBO5+ClnAKAJ8slXuCqK2y7n6KIoWBKM5N1Nj+gqCgrc4W9DbO36f4730AyGKwIN
aUBfgABjFvsXIOqSVUnU50Y7MRBbxyl70sdsWxVrXe9XJ/HTEqjIwZYB6an50Fx02TV5langWfgG
frVa7LJE99lqQLQwheCPBaxcx4sd1cvZEUg0Mo5QolXR5+Y8ML0LbZohEefXTuN34F9kY/Ze0ZWo
YWlw50ZnTwAtAWIYHZPqc9ICa54e1OQD518Y7/98BNAUiQrYRFaBZ/wsFMrKLu3BNKQ+px+q2vt6
9tXW60AYK7fClReDAwMKB8pdEAFFAD27FBgYh7mWt9ozS9M3XZh+V22oqT2Y6XDK9aBP13hUrlPq
qOCjrQfid3iLIo6YDSwZtEQ1RtN8xmncyk4ERmXt3MILSr3wM0UHD+QYqD2LahVZSvLr9rReI61A
5T1pQGJWJ3rG+eMK+o9KZdnSfe7aftelDyXYj8sG8A0aVmrkkT9sfMvkU7mrjX1G8tC2fyhf3H9V
Q8F1gcKfC/+Glhx8y+wseqKExEphx8+F0oBI2i6VO448BOZCW0vrXfvtqTca843uaEQ8n0nws2uf
uGIqjulpRFWwdZw85REFOJGwIM5fV+Z2+upLl4ZZxU7ChsUFfPUI52ghoI7oSWS0hXVMkvo750R7
yAWYSKxSod+8Qtc2QjWKoC1Ueag1+7GFttUxLzskoZQ1PtmrWBKoVWQDAKjAmxB4xplvt5iBcp2G
7xncx3Z44SUPc8fYroz6KvE8YWMBmARyD0gbkHBcXlZM12JE3gOJRnDH9vLFoRFU1kHlFub6n4o1
oa4PPrQ5b5u9erxMVqHM9dkWgttrtoNUPXEqvcDY8joJLWEGnVVu/v9MzHyDaSl5pfQdicAs48fG
B0nX1IGv9uYnrBiXPCJEFKXnQlEEKrZ2rsNCBs89AaI2qQNy1rpznyFM8IPqyUr+5sp5zwzOdkRR
pMCPJZg1KH771EuOmf7e2N9tNqwYWtp6uNeBEUOeDdf7bHla0hS5bo0kIujY3Ax2rPgFIoyAu+o/
4yk/x/TX1LRTzg444MK6QiuYEkUkFBcaErGP6HQl+XDttyczCDWRtp5c1vxSt2mSj1KPcZjU30ml
7ey0e2qpcU9Qfi3YwfjJwQ8ANo+H3FmrhV7XsGa2Z3duERuNDvItEplOIIuAuBu21fqgid9r5b6G
4Fd+SAZ/tFD6XzkDCxsGJHvoeJqAPCifzdYxaSxiawMOt+qgP6IWz545en5Rak/o0FtDFy5sGqAz
gFuFEwF0b24MOD0l5wQr2RhFEuB18axYRbkbXGNlVAvnDsn1CcmAVObUi3K5ZUruFvgQrKX2aPVR
bYYQNyJNSOWKncUBATCANgXUrTB/l3YKy0mNkigkQgS3V7xXCCdkrraSlbiKAhHMglIfMRmwH4DR
zPZ/n/RN2jdFFkFXXmYnAvV3RXvONODFc39k3cZYa75YtjhRt+BpglfKbFO0mVWDdZBm0dAfvW+s
eAKSGH3DZh3q1k75uO2F14zNhlc2QukytMxFWeqFLEYcnbiBM24cJaIemuRcBGlrCvdLhx1z+neE
Mz85WE3WFxlGmMSAIpovteqPaKQ3wNZtjGEe/074tsGr11rr07nGQX6u5l/Ls0unsAtDHQVWU/sF
UcPDAPC28lonIsq60zAmcKVO4A5p4GUPfTusRMPTXF4EMDPj07k5c6VmMdQqbTDX4FErw4INMiQV
Gvtvr+j1m3MyM+WK0bGHotI8YmgogxB9VmYRSA5N29edXVEdiA498rCBArW84yvOe3EPnRmcLSdL
O4vmCgw28f2ECrQijlBfw6MaXBrVS5aR7e0hLrlNgM0AkgbhKvqGZgYVbajAEoD9w9nDyLda+af4
0VQrRqYfuVqtMyOzrVIbSSaSqs2iuNbptpf2e6o3GhAbAADcHs7SBYQVm2ShkC6YsOyXG6NES0hb
41BEHQqimnMU2/hgnPr21bKPSfarbvbipcmh2zGqwW3Tn5Wr61H+NT0bpdPqVmmwLovc8TEufrf2
ndEFbY1uoMQX6l2rb5r6l/3S/8z6wGy/Jmbqx78KJvy2frK8b6a7zdiaCOby8v79ptk5oRRMqhCD
gHvIlHhj1TnIuFGV2yieGSlyjUFqdQpm1whyNODvdyq4wDbdNiaHny8GYOffE2v40nUE7hDdSgFj
x/FPmmkH7u5HbZvleyivsgrYewn3/GQYh75IN7eXZ9Fj/N0Y8wZwC9lwy66mT7MadC2LhmxaEyXO
21auEVqTxwA90pQvmvjdpwN+5piUtFe6pEN5zqah6j3EothVw0tlNL7Qt7X3Whyy5hVCWHfsw23v
RA+OjgPoTrS329+xvBJ/v2PuudBlMfaqiSMHRo5KBta2L6E4e1/YAqfikdoPdrbpWOvr1gYCD/5Y
QZtrSELTOeXtkxLve+Un2uXM55XPuspiXE7PPJ7JBsmMwsb0DEP6BsXCst2LdF/UjwgS26J6Mvs6
kDY7Nmyfe7/07A1qR0R7RmJKGOBk6k0/jfdMbMt6U1gEyIz7hIJVvHHuDO4XrggpWUv/LTqvs5mc
xRCFIQCzdnUUXONEbkXrjr5Zx03QOXxNVuqKNBGlhslpTeVJuC9I/1zunoI2qBs6cCGlkfhZRQNC
kwMQPoa3Yeq+SyXyLS+G3NpdIN3Bj+mLSKb+WJMGLSIbp/NpsrKTFu/A82+auRDgUyyFdTWiNlfZ
tfLNBJUMycimUuTW6H7lheuz4QdSX9vbe2XRlZ8bnjkTbujSrDts4TS5q8rIqDLfII9ODUGXx4ps
kdSOj5xtmHMia33tS2H3uenZKWa8NpxMwjRTlW9YCiVLTpRBePK7q6+1ty85pjNbn/N/5jFs1nhZ
hz9RAwUdUyX+uLaDly6BcwuzR4RpZuha7LGCVBf7QugHCgpvCRJ51UlXegGWdwuINsC9PHUOznsG
pXS6ph54FrXgei7AVbIZHHbHwlhv/LzfK/K7sNeErK77U6djc2Z0dkQVG2WIFgXpSB+oLxikWfeN
HjQvEGgVxyohPt4YwEzV1ZOjfG3pykZdchDn1qcFPlvAcmwLR2/HKbpxq12C19rGG014dmgOrV0v
0/t5HmOc25qFNym6i8sqne7z6s6WAVXvNRWtiBRccb4yngZOgqR5RKOAuhJYTTv+luGZZ9JGZ5S5
gOHU2Y/GnxpPKC8Y/byLd8T5cF5un/2la+J8mDOfkyue1TBE3hEpHxqormU9DxLjRzywIE0k4qrN
bXvLowNeHm95eN65WtMwKrqCLmX43YNVH4CdG8yA8R3tNm5kNGtZksUTj5c2Uq9o30XO6XLDAJXc
0yZ2swi90p5vcCJ9aeFJcXtMnz0+V0t2ZmbmP3WCvgqL4OLKisfU8DW5derHvj/iuPjm6HPrtxlv
DSW0S78SqW9AVGJNIP06iT+dzLNvmDnSkXmFtDJ8A4eI8c640zRfhWJzwNpvzYfxhW3s/KHQXlx2
bJUSJY21Dv1PTpX/fRJAJHM510k6EKXoNdxeKpLXx+R1KH3Lfe3RkE53Ndua+b7Ln3N+cp+qb2DQ
8JQjKUAmAraEQc921CF+q38h9Rt3nzMqdv9fawS40OXnlUXf17GHz6Pqrsi2Q/+Qdru+e5f5FtQN
jbuV8ZOSnzp1OKiK3GRy8N16DQG+mEQAMRIaNrEpJ+aEy68odAjaqIlOIu8uz5C100Vokg/qnMru
R9b0aHHUNo0bWsPb7eEvXUwGAFmgYwYoG5fGpV3WiZTWZYuEqJWhsfpRpa8gVA3AOrTivZZO3Lmh
2VEghewALqqRvh65zwgPLPfr7aEseaxzC7ONHg+15XQthpJbULoF7FnyU1488uy9LrfWsAZDXTQH
pgvI4uHRjhbGy5mjGjEViwsSdVodgAJhE+eFT1uxiR0rCyoQjmyMrFm56JaWCw3iUAuaSHiAZbg0
qhFacpsjGZkVcWAPdxBC75In21tx/osxhAlUJRhvUAxCdH1pB5UpcxAGchJ23qsI9ZRxQ3RSvTak
OengNnoCU7HwaV17J0Mrui9mbmWH28s5zd/cbZx/wjQVZ3e617qGQvssixxtYzadn/aHoRR+6d4p
5n/Ym0AYoBpnIl0PcvJLU73ajaVa42GauLV7pKyxfDyNlZUbbvFh6iAsmxJaUJKZt9A47VDhQkAQ
6IhoSI68/opNacg/9e8SkArzSetzn3xIa5u9x+qGe/uYhfzRfb89r0sH8fwrZsekEhqQly0C6yRR
7Z1dQRezVIs1/OVibhI4EZRSAWwAXfFsTmVvD3GbISQr0tBwlGAc9NBS7pTqS4znm+UGtXsPJZvu
Y1TXAqXPuvR865zbnm2dTo7cabwpAzA+ltDwijvl2Ff0QEEzrx4H1Q5YnqFL401nv8hQBELb5lCc
UJDXPwztu7DQF7i3tENbgaC/3yTxT4Vlh1zL9ibaJROqHDL0CZBhd3tl/pc5QxQNdA0wWfM5s+2i
bDqBGIjTMOneK/VeSmuvgDkn9uXXND+QAcRXbOt8vW14Wovr+QKy00Sb96QLfbn/O+l5rYq7NmpT
s/VZ4aHHykjrnVAMe3vb1OLumxQJ/q8p/dKUXXCko7jMohEIvxD0WHLPNG3FfU1b+NZ4Zo+RAfLW
jtepeIwwbY/umEYEdpL7aRJHcfIz5m7oJG54e2CLNzgEH/9nZNPIz/zVALy7rlIsngvCwSS2AgvM
C46BR0hPNokBXQ6gF2x5QvejmonNbetLK+ia6GlHoIf63zx6LmzA2zhHPGuOYx/qlVVulTxVNnlm
/6ui3JQgQYQCth8wzeLmm41TAd668jpvyglQcCz3RzJsQCkZqoMdJuXTfxgX2n/gmNHRi/T/5aQi
s1TbIkvzyIjT1kcZVQSEt6A9KuXak2BxCs9MzfyiWQoUECnNo7or7F2OR06Y5wnZqtQVK/fNooNC
8e3/DWvOLQtMa2EAZllEac6sZNu5TVf4idc6/bYhg6zvY6lxKo6KhaRBoHLDZD4nHFyFoO63whyl
BBIydEoaeyOLc+1AmcNL0KIUg7bRSZb0d4lRGnXQc0ehT05SkeaPpqY1Eja2Pu4EepUq3yobW9y5
XAcjS2KPbb1vVNY2IENQIWEBWfrKDeIEeDFrZfxLNyGCGMTaQGsB3zRv2K1lXuAEdkXUuB+a3RzB
YR/GJmjRxlyNlOp3C1nvVEHSrZCnXpT3nIRm/lLyGCLCv0cliq0Pj7Qft/faQkBn4MWLlgEAU6wr
wovS40U3soRG5kSzjS7tUi23diFCj22hzOEz/nbb4MKOQ0ULwRxwm1CGmquhVCl05fWB0KgDl22Q
us7vlKU/LY2uHdnF+T63NH3JmW+yeBxDRRGWxJHn+77aIVUZi1ejqjZQ/66U+zJU8OCwwhjEO19d
9ZvF99mwydjr7RH/Lx8C9CGaJSD2O79pqFsyh9GaRmNzP+phPgaFOoYexM5f9e/Nc12H5RPUCDN0
parCL8hzqfvpCNWw59sfshBcTsXE//mO2TXUOLXMaqWiETqafU9stPoOhQ85Bskac8VSGWCCeU29
eZMU4hyf2xUmmgztDnMff2kOtvvA+mDcqBDe6f3mrRkCjf/qvibjsUR7nhFW/Zd68LWd02zlj3IN
prSUkcDXfPLwTrqgcxE+Wsqh0Gt8TX8cCxbI+G1Q7qiLNK5g+065QyEotd5M+3HsIVc0tH6hkKOV
rnCOLSWW0eoGQm+gwdHyNi9CdDIfFc0YaAQdxZ+yRAep2/jOEBaWT7ONDhEPLTKVN/R/cMNZ8T7T
BTWLDiYCPdyUYJEDrHCWj1DToSmZKWnE3BylqPaOgvfs9vZaiuRwEaMPCHcW2OHmRF5WIVoo9qhY
dHm0WQCe1BaZwVNqB9bX5tWDSIETNtZKavLagQHXgat5wqkg9zvPZOht7WSmKZqoANuGoea+l26R
Oe+xzyjxwdAerozyGs0H9iGkmY2JJAVUYrO40eKmS4H77CKXHFLUP3qQLp84N31nZBslP6BhXlgr
CJYpdr9cPdgE89H0Ap4IuWexXQsyj7qqqi4yM+tOy4BD99KPZjC2g87+3B7f9UYBzRNYnvAIRrSq
fzqzM68Zj9QkrsW6KGnVE8gnEX+QlZD/2g9dmpgFHW7GS2aLuosc9OUWLUO+c1/XIJHUUFFbOXQr
w5nzi5cit3uLwNbYmc9JkW+NeA2RsmZitiFUZmeV1k/DAYGalVh+lny7vSbXexyLjwAXPX34Gw3A
lzdZ2sZVPVgF1oSJ2Ne1ftOCEVuiHdcqqjCr+R9PbVZQ7Gs2Z5cFyoEmuldpF9E4Cwy7Pgj0zZb0
Swegfj+gFGjubw9yaRrRAoT2nEkjDXq9l4PMjMwpzRLTaElhh8LJLL+x1e+3jSxtvb9G0OZ0aUTj
+Mmkw0GyWjNUZGR5A66DiA5Bv6aQtnRmz03NFo3nDMVdiYPktr8YuN/bYvuqrDIjL1txUPKHUgTO
7MwzaGadtoTAihyVDWU7ohnbxsjeu36NJXLN0rR+Z47B89JsrPSui6rSK/1YT54JmAFQ4/uq1NVK
V+R1kDg16AIXiB5CiOfNsctWB6X6zBJdJOpkU6aofGvvEhfI7c2wcGFNZrAM4FuYoBOzLce5JZkm
YSZt7hPoIGp6EypeeWAu8Z001J3kIY2NoEqM7xaT4ZiM/xwM4wOmdjTg4dFlOBcrJAlFH1WpdlGR
v1UehlmcknQNgbI4mWdGppN+tnB2D+Y3mmoYpadsU57eFQr/QpVVNavJbV9eUqDOw92PVhHsQ6T7
Lu3Eiaf0jhljg9DfMd4yAAsHKMWqwFE3GQhpqV/I31BSQfqPAloWZgMN+wopqSp7tPIq0IkIavLC
ZLriWT6d/K0vm80ACl816RsH/hMh50ZpNvFzAyzUn1iG9MHZcw2AmI3z6jxYw9b+cCM3bn3LjPqV
XX3tfDBBqDkgIgZdF3LZlxPUd2bpxuMAPG3uBan+ZdS1u4Iewc1t2at518k/z8cMyjPQiKAtBDnt
2ZgVRbFEa7J+AuJI4gt6aPKflRdaP5L6JyJiH6gKhf5Gw+fKKK/9OMqZaHv81CYHs8/8dmcj+rgc
oIZT54dl3zX5+8qpnRznbGQTjQ6ekMjoojNgdjM1oNquCjMboq7lg+03TeJ+E27jNPshRznkRHvX
Izv823vXFLc3NiZ1pePbee3sdQVV2M3tD7o+X2izmLheEX0ClT2nSVBzmeRunI4RkhUa2aBbCrRJ
wlbZBnS3a31B114YxqDyAdZpNFgD7TXbQwrVEr0ux0gpioNJRRswDY5jzEbhj+VaMLg4NMipoosE
BRj4yktr8Sir3m3ZGKE0px6FHdsPo6kaBzDYZF/+wyyiexRyR4AiIdqdmSK2moODGAMTaDEGJrzY
61Zl3BkxoMy3TS3OITqeJl2uKZyencPGJaDLjvUxyirS+om+nxJSgOaNYW8JGd42tgASmfp/8epH
vWwCRM7mEBUYjviQiUgdFe+Ll9gtdKWtBB3IaPz0ZJA4guVfkHkswA2VNFuHdk5zJLVTvLN+AOjX
qeJi9KuOda85oeoa59D1bOD7UJ5BzycoC5059svQkkJCsVlEtrA6f1B0DxA3Xoep4ciAgct45cG2
YA+JH5DW48E2NTDOIhZHJo5SG4qIakCA79AHI442rIAUuCUvqslX1WSu3S5admy0MaJmiU6GTzak
s/vPopnR54YpAHs4Fd1d0e60b5n9Y2x2I6CGrvk8gg6h89UDy9JAZY3Px6cm/ajNtVaRhQTA5ZfM
Dq9ktpWw0QBUPQmN/s7+abN7Hc/l+me2hWymWlp+sfP6x58rW/D6yXppd7bhQeqlSOTjRNR73xnU
QvJ9K7c03iJF/y35tUbStbTAAHRPKBMocoIW6fIkGwMEz2lbyojkOooOFREACsWPHqljf9CrZmU/
LdQgECBi+yLigO4x5Bcu7ZG2KwSuBBn1hr6xye+c+PVLfHiT2r4f3AAktO729oRO63R5A6H1FM11
BiIdNEx6s7tVeFpLDK5KhMJ2u83UjG2F062BB6ZfuWVlNo914aVgqxlk5DZV0GjxrmK7/j43AN++
c71s5b23dEqgrgIiVry9cJ3NbtWiK8pMY56MPDehDypiY7/onPqgKa2xa80qGrKsOvyHeTyzOVu5
QWs4h0+CTXXIUBtl447Wlbv/L1ZQeUBGA2CTK0gy4ktoVRLk2HWzuy9c+Z2jRLtiZGnTT5wHHh6v
iHnmXm3MoZjQq0jk692Y3Ceas9Vj47lw3HIjCIRybw/p+l7GBkRnO7ifpgL+/E5B/kmpYkbVSIIc
1Odu3/3CNJcPUFOr1+6vJedhIxU0sSyA2GHO05gMpjTb2JWRBCXYYYScBgoWbRVAsloEZa4mX4cO
aWuHs+qhbgpxdLhnrwQHi7OLCgX0nqDphwD68ohPKEvN4XivSyS+jlnudj4xegHqPwuRtHQ/bk/v
4vl2gcxBSdqCtdm+lLlOwUKJbm9nGNutpJrquw1TVhzXkhXA8NDH50x0K8bMi1hU0WuLp2ATdPhT
mec1CJ77538fybmN2cTVXq84pMDez6mi+WTokmDwVmEPS54KATk4XAwwVSCIu1weJ3dK16AjrAwg
IkO7Q3vnuMI7xONE76lCQC13Wy9sEgedkWYDWE0ibF+LExHWkuehRRRvy1ve+Fot5KZXbPKSMLMI
0gJCzLdnZOnooNUQyWLA3aEhNrsLUYmpS4/qKmAvcbwB9yf6VTv0FfdZkUf/xRSYoFHHBf/KnM4H
0kRl0uaeCpHhXgR6kQ6vVQuCYkug3nbb1OJegjwMmJemJlx7lmwaLYuQojWwl9Q+eZDQBQ9NvVP/
y246szK7I7qGGg6Bx450tze3ac+qg1305u72WBZXaNIbR6V0SgHN9qyrF+OQ24kWaRS6Jxm4KkMm
9ewBaRh75QguVIYAOvlry5qc31lsyEyUOjPFVSOKVzRS+G5TDidtFBXfJ4ZU+9MgiCF8pZVDA9b1
moq9QTzUsTRwj6GoVVg90kJgaoccgtUmftdY6HSpzEzt/P8yKw4YYVRQmYMR/vJLe7XqlU6LVaC9
c3bUOsf6LlTePoFy21vJmU8TPA88wAoK/AKCdADDZkcESACHdV6uAdShv47Sem9q/Tm1okQDRhPR
81Sa7FZCqqVFR0/zdMd4YDSZq0w3qSnrsYVN3kyiKVbd4+2RpluUF9eYcpciHXCUTaK6Ntg15le1
QDgwaBXTojQrfXLX2ZsxDod22/CVmGDpUJ4bmv7/bHPFcZyD4bKaNnL5haYkKBK6kmxZuBhxPaG0
iRwPWG7mnEvcnF6W065I2uRYdu0uQ9Ojb3EaONXr7Q24FGeDKwMuE22phoPdcTkcMTSpNw4YjgoK
tkBPho3dpRCMH5vxwTUbJehIxU9dY5pBbLn3NpQgv1HFYCuzuoDtRnYAYGHEqtgr0FW9/A5WoDcn
GTMNZUzbT6rifjTRiqV/bdzCB7YzqI9mh27ZRN9wlt5RYT+0RR/2xfBIq+qglMm4cjQXzsvFB82u
P9ZUnsL16bykkLojW72o7mLMQi+4n3MBeqOTuYZ9WthbU0kQo4c7wBtr5ordkZlqSlrYTOjGzL6o
4E+9vd7Lo/prwbic5hFPLg8agihJN2m8LVCS8cao5+S1GRq82AnkWONT7a2REy/lSy5GNttmEqlM
VjSdFonyw86/KQ+Jh4SJFC+Zau6qjCATAsF2EnhGHaI95AHaH8RbIeJbqAxgcsH6DvZ3hNnenLut
lCViagU+ArgFIwbBpMKD3LFAMKwBElNS5NriY2Z321gbbb/MjJMxrtFxTdtm5oYvvmG2rZwWN4on
cA82ILz+qSoqXn7lMPTfxgGRkgQH2Ynng76RtGxXvPGiWzkb/uwKtrlbamQavgMQpuL+QvQamM67
LP49dzrNM1TVUQMxEL3MtnETE/DYQmAnsruTaURKuzXFCtHKgru/MDHbx8OgF4XgNdyF/auIfbBL
6PRnwl3cL4fbJ2Z51v4OZrZzO8otbtvYuVQGg6R7y6V+ZVePkCi4bWgBUXQ5bbMbGkGgYImKs9kj
P1jnh4Zu7dYMDPO3jmKZkvKNpgVKZnyROd2O7o4N/BHprMYUWzHY30xq/LaI+nH7qxYdxtlaTtNz
dt1peCxp1MJEu9pbSjZQdPFNeeTkR6s8ltqjkUa37S3g9TELyP1AHwdZdxDWXRos+4xkSBrgIh/8
JvbRvSHYT/uD6r6r+w17btdgTctu4czi7OqhlVTFOM17m8Yhq2vfkd6O5U9EJDtT+VnlJ97rO1ap
ld8OX61uJUez6PTPzM88Qk9rkdpxP6GEvGaXulrmt0mdhbfndfHAoCyJ7AJYU3DTXk5rp4CSS3Gx
jU2wfgrwp/euHiraG2XpppPfbxubfuzKyZ0Zm61h0neMSA8zyir2o+2LMnAzTfNpUeT/5T47szRb
O+4Ih4sRlqTVhdR6yt2wMfatfQKtNWMyQK5mxeKiPzizOFsuj3KacQcWnaHcufFeDN9bCij9sL09
h9Pv3JrDmbc2G10rrM8Fa6ifRjzbqR1kPMzEz0m90eiaUNTKms0TavFoZnlnYVxQm23BpGjGEKhW
VyLbNSOzFy3VKhILgl2ocy8EOCP3pB+rr7dnbmGFUJI19CnTg7fmPHym3DP6GLSHUdU01skDYPQ5
riz1PR2bbJNwz/r3PNZUIwcEGtG6Z8yBPGZmuF1aw97g7IR1N6LzWtHLrVCc/e2BLfnGC0uzi5V7
atUgYaahYTeEOm3taX5Z3mcbs35ri0dga5B5/fcwGDkzxwK37vSCm3fVQc5CGysolkWslPygNqx4
Buiw3Hp4h4Vdr8pnhZuJBhKbVD8ko7nGVLmwYyalHjQzgSELPKYzV6IMRWdXSJBELWGANzZh0UH+
UXThytSu2Zk5Euo5FTMq2EH1eWOlyWNfu5vElcfaOLJOC3KwRVjUUnx0tjwy7h3cPD+qab7L8STR
xFoDzcK1ezHsmZehEOhIUm5h2Il8ScyjVsl7AnZvoRl3pDCDtlRDJVuThFo8OWeTPfM5WU5Q+qhg
lRf9trOTbYz28xw0jt0gViZ8Zb4/t/pZXDEqVeY5XNPQc0h8bsrvTvsgTfAxrKzrFAjO3Oj5RH6+
f8/sDEPGIbeAIan0D3W+D01xBI2rL7UKHE8Iswpln8Kvol6xrdCNh8RuYOdsZbArq/kZgZx9hNVW
Q4WUuxYplPmEW0d3bB7MzL6zugE8Ov0BgiZhZ6zN8dLjHoNHkXqSxkWVdHZ46mywa1QcMMmpC6IT
vHgIYNnAxY3QUMehCqSsfGo5wWioQeut0UEtJeJAoKcD1DBBoa4g2p6XW109uFpU9hwaENk9Rye0
agwPsrWRsuY7VObxoLbvWnky2zwSmelLsrcV6fdrhKiLa3D2LdNGOVuDZtS6UcuwEYxiy9UsaMGE
tXFEmIF5CzQZ+X+5FCZwL8pvoE2cP+XVRKmL1lbw4B3faiPgcquZftmvxI765PGvtveZmdmoWs1t
Sw5K0KgsWsDsKYFKLWu6FNwf2aCg1xoaXUHG0RaDPsk4oNbI/LZjPDTcytu0rsyPYJuId2AaGsNB
F2/EGaET6bXxkfbUDKUuO/AsVnJDWnN4SCi6B2+f0IXwd0qnTWSgYJjUrJnP4UgE2KaZ6FEe149d
U0VJ765xliw5GxDbTciQCV4079UgbtYPjpZhlmwh9sRInIPbQqoZ5aA1QOUSHAAZVOB5wf2APOS8
z6sCxVqrEaZHTm78QNMa+m52XH/Qjcy3vCgn+qZQf6Y18oZ5G1pjlQQlAFy35/Qq2AdvJbKgyOfh
xpwwRZd7HZh1GROnbV9Ui/kq2kJNEm9i4w+zk02iP982dhWougAvIXuN7geUE6F7cWlMIYowNWVo
X4acRUqtP5Gx2ias630Gsl9FMux7lau721avfctkFh3rExXjxPY7S/IntcIlNcb2pZVi63bDjhWn
Jn/CQUNef9uJ701xYupL0oWDNux4CyKOnWmtcX18knNeHEB8BqD7gFFN8kNoWLwcfd5mKReu175I
8iofoeMHPYBi2Dm9H1u+GYpdooROeer/QEhZsDtib6kW9k+Mhal1hJKKyv36lGo7UHH2+QkKIRrd
9OOdVvi98thGa3yuCzsDjTsoJSGWQsJ3XnCgvawTD9jUF2DaRrsKev2bA9UzrYKvgNdYWaOry3eq
x/0f0q60x1Fd2/4iS8yGr0BIUkkNpFNd1f0F9chgZsz4699yPem+CqCgvk9HOle6fdQ7Nvb2HtZe
CyKtICfBpCXaDrebUzVjHwD121yTrjzQvL7m7BumfjGSyPc8DM8Fw3CArGOYtP/LyZ/WfOtT2d34
EQsXKX6EBtQKBtNM/DM7n0nAlY6URnNlgIUDNXtUq8QPfb1wE01xRg7uKWhHWd0uqHpqM0l+3/gB
K3sukDMYz0H3C5zu4s8/vTxBDPZ9M4/5VUvegp6DWgfMFOqjZTQ2LZ9LFh2Hr0197MvHMg0PdQSe
P9XVw/dYZk6paBtTJ8tSLPYD/SYVg6/IWUCeevtzUNTW2ypT+VUFVVytnoHdIeF+QEwEvufCAoVb
+zce9kbyUkmDbWbljqnKRh4o9nx2a1RI20rAtov7M1fkNnowD4Gzpr2GRSXbiTWqNoY3B2dj58VS
FmYwkqgKMkoVwme3S0VvY5QkuWuvIL9sQidjO2Z+jdUnWoFP6RoUrlS4bft7w+rywFkfFPP45Dh2
UI+bWbWSlkkJWmtQW5kyb3waB0cbOlvXTxAZxTtoG/YwHKbNmHpx0ISmtYk8CZzkuG3zKUwQMnBl
iDvrS1RcTeWxImDWr7/F5WOKAvv9RS4+INRzUNwV054Q6sNM4O0aJzma1FavyBeqRHaV/My29I+X
a8GFxfgX+PLx5QA5uzWgV2hV1HUXX1Ve2qre2GbpQcLegXdz5HBLCHLNGtqvIFDC6DmalbNAWSMY
FECeAGsmgFhothXflDcNlIpbFEKrhsRpBIwOJ3/uf1Nt7Iqcq/FVMSshPpBdS6SZ1aGKN675ItyF
rDe8DZqIqPYhbZ/d8hZJu05JnFzpFzCQ25GW7oqA2xVxUrRWJGU3VBu3bW1pBvo4gvQB2JePB/uT
mzMSgJgNKYVFe0RhmDoaJp/LE6u/3D96i3gDK6PCfwEaCN8xPxmNNhpGznhy1ZFMmXlkNw5a3jaV
/f6Ybr2Xq8Zw0DFdCcZnk4q7/mlRQ89xzmMtuXatZSfmgbeTyyv5AJorQSyUbYExFhk4FocOPTDn
iFXBjD+zp5jMykhXsWvRGMccpOdFcDQIPZOtzGGZG84sibf708rqtsJbOcASYF6qF1Ze1XoBPaXV
XnMJgpV3aQsYuLW22ZWOaqtUSV5ibe1kJ9FLOzx18WBv1dOXrWS89CjFSfhoiIMxnHG7sjhjuVww
klwV6tbtKUuvYe8iFI1UZqtdDGJrxR6nU0cO/Z59Qbm9/NNY7v1DulwrfoMYQ8INhEs2REbyaXel
qY90mcTsaoyHmj4H8SmoHhX5530ryysH94uDCcgTglD0S26tpGnYQ29gYNeIeMGj9tSwwxgIhfh/
xY4I7n/05hHlg80d6eatnbLs4hpUvPmVYBx3Mn01fdTHZ611rPpVkIMnG7u3yNdm9ma7V5KODroG
e1LwpHSpq1anWNtC4ooffRMc4H0BDAbwFFQ6EKDOrlpshKNKaym6NvVPSX4rt6KPlUVgWhr+CdIJ
eIvnVExdbhUdgNTRVae/B/5C8n0cbBXtl1kQHC5QGybghkDpoXl/+2UQzOUkKIvkKoeXYkhtM3mR
00dp3Bf6b1PxiqsWnobvhdNdrC5zUPG5fwDne4jrhfAe2Q+G0DGzs6DEn/q4gchZcQ1BOcR0IEa2
Bgvmu/i/FsAhhAXCyvzBZMVQlcOYFNdiSt2Bn7NgApnCRji6ZgReF3wZKHGLwYnbXawshtNgSMWV
6jEaH78r45iw/f2tWrEBIiRoTUNFDbn5POQNc8KqgpD6KsmPSWrZEnpG4RaD/5oRBBfo8n0MfZiz
48DUNJM7yFpfY/mYYPyBRXsgmO37K1l+dLxNIvJDYI1p+flu6alVV8BborpAwWKbpAYBR1ya7v5/
VmZLkVqS94UEK1oEjHdhF5iFum9hcXmwTViIwAoibAZAfuY+9cKMkyaAiVZ+mDSAMSzPUBzDmOzw
BUzqo8edrnAgF0NUu8qPeb4BYljdSDFUCf4OeNZ5vC4zg+lqmDXXoeOWndEqg+zlKG8tc90MWpZo
30D6al4pAfFOMI4hCjS17Eo62CgdcHhDCU5pbBS9lXeJfe+m723jRp0rbzE5zB9Csceo0wgoNMZ1
UIq+vVrQnkRxOEB9pBzrgy69BUayG5WvTbJ1KpdH/9aQ2IVPL66MIugoGrNXniPT02S7K1/0rUu8
tpViTk+AszBoNp9KiaZCzzK55FdwYkQXjA9a7jRFzeH+wVwUlT42DR1KUFKAAgPh++1apj4begmC
01dofhT8J30bmoeAvvPIo2+J5sgRHH3jscpu5H1OJlAtWDvVlfLfo1rZfXEG+55Bi3PMiAuhBAeT
JhhFzSz8v9OlDffF8EcfoZAMobfiYG1pcq/tkSHUVVFegJeY6+uWLUiEKyK1V6n90UGcRe63Rq7W
zhTKKbpAiIDizRB//ulTgy9co0PC2mvUJOnDwIv8WOdmDTpzy8LIgly5G99DhAKfQwXxPRBLCk1K
9JNRO7s1KNXNpFtt1iKas5l5SijqRBcp8izEzsQmKJP72eu0N8orKA/b95zZBdIDu6duBUZ6V2t2
/FVNTvJfDiY+5aflKqBBOAejG21FTh+J972fOtsbZegkogRFe+2z/cj2aG0U0k/UPsLaEVo8fqM/
WJmf9c9VOdlqf4KGUyz9LKGjAAFrBMiAMqjkfTId9khr1zLc0bp06JiwnQbciPbQK17WO6T/Wx7r
3pZzWyb7mj0XbAdJGovtZJDOQvwjeEkauy8bJ8BMAP7DtLG7Pyzbt2ez3E2Gpx7jX0kYn0zgWkHZ
NQRbTm/lkwkIJaIS+HYwdM3z37rOMO4xwrfSYypJv2KjfdTekh+UHAzLy2t+Je1BGt3kn4lNcVjE
cACKF3hS4NaFo/p0OtUiTgMBR772OqA2zVR91xLrXUrCRyuepI2juYAECGuQEgW5KZi+RLo/s5bU
cd4a8K+KmgIWe230xi0lzaUIy433RH2G5kGzTfIrPNDsmIHJQcS1opixkHDraVxqpEMBDyyUsW2Z
npKELn/F/CeYzwDZkncIcZ61ciOIWvEtyHYUofcLySeMS9+uFpyEmVZLYXsl+mOhhGBT3irQLPo3
YkM/m5hdIBJVpjINAb9W8r7EJkY55hujfRd6jDyUTgFhWLv/2e3D/ut9L/PRBV7sqYg/UZZFG2U+
cANiNjCoaVF7LdUdTZ1g36RP2YFJpww6fIodPEvVTup/b1gVcdTSKgSJxDQt1EZmb41JpCBXG/g2
+ddwNIB9CG3tu7TTVC8Oj8wJpBd5PIMQvv2ipde2sYmrOJxtJJgrj7fo4vznR8wcbN9AkjoycJzM
tO13EcbCnD5WkbYY5dv99a6eIDEAhkKhidHhmSUrHCylKHU0QEBbUTxKNXfuG1iwpOEAiXBHzE0B
wL8Q3E5y9LxzkDZfefWIJzky6r2evNbaa11NBz7siuJaVraVohaH6X7pAEw5BOntCM2Y4qHOAozf
5Yci9yCicv+XrR3tm18mygmfPFPb16oMDRmUw5ODUp10VP27l0j5ljNXm54C4lXf+OP0kCY/7xte
HDEZXTrUVgX0EC55XhmszajnbaVWPrpfFvNKw1G08NKOL1A+2cl9ADzPVn16GdujOijGKPEFgF7F
F7ldaxw22qAZZeNH5Dkc/cAi7qA955zaGGYb30BfphrnovXUHsqJLkaSpPbP/VUvevMmfgLyfg3D
jaCnQyXo9icUpRlFscUbv6UAOdiEO6P0PYVecVRInqwTx6B4l5/i8ZhWRxq5VfaikL/TCFB8Vz1b
0Kf9HRJbhdIb2fgg86rmxy9D5wf8U+hdqov4UudtjS5146tN5HbauSJ/eXPtx3duWAc12BqlWNxu
sRGGBtVylFBR0p+9xSDiJ0DrYawJ1LWOFp2sIXaM5uX+di9P98yKiAg+ne4CwOx0BPen32d/Ke9s
zqlrdZUL7RCDQCyaeYlyyIPMqdpDPr0Ocbxxv9Y/+Kd1zlwpJmh0PQTYwgfTaRLle0o4eLxyh5Lx
2EyFK8eOxkqoFdoZ+/ZtqM4a+875K1CXuyByg+JBg4amlbyg5yeH+UZSsfoRhBQQmpA6CGhnF6IA
I1FsJFPjT6jRtOFhCBon3VLSWzOCwBzNNoxlg9p9ZqQ1zbjmNGj8ziQ/QWBfHxidUoz7WVvArmWO
hM8N3XZUv8TlQjPg9nM3ahtxSAlwv5P4dyMOduHwOMWNy7W9EkJ/SkM4e5LVQ565jXrp2os6POjt
IX6pTkkw7suMnyew1kJkHt2R77GT7Hp030Fp0FXHotsX1O6B+gMffrVV0lo9J+KxFdVhKKvOKYOK
gRnmZFHuMyKfWK/vSA+p4Gi8xKFha4XmZOYLaf4G+FARxg8z+hOxpt3EL32MtkOW2iz1lPc2dC1e
uqkmuQSn+v5tWnHZYoISKuSoK4MNYea7uJyEulH33I+cLntsUTskw0Ud/c5w5PxHv9kzFQfjJgrB
1xRlezQlUCJb0O3EcFbIFMLWb/9yDliMYVuXLLiML/1Q24gCDrH+jyPD8IEoZMsYiARBrqiZ3Z6f
QUXtPNfBCoIEYgLJWh/trFBhTrOtYyRCxtnihKelyEaAb0L4emtKKqw6ksdp8IGQcEsFomlW6BTV
oQ03JpxWrt+NIfHnn1yg3ClhXXJp8Du+p2lp8+ShHbcQwYsISmzcp9XMAmSzafDeNVhNz97C5GcZ
bMTBy90CnEhcbQkTsQYs3S5CU9qUUTAv+UURF/tIL9mJ98jUzGks0M9RQvf+UV8+hqhRAIKAbA1g
BHNeYZ5AIN0xpR78MKYH/pwCYR8EzS4Dexi4XWs7TLYgKcsdRBUYUjYYIIcsBC7Z7Qo7DXjqTlIG
PzWtcAfaB2D6c2hD3F/XBzXb7bFTZBnZDKrNQqdh7iFHjDFHZqxjI7uKHus0Mz0UgxWnl0rmtpAj
PQyEsENaA4jSjPnfzmzHXTzQzg6zIdwB3BzaXc06D8X9cGeyId2rIUZy7v9MsdjFrxSjriKZBJHH
7DjFnR5blRqNvlX2tmXFjpSBSK43XbP3kk12wLWth4v5j7XZ1jeQB9CVEQFhVxVu2OgHrck3Ou9r
CwIVHCiBKehkwQ59+3VHZMZtr7HRV9FPCF5jHcfo0VC/SvLl/s59cBzNtw4MSOB2AdUEEEYzF8bS
ACQkWTv6UVl4Ufpdqj2TlHbCneG5fqHh4FnmW2T2bjXITjR+j5NLFu4T6PLILuQE0u6X/i2PqW0K
aNywEWMufRHgcB9lUoxkoyIy24ae0swaq370KxaeYx31dKvC1GyUpxtP1donRVfSRMaFqgCu8O1+
G0VLlZ7w0Z9M/hRq9UHJotf7O71qAngJbDPqSTB0a4ISrW20HmuJ5AixfC7rWIw0bSxkWQAQCEJ0
0fBCCODLfD51LAy5qg199IsAVH4B/MI+pDJ3a0zmO5GYvNbjpjvkJKqdbBybnTHo2QOv68bJeKJs
+I+1D4jEhSqQeQEKZ04Rk6Z9UdaJPPp6Q591HJy0zZ6BMt7f39sVd4+UENh0gNQBlJ73xdKU4mwY
0ujHECXOAdFjU76r6x/jFgh/7V4KSik8LlCJMuYBMETRDKVS2eQ3XfKnZpab418gGsxcZbKu0Ibc
qs0tYygku58Mzm4A50qomn0Igy3f93LiyOUvLb+m0jEubcX8pXa7+1u5eoDAV4RTZKDfDKd/e04n
TCJlGbo9fpY8yOBIVOSHADoldsftEPlmqP0eQfExTuEzqP6OTR4e7v+AtXsCShTM/qAaCUZ6sSOf
4o8+kSsVQ1eTT2k6ObUalnuiqFtadAvmT+CrZYqmnSC1okg1ZtdxrCOSVTFFVk/ZQS7dbnTr2Fa4
G2SGnXxR6R7jTADD70uCQc62ctVJOQFg26C+HbPvvXFIsuqh5uqX+8tfFmPFDwM+AjNnMsB/i8kz
peF1ruOHDeTZKC+oTzgR2SkQpH1VSy/Wv/db5ay1S4qNQKcIyDVBI3K744oGFgSmqRNuT7gjgeqh
MXLM0y1igrVLKkBXmPYCNwNoTmdmlNwaUmma/GHoUoDJEhl1iaoGjThwzH30+/4+rkRkiIQBqUbp
Bgd5ThTMo5JZAw8lXy64tC9i9mqmRAfnrIr+f55k+6yW6a6DQMyGB17ZTRjGqJsGGCBYsWbRQSZl
qlwmMGxBuKLSDQ9qf1400pd/Xx+qrWJKQGCDPq7xp2sygldJC4pi9GvmWcYf9C2dWvIZ4GySeW22
BklX3BAYnMQBUUFjthgGCKNS6hOrHn0qpTsahegFQs/NdEcMskvSJS9Rzw6u/75CBPCi9yvIv+fY
GqWeMGcJgVi/htqu5o8E8xY7PceMk9clG+CNNXeA6QPAKqD9J7A2s8MJXhCamZU2+qNFd7Qtnos+
d/Uh8YLEOLL0nJBdjWZU/6LH/T6f+FeCJDb4bRlPku7EqL76o/m7nX7d34KVK3Pzq2ZxLUQhekJi
POZDCLSb2R2VpHd7QO7Bgb0RQq/dl88bMDu2gYlDK7XIzkNFS+0mb21FCX+jiG5bOFNJj82vN0yu
PKaCDRgzXSqmcxav9piH0HacYvgdLvlBuC8DaWdFxy79qRu7+xu5dinF1I4C1wMPNBeECuSJdbVa
TD76vO2hD8zRIxoSmkSdquN9UytVY3T3sSZoIGJdYK299XPFaDSRNJWTzyDoo3zN2J+U/uLPZuLG
0xOvv6bkLS9PPHPRcO9PPNnft7+2VDyfaJoDbYcG18ybSyZperCjYVe1ge3BAPLLjKdwNzXQY7xv
ac0poHYGHyeSLtTlbxeqRLSyRhnvRj842UX9UozP6mlSYoBbvTDaOqCr6/pkbXZA62EqQ1IYk69X
vc0xJj2Z8a5qw43MS1m7c8jgMaSJPj2KVrP4g48IM0PQovpa54KuA4xeVulb1re8LqFnGdtTuUv0
Q0dqp09+140bIMdnL4FqJ+yhao6VktjJOYSYjDI96cM1Lk1Q/dBHY0u7Zu3CoroGHQ5AD5Gez75z
MFTaYOrB5ANQItlqrb60GL53OlbLjhVBhazBpLNTmPy/qHUAboS6A0pt4FT92MBPL081NmVDMY7i
03eGEX+lcc0QCBZoeA9u9nb/iK18dMQK4M1ERASozBxTz0gbjkhhJB+UFtZOjjKQ7PAi3tVtusUe
9ZFTzzJhdDF0DV7iQw5HbPindSWJ1fcG7WXfpOHVSKXMLQLEf+kgK8401hL0GgEjHWqSeNNkZLtJ
n2SvraXsEMKRXep4yM/MiEHA0xrsZCKG82jX9Z4ax6Fdp1b7mCha7pqpXJ9LVpi7vG7L1J6MQH5X
O+jUoYCp7tC8zF7SUYouQxSatpR2hZu2YbThpVZOOXDNIi1DJQ59ldkpL1teJVGbq37RnjNeP2bj
iwkdCqTIGxngmjv8bGnuj8BuVlRQWVL9jHpTnQNLMiFGqXdRXhzk+ImmGDDpYodFIMcLveT7GJxa
CJvSgXy7f5ZWEgsx0ojMRgIXK8r9t9+3RWuntiz8EEnO3UZDzXYLWbBAjeNO3JgQx/nTEeIkmwYr
Z6rP9JNRPNG6sAliCUH9QgdIHT5RyZVRGkzHMzdA/FjbaSJE6YPk8t+sFUE9Qho8enN4pcwa1nCj
Un1dImeVdA5l8Uaisr6d/zEx/65KB+BjmsFE3LWODkUl4JLuL2IlFVKBDbZE4xeSYYtDqg51OZk5
0fxmOA7G30Z747Y2/mkDL/tVgXnGu29v6WxgDmBOFNiFE5jTRDRcmepIz3UfB8WL8+chO0jpFoHW
ctsgKy1RFdAM1BABpbw9ItD7aAyGWTW/jwxujznHxDX6Bu79pYjre+vLAOSGLxPdAvxrzvpJmgwi
h8TQfe4ZFbjbpzNxQMxW6++vcrI137KybxjgElLBgH6ACGH2MqesA5lpHOq+UWXnCtAL4uZqtzGl
vtKaxbQhKhKodQOLtSi91AOVepU2WFJQ1l4j8/qiJxyzjtLIzvkQxTtDm0yvYr186EuaOWlLoyeq
8mJfKdCx63WWbBwYsbD5LgMPiyoF3mC8ULMXo54SDIl0pe43O5O+QyKx0n71+kEn+/tfc+msgXzF
yTCAGsQ81mKgh08Gxs0b2Z8iV5dUu/hlDJ4+buH+lt8R6hzIKREkA0qMEuXt0YzEJMqYGTJSrSrd
YwyrsJVatXYo0tSH+ytaSH5+KIHACeNJQ6cHwIZbWxZeNElvdNmXpzfQ5iHFcutoOKpDspt+ktZj
DJLPza6jsdNW1668mLIHaDE3J0Be9nlXuhbmEVN5xzQb3I0x+R3LT2O1qzWXRS6JvlYbkcjHqMXt
x0YtRscRF98A8a74SJ98e2Vg2D9Gq8TvMenEA0jXnHpSeAS/yMx+ldW75tA63sv1cOjA9VKhZJbr
DBVYDLEp1FYmoDefo/73EP9pQqzKq9vnunpTAGLu498FKffG+FSdweFql2p8YuUjmltOVFg/MF10
f/eX3gFgFg37DueKavTcB8ld39dgBVd8mTzQrLD7sbDzxjHryCumrwOxy/H9vsWPqtV89xDHgTMR
+yceydvdG/owlxP8iZ9dSvLNLCMnS91cB2BlerUm6SdqF2V3ySFRjyRJAsxFSky7e5Iv+Ve9mZyo
HI5Rv5MgJR909FiMTgIappZtuM2P4ubtz4TUBeZtBfAYE6nzm2ZWBev6MdL8vg4syDyBJK8CkeOh
G6vGL7RSssuCBEABaZ0dmIVxIFqYA4ved3/vb9hKGRa/BI5F1hGjAWI2yyJZ3WRGSGLNpzL0waMd
Jd84pjAaE2JUbMfTJ2zRqUq8ku7uW14ejlvD4gH7dM4lzqjaaNgCZkEQ0x0x1c8zpLBOZj0Q9tJE
GwnX6kpRWcLtQrEMF0y4pU8GA5PIALfUhh+di+gKalQM0++Jn6B0R3CHeA7WWruxVE8qN9r3K1Uf
XVQI0fiyxFTDHLfI1CwgYdcaPtir7ThTbUv73gc1iBMlFySqTpwSW/HqcqdCDeYXbeyi3pXpwQrK
w6g9xskxDNOdZQ4bv2v5roifhWcFA0umUPS53RFI0/I80XrDJ7pyUJtjGWLEfJLdvNA9CFDd/94r
DyukT0FqgnEcqL0ASnJrrYtkrVf1kfptagfVucZYryjwJaOXJF/GyM6e6/6x0I5RMp6ovBFFroTM
oM+GY0DJBN8f4NFb622fo8JvddTn6q7HIK4RQE/inLRf0u53Wl3o12HH7XxI9pPAgr8BkTMOGyM0
4l2bXfqbnzALyaQIhA5D3FMf0qQy8RT2FZhC1DMfTX5KMHN/f7+Xr+ztgmcXWzXlKSdkoj7yXsPp
SxBx0XLEGI1ZbGXqq58W/Q1EnIhnUUudbW6f8ynimUb9ISqdsfwaoXNknOTJ7k5awY8oSyTADVA3
DR5Z+3J/ncugBev8ZHu2q2CISrjEVepbdB+XL0UAkc1zv+E8Pm7o7NsBmKDimmBSFtMuM+eBDrye
N6maXDQi4YRUaQA205AGHWah8iapECbI6IPySgUkIeaMFY9VIw9vcRmWFYhBCQ8Og9TEPyrQHr0R
ywI3EXoE+VOSDZjo6ooRjFcW/mOoDUopENRdHOXBgbNEAk/slE4mKFeA0XS7sKd/2q6NSwfD7UXm
xINcv5og3H7XohEMoJMoA+AWTHSfqBmiA72fqPHA2hDhjqaVqA/KMbBeDsk18Zdykjo94+kPPjVg
uMLUX/4wqAHIttJal9E1YcNbL7VB7+ax0WFUQ5UzB3zDkNAreEVzhxlZ8Z7QoQ0g21QQCPv1imI3
6O/pzggKRfNlqJEl/JGbAmQFUFxF6QLI3vFnnfVNbg9ZoOdPE3zdWwv6zcnWALA+MzlNK6esg8w1
iqRnrt6a0KDqK07Ok6SGzO5RWmtcA3vDXMgo9j8NI2qghpt16K+1ilJYezLpWvgjs8CSb0utXlRe
XGgYqh6zolNfIU6XnscAaKeNIv/KzRMCCGCJEmTyQAfduhq8QE2kQCHlAo6BlwTVw5D9IHT4ff/c
C+c8O5FoH+DvB5+RAZzk7M5leoZR0NBKLkTX30jAn8w+NjZ8yMrdQtdHKClhfglXexaLBqrchdpA
UHTKEqcDlXn/YFqDW3fX+2tZtQNLQl8Y9FpzIRKiBhyz9im78ASVrzDyzPikBQAabw3Prm7aJ0Mi
KPkUAwwDwkMoQ2Igiv8M8tepfr2/kI2/X5u/cXGJicyxYBeLsp+WRGzLaP8ZNwd1pP9bwjxgCw3S
GTi57DJgrE6CmJDN49YbLPDf3F/LyjGGIQE3RN1OyE3f7lUYa4g3ScUurVaex6k6lJlS2awNjvft
rDyLqOkjPEJSj3XNiW+CqkRnNqCmD7f3MilIZUodlHrGw8h9nn0Ds9DGwtY+ElqnIjNBGCLPByMx
kpcHKHVavtp/kc0HUHP/NwawEJxmoA/VeRKiSB3gG2GHATbrrJnPU7iVWK1tGQhZhIaMIZh7Zse4
1fmQ1jQI/IIrTiA/k2m04ybzWhXsgK9aJW0VRVYiRdHiQSUeA/wQO58ZlEGoqipVRETslo3gFdXc
Nv5a91/LbjyC3neo3Lb9YhWeOX6VUHrVMjuwPL0qnWRLBWJ5LFH/EQ0BMQWNlsTsihVFxwqM2RMf
4A5HrQeAHzHUlWwM+YgF3XpXcLh+dDxMNGikj4jnk6Og2phrkZ7GF4Mj0wercTXt85f0bxTLXph7
sbRxZFZqkBS+D13Kj/KLOnfnlEgQtmJ4NMCF4zRRttesN+sXEldwCLVy+jDR6HFCmnD/7q2ZBV0B
0hJENQrgRjMPn1C1KAyIPF4akBu4gHpnXoYoeReodX8B8iQ/UqsfEJn00RFczvKrxfItMbvlFxUi
KCiFAooDEO2c/od0GSpFzRRfyng0MdFJcZh5QY6lHmxNxy4/q2DgE4IVICOBltjs0QQNVJDmXZJf
qAz5WXAC26j02bnpT1N6AqEZhhd393d4zaJIdjDHgLwDPu7Wi3ZhnJmxlOaXWkH/yp4sO1fPoeUW
rdNp0LanG190y574808HV9VzWWU67Gmmm0kTWI12ir4DdSbcqJlelcv95a20XUCH+X/rm4N6grSc
YhbDHpEdk/8wIEDfniLA4nh5yDAUFzhdfORVgauqOZHPYwckbfd/w3KKDWEWcBtw5wiEgMMRB+zT
mrMmlTrAsPOLqEHr53p86siPIHyU22tWnNryV1P+tCC0+XeQ0Zg3dyW32/4bqyRHHVABKxDqhtnD
VG9Nl698C/wuPKFUF0X4eaEz4alcUSMpLjIImThkxeCr9kOJF46dq/SRbuSXyygK2yC0eNAsBdJs
nuLmbZsYNViLLhGQe+yimHi1s9ew3CIWWAFrI+y0kMtirB00JHOWwqap+ZhAY+bS8x+aBuRGcOpd
nO1s9+1vtbP+xgFEDq+NfqZxAVz/qdoIsJflMwWeAmMW4CcRA9Nz7JpuDkOFArJ2AQW03TVf4iq2
oQZUyhT/80IhSWEkz9aY20YXbBy2pccUtjEHA/5QJIMond0eth5Y2oiEsG3Ij1r5Q1MeVFLYqnRE
OV4tLlz3kOFsXOrF84shJTx3gsgEErJo59zaZAC+sjBl1kUBE313TMmp0hxM6alb4IdVQ0AnAwkq
nr35xrIxBQ4sSK3LGP0NfEzOD2FtYz4jqr37d3bpN8SSPlmaPTxZW4cN5LasSwkx9OINzKP6oTLs
9lJL50FzrPGrEn2PdA07e2gzzBxsUY0sbosYd8U/lgl8JvZ05iiNguXxRBiDcBWzh99F92UEYdS4
SSy6iDY1NDnQeUB9TfDCq8rtt4sGwHj7kPVfTBIlzy1G7lylQn/2/n4urWAFYmIOeCABK5ttJ+kb
Go5hrn2JOQTvzeegud43IHzoTUAEWUVs1QfgG+HXfBZZ08c0TUirgSr4LHNk2MSJzW/3bSwd+YcR
zOoDboLt+jg0nxx5DiABCCMn7Qv3BvZd+553Nny4pf7KghfGjno52Ck79ZkDdLQt+0CO2bWgI7V0
20DN+rxJ7LO4D7MfNNtW1BXkZExl7Uv1NRt3BXgyEu3cp4oHCfL7a198QFTNDFw4GSV4TAjOU2CN
8QFNKc2AaD1oSMo3FLHuG1jkDDpgd2geov6KMVog2G/PITjR0DwHU/+1Qe/kWhfwjnU/gNE5ooln
gr7SwWiEdumsaIu8bHHThGVcAgh04m1CS/rWcqTGYTdhSudKi6MJIovq0Xr5L6byPqzgNcJzgCB6
fs+CAODRJMH69CoCFmYHkXWbo9mU7LVmOhqUuele5uH+33dVCD4AMIa0CHCl27WpqFtwQEHCK+ox
zmSANk91yhzctNFeTn6pKGfdt7e4hqBpRbkTU6RouIPDbJaUEyXmY8PB8Zjr5yZ5GfXfwfjP+TFs
4JnBHQeUEV2B2aEfLR6q0PJMrwbwMYPa2WxLCWd5Fm8tiGv36Z6nbZJUiVKn185kYJp+yszcAcMs
EZyHF3TSNzZtoVaFFBmy96CuwnAPoBfW7CslCk3aRtfYtVH9oXU4QTq3C/sLUc9aLu90RBFBJh0L
4Gdq3Uua0c611i1qfyjPRgR+nML798+IGwH4Nn4XWE9nn7FWsrZXEEJdjQDKr/CnmOqE4NAO6NEf
9y0tKJTF2lGEACciSjgqUDq3e12yhJc8rrIrisgjOKSLsPyj9W1MnDYixR/KAUl2I8qns0pp8z4q
w2hAJzLoHw2ZQ3XCJOiAA5RM0l8YpmyrjQu07B3Mft9sKzDnPYZhxbMrK05DPkIDh9jRpB1DKXaV
9HchewCK5/YYYjTiNRoQavX+/S1aul7skAHUOSo1mHKel2t0KSZ9NqWC3haEQ0MHEThti158xQYm
BFB0ArodoiXzCK7EqEsI/bDsakpluUf0HDqgXLQ2jtXax0YAQIVCpoyUc54JWcFA87Eu82vQtP2z
RWrlHfiN2idl2zqR+H22LHWGaSsDLbGzZSNHtoK8HlzwBtznnpsZNFYbSFyisBRZTbTxC5dPPPjj
gBRCowj1BhT8ZrkaD+gYlibtrlLpmAguozrunWryq/APT7y+8BTr0nf/Q9p39bZuhNv+IgLs5LzO
sIhqtmXKZb8Qruy989ffRQMXx6IEEzkn2UmQYMdDDqd8ZRUnEsNHLiC0bANjrF2/DRh8a3zPkDgT
lkm0QANxzdTu5yNcxDjzs+H6RWAoYvKWVS5+4ksIBFa9y0Hk2BeswnuH6y3UsU7wt2HetBmz2oyV
Eix3K+RCx+sSG6qCWVpSLmfpy0Be0J5AzJonlqqYQbpJgu8WljH6HeyKTfzutjrANiRED4IAnQgT
U3VsaF6YnGZyPALD4oWTrVo5lEUN+7qPjM/N4Bh+pR10q97V6IWgQ43a2t/r//o0Boxb/il3/aBf
FycEjoIm6gSld9Oyz2imdqrJtwlvyVH4Xcvl7LWhf3YtF6+kUj8XyWK+kR9D9GS+ORHwLa4BIfRU
QPL13lWGZ08B9o63ct/Js9OYn/jwXtJo6D2R4SnkJIa4vCCCWdxJ76ojctt0zz9GmhHpsAw5DjBQ
85ki3AU18mxH3sm6paiGcBhDzRCGB1inFGZ4LxJLixpaVHQ45KoNNGgpncmXSIy/J/S634+bBiUt
bEMd1DaoZ1+euZlS95pXcb3Lx9AkgJJqJd8RGVZvTJPtYDq0ZUHV0NAeFAZfHf9R1Q5lNVAtsvVj
GtAgXqvzSfOdvZzq30+0yHaGCiD9MfB6t4Msg2D1JRT57mMCpfmGFQTya+p+9A0Zpdu96qjBW/fk
BbTi7hUedM0XrjO0nHn6BovxMAbmpBlieshkXA4GrEkkbxMnJVYOHAp2kNYKVlq8V0EPioNgq0GT
Bz09EDAXKXcsaqFcZH3sRh6nOAOgxqyaBt3ogQFa2QtX5/Q8FIApCCaBwAKx4vLL1Tpc2FHMi2HA
gAodbsWWiXoTsb8XyLUgCIYBz3jmbsx52zKME5MolXI0RGGXlaQf6LTEUHbmQy+2hVLNFZaPGsro
SSNX9pS0bcUSOQl19GlHQOG7EghFyk2hXrAMBOCRZd4IPwQv0HpwCRpOC+xQzbjSkgOpwQ3uwcea
DqiZgwkneeJjWUgEnxM6Vh1L1bFOaNFOY8bAou9xMgGSFFqAjfZvCeEiz2qnLJAY0ATdvzCPoMoe
EB1Uwb+n5DoOmI9e9DGBRcFZgH9eznw7VnEh+cEcEh0bq68tVFX6nrZW3ZlN9iTv6k8gZQCkWfni
P4KIF1sD5GXEhBCG09G2hW7i5cA+4iZ+UFEySwOWfFZGaNSF2QEmaKemL2/aapeXrAM4ZQu/aagP
DEYnMd6EMqlPh9c8pdps4j1B2f073WpmuZUsIBr1iqYH/SBuARz0v8qYVlDSea8kAItp9NLvM7jb
eFDVgIThIUkJFTb8m6fbsEGQn/WYBcMbLo6wcpvJ7jIzSpxGpZ2/AgC6xkShlQNRGuDzMPsQUZm3
w69AXOHAUwvKBuR/4L2UvrMk6WuUHwjoAxlvVNBNrGDC80jat7LoVhLS+chZzPt8PM7sccjzXvE7
sAaHnIcPuivpdl0/Fe293tjKmU/OfGulaw2Wm6NBOxsnCLSkgD+6fNMRtZ6MZHLuIrgHkwKqj9Rr
7/p64/fHNWrUD3Dq8tVwfqD7D+QjIH4Qx78cLIvTJiS+AtFPpp5qAPzy80NyaqwEinT7z3270dm4
20tPjcK0Q/AOx1xAkVYX9o0tdfEYy+S0F8mk9VDWcEvqGIQ6g8G9x/QzNnNWbzjqVFZnWIBxlFRG
k+t4MAKqOJzpBNbOGZlvoLwivd8px5cmY624cweDdla+Sc2DQnlIt5t+YW6mTWu/1PadzpvSh/og
4LyxZX/r2WQvIXGigU5DphvDtrQPaEEchBMwmdSHXNB94qCd2Nyr3xDANRzsJPwGmHftBgqHN1ra
yf75G1ZUg6EfK0N4rDMjuu88pzyesn3RmPmTZuWsweNyH/qbElH4tNEoo70tWeNpqFm+97YaTW3B
DqzDfa7bAfs68E5j2YX1Rahi5NTBEmf8tjQP0FZjYbwZjKgFHJF5THnnzWk33JW0e7zTzYAZmWUS
prLAKCygRl+cksJ+lEL2FhoW8IyzUD90LMWG1i2BfjkFOJfCLOZtb2+wrU+AJ5mmhjJnfCAP/q7I
qE8f9G1qxvRfbxW0YyAkIiuDdKkBDQzype1ER0ZDI6WFfbwPjHygjhqiY4WgASLTD0BmnnrP+FRY
T3Va9mz/xr+n9va53B1LQ3m6Ezuzo4++ie2cuhmTHM548LbFWXNhtWX29LO3cIWb3INn2j2FDDHc
Xo5db8DpyXTa7TmHVQpT7MBgeuuETmhpx4QyswGQjAWAc8Gcg2KNRJCEmYyOeY5ZbB57Kjk8zb4/
e0O823ye+2dFojTYGmjoO/ppMP2tTIMNrb7UntpblYp0AvTzwCgM5H0YcTDpAwGTq0nUqizPjr40
RpzoKENUkpqPoLKYpREb+9zqmMSeO+guMm0bG9+tAH+8TUWdrXRg08MxtHgqnKpzQBPqpvi+AuuO
Rwf/s9VTKOj3lKLqgGcxfIbZ36ifR4UWlOn4oZgJjr0ERvY+2ZZKjxn+VTB3KbUQ+Txzibn59Mz8
vbdQkKQplWlvhIVJEvO4eWbJl2zf5btjy/CmZcI0lhh2WJuaW9jkXhB28Msy4vOXAyEtrPy9t2fN
tjh82hvQTgr6yW8An9pMmrW1k21OT+TTz2jwHRrji2edtfu33CrObW5k27yhkYGNxtPBHNi4oZK9
dbjMgK+CzgKzZdnhKFKbKZ9vMTuBInYCXItuW6OuGd0kFFP7YcWMc44JSt939S4xq5jSjWNCS8wg
hqkx3xTvwekw4ruCbkbmYW6+vwIa24i0d+fPl/TuCQbfD8EhejOywZo2PDZDmxy2Kt5/JUSYQ4Dl
sTp3G2d1xll0aXFbjRD0EGpJ71wBXerRyDVT9Nir7/C1SZ5Gz9Dmtff3mFe5EW4K8BFQFhBRP9KW
euQJGC6iJwP3NrL63LZPCAH8wlADs/O+/x7pJ9tZvB0QhmCMgeUK4s6yUJMFnVgkgd+7+mCE4XMo
YZXC1ljrrbzbBKrdgpAhGSEiQoVGwl040klhAaQreJakphfhKwO0BymSKDCiaVsVD3Vp88XjymPe
+AhQC0UjA017cKbURdLWxWiVV3GOpA2MU6k2JYgGguWWFhLt+LdBt1SOwLwhZ7CF48Y7L3lNuc2o
vUUBQI3FNgcvTcq6jqqg5QW+ofNrq2R+gOU8/n7ARaqjRlknobLQu9Ijd1dukxp7qIbML0Jm70VV
neN0IBmDUl6H6WsMfi2dvoYa66A6gOGJX+CSQSbu8vZXwyRO81qEaZfdfIKOFxxFzalzC3+WZrBJ
DsNZsSdzpP0aFvZGPIehgbEGgwStGmShl0NLsQqVLA2JJyypsJP1lusmkCDj6U5NFRmpQ5uTxihS
bZSQl5ZhSZukEsCuHfVWNb1WbL6BvxA+/l4z0nXwhcdC5AVxHgXOmT8snV9hJj/FXC708eAmIhTI
mdCizLhNJDq0aB4HQA3BYRKSULExkxAi/RRNH5CFL6UHWM0WyYvyRhJcSkr5nqDpk1FxfCZTbtbV
IZe+AUpjYEGH4jsYLTGIEwOahQxCtmPtRMip1ZWw9caJgHdBDQ+NBoTMy3fJlYjXeika3CJhkfrV
PWZ5QKW3+FE6/z1rtz/m/4y0PHtKTfArUcRIkUNkhqp44L+PwzYWGY+v9y8M7GhiRb9y4km39g/w
R3N/HeoiV8I4OtrZMcLGAe0aGkOnhaqjOZoVpKUfw+20HwjtHNhKy0x5EQMnCWyvQDynwOmEtsMG
eUTNRAj8A+s79Ae+hYYEPvIEWLij+za3RYbZqcdEN9piQ9aAcdeVAiz6mXEkgJcIY7lF4N1wcZGO
ndy7cuclqGrjKBrmjig3IZ35+/PcWtO/h1qcg/3owTGwRfGKt6UXgIhKzdAQA3EpJLitSV4Z7bpW
hkMFbZ/ZExY0W3BJLnd2Vfa1xEl4swTyllPDBDkwEmiDBHY7AdxtFFliJp9DeoASIWtbozH76SUC
OrSP76NsK8kHAkkPL6HZNqwdxfcp8NUVbLRgjPSvJW6S7zwVJcqPJnipiwMJPqd4I2WbMbaC+F72
YcXc08pT9r18x9fHaNh4yQrK8Fojbn5HNJwA6Zj7IlcuRIlSlbyOItV4lgLacI665UKYGDCQI1T+
Jb+HD1z42jw13+UI5gjyY4u4E5Tyj7AEyFi1pgV9Xcf7eSConMPjCUXh5V1XqWpKIFqPvW5wiulp
PFLwjg6iI2iIcB+HYJOVtNjChwDaiyVicHjxhKza+pGlrbWMbmVzmB3ojuP6Ra1iWVRUp5bX5BIP
M1SG/ja0u+oekKqyYo2puvmDYsFyQxa7lYV3e9i5c4sKHKx6fo6LX2c39F+lro6xzuN4U/sPWvMY
faa+ZEupmXVQ5dkrAfqcTFYKZ60xc+uonZ1L/v/QizKqXmRhJY9YDz05ci1auXQYDaLsxsIQ1kip
17ie+VsDoYE4D/ZKOHYvN1jcAgg5zTVbXNxSxIaYNXfyaDfpdhz3Wn4GeO/vA+TWOQtYPYxHEFhC
C1C6HHAM+Njr5pJso3xCD+Jc/Msm1p1JU66EbLcORSg4YcUALQWT78U09kJTS6gwjm7Dd5IZ815l
dCHkSruiJyvvJMwh+DL4UmVc81DPRhC2FJRU1DGsSZEObpvv5Olf4uFaMEaYxpu6Z8T8vQoh59iZ
ITAGL9t/T+itsdHeRVsV/SU0OhfBD18JUotviN0anKRZNhI35d8jzNfH8u3Q6MfVAnwBZnNxvfh5
XMjRAOeKrAcjsu2ZgqzbVzdQ2FiZyBslJPTIYAasQpBABH5w8dGEvq4kDyRFV7UVnnpb0D8BHX2c
DOw1Qsk7HG+hhM+KfUaQktDmzf/IgIapqVweuqdojSp4Ixi5fJ7F5HLN1PDJhGAkj4nSIfcqiSO0
CrxV+AJJay1oaM1WQlm6ZOz048yhDynft2JIPRl2fLSXUzgH/P09bj2VDH1wMMOBBQcra7GHlJEH
TrurRleBZos1yNlb2SnakxyXMlXqcbCB/donvNDCt7f2rI5PK1suCnnj9fGaJOaN2wI8iV8PM6/P
XycllFzDzi/1AYlHRJwkYxB272TWWa0CZpTlvWojA+MqYcVTasBTIbYUHV0+pqwpmwvXscnlkyxK
2i2wOOgaaAjhSoPbywPLJVvLN3LMVIMftocI3dTxqPlO2OwSJto8G981ae3muD6+L59isYThLdGX
sUAwHyJFsC8KBe07M3RqjY2omqQxlad7gTy35DPqLDU8wXYaIPSyeUiVdoXA97P5L7cuHgZIXGTY
iMuQmF1+HK4f4xYCAZgSFAo1lD/JRnvUsn8NgZwsFIYtJbG6zuasNAanHrI6lqTTSjxLwpaLqJQ+
I9wIagsNWH7aaQXKk82hiZ2iYv7KcX1j2oACQ2YBSDM0nn/Qt7+WUSxIo1KNw+i24kPG1TQhR7kS
aNtsMh+WzMUKn+jGWrkYbvGVytpHShhhOAkTw+kalbOHdu6qCjnKmM8eaVkRPv29b69PauiF/M8r
LoNZAC1TksT96AZ+BdxHYFRjsPm/DbFIwmVoiY9igiHSNmRZ9Y4Oyv9iAOQZCAwBS8TnulxQRMtr
v50/kx6jJotcqc5XNtD1vY1Z+jXCYskmkt5KAAWObij+48TYQM5LQ5RF/36P6zDkcpTFWVFzbeFr
80QpsEbVW2TXHkKfjDCSfCj1yjZce6VF0uRx4pBHoTC6/ASrJ+mj7xRwZr2Va/rm8vo1cYslXSdK
ppYJP7oIipCX+ijTquL739N2c4wZJj3D8XCqLD6/HKYtOlt4Ew+ZsS59Bu1ak/jmXP0aYfH50Yst
lUjDW5DqRSmfs8xcNS6/edTg8Wc6DMxVlpEhvEoVeLCHkyuK44cYhUZLBuYP9Wdb8o0poClde/24
8nVuvhfQNVALghIAFI4vN45cQlAOnJHJrcqDFx+r5l7g1iQf18ZYrIA2b4Qwr5PJjfT3vO0oEbfc
KgtvbZBFSCSTxEt4Ek1uAvCsJDldIZglaNF/L7Sb32hWpQLsAMnQ8hvpE8cNLV9NEKd5kP3HPiv3
fHH2FPB6OtwK3hph6ebCRl8WhZ/ZEWopCtHIvR+kY4bxxK+cO1Wy+/f7rP38eVZ/XW9+2Mtc0eX4
NOm/WD+r3Ao55NbPhykDMitoFfJkWX2tIhG8+0adXE3NX6SgeiH5f5beBesSFBvwQIAa0NC8vnyF
Pu6mqYT2posKKiWj0ypP+Wj8PU038m4MIiM1hMUbwETLMIDXolTMWxwwfQQGNusJRNThwktQB5R7
ufSoxhc6wv1cB8Ig7ZMxstWREKiFCBq6qkMnexQqAYlVJvm0Rp64vjRAbkXjHi1u4GlRbr6cAQiX
NUkrZnB/alnivTa0Gu9Q9gqkFRrmjVmYB8L7o9sDRu0ypxsLEkoFnyMYSg0eTD3IYSubZNgn5FEq
DflQynbWAC9G0dFa+QDX2xtDg3MjgRwJL7AlRrePkp6LcSC6UQLKJ/z7OigIKrbYOTIai8I2NCR1
5zUvZ266h1Zwr68EGNc0K1BPfz/AYpKnFA4WEFUcXDl0dB6wrZi1tvhRPbXAnwBFWNLB3oqfw24y
leAFKm8rEzAv48uQ+WL8ZcEJ+W0C72TkM5XRasYI7cQT4GuVZ3Yoej2RQx3QdpOvnT/X5x1G1YAO
RR0GemfLpZUMSBR7MRldiDMlilnmpoL0IXKiYpeu+d/dWsYacIdAacxQVHk+S36dRfjwXO718uiW
kh02NueZo8M/k2alsHmjKgLuwwxfg4EzNEaXiHotiv0KlDXe9R5GZEHp3J/1vlMDdcIgf+s96k8G
sgxA88h2lFcC/BsvqUJUW0VNa6bvLIsWXMu1gCNi8GS0CE36o+q98TvtP+s5wX8JVDzorSMYAlF8
MZdoG6RVmWi8WyHHFczxFA4Pjfjmc4yvbLLGdbyG9M/DgSmECUWHDZ/w8tOVBS9WPTRO3Zb18M7a
FPdFyooSUFpiBOlumMwO9WpY+BnYomKBzypFZr7WcLuxWCGJC+2CmX+KT7vYoloj8OOA5epW7ba3
Q9FqIJFr6/Fe11ZA6jdKHRqkHNF0BZb/h0p2+cI5l9Y5DOVFV2lMvnqKI1sbaMCxCihW4CHhwmmI
RjG4fx8C1xUvKIMhCABGce53LaMBX84ATQwrySUC5OzNHCCRnn8s1xCzN6qvwACjrA0JXpCF0Hi6
fDt4gxDf6ybeHb16MhMcfa9+3BQBjQqe0H4KxX2uk3ETEngqwXtEPNb1WK3cNtcnPh4CcSmo2lBV
QLB1+RBVArMUjhN5F1aMUTL3qU09f/57QudtcHmo6rjIcMBhP0JYYyk+oUEQh8/rUnSH2IWGHQ1b
eeXiujkCYLJAEaBLcMU6jnMxVLK2EGFGDz4lbkmlXkPJ3pgo9HFBQkJNcO7TLCJfXxd9ua1EyZVk
gBK6TQew1Wr+c2PFI76YgbJzL3LuaF9+jkjhm2nkU9mVKicim7ZXGb+PaxadgKNR9+3IWugdrsXb
18clBNGQF8KFag64+cXBIrTywCeQnnDHzsgCI0x2w052QmWlBDJP0WIdXAyzWGtRI6d+C7dANHfb
ySQtwBPQgX5rhhl5trKJbxS/IHwG9Xs45ACUIC9rFVwN9k7ee8SVDIlmdrZPB2OyJ+afubvG6Z4V
uz5HUEtWqKYc4HupZhDGZH7LWmc6Ff8SWjXw8XN9xfa+/t4O1wcotMUhNYrYbtbElRffmG8GP82D
wHOnEuDafaOlTi4DDQvdgDZJLE01/h7venNgPFTT0d8BOwab8HJNpcCHxlNFPFcGeDpSkVivnCHX
3xWyEjjBAOKReR5sossBZA8S213Ny25MAVbM0Adhikah6h2rd+oaj+56rWKwWbWDh26Ijvbc5WDV
KEH7BxAUNw4exHTftcbIMYWjK2v1mm+PLfF7nHlWf8VJaZPnYucpstvAhKi407+79Ax5OTpkZu2O
u1bfrgqiXF88l0Mublaij11WI/p1w++XOnnKuW2rr1ypN9YCAgfcbOC1Aq77c/78eiufLws4KkmK
K6tQoFUgndNv/l5tN1Y36Ppgmc/pC9h+i3OShyp+A+86xQWNQC+Pqbed3oLEJsaapPSNCJPg5sJp
iYsL8LiloCiSPUX0QJRzR2D03tLCEt1uwwfMT99kIPJUmkf0cSxtKbT/fsUbaKfLkRdrQ496X00C
RXGLDyg6Vq4sOiruzhZOBRkgoK/6KyGM93YQXieAMz72K2nKtWAu9izSY0QOyJcQHS0muc41fSB9
zbk6bM8HgDE1V3+vOLsK75WcekKx7aXXfNIomlVpbsXtA8xNQjLQkIcErghk+0GJKhphmpJtLW/i
aA+MSprddTrrBge2OqCAuBV3DCYTjvHJF7TQVuZw3qeXl8HFK8iLU2ks8rEp1IpzAXL+lhpHhJdg
6rTkgOpO8cA5qJB2rbsy6PxD/xp0cXgkQaoFCcGgWYsD/zFOeMO/V6UTuut5WdGCO4nZGt/gxob4
/a2WlZMSRkxwkyg4VxFZWVuezoAXJ+1XtwO7zZS+ysppPzz6oSl0kmlslDBvWnnt+Ua5eG2sE8SY
6FCD5YPS/eKAVvh8UFVP9NzyiYRUh/hD986z5r1MjYo8cnxL1/X6r6Z6XpvgtCBWgqkqwsvL83OE
wjzntViidbJRmueBh3bjrn/0BQqEWr/nnL/f8epaQFKE1jsyExV9CUh6Xw6X8hBbJirnIVVAp+2p
yHacjtv8SNaW0I25JCgRIrTA36DoPVcQfp2guV7CwiiLObeEF/AxIlvVM0U26HAR/2gYdMGK/j+n
0vO7zakfuO+4IZYYIUHI47YrFc5NfLMtnnJ1x/t3EPQJiNUSW0+YOhzDV5Sx+86u1/i1VzfGPDj+
Ar4MUk4AYl2+bxZBLwQWjpybC3cd8K18nq0cBddNZPx4qDqCDgP2IKqYi6UiFJ4/jG0bnEX9iOuP
pZEjxQ8F96LKMHLILI6lJozDmec/ZdKrvpMmhpcdi60i7hSImhNv5YC/Dh7nF1awdBGKI+T/aTb/
+sgiEao89LTgPHEPQeMM5YPcn4fhucalAg5vzsTySQSNVapfOhHIY7idTXR6ivo3TWMdUIEQ/4Sr
HS2SL65nIVxTp9zq1QMazl2P9HW1bnUVOswPPPumIpmDvcJS5MvXCg9suc4/w2HOMwQreZE1plEI
PE8t6qVMl2CJYpc+G3HkwATF//57+/2U5BdHDDRYQCabgTBocy6CWq3pIUlVKsEZ0rC0uId3WWME
YNY6/RvU5Pq3qQHNpX6aioNQvjZFQQHkQ+j9nudg2VFIIxiKlco0s/SGAfUNOoxs5tzbdCrPKWEA
UPPqCUFyaEIzgVdMsJEBCBVsb090RqCc4qjPxcSmY+i0HpQoYOFs5NtAtbzECj893G1ucwDXAsl1
SiUOVWIjeOt9I/I+/56IaxwCxNww/yIAyZC9BsPucr+kYiBDlkbGYp4OqHuFgKvet0DRKZW/KYFT
OYQAMyY0f9TBZuA2ivcIFmx3alTWroGDrgE187MAtAMwH0GQtISGjugIZ9MYhecGaUXhjIKRvGEq
yy8lssZ4oEXsVj4TBSD9tvOpDKZ1NDud08IPTTGxOKjMsCw2he65X+tZ3Nj1ID3iDyxaHNmIFRcT
VUQlIPVpeA4c7gXq+N59HW34bxiq+0cP1VZkRADjch/TVxr/i/gDgLPcA3giK8nLdTCHSZrhpejO
zyLHS5GYfBjUqumr8JyM9+QR61TZp2eEke34wM1E9skCbQfB3WTwul0+at3K8X5NgsADwFl1Zhbw
s6jtYiJCONtUQsBFZ/jvDh2DJH+usfyr9p5zkxt3fZlB5qejVXvE5clVpyG3St/sdZq/+3excvA4
3HhWHd1Fp6Ziyv3fC3q+OC839uXTLc7/agjqSZqfDk0YEAjgDMHnOOtAKMhPHsChjfH3eNctAPBc
4IIogfOioiSxtAssq6kdoa2dniNxXwSG+sZ7ZhsZJb/LD55nYS+HLl9tBIkG5zxiU0n9NeLk/E6L
d0bKjJwWjsWoyF8tTbVoBi+Ks3PGfxMc80gvV17yKvqFmBw+NiouuM4hU7KYVcELo1j1q+zc6U77
MOwkq9mRLUJyv9rkhrzj2pVVNt+hy1eCDAc6d4D1goe9OJ+hudJwkhTkZ6/6Bmh2aJ66/L+yBPBO
cAP9EYBGg50s3skjqS82XZOfceXAqVycaBa5cm0KT9wagOO6TrYYaxEyFF0ZJcpU52fto4e0Achr
uyDYx9ET19ypL3XLYNOZ5ObfX+0nJ1lOIlo0qHpDyEOAgMTlkRW1pZSRUCvOASh4E+4Z2LRlTsdZ
RccCad/VRhqb/L30XUIECWF8E0PFY8M9+GTPKf9CmI2IAi0huZlTFSLlERQFWJJtNA0aGk9t7Uww
u6mdLgSdcjviAoNH2YhwImJ5++itOWpdrwgUS3H0zosQUdfSjK+Aj1AQ9n15DkJDUf7l2UFurb8n
7PrswBBgkKHuC0DnlcVcktUe55GpPPt1Q4fhsQLvMTzx8PEZnexBPf092nV/BOq12FXqLGkz6/kt
FgXIEdLI83V5ljywfij03jsnqOygPYKzalQn4aSYBSVxjLDkUy1tbmUD3HpdMgdg2APori03QFF3
UA/vm/KsTEbh0X7Q7XiQjITAy/otbJhSrxG/lOssC6+MRi1yH2huoIZ/uSITIjVe2Y7luTOkwcqR
3WdQDRREU/8un1oUVsHLNTOOebyRZKYQWi0UBmQ2nRIRXss7yB7NWlBvZUQbUwTQPAK3M2aVDs84
ViVs8ll9P3xlBRsgPtc6RfEO3lI7HUADqNKN+i7WrOM2aEEVCOfu85Va0jUvB7E3UK5IJNHEQ018
fv1fcbgwiKE+dQoIrRLlwWlJqucoZX5pVfHIpB7aDDYPuZTAil9H5TTIhtw/Sl8a6h6K0UcsI7Se
AGo0SbqJ4CZS61SuHLRyJ9HgEb2LLNI2EHcPtF0rGDmx8B+VZu02+cEtXx4bl2+xOHuFMikgrqlW
Z2gNhMTQpkdJO0C2mkz7+nt6RxUaSbhnZ195Qv3XSXeiyBI02xuZpm/qCI7rW5G3R2NUjajZ9JlN
pvuE38sc1PmsymPBSZHu8nvtX3iSoPkiPft9gECBRqPp38kfjWdq+T6BA8HzwO0qGzLjKnnQEAd/
lZENf3UufIqJXcd3sWBN3MaLLVFh1TFHmlIcx6iARFfJIA812ah6BvgpwZYDH1NlMM2u9nWJ3pwl
dGzs74N3aBeVREQmil/3PWqMwZpe53VlFosCDIL5gp4NhZbVjLHKpbjmtOrMgxae1d8wM6LqY3ZS
bDwjqDsryeCNAPFivCUnTcp4NcU6rM7iQ/zk7zrlNL3Kh15ndQ0JxtdpdHCu5wY8SnMF+YX4+Pex
9tPzWS4fdQZDofM7I6IWpQ0lEbM+TfG+ZFe+qQ81G3aZUU2WqCIm3EGICXRO6Cw4YM623/xzAcqQ
USJRPzaffMTIh7ZJ05QqECPIOxMOdR4FwpaUDLQtAnsMzFl8B/0nwe6nvccaIzW6oy/S9j166LAg
wDP31hSbr3uf8zeEBgwM3oCpgXjvYmP3Y0JSLazPsCQKBlyK32pOmJ4lm1bc83zJoLlyrLT/HMti
VNwNiPThAo+I/3JUne9SJVS86izIJmhh7dMwgNP/L9j53aO6hsi8rk/P76jPMpA6QtkrJ4lSFlHk
5KL6HCDnqr+CRrTU5lDlzyi1ysVmij6UDnqNgGH4W3AGs2SNunFVeVw8wFwz+3V6woQ06Pk8rs9y
7CTCrEoBIYgYbtO7VRkx/KSrJfrrVRdLFM0SaUxlvCofOwJEsCOofA8r1/uNhBE3HNJqhBLo/Vzt
AzVTeU9t/J81E9WvpeImyka5S2N0RLWzOu7K1uYKSxspABjIvkvIjAVmM7wOaOaNNh+uAHtvZCrz
A2mIBvE4KM8tbqdS95OxUzG/Gg68NjgOFmwVBNwxIEEk8GwpGActKR0AlAo87PsEbPVkmyns7/Ph
1ldGUIpWIrRUEXcsgtLWa9SiVBp8ZRkd6dLygqcp//DqLQoe/9nOCSsKPTcNWCWUdOVlYlQWcQwj
36A5RxD3/sCxz6GEgiQZBS6UVv5+rxsxPgZDVRBdKngUoy54uXwDre6GfCqbs9TvdOFF/+Y6Eahz
S0CV3LclBUKnvlnW8VaMV5KlW5HkxdCLnSOoRVqEkDk9Vx/CeyxJTBoNGRJVjU5h/s1q2spG/qgq
9nCsZWDtwxj2ZTt9LUS/eYT8noLFvupkuCPxQt2cPei19EYsHkoOZZsIJbaHBr7xLYPEPS8wrdto
LulWVtbNm5ZAl/dHdhxH5uILEGnycq5pm3MLD9q02BWyKZfMGw5Fo5gViVgt0BHSL57qrnz7+Scv
D5TfIy8+wJiBuFKjk3iOauhhzd5lWspSCJjyKP1+xbUxNW9Z+ZGOj3W7E4njj89Ayg2vK48xD3P1
GChmyqgDSAB9LK6pIA5bqcxxrnXxv/HQQcrAGvQ5sRj7bWZOb1y+i2VHC1j4ItzpcNcr1iLg+Uq6
egI07pFTAP2FjXe5CUQ1DiWxTuuz8AJU4H2PfLoRIZjFm3y4i8xMtr3aRqOvHqxx9/84u9LexnFl
+4sEaF++arcl21mcdNJfhHSno33f9evfYebeNzatZ6EfZsEMGnCJZJEsVp06J9AbJ8jAU5P86RCg
7ZtGZ834jXGmA2TnpMlQYgc1n+Gvm1ZxLBB0wX8/khxRFxdNFdS8lkiYJogyz+hXRoNQ7tUVkuGh
sck1seoaIBYl5PBwEZozpFeKNJIA73iBUJhRIu6MgmORmImyEXetnauA2gH0DDZzomR4PaisyAal
6of2Rd1zpzHMwL9nFUbSn7ItYB85oW/W+MISFZZwy1hpWQRLXQG8z1gwkh229Y8NXya+es8K5cuh
kHCDCJzGC16lL8wv+Sup3WK0ecGXC50td9GhDcz7NldSDMAQg+gSXWYSpLKp86Mf41BUBglAmy6y
EmzQtHqXhL9fJywRoRUGOzTRQb1eJ62R8jFPmPYlG3/ECtiHhkewjoLOT0B8Pg7T/2dMF+aoxRrj
KKsXJmhf6uJPD1nBUv1VpfHGybs6ccCT4u7DUwcdcddjQgyULJ2MMfWakQI1C2qALP1rSD+2LPSn
cKyxwFjiPr82UnFTz8xJ0r+EAUj/JH3qgJHaYqdYu0qRb9SQAiIw2Zvas5IuWl+IRf+icE+xbJSZ
x4x7yKeYaG0PRdBooVWFae0c/LzCuF/eeEc2YvtVnjeSMyubDIhg9EZAfhZwRzqtHAi1OqRs2b9M
SBcv3KFD7+59b1+5LAhLAanEoUEKqNXr+ZwXsa3ype9fBFCI4ZLsKi/o3ax9EAP7viX6aEJGBIQf
yKwBIIj3BU3aO2R9UGYJ35/BJceP+b4a2UOUaOC17x4TiFOlW1gbevL+MQiIFymUQIKLchU5Zvmk
a9T+zPB4aQ/KeRDbjX21aoKABUjrAQrdtMuzS1akWjyA7APZUT4CTOEvN9X3IEAzRUiKSKKaCqZk
LWKKPG5ApbXINqM91EKqg4Z7YxzfWcbLc5aYAbUBhKyRtAJrCWWGW9R2wb0ynJEGiV1ZNNVaByMf
Y6WcF7Eu6/Plrv9Veq21GTHTxwZMQ06OpArQREPU3q49sGezRG00cA7JyIzE1nwoWaNMjv1TKj5L
7VnsdwN/kPkHCeyaxwb8Z/fdkt4A3+ZR/AQLAo4soFcp81oV1UlZT+c4jowavQy9+oJcUSui/Xkj
MhME/BY1ywDooWVLJdBwcBNc21LRUTWGYQ9bqK02AdTQHsUB4jS6Bg1pUqBCbkoZchOE84gdnVwE
91X3GbSWLDT63PyI2n1avY6gfwNmTPBSzikLEIrpVWfI3B64gmeu28slGgJ5wNjEjcPoJrL+Z6r+
/XxqpaQmGJlGwVR1yo6fEVHqyMeFT6n2laW6JqAB2sg2eiLWHBNTBpQAmEeBlKZPjTgSgzSKhumc
qmbXuqAx673KG/a8aFU/Su55zoxe2w3pUXrvUYW97xvr1gHFRRyLmwBYgesFS5qpU9ilA0tG8yRC
kKBpvWgOQM2u6AHKywKn85VbEArZasckFsjUyvGVU7cUHm+PGSjF4L2OjAzYlYFWuP4MNBtqiBsn
FlzsKWNUPJjFs3QuNg4BOkZFJRdVQyAAkLXGhUCnDJkwFSqFUdlzstiilUeVGU8tOhee7k/qzYb7
NkO01CFORZ7I14MZlIEF0ERjz5IfToemBZCAE3TpG3awWPdt3aRBv8eE5iwAtCHGgTr1tbG5lydE
PjDGVeeac5XabdGeK+QGeuhj8Bt0S+VG4mK0eXVI+v4jrtsPYMqNZHY2eydW5xfVYdATkWomnRIV
lrQoOfItE1gCwilzluQA5u5U2Bz1zVWLKUYVGC3voFLA4UpN8SLVIhLAMXeGLhS6EOfH4iwWhso8
5U88yX5HiJia2Qz706Kg9/q1hc7dWI4e+D3vz//qh0CXFEEu3iLiN4rg4o01ZGnWLymaf+bc03rG
BpIIDCNJ9ztpHvhxq3K3NsGYXDBBoq0J24Uadi60vBZCPOGcTce+fW28GmAe8DLfH9NNqyPxKWwR
0icGAiz857VPFSNq/VPacmeltdqXHEjWTG4MAWmFBCxTPFTjeVzXj8PynivFXnvYME9GcXWJfJv/
vrCBVMbNdW0etGkhemIa7ixEIDIFeqJxmyhDEelRG35OY67jSTtBSrCTIJeVmgI4BnPSJXD/M0hA
cPMVgLPz2FYQmKOLXArgdWkkTtyZl+0STK8j0tMf1Suf2sP4EuMOu2/uO7dO2wPSBbsH3U1IGlIB
StNLalulHHeWy2PKuUT/HQR3wXBcIrMbAbBZJFeAJnFga4HZVi/JK4JRXU6dST6j1VsOfVkypiLW
k8UCmzp6J/LmFwpu2a6cDgvkrefcqsqNSbo5t5Gzx5tfwyZEOh3H0PVS1aPSCFW9iDh9hsogcEID
HWPVxia7qUvACSDKix5wtIKjVYnG4jQtmBoWVVnOVVvr0vwj6Z7RZFyLkvNjymKDJbyRxZYDrFoF
cRSPhhVsONRErgeXiV018PWA60L6Cj9A+zWojrLY2fQ5f3ZBayjR1nTeJFcRY8PdCLwFdyDaQalw
O82HTBEWeHS1oDCYCba2vLYRzjKkr8PCqIbmGU/nVgRl/kvEb7xfVgZ8bZ0acNXV/VQPHIgEB3NB
8qZGM3FQxnol7qpONGTFbVLeA7TnvuvfZOy/Rw1GTqCh0XnD0g2b6Bjv1VktEXbNdjbsGaXVl3Jx
OdQ4xfQYzV+NZichYGiTJ0ktKpnKE96uTgflgOGz6zd24voiALVJamAEcEoFsWIY8kqqNSDo+Q06
2aV5rBe3ZH4OX/KAou8zaD17d9o69G4vEsz9hVGy0y4uklgEjIATEXoy4LtQudYCkdcw+bWCPpfE
nec3pgNgZ6eW46/SnJPTyAFHCk7CpfiYxUNXvGysCZ3h/F6Ti++hdjZbD2MM759IO9RceErK6Vpp
yQWKJ48h9zDrfFKam3HgDTbyH7OAi6CIjDchXcpYsrGsuWGczuwewkSK+KS0kxPyaAurfibqu6DY
tZwfE+hEMM8a8vtTeajaXbrshOEAPrK8fpi4Ue+iszA7snhS43rjxLu9nMg6/fuB1DoNUJxgWxYv
nGQU3iqNgcBFH3lMwS8bu/GmsEZPBbUCClRSGOCvp3OIHtvgWYGUA8d3qBynlc3IZwXJ/9kUEFhi
CvJ9Uxt8cGDap4R7bLJnDsKA4fuGT/A3V6JEmKtI6hAXFdLK1z4qxUulCiE3nTVIgExWkVdozRNT
8UOb1cUupPpPh0zMqZHqwGK5yWNAGgPyM/FjzNR84612e/OQbyGpd7gJHjDUSZlozFQkLSj2srTA
akuFCFJXOds4C9Z25aUV6kRETjuLhQwjlt6S0RmgLsvprICH+wczvm3M7ppnXdii65Zy0gg5A8aQ
c8r4TP6u5n+W4Kf8ky/8WDBCFC+j1E2O5fTMz0fEsdLGUFcCEMwo2lA4hLPoK6Bj6gF/KLcSP51V
9j1TTx1b62UxWGXiojNlTDxFBk80F5/6tDOb8l3uPmZoQi3FjkXgoaLkEv0Bq7Sc2+LkdRWqvMvT
UjhpKx1VJnBbdTQq5qHtauiHcPtRHCE8cX8Gb99dGAAgO3h4AGCNnNW1e1azJqUSz4CWFIAN0azK
OrFUgL6BFq66BHCJGXpHy9xsTBy/ui0u7JI/vzi6pzrsZDGVp3MLLYRgMGPk76VKMMTgQcmMVATL
P/ODq5xwOOAlP4bQfwZkHsrAo2RG8lueliAtRj8Ctm/hbVF33eY0EFIoaEdDbgEpqBu9t0zFBlwG
MPA1InQp4s+sOkqZmSGxm+ygXaqMjN7sA1Dw3l8Mfu0CIWSiSO2hQRufcD0rGSOOUhJiNaRosBMZ
oBxZ9eRg1isVsgAa4ABhBgpJ0Dp7DRp+uUNVnZPW5EA9saB2nS+Cp4R2IT/MJTKpmyHlyuchWyuC
T5ckbZHTv/68QR4LoG+RO22mIyoVehU/8ZExoWycDhComM8hOAJnX9rdn5YVH4UMIkqWAKHg0KJT
tplSF5naMsN5YV9brnQW2WnL2p6K3BLGjSUgh9P1iwLdBSCmQNoRjaXoK70eoqbl6hiKECkQJ5Bk
R/owviIFLfP+oHqAFIpP94e2Fj7i9UIwqyhhIF6m4qZBZAqo1ApQKACF7fM0hbxVwa4NLwHzBrJH
Aob/GGMxn/lwVPZZUWwF0CvntQoOThDZ4iMgYEsNuRKzjG9ibTg/qSD573tRZ0unZD6zBcJVW+I6
33Kx9ATLoIiALgNpKaGRpRlqKMhdyyAklufiuIgS85QpHehT6jRExRDyofuph8cLFclFdNAxK9DF
Ucxab8XzwvvMotZ/GFmYjTnoc2Q+ARzslUQ1ekTiXh+rLykfCabCAxC6KKnsDkEFvQCQJJqoHHWW
0Kgf0KGoHKaPOJsZs9gS507Ue6SBbZGdpVpvewHnjSTUy98ftqCdRTcAqKfQXCRS23uK2DqM83Q8
D1nxQ+K7R5H5pYyPQ31shZcNx1o5YFW8igklN1I+N46VqR2AaVE5nsXA0sRdUgY7DZnIIkLX7Pg1
ZKXZ5vmPuR2NXGH0ecn0jQ+4zbsgOYk2fYRk2EZoCrneSdXQh4vC1Eg0iHYA/HAPYV8e92OFdrJx
8ZplV8T7nAEeQvzN9s9lj4apWgZH9FuRhBsvhTUXh3o3Uk0SiAUBLbr+FqlYpEGUKkADg591/3vW
TlAbaGRdKY9lsTHwtRMEpXa8y0T0fKAgeW1rVlDEjYp+PPNd8msBmVeqyDq3xCf598BU0GY1en4L
vrW62Bc2qbkGPRFfoccf1NcB8xuCXEnglBWu0HBfZq3DLADc9pMdQ54hKBaThwD4xmKvxGEYMKYY
fg1Gg++M68V1vlRd12dcBxFKqDcmu7r3peyQ9if2wHVWDAZbSEk1lcclOEIXszgsW20Uqyt88QHU
1mr6vBZn4m1o8LGkLNcnqbCDBzCtOX2cHpVC3Ag9t0ZMPuhixLjC5SSRsczJzB0nrt3VueZLvbzV
07V2517OLBVNM8BQlFqCmZ2Z1uVSEG/XuHjlXQz0VKGgcXBedHWI7ETSc8m5v6zrkwqKBdy+SFXR
jDpM0KjM0GKMSv5es26XPhcKVGGeBADVNwLCtZALvHxIZAjEGl4o1/MZRyEQ8mwznsfizxgf5Egx
AiLGjT4UP2v1MrC/yu7r/vjWshaEDBBCIBgf6Sm/NjqUXcF2A/YN2GhmdbQEWxKdDHJSvcFAKENy
1b7bgbo3+nPf8HeK++YWvDBMXftVralZKY3YL8uOi57iYHpZ2FQn3aQNjqZIrqAYkuhsDOqM0MvQ
ezoCqaa6GuKtEYKWS1ztEvEc1Q81+8xDonTiHeDnpgB5Fh6S36KrDq/3v3n1PL/4ZCpMaOuxm/oS
cyUPyI+q6IwKR7djtkrba1OD2gTpOEVjOpGdv16TaBrLfhFaJAu0g2RHFvgNhBasa6+B5KB5MYNw
RogNkD9mv9oXrTkzoFYFuk8vteCBZw5468nlAf0z++Yo9w/T4oyCO+EleH82VrYGevNRw8ABD142
mpYN7WkRVzFkNpx82U/BoyTs6hg6N+Kplrbo5NeNAbwIaBAuMJY6a4J4mVIml7AP0YZcuKEANTSI
vaW/Wah6FMMWocWGue+Y9eJoSyZJqpaaRUI1a42ala25+Aj3oSOhvTmDyuT9mVzLZBKag/+Ojg4U
xEro0mIQcWEmzwHEwHildaCduisAaGjEzmy7E6T5lG6nwtmCiQXEHqVOpTk1QbPn4+4AWdWN1V0L
y/FNkNxFjRnAB7qQIRUDD8FvfJPMlg+aElTIqGZQzB06XjFUsJG/Q3IZuqChsgdYEBzCEpCdG0HL
yrMHLxB42DcQgqVbnoGY7bVIwKpX9WPEP7HGGECQMoTIHr/xwFo7B69MUbdnUk+l1ggyHKxWTnXh
dm81YSOKW59l9vHvRjITILDRb7FVXSaHBnUOklcW0sbkwsTpf73ZhTQImoaDbAeYKFSd0UZR16Zk
iyjytmKP1qtLM1T8105FlcxEmoadXTWe7aH1oPpYNXr/HvZO0596D1o7GeQA595sig9ua4JX11IU
UaNCzQfABep2C4M572cFcBY+O05gxoTiEDujscnMmjfotiOU0FvxqX7rWvRyLRArP2r9E1Anwfv9
zUZtbbB0ocSuQpgC5TkVjwJqvsHWpXRaNPK+cipwlkQ6YrPxraxMtMbft0RdFzeWqGN84paQzYSB
BynYSa/V3ZCZwSYk78aIhNZI0gJDWgZRUKOmdV7Chk15NPTz/GM+74eGwD5YaQNDv2KFGMDzEOry
SJ1Sxy/2oZqykRT53Js8fUAEQayhdPD0l/OFzAYQJei3FBBJgwvpeieUkygnINeJfEGB0oMTG5zi
wSHvG6HcEEypoAFBnzZHKoKo0FEjUaEkXWNnx35livyh4K2acdX5T8ttZFGobQ07IqSG8MqFZA36
WGnQ5xjNeVaFdeRrs9+zJrfFs0IF3+T3wSJD1CBU/AuAz+vJEjIoUwhKFPtJZ80yug8Rm25M1ZoJ
NG2gswvCdxqQE9cmuDpAs2vcxj5wViCSnO2tatHKHIGBGb1/BC1AMODXBjQuriJU5GK/GBx0qU5/
v9bAEOPJCxFDIndD740s09K+mbvYRy18Sj/OhWrW7Xn6SzJJshQ4TXhEQYDt4H1NDaMT1WxRmSrx
AZITwwOrfmxyOa8sBcFuYCVwHcpIaFAzNSWakAll4reoWzOvNbp41Y3KyO3GwAtHJD1Q6MNESEed
VmUylEUL6hZ/UnfFsB+nfQa+s2PS2fc34OpQkD4VAN3FmULPlswPfTY1eeIreoqMltb3aAXZyDJt
2aDG0rFiIsstbAjBXh0/ODNNq7/f34IAkT4i5soRHM/1ipRpnE4KHiiAT9ixoqvsxqt3bQiXv089
jwRU8rE58Pt9c5zR8yybI7OVp1mzIZKEMkBIuBM1ykYepAnLpGPiR+xxeuJyE0mDv19s5L1YHvAj
GR1mVFTVaktQJUmT+uKeC4zi51+S0X5vPXCqI42K8iouDur2awam7KRQS/wiPzXxqY2sv/5+MAej
bgusOwJ0umstmEe1DpMA3z+/dG4mnZOX+wbopjAyAny2gvOJnOiAjVB+NOXRGEp15qd6DyW8xvlT
tcbM60Kmz89KBRpC8yv42DB6c53DLIABgEkhEUhO92ujWRFG6awoKLi9ifvxwEDhOX4JX9KD+JAc
mX0D4ez21/x03+qNt8EoCR3wfkOYC+Lda6NRVErKLKtobHrkn2Nf+Lz/8ytjAh8KMurAagLWTnOi
VHmLzVoIiwcezNxaAqtzki3Y3soQSK8Soldgl+AVlLvlSVsAY94v3rhnH+fPYGO30BkgzA4LJjoQ
TqHwhrbYb4KIi2fn2PSAsBbD4ol75a1+nWJCoQXVbLQGlrstAZjbwaDSgdkiSR+khOmAfAlrVU5k
iEEF5XFkvsBtuUlQehNro6BK0s2klQwG6EOy6wFcTsMYdC6MQQSgUV6A4NQR0Az58f7qb1mi7mAx
7WNuHmApYfZ/AHcIBUOarYpx7pshP3PxWMMCYUDgVBbRzIMLjK5VjWzRoWirLR4Am26zcRbcevD1
j1NjyEW+DRcVP94x+7R8qqLDAkaPwbo/hJt7ngwBkS9p4+JICeZ6G/IhE01VHCxe0bgBuH0ZD8QO
CZ4No33f0NpwEA6hfsyB+wktY9eGCi3q6jqqWC8uLGkAD6CXFFaRvt63QpK/9IoglsDDBJkh1NKo
LRlqqYCugob1QjfjjqhMy3jbWgFjFs5mE/PaiDR0hiN1BocG3vJ6RNDhzVA1YlkP4s8zlDVZI+iB
49m4+enMC3EysHuiM4cwvYkiHdqzc9tqkxwMXvkx7DLzaXFm+x0ypRsP4dvRgKSMJBzQEEto1qm7
OaqQyRTkfPR+irsH4eH+stx6GVKDCOvRPYVnIw6a66lCsqGQynIavXGyQI6C9rBJcmbJGrZi/NuN
TwyhT4ZkT9DVS9WagkwNcryzRy8G4MQof+Me2wEHcH80t04GIyDsAFcoTmjErtRoxHypyghGsh0U
oWVDPbVoa4AScbsRuK6s/bUlcmhf3AB9m8m5oi6jJ7zlTv8neM8N4Ut0Y1Vvt6hsqbIK3OzaFPGP
C1MZv3R4b8BU8tA8CKzOWL2dm7IN9d9CV8z7M7jibFczSDnbgnOtUiYYm438SUzM8TRuMfPQ+POb
AVFRTQKluUBpyNydooeh07tfw4/ejPas3e/A1tX/uD+kldv6egKJ11xMIBqXm7YsYK+zm9gGtaUj
OKwPsp4dmiiCZcMH6d5Leng0KWc89J0Ws9zooU+wjo3cRe4KpczF46EcvcdhBzyho9qsbiqDFf3c
8kzi49cHLUZLHqAAh3xD6K5HqyV5HjMM9kDoLYJZ/ulKcyphyh5GW0ND+lxjl0fWDC0P9/5E3wYq
15apdVUYHkXTFJbF1FITJ5IcdZm3ZnfVQXFPAUANMD2IiK6HV+V9mHQDj9Ow2IkOXo4e+JtkIzlB
OUDu9RICwCx6Wx/Fxrg/Ojoz+72uwG7/w/qBPAt1gyV8HHWNkExe4kuyq0aGnXnRETAAlzkIj/Kz
Pu4E577NtUMTSTDE/oCdEhzk9WAVJCXrXssmL3gBfZjb6dpx2kdbRzPNnvrPyNDWhx4xAIoAEbw2
w1djXiw8zGS+bJVuaLVQLj3WB2mvGY077Ke98hD/WmzZCU/C7v4Q19YTAKb/tU2tp5IXqrQsxeTJ
zgAucijo7eWX+yZu3244QZH3QWcB1ClQKqFs5BnwkGILG43J6Yur7mKnc1NHMSpHfIIQq61uhAbk
1qT34KVB6h7K2VScugoGRwPEIRtbgF+dsovhUF4xNcEcTAN+nXm266fq3FrhR6kvu0FXd4sb72sz
3cu7ejc5mcu/JUflPTjOXvuwdTGtnTTIqBEqHtTEkK+/dhtVXtpKIKPU7Pilexb3qpW6gxv7zbHd
9X9bfPvHSy/MUceLkMhpWRbV5LVfras9d/BVwY4tzqvc8WF8i47Zx3P+vMWGR8M/abPft8vF7TEv
hKpUKSdvqEHpZapOtZNrXS9M1ZRNbt8+izqaOdIHKIgZwuOw5/bq/+Nc/e5rBPQO2RmaECZaEOuU
bTd59eKog4GYeWatjS1CtsCNx5Leyf/YoCa3jKsBZSfYyB9Bp1S8S5BCKw7F8ATt6D8yq0OOON7S
zqQh8P+Z2n+NUhezrIQyl3UtjMo6RJB+Lf78oTqNy+hAFR7Y37g95N+JuxfecWsylV5u3ZX3R40H
/bUHi10/pVrb4APmExCs+9aQP9HN3I6IgnUA8D/6amPTkL35f8/zLeSqbQY2BtEtsh+WyjhxbLXd
xuGzGu/AJYELVRT45o0YSFCPbdDWk5e+gjBnByzbrnIDtzIaJ7U3/Ibs8Zvx4IoCUB8p1puWRWho
RayMLgYPjOwnYUBjjy68jcflhxbqsq/sx0+5N4LfhKhPL8KtK3n1BLqwTk7Ki70ZBihLoJ0IV3Ju
KOCS/CJCC7vwT8rrfGaoz/UnGuO2ML50T+4/bnthlXLbMkZCduEGzG9gQfWKw1FUG7vBa7wx0YH2
Lly/ys34rG1clev32L+G6ciyZ7Q4AsBq8tjH4EA4CRVLMyprNFW9Nqd9o2/RdK/GHxcGqZsGpx5g
ptkI4Ue7Sw3tGNiqC2bmeiNCJxNGO5FElGtATA6RHJr4f2xGpLc4HvJXqa5CbKuwmMqS612NclBp
QIjrvtOu3c6oZ6BJAClCPBUpr0mqluu5EubQ824UGyfp2ga//HHqUpwiKUFrKX48dUHV+sZsvNdX
o9DL36cOahIXQ+ARv88fcv1xOk0mQGD1Y/LBPYbnzvjC/2zt8ZUHKGAAClQZwB0JCBEVPtWSWAEm
LfBeXzhza9dO9Nq+a4seg233U/61uT5rD8Qrg2TbX2zrrmO5ng9gEE9FPcwt7heT6tmH/AwBdOEj
fAgFk+gNbI1z5TQBaT/wvxKYBVEhpMJgsUoVrhkU3huDhwHYrVN6kP1BtKHUwh0lR3vtH5ot4vUV
1wdmEWVh9EaC24+ndpjQlJHaNQznce1+foVyBIGV/JB9udvHrXPf71eSFgQbALCahgolmhQo31wa
WdIW/LnXQ6bieZhtjjUGYTcOLvpD8spskr+/YOEzSC0TgTvwn9OA/YHh5L6rVMmbQjN8As8EWsoq
MAGFejfrdW40P79A23N/mLfb+5sFBmQoYNAjjLXX3iPF8dyP+ax6rAiSutd5i5qWzNL1aSUCnAA/
QZ4JjyV6TFM/NiLTsao3MYsefAYqYDBOVwGPuZGLufUNGPrOyOM5D0ILyh+LPJVysEWhm6N8Dwpw
Nhl9aGazZRRQjZD+OjBBOQbpRZyLQJKBHOB61lBiWJqObxFNx0+VvEezoZRsBSYknKJmDh1c/2En
JxDaaxv8yKKRAokHXCeNv4ArU3CjTHfSMxvpW1K4t1cXBoJqKSpNhLmBVjPnql6uowa2Gs5Ea/xk
o1wnftZ4Acob77GVZbq0RBe0wmkc03aAJUlXgWV3esU6dovRf47ZBrrn5m4BXQMpzoJHAEAGlIOv
52/uC26o0TPix+wuiq0Q5Ajq219uHsoE2VwXRy9Ta2yRjnPky/vCbp7u//jt96OKTSJSvBoBEqTl
oqKoK/FujWNfi/xKUnS5deplY9OQy/vKx1QRRVrA0L/TJjd4Hq6NQfLTZ6WfA/sNAOTb2DYQZNvY
LWtWwIECPWAELYiziU9cTBOXBi2XNmXptzpEqDJWjyJXGXb3p+vmoEGvE0HACehBQmaGfl/LQUD6
qJPc1yY7ZA+zAW0MiH+zW4B22g7qTCBpIw8/8maAtN/1YEZB6scZdNs+kVByEbhP4DZt9HHzKU3v
f8Df0HIOnA+Wh0iNUGfMItcVwzNB7suKKUJRyGBOvYXEJGi0owd1P+yEpxKI8EFvM7sqj0uq11tw
kJs7kP4Gag9VQtvETcjkfme+jVZkpJbev3XHrbF++/KlH9J2qFsobjqGyTst92urtzh78LudaHFn
zS73Of5KH+P94g1e5yrWAyAENuPILlQT9ugjPX25+TOI5HXVHRzoFVm5HdtbiX5azRC1nm9KKKDf
AO6RIDRGrbrc1VpdqJBofQKH+e4UgpHiVS6NP43OGYWu6sB+WjyyVz/eQ6MxUpPXJaMCSyDED/Hf
qamZgRVY912ePrWJ+CfY7lCGBOQTfaX0rNVqWwTsWPrjo9Lta6OCPF9kBG9ptHFo3/r8tSHK51W+
LhJlhiEIjYq9yVTOINvSmd3KGtOXw/eAvucXtD5ENeJ6lpO+YcRAnUp/VowQueLBBiE4dITQL2hN
f8vwgTXFqGQNERcUvAF3oqzloTYwwajh8DvGHrjm0QLzkj70z9AuXrYeImszSCip0DTHInxVqY3E
LmIVCAw0Dsb9CXoXOvkHhCb6W6nbPJQt9tVH/Lb1UrzJfZIRwjfQAQrVaREx5fV8cqkmy40S1z4x
FrrdLnRDt9mN2GJhq0POYVft1H3odbvUBY0KmIUOYeaz5mSNfrQFKPxmIbje5OhCRTsOOgexj5DF
vv4aLVQ6kZGr2vcUMgOvnT+YEsTgS1fC///8hWyzHpkhCIz/+Ss1/gzGYswmZwU6uIENAE6NyZqx
nyDnvrFC9B2FqUI3o8xhjQAfAGTp+uMSZeSrYVhaYBF13kEBKgfL28Y2utmvUBJDvQAE8UBaAGBH
OVwgtv0EoYHIj9D9IlnoC1I0O7DF7Ge4Rcp842+UKfIpF1duyfd5jxRCBBCqHqLF+C38DIa9+pd0
ikQdDSoyOBIB0kb+jEZwDm3XKBLDRX6pmGVr4xV/UJgHZiN+IMfLlePAChCiiOtVlFsxc9eDUbE2
fNYusR/rgbmlynl7x1G/Tq08ovyokAfy642+/IB6n/tbtTNL1t37pzXdjPE9WejbBRSKXOnYktfD
WHixlqoQwODogcGWE8Hb8px5s4nYjoPUqz5sNYB/P0PoicNGAwEdYdEFJvLaYtoUbVO3bOzzjzJ6
VT0WrNwvoQXMkpV6+U/pUbQzHZ2OH8o+CfVdndhbbY43JzomV0YYC0FnwmR4g5UKUk4OEi32ISPB
4AgKrcVXH0BRlhn3Z/cmPU5cEfA7lDxwd5Bs7vVYGVXL2gk5P3+2pmfxtXhUUYPrn8LH8Uneibbi
Lk5mpv7w2EAI4Ncm+ddN5YO2T61uDEYujRFgH9Q0eA6a0u/pYTJBt/GIPEX8k3MWT7MYC41dQ3BE
Ydkrdpm7Vbxb2/bwLfDSkNYbnGfXk6DFI4rWaZL48z52k+eex6RvFpXJSGivgvwdGGrJgx7/ujZS
VmETtA30mGeii5k+lolZPCdvS6ePzvjQhHZ8AgX+e/nMvDPv41b8fZOw/55oGfqd4K5FLzZNs6bw
PVpQJMCg5cdpF0P55RVqWfVb8BDodfH2ed+tVv2XJOsxm4gVaIZ1peVRs9MGAJY/FLd/SY3yBKx6
620FmKunEBE6+68h6qqW+Z4pwZWSINL+mkTjHJi9vxyH47h1ZN9cdGSfAFkGRD9Y1SAge716BbOM
QUXg0fb0S3CAKfx1f8boZ+v38vz7+yrlHQM3ATedY8YEO/X38kbIu77NLn6eugvKIk5QrcHnD/Zs
BR+dLSIC37WvzJuGamO4R4oED8z5d/Cu/BQ5HQ9BO5N0vnbuj/KmuvA9TBQzCUwekQM9TCaJ4IVk
vRYz3L8r7mxIXvcjNkDg8hg/19YWv8a6218YpBxEYppBE9Q58c2F1yGBmj+KzlKZta+khlQ9NJuS
zuTeu9nmFwapexFNigkrhhghmCSs+VGzw33rfy4GXrxWuws2zu/VjXZhjXpilII8YPd9W6t83hAB
BRi+JOPr/rKtOv+FFepCFHro3qrNlPi5qz5AL8XbesnelLtov6BOYJC6F0UkwEL/gaqG3h9QLrUq
KzEFlBM7pzcnZ35Kt3oevpMB9xaL2tVLXkChLoJ3iA7kJtKfkCk2W7PVU4TO6V6z0Ghdn2czMn8w
DusK7yC/dkqX9RAIuCBe0gNjtreSiqsfBcpftGGgXYxgrK6PGgQmlZjG6GNQ7IHB5QBUPhS+hs/M
yfzpOfQKX0P80QI10/qV032Vb62TnwWrs/pdb1bH8HflbAUkq1HY5UcRR7yIjIWAj8Nswkcxp8YG
KY/ZGh00m6MP8l4X7fv+dlOcIe5wYY1mWZ75uAL4MSDHlWjERoyH3+9Cz5EyyBz0iZr3zdGU498h
5qU56nRc+BlrkWNwvVWYozu9fXJ2BEeITuOHcGKt7tfyo7HyveRwbnCqcDgmB7B58/rohk73ohJ4
lpPjRbbxXWsR/OV3UYdXnEGkJmDxXSZ7YE7MTjSEnYAWKaheAYtzjt0U9RzBLT4Yi9vL4LrSlcfI
AuToD/hTWwRR5/C3YLAPrA8M4nGrRrF6mF9+HnXUtUsuMWWKVRLwEH2tyd+K8b4gLN//STfWaMsB
6VZdNayyWkxgjN2D+UwXHPuN00U9sT42I7W14+5yXNRh1DNsIqYq8T4cBdGJ0QfkySJ7tkNzQo5K
0BPn9ev+Uq8egJc2qU0/zX2itfP/kHZdy5EbS/aHFhHw5hWmHdH05Az5giBnOPDe4+v3FG/sVaO6
FhWSJI1eJgLZ5bKyMs85CZvWU4rn/ewph97L92gn7gjO4AGO87M4VbxJJVEF7f8urVKnukeT2Ghc
sMHEffy4HHonflDdfFe73fv2+Fj31IUhGpkPufxAF3sMb/Q0H5QW29on3mhHD9tmGFEUaU9AqoDA
iiH2XHspCTANQyrH2FdHt9M/0uAz4B1KxlsB6XIi6oPHAlQayJm9cIRS1LSCkKmxL3WOGJ0htoX6
wg6a1tsjYbwWUFsEYt7AG1QFPGJtRi9beaw7Hc9r6QjMl+jUUH9ZUHfndgvmWaLmTFD1WWnR/NhH
i0spfGlCG42DEm/ubgpO9MecuosxUe7MROOIspfMb0tp4bXxySycIH0Z/2Z3IuLPQWAk2sdQK0QK
j7rWIWA2xrqUAiRondP0q5H/Lvfr2wCIxBAUU5AgoN9yTVvP3aDXsZ8qk4MZ41tguH4UflCrB4kN
JHUKhrO9lxjzjoYaAFUgjYpM3TeY/GLLKqHV5ZmCvSQIbrx42k09POeKG/F8NMNvXtqhX30i6Ara
2BuxD03fEc3IAjcITjWv9M6zQu3X1jCqfI6wi3JbDO5/psZroHAuXraJbxIpFviqKFZHRpQOGY4E
yLwT+q34VurVPIoCw1eR9QBegaiE4ZRTJxyswjlrYrjEymmr+/Zt5PFJ2RYAYUdJAOlsmtkZmXW6
VBC99qtodKtocIWQk2Jkvb8xCLC6oOAnK+CKU4PoMyMpRSQ19FNueRka0GpOoN72PWRShKPCg88w
T8WFObJwFzu5XBLTigwkaqJ7u+dw3pmLfvFtymmAkdvJAcgFfonsl3rXnJa37WPIM0BdtkWmKJBH
x1wF2QncXnPax+1ZlF/+lRWaydmXvSjlCoYRvPS35n38PHEAAoz74nLJKc/0P4YwlFmNbBmCZSm2
0fjcDA/R59h5VvK6PRSm3/prRSz6vjAiRV5yWJKyHTCfvenB1UKKV+Sl/ZkHBaxxwHlQFATZdr2t
WiEsygJa0L4q7jMTwSXaVdS8HAxz3vCqQ3ACnforFJZVB0FelkjAtbmXxB6qdCWapuXOHHkVLwvB
PCcXtqgBxeMwJkIPW0BDAc8WcY49a75kkB6ByMMDFWy79XwlWkvKGiWY9svvJHyeeMUF1lQhGy2B
MYhW4FiQ9fcjycwrQyRh3EufQuPYNn+Lb0Fyl/KyeoywFBJifxmi7pJpUDTov8y4x/80bzCVTvbj
Inh64PIS7awpQzxHqrSQxr7CN5pxS6ZSiv275qk/jhwM3PXXidQ9lkQDTQIwaWq9F4BN2ypB9jB/
1TNUs21F3m+fRfKF9UuBkOkBCfpuMXAVQwi5POrL0iZ+Yr1I2jkFHcnjgjdYwyASFAh6kKO+6iRV
hooZtCR3ViAbmO0L9Evhbd0r5hzCIHBRdfO7tAscIvVo1bNqrJu2S/z09QtQ/FPjav5n8Bbtqlfr
VO+Ek36fPxnPobs9f4xE5NouObIXV1ddz9KsQVTFD19DUJ9VR1VtyBuKx0o+oV0DclsFT7OH8aiE
TVLPAOqOyEGR+b6wqTfdsOQSxlraQmnfDfo+ctX7+mUS7UG3u8faRM8XaMLb44/5c3u8rP0Cq9CL
A6MMhGxquOiAtkRJL+M9e4dRFndK4fGQatdODpg7hMYojkOtBiu6Hl0NGm4qdHHqGz8kZLP/ftkZ
VVPIQ5EuzaRsQ/kGTS8hihHj8/0fBfWayZ5HGx2TkIfcninWpr+0Q91yYmuk8WxGqS97b6LNyQ8z
cjRQ8EFnb9w7RO2Kbo3YhHqlx8pEREts4BKRMnGsH9Kz8SP9En/lvyXDBd2/NeztMTHiQpjF+sM2
lgiqV+u1MYdErQVVSf0Z5Vrf+Aylnfxr+BDtHh0/Wo616zgBxtC7EuLK6Bh4Rftu51YrqqbHRrA/
kf92ThnH+bFn8cICtUZz3/TgwsFC/goCe/7QHRanOije7wj9MwTXRGZoewKvb8D1kKi9nYW9Nk9k
SCNy4KZbHCGBBnlTzsR9d6ykvfrlzFEOAgrBeZC0MDMR1qIGbAs0E/axHb7DPdi71j+Nbuz+CD30
cEDatT6Gd4P38rVwMVmsQ4DWTmC+Ij5CnY0a79zkhYWbOPOl9mGqTqp5tFpOCophAlJvEMwCKBit
Va94ru2SZXU5AqjjaT/AquU13WXsQkgbgEYL4Ua0KvgmVVw4W3j3vorLKQNwdo9e6sOhHs44WzJP
GIY5DlAXEC8QJi0NcI5CSxCzXs/8Udpr7XlMPIOnBsEzQbm+0MzMqUlgYmq8tjjBhMDL1DHyuTJC
O7BlCYAayC7KxpLqnZD1CIiCvXYT7JIdeiUADjgffr/w7kGFcRmtbFF3fhz2hVATW5BXt36ZgELe
hLeDL74sOw0J1uzmUzp0LhSQvHjXu/1T4mSH2i1f+n3hKjfzTj003kDKECjhPc27insOr/Ow68mg
tn+hNxVaC+MHvkqu6E3g2aLDLJLput04gfujvBeRjHu1bJ6k1XdnUMoBrGaGbOqLTTvFZqmi4QKy
mW5v17f9SdqZR91RcE2UTuQkR+mQ3la7xTVudLd2pNv39tQcI+Sk94qLir4ruuqu3AGJ/iSWtrzL
HiRgz6IDSJX4sQoQnDGoz7wcLJkO+lcjkYWOzwZCUpzn9a+urGCuZTVCXAPU6GHmwbtZJ1mWIFKG
ywTKoHRSY26bRJAVvJ6q+wnrEDrpeEgVu6s+tp08a1tCIpAo4oAghiBtPQxFmOo5RYcTv0r9SDsC
AgY0sslDfrAmi+g0ALOOhDgCmrWVdM7TIKwNVDN86xONkbfHwPo6ZKlJlhXQGbjV9de1LJXkshaR
xUKA9DQetr/OWglw6IC6IBJlUJxYf33I82GW0xo3+7xLmw9D9YvQRcrO5fLBWC7v0hJ1AscBQGFB
xkLIrX2MIhugru2hsBZbxcMGrzxUD/D+Xw9FzwSxF/sy9avWC1KvDE9GsV8GTnKGZQWEXwtsKMiS
oR/u2kq6lAHqylrqN5GnTmcrcCz1IZW97bGwJuvCylX6W6oqAPVgZRx8qd6jN6uk32+bYO0rJKuR
VkR2VIae03ogDToNTehgj2yJZ3i8Ch8jukJ9GcEG6HBAv9Fah1Gs66Oe4EiYxV4E+ESwFcmz2l0y
O+iZuT0Q1oqgQAByGngJeNNSA0mgDN+YEta9hrzy6AaQo9NOHU9RmTVdOtSUgeID7wUncT1d0dQW
SIzjoCyxbTn98/YYWPEv/CG8B7BjgD/RHnHphGDRFrJ5lx0i+p/mebaH0JGXQxOjy/KjdhDzxBH7
vfbCsUy8E+3qDR2eGNcUXnlXuCtxhPB3OGBgli0Nt2hlU5+awtOFU6/vu58HizNU1tZGbsBCzQ1w
SAx1PZFQVi07vFxSv0MTgWiPPAdPrJe1IfAOw5b4bg9Cl0LTKiZFVyP1TelUf2TBjZR5vOcD0wYR
JYQwGZL/GuU3yx5tvLo0R6z7jnxNfwtkQKryGn+zpgpdi3RACnHYcQWsp0pFe88kt/C0BB8Nyey6
ORvx6/byMw4q9EIhSUgyZqguULfLWIpK1ocCVr98QwYDqhEacueik2Xun21LjMFAlwIWkLNA+K6T
Gb0IhEKxrPO06DIflBDIJkDxNho4DxDGopCMAgwYeI9fAUAn0GKFacabuOud4nfV3YTWIeSV9Fnj
kICUNgExRe6ChkloCerfYVZmfm7cVJ+Q/+axZxieBmfxLwPkB1xMlD5Ws4oe3ZmvALCr2COvZS5r
liRIvYD5BlzylSShrgdSpFrF99tj6U9aeSqyE+pvf3+5ga4mzakVVNjpvSsYatKEC5RWYSIYHwSY
GB+2TbAH8l8TNIYpNSwhFM0GYq4FufDz0VnqncVr9MOyglgVUwWxdEK5Xi9HNXRmqWVK5qseakop
UuWKExucobA2FRHnBpsO0wXxu7WRTCqbLgSZwF+weYfXVkQOh5PBZmWMCNeR6ECjZS6KC2sbUWjE
slpkGYnwgvA0A/r3oL3osj0DAza7zcgJXK9T/9BrwqQBj43oG05mba+e1SLqTYxp+Kn/yZ4KhN4H
yPi1zY9/cKUQqUBk3yDjCOIHZWkam2qwwiJHwSyonc/GdLc3Gmt1Lr9PnciqGASzybPcF42bvvQR
VoYDJxpjmdBBwoCfB6dSo1OtXaxpaDmHIQj93ihPULocpr9dU8KyX5ggG/3Sr9RKEk5inpMMEBIO
WXw2Jk4oxhsFdZvoWRRYjQkTGAXib4xCLf/JKPAeAvAEV5ZIJ2eqLNYTzajBPhXfMQqAW/7ZKEwD
7adQ8QEDmTooWYAs2pxrOfErnZza8F0GL1fGuncNFchh3FJwLnSRJC4Wy2gF5duGINtqbUdP5vMQ
nUeeVhGrLoI3MHJApFAAdSTKgY2ylqnYcDD1ByJ7i9/K0NO9h8jxHNjZu84TISdrTMWTeIDJBBCB
sAUo2/U2g6hfXUaS8s03aYSb+ojWNV9VwnEu3+UN2gxYcdDTAwkdBUZqq0lJVslhDnBH7an7wRcO
4MehZemxui+dcV8kkKICfYnknuwcvL3Ue3v50TjK6WXwtEN4j5Q8wKVHY184KVJA6TF1X1EgcpJ9
dhy+tt0Hq0oEXtV/fysN2wnGNCzUHtkU+cH4acR2v9jtOxQc0xfzbvgIfnYf020NRckHuEeOadZq
YOXR7NOAhAeEUdaroVdxKAkS6pbl4oyQd7JxSbbn0I7Rzva5+2NNrvSe2HNoz8/ts+lsW2fcALjM
8GCCfgdEr2l4DIr8mtnLYepbsmt2u+Wjy+xwcOJfJuxxrjfGgSJ8MqQ5AR7UJDrb2abjkocdUBmT
5snTQ1R7ykcZ+b1p97zaC2tOL01R/iHR5bRKILQPAkL5KvnZU4VAk7dwjGfZajzUqVXLaEnBhgFG
XXbf+9GuctRdkgUNgQHo48I6WVsUlBEUB/AExduJ7v00hnE1axqij0p/jO3YKd30OT2KdnBX+pUz
7LSTAFF0HgyBMZMrq9QhXqYpEXIRVmekQg37y9jzEHOMGwmiexDAJ9gTCNhQoYEi6OkYJngSVIrd
vg210yXe9iZnWkBDXYKJRTmOxpH2dYW+tRVem9BeHkqiwVP9/WcN4qi/LFBn2FSqsAVBGe/Z2fm0
ul1wk/O2NG8Q1JYOlr7uwwiDCOQ3NGxtho/lH63ExSioDT0scxHlDUwsFWiPmuVZh+2FYG0mYEVl
wvglWqRURVSv5siaY7yWQyBG+8oO6nMaHEfz4fe2HbJlqJtHJXlYFMahPYa2wmuXagaaVRqTjAyg
5BpQUlNet7/PoKdAH4ZgU/F0ArXPpG7QKljKspJNrPcZ+i2+eDDPitvttJvhILvaQwrak/4Un7u7
5RNpbRcoB3DRhX24Q0McYMuNPVr1VfvtH8VKUF3+KPoiQbGgC1oVm1C4yw8Cahb5KdhJP4KD6Mt+
su+P8dO2RYZDV8HhBrwYb3qQ4KktmRP4sRBhFqbhSa6duPRwvtJDeKy6x21LrI2DdwMI1YQLpNLJ
SuRGu27Sgd6NjuZRQznFaR647clYu+bSCDmBF9H3Eg2IzXQt9nc8/va3uhi9IS8/TQX2fQWAQ0U+
PXuZm9vpjbJPwE55V93OF7/ah+J+uZF+KrsE9JbcQckF3A5peumADpc4zpBB9JHR6OuvuaQOhyU2
cLYWfosFxYSb6HfkaD811B4nXJaZF5wUX9rlORptQMihu5n26Hie3qs3+dvklXfBr/yuu0136Cv6
YiFUcLfX+Tuo3poosuUu1mCIFjGIQiw0dq+HPCd2lRcicefNEPgObfNUvVmdDXii5czH+DgJt+Nv
VCxBQzgYx+3fwttz1Bk3QIiKF7Lnclys2WvsJsfo71cqLpbiShZVEKsuApANvV/c/gyh+TNnOrd3
9JUIaqyhOYMmYKlFz+Npgm5PD5IH65Uq1GAsNbJS+uJAdnSBxAbvXfStk/f/74arjqoSVFfDwYQN
Fy1ZZOcPJD/fEje9lb3n8GZ8iWv7C5LA8i69l29mKJPu05/DS3bgta5jvc9W60TtykUSw6buwXdR
8X4hBV3ptdun5/5OGG10TdxvbzzWTf/XAYXoy3pmR7RqVJoMFIICROsfPa8xOOfzdDSk6FHbhGQw
3e/5VnCmp3SfIfKabdmpnsbMjg9NdTuW55n37GRGsBcD+57mi8MtR005SzUGVtqVa+F/PsjI4UF+
ayGiPe6t20K3R5/bjo7M18Yu+iZaXpitjQky/QXMNi4yBT+HQ3oMHcnh4QiYZtDhg4B3UK2jAbuZ
0VuVsoCT0cCvQl8qtxUPAJv8Bxo8cV5SLOAI0eT5ry0qUjPUeQzEAAcjOGfuAoUKcaf4pg+/GEPl
i5czYh71C2vEzVxMoDkrkw4mGNwUcF94fB8NUCmM3fau500fdcbKTE/Elgwp/xOf8n0FvXHhRRXB
0N+2wwpaADOAzhveuya4OuvBRANeVwijsEyQz5lwozSV7YXy/TRyDDFnDeVnSM9IILfQVYgyRoXV
nAB23Rkork57WfYS1Q55eenvND29vZG+R4IIKSI8bqjVifuoHGbS209+mPz5oJ+i/XgO38dHY7T7
h/wBfeHt+BP0rwUC7sXDvCsRi/ZPdW+jrZmLJjT29gRfKecCXQwxyL9+EBVHdWNipiH5QbNj7Cwv
BRm33Dc3yS59UXfpnfKWPCzcLApZtq1ZoCKsKJuVEeQCQo2N9sn9Z+A2nrBfHMn/ld/zPDRraS9H
SP7+4kAYTZcbjfA95cXuCwpuNk/dmCFWsZ5E6jgsrQp91REmKre8tYDFuLVax1fd9Ea+bx5riIz3
EI5Id9IpeAuPzak/ij8468gAZK3WkZzYi1FmOaAHOiFQZEfNVffpqbMhXYfblec5WTfSxXTS90Kb
x4s8BhkyYB5Q2YrDa6v63VVxY3N8u9OLkQzh0ph6gZEodzUoxROeaoFTvakndN8ob9UjpIVO0155
0pxxN7vxPits1Ss+k91yO7vTbeQDGw7db4jxfUaHwuEKnTMySZcz/f2yu/h9Uxvq/6HFyM7oiHbi
GGAHm25+lG3T215Vlvu7nGvqcC7FUOd5hanoPe3Y3OP+h7T5zHF9PBfwHQlcDChUO2UQSU/T8/T7
Pj1OdmsP3oCl/UKB/Gjd5Zyghjcq6kAOUjfXcQR7nat7FvCLZFw8siJxIVu7iDqSqliZsTXAyCLZ
wu1ySmFje3EYSlSrU08LtGtDLGEYIGGhAo/nTnWHZ095kj3d1V6rOxHNPpzhXNxOryXcW//7w+D5
UdaLAUQFA7UB1M0hb7g+85DSrCe0RgdUXkaBE42aS5czRIYF7bsRNDrrAtRGQ/HQgVrqUg2gJkLS
QVvPt2AfoOfFAY2hn6rnEKn3vfkgRZ5g2WLtQHNdizxRvC+C3DkUdvjGE/tnOB/SkRHd4FHmAcec
uj6VwgJ9oo8Aa7chzwk8D8eNXispQrv20gB14kJFGKWpBIdCB1w0/4Am5V76mR+MXfSrE+39c4mc
sTf72j561BxFsWsvvU2OKdIDdxmnMseKG1e/hTon0zIIBbAFqX8mnISf56Vx58UrYne879rUbiPy
3/aCs9JSsAnFc1LcIpro6y1VNoKipxHhkDjRboI6CzocSAgldzGExixoPLSBHc8xxyxrWVFKBX0O
KsUiRAbXVgXAxoc4JeCGGIn5XTG9qx2nIEw+QfkDlJwhS2xAAlm+AtNr5qjWRgm4TFc+1PYUuFIC
HfvSJ/RfjqI3WRfKFLqOoz71TZyEDOR6NGPZFnUkVbnf1C7SbCnUWn+I3QmoKc5iMRwpkRKDF0KD
COBPqER2nKnB0AQoD7fJoYht+U91HyBJFTkm+tQ8hli8H8t++qPH0Kg9ZIk7ceaU4WOh1YhSAPo9
asBZUIcl1dEmcQjm3H8vS8fK7TCxM57cO2MyVzYoH6cXqLjVE2yAhIoqZA5cSuGgU7LII2fxDFEX
htgOcx6UMIRaOwgdhLiLxlElEqWcc80zRG32QNZrYVRhaJz3i4gGidX7OLv6wjlTjMUh/UsBUAAI
BsgRajyV0OhTLVm5H9aJDaxz2Z765szNw7LMAB8sAbcHdRGLDgerUKqKBNp5fi2dy/FBMVzsc67k
B8sXAhwoExUToitLw0WNLtIi00RlCx5CTlz9Q4AaN7ojibYJhgSE4AS7yPY1JDa3zxjjiK3sUttv
7pYgFAMx9dsIZXDkr3RQCNojD9vDuGdXZsieuQjBIEmYJVEooeh12vFwKuxvQ0ERzGT0naDLH6U1
tcBYz6kPRqDs87BC38AAytvhp//38zR9v2z1QQoylG+y4/yi7vOv/GQ52RPUlu8a71QKzuxZx87h
gVJZ8KuVXXk9ZbnVZk2Ww25rg+ngTjZRHlLtzOMRoRk3B3YcEL1AriANQWuzCIXYSWEK7HhwbgtX
IN2g09YFHdW85ZliLtVfpuiSWyhHAs4AsLxgSqXdXhid7d3MSuoBugAhQ9wa0MKmnQK65rZBEaB8
ayiO5T9WN+lJ8IzPct/av5QaBFvxoO5id9sq43ZfGaUcnlmg9cBgwGgD0efHjjMmhgMirW2BuUUi
SEchcb0PAiOSpCgB4tYAASqe7M8ap1TNd9tjuLaC5gyyQqBFiDsxg2srqhzrvVkgQhkkC0reaFqq
JC6vwnC9/EgWE/yzBqVJ9B2g7nOzkSu082tAlIt/m/k5mDkLce3M8H00y4A+DwD3V6CERR3LHF3J
gIQd7Dg8wllKj63bOfX4tT1b11fc2hDlzoZEQNsgDczFZvoaVEf30Tu77e0MD4Z/Z4ha/CSfp37p
MKIEfPhoBrc1dheeq2GtPZCkIKkYkDQFRHm99maJluNWDuBl6wmQ9JMc3juOOV0XBsi+uPD+A9IJ
6UTQqtVRcpFkh4CgyElCf4N3124aS3Jhg4rVBNHIplKBjfKk2y8qxCJBFDvdW151QG+DzAns3m69
xvldwBM4jumgwFl7aN4scH7J91HZ+iXU5kirsknaEr+k8eXZbm/qm/Qj+qX8aSewFRuv2g2OhpZI
j8KTCU4jr6LCqKiuJ4LaMn1qRrmEvq7IqRjQTIa2sZ2fIP6UVw6ReRNAYix3uY/gInmtvMaOsaXA
Nb6Ld9K++Fhe5c/8U/IkZHt4fpJ5PA1sM4u0aLriDvR5qiS9AGQ0NBxdDUG7Lx30oxEfts8M4+Yk
fXIgEImrBJgoGlFIHltBGxkArP/q3/G+K/dVDQqn9Li8cnGZrLNzYYum1ZddosapbH5zf4uagOM1
6ShqnNIso+aHIWE8oEmDeYNmSusTVAJVvgxSmiMBK8525kfPMlQDhs8QTY9Hd+DRX69vNGIOlBtc
ophE+uEjm7VahgT6m2cHPH1mAr/ZXiSWBYQc6FqBUg66K1M+pyoyYL0VKffn9FSqdiMe439wo11a
oJxO1xcdakVy7kftuUy9oXHy4Fjw9LYYrg0PYOwxBYLXYMaQ/XHh2sJMmzRFwCsE2N++cebhbKIu
XPsFr+sEY6OB7AW0N2yQ1wjl32R5zoUkEPCqkvYgLyTlaTDdf8BWVFZWqOEYlZZK7QIruXTSChsp
IRldBnnbizFpaLUHiCeWn5AJKQ8ZTmoTWRWSMGV2EidbUD4IvMu47zm3J2POgOEDxg70BRgTqVMT
qktsqlWT+j87az/Wt5X+c+alyxkxDTCkcAHAdxGKJ+VuC7HSOllH8DfvqwMn9GPNE9iWOB06ZFuu
WgFo0tAuXYAnQNee8GqH3K1105g3f7aPImuWNCQ3gJlCFhS5lvUWVqYmD+ohhUzCI3hWs2rLzYlX
VGGNRFPBsgKoGFkjWlpPSKtGngPYkH4a5mf9aPQvdeiDoL49FIYZC9IFhKwCRTSg/tdDKTJraKc+
QMK4cNEiQoGUl5tbfzvKRKdBwlTC0kAsQaceZkImL4vcYFfJ+xjdn0OoYktO9rU9kutHGYwQGUL0
WCHZJ2pb5UE2iUkYgUUErMlCkk/CRyJ4RJ3sWeUlATjGaPZw3pilCQBx5gcQX1jsBemG0Q4yB/mu
Buj4kLNK174fohzgvuNNgyYoAC2uV0kNcx3tL+vCd4X28Cmlx+2pY34eOTtUDpBAhy7H+vODNQLN
iZ7hhHENYSywb/4BqQQjIGQMuBbEGfRrSc8A4G1DqfDn0rNUYmIoPrZHce1X0DUPLzILPH6izE/5
+14SqiXs9cKX7DdeNub6xK+/Tf7+4tKK9XxRo8oofJx3QT0j29jmZyiLbI+AsQ4ywJiQS0XTPwIH
WFtZhDbVezEp/KnbD0+CdHrY/j5jFEC3IOED8T64L7qs18r9UuqEErOT/6g/3zhfZ/16kDAgWwwS
FHrlUXdUrkO/qO5SzNGg2e1XIvboX8rZqcwRIO+COAuktysmutX1Sg6KXeFXoduN+1i9XZoX89f2
NLEH8h8jhPVOHYcETN4ZfMGCVPE6axePT13CMbE1DmKCukFEPQFjJcc4EAQhtVyo5wocAN6J4A2E
chtaIijGOBIr8gO8lCWdlsXbnqvr+wNZFrIWEEj7bi+y3rJZmKAPpoW5mkRfgpIU2ECQenpXg+dt
O6wJI72zUImCxCCukbUdZSwXo6qbwl/MQ5XcZTf9sktTjhHGfAFsjvAaGwu6Dd9KMxenvNH1pTZG
5EXjobPlYwAaSMJhGjBNIGxAg2Fk3CDcSI1j7nu0D8F929pG4KqITZ3tiWIYQMCLBwhSRkBH0RxU
MZwqsw8tJL+ivZXc6e2xCF63TTDWAiaQ8UJFELQjupqV9nJT9GOMm1bc6zlI5h/di8iTSGZ485UR
KmbI2jIqxjIhKZbhXvjz70ZArYJYdFZUCLi+F3QMlc/LYYAKhMKp6jBXAvlB1P0QYaEQsl5qPUSN
fpaxEm4h3krDfclr+cScIsI3RTkHpGZa8jWSS2HIdOQ5U/GQOnq/354k9ufJYwPhFGig1Ar0UT9Z
qRQiyoXrOPdP/+7rlG/q0Rl6ySZsohrQHU4+gzXzYMYT8T4JMROtrSRF3RjlWovYGWi5+DZ/TnlU
b9bcoDqNEifE7cG+pzZQkc5qUDVIYoijg5wUD2rL8Kp4fqE4jfIC9CENaupFDbFsrIalH1kvTWAv
+TFBa4zxoPDyjIyZIv31SNdDMLuvWmdPCd6bspKiP+/i4D41ctsaOdgehrfQgBsgDQAQ/CNZuj4G
VZgnel40JcAop1k+5e8txDQ555kxDPRMAFATwT9oPVceSQuSojSSxlcQwRrLyzC8NIK3vWF5Nqjj
DGa33CpJ2qDLm+Lsa7AnpJTjMa53FSpKaGP3XVaCdAQVQbWJoXezMpQQuZJmu+MtNu/z5FFzcb2p
tR6HUY/Pj17r9JzIjJFwQ1xmIaMMjRv0pKWLYtU05pOOe9pvBsfE0x7tdV6GGnLX0KONi7P0d7s+
g+36nXsHlZ8ot9PqrNJgFkEYGIOfAuqQ7cZqN2rOEp4FnXOjkmlZZafRIQFiiLjt0CaUPMapaYta
IO6hHuFn2U6rD+9zug8OreKMqhfzyn1XmwylGOja4O5GGALlaOqwiIVeJlO7KL6lefrotMF+5PmW
q12AqhjkdHHcsV7YbtQumOM46pW6kP3dAlrb9hm58lvk26TdA1EJ07EX1lPVL2EeFGMnI/jwKsFN
0Ff3PspuXratkEm4XBAshK4RoVQTCGyiCry2UiViAEmqQr8JX43K26GjkTech7dtI/RQYATZXAne
D3c3gHTErV0cFsFI+14uDfMmRbOm0D0LzeOh4ymfXI0EnHW8l5DYR3KfiCGsjeSKOi1aogloxtXW
LwM6vR9EyRGSfcDTl71K8YPAr+EigSv+bhFJ58OrFtAcE5EhkVPvdvVtbRefc+Oe8juefM9VSRmm
iEQ8XuAIovHcp3aYCjxLHo8QDogCW1KPUgjG+FFU7fzeOknoDPTR/g4Cdxc8FF9Ser+9bPRh/Y9t
pADgRElnbMq2XgRRK6kgdfe5KwROW/rLQynZVrKfRrvmFa7IS3C1EyErASdEtFeMb6H39fqZQRzK
iQESPOjb4N/U58yunUgHPYYXcFy5V2wPBR4P40NGELIc1H5MkGRuxiaM4bwnPzjpzqOuQnNLQCWK
J/f2XUqgh4VnnYlFhLoAwpv1sPRkbuOyaNE8dl8/Kj9FL4lsuzF2D/VnhuTzPQ/gfb1oJAb5yx5x
WRdnLdXmNhFa2ENnl9jb5Rr6PjcP1pfKaY9xhRkik4hrFTJA0PbDHqUM1eiMWRk5IMDGnXSnv5q/
dRfcN/HQOCH+3d6JVyBqYgzJYXIV4p9r2vqoiWHRLgTUbD4k9/opRF3xMX8cniW/hiRqCb30+dDz
9iSJQ+jFQwYGEkSQm0S1gMpeGAlpbECIOGCF6jNYI+N9BmJoe1Q8Ho+COZ+XtqiYqFqSScoE2Bod
izTybu0feP2DZtA5vAwcfW2R2bw0Re3JthHlriNcwtbT0HVre63oaxcfV3EdIj2JhhNIMVDjmLWu
QrQtokqYOYonF1wJc4ajwKVOhOZIB3gsy3qHl23WoxsEgLtmahe/a9PVv8y3CqUJNyq9v61LjOEQ
kUPCE0C6Hfz2tbUs75t5GSUMh+ih+FZvi/viziw+ZLf/PaT2zIPWX99ja4OU163EpFGHlBh8lsGQ
Fl4ASvaU4/YiMa4wdIcg/ePJY4L0gloPK0nMstYHVMNN3c49s3hMd+hgaLwuX2HqQGCFY46sCXWQ
VuYoZ7GUoRRpgkr01W4WIztM7yFAa6PXoeVJ6gzpTZzs2srt61O62zZ9FXtg/S4HSoVRFZTS8skC
IEE/V5EPwebfgMqYn//OCHWhgFSzxKGB2Zza/Xvykb4B2Ro8bttghAIIA3Fr4ZpEMgopwvWSRaCR
LfiTgzKqoA3m4n7mp8n+ApMkdApPQydCXiPMK7w6Nv/KJLVLljScU3WMc1xew048jZ7ooXtMZ99D
qvI4QY1Ic7cHSSZqvU/w3tEBuzag7QLVCsqg2ltZJ/Ql9LJmR+o8o79dqlu950DIr30tHiBIruOV
jgcuSe9RU2mWUoFGEoM//FLlB9U5SoYdHovHcrCh6w21Jc5xuzrT3/awDfEmRV2FLkaYeamntSkN
2B9O+QU5Ybt0q95dBHt7+q7vScoQtRGVXk3kwIKhMnPr19xRj/GX5YGs5sXOyx/RTXec98PV8aIM
UlF3GMZRPYgweF5+3UeudOJd/Vc7ghhAxwpU0xBRXCGgRV0N27GWB3/5VcbQEi9l1+NM2tV1SJmg
LhSxxOuk1pTBj+LHpHXj5l5V7e7gB4NdZfbwGv6Y0HZY+y3s/qVhyitWWh0uWQjD2p1sofcLKHdR
7fwYd4p40E5vzQfouByTV5cnNVZqvUqEvnlOpjON0JEvd63IUX9W6HDsdo9WsQ9kzo4kJ2l1oGFP
QT4VpUTUNnDo1ietjQD8S8J49GX0ADzqNzxU17WLogxQ12WkSEJbq9HoB9Oxqo7l5NXRrfIxPgML
cyvevMR3UO9/2J5F5qCQmQFaBY9zlS48VHEh51mBQQWTI9sIcRpevMvakuB+AD5GSgNXtbmoyAJ5
QNLen6V3kWQwdpLT2JH9JwN2UH3HkDgWyTRdrdP/GSRVtPU6RUM6dY1BDDoVWgTHjvHZGfYCcvuC
ojzHy7Pc4X9HB2PUTSbqfTqaSTniJpv/WLY9/fngeHiGBQDIECQaQEbh2UAd6axMxjhWygmPk+G5
BXtB8qraadG3J+e49utIygKOzEIcitgQdCG6L5AQ4ebX4mHyO3RkhbpIUO5F4TDp9gLGxLHk9Sjn
2qOcRjNNozUr3eTLza2EtnSOYTnDrZifo9YW0BmY9wZiePjV+MhhuHhQjoGkj6PWT2AkD7vWSe7K
F+O2dgMwvSXSstf+nQOq/XflsUgRlChiQ9NSRHqNzuYsdZNmfTFiVt36XNkfJ96Gv36Yry18Jwku
xjWHUM6sVKwb4Kc7BXjc7tPXTvPPDr3eA6f8se0yrmSP/jOgbyIHUAnQXFhPY9eoXa6OmMbRie7H
/XDEkUa/am3fIummupD2uWn3jVf6t8uEfSTcaMfcLXe/t38G41xgWv/vVwBAsv4VcyY2aTjgV2TH
6nn0grfer8BK2DbCcI8rI9ThC5BprDUg4f3ne4cHqmPsRnwb6H1SVIa2CBXgoIo6zJ2FfdGL+3Zy
IdvaWv9L2nf2uq4bXf8iAerlK1Usd2/ves4XYVd1Wb39+nfRed5cmzY2kQTnIrknATwiORxOWbOG
tGBU5nFD8QTR//9CPWo9MetymKAe3iCQ5arzedi9e0/X1VroYV2IEEa5H9JopDou2wnUQfLQM+BE
730GykRM/U44Rv428UV1HuhnoIZgHPFv1xKVKZLruZPGjfYo+E8B3Hh08h8qx1rGHH2/v7gLUYwn
L+dxFlUjRKGzUPKeAgd924udC7O4yHYbHgv5Pat4tTJG54oqLhL43uNGkNDGa0uzo2+EHyF3yofC
5k26v71FKL0BpIEkCkJo2KfrbTw15aiEJ2navGVe69rgFuF4TXcFAFQExxftKogYrgUEkwjEdahM
G+UNvYVjYiNvfuj2CW9ayw3HGDq9QXr7jyBGIWSxVcVpgiA8XrLdfoRgW/OnFwXTv+KVAQ67eNl4
37Vr6KSCm+NYh+HjUf+PH2v6EaYGdDHgeGBDvV6tBXr5UauxnbKOULa21bXgBBzVv6EpPK8UEGZa
SsEPqswzJkhZXLaiMW1GELaZbuu1lMeDDCvTnnZktjUXIGDwP9RugR6FFKQ7OlkVZFWjH8XA5/wX
R0xLfEgtAsOJbntGhyYpV5WyqZB/BqPvU4De3nWAIcPW4XdbfNNAiOoXAMiA4QAGh7YHdmCGMciz
kRbpDHpGgeyLZeuJ7smdYW0E97vzlMieNhK3q+/O63olli2RhKkuDEWbz5v203wedDs5+YLh+a1d
U+bHkcQCpoVwbs1thoSuFeE8LfXDZ7GYx2HOZrmc2mwGNeLJbSPnFPkl/GY3eIyO1iqwH7vH4iH6
Tnm27jZGPffNAjCLNlAkLRhDXhpKfjLK04zSRe/p7rbep2gywp+lSgLyhUkoXHbAWwtxLZJRH7NT
wJQylPNGtKW16hgrzIsivFTuDfPOWXmwkf+3MHZmQW2EKWgIIaVzi71sP80ksmd/f/zoyZ/Qkexi
odjZ4oQeHsXmeCo3/B9UNirEtEqMuV4iC3Quai1ADypkjx5i1JfZH0npt37mGN6+IMpKwjQ03StW
Gkj6X3kW/o5hvJbOvCdD2DW9kEC6vkLq365ARRl58bb2DWRSRhsfYAd27ajbZCss1TWYqgnP8aZH
eB2S4RNQnMKzhSkI4Ae5Nos52ClOYVPhCnlojduPnumGnuY0brlEZ5fkoKaNEA3uj4yKPSmQcXQ5
tuOekgHjimKSBIAdAvnrL0g1ZWr6qJ83pxfMKEmP9VNxkN+N3il2w6u8bm3F7mEui/Ww5/ad0t++
Xf0/spkwx9Ays1DFbgZjekWmhbyoQdEzLoOfftM84HlXnRLEoKH9/qe0XzSY6M7+mkjiPi92z88m
OKEt+5iR99D+s3jCCC9MJkfzWWO775sQXDWbXb2TPc1uF4/Pw1o/8qz7PYtwuXPMa9PNmSGfcuxc
jj6zdp1vMl5HDj396/0B6ACtOBiFRQNc1tZlmLQaqJFmblrVPoBQZFOseJwNd94OFH/pNF1oAPyc
8xzFCwc1lhs1M4Yk2JjP1YvoRqBLa+zMG23Rk5cgVSBuhI7wgWNO79x8iAUoAWgzgCqQ7L5WOy0S
+6KR62DjlZE7v+YVWfYf6hNMedbYi5JMS/V1aokYOOBOEw483o07Vg/y0RuA/gcMBwUf/LV8IQ+V
ocvbYLO2MkyEll+EXfq3+EJ//9L6a20H5/RUHdpF4jc+WGoO4o7XEnsm/mEOFyBHcCfSgif2nXlQ
pLaUrJNmBAgWMWd1H7+DNM+z9vJicDUvPjYk89KFjq78mcTk6ag7ITnsXnXyupPs/DAsQfjkyF4P
auWEzK6M28GxDLchHrIrdBwPmgJBd8wGErFYZkE7CtZGXQie9tYsTs+lC4zSKzB2u9NjsZAOEc9Z
vePjXwtl/ERQsQRoQQ+DTXNs1/MCuuHSeQiFzUNd3NNACw1JOH0Di0Pz1rUGBKd2aNH5LmzyiQTb
6NAvlTVIF7alSNSluAz8aAeWomd1He6DnbDhYSFYy4+UGEIL8AdQ8YgBGLs7TmFZg6It3NZPezNx
4q2+TKHpWOwH5xzvS0L5nha56WiP64WW6GAoykjAEpDo3oD11MucxKnXcH/BfooXFj3DBA27e+vQ
+BzZrAU7rxI9pUhxQpNgyK5lZ9JYYwQEVglKPzin+2DVbdNn9P6oS/TmbZJdtuuW5TYWCTenxT5s
VDTgdRadxkHb85inFZjWAjRXZbjViFRvk8/yNfhT7jHLxga+ZjUrHqifhI3yPHnCkocIOfMGXV5u
Vjh7uYeqm8wSwiu3c3MXY2b3+TvqoHa6jTdahBEg79O6d8XHnXDoBcIFrbFvE+SjywCAHgWJS4RF
zJkrxQDm2U4Nt81Pv5ptDu7yphWe/ryCrDjtTcMUD7b+H6HvAG4bZsMkS3NReuZqdvJVs9X8reDq
X+iGxYTAleXM2/IhwcCGAK6j7yMGQkCWbS2kIn5XsxtPDt9DJ/ehNxLYRsASmOXWeWRU4WmMtxEG
xtng23ptgRUBmCMisQo4MPKYpavuRxee3M+0Fh2M1T6tg8bm6PtZqa7OHeE88tGoN4KsFtvOKJ2k
yVWZZtW4zckJ3khjg+wGhDcyMPm6Pb/hf/77cfgzOSk+ciavNWoyEcAfowvCfASoOvkW7J68ziiC
IUXpd8RyBth32xFhBNehU8IrBRcR4drd8+wr9svhgYroOcPge2B+rm9q1wpDZkXRtJ3sv9t17/j2
W+3Mn50b+vDNZRtT1l9j8hdk7uRNdcneK5yFvtTQ/b9/2mNOIyHLv0/Lz55EzmuPWuTjw4NCnNWm
t//85GQ1eCrRySG3Wzxgme3TjMpOWuBfa+ent99/OjclGlgUBvtH36ND1FPw1y+KE1sNdu09mmS0
TZIuM7KDK6jtEY4sNsridXD+FOR5kxG3s3/XqjN49JctYeNboT8NnWqE03a9/bsVbbApv5zIcvv1
d7k4bp3tflm7+Gfjrlbvi813vXjzOU/wmUzmty9gvKQ8HpN8kPAF+t/WqTe6vfy797497+A6KPiW
5NHtyUInC+L67m5jv/gbl5ADWZHFu2Ny0xk3xhzKfaEibKuMPqlqaMz4mhSkfW8GaJx+3/Az5Pm3
5TIeddEHAcYSQYD3UkC1tm/7Ewqm65RsLejZE4pIto11v3nescWV3izcw2qxeXwF28b6+QF68MXz
8c+doswnAT8AtBMd60SJ766vhSEYyaAJc7Z9E0jvOO0yXIPBaJftR6cwieaDnt2uHGlR++YSn9Qu
zJAEuCROjXRA5f0k2/a5GDlJkJunDYieM3BfxOxXEOUxvkNlWCjIW0mz1VOA6p8sNNSCZc0kOo+9
8gZrADgqGgU0TJxHyzOcZWb5lV4Y5WiV7RYh6QQrELqpbTqBk2/zJR5VO/R4tvyeSJSRYUUhVTIw
qO96x7VyjmRDOHXb/B0Zs7JFdkVz4ZRNX9p28AIi+lZCIsmLLM6usuqNPD3wB/CP0JeH5ouza3oR
CUmY2NcKvZzse7xprVt3pNP9OvPbjqPnPEHM8WlRmo0AfaMrT7Wbbq+gtW1ya9nTa0564cbHRW0U
iV9EOujrAbqRnRSZT5FUF30/H+pPC1wLf+Yv6VFcWZh+gV66pbzsQyIOxHoHxd1T9wTKPu/3G33D
VHP+AMBi6X5qFDV4fZiqMEeTao7zYViFRxVpLDzHwk5DNDMvypddfMjhfVnLxk+2ucY5z/OBXd5d
JOlQWUS7AxqbABhnETllZ425mArS4YRHq1oNi9PgJntM/EoqL+PCcqgreyMNhXwdvTvAQrCpHGWS
IqWcA+kg1c6ge4lj/EUEkXnipn8eedJYn56OGAU6Eg0P4KDB6FrGUmJQdh3NhRU+lCBtCPHmote9
c3IAF0tH5ToHbCSIrkUk6IBsQkHk3HFzfYqaFQeimXbJw+kl+nOqiHmovqvn0e2W2cr02+eAMr1z
NOdmO5EWQ/kPwHRMsYdTx3hS4oQDrRR93nZ25w4gkUUyeSmBTGifc27JzV5CEkVu0+HpgB0bzF7m
2ik34j4UtwoZnXEp7GLb9ESfh2JhXXI0qFyJYXzUyTJA2CwIWNBqdFI/BQsjx/u8qcf9S4RFUXUY
LobkxvU5WbGRi4Iai9t2iTuOhIFJGuczPNgrkFBvvn4/ofvr+bcw1juKLCVOTjO2LfUjx7LlDW9y
wY2ZPG/YPwKYtycLklGZxPO5DC4YWTeywyPauKnYMzvGPjaVaM3NMETi1nhsTySvbDoQ5DhusH2v
wR5j4rGywYkP0TraDZ/WQwCAEwY5egbYfX/fTvZNZ7+EeRRaLZSrfEjEbQNCbyrWWsUON6dD9+zK
SDF7ytjjIdPMJqe63joDcq6aZzrqJ5HR2MRbz/1b9c/pMbfqFAZ51ydYz2SH6wQE5caD7AvI4P6+
bbdGnlkRc62ErFGLusAJou/ZmZ0IaXx5Wbz3C546nhsvf9s7xiIBrz2UWg9JwYN1ZtVPfYmED+lz
ubZ28lKxK09+DUSEbLy2J95NYGKzsGyiOJYhWcZQwnKtoI+Fu488/WNsxwx+niofcV6zZ3n56Csf
wSG1C/C5UVRabes766A2ttU5IXd9N5iFs/LT8B3pbuqxMGmiqgDHmRZlVC0xMHmVOfKycoyFCSJN
7jFS//HmGC9kMWZFloOpKcxUBJypcyc39Q0/cAo/8hX35PAIpm9fThj9C2H0Yy58ygKsBnOTYGHL
o//A0XzeQhiLUatpUykhfrvHcxK7OfR+cEYXaMXQ4UI97j3H8DcMpEuRMQcfw/VCLKXPBaGoxC2G
CqE+B0qidXoot4HNxa/wJDEmShV6OI0KJNFXsiGBA5ziqkBll3er7puOizUxJkpKckWs6JoGt182
BPCsbQeKiXpx+m88jAtBjI0qA1HOwqmkNmp0VJs+l8aq/d+3jrVQRTedTA0L6p1+OS4TB/C9Hxsj
qY8c1eOdEWOQrLG3JFBWQxu8E6mQ6LJ2SLrZqs9D8N19RS52jrFKXaZnRZBiRR1exQyBJ3xAu30Q
OQu6a/z+EcP2gAWl0GHuJdYzOvTxlZcIhWye5bljxSXEQaaO9mtDR/r0+gqVZo9Z69ZZsSM7gZBp
k7/+5wdzJYM5mDlRtbAzzyrdkMRBRoLQGbm81+LOfl2JYY6ltFINkztqeiwNOjhFPH6Dz7UE9KYz
lvpSCouQCsVsiue4EbcVhc3bLWoXEioXhR/bk4w8AMVJc/aPmrHfRDKPQ5fW4NTpsDBlrz9QuyrY
hZ9lpHNEZ/XDswv33j2wYVuIblDiRbKe2UcpaMPk1Bv03QOyHQ1uI26R8R47Gdcfu80FoMHxQhZb
ihmsJDXK9iwr3/W9HR7RGes0iB0BhdrIj8Fesk9fGHuwEtfBkWts7x7mP0tlM0l53tSWEp7FU7Oe
Oc32X7e58vptbUeI8zhnecfXpeU1jTZW0x5u5i6g4idlSW9ic2Oiwm1CBQAJRAXgs8zmxZA3sCR4
MDRaBUAcoTlINJn3UYqqOI31RMJbItuZg9l+H3JJhj90flRpmyggAm/8IYqcRd4Umli5zGs5j5pQ
KAPkUviIZQG+FyPzO2+GHR61jfxCx4guhg4j0IJ9+05hbg2nGHSb46FLp/htisWHa8AocS/JmKUy
YXhBt9L2ZeRET/ExPlITZ7gNeICnE4lRFjgWO1ru4FmJu3p9IZ613UKThVGbptI2QotN62zrjbpq
N7HvedJuMdrRu2RLPzPOndvNe0+lUVtDAR8lJwX/fW3QJW04yeLU4MwfMF3Kb7YRHtzAp3dYJjKq
NTyVvqm7nU/7QiKz1aLeT6ESt5gTEdk6jO9gG4/DgvoThd9gTACiOmRLJKKsRwyYpFFk4IPaUSfB
Z/CJxFfl8YOTGygF81Es5X4ixFErzNgGy9f25gOyXw/davZk4EgiJxPBm9B8Tk6/KFHe6hFNV1x6
/JucMfsJjNkegjjpTio+YXQyJ4KbcNoGB3k526A62Qq4EMIT7zW/6S9kZTKuPWKlRhemDmrvgqAn
9ZVzlNs4k6OhDeqR1yxxz1ulQ5v+v7axFsaoFW1QzFra/lXWEZxi2pZU2iim+hy7eSeuuBLEmJR2
xnTFTMTCFFyn066xBRTtMMA8I+gU4npF95JWV+IYL7zuciuY6boGlMpHnF2CWnKP5eWHAPYCEMTl
/7hAxh1HkGNgVhs9OVwWGgMCwG4bx8KfHAx/5rmwXEVh/D7LGANVCKCcoL1w8p3l/ev0BrTXCCse
o8xNHZdVS8Yoja0yCZ0BE9HhIeqXiUksb3ZaRyChC4o+P4AREB40+LelbUB5QidDoom7x9QSsY7U
pbYylsoM5TisdZxqt2rPSZkAhbJ+T42V6ghbyW4O1A5YjsDNpN3U7JgtYP1GHV0JVk5vpvkQrKod
TKGrEH0XvrboAiqx63vk2PaouviWjT7dfpW96Kh1261b9cRYdU4GWEpol/9lAu5S21nkRF4NpqX1
UIaT+9KAVipwDgvtgc5A5Cj5Pe+HNhVKYEfCzC4W4FZifESCFjxpq6Nr1zhbjH7VA1SQ+NwsKk8W
o+G10A16E/fUCekd6XH0aO9T71D7X/jhoSUG+kHos5jgQhvc9BFV6Vtd+2epjMob86mL4xDiu5UF
yAWytnj0kv+UIP9fWvWPFEajE10J4qLAhg423Ga72McP1CyC5WD/X4UhF4fHPqmw9dJYgJEC2Raa
1OyfAqenryeOTybqfxdpYTYUuHTBOQc+Y+b9zJQM2Z1J+tdtTdBGMKM5JHRxeMse98H0eGzdd702
uIygywO3FmQyZ5YPBuhcB0ECgmj6GR35RWmXT7SQXm2EyY1L4pfbkxdtT4jyhIXG81nvaSzeUmB0
UCFExpFJOHZTYFl5GclbCzfDhIZSgoUYjw28dE7y5+7DfSmL2dyqM8Ws1UGbOS0QLm8tewR6AUhe
fhBC7xl7ES4lMS6JHOdjoyZYFeh6vOa9fzKATwgw17L9qd+LXeVhFglWOHGyJ3fdr0u5TPADO5NU
XY8V1k7wcNr18Em1NSYS/xigClC+RdICKvBf2DcQjtFuXB1coayRD4JASmutk/HOAZmxP61CIEOU
xTwScc0LXu8ZmEtZzAlK+qmNq7mFtvi0Ehl/N8t+wasP3nsxL4Uwh9draI9KKyyI3nlqOuHWLzQ4
eL9vHE8Mc1Za3QxBeDrvW4rEd78aHJkEru7+LuZuauNyOYwXWU+lbORFL6Oq2u+bB2UduiekifqF
+hpzGDN5S2I8yFYeZGPOBioK/j9mG2K83Aht550Qd02M4xjjjTM1IDfwplJ/P3SpWR4x+EfaVv9N
Ju9y/5g3Nc2F6iSFWFTtjM6wi90Iuf3Ih/P2PyoEY4lPxdygrQmLAjHahiaEqN3HonhmkJ7CjXG6
uLDM+3kCLQV4PrCgbkXftNRX36cdDVJbFKk7hE3zaWF9cbTwTqIa8Jd/WwmW6FTpA6ltIgil9U4R
iZncnleTU6Ox53dJ9/xu4E4xHAycBCCCM5nzMvK5izJ1klGjG3apDyTBRnE+W5TggVAMyPszLppb
PT6GzsMDb2vv2Kcr2cwRNgJmYYraLG/Xb+VBdtM1+BwAMAX0Etgp8AYlbu5lC97eUkvBHOiVVOZA
W6NSSnnEitG/Y8sp4owA59hs8sO40+FkKk+/b/G9HNulQDbT07RmL2vo/9saZCs54br09suDW+6a
w7P/xdnTOzblShZj8pPZxEzVBIvrXBWZrBgp0oSgP5xz+e75QVdyGKtvjWPcqjXW9FaR8o9oC6jJ
z8vlN8Xl//kjeyfnTD0SAP7L2c07LhCmDoAZDG0wgPmxfLAxEDESer/ofRwRoQHIuC3X7Y7Wr7mw
A/WOqlzKYiy01qRKIZVUln3Oj6IZIAGKqMW0uX6BaqVjCfwIiFpjVj9BLIH2W7TFgn6deem6vEtz
KVHlrbroEf6i7oaM1PKYIs6TPSToHBHvHmdT793ES5l0Iy7qvVqqFirMgLyV9sFDfuyAYxVdxXnq
ybnr+CUDuXa7U9zB5wi+p6+XghnzE2CEKFpxJRk45WCVrj9SN3TFLbV3PcEIOGdwIn/cRQOgA1xN
4i2aMT+93IkYiKbI52aHdIdGGowUEXbg2cJE0ZGOFNQ9BYPxcH14JoEnmrFBqlTKRWtQy/ex/VAc
2ii1WByQaB4Xj2jZ5xn5e3fmYpfPt/nieEHxdVLLArs82foC5GwV2f/NnCVanWFsdVj6msZn64F8
/a+bfC4EXIiOWsXoJUwbQzvLhKKbQObl/mlxoFH1+8nRkAx84IWhHJ06J34vRKq1bIyohVELAQZs
kqAhsEP2lueR3rQgIrKWwSJJgaqUPtVkbK1RC3F1KjSqP9mJJOiw3nv7mHyDk6B2dYk2eP5wrgs1
qze24UIkY3aVVlKSOMRuovCGWvlpVSFt0K7qo+6XNrdCcs/8XS6QsUSjNLVdVGGBUYQMp7d9Cs9X
Q34TP7WV4PBa2+4+lJfyGHNr9WB+PAX/pyuqDd5t92RjN6l+ZiBv/enAuPv7jt69iADaWhKmlAFE
zdgfAQF11Qq6vC3eQowx753yFQjHSnF1Hs/kXa28kMRYm7Q7DZZSQZIikRwtMxoi3BjG/LP7inlE
THefkAtZjHkR9bqu5cKUtzHajjfHoUQz0/+0b6yD2jThrOoxVlN29iiTKSXql2nROfAlz4RwNo7t
59TiMNOMyKDRS5yTZoshXOVElNCefJl3SOfH9eaCgfYCjcvobgdj9/VDqDdDYeVmomybCtVIvSJ5
aFcxET0Tf5Ao3A+vPBW8l2jHXAZLFA10pYH8hrlmmjhkpZRGynaY3NwfYI9VPLvNZwWORBkxmvWH
J/LulqoWJpZQ2kI02l2vskmqWu2SVNlalWNmRFSdQiPx1/SUPI+8aQT3ok8w66MvAl1k4HRl2aVO
cWOCLqtUtt1PeMz93hd2ym58SZ9STzU43uHdhf1bFuDf1wsb+m7WBqvAVqJ78kSkJ10h4VP4dXL+
U1rVs/G/kMQYfyEE9b4xQJJp2hrIxz7Hn7Iimez9fs/u5agudg8A/esVpWqtyymVIxBxG/+F/6nj
juWoSKaHya+fmw9jOYBQ/vl3ubyNZBzCCORCZZBB7KkmQQ14vmegCn5IjvVKOPxvopgrJ8YWGg8T
6IfwmB5T5MOCgpyewF18cv83QdRqXvgFgQAy0LA9nddkvkivgUDimAgPUmhLvNTbnZI3HRlJQb6U
YxJESdfCFACAWrB3ok/YnRaTnbsElTon8cJF6EqO4DaO6aA4SepFDpce/Z4L3QPRpfcsfZkcDqM7
Rg1MjTAwGAKNDlcw7lx/i2r0oZ41RrYTF9pnt5jBT5C4Y+Er29m1NLvDEKzSnXh38Y5/BFtG+5Lo
vElYVGa/jSYtBzPSy138PnvF4UOwh4OK9kjXxIrlNfzq7NlweKd8J6NxLZZ5aNsxbFVQK5c7wRdt
BT1D6bO8jBfj2nLTzG4TeEwzcl8RusdpSyoIpQFvMd3Tq9pwrNEdiMn1pzB2dp7KcBJL7ECynDGL
AbPZ8PYD89Db4pu1rTaJ/+MXtnAwMVX6d12/k71HLwXY1ND7gkraDbplVsQcSLe42oGsHTVM0Pih
3TTcy5zy0j09v5TDJjdCXcGcswRyei97ap9m5AMkkuwFt3J6kP8ILhR+GwGvH4Cb430i4WPkmn7u
FYvuI3y0lrzWrbN3f/2Cg60L6o5mZhPt1SyZloWJ0FJdtZhpu8SkBtBRp77oqq62HgnoVXR/drNj
aT8PwGk/Z1x6hjv2+lo841Cq2pDXXQ3x8qp4Et5iYO0FlEmdBWCmGwDDE3L6w8n53IEiQKZMO9oN
imNSGAuqhVpltulY7SxfXiWfU0WCP7pTuw3Ys4K1/hE6+QdHvegybnb5QiRztwGbUeNTM1W7aKl9
Km9Y7gu4GT6KdbycYmKtkiMtvgHlwYucbzOjlIyNkuuDJBAECexaiyYyUzgwO3CkoT/dO2SImle8
/tm7tgsXhyoQBjFjYMC1ycwwK1dQJkxGRgV+AeS4J7iABEWYNLJRUA7u1soX5Rf9SXgdcveMNUpD
/5Z8vtgXr1SdFxOm1EOyhl7dGjG6dszW6n623y2nWxuc/bw5R00BeRIuCoaNoBglMuoqxWqaqMNU
76YXFXOB7fpQqW5ncbyYWykoWQIlDAiBhpqXwXgTZSHqTdKVYEz30K6kFCREbIeacMSRcxPNwRRd
ymGUA3QlWqO2kGNOsPyiayaLJF/0MzF5Lap3JOFpR98t5Ti65QFqqjCcAS/sd4Xj0Yx1QlTOq33j
gYEP8FIC82h3emUlkQYJ8GS9ChQc8dL0Hnh+yi0QExZSxPxIqgCYp8t65z1QmGKZ9xMuciET5S09
Jk/dC3g/D42dg8cnI+EhPpgo682YLSKTL27F7c5WIjDAZB3M8kYcxCZ0h7bQxbap592EuQEj2GzK
Rwr5GQG5K9xpPZH4gERKspgff7dhVBmuTBhWfimXUZY4j7tCFKp59+YcOAm325iH+W3GPKpygj7p
Gr9tEXXx0a9bZBQ1+yEFv+Pvi7ihEAHx/NUqmAs81YaA0VmQNNkf+SIBgtBcqsvCnxfNW+O8N/4E
FiR9h+cWDCOoc7sn//cvuH190FtzHs6G9gDKiseYSkEtqkHPE2039gtjNWx2oDMkz++7xy/nd0kG
3bXrEwNrgEY7ozUE58i9XRtlo1R0Ix0Uddc+pSNxgYs+WvbmGBLvr0W8z0VMkEZe4q/GTnBs192s
Xt1v8r55f37s1iAq+YrIyn90F5s/vv/g+29PPw+PoMZw1k64e1ujVWf9MPHO51a7r7+Z0bIwEMuy
HQ11t347gSgLkQCaAmbnRORFBlrEiqDu5Y7EBJr9EBK5XTUbqInhaNx893nqEbt9GPOIBmRJAmsi
m9uYrLAAYUSm77zlUrCXYEz81h2VfBquYX8HzvchBiUEiNNAU0AefWOZvb2AIo5Mxy9edHl2wn77
FEZrGz2MpsLAp+RkWuXk7c0iH/sP9OOQevP24T0tTec7t0FJASjw4XN4K8CmUBLYWaBHvXdKPZN6
D+uT261fOu6gj3NLAfN1uFZ0zIeqwCSxWYSuDKJOykV9N3o5QdXOIC/J4gUAYZd2DSE9aO9D8m24
i+Ph8OdgOkcyeQXZAD7t2AMy6f4Pn+nmHKTdfBTYcOlcZNAYGcyWtYpYdzFohHbNaloBg9ehi6TF
92lg+O1AFFC/rUGdsnpTQFcEVXv6PqEoh4/H5ByCGOBkH7+XYB1MlzoisNhWkfs37CACFEwF7U26
TF4wz4y89nbjEZGgYvjAtVW3bgD4DEBTIdGxgXRk6/X9DTNTq6s4N3ZvNH1dQ/1fYqTlM3SUIQhG
nSsDuhGoGNAtmcCIv8mAhINdws8193dLotKUGruZGCsJon8ESHAomc2sh65shEQxdp3deyP+aLCO
EwjtcC8RNAD5fyyWo4MxqTjwPU57JCn4t3qXMhxl5BAuvkOXbGK7kUkENObq4aGzLc4YM4Xas5uv
BI0dHbOOXCSb+4nmrMym3DLgAhgkW6ZgcpE8WkUBv0zoSw4tNvTkMyOb07JExZ7i7Ab4/JodEXwP
Z89u30sw9CpgjgT3PaIrds/AqoWBKgW+psa+nMgbclCOAfXLiUJwYEhyWIi2dBtfdQw2ofv9aZLP
T0qfVGHjwEUtflINm8Bw/JA6BWh+0FTBK9nehn+Yfoj5YSJGOmKMHt6jax0D7KoM9PBk4u6CTBjE
qJE9+gJGA43kYJLXAl9A2znAnbdDMOrwGmpuuIDQaQpuG1EFJwv6TdFCey1fF3rMK24Sc1fSiX3L
ZCmCfqYBGWII7jgBJu3JwuZFMjbvRGbUdz9CzHPRNweMa6WAi+f3gOTLzTNqcZkNenDcRWTgwCv1
/PX7ecr3biPl50SoIZomeDKuv3SohwKvk67taPHVRDEdc4b88qB4SE+Rvyra7HXUz5BEJU+UMrgn
T409G47YugWv3fiOv0TpejDiE7PAkaNiCV8GJbHaXDwZu+ytFZ2POSRKgNAVkM5j+JL9/X3lt0Br
3HmT8mgiJQ1eb9YO0QFtedcGxm77phFnhhGVFyDnMsjb3+1H4nycoNVv+M+QwFza9Gap+LPQM7t/
5nwKNXnXVxxrRhsS2vPQfnXDGqRrZVvHRWPt0Ox1fIpsCYb607B1ZAcFm3JoIl3uhuTvTPBXnMKi
PjrTmrKrFah/2KnJiaBuXSx8D4CJ6LiT6eBERn3jOtKkpBas3TS6GqYX5Iso4gM+b4J4EChfSGFh
rOo8qelcQsoc2AFmCqqLULHT508D5B/dYTI4i7rjJEOeaQBWDrE00rlWdc1IxEya8mCXEuFRhJ2K
noDdxbV8Qnzd4mwNsJHBjBqrXQ+/9fczvg3kLNQ+QOiDRjscssXcswArPaV1HcAioMOrxJ6SebID
CR1tWsdxxulvseqEgbb4B1x4YNhhZGE8X4FR7kmwyyJM5XV41NO3CU0YNJhWoK2R1cYFYn5fNoeq
0UVJ2CUbmtQd0UYtEMlvUCSz0Uu9MJexK+SuPHiFXfk843qbXIN4bCNSFnTwLBIX1+eYx4Ec1mVp
7XqnAt13A9sUE8Mt3T/PJTxC0ec9erclacDZUcjBiweWLQCOGEcBhbkm7JQs2uc/KtgihX22NFe5
m27HI8gig8cQnirqMdyyz83Tj1wMTeohoUFDHTZlX0xT1WYT5J5c0Nj6wwOm7C6jZqcsdN5AJ+vG
GaKyDBlDo6CoiA+YNYaCZmJwSR/t129/Qdrt7vcSATXilwecmgfjCFQDObpHBFbkeEwc7xs4gBO8
pMh5+nYPT39B7/vdAhmwwYu62tl/du5htneR+/Xz8GItH9aT7RtwUVdwkP/4jw9fCC0e7McH2105
v9+0mxeNWQhjvLJTiaQwXUi4Uw8YLOeDQ5OXn7vxgs4yLIyKBjEtSD/YG1AVep8KdbQXV5JTvHNS
uTfmF5cHWRgoN7r6kShjvBf9hJGGUmBC3Y7kQMExv2/QeYb5lX2gv48gQlQxGBdVbqoKF8nFARnk
TAqsaD9/4mkhT6bz9LEHX0oKiBmYAqmf25N29br54462+2XaK/LuK+Pi98+4rXgDcKrCGgLghgwr
6KuuPyOdDUNorS7bDxOpJniQKsZg7UCmnQAT1LzK3L6NGxIckITLMB1YNXBQmOTBvACSVAt9Z4b5
HggC02kDgJIVu8XbTpvZHr++fvL9wKWiZvUR+RBMi1RojR0Exto51Xux29I8dXpoBO0WDMYBWIsw
DJvk+vL3zaQKd3mkSD8qIDoDWxyGpcCVoCp1KaQL+z6dkxBMFuQ/RVKhawjvFnAQZ5Z1xMPXvz2V
amqEpRHuyo08u9sRoOd8oT2buO0S542+se0WSjYYeY2pckjuo17K2Hahjtvc6M0UiSzLO60wOWJZ
faM7mZIPw23G+EspWlXcIiXrgFGxQFniKiOxBLVksldGJp+mXEsz6hoQ0S2c/fGzBDE5KlScAOom
1XoWhRkyOsjbIZMNoKJAnTtNP2W7YlnRNndHkBA4oX30WOyjvfwn3A6H1p2Bx4hJimxHMdpVzrEA
Eut60Y+Ac4d2XOglqsHMRWjEOp4SPQegE+BnBVXR/C2XSY72yi/0oIRcJk7W+4E8VOPO03xBVAeg
1bUK5acsMvWqOu3i3Hm13J5GrEh17Z5f3Qm5iZcORVidt0j29YRQOHmIJQzqc90iakohUnLwr+yK
zCt6jGewwBvpnBofcxVyRwITIG9fWcP9/0j7rt3YlWTZLyJAb15p23tJS3ohJC2J3nt+/YnSXMwR
i32aWLjYmMEGNqDsKlZlpYmMgAwJcj6yPlAj4SmlHHeltSDjK1gIwkJ22TvX4bkMjLJb6LbO8iRi
BlktEiWklgLYWKa7yWEqDEwfXH4od1H03YBIH9LS0WcF2WDQBTwtZCc/DmrqW5AegSZARuisQuuI
MhdJsZu5vlIcolKXFUwdZ3r8KQV66uvrrNPdRg8qc1zSypm5TQx+4olC/5YHNzYy6eki+SCGaGYC
q8kgo+ABgqgOyxPMhWiBfsmxlxyIWkU84oRinuZ/CFrFxWx6WB604VmKV8Gnu9SOumcBrgUa3fhW
RC5huhCZSVxoNbTlQXVaCIEflfbjX30/KXNANA8a4Cq0PikDAMblXSVw5WGsnSx3BOH18d+/c6rR
hYJYOo4bzgHNnlUpSihkRdwcAn0ETW9wiLP3ha9AmYA6CIo1aPsAbgetb0Q90z3qhaYPlLEc9x1v
D+B+8vdt+bb0jtH35scKqgqcRliHeehqT63EYlP2lTKO+5Q3hRf3JpoJKt28qepGuKQKTB1f2EL6
hVKZjPoTbg/9kAWQNUv8eJD3YWB1SOMPB354yXLrnz4NsYJvL4HgGNymeDKpfVNEMU0alFv3nAYS
h17ZKxvVXyhAUuf3PzYQjBKiEJj6CeN+hRZF3kpJX4vy3gcCUmONXmp1b1wIean45f8ZQU8HMBWU
Qmi965yTGd9LJHkvwzOPq8UXjz5gHE4XC8ktvAScQvoe008vSJ4cxaCB2Qv+ux8/Mb4hBb7x+GNQ
jxyU8JCYQi0Cb84PLIF65EDHGWkFhpkOQWnL3KYCxivoNmHqpFbGLjxu9PHi0OHGGwNbqFyRJH+6
nqrMWCnE63Bo3osIwC3d3faivpRqz1ZEWaF2LRCTBDhzWGHPrNGemqc2hFiZ9lVwC1tHnzF6OeR4
/DpjXM/XYjLCkJDpouk/x1+PPw0NUEKvSyTQU+TS2C98Kepl1nrfjXI2GlAzGKz8VS30Hvgz5K+i
3oh6JIMmBGT0r2gRvpQOs4nfQIVZO4HtQ9Prq//Kz/mG1Kof/6ofgtZfLyv5VSBdQtcbTlWUJZrA
VWKSJmD5Ds3nP/tAt/doZulvqJwj705+ekyghBlIjo3CimetI/CX41903/74ILx1HCkoW6fLy+6W
/YG+QGuR0rGP4joPRGFm51CgQUVEDzAke4aCBYPZqKulX5zdbvN93gK48vf78Yp+QEaPVkSdmFJT
ewWctCOaFRlKBttta/PgKAkxE6zZQG1v61V41Cx3J5vaW7WrHUkygmN9NlYd8Dto868EfcG10Fkf
2WXMd/PwKnjeEU9Qh8utVTZypYyFGHGG9ji6ORqgWAE6OC9P6CKy+kG8LGzDzN1QJsl5/3Wek0Bs
x06DSVF4lQ3COUloaBLjhn5Job8F+HQgl/ojOMn6YHyrB2HtA4QoWw0Z7LK5GGT4Og+OZfu1qxcO
HR37Ay2F9BfCSMAzoX8Itu/pbytGEA41Y4S7htGqZ/e7PPZIt02fdwoVusKPd2K2ETAm4GQjvSd9
EJb8918bIXdeCAB64B4U3ow0EyXCxN+qS0j2u2sCGgDPOiqTaOVRn7hEWNHFCsyM6Muex1UNAYME
/ElolsWGd328JhrrQHYQnp4Ac5ByK0C1ThdVh7EYYV6WObhP5Ym7iZytAj/7hX7FMNgb+SK1Fgek
irSwl3QZEtEtEdoDIxwEFCA4SG8mq3adUuV8dpSuCmFsys2aVNz6b8HoccvXGSQcbG4pYyX1ssmV
hlWUP5HBKRgbFejJC47xJRkUt/mRh8roc1gbnKKXhZFCVnHpbM7eG+IKQcMGGjoE5TPC/RgRYOjG
Sn6MvvN1foqgg2oW4Dm6+YsM7cQRUatCSI7wDI8nCPboHCrKvLb2IqyqgnQNNJwKI0d3cBfo8l/3
lg56pq5DdAOWwMB3NhMdLrRV8A1BgU9vJgYs2Rjlt/woAQB+i8W1ADbBaBWCXaOxHx/T2ZsKnDdq
GcgGEfcgT6TuhMdkEE3klAq6jKH6FHe7fKlmPAtCMGMLnwqKezgSdIVpT9K7/eiHXH0svr1zJR4U
335qwTf5eB0zF0KsILDCnpG3ks6fuqzqNSYR66PoCKZyaXbh02MD81M3NUAVjBHLaeAAgQEe3WsZ
zTcZ6jyQDF34HnQejeuLYgRSAUB0oasLYUTKbQys3Ike3xz9NWpp6/aT3ZQ3z6k3EShO3D+t83hZ
c6dI2aMeITZxGVBic80RUsJrb8PfxHVuCZa0rruFT3R3aQCOQjsCdS1gO6ilNaMSd34lNsfcFtAv
NGtVz8Gum9kN8LGxGWDCAWCP12r1eIk/urXTWww4qQyfpOGZgagXZTdpiiGIGGypsAreKgyh//3w
0Q2yoNMsYmoL7n/brmI4SczG/OE9vVrlX9kHSmoyXmPIsqo6tOzDr2DJkd3fEAUJAeSxf6Au02/N
jaOmZAI2JMRILdgF9N4H1OWT7+2mRX07WvMLIcedWwKRlP81SP77r4c2EBouDWQYHDbxGqgHoxMW
np+5BVSBUUuDQLWqEdDr1AIXpZKvSON4jOsNygxJvucgremajz/pLEmHoiyZRUOKpigoPMv0QrI2
aXKlZI8paDcNDRMyDbR0eTPd1Pv0bYlx7id7nZ4gNLtY1GFBeoFC/Q/a8Ne+aWrNK5AqZY78GfV5
5o9U62u3NrxbugGz656xHy+PbkIThTcRFPHw/BC0QfBF7WJV135cVVxw6oBNbleaFYMwhzMFtPpj
0FYxCPEZw+5wNl/5z+TUcIaUGt3S2zDPh4DAQlGCzEhISNpZKlcdhqBX0izLTi3MRk/lVfqIzhAP
wrAGkabNHNlIdpnNbhNQrw47zK5YsTOe2At/GZzaltZLxZnZa0Vgv3hJIGb6U2wi7/Xv71AVwK9m
I5AnIKTBh3hbvpO0n8c7SFJlUIWh8A5FR8pZFGOCrjH480+DaIfH4Il/lW/Bvt24u/QbuoobQOWA
goMy2Dr2NuFiu4u8hr9PGhqFmCIAQR7J+iB6Q5lHhUJhpCQUTvJGNlLwKJ5KUNoGdrHgFGdHmhgi
pDEQGcd8InA9060UtA7MeUIqnATkGolVoEUZ2p/Cxt1Cn/P6+DyTHz1ZFDnDqN6hrgmlALS6prbU
ImQ6RlP989FaWMbSX+anf5llNMhvogl6BrTAWEoJ6dOGahb6gPBlYCQFzoVuBNa+qvmhlmTn3PQq
QHF5Wc9Kg42QTrNrQKZzPWt0HxOPerOwYfcs47lCrQ4i8KRVN11Wq455PDJJfu5tgNuXmOFmZwzr
ghryz+QIQg2amI6LvSqLej4/c3+ibQzIkgpuuBDLePzV6cAPkdhP0RGVFBwx/G+6CCCnupwTkuIs
y9ux3PScI2pOqBjC0tjwfLdwXQjOFQkryXgoQ77YNLnENeW5/COY4qm5PV7H/IzhzxMeGTSGiVQT
5QWLxlO5oenx501RX9ijez+dTGJJKDuCJJDmhfBdWc16r6nOQayP6Ja0sa/748IHnxnBY4xEnhdJ
4R+9Xyp01Qq1ivzWzc8QoI/+luMNcc0/bhHq8RhuQWiBNgycM+WXs5SR2jqQi3PPmxiVLQrz8d+n
wUTo7pABdORhEAKDuADtrdiRzXgmlcszD9GbmDGhhyjaA6ZgW+C+M8DdSh1ydo5wVZfl42ffnzQb
QLBDFIxBe/UTQf96dHKvwvkI/OoscWb2VjxlT8NTeHSB0FSAfBj+8KiYtevHC6bDKGwjUj9SpkA6
I2MYd3p3xCDmRTeu+nP/GaATispQY3JLAz13jKDWJcPPkMlPZBtTIxKG3zMIUkrnvnHSZttW0ILu
1PPjlcwPH9pBv4xQRwOl1iSIShiRE4fvV4F/aaOF8ac760DhCHQIxN+Q5I9aRx2ole8V8rnkd4Oy
U5JtB0oyYeGTkFsyecRwrBETACdMcFZQiptaSYfIAwd3hoWItuS+CyjWsc2qazZhvRD+zRwnLMF3
4qKikKKBdX1qSas4QYnkRD5zerRHvQiJyBIhzfxMQ50DWREiABDTzNSNxSAd5Dxw5XMXWU7cWY+/
+fyDTP869SpLrsRwcoy/7pFilxMZ8ejET/9uA10ahGvI7FC4pZxaMPSewhWFci59S2qNAXhkbh80
C0drfnrx1xVk4YjHCSSU+uiD7GZRNfQ4WrLjIwq7Lt6POx8bAR/eABmwOoAByF7+9i5V04pNnWjn
vVfbLrtqS0NlzDg2/3m7gOMgYTw6QghpqLse93nrjrWqnLvM8thtkxhaa8WM8/9nhYpbRo7tQiBa
lDMH4vbxkoPW0TXybOF+zEJ0RP+QPCegDYI1oB/NKimlpOtq7Vw2Bh/r5Rqm3Moakdm/LTZP7xkD
+JtQxSEgR2g+/T5xmcla23LauQ30QDH8wjqEG6Cauqu31OmZZbUYqSKKsP+1RX7Lr7MwRGrpDSWr
nTkw527GD67WtUuwhrSExUSWuqSxe+dwo2qFRBqFYpQANepr5WINniG2dM8lpv5Rm0Y/Sbk9PhB3
TjcaVrg5ADUA3UBDetzQ97I2Y9xz11taZbnwNpX37i2V9u+sBFEB0uWfKAdfarpxbqoCAJsr7rke
QfcT6T7jLdI/zZcCxBmQDTIGk7GiGdwdvMPoiKTuWUl1CZ0QU3I0p+//+Z4qyLchtQG3g8zsp2T0
6whIqSJ7CN2Zc4fx/PLFbRy1MqSlNHP+lsEKaoyAARI0BQ2Obpi65Eov8i5ecwlix1G6pzAzh2sm
L4Ses24ElFsxwAXcIaBGhAWScqBy4nsIoGrv8hxgogccC7rcmcm52QaK7kcop+NGGaVr7IykWLB9
54OR1FYkfGuIQX5u26+tLPhY9d229S4orbnoLlZODebAxumHBa83P31YI8bDUPTCnuJfpqdvZHhO
ZWTBu8TlMc8ttXH87vXxPaJfVOApWVQICY04ElJIOE9NuNqQMtGQepea2eAS9azVZ04kLSyEXJPf
IQ6QQShEkucIXThkn9RbVAYuZMICN7pk5/SyxLZB7xL+OGlqKKjWcSpBq0+XEPAj12pgYb+Uf4rm
yO3FpV8/3yN4GjhQzBYjOkN9eWqg5sSExz5lF9UJjeY5xvzRQjRAvwXkICPKRElOI3eTDjSLokgy
fP/y0j0PlQ42rLE1xUbPfD2MLL9YSKpoEChaPz+jC0jeCGYLRZrpgqpGQ5YuDfVFAto0c3o0xQUi
5bhhrXwNQiJe7xpH3l6zDzDQSWtTWcD0zGpE5AfIBGROyjdzUJpbtqGbR0JzGQzOFt9V1PsySDDm
z8BDH9LFbhvtleCTgE0mSlYQriL/N11vxCUi5w9NcBUwbPetHFvzA2v+DozuNQMJETSm9NiCoEeo
9yd3CUk4e3x/rKPbDbg7rjJCyql1XujTdvBhvf3To6kOtljNCjK9/c71/Glxa8m3m1w1stZf1ii/
yARxyrdsHVyhcATJbgZjXJAdNbjGxGCTaj32HjRgGm6eWENGgWaeDBwQdZIEV0sar2uDa6Xn62jr
nZFTbpoQWBDWLPfdirnVppQvnN9ZBxxWCVEIpqhwWZBkUmuMBJ/3htQPr9l3lxs+5kBTU3394v9y
mFrTeU2XV9USuHZ+Zn+MAkuPpByOQKKcMZeOGCWADPV1FIzkOzskGE/snHEtG3m0TlpDXagSznwC
safAbQK6j/STDkYTRNyVxsKebIyr0Ad4RNajVB9e/j7+hnNvQBmiFla4gKfyHAwFz8N3flW26lfy
3nh6Z8VHLiGjvcLmdcdjUrQ30guB+D7+Afd39tdKqUy+YsU+HOoYnxPTsJeh10GdZ7M21K5utaOs
zQVz5HRQN2SysdR9TDt0kdoe5kDdLBpv/NdJPKIziRldZ6edzPBriaj6/pcE2AWASDzjdKxaiaVa
YsYyvLLJlkf1vU/W4DR+8k7sUmX0/9jK/5qi67uZqPlq3sGUpj3xihXtWgwaC3piqi/hxv9a2Eny
YWY7icgEM5pgw4Bq+tSzdbEYRynfh1fxKXuLr9G52CdOb3U38cU/R1dmqa50z5UCE4jiBYrLeI/p
l9gLZEgjsFhelVojGq3Mu2LkEEfr9+1+iTXj/zAmgyMAtTJ4b+pYekJUJZ3aYi/jHaIvb89dFEMa
dBkYLtEMrsNSi/7OM4UYBrkA5k/QoGOp7RzdXmw7Xg6vg6P5ZoJJ3/M1XkLvkz9CfzMBOB4ZxRmw
zUpU2jl2EWCd3RBc3ei58b+T24GR9Q1b697wlwGp1Md54ZDMoie4F8JBKKJGAI/Gk9vxK1oOOUbJ
GU4LrujLfzLXrDcxg3RKUJJeFWb0V4DocmusxtOC2Tvv4G+zdKEz6vORHQuYbYwYdBRH7024sPb4
xr4wS+N4994jDD/9VMBxUJCUTpeoDUkcFLwQwVZhfYwgDf+ClJL+6Rmg9zOiJQdGwhXqE6JgiOQK
MTtxJ1Q03cldXg1MkFyBrOD01GwZQ/8S3sen5pr4+sI+3jNGcKs/MF/U9ahbEDaJgmQexsp1e02c
ptDb53hjJMdwUyy8eMTx0uvCQ4dqP2rhqPpTpuQ8lTvAFpNragfnbImPeFbqR9RA3tH//nnK7yte
MAypWyTXYDCUzAxLJ4xuYawP2/Sr+ECs3X6NIb4X+zKs0if10IHj3lvYznuPLcIkDM38zJjNqK76
wi1KVe2TKwjuL6IFmqTxo3ACIDGVc2s9aU5tsB8aEoxsVW2bhQ2e9d3JFhA4JNJlVIOA9JoeVKkS
QMrMjsk1R9u/w6BZEOmxDWyT4Q4Yu2zM6MRsBOt1XR+lXX9z0kt7APP9SvpGEq+Ll+Dj8emiOXhI
/Dj5QZQ38tG7qtQMP0jS+U31ntsfRGgg/AvZYkCUIGgvQQyyM9yvYnXOtsCx6OWWuXxWkEf1HO1J
RZsmWNcrbx/rr4JVOxirykdM0je3cFGM8CeYpc/n792jrnmdFbXHt/ixMcL4WE/OgWzE19pgTP7F
4i6S1azcA/vSrGtj9Xif5hEEUf/FlAVKnIghNOq75UKUtkWZ11f1CYbb9SdStPI5WVSDuxM/YMoK
fBQyGSBDZZoy1HmlGBccDAHg/TRiujraoVSkjxsMLJj9go+ev3dTY9THD+o0A+g+ra+DMYBh7V17
qwcwlD0/3rt5uDe1Qn21RCuxTBdWetu/+c9LsNi50wI1Do4pWh1kAJbKgP71p07/Fp2nsgkP3hhx
uMpn4QMkSS+P//ydiGb690ls8Osplnnfc5kAf5/3jegt2vrXtVbpEbgDnhKwMi21z+/ZQ6sRZQa0
zmTSI5jaK8oi9BQv467cNYZ4Yghhi1HRw+fi1h3Fj8VwdP6lMSWG8hKq98gOkaNNzSlZj5wpbbir
rBr801qEJQKK3vHQUIsRHxrsZWFDyYZNPcLEIh0A84w/hF1Zc1f2XL2nZuFc3L/l6jM8FJHhLhmb
v8SkbUv6UqhGofhIlv/r6/GeH9aEF+OaPId/i0rvb9Kh+5Oc2B1qJksl/DuegFjD0Dha5BoONmXN
KyKRUQKGu+avfa2jYdDqo7FpnfQMcv1Ob18fb+VPGDjZSlJDALID6S7hkaVrnRjwFKqocKtbvlY+
kq/AajFsklgjdNbqLXsqLQHGq1Vp13a3anallVy7bW2OR/YwrELr8a+ZxwrUr6FCESYTI0YNtOrG
Q3ewsCqMnXpgvwkB1CC8zZ9fAxg3vj1zwc/PgJsKkLkoZmJaGPNCcw4iJuyBgSx49WoyK3v9EYCX
D5tvGPJ2wRLNPwQMwNQSdVliXqolroSlwcl35To1e/0rBeB9BAGraNQY/LE5jPrU4In2V60VOKop
gyycswLT3ySA5nn2eFrKlGl6wNmvok5dJgkNKYWoiKQHSIWGf9VNuk6hakIYnYUtBxLcGLCMLx3M
GqAv7/APC4UcxuFtxYEEhB47EQaP4oWK/+z9pTaLirjHWGBRi8FmdQagGoBnEAovMs+0cOxmLyJl
h3p+uSrTsiz8sZM9E44gEt6D6eTz5Z0QcFU7F2Cqv4+NzsMaYhRTCEgpfgasqZOgsUyXSKmkXkeb
yLMKK2k1rgKD24SHASOqJZjxjiDEMzfYV+ex7Tv7Co8N3TcUohGP0hoQndDKfhnmDEJyPSuMntU9
1O9yHWUnzMizS908fuavITQBcQt0dhFFEUqAqQtVoyjLw8gLbzUo7Jr9h7gZjG/IZx0TjGN5wBNg
ho01awc1BQyvLWEjZpB4IIoxyUK4AAD3RZ+Z/LxfHlwVa7buhTi8yU9Q9gAbeb6qbKNZeOZ5ckkm
rpQyQzmvjivCMkSl8pboriOBR2wAj5pvIDHl1yXiZlH3Dw2Y4QKwHgo6oS3yQPX5+Mvys7Sf+hHU
VsfAiChVgB+R//FWDHgtoKiNBCMzULfBkGUPfh5MpEEVXc8dVcfxjg3pCMF74/Hv+Ikx6M0AIwEq
VFDXIdju6Z4XTRNknVuFt+o9slBSsTUw3rng2ufBiafYiYVfZecgeewhrPhxqUFaC7FgI3CynWSU
0MOExOKrrDdrcOA5rIP3wPhGVg8xWGT20HvriT74Ih75Z4hr9rNVdIVIExUXk/rZfhi2ZcSL4a21
BZDYrzFqSQiMziMGGnlQIAwGC3HwfF04kHM4Xxq7swEiXbO2AJoX/T0BYL3v9WtgMqdFAq75pwWK
jJVlPEVg0MF01nRLe77P5JKNoltva0fhtbCS7/wUmjwmRBWnXpUW2ENAUrqQLcw6vkAU/DILyOTU
bAcMvZcNMFvvGkc8Z2dIX9qaNW4aFIvzjWLi2x75j8fnZzbjAauIJVnE96T/J9PdGzZAYST32Pg2
7qrzH0KWC38cWKE9Ihm9OKfd7sX5On19uX+6Y3Rkcr1dCqOJ058eBRLyYS4BLTO0COnycZJoIZrE
RXpz31KbeeesaPG2zuMdrBLYMNR5EHlgm6lPOuRc4bZln96GjfjcvIG96s0nSsQr5jL8ra3u6r7g
SO0jCKLk5qI8OHFIsxWCQoDgbHmMJFN5T9kJdVL4QnrLofwpWuPWc144NOVSuAME7kuhDzkoj8xR
bpgbojaOMFWIUDNZJeeeMxKDXWuHciuvMY6wEsziSTpUdm2hHOME1/RJu7kWiN1eFCgvHpjX+GnJ
Xd4J/PABfm0B5bNZLQiZXCO/yUQTFgymhePbElTHeDOzXVBnPz7Wd84UXiAyPIcDRUaTp3eplxKt
F+UsvB0BbLYuvF4taHPNxp5xb35ZmN1Wqc8Snh9gQXzzCqN7jr4gzrmNPzrT2+vCaggtcR1gzPIJ
wI0lges7DgrrQk8dZS6SDFKeQkxToRGQfN6SRO/w9K3K8yIyeXZloFcAlCCsoJpHhh2oBy5tXKX2
Ei+7pbvum/mEsefimX9PNv4VjWVT2kSuPn6D4+jU3diFIzzLzv5jHMg+ghzjURyafr+27MpMHUIY
v4Gr/sU3/Ku8iy3mlDoBQAMLTQM6LCXWQNEKzT8U7IDjoB6jsNXGohHZDIdTle3iKUqMfkTdtFuo
T84CJNoQtayiq5MkL8bsJgBYY3jb7Cnecpv8oK6WnMCiKXJDfsVi8sjmKg/0943Zuvt8HR+hEbPz
LygbLmze3W+loj0Gfhm4b8BUppbALSJELsdlt24jWj7KzB/5i/YUEuGhkxQusmbMqi7YRBQIUGBG
YI2WtEhtYokkKycO9SYcUSzsLtVZPUY3fyt8B8elm3bnZExsUbtYj0zj+Uxc3KJtsKl1FxrbzcsS
uz/trOgFUc7Kl9UexAow4q/jk7Bij0BjL1you+tASQXzGIhbQU42/UaB20Z8lBfFbfzs3oWD/yGU
Ov/ivj/2urPqP1aCFgTKHKABIfVcyjHx4HjDMHBW3OI/aDdvL45t91sd79zB1V+M84rIJD82eWfv
fsADGO8Cny5GHaYLSzCN1XhsVdySiwee/2MNvPQS5mSWtaPiBugHGcICrxGIBikjjMRlsp/J1Y3w
F3+AaKP/8L7SypChASFidSw4QHJnpXQQHyjNM69vfL3RJZPkJkTB+ErY4x+ve5bq/fwmFeBTMhs+
rz0q4zD6qsrUSIJUEPklFxNTqanNbaE04KCSFa/kLaoFYMvX1gtujCeu/3eAQdum4pmmaDHOosE2
mGlfQKISQuKpXMub9ljZCM/tbP2e2Yn5zJqqHVtLXL+z/I82TzmcuM0FrvG85jba4IZwMO2PqJV1
8rUb60h4bAmIL8XoALDIL/yuP6SbpXrJHe+KcAa1SjJpiiYlrTwndaHsB03b3LzcCPJd5Vkys2VW
1Uu613ZLZ/yOxyPcaSo6SRipA8SLWnA1RErMxEmD90nS9+FV2q+gFb/6fnykfii56c/62wwVo2HK
XEmZEGYGJ9zxG+kqfXJb24aeunwqV+7Okd50B/y0rX5Za1b4bjHr8xmCTW/nBpWpaw71j+9/TbPJ
t/79m6irVyZVndZV3Nz4aFu1eyE3VrDigThSIzoQHThtvgdoaYQQsi8dg7+Y53iJNvMnO6A2BpQZ
yK4xzYiIks7MKq1q/VFuqtuft+MHakWMXq8LPT2BWD7QK+T7JOdHtsRAZMQDGw/5B7NVP1SvDGpp
h8PG2rD65j1ePQkWlMrgMSDR5qPWOCAF+M8/HVGpW58ff9N7V5UMQiOmAZaXnQVShVCwJU8Kvdrx
WdPzkwj9zCsEIJ9ks0NJUbAgqKEza9bkENMx62qbOsXKXwgR7rwLkPlA3gUQOOBsKIZNvbSch7wG
QHNzwzC2XUL2HNX9H1kFqBVgPgs61SVOkGdCy8xcUsSY5dU4QhPj1PPKi146Nr7f3MS9uGmvOZSx
LG8D7m6MCFv8H5T7e6ewhyXW01ndkbZL5ZwdqA89lXHrW2WVKKL4hPwClcdoJ6HWLiR4N1w9s1Po
NGg3RecXILcz0AZlnn6LtcT12kyAeWab75iDctAu/YtyUPa903xoJ3+/RGf2f3xlIj6GwB1wXuor
l2gey14fNje315Pn6JJffXtcaUb2CX572deBiWFehdu1slgPkC33sATXnEc5+NJk6g8OmdD5UM5C
E/JGCRW2vvU7UA2spEjHAO2TvLSzdH79s7O/zFABKDeWKSBGHASSvoVP5k/0hUb9TrwWxzRbqO7d
ia2nK6K2dBzSfAwEmBrBXfU2Yg/3MejKUK7esrt+r3V6/frYY9CqfEQCBb0Z/J9MxvWAJ5neVYUd
uaRIcG7A2FO+umv5NdlI0qYzIScM3gSo4yUvXqrLS9w9sxIBZZieqhQrliHKi/VNxFNe7mRH+6Nt
iz036Mx3YgenRZwReTYnbh0lUwxYgC2A0IggtJuuVByGsEikrj4XnelzKIxkKdRmYtcCqLC4Kn9R
bRsW3rP5Uw5efwBsETWAL0+bsz27nByE3thjJlbnlFXbGP5go1AL9RLZhMJY+9wuHFfyvaarJOpK
GEogREIYxqZWiZBdFYfKZ8/clQcjTufwnTGC7uObaxaOzj1LiI9Rx0NDFcU8KiwUk3jUgHkYzuo+
NkpQhT1fMskA8HSRn3F20QkmE5NsCMsJmINW8449VXVjjRvAmwgkETJO1df5bbYQ5975WDyuA246
Rn0QAIjUVQjLhuXqOhfOg5EKZiw7iZHFhuKUm6i0CteM/yzcvVlgjTOBYizIC9CTJkyd0xOZS0OG
ZlICiWZd3ZfoTOIfbuvbcocCXg9RKaMQESYsWJ35M8oqFV66hRQzApNFF/kN4mlf7klcR7tm576M
/3xAyPKggQC4hAiMK7U8MjFRowwL+cMYzQnIbPOdXoKYfpc6QKYtrIo4++m5nxqjVtX6UhqOIYzl
6jF57w6YbKsKM9ag0SttakBqU2fQzcVYnQTJU7MQJkLJCrOvCNTRipt+wpgplMJNQ++y/Rgu4R9J
3oyO1FvZOvgUoWyaw+jjhc4yYILWBy8qxpGB3Z9xbyrt0LUcG6YX5epVut1DFrZamme5YwO3AOwB
wJ0QDBD1sDZlHAWqqKUX8Mcy3k5Wd8kr9y4YvqKzUBjGMELpSPtuXdn8blENYh5XgKoedxB01bAu
YJnTLR0agQ1koOgvhZXvskO8Fs/yGVN+YN1S1+NZe/Mv3U1yXFtEM1dbL4lnzlp9hCr/t33Kg5a5
l/b4AuKFN9J1bkebxKm36Qpcm6huYDLf8dayHa68o7Tmz8IpsjObX0F60Fnq787DAaJto4EEHXwa
cHv0MHIh53lfBIV0AZzwO8/QPE/23i7ZeSeEksel7vXc/2FoH5k8hNHgioAQp84yO6hy1fCMfPmD
8uGbCIpW8Mgf87066mO4OCQ2jzwgbAlcCrIV4vpgePqdq7aoyiaLtUu7ArHYS3ot9vyra3c7dRUd
Q6ey/F36tSggPntL4I2QwyNDArElGUScWnVzNlQGoXcvjaQH4H2EEILnHOSnx7d05o0oK5Q34mI3
Tzpwg14S3X75ZwdO/XHik37VetUmY1h2wB9vDgNKVMdbdwKoMdcBDHMeL2MepBFToDXFGB9eYHDS
TU0Vccj3TCe4F3AWlzrzqdnp1X1l14Kkh4HhvminRaQ7uV4Tj4rZfkxfYZSOcEBDSWJq0h1YT2wk
zrsyK28btCZE5jWrB0bn2qzYj3KvHrIX1NqWIrXZqwizOA/grsDgByFhmpqVukIafdH3r4lox4xe
GWANE9AwB9jeKuxqIda4cwpBnwVqKVxuyErRJUaAprWiSwP/mqL5q6CtI6Bl5ULH9O1fPyCZiQCb
JGQ34UlxuafLKjNXLrzKj68eCIwc+atEAefFf2HgUXYgZP6S/vYLrbLZ0iiL1Eb2vOtBbMGLr9xn
ivbxC4S5ql0K8sAlnsTZK0UZog6K2PWFx3pYWkA0dqQLgmpeWD3ev9k9pmxQPmrgW4j7RFhMe9Is
lA4e//X59aL+PPXQgggenF8C/rx/yw4AipvKIZJXzR/glCRUnUIAFZecB/nFk+tFmaRet9YVXK8a
YbKzPrqnmMdApXS21BpSvX/PrrDgQGY5AmWNfMNfrkpj21EpyQJBB4g5YPcUNjbA3uNeO4lLknT3
bIEGDE83BqjJHOXUFsc3WsFVPL4VNEcBbwQ59OcASdcVAxmixfELcnGm+4i3GcERHCMeS8wCTa0l
ySgWRdeL1z/ROxYXXHw7fkmf5c/2PXp5fEzmxX8MGwFGQDgvAJYFk8fUlpCPTcVGknjddgZkfb0V
ZjVHTFD64N3ujdfq9v6OqijaDksTavO7PDVMZUTgCkqj2hdEAPUjGWjK8N1b+wtXbB7lTFaHLvd0
dayYQrtq5GFkn1/z9Ye7jhxtw6xBgmYtzaT9ONbZZ/vvVgIqODWGcQQ/4HxsZVuu2Mxoj8pF8FDm
rjfBToYue3uQXfPfJ/0QLf/6gsBWTs3G2aiNbIiNjJ6FGw9EamBxZ2XP7AH3tB6fltn7SZmi3KKW
FzEX4tBezeK8bp+ZpeRg6e9TLlHh+iaqXU688mfoHYW86Z+GxGxGw4NsYAVJKcxxbOTPcbDEYMlf
3rl0uN7ggEU3huhoUecxF5iu91JfupY7Rle27q623CPOiVNtl8gq5tEwKS3+ry0adRFicquQJVe8
sk6/C039E+JxpZXtlsZGZtASnI2JIepIVn4wikygiFflWt5sAbTjW/ZVPKVbAMLAHyoY5RPAmwDo
nqql+a07D9DUNnUu26IXBjHRxCvYobytezrpo8O8Sc4IFnTP1xcN3nEok7VSh7PwNS8Cy5mIAakR
YsKgbHWIdPDjGzCvhVM7Sh3RJIf+WNEzIvDN4To9FXv0il2zxIYKRvvkb5qXJe7keSwy3UfqNQDQ
rsQsHg6m6mT6rrcW7vTcR0rIxYG1AKEOJ4Ewn/pOgRYnJFRWrvkf9luxMXuiWEwFjfQYsQ8QdP5S
aDK75ai9gvAcWCC8cZjJpMKE/yHtzZYbR3Zo0R86jOA8vCYHzfIgWWX7heEqlznPM7/+Ljru6aJS
3MrTXS9dHeEILSITQCKRwEIpSX4pDaKPjgEezyfoE2A8Et2+qU4IuFHgtmmAjoimakm4PjCCVkYT
00be9vse1WrVHlyyNqsY4vZFiEKiFs+VikGLZMU/lw635taYgLwtDuUarDq2uxaegg1qw7clMyM1
/ezVUUPBUroe8WHQdCNgu63/GKxlM30Unt7QTLPRHW7DUPmb6wsFRql86jcjx6Fs4Rwdz15E5NMI
4sfwUKxZ1SsLqni9b5SqFyLvuZgA4p+5tb7SHG/rfiq2shVQUegzGZ5v7IoSi1LDLtElP04hVnB8
EH6kqDP4a3moEFVte0OuRsk/h/t8X+/Vrbfu19LKfeCeik3I6Ly4dfYQaCoKncpfETrSWo88T6ZG
ahmcMxu1z6iajy1l1+5UK9qM5sQuO1Hld6ibufxrBZnmE6JeH23yoC+io+MmwxwvNxfDbyPwnhXk
seIvbSXvWDVUC4Z9jUTtmdyDMitugVRbLQq90RZg/5DsapexnOKk09cGdg1E7ZzfZYE7TiKBJd87
vrePvxzdUg6D4z97b0gNsiKfWxu7xqPC8HwIRy6vgTfAX02spo3TWEhMCP/emAGE9w5Q9U6tmDSp
QRAncoF5VSFqMZupa1U46g+C7eOVijVb57a4RrmGoiKqLEAZCDLb4bmwy33sFGZsvbcYUJysA7tf
dzkZHsUH/aHYKCaPIcPDc//rs8BTNuNayvoOlboEhAnKe4sa39GBcV+AZdR7/QkpT94c7NTBC/4q
2HRO8xpt4kt4NFbTpNnI0TZMpZq080ap/qy9SkVjvl7oCB/wIZgHY+GZrjK55/rHr7eQlIcSM6xc
27VZBam3qVDsAsrVQS2LEciguKRMJkrErFU6aFbrqCWR9r457jDHXbf4h2Jff2zN8Ck/FD8EFvXQ
rXu9xqUsKAG5EgrggOt9yKgqEwVk1FldpZMG0Qs6l42ymj73g6nUbrIaDpUzP1XLPSXOvx4FgGwu
xn6BXAhU5Chfpvnoc1fIy2ZAhwm/krfuit9iWBxeDConwDNFs3JX1apcC9sR5XKqk6EKvVuzmG9v
rwz4BrQFT1EaSvTwPViKWbajG3U9U7s8OTdf1RFFeube2xS/hJfwIDwy3PmC7wOD70QYBaLqqaXm
GgqviWg8HZP0XIL6YLQEnFn6RsVE1pQYW2SG18wyiOnjqX0EtbsM7lVkZ0H8RZ37KVjHQOCXpueK
FLi+erZhPtofUx3kI+sIWRQOaefp9jUNs6aCGUVri7x2s/QcmY+s6/HtJoHSHTTlqIydKkjxCHm9
clEX5f0o9hGqOy3QHQ4YImLZJ3Tqo0bm/ibdaP6EhPQ5WA6QaEB3wjVS4eptXIxjdI6IpQ1OayLr
Wk68E/dhbq87wAHFCB77J144sGtd4/BymXaJIcRoYEKh2lGyKjRbYFSuHR4/5HUMIgzCQLzRBQqR
0j61bdqx9cQYjYf5/hBI26Qzwb9qFqMz8Ue4z8ynsJuzdxqLhKMQBQBofQM37rWMQq67gxAkCaqr
NCJvD6gw2tT2cLbuS3bjECkYSrBY84ekbmJYsJm8vJ2+WDnr2+CIAqA8bmXkfuzlAHBX2q4m+6Nk
h8T8968ZFAzldHmtHfO8muRAr2QI1dPJ0UeGkHFs3+YPKBwqfFCC0a2MBNtSO70DkRzHI/JGJ56p
bUPU+N3fnSXbxXAsFDhOPbZ4paUsqi15vQykCQ50L/VG/F1Z4O/BIGUWi9xNnmKSawZEqZvfj+HQ
5UFyfi0I+rdQb5o4DFW7vUhNGKAUxiMXLgPQ6muVRpkLrqVDBgznAcu22Uf70xMzllww1SuU6ZY6
O5NCvShQRQAU8AoKxBHWKF1FrvMFbbJfT/e3Z2nRkMzCKxNcN6paKGXoBR39AIGXnjmfvGY9KmdC
j6zX90EWnOrE36egfGwifac5KrLSkApZanA2EPddekjBPcfXK7NiXdSWHM4cZ1rX2bqh2JvjuBQ4
r6NLjAPxznVMticmufTSos1xKJXOYqmXjAA47pMIriD1AZdAm6Fqk9e6OrqhaXMMSpvlwsfkD7VO
zzt3miQaf/asBrxFy5xDUH6Nq7SsNZoKyxVvkDIyOZt7l8wT49l06ai7kmRazdmu8GMtKYEASUL0
HzjlXiGpvtHKZzlFhfULKwm2dBrMhaIUWhDAZz5UECoh0UcUEJNV7z4t/J2NoWsgYzkV1BJEYed6
I1vhlrHti9559v10I2qeylOtPX5e3bo5UWyVHEtz/TmgTb74cd8sWQpAv59rpeq1pY+23sFsTI0k
W84srGQvoEuAGfwybJNmVjN6vm2ztpz2BYGAI4YkcgKHsxjaxjBNOgwNO7XnyhHKhml7p3YqBDQD
y2NtEksHKOPM4n7ohggLV3yFjrz5bew2Bvgi7Og0rMWduPOsy/2tYolFxThdyClePgDQCp5/J/vt
miUSw2xo1q3MjXlX4gHwKqMEXv4FWobNfRFYCJQb6PKCa0YehqkfdqPTE5S/sGyfcc7Qh5kveyO6
qrH5HWoXi1Vpo8nLJ4wTczEG+GOhKPS69mdDE3OiVrWTJg9muy/I8Nk527WO1pDP+0vGcAZof72G
Kr1RTkoJRoPWhNB42tsv4GvtiPyj8tGUwipwWQx055JRcUcjVZ7Ac5NrcyxFx2N1DhaHeJubrCVc
CnDmQNRB7Yme4Hr5tzNQQOuim6UzWsq63MmYnWmasclYx2md/rfPRgHP9Tp6lS5npTSZT0TeMTcY
PEL7l+iBZUT3z+ybMTq1W4RdPWD9ME9D3lTg61gzBLnvRVFXfS0I3/G9GJTQPdwX65P+6O9M29RZ
fTFMRZhseXZkp3lVd5wAQfgvgjndo2lOM9VZXvS+R8D0sWuUNpUEjOpBGNWZSP/oJp6kH3wzwAjC
9iMFJYr21ey5VWqzLnTLuNPrHFIKmLtFLWLklb3HcT68N7p+DtXU9HK5v0/LjugPArV+iRJ0PJ/F
6Vk4Zc8YfL6VkMAKV/dBWGJQyycUSlfyLkCg08Zz56ylx78DoEIpXu0DJC8AkIwkRi+U/it8uY/w
PxTtn4WiU8gYOzx2wwCIQwdyL3M82lJqbzHxiHELndbi1gH8waEcqeu3iKvSKEWOgL+AhP7hJbYZ
tsnYc7oDFLqmy0UNrepAmoXunx+9vc0PDJD/EbL9EYTynGHeKkOphXAxaKtN8CDPkWhVWeExXrPM
c/L299aMcppxVyZSUuNqGO53YEF1dAmkRG/jITXXrOTUsuP8IxUVTwlF3XahEiBPuX3FAPITQ5Tb
l4rvy9Sf36csPjWqQCgb7I1QbTUiiJagEOHIHSuLJ4lTEtAF+dbzc/Q7MLWeiIiuGA5hWdFBeo2O
CjwX8DTtrai0Su43U3oULFT9RiDaGg8k6K0wWWfdpAE32zZDotwCCkqbOFeQZRZ/F2B/RkrHB0fU
rj+gL5cRbC9f7WZYlIfQkjROghZSDajD8sxu/2Ha8Xr7dZEQpYgM3V8Muv+A0ZX1yI11Y8oBzN/4
J7Nw7ruiRW86+3XKQ+iFkblwEOn5MvXwPSe/Tvd/f9E9IBU6dQZg3hY9061APYMCpmGc3L1lJWuM
WUwIIqv7INPe3uz9DITajzwHQ6/QI87RVzhIVy8oQvo7BIkKfksONXG+hxDbfwVNI1SrXvFrRni4
uNF/pKBn06JF9P+Pep9XTwyNXdzl2U9TEa44BHh7rrBA4gXUUluMJl8z9pmFIGGLZqFTXudGhPpZ
uDK8B9b2yX3+SxEot+ziZU7nDADEjy0awm3mFXrZV80WifLGaJ7qBl+DqjZ28vwzMx/BcLkvTYYc
DF39pp+bLVRslBKQgDI8vf40PhBhfv6VMdAu1wf7hdCIAPDPaOleYZh3ubqPsHhszRaKcrXDUCeZ
gpecc7zxXsAwwkw3L95bZgCUPetZzhXxdE+SV5fSknbooYTPCMDm8VeC0K5Vk7sxjAqYRXH0SHTG
lOx/H3+hDhpM67KEblaNfu5KChcXilrKELbgZp6Zg0NSj6VRS8HRFQp1zOeoWjfwnwwPTpLzUyCb
aNPjqWZghfcLNn6FM/19prpCVqQ9P0mD+/9mWrCBpbsLmoUOZIwbBk8Prih05U8kS6kPsrYMN3EH
DEog+isYW35bVY1awTkEtVgjxpjoAgcI9x1zmi4PuVO95JiZJFzM6NMnDGtfOP6u0KglM/JMGOtc
zc6v7sHhC1NG80yL6Kf8fV+TWTiUSYJNuKvjasJBXQzG+BxN98i6eLEwKKvEGcIpaouVG0x1hbmM
ONFR74OG9PN9WRbOwfma0ZnmqNY6LZpwrLIlWctMJix4F5Aw4AKM6gcUCPDUWhl1JwjciLUKLh3o
PvRNsMGcpRCZJZb5LyWyrqCoJXO5Tg0zEVAKyrI1XFocH4yH0ADfHgj/g5XwWdyhP5J9n3AzA61C
qYnCSTKFGA5ntuYxcr4Yx8uyt5mBUBEjSEv6pukBEpFwsxvs8Yg8yQsjFmKiUBHLoNSG5vNAKWx5
dYh2hem9CF8vww8GEGvJqLgFs2oiVCt8L1nzIazVk52+f93X51u6FUz7Ab0MmExR/wJ6OCp0yTqh
KztNnq7I7iE65pthmxzd1dm1gkNwQEXC/q2/DPvMQjmCfR97IdrAoG7wnqHzG/U+tC21aYrO/VLA
DVCw8t2okJfAsv4OgtKHVsP1TjK6KS8smo66/zixCqaWIrMrKShlkDhRHcSaT89ZSV4L8AdLHkkV
5IOfWF1ESxZ7BUXpQ1PLma6WkKayw00em6/o4y7NIjantwdtw2KmWfB1V3CUahi+KLReArgd/7sL
iPB2f2+WzOjq9yf8mUcA8UZcj2jfPI8PeOnWShMcLSlZX7K1+HwfaiE4uEKiztUCr/eSJwBpWInm
oVrpv9Z/B0AdpXKklKGkjtNDCm/+BO8XQ4AFT3AlAHUs9KCAT9MQpoL06Ea2y5h8rL8Y4QDLHKdv
mG1H0QVi10RQ5AC1ss7Q2IO0ZuVc7m8EmBGuMcrILdVMA0bzdchWspVf3H/L2zK1Af3jVDBm+hoh
kjB13OWxE+4LGE7OnUHMzDIZ5wxLDMrm3UJtBb2AGLsWyeqX7t+2/lIyUHYeC1UPAjK8KGTkEJDQ
ejbsiDXBiyUCZdyNnKdeXw3IffB4mIutwmoZZXsL8fLVTlDm7XKY2yXEk/sItoYJjgvm7M1pL6nU
yhUCZdZ9FFSi6wKB2/Hbw/RygI7V3nkBIxqjZv2+bWDC6LVW8chTj5WGHSkKohPTw2t8sWb694WX
pCt5KCvPM4zPjmrsySvuF6LJ25pZ7LXLlhFW3PfroDG/FgajCDIplSHMeVMTViDOWCk6zINlykYY
48f51gIZOka2HOqCmVBlrNT30TLzVVmSyFXnwx92puS8T/XQKgkeQ9aV777bBWPl9Uq5suYrbgYF
U4jj8CfzM7MZTncRAfMHQGIP5jf5Jt5XdXQ3tRKMRENFUTYS5Yl0n4woSJq+88ZQZijUjlepNAae
IcJQ1hqxqnhd4Abu1CBCASVNBkK92mxXPOpbMwQW0VFdrWu00DQ/vuwP/mHLyiUuup4/X0OrCOLR
QOJ4yByR7L2w3tCow1jVRSWcIVCHQCZmmVe4QKhrYpjc466Dud4/8Re92wyCUo2oLfNUTAFxwbap
QMlcch+BJQR1CoR4IOHkGjoel5YTEH3vY6K9yVANhv59vybMDClu/ELsOoAoxG9JZbeW8eCEmpWd
7wvDwqEOA7nRq6CosVyD+V6OjmGWo2krL/dBWCtGnQdlrweVil0578q9g/o8q7yU5n0Ilu5SB0HQ
dn2UdYDQHpx2F65Zno2lVpOIs/2oVC0zigr7UWcYPVKDW+d0XwAWAOUKjHTE2y78/3k8vSoYEMKs
LV50zX8M4/vCOZNADns/SnxcKMFutTHIa3TsCZ724q3n3JeEsRXf/FczoKaX8hoWkp7TXxl5gKUH
nwwbvyXznwKxmSyUkVdc06iNgN0u7BoUrLyp4G0FfLN4bA3QKdKWpvZkl+T0ySoIZ2iySNm+IvsN
2JewSwkRrCokP7YdUT7vrx/DJGneqGEs8iEvgBFuOlu//BJWYMD+/Xf+5fsVeLZJvd4YOWg/p4Na
ydBsDdbat/L4lyCU3UtuMcRol4TdFxc4sGOyATOuySpRWXpZvdIGyvahKPXQTgpn9caqaZDC2tTn
4jVy5J87ec2C+97jO4c2/ToZVm7btRWU77XdC6od7A/nwc4fox49Q/1Wuphm31uQU4jsLy4z/2Nm
Y6b9lKsIGy9WxBAfgPJQb43m9ZNOTpql/5cb2x8Y+vlSbvsu9afD+pVf7YbvQo3Bs7Kf97V9OU8z
g6FigtHX0rxwsXs9jgbUgn1+uGa6YtjUUgZ/riPfkdhM3zHcKx00H2uGesrOVnzL1S2k0vC44osH
TNSE92D1fDIlo5xF4AZaNkw2ZtUpyULygTxa4KxBL/iXSyhfH05+FxaDHGAJcStNXoLVj4/U1B5Z
GTWG76PfpWKec7VEUL7LXkEGvmltVislc8Uoh4E2sz5RekAckrXjhJ8p5q2xWEkXxQBX7VRdgvko
3x3sM03AmMiixzQWRArgTnrLNoKtroP/4vhmGJSF5lGgckIMjFK0IlAYCVv5ddixkqiLB8UflJsT
vcDsikZUp9gtfJOeUIs+FbxqDFmW04EzGMpAVb1LRg3x29kaTP/RwMBJzLjc1kfGoX4zugsNhCAZ
+WdjvlmiZhsD4kLdqzPgRPkKUx/eMYIWbAHEtEFsstkeq/Mu3HCOvq0IJqvBYtGzxC5YnmzyxrnP
PoKy2QwELmoeTMKK2c57agxUWOEM+eETbpVYrLNkWeFncJTljr6b99wARdkdxBLVvUI7FYqIK0Zm
gYlDhflBknVJVmnT1S7B8r22lrcdv77u+yGGZdEE1GXSxoHHAwStWMVlJ3YENyM0ZNxHmXzAvR2i
TvugN3wXjFooS5lmoHdgDf1Psf5sUyY5Z4o4pIk/FO2kiCpGH/IBK3vBkoDyDoFYo8Wnw+/36Ic4
psyn/Sn6vbNC9MEt6vUwRApW6Pup0vnp2cHG/AjZAzJZQJRn8DsRWTEOgkxv+6L5ME6zcdLnklkD
z9As+vRue9XNXA8SJQRsXGZD/KdLg0ZZ7sF/BLk6v2rxMorWFe18X9cYHpbm6uT0Lp2eYqdbuHHi
HtqzjjETqs+aI7woHkgCpno3FFrTRVzowSrhXw04neZS76LNS8SeVbt4/ZthTHs5V+ouiLiuA8ZO
XaV7fitggvAgmR//7Z6po4fVmHr0b7rCRS2MAi8IMuzVBWMYHf6CAYwK2D1YznPxnjkDonya2iZN
VfAYqgaPBjpTdMixSm2X2lfAJ/NHFioe8VJhFOIxmkpxBESnAyZL/+5NnOWWT1hZ5kVdm2FRfq2v
+wF0yFi3NjKPYOPADSLA/BDWab6sB39EopybMepjroWAeR2tcf+oPjT7JybT/KJjMHiQNxjQZlml
PFzVjkMccun03N862Uf3gbgUs1mHjMiOiCEx9610OUL5A6dNMs90uwrB7MzxOUa2maMzXMAuQh4x
9/tVsBkn3PI5OkOiPF5hpEYbKkDiQWX/4FsyaIkTCMRShkXdnuFQ1tr3acNJdYFyFvBhcjjnuP/Q
/2toqFIAkejUpk0/8jed3EZdUkLdwAKjmlPcMaWb2dXcS6fdHIhastR1exXzNyYzjY4BCKNbjI/Z
/+xJYYm/oBHVvjjX5n/ZqDkqtYA8V7vyOGABJTK+JrhX1mD+a5ETYgEtqfociAoYe6Hl+iFpsrOG
vGD8JpsVeU7JaJfHfHti6DkLi4oW45D30rrAntUOIrjBFiarcioMZYavcO6DLbmjuVyUd1WGBkqo
YtvaieUKY+XfMgsciix3xNKO6e8z09UqychVHzAYpPrNFgY+ogfQh0LlW7O2QcLtwQ0yyV5YsJSz
RZ2ooNVGNTmoEROcwGZjyR+yjfrd2o6P/btwUdmDKZaMer6klOuNYpTwRvW3JYwZaS6DrTmaY7x2
H77p4aFM001esZNHZrvN4jk2R6b8cdBKva6UELfEKqOJy8x3YDMB51O+YhIyTEpIR59/sG7obqUk
VsVYnhTHESfew70j7FUzUWwynFjas3SYzbEo34JrdsjVaBWBksafou2RX53VbNzd031bWDxg5jiU
N+m6vKvVGDhVTH4mtu/8ru30KILZ818PnZ9uwXMoyp8YY5R7XQao0ZHx/N+jmwyTlVH5xwxulhdP
lhVQYGKyMP3cHGtBUPrVMBX+aXiTwWRhYue4cbMGsiyr/T8432fqzMQR8Sqc13zjVO+dI9jp6j/U
MBqYZyfiHAP3IAYuXHsRTpe5Otb6SQ/QfzetGXdQPtgk+pM+0bqtg/4Db+UY2ooZmtc4XmdwlSdB
t2vYkZNidx6V1UvkfDL0bcnRz3EoeRShGvxWAw5YKH9VpCXBZnCMlYDHX89iFpwuKcIMjd6gPpDl
xBWBhnEk5Ge/+zVetizGnu9XiztLR1cGjG5XFv7kFjowsScEk8YeWkvFlDxcsR+eR8vB7fHR28iy
3X+F662xYVHYLj4TzMWkjDgOeDFpeXzB2G6VbPeye/KODUYXHrsNwh7dvL+HSyfMHI2yY3dsIo0b
gaag8x2JhOa1/riPsGRXc4TJEc/sqpeHHkoKp+59oLat9U1tcx/gdlIMfNEcgYoBNHHga6WCDKUl
TsQqo5WiFlkjyiYhrwfvCdPFSOc8yp7Vv9jWxzY1v1heaulqPP8EKj5oOM0YPWUKedDzHiGRKpIv
FiciC4MKBrQgwcSMKdRpLpvcru0Pz2KJsVgiOpeD8hxFldaDrnyrg4bhG+eABLZrtaj2eOF3xuP9
jWMJRLkPP+aFLJnch/TgTDC9OeDh4T7G9Bt37JlOPtde5lZDjXMKiRjxQyYJ+OzBSco44Rk6Tr8l
i8MoBn0AlA5q10MDffP49XeCUG4hlftK5zgslhUg2CSROZoRKpZYdX2L/gCDUHQVLHZgnqb2xAhz
IctaDDB/l5xxEz3K6/ti3HJsTsb6B4C+BOdclArBNIzdSn3bUbeq2YOIAEPJMlLiVD+mpcnkkJ9c
zI0SzDCp+CuUYi/UCpy7EZxcRlQ0DE/RpWq1Ju+YxcPfykjtlVhkeRklWETEz7LJYVKE+BI7kame
W/PDxwBffmqybFcMLfw+AW/lnHo/YMMY0z6doDNX23YY0VyomAmPTKMVvlWmz5PsvA17woo0F89i
zAL8v0jUinIynNEgAUnBFEVSOxiQ3GfWuGpEZksLC4pazE5Ts17wxemEckIrOuy30/Re5ivo9DP3
1o46CDE0MtATCXtWRWukazF6SCbyL8E2u9Fh6QcLizoSEdCmeRhDpNFpweMZ+qA1k8zq4SlAmwQr
R7P4pqzP9oo6HqtOSROwOaLdBCxAkp3sjRIX8Xo13QpQsrfL1niuMv0Vw9AnFbhdUHSkgT90GspH
CRnlGs/xkYSMw8PGQQFad9j3qKf6L2+YSEf+A0NJx8tSDsI7ecrbGKSRibDL39WfLMtiCUOd71EN
ilTBgzCociuI/zq1CO5dol3AeXd/3RYPrJk81Cnf8DU3VgauIbyd2L9jsp8uVayob/GmOF+16Wie
eYrSyBuvmDbHiveH1AKTLM5eyWYp+vJp8mdzqNPEdzWZU33ApI+W01uNXb0UG/7Uf3QkNEur+Q91
mzOp6BclLq4zLXNhV69jSvJjjnrHlMk89O1FbxRbxvAsUFNO840oLytwoKT0C2jcRLAmOK+BZV6a
wIzW0tp3xDNq1Tftc2y7LCVc1IwZLuVzURAgq3kM3BI5/vfi5bF4fLqve9Ou35OMcrU56vpCpQLC
zj2gJc2Ep2XsEEsGyikoaekNBQ8EyYkt4Zkn6eqJ1Rc2Wfy1FArmrKGbF3PrQM1Mp4xl2avjzJCb
s7VhHUbT59376estuL/YtzHj9WdSi62MzeB7o9SA+6JykkPnmKxnQdZCUEdaB7LezpOxED+fH1nV
k6zfpjZS7etEbTT8dmIyWegXbiHXS0P7dM/gGkHBj0vWc2WBWMXeeziiTp+ny/09WKhsv0ai/HoO
78S10xJFZAN+2Y7sYMQn1SKOeXpOV7t3CzZgWzYa5GxG3dr3c+k9ZaI8vYu+v6hsoQAH5717CV50
OzF/gyb4YLUPz77FgcrZXAcn22ys0/qIye2m5xibz/srwNpH6iDARJuQb0t8hPOMDB7jLLt1/9er
S7n/ptUHTDPFj/fkN8vKF5LF8x+/6QXTG0WpPE9pzpfI5o7JKv8ZE5Behy8Wx+Lnv2/2dFPY3yz4
zShPUXDHUhGnBX9kbCXrKylzL7jKdYMCuvzXvzwhz6KFdmwkw51cFVh+WYH3fQVU6QF+A8cnQTfg
qxVCCKPt6nZin36tI5SJdYI7aPqk3ZhAZUokwjQNZz/lXSuSrgvn9WUgq7X99ZcbQdnUoGlpy/EQ
qScm46cl1iZTJtXnKAyMVPw2Lg1RQaKnbLW1H/YDeTatp4bs1x/m56nZmStr4r/aSqFVsKI6xidQ
edj71vCdGfnfTvBmen3gCyj3HyHP7r0heAENLefgbkoiEvs3mNLvo7G+/NpC/u63JqyZTfRSJoZt
jg+3nhlR822MdKW03/e52S/7XiWUWoBfRjUPiWzlqIDztCOsiUsiC4c6+8DekHFVDJxXB1wUhBwe
OPP9cPZsGU85a/DUX3Y2T06XNYuahmHy3ymimYBeVBVCMrkT5GBY7oRlIHTdrKb3ecdN/uSyax3H
t84hnj9S8uO8wZj2Z7K2N8pqe/GJCZbNz8Hcehbrled7oMQ9naZs1JXFuKh7yPdqWYfnz4eHdUHe
zgVxdhlJbLy9Ow7IXzMTA6dcCyz9oM7wiDUip2d+rZ560z7ZW3l3ig9b8hhYz18hWW+2v9e/jzxZ
mT8kcjj4GMiz1u37Gi3ej0hVOn3EGW2FPj+cqILz4FqHzcHq8KnvjrKu4E1Q45w4EtljSkf2wEo8
MyyTTqCGo1Bh4gR2LTFtlrp9Ux3d2Q+6Ylft/LQvJh9jnT1y2EwrvTLtn2e85PgEhbspBjxanwGO
iAFBFprXiGKZvxo8dcOjMi5A3wyo9z7m2gf9HylXYy4S8TGgrLU2r88/vCd587o6WJvC1B9rYq9X
JjnhXxRcIhuu2jY+0FytT+FKR3flmqWtDGOk0zScr+lqO206yGgY0fViHG/gjozR2iJKuWRKVtEf
vKROtBa5mUMpYKBm96qv0V3AWRVz3tmSN5tjUf5Y8fEcyvdqC68ZYKDlL5ecpr28byILeRNFmqNM
qzlzXYMbJFGvKiAGMA/R88/EjD9QBMckz1zoHLvGoXyzEetVZijA0VBt3dnv0s8SbMogCkvB+cih
kstHttx++Sqd+wKyVpEKmJoqRGIy/l5FzJt813D2nLTuP7B6X4tHRUh+aAxjkEM8K3aJlBD3VwKl
iGGB98VZDABR3ylhZqfxPbfmer8UX4syt9fb8+tBQM0vzoNyzYGN2MebVrmuURTnYQKVtol/T415
BcPYlxzqHJ3SfyGX8iEoJvTm+bnapPbnffEW70BTJwI/jTDEECpqHfnRjbjBgIEdDHSYq9sQt8ba
Hm0zfflLJOpM4zRJaqQQoljuJRytytpGVmQ162kaHXO28bQutI+ciUUfRGBCTMs2gFi5pZAOo3ME
4m54FJuCiVRDYzlhCHf7xDCp4z/LSJ8+kdyPXiJAuPhtXCvHlSkic+hvvdN9nIXigmscKuUjuH7l
yoHRnr1dnq1lS2odzs53yMaLuwRzBuKDizPezMkW41eJeiw0wjLwhTei62+gdNIHiXXlTxs5oI4t
suu1vhfsU/HzrxeVcshuyHFoMMImDqACRwkgGMGdF/34H5qxrgWiXHIoioXRDt8CTUQkCXrlOgdD
AlZMiSZruqeWlFMOMNJziHtINI09MsB+0KLDCAXQx6kAGuMI4b4iEqAmnonMUlDKLac8V2Ii8WTn
DtiHHlWLW3lAFB7vK+iy9/9jB5Q7CWU/5XzP63BeN5doFYM67iNgPkgtdKZe7xjlSxpJN8Acjx2T
nzrfRBcOVGN1QPYtR5BpmK4TgC1q1brm2zY+cBvvoVqznoQXJAVxmCqLIkITsIdRC5p0Q15mHD6h
dV4rsC+UKCk7sU4fYVIISmGuUKj1VBtjHD2MnztfDOKbUU96UGF5pLJEvLXEduB4p+EnE3XBe16h
UssrJ7EkJzKUpXW+oy7c5gSbmLqzZdL6LljEDOqmiLJyxcArJotICI+mA8UWrROrtkJigVwn3f8P
htAXngf2HFTNGbv0LXWCbb2W7eLJeB6fYn3qDcFDppnjKM/WX+WTuN7Dp6Zk+5Kv0JiA2n4LbcEW
vzaY1VNLcdrVAtAePUuGNJ12GGvN62ZhGngS+unuH3/nux85nnaJuh4ItxlcpJ/uG+uSJ1cEvPIb
MqoiNUxiu45tUoX3ojCEtQ4miqzd/f4jZwZQ361DNyo8A6GOi6QLOzz0A6Swk6NxlB+aF2+rboqV
YgdPEZolppPqmNrrXe905KvBu95X+sRZ+L8BFXSs6/1SAH4lNHWqGJHSF5WG7ymdg2jzMln1dnus
8c7H6tthri91sCScljdqBSjLXU2pNpDLvZyMN9adYtEVzVaYOlV4FFLEig+Yw09v+6hDZTrCmra5
aEIzDMrdiU3BF/IAjPzR3Ze27DzhlssIdllyUM4uUoXQ42sXZ1T4GNi/uFWJS8p/OQmv9p9ybqjP
FMOShySFXdmZ3diorsGhm7CntS0F13MoulIp9oRewXHYgUYNvbw7aefZmn3MnPolP7DkWkoLXIFR
Ts4YUeQic1g94UF45eFIDhuN6CvBclDF/S5vh4O3jS0V/sR6azZm+qGsM5Mz97YkE7g2l5jFZusf
JJTGiGjrcJ3jdt2+3fc4S7epq4+knEGIT1TrmmvRVuRulR/erq+JkpCVze9AabbGBE0g//ws0MIZ
OBcG+LIOq5qEsjRMv9WpFepVdVAyHys0mN3Hq79Fl3NtTVFYsO0OsY7GoNHMR2IHZ/kBR0KDv0ak
2xkWawjqUs4aNGQoCEf8oIs3Q254kZM8DvNgEAeGLXK0AilWqZX8LjaP/TpA8ecbcvOnkMg71A1b
rDLQZReI4jxNlmQQf/GUC0yl0jX8FrcIqTGj3xgXlGyg/aymhUVznqFQ3s+LclVIPSw3b5afnBm9
ISHMYvJadrEzEMr3xWhiF/UQIDiiLyrKGgNcfrozT57uK8/CRVwBJ/I/S0b5v4Yv+FLOgQOWtGfx
JOHCs76PsOwtZhCU+xvLRE/qST1xWrQPv9/idWZ9MTAWrgFXYlDOT1LQDFGmwBjM+FNY57t2W32a
4YrF3Lpoan9k+d62WZbL81tQNnxrGLS733DPqtMiPXJfmqXb8Fyabz2foah+qHFcAGl6R3KcDNTe
78FxajaKrToh+oPqTGP+jI0p2NsA1s5InjDxqfhJGCupjGXY0eVdSExhF5zPCC05s3HgQB+zTY73
dunRQA9temA4M5YNf2dO57InfsinOrCLgbyfDTB0BqZLUAHIUsvJgm7it9lWUs6C5z0NVIdw2a9W
YB8O4lY6Fq+IlRSMmP9/uKhOTvgeHO019Doe1RJ7mufkx5twCclOcNbsotDpd25xJIzMRWZZvc0s
560vti7OZoOgkyblncJSQBOZPYLHIQTfefHInBDwP5zVH0xqKaMibBJPByYeb1IfrgqzewPnq2Ns
2dIzDOxCk2TMVsbh8v3CNdONQOaDtMmjDplsdAm7FyMypV1m1rjH6U68Nt+ma7lIOEtGski5lKtP
675lLt9qZl9A7aKM2dj1KPnd+bVPCUiBvP+PtOtabhxJtl/ECBAer/D0ommJ0gtC3ZLgQYDw+Pp7
irs7AksY1t3Z7oiOmRcmsiorfZ5cNivNKm4N+pHOrbKNugWiFPYIZg4zfCXP7ufVfrNP2YReE8RZ
F4N4V2Pca5Hp3trSG8s6PmZyqvUHPWKKLIlY44Ul9BSTYRTUQiBdW9gecQms3xC6DmOxRpdhs8gm
dMVloUuDWb3UkV6esBNnlRcw51wE2Cf5JT7iXzdn1fcnre7ooyjmUX1TBjlp4KhjA0ESG+LpF6B7
y5fHvE+LsjoX0Jg7F4U5jdruS2oWJoACP/XLAcW9V+MXs/Yz+UJVuEccJ6NLkl7c6QHeuAu8jnCS
neW3lbhPdvKiO3SpnmHz3Nue1Ww0lVaSMFwn4DqRyxUV6kIvmISTZl7SnsKv+JlsUSPJ/tBY2y9/
tiis+bqyme8HA+uQAyePWNE48X1psQU8GIpdKo+d4fRqmv7CXbqIS1u4GD36Qq+n2AL61JrDKrLO
ObJmniamxCQw+02OcjfCyzwP1bhoMTgOlOdia3cA4/X03jRmjsQCNpn0eHle5mRJUfBc6JZKP7u2
RaZCXq5mZ0enKjV8xZBBLXEtY/36OiD6uLxymK1iGOmJ5nXwOaJMef2VN3iXsCnbfwHcek60Jqk0
LHT74G1eL5DoZbiKUy9wTJDyCvxe8C6zGqwGnr4R1okuJTpnVwznZ5ov5G4ERSHXKFP3V/KXUMiJ
sEJSFTte+rq/+fQw2/rqG5ybFP8EHwsniRfPabKsSbJCOY9BOBOUPgJjEnCV1gcNbYWdsZ0xk9XT
7/CbkEq82JH9UttrP1TkBJ+BQIpW5XOsi5ZmZ8c5MDaXIpbcmtt3fpUbdaZHS+2p2rBShpOB6ohX
OlYUGr6JuQKfsCK4m82i/Sw2+Uu2Gpx08Y5pC6wida3IciPH27LycuTmfigCUZYx8zBX+B/AbUPi
8UmS98hQFCQJGVg1s4FmYogKdzmiQd2lqCZYxXsBjU31lMUGSU0tYZadX0jz6ujZmZmsDNK0wH6T
pGty3rzI274dWlS+pVWK2NuNN5r1BGDRYDMz54viN2u79M0JfnCSdFnO8+K89yKYEJOs3yj32K4I
bAyM5EBq2EPTkwpcErDQSpJFTVSpM+WGpAGatgiDtbBDzshMjOnLu3ZdvUXLnpErm/T/UXr4DzFa
oXp1ijnjEsSeFaSuUIyeY80AjwH6hOXnTJ/iiBSl0LQ66eU25ZGtsBV9F/EWoG7RHZHsK3RiSBGz
6XfSuRjzRg569P7TrEhjgFuTvFk0R9oUWgaYHPoMsQDDjZnyMXhJJttfBFXhZcpbihEO96kmER8D
c7dooiJuamf84U03sNjdBNOcYdQYXgam6zHAf88ZUea+okYdusXn6IpC3UgwlhUz8zyVrSA7wlDQ
17CMSKFsQ9QJAzdDpfEUYmvPsC2fmCmkKR8bIiFwgjhHG4lEy4TQcnGa4zFfzfRr08wMeZEDm9gy
8s9mwzGBP6dU4pgcJRFDJrbXmdgSESS+0eaUYXxfsV5Iqlu1vo5I1zHDiKlDHNOkorXek7oSkW+L
PXvIYO0wuX8BFrK8SDFot47Niwn740qs8dlJ4zcmSzmhWV6n4TCA7AW4b5gU22G4SgDUg9jCwIsm
0c6c26KLq1hdVlcz2lwsFK4YAdyUD0PCGjS+yArWzVGq7CLVXqqWHKnj/k5MxRqM98RhYUxPRokj
KrfXMnrnWQQ3yS+EFq+h0H/vZjqy4gbWWlR6dYzX0UopWCmbSSM0Jkk9wEvFJxjnBmO9JX4OJ9N+
M5u1aPpPjSO68Z/AYiiYKZswpke9k26WcWhfA71NDizyMDc+h22MxXDIsRMX7YOVeJvMIkpA7RAV
4JGpKOnfaxi/kkMvEGEXTFih8nBZeiay2gd5FTF7h6aU55gUpWXqpp/NsaGZlA/J+uK+0D0TdVXk
vjLLLI+zBcqlrPMk90Nb9DFNSjC5YuhCND8SH5Qz6q1v/anNAUXjjFm4nDR7xElSBV5VFRzn/UlK
Za1etMiDC4hqiq/X2wBdzrztG4F13XfO12NJmWo7Jnr0L3KUpFTcwGVyAXItGTDv9I2c6Cl6QyzB
mD9za4t/3V6xSeKqG2vFsH6RvBHWVMcmaqSPv+TW8/XjjEdfQinby+WSSW0/g8yqivmmfsZ7ze48
/aDkK+PXV/Xer43/R11uUsWPqFLqVkvqqklzUDX9g53qpUvwRHgryPTmSxcig28w6hdsFMaEx6Sm
G5GlPACkkIO4LEEWUC2Z7nC2ipxMzoIqFcnXPzpT6lmW2H9XNleQacx4MLIFt1Rq3d8ivfneWATQ
Udq1qPUcyEMadMVQ3kIn3fDnLWc7r9o75q0dVOiM5ouzW3P7ytmCsWdB10x6J5BB5AR4GV6RTF28
l6RxnHE+8U4apCgB1mU1iMt9JuAKkxJ12aEHlN68B6XBNjs02Cd6/FQZsc3y7ybVxYgjypgqIjZy
eFHYneqr/tYs8pWol6GOzkP3H4AL4ehGpChBEvqyzqUELMnYYlhv682w1Rw0cMBu6o8f6GQyBZTg
/JPUtUrreC3DFAyvQJjy9UYdAA9RHuYoGG6elF6/2F+qiypquYhW103rMhyDyVcqyzy6RVWRQy6A
Uoo+/NquAenKrpeDmVR6sUjNj8cMsohQmlfUPGCEXqEK+aXnaKtERx0gZTBCruPHgxwxQsn6oF0x
VV6DRmHlH8JybggsUzVVa8Mj+uuoKBmvBo2/JhUoSLpZHNDJAynvrM6J7cenNe3TjAhRQu7lQikm
AgipjsSjd73PkBgxXnk0gdZm/UI8ZFaqdDJ7iLgJOgKFBsS6lLVKAQcRA/GSWCvAy3tfUqgHr7H1
lLxn+So1/1kQOiZInWagiUKcNUF3Ov/2Ox34haKJCmnrlm739Pg8J/3+EWvUcWoZEvtqpMEQSS8h
dlMdPKP870FJoSpGNGhlgQF2sSKalvuKfwXYgwVU53rlmzPGS5pME4wJUXYnja58NfQ4tvDrnFqZ
vSiA7os8wYrxnKY1ugIo5DlH5EGhOOrRFexl3qVDJB1vfXenGC/pCYMNj+9mWvWNyFD8NIIvVpEK
MrWkq4EhJcjSXxz59BJ/VFZ6Lme6vF5jV2jjzJZfWqAXq/9+vyOubvQFRHmNgpZmuPL+VcIXRHDT
kEcu7bmj6oDSeszp9M2N6FCeLvry8kotcnKggRHZ3pNqiovXZN+6/6Bpd8wRrdMBfhIJXglKF8vf
BsbBc2PMT7LcyklH65sfOqM6XJIoqq+gIhyDk4yUVWFyNhOaf1oxjchQiokLvAhbi0HG+xR2AB91
0k/NwgoUe7ZPrHyDbCPjnoih+GFIRgQpQ3JJ89KXUxBsSHbssqlc3xGWW7SULlYszFHWGVJKkIu5
dl77oKW5MbBUO12y1uKZY7DEokIpQCnEnmaFPGV+M6tR0/R17qhsVGBrMY5uys7LosRLwN5B1e02
Xzp6Spk0NAkXpB0qXv6qecp3Wm5GqGAoztzCNjtPl1GdWameEbz9I3dtRJtGelFUCdOCCWjbyS7Y
ecFTY9UvHIlYPWayjFwLLSJjWpRMVp6SJVqJdNzly9usTNloHdQSgSnYWRW6T7U941ynfJsxPUok
ew77L9HE3ZFim2+dQ2tmcAtpn60SD/Ek6kNfF89gTQNPuiEyqZ+ieMlx8E7vFWOhemEdJUQ1HzY2
VviKxgE7MRsDHd3HrxlLdqa8qzE1yt6EQhrPgdjYnRKz3+boI3Z8REjLoWeZ6qn3PSZEWZzrxY9i
Wc66kykM5tXidfSiuF+eJQNTk3FvRA5+yMnoBCnTgsUw13lYgqdztlYAIi6+CykSfo3FEhAWT5Rt
ieUwaOfk8FaAuWxelFW4qN5cjK7WzGT+lDIZHd9ttHb8xn1/3uc9SPnPfgEM9JnJrBdO5hHHNKh4
oS+DJExa0HhujfMq3r4JaHo1w1/AmM5144jo+vnxTd1yPw9uSqRe9OCrQEluoD1Wu9KIrd+/C30B
EBYhsE6iGfVWvTa41dE3XaPbGADY3kuLD2aCmjyoRx9BPXMvSGPBm5Nb3OR27Bv+out1w3V9+8Nt
WM12k/7I+JAp23MtrsK1HsByb5wBo7yTTRk1pwhlZlbxlSUylCKRvKTiigKUYt0Mt0jOYsL9g1Vk
ndjCBA9cIcUR9EkhlqUUiNrmSVJc53jX4nu1S3irfm1+yzq/Rrx0ENBA75rHcnc02hVCa7tHoQHn
yspPTF7h6CMo5VJ11/lFCfARz+bmug6e5rZdvxd6szi8pGiRYEHdTeY0x0xTGia+NNdSiUAvN5+B
rF8YxZ+tYexZfE0adlUAehZmSySJPtu070shx4IzLCo8KVa7AFgCa+hh2tyMaFBHl8dR2F8SQiN9
TxUMbGuWbK7nv5aYuN9cIoMVFk6m8LAj5S+mqLPTKu3acSEIcm9vis4vYx/1wsPhMOiF4S9TZ7c4
BWbhm/myOH65+8vvPWqIxi8DOM+N5aNByjjuoftYgkz4/KEFRp9F6fIkVgs5KUQYDdnpVv3isaab
rCeMuKZrNElwkZQ0x8/zV913xOMS25j3e4Y1n3zx3zzcdM/ISKSNMi+uKoiYaWGI5hU4TJBKBidT
B4UpZ2WuaJIoAFLy3j9Bt56qJlhicTqv3jjZuLS6YBl7zfzKjeTTZA4ITtqIMT3qYjxOuJSN4IGp
c48JZA0O7TPmDMzFYXFQjCfr5RXpOkMyEndZOb2eZrrr74DJ8fGY75snSwuIggkvzCfzgqSI1Hdc
Yq+QM7XtT+czWmkG4N8DlnlwMZDUAT5FX+vWe4SZocY5IvHtfPkoJgLFjHH6rK+gMQ8bvqhLGWUF
DCkJshPqCkbnPw+pEdiaJT45gNM4ci9f17f4j3HFxruvFiuzh8ZidaZO9saOTkOifIW6Cpq6aDqc
hrnB9jZ9Fy8BUS3q+JQZZwAeBdt0ASeMv1/JptW7xmIdxfyney6ju48HsKAikhFSym63kRw0ole1
p1mgJ2t+2axTS8SKilW4riwNAUHl8Jj5Y+Xsfj6ye7KUAffkazO0EshKuocLUBdrVU/Yu9J+PjOQ
UWWJQ2paloErcP/MUiXiPU5BxZP0Fc6AP7S8crqw5Xdo2vrKjF/N5oia9ctjIf9pcO6JUkfKCUIj
e8ocGWOn+FXa3u4It8R9TGPq/ERe5DX0D6vqD9ROLGRoZ3KhkPPrrdgKTMnBzBImRx+TmXC00I4+
okNJaJJWYVnkoFMblR2iu+/6MsdG4RxLi1jJi1uL8r1uuKdFXdY87pVIu4BWu8zWJy3VdwWqj4oZ
xJawOONhLIFpiN3ZRr1SjcqUlzyWQFmXw8LxAzN6HzAIiDXq4VqzIs9U9i1gxCSMr0ObbExmyE4E
9NHHUpdcd7GY9DXqzYKeLAprgyV1isUvZH2ZO57BuIYpiRrfAvVartwgJWiOILdNdOYGm2aZDP2M
9+5Pn3J0vagetJmI0yf33GL82QeagmLMNjPgtPz3+bd7YpS/Wyh9EbTt7fTItvKVZ2PJUclwaKdU
2/jUiHIYGXJYmguan0Ck2MwdlA1ZJcrpN4hiPIbueQW/dP/7id9WbZ/eqrU7/9N6/ypXz4+fH4sC
dUx1iTWlcQcK6MK2IjN3VQLxYrK8tglPnFzHNyfUSfW1rFxngFc9SfbunBgwzbb62jynNtNRJvri
57P5pkT5Pb6HGYUuuXG0C50I+BbwNDDtzG4qnX6g35TI2Y5uv+S4SNAKUCqtCGhlcIxbXTzKwCPB
iJlvFivWIOVE1eHuFOksXl+kuRRpOMXncl+gt8bYpjvfNB6LxIQPfE+F0shRIMaNJqNaI2GJ1u/A
5F497CBGC4ZixgxDxuSI0sjYyBtwHrktIGhYWGrRf5AOa/efnRwiXwL8w4k8RylTmZv5pYSdE4gE
3/w97HOO6aCZGXM6q8NiIlLD8Y1IUaq0zTqliOc3UsgcYE4vePHMyJ5tfYwhO2mJli/GhU2K/Igi
pSZK2ef9PEPVK1p05u940y0HtKz4NtDYHlOa1BYjQpS2ULwyK8UYmdbCOneKjj1ZicHqYiaa4Mf7
HdGgNcWsuYaRFncotZ4TvKZkyTguFhOUgpAu/FXxcmQ4VwlZgKfHC1QvWJ1bEyAc91JAKYe5MEj1
rMZRZecrmjjfguOmNNANA28D2B9Lzphj2c4V0Hk5GmD4D/GVzIeItmpbr3KN/8BWzad4sZQWrc+4
RMLfgwOmQ9x6LgeXooC0bMTlgCAXO2SYkI4TWJl37NMhrtZVdZWKIPLcZPrmzTMS+CyYoTQ36pMn
YpCC0wNruzzoGOR0OOw2+Uwc5qNn3PRN0Y0UNEBBvSTWbopM07kNML8AfZC7r+li+8u4LAAWeGB5
5hMkkQECeBpKwgp2llHCpSVdiW2ONSYBB4BpGhWGxS5HhtcxpWFICQl/JGGucjRfSucnoUc6IFK0
Vc/N3G5WsAUYZEqsQP/yWDN2EwlnlFcwDEaQBATM0FMGoYgzcdZnkOVViY1/CKY26A1uTDikfohN
R3MjNTNHPaSVzgKrEidU2x1pyj7M+CyUMhHKtPhqzBlST91ajUzyBedgA12ORQz6bFsA3t8ITMVo
bf5JPHbGe3zstuIKA65rrBwjkufbiaM8Mbynid7B+5OhzAovNVcpJaUngkAxR+gQ42skqwXmmn1U
t9bW20oLVll0oiuAUJXQjgKXClMzlIXJpPJaZCE0mACKZF92vMUMuG+hbVABVp+yPLZ6tpyZElDZ
emZP8YTbc0edsjZSOle6q4d8NefwDjBl5i68eKtb5rryljmXFxZOypQ/AsNNWi3gBYuaTDVhxV7e
1J4IdiX9upibtYO4QZeWM6D8+jYrbuCJDaPUoyjPyXZjXoMOkyjFfU3qrokVlBkQcikrG6P2PNYf
RbvrCoCn25mTW5a7R2umbhmvgJX8xXSVyfk9+ACaXTiVl6AidY4KseccngOg2lfxBgm87TIrdAFo
N1tmbzp5RzRRhUMvJNn/wM3pPFE3yGmQCyqyd/yytwAvgJTV9gkVRv/PYxdiohAhi2NK1IsuJYWL
QpInjN0O/QoJTOBgF0jNCQTNwj9l6I0cDCDiWLO3CAv8eF8HyrXhKqc5e65jwtm4+xjKoblWfFxj
Ghe2EEyb2G9l6Wuyvq0x5BWM1Z6VVZ8yD2PmKecmS69ipGYKudsLjO/La4NUqMk4YRZTlATHHKr9
SUbuEuu0Nqk+1AaAIqLFJltEi+sHQeXJFTNcKE5tZvqr5PCmpaYGc0KM/1m0xlUj9wzQLY6fSzTg
1syrOE8K/R6Djec3dfOGKqWGwYqtqcPXIf4OQal4zPzEpN89TUoj516E+YMINLm9BLGZH8lkugXI
1KcA3fot5hDQV+4x2+cnz1ziJBW91Rh4ovHxSk5GmrUIe+xpwQIzQ1tuWYEtiwLlWQx5iWR+G/Sn
1I1MzUi2hvbx+OymNJ8y4oGSmzlX9xp3JTzowm+jc1h3Myn8f/0+miagg0bumBdxF77qwYFJduDm
u0p/Nbzfj3m42T5KkWGJDYboeQWp5vnNdxoRSQoCFqDy/alc8o5oSaB0iNea8SmjwabZM7X1xLXc
0aM0yCBWmIeZgZ52JAlMJBRLNHvJC99psdlVQYc9h2ruicHlhLqWSOchmk8wraHePLYRlz621gUo
5/YIZy/PtVNvUriaf8q1gBFFVigzYY8kLOsCXh7qmwqm+O6vTZ2F2Cjs9f3JR+thYLaMG5uYBJHv
fp86wWSOqcQhnfen1Wpzq1EglXJK/pwuhr7Q/6wbax2v9VeMARiZtTxeNxkwnT+QimBoDmHyTEd8
UuIfaSGWGWP/CvoLNnZ7CAGm4evattOj4+EglDBOa0wN68cw09Pd8Us9fK2008eKhbQ5lRIZnYdK
PxNlVsVNl6Jkw+2Dp26RHprd3E0/fGQsLgyep4wxAMrmqJXB0yF6+v5upUgN5bTH2V9tsgh2sxsW
p8w+dSuESY5jrVszRwNQBW/nqC2+Pp4ZYjzhSgJSRANGAidhx/PtSkZiPCj5UM+Hy3DLNK1UZwZo
sBnwTDN95lwA2s3KX0w5d9Jcgd+M9TewRzLlu7bx0JOFBwNU3KaBq6Ppzfp64p9/7y57Wy/MtXLV
X6+H9Omq94tjZrAAvKYPfPQBlLCLUlcVaVIOp9W5C3Uf8xJPvbX5ndt2ahxCozCt2swLwNVZSx6I
Q0DN2SFxyWrRuyWOaS05Pgei1UYHX4qDLwtlMZyenzf5+q3Uf/cXw9edmeGgOdt/wg70BvsOyRqN
CHaAce/Ma6CeWsdpHlYQg/wK5Ybeettp9u9y0+mLz9BwrAhx09W4HI+Axdwzn/mkOvu+ARqlUKrj
OuU1Qnt1Vp236ONN/DVAsy0Ay9dYrfm6fD8uW/drCWDpV8Do/Ip0ZgA/ZTSwbRSoEhiEUvhb78Xo
+AdRK6NIGnD8ki0bXILO6uvx9JLymMysrBYQKMc61RWG1ZhAeUCFUgTEwhyFWIwsULceyu01Q153
juc2440AdSW72KQb7HWIdrNfyANF+lJbYvhq6bq1++wyXvuEggUiioBZHUxbcTINGCCoYZr62FyB
DoGNaITLwoRC/9ozhGuqoDgmQ0MFFGp8VaUBXAKBVUehIX27Wv4rO/0/4c7c0aGyIp6UBH3ags7M
hebc7H53mBk0BseC9OrHvct6tFOuDfLXyC0TFaYBQP7+0Qq+X/RNIc1PSgZdHewWDl4LAHOspfH4
pn5mCBVIB/qUMQ2tcT8AE9VE5ouwjuGo2aXev66NgYn+8zM0uCdBKWJP7bOuvSYwcsthpVvr5fbY
M4zbhCDc06B0rV+Ew6xQwAYBVSmMhb7uTYtxVBPJiXsi1JviQ+jzoAIjq5kuvm6R17ztlWKprQmv
4J4O5f7POFROLyXoPG8ENLJlB9ZIC+vSKZ3s9dUlr6/k0st9fz7KB/N/EqobgyOdp2HVyDBc8Psl
XKpMxz7d42MCEzXGuyOic86h0CBN2YCCBMSjyA6NwHXdD9ZNMM6JTr76+ZAWjYSLiN+1d4wls5rD
JrK792xQzzyIZmk1oFUBfigwax0c1RJS1et71nDjBKDjPSXino2uRIouiPhEUBp2m3NtnM9vgeHu
Lsbv3cbO0e3XoR17BzO8Z1zUT0NwT5d6/FzuX0uJPP75+e2pwRY7y4r0X4yX+VM9EyJoOtIQI0Fb
Ug8mi+Qq9K4XdGAhQwzFDI9OH14fczKBXnFPhHo0g1bws3Ke3TTlr8OO7M5yDwd/U1fmYb2PB1PL
AYHnE9gYBmUGeyIVTAfAa/KuPCgH6/qARPy6BHiGHTrYT4EjnR/W+ot1WaB//xeK38rrlz+gGVM1
BOZ7mMjy3J3BLYU/kqJ8xivalcNBP6u/nrFvQbcX+pNiADb7xdoaLKH9G0X4173SveilWmp+kIFc
gSVh2I7drvbmP1JV3ySoF9iJMlpfSXRtAsX8YrwALD0SGRc4UVS5Pzbq8WkVYPHaChe4MW3b/uSf
nKe1RfpAI+OZBZPBvCPqxXVKoCh9jkNDbDvYO3uOS3KubuaukRXBkiSsymL13/30s+/5o6xvwyXX
NpdwiMOqtg3t9Fj+/0ZLft8RZXelJhOyPi3B0TnebjCWcEJGUQ/cfIvVBgxa5FPvo6V7VihVEqPg
F/EXnJ656TCxFdnoxDJ06xii7KWZLAMw0bN5T45SKpdILD1OhGSsVqlubnBdi8VTYziflXuAd7nE
BIKGrjOWYfsbf+mvI6V7VnuuFNNsBjZT35DelhBFFdWr0mWUL6cN6DcZym++YDeDhDkO5BwuOreQ
d6bbMlPgP8uGd0dI4zX1aR9etYDIu3m2SwMldgS32FKM5XDH3EFLNyvoYDFFqQypD9q4L4r+JP+S
EM3ZC6wmFk0HPafACjVYR8i8Kkp5CPK8Ui4SRCQDZpjpb8rzEuM3+z3jqibqm/fnSOmNeSDkWBkM
OhBD6Azkw1Cud7Bhz9UAd8McNGLZU4lSGpFSDBoHMMDTMzbgvd1syelT/4NMFGIqA0ulWdgLLHMi
UXpEA3hQKPugGOtY37gpbdiUHcOesHS9RCmQyEPuq84hHWcThbWTvkB2DT3/GC5YqRbrHU9kV+4v
jdIfZVzy7VwFSyuQewO9wD5gn7TtWBmKlnjXX/uPD46xnXtS3fO8inweAGzFW/A68gLQ2VnCv4ek
KLV+OQO85bEO5idf9Oj3KUkElmLmSQ1etKA/o63q7W23QMYG60xqjAwaGANjvWjyYn8o/RFBShQ7
jDHN5yEIEmBDjPeTwN6wVYu1JII81Ud0KAFMJJ6TmhoHJ2HBWfvy+NgmymGQhREXlOTl8jVVZsnt
2Ez1HZMH6/kSGHyu9gR8eJbkTSrBETFK8GqlL+VmlqJSkCBtgGQ5KzExrY++Kdz8nJGU+bU/uygR
2MmRQ9pBrX8SdYTkAWYOWbpvMkUxokXZqUbogQTo4WI0O9rlLrL+wM79YDkXjHdzy9mNOKqS/1y/
cAwdyXl8/RPp5rvrv+nb0a/7JdfUCXGWn7FKl5TZ32LXPhXOwkGmdT0YrWltt6mZ2i6iPBZrE/nG
e+qUlVLUvqp4DSe4QifFsEjmGPq4YtYE6MBG+Rs4I+6He/zFrZh9igxBvGnIEdtaNstiH4hLJ2Wn
LiRkMxmyMe1Pj2SDerTX+TCLqwvhzEQSGd7nDjFPhQxyaxrL3v0HCeP7k6Se8bUBThXAqkgqC3CQ
tv0v5WdakrE0949lZjqjNeKNesWSlolKpuIVQ/FZijF3Xo3lfl+9Msgwnhfdy3yVRCWPyRGGnc69
Vqg0eNiEZfAKK9BiKHIa2K7ViiqpSaS8MjlLcr3lrjj/at7Q88jSfywjRdezunB+macFIZXqz4Ve
rW1pDWuvIE2LyWwrPi+Z4fBkLuX7tuikcA/IJQDv4LaQLdLNEhvzrkdtwzV6yeobnfZiRqSo51wW
fJ1KEV4VohISlHwChgBOhWW4X6s9a/xoOjk1okYZfE6NBl7ywJiJHP7GTi0UhBeH0nRel9ay148u
wobVx2OhnPY/kS3C5KCoAvab0vl808lVPkdUKQAIZJcfTwvEDfxCx7ZDw8UMwddXe8vEMchOG4Fv
suSSR/oqD4RZrvI3sufzDsOagP+z4Gwb2K0KZ9v40lo9R6cQ56JcMmMos4m6AlEu39Sp2CWsayXh
r1WPjutqHZ3eNgu9M0D/tN2yxur/5oV806JkKBLiypcG0Fo9A2qc1PtDbJl3sL57Dd1pwSF+fLR/
I7TfBCkxKnwRq4xIUEsiQahN4ArJpoO81F7eMmgxpYdyGYVUK2VZIdaWc85oAN4QJ9WzXxxr+27B
S7VMl8Ed+cWfzuM3d5QdatQmijriFcPC6ilEBjVs5/3qMPH+/saWf1OiLFCRcmWez6Danqs/ii7g
dSyczB3ggb8AoHPArlrMezPY+xsz+02UMkVKUP47yVlalbkKUKpX17qDxvjaMD6kxd43P56ZOBNE
BP/+TNFJdP8YqyoQG434mFfTxGa5jeLu0EFUmp1TM/j7G+/8P/wpHK1uAiVNUxJjvGk7z1zoInLh
xi3SZbVaCOSoHnFFqZgqbDEXFZCg0LTNHXGdD6ljh6s3JB+RGQF/67Xlzg3j6JoASHBDc5/8YqW2
prN2f6kahR7DgUpX0qtys8VosjmFOvIk+rBEXM88W3J2jximNE0zU7C/4UoEFmNM6MrOXAS+6pZh
MWQWGUq/qIIvtNcWZNRY1wK0qp57Q/iTYpleEuL/SJ883O5SX2QqPmPxx3HWr8sl4pWjZemLwPbM
P39e0A95RpeTtr+sjQ8PwexyaSGsrS+sMHo6cTS6AEpFzWSvjDySdTaBh5EvMBIxg9uwZ6ilad/u
W64ptRSiZbvzSDLggv58Y/bG2cbeZc22E43z6IIpjaTMs4vqk9B2WBSmpxOQosdsTCdSRodFqZ/G
5yu+7MBGrCOptz+jV4OAXhzQJ6xXeKpbywifgAlz3K+Y8FLTXutfR0iXS6Nc8jSORG4bUC0NzeL+
GEu/YjjHDLWu3ORl5HnEahlHHckVAZGF+FjwVp2GgCRYV+OICTJWaYWh0hW6fHrpO0SkEVJhq7eC
zG3AwTo8AU1f5/WvJTA8jxEjBmaJ/K1sPGKxzruAG241Onnptfp8Dz0gtYg3zMfiwiREaZwq4PK+
IuHuxfFeYe4B1+kemYLx2FdU6AbXiOtiVeggGM+rHAOT2pZ7DY+Jsb/5ho85mmgTG3uGGDW5N4XN
jPdDaUak43mzmcPkpwDhc7A9xUXN9mi4Apb7Mk6RYafoHqVYUtu5luEQVwFWhWL1jX/as9TTY68J
0L73bPmAZqywzoGU3kIshbzu0vNX8QIQV4QUTNyq2yKrB3rq5qGO5C+ohDabZ5D4zjbfVmjD3+xO
i0O4+TwluwN6hnpB//zUdaNEkyVgB7T16hgfe9dlnSzDFVbo5FlUIjrNyNO7mqvz284+PTUp7hGp
H2WRGAxnmPUabpHAiO1eCIekIGzPXDsPdM8F/AwBlWJcJsMK0PkzKYx8CWCsJGKTsZhuo+b6kJgc
Qyr/JvH4lzqmE2lR7f27EGJjjwkK3Jpx0I33JWrreHssF5TxBm6h8ejoBv8/imS1QQXaewK6xOOH
zXI8bw9/RKGpkOUpZbyy3jGRUNotIrta/YHWJ62+rKZXhsais3FdkkuD2kESwuVnwcb8ZUkA5WxI
eSr4Baltm+hjJeYEfbSORW4GFbHn//HgKNURdEkLawleMLb0dkI+E2vkb+WHVfqblU5iMEZnyLIm
nnPNHLRW7Rf/et1+MZ7OxJDunXqnM2N1HSZRRnzX9H2D3tvYcBb2RnRsyMPBd1Cb1bcWut2xph7d
RwwRZBKnApJ8ht7YawnuLtYZufzTm22uxM28MFtjyC2v3qs7o38x9+7XMdlEF+iO1f+ooujcWVVH
8qCijQC6wwSkGVxV9EIk+MvgdbrI+O1I3kYgRs/tmglzLNchNxm+o8dKMfgzWroYVFjiQkUiCK2i
S0eCyeJi5K6sX059zyDBUEwC5Q/0gaKGXIyeDoTG4VJxXJaqYOSiFHor5DzTIskvQeG8Sbec8abn
SAwBTs+ZLRgvmaGV6P6wWhCrWm5AqTWAG7v29dg5OE/b6wFlbQap+eNI5Rabj67fj+u4baHTT6bZ
yvqABmv9HenEgOHpMgRApBIXyayoq3AAR4joLgCiQsQgMqq8jBQXAL3uXSdhxuVq0iNT2RoYRTV3
2Ffi658IanUM6Gyx0B41+hIY/CyIxem4QQD8vob1lrx6E5zRGfL+3FN8Yuc199mOrZNsfiJbYqGk
TVIWNQavH1/apI84oke9Jq+bBWWU4c4kfdW52q/49+Pfn468RgSot1RhzWWCGS5IOmYg7LffiLxQ
kkt0/XWLgtV+9c+kcESQspOZoMRq7ZET1BcLx7PRUqR7Vn94zNfksxpRoQykmqdZdwmJbz2YQHZg
qezJzMLo54mGGolB4CdJoBXkKcn70En0W16eoeVYskY7ysBj/bfHfl5hrp50jn8iJl4bV8M9Ij3D
4mky1P/mifaU20FQg5akqIP1b1yNgi1IKxnzuZo5fy1Z5bBJFT4ixt8foMRpGc//i5i5SWzuj2uy
+JlUdyMSVD0hkWNNC2+pRtGYH16QakeUyPKRJ2AF4byMqIj3jNRJU6ahgFNLzDeAYX92GFjXrXCB
/hY/tx4LNZMYpQ0Kv+17QQUx83y+rlN91Roi2iZt8ZVTd8XCLWubQZF8/o+occQerR6KjAfwBSiS
ZXEXR0eKVkfVwpUWLGlnXRelFwBYD3+WdLuiko0pFvQLORLqvmtULBAbaosWY3jPj7ljCSGlJGbo
rMguFXnF4lWfxRjMYNZ9WOdHKQoh1PJGI0KYLcJNt9KM7v9I+9LetpGl619EgPvytbmIkizJkrzI
/kLEccxV3MRN/PXvab33jpkOr/pBZgaDDBBAxaqurq71FJprv6hzl+A/jsrPJ0q+T4t11dtx0CvL
ArWXDZLrECFQn5wDcATwL8o/dHgVEJctwapIjijn66QT0syLnMqpkFwtKApWUyLhjE1bSFb2tnUs
dyG5Pv7svW41rpRNmMKF9v37BznfLDChzpqTtCq6M23mXL+ff108DRq6N90X7pg1R0lZV10dr6Fc
jBCwQgKAUG6xUFd+WPnHmJcRnc+STDhi7EosN1afqFQ3N7R3DtiPKe7CCsUtgNVypDfrsU1oMWZF
PStnTYzgA9TOqXVRa8LD3BDAomKGDHUYDjXOrfvDey9CrBWipt9BX+BHCMdteUA1AvV7LIDj2mfO
S8168pquBUJzBbXW3lQkdKUF4KE5926+njQRIGNIDDDUVjR93a6yBwCVfilr7UxCbOvdAoH6i+tD
8ZhirMrQBqIYG6B3mx3NHOtdeLx/Sjy/kPXix1ShTIGEtzu7yDR15Cf6X02yRb517ytP98lxdIL1
500TWMlKQBkCVLO0zYl+4HnSvENiJzbauL/KDRUaWtDI4Rft03cRJrj7mvNo0uty581kkYYL3boY
RglCG+xFWsa7+6Li/TpjGMpEkRWTZo3XOhCILsv7v86zpDfs2olnm8lWmV9k/Hxr9ytnoLvmfo6r
ammveS76vNXREUmpFt1mxtjsWEObUpUghjN/tQ7WaAN9lbevhPoMf57ENwnGBQwEXS7MHCQ8aS0/
ZkTmmhceE8xpXEYMw54DeC3oB95s2vfEUUpXfr1iayb2GKAlCfkizgnNv0HfTDHW2jTTvlauICm/
Z1hO9fDovq1s/z6R+dhDFUUKQAWoK3YIQxrNSOrKlvp9Z2wE3cAfQ9NKQzAchCE5PEMc/2HWAEzo
Me6D1Cvnhs4BPo0/sfnYVlawm/dZmn9RJyQYfVPqLq46q6NHhaF29HLtMEiwRLYR+TY8rCmvJDDv
jQGRW7EUC/BoFkNQu1zVYqQoS619JvGFjD4FN6Be2XvkmPE6+Lk6YoAh9vKNkqz3vC6yWdWckGeU
/6oHeddGIL8L93BRADF/X6DzSZgJAUb3hUg3OykAapVCoodNZO+8xGmfl+QgfqIdb1gcMZmUPfNS
MPNZzAlZRv8hbCO8jvrwNDgjOT/HCzS7Xhp4tRz+ZlVyQkf/PbLLrUEQzyY2T7y8GDg107nuqtf7
IuTywgQ9tM+vMSrwsnaClRCiBwW1Z+3tk0OGnsQfdnDCClWViVHHdqM6UunWjuoQA175cGskRN3o
eOUxRHX6HiUq1Akl1Iz6zDiDoaQDcE1zsYmX/goXobbkhVa3es3/JiWzDVKyZkaVPkL91ujM1H+l
MhDq1HhRh8ieFxEB1jLF5Ys8cfvp7I0Eg8trjaMi8z7FP4KV2c6pPG4ul6tE16E4WUkIuuxykh+O
Ry5ANkdTZJExJmXajakVYFnHuuzWKF+dYTt8Y7n/V5ryJ+aC0kRjnlChbkS7fLvE2wzYGFcDKbrA
NUpe2Dj7QE/kx9wxqzcCvVeBEXf+ilMSP65C3ks2b/YnJJgrFmLzl3FJcESYOQXGS7rGS0aAumys
fiju0eEO7PBYYu5aquWhaGRUgk7/AwuqaHa4dwa3Jr7NudcyjxZz27oQKM9mDFovDgUmLVyAFTvF
dvPejrZ5JMXy4aF0W0/faTUG27F/mfOmcujflHZy2+NaP2vtBUqZO83H1oUVvq+OPAbZvqD2XJW9
lVIbfDoFq2Xswnx58hJ1KxrhO4W/9le659sON9KnmnfHurANQgPw++LCostxNuXnciBP7a+QeKUf
qDbQAn3t6T6n8373t5qy7UHYBooul+FGryC9GwHINX3QvRxZIg6l+++azJYwyljD0p8WSkPdkquN
/UUPpf8zI7Trc/ujwPY0h+PczTdhTJhjnuyi0ItSjXHNC/dF/WpWZUZW3Dmf+/6OfEueTpQxs+JL
q47wdzAdLfxU7WF17rBU7L70ZqOvCSeMNRk6cywTeru9w9f9X+ZqAHOZzUoo8q7B90cRnA2ygN1A
IxASTLwJCo5qs3WFVqmHIaWCSn8kx/HHv7MJbBlByfVYEa+Q0CZYeIZ35tg8zimzjTamkVaxSqWE
JrAUBeY3IFTdPwjOEbM9NtpVkMKyAAPBEqMAF85mS05UACTh3z0kqWu7q9FTNT1t+hVtzW0e8ti7
ZDZg1tB3uD/atvu2PSxKjXfzZyPHb+Vl220AYC1bWkNv/upk7uGxl73zyRtYnA8dJ1So+k3uoVp2
mAU6g0EAKUreO51CXwA3EWl8ICXb3HYyKq87hvr2hEzIAd8h7uOUyjNz6obYMoEckbVEgYzr7vEE
SJVzQksSQgzlCLBjbU2w1+t8LP3kZQyOES/24FlMdklvKuhN3VI7U3uXTYCgu17w0QJm04jfJ8WW
C2SpCEKlheiugOh+rTZVR2ysmeNZf86VZft78uEim62MmKBfbXTbfEztDnUkDPdcHUhurTxymx15
fjk7ASemipidVZA0fGQuXYLWdt/GJkle+9A82NNEhEyQbWligoW4OKdecwosYNoeP7VPFHZovYrn
m3MME9u+o/WKOFYNtC9FYSV+6bDPoXM6gNBfAcRVE7NZuaJ33xbenIE7t0thXu40ToswyEBTaYHw
cMjIzwZ4OsCH4bwaPN4Yo1G0iqwKCeC4rYbEAbnwjPp8q6GGbgagi5qWyo58VHHX5bJFQaAxNph7
wiHdvNnYGLA6xp7DBcmbT59PyDFWvjUKs8XWO5rQpuNl+3T9ZC7VnzGWXFiOv0qIf/T3nKfxfxzW
N4/MYbWlKFlnis087tbe0hPs8YAFf19cC0+V+k+l+KbDHNbleu6UTqCyXANBcbcMHPQPU9igGjj/
ADvjEqTB7T2CjNfVAG+wjAIQrNGWR4ehMK1HUQ6py4p3Bc8KZqsdjurPBzffXDLGXsSASquYUMmX
NUh6m77HlpbH4Cg7IslCe1+teTtn/ofV/ybJuICVWDVRL+IAgQJyIebjA8UjAxITh7P5J/MfMmzY
FgH2bKxpBPCSPWyu9ughb1FsrjFdUMWdDeQoy43nyZtpXQRFkxMsAFWOnveeP6k/0pQE3o+idTl8
8S4dG7OFqdjkKoXRxxBJuNY8D3PI/pKsUPM+Pm/bpQLPgNdmQnX9jmqycZtQSoFqFtCSs+EEWFwW
xRyueJaLjdeMAEvLjI6aEmzpkclJXaDC+NKbC91DWtfhvDI83WBsSGGlYY8iEAzxGnNf8et91bu9
9ffExZiOLlDCPNVuJso5ySvsX8N6mg+KizRg/CC2G8waP5yX6DHJgJHkZAvulmSuPBljUjZqGacD
OCwfztuP3IENuTw8vD7gOfB57Z2zsbaBFbCY7sCKHNbZr7CgRy7LBH2KF4BM5e4ZK60phOJ9qc42
MWs6tpsCYxBbFVg8aYyKV5F+pePMDuxG91HYwH2CTba2v3TnEa2rodeuQ0/ffoZAijRdTklq7g5M
yTOHmmuViRoIyGMjToGunegXh785GzIlwByZFMTXsYpQHVpvvA/vl75sfNrsibJXDgX5fBG8+wRn
s61Tgoztl4xzrvdn1IoA8LJW3dKPH33ezkP6G+xVmNJgjP0wNKolxqBxOnnOAGCfpOJEsrMphQkJ
FmQ6beo+UejBYFf9MXmtfqJ2H17sT+6Kq7m3ckqIBk4TI9+1UmfGdJ4eLezBKnAe0TySkQfqJ/q6
+3L/dDjqxu66NYd2UOIBxC4u5mldnkWfDR6w61KTkRpG7ZPNYEhhKwGvV6QlcAMjs1JDTCBW1eBl
L5TYyspLj80pwpQe9X6mwpPR4tvHoKfEJHnNSLTPASh5X2azxbopEXrFJkRCqe6HTgaR2jut4UG1
7nv+Frvy28Ui8bLRkBHvwduXH4hYG1lxJ/dv6TdW3acfQB+eyQf0YRPrmjDCSKTIeWw+qgVBaCYt
yOj6vsRpX+GeIfOMXXpBQ9Yf7IKYu3EAiq0/0YTaFVxyrN+s222oMuqOkm4osknD7AlniiwJY9XT
8wNjJ+k/RjDZkusrz2bcQvI/pDihxVy0K5rPz8EFtF7WWOr4Xj4afrIbQnJxauBcOcfARYPY0dY9
AKzhoeEmWecFO/kARlnTFCNOvYQPcE7vAQDk4PX78FANnh8yd8mnQmX0VQ/PhXIuQWcNcI7yNTze
vw+zd27CBqONRSoMwVDj5zPELuKydVy/5oLjzuVXpjwwSthGRQG0AwmyQifQ+5LEi85WnYfXHOOO
dkukZc9x3mbTEVOKVKoTVRzDoqiCAhRpiuDkeYJ78cjxyJ2P4XHGPMhDrPYydidQDB4M5FqgYq/U
w/0jmn29pswwj7BqXAcpQy6ZejWYqcN6QZXIrxzDOOsOTqkwz3BfSmOI4jKolOhcHaEOWNW7XrjP
Kz/0eKaC3o4/ri98NDTUmCZGSBhiepFjBkdTQKyh2wdcCVVBHwaRIzmqWHfIsIk9K7ASVZRUkKG9
LqfBMbYqQecxCld/Jb5vjtjk3mXItMAcDcqRt8mdYT3W9qNNIri5n8P/oWd73tpOCDIGKIzkVNZC
mY7+YLzo9KE4qpOhK/GLx9psS7MxocSYoHMmYgFsCiniKiEDED1eMHY+or1g/SiirAv7Gh/FNeh+
6i7vInMUhc31FWZ5MbHXG9jkTvA4Lh6OK/9LW5o27/joe3FPUxgTBehuKx070Fn3K+u2JHjcS/Ze
QzvbfZ2cd0Am0mRMUxzL6aWyIM2XFLlzNF95A2bdLHuxWGxx1772Pg/6masqjJUq9aYYqhSq4tSO
dmv6GjzFkZf5i+yseJKcNYkT/hhrpURyaEYNLoLT0UFzZVucBA1Wntv8y7vcjA1RR73KExM2XkQi
oFsK22x9+bn96pFPrLjrRXjHpjLOTSdIZXIeIMPqXXnFTJCqkMYlzy4WUGb4PzShmOpij+Q3TE3F
zdrOPtPfQmX7gsshUWOpBvWXi4sVguHW27QL5UyqmIz7N/F1/8LrSp1/dSYkGfsSALMxFyVqok8F
jObhDVbzC/j5L9yD5Nxxtk84O2OOsLpoEK1LcTHLhgiu+up/3r94s44UmmyxjE7BvlaRuXfwWE1z
lE20iy7Grc+f55vn4vv3mUuWNqKsdzp+v3IdIOJS+P/WuzoYHrzPx7znOWGEuWAxxve7wAIhdCbb
TnoIV+FmFG29JfVmjzL5VnsaOL3W/8OCfDPH3DWjq7NEUkBTA5wwEV3st0PF9qdJVlFFPj+5o+Bz
cbShK9AvUYLcTEaYatpfu4CqBDZUCx/57vysoRm+Qd6yeS6xhbR/5c/JUR7+eAJ0yzTRho1E1Q1a
auIzyuglb6wgHukEPBCNBaL5kWTLy6HGyo8rST1/n9myaHOOU+WQZe5ZVI+dFcvJCBcSyi8l9uuz
7bdrX+FaTI0+1Pc4ZB5ypcF2ETkBKUd/L4ji5Q7WKXgHdLa//kI18tF9faProwPyvFqt0CZ4ojEH
fAuUij4/gYJlb98Q5OxhATiP4rx+TWRPhTSRfYjseGoW+LKN4mswNVvs/ALGAW9VM5cO88y3IgCq
RHrGYG1TbGSFhEu7tL+Ux2Ktu5yTnX2gJkwxFqdXO72SMzAFl/CEPS6I8rcSBJjZvF7gWTg5LKH6
R3eZ+xKMUWfqV0oK+CHm4qQAZT9M3eDBp5govm8DFrQheo/pbMxnU4cNq3LQk9+uEShzE0ezpnby
NayFMqJQy8QUUnbex7XSepZ9e5ejZzUk3DGTmw94T60Z49QIRiPJCsjRkuboRN7ysIx2Zm4jXRUn
jg+jGNim7JeAEoAaH1d0h87+heeqzr7R31yzSUaxVyIpjaFbOILefcfeUS94UBYYiUYxkG4m+vy7
+GZCknq1k2szXhLzml3BeZASr1qJCRHgHCzcGPsHfO2t5ZbeOSfLphzDIMKMhACCa3UBr0A6o0Cx
EtcxduoAZOCTl+aZj+MnDDIWS03qRB47Sg+9zcnxuvN9wCByrA/H8BuM8UnLeCg0A0RQbTwDfBE1
TW5imGN6DcbwIIcuJ20T0k2Xa8/yNNF28ZABMZMHZMAzcQZjdVoBb6dwATcvcBSxJWIgIZDF6aQy
R2y3/O+de2cwRufcGx16UgNaZu/t5MHAMAmsDlKp0lYE6PFl+bVHjSWwdZfrMnIeTYOxMFrQXkSh
hjhTrB9w4r1yoMNymBmwc4H8OzNuMOYlUfUQF5vSqsn6tJFzW/wsUY/GUkaiOX8XrH2rPJtFLfO8
MfKUPtLvl0X6HG4AXXcE5k5PhAdeGmbezfrn2TAZ+xHn0bnsC5isDWyW95EjFM3XQIeMj/76Lz3k
CWeMp4NBymsqABKFdvxFuxGxLiTIm/bh6b/JmIxhsGSzCKkZdtL9YKBggW5CB4E8D0+fS4mxG20v
m3JbQ/8xF3PL/wG05gFZ/DXXzs/GFhPJMdbDSMNUSdRoRKUHjSbAE6LwxfBbeA0mPHtrMsZDzstM
SBTo+vp02XQk90sCEBmZO4Q626IwcVhYBz9Qizw/d5DddREVBM5Y7AquYdnBQ96Q8uqUNdHJ5QHe
0uc6irdWZ9+/1bfOtzvGy2QsiGBYRZBcoSbIwmCuT7eVtQAoAid2gX21DCo7AEys16OLUo7d0DZ9
vKghfAka7/Dhbbi6xBiZVpLPqV7h1l9XnlfZ1hXbhoFKKyxRusCeuPvMz+d6v/WJ3cmajtjyrIjQ
J2QON1iBswQ27ubwahJsY7KWnxxqVGlYUZsqFgjoiiljCTyjvVUra91oZHAHFafYKJjuWvjxLrc/
k80nwhwOtbm7MqXGqPCI7FrRWaCGWRCSO7H9eoV3wo1Q5xKGUzLM4zdmRYcWjvPNaRBICiQ9//rB
K/7MqsWUCqOleZTHea/d/B90w8cA3gKsN8pM3Mr1bLfylBKjgNcqkdIuAD816nbNiCVWGEa2aVcg
4ocvxCwWFijyzmouQpoQvX3UxH/NtDy4Rho9q5PTiXSle0TB7RAgffKUkEeKeeo0c8yBiwFSNOt6
ciykL3pyOalnUHv5zE7/TgvZ9nxDQvaipgcXLKKjMhL9jIIrLQMkPNCF2VaiqRCZB68GfnRoXsDZ
dVFh8GntYRzUxM4ANAaGRLOcCi3ntrim5I2lgX7c4JaN5YKCzPqD0w9h3sM0kruooTfP2ThNQ0Ad
i5fxzxdyBsiMfr5wHNDZ7hRTNS1Edxr2drPAsdFZ0GKhxPZ2BWOv0Nb/wuNwzpJ+95/265sMczVC
q2kFs8thvzCRhClpYJw90zoLzxvj0GFvgyqNUmPSK4g4JNyHWPQSA6GOQHD3GZp9fCdyux3k5NoZ
ESr1oQKG8O56FB5n8AcgaCObR98cpAXWvOTr7PThlCS12hOSpYYNQGYGkugCBv7I+0bxzitt0y5F
lMhivKvOfR5nW0inBJlboXSdYPY95THbVQCg9ffXBYcE77zo30946q/qmLVtCZ5O40NaEWufwFui
TZbOJ2//ijT/iP6jhOzMSqbqqSh20PWXE0yWo6NUD0waH+PyHK6oNt/R9tu48YQrzRRDXY4rGj86
or2L7KIita8+Gauvo/FGN13+H3Zd8rhjXlNBk3WA74DouHsBEj5NMSdOuU4f0ieAYfD6BGfhg6fK
wTyrYVPEeSZRbTx53TEJHLh5WHaEYu3r59cXF/J83iX5PjvGgIiXEKVhFeQoiMTJga/pG3b/xDUg
sz6JqcjAkrbgb4mMQl4v50GvVROpZEBO9XvN1VZ2InvZght/z3I0ocS4dK2cqqEJpiBA7TXBtBEm
jYQlhss5pmquCqWhXVRSDfSfmVi+9/sdk6Nz3gSNimusLp7KD+vQv9UV+nnW4cd9vZ8r8P1GiXEQ
hloXhNzUQGl92nkfT83rwXJ//SSI9AH/ndk90bie8cxdw8yMJEqmpdPiCnNggRgVVRFa45OOXM2L
QAq76m0TCKhu5Twfy025+M/g4yfPeM35e6iBSYCbMRRVRIff74KNr9ezlKqFSHvEg9UTXdhL3q7O
9gf2J3AB2W54YIxR+Y0aY/7DMsd+8aEVbynaAsuccMN/WN6FfIQk8Q4AH8lu29reftRb08N8XGkD
NMNfI9S6f8xzoY8ug3EZ0AGSod/UYGLe4k4r27yPRFTP1hvZrVRUqOFVi6Dof1lLusKGQ5EaE4b3
3ygyh9yI13gYsPTgKXtExdYwAJKJdDCaka6ve/jVL/xEy4yv+xtF5nZeOyEJxyARaSlyozjBE4Wr
QrqFu651zpP4jRK16xNp5tl5BDJrCi3qkJ/djaMjf776dutbT594B2WKCmejjZP3SqkzD4YuS7IF
lBPg8kCFfydcF7KCMC+DQmlk8Doo8fgADBQXy7sNghcysWl1FFkZtNVXC/PNRLn+I3u1FnYy2P3a
x5oQ4Bjb0Ut5sM+7o9Px0oZzvei/fSFzCF107mssE8IXtisUJgDyv4G+jfWicQHwBtHYxDYfzirR
6JZC8wMweh2vIX3OfP72Ecz5VKmaniMRYgIGsUYw6YqahGeShOtuUXn/oeST82Ae8CQJraK2cnCL
qLs7ym/nJ/f5q/rghfdzla7fOGKe7n4c4dpF4KhdOY5vNUCLRrU22G/WGlFIhCnA0ks3Ftr94dEu
sJR2gw0PUAjhxUh9m1s1ngt6fvse5m2XU7zEekeP2XE+1LfxQ3dyIgGisCEd5gNpzmgdWJwEzlzM
N6XKdqMIl0C+ZBKlut5ct/FeroDlFjmP6nIRPgxIE2CnUeReCSD30Vd3WX+GznXdfvBM26yh+T51
ti0lMcJosEx8xhVFRGRBsMM+8Absp8Qa9k+OGaUO+x0NY2HS+rDILD2rRLzPuO5B4nQHH4kJ7lTY
vE2bMMVEDnIbqbXQ3gh5SItnCpFCpMUHW8CcBSYtbDAX5twtTTdh3WOQMWkpEHTEoivBYEGubroq
7NEPycfOi0qioSdmm2WkcOCklovjaljYWwDt2G0MDCNqYWlQj5K9aaevf1O8+k3bGFNWXorRinTc
OdjTE6pXGIjCVjL+uzXjVf5GhzEiRWmpnRhAAkgHibYQe+qnGqOBciw8nuZy3g+VMSOYj8tyyaDC
dujSQzfEcPkDDahaP1rwjNa8GVYUXbRMSdYMkWHMGKQAbEGlXjwnSAgSCCL6XemR/c0lmRBi2OqV
obeiS03Zom9fumq9twiG8j6ZuY5QeE7f/DBGD8m0RgsCkGntxvGuW2UdAKzugfxcwujmxG82t6A+
23DzCLMq8k2ZHdlMVDPsuhaUB+xaesUW9fAzIeNgZ7ib3N1Os4/ahBjjI7c6MBUki1oC2b3YMUx6
gBuIjSxHbqF7JnSbSvSmQRNHKiu7COsiwJdCNmsJzdea+1YveLE9T3qMadOMQNPUElSEHRyPN0zV
ohUEnQmc52ku2/MbN6wps2ogWlJ91w3bkX8FDvCB1RLTru1ScPxP2gUS7/b7+1o51xj3G1XGTJly
XmV9TGXY2dnOfGg9+dRsnfL5S3A+owV3J+5cdv43gox3dTbPUl0aIIjhdsm5bNqWHL/aDxgR7i5j
adZgTXSRMSGXSy6aZ43Swqab94p4y5BkAO86clNnc4Byv7HFGBFxTNA4fwap0mk8ujoxrmwMqFpE
t1NXOJzj9WjX+6/x2T/miy+DdtVwzDOl8MdTOGGWsS/YmhJZFtUfGqIVtv7zhdecNRf/Tpm8/f3k
wplAczhXDUi09m2tKAJRYcSI9JcPPED7kweZMu9VICVjIugUJclkrsQ51YRLj/mKJ31Vl6TfFL/S
zfn5Z+SvmtQ5tjuEg2ta6+NIcv5STOgyl2Iw2kQqG9CNHtan+gm5GmWFGN8+or+OcwFnshm6PCHF
XAcxHOr4IoBUSrInaYtK+PGTc8VnLfKEBHML0iCsS9MEidLZ7LpXw8V419HPFrxU2nz0NiHE3AGz
EjOtVa8I2msfObszSb9QMMGsGW2vk93aJNKhdlsnfXLdErPMnrDvEQGTZ16779xVUCRdNBToDHat
MAmw2IjEQNNHmqcpU1upiMP1TqjQ2NumyDICFQl/qCw0+CVNw4vYmPS2eYegcwP0u9YL+2vfoz8D
Y6ucM+SRY0SraEVyvRYglxLn/X0kuwXQdDOyffa5zTSz0dmUNcaQCFcBj/iFsobwcHPaPXmA710E
vgqkDOSVuf7X7Gl9i5KNyzLkRE0t+/+i1O3hDGcIQehTuBjcVQyMqYiXZriFPXcOjw3BMiUYkzQ0
cL9jonyk40qQ3BgLoFfmeuUuMJL2izwEZLsiFK1G11d7B1muT/0AeK0fIVAuHM7pzhmBicTZME02
a6GSqMTFs1tf1ovFIQIe6c83+4ouwS+7kb2/GjzVpzQZt0a4KomWXSCD9ekUIX9KXrcr2Q+4C8Xn
nLQpHcaWGooehmgHw118CgldteRaib1cLAj6lQW49XbyC1a14iKwzL39iozuCUmimUud4a9D4Qyb
CQKEDwKwW8kJcGKYmSsGMlQ26gi8I5zzEqfkqBGePI3nDu/F5QJycGu6hyGxE9/eBxiGWt7XlfnL
8s0WI87AKIruQlXFOBzRTYe5w/u/P/v2TRlhHiQ5yGJAKQlgxBlkOzpKC/20Uj+w3toPd9wRoVmv
d0qOeZzCRtYTk15+7L7MHKdU/asX2u7Ve6uWq+bd5w4hz2HoQfG/JciY0nPSm+jnB4OoquYOFoxg
ywkFA1w8UnRym5Zye2K6LdFdnmzn78I3acayXuU0lM0skp5ergs8kFgPl/ZE56k+R0XYnuq6MC9K
UUKkzbF3AHGAajgnJpqNZScyNCijE22vLn15HbFIAi4FBSEEhLJNR/IO5gMgCLD968cRG1k/uWc3
V6Cenh3bSq108XXAxmwI0GldASeHFNOC50jPVTp/o8KYjnyUtbrLoSEvznuWEKxjDR9F8iwSFPpD
h+7f4Tmc9Bf/fJD+UQy2pjWYQ6nUFuTZ1kQiwXI808YCpLtRIPziHN5sYkUBMj+KACraQFjAl2Ss
9WrQztJTe7Ud8VmixZVt8WibHg+Yba41Up+SYoxJ1zRyp1uZRB8ZRwyXMUbv3Ha3ukouty9q1gJP
2GIsiSlnDRD6c+jGyUnd2ldsB4hUHHd91g+bEGGMh94PvXxpQcQxKyL+1P3j+ZVjgOlL8YcuTEgw
RqJTyzFLaxxPD13wQ/fpQirbXBrvkr1qdC6AyM1TvUOPvct5Djh8BYm9p/XFxaRy2eE604HXNiQv
wQKd8CT/OBxQcnQSTwM6kP4UnzBptFy51VIvSLuEw8vt3Ji1lN9CYC+6fs7LVrsm0lNpkrT3x9FG
1uVKvvQz5z3lqajBXHar0qCjAlQ0l53IwvChH+391fOqKgkXzowe3T1RM06ClrXGOb5C1DRFsNks
E+BHdWTx8PC2WnGB7+Y6vaaXjx2fiIXxjKwmqG2GmGCNXWKrp+CVh8o1G6QrmqEgTAc0gS6zV6IN
G6VNCuirHW4Vp1oES+WQ+8NBpfs0a8R3qKogy658pkR/vn9Z5h+iCXHmssRJpwdqXklwH4AYu9np
9g5u5qFBmqd2B5vWcH1HPfyVvf4my2IklJlUNVh0Iz1ppZ/7W3sIbXWN4jvdG/BXZcKJgG91rclj
OwRSowTYe45Kwsum8wqCzTpW5yAVvuZiV81qqK4i3wLIMbR2MPLUFGAHBNeaGmxPdnUbsd8BO7Uv
y9XxC9iT909v/iX6psaKMZaDsj1fLxLyLLR0E66GDzrImJYOqs0cWrOWe0KLcVmss1WOmgLONpsk
dPTeVWW0Wlbec/N+TLHxYcF7Kma7JjA1/V9ZsjiySR3k2liDO4V0Xi7bDysghrqDK1uoYzif4/E+
h5yju7WTTNQkqcugGJVeevL6Re6r3lHkLM7lHhdjvuJzOgpZDwq14FwfG0B2pliOsVzzZsvmbfJE
ckyQk0eJqrQ5JOcgYxW7KCViWA491Xy8aWqc/rDIE0qMg9JcMOGuXQYJeZWTQ0PEJ4k8Vc+FvTQf
Fj9sO935x8w9wu3jdWPM280JadZfabU+lfsGTK7fN+/e07UiWJJG7MyPiHhbV+7zzBbvDjCmekzP
ZaA24BZy1SRbrEj8nK/pjPjx2pBjsmo/io/7Wjmbg5/eAsaiRJIRKaUFmuICoTGamHo33li1LSzs
S7nKbH4+adYR/BYsm09qlT43Ig1q+gLslchGV/W4qJaXD5MXz92u1B3tYfNISf1feWoFsAuQ7Peo
dX7p3tC7ssk966Adfh2esDCufR58IUIbSbHUexRyeIElVdN7H0JFMrn7ctGo9SBRXcLsf73LvByI
bKfboVLUSFT8OafKuTcs/IQR1nWRJbihDfq7vfdmaZELMtjrHp6Gt9I/ULDiUJwNkSanyhifrG5j
SxlaelOlHXbXXm+NSuoTVpHzwluFJ07G/siXyBLNEbQqt/Yozv4pf7jaJuBuC4JRK2kBDK63wXVf
FyoQYTCBgV2XqIJYjrPmCZqnzIyB0mRV16MQ1yd/oDr2cbH1XY0Lyw3VKE/3VIgxRxIapc+BBZ6B
Da4ugHoH0KzktcQbmbv2v9VXxhA1gSRhlzeIJZm9WXsflWaX5cLcOuhdTOz4b0CL9YkRUhkjVFDo
PV2Euq7hHSKgioll44X0A6R57uvpzd29I0d2+V15uapaEdMX5cUpVtHukmA2aLnc5VjCLWikWdhw
EteZHW0AmJhtPrm9k7elBfe+gPF0wnOQ6Hp7xTPtbdZYpLHZXeyPmKSrJcXZdjN/VRLZe3s+cmeT
OC6Ixpih8DyYeRfCDG0cdG1eXnkP2BwYx/Qcb38/sXNBJ2Ero9ThHDtvg44mxSu94rm3XMtFfw2i
tmP/kdt2t1ihUXDxs7MfD4/nRYu+xecISC/AcViMC3G37VwsM85s/2XoF8PjfQ2YTWliw6JOoyG0
e4vMlY0vjSFUV5FaKsHHmGu2HJxL6mixJ2SkX1ovqxqblNd7XmJntjw7Jcxc4aGLrEYKb4TFvUby
mGAs4LQRrxjRX7VvYrXBADbPWM56hVOqzF2uwsySKkDSPCEld9ptzoc0tKUzeq5UztWadQunlJhb
fI4bHXg6lJKFbmjVzhu7gyxXiittjLf7pzjbLTghxjbNABa5VYsUxNYYVAkrL32PdvrTOXLapV0Y
eHMq18e6o7OzdbeKvcpdHxdbNwjv3aO1SvY2T7+Duc1ihMC7qCnTdeQIh+xK7HJFsW7u8zsbSU/p
MHdXCvNqOFsj+MWw0W5X2QcsEloYtktWeNvoFG9i86qoc/ZiSpPJvbRN0UXVCN6G1v7wEmTh0da7
Ojf2fd54KnrrSZmYjUpN/6Oi6+aoLN6AGLc3bd5LTR2QewfFOA3nZAx1HBYEaO02mxQTu+jrjCza
/PjJL9/R47hHjTEySVdUehSAWoDt84m9WnWLH+Vqz9G+OTdvekCMRbHirsmbUJKe5HQpHFCaHSM7
EHhzwXNjJPqUDGNCtNaSu9ykuveCLp0dunSWB/L4ihXiGKY9rvl4wryzYizJOEjJJcnoWa0bx9EA
D/CMLtxd5UUaujS5WZU533XCH9uPMPRZhjlhkAPWjuXlazTSY4UH+gQ4ej7nw+k6ZmN0TZUljfU9
pFGLJAUAdE/F6Bs0jZvY40cfOc8rVLMT+B7cDM6cpzylyFinRiqEqJAUeI3rOiChgNo9gklkwvZ7
4eE+d7O6OGGONVBlNLZtT5UEUlRzW4MQX+6TmLVHExKMPar1TgBYvCw9CS2pNtorcFlaO/bQuHyf
zvxLNiFE9XNikPJRzJK4Ay+97WSPhV3XhE5brrnYXTyNYIxSE0ZGF8Q4n3UXEHjZqy0Wt6a7/ZFi
zHBLMLN6PmGLMUqCIjTJIKh4q4yf5ZsEPP+z5KSig+QJF12Pp3mMaYqirlGNmzqsvffdSCqoA0q3
GILnRg88thjzVImFhTF4CLF0gGUzOsXCeBZWMBO8yhy9LX8Y9Yn8GLMkAt+3MBuNZgw33ZN0WMnO
M31572vfbOZpcml1pj2qKOPajHOQQUJZXZw27++7JZr1/x9rX9rbuK5s+4sEaB6+UpPnIXEcJ1+E
pNORrMm2ZI2//i764e7IjLZ5cO7rjQ000IBLRRaLxRrWAo3jwkUp8MWeR/5jkaNdBUORjJ+oEyGv
xQSWAZzAZYGnrOxGhRev5ueY4DH0f1xInfEVjVlUiiVC3P4gEHWKsj5aJR6rxHFHbH9JZFzaqxRD
RBST5q+IdgW7lnkWMX4zolRr0MlbQ7MYjxR2WSMnAGzFiyrwcTdOvenfzdH2cTECoscGxyM/fzYa
cQ5kMs4JpHjqNQp1nGIMCb3Xi24lAKGdF/vdgq7fxv6jGuOa2msrR5eSiqGM6o3bk7NXKeigQ9sM
r6uFOoNHshjHlBVNbWZ4PeyApS49BWTGffSNm8OPNow7OsqFJkUXg7o+vE0Oy4u7bCNgsipL9ZCt
z/73hB/FjDv3H5mMXwJtTAH4cWiFdOOhkMk1IoabfoRn8ox8NeduHPe3P8IY39TLVz26plCQClse
p49P02iaWP/H6HSWkLutmjhOFOhieJ/oKn56muYTmg1HC9wJlFk2R9xo+DwQx/ijs6k2Qa9BnIBo
4tC45+d0XuyB+OFwBI25dAPFUQqhq6KPkbELsYnytEMbBIY9neBtkzmAasF0G0fK2A01lMJYQouG
+iSrIAWlBAtJfZW4iguKMY42o62hQzmMEcTppVG6C+TcaEAASbGbojUUU6EfHyCJ5vVFjvZpDsSx
F1Ui90BRzyAOCC2OFyKe2Hlrg1RoHll2WzQrGGRNu/rJU/nWbc4a2bjdogAPJQZHJ/lye3kFKs7j
pR5Nsgy/ibGcDCy7l6ikG9o6yx3msAkYNtGtA48MyMova8E5d+qY7xoKZO4yrTUSBTV2GdGH7Ccd
Ud8RHWTfqDA07nJNjsunk516u+nTE9DQWzveI8en2QDYziz0dLqS6+ZkZaN2xsNyG/MIww9j7qaz
1gpyccKH7Qu0gVh8VLox/zYUwFxEXV6dqvZMl9pblnYqEsX/f/h30hvvNhpNfwxlMbdRbbV5KdJz
im5RDLchA5I70x1gUcW3P/GrDjr0M4ay95eA1/vFW0X674OngHptWq2mNq6AT9tape5jex3NRg4V
YxyQnKVR2d12aX54j8Cn+2S4C1hrDBZtflpifMssS7bAJoYhc0abWqyuXY6Zjd0c+HDv77kDRBLX
8jMHU6ccpzd24xrGjyhGMcDGRq2WQ5To75ef6i7xON5utIFmKIHxqr12xchwCgnn59pF6zsFA+Ds
zrjj/lGCcagWBVc3Qohw6GkGM+UUbTP8ltDRkH+gCtsT2vZnVYmtmlqZ53XLXbT+S/7QviMMVX53
k0ns87bnXxzlP6qxfWU98Ftasa9wVxyWHvDy4KH8DQJXOlnGy0OMVl2G+jFOMpDNWm8l6AdQg91p
G5JwlkboNSeo0PngsLOfzxfyDdBqYUObe784tjiaYRzKZ3whHUOJexnyOx99BHBV6N1EbM67Eak5
sHHsUAzjEQ3tagT9FeaCwYyShMsrrWJwbPJfXOHPxjGuMDWBFBBfoAuSE6AHJkkFQMCYZJ5z9q/2
7BtzXtvvI5DdOWdhLCYbKsf4jjMi6KI6QS7MBZ7XfKsn4mf5yRPDW0PGb3Tt/zrEuWNuDxZZVh/X
iXpFr1iMXQNqrE97Wji6jb2phroxriST2iiVj9ANgPVLMKidSPTBU4y3fowv0fUgOZ/pFXYi6UZF
XeI2WcWzjvFw5B/rYKF2taJIKlOBCcLONW/6mczQRN8vEIRZNo539LSa2dVcnctzjAxwVpGjIQu9
q+eaAI8PlzL3pHk4s+yLd/TmgMnjyBm/k390ZLwJCrhyJfVYyTnqi+2VNAJtbXCQYQL84Wd2RY2a
T3I3OpgwsBEWhLe3WlG0KmhHEa/QEXQDmQOhFKYT/mz8xZsbubfZhJL7fOAcCXbOUjxrHQrGdF3b
3vGmaPgDYsKzsKHt7kAb5tbIefvIeJik6TvjpGB90TABUk5lAsLp0kbT+xvF2Q899FuBbPfxpvLu
IxamN5WNM3IOUBLDq4Dww127++sD7mThYmact6Sj0kxJNDVFlfDO1FUmrLPiTAgSquKy95C4QQ8A
uTivmj+DhmiGJRztxpZ0KO/Xkl5NNaXPEqCYzZDSK8kODdtOpxDNXonezMYknYX2FF5mZSwKw3iu
IWsKjfg05jkkp+eo7kBeC6P1qncDbeNn3rEfs86hCOY0avHlKCmlBOt0nPVn4z1znPNocDQUwF7e
vRXKWgoByETR0B/NEnjVYhzIxQgGuGg48sY86FAcYxrCqb5chSOWzCxIHaID/C9HwGjn6VACYwyV
FrWYhoAE1HJRT/skGY2AAAD32Oi4cpgbG1BSdVDVkIP39gGoh5G9840tQh8M2HNE0U9mI5+hSsyt
HR27FMmnm0oOHGPqST4Qz3CUeHmu0QfTUBJzVVfFJQJZZ0+dE3r4pBLw2uqVev6IzIDK6vCRyseC
g6FE5uI2jfpUINWB7boQdYeAjn+jcY4pm0k5Xc9RojUQUdG2OcSOiMaRR35F58L2e/94rzj2zXIC
5eeLEhvHFgvYudHRMyUuyy7HI7C591PRWXlDtQGuQwxsn9nE5kHij6a6BpvCOvA0z4oLDJwmBA4H
3VbtHYFPWLjH3Qqcs1yzG830D+UxZ1atksSsqVdwDtJB/D6RYrpGI2fmq43dY/pmMjtJ5OUSke3z
F9fmx2+Pf7w4+2zXyl7tm44KdxoQ4FDYO94BHouphvqxB7i9dKks4lhhsqB8KkHVnpNss5qAKBNN
wBwT5HkmnTnEdRd0chpRCzksW+DbeTvTefJJ6798ceKK0SzBUDHm9JbnHJycCswdENnKpPyjvX09
Pk+jgeFAAvt472vgzoM5F8oscQEqkyPB0OrzEx3MQFUfjW3+cwMqyTmv8MnxuewLPtfavpdiLOLR
33J7BXl+lh3xkpQ6uYgVfn3vaH/m0RTpXBTr6p2q2WkKzDDkW7hFp38Jy/4xdHbaK0oDUxPCm3NH
ggq8EEDT/AzdN6B7fLh2OeVdkRxfyA52KsBvbo2YhhbF5rh55oHy8rwUO+OVSEaRoo+F2vkJF33i
ZpOSLMkxJEpI1Bqg21WC25h3mrnryNz85yRpFYAHUJMEh28/iRxKS/wBKtXJFo0t/8fjzLLmiHWb
6f0ZJwCBxtKTnN0FbKoaeJCncFVfPFfFuSxZopxAa7RLLN/Om+Yt36OvcJtskt1pCl/1/+EgMA7k
rMthdmmpOAfR2mG5F/2D5cWSHZ5I8IR60RHUfY9dCu/wsa94owh64GzevDFSIN76yVd3vjub3ebX
uJhgnOuFfbdfzKPS5QY0bNBzclguA1RhT+7Eit0tj0SAExqYzGPhkl2vvarc9i7YnBZ4p/PKHqOF
64E7Zt/ptXlCRZ6+RwC5jVcrYKnfUPp5Rjadd7eMpjWHopinQpJdzp2a45ih5QkQVngkI48agkly
Yy4IWbyBbAKUJyA8oewqPNAZnnMxmZAEzbZRKEtQFEAFXuoUE9+3XTQQ4SlBGw84r4kb/OyDEJ99
oNdaXGtJB3GVjYwxctTgv20JJhA3Pnld5B+Iu5671+d0e6bw5tyBrFFwgeFiMxFKmhl6axiQn5Ac
DSqqExzJN6Jxjp68gIFl0QEaylEQFOo7UXrO3Ait6Lw8MddGGZ/S6YIBqhpqo4j1+4niv6CxwuFe
4rzQhCXFkZBzPEoXyCm8A3or8ADcpSjUBs7T9EpUh6D2aLv2JBFsXlaAZy4Wk3mogRrZJwpEH2ib
ivc5BZMUboV2Quk5/XYbeL5OWhBPLOwV5gJIORcWX2lDuKmXsRrOwG4sxuUAvSwp0vpmN0gs1VNM
6Ux3NNsDXIW3lYZRHWquHAfOeTOyjUGCIp0t+QSh0fTqOMdZ8T0D8vdjIZyQ3WK8T2vqaqzQA+G8
v04e//RowWS4aIxvka7GMQlozsVbttN1iBYtdDMFLkcMz4VZTJxSC3JQWhrE7JcacjvrFo+4P5sF
wIfQgOtw1ouXSLIYD3IN+qIw6KbM8Yjz3pfN03r6hKFOwV9d7dYHIhDHDLjnj3nndGaiJ5db6grD
q8W0d1DiRUsGOU9ctOLWrmK/YP6eoldx9o+ergfO2mIcTK+KXSIW1DZqp37tYeTgEOdp91iIwTYF
Bfr/ajdPF7gBvR1ON0ATnjZ/XjvPtoU37oU7GqlgZBt+3kTelm0cNMu2AjyKAKdyRSWxJOsnoAP5
eGidCeX4BRLYntcdPm6jA5lM+rHqmjwI4kDe5VOx91fd4g2wBe7JKdc0HHt+Bu4Mr9F5/H08kKne
p6ePadMqVgWZTjRdnmu7J+qXNDsBF5YytlFMRY69jPqrgUDmvAdNhUXvLRoChiqRUQEOwGVmP5Yy
+mAdCGFOexwqwHaSIUS1xU3w9F+9QgY/zxxv46Tnsanj5ynqkZP0br1rP7t4QbEUX+zihRITPFZo
FIrIHIhkzrfSZMLxqkAkRk9TUvWHP7adL40pIErs4uxtudZIdfh1rgcCmXOdWFURycdQAd311+R7
/181pA8UYnMZRt8VqniE4c0RLpSgZTzZ/pvsIJc7cXjmMB4+/yjDJjCKJBTBoofTnJDGBlsIunrW
SHzq6KHdIC75+IDYGSWL4nXC8840m9yIhKhUBAmS5we0idG2m+mGLEzyFmIGkQdYNf4aH+jJeBCM
qpWtJmLTgFcKeEgQyoLJbKPv/CumxcAGGX5yl3bUNQ9EMg6kKBQA0Yk6FJxj5n1dP6dO6UeOHBMJ
L1bAdyS0kuegr4R3KXAOOZvyKMyTkqLgJgNEZ79cRptlMvEQcqJxxvEXhr+wwT8PIsgJLy3AORkG
41zCJNFPSYaj+LmjCbjr8vFR524i413U47VIc3r1LNFZ6HlADfA3hNagwAXHi1TGw6/B9jF+xTCz
Y5g3sJj5e7m17NMGdI+8kf1/OQSIEoEyZqnibShg0NrWH2MpVqREgUbveD/2MMrpBnfpLAZxzBYE
d7xQfPzZo/5IZPZIKgFu0VGJ83T6Xk8xJYTAq17SMhEvDTAe7A1kMftVHCuM5V8hC1MUzjtyUt4T
PMsfAFumLmart19fjw1kFKgLYwD/LCezZ4Eq5eFFj+Ganc/qCSMvWeWEwAa7tOCxmBJ5ShakdT/A
Yz55Rv38OyLplj49Jv0mIbijOO9YKu73TfHzOcxNYTVnVUpK6O8kk64h2TR7dnjZnH+x03+E3A7N
wISulzxAxy10PiWT86tWeGSC6c09mhIeLy5HmZspD+SAk9i49icoo32CPY2SDGgcvzU68zXYvps9
DUSc1SLMwixSkO9e6zEddJ05DZnUSBs91mU8kfFjKLdS00BSluZRf86xaCj+4z+0t+ONJTWOw4tO
xqPln91R76PIGrTbcXSGoLnwHD0HFVCQJ+Hz9igSHtb/v1zlP6KY+PHcpnJyjKnxL299350NtZAS
E9337CWdhztkhRqMC6Qr9JDEPN9MFXlg6zLjV5rKzAKxPNKjd/DevSkwXehLkqDzfUaR6ShkKM9e
xu+5H40Z/1IbYdkbVGZl7/VZiYauGcIVYTP/4k6S/Mvd8yOLcS2nrrrEyRm2Oad9u56AJtGpD2Q6
Fw9IoOVzVOMdNsZzNJfm0sUWpDlRQKTtdT/55gVgPMfBQotpklnJIYbnd3PaEIPmWpC1necp0ExU
nu/gymIyUdpJ7NtWoid76el2EYNTNfSEHe8NxbtPWUCx7hroZ/22S2Df1v3l+yfZYUz67a1xAFXF
2yWuWkxUaXV5FukJNXoJIZ6JtyGaiGh3wmN3NYpXMnCMt0TfwF1VVpTm4u0iOSzP0/dPgeCNj4AO
w0w+BitQmgN4x9nu0E7LyzmPxnSaCRpBURMBX8ioqCnwx4p6UvBAKN0evR2ca4Va8i+/Mfh9xkHq
SqtkZZciMLfwAgEkx5WIXx1vLGc8ozwQwzhHFT440KgaewTDxhKJcjyuH+/S6ASnOZDBuMDaPAZl
YkEVkFt4tHaKDrp6bh6B5h8vI//scEfqRh3gQCLjANskDEAWntPNkf2rgzqVlSChe5vl5N1kdCMe
bRTjAI/V1YgTK1OQxy4culPtokhBJzkBSgtvJelKPZLFuD+zD7NGVbGSFeQ4XuToKJ3imca7MznG
d7OawbmirBO9CorYXXx2yt0zekd5/J88w7tFIgMR2jk3mnMGEXuU0i8vNUk7+2J6XG/O2Z6bqxrI
kZNLY8Yh5HT+/KD779lMaEmO5pELb9HGg6cfq7uFcQNRlllkp0DD7gAnEgSXLqKKhtBuX27ebzQl
NpBElR5ISgPhklUmJF3cg7O+4WffhrBdRLj2fM+rwo5fHwN5jJfoy6CX6jMWUbkx6i4xa/Jk2Jsr
mCTeMEYAFjRe0m80PhxIZHxGcunbKyhjlN1xrwuYTUPj1NbaZa8J+e/uxoEoxlmcUrAMlAoWM6ER
rwEeL7RwYpYGVRhM5lHOZ44/HA1iBgIZj3E5BcdO0CFQ9PX3+XLtoeDVr8o/YET9D3oEfq+kCTwP
WbVAaSLLKvsOqgMr0DCWjXAmSya9ZxB1G12cWp5dM8d85aj223HcC2Pimaao1VpKLjjVgO1uHSR2
wNdgbVEzwR/ODTmSib4XRjUfnAJLqC8ZmK8gjKLr9YsiIpEzRWdTWdGSEE/cb+d7L4658S+lWtR9
A3Flsbg6nS3PLpRB2DGWi6ON7umWMrk4nAX9HWbcC2VOXpQfs7QFSBZ6+/BkaSzQopWdB8wocOf1
Ajce/e1Y7sUxx06KBUtqqgLGAvAvneQfIjr6Jo914tkIc97yoj6GTV7BeTWOB5RNdSOC1862H0sZ
Sejcq8Kcsq4A3L9qQBVMAIt2krunEBMR3Vqt7EpCJMAzD7r993fzvTzmbjbM+KoLJeQ5ynpZ7BKB
9Eskqrjug2OG7POk6wHeU8i3Lcr+Fi88g/vtnO7UYCGjz7j7e/2C3cG8MMbvRJwshDR/AAenuln0
ZHDkceybfZgImKTpz3TVlvvjR+Q1m5znbTn7ckNiHXiJOkxK6VxBIYx9z+Od2ji64KX7M178PCS0
kUj3fvGYe1nQjkbWm5C1XzoCmumCaY3xtxv5F2fdRuKne1GMYzAioCqYARZOsAhYxqpNBDm8NM1I
4vBeCuMPouykXk8mpOyXh2r/3rkW6c+zyil0+qJ7dm2dvIG2YyW8zZdzYb2cO/ZlTbFFJs5/ERLc
fwvjN/TjqUFvODX8o04q/28yVVICJD1emWAk3XYviPEciZiaVd/hxqSM1k4TTw3bMuxcJw63FYXj
C2/0ywPjrKQ4LK9hjeQhmTvnmpiL7k/Cm1LhXZQq9foDKX0pqUrTULPE8Kdj+hYoDdc74vuxjh7g
Pcfx/n583S0fC22cFwEYykXs06ENXY0UC2Auhmi8crVtHS35BQl6qB44XpYCq5QxAhGdsIZocY4u
swXKnIbtSBsLA2icUzeSub/XjYkBxItciildSVwqwTuasABhDASkJx8EJdMFmna4tyXvHlMZn2JU
wTW8NFDPgTteL0m2bKY2Nybl+GGVcSdheTGDaw8p4HGfZR1BNuqaESK8aD48JSoAPLfMiTRUxrOU
XWeltQIr6dd7c3tBDani5mhGXmT328W4jCI6XYOmKWmkfXB6pKJaYCEtk8h9bPK8xWMcRp/L4bWx
qJcEzOE85/w6z9WzEMTZOSrEuoYW2f6kE3N2PNulOQVV88mz3qzJY1140lgkwBy82JZW3NasdsS9
5clflUzkScln8OKcXHYCEOxdhqUoEEVJoVEH88Rl6V3ecJPxsnUjk+l3lsDiC1ddcdQA16/sdBTz
D3oBpCWLrFF+Ksk0nInPRe62/gXHF2hLnMiQ5zRY6OFLrpdKd8Z9oqD+sAQ5BhqtjniqZEsDABcV
Wu1l8mJXgK7KlxxnzLlfNMZ5yHlSJRm9ytKrq/b2TrBT09F67jOFt5OM+5AChKRVATkUxKCPHLyL
Ug/JRIRYHI0k6hgeuHuNcRxS2XeZAtIrtNLslxamRp+0Vf+OLFiImhg3E8YLBlgUJrlu8cykDzB0
KyzPnyZ5plK45WeeVowLMQ01y0QNYhp7fzDWniO7TeWiStS77uSq8R5H9OceLSLzWCnkU5fo9C27
1yTE9/P+TEQfoA0t2LWKiQ08g8nE4PKD8vwxO0sYpmpWdzJdzKgm58AGhEjifGM0wnnsxMYdMjDv
FBm4WSLb/Zec2rhokg7BcUXBf4StWtqcU/0vuvzIYFIdtSVVXXRtqPOat68ucg+EP/o2fn5/hDAp
jouZFW0fQMiBtmeW9jSz0Q20QivQLAcLL8/302P62yx+xDHhjZE0ilh2iALmS1AMLu3SoXS/vKXj
SWGckq7nit4DDmy3P4skAFfY480fqT5RX/+jBeOM6qtsJlKB30/AeqQ40gqjbmjq4Yi5VW4fLRbj
iC6nug3a9mYA5Yfl9Rgvwh90f16/LDtfXY6kWdgdKFkoPd53/MLRcjyA+tGSiW06IwvUooJ4bw2W
XR/kyNy0L2+jGKd0zAEUrWpUwwMuaHQIr3dAbduEQNd7w5o+z8Bb8c07V6PvdXCBiZqM46uzPkJI
1OZ6NXo8iSISL5JV+ib+VdfVNHcTDDU9xxNeY6EyoiZaHkxZAuC+KqPNE6di8DwyNbSry5dCRiiK
GaN0ihTwe1jY6xQFq3C1nkrzJ8EGMdLiVQcv2ZmkIUgQqkW5WLkvtf/MW4CRq0ATVVGUREMDz6LG
rHqaaaIRXkOEC1f70DtxRCyAXJ5BZgfea7C9NZM2dvRVwLsTRhZek7DqliprIClhez+ubZ2Gl5OF
3V5f3uvXYCHMZt9KTLQNxzuP3al3khgHgHHysD9HkFR4oPiOd5abAOwX2IYVMe3Ce3xQxkI/tOlr
loQVxcyRwdx1p/Si4jKAFSeYdFpecreWSR/iEaygVeGptlW0u5f9Sli2Oqn9F9QZuHM7I/cR2gZE
gDiC1kFVNOYTurBtCzUQEB7N5NVnO7keyXGCYMwQ/WwKmGiwTfbrhufN6Q3EOCgobcqiAmwYUbpN
8g3sWmySTDACydohG+nWc3l6mUZEft3yDtAIe7tpSSB9w+KKIhwv44oyIdbz9qJAkNOBGPTyIdJq
a7FPyVrHbE1PBJJ91PibspQi+zU+ImuuzESKwWAaRNrwHNdI7/P9BzFHKJas/JoKsrUr3XC1TL3j
rLTfw4lAjFWaknoVuydMw/P6tOiv/lrvwTIwuxw0UaCFIpYhPRLrKVnAop95ezriHAZLrYtM1GFW
VllKoWbt5vG0cjvLrhvPWqmk3AG3MXcoY/0sPvFcw2PNdLbZIQ8TTb2cdbrB8qz5UJymJLGX2ZoO
qnPFdvXDyeEmknhCGS8RNakQ9xlUdYqpAEbGFcUUeuwbfodXloguDVPVVRUnhQUvaDEfeT1dkmB3
EN3dLrKRUDzw+p1vcA/3ZnEvhDkdOlqkrHMBIfvD+q/nzU2bTu9hFFmqSTY5+UsPk8lo211PMQMW
TqL1BpyemO37WK1WyizbIEjegkqYzGZHD2wNIJLnvaluWfZHn0i3YuApwiMIKAINn+igI/Xzk471
1pgaPTSYKt75qxmaDPrZTLJ7FxPasxAQT4/3YSRkwxpppmmZcNQa0KrvP6A/hppcFEGAJH3v1TXR
Jv2keTt3JJ2c1sIbr+Y78oi8k8cCjYQX5XpqaivADZRPjyUBzJLoXmYX27KjVfh2Ju2+sGXO4R2J
GC3RAqKmoWigrYeu91oeL2ezzU+5Soe8KCWXagOPBjCwAAd5W2C3X1AA5u3tSIMeLgHc6mj+RasS
IuN7oWGZBnF5bNQdwhrJQX8Uqs0XJ1ivPhpycivXwK34/PF4P0cmLO+FMrGxnkeBBHxSFQ4DRg0+
MPAw/g2cqbc8zAEm9fV1mjhNPbmAeWk2A+3SVs+IdSbb/ePvGNvnO+WZs2cKUi1cL/gOlQKYnmap
c9yG22AzJd0hd/VX9VPYPRb522vda84cJRm4Xl18qdQdOJTez6CmnxahxwsRqaEw5/VOLea4hLFc
picNQhxr/a7/fepT4JMg9bx9rMvvsOVOF7Z1ICpzoy3kWt2ZfrR+2igz4euxAJ5xss3T3fFsBKIF
Cf1afL/i+aQ4aJBFe6zqLNpZc0gBQ9FwnM1IQzDUAk27IZuWLBosskbSZSehTzusHiYf0ZJLibKX
OyLQ2Zf5E4iLfFuzn8U54BNyECAqU47So8s6kM+cSEEFfH2mtfRwZBSvj47nX2wAQmfLaWJvXunI
4OrlOZpFLnJNnD0dwW+41545mllY5cc4gfb14fihz3Ay20lLnuBz3c3r4jRdYe444hXvxlzf3Zoz
BxEPGvwzXXM6T+V4a22ym+oCWqGBKUyx2mff3SddcSA/cnO/o6dlsN7MkVS6Us8roCHQImaIBPo+
fZ6Sfuu62eZDXVAYHNv6b6qI9+vMnFFVMWqjN7DLpevlzg7OD4CyxH0zePY8Ut6DJEOUVAQyyHWx
E2O6dYzz0JSwozg+n9J86oOOA3O1QPGcHJ2O8Gr2I4BT9wLpS3IQLpyOoXGVeggE7AjgAqewoSeA
JOkO8NyRy8793MZTjpsjHXWtAz2ZgPCEIh96VSEWVdnl2ZPUabqSF1/Gbr5N32kPPy+NOBYX3a0s
c1KNPjsZIKBVURUDinwyufj1pH092dbTX9TcAQFJ3I+Xl2KZYJWt6VZbG1PTTV11xXH448dnoDpz
aOVrBI6IDB+SoE689OppC8ok+MnjYrFQQMo4Ozmox4v/QfVi/AodiGZO7iXWM0lLIPri7tEFgjbh
k190iEdF4PXw/MRIauDetJhTI4MI6HQ+i1C0t+scrkl8fpuV6NfZ0vQ+J/zn6cZi2WgREJ2CoIch
LxGQm6RGqhg947RjHDPpHM870kV5pxuLZWMWIN1QCvghc3mZAUeAEB/96hiXoKipuXt0DM5NM1LL
u5fIBJynKEmOyRUSNWRC3z0/mU4e32U838Mi2pT9NTPTBhLOjqdNQiKtKKEtHggIRniZnPGr68cU
TcYBHBWtULQc21U75qwksu3sblf2BnSDgp9OMk9wBIeHUzoeLwzEMl4gsrJYlhKIpQjMFPkLIYo3
NR1C/pBF4+BxBJZD72vCa/fmnXoW1iZVDDPtThC8P1BmAc+TcOhPLwKwyf8sXLzDZs+Ck9upHds8
W/2dDLy3HObUx9e0bNQGogE3vdFticKawr8v0O/jAu7sGemTrcljiade7FdYO1ho5qLOOjNGog5C
Rdq0j73dAcJ46gOOZSWjPYBjujwVGVcTR0lqqRVczXyuNzbAkCa0pMIFuhl72w4vERbo5qoVZhKZ
srqL3qJn+UtHMUB4A38CF1D31sfzYP1YXJvWAsetmCiwl2ihrZMVpveW1b5YSM7nFLBnV/L0hCtr
sZIx7LnSCSLshWv4bwEpjnS2PPn8v60wC28Th43UV/S8yq4E8CkClB1gJit25KpPj0WN1Njv7JUF
tbmCk0wHQjP15EAHED+8aUsIOdow1xdAN8Jcv3lH5HcB5l4k441qNC6kYq7hGXH20rV2XYlTFOYm
QJiynGYOMHhUpK03YVFm5LGyt5afR/vMOKQ4DrUivULZBAzmBhHtq+A8eTvFqfxLQNCohgY8muxG
uxfO0dyZP0+e7be3V0QLvf0GRhfeUaICH30QE55E6qWIziJuAR3sVZ8CHhNTya9B2DD5rsjXY+15
QRmbbTbFcxl1JdY9AdRp5SJF5QFtZXr0pYzIf97oQIyxQH4BFLsfSBvCUT7+AJ6yjJfSo6TKu1jF
pfr5J+HyO0qcpWS8UqmclAasHuouxrElQAACbJr7WAFO/A5+9vv4ve2vR/BrwPNp4dwDS0MP1P/I
Rn+0gJqIQJrKx7vo+gTu64s1EUn+wjk6dIV+mYslGrqIqhugx+kaDN4PYlCFx9iycFjzhfap/gEu
CUfCeGQ3EME8UYQ6MCKlh5GItm6Lrr95fZUAtkd5Hh1u0Dr6oB8IY8y/iOIykDJTxXjMgUKF0Bnf
pxcwZnPhdnkrx1zLYnsN9bKDWvNj7vRz1elNx+HGWTx9GAvPwRuYRpJBA54D2r5bsKh9ti5GiI/O
dzOxAPiwN+3HNjkeSFoGnum6ArqzW41paBOxBWeqRhra5510jaMMV/rdzBGGT7649Tga9/42wH+E
sT30hVYLpyaJNcTFztJJTaSbTGJjvpcrafSS+FGLbae/mEAlDMOjdutWQiPs6cDFuhp/Mw1kUG0H
S9cVlgqA/eD2Ln6vwV3jWz5Fnxec1N9ztom3csy5OvVXyewCyLImS0dBhd6Tp62bva0q3jidMhoN
DtRi7ldUbPOLKAv0zessaTnifb2s3PPUKW1v9wTOMguk3wuwW1SLFSZ9Z9/fQFHitvyOv6EGn8Fc
tq0VRGFQwDBBv0wn7YKpV03lOa+fYwSPDeHEQA7jRJKjWlVxEOIAzGvnAleMxCQmmfM5kgwoSAA6
M7e3W4cHRjIys3Avl3EpUlOngdJBv/1heTC8atlvVy/UfGxufD/mvWgVXjd1UZVldly7ruqLEjSp
titnKIGdiN7hgS/sj1P1gFAB4dIXj0SR3pbsQVdAKKbLKLkoosVsnpaHwckQqURylgj4/T6kvyIn
HBu9TodCmJ2rqygVzPqk3eil38uPZAU86nn2vTwc0WSAVILTLf4DAL+xozgUy2ycqp704NxTscur
Ex3p6CJAXt1gdyWl4wPOwgXlEkyGE3+NvsKHcpnbQT1VvdB0GXVpBgE8D4V7ACrWwn0BMg/3bh2L
tn6k/YpVrqVWB7JMtTygl0t5TRaz+gWwRjxBo9mZoSAmKKmzRIsqKohy6ACa0ENmE7CBIPMgaPfR
+CAJ9Af/3TbRm3LvtmPVvKoVXUfwn6S0S83+/uKPt46e76FejMcurHOdlninQEzhHEzfQOHRQEfE
eR49hTFxHN5K3oZWHinGOO4+DitNkSERWdPDUkPS8CBMxAvpLUf/YzuTPQXB62b4399iUujlZeb2
9mueoqnMxtw873tG78fhCjBOQFEubd0p+B7k/73MPfntE0j5lIbwLsexHVUxIKfRXDxKvcyOFgCa
qdqsgSAhJ0vrIAOnzguRqX3mncGxCG0oidlUtRZMK64gqX9GzCmkNqiDvRoOAK1N8HI0f0lgTJzL
f8x/D6UyG2vJXWa0l1bbxRbpEifzxSsyJj148bYUZkNG0u+Ll/mmv8kak6pTFjx08koyO01UV5h/
KTpNA1avBByHE3qHiEQiT7Oc8+RSOAEBZSmoSOxqkgUAIuv8x0qPevfhBzBLHRetILQpPiAvncse
FSvxzbIXiwp5P9ySxPBfbRGNPtG2j3nrPbbLBm0Xg+aSIbGUA6KVQ24fGUjCATJjvdyfnsJtlJKX
l+Y1QpmFY1UjcCoWovofecz+ZhmaMisD8ubxGZFdJNm6UwOR+WSfX9Gnhtxf5y1mDbEWGnDBTm7k
d+jfnij/RXs6aEAVWVVBC2XJBvvEDxsxodA4xi5F87GoksjYNp42u9K8cjdpPrdbtSeUlIqz1yMG
fieXudqywogCtKgbeMgB9RGTrwcQFUu7zx4G96RO1d2fHLh6s/59dl1OhOk3yM0ff8FI59q95szz
HwTJAM+R8QXhRHvFLNEnBlO2+4M6O8zL2VfodRPOpo+9lGnLp6GhOQRP8lv2e/h6OGM4NkPXyq5J
Nsed7CCZ3c0zj76Ut+U88rW3xyreBm6ZE30nkFGxS/NjmNYCrAy9glIG6qd16xwnYu0KL9n0Y/Yc
rJ5nLon2t9w6apioYF4BB5mgOfTxp4zd+aoMk7d0DFjIqB3eX8Fdr0uNmV2EnSA6BS5CL/4SJFeb
97ibPJuYa1tairsXESXiLbcHaSSyuRPOnLY+FSy8hiFcke1Ytv8+rWme/ey2govmfsD3Tjja0uvn
buGhpq4opoTeXgmdzkzax6xMURCLNtiFpu0tT6vzs+rGnmGQFMnvlWvXLirGdrbmrPLvtDQjl1nl
4mzGWiRDbilNr6/FHBSrwNwsbWWCN5WzW4rIDqce8UvP3+WO54d+jKAgjqbPqWvpaA7K/dRWNo9X
4/e77vZVYJ/DQmBknk04mPU1yCNVQc+b8UeZW1vNnr3wRr9+5yrvhfxKNJwAe2SKEIK3azaBRzHI
YX526sjVN8n/kPZdS5IjObZfRDNq8UrN0DLVCy2zspJaa379HubeOx3hwQ3uzFr3VPdYmwXo7nAA
DhwcWEDGygfJNYRBpdE4bcK8IXv8g0Y7dlzyJQ/aNn0JUI6syAgcg/9zr+pKMbQxm4pYLueikrT/
2k8z0MNKT13AYVd+v3DqjwkdQiBxzelCKP2kFdxLX9p1DWBd+91spe1olLtdchkNDODEo521F+Q+
OrF7uSRNcNrmqYsddy/r6Gf9Fu0yFYMSUjX6cM3XKJiAEShfTfGRcjhiIsR5yYLP3rJ/NloitF2O
sxgzB2X3kgkqXak1rdYGdUwOcBmwIs+V+BF5PS1W5CWeAW8tI5EVwsZrlJrmfeqy5i33GB7SjWsM
amigWK7xKzAcAlMEPl/PGoERfk/aqfAD4PX55/l3PDoR4juItygD9HuWMZSLhisrKtRMMtiNFumB
Hpg/oVFjgPJ6acbIY9sGIZPQaNmnMGBE9qiLHmcgw+o3ZvznYgYRBtRt1e6D59RP0bTZ9Wp4Pdp2
bEifn4P+eUUIsRQ2TKpMGlZJ4AEl45gpWCMsueIVXuUOFYUOdPPFw+t/vLR7/y3Z8Vq0kq1u2zHq
KjYqBKu8razqjxCzV1YFo+pLEHRmEkV8igKWHwRq07cAZHp/zXO5q8Fkjls3DdXcwa4ZPThzkbr1
kUddCh1m1q0gscIwGODJYfWEsDoIm7KQQmpKoyan5qONkH8Q98LPJ6vHRnu1kbGSFtuSHt9zCpjS
/xFLojbaSMrqMokoJCD0CGvkQ3VTmKKJyGGJRX3ugimsAOZ3Dn+wcJr3+xn1nZKFGWS1U3Ht2Nom
Z3fX6OMy3SsV1VSw+xtn/jXbI92KuuYX1KtbN9oS5urxUT0t+uZDCB2L8oHuxwgf8rLGWLr82zQ/
Prbr9drOQVJR7VOonqjth7+XqlCbq5FcmOmdULzDp6TLuYvpbj2oGSwP3vEo4qDH5H5bMEGE95um
w92TVHebAsYcaF6odyYLFqvvbGLBXSL1m90BhVN4GTUjRVDIR4FfNa5Au6J/pULN3xdq+MZq8srX
Yt0EqZsWw4caKPim6mHP67Ed6UZ+WkXmp/RpS46g16Zid95iDPlY3lfQXMNNzVo0nqkMqSFuWoZ0
y0XptbEw+0c+uO8oXvB6h8lbjRNfaW/Bkz9u/SSPx60DYl4USMRNn6SM5ClpekUHu4dpHT/d1/8C
a/dQt8CqOEWWQBiG3CmgsvcHnAXTjIfCz66581azKh2uxQtl0etywPtvwXlwD8okI1fCA6Iu4pX/
0PEXhkmXMEFfXL1pBg/63TyEpShudWq7dStNOTR2zuvPhT52hSn3Qgk3LfUdjQIDhG77C3v9Mr/C
czzq8ZqxRm1Vo3puGppkoffiLDha2NoL4qec8P0FAhIfXXaSgP5kliGnhQR1xYmlzJdXdhU6W+pt
31hJoca1hqSKPhqxr4qBSqvj3xyc4CizGKlVWpiIuhAt/VIskN8houIGBQY0nfmNpm5ef0VL+Wgp
kssrt+9+pD/ZrtjVjm8ygOV6l2RjYtImrIo2mtHOU6WtYIU7UDTDiV5j9VVDByQ4z2iQHAJqQmsv
IAu/2oLFmsE+XMjDPL6MFYxVuflSwtkUec9xpYcvZfalWSHKmSiqRwCnZd03Xcc1mR2/j0FW3iyd
1Yx+3koma3hdJLoFshTlVbFZLfC0Hi4ACYI3DNlj1cBEJKlzTrZONeHd1apVZmRrzpneq891ZsYA
YgdANQv7x0ki0Ov3d1Ic09Ln5LC60qsttQ8vo0l/7gEcF7XErqeaM2xfPSHEtNcGQO7EwYVVYy3V
auMzVwvzJ3ZssE0IwDp55iI6d26X5ClpgyeGBL0mvi5LuwxUslV9BZ+rcwnPgqdW75J1lvHc20s6
e3q+G4+oPOiDArXlRNxkmvvN291obsT4vRBLTX0doJkHdMTyOptqxXYIVeWaf/zIu6MAsx+YjHYV
nGQtG6HRqJUtOOwCx/djin36FIWVkaSkFQZzre4PRmAS8PRVZXUdtPTSiCqGKWXaaDX68BZdBsc3
FD1biDkfqzCEzOk4bpZfNmEG0tlfmQoQQPmmQdmC0+ERDKTsph6fDTeRLhspOOmfb/3vq5UwGmgq
5RlGZBSBZXgi2m/cXg6Aiayu3WrQeKP5W6i0oOZ6YxdGrccHb8199WqsMhpttlqAPzmtc1qDdnqU
pfpddF5Kpsx+EmIR5EgxYZuVyTGfVCnyFCdUzbXUY6fXGZ3/66PPYETBo0QC3pCdQEsceR85HahX
Tmj0A4RZ4/YIJQzextQPdeFJNBM5Is0Cn0YDyIJuZ9KyKp0rK0WWNVcmVQuruDJfNIYuGIpWmTWs
pqTlaopSFk8DVaELmzWymZLJa+sW2dZeLdbxkpY+Ruv4IE5Bihc+VkSL+b3G9Exfym1bNtd1Mqoj
MIBOu8cIytOwH1DeGj04mkRtN3q+Yrbl0kN1ugK3KqOgnx2ZNgYNaIgY8S/3woOWkaWG97qr1+n1
22DQocFZ2d8qBfB5izz6sPGAY5G1TreZxTw6GczAz/JI8yBonPr7JfLBMPYZP+Zx0V6y0HkboQ31
l7tH71m3yc7Pr8YDZHcShTBQwIkjl0qTOMRGbJh2DMoWvT2iVW5kS17Jq+5FXnk2o6c6ZUhGgD7s
wmE0xcqcfNc4vs1i6o2yFOA87Dgq7TyH5BbiC1S/SK8loJsyChCCXPq9cs5KtVr1TqUVGn9xNzKl
lp7arpLN5r1zhrW/CpgFI/Fgn4EqgNeUZDwR0JgikmDtJhvSqHclGiAilG1UEMJOCI495hu2AE5v
Xht9xBU4+8jELI5Ef0g5/gqXBTT3MgwPrMEUft1YxyZMgq6WUuayhVRgsnjrjUXlk1FNDI1C34Zl
RUAWOxdGjYxRBYbkyhn4+3PK9A7qz2IN8sE+/fcHQTdQFgS+iRyI2EpuGBeiS2PoHaC4mXb52H6A
zy3SRq0xO6vQ411pre3zebcDZ2j0+lwtH9ICk/iptZaWaZ6BESDC+aGvM0kusR9yqfpv4zqw+h1v
M6i7nsE5vKB6ZKoRwiRQV+D5AI+I0JaIBBDwRjElVIDDveEpBEDq3+erIQ0Z+ftEJDiKXpFyQQ1A
9bcMegrkV5x2LQvWQtw3ebE7k3W/DDJ3qzRcEbYDlvHBrH190JuFQ1nYJvKCJtLgFQWF32d0V1e2
zPvzXXogKCK26Tc3fXMHamHAlK0Wvz9BbST8r9vxq9ZR/UDLFmSRrxlSFBGMKFyXS7kCUe72KzCE
bbjgPpa2inBdeeAK3DD9Pvvjm7KiskudB0sCpv9+s1fBEDWNMKnUxAEugUtaxtRXvdkgVzrNJMNf
Lwuns6DEv+i3G4mj66cdLWFJlVGhCxtkdBiGjr889Q9eVsZg9rvl2SbTzXum0kTgFo4SVyYJlolO
FlGjPm359L2wrumoCRGwMfC3iDE4kSepIiJKrKJ+am7d0tv0zGjZqgU5bYgm73W3EAPPXNA7UYRW
hEHQS3wK1Hn6Hq0lA4SI7HoJs7Ykg1AMpZVkjJuBDLoA/Zbq75qlDXsITkA8gdKrNOU+ODxkiLvj
xxJdUzEzqR7ekxpeSxbQfoO6JGcmHriTQ+wW2kJYnhIBLPfwXuI/Hc/hrOhQqu5uKTM//dKDCtys
iNgzKsrdMg2wIkDz3YVH8Ox53Pw24diDcRQwQx2/nVQqMiXdZpGKYmmfiDvCZ0KZV1O/4yXp9RNa
VniTQ0N2elp6z89YgLsDIdykmKZMOfoQtPZO5lekcRjstRCEzdz3OxHTJ9wYGU9AVi2kAPQXV1tv
7eqt0Tn0gpucsf23Mn5DsRsZITBzIkbQ8pfg1Fjxi6Iv0WbMCkDchFItAieJLOhJoce6NJi7LpzK
6B7SYM8t1tLPT/pw8/1oYMwzPsHPVz/hIbPGASRQzyXMRV8yfbMCIvqSXYatXRiAKVs+cdCeTr36
d6VYE7fec1FLiyGMiTRkaduD7eaiC4PZNVp2ef77c0EFUCKCwvPIdQBNMFmzm92Ko8RvMY8XSjtR
wgXq30pnF/uuZ7zxnRDiSOp0KNq4gxBfzw1l839cAnEatFQIxdDg1zM8TFjNRIlUQMfqUhT8UBhA
UHS3CuIsvDBooyoFVB5ox5fjS+oIJmNjlt7SNJhZO3JzJIRh70aug9HCeqbYJQHl1iW39IU9mzW7
NzIIk47zoLMgxFpeXiTIoDXEK+B/qsGEtzn+L6ZxzhquG3mTnt+omSIGNbgVsabAdrbSCbBQNEyu
33b65vrzfGlLkghzn4152QURepHYY2zyzmYEBmYpN7q0e9M33KyG96MslGusJnQqNdislloRF28l
YeeHcmxAc4Pj2a69XepcLujz5DP1+Hyr5hVNAWAFWCkwMxJSxkhOy1oQJuaQ1FWzv42vX7MllNKc
EMAFBLBBoaKGJoH7vWqzRgrlDO0IgyZbg8HgZeQBaFkuxBFzhvJWDHlp8maAEUBziWwFtmsqlrd/
vllzenUrgLgxbuVJVD1CAHKkP8WVffsTroalazkXq9wKIa6Jm3X10NMQQsdqeKhU7pg54p5ZeXpl
L5HqLe0YcVHCAnV3sYcs1mI2rp05S+H8vABQmEjIUyJrSlh91OCB9e3RKjViyESg8k44IiZ6fioP
afPJKIPmE9VTvFBQ1SdWUYttGJUuN82ie+P08jVdC1qv5Zih9nLkYGKa/+ShB2pRwO44JKKQ+SQU
YaS9oc4wnOkCvvat6q2y3upX7U6z6WSiIPymzEbr90un9dBO9LvQG7GEagyZG7pUKINk900XaDU8
Y4BgDkSS/nMEJufnJwZtQKxVtoyiiAAcylJ0+5gJnXb65gOInQaznt9KGT4AOz2acIEvL7UegfJc
PRxOJ2Z3/vEN3/hZwrM+dIL/LnzKc6OkPNXKiJudtm6X0Hk4uUNIDhMtuYoAkebAKq92msHguN1L
uBPQgt+oi6uee839Ztn/n3TitIWWDcKahfQXzAJ4W5tMpLkOSDCt9xWKpudi6qFMraXyx2yscSuW
OG20IDG1WEGsC4iK/J2uwF4yNcM9vz1ztvlWCnGkfZDztFdCCi3q+wnFiUm2ngNKz+diHgA+5BES
/lKq6oaKW8ipMOcYA4i23anZCrGOusjxe8GG/haryNfq7aIIrxbVUU0JMYTxmAyAJFmscrZ7UE5f
ANh8dEb46uoI1ydkQo8Vt+tEPGTMBErOtSBHP2yNwbrpX8A2Pf38s7p+XpE/XnC8wuT0Hr4R1LEY
God8ukDSFWKIhShEcvffId7bL0WxhDSVbE0Yzt6ejgLEzPxhYFD7xLCrxFD//ImA3gdNT2nnRo1i
XKWHhgz1X9nfgHZ3qgfW2Z/c+vn5XrR588YHRRAOjLe8AE9+78Q51ouzIUESqDLYY77p0Vd4ySzf
9F9Lx6ysSvUc909qcdoq2AMTp2c6UNfOghZNV+1h024+gtCisE+yaIzxEdw+3nCANsTnZBtdlW0B
aZ7pr4sDtSRzziFzDEcjOkLPLUBj9wvPOzmT6bZAe+xbpaXO6HS8OpT6Ku+MBZ14wENMl+RWFHHl
2Y7ixETK+AuqaaMjvKaOrzGFpXz8SGALRcjkIncpmx6oop9v7FxkcyuYONxWBryVG3PQ120CA/cC
fSHhasnUzAgBloBjgctGAQl6dL+Rac8PYVu39GWtCEZluX9cuM/9ApPDjKER+CnKxImhBwBYgnsp
fiAX3JgKPShmWZUZ9aQ1VKVUBSfcDiovmy/Pd27GN93LI32TmEoBI/D9hbfi+iyMemsPg4lLOFGm
AfNvD1/4nx2gzWNAf0ls6Uu5uQesgoLfl1CCkXkg6JBRITTUrUWxaXwJoCdfozXXmv4qHc6c/ulr
fWn2rOWvFozsjH8CsItDwIVa+JTJIdIGbs9KIIlquksdm1tRROO24mvymzFez5W9IGxS/Pt7j54h
qAywGBMlNQmBFZmUSbKG7y4KZk+5likNC25wOqUnAn5fYzfPuYLKO74aIGAtqO2C75spm+Lruenp
KyNnhLzWvUrWOROWseD3F8AYzPbSREiyREZjVVp92AsmZ35gsKA+DZgd9F0b27XWW1NflJgtsX/+
RkoP60SiR/xl6RDJgLyIsmxMgqy/CPsWVVSwhDCnClAjgPgZK0FKNFbj/iSFWuuBeaXbjNGJKc16
1Kqo0evCHBFV7n3G0wBWfH6RHk07Ngl6LPFT7w4jEkpchSFAQUj/X7g2Q5N18T3Uaz/5fC5ksmMP
yxcQw0JfJ7wlcRIyVw8CE0b9Je0ZSs3SQJNdOtBFdGRlbr1RwqWWiVm9AjBDBoAK0HV6+u83epX2
UdslTdhjMGYarrhqjD4HP0wXjN7s3t1IIfauVzg3lpgCexc1/MbteG+dc75vZkKtnJ/vIP8Yt0zt
ewKn0PCFQGsRsuSGTsugxhaKrd6aGP69Yi3Woi33SpkY/P0GbTH7P3ro0Csg+oZ9Znmb18gZTOWj
MT0nNxqTsToz/fE/BUmrGgd/tsY5MCfKs+ffOpNDuf9W4rg5vud4McfFC1lfzcBMwIhq7269/Bix
rCoXtuud6u0ScdVDGxLs8d0WEd7ULUIuEMHHc6HybUB/ZO655Rw53QvgqU8OOYPL/Xyhs+d/cyaE
Z80imQEdWdxfpDYY8BrtSyNr2tIR5UBYMJS/V+ThCkkAbIOBQcQ9JRZXsmmdeEHZXzKjW9Uma6UH
Rqf+iOfpdNOfbCOaqVXZzxc4e29vhBILbKleRJNrCg9Hde46dLlAy8uM35SVL6h+xnlqFKFV+rnQ
OQ+Hc/xnqcQzIsnSSk59LJXtMqO3hRpTD/p9aXeZWaZ4vBisq7adQSVLVmP+PP8lmCyPME0vCC4H
K00L9Z7FbJIhM2SqWzCG/8P1+EfMFPneGKcCiI64qfP+IiuHITtEiqy19CpwVVb69t7b1Fcl5kwt
usPpZx80CCNZRJh74N0V4lYmLhsxjQexAW17iaJJNa/WgcUWgQ5j7Aj9qNWu2dCNVaaeDtSszjOH
Kn1Xqs9CcqhPj/ph+zWfUZrIL8Woc7EUUJ//fByh3kxJtWnE4SolruGFVtUc6/Ai8/rQOYkhNZoc
mZkuROuwkdUa01uUf7sADttxI5/QdCpQ0q6mcPR56qHzJsk2kWTUealJ+RIv2bTPj+cAcCuwXCj3
/Vr6m+OnuLRt+RJew+Xf2MEWm3eRilXfen6L2Pnj/kcM4QJd0UvBS1bBCFMmz7+iywRh+LlO9pUA
fv5QF2qVA+a6l/UYuiZAIWQegGfEH4lk09m+pzCeJ1gzUauxAbNwx5f2gPBmAcUXMtvW/aVF7MxH
vpa6pkBlx6ZfSiPNG07MMPn/202ofQ/WmpahG3iFKDPDYBMpu6II33PloIR26uXrkX7nxlNCr8La
dptGD6lqRcmbQqH+g0XzIKsWAKWjRYkcnBjIft0L2QDzIhX9Jx+0kxy+1/tcZDZtkmB+3HMdmJSW
1LRbgVNMcaNpVa3woV/gTebtKvHA0bUaYWJ3YAbZKmHjBWFzvgLQUHTu4K3JPHSwyRiNyPaZixv8
6WVfle/Qnaw2hWR1X89XNScIj67pSQtIsMQTB+pSQiezeTdc+qLQ8XhWa6q5ovRkj1mwl/kla/2Y
hsQUHhlzJlB25gHAJCzDEMU177bccBkzyYqaa9cnZjK2mtysOGWt5MyKC36UtDKer3LOF92KJZyg
x9QcWHSk4RKwR6laBcVbFJnPRcypx40IcjzpKPSocVPicGmrt67dlyXA3r4ZxLwqR5cyWvKuc+cG
4CSDmvlUNRCIO08FbgFGamq41D7AsxFeW9KRbWy5a2y/XKrnPAoTgdVFrMwgWGYlErGH5pY+9H0a
6QG8/0uzZT+5j4xVpWjBbzwasns55BWTwe8XeJBDoRlV+hiltzzThtPzg3p8zdwLIUx53cZCPIQs
Yn+eLTSWd+kVlQ30gjrMvJchBvO9aAlI04lX4t5cKBEz0G3I4ZHaI7UvfyH66YGn7o2R0r1KpcbW
yd7Y4JsaXhJhLQ3fw9DouU/pgoeeGD60/fqPH/zl3am1LZVzm+UdNtM9eJqu6bRiaVse9ff+e4m9
z7ogEKRuhMXJDsN4rO1Kb0U1Y3XR+7fzdPeSiANIPKGrugKSSsnxZScSCiPyXlF40+iQNlNxAVcx
k9yCPDgIJKklaDDZE4pFUX7UK1hZFG+51rer3Cjbc8+hm6FrziltpbLZVbTagXBUQZc6T2ueh/yG
a9W007Qak36G6afPdWqCJh1/oSD7aJvQqYrkFzpXMGdI+Q3gb/xK18qy2FfscGkGxjXksgB3TY5W
0jYK/z7X/JnS12QtMAxt6o1BYzRhBrmMkSsJBHgXvoSL7jWmN73MkIazIpxG0ciLfSv6akSdS0/Q
MCdGyI45dUSbpRj8hMI69MM/ifwtsUc+fRebN5HTqMYzs3pBQWbMwO1nkm0RHoPB0oPLs5eWj1iT
EUejlopgpQhydPCHOtCfb8svkvHes8P/AX6OPkMaTonkvy/hlZJI4kHlhk4ACjRkIDz5+vrita/D
5vX19f39fbf7XF2nuXCoUMTa93P5M8cC+cjjMNO9gFGf9uNGA3JfFDuFGYWLv0kAlRGt3hTMSku2
nhVY9ZoD0Th3SqzRFh3GyPaiQVtIpcer8NrYzz9l5tUvY+7YVOiGyaIB+7z/lEDxZDFWYhGd8znI
nerCcD0jNaj3yl7M+D7GAjKHRi28wVk0v6C8fi+L8UMpKBtJvNAr/x1zSm0UgncYfmSXC5mFmeI6
JKEJCx1wEo9eRcJZDjQXchh2JgJZhZ7RBhxKbygT/uUxbwoTrkBCsAijnqneQSSHDcSFRvxG9hpI
jdTlORCIYM3clofLHvN8QOiqDZoSqF+mMzWmqxdThVk5VQfbtjV7ZRiWGmLxGDSz4FdnHoT3X0Nc
fH/sUorOcvEiqYGRtXp1BTdBcAltTSvAth4jm7RabIx9NGx3QklIHjSaUfoeW4AH54v2MXwVscG9
cptxl6Je+VIDV3z2zs8VeCazdy+USAfQQYgnuF9g30Gg+7Hdm/s9qHv2vkZNs9S+pk0HPkzm1Mwp
dzr2/QxqoU8WNRz7KBwa9d8ec6Yw0weh5QSvFAXD/AjdK9NY9Ia+EtGC0Jy2ZrmJA3PzypqKYY3A
1TJ/UQ+PfoaVlC88IaYzJa3arWDCqvhA4DAUC8Ejo7NatlXOZWsVEd7/Zs29Pd/2mSwTVgnyVJBB
gAuPJp8RvdIUWUDXuGEJmhRa5dqNqiseem/rvkqBFp78dTS8PBf6GJWiVgSmqglohL/JRkapD6ku
6D35kk8TH41rbi2BVebuzZ2IKWi6scxpoPRp57oSBj/wKwV3JzQDg9Ja9fXV03gbpCkLvmhRInFT
RzpquNgDCVkPqs9Ow2zQXbmOrsyJ1TMTCmqn26W22V/zR2gKr6AajgoYkiiohN2vUmSKAYXxCqsE
fLJd+5piFNqXr/v6xF6Rq4mZod/+hGbRVWFV2w4zjqY9SCxPpc0TRtfZoQ4yH8EqwQcQgnIxBH5l
+voG/5ZbaPbFDLPXQfe0bi048ZZyajR6u5rvFAboxKhF9oBZzbhZEKH6YlImASWV0jQBwTtes/0S
nPmB4we3euKlA+YQtODoeCaiZQm1vBp8fNKl1nmNW7sH6pSbYCZEI+VoRx++PtreqrKY18osVXmd
oarvq7VVWxEO0T2x2AcahADurlv2q5Ns4jgnCDSaC5EPmwga748zlNsgleNABi59QAfPR+lI5rhh
DdXDAFjNfX1+C2dSY9iKG3HEHYG4JB7TUL40RrupUKs1JQN5IFUxPjN0uYeWPzE/LQ77mgGv38sl
bornVj5fclimiF7W2sl2AcAwrVoar4XTWu3ONZ4vdMaeTrgRPCHwlkACgwiNxjKQqzDu5YtrhTpn
12scrEnbxUIItiSGcGCcXDDImkIMwkC7d7yjAta5XJPen6/mgQZt0uDb5RDv01jGO6HoOvnylqLx
1Tejo+soJ28rbiaCgFSV4CKR1HxfbP+bfphUT05B3QUECYqCXOK9eooI5bNYGORLvSlWIib9xXpp
8LpkDefoj3B4vsxJ+Uhh4NdG9oIH0FEi27vp0C1AJO4rF64wAl6FhUIRzUvVcZEsZiaanZi8/yWJ
2E+v5vxs9ELlomA6oib4noZJ7JweNWfR6BiNXQjpJhP2uDARhEPcRFouE9pfgWWrHpNUuaSb8Cye
WX38j3buXwIepgNlAzO4kwBxS9mMSZ28DW3yC8o+994QeDw0gNsRFBgRwo6KnqdIrVgoALnRn8WK
/S5/wlNqsKfFTsq580GUAASGJOORR3LWNonLN1LdYVQ0Jtyewj9SrSJLHqudr46f0sLmzRqnW2lE
jqOOxDYQ3EZBek5laJUt1AzzXcFfsJZ2dKSVH5hfzybq0gt/xvFNodC/Fkl48rChZJdlIFbZ1/vw
zH8zf5slWvk5A3Urg3CuSpZLTBC1CgJav1W7T2En78ufzKyXeCHmVByjl39h12jUJ2EHTOCiLzFJ
wQwZVRgE010d9jDoGIFabRgDAL34+txWzCSKgMpD3RtcWSBAwlv83jLFdJtScg2B9Apk5IAFjraw
buA/fVSFAQoG3XoCDAAHKtJca9bd11LHzNxD9e4LiL1N69rrB/BEgqUhU72jKhm+yX1Vlui87lg9
wdim+Bpaxb9tS4CDmIpnwJSApYTslBvkMmFGCdx8Ej2aLusUJbMaf6i6M59v8OOBKtN4W+ytDOIu
1Gzu97cUi6pqctAR0kq+Qhz6pxg9yU5SoNtytqcXQunp1+4sJPguFAZZDLwQGGgREQYNXCQGdB6x
l5iCEY66MtUzVygNlms47fnC+Ic7gTS8CEPG4aGPKJosRmFsbhMOIydcqHHHFCs6X8uhkyuqhEG9
LvXqut9BYCvhlgbMxDuP/UEAhzN7RZSmSZzVf9PeZ2NL7jmPtfHKoIKNf/4tP7PMVuRzV2p0cQy8
9dAHauOarqc3lV5j4gfw42VlxInavEaxWreGWCAwT1ADu/bRmvMWEDoPzhSrhAtFXDnxdjz4HL4p
6ySdXpSpL7tGUQ2YByIhjRjmDWXEQVjYPpt7RtEM7oLmzEkGRwVgc2iSmAjt7jWHF3pOcMGlc0Gj
B2OxfQTqHI7NnarHJoNMJLGkKkqPgjIsFfrnjlaYYG8I+xSQE5NQzI4qCy9EVgzwG+AkGJVyXZWO
VkJ65UCKvE18s8lWHjDN4Xb0VqG8T5VIK0DP3Gk0Y/uUNvqq8KUM63E0q1L1xAPT+JqYf7CeHckG
1wbg4qeyl/gnKLZJ7WpIOzfxu5doraA2kSav2bd0JfBHWh4nZlq3M0t5w+HfnuvwYxz/q8FgWsNM
dl4Aldf9Hot8ICCkQDoupNkD3k8lAIoxRrcVuWfnVT3oJYh69ajkQBQiVMc6Fmk9GoqzJyaNzjKu
rAmKq3dJ+pNMK+S9LNNqLpHQ/c4lnFooAq+2GNztPP/uRwDIhLVTgExDPDthm4l4kvPZThw9Ob6C
3DZ2FJZJdiwlOn4cF5iT3WhtD6J4zu1NJcddQ0icm0ISVgvb9xjJAL0qgGgVj8Epk0watzbjqjws
R/eSh0mm1kx2DHFl+bJTMTdWLXCSkVgffOllkdHmMfkC0TJe7hiyzIPbh4wFeVfkCrqkvWuSWW4H
+uqOMVva6mo9uHb1qqpVwf3Lswt1i0eQ8iQWa2bAMQZUK8ncLEYZR6OR1LuGjSIbNIVyUefS4PnN
Wt+qAlCsFG1V2SOo61esT7Wm6EtqE465LnO+ayhdUS+Fkw9vCx7dykBmg0ea5ZFNJ3SYb+s0EMPK
u5YRj0xbWGmYOylogqQIZsllg9kAUqhHdSFbikePWhhWqQm62NCRBwzFeK6Zj0kCfI0CnYTvAbUV
xm/c3ygvpIO8AfznypxlX0ui7fBDV5hqp9GZFeKdBTLOzkgDg3P3DG9UngloTsYXKp3s4+wPu2E5
jc/tJDRidNGhOvY9tJYQrjLBkJi1wOmK8iJdPV6TqKV9nMLTe9+JL8fEakw4QH4DeY77L08EofWy
pINGvbii6nt473Kb5NhIu4JX1Kp+y7q/wzocrURcIgT/pZd5kI3XJypU+BNw2nvZA9exrTfm3pWV
dzAeru6dBgrQONXPVw36B1o74g+1YNKuDnq0z/hIn7oX3hh6XQjXjAa+DVblDsIlkfUOzALURNXO
LBmdR4ePDbr5SNIhNYUg+UXmXXvYlT1VWT1ncNLK2wqoG9Z7xuDXyev4xnm2dKRg9UsdnHPCwjH9
FoaIrQJUHrdwArFO+I37reJSTDJtBNm7Vl1kZMeheEkLo/csN9NE929NbdrcKpr3FBNAOH7jD39K
WhcZSwIuqBdUJrWQYwD1Qrgp8ByhcyNudZ6yxmElhLs4NkL3kIFmojSoyG4UlYkN4ch9o0LqnpVT
HTplFQHzpoXUX148opdYbZhtsxrrd0lRe0/zAic4R0Oj0ukK7bkLt0uc0dG7xRN2n6eSlk8C3ruK
20o0B6pQq/4UeFulBbl1EL4WhZraSfTaZQ2ctpoH7+khzOxI0Ed/49WmKLyyvT58i57jUSceyPBs
JYFNCRZbqfaii36r8gRro6b91WMNtDAVvBZ0B0k0OV6VPlzekdprHDlFuv8vzr5kx3GdafaJBGge
tqQkz67BpSpXb4SaWgM1z9LT/6Fa3LZlwbrnw8FBAb1wkhTJTGZGRgBl6OO66/cqqPKGQ5LtIuBK
A9JwG2gaZCgcp69JYWaalXc78KVqT9nZyxcC3hkPjkKTClw8QjTkVpRpxIv+NI/nVM+pmK3mFNj4
3NuAdbIxAdaKiBis9Ir2h7RaCcxqwVRCEzPytqpO1f4glwvDmXNLV8MZg7qL5HmUGKnXlq7n9IdY
JkyzS2a2KKL7PEn91woMjbIl88zUxWLB9MzpvLI8ub7qSOyGWOY8B3JHcYx+wyKjRqkRRbXLhBQJ
6ASjZMHm7ZMfsTGif1z2aO0YuZevp1t7gyQXhec7FX/k4HnCoTv4nk7KDHgKKMZLmcXKnoAMbSsg
aG50HEe/3xj6EhHzLUgPI5F+8dvimF+bypjGYSbmci35TqorLRFRxTgqtdit8kYTaNuXyb7UIv0l
FdpHr+KrXWJ4nZnGfUdUXxDPqVobtOcjZoq5kH5nnLsE9Z4dIfoFwRct8mgl0SZbo3V9LYhLP3Bq
V1oXQWgaWkEBZS+1VVbaft1YJbdJwsb00+eQe42KvVHYTANc+fO+j76tt6DYPTbljt0UgG+pk4tc
zWSpV9GQ56grBkiT8KbZ/QGXFZOp6G5EZY2M4Tt7QOeVc9/yLUBotGzAODwsIIzKJFZpgMUQS8OP
HDU/JoZdeDtNXacMuhuOpH6F2gFMQi7aLfhjpVqlPgpi8OdMfOmy1PQTgSKeAdD03ILIu49cqmfB
FqYSwlVUUr59feU1/sID8Ca9NBmyfL3FBTmSOcRdzBHVWHI6XEN22JYlUDyRaMVFmFC5S/0FXzt+
gYmTQ50PkQjaNZHEnWYnuAQY34AvIqcAJGJfpgvndtxq935+4kYCsS2AU8fPC/1R61/bb03aZsdG
p0uJ/Zl4GVkI9OsAjDQykE17zbQidlMJ4u5OHw1bLzzI/VYotINb73MnH2SrTd+zft1QxBYmJ7sv
9/fbzAMFb2eAH6A6Oeb29UlcFUOxtHZ913cKYewqDCHF3ZOotZvoAKp4Ehcrfql35Xa/XJucHK6o
1zlXaAzfGfyMMrEmkSSgAesdZFk/HJJM92c4TuD6SwJyDoJHWePRpAadievdibbaDtVpLXAkv41M
vx5Kwqc85VqN0fuWfj/VjSm89H6ZGpAqnKxlmpdeJ2hh6KTJrlefvGagnYxeM/EHGR3lo2msKIGQ
DBhj272qPxiVPRw6uJ26JIm4Y0sV3Nu8IVJ3Eo/EL657cNhO5US1KgtDkYtCp+IObUfTTKQx96w8
uTY3kCzZxA86SpI9KR8lx1AfC7RmZ0jzdURLFpbmtq40DgVstiNcFB9j+hzP+C4u0qwKnUL+zrKX
pngquUcpVmjvW15AVLfa1KGjdKaEWrG8dQ1EZ2wt1iIRU+v+Z5rbfuOFAfwlaj9wNtcbgqV51wp8
C5gUpBZpY9TgqpfCCrjcdFiHWh6ZCBKW3i9zRiFVBy7hESYvTYl2FVb6oN0OmBP5ur6Wm5LftPW7
UDU7oJAGPPFCYyESnsmAADQ2AiEA5OYx1ckx63M3gMwLVnWQv+R+02tgbIzx3pBLEp86BONlYAm1
pS/BgucOnKJAIAHF0DE7NgmzxLbOQjzCQ0dTm+EgRAfGYvS6VMWwcHeNfmV63DRhDGkQYuHvZIJS
3fK9pvsMCQ6f8FKAy2vBycxdzuKlifGzXgSrLu5mLlZC5vilQAQdeqdgAW6/wcfNvfLJey8RaJKW
bB+isXwB7ji3Yy5NT4Ih1ZMMhEM5c/RM0Y5a0nE0jARAkjINz11QldAojOPVfz8bUGcae5dAhAt3
cD3fwfeFgTdK5lR9iIbZF1fKTV/yaNhlOI/x0ha99bJI+aNFB4Vf4IRuiBfctGH+kGKOaFcV7BQ9
B6SCyMV2EIZnLig4UtcaMz3EqmuhzoAMC9GqCymXwKy4Av3S+pBYDBh7uy7Vby3spV0dcAEIw0Vx
aSeMDv9ms6HchEQ3OqjQGH69MhXa/7N4EPA54l2tIO2KVj2iS8cyJdKwRWsqX67YEhPX7P7DEoGh
YRTfQDrt2iqfKr0k9wpzjLg0vb5cG/mJG2icvCDXLRV2jRd6p+9K3kTPL+8tRUHjUZ1OGj10Y23U
4MGfL16br3hXzAYxgyxM2gQHLtXRQq1H0WMo+w5zA/4hGdJhpehuTPusff/PexH5C9TdgNAELcdv
jH5x9hTJY1mXVZFTBwzdtjtJMdvckiEakf25b+m2dRxb8NLU5CbhusRwmVRGjnhAz+XmrEV25Vpv
9TmgMhArkY0mzG3GqAb69/ghZKRfew/qYjV6NDNZbuCMcZmBe2nUK5icvsaNpYEFUewgPV2aqSiQ
fmAk0v67A7wyM371i4XN9TSKw5bFTjyE6FLeyoPpi7sBGkhLuc6ZdxQwzP9mNA1uxdzz+VqHKekk
rgbwOr/p71Da0E1Og8wHUmCB3YHb5TScFr7ouDNvlhJRDxq5NfAB/CZFLuboS1zYFEEWO4CbWUi4
f/ROeQjtn/ABMtmhqQNc0prlo7rzkPvYwX8sBV8zzglg6X8DmBwdpVcDYAiT2Cn4BPLDqhFZHusT
+/48Z7IpWOALM5NgxpNTIPezNIaMieo+1q2Zk0y09IRkus2J6/JFLLZqsl6wOuObrqxOLkNVLwtF
NjA57eG7+AJp+qpmpnzuKDLBm4JKW2r1n0/3jc74CtiE+qQAVD5UQSc2eU/0wGFQxQ7H8KLscu8T
TiNZufUo49YE3KpuxY7KSboEKP0NlKZ7CbsYWEgeOEg8zq/PCyo4HgpFdeREde4/hFWXCXDFnlxT
XmV5Rni+QjKxrXsm0ho8UOnLmId79XjWV6SL0kLZZ2lapRS83fGr74XNN+OMsvlu/I5rkXnypGrj
KVEGArmm5kCQYeiFj66SHBzRRoZuBxpKfhfSMBHUxPaUwatXQVFmKvWNVPnu5MiX7I6l4FD0YxDQ
CFHnf0pd4AVm3YUFOzRl1CU0TVS4C1mpkta8/21mzzlwVCMx9Cg7N0XBiWmjKHmWRw7SDBXXmHpJ
BA/cCe6TZtB2r6CarVPIWUZ+S9H8i7bX+wO4kS/B0066HMDkvQ4wURJGoCJx+nBdKzzwpXWgkpht
S49IEmUQkf/SRbuzQcGfoW5i+yVRdlwNNpvqb8Gd/VesdVQ9gyI0VrDq8SlXDyjF/A/DBA5aQUUS
rwBQIl1vpRZdsX0WDpEz8D/BB78O95wvk0As7KA2m9ZWC9LoBC8omns1LZQz5x5jwLQbahQR7RC5
s43rWqhhYlMUbNN0mwJKMZBs0SB69rIw2rljLqO2DgAwoJx4tl2Ptkb2nBs6IXLSfp2ruzqHzhik
zFuUDYDmlX7qNrAqJP6bUCANO/eQLXW3gdhhcERFdTPf6NKr0VO1RavbWx8+98A+xGaRc6RdqsjP
XQ94YOGVj8f++K67HivnF0Hbh0bkoOTfmF6tZmYe9y4xsOQWaq0qiaI4XRcFt8SvM/PeGWGEALGM
3Tog0ru2HBWpmzNVxiqpvLcuOwl8YVI/HJU4zxY891yAgKqkhmIyiNxvZIMyLfeUYghw20uCDPaj
urdCI31FDWjLs3ypljLrXBDxioD7IT8E5prrmXEIPoMaJC8OH6MHSjDssCZVSd3qRe1BFWgFb2ww
e3/Jp91g8nCWL81OXKer+4Eb5nXs5CpR80dNOdT8TrdxQDm2y7pVv8SpfQvxGi2OjgWoMhUI8ckn
7JS8FHx/iJ2+QYICsCPilp8ikOwlqcU3VEr0Rx+hUmhxvdmUVLN5uFkg/o1wIw5/hX7rygsPsZnI
GyNCKV3VgKtB+fp66flc4IKa4xA4+UazbXvgGIRKOYlcqRzARurvhDT3KM/FAa2BTl54e87lDiCS
CgocFbksZC0mVQumuT5TRKhEcmVO1PCs9Sj9yWtO20rSKumqVeQ9FXppBdXSRT5ObOpsYRQiPKMo
EcS/rycuCzEgRg0stwrp8qeST0xjAIIgtFgT04JPaam+NdUejf7Ei21FheLi+FDMLPTgDwKqfL4d
GQ95cuyCVz0yeZdq/5ldAoIR2C5jKgdPM2QfrsfI9ZUSCrGQOJUbUU7aeGUDwoyDsQS+mSkewRCe
48aYu1SBILk2lOe1qmdMSpxoX5y4DZRT6chiCT7S56+CiCW9f+HPJQyv7E12XTskTQXRvsQBiaVv
y3/Hjo7nn+H4yPYqecuIRJ0y/P/w3jMn/sruxNFAWqDUh1BMnOYLjwQm7xL/I9FWSpqBTyNYyYVO
XOUAAi++O5XczsVwMjNiVoe+onqXZla6JD82c/6uRjTexBfvB26QVRdv0sRBBX1sIYAIOh9j13dE
8H/KbpFJZNYecGy8AhmqUYjq2l7fR4FWZrDXd+itXI8kmRtQUJ46fHPA7ilPaAZB7pBYTU7puiXm
d7xzS/J6fwfcUmGOW/tiHJPjFzfoR/YN7IAdOEpAOC+hWkxKaDSiMbJ+X5XmPgHeFYofzqn9fHpa
ys3O5Ymv7E/ceJk0Ui7k47oTYF1dnxZ7PGnSECTEqYvpg5DWDswn7/P+vOfKIJd2p7REQV+DgiLA
vGvaKwQd+HiB08i1/GEFtcz7xmbCqitbU7cqt0Gk+5ijru0agZGwenT71877WUTNzOWPrkxNXGms
MzntJUxLeoCKnoE0DdqGm13Z4t1LCvkY/mmBXzy4S+nu+Zvr3z6aVl0Uz0NQ4eNE98I6hcRzSvkD
/8oPW/YD2M7ATA6cLKmVn0R1IZkzEyNdTXlyh2H7tG00YHV56UkVgLML7a6j4mJwPHtnjXlu8DYC
VTGl2ihalZNVD4BPhduNgEjFjgV0Qohg5eegX6eNhR9mFx/iG6/gpajbRnhE8jJGBdEolkB345aZ
eE1M+t9gJtdVUguR3wn4zmF2aHyrw7uGo4yz0SMfAdSzi01uKWk2v4v/mZzcWOOLGMwzWGdJ2Quh
XfWMyGeAjoVFnpGZ0P5qcpM7SRSHIjQS7CU7MdHzCBrQBzq46/uHcq54B+pIlEtGmnXgzCZL2PJR
JrBMTpxXOyXhg2+Wh6AjVUwoFOkhsweK03Z9oi0AUgtudwahg0v3wvRkKQ1O87xIGy9d065/UJJD
S2liD0RvNsk6GSj9Gx3SzzYDDTArqXl/4vNO/8L6ZHnVum1ZUmHixVdpZZAbVeBUX6j0yptbo7YK
+6klT8jCm0vMp/OXBAr4AIkitYNe/GunF0icD+FDPGci8B0jkS2lpgrK8RB0+sGzrr+WIF2sInRN
bXBLFVEBmOjCwZmBW+h4MoLcABBZVN+nWDlNjto+4YvY6RoS6isgcary4FkAduH40v4nZnYfmjxb
DfLGWLFD8VDkoL6VbVXfJHvhZ4gtZNmqXRisk6UutbmbDNQESDrhIkXFYbIt2tBrxJbxsWMIFVpI
U+Qv8j6B6TADDUi1hF6cecfKoLrFiZZB08ZPMS99Ici5aihIC3f9eoijhAC49IQO9tX9DfcrWjC9
rLDquK9gCxjbyUmTemSqGrVKHBUNjJ9NRlLuMfaIgdrkq/Du5oT/KbOOli3Jsi3bFL4N1PkQ0Oqr
61Z8ZmqhCc88xGYkbz1UhsQtexP38nMuPoJrz8Vl/9eLLfgYv326P/RZf3o59MkncVuJVbVfw3Wr
JkiqaN5SNQVc4sAXaP3hwk2Sk3TdPizpJ9+SgSAu08fNoKEwgLti4tUC1muup+EOdFWq7Q2BoABk
Bo35mFKZKiAAXVUEKa38O1iVjhuSvrFEALzpV1SSch/Im1pZ+Ixzj+arIU2CdsSwvt90GFJlm70F
qO2PvVEfVwm6bb+yv/Ia7amxDYXSVU3F5/vfQRqne7OFLpZjsoUgHwCcrTDA323UJ/Zxlv8+BM/a
Tt3E+4AWO7AbVtZfWpp0G4N+VdkcBeo9UIni323RDBZukbnnsoz7yxjldNEk8ZudvHgt8GCKqvo8
Th3Z71m+CbUadH+VK8XnBrx4r1UwNsVIQZ8X1BWD5FQPMf/aV3p8TiUj8hb8ydy9AWYJBSzhCrA9
vx/uYjQ9EAYK3lOpU1c+RNfLNKFMjr/KildOTcF35P7HGPf85Fug0o8iIeR78f+UwNrotLBWSi11
NEmTN3og4H2A/IWpcYZCpVyPSVRES/mRWz55YHnAWz+KaAM0hVvo2neIvcCErK5SR4xMVSEF1AJU
s0jX0nOBFs6V0D/LZn4o1J0krLWMsAKxmb6w0HOvFYi8ARMPvCL4z6Z9xFLv96KS1anDrVXhIBak
BXnMPkc3fw8GZlqb/KaUrUS3xNoeMpJ9aQtPibmdh0tU1ACIR60LuPzrZZB9T9R8JU+dz08Geob4
T/pS0dwOPu9/4xlopg47BnQCkPnQbpxDlojSwPuYKTBxBBMth5fcz0mF3ZQjFS3nJFbR3qJQ5iEZ
U3h0GCzllRk1zZVgadlnPBV4u5A+By+Tpgg3k1a1BuWXBN8ejMzp1tmeOHMLJDtBkPL9utAGOXfn
g0UECBoQH6kavOP1EheNDzoRpU/xJEVgghBgV8RETahyzF1osmgJYm2yFJTNvC7QcIWmHUSiaL6c
vi6QAeOEmudTp+UzaLDlvUbEWpDXmeL2hEuTnmiN5FlAE720hueuhmYRpjcXG+Fw4WMj9NChAz1x
do2Qhy5OPsbguvwbykncd9IB2mQmootCklCkvkEQQLXobxzar6qBkqbpQp9ANF2mGP4qdxvGTEA8
EqC5usgbwE9X1+HekAKAvhPIjJ1rfvDPWgftbcr7ZVsSGZIDcBxaKuy9NuINYoit/+pmovJaJGVT
2rHGyY7UJJlu3d/jcw4NEItR90gUAL6dslBGEN8oXCPLnNSnoWoJGdZ4MFN0M2QJ5fJP8R3D4bYi
KBAeW+ix1wJVP9tzbqvA2QJCHYKkC/yf90c1FySjkQrjQV0DsaA8yYiMmPUCejmeY8jZSrMgAQ7y
s6OqrTqfVltv05qt5oLZ3hqkhSzwb9Lp+maH+AHaKhGhg7seNYfrnZ/XnqyzLgkc8/ynt5LNYTCr
DRiTwIeGhSAPoz77qA7umzrIIr4IoSfoNT3RrUtac78fibQaUMW8I2EF1b0niNCcTgk9ZeD/TyBi
td1u6WnpUXHr/HBqRjklVGQw9qnzA+dznEuG674I+XvSeuhK2jD/0e8Wop9bp3dtRrpeGt9NFR31
Mfel5hXLi44lsLLgN6XxsJPiJfW3mazctbXJFeSlObwPgzWvNXuabTTw6JR/s/3hcIBSDd38fKGy
1m07SvbDX/aoLEBoZ07Gtf1JqCcgK9zyo31TXVUBOdifYyIaKUr58fGNRzpQRVSFlhhak3rhsr+9
669NTyI9XWS6xkbTmmvL2V+BPTBFXbBxG01e25jsc8/LvBjXivsC2H1eoz90ibpwxn3CAhqGUaIe
awbK5ANybedC+DLlXmKINf0gmdlsj2go+j5AxE0xlyqStwmT0RrC47Eijg6GyZrxueo1UlFzL2CE
IF21AW8o6bmjln9W6lurLES/s19o7GWErxp7bichiCsW8sD1DawpIGQoV7H2KvXp0jV4m+Ey+LGF
fuxhwd8pbVw/tECpJRwHbn5mxSt9r5MtNKyAKliwNHeBYF1kRRvZCPDauj7Zat7qWtm53EuH8lIH
ArxSImV5yNFZf/9mn7tCLg1N1k0qIYMaZDAEWnQ84CTSyDyROnDx8V9RtJiRXTI3ubHKspZLtzC4
UQaGPbdQuuJwgvHI/hIouBzpVt0tvJbnjhXiUkBmEDQBvjhZyULKpWiQMcHIAAcBh4Z3PN7vr+HM
3kMUKIxFC6gkoCZ3/bGyqKxqMYg9J1KLtyIo9jnaGYgfxNZ9OzMnCg1TQDNjOnh3/FbKL55Uuha2
YTOggzgp063oCQ+uws5GEnxK4GXN48YG4+/CsZoJv8YmrX82Jx+skzvfl3Q0kx5s0FKGpkfwB0rM
Pxuy2hA4W2ijuccID9vTQsj72zwzcfxXpifXlVCgrFq1MH0+8/RVtV5b2oNGTyGmbW8MC0P4fBnv
fyQdCo8kO9lUSW3SaoVUYbneZab5dyE9O7N7r0Y0boSLD6BxkhEqVe45QWCs1cG1GoXf551gxkVF
y3Kpi33WHC6Z8WkFLOYU+RAKGRhzYs9zGDL5ohXUClX1Nat2gNotXANzzhVUJALAK4AwofI9mZoI
2eWqk9GuW29znZYeFlQiiU66TfhQPSam4tLSJVUEB+uhGgcBOheMpfJHmxckfUcN8P5Wn0F9AE94
MZ6J9wBOX8hzTvQcs7aE8yGUaWhLh+4vyBE86i7EmGP0Ot1pl8bGD3HxXTuvUFhTGuhVHlb5c7Pn
hd2HgmyScuizhShmBqSGiYnoclLQpD0KXl7b4rqKj3MW+WNt8zAQQbD67+/da4QE1Xe7lpbAr3NR
25W9SWI9dH2l4QPYa8NNU+0EzWE7v7HRvQ45rMBdI0kQDIC4Rybwe6Yk75rgQeDPsbERq11r8UCx
cVstsTSFM7tkz1xtIe75fUXerP7FikzeFr0fDS7oyH0HdIU5MWxUPsBAQxBefntbehT+iKFZkcr6
eXl4sJ/33Co60tOTeT7s1if5M3iAOChdu9a3Zo4Sjev87f5WnD8a/8Y3Zc9PJC0bIEftOyJoptEb
8FaiJxSa1CoNtW2obNItFKeQjtiIZvTUq4f8BW0a3Uf1zCW0Rze1/3h/QDNZp6stpEz8DRIkQdCW
+KSKfqjcd4GDEKSxltzMbCvDUVI7LUkrIQHFF2YB8GFmSqZm/BT6QW88ErmLTb0zPhawEGTt8VBH
j+WUxZzv1S5P+NiHjKa+BVvEangTHwPKn1vwQrkuNHP5hRM75wovLU7cUp+IRlz5qe9oxRrt5H1p
R2bS/0F+HuR2/8tyoxohjUToGnKa1ye2Rpq3UXosdy7bUkzF2JRPxdEH4tGw2mNEElPzH9D8oIWr
wQIvYTRQ42VhDGMYdnNGoGEKRP6I9/nNzF/cUHWvFrGR1vjk1WpQwXrAS9vQ+2g9motI8ibhBlX2
lehqJOJLqizVJWcyfL/wbqiSIb6BK5rcWkqjNkmUwH6/Ukj+NwUci6RA41HK7AW/P3tDYrGR8EGT
2qiBdr3ezeB72E6978RcbHvlKxus2PUBfXkSg12oyvD2NJDAUfUO2LPHmbwGEpXXhQWfi+kuBzGJ
i4fM4P0uHnyn1k5g9jD0tRDu9Y7oqdk/Mf+p70tTSANTRmluI+KJr6Jv9f4YZiqyICwe2WtUuItR
Mel6IVg2CNFQYQyoh9pxZAoVeZdockyOjuPENgPrrj+yvi+JGM5/gTGdjIY9wM2nbc1dqehga1Bx
41FoMqFTgaPuetVY1odCv9PPJdXZWR+FIOf/2Zt88QDE/3mnwF69Nbt98ZI8Mqvaa+v0oJr+R7GW
jsOWWx3Bj5DRCJTo9acHvvKlTz53xtBjBEkDvFfRCjY554VX1GIclYHDNaeIN4MnrbCElIjeVjOO
Mdt739xWWsKMz0a5l1Yn3i/wlbArGlj1JWqf/xz8r1G3Ev0hox8842WebHqqgS1XDaxHQFFJD+0D
enSOOtr/C+Kc+rfdkkjX3O0KwLWiyAg6RznZ641nZKwyYqAvnSBb+dVLUe8S8V2Tdn6XLmG9ZhLb
IxEe0vnQpQRN1rQ9mEGYaYgkHum91gog9d4fAgIqEHqEhotChf/Fd+JiASvyiO28kQo1ijgvJMYF
Tlp7liJ/eRqRRCsDqN0w7Fp9BLQzKC0u/VvlP/k+Dk0fcheqTNGCHhlLj++ZVz5WV0GuF33aeOlP
1hm1sDwPPDSpGtVKjdYC/9SCwFdZcGDj3TzxHcDLIRMDA4ICfrzrr9lBYECKeil0mmrLSbQC8avV
+4/68H3/vhp/Z2IHmBV0UgI3DQ3ZaUVdlIEBrhQuclidmR34AJHwketNcCikdSCiA0IOzfsWZ9YP
JNeQxwBhMPCC/PTeECAJwjrA7UX6UG17e0l3Zm5zXhmY3MBFGfZuUsNAehx2iSn+gDynIIj3iGEa
L8skm/MTGpnLoLeBZPvkU+UJQoBKhj0Z/QzlG1puk2ELfZf7y/bLPj/9UqO0MO520BShA+x6Rwhx
XIhlHsbOa2kBJVaZGglBedzscyLs8aYeyHMDaPljAiWCJLGqVyigb0/r+6MYjdwbxOTF6QPl5DU1
BgE6GEseOijSfd63MLOaI+EQNgZi07Ex53qarVhrQluisVfo4LiHTRCAUjd/8hZ24cxERoI7xCqg
z4CKwjiMi9isSNwo61NMpGjiV42vdFsoiqWmi7kI7MrKZDKNIci+XI0wJeOhabbS3g0g6BqfI+HQ
p2dpWAEPTMqlWOy2Aoiepou5TXxiXciFP2Q+mi8o0yC+/bccnkJwwngvQon30Gax2X3mEkGECwFl
pD2Qh5iGHkUaGNCHRK8mkPc1ZDhC9tx37wUkb0HRkflPS+/xmz2CCxGG0MYyEjWCMf/64zWaGOWp
miZO0IfQHIrABeKt0GgT0IiJCxvl5iKe2Jp8Qhlcth3EkRNHKDUzbAywTdlx2awCtzNr/uv+5r/Z
lTCGIHpMSxro3DAmV0maaH2pBQAJNbisvOazKcrv+xZui4KjiRH9gCZ95PqnpcpMiMJGEBqAFYGu
8FETas5nwaWhYnuP4m7HLW3Gm5gcMAccL+AswLwMjPrkW0lZHgYskjPUwHFhbRqTAygckHCVaKuB
tiaC4fszvH36TyxOvhiK8WrHOClz0PGz+/RIsGpoQH9CuyFDb9GnmnyvKfsyFxHoM19vTPrBqYE3
ZWTOvN6WaeAGLPSC3MHrxvxj7FwOjODEE82PamWE5vdSveHm2GGiQFToSCwDEYfHxrU9L0hV3e3a
3JFXKYrdoHZWfIq27+ynW8go38SWE0uTl3sYG0gzarBUB9+Rap5qnpz6JfaPpemMy3txJSshJybN
aCQmck8Tea0axNFd8+n+/lgyM3VhKsfEwhVAkWRBTdULkYg2LAZW9XflJQjs+8Zug5Fx5dB0hyKD
jgvr16tfTApxosJwPHJsf/WP/seO/xjlsd58NKsTlL8a638wN5LR8xARkUFfO5mcCvHGKgP40gH4
VSO74CNP7VI230DjdfJMFQTxC3HqbV4LE4Ql3CciAklcLNdfjXflrAy8tnBQXesJeOmyyOZB8fmg
IWuFbln5Bcpvqam54KA+Vdxz9DMsRZS3eefJGCY7pwniAU/AqnDAwVB7B6jEZjGpfEozAAU6xby/
yHM32uWMJ2ucaVrj5kZXOIXtraNdtPQN566Ry9+f3Jh86etSqpaFkwcbnGtiHmw9J3z53jFzLT1q
L8XSJh1D7quobrJ+kxtTKRkTU68unMQ4KOqqOXMidk8YP+Xu1iiBnSVLqcDFbTOJUUItU1glYdtI
6UHgzCEGBvUN/ZOxHX5lIpGbhzSuSQxBzQToQCJwjErvgMooi0fmJlrC5IEoRiMGkjaIrCc+t2oZ
YIhcXDqC9xx3ZgQGBA109S6t2nXYPg3WUo39FjYPL8iP1BJAZuPs/2ZyLu4ExPA9iEnc0umKM2jW
RSd6U5CSjEesenjUiXZIdm1Lhq1uS0gU3d+9M/EMOmRxH4FJS0aL6OSs8HwjhZFhlE5Wn0OwhZhq
c4ozossLdmZchsqDMhRadYhobviAgPiLdSGNKycMnwdpDV7h4oCNBLbObqE6c8uygPXEaxJ1mVH+
RZ/6XeRE8ppD7tzhLfCh2Z/AGWm2tw2cl0MITR3ysRWRfaFgpCXJyntIKLWeT8XP7pwTk5F2YeJz
8QeGg1wUD1AlbvzJ+R3y3lDcVq1A+kD92ObsOLeSfbDTur/4suuI1KvB2LFqowxrEVKByLdzpnzU
/0bngi1cJrfpyN+1+TeYydH2hiBs2kKv4FTBHbH7bK0GWFcy2CDxIqh4EKhzgkzb0ggau8zdUupm
5i6DGiP2AAJNNLzykxBFKDO14bK+dgqVg76AIYGBCLQUS7McnczkAlMBd8SreIQbIsC7dkJFG0tu
zY1mhoIIa04Ew+cmWBkNKWMrBIfzGsoimka8wZLbVQ5ENTgc0DfSfOjtmw9CJnlXgyrbf79/1m6p
p8HVgCYvcVQDHf9OXAUe82GtxWIHikSiPruc1a+awpK+mKmtIzSzeStwOPQZbfP9IJptagnSQwTq
RH6tJWbLdkCE16teMLPy2wVPkwWu7DC13OGbicOCI/+lMr9ew+uxTtYwjljKBI/vnBIdvDinlfkH
VYMROTCgiTOwXpJddlToKaKIJL7vL9QtCcdkoSbbFFnGQE/zocOT9U9ED72FnCU4pc3PMXn6cjDI
n7eAvH8oK4E69Pj2sWD/Fo4N++gZR1YPhXQ8vyZJKc6Qu0TPlQ5hWhsRBs21GPBDVqCB1rM9U4HC
p4v/FsyOSzpd8kurk9MRS0aly4rROVV37BXEZxG4m4x1jM7O++sr3Z7D6/lNojRRGWQ5KDE/Oyb2
g/mnp2A+swb0i1WAX1h0jyz1p4gMdrwyaEHAg47G4R3FbU2W8tS3DSmTtR7HeuH+QP7TqbngduCC
T/bSmwxG9mH9HMGUj/sopxU2nPeNlnjzCWUD01rkTb31+NeLMTmVUBGVoGmEAXj5twC2YgjpyXtW
y2A2fmdhNgI/I2/J68+eLzT+4yIEAB2cqeOoLqbNBV4q8gKHaRPhy/ZPj3823Fe1CW2VZB8fkgY0
rPvgHiUSrcDAywGfdn8P3KKCxnUH4xPSkaOowXSPK15giIPu9Q7M9xE5QDL2hW098vwjf6+eN9Fp
hYZBhYqf8vF7/ZcWdKkof9u+NY4A0CTQUoxMNlOyDA6EorIbx73zujs/HILdp2TnxweUqgLy/H+k
XVdv40qT/UUEmMNrMynLkkxb9gthe8bMoZnJX7+HXuw3Es0VgV3cgME1roudqqurTp2Tb23bPpiX
nmw2H+X64GxiCCQB9HtaUlAdl/fXqbv5isnyc3HFZy4fYx54vSlewfpCsjpYOHFzBw7LCaqHUScY
uPD71Qb0IFfAs9Q7wWC6pWLGnGY+Xs/fAdZYS/9nYXKki9LNZL+gYCdLQJID4TFBwMGNbI9TDAnq
BnK/JEkn/Y4d701OTi7Xh50G/sgelGEv+z2KBRnZ9qfrdf/u68dnun/GFW+ASfrckfVA1u7aI8/C
dp3oNiGm6WQccfwNbjuiPa0uIdmY6QEdss53qv8xHk/OnGcVBDR6oC8TPaLTDKHIjAXaBIetBel1
K53C4T0XzSBRF5Z51g4YDvF2AFwWCuj3yxy6wxAm45nKkQsfU58qgitWBoCi+n48orldOxbW0UcD
oBfYxO4t5a6QN70W9Wia1loiSegalPmWNMiA/r8MTWnnyxZzF4+HVEveXH5bseCPuT42MTtr/8Yy
pfRFjqfMazHsHSWCUqS3S/Aw4KJXL1+q1S1M2hRg3NSSp+E27Z1a7PDASnEO02xA35G/fjyiueN+
szq/SHqrrGd6BYbcFm8qDXX+bInjfm4sUK1DiAvXObYV3W+AWuXFjI2L3mnAZMrFAI96BwiUPB7H
Dxh66hxvrUwCoVbpWp6msIJUEcTj8Ti57o+sebSe8lVDzt32fG70t8Z8+xB58sESA/0Zjz9hNha8
/YSJ6wR2onHFAhswN64gjwLdMDhlLOt4xlVlg1FGOKVk92FmxmUFHEWsL7iOuaVE+l1DGw+vAt8w
OdI9j/bBn/1fdwCJZylRowWeifmV/Gdh9Ow3kQBknWQv7DDAMgJmwTdk7yXnlhB6/8tK/rMydRhS
witlDCtBuErIyz4b0QnH9RkkmoFzbp++RALWOAK5FuOAaG+cS/RgLPjHhaH+kKfcDFVpQ41lVXxE
NfpH7a/kxJ71eL/MmUARD2+//+ZbnpwLrulorXg9zgVauMtUslyqrqm2hBefeUmjWAhMD+i/kdZA
o9D9qsVRKAo13wzAu1QgmMmAskUHurGO9sTc8dCiLjbKR66vlprLZrKbd4an1bWRU0eWKhgWSOHb
8kcQbct39ok2ILmxKSTDn7LPx1M6F1ogSGTHlk1caj+R5M2qsVwRVkJWDk4CEFOfmiJAAWF9xjv5
PQoXsjfjtE0dDuygoR99qCweyffTmvY0pWXLD44KEsA6vtRcbuQCYa9MeNKEfJPQpZ6d2cfercnJ
SoZVmmVJKQx47G17kLwCLgRd9HfBeLY8hyQ1eCaJsIQZ+tnqvwaK2pCMDAV6Gqa5gJZPI0hbq4Mz
RJYWW7RjCYg3jUR4DUBqyO7qGoJPSyitmfoDN/Jj/8fqeBXfLKVXQ3Beo+7gNKAnkknamAARK6Le
1N+criVPwRMHHoDk6vKrx3todl1vDE/caBE3lOVzGOa1p2DD8SSO3tjszRfsYgPWycfG5gLT21FO
NlGmuOA+TEdj3qllPCL9zTM77k5L2BJhDKp/L+KoHTuKzEjTakeE7lovEaTB2e9LfWshi7RqnqnD
mDa6GPXAYg2H0796y/w4JXAR9Sq3v0Oz3p4WLqnZAYNyY1Tow0GdNthy1BWCVtMGB5l6QbWqleDr
qb5YWZldxBsz03kts1rUephJQQ507Clp4QhSoumq9lLxS0dk9okMskh2lBJHLkYZr+abzVrWXABk
mc86HFmvGfPsmc/Hz3dIm74fP9fr8xoMK5bHLOKSf9/4CsBsKJkhR4cyqjp5SdG6Tusa3LMOO/AO
I+W6JCx5ud/SfdiASLej+I564KhTdD+0DDpOtKjD1kFEg5tY1rVPboubmKTH9d909fUKCXHg50Zt
xcvKcYm/+tiAq+2kGN7r47Myk3+5/5TJLANhkCuxF7XOi0CEIxhACGfhAQcIUWIDKb1m1/brG3rk
DuXxcqJLONXfOKbJTIz3+c0iq4ySpH0E86pz7b9BAKAfOQKadHBmkrO8+3oVjzJ5OxzArk38929U
6x+Pf361/63ExCMOkVjKUYWVyPvXpDpSZaFWPrOL7+d34vkqkIgpnogB5kZhNNbVEvVh7L6qPPJk
Qj9svdvoq9Uf1dQWXO6Ms7+3PDmuas22SpHFLQLLEvxTLF6khuYZCQRkY7C5KBABiG2fOxbSU5xu
k3yx2/i3e7z/gMnNOlQqO7QR5lYg1+jwjmKMbzwLq/WaiIZtstYm31zgEZeizJnY7M7urzDTH7qI
G+1uG4RmIPuKree/5/DVdMlG980V87RCs+zjfTST3L83OnkqJYwSJnwGo60u1cTojPf9Z3N5jk7P
2Wa9tiXzNUbyOiWs9YbgkNTcWIIH/eJSZDpzKd1/yOTB1EttmgU/voWa43Fuzff36lkjUALGy0nW
n0PjbKdbkux2b9D6PMCHE6AP8Hay/yxswaXT/bNFb043r9U0y1Jsfmb1cgXpBUVsJevW2jWqrW+c
/yrmzlTQ5Q9lNGdz0ozTwule/IDx+N98QN01fZL4WBV+XxmgI0N0h/sDkxCQdUfsfPUEAYFX09xg
BuL9ybcXXtC/b+b7xZi4t75XpaRhYN9He6HbbtXc4cBv4qZ6SBfekb+J5+5d6U/v+M1YQ1WrO210
pdRMUNLbi+ZxbfLrJ5PbHHQeF4mxtOkXp3fi3MBon9fQU2kdoBIkizPW/sUjzRgX4F15Btxpt0sM
OO4NOvpf/0DdUz4v9fXPpJHvp3ji5pTIZYKAH087SA22I1ABaAV2U+yw0NEWvnY76m08vb7WhgoK
CVPoyah4C+X0Y04AUcfSr1YLy/5Do3UfGd5/1MT1RWlCvaIZP2rfmkfkGnG3I/15tr8IHF/wBJ/v
YbcvMYL+PBse2P3ZIzd7YNB8JolGuyBR3CfEqHZ7S0GvrWucz915R5gTtgJQdniXLhy1hZ3+45Rv
LLug13EjFpYF0LUjX2X1ebYNKkj+RIOVNbz52N/OwCbuZngKdyuKMvOTHPYK40o/9sIO8SCxWwsl
uicM8eJZxsKizrzZ7k1OozbwkDJRDJO54e5dW7KCjbsSj+62X/Kbv7MY95YmbitO/ucGG3u19vtm
Bzbj4zE1Et0j7s5+QsotlclBMC/YRtsltaClpZw4rUrrykwbT5Sc2FVpu+i4Two9HtZMtHRbzZSh
7kc6ib8i1c3zQoOt3jbCgFxxRVFiofyEga7PT4r+pV7eMvgxw/k+gd5gu7BthdE9/DoxoMUWIEwk
S+Adu78h1D4uwzBFlCTut9caqU2qW+dof1afg1a3fWR0TmvfqrbCGVULSGOCN1hPT+NltVKHEbO3
COScgYxgTm4+abL61AvUogrxSf1JhFKYvocrJ2tlAH7Utb7IASm6i463wMJUzC77jdnJsqM1MKGJ
gKUAR5Uh67n6lgS57lIbYm+PD+8PiurRpE9WPYOwX9xouDck0p8aCL+gTILgn9c/U3SBYunxD7d9
LrAL1jjVhwNvoPgLdR3UiXireNm9CoDxsiALasjfoiJnfv1aW2/hQdqYIAkyTmgT4PfMTu6XJmmc
+0dfPrnx+NjnO1FMWkjL8oc6Yh2GE5bq8/NvMmzFEdAOnZppRYS6KQ00dQybkJFSxogF2SgXp18x
hwMQaejqMNHDskpRPNt6nyu62D72ey9A6o/VZAUSg+izmtaXBsqXDWQfUSphYyOsqnXtMoXOuskB
Kk0kZZXYeLwluDE+vp/YO4vTQhNNG64N/bR3DIYn0d8QKjVQOT8xBjbjgqnf3vXe1CRU78FTFUEy
tEeoztrScbtV9e0eXFiIWXyDLpyqcSv/GhfqsvAwY/5rirDjmqwqmg7jAgd5QAn6XY2F0zSDnsR4
4LxGmKgGLsNJzjso0e3XDyjEgl5jbLp/f/dWoCUYyGt/VGty0E/Dkl7UjI8Ccn5UcwPBK4R4p/Un
DTW7Lqy8AXNYmy0AY5/H87CSjdICzjdbE90JzZZ8h/pSvDdzCwNNL6IxAjRBaFuY9jG7EV4UTC31
Tlhv+tbMFRnURIeyAqQL5K9K9QXCBpLmS0nF3/fEvdlJmNnwvM8HFGaROTXx2xkEmbsQEkTrx7vz
N5eCdG9oEjqGtFAaH93qzguSbKlxRD4k2j6DLA89f9q21D9L+xiYpc4h2xiDXPq43pn8dhMYDjiH
bSez5FVjbzaNfaDWpdLx9yazLixhSY/e2yUgy9z2BsUR0mVjlzHIR+6vT7mCCFEu+QP0jS/pllJH
C6yo9Re2+MxDA5NyY2Z0yzfRJSeWVCtabDd+U58olI7sr5jYpnkYC1Xfl9jUV5W1uqw+IiO2Hy/I
nCtEPhCuWIRYGPb7vWme5kmeCOngeK6nV9rRFYBHC7eMkKAdUl0wNvNwgHQDD71wyISBKVGavN41
N0QVMkNdIN0x2xwkedgCDB4PZ0X/RI3uVcUquoTZI3tS2EtYqHFrTX3VrfHJYvJuWRR1jASvF6/k
l1xGsKMgy8t/l3BbBUUAUi0ST8z5/Vubk5WFfLPWeAkGzO06tPDmK0XRAwYkyIVAelRDX6lyeryg
cx4EDUgQpBlJzfAUmQQ6XJvGjRBzjaO8wuWD1zizqGiI2r5x3GSNO/2xvZlZvTM3CXbqImGo17GN
I25CAz1xIN7kEp0pnzzfdqsFVo2Z3XpnbPz5zUER40Gq4hJjE3WFsfrUoMWVHitvoU43O4eIDEYk
L0q2aEy+t6M1lRyqWdU6HQsdT1mK9moLfQbf7SWzpgWzbsOEIyJorJPa12xJ7Jmla3zcGZPdioMC
2QTwq42I2sk1DoSqDDkmrXGCzmBDW8pHJktmk7zy5+yTfgotST4fr6Q8EzncmZyMOglkLm9cmBRZ
Oy/e6k+G+xQDPQ+2bEo4agQRCbi1372xWObOkPI9TU85yGxTu9P2sfuS9McKcEoJxLd/I60C6etG
7fSu32fuWcT/DXVHiJyxWDzp1L+DukDuLH8wEqgVUT1Q7Ti165y0l2EjoCpZ/QlBnbtJWZ1Wr378
JUtfaXuWa11o11IJPXsX+jZmp6yDDQ0bcJxUOthd5X73eFp+sxJKoBrg4azQ1ITePmniN5quRo2k
QMlEzLfDpeR0xqrFY9SPLVWZv6k7sDmbggqC9qcULdivkOp8/AUzl/PdB0ycCBIPfSykAdIerSH2
JPnu/W+UqJPGruWFnT/TX4DBiujER3MIgq6fPXJzwgQ2r/gKl5HDU0si+a4x8p1gWOGxsQorteP1
VvV13xq2ieNaA4Ru94LuWgmesBflvdMLSD7bB2bh3piLAe++auJk4rxjGq7HV4He8iq5ZA/Y7Aif
ZcwrA6K+MtjWvq3nzoIvnXE34NSBqB84y6H0/JOluZmMRM5lcArHnZMOMrYoq6c1giOklCna9sLr
41WeOfAC5OcBmVWFkSxgEoKhAKvGWUs7R6mY4KXB65SIcucu7OaZ8gFEfKFZDc5agL8B7rh3bZKW
+byrAqavxBmBmIEVu4bW+QaomvKGFIozoLyKKj2kxNrECKAX3rd63Cq62F/kYlOW4K4rmFXum5xg
PZ6BuZOGvjoNYCScNXS4TBxQqHpcHw1K54ToguqsItmJUk5O1P/LgwsDxUowCuMtXRouo1Nqe+zC
QZt5mkIT8eYDpkc9CQM4ZEDHkxcwfFnvrXk1vM+InL5XqKyswOsKOTn+rWFJ0m/xX5ZycDMnHSwA
I2AaWCwwOU3uN542UHAv8JwqgF1HtshtjX20so4DYY/ysd0FT+U63KweT/sMCA2jvrE62RJVO4DP
iQdwaVtZMRATJDpQIlhH6/mc2H8rsmut3ZeiA9barjfd3tEXPmDudXz3AZNHAeYC4ak4vo5xD3AW
KH0ao/vgPUC0Lgv36twMo/ANNXXA3qDYN7lW+4xlZK9nEYGi/0xCoaJ7SYfnIVn12lpRlw7bzI0K
0XbItuD1gP6o6fNYRqiQlh03OH6iC9f6IwKMAsm3JyIbX6+vh8ZEeyyoE/9eiggjXZrWJevjz2/c
l+IzVG0VWK/oHhyc8JsCGn+IBh2rXgDjvFmD2CVaKb7OP/v04JuP99VMiRbMTIBtQ7dGGVUaJ/dW
HEVylFc9oFWKRfc+R1TvG0CArY+XbOzuPOk4NCuvIj27YHlmke8MTwdetAr4mjq8p8IVz208mfDq
ThEbkvG6ny283mbeiOikgeAIQKkSxCAnd5NG85pRCzwrKmHXfIrad9E9a0ti5DNwdLyMxrSAqkAW
Fwp492tJ8ULkKg23g0Beer01pWv4R/7udpwFyntdsih5H6zGYPVhp9rtB2ftn21AGwY9/8AtTXeN
uXtDm8PGtHc786Nfc6YI7ab166Dv3jab79OCJ5tbAVEBIz8EocEcNBU2U9KGbcOM7504P4GuUqOG
FqHTpoLqDILmx/tspiwEPZEbY5N9VqCplVUCGNvuj/JHbIBu3SHKuVp92baJrmgQSDLgXOdf20WH
PfP6uTM92WmNJtSAYHK9w9sUYVFAPq3tn5f9KAUYv2j25oNZSwsebM5b3tmcbLi2zFO3kmAzIfRF
IddwvecO+Uu44D7mHusiENgQhgdlEoBKEzuxWJXM0GBaMyTAUiPTZbw5QCnNrvGALRF/uVZlqtfE
oEdmrTz9kZ5Be/G8pOkzUwrD6t58xuRObNzQ7f0WnwHCeA48vocKk8tvhqspHhmn+USvZYfmPXC+
ri8c+gmlhe017p7JQwwQdPwlo8UCdAOTJRbdMsMs4OT12d8yPJTq+fH2/QHT/jaAxwWP7uzfCNQh
HFBM7crOAZzjvVkLxrATX9QNsPsy4ASxgXKBXZjRmhaGYjsXlEY043sUCQC5GvPUoIGxgoRQj9TJ
0imeH/q/L5vcy3gCUzbpqs4JFLbcRp6kHiQ1vjwe/zh/D4b/g+2+uaWqVqsELi9gxOXfeN6rX2iK
6BJdS+n+saXZ4aDdDVD3URd6mlv1ejQu1BQT7Yf+harotReWLvwlE6NfvBmMIJVSE7p157zUvZ5A
AAJLesytH0zQLlmj/VAW9LfNBTXqx2ObPa3SzeCma8V3zMD9WL7ym70loM8ss8+BjcDdoIb5xmN/
rL61dYyqylJmbXYJ/9mepsvlVFAbWjed08jSqoWApfbJyoP5eIRz9+zNAJVJ5MZWTAd+ImxGL/tb
uYbSvXKBFfqJ8X8wg5YTJOGxU37JyXUlCHwaoeucPPd0tfr0BKvJLyWe3o/tzD12EC/8MzTZKskQ
gUeF7ztH5UozSdGtLbkFwQ7KSIrGbR/A4ShAMi3kv4VQ0XMw7zUNylOuJFpU6dYeL75oXbKwg0er
v07jzVdNtpEgAQyvsVjKAUXMZ75UI8uPCwAlK+BPfJ9Gp74RPwtGFRaghDNvbUwHqh7oIUTfpjSe
rJuTk0AaxJUYdEWXeXVq+cCk9NQPL1LKbyHkvRCzzcDiUd1BqwGPFzDaQ6eJ6C5l8OqnyMu6JcAy
gSEXJNWAGCcllPSGP2KF1r5N/FqByQV0Hd23nOiDAObDhXzm7F0+EmOM9TPcsdOTI0mNBuEaoIDp
d+JdXU40YsHMmn0ofCiiFXYQ0YGqzqBdFzbfGC5Ol3kkMRuLaqqI+t39bPs+37Bu47EAe7B6hjTx
njnkJHlyX/2FHMpcLhU0lsibQcoWRcIpRUTad42X8sngGNwrB1KTT7tGsTsl5Wu94ANngjHcoBDi
QZFQQpw8CViESB4KN0UtI1xXtd4ZJRBwXU/i89LLBsTRv+cP6Gl0vEpgYRCRaL+fvzoqxSrKEfRr
UCzZa93gymZZIRlsgd6YU0lMK97X6eCKnRXzCvNJO9G99lnXMDarpp1MvPFhSCIfR0LPBF8CjWwj
M9nfTvCr6LlOoW6IHglV9AjrAfyuZyKE5s+K7JUAHRUUeYggzvJ4p1ZKIJtyLmqZmSXI3v6J4shl
LUjKMSoSrGoW6Koosb1RiA2bHjs/kUbdMXQsm2NLaWqlNZCshBcqkC5oEIUQiBf1fWB0rRfK63Zo
tZOQNLFwzJSsi7din/HevvCDgjFkn3EFknB8ztpDhjrKFsQKfHhM0koqrkqmNNlTEwaFtqZMmzO2
l4NZXi8bseH0emhj0dK6WOCgTd73xYZPZHesIfCuvOc5lqI5pXUFzkrj0nuGD/S7S9IHcbn3JclX
9GJkhCaFREE4mxVBiFeeJoL0XJPFoHrqqhCg/apjMuHQx27V6OKQ92jN6BNI4AUuE4GJh4/Z2pRc
XvBXXKF2AWidKBs5mRg36ZckJUCyk64Xg+AT8XEPYqnIzRj/gPqAmJ/kpNXEldKBmP+k0NpHT1lf
CAzhK55mZlwqcY+pL7pg0NU2yZL3FIxVshkgYVB+VSrvFV9iWSce2KuGkklXdSZq7cZjGCl8AaON
H5o+umDj5ywK+YiSokQnHRQNklA+NI0iBQ7kFzy0saEGhCZ6Lepy1HuKRkNS3vNqZdTmllPu7GVt
PRgx/kwrQqUa/861FNLhGoR8zTb3Gm9bFkiMfMceF8TtpmxiyT8wdS1Lb/g1OeARidI275VQVRU0
7FLtOR7ivicdFA15k9ZJnBkuBSGzySeZhi/SQqU7VAXj+2bdh7xse1kchLua13zohPGiG0k7JGiY
YOsWLpvumRgJMRsORMUvRYf5VhjEmiFJ02Sd2QdZ6pls5pY00csikyJdpegHBv1VmfbFsweJQyGE
corWppc8z5VhlyoUgiMx38WMLjJoj1oJacQLpqxgkjiSI1nRGviWyltXEFlNwdadppxZM4WQbGnG
ppg8v60kSKYiquHQ+lZFakfQLKkxpCnbhK6TpOXoExgIYgXw3p72/coNmJK9SGoHyMygyYX67rWK
En4OWZFLttczconChxw0ZuPGWq/zfND4Fid7kYClEjrxMMhgSZKDoqYbzu9lkFbkfM3acVnEKRhb
KKd9MWkCQQTWqz3JGKD39ldDise3IGXp+Ue/yH3mwBUpF5lx4tHKZNSgyywu4Nm8IA3LxIPhoRlF
/W7TlDFB1zK8dqD28aB61HZ/H18yM12ZkOQdaUbQxsvDn0yyqTENkqyr0KmERE9NXNdUN0D6xZd4
16yGK0Pt8kVdywa3TVRd3pfQ0LC7zlBQXPJstdxU6DDPzRffwpMuPC1dFjOBDgArIOuBaJyictL4
85t4w8s6wHyChnVcKhd621Bkl7kI/BSYQsJ3LsQwB1D/BR1DFwLZuWoGVCLB9yqBKxK04vy9aW2g
UdpyLYt3COFPg3ruSvQX95/KpohsjbMCUe++O7vNdaTiq0Pw7AcLccfc9TUK5SFpBYbpXxxCIk+L
KMKjzomluDWGJukJT9GWm7vNUrc4N/MkgkQMKhqIACQeLUH3o2UluEZALtmf5y3SVIAhvpfXnGxy
+/F+m0Fbjmqu/yyNo75Z0rIGC6jAJiwSIw1obEB1QcY/1WZneCvZhgqjjloiQTkraMgGQDPJBhdG
/dwb34+/ZHaFb79kEokEsZLKlYQvQQ5//Ig9mrzsJ3Q9lcZuE6J7bSHdNpckuRv6JEmSVzjsqfDf
Bke2ZKNpCPJg4/ga09N1HfqHC3mR3yT8WNHbQU5OUFh6vODVWFjAyz4/tYO98QwdZJmLSbbRT0yC
1TtDkzdJ0Cp13cEto+PFMoZtbolrPTGavbEUqs5tVdT5NB7nEjwX045HKUxytQF21cmIF+jvfmEW
r8M5Qp3aJWOHVm38CRec5JwbkjkANUSUWFDmmCxcHLoZX5Qd61gSo3NnZtA3J35J1WzJyGSlZAT7
Eo1hJF5DAHGn4VToKOlrxsK2n3nDgXDn32AmCxUrTNnxHHwqhEiy1/gNOscvoXbyj0AGgo5iC0EO
3KxxaFaq6StEXDoFcxtFVnDbIB2voW47cQBtpuEC71vOQTNM5ZII0pqgHIst9Xpw9GipHWFut6hI
joIMFA8AaUpSLlOqqq0r9g6Tceus3HIJaz2e0LnMNtrw/5mYDIgqciINjNA7w8WNwBL28W6hf3Bd
bEHve4aQC9H2EHJLyQHFyROCwD8L9sebaHrybu1P/FgWMSpE3TBE1ZEK9N0Y78+BmdmqEdhRuxkb
vuBcVgx8i2tKf5Za3ZYmeHI2WK5rk1gFVjCPu4MqZ6uawWv98RDHETwa4eRolDmOZVsoSOB7Fvhk
ISe1VnNqlS59/j8YQokI3H2oiAhTgVqp8CVxEEIgwfyxvK1V39lgieL6sRVhbsXwsEemGgiOsR3+
/g4M4qBLMtUFvlIguAe4a69fi6txBc4SjEWJzqFzqX0LdNPMCQRm++3FKZ/0JZc97svprN5+xWTl
aKQkYREyIL3JT760Z+Rtu0TdM7dwtyYmCxcHHPD84BAHWCkjkdIDFdSToga3oLCULBozi79Gg6ob
UMggvAYY5H5Oq0DgM+j7jnkF6ZqsuC0w+eFnsgaVaAyw5ufCEs7kZqAy8h9zv3JCtFV9aLmC5ANP
KWC3Ac7oDPR5rjMd2dwdOExM5809vn4hYIPizeVUk0U5p6VvmCRb2yTwEnHwUUHt91QBcVF+YlXD
Q02iRW+nVH4EtclEi5LlcxcInr8sskQQRAA85X6mxaGJkLfLBieo4GdCbduEDk6kEjhANRJN2nfp
e6M+0+gTCH5C/eC763JDc/8GCZQhtO/HKzGbuvrhyhXA+QyI7OQwFcmQApo+gmM9i6kIZK45GwAU
lXCSoVL7sbWZDQ0cLu4toMww+imtUqpxLgOlBtZJZTWxBEZ9kdTAStk6NEK2T6zH1mZ8K5JkEL5F
vIyoeCrRJhRjyr4B7UkfStRIq8AzgbR/e2xkLvZHUhOAI0DoQe740550E5ELVa2GrA/Ck5gBJRUK
eHV+4GpMXwU4j/QsDWjdrghKNZUZeyDh0wojU1VDXmS0mcu2I0WDwA4XNcR3p10EAMp6UcQh4Zsc
5BdvRJnUG6XYZlY4rMFAgD5hptW1XVSQfgkEPFeaGal04D1QwZdR4rvf1Uocx3JIa9ZpvI+Ov2Tx
a1CJuAGIOHwkAfTS2ie/jDZ+JF6qoFmHjGvTkZn5WgPallS6Gqwo+mOqD+pnhuR9SwPwQEv9tTMX
BwJQYMIEDqlTNHTcf+QwyDEficBMiPv9FdDM9y0iju6rs/ASjhEFZ+AHPQD8BPVy9Ha+LGyUGX9z
a32aT+09yPchmzM4Xbmpz61CEuWVZaxOOAUlWmyLJdXJGaIh6MtgSSTkppGf+JWVztSmaTgZBYCO
9Eqod55muoFr9tGBRY5H9PdABW7Y54Q3eWDhF4Y7cz+CgQNYEbw1RjKniWMJZTao/YoZ+ZVK89pZ
RtbbMWOCthk4hQaNgOZjg3MNLXcGJxfy0KdDp0oe63QUqE6ga6tWzxq4ssjoPutoIGqsF0A25s2X
59l5fmC4IyMYMl7Ost2KdhGYSOyJnaZ7S7WYGZ8vo7MHKWgwdY+q3/cbD9ImTMUkoN5DOvxdBY3A
RxktFLVmTQBDgFgaSCTIht2bKCo31IoGBzAhjEaGleZ0L7GzMMUzjyzkDf8ZmawpFFPrSka6Dl1/
hcGD4TTYJDaubFk3rMHKd+la2lmtrEMjAxuqsuEC6MXfsNt0H1hL2a35/Q0tcHTYQasAbGH3Q0ZF
veE9JWcdTxG/wjow+XJdtJHJxN8QxpVbK2T+1oEF/SGSLiJUZt5hMvwdDxZolNZ+QSaULO1CYaCs
03YM6eprQNia1VmZRDHg0gNB0on4KWdl/kCY/CUOnx6vxVx5TxZBR4ruLRRRcc3dj76Oh0RNfayF
G15q+ZojWW/XL6qn+z5EGsSLgLKQWLKQ5bRLH0IORlUfBXApPf6M0WVO4kYgOfEYhU4K9M2mhOAI
dHI5iGXW4WUisE/0pdCMYF36hgjZ034BuT3u4d/GkMkUxJHMb8pjpqjlILbI4DucCpg+zpEgIkG+
8MIe9/AjI5NLoqeU78IGRrTS7uQXMM5zuNeb6+N5m4u7MHH/Gcv0wowaWvIiw2D/9IquaG9V85KE
W98/qdI+7swGMRi3fmxzdvrGGE+AeihK/5ORZZ3CITnucw7E9rRD4y38enF25v79/umQqoiij4DN
eEfwPLknJSsGJ5ZVct7yWDlOSeANaU/SMB0+uLZILgykFESC2kxKjRAZAlQfNOTviehB2ttq+zw2
Q8kF0WerIbNjRqDm3+LhwOCoxZpQkj7kECG7VY0X8wC9VomwKoVidu6Cc9JMWib60yVx/e6jIt+S
rhhwLyBlOXhEbdE/pKdDpfEgh+ujkARly6U2JzVtped4xYJSn0GmRU/zRDqyDUIUMxFi8SXjUlU0
enDHgltbCqrMzvvBt0J5AGOvK1HmWrRF11mPV25+t9xM7cTVlU2WaKi8IutTlchvKStQOyHtOei9
Dw2Ex8bmMjLIYv9nn/y8v28iWrYVeso0IecUO86wSmhKxOvBClbqX4vXq+Nwhv7yod+pYEfzt/Vz
iAaJhS+YC5Vuv2B0vjdfULMiWnzpuFPZJ5WB0C4qUkdJ2NHYzIcnFOG6fKWmqhEXFkuvoqwZjZwa
onvqfSuqQK2gPmnxUlP33OV3+1Hjc+Pmo/xMQs1ThmOISxP+hx302H3lF4FGcxf5rZnJRd6XFWq4
OcyAsjwUdopvNpotIJWZlAsHdjZoB3pVHDtvwAo3fY5pwygozGGhJSJBUwtlgy26MiBRkMCvhkDU
sjtx5RN+FW/CU/sJ3Vc6ljQWs+wzyQdsuH/fMZnZKPfTDJ3pnJM0RvVUQbhyq+7SgZgoLb8+3lpz
Gf0R5IgKyshP+Ut2kfXjru6zlHNYqLnaaJPkGhTFDO3kXTfuV3nMoWhxWS0YnXt43BqdrKk70KTv
5Yxz/DWCs5Kk8jjFBTAphnpsnCK34iUNjVlnLECkQxnx1L8g27znuxAQzjmkVflNlhp1afL+wuX/
X6R913LrWJblr2TUO6rhzURXRcyBpZNIUZR7QVAO3h74r58FTVUnCWGI6ezKl7qpvNo4fpu115o9
ERc2Ji6I5+U0yTnYgKIpe5BTk01PGaJb0i81qM0+XVD1waOFsA39StdnD2uWShTNoCc1tt34XZI3
bLbgXIyv3693XxVGHVj40L+gwFU2tEKHqPGUZWYB9QK0QHnbXCbsXupWwRKR55K1ydT1vlfHQgZr
pWt3gLffu2OeLUK3d76Q2pu9Ty7GNS7ixbXFDlXk8Q0sqbFRwRP290VoNs07Gg9v7/K53QA0nwKv
eMQLTaGnfNl7fgXv6RR8Rx4oEasAwL7XjAUXuPxX3sNLW5NBZUi9tmld8qfhnoVPoQWE4T4EdHBp
mZ7dl+t8KW03twEvDY7reTGLch1ISq/BYIQWizB1BOkl/ro9f3Nb4sLENCeqDmCaEFyYqEHgag7b
t2aTPqmc4S+kQWbjpktDE2cib8GpJnkwJBVgBPJU3R+eXHDPl+cBawYa8k481sfCr0kXyKvbg5z1
ZC6Nj1flxUSqXeY1cZbyJ1+DKJeBxYOiOIcyywEQlSVh0cWhThwJF0RItOExVFpacaVn8crL9wxd
59sgexjYTo8rK6gduqgUO79fRoILcGtALmL8+cUwRSoWCR9T/pRAwnFM8hgqqD9Fp8zvu8fYktJV
V3mmmhsAI8nWsIi8nct9KgJYRSCh/qMDdG2fpxnj4owiH1fpZXVMwRthdLpkCtmaC21W3lJx1YmG
tteChfhprjwD1pk/TU+OCsP3ZVUhbj1JH1bkSNawwvEst5BHAo2jBRX7VC/0CLxEK+UgOqAEitf8
hmcJj38Ym7HF7aADPlnZt3fe3IP452cBjno9I6EEXQ1UPyB/AA0+5PfRY3DbwNz5RSMJ4NSAnI64
k2sDHlPknduW3KlFgtXOfaPNCfrZvUfkXhcc5Lm2M3ScoWdwTMagW2py//UZOAI8sYMvanDvrgFy
1TVKlIdR0+i/Pyg8Hij/gjxDVqb8j11fxpHXctwJ0KY2ahxXy4yOp2bbREZZFgQoRLCHLBidzamj
I0YSUHpluV9yH7mrsE2fq4jBQXU/AIzYm3QvPblA75rRcZNtlnz7OZCyjCqBgsSwAAjvtKbYCEIz
9IALjhzi5XbX2rFCCkv3DPHh9oTOOqCoN4MzGCEtixLA9TYpujICxtzlIHb81jJfjLJqvU+ZrlIz
t8tQ532DZc2y1IPXsN0U3MIjPbdJL62Pp+TiXmJE2mtuNlqXN3Vmi+fCe47UVendS0gOLzYbz1xD
aJBDdgjN3kgCT7nuu4DiR33AgxwuGnQe0mgaKYYXITXRxwEgOtJFZrlLIyf5oIV5FGMTdLfAgzvS
CiqSnfedeiMP9uvtNZj5qlG7GP0xqIkAADx5AOkAtqds7GgbswhDEYC/famuP3dCr2xM3rm6TxqZ
T2GDoaLVMoklMuJWpqe2drpyF3q7jjH8UtXzrLWy4p4r/8dfMHn7IPrB10MEYEXWo+7V2OWASJ2K
ZgfvjGM2lettmgLge7citO0sUUtWBV0A4c3ONJgWQC6giIhFJtsNdDy0qzu2P/VC89a5is6E4cJi
zvAzQ4n6wsbElVaVLFeKATPd270dbv2Vv6LmG3Tu8I9dke4BOabVDwn1+liTpUTwXNkB5lHNBDrm
52Rdnyjgg6FY3gHBAdmkdw99e4wO0kUn0m0gR04jXxPYBBzfPiwJgM08aJeGp+W+vgIQSNYAXKmh
Oy/fKfW5TV9ieaGusGRlclbUbMjapsQuqpIg0bWi3tNEdYYQOTe2ZqzbB/P/MZlAr0P9k8dFPDk1
uf/vyaz1ytjt7lOL2oE5kAeC2QSJeb0CJdbhc4nEcm6bIvAD7A1N+KOw82QNO1bqQdgF4Iq8jrwH
Hij42wP7uegm0SViov+yMHXuOaELS2S1UJslba+rO6jyohXy/hGbE6rKT9pO23V6RT4SvcO+BY28
wZvdCizuqK58PRNmXdmSzulIsuuMQNqlNP4cP8LV902WmYkryUsDfB/QnMgvIusXW6GV2dnO3buj
4pd5Bz64yCrtxIpNZHHRYsdYqQ6n4/ZMzb3EV18y2QKJ2mrA1QzopfEcUQc3xxv6cnfDXR/+lc12
uSaTC1JWSg4t5ygHJxgyHScdQ1ZXvtEQoL5A8g1abXiJ7QacMAsezo8zeGs/jDvy4h2OcJskmvxj
++1xgG3QLBF/lRC4HQSL3pH9R23lZkMq52v7DPIugobKVI93nkE3izC02ecKdRyOG+v34CCcfI8o
UkFw/WFsuC7RjeFkB9VoyztROCYcZwCjUaskApXlamG1ZzK9kFr70+7EG4ISTq1WMezyNnQUX+iX
qxF0+jrG/9DOeM1dzHcTtELrRbATkcpi14Y0gOCwJZ8LZuZuSwXUBeA1VFDOnxKTNZDx4Au5ZWFG
+riHhp4NzTw2NIYndINB+9m9W4i2Zo/LpcXJwAY0TglcC4tFvk8ldL+IehsjnYie/Gbr7zTpzl2C
pc3F8Co8OvQ78GhbR/XxejIZVpQLsQPWdtcYSP29BVApXGkyqdG2Yi7M6NwGubQ1iXQC5IVVPuoR
ttVk99Kq6NFXhp1hLgqHz/D/I9rAiHgVp4CDt3I9KtXvXa1oOYD4WVWv7ULZajiF3DpZ2eRhVM21
qKV/pzsVzB72YSM8Pol3T5qRUVyFS6s6Hrfp9QA9GrCpgJoN2KBpsEqHIeVEjHoXvngHRefWemWP
Kr7fOPwLm1aYyRBi4H8am9z9rRK7rVeOy7kZrPc36622W1tdW9i6Dw+a3pB4s3/8Mp/Nc6E/l3Z3
inUnNjXDOy7Hm3MofxXfwo6K26okTaESbadGscagFlA1Yrrpo8QotVjFmg/oPkTrxlria9/Qhi67
ZxlvZHrplU2UytlTIKfsSkJpzg7ZQblrsmDsOstbG51Wyj3F/0hQe9rCDTbrsqgq+HvQaivBb5nc
YMwQ+PnAuGNewXBthSUitIVZI3QMvI3a6pC9fzMG5CpWNVH1JdDL3NKpGtAPqOAA9DFF84NFQPXb
DBl4OpgD9y5wjz1j+SSX+oUHa8nQuGEv7k81TATfRbL/1CinN7HO9aA55JjQfIlZetadvxzSZD5D
WcgwJKRRlJRAMBD+SI0KsFm++iqR0MsHrUwS7dVNrjMM+XSeFu6buZM3UvCONRPQoU6XM0FzoRcn
MJ+Xnh4rO0n4EkNweAcB2uy+fziU0XDXFKg4EpqvOc+MxOHx9kfM7inkB8buW0Dv0S1+PdtVmrux
GlXcKfXsUQFBOz9Ty64gOAPGVO/1br0+KK+4dbglySZu5gEDjTrYowBNxXU49YTVhBGUoQSGsF5H
BLrdtDWHHvMNWh3nIOxrsuDuzS035KEUpF3GSUeX7vVQu0iNxWCc742AlumOPJffo3QShB0ISiGp
rhnFJtWF1ZPj3J7k0aefXLEaknQINEbuO3RtXRsuOtw/QskDi9paWvpWeB9Vu42hsYMGDiE0QIey
EAOMI7llcHKEJD5F3yQSbafwg8t2ClcasrqE+Zs5pgi0ORa8mehrxoV0PaiEB/VXVsBG0uz6xhz0
YADwdYHGYA56dGVlsj1FOaO5H8DKQHVvfR8cIoc1QWf3wWselIFkB2+ik7RPbG4ubJe5zOCYSUCK
DvBpHs/E9QAD2RcDrcFtq6bQ41CPGrfNEjNBL2hKiq42SqYg3RcYpXtGj+lpSUlxZui4HED5NDZQ
wWudUjgEucglzVDxgJDyB+VjhGJEps0pd+yLGxAHKARquuawv71XZ5Rhrs1O1nUQfSYFWSt/SsuD
3HsGnwJbt9MstXXKhqggy88VSzPwCYl/lh5Y5DkkQ9w2T1oE/tgF7+T3HYGP4dGdjvGjkD7VV2u8
lkaIZXm4f6uA+JuFQuxMLHL9+ycHBSl0oY1raLcBNUlkZSUGvo7Uoi4Nm7Q8ijIU4+hOC42iX2XD
rmqW9tjvg3ptfzLZSEJ0TTKOj+9J9tztqfToRoabPETueThH8r3S6spnBrIZwFhvL/SMa31te3K0
cqVvhELC2GNwCJRWQ3PCZPvuuaBOCbi0KdKlUsLvKwMWRQD1ULkAlHHanVfzVR9J4Pc6CVEVA7TJ
NolClDpGh67SyuKRiYQELFzNMEh6m/oSBO1L0LoQsWCBLoz8uPFtwADC3ZBEeQ7G57Z7j4a2P2ds
Mnxmilck5u1JWvriSUgwgB+B12Sgg0rRB1Om7AiAbkf+RuqoHqrxgrWZ3YCOmBG6O8I9f9GIcFyV
qxk68U6B9CwWKzV8TGrr9oB+P0XQEoRAIuDSI3nItMuujtVWSPtmxL9A4YrGel/QFeNHhpI/CbHR
xomeZUvpj9+ODlJdwK+OPOXo+ZkKtSpardW1KAIgEpUhqHjic9f4zILbOONPwAqPegrIUcDo9xN7
XPiNaSsmnhv4/EmmQPjHa1qSQNzVPhQiYtdqmiIktBwMtbaC5KWM7To5JGDPk8KPJQKnmcILPkUQ
JLA0IhuNjpDrp8OjUS1HTcKf3F3+CP48QzJBq5xvqGGqZDBTkQgLftxM+RkmR9A3WuLwYEzTAYyv
9jUroUzXHzICNmfoMYoGd9fpd5Eh/QXfDRlodPuPNPscqH8m5wIBk6IEbQwAAVQFTEAY80/2zOuJ
DooODuLCpH6R8S8f2ufQvr2BZ6I2VCIxs0AbgeENPejXcxv0MuMycDxOfkZQwwIboeOuqo0CIjso
1VXm+qtYAXl/Qti4um16HNS1V3VleaqXhZ7fJPb4XDhxTaQzuc2CwK8FbNMcwCq3RIqzNE5+4n4w
/NBmDINxst+5UdwJxspbJzpajd370hTRe+gieVjZkU+KpVra7FG6mOOfoOHiKFXqICZuBNs5iF9I
baeGtxHQ0KmzvqkzYGbZYH715PkvpHuup3jiKVfw3utIgWElN6KzqMf3UreVdPYRzkW8pFg/9wIi
pwTlHKQF0YmoTLZSWiGxpmod0Cndpmv0RiOfnmTlmgF4dOufB7oEh5m74C8MTmlH+YHTIFHf4MkF
sBjkLDzYWwx5C/4Ead1uz+7zOkb8sRS5L1md7CQkubuq6GAV9GZsqtMaROd/aWTgJJERykHjfHrF
My1fV1EoAGvDP1WMuBK4wajAHynxp0IgKrNKWPWNS7+pCwIniw8dxnVauvAEjOs1OaASuhwB78Qr
yoGU+/pqiP0oy9kgFU6t3q3i93rlWZjPJb9prArcsDJdxBysTeg2hZVRNE9864za5t6Kl2yFEv5S
8n6G+gLvPYLWkUMBFMvT8Nz1GT/xwQgI3GxnvVSBJbfrrkf7iX5gHA4VbjMiuZGh6+9RXvBGZq67
K9Ojb3RxCXR0kKJMgukIjTeaHgR7Ye1CIvR9kfN37vG6MjV5TsKSY2NGgKkN4B6Hg3LM4P/p4gcq
movwi5nTgN4RBFayPKIHf5DKF8OqednLNCETQAqePvK6lTigdaQGa5nZK9bPuP1mzEVxV+bGz7kw
1wu9q/QuhmZA0nenvHgmTXV3y97XR0cypEdnOC5YnN2f4gizBqyFBY712iI0NoMiyWsM0EtJI5i8
ugvfgwOIe4i4b8oHdtjSNDPo4qsxu2Eg8oSuR/QcgxV0YhhqNFwbtfzJAGfmgBAi1O9A+HVqj0jo
HJYWcgb8NeaOcENDyRzM4+IkdqvUqO79KgfgIzFz1og03a0DI2ZjtBhGpherBvp/IdKyzfOAtHlG
fOHAKXCO/NZs+hMXb/xhHYPDmmZOBXBGvo14yF4cW04XS11+E6Dv1Rts8xmjvrEkFDR7sDlk/7Wx
/Izs82Sy/Bxo5laq+dMTeNNI46wivXFYXFyIvEBNmz7wG4MqyOOCSen2Bpkh9sHEXZienra2kKLE
w3vQH3hozZdGZbiHxtCIFBDhmS1N8xU5MV0MyOurfdfsIB23xGgwe+LhpPOoXKGtDW779V7pPPRc
aTyeXoFAydHLdJcD7y7aNQ/tX4ixx3jgv0xNZlp2A+B3B5h6MowXcV14JGIIt2PhPDmOuIBCmZGI
xOQi26eNQmeIdSbWkBVTvDLCsye90DP7pGw6o3kU7iLzUdHtLQfuIJ/4h/J0PAqnUwmZyOfU2UK0
fH08QIX09krPZE+uvmWy0ErX405lVMCk0QcKLi5LErHc4lImYe7cg2UUHAvAtEHca1JBaqRCiXp1
EE6V9BBqJEltz+zgtqVmEJ1uj2jOKwYf5Z+2Jr5Mz3S8C3I9XG4Gmla0IwTS34MTY/bWNj1DeX7t
5Pq3vmB1Lid2ZXVypTaoQtCw5YXTmJoHiezWXcvr5hG6A3tzuy0hM3keBt13JJ1+3h7w3GsFIiNE
7DK4DAB1vT4ngVulQx3JiAJUvWk80h7D9vW2ibldAj4GJBp5QFKkn2D24oUqhwCEdhSDi3uAZTWQ
5tbbMFn7C6m8mV6vMaQAiwryxWP2Z7Ib+cpTlYTBUFq0efVP3jM6e/cUTByNQyAw/oENinD1AyKd
jPkuUOL3Nrcwm/LcdF5+w8RDpJLog5VRFU6ZBOZJwkc0luxUGLRnrfCLUxVlPRgQJeVLdjW5NrLa
RTO3yPjKrvMG9OhpRVMlZtX24Dcs4qIXiBTByyByHrHvfCICMJM1KPaQomCopAseSBvR3+GmaIvl
whg5JE9KP2JZTGJLdhPFLJn6fUAryF3v1znEsMuhfgVOvl4NXFcXRqIx0knhqfwI4tp4z2dlg3RC
xeeFDibYItOFVBbgUgBp5OH/+/1rmCklcphcnjuMmFC0pisagOB+qO4iSYidPFYGx89l75OXUIvV
a1ECuX5apRwZkqZaqynPrOIcnI0k5nKl0XM+rlN0s8dsa6YluiQJOv0BaU798szGbckSuW1rV0cf
bfSeYKooGaXUGnJ7l86+GH8uHbRGrk9CGzTouIQwxil8LFSAj6WjBtJMPiPMyt+4puZZnr+QLJsp
AVxuWfiL1zZ7VaZ9ilLoyd/Kun+8Dw3vwNkcaBtiM7alhYM4U4uDOVR20d+M0/4LyY9W0VQLUxe7
0/S3RmPtoFZTADCUkRfpHtR35ywHYaghx7rOZLax8FrMj1ZG3hG1jpFdY3I4JDFwe7lLxJPYGA1z
GLJD9CSigack7Ap7ShHAVEV3dXfXL2HWxt88DamEPy1PXxAv45N8kALxpL3wuR4RobT5bJs1Nm32
C+7A7A0A3wJEzbhTpSn0Ar2aoKHtUhHB8IvW7+oGxfyFqsL8TXdhQ7zeNkne84HEwkZp7Tbg/gBZ
lG88fLmWt22g+7N2jt+OsnpSF2PT2cEByihywDojZBx/fnGVM8LA9Jw3iKdNADO3D+DouPxao4vf
PfHYaqR1FWH83f3JXJ98APNu//75A35hYOI5KVIXgqkGBtTQcW0fgL+XrEGpTUSZTcnJIByyWiZa
tm2rBaftx9u8NbbJ01SAuTXJC5jOzN3u7d4Cioq0BXA4oJncbovV3d2aJ8ZRCQkU1G8Pe9YbH+Gn
/16zyanrvDAPPZ8Vx3aAXf/9hniEiCYad1YP8cbOv59fk8e79QnIjoMjQBD4tvn5Q/+n+SlalOFy
VmhDDL154bb3YwDgGtAP7e+PFVCJdriwi2btIWCD34/4FOD3yVR34LXmuABXagQU4g6qDpJRmf3j
GjQ4n+4SkeecZ3ppbDK3WteG3tBLwgmi6NFa0eMHh3tdmMDxDZjuHawdbhQwMiHvPjkXaRN5lVvH
4mmH1OGGtXTn8OksCRnPYBfg8wJ4g/QWB1eNnXqgOBeqpOCGDErd/bbeC5K6eBfetc396rUx/Qe1
NO50UCWfmlNkLKQU5jxEAPBGfisIzeILrq+VWKkTAVpq4imU34v+3GePCXPuefP2TM4AVTHGCzOT
MTKCkMYyFXB7vYy3pq83+xBIpoK8P0JsG+dBJGTLHFTSbvVKlyOwlgYQamEg4ALSthrVgNsfNLt7
gNkAapQD0mH6HuY+X7B8r4gn9o25j1tbrlcZb6CzQV6ouc8bkqFrpiFsxPJez6/Cg4o6U33pVBmq
bAnvrOukqdlETr7EwSYIc7sVNamRFk1C5/HEi2I8j8mTBKYyk0KHiDkO1iDo8eptB7Wl/Ihm2i9v
rKPEhDvE3yYo2h/BoZrs0S0cGOB0PN2e4rlKA+rAoClSBKRtQZ12PXQ3YTTO87G1jF2r78ptRlBu
18vneJNspbUvQxJ86cTO6ENjF1/YnDzPqoSsahXDJhwNZD/AjkXe8MYcLWwzYn+QrVkVuumM3LsH
42lhwHMLgGYgwEqAQgKsdXJd0EocGQhw3zLHPNYsIX5R/QcBLD5daoKWLOxy8LHbcL8Y7O6lBPns
G3tpffLGikEzZKLaj0PfGeVee1ZYtOQSNdS/QXvoLIx13EzTqxFegTzid5G7nmboBtXtOCaQxVOC
NpVqBYnJUk99xYjCBv3aqtGFRuV/3DY6+5ZfGp34QHXQpzSHewuf/enF3QFiRXb3lKy+2v1+/5xt
t4J+pzuO/rR0Xcw4SOjlR+0e/jto0OTJKY6K0A1lmkgn/hvkIW1r1waoZLol9dbx+yeTemVmcmIy
0YujCuIEyLYMuT2EKuaUCUK9dyGzcnsu57ItgFzDkwXLH4iIpyG7B8FBaWgK6YRcJBmpch/sva2X
xB/lFTcLR2M8dlcDw+MGazgX0DfBIzN5ZaKBLdpY8tpTqsae4dcYWN369cIr8zvxOpqBgh00H8bn
dNon1kpqKpWe2py6++iOMwQn2SEz/gU2LTvQpd1zZYoGNbTmsDA87ddpmBienD0pkMIUTDPtyZPv
3HLDHKuVkKwC3wLatKnOCv+Z9Lqvy1s0w2RW5Fvv2jkWTcg5x9orT8HtaCQPkI3eFae+XkXBM3gj
Yl6Pt75duoQ26JqgBooLjOk9ZvdZrDdb7cSFz2qi+wY0Isv4vsttqdBpALYuJz/Kxb7kKlKicYwh
oZOeISt4oJrl8YhzRSdH++06ADgz3Cac0fJGokeoH0LZxyOSarYCoCJ8BXXTbuyq3xVSQtCwg0J4
xTyDZQR5AdH0d+J7SBdbzsej9GurXKzh+KBexDmaG6BQrCrNSUKj/RNUToUKPNhbDlx7+BjlIDEm
9c0lablfz/TPAoqQ4ESRGuyb03cj8vtGGReQs/x7BbkqF5KqC3fmko3J7dVkKLxDdqI9bUQbXWn5
hl860/Pb8M9RTB4gMLz2auHhmEGlwEjvof3VPEXYIqTYuOeF++PXXTWZscmWb/silRputEXQxCdl
jhCb0uHOJTnh9MJqN5x+1P7bmlujUcBTEAPDeQPV/fXmSHq5oBUbwWhFa6t245j0XNSZWbsqE6CB
ugoitT67xCT1u9L3Yxf+K3pPARn94Sy72JRJFiYQ6sTSheEbO6CPjEeXyl0acCPOF9U2AYSQnS1/
Bvw2/2LvS9WAngQR6/3tSf+VS5l8xmTOgWfsUzYN27ESn1oMStQlhuyaAeo5xX2iLMlM/xRMfx1G
FHH+Pe7JYQylbBC7CvMtFlblE0lDzTYIV6VoVB+ZRJQByhEZGNl0eQ9l92QVKU72wX01EEBDiG2y
nxwQftnz7VlYXI1J6Ef9oM4U6O9g62WxE9UPEqf7717+qOkJZH9W9UsbbCNMCaSzZCNiNkH/cPsT
fkf2WAkFrAlw9aDYgvrq9UaEShf0iHKpPVF5E8jIEe/TvSboFYTC81fJTUnnSCmJV4UEUQ20coRE
e+CC506wekheoSkTTSkScrktEUJbaHeyuJIWMTBzV+n4Do78knDCp9n/HtUxkU9lfGRJ5HXYYQHl
Qyqu5Mr2OjsO1pH0RrW9JBxvz87vRACMgppgZLAQFCi2TRZIQFRJGRkChD4u7uCBDp0+dOAdL4J9
KLx1MguqnXXJWxyk05kAH6e9lfUCInUaCqD5EMIUKnroIEXKIryd7N2IcRUq1Wh+ehHtF+wQNSTq
KwJLO7MTO6h1oMh6J7LQnrFzH4B6MuRdCpgHCvf45/aEjPfuxTH69SmT+WAA9wLKfmBPLODmQtSS
iL0DyNpNFsY8jQGmhrjJ/SiAGqGJGBgqwTwYcJ+du1eLnIBzzpRKyaoSPdkINbTLq7e+Tq3bo5zc
Tr+MT5w8LxgaMaMse6qyx+zsJseBXQeNE3AGV1kys5Bcm7ymv6xNXHKOZdSK6bG8EYo58mPQttBL
qo2kvE8gAXZ7ZIvzOjnuEKFiu0xCe2S6Yk2PWgXrpNDNAxFOqFe4/R3J7BZpL35Wa7ptgLcA4QEn
g8PkJ+C/eHW4oOyVgcdqohzaqDZ0eawQbNeQCQEykntfYp6ZHeVINYSrAopLgGBeX2p1yIKzFBD5
UyiaUqxLlROuNMEp+j2cSD/+pppd4sXl3I+F6Z3bOcgxs0gbgiUG2Nprw0NUKJAuRluYUPvuk1z3
rd3xqKhBzownQuL3b33QJE+Q0gxXHKv0TsaHrZ43RWaoZVyiF37YRVzS2lQRs0MMtNr9kPGZiQvi
nPdh5tz+3rnjjHI4+owEXha1KRq5S1g/i118bkCtGm+iz9mZIaipftvMNGn2s8VHfwM4Ehnq8NMY
u2lc2qKoAbrO0kC1SA/34NDcJwfZDD9bu4LKAWNK5laxgpVkt0ayYq0CBTNQjx4iQ1tBswJee2Ax
C7fZT7Q23ZeX3zXdJxnHu4KA71L4LzmJncaqaGB2SO543pvSIpgRUv1fd+h/fHT/y/vK9v/399N/
/if+/AERwzIAzdvkj//83zWtynMcnNM/SF1+nes/su8/jtW5CmgVfND/HH/Zf/3lf17/Eb/rX7aM
c3W++oMJ0v6qP9RfZf/wReu4+vkKfNX4X/7//vCPr5/f8tjnX//420dWp9X42zxI7v3tXz9aff7j
byNJzH9c/vp//ezunOCv6f75c/pff51p9Y+/8cLfQcavIV8J5VcWfaI4Iu3X+BNO+Ls4NjGxIz/X
2E30tz/SrKz8n78z9hvgr40RASBxuCJpVo8/Uv4OSD6LPCGLFgegOpCq+vdHXa3EnyvzR1on+yxI
KzoO4trTUEaQE7TwIDLCYa+ib33y7mSDXIsFWC9qJiqYnKicm8AjZ3wtX6muj7c34hPQr8ZqlUSP
gpb5h8AdAjKoGmro0IWPdL+LBu0RCUNJdGSZ5jKQ/EKPrsU67dhNlobFA4/u3VaHtKOGe1AsUK2O
h4GpoPEXJUFu0TLly5PP1Vqle0zA8aDAgKKmYHi5JzUQuIzlHtwD4ODLNhKI/yhdSW3EJjoIuCHQ
Ca+kccTAc0XE3UVUJSQXW/QlqVm694O8tNOEhbPfiaxNA0Hw7ZbhU8J7AhrWxbQ35KgA9UCSsSC+
K5mUvQO+nnNBh5fy7DaVmehlaDItcaIYrGYvahr7Z6/KB4PpqgYiBUXK72VepKbWl1pW3uWKNBhl
7J5qVP5zlSSuUlKJMIPEMc8QIIVfqzC98NDWyVDeFVGSgTO4lF2IZnua9xAmKUWSBR+ad5GeVnUR
b9lMSeBzul4i3Kelj9wky/Q16DxDl0vzzw5JjC9gG9hQ0tUGAgcGRFBF7+j5GsA/ElOK6WvulVlv
gapY0HOhaz85gPiFwYjK7N0vlP67inuxGEhc430xyzyW78U+Zh3q5qFPZMFNAovCKdupUHEO79FQ
0lHCUJ6/Lyh0Rp0BKqm+EXoj4ZGase1XyEN58xC7sl9GxKtaRTV58IU+FoHmrkumVwwWhXyHFZvg
kA5t5LQ9B8B11fcdoSHtTCil+8KxbxPK5gTs40lnBYECjhIS5xoiTb2N3C7D/AVp/l1WEBZFRJXy
EDXCg9clVUw8H4Idm0zQ2rrRZVxbmd5XfNFzRBXUErgObcg1vyMsI1QDBOVSN8f0egmInGtJjBWz
EzNe3UAU2kdGSgSf+srD80tNUDbBKaoD3KB258rqnncruV4PXRj6a9nNC5cUYKVuDAq6/NJyVXRT
OUoZFelqYP32XLXDt5/wrdUFVQpspFIDNRHXeyVsayNI1AENbrmcb3vUBO6YJKFWhao5+qC1Mrmr
BQ+V/s4dmB0y5gpaxGKhP/ZlH5ZmJvWl03FZc/D8vL8PQRtvgDuhY+5UWtSHFrS3ig4hxjRC6in2
njgGkqw8iI0xZylOhkn7BPx7TZ2LRHTL+MhD6hQnqfKLVV7w4qHjlfzspZ78CklT4DFVhRlCncYj
kLNnxw6xOPWYngxxJuQrSUiTyFCDCGqT4BxJwWtDIfqzDeuoepZdyX/s+kK8UyPMeNnwhUurVc/7
NAHmp27DoPv04da4CFVdJOgBUyJFxeBQtTqOZ1E1H7gcRKE2XXC2KxB9CwVfoJ6RJ12NbUpaNtJi
3tbKtFM5MCgXVaeYPtd6wxtIG2nLb3wqstVRoyGkeqtY82VWzz0m5AfTBVt4hqhYo2mdfedlKzQh
OvEiV/FDgyZ10G7ZLg1zF0oTkNkoUzPVqhY5vC5mBS3ZuGpdIIunykUH1Z6W6yrRKtOSBc6xE1oR
7QxtqsV6p2DyyYDEyKPrsfjMndBSqW2fEhetQ4IuqiUaboiU+zFrByll+IR4uQhtF7nBS07omNs4
ZV5cZTlJeRn9EaLm0fRJq6Cu/DrEYhY9qnwMeq+aq7Nyp0VVUO5klw4Qu4j8EtT2kM5N633pd3VL
QLyTlQRpg8RISw4SJW4pyecaWUSwmMDXcxItEO1KgHOXob3vzcfiIrcABYQWs2/4UpyvhSZmjmqf
dqgqxCApl5MwsuQO10PPSymkcfGLdoNUlGs1ktUHPy08o2/A7lAGQhmTTlVrxtZqNnX+D3Nn0h03
rm3pX8S32IHNpAbRqbNsy7KdN3PCZefNJAmwJ0iC/PX1QRFVLxWuJb07q5FsNUGQBE6z9z7nxGYZ
fw+ChRKmwUcCh5JiYnJIRWg0oeei9K/xbkydVt+LVcSfcr02y85t3fTok80cAp3DIhVxeNfoyvk0
Rd2yXwZf3WYR/ZdpsZ3cud1S5rt+NeKPeZ3ivV5qUNlp2Q5uOta3QzG3H1KsOhMe+m39qgZRmH1a
MdqnliI4ZHNNtzofxeyN34zxsKNoND2FAfV0pV/QVlvVNBnV267N6+m+m9y/o9DxvsYds/12CLNp
6DMMwV1adM33apVR/bDyrG+yIP6pPdUPfxQ5Bvl+ktTJ/TurgrF97MrWeEclaXpGaWw8fjf+XMi9
avG5v5d1xCjsQ9MQfgMZ1GH2aIYqzP+tylH+QHvvO/+KzKTyD0OjmuSUSebwHDggjOtY2DK7MfcR
l6V5uSQojcfmycRrd1MObkUl7BQ1HyO1GfcQNqHX7/wkblYGuWZUynhunjxW5TY2B09hU+l3rW+k
P677ftDejskz0mH0Ub1+hiAJt2PQTG56MKOS6V3UMztI0WYgCUDGWuaXeIXYb+nc31RBl/whps09
9AAiEqGeI5/qkdYsmVTRFz1sMepOleaooTxf0sY/aZxb1xHiD8ZybO5+KrU6ZQ6zBI6bWNWzQcwJ
fZkV+sccubz826bA3ezkVqrtz5ER5cXHjIaX8WmtdZ/cZGW5PgRV5H8AMxIxLaFLgvPYKf5etzBf
b8atGTj1hZ4Iwl4CyP8obH4s/xzasf1bv46IX8fa/+tT91fzrIe//tKPP7rr33wVWf//EUoHZJFv
hNI/mh//BtM+R+U29La/fw6mHeH/F4N0EhucoFWFnAdcOEfTzksbx0sAnQT/xTAqukkEhND8y9J+
lwA69P4LHBg+i+1ufyD+k/g5ssjIfydUCDhRy1CPFgGX0esXuvx1/luTDXVNmOS/MeK6WdJdt43s
qyNtJzkce4Vto9zDmZas/+kYsZlwTy1s1ZgTpdITvfbLaGn93SLKpNcHXXtZUx8m7WdNe8x7hDLr
3ezoHNs3BBvneZcwbSwd9irJsMG3Ua3Gsbyh8KmP6QBQ1UvQkcnFtud2lU99nx9lsVSsK3eRUgOA
UBJWpDdjLgPiibSvM3++rxkErdqjLXeKn4KlRhG8V0Rj8b+HVnntt9DL7Ooax7UfGA0Eyv6tKXKM
326NdMWvCxyE9m+dEQf57AQqHsdDTAzkeg9bsDVTfKMoDw3FicpR0dWPedPJ7t8Dc7qm5bTphdEk
BxlOWRzv+yyZ+fy+L515/pCYquEhKK0z/hfKVnK1XoQNt913nssShr43oXNTmdJz8IsTlijelxMu
mvxe+qL/+Y/deMmh/pkzvYY87CsH1IE6pz8t7R8QTL1+5YPSIqrkMnzfgsHk8V0gwmxb7l25zJE4
ML4s0gWx7qbW5a6d2q3bnh08qpa3Xp2JSL0DabxG01gO7X+BbP3gZfY0jXNeL6cUhfZTY7JvI8IS
toaRbs40RS9aVocSnMjYRzUvRd0VT45fddH8wZRTw+zftx/LFbZvF8KxZAYcHAsjon4ZzrMlSylR
5Mff4pYKtfrjPIzNLG+GQSE2eKLWvMyiXT6xH6sNjffWE2k4/eyxtco1CZf1lG2T/TIva7pYN9wJ
7X2K5bwGzqfaVHPys2XaXq4eTZsFilREedHT23fxGiDiJmDxPTvHj97K1KBeK/sp3Ah7Lbr1m/F7
WTAuZt4CHmM4MXd3vSG87IP5PnWasTXt7u1L02Hn2pjYlkMobm3fIXCC6yI4muCEU7EF+beoBknL
vk5zTdktEA3cWUlUUNmLx+Vsz0DYDrX0964zzmn/2GxibIKPnb8x8GZXlLk9qSjCi42y4LH17L5A
9T7ow1B4sUw/tVPt+wLxVGPNyTIXLZ8ZDf0a+zvf22Lbi2fe5vT3rFaoX750aKA5xWExVA3dEsXk
hFYmw76mc2Ins6g/rX4r7MEdx4plrmaN+eQ06CbszjoPEyuqx8SeSqeEAkp3mWMiXj5jSUJ+c5iN
0uO+jJNiYEg7owS5k8C3Tff3yflT5j6yH+1qWXJfJiQ2j29MV9R8M2ma3N6eaew9yzLl3Jt27Ll4
2FJ2VfyZldW0rA9jQJNugHWahfU/MaINT7jBjbO8zR0LvztklR+BfHelW5BpDWktUfBpykG78m6l
F3YUP8muVLySpovzOXvqFMG286M9G8iKjhe8PNPrynS/z56u+OhgbXjev7kq0dL7UEm/VepWZn4r
zcCkIU4DBnabNb+6dJVddRKSjrLXZD47z+Fs6zT29XmdvVMuDi3dR/bqoRVxTgDor/5Qe6e1WtzR
o89ZVAFvNm42je6xG5eg/xlJ7fCaLh+VW2At+iTOFpVe9K35Utcu7Z76XI1zfiPKymj/69T29uWW
zMSW1W96XhJG36h48WR2r4jd7YL1RFkGHdxXugI9NRkz2fp3CArxi9GFuuXs2YpbilUAy15buSLK
XFriJfp7O4XlpvbZtqU9VdNnm+f0AyDQMZrVxqZZGunxpW36hdVdfiUoy7HvD4GstfMEQ22ddWDH
kpc3gBPD8jwPmVuPh4nmJuyqtPDtKesGhq/diFrmI1o0FQwifJaeEWVOqXg6dq141lA0evviGmbF
fyELEib60Mfb6nrMgKMkJJ4egrMD9YNRqMfWjXMucP4PyKDd3+15t3vz6g3eR5lIa7NFODvrQvlf
PbMPhlX0o/O589oKbGDXMBFKF79dvJ1n/JU7dvJOTum+d1J36emFsDa8D9yj5F6HGIAMeC2Uueue
GllMfvwhR84z/ukKZ+Hgelr4+FhqxKfOOdAQth+je6HCPEuPde1tjbmphdcE0UnRu5vHLTpnIyZ/
zwq+NoKE3ylOFdCcNqQogq6h864OA2ySUM9xtIWte6qzeWUIrw+IN/p7CTTHI8rCsJblXpu0ooFI
4snCEw/BGixY5a3tXXrXvLMsS9D/I9BLbGNgAk5mDVIB+Wugt5WdL8q1HBC3+As3DyRov1QjqEX6
qLtZdF8wvkmLvdbuaJY/0yqNuxU6JFkK58/V1a6sH1MKiILoxl/amXoZSmFnvEttGi3JmYZMhvGj
k0g45SGX7fjeaIbrm4AYitDCJVR3WpnV9SkyYnGmzu/9Z28d+tyhh5/Z8lLuFLFtL09Nxpzc4M53
Fr3Qi36lbZD/9e3neBWtwOlyjj2awaMns4fZ/vwfxNg2DJ5Ytn55zttGxeK3xTW0zj6hN63Z8ioO
1LzuimjQvGtqjO3bjWNSW3P8T9fBUFJBRQ/NUkLE6Ff2RAFm1Qy3757PttEXozXInHzc/klnruG1
0EkltQeCU084oovaxr1vL+Mq3CCLYRAf1e5oMYHhf9FiSgU+WETByAsZnZbZwbhqJ2DuCiyFn/wd
aVmP6kGGJo7zdxjnX94EFybSoakRW4GncBU3bms7qFZt3XOBGLRrPmMsYtzJnKUOXy7GhzR9WNu7
gPYY6/cs80T1HiNH6Hx1sjwrXudUxYBuRLLXB36pknZUddo9t8VkONvB+YAVsuHt3VZaY85vEtUO
HLdLEFPXID10t20zubg71QiGzp/AHazJVo5LbFhOJS6vAGzALoadeLmn8wcHBJLFeIciJxvz/VIY
MSS7ou8cbb6WjtNOEvlVrVvn6MaKrj534DShih78ZraBxpKFUf9TOIkNHIZ4bZ3hgGw5L4cveZrY
Xdy5wyTXezKkaka+7WQEnSdZuD5LKc/pmAbJtYEQRXrWU53Nv5zZfT/phmSDnDFdejl+mIUJyuxG
ga/gNDy/tKwFfCw6ypPPaOv2W2O2AR/DBO8QH3/2gK07rJrqHAEbws9UU9UsNmwFqdbDttk08eQy
ijvzfgMqqdBDZa32zGNWCXC2vZY593gSgSan+TB08BTlTq9Z5paA2VlGS5YlVJC4hzBhCir956op
WvV+k5HTfeO5tHjarbQv+0Q+qVjCJkTBEtpzzMLwR184u3LTcbFSo9iU/GzzNRaP2eOh9VfdvLks
pZy2kIVVidhIA6NkKPgwYWgylu78c6rqcLr4zcsfeBxrNkqDzyWZJGazDzgL1pyPJvoviRHrwiOk
mnU40FvLlXNo6lscvY0Am4VwgVi0Mylf/POOGpvIBlraRBX+tOrw8O7RExkm9EhAYH21ZxyHy4Wm
8IfhtJU8q+IU1M2aC7Vr6lBV879MDBSfP0xTW+pp71cyzvojeijiEVenYlOncW708nefxS/Ru6dX
npEj6fy1oAVXmQtB1MyaZMrJG/Z4FJQyGffx+WhsOtqwT5qJD5126fZUz4nzod7yoYxgYMa1d+dD
6cik+LsmH/DnHQRjkI5PYaU3E98PaWrjNtmEW5zfMlq2akcamMwltuO7E7rb3N87Erfk7arGlQTZ
gxkDdzplY51vD1Gbq7L7WGerSddnTszWblTKZmGWFjduFaEN3dc+FFN5cBhMJ+o773ye3Fhrnmed
M2hzPsg5oI58T5gGgX9Yy0BxIWr3baJwyW4u79uDcSI8as7hFJSd/ZSLV3Ymx1ruNF4dHsk5hH7b
cP9iPSFyLXGLN3V9gYr+tR+jythbwqYtvpz9B4gBoV3AHZknwXgtvFcIGM/aQ4dpL2LXxvAbP99e
wy/OgxnmuA3LEie8quTKl/Zl3Mp5cOYn158q81S4baQe14Zk4rvTBOQ6pyYtKtza25e9GmWA1+Bq
IbNNUJ7HzJm+vvek21ynjZf8mX4L27b+HIuiKcLDTLrf6291IqYo38WgV3R0qNrJw7lQS5fyBivJ
xMDlNLtCkFlpf5aSpmhbPS7hXZg7eezesIsD+YPE0tqCrVx0135K53DgPQZu56UY7gG6s34M8kwh
3Ei22Kn8p8jfkvLZXT17UoVyVlCXrJnC8ZQNk2+D6oXUG8L0HD/mM6x1ub8sa1zHFLcfSs9ahMph
8OsAg+H4vtqbfupbhiw1o6Q31NCkY+g1u4yIXsZHuTG0LSSfbdwhe8c/Xyk4ecy8U6aaMFWEthVM
Ub9i5mEDFlGmevhSlFma5Dce3EsqQZb8zjjHJTRLMT56fTGm7t7zIHHbIyZPreIhVQzA3b6lhTNM
+e3SbRyqY91XcdKd0P2SH9yOCEd5UsUmPZ4DziPTcu94VT9/yVcx8AJ76RZyufG7cFAeVdxxN5Fl
klF71U2Jh+iCQxVkQeG+k+q9NPz9Z6RNmzyUDWwuvFhg6zZeHy0v6pclj6rpS9pskTf8kCYcCKfL
YZw4VkHrcdGdlywTG4SJFb59j2240U63xKwlX7XJQ74nIkbc6YPnjpwHqqtcfqHtzBJLmOes1wqo
YbLYjjx/MP0EpBzu9eSZcDmmzsBm20XKxYw9oPOJ6vJY6Jww8Y4uBCvbpZ7HnoetG8c6fS9wVBn+
1cdOZMSDt5WsJO86UwyHsQTJokFUt6yqOrqOGlAYQ65BeO4pZ/NMR3vNzIVpfTId/Sa6W4CUdHZO
MUEO7F8/ppNH03mBW58U3O+KGkI8dBpm1N67Lj33hIms351acp0vkGdHRKfsRYQr6FCvYkRoeNj6
dUqfAmqU5u5fACfKPKEhyDFpNjTESRaSViPyZPzQnqi3Tc21hQNwpmMkiCJNMbE311F62+PS6ACf
PHHYqu27OJvUFZUqW8Cn8yhXJE/C9P7H1w2E71GRhzKGgryr+xbdEiHA3cInN2Rg9vewGy1cvvit
dUOjCTArcSU8vvf2db0rBDBB8QoGaO+YSgbQ1CuTXhVlY4Zl255mj63PPeq+Dsr9JSvADxR+e9/W
cRzTXAXQoxOf+4rUmPl6sljrESQhlPFw1xam9+jDQFel6l8gOcmyvFuyY8/hq3NKA2A4A3g1Br/T
yefKPqXGhQYPg+LJQHaTjCeqsBshHKIx+YNQS+bpwZcUTnyT8wg0ZgdtG/knaTbzdxmD+5LxZd2C
CmNflLqSzQHNi9Mvh6GL7YN++9leIUgJjVSIiiHfY8r7kD1dvdOxd2Vimlp8FkhMMCRRWdhdZMJg
5X/01MA/l0tPW2HhT3693rgoRnDgyg8y0r+3F/PLxqape2LbjttdjcT5ajE2GtMtlMZTg6iJs+TS
8IOzFIgx5lpjshFHjM1Sbt/fvu5V7Ripps90QpLOmKmBdHi/Nq5pbjumDCGWJu4dfdcMs0W5m8b0
mdr7WliUdmvbibolQvyiVU+X0DZnPgzvRKdjRtS1JKvNX4RXbiz7AnxSrB+tlAZ7xuLN/rzmU/mR
OtJNb4fY1C3xWdguSpR/v31T4pedSKN2HCXvllGBFp957TEYgVVsYpbz0wX4Trs2jT5NXr8mxbGM
t4i2K+jJGKlxaFTUq/y2RCiku33EHHluKh+XnrvRAwVwDo1UkqJq2ceggl+2LowzZw/4HQWocqhd
ASAPQpP66tRHhgZ5u5jCXTXdxTqMVHATamTx+ttMH2HXOZ5jMn+hNyO5TFhYgmYAO3v5AuYw/l5s
SSSAgONR5uYYr25XBTeRU4Zi3WUNyrbmWKmCLoT3E11uqAxudRXqn5fXsa2zBf62Cd0AUCcd5AKy
xNBrc24urzzmo89n+B8gs2Y3XyD7yhS4wMMEF8e05s7p8CkfmEds19dTo4yMl3Q6qTe961QSNs5d
Xrtd65FsGJKOfTx7ZTG8Y/1+8TbQsQGkGqokZn/9sjcjUdDIIlb6aW4Ce0JpSkBKWxVZagO3rrTP
MPaqTN+NpRLvGt9fL28PhYey2CISQCKvdxGxVilhU7qnC2JMAYaLf1FTEnH98oVJDIUKWEWVS176
O7d/VfbA2WRAYkBZrmUYU0aTXy2g0KGU3tbPn/Mot8mrrIjfgKKDfJLTXizZZtIDy9lIgXuQHV6g
v4XskaOT9i252yUFdvzFwrMTBplvZp1j2RJEhZZ6uWRNa5uyl7JRDG68000+M+3dES9XveysOkRE
B7maT7oWt2s8NzWCOVdPMqKFKAqIbgcUgNVAj1c2Rf2eVPkXcx0BuQYBuJSl6SkEef02DIoQf4Qj
/3wxUWR9VgJ3CdyZ6OL1P9VKyfhdRCNOdssaFY15WlAKvZdnva6XC+lbGifsB5g55LKh/1JR9A/M
MmO8n8jXynytG+3k1E6Zmmssaqow1WnCfnzbnl1VD3BB5IwRfaPpOETkD1L6+t4XR9ANM5vyrwXa
miDYI5wnL955KyAhIWNbpPOPJYzrbKdHnfVw/di6yuyVCxREHXAHL/be4fwl64Mb5RHYeBAK5leX
NZpKr21bF18RqVpLsgYqwN0rqErC33OAtsDFmafOmXgmtUHZDBr/4mdwa6F6FEj3rOcFCuIxRpsA
xBhLx769s6Gs86Devsdy9CVF1DHv4ku/ZLD8SAxry2qfA9Ce2JlTOKIKNk8X+rAMRrvNo7pmS1S0
d5SMUxvnFZVDHcGH7rrYzeIPfdpod0VlHHfiMArKwyixjBkL5FMWUtYky/PSv8BJQ2rjWS+sPZaH
JM3m9OaMkb79uq9jAQ493L0duUJEQF/Zq5hv0l7pptAxz5cEvh5iPZ/a0p2zEwjAiqpJdBzv9wKi
115TWDYthLVjTjuDhNlyVyfM79YyyeLWUCLipgaJUQbJVX2Hg6oV8pz/K+D5f0gmgLXZsv8dLNIa
BZ17TBk558jOWL4ObEOz+QkK3fhz0baoVXYKgDlwd4XouqE5iCKcTXtb+9rCgkq47B/Ewh565kxM
9ktXZS2/SF2cdQaBOxjn+YzrzF6w2t974UlFhmZG7OlQSg7PW6Yt+x+RPwV8T2JlyPZAfW3+OOkw
zYoHpptNMrjXS2Bc/4Co0H4UrnFjGQkshPPsjfBfw96TE02pFq+UmznOcuuk3tcOCGK2K88LdYrJ
3lhsfPvHqDnj6mNRkbr7d/UyAIAfum2DatspYCHj7owJxpRrnvnVBv5oyE7UwKdp9a05P4iFrMis
v9UGICbc+56e3OATBPlcrve1HKNoOunUiLB/iMwIN/yUgypzA03Y98x5jQYEns2hHGurBClSEiZq
whnkUJrb1ZXWkc3E71F9y+CELiwg9CJIzD31B25VHgOmYLDqws/6SX3IIVN5YZvFUN27gjBgyz7T
crn0KIyfwyrb9jQotwB5US1gr09UwATRH4wxskspg0ZAkynQKFzS5R2oTQEg0uI17Jvsy+Ucpy6z
JWDk1TIW3bEPgi0IPk6uTjqEl7WfAwBRv7IhxnCG3K5vAwxF7uSl1VJnBLTavnLH2FsGHV1kT5Uv
WDLi1FE5vHlMvQ0kaDUIh37eQg6REi+Gab3p5BwzvYZrfWDkgxoKtN5hz0MMvW5kh1KCEtTOrcrW
nG9eeCIzUMiZ3ZcuYbe5RS8BcXbIJyce80d39hEm7IYsB1q/URRDTfHHzu2NKb4WmV+Pw3c/UoKr
d6DhPI0unsSy3kHWsjPvyq63+71KQvuzOVjRveuy096HS5CCsIKQ6dFo2YtbR6YmP+bUIkTlJ9kX
ijVOpej403fO84sLenWeY0wWpzqgydLLbIPXLoqrowYyVft5JhIIh8OGQIk2i0Mtcmp3+6Y1hI6B
jiAx9mcxxkW1kZz1WTRW9EQNJEw9GDGOH3V5H393UKck+b+WjK3T7rwgclKywTMwjTgEKr5316rO
9kMKINceyHCcJt5VYYG24850o8vTneH9LI009tYhXPRvqVsAjhqR4YZKDDL2fjsr9gQfwe8V85hE
IRVypfH6YxEODkXaHYR4fpMvjoIshchJSX3IGwKoiCRbK/6sdmaLmld6tPTBhcDvZVNBtu/aAVwP
SJ0KhSw+QlIvnX6oaMJV04/1/IerX/UOjRM1O7be9/0cr/0h0VvIFxGEOmH8uRcvzW+XMC4Purnu
TiYQ9Wx2rcOuR0hzDvEKX9mE9cwEXYQ3fpJZcY3Yhmz4tHUKsdouyVSHQKWRdNdklcGZ5Wgpzm7r
h8Fa4oJoarXB4yWGHLc8c0q9d+rJYmrYzrrNP0WRrgd2Z5fOGo7mEj9eRCFSjOHWf5YhZS/9rVpH
S1L5/WqJOJKcYMgOYgbRKm+ACFb+/KJtyc7Ba9+YgJd4IfAuCiO/I1zC77tQJN2eeXSI85hX00fy
99EDkWyO/igoPbhrFAFMvL/wBmjJc3qCMqQP3cI7ndPAwq49G0gNBpEJfPDZdJq5CtbCQqNfRj9D
5UgLi3jEMyVNe8Ir8QSOI2gEjwhS0RqdrYJD+ng5zdRSdXWyW0eMWX3nJ70STMhwp2n6oDPhNKcs
ElQ07HhyBqQ5mItmFxRDsX0fUWMQegHIgnwxqMfqDpd1sFew7KF5ikMEQOhh0tp+Lw0Z7Mq+QO3N
lw68sA73IyVe83qk1MP6gWQa7IdEdClHlK7Gwut/hr4mGKvDWvFRPXYEZKJJYpuZSfJeUH1EhVa9
hzIqIFTqF2nBC4eyC3Kji/iMRIs1SpfT/omTAs++a8iT1w+010UQ+5A4zoAtr+bqReJm8mCd9mNu
snLaKTMTYp8mn8rocu+KEUmXuxQk+08BZKx67hbEsXfnMNDUylL3pRWotFBuaHW20zTk6MmPF/5A
aSRm5X6dnBHW2PAauodz3NqFrr19YRwrg0jqISrb+3nB9LWHYa7JK1pHJcVCrdAGnjE95Fttg9tR
0qOHruQqwqyEbrfyvahyCSMgrF/QsAtWOfSzIrYcvSpnnpWMehvMakNf6voYm76hdKoNq/S2STMv
Xe+lN7xAT+cFx72XsCw9JFaGO6KV5Jquq0b74Ch4ipk70lTVQAhbtDQc2otCTQ4VGjLI8+mTcBu0
ujfJ4ko75KEvQsDjRYUW+y5jk7Ou9fzwpobJavGTKpXJp32MBrF0Tn5ZrRZpb+MV2E5P/My/lfm0
pPlTOS/Uld35so2Yuo4yGR/fbdPEBdiUhkfqOqHkrzH+PaHBmjpw53MHSeu2+xI1/zB8H6LOInAX
h5YEc9OrhzXOGhbmtZhJ//byMBGmhNtwTKCUNn3idCec9WFzbDRw+XPfnUYq6AN+GJb7GsK1/UT9
HdQ+pUCW6qBNSMe6TFJbvlAbizHvjY7i7sta1iaKDuckhmowqwHBXrLFLv9pq23kb0l37VvXoSkN
crcXCc+FSFGek+Turecnmza7afW6rjjNlJu5zx1gGq3sC+EPlptiVgXcesvMnCZ4ELnXFHqvzizZ
5TAyMyOe413X557DMInVteclP78wE4V2k50z0bSDF1K3w1RZ3HI3nvfaNG/h3bJKprU/+OEWzfl6
aBVVX5j8i8Oo5sUyCJ5GPUoZmYtBOgH0lrYbUSGD7BkCw1vc+x6EeY2OTodcobX9+61oSSxD1+id
mQzqx49t21iTRDKotL9vo2lqflYvZmThWGIPcAOdMZ/xyTHVcDQay7cseaCUj9qkm7jIodt2pVsX
6r7znbDvDhUy8zn9qMlH2JN6FvZ9ySTq4eCXM0DkrL1dSSrYi6TlCZQjUqKF1/SdohtPRfRtOnM1
8+xa0PnC/vm2+yTgOvC2NV8YFGimJu2tpV7hlXjHFw2yGiZrexwF34mmmntkEZent2ln5Jbzrndp
DN2NyWeUGCLfz1R2sRxPMrZOIO23IUedgY2C08TL5BFrxE3vu8fWq9B4os/N5iAnIBhKqqNGxhPL
7jnOeWXuUTGQbG2OapryeLr/P8g16CDrzhLHnkhFZyJ7oM/kRE/NLkaIno0epTl1ZNIfoaLm6TH0
FTPIdjpa+3zeyXGMeaqeKeZolvvLMVucJXMCsStpeA3cREHdUHrV545fIyXdeeezPCdlBP9atsru
4AC0X8R3pUnsDSKfdRG9DtR48b/LmYw3OHSfOrGqGPhuN6el3frSxROd4pJ0N6ebslsWE01XJlS5
iTIWIVVrX2MKcu4WE3LO7IdyTjv1EBGS9c3nLN2sweq9LmNFFBnZn10iswtp40QuM7/27ezLKvm+
xnGi7wpCOd7QZT312af5L0ShyZywC75c3tdUobFBiDbJkBSJjNCxBruAkbRlExK5uj5RMQYu9HgR
i1V50FszeVaQzV1hN+hC4R8f2qbU6IpT2SNe/StfXECkrLTkVTEHABnmBboqhtzqBZYzCjGijWZP
Y55fHjKmn/8lMm/n5UNdT9sgbztDyuMe5zgCDNqLkdIEmmIWtT103Vz67Ibc0uI/K1LD/ueabm2S
oRV9OSaXG9QJfBO7xq1fpJZVY83CiOyh/3kxMQDYHICAKi4e3MVdZtVir4xkKOTpXyx2PVEbWx/P
kgR1Bm37jqpkJJyl47L8OUJg2nxmujN9bQ5zW9tj553JlqqiWrc40C/M5m/T2UEOTWvfAmInG79c
mOtyyCwfkW+FlYVeksdedTbHF81sSYqc8gH+10YEDhxzWVvvPyWjdQMXKlGdLSDVy/j44QVPWs/s
5hZOL7sujlcU2v0UANSffDqXYBzEtFh94oUAlX5esD+VoUT5yT+LP2pj7FVkTz1ze1dVtHaP7+Ko
mjmpdSjsX0ew+9v30mRjJu5GrKZr7n1UPuhWLvd92USXh3E52YKaZD55PFNkiYkbdtbl9i9GOI05
hsFOE4hF9IxbwPEJYzxEy/G+8BGS3flzxfM7Lefgr5nEhuNeBZhZ+2B058TVBzHUaqH7pOiz5S/Q
WIzlocoyTUzrU38X/RHyTWLZM5zSM/g+GI+K4pgs3jVaWKAjD+nh4x8EzgNQgn4/NpVFqpLwZ9lk
X42fA7r+MVp6h6ZT9SD4MifxwkXY1QN5a9hmjU4fl7KXFsqgSJlPHERlv6RhiYgNDDTMzI9gRsT6
h5WWcmNBYuxBHRh5Xn2EqWK5OpjItQ7IZare30XSVwxLo4SbKwaMO2a59DqyO/eMIBBAjPznghnk
Z0SoGzrr+BkFbWEqHVKyX7yTWV9nE1CqsADgza4f0Lz4Jdv4B9ZcVMPQNLoNPi4lbqbdVVVsJF05
FI/mJ1UodueM/rK1JWq7WQby4bzv3s7vX1MhMN+Ir/2E7AktNvXFgYUs/7GKweLdKk+3j3nVWl3s
mR11K4I/qHg8ExH2mf2PC/d92v819s/lfaQGJOGxh9rBjkx6ffl5dkxbh4n56Deh5eemnrmOxe5C
AQBSEXflZe2yjJRJC3Y1dfxiG/4HlOlV/39WAydDpZdHhT+bnI4br1eDwCQmMBOSZJQNXT9WmtR7
oeUjGIfr7Kd6DCSzi7q2BQFIF82LouuEzcuhb6z06JKDox/MYvkZ1pnwd1fwd0S2KaMsQBPki2g1
j1/koBOjFMsfU5vk9fxFqcYmaBfdaAmsGNXHHDhqfY92+OWpW8kRLPm5bU0QXdFPsVs4VCeP/mMS
1NiIi71UBSaAXPOFH5dmtmFnc7bS9ZkZR/xlT8XbO/A1KM5Dh6SHa3AjmrURcl5zLhI9aj+KbH5k
Fq/V2ZuZ0Bq38pIEbkv5Yn+bxRbhvH3hXw6gcKPIY+w6fAd90F/6pfxj6/s6oUQtDadHcY6y4gE4
TT1cKNwp7NEzXALAuZzSIvwrPydrby/j+v6ttgKXHlNOBzr/i1phWrx5zOuleqT66IxaFhGvAQi7
JCTigFBUcLjs+revfNUjCOrVCjqQ9kPFwgrE14BGP5c5mt7M+VDUo8UNqjgj2T0msu8GvdM9fvcn
Wk9Li5gz6DAlvXXCHFrrysMszrOvXicleva313a9RSm84FkIjnTqQZpcG4Zo3JABxJn74QKriLO4
Uk8pSdp5iy5NjpG6sEF1FNnIQfxPjNRV5xz7nFIXsQoTrCBr0epdG0n6wiX/m7PzWrLbuNr2FaEK
OZxip8nMQ1knKI5EI2egEa7+exrddFnjKqn+/8g2Tc7sDXRY600LTf/wVBK5Qly3fiZILoX5eUun
3p3PszUF5o+q9GU5YzlDY/3oZ5wPKTNrMMIAQ6dB5Bd3nqgy55+i298vZQLBXC+0fQZ58UH+R6DD
NcNIGEwoz79McWqhdgalE5BUWNAnhblHc4BJFUmTtdceH/PvX9mRAPbfSLHP6BI5fo6tjCLqfyRN
lAJCornbczG0FXez6Mc2JIhCRFXymq6r4WcxcXDY+D7tygmozc25j3a8iksYQPdlCrytK2/d3pvE
cSRTWv7IDAs3kxP7oyWQWoQzJTpe6M2QjHhLlrDB0Dg75RwG2oTJcZFs8cR19d7XnOH48sxACk01
Wtqmq5jQzTdgvP0bOggEYr/0GvpMZx5Fy4+cF5yaS2yEgiQiapsWD/O5D3s7W6BhMWTvrIcwpArV
h4VfgTt9SXE2McwcY18wCMYMwX0SCwdlIK2Zotyk9cwUBDGlfINsnutb6bRS6pCGo1zJlZ1lmXkJ
PGrZ7syYwXGaHoY+Q612AQXJzNe/f3vvcpkh37EKsecQ5IJkMSHq3eUXEPPkLjCFzxolZuKB/PqU
fjTED1xGZhLiA12qCBZvgBTCsKak2Pri6pUltSxmeY2ZeymV+7s7Semg8sDpr11DS7XfzNVOzeXc
96H/j7m37zlIbP/IOzg9cCAhEnovWHOwnAMAm8TZC7tj4BPe/MxprhiB6I60B1O75fbGkCYErJy0
o+rIy0QgFUz/8HzfV1p+5PBJsBszjpqQsODdIWImJmAKa+ppqcNwz7473jB15T26CpcQFepsCs0A
YXT9m80hxoJdRRHRfE7puhjRyxq49cIEKCqFYI71h18qAn0QW0tC/3d6aGe83zlQWUU4KxNjuv79
d/irPIL6DKWKj62LTDJyu/33shWxoV8KoNqegt2YBoQBY1I7KelY4F6M2fr/qQ4CEzGq58AmB9Ku
fcwv+O9Luup7enKvftKEoq7ge1WfkyOQ0yz0PkJn+x+0Ge/fF8cYA0Wi0GKCJ6Ho7+vzUvRSuLF0
T3lWBByWNc03QylVB4HCGqHoxyAaJfOWWAKT+N3fP+z/+f1IwkPHO8pRl7zFd+ulqRiuuYVW9qit
EQuHmuyp/+Laqi0P4cN9b+MM/ieV0v98AF4zgifOBZxcJlfMX6thH/jYJ9JgfEBJd5yA7tFk68sv
NSaJrLH+6h4H65CPwfe/fwDyC/73dRJalGZSucC9RqDl+01crouLFTXdHgsOyP0rYUFjyAxsnyie
Ex96MMarb2MW/oeNegz2/uvvpfQPIpRIVIasuXffmyltwtnrdnjEWZT180vgdu32GtVDsd9rMr0h
LMP5PlmDZLXZN7LdRS8vWxfCzAqJf/fFTOM6Bgj19hNWGSC/62DXEu3SbD2dgLyl4CZr1hBGLJOC
Wzhcj0NcuNLwBasqFRF//1jfV1YIQ1nYiEzR3kGivW9yEi/p1ta2iscpEs5x69p5GcTEAhBbdpmb
UnjFL++Xt0GTvM2Y6IQpe2wEjf/wkt8fKSHPmtccyk9FE/i+FVmqKUqdaSseg0POk6eI0QB9ZWWn
YMC///L/++s4uWDvMEIiiqWk++uaLnLPg8PcvQdiSQKAssKWaK9bCQrYye3/ucH13oVl8IwBGlHe
sJNDj8Tl979yHJO1j6gRH7QAuDj8imvKxLXXeVwk1yZ99IJxuNuEk45Rf/7odi/2PO1ddcUknZjD
o9uhkxBPGq3UhiovRbUOthINAKprlYAyaWVRmywRdrsWZ9dHb5+nKol9fqq8GDZ0GTjjkk1SWN0y
yp6DSkWu3cqvJTmWJXA3mLCQdYAKHnr8Skm8vFlIOivIiQYkQjRLB/56qBRTbbNICrJAMQg02yYV
GFmu6tCm7Fu4TFFLG1ctbKrRwMplacqCkjsiG0ROhFOV9FB8J2xUqIJyRbyJxpAGvT1o5Afl3JWw
5IA3jl+im4I2bTxgSdHN8ivJlIhfFqmx8CVAr5G0xNvlhmuTcKfAGpJKQoeqo6hkC/i2pbU/XsPB
cNMpXgZj2PzbWOPIie6LfsdwrsAZ01wWvncBR7I7Vy/FYv9RPSzdrOjjuFAeYw2cabKgXZ1mf9Vo
C7im7O7sA/NR2DDgmsSJDw2q2XjmVtwS3IGbdVKSOd0JMjNEPsygF9KqrLnQ1l1kxkd+gMz/rbPT
bQFhXrn7qQpZSXgcQDjJ9ZMwZvdvKmSit4edBJAfk8s8slc4/iqfYqxaHsaiOuNbgo3mx3JtLJsH
aMwkoeU39AFDc+3YVpH/UNvdEj3mczDOXwsyIrACwi94e3RWpRV2oIZCzEzqsYYPJR4gdU7F4LoA
hT1O/x8In3LC2SBc/P4izE4i5GmOL/V13qYMxhrWw0gR0yPMFLFveQCbl7YqseTE/BEIJsHCpndj
9rbkVRsghaiK0ZOs3m+7YjUq35icD2np4ws+axBeQ122Is41DJ3MyBLf6soVsjQDgnBfBrNfyuzU
MxN2/7YMG5/L6Q1r+Vmj4iQuIyv2zHtlRi5PEG59nv8AzLDcV0hxMX8gHqfu7KthdMb2Grj7akwf
cO+1nPtEpUnauMQyPyJnLHZrrM6j4oE1Q0C6gNRfYik62KYwl51mAF7NYqVX9i3Kwq5oYXMCeMf9
qsUAnIacBbe9jvxBfArCcjLgnhTCzskrsRZyVuXm0gVctPlu/r0OXav4pJb17K9s2fLYuMIEY0/P
uwjtsb2IyZTLUIkVEgO+464zbEMwTFspe1SrXmIKZWEqTWdh24VnosUk12I/E6HpwRHgqpP8hXZ0
+UW5pMPF7GtvBsKtsjTDKDok4iUonXRB6KX1nM2acdnqb6qWWLiRXPdqVnDZWDNXZyf7RaGpaquX
YRQa34U3MJo9UkeX5v4YDdrI4+9wV06HjtU8/Jb6MenMgKGopE2k5KridyvWBKgXXEID91VochJr
6aqLehgUnzib1HxlTIPnwJ3p1IM07acvXW0H2aV1PFED4SuSQzFUfrhKqHNe9ooXCFojn9C+4rNA
ncCTidKzYtF222yhG1xlmqr7WeqVIggM/r6UCfZvOuhnWmB2vfOAzokDfjuWaQDUjtoisyTJ0pPH
lz17eesTk6oPyrxJQg7RmnB1NmPZZmZZnJrIIHojjgwXlUqvNtuift7BdgzOtoXfyAjj7cZJsSWE
X2KZtkxWgdIwqVfza20fp97IU2AdBmjjeWTqpMSowcezwkHKkbhk5UItpkxyXoq+16ICJZFxybLk
S6erZIbF7B+Xm4KONNfuHD2gPh4UyDgXltyCLlERvFfyK6U0ZAD7ZV02/cgAk/TEDHveadQbQYFh
ktm7GLsbY5CeGAvBB89bHeJ4oV2qdJIOZAuZqV7+l/fyYN//s9gOAxCp6ASl3ommlH/fUcAFsXHy
ATSqokwrk7WlX5BJFil/0d6rbM8/F+NWoBXS15wbTNQ0S7jLe01jP2U7HXC5wtW33ZFLQ7iMGMJX
S5kBWVWqiKJJnSudVaHkIzId75RxQZPomS0qh0lyndTpEHq/dckssfrKRsFGmaD+l6UA/FX9dlW7
oSeSjYMG8EtKJdZRyYHKl0vmhjMST6oUFAXKnUPHWVvPhRFu5lPvH1RbNxELOeCuyr6nkMsNI12c
1vhZFX6ondZVJeStrknJDs6CC1FD2gvDumDqDrN2U8wyGUAQosmhrexXEQydgQ0MIx5AXZJGTUkw
pY8GsD25SsI+ukSAATZ1hMlSLYTseiaBb3WSNmcfAHAeL7NpEsZzmZRwXS3bSOUQ6EpAX/cEJnEC
3Oe9PaMEJCdub6JT2re4y6FMa8fYr9XQyvfLG+KD6wNZF456oQMGSMy+3KQISvOzzcDF/Ul3iJVX
b5I7VrKkyCDUADtWhw/KRsly1LizKqq0xguLjpQbRUsqj0w8h3LFwJix77zG9ii0yPCT56xTTDML
BmlMtn6Z4J+n9pwr086g4pkSm26ujQsL4pN4DCclZFVrTxCByarS1T+R+pCfyI0usdE6m6TcT2vD
ul7QdYRKxWNyFfCpRjhqdr66jyI7gsQ10ARDwKjTSRVPgyoPUYfI00Izv6ni2YluQvuimF+9PPf8
0Dj2i4xYUAWpAqpGVdmiO/ZJzxOZRYRzbKFI4klyyIN73Rc13wvhhRHKVCC1mucUWSjaE7XnCilw
7mOoDQdt5zCiHQvuw6np2/yam4nvvtXqZbc+WvPXqSAVgSSDDI3hJ8c3JeHuiDQdBYHBomFK+HoY
/glhlHIwWgApOFCKHqM4QHpPUdIgNDWT7wqeqU3IiEs1fdIc/DZ6lUA7l+D/yk7z6ErGR5tdCqVB
sygveP/9WHl9+5HgVAffe01UO+/VL1HUwuwep7XeY8jm92E+h2G+V/69BiuMdJlK65QSTJH5cV+I
A8niliyb0yQ4jJbTZkLkwtIrUaNTeaxX+XsIgoiDLa2qiXPqEA7o6rVcDbkWLa5kVo5+yNqCyA2N
H/Yk5WbZ+jIqCRGG1GYKLzQha9ud3bxKx+Jff99PvscoCD8k3hOGgEhE8mzeYxS7569tnjbVQ111
iLMRYqt6fpd88aaYLG0z+X/6xTiFaOGBZ4D9Pcir91BcVTpk1rZ79sBQ+z58Y0q6GSDy70hgIYmi
N9aanGquCo75v//F78kQIH4a2tCFN4P1YHzPOxWsYYSEYdZNdtcQtRu69wCrk58+RGTMIOFG4jAH
4W233cFCR7PP2Vg1BAxvDmk2PnfqYD+Vx9EymSSPlB9QBM5L9/HvP+R7Jhf6NgwBsUmwj/ivQEh/
7fM31C5B0AnnpoVJSo5IjPcRFzcUEvI1w7WrjCuxM13GZOlkZabdF4L+u667tRUhb3ls1wNQ/tDm
RpueEM2hNY5rloFDTqTK6euzumLcCovLaGSY/FCtRAxRqRKxzkQySTyo3eIdrMDff03r3fhWkEmw
OZzzTI9CS2CSxf/X72ki7WFtCpvY+Gw3QkqntHHJzGOcZE+M3USkQU/SVE7tf9qXaE3SC2G7WfuB
IGtpJ/UdKm76x2CwjDdr5lAhmOogVHQsntZjg28iwY3rAB14djbJATGmU5bt5IwPcNmbeaqDLHML
fLOm9H00SzUHZIKQdkNntzDvgohCOpeNg7A/UuqQT0ni3BWdwGAY4WBgUsMs74g3nQvUVl3TGyc0
drslbh2ROmMOpzN63XNLGVjWN0Df0f5BwCjahcvm1U7wWu6Jh8k2cI15LC+JIFvafezthLr6ts9k
HLygxtpqGhiUOl0VN16Zt8Wt2qImebZk143u1ouMhWkuieii7WUbxtDpsEMTeQ3BaIR7ioxWEHi6
3Zsj3reVRO0kN8qLrrW8cQxX4/u2ER/UnkZnIJk1bjEaG1/dxTRJwKfjG7bqWpJ/Ywe3PPQqzvpl
wwyA0Xqftiq95GIcoQUOjUGtGJUEp1PwB3E7WXFLaUF6QLuywZx3HvppYdkxvksiMJpNW9A4Fzi9
jY09fBbrGPTpaXI2OvkTJyOqz/ua2KJ5+IpuaMcaZfYRYRaf6AyLvCctqQ3MkbjfuSt/zNm6mG9U
v3Z4P3eDZaWnck2qGX4LyQPMmU7vVE1THmYzL2Qok3krn0TYyfgk5VXQkaa6FjB4pZQJqm9jMq5c
kVPZyWpaYASaR6rYxZvr2KbCE3+qjZQWDXxfFvgLNgN/I/VsOC9OK4ixK0KjeP2HLUYMxF9xaDBg
QGCOdmKoXSQD74kxLHsNOoLOuxdtljsiRsmatsVXC1kluZichMkdw45howDQ2qaKho7cDjsJ7paK
KNTzaq05eNiEu/HcEY/0tCxTBzY3W+nXqpqJxYncOl2e7aAeR0asuP6DyTOY2czcl2n5gNgVHK9k
CulE1P088P9lt9oujfZDURKr82B0pF7dZmwR+Tlrc/EjGcutuDpevuCCs63hMzEIeXvpu8msTsMe
ehveAN9e7n00nNW1dZKoO/dJGkynfFoRpJ6tqVytxyhquhcj2AIRm7h9gnius+W80A3ucZOF3Rl0
po0eUg9HDZk6TfBEaEATXRbUxCFftgy+VM1sPc+DKxacKY79u+UzVa5avdGPQYmKl6GO5vMw5dbr
Wq9pXDJayM+y/tWw7PKlco3VivfJRQTCFBdQI0HcV0Yw6RNwFVz4efXcPY+YDjMwPOQJD47xZyRS
50a+YX3eMENc0DWnp8Abwzu+q3UxjYwzqAX/+OrLcRMjAhCCuqL9adoTN42jKti+mZW7X2H13fYk
rGr8IPK++5g43fCc4ru5ltvkfZ5Cw7klkdle2qKTSYaAB4+Qec3NpHM4W2C3MlomeCZ5KL3rCDT9
anae96/NDrNvyTgNnzbY+aeU+LH7ahymMkaF6J7bvLWol5b94q+Fi+ppL9Z705nmxxYt1IfWHq3L
vgwFcwGYgWOXoktjhF3bn124lF/62V0+1ky6eCCkLHtZArMu0SYV/aWqh/0RR1X0hdSt6sFKE+9j
iDrajQvSXGPU4uGjifj1W+XNw7eIWLsbihvjBE6S3HnD3HGbALqdgIsMF9A0dO9c4Tdfumlp2pPU
4F+dTRg/UjtnjkLbgXjQNH5BmW0jsx+c2xK09rPtpMZ52cX+sxyS9i31c7J5tsQ4t6IcAKUS680i
Qe0uaLfyzsm97cNuG9Ozn47dzcqEuM+WAhtTsm/oyXOmZudD634kqThkvOhcN/wWK7kY9K6PXedu
DF4Ih+AaVmXyb5TGr5Hfzm8W19sNnSJjMgl6wOTlcR7mpfnV5QC+GGsZfvDSILhz9rwlnmzkCwAL
e18ZYUFEpbHgsz23DBz6MTMYgkmBfdE+sTRpE6KOmRSe3WDuIpSM+qK0nlICZn6suWsgrR9wf9Hu
3HscJ5/aNsdCSp7WKxkzjI3YRfEja8q8Oi12g3reWxqQksTC1EwUHCphwYxdZELNGwdq7cQ2/1HE
XDwl2BKWvHizjf63zQjmK3Opi/ty7mbOjGwvPxFRODERxnRg48fmNhNzFYfA0F98xJY2Ew5bqyxP
Ri4yOmTw81Vcq7Qe/2UFU/OSUaxdjAXWmRkYgZnHKdDcBf/n61KQB7jO7fdst6d7Eu3/EKPz6oP7
k/1drldjDkpmO9j9lcanM+6tqS+jJ7C6+o4vVjknyqPuhYoii65Qm4lAC2BzJWcG+A7WtY7jtUED
G0NWmT9QUKynJfIYEeB2xr+MdGIoUjfkLvOGzbz6098b767IDMYA7Vv/O7Y1g8nJk2Bzuetz6jrL
w8xoDBQfvsdk9yLs/7Vwdzxam+d/I6au/1Qnvemem6xkEOK2+K+2NdbDOUmM4SGYvIC0fgrin0bG
qDs0kd1EvodNkNgl80ZmQq/OTKhNMnbnrvQCBgAGuI7D3yDtw5M9DhvhgDzhh1nU9tlsF6Tpuz9+
bglxu8x2keVXUAzzcwoTIOImrBO+UMtZgpj3M3Z845NFBtzP1tk4fqLcecKZUTCby57Mh4U8tEvo
zPVX7JmgbOse/kicNv1WImkY41ZKVGKeQvfFigrvWqwWqew5M39uaRvmv7v+PN4xpip7c0f0A24y
BSSiLHSH/m4zpCVpErYmltsrAX/9Q27nzZmQLVAwt0zORd7lf4Zd1p8ofMNPA0ga8XBueleFDBSt
xDhhrLHTx3oX3WOfby988D+K0a//6HergfwkJbAtHc7u3pkukOs5/wqO7qF0p+gF05J72XJvuDr9
ktaxt+TdufAM78ntVj8OOvN3snXcx7Vcg1OUcQjVgDGMYWDvnvOhq37bXTsj+9trR7Q3U3TXuWL4
6pNBRJJaWeYvRmrYJy7h9nMzrOLOj4z93uQ0uy3blty5/O7iHAjX+JyFQhDuB+5ZXdeCUVS3Mg2z
4qdS14MSSkXxnockRZS7JTND8r2XQJyyjHU7hVp+ykkYp4q0mbuCX0u3iypZQqEeOnZEq9rGReqT
Pmsle8mBQj+nYM9wKjOAQ3x5BKReJtL/qui0Vumy568Bxlnq2IIZEPwVT2VaUVzJplTxeTt5MXMT
m92McSoGRICfY0RV2n9PvKhexS+gZW+QdlD240q7jxqvcf/Q2CvUBVGgp7Em1fa8zULsz6hr0uFu
SKA3SKdKu62L2XVMkinqeRJznEbeVFxmwvyyizEOznBmJpVMMEyaLfxpErmaPBBZb9WYmEpKPIP5
Bsu1h35vPrlLnxS/TV7aTsxmIk4n/0yYZ2JZALNlZZuPkL6r59+IP0j7PJ6JlCXseCFAf7swAyjz
n9Y5ACndt4R5CNdkKbi4YsI3pB1qXGHcNMNZRBUWvdmi0jkrxCg6ktD6fe+2CMVLXk8/CRwuZwSS
GBK8P3+F0NldSC6kAzT4IFxydeKQwT23pEwg2cHdyt3/sRASkJwNdzdLpl5YZfNRp/LXO9R4y+tI
4QYVSxIhgAvpQRgsxzUhrPHf9KxSZmNui2wXVq+WUAy+C7zHL6o0zk1DwmiaXkDVjx00xqXWj590
hJx2dEWJW/n+JXG4/BhMd+gDF21mUsSJM9t7XZz20Bi39EbCV8fvVMSisRMheK/wQUmCkF91cCVa
K4wMSepXWedSIoZ2XFpLFSWRqT/TdIw2XrWLLTPJM3ORhLBSnqs+QtshlNFVKCNYnzcSYqMLktC1
uRxxS4HywGgOSX2a0gl5t40SLmv0UDM7wpLMGYbRpKnk4ROu1n0WCE8Y93B9DjOOooBH097ovrfB
/pCIdmBwT+QHQ/FIX4wVLRYwwGb3sKeM4BAnGyNoh4uFHHo2uZpZ0RDVPqIwzJRfKmyhxbE5mq6k
LpIABQqgdWIZxIEPtkCRQeJ5iSX0pl0jbR9KNybz7oF7NQWq8DrfDHno2kI42XUGJZ/adAfTJcyJ
cPxJgHvKIKsgCRsGGQWZL+HFQzkrlQhZeE+zTtRo3DIxhFiCfdkJXrlZ7TBvBO0rpLV37XVF9BEY
wiYW70CPhRozIWx7Rw1ttCXwbdw41ET49ZQBRoPIjuJhmraTHNQvDa96Tb9gWchqANQ6YTAlLjzG
UPJCEwqWynsqSrcD/9OoY3Co1LWVls5Cwob+mllrcasX/NbUPknJVLxTTiwkH8W18Xthy2ugAuG5
RwMCDG+pXI69VD+8bSrBcN4hTFocRUuW1jJwpne/EQUocyMn9DNmdsoLOgfcZt4azgQ3HoY7zUNr
05/fC0GPsrpRxvDCily19XUlF2x80zbOljFqnC5KWTGCSuV8imXst5HAk0OPkDHcpLj1zuAb3wqO
BfOrSYJvx+kcZUV9xVoqxO90bUxclSnDzCknE6H8bGbVTOTw6gzg9OPQF+5rtqdF9ZT7hLtfB/ox
/5M6SyYfZh9C7cDVp7TGc2B4mEazGP72P0i62nSaZtRGDKFscbXI5RO1qwlaTRudtcdaHCpxJjSx
JJtulnw9MQ542hBL1D6hPEp3PLBrvd+XYLWiP9qMUvqt9CbZ6A9KuqY37WGOUCjQmJhS1YHlXhJB
U+fa0+d6a5P6R2cTUTbHAGrrZsabS6ByflLnkY4iUhobIozlx8HALvbbVocoYpKgcTv6wSPXicl8
iD7UIxrKsmN8n5eEW8JaoH1cf1PMqDW2KU+KUW9S+7AfMZGKP1A3donQioOrWV152zMpTd7zDoAK
f7gkpmSNlJ5JndH6mt8CCJsuKjfn5+ih26ixeTMZ4JP2LuMMkjoXRQPZWyAHClQks9rrmemelfdV
HWUEE0tnnWbDFe88KgDFJB4RecGidPv1NMq/OB9UR8LQHlRdymwP7iU/orVucqd2gnS5+YMO3xlq
DDMtyOih7wT4kZ5BtUyAzeT10/ad/PIqipiJB/L60Z6NtrHXFjJE2PXKxBN1EPvIBdjtWISl7Ae9
vXTG5IIojuwcoWrmdan1MinarcgXKV5wGL61v/piI8v+ft2gu0gDLQGAa+r5tiz84KJZr34tMFvc
C7+SJwHQoKx5FIO6dZH0ETWIAdo+tqo256TXvgGVw/grZ3VLJK8rcNFykS1KaKHemzZB6ZetjH1M
Wpa67X5I5XHjL4m8nnPlqAja4CAEDgaS9ISZE68h5M8gjh5Da0Txe0Q7DEeYg7uXYh7uEsY/MuuS
0Ji2qh6AP8N+uFkj067goyN/XUms9GsW/430rtLEtRqA5oiHss6k61AQLYrEfkaRQJxQXDoVLt47
zYlpebDjDpLPQRctVysWfSfrGOhZddMfY2W1s/3FGdzazc+eKbZguVrWJiPATKIheTKKQ29FJL0g
vzR0FPCSPa8oHz/5x5VjVKO8aFVqQ0oDKi2Rh85aexopieVPJY1QPkDCEWQF0B1sWIIMkWdlqrRM
dXnBkvnYpx3pp4VIVKF9ot2bAMcYwR1td4eegzC5h5ZkXz7afkji3Mncpde5hniuzsKgpTwjO2AG
0wszMWhNz6mTrUF51nMRtJcrCsmtsL8VZB1VEbLbYyfrZaw2dJOJyUme09xYdzRBxP61/e+jhZbq
0jIMRmxn6HOXb6ErHUe9/7w2Amd6Y+LJsbwOuVqati1Lu4yQGtUXPxhznpXpDvLU1R5mHQSgPHG5
UkAQjyIPJf0Ay4GpyyTAUGbyz9p5kDu0SDJJrOVrIK/ZbjhSQEfYEx7hYBRE5ZBEORboA8lAYrlk
R8ju7EYLdmstk9A8tJYJQXxKwl079nT6gw58M0ZyR7ErqaxTrcvpcA7wmh3XpHX5VJZEVjkvLUUf
w/GaAmcEpmCuYP5d2tY7cVtlUc1A9CszCWRpYCYphN+EYJJH1PgEMjHAZKI6Iq1txWpsnPYSUReI
M6rEmjFTRxmtpYWYPJkmdC8MJw/G869EO4Zh8V4sNV6qp2jhgymbjLoRRYTxyns0sF3wCbRp2htr
SVZvzAKChyw2t7SHH2XpHXkDqrQFhBl4gUqR2Q7byCLTa2bobEnEI+aRcTdTMpCefwujBI7hlmPP
OszhDeUYVZncNkpEFlam3GT6uRL9LXcK4gK5DddkkrvXXDhOvDgaifEwz+vQLXV9UncbULrUWmyA
kcslcMy9aZEtOgW5qHrN6M6DsP+jARlJgbzXx36u4jC1yJK5EtJoq9ukjRjf0To3mIvhP1RHmraj
1KdNRTbxzNQlr/c08+DUd6cnLq69CtzbrIDxM9xxCakvV5UKoA9sQ/nN+fIyP0BPD6uVCEGrdQIl
b2B0rjx1Ncfqboz1GbDN8hPlJSyjI/HYyitHH9kokeTZPptkuCHhVKbwqiDWxDurXEkEDW53Q3Tl
LNZ9d1TfWh1odA6Tkx6z3OLku8wklvFl1INWSy5CocgzUn9kK1mQynyxld/+19tUysl0GOXLN90V
vIl5o7KV2keSI7DfM7mVXcvsVgY9g+LNhh9ve4RyMzbJcWu6OIXZAsYHcjIJHVMyWvUenCmUL11p
m4YwlR5epa5OVcmtL/KI3olfFakIBv2/gA/kK9IaLcSz8oK2Ri8LGbkQuqlHtIXaFP2Ic6q4/ooI
VwoOgnzkcm2UKT5T8t+BNHUqKHSbBr/vl4pOfeSJ0ef7qxZcKhlhRjAOr0hrvZSEhykHcqmre8BX
gAYY5THTa9+lYGl0evnszW2VcRHyYUrBinKHoyOUR22EzYHnndqt7MT0EDthBRJHIe9LZmvsA6EK
xKsCbxAhLOZVvoyNI5of1oJg81N0GLnOktBN7+6hluBDqKz9WbntZwaN8DNluyY/y1HD6GpRRAti
vbMM9UUYNyVLOiK5USJr+i90LQyUkYf/dFRsCrRJnRAE8+SBDgaMXeC64d3QjMr8AR1vUBssW1IV
jlzOZbWlkkcVu/rqZjYnVaar/Ft9xvwoyjAlLEVLTnXfg2qwYPwDGlE6RB2ioqqo8VAH16rST91O
SiELdVKUxSw6sFHKm8R4sNQYL4Lv6H+0MkbfC1BtB1qm1rp+dkbmrPJsO+AWveNUrbkiCeF76LgG
rQZB8SGlq6p8SvBWs9PLnpY/4CCTr1fBXWbeHTCZygHRcwDMrhQNBV45GvtI4Gg2ly9E1Zj7curN
NbKoemQ70xaDFKypUhtOQcputPPN2cNuk7FcJhFESH/lbYqlW5axFvJ2eTMpfM5zClkTl4nFMlca
RS7yTeY6p8xketU5GzrWwR8meb6rViBUp7x+1Pgo5HWe9aV864F/iPmDNWFu+nMInOi7J19NsLRs
annvrENytCJSS0T1AcSoA1mXKPxLNUDGinDgmRk3lgdGPDtLG+pLpB5t6UT+lUrx38MWEK0dm06J
EtEZyUc0OiUGzAZ+D9lqcyFGXFq4f/l0lZCIXkzW+rrBl65o/sovnY/SI7JN6RLVctAQJuMcN2Kk
GBOAh7U+NG8acunSYgrs62qv5jXzDXkfav2eWsgqTJpBbhMPjwAm+U6UG5A60YMzd4xx1CFLA47r
8bnm+G7xoIh6+1D1JLuHsVKs7sMgxbPa7qNvRzUPRg9I0KFteU+bYl3QMe6DeLCYVW/nV9xug2Ai
jpFK2ac+94KllRpDnVTVq4iyX7rWo0ZL8VuyyzWe0tLUybJyEHKr6lbJ8RdZNrRqEIw+rHSclfY6
NKpya71QJoJliFsoqGxzkvkXzOVywpGLFH9Zd0OyID8RQWvSXmB5YTatJKkkJRiT/rRjlOPF/qDl
sjDL8gul/raaw41s/9DazmB0Mle7QkrEvlSqXl82/zw+FbDF2C1WHdgYr9ohtY9vxSbGPHVV4noF
C2i1ptpEQQH0T1Pau7LMGExfBvzgsZc/Nagb6J2zljn3PUcZF/V4mGy0bw28dOfrevsgl4IuTISK
itlVJYUIV4qIZTyI/JlmOPMPRlXWaPuFweTQAEZsKsgsPilbSLKTvGXfLd4UUDrqXlJrylV9YB0t
/jwjJ0wvWW+5U/mF404W5mQuywcemq58pdYGMQIYyhDRMEHlEeCS1ed4VmHO4S9OWPdAJVR0gfZ2
u64soruSKXRtjNxNHu5ahq43RZCS4/cWgemy+7TgOVHBGqOShg5NtgXszNIZS+oqJaBVKVpaXx6t
Yzpf6nDC8wfvdJSiGnLWqntpzuUVZqrqC1VyzaLAw0aJLnWCwIJ7wTVP7dKMm3g1MkBeOsqwsaz1
YbcY68KwCb+u5v25Q/a/ei/YxYiek1jpnnRV9nMdTGqoa1A2dvF5KlHX+LfM9oUXYnGy0pkxQwGR
yrEHijzPp8Kftv5nanetWM84GPfyhVbbqs5+Bwo3fx+JK3HDs43hhThZb9+d4NIlgEO3XQSdf5Zo
lPU8FsR6PYoeUVR2iyo68Y9bJmbnvtmatnptWEb/9gxo3dfKnyNxJWt3h9cs6s0Hjkc69dAu/fyb
2fVD+4IrLqlvieDzoaJyUHS37DsSv7wLIQjuDcwvmz+uA2vrWtvJZt661lz2R5tUmHPZFjaK+tYO
qAtSjl/kJm7UbvGEy3s+m8uK/ssZs+Vh8ITfgtTQ31lPzd40CwavrvCvhNtEpP/Y+9I+hnm1m8PV
HaNpauM5ZP5ZfnWrxWAWU94a87MRlGu1ndDmouiPcyjA1Yi9JllKhzlnZuMEsLUGGYGneR+WDalT
WIyCoWQIy9z11OZM+ininLlS6Lczzgf/bLINHAz1ruk9JciM7TY2slIE0QNJUfnkx46wzHU/Czir
5UPV+vXwo/UaVC2RyLzlERfp3F4J8rUbJtFV5l1OHAXJzrhdPnSM0u3uexBP9zmqxtZ49FpyMP8I
OZS7PzrT9wswUAOP+u/1jt6pvGTzKlwRj8jMO5Bh0g7e/GqBcyKA/Ds2FOir2NORW4e6mSUiJfUe
F3c2gTX6ex4vc+C0v3s75ZW0uK2gbXpojgIOAytNjSeUMbb/EZEMTyYe3GhrHeZTlHBRRP1DQuVb
7bl3qUw73WJ4TZneoI5lAxEL56oWf+tCWZX4yoWQY90Q30OQdpoDVSK1qbQE3lT8jK1GK6lcdqWm
XnGvl89KTqx+SKH4S04/weWsfopl7QHfiZlKsDqayyhqZwnZYeyDZDsrkbK+cBTkqSjShOSn42wm
X4vFGqCkN09zC5SN/p/oEwbF2PvufUtEP5jhh9XdGyO8lJMFeZHngWyRdgul38+RKVEtMuKjEP1P
zyaLo9XqOd1GvBft16kLk+Ytn0o/+XNhQjwGSVOY9aepmlxyJUbpbVTfdtO40/FHSl2fb0sOwuxV
5mRDBo3Va8BNtl1a0MU5JObRSFfnTCzt/7F3ZruRI9e6fhWj79mb87CxbeCQzFQOmufSDaGSVJzn
mU9/Pla33RJdqdzW3QEO0DZQpVKQDDJWrFjrH+b6RPyHRk74MyvxeUgZDAfe1GF2qrVRYZ6MQwM0
0xNlHPcuSqn1E3i+dKNxw2k1jhM19sRSX5NSwL690JXMmx5bEg88yXSAlJ0DM4x6wUppYpghz3Ii
R5JwktdJiDrctVEzvFFugPpIVrcPqpbwJ8ClHIPcQgw7DH1MK52y6FCnHlJRK1ZtVValDWhKFqCy
YUd6XgxWCfhp7P2IFEAz4zXCV9Vaa/ogObGaEXgSegCGBXA9kG9iUSjF8xqGldtp5UDLKEm+xZBX
7xHvjje5bLYvbD5N4RqTSAPW0jy4O2PARRMjaPYUEVG8r7qif+tCanAbznX5dUAV8zyNOmVnRl23
anuLhdhQX1ZfC9yLM7fGmLI6CbpkeKlUIGW2Ocl96PR1W3wv/QJ9lhEMkAur27ipICvv0UFVT1Gx
UGj89lEwrmUtLc91bYi+AxcvL4huCW85UgMEFFPlLigqYWN4xHkYo2O3kROph4vNIVt8AhZNVEuK
vHkgl/d3NS8/qWwvbxXD9cF6bmWq368wL4YdYqwBqI/KAopAC4LJi4ta/k4LItbOZI55GeLffSQ5
AQ3t0q6qkAq5pHf6iW+Q6dkhbS19q2lTGENyMf0IMJhcf5+yFASSL+sKamn078BRJIiQjDJELDkS
yzOsE+gWZ0Yix27EAYm+XZlvjTRU3EhS+tPI86VHU8yNJ1SHwpcwiNsdyEfloh8kvjJL99ZWIYvg
lxJ1J/d1bDoNdfvBlkWv2iG1kX9jb2Nn6CAtfRMkNVsHPuuOo95dC/L+0eM8hBt1H11mopWuG7mx
TjRNHNYKqvtPcioH916o6Y5mxeG6FybvOojA7hi9nNCJbeXBQdKlPM9UhZAaCkHngrBLyxMlNcLX
IRekm9qsg2EVd2L1AvZ1MFyQjRQA1UDoCruIfSKLh4qlU1bwIPFeQjsrEeLi3GyGql6JrZymbmdl
CkBTMexOoIn3z5HFWczN/Fp0ZNXrAIYM6j5CmPlMY4/fT34LbjAYtRspK5N1G3kYx6PUv0XuzgcT
2fS9twW72for4lJ+Y7ajf4rYa22uCjK4q94P+1e5aHxOb51JR16JirpyeRDlRpldTy/FAVsiOtGR
KToFishnXBbSqu9N67Jr0pdEQGL6NjI7HL/5jbU59wd+hOyZz5kgZt5GFDq9vbNGwEzamdkPBoxC
jt+Tpd9qJm9oiJ35n4T+CQLqAHoBrNNAheQktIHcUq/JPUlZTSOlYHiWTTpcwIeKmzO5h0KyBZ5T
SFvqaLH0fRzxIYgc0+pN7d6HZxG1tiGx2ogtMiXjxh2wz04vRFFOUUsCMYpkf+rGo6BbkwIFEAu9
6CLEEAAkUcOJhnxwh/gP+3tSjb2bZl5rnA1iJNKJzkVRPO1Hn9Zu1sFjPZHHcLrMkR4xbDHW6ssw
suC4Y2MgB1YFQBFImh2JNNg3I3S6HC8JekUuXicNhJnWL8Utn0GiXEZtok1H7Qw/4oRRVEGlQ6G8
YABSwfJ6gcVHhGSUNJBcG+UnZfHPA2LDDvenTc1/vQz/7b/lf7ps1P/4H/78khfUhfygWfzxH7d5
yn//M//Ov/7Nx9/4x1n4UuU1yIRP/9XJW37+nL7Vy3/0YWSu/ufduc/N84c/rLImbMar9q0ar99w
RWh+3gXPMf/L/+0P//b2c5TbsXj7+28vWF4382h+mGe//fmj7evffyPGvkNvz+P/+cP5Af7+2xV/
Uf3bv397rpu//6bJv2M3pVtwQbAzEDWVkYAKzj8Rfzc0YPeGjAeiBvmX95blVRP8/TdZ/33WhbPg
kKCJpBqzj1OdQ1bgR+rvKhgN7FjRCeGNY8n6z+f+8P7+ep9/y9r0Mg+zpv77bx8h5gZCI5go0FDi
4I0bFXfykcaBtI/Qo2xbw/gu1DOJdAiPCfnq3WT8edFPL4IU52x3RSKty+jeLS7SgqkVIBOBlk8E
baeBLASENHpHZHM+MqJ4FK5CRdNkMrmEZjJl7wUl4Z4JOafxaib8i3t22NsAq5N12IGby8EnHVHJ
+ah89ufl8I9i6jghwMb6eLlaDb12aMaK1lGjuyGtHDBLo8QRYgZKSGO4A6pF8tUq2cnn0/nrK6so
TJnw/TCN+nhlcIfiiN8GCFFoi6e+3mUnSg1Hpm+jxC2nrieJUNF71OrxiILLRxGTP57Z4LKWhRQT
YJbZWvKdJhIy2bGXJlzZKjlvgQxmSyvgagRm4x8xPfj3S6E/xDWQATKwbtfmn7+7FN4kLRhOs3V9
+L9OLvrFurRqeoyo3bqfzycKcQz2l/DO/FyGpQEL5yOc7UCXzkFpnnl1HZqZmxSDSikWRDebhOHf
hBItjxU4werJFP2+5uCpSLS1qFtvwaunTwkglJNOAx1uR0mknZVj5+G2AtHJnTELP8wEFOOQZcbj
QP3UBTwqrj3ZdCLZHOywUkTsGECWBM5U1PXjOCX+g9p53ZMgBeGth7iL4mjx1EoOsriN6MqgaT2n
pvaq4R8y9Pna9KvJSSVVPA1MLfQcHYjcadpTALFVoDQVGuHCdD8rDb54sCXVFcrY5P0QjobB7gLZ
+gGP0BIcveT8Dw66RtMhyHRvT9XMcHRa5988v/We+i5pHiinej+M3O8S2JNFxvGmKKVtDzNKchtY
yHdhkEyJa0qZjltoO92Fk2bejtqo3gVVTuqTefqAu4whT7rtS6rwLaJa9yKPWP25qUZiusmVNDoP
0d7m5BkZUmwjvpFkK18X/NbVTA7eDKINYPEHCoPZVNfQbZHW70gsprq1OWqFz7VBScP19ECklNLr
wr61TBDVWdGML4We+W+iIZRnXRyV7YmItN0jgJ/wFsZpbdigbfRbbHJ6lBVRoHnF0o5EE2Uy8ayP
hPJcjsZp1RgioGCfooIzTUFwUTWWuENhQ20pjAkCnnYVRqA2NTgEKXp9ookmKA2u1GPrJc6YS9rk
dNXotpoibEoaBueSUteDnVqR9WqlSX2F009YnIhyECU2moblmRBMARj4ZMpaJyim6N5r6civeCYP
3kuU4eRagz19BpaKBntKyWoPVRMxRAn/HtEBYjBcyHVn1KsO9MpKDH152gQ67hMoDxuukI9tvIHN
Nb2OKUQnmERTUztUqMZZsF4ffnRmld8j8D0+g07vHgSxmihVZrjyQDgw69IZpEJ/NLVSHu2uotrh
RAi6PhhFlDgK5P50HRIpt11RmSd+EHbfW7NRrqmi1cjcTt2PBqQQStJSrbplkIlXcivV2ennS12e
I9THlY5/JyGbXgKySKI5a1S9CytFO+VKo3J8HMvJiWoLXJ550lt3mc9xu52pyzBzNKaj1e0Wkkn5
0it7TjdOaZ1r1umQXuD25I7KmendNiMcJ2E91MkfAf4/yrL+dynURfGW3TTV21tz9lz8P5BHwRt7
98L+LY8imwq/hxi//ZGUzZnXz9/4I5OStd9lRLSQ7UKUDWbcnJP9kUlJ0u9z9os3jqlJqkoC8K9M
SpD039mtIKqiJUChQNWlf6VSkAb5Gd7n7KPEfkQetP8kl/q4ZfFJkYSj/gL9lw2S+tzy2yKXk0a5
8W29q6QriiNAcrR8pcemvH43K79IqHTpY97GtXSDLQvZbITLTJnN+ON3XJeVNFY+RB4xqUxbaGkd
9yKXjiDBCE6DscjsPdDXgINa/VxE+nVFZ6W/MYAePxeNgpuG2MOkaIN0a6YaOiBYfMHIwtsjCeQ3
PFTUTVEMD2FuKbu6rYXLsJWBPumWfBknnvoNlQnzBjbSOapIcEcHzVrVWvc2Vt3sxwhGxsY4IYls
HSkGW8fgx7eb0BtL4iPeDg71q+4CDP9lB6LqzVOA0dqSZnw3taA+CS2VnbYWahpf0S7pRoVCc9nl
aHGlllNB6lt5WZu9jiYi19QkFAd2N17x4xiWN1VpsJEVKrjYVTt6Rm3raeO/wZ2d4MsOYPAD9INc
XKoaUabgATGsam5SwRJiaWWkvpCIN1ZAi0MyN3lKPVMHE6GpSbkTQWXhCYN3FcA05HdMoX9E772K
bLZ/H+x2D3H9AuyTdQn/vn1JBgw1eDeg2Zy5Qv1cY5g9rHygZVuo41GATFpDYT6vG+EbHuj61QQm
+bXV4RhI7WjRBvXCTnWB4HeNE/Wj9tRMJTSupEg1C+ayzFxLUHr9nRYoxuM4c0SgXkcTRJ4eqf9W
qHR/LVW6t5m8rr6r854Ntcd5SN+pU13GrlSK0UjDspoKe7QgVtijJIYPcl5HMPkgc4rsOJAQbb9M
qYvnBbKz9P+tOLarpG21lZ/GaohCuiVQx6g0av5Nqmj5GkeZYGe0hTA5whh5WFxPVXZPi3ls1jxD
c4tU1kzCtsZaxJOl1X+Yg5nTuJuVOGy/6ePBkUwY/rYHkYl8ZTJ0z1aBeKi2MoqB7+SxoTzUURfk
jgVFKZoP/MJb59UVTO8wkeEGxcJ0Qg3VemgUxNtw2bYgYihRQLrTIcXUwY2urB2oUUojqaF6LRX/
UKudRJi/3JyGwEuUSsmFKnpl5UaQq8u10Rugdas+R/RK6ZrydYp1iVK+AbZ1hVFciblPnLSVK1dq
2dEptcbGv6obqnPNE8FoLGooiKYKl70J+m9qIsA+z1JhwJMmiaeVogdWaZuQ/zInEBJ84jKhzYId
vckq3xhNkz7rkRI/jhXkQ/B30tCswWkzObRRxXJlxrVvzfZrIsrBOtYPbgVm40rRIvOFbyJUtwX4
ZiYXY3uiB6KqPoFiGL9XgRCoq0am0ruO6N2HOMKYRBE+n/RbPInCjRwZsen2eMteTBIEJZaogiSN
GmG8eWLlfDM2JZP+Csy2btghkmOh3SQVKe6oKs19lLftXZ1lsrGloNMAj64gSgDRF0ayDbSbNpne
0yjKB7F+y+A9h/YYhu0qyzBz3yDggKSJkKMbslJEnFYuRRTyX+nvVoMTwOIkbSWNRwiN/OvSl8rw
URzwt31UIkt5HSStfZEAkV9XHpAaN8fkKXJgGISTXYgGZMe4S311jc+TKKAeMcLhlNJoVY56fekV
PelqDfCkXGEoGE6bHIu6awpUKNcVCF3KdmwV/o8YtkC4imj5QM+oymJwWy/q4lXVJGgyiMhYtRei
OtKmAanaGHZHNhzbJnW1YF0FEEpXck/jmA4SJaedlU8aHSQF+MYKYK0ibaxGy0tXiiL5EYMLWYGv
aXUn/qBSOxOo+rGQZFX0T6k9hpINxAo/pSkTMYkCg1EKt7JS+S9N7PUIm5lmYNo493T7GF6RhxK0
0j+akDKTjRRXnWnPckpQZAH4+Tawvtp8oEGEfSCHJ53uAtw+ECGBWLF4k+4+qyj1O74ojc1ZYmmp
/5TDXWjezIoK7Y+yy6bhe44+KfU4uSzJGHEo7Omj4XJjXtW5JkyaI2soz0JnBvKtrcakEPsb1BD8
8HzMwL3xbRne5LNUMO5tgMsHWVfQolVo5CMZk8OJhvET9RfMsyRsU1PIQ/rYeleQ0jO+twlQSsBV
LRhVHmlQUW8ybPQvPeVHRJ023TRAzuMWWm4nmEBrDG001nkJxySzozHLcPoSWjzxXL8RPCKSaJT1
XW+JszbEFCMpco95WVQTnP2ovIbR0SuuOUJY2WQjOPsTr0Zja0XzpyOUNJ5M8CvjNNz5IWnzRqNT
YlwKTZTAX+jpkkkOG2z7mEpBnJ+IGRXAE6+NZmUbL1RZUaUhWhzPojZDfjDrS/UaTFGubjJUvoyt
kKSWhATbCMHjFThhaT2Mtd6Iq6yiJZK4RQ5t42XqqJPfFq3eyWdjClrrDJFSCeGAVAXtwprMjeC0
qHmhdImL1LsTY3nqXEtUu+AEKb085e5pb69iIe0v+n5UdITHwACfEX97BBEnEWW5LvZT7aqPReUU
K6gQGykMVDq3jum4MkM0Fq9jC0DHDvFN/aWQVEzEhNyK2lWIgovhNhNyhpftqMjfNQlK0o9qBBH0
TH0kbc/UNimpeetw8rexmKWRiMsTaEinJ4ziOz5mY6mf8KlgN7AqaN6MeO+qeMDvxGl8hcqmQlst
YtuKwvRch7tO4uGNMGUrQPsRMXXSNhx1Aw4zaZ3Akh/DyFGFvLVNAHQQ/dGo1NThNpL17FsPwNiH
1UyjC0micOV7QXJOzjD8wIQyWY0NYYtWIfLBaiZOrGSypBTs0UUFgH4tt6VcOEWnEXPxO111QEu3
qq4nVHdU2CZBHZ3KApS+DuT5fRZHgWS3FMKw8ixR8ao5uYxaE9L4QVrsDBKYeVLJHEL1EHUcy9TO
TVO0EZ+FYF7QkpGkmvNobbwWY9xtgqbREUMjksS+R6kFMsY6aobXqRWaE/qKst3CnpwFRNqHMhqy
S5yrKXMZgbSpdDV6zPrA+zbEQKNsnjXQ3c7E6M+tEwDJtjfJbHLySHIpwLe2IbmXQBO0jZr48krF
VWp067SV+aAL7FapHPi6i6doshaNSXixPP07n0l9OaiS4ChIzdkId7ZnFXQ+Z5AFGeq4mVSrQGmn
yxFJTpfIV+woi2snyIEJL76qnpoBna5SiFM3nRThwtNlJETKMt5Fxljd0MRAZweQniASxarohB7J
jzZTW5dsjkaZmKmcTa0QGMhQCTRrkvu4Qtq2x4jT7utevC48oXNnVektdAx0yIIsvSm8YTzzMFY8
a5qo2maJRvKDpYwbjT5oMZGSoYjipd3kXrEb6aqys6kVbgOgj0+lRr4ZAJ2sJCzzXAXYDKzvIUTs
wC8fq7DYVWJzG3tZ5NCQq78nrQiGXkfiAxP33iOAZ9p1bGTtOaqu2rnaJYkDzxAybDy5GGuGlc15
vj0xQnG8T7xhKtdYkjxpJLR21+rDNssUHM1VMWl6F+WZFHCTYOrPreUZl2BlsJqyau0MpnZ6Ukj9
vTFU6bex09gt4lZBaMOYdVHL/LVEgAsxgybfIR2YbLMgubFKaXQC5BtG7I3RnJ7SPltFSmoZTo1g
Qe/Isn5nhWUT2igk5W9SjpzUSon06gdovXCbq7Lnyq0G49v0e3qadWzNIV0JXasQGiTBZDGOWWRR
8zal1BCzrEZRsCMZ7YvsSRBLlZNMorkCGPqtNveVbAo+sHaasf2BqXHn/1E4/f8n+t+AWrw7u/7b
iX6TZ/7f9vP/3fyf6/fn+p+/98e5XpJoaXCE1bEogCKFtO1f53rld4rrEs0OGVwGwexf53pZ/p2e
gqhaOgbRsiKr/NI/OyTy73PtGPUcC2nv+fe+fqoXZImagYFj1qK+L/pB2qMOLe5BojvxtLOyBEkj
991k/OIg/7Fk8Nfgcy/jXRmqG+sUe8Ze3Pfg5ZBBuC9Cf4tU3erz4T9WCf4afr7s++GNZjTiuBb3
2LTZJU7xqGd8PvLHivlfIy/qDqZYRHIbtOK+9CeqX5SQyZajKQdqcoZhGQrQb59f6NAjLFoNKODP
2llcqDLPpOrUUMsjT3Bo6vlu3s8Nvf5JnvPkfStzWAafIguWk5vTkf7Fofum2vR++FDBEwaIHRM0
uHpxZxRUu/5r0cB730v72ZH7q4L518wv1e8i8hIRTaE9apBrVUH3jm0GYfM1+jYbLe4uUD6hDjM4
1Dg2glxeGlUJFpw6gVacDpZ24c8CNYjtoLh5Nmu3yuIOjiU83r7YfH6P89L4xS2qiwJYXlCfN2id
7wctehw9jOYjmAbxD2SmdshQ/1El/dCKfj8TB2Z4aY/BwVVqAL8goJJhikFCFR1ZNQe+jLlR+/7V
+ajq1gl+A3tDvB+pcOjDOjWPiBgeWDfqYsEjCzwgq8lNp62yQjjcmHKahC9GcCHiqezlRx7hp1XE
r17B/GzvVr7fAMgE4SzuNeWNlGlfJjjL1iHnKVApGnDPRDB3Sm64Up7sclFb+1J7l8bZaowRhDVr
xOBEF7YMVQPvpM2KtWBMFyjiulUY4yvsrymQrZC+OaOmg/ImVT2vrzZYqTqdnKy6Ai9nikhwldFB
txylS9A5vx/Gh6Jt1gEtCa84A1ZqCyDMtC44H8XsosWC0CyndQ56LW6H8x7MiG/C4tZ2eS6vkzJe
ST7g7xgEFl0dtKi3NQiLOu7PhfYJvpyrV6+5LNpdOK7USkfi4HWYEE/xUJEwUttUryMAII1SXX3+
mR/6ThYxEKwHpKQpEvdjdlNWT2p0irftkei0aFT8a5nPlez3LxBloyptod7t9TK20ym11SYhkeqR
s6+jzTBux6bGm+8SD3WnlYN1kWkrZaQsEwZ7GE22pqD/kQi3nPU3ZtPuYivbgeNNXQGEEnIpRz60
eUn/6jtbRNGs9su2qPieu65Y9fJjLIA3HZ+kcHTy6hHeow0V48icaHPs/NXFFjGVZTlMktCIe8X0
HsZIWuODrNML9mZhKUvYjsmbFBksLe2iQekTgJXk+rqxV0IcjDnsI5gJS198QNrVp0oELZsPHhTC
vqCkZCqVHScF6LsUdRzVoSTkgCN0omhnKSV6jt80vq2gFU5nNzqt+IG/OjYQvUOb2Y6oocUxgtwp
mh3D5DS6yfnhppfu8/xs5hTrHvJdb7mECFDT/5FU/scBcLETeILZ9i2w3L3cGoCOBoe27+df9k/E
0C9mWllGcASahhRG877zOScHtHkzunvDagZQUh4fALxJFft+5ojSkzlujCl2RkklGR8dSLy2Pj0M
Bv1xCckGUTqNQvwSfJqI+iqTm2M+pgc2AGWOse9iHEUPpTSopO5BB218ld1MePn8+Q9sYMpiB7DC
qPUQHGFrCU5RfV4JKvyc17TcSKl0JD84EDyUxUZQgHPlPM4m0wjs2Pdd/6wIb5/f/aF5mS/5bl6o
YcErG/kuLNqa3WbUjmy4h2ZlEe8KOv1RITEujs+u17a2RKe6rLZmE2zU6ubzmz80L8rHm9eTrKbP
wUV67xI0blS+6NHF50MfmpdFrMp1GvC5P4oglN1M2TSae2TcA3FJWcSlEjd3gyq0uC+kwEmjCvHH
ZqWPiQsGFXCvuTXCbzBtbbm6C6NtLXlOlKu3fQO1BymQUKhdSU2Qv6OOUNGB68I1R+pdqKauJldr
KpPrbipPqK05ZSyh7atvw/ayxpi2M85ljX5/+lyrwFPGbaM5RVNsQ8xhxXXhP6h+dCSnOzR5i2Aj
dJQF6aKRFFUCWmjryhK+NrK8iDU6+svQLNL5kHIdjacKwNPP38uB73Upm1oEKLwDyZv2aY2ZTh+v
xS7A+eJqoCpiJOKxt//rTWmJ/yoh9wsybRZUL04EeVupRxbCobtfBIg2DSNWHAlAHMr25J9O0cM0
/hj9Fv8C6cgMHXip87H6faRAXrTRwsib9on/0kp7r8ycz6f+0MDz378LQUWEBoCcslNXwaqjvVwc
ueED0eFntvRu3B7NJcPw5Gmv18Val3oUM4IL4Rjm7NBdLwIEKJ2qVkKmI21Ct+nWSm4dmY9D972I
EH4serkYWxOuVDfIKtuqRxbe50dm5dCnslibIpJzFLQrkn2choz4dhAvA3rNEXu23L9+/kYPPIG0
WKXIp6cttT2uUW0a9c6IKZA3+pEHODDxP51B373WEGBTO6L2SAEJzA/ExC+OO0/Yu3GDqUsbsAHT
vn1OKNcfS48O3e5iaRYo74Lz1CboHZsAdsnkfj7Hh8ZdLMfBqnzA4dxug1hBD9VAP7LzHXp58wXf
zYMgF4XWzgP7/kUnXkmcwZTzr93zYr9O2hGBDPy1cOjYUvkO8uuvjSt/vGXZqiMhml+dxblm2mjH
TAgPzfFyJaYTAnTFfL/BiXGdt6uv3e5iCcoW5xAamhPR+ixUHOS+vjSuuFh2cUmSWNWMm/pXg/JU
9m9fG3eRO6NxDvHYIiAlxvMwu70dM1U/ML/iYsmJaA+pSU4MNQdX9d0g/uJELNYc0mMTMGd1wmPq
Rp5ummMH2Pm+fnHSERdrDjfjMTMaJiIqrvS4uWoxP8O8xRUrcztkxpH4f2hWFgsQyUMvjHKuEoig
KIUdXfGvhThxsf6Kri7hQhXifgpWzbgdhiPnk0N3vFh/aRDG/KfwQSebXHMi62sLRVysv1YoIuDI
jDtyaGidxv9aFrk0BVEmqcSRgXjRp7tMXXtfOzSg+/IxDvWoSrdTaQ37FDh9thmFI1/E/Pv//t1J
1mIBmkGWm2XOPEzWc1/9oH99Mra1g36za1W3aMiuw+byK2v9J4XlffSPpUqC3G1MnJMpJbW3Uvb9
84HnNfKrZ1isybTsCwNZRGTdwegAyoQdxTagrT8f/ddfIGbaH2c+Tj0rQfth2g+yDkxJdYKnrw28
WIwRQMEiM5j6rkLobOO1X7zhxVJsIA6CtzRJTpHqmOSL8Ks3vFiLIB50iUSG2FdcKum2bfdfm4jF
WqRvDrQeIVv2wj1WGnYAze3zkQ99GYvtsFL9WrHm6GHBPDA42LbyZeYfi6YLx/h/FkeB2X78NKC+
9T7u9tNeip7qMbgMrMQJ2jWeKDZk/JWl3eVSaZdx7fhCZo8GeHnpOpFORjwChMKRRjj64Z+93YNl
OGl+qF8sgyUPJ2wRJoAtMO1B1Tsefgdq0QLv2LUN9oSsDDTenNa4HkBTfT67B1bGkuHU5SFXSJNx
j1jtZVnkF9WRoH/gtZmLBT10lRYUEBP3RnsSARHNvYsAkNXnd31o8MV6RuMlAuHG19YoklMm8doU
b0K0zz8ffWGe/dc3sVjViaErVQ0yYi9X1FK6ATcLf43cE6DAJ68OXcECESMLO3nEtEWS7RRd9QKk
APJecLxRD5DlNT5F53kmuJj72bEh7pqxO3J7h17ZIjZMuoTiPMaIJABQUSIkRI8d/g6NvAgOw2SU
MLHmqDM6EuqExpFoduh1LYKDOuUeGhSMG0q7AeiLqo82HOQj8/GzPPKrRbOIEGVUjZk+x7S+Tuww
wotodMRBc2I8JaAFnQyR8sOKHpC1XkXd98y4VeUTDdYtBqluVr4mvbrv1PVYPKgT0jh17OppjEUT
mBoghFaiAG+914Trzz+u+fv/xc0uEf1AV2ur7lM8PVCziMOrGj2OVGqg/SpHFseBt2gs0gHaPS2a
lOK4z7FciZIfY/O1GG8s8vEEJF8Qitm4F+ntcTD52tFaMhahYpLyGM0BqnY9fRIhBYmoV19K9SVj
EShCyHcoazPbY77XYojXR97ioTme//7dKViBbFVVQDf3jaHTWewRkflaIQ1uysehyyQ1JbXMx71O
07Oy24fPv7tDd7xY2xa2DzX4pHE/1a58iR/x14ZdLG2Bnu+Io9+47zNXO//ysIslbUVxA5bcG/bd
7QStq0jql8/v90Ao0hfbfaEVflM1NFq7ahMJ3wbcRjwl+dLB4Q9O6LuvAn2UENrmMO4FTBKgDHwt
ydQX664bSY3zjGFnNQ3ZLr94t4tlh+Cqz+tjWOVUu0a4//MJPvCd6YsV14tCCCaWDyILLjXDeMJK
8FiTTjuQHS0ZSpWu/LnqvDrHqfibxdasNXBrvbU+bYVptP3avxKjCpsouEq5CtPTAj78VntI7OTF
KvZuMPRY5/neMq/4cJG/3YbybVw96CWH6QatJLgrkF5mv5PtEA2rLHrpK2GrSePGxDuqvW76nY79
lrX1IrOxqTSuEgnLv0p1xlIBHL5CndyeJtFOAbJbgeQIwV0lPn5tchexocG4pzIRYN6rwBphPFXu
5+NK8wC/2JX0RXQwrDAsAZAOex9cjW7cYPPlxJK4TvtHT7gSw9ckeRPSm7J/0LonnIW/+LEsokcw
iI2XlZy0TQFOxkYdj3AzD32Ei/ARhyA4Vdxv9vFzl2/GL+4m2iJ4GACUsRqbhwV9jfvRkfToQEqg
LTZsdjxpnP139170oJPMJdO1rr94/dea+1DePu4oSoowOCKJc8fgHuPSUD1SCp5//xcfjbYIIDpG
GrpcTQOt7cxG2Jr/KbYaXWvZN/SenM8/zQOvUlvEEytpFDJwioASvJTORq7m83EPbAQzifT9Dg7X
oUbFbX6X6YkuinaEe7XqH2suHbrrxUKNRxMJoZi7zgFw5Nu+2H5+18qBhbr0gvWggmTAkUnuvFPJ
V67kcef3quuNt2JwFwDGQgvVFTttneTRZSihHSGdS5awDgPU0+tyowUV5IJxh9G0rfjxqiwQ1suN
K0kAuixwSimwhXpri00FeV1C/FyqnZ4G0ORXbgKB7vPHQKvkwLezWPlqJ3XQjTjVp7XuTn6/agsV
1oHm9OUrMpROTn0JPX/aw8jfieYq1Up7Qg8yHrZdYtoahBRI0nZdnSO8BSQtc021XQt6sonZ2Ct9
JYsTYB4flJrqYmDhIlh+qmeneCw6eU7AjnE0lO4G9VWBQBHFj5i63ahSt9bk9CKPv4vNvdHKq3rI
7QBJTl3Q19jArLIOBpn6UoSnQSCAaEFxML8MgockWptqeSZ1kzsM4MO0bQaGvJuuwMhD/4H7A/Oj
0iTbNO+UInWr4Rm7TKcTvyUZfuAiTLMKXiTyh8IIfcSoHdMUbD+9m7RLlJodLzZOtDjCTM1D8WQ1
iXfeaDrQy1aoRJ7r5r2pnMY5lk6j5VqjhazpieCZGMyKl2akO4MurCpZsvP0h6gj8xA9KU18WSut
o5T1kZh76I0uYu4UYDpezsdSsz6Nqt0QbYThCNJxjq+/CDRLECjgWqiKKYGmi1WAVq+l3zhZIyHO
HK07vvdRL3c4WxyJDAfC8RIM6ilxPvbeOOxj71Krb6v4TNVru+mOPMyh4RfR2JQQjOxyVjA+IXYl
hKtifEJ+1tHR+/h8dR2Iy0tgaN12InwJQpuY7dUstS1z69U7wGf4I3x+hQPhDY77h+ApY+iCdhLh
jURXadfo8X9t3EVQlpIwUeKCcWNtPQTrtDkSbw7d7yIc9wrMDljvFDZilBMdXzuSQh96l4u0KSsK
yIhYpewpR7lGlQE+TZ1avWypQhx5mYe+/UWgrIS2U825WdWX90n5pArnFbr5ioiHLAUEcZzhmsfC
8qFpWizhHK6ikEUc8Icmc+TWxFnUu/rSm12iANuxzDM1qMf/y9l57UaOJe32iQjQm1uaZPpMeXND
qFQSvfd8+rOyfxygO6dUAnQxPVOD6hTF3Dt27IgvvrUzZyeMd8l3vZov1vq1cE/Cr3KOLj0VEA4H
HJc3oEidupd4O9lWFFT374+vXL7RP4Sgaxkf8/Md+Ciim6HsCwGVv7K3jNpZxPNSds6clX5l/erm
s4AS2cQ1TZ1ssT1pA7ykegHdWtjdvAoayRYZ9xyF2G8g/U7Vcl/VD4Xa+QuEP7P4SPODYEK5jZtV
3TCKaq7+/vxf1ciuNYITI5GK2bCziu4Zq0u7BvSW9NxQLhTi6FeSpxwSsl1Soq2rmyo4ZfqNYf5q
KkyXi5pJRTSbS+rKab1bqEoIFmTMZNWFWJtEN1L6mM8utobfvO0vjhLlKrxMTMA1Vke7RmXurnMH
X0l+VsJSLiv/Xzf0RQ3wqNQuUgAF1o+D/8Pf36902Y5/Wh9XEQblk5kZIwWhqrovzb35u9w3l5Xg
xMuqktZhugnKb3LAr97OVdCJNVw4J42lGGTboccYMvL1+lv5zFcb6ireDJKAja3JL4K9ma03b9Bf
4/kzU/ZVdp+VG6vfBAq+s6EDvr0N78pq3GbtnZCu8Fqy68hwBh1HLUwbLPVAZW9tZvWd2PfrCDum
0Ygcs6rswLxloPExalYZI4R6q+MFLTkyYz+C5eVV6nNWjWjAe09m7cnMmqryNkoeY+OmCP3O8IXq
O3H8FyFPuQp5nQp1YBZEFoSY2rCbu+FnAe9aihhkTdyMAu8Re5F4PjfD/d9X2hcPfK1ENCPMt/pL
mhU2v/qpd5Om/+ak+eqTrxKTACakGNWXEGe+F+VZGF/+/sRYSP55c8iX4/Pfu64DULPgHbBraJbI
QCawOkjH11w6NQV1sjl8DekIZNXrDZSYHtqDus2qRyl8VeqZiYTEqSl24L7rqzKotPkT4wtbTJ6z
sXaYGkCm9oJliZtlXlv7SYhLmXAZ7Ydk2WneYKi2HgI1hHaOAdVHIOyzZhclezG/laqDlu+q4iAu
h0zbdfNH1wDVXUnCi57e4c4JRyFeZd19K6I+F4X5YErhrdHg0YALwVOqptzvto3+Mo+nME3wEnvt
mn2ju+HwVGR1DCHb8paq9fLl0+hu1a4Bs3pY9NHGFgPPQRTvGiaohquolg1P9BB1GC5098Z8H1dn
ebyvx1uM3t0+PIvF3VLs62AjCse0WIf5vqpPc32XqDtd2YLqdeEluka0S3DVtcZTKodUjx9SdVcp
v1s1s3VpC5zcj/FZN9vfTOB6omqczLp9mhl6ivSnaBycVrjh0dX+99+/+a++96s4Drt+rEuRPcBg
SdIdY+FnUfyfdfav9QTrAiL2xOeOMsMoBzyX//68/2yiP0Txa01ozTAItugTHywGK9qiOO1YbhTc
4LluR9pDJrnYpCRPLwFY8r1gvAjaO7AWGySXZT7p8Yc25bdVk91owhqXtnVk3EkJxtPcTsuQAbuf
CaOkf+b5/vX7B2I3VrGECiOowEgbOzH8ZqteKk5/+v2vgn+9xEqSMBmzg1tKr92Nan+YHpRpO8Di
IkP5+2v+allcxVz8DtO+aTtCY03/3CX0/+hzr3Wlpl4UqlFdlALpPjHcbHD//rlf1Z2vNaXw2Ir/
E9gMTKc2CRgY4y0aVlhAw0FPASzfTuG7YrzX87aK6dq0vTuW27yYV02zNibmZdveMfAqjIcA26Ff
zXykpJFh19jVIlNNrlochfaI1UUjYZeDx0iQebH8KVvJusg/BLPa9EVxrJoAk5MtlAInMJdVCPFx
qR7a5pQFXtcfjPCkKUeANxZ2D3//zb/4pqSrI8HSBSxrAtKlur5Npb1BAeNnH3x1IiRgZlM1ZAVL
sqe/9/E3ae5Xz3sVcCAxwYK5pHei0NiR/hxQufrZA19+4r+23GxmldALAc2SdyGEtWg034hev8jm
/qnI/+uDi34KxbGdUXzgEFOQhET6/QCz/O+P/c839Ycdfe2TC+xQESPcRHapgMVUZOwgAl+sw2Sq
Ut0qVD5MGphBMbWOhktEnmYk3GKOJ2ly7CqZo1l4NYoY8zbxZ7H7nwT6X78vtHArZ8hh3uV691t5
ijDE//uv+tV3fxVVwjFIVcxcFpTrwKJd+bvLyBefey2bDU05rpSGz+25kEVu9PGjxxWviv74vC9z
kqKPkfWnRtz+UJSMdfd/Fypep3otlDwuPnaTueq/7X1c3uMfVpJ4tWUHMenxrOGBuwBZhbHYlv5g
5opdFfvUGOxw+Cxmrsadm9QXC/sbCplOojI5Ot0W5nuUwAkfZ+Z95ROYF3vJnqt5uANh5XRZ4HLK
BDkTfRLcKMkWu3LdInobnhf5uJTnsPazbN1LcGuoN8EBbp+VUPzmOvXV93sVMxJIL0qNHddOfVVw
eBl/Fooulhb/DhjtPCXQB3ldQnoKB19sv9k/X9zPrkW60QCDrZMU+vjqadRmaAwlFb4IDo1qRqSX
v3+2POX/Pn44KjNeqhFhCRLNYHSr1rj/2Sdf5Rhlu2hiZVz207TuW0BzP4vQ16pdoQT9XJp8riTu
++fxu3mHP79v8Vq0OylKHy7GgLq9udeZ7S1KeqQP4BHK9u4nLwRLnf++aqWUK10Me6rbXX7oW263
/Tfp3J/PFnzF//vJGh7+libz7LryUheLLSv7xrS+OVr+vG9E6yoeKFqhmu3lwxfN6+dVK37zuV89
9NV+lCs17GpAKjstedGtz4x2SgMB4mfv+mpXxkGpTaPMIqmZxg4cPLB+9rnKf9+0IZI3GyWqh26l
Tuui8n/2sVe7EKhuJurQW3dG8BZKezX8plfz1Xd3tQcXoWmsWu6JeRmlZOivP3zeqzPYXOAudmJK
0JNcucUE8hsx6RfPey3SnQ0GOxUjoWfiB+fh4Ucv93+1tlojLjofOuwb7zvDj6+e9GrLgfnBolb9
vyelcPn3J73QG/5w9orXYtqghR4FCGbajVrlJKmJwiTXf41S75Rqu83y1imCXadLqyRTnBQTmjin
+1mEdBHPFWZIdquXMJaOSnIjIFYrikNdPObVc6aGa/DfbqwtbhyO74jlPAzMGGnFeiHoccZvFydT
5G2L5YEWP5jxOWHipNlow1GRKaGcSnnw+0pzjOYpG+pNrtBgSV5QiDjY0SkbuMbIX/VMckRGY5wJ
+zwhrDZBmm+GssWeD3eJaa4ObXcc5WJrdn4X3E4TBZVdFK6xevNlnIJtaZKRumqhS+ndxcH2fOG7
xYI36+MaY9kFOM5oq/myscpxY1mFr4YSOGpxVYzWvRXrml1FoY4RfPajwwaL6P/ud6lvpzzBt3yn
rMKH+dffv+avvuXL//+v1BiTQXDIVkz7ZRUe5m9qGpdw/L9pm2heRSYVKnPdD9G8MxbLhTVmLx2d
fMzjl+/myi5L+08/4SpIaV2g1GONhFwJ9FWBXYuoTW5GVhK399n8/LN3cxWxYuRvGDfzwrNNffhZ
N0A0r8JVKgUAOy9aNQbSH2r+E/7sSL8W+QotWBGVeuEuUTsvV25BE35z0FwW2B9e9rW4t+7HZhKZ
lNx1zaafVJo1yIeT76TUX6zAa4UvOiS4Xz3PDe/Jie7gkH6zX7567KtkQTaWOQqnkNE447UWlhsT
VBnmPPk3b+Wr577ajnlQt2MRszrq5dTOx+q7to71xdu+2pHCXE6pENC1DMzAqVDTULx2UtT+OUa2
gii6jRzDybr9+xr/QoUnXkt/w76EutrSf1Uif6kstytfJyoCMMf8MWt9NR8cLO+8qqkpHlE97s9p
4P79Z3/1Bq82saKX49jGxJ70ltLyN+fWP93FP63Wq13bJIhhrIrgU5jhLuq9DgorIM4T7DcnyGK3
npt1oWpeRYyf89ITRYGK2qZS0XcUhT+bJtr4Fz4BBqGfmo+5eFrKLeav9jQ8Qi/chKjnA5ROgTT8
Goe3tL1L27W4bHp8sifDdBrrt2B8Z4F35ZT//+dCoLqwTP4VoGFDzoWiNctOkbiTblWUrWWVeyNW
TWJf7NC7qOlmTk+orPNWclrpJpa/WRtfBNlr3TIUMEYzccXe5RH88Rj/000rP2XWbjR/1v/5H2LN
rJk6fsUl4ovH5Tb90TVYvNYuNw1Yvwxy/S5L+S4Nb5h/uOf1q5BShktsBCOPa6Yu+NZK/SaWfBGq
rgXMtUiiORkU5OJu38rPOgyDTvyZLhAn1v+uICvs46oAAL+rtN+9fDfn93/fvl899NUp31apmHTZ
woAjJG1T8tT+uSGv+/uHfxEbrsXBoFngBMgEbyjOY+LG6jepyVcPfR0d8rmpBok3HQ0+xTA7z1eX
QsbfH1r6IvHRrzYrfv1Nh4chVz2ovosCTaiwuOw8NhE5UDHAfJjsVgrdHGfm3vwU9OeK0ZO0DXx1
GG5w3f3mQb54e9eiYczwpS7RuWuJ5rNQPuY/LBtcq4ZjMZasEMHhTq4eW/Ok9N9827L8T7vrD2H7
WjCsjqjGsrJga2lAS3tHLn/p4z4Un832fURdmCvrcDilleUUxtsQQeVNtqig8ARtnD7FhR7z53Bv
VhNeZU+j8WTq21F65iSwxVzwTal0W4FZRuzWLPEstXtD2Sj8K/25CFDUa06vNP6CkbCAdqLEyNxQ
1y1maF20xYZ7m+m3kxpsK6vaSc27YQ0gmIHLKpIdTHitqB+l1m5k415ozGPZoaJUj5TYPVMz/Ums
fDnGBaKM3aGcb5dJdtNq2wXnUSooPWIRXQSuKAQO7FQ4H/ysivlv04a4digtjNrH1qPl7DAq7zbJ
bU5hIl8qHKMLZwjH26gSV5rwWFQflSHR0OZPFiggAwp45snBXRFuiy7YRYHpTcp5WfYIm52idrFr
tQ3hUJbbQQWkOipON3zOwl6OYqeU1moSrho1522ONjhgrw4+xPFtnEwbii14jeSz4hXp4JHCfvQE
8Wjla3FMvKYu16kEBXduJpgEeHvO4mZaWn8WsTQUPsZ8Os9kM3XxWYvbtGvXivk6XpS3cUkJd6XR
S0vkp7zaWeNHLG7a+FEuE0fMKwqNkTsLx8kc/DbRHtvgNkXD3zT5rZYz/MvBaNHKDscVfgjQK4DQ
9p9jWblFVzGzKPuidsaO3Y6VY50ttsBxD+hhJYXWKgtFVzMaByC1LQSN01kdz/2eJge1knzZVEBF
G440Va4ZL65q3FE1o2Jkt5iTB3Pn9HHmWPTpZHnXYB0+pB9GHR/VBfsspjlH5bjggGi2moPMxVas
t2zy0R+7IEz8Bftzo889ElT0TK3o1paneol6p8nn1roPp/sh2Q/ZeZhXE3/sLv9bE3DdDgDUr+b+
WJYPVXr5Z8E/h3vL7z1MsGmeNpbnpJGbUDrPx47yud/KjS1z1R6G44CYKqKFBzC42dXyM1R3pGHk
OMWnKb+06bvSvpqmPwQvc/Ai9Z+wWsCU+inud7GRO1kmHLLES7JDsLwG8jrRkArnTjicp+xUZUc5
A6c2OwLvVLICxpfRurjBeMjzA0QOfMatWITegPBLOAbIKZKo8sT5RClnFQr1ujZDnNSfh6QgdWNY
isS9ec2TTdE3hyCb8SqcVqJcrDp86ifmXiLBWpvFtM5BemCT0wlHbTiMeud0nTfmTFXnb6Z2X+B0
D4ranZv+fsK9TKYsgVHegSuI10mnPOSB222zCE6ePi0ljtrTagh3fSm7eljbsbZtAIqprFMhtezp
QuqVAiz36c3WK5lYZDDulxh2q8IBH3jlYwK/tbWojqAxWSbHlFs47T6UINz5EWRk/cGKz5p6MsQz
/t7O4KJJpy0mQdKIuzejuZHkaR+q8u2UIURRVFtIHxNKqwtyPfhpBnmCWdwBjl5bjYAtvOLhkVoI
tIjROGX9bV79bqb0rJvaNslKO1ASX1FuAzO3M0BFpYBPCD2SqcWrXRhtOdc4D/GKH+8ta7arVvWM
+kVvUoZbkaBXoduF00NGPaUvgT9Id1jz2po62o310LcI+dh+QMldK5ocwzymvAErf4s1tDe14SSw
KWjzQzfGs5h5ZkXbQ5xxy+ZBlRCXtvF6yjYao+cG0OKsQi2Yuo3yaOl3gfzYx81Rxn0yZOTRQtkh
K9UKdb1Xta8h3Ei1aJ8bcfolIUs1LOEwtZwDBQg/7DMdgPd20PTrRMycUOk2DcWIIWUMQaxeSlTw
2VTbIjoJkLZuZV7sm/Bcb++hmoNSC1bT3LvNErtGoa2SedNm3a7KwDavOoEqMVCG6W4ZmEyFYdfv
svZ5VE99/ajLzPDfCMUTVVSh2mrcJfgbk5XbivBaRHAkMDcMLCojF9fY3E5Q1afKSWLFyP1dWNKW
l8OVPvhR45nlKRmpVT0m8Z3KZomKjm79FvbGjv6YU1iJq6evU1ltidcWY2eCElGkA8Y8SRCUbwdJ
Blsf24PyoBi3S4tiGOTOyPBZ/VQGjHtaKT9pM4YH6MueWqtU1iLPkKf7WHkt4FYDAlQw78+BD2lM
mCHUwoRWGF/b6rcmb5SW+1S1KbWbKnyXlpYdscdHZ53U6y4DEb9NeKQy3KKX2uhDx2VrN4BOCZL7
cfaFoYc+8YiISCol11Jlu6rAJSC/it8n5uys8UZr3bDFbP+5MVeAlYVh22Oe33W3JJucotk8vi+q
BKsv8WRB8LOFVfSiF28tZYpIaqjTGduBKJtUeCokGzlhsPpQFBLGCiX3mmYdlvArylU2H8s+seuC
6BW5rXSWQJYUGMLW7bIKIDNJYejF2pl5wE0WHheK2Fm7HoUPHRtDdDtiye6XqH02DpVCig4aJn0h
M35FMTtVbtmXeLOUrRO03X3POd/e5OlqDk+q4k7pPmLS0oh9EQ4nvw12o2lcEeJdUXoTxfUk7zT1
YelPkvooZWcl6+mQ3dQwyyJmmHsVBMxpMM2VRBsKK4yEE3GMnrrQbYo13SR8HW7j4UHg+GtMzNS7
CgvkpaF+y89g+sMqwlMYMhCQCLumewsHgY2p2uPQbOQ+cBO0ZaUIc5OcbFgbZX8wgW82Xe6oJqnB
Up/kJshY0Ee4beuCxCVPUxeHYSfsNoTno1HteqJTWVVOHIZOZLW+MMLKMUayLZxViwFoEHGlgpUT
rtLhkIytbxUCJnm9bcUrRsnOEclz1FKhpfMbR5/ifEjlXV5+4BYpSOcs2nb9XZCDo69fuiXwQujW
NTF4OlTx4xLjirtcSNZeR+VajV/a/CmRV+mI41y/6hmxMVMiWMgJ3ycrA7uWchQJ4J9NsmZWyYmL
mEVkuC3lgYUIMD1Z1n1mrJfuWGulW8ean/W70sqPUjUe0xCpFt5AkxDva2zFOoZGhJjzRZ9gueQf
DC/7U9mC16mBowUumBU/Gqr3bqrXU+8Z/NKB1ThlUMNAHTHHvSE/JBSYKwQ3evYm5yVgqtidO8Ft
y3YlyfcIgOwiTIH37gftlyxt8uDyXpVzG8j2wB4CrLLreAU6l/dY8PVkwFLaL8RqVaTvC+dbTgKz
cF1WTMp7LGKFJLtWotWYaq48/xI44HQMgfvmOIdvJfm0iEmFEa0X3nJRQ8/VllOvweZR1csGsKJ+
HbbWoWPWSdF+G027Sg3TCwUGw4Ji080ijFJ47KybpCrXmfQ6FZWrZx2JgCMdJAAggSZDnYpXUqx7
Q7tuGpg+GfOEwsUOY5v2h1Tv7xL9U1fPgX6b5mdy0K5t/aYcvSXdWSEKE6l2ymSNT4yj95APlp74
jtY3P2SS5gKvs3NdO6hl6rY16WEpr/Nqttsl98uMg63O/LZmIkyT2BqlIxOeO5W31stMVqkQc3+P
FnZ/M72HwaieFOOoTA/V/EzOsB7E8RUeBD9e2YVS6qD6JbiNSLjeZ5CooeYlXAUX/ThBcJJg5kw9
i5HMvKqHcwwgp5VvirF1Ta1iY3SOQEIF0YRJg5E7weRLxhMMsNXSF/uh0ADrTDg81TcNhpVRI51V
jSNnBARVpztZKbgOGF6Y7OLaDSjzWZnltIPp1Dk+YbrKjbS0LYB7amMCLzFg6ACAIVu8kKRyXkrT
ulq6WowJY+nqPPenuipWVdoeYqNwcjNaMwvhCBhgmHyogUQjqfCK1hf6fCagnnQ/4Pmt8JpBk+2t
AgmZqr1kBFRYRrZEUrTInx2zfnpg2FaZb9pxo02ZU6PPniySfLxoZC3zlHy6TZfRhwtom+WAD0tv
DyTzUxqdTWk6LB3+G4omgo78rRvlSY53TfnWKoGnmzKH1+jqc7s2WkZNomNboiA3d/D1gO71HmZ6
lI0YdSt93I3t4HMIYjfoHnvdWot1scLBfKdYW36PTHqKtMiP5pU1eYoyeQHOQ4Piz7n5kQy45ViF
lxqTG4VudRma3vdjtyrnVWecwILaJoN9xci0Rd8f68rw9PFWlme/o7xaiqaNGd9qiuWbpsr3NXw5
ZF+xYHJ3rFxZj+iPPXTcEkP9MYQZWDPhQeaYhIFnhiW8JoOJ1XEzmPWngT24PXaENqNvD1V1h4GL
rcs3fRn/ytXoPBNpGIQsaj9eYgcFQ55jjTztC2kgucMRXCJqx+1UbHK8ZTqlPFrmTkOFj8eOPeoF
ivgSgbK5DqrbtjmMwI5a8zm2fuHNV9kVXp4p6DIj5hIUd8yhEMWxBVZ66TialFCXJnSkelpJIhTL
RjmM2AwYkuKyt/xqeSgYmAw5eLXxDidFrzJxKw/K+1Gb7kUsvPssdSg6Mdvot5KfqfzARbDTad4D
W/OG0ViBi0Ar4PRj4NVRb+vJvRRmrgGdaZ65T3CXHBNAOmzBKSi8fnk0WlKCXHVyXV9bicSBbgl+
gQ4yJ1SmHfb7zXS2FE5XSYLBpAWPS5M6uRYdF9VyZXEDrOds1Z9mrQL8LO1WmdyFa9qC3Hy64KK5
LMxme1Tn+0U5FWOwWzrZkyv2o7azgpuFe3kUdX5gcREOa1fuVAfUjF9EBgSKYV+V6qeKMT1G/XV5
7pSVURxDaYsttG1JL3L8OEQ3gxXZVrcnbiFob+JDnVDZqHvE0Csdd31dnO+FKIHCLTtpmZ0ps5E/
VDadXl+frRugkutgtjZdGh7gVa60UP6dkqHqQ7Qfjcd5qKmWkTFYOVWY5QL+Xll57BRMxxbpBV0t
+IoVbaH0EVxg4GEJR14GpYG8TlEw4clDu+IuQZ93pQfCLtCPCjeN1qCfPN73xgKihpu/sSh+qBwG
nRnci519OdmZ3niyVdqaWTkp0U5WpVMsRIeRrvEouirzjAKZTh4yaCe7ggxrYNZfJ/PTyqJd3aa2
FP/qiviBhueJwgj+DdK2iDjhst44mmpz33aBj+KO28LZLMtTFd0k0+3lYurkJMNxp0AuPWQFPWZD
Pujj7JhqR3q2cC/ahXpzrAKOgeUNZ0THKBRbLgRvMV8TyvUju4jSEZLcLKJLPix2RpO4eC0zJtcv
xZzotmveEio2kH3JzDK3Dj8BYFDaCp2WvdbiVT8rbxPaSJmqs269B0Z0B0McQJiv9eZa77mq1Mo+
ShW30mHaXKaAAInlmp9bXsOTGeNnaQDvbo21Vh0p5jsSXz1u4n5orqPCgNU1OJYQr3Sqb+qgcsFn
T0AG6EzGtKdL4NkoYbvGsEjrngK9Ich+LgTOjoGaJAiPuTCsQ5LWTOE+IaWIkBNHjrPPqWod1Onw
B24ulRGJc2xUu7tEXpv1kX42k0S4mxUfcf1mtcEuFjtfqjl3pPlcR7lnZJ/AT7VcW8nBBga9P0WW
Ey2NL7JqQW056qStNbIH7saSsnjRvBDzRGVTG6DD4OMmebjOs+FcWK+FRLGEgpSmKXYPzzwJxePC
o3UMD7XQGGLjOV+2ovE0oNIJhY9yPlPWmM07zU29Mf7dyObeojCUGse5tVYpOVUxpgx6v8raWx5s
R5pYzXrsCr9VVy2TXkJ6SMnkhvY5KTYlRQy19zTxEMSd3aGMHaNf8LxYYbpdsZmaGG7n8jmRsCzc
Lif8uJV2n0qjV9N7SfBV0pjZo8SGcns85aPw1OBt2afFMSFO1xn8hDzbRDVDLdZiSwmKtOqmGCY3
jRXYvM8j3OCcmzby7304mHsjUtY5KVyuh7Y1veZdvxODUxXHDOOfytB0hbp3O+tNbVWMs+JDQldQ
5HlDUeftD5tOTU+CVpMZf+bm4HTB4A012V/ZuukwuEMYg/YB25o8BFArLdM3aR/rgH1iI9vlzWNV
BI61kFuV2q43maoRKeZ2l3ukdqijeWu1DqMBTmMgT9dzR8hQl7S5MyNVt1J1X00EcaB8etR6ZTlR
apKYfxidnKxgqlWKdmhRYa7UAwuwlhh9YQ6MzKkpP9q+eDTCizt9cgpnwxM1ooZuuVoduHk18ld7
N0pqJ5LH/WiyUPJ0H87HSc5uk3o6N8AITY0glggrVYr9oQyoAzDeX4zrlFDVGK8GQNQaCYzKcpFF
0hAh5tOIG/pTx3ChJEg3tWo9ahi7UJ14YNTcwe79UC/WQ1qMG7WVDp06HOZg8lvUtCLFbRkYaIbz
PjXIy19PVIFsvPAMmG/ZIGw4DmVYutwxScfC4dDNv6ZbwPS7rute5BE1iswttA/GVSgHVHVLjaF2
4S7qKbE1SNIkiiNaJJ/FxiT7bRYOeGwZjCFej3PzLlqVn8uLW4vMnebqNpcErwN36o/56xKoO412
x6xBL0k9OU5DhqCY/xdDdy5fphZddD0f5UByi2Ff4tMxvSjGZKfBvRY+h5CL+yrdYW/3Ei1Ebmv0
m2V2tIQNoj+ZA8Qb6bMenmoQHWpkeIsARwfSa5RWXi6Pp7bJJtvQo1suJXQn3KHgom49R525HaPi
bRpR7+rlYa61DURYTCVEAUC40dHtpcXLRWgkEKUJUviR9TV7oyo4Rr0XpHGvNLzj+S6c96ZwmhK+
snUb5ZEjhg+J4ZU6ab7VQSowsauQS91VtQaeyyI6dXOjYePWC0lIEqU5S3C8rePls1L9qqmgqQhU
31ruGVbTrUbu/ZH1IDa3RlLeCHXtWam8LdqZEna9anH2CRUEUdOdRbra1ta2qWTuZqwwc7DwDKog
Y76O7V1O4SKw5K3YGVQ269LuGiiGzVK6gnpM0k1oqvgTqSwAAMyyfKMuR2iZK3Mc3RJOg6dkdYai
+lYLmWQZijfzMp6b9uAUZfrL/eryZ3gxK4U2cM1/d/QJLn++DDwH5eItJIOjZNoVk2rgOy/3HgyT
+OC8l0gRM2wl1YskeyPi2KLU+46EoV2iG0MGLq5F1FK1zykoMRjCjabNTUfvGGvRz8zkuimdnXQ3
5hRhGlLpSWnu2tLwp7GxRwQdwSSuwp76k3UKY8UVabr1Yu1AQbyD5vJWWYwgNIXT568BagYwps29
EbwvPcekYKw6rfJrlXIwdh9D9duo7mtjm1sDZ27rNeNhiopV2wO17E+6KawM/nq1fHA79gat2vZt
77eW6uL3yhiFBfY53HU9KKlDDX8znF+LeRNpu1zO4dvuLf2xFluvGiU7XERXoGqQiJ4pMnAsyc6F
N11Eby1rv6LEK9G+lqFoSyUF45lxComusxT5sdA8x4P8WI1axnYcfUpft7m5Fap1aoTe2G1mbXkT
STubqcNrihnIcBOM66Cu1z3ozKmA2hlTper7VSBpK5GNMPOy++j3lBZvcZuzwzJX0EeO2t/mPDnl
ZD7GCk6TlpHemYnkSCl6euiu9pLIBzxhVmEqkVtvh3HHsbFhgftdI24aiTiQDp86Uapsq/Ui3YfQ
S3Sev+btz3FPiTEw3NlU37puQCwX31ihDpGcM1oDxE6K0m2WpVgXg5m7hqi603IDK0hyLMp90zR7
hRLvMW65ARuzH9t0b+oLiGR5EwjiWixMbnXqPoqLG4lGcte18ItlZ8jVVQ0tFv4vzM0cd95DqDyk
81OZvFvJezK+Abd3JexN0n2nvJUjpfbuFGrHUb8ZuLPBKpZDKpEUTAQh89LlPWmfrPkp7T8nJq6K
GU7pmho+SkHRXFFBVSLN01MmFQ4XZUgjhUxhnukpSk3BJ5xD+cakKmOJG/DB03jz/zg7s664mS1N
/5Va33XrlKTQ2KvOuUjlnJDM2PhGCzDWPM/69f2I+roLy0D24dIGFFIotGPH3u8QledeftTicwUL
YuVcHp57dZL0vmEZLts8WjeSdIUuaEpoGuXQiV3Y9VE3fPfhdlbmsdUv4mkHvC386HowOJAWySou
WofJ+Jllz6W+zgUIx4odt1/1rr3qA4dIZCHi4t8Y5Ls6RfjUR+bTWxYid0ZQX2gE7k2NAxh0WbEX
8XE6Xg72ZSRdlA3Vo/RccsX1KMoznS3N0+gGblEmp/u2qXSYw2T/46Xe7dzkFzqlIJnOGvlZkbyt
EHxQ3XkYrirpvg/uMEJXlT2lghThqKibpGqqg6pvcmEvk2zA6H4TW9P7PjSmOErBsaovdA1iOA1f
+mke1ctDF+3TxhIPIZbuEIwOcfZD7e0z0VxrVY8ccyojSGM/NliZ65gNLu32UZfva19Zc9Ja45CL
6SGOV/UqrZ+I+VejZ281SZxPCjlxc2X535IGbHtzJwX3Cf2i+sbKl2Fu7TV/b5GabzXzp9Td6A9p
uJPKalUN2qaSj0pygR4FbQ2n2lgtiFMPc2U0eypxOySKExOPO7dg3R5F3F4F0dGs/BUa6ZtYdR8M
/8onIsg6Gj/kiDQMOPhZwSI1N+WO40xiaE5j3TRSvJME5x+ZgXLMmW5BaqzkhqqkdJN7PxMvebaL
bDW29pksvIOhjmdqTve5qoRTmMB70WCNycPtwFrphO8Ak2P6j5ihBFQBbiKOpFjSrrsaF53aalal
DyTQF0u1vcMaEKngirbzQa6f1bJbA0lcqJQ+YgoZeiIva0W66fOfMLCKilpGzk/S8K7pshuruVFk
afU5EuMjAMQMqKP5XlU2HUCFuFpKKS38E/JjH113gpU8P14HqVf98y/lf4V9krH/cV2rWhf2eW5+
DRw/VwaTg0DO9IHrhjQym638VcDGDKOT4mKm5hbgyqFET5pXdAJb+QHHT9bV3yfCSwrR14nEpiSM
XRj8aKV2pRgKeywdWVXb9FHheLG6TuwXy+1vYr9a5NRfPbtcerDe0ycjik7cy0fvZAbpgeivx+H0
jIVOa2oZffFVz7A8bdQZVpTxSuTkONDKogH+pbU5V5ayRsNugySBNKQsm3AVnMLSfQA+mmtIBaK0
IleF4sxmk+rJRlhHju0LNx7Xn9/4BxrVsjYBBd+s/kD2aqkNpA4hU8p1hdOM9cbLybFpjrfKzgzl
RS9hQyjEjhPjIdD1laZ+c4eYNPQitemttMRhKiOKmx3lsr2okxNkjQ9vbfbBx200yr4H4imh6o1j
LHT1LfIDXp6fRc1PetC7otmm9R2AH804z1FRNxCykAoTJYdoEXOG4CSEMeCZm9yq+tcYvPJcs4rX
kVFMsFGqTZbUnDFL/fxNfLDkten/37yIwkqaqpIBkde0Zgf1pfmaNLuszeJFl5WZWY5cWNtI9QIb
n6/d7yxamF2kaJJtoNqoOrLgGLr82nVnn75ZalHRBSW3O6hLD2CvThnka5eeff6Y4qnp2EBGTOuD
HK+D/muRfi5KhTk9IMl2GA7K8/gt+/n5zYoPoLp/SFIFqmTqg0k41gBoAfNo9UmQlvJJPwY0ruOL
IBGkgO6VLU09a7RBSvqLXXyWaw+0ICTpTAv3AdlEHuKMpWp401rw6/CzGn+mLcqyXX+cuvOBbG9a
5bvsPrbFta3KG0O69b0WTNReGQ0UiPmYEuX688ea2IjvYAJfn/bNMjfV0FdUKv6HuLsZkCvpyhY7
hqp7EHnxGOQ8ou/2X1uir3DyN2MNkZ4YccFSMsOLsVyb1v3nz/DBpzrXlRKp1qSKFhDtvbMsnM4K
n1/3g2g/V5UytCZHbpO5aaWMQIwRo+RSWLIwAT+lEftKwXhv/mfRoA1lIRc630Co+s6YXqXZmazd
Zu2POrapMro0kHetOKuyMzP+kVYXbOtZ+q2QJLBu0YIqJqXr2MmK56T9YUs3rvktUB9wWDcGCraY
amCGXk1dSwmlHY/SThavs+JF0CfFDNtQc7bzuyC614MlNIGFRcsmtDcKCmJm4Tu1ea42G7O7lKkj
yk9BeKUrz/b4QPXZaf0Lpb8cjcmO7TIp7aNUHvrwGGTADrKCJuOPnPqOUZSXXioObgeCx7tGLMoq
R2x2s5tek5d5ct+6+wLqg733mhPE74/oFq9ab2+WmQEvrA4bZIkmeQ4OgwCfaNUgrzn0FPoN8I+2
o3sKphvZMuckrFF8tz3/SxqK8tzps+rtTOoAmh/64txzt90plsJHi3wWLNXM03wJ/MCh+WXd5if2
9I+C2lzOagikzGoLmDBp+03HYRQ0KOUxB+k4zYP8W1GOa8p17ylLZTAWsjxiMk1HwjOXebXzox2n
/a7e6PFA0ZDJpqth6uq5l43f5aC6sLUUtIFxZaX+EnnMjUJxuQ+MnTduE084fhKcDdSTI3GWYM8S
iFPk7g/mai6mVWtxl46RQk6wR4Sg+5oQjfwqwvdmYbUV3ezS57LBkW5ccEo05QO8/FxGa/IbiJKE
FePqtOV+wknaGuUX98K5f2dQdU1ZIKB4CEZkGFZJeCJR/eimp6l/MxeKlEC6zrmu7yWO3VLpAEzS
fc0+UX5FsL+5uoxjRyI36JYrz3RHv3bamMsrVZKaVnEPDcv87t4aT5/vER8ttVl6FBleJbXAdCZ5
kipcVl88camzz93oqsztphkYv4/HU2IfH2xocyWlpLFsW3MTcjm72JQ2kHQwSKYMTMKql1+aj7mm
khYSULpY9IfsR7NMX7520dmhKESQWQ4sFlv5vTBXVHG+dtlpmt6ssqQMTFvOyBNBMdLmsk/IM3w0
y7MChqp7pdSpKkc40WxNAMCJlztmJTYiPiVv+NEQs68vUhGItUDiIi1PU+KlNa5CvOrt6IR40Qep
7ly8qJFDX0hKTfwcurPeaxd23B0sypmDeglP7mtp+lzDKIy1zugj5J/VBJj51q699dfe6+ybVAut
bYZKgVZ/791KX1zY8w9Sy2jYyrQIdMXdUdSH1v753X4QSedCRIbroR87nVaCaBsBciK/yvx09fnF
PwhPczki1cZVOIFIPFVru3Y3iK/NxlyOKB9Cnco4U1xV62HCi584Inyw8uZqRKgYFCoSYgOucICC
a7TrIzBzV8UQrlxtPDHIB1/P3NBTNSLLq0MGoSw64TroL2igvkT1tY1mrhEkdCxDvApZB6OogoWh
KcsMuOHXXujsvODplhI1Fi9UdxGEQ/zhRNb80UJRf4+FFmqtyTBwz6q+7J6lcPP57b6aPb1zvpFn
36JWd7od2V1/kKGFDcgChmDSeu8sRGJY6n+OXgviEWpRBVdjKJZSL8Pi2hlgLmV1YdDOijPQXBeG
agEAhuZR+JswFzQ9k0033mnpMHX6D76lOoAlJ4FQkft3dqKtrMHYZCNVWbFRjHZJwczRUNFw06eJ
HSFFMlCFHyOHLAwdzgw0+/oxPmhyDVTzpgLaHRj0z5FETsxHWvQrhVOWR6nPoOXix+lmjPudWper
Gok/K11Ko3EWe8PODvlx86LTTK3vRsVb+5CT2uSyQtLf1a4tFWRCokL1vkPDDnTBiSxEN6f5fG+e
Z+EJFr6ikJt2yM/X0Njv3f5OB28kAaDMrJtsYH7cH10obVRb7Aa7XtdRuR8qgx7G3qwH+vLdNjHP
Uxf5ffCpGvL7vU2rPF+01s+pKhFl+9KETKRmm0mFpBerCBiAJ++BCm48DcIOPx3GiyL6GaqPUB9g
ONymNA5TbTvSe+6bda+BYxk9FA6XXZEsA3DeQfecQf1CxcjRqmoRAxY2+x4e0FZTwnVEd2MElBTT
qNd/YhxtdAfRPLSxvUmsbqP7FElAaA9PmfoUYlbSd7sQXIZyUcdryQZ3Q8+2UJwy3/XqL8r0Tmc0
d1GVXuRSfRgimkotnUr4/5XInBJImQvGJBLIwHb3QwVSur0cgMx7CTMRHk16crlmgpFCCC1A1Fhq
riu/AAOmbWNfc/pBus5qMJ+PijIsGg6buZ+tozG677EAj4P7bOxXWXkQxjqT6dUj6dgo5dLkh11y
P+KG3OndlYQ4Q6Hxx2rQgpCV5KUAMN4M6oLPIDeOSGEt+nxr5PWirK7w0HDSoFkJ7TkuzvRBX4ZG
6ohO+ZZWBUxFMOncVRuIJwMvAtymtoGNdUDXNmt5xNwaTkriV9d9kU/oL6FX10NbLy2YFI0qLcFt
bPrgEty0maSrGJV9U1KcLmh3LSh8z4wdnCXHHOcJf9xJEKy0Ix57yxg4uq1HeGVYjsIt6AxdgGRp
PaBYU4NxpWruUnPLneJW67YzEDu19wpsT9vt4VQlK9+stw29tjrwVzFghajsN4Xxq27ddRDY27Sg
4+WL59QDOg1By6NBayXyygjUZRrfDKWYVGIcQ0Ldt4yPsfozMC8HqAwUSR3KIUBTbSz0Escym13t
684wUQ9HFzDR99jOr6wRWSY6KPpCgo8gSed2WJ/nNH6LfpVo38WQLH0xsXPTZstB6JJ62YU1dmeK
fa34L70HYVMBkpCDbNczp9du5a7b29GGihJ9UXejg7dg6EXvrenSmbbh2GDQgQXZFQLZ550iAxdL
AWEWqy4ebxsLQlABbFTWFilvTEu/lf03mZUINKqnSeC2rpO4GVCpZFF5klMOcKBxfhltcyG6b0gf
V4HvRD0UkwRk6pisO7GXgTkYtQ+cja5lDto3hgTwmEUCWuGuCMXCNwVWiSj9JTAby7Ng6NcIQaE+
uAqjmyixAA68tMJaYFKjVHspRfeBOlHf8sJbwxFIBgn5WkfQAOIOGvgqClqV/qPKkrVPN8MKb5Ph
upIBmHu2w8sAY3VQIQ3bKXh7m3VMMbKOvklJiTiRgIuhbuPOuvJ0+6Y1D8C3EmDPebDvkOXP+7VR
GucNAdqsvksxnMAIumhQLeUcveaQ1ArRLdomoGdjP1rF9fde5/tsgOmg596KF0QbHVWGgDVoy1x/
LEC31v193acbOTDpvV5FFsqZ1hZwkFJHTuNjHzmRH9ton40XCluYEnyrGlDx4aNtaNs8N4Abllvb
lKnOtYsMKmcM8FOS+egg/FwYyVUWsYx7fWGB65ft7WCfuyaObZWJaHTmtPWdpYDeBGO/zCL/RQ7j
veffJPTX+ZamDbHTAUCZ37QuJUSmq7H2vrl0u2pgwYmdnBveD8sDCs+Cq8HPdVjELAZAQzmfqGzd
hyA9Ulx0smi8NAr5LgETPyQwjPuUuBzaPxKJiOj3UbmJe2Np1L1T6tSe9TJ7KFtj18pngFJ92OrI
p8AeRoTUSNciONTtk1KeB/G5Kj9YXb8OM3blnqZkNanmdgdVY9v/OdTFrsrFJgqvwRquBjc95wTg
aLw3tPbL6EbPkWWGBljb4GtrmkduslVM+7xUz9vyqaAj73VOjQODUSNl6OWrwdrpZb8ozLva+kFt
aRkG7bIw7vXklzBu2vAB67ClBpXEI+lo0icTHsOI+Y5amVdleJlXiNF7N2F5nwRrvqhN53I1PQ7O
vWi47LAFC6R91Jlg6YjAYHCRV3XouEDEA9UUhRWcYGtfpbLTJYAHkipcNeG1m9WHNoWnARbHAOZd
gN00yEw4TBm2/eAO13KUgsMFwOL5t954w20sZUBHstU+idY9K+UrSbvrgk1NTRgqVR90u1jamy41
Yfs8ooWUA2KflIiSwXxuMnac9iWDmxcM8Tpp+rPahOpm8/0W311b2fU+XdYKZKfEYo1lGb6Mu9Bp
0k2utlLQkwp3JGrXenNSRE+fktN5csJTzcUWs9pvotxvqYm2IPtiKOIoKBVXvtpsK6lYBoQtOLnb
TmyKfDyzlIfS+gladKHGxtLM2oU/wlKEspSDh+hDHe7yBYYyixECQTdCtZRWhdYcAOAF/VWYx6sc
fXYjumxS6J2heqgm1F1OKkdTrNagkJu5E6e3kXJVoxIw1t3SysRKdoclp7qfCXRNOxrXgYd+BOX1
4Qp38XUG5THYdTCqgvpSB+8jBrwQ5LsWHUMT2kXonsf+M6BTPW/3nXEdEtHDLl15nLqsxjwPI7Bb
1L1dchCoXlTkswhPwQ6ScbVHrkpZJEUA+Xpdwk/v6OOWwGf4cMbyx1gcEJ4iZ4DYa2bfZAmdaIpu
k2ZrI53phXdd84kPYOb7am0X57Z+LMtlHVyp2biVw92QNU4F78n1wN9K2VaongOMix107+YbN96p
XeUYhr8c+fB1E+QjtARLA8as5CuNTY7wJRfNQq0z4h3gSCg34lFrrrvk2oepRb0ym4q6wVUOpAx5
Cbu010FEqmZtJANGl5DPgvg4Sj8IrmAXu6Ugx8jb6yGko+itZfd8ZJspixtrtJaeupH6RXdtVudF
Py7cqSshH7zxSk1vTeVSj8oVzsALjXZy0Jw35vcKBmO86wkABomlrtiLVwQ5zPuI9z4GPyz14EYQ
5Ksbt7uX5Svfe2rLQxB+c2EhB6yFhPUn9GPuPdklrCMuHN5mZTDZQ7MrE5osSO40fzAjcD3r0oev
0psgfHENWzVQ9spEvu3jq4wOtIlMP5DUlZWoO1tV1pbhXuNgvYrsA74nVlSu8xyguqqe1Zm/Szkn
uICps9gAY8TrsQcK68V9Vv1I3JsquFMSew+dBvU8cev2zXdJzg+xjjCH+Twa/VWLUSY2BXiiLVNc
wioqNU12q9V4e8hA/v1s74KTFAETAK84kLwboFBOBaGylQmXw1WWuFim9IvWPQ5YXeZgwopHV7lu
1WxRQlmwTZj+2p2OmmsSwCuVozMtv2vjTdN/D6NhmTV7NPMmV00SPPBKGiFEEecpn6LIr7DoXfCR
wRaH8YvPAR/7oxJeN2zEMm/fvoMJhc1M3T2W7kHQP1UvKSyQGK9UILf1eK5rZ0HbbyzLXiKXUcuH
gUibaD9COAG9fa9ZLwr+d0aQrbw2uzY17y6F1hygyYFgSI1m+rJxAZH7xOqIk5qHEPaG/1Ri5A8G
f5Moz249rKyeDRP8tFNqW83fDF0B5/ug0O6LDU6J1bcozKAORyDMGujfCBa01Z0lVQc5wyOo8GtO
l4a7HUlEs6b67qMmbdgNbCV/o9lQ/umnGLD12hpEZFKvPPD5lVbcGo29Q4D+2MF/Nwfwn/EyMdDw
U6CoKbbT4agUTofWjqQBnnxjXOrQ5H33OPFNOrYoa133Nl2s2ik9eL1Q8JPRX0P9KciWuyntwYPO
lvq1DzA29fqlBb3ArPaBfKZm9z2lJhEPUCpGJ3LJXWE9KIZ1nY+Yakzv0x42abut2l1AKq3Gxa9A
i7ehKxzI2Y5VQh3QbgYO2wl1GQny0hh7S6gRiDvsggbAsLHt+30VWhemlkBBDc6FQFE2Bn5X1Cvf
24QolFhVcu0q2qaGM+KVzdHVxB7xvo3mTgQj63rUrJ3ZyIcqZi0SjSwUizv9QYIc46YEp+raAwZf
lj/a0l2bCSjgW+yZ8sE9G1LzJo66rWKBz0Mx5vNyxntVkmkjm7robyrG8HuYCJjFhwH6HexhvzxR
4X4twb+3Rc5K3J3SGp2mFv3Bauo7AtnRRc+mN8jWBPIJ2IENZMlWAjTSekHUgJ3acKBgHUZJuYh6
aydX471v/Qpt72i7vz5/2vcqk9PTTvWzN09bjnYBytxAty7WFhGpwgTk7fLsRA1R+ej60/+/ub4W
WW1bxDS+clks61G+69DRUXGl6n4F0o3XKLSvd0oHHrfed+yHzRAeY/NYnPSpfe1KvDfr03t+cwco
eWcG648npNowwkNXhwTWRLECb7V3OxtuAnaM2UWP4UAAH7hin0pUdpj0rM4PAEJ7tAcsVf5CRXya
8Flxz4cuFUS0jw++tFG6uzE4UYVTX3vf7z3orLxnGiksB/aqAxT1RYEZLTUr2HtbAAQ3HDGhUKQH
kh88L2InpTeeBs9FjKK7spTH6iZjNxl9bVlA5WIfWGkQinvQ/XHKIfGqzR+Ep611o1lro7b383bl
Sw8aOOpMWBd29r3LW2fwglWS3Bej6XQRnLF8V1Vn7nCf1sUSGSAb3qhSX5Rh6CRIb5SUYwv3Ulh7
i0hKPHNy4wx+XFF8i+SGIhQKMLju9NCuiOxhWiFAB8Ahf0BQI3bhfO3rFmiNvAQr0SQmiSNkcqn+
5hMke3g5fZZM523HlarFxMUvmpyM4jHySRQj4KzITMQ1/EnfOq+Nfidp4N4nPYuVFZ/Z8gqqpzZC
6iuOfrarBtfRKaSpnNZ7kWxDFKsikueshnKu7LQ8WqAoCJMzG+7COluWjb8zbQtJqgdTYCN0UFt8
RjmeF/ucchTORIH3OPa/0sw75JBiCh+sMYw/1Ewi+N0gbVF3zrABoJ10No7BsQwC9mPYT+yrnRLy
xSRLr4ct3UH98zbu2tMVxJlMXjg00f4h1NTzNPslsmIbW8MybiYm/D73b4NyfIg60h8Djp2hrDie
OXnAngOlrUpv2+hcjc4BVSKE5IZre3gSibIa5PDarF9s/1lT/WXeoWGYmBQJQs4l0aJUZadPt1J+
XZv5chT5r65Kt7U0cr55MLUDoGuoofVZIsQK7Q8OvZqDAtGiNZLLEeJ1BzenbPt1l7nXaROfQQ57
NeT2/PjBognvxxkWs98jiqnNREVEz9McQ0ou5iFRjv54XpM/loN3p0vfhrA82OmL6cNA1ZNlL4rV
AAa/6eyj5ot97YmnQHBaB+Rgyy9SK+Dp4kJV6UjM5fiSfwvhOCHG1eRrGy2KNNEuQ1M+0TN4F105
ffuzQrls4NPt5j2Fffg8hk8Rz8jOuvgm8h+6/LvX12gaeQ8jAjgaFHs7QkHDlBAQqhdSB4Yih0hV
Af23MpkC7mMqPeNjfiJ8fLTrzWrLlRsqaDlZnNxB+bAMB07jn+8wr9Cvd+LSXAHcDyGyo5XQHezh
WFfKcso1qhLdsOKX1oWblHBUw4EIyhSLYMTOoJbXQll5huR0PrIowa9RTa4jl7qne1MmyTIhOxa5
usyo3IQcfCRrVzctfBzk0AIyJV/alk0GYZgg7t7YMZ9Nmq2NGr4NnNHPn2ras997qFmWUERhSxBw
O3LIlmrpTe/5S8kCOuPDChxPITs+2D2tWcaAAHSqIp7UHeroLsFhWa/ObOi8nz/CB698rkxujylH
TvLiQyZvQw+3y344MTkfXXm26ZueEmhUtLtDX5037Q17+okLv9fV4wN6FVl/s5cbtsi61KRD0CCL
0bojimjo5+HznMrLzyfl1czmvRc72591M42raNR5sTBY8qjGANSgTLgPkWoJwjtf3gypxc4ROLZm
OZ8P+tFrVn9PUdIRL5hheqzSfxTmlOfDZUT64POrfzRps6hjRb6fjA3v2dNlTNgPvVpDvEV/r/v5
+QCvKKb35mwWPEK3BkGsC3IaY5j23l1QBsco154Uj+YEho8Be2WtPJttT7EiPibud6vkgDmZAEI0
RF1q2eQIpnnDNsqpT8jZk20kuxqeKU3LddkqqzCMDylno8/v+KNq1Vzlu+B8rzQac1Kn4WWiD5si
8VZ23e1UY9hkENMkJV9UWbxEvR6dH/Q40uzehiKkUNb20q0Vdk5o/FBCsJSZ2NNvWrg+qNTQycwn
L2Q/im6KSaqEwqaikEJhbSvDEe5Qg/IqBLVkRN3caFtZ9Ur4D5H7GOn5CobcNh+i+2zotxGA4zi4
FLTzU9yCG/uH62pOZW/SAPGHsX/Seu0aV06qH+JrC2UuUD5Etu8V6PIflDijuBM7PWrcOL7Ry/0b
wf6fz/3/9l6yy/9eFNW//ot/P2f5UAaeX8/++a/z4LnMquxX/V/Tn/2/X/v9j/51fGyhvmfz3/nt
T7jy3yMvH+vH3/4Bsyyoh6vmpRyuYaTH9evlucfpN/9/f/gfL69XuR3yl3/+9Zw1aT1dDSXN9K+/
f7T7+c+/JoHk/3x7+b9/dnxM+LOVN+T1/NdfHqv6n38J4x+WrVqKbKmKLoQqE3O6l+knqvYPw9Y1
09KELYQi60SMNCtrnz9S/mGYiq5bwpIVld/ij6qsmX6kKv8A46UIy1RMQ1cEN/Z/b+u3N/M/b+o/
0ia5zIK0hn71O2rcVDWuYWiWppmKJVR9LiwPIyhTSg1Nis7ScIRC7SAjk+RMFNI41mIIXMHtm4n5
+w7ejqj9tqf+PaItFIVRBbc/C1h5QnmlHE2k20zrIORsk7inmCTKFJL+J1S9jmGZPJrNDGoyk/R7
yB1iJY/LFG0vt3z2K2z4aIMY+SGnOex5tBDkY6JmTjKcOGb/Oa4lsOCVdfSjTcPU5slQ0DSDH8mM
m9ZiGbnZRiqVI6ijgyFWuvBWfZhfqbG+sYwfn0/q74kKD2xphqEIU2iGyZTOUcC1JSFTMqgRioY0
ivoWyqww81XctreZEN3SVFz9xHb2x8phSNuyVKZYVSykZH6f46DVrcRrGBKO/hNYmXZvkrAu/EaC
BmnelRiuXFcJWmCfP+k7w6IHppMe6LqmKK/Z95skQe7bwswCTlvZ6IUKxyX1KXKbauX20a6LqEzb
e5z0pOfPR/1j0Voao9qoh+qqydY/+RC8GbVQLKmIBg8WsaTBAG2gfn8bYotS4ufj/L6Lv75HFpBq
qIZQdF7lLCU0PCR8qiKlxVuhFJgp616lJimn4Pi8ExP5ezoyDaXLCsaLsmnhvijmS8bwWmHqBR6+
+L9Q/0W5gw/+FEDrz3mbBrHhSFlCVgx79jz5GMeZIkmUdOHFBjXF6Krr29Xnk/buk+gGMtlkjUKf
T1qCQk7ZYL/G2SBz11Lb59Q/80cRyv7y3x9J0yyiuWbqmvVK9HyzDLzQDlW+cZaBT11ZGpw643iD
vvLnw7w3a4BH2C40lXXwmte8GcbMQktTcwSdPdW/NfXypojzE0PMrBL++/VrfEUqG5OQxXzSpE5p
crnnzbSVUlI/Fupl7CJL3ZbZzShTf8ChJ1oOStMuhWRH25Luu6OmjXytkrGpTl/rNaz4ITtxY++8
TBW+syZU0xLCmMPNEroPXuVZoTOiHqOSmlSw97SyPLH6Z2Xa1+dn97HY+2zLNuz5NlTLuVJXAUAA
0XdPpW1i7VOHt7KNvq0c6RL6NtmLbWbGg554BRmeEZQ0AlAkDXR6KIVXBKh/9/qu0HJa+I34VSOO
jtCGoAsH8P3n5yviz/iuC1VYqs0ix9FNzDY0w/S02NZojYzDTdz/NNEQddSrQdx9Pszrxvjbxmkx
jqYrQBpNy+B7+j3OKagb2lFPUggAhDY5yiXgvPqjlbkhR/qyagso8AqHmEHtQf0ACkBcSYXeLnne
ZpAiJHnluDgRFP8M+eRNpq1MGZGlmvOQn9BQlxFJY3OTMM6iFnTZI0UQATDSdzUaT6CJFOnE7vbO
MhTCtlmDMgmY/Ud0lDAJZn+JQHKhYtNZ8QJ9jD1YgBOY4Xc+dfYUogkq96rxR0Tpg7waZbmInGhM
TW9RJ4gPJZnlXn/+YufDGCRBXF+ddk5FtucJUahIqkIZNXTywZMubF+4VM3U6sTDzHev+SjTXbyJ
W2OUuSJJfR4mK1QAVh76+jjnUB+lUhcnZXNiYcxf0ny86edvxvNlO/DalqfSy3NNOYzFvXJq4t4d
QvDNmToZtzHnoRuZ3JS1zRB2fGbg1JjA/sxQkP789czqEabKk2iabPDZgcTU2V9+fxI1ipooxGTY
wUutO6uEZGxiaokPrem3R1kuq8cKLvOaNu2ixxugUgiOGDGgI/35jczjzOt9KLJsTp+b+ONx+xjP
+coaIser/A2CqeXCchvCn6xjfy23q9DOTqyZmTjC349OIkIwtmVVnu+plt4hRZoiNaeZTb/R8sS9
AvTCidtAJWYEQnnjVra+HCKX9oVolzhJq+tJyjRSvJxj93FMi60wrxTFKG5r1JU/n5F3FoCmGRbb
BEck3Z5DzfVR43yiddye21XPkiWidWaDhFZdt//3vMP+noo3Y03f15v1XFjIvKkh0Xeg9zvI4idy
k6icZiceaQrib4P860t+M8wsKZONpPO7kcy982zrzEvzfRRMqBbtYrCDa7Tj1EWdNSjrUyH5fDLf
CUMaSQenV3I1cvfZyGMQ1TqtEJa5MUkslUZ0QDDwVEz982ti94IYoXAYmh7zFcr+Zh7Zg+XaC1TS
mgSoKDIS24Fj30LPZEfPjXUZendZ521Rgd+3jb+Jbf9EYPrjIEjqzjdtyKpt2qZpzUuZHpjHfkQx
k+KK99OstWMs4ht56sI1CbTbsr6VGxXCLhqYpXuCAPDHip2NPYuKddbaclS1pVOK564FhoyqfQ9S
+/NX+Uru+W0VzYaZLVYUvLOi4yjvFN2wMs2JKBU8UtrHskLN9wYVt6gddmgP74QpaYs2hUKqVKec
N/8IWNNdmJZi6RxohD4/YERmUcFT5VXXUQgIr93j343SeXgjYncFc+bfDpCMN8UBiyxMpnIym1zL
dIdI9DrAAbTlCBmbvochy5oydNQoTxV1351kU1V5Opv6EQep3yOCL4FUARQ0TbK99cHK+np7VdnB
PgV9p4SI6xhlvlBG84w2DLYAg4U1fHkqRs8TsGk1mxqSc6ppmpo6T8CiwOwQZ37V3ISpf1tXKjFq
RCf1QooKrbxPRdPlN7FGQ3Ldx22u/7vZCwdhi3oXBTTO4Zo5y37TqpdGlM8KkiTYbG0G3tfw/80K
ynTYZgPSdZOCBiW52Q6c/R/mzmw3ciTbsl/EAknj+NIPPrtLrnmKeCEUyhAHM86DGfn1d3lWAV2h
zM7AfetCoRIFKEU5nTQ7ds7eaxd5WbuXuJLGqG++jwC8gZY9xA+BXb8Nyf8uyJGl/svl3F+/WC0z
weS+6NZkToyIWNuTmcbHf35FL2/glzf0l4/05baZyMtoNizdZWf1V4HuNoxXtlPC23hhbf7zxRzn
TzXJL9fjYCwoXmh9CbpuX9+NxLeiTJXgezvUyGvTz66z8UfH6j7HJYBv4ygrAsUP9y6hG5/UjzVH
Tx+07IjqsFmSZob6S2hRQDpu0dxGaTJmr1ka+eomL5wqPBFMXxQwGyH3Pbpg1m+Udqy3ubLDK7HY
i/ze922Cdmvw6tuy8enXE1s2fXba6T6dHmSU7KAZROFcNj+rKHdvE3vq5HPsLKnDojEu19rEECaL
aNuHVvgcRnZ5r91MR9e52+voMOvY+uagSq/3Pf7e+86ucTI5fZAwFpzMi63diYJkieZbzy5LnEgo
puzWTT5zttW3VKXN2a2dEBqtD1BaDs3Bk/LT9/sFmIg0iM0a3CzzOs0IG9iYGhUF0xdbbmcw8MF+
hqAJSZpqvt0nleAY1sXynQS/bpfHDkBM+r2AvX0oP3SQsunNbmLmQX1SXbdxXFwA5iRVHKchF3dy
KHbKHTKiixMQDo6cdkp6PYfcLkCiinPq4M+OfW07lXcfm1Js5mJ5DGRNmAO95qNeMoTOkriFHopf
0hZVcnR6AM3wfLKt1lU2HMh+r/WPHrpAuR7GWu+mEYZkKfLwtpsG925IZDNuSx9C/8j3CaLAWgh2
SSr3mVwhHGXeAsFkYyI/Jpc4QpnqyMZeydYtuXEleFVrZJrTtQZEhJ3d6RI5nIeejin7qo3sdl82
MnwLatV/dvYgtvPUnZ0+dVGaLJvMntu78hLoxHOJLluZzygoqe8ziUreziorWbXlvvHnk2trsuqU
F/zRlDNs8AApoizIzrFyHWzDJYTg7HopoVmlK++c0LLv+b6GWwOzzDnH7fLDt5eFQJpKIONMFffZ
qwJsMdTTIq4+BeR/atnorr50lWprWKcFs2Zdey6TdNt7lf3yIxR58K1Qorp2et1sk+ryB+ayIbE5
aI55HS4EMKTW0W3cz0Z4nb+WGrF8KfNtk15iKGKMkvK5MKnCmFcfo8kCPz56D0n2M557hPh2Olv4
KurbueY7ZllykBoJSOykq+plbk5hQ9QpP2RhNZv1qbts99aSROQDoFBJmtG9zWOIiUtdz2vIQPW2
Mjbp1850G7DPgfmfnQOI0nCFH5lMoe2i7Ccl4A+veOtSqB6Xptc0rSCn5dBSKF16vxzXJmk/hA3N
ss1Vc44dZzlROMlbfA3iD21GlNUiyLxTgthaFVe05Ry9jhGMxm8hg2+dlLdqWJ5L/61JtnpEmlXz
eFT3bsQkdhvpsdpVKh8PWR+72EllJR81sGRAgk7rPo72p7e4pMxE4ybI4k2ksm+L676n5EutjGPD
WiFZeMNXPzxJTvpXPeGazz0GwY3TFgEyHMYCp4GFrZ2g/Y9WuxutwP3oc0IO8raPj2XKqoCwtFxh
xjt3jbdNFWa8DLtAGvs/8S+ioPSBsac7PTcYRXpeIEwXWRSYcjspf0hXtrtMa+HUmKKG+iWdFPY3
13FXzjys0IZ227yE3hGriH9fL3svyw5eRGreEh8xwK08O/7uj+5uLtRmYHtQS76bPCI7ivHVhBhO
ipzLFchb1fAHBLu+5ohy6J1gO3gotw3DTeKjkCI7ZFlpG8HRRGLfGmlyXevhMDWBeG21YzYVOVQX
EnAcKHs62XMK4qO5IPaXT8LOMOZh5m9U+DI0ZropApaFNPCJHFqkaXbsSs4PBzcWJYB7a/FcnLzO
W842iL12lxdCu6to4dg0pWP/AST2I0r9+8VWiqluQHLdkJTtbeMBR56sAmY8At5HkfJN976X3Rbj
YiGt08uyG0HCPxg5kM4d4WJZ4cC071yHzDBv9uSPZQlZSOfkj6h3yI5Lp+DFrlJ1WER29qrkesiI
G/S9twJ1OLTfeZUS+R6IymzDnpTGeWlRwoOHaq1QoHc3LK+VpfN12hrQ7mE64vTwW6crT3jBvPsy
pgvpmAR6dRa3HrFM7A+LSl6HqnbXpFsUaltWrTanhGPNPp6QjRle7wSqy6dXNqO9LeZ8zp6qoZrv
hC3N3rJK6zoNVAIPtC9DhuUys6DMLtEauq13Vh6cZM5K11FUW5sO12/T0+3OCsT9Q1Ri3nA++hEb
22SC5sQ4wduOk04+4nA27QU3vOwX379Tomw4r2NZ0iCmbQx8B4pafMJmw2lhE8n5dIEuq65B4E3k
SE66xDRniLR6vI6he5mld4lPj3GMatIkPfu1UFXtnWxVdd5Dnwrxs3PAGgaNHrdUsFsbI5mws/Ml
qbJPcPUgfgdZlLQ3+XST9/QNGwx7hUL6p5SHDlrTdXFXRdA+dMTenVTWAXC1RY4lTEfFW5Rmszrh
OsQn7+HWWGUluvhuji/ZKxOvqJ+0bnfs/GORiu4lNtI/+SEA59G+iGGjqiIO2KT+sm7pT6x4mHE7
Dj1a7mqmj0MzNljhvzxkOl2eomms+YBNOzwrMU1kxURtRApRleW7OA2XQ5KOIcFkzkdqi+qjrxfY
7bXTvLFSvdPpRnZfDl6/ibHL3aeupQ9LULY3yprQD/aJjcywT2aQsEKRZuOkBs1hGhPxtOnwV8KU
isgUmZ1Ecmi06jPCdjSYviiewXHXelVOhTmoePwzMU5LAv78Lj+4LekpiNjRLhd4qL63XaP3JvbJ
diTCx6QbF3J4z7COeIHNlMew2ZVfv8b4r4oieOvDJtgghgzR2k/4ncC4+037aAgk/Z6H/kB0CWmN
TWA5ZDD4Wm+HXOubEr/7HbEMOL3t+FUUQwtq1DqYqtbZxmTAHcNGuij3SQ9zTI1GI2SltgQWc2dK
Ssi09UKMWlU+937BrKPVjb2Z27g4D2Ver4o0hbzu1hQoSR6xhpbtoRmqDLuZv3zz5vmmMn1UHIJU
HBCcrIN8vgDgZ1Fd2No6okNk7hMv2YdTfeX4Q/tQZ9hbZs7mRF158lCOWXZdRRr/qo3itIzSLQmY
37piPOpKwRdu5X2ZRE9VAzUshgtWko6FPAVnvd/gDTYECSUdvUjLk1P5RuyyHYNyneS+YUNYs4gl
N730woO3TLdxSRiGJISrnEcKwkmCq2uqoHwQzkT4jeTlwZNiIUiMFSEuratWVmDZJ2/G7xy5Wf+m
ZqI+lHMvEvNq4cnXoSK8C2c38Mxh64uqhotXpcG71IuYtkknBEps2ynuRM7uMiRHmIlkNg11nxC9
ZpHrJ6Oq+wGAvn0dkqh7aKh0b9u+Iv2iX5oneG1XszWV3abWzQOu4WnjDogoJez2um7k54Jca8Ti
99Y0IQ7V8ELma5X3kvkF7izbfQ/H/CcMUXOduRd3EZrPBAv8eM4LV+8dw4eoKxfMt8xfhEAB1smx
3GgDsSKZFKocrVBV1f5tqgo8Tdj7VipFf9yPvJZD524LjUVXsA48tkvW4lY0BiZCE6Iayt8hRK+D
qQk/uzCgMUCY3C34nlOQS3J6gh0H0TXpsgRC19Z+KNj9VSvQizqiOkx1PO2CKOuhc0YVu27UbWIr
BJSveek3VnNJYCnXdRbgVY9JUnXbc6gCxXRIYl/yTQmYWHKW1Y1im4bZ7k5Xwp9qTPxdsg9M4K6V
M3wa9JXtyp67tl/Vxi73Ugwz0SwcQT7GNMRx6mt37bWZ/t4l1D1+nv4IXINHKSE9pcZ2HscAtnHi
bCc7XUhi6jq9YsUg7dVNgItBxhrPLRmUKyj65jaG6nhJ6jL1roihMwSjPclNLglBsCW9QURT2bRt
nGCHf747eDmrZ2g6SKVmSapPV2TWsTNNvJ2KtvDYJMNs2BaCNbSMO5pQLT4iV5YAVpeh2Dp5/6Oa
GW4OSf4q42RaFZr6ac5blmxJktxOdaN3cImAAuMtcyy+0rxUXozcu7ZuUiM/a3fs7gvsqWondIy/
KWdTPBDwyf6Uj5qqE8ZORPKpbut0w1tTvS86jtsTJ+QkvZoWt6muTeXOQE2rVlTlQfp5/BAnFzkG
B0osPaMTTZDTEqCQhxjUl1mLsK1wc+L7McNZluRYyXVi4mETN5K/bXZiGTx0dGrEjunKhOR2tuMj
ybLlJYxjQdEm7GJsMRczVNtPXhlBIy8IwctCJOGjmsX8mnee65ECpPkDCitGQ58yfWqGKCTEqYop
QytZL6+UVoY0VM5yBl6DMJ9iDJv3NkiwXBdSVtRCvq2e534K1RaF6fxMK19eTKBz/DN1JS7ByQub
a9S0GR57NTzGQTp+G12fNKl0IY3tGpS4PvGTjvVdp1Fa7gsS/F7QNE7zeq6VQdKdN/EdZ4yaJbjB
UHVL9RHql2wk2jRJ85gMoNyao5fJSqvkFvNCH2EWBep8XYx9kN7UYrYJLa1SyBA2CcnsPwM5UZlz
MJ1+0BXGUKtqMex63c/uEq+W+UipVk3JqWrFmLsTpxIjf/xaV9M4XtF5VqSHAlrfS+nH+5ziazhA
EB029HKqldsQDrFlp04CHsb4Zoagcmbc/o6y/6oCyoRvoHXBrVkI0UiJmuSH7tLuOXd0RjbODKWE
IQxL4AhAx6+xuz7nk/D1tG+SJyt+zPPulAc1p24iJFgJmiBZs4tgL7ptpuyGzC5ycMh7bB+7ghyK
E5lu7jXn8PTE1jltUo8jq7137HtfcgY2qa3MtuxEWB6yZYMfPc01pzMLKXeSuUTHYCPe9G4e4fVY
onZXDc52isRS4f/sb1SO7w+fU2PjwOlevfD7vMT4yxzcbWKub9K8E+q+61zsdQXWo3G9LDx2NyAb
6vum8jfhcscFcZi4TrPTU/FdFtT26cXC5pyX5LUjYidoSDC6mnvMv0Rj0IwrunaXFd4PuhuoyKcZ
70DVVddNn19nrT2csU9aASEbFncp0MO4chLEppbBrCtzez+RhvyzZ0CA9tNfkhDSQdQ9KQp/n4z0
eGb2hL3UDmPxIFynfdFu+9xAzwq663CsFTtlw2/HMU8ERWkN3rUrCKTCd1ARwgrEQrrOTdAWacVq
HsTWrkk0zHxly+Q2D9DQuvmYbTieF3imi3Vm/bgQqIPKDPjLsVWwxgLVXRVYFmaU84PjbPVUBSzu
CgMnyXk2ruSYOxQKgn4JPCuPfry0apt3ASnuXpNfUuXSvO3WVZDdz3YpyODp6mw4l751ImLne7zM
5iNMldzUroW9JdUiIlykGjjJhFXwXkmLDgspRaQ70nqvCBbJh25nGZWBraeKmWL8pTBQ5p6Egzah
eyMStD0ZVnjEtSwGY0sMwnDJ4xjTLCKxsflmpH0Mu0RTr3mj0ds65Ym/sUAKrdoxe2rRkzVbHXo/
e0/sy7B/HVqOXIeyHLKQ/lSGk5zJ5I1TATWo2Je3kvfkiQIU+3Tc7HwVeOk2yRL/SDBWuV60LW6j
ue+7nbLSlkjxtpzMkxfUWOG8nkwmJ0r0pofED7L7yQRVE/wYHTu5LmSEx2nJ/bVgYyYO03eFtyp7
1rtql4VVYh1H0nGl7J1dje9f19PN1JHQllTk9FgN2WG2R8aT7WzmEcjrxh+WiWDo0fIdoEm1FtnI
g+PL61CIZSAwmlzpZqn8c9N2I5OFqXnHfFBglKGsPoVV6dI8kIjr6BwYa51NytxOlWRVJGmdQ1dY
fyqVqeK+ihb7MU4YAa2dfgFdZSvrtZZFdm2s0K5uJflRVHiDAYAWtZ1LJpM7ttYqJPp5OU1+b18L
1FSkiSc1KG4Dj2gVqpRsmUkaaD60Ki4JmLJ6ykBCHZcsyF7rTBQVLmC3ttaRVK2Lt8OV+nZOprQg
sXIOZ8gw6ZM3BbO1JXhwgZltjPdpS2JZtr3kMDhZbrEZ6Y4esUQMHwkEgydisJM/lN1JgB+XbBc/
bmn1ebOzYdUbblVBXhjBrMNNYQ3OTvJXXietFdnb2CnSA/kD4bBOyOUTwUqhqjlGUYTXKXKYMeyK
PjSEVdKgbkr/oRlCEMlUS0t84ZrUY8Oh85smy4UDluWRk81BqQ9Z3Vf2mKIocnZZsvArGM5KGEL7
JUgYXWdNw/nfr/LsjuLJe6bxfSd6TNMSb9TVbPf+rSk5/zijsDbsnro4pYNSTwWRuRXtB4fU49Ke
Io9jWFlgoW5nWu0EftuN5vPLzl1a612DgCIXxEvgrUxG+5BSePfnwz9387+ODnjw/lRHBb7tocEK
v8ydHNdbsqzW3RqT3ianyzWzegcxFvbfjHa+jpYuF2JyFziBa0coK79MEV3TDrE3MaNgdDCswwJS
UekUrzILXjmb6s1CjjdiJOhU//wBv06i/7yujzCbWTSAZv/yd/3XiDhDeZ1aCknbVJZqb3epvCnn
+ndU3q/TyctVfFQ9AZIon//5chtJAhiyTHEbMw+eTuWs09JtwaWRd1OCARomu/rNWPbr8PfPK14G
lGHIpAyF7K+fa8imGRcNA8OqvCXtIe69dZD5v7nI3z0dTD9jH4lzeFH//noRSsoKdd5FD5gf6S5z
1trGk4D7VfzmW/q7C8XMPhl+EuIp4i+Coka5HmZd1BYereKUdOeikt2NHKv2IU+K38zN/+ZiPqoE
Bp2Og77yq/atMJbnRmrgYhNnQooOCuy+7ta8vb+5f38RKPAt+QyPvQDFvYdC4MsNJLp9TtGR8/S9
xbdVAvroOSmBnpBO3dEWh0biHwPnd8/833xAFjk+Inom5PdfP2DexSkORQ5Eqs+qTda39qtJXL2u
pIKLURfWb27o37xjiCtxFQQ+pwn0Pb8+Jhm92E7NPCaxJCqYralfjZ6z/V+/yFwkCJBns4b4X+Gb
vk2loHNesdChATG0khN55v3O6/Y3ty62Q/QcCAKDizzq148yMkbtteDWVdFtOT1U+g8ve+jUyz9/
li8u9tDlueAyrILYPvC/fZ2g2kFSyqYwLbQGJmKFfOlz/a7YyHSgTqLAzKSznbAV4W9jsgq76CCL
4NoNxzUNp2e34jZbvTev4zq+C2HC/POf97c3IUJ8yow8RE/4ZW3JCIVvR+oFuk5OeWgqOvPTDAyl
Q4oDsY70p3++3led0mWK7KL6DHlYESr7X1ZPR4eidhvekqgv9tjHSOeOboouXolxJnFx2M1Z92OQ
6u2fL/tXafDFExMHvm+zcsec5379ssl6AlMXM40ireq4jGvFAf8zOeWHfHVrVj/xyeDh++hWp2Yd
/+aV+est9pBjR5zJPOJ+GWv+eumcyqOVl9SJsin37FobMxAA1QcPyRD95sX520t5Pi4KVoQYb8Ov
lzJVK93p0h4p6TxLTvwIWpyOw/1vBH6Xt/y/VQHhRZWD9JRNNvYJcvzy6lRM1OK+YQ0XbbFhErwZ
xoYR9rLVXbaZB+dSl/9ufRVfr0nRIrw/RUE+2qCvlI9IB8RShlQVo+OJ1WycPall8JLgLNqA0npH
fuvr/pAyOmltTsmSPqEYHoqCcek/P0x/+fRewBJ/cX3hsAj+soNNFvlx8iIr8XM+rQAxBF0M8hAJ
cNpRB2Bu/3y9v7wzl+v5rFD4VEJKuC/vjM8oze5ql8HEVt0NV8uq3SAnfP2dkfwvhQ2XuazsFwF9
LOLwy1JQkc5Ey5gTJh33aoWPJFyjjHpofOuJAhhjpztt/vmD/e6K7q+Pa1wJiEzMCdeB+qMjN3gC
xW0L5hzWsCuA8/zz1b4K+NAnehfNEZpfilP2lsv3+l/1IVqodkgjdv/mQkgKkhvRl8RGv1c0Zer0
4C7xLm2sXdb8h5v8Hwfj3b/fjC9myS//9/881SX//WqK/MVGuf9ZX5yH/dcf+v/QOelcXvn/t3Xy
/K7y/3ZO/vnj/7ZOev9ygyBkJyQUSngIWHjM/m2dtBz3Xy67Q2Q7f1ognYgv6D/eSdf/l81/AooC
ljfsTfxb//FOOva/cO6wt7KdUFVGqHn/N97JP4Vn/3dti+wo4C+jOg0E/7yY7359SiLHGtJR9jvy
Em3/UBdFX22UsfPhTWj+Mtp7VkcDPy/jy1A1No7eWDJt26s4tsZ47wdtMz0I07jhuSyGsDjaaTJM
nxmM3v4q1KRFx2XYjMdeubI/usUoql3aBpCLvQh9GsI/O0t2ja+q8SWUFk0NIxbtHNqlqwn8MGMW
v7VhXicknM15pR+j1vHlH5E2AWNMYUKaKgzAyv6Pggb4bSn6rtlktSLI2/TugKMq6Lr4WMye9m5J
Q823SyZpTsKX98L7PFvIazcViotN72dO8mSHOu72BEYamtLW06DjjzrW5wnW2gbZL+Mw67oTpJmu
haWKBqO6N0T7chwcsnPsYWj6c1THEYy37vsYN056NF4C0QPgN1ZoXIVenr16HBlPSxv31bbxzcIt
LZaoZBI0AtxaGoGfvEpD6L4ZZdaLx7gJ1pSwjLdTTTOkV/ia2lMY5Vn/Am6a5PSgzy4x2mbSL4vs
oGDBYBu76ihNLW5rC1DjGIVhv6ulZY4KE0q9qmgcHHs3UP06azvniZyVmMZxRlcGKjUBIMeltmJy
elvPeRClV8fQKUyNrcmpM/OjiExudjUScntvZk+kd4vVAuZSadz/cHuH5SYpFqCWiKwABaadAtsj
Z/eb247zu+yj7l7ngQcBNzvrxA9IrRBWhJO9DR5ia3peqoE84twRP1XvZAs99UX38FxMkGW7yrD4
fXhmJNHby3pZ7H1vNuOZwrNgmDjE01seRDB17LlnJJSpTn1ntNXO+6R1Errcw0WfMg+6TR4ymkW3
ZnDsQmycKZXhz3z0lfNTLmFgHiWIUH2cuz7ubpQpmYaTHawu9ELbkYyp92IJRXsJXidARRx6jG/N
sgrdgk4h5rTc/QjCJGwB9822LojnHMrstRn8JfwW2rOdk1rkJ+NPJL/FEKwiga94NXUTffp9H8VJ
XcN2APZVbyin0/O4uEnY7eyOl3I7g94gaKomEeZHTE5HevQn04aPjYFL8IwFrUfBkhe5uuChlksj
dHDbob/r8ZyomyFSoWoRkNmK2Gano7MUCqxVKz8fnXiiGmZYB2R6ykQZuseg1vUVlXq0l/7U7aE1
VjdRGwNV68UZRe9SwRsq5sdhScPvjWxTUiEcd5eG/vRdVkG/xqgkf5QaKHDegr5fDTY1lLMses1f
Fu8WmUHokZLhCeIPyKMcZYh6kGNdoS9t0Idos+DCiUAuhnMln6LQrcNVgalqnclxfJnHEaq17THN
HpbgVBUEyyax/iwKL70xzB0UbeAHOLMpqouQ+16njAzlGAd8o5r3oaOeRnJpxFOk3MtEHmnG3mYl
POnIpyc8JgUTCmuad6ljgmdEA8t93Mz9SVnDcI3qAr5U3wUbDAlMQxHwm3UUi+nVKz1gVFMr4gsY
sYIJFSmVHFsXStHQi+jK74XLyNoVu2Ac2u0ou+HH5MuPRMZEqYc1kcZJtXEr0NSTmwOVn7xmF2aR
N60YL4LfEUkEt2oGRNvYFMFuj35O5RZkk/7OGaD4MEQiOLvS9XppySufEhkEF+sCA37XM9gzL2yL
YhivTGfircKDjDKmhF09zefZWOaHPyHC8P22exh6kx8sglCgszs2YUuu2bmeTNaWBwLfy3FCIPlC
JzrLcG3VOtwkdkDMmkGzmZftIycDegUBnmodBSnqGoN2Q41kdpV+fV1YXfeQW01+nPJg/lZ2dsJE
QVgWCcfND9zNiESNHt9SwNX37QAad0xrsXJaMLNhpveu9LIruypc2Jd2DFmrnI5Bod7TZUIO4fDD
l3fAOTPo5Ucid1n5QZ9vjEE0hkdvZn4GEdWiXDxkbqCPo7kATTPLe3MLN7jyogmlYpc3pyFRV5Pb
9ZslGJCmLZiL6m6sDl4PcrX1Jw0GOhUIov2EIKos2QvLdw/gKrp3msrd1ulFewyaImEuVY6HeBl+
hHyFWz933YdWTztaetk1PYfq4ASzuPIYHn5TdsCgwy7jcOdJKy/x80BDjZ3YvmsqVTzpwPW+uXkO
t11Fbbofch/MZziIOyeb67WVJpF9jFIxOqs51dWLp/z72oJ21lm2+2BhTthYsOR3gd3MkA9LdT+F
9uPU+eFBlMBEOloyIDi12OU2A11cBBFS1UoQiR3CPnKZH6CU+bDUyFqTi87l9zHpSui6WpcW9uyh
I0sK8WjLAOh0dNHtUB6NDwOv8jbTOGRZyyIg+M64bZO05QFqrDNFLErYzl4EeEaku5lz2dZRb1fM
e4pEdbtqwTzVpkF77dLj/9RLKnpSp7Mi95k7W2LMnWkV1mPOC7qbdeNkw7jXGTpUat8gYh9K38Ds
dk56l3dAlmGx9X0SWBAirQI4ICD5nBiAS8XeEbNKnHwWhgnB0CIipMa+fOFdZj/SCXBJYTrqkWb6
epJ2Nt5EgdWXPzH7BMm7G4wztG3UfMN3OFNElS6tzcNb0YRXUDwZlH9XbTmvw1gXh6L387uot5Bg
BJlClFmpaG/li7B3NgAFSb+yS3dVpWlrj1FZPwxEQ24qmThnlAnDtuswCjECNvPOH/oFXsuoNlpM
cDLChsF0KDElTwifcX8LKPj5OB0ta86vF3RHL9VoEBAr2EUf2k2otHymsuSmITFBtBvuRKueK1oQ
DMKs8CRyJJudL4uzFabFe9OW4tkaG21th8EHJyz1cFJ6kTFY7SXi1SdEvWcQA6pDljujF/9nMc/0
ed3c2qdL+K4T5FR2Gjr3SAviU1QGwwODS5YNfiGPTYFfmZyLHKU+/d2Kes31IEMGkKujaOMXxRSv
/NmKPlxDSALcnPC59cu3JJmHx4pCBwVzVoT3vTsJ8CAsWjZ6dCZYY6KIsNb+cNXUfRczW+7cR01c
FUBIiwTr/SIqcR7Rynw3Jn50IIHcNZTDUPrGGJlqhoOnsJDeQaBPALknjWpXohqLDWj48ruh74x0
J3APS+03ZzGnJM77bQ4PPlSHOptc99ISG5+iPDDXeUrbLLMW12fS7oNwLkbET34b7BB3/rBimuID
PvaVX3nV2xDOqMOSKW5WQtbGXy1ubTQMRcefD9jEI6JsVCzugyWy30bkysuqdxqoZCO6z1dCFryP
pbT7Z7bKqVoPBJFwA0d5k1WkDyRGOMciKJynDK3I2bd0+lJiqP4hsTIjbh1r8zzR9wGtjgYM+Z7O
ttVsuec5Vf05C4x9hm+cnCS/Il57hJ9cL+USPFXO0JLpKnK1itF5eRtnobBBrZ494+5Mz16fm2W3
CGt4nBzt7lEygFaTizERbNgy6b+nwZTTH3BrT/80ZRU98Je+dlaC+I3sMkkwapPD14jadvDPiIS6
mamebdLXVnJAQyzrTPjKTBAtZhXbQo9PTlnnzdlC90/aBUyIfkPecF+xonGk8cjDZBg5neKyZYNH
62L5Z2eCT7lNSySp61I1xjl5qQ6rXYgRPVpNbiTTQ+RPahskPZjai/7W9HlyoAV5jARCwomDwrro
21c+V3OhdSNEbHijMosNcEUB1xxLodtrSzMP0aMPLkSa87z48X3fesVVKftsVZYxcZJaN2iS/JAh
uEeMhaMoMhziv/ymIC96RtqUqeYwZHl5xJEfHH2//DZJdT+6U7tRHpt+OE/fEpeSveGt3hiprL3l
6wAjhCw+eUHFY8rSvUYS4n4btMmenTaWp1g7yT4P2+DMYorAjDnxsrOEnb/3QauuTDKJd5vgkuFG
27X5MH2ADtTrrAsBmUm6gw6Z8yFU5KArbijrg+++49gLeVFOSdJJoYb21hmQCL+WZED8TB2PrS83
dqQOJdE67TGDkPOIETR0Dwhaw+9jmhMXIjy0xDuvhO91tIUyNLAYOR11k3I/rLzmTLuUTtNtbY0x
Z61kYdlUegFYShsmpwD2W9Nxq9KMRzgsUc8fx4Iq40Rkgu5vwVe35t1LQQVvs3FMPqBWimH1P9Sd
V3PjSNqlf1FOwCTcLQmQFClvSqq6QahKVXAJm0DC/PrvYezEbk9vfGb2bi9nuluiQCDxmnOes/Tt
zC7d5dWzCxH2hbdTswb5ZzDWUtyleRjUTyIwXLowy6DKV5PLce75+XLekKMJMnmsBTwMhrgglkvn
9jvPZSH7pNIUGGE56y57sj0VpHfSDLhL0KkDlKy3YvYSwR/12/he096H9II4kSqxkfJiNp0ya1eh
jDch+LZFkMvbvOXy7cC5BLwH2MK2qL+jsAJTvxIrUk6Esmp1TrHEJu46kXxSRtYDkTLFod9SlGcI
WX5Z25j/gF5C7sWm/HcxllsCwbk5pgK2e9lgNKFahz8AMhVsLtJj9XM1KZP+xnXVSVrKuYRLEyW9
5X+owTPc+VZQn/NBi3M2O0uCMmzbVaJClnhdEGRN3/40Tl2TLkNZ8KsujN/vHEdFSb3WrBaqVg0n
4Q3j16q29mzhD/rZMVLhDPRQPcWVtUkiw7qm2zFqgbrdjFu+JZmkKywttzsKa1sP6LwqJnT4Go5O
5owoWe30stqZOQYich5Xq2EC3G72IcjGbwEZfgcUjDYM/2q4mBbpwrg1zi2CD8JIqzIAhNoN4UeE
hyHZWM//dLH+XJAH5CByAo6OKnS+RDcOJEn51nPGal/urB5dVLoGoNls3ja7yZuYHC45smNHujT0
PPAHIo25KJsVcoXTJ3e9EnIXN73MyPxj+m0ic3JXj0layeh2HNcyTr3UI5Apq97GLCMkR3NB4pqa
5gYh+Ip+wLFv1pVpt5qW9JLP7RzjqaxOI0C5nZeNXdKZYryzWGekpzTtu+8lIJKqpCFopujB0qoZ
z6MQgM6F42XLWXhuFzxA5SIvrLIHGdEkqzYa/xe59N8aPf7PsG0P+ONexuH37/Hus/v/YAR53df9
5xPIQ9Goz+brr0PI63/wT3yb/Q8vvA4hI9SR9LNX9NM/8W3WPzyGwy77C4bEHs7H/z2CDKx/WBFk
nchnQMnK4y8jSC/6x3U9D4v7aqe9QtD+nRHk3zfJFiNQT7JAxtjHp/P/DqaaJBavfCQWpWwC71vR
ZL3Z+1pqyJYz5oXdtgzb27oWatpb22QzvKacxyu0We17NvN3/3eD8+vk//+MRIPrBwJ+BjrC5lIx
Rv/bnH7m/eaMfiBwPhmBIjn3xXOWuQBnJcLbz9WZiBApxxC8ZtqFTYvA0G3fU577z9oaHfP/8Hk4
hfwAHi9yVzbF/zqi7fSyMoJYRWwJb/x5HdgymzQz4jvEg+x+JtVvP4LOCXvWCYLWqhGL/VT30u9i
9kOl/PcWNMylLQBSLjwJVptX6MW/fh5rEHDpXJDEeVMTptfjQYBz5M/uRunhG3unmgV9NAmHZEap
qrWTIUqz/25/87e1FJ+ClYZt0TrBUPNZcvzrp9CDw/Cko2e92qrfpbNEGhkAxTOtzQoefR7n7MUX
HqYT1cxBdfrL8/XPHcdfGYD/96+XbKh8asKruAiBzL/++nFqSkqJDfilXrIrD9qb5V6GA+lf1uQ7
d7nB7LUXXquJjlE1IvH/+vf/3VdvOb4teawlyk62g2Ds/vUDzNHmIngPtqTiIn2GZSBJuAinluCY
YZw/wsKEG/TS9Rqc5nsrkPIp6F7NNo/kXrmR/m4KS07/7r3Kp/IcO+SO5+qwBL7uwP6ydMIoE4Cs
J0Bxzivno7LagcC7bvTdmOoJXwn8zv7n0uUuPof5en9MjlJ32o603i3BhJf6v75MDg8vv/KvjzND
P7YvUJdYg/ON/d16vw0saEbdhfHQCPLOCmtgcBV51mwxI5hD88Q5QLb4jJzqabHW+qVeFwtvik/0
1D7sVPbTJZ8i2xHEAfTc60wj8dRWno2kv9A/8rXx2ZK0vbBfOJ3kmJjJybZztpawnhjp2d9CvWZp
XJaTUxxnHeYzgeSBoPWanNzguSz8npgPfNnLXFd/LGMz9Jz7sCbd/EpN3GGWCVtC9CTOYwP8GmNT
4XeSty2J8u9wKqImLiMaT1r7djR3+GP8LPHD3rM5PSVrxnzeLHLb0rLrToz3lCE+veh7MkJmS+yy
Hp1LTJEcvOBCCJntqdVbqAfHKKRGW7H2OOkGptqMeA+T0Eu/mNJGT1sgiaRxFdXIzkJzKN6xdQdU
JuFc/rHQd/gxHZyd7eFH8tFH6ROvW5lsfVQd3vlpgbYQt741XT++o7FVt4bwvaZoYdDjRWpXqH5G
N7QIZZ0fptEZ051Whb0RyrdhVEE7CIlFZ/Mwxts0BMUpoif4XMRkomM/tFAIMdr6DIEqM1WXdJUa
Y2fuk39lIMKuO9fV4ePSO5V3zIW7OgfcEqy29WQckPMsXzRecHmdmaQEhGEoteUr+uUCE5Sbj0u8
1CJEc80/tWNTVxMSr8EpHtPGbhiN+4v8zaI72mFWBfs9MAQTmF1/bYsjz2xng/LLEsO5Sf1CPG4m
parC/mZiGfTovG3ZIaPBodcUN1ndRA5fSDZ0j6pmbwBqfLs2qN2IM2UtHSTzS0vHJx3NDF/IgRum
NfCCp6mz19us2H5t/PDvru0PIOfXTItdamMYSfHPkHq/PqfOgvPV97NM7xdncUZoGBbJZ41/jwI4
aTdR4hjWpP0EVQYcPyJIbhomKtWcrV0+4r2avM8MhsdHNQI82HlW9rvy1yYeMre42tKWhyUciS20
5yrUmHBDsMGZ6xqqeowWO7+NCF/M6pPZfOj3k36FyY6svKTPSQoMqXvY9K9M+Ejv2/V9T6bMVi70
NwiN5nFx3RumnKbZRbxJT+1AiCgDG/cYbB3vHqBMwYMMiNpCsCruOC5DYvDymt7WvKmcrEkdqu6m
84qRr5/9R7h3ESPdz/booC2vniOp7ffaKjeMkQhqq+OCihvkvWKWE7AomB2QHo0iAFvaxEda3zI7
v1uDevvklAPB0Av9SYrfmpPRUNfPemZPFOPdJBhzke569DIcVdYoPpDhryeXpdARbfF2FkOOjVG6
d23VYLojXye41kRQQFAMWFfZm25QUKe45lsMByU/SaEi62dN2lJXjyQjzUV2E/QryWsjdoLK2az0
pOf8btmq7226NAm7iIMuF8kWoj71znpcNXbnWupTmncXU9igzG/69JrV1uTzSRrVDzepdgQH/KIf
8UmFl2JheYNxy1qbvWUC9jvOHM+Ai1CZhwwo9ptfFm8dLA0udTAsCevC+gW7UtynPfkBXSOI76vN
fQrixCY5TT/JKkDgUjjpbSsD86OMavczyBz/zUw1W8zef4zIZolUQDrQ9sjpcGvhoRsz+Vph7ElY
/a3vvfKw0lzPilzhX4nQOJeceJYH4m22ikOW5mWc5f7JY1C67wjc2urgXov6VySco2Xy7sPJy+0+
8tg/YsuVkj9XWjvDwMtl1tYtKYbv0NLTYxBNIbdomB0F0WkYla8pUmyPujQ9rakdnttU7RD6sbUi
mDOMmO3NjHfwnrhlstpt61zT9Lz0HV2t9xipjOQwf3JW58JueFVPlmnfMcHIFx8y8PZqYxm8X+am
+eXO4rNJl+yhx71FyIbjFHdjWM3TlxKp3VxC243y+8BalPOhXJedDJ5Q3oFsMyobx48jnrsu79Re
TJnEzZ9rV8EiYMe6l2tVFkeNsOo313m6tbkJOqhI1XLf28Yxh4FYWbyMgmQKUJOgJgIuuNpZs84T
jF0Bq9pq4wXIsCPzo5y+uKunuCuEZm3jz+xPc2wCB4w85GSWct5OLl7SU24Xlns3+3X9p05JlYrp
ytmSk3bZ76Veu0+LuTfA3GwOSfLNvKSsw+7Q4Y/BLZTR6iN0KcJnbMfNM7iuxd3hdytCcm5rOGwY
Fv/4Ey4RwA/5+iYIZ2DjmJs5PPrcfo/5WCz+wVUd3oF6MN09qcYKPEM7Utf0ajsMRuPwR8jfZWdT
WttNF27Tx7TZhJQw00fwZoK5vBRTii8t06PnMKLHp46HW+uLKwsv+1zWbMx3o5fPz0PjbRvBpW54
N0VVftOGeVjFOhqL6BCOwhlPs8V8bsdLE8yiwLHOlKqpe97ONBxdiz/MTj9YEeVATXuT+eR8UeFh
2vAQx+V4/+51STwYznhiJ9peDl/lIBlUVcP03hZ4CYOxcp8GieckJ49oJ0u7Hy5IGoTV81AoBiDS
FHFWsVNdaXhc5W9l0o6FWGKVYleMe5PP4lEzD75KSSwrO3ZirpJ+8MvfZelsGGv6KbbcDfufmDaM
C6PHKxBr9+xTY8E0iGR9qBXxoApg8N4RATMvecPhvXLnF+XOum5MBlU/Iozgpew7DoiALYgOjHGq
03Wnc6vEMtlXHFFnAqQJpluevEB0GF6u7ydcQlFsykIclqz07xnA3zr9D4UH71jqvH4bMalcckck
spJTh+4lTYgmJiRSH3Qohr1QwWtjss9oYhu8rKSj1fbB8f0TwIoHZeP8UbO5nRYvmaOmOizb9uyj
fYiL3KAFwAZIzuDkPLOBduMhrI7OVn76bmkG7GG+UBceMOfeAfn77mf9xsaAMrS+UZ3MbJK1Kiu5
mlvycz+WgcJlXoGq3ot+CzYc6FOkqVDnEAlMRurp3LbPOXSj+dFq2Bd+RR5WG5xFdr5Ef2wKNutB
Kdsy7zaZfHlSqi0Fe5XPvccSuqm38DDgOsMCtZFyxuAvFA5ZRxlL+QN/9Np/YJWdt2tZmQMTFFqY
abmH59XP+IDLikcD2Gv5e2uAHDBKZOvyPKxzyQQQ0QFoCHJ0WU0pNkqVyNVzKoMPXm962nEXfIvK
PHtv8SEDAfFBVhJIdZh6Rz94c1W+dhruup+O6G/8YtmFRVod1g5zRa/8/kHPS/eVYjDZ11H/sx+d
+mvpUJ7oDq8uWOTmxjdB9CRpFUh6ZfsXmM7sVDoDG19IWlTtyn2PlSYpWx2eMXZMv9epzfmzliIR
EtcXj+wyvsvcJ7BRh+1L1C0LlkAHwJPEOcaE4hpw6/F8Zvo0O86cgWAIshdrXpxvnSQ5espnkyxe
sBzpGdkjk8D5oHLspDV6UrY5S/FSZNI+zs01mN7C0CS369C18548qorYyr3qI8JI9TBN/nUxUaci
bjtnefI9YZNuPXwbG13sKTVNojUB9hYfGXKd1d4EjTteSjC4MQ5W52GYTZ9YjXtiiVUcOaLE9yGY
7zkOyBizvJJMYBbuNdykiq4nrbv8ndP1soy9T25rqnchXr2a0nf8OS12FGuGJGXQNIm9diGZf1F/
DY3G4blWn0xb3zrkGBfeWfc9VkwqNRQq0BXC5zIkJlVcvxCoPsGxlBsp1doviMdMH23BWb9E1xFo
mz+7/hwkq+O98j7KDxB5sqduYWGtAmaojSv1p7JAlGBY7I8RUuSvsJLNOc8d2t6pvua4phbHANvk
Ze7Osg+bi1JYi/lB665El/Qb1guqinyq34Zr8uMUTY9VO9v3oc79z6WZs/1kWvtB5676Sd31h41A
0koyqqxwu7gLsVoQ5PQl10xTVREcCynb76gA3jxSm4kaKe9Uho7IHrV8qUObDQ+T2GSlFWv31sTm
oJrC8JLTJd/CPajYZGXrHX5oyZx+umwbSGOEusSPdva+CPzEGHe7VWX10y5JUrboHQurfh2a6XUI
+/Yxwnb8mi8u/7+Xgt2z3U9HzjFpXerOzYsH05FcPQxVf8tZqLDQzilslmkjaE7crK71jX4xJ2WQ
L4h87quB+frN4KSXH1sGdGSN3Le82Pae0975aVS8E+h8iqLMiVOJpqO35fceSdI+LIfsjk2KiqGr
UHl1+p3nZ0xAabu7Or3So4a1j90GtyvbU4/LEnw1UuLwc7v3fjGxIkA86p0QMIR0dlvG1WTsPO88
QXx6OaqnTLtFstj1GrPZv/giem2bnP3vKtUh6qz00bcpg/15uambtH9xVPoNZXd98gw7iiJcnGM6
kfS+9qlKwgkfs4Ot72CQ6ewil8h4UGvjQ2O1d149IunbZHYILNlftuGPy1+P3OUHhI+vKqpfp4ml
5ijDM2o7EWcGF6ag3tovZksTVOvmRx7MReLZ8qvbUJNH6f2SNcNNFG44VkOoRdVCKp1jUbA2541k
mbDfnlJDdG5TYTQkwybsLx64o+mQDcCJ0XV0KLSUHUdzdZLNBNqk1zAyJgFBsxZD84jDAlEMaYpv
Q+sRbaOc4WjS/hJC5kk071ICftFFMQ9Arne3EbE6SDhXXqaDnUgF+52+Tv+s4VKflMuSAfPCDbni
3QUCzXhwiz664OZ8Ym5HGPh1/2ETCTVORfaIVWk/sXjY2cTHeSraw/DmnxeVt18sdWet7cM2LQ8s
Up5YeOC0CbGIL7XajgWYwTM5x6SH5tyPTm8962jZnvx2+0Fw4rc5DU5Z0LyuOXwua+SQalbEXPZ4
coceEQD77gebSCpP23+cbX2sujXRYrwpWywq8zYdF59KdNE3NBXYUFwKDavIn7CM7UGFs7EGUSI9
50kN34YM2RzoGKQPa7vcoZpMZgh0nfztruJTkGea2dinHXHX04cMXf2AbATaQ73LRZ0E4NdKbSfR
5MC9aEzSkqedNvBUzTJ+bXn4va4sEulY1Ec0uMabk829IAy9Mx0zJA4q8dwzFUQrFmwmw5ceZfkX
tHM3fRjwDIlXhidVs+/A4jR7j1Q9vbfLmp1RMVUhoDxEAettF3oaTh9ZcyTZ86ZZTlyYsTviTGN/
A/SKEMZDmpJmVKIQI479FRCC3+PQrCcN70S7TAh2HiC16K6XrRrRXObELO7abgZj4ATbKsPdKgPR
f3gk5XbvQd+16UM2d4OD/mIJ6jcrI+s1Y0Vcccea2dlapoDLOJ7s1K/v0c85WRz0VT6CRkcizb8Z
oH6jichE8btIafnGYPohMwDdokcB601f3AX7aw29bPObKcgjT130ummTuZ9LJLgGXj3XNwxlbGpH
Kop48cvls1uDs2XN3ZEhCW711FxBfmP6h4mrjtM6bXZSlxb8/nyioKiHp9FfyafHcEbBjCRXAUxI
UVXcSTefH3iynVO1+OqhY+4J3EskVm41n8rOmtdoKbJm35cVXlQyBuMoE29ShPKHQ+lTWj+3Il84
2vOXYQZClfVLnqgKhIYIi/GHn5XPZTdJteed98Pu9HnQkXvA+vMEgs97Q8EU7R2014YxowjINixk
TQAkSpxZE7mYhTDRLMZFUWU/phvaHRSw3R9gHHczpeEz9OqrskZq5xUV5M3URNsBFo63X0Oi6cd5
609t4I5Mu4qkKCEQlXLKznjv5zgawQAVIcnevj8ylRGMm52w9qwdMZOCiIXgTIilONuINiF0/ELi
uWO1QMtc+o/FJrZrwA0McN+iFe5RlF/QmH5YrCxXbxp4g8yn0ra/jxXioR0oBiiJW1ld2LMTs+c2
j9rruht+IFugcgVJMerpMgpSo7HWPGJ6L1785gpGFPV7NlHruCt6oKJiYDopcTDN+NgJld5LM/W3
VVeDimtOHOvRI0o2vgeX2cXOLsV0hr+4xRFNIsNI0d9k/mB2s6nSAwKZgpxQp/hAsm6dYEG/ygGW
3ZAv080mxvXOnt0Tre5ytDsmt1hsCVi21gB7W8YAbhhd/FkR+uJV5OIzh1SUDK5gdbNSmsJecxMl
oQvsq9Kzj5VmkJpGvOSjyoM6sBbvpalNDOj8iggLJjdxRudHSw410we65X7VN1vgPSu3BNboeiKO
aid4dalOGi44LfwomzcVRvmJR+u6szbPIkf/qws4nTky05M1hrEjWma8aiInl5IrjhAs723F/rzC
Y33XptoDB4S0q83JYUXwsKRze2LgqREpsrLDy079TsDN2S8N5NEVJBqSI5LDva2/T5lJHquMKFHu
Q5tyWUlv3zvZ8jaswcuIEoiRnC+peDb1CSr5aUQIWrMijHU5Iyq05jo8TUE+nZxF/vBoOQEntPtr
+M9FRap81+NIL2oING66+YxinuFnIE+q6qpbYdUAUVNXHWzL/q6C/MHN3IQ19kPOOG4/dd6My0Fe
yO5izJ/J9tg59QtUIfe+qwVGgoCrZstm3Y0Ndf1atnnMLgACxyrSeFnV92CuvbOZVhg2EWErqccI
x/hxWDM7LK4xUqXPk16iiDh5kb7frOZ374zLIeBNy6CfFCuXu6Oo6p9hKfObtOD8oRW/9aUn+V8E
4KqQZoTZUHW5Duj3Ky4fb8XmQ5Nxwct0v7blqY9Mlzg6i8hDj9yKAUmECosweCgTt4wnYcKFzV0d
bgPMRBSoTd3Y9EO0tPBQ3vt1eJiH6Jvbzf6yr4a0uKRNVbR7s2XHPp/IwWUBc2xK+ckrp39LI/O+
LqxpQwt3FaXOY0RtxoQSCuxJClfvVZqZpAYdCDHA/2WaVYMmSNVP9BDWfsKwAvoxNMmwRv61Kbiu
YlLYPxbm8xTBv9RDfvIZqN7V0xYl2uelvCr/4na1PKoGZ7pfgloryBU285qfzDxGSdrNb9Lpv6PA
eUXM5bJAyen0y+0JqmoCKtI98sBSAGl7Plo++cu1D3wMJ9lHV4nycSRsnXhZdeyn7UfbEoIOnPXL
bzxwS+t6XKRdH0QT8UKAuMCIvE0Tr8uPzNKs+z6IoDoxxYgHvw0+7MEGaYIHfo+f2046N0A+3gVH
fxPRt4jeKsbDuSRuI63HqkHLETUPMKRheYzG39fGGg74O7l4yCNzW3wvMxt+ET4UKrX021Tj9d0N
qZW9tcZ70IyWkn4qQIa5af8WDkN5Rr/GrtDLsuFQ8cQdwAfNx8pwNHsh+IwGw8IeNJmbQMcYn8ba
afYyMr8HE9j7psQgN7kRJ35HfVQ2qn8tGxhCnnb+VL1fxmDO1l0gyzgYIKnNY2NdalwJbdifjTCP
U5rCL5ohRrqhuEcU8LvP5HBBIPbm5NuNVQ9nvoMYHOt4U89V8AJ46Y9rF6eOFpVmZZKx7jx2amRs
USwU87Srlu2HYAq4a7ZsQq7qlLvU8xYikNf8zsmMPixhWp9nlFFgY6eAzPuZvGPSApZcJ+MUkbkE
pPSU+j3FJZsjm4VUxuyMHdRyBGAXnQNkOidcvIg2R67C7E7cPf2o1zhoDYeZW4JIwUb6JjJE15TB
8puckOYtDC7O1MhEe1HVXAZk7n0sPRElHvp5yMSqvzgLdEqE+jklCMpvi2PBXif1VkLagdlGARty
Unbh/GwvDqBa4Q4galeDvRYEqG4LZ0ymrIlOjIrOdCbVYVsMQ0y+0ATvV3UsnDDdTct23VOE/r2D
vC+Z3TTRi0WmAKlv8SjALTngr9kgW9VFTWNw4w28GC2KkjjyyjO0NXWyJdM4hjIvaWBnvzGr9PtM
gJOTC1YiVqnNFxb+4BKs+i1s2XvZrWJerrpmH1zFEpZm3GeL9p7MMyumImOApiz1wGOTPbulezDC
Ck4rv/I8i+oIazB79CU4mLmjoyFDLoTu5uZWbInlzm4tsOOMUqnFvKfpKnEm3uyp6SxKGQrPPYXC
eaybfTuWn6O9PtjBwuYCgeLiDVTwtNKLKb7Yf3r7QuXEGq9M5+bGpQdjP3H03OhXMDpmP03qYGW8
e4OrscEpo+2UZdEIDSgsk9IXM7dAwwYFyPHwqTIvPRrXv2vD7i7zW/9Eg9O+1T1LVQ6qX8oRJtnC
aaJTn6u7NWqew5RXejOrpyar80tBP33IF+HcwCyNbWJCYmb7H6YZYMwU2XrTNlX/xIB6uG/BHh8R
6uKnF0hEcJYFdxxkPDsCu+5UArbt8B8R3S3oQF3yRrA1oUunS7rH4XMK+NQ3Ji39m05SF6J4/ZM6
XbA3DZzPyolyqm1joC6P8zH3iv5mS72cPK3Q/gXDFExlVq75od7SU2us6gGUU8koztWvzjUsPDcl
MnHO+NmE3YONLvuAWJCdXjuoPVM7KGTRQgk4cbpN3tzFHPyID6uouxUy2G4QiKKQvz6J04bMu/Fy
91QY0WNf0659q0vCv8OsnW5RN1bOIfBrzVa6RRI8GOjajBVmRKxgehkVtNqbfwPytTkdnGK5rTTt
8a5V7vSCbGaigMQGFe0cpB32ubZWKRK9jhCKSj9rDpgb2WoxQjMvY1AXL8Qrd4q68Trh9NB2MxAR
yn8t05zuq3QnLfYa4Lm1t2XGvCutnQxsqWF3dn2btx9bPxS/LCGiH0h5+vcQdhNqbQTGZPeimwt2
rDIpp5g4RLS0lvuNqn35IOc9A8pqT1fWVQnMiJLCSs3daBr66cCbgjBmQDeoL828Yn5Adqi+evoK
mKpz3+SHOQyUddFDBYFKlC7ld7EyzGJIlLJPdKF7PwXoRwwNk+OdvLUsrEPfeBFDKV3g+slROX1n
mmOY+wgPhuy6ivmCErvPUcLMBcPdZh2+LZvPs9J6eZ5dFOD7q/gc1Wji5LP9YNxg+RFd40VovJvO
XHVWBNLhZbLdg5iZsV/8Za2+u5SVWAT6PvzZKL+G7b1l7ftkzDahAsjzr46I+19Za2zU5iMubx4S
v4z2xOAOIIfBKepVb1+SxRf3S1X3vxu7cJ9YnKkfSuTclQEaRMBL2tTljTts07rvqx7bCvVe9ysb
Jw6uOhtCxjTF4NS7YQ4rDJFZdZWCIWMGpsTJ/gdzVKDOfj8CXcm2MTxZNAhS2/edV7+E7SpxIAaQ
9DN9PVqJbH6MSgpXwECu+rQdhBWs4ieigvhavHoHgilPE8Kvx+Wiggopf+Cv2weGhRwXWqdJE89Z
4wU7wzvnjRycaD2xrEgpGPMURY8NiXQmhQn5+SHsJu4Xrmn/4vXymmsvcQTs9Br2+CcahdEUfLn8
7AhB7/bMPYG+0hWvNPpMJJZk9BvlsQNDWxHLanHeLNdmam8PDTrzNizm5mbqrqVbMMgWpz4i/3Rf
1AuGMKWD/YCK/wcSBZjbwDcN9s6oRtOQoWD+CZEUB03R1CwzbC0ZTUA4ixiRwDvbr47tPTcF4tg4
K3y8MQ7CcJj4y9KXz0jKKj6s5Q/3JtpkeIN3o/pynRKG/jJ1sHpF7WItdmugx0meVzhKHcnjZalZ
34erR7Z7AcrwezUP5j0PWIpbhmzTHXBbiGU69xYqtcFmVdWBGJ9YlMrxLK3MrhLLxSCLlIqmPt4C
yEj7efCib13f29+bgh5mFyEFyg5bX7V/uq5w4Qv78/ad8GmuGzea+wSFknOHf/lKaGuH1wG677jv
s0CFNAG2giOPvYw7loEcGK26KN6XDafEQQ2wYQ4ld8SrvQzmEuAPQO01ey4M1rxvh9hHgE//nZGN
dcvOu2ARg5xwuyu7oXaQwhQIKzw92C8NHdN9FUnwaWUdYTo2VhuJpGza8Mse3Z5lZzbNOTjNcuC4
xNF03V2KAtB0mgNk2qrVujHdxCSlY27Odh1mfsvbw7N/DlMJ37hpXc0AEimlOS5VOYH0zLBcXT1r
1MGN0IY71WrBuYcp9/tuSaf5VxEa7STdEA1evEEaC3aps7FOFn41Mxkm2GuJI22jsKCiTHvuARuw
tFIMy3bAyKKIk7dxXhmaiICq1Mf7zGWJmEdVzbibA1ssO70Ylk9mgfmHHVLLr4Yu4lzqVMVmgpi3
4wO6/h4con2u6K6CXe7NbJr4afiP6xTz5m52tU9qhrf23wpjCBAAsa4idP/ByqbTDpzvxZBOGAs1
GvEj+NDpWcqy/Kn7YHnvGVlobLZhjeLcHyPqoo0ilf2imqZks1v3s60sbYH8BwFLdguIxG3shMcp
VNUB11ExIa2k56P3tkv/e55Rkh10Vlo8BAOeYD+c2FfmTWV/MMC1WLTQjftJmdvkttOds1thSQwL
rgmmlXcuVD+enLYHyCvSAYBlzRZ41+Lo46DlKWRuwGH9kOvV52u0w+F11QXkRUvV/AbfnljV6Y5J
ZlsY+0lkAvF+2qShOoh8bMsk6lvMqkGAPPlm65nKwb0tqH4ZgFngNKtoEGwJHab7npNL0J1hCmnc
BERLxEE91T+wmGQ+BWaPoSKPMrpNF3dIsfPMqAYcHDpK8eRVjCMU37qOu3DkIExVVP0MpzBlyVua
dYdEaAX1jBzHO0NrYAKunIbNfzR67nDir1urxO+C0jtVws+e/NITWywi+qaEPWlQnxa+z5dyCOc0
DkubmWDZN//B3pksx41lW/ZX0t64kAbci3bwauAO7+h09iIpTWCkGvR9j69/C0plBuki6aWoUZlV
TiJCSgkEcHGbc/ZeO5GL/1X6YsQ96oy0vWLvXh8zdG4NBpxgzR4JP3hBSstnFZNesCZTjBQ4TNfy
a28P3KylSfIyFKFz0jC7WhbrjxWQxxwQZmRNI8ALzLwq6Okd50v1WTF6OS3wFYZx8O+p4mQ5oj3d
ZEMqsfw7VCvYRzRxztu2qvm4AT0K321hBZ8+/lmO0C7zj8JPgdpbF5DXiJE4UodCpUzoKFcrD42E
s1Ql6CO6iqUllmpWzgLDatKcBaF9jUErNYdl2glf/lJU/3+XwH9JOH0okd83CtwW1VOTjP+At4Ff
oH5pGPj1Z//lGdA0859o4G1k1oajWcTL/tszwGj6p4PIF/E/TCsYT1zvF7aE34EHp/KHmHfJTZnT
4H9hS8x/SkGoEvwgQjiIBLblH3kGZgbQX5pekj51a040lEcDqAowsCLfsditndVG9hUdCPpZ71Om
aQSVU/Ircqxol63vnJBbv0ZN/XXBI5V5SqMmEbUYdhPU8hJVqaACBU4hvA/H4vnFm3hDUq69Zj79
dZH511+IptlY9EFCcM0ubm96jDh61rg9SAzw/atueEbXA/FZ7CsE9lMIDBw4sI629sTVxTvPdP71
F1dnZ62NIYbynRr1m5yQi8RTljkcCg1ekFVcoXpecsOLJubMMaTnIMBPXPm14eKv+z7S0EtHCZ0M
YeSORsjGzjdwK3YG/gHfH/dw1a/6kjJCbLocxcGHRyek4UcT41+XPQJMxTrRxwad8d04rJzL9iK5
bB7YnGX3+VUenLjIa/H5f65xDGBTtEBgus69XdZJt+Boojn9hhqq74Arzx03iPVT7++d0fNT//7i
/YVjrzplP+A7h85BbgyN7G4h6fYYfniVoAa2vWlznnb7Nrtjq+jSyFr9vRcojtT+1CqHYNL6Zqcj
EevUK3zWG6PytyG7FyMmzK/mier70jYRU2snHu3rxeSvR3tkh7EdQj3wPTS7WBAA0TuuVIeN0ukb
HJS4Jb2NN4lF2Oubv3mTR3MOUWSclhrb3hWPxW34nUJ5j7PWXED2PnhkyJwcl+98DuJoronZepHN
ChiCoIRFLu9SmghEM/wcPhMzGtVeOmRrLZK0UE9NcJp8Z4oTR7MP4nVl7L0q3zVr01qG99pjdsiD
Q3Ablkh4rrKdOOtboPrsyNzuq2eesUG4yA5dvR32obf46kV7DuCeOOvO4wtSB+v76MpQnrpzZYEj
BdyBPJRPaBRvknYlXfowG8M4gFFe1uuKX76Ool1zsAvtgcb6kmCOVbf4OjsZXSIw7HrbyDMOHHOm
Vfi5ueluavugrbRlfo78zdrUO7SzW2OnIO7fDevB1ZfSW4+b6ixfNepad8ddtq1oaddfg0N1UW/D
9KzZVhfOjcnfSFFyMdylN8q6vSyvaMJk4bXuPUcP8tzf2N2m3Pr7fBtRxFlNq6j8lgCMWnAm7Z51
nQnjQjnr2eRvqk22saJ9u63/5swojuZkrScsiXqe2OkclqzGcXs93NJzLtkiRldWDvDFk25KFcbm
30P1FCxUmwf1GwvsjCt7uRgosi9LYH9i186frwqOAFVXZRBQIL4EHjv8DkZ69SXUtIXHtNI1xVUa
is2IXKc5+YX/ZPC99VMcz9DmwOQpEJ3b+p5O3sw8Wbaj7fZOdFZP3rTgTOjXyUPSq3u2j/QoDP8M
bgXaWFSvujdbbTV1VaOyGroe+bxYBLUrQpVz/dgrG5gHzq4My5soxJ3AOb/1RQfnB+Z/qocktFXk
+CHoIkPmUlGoSPZ0CakMaudpj6DeAABv1B0BSjYZTP4D6AUG2/iJHsxugLSwNsAa4uofP4dZcFkP
wSxOokTt61eDZhyQB3J+IGMeshJd0InYLERzVnpBaQESGI3tMLglmmSLnMSg2JduVSsuSTXjTKOG
xgVxWZcO3oOmePbtL9ovDy3sPf87K1gy+nn20tn23jbkJ1T0xUIS6ZLgnLLw6Cluo/KRevyzraju
EKJtL3iCE+Wg4ma0D6ST0Vtih56rJxaxd+b0YxxzG/hUYGhz7TSvfA4k3COMfaFkC4ADHg7GPmco
NpU8Nae/s2ZqRwuXXkEvM9UUV0NGO3dheMhRGeTzqrmYtbOcFuvwJsAKPc01css6cZ/v7T20o8Vr
koNIB8Q2O1oaV1kMLbmwKWBIN8Cg5kRIqaZ9Z1xn+c2J1eu9Oz1avXSZcqY06Pdlu8JxzpK6Qu8e
bOeXiq5wFSuHrkquDI2V2sRp4J+d4sG+swPSjlazkWDBGNltdNbZzr7UsUWG3b7G5huYiAj473kb
dOIm3zkW/BzRL0ZurvaJ3SSh2OWjehV46plt3OmRyWdND8rM2BkR7NQQlxUkp7Y+80z8xhT10575
4pLDVFfQC0i467wGksS08PobsDZuGsQr8i5QqDBDjtalx9bW4EeJqaqe2ABRK3vn4kezNA4IkuWJ
atoN3T7una2XFGubxSHKcS9pA9UQmavwnZii4rg5JxpoT5/4Mq0W6PovsgmpUdLjoPE+FwQ2SUIt
g3gjHWxDElNhsxXm2q7XsTwrIQzk+5FmF9IT0jN4exo6XW8ZQI4ZxXbkSCLYGdjEPwzqwCwLOMul
u7ssh3bO7pgXbjwF5aK/kdO+L5715IoutxFsum4DlzGzt766HawtWa3WsFaHFRV/ZE/hxmRDpwSL
EeRC/CjFRZ/uPf3R0G9agZrqodB/NPp9mt1qHZlPm8760TVbCxlfvVONtaptCCMiDkob5h+6DjCq
bLRuq3TbwN/5xs4IthgDIor6AAMRFlBjLMR5Z1Ost8mHW1qZso0I6sEhcUcd7FzmdN686YL0i71T
lLvWQdMzoroUpB2F3TpuHdRXbtCVF7QudlMkbylYb9pxp6rThW4/SGxLebYJx3Gb+KyhfO7InfdR
YqwDJ9xQbP+mgbYgH+TWSWD4Ym7+oWTazVjbn/TmQsurHa6LO0dmh0ymXxu8NFY43Gg6Ze062I21
uQJzSHiLvqDivdSo5mpj/bVXbJSvGdEflVtEZDupNO0BR16TB7cZp5E5R/+UJoCNymwZRjM9saYQ
Fdmk5gbxXVRaO1SbRvI9CEvUcPmiLr/UZAH726pdJ46bdCN9EdkfgtZeRUa1UXNjWtEYJCPE3JY+
h7rBwSibuaR/nPVS7HylWKViuhpLHEgUwruC5r2Pbc08Ixl1j6X7WguqbYb4oWxpO5dEvwYUn1lu
ArHt6vw2GbLLqOvcCD6Gpak7z8kR5BEWWc6PhvTW7K6JH2RMV3jSOBNYrc1WKbqJ0/5rQe3Lz9S1
MxU7S2+xV9QHM1GR7UThQiePeQzt75jJb9sCfSNwQqQIhGpV/dJKzUM3bsUMBPT1m3jQD+1o3va+
9TzDg6a4ASsitkGSrEfDOMdcY45XUIbYNxrXndqfwwGipm/uerXdALfZyFTbAiraQZ5fepa9NYMr
nJ0rwzD2dlPuozZeBeKzUnh8v8N14KPoYrvtRXQQ9Th80p16TcbyYsI2IdVHZtZFjJokC6+o8p5a
J9+baI42Ytro0NcRbbsrx91EmKVdosIG0RQGULbm4+aPFL5b47GlMrE8nzo96+/sB46R+BaUNd2q
JcwrmdJwA6LX8IGn3Rqt5IVsaUmR4zkjItrioiasNU9vPaqys6xeNW9LpCu2hU6AgNEiMZdqgbC2
aV0rw5wNyisnyQnFIhzHRSpxYcI0jS20BdldnX1WVXY738JerBzPWPeazhoZ810qGw8kU8cWbSDz
Dl/eoneu/Q703k1stQvHJujtDsfm8uM1TbxzLFPndfXFAjMFAAQ6eKQ7SdtPZHsvOUvEXaZ+ZoVB
gItGemixYiuLDvzAMF7VjrF0ZhOCib1xvG6HHYqCgU5BRgZY0YSuI+Q5O7eLtDRX10Hsn1h8j7LT
/3MeV4/3UpoeTLoRVzuCI3cBi7ClNLDb+k1WPTb6jepcVFO8tMJiGYvrSmjndpbu6MecC69Zpz1d
wnDua16F4tAR5c0gE1BxyrOy4DEHRD3EqC/0RZU8yobh9tyWBQoDD1ciKLDScofIXNYOXUUMsqZH
vBGfOH5Dd0KESitumdHHJ1/PhJcxzxhlfpf6KxyjpGIgOZNfk/THfAQwTHUZNgF6mHgZ+9aCUj6S
2HRhVypB5B2P8Enpv2h+v+zFeUHKmFDG60aOroiBGVbXcbNLAgDHlzrBk+YEib5mFCrDUsvC8/xh
KJp1Luw1Wns3jNBl9s5yjOp1xl9fCYBxWA781KQZ8TlraDtbpA1hIB2eLSbdFg78x8PKmN/KG/sW
9WgDijoYUWutcW4+p4dBeuSkbhJhXo1NvvHjGojezmhu2+je7/NFOXwug2tjDszuOUqbtKfwuCZN
fYcAGI7pnv5fHYfLKvp5yDrrrZE+M7b4MoD4Wx2kF8MzJZwJievokH0SV5dOnJ1HiDJmRltqil1q
eFAgOzewcW0grYKPALsDK0/sr6DUbXUsj5EJzy5Jz2LH2saCmMqUddXIVlOZr6LQX2mEMoJ0WQi2
Ix8/p590iLee0/G+2au0woa7jFvhM1ZnlGKgzcZxrwLO0/1mm9hYYEPnWrQYOJTwrsWoYakHwYuj
C3yB+WAHlOpaq3Z0PNfRqFxOZLgvqvhTHegPAraD6aPYatCwY14zsb4b2XyI7nzOJJ/NGri+P+xt
Bb8HaEM1eUIiAwyAZDqyHodR2diRCp+yX5K5fKkkBEL35s4vehdbwrJs2602fgEc7aYTXn0Cws1m
OBRAE8ew2IaNt8GYvVL5J8wtbC3mBlilG92XOK3M+cSc38KKWMD+XPJfpgU1GwlZPKc5VDYn/1OT
x89zz1uP+eiUkGPnJqQuCs7CEkWsg/+6qK9bCpi21+1H0ucVfhnwZeEbblk7n1IPCqgYFmR/XpWj
szldVvzZQ3jrR5lPUC8nXJBkOiUABc6iUzN5yb06XtZjrlHOHImjm9pnmSTnidXfsf3eyem22fmx
vTdySCBzJlnZXCN/UcVyErq6HMeHMflEiuciMCkr9OkzQtUdZf0z4DRLDwOPYTc3pMxH+GBJ5HW2
vbFr4ouPx+97h3l1XtFf3I1VQHtv+sTEt69TGwseJRUtoJqNBrkX/5u5p0l5L1S5z4c9iF13aghS
/ZsXPzqfxFOphTZK0R1m882oCbfM7H1eOE+p3u6DUpAa3e2hX67m1+hEyb7itSr6KfjLe6ds9Wjb
kmSaqYjKt3YR1IeqIOCxNFyvja+8iApJTrVyrl31xtWUR/cf3/PbOxbpzL/+4nmT8Qa2YBiNncax
Fr2WS1b6fK6fKycJW5M+UBeJ8ffeLkS+11dTQzT5pupIoJzlJ5O52QBcWhjfRODsDfsuDQvEV0h2
gupKMUaUItPe4Bz08a2+fbInOuP1xbsy0xyZCPKdekpyKdnr7cVoQgDmNuvY24jyZO19ngZ+/ybl
zz3Hi6cqOgJWp4ZzYol0ExFqZGMf4h7nJ6u0yqb6UZf2EuwFS2UNiylENa7PANiTaRpvF+Wlc7QO
ZCScNkQc2ruY1TIVuhuNKD9iauU8z5Jn3DS44xMbYUxGhJ888YyP6Gj/3lX9lrqCpkWren20dzWU
idh6nL/d0ruvhcUGZ9oDRnNxtrhDEV+hrji133/v1R7NgU6okehEB3c3tC1Kt3BbZ/f2SGEgov42
qxJNbYszrKP9EGEBymz9evAfEap8aWV05VOPlpXu+igcPh5q731VR7MYedIhxEPO1nBWnkhjXNW6
sQ9VGILeyKZf3SMQ3ZNEfOr+3y4kUb55PbRLiU8y7wpn14vo2ab1mKIfBgw8z1fA+VciNAjufgg5
DH98g+++56OpqkaAbyg2I9zgywl11RVG4cr+0fNtNxD1VT9SLC4eS2ujKv7fm6uOiXtp0BpDrzgK
O/Zu70/GHhcNBzimSKZFO7P2Ks1KjVX3xD2+81SPUWWtAeOrinUF1xT8WiaMnO90mCSr97gXlbrw
iDhCMOka6KZ/XvOPpB53p7No3mVGzhf6mhdjBQ6qIeTm14Xdp+bp1X8gMA0bTlXfq/HmO1ag5t+h
LPP/8//0N//x/effcjcW3//7v77mLXMLf5sf5tlLnQY2pBfPff77f/25OU3nv/+LmtJT9vTbH/iX
rEMxkHUQEIoE7SfvkfLHv3Udiqn9U0JJw20y593ZZF79R9hhg4lEOeQYEg2Rg7mc3/ol7ND+yR8Q
QBOBJVKaECxF/771X72Gf0UDvd17MH6Ohb9mesPUYEpqc0SdrcGkJMLz9RdIMcQ246zDcD50eBhD
R1rZso5zvVhWA/ZycnOj6Us3afqnCT5LsshsJwoxf86Ij35oulvEekNJxngsv9SBHV6pogJUUAaZ
cjfGk/zWT4Uj3NrPzkqAUjd94s/mR2XoEYMTTouDSMtUwFSdf5N7uiDGIJvi67ZtjHNNJ8vDdYbK
uEddWXlz5C21J8hR+AcsaKuQ92ON2Nl6wh/R+ypzN4hc/7Em+OMCVX8o3br30HKqYIqQ4ntx/aip
IPPQfMi0XAmIfk8Vh6tr+jDI7gPIwN/9OpiCRZX7nG76gYrkKupnfVRV10+VGgzJcqxSH8m2WVNs
VsCz7+HA4otJBaxIKiAp1kyEgBzGNJHbmmv2mv+5qf320DW4OJHE4ZBnUk/H64DTqr4xg75GAm8r
LWqBTrmsphAHfW01kb8QpZN1rEitNiHagwLmZoCVvfm9pMaumKiB+b5pFRe9H+jTnAhgfdZw1ZLU
YpE35Xp1jKkASTJS59bqIs48/AeeK7hqJMqXVQ1twzGcbWFascEO0riN6TreKJHuQ+2vZUssdtJo
N9h6/cQtUb4ddH4+3+0bBPBLX1rTJ7/C34epNLB3qgkeg/5aabMTVzwUgIoeCLR7fUNdNEEO92xW
gwyWhTnTNQdQGRDUtaKj1Jcat0YTjuHCVpLuro8Tq8PqV4/rwm+xRwxBRIRGa5yFWQwKuA/nRQmW
96FLe8i3WCYYx8QWaz9sRSrp3A8YKHWUWl3ztAHnoB93lIijrdDLJVJbEycRNIdimY+KCpxcH7/J
Os+/Q0RTfwz5pF6a1TiV2MaFRNGP8h9MN3SGchXHiTMshA7LyE3LMXwOzB4yAoG7cDYS6qxfusEr
vlhZHvjLsTV8wByjPm0T06RiPBn9YVIHJVypdYY6uscB1izEVFVfIiiNGPBIYhS56MK1pseNvipt
yzwzmoYKsDV6FlVIPxD6Ki3TKluYIi+qZ9yPyYWHLpaiQUBhHt+KxYPsklRfjYYwjI0lOtx5qtmK
yQVbt0fYkHorvyiKO11NpU0tMwCRRPIGtekh7DIOVT4k6E1eRd115Yyo9i02K+MSlbrUKLZM9nOR
TZq5rPRQw+4MSdG8wEaD+hiTX3+paWXeQBxpk2+NZtfVvnKs4LwwE8h32ASIMtLMYm7mSnCJy2Li
XSywRxQ/1DQLvsfwIh7DOp+eMMMiZRZwez5nsN54d6pefE4CpVCIVos6UK39OGPGIgMmWjnBfF6O
XjDcoYY2omVPbOFFVwSQ3fxJa7/go5BPfazj30HkHzWLtM/iy2yalCeYeoZ0BwICvzVY7ayFbw71
nRNodkNhUCPMfIyq7paUn/6aMUZFa6wpSC0r6ofZCiCSWS7ZwCkFsVpmeI/NKITunzJwFxU0AX+N
bZZyGC3lAuO0XjjaGYSvfrjo9HCA4taTMoX2qmubM/h8PA69rJBppMZsA2iFkiAZTkBs3uVlEEMA
b4qS2F0XsTOTnNemOYoMXWv3varmqEPIt7dWVVADMOyaGPNm1FPYvtRSX31WIiSsiHYDz94kyWRy
jg5VjcBFShfDJYqt2cQqCzU+zw3QjpSjCuMKF/fYXOcTAGvqwVnoAaiiEnSja3QLziqIgOqZUoaD
d1a1qWF6COjQKwNO7MoRJJCVZiEn90oLa8wirfrJmnqzcmmM4G/OdIuoQzJAGN9BQIrDhbB9zC2W
oTbJ9ziJh5n2R37ImjDMrljapU1TJfZbfNvamOgPdpDaVzVjEQSJ4M+7Kda9Z3LfleeU7x79gFcU
xiKWYa+6mp02dwCAsJnThScTJCprOmKKThSEW49BcGGocX9WZx5ekAgq2tKcnOgwgXDWNp7ddUQe
AGpCFN/ns3nFn74aNfU2kGHRl6IcrH1AseSBFCP7q1b0QHn6xgGMxqRjVW5P3NU3q+/bT9Lwc2QS
IUwf8p69Nlq00OVhDauRXblV7dk1Lb+5o9UNTr43KwUeVzOlc7+mqeqVQNGAVqJkymnJ/oI7axK1
xAPQKbVH40S1pHPUYWK9NKPz0ArbW2Fm+riFam/c532f9MtoaMdPokgYe4QT+Ni/sYciaut7nERh
I4VYx2mVTtBubB5gWU1+eaaFPpg/E3dwsIZNF6Z40wdM8a1XtvcqLM7Z7jvjZAytxcGYTLZWLNpe
Rp9CCyor2GCnLBcN8baQp7HG+ZCUvPh8clLuh/nYXCmGPzHMwlx8oewH9DhnQqFUlcRJR4KjY0Bq
MNIflk+E1TJPzIKOKeeiz1meD/eGiIx2VoKbz41dNHczeJoVFNdkSrp77bCKo3r5ahG6tusap/5m
h2N8hfo8Z8LQOwFH06idOWLZSK7HLIxyXKm083DWZmmB5TeC3A4LtSlb7AKK8yPO0/FHh1Lsh6YX
KrNTql+Ekiok/roKN36mkIDrjfmhTofmMbPLBF+f1uR3YW3MwI8xQulK2rHYhaFWWFtb6aSxRNZf
nSeN9MMFdXvZrCwy0UiEn5IGEDyF3pU2iVQuKedi/G6Ix/kGb4dGIzgjPd+OhuVVroz8ZKcOHWV3
Ca7wzpatfpflke+sBQb6CA5J5JEu5RfsuYbIvmtqLzOXoRNXZHQXmYKAvU/VRzUziZ9Ws0bipKiA
K+AKhCysSYNOLbrm1q3btt5BMrD1RVgkREvoftJdpClocaoEqf+JFUWNdxFkjHvLAoS5lEMN1KE2
65kaAVDGHUEy+CuJVUKuxZAlyirLKvNTIzO13kzsnB4rQjUGV0oaplOkFleRCXJz2akKcdGDHyfn
TOrBEzCx7lvaxv43drPjM56E/AsJDfQOZ2HXSBuZuuEitHjV2FYHi2Y9RhE+c2hnV6HlBZ/qAWfE
EvsDalxK7fh2PXgad33UerELPdz8PLbRtM/80CjRIPXoPQqr0UyMa16j7cgcKdBSoVK6L9Muv/Kd
MU+3OWi6b+RWIpCSpig4TWP8cSsspN2y8tsgXwQeXeAGCwUSHC3SzkifiRIXN4x5NmFXnZZtKGW3
qIMZzcYYjlk0RQfUqfULb2PLjrlxImmMGrJh+ICfBgTMfj5oj+wRsMS1OZtE8EZO/RA0ptIta68F
e1X4Ffr/usEyBiQzVKKt49Uh+gTSNiw3qybnZswmmrwkAPXIPcrgIQfJWSwV4E40bTMRPOBi77/b
FiItkpHYOpF6aLTOMs6VcB/raXDdlrVSAnjt6d0VkZYvWOP9i7CyIbFp5GABEAZmTu0jGfjTdhE4
F5OFi5CuLtod2SqPEqq03EaKxJuft312BveQ9kdnUAukaaB/mp2iTLDVyF+QG7WH/1HwM/SZ51Ca
J09C4CfqJezbNqCl9efn33cPty/Ptv/7/7VABG2Oe37f6HD1VLRP/7j43v9j04bZ99cH4vmP/vI5
EGagE5HG6RWSPGEHVML+lY2g6eo/gWuTADA7GfgXfueXz0HhdywD+Dv/47Dq2NbcRvt1IFZwQbDD
sCjZaaquqnMR6Q9OxPxkLyqfNs0PC9yQVPkHGQlkub0+D/dyUJWBZIfzmrM7MB7ZKD8yTRfbFw/n
10H8pejvdYHt52UMSWFAaHMWrGEdFdpSj7DPBFHKORC+5JOEc+zqVZNfVEWWPfiKpj/kgEh3kljA
hzIwTyVs/36XDj4TG1OJLgldOGa0K7lTYecw4MMRJrPRoO6wV+pvPr7Hty5i8lp4Z+yX5XHZK1Ct
BruvDw0Cyu5SGWmUQUCLTnVWf3thAKbJ7SaQnMqIbcw/xYuStcKM5DljGBzUoR8WnMZTrP5T6ipE
Erp/fkPsksBuSpWk5+M2B7hxhjWGrUM0Ru1XJ7eVNXIVjMR/fhkSBhyTwIG5/HNUFG4C2xidljui
ItOQ05fOnQxkZR9f5agCOg9Bh+YY75+3Y5ucEl4/uBBpDxhhNTj4Tl4caomfOJcQyAni+t6z9LH3
NO2VbFt7DdAld7thyldVajon0t7fGCaUwCjsCNyqc4T265+jc6jy4INGAV9b7VkAzGqGDyRfPr5d
Joij75pRDk2B8AHy66l3vb6KM2YgD6UIDmWsfusJYIGGWVwD+g9ZPIdT5p637gmKF1OJhW3LsI5m
kZZnXoWOGRzCVm83bcQ5Ma2H8kSBd35Df9Xu/vUGHVXFFcbQ50s+enIeuExTpFV0kBM2jMEhX7ZM
R2BMkFY+fnq/3Y8OCA8/B7UxZ053OBqSbGBJCiui9NAQeAhDi8GzhbWsnZgxfntJOgMBm6JNmiRf
mX40K3oN5HLbKpgxJgAPpp8C+/ELrJFtanPojLo//aC5nm1Y8wvSGHvH1xs1WffUv8KDN4UxtQCK
FQqh8as/fXhQiW3SKDVJecQ+loCUSUu4REQS4SAMDLmR7Igai+WJq/z+PevzZSzVlnNFF/nM6xGe
G9xhRWz2oTAB41YDvY1IlMO3MMudddD44nKcumtpl/WPoqvyS08QPJjDtFn/6e0ahsPXLFQTrK+Q
R2MlNBJ6+FDaDnqgj8S0Kd88JRz++M1xg2SP4G/lu+YA+vpmk1rkbRnygTle0668rCIhwjLL/8ur
HN1KXvtenUh4Ro0gS5OK28DWlVP5xw/s91FvqvPHxb6D6pk0jq7CUVcnnC5PD1ZvlEgUQSfR7Ax3
JNONbpzK7vDx9X6bNljCWF74vmx8nZaYf//Fiqnmdm/nlpoeRmBAtxyjOhRBZd/cx6ZFQvjHF9OP
5yiIB6z91hwapEGHOrqYQjr6lCoFqNo6GGZcmrFQuyT5Vw7Zux6KN69i8OxojDBz/FRfvbgltKcD
pfUhP9iarwCiQLhZj9DTP76X3x8c90IilMXmle/5eNNmB1lUKJqRH0pHs4tlJ5Q23Zfk/FHibRpS
Hz6+3Dx9v5re9fkMyWdrYLwVHKJfvycLXEyNKLE4oMzU7JVXTsl9EpikAkKNsy98a7K/jUprHgYE
UfWJ9/b7oGQDwj5blQa5UyzNry/uV5aey8EqDzkN98yNh8TCUQMQ6TMQDvkF/2ykLT++398eL7sd
2G5MYbrOq/ypvn/xEtG1D9Sd0vrgD0aNKT4h494hLtnwNOPEeHnrUia+aHY9JhPJ8Z5DwkMwsjZv
2Pto/XfabOqhHGS/GYj7+dOvzeARMk3xDPkMTPOowdaP7Ug2Y9IdpsHSwdRYPUTLGlE8CJnHjx/g
b++MHQenEm6Kz3omELx+Z+S5VDopjO2hIsvIhdiTnPUwHJaTjcdA1xr7xM7tjadI55BTFxtVDc7a
/FW+eGF+3hRG4NTtQYFzuKsLp6FMgFFqKDAYfHxrv30L861JnfvSBYdD9ehSDL9qUMmdB/1qkyui
Esqo+F16Tom+x2BREcFCudxcWalvnHiBv80t86XZEFLX1TRe5tELBDUPRK7W2kMfI2Qvdal9yWQw
nZAWWTyrVx/70VWO3p2JO85vHdEeZKp+bnWI6mJm16fk4t5BB4Y1SiX5T/ePP6/J/tpQbYPRebTw
yEwWk/C4JpwlxEuh8lhGQbWiaeef2BO8OVJsCHwc7cEbzK3ulyPFFJPfSSjCB6egfpXLUC5qAnWW
MYDwv3OpOXpRdQTb/Ll5//JSWZ8P3Wib7WHquxx1mErZ0iPZNqz17MQ7O8qEYwPOg6NSwBnetmcC
w9GorAXaTQJzugN9AMyahWlHF0Q4xGe4gf2D2g4iI4TeQg0dh46nU2JLxXerrLLLsoq164rSsjgx
ib4xWm2+f4ILLQPlwvFxuFCHUmUxJJSsz0G1eL1+RpSId2JpeusqkkltnmZs67f3SWaJQloZVwFa
7i2Ush3WBLTpq48/+jfmM87zFEco67AY2Uc7WhDNTUvyQH8QPcttyDK4Uauo3FlaUj62dR398XyG
BgI6nmpSttA4h7weOv3oBKDK1enQRyTI0MKulhblyuWkicL901tj0IAb5VDAmYB/vL7UWNMZnhJd
PYB3ZtpK61poiwJacgBju7fAeUUEwp8YG79PolhKZ4oHpGqBwORouPpW6pVC88GltoNDL1Az6hAA
a5ZUu0naxKHVXZN1V8SWx/khoeBinfgBfp/kON2JuerEvkYDgPL6rttAqCXNIOVg2hXuJKvQLsdU
qTdprXU4w2plQO9Xe+GpBM3fhytbKY6ulsXWUIWL8vq6RmB4VKly7zAxylZUpuHv5F5wYo36/Srz
6kAlg1hVamvHs4EqvHEwc9s7eHEzrUcdsLQVnrTsUibkp321VFhso4VU57BYSqjHZx+jUPSEFy0u
iUsdEARag6Kvars37GvfySpcfRRJcWKXkzad+05F+B0ygZwuY1Q4Q0qjs8BhkGowa1eYu1XUKqJK
7Fxdph6IsYu6lRREpN6ryo4NTQWfr4roS6TSH2gP0568V9BCUqYZpZ5s48IrBPxHJedFaj6CBPKJ
SwJPhlCjG632dBVJ2Y6ML1U0pYR+een0kMBPjK/iNuQbE2FRI4+emw2YhIa4yG+1kGCmhVrQAVtX
HXGET2Hc9WQedEL3roIWmhGsRaP+MdPVkO048AXPgakV+k5kTttct4lflFhS/LShhY7jbCubVI2J
vGrrR3ooOIxTW7X9cwKVZ5LYIBEOmLUk8C1ITLs7D7WkOFdBGd43DUxdJEB2EN6ZoxGyprBrfhrk
mIiLAM9tCKmLdsUqzCb7C+Ds4kERFLDoVcVNsK7NPvc3U9x77QOI+Vg5H6IhsnbQcYmQIxqQjPFr
2mNGicDStuzLSQdwiKPSsZ4kkVfIEtPMjkGQ1qQ3ekNrT9vSKnrof0mYz+aWToBtyh292XV6RBs2
q/rIXntCGW6VbtASt1DL6LFqSJMh5s8iV6PWWaqWspV66tI8DeERqi0hf3g8iCWnkrtDyBRHLsIZ
WmrFkCKaSWOvfvZ6Yd6QQk9hkO1kF57TsEPeXUBc+Q4bjARUe0q6EGPPLNP1Ao/4wclUCv2gZJ3R
r+l69+DJHVQv2SqgUGFdpkToguNTkv8h7cx25Lahdf1EAjQPtzV2t7vUHmLHnRshnjRTEzU+/f7k
A5ztUgkldHZugjhIWKTIxcW1/qF1vnEfmskO3/EWaiZKiJWLmOpkxHuatMU3rCUasEM478CZTbMW
46s+TD+keMDOfnO5qv8zUI6LfiLk1+sPSgyE4ZwFatYcB4zlEJYL7ag94dCZWifHSjKojHireqfG
SnvgLF7qWHTHEgNwkatG1fCEvFdjP6YSGXcDUqYLLSr2cHk8CFkZ6kGmqpIdmqmfG8GpTOU7O3Pg
e3ZZXbf/jKMGndfreyM+xalRx0da0MihwxysACSNhjXgFWf1iONWisV2T7omj9/V8EHTi2UrUsNm
oZlEeUzcJCov7ZBZECQbF1hu3qCA/ygtFeqhlQSl8q/doZ20Kx0v6w6FrhbZuWtiPO+cMLM/0EWI
3GgfU/BVd3ZQQci1vQg0ipOVRX2e2kCWjwgkeniMJG6cHadatuG+lKDon7gpTWDemBDCDlbUODj2
QFbeI9La2zsHfWfnpamRM9vZgyvKfxLISJTsaDvU4sukdXbwY9KkCL+OvJJ6dMuzcChB7KvAYoGv
pTZYIMUdjObfMqssCWu0TcZnpeSVc06dnLq3LA3qBrskAlFVH8RUNT/wr2jYFiKBLxqUJ1WIxo6e
JsvAyjHtf4WB8m2IqLOlWibporblUy107WekWa+ydlAFwhUHOMunsUfmSAG7h8iGpR4dq8l/Ne0g
TnJusnvU4XcICvm5Emp4oxp1e24kivG6/rdoTLZSjMhsmegvMkY+F5ZgmnweSVHQrfeKp7Ytz7mN
2LUXUGVWW2ANRhCWflBpPYRY09wl1VickgKdCV2D16sNUfUhCaDzlRPa/llcvcQlAuFt7ygPWMkh
a4t10UkZrV9DWOPDE9sXTH5aIBeW8jEHl/6Y6d4LKBJx7PohfJg04xtGLf0hdZRnw5LN0RUC/3oq
WWfZIqlpoEpcjwYoOawLu6+2AafbTSC3y9j4q+2LZw/npuOAQc9jPCXJAwlttxea/n4y8XFspdDO
Y5e+Uy38QPhjASBgqs8umqIvmVABsdjYnZm2KC9Itf9jAGNCjHT8UDlquEfDGo3wOIB6a0zhV2wJ
04MYxq+NBt8o1FWs/XhVP9kI/J7rKjnhyvgTCf4T7I7gwZQ2JBtvD9BGa+hKIA3wgKZrZe3RBh55
DdK464tPpQwr5dAmsi3e9/msIi2z1Mw+mDYqonuASpryRJz02ic7CxEjr8MczIVdR27xUozYlH2H
Sj0N78car3QUsOvCxf0NTFf/E73bovuVYvjcffTSIpQ+XlsT1XcqJca5rMFD/cyBNI4A4Eq8Uv6i
eR5AZgNW3nRPlaa69Xc8YtT6vVqAijqonOjk2JQtAvP52ILt8nQ1+4hxI5ZWWT/hWaolbZ4/AAng
ydZRNrJOEs3j4hcwwAAjvoi7NoF6PYLmbPdmPxjPQeiY37XJib1/gT6ZmBQ3atUebZGECDQLV4Ov
Co5D0lA3UL09pJwoq9yDedHRBgqczoYrONhfu0xp+2duL2cWfkyi9KDoYeoXzeDVRwpVrnlwms77
koPA4sJVmuKH5wmoONgpon7g5c1kQ3Kzc3jqQ+9aR8oSuYntJNAkDN5ACO+9KAevKHUVlB4PbfOX
wPIFAG5uVdoOWG6B3H6WxP9wpRuosHoWIMVSaaOnqFZxI0mhLsQHfXSz/FT1mYr50gjls5EusM+i
LRTzLxMl7O8V8vbTHlahEWOV5QmuQZeL+uD2slV9aYkM9TURi+bAupC84QkxA4ebsPwh+ybQDgW0
shKYyUhfbFAi034vBkh/OCGPsQZuUqkgq4Cq8xBFAo4ZPWPZqfbhrqg1Y3hOpBNSFC+cfBbSq2f2
2xDa/V6tDTwaRAeqBjRRlUl8/DIs1tELSLRwAMSacIHZuWV9qOohCfeh1oqPKIykNTezmo4vUU7a
digqq0GyQbhh/R7gYFIfJrz/cPw1emC1hPWm8L3SQNld1r3Ho9+q7Ooh1notOGNm3etPTh11ygcE
fQdcrCq1/IeswH6PHyfID6H3DZLB4YBEJzLG2j9k+Wr+VHEkedDjpSh/gKmons0h7JxqF0eZPp25
LMBgyjZN8TI20riVe7yULXEeKl3a+6JDRRkjBFJQ2N6z7gwXMGxxbmb0RWd0ENIReJlFJ9PRehvf
uQ5XXBBq0lbf0RrDv81TqPSdaiLXr7HTkxhGYR1/Cs1GfmnqcsA5phvmXCKqoe/ga5EqAeKmxaAf
0thi11hmnSsfhVFV3tEZR+6FKgw65IHh7RImuFrK5h1IpPKHNSeaj5DSHSSEUIim0TIAmurB0wIq
PFeFZuA/ow5hcQKqbkzngO5te9aRQ+BYiETm+zzJ0/xQ93aZIvWuRF9iJ69NBEQK5xPk4BgprqKq
irOLmekPkGD4KjS13vPxJKYpu7qcwn8pm1TiYSSnFyeM6PQGkVrgzBsl4JvXGgU3iAseQRVsHKWv
61cT9foYhaYu8kVkh35SlAWxRUM4fgI2nOsSaLcJnm9j1JtS0e9RPUo3SOVSXFiMSlKf1sXYYqDL
NfZYWyKGcjw4h6pQtiZ4U1+Yh3IRyqTsjAXlslZCAV3TkKmJcBtuILwjPHUZXTyEd8jr67DEi/jd
/Vf/zQuRASmawCDWbeoLS8UnJ9SoxRV65A+54XwNATW8IgpdbJRNVkehU2urlO2Z4OK1qyIFUw6G
E/kgA6vmQbFKO3jxxkmNNkptawPN5V/VMHkH0hq53iCdbXZ1WsrYryxU9HQcm/B7Surz/UVb2xA8
q12QJJZq6Utpx1I2kTIWTeyDWQkfPGAIZJqJuDgZRvP3h1rbEGwHixYqhQr6ENcTyjBN5Rj3MdDf
+iNge8KEwECLVO+V9u7X+4Otzot9Z/8+W9RfrwfDtwgzC2uMfdFk5gsCDtV3JD/qvTHqW4X61Q9F
PUt1tPlzLaEeIhNZYUjgmCSEAEmxEwiaLwpY/O6v+3NaHYjiK50Owgal+us5ZWY8Y1RNjJ8CgaqC
rTj2FwPShfwPW3zGCoBgopzszviyP4u8GbeCKUB0+3mRtn87IwJ2h2IqM/HWko4LTIpqDseIvwFB
ux4HkR4E0Vs2hBNZLb7lGsZujht9euuq0Vh1HM4+uAe+0mKURqKbj61l6rv1MDxnVac+5zYw1vuj
3O43HXQ8uM+5NsTXWZQcs462jOp1zqXFIAZXPsQnSYJAYItMf/PnuR5q0cxQmwz7kXF06Gi32qVS
hftCc0ps3BQrm21u3wEmpJRK2XZxgNywzCtT9B6WiIrzWLW4XwU8eTdK3bfLBryAHih7gN2mL1vL
HRp9ppbVoV9iub0Hwavz5DcrlO2zyttis69MycDsgkolj2rK94ud4HSOnrZoUfpKFqr1C1Z6TX6h
xWue7u+Flav9apxF5J7sKfcwyYx8vHbcXYdki9b8VBwUyZ3Amk6NG8q3R3EYjjqdc4+Yx/a7Pknp
IN14TsDxgzCzdq+nff40sx9jZBjG6Pv96a0sIzh5l13u2gbWHPM3/aMxOep9oqShGvlx7mi+gw2w
Q5Y8lL/uD3O7NSgXAykzsAyzNXepakjxU/VqslW/wVzjdYo7UOAtLh08pqdu/38bay4K/zGlBFEO
BWuJ1EeZevoAphTr4Ubtj1mWhhuf6nb15rKyRUhCWxy98cVQLdW+IByG2Je5EXyhMKAhHItnw9sn
NHfpaFPxnW6aEbldGmYd54nfpXHjHDW799qPNWi2DqvFyTU2jvHqpPhUQHstoCjLYKEGWghb0SCL
6HsqAsMAiUZr7Y2QNPcxr0rzLkAvrlhuphnxtdRm0ud6v9Vy0QZdPPAYBEZSEZSs7qFW3eK5dfvk
OcF20seieqD6oeWYhL15XV0WFSisMbesl1IVVpNQBxqrxHcaSuY82aYA77giKf7WQhWthvujzXvh
ZsKozM9dDxK0pewJvvNQm/Ax883WaE68gmhy2qVE8wQLNjtp5btQNPpD7dHxvT/yygd1VVINoHt0
IPnr+kDAXo09vNMSPxmzDNk6LT62vT5u7NK1UWaKtGoDX7JvMDiWO6RqXskEikLc/W2rSZQf+EPo
JvdnMwf25Tpq9B3nZaTludw4AaWOwBpYRxSBp0+2NMtPiYNuoQ2FBHuNhFLX/QFXYpdLAsXZ83iL
ALu5Xr7cGfsp7JXYLxsAtxDZulPWKN6TxELo0/2h5i9xMzeCsD3fot7Nq0eIKakSM4j9NGzaE2ci
BDt6KfHa/lIkDrqCU7fV8Fud3fzByKrwLVgmvD3V+CxW4sRH3t48wU8RT44yKCgnOs1GtFw7AXQz
VcvAwJM8Tr9eyDqW4DYG4lgby+yTHVXZu0oqGB/iwXjoNAvCNbRD76lJne54f2FXZ+kwMBOlHPJb
zvmPO2GgLG5aXpD4g2Y3/2APmcAYaPCuobmAl83GUVjdoq6nQRoivhDhricaRfCcXcbwsXjR9kFp
lIdoStOj6DTxzlYn8/X+7Fa3zR/jzbH2j9nleCilKnUvP+9Hk2589jNsUQbMhwQFJzPPn7U0yzcQ
HWsrqvM1PQNhBZ6aixzZEFkEQ3yubAbB+C5IIrffdVErXgOIdfpG7NTmUsbyYPw52mLrUHaiu5Xo
ia/VTWkeBgHHieZf8D5pkwFvVxHRU6QQPEq3hZnlGOJvaCNbmcVCsoqXGncV7WTyJHSEsIlZVFy8
IJq8Pna4iaGyYhGZOeIHduDUk6RjULHtihDXHmHTNKSFVfQf0CcP3rdxGT7kpZE8DrU6HSNcWcuN
EL+2A3SDLASIkqabSzUiXMF7O0jUxB+1NjqmRdKj36elFIjBMbTpuRfONy77cqNKs7oJTDIo/tsZ
GbXYeEATgqBtaYS3Fr2eQhhfJtiRxyqzlY3YsXa78B4jy5rh9SAEr7c4FvN14EpihzHQHOoCkRzs
EVe7+wdpLUJR3KJt+zs1WeIFZNGkomnHxC8AzvhqZDefsqhrnnWzzz9OqN2/MwJTPmhVEL4VZjnv
LAtMIiBgSl5LkS6zTtWyEVqC9VlqHb1mmgV8O+MJzMmWoM9a5gWgRDdsa6Yc3YCo0c6IScNTfxrq
n7nHVpVNNf1sKkN/pfY3nrHWHl8Lt8h/0vNsNjCCq2cIqx0d6hhAbkuft/IfwQo3mYp/E6R+zZvg
rCi5hMoyJV6014ey/pSWsfzbyS30F6pe+zHk1usoOvNUuq3xqVYVur+RhW3d2z88LBQLjAg4LayA
rn9UOo41pWNSJLUwKJ7WmjadgnKS/+r92FGqy8Q/dBWaj4qm2xsLsrbnoPKo3L02aJVldga9Ejdm
FTicUwRIjkYzwRuHM/pkhzpXe3T3DYvGr6amTnHIcs9rN47WWuxAPUwHyWUAGl2WWhUjiHgMNImv
T6n2UgGt+Ay/KLlog4KGphpZZy/qjHEjq1q7I8Hww12hhDif6esV96oEd1+rTPxMmGWIK7JZzM2r
SHnpqJQ/GgIT6vvfeC1YmdSSKRmQ9ttLN5pwjIaUjlbi14aG+CqO1OjhZYOCyqcTZ9lWtrO2rKZO
iZTGAEiyJZq5mwI1dzOPKyuqXcbpq29NGoLb8aIYt9O+935FvLS+3J/k6rLClqRUSl8Ay6vrZYUt
09oxJEm/7Qb6qVOY5bTM6bmeZ4JkezJarfl8f8i1dZ1h23MVmJR1ua6DTIoxgQHqt4MhXpwoHMZD
WYcIzIAlSz/8h8EsmGlzy4Nu5WLbxKE7yVEgRtlZdfbFakEHnrA7zb7VTkoD/f5gt6hVojKDqTbl
LA883mI1B080leeymrhY04ZP0p5efB8e6chOe1uDSZ+Z2ocYaZqDk+gR6hwO7Z+wcYod/kNbTZi1
wA0obzbGpI9AFeX6285lqtaJ85Tea5u+BrmUflpEFCfJd1zfSIfqpW1TDCMM+q7PlksTYCPNuGVO
zQtCrIKIy01FDL/+CTgk1pWl8BPqdLa+QUh4eJ46azwkVTy9lC6+Wfsp6t9LTZrPSuxoOzWa7Qit
vt96B67FTRDS9IF4klGonU/CH/dIFyZRZUDE9xMzck8Uropob6K28a4t3fHUtpH33Rzy7FIWGExu
7Iu1dHRmBYOV0A1A2ot90dTtiAlOitlQDjp1R9Qyv0o3ab8q0krqvY1R7Nno2sjdTX0py30mKsxy
lQom9UZQW4syvKaoYsAGYaMu9kTS51mK/mvqa+0IvC+u6S+hA9LQgp5GKv4nmYbBL0XJ1Gkj91sb
2aFBp/PMIaIuGwuSeQmFeDZjfDTUf0qhRsdWQVc7a4Em7HDEK/atJcetkvlavIFRPLc8LSKOubir
TbRdRrNXuDmsIkOEo+r3Jh6NHxFW2TJDWZsjHE62GIkZU108OxR7imKgHLQbALefAtQh9hS17Edw
v8o7PJO/JKJTN9Z1fXr/O+Yi020sF1hgKVIfDa34XT+GH8ESILJelPnj/W28dldQtaRn7dDDg3x7
fYIKIH4V4vOpHxSVM+x6PR2ncyVaJCAcXYTtrsesdSPbWR0TMqJHAQdA9zKABJ4BRWksU78XtON3
ppxaZccJhz2VGt6x6Jyta38tTpBQzsmVy45Z1miRDmur1NBTf4jBrQV5acZ7HYveB11P7Xe9g5IX
nt15i59qvdV8W90/ZFSUVeZs25j//R8xKupAb3U6+0cJsf1SA99OkBcq7PaDEgfNYcy36hyrD2X0
Iv7/iIsALTwn09whSX2hg59FxVA9NGUVIFev109OIzu8ocVrrg/4RcpuOsdRq2+EpLWnmkv7h+we
2gex+XrS1GwBw5ZsK90r1UNloY8NqjjdqLGsftaZmPYblUDV8XqUDP2mqcqb1I+Ek54savsIxNt4
zCtd9NwBWT91cnTLnTKCvb1/blZP6B9DL76qHbk8oAKNZgbdYTS67Cz6XLlgHneqM4OI74+2upyz
6sB8aAAQLL5oGDddbTZZ5o/KFODK1XVkVmXVD1vVjbVpAZSbkfKgFFDbvF5RXVKQ1+L5YYblHZJd
NnqDgH+1nIJCrYKJvz+v1eHIxukJmTbF6UX0KfVyipPQZafadBywW8+qvwHBNr8UGxPz/7AnedvN
rem5U2Ms0sZsSCK0MhVCXZuVhwa8/n5CKW9jT65OySW6setpnyxJ8jADmiL04syX9DTUvRmBjT0b
IpKf+sZxm//wgiIVhAkPhwlhj0USouA2Dnqxzvy2MNJP0pTja2140VdkWUx331BC+A9VJh5saENo
EH94qy6SjUBoAmWLKfMtR3HI8fPy3HkSLGIGNH1fRKP5vgqa8eHNG8WD58pjhgK8y8VxvS8lAuKu
IUi2zMkIkDR1jIzmIfg0tC8bfeN9sZbhekAL5se4y6X/2/flj5BNxA7sWqf6U2eY4bWd3TyhMJoh
8y3Gsx3W+knqQf6cgDwrd1atVrgkNM7XDG3Vjd00z2tR8/Ro27CTLKicvEOu5203ARqGwsr8pDOH
8rFFK9bDkloFK1rHk/GXFHXzz/2lXrmv0Buay/OwuthWizNZCwgL3dST01Fn/aYVIZyVOlaPudoZ
L1C+ghMAeJRG74+6EuEoW858Vc6mCoHteqJNVHpFO6h8YESzlEMdORKMZI8r0fH+QGu1JyLcrCRM
wkqVb5FbQUJ0lELUuT/Uo4nmbO3RgEMUdHZDKHguA+lPHpKu2ieIYR5JG3JMK0IY1qiuXIKsqR5s
MSjv7/+qte88d80sTjE55pJyNdVeUPGCzn2AhdpRVl2M5ZdWVGeINOojZNTy9f6Aa0nCLGpI8c/k
IX1DxtSDXnb5RJwiA8IjSUi8O0p9hOmg9jOrQt2nNIBxDmpBxaqs2F+qkoqNaa/tNUIlqSf9GC6B
xb1Gfwl4kMexpqw6/RVX079I2Y4Pitk5n0rw+ijdwQO9P/N5Jy2PlGHM3XqHuejm4oob0sxUerrO
vpsb48c2VO3pXUn5vkZLTaYHBIr+TmlJjSB92nDcDZ5nTF/u/4S1r006SCkbXiFN/UUMLXuIJdbA
qU7HJHQO9iAs82jxPPzp1KKT77yptYqNm2IlV+JLU/uCRcmzfalhVddGZKemnfkNYsGf9WRSHoPM
cB+LOH52xq48yExVHiIogaf7k137xtSE4PpRREF4Z/F+GgZrNGoZ5r6jd8UREpdyVscYrjEuStBP
lOQVJd98Y2P9Zg8uvzLoRwqalESgjS4T0EwGmVSs3Ddw8/mbgm8MaNzpv9RT0Z9VI0R3Nh6PwPcn
BJcxjLFRddrT1ikftQmbJbfGtaAoIfDdX4zV6IN8MMV90m7KOIvoEyDtR9xWc1+40Ag6BfNcoHl9
vHfBBewVDe5XYMAU6uIxPJh6QyNUjDtYoMG+qEZEF9Uo2bhb13YjTxNe06QRiNEsftKYjGWvR1Xu
t9QNfTiZAODduJ15iLFac9F0o9A21mHtEM6dh/lBzd+XJQt0PKPA9vTcV8ZSO1l1pT96oGYeYfFX
p8ECNuC5ir3v8iEIkdTsx639sbYrZ7V2+vNkFDevsizuI8wzlNy3TfQmDn1Lq27XGQZMAiDt09kb
I+vC3tpXkDyRsaH2bcO/3BFX6n2tpNVT0tTjr2gAN7Ubarf4EcgQzVVV77Mf9/fMvFWvtzKHbn7k
zA1HnZ7j9dWINlBtJgEo0bZU+3YPYUL7bGS1OW0c1NvMFbLv3NIkOFLnXDYh0mRAVmVur8mKwt3I
P1rcg2VbPGmZA2PxzbOCLAhOcN51DLbYddXUejAWbPC8mWmHhyoqqulshjF2Fm8fyENLSiUIkD8u
oRtGKXJTxDTG3RT4poFN3gF9hS0VutvwyoWiAeyhcUhecVMl0o2G2VJhoAdexCDAcIo8gCSJ0eGM
jehLrogcEl0DXmVXqV7a/Xt/lrcHivGxRZhfN2TISwiHS2oBOixOfcBWznsP8tJ0FMichl9LpS4p
R8I+/t4oTsztImXTHHulGN9MWEdEhTLkDDHVZhTw/CP/yJuriKZEjMCo78RjdsxSG433BpBXyonR
RkBPFe5pQ5Xpr/cnfxvBuNPAH8w4as7IMntCniYsyFZ42dWDHuyRRJvC49C4Ob6dOcNjfGqWbweF
MihgV5NnF599CX4QKEKW+sAXr81s+kFFEM3ozurOZmZUz7zN46+V13kbn3llpuDf6dHRa5l1qRaZ
g6KEdtm21D1ts/co9ZLBIwuSCZiXxuDFsKEy1d3IHFbiwpySkixq3Kh0qK+/KnqR01TAtPLNwhHO
oc07J33wPJ5+Oy3V+43nx9oM6WvMgEoCnmmo16NVFASKwM15X9o4KkHoheI0uYPy2W1k71Nwl8pG
gFiZH01IZA5Ni/AKvut6xAI0hV162AFoulTtx0mqVX+UdGDKL0g+1G++bR3eVMDF0eqg4rps8k9m
0lojcuu+kU3FQUVmwe/yGoYa1ayzSaPi85vPBnV5lScFaDlK1It0dxzcVLhuBhk2sbOHSRrGLvf0
8aewm2bYY/GyKch5e7U6QCdA5s8AL50U+3o9lSzSknhqhQ+3QlcO5RC8BGh3YKc4Zg9W13rvvEzT
thB6K7ckFQICMEUJMDrLdgzligj87CR8ApD+WYEz962qovHx/mqujoLwFhqggOlvhJW0OjTbBIS+
XwxFcYyMpsPXod/KElfOAGsHe4f1mxF5ix2JcKuozGooQGfwJD6ZMZCjXR9biX6adDfST42OgczG
MbgdFAgspEBUenibQEe5/mwGrcQqMj1B4cqc3uPJZn4y0B34OUWB9SlTlCQ8vnUtISnx6AMnOiPd
l0ylRMxStKpR+K1tK8e2hCEedFLZaKWsTQvlVgrvNOqQDVzsRhGaZhLZLqPkDuREPYMInhcBBNya
avGkG6f/MKsZyQEKZE44Ft8uwW9EuggF+LbSG5dIwsc0inHjGrg9Yvz/zfn24VkF+nwRJKWi0Gir
08rvM5E84bmQHYOw67hncx3EbRMPs0NXoG1skdtIOQ9L9QQtXMgxy3ZrGQDXHBAx99FQ6V6sELV1
uuNoAtg4hG75990eNRekEVJRBoAYsCGLhYxxsQr0MKr82u6+t2Xensfw7VI3iEiy8+aThnrgze6o
YIePXtfXvj4G3in0MK3Ya7nUx429vrILSa091EaBnt4Kso2BQNmfmpav6zDKutIJnzRX/6VnpcAB
ptxCe98ORwSmjK+DtAVPtgwgY2Giu5FOvR8V4etQubhEqc0H2+rcvczGLR7gbe77O97/zsEoDS8l
33JZCRV5iwEbeMUGshao5T5QE5keub69Z9HlkYeYV4WDVC+8fqsTf3sYCJYwqGjvcbFS1LkOXK4A
3S/SauSEo/0s3PpvqU1fQiBV+8rqX0SpVqf7Z/xmebnUQDvOUBfqCzzMrkdsLRwXjcpTLlHtwHwf
zKOio2wRCZf7bdLemjH8Hs3h2AF0YH0XEUxTG2hopaZc4kxXH3igSVhosZweuPDtchcQHzZGvDnn
1JxJ+H4/BHX6TYsVjYdWLbKKFydqbhNeeIWiyF2Ir8GPGkMva+Ns3Bx0RuPenh9NTI5c+no16cMa
AClmAk03FnhKt8oHsx23MIdrc5pl8tE950CYy6bz0NehQRSIfew+UPhwR+3g5q7ypGSif2uSwIRm
9hvnfdbEX145WWQlApnkxK+KoXwCzJMdR63XN7ro80e4KgswCkqb83uOxOeGpUq0DzoLOSa/pbzy
VwFmFCnXOKntnczDQHzrRZyq2a5BjCV81xrBUOyctNa9LXG7tYUlj6XfxfKh1DdHhz8efZGiBmE6
AKun6hgUWM9X+Dqj9GB1l8TDk/v+0VvbLCA0yWeJo1QV51/zx2he01mtY3W85gVYax3fpvggCyHl
4f44a7PiRpgxdGRidCWux8EPIx+B2oCpyZwEa402dn/Erj7ttQDxmv80GPAR6m887ZYQ6kAGGqQO
BgMH2lE18Mi1EAyoP055Pr5Zqvb3rLhUwerN0XqRO+D94km7V2hQ5pUH3cqqZYw+hJF8hzcev+g2
vmX31/L2m7GOXEQ0sahNaMuUKC/RM6FyRYER+R1IOr0jlJPMCwS67g90G5eBk1C8guFB0IPJcv3R
ukQEkVVTVawz2VUIyWi5skNTqZiN68o43FXVXIG4P+jN9cN6svvBr/KEZJqL/W/j9ajFVR76YWEq
foytzklBAAtZljp/mMrmVW8iYyP/W5kojSB9DjCUkG96WAn9iyQGluubyYAfXF2ar4VX9R+J6QnW
9Q3h+v4kb4+DyeeDDUg3FHjy0g+gdAtvGHq6B+lAVeLgFU7zXVHD8S8cbpFuuT/Y7exoVNAegWZB
tslr7vozVoVq4g9ICSAfFLyUdDxYy0NfjljhuNLB7Cu28mrLGOP2M6ItAFxlxmDzAlqqWySemWE2
KDPfm6zgCXFl9Luy0ZQfdRK7nUyGEKWyNtY2ovjKXAFSAh8kbaLZtRSVxVqsVyaHxl/qTD+lEcW/
MiHaL64pKjCcdJ4/3V/bxYektcozCDHEGTwLUXt5FidAhI2iF8OFOBTstbnt5SJIdIiksyVQvTj2
81DsFcxX4YNz+Jf6yiqYI7V07fEiLNf+VMeFTRVyijdylbVR6F1gPcMvpkS1OH5yQl5JyHG4qGZD
jYGYfUxMI9vYkuYcFf+4befJzEeNyuqsSYJxyvWetIJ+qIvIGi8zDSbdG1pS6Ufh1SggxhW7+OB1
jTPsncoZf4VSx8kKhIj9HPKgMvweOcNXLSycj4Uqq+HYiNzQEUjDY5NOS5Ox/Gg4KbsQIBVOVTko
0sceZ9DxySwSRV6ajr27L/q8yk40bc3+rI9GEZ3ULMjtl7buq+6gm5H3sxe8SOkdiQhRsBFH0/A5
sZ0muqSl24ijh5Nwvw/VWmWlcPEzHlTQKuOj8Kr8c5pGzrQL6tIYTvf33GKP/147EPBkylSF0LZf
fKJJ10q0jVz1UrWioetYekctz5Ao85IKMbJKfxuPZh6PQjOoGNoYvI+XlQwtTxVTyXvtYvSVudeM
0jrOmMBdOxnJ1r643RaYKpAicJ/SW12mCVTzO3sMJu2iplLiKAZYYGrCrXttXqDF5nPBWtOgYwui
ybpYQBMDN1RYB+OC44eCMGE9BKfeabRjqKXKXh/bXzLR7OI0djDP7n+7lePFQs5JiQPm56Zbbih9
l8dDNlwqS+QHoYjwg6pnzsYOWQRfvhilQKBKFLtoIFC+uz5dHATVHtALuSBQ9Rd2eMdocNVdhatp
iBrLbgy2XgO30zJ1Th5ttRl3QNfzekBFtL1dC0W7JKjtPTSJ+Dya5RaTbHWQ3zoYFBbmhOt6EK9o
WpnYlX4JJcj3NtSiE/FiOtz/QrcRnXqyTtWTqoxH92mRz8mslIZCu/kCdiAoTl05NdYOTDI1ZURc
N0l4K5+KwhNcckR7wbMuJ+U4sgrGoDMvQ+Rpry2Cf48GbPInmvzhpYLRfhpANWzckitzBEbKsDA+
wCYtVa4US2tG9O3MCw9J5Yfp1sHnqY/hRWE3Ur0NcsVeBAvNaTNnkxu6O4sWi9WPWlwnrnlBWwtJ
cMVKD2YZQcpCOe8Q0MjaOGG30ZHx5qbVLEFALWHeRX+8aNLc7sOAIsYlCdL+MARWvneGBunFosOQ
E5uOD/f3y+0HnHPV31YZtOto1l2PFxcxfDskJi5kqU63D0ajlI+O4or6UfMap3rXQG8B457lqbWR
Rd7GMcugIQUVwARQTzHjemipknz1k2ZdYpQ88e1Vg2/gh8EYAS86D3U4fjQhAe4HrdvS3lpZ5BmM
CaKVVzPkSuN65IQucDi6SOzQg+wPZRLgDEqpdgdI090JMdhv/qhUGojUONUT0Ygw1+Mhd12V8Eep
EDmh2MG8Ts/pFEe4aGZpt6u6sft1/6vexhrGQyqcxyO4U5L06wFHb4rMLJbKhdU3d1IK5DTcytqI
NUtkJIeDYWAezROjV3Aj7zNMZuqktnKxFMsXZjodmq78t7fUXxamqzs3lp/iyG0Ojjq+9Jr14CbD
sLGJFnWP//cTYHxwSJktce96psCtwUmS2WCWarcR4KnA7vFg54yhuOi5EhlV6Pj5GUnsKPjZahpi
i46KBuHGWtyeI95dNC94DfHgpPN8/TsmU8dTOk5D36sCbzfWbanR227Kf+0S3mqZQPgzo6HaKkzc
Tn82CORZRHWP58pSlb5zvIHmYh77hT3aDzb2R+PRLPNSxeFUt0dEIVX7X0MfLWtXTob8LLTK/PnW
vUb5n2KkMTdvuKwXx9hxatWJexBdEdpMlybVkqMlqn5jR98eWeovc7kchyI23BKWlAxOkGbAbH2h
6OquT/on+i0urunKE733rVf87flhNGpKQAhsk7fE4sASrGSVhDL3caARr6khzKPrJf3D/ZX7/Rq5
zuTmYVg8tOWgei9r1RES3OakK4UfJy4e4ruK1Ut3dU0x8dy2WvyzEKY6HTzRl6h2KmiJ908hQhL9
wRWIPNql2jl7O8ds6BOy2Eq0s8aecrDmAdvdJ41aFYdR80LjkZDjJBuch7U1okTL9Uutfa63X+/4
PGmdQrRe7idaa+/pmCt7p0AZ9/4a3d71oIJm50GIOuB0byp8A84uIxbVvqPoJj6Yrn3og8zel8CH
T/eHupkQ5XQgT8BfyTl52y0StDaY7FI4QeFLzYv3fRcpexeB1Y0O5E2gYBQOC5uKRxBNs0XAKoL/
4ezMeqRGtmj9iyx5Hl6dU1UBaaAb6ObFamja8+zw9OvvF3Wle0k7lVYdnYdGQoedEY5hx9prr5WK
UsvHmh1bJOemNcgl2tlW/DDEpMaHRD6cha3HO2vtzuCkDgQJE23ODHO1og1jzG0UQJprb/fLoVME
3aqmNp3ePIU8sHgQ4ycLoLhGE/NiSrIZ84DrGOLI3Hd9xLuzTo6Po2zWBOJu8pilfMaFit/I7cpD
Fd1KmmRkLEjnPi2znX7IyW2OgDJv7CykdQ9hoddkk/5W2sVW04YXuG4N3lJfl7GzL50wneMQ2bT7
KfGbbxBC0bJBWwPAmqSN3Y4KKCYzUMVtrkKb9G98mwz1EKz6cG+ep8RvRhEiF7Pob01wZVh8r/A/
fKXfrUao9ine03XbXFPdoBGtn1Pkz8Plb5zpi7NX5Mobu3xepxQ8FmoG61/mnrfjTPpGQhFlc1Xd
vH5yYTdf4izrTyJz3lgrew3FZErCJGVWAL3bUJOlCTNvNUJhCv+kpkhcdokpThng0LsUCdRPjxfm
dpOhRUI2BHTHEw/blNt4plOnnhIazRVKr32qCqs8F5ryRmbm/x0VECFbAKo8GMptFKsRZpIPXnNF
ulM9Rq5W+PloL2dLn+udxPXugMAhqS1h+0oT2G0oR8vssV/c5rpYWvgP9KTxY9djDf542rZHItP2
W5TVZ6JOhOcAkkVX2iss7OSdfjoYqY6rOUld9K9ijT+FPaRfHke9OzbU3OVZxSdbv+wap7Q0GqLb
6xK50csolcoNjCDePoPsL3A2HpJoE6xtjy2zD5W4tdurQBKXrZxiQxIn8/HxWLYnIimJ5ANLyS7a
9VZ3cYiIfdO6LPQuTLODiezq1W2i6cVB1v/j/xAKMgvMUrr06Cu9XRKw/SIavpbmGg1e9EfeLurz
rMXvojkZdq6su4MCVIBDKgmrayw3Abezyt5pUL1UxdHt0IbU4tQ9zAnQ/+NB3VkL0kuKcxeKieQ8
3w6KNKY3hiJtr/0UKYei1suzHhmf/4cgQJESTqBkuU5hC9UW+HiW7VWTT/u+WEa/n7W9zbRJlF9X
Armv7LAAhVyd5+2APn0tBhYcO/W5qdHHb2asP0jWmueoKPfcmu99JV2yS2QaK+0gb6fOSYC1PDEz
qiScUvLAWSjnUkn6QAxWJXbWxL0PBd0OCpcU3wCxu41m0KIZFvPS0jZt1JckUjHrtfDMefyl7o/p
/0VZE6pCj5YutEnba5ck7RGcvzw0KZ4uVRz9ehzp3ngoIZDEkJgZFM5vx0PvXr+ATLbXVkmG53Rc
zEPUTeHpf4jCE5GPxPLb8IQjvawQ8PPaa40k3LHV5p9agRvD/xBEisxQDiFjX2fqSduMSjRm3TXU
Y/MYjf14iWfr7Uk6yTM3Hx8HWt2GMItin+sJt+qusAzc75oxWN6zicGlfvkfRkPjqOwN4y5fv2qx
cOrtJSw6FFYx4fW9bFJtvy3LZk9y9O4KgIv62otFNUSuxd8Av96zepqgEqatmOcjTwPHx9jrzQ9a
jS0KjQdmOn2s3Hm3UXJhTclgIsmGR5RxCusO0yUH/sKbJ403mhSjQcIJ8r++ijJAKLZaG+G3fNAO
aZooR6MWbz/hSEYgYUhXOvnfVZRoSG2sNy2o9lg4fNSTRP1J95jxKVr67HniEPrn8ahkPnXzSgdX
YjwU+sC7gNVXl6tbDpUzuTCYF6dWxVMV943yxxjPYvkQjnPVfCinMLTPiYO79RM14j56c4oOdAgU
jCYYTxD4xrfTOhZM+WQO9TVrOzDaOIq0X3WOG+OBlirlL4R5xN4JuL1FePUQ0eU/rJl1QmF6KR5T
s8k2I4MRh7JUzOIMxWC5GBYmIr6jF8UeHryNKfWiJNMZ6IZMabUTVEGDZQq37BrN6hgfPTVv7G/5
YgzRF8VsFeOfOkujHRBD/pu33/Y2pvxNv+2+qBuHCdC3v/ZC1d9rWNkfLQDF73NGDvp4GW03ujxO
OOopuWuI3a2+ousunamgjXilzUk5Ti3U47yJ6p0L8t4kslTRQAcsQxJ/NaBk0PpB7RpxnY3sa2F2
wsd66r1Y9GeRVnvJ7b3Zky6xFLlp20UG83b2qkpbMjBdccWgrXtBiOsHdOD54i6Yej+evE0keXqx
oiHuU9fiirmNpBhAf3U/9Ve3qpVjisomXTxG5yfL3O6E2nwnzi1uZCjGJunMpmGhmJsqsfFHvoYl
allZ6olj2td7G+zOgMgCYU3DgJKU49WB3DXToCUYgqEYkjS6H/XJv1MWFpiFW1h3v3nygMdtGAvs
ZSqdqzVh4jTdjK4+wA+yK7q7a/o7sQ7ytPrQ4Pi4N7TNeflKQ9c5p+Q7GGz49luRN1ltV5jjVXdH
rgEBP6884DJht0+4eFnUjecO/ylqdcPXhief2ElEtlNLIipVLLmHALs2hMsZ1ws+sXq18zw5DUAt
h04LxWVcrD2dgs3LFYiYhUl3G3ubwusq2YZ3tMTNWBhQYzHnxMOt4nXipmcsjc2rnrfOj9wIk7eW
P6mYcTZzJ0nJZJ7Ot/PrRlNDKbd1rsKloeBCCSiyLmiZa9jfDsq8p1i03Q+grsgWs3Yol1EEvQ03
jWLIor5yr6Y7qIc+1mxf1XdPx+1Hk2YhVOFpLGPvrZ8tioEumGekyzWPacc+tm7P6nT6zi1xTERw
a2eTy+11c+4jqErhimocPHzZ4Xo7qFpLpbHBbFyx8DaPcQXnyZ7d9qxbk4obc6MfOpFQUAYEfuoa
fe8u2KwbxPpedaepBnLKrGVh7BgSRyGc5Yo4Whud3bElRGd0ff6OOldrYciJk+NxifFpOT8+DDa7
k9CwRiCngD3zjDJuR25qMb6UYaWh7u3W9TkdjFg7e3Uc6yd26jAduXYt92DFU76caqUz3yhSIylT
Jj2xACJ8acQHVg/GxiaLqrTBvKYLrm1W5rkftZhcKh477Q88TPeqLJtPDe8MUg5vBf5HKXR10vai
8JJlsS0ai5T2SVfCzH62KiunTskdecrKBMO7sXHgRpi9jmOYyUvZOD2e9c0mkj9CmnHLFieH1Ph2
1hVoEsWcZxYAA4I1HEn5y1Ja+k5tYbOJ4M0ju8x7BVBXhzF5G6Xo6sUdXETFxlirXsbZyY41uP9R
WLv27XdDyXorfHMOWW+1gaiU8GjR3PBqeb05n3u8V4pDhGXfcjAFOqr+W+dP2lfB5uUWe23evh2Z
YzROMQ29c528OvLtCIniJknqnUffJnmSonA89iB9gqJsJKVr3aPYlLnOdQCnCxy31X86MFme6xFP
b68o1Z3u1u0ksih4LUO8ZCL5cLejygfFWHrhetd4djN6N9AQOFDRzT/ZyJW99cTjdgJ0l+V6CMq8
a29jtbqVY4/ZhVca0EvUyZW5PSp1W5/UzrSw2cQaF66k4hb6SVNiO0c03lx25vfOeCk+UfKUcumy
eHP7G9LacqmnsGgqtNKfKk2IY1JU7mlwxLwDxb82XN+c8FhBAMZD8ACnpCq/imUbuWxRGLOgDbWm
92MKpPUl5cMbQaY2oj3ZCQfuERtCvEZaMoX+rLZta17qYZ6VJ07E3DzaVtTRvjBKX83UiNP5C7oo
ZXtW0mQMfb3s7exduxjtAHHTs/5ru8aq/ArfhBkD1rwYBt9uasSb48wzxNd2TkyiICTeHlORi/44
52mFsNHMbjL9LGrpRaQ1qgz/zEwzHJ/UrHIjv+VAUfxRs7vLDEAdHpDjMY1LZvZTQHeaPX4KPTsM
n1MBX+69NipN+0GLmrY9dl6NCMVUJqbxXOpWleLOafYFDLrcLL7RFDYv59Zsw+kwp8tU/CkcOlov
baRG0SnV+245qhbvIt/N7ekfNFHK9KAabIhTUhQI69Up3a4nt4gm1x/dxWg+ZZ0+YI/c2pbyhBpv
OBzYZ2N0Zl5V87RkyNx8EiWlu87XZixGz2ridO23WGTIXfs5rzED3Y2m6c2gVcbmb8H3Gr6kQ+sW
3yddiOKjkrTgwFEdZeGfU4OzGGbs4RSHL66RlOJjOOnq/Nkzqm6GlJJo0fMytlrt18g61RcYThb5
L5mn/QnmrFs9PT6ltucH2C5YHsRtCpPkMrfrG/Jph8NekQWkm8b3sWmWr7GBOYFRu8VZUetyJxPc
3uW8Xilw4VVIbQbtzNt45aQtCBgNdVCNufVO48YejiGy4N8An+OXkUrtB7hXw69u0qadh/O90BJR
5KqSHNT1gyzLowJvULMJSjrShqe6zNGVpCl/wbdjNpzqMtO437+M2rR4lwXge4fVu82gKH7xJMT2
m59Ax8Xt0EPD7OZBkfePnetHHIqqP1sVUd1TKRTscsyu9Cww73T46/En3h5hQPdMN0pZLF1j3QyH
rkPS4l+UBkqTjtNBw4bpoCMKGx1cfJ93zsvteqL6gRQr8vNUEylD3w6yqTJTFdyswZj1HARDpef/
5XT6fmWHQnZqc82qT28eH9RRkEJe8y5SsKtrwoh13NkaIwuUbKn0s45Xen4q6fUd3i9qvrhPj8Nt
8yKeYsg9SpEzSSpe3YBJBZDkqqgeFEhTn/Jh1s5h8dZmdlJOuAhQeWTayx+81b4spzFaaGMMr5lh
9pcaAufnSizDk4qe3SmDpyHenK4QkA8mpUBktUKu3t9gJd1MzRTHl/BKP5x+8VK8KXB6eqPBohwW
fZIwSbhRXyW1bqMUwGSlbSdp4LHVA2OJ7YOjRM6bP5FLeZRbm9cmJZe1qvPgJGRNlVEHMQ4Rpw5P
Sb/Wo25n3W0XApob9O0CcLIWeG+uxmJ1RZ2LfAxAF8WnujCHUxrre6XzO1HkIABDIP1BvJJ//9t3
ySN9ATqwx8DUy/kFoejQL0Bn3jxjeOfJRzOvm1d2122UMAPJt618Cl5Jnk2hJL+mul72RIbklNxm
OAAP7FXyRtYYWt+3YUqIY/QFDVOQtuW7OFScQ9ZHKb4ztNY83qVr/TSJelM04FnO+wWO8BrSqW1r
4lhM58CzFMiyPY8Z9zLo4+J+rLuoVU9kHlbzccrsXvNHulTGf2A5eSZCTub0M7WE4p6wuR/fW2Ok
WP8uGNAUOwvozmzI7iKSPZps+Y2rk0Rx8kgj3ZkDMh8JQebq06T1InAd0pjH03FnFSHLzhkpWVyy
AnE78ZGhDmKh1S2g/cJp/TAynfKk2GPbnR8HujcmMhyec+jscB6v4CUjzNoxs9IlGDIxvNA5WBxm
8MSjuzjazvTdGZPHq1E2sKNFA2PmdkxhmymR2WdFoM6q9tRHS3yIsjzbmbntrc2NzXGFQjzIJ0+t
2yhOohqLEk1FIJpBPOmpWX+ledE6KeCAvofq4zEXYt4pn9wbGpxrKS2Ops/mqSqV06PJ6wla061e
J2Vx0MFE9/bInY8F8wIEC3UR7s11ZhC1g0iVtCyDpAY+8ChcXOAelYdRNbKP5rzU3wXd8oVPl9h4
CdvxZVLN8buZRvlLjp/hO6rl7SmqoLXZZrEnAbGZA8BJKUIsOSJ0370KEf528CFBPOuzI7RgKEpA
AcvtfFVx9OfH63UbRULmUEFh84BRrjcGVTg6yiIMa+MZku6SZNrJhWi/s1S3pxEUOZn2yQYkyTxd
raKUN26V6b245nox275nkgn+QgdBdO+jxWrUD6XgCftECXqmB29x3PqSK+7ivjRRGemHUKRpf8Kx
fJn8yR4H4JJlLvbUzzbLQUoPkWezygEZYXveLnVboygo2lZcdUVv8Ls34NWhfOMreqbvLL3ttMu+
AiA1yP5gw2vsFNYADy5aqq9UTtrD4MTVxUgz7/jWjyu3LBFkEKn4cjugoRgq11maAcmEuTwWKU8a
tJ/1t2ZOstlX8nBgFgMPrk18VTPrNMjz6nVRbO2lGrLiqIpZ2VlCm8T6NQrtH+CCuDiuucsNTWwQ
41ui8GjwRWr9EMbyVDUYtNhhtGdsul0KgFYsBOoRsii3huWsMeWxmRsa2LYXJr6R0f9hdU0Esp0b
3x5/pbuxZG1c+jdh/7HaG1XY0bOJJuRVKVNUuNvYPFQK94ZnA/A+DrVddgxLWs8g7QVtdZ274yuX
C5QKtOvYR/ZBU6PwmCzNXlV4c2XwqeD60jGMTAeH+OqyXbJ87PWFycN7rTqOopzBY4TyR2/Qq9Ma
VX3W7GSv6+vu0EBqVfno2r4uJ9uNO6BC7brMc3c2SjDAOBN7kNzdKGQSNI3AZ+aev91RmuijLq5M
7RobdnEQXdm8M0S0ZwBxPwqUGUS8ZZfGCv+2+2meGvib+D/11iFM0+ZZUbq9lqq7UWjs5hSiY2LD
psysGB3L2WXdtQ469ynnctMre9SPu4uBhi3Z68LrdE0+LOastAfQiCtuS8tBL5LAVsM/88r4M63q
D0MZvs3SktyOxff/461h+1hNLXxk+EJp3X8vIyxBhBfVR6sUe+zvTZVCRuKNRY0b5GhjYdMhMSzM
WdGuxohp5aC7T0lUPjkxmhxGs3xplup7KMJP+CK8UczhdYzMJq2vPMWpYsov+1tq0OWt1acJ6wNl
8PCii2GGU+yVTzmY0lvzWQYp6VSQaXhJAHjfhsp6lsWysEhi4ekHDKVdv/IM0Mex33uy3FuPHLgQ
v7lGyEhW56AKwNxRntWxv/Rw7/MK5cWmbfry+Ai8d9raQG+S9gbct6YiJZMprLlt9GsbOu4Ju5pf
IXSIoxtle0X1tfEYnwkGEEA2dVwoJBQpbueO5o2uDkW1XEsjixH5nOAazbV+yJHhvIzYPgRiiacP
YtCGc6314Rl8s34q+2gE9nT25Ia20wspnDwSZQyUR+nKuv01RWnMlrmYy3WyovlQ5h6C1EtpvDmx
4c0J50pydKjXrs1yqPW0EVqc+rVkWo9RP3y3pmZPj2A7FI5F1iP6NxQMNlKRlHgzUFtjvkZKrZy1
aMAvzO3NnZWyyThQEYF7QXlbdphzOd9OWBjGQou92Lkmjf1+dq0PA72bfozGFeXmvcWyGZJFdQXt
Zloi4QBBwbgN5k1obg5pZ13RnTKPY2FiD1MYe7qU96LQRykphVRz+Ea3USD6Dqk3DdbVaq3Gt/XB
O5uZ2GuIvhsFAJRGVegHMDpuo7huC/mGvoArfe0JXcKKgRN8FP7xeCPfiSLFKOQliQ4ABbLbKDU0
C3OhK/QaGdVyxDBdOw29Mh0fR9kcF5Tg6DBDy1byszcp9DR7fTcpqYuMVNf/0eRUiRIj638ihCJ2
ts69UMgs0ZHJ55GUzNsBuQmqxy0/5FqIofSrRR8ujklRMfHS9q1VZ0YFgUk6hZIT8fq9DQUEmSPq
VFBZVLL4iE+p8GcVEe+uWPZoYHc+E8ZAsg2UejrLbhUqqaq+UDqKmJGKMaoINfFBc/v5rbe+HBDd
QuDRPHSozN4OqI2B9hIjYUCe+XeCffKzITx0BtzprUChVGqAiYTVGrkmiga3gcoe4ZYkKqLAUDRx
cmv9Z4Vy286LisY7/pkboJCXAKA3bzegu23HlVqSS+m2cK9j287Vsdbd6GODn9t0ENTGTGjNeuUE
XKZNfoznbIy+JnM1uZ8cvBT1lwjUfvyWJ2pWnuayQYHMJn2sDxQV9WvdZkP4TRvHevFjo6fgWWnK
YPl6OtjGc20pbuujpk9rit/b3YSxMMK85QWD0Kw7Ft48537lqpFy1PGSmQ6ZTUZ8Dvu8s31NT0fz
VKnTaJwLj77Ws6d1Y3GJcBGcXsTg2s3Fc8LinKDs5cw+pYpJ/zwX1TL+BbmNgqrdTO5LlMVm84RS
qRc/j15W/ZezB3+RwBraeRlTN3rvlbGZnKUKu+j9yVzU5DjW8Fc+TxN5+6cwM+P4Mo9aC0ajJHP7
Xh9dC08AAFjqymWXzfSYV8n3qhAseBJUT6XHH5sEP6nKAld7CJ+HqTb1zK86ryzfc5VP7bkx0+Wz
mnfO35k25hW/Nq/j47Qo5nfXBDw4uXO56H/Yg2H1TwnGsfqBVi9F95GDaFAAdsLa1k82jIX6364Q
2SeYIZqG7gep17nsLSxlixanqSDVkBx7mdt6HC9Thy3ROUvpA38KeR2i+IBG2fBpTLThb2UWPdwY
7kIrP3ixEpq/gB8j9WAvUz7/h6GZox9S7Dr6QzkVdXfI7TR0Pi+kWN65Gcx6OJTFsAwXSyut9Km3
nYn++6KaR+UDVyL9i2ZrRh8rpij54TljmJ1UULP43LiZ8VdslaZxoJkvr0/emBXOJzWbc9q7hzD+
HI2Klx9qu6sVdJbUpjkOTjqqLAwx6MdximM8N2nWNt9l2ZBpL8UYzgkPxdlLP/Z0Jc9PZltmi8/H
UCi7d07jHgo6+ucDxf00/m+Zo949eFFb/AyjrvxsR7hz+Ra5VneoozH9LGZjUv/MF2F8mNUpxyGY
laZ5SIPZanqYS0upjtiOVstz36tFj7a/p8efrMXM02Mfm0oSaGaupJeUt2V0gRVix6dFqVz9NMe9
gIUhP8O3ptY6/QxAoFsHNU3H+jxVaa1e4IQI/aBlTtz4FLi96ULRNZ39OMmX7+jp2YP0xWA/+WYT
mvkxQVjm+6Dh6nPs4EDUPl36k350jUazjjXW6dap7TvV/qVpTaEeYqPVM/gYnv6xMdTE/qipVVdl
Ph1Y3V8Z+1Y72FYW6bDFcq0/V52p/nx8M24Pdo4XmGGUcumW2+CTookSwFWNyvlYfsYVNf6iIE/5
+Y1BuMUB0TUAJocK05oCQz1XJEO2lMGgUrptO+TIHV0ZD4+jbG5eG0RJSsfTmgw3dA1YaKM6jrlS
tUEEhHXuvTp5shJF/9r26N4+DrWZNZms4PMAaYk0mffj7f2BPYcV613XBlbd20/xMBYHY9CM4+Mo
m9RVRpHlLPq6uUHWRbOyp/ELo+g2aHgHvcBgb+kw5JUD1fwcw1t+HG07JkhKYJjMHPk4Gd/tmBrF
C9V8TEXgVeOMAJld+WqkNqc3RqHWSO2Uvkyeo5IHehsF6YKQEsfQB5k3uNaxGEf1nTV50xstv+mC
opsb5J2FBzUEGPg2jt4Z01zTq4YGJe2YdRYPhQ/JMv1CbcQ8TTCKzpEtymjnk8nH4O2NT7kOBSEo
j9LCZ90xkifxFPYjr43GGcJnx/mRaiPuYVFHE29WUtCPe9vXW4FkxFvnVXp+UBjjoYp60TqjiVR0
n5batq9lrU0XU9qlIZ70x+Mg29GRafLYfn12WDAdbye1NRajkLJjV8MNlbOtmMa7lLLi0apd85xn
+rs8QX3G60bjzfkaOS7PXUQtSXrI3W4DG6LhtjR67zo2zF8Ea+xdhxnaTj692W9IugEq8AqR9m8b
lz/eVU0z2op3bUWYfvIyJz1rZq1862Oq7ugcLF8eT+e2niKRTqRf6bSVaidrRi4NlI6IOLaCWSnK
0deUEpOppo5oLA9TTRd+5hpufOqyQhT/at4sJVUzJYRCl41V977Ms2o65w2N4h8yJ7eEj/N5uFfF
2x6r/EhgdG5GSa1a92RqNf9wHHpjwOmrkrW06TElFfZjMe35q94JxQOP6hLZP+fQuuwaRXzdeFJF
UFjzcESILvuCTKbxrq4UsVObvBsKhBmWIhVDWvtvV5QSN7M3xqYI2iSanAOHApCOFUWCXFFtG/u8
86nleXNzMACiyOKcdFPh8WHK3/Mb2DfXea/qszMGPV+xCGjVVPCQWnILCUgX+7NDJ/i/PZdW6+h+
ZQxq88U18baFzVinGIEVWhI94RxOxWTU4mQPi9m8VPh5kLQ5M1mG0pb19ue5o9L38PCHwFG05GCM
KXkrZbT3ie7Rxmw1tGNOyl6F4c6NAyBJ1w8t5gBruvxRv81JbKDqMVN4DThMBRo6CKV+DJmTnbnf
fmp5r7GiZNvi9kU+5whtZsUyBbqgJHwwlGoJsCv1kqOYFzPaOYjvRPu/XS6OpBdv4MK5SBYN7GwJ
aIicn5JEQFoNMfej9+fH4zW1/WayMxKYVb6WUaFancZehQFsMYdTwM2tfEKcMbKewcz1Y1m4RnFG
/qWZD3k2tvFOonUnMMV2UGSOrlcB29vvljsRRBOYqQHwQ30EUlf8WFPGo1C9KtCaJn8aZT7/eLSb
wxkrFJl0AZbLm86Rf//bYnEW9LGrIZqDMp+9z8mwRO9KxfLQ50uG912RIbv+OOCdDwk4yQOdIwI/
1LVcqmaKjpdhSUAm/0PkpGiYIM/9JQx36YbbjcDlBk7JhwTr99Z1SrsMNWNxijnoVDd+p6cZsoNF
smcncG8GuT3pD0a+dAu1VaYRabzO5sAM4/mrYyXdMdKs/KKKNDwKxKp3mKJ3RiW1IumHoIgIYWr1
xTqvxQQzKdUgg4X6B+da4UdO0nx9/JnuRpGKTlLVXBLzbtcFANFchnOjBrkoUNwzkvrs9fqeWvud
KJI7D0pJuZBjcp2AFHkel8hOB9bYm8/Z6M0fgHH2JB3uReEQBssDOeQttpqxsew6KtOtFnQORIks
7yeaSKfi+HjGXp3Cbu8iRgCwi9grZz51w9spG50kUlwnVIOBcqFxDGsDilwF5oJgYDWpP5TJhb3e
Q/D9NLdx451h+XdRBGBUK97T3Kp6dtBDb/o6O9O8/KOPZe6cStUR1gH3zNENWr1U84NqQyR8ycK2
/emEid2/VE0yuF94htYqMmIJRUrDiuP0PMeD8kYHdV5mFC6kkzGcOaZzTZroEWLLh7LRArNInCvP
GtT1szqR3ENN+/Z4QuV8reZT9jWye6VT9SY7ndqC8yNVtSCvVFq0NQvuqU8bnfERjLjtTm2e6vZO
rrpdKlyH7CqAMOnRti6Quj1KZdNU4quiZPpFdxMoTIvZ7SyVTcIvgWw6pplG2Zmrr5Z9pmtDmaHH
EHh2NfzIrW44s3CNz+UCpDVPrf3NxPr6WZtVc4fmvj19ecBBF+WNjeQEN//tGhWhAVsoZo2il1G/
z9tZ+yoymC/jDH75+PPdmUpCUQIGnqDTaU1g5K7pla4iVGjk4weDpfKS6MJ5fhxle2mSDABK0DzK
AYLk1+2AnB59apzSjQDMtz2W1midi6l0P0x6G/2RJXb+r4e9+vlx0O3QUN9GQA2mKk2eEHxvg6Kq
nLdVqRsBBRjvgHlg8tX1YuvNubQkQfGVkH+ngr52EJvr1JwrrJUCTA+T99NgstXd0f5gN84ew3e7
LEBcoJlySJJP8+fbARWT49UK9c/AU+Mf7eL1z6qo5/MYd3ulvDunJMJz0KIpTaFMyIF5Gyq2DUyv
G8MKIIFnCpa/9PKlpyxF4+lZM/FDPCbmWNNohOmQ9mLHy9IdG7upAtVr3PakJ1M9f0uSyUOVdDBl
cWsy1fQpcobkYzNn0XycW6X5F0vkKPnkQBGJnnTUNIqTXapJTDeSix+yJorE86GrNCGdTnk372U5
csJuzy42OC13yMGxBsCZbkeJFnsZjm5lBG2X/Ff1jXFwTPFch/T66En3zzzEz3PW4vml7GSvd5am
bNjhrU02Irlgt4HtvFtGAG89MLzKfr+YivJPbrXazgZ4peCtxkeRnUsA+RXirJG6AfGVdnFbK6D7
yT0A/VvX3LXFMUr7/pPmdF2goth7mS1RHaZ5rD9iMZAcK7vf81Hbrlxp68udTj5JJVKT58Nv+Svv
N5GgOOAGDhYTPkClcminpgK4X7LTW3e9bPKTm5ELUApr3Ybq7SoqQspogam4ycnAyIKCCFWRx1Hu
DAg2MbwVEDbJLpEv3t8GNEdq78Z2YfH8iPvDkpeqXxWJSqHJ9nYeHNtryJEFfHJWCRxuStHouGWe
qDsr0CJHOc6R6L/YWjYcotYF9NDcmOa/SZvT42Tk9U6r13adEht8nIOb1QoieztMr2hJ+VC6DWql
So9YlEYXd5z3jOnuTibeBfTYgoajS30bxaV3CgeKwQrGGkpf2jthIOy0OTeVl+6c1tsdz4AcyQGX
tgyQxm5DNa0yYTmqWsEMGxOZUO6Iz15SdN9ilu0xM4zi37xNxV8hUGDkR5Ht7YmV3husNLDF5pKK
w+a+MBMzHupaYUrx7f5jUuLhA7KK0TcW0x6kd2f/c+WiywfLBBL2xpekak1UKULdDtDuGZynthFZ
5NchHjO+5qSpc6i8ePxadUlbkLxO+XBRvS5pPtit5i7HBi5WeXm8b+7NPwkztxiPd/LU1YIys9lB
7LO1AzPqZiD2nF+iz3/WXXMyK9vyu1D70XnRWavyN2v6QpOnRRLGiAYCBSn/9tMv2JuM0o0mIHV2
D0OihpDRo/aStL3YGeW9bywlVrhDmX4aAG5DddRMQFFjJxjKSfehM9mB0tvIkWSh+fnxhG4ZWgwL
jRoWFBkIQM8qVj/iWd5Eo8N66gflKJZh/JXmDYKMhVIsn0atm2ffWUQezGOWTEcaasPs3Fe9+Nyl
hT1djEyP90CSO+cGa5vECwAB9HBNoRrKqO+aKnaDUW3NawWL+8MEkezPx2O/E4U3DlqNSJ9Ko6bV
F7WTqKZ9RHiBM4oJuknZVd8Hy57fftbLFgbanXhl87FWjCO7ih2xKIXLjVJkMI7m+fNoaeNZi21z
Z0Qy4bi9sIGUeJnC7ZMa3WtQ0EnNxRGD6ga52w9fBisO38Gso3Lr5KqvmqH4+uYZRLMGJjCdIxQ6
zdXJWypVowNnuYHthLlf9zlNvG6/Zxh+ZztQ+GS/S0VN7uXVBIqhMyLPzbwgK0pxCl0hDlrlFGjv
qu1OynNnSbz2pcEHkipia3lVGi4FPK3cC+xcG46DSakpxIpo50q+FwWomO5E1C45V1enWKQqrULf
Iwsvs5uDlSTewVBN8eZXLu8xthFpDFcjmfjtKTJpcUn+kUUfl1pYl7Iaha8a4V5fy52xwKNiFbDe
pIncKjWzkQ5GUQP1p3o08oNInOw544TcgcNeLVluVjb79FXPl4oxydnaQNRNR80psJz9aBauWI4z
h9byRcu6Mvdti/L4s6S6NEczLK2fQ6Et9sfRKtTpkFZ6WX9Cr1yfPuMpCe2CDKvND+TmmFNLQQkl
9S1Oub8TFXkVv8Hi1Tvi7OTx50yUylMeglV9cN2xgsqhOiUVlcSyii8tkiUfe46WBD9au1d9T4wI
bqGjMOc/Kgwt2w+Vg3iCr0VR/rkUmZj/HEvk8DNft1PTPDACo3tXtyFsICNSErQUsLv0/Ey30p9j
hv3m5yS1+uqp1SvdOploGI3vJtSrHF/VwIj/Hls1WVCn0mb7nWImmhMkXl41zwmeCSENKCMaUqU+
e5QWl26ZfYwvhtpXECPN2mMEU9D8ofXY7vx646HgQCp+hdY587ZKWgMZALogsxsI7v+jbRTRsS8Q
jH8cZXPUySi09NAbJ/OTdSbWKYqm0wzlBm4l0o82zkR+MUTmu9yYplM45t1fj+Nt1rlU1wdzdcBV
6PRZn+Ke2XgVf6sFqUiqc6MjThu3pvXmUclOQ3JMYAdAbXu1myzaNVQkJvSg/T/snVev3Eiapv9K
o66XNfRmMTPAkszMY6VUyeuGkFQSvQuaIPnr9+GZ6m4lM3FyT11vo9FAQ6WKjGCYz7wmdkRYO1mz
h4um3FvNpNxaenuNWny+iqSQK4UZXLRGDW6T7ZSZqgy26IzXWC2ZR6zuvMRPQGl/iCNDiX11wO/4
+XVcZ3B6kClzMDO0AVYI7rY2NXde3+TGSAQnytIJLadpfwBwVvKDXvaWfoh1va5urI7GyM3zIz8J
+22GhpADlhVEMzyjbdsSHOFqP+d5r8tuGuZXzeQV33Onyj8JR+bx3sn14QvOQvTwinyKJ7QcPXRU
Bi8afjR92Sm3XoFLlG/YheKF7EkXxKBB3/l9YrudfiBfFEuYpvBqA9lOffPZcMoYybghm62gycWQ
7mqKPSIcUqvu33oE0j8jfXQ+Qis1Rj+d0SL0VTCIX8eOpu2Vp+3pmdxMH7gSvS6YGivzfrO3NEWb
Bxum/GvEPhq/pdP2OvOkZfrZ7FnfjHH+ULljOKOg/13UY/fZFHZz7Rrffvy1fkdIR7kHiDeB3emT
JBKgXMgXeK+VLE8PsheaoGOsx3kw93l+pQp6lvjSPTEo261C8NRntujoSBqknqLzXnsxIEZJzuTD
W/1iT7Q6KqU9VJX+JnZ5BJ7fZmcXBYkhBGsQLGA8oICtR+6X1H40BBQUqlOvdTb0vu9IScsYushL
R6EaAvKBcii5vX22ksIpVStPs6NM6+GTVOrCR7dY//D8KGeRl8sosCU0gBbMZFvdtdoFB6+8yo7d
yAF1Sk19gD2Z76lwXUuvzm4i8nYGolJAxYBq2vYm8mRXIqhG3aXw8I2wp89THjtBBAe/H8bkyi10
PjH4rWtti3dKR1lhM1qcVFMdN018FHJsgpEhH5qiMV5p5fBi90GqHyCzqY8zKYpK+ul+KKcJPTzc
Ko7ZVNPjaUW5HwtpvnjXMQvkEqlNUIwkaTwdRaFWR6TT8hKKqAiIO5LbOou9w0v3A90M2ngr0IH2
rrmpO7aJUzu5THKWLTfisKm95ou7QOT1s65K1PD50c6eCnomvLTMyEENmIbG6ZysKJV2KXndVSte
fKtEQ81rle+iGe+VbKwPYEmvKSxe2Be8hODNEXdZX+DNkAM3kr3kfX4E4N7cRlZP52vulYLT1Ufj
5+fnd35ToGZI84TnfuUgPiHgf7kpEmeKTTVukIequ/jRQ4b6XWaW9e7lo9B71XnlV4Gn7SqO+kxF
qnDLI6KwiGh1vbcbvfnat7o0l7X7ikIlx4qS9Om3SuJMq5AsKI/64EZ7mCn21xgP+S8vnQuyUSYA
qVVynErwZhS7w/7CkFF5tKMpxzoEu7S8R4ry+VHOHw5Gsfgo0MQQrtye2MVRF73uqupYF8ZyKOFz
7bw5X/ZoN/W3poItbYtS+H3flvY1AMz5lifRe/KOICNZqRynyxhJrQE5nZTHWnNG+YcuSjt7BStG
n44CN67q3aw3wze7iazsxZLuT94LSKagWUh1a7sbu6botEx29bFIbOkGdePhOYef7suPGM1zekKE
RnxBNFpOp1ikc+Qsblwfo3GpUBfAK9IqkTnzCtt58aW4ii3wfvFyodC6jTWNrKzBnvf1sWqWYU9x
xD7WWV9fqQmfl0lXTQfIUejZEL2AsDmdUdplxqAoRX0cs1ze2LmZ7xNHiQ7kYulOl40dliW4Wcrj
bjBhMbUbXWm+qrjzrlzP528ofH2OOm3ttYGx3T2c7YIypVMfG0x1DrKtbL+USbUzFBGFWk4b7fmD
cn7oGQ+2PlVDKu9ndYy6na3WirPmGNVpBkmrnbEPrq4FrpdmRVLLg72KgZz1YSu9MLm+huYIrycO
FsPLgsqLYJPqUbMrF7W7eX5WF84gBEGAz6QpwBu3ORGpyyJm4TRHjooR8DwZu5Tu9t4rwDe6i4oC
QtvHX58f9MJSEh+sJc+V8UQR73QPcW9H6CmuakSR7gURupdWoBPBulc+2YXFpLJFBRv+FmZMWzCw
Bq55sma1PdZ9pf5M7ar+o8zt6kOHmd9Ob9IXo1IhiUHU4i3FABENuk1c4upCcmO7zRF0rnG3qmfv
9cmkS2OYn55fwbPWACNxr1CO5PoiYt3UIoVogXzGzIwyjLHr4qIdA7IdOFatniNhkhal+t6e4Wx7
Y9Lfiqypr/yCCxuHYjJUNVBo3KDe+ue/vOfdoLfjsmTdkTuuNnbc10LfGZocyjuv1pr2FlUD5Y+q
Vq36SjbwxFw+ye1W6AwNUh6PNQTciqUnSZqBCRqsY9FimeHwQFkNeqnoHjTxHVKfbXrrNQCjHhK0
zMXPxpkW56DKMuveVs4Cec7Pa3uxf2p2V7f3ymR486Gf9LZbmUlqdfv8p9puQrgLbAW+0YqvWFO0
04UaJEjrcdGK4+hUXTgu+V2sRMfKjD/SO35pprQOBgCHWtGaDZ5JqupaPWjOklXHpO403F2LEb9V
9aXpC6Og0swltUKZyJU2U+qKRu/LqhdHjArtwLIU78BWe295TR2AlOivvDnbzb4OB2KPPJ7Mgh7d
usK/bLXGBLTpunN3TBvFOfQmb0zhjdoOXtgYSHcqDt0s3Z0Qdhzoc5tcuUW2txXDw8ojSCI84h3f
6t0UfdP1BF790VCwmTEKLd4rNgS757fJ+Sic4yeRB25FruTN3WF3KP0aSzwcEahxH1sob+XNVLby
WoT81Bb59fTosNw1KiLIIVAvt7dxgt0VSuUNgzxSHsIwRzeyyT103qLeIS27VPvCXbLPpqW02ptE
oDWxhDCXUIoFGdAjk+SqQ9dSwdBh9xZNnL7LRkNdDrDzsilwR4m6zDwiNANR1Msyf8htdznEUWl/
yx21fJdG1Cb8UiQZrspu7H2akX2F1aAq7w27s7MXBkVMlrIBee8qV7QWKU63jpFDWJzaajrWnvJF
H83kkNSZfeWEn7Ez1lFcbkHUAxiKY74ZpY11t0ybmcrsqGk7MVm96beA3uZwUSoEn7xpoiqmTL2H
MG88xdWxMDj9h8yK3W6Pp3WGFosAWudPyNooIY0mQ74wNVptFtjJHFsau1RRNtle07qSot/SHEfP
JdguNeeVUg407p/28X98n/53/KMmCwBnX3X//Z/8/+91M0N6SPrN//3vx5SiWVf/7P9z/Wv/+sdO
/9J/v25+VG978eNH//i12f6TJ3+Rf/9f44df+68n/2dX9Wk/vxl+iPmPH91Q9E+D8EvXf/L/9Q//
8ePp3/Jubn7812/f64Gri39bDPf3t7/+6PbP//qN2+6XI73++//6w1dfS/7e+yrtf/z5j/8jvn77
x65Mxdf+R3f213987fr/+s2yf6eQv9I8uE+4SVfzYvnj6U+03wGRca1SzqOTBY74t39UNbxDhrd/
R5FvDdRWUBDNJ35NVw9Pf6T/jmIFPVcaU9AmeZJ/++cynHywf3/Af1QIMddp1Xf8Gnbrvy8IisZk
YgC9YLsT7pKebW4iLVIXp1ZTuKjlUh3SRCi+lpriFpWiaxng6c3+P0OtUQw9ft4q8CynB8c1ZGo0
YtBDDq8IlFoaX5RhqG+SXk0f6MQqfjvaIlz6xPgA47A+/vKB/pr5lZlyB/IfamOkNVvH3WJB2jyy
Z/Q3yJF3SqnWQaMlRmiIxr1yEW0K0k9TXe9b4lCdr05V+HSqBrBwXVcmMyyASZvl8s7LlAqlwSmI
ovFQZnXrL06X+qMCCKvX08/PT/X0eflreJJDSBFPtWjjdHgxCsUqSoWpJiTTZeQp+2Yd+PlRTmOd
/xmFB56J4poByn4zyRwc8uJGlhWqSpI+zFNRfVEYl/1Tmg9qng/fnx9vk40+DcjpgZZFvYfkd4u2
95oWiXrpGKHXj0g9W315q2SWRuYUreDZvsDOKbBhqu8HNG1/yqX8Quuz2jeV1ry/8lvWJdycm1VW
kn4LUBbCo83ku3SmY5bEZoiofEPb0wkxBX7NyxfG0RgFxrLMAeJvjxa/+Zb6BCZytf0lzmQcKurQ
Bs//nAun+OTXbGI0t+zU1DMVI7QUvQwXq/uqRrF6B2tcfRmj9K+PAOiDyNNEcXVLCevNvJfxJNZj
1Hm3U5u/LZruZcYZfw3CquDKslZJt83Cwpm1gSYGX5oje8d7bwSTkyU3+RJd85i4uHS/DLW5AM2o
dyea1kaoOoB9YhS+fGdoHsHWvgx/+dekaEpC6eS0wOw8PZWGuiLxuZrCZurErnbU9l4ag/virUDC
xOnggqMldfby59lIzOy4dWhFhnoLjHS+HbGbv4Unfs055nzpCIPY/CBoYSyAhjydUMJnAt7tNGFX
LNE7TBKRUMCv4gO0ZvEiuOW6dmTa7LhVzoZC7/au6Yc6a4WnNuEsnYawTgCwLsQ1BOJpmruOwqdB
9HMFQpLobqEYM5hG1SCfDXnLtR92Z2QPaDl4UFY69SAx4f2W6WN089KzezroetP8kvAMk9OWDoFy
aEea+8FVSO7tTHV6Xys8+8qVff4wrJ+KbtTaG18zutOxMLOfTAtDSAj29FL6yWvvWhyRr7Qnzx+G
Ve3yafehgUo2dToKKU1RRqPV4Z6paDdG1zg34MxN35Aly6gp1hV9oAufDUehVeMbCAOQv81djLK3
g2KGNoQL1lC1Xy21DCJnau4nD1XxNrOHnRfF17qh57ufM7xm38Rva6ttc3E4mM8aHo29EC8RK7Ar
UaIbLPrQzTRxZYIXFnSlhjypo2KAtzU/TRJUxeNpZILqML6uLTG8VZfUDetmavdmghvltQBmXbLT
541Xlq4bXUuqk9SdTj9hF+cdNRLMdnM1M3y966uaRw7GL9bmhuNHeORlvl0L62vjmDgNgRTt33ia
bN9QK3WvsbbW0Ta/hih4jdlWnj8OR6e/Ju2r3CmLXoQW9m2uP/WFVu20HsMw9H7iFrgmesH+PNna
gsupll1rQV7YYNzL3NmgzliQLaV2rDpdkwnj40sdIT+qNGEhuz6kr/B1yBAyagd5rURwtr3oOBFC
kL9xKVH73sxZulJb+r4bQl2DX9IB1aOQ5SrBXFc/nr+AzuMqhuImx3WNuXGRb4ZqeiN2bSSLQllp
oghLR48OQMC8W2H3uIjIVpoHmDzZbpk7E1I8+N1b6vzDnVPINg2f/zUX5k2dEVADehnM/in9/uU6
hDS49IOudCCr8F1zFKf9wyq05B1OPtmVR+XsWK36vysTgltjrW9tbt6lcudIoUMTYoCW7EQK7BvY
7PQ+SqJpH8+D++n5qZ3dvoyH1iYdlZX2iqj76Ta2lTFzBMKDoUg873s+LRi99UK5fX6UTYGCV4xh
aMg/mWZxy28/ZzZGUbrATgibJo/utc7LU7/O6yLslVTX7mZTiF0+DZ2fTUayn9s42zn5lN7Jxu2P
pZLHrT8NsfmwYKCye/63XVoBWo/QNYDfI+W2WXFbx2LLRr03XPsTd6NhTPulLpIr8NB1v55cFzA7
iX/4L0NQEFq32C9bKB0iJS4seFdzToMxSCjDPqRLjh5y0w76wVDU7LHjSg31OsIXKfW8a6yeJ5zr
2U9AgY/vsF7b23Zu3Gq5VkcjVOokx8DLsaOwjXCjlOAd7we0Ofy0a6iYqWWUfGKPekcovuXOzbs8
1Beh3TSqlV15li8uiwX3h+YkQej2RonBWjp5NXCyaGo1O+i25AqzVHsn4DHLb5C8igI5qsXdXKnL
jZys2rwSnJ5dpHyZVY6JvHQV1d3GH6JwLWVy1q2Zae3rhtXw7XzObweATj8XxZ3Yo4t25Zg/AXVP
P8Yqvbmq/hgG6gRb7Lg9qJMS14UMI8f4aIpXVd0/olQTYqLs24YSUDi9NSgnT8l8ny17uK23hvPn
2HlhJ9GfiHtgTssVvNj5Sqy2mlRcUP+g57+FMCeeNiXqWjO0hDE85LLTX3WN1h4XkxBCyRbx2pmd
5tvzx+/8wmNLAjNfIfRoNGxDlrmt5ODatRpWNEzu5595tzOnptzxtJVXIogL8+PJRPeUd3Nt+61/
/ssZLKVZDe6SL6GVpeKNUWbDyjir3ubIG6N0l7oPCxogV3oHF14y3g0QaqD21wdky5TXzCSqWpdV
TZEpDRO9yu7ipetu+kJCg1DzKLkBQCz2TQJfodBF9KXwwEv2erNcuYXPnzF+wFoh5olBLn1bq4gb
28r6PMWxDb5LkJAz30dO3YFsLl7m8rDe99hfEZvAgF3XeltXA1axRmbLHK4yeH+WVZR+qAbj8/Nb
53w+EPqo83AQVwLBtgPYyCGOAXHOoVQH8RbZuman1InxPRfiWoXhfJcyFPkAeBgqccR7p1tHzokA
4Z/NsFxFcWt3ZqP5QFe5vbvCCJJ09l6G9F9XEOQ9TZ+VV2ICx9qOyLzqQe3nMKKVckNPUXnU5XgN
AX3++K2jPCVeTxDazbMk1VgMRlNw5JV8CrXMaoMlK/P98x/q4ihEyiDUKU4B9TldvWUYUzml3RwW
GlFM2WX2/ZDF05XtfeEbrabHAMoQAMDvcP3zX453Pqg4QTguIaM+6bd13dq3pRK1f5hoc4Zri+bK
w3Fh+630R5AYoF0omW9CpykfsjK1GK90U+XOwJbe84VZVI4PCvHaQ3lpcuAZgX7QhqTjvbm7uqKn
EN0pQ4i3UhJmiXrI1PinqmYIN+jX+LIXvhcZFjnFemWtr9TpSmqxK+x2dvuwFa1H9tSbeDq3w83z
u+LC+q1nCSUKEEpUbDbrV9OqSpBkwzrdjH+UUWoS9hife66kw98ZiM4EFG5KtVuYoYLFiqE1eIiP
Q1v90coqxnAnXh5QOXj5jcRuoCO9vugAADdZP86oY+pG6hACdGmORm0ZO8VRmrdTM11z63mq159G
EGuV+99jbeqri5nosYsRWthC1HkYRVOIwHDwsAvSSoveGH032vtS0bQuGD2xVARUzdQf2sohBDTm
rvYCJzLKzu+telzQ19f7PlAHJ73vp375Y6rEVL2TStX8ENao6/6MZZkTlkudX/M1OG9NgKgGRrGq
vBAUQfk83W8KzVh0VeoxtKBq75LE6B6Hqe8/zfTJdpZXejsnimAO4eigPOhdGt3Mjtn8je24Lihm
DoBDaX6d/oiBDr6cdWxacdtoIUYQ9TaqPRwoJllXhrpwmNeoj7iHliiB1mbnz31T04OXI6TdNn+s
QNpEAbIFzYPQS+k34PavWR1cHJEGA7IJNN4xmjmdnFXx3Ix5P4Z450y3qWEPN8KLzcKPEch+NPIm
OT5/5i5cIaj+A/oGOrH28rZXyNKh0KfPMky8ug5db679GCJW+PwoF6aFHj/9JPcpENgi5vvCjOZR
mjJswXGGmSyGuzbPxA36zOK10i3DlfEu7VSwCwCsKLYCk97GNWWmZ7Ze9xgNzHL047kd9kusV/sx
y+p3c1soX0sU6ZSQQq58kwrP++YOBEJXAtknxMfm7BPHUbHnNaAItVUfV0cn74SYpnA2h8jyDTMZ
HiazSF4bkEruZz3Rg9qubb/PJjWQymJCntbFY6/EyEloTnvrmnH5GFeTRYW3T/Zk7sOVZOLC7b42
okCtrHq68H9Od9xM4oI1MVJrjTunql/ZynTjlVIDmibl9+e3waXNxubm9K7CLupWlMzDMFBVyxJf
+kREu6RuWsAP1jWg8sVROLf0F1bNpu2riLq0u+hNNVFCbqKbosvquwZw25Utth6Ms08L2oiQj046
kN3TdUOSrwBR58kQJjgoDbWFy0fHnrw8c+R0sMVY/tFOOMQHtFW8K1WK8wyJIgXhOjGGCUN7m6tM
qWVORc1CUq6A5Nmk5UMRiwzT9ig6yAKtsgEx+G/Pf72LOwWTNuSTKEFpW8h86+nWWCMRGJZ9/lEM
rh6oaiv92Fuu+T9e/IK/jLReJ79EiB21ykytGakaK4SN5qx4TJZCXqlpXJ7PCqZaHYjABp+OUuom
FFZNMB8rbXwRD2rpp/0y+g688E/Pr93FGeFyRA2Dlq+3PWVZHg2tIrmPcplr+7lWGbBTmyszujTK
WgAlq1vr7tvgs3WQAzKtbgpNKYedNifIvTbTfCWevjbK5snINbVrNaNh3UjD3o6tlX9TJx27teeX
7EJCvgLiCTzZbjgDbjsXUjNnNYt7yQYYZBib7pj5StXJuzEu3Y9SeNrdZLji09SoxXs9t5SHqB/S
exM/02sqepd/C252RPTUBxGMOd0rGCAYHgLqMpx1reCmntJdqSYfJ80Rh8Sufo5GGiLmF9+lOK37
9pTG+9m9ph91ceEp+GBjtnoybk1iM8Qv1GmZZCi8trmx0Oz267Yrr6RnG+2Lp4x27U2BMeS9prK9
udmcxnRrp2bJO+i290sZ529yos5XvJCdG+oRsntpFzs7eEbVN8XtyyDCr/OTTlkOcSfKOlc2wqVz
+uvv2ZxTs8kdaU5Shm4EE3QQLAA9iWZX6/Y1vOqlFcbxDLkIAj6ACpvsLc8JJmhnyFCbjd6XkTmH
ZZPHu+d39qWng6dgrSuSJ6LpfbqZBBT00ZKJDDMibYSUcJk3fbn2j96gTFBW4egVzYM6d6rhGxH2
Gn/jANOr0ankEvbxiJyOT981dpbYkmGdeOVdO2YCHm55TaH/0md7IoVTxXtSjzgdReQuyP1oJQxj
H3xL0UZofmzk7nFepvKaMd7FwYDCkehDQj9rqI4jeuiSxkW4ULfbL26tBgiM6LeJq1/zBLhQn+cG
AAtGZMd/YPydTkxvsQ/sXcowwpiTr4VuxWmIFIzybh49617D/7UMpmzsXgEbTL5XSxz9MYOEUu6W
XlM+Sr0zW78bsHG9cvtfCgrYJCvMwVlVujaftc1bdQKWLqmrqMZNGatIAcneOS6uW97YNYJWplla
757fy5ci+zW8RQgJMS1cUk8XA3XrVM9LLum5LtJdmnTHAVGrYLCtz6gofHh+sEvHc7X2ojdCcG9u
4bN6PYBRnzn/dLH1O6N1e4jh1nBlHS9NiQVcofH87xmJeK4SiRcXyUpVJ/1H7Dvyd1Hdx4EdJ+3d
pKnj35kVcmDggbnY2b+nSzhqueWgciZDA0+duK/K49KP4u3zS3fpzkHTc20ggjlAbOB0kNScC3IM
miRtry61n+E+s4tlXtDIEP2XSDG9XRYZne+pUvs76wmWA81jnHZY0NOhaVOOWQ1SKkTOI6YGK5K7
tlG0ZFfauZb4pVrm75+f7MV9QisTfhCgUaxyTkdsa9Do8LanUErPCy0jN0OowNn++VEu3TnMCDwh
CjxYF2zeSfCuuovXzhQiVYLXYzd5dzSkkI/s82tsjUtfDyy2yQ23kva3mNBCmLZiafmMG6EhX8Hb
Md9HTl/dTCJWdiXf/RalFPmp0iPjbywlaA4EqwEsriKZp0uJtEtHnxj3tNKY0g9p3RhBWaLL+fxS
Xvpg1HKoxa1MQZLu01GWIrPTEY2SUGCiipeUxDRb6rX3d14+qMVrH3NFXm4lfBvCmMpu5ilcvEnD
mQg+jz03bfh3ZvPvUTYHOo5ruzBiRlHtHtdstSx22uJds2q7dN3TIF5tJZCPQBj+dM1ahLY1YVJb
sMxIPg5pVCSYEGvUtlVP2KGYSyVc7Veu4IkullYgqCKcSJwEzGJzuBpsKHtVI/yXg6lKfJVa5xj1
c/eeO9++icZpvO2A2x6WOhtfSy8hOV7aK4zni/G4RyhJ1Yo6GeWr08mbi9bV2sTZK2Sk7wvNGw+j
rTZfsy5KD/NSmX+qGA1/rnSvCyYM+lIfdU7rGBfZNRvbS1v311+yuVgzLPOwglnIuexmuNeqBGcl
T7RXEv4Lo4DW58mjTEPzZBuyWU1vxsijkAYtY46nbLzqa09Fo135uhfGIbcgyyGQIsrZNtmbUtOb
suu10Eq68mHK6vEg6J9dieg9vs6mdkJDHe3iFUpI83H9Fb/k95metFWcFFoo20R/M2CFtUf4D8s4
vcJKNprFHRrlbaAiKh8sedOoV8a/cHROxt8c0AofYGEZiRaariJ4Guz5e1nm1UGAxbqB12IlPvSw
+PD8tXDhvQCSRE0XJsEKz9qMKhKR5AmakaGnDeqxJGHdOZWY3zpS+fk3RqLkSGhPj40Nc7q+ELKX
GHYW8KvOne9hgLa7JW+Vt6rxQh7hU7IIKsnlAeSpRa95M1Qqs0ZGqatR4cxLf3JsGeh1EoXPT+jS
ByPDBsxiU+2i5raZkLCQfIcnHMatA2rMs7vkI7JgaXUrzMb4nNlz5h7iqsqvadJdquDCoP33yOtW
/mWr2nmX2L0Hx2Uo8oFySpLoh9HU+92SetEY1KVZHYxBlrslWTE5adzNO9wMmz02HeMBMSPzg54q
927U7+rUbYMYic7vzy/OhTO7eqysIEcCe7LW05/YFdKh16NrYTGtGMu8iHcpQJorSaP+ZGt7emrJ
KYD+kDSCTCBvPR0HMX7pKR2V6UpZHHnjzEv7aTF039SWz8ZcBXnhivxgjRju4inYJu9qp6nzsMMr
F9j1EFW48lbaGPQ1Klo3YtF66x0Cxkr8miupepxwXJSk96Np+2Mbu+odmnNJ78/u5Nq3saGj+pUK
4cShHcdYMtR5632JpiYVsASj2lpV66x7YBp4pCzLMFOB6Ts9fiiTBK1OfsM8+bKalZR/XJnzQxkB
YQtxi4FQlIoJxI6aUfsINT3uABV1mu1Pwu28HY6O6eJrFXx7FC+i+GG2muW9rJeM4me1MP7ktl7m
u6Mp450rRdTf5XJu+iCF01LRJ8JgiX9L3Rc+ZEjKmuqwcovnISr1sMXH8rMQy6DfoOKRVvtOo/oZ
sJssZ9eJKvJ8U5n7ZT/F1pgFjpfEzCZBLmI/ysw5FEkpyzt9Ze2FZmwY2Q49qXi4H4x2RJ9dd6Ci
ZuAgaBnaae0Xg4KftaDaoGC+4KUyWGx7wnxBUcz2w0r+0Q7YyrNUWm7rYe52yxvdkjNi5cW0GD5J
ptLukyHF0I1/1pn8NNXTjyjOO/CyjLF9rFul+WRZqFP6uiPuGjRCIv5tKZTfQibG24rCUw7DYG6V
O2UkisLda1huGjOyND+LZ4wPgR8g0mfFRjbeF/oQO346dt0fnZWafagho9f6cU8j/1AMdp4FZRQ5
D5ntCJYqWvTp0KWT+lGPS1wVeys3XqXxnGS+l/Du3FK2y1Akx89DD+wpKdqHFnaXjnJ+J8owwhfs
3sMooOOoIxtB8QKKW6BFo9PejK7aDK91p1I+RM04fhJzPuSBI7ViuHeHyv42s4W/2i4WCgLdl3to
cSVtf1XqKGsJ1d7nYybfqWbpkYCZQt45+KUCEstSrQ+0uO57dN2nckJcx43dV2rfecqNTL14+jy4
bm8hSaYbCH33SNLyv0WZhcWoGj+nalXkVFQjO4xoaP6sUwpmPuSmTO6Ru2ALqzjc/MEVWni7pVrK
j1ZZFYpfxZS6Aiq5yZcsa9xbI03LH3Un0qPUpjF7HcWO+TFP26z3C5Bhui+TBDkj6MIRAmVuCVa6
9HqjDWTcFd1t6cyd8FH5Sj9WoypyECoyqo+Tvih56A503YLFS8WflpPUNa6qVdX4kdOMX/o0kc1N
27tlvnOy2PqYKIUcD5puR3pA6854nSeTZ9FcnpJ9Ao5J2fWFt3R+Ys6c0rEqy2Fn5l6j7hzhFHC7
lQVZ1LhQXB9rszxIYWzHfsFHK3zFm7U/BWkWjsDG+C0WKrLpukRu1Lfc3PyYwqeIfddpFskWyNI8
nMD+iB1oNc299ZS8V8PUcwnzKk+xjaDrlvSoc7jjoI2BAgUj0tBa4EZTBR0yK6pbD3Vq00+byoDx
Kwb0moSt94lfTK03+nqcFd2bQcHJK5ySdDDDFlu/JsSXdswebTwtrSBdhGf7LqLlA78fUUK/7YxE
hKRN1Sddqp3nD2NZZ4fZQ/9/r6uJWwK8H6P8hpM+CLQe0qEIaabA40mrqAda5xnVm2lyrbdKIlt9
3xYLctWztKXmo5aSyrCEvl35ESjo2e9WDLgPT0J5o1l1jvesLeB4Vm1kL3fl2FVaFkJBx57HH6zO
ASCnTEqkdd8AKlaT8kZV5GIvfq8aqVK8r6fctVPmH+ldEvyvqoXxiAGnGSKSWb2icum9RQkwe2fp
QqEY2nrdzsbN4i5ri8yPNYmPgKO0gWgd/f2MPTp/7HXivRNVDTuqqJVr+tpnJT+UxZGCBoyLK6YK
cGmTn+L+6SI67ZlhZsdvWa4SUFk0+7lQi7DG09bXK2RWjSj/k2cqD4ZMQQUcSLTvmVw2zdC9f3ry
/z93+rentuJ//JOUfMad5qr+IdKvv9Kln/7G/9ClNfN38GT0i9C2gOpFXvhPujS8ZxDjKB6CzGL/
QPn5F11aM34HKAAOEl4ilgOoq/2LLm3+jhTHkw8JNYNV4lx/CV0adQYipF8jKCD8yBKuXk+Uiwhq
NsGyU3S6SRfHL8YsbabDrE5Z4Rt6rXq3S6HO7isQQlXqT2OaJ49D7/R9aPSF6G4B4bl5IBq7soNJ
t8U7B++JLmwIIyTmqlYS8xjDqyHNHVrVvWt6iB+8hhAXCkwo9Fw1Qq1rlsTHIlhJ9zkvc0YEh3dF
0KhZbT+aNNZUwC21UvsiVQfLL4mnNL+2IZYHuJw6mT8pWl2BetbMye+KOu/9ocuNR9NKlC+LkiI0
T/6kFj7t8vkRumL8Jc9SIwuMUp+xk7ZLwJgEzJH0TUTTC6woY6e5MZU+KX0zlyUEnEjPnrwCPRHO
9tS3fkI3vfd5IVpjjz5qbe9sdQ0llDa3MYImKPvkoVbwykzMWtv1cRG/Fgta2wm16k81RtB/NkgH
iaCbrSH1E9GNOYHXoNmfIp0hP8Zauz6sppzKx1kv6IdIKI+jX9V65IQDOmjuLVjBuX5rLJndhwvv
gr7Db4PCggNXctmpY8IFQBna/VDXnaFxd6HY+GhlYnjw7GiteyKV1+AgTphzV7RR273G9l4tbvVs
4IrA+Tu/BzQx0c3r5PSpitHy3rc8MbLzx6mKPtRoYJh7gu+kvOmiRBh+bLeZsWvTrv0m5qrmym5d
5zuNSASgSJ/jLoiMPnlVCB0XrDKbiCTTAWGJvHGs711Uw3jOZCq7g90omFF7DXoPfuWiDe27bizu
M6RaMA+1+Tt714haGNOlNRS+Otv/l73zWq5bSbL2u/z36IA3t8A29KRIkS3xBiHKwLtCFdzTz1fc
6hlpnwkp5v7v6Dg8h9wkgEKZzJVrrcRGB8sAyA6LxX0dvdFfppjEGaJ0Zxjf4IcVc7zMRXFtpXg1
G7IYfwAtPkt85as4H4FzklqG7NR1GRZPau7aghGqhkNdW4uTGJvAR8DfbOffNgeFFVeu2eC1v3re
o3Kn0o6nUplZUhCe9fFU60A2teHAx5LQ6dPSsoMny6DarzaaFZGEjqT36eZ724eh9j3uzUJkfrCd
LmzjukXfkZBcie+53aRf07lpaWzkWm8FfTExtwqrbIwbBdMkHheWThzUQTAdewq/+5Xjr9gRLDf/
Ts1U9VjVRk4XY5q/fXENr7/HxU1xVA9i2eJq6uBpmiL1ojjMh26Lc7uAmWJLAepemHZXJBlB8xyb
6byadMrZrO1TjfDkK2QcNzj2DU6W19BYs54JTMf2p2gY1mEPqD7/mKRdPQyGE2RXNDYxvw3DZG+H
rMDVNaa5ePgJ/xD/gyST/dTBbmjjqbeC4hInP9ld5nPd3A80GqviprZTOt4VOCwnkQyz7/a4mlns
iSGkqWg9b3YyDuHa0Fizm7MkXZb6ec4zdM+OnW/quezq7LMq9ZuJ6rJwY8JesMiK/gklJNXM+xzM
61aSDgzpp9whbSJ7zIbbKCybZ9Pmivs0KNeXbZ2d/H5qRjw0aQihqkexuLi1OabhVzCtt+zCJZif
j/iGeXKfCX+p9145izVRQ+dmcC1Ler63pY46AnRJRP9pw6usFKc8MRRkajKvxW0o8sh+OxTgUSrO
uko/YVTQAN5wu2ngmafidjRgI8Yd0ogqtrawp2+ScFL/sAbG9Nkwg+5z4w62iufZ6KfYGOxs3sml
IFSvVbiW/DOj7Z4fjP59Pbbz2xhKcd0vGRBeFnmtjKu1X1BCU4p6TKN1s/b+YrskTbjhW/t+2aZu
B+oHFaZnubWx42wSlaqrHJpf+JjA74Og7/N76AH5pSAn2eLNDrLHYmgmGS/QZw+tPbAlgwSlcbjW
RhM3GcyB23TD6uxaYuzexMNaZoTRHEHAHJtXNocwbbDF9NOmfQW6YGJAcFjaRA5R8DimRor7aO/n
eCxJjjvm81J8LgqzUIkYWzME5rKKj4CMko6zqdNdke1a477KQg+iktunMmYzNc2YI4MQdR1sLySH
b2TGEq2NYVdnHc1qu9JuXooRccYukCYp4sA/1sRczB5kBbeeRKiKCUjrkTZP6rbxPucyr7JEQqSE
RbcE8mqrUrONYVS435aoMIeYo778HHqpj4mXO4/ePL+kfmPaIvZzYX2bMa26U9uGna9tbcGlR7vk
6ZhS6fxRLnZ95y2+92wbxfa5Vrb4mqNmKBFXdv43a1RGGsPvMV+WriSVdUbR/XBBFI94i3XXtbVt
r4Vlq9sotYYuztPOieJ+KEW3o8tpQa6C6cMj+b71b1QgGeUxwJ0onvntT+ngzBRxI3t7rGh1+KMy
5HQFWlyQ0JMZQ/wqN4VkLYjuXbsp1rhEtuDFk6BkHZtD3k2xzCfr0lMBc0bNFR1ryNFEEadqnpy4
LSb/YwVHr0oqkdJ2sE5diUi4zHq1cxcx0+/cq8xbkub867gYFXLaoXfcxKvrNfwAJg03ZizgytyN
UvZZYmRQdat4Kdsmsjjip8L5UkWmzPlFiuHqeiZJXx62rfEWbYSBwugmi6ypuvEzBI+cK8uWth/9
upAVCVHpMgeqYEkvFN3TqD1EWWNalyvGIeYHsQ6hRacxUTfYMfhRu6t8p78NuyGsr1uZ+4J+LaX1
NQizef5mrWs23HR1Whso+YomBUyPVIGkrUod/ZvrltRr7ryRRJbkyObajClbEZYPu4FaS7rbFmmm
l6NaVf5vf6NrwH40xrb8KNep7XZ1WtKYDavejETHZ3u3EhpQMzA0EoVim28kZ6/KdUdnb850g73o
VBcGXQzzY3JDaD11NLQH4XmT+Z3CPjdvAMOax9UvSaUgiHiupPYSNm54ExUyXX9I/Aequ5ENQhyk
04TitqiyTtymJg63l3lUWZu3bwgtKJ9vJs00DyTdKrjOqtLJEnfLuuwG36s6e+uEIaJdLikX8+rQ
uCaFm3KjNhjefLGkCqcspBOZ436D/a3qq6ya1upBGyRsiaD/nXFsR8rMV2m/TqD4K3P3oh4MOmAP
5lbVCdO0o2ny5hfWy4irbHEE1iUSZiJ7yzM0rzaMW8+biyEu7WEIPkezZX1aUmOxj/S5SH+YCs7J
sa3AfdklqtXGpwaJRWxvTOadnBolD+EwBfKCZoXVesmYVypZzakY6VhYDvK+ZOOpr/PSVt8Noujb
cEmD16BdzeBghUg/D5YYMa93QkyB93NbUJfYAivdaGThZ95u2wJav7lszHd9SDvx/aoss4fLS7vv
G4MHw2zacKw1Dom0l1j0wfDGnlCogzeNIVPdMgs3oZY7hfeShu15jO+B0+1dgo7hqDjknV2Q2oPa
626WPwbHrAjgo6Il/K62wdn7uCrS1LvNq3QHVXPBdA0bXprO0bGWdN9bWG9p5OV93HNuPrtREfGv
jjt87FyC6YNaA+kBA87uCHxmQTzog6J87HHI/tHC/66SevJVE3NErteyTxsoK0TUcte1Af2tOzGq
Lh4Hf6bcGDV+eIVEhCEWAaQ4w+qDHgZIVpmJdETZJK2n0BFPQ2XmD46CaUlT8q5YiG5X1V27M42V
4jVP1y7ZZoOmyNHc9UGCw/rmxpNSVXurPdLyuKvDwb6uom6tGTxh5PtJ0fuQdibWbOCNw1uIg9yv
aAvSbSFeqPyxGrR1yFOOA1EhW+7XViXZPIK2zGUOiAl4Mn+djK0miKb4/D3D7TPaI7gdyjfMz91V
7IbMILdYx6LfdptP5XFLhi6YQpU4maQDZtxNUi3YMnlBb00Hso7Iq3dATraXxu3igP6uqyPtpBnG
KXr2OUTTQ1U5hfmYizX1PnjCdWqZgGosZgCugTrwY7fQMZ0AQfSN3E5Y/v+HD/4fRctfiif/gA9+
Wq89yX94runfO4EIhu//C44FpDUQA2gr7zSjk+kaaoJ/abcQymrQ93Qe/98oQmD9C3q/rk9pm29K
ez8d16zwX7pDCtVyan4QChEQ/wfceDhBAydPvP/dcc3RQNP/IAj6ihhmwcXQsiUgjvNCWG2VorXm
yvseWpBdI7xp3d6gL3I/FduL56m+IvUQ3nhoh3XEr0zai5cvGKal5lvWCrc1ks5equCKlq2rth8x
2uFijpp6vK29pjdW1P6L1795FZIEgmDfrwGwMiIn63uwdKt6rPMlqL+AcPTpV6dBAXPHEUcUEDdW
MXIrbu+J5j63TDm3O6T0ourjjq5DDTZtYLnRPmsaa722G6ctfxjj1PE7v7zSn4P2q1nb78VCbQAK
/wU+hG5Dzaibul72S8kusJpC5X4efk/JLcvhQjZu7V7U7jSK4GIbM6mLHkVfFz9qk5jubw1yz/iz
XB96GhwdyqHYhqNj0yjQL9ffSicc4SYV30qrcii2yI6aZh6j9TeG8gB9NUNfLHKZuYD2rrH17cPs
IvSyEZNv/uxcST9vR3aVbgBxvYPJMvCzP4+RJof8Mo+gfSJWCjVbEOqInpa/3yNAs2EDJBjffENM
9J3NtiALSMFDVzqIQIT0/dfKM1N5+efrnr0bfd33/jY2JE3U1ufX7dUKtdhwwm/ZypwDuzcxWP+U
u6ndZvFc0tD0HgxDSkmJq0NKEv/58rpE+ftjY/1Giwaor9oy+1x6SgWtMMwld74Z5PE0pvVmvDa+
sJAMedltRVDf0eim00KrYVVP1WiaQGZjXtQMyv/1ThDva3E7omgTw+Uz8lge5Gldrqb45vozS+5A
IWOzMO8XsxrdPeJE138ViiHg4NUa2tfOXCdBk4IC7cD8l7fyOzOBeq4HKw+WF1V8QEs0kb/PBkmA
qsnc4B/R1nri2A19k657I21GGFJrKBamyJ+f/wxS19ekWwarhIWqeQPn7H5UIyU2wNJ4gxBIhn6x
SBzxSHeWLh+7BDNkWjIn9BDF2j9eMJNjILzCzNVT0/vlmrSGJdonPJQa0e7wdxH2I5rOdnz7821q
YsGvEwbVMHx/RBOgzPRXO+cuqjkNhTlsy9siAGroFkh3Pd6PucyOZ1AfdibjqbcrArS4pWmk/lL0
xDd/vot/DBbCPPrh0k2Qk19TZs62NKKeEYaV3721tWewh5fsXtSnphXhuXftpB77PpV5UX1pSq9l
RyVqEMghqSQbAJ5Dzm6rd/4157faYquna3ep+q75y7byzjX4fbwYpMAGbAc5h9pzRtRYnLnto3Zz
3kaqYEazLyUdFNQDHXOofyUzgBU3ZwTNxM86usV2UBqrbTWe5r4nm6IHXZklzbaZ63UDSUgSP4Ha
pzIBiTXqR7+Jsq1JYBYtbIm2Ua5We2VuUc1frXAMHoa/LNMzopnLo9C/APcmZOf44f2DZcfMbIep
nfrXwOu8d7Q89JiKaaoiUGXAAYOtPV1Pu2etXH6m3reTnho2P1pm6fjDQc3O39fQO/ny19EGFSYY
wdEOLpVeu2fTolqqEQ+Yrn/tBasILHCsQvfWtnJnvXZITRkOSCr19tJAiliDWOUCxlXChj/7j9mw
4WAjGrfcXoShRv8uLHwdICzu1NTRsVKefj1A2pHGzKfAm8gPymp72WofGVNskvXzFuiuh9Y96doo
55sORsDbS4iynneHHG7ly0h3ACz7Aa+c8eAHSr87WokVBBjD++WjMDPWOQ67peRPdAQP3HlhtDo2
kL3XVF8WcC9INdQ+renJdbpN3ghRUYau6wYxLkhD2iwXGTKR7HMbtqn7MpmTxSQj3SfOmIYW5upf
5sb5rsnoY2KAr5iDdTQWmmcETCdd28yK+vp1swAqQa2oR/VjPHegoJfwCGY2ij/vA+e7ERpkpNd0
VCcq5ew+v+IozDGHGjt/djalJyMMTL392SOoyHDwkWL5r2npbEzC2VY02bqlB1PAPP3zbehw9rdd
EdMLiCOcFchFIZSfyw83B4G+EfnNC+ynRjqx7JRnfO+GnNYX1zntJyl0Yw9QPJDsZuw4Pd20s30W
SnvqKK0HMwUWaWfDdZ2G/tPi4O1DjXm2/OlRhoZZJFiSLN01kwh6REmHVvR5boomg8Wem8zDbsK4
zrlMy4rSSlJNeOTcU+sKegC3SjjL3+xqz/c1KGAhqhL91DwtBa6z47ry07ydhzF4nlRrEsR6QtgE
sdOm5y1qEde9yK15YdouWPrxJZPvka3h93pK0+xuttOndPH1lMYcb2vERdHbjt4ih200LQrwUz8W
x81bK1YdhQgdU1srHJIXEVCk+ltjmzNfAmQACAQ5NtnVeIM4mJxt1YODv2dXtvZziGkyawvATt+A
NByll+77OkYBs3JvcKr0Emev1FuK6AcOGiO3COMt2mbwrW7AfOpLHZWBe1HMEBsQ9q5z599ROuJT
BU4B/Jk1a/zxUBmBcA59KCZnhHDQ9jzuX+bnWZSpmd3IUd4dTExYgediB0nZKKhVtz472aR3KikG
ptaGjXP3VZohNFPaV9Hh+SWwW30+NuT3vJDFb+ps3W+Nb8nsEDmGmp+JUgXDMQelw+xzaM5T/mgL
I2KKgVv0endTbJsXhd1Tg0okEQkXBJEz+S9yLIuhaDK6cN9JGeSGBCtVJUsij+yS/zqNj94KK4re
/10XfzidAr9mQWdrFEs+mKacX3S+oLD9j1DXmjfXX/3B+DiBILM7nMJbOw+XiYpXaOf0YPzzFe2z
pEJfEoMV7fQDFIktztlxRB2ZqLVfgo+jspghcsWDsDhy9jM+btm7nUcLUhqtjvivOisDXk9pS8jC
pscozWKp5UPgj2FaHlKJ3PORLMSeHkXd8amlMVj4cmk5qH6+tgyLEIZyqcOWtcIq0q8jqxb9IgxI
VXyJ1jKaHs2uoR370aswVXqpfKnz1D8/Oyaov++JPLw+BNgkEIbpjuFnMTTh4Ghk5rJ+hJvn12ks
VeX0STqbaXnn25sr1v2QCx+/cO35VuYxrVmK4Yrah7N4cU+0Y1yLrDHc27TJAycZ5m7JvppFbV7M
QK4U0YK2q7+5FNfEY9P5jfgyaw36vTtZqEKxDm0jr08G4sdRHebZC6c7AfBFJ0cqG41145jCinZt
i242KcFtRRp3EBepxuXthJAgyVCPsRimTcwr5HLDK91S87KV++TXcnUzii6WmtWxj+bcSonf0kxe
yjwgMksC9NnbRlrLVOwvl2pNFSSlvvQPUxSAZnqNsWwfZ7+zixcFykwtz5Wg4iv5abfGfgbZbQfP
dq4og9bZBTopkPbOnLfrNGpN82jNFpyrzBjD3Nz3FTyC59Wbssp4jjpzWT4ucnHkrYHbqPHIiRGo
b5jV+uJ5C6YMA9K+66x8/BAtW11RyQHdwD3QDZsuhn9J8TIJxEZp881qyrD9ltt9h8cfU2UdvkdK
znAjKmw7rfJCggx64Y48wKv9Y0pt0b+DdWJU1XHye3us8+952DqSUV7gjAn3dnOgCCFKBFLu8w/o
96Rv7tvW7fvgkjaqFLJvWm+phmxfTsidp5sZ2WRRHIzO7Qr/0ZN0aL3EZjrPwgNzBfZk3E8bIo+k
HsMCBDYzXH/AsiwVW7leQsbDU/04Fw2nTVJFs8sGO/WFgg9hoNEYL5kcs4FdH6Yy4AuqJ+qKYrk6
mFnf1zDX+SJP3zSKouZnsG1cLrd1SBffNoUTwHRV+qLP7AtrMYwgSNaSJr3BcWkRlkEAcSd9Lpoe
XIDpJnM8DpUvS7r6ZpSUXh552f0693MfPJTYxcw1TWYdw+4vaQYdhdO9XzoYK8b0pNWYRCCkl1cv
QYa1zHbtuvXISBkrZbLmll17yL1rA0JiUN9YxVDQPqcs5zJM93PJRpDBurYc7p0tS9/SOhm1ae/N
LF+LYWf2mJCEu1aa8HQ/2RiEcL2mrKPoWWXhAMWM1JuRtUNVcIIklp/rP8L9E7JQ2KfkYu/cfOTp
kz63Wsc/gCnrEQPOrfjSjbk0ntom0Fu+O0mMgJJolh0TYGuJN470+Wj4XH961Fx6G8M3lAH/4ywZ
U65W5xZJZmsV+vXg6pDb3r/h4upxbt2o1JZ/yhC8CqOtwtz9PgwkNMNBFAWRFl1vrDUYkiLMPWXw
BtECqBdZolVvGS8j3zqo2ZtrLbdhSRPLKC540/325DOzuILDj4Y3Ki96gvnC0G/eWw2+B1VGD800
4SlDnVSGw8w9YHfLZZOfz4OfkzO8Abjlms679J3/VKFWipzERXrFn+8D2neb+5+zJ93GiD8ZlIZ+
ODRF74OhmDUi+RnjRt7m6f9yRq+6dXCPMZ5+DrVx+vh/Bvn0OZACu7oN7L7hBqzWyKe3qvChjB+L
1ll56MFGjAzKbjtZYT6RgGddFHunF9Vtk2SqkXlTsrhsLbjfXmxV+bT691GjOkZpspuaj9g9GBtU
E4jDE53KzVUHvVmD3zRrNMjM4S06jWDXs4J0BfH9mWCAkKMlfdfCurxYVaizc/P0ak/Tw0+rmvHx
3YLf2HtBrR9+8deceZpZdOEhkHBzWrdTfR4woX+GhuUqecWTOnp4TxNpo0jJXfKQ+q9YhRj5PccL
HGbXKHN966cBNbYZnVoCLaRzg71hepTYLjeYkUt/zDSIZO7nQnWs6ajMNPIxzrxfOmvZw5vlZy3T
Z6QmqR9eTAS79yNYtv6D9qS/uFOGCpwavamXQ7PRvxQ0gkJRPj+rGupWcWizkL8L2cvKnIuKKo0l
r53TXClKmmQHx59DHpWT4HZgWVT8EU6AjouXfVFxzk/WsPnmM5FbSevmfjBkWyTmmKVc3CsxgG/p
9wD/4BILYo3c8JpydRl0mV7OivOV71V0hS7DQ0WwuKxXTjTWS3ch3Q77mgQydN1McTpmwIZYmSk+
n0souXS7dyhG3zWD4p9rM4PbeeZsARUNYPn1HdZOKaDALEquTsmsm17gbC1kAem66bk/Y38LSLw4
g80OE4ocBsm+bjhim/1iIAYYL+mwJrbls+kvJftNVnddBc33BCeXss5FeVB5Tb77dXVH5EgXfZkz
HEfnfc0MXVgzYGNKoXt7cfKwm+UzvIJ89nG6fH/0JcrQHezghW8VT1RRLfP2/gZlwkukcPXwWUuv
Zw14lZ7iJ/w0HCu6o8SWsvXzSmQBfBFMcD4/FKCPBs3mEBu8IlmqWuqGuDH6za3TW4JP+Kulc9jJ
UyPzCi8pctjN8mqRHhRqrRSFazps/A38LzT0ht+9A2o4ePC+12OKhtp/bRpyJ/gpNcCEd00DP72e
pDsXgPBZBekGOqUPPc66G2m4zjCT6+nBU4WjoQJboSxoH6BsZ/y6WKGj9Z9nwrPUuJrTUYjiLnJK
DVJ2iuPuNoAq4MsPLjDWmu6XtDTW/ODPvVfjXt8ZkAViSsah/4osw+JxOAwjXv5muBtP5beNPjYa
lE2MmrAFxLjdaSRpxgkSTXmwcKarefOaNPhQbWo2ngTBNKjC1g+R/8p+y/wy5n5jBEr8I/U06luD
zZ/0Ug9gDfFAYwFR0839qx+t+WC94Rzk13c+GqU1Pbh2N0rjBzLmckn3nGhO7cHtBP82krDG3eQF
RHKu5EczG8oMxhckhnx5nANim+FbRH/lwf48piHQxBHm0dREiWFvY/Wyucp2IcNxOsAPlJZFzRZj
HS9SeO1zQ2VkJxPfNKCZBDOVqWX380lO7xICFwBxQpecVT/W+3ZT15Pe/6I107sJ0b9evMXY6E+g
w2HM0tLW34OOZPCJNVv1B9F0eHyCzF3XNgpkACzljGgxvdvkavX7koWqV2XU6J/8nLLElOxEEYp9
fnSC4PV2ioJdLKvAx96yhRk+qDzIIOXMZgtg765bGtmXaC70Ks/w82L0R+pEfEH3xW4xbCbz2zWp
P9yBW+o7rzBzYlGcLuQJGPxPA1PFeDplbG1RbkEVl22v3A/VacOqTkAjhBcNRhtwK/Q9Cl+49JTJ
mqFL43zwlfGkCq/nmSXMIKZSYWc6jMuh8hhPAXprbku9LzijqzhH4tRTepH3ti4z7tp50XMyQFJD
9R5BKDqLfQ5Bgdl7GhBwYL3pwebXIZY7WkZ5ndtOHfzNZPUsoX/35cX7m8IqemcIf2dYRS6pIYBX
208oR3zuOsiyhdUwd2yzg+HqFVRPAC8oY5GrcO9/ye5+z+305d+NiLUnJd2zznFWoRYM0sYAqOq0
NZZsT9wFeQAr6c+XOqtQsZpM7XABKOPRyxBwhlv5pXg4h9UQpoSS/5kjZrV0XTL0qeveY6qqZ3fk
5/qlqqLkDXeu0CTun5vjn+/ldwjB035w/J+mKdDiHeb5WUqbTo4NfFtmT3S6ZRsrUBSxRY8jDvx7
7CX/Ps7/vCC6G4AD3K1twMVzm8AqF6ZFP9IU4zRk1a80kojkZbBWbHM/V/afH/BMy66fEOwW1w3L
xiCWctQZhLvUWJq2sibJOu0Yc75p0H6F/+V5h8Udw+lQ9ukmPqjZWdG4qFbv545ga8C2kOaHf8GU
z/zGuSNSKfS5lEahcAHRnQGNa4RUJlid4bE+LaqZuI41vqgqZV8vwqngFeSuWlmZkcPhQGhh5PpG
yt4Z1JZMA5n9wWswNTXjha1lTdjqBz7O+kitu2J1bC3ZOtWz+tM2++dhPX+NvDjXdLChwfbHQjdx
Nqqcu4O0F2O6y8dK70zbeyDUj16rPqxGqNy/GIz8b9fzcIXRdjwm3lxnYxYsRCM0PlF3P4+9BaMW
7PE7dlbEDGPxt67E59cD8sd+hudDUYLxzfl2QKt1kGj8RDhudBRMkKzfRlDVrAuYb/rA+POAauDs
f+o84LMR5SftegMfBQ+yczwTyvRSiM2rLpAeispLgqYJnFeYR/n/cavTl+LVIZ3B1YRMH7fR3/ef
JrWbVWV+dnEKReB76qIm/Vwavvz5qX5SMX55MLBCLoULALplthD6tv5+NdOkLhNgGnQUG6K1cW97
i2YjKNO1Vfdj3Fpq6Ek3ZmCrERy/jWwRRWcGo/+a0xoKTpZ0VQ/yc2O7YA/mQ5PCwOsuVmIDr7tL
l6Ky8L9LbUpOn8dhaEiDBK5b7bBvarXZGOl2NGhqIHR7QG03DqIGx3+ITvW8yicZce7TtrGG5bbK
8imCMqMmeItgIiVUjQsSjaBodpBEe17FzwAFWrie9tUprCBCDzks/Pdt7JRqVBihU/LMG5utm9RQ
hwHzZBsEtB1Ku/qutRUfIMTyVYCzTK2DOeMU2/QUR1ntZh9aWxFXo2wspBujiJBR+H1Qlyr+D+Qx
cGxC/D0FMu9TlcrazPiiFtGHeDBMznBJboHSd9+HHZdsKrKK6QrJalpkSb00I/kUeH5d1s8OYW/k
3NEsOnL7y9LHqhQwYJwEOOt6ysOieR2dYYdBVgPsCgITUGWIy1yGXZoYqstmPBYH3RnbfoiGqA/m
fTZg4Tl89NZo2rqP1Bt0RYsYECOhu06OFBE+Fvj7wumHhASd4JCLwbIQ/VoEnT9WUs8xvPL8ZbZf
LW9ZZXjn0qCq/9BGUUn7jLIdDSRJPRvHImk1lFNL37fdyrvdzUhTBQxAA2RiSgjNLC9MVndN55sq
GrWRH+XouSCbjkJBXbTIzfHomrWc33xMi9Z8l7oE3C0c7bYRn1qQF0PFmEDqktvPvWigHp75N3R9
DUg42rz2bUUU/R5nAXzrOBH3ZH3onKZG/R4NtkFdkbKJCEYMIhe0w43FTpZ1AbdhVxVS3Art9Ec2
8S586lGi1gc8zjMvxmBifkKC65W7tZjTY+FOzkVhOttlI5bpAiSjewzQnyYIavO7oJC1CWY8iY8p
k/oCono3xqy+/K3EqPpTZhYdvoYm7Hl0R+6BZBdIyW6967A3X7uK5djOvX/jz0W/C/Bv5+2ahjiU
OFHuy65Q9xBapbknKpf7cDUhNFaj33zNe/WE+VZ/LVwju0ZAKvfeCAQN9yW7mDoF/Tiaww9Bnw/U
9fviG0qndFfnaGdXt21Rj9N9DJfX5kAXOarAbe/hkVyFuBC4ZRscZv7kZUg+9iaWTh3hPaTfENrX
xwppwRavUekdcixGn3o8UJBpANGMseF02TNE+/ALjY89UnnVfJxDu9ibNmRm14xyeuEYhnPjAtMd
hBzb72MZpB8ADwv4StKJvlmUeshnrN56nOwyLw7QTY29NTbycZxcAAe2gt24LuoKXQDMeK+ZQ9qN
RWkefiomO1ovYSCor1omaO071UvSnKLJ1xgpUfg9lF7QYCxviKsmgo6wcy1ZflgmpyJParprb5TW
kKRh3n0xy7G/WdCeX4++pWdoqj1O3WyarxbC2VszqKZL0G/jqqicnA6u7H7frHl22njbQly5JLzC
z3M/zN8Hw1gSu7C2LyNWujaMgh764AZZFs5u3aOotjqhdujiquXKV9mQxdgDFXerFbARk1Il0+zU
zhXmVnV/JZZBHOxe2dd0GV1ikN4Xb16/mipN71yL5TONStJGajDRMuITGOy8la7xLm5Xd33uis9I
ZYjJTMrbyHlUBQcCCX6ReX1sKMf9QmW6ix27bo8QaOk+Zjbyw2K11YcxXyW6Bimz5yFfh0+C5iV2
PCyKvqqW6LHt5f6ouIZgbiy8Jd8SdwnnhwiNcp20CJi+lE2/xRR5mpe2g5ve95P1IaKIcNnbIkyU
MNMrt2jdL2PoLzcleP9E2cFVXBStS6qQLK+Zym780OhQP1tV9EUYBDW7kPisxAZgHB782a8ObPS+
n0QFtHmJyO4Bng7cjjkXz3bX9sdJLXg09JP/BRXS80ye/LwNzRYeB9jKMXK07PvKgBxzmOVqTxi4
0lw5goos3IGKbZXhmpdP0yVypv44EIfiyxiM0XPUyujNWXrnY4mfxtu0Tdt3xQTfTUFn37oQC46m
9oQYlkE+EV8asTe3040hxup1o1fqkY7nKcws4OQ7TKXRNNh4VnBQFiF4kFf5F9gIpkmPSuJYeUo8
w+1yuP/JvrLM1jmUvjN+BpcbHqI2FxfWWkdPTSO262wsh/1CU3CdBjfFXeua8kood35o6Rb5UaBN
/+pUE5sDKqfpzl0bFg+Y1r3lSHW9iGC+LOYFaV6nwvaI0MfdkR7DsAT2QHlriPQmZXv7sNlh/hwC
nXwe6F+FEibPLlhswe1mGRIOk18c6ij1bqhw06RCNlG9o/tH6zDfRYu/uNE9VEDwD9mCszWiyto8
iLkcPvdSwZlPvW27EZGrriEqVaADTfcRyUzUsGc3y94JqvAC88gsmfrNvQ+xeAKZF8Y3I7XhoGE6
4mI5k6zNQqy7o81oE4Y3leegctibnahqbdLQpzdo0LIHUJb6znDX9oXOd1/4nQygV6stGiKYEvnP
3RKV0C+93iquoq63X5EtqTmpsT68heqjngt7moZjbtfIe6LcCq7dtBPhITKbNrpq8rD/L8rOYzdy
Lc3Wr3JRcxboNg1wa0ITThGyKaVSE0JSSvTkpts0T3+/OKeA7uxB922gJqcypQxDbv5mrW9F7HHt
LVDsuyMPBLQbFPhuVVBbgF5ajX3/zap1Lp+1A4WyP8M6YNFjLL0xHxu7q++sxdYe3MbPZegsfdbG
IFr6xyLNVR2z8l2zmzov2zzS+kYgQkwSQ9u7YEC2x9UDZJDtr6WHHvnd0uJF5lPDkVieSnryvgoN
l8olFPWUqAvTkmIIrclIf8zu1pKtq1fOGbleAoDKoES8GWnExxeR0/31nCO9HAVuAz1tkBUd1Oi4
J2EuOuaezVoTUwHp6HR/OkEm6fSjZ7MR2HfVij8vU4OYnnwNUw0KnLTy+6DXkrQqQwCLy1NuoZoJ
zMyuHtrV0Lb97NBVhrrbmfp59gvMdWbPHP/iVhynEQK5DcPFlp8Kc8xDfB7lCVP2MhR31ao5PjgW
VTf6UkfMaeryqtKSpqjvxtEuMJviFXIq0CMTqLS49VhvhpOxmnVsG1OVnUsQM05QN4x5w21cYD1Y
9crix52K8tDktmgBRIr5UuaMSaNiyZeDlQLdj3CkZC4jsaI3jmXa4+qVE47vwJzZfjujOd5qwl9c
fMeJPQREPFqM4pjZvRhS639jXSoiq5eruW/bxLDiVGUmHmRKOHx0Ibt5pGjz1cbxuOLBdCnMJsj0
VchJOvIXWvzrS/7JIdR5Tpxh0SBlqzMWPyZUxnCzWJpLK8TFAOuFIdVr6uRQdJ79nir1tm1Z+pxm
8i31pcBz0s3104y2I068pN/rPDx0DgmnZ/3lbjcVhvDb3sK1o7LeD2Un8bW6yDRlUNeifuqbCs5e
76zB5GGRCno11p9jmmw7t61Y46VLcmHD6MGPWYa5wzI2Lfa9PwDBcREQ9VGumPVwPXDBBOjhsKW1
snyQIFu8eHBJCxnapn2aumFM42lJVXJkagwNR6sX/wjvo4tM4Bm7sksEXagO0XDMWhBIggyicrFv
TMnSsk0Hltc+bVFkmol6byZ32m8LZIBAd3kIR7qvuiGWhtPeoh+cx6Ps5wQoz6wvYVemRWg7AznV
vlEnaEgRRE7HweHNxStD7qct6fPfgDzwLRXs16Kem3IOtrXsb3nK8/DPHSijeUF9wUtIHnnq5Dtc
uE44NTJ7KfLUeHOEvuwQ7fh7UAj1Dl99cQ8Bvg9V7WSvelM/VwVKsJTGbeeaSfGrJQSlvZqQ21+W
nvSnybSSJUj6pfDCnOEo1jOTN53qTLjzRYU0u9ZdQVtyUpCIPsvMct/KJDVeS8Oaz4rNbSRICD9a
jIxfGL6bAGv8DU+iVejdxUkSwEds9ufrRWh/QjqjGV6b+vrUXszho1WelseVk7MIZZjcOvibmrwN
QeksI7umjcz2zp0LI7QqzpHA0fJCXK7Z1x8QdUZcphWvISgqN/OwPdUdsASHayJbpTjWeL3caMwQ
cuIC5PF9qmU7/pR0bTicpGXpbzx45z7wNW9WB20snWiUhXbIO2E+X3UDOwNoIJzpVZN3QizFx6Q8
yeOBznPXTglqqDYR1pnVHbZk7McVMHxKmvMyTPKjNLEyhwNjRgWFqVo+x3HlXuGmpE+bJFPM34qt
lQrYyKm4KZR1YkidIpnKF2zaV9nol42ENNnVbjbe2CR00ctSjhCBmnSaiLWuRvOrb0q8jENV/XIl
Ae3lYA1RBWpKv51m13hiu+b5qIKo4QJnnLNqP1NUnTj9mjmGNQbeqSORGLTONmjtrZXNhgZJ8KrE
W2udwLFeKhwGKFK4iEI7q7MCO+ouVQ6rlLoMi5IirY+vbayCoNBh9Q2F1STbazNMTXln4jAj+VgN
CSYyLt52k2FvTGm17jXdLACiOtM1XrY0OjyuFbJRrQkVoYRFsmNhVi76pcyI+iAPmgAvWwbTltXD
FLo8cMUaZeyvvCqYUHODHG/UmtTlzeolJiyDYcLMJ+8rxXTIChZk3v606yfZ5a9pWtptipFN71mj
4Maxmj5QS9c64y6lVmuOUzZp9ffQDYsScYb+qW5i0bFre0p0k93LXiKUGpuoX22SLe+LSZZ8D7aG
XGoqUDKzA1DI3Hn7X7Xmuzqf41A0a+TLbBGvgi1T9vT3sFaT14UDXKbraNQkP0zekDx3Xd2jF7ju
QbgPN/d3aif64uzRVW/cb52B2f7XJOcMgFXjMegCbFUmxezwiOA4Hl+mjIGCdx4pKJdbvfD11Q6n
dJi6cr+x3eLb4pFXtMWHBYFL1aT8jtPa3FgTb28LIHCbJp5PMVh18mSNQuYARBCq5tZJn6aOZNrI
ykdqHHqHtNtJ6eEiRabXRiUqpIuJmIvSXfqcmKufU0R59j4f3XpdJVNYxSQ1D5FUTdVsx8S02HkV
S0yVrc/soGkJKqT08+JEq5yELZhKfDkFht35dgw+z7L37P3qF+lN1bOGumYMYN7iurUn7p0YtUn9
W29KqizU73Ad4tYZ/CzCz91gKt3MjuXj5kzrXyr7k5+n6h7kvDowB87PrZ5YADWd6VJgdq5jadWI
tZTPIlhq1VPhL7N77Cjh3MBq5GoHSzNfEZgjfI5x8eQMJIKgtt9Y9JOSo9XGI+3wHJ2i0drWxyHX
5oUCQatiKlA6xKSQQux7xx6hqNXe8qFtybLKwEjnznj0yrwU0YyB9bPXWWAHQ6FoDZpNg1Cg9wU0
aMqJfjhMmSjV71RbrhMXKmqzgQCapTt8WirRdvVkeIhzzM5vwkS3Wyyzqz4c8GS6vypV2YRo4ZtN
25CBYg7Gc4VJdlsT/kEWsi6m8RXpA7KJoMfSmoVoOjpQL5NhoitiuHWb0nnDoumowy8LCzcweFbp
EnELfUpLByyvCK8xV6CtkzXSDXMlEtVrhM9KCozNHt8CX4y7pFpgoa07dBJrazgxMPvYECxwbST+
w6TpLe9zkzvHkMv9ypcd2X7iQeBGW/GlIV5ieFhInMQcw8MbzeWcPbhF3V+rLsvMD1Qwzqm3XZF/
cERa695SdvHYzlZyQSaZ/k57g0/em7cFuVoCt6WEZbAEEsj4s7eI6Z4kyYy3gI2N7bBbt5ymbo1Z
oRT+o8H40I38op2PBkOLPJrRxvycyS5aQlEO9qGxiwJ5Yi+eOpLRd6PZ6K9OPxiB76JDzPpqQ6E/
bGuA5Wi9xVNp5pE5DQpTV9UgkPdz5atj6vSo04ZmQw6aJvPCy/WrqzSCbjiUjbuaOzZE7Fl1C2Nh
lCpLcfRq+B3yYJQu8kIrHeAapM06XKxJTufUNJQX6SKV7g4hhPwxw35AdTw2vEvUAO6b3WdeGtQU
4Heddq14BzKEmoCaesWlXyY+cpSyyzOYXlA1GAup+X6rmQDAj5HSiUuFwC6y9DqPt27hZ1KBnA7Z
SC0jZcnvecia2EyGJZxHsf5yOS3UzTI2PZnfnfIeB9GPE/+cIL5RQ9NzgozUXqwqMW+8rCpdZEIJ
cJXeSPwbTcvMjxUixGnR5HCPVq8I0YCZ77hipoY9g+uvgO0Gwhug/eVrNM1rMQRV741JPGU51AMc
KlZ1UxgmFJ/RmcWLlmRyuWVyVVoMA1qwOpWsjV+5j+IhgM7U37YoTKDozQL+weZDdQy6RBd1XBtF
9qMUMCBCnptUddTnUWbBhbl+bs7dbBE5ztylTW69qrZeO1QWaaCm6pc11O1rP0L8y/KG2SOKSoRS
KQlnftX/Al4DX4asMy3UqDwu/YS9Z2Du8takk3bsC27qqM9L926cxvY0ig6vR++WZ+YC7kFLdO+F
iXHuchmkzoc0NysmA2d4VP1qHsuhxXRdKG++Vmt6jXSmYcTjDoN3gJ/XOGDANQqnOveXfSNMVT3i
ls2jnuFW1HOp22EHwiemfDFuQEBlaANn4xWj+vLqJ6MRyGHSsU6KMq69KvlGVqxHtrDHZ49yf2/Y
ifHRokB/1fkRARKPDw7J/yueG++ysOTfSzVy13nTOwLl8V5O+gqfZWx1g/tgu/dTArW5Gux6z/Og
b2gzBivyXMQp/PR57sz+J+n1RuRdoSRdmzdbsGRG+6J5lf1UZJZdhzZT/aOUDdi+AKVlaVmf68T0
nxhvyTyo/+ABBdwkYgeOi+mVjrat5WNvD60t7sYCxs4SD5531Sb1Hf5nRALLWtQduwYWju2dvSKl
WfeziVfDjKxWX8bsqE9ZXWxHhNzr+Jzkyyw+RWO35aGAGgkdNrF7fSR8TQl77jm8StQs7LTQRxS+
kTt6hPDO2CgbPX2FbVI6vb4cJ9CYCPAccxE7225m781pmpFDpZNlBQBhdkWmi4g6D51CpK1QYhG0
2GiskCNTxqOqWvFCc9MgY7cFUtBMtl96p63uELHQRKgXDxJeScbGMk9L1EIyhWEIrkpVHWuQtEg3
vXtQlkc47y63FqfvX1pvTmAbsYj16PuwDOVLcUvIHHyEaJgJkzFiXVqgFD/A8iiIEPwWma+EeduU
ZBBwgKmoQ4JNsvBDJtbXd2I7qe5X+yxdoI7+nLR0M0WQJ0SOVAFaeNdZbrRxoGG+KdYhqUDCEdrl
qt3/sJ67gtz/YznH8g8DtY9XliUnMj2ED38u5xo4LUmxSP9TL3CR/HvrbUJXYP3UW3WK2pMgm6YO
dZgTphu4fYURKajYowyAH5rFfS7+WnT996/rz+0rL8tlT49dlSxhlofsiv58WblYsSalufu7BBJB
eVn/LfyoS7/iQtRa1mX/w6LyT/XJ9V/Exs2ncfUOs/K9ogL+syaDoaE36vglvuq//0X1t6rGEk3P
an5wM3tCBKdICsfykQPEHv7+Kv5XvIYfbc3//u/1Zz5bifsmzca/SAL/8V+X/LNvh/Z7/G//1v6r
vX2vv4b/+pf++M1ACf796q4MhT/+I27GfFwfpq9+ffwapurvVwG/4Po3/3//8P98/fVbfqzy61//
+GyRXl1/W0o9/gfaUZj/6dq4/v5//9z1DfzrHxf8Dq36EwZ5/Ym/OQ6W/k9Iwi6Xrg0037waNv6m
OJjOP68aHpQWOq5e17sa+JuW1d+//mF7/7za4RFgIH/FQHS9uNgi//VH4p+2A1KSLTV3xF/sh/8F
yMFAQPLn7aULgkWR1fBCIEOwBf8vV1XnQuPKM+or4gLO8EUTFdvDOj4UaO9UMCNi1SjV03sNBx5D
dNeIc3bPPOyd8e7KxCsOuAP0gVYw96ikvGw0Dw5Knp8jGuaYX/jb6gXVxlh0O3yDJeVZ6kXpsIgX
nTFs2PbX9VubvBb40yHHJsXjpho7chv7IhzN3wOfG0764E1BX2vf+JuWi+GsT84gmfewVtzl+iKp
mHzsEQHgKwVypus2+5TlKaYS25yet7ZOb22RDBEekFm/F3lboh5NAVxGhc5gG0zPrI2fLfSu7Ad1
cpPtZt0SzC7WkldY1T9Ua7xlre8t7OcKKvAsxbfA1Jen1c6gnTkYU8ugBrD3FJqsL9G606qh3G/X
izK7l5EcjH5vmmvyKFESbLFaRAIlS3NtnNBLfmTpxOyOWekQC0wYd8UwPpt1Zv70UpQqi4MWFmmg
wR+mIG9Tq/Er3m3X0DJONK1lz6hXvVflKvKgb3UVE17s3lV4aCFOLQlVY7kkd0NWyw+v7NE92+yd
FoknahRacpc2VqZOPSC4ZwFIBxm/25HNkwE7/uFrhngY7Apw+Igy7RNBdoFSli8nsLVuOOGSssKm
L80irpjiYfDFnvMuarwQ2aCJk7JTmy1NJ/DJQqKNO0+qzwwkx5FOA6k/wlvGYFciYVoazNN61wlr
kmZu1Fhi5Cx67W4s6euPMzbiG3euRR+5Ftkz1xc/saNiBweSeFjLLu6xMzyu/n0LSGoNZKP8qBxF
QfcC47eaC8wqpXmhdqQSchlenIfCzw+LAs9clKQGrJvNyIVgvQhPqROkXuoA3Ia7aOpIUruBAVYy
5P5u7GkYbMx9u6FmudN6P1OHdp3UhilY9XYkkGTeacjUd6K3yQtYL4TyWEGOsDpuXZ7UchZ76uwk
KhMiwEeMAWzbg94pdtQyWegNJIZ1mvOQJOaDs6TumcuLaYRpgdZnUlxuuRHAjgT0p29JJJrtV7ps
ZpS3XA3Ztq57aVsiYqe+2xx/DoVh4oFKthpolLCjRer5UabFmfnVyS8f5qoRxzXp6kAfN3qaQYgI
QPN48ihdYseatNOIKSrIS/9JZGu/Z43aYS6rzKjyl/EglurFGFVoj+yxTU26T5azACYChgTfmx+s
F6v0kT8D2ksRaNIR68fe8i7G5JyK0T67afYTgf+0S6h0eqK7TPy38Gufa76lH13us03Px0dY2t/M
muybeVa01XbxiTsjtHIfZb1BETsM60/pQ+quOFpgIH95dvuL9oWlWyf5Y6jmsWsZIXaJjwKuf7hl
pn61+JCYllTLsZ6cL7S4obpaRXANqygjD/eOLa19FEsW5bVaeYmG/iWsqtvRiDjfnZje6M5uF3qP
lzQlN0BfRPvUewbqfLpAXgfjmYH771skDX3G1dgJzVMt5jUejTQV6PFQCUSldnJo64gki1tgdKTy
cjcz9ciKxc7QLajqed3APAS0sVIA+i/Hu8azotEozxXmrrOzUgXyJkVMVvN+sZgoWpP5sMGVetCA
R4eA4L6mWbanKhPzgUQVZ1/pjkZfYjryIFOXRhmr1TsKPeema7sDi/UMIJT04smEDXfJ542ZM+4a
/wXo4lZFhVaVT6Obw53SmoW2pimtdFewOQ+szjaQUpXFA1cO+IxtNH/Z4IWPLVd7vMyd/cB2LEdD
M0rvBGBYvjASSjg5M87eneBY9eJagn33zKrjqvKygWiPysD+0ffLft7Ybkhull2LV/9Y0cmG47bQ
vWcr0zbWcTQb4+C8p2mW7DZZ2bDjGnFwW5/2AdkGI5I2aTjDaMXjQRCHElY1aOEx8Wu2MLKPK7Uk
PAnBpyqiLW4Z0sozW48hZFq+PaK6s88TcsbY1zn1pJrTc1uafZT29gSGzdasxzxzeVoAorUFRDg3
f3PWzb1j3+/vaGjLSyrKJGTPxiR2E5eh7F/n9agqXrlw+gNmX/KJnfwiHee+RVMQ96gXgIur7abU
zOrOm5sr3TTpCXMHUxtVpByEnQNQ1JvYkUN1ZwYLwGyPkCLsu1H72SSpdkJB1N5XqSF2RrEm9xut
VZBbTexwNSFpgLHutGcG91yrkGhrBdaUyZu8Y9xLeoAWWYrwy6ri+adpkRBmGq+ZAj/XlcsZXhwK
o2kyqRbY9WnGeHKGKn1MruhDVzzlS/qRe6sV5kppB+YH/V4sA0L2TSiGDjhlGV5m5j0egCxcM3nL
Euze0n15sip7PE6LRlNZdd9DaXwrBP1nqamWY2CCymjQl0/Frest2b5rWfULrrzHDscK9Fhte2qU
NWHdGLMzKS3azh1M8+A7RX12aRnvQUMXJ08s0xEGMBMU4KR3bPrlPQ01r32ojQ/D6xx4d4naEQzM
uVHYl9z1f/i05b9Mo8sOzsCio51MWBYkXtit5IGWY/8KBltwS2RXaCSKrmmR3QMS2fSp2or0hWXq
95Tz5DHneQwxESW3uYRFjD2bBV494R9xnEe1IPygk84OUE/yvTPWVgwhrIbgLBpSNIsikguqnG7E
J9rZw3BpRHa2ruKeTJdraGXZezcwkXIXMTyU5SxvHISG3PzNdtQZGAcA9OcLs4Y6BliJuMFt+gPf
UgKtf6Vp5MTyzgmOUYRsy6nV3eKMMhVDDR3c0aF/P7brVn0OswmntgQfnBjzs2zdlyJtdlVvkZlr
9Aa3mt/cuzizYmbYbTxmjftMRN5811Am32EaejY8uNyu5UaZvTFt40H/qK0JEqhUtQeWc+1Nz7ny
BCR6udkk5P0c11Qbml4nIF9ARfzVWbZmRMC/bLHP11zeaH7SPI2jpsWgDUQT1pZj3qA7qNto7Mv5
hjupkpHjtNU7xCnGL23vv2+9374as55fPHPz5iO+JhVrVrW9z8idPJIwBs7+IRWPDi4lCLRL+8JO
1maa6jOSysRwEsJ9Xpm1HSye7zfIlCEXEEfw4HcGM305ZBSca5b+mp1MfSvLqeMJHW9U96g9A0nQ
w+021d1h85b5W6L3fWRF596UXZHvE0Ik4ow//l27Ex5uy8i+t9T5KtAbhM3sTJhIarxZazme9XR2
HkcssLHL0R+ijySpx4DRRrKFlaCxbDXzsNpqor6AoH3puRm0yKmE+6Oorl94MXMKopxrr9I3EanB
93fNYFoiHgXu1wAHbXFMhLcwaRTWyR2y2yWf+oPNiI7PSV0PKOJjpCIIZes787N0pOAV0W824zZ8
c5OAILY3PdvlnYsxfSQC6OT0y8+ldcMC4svXKDiccQU6L2On+huuP3k/e+NHgbf6uLDmPhduO+D8
cSC6MLMPKB+nZ+m31c728l8uHqDYNFhbeUpFaeY9pzzMW1s/whdBu6m80GvdBLXJIPdyJmBoY8DH
kJ9PUB9+NFP61I1t6LTZhQce3YhpP7iErsqkOitXPaQkT83i97INoQceGZNZnBjJ55ZkDo7k4b5B
G37o3O2dXPHbHFsgjndz2LEj1Xc2hWY4g+YMO9OINXug6DbBpRM0g6Zzn8ktPzaDuvSFJfceqM7Y
42ESOlPzWw7DK7XIMQEX/XxFAMUabIsXjKg6mHAAxvpqnmDoowvGqX+XqBSX2ERiROauxc82Y6Gy
5v6wI67OP+QOUySiMRluW8uH5WqslmeEex6FLabKipeyGZ+Lr6GlwMaPdayJMYWOe+I+Q2uZ4449
4k6n6Gj0corxgqKFGZJvo5CnLkv9Y0JzwYzVqp+yrUuO62xAd/XTPkI4Up1G+B3YhBL/xDIu3cHt
1zjXEhJbtkYiOU2SuHLn/CAMQnsWrnKrTORBia05py2bahtSbVjq/YeRsUrCTBaQuzPEvWhUBJW1
PHeThZLDpZNZag/lniSkO1zH+V1HzHupkVXecSD/bMauf2oKkezN0aTgWsvqREwBgU7EJvGXeK5X
YxchJWrOks886P2xPpEHFaDeY1bqLvcTm+JDO9s/SBUBOrz5h953o9aaQuLGj3XSIdvtsf93pf8C
DpmDXHPORs80v7YVkiikKuy/QWFLkVmUysuwmzeNYxT5cyQyjagin9zrzkF35WpE/y6NdyYvNrnz
vPWXx9LuoHNIEyPDLsSKefJrWXYRK8utfLDGHV0UGlrkaHtoGaQvWVksNANBKRSMw0IrEPVIgYmh
k8+2Bc+5Jjj+gBx55/lZ9lxpZfXmp5fcG40+kM7s8S8pddMQ0R2NDjV8gtwai2ryyKNe7Va7Oxsz
v3gATb6aycFP+UoMODzK1eJuavlKm2fRse4Y09yiVOkOCCBAnM0TVba/mx3+nmnUe0yB664vrZeq
KIxgBGtzxII33WjgEehECbpySpNnI4WG2+dhaQynxS12Jul+MeTlZpdmG9W3X/1oUg1zsezZEyaH
np06cJ+xiAbGubGRyhOhcgNuQA90q9mXUYcMZ6dpKL62YmLCbfPiOfmPJtQGqxmbU7ESPaH0XBw2
7BcwiyFam0Zzv1ayP2CcdA9ZPaJFJRySUtvZjtWUP9RwF6OKTVG9xQNLpGOxlE6ITuUa21X8BhJ4
j4786uuNLYQOcLMpGWE6z12d4UweX3uJxICd+1vHW4yQczos4i15Lj1k1Z8zrSwTC/IGVtM4+oUe
dUbCo1i+lg5rAKcmG0O2h81sDwADGPIoEroa53c71m+aayp+hEbZrKfnsu3McE6q22w5sEzlm3d+
slz8IPiuj6CXZbEafQjha8LaqYd6q1GV0ID329G67nVnK1ehqVl5XNfbeGo5zfYMtK1gavpX3WV1
pSklgb17LahckdIOGwb3yyZOfe04UeO26zFnphvA74QI3M3gQDIZW+z0WeJxFA5LUKbTk977V/0s
1GCtmz/EXFyE8h62rFujssGB3cyZGUPk3YMjijdHxCWoyINrjOPBwVYbEujBBImKDRmmccDpx0bS
hYQe6I56TR3n3DLt1XsTOzw5FbPJjh2JDvE61KnMb/iiEkhtYVEPN9X44vllCZ1gmO9NBlkcdVuP
XhoCeyKcsMv8ItK7dTuuCJqCzkQ9bSCqirSrBs3ETZEFCGyQW+LnflBkzuXtcoLl48EqKPto0bp7
lQ13tZzv0mqi6+Ox6XXow70aMn/izqc86bAszMtfs7sbRXIR2ksnRu5EfeJbP3LLvGQMcAJHZBNf
wYy1ee3WED++F2f6lh86mm+EGcv6aIjkrup5Bq/+IRs8yaKr6K9i1+YyMfw5aFrxPbYQhItOL04d
C/MIUAJjCo13g++KjzX1v5sSdYWomk+VzfQWBZ9VPtraydB051Rbg82URfs0dINTCX5y4LYZy3GJ
sD5vzXrfoh1k4YjoMHPg+Bcs9sIpH5e7BBZJ5M9cDnQZ5YW6/dqCWk/8mw8eUSZrmYwXYug0hh+p
QgyBbKpeSJjAFf3Dlcllrnhgt+Iz6Ya9KLRHYtOyQzfmj2IeGD7q1SP2duvGrNbjWqcPXttgM6/r
0zr2u1SkL3AJfqPzLndG1Vps71oYA0oB3MCTE1t2O9O3Oc5+SK80u59Ovtq7zCyeFkcO0ebU9yRa
fFSe/BIZ7vEEOktIyiNyLNl5oWHwDBXDvjOtqFm227ZezqnhHga9OXX2/O7VPAKIq1D7lXVNnC2F
zgxjqiNkG82ubjgFTLrdwN+MX5ZBMpVtavdD5r0hLiR3zCvSaME/LOU9VCv08MIfw41gkUhM67cC
0nVNjGyuXqL3tUpuHHcxA6vPrcCDHBNNHfWQScLDHlSfG2FYWw/INf3dpNL3yqp2c7YgMLS7U99b
e1mgalKoVh6XZHBBKm4YA/T0YcgBkOJd+aW86s1x/HsG0HYEUSWPVDrtakOLCKRDnJKxfC3GB2IH
Xpg2wJ+XkvDDJkcyAcQBaSQZEea68vghcWFfrs3dqES4uD/JRvjuk47EBxcLSJLV977DiZCabnVv
+o62swz0g2BgVbCZacQ0eAr0ddi3kqgWZ0j9HWcDnQPNZIZjJ9X6Gz0fLxMZIxA5uq/FHF/Sftgt
hYnaGZ2AmRBYktgm48DcPfQMWSJLY0zO07mLhoqoIbV6d1W+vFnC/8BNyfuY3MfS91Z229LlAt3I
YEtRp2j+NdXOZU6ZoC4PG3PcrS3PLK8QxxGhSojQ/9Eb8CtkOvay1uLyrorxqWKCEvqN2cbr6pDb
NpJnYOrdBBaIAXBioQbsE9KWnKp7Zgv+VtqEcOBYs35UlnyhGfMjOTmoc8qC3e7VDm6/jWPz6TZL
lCJcCR1LLRDicsXpC+BcusRXKMv9DbQQluIo68DI4A3P9R2WrSpaUiePGE3nYW40Dxo/yPjWTAiR
qvfEY5waoRiFEoeNhbTVUDUVazDbSxrr62rE1tV3CC1Bh9uvpVzxHmooLeG66bTfaMNdEmsEpHeP
4SOmL95Wi+iaXaxNMMj4szRtHu0W/TYtjym7b1ubbc46nOpDTTBgnVC4p7p2mBiZ0iVy3PmgdXD6
BdhRjBCgjIVjBwjdUJCosq5+xyRX+3YLdSQK6suTC48J4z5ZymPvTu+pt84haoCX3DXb0CZMZi0a
tNjZYVrGmwpbGXQJYo30ce5QyAr9rkSNfMCPy/+HkXBXK+5hNDHrLtNR5vhMpmCHtBAJ1mYO3aV8
ZBaBYI/z5mqGW3vnBbX+Db3VB03zvM/1s4IRl/n9fZ7azwCx7Bul0uucOEHRQU1fMe/MPw1ZnDKh
WLzzdXXvuen/9OrpTYE7fKlxd+F629yTofOMae3kOHYkjdgcPmG2TuUe1IzEhm5b0eA2B8Pb9svo
vAjT/hhH46UshuzAIini0/IOm8aksP3yKJxYOrPIqMrI7Ne3sccIUBfmKx1izcbCFJGG/+EanlNG
Y9qgL6EIQ6l+Ghz5KXnkRT7q4hNSsHxfYtk/2h0Jl/QO4uAY893MAO+92Cjvurp/WCeNQXz1w5ut
B09qr8JyvUCWWhub+shGQjIqFWL7neljd0n+H3tnthw3kmXbf+l3pMEx4zUCMXAmJZIi+QKjKNIx
Dw7AMXx9LyjzVkpUXrHzsc26ytKsKicEJsfxc/ZeWxvch+EpqPHjBXqAtxvENSLJON8lq5xLMdbf
49BqCUN0EKvK7IzcjjMEGucVw9tt6i+P9UJ0FRnE0Jd8voElaYQsc0b76i8I1FGyJXvluVeg8zIw
KPnNNPQMYRyxQc55C8Humrin6ymT15R0004jnnZRUh0JlrmC5I3XkqC1Daw5h48M0u907MtjQCmB
QbNLETcJ9j6juNEDobFIXjcYd7JoQMLkxsRPmBWhMFkT5lHS+cg5vRF6e9CFnyCWayTRY31Vm+2f
LMB/NT/+nw2Hr5pXmjHq9bW/eG7+N0yILQAK/8Ei/jIhPnut5p/nw+vf/+d82BF/hAT+Mda3ECkL
4An/b0Bs2/wVBC8hUn6mMwgN/jMgdv8wkQCgiAh9xsRQD/hLfw2IDecP/HRQ57FsMV72Qyf8N6j/
dQr9o/zCZssM2zdwQfwyhw7Wn/ej6iBOjHQuK/HVJS1CWA8Tm2qyZCBUVMYXCg7VfkKDNBon4LKp
wh2gltUNOm6LmsUoZfNtAJCjzFOIXPb0+MNF/JAtyYSPnxZ46x++b3pY4H/+aZb06ybOBzZJtDF3
5FsgNHJLwtQwOgyNf/j90X52v7O6+2AePZviRaBH+UXwoZdJ0dbHUUPtLCOnW4r7BhjIzb8/im0G
SAWgw9vM5n8+J4S+qxGyImCU5PdtXmbdSVH5+gO8xypO+VtT8+e52IKIJgtRCaKc9ab/gPcIzBqm
HX36TQNocK+b0bzEajgcK5JjzvLECHdm0rw6lKofnN7Pqpm/DmyDy0G+gJ4neK82wH7VoUvm0zlK
YmLEPJ6ozqBknlW7/f2VXHVBv5yj40LEdB1BB+/dlVyqqXHbhbG4K5iuDT27flpOz4zz3kwbH/Pv
j/bLiQXCIZIDbIYXELJhv5MDhWVKKIaJYzWf5Zfeac1d4HSvsyf+Ck1BT/PP2Rvrz/7ptBD/cAiH
F5+oddtef8gPty4z8xzBHA26WFAQk1MJdMhB9t16FAQuKU5noYrnq9+f3S/PfgC81YTML6B7sxKw
3Px40NgBMzEVKUb/UfmEzI/N8CYGnCwfXMV/PI7HgXzh8If5DqGhwXwyjuE4i5PUD1K7T4wCs6+/
P5nvirF3lzBEk/P9v5BlvktifriEbsY8pmd3v3EydLBJw4wFPCuKepnfNsq5IPGNTGPn0ClmaS1T
uFIcaZec4C69mEMaC0Lh7fCW69//rn86eRE4FtAe06Zf+u4RQs5VUS7gQMgWtzoRQMuJayTr6fdH
+YcHNaQr77OakyrAk/rzrSRPsiQhnktcjmqkK4DGnJDurltz0W3yqT64o7+8hTw5lmN5nu2v3xH7
3eEQlOdGkKEkNzJp7EcneEIdfdYF7ikiGfnBEv3PBwNaSHAOebni3RV0a1/4TsvBRqesjuVi9jci
rRnIw3+xdgwm248epV/fRouXUPg2X0i+yO+DcGJsTAoiLKlS4dheZvjnOxFgZR3ZPtgIAZaD0T+k
1FpTB+8iJrmJ9uXW10A9i95AQSL5tXOV3dPwUR9c+l+fJwuGjmvBA0ZFJt4ruxB9+j6/OdkMkmEs
P8lE9lvOJ//2eeIoaNQQ6fPRCs13N1gAjkWrRoHZdqY3n00NetFIZ0U8HmScZuEHJ/UuCYFnFiUo
jxP+CsFiwIX/+fmFegOtBeElI0jVladakw20rckKf3NU7dAMsKVcc0YxB2AJl8GutQPji4nRKogU
UTwXvz/9f7rIjMrWSsvE+fQ9G+GHtQQNvMSqzekj/CR8dtTLMNE+t6X1wYl/dKB3n7M6w5IyktdC
2nlWHGuqhJ0Q6qPV4ZfCgKvLt9lBb2siMHyvMbV6Rree5upWlU5EpCrbnNBDMHIbp2xIj72Vok9w
+kzhc2xJGP7gLH9dnTh+aEPiAfi1yh9/vru1KPw57VkDc99YIrTu4R6naY/RC63A7++c/f3R/Ok7
sH4FuGdMRTgm/+fng5mdbVSZjWcPhVKH1kVo7ByOCjtyScdKmmyXgvAWpA9CsLju8AAD4cRPsJDT
AmQD9uMdkY2VEbC5qjQ9ApTcC86b2tBB/ZXCvsVmlEjYOaFqhniF1yU2cXOMtpptnjH/euybeRCn
fgmweO1g0YtjeD7lN8YIgWw7qGImnG1K+fCs3H9VAvQnivJgKkgjFuo0+CuRmN2lj+LaXC7xVdDB
HjJ+EwnGWvWAs4e2R2zo9Toa1WSTXBgaxrYZshR7kwyZLwIM985svGIyQrJEzHY39mCku7Cxibwu
qxqvuM0QZwuFJVZRj7a+BE0RqPaU99x9oh6yy/NcEfN8KOEQIR9rGS5hvEEmUniA0f1kzQPFM7Oa
SSV07fgCCLUvi5vE0LMKz0wkXSp7zDAI4CseiyQHYKuTUtOZn0Pgzsk2USqYgygwpFohqXH/7LQ2
ZoWySG/8oPFpyWDx0FGm2DVt29Rp6PeTc/o5D5FTHsysIdNuaKr8Sfdl+U2pNSTXznNB4u2Mq2mr
aR1c54sfP6ZlJvj6DzWqkYG3LT21cDoFJwJXS74LJpV6UTrZaAScMdTJqRfb6aM2PFOdkVsEtoSJ
4ozbXFMGMtsYHagumSyMx84ugsXHcJAVZJ5iQTe4wAlt0XjE5A+nMzaca0m+on9K04JWZ1FRZUUD
FGys70FcYP8r6gb8RE/DxRa2fG5zsoloMcZwduvcwMAWygK5Q6Kb+d5xyancx62Ds2KYYuco2xTe
umToTv9T1GPLK56Xwtw0dkPDYAg8VC1ZMkwkAtJPRbxDezIjH/mmxFXl7iGxLnnP51VOWFNGq0EO
4I9NOl0wecduD7XFUBM9a6JUOg5cYHQ5lP6ovshB0LrCKNHcGHWhDUYanjrvOiIh8YOjkL6t7GUy
P41lpoi6RtMaomAUSxFuwl7q6n7CBhw1Qvbm5xwEtdoFhCaIQwhGlLhpx6mNKjirtNcZ6UnGpyo9
YUNTeUdkt1mxHZOhKA/4ss1rH4fp11FkfXJRTykJ75UuUJvkRhFcJqIrMP2zR0Bii8UBGaIQ9AUR
7FYY/JHXIXaZu+TVpQtebvKkw/BfVGyxNkMzSxOT4NCeTMBwz11AGfR+Qm3HG9YID6Gnbio4W1B8
hn3SLv6ywTky4fiSwfqvFY41brCQcvmGVhAhYNkTONJmLKf86AW95URWFyznmTGhKFsli3gwMWwQ
x0wK/BXbOfTWjd8ukiBKlZNQ7K/86s6UxblXVgtZABV5x1EMqyBnymmP+JvLlBBjQkWYqXjTCkgp
0355FuHifilg4mNqTnRxkkrbsiJdNVkO48FoHpMRvc4jEaBL9wUiS5FEvRXnL20RCN6EBbDTwZNO
FZ7VqkYMEih62TuCj0tF06tjD42k2n7ScV+QONIsfG+IUmqNiCTk7CUJSJ89lHNiHtF3p9WuyRRK
7hb7I+Brx5rAO5Oe2u6pBFAK4y+C/+TzUmNnIdktoSXeles8Lm0vO1E7D0TqZm9178XBlkkOs2xJ
mivzo1KUD+QAL8g2SpqRWylyLQ99R9duN4xaZ5s8ppO7xYdb9oc6yd1PcgC2sC08e21DozxarZkZ
KbJ6lgn5vogCoNx4IrfEFotR66D4Tqqm4V+RKLFH3meq3cAUDlTrOKVXBmmucit515b8fvRCGeRH
Cn8K2V2LeKbhLirfHvr+1c9iVz2WSeP27UZohcCB51Hxlg3U88P1RFP3BBZkDY83w/gyxatI23fb
PD9NapfI4gDX/LyDB2CCOlHEBzIzwD8zem7EZmSUziG0ZjNv/6wP/6/p91+e9UPB8UvPL8rSr1g2
0h+NJOs/8VfXz/6DXh9bT8Qegu6ETbn3py2EfiBlOS0gEopDa/WF/KfrJ6w/2BNTH4HLZIvorXu3
v7p+wvwjpFlEvmcA9hL+mfNvmn4/15rYQehwCR//Ev8mht/Wu214iJRmyHofLpUYJWuP10eZX4Yf
7Nb+8SgYmSjAKJ+D9w0aFGwLoD6OEuTOfC5ll9wXQn1UN1PMUcb9XebRJuR8LIwtXB/LYt/wrqYs
NDZ7a6RHnqNsRRTG6E5E5LwF18GAlfEAEdGJ2jwgQXeCRrmVDTOyCJYE1UXoYSjuYTbfVvOIaR+I
g6gvdAzE/pQcYXgTtlSTv69y3x53OEtTHfXoh1ffPQFj0eRawwkUtThFOzQNB+HT2SgiBkozRD1S
UXx+iu7QgIAec1ELF2Z7BhXGRtpkZJAVG8eRN3ENyONoDljcIz+tMPN58WS/OCHC3aMz9eLgxzYO
CBJoGEsaNCmv4tpR9qb2xulsZBP1yfXTIL0y68m8n+Gv5JuAdOU7DSnb3Mmpqi/5+vTFvpftUO2N
DI3zgbAnSMvjABNjQ6JZnaNyYgbBoqhJHsnohpAiwagKqoVKoAmAVsCwdJziJL6vxh45nWshCDw0
eVA3uxQtUHZAj6gKxlhppc/g1THp6S0fE31VzfJEWSOBaqMLkPCZlJ6wjLyur6t7sNx4hEhhbo+q
9ufrODVLRRNmtMmGD+c+3fgWqEHkUlX7DCc3fO6acLqroCi9aXSeqIplXzxJbRVPjHTdF3jh9pvD
t7N6NOBKk31QTFrsRGVawTFMUEWCQTPY7ohFjOOuD8YmOzYWlcSn0OsbDOiQUmjRtkHXnpnZpAJi
Zye+qnyJBotRlsF6C3bMQo5h9RgoHJIyrIMZts24m8FRZJtFDqDHAc5k04mCypDu2VRQodoy682c
UaoYH4IBddUGEkHVHFviJq/cReo/obX/tzz/l8vC+f8fyazy//Jr+vzj8rz+E3+HLwcuV9w1WQQD
hu//WZ+NgAXaptMR+jS2Ap7o8O8F2v0DZijOPRe/n2UFqwvw77EMa5ANVzoQJhtbM/D+zQr98z7Z
5T+hH9Bx8QUUT5P/9fPWlZ5U4xtJXe55rQ6zvVe2ZGP20W78537a96PQPnfWaEeOImyuz49tX6Je
xiIYunJP32dfBfk5KIODSKbLQotPP1z96z+X4x9zwt4Tp12+NRZfNK4QsxWWjXf9jYANaV8Sprhn
OpC0X+ZOe9a+r+qx/hLkRtlehoGocYXA82jfyoYtABZAolux1xfddN8QooFKYQWrdWcNHm59rJFS
+Ftn7h19X4aVDb5Rq3j4oGv7y53w6InT/PNQujPIe59ft/h+AMSBKUoT3hXFFXjcTZ7ffnBx1g/u
358wbgROUfBmbDaswKHZxiP3441AgdvGyxKn+9lIv1nefKyW5dJdSWvTtFcLkHxUAGoUkbl8cF9+
PT0/cNdzY2LHnVkf9h+PTMHBwKYYkn2waLM+Z1KoPqHQ7PqzwbNF9Pvz/PlLvZ4m/UM6/8zaOE2G
nj8fjFDCOLEwQ+1xsU1FNBfWAGfJt9Np9/sD/XpWIWf0HSlPF5G36OcDjZ3VluOITwVRxItXDsFW
0z7a4sHxt78/0i+vEG3BgJGhT9+M1+h9YiPDS/alzWzsJD7asPR2Vnhapfiyqo/eoPcXj5KQjbLF
xIu5L2Pj90uCly4LzGDCa1K1Q/m6uMa/vD0Uai5x2YKi0CTN0Hx3e5BJ2a0/GzkFQ+HzXWJ/6/Rj
88G9QZrx/nH3aJKsUCYGd0wJWUd/vj1AYdOuCDHnxkALL21Z+VZy5XV0PQK0Q2VDH4xxgw+iA1mg
j8ZbQsqYXAMNJfqm8bZYZL5ERLKa5h4zB2yhQiad3qrQlvMW3LP3RgPFvmJxFScuuzbzIHUnvtpJ
jUqY3CTzGgpoUyORl2UQzUGCMNX0mSBmjquRmYO8AFpCMJokdWadJKUJuzR8Z9q99SiGhg2BXuIo
ySAqztrFoM0W9oM77cAkIa/K+wHlFoMucznzgbhZUZVAdYgsqr/pPsOQgQE2Z0uMi1IuUL4TkQzI
Ku3EzpDi9wkxVmU50axscw1S1hAMF7I2uwbXPEwHsTjh1TKk422Qz/zQBrA7eM/J4SdOWhXP7SCV
uemCQjGmiOPuE7xc9wLESt+hry+R8uvGFzryhqITBy4mQOWUNMGrYWDOueHuVaBkbE3vrKeBN2xc
s8HnLSH5bEJz9C+9ZtDVTo8gejZ+lXo3GsC/s10oGsu9mwhdMIvV9WXFj2q265f2S9yi7eI6SpqO
9DIRsaaqb8Z9Oqmy4+/2PKKzejflwfbTsWLEgJy/Xhb3Omjw7iBE6heyeugt07BG3Qi/ooR6fYr6
mqONi6SdVg4mQl2v8SqB+JUsGqBFZWrBePVR3knYG28WASMNMYKZSWqMP/TIKLF79xsZEha1LYVj
zLRulSF5zYyYfiH8N1zSKk7Tk8LXocwOamwoQ625LPFTlT2GU3w6QHctuwlxuc3TRdjVQReNbdjD
DqYbKCOSfNjzd04WGlGo9PSY5EtFmMJkFgpnPnYJP8iowKWNzRzcJC0wVHyGU0QNpfa8zTBo0TGC
U3snG502iC0HeznXOGQxRA1xkx59b4qDnTuuZr4EeE+3adu8wWZZWwcUHswCg4592qZwKsyLIzAe
hFr9Yn/xITffQ38pvllB6T77q+8mqvuBHguOHMEd9g3k43YqPvNOL+5ReagKdxl/93OJpU6RtO0H
LwMe3hrzr6/feLYWOJTkI6Orq8PV85D3I85VqzMBM0G/8U96lFTFXtoon6F+EvO2GXic5ghMCvKL
YTTbR+DTE493iEuq3CZBF9y1QNhgf/duKQkryc3qaLUNUno2MQgxwdrUQZRYOjxrihh/hfa0OWzn
qlHLhU176yoj/oaZKDuh6YCmUiXYivj6I7ayzZcuK1NkiG1hfDZtwgA3XZKajOBr35023pLFBfLa
JCAz0yNFd9uHWVEcUjvLyd+E9G5tjFmLdJfRhHzMrdoiHdQHTmKNqX4EA9rIiARFc2cYWGG2JcK4
AxHqw2XgzyZhSFz6c7d0s2Fbu31/N9iW/hT0FbK6hf4jKZelue7ZGGmfdUYDXdxnYvVqTUM7bke/
8y+zhvoF+WkI708a7TR9TiagLl4kYukmJ21iBek2m9PsLef7DCw9d0awdEOt4qi1Qj1j1xCl2rkD
6BOwu3Jlwadx12xmBm9ZFJpDS3cRQfRE7MZntxLGjdXpsURH2xvWjiBi91UalROeNLkDWTkIe0iC
7PtT8vv44FS7oreKKUKSiwg8xl9FX7pdxKXVpXTnwirE7Y6RamQ6ZLcVNt9+aroNn3f8aEOheNKN
FaC6lzUBVTgYm1IihxaoHZlXxe62M3SC+jKBgb1zwM4yR0jiGEE2fTYamGmxWiTD9ElBOM53oWMs
5aX08/JzwRuFDXtEXrcNRgWhONMtyJ+pLlPy9jQ2QhxKHdDkTNbdsxwGx91NpVPYZ/Qja+votGJi
hNEkwetomYA0aFECK8+y1su2wawAarh2q+QeTOnyJWT7KjBJhYSk+3nTnOPXoKFIo6/gyEHxHcCp
4/Fi1HGa78g2bpJLkiIF/nts5UaE5qrB1ZWHyP16ciYeZDVY7tYeh/StBY/q7XjTwUQOvZD5iVPp
QDJeUCzt4zKQojpLCE+QiczutZnbadm0YAER7c+TfV0kmdEgs3R4IwW8dsx9lB3IvMrU21J0YfRL
nJEGgUdQqIUqPGBprdJVWJpjHFx4mX1aH7QamfLVuFGdLRumFkppGdaPnp8R5J3YAt4jua7oqo3B
xTuuCQQ9Y0HRPBgN7Cb+fADkEkdFqkL9KAd7qncoGyDvJy6qDkx5rZdvu1qlD3Wfs/AwYqm/xcMi
CXkbgIydJpMXLFtEUKZ/RPtl0esfC+emHvRwu4S6h6BHpfotC6vhLIS1lCNh4InaoBEDsEPveLzS
AYG5kB9H+9vS5EtzGCml220WkyIREXDIbH8qh/S21XCfsGnbthMFdgcOwabf+ly6lf86g92Hx8WA
AuBAIyd7s6bLD5CHp/kAIpI/PQ5u/TX0l8Bj6L2WJZ2YYXPZ/TizenkNuAgonkLsAFALcZyqhXu8
tT1tPPa+oPHfdCJHtxw21ZNR+wNe+pSG95YnLnvoHcXKa3otNQeJXNmTJgQaj1y7UFlxJs2rBjrH
xRghQ5DN59TgeDV8lR2QR/PN0xZeJ9BvyoKXANtl65hL/6hKu8ROYtCI37ChGe4LC/TftgxI8ozc
TKjPBLB29LHMTJNHPtCFih0HBLS3sM75bI6enTReXw6/Sx1ehiKdv2XmBD2hw7PlyU0YQPG7VKme
ggNf35pGeGqlz2oiiGRLbPhwMqgMSiILK7OMfIUDFD0zn7Yv4bL4Klw+4ZWsiAwehfet6pPxJXVH
C05o3ivS+zD/faoLwClchNG/TT34qKa0A5BbUFL7vdOllXUEO6zhOCZgSlPY4gmS6ZYLckNYhf+2
sHUBLEADCkoG+tzh0Gkc62BuR7vDRSZJFICW6JyHbUs9aCkT6Toh9emyM9n/3IV90CwH25DuA63L
CWl5jV0YkKsHgGzwCnIzbbkEDFo7DIeFBiLIRMdpX+TcMRFuCBQpIneyrTeiBiTPoqpDPP4jkwS8
+Zk+H5g1hHggS/fUHQuXJa61Q3TpHPiMh12nkfCyFjn/AlNjD9e8J3K+sLO3OGiUt2e+Rvxyygx7
XzgUQ6ZGgL9D1Ffee3YwiOt0zkDHHYmPVe1b36bGfMfGfGWNUxiZpwRwGi9LKfoaApndwxRYKPvH
Q1NiRObhS1NN+EqZ5OOFrkxYwdC+UErrHsPpkUhbazyAbNH2hlSO8SFJaS0AicM7temB3QJDVwHp
zVnOa7eFGGBSJJAFQ/oCIL/0JjAUBeNMDChZZoWYye0s47yMLFsmL77UwetESjMmh6lOxAE8cO7c
934VN9sSAe6jwy9d41irxbyw224Rp7QhUocseQawBsjTzuK25+R6dWdduDQwd0u+1OckDLlU40XG
cHvn69QgUzsTbo6NUmB+gx+OM+irZspFulk/LHQTpXNvI65vDvl394ZI89a4IF7YpVmJWVZtWbVd
dAm14BM/RT6zQneTpzQwGXsXov/SuzqZCc9wQNewsCjxkNNbzPB8LIU8WM1SyiuttT0eCYVcHQBV
g8pPDa637N0pJa3DI92aHzgH3njqdGRpHnBMSdYdYnQLFtQ4vO2DYUkfKjyMDxgOrfAQj5W/nE6V
Yb6Qf45avczMcTzS7CTDmzAhLJerIgIOTrZIcDSth36ScdaCmLfrUVrcsCfX/qUFDDPcaQvgOkYJ
BW/AJ5aggBBVCOdTVpoNLtIuRmG/CUtEl5bMq+mgFCXOaRVbcXGa0cdNyRznu3zl5FNpHUbIzjde
Sx1y6XtzZn5haNk5UdgZbj5iDMhz9ySgOPQeU5N7Ey0jMDj69bwaF505sPr2g92pZ2yIvYW5ywzp
2XpV6+0Lq3LkNcKNZGLPtAzjDmg4qIBwKKYcO2uFszZbLINKsswZ/jEa7nh17K4mLsATCgjgMOX4
eoqmircqm2e9Yx3Bvz4MMZqQqq/n4dM0GWN5MfH9HwgBFgb7mZKg7sizK/9zZarlEyFRwfU0dBh8
S5QJL+CYluHUBVsA9T+zxy/mDEUERGfYh8e5K3txMZi1Nnct+FS+dW4vx0drJG/9mGurHndVSXrv
BnCyEJ8gD1ZPJSHq4mAFcfgmUvAqp87CzuiyM7lTkc/dNE/93AJAAK1FiiuNf2M50aWqqafxGuQ+
3AijEFiCzDUNSRthgfCG26MjwtX5KJIE7Xyz7dxoT0keTAivGFCejmdYK/CF90g8qAFNHA63cp5U
f+nZCmO3bXQ8a31NBNFOjAROX9VFKuRZR/7sRBYpI6ItnpEUA2Rc1WtxY8YrqSddwCacktkSOPdA
AfgoEgKiv+KAofxI7eA+NuByR2sC953tqnb4jO8sJ4ZX28lrE7NX3pOd273AqTHYbVfzcloEqZEf
bDksn+tGNy2pQIl87U1nxARqlIX9jfAwHd+rMSsfZvDhePiWtLkgc8WSW7cG9LSB1cUexaFx8C2Y
+yk7Kc0qfbO6hWjUinFw/WDVpj1EbiD96qwulfFoUEWFJ/C3V83C0pSaXQgm/TMmUpIXWgz5nUPI
Coz30RrVNVowDN1wputTwm+L/KQq+wwlgKmDL221tF80IcV6z+a0RUPgmrgCiTqBMa9dwzLYNjMc
2nh6pOT0vKaVx3WBIv5Be3xdLdWMWOaUZv8wT9Z0XpSsHiCNCtfGnwfSGh9RjuUrrGpxl5QsCCuT
Nv+cm5KvPDP3rr9wxORVn6eOAOVrUN6VdZotS9+da4NtiAJW04YSDIxTf3VJeKOP0jeaWV3FZiGS
pOWAAbJ8fJC15SU3ANGyfrPaiW2o/Gu6K/25MttqVwEHadsxaGn26JnPSt06sMKqZBZnqWSb+kJl
lvO2tIBHtkqDTT2fhVtdk2MRQACXuccebvFAmW6GWVUvnZLeNa6CMj5kwKxbyg5LvNFxmQHxB12/
YrQyOJ8ZomszWobQZS3hA0vG+WBXa6QRZ3jkS2zNWwNTMTQqO26NY0+xmWwKj0oFn8AIsiHwY5x/
HnvO69mq1XJOy9ZkjKUNogse/UQ2t3PCRPGopcG2auZVBT06u2Z36ss+xh5OXguoYWv2+i11utab
oJHFtDIXmpYs9DVddu23P8Eep++MhY3985QP9j2+ouXRKyzrYcTPLU8CPxMois2ZF8yQGdSAjASb
dNuATCqu56lyeANsxDxgG4jmLZzEg2qTZzJERWHPRRQb38Ow6FSYJ5L9E/akvg1e6hCBEDO3Eh56
Otg5rqlKzLuhtfrsOOvcvY7JMXoinY90hyyO4zMnAXIfxfR5D0tijARPDejXoxxyC+gWcMZwxtm1
nzIBn/rTLu+Ta4KEEbW7ulpOoVU0RpR4FTeI7QUb5YZr7WzKoqORNw2Luk11XlN9tRWpEIk16icx
VM5napflM+R8LMqTmIJua4Ud4ipQzvq5cRqwGvlKsCNl1NQkp6TdCRIjB8aF4CXaibhu7xjumI82
rAzKR8uFidGA0+dv9g3+RelMFgwTHy7QeQDsdATjR9osfvVZXNt+1QaRkbV8FLu5bT6PRG3fKJmU
V1NF33ajGC8+hPOq6+zqqQLz0CUdYWtJ7F83dlZNm8n25SfV+lDq6sSYv6F4gWVajdK7yAeM71uf
CCFn6xMOAcYE5MJBe2Vi7DuCYDt8lAtQmdBT6np0iVbeTZjBAZZPxlsqS3ZRQWIDXqgDxtARvihw
XaTsBbRWg2pITmJF6PbOTfqKnX1Ca4B6RdKT6RrB3JUdVAjlgUAa1C9asLJ0lYOVlDaTc+4OHQ75
HEAWFDs1N4oZd4q8QFUkB22NVmbBwaJooO7xwoSpUjI+iRJozpb4R3l0lpoki05Zzuc6htI9aM+v
oylzuLmUPe2bL401WKNaKpLBiP/A3tv38jXTTvcSqlY1uxLg9Ztn18CzbTGWdz1j6Mc2McursC2m
Bh6g219NFtLa9fvUvVbKxu08jG0e5XU2g9WVnntTB4G4c5seE5AhIPtslDWQ+NKHxsDyAEDb3DjF
mMxnhIjXDz29VjNKRWGSoRYDmtNFTKkGKiV4aUf0U5s0TZczD2gA7M20CU8L6H7ABigImL5XywwW
zUipOxZ7CB/o0dGzDQiafwJlla671kpMVCYqCHF3DTnsPKnqF2CL1byl9BKsFBOW5A0pp3O+wUTV
Cu7lTFSLP+nqazHW4UnoODrbegHL9Zo9UsQ7Aquqm/n7IH9CXmVFCEr71eg9UkKbA/q/7bjmA6Gl
1+Vny6dzMWQeH/yW1J9bOA3jLYgx0OFIw9zdQGkpommx2R/afRkSzI7I8FuSBDEuUn+k9qvlc5IS
z0qijJF9JkTG2hUQ6k49ICt7DO5ImVPyMkd0f2EMBCn2xi8ksFQxm9ssuyLmKnzs6T28NfHYHS1I
FnhhZd/3kAqJQ1x3leDl9tLzBm9rhxAZavZitwv6uSs6bPF5j2UXgmRS6CfLoVu09/lKni5y8r+t
oZ/+zkwduz5zsoZFZqmz5VYFvXkmq0BcYMxu+q1hFMs3Iwl4iWjOdg8SRcljPUA/3kxGNj+H+YT6
zcKhg5zQcTNgdEgb9z69ZRzrdgEHLEMy8owJxeGl9e3pjZw/1AZVNkx3E2QmZwOgEUSNuZjhV6fX
vHi8dwr0DkvkEi1NVz85RlosWzHGqC/oTyTAbdrR/2wPbF/5qjUDGJ0ES78Dp5JsH+17BaV04Cja
TXV7UkxdRSWtVfkNhKR/j9ERe8Sg5/I2NbvqzurpZEQC0TW01nlCRoz3yNII2royiSqnNxmE5Gl8
2c+qc4ErpDY0VmzqT3BpIGkaQUwnw8ZW/cn2k+arpH7CnKyytUEB9uN1sdV058+henDHqeLNdJJX
OpQscTFT/zpCc6zOM3OpXkpGatXGrUtCfZxK2CeZ0ETAIetO77IE6DqxrZb/yZEZO+B0ickCsnt7
ZbGbhNbvXQJYCf71Rt9fQ0XsZte0RHvSDKNGQIrsON9mafXL1m/C8ttCo4N3lWgwsI8N+WMbL0iq
bIu2xuZVIvDlxXe8CRlmqGuSuVCLgN7I+UQtOWISgAVYXfZtnBbZ3si5OLvMCSsqnJxvueFlFu+c
Z+lrNL9URXkvBG+/KsMbcIjl3WI2rbPhJYq/ToPqAT5RCOONojvFJs1yzKvZrtxHx1qLMj5ng0d0
hhjdzYjYobNQQSKFva8nI+i3AXu0dp2OJWD7h/WdtR26eDshhnjZjVadldE0jCkZV3QQOOcYyz6G
qwYeWlpBP9uGOWCxDVkp2osmb14FzrpJ0l1KKPdwRAEP3jFw2I5csPp7HynG3g9SfRtjDGNOH90D
YWbv07gHv0lIeGmKnbEU886ne3PE8nr/+7nwLwdxsSLZgcWEEVcp+8OfR5ykJqlimIHm+9loHUe8
6Vd5kPYfeBx+PQqyNwKbTdQDDpPUd0K+jPUsCNnx7azWaNBoi/iTLIv6Xwn5MOvBJWdZcExkjFw7
9925hMVIqgYEG2KXUMuN5HZt24Cpwb+8YhzFCtcJN+oZS3jvhsJMAvR/s3cm3W0j2bb+K3fdOWqh
b6YECJJqIVmSZU+wZFtG3/f49e+D81amBJviSo7fpLLS5QIIIOLEiTj7fJtNXp5tR596E2kLRXcb
MTWiqY9vtBYHLI9j0u3IvkejqG6s2kLawbICH0Ocbd7Dk5BkGMszZr42o089cavfvg+3wtgS4qzE
qQ+dne9HQZ/C2qsF3lwoa+A3KE/epHlwqqnn97vQQI6EQ6Jzk6rPoih9q+GozLaHetemWwzA/Gck
CcaNagiC+/FrWysdDE4hKNzTxc6Axt5w+RVvOqHiZiGZz1q81XAaexCHur/mFMk4mGwNtmaiDZcf
3+/3p+J+iy7GWuQpsrG6n9FyvkaGHGMpVHO4M8VsOtDqbD6+yx+fSoeOzDBXF377+6fqKMajIwFa
nbeisE1AG+9VjQ2HKjTKvmwUxfn4fovM6a3Sh4GHWT2SWhQQ2tKf+f5+UzmDXEwU08mWFWlU1Rtx
0Nl6seWj8iDcYt0cnHjE9XjnlojZ0HOYLCDIkVeyjjiS07Cj6OoUReTvCyGj+ICvAwYzWBx//HS/
34pxiM5LJMEAWqCvphb69EmHCw3aQ0b0qVYlmoyAsvYI8fbEU62HB/IUuoUZivLSn2gaKz0Zyw64
GRrdMCoOQd6EtYlJYiWxvf34kf50HxU1H8N/mQDy6j7phF0zelbVSQZF2WsGCWExGvKJQP77sKCL
AS02UqKlO3hRfr+dXOXUIFpAGu5QFVLuWZAN0m4B42lsQpKvXZpTylK6UfzXL5FGZEKUbC69ljSR
vr9tTD+HP0ycK+Z6UbqcrkmHSivDE5Fj1ZD9X3kbDgkwMEy+1+rp6D7O40K2IlfZfAV6eoWVrT3Y
vVPY1nbeBQ/WrrbzE9/t17B+O9N+aepY45HUg0FA7Pn+2cQap0kwgLFbbMGSOsOWDp0L0ykvtQv0
OI8fjxJ5eVPru0HwYJVUMDMBIvH+btjUhCLjJ3KrrfZ9dKL7YD879xRcnehALuUMDrKOzU9YiptP
dx/fW1rPuuVJLQ1BFY4yMq2JqximwFo024Z7sz2mctQ8Gfto21+UT9UBM6I7eFUX4fbUE//6aL8/
8X/vio7r/RMjeu/ELpYjF7vKDRk9ZgobyFsb3zHug230WEHF3yz59ma222t/i/BF2cQ2blZuszdt
w8uvh8v4rtkHrrn9+I0oa4HZrzdikEXQmU7aoq5CnsG5b6wsWjkaKveKC3DPNS/AG+7NbXIjPAvP
0WV76yPQ58zI829VV74UDqIzXBUPhVdf0JS4OaW1lX/7SotSEH6EyT84z1/HxhniXpA2SBOCF/Vi
PKSOsIXnTM/QRreDS1RENhui3eRiQH4jvcyP4Xa6jHfV5al1fMk53n03g9X0V1ssLJrFdef9dxOU
cpizMRW2o5s72U7f1BvIxidm33pZXfpXFG2RUYM7QAy9vIw3yULYwTjpwglBq13YpkdD84mA+XtY
5hVapNfo8siz1+E/itl4GHOCxbZZ9xdapObIeup/m4P8+lZLWsVCTXqwntXamGBNDQTcwSJC43RX
7O2U1ujdx8P1D89isZqposKmDvDHatXUhkobqEIR/JFkuEIR1w9GMY6vH99l/Ul4FtS3LGCEQnKB
dZYYtRzXdW2pOHo9QwadfckFXJDThhhoTiZGlffx/X5f0tiRGEvjNbpfWp5WQwCfyYxjB56Kg0T5
NsKlZtdpVfOAHYbgzQmSA8ACHBV8fNf1LEOwv0iMoYssvCUyrPcDz+pmTN/SUCG/winOCqjS+Sod
JDn9sn/d6v+3Vvzvr06A470VN4uL0f/Q2/n68ra94tf/66/+CnZw/9EtWhdIBfkMrEz/bX+jfes/
iKU5TaOFgnxgCYP/dUVS/kOmSmiktQINMrydv7srFOM/pF+cFKkyV2SjIf+b5or38w1XWJVsmBL1
ajc29FFEa/4Y3FsGtkZVEEi70JzFE+ylY1dfJYpQKUWxoXpzB1f6C9k93I90dj8e3ceuvcztN+GU
8xjSYdQR934eUw8uTafRDO3Mi68mqtKWbZXJvX/H0fnXknz7kONmtz3vly9P9OaXKz1CgMjnlzcD
ajHDZKEF2vCvJv0/H3Q92Skwla2QBvd4AeBGOQjFC3IPCxfPTD6c9/tXmcTAHTB64BY09I2XxZC4
Rir6/woy8s/vX5LKNy/HhM83UrXw7+aUyiICqaexFZlzf09N76+F/W3jzfuA+M+1V8t8g13gPEUR
5399IVJlBqmpSRHGQ6F4Yty8Tyj+vsO6aaVliULwopp3gVHO1+lQlvtaayR71CKqIAmQVugG3wTR
SP7VevnPDVfzN6UnYmzTzLyLu+5mDkAHpL76f1H9KH/ryBT71b/05ltolpLnOQvZHXXprwJejPiC
aZ8//ha/Xsk/udc/v3w1f+k9LTsD67K7psIyp4q2AzVr0z/IAKTnR+q5G9xo4+QW24etwJqoBPu0
++77B6N1+c/C+u6L/olJIy83/dOPWc33qpCwY9ab/q7zseVFgj8Hl0J2D0hbDxJHU76NVJJGbK17
+dCbzwZyxpwpm1ZwLMSrDKbk//2j6ilAywdMWzdhb7iZMG2F4qfin2QCHfulq+AhcsiYASjo7xQh
PCjKt4kSO343vjJe1rkrDbjJZkhZatOZK1dA1S6r1BOpaoO/vEiSU8Q5Vpk/v7FVnEGcHgs1gv87
kYIU54fIY0GDwgyQdN4QkF/5MJjPfnnnBy68rQ3vp4ACReksxrgHeAcV7nbPX04SF7P1DcTRjweW
cWSWr892sslIok4oo7sqo2GV0tBhGMVnswJzrsTUFFM22jVOGWFZfpJQm2/Sps/vfC1+6k3wHGL1
k4rhVVRmz5YS3cuTcN1Z0TPu749CgzUjcNpJGi/op7JrCpKmJFwbmNpg/9ocoAY96kP9LcnYOPmU
Vqkjfq16zjrTyqFWc9nRShH5oPdN2LP0s+nt+Im84EIU/V3XGZdCGNihIF4sbyySfGcKp5umxwJd
le5iofka5dV1XlIGUeRqj2h2F0bpXfRLCy+YrgY2ekrTp0EY3EV5VWtxaLdD5SIxZz9QXkDkRY9Z
XZppf4PP0n2ali4uubk9db43oeT6+BMci4KrGE4ZOKi0Nqk8uWeBC0dknPqEiQDWadk1BS/1NpyV
ZuPjc//xDY8FqnVgH2eW/inmGerSlaPajavsvMV6XbSgUhEh+5ZLTx0YEHMLGKgsv5z1s9d9lGqR
JaZeKpVXVei9Qx0HZzO6//jaR2bBmjTQI0OOS0OrPA7+0TpMNJjcxciAbtHfI2P/+CZH3vuS0r5d
rJVcmQwV5a03DdZdp6I6FJMTW6Zjl15FZKNuJKvBqdMTKoFKX1rcd7GlOh//7mMvZ7npm4VN0EZT
iDEx93rLHGz0j8JGahJxl7SifOa4WcXHUTOtskLb6GFx7s3CAqPX83+Hu/t77Vx3JXaWjrtLMCM3
MVhvLC2o90OdhOflFOJq+o7mGOPOnjYeqoUvBkAGXQ9eP37xx77qaqLiPoj+AVq3J1n9bPvT7LF1
Le1zLq6uz/wMU0gRVBN2Ul9S6bCbMb7IjLPmKqfS74dMDDetUK228pLR+j6nEZyjSDyRC/35rYAx
fn/tVMYBTkVU7mWNucvrATyXVGUngvGxi/82R6cG0AcXly3fLRt5xtGkmZzzXvlqlsKCrDsqN0SZ
qg73vY79ZuzXp07OlsPa37MyqCzv30vWZ5TQ6Lv2rE6l4XIu3B7nxSqJL6V0/jmo0UXepr2nxXnw
r+Cv/51Y6hr62uhYFYrJ8rLK5CfjiZ5lvzkrWAIifv80VmEEyaC2tYc+lGhP7WFTqOr+4w9xJB/D
Svn91WnlMoOoFEqvR7D/AjJd+AJuq9mkPR2QczXSFcwws9O8kmmvg5e7qWgNBPgv3ZMyVLd5r2EY
aUzd44gx0k1K5RYHEux1hKXA2NF4cVVP3Y8EhRTCV0k/cwCtAkKbZAa6brH1StN8DUZE5l3fnrj2
n9MQbMvfvxK/y/zFo4qPaSTCHv0hLr0K6hsVdfmQ1lddFnbbtBSbw8ffYBmWfxiua3v0uR1ALghV
640pLik1IiPsWcPzRs+aFUGvvZ/XiA09LC18MJ9GS38ksfnjn/7nBRG4+vtXJSn4DqDNaD3NRJAd
zFp2qdK94zSdJJ21oKvr42+6fRvum9Qe2Fd2DKOuojPJ/13d/++Ju4Zs00ldthHCU89osTEKtOaH
PgWnNjsrEOs/V18t5uYo0DMd1ZUHB0U9iG0hXbZD9N2QLTJxYG7beOyFg2mGyfXUyBZOGUq1TUPD
Om9lM1ehA1cwouwiL52z5r4o68sut35+/OWPDdpV3CiEWK3rrG29wlC/l6L6Q2z6Hx9fekF+/XFC
rCb3ALCp882o9mK4JCh+JxrLMPFmvyrI1LxqrIZLfH6dJDY+62GoOgi1qk1CsLqgC7vDMibNd9aM
BYUxWN0nkKHCdRaZvjtYGbaw2iTYuEnTP5a1LMd+Uu9mWU+3eSlioR5q9CD6mSPNQ+UImbl0W8wV
B+yhtiGqB3YvYR/Rpk3jWOOguNhvzrYqVtWdOWnlIUzRprZ6F90IFoUURcdJPcMQE3oezk401IYu
6Gj5UzGN7bOfDNOFRJnYGbJh2k6m+L2bmtiGCxA7U9JgBDygPTMNXdyBvHs2+mxEFYYCeK4RjUZj
/22MhMquUEafmNFHvutaKtIMQjpNY1F5LSxFZ5oSXDLa7ESkO7Iwr1E8eliaap/0pTcGEDOxUqSv
RcxfUQtw5mDmyDVAUiFyjtl5zHSlnEhMj0QpYxXQ+zoEzy/qpUcoDw9o4QssgrLqMMr9iTsce2ur
LE/uUnAS4L3Q1fu4HiPnL+T6FDd/CaZ/WB/W9blEHgq/F9XS4ygeOKyFZqwHScjJgTAdJCAjJ77O
sYdYBXNambIS/kvjNWV129X+VzEvHj6e0se+wCrfG6GXmVM1VN4QZsoXE5bifS7O9K7pieh8fItj
v34V66a5SnBKmkpPDMWroaQFNjFP5NnHfv0q1tXlJMdDQI5U0xJ12XalvJk6XbzW2ByfmHbHbrEK
eSAKEkNEhOPJkWhdlbTf7xUDMXE5meNZJ+S/WFxvN6+d0BkQTmS6bEoJ0rA6PcbW8Bci7V+e+Kr6
avzPhl5Ffcm1hbTuNl1cX5fNeSf7qr7a5eCS2QU61S8PNm2t7cLzNsPqUj17+z6MxBQmTU10uoHb
Q2YNL4FinZezrPWX8jjqVd2IumfQtmcbfkAvxIA64ayRvlYP1hZcrwkumFeFkuhYmBJgMBtenHfx
VcoC6bavtDTTPY3iuVOn7Y0/YXn28cWXT/aHSPZrwX9zflKPVSt3yLO8Csepm8GnkBJYdYSFmITn
saUOkGuHUyimI1NKX81apCO10fQK0JsR2zArLnCcNWvhBjPP3P34eY7EHH01awXLSmTATJoH19ke
9OoJrd7rWZdeC4UD2PFyWU985EqAZSM2kjtqUnVesNRW89XU2zCJ+44fPkFDk8z8Ux9K5y0ja1ue
JLTESon02kOotgGPQr9XqT5//FZ+qbH/MIK01aTVgcCGMXpJb4yv8tbYiWZip6Mr5w+gNJ2mvB4j
zRGl3Zi9ysq3VPksqvOloh+MBos//q26AB/szv6JuPdLffyn37MMvjcjWg1HOnnizPBMGgP1cbRN
YGzANjaTJR9E/4pChdrdGlV8SPqbHGe2Am5+B+x4rDhsXooYmNGcmF1HRqO2/Pmb30LrTQH6KS08
kgO3oGkU2kx8Snt17OKruEAzSVSylSw839SujaK6GGThVCQ+UkaDn/f+l2MWp2Mcb2ZQZtvhuxaC
m8nK4IXD+cgtZyhVcqVNhzEqv4V+/6BK5VNJW/T9OM2wq7UOR4lAb2AJBmj1dOpWBfAgRyllsCMS
TNii4e/RjGnsi6L8EjX0Emaj/JViAziCKj3z9a/izUjxX+v8OvcEMfwJyxrFntnPJy6+jO8/jbNV
pJmzQq9QQ+N8OqbXxdSiiGBjt7Gm7EUOhvNmLm5o7wcQFSQABkPqGcH40nXBN314+njeHhk96ire
0LCDyabQZ7g9WtuMztsYtPqJV7NSBf69y1ZXCULU4lVFv3rqddQsD+E4S59KpYivZQEKXZlGwcHK
GsDilllhyQCr6iZX2vR+7vAdaIYSy9WEdjpziPVvYVTQKKrkohtEHB227ATRQkgPGoBaF++217FW
MDMfikF38G2o3Cw6ryKvrt1RgpSmqA6+PicRwKLkcMeOwjnv7a+CFLDDXEnrIPGYRTvdyJ9oOzgR
kI992OXP38QcgJjsXNM28RIzf4Uu9izpJ0LrsSuvAo44jHQddUXsBbUGFbjBxiAUmt15b2QVcDSj
huM+DxHOkUOGzSnmDlNXnZqsvzTff5itv/78zVtRckErZ2nk8obb40C7tFUGM6SbAyX3jKZUFt+t
WLwoy9IeveJetstUi539YSmbJNLshKnmwNnh/ODJVENXy2jnxuHaH0K7kD4xT+05fEjwVTDLzwgb
yJEBfcmf/L7aNpxOcqfWfB74U/A7f90Wt5DzTpXWnM5BxK5cUtPUG2fxWwLRvxFBCJ71YZRVCKpA
CsdKUiRe3RfUyke3iOTzvvnadg5OWaALSZ542HxfFXJzW3bnxU1lFYCUYMDebc6WuMmRjynoC/Xz
8bwXskp4UgJMOGl65mn6AafT6sz1/Df3ILwfpUEfE0/pU9mxkJUdyq423PN+9SosJH4CAgW4uqcU
1XXgd8+cy30+79KruJAX0IWyWs087FU0O+iSciekyanumyNRR1kFhlArTH3s5cSbLZx8myK5UX3Z
cs776asMoYSpIehVB3ciDT5LetjYzQi197yLrzIEfx5MZZjH3Jsw7nFBfZiKUZz3OdedXQmcsiki
q/Wk2GpglUJxzSz/VOPOkXe+1pLOnDoFuhRlnlqpnzG5/4Z5yqlSIG1hf86c1k1HPsTCpIOT6MHa
2RGIr5j2Gh5d8kGrzAPM0E2UHZrxsMTocQZQ2n7WOYuVsXmZ4MxOKlvsTLgLAAApnbKrQZUOzQ8l
eeAKKQfDSqpdyVwF1yiiNS23OIer2XRQpCsgDhA0GKTFZ/rF4F7i3ZKImxYUST17BHBMbvZFd0Cp
voTqBhPwUox3/MnMsKCR/cD6USnhIde/jgUWAnV7zf8IbZIEQdm05vTN9H+I5iP+WhtVvWWze8Vi
oMzmj3o8GHroEP0FPpZZ6HYV07jSHQqQdlKoQvl4qIz2k0ZjyciDRCV0qAMuNRshfIVkx/f93nT4
BHAfLilxFizQD9PH1/w1hONbfoe2kDoyjnCzv14jTXginvUtpFJuXzaNnfU3PFvsv3Z96fJCWM16
sbzwUxW/MNHJDH+TY43Viq7lB/yru6xxk4EFNCSAQuouOTH47FsoLcvPuFYnQ3DVsa2RsmgbyPpn
fkPA+UqQZntZeq4bGZcg7UukZpd+3m5B2tq6GG7nQNoAxpH1Kzg2eGoFG50T1K5J7UCUtuMMbLTu
9ssrlEbRZlPWiW5X63A23bb9EgMiEIfpMhcbJw2RD5ZOUh6WZ5S7ZzPRrzkEwLtQxKf9zMm2ivgh
7LjBMrTYa5bOdsnXvgaNfmLpXlakPyQmv1LoN4nJQnaGAcY2wmiHB9pCBypQXbtVioWVUoetDTBF
O3GvY9N6+fM39zJh79U9mhAvCYOrXiseVbzTzop18moNqBKAtXnXJJ7eherBLHwD1w1jOPOHr9aA
shstPVi2ulRsnrNhvE7a7MQZ7K/eiT99gNUSAGdN0LRBibycsR8COpXq4YIJFtL0z/hfMp4muRsY
en24DwG6Su3Tx+/s2KdfrQ/p2ObpGPuxZyrpT2pegucDT33IdDP5qUSadWPSY39iLTr2mGs9cz35
ql7OeuSZqlVdDrS13OUNqJAcCNum64TxOjfjyA7iCqaV3+EBo9cSsFulMW3gVt0hMgJpf9aDrxvH
DV2BAptmuSfGRXlNP0R608Lzfo4wKSBqTsG2i9PmvLGzlj5jv6Dq8xTnnjYOL3h8PWdT8PLxcxxZ
yNatTWmrzFmNiMUDRKsRnw3oEnj/2VBgo4OY1NYeKtzkyJJcnLcFW7cdGaM0+eaYpB4m272NwIVq
Y3pmoREXpvfhwdDkTKNY6iVD8SXPy5dMlL9+/KaORJ5fo/JN5FHCuhFgXqRelUxPkKK+ct55YjAd
u/QqNkwdvJBYlWOvNcQnv4k/VzWE0PN+9io2FHCOWxFbT8/qxc9+Yrlp1Z5YU35Fxj/EHWk1+yXf
LLrUUiOvNmSo0xOcFxHzoIdmmoxtSOtpsMF8gepyIcAXTIfpDjqCFaMRzGIn7IAXFkUog+IUMkeY
qn47jAWQkcCqHA4VpH2dBepG7QPdTXgIZ5ClPHFCv/JPPMCxLfVaT1s3Uz9IpRV6HaZ/iZbAlMc5
gFp5DjByzO/IZwACbPmHiCdpAlp5SbUG/TPNcttY85aMaqaRiFW9mT0Z9+rsIh4FnijZ8Wdsqls9
2yawPMnWwlrdLqlDb/r2km1Fytcsue+a3lFUavKNum/7H2L33Hcn1oUjw2qt6NUzQwRrztOR+EbT
Tjo1yWQcb/685K8FvbVV1ODIGgwPQF9/mqKyczk8nR9VfTD3fZTqW0xJ620CZRYGJIzTXIC4SZnZ
VHZAqwcbubVPhgPo19JaX7aRWWRPiRxyXiE0gCbzRsqcqBnqm6GOOPQudH3TG3G/A0w1E6eG/mYs
tORKwWWb3gyt3edAMrNNqbeS25ZDcjlAMANukMkXYl2SiTRx3rshmkO+kCo8moV1L6aio43SbdjW
JNEYim5SDUFGi8mnbaTwy+AXzbFNQ2Sx+PGWTh5FypUQQoaVp6lwRRD8j3i/z+4EI3WrpEL0U+iG
+MW0Bv21L/ryFcp5czsrIBYifFC31syPQMINqKmTus9+DdCeGWJsqtHIOVw2ZRujd/HKR8Tv6uWY
HpRYMJ1CUe6whv8Wh8q09SX8YzU9rfdYaI4X6OyMys7l+IpmomCXVNVLRMvtphx69dpUs1f85IOn
cA6/WEWZfq4yVbtU5cbfDarauJpYZraYxQg/MKTsb3MxbXdDO3b7CY6WkyJQgYsXGUBnG9iblkGm
OsyCnRXRUxrV5Q0Yv9jBN6Z6Yk9k5BxPl/oLuHX1Nm7rO5ZrGzdhFWQjLlxcOwcX305ugusuf4Gq
9FA0MNXLIsH4wghuwSxFt1HZK2zCW2HTRfHXYSyz7ZQQRqbMmvd9Bv2+hsxoJ2LTfBJig3laqj8R
Dqk7Uw7yWy6L0qMWHrsUQXWCVaq66YOOV9VH02GaI1+kmqwL3+LWkh0FtwVnYeDvFamCpgmFzY0y
Q3aaIOz3oGylQwzjJ3egNwMfb/FJE/PU2OlKNn4RB01xIFhZB8B94q6lG38DkQJv2SKytmKta55g
dvm3MA8UWHkIgtyiK+MLyNrBBn03WZkxTQ/YtMKTBMjO+b5iTQu9STebTU1sRT5WAqtq4XRixsau
pZMM4E9Y/g6praXxfGWxht7VuJy94rBZbHs/Vb6pgbp4tCR+8S3pu9i1BK3ewgMQd4UvY6hiCdXN
GMUABptJfsy0RoHVLuDpG6eKcciHMtg2Ezh+oAlaxKakb36ClmeEFiKMBvrtXqIa4qY6sbvsehzV
JwnQaldNstvrARABRUhxE0j0jamVVrrpu7Hdz2lTHuq86F4AYGsX5WDkMJPTcmRGtOrFYBSHHk7p
BsuDCSUbiF/5WasUHFvDQ10PoZON+rCvIuiOEhukuykN84vcmpUvjRgp19IMAx9EshVddExMUs80
OEzC1N7hKGJtA1aTnTjgGLeNWyN7kvpcudIEtd7hGahSMUsnzFOMVHnVEjPTMXvBJhaBSXNZdxzX
cHAaSTdhaCX+vpdy3AxLcUwuZ0WbBU5JY+lgdnJ+a1ZiAocOMsqm07Tsaci1eJfRUfPYNnAK6d7C
JXZjhea4taQsgcBfRZKILokGqjmU2ZtVdTZ/miwmzlgN849Gm+lYAUY86U6rjeLkFnFBE4Jp4oUC
okxg+ZHVorlT9DLo0IGP7fcYU73lQlr31FkJh1owbH+WtUDwiDsJBGAvK92dOTc6VGc5m7eplTZO
B0YOcneVg8304bEO4UzroN+VN5UMwnZuoaVrZUd3lWo0mTMHcn4Bu2amZsHT5KEE27JRyg3MX7p9
wIZeZTM2VVUjCdusqDnELEyx3cIcFeBOjsHWyofuTuSAEMijLoKcRtWW9INlR7nic4Zdo8rAOeA1
brHExWQMENoETD8bIrurKjw9lGgz51clRDPsXKGwbXIGPCi0RDD2cdPJjiEEgzPBzrZBnA1YF+Bp
ljsytbRvZl+Bg5cD+V4EVIOZkDlAb6bBDqFxK7sK0E8bCHm6HWUFy1itU7dgUbVtKoXA98Bfe3Iz
yNDiIR6bkRUCFI6bVr+RmgJbQf7r13Zou88DxOSrACnuvjK6sdy2vpl86ivLvwtbWKeLMlfcaGVq
Op2M8eEmwxsDomkOHTSLqdmUQqWhK0vbjRTp0osyae23KTM4vMil6qY1K59UPcgu1HHMD0o4coIg
5YZdFcyjRqtKWHGKfqtPUTPCxy5Ibybq8lC5g4uw7vNdIvfqVrSy/FEAC7wPVS26KScp+xmHOm16
43hrNj55S9QotzyVgtHBOLwC0J3uwN1bNoTN/lsWq6Y7T73wWW0l4TB0pfKly6SU0dUFzqhExDbL
0DdBLH6Vovi7mBm3YZwBhW8k5Q5QHfzZqa/of+3wG0r9T4PMAoB9B4ydJp8h7mmxo5smMBBj7Jyu
015mdVKx2+EHmfKYumlODcMMsayngTO7RibX3jbZ0GyMTOr2NT3tD6kCK1mhYWJThqG2rRUyuioR
ZHiyCDPDFn+SDrs6gVx1M2X8eaC8lPD/hC6zYfNk9sBCcUcW813MdXED01Hn71nCNf3y9SFDE+uk
pWaSqo4oXGQX4uhhCutol9XLcwRt4GJMJe3MoC+/iKKZ70y1NW5qwe9dKynF+0FPpS3lumSbqL6C
lldMlF00dDn3rxfkZC6WDzlGAIpbNFihb5NOwFVIwZvLqTpYvf4s5sg3p9rtOn2w5djS3Ukxv9R9
973AaWY3TUAI8ahg8SJj3yoZFO8UowCG/JhdJKIFCJiZ6W9leLzgMbuQvrhCbbeFrFlunwevvVVO
dmBEqboBA91HdpQJQMM7Maof9MnEjor83wklywdNqi8e9sW0k3mdXwDqY0m0NGNGkjBfKBJsS7sc
aBMt68A6QC5WrhCr3atRam7USMNKCkuDjULHMtKG6nVJZW/ozIWN5cuDuAmNNtA2JhRvjD6D1mnC
GlaqmHR2pJXaTlB89VDm4WAbBZM46+J8k7F0XABNx4sk14XLVLCewznWD3mkCldZOTwGYi/bIvLe
Q19JyhfdwhgqVpOf9dQb+6QtnoxSwXyMzI2z0gRBSI3H26MqxMILR56ibRi9flFrRupl2Pi4Wm05
cTi5oWZ2Xxp+oN2oUn4TCZq0NyHBPerdUF/NrJfO0tBp5dMnoseApdfYP1azGH43oyQ5TNo4H+Qq
qFzFJEwzRYvNaJgjs6Gxop2SNtYOx57MpqseSxdhVOSrfOhhUeZGsB2VntZgq25tS5E+zXNHZmjR
DFs2hn5VZEZwWcZ6woFjrlzEJCM5UMoccLRWj69WhusLlt1Y6PDKoARsBHX06U6jdRzjt8EghbHY
NAnmZHeDlt5Ujdxc6RUGJptA6jtvNkfzoajrrtsEcqR8D2VRcvW+Di5xtLglSZQf4r5/6pvYx0MB
COWEEYEzwdW6j5OC1AKByDYeFOu29uvuVVST4SKwQPxapbhVykh+nPVC6HHEVTHACmRpD8u6RMof
G9dpIaFh9kWO2osunK78ij2EnadhtSzS1QafmWlDcPR5MQL2v0MFX47YmX9J8nbubR0PAkcE30nw
wzA9jC3T7aLmZqoC43Keiuirqhfxjq5mfTNnGXYIUTjtRzP7yaE9G5quCS8TAu1lR0uJO7a6iJte
/gpdDkAZ78jhhYU3kyIz6SVSvFLua2Sm0uTWsTbjYaVYdDwk9UaV9HSPcSdxUA1VyrRDl3LcNX8P
/XkC32PGo40tpRVtsUUhboaWXLtWLaot7hAjXiahgPNaWD4D7zSv4lwiHSRroRc3+V5UPeytqahw
mwoKRpQ4I93q1ZlW8lwknagt+XIIsaSIzazcBkszLw7A4xYS86sKGe9OUWoY4JzIumNuVO2ma4Ts
wSrVjJ6HjKN0fvePDgT+IfID/NTk2HDHutR3oCGyQ5UaFgkujscYl6Frx8zwS6UXytcy0kwbkrxo
s15CQPKjcU8zXeMI/dDtstJvrgY8BfZxP+fX3SgV+7rtE1vyp2bTI4K3Y72zbrpeUR/roi2vtLbu
7Yba/8ZqGVIBHRRwsIlsYlvhBo2ry7YoWF9iYarxliqCG8jqy8KOZT1lBuOgK2X+hA3xTKKgi1ci
P2GbNjguTREpsD7VoT3maX0jhUHLlpViWaU27VbFu8TBPhlsstEln2J87jYclRsHembCiG8nWJ+b
FgAlBL78S9a0qoJvVmA+Va3Rxhs8OGjq1sT2uvaH+TYl27DT0lBxthHZBsthDS5cgcz70E+ibJvi
qP/AoUXaS00JYd1AmmKOOCpKYHbcSNOfF1ixjY+ouFEt4acKfMqFAKO48uirxFTL6JyKNukHK2DB
g3SYXQYqxgVTAd0ZB5X4ckiVfM/jzbjRZEtVqNUvxFxCx1Lm8jeoXp/rnB6vmi0C+5lYuh3mBhq0
ht/BXouan2gKXrREg8s7DWm4rWbrx+BDls2ksIR+z2LdNJhet2XJi+oa8Yat74zunR7KpK40d0qI
UGbXTLd9R3SbyrGwhziY7tk7WfcTIG07jMNx2wkDTErcsWzaHHQHi0kcweVZ/n/MncmSpMi2ZX+l
5M5JAQVUQeTdNzDDevO+DZ8gHh4e9I3Sw9e/ZZG3qjIiX2XWrVGJ5CTSG3PDQPXo2fvstW1CxciF
41VX5eUQ4ore3zRTaR4MMgY3NkHcx8pTJBNZs/uQe5zhWYU41c3k/0MaG/t7MpjjTchEAxafQfEk
SPuhtEFMrThjmmu7qRhRE4Wx9nDhbcn5dbZDyG1FiJV+TicyAhlS5EhEVHkUzd16uERLxqNnXSCE
+dbyRblLy37YVQOg8TFlFLgUE7TrYaqvB9EkLUty/T2uwuQ1z5LoxEapnirdZQcDVBfnc+2sLHIE
AEeG4doxGo6LS18dAMzN15WfgzbPF2dHLtR8HfJbd5M5LHvKAh1YHr7HcAFoWPcz1IbKGu8QZbn4
JNHv20Es32Zty8Aw0dSK2l9ADKH3DGXxUeSJcSfzwdjUTSWfvKUI9zX19knT7l15C6eHqQhnwsoX
Co4Lx8lJGYpiOtZ9LOo8ulpyJ7wbmrIBTMDAA3QOj7I+j5OrvrLse0t04dbB0HSI9NIw/+cOT3Oe
RjurCzHEgBbeSD2+jo5kjq4lNtxslIcyqdp9xwa1MghiOIVoCOT3KwiZI5Jqr0vvqjX78txN7siE
jT/3VJXRsJ8tPAYlNBvui7LcWQ09KhkNyasouEwl8NNb2h3k0uX9G+GTDPPVsvhSS7fdlk1x3wzO
jRhmf0cgeB4QrJ5et8zfrVQ1ilsZ69vKK0y5co3JOZqkMLeBjkyFagpUegts4VkCpr+ANmGQVwSc
p10A/euTI9drHodfQC4X370CqEPTqyBRkxn0Uy/mldRVvM7l9GaGFQAd5r43mZ6TtS0Kb92xzz0i
P0OqpnOzbWHqbap4GpgCGpLz7BrMHUEy3Uay0xse9vdZwGKgSeHyTPmfIYle9MZyEAkdB9febpMj
na27DNsdzZGl3IB1anhWOwnmhaoItg3ZFXmfu4+NaMSxKlmtnHLcz5Pu7y2IBNs8+VqbHEA9PJS7
zJlvOQ+pPSftASwYcQ19Xr2AbLlxioE7uWlHjmNyeulaU33LWppePHO1d58hNZ9Eaoj72EkYqLT7
4hnmDdGBXWOuoOZOq6Fu0k0cNdjaM0se6ZRY14nLibgyVYjZyH9t++Xajp1T6CDce2FeBdkkom1W
yfkUxlkSjOSyPBEzn1yZlKbf0j6lcWSQVEX4sr/q4vYKiMAT1ywJcqf+lneWpn/k95sRjsRqrrrn
ufMeKMhuCQ/gnGyJ98TPH7uiTA+4d9W6MEYIi6Hrca4N2WqmkbbDbF9zTAHPEOmrgvUlHNNys4xL
fmhans+VMlV61SdGezYY4qHBUE63Xe7Nb2qyL0VGY8FSS+Z1ODWBBuCdtP7Z7wnrzUpDHdMhBF1j
u/Nq6WeIYnIxN1Gc0N32+/jZ8uPATL1zlwt703XyVbruE9lu07PN7bpPrKo5g56Qj/T2k61Rxt1O
dgnEhyL0+DjdIOz7XQU681sf9VayatRYcRua1TGWOVwiMn33TmXLNYcBDUlFTtFqLPGbrNwCD/ZY
23eGbazM0vM2NljlnUEiytEA/LQndF8H4B+jLR2rOjBj39kXTU0QSVO4W0hsQGR1EW9y6qBAGoYK
ys6Z15aeihcd+/LYCwTePnYDGsPp9SIIOVcq5dBgRkezboMKLseejWfcEvk7n/s0M+4WaIVPdspV
55P2T54o9aaHokn9JW6UZ3FIdF0eLw9ocVtyeKQa+HDBKwRJBVaBCv+GdUsGms3zCoTfqQ+rs7IS
61xHGjdFOTQrDt/GTWjP78OcxeuipkhxFbmG1VTkO8MBDZjXy4e8tJ2w9z2opvfXdZeCXvcam1z5
NCFfo/mwGv1qxBcfoplcDxPePvSNhbaodTflxUnYIYEEkf28FIqcFsC4WqizHpkOEm1/bpqG5Htu
k1XbinMLXnSVASLfZIP1YbO16amGPVukFIwDrIeyfxton9jUoNYU3jmuzyl9Kea9WTTJiyTrGgtE
Gd/UHCgO5NmKEyly7rpTnlxL32f0rI6PBO8fZYuIK6wdoc87izansvRTrIV365VtxdJiekegvdHa
EJzzYC6skBUGtmXPDDLAD1tT+ockvhB6Y8Fqm3E3m+7Y3uEoTT+svls5tfnEHcEWaEAyDt3uEjBu
7seOWCxCaqj19nLIz4sZvbd2eNR5da3JuF4VxnRKlrt2kYEyp10SE6Y6qBF7h2tEAQT3Zgtmca/F
UqzBDa8WDRO+cV7xAz/YSekHkICP5lzcD0t49Dwj2ytwkDQgehog2bKB+3fq2OC6ztvOmIGjchk2
C/f8Ki6am7S2z40BdkkV/RNq6S1hOicrnO7alk+/dELGAzLXWRf5Mu6HYbyN8D6tqjTpg9lNytss
86vtOC3DgxdJWuDJApFU1NvEeG/q9B0iQ33tEG+wli5KiM5GBkVnlWw91civbrEcq3kY9nEcpqsE
YCFQzH2rK6h99XPfp485IlfTqSfIxYFuI+pWo/yiMv0ZtTnWaTaLEFTcZQzznLDRGyqBqFFG92gq
66VY7kRjFgchmgIILOrZokEbeUX8PBn993Sw97bE7grKhQNQc0+7INulcvQCb4FBG03DmTPdOQeP
GZQL9E2Mr+ssC0G3tn52FU+mca1i/nxrXDZOap401mWWniJbu2XsPyydGWMc4ppZCA5TSFDH0kED
0trdkGX04PYwTfsEyl/oF7ChaSKNcb1Psgg7LHQ1mo6Qosq8715ASs2AbUPiDNr4nGlzr8zllTEq
czNalEnUeP1+ilpAS3lI4wkSdV3j1rWmr43T7SkkjZXgIL/k6YcEq3okk7an8QWqdyp3ZZ18SXVy
5nx+cmf2/rCL68fQsk8agokrXiAEHgGwBM10Q2kQQFlEM/Cz5JSmHTZgevGca0ZzBPJZtslLKQFk
jSwXvpVtGzt5HcNOnZzJG45eR5NPRNq+KkR1T/PWhV1pPwItpMc7Lse2azosqcw9G9ZorIUavySC
1UXb3RVEDGS07taZq2NbRV9odlaA5t7hi9H7qtcxPnm9aqzibGqO1E1iWYe4ETCi7assbCJoxUyz
DL24Ieu9XkcNYEbWpvSge4Yz/OWl8M125Yz1bsbJAloISQTxbK2cWnOfCee4LNE2ih5IMTlZxq01
cq6dvDeW+6vQ/hzbvF7ho6ba65fualI57dZ8+owcv9/FFUvE7BjfM9vYE6OuDwylHDjylAesXSna
Sp9/HUHbGMcBFqO7Yx4mpXO9RKoJMILlSNhgPCnk7R7qd/5UQx5nX/FscNiTmkBQQuF7a8X4rTXQ
opA17btYDE/h5VGVfg7z3FXWvrJqh2IFXPIaeZqOLJzBz4yJdUP313PDEb3QVBAc97NHGvqfRk4s
vsEYqZYxqNOsvjMnjr/CzcFQMpcZQ1vY2IP8Qi9cBqK2vsP5vCdn9tYqSYOL4ryDdif1xg6rYqfD
r8kwceLpqwAGd0vnMXuZrQRsX15clf4ZwzjolWHYZC3PrDG00UrN7r2BpjXk9WdP/WcKQs1UaGkq
WSh00QwYqDKdrYFH3egURD9XnnIILoS3I3+Mcc5MTnEauETw7NfKTE6wrk5q5FsZ5x32aW4+XLYz
oadTbzblzSSne2ZjNrHd7ZTTvyg/AfOiOv8b0Z47U7LhhRyEEME/osJSwTjOn2kGaAuG94fpVdm6
aZlQm8k+M/Jbr4nuTc2RuwbgiAo5nVIZbgevSjdzmO6L2gjJ7ynjKzcR6c4X3fPYNgr4b3mFqJmz
DKGL2ANJJiEFNd2Zr7BrV0nP3rogU/RR45Ghln6h1UVvTMYZUXgoa32vg9awV7IaAMNKIKFLVzwY
U/ZoujbXp722XRwRYf3WcX+uW909ei28pbjsF8ZLlzdt+V/zJHsTfvsVUXHZGB5gYQvyXsAGI9dG
Wj30i4Cn881yGkWb1IWdgI363I9Zvlqizl0bpe88TRTrG7uNjxZxeEHpoWKkhq3vZ+26Qd1V+yLp
ODrFyYDWTEs8TNGJDMBp35IJ3lidmy/1YHSQz4B06Lko1u6CG03DtForUdb3fczBCdSd4iw5Ny+c
Au9DYqN2WW3j6VRgYWU5O3svNJp1ooZ6DU8j28t+eHYro702wwSAjmfhPXXLbptM2fSQOzp7joeU
xrATtw+eohUXx9F4hdQnN8bkyQfVD+qurnooYM5M/eFZJBzE1XI7VV14xdHGeSiMxHxkJ7DvFfBw
opqmuxCdgIifxtsKAU2KD0a9msugd6poS641a3lojva9rstx86NU9UFh2wGjPf25Zgs8WwkoJKed
q0d7rkA1u+l95fVkpZBAu+JUUgaL1ft3o1y8E4ATVhKip4BGJe/Mrpa7giKZCOiR7AIL3QrLgdgh
KsxozS7B9bp4nHXSsXLbw13euJrqsIQu1hPQF1c0vyPYhZ3RXg2UBieCuJM1HGAJWyKEdAYGiLGj
etovY7VdLO7eGab4RjZ29MqKDcGrb9/GhbDNVdWhofjM6gauW4mNKSN9srLaORgTUJGkL+Y1yQun
vAAIVKbCv84jX9AJDHumTJiVe4zByp8F7GkCSYihVNl8J3qF7J+ZTNjZVkoso5uyUYaE5OWpfYMT
YbqLNQTPbDC/2x2fV1a69qMDjzFwjQ6lsemXYCqMFz2hDYxd3nCaQJUf/fBBwdegtcLCCSUYZVjz
CKZzQH/BeCImg8bSxFAzN1BKddi6+b4Xvd5bAz0DuovSDRLPW05TzEUcZrc5ROHInaw8PxKBwxYf
tDDZHsusnY+Va9RBPrrj7aguLQdnJCA+zEsKKSN5HnuiMJe59e/EOD7SXTBXDbo5rPUagtIyJP71
tHjRWXRdsb1gbQ/pODa7IdHLnSdGoSncCMaq7SS8mi7UUTkl9rtOHCBgoS/OSSpw43cOIlbtXDYF
uJ27LuEokiGq7ZB5bT6zunBOQIcT2rDQ5vUoi29h65AFNBQWBSLGEYElfDHDr6MOswMQA3HodLsc
RtFDxZZqcUkCTIuPkcfqhm+unXWszeVZDh1xTcBzrmbZmveq6vI3JxP2cRpLTqdxWL843mh/RR+T
mF7CYpsi3a3xc7FX0DF1gmSZ4ys6n9F6iiJxXXqNvwLfUNBBljRTE0Zez6Kcph0CWLypE8W8XNa2
h6bPaefNg7dDdrZfmsK0bgc+lIPoyu7UUN08ZlTy9z5Exm/RIGbFqDzYWLMwu4vOhgHfwtOSdHhl
rFFD7zL6+HaiafbdMeJiB0EHwNkUVuOwHsBRr9I89MugSrOcfBht0Mnv+pDzHMsMfup0m/b4EFZW
X6njMmTp9UTs/TcbRiHPSEN851D3742pOV9Upb/PZijYbpZUuygKnU/u+v48RA4ckbHy7pehA6xl
c8OjMhXxTD/adb9EIo6vmsYrtxmU5DGwKvJ1V0iyDnNZVTfFu1nF/A1jLNtgbpPmPNpTfNuVkXVW
bWQERaIqaGTdNgVHXVCrdt5O8z4x49gKw5uevPfekQVtYxrXSd9f8gXAQBs0qIV4k3KqKffKav4M
c8ygCIXopFEZvQ+GGg+QqdSj0jk8RgA3YyBEO6HXsPCiQNPjoxsgzYEbwKcNWHn6e8qda6Vle50q
Pkx8cI737iKz3qGHlu8ikeP3yh/oX6chDTbhubddo1jo9RR9n6ST3SddoQLV28h+YTge/ZhHL28q
lBzLTreFQ5kbsd2fc6dl5GYeTzlk4kMuHbwSUyb1y1Kx+fj5V8iWUXvp3OR7Q+hxPeqGPFbfCfeZ
yjYjtvZNOM0VXSWDQYFq9Bht9+JrdLHnrGbn9DOHu8QMH2AQ1E9LM0fMZdDVqDZFW8gPJxppLRn8
9micwJwK1uEUZuxWWJl1Lt3OXIsROUjl+HZCut3vpuFH1y6ZQXBWJ4tudwJ4xazVTW87BJvo5ovR
NbpZpRxTWBjjxf10inxgqI1mS5rCtfS9RN2NFoVaNEYd4FKkk9sKM962b0X80LY1xoDEwCLg892c
2FjvL3btbTsVy9Ye+JuMPqoONVOqsBsA4hqZ5ryuKvtUemH8nmYokWacv0RVaaxKlgNjTRSYmwSA
7fSbimT1MnJhNsqd2CKYKiZODePPPGCmWSVGme103L6PWQOE3GneEk9NOyam29tMj+2aOlzsBXmV
17kj7WeVde3eSeYCKc6mPzXVlPutO3PIaaytWYXdRg05/g43H+G7Q09Iohg93KKi1dX8JtxZ7mZz
DLdIOR7nZ09tVDrbQZlaGR58ROPFH6et7xmIxuOFLr5kkoF7BKIoJHjZGu1upVFvvtUhrrox1/66
x+6zSnImWRbfi3d2ONHtMqPsKlLuANXPtoG62w53ZlK6gWz9ZzfxeBzYpPMvsd00N9XkfcjObM5i
jFgZ2tJkexH5Ewv/sIkh6vXdo0n004Mz1/QLmso+hD00RydW2WmmUXYuBdJ5Vw7Gmm7P9wIAK/FT
XXEex1RT46YkcY5j9zDiykRcd8dndwpTVE4TkYNgcMaQM7o1dlm1V4vI5sAKBcfBkOdf5oTvCfKo
blyn+cIzoA5LPU8Bx7ZiDxXS/JJ54XCc4xFNWeFYarvIfEobA/9mVt9Tk9XreRSQXcLYuBnddgoE
ztIAX5rF6S/P0BqxwCbhhfpQORyuo5a3n2LkbJzlrY/GBRuQtHk2mnKj4qradF7Doa2u/Wus/um2
U5TUBhL3OpT5t9irvd3g07mKY7PY2+aAK0L27UmyF1XIbaM4DdWYnmsgmveJmJ3DVE3hzjbC1zDs
xG6KM+M8xb14D3XDP3U3nzM1uIeY4eydYybxIWuqZldXQ3SfTTQHVsPoGteJHsa1M9jDR1ekc8V7
cx78SWhShocFV02c1DsVLmj5zfDh2T3WYY78t1GezjXysmed3Uil69lFltIwM44OFp86KNq+ec+q
cOIj7DlM5L7/kfVWecpbR96SzokdPzNe+2jOz51GmxSOKDY6pOtkqKE7mozs7Wj9zddLavTwt8ty
3S3d8mpHsQriQtlr25nbh6Lxm0c9Fs12bGznQBCnCEY2iC/JWG7xua2Gphron8RrJ8FqYZj9Pd10
euGt7ax6o9E34WRlmwQCGHRT1fG7q6oBxBqzJlriBhXoW4Rot4GBO2zrWOP/LQ6o4cHozfHKWdry
WC/EHsWjOTwO+aw3xjAnj8mCVUxFov/waFTReVuao55rd6PmkH9GF6QwhUS1cifnmR9tjy4b7548
548Y7yTXsxt2Eg7n+0Ia3tPoZN2WhSE8N/0Qn0pMn8RM2P5GLgw7zFbWvVuYK94Mp/UkT04bBsVg
Pve8qx1X17kPo6p58KWn41Xd9MlGV4sOwgmy+WTozVwW4ckaCBgTnZgfGI+cSY5zoKrMeXnXWDUG
qKzGCS+0l95EvufuCUGjAG+s/oh7YbpfXF0F6TR3wSC0f9WiTL1wXuaYGTt28WFMMYN2Yc1hqEbR
3fu96M6AUOcbjtFPyi7mHRGqAIWtqNfnyBqf4K1zvNSLXg+29z4krjg1pGBjhaG7jPqYoUfihWTG
8J7knDc3rT68MErpByQ0WYlooHch6/G7KRb0n6zoZxZVmMscWEsWfA4aZPSZX4UK7V1RuenBqf2a
gTZ0w3AlosjW6wQkaUP4O/87zytjP7tRtvdgV14bcflmjDPOz4Vkur30k+pcJDO+KI/5RlW3KfJy
XSLCund2JpNbeNzIXCpp7mYg1o+JIpquRrJj0A7ZPC6ycZelxls+eekaJ5a7d2v0k+ySGLkjKzE6
5Z4bByijdmBHLA5EjQ76Gtfy02y41a5x6vxQkpa5hjnO+PbifnHxr5ySYrBfXQ9PShoP8dafwmeZ
T18TIvuCrCicDa4IRgArbqkmtMP7KvP2pns9LrguZFK/GbJIrqFwlvduI9kovSbAwWIticG0YLyQ
TI/XPULAWMncuFnyOqGdb3+tWZDX7O7fU09uIXtH+s602+5adFV7LZlJXHoZbUKFJ9GLYv/KzOev
8HrLwKoHOr5t6rF39SW7Lc27vFCcc8rC9j58Tf7aqlNYquLFkRv442DHEsDXM82KTedi/Wx9PHjM
V70ObZWvOQIQtWPC+gyw+soHyRJ4I9osvtXYIL6kSbV8F3NVPgoTN4bqeused0fGQtSXNN0NSMDR
kL64RsuwJ26/hRrZmAOs9ngzDbEPe6M+Gj7HwE3pivyuyycMRTRuNdpfqPRXXzAVi2cHbC9OrL2F
Dos7OyEiu3IiTMG5tcb9yvYxVs5uZiIVncuob2P6c4fJF8l+rkJu59hqz6SBv3sYc9d9EUH2ykeA
uUsfor1H0fjQY7zb4fhixxohY/t4ER+1WeUBpf28r8M0Wls03M9xYkYQh+GdzgOnHImosvoRTRsa
9CYs6HwHy7SolLuQdpuyDJqJ2WL4N+NEOT5Gqb/zcdt90yitHMoX7E5iyDbtkJTPWjoVBsSGjsi6
N/00cKUWO4YHTO8EcBoRL+eEcZXNLdwH5iwTPDfSvUtUx2ZJtEPHmeJ7SzP/unfSJA0iOXjfVelh
VOtx74TooruwWOS1yQAOBVVSPoyFEMTe+/Qmu3T+6mNIPVYGU4Q1UC00eKZwwnRInwbsU7SlhvHU
NTV2iNCv5FY05GpZMIF4Ixh/DXDOVy2GVRryKaaDKFf3yiwwlhiDWKUTnj5KFXNXC/1KCzLe0UPl
l0Y4xwF0fyNKpPjqm1N3zUk8fCrobu18vVTHaskmNrSEo0nNHdokct5zLhJryy6aow+9OOg5Hj0v
yQK1oR06NiKLDM1YRkdZZe1xaEZmAFSKo2MS7rDzsiK6LsPSfx8GenuNbMONKqZmH2eUM9VQTTAr
0DmOyziIPZMaA9WrpKDxOajFMybKKYuWlCaxp780rrNsJhbDlUyT6awS5hMpiWS8d6kf4CSgcdpW
gt8odrvPThhTsnbaqnqlaV3cTy3mjyoxwpMm9WijbBTfxYqSh67sx/PU46YkS5RRmYKTid0NPkpY
Lu+VFT/Epg53ZgkoPiusL9hp+nSdsRt6dhPuMcpWu3IMrUNXK3xcTmSnqyqSzoMdefo845vj5m+y
teZBosPj+jzr6FpxKOnnG5NcjSQHv/CUp9ehg/uUo3Lx3PkEDazEKGe6OF4bb/zeHm+EDqO3iK+v
U2/gbJyye1Z1SHrHnPRHq/DSTUsy8Kb2ozogcjJa5y69jYhANoKsWHTp2j+4ONoDYjNRE6NEf20h
ZXAgSMd9hF97bRlzfxqshaH1ZMwOpe+1sL796btyQ54Fny10x/5Tryv2ciTWEYiG0Q6MorTpEm2Y
wmFhbpOchk00v7QeE+90iT8Ws+83g42/0rSjOV4T127sHanfYqERL7EZbbDvCMrOPBoZDQG7QbeU
yQ6lp2+ju9SrKEME7dUQB+mYxDvNE3htpgtDRr3ZvSIc55sqYxB04ch6MGdPHvPaS/EThOVbluVf
Blhze2g/Ca5mZjnCav5iGNXCRIzjYglvjXWNofc+Y3CByfmcR3l2lZvhIYFRI6Oex8HR3u8jpv8W
M+2xKvjvPy4/81HVMzNIcfef//HTv3af1fV78dn++k0//Uz7nz++HH1WwXv3/tM/NiW9qPkOQsl8
/9n2+e+//1/f+X/7xf/x+eO3PM715z//gYO57C6/LUqq8ifq2SVA738BmS5/yb9+7vIG/vmPq/e+
Sbqkb//0M7+T0qT9m4sbG4a3Rx/Dgon2P0lprvyN/f9Cg7UlMDRTMrb5L1KaYZm/2bZSyveBOUNZ
u6Tot4hH8T//YQjzNxeasfA9ibfJtHz332Gl/RIDTf/Fd00XbwFVPi9k/Zrpt6Q6L7OM5lqZKeto
aDU9SXpf2A77CSmxG/tt22oZpJpWI46uJX1HA1TftY7nv4mq+XmI+MefYrk0Dh3XsiH7il8ioUqf
3ckjLnUtqqjdu0IuTGAk/V7VuYrw88fdXeZF4YeecPz/4UO7/X3Y9I8UrUt+we//9/Dtn//wBId/
m0OkuHwQyqLL+/Pgr9SRMbb2UgW+ET97F7RgWE6f6YTAiIz5Ny/280DljxdzfTiuLr0Ix/5TMD+P
jHSNjPU5N5wZLE7/biPj7v76Hf33L+JBqOdtmX8C1sZD2UT5pccsisQ6kJs5BIuy7Ye/fpUfSSU/
XTjFC/BRwTYWF7zxL9lIVKECKxqd7c6/ieqHEsnB13exA3SKosQiHEqs/d4K3Arwj+vu0whdbyEm
G5djq8Shtuagt61g8RjF6P0Tl4Wu0rC2pnoTooIxL9YtN6Hxd7QUh6fr508cSKHp27SCHBO8rrh8
/Q/z2JVEio862Qc5+hCVnU5K5gpHT79gGabXGYoFt1RSme92uCxXk1H5j7ETZvZKDxUTH33KELJl
NMuE18Hwyfwr/OklsQe2YSctvVenisM7JmP6CrVVDE7AeES39trJfkz9unu2TExUPW3seN1kMgsP
VJoUMBYf0kH0Sy5WdEIZNqgaQygE7cjzDz6i4cJQg9PTPGT84rlM7edmijQU3KaXl5D+XlkbFwc4
Mkzdlv5qlm43/bs3MH8D8rXvW6YCSPxjTfnjtXPrysgYiQyKssX7b4b9prnkZv/1vfWnZ1LZPCae
sG3WA9//9ZkkAr8trM7q6CrgaPG7RqyQGqa1MzEbPSzi74jSPw8j81gqW/JQ2hZ+KA8H5uXrf3hX
0uC42cdNF1jkea6MHoGS+FQniOrUxNRSuYE1a+/ff5NQnW1Wf+QGYLq/zMD7fsxMuwy7gHGZWwrw
bE87uVsxs3BbzsnfJQ79aVG4bEOuCQjcZcUXvzKOFm6OobG8HnE37ddFM2Ia9jlp//UH9wuamyvp
SxNgtcsa7rDpyV9WU0Q3kYwsfFhL0/kZWZlsnNKrM6w/VeI9ekN9ZvoH737ih74VVHhkB1wgQjEE
NLg3DIt5/y+FyVXy0VRt9b37tez4qTa5qT/Lh675/Oyu3utfv/P/wwLlEir1f65PDs1n/l5++2N1
cvmB34sTw/2N50qZPu0nV0qWQrbc8bPtKDMoQaTlgV9mLwarZV8gQf8qT1z3N9sD+6o8Bpf50Qut
7l/ViWv95rDb8H/BNyt+/t8qTn5eAVxitaXD0gzP1VMS2uylYPjDE0k6YNu2M51ZLcQXabnL1iev
bMP9ZOzcUhXBH67Mf1MEWD+vAL+/Hn85tma2BiWV+Pn1MuHhHY15PXQsdA0jxI1XM+O5HTDVbztU
y50fWhWOYLcJ/KzKXxtvZiqlcxA82nI+duN0P7l1dqS7bwVGL7INMS7l36HhLoXQ/950f/ydFH58
ZC7cast1L9ftD9fF9yvSM9O8xujQvOlqjI+xja6QzCAc//qS/PkTUIDnJa9GLarsH+G4f3glq28t
c2nrhnD/WO9oRMidSNFAhtSrcAj77t8sHX/+BJRk5SV1gbvLcn/NZE1EnhSNoA0sMgqHOUXxjrMS
A3qczVf9CHQssQk0+LffpJRcR4edTNLI+6WGyRE129y5SGW2gsKRc16qW6a3mn7We7syvv/1y/0o
LX7++Li3bF5IAh33TfOySv/honZtE9mYbvTawYGI/pFkw1NsZTYTzmbZvqaC5t6KG8igHVxbfhAu
jXwgt8f9pswKKupo1+mA3bmxSsYxx0ptZgHoac17oBoJUwdDtTUwLod686YTtyTCTSzeQ1ow07b/
6zfz39wg1AEUz9yPUjjmLzV7kyCVuXGt12zK3rlsmmxXtNNyLqKsItpNyM1fv57/o6L85eop02Q5
8Kg+gEb/kkizuLKzdV5fAgdUe6TxXDHRo0V/myRmTXPVahPS6ujwrtp+ig4kLdmvg6z8U6Wjfl6Z
TmGn187sAZtLlxSH7MXszfZjyOSIBU3Om4QWDDZW7NafdqHdV90zJnqInCi+itsCxXf6L+7OJDlu
ZduyU8ledj6+oXCHA91ARLCmKEqkRHVgogrUhaNyAOPKGeTEckH27edlkCbazWY+s1devYsA4PDi
nL3XLlzRn7VpV1wW6FW9Q7c49eOICtHsUlKHZnKngwDZmpDypqb50x9UPbiXrdclH/M43Frbys/q
SAQpVh5U4jGK1aXJ7+cRY2PbT/Z3HSyUyCiOoRilOpahBkMOcj+sssZ6O9TLenCbgULrZM8utBkx
6Ef6hUN3aNoiobgGluCoOf2lO79rQ9JZ8ljLczG21g96uvKROa1tcNQ5+iuKcNqnYy8bqLCZOlfa
Fh/X3DZIFk1in/fKhuKXoSB/arDDuRjbbP0cl13wIDqy6fZVmoR7Q3wvonIVD2I/jxKntTGx/cN4
2n0SFRkud9pNPdo8C73inaG4YWGKniHkVfGKBT8hlgguu98h7Z4CwTfQcVw0h0bnjj4AikEyXLcm
vVG1ch+oaihcObChlx2mJCdDjusV5NUsBgnsUsrgBiQs5TiaOym90zIJYPpP0E72GaWWDi1vnC/4
29VI27Rl+qRVZeHWGjLx1Bs7QIzY2ksfLbS85WHpp+4bYhH4mBkyLyb4OcQQMqlmSxoTdrrLXKen
Jpnq9ratg54nAaFK4CIw2I3RYwtx7L1hMMd86EdUs4FKyoPbelt3wfGJntF8z48mMxOC8DzPq73f
huPGK2g8/rOw6y+UqVazp+9mPZU1BosdA9wEJACNq6FwWHjXQzWi7QjsfP7StUaEKDBC8KweLewn
M62Moi7M5++qlQgjURrouxSdkI/Pf2iDdTcGa5KiRNfr7ZLi5z7YQ8p0m49zeZaOvqY5MVaEHYo0
m9v9OCQpGtQtIaSVgBtp9PXOnVuGIM+LacjDXRynG8oszcxNZsri97S2tPEwb5dfSl+aO+wiaAHn
afWCKF+K5NYt67GgJe0G5riUQNJ2sBDNB6Mc52G1ka+SR+QSaFR5BAPT9x13FcQHHPD+jOjcDMp/
xgNT3wYdEUiYqmry3lIWMOz43QgBYpF19lNNIwd8qXVNB7vT7h0aX8pjdkBK9yEo00XvU2XBAu8D
PV+MyapDvs5Z4lDKA8IvE7Amv3nw5CsMQyuRVC3G+Y3dIrOjzkPFeBjImAs5b69dc5CF549gihzr
Kh0CWi1GxDA48Qyua1SlUO527lTzracyE9e+LNBVTCMkwT3YtrmkIYpOkSa3jTqyWgZ6CLW0DNwf
i7Y8zfN2ec498H27ztIZCZ2Ir9Em92bYYeq2MZcC2vxKHR0rMCIklIN1g/5QEfcsogx19U/86PxY
XJTW53pAYFeZVtlnU+snKRaa6rwFP3K/fdXizF9qfCbMT9OTRdfuS7/yKdE5zLC0jD4Nm6huqxRB
IIfhX2EABJ1F1DZXiFFkQlzV4goUlhrtiaFmXEV9kjSfsmGENpGNTYM2fsEBjjAMhYY12qh7Fr/z
P/a1YU7w0SiCZEKh+OAO5ALtcmTJPyW96W+cDZvmzEy9HAAS5/HeSWxUWoM3gQsbMBx7CGcQ7YBc
xdiTDPU8Hs2U18DDAjUlkSFVebpIex1/KEQmMAG3eehEUlEp3/lym6Sd1NBRpWc57Ocy8b6gLgg+
t0tsD2dyoQ0armiYLrAg6+KAqF18xfVOxTstKtA5leusdJ/SUd8MC83IHb3C4leq6MDxPbbf0mlp
fvi522PA6ht3ZN6nprsnYni6midjLVfsldMPdqCRP9h+zVGYiVn+XKWF0SazWvfbWHRb3nIftoCR
kM3u4C3gPHDY6N84IyHJu5RtDr1bX0K9UAtC/d+8TlPfm6GQDun0hBTQmhQIzlFkuD/zGPz7rmPc
7GdZqYfesspva4olYZ9asFejuTSjfdlwSsBVPGwdf3QM5msQJEXMOrLKD2vdpfAVW1U15/GUBfYu
sxeS1/lfe47UYTdft0VAGR9Vo/wxBWFeHmKaY5jLtA8zJ2sJXY4M7gXDd14l6iL4YyZAmFAQUm0v
1gXFmAVkiybocaedxkNG0Vp4d+IctAs2jx6A2Aac4AelcMEmtWJ87nVtWWdgb4oPupjjZa+7rLQQ
qsbxA/US1WPG1k0OfMgrv7B0ER7oG0kjka1iCm2KwpRf1DQxGKHLp2q0NU+j6ljEF2dqkyN9efIh
NIL1hEkSegJ/1W8GZJMFPCLInT76TIKhLqq4h5mhqkI9B4raEiuBwc0bC8Pk7qTYoHe8W/e6QZcP
/qHcboG9Y/eoBU7NfVYqwB5ZGuNiDq2FjzKZhmA39A1qDX/FSeGJ0q6goyjvNxbIqo/ctCUguLFB
DiDCKOsnKhMW3Z+yCX44Idqn6xXN/LfJGfXG6FnEvVi5hd2QeRshzO7myI1xcSmt7F++VSNUoGmR
7+x+in8nCN7pwfKokAF1a3PX2WRO7ARSXkmaXIF/Jxg91I1mOJT12nxDGyA/xOkcgusovO6uBKhy
Y2ED71jwyOv1rfkuyOj5RxK9D2rcGQJQOKEyqvKORcb20mOB7Poia3IX+lKTm0h7NX28BMjRr6bN
1icpU/GZVpVBhKYzjBRu39EzVmP/BJqikpFOKypZsSf9G1TCoj/PV2m+mNXJ6dspz75pZuVi/cuD
8Qv+hPX7PIY9phO9Fp/jBiEVmyiWm8jQTD/Eohz0tZYq/ypk3NDP03V/dHUx8QxrjKb4sNntoujP
+LDsohwvu1a1SQTXCxZSsP2ZiKV3+U3kZ8XWyPFaB6SApgE+5BMIjmaJvb2ulvULRAqU1f2MDztv
dAjnoAAEQkN7q7Tkwxx297MwaJimuFFIddqp3rkzMuWMjrrE6ds7mImOeR0P856zQ/x9dL3uZ08q
1GdaFuAYS2ekhQWjtH+o0pDOb9x38iuDVn1OW9Ness4lUK+Q31t7B3ZFjUqr0+Ee0ZMPlK5sMr1X
hno6hg49pMc4bwEf5E6JIChMyyy9tPHIX+jenrMzOCjostzSdb9aC0rQnV9ZrUebcS0UK4qbXrup
7UHVk4X7DPeiHYHBUXc8ZGGVP+tg7uU+6KCnAb+QDodjgC1XYrHn8tCV+FXsUfvhuaCmiprGlv2n
AUdWHlGCMw/Oiq9htLFz7HqRV09LI917Qbn7Z1vZy2eHJE74GXkGVwkqQMEmDJnuwhHEjp/icppg
Q9lDuYG3LTc5z0JTf+ypHePkVRWdv9xOvQ/IFoUDkCKmnGgbtAL7YErMQ1b7lIjndGG3NuSj5sex
EUCSL0PrrsuTzcGi3foCqgRTkmdZxU9R2Gz7sNm3HxeEd4r35E6XLZlwuJXHKSDZC98H7nGVN4ip
KhPrQ4FMNtzXYbve5RaxxuwOVPvT9h2W68ZxsXPGWb+CJUsmWGSJ75/7TdnTriZsklj0ukCUtWAB
QKjBmxnH6Q5vOnv0eOpbDq5A8sCduIAVLN9MU7S4ULBxcjrgF+IV5w0ryer8EmNO/SkFX7EDVuhj
qEw01QWc/RXsIWEKEGemSQ04ATMfevgt88EHlYsbd9TjU9epxYvsyeaZxkymv3SQKGx9I1GbbV6s
9T5QlMUPTQXu6uhPmEawQsbUcmRRw1AYXPL4SCCKm+8Tm6EYMkgR02zo6KxGTtbw7ZVdqm5y3Rfe
UU3zzDzgZyDHcW0ukeV0MMfjtfTgOi22/VFk8SJ3KtMETqzBSKGnXIZly/7Uw43ylnXcssRYRose
yozHes/enD+9iztp8PpY3vTLTwQN9qSSTs3OuOIVYoYHzojzasBn2Axs09pSX05khH0Go2Ku0XPS
hsCoWFwUTrugtAug7uH+ZbzFZSvux2lGPErp6AtNYnRngO0oZoeDnr/FLspKtw5sfSScsOyosbTu
sZd66DjFsVIfWkvgYFEw4AAaFOrz4vsgcuYmcJoIYOuKVIWKUx/JiikHQwpN58jOp/leLDUT25oJ
5y5pUBZTumeHr+M035GtWP0OvaH/AXc7mG/zfm2fZJ0DQkpVnmwa2Gwgh0o3bfVx7Cvv69hBRomI
GRFon0JnqKOsC/9Y0Xo+nKSx4VylLLn0KbHQITXp2xUUSifmK5eGCLeUz96tU9ayjGws121Uovw6
X7uFI93MqPd3falEDDauWEAFZlV1NEHnIgGY13wGg7R0j9bihtOed+98KDtnwfE5ddMeW1W+7lu7
lxgUR19AyppSbhwv4XXYJ42DkNE3bCoD5uOdcdA4FTL1g301zMUPXTrhzZzXw/XQYhJAG9z5a9Tk
bflkVDd/NEls/WJZwCuLsNG2LrypQJ9uKviku4aN682abFOKiXPjoDHAzbHrCyLud5w8gzNXq/4p
VHXZn9tLnV0MXj//DMPFW86ChRbRvg+sLNmvrUNdAY5P8ixGz+aFQVfAMZSuHtzAAPXzVDqGrNp4
5YFqx1Kcl7WdR6ghax3xmxLvyIIY2nvKwRaaWjo556nQSKZ8Agy/k5RqJCimsbourYSnnaZThs9q
Er/zbhG/+sztrtCaq+mcvRuHOQxw2aO7Kvng1gnThR9XCIHatM4/oIRcw4gXBxG7xgd+0Q0Z9DQ/
9wUMmrlZ917f8kWgB2q8Xcy51zpbainmfeDS995PfWdfUqyQwa5rkrXbjU61WVKLfLlo9AxLF5i9
LY9TrtsZSU2fl2cssmW5h3EEagaQYRaA4e2sq1lkA3eYpDnTUDZxcAbqnK3s5tofg5vmmkZnYm4L
r1i/4fQYrvtssb4BDUBhaFPmpnnVuCzwy8bLSrT22CCwiA6RZdpOXxZIxpIjh8f2e1fjddumAtRK
+OeSMgKDlAS3IMDsT3WWq+UwBaal7lB19s9hBtUKUtLe5LbO2n0iKVFVZ3Iw4it5pmq+qAYtfi2Z
We+1AHMahaVI8ej3CZqjJnckAWUSIDPGAU4gu5LizBWRN5wim6IJHjzAzOFZJoTTAPEcmVNSPoNi
R3muZHAieSsujDcF12FdZDzmKU0vvM71nUiIlKYZmiTvGa5W1e1cUAb1Bf03Oe0VVI3LHmx+G9UY
MLCKNqWi3B/P9gZcIKH6qAyFN7Q4+XAGLBqZOujVsdpj3NG3VJFTi7JntcgzPaz9Y6z67oPOPN1H
dtGmMXUgvxbHSlOnwX/pdj+zhY3mbmWzhyl/tseP1ZpY6R5wY/FVOAEn08wMoQdnNKQGGIMMoAgy
toW+TPOereROdJwvd7J3cM0tLDZmz18Nhg8mb+Rz5nQTK9FA/u3ersf8i5sOdUjDYvNO+lVcmh3M
HqIru8ZqijOHct9vs0DIWNna93CJs+qZJW6+Bl9MUsZWmESACSU2ZeDnMR1I/uWQ2NKv9wIuRLhj
XsISmfkivtNdyc4myd1AX1JLya84UCw9jUwOlJFG/L1eW9lqPOSH1BTwx7U9Cnz8wWzv5wkX96eZ
e6uPZrTwmU0KgOyAdX6vvWAUUeJNqTn4SA6fWX9HzFDKTW/mIk7kRdXkqr7IifdjB6T8BoNpstVx
cr9MPpRNPn/9D1nVKDAHi5dLLfGunfR6b6Aa3v5HHRfL6leGcnhZu+UeRac670pqJMe/l47f6C0w
U3sSPY6UUItPCscLAUBzTEwD8l/kfesKONhCTH/lqIqK0jqEh1Hhyf37RbcW1Wm1GjGL7SDNpIP1
R4bwj1q/V2H2d/gEqO6xdR0ntiU4LPyzTtbPOkb80CtWqLhQ5TuF8pMm7NYkQnTEP300DrTQTvNe
bQsIiNvn22TtAppISlhIOxAnw8WQAy9gH6rOsWFSHfDzdtehTb9qqErbkV6RpqwWXvu/P4o32msK
qyP9ddYVhdznpJ0n+4p6dcezsBVGj6InldKdKCdAlvg1Tma6rkCzRP2KxXm1hukCXEN5HoLTiYqU
vasvAnUVzml7tYRbIrcflxybvNp/Z5xs7Z6TV8bE4fH8kBi57umD21JyCS5qNJ0nS1BUAu9kWd64
p/corrNeztRoiHxnEx2exTkZj+88pq3lf3p9L0DaRX/I92y1tVz+MWSErswIQFdHoUDUzIZxMTuT
lx1ac50fiDWLLxxIlseSFsI+qwkB7Ppweacn9rrFqHDUChv3neB9nbbwLRmQjpjINloBQ11menTO
FkyVn3w4Urd/v+Gt3XV6v5ykZOgo+giIB17erzt2vtUJVkJBGfhqpumH4LaU7zSq3rxKSD8ZQQK9
TO9E3ZFqlVeIWvD1NqV/05ZTdZV35h051OuLcGhBVOSIgPfGEvbyVgJviuGWsCHWwp6PYIi5nohb
z/vXbyeQvBa0QEr4OBhPGtUVxplkTfHQLqmcz3VTQJ1LxBqt8Dj+/aV83krIJ7G9nj/TzD9GI+4O
qsFpSAWGg8uVRazNhVsCreh0r9+ZIN54egouAVMVTD2JLObl0wsdTBh9xVadJdHbIQnKzykmvifz
+dMgfDHe0DQA5fEQp4QoVE5TG6QMLBe7J4QAP5wPeUuJmGU1eJ4nzzkUTdZxWIznfZ3K9SDLhn1H
21B8cWP/nYH/akEKKH8hNqTbLQJPnua6JcrvrFFWbWRNxNAE07Y01bW8Kueu3ffZvDlOwvcSkF8t
SFzUQ/Xp8Q/0jqeCI2XYoWQdQ7TeTrEeu8ddrC03EgPs6t71E5InhmAPES175/W+9eBdpKtAvhSr
oR2cjFpnqTxpZdwvxiS1s52YnJicAI/Yqlz4RDgZDTq929zvoJ4ipacNhsUqiN35nTH91oNnjNlI
J/hWndMoTAAG1gCBq42KChqitVmI8q31CGQ3SqhbXK420Jy/z3Kvn7sIfJ89PmIKGzWN93Jw+xy5
vRq0Q8R6D3sGrxbiWlte1nkSRrHCthM03hqlU1Jf/P3Kbzx3KdxNPiN59w5bkZeXHmKM+pi7G7ix
+AVD9gBXVHE4dNdJ9jgPHSaeogTcaxXpgYzs7pCMAoFjh4Pt77/k1aLCrAXdAn0Q0iLURic/ZM6x
T3RVAHIz7PB112bmRM1ePTeQ9/9+qVdzCZfyHN/mKmw25Gl4SWn05A6SXX9RB8W5LjHmSM9e3tlk
vb4Ko4jPSUDw3rZ3JzcECiAVI8wCNrV2d+ZmVXaPqc9/Z7i+fmw+MxZzFRJbtFinMqjBMXOQYHeM
2pYT5IRnDWtfgZRhQgrw98f2+svwAceEnlACZSwKrpdDJc71lI4el7K61IY82ArrOGSQTavcnyIw
oFTLygTR598v+/rjYFlmByAc5KSUVU+2PJnucGK5GHJ7ZRXHDSV5NZdxfT052PD7wcX5uqGV/OG9
2fCNF8iF2Q0oF0EbUuaX9+uA/YqDAUamcuf5c8nuco+1rXjn23/rKmT3sikIZAh35mTik7g9W7+t
mkhUbnBTN+rrjNXs49+f4ZsXUc52F2i2XHUywUwj+wUb4OUGgBDnBrTO3bQ2wTsD5E8E1svVE2kf
siU/8EWoWD9fPrHRm7upwgHFqxrFLZkvtBTZE137rW4PFRbJfZiV6Znfi/TjiAs1WqFQa8pgdv1Y
STe7QgFtPTRyCr7//f7f/GUhiBGXc4+wXXXyLt1pztyYUh9KbPnbzhL9NLb63jdrc+WF1BlKcDrR
KsfNgWTUeBMEoj44ajS3Pg6eXSNmeoJObr78/Xe9NbaxcfiMcJudh32i8O2g6ggayQ0sRqc6Jk1G
y2ZyEgI8/eJy1dOvpKyrI7kjP/9+3TdmDWS+2+GPiW3bJL58UdTXAjdwGA+FT2FligMqIyjZd8au
3pug/iR1nQwKrrUJPqUtBMKQl9eidTlZq87Y9xYVmiFoTvuKHJtDBZLnMCyFjVMSZE3T1+pWhmsF
UX613jm2udsAP/0R7C8QUSMg5KR5MneV4UIdaaDnPQk3jtBekhnGnmOn7L6jaLvkF84yh7i94+p7
CM7koXBLyGM+KcPYy9rfZd/1h0Cl7h2RC4go3Er7n9KF5kzqUTHGIusgVhmE+jKT0neE6ds1ka/t
92SobwwYiepV4qbALuSdvjg6hQuMbxzK2hHjL5lkAbCRrDrIQdb3QLGsLw7qgZuZxJZ3dmjbazp5
gvgbt+MLMkiE8CfLWSrsobXpFURkw4zPJojtM3uLOGEHYd/rJXzv03hjykL3jlY8kKgH2ZW+HDY1
giLXTt0qKpER3rPBHj8stfDeuas3PgTF88RGgJkAxfLJvGAbM+iAQjR+UaU+aek0t0FTjtdU3p13
dvRv3BArice74xSDmvpkCMrEgpyJozMCiVmDrlyPMXjWfxUwSmEnQO1ks312/hz9Tn0R9IKSYpzg
SgnLyc8EtiUUOVXyzuf0eiywBUCEyymWT5vdx8t3E7rwITyrQ8RYztmXuqP4OHWhOa8R4N42NXX+
fztdcT3cX0we3h/L0svrCauw2TxyPeHW2bEXdM3pG8fHtOntfz0guJQiEmD7N4bfya1lNPBKCLSE
tI1jdyG37c5aBPMFlJX8nUu9HhBcAwuU4KvCXGafDAg4NqWtygqVZpk1R1n54iydACP9/dm9+a5C
n4XPZc8m/JMbCiCEFrPhhjC/N7wm2cHagbc4zAIxiV9M53+/3usvarur/3u9k6VFzdomI05zV7DU
Pmk/gAmEnemYztV7NYG3LuWxfrF4YgNSm0nyn8WwLuxjYzncWtKCQBRCEYMGsu0KyJC4+Pd3xeIl
qXuFil7i9pT/UelIXNPOzkQLOG8HcTENBfExc+XcNvZg7f9+qT8ppS9nWtTtVIMDiX9u8xy+vFYl
a3ROAwo4sg+cZzIrOHaDsLlrfRcEFRwUMtsqMbJErQMyMHd8hPpOVpNsNQAukPgw2DdJSTa0ECBR
gr/zNb4et9vvYzw5aK3xRHkvf589sANsiUFDdFdAZ3fi+JjQDH1njnn9cgOXLbHvsj/iYHx6fKK9
TBFoUmXkIhg8g69XXmiN6xOWsH7nUq8PNpu9ip0ry+pWMzsZRyRX+SWeAjLvspUUUHr/6nEO0Mks
zgAv3C6VQ65ZsPz7TSnuSPox2LsEZ+/w5LpxuKyL6CXqicX4JIsnSU8n2hkIgYuv0ESjBWGEr7cY
BKerhbiys9aP4z39VZv+SVM3P205qc8OWW7vvOLXD59iiu/z66iJ0gc9+WVJOMytPaCM69xgJBYm
aW5Gm7oQ3Nj3Sm6vH37I0YqxRB2Rh69O9hW6Kmx6L1kRkZkUfnPhN5Gyoja8vC2sfaw6msBL+l4J
+/UYDqkRMo4dJkabUvbLMUwoZFtB4MmRFYj+AZzgch90q9+9M/luP/7lp8wmzXOYORQjDKfiy8u0
MpZNUMzU0mgKXq5zhdx6pDeHGprgCnTVaF0mKBIXOLtJ0igRcv19MnnjPjmys+sV1Dk4x25//R/z
VtGvZH5UTh6xJQ4PYTPmhyKdk09/v8obw4VdoaKGxM4w+OP5+udVmBtRSvdDTnPWm+6HZfpIgbX6
KkuWmL9f6a37CbGTODhxWJz9k7mRgCQrM9aEKNEOAR211fSs7LD9/PervDEFb57lkIwa9p54C0+G
x0qa6eiUkC9mqxsPOSTNZlcMwbyHE5XviVtNDn4PrlC4A5qIchkPs29+wHuC62sP7oEGGgL3HAiH
Q7n6/2FQMay2w1Sw2apPf9w40F0yJAlbWdp/6NH2opJXiKMqVWwce6F3rh8TfuaXaMOpuL5z/Vfv
gOfCqNmsPVhGX00OzIwQGKUXA1GciofUgoSu+rh65yqvj+zsk9kXUUzYCsJsNE+GrmXKnoU4BYsj
t/iRAQppDoCHWIqmof3O4LgI8wA5p4OQ+lCl63fhpNNZgWb8ABpgOHRWqR5SlAL7P8PjX4Es/v/0
i1JJ/MeX8gpoEf3v/zX8+h8//yd6wqz79U/f6J//438ZR93/pHcSUDmjHkljiIn2v42jwX9SreT0
Q1WNipNH7NF/G0fxlGKFcWkqsvGmlrm1Xv7LOCr+02Nrw2aDanxob4Pu31At2Kq8nJXZKILI+NNE
DalLMGW9HFnk0M5xqRd2UXEyfJ5jlrssGtfGHz/3g7LhZi0tbccn38YC9m3MqsK975PRXboLO4Hl
hOs8TIY8+Dlrq2D3k7atbH6aygvH8WaOg/rrGiPOjLBFttY1XdjuExI61Z4DRK/vJnTrz0k/lc92
HadfAnwDbJYFCswLogKWcidzs6YRYtkExaWzzr/D4c90UuoU3xqH2JZNUDBn1wXyc3rAtTN+nkZg
HbAEnFHuV1PNZChiovqIBrq7aJPA+0X43bQc0s4BH7cVa4oPFBJy73PjWE7x1XW6bLxNmtA5V1JU
32RKfQON30BDIEoHs/xO2Yx+JNuJigdixvSb0BZSfGEn03VgmRgdKtkZyy4uCrCT0EN9OV2bNZfk
PkEAtUkhzOT6cSHbmRDsPincSA3B6Dy6Y5a111lLbc7Zla3rpUgIQWkefXf2RmQfiflCUrMATVmk
osV05InHUiu/3DdOUnhRRwMOPR3taHOBVsykFyyG1nDjBZYeniunz9VXz8tIKG81Hq4Iwkbqb8iJ
FPamT47Sjj04E7jn1XiI/aTDR+K0uMXAY0vgQ0tFnuae9p/+GatkzI6Et7XXlYwNYQ6IpG9Dv0cl
hpOwDBGBesNny0AXi7zVR/nfDnaz3loiXz4r8g0r4H4UiH5QUU4ExtWpCVj1nSS5Sol59dFNuiuI
/y4nAkS5iIKhLeM3Jq+yxo+mhhEsBJUF/saYr8YPvHSw9U1hVzGMptWQZoD6hsQIUTs+UuqxfuqC
EhiCWiFN7VTvEt3WAyt7rNF1Y85h735hEuptu8RSCcgJM4LP1FQX0GmVgygoejIoIpn2VrIjbCX4
aUqYptToSuQwWZ0C8OvEiGulJOaUiAdR1MlRqDW8i4Ftfm9n02OTs7Hy4+rb6AVNliH/JlV7/kav
db7fUpm+9+1sATfzkyzbTYUbJwiNbFnvFs8jIWpKpvh77oSo8/wxDR8zjctzC2etZSQS/h66nbDG
WlX9kQNDAmWkwUGTa7fcYnxM9pzMmfi0sM9CLDF183k59Rb0sh67227rFZ31mUrWc55O+9vkHSG3
Ge7qBwu03CN/Ut21hJCmB7xhwyecXKQPhzm2kxyJmYvCs3YHbCMltbFZCMgX+IOmp9zzN+En8uGZ
x1qO2JrS1v3taFIvamwaSdT1wjU7u1g1VibUdJAZwSFEsh9kfiydgiBUTMblrTV3OCBHrIE/ilXZ
H0p0eWpP6jmC1Klc/Vsz54k5drqw7YseiryIQGgOUdyp+Hu10k44dDma2Z0WQ37lOhXmcGuGJ47Y
OYOLt3LKiyM3yZdLX9XLk2364dmbVU9wvUMdfxUD2UF1sOoO5VyKsWyq7eph80CIXS/rMrhIkm64
LizLfi7DmlDQeVRK720oih+5qMhRTtco22TjqA8uev4vbhxIBp0z6Ku+Vf5zs2hSVJFxK4I/i3R5
7McwvcVz1X7SYUF0ebOo+iFhc4XbTNABajQQFMstnGOjWPDxyaTj16wyGBU3b5O+bOtM98eq7+VT
mQ9kfNDJBhCSWDEq4oLMHe64IofO0wQdMzfY+gZyQduQ7Fdat9pTRbNPILN9qrxshjzNivhprLdC
QyqH6or7bro99pOVqNmarC3Mkw5mmSAnZPtGYtt5GsFqP0Kb75yo6idj70Pj2wTaJaWG7O/k2XXL
KZ9sgoK5KErwBZU7QtArciQ8N3m2vJIMGrjSCiA1yQU/ig4U7LUalWV29CzKX3OFwmPnr3F8i+KR
uXTNCLOBsW3uvKT1iYBgo9SxGWxyEHVpmv5w1ZwDGsaA2e3Slpp45I8aDP6ajL67d8NWKbi9BGy5
fUwMy4IcDUINyuffbuuPT16OKI4QMTjG9MLtECMCGAL4+RzgQV0nI2DGdnJvEGlDWsS9sQDoYyvw
QL3Eu2ekEB1ux6n3M4SB3h1cu06/JknpfUZtSb+XpNX+scwWpOtsKEnLKzYMYl4QGoIEELOJ23vV
EykoizpzREOvZpQtw2rO/PGRlJl5wrVNzX43AC1HlQhH6cfQp/UZSeVlcwjCjHN1ZQmszKwHVYK+
owtR0Ds96l9JxAPU6Bwrwq4m35lcIitkx0n0yZ0MfMwqsbA8XoiW8YcabQQNSZ2mECy5WxIFLNuc
Y9AhWTX0mMx3Y2XjtLa8GiuKbFkHZ0lBLBqYPwlZDODP7mNouletPzQdGYYBTN66X/k9PVkgaEpm
qoM7Yth8s1+n0v+KfLW7RPstfzvQVJF+OiXpIa2I+cOeiMlZJcHC6CO+zmoismpY57MAHrtzNlD1
6Ek6JD5oh8nDe3CAzf8i/Tr/bHwPk+YaltzZ4M4VplFKFXz4Iq5N5Axe7V3hyIF4J8LQTc/qurc+
V9XEZzDjj+JR1WXp7dEa47Qbcbx8I2DXnQhhdOX3uFhh2VUDf4N9sxTuM3U6RXg0dl9UuxwmP8ZC
O79rlef3zpCpX11bzxhZ+7ggghKK9y5vFPbPtkRoTtej+01IMuhee8XFYlo/vyPTxXVYlxyy29c1
73ApV8NEkHHfr9dJ7xY/AoFaMZq8Xh7wK23aRnTG4TFMDFEwiOzy24HuseFpBgwcOmHlD6EszxxG
1x/MwZ2FYmEiQfR73xs6wMYbwh9GjgV85NJ7ZNVT+RUjP0a9WxH6kybt0J6VGHSqq3AMxHjWFTXK
/SBcf4ZOR5pqC5wJaV7pf/Dclr1SUxMWQxZRrzmly178asNO4Nfy0vmDI1oQ15J5D5n00iZI3/O6
Qo3iLFjbRz+3Pw1jIJtLUKRteNZYw3CV2XYi93IpO4wJ3YJomTHkMcskzm1e83VifPOZayvVs2P0
ndXdZRPNQJI6sKZE6aqGJzd2g6sOLthD1uLRiixV52d1tZoxqhkxbEMn1d51BVsH4G9d7Uf8d3PV
j+74ZDFHaubLZDPVJcRXwjoMWblNiLjDIeKmPktoyXypzMKnMYbkxeSza2EcX5bmexdyU5dd7bQX
Mxa+72rouvuknnF8TgOwaLYvfUCjhpCqXdpg16M3a6U+31W3rETltOJo/g9357WkuZFe21fRC6Aj
gYS91O9teX+DqOouIuGR8MDTnwWS0iFHMVLMpXTBCHKmTVX9QOZn9l7bI9ngzGeNdau2g9/Y/dXF
KkAHTbDzOKXd3rY7jL1F6PUQijvM3HMLZhWePRwG9pjDezRNWCC0qIonSO/Jo9O2c4zk2sZxKrNx
2mYQLA+ZIbaegVsQJ7LhHmn8s29ZRclTl7IUO6SyNV5HUB+vIayFs9v0uJnazAQkwF3eEX8Zudj/
W4LVTqhq4JeU8FTP5ph4VJKRb3wnlUttUEHhCzapXzsh3rxMqV0EkGSv3AWSMGI1jXbBYEJvdEqv
e8ghcRPobqDo9oc6IthsDmGgq6QnjyPoZijFGVPEfNfkut5JpVt3h6ofmnKVWOldbXUgt02M8t6K
jTzlfqDjEdhsH7nGOtc+d8a/3k3/b+MqMaz97/rkQ0dART39rUFefscfDbJl/fAZnwtUTizglznr
f/THpvvDNBmgBewHmRYyevrP9tj2fydCMin2+QWcaH9pj50faD1NVknI1Rj1sdz+HakJ8vLuj2Ek
tEwwVv//v/9KOzSZo/2tP/YQLYllnQJeZfmbmOf9vT8uy6TpioDbHT/QRzjukYs8EgjeHmA3OwcJ
h2E9tbnYodbYCCu86R1Fyk4OujzxFNa40nSQVpWwIdL8ObTI/vQGoPUdKlvQ+jzyYVFKgK4zp6wZ
yWslrfZQOe4nyb3JHUDd6oRBmfazpD1yMqLFBudX7+3zLvysGwv2aeV356gM5zvLl/rkI5Fck1mg
zlZskBEMaQIrrc8+n6lCdDdG5biWrWPtwZwc22qEp246d44RfCQTJRbgjEs8jJfFuE5J2Rq8WgaE
QSA7ux5193V0DYm2Wtd6pXAmc2+TCoxqjLWEaNKH0Y3EuO6YRT1FimtYtA2oatrGl7H3w4N0EtvE
hQSNZFW7sbQ2btyJJ5zoTIPb0niqfKqJNSNUmC9W1L8ifsddi6d5gIHmyINPIcm3AxJkNeqOzIXK
C4ynjl+x/DgrbqnRUXLbidYR22KcwwLc9xCeKU7NDW28SdIbw/wV8RkRPMJ4yEklxwFF9FOx8IL7
feGVxlaVU/UBEznaGeYEyIam22hWbu+lj3ZE2NMKgGzXwIbOrdMkUCZuDb5RMi7C2LgAdGuwe2aE
NnkzVOKw5aMjcyDFdFpHDDigauBvrpYc06nzrFeS1Ltjoqb8WNQxYZ5h8VNO8rvM5mvL/QS7yJ5+
w5nrMEswOgrNJNHXYZ7PZnW/hLOTIQH83lkG+FmPGr8t4E13JMJ4tKRLLmKDH8v3Pg2S3kwnp+Ec
qbGhx+1nTXIbAJ3HiZSRY9M7P7Wu9oZhvI/efLS88KtMo9u0nvfFKA65mT+AseEbyFo+VVq0u45l
Lj5Vlw6yJD+gdvj0cH0BtmkF/WRmbqworbau7skN9rM9jrLgzmZq5OPfpQok9e1AoFx3iSoJR940
CH126i9MBwdg1eJzDAybMBdVRyCIrSDexb0ojijHght3JrYI/JM1vcCV4I9Dj2bsAJBlF5KZ661I
9T2daLXG/eWT49Xk9+NEyljRU+GawCIO9PT9TVB7GP+5mbbcz9iH6FTPKYzX1RjtA6+2jiM4Zcbe
sSA3Kxufa1QFq8Rp4wuXpYe8W4RH5t/R0Qoz/603SnklMcNQKy7TntFE9ZwU9btHfO1qrBp3gYBH
4arraVsLwTWi03ad2MlbNeQ0YLU290Ei8UDahNjkTvlMFJG+EezDjiTpahZyONzKFjP9iHX54un+
55R1XEoTeZ3LmJ3clokKyWkESIiSinhl8l63cc0YLBMkPpUmXsSsdK9h3EQPOYyUi4M/+0DOSnFJ
CbN7Rx3yaCiLnK0yeYxVccJeDprH9IO1DAqf86NXD7QeYuOZVXF0HPe2LKi4FN912i6Dr8WKd52l
ijf0zu7Z74YlVJlIquCxrHOMXrYLoQQOBMzm35wZJoFFJvMm7S2xc/yovA21uABEcdHV2ONRzp73
EEvTxOJKukzF2c8zaEcwY3LvqtuGBa/LORuR0lIQKDRUkAB8jNnWNTDjPRf1HlkBJ4TbH/1CXsOW
960ZfiJ8l2s7IO5+SXPJIdiE6znsyR1XF6e6V4bdAT6qtzNN0zaKc2/NwN+9YEreyMn81v7CSs+D
Uz8hZQGJTaimyqrnuog0oAf3Ia/y+D4oZuf3EcapCv15N7qy/OWMEWb0Kh3unDxODghUqydH1Fvm
o2xUyFRUtSQfKH+Z7GJhixCE7CCB7rPtXJjvk0mOq8bk0wLGZSWw9LV2ExxHxxQrHHvxk8qRhdKP
iPaonfw0+iQ9F4m/tQaBnD9l4MUSDKau1XvPY1Hwx0OP2CLM5jNIE7ydHcGqnSiukFYIeGQLfLCd
2V3L6VeD8m8v8FjueenGQyzn154UUW4HEpmHSXevlPvMCMveYZ2Hdyx3gv4uqfNPJ+qiHfHc1Tbp
23gLoWtd98N4UmHBhI/ALOxK9KuzdTNN5qGVEaGiUzPdhZqNaGUWtzlsNqKRzqlZ8oWJdMNY5s4I
q/dBjvG2atW0dTH8vDlRSYRPnPNNcvqssa0BzczhBXQ8PLJp+1vXYPq28IvsuWQJWMsb13Llfhrk
fA0Sc3zpI90esmw++kOS7h2VZDweotsoq+pOkqBZMyPho7tMfuOuEjyHzBD8ytyHEzZjpXGGVlzB
MNcOCvfUKskr0h6YABht9Zg3tX8qJgC1yuTejOqRwSOZINDYmF2WmuixLCnui6bYBvhNT5EkqLAk
3QojojgBWLCfWvOmtxIslXPP/Dab260icpeMdd++NMn77BfGhkEjA6SkbB+ovZ1DOPFs1VThimyJ
DQ8h420tgjsQ7DHHQ0uPYfv2gT56IiwUCYMgCBeZf1K6exdAmUbqLLB8GFHC7+5XlGaAT5zuKnI+
mq72nmUS76Xbbtki+/A4EGCU6hZm/a/a8ja6ybg3VPgz42ex6vz2PaM73OpkHNZoVMOdO8fhmzb6
4SHyufiAP0AyygksmQM1XlpBNJroF258WffAvuaaQAEKsXibcNyARY4POFTlWg0VE6GSp2mMut3S
cAy6Jep5sWUZ57lKLmP6FuVcmMlb0GY3rpPd6qnZ4jfeEzPHy6bkgwtioJGvYzk9FolzH6VfQc5Y
O8h2EXv5vAbikV6DMN54kriy7s3quFxptUnru8UmftAMHRZgD0/C6G/FRDoIDdDDgF33pAt3E5mw
ZGFSHt0kerWF0W9i4T4gKW8PaiDG16/lXTnSlfUkBfRSbNueUHBijuQQ7Eo3I8HojcDQXSeCej/k
xWc6ZreCXCGWBo9GMLxVgvRFu7tpWpt8IH3X8sDMINNWbR0gq5Vzs22IetmGQwkBTzhHg7IVjc0y
iOlZ18Iyjm4yRQRmZWGxMfiMgNGuGet++CmLbBX7HwbkSVIHeFz8luuB8T3Rh7xr4yoVXs4IFgBo
n5L7EOKPO+LltA5DWuzTQrzPBHoupK95HY74cYGXEwlQwNiFJLqCWv4ILgX+j2AVQQSVfqhq/ixX
V9HP2Kg/cMgnW8vKuLHr1Dk7XVnsgw6eDwPbtatqMshqdc0n41sF3nUBSOwA8Gykrn9NgKQmS68W
/XoAZwXE0HrS0t7KuG7WcvmyPF2/UbDxZwi0VHoTk00D5UBNb5nZ8jkmff72e0ABWcCvWTrcEBDy
s+jEY04bc2OI7JvqrDqVrN3eZC3vyUPkq2JAS7bjyjUe7dy89/uGR8nqw1uzGR60Mh+6sNjXHAZN
yWjaI9Cjc8aC5OVIHhhhlJ9THyWPQRaNxzj5Znq1tlgLhVNbXGdYQLs6QwdFDOqHsFV+xSFlYVSt
gts8g3uUz7l+4J268/Ps12Am29I2QRsZuTj2Uwo3xPEMorYsaW9qX7oXGTbDqrNtZ6tFhNe1IXE6
s71HkGlK4Pmapmf8394XBhZ/vcymLqFO1CaKuOD1RMPtar/dAFZfMPiEPGDLkCvHY6JLPcXwISUR
nryZW4HkZxumESUGfLy+tKpLWab4mohC2rYlQ+MwfEBeH7+Htbp43PRt1Qdb4Bvpo6syfWahVe2W
FTy0Bb5GqFZqXQ6d/SnLyjrkg2usvNAyjqUPoIIMRpPjMOr5H5NBn7EvPRkWsIZl55WfrSDrz4BN
EpTuaFKs2ulO5VDVjyNYvFtyocmssr38ySD9YuN6mjCSKOfHUXgRu8pG6bOog2gHqIGseqalW5lF
cbcN0uAD/l20gxTGkJQzfT8PdglrJmnWnJPgSYey3JAb352qDBQfm4xPMliCXxPvBywU8qKKTItt
ohMUGF4r0KWrd+WDXTHcCAKN4xcnTB8zzmUPlSa1tflsq0hsmKLAJzCC+icgKr0jS/VcVBFAmyI1
g+e64x7uiQ1dI2b2TnK21KYkGmpLMCvbtbxnJcxX9cKEmBHxAKjpdkQss7YG0yO1sbEPnTswJKzM
0DggaQrXQzu9DtNokjpSQdlw0YzcAnCfDlE6vqs5zwitD/ykRZY36aszueFtzYYU5pA37SdOym1b
GfM17ZpgY86V3pNDJT9Y3Vq7jvHjyUwoBiCdcBJn2hJrrFGYi9NybfWMhdu56Hdd0ehTE2BMI9ey
O1vN/Mx2V7wOvcXerumGF1gu7cs4LRa6uWORkzhEkfpFfvAw4q9LFWcPYnQYe0+RFudQQxc0i2Lc
1l7YXLOJWN+xS8xbHVjwjL2k/q2XRMewlrGutWz3sVk8jMErywrDWrX5i4c849NUeQgVQxvc5KF1
sKCJAUHRP4OiwTY9RQFZPxMz0ypSBNmJUV6SyQnXbmPasFqddx0YznPZm+B/ZkKEW96z18kiiQXF
YHHB/z/uQ1XVxF0bzpX90FNSOz358bZzRA8Aks3L3+FdUn7WMPjrpDm5GQHzVkMpP9UEH1nLGzmm
wQuUnPS+k1hyIbWZm8qOWZ40vzGIprSTeXEpCZu80p2Pd7pHQ9V2xVvvNCGazEhdqj5tN4U1zBxH
DDxxw44XRCokkeepw7aDSIxnKJjzTTah5qsVtX5jVMOeG2RWwbj2e8u+GbALvPldqQ+907rbuA+d
XVBy5YjBA7hKY7j2PMUC1WVZ7fjtyTD5XgiwaU89Drdj2KfuPXbQ6VCYZbgPjDQ1YELMzpulg+m+
NBPrgULN+ZJ+3d6MoiMQHj/1cKsJneEkUvYvo6jXrsz7YyQrTc4WSzJCRpU+RHF1p1vzZzQEm1wf
Lf2gSpIK3AOY2a+JO/2Uz2Q4BejpDgETZdAPOqDsHBLjQqC0cZ9ZpDlA0OhfpM1Va+io+MkTOTJI
qI1DDubqYhBlbhvJ/IALO3rjB5+cR/Zv33Zoj+vJqB2ilYLsib0PB2sC6kaL+YlMXtqFLBxfVG4G
b8XAEjAYLP0+knl1BNGSfLCY9imlQpNjh7VvzRgb2OAEfTstPXh/HQnjZZDwILSOLRqOJZPFFmTn
TmwNVXq4X305q3egwO7KdqP23CoZWVvXNwRbFfa3KcwW23gYKWrp6/o6emMBbKTU/1n3Ho0acJUS
IwtftyjvUr5HNgOUjWviglLSkuzB2zqFNm8JAhPHWOaaKbyvGfDbjjKv1ljJVzdO8psxY9lNBK1N
EGMGnAUc9RAOjx3wQwA3/JUKEi4BXLGZvRiVaR9z05gfWH7SmZpeVh1r6ZfBZkQn/KRg8XKi6tK7
s+fU+Q47NWKBSWFFgQNN1hDe4Bb0TuKdPWL59hBCyJQk0sXf0IhaX05GSKIYQ2OXavi/nEvV1tGG
3EwEKdEskCgoEwb+A8nNJwSjaAOENzXp2SWHmIE1yqAv9gZ3OVPx5zKlt8jxvkJmChnZ0FpBj9EB
RJTYASeKY6PaxAhA442Zzc2evfGno8pj3wWQpbpScNoTI2UzCDgpGG1rmZXVlVQGFPtdfxoTGqbE
OBdKPtXsYW2NkqwhZLalHSEbNLzvQnQ5NrXXWi/xeF1T07nPIwStut5M/ryv7SuYt3QdZ9yQoXXP
d3G0nPbNRsUQT/Y26UjtA397JI8PUe7yGLxpAp4Tz9znwbDuQiJfwd60ww0b0/ph8hepHstvJ5kJ
OUD9m3KtlxrDtRNnXDFDXFgboYp8W6NzFONLmrn3FYg5Kx928eQ/2SLfxhqz5TAehuw7bbjQensg
tdl9cOaGWPgx7vfKiZhGFPgKhTugXnZa5ASSvaEJXuXsKtcl44w42picaV9EP4dIfUtzmi52nB6c
ySEXzMQWPFkT/FU7e2F6QeIvg0UCgu0lC3jaO2Nc7AHmnwvwuESbOWdfOj99tIB7guegb6FpooIX
SHtpPRHn5ffECoNbLcT3ZFF8e2Wck12fbz1CYIEo6unAtmllOBXzDjAabHGtHUXUbb4ceE6WsL4L
yCj1C9NeuS51nnD8T1mlGzLLd0z3tnlQK5apIKPA+iGGhD1ehRv2/VxuDhvofpMwQgG8shDtflmj
dzv75jWgjY+LIV3ZKevOOLm12Cg/1rSBOx7SzxICxWp5JksTGZFwppsymuhP/AgB1MSTUcBZld9N
d29Y084eKgRQMGZ5ncZtJsstE/hHls5bH9qZ1TjnMYg+PP+g4249a9YxXvA0E57Y9f7ZhPwWdBas
VapZrzrPfk9en/Kfw8p50IaJM7qGJtkaLA/lvivHT6HIBiaTaVnf0g64W3saP0BGwy2YdiMAplLl
NwkJpUqN4OTD05DVD1SrNykrXtDXbrJl4f8OCp49MxA/2UYPfdHplR8HkpWYdWQthwPSJ5h8cNq1
RUx8po096TLNKq3NgJg0hillre0jN/9LElbrkOnjph+bSyKqh3HeRJl1NOn96RM3pXBAdfclkQRs
OVYOsiWeL0ILVb6Neu/EuAaNUw1hiIzYu5JM50MbtSc3KKETCwhHoNHWUMU4syEJ+uVh8IqLSzjv
JO+YPlL6E7lcldwo4aBQMJDsCF6dYTe3ZZbS47pNhQLNc9cZgPHDsiCdKsEUa/ScNQPAu8HPdk1K
9iGrljXReD3RlxmQFX3sF9qUMTzMUuxd4t0j93PACLcN65ALPfjlldleEsINIeu7qkOG9jYbYVFY
4r5uJohWquJ41T1A2MSPXoIc/lhpkyZZkWvJ82xXhH5On5nV8eoonvDSuLo5h142wpvtoc0Rzzkz
ZuuKk9JgYgMb6uGL6bPgDoJbDAZrHUPF0na17rt0N2ebGvihtB/D+BLE/qbsa+BwdrhxqxMrw82g
Xyvz24/NTwp0Vv+mrrdG49+l0EmOkTOey0zz0utuhjRso0IRd6DCrgmJqysO+q9CjLd0Icd8GF6b
sb6I6TWwmodi4Y0yZfK2Q0NZ0Mj0ldzIvaJVcSs+lErhcwjrExpdLl0cv4Z1hVPMXmNc16I7i9xZ
+Tno7AT3h2gRNl+mtDgasX8oanKza37d6PaHPJp2Zb836ovNlIoSyD75QbEPyboO6cjDZz0Q+sh5
4s2PJpm/gBd3kC97pqJV61GAsmVnxAJPjCBE/8pCZaW6c6JfOYhWVBwrJhDEW0IVrR9i6tGRBPrJ
JYJslneu8+x3KAWtd2f6Sptnli20ejSD3AbNktaAZAENVuFVu8Z/awgyb2G1mkw7xFIqtMVNazBx
YwucIu3b0E2+jkZD7GiZnQGfg8CMg/GpsYkTJzKdXGt2NevM8p96Fdg7wD4PttdNV93UdCFWiHm5
/bZH75QTrWBb3W1Gg7cLYlII7IpNA9XLxlC+eS7D4amqmhudGMca5C3Pc8GHpYKclrFt1sojJtAO
68282LWTzjsoQRNqYRMWk38PrczdusY0IPhs6e4mN0JR1n0UjgSfi1jeu8q8fRKDHR18SN0Xhll2
hnC0/eYCYvbhUcfYqruQ1CmQ9izneDv5tyFI2v0AoBq3HWMPDl72GW/AOXsEJHNzP4hnNu03qZmu
skHyFivp3hLV6B7RczLA7R7tlNmwS1OjNRfHOBMbFkZvbWtPF2+A3+e0bOv6t6qC648AdkdW5sWy
7uaae9ZCNJ5OBwQewc6XxAqYIxDbmYsmkGeRiNuqehnqnvl2/pSSPksY6MZql+BRYZ6GBMlBvgSO
z7+PTK0pOsUgXA9O5oc7BuHJoZhRd4EQcW9sMbrHtK2usXAY5VYbJdRDxRiXIUvUr4IiADqXAcUc
HBhBM4WYwbxdyOrghTkTpQB2JApKEpFTthxNQ501Qca+RuE5sZwOZeMU0YWES5ZzWd+bgfeWxFF8
bFCXbBD5BreFF4an2EvXip/C2vEq7xro/JjH5S3KAi1zdqWm/1Xy2xAAZLh8Z2SUjjU8FLVXoKk3
socxVOSteups++lWKl9sIqdB2FbQ1VVFsilLPHJ2duxh8leojtaV3bwwyX5qW0RbEELnF4OSEKK7
ma3HoB932qdagvwsqDT8rr2JqKKhixYedzfIL9q5hzEJPvPB3oOzvQyuH+8Rxb5OaPWYLTynTnow
wB2ZlU84RWRvWsIDVgaETqt3TrPy7yV1XtewvM06uVKtjLe5bp9znd+Vlu8h18XXtxAc16Bjh6vZ
4OJw7KHfgg74Dd2wSUYG3Bfir7/UFFIyYpZm1Eeh1Yn4M/E/vVnfe06MetfmDRPTNY7sZ5/WEehv
uo8lZVQEIhGpBkzjTAPGGy0YN/x4kDDrR5yMZFF7/pydoI7m+6BRPzOf3R4y5cLkWozE4+yrI7RL
lqF55K7FxAP4e8DJyAMflhsRpRfDk5hOCtD8hJsX6uT2yYmZW7gbyn7a9zp0N0HWLOkjck9QEHnS
Nb8G9oHrdgOkbG2s52wWz1Hum2A33ZteAEZpSZtYLy1Lr0KCqYuRKSfL13XsLzs4fc+1ixqHYC/i
/ODX6WL4rrAoLgKlEn6dNHczUShE2ZHVEU1OfZNm8jZOhvbIl6ZACfr5sa2rHOolkDdVEQ8SdjVe
qUZ6B9dsP9C4VTsmGKTIL1hXo8l3o2E+8j7e1TGzGwZbilLLAno6k0Q5z4zGQnyvb25GPVkP00Dr
VuvzkInkl1sTyUTken2ay4hKv4dgyPLb2sVmbGwcvMbbeEboXbtqOOrRaY6G6ye8m6jHoGkttV5i
rqyElDRjDtqNHEfYo0tyuyAncN3Fhd7WkfiFq+3VAC+5qpNkb8IsWlsSkyFgp3jT+tVbxA7pzqL/
2PhMpx78EeQEc6RkbelsCbLvjKucAZXWZQ8yISE/BcHy49TVT5MXvmcY8nZ2PQcX6sRqhb6BL6wG
KhwgGF8zW7+WdMRYcfHDRkZ9JMoreS5nMJxNVznHumPAbboeI+dJ3GEBDG7mKrstXavYx0Fb/sLl
2R1GqxYXS0fB1zQ0xmuJlO0tFsW8t8tuYhAasQ7I9YdpoABLELpXrrqdlPVAMvMypeUL8Mu5fBy1
HJiGssJIJMXfqEnIMoNfaSU3CmL71rNqvaDvqYTwVqFZoH7IKc7nVZlwjNiZj4zAGtyHKLatTU42
vRtQ3ECzRG5gh/22Gf35EBES+tSOdXwAJdQ8W0ZzzU0Rf7BVqQ9jhL7KrMdr7vIzLGWy7zEeHL04
dNZJnVy7AmlL6MX9SlaQOFS1ZTEHpKIt8qNqJ3NTyyE+lgoDLnDpZQx2LbFo3A5D94kgNtuiheBE
a2YLdaeikuiqhrDoiiRpcZki8dkyTlCGuTMatUFWuQyreHuUPY/WquukRGDpPCJu6/YlsfZo0WP5
BxvgX7It/a8TWi2OxX+eYHf6zD/jn/hu/4jrXfJazeV3/OlE8tBTYa3FqobgarEU8X/9GWHn+ZiK
8BmJQDgQp37XU6HYXlJ0TaRWbMHBG8CiQmCzIHmaPwJ2Te+HkMFCWVggGD7Eyn9JaiUXp9Ff/KFA
J3w2Tfi88TShCPtHpJLVpm0XVGaym03BQeEOVvzp0w01VOm2jV6mLJaoGbxUD0gYUqD2TaEJa02N
flplYiJ0xxY9CSZ5joViJQwTWU+n5vBaZMpjg+gQD5QjqSRLXPotbsDMOJB4QbsxdP30jMoL5WxI
hU+gWtOnr9TFUYE43WNDTY74BKOF2U/ruRjw2FHSvjgZ5qKcxCJw6OE4kRpALBRJ1MT0has4cuQL
+lohQW/b8pKFVvmGHiVYNVXo8gVaMrz1s5LHv0h729kbLrop8q3JBmoGkQcHRQHywoANNo0KWpod
XA1YzckpB/YdN5PXr2zDpwE3U6SNljl+R2aAXirW+Yiu2RcH+IeMasRspkf+M+92VjGZr1GqrS8s
lc5Fh4nkarLcelhpC1Us0ziUjgx2rZFNyNyJlwnKLTIskF2HYU6DLyDu+mwPg+OR/1VgIhKANsD6
d6MakLu54ZfRBl6ygjydvgUEFw5HinoTTTKzNQLLpY/WxWuIFGcZRwL3bLG4XGncN6wdWpPociIV
jI8AcT6puBxJ9i7ipN7WsvY+S8NCypAbMcHfuVQ/Q5yP/qp0q/CW1HOUbuFk1RykXEUfpobst5ph
g/DseLY9X/ohTd4M3w1ofHufpasJR5rrrgVVGvdGzJDUIFXEyFEe43oJ5DdFG1nyFhNxbvm4TnZY
KOK3HnxSRjQ4NECCiaW7QpE7FDubWoVJBfvXcN3TKhHj0PX2vdtAR9irVg0ne7KHljYDI8r/hKT5
B9sxbw9oAP5Bfg+I9L9kJZM84Qr+3JiVtyJ/iQ+RipWJEbzx/4nVgbry7y8qpmPBHst2g4X+6nCQ
/NXhnHVxFtWml+wqR9/RTyaENwwG24ja2DYKwmqr4/5S8a93JtlofyDQ/k+f3Iha//m5/e/Z12cR
/+3c5tf/KY81f3AkS7yjAtSjME3kp38c2mbww4KIye2P7A1WsMun8OeZbVs/ACgSzWlZyzkvF7rq
n2e2DH644PF8PkE+OXNxp/+DHPa/k8f+/ZmDeeHzx/OOItCFm4h69+8PgiYLWkNfj/ARqP4+LVqC
Pbwei1WZVbAi/vJD+VOb+1ctriX5KfzlueOvCwTsO1sgQ+JHIf/Rv4+QiXklzsd1W5f2G694/CU8
jR8qa7ry6hs2sO3BL1BDlbk1fDUyZyiZsWa/mZLJlYccz828ijsnuSXLiFC5SOGs2gRdldzbHUTB
jWpdoslCiV+BSA1cLTk5eszXBcx/5KcpbQAkxTdY3mW4sqfQGVe9a9XTOiLtFFqahUfOUSTuUV0l
8j51mdoFA778RuoEGW4aez0AUXK7ySzz47c6rKLjwE6C1cjs5/6aTJWBaj2ukKCLuqApwi1kfQQS
MiVgf0+9NDTs5lqYmA5XY5Ez5mR+bog1IGiuN4pYgzSItOpv2PSWDKLC/MwaO8E24NXJIZETmeGZ
uRhx8Md04Vr0tmXAPtf6ru+RS21NCrz+OwHP625bk8wwnLDOLTfgLHfTWDtvftMZEwPJjNSuIKMS
pfIv9IsYzDGmSAb+zJ4nCC8eOtR8U7CpBLVXGfqdOiN8ZZKT0Z45foamvhAoDYZZxNY6MWbxSRxO
QzehTP+VUTuqgWls8688R6e7QwPLXKHTDWjQBj15vx6Bvt4PRpTLg906hNp4s9ndJ4Nk768HzC9r
2cW+saJ678V+GAljoRus/TNPbSUQ2UzBE0scVfG8+Nh3aNm5i13Dcz/U6NpkCrWW/WnkDed8NicS
zkE6qXpX1JO+m4a2/0pq1AbYNmaKe8gpo7PO7QawvQ2U6tmm1J7X6Tz6u17rWe1bfDYCgcIwPbfV
Mot1CjthdmS7PQIDRfpJ0+cU/6EiQhtFtrcr3NIc97K1629WB2XBNKsdNqnFI0O4CVIhdAq++ytK
DJqwCRzaUxFZTczGpK7n7YQTVBxMAa1NmVnfvdmDk7ori6aEfBwkX3DfUm/4iNQ46lWIMBGSfVkL
tMFLGcOEerKcJWOLeVg+NTQfZE2hLwUJbf6WWu7EVd1aBKbgDLde2PDmz5mY3Xd8cglY4DKogNcq
pln4NaYGI6SZEaQZuJN+hNXmo4CK8q7cdfwNzPRS2xqhOMTE+NS97/6mY3AlqymMkE1nYxkHK9IP
ceBhXFPISex0JlOibZucFYcjf2uJgVKrqEIjw6XsYYqyqnYsWZ2pxtvS07G2KI2pIqpPTIHBbixK
SP0oRdVu+iJ0Z0zPPvAGp6woGnJA0fz9JigFHEKYwiSm8rUMa+LKFIoC9IiV4T+SUNd+VlTIS6hV
xIxX+UP2MUwLIsPq2LdvQr6haGuj4/kepJO316SavGY3VnVT7mdlxs4pMOboSWXo1rYsNuti5+Dp
/Zmp2aVG7XMhicJrQB6XKOgHcgxUh9S5mTEA227mfsy48/kJp0u7Da27eIgChW1b1Fl/5wSZY25n
7VtMrVL5H0HQ/9Jd/H8T/vA77fqf39mPSwv0b//+W/0PDdfvv+2Pq1v6P+AXw47mkqRcovP6z6vb
/cFl4kJ+4AZdLuc/720DMwzPNHHz4Ch/R6Byp/95cRNh+QMgU+BAfoCfw31r/Ss3twkk/2+3qQOU
1F8aLig17EKAuyxV3l9oOESQOr7TWxjeXDO3NpEY9DLjbHj/sPl177j9aHR6o2i8i5Ji5gmUevQI
smK+Wd1Ic3ZJ4cyX+Lu6qgnWk7Y9sYqSPLn/j73z2pEcSbP0qwz2etmgFsDuxbqTrkJ6iAyPvCEy
FGk0am18+v2YXYuuzJ6pnr5fDDBAdVWmK9Jodv5zvnNr24yCz1NjBQlmwqVP4gdp2+14XWZ63kSW
Xgfoh8gPe+nYScKgqzbI6hslkfaQcNo0PlJ5ahLqUGWJDOZp5jKESY9T80fOLmmikLIwE8MPmb0n
Z0pAKXR2gla530mh9Ch0UO3AMuNl9h3OGE2s5jsrsGYWoKVcVZKpLWT/PHk1wm/Dk4kpiq8WpqtV
QYOALBs/e9RNzZEPpljq4q3TOu/sJKWrn52BhoWTWzVEfmjV8cqQo1cx7oqxbipUZ5avp0F5ldNx
qvArGQbjVOZvRdKTk+v9gPwPinlcFcfMFWNwM1Z9a4bWiMldgWrwGIaHfUGhHtU75OGSW8NvBnrz
+HiVenV6FozTNDd9/Wn5aYBNoh+rTvzI00o2IdBQ7AxMnIwAEIWjys484Aky5Lk20gzzpOOJ7la4
Gg9GiwmUdizgTfhfDHD64WAM1dJ9gtfiHEbAQAob7NY4WRrWUp1cZBLmjGsADqTtLLBK9O5SLYcs
4Sf5mil5dBgdL0SFINNU/GxNYdusmD15zOSunGB4uluFgQR0WT/GmCo3Pm9W8EWIPGaC1AAU7e5y
mObW7Yj+v1w0chMCrNDM0zU+Ev01uu/2bHTxBcPa3Hxreuxz915TRmSJm/3SiSeLPeSVnCz5Lall
f8Ssg+1VehdbufWHUYGshyM/XnQ/qcM4QXJeL9xzKnGS2e6cUEo1sQcroCu1m+KnqXGe5/w+Y323
XqzEjodXjsr5dOWYxMK58QRx9k7oGnPJocZmE1ItVzozNZRB8cSji7YzAh7VLhuX5QxRvd7xo1IV
pmGHQcvTHC5ji5Y/tA3J25kNIeGliMx9BSFlZMfAES29AhgohH4rZ9nq95MWxEm8TXwW/1B3wUjQ
8lv3TM7I8FNk/s7RIe5BeaNMm7cyC6rlLjdrab54sT+8ylyZUWMDBiJKAm1+TzE0Jdiqi1/5T819
Vg8Wg2HbBK7RJPzfTZCD5DjpVL8FW11vx/5BqxdJrR3nWmoONjoVSOMjsHhbu4gR+eRNFUEwffjk
EvyjTkOhc6ApeBI3jaor86vVdVntDNxO8cmd8DZGKW7fYbMAOsn7u7arq/6woG0/EKjH6tArSmC4
6hooJ4uC92TjTtEjfYQksrU9CkOJvWjVqzamTUrWzqqpBRtYNW7rmNuFhJ+wiXbzfW4mXwNeFUjp
HzwmUt4uIOQc2RWUF7qh+yqIEr9ytmYwgIxCGs6uUYWzamNIuu6uiP4VywGdAt9HQqtlutFhypgk
K6riMhbDRHdyG8grzWrH+0oVWh5aGU1M5N7tvNvkllNeBrNYPuPKdq/os14YT4vpg8HLGCUVum6R
+jBzHPUQE0yzjoIPTT4jxWM0mR2t8VJzo1hfRnM7NyydvBGNjkMa74/UdmKXr8YJOj04EnSSrnud
g9l1NgLN5D1hsPJS2mNy1/N3EovvRAR9WOEFIZpVA5fcN/GgrmkXKp6SrJjOyOeWeaIt6osmCjgJ
saAliqLJ+rVeguo5w6GitnpvmF/ITzk7N9oqNhq2nk27CG+KCtCkT4m1LBxTyjH50nvLu3icHBh1
DdThCjW7UUsdbn4aXLxgMW5r3DUU3eyXmHF9WqzjfrMyiZiPhZeicsXNXRpQs+ZOMQM3drewO0ok
ls+hHZ/71qUIypvG8mKXevPEzU9SCqtYTLdwockjCRD7w8/H4FZ0lM76TpmEVmmqm5wym+9YtBfj
mioLyBRDzpDTx7t35zWZd+Zrno9uEcjvXT0YOIcqf9iNPh8KxoZut9QnJiMuSnAV2A0Noz7UqGov
E8/5JKxn02323mjbDzn6Ewuil15K3RtvktHX9nps2E9u2rWvrT4NO47dlB/NnnioUT+jJid6N3ra
Sfk0baVW/cQwp2HSh850pzpNHlr0tS1SPU6rqXUUo1/WWavuD8LsV6pK3DaHQZX6yZp057k1xJuN
0/1kzMma93JgDWFm+WbUNbZysOw3TDvupPLzp3pZqGwzxnY7tEsazpTab0cRX/c0Nm+doW/PQz5U
V+Du2QVYtVm8irhjPme62gOdsTLsy6q6g2mYhqbUktdAjO2+KbwRZ7mjfeVofzPFrxmGJtgV9nnW
q0Yyxa7mjVpbIrbdPBLB1MGDQFv6SnAjBbQBl01Dm6hh3nuT7B7tptGijHzbS6MJqiFFfevl/Q1u
D0JeaS043VaF/gV6m27NljltCyjXaOz0G+dmXLpJR8d4YcO2HtkpdN0Jvy0cfaTkLWuPDqt7binn
DZYpfpqDytnx0PtAuxXj1vWw69fFsA9kVl1xptuVZZs1FOnlDhYOs5UYumtS5oPo73D7zlfsbzA7
JU1wXVDOvC+KxPnGDkhzvzfkWpKP2VW4iPS8bB5kDrEK3kOzQIrXOC7GWdy/5DnGn5DsbMCW3q86
olZaPNR16CUtEUPOsbLBDMKG5MFY8My+5oExvqV+4ZLjgB15ENlAtXrv6iGD3K8aipPascoVn3Tx
iVt/cF/ySsteizZlfa6aZSs8nTK5GKfglVWP4hCvEDkqNFdjGSykVwzRJjZ4mDH5jN2T+Fm984Ie
L4ma5XVRK//CraGpiNpaZ19Z1mASDMoTYDX98G3OR6Ed83pdtglAY0UaDLwwO48CyveZuGuxCUZR
9Xe2HTdkpermnWSEGRF6wzZscNyyq7Fwdq1GZCnrvC7KFGisuK7vmEr6nL3Q4nFZVHg+mpzO7hYz
yDXAJ95EkvUcx5dr+FVNsivolLn+qekEpSqxeo5U36AGMKYymH3HUsPTzVYZkYtiPnudUEAamhdz
iLrRmohN+O22FlAXNjgwp48gk+UjLX/lq89E/qK00b5gFugxiMP+wa2/NLsRH8mL33ZgTkdZ7uah
+lgKTz+QJ6O8M9P9G3JvxQ3ck263zsM/imm1uklbP6Ryosk7wMRuVlZx1456CswsG8Iu6cTDONmr
MYQZWzwVxTPzm+XEFMd4SRkY5kIH89D4+h4YzvhpOk0NuNH7rLgE9iMzcbI5gYY1aTUGy/GBzUHH
I1TYNAY3AbGsrvHvTYBtRxAzyQ2RYC5Uf4aZtejxjay6T5E7mcb0tw9Cx7abh5af0Dp1nVuEHbTc
F9sqtLCCLoQBKU/faIR2D6lCi9l0piGfV5DS3ob9crvGOb5PVZk/dVnBPIejx5wTx9G8PVhW9qNk
ftI7e2JAnhtU129ir8dGWlLVvpWc1ko2Y/M4bZ3M/CqFMxzzhV3FpsPnFE0eRYdbNDmchI7seeTD
vR0iQCQ4aeTCVoHTODsFUiJ4hosWcyBOgG7TJG2snchJUIwTz/6w7/rYfC6yVAZckegJlQ8DZR0K
2BeNIMmX46r8zWyG6YZpMtvDxW6/KxNn6wLepdq2mU7JYt+V9Q/L9IuTUUKbgmQ0YPhe4HSQGqjD
Rmub8VzkXgp3xV0SNnLdPeqbfTsWc7tnIBbQIlD0Dx7VIbe9bnBtd6XCbp5X1FnbMeEviCQNUZ6h
FCfXXAjz5XrLlchgBW/JTKeyvGkyOhCHmgJ0Y54wxrQaeRmfJhUntE2KPmMvxRJFsQBt31zb+arv
tXwkBaR0ozcWRz+u2Ok2GDz5hJ2RtUpTaVxfzXioDzRcWjg3dbVWcdnZCQueF4e9A3Z2qiHT4iyc
DYZvtnK2g2ekNLam0phfhk7dtGaJ6Gpokmb5jiDzQaWlFbFxce6teNT2Db6ud6w5uoXlsBruKZVl
Wq4kgT+CgW9eV/jdMdET06O7qmoj4hGUWUjlslJJUZkIvBnMg4oCueXKqRBhUFnEiId/kK9a5rP1
y932KZk7bsWK3SKNvI7+Zft9EcEQyY4kv62XZHDE25gZIqpoIb+0NDncDXaAA9WFmIDmTZ08g1cN
XN2Q3BG6BVDGXDB4QeNf962rQqg4ENxpVR8DKvGcKMPjjWXasPRbYUnvljTE9MNgIxmpxrXfR7hW
lFRljh5v8iwGdKOTcm7jxr72CdU9ldgAXz0/YRNdr5r2ZgbKg80q0HcNvKIrpff6d4A4XVRm8Qpu
aWGy8NCJP+y6h1hY4K33rXY6430ihgH6SPXhbDoJ96YjoqHXbdwzw+pkbIJnamCRAEhxIsl6wwts
xnbHFVF/d/RBPyo7lu8KxtF1gwB46rtq2teasjeTXjqnxiV6FDq6/ZIC46O8dlSPKtayT7fH/KgC
a7hqKi7HQe/jdyfBD4bqm966xSwfDBZGnjhiIPzJEemckufiIpu7H8iQwVnEerwz56CLKFw6grof
YAQUyan8Ker7fAVb4E3NI+mi+HvfN8WNWbecsqdBXKeF4AmupVLdOlzJmukQki3xAHZ4X+atKBzr
u0NI5IpQcX2NTIzxxqoeu4XtCpqnUe0CkrG0bLMjIiGZKbGfgH+djGTIt8YggCC4U4upnKJNa5ss
PJmpJa4wk3AQZA0nLxig6r6Ujde5W7dSmFXlkEi6R+MEB3lCFOZMnUJFrppDmbexypQTNZIJ2+lE
8IP7unvo2S9RXWUyOgy9dh5/NOsQZZi76RmuZgE8cCaxGIH09L8Z5cKUoMzm4NhDFQuuFJ0l2Rsm
1iA4ZATPN0jC0joCOGyICnG66/Zskj/ybvTCGE3/fixtBzRe43/pfja+diLXCTQAy8zuAKIgIvls
8Vfcj8o3YITf+gYf5VOh9ck2m01RbvCdJS9aW9YnyWb2HrUj3sPegZcw4f5yjpbTSA+RM1GHiaGE
vcEnK2Dy4FgoQE4oN/IzzJAnzbEr5vtNMF2XQ6ln0ULzkNy3i2XtgrjzQ2xezgfQkmYf03Q2AXoY
eRoGfTFtJ0hzodRy/dNdFMpHpZvRTKBq2nbg7+WOgynUlrZg936s3Qkf5Oyb6ho1p0eaTpriqeKR
mW9LZwQYqXT8naNeN8+0x5KBKHtARiJIKsJ2ongfeoOa7HTsN4PnPgomx2E7TNo7tq6UEy82z2Kx
5sc0E/b16nKgmXrFERSmfqthKD6TCCn3JnEW5hqld8PQfn70YLDd8kk5gmkw+FyW+y6sE/rd4bRh
3LENS94qH7tY0S4EV7oaZghEHhwMjsJP25OL2RBB10mlkwzaOVWbPbhVDESiK3OSmApo+pbDVn7v
agLReY4rh55UL0YOlFS0o6QTZ/NOA33Z+kObByNiW9Or/AqJI/FDKaiC3op5cMgreZZmPbZ1VyVr
pn/gxMaVNQGgNYGdup822aryDShU5uyk0zY9rdN+Wws4Ms1SfRM+y8dhkDLNMFqtDbaX3iFWRTAZ
7Iu2NwsKu4IQE0ma7HPGW859xzHcPsYeLnVwERNHmD6YgvgqNUe1RPTP86pp73jXzlz7sDD7LPhO
8WLs5Bu9Z3GKqs5y2+sxLrx7zgx29iyhGhLuUJnojnblZ/4uHarYv4k50cZnJ7biapdzXoDOCiME
p0sveVXGIM5HySm5Icae4Qmlz4Q5pVUW2UjohzPtDI/KToJQOWZsRMT6+fejhfR0TgsK0Q+ZMWqU
kPEo27ngRg2K6cYek0bai91U8Kh5aCZvXHZCmkW817mbnJux8/vligSmsg/0OFrpAWWo8K6AzRjD
3prx6i54NhYjftB8hxeHEaL5uIA1O9kjDyrycQFNtfdK6wu1YXiSqn3mezjxZKqTqOw7U9PuMwHj
bc/8g+ZGV3VmdQjs2Y2vc32GmdtygNKfXd1wWXapubfYcmW476XH+fA+WBjxhUu/oM7+z84jDabP
GGvU0tmkHaWXHGNCCvZWBmN956jGU1t87FLbLNL2v02+4wU7ZozzNWpW9h04AhZ2YRA+wJk27DRm
fKGW594D9mBvdZ/Oj2wAU5RYaCNxNWOlJD0EMGUkC0XfYpJ1Z7PyvqFVTiicSf2Akiw2c+dbZMbW
baAiv5kPXotzZukOA1PhUK/8/iEXRbnjOrv4C7Z5ULrmNoUWfPCpv3ktHWgkyMHuNzJqWBY5Lc/4
ejLUEJSVXY5Rdjv35Qdl38+zX/QRwMELF2G38TMwQvDYY6bQVIfB2agiNmJ49dMy2DQ6KfBF0iyW
srxugaW9tAubkDFjLgf0EG9er7U7nOhF1JDA3qdzhyFqbDkTE4voqRXfSDnt8Z0yCSaJt62dhQ9e
6OTogpUrzkD83oFLSuJKkoQB8JKye2asenSYgkJ7MWF0+AyeOM3bQURSSfzosEjvHL4zRlYdZV5b
LwVwcLO0S3ZIc+8KjAJEI6sqIlB2age39qHznR/CzeEuFiz758SPjf2IwffoTnZ3TFVtPvXSrb+U
74JJ5bDWQjgq8vt88XmeNQ5rWl0NN8YwNK+2bvRbDEf5kb2/nm0YkSbfJzoRDqlTWmHBfXaViGb+
8ks4DCVTZZLMQo77uDbcN8Bx1+My59/ysU9exlpzQ04h3rsVZ94brGwETL5d6JTsRcYuFY9qRfMZ
szHeGkauIoa1OtPyuqQAbkR4Gsdg62tJu+MqsXd6nb64VaCyfW9QHLNpmykjcxYkD9rg1ofOFZ8Q
hd0jEcA7C3kRDp33DNynhkYBo8tp8C4A88M5P8df9jjR45UWuNcd2noKVPLGLD5UbbmIzTbF1Yvz
MrgWna4eSK6UuXio9U18NXptfe8V8w+2+iRnc8oGV7FmUzkyuRe+8kPXQJwNPW84sy97K7iRiUYF
PJHm7D5njgP7g3m9saSwv/EIl1FuGz0kMpzdshdTCU1rzh+WSp2NAcedNhMxXbSpPgLg0ULKzedN
FetGqHJhbEtLPmZpoVG+GpBCjLXJ2Mu0q3+MUn9YeutB9epZSXkgeMXYo68umtdWV1nhHoShJ4dG
cl1l1vRaGvNyIwZ1iudxiTBR4eBIa3sfG2V/NYIVvilKfz4ZDuLPxH732Jga56Gam5EpLVSmpUxu
6bzfJfjzPxtswY8d5d2rIMwo223c4ehZ7btomWPBhJInr8Gz4c/VocoZmJg99BC9YQ+W2cRumK6F
yWhg23MTKKCde2FdHV+HGpNYPsZHIVvym0PmjtHQ2B5jgqw79EF1UrmJLzuFFcDD38LHGxvEE3tz
tO5wVUo7TK0e4s/Y2uWJE12Zhgb3y7TPY1dcWTHdvNgj3LBexHwIrEKF8FRfaj3jOdvGxrOeG4T6
NVWEzJnKk5eCzVFF62wap3xuE/eStFyZ1AoQk4WHuuJGX+B021t+rPUkl80ssblCGxOdD5tFd1+M
3Hiv3LQhx0eBQWe7xZ79QRERTXau7XLQIODi5zagCm9rgrKEwavnWvKTzgNzr62Bqrdp8s7EnJ8B
Uuua5GWBSLRv5qEDuICLepG0gIvULV5HBolRq6mZbxc/TZ0xdeNACcTF6rpp38MPgRCb1POyLVTy
wQGV/YeZY+yRLJAshtiwccLXJ3IZ2A/98hp+ZfPNaAksgcUmZBDTYMKTqDxQWJYwife0OQIy6rLc
D/ioCZX5KUmbkEmhmqJyghNWuMMJqfBuhlMOpDLvzirLnCt+w/LThsOH8FBycNFF+mwPQ3dNibl8
Sis2IJvF4WywNcvpfVWKv2h7J3mJ3enZVLoIB85XaCmMkKgRTKftolsDH9fQJvumrblij6SWv88I
ykdtbWXfrj0SbdTPs34zBlWzc5kfhoUxv6WmBr4UVHacRfE4CZJWUHyhDJe2W+0nz7TID7f9C06v
+qpS0LuEn9ZnBtzlVmrCY8OOuLbVxRRswH5pP5A02FJrcs8BiPS21efPC2ihnbXA0sUg+OErgqbI
VGeDnA+Vuj4LER4Uys3lylFdkpA6KARtaQcbO0v71SQObBWpmURw7b+LrNdAtupuHHXCbRL2Tq2s
N42NTXdr1mTZWpUgDLtOSpg4IwtqCz6bbVD8xQwWXcjudqMYEItmcEZwYWHeqraedmoxWYKy3Bx3
tVJql+q5fiC/OzPp0MovXQmBBK+rK8xK2h1LtbtXiucye1ctdAHInZAmtBAQu3P+aw/cr4Y7x3XY
zdAE4uJW1W3D9n4ra2iKZAKiTFRPmuOBA9tOEuBnyKu8f2G2Wy2c//Bi+4Zv/ezNoz4Pk6dteqsV
70/mgHhyJknIipiKVdrNqXCFOV8pB2d2+Nef6NcOR5+P4VKLYdg4yzE6ur/3ysY+5LW6KEVkMVH1
omr0+mzDmCV+HSu2kmHAl4ozywnSJyNxnXH/1y9v/OqC+Pn6q33StNaCO+gR6xfxpw86NT74bTcQ
kNc0oCVUFHFKcwTmBTv1rHLna15QX/BQZOMNpbHGvb7UCA8r+DpkqK6l1+A79ODG6Ifuj26Zf8td
81RxSiz+1/pn3ivieyJJ+5+OzX/803/PgLP/rG5/FJ/d73/VL38z5s8/3t1ad/LLP0QlhjB1Hj5b
9UB6O//7uwCjuv6X/91/+Uc04UnVn//7f7xXQ9mvfxsaRPnn1IKpY5X5r70397yHvvqPB/Fe/dOf
+iPr4Dp/M02DHjzXpC7eMRyu3z+yDq73t8CmoIk8g6l7+s9Aw5+yDjSdMxDQXToUXZ+L9Q/7DVkH
BoOOgf8GJCzFi96/47756VT9x+0FD5EkBhkMTt4rwJb91a9XXSloccizjrqK2IXRugxTiNoNHML0
2NHz0M5D1HnvpEzv0deHR3S/MsKmkZ5A0sGds11BcoG9fNoD3cJx61+7yOiqaodTigyH8ttcGYOc
N0Ibg7vENPQT63Mf/el7/08suSv79s8fw3fWsjI8wMB70Qrs3wpDp9o2RGzQuJpXMUARBSyniAVI
Q52y+IZxG6ic6V+sTL8tgXiSfIsXc1Gx8exho/r1q0swu/aMZwh/1xwuQLJ9mV75PdCL6V+sTL8u
gfjpf3uh38C/QzAvwo9zBkh2/p0Gm2LrF8HTX3+B/9lr8Gl0j+wLpn17/fd/Wn16GBQlZ/Qk0nAT
8nzrJvbgbf0vfqbfe+3Xj0JYwcARzrWLYf+3j+KmeEc5EYHn95FAEkTfqgheYuGATWsvYzs8t50R
4dc1dtlinAt/vv/rz/mrc/vnd+kwMuLB5RvgmX9vmHOBFwV1RqAwkBXj9UneLL3ZcH7pmSRO2Fj/
+uWMX6HNf7wefA14zhZOOe+3D0y7DgbJknrAdKDaqGrEG/vYCtgJjRhx7t0h+2J1dWysXNkXUMHH
v379fzLXrd84lU+Ob3CLY/4jGvXLD2uVs2YviAORCMB3OM1tri1mZLvZVzLUC8Zw5yzkBNZxxG3a
evmbbWVflsiva5PnX1rUXQiWMdhU+pLCJV/s+8H2b3H2nAuvoGTIvV0y+aV39m0pfEmhQM4Ze9I4
OA1YgAxwS6eC1Oy9xIjAztr4GHNNwBPg/0EDOi8WZ/JyEY+O0XyXsfvU+fa5ap2zr/PKtpc8c2Ii
nelkbx5ZnU2zIByurzb1cDLWt+EHPAXxlD9hv4KMMRs46JO3GKI3yA791VcZft31XznSdB71eO4j
18yZOKUEh91uRgDJeKmcodfWVqZkSqQvZ7sFlC2gUnAuL67hmJyzjrzPz09mZvaNGht1ZTfrmic0
GZUa9FAiAPIG8fECZZtP5WUc80oKQ6d54kQLKTfCMU+HyUTZsOO+al5XvqDzxaHqu2BbMUghj4MK
6Ui6WpKyC+Dq4OUvm+INzeEW0+2tk/XVQXbVcpPLIdgpx39y1wQXa/hy49do5Uzl6q1jJWJXCrgq
PHluDfSEjamCcsOwcsagY51rWbxJZX0zhWmGAKIucZHmUeHxFgzsu8/r7xpD8KCixcfznKd3QxBH
iJUGIzm/2zr4GMKxtnErgSzlJLQEWzwZDLzWr3G2O4xmfuMTY0jUs5dYZqRXfAnKqoJdyTYbypqO
4CCYIaV5sHcYse8bRYCqTrGElILJDd7JnW7yBSfBSnek0mU3gYs8VJVzrvD3XVVMq8N5mZ2ria+B
Ixe0LzxCEQAfdYMnbd6AP5K4jRvGDwX/GJc84pom//InNlKpd/z53tcajb1eekeKFEaszcuPaTS/
EGqfONXVuxS33UZf+JBjk37hNF92MpnMbdKhGJFgHD8HMfarxt8cqHeFzyWqvV/NZiQs3rcMxLLK
+5cFvE7oZC5QHJJx4KImeG4wKzdBCpPPykq1LztuQa/sL4vDBaA54ktLbMb/Cgzk7MloBoq7oYC0
hiPLj1m2M4/XQADDJH0QGDWDw5F3pmUNfzoGv8JNA89X7ZkdMR+u+Z/X231IJXiCkUH5qNlsINOY
v3oIfE7XEJBHbrJ8Kd5E696mE+elGCCZHjwVw5Bt5EyLeWNxwS+s23sRm91m4OAEqTjYYkJFlPXd
Wyi+HDdzjmIMFm4NZZ3zjBvJdJM3K+CLURWja0gjF8esrsm5XTS6uSLliRev04YQ+6+5hUsOKjdI
tScGVuom9WhtsmUsthiFuUW95X0kiYRT1n/SyZWHcaE96SZX9/q/WEn1BYn5rUy4ZT3be+pSgygQ
i2/fezJsuvaSFea5FTU37RobKNcLnwocrHXAXMueGiLsSk7YALoB1MKSsTCpOtWIDae5gKJTwJ6n
nkfvV80qvbV65KOtnfBzeh0/jUPHSahrWnajL7ynKfe5Rev8zekBKjtFCj5DLNiJmmbYtoBP3osl
PaIU46ytueO7rL20Xvo2WsOlLdoLdDK+e5vJsOe2LMoe14nPzBn8T/pFEfuy+3mfarX3VJB72A8Z
QcNEDcGWEEV1qP2RuyJx+N5GLhJ/1J7o2+Di0oITFTz1zqcG5oEy4/zb6MWKFjOOx/s8iD91cpah
OVtahCSkPcW6ec5lYTG8a+IfSBm4INZtXxysS2MzG9eWV2mIMgUqldVNTQSsZ7rDTw1AJBnme99i
EcwmQ0Ytgb6jXeLJnlou7RhyNtVuhamBtkP/y1vth0LEvQftSyKH9fswmCz40qkuGAptbhvfNSCi
gN00ksXEYSRAFiAXtciGWEoDS2pAP1NNpyIUQXUjjQGunc1bNtxB7RNd8SbUyEpfWGcIgKyL8zAS
cqoJpsQi615aOj3upFbmkdM6P4IA2qZtFF04BUjGJkb0y0xw9aqbmxoelV6/Grg59z410TdabvtO
qGfpWwcx4wFH7g/a4QYUfELtmxTneUG8d9HwahpmxMDH/qhrWaETWiPscG6WcRWZQa3n0azMLkQ3
8yEIjfoFReYNE/A1NIYaoBJXsMUD25/5e+uxvfx8LLJvPaupNaOywxjS6etzUcbtVbFuNggY3dKC
J4DgcBvULBgWoVYwZlSQo45qW9SpO2fsxfcK6zmeLtYIKdxbvavLR63M3pK8jk8QIg2UClPsWOLX
ZwogQAw0m8z1ADSyHs8L4WVZia+hNu9ra7hpK+/dTvPX0pNXVKSk4CDYJXRzyt6iLHBMjbq5bbEh
AGDnmhwEvYUVbhzOwGAsLFmoq5lBwrWa8cjCL29hVjGC4aY7mnJ8zEgs7cwcMHY/O/O9OfEM6aZu
PpU1yzo7ygsOST4mGV9elPsxl81Ci2TAETF9Ewnfn2wFLjT+a6NZb9p1g/Fzu1Aa7YVhzhveYEiX
lBVEjo8W/dc7tV/lh3WjGJgc+y1kIk6F3u+CilVw1KMlAl6Gz1pFeO5p4pVYNLOvSbTmFhMr8V8s
3v/idf/p5OTqJmWxPEgR4Fzmdb/uD6ua3EFHNi10sUpGVEWwezDcI26qr6zmtmbF//rrT+r900fl
JT3yf7yswWe1ftsTm4NVIu8D08AUNG98XeJ4tNlzWSnz3q5bXgffOzYZy12R23vKn27XfY65sNIU
AWbjvmdnSreUYIKbf+kTz+bF5ibmKaUs+TbTtAONguNE6R/Rf8Mu89pjZeZfTd1erJpH8LCw4SYW
OfssQEEn6y3UCR7PPI9MwKvR2NtniGrrSMS91ejyK4lfciNx2QhcYRElC2qTUnvHdoLd9M/NxojM
uV1AQfl0cU0aC6eUoDTxBfInS+cWByu3uttc5szoniqSMGLTTVkZYqmQUJF4vvx9yeYwkEysWBhw
tGgG90xBUNcSsJtq7viCh0RuslzhftHWHUcHE0q+De4kw3UfAKT6Il0w7Ozq4lOSOcv3v/753FUS
+OWsTcOzR2QQXY5Ir/H7iQK4QDfQsKkxdxnvUuGFfZ+eKIU/x5IkJZ6rnM2r0EmN5iEb2BsXpJbh
NZfMTveexD1a2GwA11+Mnx6UYttEgO121IQ9JsTi6VQx8dd33THu9XfHR1u1Yu0FeeTRqdsrXCH1
DvzLKdWSZ6MbPjIzP+DWJCTIOjjm8VfdYjjDKnNyk4Z9fT7Ot47Wy1OxXm1lzJOeMeJxWg97E9yA
zbpIUQZza5X8UpmlNNxrPFK7Xt4pv3apEBRstDDAc8zIA9bwqVuoilOwfGpJgqNeaHnRzNPPr/n/
S27/UnJDZ/mvJbfHH8OH+I//0/54+zWnbur8sb9rbo5D6BxxgX5qxFRQ5xx5/y65WTYdyFAydDQI
81e6iEXgDQS/hwmeU7pjBVz1/09xc/9GXbKDOOugRVM//u8Ibix1v9w+Hh1G/ioXkauD8k1/yW+K
W6JoDIKnrOFsMyptD0yt+BQ46P0Qkpdzmh1DhGa7LPrW1EwdJr7Vq2/LogrjiLyGoobJKf9qC0M9
JkkAn92kP/Qw+Ga2NwGEA40g6QrSfwJoh6mnOdQ2kKeO8wlJ0KxNPggaNEcWqecSB9K29fXy/7J3
ZsttI8u6fiKswDzcguBMTbYlW7pByLKNeZ7x9PuDep3dIiSS27o+4RtHOxpFFKqysjL/YQ9ABtyZ
Aqv0exAWhiOngfDLpWb9xchTaYXqGTQXWXpU0FBejAnh1zKbLt74BZS4bV5G3nMvT45QHlcLQkL8
xZQGyEZuHeEa6am0YzTrwO+2KlA8pgrsJ5e1Px73gxgeads5RZOqt5qr49ArIHmRu0p3Rz019BcA
zDj5wKu060ptwWW0lq+iyF3jLeT3dQSKoR6TcJsXYGj2btUbyg6bEHqDpl9iGuMBosGtoB8ApmNh
iBcgClCAvyv5CpAailRBamg/xNoI+nu02sp0S3co3sNNq367vg7614/F1PFNv6dogAjUfe9nQQUZ
wfKVr0kIKanbpGkBnjACS4oSStJGTZw8pFUxWK3jdm4C5QKQrup+a0cTxVNHy/NC8pcqUlNF+6fz
e85oyCWimVc40Go4aknCb8nKhOZWLjQt0S0+mCdbyxQ4VobpQ1KWZi5e9YmGqBJIPWThrgOhiTN/
wfIWsk5xPFkHgwSPguu2dBWaJtYmY9uUcLIbFaUEORWbX10noICWsIKu4lCryi1MfAvdWi3MzIM5
co1Bu7Rt3SUuXPp3VzM95K50E7GbAkQMejg4KD43De2YqStv7Y2y1epDjkcxDcq+TMtmBc4cU7K2
b8AfoEoMgKXBq+yqVtEe+KKrCWq6pOC6+qhpuKZoowuEBzXmdgKiRpymRZRd63noNyvRr6M7Q+/N
9osUCqm2xeC6rB46eCwP7miFvwD7KOoNyMz8iQtOihYdLVGErVAJgToBCYwaRaLdEtSBoDa5gOOj
XiSRf18BMEaHrTExYUC4tHvRSzAG2D4IweBksWG+YCrKkW9QFPP3rgycGDfqUsM4VBMqaxd30fij
VjTtqvClytuPnNVgw6kxAirsA2RsylSANiqkXndj+lLbb9pJ8nCkFmutFGMo78BiyfeaNtBTd4FV
PKZNy9ikMD5i/RGyoW2HW5EWQWPaSWY7UDQD8L1wKRV8K4LBrRa4RVr3oT/K4XK6Z24DSStFpxNy
6Hma16FqP3oF5s+tZAz+3jcGess+Nq7VpkpgUOKBqABDSeGG3piSK2KNOgrR+A1UB+jnbGAV2p1U
SCrEVGgRtjgoxq+SHjKqC5O+oSN3ZY7/WejV29wM9HFRwoMfHL8wqMsnkd6i5CZzO3Sh4yVLlDN8
hOYl3X+mGKVuMqnzbxCbFxGFTGvju9soqOxjjKpO8CAJRaAFl6Bq7wEdBrkABeD3qOfKbS738s7S
OgXLTq8I/xhmLzarLsayzK7Rxm9wPvNpUPsCvks7TAFyB92vUnf6ykg2CfZBmTNkXvowOTP8GEfd
m4x/zOw79GjtsZdAFWPrqwc0gdMBYnKuuUCjOgAOOKAGQYXUXuaBNlIQLcCzK1Cj1VBQgdxD/HOd
0fOKm7HRre8CITUHrcru4cqkoutp5JiImYVUu4ukdSHPJp1lhcByizEGKqviWrHC3CFAJwFfUsz9
4Bdj44fD/UKrR18BRAFC0diiJp9Vvi0gBw3QfpIlwve6UuRk+CpTn/oRoCLkruq29McFNssiuGUM
7aWSdq2pj2W3EETsbA55hixgQNhQcYOzQWF3TzBPUYqWC4XbYsPFSUCpKAkzHClBYXgD2Mhb+M9K
BAMFSZSixeyyw+o8n6zau1GlhKjCH5IQmEpF1kZRylUGHhU4lUApSWpMamRNiBZAb6ioH6aq11O0
A1lVIhKlCTivyhyH0iEVUVYVl0FDDblb+l4rdtlqgPpiE24a35G1xEDBMo4mAwJTpXzlkn2iId5i
BeL1TbNsaKF2+wTUdIHYgxLpfXRLXRy7azsHE18sQxroL/j1Yf5XdkjEH9SQzwnXSXrSOsojXweE
TlEIN5uBvgXA1q8B0tMINPpgwO0uwUSCskkCDy00M685uIpqdJtQs8ZhA8as+hNrafVN6K0acwny
T48fmCe/fcqu3sqV9KqeSl5Ti0Dp5aec0sP4DVNGzMvLOBnhTqT4QuPBq7rGjRzBLNt7KqQuMMqi
a7IpfGtEGpoqLp8gprvNzQXo17qo+PEUpYKk0h14B60GM1TLuX0PJZeEm3pspNhuEg8aDgiVidsj
xQk0565IR4rQIWFYkf1ax/hs0JODLzYed6qu7A6gOZFklCCLaiP1U0TSr0O96NFuBXIJTxp5iIhE
PdX1u7D3JMWRg1Z+8sDwAerHVQMHt9IMq2sw49HG7FCbheVbWg8elgsmIUVttWvcHFt1F4stJ1NU
Iq/mU42TxPSmjiScds1O1G4o3SIIMDY1PijhdJF5qUCjI/QCuPURSWyvXCRN710DfR64QSC6afjU
jRblEPgwZ1WUcmqMUuRGfpJw68mnkKNmT5i2BpPPDvq5eRrRrRko5+vbBDR1cGflfvpVGkRZexDC
3oApIbRRLO+IG5a6jAu9qxHzlKzyj4qSdPmAmHpqLbMQ5K8D2JWWvc3qr9w9jiOqCMm5i8eVWUUV
9GIsb9oEqptaBf0CPbNC2XmqGL6gqKHnS7P1xhHFwrQabtuk972nph7jp1DvNejIIbwFqmi0Euwm
TrV8iUuGEmwHpa20b16KgjuXFk2rkxU5IVbeSd+gyl3jk3Cgvq+PXyRz9KRvAdV58OlFBsWRe2Yh
P6Wy31S33KDS2zrvjacwVsViSW1g4oDhDEkJVQJvudQ6NcfJHLFhOB7p2CFWpkhJ0D41oagpRAfo
iKvBtJp245dCrCzayBAKSBcehATgMvEPl7UtXiU+SK81lPEYZpfsIZxg6jkHgT7iVopfHe06XNkL
0IjUWq2yXWLsBBU2gMGxIt/yr+AMyd9TKLs3siQk38zMBBOkuXTql3XRKcOku0b2XUscvUAeNdgN
A71i3cQtAoiXqqDjHVnld9GqsTdBGrlpnAGlOWEZQzaPbiIt534oSZqLTmSUWhtM3oVqN1iI8aGR
2QeIvIvNDo9f89nNq7RdCFphPhWeS4c9YdHoX8GXJlSJXQMuywB8ZkUaG//R69zbuI3gsZrBBf1B
mL2/z5sWoKkrGv4mlpP8y8hWBcA0VCzRwCB06rzCFn0pShduIN655djcIAOr/hnLsMMpAPvGm0KH
F2NPiSPATwFJB1VWID5n4IlG9IzpG9mmR3nKqZC4QRrQ6mAZYFc1egaCN66nY0hgqfvRV3sxsSEa
+r+SKMH7S4sjOCiy6msctkgeWtuiVfQfmRCF+6xup3uzK3Y1AkQZWkldJPbPoObh2ihoZuH4RrII
i7mCBkNS7ZbGwdQz/0qQULJaZFUJK7iikc/5kDXGLSm69QxlABGDvoZUVkN/heguo0+zUEK1x4mu
DFpkojuj2YwY8d3qbUP0GTw13MisPHaA7+rWEjR7/zMSURnYJq1G/KswlS1weMF1yRa1rsl2dd+g
u9MhqYy5CfpV9QUEwbF8nYG8JCkhokoWMUvk7jm7CmYlBz0CUCmiEth32dGoeV/D1E0pWqDB4Cd6
qi1a0tRbJaDtN3K2X8IwHLf9X3+BYVgSt2c09HR53vbnxCzGKCBaYqbhglhO1JVbDdWlit/symtM
K4lqH/Aq2tHqq5zaG3BBpEo9GAo6oSDoCAwRWdOfXoNqyQUOeTVUoS2jd6qyHi+iqo6LVf9MsaIj
qC3pINXEOaprxEElUjshWWj9SJfXKCoKnA2c5YOMm6pgW0LWtLY79sw/iRxRRSp0BQVm5CK/Qfym
mfqmXPEBUuX9jKvGdO8HsYIaky5PgIE3c1GHAgK1Kjw5mDTqSoJQtqFj4N39/SiwLsRpsoEQzUeJ
JB/8ms/VQTNxJuZWpJLnuOk/0rUnTamPETDT5GqqZAErMNFyRQlvhrrRepM7YwjuUoRwNlHnKDNz
ZSmG+3DwvGz9t+9kGCojUjcGIcejjmdOMSkP1G6XkpVZLJ1BU4G7unlbXdiVxxCR6a1MUZVVQzc1
pAlBRR2P0+Ziw5nHrnTdtEVYWECICzVPeL2iAl4+Qq/M3Z5/teOK+OuQIL0USv+WDhZrjv2zJMPi
fE0A9uhphdSTrtxqeAvuRb/R6W92yQtnDqBPgXV6YT2++4a8KvJPBi+riQbb5PhtM13M0UGDT+0B
eyRS95pAnahKGlDYXihfKB5Lx3gY3lSVNerHzCrw0Ulg6ng49JPzJJBMEpxW4diprZ6DIQSwe6+1
CbkW4xt3ruZrD8AHcCLUsDu7DvIo+HF+xt99ZH4HYRcUCKKVhmzO8E5DJYayImjJIqzNKTFJ4Y2i
xE9CtRCLSActEusXV9Zxr+X15XXivIIjPAEJpNXxyweukox4cRKMak17SDLo3hItQUtLHLQUWlye
gQVNDp349yXX51/43XcGGiSiMIUuK0nOu7gjUV7nGuwnaOYZ7l7UgLY7gWBWfzxf5R7zV4NRXGUg
EXAhJEcknufHSpLEeWNhM2cX5XAvJFM7Xa/vIZ8Ofz0QhVSDpatSlwXmNOteYQBseq2PAR7ihvdG
091TlrxHs/n+b99HR2URqObUJwO5Nlu1eNv0uDo3VJH0EbFeUx0eAIe0FAX52/mhZgtTkTUNmJYI
qlDX+VLWbD8Old6IPaZMi5jb/b5pMHq3C1N/jDF1BzVHRfXCFM4OpGlAzn3OCgrlLI75gLkVopvU
wHjIaoM6cqi1Tnz5QHr3WjrYNxKAqYwO1PXdUWEGsZ9jB0CDPcnp/ocYgaiVjw9SJ4cbXez/Mudg
CTLgNBz7HOG7+WkBpbrNWjcHauYp8hO2JdH3nuhNvUnDuoX6md8OxLjzH2+2yRgU6Ck3NlDkIHut
eTCtNKPswiH3KGJ3v/C6G3Dga34hMtRf+GgfDAQC/1XwVuNQVGcL0h8C4D5AQRcDEQUwkTcs4rjG
DV6O/n6LKTrgVq5nDGip1myLdSJ9SJqeAioSeei8vlRMZu/8H3bzJOH+prVIYOS4BbiBsBxV6ill
PA6QMIO0ECarv8gV3kjKw9SkUIy+6VVY4M2+c2lL3ylZ5V6PCVdVW5oE/WA2JeNk/BjrMSIlfdwt
//arqmz+V2KAKtJZmk12WrdmHlY4UMsj12JXLHGzMptwaU1/+/uhYFUwz7w8DIvZBARj7PfQgn0g
CO1rPEPH61PxbIIYTMe+BH4Zqt/xPMPSVjEFp9VQS6HG1T2Ol2poqrZVl/EnJu8ftUiFlcoiOh4q
aMCkthFeWF2VDAs/GN1rk8yNhjt/Oz95s+OV1aPqMq07zjiLyuZ8KApUcVTK0qQF64YbqvTsb2xE
MMKCerqhL+RdaULavpwfdXaJex11Ou4A6RPXjPmh3qaRgHQ9UsBEuMn9kLv6dac1zY2FGMv16Pvd
9zEokXvhrFhM5NULqf77UEA3XpVN7jaKxcEx+5YUGzoToOOUOrVAbQwxlp+yeEqrEtgrf3+y62TH
Koc7p+37FKara9NTpJyTvQp304GbiMHuUweuSYV0gokQx0nQjldNrGncEZEFtE30krB+HH4lipru
IV/9Ov/13p1+gNBN8kByb25L3IaOB9J8AS39mnJHqErhRtW61rn8Nh8MYqBxinszxfP3g9QGstFZ
aKKKoqQpnoN+9Ydloa7++lXM6RavI4xGa3R+xCZdVtAG6l3A7Ip3R5BM90XdXLpZvl9uxjRfssIx
zmpXp39/c38lvw0C1YfoLWNKozgq74bZEiKr2JjjzeD99UHHGOqUtmL6QYd+Npw7VKlr0BZiuG64
j9Hq2BYDpYpYN/rl+fn76M100yId4ko7MdyO30wpxkGiPyDY6LG6kEqtINtDrhu3AEcRGjk/2Lsl
QRFAAhvKBV2U39/4oiS0BirfAixOUV0JVEiWos/i+8tRSH2gOljkrawH+ETHrwQIqWxVhrGDablV
lF0dRND+euIYhUmj+jedKQTe41EQrW8FvYxcdD/Fpts0yLNiyqYkxhcSIrW4UHR4l0kyGggOgtDr
upinPn2jVCbIHpemRhQ8KEoGcEFUii+IA9JsD3XvH5eHk0WOd1+K8SwZdhTnMUrF8/gqIt1W0E8H
qDrVlQVdbp0e8/DNX38pxoHuzmoQlXcHv0t+nqFWjtVhLLgDXos910HT7YvB+9uVN5FvqD+RZFC9
QXL5+GsN9Vjipt2xo5ICyintUyTCQxhF5YWBXsk8/wLFOH8ZaUovLOpExIv5uqi8rksFn70bT7G7
RQ3pKnBd+WcCFAFTDgXAbtfl2Q1K6RldQVWJHckbQsAd6CGY9uhHGDzTJUEeLFVEYS8OSXMA3FCJ
tlQnwZI+dnPd1K32pGW6IizgTVfXhpSMD1h/UDug8Dnc6xDx8z1ionSjjCLk+tQZanBHV5u6X01n
Adu5CNLuNqoUy93QxPxeuJ0S7hJX8x4rre79lTxdFe57TM6uKayDyqSDk7ULTUyr+27MTe+6qhMX
s4FGVG4LTzZHpwLNcLB6CfdaU/WgMquZgtkgH8b6Pba9jla8pHaIXSOpshm9ITOva0i8T6EhcGab
RkNZ9G9XmEnZYWKrkfqxlmcnXRWbVR82hmUjXEP7A2Az3aeL6/j97oRpxFlKi5FyK0jR49XlMh2i
jqS0rZoZ5SQl7t3r1GpIhDrBhQuQjxdKZ/PtqYgStwUQVSJZJqDJ2YBZiXGu4U6qEE1U/emtRF3H
SKH+g8b7PwcBRiGQUuWkQka1fF5GDk0hGDWwHnbZK+STAVWAUROSr+c/0fwEYhQLgBkVQAIBJblZ
uHbjQG4qH/U0nH4RjqhyD+tZ5KgD2OUXs+UPJo5rBhuUrJk6zTxdiMK8CbKsQcSsE9TJd6JH9NdS
/wkC/x/GeBHGSCfiNIzxFhRxkOeoKlTHzGH+r39QjNR//kOhlFxuyhIm8vv/QzFyZfsPRUsEGCeo
HDL8nLf/5Q3L4n8sbutUFkGTcyTzL/8FMar/me7wFHgo9YPUQ7v9b1CM00L8N7ILMoR/UCDKnM2I
Sg9yWFoyHnq926pd/4I8s7pAC4feM5wfDe/LlTuKP99MzQctk+N73b+jzba22YWeF7jWcGjk+peq
pI990P9QxfSboGvPodRcSCyk4x3x7zizHBMVBR99pKI/eJmK3FbvAqPuS8O7jsOwvtM7cbjL3NDc
0yk1HlItRU+oaH3/qunChK414qFfenmsEjvWkvhSj/A4Jvz7o6Yf+ybP9lJlAPfvI4Ftls/U7WRH
b5Jxp+QYjZ6f3uOQ/e8ILJa3I2Ql0S4rq/YgCZx7RncoR8Q3Iew9IhpoLD83iHw8iCsPUSeaibk1
apNeZoaKI9U+cym0nxyADfT2LdQEpd1AK9qDEFvRL+DA/aaUUXzVRzO5q1v8iM6/yGuH4qO1Pzs/
DS8pcVfJuwNmMsW9mmUZ4ptopoJcCJZ+ViHRodJOL0pR2uTcUZ7hwTcrNqmWOhCAmoNgBT65RW1C
HkQS6Qu2xiGeBqUcTLg3RbZbU41wEG+LCxWCWdPlf7/wFELezk0GrhJruro90GDxn61al0GeeiIg
vQEkjYlbCwUSU09+4IxkogYa03tIg0IJL2SCp+Zsfmy6Uol8vJC1hxiKhWn6t4VSvWSIriJqOOlJ
L5pCu+3U76aMXJkhYjIB6TYE5tg22w4xIc7iRVzBL/SSJdSjdWBcmJoTWx4RhaOZIYkL6Uqzaopk
r5T1skGs5vw6ObGr9FnQoqhWou7Mk738Ab05pDmDReheW+WlHXUiMOjTf38TGPLWp7HS81Hb4Vb0
VqKJkc/6/G8/NSuzmCNzA9XxZ20Pavmg5lfKfw3zTmZRp+ZkFmnUFiS0ovNc+iWL0LiB5GyPoCgr
mqyf++WzMEOJ04KLNs26dCfy9NY9nH/wqdmehReMugbJ7HxzX+Aos1TRJa4w/I6K9BIP69QAs7CS
WHLr0eUNDmqPO1bapqKtJnq5VOvh9vwrnDhGtVkU0OKgygslN/aNKG5VARktN7B+wWzdgTfZVjpE
lvMDnfjM2ix9BUYlpm0JHDHwrHUNlhgF52WNS55sPJ4f4cQCnctHNBkCuAb+wvu8aTZxn66LLPn5
uUfP9q1YqIE/aLW5T7ymWYWR+FspZf3CzJz63bM9K2QWVOGch8OgJYr5JrykQbzQWz+xgt6ZYBbo
nvi5YewlTToMdfQFjvCtOxRfzk/MqcfPNm/b4XIkBK6BGCEFHST6Mf28ozK4+tzj5eNw1va05+DX
6ngDDqiHovonIKsuqZVz/vmnpn62gWHQRD0QeH1f4LmHoDtShhd++YlkWJvt3FAssFodU33vpxg2
aqX7YKrdoxdRDfDlr9jMmTYSE5/bxOpsE1MTqrGPd7X9IEQGIH1tHXj5S13EX8I0R8oeSdXz83Ui
WsxLhtXYWoUSMRDC4nu0H1dt09UA+FDBLmJUonOkpM+PNO2sDxIqdXYGo32Axn3HSJg2Vbh1MgyU
o9HJapB3EzHv/DAnFoA6Df/mvETOIurMjGGAF1u2jACBbQLw+tzDZxubXneNKQ6rKykEdSdmVrkA
RtpdePqpGZpe6c1PR2WuCgp8h/e1+ZzGz2pz5eWP7XAhmJ56+mxjo5QkV0EaEDeyu7S+4phbdVhk
NXiJnZ+cE5FDnW1txM46TJ6JHCmWNRu3zX5HodAwQZ5+ofN36hVmmzsFjd0lnsVilfHJ8KZ8i2sT
ZTZqhOvClS98h1NLaLbTRatTWpClBnY2BW6O4GHDrHj+1CQps40doyriqXlh7OE5mxsvk5fcu631
5N3xuQFmpzLK0j7a/56xF4UIZlWCWpxQ+gi1JH9VI/vfW8aczj3BOmC1CfpelJGpiEUVO6fOv/Dr
T0z9vLwHnTIcZLTJ9pKM8mo3qWxjIHChxH9i+Siz3duGSi7pnaXvS8xfR194zAp8eo0SpaIWy7XP
zf9sEw+Kp+RqZjA9gXLfNfJj6xXPkPLiTz5/to0HpOK9hr7FPqgPrlc6oZrYYjNuzv/6U1MkH4cg
N02DLKHpuK+CbRbcFXV9k6iGIwj+6vwAJ4KEMt/CtTtmPpfQPUynl1QprR9J5JVf4xYW0edGmO3e
MDIBIzZ8ANWvPKdSUtfJ2l52MA681B0/MUvybBM3JSqqiCjobOJnrRJWpZwgLewtYJIuz7/EiX0w
hzOVPWL5qp7nB8ih9YPimcra0qNqe/7pM322/93D8uws9pS6FhpViw8jfKRFCEMEy/g2jp9MnbK9
iPzQdxwP03QpjDE+Y6IpJJNccwXQPlTqC79CnpbsBxmBPE3vm/OOTg/Ew7TKDkJXhcvY68qfUi02
W8X1MDlpkhDJhBhmb2CrqmCBaI7JGaBAV8o6xhpnjcnisAfOGNxFjauBiBqNPbxo/JxgZ7i3AbTs
HS5tKAl5gusEvgujF+kA4ZC3EKUuLLcTaeG8Y51aKDgDBigPSl960IaALCEAm49mS1nfJ0IaQwd/
LohzPIaQ+Egu3d4nJ/YPp28WaSJUzy3EkeNDC/Gtc9sffaHvAMHtwMtctZbn4EiwEzDx5WehxnLV
V+ivQBgTJH3dBPIt2Eb6bRqUjPOr6sTWfv3Mbz4nhZzAREcmPiAv3e5qlEq3wI2E69CqigvbYqae
+u/CncUnRR8iEcnx+CBp6JKhJta1ox3FcUKaUeqbNKKh6KhMn+/oA97bqLW1uDhrlOKQnlGvAlzB
DnR8LuFKTkWCWThDS6toaThGB7TR8CLTJUT8NcxjR1eOlw1cgwsv/ronPtors6iW1LnQ0kZKD1Sc
oif2RLoTxSrepR6m7EiNwDamjl3C1o68zcC0r7gkIs0T9eUha4fkwdUKxHGGIf/TRhOhB7URH7V/
N5JMLEza9laVJiKoZ5jeHnBGd1v3kriP5Uz6kYY1OnChNzYL36qHC8ncieUyyTa83f0gbBERl5i6
2LqRoujgZ7eBUVyo45z4LtIsC2pMsULEOokO+N+KdoCx38Yz0ShP2Rd7VLrzm/Nr/kScft2bb9a8
Rzd8bMIsOrRlrS4yI0YsFZLa+YefKujOu6v15NnXjWl2yK1s44bdQvEpSo1/NKQWS+XGMqnx6LAD
H86Pd2rSpi/15mWaCkiCaSTZQa+RRwtKNCCwkaup59x9boBZxLIajN1gcTNAuPPFQ43FEZ4RKcvu
/PNPtXZew8abN0DzvK/rWkpRszTHn+MwmquSmrhDlzXdZLkvbcswT78rnTYckAXlzDDbdJf5cnmv
g3Nz6ryFn1OUyYVazakZnYUrSfXUJtVUhBVLcxMP3U2eiS9Rrx0a0IMXXvrEPpoDPMoiqxUrC7MD
pg3rqm+h/vTdnYSG+PlJPbHE541jt0ecQ+z78AAnOX+WAyld1VmjXthAJw4xcZaJhAW6SGLHRvXE
q8j7hgryIlfvovGFs+z87z/xDcTpv79ZE3FJG95rGKERIBOlGhIRYq0uwW7cmYDaPvkVZnuntyCF
SohLHGDzYjDgLdCrWVvm58KZONs4vTAMqezG0UEeA+ikv9oUaxFUbXPhQi52apJmtwoRtRGxmuKl
39MTNAInVTwnM24E68v5r3BqFc12AgDZOjWDJj1YgYK5b7bVDNn53KNnZ3Dn4z7jQ0Pad6VeH/CG
QZ7JFT53Somzc7cijQnxSg4Pop+D5Km+116ydWWMR8//+I93L2yJ49VZiqxP3CjxCvSkK6RDfoeu
tAMj8Pv84z+edqhPx49HnCQWkj5Fu5bWdiBqa5QZLiyZU4+eLZnQCo0WocZh7/XqV81rvw21+u38
r/54NYLPPP7VOrr8AH1QAAy77qbOjVs1iCJbN/Ol0GENcX6QUzM/+7IWpc9mtKJhbxbibSgK6INq
Ow2NngvPP/ESc920SijVttTNfo+yhJ1nT4Bzlzhi4fabLT/1BnP8UKWS/EKu7/d1uY0RT4FFbwvy
1/MPnxbg+4RTBkByFDY7xHOruA+GfdM29SM6mSi5KQju3niQGg9IdPYrjNG1bag0OHsisPXz/Lgn
lpU5C9fDECkV/n/9vjCa7GsocD43oto4n3v6tBjeHAbRMOK53Rj9XqDx1lO2ysfPFd7eUQwRokXK
BHHm/aDeTaquar6r3U+VZUCnHv/sKtIol8tSvzfHqyT6FSnXavmYhxdi3MdnsGzKx0/HiiYDhhBb
e1/7NSh4qXehnbiR3cKAH/2H8zN/apDZnvbauvXRMOz32P4sEX7F7u+gWQm6LqXd+xfC3ak9N9vT
qFFLXh6wpwFUomTxEjX1QVZfMJK+8BYnBjBm4bqtRG3Aerjfw4nY4lSHL3FeHbB/+QUI93M9YoCB
x98D2aEKDeK237v5S9o2B8vv8aKLVuc/hDzN+PudjUz88ePNHGcyvymzA/pYTrwq1qGTrtSlsZIc
oKhOv3Dtbtuu23V5la4Fx7uw9ZTpI3w07uzjgA5xgetQ7qkdhL9WPyW7WRcLb5ktfrf298PhWlk8
33/tbH8p2qUt219//WoWF975xOqzZlNqDAbiuhYnSu2MTrSMV8GSNG1bXbc3sTNuXjBWXEnYMD6X
dr6of6frxm4W4QIN9IVy4TyQTh0405p6E3sSg6ApC5zFmq2tqPs7wfLLrWmbNtKXNkWKdXjhbU9c
g4AcHY804BwVY/897JPYtn7Ej9FudB3z1lhWL8ofHQkObyGFjnchYr9eqt9/WNmaQvmbF5Mwnsfl
nOHMK+PGu+4xUXLQbcXC234JrwdHXpEO9wtl6W/6Cxerk5M5i1lSkEW9TLtpXyzpgC+SJR6gNo5K
trJQFtJSdMqFuTy/eE58t3coyNaDLFxr/T5ukXWJoQHzQv6lbzWF8A8mb2541PptCu5X7fcYwv2x
ENO5yq4qp11af6pvYBC/ZpdgjycOdGO2KKIm9NEbZCB/W8t2txwPxkpfpE7qoJG9Nq7cG22X/DJX
xQp3iAuDnjjMjdnKKORBwceOcIm1XLyqdBWx8VS7P/9dThQDYZAer7sYDwARyXxSBXwXV4oTrnCR
3oJxOSB4v48X5oVvdOotZmsN/RhNwZiq3yNo5+TqD6u61BM/UQKH/3b8Cu2QKWZfdf2+gl97HVW5
dYt+o7mPldDdjo2mR4se/bIVopbqFUJTsWP2roS94iB+zUWtWZtlbR2itgg2iFio360o77Zou6SH
LGyjRdJJiLMNvnKdhx2ieLFn1cjYGTgFnv8Gr2Xuj5bvLKgD0/VSDB17glq6Ne/6H+5dcq3vzHVm
+4ti4QOKuDGuW3tciE70WFe2vhJ21TdEWS78AvXj4wzM/vEUjqIv19TB+31k1w6bcyHYPzDZtDP7
5tvyyzawf8ar9Ka314fH58GRFiwO0X6+naLFdNShz74MVoJjLi+F3xPxYo6C1BEiM7uy6vcwvfxW
tq32Xrqo5HPi9EZD/Ph1k6hBxUHndYVNtewdwdY2gFJtYfG7tg0iB94UnJ2RQ8uXDSBeSBFPzvLs
8BLTZhDg7PR7vP5WzZIuwkGbNh1/huWw6BYDf8Jt7WS2ZRt2tYR2b+NYYFe2ZMccdWgObepd82I9
hdf6i2thHmdrC3/pXtikJ8CnqDccT4yvemUvZ/zCklUgHbx9usoWxqJcdsxJcPDW+VInr0Areunh
b788vwFOfexZhKt7Ab1LZNX2AjsL+0aH8rku3Z9/+InAo88CXIv1zuBOm6tRV+Ao4/bn+eee6Cag
nXA8V2jByZAFeXD74j3gtG1PCwnnxetg466fChs7iSX9q0Xj9H+U3fSldt0Bx4Gr6sKF5rWR+UHc
eFUdf5MzmKWRRsgxTnGjd9w1zikbn1PcW9Yb9+AecOt2yqV1Ja6oxy7DJSqpS3OpbOtVs0i+X9qp
r13nj37FLHp1RpEaHO+s6rth2a3zG3fXHkYHV9pFzOpp92CTv8hbeZtvUvs5X6QLf1dfQWHbVTfy
Jl1ot5pz4ZNM3/SDnzKHbRZF24eVwIQYKLESwLwvBkfalB/Xm3wTsa2ehCc0/PxraTHYllPthW/F
5tLwr6T5j4afJchlm3LdTqcV4aiLH43d2YHjLsy1/yu89TZaaw/Xyp4T8N5dmTfVoX1WV4mTrUDD
8XWkZbuUbcG59F1OJbDaLMj14RibyDWSqwS2cFN/y7Hf/K7fGvceCdKhuoFn81O6PT/zp9KIybLv
bfqK/SiGPQB+9uON8TW9FX4mVxShl8NK28kHvvIF9MlrY+ujKZ4FKE7wLoa1w2Lb5Yf0trju1tka
v++V+dVYjyTH2kK06YOvte2wPv9uJwLIHCtqhWZrdSVftfOlRVZiaevFF+LticCnzWLTgFykH4nM
GtI/dl2tzcFfTEia8z/8VF4xZ2eLRpmK+nSIlqs0s3m2fKdti413nWyUfXFfOPIL0pLqTbWylvXP
6Eq1UQm20yv/t/J44SdMwfCj7zXLzfSUqks1HXntalik23xrrr1Ns46daMftcR0t8IZxehZ/szUJ
Uvm6u5A1n1z+s7AkjtYo5xbGpwWq0j/y2+4qupe3w020NXbRY7wLvraXlAFPrf450rRxW1crUaHd
6+tg034Tr8KvOjm0+cPcZDdoiPufW4pzoKkpUzhXEOnYe9rghKHiKJV7YbG89kM/+FJzaGk3hMJg
4umz9w/9Sl9rP6KNsvF25iHYiqti22y1RXRjXYjUJxb+HGBalQ0Sxx4TZrk3hvkoiFu3+H5+yZ18
kVmI6M3KxPZ7/B/Ovmw3cpxp9okEUBsl3kqqVd7bdrv7huhVO7VQK5/+RDXwAx5+VgnHNwOMGyBL
JDOZzIyMQOj4WD2h1MP/lt+cF+sbuPzRYpsFKTj+p8DvA+O0VflZ+5yL63h3EaNe6NtGhSnbToVL
FnMGBe5qo2614n8czUkAbQrGeQdJPwO6Grk4qM1+ubWRtQhGmihWQ5MI/kE6OyP9WUGq6/omXG68
jw6TZvbtPE3JJVEVj6MLRdQMzucXyV+a+ZcjsPbdlpGvvMf1Bu1FLhemdXKJqJ2ztSuRhMsj46mJ
u119U53yY7bPbyGMg7iH765/2sqi6eBTNXN8WguPJtVzIV4A09m4DC5X5QdrZmvRgwkhClDSYDeQ
DQ04xLMTB1rb3I7mpd4y8pV90XGnhCZGTy8OpIvUW/YjubPO2VHszdi483bGbX1KHtKn7k6ct3iG
1i5sHYwKTOjkex0snX+HuDrLAvPZ/Vo91i/8WzJEeD7u2v1CDzy2bpJfw9E+Xd+ltehcx6l6EEkY
aYIvBfFU4PL7ed9H06472dElQAajwX6K0rvmb3GqTs0PdhZPFtJdl8hhy1mvOAVbcwqV8oWgNfZT
9tNb5++n1L2VYMK4/oH/hvnouGhuwU4T5RUNPrDdtTs3AJ12IA/TrcRzsYu+P6cIvcu9+7M+FLeQ
SYmhnBjimR50f8pdHosd/rtjD+XtVmZ27Ws1X+KPo+qUOaC6Ys1QQnbREOkLEjajt7/+wWt2p7kU
NeU2IOrwsR0Itsf5Ji3+XB94LX/0L9f+znuXtUuFl+OIortuB0n4yI2b/XyCvNr9fKRRgyeUeV5w
OsTtcqzu6bGDS7k+98qq6SBYKXvgLyds4gw+ddn8yFwraNnGiq0NrjmUoge7VzfBU01jsksufarq
aLju7vpPXwuwdPxrNllJXiv8dvvefeuenVdyW37pYsgmvGa/vdcF/NQbUeSKl/9n4+82KIGqWFoU
mMljUGIBnWsP3u2Gf/UnSHf99YBwVea4ddte4sMP7ErHonoV1DstgtPwZoXfzSCPnr/fFgEe+Lc/
s/P+Zx3ss+ApjZApKoM5ZAeKZC8J/qZIiOXB3/j1sQxfr6/wyon/p0P+7rPHaS6aEcyWcUnsvy5t
dyBt3hh6LQP2zxbejZ0Zbgl8L8aud/Vfu4TIS5AlwfLSfPGe2HdxJ09QF0MFwH2cz+PODWmcfy6G
tTRHsRCocLYtNtNtajQnDEE9qQ2fuHbZ/Pvad1/FQWUEzmy4XP4C+aTdcJud83t+4ugjR55y3BkH
cmNFYMg9laifPV3fpjUz0x4aovBUTgTis4ncOs5zlf5Y2PH60GsVGh3f2QB5a5QLFmvcG/fjjRtn
j9WLfzOf2wfszzm796J2Y66V06ajPRuornggP4IXnIcQ1P9B720kB7yPLUrHd1YgxZ/ti/mq/KVG
j5oJOtF+cqEIqSB7vBFxanyY/4dqhrA9Zn+392XejF3rYZb53r5fzs2JBcBUIP9G7rsd/3V9Q1Y8
0b99ejeJVUnDYTP2mkD+YezvoDQVzIRBtCu9qR2UzBb3WGXVxsKtbcnl7+9mk7gaaJVjNrd5buwf
rb0x7tpXaKFDNZJlMa3LCwmqf+5yl4PBA0INUSW/lCkEHUZgmq2NY7W6L5q92xPK/SOfERiUFnTD
Tl3dhvLSlOAgw50hK2qCO9t58VJ607YPQ+EG17dqxSz1Cv1EzJyOJTzcwB84vctrqKRsFE4vR+qD
K+If1PjdvgjfMIESw750g3ppeBlNnndepupRGuXGFq1svQ5IXeylbGawC59YPqqot4R8ck1762Ct
vZF1PGqhSl4po/JOpm33CcTMhvQAWSBIJdUmPRnoINl7pSgPc102D4vhDAcAZ2SYS+aDFPRPa/E+
tEXdNqCUH2d/N/p+sXEBr3gLHcza8YHVYFvzTrUxBXn7jYE3iqlHxprAzpKN4GXlcOh4VlpwkYwV
80/Q0bPvof9F7+2cAk+T11u+e22Ky9/fHRLK/KLvB5Od0E3S/ZjybDxUTpbc2zZxNq7StSk0/2BS
BW0o8H+cSmREIciQ3Nak+52oLQ6Kf9X5Dw76hTXp/TdwH+CcEaS7J9tKhhhqJQw6530eKVovgTll
/u/MRHe778z+gQ05f7bqfjqWo28foSfeQtW6ayClJHLpnix0ku2gxSTvlWGbYW84Kf7XLPYETRn7
ZDGRC0wb+VpZpH6GFoP4Ys00xc2dl8dMKfZoWQU44hyv2ZU06U5WYvZRJju1h3x4D0p4kUGwWxkQ
vfXyG6CSAb6aByC7A6vI5tNoQ1Ue+sktKkwkOcu5IedL+xmIyQry1ezq+Te1ivqnV1QWDQcCNR90
rY7mqXVqeQInmP06D739XC1Tt6uI6zb7nkIoW4Lw3wshA+BAr24C0qftspNnoVURNaeJ7MEm2aIR
IC8sRBx+D2XdajBvpaggBzb3XgNR1wolvCQZApG2LKpnSI+EYBdWN4tX948GW/p7VU3Ibc+ke/uU
b/ynt/nubEIrkdNBoj8d8igtttS56VPPhm5x8skJtMeaJEuTQb/EO81GBvr8OodGWWklYdcKEn3u
G8h/z6bXQ+JSlYlxsqs8nLFbU3aTm1vSIx97IbC8/3d0MLmmVmbX/mnIh2cKdC1k4OgR8gzflwbC
zy6tn69/xseO3tRBVQIMpIjzGTtRUT40qHSX5bxxh6xEj9BP+O9HjIYrHLN0GMRMZHUyWwillxAe
hvZa3cMRcWocCs+LfBsKowL6b50o6yNSwImNPkAEhKCUmEB6tMg+i0cf5/D6J398fYJf8b8/S9QW
tLVmw8Mnm4cFYqG0A4+TixaZjSrR2ppqrlf2dT6w0mOnom8eamKEZr1shDNrQ1/+/s5yRggcgnJy
9k/cpc1hThorSHlJN0ZfWxnN31re5JLEK2GXQJ6EOaiFgskHHITIe7C3bqI98Fv/16ubOmF6kZSC
jxnzToWkT4m/HEk9bZVCPr6SIHTz3/UpoeUl3LTzTwmhp7IDGnKcb1vb3F8/OmtmqRl9qcBi2xY+
OzFwSl7UUid1O0LnJQCOp9gJGKoT1ZNIT9enW9kPHX7e1wkwGxAfOsF/+7eUmP6r67fjXWc15MlT
ZOuFtLJqOgjdriEHV7hQcG+o2ncmeGbn4Tj3nwpXTR2F3kvbGCuvMk7Q3+ihfkDb5xF8mifL7vNv
IzG2XvZrX6HZNeGWAjoVq2Uu5lcB+XmQDZ+9bPz7uc3QrNrmqsp8RfwTmQGsmG+UmUR+ey7mjcBz
bbM10+4KJ8+B2OYn5oCibnJLBzoY/LYtOignNBuTrK2RZuGew9Ma3In8VC/0VJemAOmrAI1cO+w+
t0racysvuCosFxdXUXzJkzEU5llWqPy7G5fKigXq+msNmUxo/AG43TmLH/pji5y9kLc9OH/PEKCe
gtKbN15waxuiG/vIPejGz2bcuK9zBiFYF9WDtgryaSNnsLIZOhC9VsoprbnrY5P7u1oguoVU8X0x
j1+v78XKZaFj0Jslg1ph3/axcCGeUl9km7PZ2UCTrf147XKvLpKlwrXa2DWejQo0wc8l3TikKxlx
U8fTZpRNfdIKM27r3DiOllO/ljWrjlD1YEfP9oovRWeWewr937/QwWohGAktSumpDNmdqU8fOCz1
kaUNlWHNhX9jT2IAUdsog6ZJp4eaMogMJ+wStpFkKtl+BDfpqW8md6uN1f/4ktORuoaZM0gSN0tc
8NwNh0pG4OU4dnYzBmbVPoLy5m1KNmkELtfbB1eqjtElBhMld6QZj9BbRO8+F894/0FnfXCaPvLT
EYxuy4D+c7CtG0CJlfk0Q4bRgyoyeLMP14/bP8zuR79Ccy592SUgzxcq5t60gKfAoS2g8Rwv6sjh
GQK8xbeLn6yGIjtkRUkNmd7lIio6y0C2jX2wugSPlBIJAVKbTqBm0T0LT40BmMIhQdgP/t000+yH
LKryO3Rey/uqbfofo4L8uEdq0Df4WfYGYWKyo25jd2ErzdrCK8xGyKnaLnaXWTwATNM8oIcX5OkQ
2BIHcE2Z4DYVy+vo9+qBMFlE1K3lDvTuo4yYP9hRtxjDYz51LLKaxjokJHG+LgDsYloxH4dOugek
5tpjNxsSHggk4aSHQpho7f5lgbTWELj5stwwsEOdwRGs9pNBAEhLRHEw0XMUWs4i0ElTOo8IMPod
mBehZCwrgo458AanVjjNJKujqpbIX0LGWp7VKKY4hR5xHVABpUZIpo/dr+sbueY3NB8+QOxxzMax
j+mslqgFbXEEdiD/k15PC9ES1Mx5Vo9d3FXJL/AXnHPKRFDgGHzOb3ua32aj5TdQkO7i1vzW4UYw
q9ua/0jEVpPYyhWkg5Xt2ZGqobSNRYmnGMBZe4qXdEgy75x79jc0Dz9/ah90ELJUiSPBneyfQMMf
85R8H2q+cTWsfcPl7+/eEZVr96noazMWCbIafVlHSdWcMme8X3rcFQPL95/7hsvl+m6irLbL0bik
xZPZesnt+qVK2+j60Cs3kA4WnicxARuHzC7cCnJCZmmeBAEHV9m5nyv6mrrIY1+TTKBTrI8N3/d+
57ijn8qy3Uo1rtiZDg1uKoOi96GfIXJO3myv2pk8/5yR6eDgGiliG/UNM14qdm+P2UPiXVR1k42H
4trSazZcMUT0Yum6uJFmWBTfHXhYlm6EeCtxl67e0SNQKTrR2TEXd7n8BmH1gHi/8mzDu60Mr4N0
8RRRUijZx57TG8GydAdhgk+AthDRlIz+uH44V/ZWJ1ZFkyQUq9VgxhP39iU41jNnKy269gGa7dq0
QHZS4VByu7Wi3h+tXQvevtBlBQgqnK7ZX/+EFR+hY2o7qDSzSTETtJLpISmGdjc5TQl1D2QRVdEg
PdNuRXxrn3Q5Z++8BBTACtMBuzN6Zir7T5FOSPQ2SOWyoSQHZ8w/xywKCcr/zlNDJ95Lsh4hvdPf
Ut4clW+9Xl+tFZPQsbS13YKc24PFoZm6Phamck8N3oy3jE8svD7F2ipp93INvZ7EhOJRPPkE+kNq
hvTr/AuknM9Wi1TN9UnWDq5m2rNMcbYqRmLeLeTOBTfgMWn9Jro++tonaHfznPLeLRnMonSrR6ub
jABqc69j2zwanv8509PRsAztveOQiyFuWsrP0inkLrOTrR6VlfXRMbBTPzXgjB2GGJp259YBDUy6
hUpdMTgdAluXbV5OLeLU2cJDxeuOifDCYrD2k4MuHXMDtLiyBTr2Ne9Rdxq7sot9M/9DSiM7GfX8
CAUFaORkkNe+vtEr5qBrjiGG5ALtITirbbY3EyqC0VRz5ObOVtflygtLF6y1oVAEwTTfjCUIJofi
oeVfrNI+5Q2AZo0XQsdoI527tmDaswa9cZkSpU1iu3+r5YBK0p1yv7kJ28jyrX2IZtYp4hXkYFyC
SjE4CN3caKOhN49u4oORykfPFRun0Fef6+c0/3WHvfO1eW/UJRg0u7g28xvHpAHaqh8/t+madQ/K
mZYWz6m4n9FQMtw5cxqV87dPDa4DX10xSVPYcLDJdGM4WcRAgOZ5W8oaK+dVR78Kf5rtTLhmrDx1
7OviC6oEKTS2PgeGAx/sf2+ecYEQVgoJzNjprdBa2i8gWQeDX7JR01jxSjrMtU4hXEvqoY973n4b
XOtprAEFv77wK25Jh7ImolcUJJ9t3PhZ0LBveOUfvfSLkEtotO7GJGvrf/mwd6cSgkdpBc6EHmTZ
3rMoqBlASvZLj4O64ZDWVkizYteRZChaucTZUN3brDo0jfu5C0cXMa1yfymrpEP2pa9eZ57fWGm5
kQpb+9XabUzyxTY6F1d+mRsBQaGBQvni+rauuDUddgpRCt54cunjLKsnE+XL2T45qpyOLcAfO+ia
sI0LZ2VrdZCp71mS5TiecQU20nBIZR+AjskOmpGQjc1dm+LiWt+fHlfNvhp5GxdoZM1MZM9D6dXR
9YVagRABb/Df0ZGdbfPZRjqy6pA1NETky3IKEnf4ymcbRI3OX9toQq8fd2avfnpwq26fPH1y8sv2
vfs0aeS+lL6B26cZ0lBw4EaClhM4Jw+tskG+OCRCj34JaePcxPmAhmA0I/2157UYH5jL5ev1X7Jy
FHVgKgdTaZYvyFbzuoe4n3ODavRGLnlt6Mvf333jaEOE0scjIJ6oPQKZ1ZAHJAytT46uWX4taiTa
hqaPHe/NHV+t5c/1BVk7dNq93TgLarwNxqVec+Ob5DjnTYzfvbs+/EpYoINJk8Khki8I+xb6Zi0k
aJFuFEm+J1YbmawIB3m4PtHad2i3dpPTqanamcSL5T8MEO0NkOzNA3uGwPz1GVZcjQ4jNQuLlald
9QASUj80OtLsu2TII7ec0Aosu+RznkbHkELDNE3ohIJH7tvfZ9BSQtH0NS03ztHaV2huAK0kuFzB
gRdL7pCQu9z4Ag1LNBJ7WX5gZvL/p6P7f0hSSMf91xpqWrrggYCh2bnqCILywYgU2KjOrirIRqS2
cqfrQFKoQQKZr3B2SzMNE78898OLLRek5X/VbOuxt2LW/5D778zaU728QKp6RJrLEuSk+MZ60P1f
P1NrX6BZNSsqp+wg7Bk7S/GDNPmZMjR5F/M+Sbz9AnzJ9WlWjEOXtx+JKpyUMytG09VfquoOBAHL
LRiAtmTkV5o3TR0oWpXuPCtZ2vGYt8MfxxFdxERR7Dg3+aGF+tapakHfzsB//cwByEcdqyQ/AIX0
XnE1VDGDaMP++seubZjmCWjh1JkDn4OscPfSAygTKG8LaLSykDqilKUd5e442nFhWKDSdrtvIJFP
EM/Ux0/9eB1TymhdQtJ9wo9XUN9M1fh1If3f62OvHDYdFOoWXlnZpHHjwfrWNHTXJG5kk1PlqnNZ
vV6fY22BNLN3R0pEVY1WbCRPheeHVl4Fg72xOJdBPijNkcuk70yRtIAgmW6PY0z9e68qnhLBfkCV
/FnRfGON1n6/dokbde+TGqJ4MYQXR9AOV9k9+mC7gKeT2vBaa1+h2XxKvdqtFurEHK6qQyFzacaw
b+Yw2+roXPsI7U73mZMODjedGPoeZmRZjXU7lDzZuUY2f+6SIlpInyaLC0ZP7sRtwmHkEK+YvJD2
nxxdM2Fm+45fZlUVpw1p47rMVRLkpRqfobdcbNFifrxKkCj972nKWhSjQGvtxJa4m+Uz6b9RtgEW
+tgFER2PqLoZbWNmKmPPLUQIITfjbIHUYiPV8rEdQ/xc++FuZrTOAG8OR36TJeOfmsjXPk/fGun+
rk21u27KH59ToiMMHXQxdKaNB+FExdFB7BmUA+g36GCHSetskQCuzXLZnXc27ReGl1msA3lrnX9J
5vxpWcY7W/aPS5lvnKa1KTSbRiA+upJWiEH7J4IYtJnvCX3Nxj/X12ltOzR7hnwzRB3r1oxx8XS7
xasgEU8kvHdvV98MmplfpT3kL9cnuyzL/7pAosMOM2/4p6ncxpIC9rE0VXOUM39uq1JuFN3Wzq5m
2QmxCxCeIP1VTu4RJMwAaW7pbFws66Mfr5m1mNwcmgG2ik00RwQGBDoD3lq3QoAmvaXfXSxjwICn
CwYfDe7XF2xld3T0oVA94XQEnAOfkj76jM4HkHmY6Wnwvf674HllRKYqxN/r03383iE6CNEFU63V
Q8wXbVpj9sMFecY+yStQOs4Quw0pkmehyl2OyHuWdOtlsnIodGwikMCG6SfWCAmSHRcglaxO7rBl
oGuDX6zqnYEaCoSfhs3x7EmIiT7DeQqMNH1u+mUjM702weXv7yeQPstYB7WQYZS3MyE/W7/cD8am
DtLKgfY180fuOEFjsgeyt4k81gkq99B9Gw7X93vtx2vG76GCDNK8iZ1N48fc36nuVcoNt7U2tHaL
g5Uk65ZRGWenupskEDJLFtR0IwhZG1yzcuB/LrwVCz8v7KFemjCVT7IrwuuLsrbimp0PVpEih5QZ
55w0X6qKArHnK29jcOtfk+sHbkRHHOKpLziKJmjAT8AWFVTTWINLtGJPBU1IEarOz8vAy6v+CPCa
HQ51/tUec/VLIlQPzd520Ykip4gPtD91CDDOaMF2d3m21D8kqyyUhFVuxVAAUzIUfedHXBoTD6sy
UyFEIxh6lNNB3lWyLSIUt6wfl+sl5H0+xWXLZbgUw3DvGIojUyAoC6thZt8H0aDRizk5QzuHYVTh
6HMxBnM2uH6IDqS3ls1uFwivn5+l9NDdUshKhpnsZRbNLDX+UKNwZdSiIeG+4wawCrXlymzHqNM/
WyYFpmr0C/dXnuecwIOm9FXlngonKebQnYkHpuml/QoFouH7lFMPWrWFoJGdjQFod9KTx4UdpDm3
zmM/gNmCEuDqejk8k6b7WzpJfZum8Fu+mabLY5kVULMiLGl+pkB/BiVEKYO+qhxMVfjTEVySEDDP
km5v8UY88WVW+Of+p6SzBC5tQm/EwPpzQVL4lXwkD9BobiPfNN1fjktBDm9I/y6D4PweMg/GLgHG
N0rdwjr1wAKGjT034UjnNvQWy9sraTv3S+KMf4mBgsRt2cGzihF930El3HZfcdIEziiG7wazxNfO
sKddbjqoYAz2HNYOLaKZpFU0T5kd+rzNbq3FSoG5nKfImCs57QqeOtnJb4bROYIrpalCw0hMSJ5Z
EhI4xTI+1QDZfJucjMw7R7peuTctg1XhIHh5g7eoOqmR0DZazJp+bTOmoDtJrfyoxtRGJxaMw/cz
Gy3DbuGWUIkywX7s1NObmMCyGCWuV++AhRlLiFLb5oFK377NaO4/dXPmmcAGljIYUDc8diOruqAa
KcS0OmqwBt1hRhMQt6zVyYakKtiVTTeNQbw87708D4H3c4591slAwQ3gmUDGl9JQ9hR5qSX2pVvz
RzYsIHIY3AEcibwD0oSW3Q4NBGLPi3q8oCD9moRd0/OzX5T0L3L9xjeGbqzXOi9gOKmo7X4n7a6B
oJZjH+rMpQ8g7M/bwAe//m2uWtPbpV2u3nwJNnRPddMrarpOEZld5nTh1HWi39W2o3b9ZLh7vDkm
wIxc4yQkKV95Mfsv4BebA8scnX3PaRP4bb08JrUhj11DIfrsDWM8eJ7YVQ3JXqsa5Uloc4o3Pkjj
OAhh7Py8ekbywjwtDZMSclTO+L1NZvwcwkS0NA4JsNvkTFSVP2S+qcoDmoVcuuHWVuIUHebM7aXI
2WQZ54aha5z2gPTSKEmfGgh3kWZLZHXF7esMwiUpmr6fph6idzTdj4LL53weZxBjGlu4y7UptHiB
5pk9w6e1MQO0A4eqiHyPkTBR5e767bI2weXv7+IF6jtNRrO+jxPP+5b4Iwju/cUNnHarXLVCI010
ILLlJOjPBBv6Wd2TLkgfptflB9C+7W32Mj8a3603/2167h/7W37nPF3/qJU3is4gnLYUUqWZ75/N
VkG7XfocYK5CGZBXon6Lrka1xX6+NpMWVnRGSVqpuH+e/PFs+DmE9ObvS87PeVpvgUvXtkiLLvrG
tFPTtvxzlp/y+k2Uf5Sxpbi+NrYWXJAl8VEzQnIDZDkni6a7mfJ9BwzrpzZCx8XObStSj45LbEzJ
z4bgidL0xEaxKn+T4xZjzUq6lOigWNtWWe96ANYjEs0jPtfoGe9ezLr+ag8iLsr5nubTs20vXWAQ
dwqESB9ymC74RbZywisOR6fvZeksW7tzyhg1q+yQGsUQlaUn7nsXAPuUeebB7P0tduaViJBqTmHw
snbpBGLw3PDHW+Uikrp83PP1PVsbXfMIFU2FGAYbHt78Nsovov3zuXEv873zNINKKkP2JYeEILXu
WkqS3cyyLRnvlYOsA2dHxvPWWLoh9lkvVcDxgAskBINu0cy8fPncF2jGblAwHfpOMsfAudanfmzG
g6Fo9/tzo2tmbnDQUFgmTjEd3P6ByXE4QVa9/+TomqH3/6SmIDZ1hhIOVE2r8Q5gyjS6/tNXFl/H
z/olwjyfeUVczT5UOgWnJ5WQKVK+u3zu/aaDZ8ts4lNuNPxspWnIMrQIZ0uUNBtpmhXz1YlpXael
ggy0iGcFdXFbIJKt0tQLVCN+Jgrhq72Zdl9bK814p2Kx2ZLOuCH8g2IUHkntKjZuZDPXRr/8/Z2R
zaVjl2ZVFjGq0OG0HJrOxiuo+VTJgOhYWVL4C6FmPsRz/t0nCjQGPwerDQe28Y6+uIIP3qI6YFY1
s4mWFTbF2Vy0kcto+cINb1NjeeWy1sln7aX3nKXGMz1vRZiDtL5Am9gMBs4tI1tbfc2EWytjlDQD
P1dT/s0S7OR13rOTJn+um9na8mg23GBtEmkwfra7KbkZWoK0a8s2Stkrv12HyAIPwayOoJAiWnL2
qPEjK52zqORWUXNl8f8HJEuNulAzEjAZ++oNMS7LU5HGzZhs5I5WTFhHytIUAWyRpOzclCVYvOb8
zjSdgPUktNpsZ9TG86c2QcfKDmJGit2zEc4utAp57VqPpLeyDQtb24XL39/Zb2uABEaIaYgRQkQQ
Jony5g+t3q7/9LUtuJyrd4MjBVZYXi6d2LAtiCX+nlmNWPitAPDq+gQr+VqdF7ZPXJozA74NaYAs
HGvJngTNxnAUNjeQY0j6B+R5ZB85ldoiEF0xCke7lMfac5qiRcKzdZcDc5oH0vDPuSMdFjuAsUWk
QNwA001VKDsQ9E7DFm/A2u/WjBks23nfcET1Bvr4l6F5s4Z04zZbGVqHxbZDKhzVGkVco1HvpjMy
hrbxmm/gD1eOqA6LLZtpImMy+ecEeRIQaYW9SINp7DbO0Iod66hY5AvaAoQg/tlq6l8N/TNXt5mJ
NJdZAQbmfQ7gRHRwrEGRdYGKmH9uOxPXcP5FNNNBtXTDma5Ymo6PzS1wJBJ2MQTji5Vk0XDJVqIo
PW71ia9NoJlyUrnCbInLz1n30wBSbg+hasgqGneyUlsly7WNtv/rLpI2kenkYqMJtE8nRY6SfG2m
aiNFsza6ZrdIjc1OlxgY3TUCp9v5LQPyY2PwNQvQLuLKlMhboenzjGp3Gyyl/Dna/Z/rTm6l7qaD
ZDl38lJMo39GTq4NwCUT+i3KuUgtgdGJ7xoPQhc2CBRE+8majo6WnZBbI54vnHgGP7G/IH6Xrh1R
X2wAmswVm/un5vHuYvCmplD5AGW6vDbUoVM+XjdZ1r6IXJkR0tZFiG5yue8lwg6wWZYveO4CcsrS
6lBaJos6dwI621mkecztctoNpdVB1NoE39X1NV/ZTx1ua/mzwU3PcmIq6t8eJVUR8Nz0f18ffeUo
6mSuZSsLzuuandMJUgrz92x8M9TGnbs29uXv75Y2mzlUnAmkshYw9AWzYD9p48U11vBzv11zBOVo
Z3YjEY54QIL3y2vRPBf9Ri1x7VhoDmAc56qoF8SbkKEPULjezwN6d8CqsDS7dgsyu7a1mh8A3hNE
dAlHUMuGl4KQmNTFxj249vs1L2AXPfrJZ4edDWl8Hdny17IqjwRLZw435sCLHboKt+j7VhzyP/mi
d/uMYobZlFPjxGA1frB68DokNDa86h5yuhtObWWK/4HMwg/MSU5wMw5cgagy5UHJQNpmArTCMze6
fqBW9kMHzKLQ4qagQ3BitD7vy7k6mGrrVlwb+rJP79aoM5UHyO/sn7uhoWBKUtlOmPLn9d+9Ymg6
RLZoM7m4iT3EdWZCeshDM2pllb+FsXVQ1ybQLJn5Jlj9RlyH7ZhEyECcvYo+zWoLZra2u5dFe7c4
4NnnnUmBdeBL+WCkRsg7vL/a+o5szbBiDv/Sp+9mqIlld8JG4wj3sxhaUVDWm5xIoe8vqGzRRNCM
cDaOqun/S0Z+8JbXUbJCja7dqEbFIu2snZVx99lGtvw08bY5WHXZ/ZVj0r3BQNOXYZH+obKzFDUs
2kCpEPW7r8IEMXiJWqcIfNIZ32dRZAc2z+lTK3P7dUSGH2CzqT9mC08fJPWTG8qrIfS60o+hvp3c
to5DTzaaMyNSM3VXVO7yAHKd7ID7W0SEjGYeUFYn+7pfqp1fmuaftmDVzrIWFFiLDgwIrBm+DSgn
LOFoZHgTV0PxbNER7Q7QaKbxklMeuLM9PHAjzX4JAg2+/aX6EKVON537LnX2oO/O/k7MrV/b3rD3
QmTdV4aMzwMgCPNZtr17KuxUPRqmh7bgnszqNI2ZkQUZuL5OpOTTfZGrOm4LyX8zQyZ7VqRJBPqs
+Zh4o18HypDdM2VuP4RNMeXFHqjXEXU9s4znktoRaRhQtQaZH0G8wL+qejZ/GsgmoBLbZ08eTKUJ
oLpRhcp2q/T/cXZly23jUPaLWMV9eeUmWbLkPbHzwsrSBkEAJAESBIivn+N56vF0OlX9lk6lJYok
gHvPPUspqUbNRAsQtGefRRh3p+YswWYfkAFBCebaRu36hF/tuipxgT/VA/xBGvCcTLl2owd3JOQY
imSiuL95l9xmyxqctqzgJctgwqXjaYiabJ5IWi1UqpbSHDG12cLH1odQ82GKkTDZwP9xHes4xPA6
6JYwrzCYZWXC3PYCm0v3ZKDPr7O1C/AuENmqWOh2kMvYzpMbTp6ctpspoeRkKd0aE45jE4sJbjJ2
VfC/CTEwR3jxMZydPPkIJr8Jcx02wq7JA9Q96yvaP41URV+Exz3LEUWJ2fUR1U5arlO0jCXe1uLB
+ot9LKI4w0sTel9HnJaH0eZhC4nTCOfNMT7stk8qT2x5SXdnfyV5r24F6Atf0i3nF18JWeOQkncw
DNlfu2kbq01hNhGYaGv7CJTcLQWXoAAycJnk+GFsm0AAukrxVwZU9F7mFpl8HdO3Cl/XxpZ2NXgT
Yx1FHZqOCf4d4GbpFk6iFO432/QUpBCPZkTuoowxO7iQZcq/EhtMbaIYvRfWU3dTHwbQNEVdNTIr
62j3eAWRMEKZomD9EiPgsh07I5vRz3lDNMVN9/XWZD0+xXRICSF4EhfnR8FtugSm1XGR49HtaRv3
KW8if0SyxZx0V4npVtnDE7JUUR8eC8Hmb7Fa8jLm83hLKSxaVnA3bhMV5w/OdPQSzJ2tlrjPXv09
MJUfeP6DCYWqufBBN5lhJPdgZx4e0ykLjr7Fm8mCzV3FBrjDkrT/4UAROMBZpzt4yC9qVBSvX4Jo
f4OYMbpJkBlxWPYF2p11j8vQd/bi5Zj5l1GAIT3myvyYdTZ+zVftGrjbDkE5eWos4doRX2eU59Ww
SzjXF3uS1rDreffTUJz5oopfYTGkJSEI64oLiIVbQYvtC+/XL52DjjKLSZskKzsm++SDf+KZ5MtA
DPnlGJkqOnK7n3iaLietE6+KvWCCboa5pxw0xrkqCtO1RkT8PoyH+ZFp9stLw631+2x6lJMWp9Vl
0VfDUp9WfNMQ2/V8aqQoomuWcBAVIuk34GGQtwh/OqGeybDVDVtW7iPE/r4LvJLDVaIm0/RmBPNu
Fn9wX2BmKZ7JtCGU0fL+DfSNLaowt+i/FzZ08XFBYOmVhGAqjDtBcPGs+PS0BwO/KXJoDEVg+HNs
API2Jk26A7eJOYfpvnyPtF15RaFNvqaaQ/oSZ8Vfieo92FsOSOcaR/xeHyYHixC2MhtLKpt5aUsR
5HQ01CCKKvXDcx4pAOyw0YOvwDr4LdK9h7hNuowcqOCzKpeVZariWU+rOF76A+9SOPRnApr7ReFG
Bl3QhHM6g/kSIHSDWFqtJpJ4fYv+jsRJ/uScNz8ZLfaXQE75wQfT7DbPra1hpIcIOLnuhyS3XFaF
120ljRb61Q29X6fwnji4BVH1Zlm287pP44vbZhhkKVw97+C6m2LTKV1UJC8RieSj2CeEXkp//UFG
D8CFYZwcueof1hHcSBVO+gAjPByjvfN1rZxZYWauvSbKh+U1NVF/H8xrfIC/mamXLN4q5sFGi/ha
XDAKXhEIo/rbXWzbLzlP4zX3lrmlUw5rLUfAv9ZDPFSY7EQXLw68mw3mPUe8FnhD8kTcCBLy1oAT
2Ajpp1WijC4dx74t8Zjg6m5E3gZR7r9MQhjIhuc8edAszREwWszerwWoyUUWHbtLjPyg5cTuSo0g
X3gY5q/U5wPYHDO79KlJD/maR7WxnTzpAB9gnBTYv5W+Hza1nPqAQiQ84eB9zjxYyeq0ix+EWmQp
lpA/7T5xQ0UQZLE0hey7r2NugxOiriGTjBk7REIMX7lBKi+xCahqe7rcc52lVWGiCCovvZUyd/Nh
kXR+GaH/aot8Zl/iffi5wFcvrbcs22/jCc8qk9v2jEoCS74LKL3Z4Ud4E4O4FJcyWFiB5D4N4lqC
rdU9Rujj3nw7pqrhnKZVH86PLpuvnBbliCW+cWyLLJpLu8ddfpN0fRTcJWLsZBNuyrZDQcYvRear
Uyg8LC01IlUv66QqM0UnyOosTQkCf2CsVWkv2rZ2wfZ49CX8YqpC4fR1epy6EgGA4skXQVAzG4PZ
NvDgaWIhsvhgcYrlBrQjkqMttzHhXuPtXfrgpsBvsG35NQmMeffzZW6gGbbybt8mTNxN6mBK1mEE
nhTqF0y8pSuJYPYtyAMEfaRBH8U42YYCCd8ofl6lt84vQZGIopQsFK3Wm642vC2itGnYDUg/jslb
2uEAiObgXXLfPe0bIpZPtNO5LhXzI1ikmQRcsEwlcymHKW+9jttK54m5RLGnD9gKwfya8u1mm7y0
AiMxnstpK1BHBbNH3hKvYOcxhHec8KXZQDjOpjJBlebVIo2wJe5ZdtNnmT6A4+LuUIoVL3EGVTOA
cGiOuDYVVJT+L7C7GFyFJDxyNrhNlzAdDBo43bKDs9SXVU4719dI1oiQrR6DNFlS5dn7hNCttRK2
HJCCYWCFlJKGpY61O6PTSYuUgSgXEXaX5v10pmBBPMcb2JElJDbeNfLIhDBkOWC7j1YvfBGTyN61
lwzf/ULj+M1cvJzgV52fB4GJeeBLftzWDFHYaz7e28zwQ5eE+lltqXoQAw4QbllUhzJ2WSlkygja
zx6Wt6v03bMZBciIYJZxXnKIutKTICBQS6y3l0UKxNKrIQybsdvFXZ76yBAbUxFCdxSn2IpSbqIG
bqre13B0HWKNYBL2TjKQ2yOr5BWcEUzqaOoak3ENXmcwiAqp2XkPTqLs3mO5L9WsuuSbXgXcvqw1
zRhn0dOK6KcrW7uwL8nuYpD/yNz9WvzMS44QcIEtEoemMA/g16xjBQ332nqpPA6zjM8uzAhgyZgi
BLMj7OylY2qr1DK/dbQoQBQMQ3u/iC2piUGvnObK1WbRIKoW2+6qwbhAVmMkUMxYS8cnXxPaaOnk
nbMm0+XqQAosxRzbByNW18J7GoAZckuHVzCUPPxRQffguUVhDfisCZYFRRMsf1quJGAYbmxYCZgP
nxTOWFExqbHDUbuOaRWn3fTIEdk2lsrgiifUaTdj7KO9pIzckEx2EPlrdDjb2t3ADdnbyoJ7fmOD
UNwsdkAIWjKOF3gv0RNub1DZtQjaLREzCDbBcFV26g56SWW5BBSCIjgsylsVwDLfFqs49oWKLgkq
0m8mhbHfTb57qvUEnR5kXoTNQnR6OyQ4L8Co2O8zGADcj5HSSHKeNbKu/MHc5b52qrLLsB+ppKmP
STmouF7ayxffzVGVBR5pJI7dF4+v6SWOZk5KOU3yMBQsaSOqDc52lCAlDJO7SoXJcOjG3j/FCK0/
mLhQjz7xpm8ORfZxcmQ6b0jngNvKynjNh44nUNIzOdVscn2VwGb2jSQqe5UzmMogGk9DiTi8foRN
Atq6KQr8c0F49pOZkS0QWLGl6jkYjajt+tucKtJ4iBD/ID8Fc1FRt+Iv2EJe/NSJWyRfkL/AkfVb
yjp54E4Eh9jysGaZjuvE4SEBWO3v7bC6oTEQG7Y09EABTSd6gMtnclvsgmPd8BBKV03QdfLgRPxE
0gqKhumlX5j8Yb0hfhM5Tb7j+u1Q8XwO4U4BmrcXeB5Io6H4qhjxtzIEWtDKSeo69MfiGLNkfU3n
IL7x5OyelW8RgOF2U2q1rDpDWxdYWIT3YnycItRJiBQYYLy6UH8rqtDr5rpPh72VfeRAdGbBx0VN
bqrR4iH5ty9mcdQh1RjM++Grr2RxBtnD5C3JyXSrMrM06w4H0UqtRGG46w30beI6Zwe5TehiqJnR
dUWq7mepGkojhM+B0Iv2vdiqIqM+ClctvnC6yO+5QEXahDtLsjs6C6GeQgrO01uPORlCj9Ew08oX
0n0BESE8i2kIj5krZFko7POjIgm2ktgCNnlKp7xrrA6TZo7FTOupGIObLgxWOObjJjCYoZn5B2YR
YxmOen1NsiGuQUGOb1CJLXMFB1r5PGwDzE0Tb5dJmWGi8wL6btLXRCcRwJCpCE7gd4Nz2zuXHpdN
YEcgaEfbteh+hlDa3KNWUSWs/NKwth6BblBSbuOadEeN/mC8B6XezJWL82wE1VtK0xQThT9VNzNa
eYC0/urMjOhBPRUobHcxHgrENJfwtBJlHq3LS9aJHr8tLG4iz5kfJM+3A0wfWLXhJj6Gxe4/S552
9brGETahNBrPI7CfUgso6Ur4bS0327qO152lQ6PYyFrQwLxXLTZ7KlCjnTiY77dQPMa8HP3Jb43J
h1qLlR5N7olDJhN2mbYASAuAegdWdBwf4gj6jb1wJ4dquwQAhDEkmdyVozeqI8QiI80HCptj7O0C
byP6IgY62CguohBpkxKuDp5ntrJfU9p2KbUXq3dzxAucVYHbpqboEnGZ+UjQCmTFYYnVVmboZN8k
DwbUcjtrQxHM953JVjxfN4gGe/bTRNAqhQUzTxnbZ/QsOj7Gnd6rjq15O4opv1NFF97osOuQRufi
ro6G1TazyNZTjiW8olpei+97gmVaylnnt7PXFcdRaX1xOShWct3oM7Wj+47ykb8O3rZVYsQRXmt4
C6I+2bi9BtwbHSpwwBhUp+mdYHq49fSibmFya3FCr33fOjSmD3pc9F+FgeQJzknwVKRIDNHlhs66
9qbCXytItLErS7RIS5YHDTZisNH5pQs2IF/jgIR5LgByIT8NagYqms7nIBGn4ElgcsTiM2xqo3oj
xdYmQ54CZIzoC+LZNaaJg0GjYify6ueCPmA1kRJOUfQ2YzGpJ5fEqDV33YQfbVk5IsDElqBFdDDw
n8LTAjfLHlM3NW0VorzIG2oovwEpLzstu5WnYrDTRXnw4pWjmq8gOpuHzAvJQSZheFZZP9+yiIkf
UF0UrUYG3CGI0liUZrDdATgigkLsGJaRz81bsEf7IUs7w0rsW8NVF84/D0GwPKb9krwgCTCoOREw
6NXIzj6hEPRvZm/D9WebPGwCMKvy9vQWwH14SvmeVDk6IBz4vj52MoPx8jD0WTUSzA5xUsBRUcxe
+quwA07ObhQ42MJJhVDVyiA/GtHlRzEj4whWYFvRdOsMcrgi+QAMJGNT/tHVrRvkEmPR9Nra2w+P
lkPOzX4p5MIRkGTc+6Li/uD6PrjmBHaKZRaG2y3So+LHEcYrZ+i0MdpnXoeatPMMEv/QI43VAjnZ
NyB/8V/BCE4vwDToQrokSu68ECNRzyxZViZJBsrBBjzjG6xe6dM2B2tyz2ZkidRJQFRazanR71nO
h2fgYtnFkiU2dR7S8Y6tmW0pd8Pd6PoAuok5uf/I+8GByeZ3ogv2mMt+raGqwYw1AOGjybdcNSzm
svGNYdXuF/5tFM6IhZpC2U5chO1MJ7RCgcVQIC1k/rVbqILUc5juO2ykTQ46ylEvM/nFhzg7TcuW
Xx0Cwg5dGsmbaJTjc6hljnoCE53XsAdeKtC3N1ADRcc1Zeowb9S/1blvoe3t073sC8yycxzH714c
dknJd5XONQji4X1nc3H0NUXFto/o4Es/7iGYEAKkeDJ4walXICpDmYIYEtzUi4V9jy77sYcOa5pz
clVe0WPAQZcWFSFCpMe522qyFBF6OAkWwzC7RxcJDip/EmFYDEeu8BD5A+0OqdrYzxw11CnnIosh
i8j329kBFKsWk6btR9gHzkDhvk9WMbjmrak6bFsSfumMnRunQ23qWS95lWLVP24W8tLNjP53f+z3
+uNyKs9hq0EasY9k3TA8QkLDLp1Jt/rD//wXW71331dbu/Uroh3h/Nh6BfRa47aHb0om81002/2b
jgYgs3mxNMvWzy8TioxmFITVfj/VOMRquBcU5pjvxjtYaJzi42am8EsqYU8NRxw9Q67CfOCxKxRH
JaKogMgnGAe8wH9wKYlHELYOM9xmMhxRaV6h2zXRCGVJ0drtlk6Ic+W5e9b9WpTMS/wf/uaKmxCG
wg+jVuoW0AUsn/Ytb9GKFUfdoT6bKcB0hnPsMAmdNwGcG049ujwDm/U5PiS9mA6bC364rMseJ4/n
OP3waxgBWgeXRfejyDS5wF/YOzNsLc++ol6liUhx7HX6OsH6vF4wZiwLt6ISmObapGiD3JhvVZ8C
cg2GbH7DQHi4eBG268gSW0Vyz84hzLwauTL6feQBsAUMNC4zE9jnGQhbeIIU2Vk75ilLBbx4bLaO
olApePSIjaFrHaTFqF2j8ZLvXYKqF3XgU+gRUOBQOB0mNrobbvykQiuGzsMOC0ps4ODR3oUHqtfk
CYbSQ42qA8eq3mnTd54l5eplRYXph7xCCyW+ObYg3gqytGovuID9uUNBRAxrIgv3rnD+gO+l/VoE
GYjdhc/wybv4aqd+udvFHDzDXfXrpjz4JyhCvpo1fLe+B4sZuYmkhsJI1vAySWqM+N+jfTS/1pAA
kLMGWhe4jzbMsH5v4gw7TwnAHbJEF/tAeotsaXNe5K9uEu553ntBqkEj2UXLaCjKIS1s00cpLeEh
kDWix3aZZYChoTdzNxvz7C0BofIxJjuW/7qyR7b1Ejo+hIZoVCkNjrHx4q95d0eVmt6gknMw1o3G
g4KpUxVryuttxkkot9mVAlUJgjNQvLcZIhLafgf0h4KTXS3KwKJOMwJKYpd5Tayiop1ZGOI/d31M
Y1vUqETzJksRiDyIOEfCxx69JtTYhrupuGWxE03qOv2gjBrhPDMxgCweOc5yLa7gXCyNjlBiM5jA
1ChX9aFbJQ7wjWRr2SGX7QtqwuSaDix414iPAtqKBDjjkh3idFKMle/LvSKJ+dET9G/ltPLkJej9
JyS18aVRI9PvhQfVXujvsoUQb76uIRD7IR3mr/HeI87Q6b1JZC7qdFk+Xi90JwjhIDUVLK+U78PX
3cMZFY+UfuMp/t0e8rhlvY9sR6NWfVPs3XSIOgyfPOBJb5TG/pF4/dZi5o1Giai5v+1M0iN7TPVl
n0MLk+XrG/YgAAXdhFso5vWZsyJpkTDgHUmcJg/Q/0T4IRnmLpB2B5A47UBIDxZTgI9te7bIwRv8
8CfofsGrt3TBHSR1wWGC21PZ6S079Q6DGiqy6BwOwKMxPYLdTwg7GbtjzInIpVeezq5GpYNP3SbW
jh6Ucwsz800YZlklgG0fYP5j6mKja2W9SdSdyPWxD/DW2xEQQbmjDn/MvZkdfN13Z2smAx2sG08T
QyuZDKa46WKHSnod2DPspn5gBDM2BirdplhjAhgeiKlnqH+wDlmcoNcyVcaorK54Q4N6QCFyg3xI
Bh1Rup86/eHhjxldva/oT0U3aLzF8XavyLgdUF/kGdZ2LGtoD/lQo7KCzdSs+mOn6HraYkxbx7sR
3PWsJDKH0BXQfyVHswelTsbsFCAfDElXG00wslySe9CUaQ9175SAAWqWXzOA/jvkfavtqQfASkqa
h+Gd3TcsTL+f5zZmwfg9iPf4jEjE4C7kKz0tWZqnldEMkyo6rBmyh3OP4wpWHNgAgSWnpQ02zM5m
DTSzJ6OoEhGIqJxQnzRsToLXvNhg7yxcvEJpJtN2NC6sM44QPtFjR9y6bk5bb5wXKOA83oKoP9TU
bryeUR5+NYtLQKOSxfCdIsoS4cD+LKLGosf+CbnM5Bre+9u5GEJ6SqM0/TavbDyRbLQ/V4y4ljIl
Y3rJFAnuix5FJZDK4BIu00eWXj+UaPQvlGbkUmyTvGwL/u8yx+AsqUfskaqOMe0+QzZHDuMacNFE
ZFyO0bKg2sGMarhRHhsaurD+xs6z+7b0u7YVHxVMwKfAfN8QcvHV9qm9Gkni1uNpeMBkKi1j2HZe
JN/UVURGnFMaxk/IgPP8etRGN5lAE4Hlvh7kuBS3fBD7g3Vr0SRk3w/B1KfQYkgBwHLpGeTJK/pz
7E6AaJF0NmsOPX9h+ibje4x+1o9I1et1+649yLUtEhp9AGMW66KIx+5bvMxRAzMJcsiigbZDmq8P
Iki2ZgJeUmV6JycA6OMDAp2CSsNPoyXwunnKCLHPGcxgD36QD5f5Zx54+hkMf5uW/RIqaCDmaJ6u
erFalwNevyqGthYJgMAiX5O9w6ujM3abhSzD5e5dGwThfssGhu7N1yq5+uk2/8DYG/LvMArTNxQ6
a1xCfB9t9Rpma18NhAHqWDzFbwGJJ8Otv/YT2ExOY4CMVLyHXkpgBmkSpY1hAeMN7TZs/WsE685I
m/2IUEzy2snEa7sZwvJ2M8K7tSHWTRmMwfgNfhr6feQ+UintmHRf0fswpD+S4CbJZA/BkBLNDkoA
+iEX7xg6x6ut5jz/mMxDzoyoZvgeFJG96wpcPYTXVJbJPrhLviTuF+09r5rY5jVbAFlgNfqDvWN7
6B4D3/bf8nx0B5c7G5aIH+TVDuE/wy5B9VVC3nfeo/4td0hHsUXC/9J6YSdATPoFsvOkWiNYw1Tr
lL1Ea2JeZzri/din5d1g3b3MmPFHB+mz9QjpfwfZM8vuCujTLyJW4L3Ak+7dtz6DlI7PrUdxfeCh
MK8ETv+hrTM8IeUiTRahT995gC5VuKuCfyE2HZyCtaYg6xy4F/VQorMMRVnn+36TJAJ68ygS83Oh
UU6XGjYIfkMLOSJquvfXtl8wQClctjYrur6T3iEvK9ngFb8QPiye+AohSbkuq3x0sO5c0IIj67Ea
Y+0hsrrfj2vg59VH4Oq9YAkaYQEI4Gem2Ryc1l37YOnJpdnRQWDQi0zTsYQBA0L7CPZTUD4CHJHz
IDDwAj2nqIBkkQcXo/OlW7TfrhhFvDFkzTxnMuYXFE3rI892fpQ7E/U6YkyRLy4DuKPCw5qjnzZ4
PvfjGCC1ovd5lScReZB7Z+4zYy7pPP3VL2NwlUkia8U2TMJ5wA4KnUrpI7KpsRPe0nJYGKuTiAbv
BkP+G/hKqTuHg7FO2CoOgIMn2PmZ4rxThyY7T5PGg80J8oCSBbhOOr1jtQ33ASK+W9kl5j40jt4A
0snuQww/KqWHvpZyAnYQqhUYubZdg4nRftwpdBAGTemXOE/5HfiaBg5/Cb3HmKeHG5fCREvjtsnN
GaT/gAaxRONyq5YwfogiEr+jt56Os1DrAlaKQUiBhudIGYVd+GCCcGg/ZtCIejIMCtsQPQgmohlw
W3BqqsBS3vge3s1hBQIFX675EkyAw3UPTKeG6rA74p0ezlOqSCsjJD2WnCG+FIIEhZJ+zFQXNqQv
lytQj16NkHBr9MWnDAM9zJdw6sJQP6riPrJXjD90aQiS9nxUr6baEi5+jDDt2Xk3H+BXlDYTLNP/
QML8Ha/tEwmTZUzyLP/wixKgzojRT1qQDG4Hz+ZoHbv/RoMNPqkpYtFFogdz45wCNhSQR6FHAGjP
2fN/Yhd+tipUS4B+s5CwioZjSV96Ip/Angrz957tRfPv3/EbeuRnt8Ldgfo1bTAe2hi6oQfsuP/+
ub/TR3+2KkRLwYLcwjZNDutpWBna0KGvPgaklM/1QOXJDhEAoO0QgSgW9OmNAqHOm//AzPzd7/p4
M/7GOyzI4rC5JaBXixeVPc2giv/7D/sNI/Ozg6EgObo2qH/OMcfERJba+5VCRfDvH/6b99b/xMcE
RoZ0MQbB6bpDDxeoyksY1u2Tyf7Arv7d1X9iV88eDgZDKDlvO0NLeaTbDPgy/4+XH/7fm64DDLdX
DI/PDpO+mIRdja60TVLMxn1//JNF++9u0qfFvReBm33SkzOIjqh1rn40H7vlw8vT/WH7+N3L82lh
k0LFGg/VnFk4VyT+BZei+t8f8D9+Moq4D33H315L4K7wVdrW4uQP4jBFrPGt+sNu9I86OHz0x9//
7aOncAUNiiQf3ZC8gn3410LipFRWoBUOVVHt+fbVc+RP6+AfnwK+7hOvOpgXzPE6t57TABkU92EA
D6ThcVLeH9i8v7tTnxbwiq6k8FIVnzHhWC9ETsU5kDn98d+ew8f6+NvN0spMIAJKaHW24cR0fscB
aP23j/74QX/7aAsqGsU0q4BNct6Vw9x4Y/YnW65/XL646Z+W744W17oIbPwpB8kkiMwRxkm68Zm4
//eL/90XfFrBfN0A6mEmfobZ1RXGUhvSqKO/qB+//fvn/6OOCT/g09pVxZjYbrEChPO9r003RXfE
/ygp0jyIDhmf9YPGHOFhcnN+cYgwXv/L1oQv/rSkUxIsm0shWcl3DR1q6F0NCo+KmY8+OFbBHx7+
/579/4+BDtvQTwt8IajE4gJqbBBcDz3IKCGXdyDUoaa0P6yYz0GcPHWTPsrA0T9sKv/rMPRPX/pp
6ZMoGEMv4uO5yGx09YIClSR4fa4G9A9YJidz04P50nJPJ8i/KWidhFnfLuvQlSaMPXhI2fg4KBgD
8qQb2m2m+g5kxuSASXe8of+2oBT0QJBKL4vmd4D3Q5kMXA3Hfl1sDwLR7i7hOsOmjU/rcS4CdaUu
txdk7bD7hXbRIV6D5XbJV/tEF4quQq08BnCCPNSV4iVG7qwTz1RrZAkALs2BHMwjCoMJg+lbPxv2
h1jxAtlilrSdTdND0eXZUGI8B+5Rrij90kXyBfRr7yBYEP0UQNeOmHfyw6yUvtFx9sE0zsNzAAnI
eetSV8vI7HB6G8LrjnyvZvCW6CAIiRrm4gH0IIfxeuElmKqa1V72DnzrfvmoIjlP74c03tpJJmiV
bL5m6N12Nh2YzYY2S/boFoRT/0+Hxm8W5WdzyByhKhhGeMUpwmgUNmtIFX3E+v/DyvjNRpt/2mg3
n2y5NA4rAzDnTSFAGpJb/Kco999d+8ff/203VHrnuUqwG+abhtkppkkAZAsgXP++n/zu4z9ttp43
z0hcDdwZjNN75yyItP5a7uF/MlnEcv604W4BiTBuxuUH+4jQi67m05UO2R8W7u+u/tNu6y9AhAeN
cq/DCDY4LjTDWGT/w60Jot892U+bbcecP/Bw6k5uRj4OQEN9Z7a9LTBJPmej2OCzGKdgm3hRvRbx
Typm8cMI/HsPXtOtMnv0Eqs+qm3/gSoV0A82YJqRdqSEY0o+0xeuMTD0Pa5uMb4B33D8H86upDlO
nWv/IqpAIIYtPbjd2B3PTu6GipM3iEkIJMZf/z2dlaPPaqp6cxe+KdEazpF09AzZ7D9GLuCcrZ8H
3/AOJW88ppyb1FECSuVsvs1sBmBc0eXAPyH7vthZGu5xBZgeO1v9ZE6d9wDODONDBQHpfdj01Y/I
z8cjqpIp6r6N9zxFiKwmhNo8nlRwkwTA+1uwpCTbSDVViRfmIWBbNizLxh6Gru7A4tQrl5veUn2S
LlCzr6xs3qnCsY7+gCdxFOzgDAw+xE8Uj4aftK74kZPpLEmpGjzBK/87yx3/VVpq/DbZajn5dbac
S8+0RKW2WvYwVKpenU6o0zhDrK8K6h70FGd676vA/T5ETnOy5h6FcSA1i7s5yumxz6WHQkDu/Ex5
JX+EnrfwbdrZzsZbCL+BtBR9CvDYdrSIN52G1EqPqIN81IsPLPgcEmjejU1+8OUwvbW+Fd7ZEYWN
+lIC1EgcICsQZDkKSB4wyoIWu7KYK5ArIOaWC3uKc6CDXs7MqkT1rQPwNJ6i4smaaMxyAuC/P+GC
36f8N4Dq1rNbOCKRJPf+s6hqPxyWTnvIEQ13eVoCXQuq8J1XSEBUQLq5BWECRSYHAJqOOa95asHM
2gk9dlcFvdygxtjGbt+WL5aArKiCHOJV7jsIVm2PTwflQekLSq7Suhvm/mRH1l3jDCvBajjw6pql
wzDj+BDZ0dHvfwKDvoFcZVz5p3pcDdhz2H+xjesCgpUPgDJu9uFxGqejj4NkDB1+wL/cP+ClDPFC
YFANDBIsUaR6tkn0PkWF2uTBVTogECXXjvQD3oQInvzDI9hf52coJ+1vVwXhDclI91Kv3QFQNMhk
HAMUg6BKkLE1MQ7DmTLQthg6U2spCg/Ce6J7EKnst7BEeVmGDIsNFZNWNTvlFbcOSEOXNx1TV85/
/7Sn0bLIbemiBBBA2mc/1VBOAa2QrFw+v66cYBq0PQeMtbpzpIMLBJ1oks29egXKj73AxmQBvq/j
3sEGFOBbvqD84PFWbUHdQjkTNJ37MvUgX5rly4oClmnRaztUHYqwC0UQHcfp1QEOvvFyaEo89WuG
FoZLa6BtUb5fsDLtOYIKUKBtEPXQUgV6HG8LBYlRUKw+rM7tbhcSDsvKvmjYdHVb7qrA3a/oQkiJ
hCeP3HtKblClWDn/G8ZL1x5sZjl51oQaqGN37yHkUjPGEtIWr7U3rkyJ4ffrwoMUeoPhWOG8VqbD
ZvS8pKDiTdbsypuSrio4k5oSKMwFx0iWwFUJ25/fKcu7FyAHZnujwKO8crD0k2euRIRqNRBcbhE3
Kd47gy6mHt8G48vlSP2SfQz/Ay01FBYTE61x64NXekzrMa7tAYh72CxYMf7nyooyfUXPBxQchZo7
4Mg7zQdOLffQoG73kT1+78seb55uv7/cHdPUa5kB6UD0M8vcJEStHMYjNfDybb2BK9vP6z6ghTss
jHDZsMoFVuaQdAAXo8VDDF0pCZtiQ4t1bx5hUGZjul3U7aqBxGP4M6N3g5WtzINpeLT9v3ci+H1W
Eg8QGb21M2BAZgFpznzNrN7QAV1xcLFYCcUbDP9S594maof2HrIFwPM2jbypbZnuLs+C6TvadT4o
YdWMN3zcyNzvgJ1DW3zBG2x+41r/u/wBw0BRbaOHv+XIZF4sychwKwOH5FeU0e9FEVzZgXPHPm2Q
cCeDXEFGoiP+EzfQTrSGP3XHds2y0oG/KjRfHJXouWefvoCHSrpAtbtIfNyznxaftA8oeQKGwwgk
tPFKf/THs3ix52d4yWrzEnV6mu/y3k23YPtYN50V0puuregNC0r/rkpDcW85Mt+ErgOO8oBzc7wU
GZ5jeeYcUrKoTdNCO2LpLLnNAQo7zRMwTnWfRe/YoQig4JK5K9o4pvnREoqXlQoveFB9AKDqTxMM
bOtCPnzy6e1186/lEVc2WQSbyinJPLe9qQPw3m1A+A6ua6XXxSLVMglwKMtEHRoCl2ztmTpTlfPs
O1TB+u3lPhiSLtWySTnnI8Tv8QHw9/rDTHl6yjrvdaiKPm4zTC4H9ey6tEi1xMJBRhyyBYllXO6Z
99GAfzODOHBVR3QNRGhGAMQJ64FEdAD7kpnBQAV43Sip0v9YdpWYkR3pSogDRiocJJIvpjzcpGGZ
qIKuFSAN61WXQZyLWeIqvkDgg5ULLqfdjzJ3ux0I/LvLY2TIiLr+oXBB2egAh016Vr2nw/StgpDO
ojIw1bi3NkSGFaVbhcMPoCwXuM4nfnQqyAiu3hyX9snpv815cHO5I+cI/iJv6WbhsOiNfNn7JBEl
uOGqA3Fxysjb5cb/WnJ+1boW1yhHotZJoSnl+kF76FxZbkuvh1iHVHQ+1HM5wMch714roNDBuMa9
fJGteEAhXPxvbkW2x7sduD69l4Me7VAUEUYQ8gFAZwD+OH12GDMnEPvWg0oeUwF4rZd/uGn9aMki
tcciHMAHTQbUop0B8nuAlVUvlxs3XDF0QcWFQggb4NIiUaHy/rObavgPLtvWqzt0cJYAZ6ri4Hby
9pcNAf+1oDb1SMsYlVAzCOQItxCqLiP7XTlAP3TPl3tkaFyXWixdnHMGhVcgN5iOWRp8r8r+1mZs
JbMagk3XWrTdZqqDigZHEjz3/B2Ki7sBSMd6USsfMASBrraIx4a65IMzJ+7Yw8sLLEt3QDHlusHR
zh5jGLGAQsvnyHxgBmn4NgY2DGudauV6bhqd86R8OnkMIl2WimN0rGIArvMx6FMg2v9UzdPl329q
/zxon9r3C2AbQd2Hw1Z+l4L761bPi/+Nw+35cvuGLOdqOSKXfs0tVPqPAR/AspmCOxi1MCCZqxPQ
ss9pXV8DNbAj3Y28m2Er01hNeIQOhg1PmeDGdUYO7R65kjVMy0g7AQBF1BYuKE5JX0N2q3xAIezK
NaRFLyF42ZIurkEZoWQjo+VWOLxEzfQqGIYNGuO/kwwyT160GZ4VGBLFSw0zs40Q/nyYKiX2l+fZ
kCR0eUVaAGZQzOfhp/IExZmfoqh+grm80rxhGeniiHxkS8cYBl+pMDoso9tse6siMWNyOgrSA/NN
u4/LXTGExP+TSsyj2oW2y5JE/JuTwcSF34UAR3bVWsnDNFZaTEPrR0Ib65zxvCauWbNRYQiRmLWD
hal5LaRTxlu/cCbUB1SwkXgDUxQuTMta+cE0PFpE12OHDdxDwUaM7aZa3GyLI8ANHiBPeZmvZCVD
rP018vqUlRZKcNiy8znpSOAA1DA0wJyuCaeaxkcLZBwpOpkSnx6h5kQ2LBQ7YPRyGDylV24KulCi
4/eOK2AjdFTRsO1nceuX8xaw9Ovua7pIIrXt0OLS40mmXAgXQXdj4TvaX9m6Vg5I1TAEqRxQZEZt
DjxHynFiA+eaBcB7Xo4ww/T+1Wj9NL1520fZ4jk8gTgufO/3BR6Drmv5vGg/tTxD330BuUEk2QBT
zVC50PKx1vZi08/W4rbC410A1hRPwBYBaePV6n9d/tWGM6PuGF7mtII6RY71Yqszqfo0QToPghED
4MPz1k1rsnEYP1z+mGH5/30H+DREUH3KclFWbZLlsHFiZ0o8xMesrS29lcobOaeCLy4GDvl3FhzU
eRwY784gRqti79cBi/NcpjHHW99zFyl6ABXk7MYXuo/ZxNxjM/rdvheQ/s38LNpBYG/Yj6ENUyua
ifDWR0F4W1GCl9yUMQEuOOPfkfkJFLLABsPJN9vKoYpeLo+QIcPp1uS06ubJGsI5YcN7B4IXIjgG
vR/0N7ZyljDNgbbjq8BvFFRjimS23V+WcNKjJNTadpWndpf7YEIG6WheCLC1eEb3sGOi/LYpeAFy
Op4L9q3sK1CcI7A1rLHaRWOdHzNndsB+hN7n5Y8bAkVH+fYpFPJdb2jPWsuQ2BAu21VerVYGz9T6
+YzwaQGDdJMjsGmbAOOxCUX7X2F53y//cMO82Fr6GKNwYHbh0iM0Ivcegc7lMv72IHdwXfPnz376
5c4MUzhPBvToNoPCjg+yP1Qit4tcO6MaVq4O6E2VxYcWKg8JnuWqFIRn7x1OkZs5/XG5A6b2zwH/
qQMdSO6QfFBtAteeBl57kA+lneAAT7XhPhBrDrKmz2j5w7fboWPKoscSZMigitMyg6LKXd6IlQ3I
NM/aEUAtQw61RoXzRSrjjp9woyryteOdaX1qwU0jS8mqLKFbj2L6PMlNkcqVBfT1RhHqeN5wpBMU
18oG80t8EIeAzegdXxSxZfnLYZYj2M1ROj0NqlxWrBC+7k2o43xbC9yNsIuiY+EE6YPtp2znlGO0
0qGvz/XwT/p3Qbl92ltEwksumrpYEHeb0mfgWMG4ggLcsobUMPVBC+sUrDF7cal3hGOED5A7qBO+
JCvnJVPjWlC7HXSAIIbmIYU/elb0v8UKf1+ONtPgnL/4KdoiuBCJCqp2SU1d64Qa9wF1C3sDQC6o
pal8rP1q5Uxg6oMW11Fe59ivF4Fa5HBfuP3taIX7y50wNa3FcmWPrhcVoklcmBXCYISkUAwpt5cb
/zqOQx3f27cthCBhv3eEcp8PXlpE53u/4XKOa6v6c/kbXycjQG7+nQUZ4eoMsFl6dHBtduHZBOmV
GFIRcbZGvDF8QQfx+iXnjRKWkzDfgtm3u1E5OYZgagXFx+U+fI1ZAVvx3z4wFNMWOk3gYXcDsDDS
q5GURnvDZyB6aOVAY8r+Bc2Fj1RdZbFng+387yetWfnQnk7rBLbGLNpMcIwFtWSsp+umPjwP5qfg
YKw6i9cF8D6ErjVvwQLLoKb8cHm8DIs21GLacsCehWBflwykvCtIsYPk1a/rmj5/8tPv7iPkazyB
Au/ggp4XvM18pQBm+s1aDOe4iddFi1uhAz5yOJ3a7PXyLzYtTy2Cp3GACWxR+Ucy+G91BzAmdERi
KO+gIDl2a3dm08/XtmQKcYC8AUcxgYDlxs9B1hrdYK0kYmpci2EvmmAlCcGDRGYQYGIW5BsKvrs8
PIbY0oF6DXXDqrdQQcV5e7NAHsIrAQrn9h3v3RNO29ueyL3I/JvLnzOkPB21N4jSK6wWj+lC3Iep
E2fun3IV22ZqXAvaKA0A7oBmQNLOHA6/wSZwm9gar9yHdVCeJaCXazdhnVAXQ8Ir2BAWcBO/PDCG
Zarj8rwZjshc4uzuQDIROoGz84fKNwcM8+va1wK3AKWM1HbXAKxyaoDAB6ukDJ/s/rqUo8Pw5tnz
ITMhmwTsjRxk4eA3ddc4Qqah0SK4ptRdbK/AHlxAHaqgst8xAipB2OfhPgcU4fII/b0g//97f6jD
6+o8nwpuQ2FB8hZ3hLofxjgfIUTg5SG/GaGqAjvUeUyshpC97zmQQXbqYokDyy62l3+DIdJ1uF3f
Qy5WISSPyqqfCjLvu0a9XNW0Drar2EC60sfLObj8PLbycQP5Wb6yugwnex1m58GZCEaxQD7OOVgo
EKxuvOUhn3748zP060F5adfWsSHGdcBdlatJUeC/j9D7mzYq4vbGhs5sLPDMt9IZw3rTzXurZaxs
eybeMQJiPbehZxxCVVa+uPzp8lSY+nD++6dNNPcFaPYNtqTK8+M5e1+6fOuMawhf01xokQ7JOqja
egrn7oKAiT87cs94EB6qymvPIhcgMEByKr+tZBX8vq5D2uY99hATgK6wfxTebszSeDmT36dxe7l1
U4e0+Kddmc5T6ntHq+L3s+3BLzp7m6cSoMFiN1gsi3vZOysfM82NtpHnbWaBFYPyuleBK5WP2akI
8junyPLN5d6YPqBt5ihq9VUUoDdnuhVOaXe27I7CvTKD6LC7SY3Q0CM477uNvYMqFtgW5eGqX64b
/EIgfHTGkLcQuHRjcDM2/fwc0XEl6gzjosPswpbnRR8uiDowZwieTAoONe5ypahriGl6/vunkAvU
okRd4Zrbng3Rnvrof6Q/ymLtx5ua1yJ6DsFVphF+PClua+k9+u0Yz/5tY9cv14299+/vnxzVgWsK
k7LO7m9833+bC5xrIN96e7n9cztf7H1Ui+AGilgelF0dbG4QbYTSq4jPYuaXGzdNrRbATVNA4syG
qVrAqm/14oLwBBu3ul09Ifx9avjq52tRO1uhlFHFeOJPGWSIgGY8uaFaNs2CTUJ6bhTL0I8SP4Au
cLuQ7BVSFKAxQ1rkLgjq+puvJJRvHUBDrlzNWpRDrhHvFNg7EtsaQAb9PZaQHAGc+vKAGpabjoIL
oIRs4y4AK7Mcgh0oTIST2ojJA3edrnTAsCB0CFzo1cTPsshLFF02OTwGxVqGNf147ZROF5+VXYsf
7/vb2vvRlh/d+NGkVw6NFugoMA51aTcQ9/c/vO61ITJe2qeSXvU2EOqwNy55mLVp6idnocUYjqdn
ndFsJcGaRkYLcsqlVIycR2as4z69s1Bd78OfLR1WotwQiJ4W5YgD8O3dAjsojJFLz92Aagej0pUl
c57AL4JQ9/nFUINm2M5gDTfyG2BvH9BKhuNh5ER728dTZtqrlWxuOBHoKDW7G32rIx1NImeKJfzB
3e6FkjIeSL3x8p/QLV7pkmnAtDBuOzi5jKhIJLQJDzBJCffAnm69HkKMlyPZEGY6Oi0sq2JqGXoC
eVYgHJ9Z/v1yw4bJ0HFpYq4yFvjET4aQyduoaettPdfzbqnaKo4o9MNhSFiu9MKwcHWM2owRmiBw
5iXN3FAIPbFfk7Bh9BKc7BLafpd7ZPqIFtldXdVQrpI0aesUOnoQC3zK6xD4lpURMywq3REY3m1L
qmjTJeGyRFAcL8cfBR9T0CLaAeZDkPSDkmZYHtjCopVbs2F5/eUifzqVQKvXt3EdCxJhqVg2/iHF
wyYcv1ZyoeEVNdTha2HpduVoBV4SIDgUTNc7+0YEkKSC2c1CLKiMfYugTU+aVUUH03om/55TCgh0
p+AwQ9EWznJR8JEvH9CUjqf23i7eXPnLDh94/m7DSw3HF0mfFO6Kl5fHXxvJL9KPq50BKj6VBNZ2
cyKI2rCufvMd6MCJGnjGOTvAJgMGe+p26thNz9X/phAaYWzwX2yW3eYO3UM0eOe0Qb2yWk1Tq2UO
T/VWk3otrBxzsABnjz9Ch/g24M1KCjQMtA6KG2ALNPUlpwmDq0Wq3EM2t6+XR9LU9DlAPq3KGpry
lKWBn9gCbiYThMfFGlbQEMM6EG4UYoJQpHKSChiUIoS9QXdHhxJE7DUssWv6hJYmVF67giLdJYXn
ThBak+UNXg9kwlQaoTBVpptZdNYB0KysieEt3hws8F6++TC7PjijP8EGByonpUc6tqkKOR9clUEH
Tc7jn2gBCWAJohx4AMji8tCx3xZWqw/fsSDdNjYq+w5njCUhU85+uMBDPuZOX0/w3yHjHe1Tfw9X
dusEXLi1ox2c8kTtFy9p4eNNZuLwf7hu8ZHzovw0g87gwaoraLAwJByGQrd8q5X/DNGYtVKoYXWT
89L59IEKfuYe70KaFHAdzEBQ5jAzUNbTdQtQO6ZAVWNpQJNQiRW1LwxMiSjz/ne56b8gni+yhI7N
Ux5o9X0PaZmqaYffKfesfZbmzWGyA/krwwZwmuaK8s2cN+xhlM40xKg2pQ/L3I83o+zZWigYNui/
tIRPQ6iohAA9maFxwy33XoIsR+IeXs4PzUBh9QcBF3ha9fAcuNxx0+e0fGRBFbNwSKSStILVJMqL
t5KDNTz50wMP2ckb25UTsuFBQYf3gUgIGT4pSFL27tkKpeshH16VBM5TQuIJUkJb0vY6tQmaAUI5
Nh3Y2hZgWJW6MfJSwjCrCmxUaAPvLbcIDEh4tNgCotOrAjCmb5zH99O0WfBuqmRRimRm81uejcNx
gfY0rNRXtcIM6Ve3SW6xU7VwdSOJ5dJTRcVv8Be6lcRgSI7OuVeffn1KI2is5jXMYmXzq+4aFkO0
1Nk0M/k+2uLx8lIzdUBLDvCuwytPwCCDTLJvOXxIIe25sopNi0vLDE6/WGPqApoH5Ny+z+E54gd3
bIZlXI77+wiZTry8uf7acJkmm/w7XNB6TBvoCblJx5s7l88PinsfEMReOySYpkM7sjBR2Vxlwk3S
bI7gxGj3MOeqm2gXnreoCoozaywS05e08K99v5KQammTZTnx5t6bmyfW+wcHLm9XTboO2LN9Wwi7
ytvET9/94KGB0fDlhg3Hch2NN9sNPFS8hiRzM+6r2fqglrUAwRDeqbL/5S7iP98qPy5/y7BydRlO
VP496ffMS3qY7kI7Hf4/kzxcbvsvl+CLnUdH50FlWZCC5SjaLKR9bskUPrhuGT4UKpxewRCg2wh2
an8yIeCG4EdQAp4gTw+rs7PRNNjgLLbh6Qnh2iDbjaBYwtCsFjANJhFAyDVqQFCSPVijO9/CGz58
JHScIRQxQkVeteFNQFtrLzPZ39dNIGHy45OVCTJIcMBo998oGRt7ZGe/s6SHs/VN3nHMTzSr+h1b
JrxLZlm/LLzOt5nKobUc8HQ7Q4d5Mw3E2gtRsc0o+vLt8iibZlDLPQOMfejYIfeQ/uz9sIBD07Ns
BStlKjPaWvrJc6UGlw1uEgmYnoUUHuRs2YRz9bNMS3Hb9PJjkdUL78sCHsvdDrJo8PgqbIDBwLpx
ovb5ci8Nm7mt5SXo3Icz75mb1OAW0lwlKqi3RI3+BoZwHy3115AHhrRhawkqQip1ZKe6BATwCdLA
OaSw2Is1o8yIJ6br9gtby03QTGxs2Li0SUpqviGp9Q3ew/9dHqmv10OgQw4zuCBklVs6iTr7izEo
Xatp9a5haly7KBGSw5qRtDhmh8O+85OyLW8u/+yvJxgWJv+GVF7lXlkBJpzMMBZ8BAN9erSqtr21
XIAMO1EPJ+GX/krMmD52nvxPhwLeQiG2rGDqHOYoje9QFmofwJrsf4Q+H0+TSPHSBjHxla59vacC
0/bv1xzL62oHuLcElveHalRbAiQR7uCXB87Uuhb/c11m3M05Dk9j/UhboFiz6L6sux/XNa8lAFHC
XMt3gCBuUaEVooY55/dardE/TD9eC2uwqiA37GdzkrWyjGnafHMn7xewkvXm8s//OpwDHXCYdoUP
07bUTjywMzadIAe4SOYxdPh/wUl7RXLH9BEtnKuiaa2x7JykTN/7EsZp1aNXg1VNfl3uhGG56nhD
2wlGZ64gVy6rg9PzG+7BAaf7qOv+uRQrm7UhsnXEYUaXHBp8Tpt0KocJRpvedwuPVmbh6xNNoGML
ecVZ3XWLn3B45x0Gkt6rjJ1ghInQy/wYJZL//HFN2vsva+v/HzsCHWlY9/C7ONddkt4Kh4dhrvMD
gyxLuoF6TQYj1oi9iiAY5ifX8fNu32WeotuqV6SDZg4MdUgeVPusCmGYwYAUdndL5g63FqA4v1Uk
QdgWzlL+iDwWKRTYeN7tLk+zIRh0EGOYjeMoyxoPUHiU885AieE0jStJ6Ot7RBBqaaIZbDk454Oe
n6dx3z8F0ArjpRefDQ5FN8NAS8RwVV05IZm6omUNGwZkDEcRL8FRCKBDF6c05+iQ58sDZYi3UMsa
VZFBcsyqzgMF49VQHAAlg48FePr9mkSNKeS0Y4DigwW31xT3IJS5wh4mHT10qKwR0CcYk/RrR2TT
Z7TMMZVD0AE/1iYTTIrFDFs2l9/2feLCbU+In1cNlw545AHcx0eL4e1IeYDcZqhN93u6IJ031sp8
G2ZEBzliueXE7sC0C/xbV76EngXniBSImGp7XR/OA/hpxx4nKRpK8VAosE6JrG/48BoNt3XQrmyj
hvynQx0jMkH7BxXRhPL+xGsfvlf2yiHaEAw60DGNIkl9FFqTkc+4vuebKRxiPqxkDecvWeiLfBdo
oU08+M8FFm4joljqzQTzvUfVFPUBFkNtuqn6NH0oC+BBwIezm59chM5zFmX+fWFLhM5AG1gSLWSj
RvzTOGqt6GbxxoFtFkXqA3SZHbw29qTaThPM55wZApoRY+NdaBG28+o6OIiU9nci4MGW+0Qe8nKB
1msOa9UXx875zmrgxlzAO3eXFuo7bk7kflQ9oC6zF9zwfPHPCtuQE43SaMfDyIMJnfIfq6htNgFr
+LcGzuQnVeB5eCRQBxYzNsMY0u/OAaY0Gd4RU++m888cT1iGwZNsEgDriGV+mYSCpxIBMN+l43jb
wSvuNkVBA270Q1qcShnBM9KN4DKz5GTZeLbr/UqBJkq6ufbvoVA0v3HXefRU/gHx0GSUJLyxp0pu
3S7rH0pfblnW7zMLLmvDkOfHGX6WW9gSIZ1GYQpvYgiy3XGSFfDBBaALSLTF3Sm/lRv4wKfbZRLF
04wj6NFGmiy23LXQZWYH6oNZeKByMh6+1CRKl209QGXKhqXxDlNKPAx7CKMyFhRbiJrasRdB4V1l
KG3uLNkM5ZbB03itbGtavlouLxs4EthFCM13CyoxZLBgJj+l3d6H39PKfcj0CS2hW7LgXiGCJplc
1OZGBWlOCo/7DVDgYuUIYsi0OtTVHThgmSJtks4rb+jU9RtlWz8tDCfg5cMdG621XGjqjJbTRRCC
f5K7feL17XQLDQT2KGfmAmwTLu9XZUMd2RrBD2mMGsgVt8QC3zj365toyuWPpS7me2IH5crOYQAI
w2zu37Srhl5WAvZkwBG5AsrmbXfTwJDwd1RPjbdzYZEcO7Lpx13AK++xse3yTyG94r1wooCsJDhD
ZtbxrwUcgynIHaCIj10BlbV5X+MMs7IsDBuXjnwNfSuayxzqxUvRoS5V/5awKIqJ526DCf7dl6fL
1IPzSvm0efnz0vjW4grETX7s/eIQsmJlcEy/X8v9HBwhKZdKJLzvH/0inWJIVs9xC8xiNTtrZhum
r2gpAK4BPpxNPZFAdH9TlPI7DPz2TZCe3IbuL4+RIWp8LQXko6Ngnp2D0UZ6vC7C1zAF5OueSziH
X/7C3yfXL/ZJXzvTdQSvCvBBJMlkFx2gM6Vib9XkwMgaTpniVo0Zf0jdpdxNfTochm4MDvh89pyl
7rhhjStOIRSxb6IyWp4pmTu4DXTOt0wSCZPLPrzxhJO9hOnsQcBaWvbRlSMMEZaZ32YqhJVCiGdY
CI53DoDogQtJ3sv9Mq0uLd9MU9ihJ71MaDG8zu3wmPFl5VLonyf4iyHTsbW8jwartheZIFGeHFfB
/RpgQnZihEAetSiX+dDZkFDfsjpX7woyVv8JHJvvKteqbwrCnTsh++7VJZLeTorV9y0iYRfCzDOh
sAC1Nw5ZuoMImbMpO+X9pEvL9qHInF9tr1Ri40HgJi04DJRyH3bLwPEDNZJG0MIfrAUeuH54kzfT
fPDasjh6HhMPoc2KN7tS5N1qvXyfMhUeFvip73jpD2/2sjTQ3J2CuK8dug06Nh6mueS3Hnxj78ts
Wg5Z2Hob6Vb5sTjzBwAacgX8S8cwO8BbYdjRoKvnuJFwLthIRsSprkJv2ZYwWC5uI5/x3yyMAMSE
EWIUO7n95kyow12easMmpuORAztz7BoV7oSR30Pow6vsLNRgx7n1Ey7M16UUHZZMcGDJFgXWh0NV
sZv4lH1joLb+tu2J/nE4ja47cesAZZWmXrekLQzt4DYdh7R3XocA9smXh8pQctAVQP0Z9gSiDOyk
a8tkHu1HUlbHqhyfxiC/UVX4Z7bnlY4YsiPVcnBbtwVTSCTYoGo4b7LbAnSTKnyv2HxzuTOmL2j5
t2PwSpkKoJqsEbL1E/zTVT3sspE2MTwzr3v7C3RNTmeAs26QwetNpXC97iHSCPe+65SvA12P025E
BCNo6Lsv3YvwVNzAlJrP91b05/IQGbKgrsGpLIuMnHWQzGqLetsMy8aRTKyExN9890Ue1OHHk9vA
KafLzyUlaMkDhQ6qB4x7YWgY5MGWUC97mEaYwHJRRncjgyBvLxoInxRwdN8JJy/3VdqCmpe+UZhN
4HzRQy0s5DEpW3eTlj6chJnVb8Xcch7TMGc7ArDJhoZpfoRJLd0RKxCPbCjGe49CAAn+kNBnHU4V
G+leNH7OccGaapAL52Hro0b47JDGj/MZ7nqbeczT16gZgh8SXtCw4ur6uxImsLdwhFDvU5FmcD5s
vBHaFuWfzhqsLQkbGU9TL3OkTdneC+gYAGfqQWML75HTLXftmW6VEOUOSklw2ixC69vSpMJeGXAD
aCXQwdiA0cJqgPjWEdfGfS1g+arqXZrPN1UOQxH6GqTvcFe98/oXiRsmTqfXZVhdqjQPXLi7Nl16
HO32T7C0W1D6t77Hn87KLF6wBoI1BLQuWDrLsvBhKzIk6VTuusrdlg4wCf5r0Kzp+Jm+cD5nfTpz
Sg5zl7nCc4Bn9zEsbGM7/CkhHcSCFZ0Jw16kS5VamYNLTmdbxzC1ATcB7dThhxzK9vzFyteUP029
0BKfZwnljg160UbPI4p7KZvBSLxTyt5clTZ0BHfPaE2jbEZZNGwAFVb0AeT3/srGtQMn6UNh1yWe
+Wp5F3BYp+BkcflnG3Y3TzvzodhhwQoHIv8Vt/rN7I/ubUVo4rDogANnhrzCXvkyPV3+mmEWdMg2
0AjT6HT+kqTDtunGxwEkknoqEuiwrhQADItJx27PwnEH25og4OvQXQTvZzdQGw6xYFaxG4hNrUS3
YZPQUdu0oj2bpbugwFPt4MO1ndZe4Uwtn4fuU7iVkGgUteM6wINPm0CpPK7n6Mfl4Te1rYWyM7pI
ulEP/aTMe4fo0ztX/Pflps9NfLGv6XDsSg5zyJXnJLT0cGQlETni6Yfu/LF7uO4LWgQTwXBitALE
QMEKCHRZxdMi6nYDFwy6cksxjQ/5d+xpaEGxPB15YnfFD8WqUynWtG5NTWsR3BTT5I9zYB0BsN2w
9g9P114+TS1rEQyNigj1RjibWC7uJjSRzdqTp2FOdZy0oj0s7GQZHb1a9FuYGnZQBXR5+TsTNVsZ
ctM3znnp03K38x4nPOJHR97DTt0uURv+z3Ovg24FOma6KPBaiP0/PYZeglNX7C/fG/LmwKn0qjWp
C4ZKP3P/j7Mra45TZ6K/iCrEIuAVZvPgJbaTOMkLldx8YRMCsQjEr//O5MlX1xqq5slVfhCjpVut
7tPn+NAHiM6OephympD6TzvyDdds2FgdiTyIYL6oj68gO5fiMGbE2hVRRzdKzabRL/9/t/CENErY
GY5NWc1J3aJZg/DNKo5pVzVb5Y2H+KegkEMJf0vHxiPjKzgBNhbdcGXpMGSwjqlgaqAe1Ss3LeDi
a7rz+nlH8ujYCWhj843nmGkWms2O5bJAz60LzuDQ6c9emZFdSKcVknBOuUGcYPqEZryOWi8Yp1ml
FyKs7o6vD6W9EVYZhtbBxGsxNkRypO8g4l3FtByew6h5DMPbwMqBjhgueJP1OUom57FsXWiGI0+Y
OTu0rqfLaP+WTdfHF2R04W31UP8lCf3gjtHJQwlF7NCGLiTEv01r0n+P3nxIDjcxvXdVnMXdo/15
+fHaPYd5vL5eN/C/lvzRN7XreB7Euio379Ol9ckuAyell3To5P7lzGv2P7/1m4NPiwmaJhYQhUs/
+q+qrutDp7J5LzuG8ygGZTuJVQrxRyxcPYHPvvwfa10aT4QsE9QD+/lYC7/AW7mv+ze3rELnwMLL
2y5vwrmPV8XK34iTm62Y3mD8OpYZNPX24sgeEs5jeZazd0+4u5EuMQ2t+ZXaAqe1V0mRjiW7R0jw
ueXk9/XNMESPOn9pW7DR49whaWD/iaJfef1POZHYrW8cXrv9Q2D5iTOhMhzk7MkR86eFW79tDj4c
u9tqLTRNQXMpWTiHrmUjuuuwrSFpYu6tQHA9g9Z3wzuavqB5lGEdfNSnUH7mi7cX5ZrI+UeYNziQ
W2HB31PygU3oeOVizKXf50giEWvy7kgvykMBItYfPSHRb1/kxRPILr171c9jstR9uGe2qJbY9rwS
pc+G4liAvxA45MI72POybPhSw8x1tDODAiMHKSxJRcfnh1YJ+AiGanPUohmghiL5bSusI51LyPCO
2QCQ1jjOkFGFcBxgydFODbfdzDrYeSRVNNc5xkfpN0aqfDdtKtob7gQdbqzQmcYpAVUB1BfloaKS
7kHBKCCPvMjDdSM1PMB0IlLKGFeLNwEHDmXWI5myvQPmHyS4pwdByuPclxtVGNNctBgDQE5LrkU4
owF0YF+tMHQSOa4E+oTAgm/coQZnpoOFqeg93qyQg7HIvQuSHDS+bRwi06/XHEGHJl8f51+mgqYe
iECEVcfuuIETMVmC5gNUZfdu6XUqZeHPieY8AajdveD+v6Eoteyvb/THM6A6PJj40lari/XvSyb3
kwTlfE0k8BTFsnH5frz6VCcgHWgLGTofRYrBckiMtkHQSK9bZXzTz7+c33fxL1jreylKyzpDSniK
wa3KihhEm9VLXUxqq+fGNIPLBr37CDhVIXdBvSqFFPnOH9QnOU4v15ffEA1RHQxcMi5pkZUVHqvt
ekK03bSJ7Bo7RsxCjhab7Z3nhf7zGlBqHUVorT9s4a4A5tB2SICkzE9RlLc/q76Lnl0ZVS+eh/+N
EXW+bfzEy3n770VBo8uyvJv+7It5zuXlPb3k6851pgL9sMNZqexP4FrfhsL6lCFuDPzldQmnLZor
A9aARppnAE2DDYlGqJoB/YNUL/rCoZoa5z5UgOdV5Dv08fsnu58qSM1AvL2ahvDSa7fhMz42Pho5
/560l/WFNV4yUHMEmw4bQOWImK078HaIkzdl3YYHiQyLq3mQ0rVpVK2RSrNgepNR97uENAM61a3H
FQ+VqGNDbC39o0etLXIvk8loboXXmWNVE+SAStSN/IXGxPvWg4jwttOig5NxUrBfBcQxQi9PWOEn
uTXse9uJneyrq8R+aNXrUo0xsGTXv2jYKR2pjORX2eP9Hpw9R+yJ9b21IUiQ3U/1TQEJ1cHKZKq7
DI+7Fc3gj5DyuevA57AWYN2o1fP1GRh2RAcoE8Ja5rgVR1PNQw3ZbSJ/RqAmuT64aXkuH31nvbwi
dVBEDRLxQJxFkABWPiDNUKVb1caWfxwrUB1KXKFqxMOq5ukwot7ZPzleeefWr6i57eb6xiXSnAG4
mSqvkDCTgD9RtLFn3u8w20pFmCag2XoIiWS/DALoBcx5Ap3reFoeJ69OAP5I6unr9X0wfUQzdKg9
DnaXhyT1LPfU9AC0hD2FfExYxIhqWewRcZvr0nXN/SJCOXK2OFKsb2EFREBU7AChQP/BFsTEcGB1
BDHy5oCKo58ubcn8xxPBAtbj+TT7rtpdXyzTB7R8olBLPgdCgR+w5ktSyKU94TIoPrloz9n4BDH0
BVBdvxwVMQqeHJBPN6qgZxcQ0J0jRvuCzYRYxCoI+A8sCohgqCL3ONedPGRtzqtdkPH8bK3AjSqg
kPfhmqP92Zb81DXBeg+4DXgVptAvHkVgd6kLMNE9aScZz77qzxI9rfEaLNk9VGHzpB8m78ucNdOT
H0bt0Zbd+HmaguxFOUO3q8UQvrh5R0/9wsKdqJ0uhnKMswPKbt31VvmLyl7uBhqiz3gUAsUwMu+r
cS6fnFENY7y0tnoCscKSREvVAIXQl4dykeqrCoZ550V9dcdkuZ5oOC/n1rfqM82C+i5w5T8+SMsO
4HEoz4h/8kcFnuY3EPflv8YVGpoxeALDP2VWqyOtxvYoVlvct9nKULmexJETcOdnUFd/HDIgA0sF
JalFugKdjtH6BsRUe6hcq99TwYqHcGQoHI+OdVEKEJBQpC1EfkUXOnHuOD16pHr+NtHoD20bmQBQ
RBP4mChdyTgfJUgdEiX7MJV1NCTA+4S/6EzbA7fb5i1w1vxtdPNiV4T5mETKfirgbeNKcPRxrPNw
Nw3V/0QIOC1q583JFwTk/DL/Ogy584Xl83yYwXGKfs1VJW4Z/JSNXXxuoHf9EHqM3Ytg4C9lMIHz
Z54uVIOArnTrlm6twXfrIHQZ2Gs9Xrye5xZZ3JYSvmKsfixgTdiVPUrwt1mbdkVIIO0gGlShx1FY
zxBY/5TL/isDivm24bX4kZLcbWxvVKnvV+CO/8SHPJZqi4jjMsoH0anOuxtNU9XPBbSa+gpN16T+
DEP+df2Hm4bW7gUK4qiy9SH3IUCd41uPjn3jwNpd4HeiQDcJeHaLxf9KS/U4Ee+mbDfV+XPLZmql
AtgJry0C1hXwa5IdzTaeAga3rOOMrYJ5nYdOqRTw6SSEcJWwXPDObvG2mobXvP641qA3aNc2XT0O
LH3hgyLRQdybBZW1cRYNFqWDhxuF3nnecXqWGTi0GC3ePGvckWJpd9QSGxGp4dzQy8ffhVyCZuXi
U5enrPvutF+m8e2m86jL00OjpRRNAweFFuzhyQbmsIydtSk2TqUhQqGX6bz72TkFB2aAx3q60Au5
NJTp0YPgD+NhvER0QajUIwEh0hbft2m3tZDO4iwLPAVCUuB6zrKnB5L3MfR6NpyaaTaa8RL0dmZ9
aXl4Ppb9mU0QbxUEFxAekB1kIFi0d6qher2+M6a5aAZtc9tjxeiqdIkeAD2NO/s56tb4+uAG8BOl
2outLLppzFaMvoLB+CxAgnpnZU5wlqhOJFnlZYdFDTx1rPKLU+XTEXCiJpHt4t4tRdbur/8Kw0NV
h/6OUIgcGwYK/mzIqlew7Pr7DPXGQ+tHcdTS4K5foungQvz61HYd2YhlDaakI1xt25qlexFEmmiI
u+9pKLeYRwxbpsNa1ciDAX3FCPyG4dheUN/T0D9PS73BAmQ4fzqcFUi/xfI9+MqZ4daD9jEZX1j5
2vY0dp2bkqdUB7WOCzio1gGU9rR3H5io/8Gz/mTn2Y0OWUey1mQFmV3TgpcgD+7BzXngTcXjgNt/
rp8p0+5qLqCmbeb61qXdO/Q+Fb73Fq63SaZSHbzakp5J5kOqoCd9HLgsDtHOK+mn2364Zu9SerIF
PyxSs5a6KwL3CDDrxp4abigduAqVbS+0+hJistOXkf4BcC8O2+902kr/GNZch652BIgEMXmQkgmc
4aEFOPSOT0txvL4whlOv4zQVeDUpLKtJna7qkq5x08mPHueqfRgKe5eLbguoZzBfHZgJGdmsiSzs
LykBx+cklsj8TuWNWRMdkLlAh5IzxqDSYRc7CxjubCKJGLp4ctnGBWWaweX/765b4UUDradFpn5p
z3cAQ6hntkLbD9zo4uf13bgETh/ExjomM2sHAv3PQqWSigMvu2pXcfpzmdFKx1f2EtHlAN2C21y1
Tq3b5LXNmxqioFbN4wwK43RjFgaL0DGZqs18FnnoySKN80+xoAI4knXGE865r4dlKxFrsgvNpIeM
L3yWkXe2Z/a5D9UXAbar69vwV8P6o33QLnCgQ3wFpWyUQCLivjatF51oExUkXiILScXCm0cwkooJ
IguymMokmun40nddfsyFso+zZwfQdwQisjxO0Sx/D8AXoiwasZLFc+PYiajD8jChq/jeaYfybBFr
fkYqg3wl0sJLO+qjP0WW444LnNKJ0aEwVjGoHNtHe7T72B785Rf0PRVSReWWfpTheOsg0dovRdiy
Gm/XtTs7OV92YZ+9ijb8cn1RTeNrj4VodOTSVxBXG5wuGWb/p626Y90NL9eHNxw6HRpajMopOrSI
pV7G7oouP+VdeyhsyN6s5YbBGKzzL3/nOwcQ5rkzTtlyEW1Txclb3Vdw2xyLDCk7awxfnag6lWO7
Vao0TUhzN4U9gQLZgvRgLaCt0yFTy/4n6Nd2S//GtB8Xu3o3mznzFC+z0UldIoedCF32lrvMP0vh
OxsLZrhcdDJfBjY9YBYX3CndmqC5OmnkG1++FFRCl26jbG9aJu3ZwCVby7zkBI+g8JFflt/u/NPa
i/scxaUN1/+XJfQDh6Az9ea1ql0wuPQpZ8lyKB+dM3rMErazrdhKvLhHpX1nPci9fcji82u+yx6b
N7rf+rzB1bmaO/JAF+igwI/GRymar+1cuIdJ5ERsvFcMS6gDToNo7kLw+Im0bn93Pool7tOSsZ23
VQsw/Hxdqp6QnICcBdiYQoRJFAb3gaK3vdx1pOm8lE7ljpWT2qR/BU3QM7SPNyIj06pc/v/OPipR
ErYyDO3Q6a5BOw76evwibrLWjtH1JjaOlsFGdLhpJ5RPunBB/icfcwho18v3svFytPXYNOmcss5j
n9Rb5XfTpDSjB9301NcN6ODoineBeBrEDxf90l19mzU62gPByyvegx+yTwvrsK64L+tvHsrezrhx
M/89kx8Yoo5C7Zye8Axax6mdeEn4dX4AFrH5Msaf1nO/r5P+5HxHUct7tQ/Nzrqzvk9v7Vvzy365
cELvgjtEaxv7ZnCfOhluKNt6zfPCS50+Onrg5t5FA3/NfLHFJmSyGs3oV8hG+4uibipItD4OeVch
V07UxkYZRtdhqkx5UTtNOdaRuHdSsJ9tcBs5HtURqmE2dITntZf2c1cdRC75K8oQeFRfv+gNC6/D
UXGE0cXt+WASXKxjaMsKNfFSxNl4G0Sb6my2iB1caw6ws1AIuOv75b7Oog2fYvrtl/+/8ymNb4lQ
rhN4J0l7HPnDRXkXKbqNI2naU824bSu35ihz3bRl0+/epneLlR1uW3TNroU7+750Wj9VoIJhw1sT
gnFKDTduqXaHlwBrLF4zOOC26h5GGuwnG71idTmsG+tuWhntrUD7oijBCuaCn6S4E6JDwNZEW8tu
8OB/pQzebWo1EMe3wfGWLpeOJLYUadtmj07dFCDlcqDtAxnY67tgmIaOAJ0rVP1kBukNH6z/STnO
wy5n3kawZjibOo4zWkAdjmyaTGvns68EBPCQ3VU3vs919GYLsiHINXlT2sn5n9Bev9HC+1Zl0WNG
2G0YXKojOPMo6CPSzrAuN1yfadAVe/Cx1TtCV5r0tSf217fBQB9LdTwn6xs7KwoapFa/IDbwWA2e
WtRxBzD6HBYPfJFxIzp5VkvXHXwm5kPgVsPJ6oLpBOJK53tY4jl4/ceYzoRm9HSp1wakSy4kIFUE
Jgwyke9ZJYPb2IOoTiDb9gXPxMWbB0AMu+5Pr/Lvxk2hcIPt6EjPlQWqj4JKptyvj5H6WlCICkPa
vgr/BNU/11fIEPPYmvHLzOLUGy43tQhiv7vL/ObkkDomaFi4/gXTHmhXNZMBCvMRCNpKnkdJXqH9
nnZ8I79ooPD1dcQn5CcClY8wHdutx2TKguKlGHn/qZfSehzLtR7ippjX+zWy+V3p8v6A4kZ3XKXV
fZ6d2e3jMYeGRM5W8f2W+fo6QjSoIYALOwMvtGQPcrZeoD9z49CXg/LOmSrPR/q67p2UiSB/4EIW
yIMV5U0O1I+0mN7Kqq4aXMT00BZVp6n06WHKWv/5+rJ87EH9/0BDweTvTR0O8zz+XK0n4OHjZauD
wTS2ZuZOqTKP+aUEprM/cAWa7wvZWv52/Zd/bCK+Dt1knCN9wmAi/Sjiwr6v5uaIQxRb7DZSLV+H
Zy4BHZuFWV7KqvBuRqNavFTed9KSrXTgx8kZXyeKbYq28osxujSCC+hkN8N3y2M7dPfgxrGGuHYL
H58sN64A03ZoFo9np+PwDF+rInB4gEhi3xegO4+s/CYQI6BE/7aDAJCaKuiwXvNcA8A0t3vH7YaY
sOU5Wup5w3EZpqFDMTNoeUEBhnqpd4mJ2ip89rhEW5famIVpfM2aO0cO8+BiFhlp45KBbrVq40Jt
VaQ/9ru+jsNcxGKBsmXkKUTu3gY1fuaju1V2MRRx8bb/9w6ATXGe/A5ObvHlXgmC93KVfaUFeJNC
dKPJFsCsGmjcNhQ/Z1U92uXyg1XZbTEx9IH//XkQaAUujgVMErmHbzYkR84WgOV7wr0tHKjB6kMt
qPcDVwCqjKB+iehrwC5XIgglS1/SBFWsr9ddi2mPtNieTwwC0SvuxnrO7omT309+uZEMMP1+7WIn
ILtp1n4lKc+9+ML7HQaJ7f7J5BYkweBTdGAmD5QPPTUQc67O+MrXKhEuPcqpeWprkCh4wCx3+cZ7
3GApOkLTXrmjMiCX05rAfSFnjSoWim8Ht+5uu/t0itdlQt9bVEmaUp7HTfDFLTYGNmxDoBl5n2d8
bv3aRuGcBXEfcf45B9Y3WcO+OoR1s4XSMS3R5fvvQgMSjG7EBCbAQMvm1g85/qzuRpRl2Gqd41UN
vu2GDByvq4fgTd5nEYvVKkFpLmLSvtoQI7xuDwaFO19ney2qgWVljorrBEaoYzZAOj1z6/bzPNv2
yQUAv9jbTdZUsQr8KSnFwNgurEWxle01GKSOv6MDai9+BDrUfnB+Lgv72bdbjGCmk6DZeuPNfmNf
iHJbuzqq/tHOXwLx4lVbZI+mn64ZvCXZIrMZ4wd2nTS8A5xtI+w0nS3tPp8cN7TLmkEIlJdNsqKU
fEDnsZOAtag7XN94wwnTsXhIW05LrrIxLUO+c91PmdN+tsmnfnCPVn8Ob73TdcpPIlrCZRD6KQ/n
hBGwdMnfwZzvr8/CoAnj64C8RXQLAkX4827nvjpnmjTn4UvwK0q7u2Hvf1KJt6/37LV8Dr/br9ED
OU/31Yk9sx/8B3X2W7BAw0nQEXsNz6em7AF9823+uQnGh0lticOYhr4ckXduBjDALOjR/5LazvDs
iulrKLa0Jg0Mlr6O2JuaCepJAj0F4FiViV+DHTcr8vFV1pVKqAeCviSoQJHM23l94gG6OKthdr8V
Du2fFEUYC3hrvkM3HpTlW4Y8WRk2P6wVmbOoZuUS1142QsV7dH8Wo5wPQ2/bT00DHLUcBTtaIg8S
f87DHSnZdNvT4S/z5LvlmhdbSJllJF37HfQ58QYCTu97sdzGverrvKLduIwrnVGmJIX3RDhQh7J5
vX6WTTutuZMZVXuJTAzKaqsb7LlQ4dFZ+bph7wZnqIMAweg5zwWnPUju7a99FpwKBSW+sVqeu8b/
cX0Gl9fAf6shcNv/PquKKeEPlE0pCX3A1JZIPkV5te5XUNPsys47AonY753ciXZjv3y9/lHDsukQ
P+EKwE1DkMlCYPvH0OS/Sentrg9tcMM6xg/Dto23wvacqf1lO9CQgWxR84lOqj1e/4Lpx192691x
BZV+0LGycNIi4nM8WcGTctfP18e+BDwf7YbmOThZSW8rWPcMBXW0n6KbCsh5tNqz3Xwx4JBsBL6m
ZbpM7t0kUPl1EfkSsGMQUu4ojWogo5sZhONoQbk+F9M6aW+DEdR5IaHWDDH18kugskOfLTcukxYl
RKocM5+sQGrw3+siYlQ8Q6tNpuEhB0nT9Z9vWiHNtLsRglY8Qsc9HlEjCBW7IZFDI+7GElrS1z9h
sG8d9xdYpaei7tLUb9HgFHayanduxtoTabk6R+0AfNv1LxkmoyMAB1u0NpBz4FJasuDrHEz5MfOG
7AxK9K0EkCkq1XGAvtN0I1MtScvZzu9sAtrJBn3ybzWgD0cRdVGCxJNzV/defrfUBWIka2g2gi/D
SurQQGiZlhNFmxGkWaM/tS9TkGmwmJHipWzJRnxvsE0dH1iR0lFOX4LdIfDpsW8ztYdKWLED2TbZ
y6Do30hoFf+7vmGm3IF32cn3Bmqjw1tEAgIn4ey/+nTszitR+UtIyuHsV6v6Ajq+7yrqIRSLzhqw
zU4BWshZHQXPrAAF3Y0nR3MUIatzq1pDkfqW3NmRhXwY+L+3nsemNdV8RA18eS+IhDSy+8cCjaGE
JI2DBOJEf7rZFkG64YrTwYSsGiHI7mYLIvPqUyRq6w5ihInj+EcfOgroyzx6pfy+NBnfeM6arE1z
HRUdlAByiKQhvNK+4mADkZlo4gr18hs/ob02mrkJm8gHv0WoThV/ltDqzTdiGsOe6Ci+lYO5Ye2s
JZUT3Qf1DG6kATp77c+B8r1AamfjZBlsVid8JD6g7GwqbZSdzmXbxGpYjrbiu159u25Dhm3Q8XzU
dhTObm6nY2G9oty2ayz2fWB044Iw1PB8HcyX16DgRNmiSydZgkh8nSCb3QSoE46AVTY26xI7b2o0
TjnuvRVMc44r1q8e/ZqSIYZaMDooq8K77UC4mr+Y1eytBSV1GtRjHw9U7N2qhdRx29125+o8kXgd
NdSidp1WTCaQytm33nAYHPp1avjjbA1bWUtD2KAj/kaXs5wjZ5L6EllZYK93CHi3yBxNZ875t1ed
5dSGvpUB493lyFDisdENJzT/xi1Y3K+fOtPv14w/qlFEJq29Qqmt3k0h7odqKyQxWaZm9MLxrCAs
L2myadr7FZr95BfcuvsFNBhltXGsDVajQ/k8YVHeuupCkIrWXfcAIoTY3TqlpmtNB/KVUHkePAHo
Jlnz/jyFEAkDqWZv5YBBo73XmlR5iNwx2Fulz4589SAQG7aASo+BBY0e/8Zngo76cyfhA1VU2Gnb
fY2A7+9BvEK3CDFMS3g5fe/ubtuzQHTaIhoZaieuQGxEvM/+FkWQ4RDoaD8Iea7QkuD45XO97v2O
QrtpasKYcb9PpiVClwddyO76YTbN5HLI382kryo2lrOPa4bUiHG+j9SPWX9jVKpD/YYQ+gxeiIu5
mpw9xH+P0+TcNcu48eP/NsB+8JrSkX6oWXfKHym0EgLf+t/cTxlLvB5xXAIpQLUX3qx++ABYsMOw
kgsVWhN64MnIi3RAAxponaYeLWj+WPiHmWTTuRtpBboRFy0nQcb6J68BocZSWXxKwrnzdiC0nfKk
8ofhAWq1xQ5EtO2dE9DppMqaHprAI/eFmNTPyVmzb9kwr68B76wYLAB2KhkihAv86lRUYQhogbPs
xmC4ADK8Vr1xqOvECgt2WiHPlaxNJ8qkRhv6Z7lGAmy9k/OrBSfH6wB5tLOy2u4F8hlrIpa1uHPd
aQlj6cr+Lmd+sJd8DR9kUK07ELhaJxJYfhDThkXnFrKIyWSXc8wsNh3mxa+QkytqFypdFj8ObQFj
7LOiO3f14v5c6ynId4zN9QRVRSk3gEQGN/0fZOTCAb1X45quUz/FdQAca1lDQmOtqyqRYoty2uCq
/7JEvD/divQE9bklHWhZJAAKqJg1ciOxYpiDDo9sQInQViMGryVcWvNDFb+DHCKC/hZBvuHX6yBJ
PG4gOgqsDqoAzpcwX7pPXRFsKeUYUs06RLJCtRWwzhlPU0f8E4BL7bwqhapP7vV8J6PG/mKPdJBx
2avs93VfY5qP5jUL1w/IfCnzjbW090ygx6OzoOly2+hafFS1ZAC/9YKwAui3eLXtb8Wy3F0f+6/D
+sDR/MXdvDtIgDzlYG3q0TRZBsiklP20fgJP7/qVXEilgBharYSLJnxmbgBmbXtYTnZY8VPvRWsZ
iz6AsrQcEa2VlfswOIsbt+C/eBqtNUwkYeEJCn3OQwjthzvIXjq7MvI9ZHIzbm0ELYZLRSfoVBQ9
fD2jU8qGHLi9lr7lZLxH77GMg6A7D3mxpappuFH+BgbvlipAc5q9gFAstdHOE1fR+FhHoUqQ4tpd
3wzTB7T4q0C3lCUWhT7NHGxENQ5x0vcZ/V5BXWorcWP6hhaIWZE/zNYMwXXgozx32PXLTzaFt72L
dIhm3jotGO7m7Fw4YOFEM0XuP0pkZJ1NplHDz/8PTtPJuLuiTyCdPFjwOO7m7GW2t8i5TKNfztj7
HV7RTScVSNw8XGh+f2+xR3v+56bN1fGZ7eySpg2R+PPBzMMu5EPUa0dQwwSn6x8weG0dl1kTFG8g
FExSKNbGEMg95yxL7KY6+VsqvKblubi/d8uTN302rKWC255/kO4b2AqQ29k4Oqax3X+PTcayCOCM
kE4J2lMHbvA4YONezPbW48y0PNr7aVSiUCEjgHIG4XQsRzIc8BzkEFDuQE8IJZwNHkzTRDQjntVS
IVDB9SP598D+x7fPat2KOg2+ztaMVyAYQgIPwUVTFj/8wElbzwGiG2kz5CKKdkvf5eMpeDrmkuIV
KErwAqXEQS+xiEj+NoHE9dg0HJ2Y10/rx7e0p6Mo15m0tBvwFoB/Pi3rlCJv48TrBFiDBRXWUFg/
rGnZ2BNDgteLNMMeHFKVNCQitS0S/FC4yiKIX09VsSfRIJ4KEMUnBFSASQ6iCI9F9R46BFs31Mcn
z9Nxl0LxBk0VeCu060M9/rbkENvqsc76jWvDNP5lG9+ZpQtei8ytIIOBWuQPKpvmsWuYtfehrfdP
2UVbzt10KjTrB4OvmMsF2Q3WgwALjLvDWXbCB0Ocs5XuNH1CcwLtIKZZWZhJ2/4GIflOOHlclFuw
RdM6aR6AlyPPwbIFDn9RnjMZvLVzfsi5W+4bNW4RPJmmoJt/PXHu9WFw7oMsnsnThEizDbZu78ta
/zda8yLNAazMLyhehNG56uWBeMVzpPiv6wb5carZ0zGXUzl4xdLg7msLTyRgk3NObcMB6A6i53we
gh+sKJo70lTdoW7FlnC1Ybl0DKZlLWRs5zE6s7l6dCrxrczWJ3sQX65PyrDlOhvmlA85x4UFZR66
C1nxDL7873NV1bG/YXum33/58Dvb4/3AOFgpgKmmF0GeEXIQTj9CXHNct9AepjlcPv3uEznET5Ac
rXBsPbnn1RTtQl9VOxoV91blbYkzmlykDrmk1Cvr0O+Rg5HxgIKXgnIRSNxiULiDwc7FU3/rJjYc
Yh15OSBgLysK6cQqBDlxrj5B7mIDSGhaK83ECY86x4b2Qaqa3xadDmvEdoP1C5LxG9eW6QOaebOe
hK2UIaiT2oexiva9v9wx6LBYG4l/0/iagc8KTC0QulFpGACBPg+lG/N+auOxsBNaQRbgul0YtkAH
XEZlWYt2zOh5jSQaeicPbCSRt/EiM9iEjrUMrc7JERhCLHESyH5+ZXZ0jITaeA2bRteu8rYLy2pB
TgjmALJQUpyEfb/mdMOeDeuvcxg6wDGTGlmss+3Z2QuIKtezCDL3fhyEfQqreYtl0PQdzag5E2XE
chGeh07eUav9M6E7XAXR0eZQRb2+yaaVumz+O8fh2Ja9rNBqT3njk2OTDXZSsgVdc02+dWGbpqFd
2FGwrJV90TpC20qcqSaWpIoLJHdHtcXq9HHM6wWaSbeiUxMBsOTMibe3Vntn0/tsfWWyRd34820r
pVm1YkNXTg6+Ea3jvuH2Hc/ZJz6HG+GnaQqaUYdoQGoBlFepXXX2iw2g7aHt6/JlaKY6ibxVnKwm
qN+uz8UQWOtIy9oOZS/4DCnRrnpxQjcpKcRKsw5Nh3KKkmry/4ztVrezYWY63HJdKmaBFYalUcmz
FNrxazxMltrbxVL1cS4d6wuDOORtCRJQi//7RDdjxWoQveL9w120gBLncZHOF891X66vncEt6sBK
yYJO2OoivQDsQCxc8qtWwUamzWCNOh0inoS07G1okHotQfdziZu1qC9Zt00KetMXNHtfAzX3Ix+W
FKy/5NxyELGLVapfoZP3iSzW3zYALDsnj+bU9dBqmPEBjSl0dbPEqSd1n09ZuMsrUexp3nkbWQnT
kmoeouEU/P9uuKSQodm7znpuhv9zdh1NdvJK9BdRBRIItCXcwJ3oSbY3lCMgsgAh+PXvjFd+fGao
uptZzAIuCq1W9wl7GgFb37uKDEmXaBPy6V7sLG8sVfE0fJ7q6wjB9tpufWQuHg9ZsMtct2c49OSH
IWtfEkbo4eO1thE61whJ8Ox7uzAMpCqSwYDuF1v6cHJ/dNeG/zU80hmNscmooBeDsIdZlvCmRxmO
GEX08QdsBJo1ErLHipYQaIYOOSQrHxtC0wX9HlLDPialUUvL6qmEHe23vJzo3h10I96sIZJz6qa2
1av8YqbtC9qURSir8dj3w2e3SROf0fbHxx+39aL3Wfvr7CyxSXmusVsNfgtv5KBJwZoHG2JcmD8A
j/HxW7aG8H1l//UWiIYv8AXk4pLiOCv8muvkDW0zKF/hSLJuVOtMN4lJ6Rdci+3Hj9+5sWvWKomp
a5pCJsl8qaiAYLk+ZP1Tqvvn656+2u5iKem7sPUC+Qh+Uno402QMiUV3TtKtH7/a8oYoWkf1uF3j
gA6L9sgF5HDb66L/2uRbQWVVacFwdefjY13oO9blO8F/wx7EXuMlG21JoUgOlXuq79Miu0MWcEdz
42jNkGQf+NPQyDvD6jKo6xj2UY57PfeNMLOGT9Z5KknvFgt67g29M1QznJfRtUOZU3LqxSz2qPIb
+Ah0v/9/Mduju1hiRhIFjDo9JoBInqUy6nNWVq9JUVTQVm8nf5pncvKMqoaHugcGN2gCwVzApdT/
eAFujfQaT0m8oakbKOJdtDnfNHBe4XWL/ZUcCugWfG5svK/Gj4uh35wfEiKSMzqdffDx2zc29Bpo
OReyhRcwgnqraCD0KzW5j9ZXrPrvo7iHO93OV27sg/9ALI1mUGMNwceqn2CeLtAtlxquKF1eXRcm
1mKMFORze+lxzbL1V2X+rCGx7BrzzjBt/fxVlAA2QbTwt/fiQr24sI8nlgNpqfL08SRspBxr0CTg
u0VfpqMH1ez5gQ787ADl8PGjt+Z3dVEY0DsDMQXuUEtBIDIxDNkcF2NrBbxAIQ6SgeZXUhsqZmTp
9oiqG0fR2i3brrjZLSnx4oVCmtf8KuZX3v825A83//XxV21Mxxo26SpSMzNVbjymKr+rDRkIwy0C
sFn2kp2NKVkDJj0nzzjj6CjAJOyVUS8Y5j2wwkYH215jJU2EHVJ1WKmm0epQjRr+HrST6KypX4UL
8zQjx83XA1UntE1WHmEwbMGWtFlipzPUrZbdmx6YPvedA8UsDj/4uZ+A5zWXMapaoMDllPNoGAvz
BMXN2eeVm17X9bLXOExizTxfFJZq5SxPhk4utgCIxkqd6+LEGlpJXZYO7YQLjRxT6GVmfQRjkoPp
FPnOhvgjEP2PivQaW9m3o+u6RTXDOrw1vlZD9nMGu+uTQS3XBwh8/N3Mc3VkhXdLbA8V0qoTNxoi
BYEjTf6lhkUYCIeuCUnEsnhIPE6+JuA5+j1N1O3EEvmtgYXPGX12A8UelaEhTqlP6vKHnTQigsNR
GQwFPL6sebZeyVgW8C+f598ATY/HwuPq0ZFZGwE5tZyZcopDpyc3aPkgT+AcwyTMYt/TziqOTp00
p4QLr/D1DH7orEgm/Vbi0YRQvfjA8j2gYxtnfHp0psZ8qOS8+DMtxbdGtXMBZr/X3qKva0G4buT6
yhlchUpekqnxWNdcJvOLNi1/bCBXqX9/vPG3tiX5/yNbFXOXVEYjL7QdO+jAyzmN6bjInWRw6/Gr
aDnxOucqnVg8YTKZ1j+4YVz5y1clFdcrZKGylFwMrxsOycJIyGS+B4TdULy010hSliymZZoevAt4
FbpgQ2edFQ7tUwGDu971fDF1Z6CWY24hXBSlgp/bp36eAZhfAiAgjvNsHvLWO2VOF80orKZGcSyW
6V7joOs0YDXZTq11Y4j/A0p1Wstj8+TGRg0pjpktZ6Mrr0sB1kBTKAqn2lAQ8p/qHiLGhT+ML06n
9yIH1tg/AsfaxnxIbCHaLHNjpEr57WinkGF2SBEnslJ7TY2Ng20NOM2SUbE6QU+jKE7T8lhacUW/
f7x1Nk7lPyvnr6tbzkdHiPdHd/0YJNN3UwHeB/s7x/pac3nd5l+jTCHBMSiiTRZbor5zh/JVKus4
lXsin1uLZ7X9YV3vTJ1d4yrYNBDZlRDbXIa3j8dn69mrva/gUtYgz5svFpoAmfmtLXdW/NbAr3Z+
ibq8tFATBvbBDMu8Oo3wJTP5J7MXIZiBO42kjZWzhkBC7gtQhBq3ZEC84Jn8psRvuYcjs/60H/+x
9tf4RwRd6J56UsEEY5yD1mTyNBnWZAUacpfgKQk18NB2F/CIgZIkIYV6zKlURfsV1eLsQvPzohdy
7AA1PUsIwD5wh4AcMtL3chII0PDjTIwUVYRUtM4hp+AR+6zsi9bntQ2mtJi4OE6k9b4kpvw8ZUX9
O5/0HKE9Dv0sWUDO0zOmA45P756xzkJlxYbqlg+bgvYzd5IqcG1S9uGcZETfwESjhyy3XtpoNKjz
VKQ2CwlaDf48muVN74j8AkEXcaJO7UYdsMu/i9QV3xQaykfXkSJSbBY4twtyLLTUT65lOFNAk0Q8
8y4d88fZSoEEcJsqX/zRSauLMgp2bszMOdI0SZ+mfu7PAkDnuGTKPRhJpsOkqOpzOZb1oc2dHNab
xApgGDueLOENPs0LKKY2AsrSpd2Px6Ea7WMzGG7t09pjBa4jhA/BNCX9zdBUPA8mp7HDhhrNJaWk
f57BnwvGQXlTbCaCnQxndt8Mzr0omYb5U4F2QsRr5d25NRuemjqrDnbqelFHlW36sBqANYXSrf0g
Bos9F1I4t7bKIeGC330qPEVfErJMbeDOPYPTPaSPvpeVXqDltDQDNDLELeCCRSThbQ1iuKgPvQ26
u5JwlqxUYvstopPn9z2pL8kidYTZNm607REaQbpd3LkwTruFXVrzayz7Jj81EuZdvpXVML10Xdac
Su3ymOiSPHReB8JGCdqPgiFun0aWC3d6gCYqCVHWpA8MXOffuklCDtqyzRGeb3AzuzUIpywqmwoK
4QBfKRjjCQPqXUZ26GqYJeEK0IZ6nPSFevN0tNpORRZz2idoPTs/nHYGkjZJpjxQDMTooEKq/CKz
GXYhHQzNH1ve4z6KCoMx+iW80Z5gS9pHUzP7DEC1cMQqDVv3ybBx1lJu2D9UN3afygFoebMEdUIk
+XMBGfAjAUDHObNM1XHjZTpIl2UI+rTqT0ChvS0E+omhh8++TwxzQjN8YeYQdBJeIDdAt9uHfrAt
6PEWEGXYORo3bplrBDOY3xpSbRIkjNmyQqG9zz28GP0ezc7CMu7llB5L1l8XT9eCrxwkD3uwFQxW
nc8sBQVshpkSKDnAqsM7pY+uOg7+2Lr/dVxWgEhnC9zR0bnhS9yMSRENjR6+ffz0rWj9fgj99XQb
Rcc5N9FNhUvfGDSLdywpeXHgdn3dQbwGGff2MiZpP1gwCplwgcRdKpUySkC42HnBRplujS2eu5KM
dm44cZv2EAmzlYzzunR84brTyUuyZKcQuXEs/6ma/TVSFTSVu3SZxEWXY/q9IMSofOh2kp2Vu/X4
1eGcm5bX6RyeX51dENg7ivpcQP08/HiaNwZpDS82HJh6LQoOd5V1ZE0epMgZiYUe4HU2LfYaXZzN
tHacAiZfRf1AUBnt+K3Yq1NsrNG1BuzSduVEvCKJqemODzNsen9BodgEIyFzdi5FG3FjDTGmdYri
k4nbPnGWCSrLGfdFpsqwtvgU2ZhrSGsNs+/ySu5I3G3NyPvH/rWcqNu4rgNyZTx0401taXj2Wv2P
yevPIKvuhI6td6w29whWaAK6PfpM5dS+OmSaQRRqjLPjCieiWWbspHxbCKi12CvOWZSqeye/OK6X
HCk0ASLpujQAcT7HSJZT/sKFyy9NUi/HqknSSEk5ffp4bW/snLUWbG1NOpm8MYlJg4v4hJFMOPpN
Hz98A9u3FoEl0EmuYMmK8zzxGj+RC3Dzpvxp8iRQHl6JbFNM5Fbkya+PX7i12FdxoMlqWIVQiHtR
12tPFptOBkc+ambWngzxv99A1xhlMkzcnODsGk/EDgHmjHFbjZAxXkXjomt4siu7GcYQGDFt9p8H
gx3cvL4Z+/SJens8+H9PCl1jkplwmtRzXChZDHo8KlocO5KfWVuB3WvXoWW48pAJ/ZDQver11pi9
77C/dmsm21LQiSZx6pJbS+gj9I0jIc2dTOLfS5iuFWBR48hzJtGPl+4Q9YvxhUn+5Zr1RPkqBtiF
XFQ/Wjz2vLdZLgHzVNSWx+seviqxadPoIEkHi/kqLw/TzL7QLj14Kt/DDG6w7ela/tUjveUAoe/F
moLAiUaZuO/bzg7txFLRKBrzPnG8OkJFc4wN1cqw7isDJ5wpT1BKWMKFaTO87ltX1/IGQHi4PGOO
eJeFdd06fprNd3VVXeeFTdcI5ap/r8e3FHaPHRLJdpyTwHaqZ7iJ76yyjW2zxilPYy6gUpEDp2xn
hT9abAyGidxBdf4ANsTj3EAcfq7np7rmPz8es42Dga5ByiOBzzKIL+/zZyWHfOijtqGHrGM/BHpk
kGEUryOk7Zo8f9aNwXem6n1t/7dIQNfY5cQyRV5Z8Pq2RggRZ2zSZ5XLMvr4o/5dRqFr9dgMhF4P
d5zmMqDvJozsldnksyXMY8Xh04piwJ5M7b+Pb7pWku2p1VCYGyLMOcnvxEy+8rm6B2v64hl0r42y
9THvQ/hXYCuGyfUaYH8vlBVNgCU+/yAQ/AwMe7a+gmuoboumkm8fj5z1RyzyXzOzChiig8FZBVGM
S9Yb5XfIC8r81DJGnWBCa388izIRwWTT1ognZdsvlFX9m9Eazhlc1/zGya3qE2m0EH4Kod0nm1c9
xZCr/CTafPqOJoR4o13utX6eQuTIU319Y2WVHdlACJBwGM3iEar3uHiXhNzaTgtV3rEdxylylVuU
8J15zcsfDmluenMBgh/OmJ/bRGBeHVd+9TqUKWmu2x/WAlEGH3WGBOWbWcjXtCn4SZiOE/Vzpm7G
ru8bnEZm/yOfvQHirxks4JlpHdzOBFJBFx4gN713MOfUeiOQmQ87Dr4DI3l2mYrMOmpDTxpXys54
yxzWhAmZ29B1gQvJDOdTUqHMg/5DefJQ/p3OTmbAGtGs1HBYZPmzBpoERnOGcZtnjhUsqVcFNRzh
wpoPYyS0/tJPCQ3qbGKhocANx02ZHFDzbZ+XilXQLVYt/YQhXX4BEWd/gbW9fJzmk/J6mvulk85F
QFvX/ikb8StjcH3zl9YlodNWqekvzEGxPgVOU/gmc15r1TcHp15kDOuw6bAoiW6MCe2kFxPc9tYn
FQTWAy8B+MlveoC3k0K5fm4POignZ6x8Xjp25Bg0u6+XAllYYfbujWyVgr04zI/cTAA/K3MY5kJt
qs8PrTfVBN+f6m/eBI4rBJe95AQUQxUzU5GTPSUmfPFoAhkQLqoXe6ncN2dU3akr4ensgzzjnYG+
tE909nATRpWvSqEagkEwqOLgvi/9/CPVZR23Hs+OpdNkX2A1nL4YQAIeytSxxyCbZySJZEo1WOaJ
MfnO6Bhj1Baz5zeWWT3bbtaaPnBsza10CwhBV14aFUVeBmZfqnDgnfMdHRARaQ+kVl+6tncWS4oa
F4otZdBM+fLg8WqGKhXp76Ch2tw3RJBPggrjJAeWd1GmTGZDWzHNVFiVzWBBhyYth0BQkzx9vKe3
Yi35/wDCK9rOaLT3F1S2LnP3ySHODmJpK/ytDtwu6cSSZXK4cGK8mW31i6Cd6WXLCdbYO5fuP2Xj
f8WjVbadQHdibmy3vKQCg9ZB6u173SjbHwnJYjKO9UMpsiacpDUkgQv+KT+kk5y+E6eBlr4huZn7
1OjI78xO02eQIgWcQ0VPmrB0Gfq4XtWAWn3VSK+ZBwuXM5lqrwcaUc1BUzQK2Ik98M+/L8C4W/z/
NGbexLF/dH8hJhjadZdcpry6z5bxuXT4cXnXxlbgPH/8JRszu1Z+rqd5BGp86S8LiM5Gr32vO+XZ
3ZDuaeZspOtrLoJZ0QYrXI4xfJ5OXZJ2yNX7SKR8T+xl6wveX/zXsSm8Omfz0PWAoLpeDCG/tgu6
WjBgcurmN8J0cV2GvVZ91oabGi6MwS+asBS9BO9b4oq7hl/HpqBrVefGcgXhsAlFu7Y/6AWOkeyn
THvEjJ0P2IgPaxLCQJhpV6pp8AGF4yfL8Lkfi52r5tY0ryKEKxe3zka7u2Tz8GQnScxTOzCVerxu
ma6Cg5w5N2aTW3FfzGNQ4HgKnLlG0tHeKtLvdVo3ltKadZB7fVWagBiC48rOrkke0zx9qFT/qyDz
TiTdmIM110DD4ocyuwVj2J3kzeyl+f2i025nN29cK9bUAp2xClYzEAsEQki5zFfu55GXkT3aflOr
A6TJD6l57Wi9j+JfG69YDOAKIAZwgStNAJIoSpqQ0AzqcqeU9afB/Y8TYU02qJahGnRrDhf7mBzz
k35q4uF+urVOIjQCN1DBEpDDfMMO5UnG3b15goDRiUV7JbutqXr//1/fR4Ho4cmCJa2c3M+N3za/
SpmGrvWWFZKVoU9G8Ljz8Tmtxjy0dPKpg+gKc/neKbL161fJAFSHxrrvSvMygrIARbzHzt4jgWwc
UGtWgR7zpsg8mwOHYAaJU4cok/lZqv3B/qJBOSnkddABuqYXmKNXGa2Hts7CeQxLsNJndf+cLOm3
q8LKml3QTUZbTJ4LXHEWtDNDy+J+7ltfqr0m2EZYXNMLCtq3ZuU6ENJr0oAnaDN2qntp3GSndL0x
y2sqgQHQ15RVdLm47XhL0iKiSMc/HpuN6+gfrNxfy98W1ZDSfKqhUPxKups2Z5fE7AK+PC9Ov3Mi
/RGU+scWd1aH96wZeKhWAf8E1j6rnCZYPJlzaxE3+WXxOnuGdEz5aCUJD+YRMlujMMyoF+jAz4IV
950t5AXyW91NUwMe2TQapoY0q9PjMjIF3qZROOFg1G8GNa9DI9I19cAwIQ9jVJMVWzZuuYuODDIf
avPKmq2zupbPguZJZyILaJYUYD/2G+w3+JKmL8TYs6jfWpSr0FAIm5lND3m87r0xzdryXC80qlK5
Z5CxESDWHARcqfPZ1MMAFWDyZHTjEEJI6TMqlE6ojPTTXC5hZpp7JKett61yA88pbSvpwHiAfdS3
Pp3ixeQXd2qncKAVSg7J79YyDx9vio39tiYiAFo5tk7TDxd4Ob8yb7jttPr58aM3ZmXNPCgsmBUk
uRgvtYQ9cafrnyQBClPPyc6lZWNDrzkFpmejTuNKEhfJW1c9QKz0DDFev1bFASZ+Oy/ZGqBVUkCg
7jXkNkxwujy/sxYSz6LbGaCt37+KFQVgLh1t0RgUnKWxAcWXkwm+1BvqqM1Ba3cEksXMfnw8GxsM
DLqmDnikXESSQhewrK06cFSucMlEb5L70phyiO1QBScGByFXmt78ZGcUcOR2zIn2+zaTO7firQBp
r8LB4DpJ5ow9ibWqHofKnG4yUtCbBvDkiLgdCMrUI+IkqbHEWeqoQ97JX/YEo0zPNo1whAwymAmj
gGtlbZLOZyM4p8Wg6ElAUPrWQanrK++JvAV74ToYAF1TF1TrWWhqY/t3wMYMSe2PMNtq0leiP308
OVtbZXXZMMTcovLHcGxryDGm5HPrDt85VJ93Rn0joqzJCg6s0w236804R3MjhGcfrO7SooyE1Van
MkugsJN4sK+Z9J5W/8YXrckL1lBnaVVNZpwy53Zwy+NgJM9eundHtja25Zq6UHumHHo1WnFdqU/g
Fj2TQUdLZRWxB7OfGMyBLPCEI85dxoZTStryrWGTCHCGj75BJxlBrHePZLX1se8b/K/MwiiGBlW5
1IpR/PtJyvx+VEkagIQffrw8NgLFmo/QFwC4oQYEUG4FHxb5zDrDp1wFY3mTIBH++CVbH/H+/78+
ohGimvUIAVs3q305PQA97xN5vO7h79P418OLFLLW84IRAr6SRPasEr/2CIrm3NpbEht33f/IPJdS
U1lg7ouKgyTzU5HzUoOJeh0PkdJVkkEBqlQq60GVHiwVD0XV++Uw7Llwb03xKgJ4w+A408JZTD10
aTn3k4T46Db4nnDDSVw5x6vMouxhDE0Lg8aJMIxX6MrUgR50ch4zh56umuk1Rj8lDmRbU0fHnnHj
VVlA6VGSvVb5H/jbP9LrNbA+IVNZjx0c57Mlz/Mg17T+JAwwTwuWLUBb1l73vZm4nn1YhdpFkHqK
Eb+RSZHj79S8NoVLfkFzg4WLmcnfbl2gWt+W9nUe9nSNzkenoqtqGMbEae0Kn3So4S7jsJOsbWzR
NTi/zsu6mEAAiLmqP9Fe1r6Z17fUtV4/nruNLbQG5uslHw0TkPlL3d7XghwB8A06mPV4ANVc94ZV
HKilDZpwzmAxURafFwB6grzhB231oHcBELszTn8gmf9aJqskYxnGJGkJsWIxyFiVRlh38GZIJHpP
J2hU3CcjxAO+4noO9eY5mmFMNBRfZ5a9gUECgYmvuBPtXDq3pmwVNYTteASNdx03hVV8QbeYRrCm
kkHh2Xteh1uvWIWOhZhoFENNK+ZtGbtGgxtnc+DezgdsBKa1pHFXiZkM1KYQch58g/1KCurn3n3P
GLr8e2TKjU9Y4/pLJMJtOfHyMolB16COoWBsQ7+7C6cG5Our1t4a3q+dJqe2M+tY1/MjIBIwk1FA
csLFYf7+8Ru2PuN9DP865QjkD6Za2VOcLIsZi2Xpj95iWFHXFM6OztJGJrfGBc8womJ0SacLeHK/
LVhchlPW6djE+VH5jXKmUJNSYqb6ZY6u+6r3r/3rq4YUppYtafqLnbhGBMWSL7klJ+Tc9c4S2wg7
f3K8v17QFXPhZQxfwaB297A4lXvfAnQfioy+44m6/Lra0h8g0F/vgcMlEB4p9mICccvJMSKTm1dO
y2qbw5txzCzdQgGDPHrOk9F2vpwRooHd9x7SQe1MxUbWu8YJK4u6HWSE8gsUly596zwDerBzbm89
epUaLExMee4QHc/TcAOQU5zlzU7WsRFC1gDhdyAXq+tFIzN7q7qbinJwdx7aJdZGtnPB2VhCa4iw
bbB8nAd4L7rd5wEnupn3kaJx5e45ZW6hjdZA4ZaNY2n28K0ADC2ANnPmg+04+rimH6S5gKMFs5aq
K3XY1eMN0NDnqzbfGjw8id61pYCUVwXJ0NAkLY+RKELXX+hiZ3o2P221wVVSZB3w4HYsOFFP2pH6
1m5c78hmp/UhSaSDgo0J3PqkC9JYjZTGpOzbx9+30eAxVwnBMJR4tefSuHc0WYIkb1VkQL4RmuY0
O/K2p5EBd8oYqlL1b0sZzU6KsPXeVYZQVDkkAyFLGKcwvpoG+LbWpI14z+F4VU0XQw9fTMGBGUEG
t7N5t7bBKkaILkc8mHvz4tTQEW+mCcAWwE18QSa8FFrHB1m5e+jGje28xhZTnQG6ipGNhzK7n9Iq
qlO+08bayq7Wesejru0yI/gQCGe4WVSO0fiSRlloh5Xy059e7rd3zYO+K6P0fnn4eJ38e4OTNbB4
0Um1mImWF3Om53x2rVvoi+mIZ1MbpkQax49f8+9hI2uAMYE/ZS9REL0gcTPPOmvqF6OAEtfHT9/6
iFV+ADE2czKgph2Xgn0RM2pYeWqeVSvmg7J2tVbet+1/k1/yH2FjbSzlCMTnxXKPTXrfZQ+d8fzx
B2w9ehUpyKylYWsb7i2GpEHjJU2k2jYJwVesdjbmxuoia1Cxw4AoftcnQ4ZT9pmvMqRnjWD2S5M2
9iN0JHC5M/hsL4FFLf7TBsgKVpMgoDShGBp067wlRQPdSABvCAw6MojrvRcOzVJdis7tdn7n1kpZ
BRAK9FQPFzv0vXnxVtL8iWV70rJbo7wKFG46lUB+uVY8sxQ8u4WfbDKUOGHKnZ79vyMR4asbg6ra
ZHBm6H4YjvDhHqPy1veSr4DN+XTXs2hrgFYJRWG6SWJYMEtLl+JR9DVgsrhcfbwON569RhvTaXFH
odHwIXL2ZfXLBHn/4ydvjP0aVFwQnaWdggD6kFf6BlAMmIB2lnvmKbF20tB/Hz1kjSCGbQTvoSvF
YzmUNGzVSDIfxTE7LOqujKAKJeqgE99SONUvHS3fPv6wjTlfI4vHOpVZYYJrrwhzAjIXz4KbxB/a
5q5Q1XNTUye67k2rIJExPgplweJJei+a/YY1UNhhnTndt7y/TnIS4Lz/v5MsjpfkiwvsdylGdVj0
O6AhRdcEVqB7wo3OnxzrH4F0rYgMqnzharjHX1wjLQ68HlBXtprul8uh4nezAFh+RyTkn/0Kte7i
yHKzOPXWXOeBC8es3Herbql8inYujsm+i4GB1YFnOTae5cqoAWHxi1mS0s8hFRGCFL3YAQWtd4av
o5Oc0TVlMSxCi6Dh5hCqJaG/7MrkZ9glOChwWbl3Rx0Qby2vSkNzGNMDGRi5yTOYrM2llx2GeRz9
ptLuG++F92xZM0Tu2ZQ7T4iD4qA5bxkost18a0xVekPcgWa+x+oxbEWTHIE8S+N0yJrvqJzBHaNE
EII6YhVkkO05eLlXHgiKNk/loKqjBugOgjJGF6UeHu6TbHZPrWW5L9xzU7QARvMRrk/T7QCvllha
xRyWvKwCsI9L3xwgzlB2Q3IyUrc+eYU1gZXkGT6XzvIbaRo7OkBL+JKn8GwyBudZvYvbGCYzj8ip
VCgEUaGea1DsKxcfbk/1jTE0aaRB230a4cLhwz7T+0QMgDH9sV9cWNA45KA7szoz6INFPAe+uoH+
ddhYdgElWF4fCoctR1128q1bbHoUehIvkoFFITucd3YBwHOwDGChscaj3yGaNoXoLLRPnQMV/jlr
oIYwOJfeUSRSXBVn3cDzvlELO0LZXoZtB3JUmRN5BwKb9QgHHvc7TQe0D4bOxWW+mc6srkqcrul4
ccWsb7m20sPcugse5RLcQOwf0uwHdHQog6CA6cNGBjDgsnADO7cW3+bZg1EZ5KyB1z6AYfgzHaRz
Rt3XfLLs/rkoi+HETEF+AJDQ1wFvOvWFkFkFE9ToSh/nZQUz5NShQQIG/G85N21Qz3o+Fx08PD3Y
VocAXLoPAgjnp2rw9J0cKh55rV6+1I7VvHRd099BbCa9Ufn8e7a1BMRai3u3dxMMgM5ue7d/YV2b
x+NCFCakqS4aJpN3mcW6AxBZrU918wpBguyOdxhhq2irc4InnpPWHo9NWTlV0Kq+CFuP6bdETFM8
09w8Ij2gIVlSeAE1LD+wmTt+0/YLTDMbeWzJQr8TsOVvZN5AvniYqx9GT8sznzUE3dNMHikuxVFu
mQloYACsdtg/LGiMpb2RTlkHHqX4yKpLAqzoNuQdytCJRFNjqvrsIEbwSTma4P5ipzw0WmuCNUCV
nWB36wU1QorPcyAXPTjHaq7boJh0HVLJsgqywNz7zFpWPpZdpx+hN5KFbTGmoaNZd4IZnznCN5VP
AWpycOwrcTc64HXupTeMHJJzJjgFqVcuj9Kj5gNUDJKg8po21nKYjxUUTtHMFr8SWtux54gkTCmQ
Egll+YlZnHh+xns4WEoXOhYOtGrveF2LKki0xT9XZu74GXFRW7eqBAyHRnHvpNui/mqBf5HDnbBo
H/RS0TrsRzJZfg2iw72nG++utHn6lVnGq64q6SJ2SFy7MoSQqNYFP1Td3N8sHZB+UMNwfKOau1sk
l+OB5Wh7sRqVurqD4qYPCPTysGRYhVnJltDsUu8yQdQq4jyTIW+dxadD7d5ZgxruNHLT/3F2Zc1x
8lj7F1ElJNZboDfabjt24ji5obICYpHYQb/+ezrfjV+NaapcczE1nhQ0ks6RdM6z7AtcHO8zs2Tn
3nSbF6xq/pIwwr5g7UxPuNxOyKdwHLUDf1paPyClsoNF+cuhaKnxhPapfAUymoDaAcWEKhnkHTQY
mBGBHJqEsmeTCw+GBX6J0mMuLufSQSJdsvJoToaPIsGA2KxoRj+3Za5CI0v9nVGq+Xs3tZBIAgMC
9pR+AnHjIvezXW732NXmBJ3uvsrpsZR+HTgg2oZ9305HnzH2oNqmj+bSrS45AC/HZbQVpJd9lGQ9
alXHeQFEkjBOHqa6ZI9VZoioVWrYI4KxTAViQUJHYM/J1B8mXEtAvUg6+FmNcNA6MQJV3dJJu4iR
Qt2XMoegZ87NPfdr70LJ5D/N1TwCw90Mex8abAHoBuZDkYFN6rQ0/dUtrN+LockuKTJOKC3FIu7A
Sr0AESxIfZLEEyOKBzlJln1+hSUUvo8zEI5fZRMmULF99AG4eaqLtnwmPVBPAnIau4aL4r7JafUZ
SqBJUKlUfi54AWWQCavnBFNysi8mSvaStY9e5+dRbhF1YotFvqNP4hwT7rYRRNF8KICgz+mhbxvA
kmW597LFrwInn4pdrixyQPGx+VSj7x/PpRJfbX+sdiUr3ANQot5hXLwZ/zPrgsxcrJNY8u6zYAW2
LimSp7Fclp8ZYIUHwCncT6xvl0M5NxxxQuDhQGzrOBiNc8o8mqMXIbq7ASXws4Xk/Y2ZxvS57OVv
aHyYJ86c7nc3Tk0Zzmid3A/dPF8s3+h+jJbMYUKQDvAJSMc9FGiWu3FRRYYhnhlU5aYGm3kBUTkk
cKyiXVE1LQ2G0YLgnukYr+iV8mdYCmY/oEJcRApp4YGmPf/Wd04P+hFcuSlRFCNJui+2pCApGA6w
4a4psbEkvL3r6cR+DEolfQCZNzRdRWbAduF6GOths/jcExvo2crm8KCX9DCnKPzJlKpLIoX8Qwbu
B4XtuWBSoVNezGMH1FmWv6Ydz+8ymw9PyNvqDqmXRSRR9lNVLvVdgxR3LA24srMF+I9IND2N3RGH
rprDbNPs+jTiNQF7biz461gb9p7UojyJyhyPA5wNz6Yps2hmyjJRsGMqyo2sjXnW1Wi6ehMoFWmb
VkjnwjvZS5kEht0Ov3KITeMref0IBvKW6O/aNUa76FlmBUVjXg5nqzW+Fwv9NdItcfu1e4x2xXMm
4Chl6QBfboBM0lrVScriQni3Aflde752u+sgTrJ0fofGaw42y8SZiGgDlQ8G39KNivRKtUTnpLTw
qXDsFnI3SCExmLoQ9MKW2gqx8wzb2CjJvN9PoTo3BdoVjtWMQMaQoYWhaU/vZGXcpXzY21V2Mqze
RnmJbVwu175Iq/+gnuEh/1+ddnt21xf1yU0LuC4WzSkxqo2JWVlTOj0lbYXv5oMkcW8sEkxG+5jJ
LZLv2rO1mx08mWo3XziJG9F8hckksp+EeuTta+Paw69/f9Od8QShlTc0cEhwsjpapL3EYE9Wh489
XSvXwGdcuM5U46fbMEFc5nkKoPzx7fbDV4JB56E04yKKssLxD0fhem9xsz4udLG/jq07bvCrV67v
rhbPVQsiK6o1WKcGhKfsAYDgyYITovomvPpJSfXn9qesLVEtrt3KhP4mhXADLlOQU4Lukg2t5KEP
6mkLcrryCp2UwiRxLacczdidmnA2f3XVDG3vnQSv4/Y3rKwknZLipAQ/umMqJhJHpG646wp3o3K2
MtM6H6WaxlyJqjEhXf3VwG7UtZ86tdUHXZlj3eeiySEBUsGULnbtnO8ShW2KG20RJbI4QMutC2SP
is3tMVp71/UD30TbUpVFZvcoQqVTUp8b2zsMVgWxzhrgRoswEA29LcjnSop1tMD2SYdqjb8Aqjdb
fuRUuR2W1JEBbs52MKm03tFpAuA1cbfkFNZWmBbsOD3V8PuzObZ6wCGcmY0BjHq/LgDLBS4tNloS
K3U8R9u9i4TkoICnMFRKnwYBTnBHokq9VmkVQFFi1w7fzHGjZLg2W1r0swGnOWmWACHLv2x+6ftH
u9pNmKt8y+FqbWFrcW/DfdydOqM6K9Kcaqv56cMhQAzOljT6SkzqxJTFTVJOIK8YKxsKhKShX4cJ
8ugfWsw6KcWuBXybKAp1HGfMgLri4DLw/c1811vzF2jcbCThlUHSySm1AfVJ3AbMuBnUH0GN57yf
r66oW9+xNkjX9fwmKOk8N5UzAbbktEycKtRsL/2IQsTtUVqJCp2a0ha1CY4nOvsLFdAyqiKTv7Ip
3wnDim6/YW18tEiXtW/Yfg1FlcX3Dn7l/U54lcHKxvl0+/lr46PFtc8abtse6Iy4dkLDoTlkgzzd
fvRKhNlaMHdmQc1BmTgfpFBdaP7m6d+SpJHK0NfZOCWs5EGdRILLFMoIVEGvpIRQQu6b/aPHkuJc
j8sDtMv3DFYtOyNJ3Y3ZWJtvLaS7ufHYgItqXNtz1E9/B7uJSP6j/6AuG9W5I9KpjQlyspjuAXUD
lCik/GOLH7cnZOXX6+wRRg0LohLQ1ydDc7SL6gvKLWVojM0DKirW7vZLVhaUziCB8RLkHEYLtkxQ
OTBm9aWEUsjGDrsSDLrpBKpQvdfZqRfDvOolNcjTZBjh4G4AjlbWq2414dteBx7hlQ3JrbCsW3hn
0t7DXZWcRGs1gcnBFrs9SGszoUW1Bw/bZegSdfaboy+NnVX9zGHjjvLfxkJdGyktrNMiJU0O5tu5
QePCd7/T+cJdsTHFa79eC+y6sHKUpgD0As3hRdQgC5soRldAcgd+Jrcy99onaBu0QZqZJum8nLkE
XpbS/JNYbIoS4rzxGWsrVQvmCsSgrvKlCdF2cYL99m+Dext4jpUR0qkaKM0NNXg+yEu2dQd5nNcl
F3cVMZ/RVvt7ewmtrFadrSHyUREx0/ZsQYm9c9DZlNJ+rgr3uUshrzLXfAtJujJOuu0E6szc9N2q
Pw+LROegtV8prTeu1ivoc6rzMFpOS6gmCTycW0tYzgoS18Lqd0vmH10xntqJHADAfYGm6ndq1g9u
xr5NfvHYK+uTk9efem4++yZ5vj2o/+4F7/QndRsJ0hJIz6BvBb8WDzxxN7FRo+fTwXaM6eLVTfqw
lDI9JJaQZ8Oy6qCkjJ5IyoYfbtr7T2ycQTFTrHq2oPoS1EbZfQHRCl36oYbBQg31kmerAcinHxZg
wMgkHyw60jtmyt/MIhNA94IOgW/71QOEq5y7qYb+TCth+WWkdflJmcsciAFyv12r6KGE9vEeIzgF
xjAk9wluM2cUE8z7ktnTieOWA7Ueae5NNbA8JP7cAL6Bho/y+ipG2a/8Vkq3i2qqzGM2m9CntkwF
ZzzsBrI0vTM3qgTAQoAtVYL/AwhrL/Q7ZEbly/RSzH72NZlM9zg6s9hPKcmj2kJa5lM/XgbfdTay
2doKvP79zSFOytmXzEdB26HVA2PyZFlbMrErWYbpibL0E5CbgOzxu4Nh3XH3kzVvXGb+4bnfW0xa
npwaaBiXlt2ch9g6yDtw/6A0bN+5xypMd/WRPhSn5MHKg/aCq9p99TBsZJ+1b9IyJ5TPfSAdoIct
vdKUu2qqxioYWriK0sKbtnj3a5Oipc+sAs2SJBmcRdTyE/rQr6XMtmTOVs51OuMFjSnHL2yXxi3M
te4ybhlBMlkLlJSh74riNQnBYYeFY7n0n29H/sqY6SwY1luDn3mA1phzob5PTZtBnBgmqYE/j1sX
wpWUrRNZFtI4tecxCoQFdb9AikY9FLlbxSZNszARrXNI0qx8+tgHXbemNzGTwcsXMh9EnWf2p5DQ
t7JRi/U+JglEdVpLC9/3jvCaxTDVrCDZ11mHMvdQ5yfL6wTGW3T7I1b2Ud17Aupl6C1eKYnOxE7+
tapvExHwodjBw+FjuE543Px3pHDNtWpRw5k96+e4z/NHvxo3jpRrv1/LAK7g8NNcDOib5/VzaixH
35xg4ik/Z5lXBbfHaG3latFuw2PcRbjLc0/MaOkUcAVT9pMm7OVjz9fj3CpbnpaOH9eD6I9VPi93
rvTqyKiHaSNTrqQSnasCtRsjcyADGfPULqBpOf1qLO9jBQadojImbmLacFuKHR8QaMislV9Eg9bx
BAeIjZ+/MgP/YJdvQq1JS5iwXanA/SyyeBwahhJvsU/6ZYuIuZI5dIoKPC6Mwq8IiX2WfktGYARA
MP4Nq4VdLdTXfLbCD821Ll7fIcy6mrXdufGtx3ZuraBkMgYYaQsBtkKZpzoxhRSFoG66OLFTAGI0
A94EWRjHCL3F39UgQLXQtGqTMVZTeU/JFk1lBY8PG87/xrhyitxemoLGmJSHhk3ml3nOjRgwg+pL
ymw36A3i/3GLefraocPXwFpvY0jX1raWAtBsM/OCsgZAkiHK3G/zvBX4a0/WAp8COJEY6D2fB5Q5
gjznn715S8BkZQP+N45vljSxZ4t6ed+eW9XezQvfTcXZkUPckXJHlmcmvtxecCsLW+exLHZhpI2d
gzPQVTkAPuPn7Gp9krrtX8mrhwqQ5NsvWsnEOptFiUTNnZNDnLVOQ5BmhrIPpM/Bxdw6s6xkAZ3N
YnmePyyDCUGTAphEQBbL0zAlqA+Bs/axVonOXMGDgRFXiRNzg/cXs4IFfTEvVlTL/NftYVr7iOvf
38x7li45oCADQEwdMJRds0PfJzTrLdeEtcdfl/Kbx0PDPuml38iz5DJ0Cg5LLBcIRHL82K/XotyF
NFY1l7YTE2/YMQ+FCeBBXxiHg8LtF6yEha5d34yTsqYczMMSFwWZ1CfTNeYQ6qW7MptEAJDV3UzJ
xmyvLVktvuFi5NVuPeNGN3UWeEpJhttmo0LoswIQ+jHDSqozT5Rh06ryHJj9+MWXUSZ3hZ9ukBDf
n21TJ5hIA2wGD2X3s5O1eSisGWqVNU6Lhb1VEHw/BZo6t6RKUWiXE0Q+FmM42Ww6dIm5vz3Vaz/+
mrHeLNVEZU1nLcjb7RXCBqsqcIss9fv2w99Pe6Z/nfI3Dx/hTy+IJM05Gc0hqsvkFdIwT6xgAuA/
YNcLr9oowq+NkBbQpJxFjo0clIGyOlnJuC/c/vn2R6yNkBbMgAsDsVrg6gyN3hAI3j6HOBo53H74
2ghpoSw6kQJyiyv/JPLATL9719aE9+xBVbNvzY3j+dpLtL3ZdUFon3qbxV5mPQ4wVZw6iEoPrgO0
Nja6tATU9PbnvB/LwAz+d8Jb0E9MVTZJzN0RDlVwoatsj4RKOvAg4vNGNW3tLdpRfVANaU2FgLOW
I2p2wQTzKbiIBRXnuw99h84SsXCLrG06sNiwRxdmj7SN7A4eIhnn3cFfMv6hTG7qnJHBr4cOWhp+
3Pved7uCHB7Esd3c3EitK1Gh80Vc0rZSonlzziCjJSUcn+2N68bak7XIrlvmOrI3YDQKHY1zao1m
1Bhpu/H0FY0eU9eYN8auHWd3hvqolI/SdvO95ZUeDMeq+VQ2AElDY3FpHgsGtAPoWUno2akPIf8K
BcS+7njAWbccuNyqoa+sOJ00ArCdzzwL4vpVsaBJ3w5eez95VR+b+cDOFUzHPxZAOnGkMDMKYh8Q
D4CioM262OMv4Zr9Dpf37N7hVr2Rd97f4U1PSwmmqBQcimt8EAP0wOwDDvEEOhTwBD/7dXkRuKPc
DqW1laKlBEthwxw5OuzD9N0o6HEqt8A6a5OipQG/L0F3a/DkhRBoYaMrAw7smDzn+RawbCX16zhC
HIFKVKuzBqu84G3QklQAbGQyGHil80YKWBkfHUaoBjOfsjJpz9LlZ8BMzmkuN7LYyiTrgtYm/AaN
Yb5uv8R+TWf6bSDuHMyieUXPJmJDVQbVQj52CtLRg6jEO/BaLllcWEsMV3URGn1ynxry0+11tPYx
1zl6c5aYMzhIA85vxj0K8EHHG1gpyv5XZ2f9oRy9xxqI+/zz7XetrCxd3tqClwOQ0yWNO/j3WNUu
T367fA6a1tk4YK8tLG3bz4e8IFCwI7EEyNsf25dsnM6mGOwPPl8Lbw8lXdcbxBK7oj60NXhX44sx
JR+cai2kzdnu2qlIIMUj6ckwr9SpUcAPIS3H/e0JWAsKLbTzNOG8zVsVO566WLw41rABuf3olbnV
MYRNbw6DXXhwDi7sczEVoAnLk8xeE7YxOmsvuC7gNws183qU3Oy+O89WexRJ4QQ0bU/plH0bKugu
3f6KlSOdjibMfApr1xRa9YkLTJz51TTGgBoA32c/lVdvDNXKLOioQrsAprBssEo5Jy8LHZ5xjd3Y
4d9HwMEF9L+D5LK+ynCfJJDJll9zYTzBBdgOkV8viIIwk+a57cEiI6rc6uP8c1783zYVAEv/fWUC
+T6fsJTGxtKclgJSOzlk/ocmcqznHAARURB0PemeNCPu03mk0t+352ptGLVgnyrIvpKSYRh7+gi/
vieWsOj2o/8V79/7KC3Q4WFZSA80USjsyPzg0bGPRVfOfNc3c3VXNhOvAlX58H8AB6Rsw5Lx9tmc
1XIyZ0CMA1cJH4d0yzT3kPdVabh4Au3eZm5+Tc3YV7iiZWCMcttsH6G01ENHuBhTfpCDKsK6L5cP
9fJMXUc77ycbwo8uiU1RgzTV58FSDsFQ8i0U4UrG1eWzawJ42Txh+yCins+9gnsQEPziLjOMbKM+
vhL4OlCRgsZfdS7mOcPYeO2FXkHK1ifFN2LmX5/gncnWwYrjjGwyT+4cTwLKCYbM2T6H9/EjKtn5
sa1NEZE6GV5AcYGAnCokD0Eaavc2GDnHmdt+NLhL9WS2lhkR0qMLzkqFy5M/4X7A66MjbfP19rpc
G4pr2nqTA6lvw/y3gG/HmPsXLKkn6CWd08WPFd2SYVmJKvv66jevIOjyV47DAQtNu2Ntu1lYI+1+
LPPpgEfPQD3Km6UVNzDWQ33nYrD8eHto1n739e9vfrfvz3VFO/TKqmxuvtPRkRfXbZwtFMvayGvJ
hueo8BfLXJ1LwIuLUhyYaZ4hHndU/rhxElvZe3TAI5155Zm0myDPcF+5e0arQ93D/8qHmfS0sb+t
nPZ0xKNX1+lojTAGl/bvri4DtJ6CBgSrniX7gty1nr2RQf+1Rt4LKu2oYXGoMjEoQJ3rROUHI83L
QzrNyx+Q1Hc4irMzTL2doHak/MSYlT0msCo8VNSbjwmUzo+FosPGT1lJUTooslOmKtDi7M9zasGL
OLG6Rwj00V012lvebSuLT4dGdlbTwJci68+UJsMR9AkajF3jbxTh1j5Ai3qWEcdzDWc8+/1BQEKF
DemOgXx1O3DWnq4F/JyVmWLULs6jt6QgmC9JF+VDQS85VEk2KksrS1vHRrYFs0oQ4Xucxd1iDw+s
5cUGZmkIGs8HrwKk9yxo3GGUG9+09j4tGdiu8Ixp4Uls2TwE7M+MgKa/J4v7Bx0KGla19+X24K2d
fnTxbIHSgc9UN57bWc1AYMJq0RDqJRfNUzo4dOdY6puc/E9VxSBsRe8THBICOL79uP3+tcnTzymg
6NRO5kG5RPKohzxDacHbfd5qe62ta+1GUtN6bmnO+nOSlk8sb7/n/ab449qztQRhO77FqImYaT3r
wBZ5b4JTu5HmVrK1DqCcnJa4Rl1CQx/3tLp7Hny06xZQcJ0+uj3wKwdtHT/Z0dkn9oKk0oHxvVNc
vVSEPbSZ3GfQpsn99JyK6rEy6o2S49oXaTnAzhovhyJ7f1484DRGU7mfPSgDwIbV+GZCcGJ3+7NW
1pOOpxyhqadMw+jOQxlNlIccys1UbBmwrUy5Do8U7Wjkg5NCtd17zcFRVlt9x7UHX//+ZvNv6AQJ
aDdH/m3YN5ktL42Uh9sjspJKdISfXOoEmvftNfnyPezuLoP0H8xsogGEX3iUDNPGAWZthrVQhhJm
7i5UYkW11/ReR076O7efVFN+8AVaMBud4clBZsOZLgqFHlxakscUYt9D+3x7qP7hqt7Z85kW0hSe
iDO7Orwax3G/hMmB7LKw2jGw7KPpXp0h8RzeTXfy0l/KY/2Jfi0e0n25kfNXQBqmjvob06wXzL++
HRI7ZQBdmmLaGfNO7B0vsGXg/r79mSsxomP9jMVzbM/Beyz/0gyYJiBPotuPXlnHOsSvT11HWZ1x
PaqUkbCMHe+LDz5a2+YN22XNyPGrlUFeEj4Gwm03ctNKiOhoPiHTUpACCG/Rw0DQpd8F95uwUP73
xOwenXT8dXt0/q2jd9aXjudTPWXZ4hg0rifvCVz6JuBclqHNkilw7GSOQIpII8abS4o+U+C49qEw
lwOuwE1QDnZEjZkcljxTe9zRuzCH5IkEf3NoYSsrrRE6IrQe9mVbGEcfYCwIvaVDBMwgrDUHih6u
3cxhV3D21YCsxc4eNg0G1xozOogQ8lVDRZ0yOS0mfEgnDoZ4UMKxXQQ+QMvnCryhe5HPzglqK20I
DqraU6TT1ykZk3EHvML4NSeD+gKYCt1YMGuzquWjqZamZ6RyjMVYLEFP/Qg+s5eGFS+dQAeeV3ay
kWLXLuD/nEnepO+iGRIA1NrkxK0OWCGofTyxWVJI4NkQ9Ujgx/opZY31WtvlX5S39p1ywmFRjwx3
pqOZQNMXAzB+HWdaf4a2OwmQSkkWAn2eBIljJl9ur7+1EdHT28yV6yZkiEuIpxUKkuHWxc1p4DSw
zN3i5q685H/AjGXmMsjitPHkCvT3BbyPF5iSWXO9m5lNYICWbdSG1t50vSO+GfUm8atMzaKLR9Mi
u9yrvmVV99T7/VMLoHeUK7vfSM1r5TQd4miOfiZg15Cek8SGm2mqmi7bTTZf/oqGgvKzOLz9rSzQ
gXcslcVjNVjmj2XO3AcQNBpsh86UgbZI+AgUxQSxFnCJlweZVuNJjXxMA5XCTtzzGuvX4Ljqlwef
sjriBbZsUCrYBud3ZYfWYZSdYdcLqNNDrMqEPIsqZ1HhtsbFA8vkWA2g5N9eZysbjA6jzLk0sxG3
oZjahvHZGWUTItVYAdpZxsZSXtlodBwly1JngHB5GwM+l/2wqwLGDDlwJLc/YO3p7L8ra4aPN3EG
MEIh2uTse1r7F5Y21gbsYm0atMRUtUvpF0nSQJZCZocGl9dnyCVB6oHORVCxefx2+ytWjvi6tLfZ
5CPEuvI+9no1XfqaZ4/tlFkhnMOzu8od0xOzig4OmM3MHxPL2gJPrsWllmamAZJT3YI001ceVN2E
t/ObBbpDJWokDI6U3rAxkCvTpKMnpcQkWdJsYy8vxKUrF3vfcmNLGX3tPKZjJgfYkMM70G3ifuE5
hJ08NYDz0wMiY3gJNNo6ixmPvBghjSaV7+471ufwCmvq9u/tCVz7vusAv0lwVQssHw69TcxSowV9
CfJsXUofP/Zw7Tzl2oDslWOfnj34kFdJEbnGn9tPNv8ZgL1zziHXxPDmh6cyoxO38ezzdyN4tQM7
qILfbuSFU2gH9/fR9zzYN8H96/kc3e/xn4fTaX/a30fR/f3nhyfQg4LTU/DrcPhzePpz+jMGf/rd
3ePhdAoOp8+n4PTnzgvC3aEMdpc43u12X45H/Ne3+Dk8xodLHOI5UXQ+hvg3uzAOj+f7aL9/jT5d
/1kYRq9RdIxej1mwxaBYXSnXCXzzvS70ddk8YSGi2d1/z23f+pTICcg2D7SzYamdBzOX3s5wS4jX
8aoJW8Kaz7dHe22RaLmKLWmS5Q1xQRV0D07ahcWSbyyRtVOdjvdcJmVnHXfc05L6kOM0gr40jmT8
WThgWajmaBlPUz4+Nrho4+XUzb8Q29mZzpZL1cpG8j+S47WyxmmB4QpZiHWajcV8laYBVcUsKTbO
5GvDpyUrghsrXNVd90Q6+PnQF7vY2gX/Cen8bxQgPP+7KgySpw1trTaGl6SEjFvxvfBRrYSUK1vg
J8BN888wW1l6NKxCRMUoyefBWsrPIsmdv7Prjge3FjDWyzlQhmgWJzyEgKEZzbba5RBxwWlxOk6z
xT5JwYu7hhjtj3ZU8CValFD5VWUso4Hlwj4ktAaKT/R5Hkx+Nx0UfM1C4ULWsMw7iH5k85Q/OD3Y
p7aC1JAaM/ASsKCSg6gM/48vVBKW3JpwhqnNwoLmWg+NVdjdF9CXRJfR82v/sDDLX2BkNyR1qKjl
wM1qgs9o6FoTQAzASu4Arca/4A4dHmjSoVW1MLVzqtS5oMM7fkZLkUUwR0xwJ63akAm7fG3HqX5w
OmcMrdnLdl2nuikYDZJ+qRKOGg/rWTTPkA7nXd/eOYa7BVl8f2EQHVub53NGM8mvOm5t/pjwtAjz
utnq2b1/BiC+ltod6INlEwYYqN2n2XtSSoWeEVt8y55vpa5LdIitDVsu7o3SPs1+cxkm4+Cm5akT
PnAZPjys6tAQbVQJ9pi2UMGlBbhTVbJRqFkbOj39A5wBOSaUEVF7CpL2oUtfbue6908WRBdyX4g5
WRWVbVxIoztw5i9H6Lg3D67b08vYkDLuE9vf3X7Z2hRpibViaNdC/b2KJexvzovg/b1Ih+5MUgcA
gWZst9Bkay/SzoNQxnRnHPrdkwRYcvypOjfohov4efszVihHMID/bxqa82IUvdMUse0PxAoSoHSm
o9lklRUojuQatn0Prc7ZYb0ZQDvcZgHPU/hg0n6wDnVebKKP1qZPy7VpP42s7pwy5qMn9iB05z/n
YWRmyJy53aVqhFaQ2U+H2x/+/uZBdKyurTzZ+y5CjNRe7PTyjmTsk+HaG5epFeo+0TG641IQVcve
vQonL8h1VE6ASWRz+xXHgfnOTnN6Yg7tn8xqbuG6N0MoMq2s5QRp5r4AayKZoqqejcgSBnuZLbBm
0rpKN37eyqL6H4jvdRPJakvGftK4R5UkZpxlo7qXUOWkger8ZAN9sDKpugp8OpdpyRy7jGdoqArg
LHFgNuYCGtiOW0RmhhOQnKByfHtSV1KLDgCeyVjZeem0cb0U6LSaojsMrnA/lrh0OC9sBkuzM0kL
JW+ATgKflNYOjo+F96GLMdFRvMIbx7QmaRsPwhMBdsDA7TwJzsNWg2Jt1rVUspR91/a21cRTrXaW
/2K2ImSwTPFfbg//WkxpuSRTYgCuG8WdMYeehwCy/pflfqxZRzwtPUBU3myGqW4Bnq7qS28Y7Z5n
6Vb9+FoVeuc0pmN27dZTRTlNYzwnRQA/3Nw0sA+aQe/urWSfKmsjHlZWqI7b9b1hQP8cFGoBPlzo
WGN35lwY+9sTsPb0axS+uWlkTtsyqNw28VCN3cOAfIJkmm9Z7K4sHx2rS0ZZphQms7FHjINptKh0
Nc29aFQDb2LYxt/+hpVF5F7//uYbumUZs1ItEnRndhQ2GK/KTcrAbOeNM/37hQ9oP/73BQ7EIB02
9xwaTKncgdIHkEjN3HJXg1H/k8vMCb1GwoIAuv5MZuMWlHBtiWknBgYCb99WaR0L0XkBVHh/+b10
w0aJLLCdLIMCcO3GmeFt1SXXVoMW7lPimVXHe/vkEzMJUgGjVwl2zcYWsvZ0LditKlVlOS48Hhlc
mPysEVD8zbyP5VpXi/ZxJNCcXnC8Em6e7hrDbB5wb642asMrV3Kiw3ktrx/ddOTuibXzb1NZc4CO
ymPJgHPLAeScOBRy++keVji/uWFtwZNWNkNdJxR9+9Lw57yOExtAqzl0umLfsgeq5iMT6mPxo2N8
YSraV2Vv8xhG5dnDzHFTgfC/IS6ZB7zfh2JUh/imsjEn4gCol+Vf5mTf9GjkNFvM7ZUEoIN8BdzP
l4QZ8gwrDQXbBN5HaW7V961TbImRrqxdHdRb1GIY7c6XuHd6913qnHx3C8f9/w5h72wljh7n0L7G
1aCCJITdtpBmaSv2wJK2UMFYlcOjK1Lo03P0eBR1xCG1yokF1oCT9lKkfYSrEeBwbdV2hyrv6TeP
NGiOLUpCXHkAM6s5UuJUT9NkgCG3UF79zjpTtHAEEc2F0cK5EyaxyyCp2vZsOqVIAp5O0JxfGLkH
7cENVeNn4QKPj3BOfP/ZqfsZJIWMWg9d5Sz7WvHukSQDP4/wXrgv7caNGTwWQm6yA6xJ7E8VQPxh
NdD5KwM+dr9MDPtxzszPfcsHgK8Xsk8sW3ohbvbZZ57l1n0HtYRLl6DLyMzKeZ6uEpamX//wgdn/
aXegAXTEbOAfQMhBOYb525pL4+s8SvYD+FK+z43CmvZQ4c52xBm9J5O2trjUdgHX9VzOw2MhpXkh
hhD7eoBpCXwLDM8Li5wvsBxKvBIHbuJ6YSrQitz9H2dX1ispy61/EYmKit6qNe956u59Y3p0AhVR
RH/9eeq96s/TViXVN53UTlCBtYDFMzhw83gvMmJD4JvAQmKG2dK9xJKQIDOrHZSbrDGqfF5R8FvT
9pjZE900EAJ/8PKye5lZ6B69tuse08nR9ymFUn86wadhbCfvXpsgfM6t3j/ASVGc+oqW91DM994A
iWe47auqU4aqzA7uIPanDm0hYspxyG6rTMSlJ/mh4I3apmVa/xR6tDYoivA9C7ziYE9tudOg5uzY
DHAuHezwR+ASCMvkHoxdbEg3bMB4bzdE+/AB8or8i5f2zVeBT5ljq9MheDx0CE8KwOlIkp7VkWMg
fQNXHzsO5uIp8HOIj5OZomLiS14AWFD7xa6HAMUeMjCYfAaWDi5XZGdROu4pxi5q/DTdOWrGntLT
/GD3qb2pYJxxh9rPcGr9LH/QdVjuGzjsRo3bgq7d0A4o+lyOHwEsBWCB4pjnrJuD7Zj6fhMZh8Kc
sPCknwS8dhJooOWnSsADpNGMwXmpHjcom/nAIlvBtqQeykieHLFJ0PNmDLzR2UwtHCR9DwssgRvP
I5EZnHBIl92HVm6+qRpm3iU8V+5MaMPmnqawPiiaEcdd27IjQAZ9wPkN67e+r83WY9X0TQkIELaS
qlOrWHeQ8LT4HVZV+9B1zZjHTtCDg541o7ITbhScegxcB4KobqpaJXLOeAvjBxcWRlMAr4/Mn7/g
bsfZpI3lvmqVuQ+4GKs2gz+JU5WLeTyGk1cTLBKi39RFbqE+48B4ZiidqFWQWXPavHn1J17shKit
GJvKajsSXb7adsB3YQopXZ5nLxmCEHW7gCV+VdmnGbdukUmzPz5OYDG1NGGJB8u7hAfD9OANKTvp
arZjZuQQib6sE9PZOu7FaJ6UPwXZwaZD8LugLuSgoD3mB7FGIXuXAxseheGUJQY6lG48pI6dxmw2
8JvE2Py0p6JLgqokYBAX9aaoYFTEdA5/EIRWqOMupN3Bp60LDfm2+TGVUsRGm+IgKWCtmeXLxOua
/HfK+vFbaYXzWz6XzV6A4f7bQKLs3g+480NAR+TQAKwf+9z19/kg5kc+qyAGV71NOviV3BdlXu6y
MFDbGUVqCqcsj8o4d0x/n0NMCch25exTiOLwx4qnbGtLsJ1hCeTRIoKwnfzhBHXhHwj+E1EQGt+C
/YouYVI9OtV9H06qScg84tqH2ax3T5QVcrhx3V3s6LKzyk1ZTunRU763MTroYbjhn6qmVpvLK/vK
Hn/JqJgUWBSmrtNj3pmdK9MfWuJSrq6Gn4CYXsPkri2/i82dL0NaFimKZc7YPp1V8+DwdBNYB8vP
/27u4XCBrY4rIEyg4+m+c1AeT7C9Aq/8cv+svPqSTNGLksCPyQuPphU/HeePW/mvl1te2fYstZ5d
bdWWOgvW1B6uGoYyzq06ssm1w8DKwC6JD+AFA3zucnlinD5Xat57hdimavpO22uKFmt9c/6yv05u
XQ7e6Oim8kT6r17xxuofl3tmrd3z73+128AnR8G9Xp5aOT/DuurD7rOXy02v9cpir6bhZV7bNWi0
HfU3TnDHcwEltQeUpK7Ml7VRXUQsKsS+M1foE2yl4Ign2M54T5fffa1bFgewDmBHzzZoOnT+1PLV
uSb6uNYni+hskMdURsruNLJXHBq3UHtKmj7dwcQtuunNl5QFLAJQ7BptaDPhYBeBBAqQGq6oLje+
0uNLsoIeJrshbJCgr/Qw9asDk3ALTkuu4PltteOlijNsqd0SaEyJxAuAJzCtLZtOuE3ZXv6ClYFd
CjkzmrFQpwE064aURrr2dgDv8eRy4yuju+QqeLTysNFN21NgvRVYe6fUS3pTJBW5dXQX4UonrjrG
M2Qa0nz2YXgP7egr2X1tbBfhmncUG85cI5pa63crmsQ1ThVBhenKxPT/qyb+4/DmLuK1G+SYDXJK
Dz2E5LZOxrMPw5tgP9Cx3I52Vm1U65iN5+WAjc9emT+XDfRDO4dVWXymzI1bCcrgKZBp/0RKrra+
29iP2s/YN+ja8O8AD6l7MCSKN9htQO4nc89mgrAlFJ0zPhRmaDZeO807CglbWKd29L5gCnbvtINz
ZzTXdZtH06Dt31ND2s1Qkj+iGKcfrQjapK8gnptYBor1yWi5bo5NfKDegIMpUHCSnjzv44KB4TzN
68Nc1OOhl9ThcTvb5iHPnTKANWDXIuR9CxZ+1MApb2bdLjQ03+Lazn3RDsCmqu/1gLZxNVy7VJMI
HtNTQoxrwH2qIsVhf4wLRBTffWIefOAKf8yUm7sJasFb5ssptvWsoRkOPHWWED8vN5U/VvcgnM7f
4AIYxEXQgz7VaiH2uYZL2a4nHv3kA7hOcJAlZssLiSNOWJQWzAu5eoDdQ/qQT0W4Kye7fIEJ45DY
QV/B0ZOV8HxEns8iBbeDe0Bbus+xC5o46Dnbl7nXJZknbTCgc/3Tg9jv1oYXMupyhr9N2NEm9gw/
xXaY6BHHdvrTpqQ8AW1D31MI+yayy/xqg42yu+W55DgnQ2pg2thsLrYG6voxZ+0U51Pzu8AZ+/s0
alQGQst9Eed7fy8P3dgiTvGt9MMidjrCPvKJjq+uUfDA4/iixIN3/GlmuoWqgFFRDSe6UykGoH9Z
xl5hyAr9iroAhqA2WR2NNgnCREg3/z6A7njeuwVfpaPyAOZJEHiMiK71A/zU6h2vQhV13QgZ90K0
D2nRpPsBHKZDO6U4s5gULh1w6evoCa9ZghCYeTiP6oqIJm4bNtYb+ElN1qYLqvqETVd39D3PPBuT
DZvZruYt5C+khD9g3/VRA//qb5A8hNZKBR+YLwwhBfY5Ev8HyI3+Iws7bNVsj3+WsxX+6a20/Dmh
IvqIMiPoyA5zWth21ubNFlZLgXdKZ771aOA/jpq5OFANHUDwQ6oeUH1Rx8E7z4DZq08O1JGfhsa3
kkAZH/6vbbmFepK98aAV0EWsg3md04xkq+qpBX4FqnS1W/IjFW5d4XBrCM7HtDp2AXG2rt0V27rr
rNjDKTDBNtZD7UN2e1wy93cacb3xbQhJ+8ozOy+dy40IZbG1Ov98iKm6TT31OPBXg3NXA1sSUWaN
O0hQ8X0nKzeBo2MPN8iq/+pwFyK7WVODDjM1oCVZyujncsrKuGBz/3w+tjwhU83HarKnRPYlZA6F
mVvM3BCWuQHvYR1XpeWLz0YwAdEB0y6wC6uJ8yyQBw6vTFjgzOq+thU/4MQZvOWoLWwFYvZXBlJ3
hJPSEKnRJ2jX9DzRqm3f84B5n7zWbgLwrr4HEpJtHCago0T6TI2xkSmGXBiYGQow7qDWRalSZ5WB
bk9sf0rMMBEojeppXzE3iKTrimMl+Ry7YU+e5RBwBs/TLthVPZu/w/qR78GFd7Yp5e7XDnLNPzKC
hAH7q3ZXhdb8WuVp+mHNrDxoO++iOgeNGMUMl98VtsOenTGcHgp3Fk85ZOGTCmCIvQHL+JhaGF5Z
+tmjsHK995ve3ghnAoSJ1eGGmsz/ERADGo+e+++g8M1RWlALYFwp/TgD2RwS7G25mZTVvJMZ17Xd
QLsSfOIgOwpk623rouRWOTVmuTXidOySSWxaU6fbsqT5u5jSGYbb8MqgzFAeQQF5xLECRkW8CnB0
RUVYWrkXa2iq790WBULRh6BFDSJqSHZO6Faxt1yVHhrmhk9B448qmn1UxqI64HLbgal+sqGf9dRp
WkY4vE8PIfere/hwG4Glk7nb0aUdKjl+vu+ohWEZM/fOakb+lqYWfxs4R/azai/xQ6d4d62eQ+s9
q04MVOd7u7eyZzEWxVbUHQTC4ZIqvhAFPfTYQ/AdSe2i7gGB3F06CvOT+MWAuqCrYDndwWJUknQ7
NwgBR9RVzEXq72uVF3AMIXqH0ZXwGiqsiNrUibnGOYgDwetE8PubD4NSBJErZLWzRgFPZGdkH6VG
PikATthIaHwDSOTa8q7JQv1lbH2D3XcabGRDfJix+VncTEH7pYWo/MYeVBkHGfF3kDrPvop0qu5s
NuS7Pm30S3t2g8zMTIGlAr0ODl8477O+wG28o44WSvqQuncM3sYJJvAhK3ebinCOqyoDnR4VW3sr
RdfHMKPnxzE3NJbwJtqNITYuU4PcQsL5h6387NOlEmweh3gb/DGNiiAMj2DZdphXXZB4bAjvKuzD
Hy3oMLSol5LuV86B8eqzzvvA+uOc0rqlc2RrZJEtblDebGLgjp1arZPUBmbSEaty/lT1o9k2Dfw0
UcWvE5ZqOIJLIvvviA/3a+nY5MgngbB2dfsiR+Uc0kLMW7i3ewhhAFvClE4vuJ7Z53XOd9gtacwc
6d4hdt0nMYX+zx51xATeqOWGVU27R0FTP4acyn2ZpjSuad7uzKSCA/wPp20nPPKQt8SJ06onDzjU
2HsNF9XEV0Y9gnqcPhVlSV6hUCvf+8Lm74Ppa4iftU8556jUNnCkxtJQ7Cy3Vudlfbgrp3LeGkzJ
vatcC1XnVCd2imW9cwt1x+Gd/K0rsQDAC/eseGHX4X0PeiAO3XBiNBPpf2lIrEVY24unyna8x5l0
KN2hNv8hm0Z8r1BUhEQqCnbA3MFKGE7jz77l2c+srJoneCqVv6egb7YMAmQnGJy+wBa13LSZW+ya
oGvussmxX8ERJr9S2vBXbYS3syrgRLcdMs0DnJpBDuC2iULXHr4PU+D8YUPgHPHBZmN1aXvIy9R9
wUY73IXzNL27aiY73zjuLw0c/zfhKXsT9F26xVVXHSm7BTl37v2fddpX956u5/cMxV54Que1fgXH
oPje6rr/g2UeXuoh7va+l4Vqn3XhM9yCj9J58SuL5bA715pGqspQmgxnAydeXrWcbtxCVGOU6bTG
oatp8z0WbIW6mu3WD8D7ghTXVeFDLchwN1Wus2mkR96lscnjyC04QMywUUepcfRFIigbjg2A4Ilr
gS8SAd8XjMlgiHnvGW8w15sWyHGhkhxW50+4FIF3RIst2K4gFoqq3PmwLYGqlYG1c0AbWEPljYgn
xe3nWht+X/s93SlOMcXLht6lQshE1kH2UDgTbmCAk9ixPvCeKiet3jPDIW1i/E5vMpAzNmFHdILF
mcIRlzKsICwMIoNC9L4zTfg09hZ4EzATwnWAaaYN+i/8leYle0Vd3Jyve/qN5zv2HXTaAwAmsTs+
DTq0vkJQeIhGPtpxGDrOIYDS8kHzHhhNZU/TxqmzDIL4loBvfRcY3N2kdtIWsPAmtue+eCNszjYO
yvWPBSQaH8IOxsQerMk3Ra+GTZO62WOTe8UD8UmxnWEW/osUENREqdz4EZKD+2h1ABsRODKLgpVP
QJzpB42Szm9lgZEAiaAWaFGT9fCoRS3a9yRsXtO2M/cZtnrP3IBXX0tSPSsC1bkER7UJOb5vN1RP
O8qov3PSOthRd5LPKHW5b07ZkZhXQKuWbjvsJlicR7Ajc3SUgxcShXbe/h5a4z4VPLegRDz4L3BZ
5zyeMlp4gEWF5RWiwNqpclFIcSBL6GWp055yLmI1fcXdY4TJdPm8vdb4opoCMW1L5RZtT37aRl1z
rLtfurxyjb1yll/ywBUKzBMxaLvHPETqh85oFGTJAPzY5ZdfqUQsaeBN41i9q4HgnTwCGdD8kZlr
shVrTS+gKrJrLTftCGoo4QOWfZxArtRR1xo+d9Zf1ULoSbuhIVV69C1yHGbvvRXFj8vdsXJ/vyR4
F1Li6sK4wbEi7tH0/pcq5Xe4i+BRONE3mZZXPmFlztBFBSVwSw0r97w7ocCXAKkABORDeU0BZ23S
LGooqO2HOBvC5bjATnN0gKIi35omiGcr21zuprXXX9RQpkY3k8odWH3WOD9Smm/6qnscLV1cKdOs
wZfpImIH4lekg5XACf6a8KXcdVWcJ+Ld/8biHoe1xJ+uFBPXOmsRvamlQmZULU9cQYerhaA4sipB
OuJ5crmzVp6wpHVDQmwMAui3nAIPabobIhxaImgwQkJre/kJK7N2SejuVTDWgUS1NWXjEDc0O9ZF
ty8ba0jAKzMRK1DMufyolZFfEryFqCiDHEh7KjWQVfqRQ8+xumY0vdb4uQf/CmwB5ms5Wbjakelr
7eIW2lNwTr8mhLDW+vn3v1q3VAD+CPHP1y99QoovvguTeZi5Xu6YlaS0pHY3OZhnvLGxoYf2OsEm
XbHbxECsJbeaGZNnJeRG4JzibxpBaeLz4sHu2IPfy/bKHPrPEOQfdVFnEdO1leIggKLmoewU6jS4
jZmT3FR6jHJbe5+wGfc/5jAd25jzTjzMfV3gWMqnA0q2frGBJZgABtpR2DiP5JcRQCLkAOFFYwDI
SK7G25RwrSXX2rFLy1QcEsz9/GAPIGUgA00AifjObVew/9lZ/TVPpOO0QCtACDIFivkuq2xYmxLX
fMqCmCuTZSUlLDnSInNcUQ2Nd5wbK27GQ80CzBeKc86VDc/aA4L/nevQdXVUa2C1xOwsCqpfPHyC
LnIE9tZNs33Jh+YlC7IBvivHjqFeAmrnvpDix+W2V+J0yVJmRd7gvDM4IN68KIg+juHjpG6TrrSW
1GStFGUEivnIkPpZ1OQZ/NErqXElAywpyULMmZ2B1Q//6+DLzOsjr8SVJWSt6cWKTgfKRtP2kKi0
u81AGCp33W0KTNZ/K/Bf013JINDMcnDwHECsUl2kFGZNeaVT1ibiYh3XtM9QSsBEwTVByFnSoh5S
6NcaFLHbZsti/c5dXSgz2M4R9YhI+Jjj9jflf7/c+MrCuiQY0zADLCiFHQjODiVuQmAsOQv9Fvru
sfHqP9DZuMbXWhnhJdc4QwlkcqGRD7rGdwBV4lRc2+GvjMDSl2VmBYqSoeccARHut7iXEvsQZ7BH
W+OoK4pUlFeS2krc/j93lnmqQjLl9tGBFUwcElQJqZ1/ZSTcXh6NtQcsFvBi9GrROhLqKSBFmuDN
nx9Mc+Mia50H5q8wGLKWDa3fQdq5jTsfALv6ayn9SDb+bSnZWsRwlnEWoC44Ae9ch4maq02delts
oN87XLTcOAbO/35FUwuBYhiCGdz1uA/niNS/QnA3Lw/AWjgsghkF47mUHKuKVX+cVfbtfX2WlGoi
XFNd+YC12boIZ/CLTWClsCsTmuIiNkuaLt92w0+cgm/4CBbi3/92kYuaCET7YLmU9tikZW9hmT3m
/E9Z9rFk7rX18V9z9fyUxQKsaD3ozlW4aCNg0jJX02MYFpB8oEy+Qw/Gec5FaYJoYhV8n0AW35Ay
x6VeXaNkhGI/8G1VxYanubTGO7B47ENT5S4AlYGK4RHGywjB4AK/pyHVynImUfvsYbYEaEE8tEN7
x5WCjPswtuquhuj6Q6ltiM82nveCWrm/YSNkTLjT5x/Y4Awomk4tQPCyyvuDa6oqcZyw9yJ7dODd
6bUaPdTUx4HlcIXFHSeKvoNw916T9x++k17TD//X/Dp32vn3v2LQzgNH4m7XwW1RBfRntR3qPjLz
+LUBsrLT3ZWiytrYnOfe34+hQe/SyW5PXbeXKAGXoGcAC3tlBv8rk58/YpGlUFB09CTn9uRBAqmj
9dY0t6hrnZte5Cg6GxOgTi5PZfYSeF40Dz8vB/ZajyxyE0wfK8gMFfADqT67DEVCXMf27pfbGl/k
JCnGPBsYwC6pCxZ7UWxa9gaxq81trS9ykp5hxTtMfD72+kRMmJABXsnFlcb/KYBw7vFFOprAVSqK
YA4OBa1qHpfF4G59S+DOl+k6hlZAewpFiOp0FWBnEwdpJzfC1iJ2lOphAdyHW6j5yUR55JoH18pY
LWmtkoI4IMvRgr7x/Mkr2A8E0toRXERfmcBrD1ikLgcwddq4SMHE8TeqeAV9KWnV78vDtRIdS1qq
7Vlp1py3a4LVe0npd0+1f25rehHWFHw15hTKOYZAwaT5kz1c65G1lz731F8JI8jq3iUaPZJaZoLu
HDZPtQmvrEf/WvEwxZac0wGmtLpqz9sm1nyAsfBOYSZbBhC4K0d15RlrQ7qI76GzfFCBcTQZHBfK
ifegckQGomiXO34lbS89Y1LQcZnbuNZxkj/47G5a52faNdGEZYYUVwZ3rZcWYV4C3g7LWGqOAXvt
gs9KhZu562KvGA63fcQi0lMqKGg9DpzPZSW/e5bv7ovastIECn0o6JTVYONCiZkflx+3MiJLNmo/
tyro+9I6Utc/WZW3qRqz96tvl1tfmbBLDqpNQDsIBHxKfFdHtfdpu1caXnvtxQrtAhHf94Gyj5Px
2BbXOidPmae8I9d8z9YesAxi4mSmEI11LAK9n4shA+wneCxgQ3C5Z1bm6pJ76pVz44CJZ46Zbu41
dlORtOlro3CYo+UP5jtXysprz1ks1XXvV2GeIyb6yahN3vJ7VrLdPHUUttrk6PNrN0RrHbYI7WmA
pFzlkfk491O2EZaXbkMSso3Hhbu73Gdrj1gs4HnZONWcQs2p4eORMPcL1+ln4d9CZ0QC/E8+56/s
KsLRFl6ejUco4EADLUhAn3sHUv5K7qPn11wWNs/tLyIbV9WNVcoUyc8F+ydTRMMQTFJIk/agqYxA
IDbRDGuM70wZ+4RTcftuY3e8ASwu24FEWIgIFSNY4s1V2Ma5blBnAPp1b5o6DJPKzQoAtkDRuyci
mwDyJDmuRATpHyEabn2pAyf/mGdv/p0VQ7Olgx6fQX92jhD1JM+l0+pkZA5QfbOexl+XB+yftyf4
5CX5NUXsp45nqaPTgVNnD5CQDvYe/Dq1AG9H1W8S4lQhhTYARJxM2ybaKW7Lo0sGLIDZ1uB0XX80
5LkA3hUQ2HsJbe8SN1xzPyaXv3AlvJYUWC0zsOwBizkWZGiTUqgBqkrOUab1Z1X58H4bzI1PWiQk
r3VyDcUG0PlF9+lMzhstgTLvM6MjoaY/UO3Ir6SmlTBbsmJZy2ZplCWPXVmFcV5ZdqzpxCKtryWl
tScskpJtyUJYA3qtBqjmUbF6fMp8wAEyR9dX8t65qX8E25IaC5Zfn/cT9AlC1v3wBNmyAW7dlwf9
3OX/anuRh7LegPsGM8HjVAGwTN6c2doQ+ae0xJURWJtVi00GXCoB+k6pPAaQaIxy0d9XZfDkhf22
HPUfRvNflz/kvJP+14csMhJUgFkOBJg8moZ8SwVwd7o75IY/CaiV+635OrrsSvZbGY8lWwpIZaDi
2hQ6mbaTgA2ZRTaff1/+jLW2FwcFezQSi6nXHcN52JdDAG1Xe75mD7gyV5dkqUm4QtsllEbA7d3Q
VH0aPm6tAoLCl19+rf1FXAPvhJq6w/vjOAO1G3EPwP/GLsHbbDrn6+VnrMynpVuMbRHGXCcTRzHy
6mvRgoLbKrc6OCH8kXjruUAzc/16+WFrH3Qepb+WUd3aU61nSGAVCkjVQgK31feuf5Dwqb0ymdYe
Qf/3EVWuM/AIKnYI7TvwEzcMNEqtrgTfWuOL6G64Cq1AN/LoAjW9E2VOIU8KF+6h7evny130T1EI
rItL95gxLOUsOKuO0i7nCW5etvyeF6qIse2sYtu1AR6vgdaLhM3h0aQYYNWz3YZXnr/2iYu4dwHN
TRlSOqQaxx98QgXbnz5beWNda0m6GnXhhOCliqPxoNeB67n6YLEOXOfwqqzcSsgvqVfEU2wYUUU8
1BbMR7PUH3dqVNdgWisJfsm6ggHlkA8Umh28BmOUP4aNiQTEl/z55fIEWHvAIug5pCwNxBrao5uH
4+egCgjDDHNottCAzMvISYPiyp55raPOU+CvaJzcwdZU2/xIKrvfKRWGd2IAdefyd6y1fv79r9ZH
QJQcGNI0x24A9A/q8V6cOoCe3db6Isy70UmzUKZ4d+neTy15zRAMtzW9CPKwAAa/1J04ejUPHgfL
+zOAX3Il3a71ymL5rsmcpxSFk6NdKnNW1/psdZFdefOVXO4uYldp1npZCY3G0Vj8O4cNTxrJ0a3u
bSrlnZ4hfRATYImuaO+sbBGWwD851y6EpCBe31fQCq0tgppQCuaVDESXQGyzjakX/Oxp/XHTwCxx
gJ1I6wx4Xnmc5/qlKao3Ja7RNVd6jp5//2uy2pOQpLGgCudPEjANQNhxa+Hdu73YD3XhxqK85uOw
Et5L8xdh3GwEmBzykKQBWaDehYW7mWCG0Gj15XI/raTwJUDQciD7YDcaqqATeU0n9R6w6VNN5Jrx
01r7i8iG52hheQOBpDV2Bx3Op6IMoqqb95dffyVElmYwZAKRqoOv7BEEtAccjHXEA3EL0A2r638H
8L8GulSVKMHxwpatAKuVCVDzbNu/01Q+EvcaQXTtCxZBPgjo1vQuxhji+uauJ/m440rceEJaGsDU
nW4USJC4p3PByMjG/GdjbBZP/MYt1BIM6I9pheqcgjtCB82Nrqt+hkwUiVHX+mdlAi2xgNPUlfVY
YsNfjl+k/6WfHvm167l/QsQwwEvwX0Xg0U28RgN4i2vmxC6ND1pakWLltIj5Bgh499lQOXy0ZoQQ
TgCFoRKmCHs22mZrQ+1tIzO/hXKPk0duRtI3l1s/Br8Bq2Dk9OnyFF/JnM5ijU/ruc7ss9xl2aQn
SJzcyTx4auzuBc52cS+9ZzJb10pXK6ltaRxzFtitGsqc4+gnxAm3REA1tbU2VvvVD6+xrVey2hJZ
qN18DjpYSxzQqb9UX04R1IIfgKD5FYIgeLnT1mbNYsk3NrwbIUAVHAJx8tsQTC8Sw6gkua31xao/
lK5ltWCDHIqJjVuOAiwU0dr8M50bduMjFmlBDrWqbeOTg4eJpKQP8Sk/20mge6PL37A2Cov1n9qN
lc0MEgyd3ciE9OIeAq40MhzkxdC9NqFWstsSGBj2YPjmbZ0e0jN99g/8LS6//cr4/hfRf6VmUpdQ
g6YlOfT2nfGbeNSvOTaNlxv/pxIu8sISDejXAExPw5weLNx/nshI6V0LgjWE0VDWhXSVLRNw0Ntf
FQhYmyDD1Zk9QSSLSDnvxjNN3M3AE21A3tpMeRZuYBE333bXvwQTFikpYXSKD29UF49FCuDNE5AT
m8tfvtat59//6tYebNumOLeumocKVKu6PDjWz8ttr909L/GExsV+VoGwfRDVWT2MD7167sLSYxDl
BOaGtmW+r1IB2fpJh96918/1prMr/+TPVgLqUfilHMfsg6TcuvK5/5SSPg/0Ik1IVdDUGQb0pgZC
QBWzjhltoxKJXig4B4JeGUHI5X4yZ+/3SVobNldXdFVXcu0Sp4gLWC9kyk4PTjs8pqAdG2+IKkjc
QKBStdcAVGtPWeQR1VaoMUmZg98LlTTIijw5ucO2mec+zqluQQOxPi+P79rcWSSUEmCDsg6bDKwD
t9inUsgtm9rfJXXaK8O1kkyW6EUIjnrdFJj86IZf2rE8WeyaE9/Kuy/Rip2dhbPNg/RAG+c7NE/5
NsMO209BA7+pc5agxYYPAWmMlR7G0Z1i0IS9R/i8DC9pyvMbe2exT2A6KOazr8Gh7SCJkMVWfSMC
aOl+MoyyNyGEKQ68wjVLBz3QpBXjcOW9Q+SWfxSPl0DFlNrdOIx478ma0qjt068W9b4PY/4DV5tA
eUPSeCIe1DqD3eWxWFn5lsBFM7h1kxISHFhpFBj49le/5K8qBJNlztuXyw9Zm1GLLcIMToaXMZoe
cj4mbv1SuT2A8eOVFWplT7j0ESmLwvPq1oXmS1c+5LT7WfH+MdDqbYBYgl3QD+7fAuRFirQWYe2T
Epa2Ez7Eof698aBQmF7TtP13PIMc/r+rzTT7BW0dqAFYDX+u6/ytyviVSbXW9Lnj/lrIirBQoilk
cQRvO+4p1P1mgJeu9P6/Z2ywhPWRkLRNDlWNo1OF4hX149KLUQmCrETTutMpxBlOR5YZu69mZuFB
hfV027YwWLpgFCNE9yFjnR+d0IIEc/Hgjqdpct8uT9p/R0awhPpxMTEJ1YsCVJQ+LqutZ8HcxRdx
HVxTlP53WARLxF+RKj1hbIqjW/XwBjN7OUF20BTXeHZr7S8W9LKVIsygx3CAFOcBjoCJycLnsLhm
/L3WQYuoRoaFyeM5qlsGScvcjjrrM+DPpL9xABarNYPZBY6aiOuqKpuoyy1I4SKd86B9K/LAvjE4
FiHdNdqFAi7yuT1COqT0tkPrftw0g5Zgvqz4P87Oq0lSmw2jv4gqEBISt0DnyTM7M7s31M4GgkCI
IBF+/fe0r2y+7emqvbK9truboPSGc3gbZr3Kjp5uk2XYi767w1kVbcTu9u++YTWygxA9XUWHbYas
fzN5j1byBye9M8x7+Pzz/7xhQiPjf2cOv/EcunjYlrFKnTyV/UqLEKMZQExPtW/N4F8jOv95Dhfi
/I79a4pCb50FoyfFxAo8SoX95cJvQRRN5goje3xS5d8VWIq1YiKbqTfzSQgUQt8DiRmrHnrO5to5
8sKIW5f7sQyT1EwZVlPPvpZ8yKJRei+sv/a8L8zka8UEpJttmM5QkSrp74UEo8Ppnz9/1Jd++mo0
t5ZZoHMxmr2SRtYHBgwMFt5eO/te+vjVYEZrftqQVjiHmdHvwNSauK2rLPZqzHyfX8CF6WgtmDBg
/gaOiwUUS3JXgL0UvoJ6FC8lv/IFF27+uqoPgQ1KQooggdDtSw1v2WT5lUnowm9fl/RJr86xLGJH
PNsu8cuXUNJ4kmXkV0+f35wLt5+vBjJtR14CLpdhC5DbbYdJ6YB6KQ6hgHPNC3XpGlZDGB0IE0pb
MBcJ8ewZLPzBTgXPfvqXu5h1cZ/0iqWQlIvDSIYbIJBiNx2vBFAuTHP8/MT/NftMXIOupTDNBXVA
31nu9PE85791ZvzIbbz+uW5Vvv/8SVx6i9aLcinP9WcWedyxGTe1U6MZYkK5/+effukhkNWVlEFT
0cFUR4hoFCrV+trdurrKIz015W01hPWVW3bpi1bjuQhCKlCdlR1DAZLUoyge+hSFte+fX8Y/We3/
PweJdVnfUnZnjXmXHd/f7w/O5v62eKI7ujuNEbiG0Ry7MYmb6JTGP1nURE5E436H9FPsJ9hARTbq
kz7xjmjBfW0OfNfezGjzjXT87CQGYsifn//KCxUHYl2Jp4UDALdOi6POJYAMvSRFVE0ZR0lo0R+d
An8Hwn9QoMw47X8GjGNrx5cyuFKNd+EZrKvxUHzHtIOqn2PLTiGFhVkfJmCNDLsmrb8wa6wL8cTY
o5QwDLIjQIm7setLEGv4FzqDHvf5Hbww8NYiinCUFAQbpzxyObJti6DP67CAlM+QKuujcvabE6DH
5bVF6MLYWxfhpaNTpKK1GfpV7T0j874ENOjvruT8lf+aQtBgY1lZ8uJY0WK8z2oTpSl3txKoyI0P
3s+5NHn7+VddeiqrGQRKLp/YxsHBBMc5DShjxQ4L2PWff/qF8lIRrKYQM4QjyRe81IsQm2FZvgzK
EceKB7faLX+7QGbBylBHMh+/9SU6ioHfAbkw7a4M/X/SK38Y+muEeZrnKQW9HKwFirJc/eyDbNtR
A4/mT6C7I+lBst18F2O+xGwojoAR7UBdAloVAgkwpYjvPxhmN2eBQVa4W583t2Wn7/IFp1Ozt+Hy
Div6lUT+pRdqdXioQN3tJfOKYyC733kRxoXbfnz+HC4M7nVtn5fTUguvKo7QAMGZhQoTt09qQGta
HVzZdVwYfWsYumhKDq4InjR3qq2Ur1qYQ8v2bvrg8r8ccutKvx7YDJshBnr0lvRExvFQ6O7Kz/8n
MP2HN2XNRNcoiCNeJ3CLAIoXgUpQvLQba5Jo72vqy2/18AJuZaQmRD1mtHlQc4JJI/6753Menf8a
8LNbCQF1tDyC99buO4XzXR2M9VZnU3NMIRO9cpUXXjG2mlhA53MxRvvs2JjxAdaxo83VNVIFuJmX
XrPVZMLRfSp7tvhQ7nn51jX9fD+ITO+VG/YAWPalqSKXyfqHFj0wqZg07cGki/tKQvRsHkPHb3k0
9IP/yrij4AjRzhefdPlzNTgcIhBB7hkcLcgklOlrppaqBzikZDdQXctDp4L0ZJSbvzJWLU5sukbc
+GLO06jzRvk2AVPixyi557su873qxF2A4mio8x7teYTHmhqNdmtVhA2awogLIJnrJQruFwBXA4JA
mub9FrxKPwaBWO27MxG39Wy2T91aROFUdtuaLjgtIPR8RmjMLNuiSHDYK5wlYFM11R5xWwrCsOqj
MbVAyXVo84ibfsYeS1P2TCatdr0z91s1p+KIWAL9MQWEn3RtnDcyAxq7G7xB/xhm6uznkbc/QkAH
kkzrPi76tgdXlqL/eWA8jdB8K1RkmXQSL+zTey8F/TVuVcM7GHqL/KdC+VYYBezsnKwLmEcakB8j
gHFR6pYNOC9ny4i9QJFHPWGw+uJ+ydhFtdHPkRbed5MZ4GtZB3y1U8GoQZb517h0IGCh9oU9mbEf
N32nNRzAAZDR3BRAO1eoo2MAKX/0XQFCpx6DNEEefPiRTpl9C8tp/ibK3HtWtSefKGvUNvUy/j6N
BtBZ7pYyaeZF7PRYTT+CYkZ2y0MHjR8189jeh207yzgDQ3DjymFKvNlI8A4NuCCLbMO4UoUTo+mg
mWK4SJy7AV4SP7Z4aWAiqQKeVE3m/i6yKvjCfKg7wK2Dwmaexu+Vp8VNWJH5FdTpduPNof3lFHm4
aeCEAZpQmqTilnyB24kTFFwBo5yicPB14GFwwnOhTxVcOxpK1XBGX13HltgBSwo69bz0j14nswPu
Pdt5ioRPLdDEv6d5WMaIQkKAruNA/VgmKORR+Op8VK4JH5xwQLFu1jpghVJS7/qUmj4STu15kaz7
LlFmBMaxz0GAzbSgH5XnDuM2HNB9MoP4iBBhVYY8cdMJFZSZgDdnVzDgxRzpzwYM88IeQFEQTwNK
BvE/MxGjxVq/hKk1d/PA8HrUGdU7SucCB28OcA+XkA+5QdnEyHZ2ZdRWKT4z5elmYFNxI2vSPdeh
4ADlVN1DGYRBjzEXSG8TOu5UgSji9G+1HMxv1hkXW2+DZhA+1+KGOoRtiNdWFerblmWbl3Q+co5B
V2Sj3ZfK+1rCTX0/2NruCVPje0YyyBQrah7KMWzBntb1Q08xo7vq3MfitcjAigW2spBNUAQjAE9s
6B95S72YWT/YTiiXvNNuMx10UE2R9irHP1SD9TYe8tMfDXYrYBiBCWu58lFcVNeRJ8FAxi8VX7Hh
abbFTPu7PIM5Z1EAjFMDqd9gE4FC9dDQ5ug1g2Mh+wqHndSF3NHBN0Ocg+wcJr4dw1vdVWmCn8ze
rOs9tzo787cRO65CH/UjXVsnxl/K2xDpZBX3o2/uOuDQN26JBJJtAGpEpLxL917ZIWg+FLBjbxRA
kxv0dgQHISXZwxrR/Hbrmr71KNfeo1oXBNXeTmRTEjWAW13yLspLzb70Iqj3oF/7DIiw1OyIbEHe
nU19Q0JLdpD6lBvs9eDlqXgOkkE+wreEvnCU4rexN8I0VuSpgyr2sFySMasEPHGOQovmaG6AgXRf
ZlY6+xECm6+VHpFf41iCI8y8cifKUO1ogGTAVkvYzQNXQE2unTrSnZ7QJuWQ18XR/MGGOf1OO16X
W2+G3yhKQ9t/nUoveFTMKx+ctle7Sdj0bUCn9VvqzDzuxnKI0qDH7Om71c0yhuPJ0kruhZmz7ZC5
epN6PX/QvMm31J2LdyAz81s7pDzpA65vllC5x6yCOEwFlNznvK6weORDQtomSwZw3W+61uF36N6a
OziRpPc4uDTbD4CK3okCyLViXroD+MgAno/8fWht8H3AYQmEnfOxFUxWcDSFAZozTunUJYF1VJDg
0mgi+7E5lAg5P6I6huJp+maL/lqzGVRaJI5g9jWztH5qs7p4dPop3C2h79JYe54bTUg7IjZXK3KH
ZH36pGXd/ahrDuNhCyzuvuLo0VVt7tzaEVYuUuO4GfjjWAOwrBA4XygPzhVM2amgvLnjTcO+UVIy
UKYr+VFnsjg6Fu6t0ke3e9Yy7yBQbL5xM/TgBFUX4v3nWQO2JlodJFS0MV6hZosNZPpzWgDEAE94
Mo99KsKbFLvU7xmEV/sKrHQcgPvC+4XOsfrFohnjLqB9ez9njv9trrR5c8S5JjVtmN5MZg4oynsM
+O6DarJoaHz3lSOUHgVUgL7sLOFbldpuSQpI1s+9EBwlApkf7nQl5W3KoHCYxgwJD1TMb1zHYQfj
+PmOkXZAm4kDaDZTQK2CBRyxrIJjAVyVuAXQMkHMpNxg6W4/DJbIpB/mAXQPdINFXd/kO7gqgshP
2/S2pQuCDkDt/hTh4myHyS92ywAm2sAxnmzb5F+55+ZJbyT/kqNiL5lsqhOY9Yq7eZlK2BWoe5pR
xJcFk/kY/NaNLa/sT3gV2mELLK58QM+y+z52bX9LDeYhz7WLE1W+TYEohxcvi1NP998aovz9lJNa
RkvjLTfTnKGpNqxVjFbF5mZYSHg/1sLFQOhadG23CpRmE3o4tcHzEdVmcR+pCAownaEpk7ksf/uB
YSeQR+xdx4v2rpodP14GJAGgiWjz8SC1ZDIJEUOf7+qiX3ZwNtPvDgi7DwIx/HMbD9t0Q8cPCLZX
L5Rldi9pOmP3Fdj8odQT2sd7B7GRIitJ4nqTU0IlQUMwzrHfCiNAvHCzmA+BBmAxZtegBvERHanS
PTPrK9Q3gdmLtkM5PY8BwcwLvWHMu8HZY3ePg4tc6jrpqdd5ceYVZEkGNup3SyXSCrLnDca9bcN7
NRDMfaxrDVwAeR6Cz1a430wdmi8pENaxDbvmHrI5egYkMAeo5SKXeiNSr96VAzKqkalL8NFqsph6
a7gMDkzUzl7D2+GYAozJlECI4Jfx6LjId+ux3aHlPKxiawumkkFVzbTFhoh9ON3UfmuWgj5qzQXA
4mpAY0RfkuahEGBqWDdgj1kbhN+nNqx+TWmukhzrXh6L2QOEHpued4N4fYaKgUK/oUuWYqqVnYdg
l6z9M+7DsHs0q4bwHrjF+K7KUTwb16VH4TH/Ket7Akp60JONzWyeYJAF95Xg4rabMxQKziX431io
PGyeRu7eAcsVDpuxLS1uRxduw1baB1Et+hc1LrRq0tPer8HY4A5s8YbFVW+cG58E9PxcfAlc+7l2
Cfxld4eWI330l0G+QeynTpldykTmkP5gr5QfRasHaEIybzhvjQmsq1qzfU/HqY54ivkB7cSed4+a
W/TYhhVIzo0jUGNGHZwCCYU1I1Y5Iy7WEN/ZNV3pbsdxqKFdCxjYzp2gXwa8Jq0yxxx1aXuscOE7
iNstJA4TUPAGno5vVRsg2Oxxf9fZCmwq0nY/sjxz1WYQMk+MTpc4tcPyUSxgGsH9NaLHqNJO+BJa
yeeIylF9LRwnSCPIkcltJ1l1O7C5/FKpYN4AEksgPPGro+z6yiRLaYMYCEQPCJgyn36xtC3vfCua
DWjNMDbmu5Cx8Y7JBT00oex30GbOZQxsu0TXMwdUaXa8x4qYaVcR6ogIwoZp0/LUHInl/Smc+bAx
jFBYKLHtKNrQPZmpT2EUmPnrCAHTQyWk+1BQag9VOGYA2APYrOpO3J+nzlsDRd5pcjQKm3lW3DQV
g0im8rL65A0Qp0bqTIuesXGSGG6Gn1xqIcXJGd9A1Gt+F7omp7lW9Y5nev6BKunsyPE+7P1Mk21R
heqxyvW498KgAnpdhFvelzYmDjQZ5bIE3wuoQB97nO5qmDYce5OFqT5zUc0GmgsMSKdvWjBYBYPD
EcTRxUY+6ErHKWuaB6As6l/I+eJQoWQ2R+5o220VwCCYdgXkh47K+w86ZhoJSD0WCa18lYRZ1n9R
ZeXdOBo+1ziTMKagrHGZXgGNgyalLsIf6kzPT7C/lk8lc9Uda+q0vUERndiTcNGPE0RC+24Yhl27
UOyJKjHVLdQKbnVyEZf0IqeB2lS3ULtR12Zz4gLWHau2wIkTysYPzAgDBCCkB0YE5O1ylvkvRzNI
yI0rIQEpsH03qcqdzcTc+VcDVv0jrVVV7sY5ACdSTdhTxK3s6psU1AV4MIq6vsFFeiJmAcPQBHeK
Y+gPA+R7aOsVKu8OA4Y/Wufcfm/LisXEoOUUlPNyPs6YDQ9oUwHEySsHsNfRo5TUePRNFNgSciBd
tjIpw6p9cUu3SAAcL56gbeHf+Szhd/RdNyrwg58CVpCfXcjmp6Fys30D7fHJdjnfToJ4AKH350XX
GeB8UYVJelIQRPLxx6/Aa2JnzOHkdZbM+dpDafkzQ5fnC3ccm0bozkQFVdiMqMSfF+wFMDmDrtrz
AiW+hV+jVl0a7nwMxO2wy51B1gemU7mbpge+f8NCHxpNx6/h8YCSdvkmx74gEfQzxcYLmH8KS9/i
cANePBaUYgiGyLbBsPVQwXhAKNCNdOFhPxI2wWby0vpgcdAqwOyCOiByO+zEltENklDU2W0Lqd+H
P/kAremxVqd69odNW+AAn42+lyCS7J18DPVtzsE37xtKd2oENDIKTM6hGRNLAtl95Z9xF3Uby7Lv
7/U89g/41/LBb3ivN6C7SZCMaKC/F4tPIdgMMFRARTkyIrNNMPQ49bOpsqdqnue96upmkxPDfiA8
AHNS0/sVTK0ddBYVb25qMqQbGHx4kk6IzkCZESDaMAV2ix2K4PHoEfrLK5CJqCxRW3+a1YPihmzR
wSjfa5i4bkaBPZsbZNVroHDk18ZkH80sh81gB76x4zgfNc6YU0QZLZJeeM77MsKnkiIqlKTZpNAE
CSEiJCt0/EWJo0EUFpZByNG8jfPiHq1TQAzOSJmdWgPHL0W9JHbPfH4Tfc9xbqvm9mvZdMN7msqJ
RzjYsFsdDCqBx1hhRUe8JsTydXTNJG7QHhEgpkSRf1IIK5swbD6gQxgbBGbg7Yk4GcrXwB+A+h8B
+ad5AGlI1U4JjtNNYjXKBqOsHy2GR+aY3cLMdKcmiVk9w35rGheFu9g0R+Px5rmdJ/nVeAJ0WrsY
GFE4qn67YFhO2tfspLhEwBNyqTcN1VMyofz5jS7QxWSTG9zgaK8fAnzMNycbvbeF8WA/hJLceE6O
SE/g9X4I6AX3t30mik1oXQN/gwtpwDm8cQLl8fwmUYmNCqRVRTxVHdsBlpU/g5eQPVPhumie6ZaD
aud6Dy/uuGsHaJAxUmTiT6S4B0c4RRV6MN0PCprQUI/uFjLh6s43rVggYwib/QhP9Td/Hqv78yYv
8QKINGBydr2fPdzTt32/oPJjpjgt6lBsiD/pJB+w0UJHXoHDXEVw47D0e33Z7RzQsJMFvTfvmqfV
lvuIoEWqdZsNKZr8medYYiC31zGc55jOwGjcCF56yewoqF6AVGcnwI/t1gYpStixAm1Rhelhd9yL
aOj0eAsnBcshOavdL+kQYMc1Zd0QdagG3ME5e7bwTVDKLngqHAXUTy72O03Sj0N+h1cDFOBW1+rZ
KbMeu8iROU9kGvv7UIZzzEtivphCOjspB3XTubXZalLoXd3imBW5IWVHyNAyNwIicPqmsA2O4bJQ
JRIw2AovNs3uZqzz717v2Z8N5NXPaqo1Ij0CT64z6pAHGPkRxC34xZL2ZZ3kWEshHHDo8CiLprvD
CF5OPGz7rRcU7e0MGcqBymzcKsvSfV+OzuF8JLwbZw+RIQiyGaaYBjsu0zsLGDvd3MQkCJYd1Xm2
cSH3QSQNUOLB7ziPWNGOyRB49AcNgrHDmxaEL2NRBhsFOVeC2LF6YEMZ3EI7B8t02PFsi0Y8B8Fo
7Jgw9LrbLE8biPGY1yW5KDW8Gn76yKwsTnmIe7P1hcZVCaLc/ewslCQjCtY3cMSr26BEkYaGKHSn
m1Jj1DA7QyJ13jEIrb/5sNpsKA17EzVIOd4EqfUOc1u1mxJ7t/cycPRtO3o4DaR++tRVffHijcbc
ouTN3UOClx98NIe2OKW2LaISM4wl/hQK+DUyfQg1VOoCMUK0RBJ104cgpEyT7D4QsB5i0UPHoie3
AW7JoKVlqlWDUAm6f2GQwlFe72ZURX/xO93uhpCUR5MGto0RVmm+Yp5v7+vF0gOcs+aEBGNzIkVF
71y0wN8jTpS+SXfQkCrTLMk6FAp5Oi2T0Kktlr6BPeQCByuZKvYWAOB3FygPHG9EOZadoL7zm6AY
ZTM6Pv4ZLDz5C4ta0UbYq1RImaLXogbM5HFg1fBKRgYz1ojXfa7G5naWWbYrEJ3btviPkxQOre1M
EaxmjE93adh9D3EYeIYTkSeYp3gUovF1K6BvuhVz4934rRMmLag7b04e6BcEc+iN7iiLMaxqCjF3
U07bMZzyhEupfDilZ3FLyxARwsBd3B3CDpXYuJNDfqDHz5C4DDW9R2nT4D2UBvL42AWg/6kVfvqS
tpm9n9qpe0ktapEOlT+3wdYvB/ZeDli2Yz80C06bY9r+MHDSPRTAYbig6iCkHU0Imr+42UhQZWyI
G4VdWh6JjwjNVujcfw3Dwk44Vbuv6QLBpIQOsZh8+QwxY91HukdAji4O7Num8PqdM5F0o11sc5Ka
duAwLaTNNy2d3Dg3tYCSxzM93Gy1/ipG2z+jMWlCo20r1fdyysBRwNDyH0Ugzzopnt6NnQNBGibD
X1PeyG+s0hO2yar/Mqml5xtMyOZrgQzjHnxUCy1lsGTJ52mxSznFVfZ40MTajilk9Gf9XHuoDA2x
lCEL40a5gi0Mg/hKovhC4fEa92C83oXq2nEOdR72tyA+5NieA7MSOoVBO+BYPTaOVIc6gA8sYHV4
pX7nYsZslfOdLeuQMAP3o0SDUGIW6ce+L6fEnSEfksZSsavTBaFc2RU4O0G9EnkTITujWrMllFc7
wqRGo4sFlGAu6LzLcCp8Mcpr72ZP9V8b9FzEU9E5O9LL34aEBPuy3L9pAsFPrRog/Vz6NMZqg7CC
QvvQUxuWiMZlpqx+VnxAHEIW6QQ3XrHgfeibaYOOGkTepd+OZYw9n3eLiNWsEIr3BrQv9IXz25F1
9ltiu/OQlb3YOm3a0SMvs1HuetsuWHMQNLKjm2+CGikkCMGaDfYn4sZCJX8LG+Ev0vj2idlRYIhV
6aPVvYSckjSvPth7W2fS1RdSevWXppmQXqI41zihrXe+QcQC9P3ycSjYeEN6Z9zlTQd6rjurLKYC
TgI0HNGYSvsVRz805gvCIjGTvwEfQ/a0JmuYHP0/WZEjn0cb52CFlydFg2Vycl27ISEMjsi0qCvF
Gxe6rGBHX+WNnT71sPrBT+n3hMY4OPQ/u6mn8ZDmchOM7c9xQHQ3WgijJ7hesA+xiL88G+52z5+P
0Ut1S2sURwmjNaZJUh3RSLZ1KGBvbtOBQdztkdvCeY7r19CMm6qU8NgGL59/64VE9lqL3IuqzlI2
lUco5Lo3d0FyBu219Mp9vZDHXnuRR+YhB0Ld/Ag3XHla7MC2wg3He4qUMTJmZXoNLXTpMs5//q+8
f96XjkIhUXNEr8Y7wrr122yX8S/v0SobP7cZmxkwGhAf5SiOHdvgySW1uVKjdOmnr+ZmLtpG+MO5
Kc2pIjAk4za7BtD4p+XyD7UYdFUP2Hk8bFw7NEfhDMG7mKx4cvGefZyReE00OQGmAXhVSVB4+9E0
ZcQtkjdopsFZvIREUMGV9tAQp9gFU4n6aSfXV5pEL6xIa7aHwU6N5Nw0R43oepx3xVsxlGHEZPrM
JurGmbV/IwvDTLLmeqDXZaA4LcsjR3NnlAMAFJco4EBYYbi2vp7LS/5wn9coj6ztu1wxTB/AIuio
8aePzHY/fNHvPh+llx7kGuixBDD8aoQ3j4PCDguGnnN1SyhIkEyC2qdGYnp0sM+JF2xXk5FNDDps
9gMzVYeq/cwT+2Z007dSluYBtcYUUVb+l1PIGgEyMLtkqq3xAocQbLY4gJAfn1/2pdu6quaxFtT1
bkQMthcS9aWeGr8vwlMvMH3Q6POvuDD6/s8KhrzdHEw2OGARfVAwkGVyueJVv/TRq2mDlFUY1BqD
bwLWvZyfRvft8998YeysoR9AwiNTXfXq2C92/EGCnB7atqKP5YLCfRTyGHNE1Xf39fNvu/QQVnOI
xyaegvGcHWHVheb6juIvS3iFXXiprnFN/xjagmDH3+njqBwJcXVITiOgZ2I7KzeAS5sX/gGBymyO
objIyj12SOmpQC6JHHykswxEOOXfNSIj7/LfRYQHhdUsKNUxc9u9cbynVMCJzavlJ4N92EGePf78
ll5YFtfAkH7WBL0FKNOe4aZwm2yHtmTwzz5IfuXVu/QF5zfnX8uho9Voqi6FMrkuUVChhil902QS
O1TrhyfPqnzcfH4pF96ONfpjaeBBQPlAdiTqIetuiO1hHb5GUjzvvv4wra5ZH5nWda9C9Ee4SBTF
HPmOYRpeq9rsLA8Ojci3EzYSV2aCS1dyHsb/umdISRSkHim2gAyd7nVffkmn8cdcVb8+v1MXpgOy
mg6K2UMPQN5UUIqRHRH8AVHLK4/70kevthCeyCrH5BMe9yTkbTY4yy7ESeEvH/FqAkApZ4bkMTYo
bp5t6fICR/q29sort/3Sb18d3DpYNm05oh1vkt9cQyPYAf/uk9dgDwpxhxNM+OROAhxbQN9hhisf
fWF8rdkeGn5z1YctUmTES0JErcs0O6MEHpS80uN34W1c8z2Ayi6WcsKiKuYpZuSLNRDLoBTn83fx
wgryzzbjX+868ZB7yIxF9Er7CIi0IyzJUcZKcjMWg3wakJkpI5G79spu78JDXivAFNj0UCHZ/Igu
P3u7ZBbnYKSjt59fzaV7df7Wf12N7tEoNKBp4Ng6no4wjT90vlPHvLkWXbj081dDl0io34vWL44K
mVXaql3QO1cWwEtPgvz3t09egZQdVsHjCO4lU3TL0J5IF4aMmLchf3nG+OfY+687xDnhxYxrOHbL
QpDHqM7hwWJx/67l5Z8T7b8+XhSBUzGyFEdYi38Hi7erUtlFBUUuK2OdvfLSXngKa7bGIvsJR4YZ
HRbI2A3dm+C/P39/LsSs1miNzCsbaOlYAWYsSk6l+1X0KnLL5sQ6dCoOy6964YdCPn7+bReeuLta
m3Emc9uhGzFZl/4rijr7BOVBN7kz3iJ/LZIlXK61716YpdZ2MMe3AGlb3DA+veU9zj/+C4ET0g7i
yhO5sD6vqRuZSyzYoaQ4utr85NrcTK6ImEXfnJ8rgqarYQ8u/l/2Pa0pHCUk8F4ZaIzC0gC9AyU6
YGi3qHe5Vnh/YR5xV8M89/ys9XAOgBAORadzQtnTbK8RGS59+GqgA3kKRw7Ch4dJfZ2xb+3Ch7C4
dmsuDY3VEo2Dn5bE4JfDZX5npDlUpr/SUnjpGa/WZz1nDMWKLTrxy7BM/NAH20bC/Ul5rrdzPrBb
njfFYzYH7v7zAfLn1xZAj/9OiYrJwDYCgASyoNajHcY6AfFxjkg5TUnXXxV9//mJIDLw3++ZMoSG
gzLEuTXP53M0uEDqF2nEppbqr9Y9vsZwzIFjlAnCHL0wYx1l1ZDFYUD+atZF/ft/fz9K5yR3UDh3
pGX7MlfKJhmUA0NJnQiQ0iuz1Z/fLL7mbeQtoiRlCZoHahpR0cxihqLZz5/zn98svgZtLCpE0QAN
UN56BjEoTL/1GHu+h1TNfCuF+6V2yJUD16WrWI3sLgxTmvpYwH2UKkijfgb5fGXxuPTRq3GNmnCv
QedIccyl89CFOgmuEuQuDYTVqK4BfrZknopjH3SHIP81qWCbiTkCzODKffnzWsTXri3jozwHekfc
F3+MB3nveeQ4hM8F+ajFtcd84QateRuWY3HVKMdBPyxCQ/p7+bcvkFgNYDGlfYEMOiYkEtxU3aIQ
P5i+uj3/TtH5vATOSbL66fOX9cJksWZucCFQlSAxw9J0My8srtP7crjmR/xH+Pz/B12U5P93KDdn
Of2CxpTjWKGFDT30ZzYfZCInlXvOT7StGPRbFRNqxCAUGdya3bSuP25yQ0DCFXqMa+bJ0zl5EI29
cO+GevES5DDfSJaabd7M6GVBtfSWuK1zN4+D3Hx+Vy68oWtuBzRtGVLIQXrAU3ZP06LVYxjk2a//
cXYmS3LqahB+IiKQhARsqbGh57m9Iey2zSAmMcPT3yyv+ug2RUQtT8cxFGhA+pX55dAJHJernq1M
dd+v0Gyd4DG58ag6C4WAmmQfSe5ABEPZgznV9yZNf8p8vi/Thpwm2BUL6dKDaRMGVEWwSJYciBVx
nEMb/fZHatwmqwH1S91JmzWsBGpaE96yKzjwfuQZ+92oMTidIZ9vl6XLazNHBoTRZFn4+W6EiKuk
GzZzXPi2s4auXpi6daqHHEgiCOR94JMVBxyO5JvYbH/ZxPKTskKeQ9Uf4H1e+U4sTCA64SOvyigc
wAG6SgwzhurPeKpHc638sPCmdMaHJTv8cgLS60xfR/j1MhiZlbkyaSz9cm2pD4uOdNVMjKu5qOHD
goQ5vUMKZrK/qJX/nYV/2XbVlGTjmM8gbYkty4H7Ra52KsTKudTCENDJHq2F2CbbxJe/Uld932+g
rd8NBTapGIbnf//CqSukn/+d9khn1SIieABkKpZ7a1T0MUpjdasghsZGLCJ7knfZNjPt5EjCKoGz
YIY4y6qYd/4XLLW+NszFXEUudNOAiRaUmZ7BETjjQR0LGYwi0/Gym2hjHUZVyIEoiFkIxwCyLNvB
MAjC0bTyFpc6mTbW7Q5gPYTCnKCK/EpkZukBv3bZntvWiR8JQqrcuDOAwJnAx502zLmM2GjrlI65
ZVVFTp+OVhQmjtRBtHZKYRzOv/N/dbJvvqg6hUMYNrZzlWS+gp3zPjyRmYqmhuCxZ8ZdK4v0FoIH
YwOFWAu1L+q8KhZ/uNvxeIvZxtmMdGoDMy/pFTSJdiDHSmboGbFY+cAstJoO8WgsFWcRxeMLCkdn
NOyqpFrpEAudWsd3tJXVKgwsMKOgZYV5y1QTnrNbWTIuTAs6rcMxKiO0B0z9CMY9nY3AoOB6SFHf
5d3r+bZb+v3arNCaJr68zen3l+U+LJN025TusyERpHT+BgtfLz0wKzVRnWjKCFQQG0bIrSlI+mA4
der3naHeoevMyaaz8DwzVDS7y+6pTQIIfR8zaWGbkHfXPYx79L0iEkW+T2kOmwaC6fO3WXp32mRQ
Kuz+xgiVOFsNQIVCiqdwqkbW6gwLgGRbaNWAsWRwBo7stBCroYofO9DLY0gJkLSebTmMV1ukCRbb
EKnrj6yOkLAqOGLvSO1urUGq6zIXzp3TYsFw/nkXeqPO45ByrFk3oilF1zcHi7nOS2ud4GIFn1AC
HiW7LKzU1rEcsRiKLjdRv7ERpiHln6TmsEtAQtlfp47ann+chebTuRx9xw1HduBPQxa7rQEdmB3I
CYr3y65+eolf1guGUww5PKfg1EWPPHum5JqsLRaWfvjp718unVn9nFtmBVLgyGB7EgbgfRHPwPkA
fcf9ef73L8yZ/wfdcIcih9U18odTqmTmzvGnM8fk5fzVl7qSthaA4pnRAvqbqylvJBw3+V2VwbjA
w+6Pa61lrS7dRJsGWscxFRx3xpVlGUFVJw/FUIOi0f2iJvlz/jmWmkKbAmhKqTBlI66QAeOryPxt
UPNhaqN8ZYpZagVtCoCoOxrt2K58o0FeR1WQK1gE05XxvLDR01V/bpd3JZQ0hZ+Htr1nKGr+EHnn
7hoatduEWvNOKLBPwKJUyAVNi7Wv2sJD6fo/1bCZtnGY+2wU9g1Ef3xb8ybbn2+SpafS9gFJyeG0
NmiBDKyqKD1bkvLRECLasdkYtoia+ITRRG1pSKs32kzRyrHwQnVH1/ZBHWFaadYI37ZqM7BJ0h6Y
6uvHFr6gg4CRzm9YfVmmtq1L/QisQaUSRPhYM/mKgpMP/4qp5HUsVtbRS210+vuXOSatIMSWPJ2C
2piLG1A5Bi9p53jlIG5hZFra8M+ootIOlRnI/GDa02EI/zR1tOGwe5zvBEs/Xxv6tG9lKXo+B3ld
7bvQ3g+heLrs0tqQb1B7r4ssN4NmMB8oDe/TNK5WfvbSe9GGO4rXUJi5BD97eEkw3kz7MHQoY0e/
z//2helKV+eRJCrHMrOLYORAF2TvoW1semPl4gvvXNflOUx2tVMbtl8n7CF0hjvhdCtjeunS2pjG
Cx4kzSlF6G6eAv3uKq8HneP8S1nQAsOf+d++XlXSlWNj4OpZN9zILKk2UUx/RBWWrB6VThNEinbX
HZgW/3I0D7VsppVDi4UW1/O2ZDmZEZ0F8Uco4zzO3A83hcB8HqHdbdeIv0s3Ob3WL4OZ13HYdi1C
xxnPoXsq3hr4/l2rPrK2fTv/EpdaSBvRgtAaQrEIVKBZdl5E5IGnw2UjTpfguRIomEFUKsD0Wh/G
GZgWJ7PD7flfvjQmtPEsnBaEj5SZUILbt2bsBASfcrO3D5ddXhvSI+tqOC/aJAB4aOPA7j8xeZ2m
/WXztC6jGzjLSjMjo+8iahcOLGCp4r/nf/nCh1QXzkkucmnHfMDZeSzAfY/+zoDVABCmHp2Ij5sO
AdtePhhbIzZWRsPCZlEP4EK2FUg3HOn1LZJKhcWBVbuPrubO3sywZWXt7vyT/dt8flOw0IV0U2Xa
FuycJpZsdi12YVnNXh+6cgOQwXCHqroNhBEO1ZuetQ9u7yosG7F2jMYqP84EVths6MaTMraDiJvl
QS9mGw3rZMc+LMafFRK4dnNhkKsGBIjSK0FS2BEDEkE3QaIL0tPr6DWyOXCtUW4exz6uD+h17lZY
wti1jIhtN1L7yiri9piECT9UdgIeVfE5xQjz5JkT3TNYxT9Jnz2qMa0MGNRnd88MUD4QMZoc06at
NqZyAX2da4NPW6CtnG0Cb81RWDCklUM2H+DkZwHMmxNgRgoHmsheQNS4Ue+BVe0eorGd74uuRu4j
MPTGjrVDe2OYFbsJcWSy0hJLfew0KL/MTGVugznnoPuaHduPfE6APxrf6GhyGMrDnxkH8CWfp53o
5zUR8sJkqMeNJdjEMDXSLiiNsPcGOiQbmIwTr8wKvoEF/up8H1swSdn/J0EEs8+lSRsHOZIaA0Us
l29sOdNrMUTRns+IVEvbPNl3nXVCKYxwoJdRQ/cTo/2mdarxZcpigfnUNbbKnYf7oTfEG4FB54R/
ceIfDAF093Mzmgzqn5D+xII2eZriwoI3mRvVdkokCHOF027BdiEwrRcwoJct2cnSVUds33GIk6g2
elNx2Ptuy5o9WIeoOTuFuIJDlWzlrEpsBDpjDz+j9SqFkL97VsI6LAaMSgtSAWMLjGF+m7Wtcx/D
WbdlYQrbDEmHI7KO530qrWqbpbA/uoK4+3zOKJhzRn+T9rGFKnSm9sU4fiCXiG6sjLo3tu2MvtM5
8SEtmHVVj3WxzbEX3eakHO86VQsP4eL1ZoKbH0Z41j8Zok88cx6yLRr2c4jCEtb05DKdiv3vFPFL
D80cPB/Sc9FDXf7uJtNDz9lbH9VrOuil7qh9fmB3gQiqHONAFLD2RumGIdt1riW8+Gv5DkuDTPsE
OeBJRFlkd0GFL2diDBNyBay/lnRe1VTclHCoeSkBUQCoVboyrheWA7octGHCiEOaJQHlze3syIcp
K1e+10uXPn07vjQI3MOIcpXtEMBK7bn8AYCHC6+srTInHkpUzPIkAE/tQYwuDtrEcJlA1tZVoDFY
WWPVNEPApwCz73bK12KwTnPlNx8zXe/ZmjCzGzaNg1QouNmTI6+jaxBgHs5PZEuXP7XDl/cNQpKM
lUIH5cX0A/6QbadAw7RL68IK8T+27ZcbIOKUigJGyMARqGMCCy8Gp0PGk3udOPFuTEKyH1t3rR2W
HkfbGZpTS5smtWL0zOptjiJ8BuhRxfSy9Zgu/qSIXzBhR4qREki6fd6BqYaVa3PZMaGu/TQITh2j
nKMt8g8LAB82gYg5u9tYvl7U2LrsM6mg16ljDIGy/gR/eWeYN3xcsy+wf8P/m66qiz9jWbYcWNHQ
B+81xxeiccOj5B0yYcZYgMLgMPU3G4zOvBpmVJo9mkTcD0cF5krSmcYDG6bxnZdmbgPLY1VP3dQm
71PnDD+GE07OabPoBUxC8Z6C9LMtWtAJNlSxAoozaJ4OgtX0Oprb8b6AzOMeJLHKj00mXiu4l/eN
ZFhWQYq6b1CSAqKsEb8i0jgfTlQ3HqKcwS3DOsx+hCuWfYBtC0NlCiNz4lmgltyOcZtuKUnTYwJw
zNaNYwM4FiqDhCTpByS7YkeiuN4JNmao1E5Nf23BWXQMS+S4yjycjgPpaYoVtYqv03FwwdBoIRp3
bWAQGjAJ3cYy/krQW7BqqSrzM52ououdDFy2OuXtYbR5c5hEXlzVs9nswLC0f42AetxllcP3Fe9A
oIwbJwyAAiieynyoA1YOMfXsJIcbUaHY+GCD1bAPZRi9ZCCNQKYOSTGCARO2E6bif3O3xAnHUFgP
4+ji8UUBaJx9cjCKWgL8wyVQDn0ZbUAo6T+hpGmeSN+FEM84vP5hTRQJuc0gpusMZJfi2gwViHlV
csutsMaZRUk2DtI7r2lmCWDb7BoniCBM5q1ie1sY+Q3+BsT1KRoElI5k57QEGKgoygAvpMBJoJZ5
DSEOAsXnygZgya5tAECaeSdhlX9lwuQvLRAIx7mOp23Ri9RL6q5VgCuZCQotAC1DQzhsanA3tzSO
HA86NnEF+h/4oRxi3jgWIcDW6XxdqgrpvsMUHqtKzb6DwXism3HaDIVIDo3o2RaUDhfOyor84nwc
b0AjsTa1a7hPs5rcPdhl410ZM/oLx/zOpzsnwytonfXOQFzVp2FH5mZCkWbaYKHobKqZTr9N192E
RtNuXMBiZ8CRLPcaGM0NH9sr4Orhth/cpxye9mF2fthVlGxkHyEyE3T2TS14wDP1SCOr2FclK3eN
qHoPT8vAIk2aHfij5GebKTRVnvUvYDQ7N70Z4aVm4GaOnWP7qSLpTuWAiQCKiINvXg5HuEoB+kk7
AB2cspfwkM3ZjRNGbB9CZL2Pwqh6Tl385iRDbPNmZo25qQ0chkw43bpNDJhEXGXJu4JU2IWIit0x
J+x32HsMXi5cA0AaBdaOlRv27w4Fz02MUam8PAaEViG1yqfVNIMXimYycfJ/zxHtdiR9EgYpjks3
hhXatzOx7UfgKptDw0oTCEYZonyUQIaaDI27DYnbHXnidvtpZuYGVEiQmBAYsp2rPtsKu2nQDUyx
l1UOWYkrcPKCyAGoiR2nrHdzThPmQ5tlsUPFIroFZUhueYN/GgO0GBgOOnUii3BTJDIDGZKBOzsC
sARnrHXIEtb/TOy0lNuCzdmPJkqRTyyL8jF28gbxvmX8Jia3+oVhXW7cOlIb12qI5U2RrbBPk5Uh
9nVBhBdP0gk3pmGVd5nKEhhlyBiCxDegmJhWeDebpktMQAxIYYNTBGzGQw9ZUbYTXAKe4VIBj78Q
42vG+/ymd030+ZqZ0yNAUeKQpoXxNIMmCLkRNU0O5QvgZiCaWM1HFtfhDwOUKtA2ohnoLabmu6EG
wBAsrsm9x9DgcFlYaYuZBkkWVzjJdI587lBSHqsJqI+waBBuBSwNvx0GzE9w48z2MUNueHdXmXPn
FWED3nJjFMnP+CTrVbPDRg+49J7Am9BXYF4DlVzsR0gqq02n7OlhKnrol4rRzrCK65NipSaysHrQ
/QSsw6lyo8rR7wlDSGuCdUqRfIwiq1bWoKe15ndfyNM24ctiKHeQpdKAGBfMXX0NxNtGut0PI0Rw
A1ZeGLdrpqSFVbTuJjDAjGtaCxvvsU8erBYJsLJeq2IvVHF07wD2pqZKHVRxUpEAmZyy694AzqEW
Isb2vgElit9Zq8lFS02iVR5pXDuVbSeDr5o/dfZum3fuhVFptqktFsOwcyJhDUVALVjBEQgMUAfF
JBl7da+SlaLX0gNoO8CyzGYpkIsNIHO/TaNrkJg2brqmCF7YX+p5nW2BHBHipCqgdi5vVcwcsA8k
hkqVBE5c9CsnOt/3J6H7CBIsoLLKisqAuJ9uvMcp/UVHIkI3DmRlikVRnlbB2KV7XmLtAy4KYHoH
OVzmFhG6caBRodNWAy0CoG69rGn9uM49QFJXhvT37QtA/H+HNGlRbCpHVQVKPkFAvaPGXcbXDrq+
b17xf5aBcmI4HanKwJSq/Otg/+G3FlVPVtnCh9kZ88ohydJDnNr9y7wUpd1kkjxD+wJ6ppz8o5M/
urx/vmTbIVxtDAuH5FEUzcA+ApmvhmbYk7q2AYCJ45VutCCmEa42lFu776tWAhKWgFjix7TOUWCO
q9fBBWUPMRLm9dAUwdSiqJRE6rrIWHSsAFHZ5XKI7uQsYVjpkrUixlKzaWMezQS7QTTkQayMO2Vj
OUbm1Eud9sXgxv35l0r5UqNphR+jbkAlRtxmUGOF9jR1g30Dsk5Yb9oB1cY570+5tAoVwTjr6mkD
QYb7ocaQPjEJcwpAVX33sxXIcQAseCpu6wJFhshp8kcrRllgS+TEfiIbwcnxZULh3KvBKcuRDmKX
G6dKZwjlmxIfb4qKCrOcF4QQd+HGcgt+FZlW81Y1FnhR0NFXFpTGeRV649CaWO1yt9lhyHegxrGw
uAcdYHzgxE02MXyhhkdB2gVOfRzfK6RAmzujzp03Ng4TKHci3JkA9YF9Wxs/s5k7P8gM6evBUFn9
6jCnnDbEbqenquTtdhrB9a8zU+2KPrWPTZVYNz0Ax4EsouoOpn6OvItcAfpKu3Tcpl3L3R2OnxTY
4dTFTy9No9vGXW28xaD5pF5VGO2h4WW2SaxIAs18ygLwqqgIH0yDh3jlon0h+USeDXVCmlHAkqmT
3rd2ZR0pEjI2WenQ3yw33GivimTY23DZPoHRMt1VqQk4ES2wtE9mfwBS7SbPnNgjONrzT/Tuq4Jn
KLbB94ZEDQRqgH7X7xPljPhwzTZA3EA53wMkl25LB6Kt0EgMYLooMLeSG6Ax12pbm0P5Ifs53s9T
Ut9NLI8BASXFXjbGT6nich8LFnIv7k/RjOCiFF5s02bjQr1TIicgSj2YwBlotBjLHdKc3yXSiSDA
JYl9T4ZGwmIGrtVdV1OEtVWxAXJjPCDFpiQVXhx2GQGmdXVLse2EKmgEMTBWAD2Cn4xAwr4pAauP
nIG8zKBbX/EwwvwmJ9eOfpdJw/2GQmEOV5NCOT+1O2uj3CJ8n4bU8Jy8BT/LsdTGgOlja1QuwacE
2cC35mi5uP8wHTPsYZ9p4w5HGdNTbp3V+LVbkgAZMdYeNO4miJMyezInkQKPaSZX6FXWBrTV5hgz
lW0Q25XeAUobbUA5qX3UHTrPZAiZ4byyb5B4QoFgNNrNlBjW3SicsNhP+L+DlkYz6M6c3gwVw0Ib
AMSjGMwaAHaZvkMPjrABJ6x2gL3FHusi9lCgfWGgpXdIp8tqr50aODQzsxJBhAXqdTyGcleL2vrM
q966yc3O3EUzir3ILBAfjPP0ONVlCu8lluieU4/tLUDhxq07IW9jb4d58iuNIT6Q2By9Gvbw1ypB
QauUi413jbgVag1kX4RjdZO03fg6OW52VxLskUHrncsnI5pcHHid2KEQj2XFkYdOD0MHhFFexUqH
7xrHqY6lQ8A0BugX4DiFmTjLwpcuDftDCtjoKdLDIJhIEIH8mwCvnmwq15JHUMsV23YoJTyXwO8A
9kKzWnlg55fP2BrN9a4VPRwLA2n768ycp/cIIeYQDVgISSGOm9waOcd/Z8IE2LWkKfYxfThMSOdA
MDemxijD+Ytpj+TX+Wl4YWWkW7JwfFM3NXCaQZYPjxz8WkSoPJ6/9L8zq//fLQjdlBVnvQvEN1Zd
4qG+To6NJzb7xrtKt+EHPEFqyx5m3/aNQ7F7iv0jBzH1bVzROy09llYsLxRkMGUvikAgYbaGf9Ba
25osfLV0f9aU1g18FlgPT635FLfg6MXsJsvF3/Mv7fvdidBtVBgP9FRtqwJqZAfRIfiEkMe0anc1
mL95PXy4Zrey6Fh6R6e/f1k0Yep2sfTDO4IFvdlONRCTRmY5+/MP8v1WUehJyFNITdsNzQq+tcwn
hG1Nlz20dDrM5S+FKIvzd1l6Xdq6KRsHnBrLcoCkzbqqgFP3UEB9q+l0p9LhUTKQaLKmvGyV6WjL
olPgET6Jcxw4+Nh8tImgb1EN7i2Q8PHKW1t6Hm1NVAwidiHSLwKM+UfHNW+Qd/BW0PaQ1xLOTPUk
oupw/tUtLPJ0L5XDJUi7KXamiD1CDQkQ/tDysiHbgHF92R1OD/mlgyUzvkQhMXpfzS1H/RMhKjTv
/d4dX5xoXDsCXXoObajHPaCriBebfBclgsnGAq2KkFLzmSCn6bLnON35y3MQ0ESBMA9HHypXf4zy
Yzxmx8ZIH0lWbM/fYmG06A4rYiKAqh94GiAyaBPRbEsHP8aR/Mwqr0hfz9/k35nbNxOybrJKCQD7
Cql0Qf3O3tXt/Cz9AflxCEp5H382d777gQWy+eP83b4/1xW2tmsCZi+lNYFxtZktlCQQ1lIgBrgn
4HnJqPCJjNRuSKEU9bK0N8o9QqDqlZrFwsxma7NClaYU31plYwVR+IlgRy7Tz/NPtTD929ocQBDt
aiGETvhJ/M7c03TzhvXXyoy8dHFt9OPEhA2qmwUIWtMz+K9/pg4c8EhdBocSutGq7nsEcQKbjeRW
uz0Qh4njoFi5UmRZ6MO6z2pgRYRYCmjJpC2qA0w08j7mBqqm5VwFHSz3f/LEXqtELvQu3TRVYGHU
4cha+CIPvbL/nMoG26QJoRnxhiUNgJYKdP8LP5W6jwohULFTDjjZTOAy8XCUEn9Qe7Z/nu9TCzOY
7qMq3bxNEb83+rH1G3FBXjW3p9K45yJT8fwdFgaE0D71MnEGtypG7Hoc+Te32E9r7B/OX3qpIbRh
DiYViunInQpSlW6smQY4sHno3Bmni/IZkpytjaiPwVlDpy29K21ot2CkYudljgCwIhMkU5sO53ku
8nxgRN6ff6Kll6UN8WEyRYfF++QLU2CFnyRbnIaSlZZYOGQWum1qcnLW8YgViMRDqhw41HzT9HWz
VQiyup2jBsHoquNI7UiLHwWRptw62KUwjzdGfFvYOJLNQf3PsH+K6jfA/KyrMCyLANmJ6XvHh+K3
kTlr/o6Fl61bqkyWOz3Qxyh8AYXjFTHiVaCfvU/JZHp5Oq98KBbWPLqdqiZlXyc8r4ISe7diLIF3
6a9AYdpl0BcWTu4n44pAYWF+1T1VOLoISTJjQzL3fMvSR8TE7bP46Xy3Wbr46SV+WSU4CI7MGdJh
A1fKbhOqU5aMVT9O85rjbqFf/qujfbmBMAbHtBuE7CKEI4F+bdwZmduudPqFyVs3VJk4Fol7auDX
AxOAEFqvzA2vjuPNWJKrslqzvyy1tTZb9HEYpsVkdkEek73gxQEnMZuxi26dOPURq/Rq8mRNubP0
vrSpgheyNVFjS4OGvysWTLDbXNbS2gRR9TUikMG6DFSfXhWlehmpe+yd+Pf5yy/9bm0VMJsEhOUx
gbQksaCodJ6p2fw9f+kFM4HQTVUOtxsnn4Tj09MxdwR17gbYjmxXGIinRKUtOcJa03kjYJuBhbzk
HUL8+GXLaN1YZdghFgbIrPAT9Ut0yH9BugRiSLYRvXD9pGPTZyQbyHAGFx+TE1Knraq+xSOZ+wI5
wivz98I40Y1UfWMCi42sER8JgEFi3zoCbCprFyPGbXW/sXSP0wzzZaCHEYZ6bnLm93FXtt4o5bC1
i0w+/jtnL3ur8/reoCvLtoV5yzp1wy93a+caxWZojIO6AtYcEWduL26Mobmw1bURn1GAtKRJXd+p
KULcMje6npGFtUNbTYcJx4uH81174VtlaaNdQn5RRfBt+p06ac278HlyEO4cG8m16ayto5ZaRhv5
IhcUycUN4DzgwCMkJL5KDeu32dqHblBvNsLKzz/MUptoU4DIugmUz575UdX9AR59k8v0J5gwPy+6
vG60mozKAjkamJ4KrmUHUpMJpVJy2fSlG62KWMFpZWKtaY69L8v4aESXmWGEjj5X0FaVQCEx4Gfb
D0iRAACR80fYDGR72Ys5da4vY8HpYwUxR2MGrEfAZPUIJzBK9ZetPnQzFc4VS5FyNuKQ8pYO8kYB
8ZkZ8rKJSaeXTzHSSqa5LCGjzrsjhYnkERCm8prIxtoyqAP3TpmsVkEXRhvTRnUKVI4cEcvtz+7w
u6H0mqZQGuLpPuxwXlNqLN1EG9KMQvql7LEOwgSysMl0QezPApSPPnlrX1YqYNqIbpxWtQ2OboK4
dG+J7J+LhKzUoBcGsc4zhzaf89LuXJQKhCexZJY5APz86XxXXfqU696qCSgHsyC9GQAH9qIElT42
FIfIMX8XSJGtM4KQA2ww3OkXgIC78zddaBHddAV/UBrh6BuiLf4L5zuI9LKh7syOlL+cv8E/WfU3
JSrdY0WzVmYWTCZIWCpCHxK7CAnmpXoWyu1unbSvn4rZIKCMMnZQrjCfEZhEb8eSmq+mUWT33WgW
K1yWhbWqbsMa3AnizJypoI3BXbbqXQJJ/wBrBfi2NyT807krs87SWz11oC+zjp0hYKPAht9nPcB1
SgqocNuXcBreQru6jFMtdGMRtI4cO8yG+G2HRGPPNIR7lw4IDrSbMUf8m9FeRq4QurUoVhl1krEy
AxLinKwl/XZi0Qfl7dX5PrIwrnTPC6IhYRA1CUHmpVl7tjOFv4tCRJsIkZif529xWvt81wu1WaEN
23LquoL5dal+g3oeVKb7eP7SC/USqn3ajVraXVzlod8gCwsHkMAKU3OTjN2djcMkUjpBL/s/rF+j
hy8sWXSvi8gZSmPhNAdx/2aL5sRFhDb0rmHVjthv559p6R6nEfSlA/MiMwgqla4/2NM27CDAJIlH
xd9kcD0LRoPzd1lod52DPtiQ1hfJSPzUmq+MqMg8rO7e3HB2Vj6hC+xFrBj/+xwj42rMB14HZBxN
soWvO9mkDS1e4jCeK9jvDAs81a5DEj0DTAfsqPiug2HvfjT7Cp6ospa7iSvul4joDFB85k+uELz2
xllCGQE+113khkB+iUnEx8J2k6Cbqihb2ZcuzCO61cbKq6puzLENyjG/diYI5Bs7QjYjeWYEjIzz
rbAwNP4pmL60ddi7+dDAABg4WddCHwEDpmjStalwqY3Zf1tATiMsDSNDvZi6V5ETPhcpBUq8ezn/
4xdYYPB9//f69ZgCvtGPJirgEFurLEeUGKflHrrjv6SOkr0hK7KXdQdbbJqxK0TiWUdrDI2DO6rf
0krCbQTVw9HN+/qBuxWO+ZGgvjI1LL1abdaBxg+H/31r+ilJb1D82jJZr3xili6tzTqD6AgXZk99
dxLdXQJ69r6J02TlS7lwdd2X46QtQeRjAhVk7FpXbWcPtw5V4f35RlvoE7otB9Zxu2vsqQwQcXyN
HNLfQw51hl2tLMsXRo0umkbqdY+Ybmr62KZeR8Xr5L6KIYfeaU0EufT7tVmFRICh2GRmvpP32U9R
tkjrGVvhsyFbdaktPcTp3l9GZZ90GXK8hibIjWuRlg8muUZa+MHu1ob9whSvq6YjWAoSmgnIgJE9
3YknGxnSCdRwLM5R4e8P55t66TG04d81cyENGlE/6RCDY1bEx1MhkjfrfbueVr5WS+2hzQE8QUAo
TnObYG76+4Y1BxN5wkUu9+efYWkwaKOYOt3gJHM3+X3PsTCWQQMjxvlLLzWCNooLIK5il6A0RyMA
4yT/FI1TerXR/0FNLwOoznk5f6OFLyHXBdOTAT9TDx5LQH+07+Ne+PvxqjsQyBK89pd4tp7EXXRv
XocBPT5lN/FL8uv8jb9vG67rqZu5M3qkSsKZkj+DowJhWb11kpVS1Pctw3UldULtUdpl0wUI4vyQ
A/8gqzFOS5fWxjhscFERMRQ9aru/m0Xy6AigYC57J6d39WVsIwHahAEakiD43/NdTMjfbK72GIDd
Srf6ftRxnb6e1uCKpHA8+rzNxG0asvnRlBIeNFiO3kDzn1aWDkv30UY38ifsEof8CgwTGbgZuU6n
yu/BeyhWER1L/Ucb22bOcmpOKdoB5hQrz19rBotXStfwDN/vCbmrDW5TlpKfwk/9suoDYUeJl4Xq
OR+tByeERUmm9bYYUAk53/ILyxWuQ9ndEZEZrCuw2LL6d8g3fcP+y4d0n4TzrcrHrUGBGhCdP0CI
uhExchwR/Q1+gdfCBmYzaJ4TCbUgu2hq47pYMEpMoAbcsQoiOfi1YIdwHlf64ELD6VpBAmMDK10s
/HoR3RU8vzcjA+Hw7Of5N7l0+dOM+mUMRVY0WE03d0HRAlBnE/Yy5XPpxfkaG+b7qZnrskBZuBYd
wxxzy3Qn+msUVY8uC/cEFgHLuCxbkuviwKjuQycrcVI6Fd3vwnQDxea7qc0uQ/xyna3eI4WVUMvA
Oi5VewblLl/1Ki2Uq7iuByxRNZ/VXHdQ+4tPzMJB7hovEWPQtHZyp9rpgUXtM9yCCN2oLwty4442
HfAo7C0YI/PAmcudTaLrqcmBmFlbOi7M+rogME2jPAeuOAuqgiMC3gaa30WC+WVdVvvY9yNj8zC1
XTClbwUEwML+pP3KQP6+CMF17V8kZdI2Ap9ZWQ04gZuyKvkfZ1+2JDeObPkrbfXOvgRBcBm7dR9I
RkRGMFdlppZ+oWkrENwXEFy+fk6oe2ZSqGRwLMzKyiSlRJAA3OFwP37ONwQWZuj4C/neQ5zuwRyd
8RUcgT4IlKxpY9wVjUemc6wrwrIlXbpzt1EfFN2DkPeOB1HpjAfEJHvo2d+LpjjVSBrI+oEk1+Xy
mKvZ/2wQWVQjSLqMqc+CNAmaNlwKtSvPDRBLwLNxIzm14gd0InbherRIobwa99AjfOVuzSPFDPq9
KtEBsGQcXEhV21+3RXTU4JIgD0YHt4mXEdVaAb4mGXj9srFYKz5TRwu2FrJq8/npcvqU2XXIkW3z
Ny8UDjzv31NsYFP/3SMPEHS0Ko6jDcEA+2oo10SbM2DUYCVCe/tSphsLsvYVmgsoLNOxphJ+Z7T8
XZVUkP4TO1YkG7fHFReg4wEhEyqBQhJVvBj9EXr3+5xaG/WDtUdrDoDyzsFMgr/LR5pJVfUX5YoN
ZO6K/etAwFyQyUkL+EW0OTt7dORHpuUEuBgBE7AYT61yDTDZ+Wznud6VYawOD2QJivOjQOKIFAYF
I9LwFyRbimBQ9DqRM6ZjApNylpU1teDOkiUMvN4X4G+dvFPiXCcSwHQcIJoZHUA/yBg31ofW5+gX
RsfHshHtrcSWOgyQLbVX5rQvY6P61wSaJZcNIbiBw6x7dS128LbEolb2lQ4GHArl9V3hYxxQL8xd
cfQcupEI+lV8eseqdT51Q9DJlBXuKr49yGggZhb6KaWx75MU/f4toUGC3rg7t3WByvVlsp8Kbn9q
/U4CCjQ6QW2Vc5D1oCiuSGn9VWQJyE1ArxiMwp6f0fxIv/gWoeigL+TtYHbQN27LamdR1wxbkQ+7
esSFYlQAtrR+XrwiCdtv5KHW1kfzJH3N3AwXgCFO8mIOUp7uW9aHiT1+cXsnZjlxA2SnrwtYHe2i
oRYqymleSjT7+WGXsF0pb8psq8Fz5ZTSQYgeuOHrMkmH2AQtu9vFLQo1k+1FvLhr6uuUtpiOHpwH
wxmMCoPI/otM943YgvmsvL0OGHTBZpyNrBliNKtR8yzVAChGEVjICm6drCs2oiMFuW8nEpJzY5z5
3YCOYvOjBFHL5cBu7fXPJ+KbuwiISEkzkRmR8EBnNIxnWUDEBEk1dE0GiW3f5ZV4uW6o86H4ZqhF
FOB+oHSIAQJAmr4KFDZpXvq4H8K3dONGHLI2W+c/fzMMWGUav8wbdBLl3RfDLffMlNcdgkwLE5Kh
yCujrRAFd/KT7JN9Rurr4hum2TOqOWihhaQJqMOWZoe0owkKJjJWQQ3a/Q2HuBJ9MN2Mgf91EwMH
rWmzMDX8g1d1jxyiEpfXd23itRChsdw5FTSRcT/Tw+Jb0eBslUpWHq0jBdM6aX2/5GPsdRAMSaWq
Xj2/zTbCppXoT8cCNgyUxVmfg28OxNp2Xe8GH4Q3wOsL5Wwcp2sfcDa/N5sScnYmY2WKY26sdmiq
7gKVo7PyqonXYYB8LuHb0ryM0axNfTQX19e1GjCdPH0QoONtU4FTxh1+JpXNpoC66Wa31MqG1NF+
8+iSvjc9GVNWt3fjNOcvQDyBdatx8o0069oQmsn2g3QVHXwZJ2DvNFUejTC1YJD5VkFlbWU1w/XB
hJjNBNduXI9vQR79AnKnH9etq2avRj2MCfSCxnh07KBHL1a35W3WXloz1ZzLychaPJmXVmDwKai3
9INW5ltH83WT4UqvlyrOUxYL1MnMzn91Od1dnpK1x5/DoTd2JDrqVmNhYsdIHLBm8lqcgT9zvgVM
WTkOdVAfsaveqVWm4kSVu8L5mU8mekR5YEB3vHC3iFrWvkI7dB3wiLpONSJmUMO9NOwbWdMv0BG6
bs/r2D7TLEtrbm0Vg0czkMK6yeXJrbdotNde/ryn3izBIKZ8SaG2EydNraKCoB1kyMmtUYCw4rpF
1my2Vn1fUXQAx+TMYpU5cWVm3+amfr78+BV3r3Okd3JOXFnjA/pEPBhdgQZ4x7gD68bJzeTL5TFW
DExH8vE8KQt3amSc0lvbqA7W5GwECms7VDNdAXo+YVl4MsAJzzIz962nPvR8OSQ4zFU1bbHYrNzK
dUSfS+0mGQ2iYiha/pXO4thOnQwsKh66HlILEt3NvQ8e/s5Lt1CjKztLB/RNDesptHdl3ODgCUeB
8RIpSTCm3dZR+Qv39c6dUIf05cbo5OPS9bHtjvVThqrricsSoDNfdqBUFT0Oh+FpMkHvCcrmzATB
nXGOklrJctSAfZeEYECspiBxmLkrFovXgdEOwgFqqqgeZlCDfOOmOcxhBhEVkGlIMAGCurvrQq9k
W/57baY0BwJhDd+Zc0fFhKLNELx5rzUKMoE5bV0LVvavdR74jZGj7WO2/A4DCPvJhepN9uWyXay9
uOY8ADgWBlhiVAxyb5H9GLLbfv5x+dErZq0j/SBfD2Eq2XWxm1l1E5A+N5qgN4FiAeyLVXdJKc3o
8lBrs6Od+ZyC8m92Z4X6ihe00/0CPvrrnqwd+R5y0tB6x5Ob6l+s+w5ipeueq3kNpzVSc2zG87w3
O5D83VG1JbG1Mu86ps/wzxkIT6i4WKYzaV3+sauaAxOADIEy/bojgWjnfsqU26gsT04dcPYWAXEd
iOEtvpWXXVlQHc1HIEDW2IJniLSgCOCOc32L1uet4skvOOU7TkeH8gn0ZjuqG2Cu5eDeGOmSBqVn
guO0y3GCQtcrEEsyGIHhGem+m3JoJFuqDAsnd4NRVnkw1Mv4ZUSxNYICALokEooym2GCrNdlCTg/
B1o/+HZRXrdbdOxeKprW9pdOxWZf1x+z3M/upMy6z5f34tqGOS/CG9+Czs0ubwWXJ79gkI9pOD8a
4yKj1LUhW5c3/e66cbQwAty2ouzSSSEyX6Aa4AIaIvyPc97QyEDh+MpRdF/QFiDmt5WK3eZJuj/L
tAlFe7TsjTv72s7UHMJYgfe1NbB1+uanyL755RY+c+3BmkewiQlKJ4oHeyzG4QZyB36dreoAvGnB
Gy/gg4Pud/mamaQHBSr/kCXs4+V1XXlzHYJX+8NimgnW1bfGF1L6D8XMP1x+9MrxpMPvABX3PbCN
qTg1rEc78Y6tdJ8AVo8uP/7srd7xA+bZIt7s/MUFv2+xmAAymfJjSlEyT5L7snOHgLJz+tDOflgK
le7Lo63N0/kj345WGcuv61Jsmw9EcTBQb91516bpPOKbJ6cLGlnbHroCsNUWN6OsAmUpWnQvv/fa
0zW7Rdg3DY0JGh3lebtuEgE1rQhppctPX5sVzV494vLOMPHuOTiMRuNuUluAhRW/ZmqmCvYzw5iX
EXAx0GGbxhwuY7sbsg9TuRV3rM2MZrMS1G+sPwsjOD2FqtctOeO8543Q7P2JsXWUHRQZ56RD+xHS
8AM4kh/MLb2r928stg6j6ygYy5wCN4kW7Dt9WocEKhqqeragWr+0ycauWXt9LcPmd0g9UAeJBzdz
n0FAEIK28unylvl1a/u73do6LakHPZ8mmxWSSE2S2UE7EvNMcm9HYEx3IvCioK5eSTcanQq5Aq9C
65NpQ/wcrDJZlFoNufE5QCaWz5bIUD4amXGXio2u6Z9Rn++CATWwsJzRqyC8yrtnbAZ5MbSzCbi3
m3KfFKmHE4WM9y6I0g8WGONBQs7tqCghMpWILfq19zcwRHZ+N+vKl+AEhxxSDFkbGhR+/9w3/Ytc
0B87NcfLc7m2TOc/f+M6usIzZxDr96j3ZY+sT74CAb/VO/y+edg6Nercw/6U06p48iAJ3tm5vUNF
0QiZOyo7QHNAAV76LKlDSeiwk0vt7mcBItHASfIJ6IsRQjp9P7w6dl/dupkAb+DSekGdCnMHXTX+
VKIn49VkFou4aoc9ZqXdD/PsRahqAEVSW3wvfNG9cjBGn6gD3p/AAKdjGqYTqf6yh8oCo32n9oBz
Q5lAZc70UCVzvVOQsNr52GUhQ9RslZ9MFzzWB1U4bgRkmHkP5anu2JhDurcrmj+Rnpt/gQZWfhpz
qR4sPOPQN2h1HHzLu4GDSwI/o+whBakpCdIFUMoNK1vbIpr3NDMAp1LwGsaMgRu9StM91IxeWFpZ
IUUGaGOUtU2ieVIIprTFOT451ckzEBIwuC0ahpWWPlsHMbo5NfwFDbWnsQvSHzkHPXyY/+y/gE2k
uM+/0DpMymALQLzyHTpEEcWWWhY1BoPKRVCS52TZ2Oory6ADFMEoBeRwXcAhZSdPgGKblSApLYJy
UtFlO30//WN7mjv16szIBosWsdvzH70CunrgHwCHz0LRgyCT58e+Ne7qItnwsWtTdf7S3/zCaKta
wH3b8xe7hUT81qm84hR0mCJIn7thhMhA3HiNv6NWr8Cr2U/HsqFbSaW11Th/05t3b0ewatqpl8dl
sZwUK5dYtlP/F0NT0h2KPlssU2tTpMVFiUoX03NAyyzLbDcp/wjS1Q+XV/v9wNTWoYkNSEMzCyyg
sWCOPPB0kq9TC+EP28YNHsC3IuhGsBsHlt+P186aZuSDwR0r8RFrT90IpRRwx4Jx9dZapq98UNed
Np4WMKle5Z2qEZLNJPsmSPp94XTLlayENTpsEafz7EAMsYjbeRrC0qhfqiWP08p9GQd5R3t1pTfU
YYpm6hul26NEb088GpE7qz3zuphPRyJK0Aq7g7BwVRvbSJIvZvLt8oZacR868vDcQbwsliHj0pm9
nwXtxV4Jhn75pXAfm4GKsMtmAyzeThpBcs3aXx52xdh1DKKyheXkBa6eRmPtAK/dc9cK+KYw2drp
oaMQFdoPHGGi/JTIs3RPgwaRXQ8htDsQI2c3MqnqqDGJ2HNvqO4XmrgPlUOSQ2GJ8mlOG34Pyojk
9fK3kl/8Bu+EpTpqsWwtiMfa5+psc1bRSii7hdoHZMhBS7Z8Ns1eHdvUHz6ZjRKgBXKdr9CCRdMg
ndG1Ho2lDVLfpUSDAC2ou6NCNrGZDO1RWmXyMPi5GZkmdfeg4Wy/Wqmr7rwmdXdisdkYOKadPiQE
8H/D8stvhSqdJhztmR3BkF0HXC7ZQyZn49ZuQa4E0bXp0Rxq93GufEgtAUl8QF/o3KOKYXgRQ4fz
F3AedI+yEWA8buvxY+II8Zq6o/hBpjK9qzrlhbxvzYOYFw6aRlJkt+h5XJ7tpsp3ztA2r45EnZR3
vvvTqy0XfNsdyT8gzT+FY7lMgNbyGXg/lz7IRdAgQ04tIA7J7tnAoZYz8LaMGsgmBVWV5QdkqQX4
3Jr7VkHqRVSQGBxNx/2i7Ap5f2gG7Gv0qUeDVM5BlZAEdFsiPy+CsaAoPBKyFtovs3LrU2aWVYhb
kAx7gTZ9UswIC9FdfzemrvHTTZh1SB0niYzakbejyRLQVWPuy6plNyno7EJgxt2DIbnxzewhhOoz
xiMwbkMaa4b48kdv6I39CBL4Vxetg8HMTDB/OwC+AC5r3XCT8FBCOSwEDC19HaA6tENL4fyIzKEN
bAypHnNKVZj5qj5QyKZEoOtOdl3DkT1HvwdYtI2EhcWslrii/l9do8ZDkuTQsXKa7raq/fHgKhc9
J2Cf/bzwgf8oSgu6Q9kIvF065FuAyjXb1kLPbCnsXGWI7lPvAM4x3H/xmfnLZWNaOVt15Kw/QBws
Z+cDEIhsWt3n5caDV2IDVzuBKApJ2Bx1cWYeBpNiJzl/7LvE/KteSPokuNiiHFr5Ah1FK1Qq7UaW
KJ6ZjzmA3mVKN/J5a08+Bw1vwhuo9qBDVEkZe+ZNRWUATdSNOH/lCNUxsmknZnv0EcbyHGZsHo3m
mSsoqeXZTkGR6fLSruwbHSbLoF3GpgSlLAmhLAP97fkZfYMb/OXH/+o1f8cL60jZrIDDKZgL2BMd
2p0qSX4HtGgT2g4Zb+bKdiIDd91dA2vcNQUtdqMwyA0bpzKkZOj+xWu33JVjkn+4/EIrsZyOqJVs
cevapCg9D35gWXckezEy6GmXA/hIM3SSb6EY1lZPi0dHQm1IMiNdMEgvWpJji4yEGkS4QEk5sx+v
+xrr980nG24lkGrpY9PjBEH7LG5wE/f3pqHqU1tQ+QnKX15Ypn66u25ELS7NwAUmweov47HLbjvi
vSBaueXMHMOcIzfrEH4qnS3s65ptae6htmflNwJOzWiBKgbsPbc3sIorq6MDXqGPN9PEgD9glTnc
IafXhSASgZ9PIGqiwJi0B5WncRVrpq2DYBfTEmpwWxm7TsLDJQGUvkuUOHkuKEVI5UA1jcnsM5mq
rc234ld1TGzuGiUq3kRCiGis7i0U0R55g24TVXEraDOZb+yGlQVi5/HfOL+RoimsbaC4OqamuLVY
S+9YYn2/vNVWXJNOokmIJFY3IJviW/UDcok+VFHEnlbeVglgbYDzV715e9cc+1aVk3/yq4eieEjr
n958XQpCx8KalUNrOVcyzpY6QntzUEPAZvKgObnVJrk29ZrptzNU7R0zl/EyD8Bjisw/Io5jG25y
bWo0M1eQ2FAN7rzxwEyw2rIAbZkBmdjGobnihZlm2EUnyQIRFxl3+QBVRInSpuNYN2cB65CkfR4O
XvtJ1f2PyztpZTgdIGu0XesaU4o2YC9q0aOwW5bdshMPeXudHegYWdJ2Y6N6jgtdMwcDaQOSbbz6
iqPSeTLnyoG8qoIL9MbymHF2FKK9EVaLZGxD2qhNho2BVlb8bzBZG33lVoIda7v5nslHKFFGaGW5
vABrYYAOle3MEl6nZui5TfgE6Uky3VCU+29zd26O2WKg10vCK+UeEJfD5DuPbQ6NIIOCXr/tybir
FRStXFpnGxvwl4zyO3GJDq51GUchAhqCceJ1c5An4jC0067gWL/JzL40RvtilOWeQGIGKg8+Tp+l
2xh7babp727HsqzZFhRnz4gY3aSPDTQWqutSOjq1Jk3TyShq7PS+/uaJr1RsgMDX3lnzB1DqHTOb
JkNMLT9y6tfCdEMybkEaV3yZrbkDqCSPEHeErrzqsp1pTDcdVKY2dt7KUahDbi2nmXvL9YZ4qdkE
baSCQbo0q2PatulZmKzZLwKFWr+25q8yN2zEMNBo3EFULTvOdjaGyE6AYNJvhl0uS+sgQGf17fK7
rXy2Tr+Zmp1NUrfxT1P2OhXdLkv5hj9aWS4dqGvBylxmtP7JWaBKZINwv87db0vv3Fz35tq530sT
XTDnjOgsxgqSOuxzLvutjscVKgVbR+hmOe9nSyLGRDegHdVGwr8uQia7pG3zU1KWE+SAQQ2A5r40
As+Yu8eNcQ55scxhXdrG45Q1XZRVWG4ThHmxZNJ6gBbIvPHxazvqvJxvwoZ2UG3d+0BBj9aYwONn
hyrzvEiCnzJKk2xjCddG0bwEsalR8fkc/ZRNkJ9bbos8JMWNbZLrfIWO9O2hv7ugLAyPX5y6MXK2
gKorjDS2Du+15Uz8TOLBQ9jvmmP+gcfqhURVVOzTvQqcaNzXR//Uv9i3XtwdqnCrBrCCX7V1Hs/S
6ooEtBe43d3SB+8gj5Ar348g6AqMe3EHWpZ9eeSP420Wow8xTk/Jzn+pN6ATZKWj0tZBwbnnLAW4
XYuYp2j2DqcENKstG14nN+ME11ncllLosz6i8RWtktCsB1CWTgBfzqonIMk1mBc6ygJ5pqrsW5BG
oLJq4HZehQuwWhRAITu/B5t0eRqLpjyHTCUPxtb2CLQRKz9Q7iLC3swakIIv9GkqSuDn7BRVdXNI
gIVTKE0l4FKjxCZHqLBPD2hwUB9riEv95ZOE3zWObD/7S4uQ1ZNs7wBkHLk2olfmc3Vv1LzYZ1wB
XAGcyIspuQoHBlri8qw7UJwxzxObin1pmhPyoGN9k5jD9ForRY8Z9Nd3Ajqf39lgeagr2k5/B04Z
Z+92+YxOxtLaeXbHv3fQ36sDNTb4tAb12yBvm+q+gdTZMyj7DTCzMmp8TYzOvbVaqDZzVvJolp7V
B+BQTX+4/pl7lrbGK635cJ87ECg0RsbDoUm+sdIln2hq8aAFS+CjmxNvt1RIdC4U3QsTUVkVJcU8
Qh2dlJA/lSpa6kbeGvYC0TziFMbBM1X/YQYYBHTrtnwonXH8xNlSpQfQ+tLPuKgmQWJa2NMGWo66
NoWqRk2WYAJX0qeu6pJ9jULevWcXTuxC5BzFb8M/FhOn0OiroOLYg693N+eDCw0xIQDnhHx1EswO
HaK5skonaDqAAgPptmqnQAB06xmUPDcNJee2ytQ/0b79BAoVauDQQvNTzCChDF6+ESrqVzl/HYgO
jpS+XzpAjjy/CTxxn5Svlx+8cmrp6HPGp9rrxpqe2gzfCTHjb73AV4ne3fB4a2GozhNbU1ElY9/R
E7RDi9ij9XLj4NodLQYSyRVaF2uSpVFJKqhZQN4SXc4igFrtgyyG6UChYnkw+JVhoA4ih4RhkZC5
hvtdjqL6CF6PgDsb6Y2Vw0NnkC0RBM5dWmbx1DxQHy3e3nQcC3KADPXG8fTrqvZOAK0DylEam0R9
3gUjTv4XyB6K2yYpybFJGuMG7YcLWu6la3/30Y37CgdRIr8BKsOCFWYwQXUe/+v6pxrJ0whmIKJy
Zv6+rPP2piCEhL09ihs/qdVBsLaGInwL5bOU17iXeMvNDPaxveva1lNrzmOA0H3YG25jRoPq+Cef
GfOp7eb2kEOD9c7zk+y+sKAtJRorDUGTUO0amhq7hhljVC+ej1Yg5UVulxIIhhICWv2kgPImfqWM
zLpB4rh7SiGAuVv6yQ59aFIG1+147RKf1aiWTXXhwz6Tr1MtXmxlvs4+uy7AtLSoveig5ywn5CAF
f3K9T0n2cvm1VwJXnRi3yK0zhXkOuY6+2pd83jGebdBdrOxcHS/vziDLLidsK7TjBs0whmZb78xM
HZz2OiFCW0fLdx7CeGNAeKKivNoVTeTeISMnq2jzdrkyPzpgXkIlveYGagKC9Pf55Jya3t2wu19v
+Y7d6Wj5FpU41vkwbciDKRmMYAutjsLh1bPHKyj2un1jV3vObfK5pP5Jdm0XLFJ8Kofshhou/ybM
nCD6MPrlJJjX7cks3ENBGgpRU7ml9Lfiyv+GkS97Rw7GKONqvlegsrcljarBvO4E+uXe30Tgfo2T
La/OuXXo4mb0RrY/Lm/std2nBd1zkpaua2LhoIV8og37LiGy4Vk8gs1vZAZXEjo6re3QpgDwcvhk
KJ/51Z3RgPWtRKPdFHbldWJQ9q+kx5v5SUTe+mNBRSwX59mZxc/Gno55MtzT7Mob4C/usDdDNCNY
acaeoiekoPMOqAK6s4ViG7t8ZR3+BpKHRHdtdFV7Er7Nd2UvSeh7o/1aey77uLik3fA2K9tUB8tn
Rj/5M3oIYrtcdh6/KawaTHYbu3TtI8474M0UOaNdKU5wjQVEiAbUG1/QlvYpF35koTvxuhNEB80r
9G1NqIzL2Or2svICKKuEif902RxW/Jh5nrY3XwB1b5mhFULGEoTnATR6kIKXJd24R69N/nnUN0+3
WnCkNh6gvr6zRP18GBcWDfZGqLc2+ZolW4azkNJDzaWZ9+6y7+ZoTCEFv7G0axOjndvwE5zjroOl
dcoId4Cw3YIzrU2KdmRzRG4yPSfe++yTmf5MQAMvt3qTV1yPqaXZ5qG3pmVC1t0ZzAFRFxE78Nvz
04R8JDo8a3HDRzVHl/eOj1X8+zlFdcD8uFijkjamiHZzEzVFX+7EBGgeBNvtGwiSAHhT+/7BdNNX
Sxb9RqL5/YWhOpreBU6fQvQC504+Pnh2fduTasNXrD1aM+fJrfzJBAI5hpbFDUTi944kV7UxUR1B
n9ao3hgmNqtjvST1h9z/fnkN3t9MVIes27zgo4CCczxmM+7c1A8oJ49OunGUvV9WoToZrcXqum9G
ROe1naYfZGm48Ty7KhqX3AuthDqhqaBQ7NCl3khD/7pjvrerNLNOHSwv7yoe9wVI0QOUW5YXpDm8
/TJ7U7SAKgmCWxUBb20PbimSJem9AViQCHBJGXapXYjYTRP7QFubIq3Sj+MXgwgURRVd7BvLm5FB
YTUHuB28+Q4Psnk0j8AwcDMAdX5/x6g/ICNZGyFAYerV8G2z/gDJ0eXj5RV7321RX3MsuYTuQ4eM
09FcFvNgO7gSuBX3s6AFuiqG4oHcunqsjaQ5mszkBLhf4h9rr0p+KIOhqaJXXmOAOLAFzxEHNm9j
n6xtQ83v+JlvV4zBEF3ee09tZ5GdlybG3mRefZ0F6VhyBbzDAsnn7OSnEtAsAt8TZm7jfbm8LCtf
oCPKpcq6VJU9P5m9/c31mjvUdjnEkIW3cYyvOBcdUM4R0lSVJ7yjm5D7LrEemGxeLr/7ykLrdLfJ
qAAXHzz3qAiaPTo3HrLlPuOgKR2rLQq0tdc/z9ubo9yEHCH2suHi9eVz13pRJcqNzbP2+uch3zy6
RDd/k3lo8fH4cjLFs9VmO9r64ZyxjblfOal0utsxH5LSLUf3aDH/rld8zzJ6yppHAWBG24yRqKwf
tXB21y2HZuE1jLurDNMFEnT6YJHm02xXh8JGGrVAOu26MTTbtg3W2obn2sesTc4Zru6+naUdli5d
orTvN1ZmzSg0s1ataQ5WC2iTcvJnTzq3jEwfOs/Z2Lcrj9cR5KTDeyd+5YPzUPifJ6fuP7RFAibH
2hTjj8sTtTbG+WR7s7kmhxpDNjnekaPJ/dT5czYE6HEyAiuz4AmvG0QLHEZH+W7WF96RtMYDWdSn
1KiPoh2/Xvf4s+G8+QZupmRaREKP5cSeemG+Jq17aCu1sV/Xpuj8528en3eym1jvU0i8IHFXqp1I
8Esvuu7lNetWjkKjrPTosfMOZgt2325GCWSr+/z9gJfqEPC2mxSaQBnKD8Y+GZc7P/nieMMBLBuh
5e0vf8GKf9IF7JM+6Y0OlnVMiuRHA1mYALxdBBTQ0A5ildoIfM7z8U7coyNwPeR20ia16ZH14yth
TQU2hPHD5S9YmyXNjvulTn0o69Ajqf1I9c2/bAkh5Cpjj7MzNQEAeM9XDaSDcKUAGw61hHvsOqv5
vBSzPIIlCTcRH4UfIH7loayLbKMct/JVOoetMUtwQjald5QGZIszUIn7t3l3Uy7LXtDXyx+0giKh
OkQ3E0iumIxAWHZyAeXOptH5vtROIgPZcb5zcpqEZgO58w5t/xEdyPQ8OHWSBcI17K0erpXzS4fw
Wl5fq7afnOPEHO/GGG2Yf+ObR277MqDnLmhDopshKJjlHKVoho3bxQpPPNWxva00Mq81DHoE9asR
MDJ3Y5z26NGPyFDxBx882oGbJ6AlbsxkjqRY2EdLJOWGZ1qp5lAdyyuo12fMy+3j3EzLi5USyKQm
wwzMwFxYuXuyy3y84fNA1UkCpJig8yNvmshsiQWAVlbswFM7oDvVmT/PfeVvvNbZMb5jqjqvbt0L
py9Iyo7Un5+SqV5CmQ1TYGTT4+Vdt+ILHC2CGBUgkBxitscRDJVlII3B3lvKqrc0s3+VB977Ai18
qJgl5pRI9+ihHaZfxK5Jxw8NmrAndJvSlIel5wXLUh9wqY/GJAVe3NjRCpWg16xZQtN8YdMS2Owh
I10AmY8bDy0Tl799xdvqbLgtxGpZy2dET9n01BkibJ2bqpgfKu/T5QFWJlcHBs9pV6l5ZC4uYPy1
ztO4IHxj3Vb6o6iOA0bWxRRWxz0A3oB8D0vbFaExJcMRalAimi23PM2LDRb/fgKJ8JkWsAE/00GM
tQqqpZORDfrnH5e/c8Vp6AhhjlRQZ88yjZtmuMlGfw+azGgkaWw6yyErfYSkcUK31BfWRtNilImp
pPLZnMbW4hxNCHCTBflEr77FWX9nJv2+Rw9z5vUvlz/uV53znR2sQ4fNoc27Osfq1WjMaUKQiwJ2
khifxrrO66PDWeOHdloY8WhgO4uBtZFXdONJWjyrwxQpT1CdpqSMHCP1P5K2tAMUu4fPHDmAOVRu
337zm4YvYW7lxWMtifGFzlzJHdqhIKgmpunfPva/vk//i/+sH//9zv3//Dd+/71u5k7wVGq//Z+X
usR//33+N//37/z+L/7n8LO+/1r+7PW/9Nu/wXP/M270VX797Te7CrCq+Wn42c0ffvZDIX89H294
/pv/vz/8x89fT3mZm59//vG9HkArhqdxUVd//OdHxx9//mGdSXz/6+3z//PD8wf8+cfr8z8+Cqj4
Vf849sXX6kf/t3/782sv//zDcOx/MkCdQRpuexQJvzOSc/z57x+xf5oes13fpQ61PHIusVd1J9M/
/yDeP21CfeLbtueBkuAMC+zr4deP3H86qBybPtSVXMth8K//5y1/W6f/t27/qIbysRaV7P/843c/
wiD84jmmTxmzHY/ibc7hyZvw2fAsa+SVlUR+DmYDAR11b8sX/n7Q/H0I7RLjWIz4dMQQU2rfWc10
EI2x+9/sfUdz3Ei67V95cfdQAOmxhSnHoiuSMtwgSLWUCZfw9te/A0lzR+JoWm8WL+Iu7qKju+mq
Ckh89hg0HX+o2n4Nuf94GeH7Lq6JT94uk3tnhDAqpIWAkAF+i5XnqlqinPvvocR6/OlW/7iIP1+0
b0vMfz6331/LE74HFpALgNFbwLbPq7Zx1yWJFKSjkIpA6rVB7rnAOy/obfIwpSD6LnrPTH5Ky+Wm
X9hh0fSwXV1/WvbwzP3Dx/91yPnjLUnhegpaxHhv9Ncb6WERUlTrnESVcS41LQ5m0nHuAdG83dhW
QdZi/kOx/6eX3M7WT2eHERh6ufC/i0pXw1cGL9un4WyH0A5Z6MCHhc9/2kr+7rh6P33K7az99JK9
yuGB2uBT1mhfMtecDPuT1vCbYvn7lRS+IngwYLEi3h6kDNKAldI9bm5S3a2ufbaKHRy8FnqQa1Gy
61FAfbSHHUFf3bnYFvzhcG310dvDJVGVcwWnDGgRvnkkWwYIWp63SSTG55q1t2tfRktXHCDff1ZJ
elp0esq4fwH37tCU6sl0f1JIf4NP/H4JJBNUQRGTuPJt0+gni9J0LJNoKfVOrNknyPGca7k566gn
W69RlerABVGBamCVPIDbFAFfCP4/g5fEthlCzXF/8ODhKJwLH6rxPhTj3fww1jC9Hqo/lCy/5u1/
vF/cM3QQcFJjbyrCpq2tYNAZj9QirvsuCwtHx4wMIZ38B6fr4CHBr63bvf79rfpdZFOuh86C+JQB
8fHraSwTiQdusjiNdnr12/IOmrpxK8zl71+G/u7UK1cRKqEThLTw5kRQrTyIO2VJlLuPVV7fWaY6
qNug/uqrnZvxUzayUwNNRTd3zluIySoTY3F8JoAFTLa4r+26h+wXhJDXaJb6HiqqcIHgW20OhvCC
eLTMe5XpnVMVB79ublE7RGLFUhJnz53pyfXGGC++cLP/+89Gvg053h53JV1XMUAXiPv2cVuNUrnT
Sz+ynv9oZAn4KaQ5MeoUXRIViYikK6AwQUcA4fvjjAUy3JJfhk7HQJmcMsoCp0o/zfMUFAyoR96H
03zb4PjNDgvrZdwxEKBHZ4HWUjbFsi3hljzuipYiQorDumaXpcW5bKtgzZ1Y5gAFe8ueyOIwkzGe
MZLUnd5bCJFyNcbblXTTLEwIImuHB6KbXmU3xTPo3i2uqMbXjT/d8Ka5TcrnRs43hnbHDDbKC3F2
w2wuC/zjgFhdo2TbBoEVDWpiefblGCcdD6Hl8WlWOt5ekJXVHZ7y8wCZG9mxGz0XsFcvPmFaelVK
9ddEnV3XzfsGAraLyU7rDLN7+BIl6xq5lBzsMoAj3r4Qlp7SzN7BhrMMHdPeco9cK73sR2H2fCph
h1vspU4eVr95ceDyENbtfEMgcZ0z9b700ovM+9u0KXhUr/njCDXnoLXFHRYnhw0A4WgTD7q/Vco5
Dnn6l4LkCJLRHosq4JcwkpPkA1aI10Ko93A6C1CNBECsxL0MxZDFfM/pdd4q9GkJ0CzpqRJfDa7t
Fne3a10vNWh1MWueFVjrYQpsfU35X7NmB9tA8Adp7yBFffGy8twmBUSX5IMzTVdF6uwwyz5vf6sa
171eu1s/Nyds2OKuL87zCDLo1FeAHi/7wWGPqHrjUZtT10wb5QayIOsTdBmuBcfBc9YjTcfrXsOa
jRXn2p/3lvjnzIpD4/j3W9RxUnevPXqtCrMnQsdNxg8aKkVsMJfJjlVAax9iAtP8upTOLlPj9k8A
iWKkzW44ZoX/wLl46goTzxhrImDigExeec6gnFAPPCglnluvg3oPdpcJC4vMnJx+2tk8Owmu40mO
VxQ0Ua9bojrpj8XIof0C9ALYCUqKY6qHC4iXoWpabJ91DAYr9CSKaBNPsBN+R+MQyqkPpQ/vNhjZ
Ypg9BWgKj0PHTtutNgX+X6CwUs57Z+yPE5ti2G4dXICti0bvu8rZMT3vRiMVJKZxjsfh2E/6guL4
lC9r5K/JtzPQC2Qypr8u+bpvSBJDSi2SRD8IY2JWILsgsWLdrLwhBOj1xEGy0ris7XZrNJgGbfqp
g0oEgzV5iXMyluWBe8lTSeY/RKjfBXlfEAW2oqDSf5uO17YRhepBK6KqvZWqD7Wd9wMnf0j7b+Rl
v+cwX1EmPVSwyns7rcoSVtSN8v1o8vOvBk9xi/2uLqq7gi9R57FTupSHwQLxu1RD3DhQfrD645ZT
ITrxwYw4SWCTXITqP8i5OCcQsMjmP6El3swG/vEuhY/SSKHQ/qZm8nMBBt8qWyYKQwBv4UHtuUWw
+OvnibNDRuhpxr8d3zt5YnhdKbmG58ReZtDA1X8EL74x/vvxVnxJvhVKnnjLJSMc0ia0EH60TOaS
QsiM2fV1yJd9X6Ixln1MQKO3U/OSyj5sJIIFc+K/z16/PRs/vYU3Rfc8lk7ZSbwFSGPfANwBP8Cq
fsk6+fj3r/O7wyFdcGp8WJGBmf9W6meEL5xDeupH61R8ql12LaQDzTl+6Ff/2zNixySWcokGhKGG
mo9Le8t8Z0cRhfykPTruuGt9/1y16akc8NjCq+bv3+Lvymbkb48IKXCCYZz1azEkQAYqZOv50bA5
LixjbFoEHseJsxyCM8W4w7osHhz/ydEUCspIb3//Bn7T/0mXelwie7icvgW1OpmkppldH/B4eJ6Z
WIHonaIOKuyf2r/f9D3SVeDDcI+hLHvLXnNqJqu8aICTy47lQGORkShLVFSTZU9rhoj8B2I++cYC
fFMk4SV9H4USItC/WBwWop3LPsVL1gyFGBLHwHmoWr3bCl0AMkwgGwDG8c2t60xXvRuoqoNkyg/b
iYDJa8gaflroFC9s3JUrOfClOAhRnOHNdwJf4tj1GgI4866u3D2IMHEzjXEG+NiM34EyXSxRBWFp
cA076nOZOu/r0nmYcxNnTXcLteZwVP45zZH8DAeqdwxTzU85SHdd6cSsze4hKRNI+Jg3Inte0FUt
s3zvFs25xZvefr+fx92SmbivAZhFtlEVByhxiCeGHDebj1s1NuD1LFy3eWOgxtEfoRdwDdOr0Bv6
WwbOy4gqECPKk+eue4U2e3tKBh/f79pbFxHTL9hhK5amaQiHXH/UzIFwDzqWPjtpk38dVX6g6JXZ
MMOUb70b7AxGTzbuRI0SMe2OHurgrdICPzfuxxHZrTgkgOob17moXO+5p/fIdie2zJ8ZAfldzzdb
/F5adkrIc9okl7UuYlS8V52fI0fXc7CVIsmozjTTINpcC2OfvUHvk216XCXvXQyxkTDOGENAkYhD
RgnfWyFHVOMU+Om9RvXZoOqFPyiqGv+8SAY7VHOaaB9u13Dsm1u31Bd/mUMs9yE1Oe5gKr/bMqo7
8wPcYa8dH/9MzsPUpF9nXL8qG65K9dgCbVelPGQ+PFTdNEyR8AncvNckv8+rIvKFf1mlH8OUYz8U
RTS5y34rZFjmv1cMVGmR0OvOmSNfy6cE/Uji97dyg1xDcJ7lSPgZ7inOmvbHwM3LMxfzDS9vIbV8
yVoU3d2z8HjYTOXdNjNSCcoqPu2BBT9N5XisF3OiyEI9A2wgze/XJQ01lIctmtOK5/cWDStM11Tk
tLhs+GUzZiiSa/OwzUK2MyLmZa8RpsYJ4QlncEuxpd8dF5nD33fdM7fEeZ1in/VHgejaJzifigWk
Xfet4eBvllHrDLEoRSiN8yArXCAHbWdaHPicH7wWlRxwtVw+/X2w+9fkJ1wuME+kUvnEF2+ViXzY
IcLyjfu4tM7D1g8QBgoxqsrtGNiMHdJcP0i57rFD2ncJykDq/6Et/ZeAi7eAoaXA1JASBMI345/K
bdzWpbMfdYWOoaAbFvBGT3hxWMo/GQeg0307FNmGMUJS4iolFMLgr9nFs75jLaSZI8ZhXb7C4sss
fQvulblId43oijK+Y/m9w03cIA5njfe+MfMzWNSXegH8FRNYsHSc82imHRqZwJmnVwENNTVDPoxV
aDkRG7wMqWkZUak7wjlneXqC5N0ArN1W5mwXF00a5ur7IeUHD+thUIww+Zj2MB4It2HXKlCFAcO6
FzXwwhNLgqrMDwl46T7K30rS6yqnJw4XvU6mF/Qflw6PTtlON8AY79tlgsQtdI5W1aD4XxgUOrWN
UiOCrpRrOBj9IQMoGcTK9cZ6yw2oTehAC8QoSkCNmC2i4FqeWSuup958tDS9d/Lqrm9BfVQzZME4
mooa8XIoJWIszqpF40iSS+slD24uAjs5MeLwt0/fg7hUWOfBQbINSWkuAwEOcXFB8WX9q9OaLwvw
KUGu6EHY+k6JAUCb+cbBKKLTziXPcmgnjclDJXjoUdwB3TjnMtcfeoqOEJ2jHW0NzvQYIxKcdFru
pzQ7JeCf9hxNHUe6MmjWIEZ4hwXTTjfjHHZaX5re3SEi0xy5rldnCNg95HhNjMzuvaTfuWtxBrv1
RHz3WqGfLhw/3p6Ljm47QHaAXWKEY3Za0OxTGJV56DMGPu6gpniqs2kHI6fLFmZlLZ82Bz/ZQ3ut
bVvAy53o2x+HViDcYvKggFqS7NHNNsUBonvncm0PWK3C7wECIY3qH0jNtxQMnAX1/5Ki19Gg+BH6
IU7Qm4YeGOEqsFUeavV1KCQU22rcXJaYU+Hkh7ybb+AQG3HI+3eufclz9ZC24EgUxb1AbIEL0nlr
vDME5RWNVO32rwYKzYFTOm2QO+tyqpfivu/le07MpSPqAl3TIfaHEgFLQXGnS562FttkYG7P266v
HXYeIhqZdeiIPK4TQAQKZMqKh8M0xapGb105sa2xfkSfDCTmM7BP8VZvF6BEBAIxE3a8CWiK9ISR
/6mQ4rHrUJ0063yTy5kHlZQ2zBpaILdnn3w7mh3Nygh0UnG1ZXpgZ/9QO/8mcigXhkfSR03o/sus
vsd4C1KFroyUD52OBRcTiRd01auO2XOO6cTfR+Z/fTmCrQBqfkox+FRvQSRuKsxMe4sGqYBeBOoT
g65ZWfuynfR6nv7wcr9JBAzTR6U8XwEiot66uy4KXxNskmCHsUOBBrtNoU6dA52LmU2Yevmzu5iH
SeXn1JTAhQ/h7Gf33z7zf7T9u07Bfe6qr/3b3d4v68D/hx3hv/1D/wOXhJ7CpPnfLwkfhja1WBf+
vBv89is/doOcvvPVpsIpkMRR3iuk0B+7Qa7eucBhcR8LCLlleIy8f+wGxTvXcxnuN0MP7LlYIP5z
N/gObQl+3vepyyUWa//JahAryl+TrsAQwkNe9DFzxtkibwUDNCGtyDwBMEWdeiqoySr7nSJZ1UIl
UyizU15R3wo4+VVhOczTh1LY+YrrZCJwPMyy5ACRL/3e5MqaoEs7u0IhDezMEFTbcleW5fafRDQ2
znifIqobdIVmKpydbRsP8zd45jxnzgp1NRiyDXSvZJeOMIMp3TlKJl5eLVKRFzYPdsREdcG0jK7S
YKhK2kpGXZIQKJsvOSZiPqD2JLDpUN/6i4KM01LrimFQPkPgAUzANgCxH/17RlbIZPRCjmO4QrlX
hoVq2Sv2fCACT9UKOdRBiLw+6k4Chzm6S9GEvYV48D1L0hV2uJovZaxUV4DNUGX+FGDHBAebqjDy
86SUeW8xm1x3bgvjMohJzf495mUJ9OUH/ZTwqXtqaYWP42MD86EdtLmQGXysoOmHMh4oQW01Kmc0
sZMn9jaD2tgSdu0IoA14o6YIyZzC+aTWcn5p/Sz7UDEmntPU1khjmZlF6PiibiLM1NIhgrLCWEU5
XUGuXJz22l8ngv2oTi4TEGMfoFCAdAYmbfFYtvA/jVywFB6xR0naiBKqbhoDO46Q9sr/mBbueF/0
pGlRko7lvt6kdA+2FHqnIXgCdfuKDKd2LNISQtQWErZQIR3mGGZlorlmylErtqYA3iE+oy2DhzRt
H5TXQQUHzhMInxk0FM4Euh0C3tIaf1BPPvuaZdNooma2ikYNPquKM8lgR9R0ToNE36FZD4a1ZfNu
4dreUy+pDiNuJuQbUd5C6nCcGg/DbCnzUNE6/eLqKv1YZFpn+2VJoQS5Cg13F9hd9H4g+gII3KSw
FUqybgQ3cqXMaQK3sCLZMcmhP5q03pBEtnNbDWLryuWVge2tCmYN7v6L9QYnRbVTzV8xtpydYw3O
awtsyWrLe13UtbMbReHfL02Lio5QAjcp5rQf56Iv9MljhZsdRdImD/0Ia+EuYrM7kyfMcnnz2vmV
yK4Wso4PHtzC1AdYvtI5kqkQOvS4U8+HpnWShwFVWB/CUBtZ2GWFrGCX2xT1BZy0UsJP0bGqCV0B
iYyD4UTfjEmDolQyT/cB6wpp9haFcnaGvsx07UGsd0Dn5xrwM2DG10VkqLw89rFC6u8S16lFBGHb
vg8ySBoD68jELJdAVNjcQo0+y+yub7K12dsl84bTqDmtDu6mpgt3acvmIIWpmg6x3B/PXVU4dVhP
nDeh4+nBxnNHche3qKOgDC98vF9QbD9kvotBgcGnwaSrLbrHrp65DKCv6v9lYcdKo8zPnZdisvkt
REyyHmU67gUuZkZfGJrS56k2BnoHs4ZrBxm3ZVJi5sd69WFtCMZ3Cbc+LP+coNbZ6ERmroDGrklT
f2qptzZA73biU1LNBsM4+IG8FKRIPrqE6i+Nx6qvxSwGikKcryzcBKBSVLLV5O4xaaaYB/jSnHlR
wwxP0ST/i7vU4upl63TrkWwYcJLQb940LAVOsLKrh97TWdUrtwWFjIuWagltVxQZcNB0uAcdDCN2
P/NKN6Q8bWxYwt3NBFXfEhU6VV0/Ap5YJHHJ6FXeTx7a4VHmkAQBLoXvga8rWNynWmLwbGR39Fe/
wPy5qssbDqu+9rVoytZ+EzNmsa+V7AMjJVCUDQPGEeyFVsbGVKMTI7iFKUKgALyqbZ8nOuFnoarS
OOHizk4aL3y6zqEaw4IMHhmHeYCdHrZAYDOGw5zUz7nqxueh2oYyAtJAY1A0S/qajP4wRFiD+nDC
nQrTxLMqYcDmW0LrYMkaCC2otl3yoIV86ge4L1RfRmHXvwBZcG9pSbeYk7VYagCWyXDy587JggHy
FyjlMfQBD3qRMFXPvVrboEg77yuf+GDQReEkRglu133vL/w5LZIlJoqi7LUKizzs8BE8y2U3oVPC
dH5cxkfWp2C2DJ1gDwR/cDxgBDMDjutWw2s6COg/5KXjv6ZTDwx1wgwsG/x0XRfgqTmezVWUgLIu
aQNLmTHxWDCuIn8/9hIK0XRNmY5qqSTcEo3GOKYthwcCkTqJ1SfTwx4KaeVHkeDzHTvAiw45eliz
d+AoiKoY3tabbMsI3oonRvOIEa77YRQOno7SogwI01UYdc+ywUWLsdQXbUuXxwn3DHS7RwGHzaoC
4S1c/TX/oTH8/6HCvK2/2Ie+/fKlv36p39ai/xNLyA3C+e9LyOuqrT5/rn6pILff+FFBeu9cF2sY
34chERE+xt7/XUF68p2HkII9DRoEDKo34NmPCpLydwBJMKA72Ab+2oT2f4DLiPsOW3iXu0CrAQGz
QdL+E3DZN2z3T3NricLV26bxKCQlBvNvifJqxXjKLvqlRRJbr8olJ+VNzbIlD0s7NM0RALsM0G/k
DVZH/Uw5xVJpFn7nEExBMl6k+yLFlMINB6rtsNxNWIzWyTknrgDJym2h2hxgStd+LWf4BM4wdtKq
f8ywGYe5Ug1BdJYchUdmoAZKauXAAtF0PhSICAaYQGInHjdzGzUExsgaiBUHT7+KSDnqAQslBzXi
GECd2O3ttc9m0mPmuvJieGhNNhR3ix4G/pEyXpC4rmZa3QlI9JeBUMDvvUCYDwgFxo1cQmwhZgHE
wlzJMJc6L3ZpqV33pEnnJME89i7C1sLar5gmd+1+YGRsHzht/friD5Pb39aiLD45TbWR2CbStQe3
HN0qskrol6ychiZE1V3DREZYSEpJrRAk+Zq0Ob7ekoj1TtNFvLPNTkF8RwKEo+y4s4So6laOGOYB
iVBncuczTEYOGBnR4r7KqIXzLdySRGSAbqg3sRt+6GBB4oc93EXqwOgBoS0vcsdEs+L5x05BL4sm
nqvDCTvsr7VIuuEzok8Omaxkdr0rD4X2o9NRUYUYHiWfPZd22R7esvX0VHM39ZMtrS5dHqeuWtOX
0jWUnWiJ2caXBjPf7KM/sxW72FpDHxN6V1TEQ1f5FaxR5UhPJdyz78epqNWOqXZ+LUlZYlpvE6h1
AS7iXpyKSyyZvZHBPh0lawI1MIv6r4Z1CpIERwcPF0isq6C7pfgzt6l9WMGupFE76/ERA2CW78ps
BHEA0yJ5J0kyswBgwW6JF5XPNMK3ihI7z4p8HYnq+zB3x/EhpVWaBqu03A1zqCvethJ9uYZkmN9g
ydINq9+6AE7AKvRV2AJelEkOdnpgmqaye5suaue5KdR4UGVDBT0HWruLu64p1mtIKzgtamk80sEy
Ox6PTWr9/CYbwK/YjXAteKoHt74GvgamQyVHxg/ADk31LToq6IdAbRR6H30tvOdCDY0IUJavX92x
VnQPTikeG7eBQds1iIAE9IXeLS4leCMK0HAHRcJYENxvVzMsnzBUbXdpkWYck8uquBRykmswJo4P
M4+0daod5hUrygshkzVY+jxBFQrqehHwDgbA+4pj/BlaXktnD/jPrAPgZxcbDUntfUpb2GHgplU+
W0PCk4Yeu1bKMuIkR9ESEjhQd9EwDFkSu9OIQViRFcYPcIOa9DhV3LQ71q7TU8OIgVpWRvJ7FCcY
7al1bhpUazXKCjYIVHgGLu9Q4k/mCdyUsnDOBQo4+DVjONsGTZ5KpOYFJkvBQNJBhvNcw6aiqaT3
iNCrH5gd5BwkamhVTJJkYo95ATTFHmjuqbhJoXlnIp3k5RqsUzIQjFg9t9tljuHmY9ut2C5Uc7bg
kVudHArtc+m94FpP0x30NNh91vfuHEwTcZwHvxlHaFHN2HWBpPvigfJeHxkcQgQue9nkUaZQioUp
nH1trFMyUwhtgywEcR6b5gGEevMVSj3dbFtMNmHgvsPG3Ct2pG/gOIK61oWF41oqUj+TsrJXgGYw
ekfqqat2nbdsQKUZE6+gQQ33srac35ewlEgDgjJX7qu1nmjAMt18BYaJHEZE/BpyPwDzx7DDbdQ+
bRj3zrTIGIwntFmy/TAQ/yNK+eqRYb1V3GQTmpczoBMQRt5acxnC3NvJdk3Oxjb2NFbbWE5lGnWb
L4bF3ExjzQhkkxwJn5quFuT9UEv5oliXDx86R/J+h1qoqaNkNnn+wJPZpwGcJSkE6gU6jiObBfaR
XMMO5cbOlfuQS9oAtmUzkQF0CqDxLlWSvI6GcpzQfJJV7LV5TrFrM3AbQd/TwYyD5qWJ2CIdghAF
T53IHfoF7nZ+2tMvVlUGrBh07b7TQWhv8bEN5NpXEPlFO9UsdyZjQyZhaoa+Ow8FaJQDntIV5SgJ
wFSqBhK0BjY2J1jDaLOt1NK0D9dc9PLMM8yBX5WG1ioNgQFoC4QGkAhoWBU5NR+MmCcZDl2Xrp9F
XrlPHUYJWQUHEsj2QQMZEu0IL6Mkjbxt9QAAM4prFLMyxwQ+gtzuaA7ZYjvIG27BPczGrBzuRq7k
sk/tglwZsXYcAPcqPAg3Y3FDshF6gTQnlxI0xz6sCZQY4nmGkFmknZmD9t2BLIr1YeotAfaY2IJW
KLKHUFJK7plK5TSjK6SNPrraWT2sWw3BIH7JOn6mVJlhv2qt8o+Y+KwEwxydpSMJC7+iigQGNiFd
jUlQafovqXaW6qrLMUaTcYU1bGF3CXdU/6LW0s4q0HjCbOSNKQO0u2sWYt9nRTZTAngZfI9YQHFz
a1DLPOoWGJVjdzPHft+b5drOiUxibkyJLWc3dOrUOcsk9oyUKW7calqXLaEsZ4w/GDJel0CNIlEM
+wiXQHmzcj042USp7w4A0kkKXXM0fYP1xj0whBCnC/KhcNcjji70MwKAPKWByC11xDO8gJfuGv4Y
9XA72XYSDQxg0qT9UKMX4ufeA97/mgytI2CSm/X5nerzykZ+M0lZBKKt1vGuFtZZHpukdcdPfZW7
GF45bYONM2qkJT0uRDcSyQ2Sn+2FJwDeQdqSe9UzWChtelV0mB/EjEPp9FMCoHwTl0bJR494/jUu
nFyjVTL7WsshaVi4NvPWbfNtWmZNAosfv84FsE6oDPJHsJ3M+JKPffna2D6pD7DjK8bzDIvH/Ji4
2ZTG1sfw+y6H+B1Anih4xSFHg2iuALZn5SkBC9UeZG7X/iPMLvBJmZvq9gOEXvgDuiP7SRAMVJ9E
6WWglCqs6ff16tZQmsn5MobTbMcGIYUUbkTGqR2OnoIByGNRIEsDgF3x0gmmsknbg2IGqWDsDVRr
bN9MF+Mi6H+f9v9vG/RfG6b533dB++Gl/LkF2n76eweENuYdQFE+h+EpBnZsm5N/H6Fv3xGeYsBN
Axb0M7eGvhOcAcqHOk0Izjcdz39wa+g7cG0EuhZ8D1UsMGX/SfuzQZ7+2f1gsg+cHMcqCG/O87DN
ewOJ0i7G96DXlLcTr/tHeLgMh6Sl2auHhSIiDB3th1RI4x9c6RbHaXMclugiANnKMo6M3C9IyOQa
bMdqjps+15fS950LdZf0Fhw48gGlXvoInZQEPjQTjSuA62twy27ANAXwedY25EvOnhBchysQZJyL
QxoapXMyP2FXmq3YCtP8bFrZfE7ceafwqN2jEcobIBzYKGMCW0cTTqjITiWp5w6uWY4O0mlqANVA
6/AdwvW/x/u/wNf6+z5/X4FF9n8ehte/UlS56ef+5+P+47e/n3g078qHs9fW7G+n+vtpx1cFvOXA
pMKq6Bst7J/dPn1HKW6HQvv9fRLw3+edkndoRbGmBOT0P2v1iUt+OexYNmFkgEU2MCF4gvDwvOFg
pHXjcArL1rBJ/DVoSgF4sp+1YTcBGKCgzEzUGdJ4H3hf3rUMHD09xEslrwX+Guaf3RUvxQECq+G0
Qm/QEadqZDeA+8FZIn+f1ubGNevTiLIs6Bt5KoZpP7bdwcuxKrHkdXH1qUVvV7EcYtpgm4Ss5H+V
gE6UY16CZv5VqE02qSunPaJ3va+y7FXmufhSjyOm9mQl3tNs/WGP4bK9QdnHTyNmmeGEBI9MC41j
txDD+z5vAEsjxYy1akIAjsOGwPEcdW+seM27F53X1a1uMxqYWnyuoUMfmYx7AIB15UnDMHNn0Xze
YlVtsBzriqCuCexLih60W0GRhNq+FZd5yR801hOfpalg4al7L3KIy27A1OY7zC3sEMEypIE1cZOg
+7aKH6Az/6Epqy5YBh8y3dqZwrpr0nDhLXZgbn2HTvVIwUNAvgKkoRBYagAugBrVHbxPHPPftsIP
dXI65eh17yHrfuybChU5ADAp8HxJle/9sYxFNVxlZRVCA/lophrZ9aqb8iuo1h4VbaES+b7re6g2
UehM250DXoVCZQdbkAC9ewIHI/MeVFT8QHVjmOojH8yWoKi7V64l5hHDHe79J/RS8QSpQE99rKt8
B15CkDJ7XIt919DQkQ+y9EPH+qGwNvDxoVjfwQRPnD3jjJjbD3e2WeynOgMgI6Cj7LsAAuL1Zxgg
8yjjZo09VgPOR2z+nvYoVQub3JR1fmzXot3N1n3G/skDZq1+6PSCUXSSZbdNfk2d6sST7AuDg4XJ
dpi77WTmoEAiqJKw+nsYM3Ra0/q5zbvijvAa05IBdK3/y92ZbMeNZGn6VfoFEAfzsAV8pjvpHESR
2uCIGgDDYIBhMgBPX59HRXcp1JWZJ3tXvYsTIYVcTsDs3n9kOilTPmKtoAv0qMvEmZZdSQEkj6b8
zoNgJGswWxs+VknDdNpSR1s9VGlQX4AXUPsp7zx3dn103MVNhMn6G6g+gPTL0Pysktq1HDV8pN9S
xq3k3+f3/8fhqreGmH88UZx/9M2Q/x1Xvf2O/zxj7egPyHWUbWzBmHChvv/3OWsHsO+WCy/v3U66
6FaK8ReqatjhHx5+Oc44LnZg9ptE+q/BwnBMXLuhiYDbQ8j2b+KqcOB/F9+F9Lo4tufyIYl/gKL/
k7r/RYffB0uozDkgM6JAbQTBd2KOpwIk1cab5XZbqsmqc2Xaw3ZoxpPpKMbz6UiR3kH1iMZomeSk
+9MZauIAI16U/weVlFM/PyuHtbJoyzP80NM0wO207nA/meJlCcTwYPRqFwwO4EfwPVTOt6m2TUwm
1Y6oz2snquM0FF/I9lg3JQskpqxxfpU3eCB0vC5xnO411cCJpFnHIoWykZN+cJjY1QAcmxOJKAF9
faO/+mWgEz+3pkSq9SgDiGAC5O+kq48p9DX7XP/Dc9YvC3k8JRFcKAyQ9hnTTzX7escZn9TZ+gF5
/eCXnBBGW1UnMMsNPMoX3ycnz3e6XZDLn8aKqb5pxrcOC9+40PcZmT1KxuibJ86ulx1F/jobavpS
mBCPwRDS0eStpIbojOVy4VNOw8LRnWWt8SLJapYTYjx2ALw7AbJgX3AUFyppV4nXn3JXvunNUM3u
3gwonXCceuPM+Z3Tk7rqjP2DFPrRnewHxw2T1ebdt5pLSUZTDPjyvnZEzgMUnKIyC5LBlBevoYHB
6jqxnWHz0Bbb5s7QabFfg/oxL9ptVVb7CSQ0zlZECtXF6ep7FL+nHuwgDqht7MbiCfl+ntDxADw3
cAe7RvCN7IerEfinOQj7zUKycxxWThc7A4SaUbn1ZmIakTHQqHHHy0CxVGjCUDWHvq7u2ZWR/bUc
xJ3zbITCeC6JKaQIIjOJv4vk3h7XV8PNAC2aZ9WtqoyV+hCIGVFScl0baUvV0uLrw4SBPumdJX0V
oZVtJAkfO4BU52gv+jTCi26rmYulxiORcM1ie/FmtSkzd+/7/bXr0p/Kci7+2H6Wpew2XeNquM3y
gSvJPjtuvrOnANx76ZcdXakz6rToIrrlsIgIXHEITnndITJexvslMKHq2sncNZllPMp1enLFsKIn
DYzYavBPNioHfOA7srHXxaWAvwbQO0OCvnVV9Mk0qktQ5csuRzubwGzM966sj9Xq0Z4wFu+kZZeb
tEMpZjrtazkyuSi7udctSI3hwqlmlfhwihHW/aZtDvxiKxzzEBUAsyyqqeDdGIDBUOMoei9cDUPs
0jluFKpO+t5fMKQ39UZYUR1jEoLaCKtv2kKSQTR3wxRieBtmjDvcVZ98ZBybQSOIVrcC8TzfBPDO
cVDM3yJZnqcBKCpPPXPX9sRVdfUpmFVsGLNKLGF/yMne271ACDlWclPTJ8Wf5R0iAdlSUghHuwBe
sgdhV2rb8oLkw6MkcjGKvhQW4lelim+ZPk8jlhdHdFcQN2aWwgabdTt5HqcFkhhoLHt27KmlmM1S
Z9/w+4RS4XoLwNtziWY5YsvqSJfh9KXyW71brNR60xHEyricl2xJE6RD8Ecy8+7bIaLxl7aTb82Y
wdBKOA9NpcfRNeYVA0UZz0xv27CO5EYGzYOzzpdyzU7KCucDNMF45iFosWsad0vLdFBF39dgekGf
8kr/EGNR3mzoPfghSD7YiprEGTNLHzL8jO5qn9xpoRILMNb3lpGjuEiaJXT4Qxrj0A+lCSqnNeY6
p77YiwPfH44YLFBINfrQGNM1D8f7ogGFg3epDqMWeZxlmnY8sKfSsBH6YFNcI/M81sab8gfgQzWZ
P4rQCQG0ObtaOyw+Sgo8TqYkzsWaZxDxbj6jbJHYQbIh7gOpNwXRLztHBbtlks9eUL2X3VOzOAeE
w6D7xcgz5FY4IzJEzGW1vKTVcW06ju7RmobXxbf7i5HZJ6kpuBvlKV90b4JwYWemSGaNsZHp3Shs
j6uhZo6y1vabWXJ0LqVfIg3IH8CBEYNUzHPg53+aQOadGWQPuv5ql9LceA3ZA0G53FdUuHydxva7
yIZ+31kU6roDHt3IOuR4FDUYZpM2a9z2GjWuf9KkpQSWuDeEeF094hTzqT6VRnkUHgev17UbIun5
+RAnFC7DD4Rn80Zl1Z2fhunR9qnGnLO1SOTUJuUkt9R2bnw1XvClfep8boIxvcN1/d20VLJmUUJd
cdKlYX5pM/NH11efLNgQ/Jidt6P4Wm4br6p3EFFWLHKmfTGl5W4Z0h0dLALpkYMgbFYjDdMRlZPd
OCXDqJ9oZ3ifxbprAknRdNN9LU2mfOJm60Q7pb/rjaq8RFT2bqZVv4sgRUUV9Ja1V4RCxSbpCnRA
pt1u6VYPJmJcMNv45sGWxvo2r+vn0Kee3NE3zXNbc1cZ9gzW5bWH2UNil8u5OFHuVnwIWnh2Lq15
/MIg9zbBTB+wSkuia3wxfsDn1cd1wZvUm4M+rlajNsK1l1dvWZr3JUIJZZb02tG/vem8By9Du+Up
BH5zwtn77Bju51qW/UthTpqp+bPE9H1sgBN3+QBdm+lKcp1zyholLkAP5VTc6/RL1GNJDVoEYZmp
6w3V5jsUU6fZNJtYqh+6951zCr5H2wp5O6iJvhZFtJ9k4B1ryzCfVTZ8thefyyx4SoMRn8/kfHaR
i5FaalyczGYIt5U8aWuQiaOsadP2XJdV2Q5HJzR3COxiDFMsUtnDIGERyEAbwYOb2koa2yohF6hO
TL1NF/SbgKCqMmjON9dUgZ/FrbzXQKhzmqLStysWCUgt3ZOLlFr9rpqEk/Rhe1hK66WO3CYGNmde
ouQEzlU/DA4t5cPtpfRRiNQBLcroXJS/LQp030tzNkdjO2d5In3eiCh9AEp/zmzny9JYqF9mLtfu
qAWch+tiT54pi1rHZC0MigeK2C/oDI6mIB6jCh+vdW+VIxe9TrzK2BR+R5KU/cPGYt7YtEaFANug
+yOKzTI7uN6VWohvld3erT1KMX+sk2lmYMp4G+D1AiPb1ym4mWhPjbL3VdgjAMPe5vv47IZwb0Ud
P3JplDtBa8smddenUvr3uKAbqAKt9tm8fmos3+STaC9xckA4NepXHLiw4gs32rD4DyPSVJD4jyzw
76DhjKRf1p/TpC9CNcXO02ucyp7mlwwPuP3Ak83MJ5pkRQKGDmGnG39b1biQ+/Qixu6j658MUz+3
1EeXpBi0znPTVO9TS0xKY+3bIdxNUXdcjepcZ8YxUOa98nDaGUWHjLsCVtAzUfam2M2su3HdLT+b
MnzzKu4qDojSV+9N0P1wzfTO02M8puSIU0Wu7XFvCHefE/XniXZfevr7pMk19/Vpcqf3VR0iE0pF
Iekzu51TR2envEfz+WVa7HOfnU33KfPXx2aO7kZ6CF2334WkWHd5d/YRCIA1oAa1OM1Qzd51LsMN
1M8Fx/9X/2bLnssaZitkaGrlh61s3BDGpi0vw9oSM5gpbxOFKINayf9mMf2fsuTBZpx2z4sfbHCy
XiC6HxqneyTuecchQmAAv6AMr95cb9fuycFLFpuYEZFjPlRiGWJD2RdTYMzqbGcD8XBisGoSl1Pn
GC3vM5Na6lefhaguNCpBMFt3gR28Cjf/1EoYyjUT2XaxsC5Z3FxivDaW+Y5xsdpMjYPvJx8PxPM9
BMu3yck3IbHT64y1HrI97uboOMrodfCZXhDnnpbO3M22g3bDMR4nwAPVvgWzD1sRfeNJokFoKJ/s
rCEHxc+ROFS4pnSuP2S+Rlgr2Por173IpXX2sq0PZDncF4V51f5KwQTpFV3vU90FdEAKwA9fkBne
jcurMKLbSpFj9SOd9PZYTtH7zLBUcJ+ZhB9UMkjW+RMa9D2VXzmnqOgT352epJg2i9k/qNlKMlIr
Si7C3ID5cnFBxuPsHVNC0Czff5+mh6hq75esA/8InyPkrWXnvLnpEFsce1wcXZeMdvtpXD9K/2vh
GT9W504Y3tX0t77KaBYu88dlAQtZx0ujRucRJd53+oQujem91hZeVs+lpcMFbuPTkb1978HtlOFw
AoHeLqKl/615RHwBxP1mF8EPMjUOdSHvMmHO95l1U42nD60Kbhnhzombm3VtjSlpzDcljVnlnO6E
BXsjghgZ23epwBnzvjkajWMnugrsxND9pWqNvbDXbabyQ4dCkZCDz13rJ+VSzARpUAAbdjY+Ga6G
qtZHQ2f3oGtTvBLvzeY2TfjRtJUUCN6TVOqtgQY4KVHixl7e/rwp6Vo77fgxmU+lEYbbwOI0x64x
bIJBO0dLUx0tgiZxqvAlbfP3toa776fxnFn2favUK260OpkdsoDb2k+TdPFeWd0XvKwTHjiYhaF1
nxvDafaSjJTcZqB0wkbtJ0t+miZUP3aqjoj3+nhEU4yu970uoRiZ4LOkzxFFB7r4VrO1Jt06m6e0
aYLdOoYAgKH/kenmyeylR3pmeO2KApIgLRFYNv2DbY6XNfPvS9eUKFUt9COd4o3qVwSCBO2j54z6
uFTZu+FzDBi9Wx+CMNf7wvX8DSVbhKqEC5ooOpVjUlEVmqtZJ5FfyFNFYyBfuUg/W1b2kitCH1iQ
4YFVNj6UnMQZF5hxsLt8xw9ngsX3wGrtlO43LL5gG+MdpYsr7qbssSqGZNb2k8QbnfvRNhV9S+4o
Bs9G/XAC61p16y6tGitZgrQixAQ4d9fpVF4CYbNN0AK7CUJlbKjLG3a53wBANiJ4FpNLAgolOZwP
EKQI+4uMaWVu5uuQlrfitCk9i6buQaJbw75zEWrs2rpV+FO1TETQWhhrb8koSlVf0nCuj76BICeY
v2UG77ZZ7NCGxaIM3hojPGuDTam3ifyof4bctc5Sf8lTMzw0CwVlFKhr6svs6Ust9GsKLmu4Prs7
UU1rz9W2RhiETedsTzzms7TvmE/hfjmrNl0tEixRRJK4Zx9D4zGwmhckRGa0XSrU8o428iNXC1UK
rB9WyuXn2czDTbgLpCW+4kW0tjOtZvuI5XqfDYAwcz7qxGq7hQJwh8lva64TMHeI5MTk7eP0SO+K
LL0svYMEQ60+TalGx1yHZiPNP0bcWthF7qZA3rs8iWGff8141GRgvIiwDzYInLZp0SZVJ3e5RHSv
VwvyfYi7dEFZh7LwAFztEuhSdomXjlvpjrE9Zgff0ncZDou4i5Zda2FTHhvRJY0n7yzLuS8Y1Wpb
Uj0qfrgRYjR3OkXCOUw1Qgv1UfnpJ6SC10lPCdTfbgztU9DR7jBWST+6ROhO/Zc0ovCyqj+6Ut+r
irDO5T0LCDSRy6PjZg/A/G+GbM8trXIeQ5uP0a6OxIlksMeQwAxHLHHfoazDMnJ2m+Lq1KjU+vGa
TbSTIBtoaGks8NytLKFEIzMrIgBz+Tp1ul0LNI+jZV0RIOEdTRFYpoV5G5PW0zrdpmNtJpa/0LEC
AC/ZMnhEVmNXtagzrcD+6GtrowrrXhnurgr9y2Q6X/GYbHvH/T5oDB3opQwbvEPUcmdVK/LqkB2d
mW912jCZw5w1Y5T3QnPNk3erSGLiZZcBOusOubLD+weKFo3RWRXqMaeottFjFHtOuc14wOjse4nU
crfaPt7eAT4B4BUhkXVozfEunCICPTg68ynbI3vZic4R2BWjuLbKXdqWJ9NNHzvKpdalfrZmunhH
c/0ZifQpzMXXSHZvyNNLx+7Ql2HH4UqnIODJ7haXVNzVfPDqE245y4yl5XwvgzVNZC2fI1/4r1qS
9B4v3e18KbyGReTUZQdv/rzoM1nGy0aNDaJuR6M3ikeTjFSiftPHvm3sbU83+rauSnfn0V96zgPR
9Ug4SuYGNEuMGyjfkxyJ6LEnU/swr+2wX7XO/x8g/X/otPubZe9/GvDvoXP+x7h/0vTD1//1JL59
/ZVgvf2evxTVoX3L67SZayxmor8pqkOw/8hGygwrYIU31fRfyL9l/cFvCByYgQAwMrxFh/4F/Ht/
YMq85ejZZsQvccN/R1Dwf5k9fWhWsjqhc1EEkBCIcuHX+EOjXkezot7xtnAA7VH2Omx1U3WsQiiL
k6hemo3KK/u+g5zfQqTlm6rBTOXURfNRdn37/st3998EYSLm/hvrC0dCJolHEAGyLlyozu8Cb79R
FN2owd4Cn41IttHDePPUHBF9W3dofr7DMXIRdihnk9BfrP08N/1diFKXCvPUPK+etK7oOGWyrI7z
ZqeGt1eEnRD2hlwN/dOO42moNqKuo8sQkCwFignfsJpPhF58g2EgxapiRHKhAC4pMNt90y/micgF
gHOg9TAm86a79uNsPMGmynu7Dry7aGyHOLVattcKec9PZ3b9fU3Txl3llZLYIj9ImrG6azTgkTbX
JhFGPe61436rB8o3p6b8wgdxDuQNLN+nYZUkeGFuaqn1SbIge3Kr6m7GyPZaDb4i0b2ev5YWWPOc
31fESSVY1L8FRvnuF+a9zttPGg/HToUWVnspLmWTV29h0YIRt1b+mKX4dXBPj3HUW965MzOH2le1
bOmK7S+r8hj+kJ/tytzrP0lcTUkYSVLCSuI/yPp22IWQporZXRzAAwLXLXSKkW7cb+EwiS2aV+aD
hclPhQTqLyG2mBRP5KO2CrKQG4cy4tg2lx8SdR30sZlXcTPh3RyEh584yP3OxUylRHWCHzsbVi7S
G9DG6Lue/RsfMBlmYkyvbNhvxGhQnJkBX9R575M0UH8YS3dy+vynb/tfANAH6vqIYaCi2zwwQZjx
1DbdHe4xn9MxlJvZr75FYVpsIgtUKGo0QSAzutzJGy7SdQbCuUR7i08oYs/Td2YRUeElwjJhvwCP
WP+Ev6wkb5yPIkp3/WyZx9xm/xZo5GMNuf8SROBhZa7OOSrsg9Eu34s687eY6tx41ka3t2+XJ0mP
P6yiZeqSb2W/WrRypMOhbck7wv06HNLSe6YzeAS8UYeAHAW032GdVDq4Abt2hacnVEcTLem2nNun
dOxsHZsONq2mM69ttSwzY0Ua7TIkEld0nHAS6xh9sm5lCJFiEFxb0xCx6kkFTYVpPTQwXVeB/bxO
wiVowfF7/yorOZ3loLvbk9xpd9sGJRsXC5tBXiemvzKJen3Lop7BZmwAMEnRM23N4/JVmCaZGsrf
M1TzDK4lvNClzxrHImuu9ME0o6nNH5rJJ+ZA1EDwoJOttMFL9AK5N7smCHPesmQ+mg0Q76FruqXZ
Bd7Mx3E1Ma7xGJYPOt3NXla+ybU5Ilx9MUULEzGBcA/pmCbLwH1bguonq7eyZrNOnRxXe09LgS4x
Wxu5A2+g28IgCpQ0D/trBa/7VXRree28vGpi4GTzOJmBmydZiVerdlPjh5kH42MUjuaLMWUS1wLK
iDhNA/WdUKAVUK5UO4M4TvJ0FhYLs80vg6URf8+zfQh0T9AmVuJjmrJmBtWw7h0UsrckkFxQMVys
nwktJ8BvNvtPi/CjfRhNB9vq9cHWIvhZDhzaG9PS/TuGX/Wc0xgqkm6qSULoWgHW0FoEg+CK3tPQ
EiHUdttpIzy5xNLEEDArZ0LfxYPW2Z0245BUiCfJE8aZxuN6pW9lwHsN6Bsz7wlJZpRRHBGspeXr
Gmk/fCkcqw73sxV2A1KwHJD7xy16JI1vXsz0HrCvgJHpF/7oofC3Ds8mBmPg1ktL+3tS13LwXwPk
qi9pIAkbTd2HUqTyGnqawIwuKwATStd6w5K6BUhzdULD+PhNV4T6uRadJPhLNFJitP+uNUx7mt6p
eVVLAdEws5UVY2+x/Aj36LSB2JeEyUKI9XOzU8jdT2PqIHzQzWi9VGRpprGaelZbDLUeAupunq+Z
l31xZlp6km4JV84JmZ5VGVSfwnAi33EUo+0kEinQtyXwSNeIEMWvOpyvkqSUK4/MfA2GPDrLps3b
WMkck0Xft9bLLZDhxRD8oiisvKNOaR9QEweGiW44drNyfM7pCj8gyaqfaTmvnm3fuPK+62PO938Z
3XGBOU3N7pJ5QbYVvWFtM85c9EZVdRD1WPNDlNlX+Ayxn7uJB3xaSffzp2njKMdlza6C8BwVzhF5
vUnvAfadF2hU552GYmdM6jmyhmdhILIdrAUTdoM0hZl98EE+6DEnM6Zz20uQu/7n9uZpiP2xKS4I
tokIxWDNShB4/YsaamhANTI2809qr6ntJoGzJFe2actHnKlGHEiTqN1Id/6jhK8fbzxiZ8WzkiFQ
Srs+SF8FcT65zt7yDafa0jtSPcEOYJZsy09eU3tMz6yuDxqX/Uu9BOfZnRzSwDiZFxEC5K4Ij6LK
SnlfJtJgQGvG8WXpivKaFd36SLamE0erY+5rv1rPtdUar31bV+wn5t5I3YE3OPVOFhLLbeaW6r1a
KQFb0sZ5t3HeJuZYRIcmNRSHQy5f+q5Q7xmVdpe8Rjm1hNV0XxhdtPMzd8QWPuN+snjvMrysu4Vr
AxF24KA0d/ns8WKNF5kWDqeWKN46PyqfxpxJDPNHt81opr9bQbaeTaL5i+RWuoBRraKlJG9IdNqO
BetylBPhHyNubd+jfg7PqVYvpizar8IdeQ7nIEL0NYZfy8XmqjOI+71OJaMh8DfqjBmT0IFQxOyT
b0lgMGg9/9HpQL1jSm3qz8U6W3niQ0uevNwwNlNKDcw6BQ13vz+E3cbvV96mcMq7k9cLSTMM/urv
w5xlm3Lwtyroyp1rFOm1W91wp1uvT9iY5WNkVu3FtAP7e15SGLn58x2014qHBXkc2JzrYRQe8vVQ
cF3dFelIh/1NXgULXN0ok3mz5FN1mkXUvv95QGRCjOciohhprXS4qYYovW/hsxwmuJtvOy0linTL
yN2EJ6vZomI1QZsmFzngqp3RvZhNZb+QtRBu+knYL9XYu5iw+GYJrorgP4fnVFXDdzFNHAU+K9me
H858XeexF5/ydqHgNCpy0iMnw+ddczIMHTUwIDkqQzrv+xqT7s6X9nz981pW8Bw1MhoV/ZR5Fp2j
Juy/EwYQQY06lF6/lIXJd2vpxkS42HVWswF3ovslUgMyjrVHN0FlebYgxRuIFAwt/RbZXpgQuJNe
89qvo3gkdOfsOUP77tAqeEkjuFXi/dz5+ue/ZNLggSw8hP/Qlbc0XwIn2vc88rpp00AJg2AWHn8B
0l853yLFtJDPqBVzry5/+g6FNbgh+G0uTuxjWOOC3+rZmq+m4bfv2PvaNzT+PJ9IUlYUa4PPf/Kn
9n1ZJ/M6Mfnv21nxh4sKI9cwqgjZZcE99IwrW991eDP6rWtyMNF9w78N8XlcUYoCS9++frLgogfX
Uy//fFWxbvrT/xJje0yenhUg3MKbZKOVDFnfft2dIF19t0TSuWXMsV7y/lbq5ffRJrdafZUYvffT
7XttyBXlCjLTzxLV1SO6iPU/P8m/pXL+/y0H51Y38I+X7iulFmP2tfp15Uap/H92bv8PfCdk4Pj+
bUM23f8S8RsOq/Ut8RTJM87CwGTj/Wvpdu0/0OH5uJctfp6BebM+/7V0I7ZjFCE1x0PofxPz/1tb
Nw6CXx8c37H4dLgIbFJ1sDP/XkusG1mtrokNK+vL4D4vVvEIz4ePlvH0VEvRAKC7RL3R+yAu5ujn
z798V//Nkv17+KtPkBRhu2bk36SDFFvwxf365KKDFTJ3iHngkxqfjJ4rdxjJ2mtdOR9JfkFZ2ywW
0hhKZIlPNEgSm7mttms4hSJuDJzXVG+1r/VCKIVogbwVoZ4vdMkQio0sjvQzAlC2cvb/Vc3xb9Vb
/HTQgSOU5UdrBR7Z9TcZ4y8yReWj8CYlgtI8f5nrw2IKCxmCaJFgLRQKvS3KHqtdhGOVv1O62uLY
OLNV3mEfA97859/jnwmwv5wAtw9D6huJSmQZsSL9jp6oZemxFzo6acoZAUpE62gfu8tYslFYyBaK
cPB2geUWIdk09drsZD9Nt022Hsz93BKbcWoQOiw7m20IS7dh0tFVaXbZvSuIN7qzTZwRm3/+qX8L
m0X9zuhAqO5NMxoFwZ9C0F++QaTsfaXsGQzF81hwMMFb/sEH+A0TlNGAxqRAExJhZSLSG1zFbfOv
vrbfIB4+gWNHvJYOctPb5/jt8ZtWkvysoaBE3MvxtufTKqnYmtnuGOMm/CCq4YY8kUc+GdfaXSIX
HxQAKJqhka65p9KudL8d3MpghbAqyEXkaGJ4/eff0+9I1O1j8hOmroPb8Abd3f4av3xRISu7MFNk
CbxJBAHIPhyfTVqWdhifb+ZkWw1Wwr3d2IdiBbe+x66bF/uZKKEUdGNV85YYXMvZoOUJB5g8Auz+
RUay83ugFsAh+GHg3VxJeN1+7+nlMbeXrrFB6hov6x4q5QDxFPnQcKnjEFxhzlmO6ylyxTZY6IdP
fGZPZq3QDg5ybCdSFHURntYmHT/6XAOpt3Op75RXfRSqMKAQ5psiyxsUHgDHQ2wuacBzCSnVqbld
UGC629Ev6umh017q7cEJbzzG2OtPAdGdHqqqoO83qDDC7F88yL+Dl5zUN3SUh5hkKGbA3/NCg7Wy
KSQIAM+yoi0SXtZsjGsae8pYE1BbxEh4KthY7RZbvdjm5zycnDN+iCyFjvdlmii7sIN/8bGC36NF
yU6NADAJd0dNfevxuL2Bvzw4Khr0GJJ6gLaiqQJaJrU66mGZAZh0o+RHYddEAQSpkDCJ9XAkRKwp
tkRMQAEM4TWSZipii+jhY9CCdU4TYZNF171SYq9fFid6i6TnHKsUHiT26pHRe6jbYNuDiZ6jQZKn
L+cYeFU+CMtFVCnsAdYprIe9Y3bFNmxCWj8m+V1KBkSH5bXKVv9+QfCbx+ayFFsjbarEQ9OUpIp8
ZxPo0nKH5zZw9K6rlp+TwgY6tvLLbJKCQ7hF01Is1gFf1K3L8N3R22IHXX3X3UTCoH/mTqoBWIjH
Jf9edgZu/UnxeXlUg3Dbm3OOx0Yo7xItVb9bVuopCIFCAjHPTysmpH3mmO5hbef22fKz5x4gI854
Ig7VXKwXd66UisNUEqLAesiw6IdfDVVBnJMMTnaNsDZ2l/pfOMtPKKjcTYDn6bA0JluihJGbFSzx
lAWwL/NgBVZSedlEBGVme5+Vn80Ip4znFRkvY+cgjxXr794aTBLnREDUx0KkJXy7foKO+RSlqnyw
24BtS7CzLqSGodXs0NFIFKJG8NYh2vzSTS5xl7VZKBmzdqzmydOoiU5EK40/kJCq7/VQg/v029Dp
yz0KqYplf8C0F6b1c5sPX4QdIVQc5Q9ntlW/jdRMlu1c9uSdIIVZHw2rKz7MzkL2Na8DdpEWBffP
fuiD71TBe9eITILP3ZyGP9puJWvX9DWVcUNu3LuFL/ZtT270s+3W4xGLrUTi2GhE/vLOpBv32OJz
mZKAn8PWdRHKrGaArraY8yAmn0086gEZ3m0zPTpNXTd7TcLf/TQB3xB02bnxGk17n7376PQhoa5L
i3obEcsrmux9JtF6wN/CoUfaPbE/AxnrunLhs3J5BMOrDiuKWE59b2o+tWr6RpYX/F/lye5raHnd
hw3mygOq3XUXEvby7A1RsRnsyvPRAjSwkStqPhi7jJTp3MA2wF4ND9wOnw2qixKuRWFyghOORhiv
gf5n8gt9DdkQ8U5Z4I9okFtCWUrM9LxJpex35ewH3THvZ7EfCxcpcS3eMvxr9ESTUm9Mi/rgYC0P
2rXVlxyK5aomrcGikG9YSzEhJhM3hTVZ4iUH7Isq0MHMS0Bqao4TmKBYu+hwBZX2J09MCGu6jLPc
n3llo9JKj7UaSZgu1XrJkKZiJzDJrsjFpfIMQP7chdvEnnKHcwl1wGy6e6XHj9Zcx0946ZHKZ709
n7Twu91EyShInFudqlRfa41neyThfTbDDtgfUC8JmJK32Nv0e7OW4pGi0RSw5j/IO6/luK2tW7/K
fgH4IIfL0wndjKIoUuEGRUkUFnJO6+n/D9q2Nwmz2bW76tz858Yuy3Y3GlgJc47xjUS7cwdTfAwp
zsOSGvLNZE+5X2eOt6caXH8aK0ttNpmTmHtOVR/4p+gxpgixT5zeIvCxh0QTRkb4KXWc8Ttvx/GX
dkoDHfYYFcjMKYubqdckDr2Wv4z0geaOfP1TK6DCIyOP869tMvX7SaESzk2a8MaONS4qoB+4ovI6
fUjkeGdQy7wdFXv67kmodaCuv2em9exVFUqo0lDwTdRqep/V2F47CAO/xqhCriCNGDyuGXp+AFJj
37jS3uvS4PEZyUCJG1Vkvg7Y5x6yRv6sKTN8MZW2+JhpBIqYqeFeRMg51kLON2HkPv5AiSkPTpZB
6OLt0tsgeMi2EDqoP1sBymCTvErSX0SItcwz9pquRMhB+ghTb1O1+aOOpf02wXqGJjYbr4yCfoYG
5uECqcqT1gb9Xd4ioLVg1cFoT5ydbSnJTT3aKn0HII9dXjePQQ78KAXoc5jceHocg779QAcuuaV0
DA6E/xoUN1ntSdajGOvHaTvrWPyw0dI1J7Dhc5Tk7U1SZ73l22GBmDBIG1vupiSqbt2RV5moBtuD
4DkMnynCt2hBcCrESRbdoOaTl4PdeluFMxR/93Zw457pmPbXGYRbVO12/aGLQa+J3nXXjY1eLqym
xxL7D8LsFho2McBfTIP/06QoC8egAnfQ4ZMvQBzHhoIu1dJ4servwlpPrq1eiI/aoNeHuEA9vNKy
FGiQ6fXRgW6Y+gj5xrwKCsW+Kip2PQHiM1rx1chEqaBuayty9loxKj9qp3+OvEI/BPQ3Ljg7T5Q7
e/7iBKxoNAIHqJV5FO+biRN1XZXFNmlajIC1q38qR02Rq7wzfwItIoJNZIRm4UfobykfU/4rV7FS
dg9NlgOk6FX7U1lY+q4dy+4gk0L/5njZrnGdktvSSu3ZKiElO/AkPgRmWPscQsevY1dK6EhadxNZ
+EbSkKgBDAslPtoSvmGeluOlEcnptq2nat+3lbnJ5wYwKwBCO2BVGGPLz730vAvFCJWSjG9EvWVg
qt1KpAk2wSi5hONHAZBx4tfxkF+YudHv0VIqEKLSAnGRrj+XtjncK7CTdua8trh9NmcFje6nuSce
0ptIbX8YdW0Hu7K4Z2anlxJQZbOua+hZLidw8NXGtKoUaWLutZRHeBTqTVQkztfRADoeVgF8BCMI
vPUEk0db9fQIt5XWu5+AyNaPVagaX5RhZJV3jHh41ngx/QCrD9RSk3Vkuo1tgVTNlU96b95nLmrB
kk1odFrvPkjG+lvXp+F9r+vmr0EWyXPoleIuihDP261i790mAJAdNAJ6UulSsNVkNB5sG5AVDuOf
rS3FIUmsmitUUfBQhtwUtUDBOj8z3YQZsupz9qokAhER2w5C6pgpYkxqdV9ERcObhcnpYiQK1I9H
CY2xH7VyZfRReKfDpAWlZ5GPpVG7uNR1YFyIYRVrtgnL+8DoW0CLQzA9Dn2poIfhgL9RJHK8VQle
8IscYuRBU5bc94ZVfa6KiOyDJnN/0rxEVe0a6HFZ0RtYIbk6fbCKktxaCKYGsR+pe6tECb+9zQWd
eCYW6Q0es55Esklc4ZEuPnZKomobT51+AvzOo9WYTbW+gxjpfNXhjDi0nNG6rTj+uQ+mFjjqKjLA
6m4YrEjQrDpud0BjxvFCDHHsPloFGjct7Tx2TMeymO0DERa0scoaYxLafM+DWYZLFwHWWFTeXR+V
Ew1q2dql2Fdhz3Ye4Piz90h4pw+MjiS88hB5D7u4wr8Hc3TqrZ2OoSZDwOoW+65paY6KLvupUxwl
0k3vfoUVgVKcLbL2euwkTTGJ0N7tO2w/NTHHhL1Rmg3WsJ4KOpF5DiELfshaoFzIMUT0EMN6jjyh
U31l5xWEIGrqHErmAYsbkYT5HTKjaaM2LfuGDnBizu2gw94apaBwrcG2rOPOXCf4M8wNO0/xNatC
Z9xqTh482LXbdGiPJCHAqPqLAcWUhlvGQSap76iEpiitDPchrRrlZqQrSAenqOyezyyUp4Bti1ol
MZU06Fwn/JSMZvCkShfu1GQomU8YGqoQqrDuwxAlA0Ye6K1f8wRzMul4Rtuinp+8GiBELOu1Ggnn
ia57vcnST5wI7W92pPSgl51WFWv0ZskNcYFGyCHZyq1VPurC3dlDXXwcOWxzJsFNm61URaj5ZqiI
cFiViCavYLYoNz3kLUxGbNfpeiL4friAXuw+aJUxWj64SEu7VLquVNZ43rz4W250ApMX8QMXqqp0
rc/xoCP3ebJQUFEHoMnaCohGl4OQBHFWw+CC46wD9TFqE3yDRab2OsuownjVaYmioVcrq8AdZWHC
MPPSxvTKuSW6NNQMPr5DfWOjjDxRlNidNeycyuVwnA+ZqPFrtB6ncjV17swSh9A0DLSwvJinlYLj
RdAOK2ZlYf24VrrR/SrqES1h0LnGNrdz+2Mhx4vQFvaHSg30i1KPlSddaPhnyC3hhkEVQpQ5lLay
KsRArzdMRoBUkNBkZmvkO9Sm97nsYmvlFnaVbYtxqi+7LjSeRhbvm4KAvV8etUiTaaQUex2rHEue
qJGexVnGO+csK8AMYLcglyaBaQOZTjdZBEdSKtvRaSvztdIoOVp9OgDNv5E1SMTeDhiey7CvyqeO
ZTi8VIB/RBdFJXcur758vU5E34AqRcxalR7qU8HbDwwe8L6xV/oQEpGcpxI/KltsjGUrpo23bgda
7mzRukewDXCE9paGvGJuNdcKZ5qDtBA+EWvAhha13ddOH1PI1glRhuoUlvhiRT8AUmL4A3wkOUtf
92qVXgxpaio+S4s38abWzTFzqO9b4NptNcdjRImFiiGFB/FfFqcgvFPapnynzxml+pLSX+XIulXe
oVcSl+gPk65wvu6DpnieBuI4uRR6kEap3YWi48DPhp6sEltiTGitRLtO7Sm+1VJsCysDS+mJGN9/
FGm5ONjzs6udFAEQOvMTfPGE1Mod2rLi1NdkVfwQBhovfrUqPRzEGa7xqyF0Y/LWaStuW4ne0XdS
Ou0YUivezd6/Ua9t7XN5UdV1xyXZmsuhbLyoNYalrou47zNesqZyU/X1ZeZByQpto93JJLZODM65
5/OyIjx/Hd5MqoZoFwB1LX65mSN8iSI1WwWT+dQqY4mdo0H40dre0/s/7M1vAiSgEo42J53O9JQX
9zgLC7q0CAGom3iCnCFPvagAxa1brzcPv7/q/+f+EnfreHfp/xLnHnZP/yKF/V+rp/p795NnAz+G
pPjfQe7/aTNpMBgMBxitQ1mTachD+jNuwdb+gFxDSwDEmvtnSvtf4k7nDwdADvVa0/mNy6U++Gef
SbP/QP5IdVzjs2CLWfZ/o+5c9nksNCP0J1WGIwRe6tiLCnanl/gS4nrapH2Gp4Cq7EU7Ia4n2kuq
343S07uV1SfBblBniQFiS3zUA7RT0K3COXDILD+yzUNtd5EwkZSMz1RULgewqFWx5uhBSnKY0hFq
Ay//xCpiLKYuV69rmsXBCxykg65lMcIVcl9UjvzDRnQQzwdIefcJbmYV37Qs8HN49aPWC/ZmKqH4
vzJ9gxd0N6kDoD7uinlA9ckpW6EDUcAf4FatOJEaD6HQtnnhuddK6loPtTZGnwjdw+qcx53FdlJR
1a8ySBEOqnK2PCX/IqEEqLdhmsOYUKG63fEmKq4CYC+UROo0WsPGHCOMf0nlN9F8VHgx/t7o2C0m
+79vha1qJHEQ2mz/ftAvJrtGAWZ+Ux03pmYF67LlKNGNqrL2StU+sWDOit8XK9jvr5pbWZpnsrRQ
d3i9ruApQTmVJSOBl1NN1mGpXgAUxpDv4TpymsDxweTf/fcLzP9O7ThzmCYA9/D4arMpkp/Fv/7P
vz49Jc+NiLJXa83f//+fcDq6164DlMtjh/nN2PprwdHmf2ObhKvzKvh6vTGcP3STrjbqVdB0hjkT
Zv7qa/Ov5s6Wq2oqQnCgXf/NerNoyHDqNa2ZcYebhJYMr4iLTDUU6+AFrLS4C7NfsflAd2DFm8HG
cYDZpljQMa8VQIiZV2CeBY7e+sQ8+d06/M/o/ecVaK9HrwjaxPCAUN1V9OBSNMoNxN3CjTfD9XSw
6mTjVndR9y2zOQjZOJGVn/+vRvL/NsGGzUJyfJBfP6VPUxO9Gtu4F/7aSTXN+7cqw1EZPTNH8a9x
7Xl/2CxE6DQcXsNwSTB4/9xHnT9oAFrIJ3SXHVaj8P73uFb/cBnrTBP4piyabB//FXfx90b5n2Gl
6Nq8U3OiXSyGee+IVCaBcaCSG+2nfKKtEyhK9tGZuuFyzmiIVrmpK59h+5abrA6R/1tllRxk6Gp3
owTuZThtfaXEhntA0E7uR4Zyfw7la/Vr+NPuU0mr9CDUTMbbwOUQP/F6JlfmQE/iMDhiPNGd1Ofm
41s/Zf7zF1uIlxHQYJqdeUAG3tAjit3yucEv2sMlUsxxa+m6Ea0xIykd+T3gb8O6rPR14Goi2WC5
K59B5LiPvEJWGMShrLr4MlswDLmnp/TYLP3rgBz1xqO2/Q0FTuqLyCAN0CjHDASujKh691n1dRow
q3eOqnzueozaEmfSxYuR9cZmOT+Ut37hvLO9+IUDzgpVWrF1SISXOisTQ+APHRqOuo5jXfkeG0X6
2ZKSdJoaJPK0yoLSGU4sQK836v8MlIUsZbRmQiuO6YNhSIXemqp9rbwm+NLDAFdOfMfrc9F/vmP+
7he/L4BUYtkNPQMZGuMPB4T59wjC9L0zWeLSK4gQPHEU0OfV8q07uTg3wvs3IiSPxiHi7v0iBtn9
WAe1+oApHloCFI1pX8YdlClbHZS7dPSc28Qbg2Jl1aH64HqV+qChhflOklK/d6ukBHHSmsTm1qWO
DllR4dqbhav91JRouArIPixO3KP5Ct+68sXrXqEK0vGiHodbZPm5Jy9MTT2huTj20frr29/VNEmC
SbY+b9irUOT0ocoTI/fYRy92rQQkmkmCcOsHenVLC+ejion0/Ulx7KMXW7InKgLWjYqrbpINQQYb
o2CR/nshf2O6HfnkpVHLAc3fCJtPTtJoJ+joT3m9Pe+jl2uVDbjAzIoWV4y65Ty8ToHfnPfRi0Ui
0Ucy5yhPwKpTd9jwt3S9TkybYzdksQZkeUY+h2E1vlcZd+TsPNeBeeYNWUz9pnQxhBWi9QvX+16k
8Sa0q+v3b8j8EW/MmKWIJh/xlMbGPKyViTyyXJL2nOlEXKG2D3+9/x3H7sxiVo4dvfQg4zuoohFI
apmV92R4IHPO+/jFzEzjHoQIcmc/mzyboiX8FjLYTsnWjl38YnLm+DFMLUlav4zDtXSHbVtX/nkX
vpicDcg7Mt/w4zajuglDanTSrO7P+WwSHF8vVw11dMzzces7enOfYX4CbrQ776MX09PNi3zo8wg5
0UhKKFK4Bnv9+x89T8N/jkasr6+vWipRb9D5YFFJhulzkCUaTfzEe0z7Xl5gwwEr6BX91ftf9vaT
RfPz+stqKEOJkMyqIQMPAAkwgoR63kcvJqzZaaAcw3BWXHFCGkwfC+NZo93x5l/z4hjQM0H10sPs
JhJCmG2UEeWZn7yYphntXR3zeOOrhvPYqv0X29Zv378f8y1967kupugkzMBx27LxHRHDezPJ9mqh
TB4isA5rxyEg6P3vOfZIF5MVnl/Uu8QY+t40pWs7sLJV5yjjmU91MV8FUX+Z6fFUsdx/soPnIVc+
nHXdy6pLQMydnHSv8SudNkUQjJ8zGlRnnQH+IRIt8yjNMIM0fqrb6zIuKb075y0F7mK+AovLsTtU
8PAsXvaRYXuQ5WR43v12FxNUozlIFAUiclu6lwkyFrK3z7wniwk6FqQtw6hmoMy+bjzFFzTTT70N
HBmF7mKKiqFLpwICua96PSZ1UJxhd9YplILH69nfhCIc+r5rSCrJHr3K/F4Gp1omx656MUerxtJz
OY6NrwNmSdDb0ObbnDe8F9MSegWxaTkPMlGUbal/dSf7zAG4mJIFoj8hGtYsNzcOlOK3zfTxxDXP
29kba5az2EGVzDXGvGBs97QAKCIFHIw456InFumdig73qrEFmXFRX8FOTYjWudWaKt47bagSvT5h
oAP1EVpfOndu4mY2UVyZbWwST3M+gKILEH5FpfMkgkmhzO7Ze2W04wcVzjQRjYCOraTajJrXH6SB
zzyk27BDlJaig4SzU4oIiy4e7exnjUxz1yTTtB90Z4L6JnFcGpTqAIYU9kFr4u45Si1iZwbUAaTY
lLrzabRz3G1eSnrZZKMjUV2l/ai3HR64prCHs044jrM4Kqh9gkQcrL4PyhxVUL5p6lMF6yPD1Vks
PcBkstogvsgvPfdjUKgfaYaft+44i3XHkINiD/NwDaIDZoMN7ojzJsKM/Hi5edskIbfU7BtflrJE
pNh9F4565r2eb9SLg4FWFhmE67Tx4wQ4ttYkGA2D7v7EbDgyGRbrjtPmo2zQ/vpGEVwWZnRR6MF5
e/aykynLLkDqljNGumFcNybVWjj24fa8C18sPULmbt4JZrEj9W1sQ/856QM6NgIXaw8yR9ej7sfD
7HB6KtpahyZy1lXP/rWXz1IYsA/xmTZ+F7rbEZDWkJ7anBZd+r/qSPTqX3+20nt9Zahq44/eJJ4C
SRwDGY2g0mXgfaLL1Jokgrn9jYaO5CKLeZsy1KA6b2rNJeCXP2zECS27Pma9FtCyVENClUFNdt7u
uPQ2xZAiTIf6Jsdub2ONV+Agzpu49mLisueKqWg1HkiT7gvoLF5onPmsF/M2gsBo5RnDSDOjT2oO
jT2KhjNvyGLaBplKslfCnq6ZCnxy7OyEyJ03RBfHhWSy6zEOisbP9foDmqytAvX9vNPZUkCSNWOt
WfNlj0DIq/BCq57Pu+jFlCViQcrWGrgf3ogjIAOgcmpeHVkN5qbfy5Fd9thpmo6PbuLrKiSYAFfG
+xc9bztvHESsxYTFo6kMDGygv4HTb1vbVTaEsmU74RjjbWmk4Xnvw0s7I/1naQmsMMzNxgBv19+5
MTy193/Eokn497KDtOHV/dHh0nVpFTI3pbS3iTNKstbcgPoetHi1xO6il3CWAHo4F2M/1tBFEGxO
uBZ+mV5ln7fZWIt5XI4GSAUj+z0hrhEWIgmNTv7GY0NgOZONssSGz04mU/vDSHoFrKUTL9D6PK3e
GgSLmQwApPZMjX2sHYiARPQQpzfkwcMZtRFwRHTP5qiEcobfz52joU+21VgqBxTN3j0Kz/orxJj8
AslcgyTX9j44UEc5y3IrqhDGvmqkxVaaoX5FC3e4zBwsau8/+WN3Zf5FL84l+ApIfMy48oqjFMfZ
VXf2DV9s7ils445mD2OqdbcTqH9hnHnRi4ViigRgCotFOWuNEfZTLFZ6256ouR65I0sFoxYq3AYn
4XWosa9Vmd/DoTzzxXZpPjRNFa+JzRisJ1BIbpv7dmP/POtJmovNOw3xS5oTI4Zl7qIPhnadiVGc
d8fNxfpAqrVVWWPZHwC9Fp/aETF9RH/pxLzX5sXyjfljLiZ+NSEMpefUHSqvM7dumqC875Svk6t6
u0YnUklDZLsO4kS97DK9uY0M5L1qQfxYh8v0kh5KRxJG5OI8UoGH4uXd5IEd7yeYR+edjeYm+MuJ
wrvg4FbENRymsjZ81NPJemJRPnF/54f01g1YLCAB1FnbLqXuT9IZL/rayg6x0pa3LfwO9Og6uGcA
P/qJPevYty0mPeF+STPFqu7XXtPdDHh6rjzk7deT5jbXwjbmNuDgnFKeHptQi3VgElGpwO5pfdMp
3Au96z3SnXlC7w/7eYi8decWa0FAU9HuMawcUqjVfgVf7RD2ar2Zemjb73/FkR9gLA4PQq2VJu9d
zScooVqhv4Ifk5+32szyn5fDCmNpl5IZQ8lITL/CqPyCvP+sxuW/ndAvlnal7L0yynlNUdKdqz7r
05m3Y7EWWN5U0P/DdjXl2TdOOcmNG5XumfdjsRK0sh3zqekMP2fmksk7rBxiQ07MsmMPcv7zF3ck
ygaLJhRvILMnmrIujmHXP2+MLCZwLPO67C2BGCVvdXSIFLbv+8g6rxkFIuL1lXv6GNjtJBkmoX4z
8OKwqYAVnZhCC6jC36e/36L+F/elTknbBW9h+AYZjgfH5oXSdfFfQU/QLpJ0DuoWbfQj5uR3X1UY
kPPaVS4JJ1F24zAo22Zwggu2yuDUefTYg1pMaqNR83DwUsNvI+Qw9hzZGIr28P6jOrJi6IvpHGY6
O4ceNwcBnVAgduu7O6eT6qNrRunD+99xZIX9LfR5cUfhRhX9qJD6kOtq6ldWlX6cz3AfTWMatmaP
bxNsYX3//pcduVv6fBEvvszSptzw2tDwpzp8iOXgI7Q78dFH3m70xVzPR6uiWWnrPjPc80s7NrFe
xzcY6cJtDpT5xAg89gsWs97QJQnSjYmT0zB/qVa2p3123iq4lFlLYNoxvKfa18oMI7/Ugo1FNsyZ
F76Y9jXAsCSpu4oIO0qofbK2BnX3/lM9NkwXU14bOt2bSrfyVaVw782xaS/AqhlPeOWUM69+sTMH
OuHyFdYqH0dRcVDHihhOzUlOrLbGfBPe2JqXwujEHFKpJ7LySTm2rau4t5WHrEjTtSuAWKxErNeP
XhAZH3jli66UXroAtj0NU2BoGtDmnJQQj1RO1zibm19a0OXk34T1TQen75bzCYxLUWUHl5NiLDyB
TZXkEVrTFVzylti4zszFTsLtvSI7jKB22yt2JuTkz401CQx9nf5ZTTR1B20TZMb7T+3ISF6KEkuA
TBAtcfpWeRP5updcYlM+T2ni/D4+v5joOZYlKcRY+chN4tUgwNbqgXOqvb8gJ/29Dfz+8xcf3w2e
IBNdFAd6wfZFgrtrG5sVeKY6FX4Kxh2cgdDIzrFCGYAQlYF+p0CE2GJtbS4JOlLkRufYnV8hB4Wy
A8WqWXsSY2hs41Fdn3eHF0uSHFIdDmxUEWM1bz2pAfqiKU+JlY89v8VKBGuiHEQrdN+o4uijUDzi
8RSsqO9f+5Ft4fcG/OIOC1cD55WFuu9EAEJkUxofRMMuYZOifIcc0Xkwxib//P6XHVlAliQnkzKy
1w+eBEZjx59JbxxIJKig9yFR9N//iiPvbb/LSS9+j1pEooxSTR7iRDEv28ExHzN9jD81qplCKh15
7+/1Gn9tGJ94+sfu4GLJcuJM79sIUmgD7TdeVclAvmk2lsZ2lnReTFkhPxkOEoBT83k+cryxiP0u
1L/4iXE3W4Z7Wx4sgCZ0/3MIKe6gRodq6AGX0I0LtlqqhxeRQQetAzq8LmGdr0ta/X5mSvPSSdpi
G3lBuinmrDKhxc9DVeJTTiM4p2qSZV/DIddAt0mCV52yGnaq2TRX4EPGRzMY7Fu9b4gdJWez/uDV
QXjbFshJsfu6JB8oyfXUhjlewxrSR0iE5hrzu7r2pnDciij61nYK1Mmhs67jFLr0+w/+2Bv7UmBY
KCSQmOh+Dth0mpKUkST8BTrIIrIhE8o3ZlF4yGtN3QxgE55NA1iePcj2XpRe8qgMdvlBsJtBrJxT
gMZhInAjxC8aJEL8artsPPX43n566uL1Ki4L3txs3trt+b2a3uF1nhHr9f5NmFecN4bGTCt8ee4S
KoV1Fy3toavC6doYXeM6NMz2G6Q+Kqd6Yp23TeMDefU90KhV8KtjdxjGOt04FVzciVLSiUd5ZMVT
Fyue1cYFuPy0O4SaOdUrKMsRhJZ6is9bI5YaxkFPdK/omu5QaIo+rcbGVG/ask7uBJj6dVrAcR2l
N1Gt0qdTu/B8lH/rySyOZeXQGhXsvO6QK07y3dBEXq70Aij8WITeJstS7wcBWFB4lCoLLicA6OWZ
A05//awC1JlBwWZ3KFXv21jZmMSr6cRnL+Cmf2/QSwOrl2WwyDENgzIiJY/c4ri/bMGo/TDLLtuF
WdiRaqN6wUbFj+8nmW1dy7Ycnto2QKPw/qA/NlwWr2YepzrTjdTcZ6Z+6VmiNnTF2lO/cL5N/3xw
xE28vn1eAAQurJz2MFQGNWMjuST1tSbR1J1ja+vGTPd2HdWXQU94Hq0iSDNGgWYqz6Ei9FU7nNhm
jpyFsJe8vhAOjEJ0qZb7WdYqW+T72t6tK5IPBVKMzYSNZA9JvNyqtJivINQHq94A5teIQvdR16eb
bMC6Hs4Zf/TM200G3mOVOlN4onf49uZuL7WYBpo9skGBPIQuIUih0SbEBoFDH8iVO/GkF76tv4ab
vZRgtk1b6hPBcQDPOSq7QaO3mzQH3T1nVwKZIjruwpiQScT4Vsft0Mec0EUvyHJsBA+l6437ekRg
c8pAcGQCkNfy+qkQrjlYDciDQ19F8hnYNlQyvOWwPOpx2JDO+VFQlNokKbMj1+dIJGMgzXWlAKA+
ZcB4+8xjLyWeeZNQ6KnFdKjbL9D8dwlwULOcNq7zXW8df2jzsw6L9tIdD0ahGSdosftEKj4wsI6w
pkQl5Bg2TyEFzMgiCk8s0seG02LZCiWxHqXbaHs9IeqscuVwAaWB3btr+xPD6e3d0vYWJzcpM0p7
Zq3uR90kgzDQ5KrV3cfMQshAgzHYnrM+2d5ifZIORZ1WFhn4EJKTx45s0VPr79tLHwTj16MPZ+Ro
k/2X+X1EFKp2GN3z3mlmgvGrHd7tOkJ4BzP1TbeoD2QeJJsewP2JxeztM7O91IEitIXrEE2pD3W2
JLnTnh1YUV2bN9T6p32Ygl7cgnD7+f4TOLZuLJWhwqxLIoiq1Kd5a/tN0js/AbDVj7bNyWWMk8D3
1CZdQ8hETsF/WR/S0Yh98tCaTS+yiPAPjzzB96/myMj+BwjcrN3QsuvBV0gAdVrJKpFuxuBUK+WI
YMdeykmHZsqkCIi7VVVD2YlhPnYbbt17EJXCmmjbkWxWUJDBB4WXYPi0bd3/EpVFcuT7P/CID9Je
qk7TCQ0CtdjBT4diA1dIgy7bE+Ctcrqetp59m5K+Xlf5rTFMBzSGW7piOy8BPzsFkEDDX1RaQQwp
l626daoQWznuyaC5xnW50WP7wqqSE8X9YwNxscoYlh2mtlakJFRa6iaxtAKrIxEnVM3gqklVTjeu
HZ7sbR/bLtzFkhOpRp+Usiaf0CRJeNNZnfoD/GTxQwEuyBskWv11QJTVD3AP8qc2aGQcliIemwut
b+oTy/jvMuwbZ5ql8TqFEJnFqtX7BKKTn2i5IcHZaR5vgt6Kv/PaE/p2EmsH5Gob6XXkzUt/8Ghs
i7wK904Cy3XTps24Ukw93kI/qgnvgIxF8Ehc7XKjNB7wl88GMl5Fk5EYxVXlldUjhJPgPp5USmnq
CImuaMdTuOojk2qpvi0LACdFOXV+ZXKGdzgZbeMiNjfa1LT794f1ke1iKU6tFN2061btfLvqo40g
weAgrTS5ckah3ihuGZ1YrY4s6kulatrDTU0C0flJaD21kxl+jUYIWuf9iMWbWwKuqjTAEfpqZkQX
YZtLgs2dovMx6KQfzGZqT3A5jv2K+UG9qFKMWdAYgg6o7znNDhbIhkiq7fu/4dhHz3/+4qPJZ69l
EIeZH6nkW/dsF9aJlevYJxuvPzkmmmOEVND6iur0V56YXcgkcZ93pFkqV81BUh9Uk8GvNEXzO0J1
WNn0Ylf09SnT75GjoLNYX2qWdXcMCLZFOZXdxnCed0ZXoQ5vpJRXYOesOZaSDDB7GE486GMzb3G8
UZTGKFtbwRYlSbWtQhvUVo+/+ZJc9erj+0/8yNRb6lvZRvIxUYLWT6UT7GWaWteRVYTqSh0tZZ9k
DnCG97/p2O65lLs2GjlnTYcluO6bQl8bSie3bR6NlyYvVtspqJ1Nlxd7ehQXbvlZEH63ef+bj4y9
pdQ1AMgReFCwUXKM6iGayHvPrUaeN2eWUtfAHJqKglPOdKxuZJU+xer0dN6FL2Y6AMnItvM+94ew
MdjyCW7uYljW5336YrID6C6IOVZ4u7e0cg08B4phKj6//+FHxq69mO9FrAZDJHhnjcLeuZZmpBKy
YVr3VWJo397/CkBELB5v7Lb24ozhKAPvEiQh+bEGr3kFGbgT6yLSCP2N7eQgPC18DNIk2aqDmZMu
VMaXSdgBpNYxamy0oR0+Q44gA/vBuIjJB6sN5bZIOpI1AlF8U92k3TmJl+mrPGnJ244Ud5cOavsc
SyFvsmDgtcDpoie1nLxdZasGOUiaJ58xW9DygiTpVFuDOkK+MrHXE8uVdsqmspT+ZzzHjgP/7j8n
whjv9JDYZ5Udf9OIuNkDqp7idVjAUgeKbcD50ZP7rnFYBJpU7htKj031mQxkCEz9IKD7gkcK8nya
VklrRfvKrHptRd1V3uTS1BiQn3o5EcWmZTptexVu1OfIIyJtpQVTctnVSg1X1orJ4G25lL2gfg3X
EQZG0NnJQ1oUwY0i0/E+J3ae9GOTjLJOncytQLgLaG/o1Xu9GbONi6bxgXY+qMOMvs26rIfu2nNF
vbXBdg3bQpjxbSbC+BoaobcPmiYwVkpDiNv8Yu/SkIR5Adqj0S9lbZGea5F4vvcGGRwoLTiAfJNo
H8ZinNZ52EzPaSL0C6h+JrELQunIOIijwV33U+bZd1blZST0tRmNI5lXHwhdNH8EnRZfZsRIyE2G
3+F6HEyoswkBbw+WkaXxjhVvzNEJ6DbnHVA9GztVlHiliMwr164GMSQmAeqL4pDPDF9crPOxg8lE
HGW5SkAE6qD2nHbrWYmx6QZR7CmYzbAbUllirUpyEg5LmggZJqkZH+5VePXy6tKsUwNk4pCOPY3E
ssyJDggkwcjgK5ON1XVRtotn9PunrtWA/SquyTrQaCPCaSIpCJYXzfRp7hJ+1Kl2OpcDAcfTncMP
eQ7K3n3KwpZjN9Ha1oE32/4mdVTCrmsAI75CMBe52ghw4lXv8L5OoCpM85DUQG1dOYmmbeCbRd/S
JCQ43XHS8kGpFOva1aS5zye7/CTHRl33gNTWGgmxa/i7c/IZGOwdeno0srbdtaY/8Nr7BGq1qVY9
cG24H/VAarRsQe+ntWOna/j2qrW2ItdcNXVTQnxmYmQ0PjJr745Vs6ZOoV220qh7Y6WXoTWuo7bO
rgbMUuuiHHnXIV5xJFN29FznV6lnuaCaUnZzeMYo9kISkhA0ZrcvWyMYSCXIa8i2WtjTfO7HmMDN
Lup3U6rmayK3y11pu+NN3KXR3vYqsSmTzttl9vg/rJ3JctxMlqVfpa32nobBMZlV1QJAzAzOpCRu
YJJIYYYDjhlPX1/k0GaZXdbVi96kpX6FyIgA4H793HPPN5+H0V79k6SNDbqsE6ZL8ixZ0SEQlPwh
h/ZzDWRnh20AZMwORH8j2ee3QSOCX4+LE1SXMQMAvU9Ks4cMqcv8dw4uXd83LWPVD0shpl95umzN
wSv6hkRMv/xdMbF7rjrXyq9qnRp9IYyyM96Jxv1j1EVWA/dkGPy4TsmSxb2Ruw+LWoujgLjxBVet
ftDSLR4cC6bM7Li1DtWabhDNLLGaYTHmHc1Vxsnfi6HUD4h63RNvX39OKSjZg6Bv/zKLoHp14MUf
Gpe822jgKd8N3AY1jsXVPKnCrW69su7sjIvuQs5fXehJyU8G+msG3F5LdpcKInysbjVf6eH7D6qd
+l1ar8vzJDm0oa2W3hMeVB2leWqJuApKCHvKDR6cMaO467s27rtFnyu4DpGXjx3FtdddmZeu4obk
VGiPkDhgDhhPyLHeLkfBC2UrwKALwuyhHHANCAWujgwgdA+BWLIvIkTF3ve1+1VJx/uNqYYaOM3q
X6byWAMAVYLetFyiPYnJ3VUmmJWuUXKfELUOXrZK2QC88sYzTLdp14hWnwHAkbSVb8slmOEpGnJu
dq6v2702vKDATy9NODu1vrcRrTynu9k+vbK9m/HduIR06bI4+QUHSMbWGwJnt82wwrGckjst/ekz
gOEH1r5i5e6cNJ7TxIDpLr2agGIo8bvFV6A8eseNUmOZHnpDj0dLtc2LKm5MBoflfwizRdp7Vah6
iVrmag6GO1Q2S8FWfvPVOLwC86FPE5BwCrkW4kCYblkDO29oaHyyIoZ5mmSPQ8WMVIhfpdjxQN0i
kwms2/otv1+WpUtDpEvvzZk9/WeCpxzTq8ZLK7ZEngiEdkKLIGr2ZB2IF9lVHADB1Xg/rbG3QQr2
ojypstmizRXBtSOz8U4Nbf4++PXCzjUBdhzdWb0ZOmnP/uo7bWxYW8+yOJIEGClldVU4jlizWC2r
nOTBNMseHat0VTzmBVhOQInLo8xmGm2bs1QAftd676WljJrZ6u/1lnpXQ/OOs4X9M0or2Vy3smVX
L5y+flSbzRBFYgaPhMlPMEAB7oWG4xeUAbm9E0Grr7BAXPD227iQ3N82BBx2RnmAq+B/YGHBNuI5
+vfqy/JKWMHyPU+L8SxA0P8MksQ+BEFhvnbbOpGLm84+s4QFAw1eN6ThVszWl6G99LxamfWVyUUd
JcXFMxnPeQycWMZBZSmaEZN9AIzRDvvKV80bjUB9cJPBhmQsQA0p0z80TeFfdECHwfd66pQltwnb
nRtUEkjN5i3D+h5oTuc/BcHmTLEEMtiFLjzI6ui7hJ9HbunP4tPFYRgDyF6GQ3EzxoXS0dCHKcie
ljQo32wfKgIMWPeSZtPw0qEEvbGkWjdqt9kscRsEcM9YF1l+q7x8zNRX6djdsZ7YfSbiuMNgsIq7
YrChV4q0aGIvSN27cllm2Nltsry4ZaZhHPYs7pWW3TnvqvlpJUh4bxVZmuyadPG/RrO0d6PhJv55
LkgXbsi0n0IWqY40/FwBAuDf2m0UENvxNOQr4eJd6RoPUB7VL9H24vvQd97z0Htqby6We9K9YEq4
EdZlTBiWJ8F/pemIN1S/S0K+fJTCgDrLNpf1gzgmOitbsHigeJxm+iisIN0tXlZW1JqEoIerZ7cd
MCnu2LyR3WNarUOyU9MI2YnMeEahdXcxiJQ/5rosHxZ032afSjKQN0voGbzKnLbgYAFZjp5bnl09
vY/Kt+Nbz3dCqfTUXeN4hU2CaOP8MkzMiowXKvk5pF1qR0XSOyaUbUWIuclxMDdncjop6d9qyVzV
aFjNWychp+814fntvuxIlUoTDzbkuBIO0GXMNYdL0sJF6VtcKGHrt8xc9z1BY8To58oiTjSBeLW4
jl0QTJ9ke+orpDJVKXGZXVE7IWEGxRoqprsrGMnbwbKFCg49T5eKLLso6sMAxTlypYTYMQYmNWdV
5NnVC/RyKGgecYMWWQOP056cMw7H5reAhQwepBW/chsYQZxWGeWsEMkEYnwWsci8EviyErBEbWF2
UU3uSVw7ftXvKnxrUJySitMMU3HdzO7m9C4d+mzaMfCLdXXIKvMt3aTzmbYkswWDP9z8rN386Jpu
8FZ0q1XHw6KobRbq9U1JgzlvNOKzXFnLt0HiGV1wRXqVh5Q7TC74ZWHa34x1GGOPtQ67/mBcO66s
HxogjIl/g9bWwkCfmRBtkD2icSqhjKTWisnOBvN5DEANPDRVVh7Gzd+nfl9+VXqG+bsuUFdBQsU2
WfY7p1y/iP5bgmcc6q482m2v7WOb9u7PNRnbMVohZliHoZBGTYSYAEW2bYXJ12fk5X2Rty0jqrTa
Zx5JxzP2WcNoveL8fQwW5sgywMD4ZOAUTmBu5GZRrWUm8fcjAOL7FExU4xBltVupn27QIah0e76g
fNj343Cxaq/TBwbvtt+O427d/v9+ijRt53Ym/e+Okf8i7fjLYHU8JNlx7QQfbN1UdWnoQd/nmhzb
3PRg9w7WeCaV3P8Y56KHZK3G6URDZdjbJInGfs9j73nbYkRd17cH0d/G+01npNNRZbUKu8KkTli9
ZeK0saYFd2u5enpvbqK68oXMwLpE4taRnaR0MsvBnO6Y0htAMFdVTefEJlHBSsiy2DNBUDzmpWp/
lcJOrkE7SxEKpSgUsl6KksOrhVvKHrbx1VJN+Z4lS1rGlQD/q9gBPtp+CYgb7rf51JRdjU3Sl9+T
WhpPPHjjXQNJgOfdx8g0mMvMQzhZ/t24uOVGJiJaUeSwihIkB1WogAixCRZ3s2RjdBG0y8KunrBB
BG+VdudXwQrzOrtJdvSEB6K58yWeUI+MlSI2E4eby3O7Uw2o7Ipt4VaBtnXnRvOW8R2Xt9cqWhLf
O7e1m0gt9fJHV07wh7jHOQF57Lp3Vi4975owdHJRs9l/MEFkrRFIGHlaHWsF0Gyx+KQdBW0YBM6S
7OxNTT/tYrOOlcqNH5rO1PfAwXKuZ8/K9i0gnTcY9uaHNVmcWXMv39tO0j1IFro8nkpmxG4rw1zi
kIQUhTXrrDvfgZbYb6ChiOOf3xtfBU+DY6/vnJPfk5lh5RisWfk76CbnBIXQfqv9Ud4X/VrFW26v
XMJKVQTbr9LFeKDb5HVeXQf0CuvxdakKg16OA84mpBjTFLuzPHVpYN+o7cZahWprkcprY7j4ylxe
DNfW8cKw37XijNKHmWOCGBk6zvqxkvZN4pgMgpLrMnWN/RxMzQWjG20iioIfzpAV31Zo82ZoJK73
kVT2APMaOeQTZQCahiBZuT3RksDPUweVePfE4MCiz2wP225r3I580pfFxZJTebBRxdd4HI3kTQwW
NRLpfeP9RAsQVGgH1TdqCA7huAxufmUtLGBAuAz7fU8Mp3rq8tK8qKrW56XkZWROO92DYIzpMhIn
DZ4u771659Wj/Og8ExS1xU1uhV4q0vtsIGY6TIsluThb15wS4chHYCqwAHQ5zVgKCfd8wIqkX4ZK
mEdtWstdCoLygdCu/A2rsA/NrFA8YK0w19NcCG/fSy9/0jm1YTxxuv1BOlt177kEepbUfggXvf/L
g7P2YhRzElnTWn14UC90SO5X88pMSrsjYlXHg5vbY6jx75EchbSbM+bRF0lYz0qmsSnS9snHS/mb
eafkQjs9L2KdNP1dQPV8BmNWU5q21VH33hrRyfd/B0mQvDpdO6AGtFuwG7PVPpU5eICobGvzdRnl
+DCY+fbOkqpDjyTQ7yQPeIRq2/27Zcuti2/NHriHAniTTGfrXgRFw1Ee+GgfUlcP8UQO1lFwmrN2
I9tuwPxrk/2qjbHbr6bT7VnJzTk2a2mJsE4b648Nhuwdp6Rjx11n+u+LxIYVgcLadmS9Tr+cAjJa
qLEM7Oq+WOtQed36bfGEAEWaIdFAAA++BVu3fPmdyQF/omiLABOa9wP0h8/FmPobeZzxcehPU7Mf
6JHabNgc9b0lCd5ymTu/gxGgEbktbk6iS9e8KquUbwpOBDXTou+9dgxeZDvNvJM5D345vaNirf38
rLcBXpcxUwIXvkTt0k2VfAF16zZSyuZhr7CVVyeIen25a50GUg89VfeZQVVKBfLwlj9LBp+oNfuR
s0Ipdx06+FWUQNCAkkAttNYhf5fI7cWOZXC9EyRmgRwubcSRpKiYux/svONMIUBqQ2S1FnZBo10G
Dn61wXg4ufB6j+ndvxaZkUMM5OjV7yaUgjcdLDBRs1sNUmq4377VcNQCcQtIjGKuuLNSc/sCOuW8
l33nIPQ0BLUHZdG/yL5mhcs2c+WlZrK8ZbVIrz30yCssGqZwvaVaT5NdkylKc2tlKpfaI+Yrah8Q
bPI7a3adIiRIx2tjd3Ird0cQiv1aVwsb3FznCzuVM9RmXMwKXGhAr5ifhJHtarnTts9VlpyZ32p+
eWPpRqbRGPrCYrjeKIGQneME+eKwlo1SUdmn9tFvxPDSdKVSoJgK/zi7wbJhSVf2YykBEOILkg9N
49Wnqu3RpyAPGi6YTW1+VxZOnpDoE/SsMljDlTm9iOGE5OgxKX+yM9t6ntqyvAMJ3ROyZ9Snsl4b
mm9ZfreBdz2uWdLCii8rWk5GeVonaVz0aLQPejLMYza08H0cJb2fVUfznmeggt8WFCu2iQE78OB3
HO5hrm3UD0qx3Ph0r6CR1jCYAu+8ScuPZiF1rOcGNaRrNvibdfu2mBubZun4EEvdPPso3BFQmjNy
I4+jlaqHXAFXDCEnGUyWu2a+7+3Oz0+kpTT3bGpMf5rUNwhw9JeLnZMtQRYmurJ+usFQnzvDl2dC
lcazNzIotsgthfVjtvZ3eAbNvUoEAICNSjZ2OijRERdtqffEJFBH1/Ycp9NW3zc1lYNnetZbTn4J
AmlrmW3MrRicOu7N77UTUGUouvb3AuSiDCfVlXAcZwTeRLvP+cDZyNjM7anPLO/EoQxIZGmuC9fI
2VYIcv1yc4dPOEzKWXrY9ph/5NjW3evWbHbjvKX7TvTm59TN+WMh/Pm8uhV6dTuk00PJM/pDIxlH
W4o9ycNEtt/ssTnJuhpXViqGQRdjI+1J+5zfGb0+GXVlh2SiGceBlGUOu8awGzoQ05mYmGS0wQyN
a5cfyE0Ivo28pxet/P4lsBpos5ZhfW9ovhxJful27sK64ZfwMovyRoMyFJnUVdvFeDpkEhVGZjz3
ujPuVQB0LGt9DXHIYFfrA4vio6vkqGLZWvPPzTHFo4a0le8qRnx2KoCuS3skz6NsyYMfk4cnJ9qM
VPqUuDLZAb2o69ib5s56zt1iGF/XSY8cPxJj83br6nmnxCnWNRatA90hM4ZUgtUDHYdgILvi4DuL
6YVeMy6nUTcWUUe1Mu2znAf9U3lStC/e4uWHbNT17/qvl76em9SNocRW7HPwyqYwgxWTMtY/iZcx
NeDN0XtU8i0Qtj3u4K9OMOUqyXHLGPJj7wzjzjcT+aIy1C8TRMQWGjLI70o/aPYTYNA8dAFg+tQf
DlrChrktRItXP2xlTvvEmsSVSsB8gZLhRCsS266HgrejPBtjHy3gWnuZcbe2uQSjlQXfRy/1QpO3
d8xrdGtPF8tRIkYiEeT1b6bQYRM2Tf1cjZ3/UPlDdzC3uvy2ck7sqdd0+waEvH8s82b45lnoPYJQ
iENtufqbHzgvkNvU3uozB5BrjkPGZC85y6WbfnYddbTXFfdZFlgf1sCSg1ologLSxse4KFo73bzu
xTat37WL60ACFYTUxar54OX+ZoVD79NiGSfrJLWVvtGgAaE2tM2+Z0rqwAQeE2Beu8orXQPMWC4x
sDD+aNw8gcmTn+kgu++O72oViiHb2L1JR97VVpG/bTMjjsWSqi+Ed/aqZR0dtbNHGgW5Hp0Ht7nd
FxoRRITumncqHsgXeWjofFx7U+fODu5W+7TqwfdR/0R39jLLQMHBOsMimJrLGYy3deZYPd4zOpnd
BT32HkxWS4PEEwhNMMpcPpq54T/TJkguNfNMnJpS039WyxycpEMKfGWW2TdYZsuPbUv6XW9vcGE9
c9xPhWXXEcFxyxsDrn2I6pC9K6G78yjMaccWxJxC28tzjcTzyX/rYVyO9WPl1sHV7bI+ljrrYhLp
i88URCjiiFvEXuqTRDCm6Snjvj0MdskwDB3WMnTz1jnb05hdOqMOKPMSrwqrJd+ubc0CEmVr0N57
CNJbyDYH/4SxpHzX0lcDQ0poBDkIm71FYkKY6I22/pknmXFu9bAcGx24d83amneFzhk60f508snG
fsmdnEgVL6OJwH6pyx9tm3o0IsukPY29y+Af7QZAWjYFxRO9NuI5Gy8nQVbPMmzroucgQyNhj5Tg
/XS0GHfbrLzHBfNigPGsLDA3tZ2eSVQsms+8Fx79IJb1LEuaHzOd0qPAPhxnKGdbuJkdo5irV+Uk
3xWTMJn6s4IP9Bf3mnpbGw/TQk8+WejUFHOncLP1xnpAGim/qSDIeN9+p+PZcwsiYmvvIMrS/k6c
HjfFVhUYkriFzT33Yo7nrkYGkdhPq4jyeQE8eeshZukmzkFmUDzJee2ffL69h7YV+a4T63qY5Zj9
5NBdvI12Vn73lzH/DeGFpQmhfI6bjBYjIvfSXGVhddw81TbFwZo4V9dqit3W5BZJuUPysk4Lc9Mt
ZXeYokAehrWVO7muPGAYHmI2pPwYlML9wy3YnOqtwf81BkwPcj9cUmTR3Wz7oAXnsrEi+IPraxdY
w12fmb1iY6ZnEOVboA+UoR+cOqdbYs+WUTl6xnmzgOIZCXJW6quVYk8UUY8Yea2LgUdzMBN1zMy6
vBHITP9eD7PZAdQbzStHruqwDXWwx6JpnomqWT/WXgYfnrUMPElunRNJ3WWtCZJgXX7YwRa4O8GH
e8g9QoQ4ODU7O7fnez1bTGPavVWdSvYLf1en9fDkpxQhoI3GXZY6wXPBnORpljZ7BTCEK2DN7EJ8
pr7OS7+c6dTVb52zcLYoGS2kx+vuLfO2YxBVFOosMyM45WTYl7liDe/o9lvberDWOT1YfmW8p2y7
NPUdk2EJknmCcDCR80NaC/NHgPryWZImQvhiW9AC9Jr06K/mcqpRtbuwERRlo1+Ye6R48xHQNZi9
Gu6hyfZ0ZvY6Oy58mMcAIA+F4lTmh3VM7EvB+REvXsURqV6q4Aw00wjpyKenFQHsUWDis0LRbe1H
U5bGUzok5pnQY/NUGeZwTWzHenCcQn9WjZqLu75dJ6wJ7iCPg63d93Kshx/SNK1fsy76/eCkDNL6
w/qtKWjhXkYzyCG3rr2RhrjQpiuLO8qJlGzMBa6EhevxY7EInzj0iWNyPXi3eu9g+f+a1p6EuTFv
8CR2PDlV4Nyyu6tgfq3roI77ZgmaoyBvE5mnnp63zPPNEGlOx5kE1wsJyr8M5WietFRilxD9faYL
Nf+w4RPvW8Ec7mAUCzqBFPtkwG+ZEAb3G1YCzXNtBnpHO0zFbmslfxYnAUHcN/mX2nxEZFkIhco2
+ftJlaYVLf0EV8qe5G9pT83RHqrxKpsbUs9plf2hCsfaNbRZH83ZbRgz09q6bxBqjoZnibtsnJZ7
TgUtyV0StTvTwfCAARR0hg8d/n0kZoi7fPXFUefCPYxmOt8Z6VRU4Ww2drQBu31gcC8dd7nv2txW
EFRapHQaxCFwddWGizFMYzjkmtYYeFb1jeWP8WW2sFPtVpA4kxYJg0BBELvJasbOZrXAHHLBkbnz
7Yh93n0LcFe6YUqGJIrWSjti5d2/JIGsnx302Puubo1duW3OE5DWgr5DlcKenPMzLblsx9Ur35hk
QJo0Het5lSUE66Wq12cWv/5EHRogT5rl5zbCxpX4LKKR3iPDWltlPgvmpZ5LR+WfaVPLS8foxe9y
vKnezrI5L0NDyK1Cotz7cvUhem3JJykev1JPD7vOmKh765EGHmXEbsh6CLJVbd8e3vFgMFhMC47+
vs6ncs9djQJY1H2cm62154zMuQ1y+Eop16TvOPgCP1r8gV5+UsyvBCcvj6TXMn9cOfhe9FgZR2K4
rNjyiTwRPES4NujeH0pvHuKgrKt7Ldz0rvD88nkhohQV3pUFfcNlukzZYL7kpIKDhwU5HnUm+n1e
+PlrDlfzvjLcm4G4RY9fWD6eXWtBs2nSbZctZe0ftYGACz+mZeEkUPvLxIZ/msxG6J3YCKy6rEEJ
EZv1f2PyvO3jpkT2iucS/cU0V1J+yCcYjix2mcGxzajJ8UzEdK0blxTbfnZTg2E1ywMiO7VvWEuS
e84F1hR1mfiWiGHe20kjjoh989FOMtsOp60rzgVyJBuHCpb3BQr8twxjwkm1pr5WZHvcmdpz7v2G
8biosoYK8mKaiJAeO3bPBnA7+F43Lz9YVN3+2RqTOo9ntwgOhsVmHJOX29i/Gp3quDIUDdKGcNxh
s3oEsYmYq6iu2tmI9aB++UU3Aa6j3XBw7C15dWf8UQ+DYMTEnOa8f4W7K4J9RvlWRIywFc1haleH
f2Palpu+8DuWPx66fwwNoZmwNfDp4sEPUnbcLf9msQqne0rl4beJIefBFC6qi+LxJBHDm5uccx2/
/H0gOO9KimYRaimmqGF6M2Tk1gsVmyt4Rqc7LVhpLy5dMq606di0+OV8FdrJosHrXWfXWW5QH7ek
TMoLxepSzhFxIl6Snm4XrBJhwgMb0yXjBM2ZhkSCsgNozSBPeu0cL2meTTtXb0nXVlns6SxoYkZV
GCLKVKGrMCDT4JNaazSoMPSqT9aIUEC/skRinryEwytobZuX65kiaM3cFcwqNf0IDohZNKuok7e5
WfMZn47rzAfXWJr5nHZlqsKUSDnxodBnjtqipc0+PH3i45Fwggu6A2EWtIKyr86dgh0vhSHL9yTl
gRaE97tboYrtCMktkRcsVW0H08Ksv+lslHG+aethoy2EilJmxhq6bQrgWkp9WZzS/Wk5PU2hRviN
FdobNIsER9FTuSbua18rHCYZpibbMZfYm8f1XPuMScvg5v1QqIeRzxJGtS97B9I96l3DwZL4tCo1
zIPhuxVNpqxoakTtZIJ1mzJowSAhPptm/sEF8/d61Pa5vk1Mdbhmf83rwFSejWR2n3izTI6Uu4ux
q+XU/UA9Hb7QeZsfeeo6L45hayss8FVdaOngjSt7Vu1WOFusx5QCHXuvU91X+bL86eQSHBWiDNo4
oRe/cgMuedhbaXbQvWVcmeDq4x6Rjk3ZT4NDwY39ERB72UVTIGRcJO34weBd+ZBh6XrhVs7u+6o0
fliT8kNlL8vVSpz1wbQXF8bAvOoYMBVnkW51X3y4vhE7h/sHhu62l4Xq2HuV8bqpbdzz/C+R7RbW
naS8/ZLDTVnyfKP+1vrryE1F15qvFnXVSxv/DNlr+i3KnGZ0nw10mZEIvKGko5yoVh0xzXQ/J2w4
F9EXw0X62R96UMndSvwDBHM8Kt+ZMgJhW9aFX0VDXgJEMArP+dk6j7I8iob8A8sBN0LzFOLc7NZ8
CLO9oBEEZ235DLTW00zxkvkK6vLkpOmFAZbtE/jzShfSZNgGSf2lh9x1VzMf8OmMov4haTWSzp23
eoomZhRCkw7NRXOL7Cmi890kRPDEAxg8q7ZKHrpR9tFIgbdfVrOJwRAjXxPOXQV4PlJO3yRLeK9B
0RaPrVDNz1lUKKBbouj/JIN6qjifyGhmSs7+29zD/2+u6+FL3f+sv/p/v/3g38xcaCxIw3/+8x/7
v/0ZhHP8c/j5T3/Y/ZWc+jR+6fX5q6d7+J//zg/6+yv/X//y7/zV17X9+o9/+63GZrj9tBQd8Z/Q
rCZG4P8NL7q9k7//u9sH+I9/e8mb9Ger9Nf/8W/+jlc05F/gjBKbwCTqX/mK/8DQmYb9lxtAkWBM
xwdHepvz+QfO9S/S83lxwOHFlL5/mz7/B871L6aLJsxf8b94TUm9+sdnf/xbB5iv7W/fxd///L8a
DvQKWab/j3+z/2XIiLflgWjkl+MidF2MWv9iPK5L0r5AfjUHv35cS+99QiUJegxU7SR2yisr3O2F
uMNgVHH4C9CWexQYesvJ1mWfqXbxn1V/GrGgd3ROZGQzh73FRcUv2git/A757LiZ1Y6xXwNRB8eQ
r29xoU5kj3XUO07kpxxKlFfhcd28kxAV7qBexih96H3COWZ18+j57v0q/Dyy/fSSlsYUlQ4tZiqZ
yKMaiOBIPhWVt7e8Mb79VrdA5EjEbnOG6yTxQCKSdU69Czjz43F81DamHJfiFaAXea3pGEuUSJwB
j9ni7THgRl5ffTA3dxscOFHXcxK97cHrrwG8uV2oR3yrh9R+HpirJn3lcUHPNeh6q8w5LvJZ0Ssi
SiZ5ReBsDp1G0BUT6SJ6cU/gerEiieaxyWmtM3EdHByUwpsrFkfI+EsZv0o+ijCrO6Oc4sx+NoI6
cmv8b/zfsr6anjiyvx0d3kZaGffdhgVK0lfh1cNQHSqFmSE9GJ55pkh72SqFEYppuSDpv8+K9m6W
by+lqCOnG65ZgyxWdG1U84VuRgK9CsVN0GmV4pvBxeAdMfb37phulBvIg8+Neja4oJk/v3fmU2Kk
59svDnLn4GrnYjntczWomNG0Lps+8AzYoY1WbmvnWPr8TsPdD0H/XTd1xEbwIqwmMqcKy1C1u90V
g8mVHrB4kweyq0vnWBOVGDbFdO3G5qMsCPBVVn0ulHVS3GskQcXBFOyd1cX8nO7VzDXw0Er8Ei20
+OWtwWs2GO9/vW8qyU/jNR6GwlWJc5c7T43j7kezNbjfqvE4lM6BPTW6fdqiMd4HTX65Wg7Y4Cmh
EBtz3NS92K0WJhtvpkX9zWJSMkj0eVp2E0/ARAVd59lBdMmFcQoK/KZjqtc5cFaKfE1WVYD84Tcv
U4EkU6e7WbekV1Y7f8w/ZZOiFUiBf7z4bFELyvHZXsd4U9mlKXoLf61/It1on6y5vOSup2J1y05Z
CcyJx7Ljdiq8jzqT6zMokvJEzXdXj533gm3cuwPC94Erzg3LVXmX2s2aeDNyJ67wiFH7EjulM88i
g0U18WRJLE5jl+w7N/vRprysNSs3/OtfaklKSN7gaJMltuRAZ3hGW/xsG3IGl2KliG7H7+kSfLHF
YJL25CPTPvXN5t3v0FvXZ2x7/e72hlaMayeF9hSZNcU3tt0/blOzzhi2exEBzy6+H5xx5txEhcPU
ZSbdivYZZZSExXwaaiZt3ERle3pb4pBznCjHAfMoc4Q0ASd1tBnWfEylCa7ab5hjcNzYX4J9i6Ww
9LeD0XKM0PneKNWHG/SX2i4jQgG/t1XKrLp3hkVIU76KUj1dhLX9DyMr//0CbPmOKV0jgPf9Lwuw
yJ1ApnJWh4SOvPCfp4AGhfvLUzXV48LXUD5X1OSG2N5F8D8NzACs/yen0N/Wf7gdgW2ZlsTM+S+O
Ibt2J68aS0V6uTzggz23yTxFY+vvs4z7VCVVmB3y3t7dVteFMxJ91PxIL7mPBEpFuC7d2TZsaLzD
iKXUKP+U5YiEHDCpgQ1LdK949qaw3rz7fJSH208psG0b9atIqjMu0Cd3yb+39AwrVzThlFS7ba12
t23IYCoYTbB58Qy1p/eHkfS/2DuT5bi1a9v+y+1DgV2garxOIksmmawlkR0ESUmo6xpff0fq2Nci
z/FROOI13ou4bjksS8hMAHuvPdecY7E8ZO6hixF3yENrbR9oum+MwX7Js/bSYUi25uU9vzg0uw9M
SjlWQwh2Y96YXrSOY3vf1ozP6aO30Xl0B3zZ2crNygMpSs63dzxjK2xq1Or9K0wcOiDF6iyX2wnz
Apm5s1DAO4RocICvtG3h4J4+g+e+99z0h5XoExOMT+Fk44N2Lr1guPCahR70MuBnjm3fyA13NZqb
xVP7rotXiZweWbYOQ+16VGddFPzApX+YWK6NON8gx29czkpj9jrn1f35C1lsrI6+aCbad22eX3Zt
8eSUxd7yNuVinWTbXFTq9pdy5i9KhPdxuj8eEAx9pm3jM6NC+IAPaDOamj30jF3SN1CrWbXhrTU+
LvatWYrXv7/Yz3LjX8a1P67mmMLjQq6wHOtDUNBs46EPF7ckVu+c+rhl1UtpFo7RLYog72BFeLe2
t4Y2N8UU+rXeTsHvvvHPr/TnD8EEYEdLT+qPJACvDXXhxnaJnp2vaoIICsKQWQdUFTv+gGWo/HlD
z9tZPX3GzetjDsNTWWarzh5fq9HeVhabhSHXHNPYSJMV/gg8oIojqb2jI7OxdbASM+uVbRwiwzwF
7gJUbdyfCwT6r8nKGcsXqZj2GviePs8CcddyACwbq4dAXnCy98V0pbsSU8Q3rV+92LwxOTc7mVwn
2Bv+/r6o8+/+8SfxGPVNvYr1iEeBP/8lTlsIKaPBLMsdPaRVCchMoexMds/OtvhDhklehdswO7bR
F/piWz2B3l9uOPCvx4ndMj5OdkAxho820Xunzi9bgWIEWGxXhix047fOGO/UzSKI8kzmqVqGu/m3
DI+f3M8/f4tz6WwJj2lcH4AVdNZMlCvW2n7C816Xl9Osd1LnT0aEpyMb9oUaXrEHHzPrYbTmk2kb
e9Q+fPrypZhXrALJlO3KSO6r1rmXTXeaBmpOgRGsdq7OtWcx9iTffofL+cAr++O18GwmjHis1AKH
wfufX9HdKUZrKndlr15nIzpahuMn7rKSDAXEADcy1YCVkyD4PvIQp8buuq6rTTGbywpIG47G5efi
VrX9yqXI+M0m9pP3/KcflvMDO4ntmOZHXIXKamU3YVvuprikeOzWQrOYcwB9jiaagE56qVCATM85
FVrDCBe7kA1EUHr3Mev5ok7eqB5R57ZVf5PQ9hHtXZ/mGy17yrD6logFLaPoM26sXWpmGzazgx0O
SI7NLnIQ1lRPsEbdanLFIgnWY5u+DSraW9G3v38R/nKB8hylTUezY7vyw36Z2UhoxOvKnZWo23M1
Js1hL4PLITO3uZmt58Te0525Ou8o8yz3S9jc/+Yj/NWK7DFjh66SS93wEbtiVcA4ZsFHqCZm75nu
gdXUb6bXc5Ut0GxFm204inxrDWutmPorp/IrM6wBi+Y/zlU2OIvNbz7S+Vu/v/+aqAtmPwdt0bTM
D7/KIsdiCBaeT8u8XJz6Lkj0jdPYW12VN/B+vtU9tzrtTljBN6n+zfyKv7gnXJ27oTzBh5D6QwmF
6yMw5sbi6aPwdIynsn20CipIx9iYib7lnOrKZr/wWew6PILx+02qXZ0v8Kev/8sH+LA61gxpymvB
hpEisS1562vX2lWcXbgr2Ad/VjOFLVduSUUPwjklJ9bIJ7rzV9Ey73trWhf2NRaP8yuza5q386of
qnx1fq5dJCj8lDuQt/7cOqegyTcl9ZKbcNQdLZ8i2PN/3s//2yrOVfzWlG35o3uv2/y/KeM43JR/
L+P4ffPy9lK+E3HOf+MPEcew3U88Xa6rPY1gYupzbnv83nb/578M20ORkTZ7ikRHfi/jyE8K6Ydl
jT/DyW//IuOIT55r/Vwrid3QVvlPVJyfD/i/nr/zv4wO5OJD5j/sEB95kXNsatqatlyzTRvfFjLA
p7QZu+o4VJCr0kESTrUxNFeVtv1iMZ8WVybHoZ0cz1dLDRU3tOv1jN/a28TtoG5pGk6MryX1TLqN
zhCgnSG/r+eYrb0IMNYNSensReQxuYrtRRGHgy26sAjgiHFL34GHtBkS6ryrLoqPaYNLozbi5cnV
NWlKbHKtszHbZZ0uqtp7rSCiEaomSNZJCMvXx74Vbqcu6H+D036/dJ5/KKUUO6iUjjgvnefT0C9l
jAwrRrsUBHZKqvPMCG7oXD1qBgf5sUr7P3IY/9Fb9G9fkXe653X1vbjvmu/fu6uX6v+Hl0nxw/37
l+mhL+I2fnn3Mp3/xj8UUYHs6XncBlZsaMxnds0f75LzyZLCczzXRPJ0mID5P4Ko4o/QJoUpHM10
Jus8JuYfgqgyP0mJMOTxVxVkAkv+J6/Se/4CbyJ7Ki8477HJM+J95LAl+EInc0Z+UCC238hzzzuI
D946olV1j4zOBt8s041TmCOEZYZQ/vI7/cVh6z1j4nx5RADTQvwVtmVxHH//fPZ2NRdWhJSnsfTe
lMXSv8YtOUCvUb+byPynS2lNA93miMVqRujmw5adG4GeiNfzTYske5g6itsy64N1LTLvN9/qTz8q
hRLfCvHZNZXLSvj+W6mmmJpm8jjMW22MhcWIDVhpA6m4aLHKLS7G7MEe3Fxs5zDyvrdji93/73/Y
s2j/6xYt2Z098/zqo6zz4Fkfvm4b9+FoNilpWiCc5X70xqj1rSLrrbW7xLRPVG+Y9/TQsicr1GRs
CW9Xn72+r9lki5meuyr6z5a2QpyAI1yHTYFwl/+mkD6vP/9ayLn/2jk/yRw8SZWxO5x/yV/Wp3h2
wVLbuB+habVXlZEMF0Ze579ZBT+eg86XIbRmCVPT8vasj49Z3SeVh1MA95RRwK0DDTBbKzUsWMKt
RppPUx+5lxHZayT8tIGGF+g4wpVYBMa3kRRhdFtLM7qJnZ7IPzna3vHntJke4ePloZ8FmfkA7Xru
iVG6hB+Gqot2hGuLU+45ncJ5rLB5dt5gzds5UgOW56TSb39/x98v9Y6UJkw5VnysIaw0WrKY/PpT
uhzrZt63fCX7NN3aqelua9681Tjn46YlDnzz99cTf3FBz1Iwy0wuyIb/4YKhl/SjW4Ih4GS7O6uv
K6ns9RD00OXTZzdo7kuqwqRmhGqpn0bTvjDdYF24HQiC4ipkCgPC8vCb55518d0Dxa+AqMj2KQWL
p/uRR+ZYhkkYmCxKBIX/vhIm2ZRg/r60qXucNPOwshqm4d//Eh8fYmnToZdc8vyy8+J/eNUWnGZT
qAEDeGAEDvhh022RtcNvJIm/uorDSZMH2NOI0R+u0seW2yZnCMyUI8OMPbadAIfpb36/v7oKG4Lm
xipXeR/1qHnSdjCcJ8TUQxYehNVRSXlO9psDxF9che3OZYtz0ZvY+t4/qzW0MmNqaLmncf2SazU+
ixrj8m9uy59ee0pRm8sIWxBSOp+Y3l9mEnaLd9x6a7yedZ9WnZXubTyY1XdbgEcbKjP80oYTfqRz
/Fqus3RxrE0oYJesa6xu46nvVClPVnyGSPRm6pQnlVtdu2/tZA79aenK+tDpLnQRSpou9uXUYh8l
15ZZt/kw1RmkjwzwQShD/q4mXVldRIEFJEbNjIr0hzZIerBASQEYuCFsgu+30NcL00NABGTk8dZB
HyX7MG08j2EV5EpwWnhOvZpza0jXDTbZ184SKQmzbuQMuORNgkzYkiG/RgpW+2lupuyLQZ7R8bvS
MdpLOlT9ctcrejWPtBEYczDwMJ37NKJ58ybSW9umyRfXNzu6insnzlS6TuMmQnaYwTGtakfm9bor
ZWWsmwGy5rauwCXuZixpX8zKGHLw1kHYbfOgsq6LuknNzdy4bn8RLNVADVxYpTizEvG36qqFzjJy
ZCeIgsEFg3YgogfXXvCUdBYcqK1B8M5dQT0H+1In0q13jNguHFJEje5XpqoNdnLRWoImUtbjgx6E
2psCbMY2pBWoDrSc+X3S1loObuoY/J02NJ9LhhCQ+4p1D00yRbiHBdCBYgmr8y9oEd3tNucY5203
Tex7DAGwTrOM0YSp2CdGoFQdPUOGDZDbXZJleJrmKv3ejIqzrhMmKRI1n/6xGRoegkzrO0G8zbjm
H6Pehzph53BChnzayWqqcDymwfIllZgOr6YywcqBtZ2xet7M/JRZ50VwkC2L8IV0525cuY1Ksxtj
aGuCyKlM4zXJ3pS8meiNr6LxynljVDUwhipr8idXDflrEAMLwt/kxPEV8yWwGSWioxvNyi3RuZ1m
7lfUgsV3oxL4sjvag8c4bMoB1x8tUrA0ef1NGiGOSZyseh+LNJvXYW0vpT+2Gf5EACMJd4L0hs/D
NYtNoHHWnhuEueMPdZbRGFN5A5cbYVj58OPUq1WWroHzkTA9yAJTd9hFJpEdK0HKc+UkY3IRmG6e
g8siFLk1c+I3q8mpO1LLwC2VT66yTUkvOeHL7BBJ3dsEa0g7zIZ8tZMqZ6kkmsgenE8Yd0Iz707g
2QvnADcVf6soonwj8KRfJkE9DzcWJlreH3PEwy1TyTj0sCY85JtJRjTRGTwn2A64ueINrhX+WbaZ
+gdUB+8kl8roTpZy9bQr5n5xbvoB765t1FV1E7RzGJDhaK34Ai9kfLGYpIlXfTXEYArOrUi/TSdJ
x3mE8EzE3piekrE1Wj8d4DKtg8khBNN6bfE8e/F4C0WScPR5rIzbbVwwMpAIUiI/W912tr2phop+
bl3O6YL9qNKNH6cLjXIZYRBdx6Fo61VjDo4ietcvHcncLLpnIk5Q+Y4DS8FfLAKYK5s11WPGGOF0
2kKhsnGaeg4mJAaLHZFoaD/JLIcBlndQDVH9Z2B0VPLZahqZqXGDPchNV66s9TfGlgVipyc8lltz
keGXyYV05lNo1t9i1SEml9jtNgp57zj1k5dsROHhk4JsUh1tUdsPfKTgKkhaSD1FWchg1aQZ0WMS
SfU+zsiW4lvCWo8FqbDvY9XoA7F5b1zbZqav0sqhlVAHuJtXdlGlIeCfZFh8M668CxllZXMFu45q
iemnjULjrIJ77Sx84yFX4Tcv7MXJ0Ch9hxx//ojeleGslDjfll2aeeQglFWN9c0QdAs9OrvSIUSE
0bN9257P/ne7rV8ay52PJobW2Ndl6gifgdjZZwxrXrmpWM12S1wIzO5FpOpt7MEAJq/PAxzSQ1l1
ziKulylmoheetnb06UsCeAyllUPj0D+d/7m6tD3DOJIvom87WCR1sryWmOyKhtFJYT6Omb84kjno
MhFhvE5g3uMYn6Txg/ej/TprYb/gGzMarCm1smj+RTZv8NR1cGQigLIrxw3qYTXS0k79CE8Fzg47
ZMInlo2eiHflWM+ePju+o2hwW6wHAy5OaPBwh4wwN26Ii5Wpb454SlEOp/ZNF2NL010D/0N7iYht
t3HemJuR4SRy0ykVfk3YvIoL5uqSH7CMsgZsUNrGdRjkHmMi+rm8JyvHOL8ENZgHJ+vjh7Sb3Edv
qoIfee8l9G5rKvhLDl6gN1Q6x8VuiarwR+sOkT5AfMs/z1R43kqGrdWvEfE5AdlxoBxknJCsUxA0
zVXfB+0l7Eu23zh1qhu7snFkZMEgH7Mg6lzawbn7hEuwurXI0DyWaQuTLYXvY/lkB6saOElhDmsr
sOd5o02t3FunSrJpL/pJp7sZf4ixO/8gJ1U45XgRAazDEOM2PSPLrHp8y/H2cCdsk5hlHhhVzj2o
ew8nn7UocnnDigGE0FuCUiwdZxS8/iui52axTzDYYbzseXzx/TBvo/dhZ/BaeZhvV85QkErXi8CC
a3vphPuzj5tzIrqZDbGdKtMJbxRtwuneEDrJGl/YTudclPxvBPdmEeIpTwriqOOqYn2M6IgUBUvU
tpQqYM2dW/WjJzGYr8FKuUVOoji2MRP+LPn+V4H6r/Nown8vQK2+F/F7Ex//9z/UJ/XJ1XgtzgIU
5tuzZPpP9cn8RP+CVQ0BCiOGJvHAX/qnIe+s5Nqe9Bz9U5858zn/oT/Zn+jqC8RhRA7kKbSb/0R/
Qrb9cGLjEogA0rKQwUyOHB+KdDnj9XZpGI9VZE3xjqENNOxWQtWigEEIDEe6scZ3C1UWRIQYsQ9u
mJtMghGwpSA23E5vOhcjUWl0FAezcFOycE4BBtPWzeLAz4ykyNZjUXuRXy+1tDYUo6lYFTnzitey
cMVDN1n2iaXfiDbpSNXoV5lby2MzNRilx75Pi6sULJ1eceHKOS9fSbEHKD+XQNEzbEiOBY/3WBK/
mFa6b8L+4LQsSTdJjTl3VYGCzHEHYuSjXxO5lU9GOPpC3orXsPVy271ox5HYVNW0VPikcDGtMRl2
OyFJw8HHp1HjxNbzccJnB2hB2knqiySOf9ROnNz1Cb6KDf/E2SZbS2wjJDETTEpK1w+6EGRaat0E
j0HUgpJsCGiRA8os3aywULT30oOx589hB42EgtwIVoRyxpe4JoXDpikatZlMk9NFvSyZWse6FT+U
1E2/GZg/qsjCJFm9i4xcMySIZjwwgL6f3GvWo0T75zAeqDuqk37bAj979VLpTMCyWuYMNemcZDhr
+upzV6ucllYvTPxJesCWbi1DSQOV8K0fgnmx1oYejMUPR9zpvpPNcPMl7EBJdmxOsfoaeJ623hQ4
z0ndj1dxIvvvw9lVcyTTVXfX5FnZCibZZD23wcrmA0wXp9v3Q96DA1oghzCQ2oTqYRGSwUzeR+BP
RO8qGx9EH/yYA2OSMAAK8XWWQWfdxgxCeC7JecSw9oakcFeVWTvTIzI7PLA2cVS8g3XBgWKJsWVv
U9TNxGfMA4TUjqjNjTURNdhghEyellnioXRSy9Yk1Ol0rZy2Ixo1V85LIi1h7aZF1TdkyQZzJTsb
i33inVPSuDhDfBtuCnMgjwf70h1IwMDyG8KOXESaMS7K5Wy28kAsOEAQwgy4VO+o4DpEHBl85WyL
eeqIXsvafTODIn+0krG/7wdVelvoMSSpy5wkG9HXyf2WDK3+AvphXHzCiwEcnWqO4JD1xolza8BQ
sz4EEaGGYcJcR7rm67Dg7MCtd56mVhuueWVUE54gEQc/RiheR43Y8K2oZ3lHMEu+dIMKUvr4RfDa
GYX6EWdV8yR74JQtm9JjENjFk6nmtsbqNoT42JsonLfghgDvN14xXZACMjifY+/hCKRNNidyqs4Z
UsH7OPocfmJ8REQytjKYsI/HjYzgGrB9l5gLBmB/xpjjUXLMxAY51ib8VddwiVrRN+oHXwjC+uD7
aV6C+mJbh1jlrBNiizdxg6diPSqVAx0VdvRaRu7wFU979ziytNxHREbzdR01kBwDHP3f7Z+3uhN1
e6JAkzfcXarYVnQHGCrNa5NA2ljLSTevuFb5Uk2cjIJHQzG7oqGMokBvHet7OKuuWDMrlxc8qiaP
rNoQi2f0i+7YAVRI11GqYb1GLqg3PnDoeNtUnNl/o9P3D7EJjxnTTauCS9TryF3h5WRwrEgSu/FZ
sphRr42um6/dblL5gg1JNNmmpxiIEDxbTpU3haXVzkiI2rWmDaIYrNpcb9Gdm1eTNqO9Miyi2Wuj
TNJmuxBeuvJ6Q9uXSDDntEjVYNG3C5HcxbVXCmyVYqjwRYEHPnCeZHXMiURhzJtrWRM/ysp02hDU
HdAicFdtgV0l6SYIhf2YiwqGgk9Dzq4f3QXYytp23OgAGS6arup28KJdFXOw2fH8N+JLxXSl+W32
XPmk6sasNhzYgW4COCpvPMibJKqJbzh+2RnB4qdR1l9Hlb0Qm2gH0LHBaNgzoRlZK1p9Q/cShkD2
sP/UcDCDMeCkxv4dEcoZ0+oxlsp8DoMk+CwzO7jhUedlCaTIf4zOHJ3YcmOqdIw24hIPkvWH9Pa/
JdJ/Ifj+XY10ePuevRTffm3S/fwb/+h4C/WJBpGy6U6bP2uh/6mTDKk/4RP1kCqxyNErO4vK/6iT
bPsTgrtt0r9CskAARpX9Z52kPkltS3wrFiYh17H+kzLp50DafzVKLCiIAjcUwjbKL6aTcz32q7ov
ll5AItPRJutbj5rF7K7yQMsLLDHGNxhSzdEO7GhX9AT7V0sxldcaPDndn2zIj1HpjlsHDuTJMRGr
Qb9O4bHDlXbrpA00xVLJA2ezOtr88gP/RXfvpzno/aemuMNQiKVXe5SKZ7X+l/aOBSJlcooCzJxI
61OsDAZ+kRrMDtmcEH/rnfExpUOOhJqGJ2qJ8psRa+M17JK59cM+gVnuGjK8zj1zeCQ46nGMgVje
NaU8JqQCXkqqoWejbayXKSU2/Pcf/6fL7P3H90wb2RiHDZI4Ge33H18s5RiTizLW9OfcI/BaMNNs
5uWR1Jv14PVquZuXIvkSFJYE7GTH1+MyAaUf47T5bGdNuotVzXA/Yff7FN1vF0aTcW0yAXD8TR+N
H/NdGc0DIumgsojyS5t80o9ltClbSsqeSGOoAIjiUYfK9CLo/+ffHBvCLvYk4DxXsm9lgXFWkNwF
qWJyK6qR03YXJxHUFop+76YLsgxKtwFls1kvtLyi5zwLcnGKHIJ1j4XhtfmapJcF3lL1ro+fwooP
anJKzJnDSMk5BYE0jxQqTbHO59hGKIWGgVxcA44tLizG/bgH5i9XDVzKgSZsVbiJdalasHCENegJ
f8kCh1k66tzmSJypW6CxuJAt1BSV9zIqzbu8MKvHZIxIcJTGuBygGQp9j2Llir3QjEjeTGDuln0V
DuWjXhIoYQvcEAyZzfKEa778HrbVcL8ksmtWgkT+ZbpEPZ5OeLWTDICNJwGKaFTjL0xHGd1Gqhtf
S1H3EvZd431pOIofaNGHDfBtpW+6Kuhf8rY1meTrmt/LKMUuTvziLDnZddMeQdU0V5qT9leC7jhf
O2sJNkwBsB9TUoaXsT1que+cYr7NzNi9mzrHuLO6Mv+6FH3z1UbkO3KcsffFpKK3IZTl6DsqXb4u
Va5PcMGyDX4W/WxC7Cx2UdSEF8bkmJcjRcw2QzC8R5KpbpfFtpYVcBO5JwrTXXM2CS6kcJcjabzo
2hpbmsFdmMq1kyCfk18J5hPQgQwwkkiuHNXmV2asxClfNEcCuMtBuu6dvHnUY2UdnVDCXQ+g5JnU
FbDZ7eJYmYaHvhprqCKGBNTkJstTWVTyzvbmvmc4QG8d496ZoKrMsvPN0qt37pjE1Fhz3u+8pNM7
exjsC+bxEqKajKL6DNu1TAii5AjCrllX02ZSltFcGVC47NvYiuwvTkzer5LGeOyxJq2MznRfxqYc
rweoyTfOzCO2nc52n2PQaXO+y5o2vo/E6G4qADdXyej196PTml87tEJjnRQtMABxnurRGKHcT05T
cczr6SgEpOw+LywGn0s7bpxVNbny+zIk6FMRROKdydsV+WHawZkdR5cTRpjH9daM3OBlKmt5USYG
wdoS0DUeJifYlRSE22pWY3fZ6KC7KzTHv1XXjOHWa+d0H9tFcZl6bc0I4xFVc+MNrevtWzwe+lCA
PERoKdzsErZX84WlbV53TcPweOUkd2ZgimNDTb5xg3RBGopnIPwdsROwdWq03XXjAlNiqHvheXd1
5UU/pjns1abqWlDl/WI1xnXgzUO77sKxvmJufHhX9tZwZFSsFGu5TOHGCETyw+pN4D6MHM+v5pyJ
DB2HtduhcebnKO6r15L7sEvaKH+D8YXBwCnEl2I5w3VVyvi5gUNCsOrpFL518NVfazWFt4KR3Joz
iZlckARWJ7NycFcEZlbtUaGD6y5xy6u2rubrarZpgde6uAyjJnmml8khDV5PE9NACLsL27WHXW+L
6lUDdGJcejTOydYap+VrgJqyB8SRPSi6MAVQ90xlq8Z2oVxGHKhu3dpSD9j5u0fG8FZb3SwZ/q8i
HI4NuuVeyTF4KFEbSUQPgXFRRHZ3De6yve3KwD1BA+1e2th0L5lr1ULmFNWeNS/Yh/GSPceOzZC3
aECEZXHJn+uh6oGsh3JgbGVSeMOeVoTSay26qN6jH1Yb0msQ3ltm8GxoHzjdygUVfWO3UeD5mdOP
h4DusblPlDU+xp4oTD8VAwMSK7TstR2XwUWVCesFnd18HMeu61cS78AlCK9g13VWfUH+KT6OEaRv
FO5qJlpY1NK3UQY40xtKgO0ZaAGZ9lTfc4dcYBxxQLtJkpvJtvMyBHcZJKfjaDL3s84K46bro/JB
GMt0OTC45LbIXAOKdZK7x8DggFLCy36Ni8Kr1pMVRxeTszgrOYTehiVfdH7YIbGEYWZcswq13REI
ZZasp2gKn8JG6m0L73P00zLWFwY47W0hG7TcKkwt4mRdwWAR+vgnDCfzth/D8bPXMaYHMWRhVEgw
hmDj6WzhbneH60SnBfmDGO66pJsarltdpPeAnrVeLXZFKkaFIOjKzpYHHNEE2mwS0p8NXZISUotW
0zUInPw+5xtDcbN0izAc57e1qrqLJRqk89CQT2NbLIdoB80bYpzMg4e5rtmOKrSq1Wxa6WXbRylT
isrqixWFImYQ+Vg8QvFneiEj+oa9043G7TCn7aHnHhs3i9O1X2zdMV/cZpi2O/SlD/FW4KFvwtt4
tnOXCB24pynOi00NQ/KA7lvcdbMEWGD22alTY3ufMZL+O94x8G14PCrfMImle0bAyJFkGkisgDPh
8KWNcd8HRXQTocptC1LzF4KRETQ8ImVYKzzy5ppBVeFVKCrjcjFUe+zIZ95lRkuVISRv37q10/6S
FmYwcOZG/9tA2Ui2AUhwCCETyKlNWlnxCQQCmU9076vGSPQGLHh8qpuyOJaSVrtKpbiCOi+lPxpT
96AiYS/H1M6CK0Y8iYvUns2HPiwCvS7jJnxw0H3mVWZ04V3r0LulgctQB1cT0QhhJF5W1hnIXwcF
LtDaLKxtDg3mphqFOBSkhCPoaoHa0H4W+aFKFL1He2S63wVTdQpmxgxjuycIhZjQBRXDGHj/WYaW
wksfGjN2to5NsHF2J/m5gQN9VDD/94Humi+GYwyMvBoAFy9unna+w9rOOM46zR9M3RqHCSptuB3E
knzmv/ZXDOsut2A2hennedJ/Ue4yHGM3LA+CdjxzQlTPhkw3MWC3ILpDn9nR9zKnJRmopDqmS85B
l9FEMHajLo+PNr19WtltdcBsoHcRGGlQS4WOfSHH5W2kKHhIK7N6JhJLVN3lvT/QWBg3ESW16Veu
Li/YMaZ9lXnGyGzLaLmIGJFDd9ac1N2QAfelO2ptxlpYW0hr4U0pF7XnZ4Xn70HX/FI3tr6p+HSb
DjR2tJ57SIicusmbxeyuN23B0F0jFsZBIYHvVGSFW7PNhxMfPbuvej1N29w1lh+eGpMtbrn63qWD
ROC51JdNzbh7UGn9cxq26rLLs+Jas0OfyoH6GP21HbhAXlg7OcrhW9zAPSjBke1LiPsXmVV3+Qa+
SHBTC9M71gGDoYA5gWIdGHYkfB3rYhMs/XJNuD98FUV3BnAWJSGB1LgSaUExMZ/haLhkynbbpg6Z
U+YbxF8d1yhvZJxCXVKOHOngxOYLgotEmAwczlCa2Q3gkVJnD6iiPi7MleY4WMNA1WV1iD3VHMli
pG/IEs4mGILyAtAKrTqjGORDG7S0qgRgIfOe/FNxMnEwX3XNYj9b+bg8FWM12MeE5lTF2JGIOtoY
wh/QQ9prGeVnllSfXUWQbT/bJFsvlRtVj3rqTIhg5rwfFlsfBpM1GGnMaQ5OF7ZH3eXLwRpas+DQ
EeS3kGpcOJmM6YWGbwSbZioj54iKzMxwKLlgvCpzunPdwnlNEFGTbQLG99WK4uqaEQUCzEU1Pbes
L29TMzk7ZZXVEQK6CdGUiVebDumroViKoxdOQwAhmSUzPKVM+b4kM6y2dPGZZB+6ff1kBm16xB6L
Llqj+B0m0FtH03ANKuZOX+OeqOv1gm3ylOks9fGDBEBrR51Hp0Vl3o0ZgfZbz3mk6BeCYN4H0umu
+tCtGnBXXv05Qj7dW4vuT26CiL5pC1rhlz2Z60OtPCZe0IP9Iq2F1aWKWvPVcER6sKL6e04L8LVb
AvMuDnvvNKZtEm6EI+OLuNXdRSHy9jao6phccr3cZ7gPXts6Z4SNF1Shu7Z7pvVeBN5oPtUQzYt9
WYKEuhdzAqh7juJn2+zrS7yCZrrRxoQUkCgxMtenN6/1EAhmzeY5ThWjdZM3Y8ZRdMW4Zu+tHI2R
gjtVzlFnjipPpenWlwmlHKShEqCY+d/snVlv21gapv/KYK6bBfJwv6WoxYssyU5Sjm+IVOJw33f+
+nnoKsxYlNtCzd0AAzRQja5OSJGHZ/m+931ekia2rQb1jvQbpfpBmR1yOyrn7qaVy+a3V5vtjyjp
67s6HLrvGR+vgqPVNORdAIJv0zQcqziCDk+5ydB18CqkfxGR1d+K3K+OChi8L7mm4JoO7eYu7av0
EbVDSqtSwp0fKAEc9Z5XsZY0ySJrSrKIqR9HjFRFq6vMBsJ4GsxRptGJVOMFPBOAHH1M45VpQAfq
OZrmD5Fgg+pSKZVzaCNpkN0ZbHtDGkqigy+a2Rzo6xKfgN8SXtPn5aQ7XSWS+xHp1LCLgEa9ZIaX
/Uw5MygOcjPyYqyh2CqERL2axZQ9h9KYP7RChbzl2wLcryX6jc2f/kYykQQctTBIK0ghA9zC4IR6
TJbQLFWxypMwcL1vpzb0du0IVWu2yWR/qRR/j5Qt2TYGY3oqiO38pSpD8QVQmvjaxMNUrjwf1ceK
O2/rrRXZyu/QV4NjxmGwISAoASWTmRqJkqOk/hCmrzFqMFGviY7F7mnW4jFRfUyRshdiiRV1r2/8
KmWVyan9T4YnwDnoxS4WJREE2B2sHy2NfXrXYKDmxnAN6ivK8prEgEh7LJMy3BiSVhyloE5rhz0c
qBlA8wQECE0rspU/pkg5w1yfNhzrpQNmisqCGZ3pT+CuqbOXgdEaKxLSOAelY2Jxxu4gp02qFq6j
zEiKp6pLyBYzyjJi1UXUAuaZQhL9GP4Bw7dRYZCpwRDs85hV1YFEIgeu6KuRfBGJMB8WrfobS7m9
B54Di4FCkbQp/bi8a0Wp/Cih9PwYBGkBoh3NL/BC/QfkIOUtsofiQOoPLm5vBNdvZ9VwH6EX3qZF
hq6rtuHYhWOjqA6cO+3R64PkLjeg3OIeHI7g8GMAl32b9w7FPh267qgbd/LYWc9BQmiiKyRh7yG7
Td9KDve7uMyrY1uF5s8uGKuvZZ1LNkEc/oT3Q8ymSYAQ3q6zoz+tSocwZozTXe8TFFs3tXJbq6Hx
XImCSrWled6TKnJQmg2oY4Bcbe3KVZqfZKS1N0WnNTd6SlzyOi1rKkdZ0DFFRmbtPbRFWX6LE02Z
FwmNliWVNXOTU/ELT4OmQU/ryU8DIVumz4bU9/FKU6dhZ3nadDLMttqzLcSPmtpENkZZa5x8Vk+W
miG7QQHCt8oB4FnPpvTPxM7lzdjYEnFPeHQyFAtP+Fxb003oE99qgV+VG0L3DN1FnzfcFVqdN04B
NgJ66mCoh9jAvxtbYXHfNyaDBYogQPY8oJBzi8iIhhdNLRPZoW836Qa2VVRh5CtJmWmYxP4ym7m/
KLoQhFnNwS00Y2SACgnutEelppQegpYgMtfPlfjOj2AgoppM4qNAS3bT9jSq1zBAhHqABsJ4tere
vgskTlaPhUe72m0lhs+rX9pT+NjQN9bJG2Nvk68Tg0LFjUCfKe5SvbDjY9vD9TyM8MQgAfQIeLyd
IfF//ZlEfpM6RsDshdtnZofKpYSrV5a8ynr+D/JNhKRgVNb4ESrC3oei+LP0gC+7/0kMn/50Kwiu
qIxhb6aleYwlSTNXfajrj/9JKx3K3MSCVCs6dr/E9o9VHbFecl55MrS2fqpVNEDo56u/i7L/v3/x
PxUVhf1/13jctXTcm7P2xfwH/m5faNYfGtQJ3QK7hNNrrg7/bTHSjD90QwUEzxIxB/fMDYp/ehcY
iUAy6bNNRDYNTNaYL/7pXQgLZ5LGX4cv42/ZyL9qXszep/eqfLoqmo6/A32HaYNeevv37/oAcJbw
4jK9YNSucaJTkbWRaIQxXc1V2Cp2jkopl4pp5SEe7VdVyxGK/bdcUvfwKhml3OCHKcmh8QzHpYZC
zl5IyIDIxxZDRufB9SUzAModJJpiWOnEDQ54+Oa8BiII4tIVdVZnu1DNh59opkd1JXmyRHwj9FPV
TYAY3+ZyMHVkQVrKyRCK/2iFVtG7UyKQl6KP6CbHalsLbAdUmMIpCgUorJzHMd3zrlAdxSSlpDFC
UtPQbNDh9izD2pHIE9xXYYqihW5N4Lsa+VnHVBCXeYNGzwxWTDYV/eIst0boLV6zRlUbHuSpeZia
2HoYclnakzCG49mwKy06RZBwvvsDX/haq8a+20mmin5X568NBtuD+2MSgcl+0vuWNXzNCG9T6DiT
NxjwrkpJRSsH/umX3UaSvk78LDFvg6yX9FtLyakuJkZlwD+nYuOSf0sFNjY9jVWBRaV48NmzAIPr
LA7XAVxL5aFFl2OtKFPlyFsUe5dNvYIkEsJ+cMoCm0667KvNriC3xDs2VQkavlfT5pb+s0XlUWXj
PpRlpv2F7kU5pKhEJl6zpZN7Z0fHBKokoCaeshsaofHkKTCiaryZs2hxTgQNu6qfnMJSMzgtQ/Ez
iKEjovgwtWfdF/2OFILScMRYIMwdf2gGsnEU8oj51UantM1cn1TJn1C/KDkkeg7006fQ59NI0ddt
xNGLonXSrGi5hGtiCw5NYhMLSiyB0bm0I+DPQQldVQhSOFlD4gQVmA/V3bvv/IM22qIPZfL5YI6j
BM9/EQD9ln0oFLUEB9ZT64IlCjdEGRlbgUoDyQkEUiCPFDLZS5A94yD46RSHTFebOLHM2NGYKECK
5OapAMtJ4GxBWlOmZF/H+emJMRjcz+9VO+9D/XOvpqrOlhj0YWIBNNGauYCQxGyeWW1gvqD7jY9e
WFsWbzuKBzQrRg/ieZCTitp8/TJMkzzcqYVAMa/SmnfJV8k0mGyzYmXog/43ikb/tz3oKjTHGWhs
x5QtyNtLnSitFIJEI1pygcio1wUcCyJrr/a4LajEDxvk3QWCqrqNXR8A3Suh0dGpKKbmJe1sNLEg
RubgGo/koBU7de9bqkvSK2Lt/FQi8n1IDTtnL0Ct7s02QJZHgtiEG/M8f9umMVKcQEqa9IqlaKmK
e3vlBoABFau1ThNpVs29mzHBWJp0hkTrRgDrHnPA6M9tSaMoCMVu9BO2YLIfr7CMjOvSqKKNFDck
lMhtfTQlwq2NDr0JRgrJjZNuvLMCKdjMovkNsvjuyitfCPjmW+WkRIWO2V1F6DKPiHe3SgAVWggi
Wl3Qou2fAW9j1u5Om7yVxdYGjLuhYYngi88pv/aYFnavv68NNBBfJ54vbVYwnl0bEpcFPJvRhoCP
TLTK2rFTs91mGosvltQp+HVEs6FMmVKFrpt1S2F5NUG2TvNpWsux/eqlvnSP2itdy5YliKoiy/Pz
b2LRBp+/CYtVloeDPUyeFQTnd2lF2ZCShNi6iRWxpFQJjGK/9qhPYdVbTWMN7B1LYuBMY4sLyfBa
ijbEBpBL+2z7QHK60NCeURsg6imF9FB5Ur1WIMjjZrJG+lBAmglsUk5K4GFbfLv7f7Xh+n/Nr23R
qf/vO6lN9Zr9DP7HPPNmrwvf9vwn/7ciRPsDvSyyfw0/3N9bp38YCIqu/TFjX9SZV8mOe5Zj/LOr
ksw/ENLOQ9Ge5bXINjC3/bOtkoT5B/BJhS2QbONANjGiLuCVn8EsxfnoR5OiC/hUdPvZWTGsxMI9
20SDQt++H/d92CKhpxZ41/RRe2ATk5Ea1Xf7dmj6taIg7WOqmW5pEGVr/ImoYSurdCK9GFwVH5Yj
a4G8oUYIMX9KCA9CYO4MlECgahtz43P6Vg3tV3gIP/poaL94MWgzmeBj0jexrrx7GR8td/Pn8E52
wRM1dZ1ONWoGnh4blvPPpSccD5FtNoDhRSaAAl5+KboS1xG13rcbJWNy5SNLOGpGON4WZT5cuYW3
OevsFrgDMszQJJvYSU2Nd/h+XmGvYUcq7tE9/ZnNs1WOwCvLAR91F0trgJ4DZjGPQgHOaf9ZIVOL
wNYsaL7bNAuA9Gj+2kP85shKTrL7bD9CbKj1TkMU0C4li1alw2Bmz22uRz8t00wPsP7b216tTWTJ
sh7dDGrP/jKYohtDrylVV3S1nSS3a4T5JS5DR6Mt5oxFSm9FaaTIXIH2+/vL/6+w1AVnhvHFADUo
aNg4ERgf9sJySsGeln9ZDXuQaOpjQpVlcjhG0O/Otbr8jdtCGI5Rt2gvc5/NhmerP7sMh1RYJx5E
TCqd3bV7mp/8+Zvhm+KTBM4F2QJ1zvmbEZbhk5OkiT376dKNifD5BTF8TrfHALXVy1H7rsawrNak
pvkHJCbDLR0ssqbh0gzcbDHkK8mCgXflxs6POPOzmqVOjBRZo8VuLI2zdViDvq7qfk+j8KWJbRvf
2xBfGZfaxafBnMJsw+9HMY+Blnnn/bjsUkW1e7OaqJSQBGQ1ITIpDb22rAdPcVk2t5ahTq9KAIMn
mGQDDmEiVZu0aFLS23KfoOe8AWpp1HjQJ3n08KJoAvVhqkpbwOLdl0bNiP1WbTN6MOoIjrsyNms8
qdYpBf8As1K3f+iDZXfUrgoL9lmoPWmDlb4gAHkJ9W7y10FIt8rx6sCl0Ur0C9HdMcm7zewhBAXt
TLFR/mK0IXeQCOa78h7eyGznA4SZg9nXEFA3eBzzi3q3HammXuCfHOQ9nuCg2PQVab9OWJrRivD6
mtj3DpNcVGC1i/yKcDQtZOdnkpLi9l9gb1ZR8uvKfHY5ZDl5zxAdSssm5JrF8g/LQitYSJimZYUE
Tm8S+5juq+sJtb1Jye5cSRTDbrJBtnZdxyEKJmC9GiPdhBQTAnCysRT++3ti+Zg3lyauED7086ek
TGijkIlwTkV+4lJuJ4hem1TeVFRrKHJqFaSxn0f0+nJ5fOGzwwqQ1zpK2IFuyzo2+JScdhyMK7vJ
c6oA6m6GN0pBhcoDRYM3Jsr719eoQNGJIe+QJmY/CtHVK0sndlqmyrHCIXnF7r7AZLxdDkgG1+OD
4u+Q59t5N1qk1qp85KDdKRXlM6uBDI1qH0TVuELnE7tRaYcIp9tfcqsh65CfS/svK1Mbh3gEsjmq
GlGyZPnXPnMu+n4I8wxmSBKFEhSfJl/74qYGfai03pBP9aCW37UhCTYp3sbdlTGwnEwE0BcoMmiv
LSpATF+Ly0hCj9vSV06jXBNEUSeoIso0uKPnZLljF5EbmqovqJFA49t2+BKRAXdtHJ4fF+fnz4ue
IQDgiYDpvYH23j3/yU5Gv87a8YTnc9iadcYXq8k4qAVfSWBaD/Tq9hZ2+53pCYKr7M7bkwvykPL3
cmybnfAyII+VpxEEceX5zEvJ+Wug/mVRBGP3DhpnyZ2bIqyAArjHyaZCvyIiylqFZJA4sQbVhZwv
ddV4JhbyoNEfY0KGVoL92j1WaG995U4u39RciXs757D28becvynNz4YBPnByUlIl2eo+tGh1qMn8
dB86ooccKsHRHYIUKl+qJ197Rx8+h3dXX3wjmshaVURycsLVS3OpqGXsQPQ7yzQrCchAPRFmhUIB
IsLyLfUl1eZsQ3fJvzZgL+YGwQnKZKTOe2gQZIvHMMSKNmSE+2GarMi6ZNPuFkPWEJWn5qeMxpLr
B1TryMCFut5+z/XmO62iDSYuzBf1ZB6jNlT3xjRMuBKS6srMNcvNz8cLt4fTDrEYUEhoW4utSSvZ
KgOCXofqt4GLDak69eq0A2Lr3ylRXzm0S9qHKGpspBWtvkGd61+5h/OzOJ8Tt2Cos0Tc5JDBweB8
oFhhhoEZ1fKJBMqHkjT2R80facWR6HRTN4ri5C1RFVaJefXzIfrRq5lZG/xN8Ge0t2fz7jsW/M9+
OnlcuNTrjdoyPAJY+ytbMgO4835yZSy8YaLPPs75l1J1YCsyB4Ooi0PCmERpo1VRdKKjVK86koZu
SsPTHb9MjZuwKUenqCux9tjjbKvJCrdIz8CHEoazKYi6hCSBHY0IsmytwztaEftSunKUa25feOML
mkTCYYbmm1EVysanWXSFgPLh82IXyxFSAPK62MiFoTIRUR+eRNvCEohVWmZJ9BwRReQA/dSurCjz
07h4WpgQWFqVeYldPC1rkL0Wu2QEG9L8guSh2xapNTvx8SdF9n1uI4z+fEBcrqyAXegIwtlmn25q
b46GdyMCZ9GUBLIdniIdZkbiiWe5qr0b1AFO2RJsNRviNkiWHqVJsNhG6sqPZIPmYLuthDDWpM1C
oth8fleXj53DOkcUqqjzsd2e//27m8p8syOuihlEqQcLF775TYjuBIpacUkLqa49g48uh3PE0Ew2
ogo7jPPLTSQPNy0h0adMmnQUFT2qmhWlexTW1K8r8PfK0bSszUSaqBMlAp1bGCDmXMl1MG27UJIb
UjZ3nT/qXy1PT37wwPXxyth4u4vzwcF3ZNLZ1vGqUGKe96/vHgongrQM+yk6Cc4Bh45g4q8Nxceb
wCYbdZUVKownjYh7gnPJ6OPD9rx03Q6GQHuCsPEFENRwr9hJ8tPyySxweqUL0WiRqz63XdR9hoL0
3jekEZWnLp4/f6NLFiRTHtMdVuTZ+UC/Ul+8UngEqKYJLTklGXmVXmmV60Qk046gCzE3l1RXJNhF
CTcTrh/HW2/s1buR2Otnw2OvPfYCu2Ue76qSc4JoEfSRSBasECC5RmAiOrVipCfzsjZIzaquofaE
zKbYTD1XqwziCzrikxWRvPq0UW716pFMrfjJg74AsD0ekLtKT36WNfuxIldUxQiy68sUaTL6hBU9
bHEjkqjZWi1noyvP5uKr1/j0KKBQIqISry83eGMs++YwAV0oiOkWaV24mT6F/46uNi86XIbhrWMq
IbJ3WSagQqnkUCz8U03+u6vphXkjsjwhbzLv3YosPvg6ZbOuJWV6iihkoT8J20Ne9F9IHJ32Qlj5
bWLPEapageok/drGtumyyn4xCKz0eqLxJp/ybF3221I03tYTVJ60jldSos+6soTOD2XxNTBxzYd4
YMOmqi9WcUsmJ5URJR3VOpZIzRLJ0Z6C6Ofnr+aDzcJcslaFDgUL7fVyeoTdQAlMNtJjCF/J8TqT
PS1tvXWgIkKsSTf0AnPTexm21FTe65WeXlmBFl2l+bVxB/xAMK3GrB1dVA/lBmQcHLz0iAf6C5ke
ZMwhVXGQ3GEzKxtzXZvxnTKtbcKKq3G4V0t7i7J1XwS/fRGuhsi+UidfND3+uSPCf2DksI/Sl4cx
5Lme5MtDepz8RiUfj2IYGfZiMxGCMseqpsSPhPIX9CbpU68T0Zo1BgwXD0COjIFn3fck7TS4TH9N
bdsfsziX1wVJsuy0YutfD5N5HeHYIlS66PJy0jRJIyuVWEuPHbiE9dhDZAnt+NoKcnE84h3hR6QC
x2UsZaZAvJ+aEzLEm1FX06MVdDVt1R7aoKLWrocb6spkcblWgYKY99VwH+hYLIdDQI9BznuarlOY
+rQGAcMAWEF9Rfj1Klblay/7g5/2f65HMX2xNgotiqqO2MJjRMJFaNFfV9Tmro7tHZiQdaEGe4Lq
bxMVxXlqOKG0K/Hd9OpIi7689YfN59/jPNjPv3oK/PMCgkLCononzh80CXtNhbg/ORaxhxKT2JXZ
2bztkeTvhEHooBZaDV1jj9wMglbWn199ae/kWzRlNNE6x30qiJyDzy+vV12WkJsbHUNNm7aGWVVP
3liauK2AwEiRHDqSUPe9JrUkfiitvUOB/JBmkn+fdXU84dXLxtsxrpSdL1OTyDwx7KRi9Pd2E4VI
6r0vn9/w5TnDxAZrUTwgi4Hi7+Ll5YXhqSqVvWONp46dC0RCo4t0NyP0Bfh+Nm1qUzqgK75WAf1g
3qRoQcnGVs25arCUkphJ1jM+PGCcejxuCD5/7GAbfO068Uu2/OnPZoZdqJWsriIb1CeFrWu92cuB
yx3MIwXJDLjr5YZDlIMg2HYKjnZdP2ZFJZA+CQAXNNyvPOWLWuY8LCiD8TlSCKMvspiixyjqy6LN
udSAtdIsekrXsbpvpby+M9P6ASUh2JIOYQCt9rYgtLXCIkDr4AEoknlln/jBO1foXwqOEQqHrmVw
j+hNoHzqGB7VyZ7jM+P6wTJi/SSs6Rmexa4ixuhJxobz8vlYu1yQ2b/QSZv3eLAvjMUGD3VTWZqi
jo6Kp+tbiayLlS1AE3x+lcvpj7c51xWoh2EDfzvOvN8E15o3EV0GsaUauhsbFuyKuiPiOEN7qpXx
/vOrfTCGmNnf0M4svJDRz793DZRN32R5dJRK8rayisb8RD2VCkJ/pcJ5efLjfAwqna29rOjs0c6v
VInyjUUSHbte+ZU3o7pWPFF9863kZ0Ls2C+IsuaV2eyjH8dFFZ4mSjQgn+eXzMswFX0khUclUqV7
Q62/+TbBIokhv37+FD94Z5T5abTih+fs8kaofffOgnwg3pi1+VAixdwUSWPQEB9eW9EXd6MsXZt7
PjgozcVyxga7E56oufgcFaIoKTIJOGxBZu5R7FQbi2i5h6kGC2zruISsqNsFsTnhLcmt25L+1bPd
Fm5F/+GmCjyxq3x9or9Smf7PtmmGbVsMv5Efx49RWdSrdIrDK2ERH7x/pqp5kLGFsHkr5y9DBKXl
GVjRDlVlai5gwOgk4X1pTPaZWSXV7mBDQf78vXz4oLCi0zynWEnhdPHJjl5YZA19yoMeZ9uRwLym
/hK3v1VJvLKh2mFudKD3OBpwO7mzGyfyQ8fMbzVvi9/GifUOaAch4l5jrMCB7mDRXJlTLp8Kkwnl
EKg5fIbCWjyV1AP0AF3AP4pcPrat/Vj3eElLYd1rMoYCcEvBle3V5Sw2H1H5HOZzBcXUxdgpinqC
Qef5RypokYMhw1onidJuP3/yi3S1eQt9dpllxSFjs98TfeCT/LEhr8eFQn0LCDBa0cF8Jsf8eYK/
PCteKm34y+QrvjKNXr2BxZPVRxwFYYcemNGxkXrVcPTQlkE24h+HOUAW7V5K7OfUu8XmQLT81F4Z
fJeTAtsSRjs0MeYueflqe6+MNbhFzD6l2jt9xLXG9rfia7mb1n9+/rjfqozn20aeONUdynh0ay5a
e0lD1l4oZP+olviqFTZhCTY2Z8xSMr+FitdrjKrfHFr8u7kK/V2RS+uuQYe402BKrGMFIhLbHPse
Pqj8O2oKI3GyRDIiNI3la1F7FNfbqfxGaaGvHZhGWwx2nuloBE7RFwyC2PUSs3BN6s7r0Acgmg7J
uI+swN4IfYwfhIU92etS4y9VKgn4LUbvGQ6td2/xkq5MNR+9e74oa56MeSqUZc/nGk8tWzvGd3Js
hW3fGun0itmuvPWEtFE70d7qZkflfQopaplo2T3dV74W5GF8/lIu9yn0WTlRc7omjAQT9vldNLJG
ubdSgqPOMIT+Gv+2pxKwXNXH95xySldp2l/QfeXf//q6bCBU0k/mqC2WvvPrCn2Y/Azm1tEvoAFF
bPRPOeHcj94ojjKbuJsBCuguixrzmj70csGlgaeBHlcNthT0dM+vnEtQ+0uaCUdZ0LRDJP678dLI
TVWRFKty1ozCsvZuCQ3/Jg+NfRrFKLYKk9EhaoJgrdcwq81CO0SWefr8mXywg6WkyPxKFRTMn7rc
NIYSufOUh+xDZIsfBWWQVfGnQBvwbFCip6EbPxlNfN8i8XR6Uk5bM36tY6Xcj7Fv/PsZeC62UOUU
yOGNZasxr2q/MvTIPoRIAn7YOQ1c2ZziK6Pgg3eBaIZGMQNQRXi/mP/yBE9POHnA7/L20CXBcF9H
drXtu8oIr/ygDxYxHTk92Q5QhiDDLw6NIptw7WCWOqRU2tYETEQbv/Sh9Jmok0sVoWNSiKsJmh9c
lSEGHP5tp6wt3yi+/xDBaWAf5DQmuFur0JjXOWjGXAu/AyIynbSDRJS0wCtw8UBS6SfvpE5WAE+r
LPFBV6Tw1E0h3SogQlZWYcm/61b7dmXkzQ96MTUj3aM2w5eoUJ1cTEZTL5XdBI/14PdGustFSV7u
OEWrpkKlygTyI1PU4n5oRvmWu7JurFKuVhD/fl65j/k65/dhIy7AJUcznzrpcpNq45tRsKcVx3bK
ij8NPUluOEBGbMWq3h3p7GLVHPOdMLyvkjb26459vNuNA2LnAXoOaHAxwMbpJYi0hMGHwFgJKoXX
J90lSSD929WT6gO7RRJmLHXmNi2Gr6JTMMcoylRSDrCahoqifxN9tafJBndv/+shzOVUjrcCuRt7
0+VZOuaoAB9Nnd1DbYSMcUo3g4Q12ILkvCGvt3ZZdJMr8+XFVmy+KLkzTAKWTTzK4jeST8yx2+Ki
PZWYFWVp0B5NOl5Zht6a8mcvXgUexSOkUPCm/p03Ku9OJ5xbjVyWC/uAc3dLmYSKNumqMUEC7Y0d
muAGVTf1ydx8Tbq7HD9/LB+67qvIczIeijtpQLLulD+HsN/mJWCS4quHe00LO/6pXbnZtyiE5c2S
rod+Gy01KqXlMTEzZTB5uXRo6BmszbR7NKcq2s7noC/I5+JdErYS4Hb70Rxr/bZLwVtmiUfbSoYZ
T5VfNnf4/42bK1/PxWyj8iZmYQ5HF8xoy/0sJ/K4BwjjH1va6JhNvXDnc0i6AatPoIMR77SCNjBH
Bv8BJAw8IIWvSuuDdttMOUq2htgBx654aM0Yvvq0Ik+QVqbt57c5v8qzp6exvjHlz1LJuWAzj7h3
r9oD/AJmSBaPfRMSzd0dp/RWiSlEpTFOzc+vdbmkcqZio8EHSt8LdO5iYtPiKWa3yDmukCzjUOXa
wQwH4Oa4YsAKFdh5jFrczftdLbeiOyNQZIcewl9qGxISTatx8/kNXZ72dA4Pc4uJhQjJ7LL3b02t
zRZE2MdWq+3t0NYToAbZp0iJauixnfpwX3X2dwt5zLa3rIqUaVTsrq6rc8rskG5LHUqvp5f1Fwst
0M+ilKgGyx52oTV5jh7QHus3qmWlubKAXrw2bpwSIu0XdvHkSi6+UA0M2aTInnacgn4NW91cSQLf
R2qxXND7+fwxfXQxZJvUstiEzBc8HyMIsXwtqXTtiBNzvDcIbCS7gEZjgw1kV9uBuHK9i1mOH0fx
RcN4x1fKWDm/XpPV9G37lh+HMNkphJ24Zgeg4fNf9eFVGIUGkhMMhksZRpoaRWnNkA7YiQOJKiXK
G1str6xKb1Wqsw+MGYAKIMuorM8lusX0hEI6ShJoZsdUEd29LDUtDB2/d9u61x9xf8lUPVNOGJE5
SU5dx/0K1BQtrF5CEgOltFVsx9eM7pizOSFZJRi932Yzms/WiA+jbysg5n4mGw2IjIoeS0D5hlMc
MRBON1TWWpi5/2DGafzV9nqE3LiVrbss0yI8SF5RbzIvU5OVPOZEf7MrSW8ijL6OD+q+Iz3ZLH7Y
QbcrILPlK9urBKGZwOyBMhudIq0inMAuDRKPBRDtZVwYfCGK1KyLeFA2npYgfsf5ReYIDFvPlVi2
/M3nr/FicLJSAftGCsixnMCw+Uz1bgLj1AL7rrDloxZm4bpGBOw0BaxWWU5iV6XRcGVwqhe7IoT1
EAtn3SWbZWu5BjepHndNMkwHcLe3lvld6dSXprXuwyBBo1w5fnRbWi/QRx57gqUU9N1llOxUjPQz
0iqr1gJXoejblWS+1u3vRHulH0ybWNAShrddJpuGhnLoSW4iTio9ijgK7goaSRlFu1QiC31sVrRj
Tm1lb/I5qzfB2t1faY1fHAbmX0n/z0KnTuFwadBo2bz3MkQJqCUdJ31R1feDXya/QpTWn7/AD6+E
V+Lvxghd3fMX2INx6OATTIcuMsc/6W/fMbKzm6lprmbffnQpCspz5hceCWPpRkQKqHiGXU6HXB8e
YZH8rBOAaAYKQLg5aJehHmpj8zvEUx7otZNEybFnUY4BPBUEgklyeWUwLZLIKHrxmNHCz/tIMW+4
FqM3FiKUR+y7h6A2m1XcCu0mF13gmI3mYV21lWJdicHYpoli3RPsSa/GuK1TXTmooARdk1zPTWcU
1oOJDdHN+6S60mu/mCXJd0RjrbK15h6Zl8/fTi5z+DNzUzlIkx3d6FbJDjCuj58Pgcv2OVdhXzu/
Gfok2mxlev8Rd73diBIH6SHm3LdRBIAFls5Ev+nZizpN4Fnf29w+wvQWOyMJh5U3yb7T40nZ4qaO
Aj751tx3gferD2YxFLBkXmWsxE4naen687t9E5+cTensNnlXLL7M5+y3F9uYONIKMJ1SezANVkHA
FOEWEAN4LWUSJSePOrm1dWnch35SO/Ab5C0n+OA44Hn85vlqdUxsTd6mamUwSyGkIy8p9p2qsqF5
Vu24CoravpkUcJEdDXYnD01/27WmZDqqn/GTco2ymZzITqvl6dZWpw2pZPXPWNSz3VluvZtS93w3
a0YC68jyo+/a4wcazXBDGUHcMM4hXTVR5Q7EQt3SfHwFddpuMYM3T+HYWxspDE7WqED2MQslfOkH
2T40RZ5vaOgPOPz0B1bte8K/bFLm8fF+/oDFB4MORwqM87fDJzu08+FQxFUox2ozHIxcsLzZeuOf
fMgave9NKP5L2R3q8VtNfPgD3XfzEGrkC6AdDI/VVFoHlUyR+zY1w20ZDPV2Uu38Dmgfhg543Q8F
0pK70YvNV02BeUHBXyYppah3mHO7KwP7cq2gkcDmn/8g+rmIsuyMIdaJFOkPld4r66DnIMLwRdaZ
KfIro+tnCfgxdZqxazbxUCnXlArzd7MYqRpyfAUIM3tSzvDnDzIt6XGQftUdRBSZ3wB+IHg2B+t2
6NmRsgEZtyQxlF9b3a9faolTSgvRrla83vFbmCefv9a31vribvBiobYymfBQ3C4mu9FXRdcWjXnA
xhfdyMRdMVwJR7o3Bmz+VitjzTGb0I2jTqXUHtU/0jZvfyptAuBUaesvakecUMrmcB9Vsn0qIcfc
jcCmHqQ6TQ+BZpMeaZIjac3pc/Smo00zRd3aGHyxSe0xZXmFNpmuUq3Sb0TYGC8EbwVPWVEU9pUx
fLEtmYWaxEyzO6eWdtH6JV2GkmdltQcVpsImSuvogOYm2iL9VVZV2V912l98M/bcY6YMibgY3c3s
3Xw/hfYo6wE7ZNZBwWK7MYtseuEA4e9Du6gPbVzJblQp7YbR3221GahUkVTxqw1MWMtCrsC9yeSG
jfjkPn/rH9wXTc7Zb4oO6PKkMnYqPB2f2mVR0uTs4ty4KQRQn8+vcrGy0zWZD9v0ijmmXESIqqhw
ZUE+4sEWzb7LhfStEf1tBnX/r/+bC3FS1Dig4JNdfFFRGuhJFxj2Ie3abG+YJQnaZJNsi1pEV47m
l6dTfhQ6vrnb/lYknx/tu62tgUdstERiHeZY0F8ZQuMTZ1D5u1Gl9cGOpuAe4MYzGKiSaKJ83iCm
9pMvExBrk2z/Iklk0wAVMXZvLCoF5OSzkUvdrucQ3jkqJUUsQLr9+vkTmr/is6/8zSFMa5tsVYWO
4eKuxxareN411kHOCIscZKWGeKKScTX0XX8fW6O9l/Rs/DqV8TVq+0XJhUvPem0GAvUMPoXzB9bl
pC7qamwfrHaK1nL/aEKRdnuLxLWGNJx49K5Vnz76sYQQUdOg7kpG0WJKI+yGNHJIpAe+ztidOokY
2SLzH3itLSWwNA7uLXpLDTCj4VqF6fJoyc+lho6FGpUNYUeLo+VQRTak7to6NOGoPMkZ/HwVeBM2
faiIcdcquFm9OQWlIp3Tt6zJ1RMlX2Vq7W/CoWTb4Jfdfa9XtOrKUX7BNoQ/JvxfnJ1Xb+PIuq5/
EQHmcEtFy7Ipt93xhujumSaLOadfvx/6nIsW6S1hNjALs4CemRLJqq++8AZzQmx4alPKyDLk1U3w
Idu4kc8TItUubo3ddlaFBUw9StUWcxtzN8HiPDZNaL3TEYIdm6CBZzQm+66uRk9qhk1AM6feIG7b
dG5eVNmuSyXdLYTjTC4ASXFEU1ScwgkZW2OCMKzb/gNCIcVDFHTNU+TE/iYvex0+Mp6RmxTRgY3Z
ytrb7c27zkQ52sDdITzasJc5ftdbKKpCRSRtrHm5pBnI4XfWcSzT+kmkk4VFRqPGGzQa20dy+s9l
kyibCOWcbWGAvCFXfBUNRi4hBDxIrC04AT/t6ydkaMQOwZF7YIV10OO3glEA+0hjDafo69+qdGYr
1SJh+pXUyk/fznbaBKk7QHnr9ltZX2YMIRS6hPN4iP+72OXDJApwP43mKdOFZNU/jb1lHRu1eBtN
5U7KtL4vWGAGjnJnAlZbBlgrR1BTSwzNAy3XPSt1Y2A6hNnVf34iLmc+Eq10IDhLoI85YP2AHJ7m
lchnuE3XyrskDX+FeoePrQ/y4PZyHzwUMHZG+4RyEDiOev2lSiVtS1tnTjlJPXNOq8X1D3uV9s53
WkMMIU7xXMhU2VxOGCtcrzPmVd+a1Ac4NQQ/kJICOz/6CC7XMlaGslk8inGI9tOQVLuoTvUXtGhe
bz/pe55xHf6Z6c0wETJ4cE3yYlMmGB70SjlpXjPF8U5Lk/44ZcK+NIb/Apxi/A4VjyvBqHIMJAuz
3Jh07QcH2ncbjdoTdkZfhTH2T5AX2sdy7If9LH5/0PCI2juFX1+Cd6eFSe8e/KSncdfVj2OCwHxQ
wdKuVVSw8Q2JcAtF91TB1ssCR+NWGJ1iOYwcd5Qp+Z2pzEevHaN6hibc01TLyyIZKRtcFZxW90Ta
mmg1WsM5yUmxcLpVvcCyy6+VhOAqjRrUv3QVWIOCquvtF78qNcgGIO6RalFEQ0tdvHeEtWlKp5rm
2TCTHlrDaOlLp/pjntrtNs2an43RZHvQyp5ZQsC/vfgHkUhDNIltRx0PcGURIHL0fUVvFZqXhFhr
dI2auHmmPLU4t/1nNBKBCMM/E4wW8y/AnNdbXLHEOOLUZHt5P4pfgZP9KLtQvrOLP/qifEbySC5Y
GhPWHBH/Sr0kE+MHSWMVbZyllpJeAuHI7cdEdB4h1dEZjeu8c+vMOhip/28ZQ9m5/U7XqYVCUwgq
hYbWJOXjItOMI0mzWy11vB7JaFUfn9UxTV9MutabsczTsxNxJaZFt7u97AehCv7C3O8hn4YNuQgh
U1MLnW6j42GbpuwLJ1B2QSHdy9c/XMXA5hVEtI0lwWK3pkrahVXrO54E4/SSCPmsIev8cvtR1qNB
ckBQNObMy5/nJYtXaLSBU8P2sr0i0S5MCQNXgbtz0sKiOBemXn7Sch0jb6v7EgWD/GKEqbFH5Lfe
JziZPsSz1UJrNHcuuPVBVWmpQgFGBwNfoSVct1RGZkbgsrxOH3/gg908RiXMQd/Ju2gTydhDa2YP
Lzwi60aBVbfv3EXrfcXt6rC8Bm+e97/Y2pUtB0qMqq+HOcd46rM+39ZNKTCueCnrbSVl2Zam5T1o
0/xBr68FOAIkVvO8BXWE5c2UhHhGjKViedaUf0viDrgZkhZ5H31idPtTk7ruTkhaScCodOlnoq3K
I85zgcXHj7tYCepKmjxys/aAcbc4FIiSzvDN6kkxgz3SwMqjHgnkXrQ+3dkt+uc9OIYNg/v2Xifm
g+eHnkKdQNyCbbasimSp6ClQCc9tkRk7OeKScm0RpT9iJiuPdTYWXoOd5z+4jkgIF7SbcYq32OEA
NYI5rn3RZVR1VH9Kd6Uuh5dC02gladzr7u0zsz6YKix1fh+JCoFvye6NZgPjEg85T9GFeTGd7Clp
2/DOEVjD7TAkm8U+aWBrBvjnxbcBdNxGKKspXpCnU+KGYR1uItGgeD82j2GcZlujmcZd1srq3tHa
13pCxK7QfefP7addM8kwikV/CrgdsyPSwUXF6EtjSxorKV4/Il6O6VL+UOgGBRAtpAglf6nQf/iI
e2/NrI0PSW2NF6GVDy3Mwe91UNhPToGKDTVfRVkz4kT8EKhpenLae1X1OmqQWsjQy+iQgwFZ5vom
A99awhTQm1Rpwv8JyaS8U/D81N1Rs47hEH1OlHr6kaN9dWdLvBPCrs8ua9M/ZM42D5yXyBpso7Wo
dwbTc5zIpSdybhAVdGMHSS3pNE2/q/Sfsht+55GNHWX8kJntyaYh4WYTeR50FswVBuyXmtrt7EdM
Gd26Cd3a6P6VHOPh9gddJyLsXVQWgNAiwkXf5PreDsMcbGAQ6s+hrf/JOlE8pwj7bh29C++stK6J
5uoB+vuc7kC5XOQhchDVUlr02nOhjPoeA1ht3ydWvqsBXOzmwv1OOrBmpbMWYlZgb8gysT5eXMyG
3DAQaRLtuep9mzY/svASploAchLzt5o5xsksMyx/53zfQB8aw4VwR0tEf0vMUPoR4CSwr7pSbPLI
vJc0aPPTLrcIDXZa9jOIG32i6/cuEd1x525MnM2fAQUUVbHLx/B3qH+TUmUrsFLqYvOxw/kpN5Jh
gxCPG6u/sBF7MTFZqKWjaX9T4zcJvjEGq64jP1fqk7BfzA7EbZhQiGvbymE2jgTUAAp3qI9Nfugk
695m/yDzg3ZBFm3hT0HK8D6b+Cvzo7ifMpO/aLCFX0IEx7fSVGHJELXFS+Db8bZGpONbayromgdw
T2s8YW7v4fVVQSWBRhYDg/dacbGzEP9CNTcyVc/shXIuEukl1Zxd2+tPSleC9hP959sLvtcGy6/H
rgL4DNhvFsW8/nqB0pgV/kNUw0Z60o1q1zGoCI18G9f1Lm4/2aD9cclxe1nspzHbtCHQSDN/SMv8
SyCbWFN/GnCGlo1T6J9z3XcjqfDGATeLEM1j9ZhomwEbGHxEPt3+5R9cJLwreFOEERWspLNogWGB
YGVhrKkeZfXwHKK3+ynohsizilrZcJdxwVtdsDN0ST7UtW7sfAH3v54Aot/+JfoHAZoGD304Dii1
7/JKG1SR2Vgq616oTuAO9EfcFzdFql5igWlN/EmJXtI22tpSeCzH5oFDBFJgxAKo3NEzujjhXg2l
S1d8GaQTyEmj+hJJh8owiZm/hfxsoKRXXLQ4fzOD8lgiJttb6heRPZiyxD8SeFaEAZD/7HfNNsC0
xQ1CgBBN/NtXjUOpTi/Q6V+TrKSBh0GOO0nWl6x1nmbRAEqXe/T9WZt7GQ+og9/FXOiwQDa+3lEm
OiWGUnSyhwPFI24Wj9Hku2b8VUIjuyX1EdZljN5o+NUMGzPZ1YTXKedw+DNpXwdN2QSdRzcNDd19
EUCYh0Sd462BnfWPaQQKYWXJC1aV3pRhuvE5R1RINo63P+gHxQO6EjAjKDGRv9CsxdZCMAZFuQoP
HD00pjPuf6gdUC1e0sJP92JSk0NU5/1Tm/vRQZYqHzB6nI4ufOp2Kxly8mh1SfsQBp19j6ywztEA
MJBJEmnR/jLfpfb+ClF9h2x+ASLYGxpxiupGuMLsjaNiJ7Y7aZZEczdtfpCIjnuSuO53k01ij9O5
7DpO/pb76fCtq+o7QeSjwMnQF27trJMu03+6/uQ9zpN6lEBpIxfClkFXv5Pehg8RU/qXLg3FwTQr
aadVKhg1Os0nK9TuSSyub39aH8gZzkxkXo25uP07yYmMHMNlL9Dio4JCABgBGFuPUxjeSzTWvOe5
zUJTj5rGhhywZIwYvpHjl+yPXm2P3QmdrfOE7d7JgLb2FMRo5JU9NJkqk8PvAWDaBhRQyoZFdPyR
WzjdZhHWA26hifbJ6VTlpyMF1lGtAvNFHifrSRO+fOdeWY/VaSWwpcEuEeZV5Pyuv1CrxMIuS2fw
Wjk9QasYPNEw+HZDWaUfKFAuJ0K75mDpL/ghhY+yYHDuO2I4NV0cnFBHxEQWOfXnGq8XT8Ff9rk3
rF1bWFg9xmG5o4I6BEGdAkgr40vb4IdroslyJ9R+lHlhFYtaE/gAkBiL2yptJ10Mdas9R1W6RSTB
3wLj8bpJazdOcU+UcX3WyLqok5ljAXmylokN0D07NMpSex6kVtkgQm9t8Q7593asWe9bWD+Mi4kp
VD1caNcfJo5GVKdbJ/F8Pcy80q4/jcLBfTcu/nPtPy/EiJS+lsGluejTwXz3O12tE88KpOzolN0/
CMGfol5Em16Jzxm5v1vF6X/WcAKubjAMnL0cSGyWAQvfttiJcKj3hOUEX7TJ+I5++xtmYoBZHBtD
IuwF97df6fq7zUvCA9BgzVAPLC4gH1a2lU5N7kmBbZ6toFTPjXEPHLXO1GYEIPUr1QZ8UWuRqcm9
1qUIfJDrAP3YRc1o03PNo51lpqo7qJgbSEkX3znG60TDpMuKOA50NYrBJeAR84HAF5NVeNlo9Aeu
YOlTXWDSVUX2T3wWzozHFXrQ2njOfVocdw7fmhvAt/x7+UWYF1YkTVFcF94kV26XvvjJkwQqq+/Q
wO/bLU3FNz/tjjpw97z9ldsdzTRkg6rstYwaBmWfS3L3uDlM5bmzJJe2+g+7qC4ONrSbVvkUOveE
Gj/aCdRbyLgxtIdANf/5X7elI2dZYY+ipGGMhHTjO5jHOrja3N5vH20FJi7UP1yBBNfFyZJlKNJG
KBco4MTBQyJCXk6cfRltvOvGqK0u1qTfywM+WBPVItjjhHObh1t8CrUczRpL5NSbraZM0K+6UX8y
pHQrtHEX4StVIe7cdr8Ql3iOitfUsT/lnbTh8j6pfXrRNVzX+3tnYh2dwSXMaCO2JkC+ZWd3mDA2
KWIl86K8/9qYVk5HRDYfJj1FVaMs7pbF65cAAo/oTDrEDIbAdv15C7UqBc/cekmnZ1/jJAn2VWlP
X8SoArlSBdz0RI/657hWfdzanU8ZB/pzJkqyIQuBwcoHY4YdRaB9SptMPESFNf1MHSN8u71BPihV
ZgA9gZf8CN2kWXj9732YCwMgWFWgcU7ycqwt1T83kIzrjW7G3wanufhZva9yWnyuIpnZZ4zZyk1O
vXHnDlh/IApbbk4yWjBp9CKvf0dkK0Gf1KAX5QpZUk3qpX1bO+UhLwymhQo2NbcffN1vZj2SjjlU
MqNeDqZAHJZRDiXLE10QI+VVFjujsaMnzEz2jT0o57xHV6AVQ7S9vfCabjJjUBiIgsGbJyj64kxi
VaNJdme1XiwwRRFZrR660ZBOfg3DI509Z8MAv2eraFBHg9L7XfCnYCSE4U1A47d96tyTy/lgt1If
AoQC3McmeK+b/gpGsVYNcsrQxksb1TySyfonwyizLVO6/DtgWwdHquH77fewDoDcFWBi5sazgVrW
opBpxqAvcwwLaYRTktp4b24mBbmz26uscxiQSu8kEXROmT/Of/7Xk0WlgUllUpUeYhk1+MEUmz6l
kF+m0BF35q0fPdDMH4KdC0CAb3y9VNEk5WjbfuEN+D/vfTAt9ISq6c49+z5JvO6KzNRf4BUEV97b
UsEKPijlTCb7z1HNFNock+yBBOqcpYa5UWtR7orc+CXVcfYSY7X2CRHsBywMIR1YVNlJFcPeYJKw
k5K0xn1z+jmQHe171RcuNPrZyjNBorowUxzcOv33f/0a7C1KE0jD4D/pG16/ospsrBEQhf/chS29
mhjuXm5m9aGvaOHeXuqDwo9EZE4qZb4/YX/xOeoUPV8gMaUH3eNnQ6X3SVSdv+vjINinAkNtHPdg
VMmY1zr2NEsxNvWdzTcv8fenwpFtTr9MOndIYivLx22G1qoyo2me6XlK+94WwU44o/2lsxNx7PHS
PnZGXXtdqJ3zLgnuCZCtxggaak5zlEHhmPOlL5FYYhSWKOzeem4RfH7sbbV8EGWwH/xZ6U2OdhnO
Lujj6RP1efxdtKb/IHVQABtqjk+F1KmbOCnD/Riq3wY/64+5UNrd7c+0jDyomTINZfQ2dzS4mOdD
9df5dIIA3siI11bnlP+EPf6XEm4QD9hz555WAZrVRNZ+u73magY3L0ozlTyVpJO/LRYNMoTY4ZVH
l1TTg9c+QHwfHjsqMgljT3uAf42eaniUNLXZDLWUndFPTzexORWGGxrFvaJgefW9/xx8qP5fhkLF
df0OWuAEwPJscekl51ekNt9SzTgkNicyK/N75kLLKLVcbHEEqZsFLXtLXPRWYA2PCDdoAcRyb7/i
9SNBXpzHuSS4JOar21XpAnXEzPyiNk76Zic+dQhfeVMNg3lUqCrvnPZlmKfVoQBeJJXhpKHOswjz
Kj0d4Wc8VR8Yv3CEx/E3brAQGfFCvv1kH640z3AoU7m9llE+1yVquHYQF0xgcVXL0O9ykwFzIZcC
MrqTpLzPn68iyPxcZL7A/+ZrRV48Vx/D5iTMwyBQmg223XvNnidYAhnBfhimzeS3n4o4D1CHrWHj
WDv8UY9yOu2LNH7CkgyOBY3xhCKG5MZFWmUfaMEZRZmTCOI7if8yo5q/wUw612dQHnf64rcipWf5
kelgm1eMmKromf1patRsV3RoUeSy6Lc4rmJcXAz3as+PvgnDLgM5RypaZoHXByiL7arKelYW2Kq7
Shtpj+jo+tjO6dl/JB7ND8l0eH5O0Chc89dLSZM5GpVAiisUFu6g2DVsJKfv73z39SGdIxSwPLYZ
meJytOmHMXalXRBdCriNDAxiUjHYhPvbW/mjQ8rVQInG1kLEZP7zv2KvidAhNMVeXHzHf04Cv/Mq
+rKnUuqHZ4GW2sP/ZbmZq4vaBc4uiwsZ8A6uJwVnFKoHOqTmH9LMcudI9i81UYfd7cXW9wpvkB45
szL8BsjGrp8NtVW1iAaZMDd0hjtE4b+lXCLX1Ub9IUntS6TWv2+vuN6EGnILvMj3LjPI1+sVu0kt
wlbvGYXrJtjiZKj2yH+2bqeV/Z3ouup2kKApkHdoeBBgZ6j19VpxZ0CqylQD2Ia2V2t/P9AJ3Q52
DSW5b05S30hbO7R/GfmrGqjHQTwl+iUfPofppa6AHeonBRwz5vNukEx7IQ3qprKyz1gu+K7SN3s7
wenczO/87FWtyc+mx0e/cpbqA+Qzb/u/NlxfCHNwKDG9GKccvAa1fusYOflrGNnbuDSKrxGqga7Z
NOazInfdCe+W6hBZTnNn53/wrSh0oOZSfhikAotvZVRNZUYx2tyNaJTHeTx/HCQBrxUA952Hnp/p
OoJbs30AUAWCE6XIouOHhr9ROqk0eFkYoNpUx8l+kKvs6+3Ntz7K16ssHigPisKs/GCklWmDT9dU
3Bts5RBrDLb8oDjcXu19arh8qNmLDXq6hWDCe+7914dUJMR37KoevSBT9lLtvxW26mMjDrEwxBXg
VPbfpSg4t8o5iy5mf4rKTyL6Mkae4Z/V4Xdge0Z0UePMTcdNW3abwrwAlfOS4mcd/6qrU9r/EzRY
isuI8OxV9R97+jW157z5UUbOjrYLJrbfe9TFR+fk2Gi6NGh/f2uKSzCchfOrdzS3NytY18dIijaO
8qoZL9L0Jss7qlupf2kcNMOig1H+cbqHXvmCbn5HSxLnDdcK/0jOJjdSt4uO5qw19CsLvvZ4UWfR
b2bqmEbjpPnTEv9m2Z8Uljxe26QZp7E+KerXwnm2W1BQ6jZDTlgCw20lD5ieuLff/6q2IVkGOTYr
GdObp4WwOP8IIoghpJYCQdgypmwd5Qsq/MbvxhmCxxJbXNThU0wrp1I/50D7XLR3rXt2Lu9p8mIX
UFbMiEEydwS+51P21y5I48GG0OX3XlMVuA/Ip6g4jkbzE/8ImkVh8i+DwATDX+O3YkcbWfkZjXT7
MrcFjFPip6edOjGdk/qbPfwzKf86yjGx4XRIz63+UwJdkU/FU5w/Ds0+yq2veq6+GOlPa2CCjDrG
htbdnaiwTmCACVObMvDgyl3RfQ05DK3eTDRPFXCwtfBNonu6ERB19npmZI9I9ruaUxp3ll2NdLX3
UR2Y0NkTDqDDIiVXygyZM2MYvVbnI2H8Xh6GCQHMxPCbgx6BykN/uFO+Cc0/NGmWvMatZjyJPCku
cd7pT03b+ht8x9P/fGHTmsEzEM1RcM0rcCQmwUaI57ns1YjS5ghY7/UuszH6yN1yBqPd3tTrQInD
C7GE1p+Gg7a1uBxkOw3kUeSshuztfizaDBLscA8QsRqQ8rK5pQn9s4wmoseLo2NB0VWVQoXankoP
PhG5eQDO7CbJa5em7MEuZJxmbAJFCvAuBqE5Kb8iP/tt5oXmZlX9it7ooYqTTTfAu9cm6//7sf+v
JoHrUD6z67jV6VtQOC2rQRHxx82IxEFRGD0yX5r0Zjg4a/u4Gb0yZtH+3H7v67uQ/yCvHjlT0MhA
u69PMc46pUl7XPZUCXZ244T1vgvyYaeZ93LnD84XTH0uKoNh4kxxuV5pSvUplAKgCxaSZ9tAAG2E
+tu6fjidg/BAY83/3Rvt59vPt+6C8MXJOUASAbgGBDa/8L/ClJbm4IvCZPJ6GOJfUoCKj4y/cvT2
ldHLaGp7YVb2ON5Q4+uS9DtvJPSrcOPbNFoAnII679DBSn0wYcG7uCx3GEb18Y/bP3OdsNrcp0QC
eiEztn+RJwjMPaKxNtHv0PwccletvGRlbT4X+iQ2vTCinda19yagH3x7miCgkMFeU80s0QIZcm6V
j7+4Z1ExT4Ni0/HGDgI4QHdnl61wgpw72OagIKHfUD4txRxHaQSqZTvgVtTI3CqdbF6SavqcFPEE
6tJp9H/HGp0up0hemAK4Ji6Z3wvHGA462orfqyF+04Ku2neNpv3nDA1uikktx8+jW7GkkalJWoX1
UFQe440AfSRDcouhSO+Et4+24Tzte79b5u+82IZJWQCeMcrKE/UEsigJcZFGxM9VoA8+NZqk76Oh
3MlqI/YkIuZWWD1y4FnloReh7QBmZXsMoL9DPZs2yWzAMsbDcO9HzlfN9ZWOCha1OxND3gR9ueuz
YjctOGyzzb2m/SYQ/TqpflWd9MTov2UZsJkscCBC+qNxnvDiuTSYr+zktAi/tXJ/6tPsTh38wdU4
GzpRviG/Mbu1LYKT1ajIhRtV4YVQ0z7rRl88T3b0LR2E802qI+u1G8HuS8I+S1WYeLYZmj9VNENx
H+y/RqJiblLKyX+/qmZRH2CJzEyoz5dXVdvgfdPWTFWTICzeRJ2H+y6Lp93tiLC+EBmNcP2CSUf7
Aczn9bdowXE3JVB7z7LT8NxOAuVfc7Tv7P552y2/OAawgAXoACAfsog7SQLSQS7zEjI+9RCEynJX
2sa0NaUQoP0Q/cchiTaD0UgWQY0TkAGzXj9Ub9jFNBRq7mEt1jzKrUwC2Ft3ZonrsEacYdBL3jI7
sSyPmtrIAZW3WSDUEQSQy+uXfFCS3w4qjLc/0WqWx+PQdprHWFzZs/TZ9eOoyhRaieTUHhcZQh6t
4h9VKzqYUT0ecnQh/ikq9SiaZvzRDaPYAHVtN62qxahFa2+Rld3TKFthZucfNDen5vQGMSh7kd4U
DTiMCGNZrw77Y6sbrh0VSHVhMexDaE5jeZOnvfYacpC3uSPv5KZ3tpPctl9xXZzZn7qTM7DPe9cJ
0a5xUOA98+/abpw23S7qEcXlbjS6H3YatS7ykuNb1zjyQ52LaiMnTTW5oSaA0CWp9uv2y57Tg6ud
yjSH9ISUjXqDOfEiFhTtMKH4OcqeXANh0cNJZLOB86lV0ApJU1s8dCAy33KlEA9ClqZ7sWgVGxmR
IpnGsFyfyW/LppydhJUzRYniJUMav/m2cyyiaTj6ibYHbQnivav9A5JfP7IiijdG3plbC0sHdRoa
aDN9dmcQuNrk/JyZtcSoHTuClZNNoJgNw6VU8RjgJ6dEDcLzCAXwZ5n69+rNVSSal2LmCPGO/YUE
zvUu99uwGQ0nV+gu5NNFMqx6M6jMyW9/31V6yCo2Hq30ZGBLwCa5XgV6QRIicS97M0F4k6hNetRy
pUdzbBw8jlb1WhpGtysRXb9z7a14AgyCaOpSwdJXgyqwbF0DGC8722lqD0tnXOXSuP4m4RSyHdJe
fSwbZTxaofE1kwEjRnkAfhKvP29sQ/t1tDCUZaDcYR8S+K8JguPHosPrN6/KH+DWL1Tpsot0ZXMa
nSH1pLDmHqct80dPZs4JIonqsUA6a68NeLL2hbQvQElsk8yQvjM2Ufcjhq13tvIq1+Rx6cJCWOV/
DEsWiXiSC6erDInJY1khjUr/amtNmH1Go4JZgOa0aFtZ8b2m0Rzar88vq84jGuCEOAOtrDStyY7T
Tq+9uq4OIDus+otBB1AqOmDSu5bcutTjjZof0uoNbRy3708NhAwp+xZE4MPTl6Cut3OYLXSdXueL
3yMaoRazBtpRirCycn4WvbqPm2ib5M9NKOGCsEfCOWyZfijpsfA1fCwR2xHNxtbjXaDy+kO0D5/g
nQexsZGafBt2/T6yoj1svKOV9Du4uFsU8VIgCmGF7GcWHgc929VRsp0TxQRhxIR/zTd28XBs9ADQ
J5AVMMb2TjOqfWabG4u/B72MBbS91xOx9aUHENyHxFI2cfBL5tcM+qFV1UPtj4eUHgkiUlUXRlyM
0ONvn7F1+UuDg/mYRV05942XI+nMrGVmVZXs+e3kFtKE+S4eg+i3OWdJGwNv5G0dBnKxrWomFfyX
ekKEMi5Po2n9kbQyf0iMzNr6jCg2mFUHOwnWwbaubO2J8u2esPBK9wJEOdJftLrYM4T+pdmGE9u+
IiUqLSajyY9ZIcozSq0KTcNeetSnQHkO5US4IbBupbf1nVw1/q5ONOUR3+vvQBy8zGJEPgvKlJsp
jvq9rznZRUunezfvOkaCMWDET5uXqQNzyOvoZU56o9UjeKmCbsF2TIdgP6pW+XL7+320ykxcYFhD
4sno+noVp5CNDnJgC93Pxk4s79OtKaPSdnuVdVqjkc2AWkMeaW6JLZPCqs1CX9bq9oIVknViEvZd
xQ/BrVL130GG06fpKbaP3YG+3CauakRsrGjCuTuIxSPvV7mTo64HBxSnIAQYKVM+wc9eZDV5WhlV
IMXFpXIybaPlce/ZGcrdmQiMvSjDnxgUd7sekN8my0m9pCqzNiJuXm+/l/Xbn2EcvA+ErqGgL1+L
IYIhwvslu0yO9dPRcWcuAjm/cw2uFtGBw+OAgZQTM+bVkCRz6gDDj0jyJoQ3z3AS6f7VQ34nGq+S
qXkVpA3Z/JCUKACuN1Ik2KaaMkqepOfTrkm6YteaeXd0CnAQth1G+1b05oM02tYBjKB0J0NfoZgA
RYJ+JgjNPQ/45ouNrKlTpkVGbzwbvUCQHXdWVxlwrCnzMNhSeeqwtOgTuo6gg2+PKKiJ9J/R6TRX
xMlFq5Erq9V43CCK8zXqOoBEgdThrlhZ6mVwIutoM3Z+jOuud0fs3ne3N8LqAqX6g9eFuBe+M7MW
8PXby4c0bZrGiL04LZUt3acMTlVEw6hvDpUiHkzRyvfO5Or6RHSGu3rWk+WT8eWu16z0oeI1MuJJ
cVLaNFiaXPoI+RBryPXfltDEw5DTm1amyXjCEwObS98sHupJ2IcRicfN7Tewyj7pTXII+DFkhcyP
F90MB519vxBTAd/CxnHFENrXElHhP9Io6XdO//pAMDiDNg8bmrtkVaGGg6H7sQRcoZSyeG91M1wJ
KcU7q6yyT94amxImyvxVGatcv94WjsNIryDyfKvN9lGIDWqMhNkeqfPgS5n24muc++G+Yux1Z+V1
dEMUDN9QnLfgOs5V5PXS8dD7ems2hdf2jbEdQrl9woUhwoMw2uf6EO8DuJ1ulYT5g4XPQYdg4ybK
9O7X7U+6DgmzwBEXLgAamvBLtJhv9Tqzmjr1DAOcCLIizaExrI0Sjf1LEY0jUugMeHK9R2bZr9U7
b2F9pCiqkMkHQPku9LHISXsVp4hJ7lMPek3oZpCmDnprdFtO4Keoi+1dpkT3fNXWPTnAD8QfW6aq
ocey7EgjiToh9GWrz1xc+o4EtdiR6RXpton14HsgyekxlCdI/jmypy5tn9DNhxZJ9sCMn7IiVjd5
MxUMHzX5h1G0HPq4iLVHLZGd/3reZnY1shgwrBm4Ai2/3iPRlHV2MQzysy6pn5mSd3ScdPR7/O7O
9bP6DuAzKIKAt9Cmhdc9n8a/uuVSCl6iyFlokjwrTb9bWE9mOfITVRV/8VP/3ix5/u9dVQXzekwe
5gbUrMC/2PxTpWcVo375Gfpp44bWIDZmkCR3nmoVruZVkI2m1qH9TPf1+qmyOPERjOvlZ0lK0cLG
H+5BJWK7tNmnOx2udfLEWjp0lnc+G4FkERqLQShpOtXyc2iqr9oMrMXgJd7oIKL+1duhO3S1/OQX
6qswa1cFa1+6cRU4hyBlWpoN9j+3j/W7UvXyDevgHEgpGC6QOl4/u9balRicUn62g2LcZmbo75AD
iU5KrrVuIvvOIZLD+Dj5cvSnMHHHdOElhz8cddJQb29SZ4epVn2oAqtxcR7P9j6jioNpJ+URtcl/
BjMJj8AnpYMcG//6cVxsy0odCVOS9mj0cfospjz8WZr++K1Cv/2Y5Krx2Ard9MqsUTbEcyxY9a48
c5E5b0rW3nXYmWP39RtgiAk4h3wDFhv28ddvwLLyKGrVAoah0ppbs4c+3nfKSxypGyfvjS1rmtu6
r9Du0+xgU1ZSeSdhWM/KaSvg10TWBTJobrde/wTftCI1yOCDqJl00gzp3GpBvSsra3hM0es71WHy
s5+66DGT0RHEZLKAexBp+G3EqTgnCS9UCyblgDtt98dsEn3r19VOGxIo+FERHCuSnEPElb0ryX52
vTLI59pOi1MptGYjS8jvb6YRVuU0auZT5gvdtfNUOiuaUuK5mBHrLXSbRHa5vfs+CLGIg9AnnzV9
EG5fxpNykIqoLWNYNqMm7XXU6H1TqxHbEEpJuBRNe04lp9pW8XRM+um1KZNtomF/K3e18ZBGzGBJ
Ahv/lfmns6Wp4bV2r92Jruugx4+EB0JZRY7BRXD9dewAHFVl1xJYcb081WOIbGICeymywaiIKhrc
utPkOzfeOvLRqWXoRMvL4eJbqu9F2BEVMyfDK4NgekU3rHqSw+jeiG/e21d7fyYgaWAyZ00QRNAW
9yoaziUPgYiCzP5XR73f5UMf75o+KgGU3vUhWEc/mgqIdJFG0d8H0jA/9V/3h20SaY1kVLwoLtD4
LmqTnkg71N/yXpd2pV/hTqCJ57FW1IdIC41NnKMdr0pDvVWjZHj9H86+ZTtuHNn2V3rVnH34fqx1
+gyYyWRKtizLkp8TLrtKRYLgAwAJkuDX3011d5USciqvMfBAsg2CQQQQiNixN2Bvl0K7F193mxII
vRBbYGNDQeV0St0AHpBIgU0HFHRf8KfdNS1rf297wFRK3yYfVXGJjP3Ft316JBDtIPDBPeeJQ/eZ
FSASvYSqL5xbRYJyN4L6dF8v/fyrKWAwIaFmuRG9okiEpPjpi9k2qKspCqK3vnDKQ7w28RcJ+vZj
a/Xe/et+/CI4RGSGx6ASBQOiW0zzkJrNNaiHQaVnCyrfEfpGJgJigEliNTsQDHn2DiX2zAXj+zUa
hS88/GUZEEJfTwSSyAah3KJjIlYKTTMSju3tDAq8HPSLxZEGkUBCwnHQvAmJKzubuf1gxxXLpqFx
oFTQT1mLpHjK5qDYlWWoLmzpL8P2bVKAHcMuW1uh3rce08nCwV61t8Tzhyskte193/dJTksRpBRF
o6vJdj9UwbKjdg3mJkKPhdtcSqu+xIJhGsiObBQ3uEbgInG6CDxAKiHyMze3HXdulE3KG/Btehmi
bACZHN7vG/R07BNp0/3SQeC7od2F4OqlfyGqwNUBlwdkE15IZbRrSXG0TOgTl/6971vl1ViDOcuq
2LgHn1fWePySS//krYHTAkAaPTo2hHL8LeB75mANKDvHoe2bW8U6ASpWlnwTlQVFupEidTnHNuAd
yBzUyJhhkQ48G5YESYLXneKll59OQosrWuSIqBCyubUosQ48tOqs6evy4y8/BQ3+qPGgQItGfB0e
1o6JY9G2rm7duQLGznas/dyhien1pzx1pJ4eFEjDoGSI1m0QASLnempRomyfj6qrbstk3uMwh9TW
p8Yje/QqHZbgS+K+r4Pr0fvkz90uqv0UINo0aeReWZAblu+iQoGTmUCr0E5H8t1d6Tuvuw78R1n6
EI2/d6uPxQJlCQropZx38QCoCW+OiMwPcTd/RCPU27icPjHxrYdOWibYDzAe//r3QhMgzkBgG3AQ
6J3JaPqRpSRueQtdlTdxa7nQixguRjzbjUU3ZAwQIegEtyYBPd4Gz+yCCIVXtxTk9UcWqGhXoEvv
qJL+UFlRmUGmQ+zmuE52EbB0x65xnRS4i+HCF/3J6ty6voBvBnYWlzntdBhA7JFIcIzczlPtobgB
wUF7y5C+vm5eOj96y7Buth0AlLX6LshkMpUk6srbbhUPs70m93yIxgcLGxWUUEiEKw4W8IdffijC
aaBUENcDvKUH9NUAEFUVg15otYfmaoVYxBsAy6HBUiyHhlrTHpHoJbXTly+KKzEMiasqJLXR4H7q
H4O/VKgKjx2YVYAPDMI6+GTH67iPu8XZYxmVbwhvm/z1Fw1eLiY8FeAkAE2AmANTxelTkxZ1NK5E
dzsmt2tf7JwKGodBA9axNu3RYbDOB4k+7e5hAQbXnh8aC7c5PyvmK1YcGXJVIX03yiuQt6RRfDeR
bz5PdqFSR6qOjgeFGrR/oTer7Q/eXKW1d++0N171LkqQBi6D4S5cnYOygVkfGvA8DinBsZqQ9lCM
bT6ALnNyxv0IysxooN9bAJ8z1QAzGwsAFqsRikGzmI+vm2S7KT13L6QkkKGD4my0IW8AkDy1SLTC
t+2ZzB86HA5HbkMbjUMQ8mj1tofaHHgUxmiKslb6l7bIp6jt5NHguwUYCUH7pumAVMLpo+OkrVYc
Ss0HkGW66QgS2nvZBO+FO5ZX0HBBCa2ErYu4LTKvhnuHcvaP9QgkeRsqUGZNrQtl3pBc9wAN7Dra
JgeOLTOCgOv92kJ6ayk+vW6sF/U+0Evg5h9v1INYRS/kHpelpJUvQusOV+8jiFTYdQ+41C2rmiGz
WCCOlhz2TWCzvTUjgFGLHWeFbznv65gkx2WEyrFESj1ULiTHJ8e7V/Ek9mNf0vetW7sXlvuLQG9D
7KApHwIl2EFR/NCcrLcSLqNJeHeFU+Ki4PrDAY0E/RcgzL9ZhQQTGYgMdrZb9DflGgcpDxO5AwMx
+q3XUqRhWLAdFMTrXzyCAdtDZW+7xm4dHMgUn3542q9Wn/SLe1f0ZZXVoTXsZVkVFzJH+ob99BS0
yEDiDH34qNKePmVhTdXN6yanoQg7QIIPbsf5ePX6knhiYnm+ipFkA/AK0G7v6eagnwtT6zTO2FjB
Xe0k/BAKX+0Y2F7RD21/BzvA9Uw9mtG4eQg3ng41yKybapapBcS/STyKrG8Xeky6xLkG4cpnASWf
VFb3VUUq0CXHH+vAXvaT1/XXyLOH2B1wAwK7Ct+5pVNlnR/xt0nRBseqYt3OWS16QHI22Pl2G4G9
cwTzG7Sqdx33/YeYhs3OpxHPajtuLpxcL9wZhoAVUFHA5oo49GkxPoshCZvXZIRU4B1inSw4gPN9
p3bTFcmQ5n+z7Pqbao8Wv1v2bXwk98WFI2xbMtpX2ND1AO5s6UjcEk8/NsiWR7cSo3sHwOcRXZy+
iPahnzu4Lrz+vV80iz29JlAXIKVCIzqQ3qdPgvxi3ML73Tv2Ns7DnL5bDuzKOaDTOi0zJ7UP7c7L
2acpi+6CPLq2911e7qvUOrw+D/381Kfhnk5jCaUkk83dOzAFpwHo4Jrgm8dy4YZAlV5Y47onIVYG
rmWLvRCZgE5Ee2Xf27IpFRjXFqcLbqK4/DR0SXLh9v3zhwA7jbQeDmad+xYBFRdF0wI8TaCo2JOa
ZECxkguvsh3wJ+sE3CSAQKDWv9HX4fg5NVswV6BzXVl3G8oSCs7otQYldF9unfnFHoQZ31AaaN9z
YOZ2Fl0vLZ6X77hhCf+dzUFaW+/YQ3JYoQ8VT+c2DdE9qfrthnVJvFJ7CsBeG8oAGrxbeR0pPO/0
HdsGmZ8WxBO3yOC2Ml0B8z02uFDfvb4Cn6gxntny389BDhw8IMiFwedPnxMJ0GMA29eCoBH4o2aM
ZT737M7tgj/sNXDATBkSlVYKhFHopSv2ag6nm4ARlkFQKTyCr3DYc6eaU3tyCLbIcQ8aQQA6Z686
+HaT4/J3aGuyt6GxvEvK6MGJ6E1t02Sf8PGgPKTa+8QKLtxqtIDo32+F2hDqWBs4W6dQUOgcL8YO
b8WT8k75SPkKfKsAzaAp2HxI6pfgqmSOHf+aQz8910eVCLs4oiqUaE+tmcTlInki2tsSKbyPCZu7
60K2j2HTFulsLaiXEXnBGX6yUIBKAUoZSTW8ro5aoD4Ok5mT5naM/OpYqDXeNR7ao57Wyf+ctOAM
//e/+Pn3nikUcKtR+/H/btljdz+Kx8fx5jv73+2//vVP/+/0R/zP/4y8/z5+P/kh69A/qu7ko1Af
HgeICz09s3zst3/5//uX/3h8GuVBscd//fZ7L7txGw28Y91v//mrqz/+9ZuzJWL/5/n4//nLd99b
/L+r7g/y/cW/f/w+jP/6LYn+iSZpd6t7b7oOYMT77R/z4/Y3YfxP/IwiP9KMMDgCoN/+0fVirP71
mxf8E+AURNrgA4ZHPf2noZfbX4X/RDYbv0RGEhsjugjc3/47r/f/9sZ/Gxt2+M/P/+hk+74n3Tj8
67fTT24hHb9BLTw9GEpcMoVDs0TZiCa0Kl1XpT5Xbrj8Uj//38NrEV0dWRQiLl2UVYIL8WEOodz5
UKIP6s9nZv7J9Ldx/t5y/h5f22qSFjlLSYswAyXRsN4xpwWzbgXIi5MikQYePt/j4yUikXO22n7/
LJAZkLsFMrsLs2VATRck3B5i4V6F8S/1KP39Mtr+HKF4yAA1CTPpMNA9O7Pf3s92bYdvVTx2S27h
UibQy8vZh9etd+6FtK2FxTabou2BU5NEy3UPtiC58wdZkez1B5yern+/ERb2c4vFZJ3tEV2UoAMa
ovk6xN7s7hjI2Kq3Aa1q98aRVNIdH3inIvR8+aiS2V01iQuXWS2P+fcEtPCPRS2aKgcF3CsYcPgO
u12OosqfQA9wiMzycgYbsVSRBRoy6GJk0u37uEvBGum2vxTG/HcGaBs4NUFTqnZCXw9MAMjdzhP9
nxGwWBfe7+cfEL0Ip4P38NQ5VmOQKTVEX+xe9WkxyfoC48i50bWYCEp+KJ17Aphbj5BHux/6t51F
qLwQOZ8bXtsbemsOGK+CIGuQSfjkzNxPl2KNjHYecDOdmkY0c82Yy4Ns7K11zewFzfT7ECq2l1De
56a//f7ZbuAupRMrgMsz1NNlvVNhuPgp53Cl/evOc+4B2nbg1soCypJZOXAhUfh+IEM1fgIgzrqw
d54bX/P+IUZb0LwEcb72DmjISh8KRwuhg7jwfTdLv9ybXzRygGXTb6Sriry34rU9zMKBXFEDqQ2y
56Tyfw2687eDaS7u+X0RA88f5SO66sZjF4IrPFs7p1kyQNDnxczV9Lw9GKJ44S1tnDOXrg9UqAqY
5zB5eP1bn7GVnsye0ePvzAgPclRoSdaAPcR7W/qq559pENNfu278ZSq9ulgBmULjiMU51F/VldWu
9i2Sa+LX8v9/D687dIHiBowT5hKdx0tq14v/NVx7duEwObNedZ01OUGJHOm3EF3C+AJjU7aZL63o
Et/CueG33z/zZ0m8TjWqjnN/mCi+gYoXKx3QK3+pDebcAzR/priSgH4b1k+clndXzAm6ORN1tM7v
X19E5x6gOXTkKm9wLOjFJ0NFPkXxMLxfSMlV+vrwP4+1AL4/NVCbTHNQyzICAdbAiw9ArXH5CXzr
iX09WlUS3amy9y7JnJ57F82rIyW2rFoQ5czDbeQ4rt6SpBVtZ9vMn/WM/0IUD0dXRDmFko9/NbTu
BOYuaNZdOpu3M/gn21+knc2qBKVDO2M98UIxsa9LZCTft2gFCa9L8NzRDLrUqvsCliTvm+zKubtw
iTsT8+CuevqdmqUs0D82Y99t4oZdVyCOiRDZ0wRhXQxAir/hy+p12pEqZC2Ux9dyy4nNXn8/2WMo
DQ2s7QaqCK0oplaRt5EFZmgoBOZx1HgXFqMGD/hrs9HbFINpXAh3eZJ79ir6bHWgfZEFxbo2R4YG
cXDmoG79J7P8uT36a9wF7xZ0wXQ3YCVBZ3NMgZW8MJUzS1VvU467GkjOmfg5i4rB24Vr8ggI6cwv
HKPnhte2jUYAmgvdzigXUBHLy9Hxm7QEfu6P17363PDapoF+vzAG+svPS7bEXwMcpe8G2/o1oM7f
X0nbM7gHEkjLipI8aHCTAcV33K5A3Ak1XFhl57xM2yeQaVKBu4g4H4FWca9iXwj7x8IceFzlVvZG
4idBMoD+dlb+zoAXvSTUeMZuOqeDN3cNFpEIgdAskExj3AXMSUnfMjwudCjj6q+Uy1BAYYED3BGq
qdyvEPDeG312Pd8ZFiA6qPmy5oMsQcfeoe0oFOwSF90542i+j/xiZS04GgCVJO3OHZ16X6jeNQsE
dLYC3Hr62CH9mru4N6Z25XzuSpT6zQyzvdKzMMAJWecvTbnmZaTGG6nQjZqBndW5xDl5zjSaO1e1
HAGCVGtuFW1y5U4L3RcAFeRms9e82WNAlY8Qh8nHwvV3swdcwNA6xNA2mjfHnbuCURuf1UJRZUc9
CUJXGv2a6MZfe4XefVZDRseei2HNOSAphyHpyt0U+OvhdcucibD1ZtyuCKAu7lhzPlvBI66ddDr4
I2VdPs7RJQzDmW8baEe+N0VTB11W6DLAcT8kI8QgoEF8iQD03OjauT52CIXmNZzzHjC1KzAkSnQS
d4bbja6r4oxtU8RrLfNyaHzwerbRDVsas0yC3viNgxqAdccbc97XhbMTAdTQI3QHVPvXP+4502y/
f+a0QVEO1FqR5mEd9GroWI5vZVFcQomcG11zWeRHrQlsp+NByHIe7r0ZRdLbQIAFxSyCCDSvpQ6Z
eDmBnHMBbdOOsuCrStQl+OC52WtOi44BimaFAh39TeWk6DZ1Uw65asOpa+evx2rfLaBnCstbX4WL
+K5LlmJv9Fl1IBlUL4VlDdArfJq673I3DabQcOq6QADaWAoZVw6ANjOSxu42+mBsGL1sSe2JFc2A
0Zc6qXYSeuaATVyUWjvzUXWUVAUQY48uDIzuu4+c+M2hJKVhZkuv39GlbcChjsGTVbZooE8Ebl7h
cuF+cm7q2++f+eoyelHRKDpBB6KY08WZ3NRhxWh2ROmN923F3A6yGRuYYu3SuSKPsl4vdbqcm7rm
p8MqRtajLTBrgfZJgaD/CgXnX+tw/+v404vpdhEIT1XWiCKo3e2HhXwfJCRUzTxJc1M+JEuNSFgC
VJNUaVgD8ymFe4n174xddBWWyKutklgJpp5I52ZAeeR9EZXNhWbmc6Nrp+oifRdolkTmqyN6dNaA
7CHYW6MVD2ZrRhetcfmStJKVU678toPKu8eCnM3u+LuR7XWaJIcUrkArM07WYgC0px6c/QDRL7Ng
+Kkt7Zk7SVEwdCsHMh8T75tTu3eD792ZTVz31EHVrQLuOCeV9Q7b41cwLRjmCvXWbtDjt5HTRWNe
z1W8l1Xw0NOiN/ygmp92dLAE+LZkboGIZNfU0dvIRReUmVW08xTl25kN0FLJumb5gyjnsxu0v4RQ
+2sL0Ekzoe1aWjivVY5hhzFd0a8fpmrwfg2389f4Oqn+VAayoj4ajtH/an/xR+wDaBAD9NTIMrpk
CnDmrt0UvczbXqz7fol+VIQVZmbXpQ6KmPBoIkLmgUIDIVR0MHV6qfJ6ZovROXOSLvQJs9oxR1U+
uQFo3rlprIJ9NrPLdiV55qLu6I5gwiZYjlVRpV47f4nAomU2tuajq98nNUhiJMRiQdrgxMvXhsfv
zcb2Tuftz/4yEw9jW/Xw4Et1E/jDjdnQmof2c1GUoP0cM7uwrJ1VF2/JahvmB57UHp7Z23EYVLws
18rQDQh1tOhrLNQlVOO5laIdpBYUXbGbwyYAkd71ZX8o2kusF2eGfsIYP5u2z2blQUzHyvp1Ogow
YgEkamTtJ/qfZyMzsEWDVxd3u7At38b9kneiMCuz6m1RpBmXSkpMmrUf1wmECdEnszlrKaQmqQVb
KT6iX9EfYknu4jU026eeOFSfmQNM6HQB5mzM1VA7D6sa3byW3iW+iXOfUfNIryuWribJmA8WoARu
BwxvkXwxM4rmkbQhw9Z/bmUBQXRr2eF34OwMDzadCBMLm/PGxpFcQT8gDQbf2qOjdjI7k3VMWTxM
0eiDVQnEcvei38fIYpvZRPPIClLXPq/UmMsYYI7ZGxi4XsMHo8F1ubwZ9S6lumJAbz5kLMHiuece
hCzNBtcCWwEiC3CfYPAY3Q2eZL8TXwkzq7zAdfmBsnmcDODQ894HGHuRk+nYmms6MwFL5+IgbQys
6VsZl/U199F0ZmYV7bSsQLrRIJ7FQgnWMF3t+mMTVmYBlo6zXRLpzzSB5y+eGsGV72/qGy4iIGK2
tdiag7K59QvUasa89Nl3a54+o/jw0cwu2pE5eZ4tQg92kbIM9lxSkgI0HZnFETovtqimCPnoBRNf
lveyt6+XiRt6qM54U7doLIXeNyQBqXfTAHCYoWHfNbI4aKJOgxRZCmAj5TTmNiitfbRJ16IyClKA
zzwdGtSNnSo9SBmCLtXdza0jdhB4+NPkc6Ld+3RwhYoCiCPGAWiG8Gs5LNckCu7Nhtb8cwE5H41d
S+TKaWZwt0b80IE2y+jCCeDq6cT7ACSGE7BCOUpI675b+3eRN1zCGGyH5MuiOYgsTweXzIUinDML
sPoiC5UOUlhvrMlWH8wso7nnDO5Fm/sSX3RSfwyI4EA6/8NsaM09Rxw8FQMHck7D8sPC2BWUPg3X
oXbjnAr059SNL0AYz6tsmkt3bzXd72bz1o5PsvpgOFnokCdoQ6K+etfGl8LObUX85GPqkKnZQj54
YpHIq3aCOIsAq9YND9mSzrUrLzXInlkxOnIqoN3S0T4A0SfxvjWV/9li9MHINDpcagHisQmjQsD/
p+E4DQJyWuA+NirVgXT9dKmXbhUQ4bmYuO98bierS32LfTKbueaj1cIZFTbYhAJorMzZ6knlpx2o
lene7AGan/pVWcYybrAkF+uOtO4D4WZ3cdBAn9oF+rscF2YMXajkbrTJbeGFRmUotBdrQ8dgIOGT
ErlXtG5uxe54BzlkYoT0dXR8lBtNYA0lWImFDUVAJXiOfjQzdNoLwvF2KaxxGSoBZiJmozEmOvC5
NMsOv+h+HoUvpZ/A5Nge30zKfdMEi5kP6SioZC4bWfNS5FFRdmm0qjdg+jOrm73gE0qwSuzFpSJ3
+uk9GJbeCns0nLfmneBeH4twtng+hPFn4oi7hnKjSxw0HE9XYbH4LQXHn8hDWCYFW/6cctXGOyPP
1NFIo1dzq+63vquo4mC4onfSSj6aja25pm3jntUFNs9L4oHVbUaiIpO2FRoaRnNPtHIDlVYr+E2i
2l2MFu4PDbFXwy+qn6J1EBbA2vF8TSD26Az+O5ykZtVzNBWfflMJNd0+ADFoPvQgqIGKGbhUhyqN
k4ka5XAQ054+AVhgOymXDrYvqznadUie5UXhc7M6wgvmNEUlCOw23sEYotZ8N82s/VMm0Wx2aXR0
wJHTguthTix0olZq2LdlWENMtbok8rWdOz8JNULNXaNoWWJ7slkum9Dd2SFA7FB2M9wfdcDR2ACB
N3gdywc/KsfUWV36naqlu0QIfW722++fJaQgXx6KGQxueV9B9IuM7ccF+gdGPqtTWTcuyKutSMLu
UAU9qsEewE3UV0ez0TWXnbzJU6yZWV4XwfrZ7ovyCG5pRlOz4TWf9bBPBq7CZ026goP9QqLFOw2K
HlyOZg/Q/BbFODRVsgmW94b5Soj4Y8Ubs9w8BIZPP2tEWxcYY8HyyB/vSTnczb9Ilf3fSg7EFE6H
Lgs1e01Tgt2/S751/eyAm92/hK09sxwD7WrKkTKPLdmy3BN1/A3qJ8sRqjWT2ZLRgUajbS1q9YI+
h6cmaQjoSwo240ucs+fmrh2uQoFPlzUYPZggeRY47Jp2l1BMT7v5T3aZQPNTTjbS1hjSCVBvh4Qr
qsWgtrQjstBd2SYlPbZMzfeyBVmON3hWmI9VxYMHtLhF/D1ITwZxn0RteKSoS/bHmnZ+COVKgmR8
ufDYntPVr7n4OHMXwou24h393leVBcYEBJbuHqQFlcwiKLTIfeMgS7YLUaVeriS34jp3IdnoXxV9
PaudYyOb8MUCslcdHK8eor0XLRhzbsi4HkoO9Tl027mrPLSuu6z7YWq97tsS+X7xfvRBsPVjcALO
83h1kykXC953z8Y1AD/EFMS7LnIdCnqbqJTH0unL5G0Yd+gLs/nq3oPyak4nNxRXjAxize0+icGH
1jaTv5+EXwbZBApkpLCbavJ3ZcPaHvFskijQ2RAvSltI3DhvyEqm4Ah53ojdrLD2vAs8Ol2tq9W+
E90E6Q4fdLZrWheiWO8bBxT5ZlFIoAU57QKSaCq9Pg+DqkfWx0rdEgzpRvuNjvTyfFBUUd6wvArb
x8Kn90VEDOet7ZUTKjFL42LegSzyIWmui8AxSg5COvJ0twnAFKMcZJBytDcuaWElFJRkTm9mEx3l
JUCvGILHj+WlW0MmhfI/w1o8GNlbx3jVaG+dusjuc6kke4duMHLsPSjemI2ubZRVSGzZueGQl4L6
b33Er0D+y/Gr2ehaTCPacpomNvU5pEPkJxHzFcn8Lh4Nza7tlLwjI9pEkj5PkFROA7d+W62lWacZ
+ORPV4wNFw78mPW56lnR7nt7rvOF28TwlqPDvJyOgNHGw4oMyzZYMnfoJJi3rIDyvZnx3dMXGFs+
F1Y19jkKVX/OzL8OLFDrmI2teSqTs5i4ivq8shPgyMYhWpqdl9Tun2bja+46BXyFiKXL8oaDdT2N
eu6hxg49FTMshqPjvWbWNY69QO/asx0/ldFcZ4QQwwDhiVjpWTTMormo1xJHOGo0YgdEWbhj1myb
pd10sNdso1U6IF2PrtqmuQ69KRg3FczQDN/v6Givoe5KAJl6bMMdNF2qjbIed1pllgrW0V7R0vK1
HRCvIpW1XBV+IfPIHiOzRa+TCrteIxOynU41acvdMPNNp7S9JNG5+f5Poicd8uUIZ5EL7sm5pTrv
sQLa/BFsbK0Z8hPs86ceC+LYrq7AhpyD3Geyrij0cXZ2Mc/Bhdrhmb46MHafPgC9rUURNnGXr43j
iQdGydTvCogLsv089NYDGs7Ae5809R5RHE12ZYLLKKgog6A3/PqaY6MpOLRljfhzVryKd1Zbg4Ci
rTp2icf/zCfSAWKg2VxxZ9l2pmJ0ijctKdF3piAZYJttfTpEDAqIAu21bpdDoYDQdJnr2U9r6k+G
AZYOEwuHtRWdiwcoCd2xapWfgd7/3Whf1VFizdiqEVSfXc5EB2m+0vtzHQPTiWvHcclXZxho1OaI
bQ+NS69ddzBLAejMRa1l2eUMBpF89KdhRy0fpYZ5/WBmFC1cHqtGlM48dXkhRZzJyi3TNiCGR6Wr
OfUcgZ+nwxfNiVisH209e78LC8eN2dw1jx5qv+v9zmlzxFrvogmC1by8wOVyzpM0Vy2hWu6Hou/y
YXGra6cRcQquodnsENOhYjMNSTxRr809Gvcl+PNjfl1BUKcyc1MdMOaDpxC65HabR0FX73gSH6nv
qNTI6jpkTDCwKhcJ6fLEr+a3g2j9XTTW093ro2/+8pNTxtGi5mSmapodnO/N6nOE/PZQJlljO32f
hbjVdWYxlo4hi1VYQOio7HNbeiNLqwBc3HAtO+nNzmKdNbG1yMAnUMAC2Oney9H+UDqF2bJ/0hZ4
FmCByWKMbYG5I7sW7IlAKn+VTmf4eTWX7bAYLQpUYOZEovgwKYvddxXkTF7/vGf8SoeRNaRzpO1C
/RF7cHzHWi/IQVZ2Sa353Oia1zJkF+yi7RoUw5GV6Hl8Z/klMTOMjiWTauyUVKQBQgAUTjs0H/Kv
a5P0k+H48Wl8AkKaomCjaPJVRD+QO7ppo+qzkdV1NJkPhn2scNAuW0VfbHI+cnoE97ZhcVOnoyW4
vkEJcTM7i4tvkg/x0beGS5JLZz6qrZ2svVtD0lhg8kVZIe3kuCwFpYrhCaVDypJwjVQwIP/mzKMD
3R8CPAJkw7p6Mku+6JCyeJoLhsi2yZ0qVPu4tO33Pfr5Pph9Wc1bVUiQ4Zq5tS+dcuk32nv7neuy
4BKloCaP9FemWgeWbeIOSxhKLJ1QBiBPdKACdCR04uKAi5h0DyCgDMH3GDRL/9ZSuBW8ZVHN268u
1G0PMnTXq8i3VJAmayHBrqAsSm/bLljcXcs5xL5XMASvP/pCEXnoGM7cnQzq5Xev9f03E6shCEyq
6eAVElrbKzgwqtRuib8+VA76W+7oxlPx0JGYDXtc2CB6Z7di3lU2kJ/valZZ6x7/eiA3UJjqJ7NA
UgfEAdfI3a0hOSsLp343JTR564Iv3+yAhSTN6UbQWzTokR2lubvYj6HL7xLnkiL7z33J1iFxuGuq
1gpnmnsrcLaN61+5/XCJSGM7ol8e3bYOiZPSast1WGjOGbg6rsSwNvM+UUA97GfcEMorUJI3lVF2
7QW3vcPBQe5PAc0tZoWZT+fmsLLm10Ql/rvqbR0kV6lC4o7o0Xzq/WpvFevnsXYv2ennIY6tg+Qc
uySSCknzsJHkHqhq/zauyuX7AkX6C5nNc4/QonoQ0kalyziFnocHltNq5IKTdBJItl+RGR1tFy7V
5z65tv0AnlDKKWzKrCQjpQcZLA7QYVaTkRZ6gTsgus2yStBwOXWKEpJ3bSGgCxN2rgWgW/gZG5HZ
AQZRx9PBoTDlIBHQ0dxBOW705sPoXdJiOPMldBBd5AHLuaIHd09LHo1XSTMEhz5OUPcPy6mxjdAF
L3QPA4wdEhJZoOkAkSB63csvCY/MWlttHUgHvWZOiBJ1HkXBeADmOk6LyjG7rNg6kG4iSEV60qly
AqWCA5tUu48TYnSPAzP06Ze1Q+Y0TdQUe2ci13bhpX4fGtp822OfheHKs5uhHzH0ukJJAhzxLblE
9H9mm9YxdAqsa2RIaLGnxH0TBdYbHppl8UBXezprwAqhXhWSYs/qmV/XwzDmVuDdm0QjUPQ6HbwI
omqCfh0WuwPZPsaEn6qk8Y3uDiDDPh3dTqgoAtsieUQG9gao188c9NNmg+t8YmUYQRnZlSRvlNsc
ZDJ2R5s3ZlBUW4fRWWpBPaUVJCd1zfesit9akRgyI6vrhGFLbXM5eH2yH1ufLAfXnT8yQaEYZDb8
tvc/W+dVn0Bs0O+SfTfxd7Tp81r0Zoe4DqVTFYQ32hKBVDNKknays3fQ1jUKjSGCdTrvCej8FR1+
cKJh6lOgxnYsBKOwmVG0A3YFSc8wjYyga6mFmnrJep4WokvMAGl2pLlp0kJnKqJBgkarHsKfMeQC
3/QLJWZ9kNDRODWODLuii7iX7Nt5Rc32DiiAC5bRREr+ip10LJ0PLRyQU5VVDt10b3pjkzZAg1EJ
4tAHMCX1OQmS1UsjPrVBFiK7Nu/4SIMJdJwsVAcuE5tnK3NK93sbBe6UFxBCjIwy8LaOwlss7oB3
Y9yuSwJqNARKkDKrBjp0e6N1obN+dYSM0Fitov0iqhAblKplt6ugleQZ3T0g6nb64cRI5ToVTGay
h4hfG/vzniW+UaYZXJyngyNkCzzmtTJzNt6vOeDo1PYjI3w1dHZOB2fR5A/QQ5LZJMHd3Aw+T/vG
NcP4QcPydHS/kuiGl53M3NqBuA116hQZiR9mX1Xz9p5Ccs72ijGb3KpNY8tCA9fi22YbrC68WQJr
avuWN2Y9kDVpD5Xjd03kjZ/M5q55OnTIGRR7+JhZCaoePl3LjKjA0DDakUzE7PQoxI4ZOCrd9x0U
b36E9hoZpclBn3v6TdegmvkopyHrOgjcgLkajDB+YcZ6YusYvCYZvRXKN0NGokUcgmIEv7hFzWrs
YDo9nbs3u97a0HHIvLmtgLgaH9BevVzYY8/EhzoGT84clFmRGjIVOWtKbSp2ETWMVXSyr4D+P86+
rTtSHM32r/Sqd/qAQEKaNdUPQIQjwve003l5YeXFibgIhBAI8evPjp4+M5VxOqtmeVW9ZDqNw4Ck
79vfvswsiEfc9Q3Rr5mz/kdo5Nu0hOElBS/YtBqR6jXvKqhnCuGkREwVpJxvetcvuV8bZBBlvaCw
SjX5Oqn4SUkEcr3t2uTnByoVIOVBJ/OuDk2YrZqUu7IEje7Pr/6LNpFerNIuakfSDjHfs7Kjy4Oc
FdLjPCOd2SdG4xT88x/zqxfnYr2WS1wmUYNfghIeFAtB5lS/Isr8TVe/ZIJpWabWMly9qnokYoIG
huBw//1tF7+Ax9sG2wH4jGanV+3zWo1NManybQffpduX0EloFaVmt7TzsleSkwwGxtvbTr5Lty+v
YsY248zOyq3bR1P7fosa+rZHeun2tUmVbAOwnp3mMs1VtzY5KKlvo/0jm/3nt75PfWpTXupdoAKT
N0hYymLt3+bchDSUn69eJklnoobpXW1HmW9UdTmHTX7xtjfmYsXOkQfkjFivfdP02/OGZO+XJuz/
yrf+F0vp0u+rjJ2LZpCVd9RE0KOcCw5Nor/CCH919YuFmkQR4GovxD5BEJJYgm9D1z+/6bZcsr/a
iEQl8jNShFXGZZctG9iJViJ6/G2Xv1inUTfEwxYasada9SDgIuJb3rCo6/nb1uolA0xPfEYVr8Ve
TFHWCHLqwjdWYpfkLxhxIduX4NIqwfF35kP0byMkIlbr51cdYRB1KdNR7Lez9VHroiRPJHdv23kv
mV9N2Em7+SEp4MJ16I1+QOPwFyfTL97ES9pXSEEqipVKCgb6Q9MHN0lfP77tVblYoBQ2QtLEfVIQ
NqvoKtEddNfSqfn9265/caj2Ohqbbh7SfTJEKyzUkyk5naV6f+UneK7l/s3A49Lvqw5anXBXsr3S
wXSwJZJL76Y0rKoddKppeazU5uSt3RCH+RfPGYGS5w//b37oJccr9aRE0OTYoW1dXb/mUVd3RO9a
pG8igFaWa9tl46AQV5P18YizfW0QjJseh04jhX2PxrppVdZt7eKPsvRB+SWOHWh3fQhKa5vFjd+c
y1Dk6PGmRcavvl2m0kXsuAbIpGyRXt1VQZ2FsajjKjM21SiEBoZHl1ExDtUXbaSaowx5lLU6xlsL
u+fCo6FPq8KPizN56+NmfYKFnFvqjLaI+IHNt6/Xqc8iMQcsyYSHNXx7iHTLYH2vgFla5PjWppvx
AacUOWqaIE9916QN/6G0wl+beUyWAvHgsDCdcYfafFkcqa82P69IXWpDZA9/GQDapnO2GkSSu4xy
VslPfZ204puqZgT9QMi5DQaRbKZu/MczSe+gN+XXrIdp1JQ7V09RW6QQTpa7DSMbsgtIuU55yfGm
iXxhzlNVkGWj4XXEFyb2NZ03BV3YOPgDUgKQCc70wpB2N9e8COvYxblM2YgqjCtecAUD3GwdKzb2
4G82g6wKK9DvpzkQkhUBddaMvUkzTlgK3chSX5VJirIRewlT8wlPa5B1Zjgquwx56J0qZtWTz6NV
rHB+W9Nvc735eK/NQNu7zRDOXuSIDIK72JZxfLOVks9V0W3QqCR74eYIjggbS+fuFgoNjuel61rj
w1WIsK7mfQhXY1RjKhy29uBZvLqvI1c1gheHBWDwMYUCSTxHa7pOPu/6BEliFQ/ONpDd3PUugIpl
A2kLDjrpvMw7j2c5DEdCAaSRI2t7LrOWtWLPWtnnA1udMkBTPMgF58oS8eThPLU7Z7BH3bGhmpvn
dSVVjySIqh/IcaFbnOQIo00IXGKl7wr0NZJ/4ha5q9di3dD4SRrOq8mctgDzM8FpSlBBWYt02Bwp
cHHzGLXcsD0MVtr1uicuAqodWnirbRgz26WCdiv0E7NgcjKYrIXd/JV0ATQzZkkT/ZRSFfFClhNt
vqL34R0WjUqGpZgaOkx37RxW7Bn0rFHtG59CJiSGcKCnjQakvUGKYrt9r/tumKGYQTxpcjdi0SIf
VktPjlpFzfhBBoqHBNtbWzGapSoR+i60to2+Jk1Zcp+VlVDVlXPLQk+hqZPhY+OYpzk870Oo0SuH
ZEtYO1PWfSutq9oqa8eWf6UxG/UHqMs3mWO6hLMLOo/B34LVN3F88xAk34bGLNtREe39c7uFUZRr
iZX0rUnwmh+qlmx3VoTVPiQjb+65mVO2C3mt5buxlev24CDwIAEm0fAN4MXZiZgdJ2f7/keLyY28
btgY+6thaLryakRGkbmeR5GSvEmQMv6JM5KI75FryztIyIMTxkjbN0hbVNY4WhUVDIKCYq037k7I
kFi2A8yD4o+dqBNR6A5Kx8fUy66/i6qyjo7IYZ/9Lhhlsx6ENyG7Stnahh9CVrblO4ncSJ1rbwN4
IjahmCCiUWxaTss2UXM7hZsNj7FmunuP4I5yuJ8R0Cj3oWyHtLBrs2DvdJQbuQd/OjK3o1jYtw6e
AH1eAjJ093INDbYSOaxux+hgTVWEmFYt120Dg+N9Wc0a8pogXapnyRHtflRaa4Zo8sCwr1KKRudV
P7W2yXgflSGCjpJ4PU6dmpA97kgYFHbqSZT13eb0p9gKfIKChlUEO8MVn6IOqslkzRpM/a4/W/Jk
MLTb2rvRQZi2o9q4zyT0jiFerUIWY44oCHaLcql6LbGE07zpJFE5U44OH/wYUwqDI6VgeZbF7bbV
R2ehkn32yKczZSZHm67Y7zfthiFrLI5plwHxXqZvbWRt9W6Rm7hGDofBqdDCska863Cp89PUdjY7
KhjGnbveEUUzCEB7etWJSLS7ZanizmdVZPl27dapAnSxIstKHMLSo1CEnE3K44SotSDbTF0HT4y2
hhQyYXNQTIgsFUXqt615MeEWN4fFbk5czWoIymJ0pPQ3MRJzHsJoauonwEfEt1nddVbsYR1f2ZNo
0cbceeBifJ+0NQ49W5Z0BNk7keuNqsKmzYfNRDZPtEkDiBfMVNbnrNRtit7ZsFVQZPSJtQ/1irHA
YcDcuLkbYHdXj9niE6TowFw8G50R0RHSjsne02kM+i+kXnl3w7p4wovWS9XJ73HHN7wOCr5t026o
eL3s8ZutzY6qNpnes3aR5Wmq6iY+QknLutvZEKR87bAndaxAOFNcvm7wS4ax+SQbepiGuqpAcIYM
Cy8Kh5nSSTbW64NuVAziMAGRONxNGtGH2WJ9T576QPDTojrxwkkLwBc26bR8TiLZBT9AtX86k14P
sFIhfm894t1B/1x/DNMYuiIKcADmS9O3PzTENS8KMgx6YNieo2wRY+sPkes/tCZpCtgh1+/Q1cAj
aQsDBBJ2ZlNpLlaCV1+FCGy4W/S65HpCsfbQEowN95UNSOGQQkvg6vnI0n5xt91GfFLUdTPRJyVG
HuzlEOhcrgPJkCYR4jVQrsvDmW7TZ9MQtGW8gZFKbtEL3jYWus8HmcBNsQDNqbx2+Ivbreqqokbt
BGyBtPFaNInxH1tjKpsrSNv8DSwB4y/SmDVLGnYrVRsel2kK4ivobHV8HMHAOghk1z9tkYIZjBRY
9c9hhLWYCRIseB86mhOCcz8UTd0X2HWm8W4LZr5buOjzOSxvdBOo9/DsXe7TGVt8QTsVF/U4fNtC
OWYIhq8/I1uluUmch9u5mzASObTM+AQVh10HX4SGxvbDGFWQj6LQ2ijsCy0cB+HV1+I9yAYXJM8E
WTGkqJ2O+m98ibHfB9DuXetmAmW9AWm4uhaxXZcf4NfYOhOYsm5FGJCFXvPUbuv3tFduXy0W1OVM
wqD/no+WScSiB1I/yg6b4ed4QG6umQIdy1y1foajSlkl3ZC1JtXVaSORNQU4RxahxRNTt06hGPzR
2/QhtpuKir6JKoVbJSGp70Qwlg9E63LdgxjZ9+/AWbPNE8wT2I0M63K5UqP3/i6Fe4MuzIrB/DGB
Vc6SqZk4ksUInpcfZ2SHh59rGS/3TUzGB23MJjMHC/ZpwRBiW9m3IarH6MkikDH4GGMUFnxIGHZS
2DZZS6GiTTpGfZ7WZiF5pZFAe5L1ZvJxnFPg3cgEL/N0o8ue27lprtAnbPrWgRPzIHDYpiZbnALV
qqJ3RKg+9ykSE00JWh727zkLmrkE/VjOOTFbuluZqI9e1Xnp+k8K8WVZutbu6MCja4b+A9h4Pvfx
kOREJi2DuYlDXIIZRIfjC4Iu3pQhTNpmX1RdolHZTxq5g4uIbpBcG/hCGhkeqAP/1pcYiiY9s7sI
ut+868yY1TGFcYRh/XtUvZ9ZS+/nCMEMkcUSTfyZia3IivqTfaxqcbvEIh/GCCsjisIr2XZLn29N
g+lRECZPkXLjEch7a7Ko6eKrNtEinyFxfZjCjp+CJu1NHlbDHfoMu1yRLqVswTML1Xin5SghX49g
BbvXoumG2xgB4gHOCjgsXAtWxUUzjHbd06hOlvuoDw0MnTG4F88J753cLx2ilx5GIuOPfEJsUDEl
JbAlXgeW3flel+k+NI0j9xhoxv27ybLtniZdF13pbhiCNZvO8EWfYMeF4gIcSH61RBq9ydZX4rrE
lqnXnCdJ9eDBrArylWH1vps2N0Jw38URcTlsMss2T0VU6/t2AoaJm1d14y720G13e0ggox0v474v
TFgSnUe17KLbZNbnpGA2nYtrDuqurHLBF0oKNY9hNOMi0Iz3yqa7hnew5so2BWnss4aCMn6pJjbc
mH5GWZ/LqgnyqIH1IF5dvi5Z6hg2CTLDW+NQMadRVKZriF6wspjkwifAOGQsxUlgjzU+TPg4D1iY
OaFsLFov5/6qXXGefKKhccuepG0XIQPHwFwvSuqYFz7t5Dex0Cqb4mjbz3xeP/Z9KQlaHlo2090M
th52PIOSvj7FtXaY/Zf+nvtz8O5mtvh64rwNdxzJSSvKN5S6hdmSmL64bgmqY8t6ap/nroyWd72Z
oxyzuZF89l3plpyudVDoVr4X6zxniw5efQsV14BJT2bWRh6k1TB2SaDrR7EX59tmhc5SNOQjaL8t
YrRDciAtcVfrMIudU2l83cZCfOhQUOWrb75WMLK+jwBpPciIsAoxBfaJuuU0DDgZTtxV/nukm+hl
7CmXB1JLyAu2ZtrE7RgQ8xA6+A/D/p7ewjl0zjjzcFGZw+0KZcv4UgFyMg9LoEEwt2uazwEoF2VA
Xzjvp8wP/BZjSHgMIHM3NtkUVtfY4pajN5y8x+5e7VrSsDZTarXg3iDshFAX5JVDAkTRYung/swO
e0ZZH+o5rXZ4MRAYxip/2hj/znllHxOSJCcWtnjh4s7kdcgeO2rU+2jr1nvOdPNYhXoCkWru2nbM
1rAWbsoq9G9+7xG+6A9sIdULi1Z9so3nomj6keVqm7d135uGnjwIucl7F/D0qepcjKABYvs0OJQq
XVyXlVgrHMYPXobfa1t6+55Sxny21GrlICdHi/NFfXa4OHZ+3WAExE3kNbKix3HCW7bW8dAUFVui
4LRECfwFIJR24cnIqBR3U7BOdr/AuSJ82VhHWC58stjrOdG0+oxeTI0IzSABOeha18lNsy4d4our
fsHWGmnDX+K50+H9GM+x3sF4xPcw2ZiYPA7BIrpPAVYmQtior2ldOO6GOfMAzsudsHNa56ZD1e2y
Mg7iuMs89XP9beU0Hm+WdVi2r4hZcyjwpeUUp3eHhUx11kAC1+zgC1WSK8O7unlcI6BZu6FPYrW3
KTa+Aj16lR7HM6F0N6aKxPeQiTX0GozwOCoisVJxjCAEXH/UOEXV/TxZrsPci2qRp2mc4pBlsMjh
qP+2hnT+EWBPSoDrgIS8XU9TN2Enkn2KGkorLP2nFvCL+9TSVhwTJL0D8lEu/RRNcRt8VqAMAPhZ
B4oMUYxVZI63A5V/Vs5LiwQYM6/FoirDPzC4VNgX7mTIP07TKEhT0HQMUKyUPQ2WJ+a2Zq2ygJA0
RpVTGpWLMu7I3bTx1f9IykZ0300NfeaONwjifOc7uQpYaNDBPCC1nLbrrl/gV3wl6oAMDwzrE3tw
GJtzgYB4pBTwt+wh1D80cSjdIW5lG6oi2cxqhqxjjFUINhjQUaN9acbco0hFYY26x7rHxqJEdFei
rVrz0k3BsOyHJrDiOE1ipnhim3CmGEm3Lp9bQaGuY7IV02fr2nHZ6ypUQS7aGU4cY1WyfAS1w974
pkkqPJK0hrx1wtwoN3oZ0WGNDAZJL/OWCA7J/1jeDBUZr1y58ndjTLydMku3Td/7rusyg7TbDDLH
ao6RmMebYe8dR/nC0bG4QxOubEfYlgSZFHOaTdahiM7sbN30mEYulT8WJPbw3daGoSyYg6fXkFUT
olMOG1P0q0f+Y91k8RCI8oSU8YQl+dRtTYAOy4fB1brhNb5KCY3Sk8Xx0nwRWy0L38P95H4gk9nV
wbjNoAoEZXBExxbbPAQ8jq2RY7XkcA2L38eLBa1ycbLSRyHPZxRumY1gWjwMdY6DUKsXislUuG+k
7G2hA1q73bJCnwMsI4BsdEtlVN/xxoXAgWrf3kHeMB+7smZ9NtNyPg0h8LtbQSpLjii6u8+8kYO7
61s3neyY9p0suPdrTil2DyCMVfkZbi7oSCqFLbVuTHtrbSigkIC9jjt2KZe53jzidiBqCg91auLu
drTx1N2acp6uZ62H5gsxK293A2/NM7CUeKeCGKUYPg/jR7+licm7NXEvFB47r4awMMwkXGVqvMmo
drLOpWofI0x9zkc0rEPOMa9fkPjIVwwtsHlOqEnNmnczgJAc3lFizSHk8lUWSbzBo29Jl2vwv8A8
h20OuR1Eb4Ea2mAT6pS6hcqPq1vG7WZLcOK9h3vNQG4Uq+d6ym286Pp64GCHwRlwXYuQNdjjyiW5
J0jmLJYhXRvYIZRIoO5RWaSPkYyByZQTmv2MIdHxtDVlsII1O3Zb0WKSjlKhtNDGfSt7JM4cSQsc
MSthOcFfBwtsDecZuhckTq4hiBSbxR53G3Ax2CfM3Ii5cXAzQPHrkIR6l8wwmco5N9rdK4xEvyYb
2tvPfUWt/CCHCpK51mrdgQ2okmdFBFochBCjE2iRlAIgCImQ2AAX/UHWgD4ANE/7dpp9lGGjWMs6
2wBI06JNmZTdtXcp0JMMKrPos5l0H+cD8JXl3utqc4+hHoP0oyvHfr6fl1rUJy4F+pqdmsu2Pi6V
XCOJTZfQH61DYfu59ZVTy24TGl7Z7TBu7zE+UKDALcCZ1JqtOOfNYW0mh+VNxhcSy3iPSU90DYsF
nCacwug86x2b0/dYD67bCWklOhce9euN43PffnIKkEyGRnZObqOAsP5VN0K0RTuUhjwHZFPLnQ95
s9yVA3LeHjlwVfJPNGm+01Mc9z9oP4n0sEZVF+ZJArvsG5xmFU7saqXEFSVLV65zJGWB/JtvESgw
Twu8jcITg09TeE1hm9OdUDGtGsF94drfCg2UNWM6dnA719K8hjSu5R3Zyh6sojJs+wNs5wPyANVj
yoYcGU6bw/Sm93qP9EVn9uCpaZVjJkLnr71TU4B4w83yY9ABB/kYdmpEF8FQPhaREbpBA4OiVt3N
QP/aHOoIO80ZnFQich0yQlG6Uxv0hwBZsPJrr1ux4rdipb1yVc1dYajW7a6LYz4WBHkyts1Go7zc
o5rq0BYkME8DdbI7h3sh62woGlmL9VRaUI5zqDwqQQv4KIQTXNFLhWk0BplDdWLLGm85MDGdHLBP
Dpi1jzjHMqCoUZtB7rk1xaj6udsn6xyNr2lN2y5AnRQlNkZaLSxIfuhWdVBjtZhv2SlfFM7EJA86
I64Y0cSvxxZesPxlNshhuTm/c6vGL14nTZI30RoP9zStu/VDgN9G4GhAxzfM+7MXNYr8hW9Lcjef
+5PrMhjaFQcN2K6wh/JlVd17FU0ozMwM/4QFgyWATWmOSQl1NgsnJfpvtceWDWaeT1X4auwSjPsZ
zp0oDrHMAQAga2Ywp0kMM7+nslkqHIu82b63ErOEz03jhnafVEkfoBkeddwjSZmZ+jFBaYOjgYg0
oXuNrX18lTqhjmcW3tf+zqXJzJ8jAGs1wluA3tuvAmas7YsO5iF4GCqMax4X0YwT/AY870ieLiNc
iSF606Y7SoWpFV6SRMd7k6LIYzukIM7jNfR7FXX5hgnQoOCxZtI6LULKLL92GnOgG1QSnN20c5JM
T33XtOaUVrEbjsGMWPXPcRiiR2f9yiDJGVQwZ11KXHAzhPCWegzmaa4/BhtSBXOBKqDf+Vlxc1dP
FjIVRcN0ed46EBJzHk4Y0dRx18MgxlSB/cbZpMvnGABRTnqkEzTLdgo2hG+bIoYrYXd0uop9hlqj
2fIoXe188EMv4oMBRu6uupZt4UskLaWnusUcL9ehwvh+BzVwaNDg9YDpAd5PKw32oyFkzmOmmiDD
mrtlejrjUT2FucU+jECMHvd1EGFaw3oMaHzWISCNZ35cNS2MTGlysOsstoNO1iDsYchG3CyyNq6Q
dIYOLGpuaGSm6YVO8ER/TatkVjchkO1031E5iyfnMFgpugoYH7SFoJM91H3fseuy6vr2yXHcmGtP
eDudwhmBOEArwC9HHrnf6EMzp6o6rY0R7XsUtYCSABsyX4+AFbgC3pzAYa0O8xmLWQc5nDuY1wWm
eCkX+xZkvrMBcfppZBDAR7kQsK9UO4VBzjQfU+UMbqxNG20eVoObhokn3gREkpNU+KcYtx3SKEFl
u73H7APo1oKVvBfblt5QdF3BNQlKwIgZC+E9R85DOE6uwoYxfdU26Uhvtm6AbjoifrCfXD0L4Hft
DOOPvUXMtJdZ5ADEYkJJQJkKofddYHFn1PRZLQknDwNMEyayPxu1RujfVopodm42sTS5UM61hVfm
nAdnJ3ZHTZn0xwQ6XHcYez3HRbV43d+QCS4z2Vq2YXRMNk3jm2CKomCP2aKti45XAsW1HicNeCxW
dfxlTZH+fl1uVbO+A6qcWMDlsjTb97incfVVt0PYHcMYEsVjWDs/3kLtb+xzBytp+X7oabLeRFAt
+x9+pI2+qZdZpbttphwAiMCMOsOgbsZMpJ4mkPRGm9zOoZpcbj0CP48GH6Ep5o2QNgennWHWnSRn
WuzC9wKM5LtuQaLv+9C11XRr7Bb1pxRxdagIAHuX0CgI65HoPqVJ8xXISQD4ifJAT4AIUYLlU4/3
XO0wTGqBNmALPTcz7lyJiMAsce6DIDJYJnw0kDloer53QqNXrzIgt+J+SpcugE1Andbf5/PJ+D2d
AbZBA06r4zgIFCEhdrruKTaG2DlPKsD3Jpu7BEYMLka+Uwo8NCxiQgOwYuJqLO+ITK3bY/+EheHS
9fXyaptVrzfDlir6AVUAS9asGZv55AFIrh94qvRyj+O6ig8T6pRMwaNmzJDhU61FHwOgx2GLueMD
qmKRniYJgcAdRhsKOnWkFmzo38cWrTlF3mRC7Zd5DkaeQQ9EHDBN3QK1MKN8B3ZDVBXLgizldw0I
iTgQEY0By0Wx8FK8pBraQp33IcZQgLlKMw42qyHTS7KBY/wf5xhZm/kV3XIFTAxdaWi/oCXb6iBj
FgSIJqPYXu2WVd0AkUYGb3ntqv0KVScyffo1YfIThNFAprPZIXtmvFLoNeomdyNsv90J3fBKo8LE
EgyM4k1El0tbHuaTXg391O1C8bFJntnbpPfhpRsP7eJlndCg7+L6HUfPU9M36k8uvXgGWB2Ksk7T
PU6pEP2qWMLbCZvlX+XK/8LtKSQXfCt03cSCzoW6O8AiGOVQ22vlggEGghOoLcDElgae+qkYycM6
ASXKkYUbhDmgWfQcf/5YzrKJf0fVOVOq/qCcqlYAbXVg0v2AKNCuqKEIuQXzbsxRLmFsh5EbP/75
T/oFE4lcECnNOPkpiWO2h5p+TJ+sH8q50FXNEkiv0YkBBpdBh6Jw9f1fSIx/wQu7tPZpQK7CZk7o
nnEEWlh4tuxGwFp/8Qv96uoX1C2NOLwplYKCdqG+tiZ6cVyXb2O0kQtuJarkUemqpHvMulCvG3+s
5y5+28UvrX1sFNl+mBndA+7agfUIjDUCvvHnj/kXd+XS16dcMcigomb7KgwmHKlLib4bh+/brn5+
uf7wupJWx6DW4L6gU4OxrRWIaNyGpz+/+C/e0EtfH2YwrdFrg9dFpoJ8n/pauTxkniCUhxOlMz2D
ynyAQojqN2XbhZceP5JXLoXhCd0jS5R+SEYz3TUR0Jk//4X+eZl/s7ovHX7Sxsds8VWyV1xI4Fyi
9w44Lv579ZFlLwkKX/xNn0Q9u6p189xs9XOEN40eyqmeJVqFSu4Qbfh9XWKpSWZTVET/9en+z7f1
P6rX4eG/Psf0j//En78N2pu6kvbij/94HhT+/8/z9/z3v/n5O/5x9TrcfVGv0+U/+ul7cN1//dzi
i/3y0x92KIutf5xfjX/3Os2d/ef18QnP//J/+8W/vf7zKs9ev/7+2zcAu/Z8Ndhq9b/960vH77//
BvDoDw/ofP1/ffH8C/z+28OXFo3Kl///W16/TPb339L07zxOoXBGfwDxc3h2AXSv56+w8O+cJwT6
c0zMhCDnldsjL1T+/luc/v0siganBIrBOIajyW9/m4b5/CUS/z0NY8KEoBxF6tnM4f/96j89nP95
WH/rZ/UwYBY6/f7bv1vXjKWXXPKo2SQ6o57tIE7keSdkmTlM8P5wH/71w/43F7/Y7hhcJta2xMWj
QL0QkbwniCJ606UvqeR2iJO2EdBxJnDLBNG0DDJkQLA3Xv2CSd4C58OMY0DcGFvvdSKu43p6iw4J
d/ySRO49Z1wuFdvNC2YKKwWhUbwl1uR87XM58Id9VDq40pdzQHcDSZ66tf0yufltz/KSRV4lwZhs
q2K7dEPz2LqSFg5cjr/Y0n7xGl6yyONlChzCutkOPlRdXqXDETLkt+QCnu9K/PNdQSh36pehpLsU
bn25m+kPzLn0G46u88XJzxcXwrkZiBXdAc8I8k0BBJ774I03/aIWSQlQGm7LZAfALXhcbMiPiZrt
W+x+zp/9Yn2CocYWvmKmQ9X8qVzcGa58AwEel77kig9uM5PSuHSqPPoWO96oZHxDhXa+9sXq7EwH
IiGZ6E7rSmcbKSmgX/v6po3lsvEoYfkFY/gBzzPqvzfdeAO918PbLn2xOvGWCNBdsWehO9j9X87O
bDdunNvCTySAkkiKulWVyrMdD3E6/42QpBNKogZqFvn0Z1XjXMTsuA0QDfRFo0GzKG4Om2t/q2gE
4K/FBzSc893CPRGch8S5c1iq+RSRGpj9eA6yOS7tg6zkeIPl16N+/fwXzpH7+9ISl0Ed4v03j0Jy
lZDgRm5/+w2LE56WjqndSMlypHaucfr+pmFQ49e0E5zriuQ8VHAsT1uyXeHpRN0sYeRRDXQeESc4
ualRT0qKPV9jestte9mi1Nmv305gogyCkf4c93RVeRlF1wrPm15Nu7eEsFgqvCIKvOPC5OFaJsH0
K42T+rNf605oUlATiK7ROh4/v9BlvOeM+o2JC/+MUGVgClJBJk2iv6GMlRkLwq9+3XYis1Qwp9ph
2JtveH8/sVWnxyiGaMCvdSc44Z7DoT6d9rxh/FORsgtbDS9+TTtRGXSzhUp9p3mlo88bo39XhaiP
fm07cdlQ5KuXChLcamA3tGH3q1o9AEYIHdcwGvLtJWiQCs2XCkUzxVzfN1vqt5yETliaGCKynmw0
73BjycS6XrB4+eY3JE5cRgSvfbzad6wnFO/RSforaK3fmLiQz2ncet3Pq8lHsv1EVderjD1IVBht
4gRlS/fQpjB3yXEThlBtuScy+Kgs7DzR/rDxkPOl+7dtIaxjSB/VuOeDmtubruLLyxL10m/9dvGe
HKY8yA3oPd9i8aNh9BnixA92zPc67gTl2AMxojZUXURQTEOUG15DzudjMnEe8fMf/W1UVthCx+Ha
7znYkRfhFD1N3X70moIu1FNBGBMsqTZ5HESPMeRLvCj9ZjdxdssGRlzDKAdsaMlikHGtbssFZWB+
/XbCErz5gqOSw+S6Un8BqnETQjPg17QTlVKkshHnWaI6ZBpR1SMOomM+degQRrlMzALZv6nATMyF
XKNsKRu8DderV2hyl4oZd1Er1ICJsi7BVdXFf8na7wzBXSamDBS8lkNMcEXxZj92e3mIG+V1lAU9
8+0ErxXrBnBjsKXp+S/So/hrIcSDWXAecCcym8GWI02wpPTjDkhEEh9tpfw2Ne4SMIc+IeEAH6wc
j55Ps4SEXnGvaYh0jTMmIZKiJcY5h+SOPQVTtX6pm9FrueKpE5tDHCsqYCOQQ1Pwwnb+ZEufB5Hz
eDuRuaO8ckqgxME+j/Jcs4qflHl+SicyKXQAMx5x9jzZ4us2pVnYxC8+Qc9dumUZc0GWCELIiXUM
UJT2BW/Onm07G6ZUTAchhLkQs1UWhLgQFQR963Wn5y7SEidBigcthbPPmPyq9znMmnn1gZzjW7pE
y21eEzxyVpiD0SozLrtvQ2ce/UbcicsyGgBFIhhxKGjugLnK2VR5nb+hx30bOulC4qaErCevbPBz
39IflFi/wHGBlmXP8JpDJ4OK7ZUcwYqKsyGonvyGxInKFQrtGVoH7A2deVIpMijQT3i8IZw/pROW
Y4PS1irE1kBpNJx2xrerCM+IXmkrxMrbEQeOGY/NeJwGGIakudyW5miCrvLbHlykZaLqAG+asB3b
7E6+NuGcfitgqOOV/4Eu5W3faw6huJhg3mV79hlKzadk9otNl2cJ9u4CYTZDVjmYT6AVo7wiDvyy
bTxx9sxpbAYyWgxKpOlZiH6EO8kHd4dzE/8+hXOXZhlE9QpHOZB9UX2Sa1RCknn7vrXtMawqr/Mb
XgreDjqtGsiLlt7m+wBNIENdtQj95mLibJycFekiA/QeGlgU9+nl84aMileEujRLgBJkom1vchjZ
BoB1o/hmZcFPv8adEFVkNBzqPpvDGfC1RpXyoL0uPrhBvB3tAuVG0RrFWMe35u9mTn7iLltnXr12
SZQoSmBjjSqknLT91z4qPpHyu1/LTmAaVDUQwPaxtdXzJ/iZfYEvoN8cceGTDeABQ2exXk0SBIY9
ndjRjH45MSy2b0cblJnGgElsc1uZZ9npZzILv0Ohi56Ek7pYEx0YYBPaS1QkPk9U+y1W/+JOtpoL
rChRPswBTlgwnc8j7347MbnOAZ7j4TWYD0MEejV5SY3nEZw7m2ZpoWBFnZzJmV2/4NB8zWfqOUuc
gOwbIgAs0PiQbfJcS/7N9onnKsWdkOQV8mxJxfd8DHYIqzlqX6uSfvaKHJc3KW1NlSI6Auxgv9kF
ebTp4pW45y5s0lSjrgD5NHkb65dggFZTLivzG3CXNVn3cqB6j0xu+upOhNFlIOcnvyFxghKK46on
LZoOu+iviu7PgrY+REWEuwuarMqUKghII8hWQZvlyD8mYvni129no1zJFHOK6pq8r8yPRtuvImh8
UF7nfjtRmQI9AZcL5KlTox56CWyQwcXHr99OWMLoinZwKomwUzanrlgvUef+wUp1Tgb+4XjiIia5
UJ3V3OJ4gmLp79VaHLoxvEwAFUoQ+rB79Q0jJ0YjSFqCqUemM4mbr1sEs+u5+NtreFzCZDFHilhQ
GqCEbQ58p59RW/qXX9POtpmQaTfwj8H5p5yfFEyAgj71bPr8RX5LREq+AMQgkC2UZHmQPD023eDZ
tBOfNa3MNAHphISe3g49q5Ff6v3SYi5ZEmivaSrB3cyrWoNbgYrYq64PzAen5XMk/mE6umTJZpIr
qE8jVsTAzF9rgF7ugKGYPpjs77XuxCiKLVAeKHHh7Hj4Q861zOjKv/nNFCdGacsAizqflCGwflx2
2K8BxuK3brlKoJ2mCfgMeM5EnrPM4DW+ZgTVun4ddwJzmoOaoLwRgbkmd5FeDzKO/fY3VwmEstmC
o9YVb3dNcWtWrsHo8AESY711DYW3BrUBS1riQNs8d2L41s6pX8bDVQFhvwe3OpaAZZBE3lPTya8F
n+0HY3JOyfxhhrs6oIhuHYk1hnuuyqk/gkS0PzTMzk9TCQbR0eubuoogo3uwpQWeNYsBFoAr6X/A
o85vcXH1QDPhbTNsyC9HZL6oQ3GCR+8H8fne2DjxCUdBFFz22EPFVPdXYEUd1nLPEh4UfsuLqwha
+pE3lamRqu3VcxkFn60RfpuQayScJGpH7X+Hx59uYVc0XuUhqOR+4fdBnSAFrYdK3SDH3JTTz7Ri
KNi1nd8jOHcFQXRDJXmR4qJCUDuTFbb7DCDVB9P9nSXXFQRNtYhNY84zsUoft2a8KM7gRa9BcfVA
ewCcn+FYXtIgaKF55j82DoKNX+POHhqBSZCAA7/nbWmAE9jrUzt5igFR4vl270clVh9KgwR2Uccs
Q+3kxTAB8eXX8/On+O1gUQbpvJYKcwUVuethalusAHHgNxHdmoJ6A2AerBWbM4GKRCO+hFp4Nu3s
oKWORxwRS5vPJvwWjMF9bSK/hK2rB5pQC96vHGsWnOIv5bloblw/+Y22E5kbqQGPTTAJI6Jhqrtc
r6p+9Wra1QPxZo2qasVRywZzeWActWQ2Kv2S727VwKziDS5wOFOMhXpI5ukesBy/VdaVA8mmZE3X
YbQHXn8PcVAJCXv0GxInKqGkE1U6oNfAyl/s+JiNCPxS125hQKg60/fJtuehgRraLDdQOHgOiBOR
HJXWSd2FiEhqT8Wk7pc6/WDLfGd9/Zft77loQJjO5kkQdygKjm/WpPHsthOQILJCFFkxg7zyemj3
4nkqPyr8eK/bTjaoaCeU4oeIdRSpi8uksOWVACjIb5I4IdmDjDFrEL/ylgUX2qSXA0BFXk27SqBB
93s6gsKWA2yj79etiq6aYfdbSlwxUAmyJLgTeABfTFBmEwo6sw5EWr+eJ293BVwgwDBNBI75Q3hH
xu6m6EfPQXGCcgcpJRrGGMc2FBln0M//gm2i32bm+vyKOub1PGAO6o3dz9WZwvYRTf+f0q4/HMVd
KRBsnko+a6QNGcpPLciDzYxK8rBKr2F5MD2vtCF3qFGFX3Ro4FHbbHehWOwXcIO3G5J20Rdd28Wc
gFGgy8W+dvpui7bpIUYtNW46MymukBsvH81Ggt5L2IoC8LdfMU0A5bYlnnr4VtzCE+RapuEHX/F8
9vjTaDjRjgdkPcwEIy2CCZzTAKthNg0ibLKo6/UHf+SduHeNg/t5nvYwPE+VJP5Co+KGaZ/SQ1wI
Xf/dqFj5CKHemtdh8xqN81WhgG72CR7mCo1MqTvdxP+gUr7rgT/O1u8ay1yV0RbieXoOML7AWcCC
aQPgo77067QT8Q3IXosCFS1POnWrhxgJbO51MkEJ1NtpGKxVx4sdiest4ECbwwg0U8n27Nfv8wT9
/fyazIiXyeq8SKbhQAHHzlDz41c/9E/V1u+tV+UmZzjZ6xxokPZkC/CUhfrIovP8+/8dQ8zVGUVN
QcKixdfcIUB/ggv8FzGbg4qSUwsmite7KXP1RlNSDD2Ul8DabnNF8q2Y03vkP0fmFaPMFR0VJq26
KRo0ajhmcwRElIMaYfzEhsx11e3BFKaKjRoUBFUBQTJf9E314jVzXOGRsYaFkULPyRJcKBKBDTb8
z69p8XZS2nULqx1gCcCSmqxfputg8KlIxcOBqzpqA1mBl5ti4YINcJMlY0rLbIeq1q/nTqwWIwt6
dJxCZ5ig8BuJ7EMbRPHJr3UnWIdKctgIQNIdm+1LVO+onIbnjV/b503kt4XAKtsBtISiHEtGQO9H
kVlCPb+ns5EaqZnohEKhklrqfC1BGmt25tm4s5VSogYzjx3L4fEIzFll70bWe11TmKs9kgnd10Rg
ULbR/pjW7iqphN/C6wqPwJQeFHypUQQVoJC82YD92ibjV0fI/iU8akH3rCa0XkUqD0x9DZ8Lr8wB
c1VHfVVYcF4MQ02o+FJyfit2vzpZ5sqOwilJdgonExC2lykrZfqzSLBTe01wV3ZUo5gtFCP6TRZ5
lcwJYEGecenKjsYinFSsULUZj1GQD3ULRxFwi/z67QQmbYZ5aVfN88lacUmq6HmjpvEcFCcylY12
qDJqNK7167KGX2znYxePldZVHK1DVOtNQ0Nmt+pl4CD5pn5PHcy1zq0qvpK4wjzhXVsdzUpPlDV+
GT3mSo6oTXjUTijdQgmxPcSwiot6Pvp9TFdzxCx4x7xIMAkluRcdOdmA+H1K1/cWsHO87w+W5zuy
WFfzOMMxYiojv1XW1R3hY5KVSnR8L9ZXJPa/6JF/9prgruqoXJkBfzpC01sCamsPLPGY+O3HruxI
iAawLKDd86rXN8QMN82QeI63E5ebEXU9wcUlX5JQ5uuoHucGxgh+Y+LEpVR7s6w9xkTZ4KZK1inT
lHhdazGyb3f6kjAo0Rd0nAirjgQJdzhx+JWBw1X5beNJBfKmrXaWm305wNPhnrW9V8aGucKjeWG8
ldXK8mDrbwsb5LC3evIabld2VMJ0lltImHP4PhUX5wVFhsZP+sZc4dEsm2YqwTHM2Ta+Fgu5iMbW
K0PLXNkR14sxNN5YjuqcDojXw75qH9LNWRrkHGWThURqAzcrF2AqP7Y1eV3LVnu9azJXeFRsAE43
Cb7luDc7HMgako169pvgrsOtCINu3RVq7kEnu2tN+rJ5ggiYKzwC3130bQtKZLv0F3VdfaqE8Dvc
MycsgyohAUTWZ1KATrqMhTxFtWlfXvtNcScwpSyXuT5PcUPnE9tJkwcy9KtPZMxJAu9BmMDPB32n
wStAXmWWBoCveXXcFRwBtz9UgBGj4wX9titkl9c29ZPQQ2H1drliYiYbGN0sX4LNvlQV4xeESO23
27uettjTdgLPBlT0h/t9TJs76/d+wlw/23CHHANBBFrpuFxbs10Ws/bLZLmaIzj/9FNcLzynTXQH
2H8OWZrneDhbJsEjWyXOuZOE8v4yiqfqNO6D373EdbLt92iOJlvyvInkTQEfOmUazyFxQrOFl3KY
zBXO9yx4iJUyGYymfBx4sc66eqPwXPdYAGqaJ5WtLtJJwvBhTDxH3AnMM687iIBygwhrbw5tv1ff
TRWkfqcrV3JUgp8tStjjInkF42MGk4BPeHor/D6oKzrSZ8dQSTDqIWynTgXSfQ8LzFC+ey0rrvAI
XgUU3oqYLpWOo8MkFFjJZvLLG7i6o8LscPNd0DjA2z/2JFyyFl6Ffh1nb5csHeGZqpK4skX9tmcb
ANqoKmQf3drOrfwhqeoKjnYKv6ixxILY0ri8s1UtUevbxvGa7XzVfic5F0Q0aDrgN6DgVBXlfTmM
GRC7Xi9vzBUdcbBHsVmcV4GRhYd2lOsBRovW78zv6o6iqEfuV2NKNiWOh6oYmsOyW+p3AnAxRLpD
43PIcegfAWee+cveJV4yO+aqjlQLUPvIMCzxyul9Tertfk0+pO6c1+8/TBpXd1SjyiptFKYk3Pi+
rp290N3kJSZhruyoDhocWjpQwuZx6WGrHuG0CJMFv7OFy0BNdg3mdIxhQe3sfihmBc8Kbj3H3AnU
sW9WGLfhcy7Fwo46AgSVClv6rY4uhygYuyipAqRXYAt4i3MMfPn8ZGTMlR01WxVsMezQcnbOqoQl
PNK0gSmh1/rlUku3XY5wykJOlcNmuKI2guGlLDw/qHPKpY0tVCdxEE0llcciCr/Bsu7Vr+POXnp2
Ubd8x528MOtNCDRbYT6qW3wngFzxURmw5f+nStqewKL8Rdb1yavXrvSo2VMZFBF6rXjRnpKy+tGJ
mvsNtys+GiQQz0AUY6bM9iqtoB8Naf/rvzv+zk7k4kpZYNoWimYglPayfNW2K26xO1Wnfl398CTM
VSHtsKHkosPYAMHPskglMA8d59Hv1OjSSUUKw7iuIxj5pbiH9ebV/iFs+L354qSHygEM8sCiaUES
lL2J73W7emlI8YT39ngRJlDBwRsKn3QidysSfUmhld/RxUUSEapVt8BFMQfkXV1vuxUnpjo//An7
h0P92wtWCRBHCT4oy2H9/Lp3SISk0JT7zXRXiwSLmZahcgcPKo1prvoI0lfcZT5iZb/zPV0xUloX
FKaLGHQ4un+TahtRwRgNfvPQRRNttBRAb6PxUszHao5vhPpIWfZOjLpcIl0tUoLMSnOp4jgBaDea
fuxdIPosnoGW9xx7ZyM1ezEUEeyW803WNawPg/VA98aPD8NcYRKMrcehjjAp99iYwwIH+aOM2Acn
3fcGyAnUHkp10o5YILdg7Z5M+SOp+RHGb/SD9t+bOE60NmDpr7Q4d14uz1wPVyT0q8xAMcDbhQBW
XkEr13NuUUdj1g/RFRwn/x+O/IaN/DERF7j+t42PMoT1H6xs81nDIqi3l2UsvHKi1JUPQePd6p2j
31VXxxBVwYUCeUCv1CK82N72Gz4NKfjtyOUW0KvlbUeuu8D6iapQZ/S28TocZji14WPqYL4edPjE
m9Sv0hOc5Ldtk4iusK4PQINLq3tO5WXix5mjLqbINpMlMzkv6oI+Lay9E12ivCKfupSiKJRiohRp
4r3USVYvw5fdLH6Hf+rqh/ZgHFGpjyGB5eQzrLSu0h4+uv99ePlzXFJXNsRooAcToOPTbjP4Gj7D
UslzfjtxGYYUZI4Nq2HSRWdprD3BBdIPh0JdwVAMB125JpzmQoA5xUmQL3qyfoPiKobCctgFzJiR
9C/Kx7VdHnQZfvYab+HEJW7OtGcj4hJihCeYzMMXCRVCx/9u/M+LOHU1Q0q1kCNAsIIkcfSlgG0m
SuEu2tF67c/UZRVBnF2u4wg+KC9nA+RCNz/BLU15paKAVHob+PMwrLqY8UVnuA4eV5lCsFVGrVe6
BZngt60HnHSKnIemVcMTi+MrTvweLKgLLAq6aRtUgRBSShdZXbJPck2F51SM3vY7lThAVxtuz+vQ
XNdd82pLP/EadTVDwQ7JMuxAab60MB+u7KYPe7L6Bb+rGuro2ozhiLMc7H6Pw9zfwGbI71O6kiEe
9LjNJTiqxD1cdOKpVoeamZ//HULvrIeuaKiBDRBJYV2UR6m6k8Nf8LZ99mvZ2TQV/Ohsfb7DiWo+
JvCkhcxx8xPEU1czREQcJCHyFLkOg7u2e92pfvHrthOWWGMJT5IYLaf8ez0mPzebfPdr2onJNWzo
NoJHmqM2Lc1iNa/56kkooy6jqBFwRpY9PZ/Fkye8Qp2mavSj9lNXMbTASLLspwgL4doRaHtgJgwB
vpeAhbqaoTJd1x1uybiqMDhbdvNDt3C/BdxVDM0RnPki2LvlFh5VmZrHx2mfvZ5tqSsYImU5xiLG
eFew2840jLBN3Lde93HqSoYoLJThB3LeedQwPtYqbl6EmQvf5p3QDFYVzoXGuNRtfKhgRdumfol4
6mqGxlUubQjtA9YT04dZAEeDG/hMw3PdK4Zc3dCUBiDBUUJz2I7e06k8pqXwW2ddXFE4woRWxCOe
5Jagz3pb/ihj45WipNy5blqW4j01xojDUe9+JZzciLDnnlPR2TPXISQp2dHxhSf3cyCewR7P/Ybb
OdPC2TYi4wJh8zqrlWSzHJarGlbDH1UfvbP9uNIhxo1kcAxM8mRaX5uoLfEC3XrOFVc8ZDmk020J
NeJeiHyI5X2x+VHbqCsdAvc16OiAt2E9rNE1X+ApGtLWfBD+573m38821FUPzQFX86ZH6AQj+Ain
tY5/yqjqqyydy9Lvy7oqonIZwXOCJQggAPBsHZItW4Ok/+AHvPNZXRURKY3FXRMqCNIM9K4PgCRG
wYlftSd1ZUS9MMCMLBgepM9ujIq/pzDo9ey5E6hTyOuqmvACOrBRHIgSV2Pdr0evaHKVRATvn20K
5+3cTPwIB876QBVf/VZGl2HE4KYhSnKucIAZuYZRbIV6pEVufqujqyRqp2lth2iA48NSnYhsn631
K+WhrpBIr2GwAaaDp8RCqExWMGUvjB9elbpCIjgzyxCLLgQ5KWzZRWOn4wRTYr8v+i8h0U72dUvg
g8ETeUjH9IFwvwdz+i8l0YD0sFIh0mW8kRkm5t+wdPaah66SqB3g7i43yEPaOh0yC5PkvJGB3wMo
delFRvIh3UWClYVuZRaT6iaYFz9KB3XFRF2jEiNDwvMOnOl72sklH7kc/aKfOjtpGE1LzPYQrUfz
mJFqve+H8clv0J2t1HZ7rQFS5lDJmf0afnYiq/Zq9DsDUCdvO7AyruP2fEQff0R1+lcj/KxHqKsl
GvaOy2E4q5JN8a3h5YTUWenHoqKulAh3z3awfYOcmbQQyiaVGW8Dvqefvcbc1RKlOmjViPchlAdC
zEJmdgl0h/aLIldLpDns3eBhe35CiC/AK82XDyso39k/XXJRoUXX4NUMl9CFFXe2nb+LuFB+tyJX
STTjcKHCBWfRGA7XOemXX1M/Wy/1A3xV3+ZvhnWSczEqJFmWtMprPtRQb6R+OBrqiojUsKsxFWi9
a6ejqqnJtt6zvJn+S0M0l73BP0g92XDO6jD+Gperl1qGugqivl9Uyhdc6PRMbtQQfRNS+Y24qyAK
4QiUsnMeMSyKT+emOdtOXuHjyodSmXZkHrCSz3t6FLq+k1T7ZT9d+VATdzxgm8DVvFjnw46jUNqQ
wW8Zd9VDPSy0BzugzqZT9aeiG+62j+5x75zMXWSRlBPc2GuLk3kVkxzudOz7MgXI5thyS1/8Rv28
KPz2XA5/YhIEuGLlkDxcFVOssgp5UL+2nfAMyNZq1Zb4oqWaHxtlwwvIoboPTkPnpP4f7i2ugqhr
BxYXHS7nTbHXt50eixc2rhBYotAiaLK0iZLbBhafv3bNY8/klEs1mttirYdV4mo9tbf2nIMpgGb7
YI1P3/lFzrY68hgWbRW2VRQPk5d2ZC0IuBB5KHib02Q5DtvOgqwb7dQfigIO9fCNDya/ieCKj3rT
plMlghiwYJkc4LH6Osws/uBbnWfTH76VKz8iFUqK1xbfSkf8C7xe1SEMCz/yM3XlR/EyNjSVRZzv
06Yym9Do2KRL4hfergAJD+tBZQwmMavJA9U2uuRmoH4Lkys9Apx5L9IZXR/MeLVq6D2L0G/jdXVH
+97RLgjr84sPEkyYrtsj9MLNB0CEd4LPZSDBpkakup5EvqOwocsrEYrPRPV48l3PBsUZtkwynJKu
MXj3WFox+m1tri6JTP0Oq0ikcNKFMniF0CC9LcJuIp4T1Tk3E7xHwscDUcDrVWedDrcsCJXfeuhK
k2w6zSQpmiSPdRu9rHSpH6p1rGu/meqKk+KKSBVUmEwJLw+TFDabdOj5VOZqkyI9R5uUGJhm2+qj
KeNrLUvPbIKrTeI8SBth0HiY1sOJBO232Ro/3RB11Um4YwXjGpwXtlIUF033OsV953ccclFJK2Ql
uoT1eF6k02Ov2vYhVCT00uAhzfx2a57Oi3slG7iYkhVnTy7+d67D+e+t+Z2jhQs12vvQNIqk0PeV
w/IdPkQ1yXAwH+LjrBvz/N9/5J1V33VQm5QuFQkwOirYX3GAnrOwC/0uuK4uiUwoIzIrlmXCR3Vo
KwiTu4b5znZnJ+akTft9wuIJ6LjMemAvT2PU1h8M/p/HJXa1SXvcVnyGgxVOLtv3qFC3gKR/sH6F
4T9HkX/vtbErTpKpsESuSESjMkQUt3Li05xVoo6CbJkXmWTV2PKnSi6qPIS8Z/1l18d7ry+idV5W
m2ljAVaFXKU2If7bDq19TcPyqloS88tUXZJm0LSqo5TpcrX2c2ROJQvUfNSmg0bUwHd8Aft6AcOL
bUEH8slSJVnBdfva25qLPN2qvT3Wdi3UIVq64jtbje6OlVLb551oJe8gCkuWrBBDORyMWZenzaw2
+RWptiiB9anVeN317fZg4LWGOoZSCX4LxJCVt5bxWdyooCslvEXt2L3iTSjZbsxW932bbSGbC5uJ
cdQ73KkJXNqSfW7B8oMrj9hP8Du2CqrFPoSsK26K+RLemaq66DekJb5MJjLpBSzLm+gwTmMhP8Nc
b/jU9jiOP1jBmiZTMe+q65TQmtx39RjGh1Qjx3gb9GW7fWLj0O1xVgJWwjCtwj5FqqqBhWZ7aFQT
r7fLmO7V/zZ8bH0ljeJLiNIePlaPQQzrk9sysgtYOOFCkv5xoYvUeEwLIZ7NomVbw8dxId10hXOW
FFm792KCDUtj7AmWn3BCPrKxaKaclrJn/5u7YBuSbKyXqDHHiSSTEMBQq2kDhn5pVfpj00MR/gL+
fhxe4gR6lFvdsK17CGgSpDfjFqTtwyLsig8gVvisZ7DSXTt2QBG1sedO4nGlPSTQmpcva72w/kHW
TNT0QAf4IOmsncN+vgXgnYtXFY14DlgmZYvysiYYZSj3K3kSpS16nXFob57kwsLtYW5bXA2Trlzr
w9Zu3fR32m/FuOTz0AG4Ho/DdAP9qZhjnHmY4ARFqPv63BU1sr1A5zThS1OUcXTUvRTHcdKkPga2
DfHVGSWwTutoXx6I3WqLpHk73w9JNNzLtaLg1Mk2/VpQoeU1jMxGnL+nQo4WPyioG5zIB9ofuGjP
g6MveoxCeIzDbZyOs2LVF2L7frqI0za4Rp5oDJA8K1uSm1HTT+HQhlezWOPh0LV9HWWhaZfk1MdS
iSyl8PjNxNDAuDClrOizdW2QMWzA3P/aVt1mMiGFDLM2wCuCmsh4IeBccAIYK/mKgly8pOnR9oeu
nKvmSIttNFkoWn0x6i3+axu5YdnEtFaQj1ZiO8KAVi4XmtH4b2qS8bPdyu/wTyNPsBFRNex6a1sc
WUJlf9kPGvnzdbQyIytLX2LDpmOX8m0/TQBRlPe7TINTAOR+dwXh1/R1GEJ5XS1l+S1SIXqmFEBs
h2bjW3w1p0XVP+kA3kqHMgTt5GibdkizULfp+DgYoR6bHhXM2bgV4ae9UKI8TjUh4sgbUcNSq+2v
+tTqx0IHOEYbFhTrce6mp2Ya+KVJYH103ONkG09B2xl9msfQbDnONUxlgCAsP0fZxeSOlKovM2gD
hvpGtgteN3qU7mxXXa36w1gETXcZ26Kb8rCPzXQHveZVJ7bxZ2hl31+0sj5OwSol1pohvlJ9OL92
JcX/jlzyMB9qZPAfS9RJiwy34vgTn9KmuYYxDsMrrawndorpLp7VEKrlhk4aRRplrzd1WhZbBbd9
Uy/TJYxA9puugY9tJjR4OYdVxtH2KYpr0NviwTandjT7DkteYuxn3Yn9IkH2+raiZd0dwxiln4zi
unmbWt6Qw85Njzq2Xk23Dd9492vcmi45SbYke5YqMUZZ0HfV/jikJbLUMrYt/k1RS4q3GSVCWJWz
Qh1N263QauxpZZ96Vm7xEXxX1DyRZbRPeFhLArD/U62+LukM8jKsytb4WHXldldAd4mnRzHvTb6Z
KDYHUQHSk6mFq+WiahqYjmYsXpssRg3uTRiX8Wlt6/E1NTCZ28woxstBQWt5PRpjxk9b2+kCrwGQ
X/JH3Zt6ucN+VLC7aU7NZ5PqsDoFFiWxF7UIUA1/UEMMvyq4h/BfMuETKntTEhco1KpUet0swKZd
dcCmKpXVcoj1cZnBJ7qb1yqt4NcTkvoGM2q4K0VVoeB4ayXexeChkpuhDLfH7mxf9RCzuo8Pi9Lh
/2gCJhgSLa0EsfxMtPgsdDKUzU0sRcKOAPyRogIPYQ6PFRUkn3v5q4Yc+BWpVHtEmQAmepmmwyFI
QBnDwY0mjw1eE77wqV9/pLbZhyyslyQ9FGnBrnQVayDdt/2OTmR5qmqoDw/9/3H2ZbuR61i2v9I4
76oWRVED0FUPkiJCEeF5dr4QTqeTokSNHDR8/V0+Xfeij7sbdWGggEIe2+FwiMPea69hglnb0NT0
rJ1zXRbOfXtGLy1yA4FTTgblH0Pdpeel34xfzEmEiLkE31S/DroafoRQVt40/VAtdRbyIeqLsMe6
vwN1R4flRDe/y5ZY+9W+Vk1a5/WsHCvGwEavhKcRME/PLFuOXR16WR/YkTxhU1leLGnjjRdCbRXM
zeqt3zeay/AAAkw9ZFh6+qxCDYNtfyP1saJIds29xCKeHKZocdlX9WZymARMVZk0aXyJeK/RZr30
1HJgVS3DE5WODDaflmk1czb5q6bXQ1PFYT53SJIp0kaJWzUiprwYtC8fRDBplfl8pibXtTJZZ5HT
lE1R1MxXXp3GNpc6bY59p9r2vMTxpg4mbjx9FwRkszmIEhjEUIEyRCSrpPskGby+lHUdoye3YZvB
geVXS1zX7SfGal2kTJBTs/S1PCQIFhl3/ezLQkWJzmnoUFLphvXPDrGzLjMa90C2EvWqkik9S2h1
M7h83tTNiIRRSesApz3EDU1RLSTR+wBVR7ZgM/KMrgQXtfOT+mpRVZtJv5l9hDS70jQi2McziTPa
E5rhN/XFlPLrxcqXdUCeK10YLRfpEvTHQ4RpJDW4y2xYwxvVW8AYvjW+bdmJ24qJ3C2Dtpdmm7jL
Iy2QdDOMlRft6TBC+CcgvgpshkJGzEfid/GYK9PWTbYE29LshyQy4xV1lbW5MS0VZb81cHtdZFrF
JxOjJsnGcXD29xoolmbhppC55pRWc6H5nKhiHEXg55KgfoAx9uJPz0nFPV2MJOG26AUSFPGGFv0A
BGOQ+QZX4IsJfm+upIy7X7NN4BzSh9yX+dxgNZ2jeEyvgJVt/OAxFFgH1Wu2PqTTpBjWcjD7eSfM
2t6MlaMvAxsC7JHV61GlpNwb8wTmmi0mlkEvC61hvnWgHvThe8rTkBwR0qfSgia+EHcCqhT/qk3Z
FmcoCUTZdsQL8Am0gblKAp+3RTXPPM0HlZJnG3tLA1RERk1Xehbxh1knUbvmKZMtvVKYHVd5IzUU
EW7RzbULDAZUVQh5fRZtIFGVLK0adR6rhDwANXVxjnOzO8QBSa7rZfVNUUeD1HcbmeY7vG//J004
7Op6yNHl0d9gJZ/BfjNx75tbk2CHmGUgKEtr5rWoY6njJ8g+o6mM8PSbOJ9ikoqftjWIrNwk5meZ
WLr0gSX9UsOutor8nYe0UpmvnvG7vejgG1rYydj1DPcfO+Wh6IKxUBYeY8itSvwLKbrFoQLWqju3
cCB6hodF4mceSvE1gw9CjOMzHpa3NOgWUmH8P89dqR0O6FIr0/U7PTXQLeG9uhTB3zWrQFvD1buz
dPTUNc7xZrnvLdQf522tPJkFy9q0x2WBZ2gxxQjTKTjy5ZOCmCAM841EY1jKOUhw3riggpeyMasp
yRbBdnKuUVY94ZlTdkbEczt9DB2u0AOLwm18awIIP3IaEbHcrKxayS11nq12MHDhSdHVfruPQHB8
6QNiriqKu78IyGgZOobWgJlOIfcsVDjyrUi73tpy0EtNiySsO++YVuBB3aIYpTZHAqKcHpN2G4bL
Bj5cqLhct6Aprcy09/HKVx3fUGS2bUXVYx2w1l7UHdwGXzyE0PcvLmj96JosZk7KlST0wVFGB6wz
NVz3bmKynBC8wgqU1qTJRxixd7vFwsw5By3dTz8oBeurzyTZZhCyVutdeHHEzSkcAEjnmxrVgB0z
9Fs21iwFtzIGGSo+YdWn+PxhreJdS59z7waBPSgHau5hB2XjUFeRgtAFz2lPV3+dAWrDliojkbE+
mOTh9BAaFWHRQdG79K9Db+v5PYU9IH83DSfbr9Rh5erfQYCN6n+G6KkJbWqaRDy3KvBttsb9Qnd6
/MzukjKdz7bRU12oBbdX1kwCDa6QRr6FbRS98ISk1R4GbSZhyPGOsQOA389ib1vcmWtBPfw/hzt7
Y+flzMN57NcbgujBas1TRxs3FDgLqg4P1SYwq6jROPVFUGt0MKZaAximYTqU7mDAqpuCymbVOQzq
Az8DR0IMOBUW+Dc4NNxProEcGPAgRGNtXKBs9OHCHcUcNM0scWoNX0hQ0xiVRk+8PKyUFNeOzFR8
4Jgdu2JOsZb2lR3j5JgwN8AGn6XLlL6m1RToO1sBJbjr+nhQuWZRJ9BpCIuEV0Vx+MU4R/mOESJk
CuqNodslHmskzxtiNO6DLpL1gTjqxmtPUxIUDidMfer7cb5HMiWiNIfOVuHtIBuH6hR4gf9hGQ3J
LvYh+ipBN3FbPqHkdvd61b7L2Na26rTqmbtDpQnFAGILfoNzMfvZ3IvlzQe9+z6xwoKo7w16guek
pV2hehsO53ie5UfXrVwPmQ7g+oQSvm+wCgmy55r9rPy4xl+ZZE7o4aodkr7EJrQvla94klFnkzKI
tuR37cdoWSNfxSxfAWPrHW1krC4NnspQZ81ogR9mq2l7lW31TPEk7MZuEEsMOdK6hUvm4/EWszah
KwI2BjdRaoLuTDFIoah9cL1lQnVsArVO2QCmsBqXHiIJU7oPRrhd7tIhoM37QkRnd3B81CFy5yqS
Ym+hwAajECszq2Ix4uJlil0HKXLHbhgCR/qcAiDs8g2NsirkZnR13hbJNM43VdEMNFbIdyV6UHOk
sNa+XK0VdYaQojm50OE6oYfyeip1hrjP6Jkpnfyii+ebV59ovVxXMTRSe8BtsPsMesbxJywdQ0QT
eENVHiEh/BYvMbILl3iJwTlEiMVHDn8vOL22Y92UfjS3SLK2SR/RHK4C5In4QJ+yBSYA9w2Jgcwg
a4Oj01yiPjnivoHQKwSN5QjMs48OrW1oCkwH4vjc98ZJYoiLYw4WHG5BGxANfliMvAfDyLZi5OeJ
dBsioknMgxwtXnI3V2MaZ346J10+JFq+RLCrOpqeT0EugjZ55DYBj3Uc0uphFGP03Ni4YTnxG/kG
Yc52n8C/H6DJ6sMbbh0O6H7CNHMVTW8ArnkQLw7ORLk3N90Rv2m9oSv1djhdm9tG1CZAxbTMbW55
og9MLMY/tvUKgisENYTnQ8MQJ1E7hOvsN9QCYg+v40HgsrNINJo5zs2TN819dS8+eZk/hmZArRMA
KA9/QzUpqvsW7Gcg6ARXFYCbBP2D5EDcrprUqAu9Mn9XWw8uKxKfybibprpJ7uBZ6s957AU4ejmu
rs4WmG4yXkwWFf6IVeYRYGqemjK2AE7Kt6Vq4QkMmCRjCG1v0v4qYPH6OAeNLYVK/PVsRN9N73rx
OW6M1hhx8lbdQqTmJ5KmLquheLhZfEpVnjZjO2bQLnjeDR3X6tLQKvFzYYb4uCWLx4+6W2DP3Ddc
yMdWINvsBkieTS7qOEjS3Eohbv04QKqPpJt9QCp7MyIKjvfr5YLO+kjHeTyvPAhtjgYKJjCM4zY1
6Muamw7cwJ+kVUoWTYzyJOuZTO8psh9PmFQOcBmybkKp6eTyBLCmQxntQYeI/qbuzdmb4ghzs2le
nysb1BfV1nZ9plJeXw2ub38rEsdjBzCC4Mjgq9rac+vQ9Z3dlKR1Zjdil3xtFjT7rFMevHsYntkh
qZXTVQaXE8nvYyaG5OzVnjypoVFzPoXN4p0Cbu2ATzM2H4h4a0TGrKnijGzhOh5CeAC92mRZXI5i
jl/LYA4uQp7eWluB2wc/smQpcHZul5rKIbhQmEF+QOcc3ybQh7+uCTqMU1cRxcuJKJ8d/DBa7QEh
HJPJzDjLOwb12G1oeDVmE4/XV6jK4pegm7tTY2i38zu3XysALqx7n6lvVRZqPb/4gDwzkBdQsmGY
iuOz968EmsxrCiAceUwaE9ydQw31VJFtOY64QG8hcdDesY0WYKUq4vMt5JvbyemYyWzlqTqJ4fA+
bHNmVqRnLaE/F/HBpFD+59EnJFyRWtwHSlQvJMHikonsQC0JmT0g2Q+qqQnssiE3bYNHUSMk5moV
KriKxLa+caB9jy3j+nodUkPKtCNPqb9m6zz9ZsI9bEoRIMxGiFPNtmYA9seqMxur6ogH42WDjiLs
eDW3a2H0NLcZPn72yL1tcUWECnrKrackqBwA2n7TDXUvdgMFGI2cvfQuRed8LVObXHu0bjWunlXo
jGDZYp/qVd3W/ry4/TbQsNlVcgUA6/xwfEXIhh/g+qYUMH3r3ZLUM0dCfYPkDT537yHb1o9kdYMP
JHJlI+6FNvndwajqV8hcjR+NRtfkHIcvB/gBjB6QZBXcBwJINRRQs30dg64Nsrmj0JqraTK86NO4
nrJAML6gQlyXC7ssss4ZgPoHkBToAqMUrxPoTPX8Azjh0O1dNCYf2FhBGUXbVefR9iqtSXNJt8k1
WTRQez1GqbjEmR3/bFpERf+Lofj/Ntf5onSB7a7RA5NgLccuOEJauOYU85lvjXfpV+228oFvBE2H
gT6WuOdQc6nAe/3OpI5+VW8LOcjR1Zh3AVMpa4fjiATz95I86H+Tb3NEoSWw9N65heQIBL3qRfgt
Iir9Kt6OCXSQPf1835sPwYIEarFx/T3bPPpVvm1C3ce9At9abXTOErBFycq/NdylXxMf+s3HoVVD
v+0Z/YCIres+Rjf5vaf5ZXrZbl0ElKL9lCw0HvxJk53k9l+RaP8kkPwP88Wv+u1NGlNLF0KR2wIk
Ka3w5zjz0soLDy1Al5sOoMSa9Smm+nlSyfjRg6uJKwiDO3c2tk1lCwtjhs+fV22wnwcefM9Xm37V
f48ulL1GePBuWT5PqgEJ4nKz3rdECfSrAJzQfq04qrYdTDdJUsrI306BxvL7FgGSflWAg7Zepz0G
mrt5ju58fhGk9cu3FsRX9fe61kD2qg30q1Bnm4huvCj43pn3VfqNeSaUHx1OJSH4z2FuX8mU/CuG
3/9ynn7VftsuVpxWeG0m+LNOtryOvxfFR5Pgr9wKqaVi9YItUnndD9ZidCrcj+992F8oRBQ3OYVF
AJzNOkQ6sDmimLt/fO+1v+xsasYqBQgBdXYbfGyY6aUjWb53anxVfmNaCWXM+KnTjL2fCIszBREq
/BYbjX5VfqORXlrKoNSEDU5d1MBrnjC1Hb93DXxNjKDhCrxafy5CS/gFATI20O27Lx79dakgI9PO
bdODlWn1VbTWeTDob/nI0K+JETCNxJwngooqNMsTkGwkqVfP31op8eee+i+83sRgNOsRKKj4tNIb
2VRhNm/Cfu9A+ar/xiQ+Sreqgtzew+RwHr1jXFffs2Ki8Ze9yWbfh4HXAAcvilEARmW4LwDjfO9z
+bI7nVh4vMHHCxy89MmNGIECD/7ma3/Zne0Ci34MVnCnT0GpYrtTHfne3fNVAO6ibeRxgreN0cF+
7uofadO/fesT+Sr/nuCjGbFPh72Y2i2fabOWUuvtXxCS/pcz/GtiRLKCyyI4fB5rm2oEh08FQTrF
v7gxPwvr/6EU+ar/ZoAN4d0LUYyaLboUQTkCVSd/AdOHDqAhAEWtm6FsI7L8M0vr3//iWaX/8R/4
93s/AKJCSNOXf/7joW/xv//4/Jn/9z1//Yl/HD76q7f2Q3/9pr/8DF73n7+3eDNvf/kHAoNBl70F
92C9+9BIQ/zz9cVH//md/79f/LePP1/lYR0+/v7He2878/lqQvbdH//80vHX3/8gn6rcf/+vr//P
L37+AX//4/JNvc3yv/3Ax5s2f/+Dsr+lJGFRjISXMPaBtP7xb/PHn18J/hbFAegwjPqMxH8GBXVg
eFd//8NL/wbAI0hTGMYELEiDT6sr3QNPwNdI/DcSpAjni/BDjMZwCfy/b+3mPx/9fz4NfBT//Pd/
NRgL4I/7lzXC/vTUjkOfhjQEJeS/BRa1vMYwGQNFkNcSILY87cftAhCpv+cN75+qzp/nDH/DDIO8
cNovKmHHCjTmG3TKUdElMMvRwaQeIiOTPQzopxOU8FvRiYFc6JSMGYvEnItNLxo0h9GcxKL64595
bhHG3x2woimaz0ivCD4waXtt3ZSPG78zW7fDmxvyvndgsswBRs3L8BQaH5HpCQb5kMGeIFY/D5bk
Zp6v6bSwAoS58eilgAyFMjbzmiHdgyR39icgQhHxfntB+gxEeS82u9NeRY4rwRB7mXVmh9ADbTsa
TsM82wwj8R4Ja5PInE6KtYGMYhzf1pWCySFZCfhp2YPrgd8/knvRNvuU9lcGHmL7zW8flkgdBMh7
1bKVAx9LU5sindayJ1GTW78BIjNrnQG6uAbhDDgBDpYqCAGuRZeh1wCz2GndZmGr0mui5DOocflI
l3xWctc3YSGi4Qf4ZAB9TVRlNQ0+fK2rV19EXeEbtoLlQ7yiHciW21HRoxRxkoFTny9pAkNs0ZZr
21CgDVVzB7T7HPbyffJpe27SxNt5VgODGEMAGNZ/pyasCsN+VUN0qjDBHtoHVlcFa/eusZep6THA
mOe3CXLwAwYO4i4h09XY6NNgnrvmhBC/pqh1AywSVI8smPvjbMgLVlQHloM7A0+/64LuYpj5irlA
EByUjW62bv2Y4rQuqO6OGDi5kvXLTzGvJYRzYxFzOGTaCgONrf0lpX0XIbveIqylCXy21h9lXkuP
5+06/0Z4RwuEpzsCWtrTFhM77W8Ug2tbl4tShRezejdhjJvBXQGMsqGb6uvaFx2E206d4OB2ESCv
7tBh4rGfKb9DwM9ed5gn1xQZ9VwCZx/0lZ6lzYDtvnNL3rs+LJA+cqSNPdVx1GVAzmQ2ETJlyCJo
80HUN7ZpPrRkt2TafgcziIKxQFB1T+RHONF9Cn6pv61pzoYUugEtH5PQPDa1vhKDfx96+I42abMY
CeVFEIyqSDByi3l17FHhVVH3U1tkA8foat5cOP0MnXtxKdz586Um19MsQUebHtKeYqCOmQ0mlrAy
xvCMm1/CmDwAnAZc615OS3czCllnlHYwlvYtKWF6/t6AKniqwKsrugXI6tAPUQE36tPYsLdgprup
3bB2SLatx3QbMydvNnFmQuaxBhFOJiBmlLxJsyklv8CzA7wqDoM9WcBrKNzdwlDceEGCza+QJD1l
Udseu+lAYy9vt6noJ75fl+kHoVgzc0JGPGiTgUkDIpt/0alnqu/7JS6mloCk22bwbagzbHkQmt7m
8KCVQhf87JLoV4UZT5P1LvbxTVG2DYj5FD5FAi/GdD9mM5MU27PrPZIh8Cr45FxO4Dplqme2amA3
U613AOC99QS2nwIRh66SvbPahanchzh1wNfoPJmEx5QvfvXDx3gSA4lkjZvuFjr1sLuOQeQbX8Gw
aElZyZCDJzuNBPxB/Zl1UnKwa+G8aaA9PW8K5NdMz4EICt8PA+D4rqrwpoygP6ehTa59UNFQS3ie
uzWVDb08YJALLnXfwewI/DSWmxrBAWAj1El1qBC09wyK7QJwcfWH6aBHGr0LxG/JfOrqDUPc2jmc
zjWUfDSLJjGmuTfVITzeIY7VeSRo7QrtVq/dGYCr9X5DhgMrdGAXcEcGoM1ZZzDIzkKq+psNc4sd
11NyqFQoXlstP2F6bHiMfpHBDXZgBB7PJZ/0UWGXs9U0L2pj6k1vBLxhdR0mtXfZ644+9JyKfOg5
SKEAy+8pAeELXDrz2n822gvnT5ji17mc7a80DIfSoNO6JsZh65gGUy/MztOl7ILp5LVVehq3/Trr
3CzN2bD5MpTuEzbLW8wbIpR/1ukSQCCcXB0++P5mpjpzaXpoKJ67R3Jv4O0OJ+1aiu0EOo3Judh3
sddeunSpi2YwiE+RSBl1/BUzgF3Kh/hidvgPVn9soSqRo4ipa1SVrYzLebLZGLCkWGpppjwGy7GW
2UjBo1XebHbzYPnJq1TBp/lArWM/UANTcC6oxPQoAmkEu+gYCfsEyygQLDD4DeUJObbF3Iw8Wxy2
ZDBWd5Hkl5h37Ten7rnP/GyIQVMQa9VeLOtC88D3skgsoJd67TFU6txODTjz4cLzCAygzM38gKd5
sD1GxMOqP7hSv5OmJoC4iSwr8NcLAtpYScWKkXcc70AEWrJlQIb2gr23zWqX8KoFMXHdE9f+nkBy
CIU58AjK4gkZcNUrmli9F/AYafVwY8CjphRcHQqSAebhVlwjGwQOXkn6VHnLxTBssAXtOaygjCum
qcWlE7ncDM1BDVuJ8Ibf/mpuYtqq6w6/uFjC7aABzezI4l04Zq/iydT51KTg/tqolw9puLzx+Zo3
DQZEtZce5pbsK9nm6XYxIXDYdq5wKJdwlSbuV8/MU4jgo3yIcfgbUGl2HhhJ+2qhMBfvut2wjo8m
Xk5b5bYrWMiWkT+Ji4iueyaDG8NAf+zS1mXe0t60rGkOLqwftuqtc2bXSrt323yM+UyKFTQLPgwn
aDxf283PV5rkIKPiehlteiSmPid9iIR1fAIDgsAgRsN5fIhinMsYUpQ66UUuB4QoeU31O6Yg+ofe
TzX1ZdJjIQ1kNy8KXPAVc7uxzacRC8Cutjk0cn0agnG/9qIQPilF3L4KPl0OfVWOHBvEByHL6z5q
J8BDb3fKoRYL8Vtl3zxT9mnEj73Iu+tGaWxDXyT7hC3dEY4PBzr25QoCBZyqfpomLkJ5o/lFhSn5
gLGot4IXAl7dlD7oZbjYFh/1zSOoGjvuRwczP48UDOA1Uk928HELXqebnx5a0x9H7pUBZB4LZqkU
k1QWR8/++OZa7z1tKlz9Fz13/gcsT85BE+Sh5hi8mkLx9GCl99iSlu8Ehp+Hrknap2FOn8nsq3vs
ySQTMW65XrjLnvkHoaLfUU13vkFJM6YzTl9ZZbgqF0x0pjtZ6RGaAlb1SGl4xgB5wmiUIEFs7g4M
PDrU0F0hJhyFyfophuCZ9q5akNKm9EckdkFz1vK2legZHWQSWm5V3stN3MxD/8wSeWUBZxbMhAcs
tTgT1Se5j9szBuSoePq3BayNwSRXaUO84yhBn1jqqQQfN9py4TNWZStOMESD6H1b6+1llq7DTfsD
FLq+ECCoQ6HidjY+CI2L3PlXoYGMJQ5oUvJg5I/1zMtUlkO3vGxtdKtABCngqvuajj+dGgsbVKXr
V4Okqvg2HuRc+NTHyaBd5odgJYPfo/c14h8/mXu5ZGse1lg/a5BFfXSVkvAgUvjGSAaFOhva6bEH
MwDcApDC3sEuSTucXqu7oAh4LOy4bPsEFPaCBF5zqbsZbMchfJgmXDFkYDc97D9eNyQi/YbRUCHt
nPlgT1/WWEO7yd6kZn7cQFIG3xkmIeNRMT5mNahEE5ha6yiLehUXVMV7JI/up24u2Gh2LFQm99rY
u91W8HjTtoKbVrU9tAEqLG89j2bWuw6ajLyvIIuQ5Nnj0XmKeYk49yOc9QuVQKDdxilCY6uLGjSg
Kq2vvC55tu3yPuj6qupuU8t+cik/L5eXcSFF1SagptpdjcBFOGxM0QMjnVeCSCdBK1FHT0xlBCtM
Um+XQQ01BLxy8HeAoCFth+Gvf0+i4Lqdx/3Cu2ILffQJaFxBIBuncoBBWgYm5pSLus9mFt8MiXeo
wrCAj8+7a/uoRPcAVaUZ8jESpdZ1PoT9nDsQWTNwnPpMOAAnJFkeMZZGM9cmYLib5iHFJVu1zWEK
+JHO9hGF4Mn2bb/nGvqREZR1OSvUBM9jYtPcr1hw3enwnUnvBB5fybv2Z9rFYP0pfthWuTPsFtfK
A8MPTaGddw0NTDZNYZh5zGWz4/Y0LPa5oV4eSXu1DQTD0on8nif5IRZ/D2LOk03tha3Az+6IfAk1
aOGrw95OS3AxsoiXRq2oOH7weC8n9AQhyltgRLhfwURHuGVeo7nbKdU9j71Nn+rVmgsaJmXYxpAc
KLsPiX+9SdzIMh7hVlijJxR0fsbk9UenQlLEMJ9WxnsbN4mE7PaxGpc1r9s0J5L8sibNFR3jk3bX
Y7BiXAxu/zT6n7ycYh7CG/BCp/sx7PbQNs3ZFqA6HeIBhO1kD/dMTJ3l/FtsE/5EHvQ4IiDogov+
CHIOTqzUut24BG8+b5DGtNJfvMJ0H2oFBj54W3qQI+0nBvocN/uo612GIRPApNi1Z7JoVInhWxh3
OEcgVjgJtt4nG/0ppv4B7T0JWy+PHRJk0r2xFkI1kK51E+/DXtzNdtgzHtzNNZLrghgpkDUAZfqr
01OZzMt9xIeXAYW7IgqlEnqkTuVjck5VuJ+MeuT9Rafb2zhl4x1ncSGdKycIKlHiZEP104JyLudn
a3l8OY0jy8wW1T+QLD3tQsKXPvOq8U5EzqJTuIEuoHoXFdRaOLZV9SGA+13WYc0h4uk7csSK8vqd
qS0eMAoS6E8gzqkcT3erTIIHTYLhxiebf9E0WHsjZE+58qV9bjtlcwa9wlHF0VpMK5pnvm2XmPmN
RTjEEThbfb9HPV+ho8YCloEgRRTP+rBtoH6xwd/Pqf8TJOW1yhDAR45NC37ayMalHGOpDpPjP7yg
6h6JN3lo6ETwUy0KwryYxIdqat0+FbE8dLC0yUDA0cewsf0NWlhyy6mHeDwesZKPrsJn3450X1UJ
fcSEic25V/kgvnliDe7YxkHVQvWLNscD0PTAcZWdhk/h4wYjviZLBUjHVjloNHjDVlwaUdNf4Gpp
xkNcgxg2f8IcujH2soK59XUHesmp7RLZ7qEmXH8hKgHc53VcjjiB+qPQ1QohpfBOm+nQe5gw7/Uk
ABjIYL/6qYVVc7w8N+nWHlkTLC96iJEiBFoHLgC8zbtoWebfHPUUyKksPnTUcSREz8v1gknsr4bB
BS7zQWNaoVAYct0JsJviGl1Qj7+sv2hqUUHMNGwHU4kljyeRHDyshzdhdXRI2dr8xEF+co2qduPm
/DLxodQpcFMtHyFLhhfjQBrOgyaiD3NkVgj+u/CC0sUH7YmHvHSwziv9Eb4MLVp1XU8tjkwwWvOt
G9D/ju0Dsmh4m1Wy5nuLDx8mu7rLfYE8WguxI0Ck2LEg+8QXBxwlEb0HCANybbOxqwgc9p8LxLkP
ftvg84poUB9AC/X+D3tnshy5kmTZX2npPVLMMGMLwOETnfO8gTCCQcyDYQa+vo6/1y2VldIlLbnr
RS8jJBgkHYBB9eq9R6MWe/zzNKfNuQFqeFNlUxFWEiKOlhWAyIBW7wzN5L+ZRTM8OGYrPhMrHT9S
RxecqcOwPTiZoiFx56r8lTDldPylb7RQp7o9OGrAwJuvxkGZC01sZWXWdy1KotqZMvAtxjh5jwpr
9bkr+uJkaU2ObTrt3odiXo85ufSzlsHR8x2cSlpAbCA+GXxXf3MHZUZl01mU640y3uifSExovGRi
4RwZt2IB2Y6I3w/S4h6oO+9xGZsvPe72qotPZBQS7En65NsuCwspOHq3Og4x4Ql/7UcUAGwNpD3L
ylrP2Gg5RuKJt7+/GIRngrT29m42TyGN/PRsazPGdhewmu/Q19ehzZyK3qOOI2/QYOjSTu9NBFyD
aIATPzZzne6ZgCLMrVPY8gzsi5jlt+FImKsPAcGRmeD7RB3JtbDq07L3XWf+YmD1Nk2evNfEYlIH
1OfSmC+t5pBtLcohLDwvf5Db5lzInz42ZhVVbv2wLv20x0E8jEQR4bLsu3l0LoszqCrsSEQ9JXX7
WdTy+qTO6XCsshzbq6Gv7BHQ2i47K6Fb5Y58pkNRsnX7djF/WfGwYoBBfL0kVu0t/lpW9g0VstzV
BBF4bxh6jblqGtQJW7ryx2aI9zbR3SJg7NB+l/qG5skG8YQrCrQvGOvuYRaU2rpOL0UxMk4faVut
tb+N5cbphzvU1/RFxWEmBbEBVXcvWq/aldhW551Imea7THPKG+gm0yHXE8KSjuOrRIyXWW/dnSEn
/dkwt2vpsbnTcTZliaboxOtpQKjg9Vq0/WWJzT4CxmXd6FfXBUeI9CJjpkPk2cIUJkgnHBFldhk2
DWJOYgdhV+w7Z4IRoHBwXz3Ufm7bLW69ZufZU6Slxn5U800z6iRChorufjTE8tspG+FbJXUIDXMB
j9tO3DTIeYkfaa/UHyvr02hzyVPxU4DUKzMrvSxVupw3G7+er+vppIJ2bMjars295VotxU+VdA+l
Z+ifmHBzz1eY0Wt6SFItcZ5ghebEJhw+3elO8mqO6qVoeoTFIXmQkxyCWtPtEAIc6XQaeuQOk483
nwlid9zdxtOg74kozR9kdJqbEiczEPHydN3YRmuTfRpSSw9z2X3YVX5P3OF5Ih/NMRLMfJSUpfTh
2u3UMU6s1ga1xpxDJfp3JDD+yRq/D7Esd0RV54BcG/dS44bk1wPNxD1PyWaVCUsi5ri6Uc6H3phP
KElyz5DchGVk3M+Ls/piJmFqOUFfNBqxEuu1V2UaJps5PKAz3Wf1EmVoq7l4Njbp3DRW8Wvh/MMm
hd6rWaa6GWtNPWgaYjoG6my3rVxIf6A4mXiSXE3zpYNel65zlOqx/hmvZGF5GdjBvE3OS9bZO7fX
gmIUzyv6vL+47t1CChr/f/W7NPVbYZLnpcLG5INv3LTyNWot0fy2uFdaTuXQGMs7UUz9LlXxzq2M
cHbmp9I2hz2JwfZxGoW7083lBu7RW70Zv/vB/hrylz52AhE3+HkmY186b03JBGIE5RUWQ1UGSdGu
WIy+NohZfozpaBbeZV0qfLUIAN06BaiIBEiEREzJ2aM+zGGDNmYlzf2Eyjf17WFp2x2/asS+O1rt
dVcNIqJvfl1Wh/d6ZU5BrPKTN9ck5fCOILiaj9hwY2TT7nkex7vYG4kU5Qhem7HPgHYHGTGRXbaW
f9J+6tAincdJqPzAKjDnBr3h0LhJdilAtZMJNCJDq+N7Q9IXSK/7Y9gUpGTG63sE4seFqt+3ydlz
i1hPtmWd1hZxW2WOtxuEpEueD8x0zPexmegK2lfgiRF9kQoHt/ozZ/m8L9N2CHkzwTHKyAC9GLpb
H2cvtqu9YWsfKAfnsUarlu786upjsDnLchBTT/S6+W7HEbtyPFOiYUDukxx5S/wstXxz1ZiHjdET
OzTzyc8SK9sDhy0iFJWXOUM1F4l6SAhqnJCftwuIGhVVc9JHZlm1mEKvZKveuGnW5dMuy6OXSD45
1DB/rppn1HjN7ytxiu1s2HcLoSpSHQyPGGYcrbUKGpP8ja/HVkPG1zZIb9rh1rt78rsiFFLxycVB
Q/bK53O20HKW95VgQVhP3k0xbvpFI0DjF5o7PywjaZcBJzn96Bqt29XzgWnYX8ah4DfcXN65202r
ShLmGeijRH92dOUSr8z1z5HE80FAa7g16iTBjOit+Z2da7k/GVAIXCZrwTJ8u11vHTet6J/WbSo+
eJEv56ZJf21anH2YW+Lexn18qHGH+4lm056o63gkT4KkVSe6ophtGNj53CyQI6RWozB4Jtx+vbGJ
zUYGYAO2hd/EY70ft3YnXe9rUQh2yB4akhSDMc9YL4MFV2KZ/+icy6os3lPmMA3jIYKaxYFoyPVE
i4PymnpK2QJ70W2e03aRu94svvU8jeqV35oyz3fmOCqN4kV1g30sZRuY8kovKAw4lRoXCXaZRh8X
Gy8ZmDl8ykOPHj38EFR/3wovvcHeG66JA7yg46VCheEbyZbv9Uz6g5mfaiWOvbRQtTmiUzpcUmLT
p6W0bjfF/ezHtQufwPg9ORle9vwkc+dA3njvFdRVRY+k0h9SDNIWW1pvMi1Rt7MgEEH+iWGOzlHt
CfJxjDRWP62TJhAZodkl55dEu2raGzVuR2gSJVXraB2kd1ObZIzMtixORaxpid+auHba4nmNqzfN
WH6YYvHrbne2Xjcc7dcKIX33EJjGsVxCg1z+cZrFU5ZnL0unEVapCaKo7ch6s3Ncy4vV2fucIZbP
1O+cmfOJF2OPBiwB9DDXjGCytWFONmRzmG4A60dxFN4Zw3jis77srd8gQyTz7PruYskT45BnQB3B
xAKfQGnqI2a6HU4EQS8Fv0nU2K1GYMbOfdeibjNem/yjn39Uz7CD4JmPXz6nSsmsP0Nif3bD4neO
eWgqQzLAqhF8Qbi+NJZRnayWB1ZPCOpuz02WfTWi+xALY4UqbndjvwZzcqumksuq7BUMcGpGeeK6
oUeH6UmNtNCo+THlGWVDIncN39bq5cOk8sqv+BzybI7iZPSRqAIlBEkQszq0A6fD5iI1FI2ggdBM
wA2CcFk024qw9nbwqgJMR9uIIBXxENL231ZLJcPSkky6suW0GIa5TyvTfXEK9OV5k2moFU5/B1f/
98i0Y+q1/XXEOWlpEdh6nIaE+uuwZycFif4HdtHNxQLcuBXwKkwamLJ5VnwKN1shOcCl/SwBRxRr
zitvE13IOgTGaa8N9501iR9b/M6nbv41MD+MLKfgm98LW3NI9cfereOQfSJBXTjGXd6iA81gdAod
B7jpEWW1pyeNWuOwCdYceuMXGdI1JygyvxoIsrlyEakH+0HoyWEbHJ9/tkdTZagBbmHxeLUvnONC
PgqbuI/Hw7p1+YsCZOFns/Fjb1Hd8xv7pmqKEKTOu97lJN5cJot68rBBKvGXRZ5Usj3GlCAmYX+j
YkSSVD+JXQYo2pmPS3beWyNlK6+aO8Uh77T1nhXBoSKl1nhkd+o8Picz9AFV0X6CDwqdojrktXG8
Mub8gjTvb14o5Mg9s41wVe6bDHW9b5ou9HSFPsMYD9dxfcejRUC42R7phQLbZigXN5sZDp3ZhE1Z
Tr7uzM8owMhdY3uIU4bB8pvC/1Cl2qVu6e1zp/xO+vlil92b6YGdWAmGTek9E6Fg4k4uJAdyA68p
WdVNTVFYvWE+OrLIzkIrQlOzx+y1kmVkbGsSZqw/fHSLlrBK+djPPGXCBqtAVJn4+hkWRpjL5L0g
jB+0sv2BJBTQYiR7dh0nhMOy66hsRfS3ktXXp+xSpfLXWNjNRR+7mASieRbJOIbkKnfalO48WDCf
wKu6N0J6036G/xc4iEIhNeNhWLWPhURHnSokOmsO8YGQ+snJgTrFyay+Wc9zO9RT4K0pb8flOWV3
rivmJzhFu04fftA6mWeKmAcrJpTl5tnnONX30BCjuUOgbqddMRFVG111dofhrLfjfb19JGIjElfh
HZC+LJ0HZLu9kZr7Mc52V2fMdetAbHT7heQYnenK6dy7kVHOx3LgTIKxElZTdjtMMI2miT+4w22P
Z7JpIPI45h3jgWOby2hpjN+a4txPuuFST+Km44z3FNSr/mHSe+pMLB0gvO+MWoWT8Uqa3k8Y/Hnm
U+00p2EVpzS9lgLmHAe8s+kARejWvBFd7V1TFXNlOZ17Z8b9s+6lsVAp9Td5E0e8ZUN3Gvuj1PVA
mw7CrSgiufcydz+w7XEFKDLgTxNNw7BFUYoKv0yc5x4tn9Xw5X40rchseaV7xaPeq7d0VQEIBpY6
EyuF0BbygiTIk3DKJkYDr6U40uP7XWUTfMDSlAzJEYzPpZcZT5Y++wS33oQ2nQqJtFI9UG7OUc6U
eMlLza/yL6ur/cTUnoeq34kp2bUxo92NvsGgt+gkYwP9zM6DY2tvQ7hpBipuNSCzW1Gld1XYgPUI
rCk71BtOgMX03X7by7g/VcAMY3AUcVl9WaX5NjnrHZpbGS5o+3ZNPk0dao+Xl6XSB62vY435z7rs
HLGi0+ft+keHXMSs3PxZ0jooNz4oq30UXvG0WSevHsK11J+yerqdGZpwsHd0VG2/gzkz7PKiwBbR
7Bk1AleZNPpolzt75f24q1Vxa5Rqe+kpTzkgUwRX5BSTJIq11jt3JCG6ye13T+GUdcWTVxLJ7OdD
NrrMySvvkm+uulFizG+xJG3k2pczeApKnfj7n1x1/wermry6RP92tF1deH8Z1XQJbMoVJE6E+6/8
ttabrturuTXixrHuVnBaBO/qsfiuna58U8uMkJrVq3OzTO1EBZiug76bS0a9/xc83V+LeP/5J3Gu
zjvPRcPDcSu9f6UbZhmFNpQu2DC61X95cHZJz6MJln5Z1cWjqjTtG9nefS7Hpn8CuTVHDC77AaCW
XfzteP+3/JYXvFlN3/wM/+qm/C8GzLv2T/00dH/+DJev9l//5f+Lvkvwv/+97dJvhn7+qvHy/m3i
/MupyVf87bvUsVA6jCA8TzegNTr/6buU3j88j0vm2Y4jdVPoODL/t+8SbyV1g85qUWiYQkBB+0/f
pW7/g33I1+ut00Ihq3j/ju9SsoPqX25nx/I8R3KHQKoAgvGvAPjZHRLRDVXrW901ntgZXV/8opQC
FWuWzJcD0y6SHqObZRBIvBL94AtavTsy7mU7ChNHDedXI2HXIv2ye+iSQRS8ivBzEkeTIYFYppVe
jjfJmEBrEgBxrsXv1A8vzoKR/EjuL3nLRuY3B3Y3D/HFm5PyS8wbA/96IgFPXHFyvwyj4kRhedR9
vLjml5Mb6a6I++I9cxorsvGscKymxQfGHYtcbcxgDpIhoeXMDV2nZICZeNl7vMSS2YH46bJZHkwC
mBF7zJyfDCLJzlRjed+VGdNkKYedKZaKT2Ht4Fp1eXpPdjKGdcJlJYJqa1rAlSP9KZyVl9iomc/6
0qq7rtKgvpSqSR5GwqvnysusPTvHlluHgVXQbzmQ+nzsnZ1MJ+NWzkM/Ba7ChyJU/+ExcwkcUaP5
zhz0fTI7AP/muMEniBN1jeEkEk5Wy34bCmAHAxDAkyAEPPkwnty73omzX7JGcYid8tm6ti91uiTP
XtK25XXFbnIw7NndrcyKXrJJ8HVd1ec7y41/kHw/qKOYLI/karm844lNI2CX1oVBGxHWo2bLEoRa
W7zYHCYwXsK0MfGsGlsi6VBLLcTxZ0VNPKrzgJFsz0XTws3o+5diUPIujeUFA8ZLZsB0g0PTeaG+
ZMnrtnbxuUoGk4oznqrvDs52qHXldpAGtn1f68v0Ys/aMvq63TVMR5yS3sc2wQFIu73r+2k5YVMD
jVBuyIYNOf7jGHfX6kHXnhBC08DrWTWKeFPs2tpu9l6abpGCkRGMqwCEVDIry91pjYxCxy2SeXw/
8iQJm2FHI8XPBFoPQp089sbqUE4YF0DfWmhj0UEqsm8t+IZnkV7113LVgrTv9D3T2OQS63P7XOdO
dRs3Q/69mRtDeXT+ivopm/YLRj32FKfq1a5LGH61YoTtuelvfLcq7Mle70noWoDyRH6rbHmF7ejn
jo/tPjMYofWV7gSphtmyXoss6iq450XVHuoEzzO74+hLk7ml2dAp0BHtWi5CRSVH4rv3c2sd4Rwi
dKde2j/zppGPiokCocRE0eSvL3rmIRxxePh23qQrKnx9GitLnjctbcNal5+zYebHK/fpEckXU2ti
llaAD7MI57Jd7qjQ0h1AuDyk4LECdiWjp4vqbtAsosAqNy4W2Ym73NymWxI442XLxJZSz3jmN0FU
I1hFPx97RT2ustSJpNO/yw4TSKNgL67OWoP4S4bAMezXRHft5Qz4tMT04+UDRnCu+okqEkOap9b2
CAv4mTUdHedT2jlRPCbL+7Bh1NoyBEVGfhtTrrj8dBcda0TOlw2oh9w2y4Bwn/BYLbII8ajduSkS
I7mdmfmOnmCzq3tmBJAVjngfVGjHSfk226NxUrM0z0T3Yar32PQaGe+E031DKvoFFde5V+sINFWz
sqBv16ufpm7616XKt3XfeZyNcBfotrSZlqNmVsTKu1+9hAN0fbYsTM/ddVoEkAGKYUj1RFx9EvVX
Ya4J0AmT8Szq8CUGSSnCvBSQ9tNMyUen91BXWj61rqAtcCRo1oSjRjd6MohJxVV7WPpkQUdKrjrW
LBuaDtqmZrwsU0pzJ9qD3rXHsizuNMYk4GDxMesJUFqJGvWXPyuZMOHrNHodDN0MOmbs/MIDecqZ
MLcOAsNADFSZ60GU6W2iV9T1Tfk0GMgYS7wFDeqoUPjtyxRznECUjPlzcyjthZnU+tvMnkTMoeZa
H2ojupyISHbTHjHx4updhG+UFU/VDpyv3+Tu+dqrVmZ5nirjzMx931T80MyUWCp7XPMW9kx9e2Up
Oh3mEfBSVWJEkJXuVmPd1fMYeF7KWTHRQpiQQIaemR+SdIDh/aRZxOmlQTtdaPGjkS+cBPqh4M0D
zudmLptQM9f7QcPqNAjzmdPMYx2inOKr1dL08xl/VuDUxWLRD9rrA+5ww4/H1tixBe9BzTj2Jre+
UwYybJI/Fdj8u7Lbd3CzQlUJ/WCJ0rwtSyv91nRz205ZMUsM3bxdU7RM4hGx/aL0pPNokIsXx3HS
Q9nNnHiOQf244eAPJk7OCEM2vZFXaszcgAV3iQOCevB+9FpV+6nyBDNhiciW/G5tzg+7mTcoKLEZ
TOs2Hr1l/oURcAAYKXrGzB2ATZXGd/bS1KFyjC6AAXtaXK8OlnQYd7plW5GXg/xbkUPsWel+1vYY
sjr8mhj5EsS6xumuruMxDdGAm1AZSbtrYiAms3t9dofpO96ai8yWo+MW46+tNngivLvKYBNAPHsd
4YjmyRLxk6VdLXdKY1phJ8iZE5GQkhSEB5KGAzNKSxXNuXYLgG67lI7DTK6cHyDjnjyrNoIFJOkR
ctQbRuQkXCbnNK49sJD+QSTGjZp1TsSpPLgjXEq3E9Ub6ngWUjLMh0EV9UXREuD59qxT6al6Hw8Y
VtGEliwy8OT48zDKj5TRApuEQH0b8J93TkUrVk2t+9NLaB14z6udpTL04FFoHzNaPa8N7Pwg4K5C
imf+oSM42bXQj4PCVMWpNwe1JRPGaOZnPOkutshR4m0ROHNGp6z3c+p+EL6yIFXGT3Pp6RBaOO9s
Q6C1rBNMq6ZjcjCbTXVv6zBdxDhEucFbKGu3t9irZhadlXfFhs1lsrTPYes59YzO59rfsOwjJ7bA
5oRZ+5B4xVyhxiAFcpgu4Fjy3niA/aRfrYU3gFxNv9KlhrVh46TQtZ++nc0L2JfHTRSPo+W1lCSS
+7c9D6UdaWMTLqlXAG7iJQEt1A5jA0d1km1oaF5zKKYJCx91qe9Nq00FN3hom2J96TNGatg+p6Bd
ybwM0vhwZfVjYeGOVJUDSWtbEIKth3FUvbEC0ArAlJBByZ3JR3HsIgRlIwsnk3gHCOSuvbTxUp4A
vOCd2uZnXadesivzC6QYVAzVb0cSHUvoMDHVJvmY9tD6cssI8ObI9aYDN3uPKbmLiiGV15EfJsFY
s/eFWzTfib51JVpTur5IMXhw9ABbf1k9FtvJLa/yclL1Bt7+9aZZluGh4RPDMm7iyNIW8arH6CCW
C+z1mq46rtrEn8dZbdpBFh6+CPjvxQGfiRYO16jBLuOa0tWrCb2ltNUaKLhyiQ/VBX9DDor8oe6N
8tPEinPT6Jt7FzPRZWJBSEfNS0z7vWz3QOo3Axai2mbIh3Z9Ac2tPsUypymsEHxDjhh5G4ECVPhL
/ZXxkB9Lzb3RmHL4nb5xbztaYewrt1URVbZzWpz8Pa9AuvpAO+UeNpo89zIx3/u//JFlafvZYOEe
zNBM4BrcbymeQWtZfrH/WB6KnI0b90RKRBtaaedOr3JxtXzfDrHDoa3Z82nrun7ZiylvbrsVhOEo
pWYhM8FVxETcN7XTs9mr2eT3Ym39QfOydLnIQQo7rBoXhTWrZoyn5VqF5rh0L9CMeGCsoZZfk6fS
19KItymAc2rdoBRrUBnMaZj3lZMk3behFbbtz4XGxSeTmULGW83cOIkRGP0FLa2uz5zVnbbnGM+0
UMtqLPBddt14tZLIKWEVDWLIfLGio+87G8J5pDs9XrMmYwffW82cCdRy2nFJ0qVbtEcA+l17MKVn
MohZaj2DtdnZtmJw1mvOaQOtrL8XSyvNQ2u7mRaA6IJ+O6Z1/8m40+19p6oIeRQTBqWjw2tHZ1a7
DRyu29rXhJBWGjKfOGkO0MyWLnjnNElFgCnL+mUiCD8rnd0PR9vmpHlSUxXrt3SWvKYdBbv1Bjqx
SnzPWQvoWKLvpq96bGot5c1oZg9sz6zak5FqVnPcOgPE8JQxvthW0DKnYira8UySK9tBueH3YmyL
eL5exWjUuLC7Zv+NvMn+rPWUHI1BFr9KnDVhuunTQ6wN1tFda/seV6sIGtDOEddHA3DQu7Cy7HRh
bu2hKi5aer/oU/kMXS0snTTgtgS5p21hkaKz5QwvAUxpL1Ce7nDXRlC17WNs9A48ZCeECdnc8dpg
zFXTvlaYj/LSbXf2qGDKVtw9hTdGTs+UdMyygXl9490W81S9N437Ffc9pk57eoVZT/BIc7pwNBt5
r8cqJUZhP5XYNXzSOC/bmDa7Kh5gv6uTVyVekI/z/ZCZGDZbsKaldpYEC/lxDVgnGEjNtkI8LV9n
u22jNVsKEohKBqIxH9bG+Ogq70RLEDMqJHGgtc1eL4Y/w3W5brO+zrN3O6/5G6A0bK9qXPAgW/kr
l/pjUOl9CmorBJn2RQ6nwYJl1cPvXDSkgNebbausw5T3H3bOBVi8oBq20EwBaNuz9BmxHnPVcgyl
2qtei0fViyid5N3odcytqvoUe/Mf4bW23yZXOJnWP5nlBohHVPeJOT8Wm7pIxfy0n7Qu2NoJx01/
jh39fmCFhN+I4ccjWsVOJ6aHy4pHjmRfM1G+Nwv+Hp3CWE0PrCh8Xz33k1Z8PhhFfLSVsTInpx3i
MSQZv7++BOvsUKmfHNscc457ZjKXxGA7yzBGHL4Tnjb7sxy2c8rY0VfehBOzNyMtht9OgwFM7dew
8nlY69HVjY/Vw+4zzdnHmvb4V+fsuG4xQOH8t9nU+hko7yeCx3HtFP6GagirNdnYL1G9MgO/Yn+n
/SicLy0mqqNtzHA7m2ndJGaT8Ulz6HgLtslw67Qm7thJ374Gk9sxq3N+7qkK5no0j+PCiF4JG1zy
ZqAw8yPr/E9gHT6kMBp/pUv1Xbf87jJgvEMqkOM1N9Blfl5KcQMXK8wxO/vaxj5DH5oyblbjcXby
l7qwHoh37ZVldQ/ZpNPeu3zKrn3EiHzUqW6Bvwcbf1+0prN3h/Kp1frDAK+wdep9kutPgtJdLMlt
Xiyvi5rjl3LEsp/FoaNvt4ZXYPrG7Da4p3QiktFq+2zrDkyyDl1HYrHDz7s45S6Z+3ov9JmkAgA0
rFnuONDIFy+4RFgcUO6kmRxRfp90l2FqPJcnjEmhhGpz4wl5Glq5Z5PW0eg1/MAjoMEx+7OYPftV
FIYTYQ5kUOtdonuPBrjKQ7rygPOeV77DnhSA8hbDKdjKANLdTXPvJlvdIZoc0WfeWeD7HVMYbryi
Qxf86W1mmOONmCeJwb/56NLVYF6l1wehEzdMOTHARMkwxykU5p3m3QPShROW14zExXUXs2pemQ0a
AXsVwVDPy1+e6uqhTBN2GejtGZXd2GNtJo0qyruyEk92r3bE3vCX9Rc3Y5tbYUXb7HmPY5IiUmjF
5K8ttHqpEDVIvExGQJLUPG2teZJsxLWmYmcWg3ZAzcHjWOr4iKynAdfsarYB77YkZAJ+3pRrRsWK
eITGgS94PKFk0XcjSR42GEwLmeQsJ4dbV/VeCSfS5ypmfmP92sz0HcLqySnaHeISD0rmyMAs6lsj
N4JOeEcMeWSx2beS2M7JKTcMTh5FTXvMXW+XuOXBXIR20brbrlE3ZBFI+qz0dMx6fFO6V5NjUJvx
d51hV8fDbLSLSzUBdTlep9cuaUNPJW8gh7hj+33PK7uhZ3Qs857z2q9VF85WHjq48HYV3MOLbhWP
MaaBsrZ36/BYts6xUyzq0rE8bNV11LQzve54TaxADg00zNawFiMcOSOmE2bKTmNAoYwtk958Y/7u
ckcRrftiL8cuWZNn2HMg/MvcjmSijT5rYPAXC0X+Rf9TV6Qz5PbjwjksRxKAOXlinun4+g2aEbPH
9Aww45Kwo6ruFRV0aT+moBh8F2JVjyk7AhGqfEIE35OqsbXOn0WeXkosJ4NcWPqwvXVt+cHQjHhR
S7FCbjsR2C5Gbb4nJ7irreG8XhcyUnM4Y0V613xdtnjACZS95VVxN0kQ0mN/JgJ+m+Wac7Ewlfpg
HDnBCsLMTpzsSO1+rJ15V1jdbb0SVgZb4HDik4HpBnmkkHhtGzcSDaX42Hwgnh0XHFXxmLENJk6M
YxzPN8LrRaBsdF0d7C+dq/6SxE2InxH4O/8NaduFEdPo+G6dPbmi+gCL74UZgY1+ZnooM1ERBrQw
c9Yywuth7HNVfZWywnk3kelfxtE9yhT/FYXIh7lQUBJKnaPSRNOuM1pBuHzdqa1MPpYU8h5a3q+R
S4BlfHb2s90fqAc/ih5Lr0w7bIp4USlJ22DqvYcqL1/qePTmd482ilI2M1dvI34Jg7BU/K9ZE9vh
0juKi3lwq0QrxRPe3qqEBu+2C0xngJGdwfqDKa0LfJ+V3mKjLrotYkgdP/apuxpRhk+8OZv5VqT7
Ms7NF+JVTAMsJojOzpxt+Vy1cOqDib1ADLv1pv3oqNXLKOOExSfAnfHdkBqcoqIYrB+AjDiFt2l+
VHDDCyRIbeE5p3rCXOGy3wB2AkTLm63Vtn5nJ137AeKY4FPbwWqnk3KZN1bVXNzC49Ue1Wy179Zm
OQzNS9zGgb6m6zsWAaxaHhb+LCoSZPggB7SF84/dES/6EuMR7yFT4m0yroM7+OZbfCiU4jISmK25
I3AQdWpfp5vTHwGA2ZJNzcJYWPDbj6j3NUGkZW2qT50FWg+z222gtosEowAQcfk3W/D/T9n+p7xu
T/3vx2ynr/p/XL7WP/+ViHL9mr8HbZrzD093LR5tIIOO57rX9bR/E07AmAhmbIQ2YJsbJhMlxnP/
a9TmyH9IoJhM0Ri2XbEo4Ib6vwknjviHqzu2YTsSOMq/M2RzGOX988TYFFBNsPJL4g//wd55NNeN
ZGn7v8weFZkJZALYXksvGlFugyjKwHuPXz8PVPV9I15xxGCvZ9PREV1dIHDTnPOe1whqIXHiOxk7
YdXWFj1BbrD+o5Ocw/NkkM4B59X0LMpwDkKeFpfDvrGa/qYOdR9fcr7vckyrkzA7sxAiAKwHNjy8
jlhVCM/diJbVciKqdpcy6SPgC4yeMnbHL5nE1e8QdQFg9pQIzrlJCjBcaOk9VZkeOg5CJveVquxb
zrzph7ysl808Sbj+NuW1z3AqPi6YuNSbwqmKv5OlW1Z6b9I/4Omx6xh4xWtOgXgcHR0CDAIaXI6W
wBGBfmw+tEutEMoWKQ4MedNGF6PRyVc1LrRGpsUEA842MjiOwe1sKtTh0pUEJYR1fYQnOx20EsyZ
psh5cD3syLcJzljvQ5M3O1rQ4ks2JxCRcIrOwW4t+bdqJNYUeY/jxly36u+pSrovyKCrs3Ikd0Rz
3/5jk/Z/+/C/5Lp6//d9eBOH35tns+71n/9nD0pMhnCNNL5r2IuuXPfZP1tQsMs83/jsS08pNqhg
n/27BZX9F7og6eIy5EOrcB3sxP7dglL+ZXzIt0ylYRn/pFq8wWOIsurZPgQdwa1IeEYzhGZipX/j
SzT1HIfoIhjNqOGSCQt5P41Y0mw71o3+pkiwwSq+R8RzZlUzYF3Z1p24sPMysI7Y82JiE6XDnN4G
lo8hS2BgiXzjZozr29GzrRvB1ZIeg6QqaFrHOviYVR5C8QnL36966qInAh48jGoKKqpeZxXe6W1t
X/SiKcOnUckqvLIAty481dFRCwN1t0D5czkLdEuHQOYAaDs/b9yFOGiRJj4Nn1M1xPE12EKg2Oge
GVaZAWveAA2XSsDf9ksbpTk8ei6wH/NSwUsxwywR7aRJdYauy032lee74X6CDD3CWYT5KY4zauxm
Q0eGHh3rbBDrQ+9nOL2jOik95kTLWPjOWT67nY0Ukan6F2TOMybYeiaQwiCdlAAlPc7Km9xEmIUs
A/XFxrV08K3Hp+FjTQ7TvKlnErkBsAqUrwPsse1ovOGeLLAx3Yp6huEm+jG6TXuMA5AmWNVVWTpg
TpOq62ZDgxUEu06sit6gbOWuSSp1T3mQHzBndi4Dg3/ftpvp16Vlu5vSQscMzw5Mx55N/pXWHk/l
biqiB7/FpT+fUh9KX4Mdao404gtDTaz/gcWR1sgyps3Am6Q5D2hTKPd8FU3baBYUohId3Q36u7ai
XrNtuXOS/rMcGe1vB29516oIzv/cTce4VPahiRQBj5VTfXWUv7oP4KwN2VUWnwhWjM4QJvnFLp/c
5QMBa4jWdOpLhPujWankwmII54Q47MskSPcebjkPpITQzANJlRQvkHz5VmZE3razbQQU77Ohg5Ss
XeX2CHOaKb3KQ7InGeN03lSxFM1so14OTWv/PSYFkYUbIf12uamWKJ3Rt3YVGo3Y8MNainpu3Rcp
QtHWKd8vs04unZpBvk7N1VBO1wv0cdzeio2POgirbgZ4BFScY2E0o/BB6dXEumeO53f7yeuvsnYU
mybKiqdEN+/npmn2XhiKHeYJTJ4n1/s6NlW9sycI1H4N7VuiZjxLx8U7NHg1hAr/gCjKUF0xqt9W
IENdJj6kTmAfS6fDT3+ktCTmODsyfLiaKn8nxxjxA+98Nmekarbuh0DYewLUzlpQCpRNUAPTeYUq
RIPL/SK+tVPxCS39U22yyxiUa5lMeHBGx/sOo/ibRZgIMRC31ryoh6IR7tYZl3Y1mmDvQ1AOKqV2
9gyVEsVttstG91soAC/MDBUlIrYXT3BQQl3VR6+X75Z6SrZr/tGWEApkpN0YPw383pfQy48mD6/8
lgARRPDob8rwI9ljF74ffnFq92FksLod4+yLT4zmrnZybzdY/U3lJuHnKsrvlPLOl2SwzxKZIOnq
m4vFRXHaVda7MArOkiD7GIUoIjDbJ4bOJx0AR5HgEZ60uW+r6lFX42cr796NC9rOtrsUa3Gi14lw
UOaPnOpEJ/Vd+cMkEgyI7A4EzJrDYnKn+WKszH0yLjDEh6Hco2Q1G2x8xk2W9QMVuwMcsOSElcUF
hPpBkOBRGQxjEDnitV5lTFoMkrVCQQwm5OuLHTfDIdHmm5c06XW9iOwGJ6nbEJgMSAZZmyQ24QrQ
mC/iYto2gyzfCJyXgWX0fdNKeMHikJQ2CZSRk951fneGTqQjUUuft1ASkyn4HBnnqfCZVVWJLwjr
mT52E/1pPuH7FC4CD1m7ja6LGFO0tCM0xYjkLGRqhpbLJgipblbavcNXsK/t2G8uw1olFz2TDSAf
Bc6bDpceUhO3b28rpE03aRVHu95dvkK2us+lri/MwJwXCdanLAvzh6bEey0bJ5T2guF43Cl1JklB
VXKYmF1n0J7deEV4xC6266sOU+9O5aQmpVbyGcr4sXHCp3zsHXS3DqBOuyuZ+jD1Z5kmtfThWTOz
jjpKJz02j+3Uf8thM6dpfFlUMNfhKnzIAYBbgj7gQwTWzdTN7oYll207C5F/jK1OrKbHTkzTQThQ
k8blulwP+jE7uij+IUHMEBqMu4nYUQj4gmPsOMe0lyWpU+2hK4cBTIrpvPZ3EGlYnbV1O/R42oj8
YkYgYsv6vF2EdT4Uzh3nW37jLrxz5zH8SGIcI7Suvs3F9KhF8UO184VxIoL+UDJPZXk1xISXEjaV
HZbCusuY7Gxcv2GvT4QN4ORXwUt7ipBoYaQ0bfNyhOetdLLFdQiazVJ/Lcv5Ns/QzoVV9zUS8cyJ
72eXDrAnQuRVrNeqQyrC+6X37Z3bMhwa/G/WtLzrusy5KxN9YUb3epFesgClBF5enHG1p0BKgco4
7gqhu/qH6ET6vitZjKhI0WpCEhgEv4AP3QYSxoIus3SFVX6dUDriQRC5drv1o26RH5won5FiuB1C
BmTGrKnDGh2N5tNuFqSbWadkU2Aln1cEWoSu3YNbLV683mPEsXnue68n6/eqI7rlXPkSbsq26Hod
mzvl5aX/MwHc7ssfSvZumQOqWYkigQvWLmLLAChXbuMoJIY84Y9tqZxUy3g8lmO4fGFm2k14bzXF
5MnjhANhpo423oM6OQZ2qabi2Hag8ccobIszv3EG9ciPp8qBgAZLXIg58m8niDp3qFDFUw3PotpV
3BWKkA+42NND4+q01GeuFRlFFs1gH7CnWEL9MR3xaNoS2bomixUOa+guU+xDclosexTduUMaT1uz
u11N+usCgbnaWcKpwvwT5mc2bPOyfBQyHxnmxKKJW3lOzyE+T0U2Dt0ugnDEUAGAShULxJy5d5x6
ukqS0cu3dhDXkXNPT4WGONb5tEarhjUDyCxd3ZZswOcjjuJgK1vc6DNEA5Du5+tcib5m8IA2DjoY
gjywcbm1l0JDEIkqF9ue0kbxqNPc1luUUC7nQrpw0dxEAQNNnItEwyFL8Ih3N+fz7G7tFi7H1EHY
XG0y2vhzIZsvHRdB/CjDtnQfJplAWIegWpVPMV11ApoKL9LqE+6TReH4cQhIv7iOWsvGdNFvhtHl
2iGHFgJegqVCMTCf7egpYwI4cP0paNv674g/5vh2TL2p+9SVqHzOcTuagl1UU5ZtiWiz9o6DOdnO
KrOJ9IhQOwbZqzUmhDfb2YxNPq6K7qEb/QHMbAiiYzrm6JCYyyfTxyJX7T1OtiGWQ62RYGR1lUEo
Yfbq3EQDOtsNs9l4PBbMI8B74Ie1F4y+zBmeiDX+FIFIBNsbA5SIkjnHMcvnAl2kT5gl7hr4EERU
NDt2ep7vKpt0DcRzRvmEc9RF20Ed2OhSRvO7Zg6JZw3wO8jOZVUo50MEvSPYFGODTqfKl9bfT25U
lny0gaaVwFZSfkoa9XpeMD1sLNN8AswAjZwiSPReml3knUIajhEdGstq+YjCqPrcEzZLrWaXWePH
+6nV6jimSQAz3YKxi89cTzs+oRgntnZLd2BdTb5bMm5Nnat06MczUqvGcwtY8L7MOO30bBFP10LA
6fjcFwY1P/ZWnjpzIRZdCI9ji7e09lAFvZ3LDCmCrdmmZ6YOuMeWML30mLuQQJK1Bzs2JTwni0hO
4WVbr6ycawadGewbFyvKyEo+JJMrrqw+bH4Uc02V6FLjf88YXP5oKoIl4dUq68nre2ha0hrcj6TV
u/sSbI9ISK8GZi29npIHE47IzZND7WvvK4Gwlb8xE4rnJGjujE2JBQr7xI3yVHnG2+DhG2BQVnu3
NS45T3Sr0b5qLHxSyhQbzqlE7dJyS543sQCIiOYnq9TjOQaKhC82PpZqsbWQCtuTgBiHHIlWmJrz
0HPEYa4Hb9ur4hMXToZAdqo+YdyDWxWcvW1O4O2HSuTTzsu6SxAWpL4ZahZoVjQmkL7AG3tOGsZ8
9vDRbwOwjjmGwELzhEujcc6muvveenV4WI277saxviXPN78KsVSlG0MYknrc4umSJVtJEDStWE7m
oRpr53GK+8dgdKJzuDIWMw9zcEIXT62Q3NOwYnQlQwCUpI7jr3mztrBuXuLxQei27CUK7qTNHuqQ
GasanQky0FB95E0oTmf8euDRDfjo0UriCCeXmxGDvJV76/LiA2Zqap52vEmX/mMq/X8YzH/9GYLZ
d1GMCeczxcH/gDAOQCgTYdcHTCGYUaxO/v/f6RkARmLnbIjHEmYFT//FYKTzl+fbHhCpEEI5zpol
8i8GY/9lI0Nw0AjwPzDTl/ZboFDtPbcCd/GZIhkHRFIr6ThgJitW+ovvPdzoSXTY6G/CVJbuxZA3
+lZV0PIcWqGwuWi4evqNlxWlyZk82pFwd0O6WJ9bOsMWDpajmk911DhwCX0TKsZrQ6+aS6L6ks82
N0N0gckh7HF3omPdCS6+FKI9BBY4cUkWXzR9yeEQ5QlGbsniBp/xrAluWzJrcyxyUsmVr9nJGFfJ
/FtXFekX2JZytXRosW1JCPV+iEE3KfsaVBrbtEgrQp3Ih+4IrxvjO7u2u1sQpsjaaBPSoQrdIFzm
X4Kx3VKPq6YQtfRqNxzqi2SmA0NsJhp9rAtdSdhpyVid1+R+zbSt3Ey8PtTf86YkmxbOGc5xhykn
1/vCpocW7wqCa5vVdIKTIQ3g+hMgoggiNm5ToO2XVpOT+j0io/XfkV222Plm9AiURSRYzyOWrclq
sTF2XUPGk4EcAI0BeiiKgJKB3YjRlXSmHT2pBinAGiRcHty1Tno/pELq5TxGgt96Twoceeovi8nq
RH83uBjHoANGk5v4Nz1kh3a8V8S6LxBV2qiE/D5hrttCG1wDluvlHpIQKXLo+gS39iaF3jZQ0EFg
9EHkyhBEAhsd95CWeQtjXZapC65U2zgJaggPl3GfpV+kVZfJOsqPON7HmRyzDZF1M7NSvyFtMszY
L3uH+2flhSlZ3DMlssmdars2PbrZgN0fAZY4V5nCWyKM8HvaQTQKASSwcIGDb8fKVedL55Vk/QXp
WJG/O9Z4Dc5a9cTV9VO7Ro/74AFFGSOmSbQa907YTO7BQD1nVYWDsC+YTAnsEOYxhjGDX9B7HyPz
n9Ty7pb2kf+ntFlzmyUl/661MohnXbh4t1HbQjFsR2b25AGHwxW/UPIu1mlRnfm9x5wSXuL0yXUT
dLab0hvXdWuCIT4YgZL4fECzjI7PcKhD1WjrcT8mw6yOk0bBypeJGaxOGKuTIKqbSX1RFtTVHclp
UNtLojLrSx+yUwJelys4tDIIq+YOLwz33pe4XZxNg2jpV5YgwA55aEQjHzHpFUzyI8xQDvGKNhzS
jKDl8zALInVO5TVAfsXlUSfXenZXCW4cB475JCRJguHWNlGi9knneNGnAZp6927OTEd+NyIaB7Yp
thUEsWfasjBW8S0XtG9CsvkOKdOIsoDNP9xEdR5iMVF0uvwqk2LBBC+MzK2ohwIfzmgJ9v2QApzg
otDcSGZ/N1YtR2eLJ413Vy9ogs6yqRqsjVO21mXkuyt9p7SJuI5TzNq3SBNkudU6FXdAb4xUBcp8
vfNoNKyNK1LS5t0l8B56b9Zn/uRjqtsTML3sZ8qqu3Cy0yNPpSNofcTtm96JBiR9dQ5NwUDdiQ4C
ciz8urp0aBo8nNWTEQT1CBRfPekwmQm9C0aGPfiMEmxHZKAPc0XaeGiwRu6Amdx7XOQjMs7pV81m
kG3EXL1MBxJJaZYIfdEl3lPICMLHpBzmv1uGWECLOTgQvX0rp0PtBOyFhsxgcguAoKFMzt7TtMia
gEZRiy8Gsym5q2XgnTsRYbPb0ZZ4rgcCJ4waIhCJ1rMmE62bJzjAAQNltS/9QAFWp/CEkfVE4mJh
xsvCwf/9h2sV2SVelM4jxq01wXpLHkQlJmv1iLvKeo7M0h++G61cfRHbKCJgPgXV+zianZtKinra
m0FA7Ua50C87Wpr5xkwel4HqBbRXIjIxIYk46EDqBtPcLShnYG5HHbh3YzcteJPtR8tVypl3WyCH
I5IE7rtLXChpkrh4+PKzsbqJc8LpZ0wAqtBCVRUSaQE0oEjvg2sbDzh0Z0GIzbHAYhaifYtP/bby
xaThA6c2PwH0HlPtRZY73HSewdW1Asqs8Gfn8NpQA0/05R0eCptkbkJGZvXoUxIz+ovQEVnG3MUJ
8lr74JgMumUq9EJiYpuIjw2CrA57JhIENtiwYWM++l5O1iBBz9+UaKxir11UDxdVNiU4+imb2y8r
oETtnc71MQgwtsQBkbneUTU+7AfYoF0PVyGN8V+0p6wx8A6L4LJK0S3hB+MBlBdpal8TFAh0vEEH
zlTTqg2GCDUEg/5x9J3+IWBKjxdsltW3bAHelaEtbk5+Y5ENHge8tm/L8uOiWBtEjkclZ01LBuye
EaZPvHu/pIo2O651+qNg2OmdszYAM0DMbNwmp2xY/8i5gVGFaKMottLFjhe/EUxrhj7qw/dWpK3q
RsSdUz+tCc18XVVi+7lLA02RjIFpYhF7Vs+42x4gCjJmUGYYk21dpMJgHlBYH1rZrhxyQds5hKMd
Qbd1Cc+LOgnCJbL5NuXLEQJQWsBTVoDVABQo8tv3qZVmf/PPzR/cofPv5wT11kZl0/x+FIN7MyKQ
BJQc6/qTliOuSMU0ufbFMiqPuUsz+j8snDPCXZr2xQ0gbfzgz053q/DyZjyDOe1HvwucL/R/w+fE
apbrOA1xynSbGIDORM17e6gWtPX2lGKCCcGIgAHAScQgM/0pCCtGfHBRSYiDjAFoCDGjJcm7xYef
OgZvLjpFPyQENiOgC8eLfFqu8HpBISWLHHkh+M24XfBCOpi4ZjoMiNpdIEPA1txN0+be0jCytyFx
aldQ8xhqRJ4uP7Te2NwMYQDWgTNOcu8lVfuNbAp9n6ZBjnJPVIi+Zi/BAdcENYVfF+FVlznaR7tC
AulxycfRPWfwp8GYkQpACJ90XhwEju+AgXFFhm7YNDvQqOpbt0QgKBB5m0+UZ72imozsr5yuKwXF
0ZiW1lPa4ejlBQ0ByOgocdoe6mnLIskgx+JBhvlhRBPdFQE23CPirqvZrhTVpleJr6aOUmszxGND
uID2YZd680y/l9emeL8gGSkupxwvqk2SQ3XZQJ7E1743jWlRJnoISqNmMJ+FTJEZwdE0xVXE7qzo
uFZHiMXq0dCj/XaqPeoI7E565vT53pU1vObMaYfPvXIgzAOW8q/NIyZzHqJvhmpUL9BY/R5wYLBW
4Rxws/Wt6cl+3RBRQCop7vVIyJt4xo8Fo8fQ2WAa6T2uzx/37QSJFAzRZjK6zdwiwLakCjT0OS+v
e3szhlbkc8DZtTwrw3HKD2m1GJwu7UghyiUrnhDlDIFIVObWNfhhI49oEvCkIrGKwrxynNWGEIXL
2YT4CoC6xVgYhCPwDnlujfdj4LThcdZUigCupMQjQ+oUyePYlPT6O0LkTjyMU9vvqqyeig/gOUuG
PAZoyUfBlNBEuCTJinsJycB937QEJOxMmbZXQZkNxDow7bqzOlAfXm9sPoL+Fxl2Yb6HI9a8WARR
QHkrLYZEZqzi6RrpT5VBuysCqr85ZcszICDzQh9Sr/bvmsX33oVNwRqJo366x1IeikVpV/DRCmmk
2AhqSLmzoOvaHOvCgdIRdPCgwa3yYefkLRzwcKjmD16YxdVlkVrYuecRaCYiEwP7LCmr8G/YVDPL
Y85QqsQephVqGlOzw1wR+68qb8LunxSt/+u//8uFnfC/UyD2TYx7wfP2m//DPxwIx/5LKoM5xL+E
hVVu/2/7bf5y6MgNIBMqVIl52/+0395fzFONR+8NR4GZLMSJ/0eBUGQwEVQBdsUvr503pSyd8h/U
Tw6SZxz8KzzXVqc8JG2hCLA8h1mJRbBnKM2eErU7/vI1XjDIwJzgF7YT/1ofzNMoCAKgEBgbnKSs
wZcuVTdqTEfSrP7U+dl0tgrfL6K8j7iFIC7t/vxAcIvTBxJay6kEgwT2yU/axy+QwrS4de4u3PVT
3VJKTG513sVjd5EWJnnlUb99QcSAvru+HolZ+Dqs//svj5rnLskKAMFNj6TvS4skcIsJbvT+zy8k
obycvhEYDMes5BMqW7G8fn2MpFeMsG/DsSj1q9vCDfDgUqPVPCh0E9uIBPbvnBBDhBEAdAKMefpD
JtviU2sb3Kw5716JynzhC7N2KfrBblg9zsnCQY04ln7P35M4mopduQF+uHTNOBCrZPvnl3/xWZqc
eiLAWEv65FlhAfReJCM4NESjd1U99u8riu8dAA/ZN39+lnxhrQJtGVhJIGIeRefzDz3GzTyXDKY3
UYvWStLqvzc69PZNaZXXmjn1LRbGxBiJjoamkfiw1gKj0riA3jZYeK7nAkf3TamS4ZKOdD44VdC9
KVLw534yEu4RqB5TLAa/z//GmR8aSUhuNkDvxZ60mXrDOKx/+8o2Ky7oCsfA+F+5W78uOVHEvRt5
8HSQXmGo6i7O+xTz1dcyptc/9n8sa/55GYPIlcNhRSC9k8NhbR0J6wxxE1Dwk83Sw4T0pPpazklz
budQcxhZOv4e/FA9vPJjv7CrPIFtD6zOdW3JdeX9snkZZ42Ai8it8R/ikkw64575ochJTwC4fqcJ
JVjgYSqNxMXDWy/0G1jX8EOpSM1Yfh90W779q7PqIKe6fHsQ1hM0NPQKVJUpPq0emWB3KK6nXYUZ
9CvnyQur3AOJXf1itFhx1+cvjgXwWDjIrJG6kvQCcVSqjYgbZ4XQ9HJw2M9f//yt13/jyc/MepVS
SV5Ocg08fyJlHvoSnEY31NsJCuEWbzhH693bn+I7jifXlELsck6OSUTzklwxH//d1Ih9tWQ0faXl
Hf6DpxB+qNgZnPzeyc4gq0rJKUdHGbfVcCtLku88UKFXImZfOPZwCYIxaBwOae80gPcnr6rKuVmU
Bx1CRqPeBrDcd9h0um9/IZ9NoNgJhIn8dugB6FYAF7km4WMOkDCmwY5Ku3zlbF0/y8kS8OE9yxXo
94U4PbbEBJ6CIJWntKbnnGREHMt0byNEKBv1AB8f2Ynt3Q6R/8qB+cKn9CGfutwhzBvU6VHm6Sar
rSrWG2cE1ah0mx/6ZTBbhejzlctqvYxOX1JpgXZVM2qRa03365GC4YwLxwZpKaLhA3GBmLLbxTbC
9A/2s7qo235+5bO+sLOY1HgCoqx2uBVODlDtl1j34euxsbGlwEYGCk9rJ//qDPDhejmP86VP6HA8
a1ty4YvTOgcktF7U6JJkxjjyDHJjdOg70NGx7+1XNvFL6wRavOPQqAs81U42MS6h44CzD66uwoTn
fuip8xzO5xEDLHmV2ER2kJyTvW+AMg+icsQrj3/pTTX3ns23ZKGa9Xv/cimUZecUpkMC5+cg2oQD
Z9cGLOQ6k2H1HywWbAWhuEvHUMyfFBvFKOAS6IGfrhlpiIv7OWbKi8bmhwmSKy/s01ce+PtacQVF
kjRM3fARo3l49m59wQnpDaDGmJbbhyQNIOGAme3fej66lE4SwzIbcrVZR5G/fsEpdaBMBwUiQvID
ITx16lAiaXglv/7334mnGK2V4RwmIPbkKbqNALPDytmgzDMPiYj8r305dt8yEkxeaWD0+u96vqtd
KOI2dbdP5pByT9aESvFb5pURx5ajK1abyAomRWyje43loN8RP9XD/PXGYY2VGIhq0vzXjIERLKKd
5QzxlyXg37IxfpkWm7EdyD8EE+9+kOmSLYdprN2WlJ4+VxsbV7PP6RjhSC1M1g2H0m/i69klInOn
OoYYeJlb9TdQzMwGQBBwC1227ITgUZF8Mnf4dKS4D+K1GZPSeuggFz0FRnY/bC7Fd1oXyUcGQcbZ
VBV/NX+vMuQoysJ5T64KJX2X+QXBdvzBn3GRQjarilhj+2wRNRKZOkR96UXpjmXNoHL0W2vZpCGq
jy0BGVPMgBVr3jfFxK9FIkUD3tOuERSKSq9r4Zc9CRjtwh8TjAygtFxjWPuFmOrg/M/L9oUFJaXh
1MH0zuX4PrnW0yoqWxe8GF5dOl8mREacebiGYXeRta8tqN/XE4Nu9A/Y/a1b8WQ9wauA4a9jDAim
PDumJjVw/bB6ghnICOiVC+KF5hE7PxvEjQ58lU6c3BBFpggEymigCrdyv469lihYs8q/hTiE0za1
GTR718dsSTYCJlXiqfmbHbXxMcTj7K4GT33lU/+srE82FF9SSaG5Im1GMs9/UHyMnK6kxMXWX2UX
XWXaFktZ0outhPAsRruZd11rVtuGZF6XMQXGUzftgDgEJ7elU5i6aBdPKLugD8NlIbirJ0/MrxyX
v1/m/N4O0pWV7aCBap7/laWnCPScqFiCOldPbY2GNa0s/YOmX30fZ2lu0Dn339++DCn+6UYwN4Pu
f/JruYCpIioxJ65w6b7Kk97Z5SKW2EGn1s2fH/XS+3kACsLADll1OM/fL5VJQn9V6I2OaGQFePDG
d6c7PES+Q+K/ccdyeeWLvrTHPBcmiufQgJjTg9SGjZcn4QqX4Dhz1lZarSYo+XbpJ0z9/vx2Lz0L
uGmV+HCP65+2rb8cGgW6FIowxs9cQ/g9j5bZ6tGurqwayvl/8CiWso/WkBPEXv+UXx7lcdsR7kTJ
snRyPHNzwerAPL7qnNeqvRdfirXoaP5D+c7JrTcu+ZxAIaOUnQURANyr3UZCyDyQBoeH3Z9f64Vy
AXYQL+ViVLoejc9fK0JaqYuAA2l0q5RwDgfxL03y05uforhYFUsQcMc+bXRkiPWDbDmeolrm79Im
LXFHbyGO/geP4T18OPewjfyTI4exWAJzlOUAG8TDAlPZVwbd7tnbn0JVQlFCnI8U8qT+5yADARM2
WwoTz7vJVzMBlb56ZeOuB8/J8alopx2Ho8mA3Z68iyb/SneZpUmJQ0I1OPmPQPa3MiZAxgJK+fMr
vbDkOIXs9ebFvQWp3vNVgMh9Diabh3HB2J/gaHkHX0TjEdHS25EtoFSad0GnsVpLnhxIk2N5cI+M
hiQRelctVFPctNrhlXb3ha9nS7olAeCk1p30/IU0JlElRC8wlgxhn4fC9nzKJ+ehJnhlG9qjegUs
PTGI/lm+gKAZs6483k+c3CNYTrozXwucqWI0uNr6qY9aMgO1AKTvlkou3+J0kQ9yTkvYGGGP9T5/
3/HPv+NLr433MFCCBPSi23/+2osNCTagxGPuTuJwnSA3cZlpf+i6CCFS0I2vbIWXnsfJITzFdoDY
d7JuIASpIFt467ARxXnjKXPwsft67JZg2XBgW3d/fr8X1ikTEWEb9Ns+tPmTQ7gZJsDwnzix1fYH
wjklsp/Q7IHaPv0HTwI9U0AlrgaUfv4l4wSrKhfXrk2H2GA7aqm3PuYql+iWxjdDF+hfXfiWXM8/
z+Hnj8K0iJGsw56uhXPb2oX7AY3Acm2gzL+yPNaf/+RM4eKCJcpsiTL79LDXEVoDwu7RYGFEesut
8ID2DXtXp2FIE7kkSg+iMWcj3sivHDAvXDNAXGBcqGNZoKeFd9Mxl2S4ovGNnAj10G4A9yFaXlke
LyxHZx1y8ZdTePDfnn9JIA3fs2zOFs+dso1nLZ/cmuo3lNH3NhjffkCDX3BYAiB4lPonjXZtLzRm
ijPThAn2UR02mTAIQvR+AiERaMory+SlT8ikZZ0kMvJinPf85TDqJA7JOHqTNvV0T1RBdiSO5rUd
/dJTsERgS/suaNrp5UaxlWEoxLrPlugRm/setuCrvcGLD0HLjDJ8FYCvBum/1lJ5gG63DuhDyyya
rw3avJtGSLl/+xYG9Qdd5W3c324aXAvhoNWeRo7qekcnNs7FVDvEYkn8jP78qBdfiEPQZvzJRNec
nBaR0xlqMwr6pQoIqwgn/yrpLf0KXLxejafblyoebIdpHBjryWmLDgZPKWIpNlNMdidZ3SG5b255
GOxlOUeFpncuWulGIF+bS/MqQvLC06neKA+4tzg/Tt4xjOWMlQTctSFPxYesaqEf9L56V/h28OYW
wqPsgZi7HvXub02LSPoQU1NNuTh487a14uEB+jDmEDZpkn/+5X4/EnnUqs4GhVvP35MbZYRTRJDS
AmJtDXUEgVEX276u9d+xRWIl/EXAcuyH1pHh4c1Ppm+hIOYAYZHKk/2MPG0xltfasBJ1cMRHCIvf
UnuP9KAefs2lHe+p9uLdMiumOH9+9u/36E8tANQADktmzidv7RdZgiwMsKWLVbxdG7OzjsTZ87l0
l1ce9fvWWKMLVgUANazhP57v9SDwGuLlgbRcq3dv02LszoNuePv9QnPByIlJKbQ+fXpsAbJWCQov
EphmjA71rEnaRsS4+/Nne+FdFL+ZvRYFqyziZAt4eKFzMFOOKziWZ6bGjcXucvHmc8tn6XOKMHen
bT8dopBbnsO6gjwb5IvY291A9gIk0G3bOssrIM16IT4/UXgUWeGMa9wVkDg5UWaE6PkITo5cShd/
Z30BColH899OEM/vxrTKDkOk5JsvMh7KUJLLjEENh/PJighhmcKOB+QMg/DLNCP6LgYrfHrzb0WZ
ASVl9SWRFOXPnyJny4kxAmRF0EZjTjM7O4ZC89tXBE/hSKZ9ouc7fUpVGkTW6CuIm0yCPT8bFIY8
W155ygvblQNqbc3WySqzmefv0vJ5orRTeFWMA4FAtlqQi3rLFrng+MrR+wJsx2lII+hS0lBh+yf9
2cjUbIa0DXXXLWtYbyWJzJaLFwesWl+eT9wAiMpJ52xRmezGUeXfaFXxrK4npzlmFia2ptHjfdIW
CkXB7LwZJ15Pa5/ckhWkR9v0/Fs0ppydiXoZd/qe0D/00Pwl8Wun1u+VJE9hPwD4MC7lYz5/StgE
Qeyn7MHQDc1H23WLi7RdCKHIBF5nXJDxKz/xC0cLgiuQ0vWhXAsnP/HsdYR11PzEVWjENclByyEi
p/WVgcpLT6EYWgEFujb7dKCCtKPD1tbYm9TN7Uf+jE89aQiv7LwXwOj1IF7ttXxIF0yJnn+8iSUz
626dYqwCUMy1zTkeWNVD23RENONVUHzMU0wJm7z4b/bOZLluJNuyv5KWc09D3wzeBLj95WUnihQ1
gVEd+sYdPb6tZvVjtcDIehlkqCSLGr9ZWEgiCMDhzTl770XMgBYX3zBA96AjCIG9IE4vfzPL/eTz
odKwKsWoPVHifTdkZuXhd2AlhFKhWfdWSc5V7cjug9Utxm8W9Z9cisWH2t06Hfhso9/eulW4uLoM
tB34k5KbEg/llTPjjB2XSP3mQ/jZpShDrVFllsaR6t2lzNqt/mjBydqTX3CItPsZnfQG6EOaBb+e
TH/yOdjrPp1iIJsyyhxvb6sfxRwhhKG6oUfqIJcpu06ESxbi4IhdC8zr738N9EwptDLnrcfCd2/M
tziBeHppUZWP7C2JzekBs4D6zVz3/gnyzEBp0S41KV5QZ313V2Nny85VXGXGwHuQXYJ1EPbvAzy2
v6shNDUdY+CqxrF4Vcb7IejMtP3avKDhTdcuFLmWYd3umt+8ptWy+WY9Xy9DKRhQFL0FAtTeTd5V
1y4YpriMR3ipXdpEbGSBmRabZSLmEXfuQmTClJNvZAPn863oI6p0/GlqU5K0++sx89eny+/CEk9V
3ua7el9BMYp5WDSX5q1dFdC9Y8tgme+8fe2b3d8cLqtGjudLFQVVhsP0+XZ4jk4FFilFkeGVDTBo
IkXOrUHGza9v6K8PF70RWwrHeu2wW+92FCbOlTLl0w9k60yfdXtun6RV/abu9JOLMCQdogPZkNmM
zLe3MsuevIFWA4vgY9ZOcqMNLZu8kb95K+v4YHgAQaRKysXeXsVpxq6aQNRgHfTk1mFfe7YrP//d
Vaz38wYlQaIWWWgIGaI98zpe/9Q0MdqhHGlq47lA7Py1RtH4eSjd4vPi1G6J29ZtfnSNP33Mm8h/
wbQlX8yUsJQA0V6/Ap+B7oIIKMEeSCCUt0x4toTnXOAhBmXrPox9VsN/rRpX7dOoFEccm018cNOm
u+31wZ1IQKAfdGQPXF1VVVbSnp8G8+tc5JAV03gWh2qoie4Sy2z2gEpS0hAV6dPQC4lc6zfKGOVV
Yo8S0IGTdM+mitjnlcXUx4dmJL01ZA3xwKq04qUlLC0PBuwGcFwNJ7V3JLgRChoUuEDigxcJgrQJ
azTim8nv8+sCjtHjYOl1H+JStG8SPtx2V+QVSIoCSz6mCW1e1FGzyH0NprosnwjuST6QPdfMEEwW
0KNKmg8aHtCXZjRA+JADMo14rPSSsA+2LsDcyaC7sCHIP48ecTC7OJksfaf8SfcvMouY95LUqLNj
licFkUvs7OJ95JEFvzO9yReANw38uoJEi3LTTXhkN01mwyEykFvFHxPoD0RXOE1J/gbxeOdyopG/
qboUt10ke1i0jRCqgQYkx5dGa/RHcx4J9s+TyJfBUkFCtuzJaY8JZuyviekguWv9CWsO05u6s5Mi
v7UGkqAIbJ3KT2xb8KqMmaqjcFZEhaxRCq4M7VSNJMd6hbwYwrQejbrCQjPZ5ABr/DfjvBucQyty
g1jYyYO1unTZoDaDj8sIJyp4uk1XLjkbAwixBMXU44hFUGsglWL8dr5EWWU8AoJT9SHuK/7G4NYT
AUeuLb9VsUqiC8oqArJKU5gPsZZrExCfLHpyJfi4gwtv+h7LunfbRLl5zObeP6a4WAi2GVRoIpsj
X8E0P88ich4p4bekp5ASWgbC7EYFvJMoa2xFcpShmQ0CIAvRmdO+pbLxTZvcPMXrMU4Mdg9iA5Og
El9Y2/JPuRb5DbH/suiBIvnVtOKMxntlD0uzkQ07zqB1pSxPVM9iSPYYO7MNp99cC+Z4cB+xDmfA
Ffj3X4dhKkjejLzpqvLhpQeSLJUDmSoFOCNcR7zuTOl+UHly+tZNhftl7FD2EKilRWpnNlnyNFFs
qDYRiXa3DkIb0AkaiIZgwIZKAbVeUgYRSKY+2dKuWK6Ul5bTDToK5yUhPa7YjH4F6qPLna7b4sVG
4WDJynOuMsPLxhu7Vab5gBN3IWHRm2M+Bll0cIxhkpqbwvFHRXBL7lZ36CTaZzhynrbXdT010OPY
Q/Scma1WXgDXjpjQhco/KcvzwCZP0l7CSqbzUwF1pMa2lQOW+gxMZdnpfjrVV5VT5uOhQXlY0a1r
B4LZF7yF0p0L5oeuIruHoLekDdppUJ96bRruY92uJ+x+Tn2szAy4/dy2Xnpq7J4Y8E6PXScgVtka
A81i+4xep5jYfOEvGTeeilMvMCrVIaJYhmi4shOt1A9Z2ldXtYQ2HQzkrTwOxNR9LktH+8D8335u
OiL+Np4pbULUB/Cs9tg0z80wt/7OJI/exyhsaMSbjypXZASN3U02Z7YdTuTsk7RVcq4IbIwdjwnW
wlvoOilOVExYfRDToi6oe3vYOcWo7B+FX0NgcosXnRjcW/gTNpE8pVbPe5A5PJNYy4AXzRwPCFmL
kjVqYPEIjiv9SUbbLk7NG3KoCNDrimWsYR8blbHC2nxCahD7xofSbYuZ9Mqu6Y0jddEizsIF0DJR
gtFwF+s9FlI3UZ71KK1h9kDedfrnSLf0z6pnKjj1uj2ZL45TcRQ+DtjUxj15mNFl5vsdwxG427Mg
crBi/k8h7aH4xAncznZ+Sz2NsSlfvcI58bs8bN3DQyz9or1LX53F5Fr3HhGDnG4CUjT9fDuuRmSF
lfCVLo4/uX71KuNUs65FuhqYFyzjAUI4fM1O0g/fkXDhdtZSc/yQz4Ra1E/9qyNaruboNYmoUc6p
Xz3T86t9Okrs5ZS/mqqrV4P12mjCQ08oRB/2nOeroHk1ZPuv5uxh9Wmbr5ZtWZEPaL8auavV0z2+
2ruz1emNqW8dTPpUfG9ereAkWxjTrqXYvTDLWCh7yS+eXwTQ8o/Fq518NL3C2sZ8UNTCiyIFuIGv
kwFcFsQeID1275eUrrn7alVHkh+dTKFhUSQNHEO49Wpst1ePe/pqd/fQ4pBr+WqDX1ZHfNp5I0Dz
V6P88Gqa57lioJ+Ej5keFlG+l2Oe3nWvZnuWMIz33erBJxHKJ8R9Nea3s4NJH8DcYm/0V/O+tfr4
m1dLf/Jq72dTgNU/frX9W5ouYPmtYQDNazCAnSX+3RINkxVqa3IANA913XcucQLWmiygoYMHwVe3
zi0DneiB6o8YAjNJotB6jScArklUQftHbEGkr0Z+wqLcH2AUSTXoAe1oNzqy2GzbvoYeTK8BCAxr
whA0QDjMHTqj9IKDnqgEzJYJ4aKkm5Fx7jj9vINnSJ5Ca+TTvLV60cN1VETAIWdfQxdEYcz6PaRU
wqNEvmYycOQhn4G4c7IaSJImtyHKwJCGwi/GF9V0Y38zZ7153/wR8zCVieUdSOwa9G3kRgxVTsR2
9dyng/nj11vVvxwj9PWIhlaAJj7HtfdtLzPPW6bzGR/DPOIaNko7zK04v3GdMb799aXW09Gfq6Hs
VtfmynpoQfhP5+HtrliYOroRc7ECF5VpgPbL2TjKZKxbnT/tlBP1pzRujWPbzMu2bYGt/fr6P71V
RAsU+FYh5HsNwZhrSZ6ULceYdPF3srPNjzIy1/Aosuh/fam/HDO4VbrxHOlX3yIb2re3muRVbcwe
smRSjueN0K15L5tu+pslCh6oR7VJw/xDewWx29urCEerIndk5TLaGh+/y+6r760O0ZQmf3P0/cm7
Q8+51guQMdFteFcNWcgbI68c+W6RW1pglCbiWHsNUPfIM7hmIkt32dIklz5zm9NoR97Xv/9AX5s5
SB6Iln9/faJ73IotHJJyL5L7eY6a7WjTRv31VX42QrC9ULXAOoQE6d35vunLhZPUaAVC1c3WmkS7
tQhzCOaRmNhfX+qvI4TiPM0MOhBIqf5yRFSd1eeq8pB2pH62XegKXJzW9r7//1xlDQBfxZfogt6O
EN3V2cFQcQrIHyCNYfCmzQhL8jeP7a91EVjXawA4qhhMuBTR314mTT3UBzGXgUIz3nD+drcm0ao7
lgOQRqptvOuJ3FN2GkSqOqVOOuRMVCPslGw8eu0wUGiOiZcSfvWbZsj6Cbydc+jkk8FF3xhVBoXk
t78Z9FkCldlAB9biaC8xif47jW34ro/Yont41NY8mOR3QpCfvVwdedAqFaJSa707/0c+FCKSZdaZ
Tq/Clqxzls7E/M189tOr4LmjJUev33nfyCJpYuyYOa2gr0pv15bjk0aY+W+qMn8tMeBNpTCDhxrX
Ebfz9gGyoKVe7LA+oN/3A3I4+k+wdLWAaAb3ri716Y+b+h8H/D/JuP7Tx7t56V7+jbe/fim//9c/
H1Rapd9evv3jpfr2j4f6y0tc/5kJ8Pqv/83lcLR/ra4amjPIMNcqIC/tD0M8rPB/0f2j28gXSS3e
X11G/zeQTv8XpHo+Bmp49J3Qi/7HEa/9i3YhcgAkZuv6DLD+b0AB3o7LV+0/UqT1B9GhoDHwbsgA
DuFQF9t+mIxjvx+G1txyev5dUfK1mfKfTxshIH2qVY6PLISSL33jtyMTqq4uHIx2IYC36CE1+2Ta
Fu1gEwA8quQ5TywhOAQRlLMh5HcCAjqknLz1bppuZrtK590S2QR0OI02gMJZaocsirTH3mY6HeDo
RDOmK1T2/U05yLnYLp43fbEg/p1GAVkSZX/ZPQKYg59tVHSdNoM08K5THWqfF7tRt4qo/fjcOgs0
zIgIf5KcezzOPRnhXUhzCOqTjXm0JM0zBs0XFZ3XHzNXDreclQvSQoZmuh7Iu3C2vsx9kDjOLBWA
U4ptZRXnkkS0Ckg0mdEJsnMsMkSRjP7yg2hrSUw4KvGbXCTpY8qSnoVG6/SP0uDUGyqrSlVgiWq+
6gs3M48z8ZxHI8uXE/lpaBSc0qAT2uDTHklXKciuIcrEA0EOI5ukmpwmYThwN5xerOqhXGCrbWpW
uevE7COKFyMhXI0lRnw0SxHtzKoCOhlNVuSFVld4JNTJvCSTmorRtRhy40seeyblHdKkvv3pI7r9
Yzz8o+rL25owjva//vluMOIJ4yBmr2Zgun+a5ZtvR0leTp2BdFQQ79v6h3ZaDHKQkn7366u806cy
GNfLILiiX4S1WjfebfjmKqLD2LciBNI5HvPUvW8H3SAJ3GrPntm0IVCF6KxnFCP5bLOrKcrS3/wO
63h/8z3wK5iY2WmQoaFHnvr2TlHJgaUtG6hThAdeODOZh7RNOdhbSbPtU8fY/Pqe18/4/fWYZLgq
nyLCpXeLXGeRdWRpmQibcmpCa7G7TUHoH6cxV//NZsn4yVskuGEV1bw+YuanN4o22SRRCsSUqmRX
pSuuNW0/iXkgjHpOaLoGZqPGs9DkaO0cu72tYw3/QE0xEw4nIOSJBqgHbboebuTAr72PACr4gWUO
ZNvRp+pwzsQyJZqKkOlAeYl88k23uVdU+a8gmLqXzKnVHwLH/1np/vkq8/p/h708/O//Rajd/P3N
8rYqw/4d90Jw6ioyopuHsokgc/7kj9XNsP+FXgf/AZMj9hc8ef+9uFnGv9h88kdY2xD1U2r678XN
tPl59MldWuWWY3HS/TuL29uvzDVWma1jrldHQMQl3x2EXD5yp7FMC25m9ow+9Goo/HNJ/6Kcxpdf
f2DIkd58Yn9czOOHcT8uD+L9J4YqxOgqaQ9hV4ty+UAdV29ObaUTEg0SAvmI0ZC5eaHQlP1QC8eJ
fZmY47DV2947YAARJaGsnFADT+8jEpiozNvHPI6z9taQtlcdKljHyY7KeiWOsmX6PRsy6uTBccml
plsjWUGSzriy27SLrysSD2fqxGqS58SGG7BbLGTGm6H04nljcD5sd7rQKGqBwlggdBogLyZVrP/I
BjwZWBFZcvuu77rblKQIHWllXgHraUqZh0UFFfsAAYRiZ2MMN8gh+UmAZIYspAPSPCMYwc1W54sp
QklhHd/qkPAosr41b4lP9bKwyVl5Aod8KBpK/IBwNIoh3vmguXTE15k2UK3SEnFhQ6IdLbyk9KC6
cSRIaoHODpLOqfXyasDpXlmbAsArxc3Fibqj4aNACsu5J6OKiCp8xV5LSuc+WWoKtVijNAi4MS8x
8LTMdwO77ePHce6X6riAxHnKQFEE1hCLL8Bkt7ou7prBdjacQWkSlN0M+6MR2zElW9toia4rrBWm
PK4/iQTaTSO44uC5e+p2WxZuPWSb0W3Y88SB09nXfuPexw45s5ArHn1BYh/dpGQrEgOwvftAXuF9
Y6QXa3bQUhv5N1sQqDpT8DouRrbBOpHtGPFHOXv20Sc3YyWg0ypa/DjMuTQQCHki4/Tkz1oaYhOg
fUVFVTc7kqrh9gg7heMsboZpPAzDMm5odB0KAmcJ1BvvJpmdF61MSfNHzlDWkko96WopOfWrj3Qj
ec8kXAOvbb8Tzpdtieybwby0hxKU/cWY7HurMlakefyStMYJlNGl8YpmQ+1qoLYdlXsdv60l7Vtv
KDbZBHwh08X1oNOI8tT9rMfX+aLEodCNEw2oAKYnF3PbPsgzdQHrfTC1JNtM1bx3x/mwzNWNDo28
RH92VTvDrW0k37FfhXGi1IPqhw9mr23tar6ezYLIuD76aHbDWbOig4DkuO39ji7hEh1pLGVHLDIg
fVelqTETwO6QfeiBB61h0IQGaXgqXj6WPuSQXPPRQ03kDXaLQnwmnMDKywpQy0opqJIncopFIPz+
BtkuQN9O0G2DSuIndNSE/02nUExNdbp2UxgIid1+bycgLRq4K5CryQeTir/CKh0txKQ1eXtp9PLB
yesEOLN/JhTxqlrS29qgVcXOO0RecI2jHvL4bI9cKLd2hAhVYdTU0w6sBBRPQ380Gr/YpF5HxRQ8
q0fwrO10xP+JK8PjVvxO++qLfAtTor5d0uQH1LkPq94lIGl0r6Rzror+k2NOh86E1mGtJPLUbr8k
yh/gQEX9zuwrC711JDazMi/CN87uzE0vDYXfkorQNsmz7NI1ctnMTnYLa8/a+01zu4gWVEUiv/UA
4Mm4JmJ3kMuhF1BjzcT9rpvODsR8fZ7z+L7hVADB3Rm37K8oSMqaUhqNDxJulysrNlWIgANVoJn/
GGaK/YP0vyz5HA6d4F6jC3VgNvD+EG0jmLKqaL7XKRSB2AC76Qt7Z1v91p7QxQ8ltWXlgWFJE+If
XeNmWEz+T5eeOXA0+1QQhFmmsEpxiPNRDLslW0IvKU/AiI9xlMMHAp2QA3oiJemuzXsck5JP1XDL
u4we4UqCGsPBBtWK5vkx9ghxNVyAPR1oJZIKrRkKlvMhqt1bGpHeLaBud0skN82M2n2wiGs6JJ65
c8X02NJ9DrtYHjLgqN4o4WNzNVM5M6HeVhqKRF/uc5ZpFC7tpfcWfw8pgBDM1ZGNAuLHXBAV6Ljf
qnHeV7qWbEjChl+c9CTIRokgFDz9uhT6pqk8I7B8dpFV3nfbWBo7xHzTldZKO7SsITui0DxN3sxv
mnT4nGOJRD4hvPbQE9NFYvLWMts0tLLoDoUYFSb1la7iLqoHTkdpAtkNGUbZ2mngeqAPQWY8lJq/
hla6gTN2SahsWq5GG1+30iNwFiWPA+d9yyJRXTPo662uEVV1mYrFD8ncFDe0htqN3ycxBN8Mi/Xa
yR5I5yyc9uTCXN2icCTayx/OtSxOsgEko3z3hznmTA16nrMuxkYBekzvwGFo8uhV4iRho55trwOq
YUX5oa+n5EBywF1cqGd24hfKLQ+dScBBWbt7xVGeSNDFfQKmZH5vs1JcVxz6g2UsLm5RX6qkp+1r
LnYIP25HMvUXn1Q1Y6yt73NZaBsbFLZLM+Mu53SL9j/dsfh9Wdz6uWuYov1SzsdMaAcIOhMpk80h
6WkTAnYmymukr+oIYhzc6Ms8xYdR2j+GmpdrDI13gJjV3KLTGM+605jbnAMLS2RVPsQRK2aPYibs
i8LkQfGSKm36WLn0wfsBvi2Rp0HhNPcG5+WNleoXwPA/iDhvV5JDE0yzeZ3mfFSlRePNTisZiqXs
Vr4Vy6zqb3q/jbG2z6raxGX1VLFXCxvin65VhmqQvN3HyI+qkEY1jWbyaoOqhEnuqubc4zA5amxc
Q4rZ54yxQe6rpuHbyp6rruqPjWZ/8ubG32r18jluyjvBPBVREA3II1UXOicQyVIwIJqZL6ExobAZ
LCmg3mUHmG8nQL935L9fPLf6YHupucXw4awL4LjFOWbdL/4cBWapQZAh6faD5yzPNkoNIMbWnhjN
kneppQcRC4kpr+zvCOaDEmeIS9MCYKNQ8hzzRWDV1vorx89mpnXqsP5Yim+jWXzFhVBf61N6b6cw
ViKXLQ9uLv2RAs6uGskKhUxDAt3iPC9V2eyoF0GFSQzYcCWvXYrZvDFVt8dR2gXVko/bQYuOOaRC
r0yOltHf4IN+AWVxYYRb8BCJ2XSiYtdTB4bcRWA9tdjAnIE85R2rBPn/KxTIRWESb2JrOeu5XwV1
tTKpii1RxWe4VyogzPbFyc2bRZG036UPzbCm1hYXlZD7GjfFV8KryQGOC7rkDoCuRTvgN7lFi38H
BH0/G9anaSm4XbYYbOSYBj3pkceuvXQeCc51bz9ytwS5yunLMBofNbdTRJGO51LpDz4DEVaQOlm9
M6DwGAX8sTi9KcuSoQiiZ4X2PTeZmIjXjYzrml9mOmYqZlNmNXPR7z3yIZK71FvZqoknEEyRy1N9
T0fDzY9JIsGw5XNR3scarcQLE/MI5im3y2SjFts+N3T1nT2w6EoEdUZ1+2BReKteyLfJn9Bw1QOc
R7SXVFJin35nT5RPn6BiDIlk5YdYblW1N5oyI/83Jf/1EPan0/96NCH0AL4oskCiftBwvz2RN6ob
etckhQqBFQB5o8EPgHKok01YkAhuBkL6bhZmMzaPMHNKnn/FJk7jfv12A883/4DWb9gLWZifSNFJ
dqOlV1rgll28Ie7VKzYk9gKny7PFPpOxTsyKmbtAxeaKpH5N2dpDD+NzDYscpt90Kt91Dbg5TpgY
bomEMtcMw3fVHFm5CegCF+FYqYrHFlnG46CBDC4NVkMxC/eTI3Pvd8aUV0vSfyoq6zMlKABV4gry
wLn3XjCLZq4zY23UQidDZLyxqsb8iMkO1ZqaJkQQyhiglZF6woguy4nd/jR7OCT5zgvQmRI92a9P
oH99DhgS8ZBwECdagF/w7UuO0S6keAg1ApqxaJDqYsAJYmq5qoYkwgWXop0IMztqf+PEW0tH7x4E
ei4O7CQaWA6WjLfXHWIinYgK18Ke0Xwu3co7T2DaLxkH0FvRNOKCXjEaQjECVvz1Lf/lfP9adKAb
ToobCUz2uyqaTpYrjLkG8Ig7xjAiPfK/4ZfjDzIpqCKqdxfH+1uVNDzQXImwLPqr1MuRMb+75mhM
ynUjuKx9sZxK9wB2ftvXn359Y2v36d1jRdhBowjJNx04ajSvGU1/kovmGTnwboy2r0ugTuT1QxKx
92nyftiYbh19mJJRbchEOE1JftOU9rHpmPdKL21XqidmrDZdF8WkQp3GHFO7fnuipf/DEf0xiqGF
EPScsXupzfzOUCvtoy3QR6vkqSNulDnWavYE6m9cIoGW1tlR0cNLVn+oC/vkps5tk40bZIkbR9TX
nTIOHS7IwBHqWEuzDgBQh1FVzkE3eCyWJigv1G/VlefkxnYR07pdHm97M/qktIiwy/JD3dZfYbOc
vcFLNhwhrgtnfFL2dLILDQXkPDxF/fhstNOzNjRPkWmcMiLEBYMenEy2dRsOdxNkxKEUclXAPMSj
sSljudEibZenDjDU6Ug78cYfLPfcet7XzBBIHxXw45iS0NKCTxyK7IOelNcN4LWVlNa63qk0vY2z
cod9BEGR/JB0zksqo6sxjw/zaN6n6Fv6gRK97bTPpc7OzFRPPJWHeuh7sAfeDjvBPpvTExzBT2yP
Lq2IrxPsV7PBXxYxRcymfxpcTgqZDiCikQjGxN5OxNecxc3Q05IVavheW/UDkzNs1m7Zj+l4ishb
Cvk04MVFHysvxj7ZdLSnW9DkEC9M45MNTA9r0OPi16e+tMjLRo4ZNFO7cz1ydMl9BaF7JI5wMzT+
M0YDRMN8w5m8NubsaYzTdWN6QEq1S6PhBf3yEPRmfW+m44ciQ+hVmlut1T8LgkQ9mG65zosl4Oum
bYuHJNZPpSURkxK3tFgDzQkTfiBJWxUHiax6drCVhnHG+d9hjxS6WvKB3dxHmMFyQzlM4i9iFOGZ
0+96wdkeFV5nVg9xP487KSc0qZEqvmJtdndK06+irAbZXp2dst/W2lhxOa3cRCK9shb3NKE4w0TI
O8YxsGwlFYMl8fZCEQxf5d2+KZar2U5xBpjtnejN7hqSD9vOLrs2vfbMafRGSMBwzkz7ViTWKXOa
M2fDk7/wnfWzm+0aH4mvPizuvgdEuhWxkR4AAs43ed1cDRmF7KgncsjKhi4gneVQQDZx+3ZVti7z
0VLio0Vp6mjJXtxRIvmRFdBfObQ+EXf4GZSvGy4QdkONWMljz9eG4Cx9htr64JRECk0IuUhCdHea
u+yZD7oQmy6uYSaNqqyviN4Iuyi/4bluqhp2QUIJP3SWiTTjGTiCrCcnTBWbLs2YNepxamsV6cVt
o0NRL8bjPC2kZsz9g9+wrEGt3hD8Vj95DSugpMZ1pUYfxgx7tMBuOiC/3YhjTO/6czvJH5Fhn3pn
+YJKgy6Tzk5I6pAhXGVd/MS/H9v+SQBIGsGyxG2yQNAzs9BF2UZxsZ0Cje+WkapzC5LQdyFhRHvV
SGnADo3SvzTZvEV+84D6flvQGN+49SKID6VfSFqd5gzX9hQ/t7kR9LrcK2M66PhBGlp9XWsDGqHk
t9TzdQp8OPLtncGYUXX6UjfdqVBiawhQAZQKBJrxxoNEPec3/Zx+ARC3TWrtkBbW7QT5U3nLuZ0J
K9KLYqf59V56+nO/vOiJ/rQiHU4QF/EFklInkqdWacO+G120uSa7dMiIG/hJiC1G1TTcdswvl8pt
7/p76MPfHTH6hOP7jUbSNcTZNEuXY2RXZO85fSNe3MrIgkghU3NUVn0o3NS+7xGHU5nl8fvMkrHR
nMEIVneySyF/iHTazz4ybdnmjxZHND6DOX/03WQMmhYBNXYCkKJJ7j6wFHAqz71vndCPyyAiShr6
xh7FD9E7pIV54As2jpl243HJo2g7qu7WbWov1CdT+zEtFCxOaGaoOkYFRbHJ0y6goc+ll/uc+G3c
OfEAsQX2+MnnFEXNc9DvNS1ro6BM3Y99Kvpt1lptWBSjcVtleuGHBrd69hQtOja/3Zc4t+Qpy5r5
IqDXg2eI6TVX7mxsYg9cM8WNvSzao+PD8R00KxQdYpLaW5ZwiTjqzKNzSYdBbiGbXnmjd9uNhhVG
nFU2rkM5IIk4ocV9dqpijCKlW+uUItjfJrl67Frzk5zI2OgUoG3bbbEOOFKccJNct9N4Nw/dlTVX
og9ct6u/GnP3zSy7cQ+eWQ8HieKTri20lUCHKfPsa0MdTm5ViC9w6L0SWTEVyQE9VzDX8llDqHyq
OkI4AtukZa6r3LJ2MiKhHNhYN15h9K7aa4Wv+HM0ps19KlIBQz5WN7lmIOGegXMhg9eczjyqSBCK
Q1VejTTMnXwbIQkkYTvO27108vKyqEZSnypbYPS+0BmArS0tn7BX2X8nzbQyD56/gG+Mxmq5zpTZ
0VMVHbxdv07HY8xx50ahoS7X6O4UlLWsl7W1L92NX3nZNzVm0UdIU8UHUGDVadYtosf7Hl5NbSOo
pTZffOo95W1lY+UPU7sYV202UU5m8DiKfSVj8ejPrpPsLL15YAn0rgzuDR1tTd4t0bT6dVEhzqwV
XQ22zpvIzL2zI9khNgq6ZS9u2Ny7e0/UjwPV5cmDm+1BeN0YBIIj2J/tcJibvZeIHLuKGJ8SW93r
fl+jl2AeTIfRucM0UITt4PqfRJeYFJnQm/5ATW09dPDPuq2crf3oiOtyqdmdONdTlWh7cKzsGHzt
rKhKU6Sv6n1Exf3YWoqaZ+/U7b0Q1oHwNsK77Lkif8S+c8wBhf0AOe+xB3BJWbwjj4HPXx1Ww50V
2iq7HUambme4tJaZbYxBZiEZHBOpRBjBILHd2EwwO1QHrHCua8yh25YrYETPzWfCPs2DoWz9BrUg
peYKpvKpGZdxFUUftLgcbpG+fO+0uN5ktrCuTBi0bBUZoW6dYeGDggNFekX/6fRXdtOsPQI8UXC9
FwfB+6DBTdHOpt19tubycyft697rvmLv2cfsMQw9czcCD8BOOFbM33WT4Yhmwfo22El1FcXLLnMr
CAearU1H1atoH/tlvy6gwwIU2sB0MxnMnpXA8keUpzrTo5Fk2xNEkmYD6Fo840e61ndRDjVFLOCQ
sa00txiq9h5d67vKVltC5/SDO/hbgLTNkd6EhiOlqM89JO+hirAb6b2C6TR2QavyFzYA5aHXxu2c
SG8H9P6li2NaV35hb6Qx3rZls0nwlFCaxxg09t9jx753DEG0Oj5Yo8quRgPwHlXn29zzv8rMXzYi
6wOyAJCp2F2MLEPN9HiwNchso0xKryJn8Il4vAAFLIJs9E+ZoJgrku4iPe82zkWYLoBpLZTeIaDB
/WSlw3aKaanRVGAZTNUhrlIw7f2yfPT06KOENIU7puAvYB0ookpuTbIqPllVUenU/9lG6FQYAqS+
xueRfVgerJtKc8yWQ+3ENOgy+NbbRloLz9q309t+pOfZwqVhQzBCNLS9WwXS+eL2woJ4Y2ufKBd2
p6gFFVthd2kMv9h2ki0sPJeYozPcmZ6C/CRDd1G2e+QpVChnJCkolXsYJ0z/Rb9oX5VKEijmNHK+
pZiM94IyxU1XIeGBV3+dV5754f+QdmY7bivZmn6Xc88CGZyBPudCJDWkclCOTvuGcKZtTsExGJye
vj+5DnBqu4Fd3WigULC9M0WJYkSs9a9/MGfqDiwzL52S9d6tneabN6u7iYQoAoXyw2wb22PfUKxm
bvXah+XbiNBw56alBrN0HnwypKMGe1tEgutNNoC/ZvPwLfBGldTmSDjUEvjqodXr9Kup+i6GO/m1
LCf/pgyaaafM6b2pUvoFZFW3daa9ODV78nTBAfb9ABEpJd0rmcmuj5UoythJW9J+bE2i15Rdrnt2
BCB135qt/KGgcDwKUfmx5XeJ/RtlSNsT9J9DVdSPFNqMgetx35TG29bA+5sGbne3J/Io8rLVAn9V
QVTOFoeDQs0zykSZC/F3uKWNh8XQwcdYtLSNRhpS0F2rETbyUy6nsohdDjpsy1mez7Y9yefVcec3
bxobVjA4uL5MXkuEVjc2RryMMk22hoper2B1nsP5bSIySBlYcj6KOb235jLRU3igxO6Om108MkfE
7kU9ePjLL0NJUlj3pOFDdcA5B7O19X7wGWkMKvw1VEGHnqEZvzizQSDhQtRjnbOhLqmxX62CU66F
YKPXTO5V2aSRaIkmzzckAtlcH7LRQEjNvIat5ftkKayKTHHXCuds6fYGROmTUYKTkMeNNtJ3Epz6
DIJDy3rn+d2Etod073wZLjgnnPU1Hgz3zWdSW29txo51ILZd2EKpGvDQER3zLD8b7vtRDJfFCc+h
P1RPjlQS7RLlAu5qp6mfL9JDqnXtvnpGAZDPKmi4dWd+KdZxOw2ZTWaoKfJd2liIccT3XopX10jd
JybfFFHOOH/1rVXgKjBgj9zgv1XO9Ze0FjharuPX1siDHQMC51QU24uxhu1jmOXU+iBsELTJVhuh
Ru1ZPidXhW1UiAzlYwkq4KV5zzB0MWPwReue8KclKvP83WypE8OpYVTjkmW2Er+sXYrrWd+tNtsM
zyQD/ib1zmTH2XvBUHoXFuIxU+FTanDbe//XICzceMvw0V+8LMGdm/Kn1Rl0M7p0t7kPG/I5ZTBW
iTTnaG3GS76F56sxzKlwRkqwkJ6oRJlwQ377mpRTVt6wdhuIBWP40y6MS00Jrjd3iDB9/m4r70xQ
+XAhpAf7Yf9t7KwdvQTVECPhk1SkoDSMd0iPDFi8w1u/CrLSmZ08OUF5qZjz3E1ZDTUuQ42F78bt
RGb4IasGxuLApyLS4eafe6SKrcq7m9VLK4x4um0v6lWRrN1IVJNiPaZT9sx0gVDNERycAmSfdt6Y
7SFpPRaDe9LGVL8jJMiu1voTZZXN523SGH3lo+rmYjea0/PYD3AbMnUvpQpeJpd0blGRjAcvokg6
aVqcDQQb9I56W5RejjrQ3k1YkZHbqrU5In50o7xJj6ItPpytWX60s3NN8nLDm6XaPsxBBDdhu0Yy
L7/2vQMS5Hdfa3u4bFg7Ik7zjJNfzzLBv1vFddW9wHr5mRY4f2/ssUlT29/domqiDllutDCjVvns
J0EJo2BRfbR1xU2uerETS3aRRVNGAXo7ag1jjyr83kcZFF3BB+FMz8GiH7hDRTx5NTmr+qg085bc
9c62yNeIZDXUTmzHAM4P5ZRiTI6o8wGA9puJcBhiXfC6ausX8z6iCdr2KoO+5NbkHEVVvEtcVA+0
wEZS6KFnGuU10QKH8DDP8rJmJVMPuQXHsM45pwoGkbbZf3QKtHzEpnhHdX+vHOcCQt1HTVc9qL6r
yQri/ruG++H6JZdAEnXaCK2N+q57qiY7iKDs4JmuzXNTT4dK5hre9lLe5LPV/JCyEYeRX5m88l1f
gw+zGbtTluqd7JbnKgdj7wMad626e7E4vJOtWOJcdK99b76uoX/JEIHhjobBtyOWOHUN5LWOeLHc
4kF3LGjDlI+Mnb+5I7VQ6Jbnzl5WXL96aA66OFvLiC+RV8mBBUPaoLtYD25X/cgcVk7hGgjy7Y6n
hzF23ZuQfwobkHcKl906XDubAN+pdZ6ciA05WTdOlHUIx9jh33YyXW/V2qGZls+bD08BzciLmuSX
1smP3EV3Z7r8YZWXpWveZ1eewp7W1jeuiOKwVPEKn4JnJEQtaes6AkljtjEaidt3zxTAr3IF6TFU
/1gWkkkVcdNln93Z5nzUaJ2PqUSkm5v6kqbWGc+kuyBUT01JNt+g3DcHjk80GJjbEN37pTFdwFb5
UGIC6DuMj7pi2jvtelpS+d0JlteyNA8epN+osOt3b5Dlm4lryG6ezH3OjbllSkBCH9kmO49Te5eN
MEp1A6kCpJFv3ClPmEZ89ktXRvlY7u2xuRTa57rTu0uBqsqK9qIu0XRjlyHIy4kM4QCjASot7oGx
9YOXwUHQCi5LlkFGWr5PaLNJX6XyKLt2P8tw4q/gs21nPk9d/tbn208Wt3N2WlnGzAdkkqV9QtYi
0Xt18FjJ6dnnyQ0tZr2zb037YBqPBOk9eAsVpeES0ecuxj7DgXRH/cU8nWZ+jzb5wiQZPjZECSqW
4LI6dQ/KJNs9E8ukHr3qHdvNedcTSRnPbEHOyohPjiXZvGRuJPhz8zg15XeZqVvIc9MBseS+E/AR
6mbO42aZLj1mY+S7uvfABk9z4L73IVw6SQ4AqysemzDevHovFyC+Fm/xuAzBFbDYo3T2QoR6FcWj
Mwzf3GX4lHlI7jiUaHbFxYAYm4HFSFukIsY6FvY4W3EsYKFS6puXoCYgyU5diylmCi9d3q7mdMuo
6y7rzf7GHnRNT7YET767vs4LjZgt9VcsAsmQXu2D6aU3cOpKpMochK1FQZ+SKWvWQX6fb1ibldr7
HmjSU1vFZeu0w7NAz48WYtjd6EODcmU/RvAFbqpwfjPb7KVVNKxhX99C+y3iwqxenNVJeSCao6RF
jnWZolpmkL+J+S4z+/tuDu671D6brWHHeK9LSHHT56jYAnItn/PGJFGU+d82BRRM/XSane2mrxQ1
VM4MdkqR5Els4uOtNd9Gh1M9DwQVuyjGaF570HIh4wle+s4IKiPOOjoZaH525DBnvQoAzFAdFwOu
ByyMR7G16ACY4NyZdvO8QkXnsMyCY2bRENhFs3GrhJugtGdNyQhfo+9IGMZ3swcxc9qaDc2+ZGGO
bY1qzCflcNLtKlEYN+uS/pgGyAei3+qPBRnTnT8isdZmmFhzeoYSR66r16xPVrpdJcv63A4Evk59
20WLMsNz3pJ62XSknM5D8aBKE1wsRQPOJyXn2NcvKjV4VqQ24PF11t6At87krXtIeVp3WGx68ap8
kqzzAGqdyo3uDaaqevEw/Lys0kwvs2G1STeQmn5LKCZUE6vS9m5RwYLZo79k52DENMB+D5kf7ltN
tHVIXc8oKfZE81DWDI1rs/dvjZyT/Wodx4QA0po1WBAnq6KLa4TqZ3ssn9wUKLmvne8SYfpx2oKU
4K9rcLP53izppzJa79S77utGlPcOZlS/swL5A31wEeXDRqq6N38lYNDYbbl3qRZzjS2h3zJy1Jn/
4JzQI8Pl+RnTxK28r0CVc9KH43nqlNqZjBWSBon8rWOkDvIOKyW7uflkYARLcgyeZowmGbWXHO8m
4Qhea+91Lvbwhpq4MMpfYYrXmDB6bAyt0TqELREgTTl94H9x8quMG+wVuIFMx5C86OPmtpdxzFjy
nrVRtcN4cpX1dcP0IPHD9udcpz9nI/cTZ2vPs79MtzLLCWKzb51p+r6lEh+AGWZGjhGBY7ZWNLSI
H3A4AIxMvTqqFqyRSvdKtXPW77OtnnoDRig0gyGaWnLQHcnIp2wm95Z4Kdhiqrrplu2s1/HC+n7c
mjZ/ErMdHjJ7Rath+hMDYUNOH42T1shPxYObF4TBuz3Ad42Zawym8UT0+o+VthoYsOqJYdM9y+5Q
4oTSRp5XMPPh3oj64E5F3SRclJMA96uBbtfOC+j2oxmTYFMm6RXFzi1F81p1x150981W44GUkkO8
9QN8OskUZPTsS98xv2LvOWGBvO9yanHgnm0PctcDARZujZUF5ZAFuDJZdLk+vWGsjRW3j5mvcfoy
Gd5H3V1dl7DPi7o2fBW94skKnw0QdJm9AkU8EMQr71c4r7Few/7Idl9Bm3QIv7VM6FEGFW3utCj/
kAUMO0H0PFOyNF42Q+DL25/GsAPYqL+6qD6Bw3NG7vKuwXpqJwsfZ3VjPNUbhLEwXeBeY+Pehi+D
TctSbRgbzNNbODd3k0d/4dExgV2sGuWCcv0RZlL2Jc2nd+LZ6ehAP5c6MPfWFr6Ciz3PFuH2nV5j
8Dew2zBZmuYw5lSWmfpW55PJ0KtxknTGu2iEzlc6+Lf2afsGbyQZp+aEQ9mdnszPxRZPw2IhX0oF
aIOCaLti1iHt6b6B6oPuPsYRJdHdgIy3rZ5krYakGiE88o5/QWK9J75bHSRuDxUehFHjVVAucZ/h
kpJ1aB+zLTiziHqcrijUsEb4btcb62ayYntpTmlvM35Djeh208XOv9U27q/ANPi1k2psyJh39oXp
80uqCHqg96V9yo0a+f5nVl6dN7D9j4wiP7a+8z7zeLd+zwguY5/q63MGhqqEuqG3POpl+GZtW9Kq
q2BJgyaNjGCDJ6KwgRDH8Y7IHoiWOelQ0Kv89kT3cnC74pu/qW4noJOc5OIfRxcXEXs55ZZzqv08
P4S5/7wtUJCUaM9jujb7HhycRnKDmVGUP0mg/9W59S/g1EvqOg+U5l+qQp6tLmtQstpvmSmhefqp
htDlUMBvBrwVv7LmW4JuIdS61H2OmF/Len2kFBt3Irf29B1nkuhjB8kL67htvT1u/gE3BvA3Igj5
QTiFvrNGTIoAcqavuOfQG2jdP7lZlz472CD1u2pGCrY61k3VDczpR4tn0CZIyikNC4QhGOLG8LVM
sFn1fikpstcwG7J9tfUaksk4Ro026/mUmk3E3mcnArBYFBgVTbUFY43h76ChKMz4j8V2XU5xgz10
TDpTc5iQ08XXRr4IcGNIU/8zzeb+uWV3bXc699LIlu4M9mT5Opk2N4HCz8ctOzvy8u00DtPMI+n6
RRNBkFki/CHpFeduOtiO+Q3MdGA15kf8+NaHzbfZIjrTOlDefSrphw9ord43h1mOmRb3Y66aHSeq
giVGvoc56iTLHfOpyIQb26t3i1fjBU5Esl49ohwf3nM3dM9F75VQvWtW3tUhBgkd/278EF0RxI2X
Mra/pk0vbtfe553lUZWEB+jKB3PZpgRP1Bx2q/tJWkFH9rrz4qf5Y+pTzw3bJ3imm1htbySosnw+
cQYGeO2EbD/7oaGXx4by8QnOxYNXZm/+6pxk2D2T8nIzdxqbm/a6TZr196amca7UWSymPEj2J0Ls
oWF1zrDFoQw/KVPQYqgC3MgMfmTSSD/KjV08JGV13/V2AHbZY/yMDrFG3243wH6BenTkylvIxuY8
Vzn2Q0YVM6a6RYfQ7zLoyUYL2bVMveqYj4g9WvpChnrBu2EYr5vXPZirP2POhSVHTS7WPHhuhBEP
6e+un/gbo1inDBX2Y9UQu4JmYwsfKRTi0cg0x6P9XMuQ4dAyxZnRfMka9YlMkMqtZTLo39YbhoWZ
W0ZWxZp1sCBrtUh86SMqkDqRm8VcwoPUn5X4xgQu405K0nPZIbiws9WPRFC3iYkv1GbMSb41e2tM
l2QUjH27Ldz2qtenNbDrhO/9plz7/jS0YOVlatwPU3ljOPYXdJderIzQ3Bcqu2y2nu6Mtfw6FOMr
uWbraVRBCjRRZlGu3XXXueOTXzX7UOZ4m6qcEWhTsVJMZz90lZ+4ACdM/BzM2kg6hwLbn00U1nC+
edR4GWyf+HhxYOHqMzv4ITdp6ZOKa+w73Xg7GKTpsxX4+ip5eYdaoyPK70sprT055SkcH2f5YWrj
y6o071i7sDkt7TGxY8BGZ5UfuBtDiUV2+b445k803th2Tg3igkaxKVc44a4rXJF1ocxvuL9mV5/x
NgwhqhphtFbbhVQx+0nAyx93FdFikcEIOxrgPEV5vmKt7BqvyHFv3c1HGagowdvgTdXYxnQDnWsV
VkzSe07GHjBjF0yrjkE+T7LNBbyr/sYzNu+Eihd1hlm/0AA/Ettbx0UoxUGtUJH8xjWsCKaRLqMB
Fx/6fJWnAxhwZ8Kkw3uDH9QOEcs5nyk7893j/lF0PuTiFCJl89WSHeS6ubfW9Tw5fgbEGhAofpb5
FfIydUVQHbRzJDpVPYgHIU2XKB+v5SK4z1BMGZkzRV2vzeJlEaCUyVKhB7lh1h/6ieU2hBtPuJmy
XGwm5BWapDymEFq/+0hT22Rsrc5LLI/WKSH0ruQ5WAkG2IKsrR6myqh/Tpqqxug7Nu5+5EVvC9df
VeJTMl5lLxVLUYUUGPRSZfmTTJ6yeWsW1jcCCDhGOF4VWv8khI3jnlhk98hYdBu+DGCucmzlGwgp
9z3T4/X/sxHWZWOvJLhphfvkruktwz4udWi0EQDgD0fbglFO2RUcurqN0wnvvNslD6bhhukQdCPc
zsKv2dDwvhZv2nhRCOcfvTWW6+cspin4XCChvOVzahaJwxrgbWFzctyyfm6eptlqnVhsdXVnYzK4
RlYp2wPOyOl6Z+pQOnEAu7o54FBj9wm0XAQZsLIgbAQ0TVVkDUhpnl1rGg8i9fWwn3QelEfOzYX7
vplzuq8Gb/UvqOfD8FxtZqC/Uu8VbaQgd7ZRKtk0d3MYzMZ7qYrO3C3eRgOLSTSZuDjPgsQZaqOp
GDbJpyuguScO/LEKvkaXUpcN9nbIVgmvnvGl9eL4aVgkqCys7TARdj6SdK10cdd5vpGfQj0rOERo
8eofADP5ciA5u4JtVHqa4jafdYc2OqiaKb0pR+Qu0SLnnqkrKqb6WRmeR1nFwHjBj6HS6w0j2bqJ
ZY+xw02G1bi4m33EagAkTD3SrgQdqQZsoSJjNemjFmuePoGympliK+jMOxpF6nnTrErAa7MS5pPl
re77mA3zmti4DlowAcvwyvEzZAOprpz3eEQMTEVzZUGj6FE+6yuB88bUKh+Y4co1pb/TXat3gTMJ
GCqC/kI8WNDKpydPbp5zVFnBN1NOK4tRd0Hr3/oygxwCFXeIuJWC/n/p1ik2YMIFDLpkaTwUDVX7
bYVNOa81+OsZc+RNnHAOa/37zZMcH2zocFdDq53mY7UpOJzmpEBYjXxaUFq0KRsHdML82SFACHSg
8rrXZshyl7mZ3Nq73uyCcwm754exdpoT083aI9OF+Rba/F0pmELuOP+gm0zGND7WXa3yqF0aTCSV
u46vm9E690sAcT4pzaArDmOmUBlbrWgATOk8u32tSOvDgpG5ZbAUHIUS6Hm35CPD2SBvMBb03aws
Jp5Dq/6AJWJ9FCXHyc6eflMyqaiM2LFH13nr3Mkc9pgghd2dqMpiQe1CzwZXnjtzqdnGrjhk98tu
1NYcmiJgk5zNBbpaCaPWxo3FE18MFynBDtc0RBb5vNCnZirQ5QlmKZ17KWoJu68cJ/fYBQXSAu0Z
y5Pr5S9VscCOXQQCr3kn0lnALPHq+VfGdav7BtwEvC2XdCuD007pqc6ZVyGPdF4UgEcPU6uC3SC6
1dhQJxTYF4Jj5p/+0uPS15RFiNeJFXyvyV68LFOoLq5jAOvkorzq3q/F4bZk66tfLizjUFWjeFhK
3k7EpEue3HIOaLRLZ/xshYBsPixairsJut/RkTVKmQ1jC6Robj3eUCxUjGSUycZpLll1o/OhminU
bKhblMyGiiDIM4B1CsH9tc2FbdOCUYXQ4Dfd3SvgSa+1VR4C1aQMP4Yrm50gMB2DSvX3iIvZHpmt
vI7I5gv4xcpLVNtX/bFYseONwm6BB9gEo/HiotrJ4tK27WNq1/ntCOp7aU00SDgL1X5kwULAu9Gv
rRexhnrizZoFOhFDnkjmWZ913lqX1carE4wMuDIaTAxHA1l02am1bJblBAxI5HIPznbwdMOu1tfZ
9AAbq32HcMv2AbSkKlR+jlqRS+JYFG9zxt5I95R2gBWr/RP5h53H9lA40VjAyYtL8rbD2M7gU+uC
eR6ATzPsO9Nrb4diC0ZM79f2VFve9O5NAfx1BPecQcMCuty2LYdtG/A9La03f8Oavqwjz6mDlh7E
deedoyx1R2aE+QG3iZq/M1owCyfPHiDX8GsOOwRyk8VsIWRSFee7Hr7IrxrucRQWaLujdLaQygZl
EWDEtAFqJmwty7AvGvRbuxWBY7mTOpy8pMN3oLwxg9pAHMlq2FU5nrRyK6ev8Ieg8wbzckFrHAQx
9b18Y2Yo12S2FIxP04AyyqA3g7SiPfZvy8QKI+5UG/wyVTfeTyGaLcre7n4MFYembeFzgJqiDr5O
7dK9bK6n7wof8fCArVAWIU3gWaqFRD6KZZr3rBoP0ifUP3R0zhp8T7fCeYdWx882gurhEtBl5TGp
GBWjl9TIn8Kha2EjKF++pLm6xZVDjQkdODW6GpeXZlzz91D1A7xSHytCgNZys775lbAeF8M0P1wJ
7UBOuv4oPKsn8dRFN21UFk3UuHVgPlLXT4xPYNiZRkfI70SMwa7qnOmk9OD9KrqOImolxBXzwlns
MVuRb9BTc4RAbp7xzWxwc2pzMu14thb3WcteGUeHWcs92MuUiLnr+UR2Pj/R5b6M0hVsVs4MmXl0
1/JqVdn81JP8riHgJ54z1Rs0sSeK/ewiOIkeAwaH1bn0BwjiSxGio85DJLGDh8UKo1EoJmmZ2H6f
X3rScW7ttg3jCrcUH7WmMd5vhdRQznMr/yyyMIU44qj2tcCH8XbbIPdEzPoqpLgTbiemtQ2P8CSC
H3zs7NGxUxhGY9Yat26nzNdB+8VnC+XEAADUYbCfmAsz5wOWdqCX4RxYBODmVAJGsc8zwF0ohCaP
dikdjjNhX9WxcliBEhVShfuSZmJINrjQy0ECarCgfqsWtkBP+mDblOWOVVsX4W08l1R6PPfWsjYe
1NC6jPCYZOaAcWkmboyxcX8xoYfUlskSVN9ETPzP35uKkOktiow+hk6xnaewC7/pYrQ+zQ1NWAwo
1z3luQ4HFOr2AHQC6ehUGSZ7RrHU7DCysXmMYQjmBzslewiYBlK/KnsOn5bTGdKRy4+Z1/Uks6aF
gynQ2QqT8f6s0OBiimtAvOppYTLMT/wkJzuSVwchgPneWldn2bKsPgZYNbFrle7Z7D123cmR4brL
gcNump741t0IZetzWYmd3o/alU1Uoxv4SVOR3rVIgGO/WNa9mflVXOKhEFEyMAv0N4DG3WJWAXIc
Y7m239TL2C47TXmoQzHhSIs6tkkQRsqPuaFnjxksIChaU+XvrRZeYxIWofcLorLwdnZmeW8zC5mt
zJL9jGbWd7qIJiFfnpXwBTM8u8Gv2OitPg5ncxI/xt83axy3fHsDQ5FvLGB3hPi0whr05bgAueKJ
jGLP0pyd1M7eEDRg0Rhe0hYAafHHIL2DL27E5hwUUROGy2Uwi7UsdzCiUSLw3hD8V7iYYSFbZk34
6gVZdkDv7TyLlsnpohf3LfdsCsuaisvclfRx7461NCgLnQDqkjfmjznmO/dQrMTjvHlY4ps497K7
IN8sHj24sUD4rtk7SWhkVxOWNc8ffY0T/42NdfRe90P3LhkaveWhj7SgGF6HFn7yEPTVD2vD7yhE
1vsBruvdbVZLtV6YysMweB0Ev+2hle1Rtst9g7sBCJk58bg0q2T9bCl93a5tGQnipdTqJ6tehxso
hsU9Y85PC+sNHZmZFQZJNmF78daKavUShBt8obKuOEeqgbh7CJO5MST/PP1nwrvwPw6vS6uA5B53
zrpcNp3nXRSkA0/4BLoynR2siuH1LC7dpP9b8BZej5q7RhnK3tc8KcMO7T/g8u8XAP9mRRBTvsI5
KFu1XLw+o+Syw2vX5mkc9W5m0fIvzrKw8Ct8oxg6YExhRgtG9MYYQcwyP6rrswLTHo2ha5rrfvS2
Utx5REBVd+MaLOl+I6Xs7Oox9JDLTNwgfIZ5EXSXHFDzuC7V0R7k1de4alx4GZumKxbjPFXHLsfd
nW/2ugtkFqbbNwGa/ozmqOoR7Q8O5pHoVdnAkBr4xLrRBBRBlI4zlDmdOynAiCwEF4MfCyOmbbkk
MZLVNrPoJmFht000sWMeIXHCpIewwLyECgU8rbrZ3Io+Ams/SigJvIVVFfJbMP0o+F0QKjYf87Ue
t6o7AwzY9QWCWlhGo4aSGCFQFdU+w50mPIa5Nw4Hy7sSImcWKv7cDZvXurEuTmYpqzejLnoVgfh6
THOh9/BUQ9T8GQ6cp0zdLIFFxzR6fqRHCqnd2qebGTXEDpgYyRZ8kysO381tty5WedSSa+8Go2ry
2DDa4QvPkAec2S4k0WH8rsGj0gEaiu0BIEXCCbPnUQ0pxQzTqZsOfznkEZ4i3WAoKhQdvRDrlV8d
oOLdNnCSQ24ViMF3MAPF+OpOHSxdyiKGRbr3oEqh+ufJKf1Jvv3zOxyA3/HMV1mlj1NTmSSf8tNt
RK8afjKmnOwD+A9DYdNW6iKwEdfsKsGI00BumrBY9II4SOapy/wKEykY0wjIH+kXUv/gLYWJLGGu
60/bA9pkz1/XOhLbCtDqzqP5kjWD0z8v0HPSG7p6Hj9nWJi+wIqq3pQd8sgXoC5NXPtVeuLsmsUD
RItU0iPmWGQAKUoVU10zxAv10lwNwCz7G1V+8F5hhV2SYQmFDInNlc6Le/L9hLtUOofZW1aIhSNE
3k/YgWpyGHYlMARJYXX2lJWMsVGbjdCVxl9iCL+i32NHdF0O6/1oLl9+S/f+n5yiXtqa//2v6+98
tt06FFk+/vbo+5+/3RWfA5K2X+Pf/tThZ3s1HFR//tBfXln91+//nP1srz6Ff/lLQrrAuD7qn8P6
9FNp+c938d8/+X/7H//b+fBl7XA+/Gx1M15fLYMD+ldTqH+ROF7fyF8ME3ffm0x+//FT5X/+zj99
pEJxdYtC8iiIRcVv+JqjNP9U43/+RxD8A2FC4Hi+Y/pCeO7/+EgJ7x/kTgsiriHp2zj4osVUrR7z
//wPYf7juupDuNwuLPpA/H/YSOEsRIgqV3Z8jPAdSHx/VbjWmVi93AiL41a2zl4ta3nIcpuJwNbI
Q2bjtfIvt+byT+3sv9rgXSWk/6KoxbvnGj+NZp/hLrKl8I/rNRiSq6lpoAtDfIDXpNIXZ8prLD2m
8m4NcvNWSKIG/v6if2jEf1+UqGYSc+wgCHFC+OuHFCqY9US/coSVb9wqWVEUNh7ScP74bz7fH/7E
10uhVMailCmQzZf+hxldMw3r1nmiOJIEVN7SpMIlQ76+SzE/32Pj5uyK0VeH33/KA3N+/ftP+sfl
Az7kNXHbNC1sZsmr/UMoTf7VNks3GI7VyIB7lrW9H9GLXQRNIjEWLf1QwDTpnkaz/2iYtBz+/vp/
xsrxBsQ1csbBNA3WM8/1X291NU9uqmnEjinxGce1WsQrh2LxrWJ2H+drwcmZDrlz7gRURNnrQ1/D
RYqya5AKjAllPfueXg6Bpef3GVej7N9InP+QVf9+f4LCPETXbQvQi7++PypydhVp9sc+gJMo62aK
lbt4x0BOTGCyxvg3Cn7rajn8Lw/89YIYVl+N31iwV4+Cv17QGMZgnEatjigycMN2LC0oEFbbCxIz
bZ2nvO3Lp3KoYlzBSZyB+YAETfvr7dJW1Zj8/dcj/lh+xG3YpPRcNxxOCsv5c/nV2m8HQ+PpMgnl
bIw+MqyaJp8Rdo+2cLlqpEtcx8L2vdDdD69oMNqYPVzQ5eqUO50G+ZO9pcw/WzHQsS3DdW5oF85b
NuruRK284KbfQaqLFo5f6LYwJQmyD1EG0OAAswWzjEQmxR6wPr3zrdr8Nwntvx24//WGXz/i1SeY
b/m6Dv9cgd04Wlh0oltx4YORatL0yo7HsVte5eChdPK75a0NeziHcGbDe3KQq31Po3k7aEcdkCKN
p7ZO1cdkucZlI+LkWbra/LaEq3dcp1I+l5XVfQ1al4Ne6fKHbWFx1G6jgIht0L0vzXjVjYrJfnOU
gpNAK6zuZmbkSZ+F8vnvv9Hrgv4/Pi3Ol3jpUjr7wR/7jTHNaRUQxnjcNFNJTztVRH6FEf39Vf5c
NdxT7H1NU2BGRY7s/2bvTJbbRrZu/UT4L9oEMCXBnpQsq7M0QViWlUCiS/TN09+Pdf7BsY6vHWd+
J46qqCiTRJO5c++1viU+8cgDL/P7ie+197NGfjMSnpy4aw9Ds3g/A0Jw/rv1+vqUWkQBQFxktyAF
+RPG20c/nSwNH+cUlbxkVXrki6HGdxjI/vmH/eZ9YGO47rA8MoIGzK9vZzHZpaRizPfjIOXlGp3z
qISJcBdD9LEHPHhfEJPw9c8f+nmRvv48C5E3GulrntlnurtD99rMu7LYd24n3zqawcHGz2reROXR
BCXRRDhPMxiqFwg1vESNZ/zthn7aEf+5wh5fwndgIwt2il9/tzEKXw0mIikKawPFs0m8Vkss7Ly2
vSK+/Pn3/vbDoFWSDsB9JSjg1w+zC5EJOwn0fk4xEGcGmy6ukPIUSrd++PNH/e5+giC/VkUW0A7x
6aPKgGMQim7NTt/EF8turUuPUfVo2HVwdDkhnhKHhKg/f+jv7qdvWzanUo8t3/30oXWQ5Ys3Cr1P
a3zPDpOur0k9I5effPo2auEot4K0g412bpjfYuBl1/nzV/jd7/bZeP0r5ppuzKdlYGHaP6BK13s3
YXwpbSEOYxeb2Pzau0IaFjnvZBn/ZW/73X0FE2Oz0oYCmvanrS1gBGHisNZ7qdzwJjY4EK98+9qM
SEWs/lJYXS/ip4WOJoUNWTVA2Ei1+utDpKkUg2wMqj0G1/AmLZrHof3rbv2bD7GvBSo8b54g8jJ+
/ZAidBqP0RCPjwSMvLK0EV69iIwb/ny7fnPlbJP3z7ZAqhIr/OnK5cQ3GtoY9X4StfuUpS1aUq0h
dw4ZCpi/PBvXe//pytmsKdSWwHMozT79qAar1gD2vNlTqdiAWXEpRfibux0AmeKUGLXxJYbglK5H
Q/yFHPu76+mSEOtdf6xPo/XX62kolkLAqc0+z4QRNYP7Zqjxf0n9HDA5zH351y/59yPFbzYnNoqA
HQPorh1+fjIGRyU4VWSz14af37spH9DhY9kR3IaFKu+6H3++ef+EjH+6oCDfeeGppNgV7U8vW+WZ
9JrDotqbNeHua3egP75J/IpX2+0qcB+LgR7F8tHfJYbCZ4/jMT3PdlMCbEyAcB0q1q5LiSn3rRdN
/8aCRUQLKgRnO6bCOMdup1/+/KV/88RdYcG2T366SYvquoD8G3KHQUCd2aVR7iendLe+UxKCNbZi
X3qx8Zfw4d8shw5YRI9M7tDhpPr58iRznS+zrvb00ZJyWwil8BEswQYKXXvXd9Z8sB0aRWuvr7zz
GBTyv99vHD79mkvMq0y87K+/tTcXfzT8rtwXLnIu2jDG2YKXd9vTLPoXO/v/+ez95t0iZ9i9Rg5D
PfuPkyXnY3GtVcAFUzIeJ5AVx1YslMaBuaC8tFufwXm1tOgi/rrt/GbNdwR8Hc+34Cj9xx4eghn3
J4Zi+/qKtYsXigYsHu1RAnTdtlmNj45p0t+Kl9+8bexx0LB4o9nPPx+gkAtOyZzHxZ6JjPsEV8P4
EixT/RA4ldrTcv7bzmZf79bnt42TLMG9PL7w9j4t/JKASJLWRbVn6lyIPcMR2uYqNZIPNgH/kQ2R
cW1PyNXjooP4C+lwKPvwc+AQQqNXf2jXyu9HOIqYZMrZ3xm6g3o0j8mb56bU/gz6R0Th1ZDgLEBR
TD5ezdC3ttsHVhb9/F+/hy4W/oBepwXd5/PL4Qiz7dzSrPYMiY1hpXPhRD6D0OdOWcNf6GW/eeev
BQFPps294uz563tALowOZjujuMXIQDt0hPjbGO0OhO7f2h6/+yhIV+zL5NlSuX965WZMK3hZ5xyf
Ah2P1gQwaMYBWhDAD/s/X8Fr5+vTA+FytKPNQKUDU9D8tL4UqTQQipBPnWP6r1fI+Uf6BULv6Mya
r2VnE/fmNl613Hb5TNHVz4F4J3IrR6I0lvC9ec6+EIq1nDtfF4/uMlnDhluCH6Qyqrc/f1v7upX/
+vhe81GotE164aSefLoJtYscbk5oiBRjKU96dPT33IfEotuJQKcxTeVbbybMjT1cgPCDYtiXTIru
pJ/U+PIYnCeW2d0hAIVq5nMWqXIwaQwE2qNgpns3BuW0M6FxRzTgi9MokO38+SdY1wLh15/AAZPK
lhWVo/V/rKeWXhi0B1DaPRs1UN5XjDCUC8EGfBkHe5afG4NZQpR1yXidT73NuVoOf/kSXLRfvgZN
CzYUW5geZDpUFeTH8N//bQtjBDhrSBFonvAHYABoapncjqWLsrxRepMqo79lQok/txuffJXhkPAa
Isu9KUk/7Kx6mhpUwwyOwu6+Z0rKy6C6COPhtA/mBgKcmYgT85LbAU+TsaBrb6W3M0bvbQSRjFni
RPMmYuT/tU7k93JOHtHo8Hgh1pcFyOGQWNDaQEsq4rJcOxCSyxxttI8tDGleqPdDnWxwB90y2z9L
oXathh0wFeshfEU+HRk52IxM3WEixbwTLodqIdA7GV8aTdp7uNzONDFUJEpxCJSPZNXsaaXMsCPq
p8DQqJnFWnvBGcoCuZ7NoUvNtUNqYNfVWyVx4bfFzz42NnDxd24Ly9hLNp4/vDhduw5StmOaF0mO
GRfvUqeMjRGYDLozY7+M9WnyCgKZW7lxsUe2+OIjAGbOunW9196q6AcsJPyacZSVXxw4SBn1zAL1
iFFKe8MoXu5L5HGzl3x1G3gCgDdesKSupl6x/sZvqBvuyP5b0+/+RksjYgK69b1z1sXvaWFwEeVD
PQ+HxLVvtE8ca30rpX0aguZlmmmw4Djs43xcNWO2M1S4mYt0bRkBtJ940y/zCX1pFoHmWRGxcdTw
HNL668jQDZDuIN7dhfRp2/duUT5um/ndrSDeB7Sm10LbR6HNn0H/sdjOsW+JmQO71CVylzcEXwbe
wVdoOsr2lIZ4AGcneNIWo+yQFu8ywuLNK7g8VXZkwP0177u9n8O9GjA34nXd8hQj/oNkbTIIN+u4
XJnOspb4p+nhDLd5Lx4ljzNSj8e+aWGAQpMDaVcsKMSF9aMD/uAh94usKb7xmxLMn3gEp/5uJzAS
FHHJOYLgnU8QgSPIoS/aF8NEgAhMmqm2+eoV1Q02LcrT2Ni5+qYFKSNp0qJgYvSLE8Y40PZZJ453
Xlpnt+DnR+t9kp24OBMJwBVUbmGpY93kROty4BswD3VomZSLox0cKKLMS8igiOEv6dGFAygC4oTj
NC8MXn8wi7jg1z2VmsnYVRMl7OKU+unFq1xQacW4mZA9r1gmH9VSgzkp7qyw/bFAOVs4a0B8+4lw
e42xZGN1vNt4GrITAZ8RRIonhfkvzNYZr0mqgIGleKHacm+E7ZvDtgHXul4XdfLRBu0hvupIjeo9
GcTZjpuoaLgIUxqZAyqsAZN3ngRY3Pozga17KeJDBRBhzeygOQ0q2eZOd3GF/RiWfjRV3kPuDYQd
l9izritIWPN32DtFjJJjDF9LdsVVgdu10+OhMoPIHgt4tMHBpCdr9snXhQuo6+yEk3fVB+gMA1WP
0TAM+sWZk67AY5HgaGon2o6cFnVfb5tYX/LEe7ER4vu52pQuNvUSAgo5EoQ9K3INmL4W0tm0QkP9
bsk2hmvGgZPYGmJrYS4KcaWqFeiNqpui0W+DOTKVbxFXBxC4zBAE23B2m/4r9rw7upnCh4ZVDO64
V53UfD1/VzqMKcsOpeFSrCW5VdLo5W2ZcfBYZe57YVgP4dLfeAlfmOj2xdv3NVIibAhVhBh2xTlx
lcIoNlFRVMAS9PCtDQ1ICNPd3HVbkse/kTK1hmG3iufqB1lTzb6SSwwphpACG1zeM9J+6wBpOQZq
VZ100+S3+eRheqjhC2ZFi4bZQXSxMfO2fZBDgxMMBgVIBUkFjy/Or5c1Onz4ZfCPqjdCyRVpUjFc
hs4PR159FxLPonzglJn/aLkdpp+en7e4VQgzaYJQbhEoXxN9gTamyu9TkHDvCLEdqhQkZT/9dvlK
xMmHieY2amd/2SR4UlJ0T/1aC2nTVYXnQUy4gUSU6XmXIR7ObSLsq3nQD97SvIcAsy+ODs09vWWk
duDY3Ude0RzZTp4I4kHaAU6SsfQ7IrKDQ8wyeythEexxmBGvPpax8VBXc/pttmvgKZWZin2C3/3D
s1u9CUJ8z0iPobKcvTQPH9LaiW9LaC6ULm5ZbWyQZczKO+1tO1RGy8ZYlBsBusScEftDdwHTywIv
epia4OAzczugjVhPenxt0Q+8zQsfjjCumF+ayU0PiKwg4NG1y3Y9+cz5KsCrsynHVn3lBJd39OeH
F8ro4seV2XBg3OKc8yLXT6Ec4EihC7kIkpAlzuhMc4/G5Hvhxvetzwtf5AWyVXcJXSgbQQUQ1LCm
23ZEqKumHDnYQpDAsHLDNiQ5PMXIj1agXU9zmqH6B5IXACX6YtRle05pYjynIpsjs4nTY9BBJTKc
0kTF4waXOSzIni+rLngRLphYEr5YewzBfjoO33yNKEMURgLV1XtXzUDoLviJfSGAmHFQuHen6jsG
wWJfcii474asefCU7+wRRkNAQ9nkrKqmGG6KnmgY7E9OsmlRqtarprbfOD63d4mTAfob3AzNPapz
iXHs0TKIt1zoOpzNONmIQj0QZYwTNR27I6M7dHBwF/OoVOB8sBOPm4q4o03axvjGqmyquUggBZNt
06t5G1u1WGWBgsUjEyabkB4gwG6QGGgI/ei75DqYzS5eA5vIcYIaOySXwdtUp+AkUzfYihL0ZTbh
2NdlYq01mpyISDZ57pca9y40tEuSOOD5kTPiuiLy6LAsVxjkXJvBCbaHgdbDxbM7eMHrgCL10S2D
Hm9S37do63LrUFAEkuQ5OMZTMCeXbomX52YCcDeR9/wzrZPyA9OWfDQQ/b4t9V1s+PCGOoroHdA7
CaLGVbfTEuuzX6agphGupFi1hF+tSSjg3/0RRtRYsLiko765BiK+6Sad9mUip+NIjYxHP5eUQ4a9
GfIREyze6KM7CKI3YHxN61Fb1I7dYP8UfWGuqVdjjkpTt/VK+7mFEiD3Rlkzl26mbsFfl5jzKfNd
HNuzxDSZoQwDc6Vr/zEejf7ZzWg5oPjxho1HjmCxpYM47KfOnn8E/lQCpp042GajWecghAfBHqDY
eWoJQX8miLlYAQub7koIXM99alvkxU92NPn9oL+kToleuK8n441M83QHpzjZIPwv0OOwG6I1hGvS
8KxF7rBMUenEwHpM3O7tGnlOt0Mnhh2bInvvcq49emHcPhgegMEVVnwQKHDm9ZerpRmOClZd8m+K
GO6H2WXs5u0CL9gb6yHdcjQOzzh+iHDtUSmlUjsPniY5YcV9zg7cPGyEVY8rU2ZF8S7o194PWFTf
2vJjGq86rcXNfzKmcjZ+6p+y8YyweYhC5Xp3rXM1BPqxv06wRlwBXv49OsTw1HV9sMLvCQfOGwcW
88Sp4+9iaMPbTqvyOIK7P3Yay//K90xSY8ZiulhFJ9YesmGvkfm+mBT6KjTdW6dhowZZM66tmnhn
Xtt+6xs2tqrF5bciFo6mfDC2ViHcQz131x2E4+TriKAEgCmTmvu07cPsW24oimXfhlWCuHjDg4/7
p+7mn56h+4sxwb7C6KNfPE4lQB17dWdrr9m1ga/vc9sbNwUen/fZLZcnPSrM0zWWbtvO73rffWob
hKqmMY5o6a/1YWJPM6tXFVMF95nil8ZMGF7c3HUJWPHkEYCbWC8yGwkgsOfkQEzGFSLBOE/h83a6
k3ab9KHEgwcnrDWy87VauK1n0UBr7oB+bPgfwI/IaeAmJLm8W1wIT07Ti02BfJ6HM0RVaRLN8mCP
vkm4ijM9NJURwJIMhk3goSfwcbYa7oAL0NeSoWdJajzMnUrMEfOt2LgmeAQPiT8Vd1V3tXVomxjK
3dhZNCrQ+P5MTNzGbu60ZlTONfJPy7sqKZPaWukEBmU8h/rgETMJjVzlZ9c09riZ7TdS0MPDVFwt
crnrDTvMuGETJUOTn4d5ad+TuE7wxWpPLlGOhZpxOB7lIgKCZ28m6qB1IfPyIzd660aLxHvErXbl
oFiDJMcthSuYahsPDjwIbIiI78SmKkV/N0htgwcG8WQX5JVPVWqfZoD52PlFcqORL/Jo98upKfiZ
BsQbcOFaWJyQrGYVu873lpbQGtt7CXSrjdltHfgto8g5u9Re8dWkkN24XqKR5hBkdGLB+pk4YblZ
qFZObUnqQKUG4GaT5IH3ZaQrYzjgBETIHdTDGU5expnTyW8pueSGnv2MkahSiE6dNwW86Jm8BM4m
S299S9vA2AMfe7K0hQ2bkLYVgzTs54npwwObrrAlfGSYNUO1JxU1QfQ6dhG5RsY+HecwsqzSORNW
egNikhCogUgDCk97Xg0e+77BEJ9ggDq5R1FR7JRsksvSKeCZgzfgofcH5zbLEuerk43LjaFnWhcj
ukuv98OvjY7b+wZpBuFFNhjpqjBR05hzcLiarp4TpzGibmzip0nR0jbGSjXrtPIrgqm4RK2fwT+0
VY9cWzR7vxkl4tRv7H6s4qUt8eFZ2UIHCHflioEpTQQLYuVFtuJgcZGPZrt8DxJS1J22C7Z2m5l7
i8xIvAg1JHijMZuvFDgfwiiq12EpOYckzXOP1v7Fb8I32gow1XzWQIv1d8y8lCON9Rqb0ENIHOWA
IIsFN3D3ZIwxRjeQ0HdJv+Qoe5Wcd7KGrVXY5bK2ejFGZMRig7PpsUK4Ki6mgIXuiq7eoDpuTkEo
vS00mXAr43FdtKo5uBzyLvSjdsRTkJUWO7O1LepFPjeBgaO8oAXgFA/5TGrE0Hb6yLlyXmNDKc+h
UwA9xC4ZES371qfZtbabCJ21+YNiE+aaTl/SUogjJ1zyVxoR71WwVESvJcHGUK2xnRp4nBMkeRaD
qQXXUV4LzeYyq57gj6Z7AkLMQcXx+iNB4nrGEoFP0rJSRYqcSPFT+3Ecpa4hHtV8BUlo4x9+g6Vd
Xjew4tBHwg0wa3FR+RUculTDbigMY7dANmADKMjoDKYCu5enf+iyFDu/nO77Kva2llrAZvVp8dyP
ctiNkztt7Gp8qMPJZt6vvac8TbNLI+W4abMRp74RhhFZO8Dx5mOOX+Fg56N50/TdsEvgke+tWgbY
ViBg1yCwjguHvB9j6pjbTqhrOpVPcdaD8cKLE6J6hvfjazc5ovfpN2XivCLCHaLJyZcNTHOecCtu
6A5X+6YAHqk8jKi5ldOCgCdZ3oRjpzdZ4/VYXmr3NsCtdrCS/Afu/u6pi2sXN5Y3HOMGciFsrWzj
9p58G2cPyGJdJkhiHMSyou+/N7gi70KEx99ssLlu7ZW7vgicUzfGRLIEVOa2Fw5HA/RKuE8Rx+8r
d9KbWTst9y6Hrg6DpPxwQ5iizgz7Sy27pGfSnpp7026Sm1AkNRRDNt2r5Yn0wb4+NjPVdDLEw9a3
KjPiluXrBLwwJXhnrcIx2DlcU1pEFiRJExNI3XaQPzJv44GBU1lgU3xOc2TMebMtRtxTTouxZMpy
udd4oqKxyBrAhLSxQp+1BwirilReVBeRTdMmMwPOzCHEQNz+db010JptDeyA2A0o7K+ZNdlwmfM6
/eKLQZxo1zdbINMLz6k44igNyih0xurWSmEYl1SAe4Oq7hBkfb+eOyeGGiDl15wz04oPGKMuADeG
gqvBzT4F+9wASjiZ+uqZrc1VEC/nHDKiOZviBovucFcs6mYAM417dHl36w5IPcbnIC3DlT3a9gdG
mAR5djnfLb6XbwFBiW9OOhunvKrgYc5TT6yZKfrHeLDLc42GOrpydbpheEUWoTHJmc8lfBasfBUs
HfTyKxsq5Lo15UggIv5L1+6yOz1U7NvoAABAW9/dXDv09WK3P1qDnXIwr+OdiWeXt33K4CPE4dNo
gf7JVfojg+dxrltGV+tKYfOHFYrlYOjmnbckxftAbbXtELgdLFurL6Oqqsi2WXN9k2JlRbsA4Ehd
1O6rOyAWH0HZb2K4Q49G28anoBXBNouBgOCfIumgiwnAwON5i3rwLZAaVs6SWsmqSfy3rNbVmnOT
hXIfSym4g5l8L0EoJr1z2i2FclapyH22D7W8+j13y9JQ0KWbyscqDM/AsmhK+2O1G9upuyGounws
CP9iQ6liTCdOdhyRRdHQmUGs57Z4EEO8m6uxPeCFIg8kHJrvXS8J52ummyrH7WCQjLDy+lDfCRI1
f5h5/WS7Y3kGgKTX/+TnLLjPjiEgqK3yWz/KRGqP2Obb/ozWv72fydNa9wXnx/WYT7QucYVmJyee
s7WU5CkSD7/qC0NurJy8gGUeiqMJjyalF6anbeeAvTKLaYlUofYVTKWNBnwK+8ohbLJv6bKpPtvb
nrt8TFSkZ4T5FrhqHEEpLAh0+XTaFpo3BG2YUWv51bsTSzwZNbBp+EnNJkwCr4BrA+FeoRRD3Mnq
+Ixhatx5rj72WVLfdHKkbZxPr2HW/IRE5W/9hoHC6DW4qpbQ3IXjWBynoRKQ4LQYfjL4sMq1Iavh
UYVz8pwHqnn36g/V+Jw1PQIS7JhpAa03KEOQAl5kRXyz7ZBQCkDGPeIzGb6QtwkCaBQljuIYRFys
rIB2J4jRnVlYLn4YzvI6kRWtPBF/lSOLF0DwfJ92pbpnd52wlIJHVRLsbawz3OKO71bbvIKZEGXG
co3zrDGJc27Xr3Exgkyr4ZVNdZZsyCYgvA8369Hxw7fGta1jQ5wFTM6asQGiz9u5nEJgjco8e04o
zyPYRNytZhVum5R8Q07oTTJuE04Y1ooy2mAfBTkDM2husmEj6gqdkQeaL19bsjElX6jWI571mX5b
jgqpjapxWUHiGB9oGZfbiqElcLPsS+L5zqa6An+ShYGOOwODJPq93hJslx2Qj2Ikgpn9tBQVsDGK
2UmuOeBlpPvlct4KQgkmkuuBCtKsTiyyxdOv9KwYDme0mPRMOej7GXabcBKRIxZrLRnJbPmY8SYO
2nhnqbQnWjQ34XAt7ia/GpgR5a4J1br4ffp9wEyEjzXt9sye0q0VGoSrCABysUl74srVg3VGiMjo
fiGJEOtW01B+JrZ+NAe3WtfmZMNTIeNhU43x9MycPF2TzpcAkBL1x4jW53vF9ninjAHyOtUXHH6d
YPSRzgWrgv2tFH7GskCl7RC0ZaufWkprR0TTa6h1sRmh6Kyg/nkHy8zyg29YJ1l5zzCwS0worY7S
un+sQO+dciLGQby2bUTIwbIpwqB7GUQvgt0cj91Guy7rb1u63m70Y++etmkW5U5f7xyd95cJffJR
x+m8JR8weaXXLzOgOgmd5XbA3p/HMEDClilbkKY3xlAHO05a5O5R8R17ntITlUG1r7SP8cWVxrrp
hHssisWkhu2cR1oKtJgxHZ2aRLQXb5j8L2FIuIceQ57CKqAO72lpb0XLK8txCoJePnV3Sww3aZpx
TmM7rO882fTXWsw7tdMAxMXPnP57xjQPa284AXifuIb3JgGvxsok8/A9RdiW4rlJmy+lDWPbbxgy
ddQNx7iX7YXNmuFdEIM87oRmamUZ/r63s+JAyq0NQ6umv1N7bfxt8ZPqgF3JPASVtJ7A6gsgVhnY
y9hM+ma9DAtHZFRJr02M2FyluttaZjhtUr+DnYrt0iVy0FfPZuA091bj1jeyb6i5cxjHck32k6xw
vBuNWIUyY1YiVZl+l8BSmnVDxKGM5kBOF4EgInKYu/3oyFvg5UnyXTZfB1JxtYyAv4zmrooz+wQD
Xz8oS2ZUE+XMWZBJwqZOxHCChmgCnVJdn0X4SpmfLJllvY9p3pyVHIs3sxBYMRMxkcYA9qZcm4vG
alx04C6IS6jUucV2hcO67gm78qfUfobPX3+0Pd7E9WwN5cmGPQ1VXvkB8IvSjr+UGMzYejlxn80e
ofil8UvDXlujJ/Z1bfrvoH/w7LMufsiZfO0TdZjYWw6k2tVkWPC98GcCpfOypjxpUXp0ilqjfjCg
bD2FedH9MEut6RbGUgWsYchlRpaq1741B2hyA1+3VwTj4NnN7zMi0J/yMKs/XBfSFzfZB72W4p8c
bQMLVqK0jhCryGAdimuCJJhSJFvozINty5GO/n1m7+PEse913rQ3c2I6BTvjldst7cq9JC1kS06T
HbAV06VJHuFNxiESSgJIlwDtfF0VWDbcf76XEw8w5rQy1ZYCs35p58kLV2k28KfuWPHGcuKXWDDH
iF6JLx54CNojYRLv58mfHiuo6OZuLGZyFJplqTFN91l9kaUPJBRtbNreKybHexnjGNxhXas/SItJ
2vtB6czauoUiblkx34/AU+T3zCpldsCpm6RrcAyNE+HkJ0UappeDcS106WzYvPU4kx3IoC3TVjaE
BP18MVvOKgzi4uSPbX5fB4pkqr4A/AL+lQvSzi2X1EKeKyn/teVueUqVBc+xprIoWlQ8MHy53lrS
3VjH/pLf09KQ32jDc4IODe1uewsmdtX67ZH+udqGhcqfzEmBogw9F8aQUXW7uJy7H+3YdzfWPM1H
4SmA0OTyhjc0ZPnrM6zbrNqIV4Iu5DnlRB9fYGqAYsaqhSabANgXUVKZhErJi49NYxvXg9oHsUDR
U/qzfLMMqc6Y/9t2NWAPGTaNoPEEV54D0iajaQmmCRlCxYyR2Dm/YK6/TttsLqIu7XkaZewhWWkD
/pHMzPTc0xp/oiOQpusmxRC8qvJ2+l6FXv2gxrL7ARQcKk0cOMZ3aDfyG6y8+oGuJkEFzlwJcrEz
QFuYXcbHxiTCjRSIZp1ZZfDEmQEYuSMnQAlZeKkaQX1AnBCUE68k+NtvWa9Q0FCPx/ZVOJpr2W/J
P0Rd3ULZMgGcsLyykN7wHnRkddGcza5pG8jZwUfINrJ1zPCgdwJHkrk7mt80yIYA4BNqTTpYPFlA
zdyngA49lLza4UbUCi+yaMycm5kpfRpSnBrO3LTxV/R+7Ls0g4vbFKNDVJOpdwnzMP8SdiU5ryBv
XRjGEy/9wv2mAVrM0wYx25wcESt6T05d8BAwCn3J7U68CydR50RLmzbkPLI8mB0C+M5wfUDMnMwZ
q8+pmpkxmLw84IG5p0ovbh95uRc+wErgkfdDnkBD19yEEkQWRjq3R/k3KM8BlQaf+UkOpBft6VGN
j0aQqr2J1u3WYWBwL1N0HPnIg8u2EF8SXxA94fn1A6zApD1iWPbfOeyMRVQNHe9G2uFGoSBYDPwK
RkVl1iHt3FFHS7Wt3Niu1gt9xG/5DF744OMmbw+27yRf2YpqEQVNFquDmHu1bwKCG86S96NYj4w4
XpOcRxs0UXiDDqXbzRA5t5XOWXWzWX5jOsXlJH+TVPqxDWaKjkQuhOTFi9r+o2HqEUN+aBJ07E0V
Dyz3QhOLt6rV9f0merGvb4Kr46ec22x71TVi421LIr+tbGS950P4S8N5fM6dkLbwGNrNfefMI6Oo
WHVbdV2ZSzaALTTc6Wx6cADCstJfy7QEbb1Y3UTiE2rTNhP8ZzrO5s5W5XwRZtBwDbCAfGn9uPJe
Ab/DOKNoFDRR6atfO1TcJPLCu11VJoSJNkUhAtjrSuS3STcN8Pdr8KeGrg5hZZhHQAfcCzY5LSCb
QDFs/AafvDfxZ5RARORAb6bxbe4J1sh0cVjnvLhiETFrw3niSAmMWiHs8SQQlIbn+7YGIX0ZcSoS
Lu4NewND/lpP1NTrolq4SIDgi+7kD8QbROTp0mktDSibx5mo5hlsAA+cPXjQOYlNGXa2zcw1IrCF
YtukS7pLGNegwOmXYKWcjJWk9APU7RiycLp0ff0waYt3sWxEeDvoAZZmwqsf16EBj7QgOWBsqoaJ
SOsdK+YJTOwDFKa2pb0Hl6d7l7VGIanLKu97zoZClQwNYU8eyUUViKbOjELZsjpIYxEBvENE8aD2
4aScfa8mD4XSNaVjYEILtpDJB8Iu9gszmcdH1+wEdWPDJuUB0dq7zkwsdSXhs1P28PB2KmRGmegA
gOVIvAlJ44zBThzj+9u5Bu4w6gRRRNK2OLrUZH2hR3XbA+QDdmYSd4ZiYm3A9No3ejKOPRi0I60J
fo2XOHG7pjVu7Ke8pgQsfNhaq4Hl/67ncETCTgVQ+6RC7t3NEkNYIAuWHttmmizgCSgPKgDIoWbS
rurF+5f6+P/7sf/ix7YctH//5x/X+f/6vX8xZJ9/vn0vf3Vw//N//MuO7Vyd1agwx38s2I73P5bp
wHH1AhxKGEzQb5ZVc/VZO+7/CBzYyDaxoHlIrFEet/+yYDvO/5hsFhjHLCSRWH6s/8aDzVDvF2kj
qsYAlTKvmyOwZ4Ze+Ena2FBJVZIkcloBaQe5Y8jkex46NNwKP8gupoFkyVdd9kI837wzfOSKIKUz
49VHLgE6Qcnqvb+GVK0HneePpBXGb1lo+27U+AGPO9hXl0GKES9EDRTlq8yumN+8maorVjaj8x7S
l5TNteFNpUU2U2suFo30bCHTe9CEG66lsEYdQRobP9gXvccyD9UDw6DsISaFmcJnMfz7yh+RKABS
0+ei6MeHgqwKDoQAwiM1pEz7G6sTW1bfGDwXIpHIMiYsktBMmm+dY8VEAodNWEbC68mRZRBMx1og
a+sHG7FUY4Cg2y2618Q9DkRvhC60IODsOWz4wGMtRtg2Zi8y1e852XwK5VO14R7azYZJqpmvBoCK
5O/UnKLQTrLnuv+XvTPZjhtJs/Sr1Kk94gAwjItetMMHzqRIShw2OCJFAobRABgme/r+oIiuCkVO
nbteVC50MoOKdDocbviHe79rVnEdBkv7JHIC9fxNFAl2mqFPmZbrMRIjdJZuJLzGzVu9tyLNniqt
SEnf4cMmLcEjvpcgi8W2L1Q1NeIo3Dp/RRmLmrepJhBHpB5oa9cMHXEGIo8qwZykQXnKP+2+N57V
tcwpYgJAc6eaKbuj4mYYfPtW2EjweHMrFUdF2nWZYAsBi5uvDClO4TD7hFw162tETQ3ihdCXBZWq
KUCYIoI/1FULMTzLxuzO80BAJaETbllxpZrtfUdB8LKwlaCwCQbYr+kyx2viRUGL/jisu7PRGd33
qp3KE4OxtDuusVN+1i5SaokuqruAfVVBqqZG/HBBeH1FAiD0ocqmLtsLd7HYnEAleuvXQVnHGrBA
fzbA9iLPlFw7JkteznQ8ALlJs1n2X4jrckgSSSWRvz5aZwS7pBUwYmNAwAw3ZHZe+uXw6ClTo1Wr
CtAa8P84vIVitm/86JnyzfdOGYTZ/nfJ+b91zv6/QS1u1UfzoPuPD339Xf1EV/w3FuPX//n/B9mC
k+2fnaTX30eIwd+ZJfwZbfHzX/r9MLW83yIhcM9iyUP2D9UB1fbvJ6vlhL9hrcWTTHY6OghmBf91
tLrhbwL3OZ6OzeuKqZgf/XG0Ot5vId0CZAjU3vycA/n/HvR3v4vSuXL/0J/zqwGN+aHDye9ByogD
gaDU/Yt5xA30tkKXrzKaKd7DhVUm8obkT9fkjxf9swHtV/PDHy+ynd/Cs21QGn8xJHg18znIjK9z
BKua7jLeDdKyLmyqoH8hxf+7bycOeDNuEAOz2CTyf5LAZ76h0wFp66xVqXZAHqd7cs3a8l84Bv/2
ZTAmCiRASO7JoI7/8jLjTNLC0PrPSIccG2tEPT4unGjev7hu21Ptv30F23XjZXiuQuSAZPI3lk5X
RjKKOvHMcqbA+pyKpywieTsdXeDuuaWPRFd2RLRW1TkV379ni/z91UFAkLjEczfGlPPrtURJY4+9
Zz/DjU/3AvkOoUr2KoiBQ+0SlDXoWLCvl2hVyvt/fr/8vfeNyAnT2OZk5Tvz6yu3sqVJd8wzHDBd
fF1qb07pvwbjo2RyLfuMBErP3QcLJmmG5a4ODy2ELPUv7qW/vWtd3CjYaFzuXBfvzq+/RQC4vzLK
fR6L3GOKnz12yso2tLTzb78QJmEf5zd1UhAI7y/fwdmy8jXMxbOly+6Yjj4CeDq9BMF8dv7PL6wI
t6/aL7cUoBx8xxGuL+o1phK/vqkmsHjMd/kNT/UM2ZUnoYOm6cKXJWpV/SBxCDis6ErmVC5Gsosw
zlbYbwErdAZQJKUgepyQBQ5YF5G1tWnxRjwehf/YB4KQeI3HI3M04knmfaxkCBkv28MkuolMAhru
aOf2MiJO284q0tu6xg5ZtUIk3PX4imlE0sF5x3nM5r9gJoxsJi1IY4CKk+kdlMwJNXgnQutkBUIM
l6lwzHXkm/GK0IN1OdZ+GcnjTNf5Pao94V0PFuOWLwBL8ydWZOw8KwFl9MzlIQtrpCiYQJeM1G5V
F6AU9/qZ/B3DU5d7PXK8h2BqapZLLoXFQa0pUrd6NmWc2Kytf9CgY24gqL6azlNKqMd1mu14Fyho
ywyLaobh+HGGc5Uq5JKGnf6CJtCnCPNNK8+yLCOoZB5Txi+Tj23vMbRLIy5NQyDKrmYK9gocNf8B
ARZwcdpLl6Wr74RB+t3pIxtbVMAyzEw+jMtpDNIxWRb4iUguggVNrn2iPMq7C3InRW4/eFGRC3sf
8LCxvrQMIgJECCkqyNigS+47UxKOIUtSmZPaqhgXAYBPQYUQd6RUv62n1Qzq7sYyZMn1L0q1shBk
OHkq2owvfj3cky/ijJRiBSEGwcPcxq1eTnHf9WuixVhqeVk7fdmRouIVk2uYDiCk8hHaC/aHqKrJ
yCUP5LGuMoxLSAuMnTr2EUkYH36CRZ+xw95yQH0J4IhkpHdPePrFCDHIC0cScKuuhaJ9PqmA6S6S
HN/Xj9VC7CrYFjw9n6ZnYQMUmd1SnEwYvlV6NQkoneudD1uMpWwplOiLU1Cs6Fh3fm1TT38FjF20
zCFS3J7owTsl1N4TvBTdLnrLjni6YSkBx3V2fZPjHbQvpykN7NMgZP85s3Q2O1/0EWn3Qaag+NbR
k+hRqiWaIIAPkOkuASULdJWbYa0MG/IuVeGtm03WrYb8m54WTr38G/Ant2PE2tjuKezhct4xqZm+
8Gzws9tFZZbZOV1TvCytLsLT1OOxnHfaMw4Xw50p4HNmESORX0EkrjSxngEysbifiOhaQN0UxJsX
l0w4uucA7F23g75LDLZjAsdKtMMmDavXEqq3LMetcmQFx656iQKHv+ot9rLs4ola+nlOi6k/6hgd
/dd11pN4dMxEYhpjOac6EoWGqahYS188gkG18x/EWnXB+yA7MREGxxCcMtcfa7d96pATMcJY+LrH
14VNKnmwSxll6OsJpRVtwmTTx0WMyJiPfi2N7IlVkOgL5sdVtA1xYi0GCEJ8bUAqV9aQGT7LPKPR
c4oAgyNAPzKiLLSszTxVXwY/KMnhIjUOabHvYg1xLCZk+OaYhcLCUe7VXCnE39jTqi+kACx3Y1/Q
TTDSymIsOooMRs9PsROhDHI+x44LehxkkUcJgQasf4lMQnlpOw6Ba/U85dc1JwvjE2cs5UnJgSes
rJe6PKHnSr8Awl6+DUu3AoRsfL4uIBZTGH01ZtUEBjuqxsabpsc0C/2vrWW6Zg9PHvp03Jp+Pk5F
IIOjS0RssHObkZiW1Efil7WhZEcy02uh9FjuoDD7ImFkB9i6JNVsTmSTITqKGr++nYXH0e6s0v/W
zG72GukRSLxfWumL7Rbt+1jZE5UP8j6YLGxfc+haTpIPcngNUAZcqw76MH2cRFU4jtrOD7MdrS8t
Hx8BCWj4yZAUA04oFEfxqx83GAvwKzaXZsVFlUC6H56GechfVqQLb7k742CAEtC9sRS0MFfJuT1X
xKfLUx64802zOKYGXOvZ4xGJWQTWWhhJBGftf5nw+CD5H8X3AgRskEzRyhh+0p18cMpqeMVo4n0d
Ufi+c0IVxaEdZRztecw5rCXCnsQANUXBcV5tVt4WrPvPJSOFemd4mXG3dLOAE233M3cglByAikyh
75l0g4SfNAugnQo6H5ikbypa8Tl1rE1mRYJ6bWL04BVfjnqnQr3OfBNrJun16K4e7gOB1lagI76x
zTBfGgrS9W71Pfdz0/9dDbgB4S/N7QwvVgLIbcrRra756qQ3aHyAiAUkDUHXZSJMFpfVIbJF9wTa
y/CUjHctWrx3kBohzfO0SLaOeAnfV6LWUdvGOdoiWKechW5A3m7SM/G+qQZ8LEBDZ/XWz/5AB+5M
fC6AA+vvQUSmwL4NKDOOYm18fIMdCSUHY2el2hNbOSMqmFSPsiwapvJQ1gCb89JnQlDTqxdHgqfL
Z74yjXOa04ZxpZsOtU9wuZ5p0BFs3wuwoOb4sy76n/71PzfWzj8eBO4/6vYdoZN8/4/7DzW+VfyX
9vM/dP7xH0nbZO2fm9rt/+mPAaHzG4c0MB/4cC7t6dYi/97SOu5vG60FiooIAwaGW2P0x7DQ/42q
k8kdlS4sBmzwVKZ/dLSWI37zADWiP45wgjNt/LdaWkfY/AJ/qnLhYvEI83j17T+gT5ytf/tTGziR
u864muceuq2ZSLVsLesdOR5ANz5bewAHTgDtlg0r6gpfUIyuc08kqvuiAguWjUNgCRF/zO/0zrdF
me7TPiCNl4caBze2qX6fYjIlng3qz52Xye47qs3sIS8ty0bJLK0Q6PDClLDoK6zRPXIYLI8CfSrN
UhEmMgrQ/hRO3uIRwOUoMPTMZCQiKyBwhFgAjst1cZ8sryFZAdBX9ZW0qTY7tAIpXhKkGQ5QMS2G
sHML9dH5OE9as3qvyQHKAhO853m6vHDRdXTZlgEhGpyS1Y+0R9V8nNo2vx5htOCyLAME04RW9xet
KAxVODV+lfTR3K5Al1n/I2Pp0q+SPM5336PQhuTLem63ggpxCPDR1eOAdgedAqktEbBvq3kdmRkG
ZDw7pLZrF9keJqPm2C867Fkz6/nBKokH2W35OB3r4Ll76gSUe5ClBcJLZ7B9/qTHyw46dWaEP52/
rqcWNQxoPL2ocdcRMvk8N25IYmhZoD+PcEW9Rl5L6tnksmnC5zl5n2j/zG3triU7yiynsteZC2I7
ddrwUWM4/wytyALPT6m9nHe4+DHAEnRDzOFKykpi7JHgA0QOaLkK3fsuUVIWWQENyvUHe2lsRWNk
2Y+qKP1XCYtXoYLV0TdMLgP7pbYQ39p0INOMqeFG51/sS0NC8Ifos+nbJJaVRVOfGrzUDJS+5K3n
/cBbxHEP8wA5/RJ7qOJ6f3JgEyuxFlDxWwDq7jiSseFMlBFfcmTFcKfJGrTI6JgBXOGrk7MkTG/Y
EsC9msnpvm7xiB2mlABDSi4lTlPtW6+dXlbSA4PQcCZjOmvOAoynK/nMurjoRUYgKmlImNauo8wi
/nUYDXmbXjWmrBupTplK4/iCuJw2xJZ+gZTeoYT2yqa3r5DIk0GfLB120huQ2yB8J9vjzyjuVvmt
6eNeHNlDlfN54ErA3Dg749V/xZzK+4xBFhBZVHJLXhoSfKcrO5epOU97QMJHyJjWyG/cjeUhrpo2
TDr2u+2FiqxpSIopIF1bl8SqYQYnX+jaalbfRQThedmDEY30kxQMIJqRPjLI99O8sr9OVRUYnFlu
nr5Wbizrb2O3VRSs1wJ1OZaAmp4pM+LqspmZ+WNEHTsVv5mMzLL7CvNvflyY43n3du0uIBRmVvon
auJ5vkFXE06XqiTPbb8AriRKMo0tYgumMZrFYaYWozuj+uXmLpC7kp6S9rcFHyIv44RsLSh6hf9S
EYeVHca6c4Z9M0jSNb1abbkK9IsvWSVzd1cUuJJZFINQt+J+kbuMsObE9PUaXa1byGwRamoQQtsd
fe40g/5gA1hHpA6Vm/amhloEIJ0k9FvYOZGDNkt5Gs1ljkxspbZ7SAv0WAmnbyExZcVKXjsEy6YH
9Jn0fzZw7Tmp2sj7gjI3Ko/o4dt79NVI3enIOJqYtsyQ4PNZX4HVcpbPzDX66KYT32lZFcS7ScFH
uov13I671LfcB55SRf1AuD3SxbInsK5sTHZGGUawbkIXNSEp1r5Jj7AZ/S8lIpl3I6Px2Skj857X
5Lod6W/mtyi0KOFpBHtOWghzbfoGCwiprSgDd9hDSurn3YgcfMYJnkp55I4oEOE3kop3bH7SsZEc
sn9ZJZepw/jVHCex4sTzmm695dMfvJMcvSxn6+3V17kbr3LDWzN0aDI3RJ3OGoaOjig5DiHVxeun
ggSbn7KlXEwiCUaIKEsx7x6HVkbqNE12RTBk0bHBiVMvvcE+Xn4N3KrpD0vgcujGqR3cgQ4LQXIL
SQWf62xExZlL+ay7SbxU4QpSvAkAcnpBgXGY2G065Taohu6+s3NF3BsaLfwdNRGOdKINYg1cjeF+
xUTzzUHCuR4c3DOgDVw5vzRZET5YOuiHfS4KZ712VFbeSGLZPttB+nQkUWYeW1KE8IjT5sxngdiQ
9HBRs214MdZbu9IgPyOKAEk5z5x4t4YO2kLvZxXZiKk9EV0Va/Z5269KbV7xvohxWI/haNHSWrMK
cxYfBAMlecpO6VCmoqoOUx2tX5zet19aIBLFwXFDbFr+tKYJupHpHc+KnV10yCHZgi1xjP8D0cFA
+t0YfiUOZySgYw0nqK2WwLgSLK44g3SBaQoxBSkvqRixFebFqvnTau2rWtk6ZIgUN5hpXElWDWgd
lvDljOl3LzGbwjs3pPFQWtNC7pe+Ck8L7KNwrwt8d25b8hmOWLXuK1b4KZMTWbzhFsibZCavZkjq
1LR3g7ut/dbCEV8nZUREaGg13HJfIIhBXDnsiapaWUhyRd6oanzrOId6eakaxIgbjYiV/+DOXGbR
MWYbG2E95oOXP5uyi3+wqCO/jDKgpAIXGb+Ez0qQnPG4tnl05tF5EWB9TEpcev6VDVLGBrI+stgP
GQpSOkSz4d5fsEQNIESbQy0dy3+I+N7Me7txIKGSEd3nexrZob6CapnVaEcc66PEzdUe4S2gn8u0
pc5NFs0uMdZOFiTR7MTPU1y0t3Dp/Rr3Gz1lUsRtz1ykIu6p4GEtD+5SjHfMHzt9WpQAULRs02jE
MGRfHFxJOlxSZpxMvUYcDbeqJWK7tJyaIJSp2RLtlOCvpwQcTUmzhWzvZKeoVfCj5OkxK/PqinC5
SJ0N5UiRBjtoNSfibtKGVBlrfZl6UU8nf5rMp+hDFGTeICPEVN2c1lcDw5Flj4jNXCFxUT/8RVpP
Zepmjxl25QDO9By/KZYT3g6X6Up4FRG0ezOo7gVjMDtALNMCa8E4TDu9eoja+IfybFowv2EDjXwW
1JZHSFgqLO7RCGA/Za2tvo1OuAkvYKvdVNOIJRqjF9dmrmZ/3OXESF6KhangoZNdeoHgrhOHrp/0
l4aS9geEEywwRg4E1pEa8RpPS/Ej00tcosULa5LNJiFfuznDRlbLvvk65s36AQhf3RWzZEAaGTt+
7MO4vOjQ6nynhE35/Jy5f+eZjLxWBaiHptahhyx6VXyT26zEhQr+ELedOZvx7PEbd5b7Su5GfT9a
TtOTwVZ5627NaWC8QZMI7TFyeeuIcXpaw8r/Ho5ZzKc/Ds2bMhhV8OSu8ZVG0z6w8k1zTJdxH73U
3CnXGLjxFLR5UbFUETOSvEZXpicfxkXdGBsVXREQSoTnmhUL8S0t/W9i10y+gq6b+2QtVShod0f1
mFnLfFbnCxyfhmnAXc8iGZeY2zNn9IyJH1ZiLmUC1mLTbZVMQQoYnU+ca0QuZAtJQJzNYct00wg6
8EUMU3sguNnHJ7XdLW6JeG/XBbIqD2HdB8zgo96fj/2q9Ae6tf7Vw9QHqGBmEH9A/ssgxnO19ZQu
9fwetIH9WHBiMGXRONSg3Znw68o2We8GU4ztMSZN5MyYlDAfdElxlohssAgD1kuwHhifEiFUqlyS
C5iS/3SmfONtZqc1yxLJKJcwEavU8ZkuCNVOTFewTzch1TS8qS3MGVCNIshwhU5BbJmyyJAGeQh5
CLsJ/0r6rYNJVe1wSq2ISRuUazse23BYMt2t3vWCvrU+62MTIIOzKmz+HsavJ3CDhJwJn2gZYkip
1xmw1MqFvoD9EQFD0X4syxTEpG9T7e4BcjBmL7AP8uiAKIHtZ2gYtQim5QiEJ5S3YB5ou3KFqLO0
6sFnIxGSjKFsXvQALpPVzDKrO6eU/gsmQZEl49jPN5YVV8+pdkeU7ibW0YGk7/xbTsJldAwNEOhL
+su23tOFeUxgynT+MHaRkpiJ77dI1NChmuDrMp6lbTz6B4TI8wqPG/PIzs1sd+D5aKt2Hy0eTaRK
/ZW4o4oBMJPuKsiPHprHdQ/tj+ZycGtyWyxdgfaNGHaDqPA1GpagbDDieCNnzXHw0SWQ55jhXye5
y8LJ7TvgGlBM9w5qNKy0RO7hJPEDvdBzZCvsmwj9BWHrrhn7G8vXQ3eq4qG+DhFFumjSIkLvgSCQ
dVL7255VjyuUdFjxjjyO2CXsJJycajgQcttkG81PQtIRBbGEDP1pS8PZyOysFS2PqSUNtNrNbTCR
ymTKlGFU2zq4YMEaNueMwqOGkWBJg0D2JJMp2/iAlZRJwYf5PFlIAhMLOewUNMOjFZRgpRjDY8QS
IMw5MkrSW/eVgiGznzLfv4kNXql9k83W/VJT2J4GLGlkv6D/jq/HFU8NQpSIt1bisoBLYmFT78Kt
J0ZLotKjotdgkOUHw3pRAgCRZ2QdT1+7qhytkwpUjC86Hlz3wgWpln21EbvZByXLudsFa0VWZp9v
zsm1cuSAm2ybO2MjjzpMAT3iRSQ4DNWHTsbtqau4tY44GXBmVBPIo+M2HabxE3nu7BGaVNaehrDD
++anTAj6cZqcZEKvGp3qLR3rgjlrTs9D7JM6q7qwyNF75ll4lvFgbm/SueqLM4JsVX3t1pS/eGFs
mfH91kF+QBW26nNlV22TDOkaBjt2HfxUL0uTHyMMlxiEfGvQd1lks4dlN9+5P4guJjFTBQQY3rDq
MjghLBINbha02uGOcacpTgV7lvxMTQHuJH7BsiXwNevFwbB7qQj68RF7lbgLmR3SHn4W9mw2ew+P
972Gmi8ucn41Q5Bd60e3I516dWOFUrOYMB30B72Sz3Ie+ytq5KxbFyStAF/kkRBGjBngmGv1ZUA5
JcmLA2x/JMg5dPaERqftCVgbmbT7uKEY3Em360l7E+Mwn7NKCefbVa32dEMo71hfOpwR1Ze4hXby
mIZdxWZHptP8MvkZ9+NOknof3k+GVhMhWUXEBRqsYTlOpCU/rWrqSYLirq7I71K+fxSxTNPHUaHp
ZjMR4ZLcmc1WeoRaNPU06UxPDtxQpKotBe8/qdecBWipO4f1ZCdMe6gWD6sAHbxC4VWT6cXC01PO
wa3gc+xilkzdfsglKI0AOFBByFRrPUdhXXcXqh2ItGbu1y77lUtcH3G4an3VCwJJeaJiaD3pNRPr
gQz6WZ0CUdNjRp5BMC/URKQ0ljlAeR26e+eAUCxaN1ZQAZJHD0piHVsCdU7q0Qge37ZG7jS/74P7
TiB4uh/Dhlw24RtVn3Andc7Rx/rCCB0bjrtnkcT2phVcypOIF3FlRcu4YgnQAYHHQSZBG7iiv0eT
XHyHJulbOzXgz0qwAW0b5sFY9Y7dpyv3gaqGG7LpwzuEKTW52VM1st5w+pNZhik6uXyjgsPSQ9nf
Y7FXLXwJn5Iwb7nXkd6uDxKRGWtZ5LLefnWrjk/GROoxwBe4MABwtI3IPm7WQ8FQUB5AsTURDARc
ewdPmuqO4QCR5X61BOeM39o5WdsiyKBsFfVLtCxtSqMT6xtp2no94vTOn2Ufxd8gC66KFTV3Lel2
bfjqgJR4W53VWFzzCJNdagG74ZSQ04XjOZI8MJfrzGnJHJHHOfgyeCJIN3ZeDw5l79Zx/FpZGg6J
QQ8BGJBii0dJgVYd0XYLLm/VuMDjsO/Wi2kanPWpl/QH5yuGnG/jWEPGVkHfk96VgbULknKaR6Rp
eODG4povUwN6b2XfOt9UapRjdZJtP1BItbaja5GM8IGCPawGWS14BALGa6d0dJb+DJFPsxb3kweK
TJ/bUIbJe8Ni65XqWMY1HjHs1D5DWmJwB/Vgl7Gpdj4zpAApOcHM72NkXEfvKrKlxYdleWR5hmBd
rMu8ty0K91R2zCOIabSbR6etUV5EYglIVA1KT+6ziGmROra0wum6w7HACmk34F70rKPHvj1KcHzD
4Jl6aY08AeIqOKtCQajV1LUB4AbOa3PwSho4CIMjk/GT1ziEz5wKHRrn+1St6JOqzK4jsPRYgfmw
gyy8J75rXT7YGKZUqOw06SovZxn67YnhgE0LU3eZz5OHJjnnuECvGI3veZxP87Wtejq7XoQ29oCw
Jbk2Z0qH40jsZjzqJRElXb12b2nRr+mrRvU4PpZpze5yJ+2ULmE3tgFjMVhdAxngu7DBF/RMQZ0P
j7BaIgKYXTfKf7jSmnMfCzgS+AdoP/W43zQjqHA9HUuXCaY3FbcZt0Z7zwMp9dlngZ9Sex6T+uCZ
qoP1Rf4vs6GlOE2wkWEiRGN4Y+NpYQ4WuswuLc+c0f7jyejIjsOzjv4WGCEG04vRIgkKzuSCrGSG
jvNhr2n3gSbB+aYdrGDECXR2cxCdR3kouyBXHK5LoU6ZLot8HzuIcc+9UjYNmllNgLXSvXNRqRjB
7wwlmdhKx5M+u+cmAhYkpEPsLGwllqH04Zxi8FAeBowq9W4egOFdCDOSJ0y+TU4N25URVVHXOOza
4Ae6tGXO4CYqltXAiMjunmNH5T8g5vgx86TSegCms6VbOKp2DytTJkKVS77Y583S5nfgApwatoml
r4sxQjY7d7PFn62WB8aZi485Ew3BjhUAdIKNmAAEIp+rH0TyskE2MZnTsgJsg3sgx/dtzYPCbxym
8hMhieEthLkFMgLyDEMAdxncPRuMDLVpG03vndBg/WBTKIrBVDvOoVjn/rlthOINV5N7X8z4P9jy
rs47bVp2lGFV3pfNkmOEJ993Z3TQfY3aglDg0fjhtNfaHegd3G2/4sAqi/a2irLjPGj2odzNdOPg
G/HkG2XC13aZfQVuyu0/pnAkDbOzp/LLGtoagI4Ji9u1xOGa5JI1/y6Fanub4twYDitj9nuPNqWF
MlHkHwDP4nuGIhvBQffzg47x+Ow42tKSCzP4dxZqjoZfcSFR2Cr4PifUEIU8qj4a4UQCPQMlgKHo
qfZtFAGT8sw1hI2uZpyEP5uzC93zjpwueke2OiNk0yq1Z5qvwnOwuJTizZIxUNDWVvVnm1X6A/mJ
3KeMivZrx3GBqd/nIS7Hhn5myjoiqdA+0G2llqW/edTE6x6RCxP/mdzux5QlTH4eQzGdWUhJwo1d
h+du4lnhfL3ECI7AKnrFB92U9LnGbXQlchnVRzy4DUNbF9aRq7lBz10JnihB9SM//cYmaarQDYsb
X/lMWTxRUC0Xs2MDJ1B2yMlSlV4BBCYgBZTsWoo3Ntzw+/oRnX3Ra8ZIbRkD2uC7xRbOEL3AJelA
XGZZhbigLaStcR/iMcev6woPigxDVwy5Q1NucxoWQ6ySaTzRUjH+oPUNHjCgBt/CEB31ccHR+yh6
u+NeKgz5p6StLm+ipwr8uT1XTHMmmvKxjEb7Ime8kvGJihnGKXGY6J60vJqY4N4ohCZdEiLq/lKZ
jPV3gX9gJERdswUjcjx97D0HZRUhOM6aQDWisUcbb8kbysPoi1ra0dsvzBu3IT0s013GHDg8M0Ed
2MgjO6KZMeVvKFARnJnUm9WRECyYYba7wT11sAJw0lMx1uf0ge4DXRze6k0Zdhi8wl/2NkgkcowX
9nQ7dyoAQRV4a4JEdAiVXgbT6s+im2r4BnU1/Qg9U5f3gR50vA9mJ0fLxeSoTPBJjvdamdi6DLiA
hFf7mHY7VvrPQV3ZX2Z6MQ3i1usl7mTbucJ8Gv/Upplv4LsclfDYE8R7g6r49FSLqMaeXSqOwbJB
6YrQye+nemi/B8LvSrIyu+EbcT0ZHgBVte//s6zX6/mP//Wf6GD/8a7+f7PpqL7/eSPPX/99Ie96
vzE0Zq9FbFHMMybgJ38s5J3fCG1CQewDdeHvbAEjfyzkUaYLYgaJN3Q3brnz03TzXxt5ghfhhADv
QKG+/Uj8OyLz4FcpbcQCm5exXcHvuIXHxH+R0rY5TAHPAyZSuNo+9ZVhh76rfy8GI1HZdzUm7ocV
rZS/Lxajz5l/gqtz2ZH8yKwAyHKTR/V3MoPoHEdSQp97uN9AGifrVUvPhVMz5/NTX4Sdl1C4zDce
fWt0Se3U14lHLLy3c+reep88K2cJDQN7wXHeNAUAwRDXXV+gn05o3OMHvnWQsEI3Im2GjfI6HaYt
3IKw0SiLn2xpNVj+ndF7bP3S7o9emafYP+0M/mRWL2xLqnFGIMrW4tu6Fl17kJbkFYAdF4+h38xh
EluAUfYs9Su+Uek44oPtMWHvYUpEIL4FmaXgfXnKIcVyOPZnJjYXai6b+jAMoSwhVLbMlHYh68Xs
2ir76hTazUTDNiNq257nllvIQ61E0Xz+6Zb7O0r+X4XvfJC+6we8dXwHAO/9+C/CilkpWC1kJ0m7
CW9LO5yfEA9Du//nr/LX2wVzA4rrKN409qg7/ur2YgOoR5rz216uE0mblYnqi74dh/xsyoyUd//8
1TYz2q9yEQQFruCu5AWJ4iFC41e5CHKrMk3l+Ib/ra/2QHkr4Nhh/V2yJGrPmPS3+UXcssA9hEPA
1sklgB5w4IrMDkCxVJecdAKNAXj/l6KPvHyf86F1w0cFKNNpnzMmac1JVU52xwaYzSZptJF9ijQZ
n5fg32BOB5ARFgYnKfdetrAd33HC41qV/bJciH5p2MbWVU6zUmfqOnZQ/98J7bRPkbcSJhxNWoCm
9MIIbGbmOTj5uyWGuIQwd5fNTBIeU5IVwl3VA5c7mNCI/mhHqt97I84iIIioYc+qXszrBUy+Se0t
VQu676Idf9h1Hj6v3Ftl4vfRtqFeiSQ9GyRJWrBvVnXWSR/upI/h+0NHuX9BwTbn+7kcgbMUpSXR
ax4QyRroYG6nFjWNSQvzp8Hw7/i3sLsYTveGynOnSlO/laQGUW93mvIaez2gFE+oJYS8Vvt3TFSG
+AI2GhNAYbgEuyIvyzedTVlzZD6Mc94gDIGZ6ztpl/iIQjo22cL97uQZEMOxRGNKAY/DimbOSutj
hUDEvYem68VJVCEf5XK0I3Z9RsFXga5ZxNnECF4M+KljEgAYD172bhW5CeTkEdhhzPN37UOKR3wI
S3jBWskQl8C3f2NyVPU5s8PxsWcVQBmSkbx5RAQonszkDpuwe4TvB/IjICOJx3+blF5NF4FstGQp
8bO70D87DbJulgeVgRlI8p+9iD1qINjrzx4F+SL9yjwV9C5d1CHZk/0KqEU0ZXjVaoI82diKxTrP
f3ZASPGkOhU/O6OwyemSip8d0/ize+q2RqrEqvYxI51C1hmhZZp+9lzWz/5Lba1Y/7MrK6OBsSpH
nznTeEKvolhOUGW3Pg7Hxo1buE1zQQo8HvJIFKR+dws57MNq/CcB8OfrbEXqorY3yA4jgo8ldMcn
yVV096FHy5j4gSfbfTYL+qjK1BjEle95w6Fyp/4uiMoV1VEFCPowMytAMTFGE52hyzxQO8Z7Z7kf
PRV2SB+aZ70541whygJ7CUvEdV0nuISQL2FV4WFEGYJeHxUyzpsQrmDLqKR3/w97Z7bjuJFt0X+5
7zTIIIPDq0QpJeWcVTm+EM6JDM5kcP76uyjbaNvoAf3eaMBA21WVlUoOcfbZe+1y/DGbuuj3tU1P
OjLyrFhQxYyOkdkjY+T+rLJ9N3r+kXVK853zlCmpfC9HK2w62T4uvjFZu9IW7U8L7/SX7EciDaPt
6qOcIGFcBNJrJQzcIv9i3MyYG+Z41JsALgjE8Zlm3rCZcQSDDrfpEFpqqniCYjH0tppzwBTxGorF
+FT5777o82tjpqYcBETtf4PEcG6d3B2/kgV9Egq7LammaPOcBVTTKtoTxhyUJWmK7BEZsb326mX6
7guefJvJKKKXuhga7L0lgwMd8exrefuN4kfg6PoBEZRfxp1kgyTpAzWHhGa829jMRBzm8dh6eygW
Rontu44/ytipn+0km3Fs4PTPtq0h8iBcfJulkDxvcnjSq4O2l8HagxYPHiLc7iQ+PEUvwzhMGPfA
B5oNoBqzeQRYC9zNyJzoy10keQZXoBihuedQVR1k8iuiDxXaSDmBXN4aTZMC+kFJ4NeMuvCvEgFm
0dQTi6SkmVDwQOGs+kocQ6y/wEKeobxEWFRQevoOjMdiSmM4Nb1FB3pOZaIRShGsXNpiAATkFAEE
ZbASjLxOW9+LuR7pOeFZMLDdEuoWLuBYbxk2YohRKvZ2dSDdt+wsABlzXn4pXPUSa32CMoITFpeX
D/8Hr2yrDl2pdbkhxJKWYRWnrLUuSm3XN8E8MGm6ePWJ77bzbF3kGTL+djxrUInNgSBkAVrBX2TR
jbEw8c0nRm3rq40a/1MWAHEQyqmKwZdpvExDSrzHiQz1DewUOkfk0kJ8Upppb4vXGnJY42v6Q4Tf
y37F0bT87DncODwDJOvLxU1gbsYm2xUwookZ77AO6H4D+QojywB1nFafqcGNDAcPwgBRCdS1IQjW
BeW8lD8TogwfbRo4r8HSdbf8ed4z4DDzo4wieL1BomvOPvbiY1UTVJKEubbGbmu15iBDNqsY90mD
gff22ih9Tj10v60LhlWFuOVHiHjs4MyNOMt9WHns98TFh7+RYh5XjodgwjPM7jbiIcy+Ke84aSFN
O+YlfSDyKTY79aPjgm9ZbMrsvs0ET/86N6NbgeieM0GSAQDeoPg5JVk+vtbxIBkm8YxXtGpBjw8x
bhUnOXF7bfBF4djnVZjBW9Q9r545qORWZUl3Z2HFLkLaSfOPAos2W3AOS9/N0Jcv2RBHnxTL5pr+
ith/wYPOT98q4WqFSVSQlRJe5X7SegHU0sdtSYkK+Bexy7PJ/YkL0f0Vp1D8ChDJhOCjqQck6M5C
ck93n0leJF6SaatQrgEx0hgO3Ggoh5eijNwXjN4k8QL0Po/ISQ7BL4cbjjWfEk8V05MqB7P6LmDT
E392tLiZuM3eYJvZH9IbURVAwkT4R9wliYEd2gyMbKW84ar2vbzlzT4m7Z0GvfGCwRXfDRuz9FCW
SZJcGbBZZjaKydlbOOR6j2Uiy3dBRlsVqyk09l1CDWZN1qFhmS9qtVhQ+6bFu/A6RO7LAH9F/cz+
IgIraCgaR6akJMIfj2P5Qxp2JG5Gg5XYoTWWdWVO0HBqmTmo04CBMUinAz+F2i2t9zJq4gECNxVD
stwGHDI5nrkNrvf+ImtS8H54przAYR8G8mV5zhQHy1Mj62KOeK/72EtwDYys8/uS7QO+s6wlraBk
kjiHOSaotq2qKJJXeY0/FEm2EF6KZTceouLOcOexhqXBYUJs2SlJ8OR5nmWoPwVnV8Pm2KyEcUeB
w5Jd+X1gwIKZ4Caj3bYyJ3FeOql3l7GCdD9LzK3Wux+VyLa7fObReDT9wQzKjZVgfOu3y1iyZxKB
X6GGRcTZwwofFV4h5QOfwXE60Bunvb5Rj+TJEpmHKQpC/7SgalWPavUl73Mozay10oIkJA+GhXAK
BxLRHuKAjouetFXri3uV2K5gO+hJdkJQYSSmBJXAUIIPmXq8Rklk8a7Dg5kl9YZHZKUf57brgwaJ
glUjUQlj8XaWGTv62kiwUl2VmFvGa9ypXlehM/mZR+vlxPhLaK9tzNu+oRRnW1jSHu/rGlDUD6Fr
370u4NSL7UwD0FNAFo3bL4scHAJzwSEH2xO4K5p87GeCkPO3tlqNSyRrCTEhCYr8gGQ0vmgSV9FO
TsFw2RAo9TcaFwCHFCzAH2Xpa+OnwQl7wvNpLnRLRAXLPld2Ir5KXTbNPCjnxdxWQTayxiWjuq39
Ubwki8Bg1uresQ5N4kAnpkJR1iw6WQeerLEhbtgkqq12ns2Hz/UV0bBRd55mdHXmRZFaQbm6bbqc
qoyOwFaGWsrBPKRMavVm2EWsdmlQx99EsHj1Jj5bQgB8un0wZaGWA51tKNVOhMF6M1t5dzcRxh5F
dZmizDm8u72Ib8QYFMPCyG4Qv2RS2CGJ6vxhtGT/IUCQfqK0EhgzzEa95DSt38dViRYLS5RtvWvr
FgF4mMZPYQ4iJezmsJ8BDok2yCXez3zrVb8r8DZym3Jpf7VcEgmhrUkdfEhuwyZrfclIYc4wLz1f
ttNxSLz+cXLs7knyGsTGTmoKN+ig6KCgCni8Bx2v8dBMLiG7RNu5vzWYeVdWUSlvrdTL0KoRZH+a
rVu8LpyXAA7yhoAjltZ2vm8S+qp2Odind5RplOaa5USzqXS0dteaE5K+kKn/0URefE9xzgS0tF54
p7LVRecDaWI2BM4Kj4572yJmdx51/5dz+T+bOMm/1s5IH/flp/qzeLb+ht/jLOYvPrIZQXuT4jzP
sxE1flPPRPALEhgxljOdwUX5+Id6JsjArL+DpYIwQQFa/Lc/1DPnFyQ4BAUfNA7/k8L7b9Qz37f/
ok/INaZND7qDIkLgRlh/j7Okba94EddPs3TMe91I8KTsf5irzRPvkQN1o86JwsN0MzINN+OrjekD
DyeUkX3fZTtX/hjsH4DuVvdZ2HE3bAUcpoVbehwEbQcP3fKjJj1ttsWpKoB5RldVT6rNnWLr2Y5P
tniwjF9zIFNUBezslh1M3w/GU2V91oMVdstlIw6lZ2+lfjealsmjyI5l6+ShZ7UNrGnEfq5vgmLd
zmOHyIkvtF3/K2IxXFqUEvWa8OFakIodP4V+ys6giW9TKGc7R/fH3MG0UMitm95MfvsglwfyKOz2
XSI3RBKoPTg1g3HCIrPBk8X5A8cSOWGDalu2Rb0Gk8UoiMhHbwdtNlHbUM7aX7SChgydXyTSvKRf
aRMNb4M3tMyaeuHNaoTkdT+rAotQl16PznVlim3ZHm2WVC32LO5W9uSL3Z/0wN8fYnyKw8Yq4zAZ
afpIqU0hBTcyNvVU/phi3o3dNy+y0C++4RWyBa0uqvbRDz5557HRpzpyXAK23dZNZxGE0aw4LzDM
gfztrzPpPi6T6x4AMRCJBdKzD+DG04qxWRHSdp98JRj8ITWFhRzZ+Xt0vI3NvlF6g8xJgaMPD2Nm
h2cIr7k2FbsVlcYno7gSzq/ZJF9cN2PkFMYrAgzyaGh412NQHQcovDu77thuWuKd+q2SrhvVX8Ix
0Df9AsOwlDhOB+YEuQ1cfshy7bApkCik+bMZ3dCLoyerzENsQmJHC5mrlotKj7Q1DRDiHFiUs1zu
AoBxF8q/LCsCl0ZwpBkMgGAsLykBsNSmye1re3B2ROxx77BzsUDZLc1lRTVOnPZfTZRzRVftaXLL
nVnVR3tdFCbtt4WpN/CLCydghdrDKEbb2NSsBbcGJ/AN+WBy7v41jpHVhLNpaiwCUUZYN2uBDKA8
F46XcrqLyS1y3pqbsCv9A0DOHT9lKopqBN8Razf0tN4IRz8Nl+y+DwoXzz7wVU4Jvj/TqevvhKNu
Iy/dYc7dF4N1LxwbeO7ax70hNyq2cRuEhr72HftoMjfy7jqIuGnYAJ4UJXspFVx0cpb6Q1c/tbdL
zKcoQTJ0puMc5TvAhsGdRYffEUmVIPuCumFc1qQ4+hR7ev+2Trlued9zThCk663S3M2jWwNFbZmw
k/kwmeNDP8kLGhtuMQttJUce28E/YpR9xGr7YayeI2WcLEZ+Ntehk1Cmogq9N6cb4lH8Cg5x3Eo6
nXbe+G0sz8p8EaMFKDxq7mGzhnUF4QHNhFTyVTkdO/kASxSEV+H0+66/t1JcKmaxF91pcsYffZMe
F31fcfOroe1CNy2v0qk4qGSGWHArhninXMi2It42i8W7HBGQ92YyuhSB4ERgKN21Cbd76h7XXXWd
GXdV9uomgp4rtc2xRvTDzylSL4AP4F8sJVfVO3m0LbEm/KFV2HZUrEzvHdM0B5NdkXCnScvnbIWr
WDxCu8ByQ8MiQau5GbfT8hUZ3/T1YXaFTCgfBldcdNCrU7TD4WaQKrhcbOuF3jgubfxnFiDUOQPE
rh8rl5VA4wEKhzZWSGCN6YlT83ZqEtbLoDl9Z7xr6ZCKuFwK4jEUY7KI8GgPHhxIsPOIxmCb0z5h
bU0cBoxPtukGPprsvlueA//XAA8QhmyIgRDGodZw3QW72ATcCKCcvzwUMCSSLNp6xfDttcsJ2epq
mX6YCZLhhdk7/j0q7E/dqRAh7bV2vAs8pAcKedf6FzpX86rhGR/HwXLlQ2gOhZPctFJ1N8RzGgQW
lb9rmdwZAnXMC5o7rwjesMCw5OjuiU7BS3TNV827pi2z6a0dFUVJZWBdxZneNQMqGcyFDYoBpMwq
uS3IdAtOX6WUOMPHUV3iOb5po2J+C6iWMhvrGBX6elzcsGaWIGighpuqqjFvVmN6ykS/b5bOPDSO
1e+ArOJ+ivVDU9C9xjzBZ2d6+bEZCa1uUz3IK7tOpme3VfoiDvL20cboZitesiaJ0a9hDMSzZers
0E5k+wdXs8epRPbSlgSrGPdPkTSnMAaI0kW5sxuwNF7Qs9dv+Ab3TjUcnMb/wHgfXxq6jY9Qo2gQ
HjECbtK+P+X4Hh4j6XfASRf2Pz5PokrRTKLWTXsy+GjQ2AyTkZ6jQD3pUW+lxcs/8MZ7mQfckcl1
M1mPkQERTpoxR3lCOMQOn4KZz651HsiTxReMn3fD4o/HnNoy6hWf0YUpEmvEVO+n7hL/y7djTsw3
lVm+W03tnWLOtcvGd8kc6SigEoULa9lklRlzPyXWo5DRKRv6y9lJDrQ6PXctydll+lAd52i+A3oH
1bSdpXsMvPqIAVmFmjXLxuuLkIP5DlwOzn0AJ1s8vQr3XR92TfJsluML3J/nWtS7OCNbX5V03xbN
XVG3e7qxnltvBOdJ6sRlescUYfr7uKSaCU5GV4RsZRhWl/X1wnCAJOYS2EhwTRgHPGiA/hEdlDK6
A6l1BKv+Eju8/11Qu3KZ16UOzaorn+rI8PfzHE1wDLS9s3pD99sA+BTv1U7ZbNNd3d13BrCQwtHO
be550bLPVIIORdan/1k6NDZR6RW/uU6Dl8oo25bev8TBBa9xvDPZ5tta4PPd1DMPbSpUxlDWMwux
vhZ3ZUSE0YVNcV2OmXfR0i9wD7qWjQkjR/8U1a6THN3Oqe8jaYMB1za4amx4tjqQpaG2aSwvqBJg
xYA5wqOScPGTfFOqiBQJ3ZzByaMHHt2XZSY9dzorqGrgPqJYxvAuuatJINGr9erMBpKcLrorp7Am
nHOelm+liYMjpJRDvQeB3+5dApsvFRfDbui7zgwT0nPxnqoNrCAt79cT6yvKw3rH46yYdUeeiXLn
DFQYZEsCG7wTHm/RbL4ojGy57Ow4vhcjL47Omstro2M8y5yPNvhJA+Gl5HjxRGnqDKcet8WcWcTd
Ekox7Skafxg6IRbN3/7GTXghjWlkUwgWeDtfa/e+WmYoLXqq7vmrREeKcR+8PBpCCCs8pdL2CVZ8
cEyD3Eet6B0MUtguP/qR3pXc8uD8IHxgaonueBmbe43lmm02XIhkNC+z2jZueqsq3xFqy6fEq6or
OXYutx5bCwDSfL0S7EVYaUwpW+Zym/gvsW81Xqm6ucAxFjIe7jIjL/apjakfPllzMsu1i1tmj3He
Ps+WEV3Q9Um2aGWEpO1Oy9R6Q9GvTmgZmFBLOf80lqz6tUC3flJ0lO+qKhsP2uSknFuJDqN+jvZi
9t1HvH/JnuoucQjcyMLPNmISawvOVrNvJPsgi++DFELx4vfRNUpKT9xhSB9YNnxQwnJqy+55xB2p
/Pul0a8J/CwY+zszGrJrBvXjmKqKIxxumUiOR5qok9uO3tgd3uyfyqewtEHg4B4Nkitncn4aHUuC
xWyujWhkAIp8jKoy2pSDUl+YONduu9nc2Cy7RDP9IMS6ddYDCWfDA0N7dKwRaK4UVip6vD5iNWAt
St0Xq/ee0sGUW9Lpe2jUd1h09MkdnKs0+875WYZzrh6iFGu7mfImJgCLY1AZ2S5F0SOf+lzKiaNt
GqeXHa0ksYDhEg8E+qBo8hi8nAOIoTnKEvaM53Lo7jpb61One6aDJgeVBVYHftAj3aSv+CjFRjCk
xB6F2DjO0cONretSdDW4mLvKYHXS4rKcwoQ6pcoNTr6GEc7DlEMxwLR9ZRTzpqBoaM9q5SlWU3td
YI+ggC4J0jsaKOpw4br9SmkZDu0kio6tsbIK6AK/nqKZem9DVs2RlyxVRW0UjHtuen2d5X1/AxE5
vejXeA3+0yrjziiCUE1QZ+LW6+kwoR2EYEpc8DxNBpISEKp3QOMW5ii/EFfz0lWCz0S3n8NI5Gab
12vLFNf3Ck5O3nXX8GnbyammeU9fddT8kYVxYM1XY3uosemxgctMqS5dSq6whkpWG4hHSwa6lIbB
2fpKzfqi7RuqeUCRblBNXxmKU2gtE1UQ+bDF5hQc/6eo/GZGclAh/rWi8p9xIfz23/QVy//FdYBL
opWY/JMt0h/6imX9YjmeZwWg7YUdeCv57nd3kv2Lh/AC5tICfihwZyDK/CGvyF8QVQR+DR+kCM+p
4L9RV7wz8u4fSDw8LauOg58HZSUAcWz/jXMoDNdySSLuXXeeQjuu5viaUIltX00N6uDV0BpsGf1F
s2cYEben08Sh4iVZjROsTVezTtAbGHcWLBIpS7bV0BMTTTJ5OFVuFVIPTLlcFlTFj7mQWIGmsy0o
07N6InGIWSg/G4cqPExFaK9+IthVWIvgQjlMembF/gHd8rqzK7p3FhL/9qE/e5IoOcKf5EDWIPzv
LdhAp9WT35zt+f2wWvX9s23fOlv4B6PCad9gZj6Is8kf7BxezzqFqrYhuhy9OdyvdTie4wHpOSqw
nGMD7MJjop+y4BmYlFJdB+eQgSt6BitqiFl5Dr2RvReY0d5MnKUwq2zJWQg7TPC0qFS9NEh08x5v
S3dDUq9mogxy67viBMv0dA5ABE7lkq5ZYxEgIPO75ByWsGv22kRLYt5fi2PAJYnP4QpVqYh495q5
4EXdtnxLCmCSS+GVjws9W36MSsF0K9fcBj6YqtqN5ziHdY522JMiG2XWfXuhiPi8aTUAYArWRIgb
ue1N2a8xkeYcGcEQFtRMaRhatg5MBGMtJ0t/BWLRPlTn2AknKiIobT4OoOcXz74ix05IxTwHVvrf
wiuJT5DFLoPW2rem1xQXonEJuzS+m6YPEwFc92EpmpE2w8Ec9HHuqa876j5t6ERyBE1Vcb8Ec6is
ueLBGrS8IkW9Bm50rbN267YGQZxh4LR+wSHIIcAZdwsahsRre5XlQd9dKTc1in3iukj9lgshLvSF
XTYnnbH5bXLPSN99TBR6l/D3ICQNmB3eiOU21q6xMjw/MTiqNCymNV4Eh3GNGv0WO7Jts7+ixYs1
kVY20SS2gjOVOXVLjsMoxor0/pBm1mb4Lde0dE1s/Kyq0ZV7XAUUWyFXaLgjFB08qwI2yT4h8oBo
x35TcQKyLe9B9SySHwn9YeHHsTSPrwVaOenWfOjUz9xIxvQ6Kyl9nkZvKC6V6sRwQ8w2GG9bRPqR
eQ69dF8vJSvvoc/s6KUTQeZ88/c2qgt4DT5hOi4gudcs0lXoVaKq7+U5LRaba3IsOafIJkjKfUgj
WaeOVuqTNOMN1sMOd+cmv5Ft4fm3UBoWdp3lZNikA+IKcYch0LpAFpLfGAG7MVwDCNmOjQpeGTNL
GSNaBZV635zzcNk5GzfZnZky++ZJRbS64I0eR4NZbvOor4sbCvZ4ckWx1YnPKi2nelOYUd/dBedM
Xn/O50l4ZitKZ83tNecMXwIbpjtW52xfXa7/FZ9Epg54NBvyfznFjIfRbHV1IyyePIeJh0Vy1Br8
3SHvVoKK4DriiMd73r8olxroW6ol3kui1W0UZsoqUO/O2cRKO+QUcyzSzg+HBrt1n+tMEh7A7D85
QcaOnZ8+v6n0tH8CSDk0nBeq9DUTXvvdzJH8nrOJw2+p5+oZYYyvXmibf2EkA/npycTbte1xd1JH
7xA14flmrqFRjHpUHjBp8pOAZ75rIj/P944xdbdCssVdk97eTTIs5mftcOo5FAS7W57fKQ7RavTU
F0cw7yYjlsUJTvTwE92q/e5MsJQH7Tjt9zwZRBIFHZwQP6pUomVrh5s1ybHlWRp/mKx09RlB1eDn
BZqn5WFkYnLroxqOj71IHFv1Mr8GbJeGDTAofCvcv5OzSacYgDewuLWA1e59/yh6kw6sXEkCja3P
cnW/lNH0NJI4aa6sQmU/a2SR7GKU7WgcB3rXqy0vDKMOWXXbL9KUmW0c6FeSWGhbIA14w8u+uoKS
j5TdldCqtk7KxbZNKAZ5LCzf/lKw6kGGsmt7GDzNeTSaoLZv46g36XWR8uhGQhJFrYwoODiWjq4H
RM3PtsdTxFpwxZi2VodrhRUj1j9KKvHQUJLUXQn0rnJrBXNR7hPtVzf9CNR4E1M1+rMuCrL8g00y
YQ0YFSNCS9LfUNO3IOx1bXobJVXLLWqsK/I8KSEFlvNke6E12XZ5SSP6GtQgzv+z4ctnG7cAWr9f
+llcRtRpg7SzsLnx7Rfs/mQNCQtRvCrheE40ahMzWA0wFlp0FDBegIuqVwz+uNS7jp6y95pHZrWN
hMM4pIAVzGye0X25rpv8iT1xduWabL/3Rpu2r53tx+joo1Xu7TzKbpq5KZ/rrgACgIGI4ysRQYqn
RXHXE36IMQdRg7OZGiBLAJtw4IGxaItHqyNcv4GCa/OW8QvYRqBDkiP4yaoxLhjCTUwuRK4wgSDv
uzzdajHHO7w/0iJanAp322DP/qSMEYLShER6P8DlA10lS/wJhKXXU3uNPyr1R/+WY0DXHkydsB5C
OCFXWfss3DcgpSJzawmCWv1UIaAWk2ofOhFV7ysgA8MLc4oJxAdTxzbAN8anUoAm4MryENs7S1nP
dGq2H3lJdmUL00LduY5rZOSyqDQHC6EYuW3HfMdUoR5zFSgVlj5sUKxHql5ruxZhk/20Kko7bT5Z
jRYb1iIrUGTRJ958ZYJl6mX+U2CSvsS/AIQrwLIZOlNefUpPFAC/oCUFGyoabeLw/MHN3g1y1kV5
K51nPGVpg18rFtzWrmUdKkg4xrb3hS5IsvLq2KbWoD+U52nwhFPFxUp7GobyHA+nc3B8p5l3nevk
FYyUbvphqLxePRoFNjAD8u1dI5BsdxZHmi9JjQPNxfOQgNYZ+2JjeObafcVZiqPgPCOIyc6lK6c3
/eRDDwXLC2A8zl03TqCGYcLBKwqQbbM9DTpchNbgpIiSca7THSYJ9jMLr6NTVRsUDgAxWLO9ZpXt
kO8i5xCBuLur6o4eU5ACI2+h9YW6YdcNOWdxy/FVSTDNfQq3iXprA7GuXebUv2jHxqm3hlel0z4r
aJpgiRI33l62AGVCW9aYEGN4AHvLqcYHJyi9fDdnWXQHVC/RuwCGkwNxmogp5xCFws/bFieAEdvf
rZlMRWiaSP1cmITGNgRoikeOfuNtycFgwEPRzdcBTQ8OvjUbxUtEBDWhgzR2sQU0TYUlSeNIbpJi
jlkTtmP5q8oJPh6d3h6bEN+QPxLj8b23Opqcp7RKWd3g3ilxb/GJ9uHqZqAvFWReSA89UCuyy4HP
w2yav2j+Y3eFLBttoRnMD5XM9YcN87Nbu26GFxKzvEBg+6Pez4ECUcexmZOqQotc2+ZBDLB1dIu7
Vhvqw3cK+Wr51FdtNKcGJ8x4xHLSjs203k2wZKHDqcYRlxWnzXuSyhguxqKhp6Inv0EprN2497FO
vFcxD8CsG9NNPs3EgfrWANB+tJDiHhcdszKLWglPzkzg623MqK0/M+X1+Y5jFK+hYKgy6kzy2Ifw
Pff2gO0rm99wIoDjwv7hQJGyWLfspCyLh7jnxYbHzxzwUEOtvplobkn54knDbtRNckThuSDTTJTJ
+agniec9ltUAlErT5wzLqP4YuzYix9ZkLAHbTlTLruUVR9bd6Nmr6Mb3k+081QXcWqCEdDRL03iu
nC5CMpM6eW+DYniblzG+w0efLfdgGKDTlMs4snqjSMoIezOg+tmRXXk/B11Uhbkq2WslZhtQhWg6
0VWriDHiXHXNkwZEndF9N62oK3tp+5AsRHzPTkJiq0Y+SLfWOKYfWJPNr0TMOO8CalOxuS7xdNUZ
Pc8VOskndlOwKa473xX53rUz2gMx/nyQ5GAsYVE3Prl12z9PVtq8i2EyDGhFDs+oviWIhqE7+0GH
35r/BCpGEr4Zsud0KRmJjJRLZwuMPrh3cGPdzJ4N0CZzJ7218Q3IC9H5w6tnz0CMp6rJ43AxYgXX
pOHo0jRw2LdebSfvQcXUsDFUD/aXXAJL5NXV9muhlXo38Be/ax10L8jqyKq5YWH67z2ZXlm4oeIN
/7p8KDDYvTHgoKiU/tjfytbRL3T95cJEo+LWeOmpsul4DTDAQXErWnaITpE9ZlPgPpplZbybwUAZ
vA8y7GURPgG5PBZc9jNE3XQfO0n/0CJL4uvhwHM9j0XxvYzT9DyR/3j3JngWO2Z6/dUnKPd7Lqzi
ROHXxDouH8iUUpJAqXes183tqM3hhT6e6s2kj4YKU85+LBStpPf3dK0NA4TFnPhzMfG63S1Z6T7i
GobuEqSeyxKmzgP/1KNj6dW8Kb9HY0riHTEg65NJrM4xAMROep+QEvG2ohrk+gArhn1SLpwIC+Xy
L0qiQwyfIreAX5QzTchQoZ4d2XNery16LXfatOMPnQ3wBxwwGLcci4W46VkWceTplWnvogyQ1A9n
ZJ4iMtk1OU+fruUKETN5XfDl3CgthjnOkW4d4XqqOOVc8lJ1d9Gq7W8UsIA69BuOijswoRX1jAsG
4k2Tga15sNYDK79oSszXSXQIzOyiYS/hjOzyfNmOrV9h/SBcIp4VJKu7uPZnAZhX0tZ99T9N7XdN
jfjdv9bUtr8WX231114uh9/xu4zm/mLRggWxjTgAQbq1EuY3m5L/C/Ylskkuh2vhu5aN9Pa7jAZZ
l/Ad9TPCND3HcQV/3O8yGslAScGGCW6ccg8ufue/kdH+GtnybPIzQpK+s+D4BqZj/U1EqzJtRVQh
h4PZwxGNNJYgexxgXyzzbx62f9lYgyb4J7bvH1+JL8SnIUhs/S1L2FnkxSPsJHm5ttklUMSLDSn/
bF945ruLWzHb/OmH8E8yb3+tzPjtC64CpruqhBJZ8q/pMLAtY+IEaZgkUNqxBBDQTkGnfs9rvV+u
VwKqy9yDJMEJ6enff+1/9rG6tIp7DgBKPt6/fazRaCmWV5yBTdz9oSagO18waFF0zyEuzv/DR/vP
vhqiKxeQI2xpBQi1f8Ymw7zrStK9YQ1jSjwb2LOAYIwrOGCs+2b4D7m7f/a5+j6XZSBcSoHM1fX2
J0gzT8+EKnVcFl6KPYc0cdhl3gs8XwnkwcM3U6f2XSb4x7//TNcL5B967/nnyd4YF750UXb5/3/9
uoMrsxpAAwqBxTaoISKWMUGmrv0RtTk0foON8H//FT0co4IcrhTuKoD/+TsVGH1bvy3CmMX1yv3j
mIdBaLiUtUh+sDFfQqrW+ut//0W5RP/+jTpMSpaHtM4/Udj/dvF4tqycKRP7oTOYwWdgNogOjmA2
79cxffQEbarn2d07z/FWl7jHZB3u6Zxjzh/PM38j3flhJqnDy30VBSyG4Ed5VgpIdWG75/S1muFW
MYHdVgyA2OrL97EllbzhsOHcGYHbTheT0Fbx6BB8qzY+YH8Y3HqKqx1bTKQAynwGoKNIxLfOmA4P
CZC/CVJ9imOJKwLoJPG5aJfHdX1iWFd2mKU5yrGpPEaT3FnkDK1HRwL7ldeLLcDiWm+HxqqqSz9W
GceKqYXcibkIrzzKXhGwzCU/RQXMxVw77hqPK4jcTuc25LQvXSIKw1h84nybXgjwKfdCWSrDfeiw
KqaxRu5Htp4lMiC0GHa8i9jmTRk0IQTXAbUWwCDJEXyAI8yPgI0Ytuqy2fhMa4gDube8DZVUyZa1
CAC3Ef8wG0CdVlh4jBwGHSegt5jtH5s4h4srDACKPI615ZQXAdtqei8my8r2zFKevdMC2BS7gbi7
kZDDGQy07xwxlXf4AoeOgZRAxScHMg6VTaTTZSfwCp5cSTPyIaV9xXmy8VIyVkxxVh6Jf2GlXiCF
zK9ppbAkjPMgrZfATqDZYMDRXnEjQXjOG+QmFOldOukyeWIOZ+sJz1JGUTh1dVzf4wU1jcu5wTIG
F6kHb4S3eXCy5sXI4tHbw7BJkpuhoqkCQ3/ZN1QdcJRzmttMAJ7dFA4OMDp8CxAWufKxw1vV5I48
B0sO+LAGOj/Dla5UciJFCDYwSYYKHCqtVhUhSMoqPIfJJC1iZLJaGi+czugE25iT0a1kXWpsKxX6
syXnVxGrfL5iZSIAfzY2ENsuHYbmE88ggvh2DUPEkFPcbsBv44M8cm8sh8zgh9kblfXD8afI3lPZ
gvq+qddkecjGZBpfFhPBa1MH8FNDwXE5euUG41Sc9aRH/p+9M1mOG8mi7K+U5R4yOOAAHIveBGLg
LI4SyQ2MpCjM84yv74NQqpKMUlKdvU6r2lSllIgIAO7P37v33PXktOTGZm3hfO/SRd9EkCUZQ5OY
B95HV3WBp7eoBiG7MxvPnAoPjR6Y4JlMymxww7ac7sPeHW6ncbRi5gEZgi6m/qFaRX6u3QBWHe6B
11TXnWSX9sTchKQ8uX3J6RLw2Xnq1PYD7Ecf7p7ADKF3BbObSYtRZY2ZKy/0ktRAurgjFhc5g8xZ
kXJvh2eBGgtev3gSN6Et5rsMz/ILEbXiya2T9MFkGXmpDBfoTMVnajdIgdPLAF3Rc43D51sy+eXT
YPhWT6JS3bXbUVUwJ1M0CEzPCDq5sqvQN1eFY5kvgeNgtaODJW9owpQVR1nChYCbO9VtJKA6Mn2e
MVb6TZJ8N43QwtAvFWxQ6J6BBwysaGiR6VP2WBGiOJkcBcAD5se9zOMH0Q2I1HTHkd/MqsFHog1O
e9IsCblErUkCiLDfWw+zWxWhV3UJ/aPMin3Nm0e9/FLqFngQG/+rIEQ39PP1ABMZBy2eAkTZmLHX
zPahGYe5nWOOC2b0kpr0ZxhhZulzYjESbpybGSDZJt8sTgb6CQsYXkS3mkXoPc1T3JlU+L11X6pE
6PjgHIZ5NZouHvbKda5bMAEQkVXl87xLmT02fdy4Gx2QULaVccEk3Qb0024szDfZKoOCWZz68UTL
n7aav2ADQoSetQimc59zA51nwwmuQd/Sc8j4WscKoF/4OVLkrmzot2t+DKrQkP6qCaDsX3KupTlt
CmaCJyPxJSBf5OgMJwuW394tDGJ7i5Kq8AnqLkFLolGA/GJUaXRutjjwb+smL+atnQsTmELMCfPG
RvFDFlY8k0NNNpmz5OY0ZrCW8UCqlFbZY7pBUiXbzZBqqqFvQD88eEVZFLh3QekEwRk6SeUf0f0z
gDUs4PXTNibXbWn8peE3IZu+Pqsr2hX4djDTH4uqKt01avmhukzKtpSnrLlOxItYlAB2ArS9R2MC
07xA2FcDfR7Dcqw2k9X59Te46XqO3K3M5DlfbJ7vm06NOqYtP5jYUCTKqeskJsHvc+8ALcPFPNjx
cz1mAGGJ+FKcl7m0c1ZpbtRBqB7MKngGiYaWgpVANiWycMKpkGX3CFQZ8WbRuoQVf1MonbFwydpH
BHVv3AWMp7/jhwmv0UZGp61TIxztCk371qCIPxKKAy9dNzC4u3ikX+SJyebVM7CDpjQAU+hLhs2l
tollYTZwVVCfFopR1covscWunFJjmwU+OjY7eitFvW4YAb20EX/Howft8IQYWu8tLO0LDRZTQwcs
90Pin2v10hDKyAoUNdXzELKbbxK3qcyVDESQHQW6auV2GHP/i51Oft8gV/RVt0WtNd6btsk5X9Az
PjWhYS13fJhT4JTgWz9Pc4puNYG1QVPd9tWIaLjuzlzaVfP5EOdC3JhjqL40jKHpKJWOmjf0zlTj
0TfqMTTNMbLxwSJX6KanQ6SOZ2LonTVKGojKVSKc7KR3ZJ+dF8x6rFVXWW32NaqDGVtk4XQJpgyC
g1ai9FXtDaPrfAuEsu5RmrpPNHK1C2bXYBHD1hYXJBKAj6X/NR1ZelQy2a/N3EYhbxfmtg0KumCj
PRIIMsPor7E8a2SSF2xNs2dqLYP4RBdWeUTgK8I9uGY+zuyU2TDvlRp7r7ErI/YwUwWPYGCmc1C7
0PH6nvoH6VioPRqlbZyDDqVhUlmhpD1P4gIGOt+ev8ERas6KJMyM8yrvosFLZOhoW6xpY+YRY67q
rwM4AG0Lltu0n0e1AC4g7PspgejcnF3bzZDdNRq8rKIqGZOTUVMsnZQYlb/FA94EW61duLYARSvr
FLGXXdzifVTdWZ2MfXiqw7MCeKxpbJvrsAFlARKBYsIL0AQ1HvhPDkYrYwBnvIa9Ku8lq5VPH4eE
MM9MZJNSGzDj2Ay0i0JqtSY4oS2KS4Vco/LZETNSysAxJmpSdzqfp17Vm9pnM6LWyRJ3K4ZpCtdZ
m7AQx0QjCWgMnQmpuES+aX8b7AgvAWJXWRserqLA/x6bRV/vDHvkpdQjHMBfMxdsGmZ9fj714jJ+
T8mittsvtuUUzzBuyCwOaNwiwoRQsECqDf2pYNI8n+DJdaJ1HKJW78c0uiCIanxoKpqv+Ctdc7iO
oG/DvYHQ6XqYvzk9tUO7vK6BPDWh4zg7wI7+henq5kOfSf2plgaCODPopkcjUBrFVqib9wpaAbNQ
w6ruhzqkN2VYfOgVVv3o0gKM9a00lHNlT61MtnmcJU8ungbGvUJQlnTjtMjVkaR9DuueYpC1mI77
NCVBsk7gOTw0jaS5ZoiemQhLA5SpvsZHiO65QkaRFo3xhDpk/praCrCKNjnRN0XjmvFIXhncTd0a
0BZiaF0hxmmuwqZ2XlLdjOEPMKbHBk6Jyj5V+mC0aJteRhn4MkqAWj+adZIjYF4HmMMb8raeUS3a
ZIhggvXGQbdNHCCODnFzStKnruncSzlAsZWemU09UzV29/DYbOBboCBeBm/6fggHUZNpBHj7agP3
HvUceCIDjep+fIcdN7vE68dQDxCHeV8sk75ymfnJZfpHjcYgkNI0OPeX6eDkdG68hS6YnFFhpl/q
/SCxGrqW1Jv9gBF/fVF4Ye/Pz+Z+BIkOVH/sRslg0lxmlNCFGFeCaTNjPAlMMdNMY6CZ7oebPUA6
yor90HNa5p/WfhRa7seiIYGQt8SuMCwtJWew0zgc5aKdWwaqRFgyXHX3g1afaLfP7X78iuGxu+j3
Q9luP6At9sNaKt32tt2PcBlflhf6frAr9kPefD/vtVWOrHk/Bt4fc/+1NP5h0Zj4oFlYZEVdNG8t
jctf+NErlPITY3yTcpUVw3IIxPrZK5TmJ3Bf2Bx1eoE00JaE5D97hRpyPLpcwuYf4wKQpkvD4Kfm
jmQvlgfATHuOl1w6UQcp0x+mTr/v/SjBLo3g1RIO9nRWEfegB1NXDdDlxCYGJegQleuaNR21Qs3X
3Rzp12YbWFt/6CwAwqLqX/QcBZ6flNmNkTdWu4lrfT4u8vwhTXOmhDKoCV0BxQOlQM/RyYQwIxZv
Y1ZcshJkoYcx2jnPidFgk4WzA+G8CbrbwbL8L6kYIsblZps+lnWenRU5pKk1eUorRjr1vA4cOZ67
cNcW9qFfnpMoNN9PoSNvOiCIGC6aAtd0eEcwRvFVG8yi5ihTErSAA8Xe6TzxCIEHtUGj69M5L/IX
6E625r2597/oURqHCCt+Tvo8ivsHO941cZy+azGFLrwFwjMtDrypuJ0ZJ51YUjG04jitrtyKgQzL
MhlHs+0mtxbogi/DMkPGmN1U1zNpWT6LaYfNPpXg1Bd0DoQ2H/A6573oBqvkOKwL8iZP4jC1TDJO
OFN9/B3eN3aXZ8KSFtN+y3CWlvRhuyql75Yu9ISViY4JqaXl73KDbFxbi9Smghi5/vh64n0j8H8v
uHygNw1I09dDYE+0WmgBMF4j74TWxOJuMzt5BTZxWzuAR+WoToDCbDlHnKVzepGmxkntT19JLdqQ
xuCNyOc//mALRO2vBuWPz8VYUeH0g0lG+/795zLqZhx47i2qDkiknMyKExLT/N/0B395FTJwLJya
FvXGwRNTak3VOE7JE6NZ4L1rUW8qs+t/c1P3KdkHX4Zm6zIToOWqW4fdVrBCM/N91ybOR8E7iQqp
9cvQKzhFZ+Z/CbsQamtE2upX3a71L7VlI1RgIIu80gSmFOp0/SKuYHpIc+GKx/hE6Z5mCfKslPGV
nH2xmbsRTH1HptR6IfD2R7qLWNc3zzs36C6FOWZkBtA7vGH0n99XdOzwnHJ48yyck0FkQM2mzKWS
mAHTchgQ6fEIdACiCjTCYzM3mT/v7/G/29YfC3zy77etTdU9tUUdPaX/2ZE5+/r0dgNb/uqfwy7x
SQoB3cPBfa/YydiKfgy7rE+2UDTSqYRN6Qrc8P/dwNCML3962d0YDGGa5x/9d//Ckq90/hr5kpj1
haH+yf6114T/9VQvMwQQvwY8KfiZXBMJ+rulgxD4oqRXjQoML9MGb0Jl7oLaGQn4oE+wzM1TLO5i
ErfEBOCLGLsqH3cZOMf6PC0DnFyZzR67MqyBHtDosD9t/N5O7t2ooo+LFZcTLNCWDiuNrj1ZRMem
pxLtBuh3Uy+a9Uyl2m1QAqlbPZ98G7cLdds2mhQnUVjj6OzQhq8cP5+7jZaCm97SQRqPZWka+Vnn
aEifysoHifHmbv5iI3q/sfPDLM1qBlYm6n1mCcbBxh7IebTKhcILjP9kMCLtCweF7HgkcuAsRWe+
i13MJ7AMi+Drx1d+v579uDJnGZtJKGWPEAereYhY3uR7rQinsb3OLtsLIGjlbxZNdTgig5jOQ7eg
LymdlL6UXG/3DJpCU91hSkSXzfTIdCqs/pCdrSudLnhiHltxk/enxOzhu9XQcV/FRLhHdAW1jrjC
Zpjtmui8rkzoTU/1wkxq4M+dSa2JkJvFEzo2LQ3wvHXw7cptNskWGk7udBJjc0PaExAU504g14Ei
WSMDoEmPYNRDUtuna2JeOAK2gdmtnX6SN+Q6yG+IFKoCedP+1JjMTnrdLWfJunLCi2Q5X2KWYsQI
OYtjJ8M6/YnCksMoIpflYComJLWQxJkgTVX57M5N+lrmJJF5OoVIdUJqGCxoDTFsvIHsqsfno21S
LdH1A7bV1D05nmDYqwfYRLLazOyZr8rup5adc1bGJpmh8EOExsmEno3wSYYyrP9Hskqb6crnab90
gzScvBR1RbyRpSHujYZEcaDYHWD9KOiL16XbOB71A9YvxDK63GWli55mCd9GiByLyGX4xiHxNFmg
K6SrpT0qLFUL+vSyCKB2M7VAblU9SyvAk2ygUms2Hz+gYtm3/1o0mHRScbOqwS9iXcMLc/CEanMR
gbOHyh4WJ1ZVa1dkIlBghEpAbk17ANk0tTu+8MMAJnCVKvMiyxm7oZHCfQC98ked8e8e9AeO3jf3
Zv3UPv3nNUezOl0gsfg/f9y85q/BU/p269n/jR97z/4cxEQN5gogSWsZE//cfDThfILopyTLHIq2
H16mn1IL+xPnGDIomPSyJ6DE+O/uw+EJAxOnKiQawlLsXP9k83lftlqOudTIuoPaQ1JX4Y56vwQV
YLrGKfOvbDRI93Ztpnf0eBYA3thFpidbNT4Xo+Pv3vxCv1jY3y+vP65qmwKqDT8AzZGDctFRCHKZ
bl5FJDjQzraq64EV5OT/4yKuyVSe8leY6uCr0fGpVNCqqySQ8h5TUHObBIDGftRe/48Kkh9fZSH3
8LNwGQ7J73/ATvl4kcAZZF0Ir18ZgbySKuo3ATr8I8DGjx9/qfdbxp+Xw/fGI2MwjF8kOG+3DMMZ
QsxFzhUqUPdMH80boxLZReXQF/z4Qr+6Rc5fFzostW1UgSgonSuynAQOUUKCES4nvynof/X0ocA2
qcqkXM7v77+NHSBCDkP7Cgeue80fIqp6HOb5hJEKYdRunKaeBGC5/vir7Xfvv9bOP39EUj9c3khA
5/rBZdN4jkj/U1dosYEYWkGir6pWImoNLXM7A0i76WrX36Azdr5aqrG3Fgyz5yiwIYKYPoQ1K53l
aWx06gQiL3HfPxpkH3/KX/425LdyDqe1wS75/rdpdQgQnNCv6IlV7lrFTFUyXUXfDXN2L/tcd4ga
d6ztxxf9xV1HxGXwaOmUvtbhLzPNTOaK0bhCs1ielgbQg0jpww9J3t++Mr+8iMnLb4OYp0u+tB/e
HJVrre7DqdOv0NzSaLVqfTX3ath9/E1QcPGveX+XHelwiYXDRdV/uLRhqIrruozOxpnp2Ka2rAFd
qUqLEzwPKHYgUUIYYWJBLlePNYmM15xM7JWsGDoeTbpefbcUkOb1nOXYPBpHLtIl0HXwEWYUC+u4
Dv0zGzmkux6IOY69aHbt62SYIG0brulfznHe0moOyb9D3huVd46dlXe1zOxh1Y9V/T3smxbMTaD0
fgUussGzgrJWoFQvTeSpVDurRT5525aIs1UmxbHu2mYLaKUTzNWjCLEmBwvGTogPBH33bjwLaBtd
laNCvELGdPJkiZgaRTpzjEDFscVOVaZ55w+S0fGkueZ1bVbmuG3y0mSIKuqMIpNXcJfwfxhkiwG+
WDVwJR9B42HBQZSiE/hHlkntVU2pMgqsiD8C5osA6DCvNBQ7rfYSdMb4HUeJPFZ568Rri/5Y76la
C2/4Hd1jY8wz91jMtPs9XrHg1K6KIjsuprC91aEzI9wlueaYx3zQvLIxloYvPvMA6WoxhDsGftRc
gd0k34l4xKceaMIA4YOaoTgzhshscFXmMJMQhASY6Jtae63HfkrWNWsCDIIkJhqjk4NCJWAZjzAN
o3GVMY4o1swCTEJ9VZhUK+Te7o0ZWdUlVvTqosi4AggtJ73NY9tllqg0dcemEuz4t4M6VaU9PCht
6IA6UnKtwb/Xl3PfMJPS3eApBASPKSgOc7FDxpTc51GTx9sosXrbw9vWnUWqgZ9ItU7saIgXzt/p
epCA/XDcIVmH7lAyxtElXQ/bBghG1VmJtWUHmBJETyilqUWNtkLsUT5nje/gb5is4kLYpHMwxxpp
cHZuiMhpjp2c2wsU9sXqmUeRO10SGhrk9fSiD1WHIqFxoo2J5OurU3Z2tp7DeAThIRV68qJilLyu
C+FfFElnpOecXGDAAAsrhrWiO3nTRkl7VpmF+X05+k6XiSWGUyNAjkOSfSWIyTLw1yKDQCiREjkH
h6gTeGbz2WWsQ9ApXDR3YNCyjS345jRkB0DfyPwBtPQZ3ghvbjv9ms0v5xXT6wF6cI/4Y927BbC5
KUD8jacgdL4PUJ9RjPTK3mqNznsD8w5CuYTtrtYpWp54QxgzGJlRyDuDmvpxaKvoxhkcxoM9envb
A01uPnFYS++kAylo4Y0+u2OmYOZIt6nXRAknx8XI03zsItG5qEZePZzAsjjuskJj+M0Q/zkyBm7Q
zNj7Wdf94IFP0EBxcBiQkMLinPRGBr0WxL/76KYmk0NOTIjGS7fNIOvjOHvwidEJN1AhMFi1ARGw
aweJwNJFrh8jTGXCo4MdvzLSJ7rVF3l/K4y4eLETzX9QuapKrIhG8Fg2Qn4ZTYZyq8SN889xHsBO
0SGEQ86G4AGOWbIT4kSLx0ulAXJGSuVED4ywwnOjMUhwNrGf0oUb5tDeEqJVD1t8JEgpliCnfK0F
jnWHDKy/1dPlGRz17svYxFBEpobm3kpEJbLIdqwm3QtmOXwRI0DyirNlsqsioFC4wDv0scwcTRpo
Qx+e62YEC8nRlDUBNekXpBoZoEScV4GImVMS+zvUHc2AkGV5JHCcSN+1AfepXZHYM1yiHkuvhoIh
rEe8gDizKdVLtA2tqW86i44hfHIXIH+T5lgeiqFPrxKee7UaVZnmm7qV1iWMJVC4QRvghAlkLk/6
eEiO+5mZyfnISl4+Zl1dzMB/jMjX0NJpeBJXVZG7LpydAtbpGTKvoAGz5nCwJJwK8Mu86px6MG/o
INL/hWhhXLS1xKIxaSYOfo28EOOE4W7YnEcS/8GWVk38jNizdD2nzXN/s7wUIxAsVfI8uDNEx9oK
MJmVxjCtQctGpJlrjnFK1JjznWBqF6boGBM9bQ5l4MmoKhA7yYpQs97v0yMLx/iplscGeTtmYD/g
aJjOZAnDl9Q/uyfTyrS1b32iNV/S3nexToKV3YuxoseOVuoleo/+VQst8Ur5LYmDYJ4ceMR2h8Nx
56NkXCOeSkfo8UpeIVoNiVZD2amLLypqoPwt6r41LPggOqrUGLQbrK2J7sFQo8glcYVoixDscbpu
R2q3rZPG5jdrJD8eyiDT/qNlMhB7oxMnZCoMzE+PlshWbWOrmgxrZKLOEfGvsdhMZlWgFXMrLdr0
+IZNj9F29TWOW2dcYxjNvvq6mtpV78Rdi3+Tp2et0WInn5lEDuSYdkXkWpWV8F4lABR7jWXLYOKQ
209jTcQKIbyDU3qE9vVwHYIBMQdyPz/1LHRS/XaUGdLBsW2gCoFiL7WNHiM42siuQ+3a6Ag2AF+l
/os5StxpQ4qSLPRrXh1Rsw9tqTzwrkyGz3yKYqZGhObCP8MfaYUMYDJUR0CVh6zxkn62M8gSBUF+
EaeKdkUMzFB5Q8RDD0MQCdGa82lCXyhLgwoSYcgub9eMc851A4jCthGDgn7XFGxUNiEF8RFiQFs7
wwLehycjO4G7IcMmHo8RbZpf8RyoYzvERLVuNbu+J5ItG1atPgW+ZyWOYrgWRI3v5ejC3dsMr3he
fp4F6q1VltUWOk/hPBrVAFkH3tXwOQHdO3tszFgRGS2hiV1ZQ0JYWlXhfsM2s4iwGjFpnw07RT2n
IFSRmm3a1A0mszt+Tr+X+jboWtLv2IxwP1VdTq+odmS+CDwHIH8QscWwrk1ffEec0XVHht/gUxpp
AO+MydfGy2gyMSlyYl+i6Iux1I4GEWc3tmZ26qgGX615VQR5PFg1qJX7k9rS9fDOn/zEXUlrdrNd
7YpgJjfEnHPiDJApcotDDHWl3rKpNai2opdeTQUy0nDwYZIRXt/oO5h1FbY5t6KJDF2jLcdk2wnd
ST4TwX1WjEl+0mOd7o/HWdawwxhqBN5AGlrO4xCUryRxIwuVVlhbq6LLrQIe+1jWrPSM+Dyzm8RZ
V9pxD3Mco5tHCQyGjSTsIKMnWHEOa9vZ/oxXlYZ05s/pXTKDugJ9TXDEiqOWDHfIF6zNSEbf7WgJ
uz5FlN63x2XsJv0aTlJ833FwTX+0iP9tO/2haBT9/ejjNnz9z+4pe47ezTyWv/Oz78QAwyWKi/+S
R8Qg903fyf6E1pP0LEPiYOH4zcnpZ9/J/KQMdKy6DqtjYej8NfVY3D+L78B1Fmks56p/NLQXOIIO
jmeOjghAQkqmNwOW+OAQXjajmMY0vTLGaEA+hBH4MV9efROXaISILPZZEnDOt+6t07usFaTXuLd6
bQ3f5hKuPNWdik+IJWFhaVKVfjUnHY2exgN3nC5rUO9Hhr4zKx2DRBjNwFXQvnkQV4bwhIapo51V
TqYDp5i66K5r9eqx3i9y837Bs/aLHzmELITBflGsGbK2q5w2vL1fMMeqUo9upJC5MRBnNY2wRPI6
71dZ7LKsS2AxWX3t/Ups9EMTEKXpy429X6Y5DLFkT9gbcSzvl3JYIjVJhujSYQlWJss9WlKJtVn3
X5o5dcbVYCS8//N+mwhygfo1NqnV3Umxh7ijZD+BGsLe0uz3GX+/51j7/Ufb70Vt38f5hglwf8uK
Iy/azplR+FYUMawLPaFFs3TDFitezT6XCc42hHFWWnxMpPK00fYbornsjcl+mxyWHXPYb55iv5Ha
YELwnNdxxCS1NNJ8bZoUaSDT2X0jjZUa1XWpypW+35qn/TY9DYSXewgB2b61tKA/7/fAX3o5G98s
QajF1pUobJFOLrs/xwoqgR6/uO6RiqI1GytNyDRQme4sjNIOJKoatfm2neKJsoKKlVQrxiQk3VCt
Je2RQL7Gop9Ojoml1fBP0iGG2eb42aLNLt1s2BhGhlJdJc1JZukCh5iO8AnlsjurTVO0uMWww6AR
jjR/jH703v5d1P6gofjRqnb0BM7ybSd9/+f/XNEcTIY0PFmeaJirxb32Y4iL5eITjR6HnY/1iSai
oCn653pm6FgWiRR5O+D9aVkklZCRq7WMURjwuvIfrWdL3/VNswnSFistnj4EuJjeaJy+72nNqkY8
qBi85sTCMMWDObWLEhodtEdQwwSGWwDFMzAy24M+7XpVuclv2poHreE/P4IUlLcWY2u+z7u2mhFX
SVFXtbPZsxJq2jweDRly2hP/85ub8vv2/f5KNtABjh4G/+NwbrmMm3zsMfYmEwKRRDlb6zBPs998
n//9SflRl869JSxTshe9/z6hSvXC6IBbaH2if64LcrM8mkScn0DA69Bes7Q9WgK4L2wghV/7sQCp
9PEXPejBLt+NTdBwYRQazGDc5SO+6VS6Tl45cWxACkdktintxj5HQ46gP22y3bhQZ0zd135M0v62
PUovkH/t+4fJpgmLnAb5FffzsPXrGplfpex0G1Ag8UIcjUL9WJOp2XpzyMFv44446I9b9qvZIz0Q
drOvW1O0chkFfw5aTd6VM/alVZ+k1lle2siS9N6unhJ20wChbEBPLK5d87QSMw2VMl5SI8Y5x4Pt
mrQgkd765MJOU86RmE8q2h39MHmrqyIbd1i2DbA/ThzJb3HYaEvApJYPW18M/l1oUulxs2KYjqZ8
VkkFoZxV2G2PyCPh3G5XdElhBUSPszNa9lVrEWp3J5MxNVcuByPw8p1mPwTW5MsLUBhhd5fIKd3J
Ip77rcoTYXjCnunw6SRlfWUgEuUbMUq3vPCZc9/QpUd1M0VOfIfRoxM7V6YcnwgCgj1b4LKaCYv2
uye7isWLGVj6WrezwTwt+giqDAGUds8eqNOVITSTsFopeuecyLoGBprDz84pgT0cEHprISACA1V6
GQ+FiaBZW+yuHDUx6LQj1GGjbQ1gAAUZKuu2KANiDGZVbewsM0n0c6wMnqnDeEV2oCdWQLisCxVG
421QBoNLxuiiekfsoM6cAX22VyPRfclSkj0RaABiIXhByPXsiniH/nEh39nzNHo2L0q3A6/1qlmu
uJlpptIzG2PYgFBnsu+VGwHbCbB3RXgnk/4yr/tnQpQx86WY9zpan6TbraQaqxe/9TldaY04qrWh
R1YCzOeKFLbwzG1s955Q7PB1gDPW0HjUXZK01Gzep2z4u7JJ250jNXWaJZPTn8akCz1UpZZeGuzf
cI0bQ57knevg/hhN43wcXYU+bRbuVY8oo17TkEV4IsbA2AZJEWXrwnCajd9Ole0NuS5nrwdjfjEC
X6g8mY25WLvYJYAwGVr4Zdnsr+gnpdomkqXbHWH6gE6Ycp7bqFiN8Zes50cj7wGoin3SdSH4g3Ku
ZA4uPvbnMzcZ42xdGpl7DQCx6shfgEbhFU0y75qxxoxiTMoCa+ejSV7PJHLNa2YndnEkhzR4lv1E
TGzupjGCdeodm2DmlkLLLeKXEkEEUN521rNNSQuq8Azcaebn2Bxa35vyLm83yQgwLZZ5C+uF89Y1
guviQbWz8QLcCMTKSKLbFTQx9TmklU22m1UGd1Xn8IzHg2heHUQWl26k0zRd8D1XE6a2YENWWQrC
OsriZqsszfoiNT17rGnGf8ciBlPEhXnx2MzKfxaBPlYsLiIUHLVzu1o1Msn0o5J5sv+5T2sAucx2
GRJTdEFGifHzCbwggpQbXR8HOCwFEUeEL8Xupd1bYbs24At+9TOffHWRd6hsyXgrMnQVuXGhQ4kA
rqVa0a2TblpAWwSnwaY1Om6MiYHf2EZEMUCCHwxHen3kzg+VZmuUdFDknqygGPMVWQRFvM0zFHws
ZDjCtkXPMIWXVdXk0CsgcjCJ6wkwTN64GuaWOQ0+myVuI7rjWa/WtiqHbNcBFKHXBEmt8soQ+5SH
DXMItzzvBcQZASdq1RoBgsrJrzG72L0anwA7aijeAWPoG53Qz8xrcRTMKwqHANVKXBOqOvaDHp7g
8kxg+g8xkKsBfuWTCmR2ic4W8bBfhQZwLvqIn+1JA8iYqt5/cTsy8ZbLdw9kWdAk0yw0YQVuCgRf
lkNTpNZxr3hNDPZ9TTOtJow9nwBvgJVMGFA1uXWbFZTsR3lhxhiAbNVjDOxAyyCdqe27jlk9gC09
Z6TjM1cRv9nVlt367Z4GCYANDdc6hz2Oo0v59nYrnYthhtAUW5sIONblYGTzeiCtc9ubKS7buH39
eOf+5eXoq9JpkMgoFvXe28spEtuxXacWXcbOukpJfhC+dRLPaXktHW7Nx1czlsPq+2+nXGpJvptg
jk0B+P5ydZ3PNUsIMP456K5CFeV0oq3OGT29dmdmfBgQ8XCFcTyAsZj0/A7AjgbAv+fB37RAm4kK
lnY5rYEayXO4FxjCigAfkMeSnL/WPfo/UGVBYa+H0honj8WntVeUpElyOyF8rX6cQf62CtlXrO+/
EqIihjMoJ6mQ0Xe//0rCVl3UaoHaQJWlfysbBrnPxHQ07Elz4tqnlE2jcUwMpt6sR6E3NeMkA9pl
xcLd/agF/z0RcSL6UF30v7rW/V/4eST6xOskGfriq9pbMKgk/zwUCcDGDg8j7RX6EsJc7t/PJo9B
jjt/XtcdNEY6Evn/ioucT4KXBikLgiVh8U/+kbhoP2J/8wxB4+BfZAONEeicFrrV+2cobsegM7Pw
XKuH+mlMUe95yAyJzLPhAgzY2jJ5aYmGyHWfGIRuw9rezcd2MMavluqy6Ri73JD/5lyxPLiHHwp/
ACU9y5FjHyrnMrgJ9LRTTHpTeZOlmvVQMrN317b0k0eXNv2dO6TuvWV1QvxmnThYlfa/B4dN9C5o
WwUV3vvfIx3gEjBNOKes17YBeUtnQ+ZjSzQi/bKdRPj88bL0q8sZunB4iw2LA/LBImhmo0kvOiYF
KI0dkjLr7AUAcP7oq4IS1cmcbx9fb/n4h7/s2+stq+Sb45IZ0+rvuJ4wGFMSKFoe42Mjmjzmf358
JfmrK2H2QXGFt8M8PG6HUV0WDK/PNdLdz2P4hsdxOPW/Oeb+6kGBJoMIHKA3tf3BmR6CsNuBSzwn
9bfYTX0svtdVVAMmbtJjw2+r566yGRektvGbb3dw8t0/JmzdvC9clbf34HekxCSJIQjPad8rYJW5
NLdmMgTXarbUNXDV/hQMce/Ba9OIEygq5zdr/y9/XXd/9pQW78nyXL25j65TTwkBpOfU3fqmxOu9
o71Z//N3QSyKSL4oHQtlH+wviaXaGMjsOQMP66XTJ20HvCa+GpOEIXNZt5cfPzGLlP/w4YTvZOpi
mf8teuv3X8oYVWIZVnAO3rs4rRnd3BeREV0WuulfKUMbH7AZNrvJxvqod4lOGiyvjeMBCf4ddOoX
rwmv4/IfXkvzf24v2bcsm35w3naMXtoyRXjWwdTpUC785jf+xZVMZTsKKbvuYpdZbvSbG0lBisLC
d856ow3ugZTHx1Qj9naApXr0m593eRkO3n1zrxhjq1nkqQc/rzlBIO0T86yXbXHX8lOSFJKoZ9AM
c3cyQJf44jCnLL2OqJQn8Bljue6Iw7v6+GP84s2RbDh8UyWZfZgHb84IBJl2hzgzym5KV1bjTNTv
nTwnFrPcZMCRziegAETJptlxlsrm9OPL/2LBleQ32lS6NuyywxZchkbG6YH9F0Gijgw4kdskDZ11
nEw13ZE8OP74coc12rJQUG6atks8JHWBYvt/d3/JUmbnNc6g71RqldWJlQFYdAu5SiqnuwfrMJ7V
uOC/RpoSRxpH1a81yNHfLBfLrT249e8+xcFTxkLvO6QInVlpydbug079ThxBtfu/7J3HctxKtrVf
5Y87xwm4TACDOylLssiilaEmCFEG3mbCPv3/odqJJbYYZ36jJ6e7j1RVMJk7917rW52giC3TCSZS
FdR77QTxO0/dGwuVuxgn8ADYrCDnBhFZZnEyzNY1IIH5KtO2uLD6yP5nO/6/lsJvvEVMqiyL/rLH
ZuqebaN6aEOzrq1rIzT1FryMvQeYYK6VVep3JMsnst35pSTTglhiyjNBLfb6hnrR3Buit67hMKVy
jUzSIzav8od7NAKaRPZcRje0d4bLxJ4Q+Lkquxap0Sx8G9E8eUNVHQUCxuPIQIPgbdH67+md37rZ
oP8Qb0MBc9A9v/6GfqliwxXjtVW30/XQqsVcH9DUSQa5J/d9fJi9NvoBc61+72Ff3t3X18YyF3Qe
UlhKJ44lrz+ZqZSBk14ejCnJbkMGyoyD3G4re6n2psiHdeyRTJ5IOLuhNeb3Y+PJy7qX9bZmi5w2
f/vdI+kLb2nAANWhkjxf8MZuqHxfHEAQ5LuQlKmbqEiCx6SoEWV6cfTQel53EVgT029rsHYwUvuP
73yH3/c0C0qaTewJUSMMM84uSRo3c1CV3sFwEnVTWTN5RTQljgK546YVXvkQJOQXl8wMr5ykbKGU
O+WdpB+5fueL/P6KnK4Eil4uBr7bs1Ip7UanxzN1ICUv/R5KUW8iMV5aAFDByky0SCdQGnC5CUtl
IJv8DKy2/+zXAM+s2JkvY46iBJy47dEHuvXeS7VchbMHx6ZJvRyRbKrF85fKSuxiYWAehJ0Ahw3g
vG66aSI8uRu7m6b4SuxcvqW2Kjcu3NZt0aGdpYDvDhxKOFcTRDV9fed6vfEsY9ygU8BeKZhdnV2v
yNWjkU3mQdf0SlZ4rvK7OUFJSDQqHJG6zh8mhIXrrlNfY6jgK9+vgsuwr6b7GHu6s3vn6/y+eVt8
HcGJkNtI2XnWvqjJaEhizzlEsDb2rRdKuC/IIVfd2CK/qnT95JIk9zD2BkrEujwaDlvMn7/D7zs3
X0Ew7hH4WiRDvtdvd6cF4a2DfYh6Ir8nYFwr3+pMUtWCEVhuOXT3bReZe3qbzxlmgnc2kjM7lWAn
5eP5YJ8uBhqH850UrWZn5p51SEvVXLiGTvbIabydR/LOfY5m54s1YjVD3cmCnJlJeDkG+SUuZJBT
XKMNIn39t08fYBO4GFAeFzP7+fqSl8aI1is9JFU1fzVbi+eVRLdqBV3fpVup5RSvPMo7AKnwpf98
M37fV4VFocySwqWw2Ple3wyyT9zMCdKDb9Xpgx7iCUWunb38+UOsNz8F9QkuWli0ywD2VfUCvaq2
mzk+zN5UHSep+ssWQtca3XvC7/MIIuWZ2ENmTDZhNrrIi2v0El7sjJscqvZzpV1g7+hao+2fv9nv
exw/H+NVQNHMpn+az/1SNudhncuWL7agcC/QthXHwg2SXTiSDuuXyDAmfFPrpAvfWc+Xy/p6ocLV
Q+3Kk7i4i89tURn5DnFZGFe+zPx8M1Z+q+kS92W5jbuqTjZ43CMeuCEa3zvxnY505x/tLxWObbGr
//aTATr6uG3jA5QCyJu03mGjEeyI2/GjqqAFatKFtsU83pMiIQ/DQGSGMCa1M06xDEab3bXAoAkm
CfWjB24xwExxD/6PzLimJ7+tj761ZvfU0fO+mtIw3ZZ1E6xbsPVbyX99p1b4vQ7HzIZHCjAIJQpr
7OsnCzxZ3iWdd2WDOLqQedv6yNdDZ98KBjBbx56jd84dvz/Kywf6PDIcPhbT8OsP5HGBgu3Kq9FD
Txl1frPLsqZ8Z5d941fxVpqM3E18M8izXn+ImaT1bKTiqjCs8K73XAATTRmlsB0tLCdosY3HP78H
v+/qHoUe3kRe0GVRPntBUUK3lB7tFTO3ZEOUZb/NYwsZvSjtd37aeXAanRyJCXHpFXLf+IHnnIqm
zLsxzeXWnjNX75pI2Ph9Ydx+Mks5lWssdei1ZVjMn+yalWuFQwzzljc4fXkpVShvbJSYsIsM5VyY
QzbbF2rCvwRSsYm7bUd8zK01KMaIaenLfe4FY4hUdaq+d9Vc/IBRq5rHiWQsgms60Cy4BHLn49Dm
2TU4l+CbahT8Ls+K66/Mmj3N+EfqYYtRXgzAIfz8W1t3HnmpYdyRnC6t9FhzuzrOu6Q97GyoTtm6
HQuxDVxQ+swR8/ybjuz5Go3VoMglcVqohJUyl7RlEPyrgenlnWfOPqOw2um+8fITYZTP44ERU0+k
QjWQt9rlXf5T1TBOQc5O8keFXuGB06n5U5UjPq6EYSRy6dYjaYdW/0upLWD+JJ+il/U4TnxNK2n3
q94wwy+ErqKuqso8dzbhYKaHMnOz+y6H/rryGOU+0QCw433IyJsstqRU4wElGsEMqKlIVVf2iBQv
CoMOLX2YcvHIaVrpuqsu0y4oiXlqMOFw+PmgSXshaniUAU9wPVn91itzbe0rHEZyl8ftJ7vrSgLB
LU3qfBpHTYPrO0RzaztpAGlQpx4mBdzvhMZ0cPSd2GyvzD6XZCRnZGE5bJT+ShclfwRaHx4jM5ng
2TADJWLO8J3hUBmgaDYdnV7wb2YOehg1e4OhQtYdB6cyHuBrTgHmp5KtkCAvn2BTVSwBsk2MD7wi
K6Rai4ZhaMF0JmZ2KUk5yyBo3blhYcT7Nu2HK51CNV5ZuN2J47ETij1yofg+jblMokNJkAVi3cQK
D32Q5dW2U3G5j43M/yZSO3HJeNI8VcpJEJ8Fedl/5DUwKhwVAjNWIFqlt04LaNJRTvFMVYXegJUn
fMEKsdySMjI6cgOm7LIjAesji+I4EtQwOk/gI+LPsWrGdpup0fkuS/bZFRYr96HNQQJtQubM3aZA
UTBxDc156VIRJcjTOYnHwXSNZz92+HjwpU26RmMyHHK/ycW+Tzgvr1rdN9lF1LdBcpWAsSBqhkE1
4UjA9+ZVqD3DWyFfnr7V2GDACBc5fiQrqqx9MjC1X9XeTPhn3kaL276aa0i9QHPESvHwdAeijnHY
RKlHfR6QmljuseDBgp6Qh+ZkfBQUSsUQpMW6xrpKvEFRdOQJT5oIajgGTMnLKOtfEDwzQDVdL/7i
zQLxpjU5ubkL2j66dgdz3qMRIMeFoJ30Iw9yJ1dRGeW3NcUgPpKFRErKVOxeI1MhCmYoRdRcWhVE
I/DQiBeIaIM2NE9GQQzOWMK8rLO5WVfc5H6LsTJ8wd1KNIuTITQk+VRVAn9+QVg0SXH6OYRYrW89
HQ0PKG5sYpXDpNcrhwsJ79Dxw49lnYFTRPfVLP4ARPab3E1YaMBdYSVCAkbphH6EmO2k9s1iQ2x5
l1FlmRW6RyW9YstWGXwDK2JhCplD39sGtVf419lUGw459BUiojS3qPhn2MUrItH8F4ToMSUQDfFv
s5fZgJIb/8lJXSTuzJBxc1ZZZhR7K5xtGIiN7PEfZBGpy7Bc1aOUCeKOvKVBsNJk1Ti0yEpW6Bw5
PgVtvRTYSWJ3H5IuQ+hiDVVJulaWUpF0Vjkd58KYPzi+YtmJcEwRIljNPoe6wfjpJa6Y1gO+KosU
7tG4B/EJg1aSSyLW6cTCu8ps1d90AMhJIq+r6l46KO4RoATDJxP/2LOwW/uGKwUbWMZ++oEb0D9E
oWc+2kmO+cfHCzqti6g0qy1MNTfdErgYNKvQGZe5KGqJcgf32XsMONJ6K7zEHcY+J7WviQqdn4OO
0mulsW3ATuyXcC6sCDBb/LY2MU8lQyNXfe/PxWZy2VPWA9ih74JogBsnLcmNRksIpFMYc/xou079
SSWz/dKb1fht9IpObmVMuJHH+fXORd710ZAIZCInJIYnwicnt6UyZbcCxEwcy5xj+9uQwRVmO50M
5j1Qjzpf6TzgzgSLNGvd1i7nsCRSFioG3ti7ykfStNI6Hy6SwEk/2W5v/aANG97lJ9urxLPyUIWC
kK5mnokNoso1QbVw5zYuGTDenrIeG20/zOySaMwXe62J03YwqQ4vWHUx4A4nM27t50yRCdfGpAsf
3UNZ1bVZdaVOPt5BSbHtT34Cc7EWNCeXAe9VR+A3moD2MC1GhGmxJKAAcOJ9PhSIL/OTa4EIPQwM
Jy8DxB15a54cDt3J7ZCOpraQbHt+ty58YrZWqLOsa4oWmvXpyTMxTAQbryG/t2Kl/+GrGIfqB0ol
3BaiYsddTycXhteKoL/EqlFezbg0+pNfI0EvNfwQsu8uLPaaDkW5WXZXo3ZsMCnE3KBmsir/tnWr
BHiuE7GkO1ntfHGNIms2FENztW5KonnAGsv+GfFGcjmAmoIpS2JduR57y3hAjonoerLt7LvPjGwC
LDwGHThx1yN6yiVYcV06RffAkXtOgas7OYaxThTflMRqs3M9CJw3wwTZ+jLKA3lRAlBB3oPYwmFB
y8W3eA6jI54QspeSFqdsX3bZvVt4xkuFTIFwtbl0i40yasjkugtoASH+AzlDd7hhwQnSR0fq8Viw
yjPJol5nU+g0TmKiSHGwzgggr0xOI/NVGOIB/lRUYsxA4MVBdxkCNGpWhJUTTTOI0HBvLNYfasKJ
A8UdpIHexKGYE2qBqzGMkd3g9wFiSyYXcOBam/YKhHqwiOtSELdxR88cIvLcfZRVSE3RN0lNJ41R
1DaXov2sGisNgfd5UQrGTcafErOV32U4JOW67Cl76OAk9ne384Z7wYjQx3OYI8h3ybi/70PPYgUs
cPGu2qkwfQxiXMF1iLOyXIl5YDv356k2UbRHFgWR74jPsZHE11Mk/UdCcqbHiZbrk4MQXlwapMOx
i/LAewBNwzrZ+nrsxTqK+/pAuidEIA/G2Cd3yqYfxDfqGpGJI55GwuqfAC87YG5t8KjQyRZrpgfI
5jY2E2vYBQURQQ+NaKOBZUnopcKC7bcenJnMuEj5NRFNqLms3VJY3xjUCvV6TMtl76na/t4bpvhL
YTR6o4PZvfFtgWTWynW8p5ZnTRkG5QN8x5ZyNIKhn3chGmgTGLBjfrFhPiP2GnFwbFOW3xvR4R6d
hVk0l6npqvqigaN7n4vK27PIJOU+JWdh3kahpAUAOMsFLVi54Y8wNouHOvfibe2WDVijyM8QGuCC
JPmR5ZP0tcQoIFyBKp+JZ/TqYDcXmgh6Nx8sxNLoaWZK3C74aamm9tcj9PIMLnzP7ZuCQls38Hft
aFej6iIqEri03JjdXGaoX0LxiPcx/1DH/KldxpaPUM1Q+rmPU4MYN+U1xYE0+mlGBpGQGEFvVHxP
kfF91cnC+QUw4fUbmGXqhUKXYLFADVG50wBzyZ/AXZIAGTCoorownZstovYUM2TlqDtUQxAhvIgE
0lVjVPNP0dOT3poyjD6B9LZuGB3PX0Z/zD66unSu/By50nqxiD4EOE/7NWkR3V6OmTcAnJ4biqCp
n/aS3ml44fTqqa/SYO8YLbjeJKPk2jsQuUFkxI2D+bXgnIAeOL2oE+Ffs+siFOK0pqg/BK4027lI
+2JEUif66qGe2/6JMHbYuhynZ4VJNdMvRDP0z1NeTg8Fj1ZO+JcmK9UYu6rcIHHW8oJFFle0miwz
W89p3hwYw4TGKqDnvIyd6tYCcuiO39tc81DErhpv5ogfs62V6kkk6KEJA9qyv+PXz3iuR6fe1YTC
cpkdHT4SQl3l60hN2ZFpdP4TZII5bBCoup8rWxDCYSRWSoSlVZXiipRoGJZGPY3DRetlvsXxqiGG
pGqI1kMPjeoZ9hYWoQs3GLXcOPVIpqzRCUnmdWziqDVdciSLPhTZLixDHD9zHhYb0aTRD1paHuEh
sIT0JtfGCJgn7dy9N5jhz9zq7UvhTIT2laxKz8tk4hjraUouuQvDllUeRlZs2+PHoOUFV0jVb/0o
B7BcDNrdJ2qOOd7JTCiijpcDjj3bw4Oj0BLvJrpMOw/Xbbxxgl7ezBl0ojV1oRrWfTO56zjrope4
VZCOyfaxJc4qJB5IQyP+usDKu7U/lCnZAHZh3BEMM4MDjzjroDmVw885a41uh/zSyNdIRAasPGXg
PcMcsMhla9SD6nPrLg+5YKuSGE70sjIMoN6zgOxqpT0Sn8eqyIEfxAVpCVFnfEbChHA5bhiB7wbH
LH5mXmk8NamPcH7uPKxAE3FI/E2CAFAKVIsMukBEKenZmEbztZdSx22LYej6nVGI8kqQNYHSU3RU
0yRkYjQrqFiXetClBCeXRPQ3bS0Q8slqnIO17uLgi2u3wMHpyNQZW46BCL+NAtJVGx9Qfmq29XFm
/TdA9yWcNKGFTM+6BbyxzvXoVzv8+v5Tq+O23VmxHX04tXH+Tzz3P9ZCDPrvJsnr5OUHdMhXhqLl
T/xbPedA91vwaehP6G8uPsh/qedARtKKRTeK/IWZyNJB/Kd6zv8LPu+iCWL2yewd6vG/1XPuXw6t
K5SuoKCEQHsX/B0010mi96ofjI4Ucw0TAEoWvqp71vDzp9ztSEhat8rxqh2tCXoVWe4D/A0RWS49
KLJV6AcDkVgZxC5Fqya1sztMLZBYiXLWckero90VMgyLXdjNcGZ0GSG0HuZQmZtsZqciYj4zr5Eb
ES4qiR14iFGjs5sx6MV210WzQexC0u77sEriHVmoMgRJmRFB3vsAKlYh+PcfsGW9gAIyKg5V3EJA
7fJ5uDKHbjRXTuMh50brghDbUz2m4wLQ/GGgE/QJSwulHR0Vi+iBKH3yw7z4gWnbu/RBTtC6MEze
zTq9GJ18nIh6df21xIqcbKY6TB9bsy6fhqSmYETwMzzrDJ4uO3XCqS/tOM1U7KdfljEx69XIjHYf
Jgwvt+FUtmSHqyr4CVi9/zB6hhAHqCburhvaiabRLBPJCd9G1dqKCbuMNpX/6KkK9HFc4uTaGIXT
PkyZ6XxFSl5fqkCm5pWYpuprNtrGzJk1N67LYaKdFNP2/zTSki5ZfnO/4hxn+Qz2vQjmc5c6/SFq
Wr/Z6M7unlPiuw5Z05ZybVixP1O+efUdQBeyU6tiBnQyex05G7U3+GtQHhsnFcNDOGv/EM2efm4s
p8bB3/tWvlI+R+lVSEgYHZaEDN6VUwv7hqwl69gQJ+usxRQQzoO/pr2VgP7pP6SOPjiZlX327LLN
NwK3R3XV8+MeNS4LeBYaReeqmxZruAX9ygdngZl3g711vIXMKQglE8r9IcfgKwr0FKgRVtFyjWIG
UwAluLwdcFgy07Fa9TSSFvO9N6fxPux8t9tT5gfFIYnIStnbHNmgNsAjcBChWSSkJLnzEApIsEt+
+3fiZ4bwsmeWsq/DHlgGM7H01pCE02zbU/NXpe5oX+ACcS5I+aM97C2dYmcGt3pJh4MGcpdHNJOn
QUyfglOL2a8T2s0mXJlPk0/C+dpuDFvv7GVZVqcVOkL981Sc1u1ajFh462U5t5DvQ7E8rfLwWOqj
Q7AYJJGi4n6bWHVvQbaxO5CAXWBYjWf/C0IOM1jznLNtU3DLHnEScvh1edpvusxi7yFwtcGVcNqT
vHkor8rTTuWfdi2vCdjBYnz7IGZOO1tCylVAJO6M88I87X5NppZjUOGFT+OyPVom+cs7pATsmuay
gWrMvAbF0LKvNqc9Vp/228kYAgqfZReO8aTAf0PFwHPINl0tG3a7bN2hrfsRm0sA1MI87e5hWAN+
Ou35BQEqeiWWUkAx9O9A0lAg6FOtUJcldUNF0JXc6NmC/w01yvhKigA9z8bWA3/dqfYgMvrGP1Uk
kocZiy712E6Zk1lwlMyh3jZud0EtQc+kdWVV76BXVU8BOj6xnTg4qCuntdKfUrXhbeqTqb0m8Dgk
ESEYc/MhsKP4K6wsliCOYgJcd0z0jUcJbkEQrfssUQ+9xlG805Vfd3c6tt1jM7FY3zOkw5MVtJM/
rcG6T/62d1W40zNGtVXmtYhyVJyn5bohsO8zOIb2SipSQBYgzHA7dY15TNqybbckSXAQnAM/eQk7
2n79GChe2o6ag1sHUIlYXsA2nRzMb35PS2NLMHDQPCQc7mEPxeb8Mc9783OR5qywfYiO8LGxsgZC
SVpmdXo7DNqZbmkr5tMuH2BsbOjGFXDZU3JLdiqfC4459H1uyX/y6DI5VVSrLXSdMrl3jIpWajCp
JN5APUtppZIENV3PguPFalRtfVMrzCQEqYz2F4zRRFwZOhXVlWeYZFlNIMHWUSPqfudAOOPKVI1P
6rnTaw7I09yC47CFURibQnnhBDF99MxLLxo6d1eRoLhBwqezS2SE1XNLU+0+zKfEPECtxO8FCrGt
V37o209T2sviImXxuplAx8x3xFwN7R5JJXHwYwTsLK1LNj6zyNpohzVpfMCpPpIdYnKAX9Z0hjiH
hbc60nHVoXlpemOCyBZlZn0r5gVxFOela246POF3BjcSK2PPujbVKc2BOFFdtzcscOH/V7zp6fL7
/1K8UTn9sXhbZDX/QK3++9//R+lmi78sZmgOdZlLJcY//qtyC/7if6RsAmwh+b9swWf8s3BznL8s
Cbc7gG1B6bZMM/9lBQ+o9qjpYFqg2vy7SNXXY1ompoiLaYQxRvdPE+iz4bOanILQ9pm3oy+YTmg1
dlu/NJI7z4raR8LxxrtfrsvdP6b0/6/sirsKeo/63/95Pab1bApOpDMLOhzdinBPfPFf5AoCb1cm
+9hdRfSzNq3lGhtlGy89/bHdnz8JZi0z5v/oBLAQcC4NBOI/fCeSqF+q6V8Vp+hu89TXC6GrnuzI
2ua1pOXyWOO2c8j7cRrUCgjxlqIaBOpoIv3fwGXI2tzaFa2ce0aCSayzxFqHVhpdYNicA5LSI4aQ
VSPj8D6XTn30jNAGyTxEyYahCDxOjV1xl/ujozdGJ3PnOhiTvLmMGbywA1p1B37IKKzqG87ociTF
G8nxXno4gLOVbRJhfgFqD1pUmVpYrYosCzlau/7UrRVdXveIgrVQdxXTCXurOdZnN2kdjd+6OlEH
krBr72uRjhVdrTny7iKRhDc18ULfckwtyboUFpNPYSvaARsKYZQAa2Y0SguWdaZ6t3lqhjcVxmon
WOE3ZZ4aU8Ti9kK7A1t0NRB66V+LwqOaYICdD8jiDMkIch5lE10sD/W3KOqt/Lk0Yu2sicks0uYw
Tl3ebEYAu9QpQTgV1sGPm7GeVgLxiDJXbmbNkjwvWyq4aSbh8DPtWwJ53XGfV0xVmMEkfoaUsunq
avjcxOnQ3JC6VJZPPrS0gXN4JUQfrFLM0OZHb4B5gaTaZtzB0TkJmQhvfeiQM9gSk05Pu5KjAcQE
XyT4MmenqKkDeq64w2b3KmUsWnu3WjeyUPf04RoP0hdHKspzcCCFj+oEoVkNtTsW3nzn6cYqM4YA
JIgXt5zmIf6FigLqUwT5fSbdsKYs26CKGNRXBFNVAwpF+9N0zw+gINrUKb2Dkuarq1qieeu4ogBp
Fno5ECULs/mD53SquCsSw70NNeIBQFdJX2xGd24/NdHEQ9T0aip2dWtXxob7SLarQwIreRpgL+nV
UZJmm1nLtLjoM4qB9Wh5YbSDHth+m9NazVsGh8TCzmbtRB+7liAeseJvMxmnTb3uolu0B0m07u2w
oN3FtSaHq0yZhTWMIDJE8oHXrGQ5aNCk2PF4WQKRXDiDouIxG5paaH9955ZIT8XdZE6UYe5MOiJ5
LTHUV4PCZAsAEhrldQ51ND8kUx87ACRpcmFvcOd4fGTbVIqwtWb5V/MRC4TNW2EfCcYz6aOM8cC4
Bc85x55MZpl5QfeVSU0SebL+YVa5m12Iqpuig5Js3WtSXdsX9kOR00hOxkuEXq55VRtJH8IeR4YY
zVdt0+W626o2U/Tt/JDue4/CClpYsaPVz/RJZ33R7zFQeNFGh3Ft7RV1X8k0AbkDU9CpviCuHpf1
JOus2IQJ5zQa79guYb0YgL9M0SiSvPsOcGSbivKCM6KEAaaXnB+aooG5JfsuC+6yoA7URd0Vw1NG
f5A8LV5kfy8au7Meo9Hl8SX2IHfTj1UVjvLC0WM9UsO4Je2657E0jGV6Eli9viGais6cCRYruZiw
uxqbzqW5vTJlYsq1A0G+vi7T1IwvDdvPm307hPH3EikTIIdZFLSZcio3qvk4Ok4Rk3hkYOb8mFik
AO+ErI2BAUHZHLKZXi7H+EH0275AWrxhAiRIurQY8T/yVA7eZiIM1/0wGPCMRqQPOcnFK3cMWKKf
QU/URbZv6WKn8/METcR6CGNr9jcleX9T9SVmzmnbz5YBAYLnklMhw/5oU9TIiO2Vi0qpkttKz343
fI+aEtUkLEaXTCT10qOJSBzyDKbecIfvox2rovm/lhZA+VOVE1BP/Peq6B9+UAM8gvravaqOlj/3
z8aW5eAL5T/0qE6a3iV761+NLfkXHgZKBtyY/APhFv+ujwDLM3E9+UgCC3n9L40ty/wrsLFLLiAd
C7/W32lrnYscETSb9km0jmVDQht7XUGMTTj1VpjeRqYhiblV2sGHb5fmnjG1veUs3X4AUmAZq18u
0xtF0m9emeVzIemTD+/LRd26VFG/VEkM7qumr5PbBbBoVTe9UMAONYit4VomxQ83t7eMK3K4Adnn
dz6aavSXomnhjfv0EhHQYT/DrCvPPnoKvYZzV3vbJ057KNK66bcpDo+dx872wZBoEiAc2Cq5mqxB
XbL+tiELhhyGNX+AWdM7X2ep0f5Tw52+Dq5f5Iq2cBykPDwCv14JJNQRIc9k79L0YxLKmSffqJxA
GNaTyEIfUAcmkNJyxlMxVK3yViln5mZtBXlGDLKXlGQzKqv9+zR4H6GYiwidNiry1zPzSwmAVtJR
P8boBdDQ5X6J2rwnIHEaNc2/IZzr5sCYpao3f74i59pz7g8dVknp7lu4KM6tgWLy3SKuoluTh+Cl
El31MlaB3ISg6a5yq7A+9YXw7gzimj+aMn0vqmy5++e3w/WWpDyUEvSjz7wABeNNKVRwTKM2/pgQ
0vrCESNmm7Kj/Z9/5+vi/R833vUXrTXPIgkSZ/1k6BdjMxvhMYwd84PPfPPCgrr8zoe89XPgygTC
R0qAqeDs/e4rUBxR6Byj0K0psaPxwxiZ5lY3Wn/4+z+HDr3AzcmZDU7T6+c4722G1E5221mye4ID
2tx6Qdq8IyV+6+cwR8VkY6FRZV7w+kMWEZKt8uS2hOVLE1XExaXpIpJLKz294x586/YEi+eeO4UO
9vy9rFD7WJBBblHKdNtexxGd8qjrxne0tm9+DJ4T1nHUu2LJyfr19dfBQEZ8lnCxsvkpRfRyDYGl
fG+5fWPNQ2djcwrGEMpaw+7066ek2kf4WCS3uII6NESoMZBcedQeO9cv4ifEJ/oR7Qn4JbSrNmtv
CpUfxZFtefu+Rx35zhd641dzNOb9QmS8AOTOfvWcSwDMuX9UumwvbWRfF+QDNNs/P5HLjzp7lVlX
MWP6MGhAli0X5Zc9pi5ylu7GOto24Nq0Q+XF9PpTnGcv5DS+Y2t64wdJhBqLfQjDjmvS6Pj1szxN
tG4gxuMQZtElmi/Od9Cs3tsrlr/l7BfhgOc5cellQNk5e/w5h9BPye0jagCUfooJQtHWMUIFutqN
uxDZQvBoNtx+zgxhKj4LORvb1k2d65H8lUvt+dPHvknDT3YKLApMTcvk1UCkLNAEv7P0LF/m/Mt6
WKsDtlvGZvbZ5Xc7u25sm2OL3Rq3M7nwL+hrF9WNC85+ishjGUzx8Odb/sbewcbxn888W4R0bI6g
wNxjCkEOSLU27HVCD37rDLGxih3aIyu0zYzzrYWjLZU07v/8Bd56DkiCIV3YwpGJTP/1c9DVKkhY
VY5eqEdA3626GeM4eedh+43kwRa51E8Wia4m8nG5fItfnmxVWRzFtXmkqHCcbQdrr9sglRMfiKUj
GNmsNcJA1NEoSWanhBXechLauqlpcGhwcmmsOpq82Tsv9RtJLnS9HKCLYDxYMs937hm+fU3483Gh
OGzCtoofLJ3kLwTR21vUBsnHxoEfYimFNphNfPw80qvZxkmf8E9BcNe7Rrlvq8gnkEDM13nB4OHP
t+dUV54/lAhM6SvyFnkosF9fOYCjwaAC89glqXXlxRUZynnW91eqV+4FJ93ksUP4+yzLESwBwPpP
iKq9aJU0CF2IJ/HsrYxa+3Ksy+wKc1D99Ofv99bjQ9vQWVx3i2f+7OuhQFS0Us2j0Ypyr0r0nmnm
d+8k3b2xLtLyQ0dN05C7db6JRpjuySzoj0Vt9dmmIar9A+RdSdhdqF16cmPxzq79G+2B59UTSF+W
uo6Orr9s6788r/XcD8Bx1HE0QbdbGhS8ylL3SysH+26gQ0ic/OSOX2jTVHDtU+gTrjD7x3DG+PzO
Q/rGFebFtHl5fMgAzrnXM6vSyon99gi4S27npPu50GfeKR1+8y8uvxfrDEUd/ls8nGe/V5e2E2ax
OhatLdaDz5wGlU67D+mbEHIxe5duGaIIr3zwu8ykUcdHzPMZ4wYaIc2k4y2jKPOdu/DG5sGX4vgD
egL9zfl22OoWebnRHkmgA5JoW88YYn4MvvkSVsFaEjKjvHetrG9dbZY7hw0ROAJt5tc3PgO1p0TF
+HVAA4b6FG126goktdAJKxJ0AM0P/Gz7GrDiJ2NZN53uXkx6q63qS7TUIH/7/fI48i1vPwwZQDKv
v8/s+E0f6PIYkMx4yYOOmG0S3jvb9O8/epmEsA+dKgL3nCtEk6Yd2qo5FjRbPiRmop4sUIR/+5eA
ELFsHi6fQ4QrnNe/pFoyoRsxHIvObb85g8yuYCnX7/yS38ttPgQpDu8uqiyWitcfUhpBZQg5HLU5
2I+1nvVlOM9go9JeYKL48615Y/fglOIsuCt+DqvS2bMyEQw8uHF7BDjOkRakSHQfgxD56KhxnJmy
+ozV69T5YIZFd2mMbnKQcV0/C4To60aaDYI+rw/CRcSFhWXQE4Jh5ah62LzzRX/zZzOakjgMeXzY
yH5fQsgWn5zQPraYQfNNBkabdBjcB7eoBtAg+0okzF6A/jsrOSicGxJB4AVp4iL/mw8Bd544Ew9d
UkAbh57+6/uTOWPOiGE6ysxD7SA8et9mYr5zY84f5+WMalnwL0DvYnM0z2r1yfcjQ0fdcSi50DkJ
VreAzdPjOxd1ubu/bsynT1lOwQsDjEPB2afQgyL5NGiOsmjdfA9mzbuiJ+zsEoI+V+YkPZqz8X1b
9vFdKQbjB5S+4MrW0nx+54ssL84fvsh5fn3iETJrV/qYuErdsI2Ud409dHemOdw0hiu3zCHiDxUJ
sdVU/n/2zmw5bqy70q/S8d+jAvMQYfsCQE4kk+IkarhBUBSFeTiYgTfq5+gX6w8plYuZYjNbvusO
2xEOV6hUSEwH++y91recC0Kni9Vkj8rWMkMUiaUKSeDMXV5O/b1fdPJiEOgSJ3VQXyNOlwUdIuV7
ADn1dhjI4AlS9MctWIMVpKZFLCz+dDVbbozKjHHBS6OlcU5KEmI5QA8azbWVK4Nni5aKuoGV+/5V
f+sUlyUGcMyi55OXkuVVgRDMul7Os7gOp2r2I1MvNny9kWEkytrOy+izGMNqQ5s/3zRRLJ85+G+f
6+UUNabRFk1VGgv2Sc8nI19ndlpx3TS23LrjoKpXmFHnewji+c6OLeNKqiUkagyxxhYFSV7E7kRT
/cVgqkuYEHoXIKFKqThnXr03fxnAbd5vNspEM5wswMyPWhiuDfuZ0Lmc+5yyPu4hU3pBIn1mscNa
xUZkhxJP9syiRgUo0nxlB8ldmardVZlX4un9O3XYY54+jdQ0GnNnWD/8z/Gtanvi+kytvW4Rv0i+
WkbNFyVuLNvTUAQh3prjdluKqRGrkW4R82VYgkCVRT/cK1McpZ5UxYhxZ93uDVcK0GkAO9ZG9Nl4
vi50UrdezvziN9ZrsFssf8saSflzsrTwNcGTVebXvVWEM/Y+3Yw8dEW24scDHnw3S4HtekRBRcKr
bUv60A3Dgq+ltOvP7InfWkuXnRtJkoZMjXhyP2ts1aHZV9eKJOYYhaY8bExkWP255+at1RRUAvwO
hKp4uU/eJ8aLREbFyylrjN5skdff0rIaUQGIUdoVotRmtzc77I9zlCo5DsDcuDYzq1Q98v7+uKnK
C4Y6ga0hrFt92bAePzN2W+Ottp19Y0/OVVjo2W2vRNFXJvnD/fs3+40L7Ojs7aHLLJG8p6u3BQw8
DTJpX07WuNPz3FyNqZDORGYuP/fkFaAHqSErYUmkobZ8Ql6tVhYVetCp9r6qO30bYGv0C5rJt2lK
rJbrUBRs3z+p31dHFM5Lvj3FGLPA01qvmIM+p9jYN7HafEbN2OreXAwFJh67w2qjyWGtX9KcFCQO
KsP0vegDvCnv/wbWm9OzpjJjDoWyhX0zKfAnqyS7qWjsumqvRUypvXQgR2QFZLL9PNYzgE6tHT4i
nmY+EaWUYM+63g+yJwnRNjcjDS1cjyFBdvskDzCK5QvN350PBrLcCed0oyrlLH2SpcaaL6bFb0bM
H0pi52BD63AAzPgFF3saVv/xWpmr9F4khnhmTICRjVSQHEzATKSbS5wbZjd9lPD1ouKQvnWLGw4j
NMY4xCniucUxcV2i23s2zCbUV6VY7HRDnFlb7NSLyS6H+L1vD+Y7sfjwpoMlrz3Y88qDU+9g2nMO
Bj6lg2C/XsDbkzcvHj/CHLH7DYvzTxBiWiAnWAyBMqXMLk3K4QviNwyDMcLk0sOfi2xkAdV9VQ72
QphjDL7CebY/sKBiQOTgmBHLn8ZEKJid64xat20Lplj45ZIIFyscdiw77niIp2KArhBVZR9yq9pD
iFWbygWBViFfDx8yMt8RNp5TAcnSliavdGo73+R9iWs46fsoNVz+lgWsoOA7LHnWz0QtSGTGHnI7
Pv4Jxc+IiF1yxhun6O2NdgjncvS67bbNktlVJDGGnVZborz6OSXWqyUAR7jyshgTzYmcGC10PV/n
mkjhEbSmSLGuke7l12Y2cgPR6hioVHk1P7bJkNHi0vX0Qe0NCDtO38QmgnL4CNAR2H66YjYNsdLa
ECt+zzws8GcnrG8RhvO5JIdMvTWHTFWuMSJBuSdcj0Sg3GiUbDUjjqi3CjeXIPuGGEPyZNBGSlFe
AHzGY4sSBIMWyVqgAcjuosMbzNL4tSRrc77AfEy/ItSD+rk002a+FkiWcw/8V0ssInz4e2b9JdQk
ndTgRRICxxZPtHEztWp6F84IS6hvM/S3HQ63wg0csCVeWTtl6DMi5al2gqrBQtmgAcJguUSeUXqi
18xrjYA7BMdq7fXjhJarQ7rkoPQK8nqFJ0fXrtSsSzq/KpPwSW+jFr2FVlj3pTmND9qkou7Q4yTq
ISvJ+MHGZEwf5LGx+RrKaRzBaWj6mz4Y+lulZF7ndnzu81UMEeO7mY6Vsq4JBgJEE/eX4LirjZaV
vKVD32yhZUfaDss9+ZXCCUx3wDfw0bQmJV/EtNEDiePKFWnU0qUgU7pAC67M8COQ9Zq7UiraB2yq
8YexRWGERC1maRM0jx5b2S40Tx0jJ1t186CzhoQCKUSl9+MvkuJ/O3X+xUzk1ervP7VPv5Sd10/5
y7//6+5//U/K+rI4VjTwV34qGgyDWDI6XJh12MXC86H6+Clo4E+YCFFJ86kwSYlZPvS/9J4S4T82
Ggc+ZEQaGuyeqX1+KT4lVfmL/YUJaAYFqY4u4I9A14eq+J/vM1MY5KgMlShSkUTSjV+KhFffZ9Ve
FGBNAFefJHbp2hrSofTssWgkv0efZ621SeL9oTxIAk/vHTAOgYrC/lKpdR2BVWFi59QCRG0bqYeN
6gZz4TQ7BSfJ4rxrk+zCwj9D58o2ktaf0LFprmo0Zg0bRDZJMq0jlSAPSyp8/GgwK3RlYv1QkBR+
D/XE0bwcGzzqOYzovqaPRu01oE9MCtKu2erhoHVer1V47czyOZRi65te1OX3wz39o8f7Q/VS3Lf1
y0u7f6r+bfmrz2Bd6jiM2v84/sfm5z+HL+XyuBz9w6pokcvcdi/1dPfSIBT7j3/7SfNc/s3/2z/8
9QA+TBUP4HPZFe3yXwtPnkK61u8+uMNT8Z0NzcvhFy0CnsNf+PnYajyAbC2JuMNftkhqKNt+Praq
/RdEJdi/JmglcOA6B/n7sVX+OtBrKb/oNTM/1ynO/vOx/Yt/e8msgkvNPoua80+kODTWjissXimT
zhfzk0VCrCDzOn5uye4Mptax7ts0Qg8TOxlfBgg+O1EN9aOqtvoKX1N2HZl2eYtr3d4jKhy/yewR
iUYONN+C5uvDeG+u67Yfv6hjMNxPwBgfjBJzbTc0087IsuRxnpQHXoD5ozKEESyCJkTI382Xeisb
q2iSoNtofTitTcE/F0na7rSOwHurb7MrLY7si7wNyChuM/bA60SqO9mvVCNYEa7ef05trKluEqEt
9ePCMr4auUKFHJIeZ3rIiZsPKo3vy0QYi10NP/eF2Q0gYGphtpY7VtVsY5HTLCwsmQNTiZhdyZ94
CbayLmPZoWNZIqlt9eo21woz2rVy1z02phKTP6pP+m0+pNaGn9Ls84BesygD5UZHH+y1Onmi5WQA
Qh9jyXBT8Es1nxWSd4oEVWOlXDRMiDeBFl+zR5QvE13xc7kabwbrs6PhN6EVNUGdcE0hfgjtqxFJ
w204DBd9Y3+r0+lKw3Ya5JdzGV8MffuRQEPyVbua5iV4Hbm+l6PguxQ4/YWoh89VGeS7rupV4BK2
p7NUubXWWL6amN8QSdtX5MhfcKk+wLS5RyhYrfS+W0dY71dTEIXfksTI/KiCTaQmtYdEd3yS8/a7
SVyIV+WO8mU0mi+xcMBRSBd5HaZuFAbZHSVCgphyLL8XsnlP0+CHPivoT/R7vtZb1GCrFONrE+DM
LST+P6E2ut/FGinnesx/eg7Kep2QGbid8kBd1ZJ+Z1b5A1Z0cZWow5OhTSg/42ArevIzKkA/Q42J
nzBfTb3UugQlfhk/NMlAHi6D1JC0nEFWV8FQyz/KgftFwDVb2oRGQTSiiEJejlYhLTf4UnyIOTuh
teCs9GCC74ayO6rdrP/cZwBKvktxd1+Hlh8WX4SBcYqYn0Z3m3zCCj7ZjboSVYQmWNJrkmeimjrQ
IFnShlOmKZQZwdRdFI6kgszSiG28UkTSPEmyVdw0fWiubK0Ld0akKqlbVwqGm5YwZTdOCj9GVPko
AcZyF6nBFDYxyVOVcFPbuum62dwVelFsgZ8Zu6RFbK/VVXNrZ9jaSXFPU6A+gqsRCKusfYZC30oI
YFAF2KpkfZcj3JZyqFxSQXQMkeGrPIrtXTGN6oPCvPtmJKPxy8B+NfZoeisPgayIayU0wyuDPE40
vjkND6WP7xvDCK+VqaNRKNOkyKgsZ83aAuFk+0O7JzPdpp8c8LD45VEU5Q8EMgQf9Hi5yJpE6meF
3egjQUHmpSz1mof3Y/gYTp1ySfS1cQ3JJd07mZz+yA2N/AhSknQX3fT0MSU9LlhBdgoe2mIOL5pc
idZ5rAL9MGOGwWwNPmZB9ikR+qaVscRr5hfLthctvq0X20qNNaK1QY1+imgf3mhapX2sBmxwgR1+
AynLY6JH/O7JdDORCByjVr/R49AgDazXn9mrktmu2NjrkZXjX2Jno42RdKmho++eaADll7rStd/K
0USdO6qG8VyoUqH7VqAPmq/Ehma4oLUFCC5hbWJk6dclG0p7j5xY+dillvBIqpKkTS4b15mTdNc5
vUE4ZHWg3Yy10nptTbYYi4SzDqWp3sFsTC4tBZ8loBjSl0qnya7rglgj4p1yT0oJmHYNbMEEtceY
V9C4002Lt3NqTJuR+danihwjSphrPWi30Fg3Vb4l8TrbMoUvttrMk+P2vG3scPtdXw7kbps/GOiI
S22UZR93igmPYLS7dSx0aWu3Q7Iu5TRYW5xL4/TzZZ0L5aaRQJQRrKDEnEM/mo/tOAz8oLi6mxtD
doPmqZ8TcJx9ZX2UuilYAz9q/FZuW590wGGb4MNbBbYwH0M5LZ8kfP4PoW3Fq5Guxp69X/Iokea0
m9KCsa8WhxdDUkYXqepI1xLBVrdSbFdf4smEFxHx1WOhnuxgl+rIs/WhNe/aWiqu8lguHhkaFt8i
4uju41ELfNkEVlvogUwP2Q5uGKFkvlnIwa5Rpvn5z4upffxcl035oz2unA7V0D9l1f97Jde7e4X7
l+k5esmyl+a47Ppnt2D+RdfVXlReqqmb1Pd/l106fyIvQY74v6ihaKb9U3ZpCKMRDS3BiwyemD2w
k/i77EL/TFlnIWrUAT1Z/O0/KbuOZ5w2CmrKLQUtDeNgpkqHseSrzUIxYe0MHBXQY6ZLMDewgocB
73w7jc6ZHtpxfffrUDirGaIsos9TECo59XkOWjjAYLHgKyWnAqyXnaPH/n4UC2ashsSFwyyhlcdV
pKD53scCaF9iazlmZaDwBVaVP+pkL+dCGc1/HFWbscjeTprqncw5BAAB+eSM85YYOcVr2uZc5OdB
MvR6K7fIUxjMMGlA9sYU6uRk2N9hZwJJ59nW9F10V6Ko2Z8tgY+E3KmY7GbroqKTVE7ZldEFfpfL
PpJXv5RrVxY9zLcbtZL3Foy2VxuLm58/4bXNb+nUH/8wdr7M+WWdjtRCSz2+ym3EEIx5A7PwXAk8
0eb3ZWi0rmMDuOJJmvygIf3w/WOeMJqXi05zm74+O1to5T/9gK+e1R5fbBskQeg5RWLvRgzbVL8q
+Zqj1WwMvvX+YIphZafJsGNbK3u1Yl4XkTluTK2IdpHJpzE0SBF7/3cdVG0nFwOVLDshZiIG7+vJ
XaoHFeVKU0AcLqRp8ktnWuu1okq+lXSlCSqw55OhAIPyCkg3lwOFJhlpzHW1xPxkE8GG80kbruwk
qDcztH4+6xY7UYtmnC9ku6aHBAb9Szcb0iWq9fmuV/ux8IlvQtgpxfoqaCQ192oNQNKZa/772wR1
mlLjMLnQYIkc3+fBtFpQCjLFhTWjldTibCNC/Zym4Li3frixjKfI9qHFjhd+yUx+3bGYU2ixRqxF
nmTI8yorzdGfw9ykcacJTwXVeWYl+n3RQ2uB8YN3mP9lsnt8PF2PRWXhY/dsXPveIHoJL/Zk+tM0
VP+FC2hrOFwYlyxKAu34UHUGlaMSSgRyYgYLxpCPl1ctzj2CxzOSwxU0daZ12DrYBx626a+voIJX
P0pkriCJ6cU1BEWc48ydVmlsU1JWlryWlVhbA5dDxJDZ1gcEB+p6Ngd8FntyBqLeGnbMFIBKVCAW
2vwmyh3iPhvJ2Ao1+UonIKaggZikw9JcoQVuLo1ilFcZxBC3D6GvqcBgdjbwhfX7rxefztOlxoTB
z5qOMELm3I6voNyn5dixF/Ja3I3k2tsNvKY084kXVb0Osbcv6d0+TZtzM583nn1aeYtFRsaZomvL
U/tquVFrjeJRWJEXTVq0dcQwu1KXlP77p/fGSsq310C1SyYEPZblz18dhb1xVpMBHJEgS4s5sadx
My/lG8FMJgCrKVoHrGpnDvrWNaUXKYMNMhC3nCqpK6OVe76RkZdHOpm67MKuJMdO77ExiC14k/hT
p03Z2raKePf+6b5xUfk4U2egcOJ1WCzxr0835R2ZhymOvanD7ywRLOA2lujOvA9vvOCY7mkmLV8K
KqmTFxwQXoa9RV4Y8LLlpQDItpaQJzy40lkH0+nitfj3eUSQFjLFW5pYx2ekThFVCKZSN62VrxWM
r6gbfVOSks2AlQyMUXMfWi10emguN1NdPER5NrgWNq0N4pJsUwmt241qxtTDLs7B508v988fh9TV
AEWAIPvk6XICHYSjwo+bgTDfDvOc74Nmks+sp4fW3Osv4OlhTu4qVnXbnFuZkOHImVbssRUPBKTh
SfM0fyOSKdo1RtBcyWU/PYhs2e8xVvTjLupuY2aOflsHzyM9SGi7ukYumNKtpSn/wifDXln2EN72
TjK4qpXkaNnTeJ0neb5SOufl/Yfzty85hTXFsLqs1bz6eBaP7yULM/AhMTOosm2IhrH4PpqZ88iL
G8t+bHXfYDbjjwZsJZcueHPkreymaFZMFFsViJUviO5DZemqm7CGFCtEmJRbC2dFU+4zWvAyWjlD
EV7ntProQUyGoaToPSSnsI9JX1PZL7pGh5Uaam2anPkanShquF4IEBDTOEvJdujeHp+gmIN8sJoJ
Uk2nqG4Jt/0Lp5WtRrDYF1Qdpc9mpvdoJNfgJ+3hLl40LE5h0tiTvLwx9DMr0e9vj45jAWUKlg51
Gakc/6CGUbGT6hOh8XY5PmaG9kMShsRAdwa3pGdnk5KOpSGHC8D8nphjVCjakslwfLy8TfWm4GVm
IjcudNqr1DQB44+p5HVdXm9Sqkp3hszkAcFKV4Rj667mjGdWwUMY2PELwyvBok8Ry+rLmOb4Z0x2
Wi/bCviras6sWk5DJn5mi61R6a46NvpgYmdjr2ZNeSnNjFIHh9DDFoATrtQmd8MqUZ4IBGf5wDt9
EdcCnrCkOw99SrOH/JoXpAxndB+niyp70SXIgvmSQjoCg4Lj36wsbXQ08hJdnclcO4X0nIUKeNai
TM88FG8eiZRfdrcy+RKnIUmtEFXdi0FyJan4kYLTgTBWzx7IHenMkZbrfHQfGFss+0WkMiRX6QuH
5fXnCG7rpBi1E3qxUIztV5J0TGNdQmD0x5ie6PvLy2/POh7ng2BZWypp8lyOD8aEtxPOUFLJNLO6
gUoaeUgoSBpY2RkUk/cP9vuZMdCxyEpmc49TRj15sZxKEDI5sFgF5hxoLgnb9UopA+HKmVHfkuky
XyrA2898CU6czbxfrDB0J9gUw2eh7j15SGBV0PqSitRj3ujbcvcAanVf9oxEaucyiYcLupibJBqu
qOvOvFS/PTW8Thh+SIlehkg40Y4vbzYZOAhIHvG0qNcYYFbIFxr6+JY5nLuTv11cDsXQC64ih6R/
sqwyr4q2JKhIDlapYrKwUP2+dpgujJVFkAzTmjQxoCFUol2/f0dPfE/LtbUwfjDDk5laIRQ9Wbt6
FZkaXGqKYDZlG5gViZ8Q5HghhiHcoHhEFuXAENWqD1XY6leiDtoPStg5O6YfH8/8lt/W0eW3IPFX
ZZpGi+Xr+AoQgSLmkXsIrGtEB2k14Ksc0cku4yx82YFVLRw8+UNlrqG9o6UAk8Go6oyX5/fvGZAh
h+UIJiUpfNyR458hDzq+vwyVCFBq84alpNqbalWua7ZbYGPD7ykTjk2ElYnB0qh8MBGTbFqGQKAs
JON5zLXN4cL80Vj5/9NO6HLx/88wiPv4pa6f/sfVS1m8HPVCl7/2NwuC1iUq40XpTPGPc5xy9W8W
hPaXtjzWQJZZIvkm8nD/GkI7fzF+phjDroaHhk37f/ZCTUgQbCEcm9aYhRpD/yMYxPKs/PMtWGLX
bFZl8jvJ/Fl+38nrVU8t+bSzvesyR3ma0JNNbtoyFVH0qDyzVHGep4eif0tgMpY5HUfSyWPbKEoi
hBh3tQFLe0BuCB+mtc98Ad4+CD4cC5+GgSTl+N1QK1UAJx13FSMB3yAUcyUl4lwE5xsXDbQsYFgc
VTID/JODjGzAZ5EPOy4uw1cS6ralqg23oy6CMx6J09OhEMAkTnVOj4gy/bT8YHQxRMFAfg8tndKV
wiwNvSpFWvbqqb35eb9fdzbfPgzWFhU1BHqIkxNqzYGAh7DaxUGrPcAlDzyUh+32/YMs/5HXjxrX
i3kv3WPC9DiXUw9iAmBonAZ9a+TDtOmGlh6K1pgtdhp+1W7SKnHGM/v7WZm4C/Ax4ZgCLKQ6J89C
49R1Z2lbk9Qqr0USjg69PtcIfeuseLUpcpZ+Bqis44NYbTkwCda2faynnmoIwCGDDjxDkmPfhq10
5k69eTg6Qmy5sZzTDz4+XMbMVZ4CZZtCftjT0QMGH1X1tdZFydo00+Lu/Xt2ssnl4ZO5Wwwu2DSw
CuFAPz7ebDZmV47FNpuG4msJRPRbuTBX3cogRgMjlDIFbprb6c1o9mboq0HtmAszHoZMaIczEkij
Z7pSZNaXinQrOOzhGPMBnaLghiFkU9FoGuYvTS7yZtlMNtuuTOX+Kc1iQ7qtR1Xl2E0jlNX7J3b6
CtMCYcWjxcUOzOQtPqkUQa4GNES7bTQ1xsZyBmLy8LJuMXnFZ3YQv98x5PgGa/yioqYDtPz5q7Ip
MO1azqZmW4StvJK00PK6eupfEOoi4WnnajyzAr51ZhyGKRo2QYMdz/HxkBUoTRXW4Pasxp8HMgRs
G0Z+JiP0fP8a/v5+cWa0X5kCsIs1TgPkx6RJTBToW4ykM1z2Bc9WxOcS1N84yLKM8wXks8FH4eRG
dSTYEldYbjUQ0RvdYqMaD7myfv9M3rhmtATpPiFDpCd5ujSpWiwpnQVAri0rD5UrsNKQEA4ES+KM
T/jNI3EABpD0/aHdHt8dI8RdKI3lNmHCcZWA3F2XZVGtsiHSzsSXvnXhUPQvwAAedFbd4yOJCZez
IuXbSZWYmSHvoI0cdWe+6W+dDrRNlL7ywXpycjqxkQq5sdLtUCBjHpDWb6JW4TtSdPrN+7fozdOh
Pln6JosZ4eR0kI5PgKuyreTE06YctNivCbvx3j/I8RZnWe2WM6EVtjjfFsPh8TUjC6PUkRptS8t5
Iotp2lcW7ochV827Qu2n70o1Vl//C4ekH0IVodFzP6UTRHJoIMtPtuSSRV6CLHotDwqZmfVUbKep
JehPksi5e/+g6iHN9/hjTEFKL4iilM/WbztlkrHbUK+zDSI6ZoP9gjYGrW6StsfLNhD3isw8IfZE
xY1RtV80uU6+OQdO8qSVTQ0VXJavqwNImazHyQ3Msr4wR7P+TA8K5rLNEiQD2ayqxB0WLDPBErO9
itLGmbyUTLraExWW4NsmAuhsgGvubpK+7OO1khVpc4erFqd8K9iJEaBWw150fkGi0z56IhW1kO+I
52OMGPPQ6J4p1ACVIaDp2HBEcxEc+NPwlMsHaZSqao0fg/y1OB228twi94Kir0/eNMih5jNi1TeN
4JJ4lpIPF5o6g3xU7A78eZMH/Upx0jHe9eQwXpdL5od5iP/IlySQYkyDH0IHuL4Z03b6nCGbbP0k
S+komkuWCE7DgslwJ6PeN2CPrsNwYTDESwaJXeJ+oMUb9NhIi7Ez/TBfIktoZCDHqsQSZUIuALEm
vGRLxIlY4k5E0k9AqWdouh5ulCnxEgtsKq10Y4hWC5/7cy9HCB/Tps9/REueSs2iRuLRkrIixBK4
EsZBtUa1RwyLVIzKd53mq+RmhE99kcMlsgVr8LhvDkEuhVNM36WpwnmyxIsTfnOIfZEPCTCHMJjp
EAwTHEJi0IYRGFMewmOKQ5AMw/zprtPN7ouz5MwEh8iZ8hA/I+a6f0gmq7yLqoC5HDFRlNLbiYI0
9lt1UEixETGJNv0h3GZacm7ge5faHuI4ybWRopSb2h6JBpuRFGzqSjyYUpkFW3tJz6EfUclrPPPm
4FZLvk4UjJBgcPdOd3SQ4DtpLVk8rZ2mj9OSz5OFubK3xzH8xAZgTFcTTMsf9iHUp2pYL1wnbZob
zpzYn4BIS7FKDnFA2AyxX3WHmKDKqqV8rR7ig2K7bb5NQUio0BgpgL+1xIyfKNaM780hgMg5hBER
5VLll0me8rrnZEoGCCTH7AcUcJY4gkpVy0/aPHqaR/IZdwwZgvhjhTgPvK1hTjbOd3hSvp7Vyb0x
5FrrSWwuW3ZyxFZ4HctL44byUMjMflGiAdGS531oqUjiRD6xWYKJP/pdoIyjj51H2lAbhYAz+0h6
BPwaKiRPWiZ+JOilqhvW7TSvbSmovka9Q6BrLHfTJmJ9a1YRg6nMtbNYVm7nQJFkP7LN+hPZxWW5
NccSiw7cbvsxEzka+yKaYMkTC9hFK7NPncepk8fK10Sspm4ZynqFyStMl2TVLP+IbkYQ/olyMXET
q9NHxMdR/pyOU3yfxbDjV+ByNeO6sqycSSnmqB/ZVJILNUMQ5//mVT25WmAI+v3ci9A1kYgxgtTS
VrixUQTPZhMTKQVJKca51ZZZtq7MhgFlpmYgdsgd61tfL9XxGZlNO66r2CJLhqCDKfYITWOILCIj
Gx7HviJX3K8wVxkEzPRtElyBDyBNY4L3Z7o1vbWIlk3T/vwa/3cf5l940V994X5zr1w9lc3r/svh
X//Zf2GDDouTQp+PHV88Omd/t18owP6CO4HaSMbPgpifkuJX90VV/6LoxJ/CbhXghuxQjfySooH2
xEmwOFsXhRKVj/0nSrSla0dN8c+XGB8MLXgm7qf7gjQKi6HupGwnZojdphYxh7KhPH0t9GjexDNp
4K6Jo3EXD1K316jiMqKTZ9Hv5nbMR88YeQXdAe/bDz4+pIzkeS32aHmRS+nYJplzB7lxO86z4UtJ
pO8Id9NjZAt1+7maMuWjGcdLt6fQAPBoqVAnqsQxK3BFl9n1qNbWJ7mqyZAh5JCuYtZfo7I1t2Uw
K8TCGB1pFZgOQcsFpWkvbMpZeaxKAM6ZMQOsHfUxeeaLEK5ZHapsy9RE/SEraUXmlhiK7TCTiBzx
mdhnUm7fzSOEL2xjybCHNDhaK3RPBU4+SW2YDFb6vZOmRX6Z9xmDMgx6VuPKadFcETld7zoRWhst
DgSo80SXt2Y+OleyNtokiAyQhliDJOxoSSDdmInS3WeEbT0K8GhfdXxClxkFw2U/CQv1/9x9Gm2h
oE8mZAUHkei60JXMsN2JCJ4ZaXJgd7kYqnDHfI72cQmsUktNFa2yWbcbfZCdDIFYY64NTBHM0vrp
A1Ew+Z0VwFmnqVSts7lRI0KpElNsUxIzr+OxVu8KJwDPRheG9IoY1jmZIWmo3aWV2vrjPPL7rfiy
ivvEw5XruIUm5EukBF297vu+urdRz9qukmrpV9Ex8e7CTOJzF5tfi7JK1k7UJg9N2yRelBSSp2fZ
16wQhHwETrVGgVtcxZAoCz9z6pDsnjjHl0HF5cmMtH2DGI67bsrQ0ditQjaREY0Mb1s+oetO7sdN
M3R2se70B8iXezUqlnSgNsWHPTmgvefJDx2SbcKC7FNzgIuOvFi0D1o5T56dDc6VKQX21gxG/TEW
U3gDQWh8Smat2Tul0t3A4sBJFWryRZuK5Mpu6l1b2falWaTzHvhB+NjUSfIs+gzpQVkpga81Ir+i
CpC+o+ASK0nXidE1iYLJ1po2mjegb50LWp+Rn4jY/pZFSYkXsy7iD1WUE2vcWqNfWvPce0nCRAUz
i87lD/O92Ql7Pc1RxRXMuV0olp0EV2YXrGfQlDtSBKUfCb2A70YzlrvO0hfXvdGk2DjHrv0EkF44
n6LmapGLEIDUJfMtgdoKTzNGs2xTmtjWUsfAZ5Yz6YCsMHyd4jn8LJOJfhURyfIBDah0T2KM5rWG
Ft+E2WKB7ar0U6Bo4mFOLYtcubizZToO6kKvdoq7OtLb29kqbDL2KvnJ5kluPaCgjc/kP11nVeZc
YPIVVzkxKRv21/hkS9n8wPJndJej1LVblFHDBdqpwpsbGxrKUJk+IcXmdWuo2DB7Y2iEx/oRESHi
TJHtlkoxQI4frD2Q8GHPdlTzilYTH/oqMm8nOyMgHNwLce65hZDPLvXyw9CoDo9YkzarsIFJxtH1
6zbT1SelL83HLpmCjdPo812QKtLKEA4dJ9meicYp5wLtQhRuqa0lzw6V+kYQPbVyqmr8VFu58UV2
+oHra9cZGYRzfuGkcb8e9D70e9TrJB7J9j2kErEe8tZZmbGwHxtqvpU0Qu6XqEHpa7V9ejmryfAy
jUmQ3weFau20XJsf2CrYH2U7/CgsEpyT9nLOr0Q/h/tZrq3KJ2kPyFfBUVpy4ssuIJUrQ0LjuDaL
3U0LLOh66m0C80zpe2S1NwH+lcXrPqSkupfRy9BE0exTfeETCNRkXhETqdyhsMle1EIzeKv0y6oP
1Wu1a3EwyJNY92HSfEgUqbkt1AbaHWXRhv1V/BKh/bsh1afa52GobkdFnT4nLdnjsdmr1UPNFNyd
4fHGq0TDwy2viChfIkfntvFsqO907Jy5dKtBKF+dEf+Z1wqUphlhOrsYX5PlEg5bvSjz/GUeLeuh
K6AXbGy56HeJYgcrYhZlEqUlIT/Mzljvektp100olauIknrbZal0tbTMbnRpJr7InEfFwwrQXHXF
MD7IpKRf4t3qnpqMbV3BF+s6DeNwpQrCfXDgh/NVgfzrThO9wGU9XuAG0Yg/LK9jLYvvK6tQ8H4l
9QdN7ZwNUdFt6FrlMP8oKrW/WrRorGyBVq0IQcIyr0tiTxvIjTW1koi5hmI/y+gQsiZ2dkU1lxu1
6vUv0ZQ5H1XwPBek9fbDCref/RCl6XATiajZNXbYXoqso4WVkW9e482/rsw03Chlt6Qw5nKruWSW
hpdK6ZDgDk5h21XGtNVFOJPgONZkotvxpwXYtOpFLe6zSTae9S5CW6k4sfqQ66nqK0KaTQ8PRnGl
zb2+/9/cndmSnEjabZ+IMsABh1tijpxnSTdYSikx4+DgTE//r6i/T3VJ3VZ16u7YMeurrjRFBEHg
37D32nZXr99JRYIWkMtI3dadGrYmkNaWtIfxM4ntFpN41/0iq0vKXTflqIDc2vvEn9S03Bj6qxgC
73Kn7Nk7whsq0AOqqj9i8/H2CQFT5wHDnVqddmuDOqEdSpkGzW12z2yr+j78Hp6QaDkWMZmRMh54
SJH8SUXEjC2qy0c7VJcoOp93XJj1NJFIdO9kjn0mPcg9kXdaPU3tLG4C0mXP4KPlxq+XjsQ0UahD
GQ0wGgeROYfWzsCrBFnnP9rKhF/7EbOpmCR36oIiGdPfaDkPFxwF6Q95mL2Sm+ueHaH0uz0m60G2
AqDWTILkxskX3W4hOqRqU2gtCgB+iXu2Mqu7LTrpX5kinOnUk3znzJXgumADvpfFRQ8lfZXc+c2Q
nYteYy4S+XqqDEXMEtTVd5g9ZEYMhfWW9pOHFMdLbjtDiBSMyvwxo+35EUTo3GM9JzCloKias3FP
cDQBYXxUc7FNr4AqUCJsukV6uxwe0LZfEe4QTWy9pnUhv2Wdw2mj7ah+1z1PQGktDmB1VZ90Y5y7
RdrWmXYxeMAQSRpvWZfNyUvD9rrzkuCYVRZ9jFnAMO4UYQ1XDvKN00XzsufH2N5aNEEHmYZiN5Yi
PFnazb6SumKh9bbxAOHfsq/aeik+0wk2lxarFq8ZbtNDUVUktqdLelNVMjnKi17emntxc+FXnIZs
BDjspbLYRN40sUkJKgU5MGj5/fqEOLg9s6a4zorl2SRNd16I4rkW2pnJGqbSoNfC3sdXfnXxYd+J
njw7jjZC5jhxHjJUygjMWaos26xeewibBuOnv5bLofH0dGAtJJ8cfypeaxDr+3JQ3NQTHfZ5ckML
31I1c3I3fgF5ovWGbussJCmTFlpROfdfsioZCVEr0/NsqNcgt48cI70KT17uEILeGvklYyP2vKph
eOo7UR1F0AzfvDmnTPQqOnA8pvzEK/G++h0aVJ8U4C6cdmubZHFZ8ky3OpH5m2LW9ZM34LGy6dbP
mUxlEA9SzPshwqgulQ2otC+nmzlcfGTkqxiPYHdIRs2ZZqDrGnzMv3bxUS3O+FBaSfJ5qetoq5gg
3thsYVB0rmVyTfMd3lnWAMWpTLz7PNA2VSl9Mflsqr0AV/C0PJVuxjNnpbveUCKKQ7p4GY7cVRKn
Nlo5kyK3M5KpfdnT7I863+epY+/ydqS0HjqTnCCZTLfZaNR9O47hpa2wtyTuODdRWkA5W70ZY/KK
8ZP+IXBhG6XuHveu8TYo3TDgOyUGEDUZbpvGao4p5uNr+r6ESKBGkIeZlkzwUN5+wlyX7YVZgvuE
ldUW6el4XBfCYDdMJcoda47G2dRCwEpmGHnFlBnnIHHE07lBYLMNiioF0FmoK1Gk1U5XLk/7alyI
4sE5+bqydt6DUFG7hnDMS2Xca4thp+M81NHk34WG7OFG1e6xGEr5YGsvBQWVt9ajE6bNORFjdoVC
3f8yzLbaeMDfdgz0i5uK72bfO15+MrVb7Av0gnc5t+hJNTb/Qr7m6jhKn196Z6bdlCuL13as+YM8
qmTHXd4jusWrt3ONia7DqrcPIWC/cwC+x9soL7ips2BCsYqn3NdtcqCRGZ7bhIV2NoEBGXx5a60O
lteQ5KJdWvrBXpOL2G7JDiqJF+2Dr6Kmc+Z+UNYRNvv6PABu+ZhDwu+mxJcPUFGJrCu86Ls0OTIU
Y4LXmcDsa8FIcgukvPkWspp6TLx6vSOHiO8bvM91oKN5F/iMDklIr5J9nTjYRa10+D5Ct3/gHCAM
e1r7m3ls+q+eb3lnfhX+j2p2S9pouT50ToiXdrbl68S4WG5Z5CcV7DRPvka9padNOgEHQs66AqK5
sFhEwSWuJr+5HRGPoU21Vu/K6vvmLiyhppvJ4vdHGl8DcyhK94bqDPnPxFTUzXXwbSQW87MvUr3j
4vu7scf7vtShRabkMJItYOWvsq+6mEwt14kd72KSCVybFszwA7RXzTrQvpQK9Kr3Xaj4xxv2n1dd
NMrtIPGZXgbm5OYUan2BShiVu7xhnO2pNvsgnKsk6zLDcwMGLHqT3JEqJjtw2FdqqF+spJ9OJkqi
l0QxTOwdZvsbRxVTFLfhEmx6GxBBHAy++UHbSrJtVwlz55V588HfaiZ67VrFNumdV4l0FtJsUmVf
Q4+/dIz+PfhewlIJNMCLm0MRisO5Hl5FTW+VGqvQVzPEgWrjL/NVptaShwxUT0KYBKQXq0unx6o2
Yc6hZbVEzDK+I0mN/bkg7fEWxYJzQ9DicFC2JX8snglu0rKZz6zkw6uhs8pzmxHFRDc03ZMRJN+7
lChX4TFpb0N95QaFt7O7peO5GUA0mHnKbv21V2cFQeZuyOvuaNyge3d9I/ckmBkwARFP+7KJduuq
/C+8tiBDtoEn0ORu8gKmp7sJVk/eGEtRxwG92/fMM+7IURyGy3bDu1swjm8WbcntqmznZSVK4zDX
BWyy0PRPQWHZ11GSzW8DYZWM4OHr3ExEWJ9dtpC8rditKP0rq6j2irulKk4gdTFs65nfEW7/L0sp
1prJ5kqWojuK5yTq+5PNmu8pnGpv2/kRoS6+M+5XW5WvwmrXH2008/tLZXa7TGm7CSTy2Sn06y+T
52fMLn0eHlbPHDpw6mIbJpRT9VJV1yUK/bt6utxb0Rr5V/ZYr1COIvk+Q9QjoLElwpbHTlpeubyV
gzfbZg8SXbzS+uvYYZR8nO35eVqs9YnoJPhpg+n3zdh0N00pMEz7E6HkGnl7fOmWsLGtyy5NsdxQ
hozkvbv5rdGJwcKul/RrWOjP0u/8YOdp13zObGcF1m3Zn9yq1zEcITx5kGPNlolO88n0yZMylzqo
c5abOlch3XHvcnqvjTryY5uIV24klINgWHDJp461fpWyfOmxLrOvn3GtD4GxHhxTwphTffs2Cqf/
XmAV/0BLypvuxl5vXGUne5u4YTLRLPJr7ZAFTkss29ISZ1zDDZ2dPjusqiZBi4wwPrdXj+1VHbDo
m3mms+0LrBtfNhPrWoZBHMSEyi3EPH3Rq5PczeUM4jbry7gmkuWgLHqCdLbULWFu1aEojLnpGY/d
QlTFiyEmO1OUPGplMIHOgpHSJFwYiF1732PZBTFWhz1P7MA5j+A1FNCFrH4aRJl+zko1nOduGLf8
IprHapTRh2TNXGzcrM2uAzcj84wQgvyrzOHRbvRIpHLMBo6yIBnlnaiVeyhrGkyO0m5nt85basNj
SLym+hq609G1nISLoPo53c/LCNJSZ7a4bheeB0ebfKtTUabrdKE2BNGeCjU8DUZW086dRffB9mmQ
WwOEo6Y9mwynyCQLUAswoSyWOvlesYHB0ZXY0bGmIfwEBH9+hOcObarIBV91QqzaqRBM2nRJdC/L
y1BvvILacScNw/mYCQknrU71J8l1cRhnmWprJyYTTABFTcJymxuGSc0c1Od1rp0fbV5Wb5OdyI0q
EHTt8rS0BpBqSf89kDN8e9rV7oatTnhP4l3ubEvIFVdRWwr3E6PB5R7ES7LXCzwNPkUZyLhjfMsb
nDNxWzhdP27zjuDVgd3kacl1DiqV5+tlyZiM90sfcCPo0XkWNLR70HPBS5qwtHCkJa98p6zPWG4A
DaQZhWvLmXLbdllziFihEkm+5v64J7CV7Q7LtekNFaO1YgGAOL1Rg8wPTZf4HFqTKJ6ruUlWPMZF
Me5M0DcHGk/3mijKytrmYZrABiunB/bH88YEU//R1DRQSxGuLJSr1vnBejjYjY0TPE8w+zedzszd
6Ecc9GOShUcUwM51wASKBPRhNM8TGrGDO+rstgYZ847HJOfSlBEy8qVeH1p8JA9z1o1806pj7+ya
Zl9AiiNmcJyHhyG95C86a75uL5ggEbN5ng+EF9pbZZl+PbP1m+J8YHaJ7Y8bAtwgVh2fxGO1rRuV
7gXEOp5Bcn3K2n7Ya1wjWYzp1frRaxXd2YOxf9gJf1i59vBRl8yfE2Et5cXsBVHUNExm7Da8bVYj
TlM2qL2RvV1tltRfv4Rz1t7XAxkVbm2sj4n57q63TUbcuWhnHvpT9ZitS/B5za3ue6mS7LNQdXZU
osw/iIRLbgTf0eeO0eUS84B3CHpJhmjjTAtp5G3L9LCrnHvjOUSFSrgi57XKzGshB3HgOxhBoqAj
tvN5KmJyt5ZNwRSbOnxoGIiS+XQ5Clv/KDJtGPq2y1eaPsYxWVvV90nglt8gtYDP0sGyfoErQnOb
TFBnVtRwe8+Ml5VcOb8EHgOUNHemu9SX1S71mMqUIv8B3Bc75vBsrkOcKATaIxA7iNE5pxYNTl18
cYc8/4iSgvo3TcKbIkhS5gI2vUhpuho4XSIJYKbB3aSVLN7YdDd+XNF0rTFkRnAtXVn6r50OfGY8
Q9u89JiIz+Su+3gdrA7+oSDvMg5l352WtONSOHoOPuuRa0zJW9l3HJUFWdDoKK4p07JvYc4wE0Ri
L3DrYrkmVkZfGzAjJzo4tzwwwQQJyb/V7NaCf2HjBSbZ4KTWBI3bAHFAVc5Vu6sX4uLRc1LlJXY6
7FvPrT4VmZ9/0TJdn2TapE+QNZhgJaFzDerROrmIk/ZsSMX5YqadYzuaBwp9N99Q3QQRW/k5q5gg
SvNsF57ceWtVX/U6YUBkNFn0Ep3G2Q318KrXsKSbHYZd0pJx5YA93wH0Se/LpLXuOz9tjlFeRh+F
U7W3Ip/WHeWcOk2pJ/a1dsQuT0ZzZnCgbtVYBa9OWEbOpvCG6AgRrd3IZqxe29xtXjLkincz+aAN
s9822l/EhEzajeW8h5KtkCcipCFzY39afNqUwS36HXudNOUX5oAIdLLAvcvG4gItcre+9PqnuoW0
QkswbafUoK9Ha3zL0tunESrKXba6y01Dd/KOCzKHF8g4K3Z14e1Z6NTnMejUAxWxfSQSIb0OwpwO
tpeIMNakWx9btA9MzwG81Meu9dIt5KiKuwhV0m0qUFdsV8sep20Y9c079ULNs3Mie3JbOWP4XNnN
6h/DoGV+qi2MPE6hnGNKEACL98rPO9QGUf+6SIkTBGQetW/vEVyJeGTxPvUEyyNqmjxVHUqa8OKA
uGESp5bnK5VeC6M3rmfgGpsg6cf94JAvEetCOO/5YplXQI56i0hOXGWmUd9gkJq9WyUaVLipO6pz
+BCs072R8oJs4Z6ZalbIcD+EVpXFTLwGuty+nsCZ+pRBWYLveWvPc/kUgfKVG88ZEj6nahZmib2V
vPtzYHNphtWmUeu8KdoWS6CpYjTPXmkV4FYFveKGxDf+oim9aTiNBK0QsOu35bPydIJnEKHCt4FA
QtBic1BmV3qEmX8s/XFp6WR4gG281DV1HEWK0ffMOp46YhHh24jlA9t83zXzkT1qclBVGaVXy6gT
/1NEKtAPu4U//CQKe1iO/WUIAKEM+irIzKKLeuRwa0niHvMf3eDe9ElNgrBQfy91lhWP7DzU3aBx
rX7zgrnyj4ENxDieEH58J81YV1vMjD3CvZLgB6qKUOXsZTXvOlOO/Dbb1lTvs5lR+5aA31rAJHOn
XWld4KVIV+SjZRn7gACBvn2QjuoOrScB++ow1c5BsWRgswbYetPWoXfk8rK6tFmkASVs0xMco6TY
d4Fxr9cuz76RfACxq5kueqSg02fdLfUDPRMzdEQOJALhhHprZFisV2w32kfdVsXHqo06VAXz1nBN
uMTpeqRG0HO8aLrD2EMtdJqCodszk+A4C9nm5XG7zOZWtF71ybPXYjj2oZjqrRks9j5Vkl7QWzAp
qphzJV/3Vh2hb43cjg6ShGyG6ECKYpaZzNT6vi+uJ+zmI3RQSqEmawpEObLbZrYGn6XLRO69xJWx
EJ54Z1AhoGwQQyg63kKqU/9K2oV5W4dF0z0EDMIBXYMTb8voR2MKmmakxjdD2/VgXEO3ONRM+d5S
xhM8EfCC/TB2XX8eMgyr7IYN/2/lzUQrlRFZEoPbuTe2CumfK1WgRFNiLBn2VRyUjCrcq3FS4pFV
sXy67L/AxTkNsVoVTkFHLfNbWOfe7RyEKz+8tHlg/FacJ9W6hyRzzTmvMvfohxbRMIwwXxbGsdeL
XPTZLVG5ZrKx917A1GNOS6ougXES7b9b3UVps2yjfoWdTnEjw13nL9HTgnaGHW7HQKYZHbbyVPdC
Fy1tvgAyl1p3kVWKY1420yvtbngBynfFKRh6F1izP7yEgWjp/cpuODEjcvYR0wJ8+IQUlvvOjfCv
WfbMwWpXZs+ma9rNq1iYkorgJVn9RW1Le6hvqylMXkztMe7hDbFIsOZivL6col6cOyQXw+9LTm46
eTdu61jbpi6xADAtGO6zYRbLVs7G/wbjpr+rk4ly0Un78Ox0xPCRf2lgY9X13LR3JpzJPnCdBiib
TKvR2v0uHflHKppnVfO/v4Q6Hb6rCzq1//WPLq/zB/rp/xGE5kXa8hcuJsVpmL//WUCDePz/GJh8
5zeMZj6OIzypGJUuSpz/9S95hNKC1SRUC6kMZ6/r/iGgcRz+k8+mEL0Xk/jfzT5/sJx+Q3MP6AkL
Gy5orEzynyhofpbPSFylEjUOEImLeykEOPWzZDep2eJZVugiExzdF1QQqF9Wt/38pwvyXwwyF3Xx
v0U6/3qVi82SQTAMKvuXV3Fz2LIkVlzQhEV/bYV9etIT0/HRTltEb4t8+uvXA/Xx0yuinMAxJonh
cbB3Yiz91VOalMM6JdoihTxSHGEoSBe8h7FNO5WTm7tYPGmk3ZmUoQAlURGHfZt15zyQF4wjpZhC
T9zUwfCgPfLJz54ze9EeQju4q0MZZgigN0OEggKQ9GAlFudhXkyDTw8XoWWEL8LPn0G5XBLoy2Va
aWaFrETMqA/wDAuvIveBvmLcaGGkzGOJJUROHODlMn1zHOb5SUy5Ek3DhoRVGY2MN8U8ugwMIfWv
FwcYzM/PuqmXfNrS2rL92YCpswwsANC4AcNZhPTa2bgM4+voODdVOjO3QbGUfPKXaVhfmelUWmxm
HnT2Eeo5f7fRF9T7wfa6gBT1YVxlVDPLE4oF9zhBUAQWJa05pOtJsC8ksVKynC9USE551vGTLE/V
inCafSZLGneXzZXES0u0AqHoCD7yiDGK5QlSxokuMt62RDvF8NID7qgfkPXb2bk2oxURMsEHT2Jm
ThrlEqEeb15ddcEpLdAe7Ip2dQjSrX3ppF/6lO3ZCezswmRK6tpVP5Zi0M8OnZh7shCN5pxuq6sZ
arHtpHh3JhK8Cj+1npmdpmi3mrRh/YoQuPhQaRHoTcC41D5wzS0HSLwX6n2btLQwUwkl4Xuj0NHm
SERXh5ClgjhQZqmCx/KKpUTg/2+8Mfxaeo5bInRchmzvufXCQUTVj0t9w34OkVXuTRJwvCyT5ArF
11g/Uutb6hxIQKJMquyxZd3epZ0FRnZujHm66MKDm6o1Tfe4FAsvWFoV2/BqsidxpRyk1hvSlKwZ
n3Hplkw5VqsVO4ZVIoBB705s89kT2bkiJwjK+FUwpF1wN6dZC4Cjr5sWeEChIrdC00mLc4LaaV9m
61WtvN0MQLLVO9YvY20Yq7ptVoCPJAVjn+q5Xz9HI6MPEitLz9iPNYtd1A069MqbruZru4fN70a3
Oh1aynsVlvWTlYvc3KIOEc6zp/sAOYQbNtbJSla8F8SSxT4NwSYjAo8N0oiwllHZlKBayEeKhJsx
X9KAi35h1HZwFBktjylTLZBF7HDhH8gpt0lHCtd2OXVANoNzEQwrepHVQ2VjZBs426k3o4FBTYJA
Rn3ZdVPhHHLd5/LYOm2gP6Nw6+HWjnbC8HuNyFR6QhLuUfnbVqdYOGfILr4ov6iHK2ssy/ClSLEz
8fRh9DjAWBMMDvnFB1BAzCYzXk23NI3gZtc17g2y5PHJqz12x09gwUROmDICWnyEcMLSyjwkVoS8
/QoC1aLDr+vQDf56atws0c+mVcj4nzo1e21MQLcAJKN0i2K7YN1X7LpgtcnQI6+g63eyCIoJMXwx
Aq2asiALNqPTTqKOFY/S6A46DsdAvHDzocui/EQM1Zd2OscIptp0v+oO3pgk4NG+i2RhFWdaU8va
EfkYJlsd+gmz6iElnUEXFiMV20J4dQp4cDgvVkmxdGiqXKKJCKGEnsuh1VdNyoR9W3p8HbGk5SON
zPPcJdwuyUpZvFnXtokImmRxOEax0Aw9JYw63BfF59QaFxABiDbHtHqImlBPyU061knGLH6q8Ov8
jfHj59OSU4XsMveiXQXEgN/pV7Ze4OZmECFtjzA+m6q6NkhAq2DN3/76/PqvrwPpCG+dDfodj/JP
pjeOfRvZFoNUVbbkYrRVOz4VBBz8jdft52P5X4ekBEFEaYIF8z8ieOm7oMTxMlZnRcFpreerzu5O
vfb1tZd5o7v/6491ATn8uwy4XD5MWyh2iTz1L260y3//s5dPyXRemX/HYkXztmJzojP3lYI67/Qo
QlKbiMPFfmeO8ncxpj87rX5/aWoCniJImfnqfgU9KHsZg6TkHhv8pNoVU1nth06BOLP135Hp/vPL
40OC8mfnH3JA/0rR4LD269HnpbDWztQ5KUofE6Z/cyv+57W8fBAXA/sFjIVX5edryXiuIn2SkbzH
Gpdg7xmnBjl//ifPG5jjKvaqzVJkxxHt//9+jf+owv//lVeAvP0vKn3z8f5TxIN7wQ7+i5Uf/sbT
EVKpB4wggNnyh1DedX7jp4w0mUSji4X1wi/7t1DedfEH2y4/B5dKnP/0rzo/+o3bhxAoVPcuLSq1
/j8p8/3fgw3//duTCPg9AUgVBCcvGMA6/fl+8SATkUYZfOoJZw+emfh3BJClXVHY+jps6lR+x+Ki
i2wLbbpv9RePyZzLHjGhwMTXmzugMVeV7AN7jsp229V1CKGw8qIMXTaa0irfJK0Qg3sr5m5p3H1C
Ch4Lo8yn1t3Av3b7Y0mGw7pR+YSlizl70Bc3BiNTsO2TWbi3BXoe/mlj5Q3b20XZlJZMaQBfH1Ii
VoKvaYKAqdyHhLmwSpjgfJSwuEstxm3XV5CRgOVnwQ6sOPKMZl5zdIeI7G11IIBNIRUoXITXe+Mv
Fd6lNZ0nSOIWrMhzGVgpSCtGadSIGiw5PPLq8l2eLWQD/kfRAIe8Ub72DbavJXdIuMi8Jt9Lt6/h
TK+4lOFjzUWLEQ2OZ6yKpr1IbwzmQxjlzrBtuUNQDYftcNOpdO3ii1tSf1f2ND1hCyvbH6wRa7UV
q490PiYMXXZf0fRlJDymqSJMD/s8Vod10YQNdTO0ah03BGBRJ3Zhu1LuzyGbPoLoyx/oCxsGpDkh
eOYKYZIpd9aUqZQKkPDmGMiEQvA8zIzptTWesqRBKjqn2IdiXVXdvelGBLtz5JknvjLfvPQyH8QV
cY5lubB/NeJmrkk53HblSiqVixvgqjBpH2w601jD/rJ/5O2R9jPKWPXIMw5V07gf/gCCcYOuQFe7
EqsqExyTgfEfRuTk59ruU2SsDn+YJqTuEM6uRLjBogfxnCYkNWc/mOy3EAZ5GHsUU4xefacdCL1c
a/mgsiRjaThFKCAaooXmcWMPIRcT5SvLpGhY+cAOAo0WWU+zRm9OVXtya1HPwFNinMKQZrVcf942
qZMZtUnmjiKxZjLHE1Z5FZLYrHVNeBe0Ze6z0A3ZcG/LWuUfUyKy6SCDRgj7NDr+LN4vChnxyW5V
qmQ8dlaborNaOVZPrIdWUaBTnZjDz4NWLizlFe06oY3CZTmbi7smmrtkx65BpRunSHlTyJVwIaKt
ayL6KVDCLKGjdqEdtXw3nhGD3RvH7z88o7FnsT9ZhhjDNFuURbS2iaclQFbksKG751c7v3Lnchkn
u0dpmC8FdkgrnIY7TRoZC/kMCS41JESCnRqXPtpHRrSfIzFRR5LjlBwmi4SCbVro4QuNsv3EGtb7
stIBvuK8rDUjNtFcwztmiB8SjDXBKMuMjHvQ9KxzgRZNYA+DGc6gV3CzoaIH/OBrwvDiqB4Eem20
+vlZDjbtYTgF6uT5dE0ggebxkY5Wf6r8FmdDi+7A2VAa864JieZWkRk+TIa+xUX9tFTTsbW9RV3r
1Vr3cvKr8AsiPgxqcU8fOt8NYF+HjdumsBRid6o7FpRz2DfnIcgDYO9TsYgtxkp/eFKwRqob3IoX
68+EGiHapG3jswS+6GRoBEpVF1O/8Zm7rG9Dief30RqigXbM6qaE/hu726X40dBOvJtU8DN10Kjr
BMlN4nb5ZlxbPz24UY8ClLu0tO1xiyvG0aeZy1FvpxFR7C4nOyJgAWZ5w6lUftffkFEQWlf8bjN5
ZgnSoOGB/zZrIn6xImwIG9JMU4dwbJBOMGFU6TdXYE/5gk9Fq9ifEkMaHIYR660JxwJE5bZqdT4G
sWvBHenjzJOt8xXWRbiWpwYopssePxUoG4/RxCjgZbV7/y5Pa/YqyGS8l8keZXWdEhcnDm4wan1o
CXO0g/qT2408yKLRItStprdbl8x+ClLOitC7ck2eIJAx5fBW9CVi9tG4rXls8gBnPFrMBCsKP5js
qQbZpTmUqqbeziJH3iFUZJikZIOJ9lUq3GznDqDUH9O6B+kJZ3ZA+UZ3vGHhYQgSr61iPkRLmyTb
jrH2bTIyioB/b7vvkO8zjWzOzMwu7Ky+BWMYqEutzx4pZcqK3h/zk9kkWiDH52VMfevTOGKvAls4
UFKLsiZroypvEbysHKi9P+QYeAj/vsN4kCwHuvp6OvQXlgdZ5gjIikhNy4lTARWjzergex8E7aeg
WddlH0WFvBm7pb1hdt9dbg3bPtcES1TE8NkRAo4yQS6UTf1qn/Kg5wRVnL3uFqFr2u4hPwTpnjY1
qGBRtiOMWDIZx3eLwNOPNIL7doMYuQv2BX6DS+Z4FMDMtT3HiXG3Yy2u0h4knJt49nlaVKG3ueIA
UNBLetasvYDfFnedQpcOHCTI4xRtFAgXmTpXuehYfQCAmb5AZQpIi9BRVu2TpqWj4QjHP5qNVWpv
MmQhLP7dpDwzd/dYpawrnlXMFuMxRMDcxn1W6JoKolXznnyorDim1mJfwWf03J1iTVxtgHTp9Qjh
a1gfg66nxYWKwbre5IE6c2+hbOqiOUCvr6fg6aLoYZgErvoDfWMXbjDrsOatkibcttoN1V607ahv
TZPocyqSR8LoSSaP6qm6jaIxXGLSAJv32vTt82T1QbibaTTI5aNXbATWh5TbjRWGs7wsQWZl27bP
aZKT3nXv0BGxze27goDoKitXOEUDVvANtUj2wENFIFYwZX70PD//7vOFc23rAsHLyNbWvDRkN5mD
FRTEJWorytxzOHqjfWjkiAe+GeTK4yiqeUJKr/Od3RDUXWs9zH4rho8cBYk7IdqSbrHBdLfeJDp3
v2bEBj91gmhhwvwc+1syZ8B/8soYDh7V1Wa3VKV8RKeGJZgAGgTnbpjp52By7A/tGTOiRUolX7Et
VuSj3Pl72qG6IOO7coeY3Yx8L2fBwJmyjs4Tnoe4sge/5MvuFyIfLQoalEoAWk5+zYWIg8Yjp6jI
vfEmS9GA8b219osmiQhxrkLdGaeogtuttbZOHk+ETV8GRdhLNulQ8eZxK3VfCfORRJbZ2fAeOciz
Ai2yN2ts1CMr8sXdyaX08Cm0asSS6Es75q6k4vKiNGh2+cDAZdtw2J76wq5/jL6fXfdySH7082h/
MlSC7WEZhX8IKpvJk87XqYsVq0j3NFij/X0yY8AQEbrRq51P/Y/Mj1Ty1rF9Ljnk2nreRWOZuZ/n
yq3HZ8i4pWwAF5hGHtDGOvbWqmgdxN90kD93/5eOgEW1A7I29IDyMbD+uSOIxo45IR8qzjpXsSIO
26raKcfuH8AsDDU35sj0+E/90v/FIsCl+aUJQQAF9Akut/j5Ndmb+GPIXC2WaKquPNGGh7W0ZuKZ
CKwvKxQvf/16NF1/mjjwGXk9SEWEsF5eEIDWz6/XmIRSnVs9LkfzHkQoXbjGZueQXr0jo33aDjMq
HlRG0c5fpflHDJnfX11GNqZ57mJK6l9zJdayY/CLGI38psDeRQHq1tltPv76I/482bi8CLorYsa9
C+aHPdMviKkCXQ4pswQRWaMXoKdHTMDjmHyotBwVW6s/2t3/8vX999cKGKTYRAb/h+k6cQj71PlF
ek39xYLYqt+6KbKvjS5M/zfDqcvK7Jfvjg0OLxRejOcsjX6ZcFgO9PRqboP/Ye88siS3zm47FS31
UQveNP5OIBA+In2l6dyVWZl14b2fzmu9xhuFJvY2ihLFLP0iF/tkTyoWwwG4nzlnH9obnj725OSU
sJk672oScv2sRdBYUoCvqzGuDk5muG8KCK4gNFiX9yVTQo4g83FEiflagtBgVFlCMPj9L+TzrOeX
L58tClxPdBjkef5EvOmlNApyh2zUmG4RdOCYd6YSi78GLlE7/QgbNHjq/HoF/geY4J7W6NNedfnX
/wkm+MKMhTkGdDoISjAYf523KOoXgASkAS7/uCoVqcU98c+JC5tVdp3MT6HcMqFjGvnrxMX+ojFP
s1X+sSGaUYn8mYkL7KvP1y+pIzx4CPfkAgbAykPg87OnRG9iOfF3RL6mvc2HVDk5cW5O564rqK1q
x6vn19IppouRkz13CpsxhtkceeFF0bXsuxPqI5KJ1BbXgAXE15hy/SUckvKhiPJQDXS9w2WhWhVh
b6FUyYewieV8LRS9MnBJKDbjdz2kcfW0iok1mqDuqmRVCWsMN7tDseWAOhCmWVwbqVl3O2QmahlM
FK7P2tCY07dcTLX2CFNGhNu66T3GMHEUjmfbTaK9R2WmrlmU2NVDTuIwPGQo5vaDgYwPQ5mmuBtz
SoZq3adFMga9Q1pxjImnRP/mDGjeObxDpdvbOKnKLZKiQtuMdq7Ft41ZYvdBfYJUqUPCfFIl1nHo
1Qkpek6BmSvpp2U6ETb1GxX8XG1cu6X3kkmRXBUW7cbAuCK67jUzDrERCI1pAz2Ykc2bIaohCtQd
VffKYmAGILuae289Ixp1QYgnljhNUUmMsVmhBEw1izheT6fWQgg+0SqvOCv75p0kQoW+XLHLB6zq
1iXKx6izNk0YsXhlByi7m2Ut/u5BCmIKYQ75d+ay8thnDjVfXJtDULUlgXKVSdTqpmRikK3cTL6b
QmAHYPLUJFQFphqt1CzVcM0XRYfhII/rH6wCawsLjbjAmrBGg71PIkj/07053HvCmtXtFMfVqQVj
0QOJLxMcKSqLQiwkQn7vMMpiUkxaroJ6QuTm23Sw4DLQ9Taropqr94ZTOtwO9CrxqmkpvmikQwgs
9Hg01U3VeA9xWmervpgiZeXGGSL9OZYDBKayEk+ItfuIdI/YfGUceow8hCdb7kicGbnokruqL/hg
TWLCTxqIN6ONQNl68SxFfaTmBmC+1ALAZdhkjyvgoM6DbXT4GoeJgdtKtA4+aqOW2btdoYBa68gW
5zX7zJFMEbfGYtbaeOsZAEYfc+QSBkPUTnHDEjoyAmYvxVvqyuEowxAbkKBJz9ZGZrXobas0fxot
vX2LJTspn/Bm50PH9t3sp9mL36THkAWZbEZR79Ds+VViLJ1kqCg6h449oeHv2eet4tKMjFUS2nLf
469mnarimj4OEeCqlWYxivDZxCtXem6ZZHOP8TCtY6Md9vGs9zSvNVOrTA0ZZ3XKOIJfiibDp3BX
FQSJDb9q1drpi4Ey6RnTTEFhESXU1wZ7sbd0QpaLPcIFpMUMlX2ek+EZdQu9zwJPEtbruwQJsqvW
Fk5Gq+g2Oj9S33x7Lts3Rk5eFThmH2ubmeHA1ht7vJN8BsfaIh+udX/yVISeQrQh2b+wux/aSlSK
P/SR+EhVx6s2E/u6+jTPmNEYUhptiRt6zG7mTgnPZorFYx3PafwxhmbyEKZeqKxKrvsac26W3UrG
TR2DIuTMc6wD9+oxtL92BCC9cMWQIKOyYi12aPViVoJSlAenISZsZYzSftC9mOjruXBHG2lobi+d
Rq4czV5YH0OEHn6ZgNknyBiMh7GTYziNmjCXAUVC3eycGSYpOQ193/FArc1tTq+KlUMk1jaMMk/Z
2YWBIfzHsfbXSuXvnKi/e8J3/WvafT7j+Qu/nPEKKh5wzT/AgtS5OhKlf4mnKEG/qLaqW8xL2CoS
l/LrEa9YX2zEVAsol13tormiamt4Oob/83eFJDzCwKgbDJ2/hhTjT53xn+thUq5UQ3VpZFzenEWW
C2/itwvNxjHL1iqRAHZEcWL36uwjOTzjnZV15i7qGjJH4XBsbVkTqkbPjLoSblw62fN1g5jn2CWL
uxMjieRRxNKuSk6Ax6p7TRvzEzLGKrCZ3uwQRsxHVPmkMZZWI05VuONmt3hw/+ar/8PyHvkXmFXN
tBzbpWRZlpefP45q1hZYP8O8I4JXso/N3SB23W8qD7r977/ST9vLX17JZU/qsnqm9/zplbqsAVVU
dtYdcRQEKIeju5/HHqOMhYGu8kL7XOKLIxwO7OEflOyff7MfH5JXtC2AqwCbASV8/pDMmIoRm724
syKvD1h2yWNKFXSSoOCC3/+U//FSXGTkhlCboq7jUvnpU8ZcN2TKZdW9ghB4E072K7myYJRHzfqD
X26pg3/TLPGp6KiperkMbY35hLs0U79ZrS8zXtLPpuo+Ibcrk83eda0Nqe6nvFoIJNnG8hwKnn0u
E783HysVR16hw+c5SvHKGWcSqFwrzS4c2sOUXavE/fa9uc/MbJOld1YXPoxW5huZs0vLBtRehFJN
XmMwRQ+ua38AK13e7L93lcuHoZk1uD1tksmWLfrnD+OOU2yHLKrutWRQNo7asBgBFrPC9VH4WK7y
ze//Tv9xNRoImBeBJhUfmkrrpy+vHEYniafavFddlSOHWcTOU8YUsbfI9+U4eFj9HQuexB9eIZ/7
x+WTOmwpNRQty5wAecnnT+rE8WhTIpr3nWMPAasEeBQ6Ide///m0/7wQSYLgS2XSCQVddZa38Zur
QyvxKivKqAN/0IDnKmGyMxNlxmXo+BMpxmvdSiirJL5dWduIy0UIZ88ESRRndXRBbWYEyrTVu+r1
99/Zf3zzJtMgR9fRZmjArcgl/fTGSoiIXUE840MkoIWItO2uHE0xWSX3WF+NUQ96jQ0KLryb33/h
n7hxfPMmiHumC9aPCYP5s5RHa2dbDW2rfiAjfq4JHrFCjGlIFW+qZnpkpXwfp/AJHGb9qyk13lpV
rgejXjsZmkRZdtfhUkpMk/ZatOU26fQPSZmD6c98K2Dnm+68HcsqGNX+Dy5W7SdpK1RqlAQuV6yN
wsSjv/38nSml55py7qeHytLPYra3Q4q+y/UujTcc6TB9q2Xzq5h0br9cR39VKVQp3Hn/fQ5x94//
U/wNRfs//u/fXvP3v13X//h/+beo/Phct/Cf+KVucb4gpKZ2QWYE1x7NJZf1L5pvmz/RDMTbHpJa
JneLEvpfk4kvy5yLqcWPMAkyUvijf1UtkBY1ROQ/BhrMsMwlP/ZPFS6fryGHo8gzufV46rGwXB4+
n6+hvlQkUzRMiRO4XV9DE7XHPRAdE6ErkT+08cyKPIUw4mSuhZp1Do0DONM+XedouS+K0leBV0TG
ulZFiyOtTBy2zFWvgKpzi3sdm+NeiAgpaJvq69989f9LlfKTtps3z9aJkQ+XPyNVjrufHtcJKRtp
7Tz3+KDwFvaadh1GcBz9NmniG7kYvULWnDfsdlGoZKBFr4iZrL4vj8izAXDoYDT6+HVA2C0CSYD3
McyRnNDVZoz80zoqt8svMQXMGqegVSP7RB2j0eZGqfINf9TwoUZ9eTvk47ixOqN/iwljOytSOEEf
MoRdYYmKT1Ohb9BoJDTw2Nly35mTZl4B9W++W4lw4ZcU1slIoWJ0ZaP8EaL6M4ob7JnuLO4BpINL
gcxg+PMP3EIzTJ3lO4KmbKjeJezYLSc1Gl7dwZ2kabW++vGz/PVw+PsPd8F/fzg8SJ4JnHsfefuv
qeZyyf5TFmZ9YZ5IH7LkgrCBUJkC/vIo0L0v+FZxJtgmgUMUiL8+Ccwvy1kNfoNqhNQ8xsr/fhLg
JiEEh6cEI0w2Gxznf+Y5oLEo4EL4d61FEew4y2xdX4aoJgqCn8rhIYVuTJV8CwvJcnZEMqHPURET
DCglLXlh9nFXaZ2K9djNb8o2Dk/0/tXFikftXoIRJpUzLcLn0XS7a5xb+r3oKnffo1umYsAUWStZ
H2S4H91TntrqFZsQnBWK46G1SAgRhdCndNl3vS6bG4M9KcnMlbWHa53vbPgpt3xHbJzHciGgMeig
MrDdjeuG3clUi7PR0LIndnkYDKmzHdWHjRtFydawxvniSvsGOQWUGXTCAU4rP0dHccghQyZkIMDz
KjAEa4FlgbeBDLrKIy8wWxlk+bBI3ta9SE4oxghsdA9KWsY3wojnK9qnD2avmxB/4z5Meu9JxHrq
O/o4HnBfglPB/yEzZ3iT0pyrk+aaZVYEtedk3dEI1Xbgk2tzL268Gbuxxl8dcmxj6BVwbPowhJg6
hKIsdc0v0raa7gbAx+mxb8RX+DpfPQduATt7F39fNPupYS20OAPzNMC72T2AJL3n29zkgzYx+kmL
dV9mrNir9M2TKpXJPeKSIA5b8FpVt44b2syGFLCuHleG+VAbJ8edLTyo6fBWldsorVfNfHLLO9V8
rrpnVVuypTeO0Fep8WDm7O1AUUrNXGH2DlrT2XaqQqKpt9FUMuIrxb2ObTOEsxbnW5iNQlmBOPgq
sERtZJ/W57xW+WwFW7hYvW6jdLppZ8E+N9bQHxlRdFUiOdqh0QqJSpUHwJGW/GjtD1WDqaVmmIrM
ML7KOQ5WU1ceMPMEQ1lF264IqxvHLojUPnVW4eucb6GLJJBASzKwm81gWatpyR3Hdz1DVR0i5bZn
Lhk71XMnBhh2iGhdb7hWNYG/tsVSoG8wjazgpTKd08ltrbzrOGGsbKJrbCb9UA4Q/5q6n4NCiYM8
FDRT5QkE+U4I9aqptJ3nzMe5BaJeTg+5OqOgU8OX3qmRSiYptB0tCdTUPfagh0ocjSMbdc6UzSSX
lADPuylSCf20KW8R5y1myuEBqxCoyTzIkASMzhqqkV8Z0YbNyDVuBeYEfhQTL+FG/aNluLdKaLKK
1s5VNb+RSmPzFWAWkB16aHvnjObtWOp3IwEDJUob07ke8hlu5TkMJzwP7cYkZXx+NjQrJsQAbSPU
NjWSPazVV8Qru8F40fVpk2sV8A7NV5L0MCXQAdKyPdllBEDqeTLxjJPowsv12rQvAeDq0mYTYQOZ
Evf2xNK+Hzp80kBDovqBpycgD7wAB1SYexRYh5rWBZXp2szaleVMT5WaP081PBo9ZsOX9q6vZdyI
Buyx52r2roDYrjIxoRhRDhk7jTdBujaz9DnILBK1mJcDQcrc7MbxSkLxChhxI5C8TnjjDeZSWgRv
w0IUFPJUkye38mycFQAf9HJD9Kez93QBASZrSsBfTl4CKkeT/S0vVDSbk0Q5wfIlaPGF+fEMlacq
yBdWMN9zdiNvUZNsBbxXMr4c16o6PWBDf8OBpm0q/Ul4sY9D7LkwpHIoEU9h7sLMNIg21TYx+LdX
gS/Ip3iDNQFiwi87Fqbz0pbPBvd8mPqQLFEkMnTlf7I4zevUBWUXG/upko94lysHsCAt2mowy3iL
3ZSHUNli8NlqdmTeNUWzoCKJeBXP6uRYj3YsD1pGb6ORJ3Ca+1m9j6JoWIzJ5Dvkbd+fxxht1YMm
Eq6qsLm1vWjbVg5hE0IZ1uBydgnkvnl4zwxtl7Wjn05pdhhhvWFWjm8qu/zg8eJR25nbynBJDXiO
Gu1oq7WxLbteDcpceWc2oL/pYTHhd5keJxREex4R6ofX5ihSR+QM20b35M6oejjMlLQ3rW03j12k
zEcFGpXu61WWvvTjMN/U/AdxCgNeXAsIHHsXJTKu8dI7zBXKlJTFfaXnyRWxHekqzXQIGlpv5U+p
kvDmEbXAgTSSk5l56ORSx9xkbazukqLGf9yokxGICC0dclhOEZYVMkdUCOzLZAMAWpr8+iY3oq3o
y3oPNFA5zani3ZuN2b4DB6pwOVvjQ2ZO82lQquhJmih0J1scyxlImid70wJtgFkpHtz8cUT79zVL
Zwd8YG7Gd6GMygu/lLqbyzm8xEk7PTuxmHcjuvP7qWnUc6UbuT8O5oC8E8nRgh9LeRwWdvteeoKg
Jc7caKtbgsuHbzLklx+9BZUWqidySaMX214yz+aOOzCbwdUo85JuOVf9o4sF7mLnjnMjJ3cKyC3P
15MuHyr2HY4KCbHGhY5BeSq6beNhF4srtfiKWpPdYt4XRzYHPK6GYlc0yaXsvTdGozwMAMqsrSnp
X2sJPxH3UlRCGoyRAKRDjlhNz+NtY8yMVMQYXQNQtc4M/K192mb3zTC4F8sJ6yDSOwKuYVDXa8jL
iOrqhOo8byhFos5Md7kRJ2/ktyMZdxwB+KqwnnsU3efUUytYeUr07jbtwObHy+H99o3d3yP71m9V
swhVY515XT6XINkGfEM+oF7X4CZMk0o8M9qoMja/qGWoFaoFyw7+du72sHiZt6Jjsk6ZrhMu7C2s
8LC0cbs3Vt8kZ2MG41yyVFpByxl3VhHqyFt05OZ4DUbsqM6TAntc7jC5uHfWqHsLd1149fsAj+Lo
ccyBhpsAbEkrBuPY9dbZEUxYsqJy4rVFgMwmJOICrg+odffWYi+db4doig7o5fNvQHNb3lLkJcLe
ljPLphNDnNHZ9yi9fLWDRT6RF7uTgwJiVYFCzAMwz64QfSXzihOy6hl1E8TSDIiCB0Urvmp8BZc0
6kR1UkdAYIg9Gj+yBzI4puRuZP6nDI16Fw+Gqq3Aj7BOawv7fpRwRtnGWntg/kd3BLpjakXmA5GF
rm94HLbt1prQtUbPTXUGDcvePZSslhR7jQsZEIuzipBppjHvxuv82UPLrj4S3jGC0or7+ujF9keu
3MX2Y40kquohmrIR9YgDmPoK5K9t3VTUPj4+e5snChfGynTzgxmlGPoSd2voZ280kntlksWJKnbG
cDkYPpx9CLesTpWidi96nRzt3j1FsLGuWEXlmxzGF+Vxx4/adngShceKL6w1gN26tQalD/+rc5/N
JDWZkfd7OWavCkkICxwofQqzGAS3K1emp5xbhGl+o7Ts4aBtrd05fGwRza+s1uL/Y8+oBOpgiWDU
hJ/ZzQghMV2u1jnPTlFcvWea/lI5lDWV8eZ1YCwpZCm8pvABTs2F8vU7rg2Kc8Ph+8NNFXhD841H
+cFkXQaTVmabYRDfw0xzluMTPUKvvrQOmEd2fBpOVy784qA1w6asoFL2br7L7DS6sOKf4cvLjRZR
wqYQimDmxh8l151v1QWAqrEFn2hz5hHtu0okQWeoB7ntrNQEazrp+gE8GX+gdzdI/tMN8Yx7Mqx8
asJVVXIhiexRZ5PdSbU7iikvN91cOv7ATnnFPHITgpSHmeu+I724D23OjSbXvFWvu3NAsuS1IcOt
bfDNSK+islzSasOB8X7c30Gt+4DIWcHyEYhkwdzBpe8RYCNReAhN3Ldoh1eQLxCcm5KnwlCmxkbS
s99GY//e1fIZmwGkVEd87RTnJY5b3ZdKDHN8vnVH3BcKb1kAlkZdzaEJWgfgzlVdynXcq7vQ69de
QkpEiGS6Thw/lpkRzI2F3xP58CVhNcHJJ79mPVcOz437sDiZsHd9U3Dfg39DKit0sSsVu+uPecsn
lmoyvGtqKda0i+aqk2RCUF+cs6R71pEApzGON5zt17ajUzmWodVeik6b70HKo+Ufi+7WqaBiaxnC
v8Y5epES9mxoATz6vZ6HykZr24mLKaqH5pROSdg9RmLQBtApTDU5SIlMxuMq8iG7RYzA9pax0/AK
NEcq1hq6xsLnUXt+v/xjlNT82nXU9fIIKOVSJGCJx36VajJd9RpiBzT952rIPvAvPORDA99YcXdY
P6g2kPevZzAmh27uk7sI5S0E64gfI0/Iy0naZNOYdBVjvDXd6TKImXAKhYAD00PJ32UbvFZro66w
vFgWZbTd7Ztu6jeEH/cv0OgpdS2qz6Q75Fn3hgT8TAjHziJj+1FtGwhCoQyqwXq0rO6pX5wjtnGK
Pfe9zb5FqFy6vkQHEufwaRUnmGQe+UTPcwM4i3O3gsZSudYjwhw+bdIfZGQH7Cm3qEACYpZeDavU
ghJuGpN+ujIYbP1qGNK9Y8ZK4LCPXI25dSWrhqtWFjl+dRTwbJyYroVPMTk/PuC1jySub7CnXMKi
/BrPqrbFW0NkD1p/huUz3ZPdbww0tatuULNAyyEqJqhwtV76NSiEVdxMt8iMMbhKcW+O6YC+RYnX
hQWMmtChft0b4z6BHNx08yaWqMITpC8Yk+dtm6avSXXAYBMkUKuzer4aDG/jRNaN2ZCm5EaXobGe
lZRVkTrcJT3WCqsHozDNytlxioPFpkFNGoT+hH/MckAB1KwUgf/Mpvbx0jBc4rcCaUFy0ayN0kUb
kZY7sw/vwi5bl4gvjCx5wgx0W0/iVDshEO4ZTcSTGQ48N9v6QGDdyjKnTRguZlcBS1PjTajGFKCc
1w7gqlFmK4htjcPg2UE22kGcyd1U9kBXnaO0M+A1nUmcmnGym3Q/8ZVF07jt6xmqqUi+lmp1Srib
9Vi/7lJlF/1SBSH1tqctWvoAWcUQmsMWE9yZeeo6FNA725a7CLjz1JxizCYrtccpanTFXlEwz/GM
ubSLbxy1ZYl/Ryt4ZtX0y+QbqBQL4phOfX5uxUeCFsVGQjQBHVc9fNCsGVkmluO00p182Krupq7v
2eJWQQ03oi7LczpfE0/abViIXRntR1qp1nXXF7shK7GPEPVONlQXqQD/oOnmRFvYd14FkcFxy/5B
IbA8JrVhstQHBla+IlIiJT6s4jviMt+Ymx2qeD+FcY5HLgP3xe+zZqF0r8cvrtZtspC+NcdL1AjP
h2Ao9nBqgczK6WYUT4n3anbdwVC7edW2w/U8jws1K37IZ93LnkWbuMlHF+r6twg4x3byHOU+G4d9
TxxLQ4ffu7CWO/7xE5xoBukH2YsLyw+R/iGs63NSGoUfIobbjrZE0yS9rc5sxo+SsNpOuBxE12U7
GefaNSiFlZZ3MEm07pBk00u6GBUUXTFIvdHvPSCx35AVlFeVaDEvzWTvWMFsZBsoB7uo1dw1lP6v
edee0B1fmwzBVqUNHu7aBWWqf4vLzhFkjXAESaDdocdhRpzIepjxgIIC8xXFoL/hwCI2gbQGxbMe
62L2Kw8ZnySZtoDM7PXdyhy1IMEiiMkeZRk8Wdwjdr6WoIZgKAEYaNd1N1zcpFhr1pNiXsT8/OOg
jo2g6fd2Ol2kOn9tnHQjQ7R+4bkkMWcyFDLfv+Lb32HO83UeD3ZyRkGPgkhZ2d7d0Dn9Sc2j/Bmj
DMYwfm9YYupVyS0Oeyxax2HEA4B5o7nY8rGLQKcmGRRaI3J/0JQ8/8+e0QVNKy8pDTS1J2MXRpDO
jAGsyO17yziwciA/JlUc2OZuoKF98zyqV1gpe3suGByk7bQ2DRv6H0+JSL0iupU5W7i2dOMtKr5F
Kp6s9MmKRWBOVL1fZ8XYuvmRK3M12MeONoCFClmRtKzMnKyVcB+Qo+H4iS4jPRRyOnmujGnluBNV
zKtZSz9F/Z8nLUExs3tj9MC4tPHU2je2fYvvcZDiUVpm0DB98L0B+D0LiVWhDIfCCQztMrTemGJI
OPT6c1iOV3Dm/cnKjtzoU27am4HZyaFljGDQggIjTyrwng5SvMxlH4ITYJzq28ipnLXm9MdWkJJY
zAXaw2avjMZOKNW+bIprLDY+5rk7sqBSIKkcpc1oOqvaWFDE8dTsIySRq840iBQa2uGWtq7wPZBd
sW+ljC0cHMl52r7ZSXoFKexKHbplQTPQFMi42CznP8c2lncDt9RGyQv3lHje89AxUBoNgj0ikdMY
tVs215euHzd2o3ZIBunf8ODpgdKMw02V5OV13IXlAWGK0wX4T0oR9IYzPcDEotkUcV9dl6U0yEsg
LvoSMiI+WjQ4Dw2qYbDnkXMsmj5+qOGJ+gZ3cb0g8ZQrAyHrd9SlHrA/F0m47WmN9teS5dedCSuq
/75kIT6Kaf/r3zavzWdF+MLG+GXVon9Z9hcIehB4LStylb3gL6sWFGGLBYQlDCzOhd6xbEH+tXZl
QYNGZ1m7osXgL/FH/1y7YsFnJ+Kwv0Eso6oQMv7UroUF3Kddy7K4hPOMqFhjjIIeyPpJhpEmNEFd
pTPvL1IfrH01X4zMMz5aBVQM8ag97C2mF3bu2dusT/TnXIIp7ENSe2Fg6sSywekijiQUbUATJtaD
ElKxuAqNVOk5x1mEkIzSJKj1yaSJ9qJdSZTdqpioy1pRq2vc4YWfM+SvkfkMVemnOoOL1HWAuDN+
4cJmYESRNYwNwWVCiquowEPaevZGXXiZyIfPJQrzwAUbc+X2ZucXHqxOTYkgEHd1e1sD+ViXk7jB
Jv8oqORiHqQM/ziExbCxNSEfPe5TX3Py04T5ap0lM7MesCBP2YjmuCRoksmcGa1nJHKwpSsAh2rz
kPWxdTW0urFPDXVJk8y+Z6njBaIammvVjufvlhK96O6EmGXW0nVTJPFeB1cdZLzoVUzreszdIblh
RaftsxDrKDDI/iFysoLHvRi1gyU4lAINm/2tKTO0vdK6KYFrEdP14hHA+84gBBdZE4/ZsEbzrtJW
5gRgVY0pTq4+lhqvas7nqp2Ns+eoeRGAv7U3RN2436tQW4RuBk58TPBuDWcwk8+F2+jL4FdvrmWi
O48k5TDv7KJ5ui6qlAERd0W4qrNygk7kGPvGcofqupnH/BzVznevTTmeBF9hj9UV7+iE2maL193G
cNm0XhihPXQkA4c4d22/a/oo9o0cOqHR0SCAgM28Jz023fGtaaTACV9xmmZGw5lMHJx2X6lSvfS1
c5PbDHOyWYPCaqdpgr+Vapk53Kjw3SFbLGDVU9waOf77dGSYq6f2Ve/xa4RJVAayjeYrUZcXU1dh
A+NZGC+caRgVqgxnjnS+sgPTk0Okm/m20MxdX7AsYDg9bWSuv2QpNTnODb+lnqUr1CW5ALjgYxwQ
pWptq9ky1rAu96yX5iumDOFhmnFA8a8Y8mZxf6+yLr+IwaTLVU9xQldFSGlM4LBTxWc5Z4F0ycXq
sP86rh1IWrDuR+Y36CMjV8i5p4SOy1XpOvRn8HGooiq6ieTK6J0tWXa+m0B7y5p7J5akrurpdlRh
6SX9eBmJGmntfWvc9sVdZWGD7idf6t+IIAhGJEaYBp/YcDS3XdJdiQX7ZlZbHkdA/bFqq0I/prW5
UifQRkZOIB2KeDZDjGn0oM1ZrnqzuwM+J3apGvlzje9bKt7RxcRAoZWSHD0e03L0XfpyiAOW5ncj
PrjBNva4OZoD0+P52gp53TBm1q2AAgkqJy3vuG3Ih7yeWKy66ksE1CpUgXTO1nZyWQF23h5DBZkG
S0pQfIVs30cFQmjDfGThvQ6j7yZPFYcAgH2DO/thgAdH89+usrjamoVDdyPqQITOg0MmmZ80MIgV
r3kRqo4ZJp56f0yi76TIXqcxO9wZ2q7fqdVTWQ3vTDNFUHE37jHCHscRhOqYXvKqAdQYbUlwmXet
ob1NeTJKWg9hrIeI+OIpzkV6UySA+UDJkuYJgsMfvGrrqBNqfVcvL8uar4iLSO6bfK6NDfmFCiMV
0LpNFk6sLtO4lg9YLyBRK95GVgDOwmStqAQXNOmdTMKPSFHf8omvSgvd5CYDxM8YISgFS8HcNvGH
O51ya06ieTfm+hZElritCcMiGVhXLnGIvz8QhKBVq57MvbMlpmRNdlq9G8oCNILTpXspS+0ryauY
NUiPeYKK21Mt1yJQqJtv8Rk0kOm0+TWpG+9ssguUQm99p9UZ3pXUJNBQWGBYJiG66h0Qsdy3Ipdl
htutRgi9+2Gp8dNePdVkFh1Cgz2IK93ON/W4PAngXAyxPQh8rt+U2b2WEhwCqDdsCTKq5zY9VYLI
C5FjP1CYEk7cGYXaPjL82ZjJawTC2ArlnRNNOh4g9cNl1yJtccgb0njY3TNd5lQx7PEo+6oM4KrC
Q9TPbtJ9Y8uB7YDpyzJHu6k17VtFwpk/mCBmpYZkkPyoQxETQChGVi/zbJYBsHs1yNII0UEIgtib
6C5TAxqy0WGAhnwCD28uvwkNWmsKhGTETP/eD6m7tYr83asLpt61unEQzmaWSWfcd+gIWKCL7DJl
0VW1uKvYOzp+n4dBwpZLVOW6hLKSm1+18Ss5fo0FwBghEBajp5ocruVig5r9SNIdgAxOs9YE3t0x
y1eeIyXfGglTHFufHx032cbKs43IoauGs2OO97Ddwb6QzbXm6ljNbBHxK7Nyz2/qtN+Yxbifpc1t
wGbIdPpr2ZZXcFOOEaNnEqjyN8eBch65zVmHE9CRBTrk5nrK07NXmQ+iCp+EqRwwPxzoegGqFCvZ
xseccNkO3r1vSPVFECZgZ+WefZSfOWdss48gtA80qfcK+CH4i8rF8fKPub+rGifcaMgomG+yMugn
87strMCIra2gsenIGooZdGPwArVi3WEDfZqa75mT7vpMnuH0rWDt8QRWmeCl2q4UNTgKN6J+N5kU
hNeebhJlFaZQAqfF88QmBjjdIg85h8ZxADLJL/+tUqO9LGHeNuU6ZrnZTYjKW3PYeONL5Lq+wc++
CkfLCCad/lD02ypTlL2r/n/2zmNJbiXbsr/S9saNZ1AOYdbdg5CI1IopOIGRTF5o7QAc+PpeYF17
xYjMm2l8szbrWVWRRQ8oF+fsvXZ3yCG9w4pepUgpiC1fxd1TrKJzi4bjGO/xa+2Uoh5hwodP9bE+
001VrWiH3w2NHwyzukUQBrLHL7c0k1/5WDdxZ+3DnHojve7pIBpLXyej9urUVGp90qrceM2rgagm
PpB1whLo7ct22qZI63SOp1r7jbCPvZXi3mG6iPQE4LNsr0L4Lnop70zwCK6Vr0vOZBNhty6EktAm
cQ1JwJooHSpG2aXXUXUHb/+SdT85qVypsns2jWnXNyQmZmIn6nmhbGNNKKsN9ESap4fIHbxNPuvF
Gmynv29zi8erO5SZ+w1+eKYo+wLG7cWk++VKN6Lb3u2JObW0TTG+zEW/oahfBRb+t3PVaSkX6k9n
snjlUR4yk3tSQfHoi0s+rZXq0g0I5DNniWjHGn/V0hRclaN76wwFSMd+TLdWLy5rF9DCnLjbLjbv
ojpUPInurmGDMcjhRotZDpWBsHc8tDO2K5/AVnPs9oYSG4fy+2h193CnxKaSEEqBn9JhK1HE2JA4
g7mznwE8lA9DaZdbS3T+ua/x+jmDDqVOaeIBhdCzUT34s7qStXVfVYo6o7nrNXmLzOTcIdbDleOK
SAN2mra/wcVxJslbdKLm1iaxGEEGPdjk66h7N5KyseZfmKO2iXHvQfdZgaHf5HZ3UYzeAzqwJYpI
gkUy5Q5RPutANVBf9hdg65cGyKk+k0nAnnSX1biTdFZrPwYf5AFdp+vjDnLnTk/4ITHy2fmuTAT9
Vu8MIP3Ka5JggM2z1d3EoMYmeNVrbwPMcqv55o+o/U7QfLJnix7zKtnARM3+EeDpCyl+X81chWeC
VArPN5kCqKdQOXuySqgJEAWNpdVSZqwVzAt0lEjWECYrRgLBynLDb1KQf0ToDqEcK3YldEsSPAbd
NrTGXbf45ovLwgqv7OgqTAhiZiNiX+dZR/aGdhBd89JR8i5ym+Z8vdZq/asV5buM5jwlCqK9USbp
1VagTqrnUsMB2e5glmxkaILMcvNvIG73KUR0L+GBCO3BHYFqJogfHJrdtgiU1W8i0+flGet1UZv7
stTCfQJILCYTi56tg/TJDfeAuVekP9Le+JoWHiozr3R3s31neTRdBAIoiv3eLiQ9pYmm9UDz7UD/
ZVi77gUHu11IukYC74aQg+yxoQ6aTG7gd9VjDElopaHawmtnG9+o4t8g1/1uRD9y3VF7wjphw6Zn
vfFkVeY3QXMVnf5D0mbxrpiJHDAp9pHusYSJd82qKhvraxwa4YsXNSygpUfRYjWa0x55ag8qDAlL
07b3raLnFFchrQbwYdNlp2qxkwlpAa1DioXsIxbMDtqLCeJ+Y9ENYJpwzgkM+w6743lkfl6RPmUs
AXC8ks6w7aLkxpys74Vyk41KmntDuTtycuYzWoVPZhPfjcJun1I9e02XtRTVnabRlTLGfTsnt2KS
uJ3r5Crs9deu0c7ahEAAB+US7JhNGravDUGc04KwUN4lqvkrCKLbjhzcNXfRXenw31j5t0OkXUQs
pTepzzHPNLTskqDJ9Kr2Wz+YOmGyK81bnz5+nva+QT28aK844Wq7ofStA/ZTcZ9Ls9v5Xhk/S8fN
voYa1ai8nHNcKWZ3QV1zWsO2nb+StIezdQCuDjjAuxxmjWa0B+pybdCoB/oSjs5OAhu7wEKUjxuL
OANjpbkJADijmO2/KMvS+8UwPtKsI0suEq1G33P2PD6oCqjrKuoWeHVktNQ8DeRq1bZLAMNfVOxv
x2ZfojCq/CCtVO9tqGFH4rHQC/zOnqAFuNcIHb0MnSjZJwrCc1TOw0olKfuOma33TT0OqJImplxo
tWFy5SfkFLDjlQfZglgaOgBOq4xopzPPbOdoLfMoRvE1ZwDGANKC1OWgAcxlcAG6DZQ9KG2wsXjq
mUcTnhtaByLANSeY0RV1BL6EI0KaGQweIrdyobTRyCZtNF+qkxmbDfgyHSKNVAZOmtT2lQtPF+ZZ
6pAb0WlA2jq4L8HUurTs+9xHy89KAPNYK9mSVTO6hCbijSbCE/9yqSr3Ct26hsYA8y9k/iYKena9
K4KSSrLfZy6+97L6ltJRPnnbsdPG9BoN+BLgiIx7fhA2MtPNpITGydH349XkG8mhaDimbWwtnB6b
soqtnWPzLbUg89h2Qpl2Uh33VAQkLd2iKHGbaA2YVTN+kK9ApJZ0K7DWmE9FS+BAOmd6Y62E0Rj1
pTZYMOkobnOjDmHpl/lFOhILt/VbpKSQDWeDPPXGVW57lU+yGaFwu466T3uRGz85uMXuz6T0mX7G
rqQvIUJHPZMxMV5IaYNLMpwClhVO47VqvSQwgRwZd41NbtyamcA4D6EqMDNB2Zr2pUzzcC8In0SI
ZrOzJicIZtjarcslZMjzaqIQzV5sBoWvGRSig/xQ9+G7LmwsnoUzp90lvm0odT42JBDq5Ax9r3BY
RusSWlp/hqhNlDv09+GhFeQ0ra1GDWJfRCF7vUmSSLmqet29rpUn6g2VVu2OPhlY7trvv5vgZ24n
Q3U/kYo4ANMzsZEEru1VOXWI6IbqpTaWVE6VCZPMZH3SzTXpjlDYixwYECbEUu5Lc27u4iStzwYM
SrdpGIbxxmtm2FaOitqdkyhAflBY16KJk+cEsv35oFCv9p0OIlsf3Qkug6R85cwh54csMlCthv6B
rFf/Ht+od9eQe3Jpyl7c0qITnNloC521Xd23W6cQ/pMcU+Ql5UhGUdOn2bjORdcS6Y1DiYIGJfUz
AoLr5emPKYWQRPg3nJuIqNXS9NAhqlk1sVvZK8zLaNKUq3tPSsTyL731eNfHUEeRZ8XlfUld/rpM
Wm3XZJN5XtgR5wXjAhQ71S43Yw9RGHVB92NiplMknKcwuSLzHk6g/+xzbD5LjSq6D2XLfsQeO58S
1kCVTbAZvyoS03+mAc7qXSRwxQA7KxT1ZR7vh4Izcdp1xg/sIxjF5WAUj2k2CcqLkWZhoo+rq9ky
2p9GVF7zHpEXLOv0Ly31kAUg3BuID5eorqgvgS5DpEayEYaUbcn8wqYdm9Zd2hS0cyw609C0urCl
L4Rd4gL2gvNkqAWNHrn4uGprMCj5GBzfyCnArk7oIfWKhhYatT50HV+otY70N0edSGC/jSD92WyS
7WuL3J2Vga1kX+sWeiILVtauV10XUH6zDkJF4qYluJ3DmlUdrPlr3N6NLSjIEL70BRXPyXXVvTtY
yVnDV3gGpx2cJc0tgcaiYvusGclPgzTDeo1EZ2GTtdFNFHn2/WiVHBBsApnNMukeYJhNrIGW1e2i
XqjLvIc87Eb1HYmh05UBfYqPy/LOBVi+JUBa3lrMMGw7CPAhGZ4kZqJYKS0Eud8QZCcrDQaV6FbQ
9ujnpLWuzjPLoO7itRAKLEjdjUWCkzOWCDhESCVVXvVjfKnnLKci3fNZEfrXZs/NJO5bnZ1wtdeU
f66gXJR2vu/QLmlsbYh1PRT+FPS+zaYiZNsxh1s9nPuL0esIGEhS6I42bpqldUPYGIVmo2qHS7sa
wzO7nQSHn8x6dQqpPaWRFRc7vRqdxyxndiKGezBv0C0mz9Bmzyevab8rqBiXxaSsv0Y2DogKEI2A
Vjdp6VfT9DO3rfzFsKV9Fk7ahoS5FuFHmIGmDCe3DQYMxP5B5lqXsidEHbHn/SxiusG++Zy7Zfpq
SRFfE0Fl/bBnCAVMysT1uJmdf1ksoC9O5ZMK1ulWtB7TTvuGEcvtN2QqADfM+geDvGDSKDR/uEYn
Od+OcMYot+vS+Z62dnZmJmxj+Uv7Xox6oCvbea2N3L2I2SEZ29FcNJHSpjwxyubaKvMi8Bqh75NZ
czlzufO+1PSVZpW3SlEX6sPzabIRFeDkXQ8koD1PbWHsx7gw1yANy3VRXUcsgeR2J84aqyo6mSjx
D3po7dBwnzX6jMosZ7eW+ssnqRJ8znNzOYxFR825wRiAAodyFgA4KyJyNDcMOuDUdufedx7HWW1V
aQW1qcWv0kXmbVfduYRlsaUpLoOK5LhNNgubuDn3wqXri2bRvy+0jsOs7IagIy6LvQJ4GwqhGF3w
JFThF5xj6d6xnRTKQ6GvVC2dLSLh+cbtqhek7T/TQW3SouOs0kB9s8vyrKcEvzYHRRiPEZ0Nsngk
l2xrhY31zZ16c0vQgbZz4JX3Tb+PvDI81ASpciZ1vqBhk1ftELrXfZlSadGKdkctazv1yC00T2vW
FHZbkLHifhgjuHn6XFfMq+F3kg7OaUJsRiHnvV5pL01N5bJSCngHr7GPCXat0RWSveVu8XykYuRw
4ZtBXXbFGnzjbRg5QCxK7gsBDe6294YnQo8A70biiqJN+sj2M9tXAosA0/s+TMg/VRERnqU33Xkk
S9IP2kV5XO2Gwa+2qCengKgmccBhbhx8irzBVLbDC9jggq11S7ECIfpNLp6FV+27HiYiJV3wbRxu
LGe6NTJf7oYoPe8nKwrkrCwsbxkhB3oLbEYVWbRBlMr+1zavrXbxGyTorvHtrZcI0Zw8ZMdN1t74
w5tHQcFD33G8rg8wrQe8tvTP3cy4y2OJLc8ttmY0qC2cMHh/0dfJqyaqbDU7pl4+2WiPdHQLuxDB
5q6xxXijeXjecvZha6khNCZrlC/QUIdOyYDQw36NeqC9JRYV+l+urmglSOY6h1Br0pMuijar7/1Q
v/T9zjj0GjpiYyK3U70q5Z41dXPuze5FWqeP/q9S3yjv2cETulQV+W1tuOo1onBnpnF7BVxH+5om
mXtNBBz6fAV8iXm334o8z8+9Au1yaXIxY1/Nt6REfpe9C5KTLy2mq7jxfVsnriaL6OdEV0Ubf4Ft
QnWqKqjbm+zs+wPcivXcZbe0BoPCcwMi2YCoeIrVaWT7ZRVB1rVbjFfXxBiiBkufl6SX26lBAtBO
5W3aNeJbpQbEvz4MZzpMvLYq0/NzXyLoXCnTflCcBNb5guwbZ3vVOlW5w31OwY3uyn6QubwYXevM
pIi3HvTxqgu7/tH3s/g6xHoDYSe5M8qZkpv0SDqtwQAbAxCh2Pe+NQ3txHVTTeblOBpUdbohPOiV
TUHM2Mhc/zrNGGlKI1p5iW9SCBz3oxUZu6q3Hnqmko2KVHvWl4X8rtLJZTOaEe7R4yVLUFmU8wVU
xDutM76bVrTPmRLhsK95omeWREPt32cl3ZoowQE3mocp1M5BAR3Mkv25X32tp3GdlMP5qBWSjXgr
N3ZdZdtuppxY1zkldSZ2P1fEsNT6D2soN3XO1YBjeiWb4K5G6otaHd4nWTRpAtwIieWe09IUgIaI
d4OZP04UH4fYtL70hX/WU8gjp5zMjOJXWZAPQcVm9wgjoXtShYYOh26LF3c1YSGTuTPimWS3tnlJ
o/icdGyaBHS20fBI1e9c1URb1mUyL/Xx2e3cp66oCJWO8y9cDkIPMTbr2jugRl1lNhVj0LEb9O8X
ljhDS3oO4ji+GXs92fWTuE6TV3K2UwxTHXWZBomjC9ZXcSB8IUVEfW9bJa6HZIQ2Go09MsQUWLZS
/VJJTxo/RMcF5RWdCkVSJIa2f4vgQrIN9pT/GHEE0c7pjCOsmLzypYqE+IaVInnO+ZUAHQE4EYtX
6y3Zp4XRdlswI82mLoDqbsxykmxhyrxDMYM6UZgjVWdyH6/BF3sbr471SwPM5rxpXRpRdq7PP9yY
LQb1GCIMoVXTP0yHtcQDzQSGajQ6jyyalhSDf+pTtOrYByWyGvdI2s11LJ30BT7VNF6CT5kobnZp
q9E4JOuVtMxp/Uv58P+dtv9hLrkc/ywC2XbjN5mUyZHXdvm//O21NWH7kaYA3AUVCLZ2pBz/EoBY
v6g/uM5dz3Z9HXHIf+k/wLn/J4ord4F/OBhqDQdVxt8CEM10/xNQNxgh0CoOyEDEIf/nfxFQh8ft
b6M6CXVH//1/kFlyA4BPdv/7PzD6HwlA8HIsKhL8/ShUDBN0w4nt3oqIR6pVqK0iMraaukb6ijV1
TZY7dI1WsE56wnNhdNGo6vu0vK7hlp2PacPeVM/8rwp9ww+N5FJYy76Z0qsmPOtAq/x66JFjTxXt
sayUkLjS+Mlzkg0Ytu8eU9KOFIazEi87alRvSwL6JpXigbHEvirRSZAB2TvoVAGhnqdm/9y3ZABE
lrOePOSwtjLV1hyKB6sHEmap1n4sNMSdsZ7S4I+kLPRtqE1Dv7dyT8YPaWGGr9j/FCYOW+bVvYrL
nM/EcKjX4lnw7lkUY5a7OSUiSFAULUa9uYpKl4zSpJU3mkD+sjInVZh7Kh4UzDj9N9GjWeHpezC0
jt5E0rRTsjWL3kteK8urKuqCUbykSC6ClEGFoPtWnPPjbjPJ0bisYgMinhOSywotNRueEKJN2CTI
/NrDThuQrNWRXm7NlqL8QviIbmO2DZdExtMxw+uIkq22RuTvzEfFttbC6GE22CIReFH2e5MsZY0O
ixctBxP1aIYD4Hymk8sxN/aMfYsHlZCGip5+NOnWatTB7WB9iC54abYjZhpOoWmzOEL8A7lJC227
C4OGXjv+iVWZYiru48BOkPbEbp1txsa1z30Rb2tE242enss2e2ioKaGRb+99Tda7ZJjnW1C77Ha0
5GkWfnxpshfYt4nva7BdHLPcSM4/9bqZcJc8ea3mF7T5CyB6uKkJjNgAQEHuqJWo9rL/xjx2Xf8s
72X786e8/Fb/P5AFafNJ//MEhQUsP4KCLH/9X5OT5sD+IDIBOIvloln7W5lm6KjMbP5HBKMown7B
LP5WpmkGHJEFAsBXaJH5yF/998wkHCRtAi2bpwtmqIV/djITfTQzMf5vEABmNhhLiBcRPOKK4j+c
YHgsl+O8ZigMLgT8sWUfQ3vqv5plURlIhdPq+2835R2Cx8I2OBrPpJ5F2o0vXMIZF1Uef/4bjyg0
Y4P9au6dZeRf1NUeZ/yqnOOdY4IdMdt1aBUb38O+dW9UvLtUGTQlaPznuBBmTOpoownsrvvPyCLH
P4vfRHQfaxC3weB+n07PdRTOiswzuUedMgKFB2TQRJp78/HVn9zsX6OAWXPgNmP448YfXzwTh6ko
sci9Rev8RU2JfBx9rG4S2e3q46GO15uFgmdYOnRiYZIQ5bhkCB3d52yyKSI7gjTuzuhoILJvAgPb
bnAWkrZiusn+4/GsRcH4b5rEvwZc7iJaLAFW5JR5G2ppY7amyYAF4T+ADDjyl62zrpZWjTUiaEZa
IPZgJPxtjCrwHIdMHXTG6K2Jn252USbHbzWbunotDYOKNCXlDZoehZ85UfNGU2F6pxHKzFa18LEt
RrCoSYgMohaUeK0GuU26wT3YvlGQY5g1W5uPaGP1TbNL2WVfOZSw1pNb5Nt6KMTu48t/c/U8VCSe
gvQlIkOMU6pdJQuXSDg/2llsMHc+p7mlzfUZAOrNKAD6AHn4wgHjgzz15P2Z6LKFmQ71dnKo0mDd
G3Y08NpPruX0LQUnt8hVaZfhrwcLeMIFoSeYmWIq7J2UfvtYk8l4ljdivO8d1wg+vm3vDGV4QE0c
dNFMeO7JrsjMwsKNs3CBHLjlJmPkL1MhkWYTn3T350Mx2TqCuWfJYDm5KhQVJI2j093NRiS2TSvS
zSK53eHT8f+1uv3jbu/NY/IJm0NExXTvGIhGT+a41MT6Gyaxs2NHiEnDq4HN5zSbPr6gY84PQHuk
y6DyoMEsu0pTnADIOVQnnRz9PiDHz/yrrI2ZgASqGX/lIXwILH8uVQvYzfnm43FPZnCAdTpDo4vm
WKbzDS3P9LcZXDdjvZHUHSBXRnQYHEAexPFkY7Yr9SR5ksJtXxJWPXyBBjb8T0Y/ndeY2FgU2UGz
mDLHnc5rRWFSW7G7PDBokUUkeVUG7XqavePabTOdfAo/+lt6/4/P8/ROIz5a4IoWazHLLgeF4yv2
CtWSJsthfWgqGmSuFz3XDtWUrnWt89mbK7wglfzk03gzqOCbIBXBsQlMhNN1+hJVZJrOYGECScsS
T5McEFTpwzB7pJy1joFjI9Je6OdT1fr4AZ++vjYjI6YHsQWBkateHsFvD1gUBLBaFPmCouS8G+ui
IrYsTi4/HuX00/81Cnm4DssuV3p6fYZjRBOffhU0sivOjSIk3TUX5Id1Svvkgt4O5fKeulyVznEO
HNPxBfVehSbQlCoYFyYxzcb43LPgOJf9mF99fFVv753LFCPo38CShL118tRmJEBVDE400MOwvQKu
1u712ldnfz4KmgHiO/gAaUSfXJCGmSFyi24K4FZoOwnZPNCa8vsfDyJ0TNFYFhx78Ucc37Vx7scQ
XcoYIMocWEKJ3lsNwpCvHw/z9j1nDJQQYPGo5SLBPx4GWLNqbISkgcZXeN0pL92SzoJnVk/Su3rC
OM3OdPrx8aDLP/r7ZoVvCuMqOzCmzcU2cvKKGyKvI/qSKnBKO7p1MqltDYviOW7tZtP4Y7aRtTS3
Xhou6u2k+uT5vfNCukC8yIoEA8jqdzJ8ZjGxxeYAeUAkGmayRKNhFetqRcj18OXjS33njXQpL9KK
YPKCJbj8+W9fM+T6Ii8HYwywC3NanHJSuIFBoUP9eJz3rgm0IEO47IEY7XicsO6sNLVo5qnJLr9x
R90u8MouMfYA32l/fjyascy5R0+QdxLnDq215dDCK3Q8XAdWA08Z/tchGi1vF+dO493oWlQ9lpGm
Xc0wDLqXtPC9B95i765sKRRsm1gfI/q7NKU+mc1OIkvY/LHTZoHgygmlYOtkHf+eSDlUSEddDyLu
A7VkvPz+XiPzKN+Z9IrbTSMnAXYCtUez4dXQjR2I+KFek2VYu/ssBGmwywXNwFWhzSnmiVRq0DGS
6cakT5Zu/vj+cTIAvsq6xoL65hymHDftC3giQeoa7msZavpS3EahYcJ+u4Thlu58osMvDSw/Fwrc
+y3hnYjkbVdtP/4pbyaAX2cU9jP4sJZ352QCcGVfC1KxJ7hrTUg/mwBPA5z83iqK9hkOUHJBvT/5
5P15b1A6JvixmOAo75nHj6tr2todG95WXyBq6jlIgNWYkj4AbTkSJ0bVSyo7En/6kXCtvw978pbM
/SyJAdKmoDNT+Uj+Fx2QKOsqrLlG2c1/uu4toxmIFdiv8UYu6bO/f/r1mKl2cOgvlFheDm7qYg6I
usZdmyQ8fvYBvPn+l8HYXTuuzmaFTdDxYLFhxbOLXTSYK9mSfh7nVMakFd5YiTfa61QvA0zku7p2
syc9GutrG+t7VFrZ2opbi9hFQJoGZ418reWRNIOPX7Jl9jmeLtgzgkzkFzI3UX04/nVasjDtdMhM
kw0VLS676QGRhDauiFBozy09/+y48d4LxhZKJ7eQgwAYkuMBQ5eEbZ2GYiDI3YMRVfoYe7vqS23T
h+lbNCMoFbTzj6/y3UGBmcJhZGfwpsiso8zWRGzOQZMvyURlardbhMnNPSIL7SYegGykNRkGf/5W
U2ugbsLTB3h5irJWQKRcRyZ6kIx+bZN86HfaNg8H75VQ3vbpj6+REzBnAKoopg7L9vjGIiMJyaFz
pyDOdI2XCCjEShDWeTXGXbnld/SrsO67P93XOcIy0VqbqLFMwzRP3h9nsKqcrjVyObvGXd4adtMA
xEI1+cls+Ga5/jUQQiScqsIjAfr48qi5W1ZOPS4oUr3fcAjKglyh8P/4Jr43isM6xUWx1SBH6XgU
vQlxZ0niWeXcVkvEBUqeDatsUXwykLHMaCcfnsX5hRcDYvWyDzkeqXRyH2qFZgSm1eO5towSNefY
xD77ujAptI1bjMmXyk8mDyuoJMK1bs2ORKEYusZajmSKoEkniicA74H57s/vA2cDCmWEwy9xUse/
Di9ZWSdFbQRpjrZnU6WZ6FBuxjAIPh7ondmRk+O/BzpZ5DhfEvtpMZAAqoLStmzQ4iwM9DujbSi7
fjza8rNPbjrVKF1fssngJS8pGL9P/LD++mrMSiYf8B5IuSwNdJ800Tuo4r4QnXudtKRd+4VlJZ8M
vVzI6dBcza+QuMV3fbIvm8Ixm3KXuWAq/JI20yxJD298dceyYEeojciMi1DJnhHVVa+nAbbqJ7/g
nXfbFhRdnCUOgT3vya12zapvfPz/gVOkOZJpvevGswWd4V98fJffGcg12YFSUOJUyex3fJcRgM4Z
ZAY30CEwbIiTUZtuksWfr1ycVajCMcFSrRcnW4aO5jIMh9ANQqE5eIeLUfmbYUyKH0xEMVqDObSf
P76wd15WWqVUw1nMbcCGJ1t5M6viGnykG8CRcMlEd7utNU36mZRd+MlJyHDeGYwlkhwQplc2KfrJ
zErdWEDbTp2g0GX2avqV9pQpFuWdNGRzq+mR7VwZemuVe08AId4nvQ87MFOm+CEjUAA7M6MHz5sE
BnbrJF72iPyhqTYdM2l1SIgzpp+Vt7G3HVJLPpaIXft1gpGYptqAe3CRhYT3FT6uJ7QnxZUeq655
Rh/ZWoGfGeq6cFxMIF5HoQQs8Fw4+xjDUb3T8tSy1pOp2eN5nDXSQz5KuBfhxhPZqMIrjNe2HeRf
udSaCpGe0Lp1jkrvsSF0SluCrl13m4CuuRP9ACwDRaAOtKXr3GFbmdL+MfjeiEwXVStq3tLgloyT
5j/3fuEqeFcqazeZGEhbU7wh41obUvz6RWaF1zQyhuoutTwRblxr8Il0pYojdlbawO2xORYZS3K8
GW7n0lZfDRlrEk1H36LeW1LlnVi0XxE0geLLXUP71oV0Nw9YHkE3tr6YHiWwkIca3Ga6srrZeLCS
VPs5tab9A39M2u6NXEO/5JOwtIb0jDBrBuqJlDDjrMM+G8PdbW44bbQZiPy9bRNdQydvR85dWIuU
lKwyCn/EpUS1hAKbU4ceDm7ANQ1fqr4X4bXTR8yiAlF9s82rtiCk16i7dUGZR61ba9Ta7SjK4uuo
syTtrc7Lv6hRANiFGdC/ovrEMdDzb+AGIlfWWItQFz+8yEATajV1WZ7HhcTG686KRPCoyijnO3ZP
czjs+UG7roi8ZsdxKc1voSXCjirKxgBHPKiux8xj6eFBKxYjszR1IJGxNWTdOipiM8jautL3kBkh
iFRm0VmbqBl1JFZDZv2oyAz28e8amC8ytx2KM0+r82+q6NUPtlLzYUKSDazaMJfcbrPBpdx6Kvwe
eXr13bYkaOuq7QF4uqGO/aGaPO1Zi3Sn22Rd3t7WLKespr3Oz+A9ixZt6aiviBte3Ea6oj004uC3
t8Tqmn/9zyFTwCDSxmIZ6ZZ/enJIbY7IyMs/WR3f2Z1zYrCom3FKEW+aVZxTPCOXeP8bQFVfkQqW
Nxa0aEh2TVGXK8AS7d+BFv9Y031niWRpIAXXXXaT6DOOJ+/Uqv1Gw08c2ER7wFnQ8ybbZgoZbBsp
HIKRaMug1TDQwqKV4afn72UdPFknfZs1A+UJohUq2sfji6qtJwOrS1BgNkCfC7QA00BTZDetETfn
81jWd1ET9X/ZcvHfOHNi3FZDDtP647n+nUWMKD/20UsYjceB5fh3FJYGVU+vzUAirblqKQRuihzm
wsejvHMwoZFEZ4zLXZo9J7tAhSDWqqzCDMxOG6oJtmfO6u+RnI4+lFU0X/dW7n6P3amr/vp46Pfe
LYeiL/1tCqUIgY4v0O7hJPLOmZBJU5DL2B8n+LD6fCcgOuxV57x8PN7bS3XA85Op7HHgJFXo5IaG
dQhQOB5FAGtcgsIdNDR3zWg42kViQ21faaCpFFJpLfrsvP92aGrcSAw8jp0gZryTd0pni5s0mkoP
ddYBDyMeA1dA2g+huSngQ/Xbno482Mk49j87eZ5E0yz1L2pw7FIEXW2OZqd9GTnFjj05KVaRxImj
YHC8uFnD66oaOBxss8HDU4qCL5l0VjB5vTWeK2Ap6J31Emz5x8/g7Z6CDZPJBpj6Kh3Z08JHpiWN
pfIkOzRtR8PY71r/fOoMcTa0ifft47Hevl+MxeOmusA7RuTL8ftVRwK/l55nhxKe3jaGCoWFxewv
QfD5O+EN8SfX9s5DXrqKS6WR6vWb9ttYOE0R0h4LksxJ1m3ZhsEYjv22li6GhHQy9ii9P+uAvXND
XTaCOreUV5v25vFFWrpCNiHA6rJWEdZZEPwyE2W3jXrILB/fz7cTkuuyFNDYIEMH4cLJxNxGMaJ6
vIJBJWpUmZACziQJXbuPR3nnqfFPmyBzFxUKQSnHF2SEM8eEukdooqPur9pQu+/iEan8qI98m0b8
Sf3gV6T68XwPwwz5Ic11UsGRlh4PSFatNSrOa9SHTRBQFtDYnNSrzGrO1dhYtxVmL+cwEmRTrFE+
h+E+jY34uhtb94ZEpwpGyahox2F61R6wo3TRxuisIr9M4eYAkrOSGVs3gYS3qS6H8MotJ/tFhpP/
ZY7Y/H1y+957HwiXYUYFP6WTJnR8NT0Rtf4cZmBTa6v113Fl2+XO4+B808yYYLYfP6x3RkPTyf7a
d2k7W0tg0+/HWWghbN2FDAOlm+hqpQGsYouayQUcGAmVfbJYvTucu7znAk2w754Mp3WeX89aBgK3
6T1sVmWJ1pridPtg50Wl/fFx1SUgnreCwGiS6n/pao76M0YLA8wIA1l0bN+jwXnpnaK9+fgWvvNV
oW8y6YJSAnWp+BzfQr9lhDyfwqBytJjNXmal/RddMaF/MtDbfRWXwwKke0u/lbLz8UC4DYfGIesy
mN3EnUF8gecUoQd9u+sLsWpDwu5qrFUXyTQXnxUf3ntyPPelo8ZHRvnjePCcP9IGUvQCXZPJAxUG
aT7joS6/mFpr1w8f39L3BkMBgdIJGQRKvZMvOuqQoZOPqwVaK1GdEkibriqQMIfB8JNPvrd3pitP
0KyhEmDzZp5OV7OaS2j6kxZEuV9s8kHKjR6ReCPb6TvmmOGTOfidNYbWtY0s0FhKradzsNClxBpu
aIGNOuba1Jt248xOftFlOPDA3GuH1iicT96ct5UjlGp06dlHoLIw7OVH/fYhyCGGwGQLjTmlcPRV
RAZyuM4aoxPb3ulUvHGK0YHqlZTjN80Mvb3ZdZP9xxV0IF/LftAjRgvVxfLQf/sRmPqw3zq9FlAg
LYwAGAKisSES47iz8mHSNzNGuG7tkY9+//Hr9N4XylGAtZ1qj2mf1uz4FOOh7/4vZ+e1I7mxhOkn
IkBvblmWPT09RmN1Q8iMSCa9N0+/X/ZZYLvY3CJ6joADQQMpKpNpIiN+kyvXDKLxu1ygwhpRLtgZ
31YUcmG6lGAQibU6uFulWqzGLfmy6Rw7GKGEioEasocq9/3hbK1YwCO0QEwaIK/qvvYApdMKY4bj
ULUSXlchvzv8a0bUdnHvTndO0a3NCIYEQAQATu7XVYLSeYnIKsP1wKy05tGE73uanA5ctRh+Y3PI
rj0ZNpA1Nv4qlGvRUtdx/b1iow50rHdF/0mNc5R20rxH6LXA8wm10hpJnzdPKeksSAwSWtgM7urA
WSAPFR0O3dc+7LorbVt8V7TF/poN1L8o6han+/E25lRW7E0XoCFXxzoebhA2Qn2me800C7ZSqGHv
EbsGRc623fl8G8vSez5pgLPxl8ROv9x2gAcKQ8sQTqqElTzh4RE/9DZat/cHtPVIIVPn1S3xOWAB
Vze7rSDuBe3Nu7bZgsJUjqZkfuj1GGuDOYROhO4/9KRgqgtzCLDSHcpTjD0LxgX5NGc7v2Zrenn/
U2EFZMkWWW3FCGjEWNKcv0ZwDt+5rUBSuNaiX14EF3Jn4HJNrrJPDI8dWjDSj/hV/q4YXoL8uPCu
rqJiRU017TzNMBL9wcurd1mHKmcW9UAJ22HwKxAz2KAu0cUR9bJT8N3ID0is+MTYItPEe8ZRvDhg
MypYeTPJRKSFvHDAzB3fpb5BrZ6C6SFRogy6qk2iy81a70zD1ozT5+F5ITcud9vtKktAmjl9Tmya
S414HO0JOJjLt3YCW5nwCLg/69vhPK4TMJPUelY5V4IzDao8Fmmr4iHxZU+Gi8CUPX4cqxnhn/vB
tI07mz4EqST+3WjdmqvlJEazNYVrhtdWjLl58Ki51A8pNG8IsemAtLQ6pvqpQTQbqmUmXFhsBhy6
wJ7t/kdcuSVy3rBjYFYiBqNxRuPWcFHhnz7Mpo4iMjozdXi6/6M3Lgn5iiCDYje6ZI23HwT/BG90
B5bl4oBP1yYkRckXDR/W/uy3mertTNJWPEd1SLOBm6iUo27jFWESTeoSh1dPNM2vyjOSn2qalj+B
6EF0L8Rg7TmWvl7uYMyAg7sQCzhGn7/ai+XusLWsWMtdOKvAcC6QPZIvoRWism24XVcdeVlX+Dkg
ofbH0rZQWu9P8OtzFbTJ/wCWXMaEuB1wDFC37yJowDWyERclzoqg79Cdvx/l9UInCvBtWsm826mx
3UZpM/CoadkSBb4UCgWDiTcD0GoQitPOobk5INkbJ1PSeXnKP38xnzFmUTGwYrzIQ3AsHnB+FASQ
ZfyNATmqpOtQw3tlqQ4yVV3a2YY97TTFsfU0/H4G1QgcpXl74sLckZGRcyJdjcnf7YCgDFvJVI10
N7iADm6BmmjlxdNhmUvtd0ZFidelW8k7ep37FdDBgTeoznWJp++aGY7gptHEQ+xo3DnkX+8zuEkS
Lk3iR91ojSDGKiRJF3tygHSVXZBohXtWc0RsJq/QIfAYewWCjXhQikzQvcwlFVB5Nr5YFWFs6AW4
InYZUsEPpYrqZI2k1Kkw2uGg2ePbzxFXwkDkNOou7+rVRytSZPEAcOF25WBc2dPl/sRTqm4fw3yw
/lFDuNc7j6ONLaYxo3RJ5TfiTLkdYTTC8OuVyr3GSj/7CNFhOsjcI1A9V2++JSHBQ1WSN6SE5K6u
LeRnuk4BLXldCixF8fJpj3S9piNiiMNOqI3dTNkQRoZMBnj4rXZz6tWG3XH3XBGHdP0OcutxapRx
Z91vrY6XUeTcvlgdhiYA886te7Vcafzl6TNtznn4gpZxd51y237zrcYE0sq2OT5ge62T2ZFEZqaB
zbcql0JKdHifZhuDlAh/vrNpCqi4bz6uCEjTweNqg1O3GqDiDg5FvtK9OkMYnRzszM42UDwae9Me
+eP1I52OGfuM6oDNxb0Ga/aIVZMXFMxlg3JWV9EYS01WJE6o6WHBpO1auTTckTNCfVM0+r/3RyrV
+leJLPGhJ9kOjzlJQbn9ll25pLFhM7ejI8zqmmCL8surlx6tmAR9oEOu29hRzHXajBdEP5yaRMho
/4Du2j5UdAykC10s8uP9n7Vxy8Oj5GUhcy+yY7kCX6wwVFpF30yGQykIzzl0pkrtvWhC56++r7F1
otOOO6RrDP1/Wm3R9b4fXY75Nrkn4ZMgKxYBzDtvdfrl4KPt2iOLshtFKuXRFoCEqQT3o2ydQORp
Ep4ms8x1nTKOHHPCQJNFltbzU4PgDcq0gLbcqfrnfqSNZ5oLxwg5Bkkw4hoxbqezM9Alp+biXkF5
DB/GghbpQbMiZOwnjKR/mgXSNX7iRWOgqrx/PW2kwd0hknj/d2zMK2xViY4DKEfVdPUzeiMxYKXM
3rXw4vQJfWlEAufizfh8m8FSqyT949OB8LkdbGObSCI2mndFORvtV1mwQGV0dnHouz+c1w8EAtk0
IVzaDNz/q3M9zjGsCbuIdlGsluExaxWjPmLJlX7LstDG4VFk9XtD69S9evrG+UuDmT4LLyGQt+4q
8Ix8TluUSIPZWao9dsz2w+TEkOWjBk9azP52csTN9YPKAhxGJDQpcq22o1Pq5IipRuHCNIafqRtW
SA4iFBkalPPjMZxOVkKOCjHVu7SpwKVQ6/YWz9agKZ5SHtEd0qD1JTCZ3bK0CW2svrHSn5MoW+9i
O7gz+lWBNfyJf7CkOxfPxhYlBadcC3VcXgiriebtP2IqwkXndjgyInyM5gOSY2ckysudUBsnHshR
YHbc3mhrqHLvvDjx0JBBpnHmYWH3sWriHtWkP/sla4MJGAeS2kukfQRy4jp+CV53ut5fylsDfRld
/vmL6IY190VvxdywwDi+Zoln/mq5Giw/zi2UUe8H2zoGeDGCTQGNSw1+tUF1mo8m8Gn3qiDZ8JSY
6fgIWF/fSZm3hsQbitKe5JFw7N0OSU1N1a76meN1ttCQlHpF02ybp7iuwt8YEM00XsAcbhp9rttQ
ZhwtC5aJ7jXEvChIQ5zI3cIofyOKVC5Qnzu5/8P9vfhGXSdG1SxS+xpneXxBVrU8Lgmi/vc/zgbv
RrJtZLkexDud6dVep6Y8VYud21eUCitYd1r7GTMxHMQHFEVVM7WlmTneMvqUHNsqRAAPkO4jeDn6
iAj8HlVlRLfeqZunHNNDpLaEtfNlt85dmwofSS4VDirit9MdDjafNoal6iGvclDRP/G14wlZVhXj
VcvdmfbNw+9luNXegDGaJ6jq29dqGLS/ws40/oXEJ2DwTU6tHnqQmBcS1+WHY6Bj/W506YdgLeKK
aqcDsLWieaOzzmTflmfg7bhLU5/tyh7sKwK63Q8v1pIDkLXoQ2phlnB/FWxtURIvrJqYZyCkqxXN
l49tZO0cCJ4KhjetuhyjGJjn/ShbR7qHkCBFVNC4VBFvBwSCekxczjQ01WYniFtXx+szmihzlMXH
GpPInQncWDgGzSCKHXwPsu7VwoH5VnWYcCOVNyxYvg4IJzRLrjxx006HyUIll0r83sG+8dWAbTOX
YBVkB3X1tNVTL4xchaBGl4XI0lb6cRwV64qob7KDn94MBQSD4h9dFMeW439xQmS4LopBCAcLkAQk
S6LrT07ZTmTstdi5MDY+Hd3v/xdqtRbjeBnQ2IhZIEnlHXi0JcehKqNLjJjeAdJgd7y/VDaHJmVd
aLLBOlqXfqsJ9TAgxoCaK4HENijfD2OtjF9LO9yJtDUyVgmJHe8ihC3lL3kxiVLztQbUFQVjmWCX
lYwYb7Zu924ZXXEQQGB2kiuZQ6weGwaXB6AZXl9s7NUmGKBsGEA8osBAPy0LunAovuJfqUlfFmP8
07UnLztJwjcyuVhzvuvSQQT3J3djt8uykkeLGDgSoPHbIXfxpHL/ulHQ42hzsioef9xB9c5ul0ti
PVCo/vCeSUjpSK9q05aeJVldGxEZTVc9IusxvLfReXzvNLb9GIVd6R2ZoS7ync6LPt8f4VZsNCp4
+ZAMQFJcTXIP9tyoLI92PxIB+DboKLiG+DR8zJKle/BUAD9u2qonZ87d0/3QWysX6KCkDKMpQQX0
dnJDBwN1t5uUq5qr49HrF/0S5tZ0TLFt3/mOz0+b9RRzVUnSGOhBcqvbWB1Vi1yZijhAqtqryXcA
1NP9yV3zsW9HsONaXVIFnSrezKjXSMdVKxtosQ5KXpVHBIPNSzPZ5nKWIhSLX7vC6S+j4rrp0XIr
zDOxg+M/44xmvceR2NoH1FBpN8NxIelefSKHTafmxZIERR+n3qUGhIHFd1Nl3Z92aOh/ugOCv5Ni
AgpJYhO7So0X0Ie3fyuOTik0wKvuFVfMyLyuQb00DlxtSk6eiw3U7ET/tHO87JwyzyX81acyKelK
cCdnDNWf20+VuktCjmDxqZouzv+to1RL3sVdC9vOTA3c7BNDj7yHuUPC/9KrzqIEZT9agKdpl2Mh
oxuZ+F6bZozocmM04zv8AfuneEzs7tAZQ2Xh0SyQTS9g8iF0LZwK21GSMfuXwibD9TqvJj5nNUd7
XPyNWxaMAtUzHfCAPFJuRyZSEanmnADj8SqcSOMkgvyV9EqDf2zOA88fbK8bT0k99mLniNk4u0nC
eSXyWJO04NWtpI/yBBha5WpQmu/f5wO+HH4zlJQzSv7sc2vGff32S5dTzaStwVNDPuBuhzvFiV55
+IdfQX1/zequ+Kpm+de8c4edxbk1r6AxgJqwTWhHrk7pzLF6RdNLvOmyBlcHVcl5FUJQfahHZ8BE
DyBDAUajxK/5zbvCJCKgRD6nBfXwdoSzqnV9l410mJG2do9ppRSYS9uawLdtat7ez5YEX7Iz+eY2
APDcRktRMOUocEPwGLoi55HynjZWaEm05BXTY8+/Xl5NV5RNUC/joHy7P9qNc4jz0/a46GGngjG9
jU8tstTmRsSByAdn+Bd6Shc/lCy4AZeoER4JKHdRwCZJUeXqYTVUvua11V7T4LnGvD4geErSoyAv
NQEx3f6OskAqBKFx5drUthK99yr8ws4wAmJEQ2YDAV+nrCAb9op0fo5tNW+/e3kkpoOqR5lzrnF3
EhcHbiT27orSI7KrzE8TTkj2znNs44KD60D+4NhS3cRbXTog9Oo5RSv2qkxt9C5zeyTXsx6OmBPl
v7HXcBQAiU7FUkr53c6JlY+Vil+AcnWTsUfTv0qjP5VhaMxDmDZIJ91fCVuniSz+03EALQvZ9jZa
nmJuFKbgEePC5tFl1dgImG68GEFkVNFfCZpO8/l+SLmVVh9dlipIwTjFOEtWA6SOhZwBWiIYwmn5
ua2c8ryMtn56exRuWjAyJuchrMTbgdmIfqqjgd2L5oRVkNR2dYgz8GT3ozxnG+vBcFwwDc+Qp2cE
94tMejS1KeW0ToJKF20YGJDeEP2V2A6/nmcvet9j4dIc9BD1lEOPvFZ5xhWw1c9mU2d/IiePmP79
n7SxVKVUGW0JaqdACFYDr2vdHRqsLYIcffwHlXz0Y9ot1cVJCu3n/VBbX5K0D4aybMixZm/neMlF
kzR4vAbYQEyXCUDCQYPyuDOgjTuBVUIdhJRWiiOsBoTZTqpSuEuwkgLrrDhMnD82dPPLCo5aZerd
+0iLq8tvjI2JpGCJFTSvsduxZQsGOjUCuIxNGqN4s6mIY1m72c4cbmxAVC2l8BPHsOyd3saJ6gUt
8xSpEnNueJfgUHio87p6Kho1vBZdF1/vj2szHiJzwCCAqgKiuY2H3kFUUVKMg9zqxHkBqno1l8rA
RCyev6sTnkf3421cNQCQXZVtSNZOJngbL8STo7SjTAQcNY1+jqPUwDtPLKI7JI5uVH6eFuF08UI3
qZ5oLgxfkXURb4dCQ7WWCp3U0oBDu6t8DcieAzy/jvgVbXXKYmH5CJEXF1SUpqtaF3v3xcYsE4+D
R8J3SGhWa1Z0jmKSxkSBYy5Nfxra0Gj8xXP7+EwqPDl/FQoklT1xv42tTwdZl6qxFmQeV+6kF4eR
Y4xRRt8iwsmxAQzSZdV55qw9Q5fdo6Zsh6IeTFKIUPo6CyWxF2NcpwywoDG6NFP5oVYrLaiQFQvu
r6DNUOA0CEYtFIDB7aiWSWhZqfOuHUbYtVhBZe/COnIflLwfdwg3W6F4GoEJkRT2V0dNCtcGkMbg
Xcfaig4RHLQr/bfsgWx3T15uq+RKM/y5ag/uRV/XYBST7j49Sk8CZfWnpKmxB9LL8TToUXnIa/wV
x7ydTnWYJMe6iVUU+ZM9AduNkgFycFTB6TfJXEPOx4sF07bu2AgVOzsULYb/cKQcHlB7MI8hUpqH
2UzGz66V/wpFPXy//003bg4yfALCgqMpv4aLLLFVItJK/zIdwu6KyIX90ZnGPf2M7TmmeynJoy5G
J6sNgRh5WbbkMFckOmocr1rFDI8I6LIN9dxofoLqEN/zydDQz4qAHQX486X2BTMQGmD3R7w51ZSb
VfnA0Mm6b6caD+eM5BIYaTNVenTxOieOfXceXFxrhNWUaAi79q8YK4E/CiVq/68HwP+Xubx1IEmk
uyFbnDYSoLfhMy1rY5rfgJibJn2fONHyH+48C3pCc+xXc1j9ePNwecShjIx2EmnzuiIUj04EbJF2
0djQuvDs/xwt+RA39vs6sr83mvFXWYD4uB9Tfs1VLiZfVOxdTMuoEK0O3XYE6t6kE8DQyCh/tmE+
H1QXQb5ocqh0LtW/amqbbz8xQJaQP0t5U9Caq8+KNUrcUV6AQuCJnxRrukOLahNyNEtzvD+6jYuU
+hqppkyBQHStRmc3lo0qsklvODGH5KB0OmWU1hbV5Nc1TG2/tLFHPUrZ+r+jZmnDg5c3ytsRZei/
8U4A6CU31Wq4ZZMpQ1KzirVK0TF4TFX7qXWsELqL3eESen/IG8cxZ5NUqSUmLD65p14cT0OiDNGU
D+E1aUVxqXvlp1GJ8Txr6bizO/cire4Yq52WwTR5/o9JnwEbKaNvjRUL3IuGemcKN3aiQ94FJga/
B67O1ZmUoyihi7CHCZJPCs+GWH0kRYjP7lx2B3dqzctvTCKQGM4/+HUQ+W4nscKGBPptHV4NNUXK
DUljtcfaust/Gdqi74Ect/YghRS2Ar0FtsUqnU0KtVbbzubEtS1Mq7HmysWTx0WAKf08V9QRhK7F
PpIVyV5Xd+sbApgHvEGWTCFndcR5xmSPMVon18UVw0lq2D8VZY7/RGnWp7fPKcg5jUouOCkKubdz
qkyJzd0Cm6cuo+WMvTTb3ozUq9a7e0XUrVFRWKe3RuZDXUr++Ys90MWDWk10n69pOWYfc5yy2XvS
PH6puNHuD2vjjpKAc+SfaMHyRl8NKzIx1xxzi5dVHIZqoNdh0Z8XHue/1CwK/6sRUW6P0ZgZ30kQ
sj1E2tZIJb0MuQdboptW0T26ULCgPefq5HP+ocvt6Vy5LQr0oKC/3x/oZijerTL/QC9tLW/qlHWc
WLQsryU6B+dGGMuxHpL0QW3130AZO55EaclAsqRz+/0MfQbzqRAKl8vlsbIN5F2AaR3iWkz+kDZ7
62XjmqAtCv6N8iI85DWcB+kEC5dhF5Rxolst6CVr+VqDw2sotpfRT7vQ2/jg6Ln4j+JB+eCF/fzv
/cmVF9HqGuaYQUkQcjJTvM7X56hrcK4E+qJXlnNo2i47Dgi2n+5H2fiElFzotDFI7iNzddAYLhp+
egzguJ9c54wzYwwOXp8uosEH/H6ojRMbADwPENI2GhlrGvTcDIvo5SekyoBVziiqQDFwlM0LawkG
vbDffu0Rj+o3xWFYV/rqsZqQUITWCIUOx0bnU4k1wUNXgUQZVO/X/ZFtTSK5GYJXZEsAIVbXeTeg
eYHoZhTElpmWZ6cvouigpZHbnvUEO8adiZQ7eL0yZDaOoa4hn6ergc013V/OOuXag5Q485KNvljz
1PoCUdujMPElAxo37gTdHCNvOjpdsuu1vpFqu6lbpE/oXWBlHPDxwid0lOwPkDG70/3p3Bwfj2Ea
M1LMV19dta0zmfPYNpCRFyD9x1S0SPK6VpPYvuj6Rf1Qt8iGHUUMiuZ6P/QzOGA9t1LogCMGPBNc
4NtzJk8ax+hQ/702XLDzH71XlH/Sz3Aq32xSbzpS8MchpdfDInu3JIp4jDqq2gi9pPaPUiusAbNw
gPW4zDrxeETDyqb9YgGBgB6hmOJTEtlecUgmC9djJe6br3VWpO5hbDsVMaguVfJDoc3JX3RcxTdy
gEI5Q8XRHvBHyWJ/RA/hXROFyW8wYThcSQ01NDYRklktKbjCOTB5SmVVPEZfwUoWByouLn5T+HPe
n+KtbgUpFE84sIt0NL1VgoE/VK1bgMeDckGP+QK2G52nyfXKf9u409+lE72bc7/U2NyDaZ8xn4Ex
ZmNyFxdPrtEM1ae6753H3jYq82RbInmKVMuMv93/mRvrHfSBLHZBhycLWi2EiWNFQXVVQaQk/5qm
hnepZhupXHUydtbcxkFPXgmOjo6jxrtklZ53g9AxwabrD6c5Q5A8R+cNb7G9aZefcLWyYTA/RyDl
Ymi3K7usKtNrcpOVnZjTY10a6ApYUvwYF+8c01jT/LuCzHya7PTHOMQJ+jLar/tzunED8BMkWYLe
IKDk9ZfvqTwV2ISxF4zkqmBJhk15Ui0nYB3aWUuLaKcPuvkRZYfegeorGxi3Y24XGwvHFumGFDCy
X4RDdjA9Jbn0Suge749t8yuSxnIm0+ICtHIbql4mQ1i9oVwt3FSu6DDN19FrrB1Y2tYMSrIip5O0
rXole0nPeJDQjWDMouJzkk84fFpT8pduhumX3MynPQ3ZrWGx/iXeB71NipS3w0qKGs+PMVSuOHnP
h7YBN613QDzvT97GiY9iDCkrCjNUq9eg8ckbc0xaEiqu6RRfZ9h/B/ySxImECzFeb8LhzqBv8Pag
sl0qhYW51dawipqGBZbrIx3CGIvkSFXCB0Nri/cZgpIo2xf1Z72vu/P9oBt5paSLkG0BiwIIsFom
TVsn9jShARHFSfVNQydTmqgDHluMBLflJn83QSQ+xBMXuFb8DjIe5T1aFhARYMWuCQ8qcj5SNIsd
SMvmfdFVxVHzql+hS/lKkiF3pvj16uGklzJPsnbPF16tHqF1WqVLO714cfQvjjHHkoY47+zyV+8t
CgHoXxEBmTy6hPJXvHjbzXrd1d04oB9fte6nZmiqDyBtW/wGe+epzg0HclQFWAzwxZvTZ0JTmaME
QdIAEGA1QFynQoHWf3+dhrhX/cWO6z/bcFlm3ymscI9RvDFQ+dDSn9crD8xVNCE6W41EMRCtQFc0
BcKcnyLifxeoJf1w1bo3z1FrOKM/x5a3d3NvhKcwSE5EH4pa3bqO1C+xMYx0f69kSQZG4NQH/G6x
W79Ik+GxLUB+VVnmPOh9vvPQ3IqMPC0FdgR40DiSx+KLL+zhIjOgxjVyuIYNugVV9k4tzFoadhfj
RVsi913T1DhMLiIM7m/Y59Vzc28iRoNLDhVnEiOehKsdi3wSPgieNV7F4gwPKS7v6XEukPXTh3i5
TFqrPFaiN356cz/QcEjas1CN0K/tFgNn0mYfYbD4nz4s9iRJXpfl5S+TOuwselJWa/V2i2bXXKDC
4t4yDBwhdV8qGRKhYok+DFgO20etYjIPS1Gls19rVYYPtz4W0u3UEmIHb/HqCJeaPfR6+D9IeNCc
bj8RDqGLGwt9uPajYn9zcUFHrGhxLmDDly+NFxtfezMbv97/OK+uQ4BjHFT0XVxKGpSOb4PWCtVB
UNL9dRQ9yr1K6IlgVmfxZTKL0Tg1aLwWO1fVqyONkHCpeHXxP95Bch5eLEXc7JjyqBquXlF1gOqT
+aRS8TzdH9h2FICvUpQJr7HVkdY6nZaUbstO9zLvb8Mj9e30Jdq5jF7DLhgMfSNK0Fx/9FNWg6nq
BF4jvOmrOTrupdfLqDkWoa19zAyHv3XE2Kn+2BbW05KU5UfcBUv3SMZmwHLMOnM8vn3UVK4Avkp1
AWB5t3Nbm5lbNEk6XJvRtS7tMJX4t3h75fCtufWkmiKQQ3n/r1ZqO2P9LfWBr0VVKoeqENJut3F2
8u1XS5PSDfV2XCCl0wvkpduxlA7cakerF0kaT3XfKDoYYbiol7Fve6Wu8OKZ3lwykjFpjDmS94ZE
0uoV11VlPLQgN68KiejH3uzap7wKx521uTky1j91Dsn7WQsM4ORnWUNiLqQwqKiWJi54ok/qz/Qh
9YuWxN4exfrV6U9jF20igE6cdRSpVtdeNCEHjYDDfF0yjO49cKiPTtGIPyYjrvxJi5yLrpX1NeqS
6K1tKRlZvpa48JjW9YPFTugw0KBXr4pSV2czN5JP5kyB2sbm982oAxmL2xVQMXk2B8ztguFl6zpd
pSxXcJnmqQm9+bFr7PiPsTHzPRba66uDYBJNzMlCH/PVSploOzmdjVnJmCn1d2PU43fko25yzsdm
8PzBRCDJ71qr+2eMPPPJHbzpgxCT1+7cGq/2IrW5Z/Q0P0SKz63OOUUR4JjNwbgWSorhdUx/3uzb
PZ7Gq2egjAKT+JkHhtrNal/IahL4ILS0MUCtD/qcjYfRmKo/kt4sdtKF15uDRgbUHRqowKwgvdx+
RW5GY4INadAg7tPLvLTuqcvz5GjOsfdgdJb35s0oZSJkjRiNZalCcBuPSwFd6j42r7qddZZflgLd
x6iKkpPIcHb1gXypO2/QrdmEiUXqQEqv0Si+DVn2Je4gOerZAK7iI6iS4ZBptKRKxVB3LgT5629y
L16EsqYKKI5nNWzi21Cj4xXpokIdqsze+Vij2hz0oal+yryyyP3SmbX3MMbaAOHJ8ecIT2RPIHTz
B2BRz3ahF0d6c/sDLIQYkyqGJjXqSfMXqsZO/QBLEWCtUeUl6ppoaluXrMnxdaIiGxTAlf65fyk+
U2peTQILB3AgAqLQNW5/Q5y7fWn1nncdepW70RoTif3qSFf/xihi9L6T2VHOyPo+a35FSmc9LpOZ
PGlVaFTfFhPh+ZM5VM74NKLNP53Hrp6zb8o4OE2QdrOjYV5QRvn7XIvzP8qKCoMvmmZ5soe2Vw7z
2KTL41Bp6h8T4O7mpOCM2V+WOZz/9USFwnISthjd6+NcH3vEAIrDOHPVBWWG1auEH2uUs0gd44cZ
O/WGdOaH5ozz9ElBk0v4dRfXqh+3+aAdi6TN/tCWFnPhFhnP4ai3Xvlfa/YZGhdVS7ol8kLH3cRO
ur+UstZD/DF6mvhu3caf7dSdJ7+yU/Z05FlJ8k6WQ/4xslDRfLUXZDKogdfjScsrixy4cs0n4c0i
/Y45iqHu7MuNTcJjQQXJ8HxLrlsCoT62WZUU6P2EmuL3noPZXBpqJ9cVb5ZlYpPwAADPQAOYdHh1
hs5zzKxEsHARKYwvEIjs48LjcWdAGwcbvrEcokDisIpblw9hnFn5QFGPS7h2WBAWzP3K6o9gvasL
zgW4KN5f96urgbaZVCWUPWjkXSl4rW59h31e0L/JAgoG7qMVIljbmfHeI2ojCnIX7G6qg7Intdpc
WdNjm9hmGRD+tHjC6645LqW7xylbPY7kWHRMuiRbGlIutNLbLeyYdZpWlLIDUyt6P+tT7QRh/29n
0BYaCzNSF37EWbczg6vD6zkqRSxawDSmyClWC6PvOg3WT5MFo5UUX3D+aB+GEKNIlEdF6fllWkvW
Yp+AHkXhw/iYunSrfuc3oCgrdwK0l/VzSTHMeTLNKQvQb3U/U8WZPuCn4/h1FIqDnSzNe0Xxat+e
Rf4jM5vq6/1FtDXxCCEDK2Ly0ThaXSBVxoEzlE0ZcLihqzePxs/QsWu/q4buoCt68R6DHe6uN0fF
I1yK5NBRBaKy+tzL2EytN9dlsMA/+RR1qn6p7an91qqT+15U6a+EhvmP+zE3FjKERe4HB1UBSiSr
9FEri6xbmqEIvLI2PtSlUvuxombX+1E2lhQ1S+loKF3QIZzcLmSEYYD41EoR0FF2/3RrIdLTWI9p
dS0AokU43EdFiW9MJGw/LT3UFKo2bJJP93/F6nCVCxvMDx0YHv2yab2a37FzvR4b2TIowrD9EZrD
P3MxW76S9PqX+5G2ZpVwDBZfP/rWqy0Ua9WCL1peBnUYdljLR9YZ34T0cj/K5njo8XNVAKB+hZeN
2yRuzGYpglbwoqKt2PilETok4MpeQrN6Sz1PnaTvsh2BkRtrnHxrWaUosDoJHGfSv41GBkurV9i7
71HhtNog0cvBDiIRC/QRMSTa6yesRaT+9wPwB6PHiKwPRb3bFQR4PWytSC0Cq0u62m9VzJneYRmR
f8xGHuvnCkjrY1ujM39swsUd3ulwH5UT1o1Teh4nbYoPeVPtYr43Dgqa5hAUuGoQT1/zmpHLAA2Z
dFWw9KlybPthDnCl609jaeZHlIXJp6fO2MmkN1aXhC5DIcO1DerQ6nQaRRnh4jSUwRipxtkI+9L3
pvGNTBY54/SzuUZpt8oTaTXjBpLh9KvCIoi1zPTTpKoulaEjxqUow+n+Qt4aEH0FW+qbSObV6niY
8jjqF20m1DAV/9T62MHARSNop7ayGQakBTOGMgML6XYN9VOb1mQ9ZZDWbfMpGlMnwPBSOb55MBTF
5GNOEp9e0XI8jKwipV0aJIlt44tileOD5vX6zljWNTj5eXhgAEnlTaWCjFnlOVTVRyzo8yaIFFP9
6ilN+KFqVOeiNFp7qFKTEhUWYQfM57szPk3eQU+n+oul5OnOW3zjFEJhA2wYTy0gAGsweTL1jd7F
URPQ/S+e8K4tvlOEqNFOi4adA2/jAyJGJZtudObBNxu3H1BUyTJpwq6Dno7JaShQEeAjvrHBx+UA
T4VHG7VN5hg33tsocB5DhWdsGqhOgWZjxlXNaEZvaP2EW0yVphntx0gPxzcaiT5H5iomeaXNBlx0
tUCzgiqdqGHrUA2LPhsdPEfYav0Om3LN4X8OI1WRJIWZLtS6khlWRas7cSuCopqNibNKJZWZzSin
/TSB9zupeTgHVVMujh+7wvvHIBMLfbAXqngXxonsXHRp6qsN7nv+ZBvtT22GyHDGPin+0jZVWiDQ
kSZ7CPNXn58PA60Hk0OZsdAXvP0wodd0haulImhtp/cLSGJ+Mdd7p8TrnSXDgC9BwwWoCcWu2zB5
FiVkuGESREPN6TDnAL59q8m96mlI8zH8qsfdoj6Mo94a50EdEoDDuVUoJwrRS+r66AcIPbh/qLza
ZPwmsmCZjlI54W9vf5PZD0WMoUoaoIowvRN2kQRTmWHDl+Xezu2yGYoHofkszQ+S/zaU4tGCzL0l
DQxEqK9LG+v+VKbONVmyr28f1PONTqEbgO3aRjLKy0oMUSfYaLntd0bTBVk4GVCeM+V0P9Tay+d5
zSNYAdqOWjDY79XWGtApjfANSgNSPv3f0qQLA8PH8L4qEF9mPE6z/M+aif9TCDUVDzYkONfX8Er6
CReoyQ5105sGvbJU6d9b1WB96qibKScnS5zyMOlu8bcahqbmD+1kfCtdTCd9PcspMoyRMe+NZusT
yc4xMhZUuPDwvv1Eeg34mAaeCJwRXyJwlxRE1KY+DJTtd94kW3uOpEvSsYBegdq+DYWvXlyA9RSB
meD1t/Rz8ggEaK+jtBUFxiwOyjQkAR+v1hx1mM7LHEcEtvBcEHrIgJTJbB/vL4KtKLIgCBKRbBmW
2e1YWjSZUCLpk8DKZ+sI/MA4u6b7Rl8EudKo38Kqor6ykZ0lQOzjEuO6AO326OPkosWLO0m+c4hv
jIUo9OEQ2wTZvK7uzYo9FkYfEUWdmxMsjfSMOrSxk2VsLDRyWylU9PweXUdpFK+cBUWIADbu7Jwc
6Xvvh5PrFj7Kd6443/9AcjG9KFk+Tx2ptOwGY3aCwMztB0rzGOG1bhEB7eb52g8u1Votg0jk4Yf6
fdJipIBVYfylZmLvgSP/0+vQHHi8pNB+hwomZ+JFfzaj7WcgYZ8GsTrkF2NqOYIk7/xzp4nijzgV
if5Qm+0bK9VyxKS8JDPUmyW2ZnWu26GVFkXjpcFQ5OV8JtlzG3CJWe8GtpemEVZhdfOpBUzVn+Z5
MYzzTM1rD7W+8ZmBy/K64ivTCVy/7pAhHtGctDACHC1jBoRa1JafIOgLqpQa8tsvGEirwBYp33LL
rLtjeNm3TmwVRVDiTKf7Gha8n2v3/3B2Zs1NK124/kWq0jzcSrIdJyEhQCDkRgWEtIZuzfOvP484
p+rsGFdcfLc7tWlL6l69hndoxMtsLe6llOrMd32z2HaO/vNdCztpHKdNKFyHQt1ofi5i1LH1sMsf
tVx/qhKnurCJt1h1spMo+LfUkRwO04KTTzpk/dQEtV0cHXRax7CQ+fSlK9H4xOo20/1NY0TNH94/
OH+Xx+wjMvBNlA0sLvpGbx+z6hDRG7GWPiq/WR9QVxao4szLFdpLuNW65bQfMUuN59w1cLOrxigX
TbsDKNj+7JbyEmT/r3bP9muYu9C1BJ2HCMTbX9Olnrs1CfNjFbRW3Fqi0WA+GYy3ZlxvPxjpPH0t
gQO+IgDsvTS68/L+6zj30bmxyOHR1kDn4qQ2Yvdmc2f6JBZOzgvXx+F6Dvz6dhBpHifUTfsBw+zl
369KOpZbbUKNAuDn5Kp0dL0oXa0qjpg/rw99Bdip0TX/5/vPdm57oRpHrQV4jZbwSaBqzRXr6J5E
Zk19bV/ih7sH6Nx8bpltfyrwg47fX+9cbKABsEnUcl6RX3n7Ld2eLLcLNN6lRdt3XOdq54gBYwpX
XZLkPrsUwP3NKJOtd2oUoc/ujFy+Ko5uazqh08w/a9tYowUPlQv32rYBT88odybxbpsew2J5+1B5
l2maBA5/TIe8vNU9bbpOaHFdvf/qzlxn1h9sPAg0QvxfOj962w3eRL2Ce/c63pdJJ+ZwDrK12WVo
cbf4rgrLjINkbrzrMq3S1/fX/1MQnTymTbq7uWVusvankPnV7jyvW0nli9JHf27U0+VY4SrrxdJO
+weOg7Zgej0E9Y1lZJ78VjYVxq4+be4pzLQF+emwD7zqcclyFEdxF2+7aHVyu9yVuNu5+6AOjEsW
PGe+DT9602DcPg+yhW+/DYDW0kpbjlHXUeAUMlM39DkunKJzi/Dp6WhirEgCfbIB/NLwNGAh4ujj
i3pI0mII+8wSF1ojZ87qNh/a2MkkM+zot4/igWTDN34UR62qmrjPEObrZ7F88LX1u8WQf3fhe28t
udPvzbDE3JhLYK/1k5YdDc8MdBA6G3rSescAA5mrcrbs+9FFKsIJ5vUVwSfdDTO8z+6kheRWjF6i
+/D+zzhzjOmGQiJE6YNq6zRiVGZp+8LJIWos9rKbfExENtG0OOm75UJwOveC0YQC3omUCo3pk2tP
Yhs20e1D+XA2tMPg9snnphvLZ29ACi4rNPOSIPv5BeHxE3qZ7p/iNBLelq0EXoOTMXixqKw7YdhU
X3Y3Xq+rVl94vnPblDoPQv1GEiPRf7uBVlXow6jDDkh0vYszyxFxjUHFhTh1bhWAWaAhubLpwp5k
LLCDkA31kfjoLNlHtlaog1chz/L+tjhzKYPD/f+rnJxrXOLkas+ojVmaXUe1mMyfztgYN51q0X9e
OhL+pruU1p99NPp4NNX4WlQyb1+g665zOm4nQsi2DQuO6IEh0yWTujOBnnyPU4cOEynAqYyXzNJZ
IqEujolnIY9fGNoOamm2B2VgXiu3TQ/Cl3os5JJdwLCf249/CgdgUCTvp35/g96b0Cw4a8O8ZPAs
RHHAcd4Ig4LHnUblXLg4/1BfTkIM8yYUtP5gBoCcvX2hdYJDx1SN6bFXTfVguWtqh4A4UicGPVR+
NqZkrD74ie6CEuHnXk3DOjJis6fl2l1W09lbQ+HncYlIrPMjz5WlQFfl6RK7vRqtUF8KkUR9Xs52
NMymATDZsFKxc4PMKpgs+RZNWLhzWliq3NCiiidGM3cT3tlLXVX7wMu19rpJfKsP21nmVqxyry0e
xRRU3r415iq7cEbP7Os/mqL0jDen11MoVQCulZLVQ9LJXrQHuzP8fUGTdL8ILKhQiJBAb5ZLxLuz
izKkp04mFhE+336GnvGozB0/PU6GmeyKaR2joU2dI4IbXjxWTn8V0MUM3z/BZwI72TQtJ5qwwO9O
JW69zm0STetgEXF/3tWF25PKe8NXbQys/f+wFKMtNB5JA0jh3z4fOhzu6G/3c5ll/n5wExkqTYk7
vxlf/oeVaPJvwN4NdnuyofMyUI6qUW3ynaYZIiOTdh1mTaW+K+zzLoFgz0QKWC3kBDDSmTGcSheI
uvGaSiKfmxkNW7NIexyHUu1ezc3IskblR2j+EImTof0fsgPmhdSGGzjub+mLZRZp3Rdpeuz6Ybi1
fa3Ye7hj41LuC/dzNyEBtnPUuqrITjr7Gf/y5rZZlbo0yz0Ts7akiCoJxLFNjfj228IiKCdnRqW5
KwYYnLn3oiyzQ6WmcKgVXe9/2LWM/WmecwGgLXXygWU12WZSbZ7PW/8vruYhg5XWpz970LmX1PLO
3DfcAGAM/qTdxmnDbK5WvB+qWrvK1DRF8MLa66XQ9eO/71nmf3+si8A2n1aai2rcwZGQTOc668bY
AVZ1tRSQisKRLPb7+4udCzWQJMAYQ+Bm72x//08HJZ10t6pM+G5jC884FFUpDm3Vz1GXGMvRoMKO
xQCT58JnO7csEGPGPTC6HQiSb5etbW8GGASbm8LGaq4Z1HpHNQ7pD68yGjQU6iZwIkcqT79wxZ37
hExbaN6gB0jZe/K8Ta1x1ctBHPMs5ygoOwCs7l5a5dzj4R1EzkWPArDfSYBL4LhQlVAatKU2gJxw
saw9tNC49v5o9Tc98wqsgq3UObz/Nc/EcNQ4wcEAW0Cq5fRrBhNtsLTU2aBOblynaZXtCmvywoTi
4cIXPPX52JqbG+uLWR3tPvqK25v+z85BR2tdgnzMjmOKM/jBVEnfxKqUyRoNk9lqX5PJady9pUyV
XZWuozVRUnZAWcw1Acui57r/WfcBeu6RLayuikGNj1J1ubvPncTRL6RS597Mf3/t9vf//NpWW3LZ
dwoIKogKgNcjylxTb4Ygb/7Rjvr/vhh4R7DEN/2a0w6o7HI2INNsOkXr+EWf1yqqSobMltY199VQ
23HX98OFL7/FuZPMjQ4haOQ/peFfQn5od7dN1ZIyeGWQP/STsYSuZqTRgH1r5LtSi2nN2N/5PHo8
DoG6UBWeifqcZsLv1hW1+A1vX+9YpW4/5SI9umZplbFoJdNl3+mVeRAzwv3honvDpfrwzHW7CaBR
1Gz5JJCvt4sq1JZATqK2HmhmdmMMVbfHFr4IV00abCKawQYWYWD70n+kgPz5xHQXWJI4DdL+JEGb
RZ0XJqDJo1Yn7n3l6TWjwdSIzLz1LnzYc2+Ww+VSuG2QndNQ4i0u4Dq1TU3yZCtyGss4KLcwD25N
j1PozXrhpJx7q3RXKQM2dASF99u3mg8qt4D05cdUjOLb1BU1SKQm37WOsXjXWTcEVUjIDPak+pq6
sPifxzndxzgZGv9P0PQ0gjmDkTD/bnizQ5oP0Ck1bNxlSXPr2upQC9+JvBqZjI4ija2+76sdM0zd
DFvLL++1tJseRauBYy2E2ZX3EDFbh2rUSK49GiLFQ5Jk/UNTy/Jb03arHta1X6/71neq8sKJOHPR
0OWiN8c+2cQ1t+/6n4Azt2ljo+2YHps6n+8xITREOGBRs38/4p9bBhE3emrcopyG7Wv+ZxnoNwVK
bjI9lqO23PoD2PvS9tILq5yJnpQ+EALZgih0nFIq3c5ZB3dy1bF27HGNLVEHyPZqNdAxmwby8/vP
dGYHgoLg6oRlRfg8baw1mTTbOWhAA45BYYUl148bW2rIjX0v0uka2syshfmo5YfKxNtz9/7yfwbs
J3twg+nwuJtow1/uySOeN8jFM1VKrM4X+6SrcSJnHfNzpuxpiNy0LkXIKek5hcYU2LGAWHrEtXeE
MWE6+brnLWYyXvJleLHQ81ojezZbeeVVHv//rDQMFIbAT7pDtYr5YYKPM93beiqmz73riiKySyT5
o6FJhHaNQGnDfTkO8sYWQ/mAzdra/PsHxrBia8oiXgxH6eTQI/yhBm+w1HE0ctkyF0zUVSJm2YKR
7uyLucOW3p2+4U0BgEJlw/OfSnCssuxHvMd4w9lo+BE8DGlEg9JbFZYOvvd09/SCWd6KPXHoCi/T
I7CnnR9qY2sMDA8sdO6mVdX/aEi/BXaSNmI6OEWooKctuVI31DqPYPLL3Oeb6/Ww1+alCx0p/1E7
8M9SmwQJMuJQAADJvD25vV2lKU4M8ojwpLGHptP/SlRSRoO5lq/v7+gzx5dJBXww0Mrk2qedY7GN
3mt0To56X/n7pbDcuKeZHLlF+eX9lc4dXW5FC8gg3bbgtN6ekmIo1k7JIy2xZ6kyfxeg5hfqdKYf
7GAaI/RYi3gy6vz7+wufiYOb1hwrIloGs+DkbSY98GHl8Darqq931rJ4HxYAXv8+3CbBIuEAMgM8
xz/JImVny7JrO7YHDlJXa6HVu3TGgkgbjEsq12dKCJYinaLtuOlznpzIrNcTZeg5D+SL9DpVUxm1
LuVgNiwGd56WRrLWq8f33+KZjRKQSzHR4hGBUZ2UZUnP3MYZoddkS9uB1OqSm9zAQ6rysgsIl1Oy
6bb9+V7ozm95DWONkw/WZ2bQGoYB+GRNc/1orysulePg609BkdcV7K95qaPGmmGDrHk1z3cjmFj3
sxC+mVwoCs/VMpvUDKMc7jfKhO1j/OcW7ZdW6aLSIfzodvYr0egvYnWb5l8MV0rw6J6rvsCepjnW
5EPeftKWGmJOS8LthoNjZ/dmj8XwYYQodQMYDZPNehLCDmUyqn8UQvu/L84DHQxCmLHjadabefY4
5AVjP1wRkoMyZzes9GK9qhxrjaSivEiyebzAeT5zrkl3N1VaahcKy5OE16+rSU+8sTgOnrS+o5tp
f1nEssaobPSHRDrtjWIWx/2mO8f3t+S5lVG0oJLaNqV3elWkRrOU+EwWR9Nb0ipcqkU/GlgFBLFE
WLuJiedSUlENKOqNqT+0F/bGuSOxdf1pim/EndMZAztSjhxReVTC07wQk1fzKRN2Y+7HpNUuGcae
CWMbNYjqkTKeSOa+3YjU9Sqtau4fYIle3A0dSojIysXvv9Nzz0Q3GyDUxnAjUr9dRZCj0C4cWEUa
3gPAEytM9aXcCa7F3ftLbT/45KZHLRoRDvq8QP9OUXk4hRWN1ruQ3JykOHRKeVlkzan3bS6m1GJm
M5SP76/498Nt5HHmaYCP6NSd+oDBDIauHuTqWAJ3LqM51ZgkwPFkUNGSV15Y7UzooNVrAmmgRIMC
eapCU9q0ILWE0OGPPiLNQ5Vv0rzllN4LENTzwVad30Q9HML6IaimVIRJEgBtX1pHWw4u9/ASZt6w
JrupDqp85zb2VO6a0uyTUDlWY//zB6EnsYnAMsFlkHx6ks0OBY0Snc2jAzJrlwWzc+0UNUatvlnc
90G/XljvzOeAN0CYZ6YKE/S0QQvWr6bTU+XHpM2tiKyjjXIfZf7SGr2r97/8GUQE8YmydcOAksH/
ta/7Bpclo5dHXsDSxRrJtRkxWyoPdQtSLQoGXRVhIrumOqxem5HKi7YHtVHJAkXGsqkLuMcqdW9S
NISKUDWMumNTTJOI6fe7UzzmE3fwhZ+9dQPfnpGtR4iqM8qWXPWnQI4ZRcuprbkKlZ6DiZwSoiEE
UHN1ozZx7N9UpwEcJBUQdArPzj+rolDLrVvKTeaWGvhSC+DvQ4sGCgcInA7dPaxO38YHXuGAJRU/
aDKq+ouRaW5oTUGwGyFkP9bD/O39F3BmOQAFUGq2rIox9cnIINP0aZJjJuHTjdMhRff5bshX8FWB
S+fIXvNLFd7fdwqnlfqDESXzCNQV3z5fbvelpRUOUKSszz5NKRBxo1iSGKZdsMtr3HBXt8keUY3O
L6Q9f8d3cNaEdcTWtuh+Gi0gZ1TQyIrxWBd6s1v9TkZtaXoX7kxK5O1CPtlT27iaUo4QCNz/5J26
Kkv0sZDBsROtle5dmDXirlw8ZxcYi5aGasJmOZqwS/lu9FPV7VJn7rwYTYxxCZWvjS/4Z1B8wQxz
n/rZEfd1IsGVOE2H7V9rqLG5ZQrVd9FUzksFrqBNBdgiUwC4WRLExhrRz+PHbiolkJQVe/BoLhKJ
DyqHsEU43At+tLrUnuzGUR9V0buChqGZPPlCpGvoSjKoGCim9rqiLLbE5TpWd4YS/Y9lmaW6DdZ5
/uUY45jDVHHGMrIKKBsRj5LKEI05VPIAsXVf22DW03CmAevsm95Jl2gNvKX4iFKY/KKXqnjycrN6
MuY1bw+pKbuvqU8HfWdk67qGsp2mXoVDUhS/EUVJq+NAF0oL/UCmU1g7uEt+npKyx4cB2mRhH6bJ
ZVwTaMNS/xCZRTdyWRrnk6ZX/s9sChpnl6EQNB1MXLMKdDKKvr0tNGaytwoKl4gHZ5bFzaC0Rb8B
yG5ZP0cZ4OYI42daf416XaAv1UgTCL2xlkmUBYuk5+BqDPpagshHWSbNZ+VoiRgh78yB/rLOTVDi
ld5M1ofcqmjjYtc56yYh2dNKSnwsdwHrvph+OrgRgLByJrW1nBdmGKV7Q7G+HIplbbpoAA3qXc30
tsYr6Y/yJU3M4YnJNBmKAunxOOhoQlzRNkjHEOTpVMZ5v5hziKagh+cLPIAau650aiKgU+LVL2vL
jqAc5ms4lEo+V4uY4H0rMTEeaXz/E4rChgSaptJvaG/XDbS3Vn7vUSuVkel3pN+LRX0B7g4w4Q4P
B9WEgAyMNVSr5N6XbRkUoQOZ/iURCI5FhgHkBoqAWEQMdi6QMYnS/BVHcuOOEXL/HWxDX+7Suiva
3SjF1JI1+OMQusi2y8gPUPaNWmftXhnCOPEInuZh6YIyC7Old2+1cvCB/3kMO1VlFEbEoKaI8qR2
h2gM0uxB61pEfh2EjIcQBYDhpsh9WWF4V7VfRVPIm9zhutJKVf9cLFcFB7NYjDru4JPJKEBz+CHr
KzcPtdIc54jtX+Q4etKhDtvV8X4bo5U8rViGXVf5nM07mD4YFZW6tGTc62ti3aZNY0J4KWr7OqUz
XoV6PXU3Q4b2VVh4InkwVj17CgaqQHQ+MvG5KpL8i+4063Oq5d0aOVlqLFFuJuIXJjYpRqPmKLOo
gHopQg1PpCVOCq/0r2qjn79aZmN9DGrgaGFWieLrXKzOYyDsYYrWZnHvBgXaNU4zf/pV2dpihsNY
0Sltfb9KIWcNFqoAXZ2jnO3hoh6n1bgMYVCto8Z/H4jWZPwJgv1Vfg/4TRg8WeY1eTx0ldPE1tJl
yy+ohBzlLsicNK5W35ZXWt/Yt4rh3P2apEGsIK8jVYM/6hKCf7TXCP3dsYoreikqVKjVRUp20yfN
cltc0QbfvtfnIv+OLn2Sx4EsZYOfY59o4YhN6pPXeMUrKs/kemKj1WFFI7yeXVjiSr5geh05SzZ8
S4XsRNTMQq0hNhIckLGde3SgnbL5WTj4FYUJwUzFXUOrcN+nrvvV1fPptXN9+dUqh2Le9e7YO1HQ
uelHBwUzcQBjDzlpKZtBxKlsna2VRn4ek+gHBsmNSLpwEpp5sLtCib1VMa4KR9G1H+bC1AsinZoe
E9Ok51XaFa+t8nLrV6ZnIt0tbbN0+6JYfDo6zHm+W2uZp7FPhwwfSYjyj52WJkOkMtf5Ri+v7Xe5
JtoqhCu6vmplX22swtlfw9XQlm/4F5dtFAhNXbU29XM0NYWBDgVKpEXssmeC0NDq8iOUw/wJJAdI
vLHrxzkMAr1/FiJp8KApK/2HSyf2mwTUgbpBZxbP0lncZicQjnPDYOrRXfQy1oryLNug6jDgnDBP
svp1yoBvxa3j5mo3jrPnRY2vy3sTisSDAV9kjvo5TfvIzVPrK5J8tB71bPDrx6TX3R5c4Fj+WDck
C8fR0NrdKkrc1UwPyzfbUL0eI2rdtxGq3/PXGuZQF3PLag6mOSWOsgXpOVIpyOoY4dqaCFfCOELV
1i3X1dv52uQB9vE0IBMAZpENte0agK+eOMmhq+qNgOnZGS/FnJktRE5RmFqE7qGhdvmkmV/pBFRN
CIAMmORQVdZLp4LgA4wo2J/eAu8mbFQ1lJj8yeXBmsf61inSzgtt0QIs44os7hezXR7tqlgfK9mw
VwXeHK9+QjK3q1ayaGJHYV7PeYHKqWyF3+ztGYXuMKiHfgHthRxnqOXKlrdWM9rHTDDgFxVhAYO4
NC2iJR+bx8620mKfj3AFRgYK1TXaSmvDoMnujjN+4j9wQkPqfaz5FwaUxzPC/KCLXdl602s9rhZy
0YaNJkGpOsKg3lXBB4gfiYiXYfEOhll2TWQljltGaG72v52SfkW41nqa7vOl9xSnTASvTB1a3I6J
Jlq4VtyWEY7Wa4rfZIYnItNu9Tpk7riSW6QVLehK2mSNoBj6yBCtkKExlcF9KlL0VPTFmaNF4hEU
2laTP41ySH9XtTmNceIpf6GZrbkPwtIrzr+j2SWzLemQYKAqChKKi7Vo+M6hPZTd/eqbQxctzOo+
YT4xLPuO2H8c3DkJ4lklZMg1N5FJi3AZfHDdGeqe0Ae5dV03ab+ZdmWukFNE8aVdVqzgywpcXoj/
j39fQ/kfY29O2JOV2c/dVQGD7rdVauXHQistFTrIR0+R8P26iKY8GOd4KbaoxcRieZhFlblXuZln
H9AhQ0qpw2nNiUqnHT8WWDcsh6WC+b8nSugffQycZ5ICY9lVg6qDO9T18geklvJ019qNp+LSWcDU
LdoGzOC+WYjIq5D1Ts+QlQxroXPtYHyVemjlSD271TRBn7BvK1lHEwQQ7sdxrjmiRPvf5drnH9du
Qf7MsFPMM5HJWs2rtS/nl8AYxKFzSyfgvPTzl8pdqpt0sfovuq64BhHYz6ewbLomCSuTCBth5KCm
UNk6l79WFCio+B4IB7ed3O/Szzlh+tpa10mu/J4noOEZJi1BOTLkVJehraVjFQqzcj9Q0GVz6CEg
W8d2bg36bi0q06RN0RAXW2t2nBhINNAlifyFyREJ/HuAR1hieEmaFKE2LUnJ9ku12w5dCBXWYKL5
YzYG95Wkg8c94yktTKZgmg5jz3SSSZ0k8crxCPhdm86QoRZAEguUVeHVKDuTvZIsQ/GCEeicIAeb
Gp+VqsWj5gzBk4caB8AgSUwf8tnRD1OaJu2+XXuFahHQrJbGdK1VUdvNrsaGLzUmJ25ZPY2BPtaR
ZCZwhQFnWl7JObO+qHaQFvWHkVlh3ZqAJ4OhNcq93mg2OFMHNEiM/H/PXTGVyb3tr94cpjYzaWpd
B3FHKizZhvViptM+ZULTIzKnNVu26+lDiPpr8XMwy7W9Ku1U+6SUjn5RB0T/0digKJHToo4X5i6o
1hAchnlVYnnPrA6NURyc5mn4HGR1o0cFDtzPnW6I29Tj2GElb8nmCgl7I4+geXCTaBQ7Bemhsu9a
OynzsPBT43paNGM6KEB2XSj9afiCgorDr9YdiV/S4urPRZ3n15ObTEVUeshzRn1Tz98aIHp9mBqd
O+GIas1zlA7t2IeIiSU1/sRTke6MgUQ8Ckoqm5itapQRE6T2V1rYI0JGQeblIbeMpn8wNCAnNxQH
ngzN3CTZtUZTfWqyrOpCVIHMX6gAOKQgQYlYtNfUajflJZvMxiFlCvWgbD4KsJNViBpC8tMajP7r
Wqt2jmeSj5L3tFUCLVpqbTwuxabZ4s9FGyYMKMH5NE32ucvX4B5YA/f/6i7ttO9WX9lh3gTiV99Y
yQ9GnIaKHL/Rx8hN7JplEc69qxgfvbS2Q4ad6u4nhRpkG5ZaW9yJWq9xqy+d+QcKd2ihB8Zs+pFd
1d0UL8FQ/oQb3n7bxMe0/UQ+8qStxvBKjbx1fWY6uQRptfRhQfbyQ8mRxzO7ZcwjCTz5LoHGPu1N
TWa/KNHmV1nLtKP3L9mitqrbgmpibKYwT22CcDI7/OBpMtBNkdQYqjO/J4nVfwA74dhRUdbyFyZA
7S9bBNwa0kb7LWzSbs3iPtfsJ3ugNouAzE9PFLQEMgIWIFGf8HxbCGVn0WJkYxqT5tXb+1HMwPtV
Ls/O7DZ1iG8OtaVjrtYzfDsyHy0b+zkunIDx7RKM1VOWZNOLMyhAI7midAqBwWj3ZOwO5evQyOQw
NsqYwmHoZz6zdJpshy11B3AVbGfPrTgv31WGPl3Ye62uRVzw+XWC9wnRpi2Wn9okspvKnLv8oTQA
HVWacr+mkNeLfT0tAZSQqg6sGwTIszr2OyUOfgLIMCbvrIHKGMtYH9SI8kI4t4slyLOTqgTgYg5U
zso2OdZqlpGeuFujWAmucYxY2t/4g/hFOC1rRg0o+kbutkv7edXsuQ9dQEhFTIxO7ubGyl5dt7fz
2Ok0+Wk09ayMt019U+Gc0pL2u3oTwe4wby1w5HTbuh6c3kT2+NlfXEYJ3TTNegT4ROP604rhpUhW
sJCBtmLlTZE7X5V50BghqVX7KPzFnyMvR1wi1NpW+yG5NH4ms1s9F5ZYg3CSwUDsdyqHitgl6zLs
2fAJf7UWRLmsu2+L9JwsbLW59fbc+8vnXK+yHwBymgekmdRz666Gd5hHo+kjpmsUSp271NwYqhyq
KF2VR/hXgH9DRYVDcVyk9o9haPs7K2PdMMPt4mWuCyWputcpQdsgt7hquKudSG/m6aPkb59kpgXa
wVXG8j1RKviUjH0exIkGxIuT0LTczDaN+xBQFhlXCoThOObJmkaaHCyAZ/7qmPE0ldljQe57CJQf
PE+raxPHgzJ3iHfIxIO9SYLfCAE1RUgy2La7oE1suUerwc8jy08JqEsyqW9kjcbthGL4ENq1Y1CA
eUbX7Su98X/MSb4825PZXzvGJl+HA+byQrhmr/i9w4KBGkqiJNhEERq0AF76xfHvB29t1shy8+wn
+VFgh4uvldfwVXqPLsUA0IB+QJMc03qlj9Q1+jod8mDKadXrObeHu7ZeQEFrqUNOZT5ftYheahD1
Hc3YpZ3sPoCQWZYo6/2s4mJqaEHhPMrXR5O/lWFnlpLrzFom/0arJ/1xSNvhHuYsydBqq/SWpJly
bUkx9AAR0Y0qXEaThl22ahZ5IZhCGaY1+vc75ZjiQccp46o0zerTtHadhn0DliphYvhzFU9J6tUh
ollTiWiF72dRmi6cjgE6C+2y0Vx2vp3Kn+toBM+61rc5/mmBwey1WYMhHP3FxN3VpzceDUNtfbH0
sXrO+2DGwbH1pylM567Wj9SNw0TGOrVZhEuZbkQp3WUROv5cfxZ2Tb3hjk16p2sB1TIZXartIUsy
5YCb6XzKU9coY2li8cO2ahD3tA0X/Zncm6sXV459F4rRW7nrA7/7WuRz8mmarQTDJwYXvzue5q4I
TIiNniH9hznrZ36jyjeGtuk9J4C/VFjkFGVhl9DZDu02ED96lB5FpKqm5oYRqd/s6lqzfpvW5Kcx
wtkV10o/Wmvo1BZU1Sowg7vEUtypDQ2abm8stS+v+7UZ7zWZqxTkYR98rN12IEBr+kpjw2utPtbo
tpa71ak0NgM+n0aoq9W8robKtfnBifuEtA4kG0aN6kGzjfQDhhjMdf12rr55y9DZke5m85cpNwXv
SyzutdZWmncNNdE3GCgNYkbBWHjuNV7Y82uNbBu2CyD1Xmt7oS0jbB0BZ+UEBM62l8NLOfoF5Vui
ug9kZstwUBvJMQwyejzRXNbzfUsa+1wG7oBsEHP3xwCftpSCvMsrpCIH/7kuA/llxNuAq2JG9xbE
pU8tVqzV+DFgkpVSaVemsbPVqlyIbZ7+mUGg1h5LZNyaMEhM9046iXXtcXDN0B/F8DwLR/0kgzNf
LbUwEEixY8UVrrbQ6KkTjyFN369Ge0jKTL+BzFq3QLiTao79SdQ/MmtYfEZngegQlgjcbtevov06
0mszSd5FUe/IBWgtMm7LujBVafMqdfy0GP0k6tfYCsKnpGfrx5NfaZy8dVYfu8JIXwHmUGObzTB+
WY1uvl/sdPrO/rA+QUO2f+JTaxbh3IFDRTUzaZ4VGhYfhKiEeViLUfxYyBj9qM0XekKBRzEWroVZ
fRPTWH5fC0N/Gkuj/twi3fSkqa51DxNIxXs0DLwfWSaSeld3S5HHDR24Ml415opA0HQTZ8zO/L2C
N//eoU/0JMtZzREqRhSuZKrmi1ro88eoW7nsuYFDMvhWgXadbhRf/g9HZ7Ycp66F4Seiinm4Zehu
t8c4tuPkhsqwDWISIECCpz9fn9td2Um7DdJa/xj6JQl2rVuiJfG5/+00IXc7Sfe+S+YssI0x52QG
YWFskcsHhLX7rYkS+X0NannvTCJqL0tv23XeklfiZ5rLxKRL7dm0kLjOodJd+9VbaU17lZrIbX7o
pLY4No22vULKOfhvsKIdOBXe5/MQK2GcdSdGH2i7tccC4kdfx1CbCIFDtHw4lVtPHGqVF50H8sHj
lOcScTU/HfEL+2o/cBBxvIlSljCuo7N9IVrkVLH3mkBjGCZpnfi+biQfj/nbPkaGfWFhy7nzRqMD
xAXwh+mYtCZOGT22XxMmhSGluycGi2uYZdMOVmBIp1H4FIssnDBpj9RbQJmsPFhe5Xb/KQAG8GzH
RvY5K284+cgIncxfVo/1uZ4b4AQEbFU6WR0r8TGS9JIGw0gmMsYLvquu7LqXtZ1o/q11H0ruXJkk
WdVM81W7RM7xEZutyXt6oB+7qU/CjHoi+6M0c/iloC++D9XGjLG0PJ8r+YYzOGEgfY4nZSW51yF/
dRdNdq4RkXjfVm/z3ilS8V8nFGTjcIpHyO4fcNXqv3VyLc54Fa80XJ4Vd11wJgF/fGxd2NTMm/r5
wRFoNy54sLa+2DdZ/lo5O+6YDE1/asYo6LIuXOQ/X5TNUciyi2eiXUOgZ4rtElZnua3vk9I1KCtn
dn3eomV9TJYFUzpl2ttXPenbxsaC+C3Y2/FlF040kL4we5rhv+kf9ei4L+1mbFFMOMFEGku1fzV9
6N3LOtrfAsjVHz1PaUAI8qRfduPNv2UzhR8DBDsImghZNwevWd87hN3yIaK3ZmYj6jRr5eQyPG+9
0wAJbVvALsFBKqanEXR1di6djL2tBYQJ9sAD2rd3uVAoj269DwELZlUVsAJDxJTT7EzuNhLktqhn
p2TncjxxHWn74z8PVISlVmwcO585X98bq/VeYpBTxg1UN/9p23V/rK2yPmc+i5MOdlLu8ELKwRrK
tv4vWjysty4rMky31M11AdMa81qNNxyQU+aJzNlOYkFz9VQ0JR8HVsOEV0wYg3+yay9x/nUOJsrU
b+Z1OcVhuTHJJAyUpISx0XM4oD5bojUtQ1E+Bca3TbbtffJ90JOZLi4pvvt56wmAvYEL9nhxNUtc
Ebi92YrOG6ofg4UmFvhiBtLpDl2HmU0ibJPXe30s93ZYNWVhvCNK8mEI4yUVipDyXN6C/BlLluEV
b8jepDMZhIi+I80X0Saz/g4QIVXWJJ0d/6vtLoAVjOvZvqrVOYI04vasMzV6jGdLXHYtLxNj+hli
6Li4amVxmMJx6vOp76cd/BSTSOE5g80CKNBxAC3tCDtO5Jcb5wUbxoZikzvuh7uXcUyOTnCTIY++
19sFNSLmY4vWJaGpMFrwkYdQWSndM/p45tc3udkSwrjlyxaP91za/ec2a++SNN30t+UGqy+baof2
FOu9b07hNCXP/ab6NudlAUJo3OjmkGrCNimkgy01FWvAgCgA2MfT7Xp07iotZPTYsCj8LTufYIBp
837Kpd5l3nTOMKSGxBqZJR2uGEIAD+crGHwmmxQ4bAnPTjS6y8seiPX4BPQw6vEAAg8LnzGmRj+h
q/+wMFb72YG66+97Sn5YCdY66j8kpij35EykGOSAgv5051V+U522aK7lk7+PpUkrfUTDnQZOn9lE
fQqXeS8YgkGjxX7tPV85nxxbbDTJiN9BpELPa5h2gjv4ydidCF6shDAWL7WS3SwFLtXujamqDO9c
YPzqOZw2Frs2DnY37215/JMCKPD3enOJnhcetIVX3oa4q4XtFB5HXlOICrFuti00T3PqDr1zQvyx
spvy/EClOppgOUGq8MKflKV/JSErXO7RJ7vynaaM2PxtOmtVvMEcPmnL+sj3pYQyT50frxxt0m5m
Ynw7z3uMjAnFlW23bzObi5FJTOsaqXvJjR/+lWEwJmeg/L7KuljBj9RBlWwF3ETyUe+JhexvOty/
3u4r89qVoVoLqds2gVUdFvWo/Q07dZ34k33uatd1Hsl4tZyz1QhIPWvm6D1xzk1fxrNmm37fksCK
BS701B2O/jdWDThIW+5GM7wkztfGX749AMFN7ckDxFzeyT4burSlC8A81EGzedmIDYLhllQiL+OH
nrZPIovWB4eEivkfF0msM5imwXmxyin2sjoeE+vFZ2AbT956rNtTUuoYSpL3XX9z5DrrR7DpyP90
SCKJCmWUD7Mid1dfmz3WyyPPvLNkbJUjWaELL0Duyzhy021Tgf3Xgdee81gAxd95uuvGO2BcMh3Q
1nNpLEHsKs4pLofLHCxjnQeh0OrsrsiGUhprdvetAw5Sad9qGzDHBjrPpl2a4XGIFGd/x96qcj0P
6NAN+Tl92hEK3aUII+x729kaQCbhzXvmjn6ysAoR0npNANr+HeMOp4w5US0Fi2rpnaqpJI0QC4He
HoZk4rmB0j5MvjDqyO8NuQAud5MgmsesZrVySZtBy8dcyyYp0ACEJivlsv1y22PzM8w1/pHygC3h
peqiZjmp9gjZGhJ6xgt32IYlm32qaXNFB99elCSOuHm9+NP+o41714ac9NfwLVCjE10TuFSWQrIV
M88a+OA0zS3v82RKNxupSJDZ5nh8AEWJ8pGLbtuotl32ZTHXW8T3npvDF02BX8flxwoPnDq1NWv5
lOgheOUv50KU/HAfatHKyY9lTQgVgcf/x+akKLd3q/0y87J/hILo8JRqi9h+sGtj69OYaCaJQDNf
wtBZjHV1WPXjtakW7sG2to4wR/FxwHajax73DNh08q609PjffdZZVHbNQsheCjjZDqwJ5Xp8IC+d
+hTtUFxCJwzafZbJWpYnG8nr+A7xoPjFbE1f3QNcwPorsSxgyvBZYdGZ2uEd7pSCuq46Z/sAdq+r
02FKgkOJSwunfIwxJ1/rIF7M07BG1mOAnCK+Az4Ix9QabeHcB2Ad79xG5ZYv4Aqc72BI312+BZA4
v/WpAIoGKDq7XeM1q1w16esSVWGfNoK18ToeAYHE1O85r0Cw7BLunmBgUaGF7ZLfQfOr9h155FIf
osz68BipMp+kL/JmQKjzc+x7RlwPHqpJIw9y+zJLoeznpMWWeeq3PrYfbRq7OKo3sAHISwgRxhuk
/15QEJjakJkJzdUVsRkwqq2zwi1UNx1oroOc13rySuTl34JbAMqPdqnrGtZ3g5YtxqZkwfVRUwff
x1DYW75upBv/a5YynmAFODA7BnGAGlBYmyecdLFyOvsz2OTT4TqNyC2UrV6xBDpZLkPlq/WUIFeu
v6+zmZkbkGQNJ2OR2j122y4vWqvlrUe+eD/PTTznrlgO6EMEHblXO8HwEHmNHO+4zvryEhoBFiIW
BSM4C2+jN8UT/SfAVhlmYorLOo3LYP3qjyUURA50q383VjOJUBtWj3/j6KhnDcv1SSaM+T9AYoP4
L8vuncCELfeuEq4zfOdrW6C0lB9NuTs2VpkGB7OvIYEZdgsZgXcaBqLW3sjOQIYeUbP3X7Mqc1wH
Tj9dWFrEyD0468jCH+FnNO+Z+4rQQko761tw7v9kp7vmTBhI22czhHWUu0MUbqfJh4/HqWasdZJp
RBkzBdu2vW3jY2Vtw0ZWMljMA6JWsZ3CRk6/eEaZ5YhBMbg7SBSlz8WpqDpX7uHCgGzH/IOFod+e
5yCpH7Aoz9W5nvfNO0lwYICArYWaVcnhDChpBq/MR7dtw3Qm0R8BTziD+6nJ9qM0wOLWp8by9KOA
lk/OQnN+ZI6CFcyC3rj7xZ1mFrbVUmI9De00nhf0VFXmdbgMHlx4sT4vV+zHl5hcLgS2+9DuOT7q
dcykuztHvlSBXDNoBC5lbnLhQV37t8qbIKoeDXVRhNEPOga8S9r6aUGqiVioXgN+MOEcRSicxTvv
yTD/bIa5etqwQCN3EXxuhwjm/nSwKn3U9RQ+7XzuIUtKinyALYX8oU3n/iZboX31g278VZVOj7hi
O/zj5SauiR8dbwNXRZ6kSAsC1x4z8Cd5pJrg2l9e60btae4oA+psNIXnw1jDf47gXT51plyGEy16
QXDm/Vviwq2jrTuRAYEAapH7Pp5dK2zNOUQtoDIlqig44fFR5du2sgjns+/fDv9hsX/wlznzw8Iw
6vymQTUJzlJajpvLWh/1aYxDlZz2hg6T17XcxLvf+LytQs7lz5ZWJtAJ43u/oHLQaDVzq78vO2Bg
YSod/JorTCHpxPIGD8xAwlvOWfShwNPqrKzn6Ys8KLvPBbzPE2hfi2QmXKIXUgZmhAtxsDUnmHOz
gwzUpZ3anhRoieRqD4QjViGod28P77U0yXuzh+MXQmC/e/R3WyBI7jEwuJvs+iySNfhZYFN+hgeP
T/Z9CSZZX5Bl0dRnNlDptzW6ERJM0eu3UE/7HwedTU+4Zsw+GtND9A/yrREPVPxxuZdhqPx7b1+U
+tRoIaNT2brKP881R8p1H+Qkzu3QU7U7KW9DD+PqHiNrydLSABeZu1VEy3eigHk2LSscf/XY0/5o
1NTfrITk6GyoSKoBEaYb+dIYQgfyMNKjfveqYUM75a1iv9Q7nU5na5vM62Y0bA9APskyC+x7krvx
Di9UWR2e+LgW256PI6srQg29qwsipVXn/K/2C5n1IGESSyKBpuyy9QmldP+f3GID8bRHEM0TUofp
/nDdRWYhxW2v/boc/8pyM9Mdoj6+CAaHMVW0g/SnuN2HRqVAY3v/AYuNOkLF7cxLHEu46hR7hySJ
eXRVXaxAq81jKxvxUeu2a/NJEsRSDNEUy8+u8+pPTAYDurU5TBr0gf3qZHvplJzlRFgsF9tZfE14
U2//WUqNPgetfXCgnNLbH7VYB/EMk1gXQikaqieiIKBBK9b08eSR2wbPdlTP+l9Hpaqfrh4sXKZt
hSW5G6xaZhPoizjV/k3CnRD7QjCgN44f2iVk+zTrmaJazqXWK1qv29EUHXbSZSp0eLTV1C+085bh
uDx0g7OGCDhdZAKDkZXD0+5S0monVnh1hkqaR86v29hJ2icZGVGA6qPCpw5CWtklsiJYlOFuoA1t
yrchrgBHF3eu88lxw57cInWroB1jIL5dJhNKYOAg9ISkWQfpOuL/gpuHwM3NVkP0oJa0kTFwAFNO
WZnDzY+1i+aLgB7/fSgBABaB/m5MZlXLBCHq6W3bRLLdmdo4/4WqDstiBsH+1hwKmRB3YH0HmxqF
N4KxXwvk6yFmEFP7OYxg8DYhiAkLzAjlfyQcoq7Bfu+8HKHbN+dVlGF0V9PLiYrXU57LDTBO7LTB
YaMCYiOvTxWDYHwO+J1+2dGEeatqlkicO6TG3W81k7+fMkvAKuO6GNwLwH51xUVvrXe+GyTtTcly
jFnYGzZ0FxBxepUheHjqDjEwnWpix9xzOjY6C5IxLuKb0Std4AScS0AcbX9m1amx6VVt3V3RHrcG
WWWgMLFHYGUnnuahfXSQiPa8Z+AUBeb+8jrM+/xYL2HJtBiu9nfor+0V80bya0ZDMd+IvFraIMx2
7afm0PaXmBOrTReoyTqHynG8U5sY6Alw9A5NlwHKXicxv0bat3VOJY7Bi7kOY5wuSN800mOl3QLc
vIW2c4SLAhyUXdy3FIPw9s3OUkHFg0x9RoMnrQfhjavIkwkiN/Ptltg/t3at4xuqC7CzZSqTMNed
HTx2qLjq113yiRuaoHu1ZuhKxGO3GGd49g49Q9OpvU7OniXErZpAOa82BkpSvyzhmm9TIiudhva4
/Gfk0uh7A4orn5k19lv+QVwy6A62tM+Qp0wbfrhM7gvYkgQJQJFAp5prpgepdOunXkkI7tsBgsuc
1FaguyWDgvXDmSZre9ipoxtQeyVW8ASA1W0nov4D/92S3eHlCLMM4G8ovPi2d2gsGMiO6lwxsYq0
1c1i8TWNyUvDygUADbVpX5AkJz899NvNaVl9npsk6QxiRM/b/65bsnPTtRPkcYUWhoeqXKovC3PK
9lp5FmxbXLa99+LX8Y4OFLhHvxzeuv1CEtvOiFLR3qXTdoT92V+QM9ESn1gq945dqUyaaHs51sbd
mFBL+XNhzqmwkUjrJ+W2TIFd4JLlkHj9pt8ovEiWvyGwLmJwXy/4W+Qxmu8HaV32ywLkg+jBXX1/
ugi9cQ1VaNq+udHu+yAZQfJjcDr795TM0YeH1n69bW7Tz77qmuS7WzbIvzG1NMmDtseqezGHd8Oc
YhFPZ7fy8HqD6qB9G13o2m+HABt6mOdpSh6cMYIh8Jet/R7gDw2frGV1mzMDTukWbgsVQg1Rslkg
VVY5s6uGlTAPTQCiVOg13P4mXKhbpupx5BRW0h4oL51Y3kvHUaD3pOc9N6gK+zQU44qAYmC3fdmB
gGROLNhQpswT/XLyx6PbUoStM8me9M2Bvptb8gEL1cZsMh509c5LjPhu8Y9yyaJ5l4BZ0l29rOJ7
J/BqnbRkhgjjMcOvNt8mVByduaRcUQHNo4K8lryCSbYLUMisnfpYMqWM05AR7swnjJPRnr8O03hu
fVM4r3uBiylwMwdg+6dodadTHLSeW6xRHfmPitymKvcVkdSPZGAggh4Td1RvHSjrcdppPrk9jQmw
Gt6KpsuOUA3dyUdssiOmZG1pSP1A1eQBBnDuh8GnMwIVZQyyTn9uLTXO93prxZszj73KNtXsVr4a
dLZwqh6qYx8E+vmgHsM60UjYe8UwVtV41c7U1Pd+PG7Mo96GypKvhilzEHp/Gog4IBhs6qQ5K9PI
hm1SDYrJOtmvODqa7hOrcnQhinB9nej2bQDkx/G3DqLuCzYxfqPzBlB7dUsE9Id7POJCbJ87LMsv
epB0Uxq4BjSa6+6+doy7sNYQ1q/+xiUEK0lcEhOQnpes7FwEzPaqtpMelJc8ADQ6Ub7GtfrF2zCZ
vGeph9x2NF0RklnzZx9vG3aHfUbQtldB/FWZxK2KRqjWZEjb1HhJ6sn76i0EqkXYIYtgQ6RQjxTe
qRlDGOXW/FkR8f8wijvixkqH6uQfU2s/OzvnfAYR4c53nljL49z6lfcTnRM2Bnfv4zeHtt75eURm
twBCRY4GOYlL+bzGO4e0ijcS7zYTB79r0TbRGfACvktWSly9aE+wJRDl3V241BfEo1FlF1EQzX2B
KhX5m+pm5/4YDziGhuzS+tqTjPlNLkpeykEiSXKnkh9qF7pcilLa/jWOek5Zb5bq59Zbrn2K6obz
nYWcQ5YPyQ7Uii6cfjtcKO+mDtWc1UTpeIUd1F586QVjfIGfyR/RmgwBOVJlJSOcKyPasCbU/V/T
xeuPfbem9WpFtqaqtNr819EJxt1Py351/1VRBD/mDy5gviZ87Od2uOB4E4nQ1ung+CITl7IzXLVE
jJ2ONWDJAoM1dX9yLOMIrAh6fakta/hHSgfr7m7b8y8pukaekFyhO262DYhe0hMeMIsP9g/a0VT9
hp9Gv7ONYJAz8Z7k+8HtifrBs3HJzNzGO2P5H9oMtcGYuHKcUe2MzMr2YmTMPXvkU4N28p0YSmgz
f6qnv3gJ2iWNWwKcI0/S/xyXK1iNOlpxD7LBU0SgplFZTFvaLyqvm49dxCJKFcRHnc47co1U9OLY
Ur+rBXqqGwn4EFPpYwqnVGgsosVB8b1BRE6Z9iwXgETt5IUtBGG8+UdfwT+gd/gbrbiV76JNH91d
ax/hfIpcBN9ZaRtvOnsMa+WNn09EtkFIFJNVM4ORzi//Cl7H+roM2M8ACV23yy3tccyulvRBo/iB
moe+h5pAkT+hEUEZiBB+cNftKDoVW6oYk8o8kbWkwz8H3yTZKMyN9v0Y+T1up2Z1t1MtktUrQu3t
7aWLjD/xfQWcFN3RLTh3ttqInBWGbP7UME7yONhwGoDto/xFWhfmLX4VnsjhOG/CodFO/tgjCqoU
BXgnng5bdVNhhTEaLeYS3+fL9QdO6GHayvU0Y3pRl9gCPIeSPVC/zovDM6fQsKocv6dMUM7sSHXF
6AFyJRX5NQVp4S4SlXp5atnUHqNoUVUe1UsVPYTe7vzxDNGoMKSb9s/gRmY/K5Ho8XerIuVmYkPr
fr2pvsbcQUI5nkHw4i0PrQq3FgNGHF+Uo5vm8Zgc+ZdFeH/lVGvFGUeMeLRUuI5nbSoR3CP2Tt4I
tBJ/I72g7FcQ1PqRMVXUrO2kgad9tHE1o4saRGFqhKMZdgEMRRCwFeiRZBk8ka5GJ94kPK5mpHTB
cdbNtvgvWKMccSrdpXkg3/VYCsWo2z4pNozTsHpkdCXWNHNa0m/4RTWQ31yRDm6fiV+KJ3eD2stV
H6x/Ufgmv+oIVcKDtTZ6u/YGhfPvrl96hXYgnkKMmwm65MjFApKzEm4JV1RnojuKtob/OPacd+OQ
FgxZN5R+xjV/tCl330r4KMuSIsXXGfyzpVffyvEZDK+A0eJLWpv1d0SCN6TsL2i35nrtf1v9wGxI
bMB0XOB7QlEEddcyODWmLihMvdFVsScQFzHHPswgBkM+2Uhs09j3Wr9oncgKQOCP6M9gaog3Z8Pl
w9wytUduBhyiRRcJtIAbYW3eJbRQf5yb9XB/RitqqNxBVN2d7TAq/4TUK7/Oa7niZoZLe8bxgUxq
NUhabgE26HCWftiXuwAc+9SGu5lQK/D89JjZhvlH3WyWe0GCSE7h7AXanCfgzImDoI9/YwL2viGN
cP9wnm/hTQfVVifww6n+7tT2OqLL53ZevtWtlrAxKETLounNrrl4AtFeHLdymbDDnbWS5X6QuQXU
/Smn2l/P3s6SBR9Vyf6xdumRwJdXyvXFroNR5du0bw/t1g5oRRE2sjR5sHiPmCakjaRVHBD3vTdS
zOgvYjUXywGxTgFNnYs7dqGNRsvgzMFwoZqcDJ/hPmiGyX+mQ6OeT6F1g1nUlogXPtDwC40w3096
wHExqe1ODU5AgfL43SsNBAY5xwsSXXLxcbRouatrE8mkL4hRi361eOXQ0ZN/HJ851+ztYtWITxE2
JIoTEfz7DXH5zuQcTG71WM3rsDzp5DhWMIqIpxC/acUiNFO8fVYr9vhzP5dl9MqHGoBksd2UmS5t
772UkLLZ6AgW3aiukxIh3cABnNTI/XZ7xTe+Qf0/lK4VRKcBw8J92/LQf4tsipMubOiI69muEMCF
k2OVn11rVoDOQeqvABHBccfCNZuzBUXrXZG6M2KGQ+udkKl3PEiNaB9X6WiUpejb3/zbC5EdA2fR
N8bO5C9yxRbPb1StU4Ydy2VXXWRVv4VTXf1GIxTtp5HUz4Adgq4/3FZ+5J6m/v8LJ3l6Hu8dMPpf
V4+zTtHCNo/bAWx5pTmi3zLTt+rLuDXAdRsBS3Km3/QM1jTw2xaM7MfJDtbxuEpe5YoWBCFeRNU3
uCsiXuUPbuQBHT+sfvVYo3SOr4jChZevLVZShI5QsHm5L9N933lNmYHQxT8m0nLaM74/Zpi1J5nm
Lpqdtr46rpA6A7TvMNdAF5GxWYH3pVUJZ53Nna/GH1q2vGWu2xB9SRYpXQrBYC9LAYwdd8+IbOkI
CM2Os2R3x+qZFj7JTbt1pgDX98uibzTY9Wh58ftQoU3iJ6Uu/ZGXDHnEbY37ble+s166I2ZaKaOY
IyIMMBmFGHXjXDmK6z7xRhk+rCbCMhABAHDsOjp61G14fIo5QOumQNuTrPdKGLSktdlm3GbbX3r+
Hb4VXAaCF3hkBwFhHkRmQ/0HhUeThy56D09fMTi+ZTNYrpJzZ0YlRayC67dnpDRtfHJF3PtnY0F8
EqM1zGc7FkhjJ7V74uKHpfBPm6i9m/YraJ6XRZcSfVobjs9HP4vhG++vDO9Kx9LmDhMEcHDnr891
hAs2k2O9IfbkS2QKJ3HKtUdnfSTIx8TXZJyHp4pK+vIu2UkKQbrSHmwPYo9RrpTN14FLdb6DqmRx
AoxKhP3SW0E8pkShtT5PW3N0eb/UgcxnKNE/qoeGLyJlyTmbItAjxqqj+qbQ9Jvf0+LRniGY0tqi
RNgRnscNAusybnPEtEiI5ZfH5Yg/I6L4KbdDtxnO2+pv+mVxZBtizOv2j0jThMA/EfYxZgNvvo+l
qeyzvaBZTdejgncgs4GDfajwGoJATdw8fYuMJTVt6PBBywZCA1iuQ2psW+G/pI6qGZLQ1CKL531y
ip7c6zuTcHxmKCUJQw2YkGfuLzOrd7VVR5hqRVuUZFDysVdV6/6u2jL+VsHdOIwLyPFz21+o6nYQ
FaFVljWW5YG4ZxwZXaB0GpTR9BuOAwo+GRKP7dWvkQny5QjQCmbB9oIQ3GkL14sOQJpw9QXEFobg
gsibKjo5M+D+3Y4MBrhqQDrK2NXaChgQaVw+RVpYWdMq7raSfEj/zhyIwS+B6eN/cAoYqawSI0Dh
mcl4xSH7/Z23GIYQI+Wexs4unbM3kFhLGMLmv01oB+WDTPS+XKsp2D54wW+Nf9taFX0i5T9v8fYv
pLYC99dk7ei5YgZmoG0XozRm0RPXbC8KO5EL7DWGuORsGXXMmanK8ihmGpe/SR73F4m+6QtCPMnR
7918RMDN8+exb0fDhwuZfzUrBraQrZqeYZ8mRkKDXuWOaV3HzOLzHKeyPDj1vIR4hgzbzCALqkcC
tCu3JSc3NdnxKYPs/mNLguW7Nznqp+mj/dIRLSSuk+rc+8iO/ZsBVWOc6WhjQYMb0ZsAmlU2DxP6
tU+3nuOBcVI6IxJqDm4e+WgyBdFTJVgmnS3RJdZW3Oa7V2PrSbQfn+sY4cJ5RKRHHIM1xagL4mp4
oX5t+kkobv0q9tb66awDxE0fcZs8EGHVeQUQ5RZkiNbjh6gxmEBo8PERMdmUBHpthNihL119ufGa
cHYI5nVKvrn3qHwz/rHphtbFanxCBAhDwO8dxbIKz4ZKgAQ+BbnQ67KHCUsdd0/KgpR8KHR0As9L
uYZ5gjf0LUCJ3JzBD8wbc+H0I/RbarQ8R9a/F049U3S9Hf2ZLNRaKQLhypyJrrd/80iQL8pqYrML
Rdo8Ew7h30LujsCnmmBu20Ilq1Ivw7TMCKK9w/kbTlyYKSZ8lLwyIn07r45o/C7osfGKaVyrF0Hs
0z8u8yjMrbXDE89iSk4Ctq3uzwATZ5CPTxG7zKF9FHJeC2U1bxIp0OHtiNBH/KboWuM2uEQuC1lW
o5kHNnJJaoaoJVsic50amsI3VUK+hCCCaEG8tZ7bSm4l17wOP0no1HhTvD54rqKK/cdpEu9zKyMX
Rl9G5lsjuqq7DxGhfIXRJj6VNfIu97xb/wdHjzUnpK6PMuKM6o9Iyma7TOLAaxFVUXKxEs/VT3i7
6C3bErOihXSFt1/jEMUow+MGDiJbOlHTdjHhz10bmH+zJkt5ble2FgfDnTiN9M/YjEbqBhhjZvTP
h3XsD+u06PXOxT6X5GHLoopbUCfRPSyo6nkJJz6FtUogaDyWTQvHSR5EHjhLMz4NVUk8BU+v/d5y
Wgxn5FZ0R1leu6vXNlybl1btx18Hp8KdcXBEwrqtO1bCTU4VZfB7cGAsioGqkzJM3MwfmQLuhnDy
bWQlFtFwvqjb6hyQqwDPHviyyo3PfHkGi6+dX0YZ/Sb9zVInDInh47FU/XwOiXP4KVY2C4DVsX9F
jDnoVAd8cTwGyQDGyPnfYfYIj1fZrcGeAh7sKG9nK2Yq+R9p57EbuZKl4XeZdRMgI2i36ZSUSl5l
N0RZeu/59PNRmylRRBLVcxcXDdTtiiQZceKY32gmyJRWGekxUeGP/tmnO3kU6hCyfcNU00lcuvJX
I2yKhAa0QLNrenPQqXYm7zFtU6mcJOD/nypjNtPVeyF/t1NhpLRTTPXBm+IUuHxut19mS+oarFdV
kCromWNcT4AkcUpH8eM+Q29Kh6Tvs7VmQZP70gF+fxyxXJ1OcMYzAK+QYnYGlmXfe3jwdM5to/7u
mGmguC09tucSmkG0g9kc3jWAgaODJgv9QaMfzoYbJQMBMeahdwuNMISuGVfOfa0lyXAFvRJrYzGP
ZcDHlM+K1tCdUjPhBEejSUpOklI17b3T+4N/HPsEl7Iaqfj8TKQi+XJSDZtkdmaCMclgxwlby0IS
JMxAhgQ+IzKCUmPLq0LoBnzI1wZROhM8aW1wY+1HaNo3Rj50bL4UcBI5VMA4BimWFoSfxuDqR1wF
zn3ETYfIC3fKNxOWVnUdBp4vjspg0X6gH9HLo4VUSHiAQWs9CW/SQK7LIkixt6ishyYoCfh1S76n
pCUkV5RtCkI5yoYOowEn8eVhir2CJpsorJPKcAroUhZIY98ygKEJqar5E/kaOV2fqxqMtZqIdTUZ
crxPNMLprhuZpfVGFM7ZdEXTeerMiMZYHgb7cADOu+s8rFpuZKEm9cwqIav8QXljWQh7GOKe98y1
YhgqDmTMisdHHV2tz15e1mgoBBI4/RQSTE6D6jTVtUox8+T3FvRS3ShCAEDworpdHoEqv6X3QB/M
z2v9k2fH3kPjT96tyrjGu9Fzc7L2SGco/dFxei3dTaNmjjeFryN/NjRq+gdjxeKrErTepxEM6OTO
6lp/mICEGKRloB12djN1yIiXAa0xzXPSD3U1s8qk3gU/kCUKrCtsg/CBHMdkNKlwUTdwFaso772g
1GjDm9RgR6Ni3sdnCDLoSIbpybOlgIWHVg+P7GBXZTVHOVPsGghG13qWgl3Fvc3ASylkaAEMJvIO
+mTZANNALWMiEidt9gR/oX0Yo7Z7lGleE7YBp9cg64Phc6XP9QpckO4aXQWQYXacWv0NMc9Tn9mS
kCLMUWYdcDSkOY++Z6PXYFVg03YUqrNcv9r0N549gIM0FAORS8Z46d60fU31dzGmVb9LxugzHg3W
8I72ffe11WzQ3NQt1VPQFMDvUba5yQFCGUdvZBiHBpMPt8yTfvjLL1ttOAD/RsZl1r8QuwmIh3cy
6MM0kP+l89nwRPAJgff8OR5CTk+oZ815NHNVZSAT6DeQbXyxi9g5GAaQ/0RHI5YoRIyh6lzlTiQ/
MJ9tMozOaXjfZ20C+IaWtfHSOHZX74pWVpwGcD4e7QWfG1QnnazvJi8snZ2P8JSxr7VsZmT75DlH
xdeiL2YdldOpZOTSPvBTh6eKywo5f3pTdFFNQzbHCeoAWEnuMpPXZTDrTPWp/oR8E3OgJLGLn7XT
WdVO802bqyNpYWEA2gAjoleN0uz82VJhH0kvDa8qdSiYF7QV1h90h2R9JyYnfKHpbxp37MYEqU9h
tt5RKw3uOMYADNH9FuQ0jUuj9I9q3KPuwv+1K48oGKNBEFlTxZ86NDj2vFv4U7STaL4i02BFh6rr
m+hUG5YTUHAF3Z0QnToLAtjB7TRJxX72PX18SecTSbsiouotcsd8USuamUCkivjGr+xEopbj1F86
xp/DVQpf/i7lgsCxKcN812cAlXNVtP23Ron636gf6B90JdWRKbJsz977OoDoa1hpKiLMRT64KA0Z
11WFpeMOkorf7CcyLfYrdb/xTaMp+lkDfUkaBcaIpiaQSevZFIksjl3VmajWcEHvawhDLqISXXnF
nwXxru4HBgWJMAv1IGEJgUTR2/FbYvV0t6cucPyDoCJOv9GYtY/QdecWjwR5cKbcU+QZzGB73cmO
vpJilwYn2DKc78zRRAKhXgvmSwKBZ7gPSS9fUFVTn4daJD8V9snXOh3y20D3x5kC4hFGDW/MfkK6
V2e2sUb7zEGV7neQKvhlMYkxh93IJXbjsNPHm0RPkwcljmJjP4H5jXaGBejgCyoXPsw1rFlhmqGw
TO9+onLksmHsfGiGon8aomhqnnIGd3CgnKr5lNKjBP1p6MYXsBa9fQVcTJagfjLCJUKllrErSwrR
c6/mSv2NEbma7UUflsUH+hz5dU6+NV1VYF/EMVB9BXoCkC0Ed9IheJzVu79pvkc2mk0ASMBjN4Dd
JjUqG6Rx8IvYlUyYchrMsoiupskZYYdlCcl0YaoOey7IdNJmAuBwGh2gPftWC8bmwcn0+A5iTBV9
6IvEOMaWmgKyin2ZgQSOdP9o0FUuSCm7eSJaepb+iKIZNHRDC+3MBSxjyj04LO87alp+9FC0RhWd
MNAQ2bESTg/u0hblHZ62ZbnTQpVfDWlGiGthA+0GgW0nV4mWJsE1DdOcPA57I0DwWT2qXxq7UH5R
nWe83T63Hkcz1UFXjlFl7lCAbMPn0p/qk/SHsT0mYqADMImuBuMqvfwEii560FAtQvYpz4vpLixL
ia0ttBnc+wDY+undf4AAmkoTNr1r2l1wjcRmYd12IvSc3WSNg3b4j/BkpYN7Td3J67DX0tKsyJDP
0bPk2CPmO5xAmKs5f9UEPCGPivFcVGNmHZOWa2ts+XCQIOJ+Q6FzRQzUNC3UYJHSFZouF/rSjEFH
hj1F6yrdpO41I5cgRIDoCurODd1ebUVVE8EPFeeFWewUot7/vNF0jgbEiGHntG6L5MHBQ8DoGJrC
vhsRetnTMbK+Kd5EfeGQDDLdBvKck51D6ovkhmr4muijJTE0YDRkYdKwUJdW2NK0z9TWra2pObUI
XF4HddhdXVbRnP+WpeIjYvI8LP4raNcvBMMVn7buSFnitl71zAf0P8uA2lGVtuLST6CoKhPI1ZcX
XX/L+nx9SRONeX3xbBl0xt6jCen2Xac9AGiwr/ivlb1uJewxT0GFCKTNMa3N6VD0cI4ba3L2RZ9v
mf6ubS3rrx8ya37+JeGNclJlVSYvuUtTlPQAXNm2Ft5A/ew2fF9XPyeAOmywEUmFRvt2JcsczMTS
q9Y1mSFfSbbenVlM9tPlN7v6OWku80gSPzVrcVRk45sgpYbWLaAeu3g++EebOc5n9K6y66gCx0g2
1v03O/WvRRcy3x3wmFarJbUzxra0yHTjnPeVcbz8aCufCv1ye5aeVi1NlYtVHLJcGo9661poGx6Z
3Td3bdx7CLFB4bu81Mq3QmcejwkT4JIj9IWedotwEsiQqHVx3BNwYRlwnkBMMkD/13WEKlXbRHxY
03RreQyCjHAOnIXdF9XyLp8EeNBp8Df2xHuhXFaBoSDxd8I/TC50eRFeBABusPM8pBNPdl6Kj54z
KMP1FEbCpS/oiQ3r+fdKubhYqeg2z18K+MdiRYFFiYW2UO2SIrSfAoMyQ4mS+Dhkpt/uqlmiPzZz
lNw8ITZEbF/Vmt8GNOYm0uaFQjxV2TFvzxkyQBKSVzi5TaeYmht7GRQZRg0OVXCRidztLBCIbtWS
j52ZEpglZYpmXLctNIRTrDolxZUHP5g5PRosRmKN6R7Wg2ecM6ixAAlSND2ZvNqOf51aBpP4okba
LYFenx4xkWpQEUW/BMwg3rYvVjXJYiN8vt+eKFVzvHWwM2j5y/nP/wpampPkYRiKEUxrbL4g+gSW
YQrUx8ub8/15m1fBFgNVbFSmlzdhFSuxzoxjZHSFZECg9M1e6QLh9sVUb1xCqw/k0Kp09NlGeemQ
qEI7nWzfYqnOY8qt06mdQYQbp3rtgRzVMBxuU7CVcnnpKJVTVY4+ujP2aT/WBjIGE0UdHIV/NypE
WE/VuLihf2I0uYhVdDejtNXLwaVnodDSS5mf5j2AOcr+m7JUo4Mp82Ljhlk5dbam0eTScGY27aU3
BtDqDCKkPbg+VVm+S9Iegam2nzWRUEAUwQd0WoPvvdOC+hWJMgYb0Wzl/doaYiB4IAkb/dvFtiy8
IoysphrdSAmT68Dsk6NVtf1RImHz75/SRhueCKOrQhdLwxjfjBCCj9mbkT58AbjbQuBi9ksITDdW
en+h8iX/b6WlynhTKsjBtOnoNiShT+C3zLvMyUeoMKJzSxRLmNHa5umfj57NwRa4N8/+EUvzbeBq
QpphwsBNmCUqDalyCEDNnHCS+W+ejxNONAF2opGLvY0lsOuo1W24IjW4kR8S5MXPtKBOCsKoeWwa
W/s8MvT98e/PZ1MGgspzNGG9uiP8FcDQkaZE7YvB7XUEvnu9hGwUdr/boXc2bqKVz4f1iE17kCDG
P4usqxz1POs0s3ejumseUASVp7Gd8o+MessPtucDZAzVn5efbnVNXTiQy1QE41+Nwv56unCkrajN
49IOgHDKFLhObhI04w/hgAgSfH8VKZ8RXLl+vrzw+4teanO1gI8FGB5SpLffEjxcFqNxVHLpGQHU
aIbvid4lv/K0zX9LBEf8jcPxPm6zoCR/t6Ghopi0iKgVB68PYJKiS6/U1IzowqVxWG98w9VVcNcR
KpMP653nj1ZnKDUOTemm+QCcxAHA/+hEpth4mPfhi4chO7dJvYWJIeXbt6fROtU7r6ncqkebDDRP
PV2Z9BP7Q4AS8Z/Ln2plsdnBiKSZUInT3yJPZ9o1WmUYNC7iOcpNg2nhKRi89G5Uiy3PpPfXgjRn
T1HTBEmEvexC09/pDYOpgle7Jj20EVkQdUDLHaFBsNMdg8juOkOa8wHToYQqV+Oav/yoK58PMSN8
h5BOJKt+rQX/Og4oOU5eTDvVNbyg/aA2LdAXKEefLq+y9kI53wRr7kAoN/PZ+GsVO5xyzKHy1g1S
EZy8Kf0OMTc9WjqY48srrZwyzjUBheVUQ7cXyS3ThT7QBqtyzWhSr9rB9iP614g6M3/u2iukU5t/
t6umHuSWU01V4zsu3YSKHFMEieSAq1bK8EB4Rh3InJwbAe/2dPnptHk7vM2fJd17i3XYLpy5RcSE
1ReAiUHcSIfnmV7PfnMV03NIOju4Ffp1bVT5b/iv/XdMBcSRGKi+COS6N2LZyvdkw6gGcUyS4i5N
WUA2D6IUM4YBTO8LGrSMLO2wVs5jCsj+8jOvfFGHW1qSTKs8uS7f7h3LShOzDcPWDUF63Sh9YXz0
yjaF0VfTN0HOEYuXw78uqQMjZx/p/NvhXLxdEtROliVhVLtYRaDQYJhH5rD1QUW+fJ/1ENIvL/f+
DLKcSRaPPDKgJW1xy089jcmgsSs30ILWRcgCRifPurHK+2/GKhbulzBSMIJdrpKAK9a93qvcsHGm
O2Rz7KvEdwBXz5Itlx9ouRRfii4yGxXIk0lzcH7gv467Uuoo8LcKw3TEVa/rXNagVq385Bvhv1p5
vS5FtiJt+in8exGqGb6AKKsS1cURJDuTsHyBPtjP3Cx/4/0tv9JypcU+1EbpxHGTYzQRFP2pbz3z
oCvIclx+dfMB/vuAz6tw50C4pcHxvrnRRaOmAenTXI1MBOVUw/xE69VyydetI7oJ0RF1R+cW75P6
OKBVuHXYlvcR61OXIwWm8guEYy7eJ7AmGdZWIDG69v3xNBRVKB6NFpOrG4SBEYhBtqm9Eaql/spQ
N4AbhwwIgNQ6fkHiTn1xdO6rfZVGJdBI5PGzYA8k2IJUhNYWRP260apD5DX2J9CLzDO1QGR/Jurl
566g5jt5yCcqN0hBej/NhP74TjEC/yPdxzz9YIO4tXdRawkNZwx0n/Z255k/kzY25BV+MvFPy2CI
DwdTMX6j5Cp/Vgi73aO7af9o4G7haBPM2htxJwqE8UqrvgqcorVe6F8ihhIDTeie6iGJspsYev/j
lBl9fPK6YvqFwl6Fe2oOAfww9mw1aBqleOmZuLK3UTvO90SMTDsNfYxSCJaSvdz5zJ9/JrEXdMd8
jBrQKLje3sZ4Oqh7GKmgDRQjHjoIn43zI4YM8wh+ogr+MUF7/aKUfmwp03TI0N4exhi/bLylUPMU
YGquM8Vuz+HMH7m8b5dRel5Fo3wnvNicwqUFGTprph5yWbhZbCAtkEIwDtWpx+IndPYGTj3/aLo0
rwfNhIgmMGpzXr2S/gox7aSQ3HqK6jLnVbs9uP/oS1VZSAVefq6VUIaJ+lx8sRBD6sWp7wBzjUpm
CmhJLZB+D7k75K8a+vKQp9Cl2FhuJcjQIBPa7Fc7F1+LyGnkJbQAKCV0QQzYZWUUfcAZz9pow73O
ZBZRhsCMZD0HFW/CpTWwaMyI3gggS8JA7XwK8yygX6Xn9UtZKED8bAz3QlpkfnDK9HrEmKQUggxq
QsAUeHIn9gouKMGpsVsrPPmOWp0JV1q9r8hxPdqkASe35aZEVYDx7GNeZY1yQPvIfJiAYtGJSxSp
n8w+Dp2vaGaP9begEB3weogighknHjTXg4caDrpOEzEEAyUVagCA3nEjpVr7wDangs2rOpatzn/+
10YafIFEEIKybqDakTtBJN1FSpLTpuGQX95LK2eELrghTfzsdJUW1NuloggBEqT+J1cdgu6zhbmQ
C8+wP7R6W/wexu4fLbc5IpLWMlmpANgn9UVaYVd9m00qy+GciATU5Kd/sPu0P/qYiOzRJRb3aLJg
/51iJXP5QbX5VCz2F9khWRuNc26RZTRIEz+qyxI0Ha1637gpMj38ArzFeeoU25jdb23kBoPWv2cO
X770aPVfQ9swX0ovF5/7pkvvOzrAx8u/auVLM5yg3UDfj8pu2XtOB03zw1ifqOpq44xJYH2NXkv+
EYBktPEC1pci5JIGccyWt6ijT8hPKCZfulGR88wrEFhGmN3mCqCh/+KpBBmyMCxSVnuxqdJOlBGu
gSruoiV0NPTLm0OiBMETUgLNw+W15Opz0QSmJqbeQSzm7Q42fZ5JhaXu5sogCgjiof69cjBjcBur
tKsrTEMt+4RhThwe+yoOoCiXINnBSQ3Glx7uc3YPgDwWKDyHMBO8XO/tQ4FxEjZzcITjUw11Uz3n
ZRd9TNEpmtUuvNmvGxhZDTReoCIOqHb6GKEGCMhgNEyAYMBP9G+ND6dyD8mg+Tk10wT122bGfwAO
X76MfWShlGqXAzDbFlWqGwQwJCYel1/PyvmWGt+bbJQGNlft27dTjpTYUW1PLmiYKf7kG5b6cQA6
c9smqFz9FGJUttK1lXOmWbpKn1UizL7sZAdKGvpanE2u1hcW2hKIoYL5xKOo9Zk6JP6WlfqyeTaH
lNe5MAHMoHO6+P51pxRWGTejGwe+OAwCtm9XAB4EjJSCk/Z/qo40/7HWfF1Tp0nCm0UffNk3cwJQ
zKlvcD9lVv4EFAoeMwD4q7xPwv/nUovbt8lBa/io1bgTGy08ZthmPKYxSLidkqhi3NguK6k+lbOk
GcjUz6ap9Xa7QMRvM7vkZY6o7F6DzhlPesbwKpysds/cIv00k0jO/lQUnzgz4vnybl07y8Ki4IRg
SVhc5gAzIrXo6Tm5BuS7uwGRzKuGbP9qbmdsJGsrRYUUkKE0Oi1oZaiLm6hBRjdSxoylAMfuy9QC
e+eMyNMOmXPWB6391QU1iJbKzLON7Hdr6UXDJKorRBYyZ0AjQzAX9PPyDDtYg6Uco6fXk6HiKufv
MjDwGyu/FtTLS1By83LsTMKes+i/lkbRATyJR9fpqion5Wm8DjjvGHYHpK4jex+2nl4e+hScJFLX
oOd2CMPZ2k6F/hLs7Uz3EWdHFaBBhUE3PhloceML3howNOGIaB+RPnT827ZH3+r473uDMRG3pCCM
MX14uzXTIPW0ESU/t0zs5NQ7inVAPCMhzVbtjVOwFjSNuYdEwouw0bIBqnbIlOv9NLldVY4nPw/q
M5ZP+UH1x+kDAjnj1eVHWwth8+QbY1oWpE24eDQaTL6PgLHbOZ4jTnor21swXZ7/0Mlc2G7qzboq
Wlw3T5cXXtmJOgNAnR6v+XoK3i5cYMURdI3Su4A26x8cd+s7LLj4F/NyOOyBRGUPuKOGQHgddHSb
Lq8+h67FZtTpvCK0wHbUcW9+uzpCjLLzUNV3/RQzCoSUefodJNngv7gE6cQw9tYNR3IhL2Jo5dP7
Hyoec9QtjxtaA7PecAJOhjIMz53qbLzWle85izjRP3LmVFdbPJiDxC7sv3RwdcQ2AgQ+VE2BjZBi
94rYbYxPQjBNH6J6jL5ffqMr8RNhOgTDdKaBwFEWQW3qo9pUDQaqAp12/DXMcHSOeB7J7tgJQ2yM
b1eOia6jrUzORQTlunj7/XQ0kMYSNptbNlOLtFSDsqoeKmI4WM2EXIyJAvxGEFjbsIYKI0lQYtIJ
XSxp54HfyKCcgIGhU3rbxDNH2wxiE5xp+h3l0Vsrs+Swz+zG27gw1p4WmAhmIrZuWmTsb592iLLa
RMJgoAwmLu7Rek9oCsVB/w36QZSc6rYNy9Pl77lyHeu4kkhVs5iTcym+XROZu0ytKVxdMtDyTLRL
jmkDErOy9cjFBlg/m3iNHbIqUqZd0ZXVxhde20+mYwIPIHmk47t4Zs5uStqu8cxN9mjj/+TiUvFj
wjpnIwK+Qg2WsYBagRKUqMvkYhEC46yETFOWI01FSMoQGjHgfIJmomQHhJkYfSHaZdPFw6Mn+1bW
ZXYGiGd/UtNMgjSFzfqDQ1ea1yHYpMaFveAVGw2K16b+8idy/dDqZEQLjmYuMP+qyhWh4cWI+qar
cfckV16XtsUNoHf/usVpCdp411cSlpMW3VhYmqK65WfTVzrpOT6vQwy7CPpCdqVaIZQLy6q0X7UK
rh6NaiGxi5mE1exRdlOyK3STYPlQEWKa5qUjjJvIcSLrh6nUyAUjrq2KG8q5ZDzbdYl9NW7vcY9S
bGqhv1w0Y3EIw7jAyqAhan/oxjH6MdBmfNRD3/8jCjNtDl4/G8Z2bHWgseBb4Q90XXUtffxhD6li
jhleQ724lmqdZl8v7+qVuA+0n1aSLubRs7M4xCC6GstJh8nVA5jPom3QwK/h8F9exZj/msX3QpkQ
+CT1vmUBLX/7vYggkZcnNMcZCsTVVdPB3kHEpMUGl1aqOiIzaoq7Ce+8ZycKEATNdXv8DMkdJxNg
CB7cS9v2zKM/TbYN47nAgwpVuB5iSN/Uwa6YyiHcjU5faQdQzkV1rHskDvc1zmDmlR3nw6wWMMF8
86Wn/Ukd1JUgLPmjhcViYT1rBW5huwmM/p3Xasaf2NKU4GQMUGpdSd/2JfdxY9t1uDSwuev22ekB
Vp0cOlbQWxpDwbm+GhFZ7SysSWCzmLGLkAZUW4OJm2siTdr/yQOIGy4DKRynUDYyskMFkcrba+hc
D5i3pJCL934ZmMZGuNRWXv8cJa258pyHkYssN0F2GX0S36C10YbiJzdJ0f9uUdb6jKRBUD+oeq3L
2zINnOEMrwaN5XZAgjejYRvs6XCOfyzIGOlhY1e83xRgGtkVjOsdUGqLQ2xrCMcmpaa7ModdsvMN
7SPtF/0Bv85ho5hZuTBYaoY2UQkzJFxsc9Wpsj4vDPxoFcZsiCc2JeJVkYUvt9/A135ipBdsdENW
Mg/6WzTWObfkdEvkpj+FIsQuQ6LCkprmmTvJCU+9wLfpi9nbBUykEOc+bkx/+HX5xa6uPN+N9IrB
ci27xEE9MtOfNOmmEhkFCVHoqjJx0MC4IP0MY6I/pWrxeHnNlWzA1kDckz1C1eJAvz3hNq2urskC
HSCJBeQblTFR73s77R+q0iFxLztaif4U36BC4G9xDFaimG0AkAVXzF0AYuLt4pRIyF5gVwoQHMF7
KIZo12FLsHXrvN+vvE0aDczfGC4soUF9iPUQyrWmG7dGj7WrhUt9oEUbh3XlngeER7eOdjNA8GUP
LWoMx9PJkt0B94iDg5AeToWNcpQ5A/vL32w+9ouoPDMlAAswleEinV/rX7eohRYUEsm1Sd2dj84J
FQKnOymo0oX3daU7yk4bQ+usmejowYu3EOlCnC/ytvKNeWssf4bDZuXVOpCSl7MaCDhQ+PFZd6vO
QmbCTI0Put2Ex1AxprM1WtwOetp80dtOHgLFjg6T7OTGt10JEDPUjFNq0YPnSnn7KkzIR8jKRZZr
wDf8nERGg1OB5p1yuzc+jzU2DhtX4uuBWDw1+5VoZIDVkLTD365o14lZwPIz50Ioe1EzA57clMHV
doziwCAZ880Rj6u4H5Bb9sMeh9XJ2ojAq09NzfcahlXK3re/IR7VcQgS1UKd19FPMfT8PZZXiNWB
Jzrk0oq2eh4rBxUUEUADGqG6tJfVPAoYiRl5reVCdoxslIKc+FgirHZobPyJrEKfvevt8AnEE9NP
W633jsVkaDSiatcxHDgwTbavQsSoPl0+Cq9X4PJzzIhz8itSFHLKt68CIfAcVJdtuj0eMMoejQ/j
js1i6Hu9FM4L12b0h9YynuMa8azYzfkjZqFVn5nwvpnE7XrTt4oTZAAlv8JFqdfwL/ej+NTZLZRf
ND4r++A7fPSHPm1Ee+BwadZDhiqXcj9OE7N6+tSzKgvAM2ivQCT6vTWZtoucPn45RRTLn0ygW/Hz
8qOv3BaEGwIbYRvtpSVVyUC4LQ3V0HTVWPOPZAjfbKcRn4de/94hP35d943ciHFr2+DvJRe1sZbj
4tGrikG8tvUnXjIWpm3nb+w2uba9qb+pl+ioANRbJBhYbUBysEl7iiptlV1hKW11yrOhwM4JR/Nd
gw0V3MSELO8+q4MafmaByNqtiNpMfojVpvuKVPV4xqXL676GiaLjXyMyRMhG1KIQSgKdisAsOgX+
vur7+Mkze9zYYtGZe+7KWTFESYZPDDoVHFx9vzZwFzVq6+CVpMMHiWs5BGscSXC7qiLNO2CqZHhP
tjcAw8zl3Fj2YR75h7pH2mZXm4a+hVpZuW2YNgrGERJIL9//7bZ3wlabPaJMd2L4dYxMHzPFSGAF
6KTqRrBZyRBYipYa0Q7fE2v+Wn/dNrERQ2Skz+12fhj8imFR7mwcNY+pX423UGuHc4vyyTVJrLER
a9e2G3BlDg4pggNAdLFyWpZONE6mW09ITGaG6Pb6EG6Nb9deJRwIRsQqMAcAom9XQep1jEOe3u2n
AWtVX0sJoZH8jCj2x8sndm0lR1D40j5jzLacDOC1g6OUTElEIMju4jjMv8/d2tuwAbR1eam14EC8
picPfJeGwCIsKhk6pkXB/kgHS177hlK+mGkqPoR0mD6IAQMHy6w2UsnVx6NhB74OKty7S8KPBhlH
IS/Skn5rHRVoUSljva44ougUfb38gOuL6aAH6cGDnZr//K9dqVdOmWL2ZbhhJufDmM+OCFp0RlRO
3zgA75fSQG8xTyHVYvD9WqX9tdRIvo9pO4HWEcl0Q72INL5nTM/FFGx1zd/veJYClsKhnpMMc7EX
UZiJCWHCcA3kPNBfIJtIkVY9XX5375igYDYYlM9DW8oq5r6L6BE2qopnRyxd+GGh972Yu5A7tQwI
Vlifa/ptV8geGEgcYZUamE6CSj9NZuT4ES5F8cMunGrjIl/pXgEhVqGPaTz6PM1/+0EHDBviBmyR
W+XRo1nEEzI0EYJ5mFQP1a09Ws1RC1AtIqj/ZsDiHAI9iFDEkpKhkxIfRNQMLxvvaQ4wb5MLkPY6
Lnhzhkuut8gupzRH7zTJhasnYxsjZYP19IcwQyMGoJrjf+aa153zkIW6uqtR5I/2qaNOyjVUsSa5
Tnmv0UkPU+xPN37Y+xsSFi/sQs1WKQRgq7x9WRj3AX0ec9TUgjzvEM3ziuiYjH3p3I6O2n6fFCce
d10d2/ketVG12WMDhpHaTsei7pNIm0E9K0iRyQNVd1KgUtI034EXjPdFqHW/Lv/alU1N1UWWCsgf
ZqK92G0GvrG47VaSaXaqPseY4Q77UaIzuvFW5q+x+FqCZhW1O6URRe0ibehaeIF2oEpX7TPna9L5
mIaAK76XZBFIL2GQlKI93qOPNdQJmlxc5pm2Mbl/H3exYJvvyvkyIS1dPKuCFAEqViUHmP/xzK+3
ETBOBRI4WBn4qC2PzjkBqbuRMq294nk3SKoxhs7LaBgWiIzVzUSjaOoE7s5pdA1XTGyc0ZVASMZB
zUmiTf1jLI6DlyAsAW9Jd5mP4ElDL9D52TqF/6gD2o+2gtTKq6Rch8sDnwdO1pKvpNZhVHmwelzZ
4/5x4KCb2XMfF1V7Y2fKAIVpCJx0nwxF+9IhbFwjI6ciFA+WIWy+BnBK+0OjIFF3ZraCfqAKf7O8
KaPeksdR6REt09CX3RpMr3wJfjXJBNkrvTGxKM3IE7shQ2TezYvUcEfi3OPURP7GUGF1FaYaINnp
jkF3fHv+y97OIrSopUvq5F971P879mJ5d/ngrn0BzhNdZkgQAL8X3zubGsuTfdkT/ihtHjM0jwbU
ToQZH+Do6CjL1kSP24w5+MbKK/GNoapFU4FrkIgxP/9fV242mYNt5eXgBopVXtm4GSLAmUUfhJL5
7phjbnn5SV/zoUXsmOsNkF3QuIDqL15oLXFyDwfZuV2M/c9tKkowinhdMA0DRlY98H7wfMN9t5l1
mX1G5gjpGUffqINidl2A4tYXAVY8YZpG2sFHqNS/H5AC+NiHE5PLVk+SWyspM4xA4qDQXgKfe303
QITHhjzmovguMSKKvxb0b74rTaDl55hAV59qxEKsU5/E6C+npJD+U2J3qbkL8m2O88oHp5IkJbBp
pmB3MX+Wv167FYBH08umcaNIjs+egip+CIa6BCfTiNPARYTXkFb2T5ff/trXBmDMgI6JK5XdImgG
WYkuog4VRIOL+JD42AkYGITuYY7bj2AMmo2L4n1Fo1FX0itgKsjIfpkcQ6JvyRLhZIRDYDz2mVb/
RA8v2CM+gp5v1Uw/Tb70LJacbeyzlXM70+QBVMOpg4e2yFqNQtSFh/GN2+qI+dOhaK4M3xiuLr/P
19C42M00O2G4zOFBqMvQWU521JeFCdUzbFH+aQxPrc9mpAnXLGh3sGHzeGIQYyvKIUHNa7oxavbE
c4svb7zrWuk1v4ZEM/NTiydv9eCJSgAjypX+o8ChXd/4vSvbziBe0kNEawao4+Kt4NeDnXcVMSKF
c8LA3ywexiTBzaJrZNzuwspL3HxoEudw+T2trWtD26b9DY+SZsPb7V5EEv0lXDNcJbeKc9I24aNe
5dhkd7F2z/Veo3NchZ8uL7qy2RnnYCJCtAGOYSxSt64bMCeYabjSngqER1Ws0ezOPg5t/snDms29
vNzKjiOKMrkjLwBXv5ygVFms6h3urm5dtyjoWJ2Dr4leJFv4kLWaAjwUc11iNv8sL4vJKJnr4vPq
GmDQp0Pvy/C7VUINQphBN5rTEFS6qyGL3THmj8NnVQl0cdXppfEBsS19/H75uVe+rUU9gd0JF4iG
Me7bbzt4mYJMs1q7VIXlcG3rdUl3UjDDbEV+E6PWJ45aEuT/3k2YwxgQfyitzLnl4v6f4lgNGTNA
zO3Q1/c8fEaT2K/PHXnB8fIjruS7M5XVArRLtknp9PYRR2cEWhsWtZtPgbY3fFPblZXq7NUo5HXL
wrvSPLU5hZylU4D55Mvl5VeyQeBAJDoMJ5kByMVGHiDzoFoK8WzACf1gOgC9dzp5WXWou7xSN/bx
St8dRCyY8xkvOmeFixs6mmAwhKJoXFR1Ju8grBYdsQx/kYfc43zvCyv1wlNpcUcdZZjotAkjzf+s
Bsh3b9wfK0eY7BeMJTxJMrClUk1aNqDjmxqaZJ8DAGyC9kx52O4cTKkOOE9kG23XtTf9CiaFhs1Q
csn4DnAxLKQTNS7652gfIPKGOdeQjf5X7G1qcX/5u67cjsx0mewycQb1sIQkgcwoUCStGoiZ/8vZ
efW2rYRp+BcRYC+3pGRZcuzETs8NkXLC3suQ8+v3YXYXOKIJETl3ARJkNMMpX3nL0AeDouF1YWnV
eUg15c6ZEN6eKMc8N4iq7dzHr0emVAUbFKQ1RV80qq43tJ3Ons5fzWc00Wvz/SLo4f3GMG2IT+je
g3OIixaSiTWi+R2YYHeqnR/w+tJYfgCoa/J9lbxjVTVrohiTPkeZz2HkFuoHmA568xhRqT5RaE+f
QIh0b2eIwV9ur/jr/URdiWea5gqVOm99kpKOronMDImMNveR6qAXq+IK6At0cO5mwZN8e7zX+4me
4QIaBO+/1BFWF0eeOXGzLAPUoK48JojSH61W/acfBxHcHmljQf890rpvNOl6mWBEop57fOmP/eQN
uGmN+BpUORbxMU5O1jQ3p9uDvn7ymN5yVXDtczetGyN9OiMpEDM9PQTtJBLDvYxT1u5cSBujsHJL
19ylkgY+43qzNtUoZzjpeNY0ZXq/KIU8SLUcdnbkxrW3CPTwMXjHLK761bfqSycFwWIxjC0nVDbb
5N0wt9lXPHPwZTX0XjPosOU0P7KO911vm+rU9YPYme1GeY4kkJDSWOKW17BIN6utJM0TFwJpEjWA
cmL3zix08ztm9PZ7nM6Nb7Vl5Y9tbbSPSRK5d12k28J3Wiv+Fo3lFB6xLnQdH1V0beet3zg/5Kj0
KOAlU9Zc9wkUO9HdaVBg04ZhE9SWXt9Nnjc9lGo7P6hjae3s6o1PjyYG179GQEW2uPomdl4XdmVg
V4TF5GK4qmUPc6FHO7f+8r9cB/F/GgXch0hO8cosZ+tfydgAw6D3QjaYkhvgTaD8hxN2H8J4KjGe
/tQ2cflgAkZ/gypk9B654PDn7XO0cXg9sHqAitFxsSlqXP+APsJarK/55ClhxXPr4BLr96aR34fx
gt0qE9v7MFfh8On2sBu3E8PywmNyq6NwsoqgqAelet8yLF4X/aHD5wi3XJBFE2Y+97eH2to4BOHo
DxD9owmy/JR/LbEKxUqdBp0lJunwQ0yDeeoUzUcK23vSQKrvnObNqf2hzlFhIJBZvS9uVDdUAU3n
7IwzliSR3Vzc0axeKg/x29tT29qjnARag/DUoNespgbdWs90kswzbANAbrnQnqxRzC+3R3m9RZYA
1KDXTCELLPHqEgxnW29GbXLPVqeoD2kaKTgixg6r2Nf3lFqqQOjs2tuDvl5F+I8U5hdkIinHGhpu
S7dIspFMScflBcE4lOeJxC1gm6O2s4rbQ4GzWBgM5quCCCYDTaiK1j1XM+7ZaNUZfmxa86lIw/ju
9qz+CMhdn/dlWuShXLG8XmugMjzOzmmbwT0jmNY/ghR26Ffj3vnc6Qq/LQi7WSEwUHu98au+Qqyg
ULPSOGelYgiIL2qk4bRqy+8gWeHBA5KMDL+rUq3yYT31BXruskTBmtg8P7pZ2l7qnk57gI9X8thQ
h8LzJxvar/bIZYTdQewO4wEUeaMewQp7P12tR/QBtzbjyStwnPGBlitVAOcYW0hDluieoVvs7VxC
r/cxdwGj0DsAlQ+06vqI4s2UxBjHuucmBpnbgG98rM282Yl5X18EjELQS2oB5h+4yPUoDk5B8zBy
MPPCGtUjeLUo9w2YfmhIpS4iM/MiZXj7g2/tLQ+lFo3S6lIsXt1zrR3jemKk3lmf8AzB7TDttMDB
+T2wEqvZKRi/fkwWdufSxaShRfVhdZcrYJwbKErWuZd99Q0hjyi+Fxhsg1sSIOIO02S4+ENPuI7O
aDKFB22stWJni298SyBTyBIhHrLUdVffMpeOUoOjMYkGNXlMUq0ApI64/O11pbPE11qdJFIzJEuX
C4LxVitbFrPoaQYtwLS0FJ+MET+Jb3Jo8um7g9Z28aCasS5OUP8dhPyTFi+fEE8ZLJly9MuPZqd7
zZn6RUZ/Db5A6tf23MuDwiOfnaqqkJZvaH3d+Dn2u4s4dV2nD6mX0w6O7Kwe0LaE/HoA7Dw0547t
Or6j4CB1vLbc8VdthijPxEnT4/MSh1LBakvTSr9fzGnvMK4os1OET/QIjXk2hndK7FCOgjYWTx/A
/yof7SRFaz7KoyF6sEYXu2YvFNFv/NYz52DWWEAcmiEB1WLacedLgZJ3INMySU+qatdPAMWS/Li0
xySKhIn91gQZECPj15c/K6pFd6YVas8udL53LT/4QReeFh+iOFJ5IlvRdgcpaUrgd5OmzRtEgixE
N/BU+qT1mpsFMe6+E1Pq9SfRazL90knOr48qSI/KSDg7Hnly0dbf3HRw2x99XoUAtMfcix8slLjn
J6kq6ad+nuPw0DSdqO6wEPBOo14a/U/PGJP3CPEX2cm2cV+5d7HErd6pFfnLzxK/rpb5KnWE4bnd
4XPWS/09Xlko8HZiSPNjTbOoepc2aAME6mS5yXe9o7976dwWSLvCwhiBVrQ6KuFWOXr3XHNhcoZU
gkGUxM4OZaa6x9wpa7X5MjZ0PAOoVr3yNu9HW0BTLjFpc/HUC7/adWpf+l7HIRdhEKRNDPrVXxSr
7UY/t7Vs+pDLWvcOLvxa422YpGZ9hNJYZIGDKYr7SUTOIN7IZhD2JxuPm+p7lGXEJrrT9vdGq7P9
MGRxJt9MUd1/o/QhxjqcX65uCRzKfGhlYqb3UVG1FFY76N0+ThuKdgC2aSe+hSpKd4cAOWj73G3R
P1FTy6g/j13iiM9EQZ3u56hDfI8aI+4eqqTEWy/qYgRCJ5Jh9X5ulGEKMDphQK83qreUeMlZac86
6h2WbyoC6fYwPk8F/K0DH6JsDz1YggRDB1sz02PfhjjvpL3ML2pVFDKQRO7fMK0OcanAmhoiVN7P
z1jT4lrtgnH94eGFYvBHe3qsimyGz4KGxBBkAKV+hGFrN/jGF2n9ULre9MvrnKQ4Umnls9OsmoyH
OnYs5ez0UCD9PE3i5E7aFDuOOb5rNq+ZhdE1lAA9D7rR7bXAwBb0R2sBeDuiegN6LMR5Tg0Kot/i
EOmtmhzKSUmKe60YtAJYeogdVlJ76adqqoYHG6dkXL/cMH9WLbiyRzeF8HQBDz3Ol9rTku7OkU54
JiHOxFsiguQRLz+1OuXC7tugmEsOFu8BUJopnovojar1wrjPc1W8zxEV/YmgVI9/co6gfyAte4gP
QoyLOWWtpKio2+2QETQgun/Cz0s+zq3bPLBqLDp4LWR8GuR3Cn921VI7ytTDPh2Mpz18mtS+dX4Z
qjrYR7cbsNAlSQ9bios6hZDZKhc7apIWiOLUD36V9WhrPyddHT9NSV++03Jd+2hB/I1OSZwnZzF1
hXaYK+yCH5qhadsT/4VxHl1KsH7VWoBOUMPcq2JtvK7gWpYIGIwLz/rqRRd4pHpt4lnncnGn7rM8
wQAjAfopm1zfU3daXs/Vg0PdBuSTQ0XQBYp6HT6k2NT0kQqOXeGWCwZvmr+MconfXDB670zy5AbW
laO+SYx+Vyli41UFKWQvHTuq74iKXg9uqGNkZDaA5MbRu0M021nQz9ZeeLo1CuUU3m8d4Xrw3tej
FGMR0jZN3bM7dPkRL2vjnvbWHrBl66shXkNmRLBCEW4VIVSeGtrRRCafQFUOpt7JMB0o8VlqZrGT
Xm9OaGkykzgzpzXsL5mcsgKw6Z7tvIuPmZmOB0r2004je3NC/xplVSog/kgb08xYNj2RICbq4i6a
wvFDisHQ+Xbcs3yB9SYkcyBRp+mvcoVef6E5izVDWpF7npU2exzzuOEG17rxh9fQa4R1uVeb2hpw
6SxRRFzUodbspFD2mJIhnAEHDSsaK5fiThU4SEK/mo4tpkrvbk9w64stATqdTbYWhZ7rCRZqO42m
EM45YxmfJD7bAZgfd2dfbKS0KPkggwhJ0Vs6R9ejeLmx2LIgzUbc5H2tsPr2MPLUgkGCw3OTUbvH
S2r8D8kAFVlqpch9IOKsrkZ1CUzyFhj5OZ8w/EhqBZjDHOEg58Xu8fYybny2RSwaIOoyO3ScryfI
DQY8qlQ9sEKi8nyhZNlvxVCmJ2h76rkeXGsHE7VRw6Q8+kc4cGGoU92/HnGKGhbRKMIzMSvCBpi5
/gKfZnzmVfU+TMDODmXW80qbMDMxxWu+pHOT1ne3p/1H+GJ1PhxAnMbCFLANVIyuf0WKjGkkvUYh
pu+sn7Hlljx4CrIuo4ZhpJ8J+mm+43bqP6riZO9SyJz4IHlz8lbFr/K7rklLfijiLA19GzxRTMZm
yempSoqqwE5sTrsAvkmyuKSPPWYekZJod32vOSEWP6mK5cwQebzl+JPL4wgZ600HNwidnCFHwrez
cyylYnt28eOeE5G94QQjbTEiS2fd11GkfQDx5ol7TUnRhcij0XjpRBd+RlwjeenbMtcPWYIrw5Fs
Ie5PMzyuZ4mIDJ48YjGR7imnSD+fGxPn0mwxqR0Tc3pvZ9CBg6w21Qnn7UF7i0mBjcOVVeQvYxkX
9gHjzfLDyPOFSaBbE+31oYLJkZUA/QraqWjBHjW90x2K0auLoMe5zPb7SMOgzCLteRlUbUS8r45x
s4qHqSFdqaby2apiTH6Q78d/2i3zSX9XpuiEAOs08NxMM3e+lHbf/C6sXsdtHhBmPXtRehTRUHxD
+C7z/ImIrQtUOKE/4MoZH9oiKX7QQgm/Dm3U/nTzRJ8v6ZDKj4Dl8VFzmWqLcMDgvoEKBj8pdZT8
Docp2CHhQlfGfHHh/OZwXMyPheLY8c4dvZGGL9BAuv4k/rT0Vmk4LPEKNbsqulR27VSHwknFg0zn
CekQBBU+xfQUPOzT4iwOPL2M0BDUyjrZKTxsRCvIZCyytkuHHK7a9UEwLcRl48lT8FaSyXkCkPCu
wkgxGJO5vU9i6GJE/B0PL5aDt8/gxtXDyAtkGz81AOKr19CJC7jmqEaee02Vs++pSjGDPVXm36UM
CSZiO6526kcbjQtGo77COwVUiJbm9WzVPqFMoJrK2ZImxQ3axP5gW/Up0/BfVbPuUc4qVnpa9Mnr
yI6cHrk6bUyVIGzDZxBP30Ir/XtEOeUe6hbIlJP6od16/Zvmwe0MbRgUGLTJ56FLEPtVrFw9mmaZ
7DyaGwEI+BaoURRCWPN177jBKhl8s04A0rTDM/UN5ckZZX1OcIrdeVg23mckM2yLqgsBHFoH17PK
JlpV2M+5557c8D7DI/RpTrHaur2HtkaByLlUgGkO8IRdj8I1G6XUFaBXzYgqKM44PuY6TLTbo2zs
VJcnAlgQ1XMPNP71KDbGV2UlHBc7Jk35UheG+khbAlPPxe8rPkyVW407Q259Kc4G+DdaWIts/vWQ
biy0JnEYUnSaPGRjMR3MQfw0VJHt3ELbI9GAWKTBly91PZIC0anMS5UCutnlQYamwonkNQl6mGT3
t9dx82vBUvr/oVY73bSV3LZjvpaDh/ZikokVax3+fceXnIRDTCgPXQiw8PWEhrJxM2wAPZ5y/O47
Kq6/OsVJf/z1XACHYmHy5wYD37MapXLcXGlj7xx1Y3E00Ni606qqPN4eZePjEJqB40ZXHer7Oozv
VRkWRdc6ZyRshw+ZSKlO6kY3+ZTxmmjnKdgaDKwKWSNoC1ocqynp4Qieuic9AWAUHmDPggfsxgkd
KhzPb89r+a9W4RcMbNwEiHKB9K6xFZFd8uToMyV2SrdKgGEnBbowc1PUQdExKI8luQ1GA1hzPmm0
MZ5vD79xoMmOAa7rdL5I+FanKzZQLSoknSrsqQtfmRU8PkVcm7Da6vkDMgrRzs7fyCPYizRp4c0S
Za8r7jKnDJ9SEj7HsEhUf7Ds1jxGU1++VXKgYCDD1adubMP/kEJTCTCp9RMvk8Csgm2JwE4yLFkS
KEN5WSbt3i2WT28pOJv6zp21cbxJleB0gJUBbrHmBnZcHaF0KgdwUGQfW8MrntxCz3dGeb1LEQtk
BZdqPl9ufSRGY8AqsevCs0ex9Z66aucPXVy9nZxdN4+NcIHkS0P/ibVDj2l9IgjcNGpkcXguG3pm
B3KJOT4sHbiEgMhwPxKVtSLABtYWh64vuimoCjzNgVSaJSa3Ih+axG9qhDAPStzEn1VL4qF6ey+/
3lrLb+RFBx1OT3LNw3CKSsnsJlHOhZhmcDSpQ2jd1CCnglTtejPQ56hNyOxaI9m5nV6fYoY2kdV1
YfJQ0V1dGJNb4aKhauE5GQarCLDCnkdUc8Ci+UrUVQ+jUI3PlW7k4YHMeffx35r5godZXmWqUOsO
ko6O3DymZJIxRBQEXNzxkPSdeRhTUzlIJYk+mPW0R+nYyF8JWRciGCIVzHm93m3bNIASqvCsGjil
j2ZfqD7EXvs0D7iYDlqvHi0t1QK9dsU7nIkxjjRF/XL7o28dApCsmHFyvJEdXJ1rvsrYdV6rnONJ
GMHsTUiY53151EvH2jlvr0/1EqJT6QM6AA5jjadxss6OKlEpdCYxoDBT0hNHL4z/sJV4CdjHdF45
R/r1c4q/5lCXpbusajrfqVqOQWNfpscpQ7xmwBjlkGfCOCQO6q63l3JrF1FjoVKGCtnibHg9cjwA
aAilGZ7ROLVJt2wvGFBqOkX5JHE0ULiiIRjtvbVbqwpTlV1LwYw9vEq7UpRqCnxvPYyCElc7VjGy
5vel2gzdzsuzIdNsovxJKAQOGSjBer/iIGdqltV7Z4l6x5LMF5n+Da2rqHmxRmkXd2UxlJ+dvjc+
yhbT7YCDWiVHidJ3fJRJEZ1HyEvPRtWVe9iNDUkjfpsBWpkaFJCiNYzXylyZq20NqCi3suJuFFn2
XrVT3fXtwWg+GW1ciTssA8pvquJFpo8me/lsJI7eHsTgpDJolFrLdjb867ScEi26dNTDLJLydSWz
yxaFgdZxzmmivsxD8aYCxHNKvM66zJGWH8u4/jW4ujxEeZN/+evNSB4IBGmBWcG+WW0Lu9RjNGGp
N0aa/TiU2SGL24AGTP6UVzHtvtGbd/bHxk2CioFp8WADXqOmf739qwGpiyhrPGqN1nSgpYWyoeVF
P9JZmDuZxsaeZ6gFCM/lCXhwFf4P9QzhBeGNc+IUaNEo7XCA89LvfL7NCSEV8X8Pw1qlLEsMYmPq
cmfakxGdXifDmF6vMGsWBgnO7e+1NRjcSZJ2Wi02ImzXq4ekjW6GEwl1ZFMuoOdeHpCZsHxbD/eS
0K2HB0gw8KPlrSVrWe0NM0oSt1M4yE2hDgXya/wqP5wwZfBxr5qqQLUTLWSPuNH7fh7sf7DZjj7P
3pB+vD3p19EzN4ZLoWBJSkAJrIooZCkuYR4/RHUVeXCRZDtKo28OlTPmAfydPQ3lrX2DkivwmOVk
gDe9XmSoeLo2L+n30FnicYELIuye7CFFtmZluwB+AHsDLNdXB2EeFXoKZEbnaPbs5GJFWvW+SAxu
frV2wuFIe+jvodfQnIDKga/nbUW55XpiAr/ITo94BBxh/KOrXfumLmT4SKE232O5bW1UXI7IjCnI
EKOvXrlZKQZPsFvPU62K46gjw95Ssg7UGF2x29tjYyjAXqCh0Q9beHyr7aFKwFnGbBvn2AHUfZSC
LgoVVUv5XcddVhxvj7ZBNaJPsiTJlPQgeq/jkzHBdlChg3POeOTNICyi/CsuqbmFCEnaVs9GKyRa
5lGLFMToCXU8ZJnepkHdQek7Urkp7J1LYWO/ugt/cRHFW3DSq3sO45smKyL417mptJ+lGn2erFJ5
uT3vjUGoo/BuEovygK7FM9U4NDQcpu2zVusRQjVVclZmlNluj/L6UCwwapiYYHgo5K0JzF3YaIOZ
kacPblU/K/bgzXiAJbavNTL9nsyRubN2S8pwXRhgQDR+6VnSMDbWpzBDzc/pNCS8IDOFz71tFnAe
0u4zeAxqs/H4BXnHMvBSq9vp9G3OFH2ZpY649IGXMPFf6N9OC3sjVUfQuOAbTgA8azpShh3okA5p
Zxp7jPbX3+9P5Z+oh1BjkdS5Hm/OPBukZgOEPhynUzWF2n07CuevX3fqyothhK4yK3bK9SiDjoCg
Afjg3EZ0DmbViN6Urfzh6WP19+vHXBa9DjY9hKzlw/5r/UxnGDNdgJ5Ge1p/0gcPREjfIaLaKtqd
VAEb3t6Zr8P2pe6L0Bt1BprOa0O+1hnT2E4NKhuLeHBqJ+1xgm4fjEo4XWAlewiE9Ol/WE4Ua8my
MTCm3rx6iQDYerrsahqzrWcfkgrvBZqq9XHxovh4e34b+2PxhOXzcfZgUq6GAhs5gIiYwvvJTuLn
sRPt2a01sWfptGyA1XljGN5WqFYAH9bZwWz0dm0jp3pfuaZSB4qmVQdUIIEHqHq21xPYHIxsErg7
oATKb9d7BL1fk5uxCO9n1c5P3VBT7bOb8D7Wmj1Wxh+A9NXEDEwUAVBrdHmp36wZqBreaW5ht/FF
mV2wwjHqBM5RHTI0bNrZ7H/ORS2mQ4WeuO2rbY49wGD15fdSeml5jByrxEtkmprPpVUV/4iSJO5u
kMNcUd/Iqx8xQRC1FnC0YWBag5MHWEbBTZgMV3HeGhHfTPejCOtbP5ep6fiLKUweVGWFiGihI4N0
kEMWhQegPPNnowmbf8ScpSjSgYPFGKIAEMLFPiPfurD6AgMfNv5SloLS6EBbKqhF2Ly1FEl9rZAR
Cu+dNIrP/AO80WRbjr9lGrX34MMt7RCXnobpuxhysG6qzF4m6YIA/MsNuyw4fF+OBZBikrnrj9tQ
aMVASouwne6coE+kdz828R5Q59UWAvjNCaQOsYgQ0z68HgXGU2e1+aScUSlVXnj1aFSTU3zK6MTs
PEWvTuCfoRyGWUQ8eQKvh3JjqPCWJQAJtl1yNMZWf5BlMd397bIxIbIvgDoQu4jNrkeR+TDYaBzQ
/RO5d0JOUDmWQHd35vLqtkSy4n9j50UEAPmi61Fq6bXp6FrhmW6jfgydPgfxqiwKiSVl9tTV00Mz
efLT7bltfCx2Akx+yuzcYGtOMj25zpZ4Hl8wCkcJs1OdU0j87cfxuJsdvXq/mSHlDboXtDCIvVbr
WGmz3sQqfexQn+OYIVoRBn0T2c9TzS1xTPIhFyC7peCoxHZ/wa4uekn1dHrRy0l9P1lGH+OGNimD
X1V66h45uOUPIAntXoNqc1k4JBjbLVyjNbcDW9M+UhxDOQtbGZ4VMA1fYhXN63ZKmuPtL/Anp76+
BsnVIE+h6Ut7D6WJ6w+vRZmSN7YHsNRVEhAacSQ8HmaDBGNuwQrfZ+PkSr8LE+QPZ3yFlPsIREd/
r2u9+71IPCN+NspIGdEwH60veLuAGI3R+jHuszJrZ5+uZO8chcoN+jAiXZIFVmy18bMWTpmFakZh
p0g06r11Iq7qSi6rVOB4Ekn3vWfOXXrEMLszjpYzNM1dbKAsRpldBYKj6hIkhh5l7fjz9qJsHGxc
EqndYscKw2N9hyhWqllRM4cYl5kx12wzX4ywAUV/e5itz7xwQhH3Y6hXumpjpwurHMrw3JhK+XOw
jPix1vLJ9O1ktP8aMsb2d2CicDHSlARBvvrOIxIHqsjDc56OGVhrqfuWnhdvAOKNO3vqdSFiGcsg
+V86k7azruN40zQmHQnI2UUJ1Rc2tPciy93jrMrxTYcC/kkpcfWSLvA/YeceUPphL9xcwp/1vqYE
wYwpwyPvtVwH/wo3y7bAfzybqCWRvyV+PWfWfVLwGuDb2QQ4G4xH3c61YBS29aYbdx1ttvYQSSUX
GwVCl+97Pb7QJD7bQ+edrTKMLyK2ZQArfY8js3Vt07Wj6rCA1NDcvx4lgxMQt3ronQkI8o9Tgx96
bsX514V7e68o4nsrnG7nqdjatpCe4LJSBqVivA48Ky+W+HaHZ0tI41S3hnqaAL9BEqvL09+fEMRB
WD7dWnbS6nLqzBFxtmXThm6bvSkJIB7KZnDu2nrcyys3vhfbFSo/9h+E7utwel6KdAhBRBckirtP
jREtWPdi3FFee5W9LpJr5CXgi6hHkAZdfy+7iuJ5MhHhMkY3+x3poziNuYOxkuF0BlQMrTAc37DK
+FRkdXh3ezW3pggagch6kWvgbrse3MkU1+3pvV1q7KNO0I0MgXIA5MjD7XG2zj/hHVKiVB+Ap6yt
RWxMjKKuZ5ZV2XXjUWucrg6ipDPyoHEEnBWv0BLrpMEa64NubqwcLmBZvJhZWxY7l+zGs8+LvwQ3
AM4XANv1pL1eZiVtjOgioQUfIS/ey2I8ekk/3eMWsucZvvF9uVsXMvJCmyM0vB5tNubE1OMoucRG
3Rzz3PHu6mG28ZCx049Gozdn3S3aLz0sup2jsnETUOiBu7u0Suh+r0aesspDzbBNLrkNEHXSRuvU
53n2Aaq98ZDL9jc8pXCn+LM5pst+QggN/PNahLPxSm0QOTwnysv0jAqp9Zpf6J6w/K6IavskZvwX
gyltWmNnLy/TWV3veBAiZ88DSpt/HXvLTkkQ+y3iS+oMeX/KxywCGNpFpvVSZV37qJm2+KHomfWW
UHLQ3yBoSU9oZ58vQfH6RyzsSA416qj0mK+/Nr7pSz2+SC5m0w3Kp9wy4PnmwBZRca5a4fkDMpIy
ULC8/YH5i/Vx6GvENdk/HUIAjTO+h8xTGj42MtX59m/7U+xf/zb2AX0iagNg05Zv96/3TxpJzboR
7npuO82XBAkNza/syul9IJRl+wAOEOYbDkqW9mzVlakERsZ59DtraePqZIiFn+lpoQRzmk3vw0ia
4I5BS03+NKj9ZdA6czgIxKgqX8f0pLjzBvLkII3KvA2iaXYfk3ggm57tWpWQ3bLkZ9abAxtR2j+K
QRovVjUL4JM9tChf7eIkPWb65NqHaFCs7tDlblIdtaGx9YMYOdx3ALanT1VrFCbP9hzdV5Uler9I
NPVbUyfhP0Ud2k+aPePhgjeZ/QHfHuMHjRL03vvSq72HsIRC5dei7sK7OZPj11bGheJnTQI+L4+U
VByLASXLN05UR7NfCUARBw/XhI9T3CvZnUT37zxnufrLDUtH+IrZ9j+KZpyLoKKMEAHXhpvos18T
7TE1m+mT1mIrcOfSw7UOIp2NZGcPbp0DQnd8X5YNiAHg9Wc2B2Ak1Cmii45d0WFpwR7Teg6f8pym
cVjYuHIqZXlIpqk9ZLTP/z5SpmFHBLKUgLkHVrdrOI+VaL0iupRm2/iuMltvQgL9D7c380bEgcQx
oB56STzR61hqdklNoUoxSkQKDBIMniqj3IlG7l2j20P9gf8yJN3+6/WkeNk5oZfxXGS6d+yHyXw2
Uk0c4BXupV7bQ2EMzLSIcdYdlzoaiK/SKLqkhejxj1LNQ1FK6Q/jsNex3nqRUWfi/aOShyPfGqDa
ijwuK3wHz3mZ2Q9wgcujEhrWB0Mpu6cpqZBvUktSfuQb7/pJQ0rACPNPt7/i62Y+TQg2Kbww6vZ0
KFfXZYN/VxJrhFiDNjtfacEmkV83bf22U/MUdikencVpykyy8z7j+XicNVHJQxUZ4mtlaorn6zYW
8zsnaOsRQw+G6sOiAswirb54VkiHWzq6cIuOP+J6nOBe5JH60Qn77gG9Q8widCHsnbjkj67Q6oIm
FqSoSuWDNtha2Q+LxxGdDCW50A1qClT9vP5HBZHiezXN6tdSH5qXcXby8kVPxwo2aaMOqg9fL4Xz
nLcKnhl977xMlpt+lGic5n7hSOU7VnxjGZRy0D4YtQdmPSmbZvRVQyhmALNYGw6uDSrqkCh1ezdW
po5Agtf1fsOliNzDkDrvUWWnOWY04M4BPbZ4lMYy7r7RVynzhwKPwV+QGsdvIPec+ojv2h9uhWyG
AFZ2DM9iztMXODnNLyVNKhFUEFdgdMBBtWBLx6lxzODSQX+Z5+p752qV5ife3ODRlRrFOw8QcPWl
c63qQYReZ7yP5JQdC7OT3UPTTenPhs7dP0kUi1+3t+fGcbz6HqsAivvenTOD3Sms7Ls+Js5xbp0m
KM1M3v/1SEuwRO/KxqqARtb1jhtmkjnRJ+llNoECWiNGSaUYnUOZTNa720Mt9+9qk9GxXmrpS98K
sPP1UGXXIIyr9MllrLzqoZeoq9hVuyeEtrF0lFxpHZMUAj9Yt3YccMH2bEzphVr98NkMs+Sp9JDX
K3HL2Ak5/6jlrWfEk8PykWEsujjXM5oLG/qVk+cXOKx1eAReoSDs51ZR5zvCHaZjY1HeAyDmjPop
nGA0XgqYPtB5xjj6nDdpOvkzSrE/IfHrlj+aSVkfQb5gDqZ7g+XnXcVpMEbyNL8zleikKROOfa3X
Wi4ZvKW+rbu5Gx9Ad3byoYvbsPcJqlw9SFDu/uUWM5ooipcAihpa3a8rL3lqUkTgbBmKL2Gkit9J
pOKJGjWQH/wYleSfIJ3zryX2P9HR7gY1frKsufvWZ5b50iMI/OSQsJEcStWeA0wFmg+3N8nrDvlC
9qCYDc4aECvJ7/WaQsNAwNaK0otQvOa7iq3jN+Q25RercuS7oe7FW9HWxXetGZP6PlFjgU2PMIb6
KODgfbv9YzauY2IZnMsW1Bt96yXm/lfcGlsA2ccmAV9hWu2T20u49hhuEPvZztGqUv2LZ+X2zjHZ
2sBwa5abWEVKcM2nFBhC9mUi48vcF/oFnhyqlFFYX6QmjcN/mN/ScKUTSOC5jsvRnhhkxAQvaZJQ
UVykud9HWunwxzwJvwLvAFVoUnM0dh6crauAXA0II4LvMH9XCUGvjlqvOyxsiZHaP4omHmnHODvx
4GswIVtpcROl+0INhRlef74ZV+3eocB+0Y3ZeO9GzqKPZebIU/ehia5HHeXvFOi6P5synM7dWOdo
iXQ4yx5FIZqg79VUu2vk2PyHL7wAgQl+2OVs9evfFekwZNohJlXVtexJKI44idD13mQy2+uYbiw0
oCeuQo4NMOD19V5hW+Xm6K1dJt0rvjutbtxV6aDsUMU3zgnix3RKKeYuaMDVmQUx3njSM6NLo3Nf
TYY8YCQezGo6B2FGjjbgdLWzdTdOibcgRRGspbJBGHe9hmJi54ATJQy38vxg2pF6sjWR+TbKWn//
RCL9QWcWVwQs+NZ6ZAT2McbjQ3IRtlM/yyRV5iDPTa2/kxI5r+D2mVw25epNAZOwqPBSsaIIuJpY
1uO9oRUpR6Mpq+eGDOZ957jzA1ad6iUmi32w7M5VgiystT2I/NaiUi5fhBKAi1Omul7USK3m3mns
+FKnjXf0XL6aSD2KY7P7XzYmQ8C643zyAK62zJyBIBuXs1khcvvWVt3vKoiSHZjH1u5fCpzgpGFN
cylfzwfLF2FI3tqL1qXlw4RYaXyMDbNVT7e/2db+X5TPqGdSIX5V+e50rCDTSHDKSkP4aLzKi4Lp
ZQ1/Wa0DL+vHJEAfovkPZ4DUhXxhYYdb2mp6dolfG1Zq3COKGb5ra1EEroZvC/ape1bQ2tZSEuTA
Z6KNzYFbPYXQgYwusuv88j+cnceu3EbXrq+IAHOYkuzEHZRtyxPCkv0x58yrP0/pDH41N9GE5JEh
AapmxRXeAN11Ds/q0DXpu5wO3XKy5j7SfY1SMuViU+/+c1SEn2gQxu2XDuTXdzmKhk9l3iMfVJQG
6j+TU1tHOczbH4jeolBEl2l/U+na7F0lSfRuKZY8qAmG3GoIlRN2vfXB6dwbhXSRHasBUedmvd9R
tjOQI1gREd9UJn6KLNhpabL69Hg/vT2HItjAGZBlpZCytWKph5gST9+gLrSa+ZndnV/aVqlvWQt1
5/FQex+E8AbMEEERochw/0FNa6dqN01pQOHf8Ou8q09tVRyJ1L09ILDweH1sQOIi2960GoqlH4qo
T9NA7pEvc9W+WXuv0Mz8ZegjjVy6npX2NAIhOoLW7FQbwOiJXB/yHBCMbXG27doeHZ0yDRS7MnI/
yWL9e9qaoeIucJEyV3YWdEjR0v82djnFUuEC9F2NGjyVH8/03qIKBrklELS0Pzc3HjwBYKWamgR1
2aeXHAfvk1rVmVdZmXNw7+1NtyCOC9Qzk76tsNThEk+SNifBjNKVC3DX/EY7A7izNbafoAQpnj13
vwxJBhtA+ZLbiKKYgIHd76Rx6BWtoXoZqKuqXLsFvpFcOYoLclfyq2o+uv3ePpSCA0B0A4qPK367
sE0aZ1IXjkkg12kZemO4RJ8p7udP3TIVz2YvNzddbQfZJ3E7atDtrSWTy7bik0UAcv+tLZCwRZ0Y
u8xzB+baiHpYOOlIk+XSwbbZO6A2eQBnh90Bee1+qExqCMIL1jJEye0022V9rZyiP7hxxOa7jzp4
7kFaA/AQEKKtLnC+aGuSr2YWqBLl47woLiENDVduUKoxD6WF9J2PEoJMgm7PiDCp7j/KpDCEcllS
BIAwNRpUS6fa3qgO7ezX+M8A8lFW3ZncOCcIBwjnZE/o/+GBGpnj+q/Frv9WokE3Ep4MEOhX0mLd
m/A1/d4UvaK7UhNFOEJjkhE9O1USQzSAk/MfCe/8zkCkz/Tgu+nvdCdOPjaKicJoozpt4dpVoc3+
2is5Too95+aEIJ4GfyeO1OUCmKFcPOYJ5X4jHO0cDZFOb9FIUYres1shZpp3hZ54VS3rf6xahWDJ
6BjAG9JqoaKl562NA5TBHz++W35IB2zXj31M5Zv2l4zAwP2ERrjhSQb0mCBSB1WHiqyYUGdL631S
Tnp+FsPPvhF1cMztkXqY2zaZ9DwWAMbaJMm9Uhqa6mpoRWF7VuU0T6kcFQdiOurOqaE2L4JoQVPl
Hbj/kXPEFIOu4FmLEOy5rCCbADlpSYLrUI/Q5bOSa5F8aoZ6eBeFs9577J6xOiVDnX9WljX/L2uT
Xn0y5aS6Af/uhVhjq2Mem6TWyUwWJ/VlIPYQW3O5rm45FUQpcCB6jJ5tC7uj0F6z+VSEZpcFUpqO
R3CEvX1NPEsmTb4JMHsTHpjULZJlYBmU0sk/64XuuBrqiAeSr3tvGpVrgIWwl+m1bEsEixljwILy
4a3tZtXVY7nwizxJbmBw5VenSyvafH35Ukj94PfkL55lDUdO3j9q0dstZ2LiLXgT5PBb4Vk00rUi
mxb7hnSNpp+caIxrv0m7pn01k8oZXIlCbfaUOc6UXoqe1w8pTylLrl06t4bb987kXMBjhctZ0ybE
NgsLgZ0M6W7DNah328/0IpbhP1lh0T21MKklF3TkvsiD0eXXzl5jtDGjFhrPLI1y9bEe7LE+V302
fStyC+1TBB6V6sW2V+fFXBdT99vYbN+nhpT+ZdeSwS2T6xkCSPnc8cv7Ylk8qbOm1JVQLfiKLLFh
XddYL6aP8JnpQy6oPpbBuIAPmrpkwCGUfTb7ubMo72RtxRTLcngADx6AnauZjjZwdUFfFjX6+1OD
NY2sV2mB2G5HSO2ZgH39SYH6KGVd4xN2SR8OLhNxWWxWlhFhp8BaF255m10cVgKN20rw/1E9cFMT
aMaUFZWf1AMdoaHKPbvowCt23IAyHb8ndLnai9Yt6kEcs/PEA5qi9gZoCQTXNjhFQbJIaR/wQ2CO
+VOTra+SOvcnXhTjtR/kGbXOwjobxlHhb+emYmAyOWj09Ky3SmoWRVFHq8Xelp3yHHap7JER62ch
WHg5mO3dsRxxZ8MqpaOwiQtbY7EAPo/hTWXUF2R0cAhJbQDWbqet9FHNIls/pMmIlKjVyHQDoXkN
yedhkta/kdGOI270cFq+aCFEJpeXx1zg7y/JEXV/527j8oZ6TLRFhmVubu9lxuJjEhoittTmpywp
1kCbp+L2eDp2QlcBiKXbRNkOkvPmIbM0oygWoiCQsTlatrO6VP+DftKK1vzgBPOQWbabGnFyFGf9
CHE2u57gR0NLjY4rAfrmnFGSmxRY+tKtXjnx4C5pshopgmsIwxb684oq6IdcpctUV4r8NIeR2roA
KQ0P4pT+Sp0E8VVplN452iydV3uQP0VLN10Bn0h/aXo3X+JcOpLD+YGU3P5oupii4062SPv2/nJI
cxzCHbz+braRjh/7qtCrk4ncekZ3yzHoLtiTpcMh6GtE5o1x+TYbyfwf92f/Eb1tuqxltihYwsZa
75xMJTQaggDk9/3Qqsc/F7BwdPWsVDr3i6XeuL7j6GrXSzRcHy/7ziWH0B4vGoEuz+e28jQ4q9U5
MShjbpf8lq5FfJlqvfgvnefsc1JIysfH4+0cOkoRpEYiwaaXv5m3OGugkfSMB2Mq/55DKmm8ahza
9xGZ9xHZYHcwod5HDwHph+1gPaYT+HWZ0m2Zh9SnSoEmdaKmV1T5jPPj79o5pIwjassU15Ab2SQm
FVKAlVTzXbRoZ09Z1cGvFuOob7C7WsD22CImN/NWUdU2ZGArcUnsmAPqqJs1P+lUES4RgBM/rtQj
JNveBNJdE9VQetOQf+53uQT7pEUMObzNhTn4BgiWkzSqZANdpR5E0rtDoQnDE0JyqW5J/noYWnMe
iU9Llv7ZKIb+M/CO7qaaY3aw53eHQhCDCo+gRG4xF0o/0RgZMi4cUE7/GVb3D1CjLAEvl+W/81U/
DbW5VZHWVuI5SjleiMCc6Qj1Xghv+EsUJr/sO0E+5yApzCsBqZ0G7P1aWbQ9J1U2w1uKAHnsDovW
emqTzFfER8aDGdx5LCgqwSqlXi3aKWKGf+rPSW2vpqA1nFuRDdGp09f0NS7G1LeM9e9miP/TO2U6
eK53Fu1uyM1rPZWrkc3G6twUM4ERVprq/KlCc3UkQu2OmvPitG5udwieILdRdUVebdsmaxSifxmf
mlttm+WrhB73U9Z0+lOhpEDNoMhAuJI+W2Ox/DkjNHQQfe19KhAnnGxEqoH4x/3s8odr3w2hjcek
nAVmPFCnq1b1HOHwfrA/dy4U4WELNdoBC/dGOWzBv1LpeiLOapR6f0Wq05+0PvTgrSUeudyRxcze
eKDusCBHKumtCTHE4HAYS8QdsmFMz0k/rf9OnfFVR/Q+SMzROUjYdmYSBCP6gqgvAIndBjWJkpRS
3go4Rxznz7wS+OGiN35BbvTIF2h3KIS7fjykpNnbk14lcBZrokRu4elZK43llbKA+X6wtSPtih0M
FaRnlg09AHHWt59lmDlmD2bIY0M8dUYmHWpOkmWXmTb9RVKshTxlhVQLOe211er+j2LKSk9Vaukp
iqjBPH769r6c3hXELcJG6rybL9eapZAqWg+3FSXc0wL57QrfXTpF1CUPgB87946QnwHRyvtHbra5
48aWgNsa4fVhAbE8110VXZVEks/tGuWntjPez1KV/v3483ZedsZ0aHCQJxAcb95AuSty1N8X6ZZ2
ZXRyljL7QImsPajR7E7iT6NsJrGWi8ocbeQ9RzNNyM5VSmepI3TBkhF80ONP2qtj0KihVmwDQXqL
9RjCfNV7XC9uCrChf9AjSU+NtTq+juXp4vVOnZ8sJVnfKU2mW16yagC1mvCXye1AeMR7T1lewBG2
bjZaS0afaoRn9SLnQW9aeeBEzpHk+O7MiuMP3AJNlG3JU5JTK0qLOgqwBcPUNW+wgzDi/tVxit/o
6TCdHALaLRpFavX+4p7A66VNA0TVnmMAjqpTXvOx+PR48XbPALEY515I9W3pMOgPOK0dCgt3/APd
xVrak2FmeKukqCKPedJ5Qxb/83jMvTmkkaQCLYZqTB/y/sPAqiizhV5yoC9R50+jWrn1ymxmIVzh
3xiKJobK1UZqvoWRVdycOTppJFbQ77xlyQov7+TiFqIVd3481E6VA31AqoXoj1CC34I+ye7aSm5I
PNGGzS/DgJS5NQ3ZeUJawi+GKf1KNml86aP5N8qVP5BGQgXREnTo+/mcZiovaIdzgce1c6kQ2/Kt
ZFgO0CF7NxcNfFHnF6DWbc80i2JlMmxOObBeFEBaSb5lqnqEm9jbG1zGP8IlShRbbXhVXeMZcilc
61FegtVu8+9OqWon05qV39j6BA9gpekFUiXbTJuyyC19/Vy6RVVh+wKh4iamPFzqvhzPWYY/XlFV
6QFba++80ewChi2iCN6B+7USQr9xK4PkkcJpRLlRwT4HJ4ZTZkgfTHsBVg+N6DcOAcIHIiHn1gIZ
vBmTEkysYkUcWEqkf8qqNvGQOG+/L9b69ZfPACUwoEOICJPjbYtgRboqdZeCIJJKNIYgQejtk5ZE
yiscOQdrGiMqPpm9Xq8X+JXTQRqxs0EhmQvpGJH42dvKj5X2zYR7VBQYMyBRV2llwHCI18oH07k7
DlUtmtECTbSVgNSr0IybzoBh3mY1OBFjss4TPtTffn0uSZTh8lLXADywqQHEBVIMqz5SKMyNJqBH
ihzUUiQubcowQM+/95wInl2S10fJ894H8nUcctI/0pXNHlVraTG7cApv7VCMH6HhNNAi2qPn7ce1
tEmLBGueQwAvHaDvZhhrUOjyOYggSq2xRi4ydA3FeUuPjVM6REkowLfqR84u/bt2Vebab7tlbC9F
vhqidj3jgUE/qHd8Zg9YuqqUSnI2Q65nCDyFetRc3cG0EpYK8UtbhVphb+vYIU4q1tII7c9YKMAW
bTd0viLFbAKpXlYKmlNZW6cidYrQhfMxoWMfxhMNk1UbLE9rS60+CGH3lgo8IHc+vtFkzuLvf0qd
K3uOjLSCal/o8vLaSc4M1H4+isn3UgQOqEKKQLOEPHJzVVZ9FOVdbjo3tEBqr1mN0pvVtg7scq78
yIRAoeWSCkCwiF7pB8+uEw/jTe6dBoum9Ejsa3chCMDAKCI/C+Rlc6FNxiCNXDX2LZcQMPGLGLwA
rG8jafzSXCzzivLQgHyj3OCrp5KjnGq0WdqzRl/fdjPJnNLb48O682yJ6475gREDwGqzDly9RbsY
WXjLliQ/t7SMn7V0Vs60AfrfWHLhBcogguO/LeAXaxUiKZZwOi05Phl9k56kuTmi94gV3R5Oi4BJ
IKQQrd4WO+elDLWuwavEzOjpx00dXUdZycC6tKFfr+n3X58/SvaCTiQCmG2+65BHV3klvMjMWffk
FjGIuhxxnxmz/NdfYMxUSd9ZKxx3t7BdShMNklSRhHRZEl46rUslVzfb+nnsVkMjEo0Vzc2M+EiY
ZOfl5xKH18qFhd7m1jagQnu1x8OaLIm799IOUhvY1hI9hamNEwqKB8HcaUd31g9y2XYdRVQo9KNk
RKw3JzeuobUr0IcDyhqpdu4qOgxeEiPQSFOhJB2DhjoEAy6Gmptqcft9aG2cVq0G2MaopSHhiZwh
bQzFw1quPaD9zB3gG1de07bLcLLjfPqwrI4ELqHN5slVkmFOAXgMZY37ShJiuViArz33yB79hUFu
FnntaLZf5R5ix/vOGUfMOMFxXdO6tS1v5CKLvMebSzwk2zkQYQlVBUJkpLTuL0mLGzpp6pq6sxRX
yNjPVvbcLLVzbqyU8rNCT/vSt7n+z2zUyeXx2HsXNBVb+vzI83FBbMbODfjapdKgHK6qyWlotP5S
JOERjHrvtFKtpdn5413aVjKqgk67PPFiS02aXw25lcEz4nMX1gaWN5WWHdQU91J+YoP/G3Bz37V1
nA8xpnm3zqpwOU26wtOqNXoXzUDh+D/H1RdclXIwe64aou9lJbRLHk/t7keLAIz3iK76lraDmSIq
KtC+uKIs/NYJSS/C+dWTR717iZyqPLjj3x5gcLOMRRhNFA3I6n4bVSmQECclXoHUt3oVzo0va7FO
noO+kUePUHuV12r8+Pgj3z4s94NunjpIa8C56Izf4lqZPA4ztE6YO9445Nn58VAioLw/JgzliGeM
twXfgE3RyLRDWiYdaxpLbfRhDp3Ew0W2P2ct4mFubnbVhyyi8udIHXpt5nSk8bL3qYJNyvuJTu8b
fXFmF4xHPwBbX1vjUzyv5bM9NPV668cskw9e0d3BIK+hqmchm7HVKDLUCcoVohhBXTt1YK1GdZWs
cH5PhUA92Dd7Q6niIaU7RCFnC/2b9WjR0zYHxmk6td+nNqZTULROXab/sjQweTmD4CNv27Qot6q1
clvWctRDPMVpWXpaFCn/t9PG3rcWbf78eLe8PX1wmUXsTnGBSv/WKBELXGmh5wHqj5RZ6nguDG2K
zlk4Zb6j2uvp8XA7MR/jiWNOYofciS1m+adIt+3SJYkmRHLRtbU/j20ZuvMagruVCuU0DsMC3d/U
zthALD7GZ9lzja2ZN2eKdlAHefuaoPkKQh0QBRWlN5QHM5/iEcNRkJxTn753KsPxNJOUWksly9Pn
xXCTBlfTphyNDwdzIG6Y7Qn9eWhxQ/00Bygc5cY4LFnQrLLcAeLp6t44yUaWvaw22nxujeXu6IIy
gJ9bKK0WDKRddTDkoXzueJl7Zq/RjrTFdl6DH85WnCX0cNEx3TxyM4Ju3UhZIcDZFyu9sjMvvbQm
53ScyVKLvH7Sxi71+3G0WbQ2vqTVJB888nunjLCOb6O8jny+uN1+mptOV/DIYI8EWW9YXli28ldl
GHrPxO3uYB32tj7ybbx+pIMqm/J+qFGOGtJL+DVZvf6JUkEpezbCL77U1dankgLIwV21O78EMIyE
zjQEmE3TQIv1sSFyjIMwHfKzGiskvslSaO6ghKZfaaF+Mto+fapUJX5nNBRt8SJq3ce7b++riWQE
yoIAlpjy/quRqLfLLpoShE5T+2+57c1345KVZ0R5uiedCO5IXmx3QIpzmBWAF2Ke7we0lDQNc4d7
U7HZWkYh5x8XCe90a5JiIDy2eRCq7b3vNPV4AUUm/UYZqoqHTKttKFvFgBCENU0Y0pV08d1ySBdy
2zH021TXDh743a/kFAoQKHX+bRUkjgj90xF5n9YZ569zHfduKcXp62SENGpRODo/Xsa9V94hQ+Xm
AroN4uh+VtWmLeS+tOMAhhhujBNKN0oxfl3M0Lg5IR7k4KwzD+vn1i3z5d/Hg+/tZHFuqO+CD5KN
rYeIMVZCqBX7wZAeFW6TkYK4paLAsr5IvbmeC/yzArVVrXOEJ/ULvQPtYzmusXXwJosjurlJheme
0NhE3x2E4P0smI0xx/k8REFOzcPN0S/4hLG9fBAm746CDAfQXh5l1EbuR7GZYTu3aRYtSaP9C430
S1PO+p+P5/QHlXD7LQDUEP1WREFya2OiUfhohjIhoU2okrlmm67f6snJ/lYcQaVM1qR/GeS6prhG
sSCQ7dj6izOcZ9htznQDIaC0OqXvngWR4nBt3cVhW7oYPxJoruaMJ2YGmbv3h3IUrqMVNvBHz7vY
dm8+AiSXSrmT8GALKs9Fjz8pFD7C1BvHk6Z4fU7nuLMvVV+k87lt1yn0c1Pt/+qGurF8SR7TJyXM
6n+ifgifzSq3C5+ooDoyDNk5oGhYk2T8KBa8iakmCO55aUhgzKRoOs9Nr53jZQr/VfNK/jCX65Fq
/t6mQUwNFhwPKaDgzdZk01jSiMxzoMJZDgw11Et3gGL5/vG22VE9AHHImyLUQohktlkxwjpSTEEs
Coo8zW0XBkf8Txya+pduVZvMlYoQKUN4VtE/6mAp84u0aMUVcaB29NaG4tCrtlSZdVILkQNBCJy/
xpYJTkBTSzvyGzCMmNkaud2i4TMufyGxZH1rx7SXL8rMDeCbdtrgeroWxafKDjGcdftxsfvrhLKC
c6qGCsc5A6qi7a4yDNDzNOtGe116e1ndRa+qJyB/TuROo5J9CsOmlwIlhRLad4X6VY7ToaZMO0Tt
RQVB8bfFP5f9r4/hMoPHbSPr1NUETydoFk306WBmd7aysADUaS4JBOz23VLXrFqXHj6nvGiB3Djm
69R15fXxKDuvFS1Ftoe4x+BPiW37U7wzOkkFWZxGUp1W8lNbT82TWSZdkK9Z8QpL5otThcpfj8fc
ibGgGIKYgBnGu7x9kfux7lSsv0BApjjvzoVe3Brawz5CXkcc5r1Th6o7IlQQw4SYzf3ngYpM82YF
SrQ01ffasccXOc6WT/h+OO/CyCmHg/BxZzwEzX6kGKDeaODej7eEdgTUpAA9EGqL6iraUmMoVtoT
lavWgfQALUhOvzyez71BgV/SeoduzAUj5vunNcTPOW+WAcx4n0jKaZ3Ub1a8dq651Ig11uuvwwdN
IQok5LIRijS2OhiNlXTwWuhfDG01EYlH4janbmjoXpVo6cGVvnOP6aIHyNohRUUcd/9xka7VkdwI
VEjVoCYg49EHpFA7eGLFYdq8GxC2NQGSgIRGG/F+FE2Hxlub9ItbmSbLee7QE/jDqvXsyRllPUYv
0eyfFqddq1PdVpHpP17BnRMBHxWCgfDyQpt/88LjLmt0KK1It2bSG1+1uvQyONHkTmtU/PpQqGzp
wvqTHjwSc/dfmndLGqMbBqqlGauzRYr7kmfET95ULsnBFabuLB5oMDBhVP/Bhm2F1SFlmpK6anlg
IcdcnsZQgSBprrIxuoYxtqabkGp+bwcr+TspiqFAXmScM9puuf5flqXNC3dvvfpaC9fuVGcq0s9z
FAsfyKStXEjXlJEheINUcOB4q7z3ffdNGVX5X82OzAyiXTp9snHbOrKe3vsw+tMYOBDgc3mKFPun
I6fPA2WEWcqCOnFalPCX2g+xGTm4nPdGQWKW/UjTjHqF+PufR+F5MuaIRN3Q1/xaT/bqOdqy+o83
394oYHOpRhDF8o6Ls/HTKBiDRYmtjXkAVLB/TqBxeV3Vz79+joGt/t8om5t4aBhmUrs8SAxgEtps
xmfVbOSDUXYOEtcE6DEiWRQAfggX/PQtAPkhX8JICepClrxJo6hEl64666BXf/nKAAdBB42eMyrZ
1JLup42O89x1a5oFShglrUfK0Z5Cs7A/jopZRL42GdYZXeCrZmXxQSb/9isZFjlVoQqgw5vd7AuH
kNGUZz0L1lIvsXtKZFfTxyWIpWE5yHDeXoxiKKRMcSwQoJ3NUDECcCWpeR5oMZy4S9yl3XBurdmO
vLyET/5dtUYotnqhhUE/L1A4H2/O3fERV6BESL0OmYX7WU7abKJpzSz3tVE+6esUvYZdL7t2Z8TX
Ip7T16Jx5DOMtO5g5N1JRlWGFps4gtvAtletHnqpGHmVldWr8UL4BgPAiFxbrY/27dszSBrNC0Q+
TbTCW3n/meVU50OHzH+QkG27sCDjZwQ0hsvjyXwb7MEtoDgPJRos/hvISaqVE93gEsotsnYlCnqz
UfjQ8rvKHcOGy7WJ+/DFpDpz1FnaqbsytNixCAD/EAK+/8BWjsqh07IiqGBNfwmrdn7J89SUTwUS
U9/j3hg/9F1p+SjvD0+Zhq+fl5V5lbumjdfYbyytSFdwnrVF/WJz40VArlNo4DkF0PpzExfWLTZi
1UcHNv786zNO3YmgAqMMeHKb7QsMWe0HMy4CoOs5wmuO/GGB9Ow6ed19brGwOFtgJQ9a0zvlEdHY
pwkiSOAEv5vXqRsbCrxFVATlWNXnxYyQXFCM+f1k46gyWOq/SzM4l6ztEUbMcaymMHLUMd7b0BDn
KPJRXBGOx/frnUhTCDXeyoKWKvplaGzNSwH+nh5P7+6XCgUa3D/JPsFN3A8j6XakyKGRBbPT5h+w
XR0dV1ZnJ3VzpY6V87xMyzO4k/hkm0lRuWVtTl9WHA6P0MtvY3CeNmpAzDiyy+Tb9z8kVKdeH6Dq
BBiuZKtba9b0rc6gjboNGrinUsmODvPeDFPTRMcLv2rktjbvD5VqpTG6NA/sSlpf9akxA1yN24Mi
9e7B/XmYzV5qB/yDBsKPQNdy7V1Kjh+gNaj9M6Pv+eS0U/uvzbP+NHWAErxsCs3GHbJkzLxWHSF2
P17v3W+GXU6Rk9j1zcaeqaxGRROy3J1jlAGUtBD90SQaHP/xQLvLSXOWGAKw4xtQZyxPXJ8Oz16o
q83Z0P7VjeQbzmCqVzooxj8ebOdahnZii1hSIM631Jqhl+fIyrQ0yCZVTT9n0gjpsO4h9T9nphVe
sE2obrI8zNfH4+58JMxApETEZYFSkvj7n4KlXl90+tsGwuzdAHh6XMkZvDClZJaoWfeklsN4UC3a
O6885IxFNEEHbnszkaePddJSpjbLicK8OzWT2jzbUi91pwJDw4+rrI7aOarXCH36IpKtoEP6qD8X
U9Trnx9//w88w33WB0+W6A0hHmEwuW1Vd43eg7vr0qAZS+vDXOnpd8nRYN4BIhqvpCmJccljKXmh
Plc3V6e3khMp8eCbc5d87taY3hT6JAfR3d6y0BeEcs/lDRVBHIKflgXdEjVjXpLABun9AvG48mu1
HQEBVtFzbA2HokjiCL+ZBhgCYBGg+INn2gzIHU7LB/0aWxsw/YrD2h+TRX9u6aNfWsts/CbOEDZZ
1M4z8b71cPd9yqRI+Uok+ussPmCWdP+gEYhl2aL60c4fdJ2yVFDF2Wj4+aBLxdnonOWPprUTfxz0
7ubUSjQcXC07gSZ4LqSDkOtAPsjZXKfRhDVEVtCNi6Kw8PW1zP3WPivFycDz5nnsnfdaah05souZ
3c481SJAl/jDUr7ZJOMgoGrbGh1agHKIZkndW6/OWh3x23YiWaJ38m8qROynbb0tdtTCIbdD2NOQ
BBgjas+rsoT+UuDC+/hI7Q0FrJXSOyQdUDKbyKoEqIMyK/pazjrB6Wr6dh2RnHLAbxUjhpiPR9s7
KXyRsC0BfE8edr9xGwkKdRdLaVDIM85zSaQi05naV2dNvq3gxfzfGO5HvwkjMrwLtlskXSs9adU0
ULuiudG+t/1y0mADd3l2SkOjOwjX9yaThUMXlZYejgmbc1kikzKoEuONUxcH8RSupx4pGb8CyXsQ
SO0OJchrRC6CS7PZiLkyL1KCunogFcRR9Vqqp2zulD973KUOZvHtnqcpwXtDwYv7DSbr/aJ1XeQ4
aT1nAWL2hMQkyye1h+L5eK12XhqG0bEnBd8r6lza/TAwIkw2vsowLVoMuOZmFzIw/VQ7kY34gma/
R9StuVgoeLqSMuu+qbftwcMugtz74y1+AwxoAn9HFCTuf8Oc9vhRLATBhjGwYbjFr/MoLc8p6+1N
tTMbLvd55WJghkHDkloHp/HtnSbGpzkLSwrA+fZ8yH1korBnEy6hFpO6ptk+ZXbXniL6lt4Aoskd
63X50FtZcnAydxcZJC5lPw25lm19rFe6AXX2gtkv4v60orZ+6Upd++VdK8r6grjLtiUCFrv6p5cS
nGyZNBnqTXMshUDpFNmbWsXyo66VfmMqBa+NPi9hJ9Di+6H4UFT++5qhwr66TpbVn3tjrl1LXh0I
YbN8Bh06nY2+w/nt8VZ+ezb5Shh8FACB1L3ZRZE2jqWkGYSHkdksIL/S8OOKyFnnS20L6vjxaHsr
R8WDnqEQc8DB5v5D56jOLVym0yDEZEpzMTOxPzd23x0JIO7tTcCsiHv8f87nZpzEonG/JlVKQWBo
RzTJ6uyLParriOiHPT/RriXt5+flkZvrWniQ1uzNKS8uxVXaNG8p34aVhEVVZmnQymoRFNk8+71t
5Nd+1Y4m9Ifv8/YWIJADqqAIfMa2JmnpY173TpEG67o22Ue16Ge8bLRojXxFSBL+yTpIw9UMR2UM
4J5gPDOlk7r4Gsg7DT4KSmZuYut1DGYSB4CFSF49zUZnd9d8Xbu/+lmt8R0Z6hGhxSU0CZyXObnK
8qiF7rrosXZwr+0QObBlJqlHmJjiBlN4v0mwdVOabhzTIAaQ9a6J6uaMN8nkSaUcn2upiD1Eelov
QenhxTYmZKNg0vxn9zHwPgXt+V/fsnT7Uc+GxkAZTr3/NWmfDJFhoFoKaLF/nddR8qyisA4um72D
IS5RgK0i3NiW6NC8jcveBvlQZM14M6xWuiJFZh8VEvZ2JmwpE/U+h4BtiyhdR3usFBMp5LpVTD+W
E9PrevifTh5ZB/Tut+ET1X6IYUiJgfuAn3E/b9yUEzQXhIrjte5f0GBXsH2ntDmzEf1Vs5ffeZNp
ZvMfzzJTuYkyhmxG5Q+FP7rLmvwNoaRlPPVWOepPuWKVuIhSNG/cHF+o3HXKrEKwcCjtd3LWw4p6
vGf2pplem1AKJQp5C+bvk0iyFxTDYyhHvq23YRCnjnVOsbk7+OzdoaA70d9jRCTy7qdZB4gC4QyM
cAURfPSVXO6Ulwk9MQ+jFVrFjz9sb1HBsVNyAwXDw7E5DDE2JrKFMlMQ9YJeBT7qKUqBKzhJqH8H
0XmEFd4NtPg0atciyUBi//7z1BrNbkpzuNSEk5q7uJXkT1qv6/UVHc8186aKggICUtHnpYzT5lSH
bXTN5lo7qtnszDNoNIN97NAvMLf3bGfa5qQhBkYZZZ29QllxfwGFkF7Hcmp+/f2gUi9q6dT6kI7a
7GQ1H1hqfGMCsNLq1XTS9uRYUPQyBUrL4wXduXfoCZMEQMowQBVuhoqmVo+hKrJ9qlW+FEVXn0M5
PCK37MC/oBOhEGJzLIWY02YZtWWGugwbIzDRBdVdrMTm73hAKX+DjbJfNaWs8IGYQrV8GqqxRi5R
a9T5H3Pl1JyQA6+/VK1pZl+mOp0yiEiFOiI0qk71NQX9OLopiW7rYpeRCfSPbZ30pcZe9fFU7e0A
9GlETVRQNLZKx1iWc92h4xxIpoaZb2MrLiLO2TUzc+PgUO8cMwTpmCmie7b3dlWKMdFGdUryoELO
+kWRht72KIbWX5NBms+aHi7KwcHe/TgyaxoWlD9JJ+7PWdyvCH4UBLuqIS8vQ6fbl0aKemgWg3MQ
ve/EZkInHysbYk6wF5uHoV6qdYQeSJ/IjpL3Uumkt7XNzOoistQXqHdU5da0OdcwNY/wwXvbnb4m
wrVAkiimb8ZGlwqcR8HYCVIgJ3y27FNvJP3BF+5NprCV4THnogR6cT+ZlTYqYS/6bU5TNKYLBspA
fVhK/2euenp5vCv3tgrJCegVuGMm0dL9WArSsqiq9zluamZ6StS4fpql6GOtjpVfWvZ0IC+0N5xO
vksXQnALtkqsE/pF9QQWLyjBzvkd78wf0VCrOAKO2aXQjKMW195UkmcTfaHqQBF7U/Kh0cM7hHhg
EMXWxzXshht/8sVRqyNVwL2dIYo9gsSObsQWBktOhiILgK5ADsfwSanH5pRGxVHDefdzyBRpqlCQ
47DdrxYY7WHQbWpK/RJZHnbRSCbVju6uOCp+ebwxxCb7f5yd147cRteur4gAczglO0xzgkbSKFgn
hCR/Ys6ZV7+fGmD/UHOIJsaGYR3J1VWssMIbVomB6BWBVeCxALa7unLToQRIVWWpbzfdcpK4FemR
RfaHQlryc9u26SWrA3mnObi5ig5vF6V/bsn12S4A+9V1mHKN1ITIRkjOITfVv7dntrUHgUXzRNIy
EEqU14s4QfhqVIi3vhYOwHSqxkVFej6F81AfJKXYWced0dZNQL0uWoAt6CwPZWw8VFn+M6nT9Lnj
4HkV6pfH25Pb2iHUU2hjC6kicqDryTnqDDmjCFN/HiAr9EASPCmCwxqWnXK4PdTmzDAsAWCk4gG1
vvPxzV3QR2Yz6pLknGJNze7UNuy8OInlYxNNw+n2eFubA2Y+9UOQoBTDV99NUxfHKmyqHPjHZid0
mio/ECLNt0fZWkDK0bxTCCAJT+DrBaz0tsydvkRFzh6cowGX9zhTFrwLe7X5D9+Krgb1Rv6rvMk4
bOqz2WhyGYaJGp/KII60gzQt0xEt6SHfGWzrayHbw7YAGglHd3XRl+FiNaGWZ74UyQMN6Gj0YguN
aHmhdWeV7R5CZev+oEIDhAFLMsIQsc5/lb9ApUBfKXjEZicvvjR517qo8sanuGrlLzKGnUc1lvYQ
rhuDEiYKNC0Nd9E5ux6UfZg3qShKU1xp/TJDldnNOrPzZrMLPVPKcYLrm/b77S2zOSp9KKEvRQ1s
TX6ULBUbEmtJ/LbAjjAmcz5n9GNOeM5Y90iAFLgvlcr79yngH9gQVG74Z/0UVIOzDFXSMOjcpk99
sUSfEiVOD7k66Ttgso0jQb7PS0CayNvz2oX/61OqVqQ7Q4DP3WRFin0KzKz+EKYcoktpktLspBQb
G5X7BNEsqGcwJdZs8glDk0yLAvLwNLN+1FEdnIe+bs9GPEqtS7913Hl0tj4fmTapGYKHaIGuHlUW
cSmGARtGuHWSF8fYqag64sFapA6nAiS9p8v4CN7eMyLwWD2vxKNUUIRhHx3n1aBqbfeDia26XxdK
9Wwp0xPpq3mKLbwzraiOz3NYTOcJG6iX2wNvfUxxhwp1PoLMdd9GKZo+BZhCcRF5sMTDgoJ+fj5C
hRpMM/gP3xJlWEyOIWMRFYlV+GvnABMIIpMykd9bYd6f5j7UP1VaFVEDK6FlPUcgm+2dZ2njmaAx
DfgRQfhXPZfrMbGFxa3HtqHUib6G6RTZox3uAvC2RoFbIhQBQUTTSbgeJTFrqFUdde86N6pDOoty
YzUUO5f2BsAFGhslIGS0sM5iRqthwmysELVO/UFrS8ftUA755dSV9NxwChMvRfqicFv815B46GP9
EIa6ER2WGMyJbGndTmFh++egqo2XAqEFVbnrn8PFW+YAHIkuNFAf4VDmXoHh+YOyFOa3Simr7wXa
51iiSPldRo/r0Kd19xhOqE7e3sVbRV4YGqTRFDypJK3D08iZMg6uQjadpUaDe3qe33XBYHrLWGol
C5U5fpjOy5ehGcO7uTTmD+hAy49RM8c25jfd+wmzoqJlEZTT8CWyXEUnWPiaS1FS523S6HeGeg15
W9K6KLeq5zGR6p3747Xksb5ARK+HUhL3JCDQ60/R8s6XYcYGlPFAmI5LaNHwMRczz49LXWJPMcRZ
NPqTlpYKVMfR/JQYXQRr2KCW701WpXxTlBDdeNse/8hjlGHQ0KpD52HY3j6mVRBmUEORQ3YbrPGs
87BM4cdYmTodt/muug/KdJHdskvCBPZIW37Xm1KZz0RuSELTX+t+UpSuoxMl9eYrPoux7hb0TqLD
nDmxfVcY5hwfciUsn5s8h5s3R8jtfqMIRygJ/Xw5Ll2vh3dTXYbKN1Xt5hdMFNu9JujWMWYvA2ol
3KPzu/pqKD6B6zFMonMlWT4ZVp1+iIBY7FyDG3cuOiJYrVLKpf+xFtVCDMWcw1lD5dKMx2Or2b/n
NupOZB3VzlO98axQHRMieBYOeG8AKmFaDhZSFnBP8wyhGj0qk+mS2232JCN2UbltlBeAdWr8SGYl
ibWdEH1reNGeA4yNOCSR5vWmDBe7ajMKP75E/ZrONTihpG7Lk4IdyB1Keea5wSPiqEZgZ29fCFtL
jKqGuAk4ffg1XY/ch6Eyz1lOu0BO52NiSfYhsoL0XDZduXMpiz2xOnmgvSkbwChEK2ydPyKtk8lx
O4Z+urSdL8tdc9faee7lbTi9QKMp2Oj6fLYiHB1dusPvJ2tSyqC4yzVDMYug83qqWHyMmJXLMG6H
9AgxaDkt3QK9qWvjA192Z2E3oiO6gwj7iGSSNG81Gh7vJaqYTXApEgd9LMkYHmzcTrxGbuZDSsP5
GI1y+HL7a27sI6F9hnQkNSnEDlZfk0JLiql4Ar0QUZGnJV7aM2i74pRJVfK/pKIbg2NUxKWnhDsf
d2O61AYoulHEIWlZ60hGgVI3xUiHS62i0m8UtO7UKeo/UvpAaWMIG7RV0z2A/caOIoh/XWT6PW8I
O3WGJU/vwKbM+7A6OksmH1JEt7/Vqpad4iWrzlNYDF5rgfgaprL/5/Zqb5wd4lALPUmoUEL343pD
ldaQpNBIcY21UpkQtMAVbAmFyfa4dz9t3LeAOmWaoVxOJGmroap8mm1nTkWTbShDF7fY4VBmxbRT
ZtwehroKO5ancS3WkbSLTfQBaNAYlyJ38znMfxZRueeWIX7t6iZgNhxpGs5QyNYQmlDI3vAq4ZMY
OcZjZdfOOW411W1NxziU47LXrd+c1ut3AppA9VR8yL/CaW3EgsopCKeLTqr8xO6yz1M27HVbtkdh
SiS01EzXQlt1KPdyiuWC37YGDgXhLBuwMWjQvP9VpD9hC+kLoYy5no2VwIUHABT52qh3oTsoJZlX
abWwnkcJOPztTb41K8DoImQCJQei8XrtolJRk7wGqpYVueQ2FTjtqNkVLty6uIQMGrhsOgTWGj9m
dj3EfYA/vh5q0hNnyjokiMU9LHbauq01WQeulcJTlOn9ot30riktABvD44wDdj2/RXJglaWgNZWF
FuZcypmXLFL/EX7h99sruXVdGGQ9nC5R71jLF7MVtImYLfYx2R3+KY2iZmZx+zIBnt75aFsHjNuC
s8VLy24UH/WvDZ84g2bHHbbBOKLSj2gcv1OzzDOL5WsXdd9uz2tzMEoqWHWSavOwXw8GX9+WtFSP
/LEPu0fHiCM372X7VOEAfZxYi8vt8TZ2pIhYKJxSzMcDR7wKf00uXnQ1G7USxZs8mU8gH+fLAu30
cHuUja/F4kHC4JqCTbQ2Hom7bJxmZYr8XkWefmpx2DHpCj707bgHntzY/AgTm1TVOWGw9tXrCZky
fkSYqkS+nmeO7idymiUHc+mbu9KWHMMtKXaeGzbpV6dezJ0rf2ue7EVOHV0L6NyrTLnQSiWy8C7y
pzFr0kMw5srnIBmT6iBH6ny6vahbiTBZAxwmup3089eFDSkLg8KszcLP+L5HZdaCQypPmZtYnXQa
LDW4ixXnRSgfu5JROF5NwfVg9+nOUdzYsnxV0i9R62ALrbYs2vV10CRD7mdqGV4KhHW8CYj4ycgd
Eqgh2QtUNr4weEkERWG8iyLyasuqcinpNQGCP2qT3BwsO46+y5OktgdLCWbCl9j80KZRfJhViFy3
13zjuAjMn0iwiQzRUb3eXbU98pgHeu63OYg/PnBgPBMUdnuSTBsRIHQ4C9ErkM08gOs55ktnSPA5
/WwcQuSOB0i0gOOPRQvmr0bY3GubNr/7D5MjHCKb5yElNLqeXJhUyKs1SuHrgdze53qTX5oxqXey
w62pCf1Drm24b7xQ16MA/9SrVJoLnx6R8bsdFvUuUKz0H6cSNZMhRBnq0I/pHlR868shYUxsCbKK
4VdHE941EMMgKqiPp/0xbawYDU913AGMbVwAIDYJ2kVRleLmagkDSuDwkbLSl7WqlF2APNo/TdKW
A96XITXO2x9s4yQg4sPJo0pNRKGJpf7r8q47IrRBCgrfDgY1PFiDFuEFKpvD99ZRouJgaWAbPUxd
ewV85DyVxvn2D9iYrkPsiY4HWCqNPPT6B6gt0GmEPOnnhOifyqE9nywt0+9I5OSdobZuO3YMgj2A
poH5rPEkeqCk7FCbsZYJ/snS66nsgkprfraRk+DMVxvVcjdwRaG1kaSd4FaodkIhuwsVV4L4Hews
/8bFB47K4DlDqg189erik0DMm5RuMmK4ujoYaJI+4LnYY7MmvMohZe9cPhtsLGyD4AcLugOVzzcX
vpGF8I9BfvRO0D21iWk8E/PX9gn71pkYIVKnxaUW6tinFulo09cys/lsVjUa9mNnqclldmr9Hsg7
qpjv3wkgsIFhQ9Hjz9VOyNXCKszSyXyztItjNEmItCpInWTtJO3oQm5tOlRVcC0SjXM4ctebTlLt
bCLOQMFAi/8Yge482E0/nDQKgl/ePykKza8oG27i9Z0xQdAJYtXIfAoB5WGW45isCp26XJ2tnTxk
CyQI/gUeBL5sgk+/Sg0SaTDmKK5zv8uC5MdYNMvHbsyWwB1TJ70oo6OfzabOTVdPcoR67NI4jh0l
1Z09/XZxSRvgv6PZwBPHu369uIlSSE5Sarlfa8qoe0Wc9ekBlJuAs81qs6c2ujWcwml+TfOEyuf1
cGXaD7Ycgfy2xHVZpnP2dTbNn0sRae9+3NBt49onDhVGj+tEb+A3FAEi9r6KCReXZLBc6jLbI3WL
5blOxhkFiy/RKwH4tuZLArwctcGO6U0g4/uFfSLflUgw/EA/Qg89OTL74yCjVb/z1d7eRDTwaQPR
UwKxAmTrehlT3uqkTjC9j2WzflqsIvkwtmX7ZM56HZ4HLVbU0+2j8fY5ZURUjkStkz7+2jTDKhsS
M0OnXBOHxoGaQH6QKkvZufS3lhMCFIRLURqnpnw9L63ksmtp2PttnYV3TVkqxznv7acYe7YTpdHu
s1AFff9RpHHPRnlN+FjS1VGMYhIUZSGLjZNCddOAo7c4PVbSKBF8bhDI/TPSL70ofZOd0DIM3Qpu
d7HzSV8lFtZbiXAaZQSdOIK+8PXcBeAVHCrfNEnjrPFSaN0PdT7ms7todUuDNg1xWgotRH9OCafn
BS+yPPzVhGUEZFxtvw0mvvBy1+XNoTPrQTvbVhuKrLxbTHeJSl1xEX3TaIlM1NhOducYR5w3qvYs
oWJ4rFpbz+7CCImdkzIt4DUcJS4tFKyqRHdDBGKlna+9tae42EmeXttXawZRZesj24DuFSXv/BxE
TnBPnLZX8RGh83pdBRib95oVJG+6XldALbOCa0biV5I09+c51p07idjhJVQT0zmp3SDLUPOj7BNo
47j3VIy7nt9/eJDEprKsapBA1+VsZA7DLlcjiBLBEF40TVIOIzLDO+/k1qUgOATQWQWzbd2c61nk
vsORyFftcPHmfOqf00ZFST4MfyUZCJ/bk9q6yqmPiHLdq2SvOMt/BaMF0jakxHAlZIX7XGo0DRui
yL50pmLunI2tawE0oDgXvM1v6CxApzVOnAWOPcqqQ+8Y4OlRcV2OsWVGQp+6C++WYu6/3p7hRr+X
CbI/obYQgFHgup5iP0vVKJfUFkKjngLPBl3kTVMgP4SgfP8YedvQudRn5WzQ9XVc0mI9ONbLYn/A
rkyiD1OE9u/bv2nrzIiERlTOSTjWTYocxUi7mYfIb8dY+5WGdvGsD5G1s+Ab3xYCDGkouFIUgteP
p2RL0FKaOPJtowt8a0SbxlGH+dFs5D2zgY0JoeQlMJEIVAlgyvUaI1hNgCeBnJhK50XpM/MxQ9R9
Jwfdmg9oUvJAmNg0AtTrQUItU7u002IfLlF3IASkAaAu9b0xjPLOQ7lxChUUD2yaOYSqJAvXQ6lR
Ws21gLroo6ygR7+MH8ZOjR6tZVF/FjLA/9sbYns8smvxpajPi6n/dQwHq1ClxeJhljJkFOPY/F7A
I7gbKFV+QP3X3nkstz4XomUUs8npoNGuPpdUOQP6GBH6dY3c0yhXpmOYLN3OKFvfCza5KC4Jg481
yrMOF6UtYV3605whRtub1aGUVMWDCVbtZPBvc2rYCsyFoih/Ul27Xr8SxUYcTGjGR40x/05Ro/R6
3rq7qc96r5Ls5MHCa+qZnuCeT9fGJCF9s+sRbRb6DqvbxZjtBQI0mmXY/g2aOwEYQJ/PqdInPSyc
vXO2sU/o8lHkEYVD4ovVdW022owws2ARyHN8wgSi7LxeB75RpK3UuE2hqzuqHRtbRaUoS8pGf0/Y
M1+vbKppSzHFVe4vkVR65lBoZ+FYc7y9/7dWkfsDzppYQ5gL16OYkgEJcYlzv2l1CtphRFCMaoUH
QH9PEGNrKIBzhIrodtFIXC0hgli9g09p7iPQtfwc5DkMPPpv5vcYUt6/t6e18eSpBghdAzE7UZxb
xaQDgZmeGPitluqYPSrTODdekLfq5zhQ48KdVKVEUbXMzv9lWOJ8GEOgL9eJRS+4ydUMgLaxp6J3
ey6Wyh2izCDF1yXDa1Ca9me0gPY8BrfWlktFSEUJZ741/WSGvDG8sofGqTcPMaaKL4WGcWo+yeqn
23PcGgryoSijC/rhuiAppYY6pbnFY9AVBrouyNO7VqVnx3zUQB7dHmzreqHEysMG50+APa+359gh
eJubuHnIo2F+a7NJUbGDaq2LmTXGJVkq7U6BNPSYFIm+xwLemijm6EIng0ID9brrsXUgs7PekVEY
NmyXstaXo1zH9SmO7XDnrK+CbPRaBEwXbebXJw8Xg9VQc5XXi5Pa/nL68MHxzk+Nu0dm3Bli3Uut
6QgPQYbYVu7+iLyXzn1S3d1UUNz2fyUL63msw6vZ/P/zaI8fvz++PCeH58X7R3b3Krl7k1ndWs48
6BWgNZTD3O8/XkL3IXB3Qp51/fTNVFYPWzzhCQqezvYt90Pofvr28PT549401lWsN4Os7vhab7LZ
mJnHveMqh5fowETyw95n2Xq7/trI6wZ31o9ZWE0KEAQ7T05FYrenkejkz6LF+GHVUfD+vj11dsFN
A/SERu+60qtJbV3FBQ4ZvTL+ifUheMjaeC/95f92vduENbyQ6aHUAVKPUGB1OSBmE9OzAj8WVJGh
v+QwG5bSRR5Bgubdq/IpW+LWcoNATTsPQSSjx57KUfywDrLENbSiyD1L6aX5bNa2WXlzaMgf26HV
vlltHlouhK2kwesin4yDrGet+TwvafMnhfeW4PDZOC9hahTFnWMiGXLW7BpkUxsVZetKiMX7maJI
3cHJ00D2omIa/5hyYeMOVNryd8UsHPUQgr79OAxj8CkdzKU9jtSFq4OpTkrpOkk4PEiT03an2km0
73YhTcNBT/uw9opMW/JDxvZyDq1RD72Lw7Mk4d27LE+TqlXmpRp7KBSjBJPDc2BN/zZaUvdPASRN
XqTATJWzWjWtQplyoUcwoHTozXGZZl4XSNbkzkYHvmMBCYtr55wX7RM8Nmyw68zO8KVqyulXjs4l
GuuUEcE6FeH0dQqn9AtvoLV8aB2LJqcLhSQz/kXjdEJmpFWif9qkjsdLXunOOR+gIl0kDK/CI/mS
knhaKtvZMZCz1DzKeajjcKKHqsarGWuSV2pJ/LQAPskOWJ61/+Ntmsx7NZti9RhKUiM9pGNSDF+S
mTTysNh6XjwvZd1+rpLafETVMczdxRyn5plrKqrcrDGX77aROr9Hc5lPzgRC0+1jKCN3kmI21rmQ
6xxhzXEYnvq0UNPHsR2H0YXODP6dzH2kcJQbaXhY8mFoEagY9eVOxrgxdEOZmOqIcYSVHZS51xuv
Gk1sNysKnu1dKg9K7oZZVeuHpnPi+2Ie296FYux8p9g82l43FcaX2jHawhVpmf2oSuPoG5UyZiha
U2D0ZMKY6W6Iyrl2C8XO9RjrnTZX3I6yeQ1/rBq7Qwbirr4oaWTWXkUoUrv2EHb/1jrqkm6QSUgr
DhrwBa+t51y+B/pvfO2lIALpaySFl/UFWp5mCuDBnXGODJ8H0nUMZm2zlr4WU6OaXghb35eqdvms
JdguPBc4Vy8uOUEysCm5qC9TXDdfhrk1OlevOu1bVauLckLf1yz/4Jeq5p6K0cvenbfxeBMMoQ4L
HBFE4Lo4NiVTu2RjjZ527ZQfp2iaL4oajOStzZ4/3fZQAulPK4ekdfUYQUcvQkeGABmMfXHIi3Bx
qSUaJ1UK9jy+NnICJFixhaPhgXjQmhobR0vZ9nZBd7se63+F1dlvpadpdzvo2poQWloCWYiQHGnx
dTQSxgjIJSE00kkb2FfNMiWOZ9uJ8VPI6i7vD/E0Ifsv1OTw/FiPpneVNjsFGWSKMsGDE2vjeYBG
MJ1NbSJqr514uuhDoRxLWZn+yzYhHaemRnKH2urqlS9qoIYgVBLfaPHdzDu9kV2VcS+F1HXvVwl2
Xj1NhBcZ/bG1z0FhxnIXLZRSVQWNg1TlDNnddG7xb9lZ0430R9SdRM2NdjfN5usvWKVTmFoN7Daj
z7VnmA3Bi1M79u+c2t/nulX+baZq3hnzza4RrDaNbjOraVEuXoXLbWqPVg0tC6OzOfZaQSmoYik5
zpLx6/b+XEV/YqOQiNN307H6pDW+KqKUmSp382TnfhRmA/fe5OQfQ60zwW86Sfe9Girn3KdtycMz
T1+zbJi1w+1f8Cby4BeAa7FprQtm/HrP4tc665jV8guCpvAKVeOibpdRO2SV83MILe1o21PmBUGx
R3x7E8sxMokexWiqAoAY1nNX4mgM6z4niwymo6QV+TGrquFspNbyoMbGvFcgey0W/RXTv662qdrg
Fkgs8cBcHRHVlMwS1WOQIEmWjAdRfr+fG6f9teiF/T8z0nmb5dxOSSdosP6SKpu8M0DYMLif9UrD
olfi45z7oYbcIAeFDAxhpFZ0+4ts7D7EYlgUaMBCgkes2191PJSv66COWJcC622fIE65SImseHCe
sp3U4LXc+WZFwIrQ76UR+waehyHTDPjbos+tLsHgqiNCBfiOj0Z40LWu4YEMart0CV0Ea7cu6swf
56T5oaZJ+VHGaexFNWJ9PiwzvNi7oUes3S1io43uNKe2vuRta454klTpDzAo2T+ZGoCImyfmdxzU
UlmOY60tv4tJQrm1GgIgM2o8KBn+jk2jfuVu6TsXOPU0fGwiSsJHq4W0TA8X/QaX+Mekegv28586
DI3JJS+wYg8b3MRxuRWGzg1LjIie6O+nnxvEvwJXme3x2+3P9eYhYxsjOwIbQpTi6f9ef65Almrc
dzFvqIAWejqhyJ2NwOfOMd0cRdCnRaaAVvzqSpKtBIs2Oct9OetU3pNYemzyek+idJ0qvp4QGn9I
/1DWNd7U4GM0rM0MpLK/WEF8zrJgPBL4yIcpTnq+vxJ4UabqH6K4i7FCNJYfUWNpHxBk2xOGenPt
s6ogiuH8gigGSS/W469DYI6B0MkE8xOn+nzEJ4tHVWpBPsjadEhtiT3JI7RzHLbuQmrA8Hf4F37q
6q0pZ9lZBMSIUltY/C808uGSSKFtuSSa1inQS/0HBMTkMUAUfo+wvnXqhaEVAEfQLTQNrifM1qo4
ZFXhm/083jdyNoBiDPDvG5xhpwm5ORR0AVJORqPjfT1UIlXkfQIQhyS5TSVdCmHvIEYxpYt9un04
Nj4j95iMOiPPN5SW1WcknQi1GR0of26d8jzraeVXqWUeFbrZXlVH5b1sBcXOoBvzA+unsm9o2IFP
U6/n12i1SYi+5D6C690PDdvUc9z0EENjdbH28JqvwL7VFYqaDK+KaLWCuV89Y9RnSSUGNk1D/ug2
g6FczKbJXa4EFLHjWcapqEiOTdrbf0a6socqBsmZmnJ7l0CbPEvFYlwotnZCenRxg1reU8naCDJs
av3UxQlmaH2vvveAIpUyTTwosWEBlIv6Fod4NZ+Te4z3yhd8qdrvC6j005SiPYaaSzbf3d4GG089
lUC8VTlT8HzW4WJtA6ZqyLn9RU3Ne7k3njFIQWZ1zGGP4bCzE79tDScIMUQzFOmJa643QGXWxQKo
IfcrW5G+2GWLsIWRIyNbDdlxseZu2hlwXf0S9yaoF0D7wghGCAZej9gOVeFkeQcSOjCrJ1Bq4THv
qghVLyNN/sEcazxldVdZnlY480vQJcMFdmv5/siBiwMpPfJ7QDNrErA6SVmT60C4crON73P4rogw
D7XbSXm88x5tLrHgO1LNJoVbUyPyTF5qOx1z38b962iFsXNGjye7c6rQuu+Wxvrn9g7aOtO0kIDE
4DrDMq+uRzWaqnE0ewjXYdT+YCRjgWud6F+MYYC+e3uwrcmJWgSQPCE0ud6uwhE9xE2N4GvJ63Oq
pMtZqdX6XALA8npriv7D5AT4BWSnQDeuGXCZUqRWsODUUXFSzktQfBqcaTrGuql/vT2zrWX8e6TV
MoJZUsKFcMjv6OcfAB2mFMAowGFyvFc53RwKqTLc2MXZWCuwqNC3Ikch9Z7bqnTLaCwfs7bD1myK
oy//YVY6gpWURWkYrSPmmcYjjtFg7xK56PzY4rAfSjudqA2rhPS3B9uIxF7Ff2lOkZayHa+PekrN
TKZclPh9FPbeaGvzfVTZy04osrV6IMlZPAiEwuryepSxNWO9A/iM6PiifUmWKD1OnbGcqqXdy3bf
gou5vHi3yDZI5rmiVzMKegQ/iwgst+50anhM1MCcqI4m+mlI0CsAgGbnEPolaORuWThNfy7LHP3j
NMUVFg+uPHcBH/QXgqd3V4nETxOhg7jFydnESf0rDBwyh7S/plfdhhmKXJFV+2C49rCbG3EfmxQO
JQk4tYy1ahUO9mYy1VjxIR+AzrHcRq5uz+3FGMzoGNnUkON6aM9Yce1do1ufWZBKwKfCzufSvp5f
bmbg63hwEaRLYhhK8nwHjSr1siktT+/ft8hzgz6DX8IjtVrK1pwwYBNfmdAfdvrcoSM7WHuw3s2X
kHxekElgqctrjWxwDNHUWrjMxYHTH5M2WajmytHnWVuSE5k57Qq0wbqjli4UVMa+xfHbKnfYWFsf
lGYNwQ45DF919Rw3Q5gUgUo3oACMfz+aNd0M05Ke87j8NQaT/NNBCvDHQO9h5+XYuhyQMhRBh8D3
re1C1MA2Jc2pMn+SB/PR6sb4m2CZ7zy+W9MT7xLPDTWqN94OOIuoRVrlIMbNpn+pw+DDQh8Bec1W
RltEWc4gtibXmdL6fHsPbW1XgRDXMFYSXbHVunY6Nk52h2SYkRvyY67MeeUGjtXpLgg49dftwcSG
XAfWcLxejb1JBdc26mbT2oucMxg/BrK2Fo/VmawmIEZuIv1cBHA9dj7f5pCIMOEPRr0Cc+jr4xhV
WYjOK9cNTSX9U61I/6ZT5vzBBS4i/e2HZqdZvrVdsLv+v/FWWX0TBergCJBFlylD5hZqN/9yFvU/
FA8AUiNkAE+DzblmRtJUgC8baeCLylJ6lGoI8KRq7w9ioAHx+oJ3E8yY1VxkK204zkRo+FL/0IwU
I2m7Nz3gtOX730b86ShTsPOFCqp6/ZXkQG+0pEM0tO/z8mtX2tSIihKGZzab/+EdRngCdBuOzDZD
iS/49wMEYkPrM8peNkoXnysrNT5ESRUcrGmw7m7v962rk7FwGRQVD4Gxvx4LxwiZ5i9qoUOkDsMd
ImCU4WYpMQ9mnJnKQTLNWHGNojdVN2q6pnBj7MSyQ45X4B5iZKsShMSHqNCKqjDVresfg51LIZkt
gn1Gq/eQmma1/5OnVfmrkevqYUqU4KRkbY00BPZ9R9CIw0XVil5xR5rdO/fdxrXjkMACQ6IqLwLz
698yt01lSwrxsWpG4be+mRXPGMvGz7JwPt7+CHtDrXZxidn2sDhA8SJ8dL2y7+sDemj5k6Tle0nj
Rm0EQoqFsAlpNtCu1eduNSypWxGLR6kCKs6C+DJFSXxxpi4910Ai7+ZoD53z9sIBGwe3QDQc6BKt
g4BJjesuKRqq/VOA+V8QGi+kjPKe2LT4INdXN8OAGiaF4szwGF5/sFSnBTVHAP5MqUv+7ZK6Dzyr
k42zHUzUl5FYvRgGDY3Yxvvy3Xc4YyPMJernhCHrkpMWhZaxOJQwh8Gej3EYa4/tKBWHQCrMh7ht
91Qx3r4ZAnNI0w0qDK5ka96UmtalxptLdSWqFLetlOBRHaP0SdUGE3Qe5ku3d+jWJwQFSIeAWxaF
5tUOLczJ6doa0nUbDNbnXlLSp05W6p1R3p4DkNgIEoqOs0jwV3dsrFNCMFH48Ecyjt8IQQentI+m
R01Od/QPN0eirA1piGSH/ON6r+hBFOWzWvC9jE5+DtU5hc44z6e0jvZwNltLhzzT/w21mhSwEZjy
GgjREieuSztNykM8VXvA6K0NARVLNA+FheAaspz0xLzE/Ohnz1XnFaNkJS5mJeF9bPbtueXvfLy9
I95eJJR7TOC1iK0TfK4Rk2arKcEI+9ZvlHpyzcgCYoMgx13QpU3kWp1AO1Sts3d/bbTTGFdoz8CP
pFu6tuCeyNx68pTcH5O5AxdiETm5HV70ijdMUfFS1anC7SmDQtGC3k+nXnqAE4ERGf6j3yDqmz9R
7U0b2p55kqPXFQw7e+stbwN2NyQykjoiSBH+XG8uW00NfCN1mjPgQD6hT5aexmYIXhCqGx6wKV/u
gHdhnJ4VpVvntuwiAq554dDaj1lpRTuH6lVTY30v8jtQPKcO+rYwacggoeJuQMAAZYjC7c08QDww
1XR/zEe7cfvIKOID3pr5fJLGsioP9oSorBsrWmZ7QJr03LWDxrQ9xAEwOx8xJgs+jIsSNV6pmtPs
WvkC7iqObIr6U9eo8s4UxO2yngHXHFBkPKeFYvv1gka1HZWxY+a+Q5XgqFM3OvXoVXlWbzePaoBW
FL2an0OEBg1MwT115I2jZVAHoB0kkNeAoq9Hx/bZmZNIhfY+NNKHUR66k2JkxrkpZ1pvtr0nIPpK
CVtN1yAxp25OI4Gewmr/cK6kIgyxQSowSLzk1ASPQag/IDt7nCiQnAG6Lvcw/+tTPy/jfdHaCr5X
AyReT67V5Lmv5OZzFNh7tIg3n4EiM6hwWtmCRfaG4VUWZvZqZ3TBzfh73ej5M8IKpmi9GndN1eQf
tKUBEiYvmQBnGZd3XjhUD6h9gRsAOS2oBNefoSoHExuaybw4EpTDEhDZB/pHwyPLOJ1yFbNbCqh7
nPvX5PLqW1BlpkYCs0UI6gPQuB51sp3FTuTEuTg6spYP3PJwIdsx1dN73Zicr0ia2762ZH3smo1d
Pw8svunmeZ9EhxQxxw/sK1m6C5yZ7uESpOHngt38JJto7y56u9zzlKt7cfSbHcuPRk/+lTwGhnGt
XUCxepqyUrIvQx19S3AMPOtWmJ5aLiuva/V6J3zdGI7yJyBv0gia+mu5d1we2yAClH9BDXT6FFht
69ElxoN+DqVfdt28vHcjwMWjai0U6yiWr3vfthXKg47f8KXUCo2mVhr0D9qgfpeyQH/OUUa9Axba
vbcIgdwFECsRbgFpR2x7tQ/yqh6E/cgFYNd8sfXa9vQZ1cVxRPTx9vzERl5tORIgrhyEMyHorwUl
h76cwqCd2HIm+oYHG03R8E4Hr/Lv7XHefjadiByIMU+40Bv8f5ydR2/dSLqGfxEB5rAleaIsyZJj
e0PYYzdzKGby19+H3lwfijiEezCLQTdGdYqVvvCGVQzUG5wm6lXWRQyZ7SeACC5WB5QqmOP42FZC
2dkmb6+PRa9hURygKgCsanWPtupgi1xt7IvRhfWLk5btWQCqOIdGVV6V0eldySrLJ3tET3/S8r0S
+puABScycg+uA/odpLpLSPhHUi30zJHnVrEuuSYHzwh5ZP/QuuwY1SiMbwg+8ko7lgj9+1/5TaS5
DEs9Hd0UyoIU8W+H7eoWZwLoPJfIkuYTTmWAqIGYHMklkp2Ns7GgiAFQMpAXsjaYgtuhwjxEa1br
JY69/Am0tnoZYtk6EkQVfl+N2ef7M9sYjpIBZ35RIwZJtfqgaNTmJX0zjoRZD7kLt7D5Z7DT+Gks
c8wehumvsVssm06RB5QSWCXiztv5TQ1sTUoCzsUeCvuDJCrZTVD6/QoGnQ6PUv97f34bGwbRD9TC
SZXBLKyf4Q6jaZJWxbkES3o1QG1+mtJOedYkS7i1o3SXWda64/1B3ySxyxy53tgoix7AOpGE8QRE
Za6dS5vrTngKcdGrXCdfoB8zSKP0UqJw8s3ICuV7mdftnvX027uH4ZcSDGpmpNLm8u//OCRo1HaD
aXKV10z6ONlaeg6Y5E4tbWuURRJzgReD+tFXO8dONK0LWtu5iFroXwTaqtcyDvcKkBsnb+krcYOC
k6KTsx6l1vWQKjxCepPTHIRTgW8MNNklOd97cDcmdDPUclT++Gx52IyhI0GLtuKCqr/UqIeuSvci
+c1RdPY+eRersy5BhiXbXg9RGrbaWfhKN6kXrbMD//4O3Bxl4Z7AU0a8aV2OHqPKGSQFYVZEleeL
MqYA58N5z7Fya3GA8MpgbJcIZd2DUkJFyUWNjKiWFJ/nNshOea3EnrDMYSd54Inh698+qETuKrcG
cgG0hd+qm4lBHWM8sJvBtp6tUoRfe00yn5VZjhK301K0q+Ii1kd3KHPk+8CGqNnnojdQMAj6zryW
UxSBodaH+IxkDK4eOtXJ50jKkn9TNYQQwpEGWr2QFtPH2ESXzo+STv6fXEZm58LbUF+t1gLQWlDf
iwB29fpjZOfZ5OY6dVQ3JaTFlVvCQ8YC4Rx7Thv36jFTWqF+5OLN6bCg8tQf0Li3CDSzXE78UuBA
6eHkS5t0skrzvTmnhexOlWRlB2nQedmcTrF/6nYqV1AZQt6btB719/bUIdLehLMzu9Eg5umJINd4
MJoaLdJ+tOXv5egk/0aRZr3AJw8DMj5skFwTd51fMK6K1yxDzPBUcPs/o4gVlP5gWmAw5U5KNa/H
WehLIhXlt6bvcscbDCO3/ayvgsGdJyv6mNrQbPwWpudBC+yhOwfdaD6axVD0L+Zsax8qwxnJzJtA
+5q0sDKoO2sLeCdKpcPQaWPomsh8SsdUicW7fBya2BtSKf0Wo4cWnwtU5UbXapTaOeJ2HhWe7UgC
ICkOtwaMmBE1u041xDMGeorwg7FVKxCUudAvcxPmP+eoSb6UOBAILD4jSC9SPHfCNZrWNl0zjXrJ
h8FodV5S8h/XlozqGSNrKfVFAD3dN4ndZFbKlKhLtLzCT1MNGMofrEl7sHJrrB8lcFDNSxNq8q+i
nBXNSwVSyW4vxCzeq0GanhKzxMYlBPwluYBe6v9VLHbvDXMaJJ5oClgkuj2WL7M1DpZrJI6oz5Kq
in9Rf8iiS82QrIcKvcY1Yjtx3ptJpcrPfW9SrCE7ad5x4SJbASSuAsNqZdZ3XHiiFNpUnyevATzm
ckcfZPMUUqoEkAfd/Y3HiRkLRYZuFl+nNhweFK0JDoZZ1DtZ4ta9wluNY4uKCQdX/+1NPHHhj9jh
IKbTDbEP32em6dslfh0Me95MW0M5iDJiIAr1Acmc26HwgESmNc4Qfp8lbKdIP0BLxOmJVKjZUQnY
GApAEEV7tN+Wqv2qFyGrTTkYiZAuQdJqXiLq/FgJM3yntb2zB6HZCOtgIizlNcjQMKJXUWRrmJjv
gW3GS0TvDuYkpwejNLLvUh5m7wZFH+qdsHVjY/CeAf1FW57K/ToayCBaq2VfBJfZakY/x9nDFxyz
varc5jDAzUHnLRK+65J5C2g4w12XoINwys9E53hYIteejbyIaw6q/j+jr9OzOeWan5th+dCL6QcG
OpkfzmZxHiq189q67M/3n9uNKJM3iX4saQIF1XVQuyjLaRHK45fGrHApCJ0IwLqQ0VSyy2/6ZBon
grI9WMbGfiJBoIn/W26exvrt1g24kOYMfPGlo5LqB7Eijv0c0unuJGvn2L/dTuykpbVIB4gvvyaS
TbNdl9jFqBclDLPOjcIxiD/XMsTzoYia+Hs5BHuaGm9nR+sRniG1cDSh0Si7nV1YwDUdm165xONg
+zUio4dABcadFKL376/e201FJAaRhJhswTGtZxfYID51TEEupCzGP30YtJ+Jl/dGefMNmQjGEgBo
8ExbQB63EzJRn+2KRT8G2XdgvKGc9AfbIEuPRaG7Dvf7zpF88wVJPWgG0ylcMlbwj7cDDnKEv20L
Ty5MYGO2kqw9IPo2eyF8nZ1cYGNuS92I9j07hOVaXW1WH0jwJbDXyUORn0VapIc6a9uTKOXKg8O6
W9Fb7q+baHCZ21JbhWK9UI/U27lRiDfMNh7Sq97G2eQLRJYkP8V14CWXkrn+paqV+GVLY/dxmhL4
0EYxWufOWhwh/3Lv8EMwdWXSZFyYaK5WNdCjvI90bAulzG6wsVGClyboutf/MspSDeBWJwlavv8f
qYmj1bNkpjbBb6dWvoSi55OZJ/3P+6NsbRiwbNTF+Krg+lbPbt8Jo6sKxE90o8RcWkw/M2sq/CLW
9swesUR7s4DL1lzQMssmhWZ5O6MKtfnJFnQJE723xQFLe/OoymFgem2EyIw7jZX1b1q0ChFi1ia2
K+u5ZR+1MqgSDyMg65NKgzb0qSDHgT8OuHS5ZA0jcVpplW6qqY3wo85KF6vsUn2OkQMZMX4vSRNQ
L9fTo9QMxnunxhH9lDYoXPgWBOB3hjOF6smh3+Nc5BAToncaAYLu5cAaCMacUf1ptrXRHLGmGb5a
pTJO5woVL+sQUEr+p8ChLIYFnzXzsdWy7DgrQ09vty4N67JoEFRHxUkm2zd7mgcPUtcQ5obWUOu+
oWex48nS0CGq07RycIjKEby5QnrxLYeCXmI/k4vEpaumGX5sS63q1rpTf2ga6POEqTa4DvRHLcUr
g47qFI4VGtp7Vk8vTxrbMnAlx5xUV8/CVPlnzEuzhEnRZFxGeJb8MOI6DjwiyPR/Ic1O/VjEjvMV
KhtEKCcssodGcYL6VBMll16mm0107NAG+ZHmSpAdobe3r0padQkuMnE5ugUM0swttU57N8zzMD9o
lROFj04q2b0XANb4agyxSSIUWSjj5046P0TyNGS+jfhU6/VyrUmu3gXlzxazbDxHS1RMfSUOUgnW
v1a9s50s7T3ksCbdTcZQ+zVnef4tbVvtAdeicjioWTg2rmUloTgnaSOf8QWWW7dzcsAwQyH9VE3U
WW2lNr5NgyOd017NfnR1I77WRdM6EGheUfoquyDWz1mgOR+6ueriwzAqEyK1xB7w4DmGhRvNSf+L
RRePidbNyns5m03zYKt9l71g0YfPcg9VufaFKk0f+3iEspZnfX+SkinWDnqQt2jIVLHzjCybJFAz
GGLLa825PeS2mkSXotOC0gNbV33LMij2rh7XRntsnFlOz5YZ6L/KsXKET1lIAlEbNXrqZ90MIXRM
jeAo5LAqPBUMXuwXTReyBWRprCd3UMbmNUAUovdnrdTEOzkk83TbojEsf5ADLXXxREXCYJyl9mz2
2eyc6XahLTviUf0spEjnNJjD61wGzmNT6vKHKaIXf67CNovdvDezT3R1s4nV1MP6IFrbDk+NpTXf
4EbBDqzgHvffQ3UeFD93hELqmk6GOEUx7JI8burUnVtRRl6k2NXg21Wfn8dYqWqfkEd9bZXImJ8c
aWz+qUvT+WFhlSI9jHMvtw9RFJKfSmFcPgyRGdmHsE0GcE+jlikujJr2uU61DOIxogTSaZJQwIOv
GzifcIYchw/IXvIp1YQdzvkkpHouCdjbD8pILvsyq0UTel2GnP+VVVHhZcztlwBlQeOkF3P1sSpr
Me+EKW+vZ67/haJBox5ozDr21ZNhbpDpS1Foht3VF2TMkAwkF+vrve7lcvvePq8MRa0bKVHsIahi
397OLZ13GRVYgAglCm1hBynDgQqEjZFqfylL0/zEO9FfqjiEFSVJ4V6auTVVY7GYoKZOOLTuDiH4
4WiNYfK8h4lyrWZTP1GHkE4l5nk7D/ib0B1NJRq1/BceK0Jxq4cIdYuJBJ2pYmo5Hu1cyZ7MAhG1
YaDz5UYBxY+ymfc6UW+R8wxLWZqoDAoYM1296H1vGWVZBbjMtpYYT3kRm46rCdmpDlYVFIGrUR22
Xmq8z37ZbaWkfutQ48K1MIAcm6U2xPI2Mi03VCRjj1G4tfyoZCLdtSDo2QKr5UckHJVl1LIxSDYO
8F/peg7CPGm8caeWguwnpG5nLx2ikxLtubQsf3y99yj00Z1egFjW2u/X0gbs9yoQ2EIyyk9YOEtu
mEitG+RamrqYZcg7efnWDmCqNF0gPi36xLezxUJQDqQW8ORoGMHnPgolD4OMwE3bIX/sqmRe4ohq
p6C5tcP/GHQtRwRr0rLkJM6uMwrFJwNZ4IdBLBQ/sSuI/Ca9WbYaHUJojbQi9bVwJYg60dlQrq79
qBJgUJ14loO0/lvg/O9RkHSgsAGQd+2wqUUdBLaACVG1VF+xuMyPTW8UHuomuuKWY26ekmj4KimN
c7gftm7ND3bCIoOILDjVjtv1qyJiY5wC0yuG5elTgqr9Nys2/tMotHRYFrTH35jt5n0qBRZB+LWn
Wg/Bqu4Ik53sbwsJfMXf/gAUG6lHre007BwAC1R0IHoi9sZgzPAE6PRDFteo+cyNeejLvybaLkNy
2fIFYczAJbv9fFYJogjUIXy8fBiObYxVW9XUkQ+Ypr5YsxX7vZ5MO9t/a82ogfEtuWZAWK3qU0VV
/vZEQT1gbILPnZrqLxR/9/Qqtw4ZAAM6YbxXkHTWzXFFi+caEexrNorcA0KleIj2iNdOL/vT/U24
vIjrW4vsnvdSBj/BeLdfkcoBgFZcPK6kDshxDF2F4V6dwm9AlilwW0wVQUKX2THV4vDr/bG3LjAs
bZHDYF9SMV2tYBnT62s6ANc4uFpeU7UWTXh9PGRWS+I/xqnkEezL3+6PuvFxYTr8vqMXHR55+VV/
5KR5HqHQNXBPS1Vsv8sk9BaEJSXf0OHf6/pvDUVWClWW6ikU91U4Ekl2S/7Ox51nPfX6CaMXRcsL
v8MRbaeSsbEx2ZEL0WkJPQizbmel2UGjjxkea2qhPMfUEh9qpJp2ypib8yG6QW3e1JbCwe0g2H2y
hwyVQVL7Xww6oo9kYc0J6mbx9/cJxVgwg4DuQN2tkU+VZMRhpkrp1Qm6+jHCIdejjkD6mQa/UhXv
M0uyg8vfbwxwPYCJ8HmXUdq6nV2Q4naUQkO7Bq2aPE5jZrwE+TyMbpuOQ7xT5NpYL66vpfJMi5iO
9/Kp/9iFqB1oTjggHq6aqewNWhQfNaXeo/ltLJhKS5JIjYsE5shqr09mOpd0apNrmUnf0qbI/VHK
1Quy3sNOpWcj9FJpdC6dW5zkAazdzgesYEl/ZQqvTWV2v0IKJzOPZ62AHFCBB7tLFyr86JAGND46
cPPokxGae2ytra9KJR9QyGL8C7Pk9lcovSZgaBchVvbmhEJfFB51qdyjMG6MghnXgl1is9PZXa1d
O5cjJVN6LwlCCA/OMEaGZyWVvRdrbY4DHWwpMy1dpdU3BfQxtiZaepCyYwUr4yx8zuCr7jxpy7Ze
vQBgKilq0XMhmFwzFxQ7NdUhl6SL2uWFRxvYwZ1emakqCPXJrhLVi3AJeB8CTtsJvTZ2J28LqSHY
Ssio69BLNSK5jxHrvsZhgDSeIQUHdNNsvwvnaCdW3viUC6CAa4slQ+5kVXcNtX5QSZRwK0Yf4X09
WMp3A2zyzigbDxoIKGALiGmjkvzb5uKPQz3HIu6kLgivpY0Z6kERofrLSE0HUaExq+0jJe9qvJQh
RfO/v5kB+S/oNorZ3Myr6z8r+rq0VeAm7UA9xYnS2o+nufLHQor+/pqEh2kasCW4olECuj1jg9LE
GVA5jAGqGMNeStMFMMgwPmLOpf6HabFYWB8sxnCQbG/HSvsU047AClFPDDvsgbLIPE9QXWlax8Ww
x4Xc2o/UDoBbIRqyXJq3ow214dRS3MTXVJBIW8hA+YMIDN+Opb3G29Z+pFABKARfvsXq63YoW1Va
O1NnmipFED5SgJpOkjb8e/9Be0uvW7SXKYjDr1sWan3ASqc2BpMUHdHUqDokWlq/IEyVe0U9aIcx
aYVPboCFbiKZhyAeDJRAp7/G2vAbFv0FJLd457R1cT6KrS6RA4rzg5yLS6YJ5aQNuAOIsJl2dsvW
RyUhWG4zIgauituPCjXAkZMC8dY0i9qzPSbTaUzteIfBuvlV0edbUI6ohbE5b4chHaEjDWvhKleK
6kelah3LOZ9dC0a718ld5g/olnklWjduPXX5iwj0vyYrLV9Vo0y3CMzrmBLc/oZ4mvoslKsY2i6W
NTGdNDCd5eCCq8l2vurWqSB6pdGIgwTAr9UrFGFAXnVNHV7BxuI/100WUmNj/W1qdluNm0Mt+T4g
3aVNtpqVsLRIN6CyX+HPJwcV8TVfG2Oo1rG2h4x9y/ZEn4NHZ7Hzo3qirQPmAvkHzcmU/IpX3uwX
6Ri5Yy4XntCKwbeKUaNwasiuRVviKYg7CKD0SE/mjArL/VO6bJfV+0uXE+AjlynX3Fp22zbCUGo1
hHQizY7cJpjKq1on0olH2P6QG+Hk3x9v4yMzHqUAcG/kfes6lSx1SajKjNdVc459oK227zQqc+/B
iwU7e2dZsPXc6DDS+1uQ67RYb7dpr1cDpImFfAmoIfENQkEfKQSnQCEhzfkHepqckNu1Ptyf40ZM
A+YZ3hE2HSTS69KRbJRahZQtvOKqTQ5REAV+osnZs9ajF1AoSUNjo5Ofiywf/j6mWRr/XAIYy9NY
Xb0hY55L8CMMdBjaYfSNMIp8bD+zw5jvWl9vXUTUIIDqL0qWwEpWX7cxJ+TEsggDzjLShWvF5nio
VGU8JoVpIh+gqZB0zNK6qhKgL78cRWc+CEfrvtz/2hv3LsV9jLBJDZdC/+rYlumsTZVJoS7KVecR
bQr9sa2S+PAfRll8rFTAOtxHy77+I7jCIra3Rlo713asTN9R5sy3ZFi290fZOB0Ewf8/yupyL8JM
8FyBCFCp8HxU5G44quG0iL7sytduHHyqEMt8FuYkD8rthFRt6muZiuZVT/PigEyWRZUnCryFm+/G
jLyTcm4cipvxVssEsjaqmqVenA5D/h3ubvhJhTZ0qghELnpSxInbKkZBu8/sik/3P+vWdQtzF8IH
hW+g12vBolIkzdRICEwBAA0jesFhdkna1P5COwG/yaFD2sptwEn58hSE/BIn094ZYTk/QozJ9zAt
W6tMewjvFMpPYI1XeynRZ3IFzB+vvM/YQ1g0xx4RUK0rV9eG7uP9uW+tM3AnMkW6NRj8rR5Qek+j
5tCdRsen+lZQRjtGCWLWsB9jP1PGv4ZXoduAYgl3LsVeJre6gUixBQDVCZnp2Kmuka43XmLpkh+F
prEDr9raUYAQ4WYr9L0516sdHIlgiDT8mrWaJjmI0SB6GaQSIfWoA7UwWCEQljo2g9EHnpXu7KmN
70pMSaGG+iWMpTWKm7byNBpIC17leDZBW4hf8oTsjaFW3UtiJdnO8dnYM0jGEsbylP2+g24nqwya
PWUgkK993bfvUWnS/xXhIP6peqnbQyVujkUfiQsV0S0EN27Hso05jToTUZ3WMsZ3RWAaF6BZxqUz
ENW+vzu3htIttgokGurp65peESxdRoULL2r76GmWhvlohnn/MZGEero/1MY7QSDKXuHAUddby9uk
xWDKZYDSRDYayfsRbPCZvv1/WCdiR2vBWSHH9IYQqATUlYUtL5gjEf0zNa3wWnAXj33XaDsTeutb
CeIIwTLEJQA0ctZWR1tCTi4JkF64DvZsSeCXK6s+lANXyXEEKRF7Wp0nnQfnDLgMtsHmj6DQEftN
ak3+1s5Yf5M/lBMgV0NJPzb5yP8lagcTPx6pb9D0zUL+d2tMBrTOgWDVynM7OWg8/Y4vW01ieU7k
SLGPwRUbPixz7ReO6UNylI2gQf6ztQFg3F/FjQ2zYNfIXH+DoNZzBpTTgZCH0ICkqjjA7JoODuKT
z1EzvL8/0sb1AtCHQtuiyEJZe3WTSXYaNDUS8giyqKgck0af7NFMTxg3lFiC5rmndeHoyg3Og/dH
3rha6Dhy+BTyZoUH6/b8dVZbB7laYmTXJ/kh4Xu4Ik2HU9KGrZsX8p4+7cbJoHTDmdB5kYCwrctT
UTDhEwZwvDP18FCWwfwVcL3z4f6stlYOYCpXNb5I3JurWeHCGc3A0OJrMMPTS3p1eJUGtO0Q4d0L
wLeGIpshx4BMBkBhFWtIFPPIa2Sy/tosfRGH9RGuSOamsPh31mprlywhvkrRl+O+ToXxNR0mWQ2w
bNETaTiZrQYOquuaL0KX20MqJvgm+ZjkL3BOq/A/HAbqbQThVLgXbcTbjSIGxZrDxGbwCJAX6pXj
P3kwPnWBJV7/fvGAatOYWEAfCJffjkQBHyixYSAyIIUJioWh7iE/qnuTUu5F2lu7n5f192gUGNbC
zO3wu+0+xSgCTblnQpz9ngWZ7BlOOL2zBKWO+1P7/Zyt0sTFfRBoPOTqBdB8Ozc87ExweugCWUNk
fNWmQv0iQEC+yCAUvxhVHn0cM4FtT2zVUY80e6D+WwKX/YCJYCF7cmdJk0fQgz+q1YviMjo0PVy7
walxwHy2PXaJ1X/vjcauQKOIEc7TaIjcr9XSeNDnQv9rrQKeBcptC7aWEg2Wmrfzgave6+j+JNei
s3va7VL+s1Kr+EdpJXXv6bNuU6mp1dGfCQE+aYPdzDsv09aFgn8p3XhEAZcW2u0vaAx7tGphQfOf
jfKLZtJBLtNw3Gk6Ln9lvW7gF5Z+/2+7kdU8IQu1PUZeiwPuVAA6i5vTGOefHGcUZ4Cftec4sXq+
v1m2bhY44xARIcRT+VpdYrOl6E2g06XrLekH1CPlsUqT6KxmbbdTvNg6BlxeyC8sjfE333BGE4X+
MeGKNMvSN1vSle9ak6Uh0mtz+W5oij05tK2bjE4468Xmgaq0mlrkYJRiGotBfFRXzxyJyXNiXKgq
ydZduRraz1ojTYcsY+/e/6hvF3KRmVgyFEpvXGbLR/8jt240KD5lyXXdOkN2wPB7AABrjwcbW19v
7HBSFbkR/fXuYVBkciktkq44a701eme4jPU8744wBSJqqe5lc6hif5QZz4bchL4jh9hR3J/qBoKN
YRFUQGmWsYnnb+dqT4ZWxwNGLnpZpV9B+WSGO8TzDB8Rk4ED5GSYz0mdIkPQOtLApWM4n4OmKZ8E
Vk+q2xDEql7TZ9HevftWu4ewCjtUmnFQn6hOrk5tKNDJIy0kozES6zP4uiJ0DUTVA99Q+uKXVGby
iBVEmnyciYG+WwDcccak6x97rZoT6dHhy7OdJ+7tVcKPghsBmYXEklf29nsp5VhKWUc8Ledde9Z6
RHLNGmbi/WV5e9ioaqBeilLBIti4JgVZRQLgqiTicoLcuBraXH0tujx8P6QaHfhOd/I9Q5+3p40R
gX0xGGkddJ3beXVKHtudxCWdRrH0kGcUex05Gw/klPIpl7Xp2IWl/qAj/7MTsby9wpaRF4obW5CD
vro2IRDAgezoyoPVBNzdg5GqBQ+ZpKDJdP+zbk1SpeIGT4haJGoyt5MUWpPkcCoJ+cIov0TA+WOv
CBxJ9+1MKnCKmwL7swia6iGZUXHd2Tpbi0oNgjVl3yzeV7ejh0loJnqFlaDQpsabsjh9sUIrcudy
SE66mkan+7P9reJx+yBBuUfqgljCQjJnbTYPFnWKRbk4hPda8hir7VBCCa6KFth8jSI8dIm8ZnHB
yXtzaVcYydFd/G6lTmMfJKVWs+905qav2Rg5D3Yk2urLrNlwaaMhHp56bW7tL308SO2hGiiinc00
Dr6GFhA7D8E/uHvke4Z0rs10DE7YX8fpUtBXHD/S8cg7jsJptEPew3BC4jUoGpfSRae5c9uLx8Hs
kxa/rsBEHkxVgoc87UGQl/ZsfqGFbIeuHIliYUGU+mNQdZHswYrqKyQF2vI1s2JUM4dR0sqDU4o8
PtQzsHfXympqaCFPJG4XetYvOFgNQbKe6pjE7OMSLgW4OWzPukkbPWMy+x8GnCvVH4zRoi1Z9xkn
PrYnyyuaGTdj1WhryIKNRKNkxn8esP3Yp6ZbzUav+lkTmPZR7eJIcbNKzsdrD9y+ukpJPnbHDqF8
cSak0z7lRSV3jzko/soXYy+/l2nLx24XmH3kz+2gaK/3d8fWsVs8Tmj2kJC8ae92aD7wiNEjn5JQ
8ynzYF1IpHgSQ9vuvKebQ/FSwNAEUYFu1O3Gb2lNiNjM6JE7c37sJa5pdFiCh6aUP96f1NYRo4S8
2AbSuaZ/dDuSAal9zuOeZiQSE5rb1WbySj5intrRbn8YQt7DtC1/cH3EMCVYXLuXqsc6D2mtuR9K
IWBS51ZhuFIQCmwfJc7UztW1NTPiAmiieEBzlFczk83OpK2AufssJ7U30EP1O0W0LrKpPXH+NO5c
VltrBgpy+YiU//Eduv2SY6Cj423jsKPJc3XCakn4Zdo3rx0NycP9Rdscik4J6RxSYnRvbocKeXF6
uYiSqyl3/UOI4vxVqbTmME2m7v+HoZY6GIoufMc1LquYALpnychXLAr9IDWp7oowqg+RDpfz74da
SOJkjEucsG59taY5alGF0vKUj+j1ScOYnJEXCwJSMbTz7w+28bAtnN6lo0DARFv69hPGugIaUV6M
BzU79bTZsTsXUknnSi0If8hGmtciM/1Eyr+HaFj+9OoEAFil4wXFY5GxXb2pVVaiDSoTOOSjHv+g
rSIOqa4I262NEYt3qv0B/QsT9DHMPsf8FEqdsxsqbhxDELvLfuXY08dezd+Sa+5l3pcrwGuLEk4h
pCfJGdCWrSKRvUOkxc5fQ75gjfg8iEdvouTI44GaxbPaGumz0OxQPTRtV37LpTba6Qxs7HCAh8TX
lAkBsK2vpVHJ1d6MS7adjY4L7mcY/kR1ejDbYI/JutFaQtiBGIeG71Iwl1eBnCMGEJAWUUakJqrb
Ts54Ft1su0kVWX5qiPRsWmV11MM5PKTznFCm7QJ+GA6L9/fk1poQuS/SSbQlONi3e1LpDTnObfK3
JMu6sxUY8YuT68Hx/igbbV+eMNNZikCLB9P629Y07hoQ/Hh/2G1/7CT0M20HuheWHMZD09vFRRv6
3qV2Wh/Tdv6sU5TeCbS2lpc4axEdBglDeHk7U7TuytJCFOI6TmPoL75qrjDS2cPsfa84tPEMgGtj
E/2+xGD13A41VrieqRUfNa0EyESAC97Eij8lRBs/zdDqP97/vFvjsW9/JwVECsbqdOdKObeSiKmc
SHEYIcZgweoNSER/9oXcvOa9Xe1sm80FJec3Fl9IyhprRF3exEGcg6+/6oHQelcuG9uAxqjWP4kU
q2eoE8mnMu6Ms1VL46d5DrVLNll7SqPLh1xda9zbwCbw5+S9XQu4jarJXOeKNTUaCdJklPUP9Lu6
92YXdyey8/ozJYhx74HaGJaatGYQri/o4XX/KWxbynWUVy9KMWJXWM52hPEjiqfHmlpJ4UFRRlio
qWyEHe+v9MbI4H+og5MqUDdeB2mVFTZm36bORTda66hWRXFxBms8STrcywQBIKxnir+W0eLZABiy
CKkA+MFA8XY7a8i2WFHBoDEOD0fAK9nB7Cl63J/axvlEV3rBYiBC8xaiBkvKpnOI4nMC4tSXRBL6
ta4dG7ixO5t3487jJrLwxsVOR6cXezufcJ4jEIYlnuUgJNxRq9X3bZioO6NszAd4Mlc7+5Migbkc
2j/qUwi9BlYgt+E1IFU7ljDAPw2pZbiRNe/p/G08J8AyyQ7o6lFghINwOxbxdAY4DDy0WeDKWjjB
PHm6YapfTP5p7tKVlZ4TxRHkgNUcfMj1BGFTO7KCd2FHlrkT52xcDvwc4gwQ5XgT0CK6/Tm26KO+
48q/wnoP8HgqY6+uQRG4VKwCpCMa5dhE1eSpsTr5eTyqrhro5q+/3U/8CC4Gaq6E42Ajbn/EJEqj
wplXunRyNfshvwfZJtv0BPJaO1t3c8KILdNexPyITH61o6oy16M+NKRLCsaTqyAUiebGpYZZawaQ
4QxRW21PZSRLiWsFvREdAcnVV1HbSEzcn/bmXgDiycXEM4ti3Cq0YDgnbQ0jpI3VRMCcy8r8kCC9
9pSHVf+/RNLiMw0g/XXK6unSlUhRH/Ds1DW3mCMUs+7/mrdxJ0DFP37MKryoFJkXcIZioRZy8Rrx
nMD2VSbrnUiqwcsmxUYwCX6tY4fvK1S6ds7g5sKQPgOXXCQNuTRvN4FoKq3rEaO7JqSAPnW8FK13
kMQ/MFbIG2Luynma+jI4Iq+3aM5JzpVvIRWH+5/h7Y2DsSP4UMryJE/Am29/RqKzGUOzC6+pYbXn
3DAnyZuzuOl2xnkbCDAOmKUFyUeDw17upD/unLK1nEgaFNgX+giV10pAKhpld5wNM3KRKJNe7s9r
+Xu37y/jAVugxktXA3D97XgRxPlZd0buuLyS/GasxlM99507pZqzw1PYGoquLJ2939j69VNf2H1Y
2AN3SmJIsRvSWvNDe0Yzr0DuYOcC2xyL78iCgVVEFO12WlZiFHlRpOG1TaLGNTI4XUYjj8C8jL2m
1+ZQtOsp/i2ogXUoUaTkpGNkIkGbydEL8hz6p9wc+ies25yv9xdraxMaixwqMyINW6thNoGE+byZ
hFeh98NBrwLpaKVZfrw/yu8C6XpPoO0BlAmakQ0Q4vbjaXlolMEwBRcn7sb4aMW0tB+naMLfoDWU
7ktcp5ni5dZMD7ivRPs9humSnJCCKlIvKp3S8Hggphg4nZN8zKexSY5hb9JOEu0k/xxrHlC3Csay
QW6ljlM8WdpMP9U86bPfzxNFwyYyw39jPQEbx1uEQ0ykxWPilXVm9X7bSDDcZ8uIIw+7EPvfAoUj
1ecqHd/jGDYGLhWo/+PsPJbbRrYw/ESoQg5bACRFBUuWbMujDUoe24iN2I309PeDVyOKJZZvzWIW
nnGzGx1O+EM133dJw3bWkaiU0RSYtRkZRe95V6mvd3Y0ZplbRwVaZHsYrqJDmk+5fTzKeQ521BTK
Eb8EYD13urn6XwujnMUt7roS7WhEKneLXeB+OOBfdVV5tQCq4bVZcbWWrvXiVgj2h0mt0mRXzqNY
D141acPOkA0imq3eVv4tMfZylabIZ4abmsYnS2tACS+Tpr71fiWSY2b1/U9dF0G20/S2vDM72aFb
MwmkSCDDS7WToKpR0gEnjjgvWlJNONC/eqKDA9szS3OzDwcTB7awro0FOZ6hpy6Xa3bzSv09Ly48
FGfOAepEPNTgZhCNd7bayX9uriSnKWuiKHIs7Km6YV9hsluloC9WCr3ZhfP9vhBD5Aw+B9lgXP1o
BJ8M1veNldY9XTw3zXfU9OcQCe81FivoC1Rm4lpUaCF62aWB34fvgFjYRBRBwP/x77cDK7NRVu/5
2bWtl+W3AnuE58mYCqTRTV8eZ1HyFss2dS/M98wrTNLAhQYobuP/nSyub2WJ6kqbKnLWDPfgwIMr
hODvJxtbhCKw/6W/qB36eaQG3qjuwsV9pnkJQYBp/wEYEOFv99J/Pm2A150tpMqvoVPWAYpFY3vA
M4m6l5Jw9obeHptr1C3NIYT+K16A/KgHZQVkcSiolhjG99Yhz9R09fFNdWbLAcBhw1GE+aPX8PZ3
eSIVa97rAJgaDCR5OkncCjXHM42pC7v73HenVBVsuSqyCadhSI6glbkWfQbvP3ehYK4qqgLxS7fS
JixUEOxo3l7qj5+bHr3TrYOGmDpimG+nlxWLqCYfYh+yJuaeC8Q4Jsg83RaacUmD+9xQIHdRqN7S
YpLEt0OVEiQYARbb2qDl6dB2icfeGHGqrpfDxx9tOyEnrwusT84uRBAS4NPUIpkCH4iIzSNWLIkV
NlWQ3k6qGSX970IecqhU+oXTc2bILbQhr92UBNnGb2eX4qSCmZuf4gDWZjtk/50vtH7SfZAhM1U6
s3bhwJzZLJxT0jm4IIjuWdtq/+e8NIU1UTpAtToPTJ5oNT/VfdW8AJF2o5VrMnSmZfk/bqaN67Il
MBss+bRAV4HM9tw5IIPMOxX1o+nea0s9RdM8VBFSyDKa2/avjRU3EUgMwPmgmzfXqRzGmk19M3TQ
tJZ2ShBLpMaJ75ifJZdEds59ws2JwkahkfL1aY/VSIfGReNLO1p4RYc0TLLIKho/3pS5Dk1eabuP
d+mZUAui6Uan2cDsADfefsKkTEThyVk79mXfvnh+rSK/dC5tlDPHjjCfov6GvyDNPdmYWj6uhVf6
2rEaavMwLaqOmrX2o6Hpnb8/dttkwGWxKcG9nDxcBfhel14pyXQW5GGWOcZhsWoZO1ll7gBt/bU9
HDvjv+OdLOAyL4GqAqZmm2lzN2nwTIQVfC+Kzt/h8/n38p3Qg4lVeRxZRlSi3n4vaWXD4iVzcFzs
dQqRgWmu0V21IzVq8gJA+NxHA74Bw3XDUlA9fTvU0sKoMHo7OA5LuS1d017Z7cysFOzrj3fhH3rR
yWVJMYhQgzo0xdrTtHPo3TYtvQwTtdqsr1yEvxX9/GI6zrVXNBGuftb9VPZBucPBufjZ26qfwmkz
YQ7hTCIEaVuLv17J2kJbuyJ5dp/0PFjlF2+YbbmzsXbRI5POUheLZtWdB0zNzINfl85zYctmihww
MjdZVbtPXrM6z2hLEru77lpZn2SnecmeZ7752VaWQKZw9OVdQi6U/vAJPJcQCgbuW/kMvCuaTSND
NRI4uR5OWuIHYWuDVg9R3pf+D5Tepb6D9Zm+5PiHLGHlTLp99Ptan6Ik18fvpVlM6gAr1flGVY5H
igwF4XorQyrG1oy0DEdvWGj7L17xW0yJSVPq449xJuak9cZ9vuWvRBAnUdDquoWbtyhSZ2bp3lRT
mcSLge45ouQuyQdJswZI41cFJfbC2T2z4+i7wC6g004wcGqPMxgEUDouuVhUOM1+AjQYV9lAvWdx
5sePJ3mu3gLJHuo0w220Zuvt7patJt26sbSjhrne1UJuC1NMKxfia3agVi1ayOM1RX3m2vd2bb2i
fNb9dVECfxX6i1gXAIKkDvb2NwisA5VTAwwUsg0iFzBtlPTe+sWS5XrhqX5/zwPg3kID7kRAWaf8
PiHs2ktdWuETghhXRLfaVVV26vfHq3puFMBsPCUUj0gaTu55ZwU+09aE77ggGrfNMtlHdEHNS7ir
P4H42+uCLiDosk26YMNUbhvpP4FHTYcF+BGBRwrf9XWkVibChnpSeUgsNb26KBy3kQbEIQ2Dfhye
wFHQswM2Il9d8ld5K1M0AWZ7GG1gN6T18bwG5o8WGA1+vD4EhRB1q3XeZ6kuqeFoTVeG3WgNX7DS
y5/9XkxZaNEgvFrMuajiIk2MLcdu5hdAUZ1FPtrDSWnpqQax5a7Ifw+agdqUEDNyfUbqtA6MFd16
ldTcKfRVjdOHI7fF73lqMj+USMC7lJ6XoovMcfYT6o5N/tRla3CxBv4+5NgkZcxtd7hgfk/d6uXc
IesHcAwIoq8+GzT9XstxXt0IeeRqjECND7jPeWhjUhqQXzFOWA9LDus2Xw33FW5s/m8x9cEPrXfX
m3zVawx1dPfrxzvrvXMeAMlN3h1VqQ1Cq580RUFQVqZfT9k1aubDdUPha8GVIhO/R81Pr8jRkMs2
oTzeLnU6UkQQ6xexltOuLTQvdkZP34+ecu/HzF2PH/+097cWPSeE2aBdba026+SXZWrNZ3xvUNX3
h/GApWJ/5STY99SuUcV/PxSkcshkCNZsge7bfe9rPs28Ck0XqSk91iuFnUTdJbvKKi9JKJ2ZFVd/
sAmxEfNCCX47lEavqRwyhEiEn4+ROa/1zgQ9/Xm2mkvYoPdJ/0YxRLifQMPg8j85zSqoHCsJyP/W
ungxlJUdVs2RkS+sPjb9QX8IICXEOMTrYV7LS4z9bc1O7hIUPkkn/vgiIXD6dqIGGAZfVVSGe6vU
Y9EHMoai20VpEOC8Cz0DSGF3Scvm3JTh03BHQu/kQj5Z3XTyRKmhuHw964W/62nAHKU7mFpkqyl5
rJNkAfCSiOSQtQ2FhU71mnnhmf/zupxOnLISXUxSfWhLJ7kw2jLTEiRmgpCwLLmOgkoc6QMlwe8F
6wnj34BKkwpHOh9Hyf2RX+GCxKu40sDWdn1tm8CHC/+budbOb3tqJhEDaDeRTtaFvft435+5ohxk
Y6g7b8I43p/H/D/3vcisThpFQWCgAduIHS3IHueUOlLULE2Pnc5Se98+HvLcF9oi360SRTh0etSC
zgaZ5vXJUWBc00WtD0YOqeGcuLNFed4NZZ6bHqydde6vWjfN9K9GPtj+ha905kXlwBMb05OBGXua
ztS5TjZW9szcCpYImaXqwa5l+9dkDNwbHHqPlPuQAjqtwKQVQSZy58nRKnHijHutdQ+DGJdgB/In
ePJpq3/9eHnPXC/AWyhUQEhCzum05zkYCfjvIU2OkMkeOqLqnbQoGMxVKS4Uz4L38Sylpa1Vjw4W
wLJTlLZTdkD4F0mGNgvjidJ27sDZxtkhytt5/sHXX9FiB90EgKutxXIsCyP/MVG8qWOtbvtXZM+t
LoT5FvxKXOQaQ1tzjTunRCkeg5N5CgejK4xoNfQZ3WOh6cO+H7XauV7MlrKZN1BC/2UMeuNFZjrN
vFtJmwZXrTP3j1jZ4C9qLnPSHmRptl+dfKCqCnYmE7jBkLruxrEbaf4nSv6g34K2kDlr9pfRAEKD
8FtQP2i0So8BBS0yFqnZweMGzLjBUMwwYnu03eaO63uWnyn2gnD2VSHWODEqgNej3a2fbWJuLfLr
oIQSK2qtv8rLGmlwv+6MLNbM3sZYDafDQ4Y49/womsRAbr5ZkIjo/WB2It1qPRnlytQV9tStuu90
2QvKpx7d06zSvypYHU8KHaQ+1DJtvMurrk3DVXAlR+sMfLIRgf9kWWRUgKZH75MFuuybbwyND2QF
jcc4b7zO3mfUoACbr8WMpsy6zl0o+pFuF4aTaQ9JY9bGcE0xSAq7Osn82M9cRF9WkVQqxk+nUDGU
BL1Co2QNHGhqTQUDxEw1hGjKtv4HugI2SShqFxfukjPJxqZBg2m0R4UFLtBJ1j4UlSOlmbrHbpEz
pSpSyseCcAHk7ZTmWigcg2UZpSorhArbrkW63hf+btEpsV/oNL9/7yB4ObSLYL9ttayT927spePT
iXSOOqXtndTM/HuFScdeFyPqxrMz75GfvxS4nCHfbFakdNvIKh3empPIJZOkVo7Tu8cF3S40juzO
RqXKbhaHDilKHaFr9emv1K/qeQe7aCmfJnSvfjv2WD+bWb9UN36BWv+FD/P+Fnr7q07Wgp/JltFw
YjZKkcY1xoW7xu3M3axf9N47s+ywJwiyDQviLhj5t2GG5wqO+2TaR4PHKwLwr18rp8kEPpdrsF85
vnfSQiTsb69ZMtsttNrKbrDtTpYd2p7MlRit48hlfkhcvYsRP4C2MV2Smz2zlFu9gObjn3Di1FIz
ly6uNQXOPArIetxJp3iUeqbfdMrJvn88qXfRwCaO98fDcIO1+accM1qMeTuaaXBsTe1xZVmvjWn4
Egw5UoCrlV56qs4Nt1XaINEyw3d0A6O2G9fYfKLJ8tzdmkk7WrFRjIIisSJbrJeMOt+tJNMDJw/1
k1AYKNvJN8MSInMSfQWzl3jiazLKBAtwDTPUtl61SwIV78KcbTAyadBl4Hwpmb7dlrYCDFQREhyd
Ms+Tqxp4kxNVtSl2nekOKlqXbk7DERuGlLs7q+4HtdYXNN/OLfBGowXCQARCPv/2N6wmXRIMUL2j
Tzf9Ll1srzqMg2F2ZBxVfdNysX/5eAe97/QxbSiA9FRRgIbevv2k/wSUNm+KAG8UHLPSd4erzhiq
NbZo7eFSliadEVuq6LtIBaq2YtpTgRst/ih7FC7L9GubZxNoi3YoBzj3lbxUgXsX9PHrgP4CIUHd
iy9zsgM0f+Ut1HCK7UAzfjHxN/jljdZfy9duoxD3UXAFAYqozds1CEz4a2hsYwhbd/NLK/B795IF
xEGKlNHXjxf83IwI2xHo4fHbikNvx2qsgLYJHp5HZFDmHdGyusnb3Iw/HuXcyeF8ctltiHUS5Lej
EGoKQebEZi6mMirxOjlQ7W3DJKDC+/FQ584NkFoqzAD2Nvza26HcacCNESfE42DUehp6zmh9bwki
PislkucKjESGnU3aE0cnM3hClybOciE3OHdueMM3+h/Ufiitb3+DgWERJkiLf1xAK25+odS2YIUN
Y0FZudb0I26ll+a9zetN0uih74oYGqwQ1CdoHb0dc8F/gjzBdI8kO35c16K7spCqPn68un8SjtNh
tpCJLUEt+B1M1O4NXyv0zTqPNllbgIfrl+EAFL54EogMyF0BRcCPjaEbJNZALgKceCpV/YPt+QB6
1txpugj1c8156TG+eVAJIugh1dE0jXRjlcunAL2c7FPiZc132ThSu1kVilnREnjpz9G2BQG/Vq97
xHKDIdId7J/sRMNESWFjhpnRYFjVsZ2a5JukQ/HTV2X5hE225cdI/iz+lWnjAxNNfTe+6N4C4gXr
Fx+jxSJvkNlW3l/3hXA43Tqi1BJMoJTOyWFWcwCRua6DYyUM1OWNKotHXOCv26K7dF1v2+rk22zx
CxhrLm3O2UnQVFdL1rsaXt0L4X8EQCUIBzsrYkMDAOSYgiwOlbHdxzviff2PCQJX9ei/QlhwTuv1
lJXL1kHc8IiCj7anRVaTodCae2pAG1/nBJRpVNNnvJvHzrlfh1LcadRY7qVbFkd3DJY1lLwDLwGS
utnVxz/uzKFw+Elc1jxeDlfp20PBq+WsRUutwNTc5t9Ec9bPSzp3+49HObvuKIcAmDVpkZ1KWRbW
4Mm884Oj1iApV6Af1EBPz+z+1oPZoI6FNjT/dkWJKvj/MTAnHiMUtG65at5OL2mCBKWeMTmOgQzi
dQ6SaHGLejcVjX4t5wpQiFmnzx8P+qfqd7rN8A+n8AG2bcOnvx21lcHiJ3WVHO2NxBpKB3xVnMkC
X5va0wfY1WUrfxXrlLHYpfdP52T2DciKyUDsd7XmK0lD8SVJbJ7n2s7ThxmCcHthac48Aw71M6Je
SGvUS0/OAq7CS4kPTUDU66gjvzmPtKISV1WvWoS4jOq2D4TaDWoy923lmBe6OueGJ4njzaNQyzt0
Er0thltURpcTmvp+/43E07p3rEZnW3iIHBpDHXdGNYTk21M0e/olNPmZ95bcAmLNhheCgn46fF/i
fD0SqdZ5373MZuEBWSgWigGTlU7xxxvizCGjWgRMn6r0pmVzstReOs9anxL1m2Br6ddK57c76+qf
j0c586YSzAN/JksDPHDakqszo9I1rfGPabm6V0hxGV+zRcq9ntiaHsnur1ltHGg0sWFgbXEot/fb
XV5asm+nPguOU1knhwH572LnCdWLw8fzOvOpgK8gBQ+CbCM7nKwerogeXoGdj91gv+zRUk8+mxgc
7zodOMvHQ527qt+MdXJyVxMRkKQgNgJvqotwCUT6qCoFdpGGa3pfU+J/wbxDa56CZBl/DKaNUi5l
avlqVrmNdVlgU3X36ry9Lrw2Hy+c2ffVGNZ8yzO2CBsQxakrCxrEXt+0un+c7UQdpgwcVg4ZOfSa
oL0SnOYI4ocVcnWg/JHN1MxUXZUXtvPZD+LxA2iugHA+xTjzLq+l1g7E+Kj339muBimtb5JrdHUv
efmcG4rCLjBOJJPgsm9//p9kp1ZrvziCPdbYMv09yFHtMDKX3zy3+fLxpz9zRiGKoi+yEeaREdr+
/D8jGQ6FvRws33FwBnsnkrR5XIfMu6ACfOaMckD5fOh+kpqe5qyrT+/P6Yl7Eahav+m8CVcTdh8P
OUudRmWg3B8fT+vMNUucwyW/KZpu4NC305KFkF6q1/6xGYBNh5tn4MtAa3r5nhki8EK7CbLXta/U
41zBRo5G5FUv7dpzvwH4FKR2PLu4LE5+A6rKOJHWk3dEE3R6sVq7mkN/tOoiTAj/sxA+X73Spuj7
G9AK6/XiY7l14WRvl8TJk8wrB3+C70td4tQHYVkTWlpKd45BRh02Vb4VGs5U7gojgx3VVvLzolYt
coakufDQvecK0SajQUjZknSHkODkTvGwfvOmtHOPvtd6686eB3vf4X/ph+ZoWuMtypct1WVAP4dp
curnTHrJlyLw1k/LUCaXDu+22KcLAayT1JnUBKm/k9s0Ib3KqipxjqboB+wA+TThBAUjdnM32Btt
3+580a+vH2/DM6cLUuOG+0Jhg6fwZAuQCgLX74R7FMp96VYCe1gR2YVizJnLArAqD4TLCd7Eo97u
dVLKShcDU5M5ZmZCnzs0vRe1/MDE2O12H8/o7GB02NBAAodDgP92sKRIN6/yhVp0IZpjjX7L9Wb+
GQfDZF99PNS5xeMG/NOlB9t0uoF6XbhJ5c7OkQoO0AbRyv2iO+WFE3J2nwJk3jwDiYzeNZtmXVhT
shTOcbXnrtz5ei2IVEVVPFJVKmTUrUZxq/KmKCN6BdknBJIRd6nnCbfbWhfINH887XMrTADN7UVJ
BGbYybkJvGYYqqVkp5pNdjNSVGrCCQZgGeujb6v449HOLfJGDoJh6BE7nXIjKE/a8+oP7lEjt48k
Ta3N47W6kAidnROVX7IgkFMQ9d/uGht/oLFuGIX2LbRBy5mi0u6WPdAV9f8sHyLMQKpBaEFXezsU
0oat09YMBTOhDCvciI5BMQdxkvbGhaHOrR0KC/CeNvi2fUqYzvJeW1vTdY+6p4nrkfHAXM6XjE3P
BD+b5h6QX+IeTtypvkZAmcSHEs6Ry0XwU2KTnETJKuUUru6C/rEBaPUn0ZGL0JFYK4yYm7qMLXui
oPXxZnn/jPNLtqsMdDz811Mn+iGlj+7nhnP0QCDdjWWJ2tIk3XTEANgTt+YizUs5xLkhubBt1HVA
nFBfffs5XbCzeUpweDThzF3BoNq0byB/7VOsKK9nS12q5L7fqpB2oADwUbfSzClpjrr5KCw/945Q
Gca4EH2KdnDq7OoebOPHy3l2KFYM3CS2fzyRb+dmzboFVtNxjxXGl7C4dbxDkTDdd0OhX2ghvo9F
mBU6YMTRFFvxY3g7FLEXHW+MPY9W23s7PZnH/SLHVyOf7V1ZeJRDMz9BP6vDPGEpLsL/zu3hjRyI
GdrmzctheTu+XlhaBg7JO854CoGMSPsnvK6MG31M8ADsjOmwWn2jwhLPpDy06mz6hEBP++X/WHAC
IfASG4T+9FeMkPYKx069oz4YYm9C84hAIVdXhglw4OOhzqRUUB42SxrKvNuGOrnGkXTzPdjn7hH4
N4KqqICZ/1ZFtpCu+NqXCijFQXNE8NT3s3uc5xorcwVh9Hat9Omm963uoPKxePRUOf/++KfRK2K1
3wZDG1x3UylAfQEo08nGE5qpryO+Myg9ZNpri85Egp5mjrqiu/ZWBaFe6WUk63EcIyxZ9TUsh2G4
7RJLpy5eo/S2W1JA2CjLYq11VGCvX80BgZWwIM4sQjvVxy7u9UktcTJaDRrRnR68Lla/wtbfCMtx
5ZUpdkC2KZ/tdNTm56nuzDJq7dr5PuqlzQOh5SWeeWvrIhOWIEcJSGkt8K8TwKvWXrZdCP8yyWMw
G7m2K81AJtf8Lcl609rcFmGepEYfZy393RLJpcm/T6j4LY9D5/n5ThtF6x/mrsoe+lZf7JfesGYL
hXETwTpDFka6OdU78AMzif1mXLUBagc6KNbk0EgNQyV4vP11EAzNpma2yZh/KoSh5isKSSZ0r7ye
CXU7obmRrstExXZuoWniF7pmHHjK5zIetdRx93kwG3XcVGOtoO25XXPVzV4m96lpFu2n0TWgdQFt
6YqvHqoDWugj4ZPfgGLvNo9pu4WCiskamukWWKCvdm7q9+sM4CIqXGmpqFXFCv/FQtMvdAeqbJy7
RX+YhT9Wd3TRnafVCUDsZwEY5h22yRjHGkHaYJaGAl8a0vFy7Kt2bNbXeV6Nbwk8T3vXi7ZNbzXD
G+qQHKPEr040ApZdLvL+QB+le1CB3awh/DQRhBXefdt/iCDGzkSeGJAqAUcWLom2+uRgaavt5Njn
MvIgEOfhqJxiiOo2GD5rli+wx6404j9NdqxBVDaL9aVu3UqloQjcSWJJqaruk0jyrv9drH397Oq5
C8LFsRf/Jjf89BY1F7xEiqItFfIVZoJAQtnmSLVrPkIgetUMt2IyB+dq0VySM4D74ltQV50Lpsd0
OAdUSJ7HSbnXbYv/8mFYjAKovUiXa1k5fRO2uZOMBywsDfzqXb/6rnKQwchSjHYWYqNpPSmnDf5R
SVY8zUFn3qQkg1qkMkdUt61PlzLsm1oLruBLqLvKXsCLTuXqFVfoFg5JNJQEa3tZFeYUCnrATYw5
iWpDjqoO+7Yz/U9lBsOVXnANs3zo0rrFujYXn3yE9j/7wWj1odPbiR7bqcgmTs/a2jvAtjqZYZqC
WIKrYqyRCTbKQUmjGR+VXtvlrV6hbgbieUmebSFWgSiin3+HhORVkVs565eAAOX3uHb6usNsfv5S
rnOrDhoUBIkUnrX9nQX2tfuyH93HdJUbiEf3JNLPtVN/aseqa0hBHetnNXardrdMgXqaamR2whHY
u76r/LwrQXYtnndIfJVX4SCQDN03VBp+aZXbLoCeZnsKR0tYAo1HZ3lEBqGro4zb3gyxD1biGLR1
f8gHEQSRRAUOjsoSpDqcMNjdN3NOowAutp7zyZQE57MGymrCTLNwiS7bJAh1ze3KfTtUFoRyHLn4
tJqzt6ZMEWcayXyjzFEVESHgLAA2t5QVvEZOX8a890k2A3P4UvSNZ8aUdlw3MpwmP5IDVCpckfP+
ng6pbR6cLp3jpBhbKOlAOLNIpoN+LHtrHnei7zUVlQtV9uNspohDGmNSPCBI7r4IU2X9pQTsTwTy
7qGgbbQxfKkZnz4UduHzRkJTOCZlGoyvTUAV4/PkVIYWWZrldXt7ddG79JC4NG8hokrIPYu2LOGm
x2ns50z1XhvWTodSVF6CuXY/c4PVQ3vrlLZTPlAUGvJdJ/jrw7GfGw6+V3a/QeX7za+ldmW67wxI
F7dSrwvztgtA/nxxuOHSUDnz5F+zSVMAroverP9kVTDUkTvYqIxqTrDgmAadoHilW9lN8Wgtyjpo
niWMK+kb0oqCNnHtCHcIlfz2cFIUY2jOSHdGwJ3S4m4Ypx5taxRV5njEcYS8xW7Ua+VmRbmXkwvq
OBPImEap5mRLVPtKyBiSG43rAV325T4rzJHurhYM7Ne+6K7Vkk8JF2LtzyEmMMidohBoPvh5Q5u9
HzoE2MpyMURkWvlAkQJGjw9QdR5/9E4zulFuZiqL9U7xf/Z5kj14ZtOp6zLvjOQKDIRu7jAqhWo0
pME0fCuVJUw39uigeq/r1BvpvrYHL9m1Flyk3eznC8ZC0D7W6hlAoY+lW5Eb9c1UOEuz7ytqRz+m
Rsx6BCPLHaN6Nu1ml9cKzcQGyej+s161WoVI9bq89J1T2zHkxOpJ4mGi/cDYufmUNqWlxwjB1M50
HNbBaGWo3FS376qlU3rU2dZ8u9F5wf+N0vnhKdNJHgx3SIc9eqjds+N2YxmjSw/c2ZAZIF7EQEw9
RDwUuXg0qvTxgPkY2I4lGNKvErVVJ6zNeb4VHQIDB7dl/zwiGiFeaYR7XWhPU5mF6IgZ35fE1IZ7
CMazEfZGLa1b0ADWJ2d01wkFRbv4qRw3bb9laVUtB/qR0630keN5WImusl2eOmYRFmO5DLS63Pka
q7Mx2U9rM35DN8wMCEy06dFIHOdG10vtW7DwD2r3y0K2lnsiUkuW/NNQAHRCvU/KMZ7ksqLiExg1
3WaVe9kaQVVsXgVAnzSy7dZ66CmEjzcuum/o3y7MMbSEspaotTrsFTMi0a/eVMtXOfjKjANR0N/W
gZiqmzLphXUgqrLUVT6q+pdneO0U17Iuf4hAlV1YBk5vhS01y/0q3fw1BwL5IjxDc0JXr5CVTLUp
+JoPGX5cLl1LFaajmj9rrUbVgJc1H0KeLkiwqnNzY2/DRQj2qOLiTqZR3I/nJAGJk42eQTUwF/VR
FnTjrkpLtAk/0s7vin5JfsrJN7rYMNr5q0oXN4upxfsPLpqq9Ri7/Wx5n2cjEXZk5Yly9kCvoNj1
dkvIZLTK0J+tAbHZY1W5aXPTw+JLtKh3pbfEFlIfAMMzB3Bw3W4Q+t72eOynIQsSZJwmhxqBsizt
0bNb4d0QUcmvQoIGefWXsirCZeD5vjP6wnC/zcVSXlHWgAKWN9kA6air5knezGVqJfeemef9XeG0
XhMhSBzcOC5B5S7VguWuDfT5x1is9HFQiClGaEid/bnNSqk/rF6Ac9TYIyTGVVrZ/xq0yMsIjYVg
vrb8wR4PwFWG25mSsRtWeg0styHKJ9yFMSMfcmCoR5mMHa63K8TGMLGMEbB0X9TPE368kPRstU68
YPSXHhSv2SetScCRjUlbjjtF1yFl04nFQRI1bx7bpjagUC2sWOes3dPQlc30zchUUu1S7pd7HsvC
g6Kp6S9u63f3llZIO7SGQTfQI2kkSgy0LpYQX4TVC30pvQcPnVAbjqrtqVujRRnqM6xz+X3tNc6H
lfr9Xe+yt/cZDwL8hr70I92FWxrhI9EtkWvhoRjXDgfpGRPDctmnFgjsm2Y1cmzE0jlvnjNtkMbB
RlXlKVNQDfZ8Wz/4RFq4qMjN3PG+TZp0joCxT9Ndu3igpwdTeDK28n4tkTdCFTes8mUQod3pWcVT
TnCyr0rTTfdtTeGFN85Q1c4ysVIhdTWavSMwqozydASwPJam86+yZ2mEtTIrrEOo94U0e9i8C+aP
obdUzeMMLPKHoan8l+f11kMlUEeHgl8XP/Ohn37qpecWcTumgwe1EaJWTEZlP9FXLWA2GKsOsZP9
98yLPIg4UM3yT2B0ydPozsNNM9fLb4KbGWxRtaivIxVa7ol6ljLE4bZ7nsy1qq61Slv7PRiU+qtn
De0/bWLkT7QDM/zSyqrdoQZt4KeUj/6LU9Lsw8W8zsu4RnTut+vTRb5O9Gxsjoaqmyyexky/b3yt
7I6YA+SfVuVPboR/cJqEcgzcLKLkkn3FsqH1KF+xq6NC90R7lDAWihh0lLvcysZ1njPwogneQsrT
Q+wf5t+TT9cc2UUsDn1iz7se03WbgNZBnb5ynfTWruq2DGFiZjh8LLIn9Ry4z5zSW2kXksTxyUC0
fxbzUIOCkSkpklYX+b9rm6z2jvITVnS2tIeXMW2M9nkG0P0N7MmkQZ9tEJKrnYybFmM+zTuqpc2O
fpolDfeGFbxM49L+a2OCRmrE3aH/s4xz5+yTPjGw+skW3d7Jrq0/mZ7o/7FQgeWVn0x5p7Te/E7l
Wa6RA7hvDq1xy10bk7/v0DZL7sbdMIOJDGW1tv61h76HBZ95GPuw7KscKSO0T7HDcJv687Sms0N7
VFQqSgY9OVJ08L67lAXL/3F2ZstxI1m2/ZW2fEddzENbVz0AiAERQQYHiaT4AqMoCvPomL/+Lqjq
dicjaeKtznySSSRiANyPn7P32h7DmPCLXcI99+y5Ee0NzQaV/SVPakgTTupU/ixJy2tpDbLhVj0Z
XX6LpZMuo2XO2mHqVDv14cvMymaS8kneqciV9kLpLMOXqnSIT7lqLXftUDX6DlEu9zia2OmBE7XW
eX2nWr0X2w4nRfwdtGYz+AyrTtUg8pSCob4mjnOZ97An2X6zKFy+dlHMu3SwgmBhSEbF080RlPA0
a4UUw5EIF/NH2QF5ePx9g+SDvhyydybva7uMBLiL1k3llJNiLIsWGGHVbZSxpK4a2WkdWC6ftIk+
uJRNaQ0qhng2Oo4Xs5sVqZWEudCgfRohFebY57uMWNJ5k/XYuz7p365dtotynmRUJN8ytgYoRWuz
9U/DXjiUBGlIthosA5IjHh/zaul045PJ3/qaL68Cp5DNEYUqUSYXHfhUl40mbyIZN7qcXLUGh9FE
LcyTMWMCGWS59mYtV/7tSduvOeMvTRft6Us6Ovif0NITWQ4YkBVHoTdZUDm99UnH/6O3xiQKFd0a
L4uN+f0HaKM3VHUidwJiqeyzSk+YOrMTN+S961+axpFDd465of4Xl7VxSOPSBu/NuP79Zbuo6JIl
6eVA0Wr5VkpSrLG5kWwH6kDdU7ISLlnlpEPzyXU/6BOu3EmQbgq8dFbm99cdhlWaGGdKUFiFHmRS
2o9+J2d4P7SZrrEbyWF0FGRqnNLeUppPetYfPRsMr8k0YvqHA+PiPgL1I+eUdkrg5M56XImSG6NK
C7c208/Ach9cChwfbDByZphsXOrlqEyKXOooSkj+GP1oykLPCkOxn7v638Y1Io0jznvlYSvG2nx9
/5lWmhxV8Qj/uxSasQkJqNlGdJFuf7+EfTA2WTG0zDXp/q4aiIurdEUv99VoBAWEQVqnRl8/TGzO
91o4tlsTfvPr7y/40Se4IgZXWR0OzEtM06C3VTHmDrYVDlgbZejU01haYFjz7DPe/Ad3JQkqyFlx
OiPlu4TfTgOUBxXjJntwpTSbhSyOTVjPYbnvQknsYBjb5EV2Y0mRWCvxZ2Fmf/1o8VajIFxntFgg
9IvbssgEjfKqwjbTRfrWkpPwqOY4kHRnkH3mSvP+95/sXxdtcJs02JjcIBpEyv3+q8wV+A8gk7Rg
WQ+KSCOErw6R88lG9MEYnMtgsMDyxCwKjdX7yyhWSenVpHqASrxP3dEQ4uyUKQDfLhvLN0YJ5XkW
pbHLYklRXMdMa3M1d6tATbX02+/f81+/YnYi4DIy/zOskde77U8blb0Qhm5x0guIAKtOTkgVLqlq
f6C9Yd3SyUghnDq9a+tFtvv9lT/6dleOOx8AUCpGJO+v3OWNUC3Bhixa1b6d+kmhkpqLrd7b5fWo
hNK/vcTyTlc/B3lfFP/WxTvVY7ijY91owfocs4h3FZ5sLdnmYfUcOoX5RCFY0JJph+3v3+hfH1jw
TiigUQnzIGHQe/9GpXTALYzZMDDzaAFOZ/T+pGY2Z3d5/uRSf901udTqheYm5oG5JLlygMvS1IDS
jvxn8fNCRFcdLeVztGYAZRoSgMG0zH+71gEMqDA2ptRh97h8TAdzFlW/pHLQ6U0TOH34aszyZ8El
H9wta9nGYoS/DZH7+s7/dJ/WQ1wlpGrIwaR0ZuPZ/Vh8xzvdXRHr4DQbYSfGJ77vD742AgZ0Nina
rkjqLlafxOwFsZPaEswZfWzZiJPDZJQJsQd28Ukdt97q7+s44ioYu8Ma4Duj8Hj/5sgnVYfK6JWA
VKBls7Sm+n2F/u2wdeqHFryHh8WlhWTRc5YBbPzJivTBZ7sC3HgmGBpzOL7YKJM4y62cPTsY4DNu
2mHgyGCmISPCJfX6Uf9fPBDEwKKJ/uV2QrP2/u0WGZPhopOXYFBb2auXrNohdhgCwxjyT+SQH5jZ
cLBRAqBsUFARa+ua/6f7pjXMsTR6Uw4IqePJliVLvKxJFY2rjHH76uQESLlRqpXYilNHSj3286nD
wt0q133XZNh+LXkgS3xyyn+7cuClMbiWqd/Bv13e0jrlrNmrwgAanBh3rabN35VhSjN/tGv9tVY4
Hn7ypH6wPKxUDepplkIbm+j7D6PJMbqaVoZBCfVRMMhi8udFI7DUqPvDGg7q9fjJf7/6fSBIUBlb
8gSBpIK8eLndYWlW9YGTUkBvwlr9Ly1997y1l0es30hrmrE1Ql+w827rZIJTpnRF4WelsD6Lrvng
iV4lgpCTMYVZlITv377UYT5RioaNd16ybUi3IlBlYWyURnwmJfrgUsgv1iMgyzF28osnurS6LinW
3pve1NdhYnfXmdJBUCkldfP7z3e9gS/WDhu9I6Jf3pKFGOv9m1JEJyoBOSZQafo0vhQaNDuNqlA+
WaM+us56LOIThELGMeX9ddQpzpOC6JrAmNLqhOy/9OdBlT+5Wz4oR1gD2cMwTLATXe6V1OelZNS6
HJgT9z9+mjYFQDqnqboFd6w2bmKrtE2nzKwifLBl9tm585dX6uLzZHfhP8JzV9vIxWKIUUPvI3NW
2M2orV0BwBl/SFYyd6avnNeuIc+j7CJKV+94qB14FI2mv0Ktc54cs9Ze5Wwan0Iy0xcoNVJx3Tc0
ZLwpXgHnI73pZztuC/16TGMM7mYx1gAjlF7cOS2TGlfuyWIINOgLZ42i8CWLbeObFMEj20DNWMA+
C6t/bo10OWoi6yTIeng//HpGQfBJwfTBtsB+i5gZCw0D0EtXvpHalci49wKN2AVGLBPodCmiw8/Q
18Nx1u9/fydfPjPs6gi0sDpzB8ArulyqU/ShisBnEAyT2dw5uDR3+cwflcqaPnlrf2Eqrqx2XJo0
gzAGoUBb3/uftgUIXYWNSGZiUUrp7YpQEde5ZE3q9ZLBu/GcduqOEBiIUpCiJP4ma6ZUucbg6GdW
bPs0LYw3XVxlsP86hh2ql45VWz2lejhb1w0yYa9Fr/xC/pST/GiN3DnJYycIUbWb2DQRMowGuMXB
UDIfyoYRn0U8GcxH2rqvvGkmYcyLcjOMcJ1b8rdldhZiDmGcdtspl+G4qnXTTr4kzFx40up1cklb
w3ItL20T7ftJnh4NSY1R0hYmb7ArbDvy43Ssy5txHMXWmLphvtbDgpG6AETr7PXRSbSbRo1SukjR
kAFkYaOuAyQnSbSrmNSbe0ayM9mFNjKkr7//8i+3Jr4QiLVoHlnFWMwuQTTwX3KJZ6QPEru2g6Gc
BB1PgiSbkyC5p9miglGfnCqeos+cwn/ZoLj0LwcIZ2l0c6Ck398LBLyouiSZQ6DZbZQRqFITJRWP
VfQsV5k1eDH5JtLB7OBfB0onKQ82PMzZlUj0kj8JL/vgU1hvSWpBehdY/i9eitWnKOVRgwXw6lsv
RTjkVplQ3xyd2ZVZF7WnWyL6ZGX/y4GUD4AQIox66OgcYBjrg/mnhwFXIxKUuuqDEe0c19Yi7RpE
J2j7jilO4YXmmL3Ec1jJV8UU4TFsoqYzfSmtBcNZJUo/YxhergRUa+xmMHdXHy2ukosXFJdJmoDW
nAO9rJxz1EtpYMuj5i+NyD5ZCS63NS7Fh726FSiK1s36/XvPWSeo/8eFFkef7vWuwBaM0GL3+7v7
o6usbVr6a6xvVEHvr1JkzhJK6iAHS94Xfrxk7U5p888sKB/cyTTVoO4TH7Qe6i8tRgZAqtHOWLET
bJErBl2Gu2eLjdX0iq9ma5o93psqaY6O1JjXSll+RmP/6w3MK+D6NFDg1qHxf/9Gq1EwoNVnOejH
PNyjrUj2Dc7cbWKFVpBp7exVZrR8UjT8pchfv0RMxqt6meLWupTWawMwvnwEXghCg0GsGlrE10qY
neNtX05yMNRZoyOhQ3ekqLOAJqnLfAapaZBMwML+bTC07udgAU/55KX9crv8uZz49dIYcaxURkZA
l4yyPHIAeMTdEuRKrh6rdDRXaaPdfLcWEnUYXg7FBMgOGaEvVgkds19nKQN5aPXYQ4QdlR7yH+hV
wLXLxBWWKNR921F3eFJHbKhrwiNrPa2jGe+F8Wg+apowJ7etVU3xe7URNybHjMmTGdZ9I4NY1DDA
mwE5Hwqzl5Fn/zwVcdq64VrYuG3XFKUrR/L4k8iNhG5QZ6WJa3TI1twc5f2NDnH/m9x3dbr5/UNy
WfutHxU9KHo0fEs0wi+OhbpZh4nTiSVoDSW8lo3SOhVpROKHvmTOjxL1xU+ijvt2a1Wt+eX31/5g
DVwpn7Q6OYeBF7k8gjscmwSPzxLQhEiqjTWrxs8sglzh6llB/cFQPTw3aZ/mnigQkPprCfGYdxM5
E4re0S/8/Qu6bAnwYaiYluhWreUQgJ33DxLJT5Dtmk4OLMMYJcR+czpA7iK0TdGAXLtdnKFUVJjs
F/6sawm1pSxpL79/ER+sw6xVuFUQVzPvuYwLn3SpjMK5HYO6alM69vK8kaUsvKcMrD9ZIT9YOOju
wKCjvUmP7lfB9qc9SBdhSN2/TMGCVvDcdBnC56KpvTGq5UPJwu8XWZr/80P+P6/Tf0Zv1c0/n0Px
j//iz69VPbfEJnYXf/zHVfLK+LP62f3X+mP//c/e/9A/zvVbed+1b2/d1Ut9+S/f/SC//1/X91+6
l3d/2JRd0s23/Vs7372JPu9+XYRXuv7L/9+//I+3X7/ly1y//f2P16ovu/W3RUlV/vGvvwp+/P0P
uit/+qrX3/+vv7x+Kfi555fie8LN8M/f9d8/8PYiur//oWl/Y44Bfpdq4BfTn0V8fFv/RlX/hj8G
S/ZaoQFKXh3gZdV28d//kOy/rf05jvnrP6CXtC7C9P1+/Z1i/21Nil0tLSspiuf7j//31t99Sf/z
pf1H2Rc3FU1t8fc/aPetLfL/WVUp27khdYOTkMpORzzVRQu9q2epR2mFOr2nmvQNjaH4wYFh7uYq
Q4PcVTg2odKyTEn+oSpIqp/IAC/n65FyZZT8ZLTGH5OWzt0utcuoOTiFLNOA7obEfkPrqyfmmqZT
xNddQZAPYWNZaH9NnNAWuY9Ak9s0TTnKqc6U5TcEr3ftVkkVXPBI/eTbJcy0KHCkEuN0GOLEvQJk
B7CVWenSb4p+fAKmWGI1l/rZ3tpwkxsW+CIrZq9VU4WM8xIplOlH6JdaZh4F4cy1MgrUrqigpeY2
LDj6Rm4iSVKxkdF82Ju+qnpzDya+zHYmFHdX0ZrouVoweVTUPVcJdKEvi6QMx9iQxf1ETqOHon16
akReH2antHlhor9vxVJvk7D6hrYCN0Ff/qA5iDBwVsbjyIfrdpgsYAVazYslrx+xQSOP/nm+T+jk
7IypSq9kuT9LiV7ybfScWAvqVsWJxYaIHn1fDmN/FCJjCZW1b3MHQTesZftYkrd5oxZySDiH/J2V
rgcX0/T7crKMzRxrjxhWh6NmmMMh1uXyJ+el7hA2tbYr7dZ+qJcCfA0pdL4cVlCnjUzs6w6EXkqO
VdN4ud6hxkQk2svdWagzWA6P8NoFOnaEYCf7avStAt8PZCpyO3zDRXsbJSjNvyWWkrXH3snG8CDY
wzazWWjK3pYKm/c/L1aERqJsezCFHhrEUpc9eH3DOR0SkJdpdKTfoY77Niua/BrB500JWCDa2GZf
h5vSxNMwVKvSE6pMproKx8YF/nWjml/VOoxd3OhfMtMkBCuViWi1W8mDcUl0iNUum7RAYxm2zaZ0
hqZz00jnJ/RSH6SN3Q62cweINTe3puT0VyKVBpSB6ni76GVpefPA/OM+jhm/oPHth29DG9r6Xqu7
hJDiFHvJlSBQKjnwrWfWScmt7zHUOj1AqN2TpVYTX+WOWvsscu6byiwNaxvN0xjt8shW631YLPU+
t8tblTOpS3hw97YYnRHgw9IfMn0R5CTPyk2J3N9FObZnZ6hrzymV4lhAc/ZUubWEb1QkTPsETs/b
PpJoIIIvKcWrYJaFfSmLRerlU7hTRvQ6njRYCwLwfG4zf6ZJ5AR2ONfqDQwkGy2WolL9quZy0ofo
TlPra3Qw+U5Puzf0WCp2TEzbCH21R4lfVz0Je2mqIyQzZHeSImcH9NZh+Z1YyLh1+1xngG3Nem76
tIeM5phbpmj9ZD3IujCux/R1yLOM0UFvofyrpMxrx8HA8dWT1okgf4gbvA76M45YUhGq2XpNKjXI
BjTbrFKK5RaL4DuNEZ07Xh01iQgom4xHUK0HxJRNuR2zXv4+zOgTe3fE0yHxcGrTDxYENF/tYuVg
Ptk+0FbnHHy3UYEWlLtdxVUkLVTNZNMkTco9IRY/Hsu4/T7kVH0oGUupga0apghbpQX1Jg5QbBBs
G6GzlwgGTTco5Bt3qHuASpwoT12pKLc8wdPGmIvqitZev6ujJN2VUb58m0FUJbvOHCXPGgR0bi36
oae54/Va33uioeGHs6ZApDQuXxEjnKUK73ii1WKnZsqyZfLzVtbWfGSXl7YqsCmQl5127IpYP+hN
Ir3iVaAr1RLz4wqkzAg49B5hY6sspM9ajTC2ltO/ZVHm+Aoyp+emKx+FNBjbpLDmA7aICjOgYx0V
xrDzUvG+MzDbpWb8GCcpAT+a2+6C52nDraE/jnLb4fxOlgMhNO1mLIaJQ0U1kTeh6UN2Yty5+EbY
i31eym8UlPEdi254cuyl9ppwUioXvS09IqJMduAvzcAo8G51tbk8p11UbSXZWp7x+SWsZGGI6iMv
czxkZnZrt3p5SKfizIno59QUWedadmgfTBuwQNE1y2Gc+m5bhYZ6ly12/9Sgk9+x3NpBkg3RwR7q
8KuGD2hjsCCiNY31MVBmMZ4T9pl2U4/KrHmlagC6N5xv2lw6G0dNxhtA3+ntrDeowMNiiwhF2095
Uu4zCLmnWsoy8t8JBtNGkw9x8GTBK7HM0zR0xyTJrWsLDmUZQh3zgQVDwNAX46cdT3cGK2aQ1sjL
2zQ8xfPg93Ad3a6q9lWtvtRK7yFTv5Ew9rvALbZFU8r3altuwjJFYdjg7tE8yxIToNB5PKqJtmzT
usZmpXX7tO2brTEj4S7zqfPkxNh2kN+QfMftttXnO3Ve1qBLk5RiEpNi2cIosgjS9iz9wdFHftVI
XAJhDc4uTqzoagptecvWz2oR5+HBhPrvRboUfdeVvj/AmsNYMmeZj/a6ulJyZW9VheEVawIfbdPX
aIjGW5t2Q5vEX1qEuS4TgbNRR/u5rsYvGBHVnG3dHGcvipc1seFnNVS3WQ2oT6x9PO1ZtK0fpfFB
VLWbxegY0SET0RA/Rqv3opfPSascLJVDG96orZYk0VWaa4rbtOldbDUnJx0hNS7pRm4jxdX66kEd
jX1srsYgSV/ITUwPDGqOaePMwZTVoJ8TMl13arV8TZNace2KKT0QhhtztHkv09ZBauMb86qfbNtv
poaGIJ0G0ze6eSQzZDboEplxxrqky3dxFjpfMqcxvGVI5qdcaqIHuykTfC66mJetUkcIAMsh1YVf
T2h1t06ddDHYukFqcjePV9ckbc8XVVvOdWnUGzMuJl8zW823kaF6Xb/wGJbktL2qY5QHTadUZFcq
mda7TY9jEO8SQIG4mDMMgYrCYp3Jx3gJi0d7tGffkRe0Ze1S4BZqLJLedjxB9ZZGmBbYM4prxFnF
WSw9artKZ3CmMrT91paqvMX86wB+ToS1BXsi3Uolq4sraC8hSIaUYu7I2pxeBnxFBREqmCJyf0mB
eXrpXAIRXbJEu4o0zCyPQ2Q2zkYBzFxukkFEN7LadaDbVHPfRYl27hkBxDTiCOREsNzASYjrIQ1G
OoUUALlVBQI32I2Tzvp1HTcYazIt2yxT1ngADnp3Qqa9VwsEdKTcz74Ic2SzYyKf66iTr9SYJOG8
SFuf6W//QKGe30JBv6WrIJ2zSF4QFnLvInuXd4Naz0djMNqr2ejvEmmCNmZzY1CHe3qVnakDp5Pe
N3aO4jzDmwATdJvXxX0kUm7oTqlRGQPoMqfWR+10wjEb7yY9Ljai0mUfrEt0pmpBCWehCxHyeI54
oL2qkvdyovHph8tbZEovYL3iQ2wN0SYmoX4GCy/MdHwx7LTxDZE5m1FeugDOE05ZlY3THaex/MLX
Onwr4l6cpMh5nfSl2Q5Nne0rYTzWkmivOQdpwQiO2JXM8l6RuVGt2ZrjTUak5Qb8LS4kDJM5sdh6
Umx4auMTvtEKjrBR4yicBqwkTb7cj8aSHbRYg5mq2lc5XLwdnntja6vFuGm0NP5aTHH56PQiutNT
pfaHOnG2eB+MjYNtd2M43Y+x124RSNdPhZwhlC/kZ61TbM8c5eI2DKV6o9CgfXVS1TlV9iI/kfWy
i6OKsg+z61NCwxr/bGTfLVN5L5Oy9wQB+YdEhyy305ihRzp/k8WwTTGG7snt1L/Tfa4OhlT3d12P
AqFsw+h73VnW90oz+nMb6/pXJ2uF7cLjTSlSQuO+XHEdkVl197285EcJhjk+5cHpfxoY1raGVAy7
TJExZXcW25kqpJ2pNtYzSrP+DIytdCNTxs5Jm1LaaHr+BYAg56q8mjCyj0EOS30n17ryyhyE8A1b
lb7B+ymfBVrnTTXbCnGrfXoeatnBaKAX5xx5I52vghGima+pGeXjoE3Kjl7o4JIasqtG+JdDEs2b
NDdbyFwOXl5Lzb0kXELiaZflkMtWtcNVleyaIZkSxnSqxWLktOFxCpVhV3d9cev08DZbu0eK1xat
a1bycsOgcnZnndxMKZGyrwCmB3wLprHjGb2L60wcIK3gqarDW6Trml/FneIzYaVK1Npx105TuK8G
3MKJ1EC/gCfUp/UTgZfKbddWXzS5aI6TFl1F5A2j2uhjF/WmtNc6OztXErpHeDsTLcTIeTFIa/ds
u/9m61N8UygYOepFUe8VocUnnV0DUoimgumJ2k0Vzl9hGx4g+I77tIq1u5TqaAsO3nFTZcp9s4Qk
P+VtSSK14WANL8P5yzCkMZSDXhEDWLBZ3yo6B76ZPeZHWlaIFUEZ3xCzG99xTF/juyxHXJtZ85pm
k+r1qVb3rmHH0bGpJOdUhpJ8SBr8eZxeCtdZdI4bs1SzeOjLTTLMw1EyxuTUK83dQPPK60aFY09k
0AaQCuM6a/Loyk5xRkecr9gaFbCzWOLdWUucfTPTCbUxHvqJ2oltCkHzjohczUvGiRQDtX6VLaiO
GrzjJHM0twnJgSFwjOnsOLKdMoCTt1orHtKpIeUsjnB8dWPN2buu9nOuJ+xBpJ55xqS/YRB+SuVY
/brEbe+WjQ5+QZmn73xfxkHqfh2UkyfBof+J2znAL4OhdcnjbVro5k4aBhz4DACLQK9TBJc0Clo/
dcBochIMUz9vMdN6miyYUMZTvnHCSSOwKzWooCMbw0J6igbb3iENuEIsc4fbPcIMIiXXfWx/rZLB
V2TmrLVjX2nz0HtTYxOnkWV8UqVz64SG40HoCDdLk7zQJynY8PNuZ86ZflSGeN+X6eKmzRLIUf48
FDqcHqQt4jzIzoOUJyrhD2DOMAXmR5Js6tlTwAOP+WsMGHMfG11/ZQtixlSaBc/hakkgybHyJ4Cp
uJSOdd/W95KZJt+HdWPutGnTS3V2j5/tlJtWfQoVKdtG9EG/NFb2hcaReBC9M557tgB/7gftB0eD
F7uWriulfC1FXL4Qh9meIP9Uuaulo7yvohqXsFwariRlwtfUBftHXW8k05EeY7lNdhZTqhe8aMbT
NOryTlKbUw6t2WOR0XNXhaxOWa+1+7EblD3n72etoovQ692TqU8/uEUIgcbkfK7JsdlN4SifEuSW
6GWiTaVV6dYg/PqnHurjF5OmjovCHC2Og6mVEXRLl4sszQhb776TtNehyBvmyIVIfLWRDb9UhuIr
MqaOdTtub1JRdwGnNdNnz0UZAKzbrWvV8HQlsg85XZQN1rjKcwyGyRHiHOrXNNnEWC1hgZLlVTNv
/dpgjmGEsuhuXo7LLTpWBmOZyuFX/knqRLyFHh5tK5nnwSdGStzX8/IjDYmbtvFfIZuQ26tSKtgm
7aZwp0otN61kTC7zMbGrZDJXbXw7R3Vx5F3ULNeKaZ/G2XqkMqIe1wtxXVd1EXR5q59yW6u8Clf8
6Fpkgj2XCWdfp45/Tjj33dy2Gl8MZnnq0glOQ+hYp4o359k17erYeMjjsHH7FvdhXSx4PnuodEai
FbtMlNNL3inTtWiqfG9USuGTjfXUL82yxcRsnZIF9pZXqfqbFOFtlAtJv837ZuLp0UJfibriinmX
6WucfA/0bdX7pJSrrVDljm7CeqTTlnHyegIT/aaW2l2T2DpHatZ4iyPGhmHWbVOPsV+1+I4gIhb7
OVyagBmMxKzZUbw2UX9K8LQ5PaT3QoXTgXIAE1KjhpBkyul2yFrCIrrwpzqkzrEcNHNfqFa3V5VU
puZvok3htDcm/FGaLKrsjWZisAeK4oDRJrx27A7j0SxS1S1MOh3BSKPR1+loevLYQXkfNANXctnf
SmZW4V4jXxm4x5qGkgs/n2wKI+J8Qx8dGXnBAlO3ZeRf2aArT5LmZUNwBBDAsBaeY5YykYHSMzue
tFHrUT7aVlQFkTpqW2Sx57ksgjq206MSTfWurWJsZCHkA8yYOPBFhytq1sdyY2d2sk8nmkrYb5Sd
hm0LiEKtbLqwEZvCEF8xHD7MEZ1F2ovqc5S33/PKPKtF2JIObowPXeeI9d4Sgaok/Q4A6XlaWtnP
TP1NZpf1ugrE1NiaUAgkCyd1Pk9ea47NQSOT0IuFBPZpNrBI4FWl9RoNOxFNY4ArbPYsotaPetvb
thuTeBYzRW95h2kzk4Ckl+303bBSONlDw9hyl5lFNpzUzpxIsCsNY5v1wNlvwojZkFukoVz6FgY9
NqB+oqAlT1OTZy9LGyYmLktE/NBYgGCyMIxpRjppWj5NIjM5QMuTRsweVJmncREgv2sauY+I3Osv
ycA953J/ZWqgdaxCvmU2ND5SZ+JIaMeE9YC10MTAhplL0GoHe5yHLe5Blj0IHtpVyEnogVtPNW8w
5Ssdw0h6drdmZmjzCT2LE5Mko2nF4vIiOvW2G2RO3Sko5sVXnLCvr7SxVdVDo2Dl8SltlfhY44Uc
NobSZpU/0BzS7jUJpsYYzXl70EceKneBHYDhHEWL5i5SqJ5xxM4/B0D+OQ0wuSn9CQJ77Cb0mG8Y
ATh7SyTz3iwjAu/6dDvMJvVacRX21ldAEosncppwEXD0uzIyDo2ufA9VwvOyXOk2AwYEV56sHwMB
5w/cEeNXerjpzpSnWaW6y+dHBeOwm6W0OwrJmbZiWlSdJPrCANNl11dOKkhn9SpABGt9bjedL+VD
+oAqqO1uVdGXR3VuJ2vvFEAXPDkcyruEJhLu5aHMCxKjx/oo0xTyEIEQk9hGxWPW2xFYkrHur8Z6
uc7jWNmrkgLRPc4GL1cXacMeWj1Mw/CYV8WXorHCl9bO9Ls+kYy7WplLT43n0wTGwjUbs/zW6SlF
RmfcT8zaaDuETczqpBa7pkctVHRxHWTgIGh50kB/WASTfI30xm2TJu2TusTzTy0smx0+bFQxWm2W
yA/Dpzzt5k3UTWRBDpES0AQwAlT96U+n7aXZi1k6bIYHaBev7KmtiYyYRuXHpJrE2S1LbcwvhTkz
6y6SgXBiavLG2Gu9Hkc77nwnfUgS4RSYTatJBElcKPhPo7pptSMKPiPZIHcOG0+HUsNJQqWzzzHZ
rGjkks3Gy3UHJ904CSsDfMFBVNussooUMyYDty8ZMKKJvhq4B9mYN3OGJHj2uwaWaLOP4qIU1EeR
NY4nuxlfmAmFUEj4brbdssbX4DbfLP3yOMXVDe3pQzTLs6vGmoUTuWr3CmZctyDaLihjePBxjfR4
GYm8Keww0d04sSk/jRKiQmkCPYloZRsse64KosbrI/sK90t6zeDDHTm3fIva9pxbKBuaYSp26qhH
2yxHqiVXk3Rujb7C1Uwq4ZDaMrOEFM2jZypDE4R1bQu3Rk5wLOWlfl6K2HqKhpBYKkVPNsoCSTVu
bOJKaZNWtAnpzII/pdNbLNU26h17bxN/cuhjBvPbse7amu8nEYvbq2z7dRxlkp9zy3hZq2sgi2NZ
TT1yPRXXCLM7y3aeF5JB7xkOnApFCcY5rntkafH4c4HUhT6G+lwO88yjFifoSzVDL0fsSoR0Mqse
G2l9HgweXXf5v+yd2Y7rVpqlX6UeoJnNebhsTqJmKRTzDRER5wTneebT96djt9POzqpCFtAXDRTS
SDjzOKyQRHLvvf61vmUKql2jVvnG2Cto8iolTbaM7POydpZW2zyhKD5nn/umN93PrkJnztteP9RK
nTlcTVgv6KlANJSrYz+v/edYm+d+op40HZLeZ6sORFyc552ZxHVuR4V8jSvlpFutsGn7ZWOOyalh
3NTWurWXdCwKLExpc7bMMTqqTAicqbNoy80soAcAmCSnGjtGP/2SELYx+kc6lE9MPFgdOVVfG4Or
Ejt0/qCo6VFvSB+u2i5hrtfigCmYbZZvDa2rCNDGh1ajVasqk6bYSqMHaYn1ADkgvuZ0Q3vWCOhG
n2UU3Jhf2rIqb5Gt7LNe020HZgamwX3RQKVUdIX88cxqHV2LWpy/eN4WL2NrTNyNTeiDCTirQqe5
kdGbhSMgFbitkqEkkWyYgqFutds9yilR4FakcMglJVDSecJgnsmPKLM/Jz16oqeSERj33UErljkw
oml16abubauwThjxoktU8x0CFGPTkDOR245xYW6bmXlT27F65w1WmHAsFrvqFeE0SFp751cU+1lo
JjgKPJ+5oU3hlptVcyPJ8JAU7GbDihCDyZDTjqVMcoWakoAIlpQtGXe26mC8lKkigvkwqcadpuII
uI3TYNhuclntPqO25/A6RCfj/qG2EmA/TnKpC9B0cRO2dXUhvLYwOWE7DOzj0uo5zorOyUza4FJp
+phAVTkmTlLGUnFqQnbrGHgqZXGM0PyhROmkwTUGNbQBPpYma4GSjUeqejl0ScWKAzf0eYNI0oTB
7nLZqRQz9ONy8egDF94NtRTsmofWbh6x7UmgQcDbZ3H8OBLc6vbZNI4ttF/2SwChcPntCxT/8L0l
2q15rWWE0j4D4G6Po6TuBOoUnJD2tXkjzMpehClPOLxm29uok77Tw0JOnhh+xClAaU7EQbZMVe9y
NIybz5B43V7u16L/zaLz32YNzBo4LP7n/3FE/N9mjaT4/Picfv7VrsGP/GHXgL6q0IF5d06bpOn+
sGtof8PIRE8MeTdSD8yS/m7XkLS/6Vg9wbfeK3IMejT/btfA5oGPjjzXnQOKAUlW/hW7xm/xpT+7
NQjHglMlc0cHsAiP4G78+pO3pzFLbr0R07wEbmIIlmoI+/IW1SVPweO8rqmwidsklY5p2Ol+IynV
HqNm+zjj/sSazWVJgFDyGVVWDuC5qdpapEgoSRo4/Pb1PDiJKD0shvnCCH1vdPK86epk2jSmZnNp
ox2Z0LXYorXrvoyjMWDjBKHb0r44qTPVrLtHA4ikPwzzsyhOhtMC2hCuZgo60h6MZoa6qi7llyIO
+XYBoBq0+oAVN8aoB/EvDbg1xlutmtHgTUpl7uVK0De0hUEkCSvZYWtJeABLHRQZWiMZGryqUv9J
+dte0QskUFG0x8FsOcqSN6qGughMNRz3vOhlSCXfWsqr0ZonROIUFA/9UAY8KcNdlox91xrLYfIN
4nQpcYew7NpAHCGyVMi6KJBdv6PBUD8kPCs/mhF+E/MiLOaieqPDUmDdzaZNr0Uy22DT8kAt5j69
lEFipBJ8IW0wGKIupd9ODOOnX5IpwB1/Xsevwuynay0v9blZogFqZMpDnCeEa95tLqKJNohJ7QkL
EyiZuk4pKqk03RYq8IB0119WqwdHIijzVhLj7kxZR2fP3VjtBYHyy+E+q5CUPqK8pR/cpoykx5HW
E/h/Y9l/tQQs/CnppNe1GNU99CLlHSFM2DC1KIKYz29rIsryBSa96OmJrHD+78va7dVQt2ltkV18
wYcBzc7mYb3O9hS2rPVx0tjiNC0B3ps6tvu0VlsecxzotXpcHycslI7ZV+i2qaFdCzMWAqNuE3dW
BsRWFN29ea80EntN3UT5wGeoy3PHbC03vipzrl7NtCiCzMRXvYI3pHhVSR/T0Zh99lWQoe45joj+
tV0cye3eCnVpy6LPBox3fTITNs0JjtLQZsdlFd4sZYIPAE49TJUo7PXUknDKRd0EsWjRpE3YArVa
pmncLJogsqNf2Q/LK89spTHF0VFSFtrJalUnp2T6oLQ4VeW4mbiuzWxfMZ+w2JGy5KojG3lhVL7i
EeIYfYlGuXAATbsJ3FZ+p2r21rwJh8r6qMqueRLUWL1x4axcKUaGtzWbr6pUaf7cVWBmjL77ilZV
2IlpND60ABcdrU1eykI1NhqBPbsSTaqlUDOpNAV4MjXSDNm1UDiPr5JHJU7ra5EoeDOqTW+LYkeY
JlNi47vB7LOxrFLdG+lyjQo2OHJZJtdSmzfjfUs8xNamLaqgAwp7mlsok33RHkAjBP3UlDdjlWvm
E/GJANkttcoPTg9YERq0PR1uTosNgQ9sZFxhCce1YlYzqp8r3GJ7SNV2EzfQhhxctTe6LI0KIKJ0
Mlvp1QDs9kw+OPWVUhwCuVWD0Sg+MgZbvlxW0mnOc8VJwcIorTB+TiQh74PSqqo2mGSoj8YCZobR
OV7Xp8LqNmGXXYth+Zjk6HUZjacQSbhDcPPNHhkTh6zX6Z1HTHij6e03YNFoX4naq5SPX4YcMg5v
ptDDBcB5tznDnY3fEyLrQGBzaEGEvWjzrR+s2DixXcbaMgsvFaCxlaJe8JSx2+nJHjfJVo+FV2Gc
MG6pgO6SpGFwyTyKc0ytdLFT1fGFmfNOqQ3BL0txRxV97auydMCOT35rBOim1L6QRKnXLAqPC8Ng
R16rN72Xu02eLjwaDWlNHkH8aN+12uS+YEQ3RQ1BtevL3sz5/OKJA11dWqeopyFlKecS9RwT1WJM
mqdKMwx5xZo5k5k0D/xQlaz2lSZpKWqKj+YyIGAJVr5b9EreFap8siLGQbVghthbrDUg7nQwUELt
fs2/UEh+JquwIVuD6K/GHPGbXYLoYmOWpYpSi79owNitTfQIsCzQRY6lsTp7iRkelQrVk1wJ77k1
foYhGk1e6td4mh4pUdzP3Bk2Uo/8OgjcT0OSnovR6II5xmxgsH2fZMUTremSg0DGmxxzkMp63Y+R
caAECqc0YfVM9SyC+CqV/toUs6Mr1cZILEqK1x59TKXwT9VojWnGUnTl1dgzqB8R5dYnsYAf2abI
xUChCxatvrvFTTsw6V3fh04avTA1859m3uUPlsCXprT8rCNX5cyxsu83EvbLL7O1IC62s2pzcmt/
rN24uhXvdGPJQrOpDME03Gic4nQ/GU1vXQd6Vjb1uvaIampvTT4W+vBEfzK6QTgmmuQ0jAo+B4yZ
t7rhv2EdlzCXzHgYOXUsSOcNyNUBOpQnDFRYRX2soZw3GnkosdzJYAodq2tAeo4Aw1Q5wyOTIEiS
x4DFRImNriEm82VrJxCcGxmj1kagZoGgAAhSfWGrL/Xz/NHQkZC4eI5EfBPtwjO6AzJl67jL5l3X
W4bgjkk3zo+FzjK4S6qIxB4snh6Mkj4zsbiAfMR6APgXFQ1f8wQXOy2VwUvCJCBuZSdD9aENsdcw
ksJSQEEzk+Y6exMbTJfxSHsLA5eXOR16ctraRew0x2gG16polo61xpuSzKM4/BSqmWvliP5xwgrg
1DMxYvUOAM+Xz3pcDnCYejecxWudMgWIa/0iQXNzKpGVtQ8JO65jw3ts8I2GWfFtiosEkg3Spy6V
s8tXKGY8k63ZHZZpdps8/0h1vAADZFLm/Tkn8dlDnE2YAMqPbXm/N3VF4KlS5T5W9s+lmtOzXnXt
prCU1wp7jD10VuTIWhkxqJwoRar0p6RZjhhs+sBqYMNWBt2EOQUNgK6K2qOzmpEyPlx7yhb6urVl
3KIJK4hF4miQ1Q8XN1Oj6ZgJUbyXzCkD9dtmG4wX/GlXvlHCjPhnTNiD7bBKElxPfXiocDad1DbP
XVMT0ueJWcB+pNftNhrauxE3jd+UpnBYxv4b35XfNPwqsNVdoZhG+nYo0EtJ4nokPnrKdtuJQQdY
RqmtNh1DF6k3XVWfX7IlhG43ZZHXRg1y0dKTxtFfNWYenojN/7EouOHbSgy5BOhwwS3JIqg1yefQ
hMkOV/ySObqBOtJk7fjRYNLo8VyzueGQysJW3w+FzNYwrI2JDOJQ45iNPrtC8Biru0kYbKJggCO+
m4flaQapZJe/bMVSw266sJVfhmMgmGu7r/q7EVlZpBlXcrI0OdozugV+ZSWDHetPM0YaX46G12gB
0ODRYY7RuYhxxx7NXwboEQN3tDXuvmjxl0WamWbX+oW4JvlFiBZFeu8Ucd42ZDPww7QFmIKnmZwB
1IMee+tJqkUQ0zxgF+NnXVISLznYKMJ6Z0Fa6zcoL9OPqo+MUUDcX/PlVExmV73qd+/3LEFwiOw5
aYUi5y5K74PUtY93AhQQi+Lz+zlVuB9Zy1+n17qHLOHOgobBd/11wmUUvSZP9f3gW99zNJnAkwxV
u4mTILwflFexU3f5/fDMhJxzdPfrTF3+Ol/r96N2gueHY3f+6ww+/TqPt/ejeZdQ2qcyNfI6phrD
flmwFuxgLkvYj8giBnIsaIxHCqvgveJJZ8EHW01pOy/xYRpL1qA7LwPGIXTcbDpIa012sx6LUD5p
+jJyJpGFllwjkswjfkbt00oLOMxwhs3arVc9HTwF7xDQ7BXgzH1eueKU01VcbJcUInlMNXZ6NwHN
d62wj8vuvVwEXXMreISCw7hNYrw/JEQzp6gTGIG1Oj04E80ClMrjZEZAn7oUZTCa21l4yOKW8S6e
PbN7KBO9sV6gmvOoVowlEX0xZzC24e4SIXzqA4A2VL6qzwEz6KixtYyxwS3HthE2ZVWVJYt/H+lH
QyqwAc2SHMPJlJI+d2UBv7Sd88xofyhjP7HuxMJksCTN2iGDjMKKF1rRM+2H0gc4RHYAVRm2T2aS
L8AdsfFMATjBB7GXRN1d6cWYj7h3uiCZIV/+MJXR7DYMAcQxcnoJaKtuN8uw7NcxrU7ArVAvubn0
aVcxrWSCQF3rRo1bc3yGlSnWbprSQnARmwnPcVnc0+RKmrAZ6GvUTUS2+zxO0jxG7q9VYeoPiZgV
W9yZmtPfVxtAzgXn2BHA/wjaXi9Ty0tT5LROuR/soPdszVURL0YjZhdM1EwFJovvta1D3Gi9KDdv
NA5LF2tW1bcwxneUtlyf0iDim4jLMHboKY2dQbKK12nU07OUjANhtF7I2Vy1/QgQUw8xJi+z+GHl
urq4Iug9u6uNHl8Fu/AXznq94MLnNrpdzYBWJPO4DPtmLnU7krvGx6LQy44OTrlywOX21m60zDJ3
a33MHvU5+gD/ph/BNbd+E0r4hE31tMqUs+V8AWU0HJlnTnYap1dY3sAO0zrdFcYw4zyapPzcRuk3
iKXOZb6YWT4EyYjaRV3ymkadEblkIqs0Vw0fgqoOv0E2/lunIohDOvbf16mOH18f1b/d/tfDn4Wq
Xz/zm1AF+wjNSUGlAv2CXnXHif2WK7r/CelYA4wa2WeLh+sfQhVa1J2iiHTEMnHvbiEV+HusiD/i
/oMfIt35KXcp61+Rqf4hRCrwKoBB7hS8v6pTEbB0hgfNuDdG1QutU1YpT7NynGAJ29MFeVSewpdh
9Kd9Xx5wAr396TP6Pd305zTTL7L739Wxv7/uP4AmxFjtOOOAmB4JAg27XLrhejuV0RPZpYD5vnPW
+vYjzGtXj3QXZz1W4h2I/kF9aPoADpoDKdrRVwbWKQPq0rOWmnTteYJRMalmYFjVxszeBsq+y2jP
o93GcfQf/+7wkPhw/tkvz7fyZ0kPL/1INjMe91myncWfqfaZJ++S4qlL7qTlmzb7Tf1VSt/GfBq/
JD2II3edLiIDQms+WcsFycEx8pPwlnzyvwqkq2oNVvkgyYdjL+ya4mZkT5k1YjPwZWU3ondQYdxF
3ryr3pvvjGcOBud4yzE+KI+Y/2KbHaEvulj+N0sQeppbu503eLO7uoKtHajHsCOP1I1LC62TuplX
ngX7k5CF3XkhY7hDSquS06tY35ARVceQfTl/lKfTHAcp4zLpTa9Pef5Ugh8XPUN5ytgDTaI35S8W
hsCsA5JG8GyhcIVEw3gWa4Jd/ojbM99RiGhXO7jfWnJGU2oeBBzrXaAvCGL85Wud6IfhqV8sN+Px
xD+hXLPl3OScnRysUXn7yAuOJQdHyZU63alDP2Um3hym4qT2z025y5ZA0QKpDvQ4YFGex0sznM1o
JzUbkR3A+AMfIgujPYxBcZ92+tkCymR54OyM28ipMrsIIOfWn7E7PHXKRsse4vWoHXPNx4agejkp
u4duciLkN2+unf5ZUI86Pr9+cdX2zHOav6QdYGJkPLuZIbW8TazCmEvGD/VL/GJi36dOaXAaAMrf
pYItEXDDYpY70sNsOCErSk0g5qsKz+anGudv5abjg6VfTJiD6Za8znLvN5b0wiCJgPKpCzdL99gV
Df6yO8+1cUMi0xlfu3Bk+yFV+wK45JJ86ISqIodRDmrxLou9mTQPsTCdbYcb54Fi7MvSVZ5X/svy
5NQnUKttk+WZEgE2uac7rcN6xhXb+LI/et1W8fJd/mQF8k7zLV/zRc9yGU6K6ib7LJP/hAgh3ZEP
/+wO45H45zts1qUi7k1r2DPLutChspOC+Awz/6jsytN8KnflUboU/0nB4S8p/p+92j8EKjmvKapI
O+i+PAzPzam9zLfqPb5FG81LT+2peFtuGLiO5qn6L76i+g8BZ3kx8nWKzWEvncUdQYrnddts4nN2
1A/mWdvlJ/GAJ/DFPCm/zZH+kvn98wOXOcZfw9V/PHL/ESo75tMgzZI27JUziUB2mQrXV2dLL9YJ
uNtW3+WPeD/j0S6elx1Q9UD3Vj8LuAV2rT/s+P98POrbblcerC/FHw/tpT+TltyXlyRxtNzPuyAO
j71lzxIkaxe1JaJl2lbRNWD6yx54EaFkWmFn2IQoPCy8WHZjNH88hEfUi+FTKp3pmsxuLmNUY1vp
0nOSepKnA4fGUuYcTpV/NbrNnPnDsmWurb3WB3kT4fWaD/14FVtHbPy6R/YLpG4XnaxpD8Qee7qB
o7+xl++ldAXe9nOGL/l7RoUeiEja+jcBkDi2i01xFY8c8WnhMD+ah+Zk7R+7DbCbuLSRE2T2a8c+
QKoac3t4pbdjuSyCHfoEGhKUF15yywuc18oGXemloPrcGrdzSoKOXgW7yF3MaUOE7X3TFLuh+Wnx
9K3qb+s1677y+q1XnuXyG6ZxawRmGsxf8nHaC28ZAvE9ae+mm4KTGIgb0W5/ip/pUdkm351G5sFt
v6LP9Y2N/kimTbCLz/kiXp8TDD4VXQHvOFujgqG1I+gBfzPk8Jk4EwQiWd+Q47PHBdF9w0hcv5IT
YmYQBc2z0lwt9b6OKA5fkhV0+2Wflfb0oj+ID+I138aPyuvgId/4MbdkfqyCwWm5iXr3R+vgpvYz
NzpbFz59iQMBvknyQmQwuFZkt+bZS0xnq7i5n23KQDu23mqrzuqj9i325Jgevi8vO+HeApR3AIXl
W2fxO77sIze1Wydx+aLsiZdPHWObvzaedR6e9ZyLz5bcFHiBNx1Z9LaGF/qJbe54i/UWSd+hSkNJ
XFZupiIvy1k6RRjoNyhyEXLL8txxH0SPDMu4NCscxM5SfhJk2zcP9Vv7xkVAjxAVnmq6aVe37QKT
ug2Py5NhcmFrTvQtIvd6yVO+1wXBN5nFlJv+UWsjJ2bOw/T+SbsnFF3+BfiFhsmWHsTlZua+chUv
5sRS+qARXnoQt8K1/UhP2rV5la7L2TwIHk9oTznIXuNkDrYcO3VX+1F3oqB6EF4NXzvcP0zBwbu2
e++3Fv80IqFTuqUf+9nRcGr7TXJ0f3jUfdIR3hI0/tvsfM2e6S+H7AdH6OSt/0gu+Sm8Da9j6yCJ
aByLL9mOo/b936ba0m7dsWa5scNATf3IlE2POkgLUuPKDComT/pkLFG6okcyR9X3IxptvageC7+I
LQntCQfZ8sB1N7MGJ16pspuzAZ/7pU/ImSqEHyh41St2e4ODrk7TTUW6+N5iTO2k393qox664wIj
1i5cYVMduBPXTXH4Zb2Z7eygecIpuibCc/Vu+P1hTIj8OID1pu8JK6C1pYxPlI8CxkXFF2cnUfzZ
8mXT07AtvKteFKg7PIvslqAFvkgvSkA+iASibW5ycqj+cAKZc2pO+q54FvbrZbqOX7Jmz1CbAMZj
yAWgu6DB+oSbhNFOv9LaLa7IVMxjIGmVMdNZl3RWgullwK/nJtaBidNAendwu/mqKUHb7df+IuP0
o75GRn9grsHhHm/kcpoXb93MkjfNu/qlvGX7aN8fumxX1c+y9FYbn1b2rgsvOJrW7K0TjYAgbZiI
nGIru3uMlm/KX7DZpU/5lVzgY1fmn0ZZeX3k3FuTMRXzewTpkUYHNqixPeumRw9FPpIttuMfwuv4
OF6sl5EYk1M1zXsldwfD8vVadoVMLngzfPGZ3fwsfppvxoN8ES/L+T5jRGpA0Ai/+o/orX8Yr9Fr
g6CPiiXqoyfPDWwWF2G/r7C8NU2Q906Y4F9lJibZ+OoHRqhMVZIntd1SB5iToWcLhXlRQIm4mT/7
HyqzTYQ6RpbjYTj1Z/VNv7HJGZZXVdC3Rn/Pk8tbCXl24RkxG/bykSTncdxE49aSg5xehgfSGuH+
Pr2gs+hmPovjZ9b9gIgnvBbP/at6FbniRs1umGSwuUX2tT5l9B7M6nw+3OJVQfOLU+MVHPyw9PEm
SQ2fIbtP2meMcT6A4yHkEx1pU1VISGSuihw1eThmwPPGT3U+elQb2BQWusZRw4G02AmPbR6yGpLQ
RrceCskvw73SXxrJr0nDCRtORu2e3TOEKP2gBtm5uYU+VtD4WUPLuDuHnGJwSno5FncsiNqy1fNw
lNepQ8dJFHnquBczvyy8SfXm8WktuMISh3oJgY2iHR7wbV/Dr+hHjFURcf0Zb+RSvOkUZMWDjywq
LNtRJWvKHtdll0kMXlTw3FPQYhOmK37evX7dRpMeVuuq9dgUSJ/cv9P0e8RwepEP/RX8j1wHcfuh
KPs8PJC/shikcADUtp2542wntU9JWzp3MoM1BVlP9J2aJjedHdoxNGmvpPs5/5RiZg7kSAdYQ6Xu
xNkzRRxMIX4k4SPLpsEGhoK/8/LMs/GKu7njrhf2ynDShlN2Vb3kIfvQzvWrUr3nrxRGVS/JrTor
TyFKqtQ/43omXejOD9L7hWeS1zv1E/n1xqsbTloUuJCLEKugzDxKQrTI0Uv0LFe1AnMitkeGpsQV
Jr0MabmP4FuLDKBEbBXOulm97MKwNV+C5TOqrvJNs5jbZE7M8YSs3nBDxmFqZr5IR/GxuYC2qFdn
XTxOHXNMhtKer9MXPFOiWVx0TeKNOblRp3UGnwsy+6o8DX6+o74Yj6bfXXLNSTdV6IYcE3B73vp3
Zn4IkYK8seq9oT629T5RicWBsPAGF4dfGpAQ+FQLO38yWJ33w6285j8FVLcjVzhZG2bb/E31mXyn
h/mN7o1StfWn+JC9MNUqbUGxZ82RosBK7fVH82KxJ2OuU983NrIMKstmCEzKFZG39cUHvmZMgZj2
/0ey4GBhHjPukzCd7HvxGx7oQDfTq/CqO+pTbNqsANlPWmxIr0niKe2Ogs4QbddyXOq6Z0q8NHY5
/gSlIh5LT2hcvC6buhVsVXiTmo8hz71pKO59iB7HaUt6ndrWm6vvX5rB/wN57PQxJuV39f8Dbcfg
1PbvC2O3Owbn327Dj4+/MnruP/W7h0v7Gy0XFvxB8IcavnREqN+RO8rfoOf+ajKAimQggv0hjUlI
Y9gy79Xlv8jtdz3td2mMHzIpsbAQYlUoOfznX5LGUNv+cgqliIPfge5kCjFQ7iwJR9hfTqMliNsK
o9Wz2VIAyy+8tKdONrnPSbaeGcWS95ss/IKtUkSrDYqlUfxF75lAJIxttlJeacVBILI34+fFWPQ1
DyI2FJtcgTUflKU1r+IwakddjjWmuxNKvxx2ZJxtqQwxZY5Zbt5EngVWkI5yPdqaNl7CVDqw8okv
rTZ2GauJEjUuLW8RPuOKURqWW5CbauIasHOKU5+AYHijPsNUgKmUdFv3TrFiKK09BdfiUHn4RIxk
25G57NRAGDPEo8nQ5reKYfBiYCylpYMHG2gF05nCJGteCbyLLznw7oQ8WVFMD+pkTtHzJKWzzvJq
Wqvgx0moZX6XSnnotEWpFs60dCvPxnhkjG7FaquDVBxGQ6T+iNYveH0Wpmq7XA0T12zKuCJUCpay
thf0R6mdh8cOqf9xhCFkj6s5B0uhmjEZPeR9g0S6M7bycDPnwfIY+0d7UyurM91TWc1sNzc2MpQP
4spLlZ/gDwk7ogr1s7hW6muOVHgtDHpy3FawwjhQV0mbwBrgXHfDaUkIcBVjH3qF8SvXo92D1A5U
hnsqvxAZsUl1NR6Fuolpz8Ve3bpanRQoTSVFi7QVp+kG2mgVmAID80llEGI3Yjri2lDA4yZSQgmA
OlkE28KCpZNevh1T2eGYFA37b2HGDj4ZU34LiYl5mSI1GL3rInsVMknyJxItW1NqhM42YZdAMV8l
iDp6VXXvZAeBTFuR/D6oubafmbowM7JiL0zybGsy3h5EKEk9lMFAtgZtWykAgEihSz8JMTRXPmfV
j+axxW8xsKcXJ4Wy2Z6v7YK7L/V68U7Pk+OCLJJSyeVmNJb6tGRRurUwyexmXaxeiVVnmyqJrG+C
D4Iz9nX1FTd0ps3ZVLMZ4QuaouFezqUt+wk7oQsGq/LB7sebcmVaBM9I2cTGOgd4E3H6DXk8uMQa
VCRU+nOFMQaYk4/9oZ4G9LA4H0+xpXLIgDBIoVw0YltIDLhGq7anJgEjN3Pi0ZsXiWA2EVFnKZjE
T8WiBuKQiYS6iFxCMljdslBm2Da15FqxSOS0XGRoLSbeg6Ja2NSWE366bsFKT58Fjiuj+Gww5p9r
s8xcRt5YAccobh2Jq9LpVBPb2ToVTGzjyNB3TTopsAradjuJYbkZQoKzJHVJJNPkpwzyaK9htZ57
uX8OLVFzYinc0qNgT4IUeaspcbpg9DXKWrqB0bKhrjD5IWfZz6UR4qAUWuxIkdaDHhgPUZ3vgcKQ
0QNXNAkV/N6lJLqeELHoNEZgw2iVR101N1Nfyr6VdWzBKo2cZpXJOyAonDTLsptcuqQnjBUhn4DF
T61T4izCTNwuzfepvAbJYHxPCrpgGKUiiIBCcnJJrYNGVt0JvsLDMEjUM2rpNxn4jRyJF2gK7KOw
yO/xwtRwrPjzom3vhk5roGEllTcrusY6aRlFvdqjVQ7hagsrnZDi2F17a8RcmbKlWuCyPHF3kRCg
eAy8+bHKhAmLBtpOj80nVkj2hc36IZgK3j6qIF0mI59zOr2U2fy+rPqjHsZbI5s0d2nvQrF1Dwsp
0rzDyKTuib4uXsjQ30uj5kdnFJds1aBb1lPtyK18SVbg0JosIyobJqCaMPdNA9+cZrLL1zsFVA4s
y2hRVacojWuZCcdWVr+qVnO1pCP9VM6CH6VUkgGm3cYqcZeoANclak9hmU02YfWvaep/RjRP7CuT
Tyhj+G/lbN0mkg9rcRQH0J7xZNAO3tKEujAt9cIlfY9M7cgk1pVGTXQIYn91VnkmdHIBavGO/3cn
kuxw55Errs6Hh1UArMOJO+k5zYU6wZcwnHG6lm0w11+h0v1Qm5Du6+69nit0YyuCX1L2DqRR1S1E
4TJG/U3pwR4RkJgYlpAIhRcw0ONbYgmME6fPM7bTAJ4aQDG4lcvHjm9nWywx4gF76V7LnqhiUe10
jfwYLCXbWowi/QqIW6+jmbYmPK16yh40hanHNllkdRNzna14l5a7UW+xr+U8XhoZxQu3FvyPHkxR
bT7OtcUqkYPct3iYFqwzkWacDSP7gQuQLgphA9l6IQYJicQaEqA/rfycZOaFL+MTz2tsC6oeWEJD
p70ie6OeHKcWp8aUlD+yRH/LyeVkiXmTBxUDdJdSo2Hh48O5s7xGaX/W+5r3PrVvGgSCF6AJnCBn
rQka6BfcVH23KfN8elkx1B4nHvYnhTn0c1qRKtRHgXlvMn9jtBppnmcallWR4vxv7s5kN3Ikzdav
0i/ABGczLtvnQa55Cm0IKRTBeTKSRtKe/n5emYVKXNxuoBZ30Z2rBBRySe6k8R/O+U6/tGQA8suI
KI83jZnkZsmT4tnxu3HLje1vzKieCzu+qXse7xAD2l2YDZLvVrTNgRqP/P3gUWQgIcnQ3dITjkhb
CQI03prIsOaiIjwowCegtDlNsXNGTpZW5owm3PiKnIjrD8cs8RZi0Sl33M+BfId9XzX1EZw6Ouqe
spyQU9SOnsLiHzu/EEOj90Icu3jxsl4i8Vvb2RsQPxouu+/4Q2IbzY92nee6piFLtfjIpAOztYzk
jcTuuVER7DLdM8VsOxlvAqDJt7Ah6stoRxdZZGynmu5eO+58iXsnOeeLQDQhnHvH5P12znT+w85s
b+dMHe6dsijv8mKsb1FATBha5zd87oiIJByFnvM4R6EyRb8RpsIkqoWNaKtSSf9uLXTodpR2j5Fj
PUURWfO+cc2PnvfsCRUKJ9Uysn8Z04Jhbjkvz0J0+N884Q73I5nLtDC+Z6nVPMUISajRsOIOGZ7U
Kot+9oMHmc840IXHIoHikv20AZM9gZFDQkQqPSgAcW+6jmMwVqekih0eO6W1LkneAarun3HglLjw
rM3cpi8jss2T1nN5Lmv8Z0V6zGqOw7Fs86cUjfyT8dofZZ3r80xm59qbgmWTds5yJoSbhHURTkex
qC9ETcg7rK4+ZE68TetqrfuwuWkGRk4SIb7DLizEcrgb8qbGPDOMVAT6NVKfVLxPQVp8LLAaNi1D
Ah+FoAkBVgnrQvwUjNlIHu003UO9wKAKLHgTO8NtiUgdyAjrEyS0nBoTft2NhvaO8qqMg5w9Xme7
Wfub13MYCg5GzO9aFsQQFAjk0Br6DQ7fJyv1ybMh3DVzWFRUczjiqk+EfUlUGwTfFX1FcOqTDgEi
Zdx0fXVjYkZvNl5nDkRX8c8ZjxISHuC71j3jj6rLz7Gr5s/YCHGfE7FrN/tqNqjqjdLSXxehl4bb
eQ6nS11lFvL4tswop3NQ+IIV91L3DCfQC7PhsKZehl/haEEECsMqE6R2tFkxEUJMXRFkPDUDeGJi
8boquNiJ6qpjI7jaxUYoxaTRh83BQ9xqPW9wbwufL3EdcKhFWLaIgE0RyC6J425b1/P9gymNXWbr
ye378RYokHDWfYGrjfFhPjYsg2QVpRFD3jy31Y0gKnC6LH0ETmpl530fPiek+EEj4+MKfzlTMH8R
51dc8pocs20bhgXPo6V0K/088ayZd8Aq8mojZClfhzGL8TzERbfnSTK/L3UmP52hU/Gb8ke9XQTI
yD43vzMDyF/D+l8PvfMy+mBePPM++zNdPlDH0R5HJkgJnlJBYmw3Ccz8jKLDjqci9Q8Z8VKcvIn8
KatC9t/Vw/vo4lJQBc+N+UoFbXumsapxVtUg3iBtIidVAXtwbZp9WRdXD7+SW9u1WcAW4IdHXfMc
C6I3AfuCDENUALX1i7j6/lhHlInrchyqAwFyF+ylIGuMATXWafhFRCWffG+8K0rTHCzHJPs8Eq98
xPcY3nhgpQdvsNls5IxQmtTfVfH0CRHnDLCLcFLhQAzw37EJt/uUoL+NBOi6cfORn9jLt8JBqpuF
BXLSAAkUnQT3Go4HVYSM4elatP+A7OtUet27saqzU/XvnsgfZWluOi+8J7wZiKrC7+eiyJImey2b
Fvm0jONTowegsC1Tv0BUv43nPOTg3a92f6BAV3RjENqI+VuG4Eq/zFk5nnTmoaPrOHib63TOz9ep
y3ZvmaJVhaFvjRsrP4DXqQ66pajXy3DdEg53LhEEK4+I9g3GZmwK/fxJo2lvoZv8tstq10SJxcQL
AuBoS6rScVBX+tl4rDNaQh8RXZRg32G2cMSi/KG7+sYMBc1sFj8Bx8nWerS68+QVxyzvFBq29D5o
ldmXIVueZervE35PvA1gjNo0esxKNv0iSTeo5j7UEHymdjcfEhIEVlfNPX0QhBov7Gl4ikuKpJFZ
qMsPEfOHLXhiLXbBUVpI2LBNlj+0cc9Dv2id/ahYg6SV9xXV3aPv9TsPYvmK36tmy7Q0W/T/WKWs
ID0CV4JLgd9mbdfzl90un8JrvQ2ZOywZK8FiyLhbz7TdKq/i29yoQ6jDsyGRmkNOqL2Y0upmacSV
dAAfFgO5deKeJMnaxQR17RvTmdFAtGT0NTJEL5Imv0kLHHfeTN6xC0V45MWVEWZd+2V6zj2Fl5u9
0ZjN+yrQbG8FdCS92FQI1pXM0/3WusMR0DQbfsFo5Tv9N9rFVRKUlGIL14mDMomqQ3/mVvY+tlEF
vl+AqB8RmSBooBCF5pPmFz6jd/uKe4MpJjejCs3GaIKa665K9pOaEDFU5drwK28DtzTrsrNogHKQ
PLMULHivND/LG7YzDjsM5HZxWDoyLpYsZapI2PUqUlV7mDC1Hz3XuWvA0DNkLTPEFSBTdffWDwnt
hm3C1TiAVnBatgSZP1x8L4JZhaBplZNuv3I9/cOFseIKYFKTx96KpMF1HXfjA6ni6bYENbMZnexU
jvMt+dn1Wmvz6XMmbZpkGbYKjN82Rv3EyVdigF0AbMZFaJ/cgR0IwPq1Rr29Fw0W6VpesaYz4gFw
dCUtWBqYN8tzz9CA6Uql1TKTDxG54PhZeQErIN5FvYr85aJbbyejdIeIoL/WAqvIBa00E5dsLfFd
XDA+n2R6Y1vTj7wb3yymQLGE8YGy/jaCOEo5Uqwp6PaKIX48WZc8r9I7u0l/CpcpuwbedW3+3OEQ
k4m34vrdKZecTkuNiH8MeYCyd2lD+6+cwtkvG+bZdCRV3xy5nbYFs4NNlBWHqK/v4AeB+U02ZAOs
W7daj4iPIfg138HsdsiMgAXkvwtq9XFE4IpXnXwaBLP+sBcV5bxsYX/WrH/ad9lUwCOsQzE151ot
LzJIDrEYGLeDJSmS6UcRxE8uylTs6QxyFnxCKD9NCb4up3ycdxjEsZ+32ZahibPRBNVcSq+CbmTU
OjHsuWI/fsXgeTT+gJAhrHHy5SEkKG96wFdh6J7i9A72k8tAYrzrZip0XCcbmURnjTdU9cWWH/hk
+zBeS/hYTTRfonm6tPZyMJhmGuSlLcVLSooCeugGqYTPtKqlWo1NfzdQE2+LZnBWIfwNrjec7AGA
cL2pZ46BvpcXKJNMH3qP1blvkqObOd9VBAm56+utQQtRJwNvImWWqC4RW9UoCWj3Tf7KKbqRs42L
afpONeizGAjXftbJnR+rn1qFW+mMsIjKb3uYn5chdDdoy72HjCzRjUNPbPnTDY43fcqE/cbLsmOf
JZIuNn92s6W3ara923Q/PSD7+BROadWiVpVq7zV6Wef+tIW+sckJaccrylDGmdTnOPToAUx11qX6
8AoznfHc3jUBd7UvSn8fBYBLZvZWgpQ5qGO7StWfUa2eZSHOrZtuq45e0stYdcdJt0M7/oI/vtoB
IiICosaeMzbdJpMkk0p/G/WuQzuMnkoMv9reteiqwOWJMKEp0zgssxvjNPj1sN0M7HNrLW/dQbPk
Evn4GGLYVNN6TJdQ7Zs8casDGnpKsiHsxa3Xzo5+ho3Cnq1OR7s/cLND+bTMUto/p5QR01wVxJeD
6pt6ho451VnqO5u2Cvto6yHj1/fsTp19HVTDzm/9Abe+KRnv+N1VEhzOdjo9WKWdqWOnbQE1kE6h
jVh1BOp7dGWD3dDHlZ9Srk73CMtUvPHIbEHsVnoYME+ViSJ9E7lh5XyAdf5iAgFLz8+Qt7/Mg60w
B/GlHsiHN6G7lr4PDFkBrEh/qTlj0+NPXOfx2KnqyZtjikdvmO+GAmDxUQciDg5Imhjc+LJ2n8q8
V6dZTzVrTxAB+2CQNrQJuwMmmg/4bKkeIRfRlE3FOZRNoT6T4orKa3CCqF0O73Hew3mjSAg53G6b
skzKdbHo56YdaIFrhWWK6YOP4ojZnUH8gx3lgdzdFGXEwsZiVQeEueAuZLjPTAL+uaim3TBgNmZV
5+HyxUVdYBeyW7H2ahJY7nAEpggzqmpMtkxJ+rN2u8S9LX3fV7eqtt1yW0z+kGz42AHl5TR+mKPH
ysGjmYw1W+mlS6ojoyKvPg5VJqezGBg4inpErgXX2ap1jTTGePmxaZ36KOfcgbBbNCy/3c7i/wVc
rgrz6XLBU6NWnRtY6FWEDxVGCteqDgh8E7Nlsd5RuozoEodABOMJAF9FRVqP1zGWrNnPZlyK6zSu
ZfwyB7386DWVH4IYJ/e2aZumOKFwllf8coPYhMZf1pEmX7B0FMoGQbvi3unR8cvdMOcCinuawnR2
lz3rDLa32qo2mFkKXDkoEONqqO4z7BkH15OXNOj52BzuxhO5NRqmBxqdMTco2nXSnDrfu2RJXJyg
1dur0JSfKgYFBc17OFg0VGfWLvYmL8RbN11vRwuQpS4QrJRVq8k/5LBuxMQpm877CNnzPhwLvHA5
DLixmWNIkiNtLm7pCrPJQXu45eKkWdZj1T3YVl+v60ja5JH0/gaDmbuthcy3dVePHKDJwFJF7fi8
9PrKMP1Wlhlfnd4kqI+C3Dq10cTVpAQCDLT+61jZ6uBN/Quj4R5JcQcA/rouO9Ip4I/oIInEuRU8
uaHTnyvAittJqOtoptan2DfZIXIBnFjTwVWg9LEUwOh0xscmkTfuOJy0Gu3NZJUEEQQoJtwspqz0
5tdU+788N51uhzRhp+pl06Uk4Qti94IgAPkHowPg8iEugSaP2O96HSKfAsZbXLDBaVW3D5kGARAc
19FUg5efp247Aq5dM5hjWjOAGB0neXDpBta4eqNdVlT1I57W4QE+6jkcR7GaBwqYMQE2Gpul24at
Ve5rb0oOrJ361x6A4y5xk/Q5iocL/LKfcop3oAumU8mMcQdi1t9jPPN/xmwLtnmWMlsPsOEKHfCp
k4SwBbTg4RXSy9GDcXmsNIy8sPazeyyF1gbwyHAEs/Q2ljahTVzwtxXZ1OuoI4TZHlseH7nXrsPr
3q0VUbsZ8ZqtLTv28PhZPMNTOJ4bbLVodEqGZxkf+i0LNfuh6ohLUIUcN4ybrB3I92nvO8LaYlq8
qzhjiAWIAQEVdXZuC3hv48AupbAciPmaJZReSnGJfehLEaYnemegVH2/TUq0Ra2ZQ7QjEyeHrDp1
6npOGB0ThgSc9W7sDXqqOaUoYIojseCqUEkACSzkmOSg+maVSenHCly5ZboeBIrFxLhwJJawaJH6
2LTDsy33AZucjUN/u+uKAjFHCGKHPVpUfQuvfk29Oac6tVLWZuLR7kZ/NxOsAs0q+ehCC8Rd0XrZ
lWH0w+2qZQun3N41afoaFyTZzc1V0dizQEljIXsMx2CP2WcEuymXyX0UIQoLgUE9U557zzUZV1ua
xeRFh97DXGQ/gdsA0dL1S+UUL5hV60NT1h+F6yUPHrS3G1B807WHNjBT3fFMy+KsChKTL6k9olln
qriqyLjbREU2ra4ED/rcsn3UYZRvpqpXG3xSRbkKpiV+Mwk9K+hRccKHox5I6DMrneTFZ+1yKDdu
EV1J9EZvw6hyV8McFHv8RmtnMsy/7Hbeya5AAjogeWHKkbD4C5LPJF0ey3JgiGRbART4IN41efNd
lfZ404LELCZWELEVN/e9jpHQZuluZixQ+Y56TVRfbQxsHiJ6W9Lypr7nBKlhNdUpBRMBe5grpzPe
kZmRDY2UaJxwGw+UrRMW+mPvO9tA6LsymfsHR0U3YFaLzXVkRoNavDFISs6Bmoo1+izvCRA4G4Wm
y9burB/B7Z5qHqSbgNLjwD483XSuqrbhaFA52fbvMkH3a43Ni1rMpZXZcazTX95VlTO0HYiuPofH
jBNytYTxtGq6sdqHuQxvu2G573uLRUpSePO61OEzWFCUdwQw3DcjlgAqOLzGEZ75VRSMzkrXk3eM
vRh/NoqmPl0uFTkZxzLg5nfbLHxnkciPsXP3nFrVjbI4/7JkGm5ijZB1bgASxyG4Pmgrn8VSIkgV
4ewdhs4yN0w/o3uL7Is1VnhiRBzLufQdiDHs+fkRzDIMxkKG8kEmzI6B10+v3HjDFVeHKNVy3tt2
ureb+pWr4SXtQVvIRXzljNE3+LRQpyiPslYBCRuT6pOMGeuR+TyeBl9s2C1e3wROf7V0wGunNj4M
PJa3TlwjC/VxMdcgML6GJX2F//LLiNCjWl/ebK8AIk2olQuzPpwPqezBbkkIt6KIX1QAOgLoxCHj
/d47eAuPkFsgHXYR+h3TI7GLU/0N0GTAXMOIZuY3vbhZijCXqSWdNq0N52furDIINA/C5Mmesm7e
zQI7S2iSbaaD7NhyVx+CtK7ZD4Jq3FNKiCO3j7d2MjfA6xJ2N7VXfEJzTY52LbsXayCJOU6XTUuy
5CEP6epNX7f7GZTnxviVv5vYTYCTCxG89Qh384g/7Epc3DYYxbdCZA0QLessCJNLpTjPY/Pcy/Gl
cv1iK0kwu+COzi9Biu1/6rMTtm+POkwiDM7Hn/5IZkKeYwbuZxZhZlCMkXvWnTink7Mr5QbqwqeK
nAnEd3QzZextkDmWV/i0Vw8r9BIOJMcM6uUyBec4ZtQKzFggwHKdEXdiHASXrqYqW4NhYY2VF38G
yP1/kBb9T4vzCrz/VmCEnvM/nj+nrPy78+4f3/OXvMgnfyuSoR1S2v5DX/RPeRFZXw7euZD1LmFz
uOswcv2V6IW9zuY/jknhkQ7juf8iRLnOH7wOXyRGElWQILr8n/Sqvxxvf6as/Rd5Xlcry79MJ2RW
U1i7DCCx+AW8orhmw/2ND+VzabrSgP8oI91D4OTfUKQS+qd+x62XdiCL0kiJhBlCMbAaDBKm3cid
dY4rkLJWF8D7KhUEj/++VO1/2pWCVAuJFts4KaLQQTFwlXL919K0//xafmV/v2r+n9//51Xk8kp/
idLEH9IjqTdybZf44cDm0vjrqnHsPy+oSPpcaI4dwBz7S5QW/UG6M15fJySdkmxb8e/5NXmhv181
HgsZx7Fd0sgDCVhQ/F+WpTkJmLe1wwe8lzakWC/DTq1BpNrs8OYCJhk0irBuj1NtyWcw7j6bnaJq
lXzsiyAp45Wn0G+rD8IBVYO/MCuU2KhS2AueHdyZ4uf//qspsP/bc+c/6+FT/Ryyn59/v4T+8U1/
WX6vhtE/rxnLuf7/P9MCQ/uPgIs0QuoYOhEG339pF5lk/2EHjnM9EVxS2Eno/rdOF9u/Xo5/u1QI
E0U/6YO7o77yQynl9VL62wHTsnRw21xe8Y/jUvbKrU5F4fCocqpT4qnYdWaJzKedqgp12+8WaPBg
38cszkAaWx0ddLdqKlUxtYq7AkbQtoGhwVjeS5OWaXCJTy/vTmLJjU9yacY2bkD5HKcM3CgDBm+v
Sm38+alHOplbW2MBc9YncrtqIgYTECs0MZCh0X+z7AMKoiZr8O9gbzjzpUXmSNRKxOTlQPDYor7t
ftDXeEw/Wn4OvkaIkCTDgjFFG9VuidFS7r5F11E1ABmGBGLkEPcWNqu4ldI+LIHPoAXIOrU9widC
UjoyYVPaBPotGokdZDxKv0R3xS25FhQKfVaybyUAJeuan/3sVcObYUDwyIcXbZqpHAUjDWdyU4bD
TTS9FT3YXEcmycZPp6ikTViijlgWq20fIh20L/wExo9R197OVgr4TuVeWtFgxiE1U0wgVw9/FipJ
hB4Uhtmgv8FBd8N5qdLwvjdxwNYb7Q/BWL6xsj07Wqnfh6jsjnC8nK3pQzw5A1YEYuNgoVwTH1DH
VXYT7eeElMaR3J9XDRMTm5fwbagwikZyIVonp3idB7rd2i4nNOMafXQ8aZ9hfqqat6miPhvGBf53
bCpKrGhE0G2xCup3aExjarem3sVNHzMY4YRaDnnQD1hVLECN7hPdble89sZY+e8ekDNKeSgsHsV3
kok7qyTenLOHbEVIsJzUxzDLR1wKFfEdZyWZnH/Zo1/t5eCw1yDShKAJwF7a9fG4sdF5Iv6pJKAj
XWAIk6ItNnBBrDuifrINct0KeYygxVssZjDRVNybhY3Rij1b9SE7TWvVuDkRyUkKadtnprGmKYMa
PKMcoL+fFbIXejFmQot3nMtRvYFyaOq1ofPEXsOh+VLJfrrn9L9GBrdgu4yasd1ZrRrm37XTIk8J
vGbS0NiArBuXvGjYgR4f59Zyl66Jtx7AoHRbp/1y6MlolMDT8SiWjjc4N46qrG1KMCN5bFVJHRlS
ANjnuuAlzpkSjN6RWibX+L20j+DfFFYpMXpU7CprSPq6eQ2bqtaflVNiekptc0DTGqSn0Upp+mqM
/u4v7mBSfOo5PoGk760byFJ+f/AXo9n4IiCWGFly9cpiP0zv55QJKvNhb9sLVpZ9eRUTd62vf01B
471FJqsObjDgF0KxEq/d2PCk0bopEZqa8ilqcYLFIKedTYzCbtcwB+fiHF0QUIKJxx27U59PPmXW
s3bHmEVIwuxlXlmdwA05TT4GiQhSSrdBUMYyyZDFTnho1nssgYw8mAnhl56vW/B4ZOt68VsngcNj
j+SRDQGIlJ+h56m30svL9oxCCDFxYiGm3i2WYF46ppmXwu5IzWG6UurWc2y58c3sZ+UFuWj26BCW
8kaadPMyLO70thRXC3uFuI41JGYqj2VXyCqlSZ18vaDkrbY1U/atgwLrZPTs7w28sntEya6zT8Y+
JJdEJhgtrfaqmcsteYPsPL+4FKgkKuSRuvQ60m8hegzvVfgw4SGCThi5RaoLWuOKTWOItulWwEiE
HhCH865BWn3p0152G7+SdbPXrtcBu0FSwfLb0MLKUUl2k2VyK0GtkPDa+O5uaK3a/VA+ox4yDTuL
cKWGAwR1jwV5WhsUAAguCNNA3RJet2YwagKejezrdC4uU6eD11hyhqOGNbrf5MvC1mTGyUYwhsOc
Gpn5HPxwVZPfmzZB4cl+00FR0GBRhsHE8vDGiueKZM2lv8lVjCVbRMyVe6C8G7sMnMeUxcfd2Jj4
K5nSqKYkrgZZbOjkccksbITDmlOXEAZW+Ezw4W7HLpL3hbQRnmfZPCasZvj2177ysMn6S2R3913I
QbMCKwUVfZpcEJ8iYHl3cGsokj2JqB8Gns4VNTFM9tqGVYnxrcq7Q51iXnNqjF1sAeCcykBbfk2o
kOVFK7Zfal5YJYjsMRxmLINeWxfgZ2qSkYAXwkyMG3ENVImbhzBowWNGHkGz2oYb1UhmDMhIAv8B
0BrnOdEeyQ8BJP2lGSqQyZldqZIdeGl+9b0TvKccUd2qd+drPFlZ7uFDQrYvIlnteu5UUpRkyq4v
GLhUVjm7s7s2KFt7G895eklGBDc87PQUgR0XKHFZi9QeJDLG6TifxcDEMVOYe/jOofnqwv76Iwbi
YFdukTO1LVTrHHptgy9oWMwwiORrLfOgOsCn09HP86TvA78H9UTCeVZFzxGTQ8jeCcHsSrGMYUY9
MMqEE00OC7+aiqv95NkNtlMRTHcyayTbgtICpziHwVWgMnLcU+8OKfkptV1NHIIeqwYnHTy0FIwA
x4HTwmXvT5CD32GGE3beODu/cPRJ9v3s8l5ZYXJMRkSwK7TWlf01NeSedqi/eVaTBZHGy47HvXM/
M3gGdtEnYrqjfFo4CfNyP5mBdyspM8qfPPAChhvMVvZpM6IhNk4V4fyc69w5eLUiHQ5TLO9NwTMR
TzySX6AK5IvM286yx349TDHR7zkEM/RwcBisqSphgrYI3fmjajCsCgtGfcTthvudSrLHzVQ009GC
GFetHdA+Wx5PfExRmQBMJZIVjXjhpuzTujCOhmMbGAc9LQlNP2vHqOSQiEhdhyDLoB/HoprKi21H
xX0dcQKuPLdu5wPy2gbNCMKCBzdt22AdjBGHuFP7+RurwwHFmM9D9yUuFvvZbg2/GlzQ6MVWhktY
lGX9mKaZ/GAVYP3ICaJqL7EmPO8u5cC6hhRPWBKrHEb4YIgD3LquC8pjMhXP5YKDjuVVIbI38I/J
V5XFfrhGUFgzGi/ixL8ZLZdMCWksFF9aKVIByBombgCNkPfNK0UsBuasfkRr2s37WZDufnDZT76j
wrVtvSpsOGYbtuh1iXzENvNGDt4Co9cOcHP3BvJcCsgnXGXRlaFsRSb3WM60/kc7CqjlihQUazfZ
1lw9atC9TK8rOU9PxlXTt8nIe1ycmnOy1vPAbsnpELiKKx9qpZgvPmgY58G+T512flnyIW63fWAi
Ll949dEu9pKw3OUTk1o+4uGq/i/Cg+KmejAQ3T9nGMMxwzea4nUxElvOArXAIOJZY8GgdoLdt1Ij
abFc+IKDPPN9zbI+ZTBCyZuLFqvcXNUooWXUnJXdeSArUauZkOgLiFmo31p3gimVh9PzgvIO5Tuj
2rWYS2vT971GaFqTrLmWTPupxqdBPml3sJxTPfsFVn0bxOJO1zmpA47r2t7tYmKqlLJPQaZELCQu
TQnGjrJXx/1lcPzmc0StRjnCn49l33GTLzJXkuE+qNM0Pg1Ba++XcogfFVdPsMdjJdrPjn2pSTbV
KDH5hZzojwg7TYcsPjTE6BABCYlBu7KLQgbxXvDSmam/4hdVeu6DRMi1DvEy7UGmztARVYV0MxVy
+oprkl5Oc+R6OFA70m/ZEuroZSBWwNppp3ZvAqov7NrsnJm/GotVjjNdLSmsFMNuPQ0TE9aQ5xJ5
XUnATBKAGEmNLMXmE7F+E3GnQYvUXcQVIjGY2uZxmHuWcLVl5LGrHRt9jo9C8yqvw6fZ+Zz4fBw6
uInL3Am4LFiC7zqN9BVXD8zJaQmDZ2yTISwKtKq3+Th62Y8QhDC+Ib928fwHbereFy0S+10ipy49
idqVX9VQAmOeA7R+ghxMnySloUVS1WDrWvtWnn54dT1ZZ+xnyCaLRIn+XqKf/qXoFpGroEK8dDMt
wxHMqRjPtrGSzxkcLgI7FT5UKHOyXd34sEYkbrcLHSiufF59YG/fu9wWYDKT7FiaLPJv3EkSKbTk
FTK3sW+sbxQbo3eSY2IXXz4hfPrbTmKCs/KWgTo0Owa7b9EUVl9LPi0wiXV51srLTiFxMdRsSfIl
iqDrVkNfBW/eLMEe5baVvlrChJj126Z6CHUmXvmbbYIMW84DHLUR4Ia26jW5S1XBJqmLm+FF24OL
+icAgbrlVEKYnFiq8i5OZAUkcmRz2b2CXuuz52L0dLoJmV8Vj7O9VAqQUpiRT9IktH/rGuJ0eWTa
btuXiWThcduiwyIqJSZMk4A9L3338qZP9n7oL89+bWx72zrWhLZVyVzfugznP0aXN3mrdeoOOeH1
Zkn2hnH7vLEakc+/Jntog5c5LHDcYMcHkTEEeg/WMnkcjbBfHSndl0qH47GyMbG8+ixBNgQ7DD88
nk/yIVc1uBQt8aRbeSht6CyFobZ2JHx5qOAZgpaJmLVjIjzM0BjrsA+7fnU3h0lxEKqW+yywQOn6
qSA6pIgvzsyc3I4L59Wyq4qrkjE5HOG66zl0RvjIuaaO2yAzBQcT0sndhwYQ61ZlxkNfHvieIVQs
AytbIGwpV9gH7WQb5iK6UPGOPyhGEdWPYdkc7G5ZboCEssau6yrA6BWQYrkDMY3rrpMqBGiBkbVj
4N9yR9dR0JRvKddCfWkDh+5i7ul+ySoyFBcyDCCVxlW/sFqEpT6MU4i41gfoEdf9fKwsid+a8h93
dVI9zXYd40meYVKDIw7vyPrpLkDwa3qJmS2hVS0QBENhV/GnRLaAiqNO+rsmnJx1OsqsPgWNP98i
Y5jHHw2a7VMArhe87yLSs5S9Po9lb74NW0+xHfAl3JaJr/dzlODvL3Od47bHQCU3RhTmsXaJZkGu
m0WA6aN5eCrmHFCqC0UQRG9N/Pd6SNP+2wQoemJP6PDUE0fmr1t0N7hKMxG9hPifnq7hNywLaWRW
2kIagBJSYwIY/Xr5DKzFebIm33nNFvAMiTKW2Zbke+4b6eK/HEQZv2NbSH/rzqUwc3NzS9Aan6qR
APPJeuvhqw8hgVLYFyiHyR8bEbfMuYZQnE4osRy5j4h9jzYiG9iuwxyVxyGdvW1EeOR8M7pjgDtJ
+aA9JVZNiCg4GdYBDfREfQRs1W57WPV9GlvFO6IMPjxbMiHd4N6R7oPTUcne02PL+BeBzMl7MgW0
oDNX6ikK/eZReIH7zJCWxDpKwaG+a5zkmjY/l5G7dQfbPhmqc0WKSNVCgWOr9z5YOgzJ1ZGhT+Iu
cDsaV/dS0MPOjzzUgg9CDmxyljVoJh9ZxHsdNXI5KYgVazcLogcQgRAQxkIVT9K4XbgtFoRbB/Cj
BDeYbBrPAW5D3u+pCf1jDNXj/f9wdGbLceNYEP0iRJAguL2q9tJuWbbkF4attgnuG0gQ/Po5NS8T
MdPtkSwVCdy8mSc3FYcDXo0ie8k34id3RT0x+aScJVySOfTPW7rAnE15vg6ThWF3X+nYLBcKdkS8
L6VYfodrGDwGEU4/vxuCJ1XY5WtTqq9PHQoTRVdpDmh7yX/mPYhijLCWkiLAtyvVm354pqsVayeB
l/CtsVhMi5ilM4QnELBP3IrjI0d+6p+6iPQ071a6pArSMjmXU7WOrx5tFgMeu1EU+MFaPjy+ETa0
zHjacjwPUThfNP2hz3pGW5gjGJxvhZ/idlmtDtiyG+oyliKRd2EZxvHVb13yFnhcf3hgypMM8+qi
8jh7DUWSvHgBxOD92s1NhCOdMnMT+uk1DUvWdvTbdMfVddU7oYzmjMMLoN2WM/0eZ8tqmqM5Hn41
WVL7P0wUW3nfT4jCvC9UR+QPQ9xl5m3VUPJ5Eyd2Pa4avtSYYqHkJvGmy434Dybyjjrbud5eM6PL
X4LdId8R4sPjmNVIASmkaWIihswodCKxnAVFfPy4bCI+uVVRJMhqqP2v5zwjqzr3ZFXlyNguxHjV
Sq7YqhyaJJeHtAOu1nqxJPuq4UqMVG8clqABJ4tNu27H99jUPY6wDQb8v66z60vCweQwlju0sahF
rLNN0D5BFNfLT5IhNJz22iosL54YDmNYF8R7tiay44H613p6issASi2pmvqxN2HTvge6ULeQ0DoT
i+Q9Fd0QFpPDFFqICAVYRiPkY9qeWYMl+tiPXrMetZr8myWxqmT6uk1Uq5F6Yk/y0mF5NPvGZdR7
Vsy5wM51+MMVEeZK6r+CO+LymFsoGm3JVAL+fYia/pYft2ycAzTL/0o0l2qfxIzARztvhC0wP6UP
3PPhC8q8dccCzfqZR9m9N1lmv8ENRxHgtaIVszkWUFA7riYL2amTaxNKgSNd4XHKBPXcUM/VxxpH
1QOxND7LHApwlX3HB+RgU10lZ1wDM9BmVKkVYy6P2h7/C3QrrKIVL9rEvODCN++6xr++S0lmk+DG
RU+IUmXF90YvQEToBl3S/bjRs7sfxyZaHgrNlrpfPO9XPVUFOKOWmMTZTW6x785P5l9Ln0C87aj6
aHSABVwR8uNyEbir8NYQYWmw87t2hlfm7A2eO9ChkeAjUBX1F9mUuhNv07Z7zSqR0tfqNP3WqgZL
cKBbnHf3mg7J75JwAY7f3BQ0D8d1T8CjtzDN+vbXRsfJg4ga2JZazAfaUShPiwhww5OMLPE+z4Xn
QtNlR0Ywwkk89mQ154Fma6Q1TV0CaOQkMOKhnc16Xlpi7NHoh89Ll3q/qtEuD/y9+mcdSHFeNBlw
EmkyPrXaF/MpciL82yYYiDA/GQcyKOpPBBLzv3jB1A132erHdu1WighvfqCyqdvXnGzBOTOmZb5O
x+nqT8HNpiOFhRpGYzP5zgmjHjf4Ak0hqCVk9HHVyVdQb+rPUAliBoi1lyGKuW8XrqAfo3K0+w1q
ayWWusWUR5/g7S+JNM9jhIfndcxCXVwRODt1LQJyM3fYNeP1kLY4J/eNKaezSRZ/2KfELOGn6HQL
jkb2sj7VaoFalBk5wVwj/8b533WO672vNJZcF0Q/WywUakcTvEUDxLb3MJfBEP9FdoRPlIF0IBBC
9mk5NtWMED3yNsMXZNOTXbn2BmLtn/KhDtUd4mxuj4OLDJKCCDAGMa7T3OvICj5Ec5S/LsD8cbVG
7WKxKPcRlqzcSMT3RNYvnZvnj4z81Pdi0FHBa0uzlsCQlET70HdyflEaVkCycO9bd1uvGlS2WhfF
y+Lb+DXUnBdPqm/g64+T01DjlMw+tnCOumsUl8kjMHT5gt7OryBoxHnMOyIZ0g+Ip3aZgm5ZgHH+
jHWd/J7DuH7M6i4+hBXUi7SnuJygQsIldRNLcvaDxpb7kbtnc1zsTb/0JmsB2i0evPxqato76Bf4
Wyajq+doS27YLe3aqxiSRt0VUZ/8Dni8/UMdYoZlUUWiseiz6hgqdgCsnTCR9ZNQMBCLFmv1ZoYI
yllVJZwt2I+TXUdWiaQ8//r6ZuK8OjUyCa8A66ff2+Z4eFVFejSXkUhAGIjgHKYiBWUdiYJ6k4z0
NhuN6RfMTVBG9kBVAPTWSQJcrZQpL5A8yF7zDnfHPgnE3zlwKCpLy4t0K0Z0GSbtmUwE/t2OEIly
f/DUJA+FNwlEX9Gvz/5Sq69czt15GwQu+BGgglV1A6VqEdlDKAXJqZhVjj5N5UCQbMPjXB5CGjl2
Ve368ttm8RBxNlHNdxxGD6Vgq1fwVYlXv49URN/iDOk/rzTet7wLu591vpEvLpe0/1kYEu9ovqKp
Dt7ahK9TIiTuy973/o0qco+mMkF3DRbJ1TtqnVl5G9aqO+OKIrfDrLP1JKIQ36g8SsnihKXOX+Je
Uy5Xu3Ra7zVtsfrCXcY8B6mQyfdWBsHwEvq9yTj38ZS/3Jg1JxSPIDm5Ih6Y7rsQqrIKic7lCe1/
p4TeUxIOVOrdrTM9QLQBgHlgshqz/GQSHhZewhnLL4pmAa9SmhV8ajLl8YFUJabvEkZ4v+98EeAB
rv3S3yN6mjmA+1VE9yMy8UZxZzrVONd1BgxRkb1SpNZV+5VtyVA81eNCv5jq4wDntCcS6sFaPoi8
8ir9M1XDxDpGLPNb0JcL9V61iPbMlAxehRJE5DhMFEHtigRxpS3FzIBJuPOWybKP8BscGAsNfN8Q
WW7bJ00XIkuLoAzx3s91BqpmjVxJZYNI7a29uEbg3UX0MZ0sT//bBmcd7jpff7lzSzvCUDYi55Nc
yT8pTUNEQPQQf/Bn52+aPOflZkU9sWmaf2/SSELck/uOAZ2lFT54iXEyyA0Rlz7YoK8sUOmvJUHR
+gfAeCsekrjVw2uocnagEP1lxNou6r6Lqo9eo7FboOmWiqLBbZtiWjEGTNLcIbv+FV+4iM99JieB
B7S/0ZuLPp4/symT3S+VT1vzd6Ms1/EiwrS2V35Rtthr+6p+DVKb0EGiU7/g1K+M/W9s037Zbdms
Enh/M440jG1A1gbCxmLn6JT/QqpCMePCYn/3JiCv2/HjvPNVbB9h7xj95AiLQYBn3cAQrW/gn2Bq
fZI6Lqw/o2mIfkvjmM+AelTnjvT4n86xS7lT5dxPt96yisbMEaU8vzCKB9e5lHOxCyPJsqOVVEGu
lYkf66iFQ0YlAxDFgbTfMysHj4LqHmHkOwdNPCL0RDRa800WXFEQNuZ3fAjZdvWWrjnRY7JGtBj1
KUvLEhQNcbXN9MujlEWUXnxExumYVNNNXkf6eC8qyad0y5f539rLTV6JJnT6yi9V3bNv8On5aUYB
T7EyG/g6Aj3+9zWiDvZqoRbeTmXXfWbs6ZFK/6+5375TonoRlvnjau2M1a9rcFymvvsAs8NgRLXq
pK81b4vlsg6F9S+YlPUlGoSL2N0hVQRJY6s/6OviQCEP2LG066UiW9BVj1tIxIjhqLf7ajZUuQYT
4/yIbnsv6hTvdURaP6k0T3USh8tZ1gPwVY92kIJbJwyJlREh64d4+k5OxiUHuOcF8BDh2/riR2Ld
hesCFbL2vXv2s5BNibry9K6LSzFxV4P/SFrK/1YpOnD3HeMD92Dnwmgv9DoRR1DYfb21rd8NhmSP
aFmXAfRmQQRiBNfQx9pVwz1XcRZoqxpLV3Pdjep3mbiNOD8Z4zLCv/CDcw/iTcqSoikeVtIAm3/m
cuNZYhoKOfojrxtdHBuyx9HzxnTFYB9PnTuW3TgXb0yq8EH7mKvfOcuRdUjJp82y/ZqmLYBCwMao
Lx7yeQWCxD2iTKPDlGmmuIdmloktD2rsFzEdAWOPUXoq4Ytkn3FMiGhPCmYy6s86djcWXQNB6RHM
TQI4WHNObPt8npr80mVt2sx/+GtV8qxGX028/XMFOVkvtUm6Q5f7SrYXzZNpP6qwyOVL1y1x8REV
mauxBJCbx9HBkwHetdukJ56kZLKmOGxYKPkAqOPuGiyg3gmew4Dmzaom/ZTTnHb4bgumKHA60oMX
Q63ThJ+lmGJK5zO06aNVt/xtV67j9Dawg6lY9NLYVpIhrHJK6Wg8RbYHttuLat11YaiAlFN53tF9
QnK+EHovybWm9MShS+tbQNy359AJbnhPLe7k7k/Lp4Zbvlu37lBwRTBcimOJnMTHRYX2oc64LaCh
sC9jREDGHl6aNdTry1LpknjyMNRZTtkXJp14vypPLRTlTjX8q7u1R2k7C2ZXEMnOq+fqBJXC55JM
Ux5KXNI4Q4Qf1XrdzWqpinsgOIN+5s1huE+z4mUj2JjqBkmhZLazUAwrbwqpOfaHTt5Ja+sJrlhr
bEc0qF57UFNFYZb4b6fiMX73kyLIHxhkwU/bNgLNX5VxrHYFKvZ2P2SAAPWdlyW+4flDYv7RibIx
hwStqj2w+ufl1oYYSS4Y2f3qCS0tAEtsRmspQUpMdurqLE3/jlh4GriP8xB23TlNI8A6yoUuBd+0
hjdzUJdrxvoD+ysbX6O1akJShVYgC7IuzlMuEmA4mNRXV5dlcNZxoad77GRG3jRpySR6h5uk+G8s
WY/dLuvtRPx4S+inDckBezq0eP363N/eUm8MwhPGGpby3JSM8k40kLuA2ziGk/Eup2YK4nW84X3Z
dTHQj51JlJlvvcK6POgMM1d8YYFhOooV8tURVuy8gGxLDZ+Syq4KOYquGpecPBA4Y3bi3WAJL47e
SjXuJAY2wnXlhP3LFqYe8yPtIyInKyJCUK4bzpJXa4vV+1cmmUDe5qno/wy5YLfyLywGwxJYtaTN
ASRF/Zbu8kAWXUnorPdyTiIv5AQVuxV9QxAyHG48GRtQGV3jNhmPQjsP8lKJGsxeDlnvrs9dPT8F
gMbYz8pRr9clcRElcpOrwFkCTktf0iBtOUbptBRhv5t6W3ZvA+XG6T8xRWS/9dh7HWjxhhtqmBli
vwafvKQPrPHYd0WoWf59Xk1Csk0Nx/jf1MQOHkPhQVmV6MsTaLBNSsK79VrNj0un2u+eZFim/spP
6z/l6tGO4IzDIUwadEM8oaQM003ud5dtxZHwfQ5Mk5lDRVVSCeBjEDD6B3YFhzmmDOxEnRvJTpxi
c/7R1VyCLkqLVfy6rQmiy8SBHX/yeuzNLrF1X/3IBEiXp2mAPwLSBlDOskvqPt/uUxCqpApkK7v+
OBe86zgt5nJdbsNEIo/Jlhd9BxQrgXmcTrmn9vVYO8FRuen1dxJNufw0iKHhA0IUl+e71OMIeKtV
dAt7MTyI9eT7JKjpZ98AfdS8sWJ2ySwG05RFqof7p57RxLye6H3UNJSEi9aj7vEYb35ekzrj2pte
0XI6c9m4H28f9CVS5zyIbBYezqpxSPf94vr1gmtHDo8LXKbkH//pGLQ8ZTvzlMQsopoL0gjDGemk
EiqvdHwiGX2ypLzYsmnFkQbENTtiVazqbx6kxV0zt0wJvBNFRPKGc3hhqghqS6ACfOOWP7VssNKf
UdsNjjKfaHHT1cZ50Fwn3AvZSfq8q1/WiP9yjj2P3vO7kkgwSAUocAl3rFRjIngxAwfmblNjPiLq
ODlml8jmXXOsKf1p3vq2b4NvvD/wVZxYtW/Nt7JqdL2nWMvwOp/qpnEPuUgWj7v3UjRu5wMynH+o
2oju79JoL/8b9cNcfeON3LGM6tWU7UfeNZLcjBnUEaGyMj8YwZL8vOUoTL/jMeOqcqwk2tQzH3I7
vG+Ateoj/Ek1rt9mrY16qH1rAMwz+iM8Rlvh3+r0Ytd8AJlgkeq60uXbdZv7grIBIyv/n4pXGl/v
PJO8UtjN+441y3OcL5LYlSxDvsnn0jWZmmBq+RQrXUhezyvBHOON7QE5cFh+L71vMJxxh5kzPk+z
3xPTDR0V5PfIIHoBN02KO312W8LvifBLwvP7RZPetixkVru1/pJZzFCIDFV0JrrFkcYuePCTioaX
hpq4flcMwwzoHiILEPc5jsQB0B/shkrStC4Oddko8406j62XJ3vb0L/JqiPfqmdOUuw49J5KEsTp
2Jaf0QLLrj8khcW7CftNL9t6rDxWPeuOH+8QPOahP6snpqgGQrev8W68gLbj191XeLiqMw4UcG0N
Z3j+kUkJUvHQm8blbPWXiSrddFniZD1OauaLptjrXkuYYhExXemxYonw2a30+r2Hync+gfop+E9b
PX7S7aheG6EjexdoYR7moaeQNaTJjhTs6FF8LOikw77bYIGfMUaYrTllQMS2w5g0AaN2gwJoDhSC
eh30kmrR3zIZjJQ7Z6Zq/poF2e8ZU5e0n3K2MuX8GXIVE8aJmfMorcui5oSBcuZDuwG7LBhpPeUe
/HVUT2vTFccxGwA2lEZg8SR0LHaeny3MlaKAdS58Nb60U5aes2RgjT6aQQNS2ManFX8YrFGfRCfy
Ybc3NBNSVlfa7Zsqc/WsJzZXrGKG8nOsyuhULEF0DYOoUOiZY3DxQyE+o0jxx7NbginasvxHP6fx
voi095vrJuHUKvTvSTBbOIU9hOyVk+g4d+z9ojZU9FOH9V5s5cZeZyqCl3ZplmethZAU08EvuxMV
bKSAy8MTPXLtXgZb8Ji63GN3jAZ96ZKlefPWlUKxtY2/yRuzYtnSDnre5MmBodvh9OMN8eMGfT3E
5TZ/xJiKAakXLXCMPt8DTYP7lNnpCkUP2oXVJvoJUKp/Y3KiUJcJQ7OcTVuo3P4gUgAchN1RHesP
KGKsl2Gk/fPiPHLP7HdyrmljrYAhZfq/abJg3EM+6LdXppZftdpGMuKJn5+GyJnxyL+P35PWWR6N
sHhK5qD81ZA/m+/8cQrf8dDiz1Au4oqwzMFljNoE16POHmQUoDOKHIOKpJiaX/Oo/B0v2R7/ZTdj
pckMgK4ZLx+MvBKIdVhLkmU3uy7aeor6vxL752TwnoKV2fPOVln8ArCHXVpX2fG7Z0KsvHzD+jGo
VgvLo+DTmI9181hViDMXH1fJLgFvFrAcjSk8oftcgsYeKXdIwVQ/AQHGMRGHoGByTx/81mDJ4WSR
fD6GlXbcDPomhp9EnVsL1KBy8K1K+X8a4oSoyHYYvbus2c/vdFAVjOsrDvmQ5DZWXJST0xhp9Yme
VR2DqVxPQbJR5U7cHCin8hELbElHFd6MZxe37dWlmit7uUTQnag93syD3HhWmfCat1qwvEc2SDag
YkNY39N0ycg7tGTaNHPjzm6sDPlcN3i9omomFL5VLGipNVwxFNB3uR0ziXhERElOB9aFYfuELBnc
W0m9DtSFIdkL2SfQjWVR73EV0l4SABZfvGokgohCe8l4AV2gOPXneKvMRQ9Ik3XbzPfwiscP/LTt
WzEzoSabCvaLQRpmcEj0uWgC+zzYqnjIEp0+Ary12L/StHryF0LSRy+K4m+6SbGWBaFQ527pxDWL
V/XHQ+apeMdEca8uTkKsOQYYHd67TNTfvcp077J16VWuozzUk892lF7v/MzVldVGtuhQP5g5+QFl
kpvmVoL5Nf72AKQ+eZhtCcoGuIpPYFD3jwW2lo9kGKA0jU0VUDcfJQR1yDwkZ2VIGsLQCiugQDGP
IkDj5nmsDcaihJNGKz7ud83q64cRW0txNDVl5+uSzPNV4XzZcfsDJpGMq3mqWOt9tAH+/hXULtlD
TYO9o2B9v6USWCSQmU8+zxU49SkHqsKV4zCKtHrs6yymOsaU0ZPhhMLjybKTo4LF1JkuOh63qDXZ
d/To7QFkGwttT0GJhGtx6DCV5ndBh0SYS7zFOquXl7RPtn1dBuFuQqs9hkEZPynuqQ9pvZm9gjhH
LTGEVPMyWUM/dLYN5RvRY/sS38hBHN0yP/q8c/7CWnOUFmwMWKCf4t9cwlJ3biVFzkBUxLeWrMc5
SWIm3DtQKOVuG9biZ8lh+1nU8J04dEAQ8AFm5Ua0yzJZ19Fa7BdrFtb5UfjVj1n2pvvxBgzm9oLc
Mg10QgSsPuBd9NNChzabgXYfs+B6YXqilaQPm/cJ4/B90Afp9zmRhq4CBK3THG+2e96wu8CZStX6
nhPbfcpJvrCl6NNXHyHp4q2jBeDRE7hHvk/8o8uo0coRnf9ixAzDF0qxzRsy5AQPthjmdJ+IkZIN
Z2MKycSky1f4mTHiTFyjpNHlR1dEqWBDTvWyH6HX/A39bbnoKBRXbgbl+H0smyClq9kbugtoFc0F
IYaFGmPSlJTdrD4DRqE138oSAsti0Rc91VIBre2kP/1ZoKO/36wSCQGajQK6jMR+kVdtc/KGVLtT
LjNv+2hMH5eolSt//sxvow72KGtq/g9MlWThVhdsCNn5YwXyVkmCpIy94mIcbuoD0eaaBpkaxwvX
RJ2CcX2mRnqxSJdpWb1mHluJ2+zvZxGkOUqw6XP28jQAhbtYCF5FDIr7LnOz5dokMLNM2L9BeHmq
J2d512xFPssd4DiYpndyNahpgYNgnvDNYVJggwj4iV9E/xOvecM9ppqH+Z67WUqBwBwFL+Gazd0r
pekK4m6cjMkFnoNWjJa8IK8cjetuDecZZEdM3GA/5EnKvUpYGIXjnKN5izwc6x9a+JnGdYfD/khT
6rrBJpjhEsRMhhgV03T6VEXMCJl0QQiXpOjNf/Sjz7saRpy58kITvz0uIcCvwpm/vei4Fk24Qnni
Bt4sdxTkVgByQHvEsCdUrM/Zarcra4DiNW9uwZKt9Iz67M0wDD8TXeB12KwAvqZHIZFNRcKqlsOL
y3GMfFvcz5g34ReU6mZLXGU2DPdk6af4u1b8GE6h3NLhXwNikw7Dlp8/t1gwB/KcmmmIf6Hi2iMy
B45YaBGp5nzp6+rH5GrcuKllf7s3eRsecwzAwxfZm95whLvI/9aPyIcPrGXmFv1hnWJ/36xd3F2c
0YSfDt4MS7zehY4U7AV9cvzOuArWKYXocvXTqNIY1z1/etEroXmfIhZLE0c0cCn4YcomDva9I8zw
FfojQiZUR34hkM1Sh7aWK5BroyzSMxcT0XO3gq2x7T3bFWjIscyADYkYpbIlgpGRi+sP1RrY7Jm9
qTiGZqy+xgDmUDt5XvM73xam2a1AXbnTcMZoqlnhoSyAiR3QLHhrVTulZ+0X3XGevWp9EMiyGZuN
qi4OhNIm+5WGIU2vWZk19/2qyvg1w5jzF3eyLS+RaYaVXR6n9i1GRz6jy/OvZlITfzkgTk/t6kVn
FUbl35Kq3Strtyg6m9RzD1iD/3pTnPD2KuMiaD+3dSRrhzAWAjyKMLECJFBbzPcM6KLnbQhe3HvC
e9VpitRdm38Nmwqn0yxiKLl7W7KzxWLoGsAUTmcRhcZdKDCnM+yl3nlWDLm7iPSDd2walVHIk8tl
ZUImaoVnq0rSunhpLZvoU5NupvkQpnfs54YxBTC0rHHhfhWep+K7igs9zORGAtnCFUVPVRV35u8W
p6SnJaUDdLIvFqsOqvqGlUfTapMuwYxKA9NoYg4cx/ar93y9QizheEZ3yE0o3kmDpJKaOswD6X89
a0loFtUtvz/S0TAcHN4wOI+tLsBVL3lVImZuZupOnkKfORBIBx8k8qlO2VBjy1/PxdikdKC5KWwh
xBtkvqtdMWxmexvJZrqGorl1s0+l18WQ+oKtUk34Vududu4+isWIvsJdbN7kno6ABes9eme7PumJ
VFe3Y3Wohhs/yihFxgeFHABD6GMVRgP16n1UbO5nNE399BbMeV0eIlLMfIy50kR0xrRiGetLVRn1
tfGTqvlSHrTbQzhw8Hy2I4aEu3BjeT+SBwiwO41x4rA0aRCU43GywL8PGqST5ZFolGuf/U5ZvuwM
mt5/NHO/ilfogGWk3pGxyujgJaNOT4VCdmd2UsA7acsJuxFKlSZ49pBjYTbZviZp2vwzlfblF60F
bDgBLeEG9paQjQtm99ehbvLgykjsh1AwkHxe5dRjVu1k4Nn7teDH8wZL3l8PgE0dHOWsUpewwhx1
53U35WqwkGn8EekU6zwcON5KfXcBwxPf807Kd8nC1uqKiR97YZ8vXxX7RjpxXBLswSlNxJ5seY11
Zr3jCGj7GAyx/9DheV9+g2DnHXSYghIkVKhn66fHVamJQzTF0nqTRJy2l77XodhJvj8AVKWI/tvK
jqzOFo7lr1gYc1rs5oD+Bk1M02CExMGH1LF1r0cd3RKtwvd3uUsAeZeWyh+4Mis6EL+AQ6hm8zjW
xCN5KXTtK/7Y7Cr7sHtz+GYz5sxxfYrImH6YiaXBvpMdls45J/HLCre3z4EYsdC6MfIxRmGPnS84
Mbb7KghInGDUBSG0zByTiMdoB8vd0qRdeRq8ceR/qjZzGWtdPlfpxGRmVkm73FxFHd2/WwYhyYTF
SximGuSQNGzj1pRdasCedIHGu03eczuzXb3tQ3Gy0x0vvvX+kpCHrakz3DDqwVGsk7LlmZ4q7xLo
jia3hsDMcGwjlva7ONNUbMWy+Bn4Zb2z6Zz4zDQV67UaE7p4gh42neoZaxvhvFi7y4AAuysSpBdQ
SVPeH1vl6/lxmxTzHBG4acO9ULGZIlpEsxw6a59+rlr032PdJPluJq/Dy2+ARnZpgnDxT5wg9rfr
SB+QysG0Q82Xfpep87qdZwSkNfwnzXi/YOgiJbql+6FaKIbr61Vd0H4DfcwmOKGB0GzfSrbiPyJb
eAnJ49n91SFx3vshTpdvjbbhdInDbfnu2yhGcxFzeQohTnZHL2WyPDaxUeepKCXcxcZv1POEsPLS
VgXAZGWH8GmIzXgtaxKEEFy8vWnG9eJtdXqxhj7aMKrDrzilAWqeNGq5UlX/Mui6JOosfAakK60Q
zXiISHx8xXNOaxSBzTNPCeWzvrbcvSaUuGvhmPUuPnERspzVuKWP/Yhz8DxQE6+PXuC4ujVQadVJ
YHfFQ5NZtu0gqMMT1MIRujFXVM7LZfhr8pVRl5keXMu62e3Wwtvfl4j1PMi9EZ+pZpfz5jcYoPbZ
MqGCKKJu5Do0u2SOaMkQ0ZpTb+LC7u0Cg3sF9MqFaamgCskQXwHqQTpfutmnsC3lJvA2piVSTzAA
MOKRBLDU9M3ATV566XNnp4ybNTHMO8jH0avzSzJ+6+pa0K+5RwPkLOaXDDLtcatEc3VLNh6sWjAj
zca9NkQjdwKYA+GPZTRPrq7Iu/DEDUygdWz3/lLSLTNw52CJHEOsDGXzPPDJ2wWonvtEekV1HWuZ
gZmfcoH/X1jSSCjptwY8E7zPvJMm5NVYnXQi8DwVxUIPzzrkM7JwUGM1Qvjp6CFNTCn2kRhSvAZz
1p82dmJXgV+Ha/dMRviIRQbX8xaXDk5Q1XW7hrwikaZS4hTUnmHJLOcodOcC4ziRbDsnXDCkSvc+
a4Wz8ax/rIIK8YxeE/EfWXJ9SutI/wpHjLpUn3jBBcYWLpl2irv4DjQgnpggyH4p8kY/VNXMYjdi
pbqSPOuOOpyHg6fatPw0nh+8hTIsNmwDrC5+DMJfL9Og/ODYskJiUiwk3C4+HZADwkLX/4l5jl6G
bBP1uSElTEtGIHAI95X9agbyhIow5Gvr+mrfYHEGhjetmB160fQ7kD7eZWDD+1JWbnwxJqizbwWr
0ud+ZimDxwGg412FCwl1vw30nVymPDy0jIMgqXw8tZPXMRBayma+Itu67HfbdtkDKwaetbYN4oD5
I4/IayN5nU2JlY0mP7yoz3PTmZJcPP4I4Vb2iLwTyu968NryPGdedPBZFHHvmeWeDfOKfIZjuvTi
7E2FPgOxIbKFO6xZi392nEBvC80CAN5nzkuVUIvYJzPhQz0EzjtKzARvLnM4bhHYvNM4jUl+UEXX
MN8QwPhKxEZMzFuS3eAP0zMNAUV0yDteHruhFFQsW24bj+SPe+qE2b48rVxbftgBEs9dZELNDyiz
Bg81ipdsuWqMhq46G1XLN4ZgnTzGxuSXphuDh0SOa3lNyVjAp+tY6N9FS09qyVONHH6yOym5m7K6
Gy9rMK7tkUBRg7eXnWsCJIrVGs3Dc+g9Znw+hjN2hPk35oL6fopdeMuJLDPx7zSM9zJbuuUYDUWM
blCqJwwg6KRaDahr+dpNZ2vK9ncXNPSzoKW7C/84eAo6Stv5v0EUvN5QmP5jT4ztyaa+vopgas6C
PpoPxtbWPLghXd3F9kuI7N1zgJIyiZUlxRUP4CQjEBBXCpCKh6YbyIB1k7eUl2m1Bjnaq/5H0nks
N65rUfSLWMUApqmyZMm2nO0Jy3ZfMwcQJEDy699SvWnf0LJFAifsvfZfrhoai27y+z9YQolYIZ+R
mGFJXeOWsirtnhLCLtoXEw42NYKIU5D+dZfkmAVK1l21lggk0FMWB5Cq5aMlWpHu6/rmwjSOwV4F
BbCTryDWFiKc56EOkJzVs+N3/zBTyTsgIGpeY89ER6mgNoJLQMdabRF2U4jYrh7kHmcbQThQCUrq
wHokvb4aCX2N4YlsuLXNA3Vr33+IW5gB8T251x7B2ifRYRE6PS2zNX0FivHx3Nk10qE4+ahmnEDX
21DZfMgwmHGpsfptyRJwy89iZnSxonNdXh1kNjzRLH6RNCa0YvduVjv2psTjgHIu8PJDD5w82ol2
0Hf8iAAaaA76P4Aqyau7OBCGLYkMsKhyFxZ/5YAtQJlZAqot3SG8cdUR50Mf6FLMG+hpUuyJiI50
ctOwZWb55HDMWezQkHsp+wpctWzhWYMe0gknNZDixGQbr9Eo8qLFBkihKuFBF5Uj7oj94ub9jxuM
3XVAqLCQciQYQvIoIAeoUJ5ey8gJnppKgdFEm7sZmtnZWp3utpwvxWZ2IwS8A/Ky6cXXaDT8pRj2
COxi+RQ1dprdZWGWdXuPC6BgClvOy9H4UD626YwXeMPOyT2rmtWVhV/m2HqZjREuhIdKzAwrnZhx
sKf4wQBQjA8J+rtTyqD814Iy89Fnphu4tHSCgTlCelPjQdrZ2r4dmxm4B3oN0bIGyq1doHwVHGCx
Q0/GjqHWxgItuJnnBY8JlBhMM8rOR8TAI7+7Fg8FgFg2hNrnh25ZN2zGdIzIYoNUHtZUlGB4LIz1
1E17RBzg8hNlDr3UIAeoZEHgiJs/iuQN8x8vYkPALPjWezpKsnfHSFRPMWLJf8aZfJ4nBq+rntCw
/UIIwgWZCxtfZZJli02ge1gYvxz92dV7OREiRE0M2pCulo3mlt+L9TwMPl7qbEHCWkTIAJjqDO1W
DwG/14omYGtjWfiwU97Nv9nulP1lzego3WFB/e3MOQU5fuV6o0MtHzAiRUfl2MyPSj3ENFCp7bP9
SmNCjKtlYlzTmPWAwPu5p505KJlpGpmsKfY5E2IU/v6MUrTre8s6VKFDXSF9fPw7C3vcsFkkM3Js
1wHfrK8in/KpXHjK+GMsLwqwdVfF9X2vG3VJ+MLPiIkwnlWJQ/gyaNh8nc01pjWZ4j8Jo6E+0WmK
LT6R6J8ayQSUvRLeGmlOn2yNslmdwuSIcQcq2K8+9oMXv/a97q3oMsGKKQrNqmSoUh38sMOgW2aq
4lyIMNCzQW4CwNOhl6e7zhGABehoCEoJWQhULw4dRsSWlW+P/Txbh4P2QmJfnbBxqvU4eFl8qBkt
t9sKggt6mJBVOx5ZHcTSQeNtMkxDLrAVNtB+le47S9rOI/7TUV9GTCYPdUaCHWmODP0f7VAh60c5
KZA6sGzbO8TuMOfjmycUEFurBBEyTLAGi+UhnYzifxHg7sFo/T6xPHuhzkThKEQW1HdonXNztse5
RLVnRrfY190QRbs28i11zp0uds79YgeCFaaLEj8ZWnnwmdu8o2Atvqa41B2CwwjFLHdR99pb9FE2
d3eOuA+xniIwzsogIjg+4ZU9c0eftSme2G5CregWdyWZLJ+5qcJ/XiSCa5XGvntZnNrkd3QFqBu5
3ad6kzFGYObK2Pm+AUfzG3lV/qD4Oq/o2skGZ0BdkAyDHnLW62AUBNhBh3G9a4hA2dt67tDDbWBG
PgCiwdmwDgxCGJYZFWsiO09aSWja6LgEdwyJRnaYUppOfUKKoo6nXcL/8L+qBnHDKt2K022Y5uMN
3ehgcSyyIY52MyE0HlYYdCdv4YSGfR8lqGC2oR2TBj4CwyTRsHuAMUpY1FKAHtnwaQZ8Rij2jqox
c7828zK+m3Lp/oJITu2mmgMszk1AhbYiNmt+SFuUBuvJXsAotMiizmHAxOl+ShciohKvRYYatj1r
5igLmWEnCbr2yxKl1dUKuyq8WIuHvMXnoQ33ZLmpk7tY4C1nJyCnJUp+7QkFBKcwpPg7v0XHdgGL
VS+b2bZluEHTW7WnrBrsBxLwSJIoTXJtCfh4KdEZk9tMeGB/11JfRECVFsHKrkT/FxCNCYI6rq2x
ATtYMzJLGWebL0J6WlDfGDwTdO++tKGGu7F5SIskGbEH1e12Tsvu4I9NcWnJQToAZprdDzb4EWLr
ksohKxArU9SRBvVk0dELgsSSKDrOhb8c2HLNWOOkFs+zGJOYAAv6Cnzg2H8vMaaMhSm/5W2AhOd3
aopZkLsOcruTsWyxKywXpdXaSiI3+KycySte+kY1E3vSBkYRHq3YpT5u+XlZoTuCLEJPZs4LFh8O
BnQPrnvnjHF0XyZElqhcER/XM1bh40LOe0b3H49XJPshrbqTcQxEDPBYUoBIk9dY+Iu8c7DZa0GP
g2OAb6Uv/2xKO/Hq1Z1FbDJLJROvBm1Hd8akIIDarEVmgVV/UJy0JOlsEbyY5p8jtNqRg2T7F0sO
SFcwSCkf48BYL6y1VoyHyMchcZx1F1t4z85XMhznCy+K3Pq+AmNUTfGmcmM08bk9jvvFYpi4qqUA
NNR4cZnskHD4p2KmHndB959r3B44LWZQyfh5O0QHDkVCQN95qRI3+DZRIRtBvYB55dG1cJocYEph
IwCJgEGYrBO0/jeeeN1W+lKGcUPoHOaofqMZsYOCcGaTn0c6iGxfewPT7kIz+SLsxsv13mutkbSj
QYbnsm9t84V3xvdeJaasb+nzQbO+bopdN3IIYo5WKifKybldOGGwRQI/hjtGuPZyFBL+9uwM1XBy
AhsLpAFbdx492NpQVhzCZpdmmv2vcTKBc0iHkIYbARTLDfj43Bs2eof53wyl+rlntzVDmDIKheG6
qUpm9nNTluFfNTRt8c7uwU4PKB0KEmzZIyIgkcEE+93xi34XdR7dbul3JB8qUP4R6/ZQHgUVBRtq
t1P1sutRefHqC+wukW3q+I4mmByMrI+W74BW9tyOef+esJDKH0Pjh/eMiJZy0+s+IhuwYPHVrTFp
WP/Vpu8dRDthf2KpyUnGrtA6VwSjbtF9VrhIQ2TPTjEcSBIJSAopW5ggqNoLpKWtcF+tsUYQpkUd
fgMuuDVupijS4lPFzsSSckbwNk4TBXXAq5EmLSscuDMcIa6LufkNoS1yMEheHM07qFBIRyWT23Ab
22YZD5PvQpmqmCm/k1/EWIWZIrnHCIcTdE/1ciYQdYL8JZFWbfjhW8y5ScxcZixYhvc9Lx8+jKcy
LvK90mlNoCN3H7ZSh8DSo1b8nCu4ImX8PZLwOVzhpSdoJoMgR0Sq+IdB7tx0MIO68hJPVxBNzqnQ
dfXoGxOCq7cT/5exfnRBOj5sqgn6KqYUakq4bqi9b5wvFXy4crzNQvLb8jNbcLCdGAbnn14Xh/4K
k7133/lszhmakMjh/7DqRzOVsFBbFS25ZF7d3pKFXDF9wSWJL2mJnHK74D6xMW3a834S1Av7qbYS
MueBb/vbai7sN4W8noGiEOD8UmTBw4FXLIQc12V5jVQJ+UR9WnyjzrKo9EsfoSbGYJKaag8Vx5Qb
QtVq0oKmonla6JTXvsmq+54V+ESqeeSTphwtACSQqoVoCPcDsp2tRZP/Hy8+JilLudRdDuZQOFZj
lBw7eMjRYSRaZz7gA1teu0WbaR/UwhJPZV+wsEvRslZrAjagGCDuCpjBR4AVPnGbL7yqKg3iqyqY
X61pybt30iL1BP7C5myrKSZOQZAlWGUBdPd3YlKOXutILZ9o7Idv2oNyZcthBh2XTDClQp/hYYp6
bbfQ+j07WbkwKWCbYO8G/GbF9hZQcmMdoS5Pdp5jo5UrHDSmbFMyJORcmf6OcEuvuxL3lyNEuyUM
NFEjL5PDxXfF0aTdS+xU4iRqUdv04SzIjijfe+/OcgIITDee8FcBtyJysG83HQ4Fy687IkpllN1X
yKaLj9hrg6P00YHCtBrJdqlSwmqe9ODUr1FLtVfFRMiyzCm7u7Jpl2ITBpBtZnBTwn43WTv9JHVr
HSbVutl6MTOseMsPBzbMqv3zbyrctan63n3EZ+BVO8pRC4lgFcJ8EllORm2aWB0Q82G4wFFgURB7
QkkmhCgmj1E9JtuQuC+MynSfFFtDZOpu3w+0kejzF8Gc1orta+UsN7Pu7FUdiioziYOD8/NUI7qH
Fq+7nLZjWo5EDwTeLkGgiGCq5llHshuP7TFtpvjgtfFtwo8KCVCX07y0KLR/Yy+J1i4qqHPeqf4/
GOmeg/SWIIYste0LV6hmZynjdxvn5bTKJMIkni5hLhod+6llVrkGQqLwc7bMmh9Z0GAYdAyLuFOc
MZl8mQl4ROfkQkKpv+bFsnfJhEGS4jyx+attIEvbzO3YadAJoe+kXG+785TaQE1zg91HMt1wt1EQ
L+8kO9T/ytlYJ7ux2WpIKXy0ZkB0V7GVQm9G3B4/56wlzl3bla+5HtET88uHe+bzQuggsftNDZ0p
fCmUxeazM4GHfdFH2XizY6AWGIbw2LCClleJeB7ZbNhX/0Al4J7IxMQY1LMBr6/FzEoMiF33s8R9
e13yefkhE1W8kllrhWdAjg2RaSwqeFlYAXoMPIjT2JKsvBSvJhcR1xJTlRsoTU93bOtDsjxKrsMj
GZP6mDL7C3ZzIRdrU2HQ2HOlkqdGpT8+cAlL1tdpXO+iqnbmVdkR/xmO1VjsClnYZ1+X3AwWFRC8
R54oC/5i3PwwHAZHGuPDQP2gbtOvbFCHZYkZItoamAT2y+rIizmgIPMkWX0CElIVz4m7TRqkScCs
ei5BiGc4Z9JqaIONkl2TsZfxil/bNhmhwFN4R4xWTwUtiHRgaZ+ijOuHYNPWEq8cDwNY5DSJ8XhH
UFRPXROHAG7AHzX4b/HYULKxQGNB5GCc2mEemeDdR8wtzZTr56KRGaa2DrPOtcoGivJknoudPWJ6
D8Zb7AZUhsXdO32tsuPi4NWArBVkLx1zaGA5Ti+zC1VGetEZHhdYpZQPHPek14gujptH9sRL/wB3
EQ0WjDwVnac+ZKnXzLX0Ti2rdJ5dkIyIuaxUEtEy6FbekWBa54hwrAarmxfjn0/Ycs3rNPAwVg8S
Ki72KjSGG6TEg7eGoIFWMrZTt/kjpLy5D7i+vrxCRU+TJfRBWKSwYylA1+zY7tSw8W3ZzQt0/vdF
W8luh0Imehh8p3lb/KIkkEtL88wkMcyeSFXnTCXXmqTVz3Rx4hbcWBSzdQgcyUxjGHGwa8HE4S/K
01p8CZqMP1PNuFT7Ygo/w5a8xBTVSIRDvQ9ZL1Wjd/Uavyc7Dg3N8kKF7N1uLGY11SYN1BIeKlqr
7jUgX7P/V+kozX/oLXLcDgTulKdo6fGgsxLi5g3Z9C3oZivy7KsobaCHhHX01xk/fvPTDJ4G622u
fSQWPBesVpV+YQzIm7kdMEXc+xaEmwfEh0gSSbia2RTPeeS/B1ElrhNFSXvQspqPnmhQPbhz+yxy
jZrKFjFuRmXgSck4IZOb/K35ROJH9NVJkFS/DcaMn6bnGGWNGTQkfPt13N0niCu8I3RDv0FjBtsZ
XA03E95bJOfdFw2dnP/hqGrLDS5l9z/puH79GN6gHzZbAA9lZJMMzb5HIoRjPKKVXHm3uMyCk/fi
m1kFYEFC91u7Ojh4sYeyJOyaaOslAU85eRDN2g5D4yDX8PotvAFar3aK8dDAxFiOBVKo6UOOIpCf
4DfcgjpnTvWXcqUx3Mp58I7AwKgnnhSnfwMrKEFJTPFA6PTE/A8/d1s+ckbAg+lNht5DMayXQU/c
axjHd5IKnGCVxAGRhfttFIe6nOrsmBVu+ofCPWw2nNTuIyXreIrbJbxNvOPhp5R199EVEx6MIk3l
AcPH8KTgBuy7qO++NRioe4lYQj1Hdprvm0Hr+WHwMCwifiZPg3QYBrjk9cq4+GEKb5xkNxaoU/DV
egST4cib/S3bUT+B6Yr4j2/Nq33zL1lyD6Jxi2Bw3MQF7O1PTm7+yoWCKWHqk4h7lqX6MlM5uade
sE5B8bTY7FuM7eT2xgdG/VaC/CgZuxWQLPCehOGaX6PzSbEXAmbJKllAF8NhzBM9WWO2CeENG4I9
EKd84GkoUP5ZWugrZFCe/pWL0aY7j3gCu02jZhA1/pCpfVyEmlFZi1Bogxsxz+F3KXxZItKN8+jn
uqIUH5gFtr1Pw7DkVWRhuVW9D9BVdaTTg5tvfFSw3fSPdJJmPhdZxOhX90V6nrBFfOcxW/Z0m7K0
Q5hmu2xPPSin074SCSg1VS3ZlQ4d+ZPqS/ZgapquiQdZ26yxOdkHRqfsThqcAd+3oLnlOW9EDQ8W
Mcfekyyd2N5x8MB2S4i4cuUsDxmXLhJmnuh6+GoIsbwUOFMa1oVt7v+nZVET250lJQ0b8lKemRsm
UiZXPFlt9Uoqc4xtgSqt2M1umW4rF3jxLk26mXivvoiJI5JlUv/aePmcdy9YnI4LB2bh64iNoXyP
UB+wEEU9m2QnKJbuM+s+8krwhiINs0mQIocewqQQCRsJp8vafeNx2HZ08/U5NBOO6xzN65UQvVCt
Q2P5j8y9k3xbOqBtfwc3G3lAYIsGw57SBvsJDEbaXe0eEwobAhebFpleNPWZtfHiEdcCEiN8mH4e
rmxMnwTLkwxAVWktJLFElvXC8y/UPiKILr9t6530vHgW0D2vnoS8U4bJ/mXg6ZH7UqmYOlAwmN2k
aT6ceX6XN7BbquIO6pAlywGZSRvYDssQJ5c/2dSP5Up6TUFoM3ZCXotIeHpv+7CstvPoGKhoxYzX
wqNHB2TUzMd2sgvifwqS8ohTbxmb4fE4Op6PxiCMRrYotYujclU5CQnFXpueWYcUz7XfoQUpPFG/
xRVMEzqcNvtmj5Vi5hU2UBKjEWkj3OS7BU2yRgrpwZyy/LSuEa4tfqW+ym4O9KGY6PNLghzENoS+
s0vZVmCJJSCBgs8H+Pd2A58V1M68zdueWideeWTEtTxTrdtv0YLqDRYwmGTYLsAwMVq6reFhSML8
aptl5eiAQElG8Pj986phEB0h90IM5Ns58xMCSM8NUwL/wcugba6ItZS4HZRmlpIEs63IIc9yVk2L
n1gGrC6utL+OAwmQa8cU4xnGoJU/BTlji2dWiFQEsQO7/UDVMWevXmHaUxgXTrkmWw2zFJ3TsWad
CJEm0Xs/a1mll2I+ocyHBwd89DDjAya5RhAFyy9eh5hpbq+zbcOz33Mj5r69SpEfEKAX9nBaUI9M
5odsQn4SZrALFDfHweWG+L5RLFkHHonnhWe3PA7IEXDGDThoUcoG0WtU5eYbZorXvVv4K/A2NHwM
knbAiQZheC4Y0PzRXiboE3tVsY4fGu+NYMHEOzDcLs4Z/TJNaun16SMKFRehxGzYTacmvTAuYl1W
pOx1fbxhJPJFgvmeFuI6NBYESd+ZcCAJxuJbji3/A9mM9dSWLppQoQQAXlAkl2mEhpJBeWVFbrr2
uwXbdaeaXu3ovXAwCbt2Dxp5w0uWAc+/RHieN+AkLBtimcjFGolL9ZDJnqxLzSnK7tQxbP5ZfXlb
lrykPvMD6ueZDvcFXXxg7wNskPyaTNkxFZ9KwgH8sDwpX4bWru2S8CHQQ8hOc05RH6IucIe3LK7b
X+MwgMZ33LcI8+wgucvDGcQK2wf31WOP3hynejH9jeyj8gMUhOSSKm5AHHK38dlqiHEW3V455XwQ
tiTcb0pRET8MiEX75ykdiVGNwFguL1Hc5+qzhyS6a7oYVm3stCWZnwvF1cPCwHcTOf384br4PW+7
rz/Qh6iTbAmvtgnQWSVj332JeqbY6IhP9Nd5V5Rn4MnBePUmj7FJS4UDBsu3UVPafn/AbJu6x76n
3hgjn7W5bPkXV5U191+dtUwfloUZHcyVxJw06D2gET/gaZDNUVtuwzTP5yOyhJsjeR9GGrnNIqvi
4kSQaZ6gY7gJgKTAPXBxLHWK1BUJy5apQ/Bpg7m44uEkJC5vY+ZJi3JpGhFXb2qKBlg6Vj7uQRjQ
3EOBLv/LYl7SKCKy594MTT19yyJCXjcFwRxCvxnVXjhjpXe6ghS8HpHjE5YMWelTBi7o1a7FRW4q
P/JWjOrEA9dE+FzRwqI78TIsIE1U/sCtlRc435PC0a28R+DGxabOOay3lBPLswjjcjP3odXsyZVe
tiR6YTRNnLnEcgKdhdPJ3ttU3K+ZwcJOmqsWn8OMJ5xumK9pornfOBZNHw2klb/ZZBc8Y3ToHtF+
faNGNT/w7rPDBIGG2X1ZnSqUMgcPwCATeNEVzI6NfwzDEPhPfrM1ryJ7sPs1LHZz56g89raDRfIm
KsLUvgoRBd9KcmIj/Mn6Q1U3IUCM0X13mSgwKRqly/EwJMEhcH322uKG9kGlwKdkUpz9LbkoX3Cu
zj/QJy2IF37iseLDy+LaCKlRS+bxw2Ts5lnxsT9B2vaPlKnUYwKEECY1O79W2vjfReF2WANCHV9i
WwfzXeplQbjHfIuLZbKmYE9GFXGYrgc7K8Skcy+chg6McmErMlT0a3I9Q+QIBZpRpI8XF7E95SYg
aDbpKMx0nNVsrex02Qjb08EGSVH+3mYye6to/YGxqfg+6yr13HU5KC2KmvJ9DIePvK98fl0legal
vObiJIn4bIG7vGbehCuSbPj8EEys9Bcx/+uyyOyLdPGvBAAV5SHixdt6XH3Dqvfd8EE2PaqbAA/e
ebTpxrdmCEaMXAGcS+nxWw274YMiZN72GGV2bpvG04/f13aws+Cw7Fo4AoQAy5ztKIJv9LEWGjnF
t0XUSUwouDU1sbuxBvs5ioW5t2+dFrIRnt/MgKZEWhzfuXWRPNmME1ZLF1UbwdKL1QYZJydFouSR
If12FqXZ1VlIsYXtvC/Y9HXRSWs5gjkRV038JVXm3J6sMU/fZh0847yydi7MvouN3vnQNE70GGIw
3y9VO+ujQxjShrOoo2lAJN1sHM9zTznfD1QjlgfOSnhGsIgZHWoNUTVvJM9OJxB4fLcsmohlbwk6
fm9ZYy4HgUrjKrisDkWW2O+oHwi3QO7MTjUEBRL0y1hujCciQQs5fKPPVC9x0aIEqoLiHTWme2x8
0MTV6GoP/T24SMTdRKtHBMjnzdCvcgs5XKD4XM0E36oYHRTTdFab1vMgY5WhIfY9MsyEiTMrH7A0
jBudRfFTxq6Jvl7nKaowK2BhX4gqI8kHohd6ito+IMky//TUTd9e4dTUtMMXcsNp61ZmQrBaJ/Gb
FSWI1VLrutx+UjSQLTGQ9GUUtWQ9H1RNIPbKQOaG30sbOyIHGHp9KAnhWYOwc+9QU9CNRuE03lae
hb2qpjY/hVhs+KgLEN06R8Vhu9Q7oFDXSjPWFvCqVw4ZG4/sp2BIM/wpJqqm3i09jsO0Jy1BdUdw
CIokmHFQj3G6HPhdx9uOvORnP7TY/mGz/XZRBmx6R1unKTcnbNaMLLtgKP4iJ1Mra3C5/BS/1QXo
cvm8zDERgGNgSEaBgqAwMck1PWjFhQak6yOl6b1VbWPf3zZC1IiIpB4J2Yg+LeUTZSz1HQiB1D3F
qcOh6kC2vrdHBPwDJKg1jnmopohqLhRL1cWfbob0AKXFT9KRXYxDGO9RTNYk4alO70Dk4Im2HOu/
QoIMc/MZ+CIOgx3DF83GESVYJb2wWQMV5SKOwvq5bMMS9mVZuceIkfNnFMr2bgpHbOnUxD+U781v
XbcP1c1wyaubhPzHxCGtbMdyvkxXPbRKph8RePPVwEL0IYkImAaYTo6lSUG9rgs/Jq2yS1ou9Vz8
NJZTXbmwppNPpdWtDKie1diT/nOQHkU0FS50OS8EIUIwz+0Krbix3rzUNhvGe+QWLPFwYFRhM4Xk
Yy6SAYac8/mEsAfJdVbgW0ATIjdZFTJCoMBdUdfH73JKMRGMbXhABcSmqKhw3BaVfFGVouMkMkih
PfJvGNXF5Ns28HMOmf+/EbWu/rGbiolHnlPnXuoldbEyMDhClw6EXnrwukze/EBhGbwVj99N7yqH
7LVMEveepJfiSbA131RqigCS0wRMa4k4JNx6asmKTVWPGX1rSlhwDcdhRdXe3yqL7HdK3OGZhv+z
I810rwpIyLjsqRDYkJJMUMsv9vAmp/Dr5J1WRSTWGUtseAFM6b5myDvZOvC7Rt/Zir5fjv0/RsQE
l0eeAXA1jd1THtgRJKo4v6nPawRAYXHDjY6Q4HGMuy++Z4jh8fuu+pKFk+0XxPfrohdMt+GdtfsZ
utlj2uvuiVaFsyTQnf5H0Ae5yOOCkkA3NfOWzvezNedCSCAP0J+tWoJs2N3UCmtaS7PWFgChdpbJ
xqot5B1TignRLWmAkLI2rDQC++QmDHh7bFobtMRq2+pcYmWoca7ahe7XwTQSFFG0kRy2+dJRyraI
q8jsIpwZiOUtsfcNAB3yR89Yw1qZGKeree+y1GeNf4N3IHaCh5N+aIPNFLJejOcXoXI2TRrMOWv2
gOMMN4VjvbgzuxvP0+XZDj33g0FN9qlDuzvGQxzovVOVe6iRN/VRyfeDW9zNHpOGidgudGEy9hLP
zpo8MpQxSU9Ij8GPXeTyCOrNOuZsH9u9NTAjFDoMnitM2s+h52ebGOcbyV0xXLRQue+VVPaHBcLN
2le5XfyMWqC44daqf0tfmUuOGCuG+U6QFxG9CGFj7DggUgSUnC4e8/tmCKo7YaJ+LXXEvB8WBFYO
gDzJENAztxiF8kQrcZOxQy/Nx44s7Ai3QM6+qw5TgdBv+i+d0EXhkzwVNj7zluoYQVXxwfSFv2yM
r/XA+jQu6xNOgXjVRUa9F0DqcadMM/P1pUzVqy7nlzS51QhkuTd7g5QbHbDwNzOcoW0wRNURy1n6
KNk7fBaJdwvjqENm27eFgztlHJ+4myi5YLHv2TQw2ojsmuwdu7vvI2igxVzKFwOzYl2W2iPmHSra
TaaYvdykfm/4Hub6lDD5oJpKs5awILCv5wW6+pZ8FPWDHzvWbLTShgMuzhGC+aE307u5lrfthmn6
bWXBAnPkp/j1Tc6TldfJ2uoc+P8kPs9fHUHzdzUjGm9PCRSB7GYRjguNBxy9bV5bjHWRlcDq/oVI
Mb0zRLH3URX7kigs5V3HqO2zY+mw096pRQgsPFjg9MrBoPXnOoKraEJLuhkze/jH4+s0+5qF/atb
5Kb5srVuHpZ+6R5DOBCPBtUJvZ2MHYz+kSlv9H6wNkfEbILcqdgG4FvA5zQbBaQdE0/g9kH9ROMo
ekYeHTc4GtfCPYRecyPrJbW505OZ4q+RPi9EJ6UwbyBasp4XVLfzP5nzCiyk9dprRk6oRMYlA3ZI
Ymlzl88RNy9fYFHU19CMGjDH0pWn3A0zOHpt/jO7mcOtirTa3wGp8atHLAAEKhsQY+/k1VFraaxv
uyxomgPdIRLpYmzCB8eA44sGUtZZEC3Rc5aWPpA5jdbv2Wb+m3NswLihmhg9PW5RPTTEYTtWfEYA
4wbroar9bV749tZI+m7kgjANy5xQwB2Na8a8DoWMF3eQN/2AkDXBdYgIv43PCznH9n7Qk/iP5Wl7
Kr0hpwMk78NBQO2aM2/hDYNMNsEOkon6zVFrPjDKIeKnjoVALpx4SDMBPLCFjHAX6Y3uNWMgG3RB
QoUxOetRMFnf+VG4fCK58fUqFEvwqlU1N5vUbgL5YAZso8TY9Yhxh1U1+CAE/T4vbrQ4l04v22By
leQZzrhPLx6wvOaFbZY1I865+X6/bJrY9iMTSAzQGXRsVLBV0Pfzr3cuhlN/smpKLoKd1NpVjKYk
Qt5UzUd6BT4mDqniGcJJ1pHWYguHT8dSFGdjJsoAthT41TV2nya5emmZpcUGbVU2SUpbptD5gaPB
Sh3GpF7qPcUIKzALI4/MXmErFslbUo86/jR45oeTNqj5sa+0lkanrSHUtYbbiCRDd49EYDCHjHe1
qFn0ZNqC1dEmdn5xk8SzAVbDeoLwFhENUR7LNA8ngq6WxR6IXpL9xAagGfKKEo4/KhCdBw5GdsqN
NMELRhui8z9Wknbwn6nAohi4C3khOkQdVWDkU1YlMkFkQX9c+iDy4MH0O+bLoMG5eJYntCHxzb5C
VuZTXNiWOsgEnBDZKlwnK5owB7NdZ8ebOpDNExcWLwsWWeZi2ZQyRUYjrT7LdLotpypXX+hwEzDr
gDCowDCYiNXQ+7I8jLVZhp2ORf1JxoZdH62S8AIHO9C4cQu7LA5006QrBrNZinvYd0W4n2XoRccJ
9lqCorOh5gQy4560N9KjQO5h++TTvT6D64EGubJENwx39ZAwwUGa3zZwt6J8esLWhHC40QEttMvN
Pt6XwxT6h7pvYrOLrHyRm3hq9afrjjB7VxRMkzjTvZiDwheJGr/qw/65v8E7WucW5ojk1aFxvgmB
iWZMcoaeSBvUGptHOuwc+F5fbT6iEBEgG7lrat99DDN/vnG0BtRNKiBQ5Yg2LJqPfecF2c5xTVWf
+SsDSeioRI/LcRAQemoNb701h1f0T9q8EF2kHoJQC34o0mnglnie3Deq9gDdxUxkHFfS8Puoyyho
K9twtmftK8VCM/6OcIB+Sa/DDOWyIY9wk2Hdv6BT6N+7KuvA3TJxvzbWOPzFAnvIAbcritYKRek9
c0SveBDSpfDxomnLY5d9Y64I1dFiuroKurT4H0fntdwsskbRJ6KKJjRwKyEULed4Q9me3+TQhCY8
/Vk6d1NTNR5bgu4v7L32fc5xUO71VKZFVJOL9yMl8TlhhhGR5AtGl8mhgPWWYgDN+D1hEldnIGKS
BCvDypxwLVpr+WMoPz51iWrGfbB0/g8UORM3NRmLjBntgRpawtowwzSRzbFx8ua/HtYIcyXTILeu
XyfzbLJq+8JJOj8tc2u88doSCoVkiOAzf8xH79i7sbhOdC1OVAtdnFN2bWiSp5ajnm8+dyJHFayJ
OwYGODYw/LPFUHlwV0JnM8IEVwatIieQOE/l2rxh0JFM/mmUEFULK8PQMnuCvs2SNk0SwW3dlXSE
3CPZqUU9UkpLfccEc1xcV8an0cVEzoU9FWBwRIObUMLORoFTG/JlTXB18DMwgRAmmjQgl0bhXchY
wColDWiCN4NOqhnhlbIKEbe5xVsFK306VONY/RjlrJnSMpvlmc1mgXsIXtGPk2NRxUEvYu8Frnnx
zDdasxjoyv5EFIj3IVx6uANDQAshUq/RHme1P0Zd3bpG5NMDN/vVZsgeYkyh+7RNx5mjrp2YF/LE
4O/rcXt/ZusUt+fShRh8QgObJv91XVrlO2OYhmRnTEqVxxhgYwY9lmw2nBazeAZ+Do9bsvC7JX5S
qI14AB+9blQMRETMkqAsKQk3Ex8m+NAW9Di33DQ85oi4ziYUzmwvuBW/iVekZ2aJK5+oSoCc6vL2
Gw+jybyiNmpScty8xA8/jQErDN+kcrDLfEZaXAnObb22lrfH5gLNmZMSX3HPyfuIkaD6EI1LKi5P
L36CRINMCgkQg87GlUhkhOIgOuoky5KXbmH0vBtBao1bxgf2QwZMrAkVf8NLoiF2hbPtJFtwsuLO
GDITa0qyFpdmqCm9eoau1WfnGl33yji1vhjDOiXYt6Y2O9H2OTuFUWPYM1nj2WMnVs9gQWFHOqjx
L0zkzJNIODVEGutvUfklPppyZfYpsNCxElpgYt6euaQ+KpaGSGhIPRMoKLH45mE9Wd0rEDG5/GfF
FSEhm0owwvvObY1WgdLTlgcKQi03fWcKJNPwmdOnoaj5NIpFTIQiOXIOgPMETJLmuQn63TLh5d8I
SKjTtjQqvezNyYjzvc58394PBuMwS/HsbNpJDT++YMkdybKdLgJlTvvdMk8uUDUk3XBkOm4kl5a0
Ubm3dS4lFVQJPmZiuPBUzraPxKmj5MZZmkPqk5iGCDth9QblhJms4KOWOpnMA2uBIftizTuqO0fi
ND9YltO4TznDZnNjdmO7HsqmJ3rMbqbaPSxml/tHbouJgXh2A50OCf0wFBqLpaltglnfmm3rvdS4
IomhghGVfA96rNtTwu3/R3gLexq+7O7Z6JBwhj18kPXqJLX5hzB5vh+TCdB0m8F0wfcgzIdFGdie
5glezKlrLO8PMQOrOumYmbf10D76JxJIVu9LQRQNRx8d1ADZkOqhKrOr1zna3GluYoO+CC+cQNW7
XcrUO61+QFoypRUTuLxLAf3BgQ8rUic5DPoqFlFusvR8tuGvHUtgOJQPU/07e2iiN7obEJJoF8bz
TiQ1o4HBGYEm1qUa7juIIVSUlaYkzlTmvvA3xc+za4KK484OTNBzMRlPue8342OGXvCYr6z6b0w1
84r7Pb00SnyYin1vOMB0vF+nGeIKEXlq44Jv2anGXHHjG/bJBzyYcFBLhO61H4t37KhD/riMpguv
ijn41uLcZQ1iWPceXCET43MlGYQ1xoNAgn7JmacW24pBX9QaOTmFtyyIrka5tSsZkx/RTKQwRuYq
2KMdY7lvB3n1sVYae2tlkyS1n/RsFJdusVEraQFAbFABn4WO41XsgKeplj1XvJYF8tgVN1KTW/8K
hSUqrWZupKapb9WU/3mjxFz5HdQVYhuQEJt1a4veqSysTTY1oM3qavmSdtUB410xqph4U06OZb8k
jLp3ceXfIFZanJBPwWtoquADcsx/UI4c0Kx6ekB0yPufjysvAXNb936miXoCJTxz4DFRjVA+Jm+D
MTj7wucxLKYlJfuiygRc/ZQ2wG3t8g6IAYKnJRj+te5QnOrWlKxdC/SauyArqktgxcWhL3P51vgl
dyDbbGxHHfTgzaQwjCMZ9NN8w53g7TIXbTLIoTjYqCGwYKjhH9qnI5nVCMGxzQ1rR1B4MTXeXSaw
OAPTQMGm8cqwSYFPYjvrzo0dblKIBtesSOV9ivrt4gvih5hOwy3yGJkiuGzVz0i1MYbUbcuLXm0A
SFTigfPdMF61KXn5w7azbTGaargsGJS1+5JHwIwQrscNn57i7lh6BXunbou52w3WmM1H1rlmHOqy
GoDRUllgg+HdeOa1JoWR0XLRRtpLRzP0HNUW38Wi2SO4xsyRm8PhgidQkVz4kiGPQnTTalBlCKRl
CraDHDgIBEjIjoB7XYbUs9k4KhKC1y+k+aiWj95s03or1t7v7mcjGaYLsxZ8HRLDnsOzHyBv2CQx
jtR9YtzYl5wE8KpaBin2trQmZAEMfQK0lKYT7J1WlzeuLck/XC+JewVOcVujDem/IMFQBjqgXW6h
QJwghCOimQf4YcUklESsz8m/RTRRwS0LiEaj5x45ku3a1IToMTQj5K6vEMroRXr88YLu8zZHRrO0
zdJKLdxGlRgZXwFAQ2aOajqsrcR7hqPFJo3/ff6u6objbPGD9suOWfNtIR4F3CBYeNunHpstX+9M
YuduRsCL3Qs3Mq5U7LJAQ3yvHyM0l84zHLKA1RzyjQSxX95m+7Sg5NlxZrOizIc08KHoxsjrPe4j
XnOymiF9pnoCzZgCDQqd2nKWA9agSW+7eh7sPRZVK9jbwI2OTQDaBXVHqjWjE6XyC+YIpfZDwY5l
J/qWhIpA9i2AFN/o753xlpnhk0//Vhktcr4B18iTcgp4sxAG0Qbn2s8WTpLWNPdEyzBJ5EkiijYj
qNg+d0QuWji56i79hdcBmrn2l/jLBGCG5mRQmQpBYpRsn+y4ezHJKvxdlx6oNllP3PeodhsafM8R
t99N+97bmgxYf6g6Swx1HWTck1r6jHBBcvnsqFlWMoRoRRw6JovKjdeViLoI7uSwhshiaRHRKFMG
Evqr1xCWtwWuD53HfGjhWvxZfLFfNWNf/65ecmM+c2jijiYpzsFvR4P1yOuNndWbO5+dVUAEDBVB
kBmE18gbHgDlwmOA4BkYXcxeh+fJLI6TAoS11f0SfBqxZVhbL79ZhpCz1i6806WzWDX07ScaUxBt
VAhmNNJSEI5joUYg9roLhshB6ITq0/aXBgXG2PvMm+hndkPjQGqySiBRm9EvQWhoZaXFuWc44jL4
btzswMbNMI+uJZHx6bitYBxq7fu7uR14hKDHyHHLiqux2dtU/ZObo5O/mUcnE0wehx9nio2yuM5r
2ltBje+HrLM4cUohCNZJsDlKmNTE5O74HJoCME3cOkfEK3by7Pjo6+5ZtfeEbriNO3+6wm5UBPvT
GvdF6VvBFvGIdNnLoskikMvvv1Mukj6EFODdRq6E721TxMfPc1aSF4mFb3D3iTQmd0cR3tmvGch+
80XQchlQo70swMHA8xkiRCmLy4gWEBAShfCpkEb3O9vDDW9ezfWeQjB5Hj1cI7u2EdjKwdPM/sWU
IvMrONW6BNPg6nrZybmBQeshCmQ5P9ykqlSk8g8OMcs8KgfXPy2VFf/N7piTU1Xa2e+SivZSkWnN
KAXIC9/76pQxsaJoKpEEBWiBOraqLFkgjH2ixWt6xrgWtCOcrmjW0sQwAGV42TczA62Z1LaIlWIl
T1WCPgtXRbs88++8xwD1bbtbbeR0Ucog2triqe9/WMTORkipotxwNNJ+vGdsW6Rs0ocaJquYXLrJ
HlXSnZX4lfthxDh5jkuRM+BxOk34O3DIsdjOcT5e9ITBP1yQndQ7Rkyt2iYY/Z7QRND95h1sPiN1
nbdycZdzh1C/hyrbeg/Qm4mrIY9DDURA2hMHbceyBYgW2kIglGN6IMGg/zPHJv8x+oxaeOrRUh4t
/MXi4HJbvyyQLP+gFMXqobbwyW5aq1qvI0XMfdfn7rVOWtYRMYcpLJupMR6TpW2MS9Wr8jslNf6f
MySEgqkWhSyDgZaoBmJBnRCmv0SXp3tCJoPOgKemTfvnpiDkdTWy/CpZKP4H3Ej8IlSvH/xkQaGW
4/Xbo3YCYmsmNqliLKxgwHXkj2D9y25IrcCTI2s0u6Bec4SgmMUEar8T5jLkW0pn57FUQM93RS2R
rbWGw2qza4F7PYPStNqwQ3H405r05YRTmO2bIIjM2xKYkfVRaqm3giP+P8tnHgcGLfW+cGIT4uWK
PMEsjmMVDkmGxg67sDa90FvSlM0qroShrYLvWGUdYxT4Squ9UNUpfknFtibKWimv0uidVwCZT0Wz
vEBhfCizfH4w5oVMh24WF+Rl0H66NLnHMbtcO56qDOL1XBxLBLlHaWlUF6iW02Ovexlx0RQHRNnq
meCf5YmF/rqjySO9cvaML4SM5pn4Xo5oa5S7tifKKwc9FQm/X94TObxMtTMhXcjzrZ3a3nnGQnQn
6x79c+Ebp9qfzdDs3c+VZ2UXu8OzAlkT1lD3kCcQeIeYp2Y/y/CRlazCTBN4qf7AsPDOzt7/LbE8
PRoDrAJK/OyQoqgkEboMvloJLCkRmt1Zy/x2EzdlycE69tESOPLLBav0bqT1jWI1WtVDLTzzzp7S
eIui6yv2yayBFem1SFdbGBBMQ9QF29PLyqWPL8+HyRQYXYhpIyfscM5+GxO03LKMxqkgReWxymE0
mGW3PKAfJDSjMwga8v3ujB67OhfFmP+0bQL+I6/yQ0dU4L2hx/Vd8l6GdLIeTiF3/aJrX45coVgc
Upij73OGd5HRvvvPa83hDFXpRrrs4t+cYj5M/LU7B8pXFwtXEpb5vj6g4xrfRlRi7HZ7dR8ojwa7
AxVpmN7w0pEgB0gD5wlwnYW/q/7hYQy2Q1dZryYi8q3vSusImts+OHqw3+I8kf9GvG77ziI0CBWC
eLBEX7y6bq4+bNenxbca8cJIvT7J3M33xIep/apMjA34pHcGUBTZqnwvqvYfmSz1DpAEc7ySqcRZ
a3DhcYNC2tW2w8AXFdc+hpyADcbpSe0h9Wi/lIhkqVaQh9ko0UJdFOKuVDp7gwpUIpqmdkRWMkaj
kMPBlfV0B88Vyu8omQEQUcQsMWDAiMuP9QWTkyP8gwXtSz75bHlmf0PFHDxwucgK0vXiXSfHfx5x
mNwV6aokW+ZOnshvTz7R5T7hI2k/7RE/TpCOyGWb+UhsU/zWFEFkMEf7dOmIzktfWfsGTQQWUwa2
+Oj6Aw/QA37hj6znfhalMf5hB8S1SttYOnP/wDH36dVr9l64zhRCpmUaZUGBqklehNvcM2BnzPU2
ZwDt0xoXEA2Au7ccxbkAXhC/qt179jYmVOmpBCSlQWlUO9EE5QGYsHogkgxHaDV5xxWPUFSK4Yjp
zkQ40gZ5SB44fdvQu68LspBPvoqJIAbjucWi92kUdA3oJ+oLeXGE1zjIaiD4jZiKakKgD62VOgcX
JBvB32AK2TPXTG6Saf2tRLpgARh0tAqFnWoa34Vhoh4nZFaykE1gI8TTyKiSXoAbbsqWZ0loOMm4
RvIuOxVvF5L8XgqdkhO6usr7gYMy3Rc2i8hN3aET3uGNYyiPVNT6SfreDSVEJ7Fx2yEnBCCx26+1
rR7T1gUs0MuLgjSK2qYiOIOfUeAdU+aW3NbhPU9r/cx3Ijdc2d5e4Htnxuzq/0zHDD68CS1kOgPB
V8qtnN2aIOpP4IgB/UU3E9ZrIl7sRWHmcC3MnlZNGioR2U8ib1Bj53m2rmg5vfyVNqTd+1Y1h+Va
wshDcN4eZQLCvGwRLDgNQ1iJkEFBxrwvXZONaN+sn+ZMPMgcI8xnX2id2dAOOziIHFkWmgsP/vpR
xcHH5ML6H2ignrLEz/6YeyKhaDNGAGbR5JGXSS/EaYDng7IwZuzaDj+Wx9yaopfYG4bzBPsoD+Rf
Y6M26qlVMQkIDKPEDqGDaFfgvUqd/BTpTSED2j+G39suDtQhmar/96R4M2iL3rPR1B/Y/Sjf2Vk1
J07j9KtMpHXuOv3P1AgUIKR9ZY6wz8oiMHsiLyCKwc5txWBpGB91cmWLhSXUZm0eItjC2V+aS2QO
Q33FswKAoujYpfQpvtEml7XCMs12DsCe+h7y3LnLfR3fC3fOUQka6dYc3Tc4sMkbMxi20Ije7g2j
zD4npguPs+hwFFZQ4xUgyjvSCO4JM7AfSu2JfbfM2YNtCP1ulehxh0IMHqWCU0S3gO/LbHR6HwQQ
e6kFbXxfQCWuGExwAMtRbxnzNC+NYyKILSa1a4LY2kJ20hEjN/mQ8U5QMKekI6LaxkW3ev1fEYMB
Q+kz2U8saGKs5FocFLPB0CqH+GktfWANCaF5SBXjO+2ROkxHTWgSWi/7Gy8Y9pp57qkUnZHTCpfm
Gc4K3BuEGvMbMLUmCWVA07lxTbZtQ2I7l2XJ2jtcjKzzRWKFK3P3q5G04gJnsj/Ps69OeCrUu9fR
Q0rhqR3D4OWrS9JHYJGIaRP/ATbul+m4LVJU5nWbysKqI9PaeooBX0SDu/Rn22q5fbgGIylH+yiW
8ulmEt6RbwWzvrAM1ifDtF8CPpDJK0e1baeE5sx3+2CjEYHdZ9gqTxqJw7PnDuJ1GDoJR97U/bCL
cX0Om1rSA5+5kuTB72vzSPUuDvPSKeIz6PCPtE0mZUdjfcrVjo8FXv+TWul+AjYNYRdLvRvRdAiU
yl33uDTVcKizeX7Hs18f/KEG68YH68EYZCf6PKt2vQs6turmbKTnLmjsl9zy+W39Pg+YLPEF35Aa
473RFca2MNKXOYN2SJCAhXgXYpKznUwiI3Bs1YxeDOTZWP7Y6ztMI+GyOum36uMmFFMcf2hzuAIQ
cx+t7EYyq7w4Ptu9TO/LZqxe69W1T/NMIjk2FOsqmhVjKl0MEYlNSL5O9Y0cwAnp5fHorBi82T7q
jJO9IQLDGOMnIj/YLsI+/iGW2/kG7rKfaGJvCoS++OI0BvSB4DGCUxDMeOtFv/WTgTopnypSdUrN
trOuYtb9KAuPeaaNV+QY6uoqI++oupsOo3bcVZvJkTYk88zCiclzlG/rXNgLQkzumFhRJdirbH7T
VA97dx68t2HW2S96YQQXIL5CF3v531ILdAGcIN1mIFN4n3n2+zBhed0EiztNIR708om5SQE63DWN
Zwt/yudYa41kwjXiSDZufM0mSTT4Qt+wIwH5LR3UQKSGdB4QPEEi4zwvqP/mmhQBB3NGTgQHZh1W
Nh8xQQsv9KiI4+whCZEr+lFXucY+qYT4C/IJ7MeNvU5SQEqlHrsvDhnwWIMs9YyeuYM2GC87RgeM
rap5IDKYIB/2iOVIHTt1T1ho1kfgagbt/uIx6itLfcwgEVHfLR5ZD60fEj8YI+lMxm/Xrsyosdv6
qclkkHGfmGmYCEHXkfjEITRxQ7HQZSmA5kAeycIOriofuu+Bi+kylZ73ijFrDJdkYEtAJ+4SA2Xz
NKhuLYIN0+VmGzPO/i5aIubZTc0XwXT5kGE4ecpTghTDYiC/DT1aMD1gtkwjYjJZvBXm8NC30Bms
Is1+W8tGF2WMt4it2Dkj4MuvazATbbkYzluNGjZshmqMkkCQYZcyxHxH4tG9sqyMj7ZdxW+LGq9N
sw6nIQfoXxON85PQSu/wfnCKLL21SXOODMgpAvaOT1a0KIzhhFiy/+f1eoz47+IXwzdpkJVLON0I
Z/9kUUkgdydRIku85SJjMR/rhGv89lw7DCWt4ZpRJrVEzN7wXLr6b1rq8VqD9LtzXUxlyD8hrJsz
zsOyyn/RAHDYZ6lxw+tq9T3ORM0y4jvN0LM24J+Tf8y2inu6gvZzmTX5NUqL+nXV1hseO+YZPQmF
23ag9g5ab7wPIB8XN8N4fdZdBpyezPaHvIqrZ7fU46uCcXbgL19PGJ/iR8czpmer1erK8zqHbuHz
Y6yOIrEryMeUburdsQGr+zBxG/GGIJcOdMCv/lz/3++G/ap/mv1EnwaQJP2JUMXxQBJNdddBCN3I
ifZrAzh3gE9W1gbncZZ8Fu7IiYJRTW7KZC6jbEroPJkWv7l9xxkR5Kxw4bc+FUA99ySU+TCjzBsg
eZ3aNKRftCrIdpRtMi6HZeuoBnXyWAEYFx7D5iJR3mfbM+Xe5KCAHsmTjB9XMM9HsonmpwY5/UbP
mTxlCAZThPaTeUxZgf+zVZ5fAFE3V4avS4RwPHgkqyJ+hthBubjyv816c9kODKLZQzf+LnE6ZIJm
YQNsXSpmoTQB7/DETAqmrD7DLqGK4imQPprFWD/OTDk/WlcvL2R8V2FTWutfctuttMRn/WPLCCO9
Xdxn0AvAJ/oUqo8PLzW8bRoe8nSaosla6Y0ctGkqme09FLT+rJUBxUEtml0uFIdN52mS3VsFLd6L
pxc55fF59TqJOdKem5eKdBM4FWzTUNEmwOy2YEVMQHFxDRE46ZsJRXiXso7mIWJ+55LiYll7n+EY
fgkxXWlCqVxYfj4alg05Ckd5sC1ULAH0Vc5fO9OV4w1tywtHXsAks/Gp4cfZpnNFTxI5GRPZmbUS
xlVQKKqc0ghTSHOotO1n0ahEG+F8AnFELfDq5AEuUcvE94Nl6SHuPYQliOKPWK7so8kB944b0Tgt
o66fgG25AOrd9M9YveQBByru28L035HgOl9Dm75NfmodLeCc28mHCTFMqvgjGL2+T7uU3UuCVWTj
FxVSQ70GP5ZbyqMx3IqrxmpfE9zRyAF0NURwJFkYkP1wWhkuAzsLymvuUgtsk5xVkR7FeApU7z4p
Plx2IsqAD051uPcBghywTOXrDanYHuxbWhs0InPfYkl6G0ZLXGF/ilMyLcaurZDm1FDhmRz3dWQu
eGdSlnYfAWP3j0Ll1q4aluk/yg8YB+VckuBueaFPLhdCZ9IPk5BJcbObUHN5TF264Zn8Umy8nt18
mnVv3IpR97hANHmfR8A46CcRpZEm8brS/XBA0jI8Kn8o7pd2dTkRSfjwlSnuRS/J0tZV/U5uZR0O
sfMfuK+ehA4Ir33VG9/GRDbQbOvs4IFWu5kY6s9+tthn3NI64iqVjPLc9KdACMNmpLbOktBLPl47
A1CAAw+ISeJBeIPp8RCnKMg2UDTlMdHShnFU5483HtlGp6RuyYlXNBctzBFsZz1hAFbpP2AqH17w
cHd3NQ0vmadF1E7Imkf7QEiCFwVYwXYokJOnBqvZq6WnGKDGyvYjDzQWlJv+tvabD7OClroMtnEo
nH6+r/KWvAAevQOWve7Ey5KSFMPyZAPvUPxV2LRC5TFjsnLHhMUV0Kmgi/wM6k5QRrH7nQfy1aq2
CFZ+/YIwmQDlPcLh+E3ThgYbCHXvGE2wqRs4eD7juNVXjODT45omw7GmOqixGRPB4kjs+jaQElTT
8DJYZE3+jrSLNRorWe6zIJ5eXQqgM+Hi1ZO4pbnAOHGQEbMwl9tVLHBzbJwF+Y4LyMGHVYj4sWPx
dklB/Hz6pds+GI2J102rvtuaposFtwUaG8qV/Vc/4myuG6jlZ4mYXkSWgZZhA/BpPQi1poexhUBN
/eN8aGkt9ta1uuoF7hxPo05z49oRRYd1Z85cVht9Nv6CKBEWujuZ8iUidNx1TYZEKpgluSI3g07k
IEF7r28hAo9M84Xcgd6zToj5WLAx469cchZd1wx22dKPLyxymekNlcdqNctJx/vBETo9sl5IRJQ2
ExEaE9Ke+WynPYJpMgKT/AFZk0VaFZ3jry2FaW+rki0VdCSTNR2pHgggl2n00NybnvZRJqRoB0Qx
u/hNF37mBgKgVUc663C0LHll4wksJmiT7B1wOGQkyC8xgU7IwAMa72GdjTtd3hA+1u2cRotPKhb7
+uK5CJyBSaHIKlZfhc5Two5SZCJV0CWPE2KvJzhV6E/SwsBuPtXGDi4jDZVn2/WhRTlDvVfWfo/8
UXRsTwNQVMfKEDc6qRes//CFYMvy12E6dXoV6wlSaPsC5hrcXocWAEBFc6trc0/E/gMIXZ5yTGqU
Hk4KzwkEXGHArHEn7KkBnStzxRqr6NnCR4wpJxsqAqOo/suD5pBLea9BrmGwbYHqwb8395Ps8f/k
dfExoQGmyMaTKG+SbxL4dNMG5zXr+F4yk6N2Mm4HN5xDi7Ek4ggEyowXvCpgpaydFJqKMuCH7ObF
N/8VvUHGDFY085yBXRD3JsdvsLeqSftRny0C+mDluqeJL9K7YoRqOUZaQXa1aXjGeRG6ineWFHUV
duBn2nMlAu9AAJ6pjlNRwhj05kx839ix9BK6a/5sd/KiSpIxsslZ37yw2e5XMn4gU0SKwLrpnAnT
+TP1SFtYpn57B2jDuSf8xntPSM5iPMCM+aWPaUB3AmU3Scqg4PZu1QAMCkqYB9lkfIKSNY/QfzVD
bKtq/AhNq/B3XsW+OmSkiOCFAKn9xMX6bDHL/jWG4pVkZhA5ScCcGl4AhhEHOo1evgE3n9A0I3mP
C2tBtazmZ2g2/pl2keItYezxjjeBZIwAEjHCVJJFC70LQJ1uSst+pytneKMrY0/fErxl3fy32HkW
EUpDIy1H9hZOFRwULgZyDXCRsFkY0kdkLaTdIvBI/9kjshleBrDg8mfh9H8HnHVyOZo3M+nmjT09
mBMLcRcDPui9BzyoT/7NDRpQkWNrfpe9izR0njpi5KEO7ypkbKEYJa5IiJIkXCZWhEAND7Fs84PV
9yU3rz/uLXIogX5Kql+EiA/twHpjG5OBBh5imSJsPB/oR6c7dgLmOU9a72i6vvhwhiE+QSEkOsw3
guZzbVVwV+ibFC12XsqR2mw0g+y/haHJ3sTCjm0ZnEvDKUF+WT44emMV/sWfrflOwHPclo0p4bJi
EEQykr4o9pHuxhmQ30KYfGJ0L94Ytvp3zEKb3yQW+sFv+t+4i+9AO4EHRSDjn71StPeGBJq4Qeq1
HrhgWgy9ydNsCf8xha0Ligs2RXVLTpu6toJasDoQQUqAYiC43yu/+wuQLUTAg+KvBVTVv5j4c6YO
2nlwQUZGRdzOG9s3DiwbWSlUPve/iffpMkqBo0/23EFZ3bwmhvs4ghM5Cvg1UUc05xVwRsG2miOK
NeIhKTDt9EFsRLVF/EnOMqALZ5D9d7V2qzNpfcw3/SdWsBnSFSXPMJhjvMapmW6ddXoWa7k4G7+D
Dl1OZMfWnDg7pvXscxBC7tHv0HyzGmSWNCL4XNzPDtPJZhjtN5/VHUUVu17oAPdeG8RXY7bucqq9
zYilPQJGxUfVl0O4rJ6OljloQ6bs9W6l79iObt/+gEkcItTCQ9Q7znu64DZtmC7SC4HtpJ4OsSrd
GMGef0G6K0/ubd7RCbLJuhg5o+4wlVs6eCkTuHwkN0PdkT8r7lKQmbq2zx469WOdpvIdxcHZXdHh
iy7LCKV2mVeP4nNZ9H+WKu56EBO90pbNiMRUZzuu8r3tySNiYCeUvtswL4vTA8rvcpdQ3m78xl2i
ZuisB9Yp/tnNljPgQub4tAlAixxKq3WnU2c5I2P9SsXoUQ90oMcRg0dIyr5zOC5bRJw5S9cRJAfp
aTf1ZoLvdrWS6WE0mVOVaYD3IjZPZJ0gmppbL+xmR2BhtBdHbby0Vp8CSXc0qQb2spoQZZ8JRfXk
VnvcDbwZIG+F2Mw+CmmWZ+4e7pT1qG7SkSqR1S5YSmfXa+Ae041FyPGESL1r5FUhrUXuL9LQJIKY
kSXR8JA1QoHJHLOBNRxoBFD+TUJvUl3+q2weH/o546mjqDz5ZtcfAOZM287PmktsD6+wQpznpLMZ
4+UoSDUpr31s71vPnn+E6VZMjf2Lx3SRPhYsEwSRLoJrB7gML+QBslRx7SHz7NvB+NGgoTfFlA9o
sLGy+FL25JBwFB28rPN+CHNEhFOUU3PmKOZP0Oz2ykDo69Kmd/jBiXZ3Tbowf6mbne0s8bH0DEYH
FOLZKa1HhkXORE3hmYL1EB6RarqR+OJcERlMDoSDjZm08lwQLmnIT0zzA5mwY+mCK/HEGFkBatcN
/LQBf67IrgqqUwS8S4UqaLPXVBg/oPDH6eRnBmBSzOd/qLnNx0pABd9jqWiQpWfkqhv17EZrR14w
Q2lGfJTp3IONPZ4hBhmH3BvbB5Ju8k+mI8jPMuXwWTLLzNqleSBow7tYto6C5ddpMoeJW0eDf4O4
wflYw95vcIFKacmjDhgC5eZYPPil7W4C3zKeuG7QBU3fCl1Tvp8Zvn469iD/06OPNEkky7LVedJb
R1brSGqyz7F34nvJrXRmZhuh1fDvMJFcXNsj2TavnWQM2ce81xqfAzcsCLCBriMjUamaS1TuzYhD
l2efBeR/WU9N6AeqCPmH4GSma7ucxVon75lBVLgfW94W/bxP6pL8Xuzln5q0flQp41YH1suGtLIf
06exaNL14heJfa9apHRmUl1UpTo2zlaBNrwwdxWRSNt19bnMXNdvI8pR/5WVO2aZcnQW9rejsc+t
jltJecHFv2kYxow0bWKrbk1qYopzO3dcgK1bvbC7IuGX13p2zAYsSlq80q1xILHNxCnI8e8w3PBy
l/2dg+eh8u6RSNwnt7IRBF95V6yj+h9HZ7IdKZIF0S/iHCbHYRvzJIUUGksbTkrKZAZ3Roev7xu9
6Vr0qSxlKHD82TO7dvLq3t2ReWheaEOP6Ran72rj2mbcBAn51Yrr2hd2NQrih/6ttfAcVnUYUJrY
wKRSkruUzQZfR3eYCxrCzTjjyR7MR6iTXdTjYKvJLi3GM4gVtWLD71a/iTcrRXOKBdBGciVkQ/DQ
Z7l8LxZqccycX20R8MrSrTjVU7wr2+K7s8rtAlaY0x8U58wvkxCfEGPy21nLcCYwBdtq4rwGmzM+
+lHksQLJ2v2c9vefoUuugZveX36BJy5WmHT7xMm6V16l89aeGjgrftWXnzIIgh/bOPkP3g6ANWnW
bHPInf9iGT9lGVmj7TD0n523XMcg7y6lYUO47qldSJeguwWu2tPw+OXL9jvB6r1mDZiTRzP2YRL1
eGHxeO/svvNyCgbMKR23AqfomlfINze4E9hXc2wWDhqf1PvRbWciOaZPslXX0m43jKraImjXezHY
ITG94b5LUm9s2F6CtogJ3CTdubDr4q1jYfA0yJFmVDTnka1sU7w1HueqtBKSxHCVD0MY7YHd/63z
YAEU3m3LiW9YVmBfzUCnH3lM/IfGSvdmJlw3eXWcb7pW6k1bu/DCs2GyWLGzMxLqrcXqtMKTALXG
4dJr7AoQqqAVqfDv9fXlIh4JME72CiPWuoy7/yI1HqCcVGyuqgaST/RU5KTdZIy7hawUrWdyzo5U
EuZnrl/J3mBIuYz1J04pXO7Dq0UHXAC8RRHqwv7hMWSBjtknsgm5eNfdSAUeFFcLquF+mHBz1lNx
sDvt7LT0q+eROOa2ye7Ca17Rr9WVXIar4Jr4+cEhH0ly13R/iEfovedb844aRS7froSHOAzqYVzS
W4iSwJUEXnYFLVvdlwquI5pvIuDZT1d0LzxADnWopXmtffIEbLDFj2jhu6yQLZ1bocr2wSXqSX0r
QrwbDl+tEGSJVqOT3dLJxaQeRMldKuYSVQA1hV2ereMgU5eoH69YNJ+Vg6d8pg5yBRLmOxrr5gzl
p9n2c8ptcbwXvRcs5c+tpfSxD7JoYxICnrLm3pYl33PFxmbxjb/DBPOaOvVVqZZX6VDxn/XTRB4m
rkO3gU0xMSyDyZsdXzkhUnejtF5Ik96VcDwALv7n+7PvvHt3BGAecc3BAVseLJE+L6zOcDkVzSbB
mv5sxf1TWUAy5lJhb5F+7K0Kdf5r49HgmOHB7UVU7I1T2VtOkBYgFg6wLf2hYm20NTxnwzBSotQt
RNlogEYuw65HkiLIEGqJBFGQdq9Q1+dkZk0MZWE38nMq5csdeR0mvQTUMQMwaHOUNr8+tHkKICsG
4ROE/+IuvfhY1aHLsjMowj+MA8FxAe6ydydPgJAvwq1uYSgbvhd1zMsRQIyzxRLNSIsy2E87FYfT
ayiSZpOJMH+lWeKkta4ePKm9v8SWWIMOefyJiDPdcYZw9tQQbtlXviehPRBiZigKV4MzG5xQzcJ6
IprmidUiZuuNfb90bKyYWyvcA4rLkyg5gXl+jCx/YmUBaqfwKKI4LcTOH0raCU5yAU/JN1fJr6iS
3a21vEcFLAJ5kT3HkUAF9s806rNzGtJ34HLhWBEZyK9LwRZqGOhsyHk63ljwZWujnO5zYf2J/EHd
OdCf7JQNSRIcK4TMTYMewl3epseENqnpD2gkxk23TL09wbVyw7PW7OFItASGYCf61PmBwJZ4wbl3
0kcF6JUPxRjrCieQT0aU1ie3UKoGSOatcaE+3smcbLnd6qSwnBLemXk1nl1pqhffJP3bqIV+bIrE
3nXpMr06dC0k7PvIbncBOoWo5nM5UlfUuBV3Q4qX/wEKj7hOTvfImqQ2a4PrEr5YlWRDuaPFSj1q
1Xm7oXP+FFF9EmE//YzMcGfylQ5nL9kiw+7Q6/6lfNDlvqj8ANum1mAXsnyJ+z3dGROb6zh+wh0/
nJMxCfJbiVjj7yaBGnQMnI5jXzEyk59FhVilqusc9lyNfNeEU7Y+5dxPMrNweC49Rnr8pLXPO6Do
nqUMf5whS9GqWm9fgivbmmDG8l24kYB9HaCYMnrtFi4Se5R9DOuDBFBlyGglNCsRD9D37adtYA0R
akb79ovld+wz/Weu5O9cd8G+HNtii7cgLbBpVjzL6G2HBTLPcy4q6ytUTUxB1x0PgDubBG/oUnQM
UVozmJbDCoDvL3xk4qsub5s7vG5dUG26Z3Dq17qnqocfHthIep/rmeWbU9ckCnQBuX0/oQEPh3rv
rpcoP4o6w4io2xHH8awvHJmgHjDj43S3h/mjG9wGfhMhNQ5L+kPL18Fj8XuS05RjiWlrvqbAw/CC
9qySEgQG2ncyPpEdZqhA7kPbdMeyxn61DjDn7XEFtiyJs6p9p3OH5DTIHl+cKsASzfQosb6xRreG
Mb3fxzCljCSKmwyToz1cFtzhcG0CKbZLFf/HbXu5+cTU7RUMAPeARDUeB+gVr2TCJewWDJfvWo60
IGDzrG72OE37Io1wtPb867bdJf9gfA7biKLRE8SBL4Ix9WEhH3A3KiJhV3AkEaBzAWossTXrH9n4
N27v/bkwgN0wtiHgRaOTXOOgDVCx+V6SJMD8oibUWjf/pIWnO6UsTA4MuC1oWJn8n2EwnGyYrhgV
0CExVVT2MbaGFIsnZYd0kZDn+SaiRxTZS0N3JXtMURRwrENCQohrKCYrNIdib1uOl29LB1MMWYnU
eXOL8T2fa2TIeQYhBFXBwxAp9L8urUCpAoLNDUvOSc7XggLj1ZBi4eL52Rio/4/4mIKHFiM0oGhA
mNpnjT4LGqt4H/xm3uDs4mpOL0wC7wmrr1UBxg9QDzPcUS/LgL1GFTGq3CinUxqXyypbxvIOU3Kc
82CzTO24CB9I3ng0H0F/pRKAoiINXw1j4HQyTkYMTsJzL4V4WrxmQUU42JqFQB2l6aEPNWH2DIq6
X3bRpkWHwcLLyfvF7YqsQNz7b3HqfvCp3jVwrM+rxMovSyyXj9oHD9l0E3bB1rXXRMPqJ6ewx204
ztjVc32j6xULRAw6+94n4rCYlCOoxZIvPvqeA3cA0Af/kfuuAYmbNxXgVJA3ktOXb8/cbsIWe5Sy
G25KOYhO+vQiug91fabjZaDyMw43vemKbX6/icbAICkeMSFKCymGDcHjVePl3CKjiU4uaOxXlct/
bAf+9nASyCsBfuktGsVwf5U4WXsfg+1C7/22F9JldhL4asE/wjvN8mbnhvXdlbTU/IGLeCPiZ9NX
IIPsP14kz2Ro6bBwYAQAhOfCT2Xa0mtquaz4NoNcIRAy9+aR969+NgRf5yOJfo+kGv+YcWzMnBpo
gD2FPP5T7jqnHlfxAVG1OuR5TwGLSwViZvAQ9iUBForzsEG7SX42fZnfwshsUtjNe2l7UM1K+3tJ
rP2oWzpCSyCWeirRt1I3ep4nuiukodKlnNUxVDR9YbCzPhNakiFqtnYMESRYADNq56vuhlTt6G6F
yjJBY60D0e+5hLanasFGR/Gouobt7B7abLpDMqjii9yRlIYX3QT18+eaFvanPLJuk+c2Gx/SMN5j
Cw23nFxDvZImRdBOHXSenr7S8I60nb8UrXbUGlgRbNMKmM09cRJ+Nd4o5q3J56U623DlXyRSbXPC
eYFeMbbdcayaCWBsG8aPY89jewWD1pRb0xSANNK5GqadCBZSxxvWiHVHqqlyz6a9H9561C+mMLfc
tcXG1eM3mS2j1vOIkxV9iJufWmjZBCxP5hg70YynKE0wCQrIDhvDZHiosohfoLHFr+kjdYrR6bCM
Iv21YflmWQQ7kxkd3cZql4KnX7XwBBISz6ZYF8YkaJNlvY4Lu8C7Ypegn2LS1qg1rVOew4X2XDGX
06XwS6B6jkz0ulRhxds2n2x3jfODlvN5ct851pu/3AKWD8VwabbtIs0LWuv44i8Q3nNS7gcHRfJU
Wvb7nUK+pcKj2ya2G71iLe9JUqUTxnuv79h42uoU2Do8cpmAKFIYucXKj2DnUoHzBLBiLol865y4
eRJfBG+l4mp5ozOd6U2aT4BrAmxxoeoPeFamiFWHrtc5c+pBshh9cJwFcncvi8+5KoM/iqqmm7+U
3rsHbnAFxZlFmMsOkadopJhpzbIqIYITUzBeIQlE8CNgeSq/fcv5gz902ajdMPpb1Aq2qws56B0/
osu1bBRkzDnF4+UUyDi7ZbDuHqYQRhyaGKAyCJy52WWzIQ9UTaJYz3LsfsNmttad1MhPnFS7MGDI
bvjuWlU2p1toHsD1NXG/A4RAzXeQEY9WYNzilPbm2QY2FzbzLJw3NimcQ1ZF8rFZiv8guCfbhbQ2
yUOpT2nQPlbd8tpAAnNHVkYwryj/sZb2b5+gHkayWak2YAU4Bb5kw1iV1ioIKg1xIxXD/b/1GtdZ
+VORYd1GetC42rJoISNsFbuhjf2DDUMbP2zZfCxBvvez6ilIs39FwCEA34Cwe58T/GANwftLTfpe
PSIk3euZla+TFCRVPkA1TsCtbusOAY38ZFe9j31QsCsDcY4OywHb4gzbWYz9R3v0iodlBGbQoT6j
3LAoUnF0wKJQHAqmBEmAcH4Zgmx5opS64UszowIPetxlUS/OyDeMzrIa9g1h8UsCv+kviGYBsBmm
FnJyxPiBc+gq5zk6sKB28bOR8V8MK/hOhn8lTepnKpa4ckCx33PkAMAVOR8Cj/FOGu4IuIUXQnZB
86nYJISUvC5U/PSjWIt2cA5N6L45kSkbIkOl/s8ksSAe3bBa3JWZdJ9x7T9TlOGdujuNInbDx1BZ
4hH/JdtMVsu0ADsFxQBp/JyypdxQG4qLgpRCT9vK4EVbUJvzmx565zsJMFi7IfGzIW+cqxoc7jca
crZ9qKM22Ii2qa5VlJuNR3DsBi9SRLuZ/7tedZ43wiLHMXZmyanePSF1uxvHdHopxtJ9XPKYr6uX
5QeCp+WJuyAbksAlfw8b9L5Z53LL6oj27MnC4hDosh9vkxTqT98m/n/cY/pTkczWXo1Ofo7Svg/Q
Oyx/D8PM+UHET//as0OYAJG8nLv6QZryYfLHa8MiCVJBRCJ/KrPyttRDsaMz5d5nQ6ZsHU2BB+rY
ohqcKrBjxcTL//g1aG96utkqUH7S6L9ZBm3JbTnWEWJ54UEjYEtYI+eslrqGwTs5t1Yb/hCe2SLq
yk8n7/RuYlrJcRZMQAh8Ge9I31PSRksK6JMIwyCbz6NQWuxhLVqsQoJmx1X3N+KT2pN5It098QMT
/YoLwopLds5wuW1tk+aMoWZ50v3UHMEqJ7D65tQFFsFd83NhC48pJRinD2mJ8WgaPd2kFXUvFoAh
UiHAf8QcfbcRGqqbQ6wmmRsCA8hniec4Zsgw3fyQhPnwXkWewAJb658gyf2Tm6XNvzzBgrTBMsr+
r3cmWB0BEF9SuJMXEx505r20llfKmahGHUGqbGiYzQ7kgNn8+0CDsO5Js3e6GGv2Ijif9NT9v9+Y
dCHfezYrmFidn5Tt6RUOBpXuil/Jv1Qu5XEoJ2mxY+LYrW26YLaTgI0WYg08AyWLdjwJ5dNcid+R
cOc2dkBepwJaJcmRlg+z4MVDRn4OxpSPOpjLv5EgM0guCDtAj5b1L1cJwnzvlNO+E9bBFVVJSrN+
9phxSDsQW0FYopwjUSlWHohwrCYcljFOYLl7T+n4Qkdy9gJWv5tX9EOh0ioDcYwF6w4fJrwUU+Pi
D8bAPCzEstGktIgRkpEesZqi3HphBBCtDppD0rDGwBvvRcur6Ls02Lat7L5GZVclvRzVnG1iM1h6
TfCRhx+XxjC+w8zCQ+Q3g32RdKWforywohc694KtdDTU3RpKzpZWcPefQ+b7OfCTmF+4g+Y5YnD4
TDvQiqsi9b0HHc89/XoY+3d5lC3xnhRD3aJFVeO9WRK3QGF6dBzjdn32wiBqvC30U2T1WofVprNM
/ilSt9h5TDPBF7rANBytUU35zrc7CmfBppFWCnh7nN05089NC4UMyHUsv+g6kNVTipDqv3TCZ78F
y6NJn0deSs02iiNVX2GqC8ZP2sIHdRrJ+JrdKHJL3MW89NJlFHaqKcu9F/arxJc8Owm7FcAbmibX
zEPJLovJpSMXUReOQOdSA66W8kIc2KOyvLZCZg0j5nFCVKHGmY0ZQsqx8mWB8oLVFdN2MwJLy2je
DpU/krwvmQVXUi2mPc+B65QvBkKPte8zOdnxyhl1gy6TzN90oi1/2ooOwrPvW/0fksjurqxFslwx
0+btto27ZH7jyginAb0/q39CvxPPXD4ruS/9MCbBOiBkdZXoHq3SLpw1ZKUp+CS+3qirpxyx7FlL
4LJZLQ4a5XpOQeqoFaLXAOCygPAaWzGBv8z1efM2NL6ptWX80vD49UjmjH02d0Bs2BEd9o13JJEq
/vh+Tnl91HE/5VVFu2+cO8NjxkKzvCRQiXH04Hc7Lnlb+RjwoS4/0ItR3xhCC3FgEJs4/gtDPDx2
oMmu0pSffVWE4MkABA0gPideWzOyBm/tKKpKnlbfpVJikI1yNnh1sk+uqR7Fmbaq3ua2GPSHjPhd
baGcILrHObt/LUMZn6iKs51jlfaJubDrnwWFzkx8azoU0o+mahuOu3ggoTTymV+qTPjTSfGwd7AC
vfCAIa1z3wlwU1rr0w27D7ie/2CFHN/Zx2jxkxk/u0yi55IsWONuwfMUJyhF/bWcnPpg37NCjU3p
2MpSqPxoKsE9uQEG6R1Rr6BptJZJ/NVwaZ6eA+zkHF/Uh4ND8Gnsabr6PnFXAxG1oIuz6Z8h0t5g
zUyl3uEBMv13aY1R8p1TYz+dbHdyi0vZy+E4Boi2FEa15Z02MLV4zK0kPilMT/YNr725kTcF99h2
IwXoQbVQW0DfUcoA9oh/ysWMl3FSGC/Dg7YIf8gutWqt/NGuXAo6k9nNTx4ZAAV/KPVZ1DGujyUa
JlUdh9rOMW47Oikw6njJLRkjuidE2eIiHqqSGtA+ny8WrvyenbfIPix8hPPKr6m/vmovtgpwTmDS
Aurc5UNulvBjGPCCryxTRZR4dcW7VkpsahPbt7BR9VFkQf8ncaNAQrBxhXNixmMFGi1whLMMgjFc
w3msByp7EV2QrPMm26PL0cI4jYmNIdgjv8KZTpqEw4YCn76N8eDjT2++vCAZPC4r+Uim02AXOKrE
nn6iIOVNWyCqpiQay8FsYcMjybYJZKO788OJ1THutIurrOwWHP62tptTDngFhG6RDOh9/vhcGTY/
UMOBQgFD8BZ3+XYG0U/vlIwk3S43TX53mqQZVS3aZGG+byfbf2hRA5ab5wTlUwHDStYrYlUCsgP1
SzRYjUo/pTNtG1jZ6GZcOYNFwVNdo0NtR9bFyMCsF/pzZ/WDj6aayPDRpneB17eTuf81zFOwNCEW
OvuUArWTRlY3/9E/Yb1hc4Y2QSfLEEL0vROz03XrsDFnkuxcMMGnsCB1oVGxchrTyzzB2WDHzb29
3KkhHXpQoXFK8NbGKqpfCw1BQ3RxH72rofWifyPZ7+FKnLihMUCMZJks9qu4cR6dubNRVBtbluIU
Uta7a2LiqOt2gE92yabBHWnN8Or0qEIuB4cBq8EW22T/5rUZ6DuVNMzPd6/PUfowOawAitBMX5n8
YQLptlT84WtKwKc+RS7b07NycA/e+uBucuwxgkKebdmurqSk8OlxcMqQVH1Gxp9StL6XtESYyvUa
wpVjdJSU8ujj6Ny9ifbdzLPLVZT+owPFCR9RTIPqEc+nDyclckJN1ttB/EcNzYUkq5dPvHVkavfO
zmPtKq9elKQsd9iYbDySS8mGe3IxX0zPu/XJblqEN7xO+iyrqXknsGO4JdVW91Hart4WWaWcz1Q6
1THjYsLyWyQBWB9Lt92bAh6Qsvvx8Pu3LEX3bhLDWQvS8JhXbfwrKWNAxh/UGRB6fKKVe7rIzKlg
IfET+FRWd16Lx7Qnx5OzYoQFK3A0dMyC7Nv4B9hDLy0hQsjR4CwL4D6QiejMxk8F6EdsXD4ONs9n
B0wYNd0mDjnwc11F6b3TpB+W8Bz4Lvb/aSCM1PNdINvYiKHcd7Em7UQQ0H4L6zuaG8wZ6qa7ZNW2
YFFarSM9U4hAoJZRsuRUWeejliWlhK23Trm+v2eDjK78NVkt4iMe7lbXOb1K9mvuyh28Pt1z9+/o
hmtaT1zbKfKOVshuGI6AwfYI1Ba7XaKFzdbEm989xw/e3XR0nouhYHM/3TsnHsLWa/sHmzab+qFH
BYp/KpaMnByu5DyFOEh/2YEpF9ETuYsyrkRmpZVtIlKySclrgu/vwZoyj1cOvpjXxFTyImU/WfmK
jiKrfJhtxi74Yynof8O5r1ZdZclPLqWO9UzSHrhkkfukUW3IsXs8V+X7QGpy+sEfDOGOF7qXfsqe
+wnsolZNtzqfU2p+jMRUFBDd2LRUQdyLnKVP9Eo2zx5AYhIjLUP0JnB7ImxdQ1bmvFT5iBHtzub9
GKw23zKdqxvfjHi8EMd0X+mYoWjezvvomLHmlSzXRfJZAmSfN1j1Ih4wfvHxOYYXSlxX6S24F3zn
9WTJtdeZ2mfd5Yo0eBQjk9oJ3GYllhXYnBljlk6yOyjEA/DwhsKSYCH3WAzMcUTK2U6r38AJ+WNd
3JhbFmuTh/mMO/SB2Ep0pOKgx2vAw7K150EnZ88w2K8LFfvVNdcBjA80NS6/5aQDsJa9yz7RtQt4
Lo0MOgurmRCS4GToCrT9DnMwlNMo2NLXEZivCAzto+XwO3Q3SNjT+1D3lldvSIt0nzDRqYbX5DRA
p7FZPye9lieUivuw12d31SLw+dr5ud8SO3Vgi4YrJ/Td7Ch8iB/HOs8k5U8W740VYjC+yFQG05bU
3nJBi14+k86x2/0w6wANqJ0pfRoWesuIHE5rXIT+pQaMCM9RpHVOmO1O4CqXuLPesZ3Gx1BiaD8r
8GTerXFrbZ4zQr1Nvi6hUBH/K3QSip3TO6p9rtJ5YocC8ZY5VOCF5UugR3Az3nhEGB4vOMNcmrFn
GDKWEBcJ5yfa4JkWkEjypnO+NBUCwWZouTavcxg0M74ZJ4tKUGOynk5OdF+WNanL9LxpoMhEzPNy
EvOwySe+k6zhqBcvKVvnoWAA27n3opPEDOI7B63wEPItPdC/LntaHJfG3HzLZizWUwzwvifbAzi6
zH0YCi2bgcCLTLsRM/zAstWYe7F3T99sq9L0J1SUSz8QhS9JF7tUQe5cFNUYO2jeFf1z6g9s9b0+
rMs9jCdH3BDraSmYpFfvUx2Tnel0TEyC1fKDGiEiHAKbCPE2b/LmjJOh3I7alofE4H/dVA1C2GCI
7qxknco7WzThY17aB1qnuUwnYuq6LQ4/b4emP2H+YiWp4R/lQ/Xam7AoLkSGpgan/WL/Rql2flGM
IDc3lhc5/OtAJr80D4zYLC3AosT0YOFXWVCx4+5L/424rr8hxjGAjauts02qnasdImVjbVQZOjXs
v7IsKTeHq4GhyK3jP4vppu0IimXwwc4lC4TWvrbck058+x4/ZdE+EDJ8C0pLBX/sLm0fcKYvwLVU
s8cnQcsN+6zcw4A0DztocgbXQTMgIEGF9FM+j9wdtqAkW8Ya1fU7ofHKI5+G0417XN68wejD/sC7
dpREQnvuNkrMvAv0GAYhjbCYSOfGYHCn2SFZN1SlYqZW1lw80xK+hPtx4MJ27Ho/FoewSRz1SrCL
M8LkoIL+mHE2sB9riGL53cKt1GkBRUfmX9ruwGSwJNkz9vTWfwaUNtGAQ10v03iUWjCJVg0pvukE
PzNtqWKsufy8wghkkNq4wR142kSW2IogG1j6LrwjO4YbladPYU/j5GoYMTUWeL2LZsK2xS6MShj6
R7utklP/1y/vC/kcze7UyhCeETMp9WZur9+aLIn2mXA8vUtcJw1xlAn/tTJd9NIPRf/qtFH610DO
sL8EBI470j90fvE/TtjdCzE+cXVP4c6kpN9AY+uJ13kKxqnlT+miBgXX6pP01Rpm67/aHeZbhIAU
UygSwjEGzwjh7RLDDXyOmdb/ajtCLeIsCF7BnofFd1lMw3wtAeA/qKjnLw8Zw6Ne1x+rZOsr7bNs
qIsI1klsIIEOQdq028oh9bv2nXI+k7dmcZJoZ3w1BOD+RBjCnB2W+7R6CpUNMjmOQrveImVzttmG
O0WCGfoVGKklTrMfDoY7UAmGHYqZaGrA7gV1OCxiWB3aQxQ9EL5Rii5fTUVUFdCBdK5wBJe06dKs
Sggm9Z3tQEvL2VXsw8H1UavOapG33xZ3YmyeiCtFnwRTyjc25NO4bVmmH2UV0OgA/um2uGyCToyn
QXVKWMR+p3Y7vof2CIsDjXdGyQhn6s9dkLBR4kz9F0WmelLnRSMNNXi6eGM9ZiOLSAqiLTX+R6UR
fhk8RQsbPKCSMXHayMbLBtR4QSfjcIdnH+LP8RtLnw2Fyc0anwCbqXToJtaU1JLR4CzCoIUtjV3Q
PI5ONF5H3ctHN2uqlwByZXy1TEElsRuPhqJsJfvI2dSO6rgDxipqtm7PoE+xgs4O2aDEe+rTTHjE
MyC7146bDHyB0k2dTURjkGSsVrCSV8RVJ2hCFsUMjrHzQ9z62bdIHf0m/BaWUT7aP2VeRidcOfpf
n9n9Jc9C/6zKJCn3bjRShxWR1UC1m6rst5q7O6TXW5KReiUreJQxu7bHjgRUxJzI9fg8C7t1L1iw
O33wRv7GGMj8bB2ldcGcacJMw752A+/LH3vrCE+hm97JR0c2WwCGU5D9LZHyv03IFeBa+RXSM0uS
pYl+hd/5+UM5DTlCkwvMjdoIXiz4/mLP8JZxuAFsahqjnVUEZu4wjks2PjCCYO4GhcC4YPIcYCXd
tWqhK3rh1nkMghyL7jSriGr7eUxuraKlaTvMTgE4fkk974r3xhpwyHL9PxkKUvhvzDnZndgLp8eR
l8SzK5f5SmN0oJ5olyr/q+sEZXWKkgC4R6ay9aLvvztwxBinalLqm27SpXXzXdgm9cFJqIkB5D+3
kXoGnAj02soFmMQVGTnHbe5N0DllAyKNoLfIWDSYZOXExLBijztZgFqUMJDc+HlPMVxbyjqEGqrx
w2JBmRKy6xV5NVSpzCSHhcB9QI3ccl9E+/TaXmzNGYSjEl0ONWlO3xMQggp0QLO0G9b8BPyRVYx8
8ynAg/+Ok4VgdNTJPoMOCV9IrXhxRe1FsAH7CGIDtaUHB1KimjQJA38104ybg++AEGL8hvw6uH+m
TCEKumF68pLOR1W1PWiJeUwT+4GRssdJWAIRZqfvNX5BZIMcC8690F8slgM5/Zpw3lFTufUaPryu
CQ6VUxMcSVpjUX8YiqMXyKKDFMPdBPYvjJvg5Z4kV38BI1f7ZBJq72nG77+SODueWepYjjJyWZSS
f61+TO65OYO+s2xG2u3lhup2vo3ToNFboWPcYxpTaWN2ahhFHjNLqubqutagdy1OtWTtjLVfHq3O
2MHNVX6NwS8p8G/SvUgOhoamg+H7DwTVmwL7L1HSsNwTrOPYzBnzz8GUwEzOilJfgZTzQo8LZR6a
PgKNvGr7RAevJVFQ/4UwRVUSLw2MtcVph6tRAS3DfxhNHywmvQ11gjaufdSjBGuJstyHkgv4m8NN
pHpe8jp7CRBumeOQj3+oZeGCF/pJ++x0bd5saNIIzzXP9X/kLxcI2TOWMYYzhCNWq44pVoIBxMDN
b6rgnDUJ/wedBpAk6dgIwbJ2Vqse2fZlkG7TxdPBe+DI+QB3wicLXFNJibDnrQaZw3OuC33sPFVY
145JCEeJ4wlzbThPWdCyWaiWjelkEmDCibzXDPAjBq0sqksC/MWyJiiuBrWZqtxtHzD3ZtV/dYqZ
98sPgnGgshIP/jqIu35aF5ltxU+pRV6JRb/PPYG0b+MGnw3xaWkR0vZc94NMEjs7PGZRccQLpR5c
48MvYuUg/kT0AcYkpCi7ptKJ0yjYWwtCRsWsg4b/YDlxEf+NGjQssHQcykCUvxS/0eDAY9X29FRU
tqMfvI7y6/dRoIPv8sFVDplQW8ot2zGCfEk/LVtCEdRNS9ZihM97f5GXcIZqAXtkkQ81jTqSbdCM
DBJtS7Qd1jhgTF/RvlLsdKxluYqEUBYIZnmMUg2ZDFkMpzzEwXTkQFuCGw3uOoGDY8UdN2fFWrOk
pNG7lotXr1Xs4LDk2pjW4VuHYsXUrippflHRcdUyf86YKJAeVYEkSQGaGf96EX/DteNn6BWRGbrX
okxrf12hDH3OnMVsZ60grbiHzea144r9VC6jxZOV6g+QSf5BK2dYLlqQp8VKXbMAAqmRvPmObRA2
FqcIfpk0fLJ0bLnclzLV4cdCIUiS7Fx3gdBiOP1hukinAIHmx/lr3TRJfB0sHMIUpIDH74rlZXBy
fvsb24W68Oab0km30ThDyqWgTtf9M6+dHP91BdHhw9UJjyehnPQ/jpjws5snifhSLk5MxMr1nxxL
RDbZCD2OqGvlgn+j8v3nmSnBPvYUoXw14RBmH/idgNUZ0RaUhoexdxub2CW2pAsGo3TyP107IcUc
zkR8ubWK5LUHzRY+U0XLzMWTE/2ZR/M/zs6rR24kXdN/5WCul9gggya42LMXla6SZVSqKkkt3RAa
SU3vPX/9Puxzo2QmMqEB+mIwUndkBMN85jVISEldPeI3kT3U+sIAoGCafiGMne4pBUPqVNJud/hz
I4yJjUOL6Bsohukps6b6C7yNaHxLVDpMNboUBn9zqZZSgCTA/dHSWl+IBDYeZ8gRIZLVlfD88qx2
djN5M/ybgIxwM7eujH75yIs+jhO+nJ4euwUtu6S1y4PRzYShCDCWhzDqYnozdeUcdYPQFVYvzS8s
wUfb3ORDo55xBCfwhpBCozkpMvWVDnj5sTONHvUUK+ubfsfya+Ixd52h/qoj5aR9GqCva5sZAtpi
Sou0/GikZJJ54Wg97huyD386xKfpse5xFzJMBZ2IwnZf30v40j1KDkkGVMttkvKDctUAOY98S7P+
phZlwTTXULIoX1Mg3MVOdxzokYigoocO23mgy2ppafAiNYT8RDTi7LHT5qZSr0Fcw3AlhvE3dDoR
dUGlDYWyCAqfttPr0imfykEUwKEVNzPuGQhRFj7J/dafLfVjprOEOzen4FNgtA2wjwSVbegdGjap
RIVGumnmbHC3ZEaG/LebwyfeoJRNsxiJJ0RJQLBGFS0n9BnuQgExkaIBnbI32WqYklQ0Q3dQy+lW
Dka2s1Bk62gtOeQB6K4BgTHCRZHYES3MGKq8wX6QcMZ75GrlRtKUeweyL5J9THSyNOzFpL7nyAuj
A4J4ab6nN+3Dp8X41xuHIv+UtXVN8yPupgCg5yLSSo4LwHAfEqBCOO4QzEE9MUi/ddxg4weVuEby
oMdd1DaIXJSO9qVEYc35WnYuEpxtwLvjIbAGWLDS+d8U9Cilvs82taLPIcHzB2PsRDLfmRJU2S8h
7Jh142JxkZ9Ggm++h13QKkR2+MR/sWv0+QvkBTtAJinOwu6twCPyjRbuGGCYoYK/kVPvko9VpUzE
3AFOHFKNNSQqdoBfiZr/yjfcvXQcJ2Q0fZ9a3KzDNKDZCktV3qkpABLuiIAUgmYFkF49COKnsguK
X6mvXMoAOlgG2KuRvbdVT8Vp6YJPHmhzq/5SR6P/i06eKr4PPBRYhAIzJzzS/Lp+z/1Q4hNAJfDV
tyoKBAnqT7wfhpq/IxtWwtEjsINniA09DkUll47VgZJ9skcx3KezKB/qcPDbd7BHo3xdRAvqQ2u0
aChsy66a8I7pfO4RM4TA/4Y5VRa+0W4yGFMkUGClhjfRYUIN8xc+VKSjsWpD2kxxt69c5XyozD45
Gk5S7So9Fv92YBlC7YcoADoOF6Pq0Z4NXMkojoEXmzmSe2gTQoDpiuaDXuQkQR1nQ42obWBahZRM
RNkJuRBhzR9rDdTX1sys4a88yEb3kGBTOiHM5bs4ZMiYmsQGAf4c40kuD/Qi8GzwjXH+K6chBm5V
z+d4gpXB276hP2UvOqdEGHe9YanynWadmo8BfNSEpGdSqOtxL1b3odXXtJGm8onWZF7DELJy+aML
7fKT0jrdRJRpGqwZHJDGv9jmU/9i53X3CKbIuccfSYNKlBjgLvIBZYTJddyl/J+jpeTm/fxFtmWE
QpkYhy8CerZFnQm2qugztnDEupr3BEsBFpS5+0aziTXONBVrXGSuBdsUFzYLinAW68Vb4CIYc4y4
4kBudgXxtW/z6gOIpcYYoIee7gi3ZuAYrlnKTQIoOD8UHR3RAEi0iRo+cMf7zB6thHPf19ZXwJ5F
3FJziCvqAvMMjlPem7AfGCGeRKg+AsiNnuYmSwt0FlSvvfSzGrCvq1xbfBgrvRUedxmcRrKw+luN
09FLIrTS/+yUnQZsRlL0OYa+YewreCFeJuzp2TQn+rNaZD9NpFYN2iH0YzfU44yf1FqK6BPeG/On
SnOI2sgFnU2hWNaPeGFGnxo6OhtguaX1kz7EXHo4pboPWYeL0gZ5W5eeVIztFMxmfCweMFhIXngX
YEqREkhtFzmVSyc7zqBZ7pvMmWHUDBFHdPQq1BGRfDap/+JziAMuvuG6jZxLU1Ikjzd6SvRggHfp
Q2HeJ62wnXgbcD4JdTOrc97igcwSzZR5ILuXk/ZSqkmD9pwtZe3HGXQ78mIxxCFMs1yr/6ajsJm8
T82YBKgNioayhDW4sHbgfVFTRuyJwbUeZ1WxkZhXZNpdZ5b0ZCqF8wvWBaXhT/0r3IRgrv52RN31
sCj7coLVCUurHaleFsDo8mnbV2GONTXSyDFu775Gm795jySqiJ9bVfTjE3gdrQx+ugTbsb+nl8YB
A4KOfFBwUB3wZ/z0MhjGz+R6M6YrpiPcIEVXA12Ke9xjYGJYE9nnM5V9NW+7wii+RbVe9IfY1Cqa
SXolze4Q85B1sAdH+Er5xslAlMp7Wkdh+DXsTW6s+wmn2Knc6zlwPav9+1//9b//3//9Mf6f4Ffx
UqQTxlX/lXfZC1iQtvnvf+n6v/6La335v48///tfpCEIkloOEjNEba4l7OXPf3x/jXD042//L5kE
WQsZrPzu221Vbcl8hkMqUv2LbZBPQD6ENg6PHwv2RrgT2Uut6OKPCT2uCJTS9V/jnP4Yw6HUjTOI
C8XUdummrn4MnbzJHnj3vyY6qI+tbpbuXzoUm3Zn9NmUHbDNgZ1cJSEhxR+OjEaAZRnCkbbEo8Fw
T5fBMOkEaaE2fCFWTA51NmHCY4PVcxw7eOwG7Yfu5+Xh+pj68h/9be0laoJS6SaVc/T9HNb/dFDQ
U5SSQKm8YvcyNE9KdjYaoa1pZXf0ZmlAoRiGA8Ed/ClLf7EMaLDYHlhuyusskQXDGaSjn5EVhbi3
KdbGFLHqjqAAO9UFLqlhbp6Mcdm/DXrnKy/ISGwer09i9cmkcKVJK9pyTcMEcOXK0zkYLNBsBb14
nRy9B6VUjt+QRux3jSGQQpMENX9NhhEcr4+qViunG0I3FDWzZaNYulyNWsxNElq+XbyleC9DgcxV
9tgnEB1hNc/thqKwQ68Zf+FjqPBiubFNrQujS9Mx2a2G6UjXPJ1zB3S3bhpRvPnF0L4mmbTegmZB
DSN+eWMo+9JQyjIk+DzbZcTToRpDarQFzOKtacksc0AgG7hN9b5L3HFfO0J9ur6w68+pGyYbEtih
stiX+npqFvpB1Qgb4xWPUWgUobs0W6hjbMCZ5veU/eke2YTH10c9X1BGtSjjm7pBEG4uf/7bJUSN
g4nSgnstEkL0u1mz/x02VLDpnWnzjz8ea9mmtqMsHYlbfTWWwOrQgkbnv9rhgHaGjJFRgR0XPaS5
rMSfXSuS5TSlqTvK0E3arfbyeX+bmAkn3aZ0vdhALeoCqAN+nxZyEMpEBnQ6knVMRNNIn3bXJ6kv
W/D3q+V/BlY2X5F71F3fZ5i9RAmYHP/VCVSPbqJEcjmgzoKZeoMTQTTM9ffM1r+YixvTJmlaHCV8
xDNqblobDsZALufPSwN16gv96fqvO9/UPOkuN59tO66OnMDpqlRhGQwNIhqvE2KH012Y2dTj4G2b
D3mDvWeUFtWX6yOub1qWwyHz5QsIREosYZyOGJImzyrUzFe+l/5F5vAYWqoB4LRtlzI+alb3pq3R
vIcG0+4jfJA313/AhR3ORanzOyhr6bax+gFJr0NX6QLn1e5G45iaDSWkMvUB4/bdjaHWT/qy6RZc
EBcsqDaLd+10skE8+kjCl/ZrmIfutoTfuweVTTJIN/+Qx+VDSch3Bw9XbnXdB0heFGAD6jm7vz7n
80va4uta/BjBzIW52vwtnj3wCUbrVRtcAxXjUenHMk3/gtVPiF8gsNunYtrC1Y3+g5FN3lNXsL+E
rVa3pjsPtWuVpvkK4oMGqGaNznak8LRXM/KedKM+1Nlo/YoqVT5cn/P5d7Z4kngOuVhMiYTw6drz
KiloC43+asREr3o8FCO6U+G8lVHT//v6WOfHyHYcgRWhadBltZxl/X+7XLAULyxiZP9VAGfci8Zd
krjQOoCObje5GONb8crZ4+CArZQONxqkaKH/s/F+GzADa9ErkdHZCzS9fMC+Mpb3qL1qlIMj36r3
dou2bIaRETpWU4CRIZ6dqKBiWzi/UIueP0cV9XZ6W7mTbpyiKx7DqIb2XpZh/OyGlvvhj1bItoGy
G6iSGKwQVAp7ddH0zdTVs6/nD8acz/dIltX3hZbpWxpw6WsQiltHb/VFGE8Kw+aT6BijmUKtvr4A
bIThfVLRkXTxIM4HuPN+RR9SDTQpEI9X++sT1Jd747d7/p8RiSMdBMUUB99ZjdiDlCiALlUP9I7b
T66pZQfTNPKNHYrxGMlZ/qUNZoLT3wgQpMza5DDTrd4KcpadZRjj+43fs5yss9/jECWwIZFWtFd7
EjpKACoLRSeQMnkW4tpay59DXPrh335J2+1Yh+MiMyTS+JADlUE0ekq0NxMLKuVJ/Gw//Qc/CPCR
khIBIwJFcXpIaM/pwCVbPkmQpf0GhW/gCSZOXGxOKxYfMAgFREwxFj0lvDgnubc6TfydlpBatn1m
0l28/otWh2j5Yrrjui5K1ODAuCxOf5ArtIFAf2wfdGr6e2ka+hseRukiWFGi7z7LX0KnUnR90NX7
twzKe6C7tg3c2RDr9y/psDjqqG88VIhhZxtkOmb3MUC1L9jS33O/qhyCK3WySmI6Q137HSfVvr6x
WY3luK02B1GshJ3HLWIZ7upabroUa6AmbB7CMZ2OLXaE6JSK8bMb1c+E+iaaXuGHAo/in9nSqSH5
lTxOFcVyG5Pce2yx0I2nqzOi9Ms1gruW+jvoUXsK0Hy+80M7epuk49xHMgUNklFfBDz7/fpKro+4
ImHm06FMaWJlxxY//XyNmQhJzp4eS346tka2hZKOE33gDXQ2uiHl6/XxVg+KrRQfDAESIiZTYSK3
XAC/3bmhUYcOKu/aUSm3FzBOKT2PdBmrAOLdXZpNvOB/uEOVWqIyni/mqYuz5MqGpUClX7We2Yry
3qHejbfLhHhSazYb26rGHcKPxY3Nsd6hilEtsgBiI0uQDK8vMuVMGZBPjCeUo+gbZlDlrA92SrPk
vhJlPe1RH9O049joZUu7HlTDJu7o+9yYvDz/Ia5A/8TgVbVYcHN1YeQCYE8N8cvDC1AMj3TZwvY1
A1ie8YbbXfOX2ek2HOOOct8W/e0Rc3C/b8fp3ekjq3lsabeKz9R1LcojqBuL6OsgF1skYL3Ifz7H
AP2S1wp5EH8r6Kq5PxoTFdCdDnifKyjsavFaoiAbboK8QVcEd9AMOLOy25AwrZyQDCJ8L3VxbNAp
wsEpM0c6plNcaEsGGonIG7qs6/HqjMDZbyBLacG7HBCd/hSDsk9fiK/RRhxRyO6MO4xCVHa8vmfP
zgiZuWtJybZ1BLnrKgA1gOxFfgRAyW5yWqOJP9h39BaR5jHm8icVFXXjoy2b4/eLhb1PO00YOv8o
rrfVxZI08Mixncs8MYztR4R7yzflOsGNUdaBNWdxGYak2tAxQ3T05Wr/7SyWSMnEIM8zD6QGlt2U
DI+1KQNoNHRifNp3Ry1D8BGv9/A5KI1nhNKdgxNOyY0gcxVYL7+DfNICG6NTenGN1R00JhLtTWwf
vMA1h09mlUb7HAdyL8dzsb/TcCvCkb4ovaSvqltrsGz/1VIb1KRs6gQOycU/Na3f1kBHJbAoIz33
INUugtXx/JyhqbQbll04wu44AvZx2LtJshOgkjcpBZmX6/vr/E5cMhvJ5qJyZlKTPf0O9ONVbFOP
8+ZJR1MLXCi6eBBwj66PXPX1sS7sZQNsm+DVBNDLpXA6Vj8UnYP9PN98hqiI4OpoP0nlT9Y+iIfg
C+h+fB3+eEg+roN6I3GUkusnJm7CsQyzMPQaExMks28e4BKCr+8AmFkGnifXh7u0rVGFJk8iPuDe
X5eAa5FMLV2x0BvslAd1TGpuOp9rZByTPeIT3RbmAMofU1w+Bj5dgkm1qEvX1Y8bP2QdGrGvTW5+
6tGCQ8yDd7rWlC6ZI2YsXkiLmHuDABvBXlR6fsBURHQ6UZONsjLtI8DHaYabPG3vavEQ698xwDDS
xyRX+ZsBlsPfOKqJnrD3xlwBx2HjB8qnk9hd/8VnEQ2/2BKOTd2cENxWYhXu9uYI7KEOMg8pWmM+
DqMzKg+20Zj8ZeKpO99V+KrJb2MD3HBDCmhEW7ugzH03K0sLfoK2000Kl7AvwEW79Wxrd/RkLLmt
dTcwENknIo69OMIJ5HkGS9V/qHQHyQRXIBbVbDK/c+V9kZs10CEQwYicXp/ghd1PAkXMRnXatkn8
Vl9kKgTc2ybykM6cJXBqnIPNwGk+WbOhiqeWrsPf10e8cLfZfHwEm7hbpLEuXox2bFAL1xJvmNx+
i8WTBWTVibw4z6N9KY3msZEBlpNlEH+6PvKFR8SWyK5ytfKG8H6dzrVJdQyyqij2KHSjxR/iAWWC
DnHTj38+jmMQA5sw8SRh8Ok40gKur+NW4iVSjccWHuRGn5Jbb8SFs7QU1wiluL2oaq2+HIBrOXRu
knitMgvnQ6hRsdgNwJHejMCg9zjiHYm/RDH6Nz6gfuGF4OjST3JMg9LL+kwMmFqwcg6cV0mY7Ofi
G07LKdRddJwsO0BLbEIAKnR69GXQK9hk5uA8X1/iS5uIJ0LY1H8ILI3VsZxB7bitWcQePlIpNT6j
OLToI29DpWvbrIHeCpHK3ATGPBz+eORl59JRo/e/hD+nH7cuTTnVmh97pS3rXTIgBzoBOX8cx9j+
NWIJiBlHUEA/cQ1R3nibz55FF1wxFXRBN08ttcbTscF3B5HqZsOzYb1tCv7Wx9nwkQ+MRXYjCzrb
XRhN0TLU6dXRKJBitbssgBd5UwnDw2HbgDKHqxYte3eDCzrq+KUBcR7tiD8NKwl2llEJwADhU+04
nV+dgqmfhHS8FL2PB7IhlK/wYrrL5zY6tDQobqzn+cNIGkQ+whtM85ZS+rIKv8U6hpO1S/HE4nYH
3w+VET/3OP67srEuSCaw9nmUMfsyR/A9hJQBNdHYFyM6N9c31YXVBuXmUFuicSG5iE9/h2nHiekH
vuk1beUemhb4JRIS+dasHbl4eIv3HCrZjdmfnSEmLwk1TYIfQSVndR1GPjKao/CllzaxHYKw7WYQ
LQNh9Z1LhO0hioiCtWNlzn0NvvTGt76wl11qBFRsSHsJM1cnGJnnInON0PQULK9fi9z7oe179NmB
2iJjcn19z145pkrzku4zabZDcWa1vkKveU5iy7OMuYq/IF+HbA3q3sUzKK0E8YyggX1wfcxL33Tp
COlLk8201hOcNR6ZLOgJ6zCJg6JSxTtfK9wPCj+WQ7Bo0QGRzeLt9VEvLes/lQQLNCu3xCpRwrio
BM3Rmt4kMimQy2pwRIoDn1KtHoKsvT7axXVFr5LzyqaFM3O6rlnqdLGm5aZnllxDLaZjG9r4+j4K
p+8StUXv+nCXJkdaQFOW0ho9zOXPfzuuHQy3CHUqiZLElG1aA0cyVIy1XY52wY0M5NLhoNYrCVAc
krB1hlvp1TCb9JihHPrmxoTZgNpyHu9zJ5fYrk31JzF305biJsqN12f5T4PyJANbijOKq5A8jKhT
rKZZI4wQGAg1eBJl+EyBd57LYoNkzljj2gdEHWrM1HARsWsxVsa42eTgVvEc3Rtz3EQosvvw+e/4
d2NEPNEBnMR+zlGk+ATewjduAAQubQIHlQWuUiqwqESefhW/9f2gjiAJzwpYYg8cFB0NJ7vPY5Ib
3Ji0G+tzFsaxPAQ+9BaBIzuE56fjzcDyy2oKUD/P2vYnHp54fFl+diPCuLTXFM1EWoqWS9K1vpJb
NVZC1KbXFlX7hgdU9tC2yE9FzWzeuIjPh6IWRRWOi+mfJubqe2OdYKGslDhExL3Y+GFr7LrKRIw6
6uWNW3e56E63FkNJTg5BI9H+usFTB1bMxdA4HgYZBqDvRts5RtR+BjLe4w9oqB3Yen87ybLbYqhW
3/h053ciw1NWWZIqGrbu6tNJVJhQpMhdbwrV/JiW5lNSosRL2c2/SyVARCNEX+D6cTo/yYwJ1shh
jxKPr5Nf1CLzoJ8WNQvKd69iHtFZcwaJG6eTP1sFHtvN0EPMLrQf1wc+36dLoMabruuALXS1el8b
NZRVBT4Il/jMNp9Ks0HBHT3nKvl8faBL+2fJ65csjiT1nxz2t2uxR+yrmiT3RTj0g2cARXyM7PBT
LVja6yNd2j4so7lUcgWQldWjnYStiCYjUF4Z1hqYNrvFezSq4wd9GNC0S/Kq/5ikTvZ16ET8i0KE
/NPUiqh5iVgo1dgGlfPVqaQaUGpaNtkeklLzBx/9QpyWyKP//I4hQSQWVZwUwoU1Tq2PHVNzUFTw
YnOusdi1ACHdJ5Qc//iWYRzeT9IJw+JCW+0RSrqzmkvH9giw1TfHnPMHyEU1maP4ef3Tnd/ShAMw
NA2ggPTq1SoEcswQn3POpcfboe18oWd7epnW5xkKxhIW5Te+1IVjpxNdctHYjjzP0Oj4LDBxbhoI
5NlXZJTirUlVdUN3rvsKQyM7IDbYbYGW3epCXTgOFClphtGjBIqxTr+LCANCrNMcL3Rz2Fgaba6p
TZNtN6jo8OeLSoXSJj+igGiuP18Ya/0/9EsPCjH9rMDVJgSpe8CnZo/8ioaV4fUBL1ygTEsBnOSx
Radt9VS4GjpVZRlzp+gBCs+9dews/E7dSFrIn+CZPBr9jSEvbRwa69SCaTKSc642DpnJUKHSJj23
R/k7AEf7YBpQGIRTmMjOJO6NO+bS5wP1QPndJn7lYTx93tHpnsUkK+nROQVwAAwDSbIZm5RB/bi+
mBcuaBq1pNM0LIm3xPoyaaexKkUvvbmw3C96H/ZbZY3FjSN+6SCg+2FRenIX2IBxOh8bpFYBb4mg
VUs/VW6mfcagIN8GfUFlxGqMZoM85LfCrscb0fKFvWIsd7QiUjYtZa0uazT1E1wDCc510L/5HWRY
+3NTuF8MHaS1OcKOqJe87/qaXtgtBmUDHqEF4wsg6nS2CEk4YdknpHWUxg5tkARb0y389w6Bkm0F
QzO6EVJcGhBpRGEbLt8R8c7TAVEqgMY9kMX2bWNiYR71RyM3/CNuSenetZpP1+d3hsegG0N5EHgM
PVuumDXOS8T1ZEVuJz1kftqNFcTI3SDVsY2GAXLCSDxw10cS8Y3eRCyz6OunYqH6DJxlZB7CZrix
4BeeZIMKBt0iHizKNauv7CBqmBZdKT38qKGwyzpcXE0aXEXrwS33DTyGe1zo01c/raxH9NHEra7Z
hQMLQIVqDSmAMuUa7Gf6s/Kjrjbw5xn8Q0RX3RurutmFVRHcmOyFLU3MynO5dB5BnS1//lukg5ag
tFBPNLw4U+IBqgkyrV1nfy7IfX5NTjw9tbIXh+uf/MIKA7GjXUE+yKUrVyvcupbTO6NlerlAXRiZ
c7ebMatAz4Wky/XpASMy+By0rV5uEIx3HhxzCLsbMzeZ2Spw5zUF2WPRElva96czR4cyRsaPpAe0
ZvA1ahYH8D405j8/TSBpLMqqS7teGKv3pUgHNPkKnbTXd+hhoB93KEq85UUCL0/mdHyvr+2lveNy
+QJbIa5U1upxwYV5wNOW3let6dnPUTNtzzdr7bmAgHDjHbsw1NLwN5aMnttiHQCh5xdotZmanqAw
vkH5dcRNs0XUOTBCBNWvz+vCrUTsAR5nSTskocHp53KTeO5lyaOZAVd/d3syuTtYgFg/SYwl8J51
lX9jyAvzo1xLXsUh5Elbd3LgxcS8ZsrwYHCJx7qwSqqJDXp+Nlqn12d34URQuOOuWaJjsNarJ62J
cJrzYx/vKX3B6ljobwwEPzr8ymiG6C378asmB3s/oGxAWjlZr9d/wIV7AKacon7IaaAPscojpyh1
8sgvIVgC8dYgycsFDIcADuIbxqijVQSCJ9lAz1LVjRNyoWbMbQvRCeg1iRAlmtNPC5O5aqoiTImC
LGeCLOgjPSdsLKFm/MFxFNMUin1RmDwPhh5v6GQbOzWH6pfZOvbu+jpcuBVsgIjIRHJWKSCvPkQy
aoJMWiQPABT0X+yMbFOmsfXx+igXIpiTUeTpjHtUiTok+5MHS8T+1nBHEy+SwL9rVVZ8pk/yOkdl
7XVRfgvUfekz87A4nCR6adx6pwObOdBOF+r6wwAxzHyYasQc3t3A0t9o/abf2lEgDOjoqTPeiNku
nCW4GIQx1FCXhuHy57+9M3GrGTZSlfEDQhD1vcob4xDHOkYaQXTr/T7vprkksgS6hBQON69afcN2
4M8k9hsPTp2aOLzAx8FKKMoyTDe6smvLI5aCnb8P8K7EbHjMeebvqwra8YyfNbyi/fWvfX51gaSk
vbQ0BdhT66iYoCeZ/SnLHmLC/grf0nqKNiyR/nEqreFD1+a3uD7nqy1JorgsoWuAa1+jPeBGBZbQ
YnxywzE75KmIdpWVNVsA/+mNyZ3vKAmoj7OyANAIjlc7Ct/YFusjyG2xXTXfQz3K0fbkiKLrk7cw
z0Mj24rJRUfx+qJemOICKOQFp5YAtGj1HvR22cWY2/oeolVIplLqyp6wpMqLTZkkAB+uj3Z+YJfq
jEW2Bobb4Z483b4S5ipeKOBtkbpVzymyaDu/7DCwwXkcPd2p69qNUS7IdUrc/o/rg59PdekX0pxl
vo5BEHE6eAHNwxkwxfSsKKOql3bTov2ZPqdBVN2IHs6vvyWxAUlARXFBCq0iMwBSqNhhEuS1fkXN
1EqNwwB8ZffHE1rgH1z6hIAGT+zphAbHQM8XT3Vvwvz9ZSgRdKPD7+56bCr/fJ9YFi+aoErjLBSP
1eI5kZOWoJ0mD5GhfB/OGZrUqIBDVE5utf8ufCdypgU/zzniEV1tyXjINWwEZO9NnRN9x/srfclj
Ld1q8xzf2I+Xh0JUT9lL01ytVhCHkFKgdtUj01mML0iK5PdGYeY75MVv4aD1ZW+fBspk2pKSnVga
i8Ya5AG1V4SD7fde1badjZKl1WNzOvpvhVlZX0Xt64cgBNV2V2cUMeyAJ2VbZsZwb6SY0XCrlljV
Ysp7fQ+dX6oWNI4FaUNY7Zx1E1TTY2noZgN6CEN2QHW23lWJiz+Mq7gC0PreXR/v/J7jJSElJERj
RCKR0z2b1XjVGTEOXIgdIKthTMHO6fzECxGTQYljPCARah6vj3lhjkswuDCglpvcWgVGHTCPPEWf
05Oo+f6lAWr+PFYhAprIQez1BvO86+Nd2FVEBS5cXqiiCyfjdI6tO6Ktk0Wd1yAa7eWIIx8p6c/3
jtPoh/9gKCDtgCJIs89oJkNalhXouhbz3rR6bq3AP0otwBdU+P1/MBTXzFLGB4xI8eZ0VjiCdyhf
xa039lHzojTdPRDr6u/UONSNBbywSRzqzkCIqE058LJPh4pQ2ShF5TCrakR+Xqvd+8HB4dUJ4+Gp
ribEqubiVjZ9Id6h1mZTrKCaCGnDXk0wcJtaOZmovWKYwbJsETzxOYgC65rvc61DY+wrvzXwVg11
KhnIGS8q5zL1f6LPUjYv17/shU1L8MXDDKLHpq6z/PlvkV7XpZgv1wVgcNR+p48t5gfhMa8rNOnI
cjQEUTvTTzfXB72wc0F9Qpxe2Gsc1NXCO81EpWE2G8+R2XiYMAPbR2jB3Jsa+knXh7o0v2WdyUNd
wktnVTcYsFoMhT7VNDKwKc3nyN/lep4f2xCxyhDTtRvjnYceVBqh+C6tqKVvvnqSja4ncQyt2nO5
AFDoh+k+YZ9xX+bFR2yPovtmcRBD5qe5cW4uTpRogPeZQ3MGt0C0MJ80PIO9sbGid7bT8ALjxAKx
nKTIK5b17vrCXsgDKVEvh4fYl3bDOm6PiTbKqi1pnsDMAmoWJ/inp5icbaahRW6mqTEsCaZIITGZ
zSMpUxb8O6m15Bs/qblx957vKE4UdCMAPZC7KaScbuNwQuQcWZqZyls1BHzYfn52+6SaDqLRi1ub
6vwjL+eXC4PIi6Ry3UXuwzqezLQSnl4VNioZCdrwW/hF8tOEovi7ayPAjRlWnGzrLilvcIvPby36
Av/0sJe2LrS406mCZtInJJaER5Ok2jhNXH7Thzr6VeQa6jLu4mBstbH6fv1zX1hg8OiE1DymBsH1
6taK44qfMmAWHOiIy5lxqz7kmdFsVdBkN3bypaGgfC6hLSPBJT6doGqsKjQtylNDkchvuTNOR8RT
ECEUiPBdn9WS7pwGS+iDsGnIERSMtXUhJ+CpXHT2Jy8Af7ynmWoh5Jxb9ykAw3useIEDNJp7r8Xl
iNpEme+uD39hpg5urnxOXgSL8vFqpsjyZgvR1HMzBOgbkpG7Aa+SO9Tluhsh6Pn1AHgb2KukZA81
bx2cNEKThKBJ5fUm0jIoHCEviGvTPsMyCR+rOtpfn9ql8SClLqgOZA9I4E+nVlMFwrV6LD3MWUxj
Z+SD7hwCNKO/ZCUH+aHmuBQ33rILywnOgDMJygFAsG2cjgkSFl/AEE/KoJYtWnKplTcvLWp5P0q3
HtI/pN4qWNBEXdIkpl+OxGq0FpNEgUV37mXuUGaHuRJutpcLEOypzatC3xRUfG9cc5dWFTzW0m9d
xB3+iS1+e62pCZZ9qqhCJ/jDbRH9T3BVjLDrssufuebegjtcHk4tWJXlAV3vT31cLIhcP/PqSjZP
9tyU+3Y0MkhYVXYYtOaWhsAZ2wDVZdtcBE8WbLwFW+P0C3a52ztYG89HvGQCw73va8LR5E5hYZLu
UYGt1YOiWC0+5SYKT9R/VFviEl7PqEN/7bAJ0J+HWSlcrm0j0r5q6EKVe9mj2rvTBAzcQwO7IKg3
wehiih36dZy+6F3sICxfLPSAb8oFWPbaYACM/FsUIh53/VgsMfnvFw49OrBbC3SDjp0i7DydYCJx
YB3tyT8KAeoo5sXehPaUfb4+yvpaYxnJMllKKocgK8xVECKKIg+hgssj7l1Nf19O6O5uMlnbaHt3
qODmgQ6zL7PUNgSIsBvUONy42dY7h19AzMU/3Fk8UXL1IfUOWWR7VOZx0tMiwGtAYo6KbXIYdM9x
K9Iuv1uajOLGDXAWlHB1cMNxl9Osd0g5l5X57YDUFdbKcxYYR9yYWorh1ZgP77VVD8GeLkU+vMxD
Mqi9r7m+vy8RX8GHLC2T4Gko6VHsQoT+oxvwwLOAn99EuCUXfDOcMigfp78pDOwAlHE5HdOysu6K
IKgfRjrTGwvS0QavSKyDYApvFCZd1ECT4FDiV3erLnD+QRaUN0UxNh+Z2rrRpBMfaREA4+PAftk5
igFxiB89x2l/CByqb0T46whpmfNSU2GXU2HhQ67mbE44RmVGfwztYaxfksxN4XaFE7o0ewSiwwgP
xBrobLjBQi+aaBnjMHFjM6yfA34DUDvqO7rgviQgP/0NqP9HGJKY/RG/QeNve57Sz2kdps91E97C
iJwfa5pA3FlE3zyzZ7IIM7aJohmsDqnB3MG4o2p2Nlns/vqxvvANuRTJL4jCyCLWxVs3s3KQDEN/
7PtyeqpT6NHofuDzk47iTqEReCNmuPARFw0bQpT/qWesPqIbw3PN9bk7Sr7e8N4nBdlMl0m4XFhH
ZnbqQRA0fOwmcaO+C9LWFB+vz3gd63Jdkl0QCHKe2bZrcINdJg7a7UFzZJPF+D3EZj6le8iJkG+S
ykE/LNeiDl/RTGLMfkua6vwa5RWi0a7T/WETrS8TM3IjEMTBeMwGM/Zwg+m8ecD6dmwx0Wm0NNxG
hdY81nks91KPtBtx8IXheSvoCy9VENTilk33+12GkXFhmJ0P8Bpt/7ug6SDEzcLwsRwStRUekOQK
BorLgMJ3zpgYJhjSLHi7/gnONwFoQ0gihBsmhOc1XS10inxcyr3H2fFhh3LaAGH39J3mMPG/YxoY
bJMg7VxUu+z2Flf9fMfD8iGhoYYHtgXg++kSoM1XInUzu8ex1/ELElb2GFcqe+l1pB8rxajXJ3th
PNr/y1ozJA2S9Y5H7rYP49E5NkmF2XIhZY/7aQ2VrSk1UoAmqG5EkWd4GopczG7B5S5MLoBDp1PU
S5n5PtfiUbZUYl5wYZ8L8g8x0SZ3Kl8iY1mFBb0M8DRRRPQ8RUCTx7qvX8h3bYUoLdIXCH7Efngj
07y0Gi5tOXshNwBXXm/AFJkAevasxv/n7Lx640bSNfyLCDCHW3bulmQ5j31D2OMZ5lDM5K8/T2kO
cNRsoQmdXWBmAS9cXYFVX3gDvhRnJRy/ICEudkGvpo95pcTvjhlMGiY2ND2wrQAiFrHRUCROizGU
dQrHJPejFm5IGU72Tgu10Z9UOKj3N/v2+wL2RgWDXB4WJiH89cqPJuuKYU147kr8Dfy50rEqhR2v
/bLLoHgQvWVj/zWZ/Vdk4TEs8vAwKY73f8PtBcflxvhA0YGnEhde/4bcpq8cGA1wrVErj12Do3wa
RxnODVRMihDZw4z76Z3dXY4c3V0JJALITKtg8VURCDUcf4SccSFXdCgdcIAOVtl3uCRmjfdePOp/
wyE+ybCkukscXk6LjQLFEJ5R9PO2OR3bg1c6xR55gTWNjdsnHw0kDqpLFV62kRYz06q0wuZIVyiE
K80JsJfiF7md/piJsVdu5zfCOu5lUJPw8cAfkAdeb10VGBiMah1ubpY1740Uh8/CDme/0tAUr4fB
3CQjcqnozOG5DhkJd14v2t8/Pm/Ml0SCeVoE+VSiFuFukCmhWvWed2q7rtwPg/XRnebkIQCQsr0/
0ht3AXUS3mIpesGFvLim4syzZgt1m1PPehzcvFArvzYwTNgUfVZvsjCHS3x/yNvJoelDuEotmIye
+V0vcDybCPYPCpJqo6Y/AoCwoOlr4giprF3Rm3hjM2U1j5qT7JzJJs71WHo45FqIucJprprJ2QnR
qP9QH9H+svsUv5Qkz1qEUmyh+vPUqY+zqSTfMQk0V66kl0NznR+SZRJu0WqR2izqomyS5G3hDSgd
44kSwy2TDuNKeUY43LG/zHhGjKj/Bzkq4lJC5tB6plA+jbiWiAdrUFPxbyCUyTrb8aTYnwbcTDGY
qZvc+OUknR1inzMYEW9F0MX5adSnqtt72lCgohzXmA35ia5jvIlHIE68Pv458fwD559I/Rp52BFU
B60WTbS3zLQHQQ+7Qf+h4u32N5pYmCG6SHk7u2xIwvTZLcocnz2EMtb0Jm/PISwBQiIHFR3ymeUC
VeXcGjDKxWmsFBc7edTFQ9NRzh4ofnAb2bf7Z/D2fkbUWF6RdEYMnujFfhRGqbPsrFbcVMEB7/lP
89COR5ok+b6ZAPeqYzCuBCG3556wF8oMJ55/Q4q9PouKYmKBbacou+LwuI1rWmxqYdm+CvFk997p
gZ0ivoJJBq6Fatb1UJhd5kWk5NlpFJP+zcTQIty2qduMm8DRu/FQ9SOA5bnmNl0Z+TaslNczDz2Q
Uur2SyRr7oV5XeOjcbKRBRohqocqUBQlxNOFPnK6d80YQ0nRY+06c8Pt3z1v+OdoE9DOZJmXmVSo
GKKmzDaerD43EOt2nR1p8QikYcKKJXPnj4Wkfd8f9I199ehO0GWjDsu/F4vdgZtuSgObakcfI3Hs
C3iDR1UvI/Sym/c/upSzedwpT9IHp3Z3vbNxiCHEpDX9SRWqtbMbnMQJbzx/Toy1Ws/NN8IbCKzH
4bsEeADs5nooBx3naSyj9lQBvMRiMxM7DACHpzFUtXORZCk2q+kawPRmMSUaRRYy6CMC71/Gpg41
O5PmXnNqgxAl/DkW1pMjJq9CVK0Kv97fuZtIEdkl+KhAl0CXSlTB9QzjKUnmGq+WU9cM3g5T2fQp
HyrPD9Et201QF7dTSuzodoX08Bbmytt7+zrJDAzIJTRxk8P68uevMsE0BiOFA5I4lQb0eETyvYNZ
DBka1HMdfYAxlm0mWlAmvwC/8S1WxULHaSRZQ4/dLrrcamr6tBJkn23xIqdeicGyq9WnfDaQnmg7
CzMEfML9DJ3bL/fXXB7Qq5dQAg89KqR0yMlBlqj6ztJR3yzb+mRNBrDWAjfNxEfEL8VslZtlb0Yi
0Fa+0LfGBGBOnEN/jWRkEU6FJrIatR2Ik2isKjpWuRaNX+1awe+6pMbxyXHS/r09INIdMkCCVoui
LUKeizUNnGxU0s4SVKm68h8bPtXGnkP769Qh7HF/SW+ro4zFw8lBJrKSWdb1Oa6SOLCtvIPKzQ4n
HY3aqsjCTVa3DfVHJZi0oxHpXr5zq8r7aqllZe2iNNabTwrOpkHiN4Yo2/39X/XGohNWAsICAk/J
cKk5hoJL22J6nZ8SrN6+g0/sf5LoR4oPhq8/UPMPm/dvMxVZ0kxauLLzttjmqpgtRymN/NRluWho
VI9avI3wa5t/BmZqfjNajCRXIswXxuTiPHOmoB3DoOBIL78dNR2M2KIFcZozkeWOP/PhxNXGwsNw
QjJFtiD0KKum6GwYuBd9tO0iGfbCotLzNAkdDZ3Wmobybw3fHWNTWVobvngvJvj9dDblEKQuVa/b
DZHnIUSHK9hg+VGFidkX1RnH+ihmu2pXkqA39k5K5RJD0MtAkUA+Da8upqg0GqcYRQZEt4yPhWLp
x1Spx51eWV8rN0pWSukypVqsIbVPExoI+wZ8dXEPV3lealWcNCeVVt85HdvmUjjTWo/Gkp/BYhio
fuAoeNJ4qZcCiXXkIV01i+GEEUvvnCgJFGgcqxiO7IXr0O8OFID99nZU8E34IpBT1c4hsRoa0wbm
rD/SGfORZ+qFQ/Bt0CIv+pCYOMJNW8srDHqhShfi/pcSl28wvh0rbNqw0rRP1jByp8MNddGJn0Rm
7Kw4DdoDkHt6fJ4UL/eLuhCwAkEf6Me4MnsNg+jKsfx0zibnI6q3Kno8QebNP9sS91p8MTH6+l0o
mhrt8kA3q6fI0+J4l9G1GTZxg0/QNnPFPH7LTBOBmVjX+39xpMinp7nQ2u6STZFioGJrRLMW+1NU
FMq59gQaQ76mo6uR+kA8LO8JHcTA3YzmhDHR/QviJlREIA4oAPxgKhMomCxqJHqjqFKFlPniMpz/
VjBob5xd7rpD0j5Uo5WEUnIoU5/mJM8bXkInRoLh/m944+WDUct1wXEnr1nmokBrWAfynlOL3u94
bCp9xEE8jOJsA4en+ef+aDczlqhlqiWyUy+FaRbnHBo74me0zxHAtJNy2pf6YEpXPWDpOP2NcfpP
K8Kk07ZKVOfVli60Jv69/xPemDA4cWYKXdom+ZF//urLVoY6Ax89CaobY/HdgOPxvcYKBzNWDF/+
H0MB0YQsRFhB5/J6KK/IncmOi/qEeW0Z9Bts2ZxqG2Mc1/w11klnvrepAIGOFB+8kNQ7tJdFoqET
SZVBXD7hUtc85jUmdVBuT5lWd494wSLvlOrWyvV/GyNLXA7HR17+3CyLHTUTRI8wy8Kttp6Kbqt3
rV5vbMXMv/Zho2xqu8RuHqOxX+9cWklmk9rgPKyUVG+1LG2bDrBjg6wrzEcHN+5zTPcVn812Lbi4
eQpehnIIUmm9ooi/eArqJAoaZDzsYxMp4pfZeHO9w/4zfdbz1jjlxtyvXAtvDsjLI3XowZcs23tG
GTV0DRT7aJvz7wBF7scBF7Gt5s5/cl2Nv95fydsYHDg1rw4FU/aQCo18m159EBjmzNheOuaxVJX0
o9ZZ6g+zI6LZJWlhI+hYFCX+zcnQBiddcVrNVwN0srZY4uq7+z/l5tOUSH8QBChoEjYhU3b9S7yu
oRMX4746zA2ceyNSD7rVFIceSM3p3UNZkuUl25ry5C4+TZxw8bZHVvI40pwrKRBFmWF/xnja0X/p
yFbXz/fHu7n4KO1I3R9JBMLbwF0cooTm5zSqSnewE3vYNbkd/Z5avKWoMtWHyKzgbbtteDHNKl7J
sfSb2IKTi8sAWB5quWgMLIbOitmt0bdpD5HTIAHJvUHhY8CHWTGCaofBW7WF7Yq+j+a0+6jScNAU
AR3ADDNGrHLik92VuMuZiInSZ8+36OEhHpZX5SlD8JnUzBNYoPad9dGqhvCkDjgfZkGtP5la4qzc
NjefhpwLdlfQz+lGk81cn5AY0EdoYoJ4YLXsSySEOGWlmmwS3CH22JzFK8fkhnRACITQhcurJVmR
VJOuByQcsIuhSppDaJpRtZ+KMqIjbARdhsTlPAs9/Dwi4tmdaydIww8d6PuMWAFsyIOLe4f6xRsj
VzlgtkmxzVfQUzLXcruXMOEqqrNJryj2SEUA+kvW4rNR0A622rGrDw3+DWetmXS/rqPab0SM2zvR
2q+CIvBOnQfjcSwD0kxUH7atQOE3r5LkoHWqu9XMEIeqKEo+Ystt7hvLEttmLtMTcv/pA56EWIMi
ofzVayt9nwor3VJ21Y5V1Ni+hdnqHgSEcsREeFo5vzJnuZkdFzx7QEZDmWCxA5qLhlCp1Ic8dIot
bKvs4cVFvKxqfRukXfs4ula1VduufSCWilZOwM2dJBeXghN0WDrmN294WmuFpoxRc8jLCfypiN1D
VIt509vGWiZ1e0eANKUrYBAwkAwstaE1KH9jZRvJSeSqV/dbLU2cYD9Y9ZjsjbkMyidXtxPjZxBG
xQyingLgWhH65jV3kB7hzeHbIorgn9eLHVvpoGa0/U8izcZLFJbNBjfR5tEacnFubD50pZ3n4/27
8c1BmTAIMnntL9EIA6KxtWuH6cmr9baPN/BqrWRjqG0UcfrEPP+d6nqepJsiNetmTYD8ZoPRAuJ0
yfYIEGDkKa+nPA11pZeaGhyVATmwzsLeJO+ddEelKV05yrdDUUukh8dVYksS0+IoR6QzdpxP3rFs
7OxIEVH/iKCGA/QhHnf31/TmopRUJF5SCTCxHARVrmcVTrgiq07gHfk5zS5Erf7o9rp9mfXpW53q
6Up7563h0G2gh0ZkosJRvB4uHUs8mCJoJhnl1J0q5YAy9NSOSoR1llI5a6CvFwbLq1sBBgKtLJpo
xPD8BzjW9YBQ39TANAblwRxNNDUDUYrhIceRJt1HXe8KCoi5E+Y+BbWw9mtHrYq/8AAe1EOKa6R9
cQdTRVQWAxP0ZRMaCHuC2G7+UZGW/ktSiXVrMlsAmGcS2GRn2qk9HSygAXOzxY8qfRiHVLX32lil
ke9hCCA2QTuOE2ZYczAqTx5k5mdESszumExwGDeoctPzMANQDkcnqaxxO4NSDg9xGzg5SXiuzcYa
6GNxocAyBOohu20AMiXMaPEw9BZW9NR+wgc1M4JDXdff+tayvxjB6GwcEw5d0jvANKd+rfK1+KKl
NBNgLgAF6KigJbxUyNTIIV8qy6iVhehqqNovGDcKxLhWP2mRORyltsf+/ol/Y0w0ObmjDXnwgchd
nwgMlOPKml3xMIaufQxj5AuKrnIvdWJO6HeH6RY02WrdWC7h1TmkrsnlgRQEBT7k9xZL3A3SgToz
50vVCPC69PCMT33vzjrmPW1W0krTpuhPWQfDXyJVDJyWyyYzN0iI259CfI8RdUjg3m+EsJvGn9AN
fTKFKOp9kEeO8xhWofvNmms9/F4muZK1XMcA1BBOzyID7/I8msRz2bIele+FeC4/IZ3VJtt+ah33
i4oDb7EVatlWHw23mrVv9VD2+YODpVhKZSWY0nJTZOCrkTCfvY7jKCXkQ2QCaxwtMH0YQFJ+osCH
hsdGFXYFZsepvFFstbAp6m2HK9GlaSC17akLpt/7Crk6n+b5cEKYflZ3MW/nh7Eb+z8pFm//lLNl
r/XbFlcPMrNE8PKcgRF/2YvrffdolzQj5NRL1dXTJ6uay79avasvtkE705NidvfP2eIS532iLyOT
eSnVBddtcc5yAyUgfaySp7JRw31pJtllniNIDjXqa+8cik4dXxHyxeSd1NIX0e6cBqKATRs8CDLB
z2o9wpqzo/ZHNo5rrIaXYvTrgwzWA7ECzjEfEYr4y+CjJY5TUWWoLqopWg/sQxFkhyAatU+d2Vbq
J1RVnL+GxtVDaG2Vpu2rRCnULRKaebmNJ7NK/XouXeMpiQZnX6kQ3nxiZEfft3bupkdjKkW68snf
3G8SRYGSH1873Igbzv8cltR/RW9cRGlOP8AQVOe+N7B+V41sRzVE30168UtJ6mqlsCMX/vVikTFK
GgbFBwhioMgWG1OkjZ0PBV896JX+MmDz+zi0tliZ3iLylZZXVAGQBWfrsaZbRia8R3ZURsVwSV3R
73KznLfOrPwWVZYftcpqn8MujvdTPEOydKpk5fDdflcS2E1awSmX4KZFYSeZcKv1Zr2/mMM8IcaB
b/SmT13rgN5suC/q0l4rRb41XykVJG1EZbdV/qJXhYhxKuZSKYg7cYPHnFx3BxAyRjZCEkXvMhSZ
2vhj3k4f1BBHn37y1s7TzaeNto4MQylZ0e69+QYUDXl9WF/apbHmfquktu2TmPzbzt4ai/uNqdJW
4JtG4oYxl0C1FiZjWmRde4mUUGB9QeNDxb55O/VQXVKAmntN7eunYnR+eKO9ljG+lFkX51fem7Ds
4NGr6GZcr3RTakE7tUl7EV5dfBPhqIgdyOso+GwYuCb4oEDM344214nft2Zf+q3XmR5yp3pg+PIB
1r6EdJj6o+jaXmzNzkrPbq0r33lZvHKXtxJQ7LWYhNlaHAYAqmrMMhwcyukFUWlPdk7ed7/NwlbT
DUI35UekRfV0r5rTVKEx3NX5wR4jzd507Ri8s8POzDnNBPwYIkoy+w2JRNVGSxO1erHwSzvkCHX6
vRP0T7QGBv/+DX77EYHElFw/6agH3WhxUdRNr1kThe1L6fT/FoJMOhhC84XNnvhWpZZ/3x/vJgji
+kYqj28WrD4KN4tkJgAzN2COi3xjppv/jvj97Dp38MK9FRuPThcWX/VqjlfqlUvHWnmUeH8BNFOT
pYm+rCA6kxHEdemZFwtJ5W1VmOHJS/M/2OuAqcJIaWO1In/UKk0ZNo4UA57nyfEBgFc/C3dwP9Z6
Nh+MKlpTEVmWNl9+GO8aDkCEBxYaa9fnPKcrXE6VYlzM0B3PCSG+X+oIfg92Gn8ZNDF8J+V+du3a
+hARIj4EsWV9vb8jt3cKLxRdfoAc6AqyPNc/gXVIMtzX7UsgunkXYftyCrvB3YVjPK+8F29sPjiO
F+Avwlls//VQodW7ZqiR3BhBSrkHQc9jZ47JRlQoYaio7/90FYxj78/v9oQDjgHMT32M+j8R//Wg
pRcN3swtd8k9rUb0Vfs1TUH8ZMKUPk5xYqwUAN+YIywzWYtB6e22gVTDLgtGCBJIdlvJpQl6049B
G6Etl4n93Fl/Co/v631TJDQixIfehlYg67v0etdztATsCXJTzF+efCy61NW2DUym31UUVdUzXAXr
nU0HadUKIIWgRmqAAWqQx+rVWzi7o9X39iQucdpnv3FBcfOtUrfVo5ckXbP3gn76+d5Z8vJJ+ITK
ZSVFdq9HdEalyaYxwEqyF+Wj3szqkQ5F/R1dyQ4tRmNNXP6F7fz6EZJTJCulWIBhIZJci48zzV2h
Ue9vLvyfSgrjhtnm6BUPyk9DSczKh88Iua9MnPFZpKll+gpSid6hzp3hq5vpYYq0Am51x9YFWgA7
HUk2MXXad1427Z2sL7kdIEwQz0LFC3zbsmlIjNvrZY7zZwigPiTV1+J2G7owHE5ljf+Wb6NM+tWe
K2Uz6N38/d1bA4ieijdABNKcZWDkWgVlMK6ri+KEg7YbWyXpt15XedHjOJTqLsEWPXj3oUfSlhye
ATkXAPuuj4M03c4Dx8LAbMrKb+NAbhUbvf0zjvVA9WNXaT7dn+TyoiRqcNB8k2BUWc1ehkSNaRMo
6Mp0kZTcY0ajf197oDa7rJkP94da3llyqBeHJXSsAEMtIXZV4OkNOiXjZag0YydMs9yUk6cewiL8
e6b8uXJnvTUzojzIc8DZZcf/eikllGQwYMRfCsQ2o00NEb/bDpHZ/rSq+L1Cnw4tNDk/EN8SV4Bi
z/VovTfFpgvC+5CN84AHQP59gCC87ZHye0j7zlx5/JeRLMPxaUi+BZrviIIvhiP8w021F/Vh6JT6
KWySCAyxKvZECQVtGZx2RpviqlaY2cHxgsm/v5UveenrW0SOD2AaihEVZCx5FxelS+Q2AK4Vh1Ib
Iri3ieHlT23neq0PziyDOabH1WGsMNT0w6IwaPUpSBkdc7hPnyU5LULlsipSX1S5Cxun0YePrpa6
34VSN7ofoPj6WW08pdgUuTLS2oaS6G4wzs52YYK2Kcg9Mf4aynzaTSFKgpvIqfKv9yd5vcZo2Eg5
SnS6weyggEUoc72lhZa1ukufaz+NdnoM9Fw/T8qQ7AzKOe12UJQK6be4OBSTVf0IU3VNm3wBr/vv
B1DceumDEVgu1dAdS3hhCrJwb1Dl2Bc6HN9Em9VPEdjiLX7M8+Oou9aHVs/7U6014U6AJ90mtlKt
RBvXGf9/P4QOJrmZZO1RqbheiVxEneLNrrq324BGPzUxFCtD9Ho70XTnoNLEs+iccA97xFy5NGSo
/n8HjZtCFlGJq6gFyybFMh+esQEHTRHph9Sxwy9pMAcPDQnNynm+viteRkE8iIeY/gBRzstOvHr3
s7ic1c6cjYOdTd6278v8pE16vfWSYK3kc30L/u9QhG3kJ3SlbwyFAiBbpROZxiF2Ov1DrLS8XbU2
/gjC0d3Pc7AWKd5Mjc4AORc4SLjL6Hstkk5X6VuvppZ3qPsmeRqT+F/ElNvHgVLL5v73sujaMjU5
FH0s5IK4maC6Xh8TzWomyr6dfhAomX7mHUsgoTvz0UiNmoIwiGbVLPqj3tcKYhqzc8wKu6YtqtQ7
15hgy7vInt7/TYsu7ctvIl6SHg2AjqgeLlJBKySuwI9RP9RW2z7PXRdsNcV1fTQTtIPaJn/SPKpw
oe3qb0Gp2X5oRe6j6sbpF7vAZsqK9GBfu4m9FwUMWSxbrdNkYwWvO0n85LRedRBq+1eCneDRihC2
igeErWvYloc+dHMIzdK6EkGEXWF34uP9yd0cJbRcKcMCVSE2khYi1+sdxK5RuK2hH2DbaFQDG/B6
+vAAzxjfAt77lVvgOgn4bymJEwAdkQNI4Pj1cKU9j5CbDeMwT6ZKWq3pF54osUnhmJ7bTKSxn1Tc
j/cnubx7OFR8JDx10AH4n0t5szSCbwJ9xThUfJ/nSAMVkxhR4DtONX1WjVi5RM2snwKlWet2Le9/
SowwHeCTcIlKgvxieQ0rqMHATuExIynagl3s90aCPSGaU5ZvV/3PvFSLfWM74ph2xpom9O3mkhC8
NNvoJ5IFLUbvK6uowbGlx9nDEboqnXJXWkb0mLrEaSiCrVW9F+PRupOuDTJ+oSIN524RUWSjidRN
WMFFMipUUPZDqhCb5aSurofe8jijskru0B/vb+/tsNT+qAYRxXCo4MtdH6raiRF1tmvtmAeGgsmk
q27wbv9jimHcx3O4BvJa7CmzZDiKQkyV2J6o/no4aBVdaKJofcT5rN42ntPt0rI3vhtFHP20FK89
pqNrb1lp1c/Z8dP92S4O88vwKNVJ+j38YJpm18Pb+FF1ExoHx4yH/dylDnbisTIcRJV8iPNW3WVx
+kPSJff3x118unJcahTyouApkCou1+OGhRp7TWhqx0wE8XcX28uNmQ7hM4Jr+mE2CLBoM+crMeqb
g0KqAzAIsZUQ6npQPUaHz/Vy/TjWlrFXcttFWIfnwGwiiP8kdFvRavnKdfHGBqPYglQuSTW8iyWC
PARdbM+5qR8jwGwHbBcDP9E0cTAS5Bxs0quNF3TNMShLawsXSP/3/kLfHmdaE5pBPg8LDXLPYs4D
erN6PDvWsc6gf2WdlW90Z0gObmQl/qxG77MnRBkQDg+nGfUOQxZXl7ooU6wb6SBS+5i4o7uxS9d9
igCNFP4sEL3cvH9ySOFQqcDuSKq+XG8oKkaFMvedfUw5w0esmesnfZAQycEcvuV8OIf74y04Dv/N
DjIhdA4a26AUF8dWlPNIsBY7x5kquS8SY36ohiH/rJdB7eu1ZhzqyC4OemZiJgcy8jDxCPoJueuh
z9v5IQn0/lOT4O5ORlQ+G1WRP7cOrBQ6adGGDDWPN7VKbDQE4ZC/L6aUW0MPCRUG/g0YZMmlpuDc
G2WQ2EdHG/Jnq8utjaEhCixqJDnvL9TttcK1TTPWVHmzoOfp1xsz94FWNE6P1XfpJkdPh4OjAXt5
HhobqAOU302Zxe4+FkhF3h95EV2+TBLanASPgi3naFyPbDe8kpFbOkeMW6y/Zo8f4AtDoFlTaNqX
+2O98W2Zr8eSq/AqSK/6KMM5vHWOTqjh+u1Ai5+czj7bsBY2tdk7K0/TQkqD4yep8JKFgtYPxMel
9mY8V50d0OU/8jR1n5Sqfy60Lt3qTdR+GWov+iO85KJ3lXXqESzxMW2mgSSLJ22qiJXg62ahQZaD
+CaA57W0b6T9nB7raxWK8nF0FHuT1L11hhn6GHmN8fn+Mt+OBMeTiBl9Bfo03C7XywzUDf4zsftp
8pBuUJJZ2Q2Vo5/iVLdXzu1yRw2pVQFkhcWVTbHlhdK57VyKwtNOui3yS9FGvxS3+hNnY/5Jy9Vp
5WlYTozReHFfeI/ImJF/XU+s65xAKWLDPNlSmaJuvOTBKzCIVOZa299fw+XTx1DUVukhS9QZDajF
Ue3rqe6dkYMRq83kV1NryzMxb/I20HbRZPyuc9N5XzbAA8CYVMtNWS+nN7+4na0poY1rNtYpQv9/
r9Nt3OJjWmxiu4537Uy17f4cly+tHI/WmlTw5HpGtPB6OZsMi4GC2tQpdBux7RCe2agjYMWt0tnq
xrBt5alXkMRXx9yb4QT2fK/3f8Ebx4fhNVqKxMdQLBchcplXVue5g3XCxU3ZF32t7/pW00+qV4mN
CB2x8h7Jv+9VLeJlhZkusiryvN6oY6hB4XT9aDFeJMaPudqgsBLUWIHdn9Yb55RiC4B8UAjAoJca
AWZR6XZKjedUjuVXtR76B0Tvpn/62HHXCuxvreDroRYraKPxW7VpbJ8Sww0vNTDMTyZ0hA29+mAf
8bl8e//UyDOYHFcYueTiE6S6BLmvHqCtCGpWWVvmTw4v1VZyL955jcnjSREdZBr4SEZbvImJOhSB
C3Di5AZ9mviBHbqbkJ6R4/d2UayEum9tGe88KuNUq4iM5J+/eprysDGNTI0QXcKN4hBmhvLY6ZQK
UkCw7x4K9+sXJ2MuaJnDXA81TUZnJXXknLQ4/5NlxvSkJrPwq6Aa372C9AVkTMG3JVOlxaS6fnCb
0umcEx2E6AOsfAOblEGKGiJbcv9c3N6XDEURSr644KGWBca0g5UWhIZzMvTubGfSndkdWoBwLqA4
BxUAI7Lnr/fHvN0zjxY1YBvSKY3q6uL+mrrZ1Gt3Dk5tWOsgQQsUPyszOQESXVNee0l1rm8OWpmy
U08bk7bOMrk2+xHtq0xTTondh34DSuAPfkv9Q90N3zI0305KZht7iMvGNq+EpKzV4mAhN7udgkg/
98PYHosxNY960hgnbU6fxTiDuRRZiKS9a2zoINZ/WdgDbiz4jXs7Q1FOUexwZ1uJ/SdNBvsROap0
V5nm8KiYg3Mqxnw89lXjba0aO+shcdZ87G6vSw+aPb0sgkPy+2UvKw/6cWwIh84EDvZ2Kurw2TFT
Y6XCt6w6ciszDIgeKelD62VZJTe0MLMmcwyxZfTyg5NlzaaZs/5TrEyTPyR5/1QJGhUOemafhBkn
G+LxIdrMtg6uHo5TR1NZx77+3acL8AEoH0oN8kE2rj/T0s4bwvJOOYFBHc9ZhLTglBQWdbLO+n8N
xW0nVQZomC++0zKtG9MqJ+Vk8Rw/QXBH2hqQ0znsi/f5TVOHsiWsAwwmjQBw58sKbza3dYrISnx2
+gauUqLoJy9qVN+JGuVkuFD0TBN5qncuJYMCpafFRuWGx35x48H54+IwxuSMsFlziDurORhu3B8K
M1l74Zctl5cJMgRazBxYnCkWl0KQDk1pBUV6noxibneeMYc7wy2TCVldF8XZtklGvN/1NPaw4qm9
X3bTxy2Jdz7/DRineJ/J3n8LLvuy5CH0FoE6Xx8jR4HfE9lBclbaEjOe0R4fB31sN2OTFytk+JtY
gGV+PdQifuyy3pqs0U2QVXM7v460YjdFRrTlQPwOQ/qo93d1AUT436lB/KCNCCeQe/96at6UU7cX
SCH2XWltCqUst2EaVTt9nCeoA0X4MFjAaKzCcfaTYnSQHJQZiDSCEXqiFR881IW+TGFfoXxDXlRW
WfjeiJoVcbiuEZLguEPruf6FgVNUWmKgN8MLlH9IOuv7qGvhj4wx956ZlWvSjfLvu3olGA9QBl8w
zV35XFyPh6lOOOADkGIy0xf7pJjrp6ToUGUpHMVHsUEo/qBHYjMTOBb+aDbJxcYIbyXKvXkXJQqT
6qQM7qVGzWJfAGTBA6rc9NypwDHnEN4iGgH53uIbf28KIYeirq/BGyHjXDrO1G3ZJyXWf+cqzfSn
MM8cHwPfZBdpzvA4BsLeuPgvPEd2pF6CEG+x+0fwjRMvGV+8HbI3hMHG9XqPyAiW7SCyc6H1495t
1OhcJmqzq6Zy+mzR0VwZbwGMezny7C9wC8cAKnCjCjcOczBXeZ+de3s0OFXpAG5lboU/eDip8c/I
2sxwDMLNnHX6phxR5+FLWLNcvMncWHbQPTyWFIVlbep63kFVez3g4+zsjM74eQTatg9xajubWfeN
Pxm+G4qXbeypiTd2iyPQe98rhpeOjwR8pmwmLw5YO4twCqo5O5tdFlAoatynxq7iM8CJNTPAm7iS
wAP0HxEXzRT+uxiq6qHm96OXnxURcanA1Pjal3hOKC6yf0i/bfQuTtdkjm/qRiDywKfTRwZPw61x
A87TVADFmtecx9JxN2qCnGMDxx1yVFQCpyoQa8nhG6qdl+16w+gOyOC4H6GIW9+d3lxtyy6vFaIQ
6SBFnodnjUaGcr3do6fkBWqL41Ex0Rj2BSCNY0ZbfcN5q9AhmfOnmHU4TVVv/qDRLw5RGyjH931r
FEFlhRLiGA019IIWZ86tE6scSrhpneGNTxq2A77llNEF3Y/xMjpirTC+3HmKSWSTQDgkdAuG7iJo
wEKZwKuwtLNnFtbWhDmwNfSaIExXleccFQNUhgv7cH+S8ji9usCJGaS6JLwRIjHu8KWEgIW+bhdA
4H6IKqEQsDvRs9KqPdL0nbkp2946jiXmIAqh58o3tZjuy8hkUNTrZF0eTabFHo8hhaEJYp6WWuq5
DD33gDchkqVO1n4trBoReJ65lUEXAT6DspGwsyndySt0WahI0AyJKLjkjw1YoW3aa8E+Gep3Nibl
KHxQNGHJQyWzbnFyrMZpWq+Y80dUSbpjpLaGH7Zj9Fg36rxJtVk53d/Exfv3Mh41CsShya4JSxbh
dA7aZwitKX/MXCfZ2qzdsR5bvMdnfa3H+wIMvz4wHFCww7SZeReIMq63rYuapsF2t3iE5Y7ocgNE
7WNWZzaWXY0J8zcFx9Um2QFDPUhiVZOfcCBQP2twGx/BwzbgE0xUjQ0qOGHl2t+6En1DB1a6sQ3y
SdvdX5nl+yWXBtyozn549PkhR13/XCDmswKzPX+kf2I4m7iGq6s1SnxIh/YLGYHxzEzFl8qsvUek
z4z/oezLuvPE0XX/yl51T2/mYa/dfQF8sz/bsR3HyQ3LFTtCAiSBJAT8+vOQ6nM6/pIVn7qo7q52
YjGIV+/wDDkMqL138sZfvB4gI3FqYC6D7Cy8iGZcSKZZnXZnQTDqw2C8SpK8s1CSrdyFv1dcrt/N
Ty9odWRBOMc479L3b9a43WTGahFZ5lMTzWcYY2XfuHH6o4HvH0BryEwlyz7pLKncgkRokECsl5cd
pIO3v3/+F/nKX49/jeEYLiKFuBSVZTQMHfhRdOe6EXMKiSbnOqQDughBeNKZCD/9frnLYuj7ehCR
BvYK0/m14/n2dWvrYVruuPwMQBRHd4J5EMwncZFUoXtFHSQrGvi4L32qwo9KsGAj2oB/4kic3tl4
v7pxHByw/gHecRXUeHsh8HT0Gp9afuYpf4oVF1C7WuIj9YG7s0n6zg775Tb/cbmLiGMNnPKiuONn
ikHylk+++MzkvGxGfJ6FCOtXZWYHvFYIpaRVqyHfRd5TBPj1HaPxtkKWVteLt3fMowZIQzsiMAxy
PgUkq+4xHm02jtROial21r2Tm/58gEAFAOMDgKWA5sSufbtgoOw6fEr5eW4hTEvdnpbT2rQYIX61
dxOI18eQRyt/v8N+Pi+xKNojmMqAJYLV3y46xEwaNMP4eaC9vBlqOK1VNDY7O+tbqKPTTQi0yx7+
8++p7/xyYaAwVlQn7viyNdUiQ/EA6uJn1rYL+tCxf4Cy3QgwRix3UT82ecW0k0PI/D18wi+fMyDJ
CVQhMTa5rK6GpsEgZCbiXFOz3DNHdleDrkWRDB3cS0MyfKAyfk9b/FeLQskDigTIT1Y/grfPuZo8
BuGWnp+7NvO28FIxL26dYTRsW/plyqLqChbG9p1z9JfhA4ET9RUIKqsD09tVJ/AooeAq+Fku0dQU
OD/njeqZulNe9A32rfF1qpxPPej6Z2/xlkfPU7qE0MF785QLohQyQRxbP17IRXIEeELazDOa/v4A
kXo4uzv3vYkgKSAtvQVou9EF6d3luQvbaAsIUr1LaDbjlQhxqCohtxj71ld4ce+1XH7xXoCdBhMD
3x3O00uGgYwxYjVxV5872L0UsUnnMomGYOMNQQfFRW/eQj0mfCeY/rT3kXGsyvkAcqwiXpdfeuVI
0jXwsjmrsSaw3gKUPHeNcHWO8727dgbPbseIZNs2ycTd7z/4n24YawMItPZFUQ1DH+ntlkBaQRSK
y/pMk6S7T10Behhk0g8tt08UYIXrpWnfieYXS66gBHDc0RkGLAhh7RKFJCfVBLbt+Y2EbxfdDRWo
b20OsK2IRIHxYaJv3Uqbdpv5eo4//P5+L8I4Fl97v6vACUrQldT79n7ZUnfoHyXmRvSLOKG4e0RK
w8p+Ul4OaZXpnYT8cjmkQ6vwyIoCWblvl2HNyDGORBjpO/yzG8xcf7ZRo8se7mV7oBmD29/f3UX+
D1Q2ukOIZWufaCVmX4QVBYX4iREZ3kkuRamgQPWB9Cx7+P0qP9/Um1UuIU4ADoCiFNDwTgUL22Tj
NB4Ext832gUgf0LP+Z1D6XLD/HVXYKigUF21bde7/mGWF4VD10WxCu/6lrdNnkTjg4OqbzunCdmL
vs1OSJbeK3Iustq/HiXkjtAuADrvJ27M3ESYOuspvKOeC48HCo5/rIGaDhhN3rm/y/Tm+1qYXqOX
DxAXaH0XH+EgkpBngQ3vXHjvFZPPWdExqEbEENVD2j5PGxbGkFoyaQNoemJ3jbDO/e9f6uXh8NdF
gIW9Dt/whV6acsKNgPJ4ifGUR2kK7sV9AQ8x6N8HYi6hpEy2MRvYtoWWyIOAlG7h1+7woQeXtPj9
lfziyX83hEA08tB6vbSEalS6GhOw6K6OCd9EpqdHX4H9vgjxnjDML3YWBjRrmYeSD+3d9ec/7Cwg
4KW3QPX1zsyMHDhcyr/5HWElt2D6V+GcFTFosn87JoDKiMb+WsMAynTZAotJ2wOIZqM737PXNXj2
eZA5AKW0YwOUVjL175GvL86X9c2irwgvSjDdV6L9RVSA91vAGt/Ed3ChA640Y/qQTQaK20KH56WC
bkQjBGAGE9QFfv8qL9Q00nVpwJfX7wfl2mp/8/YBV1YP0Ez3ojs5g+vbxj2U40OouVeQY9/OlWtL
0RC6iRJYHmFqbra27sYigbkvFKppu/EX3wfJCDZQmCZAoodLd6/I8B6k/e0+wI7HoY+uJJCBYPWs
el9vL9NjTV3jlIxf0BJ3sxPaoa1/qqg79FlZBQFgwCPXbHzsjCDR33MN+L44ll2Jw8i6Afi+OJJq
G6D/CovKl0kmdNvADuKIZ1qXDXDs71TP65v+T/H811IApkLRAU6FK5D+7X2GbJ7bNJjSF03DrKAu
oPTWb2cY4Qrv1jCn22Pc58k8hTNZzuCo+rdOX/RLv6NiQQDESQhr1ctPO2q9yaABzl7FFIh0b4NY
hl9l6lfQfuhrz1a5A5WF5b1duO6yH28bwQz5Jr6571AsgPXe3rZPez7rsPdfF9U5oK5lddxsoIcV
94ekHeSoMOOPXHMfgIyY3gIc6rLrWXW1ykO/AhAeWhzVRlcosA+//z7enqS4InD2MLhdu+Hxd0ej
txc22CQbW4e5r0xhopOHAN1stEppWEaq659cioT9b0VXNLkhAgBqKaqsFY39kxRA6kBEcEyi+hvo
rhBEmyf7ER5/U+51Xf3y+7u7/Kq+L7WmCkgs1xP04rHX2uCD62f6DUp/NLhiGXZZCfZT2j54Pktu
YRMJYz98a0n0zhv/aeU1rVypnwDdARl16WUERKY21eIzGFLCmaQAKDY9yD6Ju2KUIJENULgoY3/Q
7t99uKiaoRkI8ANcFVcS+dv3OVZwpuqyGn6oToKZvEN0VEjSElBBBdn9/um+jep4kdD8WU9IdGAw
HET9+nYtB4EMt9kPJGdRXO0F7wACaIXNZ+nRG7sk4c0QsjFX0A98J4N/e0JjaaBvcZKsO3cVDrmc
/w/LiIYYelSwQA/T+Zpkc7XpUMTc+D1mhb+/zZ/WWpH7MAxGVrKyHS+BXIo6BlgQXuE2TcW+LPFU
OQVfUSPdojL1ztn882oxBlP4QlbCsI/v4+1DbTyG1vrS2BrDXExv8jhuulyxNstyi4PrndV+eoUo
hTAaABQO8Ql0gTU8/JB+uEtIFuK3cZ27JHQtVoNyaQ7jxyrEgKSNmhXnC8JCFs3iHMxh+vT7Z3t5
HKzVEBK+dQ61MmovRzKQHO/aYAyqOtcCY5jrJOgCvgM6fUy2YspgMTYIwuaN5w7pS53CcSAfBwS1
d77WyyiIghtECQC/MIPEYOhyO9VwGVuSzCZ1bpKA7ozf6pMWoHPFfcLhjLS8JyrxU3jA9gUWGx8P
4iC65xcnLjxOkiHtRjAYpoB1n+dO3sFWOPgouOsXCxpeRz7A2fb3D/unl41FgYpF22Vtr2Hc+/Zl
+6MhE1paWJRbre7Grp42JGBmE7ZtdUAD2XwgcWDLCHnQ/vdLf9+2PxyAq1wC+ltrOg0aKBr1F9t6
rCjOIBG4dR4ipVf3bm/VVA5TN/MC/x4+BHE9if3UTv7nWHf0Q9D5hj/HrTdeKahC2jwSzfwxcjn1
8inpZnlFGQ+fANSPzl6iptvB1KCUUxJZZ6fAMZ2+IA7aK+2CkFxoDULZbQKpCvNXwP3vr9P/kFdx
+9c9qH/9L/79q4CLNSW1vvjXf53p10Eo8U3/7/rX/t8fe/uX/nUjX/m9Hl5f9flZXv7JN38Rv//f
65fP+vnNv2y4pnr+YF6h8oCecqu/L4IrXf/k/+8P/+v1+295mOXrP//4KgzX628jVPA//v2jw8s/
//BXbs1///j7//3D6+cOf++hfqbtM3/56a+8Piv9zz9Qz/wDFQYEAWGvu87OsBvt6/qTLPnH2tda
vaLxhwCPxU+4QEcTS7r/gOzEKpmEbB2MqZW1ooRZf4TfBrMeTG6xizAcA07gj/97aW9e0n9e2n9x
090KyrXC1bxNyNAMQZtrFbldrw9RHb/tbeCTBq6vkwNuH6PzbYRv4+xEcEAqOjO5QSll4JCdjkhg
CgCxpigHiC3qdiENHIpZ45wGpR10+l6j4W08XC8LyQJ0khAX0OjHSfD2sqJG1iNva1xWZ6rq5FM4
YpSxqZ2p9OeuvpKay/Mq5ao2Qx80t9x3bf+3zjs8+JXgsiLLAF4GHzG8eDQJTDoT4K+mHXG6IN4R
eCMDgxO3GDzOUBN8D/px0XtY18MBi9EdQFXfva/WsPXDGdRk0JTjfZ2sTGplNmMSPDX+5NVli8bH
F0s7e9NWGfiu3I4CJ1EzAnNnpqF9J0ZdoEa/XwjgmWt4AuoNTL2LGkwCmR3hEIp2LdHClCiE/dsQ
FcoLfIm866xNw64IYD3Y59Rdpi+uI/l9CzSgszHahyynk40Q7ISHVvKecvz6yP8TPXFl6FQCtQ60
xPfz+pLHQXqkQiJtxh16fbaCL1Udh/uBDbx6Jx+43H9YCEkVNt/K3kCxcvHuPSgRxKHszc5rseAG
LfDQ22rUR5+W3kbf/GbCEcm0IaWAsUSVV5pXwzv77+1hvN4szmHUCMBhwRYRAfztfvD7jELAl487
saQYaQJQuorUra0B2w8BJHQtfa9L8PY4/mtJ1CM4pdA6dH9q+MDAaPBN7ZodVa38zGzb0bKD3bUA
6jqMTvgHRtxpHQzTlx9C5r/j0o9x6Od7RSQDOAPNBpzNgDO8vdeZdouE2+ewC3QHUIgjXQScxokl
dlqLOUNOaLWM77zkn+8WLxcyuZgYg7UCStfbRblIltAG7rDrU1vvYcbrdTkbGwvFrkG++LEAU6aB
2NU7pcn6Hb/dxKjBkO3gLvHfYOe8XZYgw/YMpA53ZEbzFu7uZviWgCJa79D6omaXKJlkxWxIyrdZ
ov33kDgru/nNJUC0xAV7BtNi4OzgIPITlLe28C4CdHfczWsawSv95I1kOAajcM+1jh6k7bcJpPrK
gGbBfgKa5ZjWFaMlAQz2NAykzyGZxEufTcGHcOjVgWgv2/fZ1D40dePdDLMvd8o2X7uEASXMAwrS
MbcbHzlNUVW0yoH51xC0rMUNgTzbkNdzFx0dUUlWgvrW7+vZgXjO6EowVDt4Jz8vWYvGa2/xMS79
N78Xfm695cQnUCOUR+YjKngFm0BC993UVCcF8H8pYHf2VMupPvhT8A2DBu8qQas8rxt8UZqx9B6a
2cs27qP6pp1w4y6pb0kQ3Rh8jweakuxI1diJ3HV6/sVrsic9dWGpSOxfNRK6gdzGvAftEYpkcTCe
RG/0HixqnsKPwoE1mHVTTMsatHbQW2T348SSPvepO5a+EfZpAhJp4yKMlm1k6HZKcAJsQSTm9J5r
CRfZVHkhLZZkjGQHAQ7owQyFhcBPUm8hL8Tg9ZjB/7XKx9B62QkV/ZKhG98bMLrbtGltlnsNNMJz
wvBlsbJinMLZg4IwsYQbA3R8BpLEsGpcWpbWMFFpI51GUG/tF1xO5A9RDrCp/NzgN8orN7Q+1MVT
DRmlcwsqZN/nbkb4cgspMgRAKaKx+TQri7DcQmiwLiGDO92qbvTinRSQz9xZ6MLSDxjC4H/73CfT
xxaUdQAW6lBAPy2ecND7Jh0ZDHkD9EeGPHYXTddFQZMo+pSzoPzrRAbmqeO7aEA9+E0TD7/Wi0U4
3lUOZqblkk2AQMzowOSwfAuNi8ZKlFanqHURxFqiEGdYxVyvBEEVV02YxPUqn+M/B5cRbBLIdqjC
wR5qABlKcXkZty4urM9gJdbmaH/yDtZdI5FFOsKWEVrIlKVFFU8JP05eD8xgEHcRJuZ+oOaSjkLs
wULW5iqchx66lFDLSK9DYfCrrdO4YtsP7jCcFOkmdYQhGvayC9Ok+aodlPzcrzJ/B0jz9rYI8L3h
QSFdEFBn5VewTzNb2NjB1DWZoJVdet48zIfIY+2d101BW2aZEyVXnROb1cEB+k03Hukn5x74iZZ+
oKEJ9XYemo5/pY73ulAGVTmdLeGLN9IpO09NJG8k+iCmsGGCHRcvlYbFuG6BMVKollUxwkyv7CFh
8E1j/oX3B2V5UmLqJqPCNcMS3bVs4WLvkDmVRddAKSt3aVA9dbA70HnM+GkIO38s4qmFNPu8DCqX
fbTGojp21bMhVLonTwB1BN0Rd3pI4jrz8ynORgjRuNFSOFDX8Uo+QRHmmHYqVMjXOkJuJjHSDuLP
3rJK3RsEMhVVkhasM7aAfwfMmaM2G1QhoeYxiByqAXbasSrDTgF6CJoMcUTBGNEySuW+6sbwNnB5
L7dNYHpZgro1f1kEgWW9aXqHlA0Eyk0hA4Mzi1H0qWVoXdHkUT0jnEfazWxuFc12HK7b1dY0UVKd
SLIEUZENEI8s8WH6mwF2r1ARSxMVld5EDRTRFxxRnWrOXCd8P7pU8ys4c0D130mruyZznW0WCX7j
eU58HCcYRBc68rpvMEupiz7LmhtfhfZqyVwowuCzrV9GIEG8jwICdMDKwdyj4IQ6Y+GOMP8rqNZq
L2JJbioCdfdSMZpVhUnrbBNbChfFGepQAzpsVRYXQtlg29dh9Ods+foh9d20zTAz23imCm8maL6e
Wj6EeRfRQ4LmH8h5Qbab5BLQ3HeIs5fhZKqimSo4zoV18NFA8gaatP7yAYeo2qchxCL4qPvtOPdV
e3CbOjp0MiU5dxdQ+2O45bWogwoQgcV2bK09qKaf/6QgFW8x1qMnlnJyFt7yyfWavsszM5iCBjyB
i4pa5t3SSXs/dg001iCqk2HGUblwBBy1AfhlsVvHY0j7FLKiCXEZUpGFdkZ+QOBr+KaxsZwQpNzw
1aBayR0VJ89N4H9yVTxeh3LpDzXMAMpoIRksoE26WRzZwNFmCLXzDA19xCel7Qliz6LepDNEQ7ct
CbLqmoZOes+dPrptyIJ4HjZyk45VOGw0TWIDBBS8Cuu2aW/nDF0iDCxZ9jR0AspDi2gJLxSc7SAW
B6XQK2tFsNrTqOzrrCLzKpFzbVLwBxQkXZJ0Ix3lbaHx3hwidApSvHHZ4+Bq5wPsIFVcBM5oKbQW
oS8JBxz5AXiwfo8DwruaA3ms4IGAsAm/02s6jfoGfSuau2LBkTWy6BbPkJWkA/MOyCac0ozyewyw
uw0ExuLjHEv3zyCymcgzAHDCHPmCU0JM37sNuBavVgIjM4993eR+MITtpqG884s2s+zQsKa7p7Vt
t5ZKIChIrw9+CH8W328yJBEaUnutUFdZ46aYIAUyfY2hHndQvfIQrxWE24apVTcNSIct9oXnFDLu
Se6PYg4Lamr5sQFxdU90hm+Dxc3t4GcL3VQqrB9d68b7iE/DJuoZ2UUKSQL0mMq6Vi92kbZc8HXe
QE9ruhlT/0MUC1qIitvd1E3RBtHXL92uWkqkOgvfxBAav6YwSzlgFN2WMUYgX5EJKhAahV8aFyGv
qAw6dDBJDm68dDjWieJHz6/xSvx+yXVqMDYiUNKEECBeN8R2x+YxnGFblnN0xK+B3GpurLDcz6EZ
MWqkFcpu+VxnzQYUm97P4VpVZnXlHSYeOPkyd0B/SYqSFIybrYbvktN24AeOzU0IXd9PmDV5G6ef
HvxWfmxb+6BTcHC6UWQ8ZwuLcgW/uutl9pcjOM7BMXKrR9Tu39iYbQaPvCSWCNDk/LMxSbMfEBg3
NJ3P01g/A1oqUPSwDn0H8pFaqEuNi8T3mi4f497cpKzqSrd38UFCUh+NMP+sppgWNYwjoRbfnv3Y
PISS1mBx6HnFmZeAh/Lcm8i49a1pv5lGzznSsk2/aNh2OrWCHzur82Tw+SZ0wK+qY0xpa+ni/+dx
EbJhuQYex26hneIW9biwx7BLv2mT0sPQtp+dKHKOGnqaPO6QaSUDNuBYf2pd/pz1oZ9TsGCLpbaq
jLPOPk6i/RMh+IyoftsFvVuy1DS5yQwUnzKwNP2RR9slaF9hivKJtiPbRpiJr3YY54XV/QbOOUle
x+MM0Iw22zoKt7yBIBXRZDcMg8wRh+h+odNXWWlRxOgxQEzda8oMcusbwLirHO+kqOZKl4FaklLX
dbaLkQHlFjJB1xPqE/jwwVEVWpn3nZFx4dBsb4UHCQN3yblEfhoCq7eHdtCcp1AUf82o0+fIKVcV
80AgPIfLU6PcCNNMlZwnNC32mL5+mEB1OSF4BnnVRgrEj9F9QEz8yOaw2tQMMCtg09rSzca0yRE2
p49Rr0UeK5iOVJieFSCaYfgQV045QxOjABL9GfLxUbkw5zA10s0FCIE5QB1f/ca/jbhzDxofycHS
ZHj5PXx8WfVYj66X45MY8klE8W1ip30g3a0rEwsOMEIr5Qq6bs4gtzDMI/lEJPiccXCckZXsvVg2
BwdMqlzp+KOa3T2cx8bc7/t6P8OYzQeKzM1KYWZTNp7IDjC0uE4s9P4EFAGLfnE7yAhTf0KVI+cx
57ye98GS3JBO3Y+QMb/2l3E5QowqLAwy0Su2jGwDELvcwqf10ZNsfhkDOxycwQ3uEpwCdxZyGscG
ON0tWinN1kkn8lD3nN9ztiwb0vrB0yjZ8BUOoCLJHbTn8whj/k+ApLk7CEgiwwj5nzNsV3ocHRF5
7nj82OFkuZkwJ8k9v4sLt0vHE2jv5MwUtKtcgAO2mMg3JTECfDhb9TrHQOxpjpJu7SCEhRwsehiz
I0qIDiZFbWt333ijsyH+8OTbNoDYvSfvFCwzy6juYbreYxgsOvYpGV0HxPDOp7n1gcJD/4ffAHa4
1b0TXDc9J6AqQYqmdGs3PkzABs9Fa1IBJRgk/a5HXWwt70NlRBm2mbnJUjaU2m2+DahgYz7AxrlB
CoC5SHuDmjmDoYzv9iqnvbdKZQTxBrW5QtYfkLoAjRwCe8FMuELTh3rAySnjP9RUnUPb9VslxXzU
htMCeAsULV42nHRN4usJs8qTgKHyPbEKx5FcRoXhJFx2j5g4kD9DCi97DdBdV6BxNpkCZCi1qZYh
OTCCHmghomX28nQWcaHVggAN51oY3dUo3dqFUljjNAziVhNU73ftiAIMFPPuS9tjOFe0OE+qMuu9
pCoHBw8BTVtH6SMmmlG/5b3rn91WV8B/DhYbkQb0wxjZBGlvSP1NUxvxMLod47tqDsY+h6wR0rip
TlD/pspGO19O0a0jA1ImQd3skT1CVbgWwoY5FN/4TWUmedu4EwR45zrCqDnGrt6gigqn0lYQBDJA
+AzbeYwfbdsgx2SSqKMLWMDTPIbwtptG0m8z5GrBDnMycGKrQCZuDhVsH2ayKrW7apl8mUNyxGK1
dN4OgCq3eZI1ydVcu+Q59cbhOTOTOU4dVPv6Gm6T0u+hQBPS5VSNcXpVKac5IK3DI2gAboZ7K5w2
ZhaW1YzxJocR6AFVIAq2efZsGbcR+DUDHaDyjU+MMdyJa7fSGdPXKGwAlZpo9zklw4sETecZt5VC
4iCdoGBAuqzwhni/blVscrArYUvmRwU2IrB7kOu8hbZgckXRsX9KWwYu/nr03CB5qQ+oy8OzBSYO
V+o4Owzz4FYAVYUmh+UZ4mQDc02zhUS2lnlsFA7MoXPUvnY8CChMbdU+UgIzD+FP7PMC39QNzuVp
25MljHJ0e/xb5qfLOYaTUI7BH/nowV5oyM3cRk+CKe+qq4BnHAFOv3Om1L40s5HPKCFvgOkyH3oF
DVMeax86se2AJ+xhdgiQ1QNgTewePOLlmJog+tjQZH5wp5RvrGlA7tQQ3UOndSokcuyNcv3uPhOT
e2Q1qm3DuyUH99T6BSR1Ilv0aB0BNeIrjEsXMSw7Ofr00AAtfRxrGEfWgxsPpbMg74yrGgUKCv4o
gAYV1GNKxKwa4OYswcnaRfkyRF/tmN5RX6bo03h+3jozKMxLditbeKctgUDbM4QDiR5iiubnWEG1
mSb3k50qhDi3/1NWA6rcnrL45GWj/QAjrfTYIYbklrBnCruzPOjGtEhRueZqgLH0buojVOuZrM2G
z0t8Uy/IEhI+1jns0TgMBMBBfuijSJfdAsmLzABfsMsCVb1ATUDdVDIJj0ni/qkHL0lKH8Yk2wCO
uZuMufO2IYruRxZ30ymL53rrBYOPBwERWQyMH6WSe22isWg9voMNTLuH1bSfB7XOPkVeAwlpe2sR
cK+nKdi5obkanQRs2/Z2QPJjiQn3Wusvs1hMEUzcP6Fta/vCCWM44UR4W/B7VoWwKSkXjOlnWCdG
5mOdenvWu9WfQBQiHFvmPYx1uGEdnQpwEKQtROqSdtfTiVqkIXOirgfipjaHgHk2QKt7bFG/x0pr
lKKqwhiqbRwXEMwYVjQQWYU7rFjQLr+lCil37gudZceZ9B0kbVtXZ1tMsJp6J1zrjYdwQgpxUwtX
NaUKmqQ7LaCYNQcasPQb0fVoj8JMFXRWIvQ5QbXOs0aVywCKpObJyUSTyi1tPsFviZbUifZdZmkB
zvkplMGfoN1BzWmivTsWpQm6qxoNq3kCHndySkkh3Rkljw5rDs1inyCEEZ/CBcTWBtoNVyWnVhWT
gE2gHsM4p153o3CMYtoBq2w6J1dMV6QIACQpqwwlMcxtNkk9v846Owd+dcLWf+R1uxttfTUIqM46
Dq+2lRKiqKMOCfR0V/UBL5LW3Vb+cB90asgx1niGKUiPQiW+7QReWjiF92rJ4IzH+CaQmYMkCAR0
pasYU/k4QgU4npCnt9d1F/8pZLpjEzAKdRayndszzPCdBx0ZRKzmbNPuylcSKM44Wz6Ba3wAY6Yq
lEePneIvczwIdFpqcwXk8hYFEmZszAPBW7ddMbuGQ1cCJ1rfiZNCwNm4wP/nvRkIagQk8i6pfKQV
85OTkjQP+1huSYrm3JbzWNljJu1X6gHFD2IcW83fJolDOa2ugDaLjyxC8y/UFHaJaPRULh6orwFr
TpBHS+8T1BHviST+zq+I/4jhfAHsT3weF6DIjXDYaQxg9Es7xBYexc2z7CQFEAfuunEZsRAj9hbq
tc5mrPm0nNA8YZ/Q2RbzN69x++zjXLHqK/iJmpRIVlV9bRVqjbwxHhy8BrRoDWrnDE98xmE4b72k
Iy8M9hLLNgmFMLchp4l+bgPDeBkBmuGcZhmiWwFkCFDBO2dgeAAk8mqn0AxVUd53biU2LjJueWjG
6eOg7B2vnVsvNY/o4RdiYN4+bAcQF21dlzjlcO1R+lDLMc5HcAm3rmHyCclPuiWufUSK2GzVgDbj
KJK7xFn9FEN3OLeOuqpHuE3Gdm6DHVn06OZZBIkGWAj6Ua6J6T4MAFpuJ/gSZxvjW/cT+rf44vzM
hoVX1THbk64arlgUtoce2p4DGjWE3cFwd72/2v9C8ChlLpoMs9C4TfRdNCpRIULBFcp3lQOD8IaY
A2RFweu2DNkmkMt4OIOi/T7s4k/an+P5ZJpVRCjTXfgRPi6v6DiP11UyJVBuh7NQ0Y6u3289Qgzf
wFoFteGcEDRyXfuUujCYmxAM75LAmC0JtDxIyLniHbUEdKWBXS9tMt4lfDB3zPbRVkEkq2j84evc
MXOIW6eGsnmsMVJc9fIb0ww6V9JFX9ptonTndhm5aaU+QhZsRm+3R0+fadXERdtCHIwSGGbbiEX4
EMZub4xqPmOuvOwS48FHdAHP0lOtKNtRfEZ8nI5wTHRhMuD2kOYngFYvniZXfjVCunDMMF0wGJHd
cEKyYqAeyOG1h5ZCO3Tga44zhXuWkduxC6JDBZN4dJyIrYpuTuKPHL3vx95wtpVp1W+GGomv13ZI
OlLFi95DE1PjhjBDbGHA4AtajjCZaEqWqRQbtLbHACdc6Qc83NYJNIC4TDARAiSK85z4RPMNo5MH
+3VpUSuN8VVUjd1n2BWZ+x5WB/0k9MYhVfQBBHoYEvKZPEyW1gW22F3Lp/YqWGAaydoOLM1MAgk4
AGKxU1MXvNhpao9BDbHhEa338zLipy4Yd1s7ZeOxdSnfGkrINwU1kZMEw/YZaqlLXotxunKU+Tqi
Afqh6pxzk/CTA8eNJs90g2RQZKa+CxGkty4mIWWrMadPV53fJtZukM/CT2AogxzZK0FBeyRev1g0
TcEU/T/MndeO5EiWpp+IDWpxuSRdhntolXlDRKSgGUmjNqqnn8+rFwv0AAvs3C3QaKCrq6Iy3Emz
c35ZjN56qLhL7+18C95HlB3x1JVtGqxCg4qFRaxCYHh+a/m51GAfyDdNoIvI2llV+UcJqrWl54uT
O8yv67aYx9bv/SdpROvBpjru95w13Ycdtcad4dXZocHzlyjMECASgKZtGxgFz4i93AW9438TlbU8
BeWMgzcz5Bu0grcXU8P30TRjEorKAh61/XiTun+OsrDjCBzdv73dhbtQdGtSDHQyOLYxnxiPwlQx
qtAgOrX3GM3qOGyrJRFYdA9imigBb/0bwzCWb52P19Cq++lTTM52mKKlSR3lzknYCnUNOjFdSqsv
n9eqe7EnXxz06JOJExT+zneKNTYY8H7Wjioe+Lbn59DvnNd5KAi8M+xweptgcdzEbGwjuO9DT+46
qnp3KzQUxumJBV3V2XJrTt/YPBy7+eWXmnW5b6s67iaPth1fVj37H4ty6hZklAQNBXuxWt2eql5n
Gn6ZsEZkaPaZfz+33QJO0xrt9+IY1UdtR/KeK6oGlxfq19rZdg+fGdnP7dS4eRqp1lJpXSzUDmqv
LU56AjKFy8t33jqP+6ykXzg2p+yhAh/eZVQTxh5+c2rO/EYnARnePya7jZw7bNEz4TiQJyqdK7fc
V0vnP7Ul1Z25Qw7kwqh6lfze6jR3uX/n54Y+lFsT1LxJoabCw8rfuKaMFJdxFSsH4nX1uu4dRmN9
tga3Tk0j4q5S4fhWNDP97L42rp7jFvvC154dd1KHewdzQrKoIeA2Xb9X+t6TMRgL3vWI5OJ2XmJn
Xp2DV/Xb3gmHNbEwKsT27G4xC1oT28RSn6gAp55281g3MujSutXWy8CHnpTKCB7Akt1dUNAdDO8p
j240O7HrCVhrMzN2vMFBqnv1QY6T/GXylMtkbQDIxNy6nJJBmc7etp1URnCc3UTN3p/8ndUV0xGG
DoCRSkRGxFwfQWv8dGEgStiqQUWnSO6lUd0aSIrps+1rffWla56rTS0HAAUjsVmf0sgoy6OM2OE2
asOvcx4AcE1ZSBGutSVuMMkLzIG4oqUO0oo6rY9BmM2BzPXhBqGGzScxxhGfvf7FXGUlg/Sbz8Ib
8MtV4fhwa9O9Z730/hZiHZNa+l4aUgp1RHTBQ+jr8EtbzcqRrd+LOQh2dSj8Jp55Eg5V5oy8dOEr
GfNAsaH64ajA2q/rog5y9X9DZNXpzJoXL5HfJtHa0GKzKjRhhnh1PVxSo9eFhz5s9KcecvZJWOG7
ymYs3kYuHOi94lU4SwSdWoGaIXZVfzHeUqRZscQO0qtOQ2EydHjUR7GaWPUe8YeTlGFjJ4w7vT4t
21a8VcAkW9pZKmfN9LujNWbr46pR0sSrGKeOX6IYdm4LQL2zhAf5sbU9STpTWdcnnan2J05tBYyD
+kbugtG8TrLfCsZXRe7dDWq7KL0hiVjmmTfNEp/K1cNpHIaAKVHnGVH0VGc7vV6fPICfk9kO43tb
an5Je5vHbcdCJscYAsCPVZfbeNUIrhr+FkUe5sdIh15+mMNbc2nf3KriQLTcZJya+U47jrgbw3z5
Xc1DBPDUlc4JA4LZJDOx7XGb65VbaQn/mma+vjXCkwl5l9bZyqwbWT267olcP6XjDh/D54giDqsE
KYhfTakA0ZvcfqjdwHwSdITt+jEqmzs6FEhkztvtOfLnbYyRhS1zbLXC57UYKBtSURVwwA7Q8I6c
eVmcQYvjwiP66feZ+FW6M6lkUOMxzP+XCMSvNbDAotdcFI+BV5jx4Phc3XauDc5EnccE4y3nuQ9H
ljTpdQd7ne27vCyjNzLrMszehuP9qK02fBSjGua7VrTuGSeKe5dVZFpIoYJvR9WAtConM8YoVtb5
Sf/T2uKUcSVcfWd3vX00c6jWkTKBBwhzQUjY1vgfQTeYCcPEnCdTNWQvVheMr45TGo/4NasDrdYl
ydm1GmsY9mA7DSIf043PTsQlCQcW1eRAQctQOEerMSbA1XBkbwr4+xsOwVNOV5cCxsMJ2YfkqPfV
bPWJy6j1IYssbCFTAvVQDzmW5nUVZUKMCSEqi9XUkjc7mu+stt7SLAjTmqjymM546xBKkJMDfgdl
x0Q2Vc5uuxV3x509lO9BcZuq8hvbx14TEK7P99j59nRkTjeGxAxtvjZ/9W3moUk3Gcod2uITE6Lz
4OriwRRy3VV1OKVZHlY7N9tuGLdoXwgOYsI1wtra4lu34NMW5Tq/BwEz7obA6icAV8950XMuD7ZS
PeO9NHWilVavQ1bcekhcV+yBIZe0GdjYOGvyNoi5kaPtAYEAL7oc/TVGzLeBUhB4t2+l6dXMHuPy
RqavM7HYeOsKTYH1EK9AtR4cSESY8Tqvz/iAlilWarWTYaiiF6I4YH46G5C6tzii0nDjUms5bIaU
QGIHnr2DFMnt5tTULvU6jqhD63nStv426l4+FYsfrCmbYXAbAsfAi9fZkQ+NZB4aymbbGbAGSJdQ
5WdJj8VkTtZu3MiNmlqxKzbUXIUNWUC25/ZsqGE5+pGxjNR55Xz601rPKG9MOoCK1T/ZLE7zvnKQ
dBeN06UIhXjLqsIYS2CDMWdH1/J+IHMsJnEiOwzlyO9VmhUy7/GjnGfvh6KJVxD0PrOGGSI/Mqps
dyJSuZm4ldj8tNCLLGCc6pE3AdQkd6iB36y12G22cw0NgDUe+zopZ0/ed2w0bKLcJYAeU9DtoFI0
CBvjfTL4zrOv1JDW/C7vQeZX+xJqYI9sAMFJY61PytzEfpud30r6I9jviKS/a8gRWAax1zydjghf
itDKjgs9zrHrIMVqt3Hfjf2vYDHZBlr14vmrfCOZrHwqCLXcmQTIPNtuCFcv8OAxDaqORJ0tr+b1
zMILVWE02l/OKodF2rEHgPDFU0VDLzTR5KLB6GuGgmO0YPHeVaJHt1KFk6QRqKOl7XkmKJjvM+wC
96TrxpjfbrWC5ce//wpV9sBd1lCa9Vsemd30iK3Abap4YdwEP6T+GQmOWfKjjWlAg2pU8iZbLJeo
38Fm+X8slwKwRGTZhIBpU8Dmp/YmiLJkVzTn1eN9jJeSYLKDuXIqx3pwu+Un77bTfRv4AMq9Hxjt
j9Au6YESBkaFN4OXZbg3oIeWZB7q1rvDNcdJtzmtn939W09SRUXgHgfNRJDiYkWNMZnVALNgeUU9
yRhCy+eyKFkcn3FcdkyeBEKPifOPEslc/Kk+qLwVKNdu2rxdbYVIyFRg9HwF0bLqkwGx3D3gNKKn
KzMCAZemCyJntOFzaXUjHwPaJBMMOlQLj+1m35DxvEZmTqt7nMENXebR8341DORgHtYSHXOHSjvi
ucaA/x3cO3OroEnaUe/6bQD+Q7Jo32e6p+TN54ZEHibmE0tCbcVt0OW/6KSbX9kmryOsCkSQJtp3
1/f4hpMIL8PBGWrzk3rD6HmYR3lPozeRKowtr41sypPrMeFO4SburWGRiSEYr2/G1z/t4mLB7KQ1
TvHcMI6r3DJPcmrXPWoA92umavq7YbJ900qyog92cFs9a+gReLHN/Z4Lu3jMpqx6cAM3Z+Rbi7uy
sOd7n6IX6Ppx+cjnet9moaXjxuX1iCE/62OnjWfRlI+b4UP3B1bRkZndbyC3+di+0875OVJ4nUh3
6S7TCCK8rK7zQDwd5+NqgQwV/SfGg+wQTCp8nR1y3YxgKl/XefbfIbvtHUuniyIlaI+SqfKnxgmB
M5jJZWwtr0k5OYeLPYZomGxfnqU0mqtaWNxlEz2Twm7CHSA/C7Gg/wCh/aq0VnddWZWXijf7h1Di
KWSyu1im+zlkGKx2LjMeCcR2lbolLqt5QRvnyyZIt40hzdQ39Dpq7/yqsFLy1dy9N1X2pbAxSwsz
GszUaIzl39mu/yPjymuj+M9/96L8h4fl/83bcvjT3Fwhw3//Uf8f2lrQBP/fTS3/628uvmo5jF//
YYXhn/m3qyVw/8X1j1GbLDgLYvgmkP+3q8U3/3VzTETBrWgo9HE0/B9XixP+6xbXRKhbiOM1wPH3
vz0tdvQv2FXsqeGtr/uf/+t/4mkhmfg/9M3Y+W/WGOxrVkBVMeV+/81WptvcHDzDyHZWPRcXwwn/
rCJ3UhJjaIATAGjefO6ISjvjwCX1ZhI/Sh5NXk3ufXu1d1bfN9fGXxQiT+DuvQHdrGOd00qFdOdm
P9RhHz1qT2f5jpRjlgM4rLl6LNnHJshF1+tMfkpHLlUfs8Q39i9vIPvtt+dR8rotEHMfbWQ3+QeR
beqT13e6jm7wDXZHyl2tTNRg0QDSEAo1q4RS+l2u/YjjLkond8xKdu48fBLuaqBvhSrDDjNzdmYw
Ew1cUjWSEX+JQhluR4ldQ2PaT52w1ec2JMtp6CsLrmzUidfNCzI2+RiAE6VeNgA+yu5eAb7FRufc
iUz/XHu/STV5XwBWi+zP7qQug1fLClGGxaq6NOQ02L1/8OuNC4JwZDE4d5bQxaEC6R72UzfWXhyZ
UPCYQ2qKrabMa96HDVYVOwMbbIP5rchprnGhs80N1sTyyY7ukBXvehWlQ5dX/oOC5QdnsP5qY70W
bAcvMDz37GLoVFo1Q9d5ZtC/94gMPXcsrgM/El325pfWKQtL/r0rO+YDYhCuYyYkXmToZS8habmd
970tIjx1gpMxVb6cdCIG793o+3AAVs43Ae8yQ0WDU9e2PYf7RgPFvAOTixcdOeMdIV3vnWShhnh1
1d5qzWKvTbe98/jYHs2iPWmWVxKSH5taj7vV6qAj7cBO8b/vrWn4om4NvaM1mAcPp6VvQzvtRYUr
giEQqAShdHzr43uga0N7KH+amZA/HpnpzF2Kbj3MhRkbpXMD8US1vgUDacjpKtv7wQuO2ViQfjkz
pgV57pLWthFnthP9VsF3a6IgtCSWEE38fM2QV/ZjOQ4xcNjcPiH32sS5FYxLKaahuUcuOwc9LIcT
st4YyCxQKMcutc/sHhvpdzYL82Ew8pNe5uxnZE95IsUwJVOvJ59S9mVHQEEBumZuLxQAKODeZTZT
XelXK0P+UugpvzExdkMYgy8JiQ1xO9HZ+0DZT6yzGrtk69/NW66BDKlfrbkG416uP+WE3hXzams1
57wdL8AGBA5G337pLPuyDUZEAtElsGT27s4sKaRttah98hkArR7LgfdItjIt/CYbD8C8hvoDuDbu
eabXhV66ol2SbSvPvlfXewGu8OJu2ypjNBv6ui3AWbHg6CnPzdQtj4FJTE1MO3aIAYDha0tk3mgW
LNdMl60YzoZtqmfqDIOXfDIvvt2iz8paYz3rfiLYeS7uGqcegFC6qGpioaF1Y+lPtMbNjRskK/m4
1Z5AloE1cZyotAlM+L+l2PovszNG9+C40aCSbVgce+fKxTuz7pRPJkVgrJdD316BcaUdD+ZaP9q6
YyJtl1YYB9Yf63vKLVrNg35eoF+Dhr3IJ/3Lzd1wT0ZF/ndjk+GcWyGq0QnQ5ln6T7ALiCs6o/oL
mVN8ojbR2YEBeIq10Ba+hF6ZQKGsFTtEl/2x7/x6Z8yG/5AxOt/zyEaXsoIVCJiqD+ZgOwcl8z4t
rHCmrauTNVl/69iftqqJEBH1Yc8Clr9hL67yHeTiCG28VMVhbDNvibGnOPO+Q9/NYTf2S2zTaspH
TNEqEuGvsWrBcwZqgfgoebCIOmmaqY/BzZvpzmh7TdFTacFEzH4OlU9yxgY9HKh7Zuz2swiGmYat
aDiUWvRgZLI/+k34CoSpRYqjBJ3aLVMLST/tekv/lrs2pA6Nd+hEjnjk4DDFEh4o2frkRO3Pgwym
S4TKwTWncjjma3sNFElaXYzkHU0nQsSFCut+zDOg9K4Y9/3ir10MuZSOvqcvYgv6O8OYH7xIMNmH
0B5Dsrq2lImit8A/tlL6T6Wh2rMzyPoHDTDibdP4UwEU7B9O1D3Rm13FtYBtUX37xnONkG8KnmzX
yRnN3Sef9RpRleiuWeT9Kdbytx2QpgV2g/qCxd+8r4rChzZnCuZoIE26TZjhNAoXyGf6+MhyQjN5
vpHKaZ+7y7UzW/WKnBeNvRuqnWOY3QWQbOXBJWkq3rKeEbjQ9vbVtH06jQpEwdKp124FwoyaS1aq
4TzfFKe27NYdHjfFsjxNeCx656ZPyOspbg124irD+aKioo+zYb407MHm0j5no8UyOoNmc6ZKP8s+
uhrFFj0Oyi7j2o/2NP4cqg2mpEOsfqykLOm4lpb+uVlT/TrSP3+So10/bJ3dGElBKv8aUy/VI6PX
N+uS39evWSALvkixcU5GdTk0T1hVFsQt1AAnWd4NxVlwcX2tY6sUjViO6LHaBuuLXSAFADujOiO2
bWingFd17yJ5qROIDfN9Q356dmrepNUrmC0my+nOI2sOmWhcJSgk5jgYqoQqCfOyIAHaEbFyWcLA
iNCQCTrIC/SRsR8M448y8ISVmC45kPshytSjv2rH3WUYZ65jqfzxzmRHWuJhaS9RZ08/grzs7csy
2PfwMcUjrOOh0Jhmiqr+VRcmfOnkVEkmyg5Fdt2Nr5tEDBaTjXIhA4W9F5GHU+6cZd1iRLP5oSyC
gqgpJ3p19LJ4N8WUz31YkfzP5VgDgskLCq5nCe+hYx4ThLD5oKJHYfLl7GXGgIqodK6+c2ssdYz1
sEB5CxY8si8RKwyHhDIolZHi9yhtF84bJYnTHsbF1xp42HTHxDJFnb/m4xr8qerpCa8Q5jUbXHA9
uS2zVMo3iMBzQ+navLtt0OZJsQxNv49UGHwRympeW41HP3YZQ7N7QX8INLZf4ORoqzHCLaANB3La
huQ/Fr00NsIGqTzdL70/dIfJNea/hRXQBG/0xrtUTZiuPEpHA4HUniBmsmKMsZ4ciOXGf5hsXtrQ
KVNB8NxlbZrwPBTk7Mpm+uiF6Pct4iZj5RwVOrGiDj2gRGq08KSlJS3uQE84wxDyFJqvqmk/ltJE
a7L65mKlJMI9DlZ2qRt73ePyyu4yjDp7I4MASGGJ4BC2VhtmmgtlIkJUAgwok2ubTouXVwilYFb8
sJFnqHjbIMCxO47w/nuCDPrYYs2GxvLjAsPEPWFPwRW5ErKibc2HWyx8a2MWqadvwjT7nbNVw9VU
HZ2e/oA7uS2exKK8gReBCEuCF+48dFwHvmXGdAjD6+pQT42g+qVfTAxJxLYOZ3ZZstyK/s3OfVSM
Wyl+bShvTfxPqbkMw3sws8HHUxE639RVzUcEpdZfvtj2mFeFf4hm44klY4lQxkjcfnOTfYxtsOxA
ZqOfXWeZ014sg6RpZg7nN07uUJ9HkdmgPv28a9Qcvglu5irG4jiA1JX5/I2gWr45WaV+ztuMDQqv
xiGbKiTLeetA7TVO9SWcskxGc+1FbA9W+2traiRzLrGhnsPcsquL7lwaGhZzzXvZHrbFW6uLdgJO
Snyc/oZwtKg+t2WiIssJpvWMgt2tDvWsEfyERmvsLAx0mNM2DZGxNbp8BTGeIJ4CQkDhs5Suk3m2
SEsLqsXPr6G9ed5VeK7Od+Aj0sGRTVzcFDkL+Cgaz/rexTG6JMXKcYVWvWnijP6sMeXvm5wXv2g5
NAJL1X9QsXgWwzbMHSRjdbMzOBFCjQMZAW0C3BH9U4YyJUaGlcQOF/+7mNT0WBEbi3ZgZsTDH8or
VkNukt+1veAJ9dqffRUwULtdf+IgmFUdR12rv7Z6tKwj9P5aXlDUNrFWhQEKYYyo/72ye4L+X36X
OBNkXHURc+eaud7rCFTEJKkDr921XcW9uy7rVXWuO7xyjUDAVGbeZzujqV74WoPmXNaTve0WtVX/
SCklMYJZPw6/Qcgigtbm9iGa2wPSWfVm9uvw6XtWUyUGnB+i7ImDvegrsujQQPYPbdCUdzhovW9V
Nw6NbdHo/pjcqh53AkWwty+puB33aoBcUH3/iPqdl9gRESkW7EMJE/DTsnXEVa/+OO6GnBMlnTSh
prFTlyjbCi+zGTQjY/J2qiKPDTq8lcbe5O5C12Hy1R/MucyR4LvQIhK1A9mPW+b48GejH+y7uSjm
uNZ4wnJjLt39yJro/1ymoXN3ZdVVbWq2o/ueUXs8xV21DtDuNkFQmPV870mVDVebyDG8XaSgtcuf
xtyPRS9vL6pS6m+fkcKwb6LCemOA6ftkcKfblJSXx3qa6vtM5c33sgYoESxDmh++MeObiJFhRThY
y+YRjMmrDhAyNUOc05BhazrTPqOGobh6rGbRCbmYxb0/tL75GeECpETOarG8ytw/Ts2U3fcEQOSY
VmTzVudilfs1H6enKrPG7554h6TdnOzvgGZnX1qrjw5ZmCiIuoU5lpwz56EyZ5py8Ig2Of8doErz
RV7cmwvmzmdvdqskt7zNQSbu4RXOiKAlj0xmdXHV0SrxCHNJI0kXAy2S6J1Zh5zJWt2dCLMQ4jIb
XWyF3ao/lrZFlbFlGgnXNsujg2p8+0RXZmbnmlVuYJAnqTwVOAP7pPDsa2Bs7rNbon7JzfJgtQw1
sd8t9iMqIRra1mzVw0EA1dMYsVblcq0jMqGszRlNFEe1/IAIWdQ5miRy6gHtBTOvWLe0rLY8v1Ci
zNYz94ujAE18i1zfrZfiJaxolkmXzvZZ8Vy5YsK0Zn8+GZMZLEegkna8io2t7HHIC8yKRlTYPT08
TvErr/u52ZeCXkbGXG6yYW7HHxHeJIOADMO/W4rQJrgzZ6rpIVieVlFhhlrQ6XERrs9+zzalQ1Om
mQuFWBAmf28jIzkBvQyPfUXQRWgQrA7/WH8i9sovTCDhKTJy54WiZfGzyjE4EKYWYjVmK+cqdTIs
S5OY8JCFmI5kEtrLnJa2si94SkymHChZ366Hsxmt24N0+R7EIu9HQRBjZMCtZRwHiAyyVRAGVbjj
0bYMa32p2sr9KyBHiIpE4K6OUWGUxxw6Q4BMTZPFkkV8Aeaj3K8fQ3yLUZlUjU//XTwGSx19Gw6W
spJztSt/TrNqL33He/cQtIanjjMioZuWo9ZHNwt3pjNnKbDVS9E2L2bIVxt5vw2dmR9zFfBOWt3r
0rQgNkb/WHv8KLN6ms38qEISycKsWB80495Ly6SNS9S7ZtiEvDA0Oobd97Hk2qP2rZvUNzPrl1F0
T9HQPve29UdZxcXWZpCUhdo1w/JlC0OmbjCe8gyymhgwZKHVV6fqNTUD78OgmimevOYRCcJTaKkf
Xu++SNN4QPHiXZo8E2BoDsMMeQN4q2956nczMgaIwu3La5ofNC2ZaRhIb6/aFoZ3wZAslPer80v7
d2XhdZVjRDpXn38tdrmjzexiRC2YTARwUgVL4iGwicdo6ECJqDAJDWxl5Y1CRISHTs4pjqhDX3Fz
dwAvDJ087X9mMq9ia7KfRdG894jhJD7UGCOkZh3/R2deDjh7Wtaco1mYjSd5mqrZe4tq/KS7Gvcm
f4TA7/HGlZtDoufWX7if77O1545z1jEm3OfB6yLSF/xnUBzcr/Vprv1dWAB0VB7nlsVKQapZmm3l
se3M4TQbExUZdrEPzOXOGOp7hxE+KwsUXv5kUK3gI7gUl9k31LVuofghAR7MqWIs8ccfVGFu+7KX
el92MjrZxcKfZGkfmLcQfwACCPxrO6VDf2eO41u0Bo+9FTVEUOeXhkUK07tPsFW0dG/dSNIK5Y8X
DrbwPOP6jUFpujuj7LZ7y1/uGbXwMAbBMcSEEWOrTgo/+5PXWBmIC/lyfOuHRV3sDk/JCRJXXoYm
f5yWhrI4+34aV/fZqaBfTY9k2ZbKoXPN03wa6Ao+ujV3k98CSQU6dGLWnvbOHjp5IrnzMxLGvm35
A3L7x8ytZ8G0mmSbMScICg5LVd33lrecfFE8N5S0pOyQGQ9fJy+N4Q3Ozrl95xkrKizhd7ZA7GKN
4JmQfJpNtbWpKqostqtlvLlAHyyjeNlUBW4E6/QQldP6Pbjhyc+zd7qKfspGn0koCg5OuT4AJuDY
bZxni+Hd3Fp5XKdCHlTNxgercyyIXLoIC2v8inA5MYdN42eYtgcP/8yRdIaDbPB7cg3xOHF6J5WN
E41/Dabjjdfjtk8fg9766iqGX5qV5rhESxXXBupSf7BuFgf7CjWOORMILdZt+dr76tkrsh84x1uU
beov0wa4gJn9qUBhsK1ffcVgmkk58rlKriEdPQ1hX58b4dZMIzC3tG5JPezmYM1T2lS8z3w1lz0A
yMMowp9O1t01lvezCaZ5F1ghnssIdLuK8jkOa+fHYEAh5XK7x0zPA2sNl9wvx5+RmEpqGeWpq9yz
OXYhMSTlGD2oHE/qnnXbznb4soQBmUqV5hFgH2QUsXde/3JqCODffWTNh02U0UUSYPyC0N6Mu1bY
T6hgnVd/K7bLVOd20rfmB2x9uRNehWaQPmqyVIxCwOGu83GmmfMD+4QZg4oFu0D2wV6Tuf6McHc7
Oy0mV/xNxt4itjYmpCX7JvkCGH8oGCTrIRHYtDn/lu6lyCy176n8JDJa3AUzcry87qx9UBQo6Vv5
TIrLuSmb11BtT07gvOaM+XGnu+Bu6tV6LFbKBBlIbdc+MM1da9w/N8dzlgopp9iLVp/0aTFzxQWv
Vjl2CTATxmJpW3cdQwoa13YHBHnHiwuvG/HOEqr70ePQP5WDVEc15hubS7GlUxsg0pIbSp7xGjiA
E6qUD7ow39bOP5pD26Yu6NkdxYfdH2NjCsj1gr+Z3SkNe/eCLxOBhlhONcKbOVjOg1IZgn29XpA3
W30aIKDKfRbIzCmHz9arzWO3oap1gmMhVHl1qnnc9fZUXuQ0+j9kV/1yERfGWYR3J0DNuKGDf4X7
MVPRtUR0YLZeioUSYzG8Es5QJ8QlnXsgzVZOHcC4qj9sGSzxopvv3Mi/2wHVXMZCr7xlTKNq/lvy
kjQlnBpagUbtpctJu7E0sk06wBtspPzU0p54ldDREQDgws3PAY4gs/9dzMbPYB0fq946eJwjJ+lW
v1lwuOAN82B36jiG4nMJs8Sz1rdcdSzQuX7z3db/AfvqYA6u+MOHA7I4Ek+u5K1/b+Hs/Ub3eBBL
8DOT9YfmAw0teg74x+3DsrYnt4RML7PrlG1/bHMiGq6bVZjO0glIAFp0foIBU8lAikpsgpK7e9mV
RJksq0wJo2jyFDotO2uOqXfH1J/om8dd2IXISIofbCd/nQ2nCGrufWeP98yFK0kiHoCOdhILbCSt
BYANP/Ml9NEGTBlfXd9vX67LAaQxSz52QbnvGvc6OeEImmC5NuR3aPk3ycCSYQgZUdo1Xc7Qh8QY
Bl8HQ+r2rLdy8UcOlrKhNEaNwcMsRr5N0md4RIV3iXDX7ZbRwExhBLsclfJnFTb+NeJb/o2Nffiy
DO/T3IabHoFYkpC3uiqGBw/iyYBh9DKZQuZF90xctXOk9TazT1gDFrVrZz6CJEM88r5QFvaE023f
rPl8nnJEHfEWBttb6JgrNmw0ZKgzc8OXiL6rNqKIwkHV/zABKuR8xt6mMrwvqLGL52nrCBXQVo+7
gk1qFs/KsL0q8Ub4GQQn4bnn6PiLkGC9mnou/pDIlONrQgmDvbrE78CJQLZI2DnDuew3fEfauvH0
V367QDwIaoK9M1kI5l4BbRHrW44InnxNTHtV1mmbS8yZMvy5/hd757Edt5Jm3XfpOe4CAgiYaWYi
Db0R7QSLlCh4DwTM0/cGVX9dKX+R6rqzXqunqrpMBwQiznfOPnl+nlojSiv5YrsihOFVODEokYS1
IMutKFIXWoOO6K7qtrrQXHmeB4X2NeZauzKWKLmJvNOISW1hvaE0dzzWZv0EzmFAIkP7xnJzUcym
T/hDblqIB4siPW5UGa2LIEgsBASIBtiBxTcphgj7fGdtxrIuHzFF8hDoh8sam1q5KsPSXc3UwlVm
XrH/5grrqq2gkEMyI2kkTpz8OwSaWUvOSJ0YwuawaZYDewoz3KZJkGFNqhQmFaILBMrgl2VYbqWT
ztseVTTcVpYKHqs5TV8TrbAUOXiJKTIqStvv7WztWsHmfVr/H5ka/meOhf9tNE5cA5/YFua35vUl
Tn51LfCf/HAtSB3XAmy7pVyTxhFLgF774VqwrL/A7UnpIA/iiNRNHAP/YnFaxl8w6Sjyg6Njw21b
MJ3/8i1gaABHyM5qqUilXRp65n/gWziCGwL51Jc2MUMQCgfBd4xdnCOyShP0PR/yWrzX6kB7QsfL
L376Qn5D2jsqAoAmSn2tw3u1LdMV0H4XNtxPmMnCU4YxM9vz06BwDhNDLN8uOB3ikxoeJtP6NoiB
3uBGsEa1xXRlU2OyH1MjfQHL1J0jBZId6rCX75UEPTFn+KIolPwTIP+Ikre8TQmEeEGyu1C1j0sx
8T3LVqSF8AkStLuxjAjc5zhQT/tufAujLDjHvaY2HV6TP2ABj/mXP14aRZG8gLQkkP6jbygxhnhy
U+GzrwOnkLXdQ0cLkY+5r9nOvcNjteyClzzAdk3RWfdQJlH7gJe2Pc/thgyOmv5ALP7NpSEF4zXT
5k3RCbzgKn/6zWA5uPTNFYY/NYJ81KjpxDicPP/6+bXxu5cBCEj9Edffcs3/+jLAcMjBtd3ol1He
oIGhwJO3brb/4FW4XxykHp12cm7Pnz8MPCk0YTKafpzN3jojE7N12dF+/iJHbMflN7QlAHgdr65h
W/aRAyio08H10sXZHAfmOUBEkCmqKG9Ea4cbE3QZZwMYQp+/6BE1dAH1Lq4jk15AQGjAa3/9ZEDe
gqJTgeDAOTxX8AKuZlcwt/SK8FmUGESdKc23bW4SoQBicP/5q/9/v97y6qwgHrW6DHKP2x/nmedU
W3vCt1V2Jb3SubID1d98/iIsh3yIn/CVpB4tsUDnIWgvxHT9aP0IK7YDJTwMvy61aTMshsvEDqlG
B1KDeMHW+ynwJo5VDHPPm8EMd7PILdaYOYO01755YuyeK31ijFHrDIhXSwXLc9hzNsWiPJxG6ZCd
MM1MKOBYELfsxn2HTTImFXdKrnGjc9QJ5t5+CuoFRgU3D+9D3kp2c4mKfSVtJBlmegrFM9T7u76Z
YvIOpjhtG5ldLwrrOoka+ynF0r0DluVQMJMl353a0r6gAU9b1Q9qM/EzT+uURdlPcJnSAO0U51mT
AMGaAIrJqkk4JWdvjKiqt14mHCdGdrkMjCYfvkvpC2kEF/lYtohtY+Kc6kPmnZg1KG/C3eb8bbYy
zu381ycR04y7lvsfgUOLJzB0oQ2ykW8qx4NaGU+9jZW16IoH5VD3U3JS4f8DF/+MBD3JbhtCWU9V
C/O4CQGJyDKb3ratMMAzCoDepR5sE2c7w2wPLkJmXeicAlCiWzW/hMakYZJo22Gtcos57QLEoKez
L28mZnyPrZnRF1PHpOoTR8oNiMa9a5PkyEsqoLKpqg8c59AEuiJBrdDSXVNKKkBNfsK1HY+PEBgU
ibzG2slqDPcVi/iKp7RxaLTSPmAUgNU4uOrQW31FnxIMSnZ/HoEWb/SVTR7JaINmByd7O88mKB1b
664SFALEoM72O71U+xI76Ubg4MFmezvhmw37bjrUuo4S5Uwcb8vtHLfFWS+NF0tx6g70HBE2qKx9
oymBGpn2Z1RMER8AG8KQQu67KaWALcFDqGFjf3b6bm/agbGmi9ZvqiUdiNWC8oJ1P8QPGadNbOKn
fSw4mSMdhpa8itP2JrGT2Z/hFjK8C70ru3HzA8RgcSjK7BRz74VREOB1HJOQmS6e3WRfJuXXzszO
Wq2/L0KOM+HUnQR68SgrUx0AkoZwECRDulzCEGVStsLENK3hjDOlAqiD1wTbvh83Synn2OKzQo2U
MBHKbkywF4vbUlrennS4ThzJg1VoUfZjE5AJpu7anWSwsgqrBSppXuouILd5EPAwobTRXoQfO2Uq
vBJkyy+sgIFya3iH1o3NTV+I+abVRnGIahVcETJ/XZJrxMd6dQ6cTPlFGo4ns9Vrq8VfslGF48eE
N87RtLIVk0B2zFWr9gQ1Tqd62MOGeWp1vdy7cfFYqIVHMspLAJLXGnOLOw+XzpXIdO9J4ao7cKy4
ZO7lXRW5nNbxUJN+1prZF436tiTPJ9PhbcvqijDrrkjjb0E/B6sWd9+G02W7UZps1gyq7kphnZVy
zE6DlC/NM55VXCmIQBMEF8RmrXA5M1ekAgyFSobnyMVxIrrbDvsaZ7C58ZU7cJdZVv41XIK8pnMa
1tDDUg6PBk6YB42houYypeF0Bvc10/bW4MwX7ah91SIzWGdQ2jLMYuZ0Sf6A4NcwmaRqUDgnnUur
w+G9He32NSCYucrJvQ5eRGYguizL5sGNceXYNFtvyZ9wry7r4SQPQjJI86ik2004sle14+1SI8A9
aGs+jvNrY84OJJDlttRERlLl/XbKrka9dNdkkiVLA54JwGAzxr5d23QnQ528Jgk2NaeH6Bb2M0Sg
6UXVWrECJcOFwk9cVj3Wg7BZpe301HvOBQbxwq8JZ270Rga+ReL71c51MJ9AkQ+xHt0VbfI4Ddqf
eiaO2qTZ9S5deI5lCx2XMT0TR3s6aj9GR4QhA0/iil+ERVXwKpYxLHcHa+y2rC3jSyVz4yzBgYq1
sGv8Pq/6Gr+KCnlwEVU/1BTsHRoivBpQyiLFUIMUZcIh1MxvSeyOm88ftdJYNim/PmrpOKHnlmXE
Ngw2Fr/uJ7I20xHRncr3NG2eKHwbqmIrmD5zI8vAYwRrjlm/om24qS8wJ2MjIb5i9wfPVk3sV4yC
kdlKUQdbQAXRjYtVwWKtt2cIWXlZvg6INi9BxnFga7QMKAdFhKKni/57aCGokG/VtAWcUNO/Vrf9
9DzFXvSqxbMertt0WtS/IgzybUhE+dzDyfxiWobW+2Nhy6/FxOkhrjJEgiHXjJGYnJt/dzItfemR
pCBllG7HCydzRfqJOBgCRei02hbebP7KLSMuO01vrnQZMmISNHLK7cQY6Ar4RTmvc/oUEYNAUhAL
Em2+gJoHSZVqxPzGdcc23zCpSi+wl7k3DJxJebqtUBWEsHB8ibQBPcHp7fkFCiBYN8b58Xwd6SaJ
Xr1Grt2ULkfFjWcNtbNkrLAOEckc2lWbF6AwBjcovwa5AyrAU5rQNkNTsBhbQZdfuhY4FKZuubyT
bZ7hbRVdesUp3+ThKNWS7oTKBoE1E94ZDGx6BWwx4g2oLAt+fhvoctjU3eDaK9Cy6sa0SzBquAOt
GreQg8GYIyRjm1yPUIZB1+XnsUgUThm7wVDUCXPsTuhXGDy/MQd7XOd6jLxUVQUFskORpA/0Molo
E/cKNIHWlUu5qqCRcxWEOYMfiuLy6dRzRg8tWXbB3rFDfBlpZjDUyoA5uuvGCpAGg97IHu3aTr4R
SV2y70nIMms7QfhNLjgjzHZhjetPTaW3QbKM3yjT4RGVqwzpsELMWrlZRvQR25BFMrzOdfzeOskf
diF4wUF04/wCBWKrZxQmYZ/G+UhzXS943F3Ys5anZ45s3GBcwaxrjRPCXQXsNaAITXDg0ijTjWrH
SW20EERUooSa7z1XacuQtQ4etBYJB7eT7kHRcGLrJLFrqwGTZZgjIj3BrDUjJsv0u3zs75pC57FS
OsF4O5BRw2nFE61a1XIQOEa4Fq5rmhizTZiGOf3uadR160qmWPvmqTX8ihQUqDo9hNggTJu85ES9
HcHl3A0rrrC0uQUN2j1G0HuvbXyBj/zJkDxZlKRfe86eL/WUMQmdIMFy2TNIVFos+/0kHMgIepio
y8msoXr2M4PrtdE3oNMr23KewlpILJyJR35LDQ5DfBb/mGlZhzmaHwNHX9wPIz9X2g5fSWOzQJNs
x9vWkrGCiimNxuCaVfImDp3GZhKOR3oFBgVkD48hB95NFSYPGk4CxOe46cl9l7M6c/Evv2itaoPN
aAsewxZO+In7qNXuaepe0BWVMSo/M2rlrkpcYwjjYSlO8DN16aVj9GI9hprAIchJ4axIncrkmQy/
Yl0PHZRdUG5tt9LMMDhvPB0wRTV0FgacsHWfB7OAh8f9gnu6c1J1CZ9waFb0F6dy13Y5g/GFIoAc
mZre46w7SXaK00n0YMd6i13KbANAoWAd6yAB7/HA5sp9kai3MDBKgWUftFTLXqMwuy1LhbzPpwTb
lyrzKt0x3JlZxPouX4luyVQVUK2+ZSSu/RHgen06zqV2MUx68ADZXtgnHldH7GNqt8AeSEzcJ6NF
UHY1j2HP2SceWYwmrsNhXxiNJwEJN4wv6CWeYCuLliHQlAbX5JmDDH+YshJ2WNwzTJScGZJSkzU6
rhGoaLRNxtU31liLOHHFKXjTGbXurlovtm5NqcLInxjHXOF0ttwLZUIW36UUm10gWloufQxpTKxb
JGRUIjPEf5JwcIl2MvXYrZomB+zV1FadvYlcuEYr6dTDpcce71WIvOpWVF833/Spm6+NXDH/5jpT
D6WS5qVlBVTCwW4PX5VU1mGSpHNWeO7SBNPagAA0JVrLHj2uY7YuQNBQehuvvMeYDsCxltZYrEdO
jQ2jKPLFhBKi4TUqK438aKNZcuNUot0Aig5xtGijd1OUs2mum74HMGki+y60VKO+6DHOayC/W/BO
5Il5JyFfyz7DSm2vx0Kqbt3UU/OkjdEMnqBLYLkz5q/uJhEDkVVGBvcYVHwWHaZqcHBWJb2UO/jO
wVdRj9abTrnEwHelqavOLbU3T2p9xpkVG+wG9+awc8uQB2ZRmfJZx83U+TW2k4ecBT9dRXqtSoKN
Ljbwjp4Sto5D3r/W0RCrrQ38H70du3O1AjAxD6tGxOkd8H7+eR4MdrnZFLBeDcBe6VEZw/Qu44DD
SI27Kzq4slKXTuDGN2kXmMZaYC3FdlXASluDOTCwRBo9m4iQbct8SC2VvdCLM27DQY+50kOXh5Dn
MFTPSUHeMelh81Taadb5rBVEZ0VnGvkhajVSIGmPixZ6m8sIZq5QvQBZerNfT9HwRcQagn7ZzuUN
rrblIlrOXVQcfsGMOdx0dm8CWXHz/GrovIG9BQ9RB36BRmZlsDnibeI4y14j2BzQlqmR7DdN27T3
KUGSSzPhkl035JY5XxcRidjYG6JwPasouxZN6rTEopepPDB1GgSzEMIf/xJNr5USzBNzZ04fOgV7
Yj06HU9vTVNWiKNfgToq8IBEX+w8w5bXJ9GTlhv2SP+CBjDV6TN5OuhufZGisdw0APQSX4gAEzMN
sH0Et9TKgm2u8BauuzGjgYRMl3vLYwFzVuqGrbnWIAt6FCUMHfZfrW9Xju4EpPpFlbyMI2xRrHeE
fR84xMXtJnDhZty1gSmKg4zb8MQZjAAyTAkc2+TBA3qHB+HkI7Li00kk096eYhv7wXV7yx34dYp5
wC0C06Gd8f7hcHaadtsZIniUncUTOWeMep0RgnV9h81CD+Sr68qNqDvFdcyGbWcqr9b8uJzqJwyn
sbedALZ559XQzhpGGTKqK4ZUiysqAEXTQgWSG+JWI5Fj0JjZ1uQfgLMjSW0LQLm32EYDzjDxEL05
MR0SbC89Lp4yihje2uzdMDBrDW5Ur7XgJqd1wsSZ6D+BBJHhsA8Z71xCGGp7CDeUvP7Yt//f7OW/
ODR9Mntp8rcifvm5Bo3//4/Bi2XTgWaa1M0aum1Zchmv/GvwYv5lWchGnonJjDmL5Izz9+DFpCCe
GQWNxRyOlqKcvwcvbL4pBMeHz89OZvQ/GbxQXP/rQUtHrzXQVwDrALxlxHMk3GK37ybN6eFhN0WM
dFZFG05kyq9mQtworSHRIZAMK4B7d9jnXHgX9jOjpE0Sp+eRBpJtdO5zLA7EdR7MyT6BG3Lq4GdM
G2PfYZgpq3o/DDEzSXO0tqMVrJqwyO9TPL5kwcHxLWGsHPCt2TT2xoBH+GzmXodO126dbL4O7CrY
iMIUJ0xiCKyELxRzMxuhq4KTVb+YqhJcU+NrGJTVymIPRReG4KEW5be1q/bUknj+3Lf3GpUca6si
IVjLRFxFjdGy6s43XSd3IZOd89gq3BubYozrAXb7Wq+7zMe6a+zHpmanxXyjDbTysi9v26C8W6Kw
Jvm/a2B71FjXCbd/Pyo6YzgLYfc44A4ut0nAuaNobO+u1avLMKgkEYn0ourNDndSWG1nCkpeW6Vv
CWEkB+X0ZOjyvl0bRYCLWYsPQzI9kU6Sa8NE+oSrdKYEz6LewL5KK882i4duh/MBWiyWh9MG6j95
+rsWNNbg5B0CRHJHc1azz7HJXou2t33PxPKssKWLScNn81QqgvcNzF42yjGlM0CYdETEbnYeaEV4
M0WvMJ97guY1cGZ1hbUD7xPG3J0cyG7lPKWMaH4OlhhInjHvXpy3gCH7WxEXaAVAX4A9lM2dsyBO
JBTmlQuA6BFiAsCNVr/zKAlwo4sJRr2NXwUw1g140xPPIH3Q2OGZ3bXV2sKluwp5IK2Shbo0kSix
hhjkGufZe/an3kXLQX6L8esZHXJ4tUqaMwotu1ONc6NhYZzXMpmv8gQPekm/6iIg4erG1rKswYA6
x2lDTyDfI9bFbg6cs4yiZpoF2HKEBazIIHkrvGyXAn9cV7l9YpYcROm0mcl4pBeBTsSI5AR5hv41
0e9BSt43LtAEQaDzNaJvE0gMiJ2xGWz8+ENwKVjLOZ/m2jbVhnbvjJG6VwjsJ0TJJ7/mktw2aXqD
XUKj/Ac0l7kU9CQ8IRkfpHLd20PwFmdcMXEw3lF1bfpx0pgXJnL8mvkFwzp8u+xuZrEPhybyK06u
N65EFQ11GkpCZD0DNimFEwLF+tSrx/orT+f0XBkEJmcgi71K1io4OKgg51lLu4DZZHcz5W1rlq91
RsYycsLumlR39ViM7rjOLD27A7UQwQk0uDiNJFlPmcuFQoVsYYY5Z+H+RjVufS7DsNhMTp1fSzG9
elY6nLtWmVPegndIp9PI16qurtYU9qDpodwsrSuUVGz0wqnPAShNqzwQsCdiNsMDmBm4wLJ4gA/t
XUH0ZgdXmE23a0iqreKQ4yNcN32fVSb0nSaR2Tkpx/lap7djA+ECgwnbuuQOrplxmRa1ozb5+24x
n3tBaEFO6Y1qVXqX8q3jE3OKG5AWbDUxh7C/TL2aWEpMCHKN4EvRlV4Fxk7NgpoLaGUvViSWDT+Y
7fPaSoj+ebD1+oon9gqmO3dTT8EJyJ8mF9yejfkSE2l+aJwqM7d4QEu/pRrMB1/DeYZgwl5oKZe+
5Y75obXhNXKy0T3fgDhzn/d8Ikw0xkrpunZmZxMufDPg+4+TWJ4nbj1cgXGZv7Ym5t04G/vDDNPv
NalLZPSiC4bt1BcQcEvu5F6r01erdwyQdbQ/GKMGF8deAib4822OnmYO+0bizEfpsdV9YXC7thIT
7Dqcyeo71rxgj2aLTHhp8DaHed6YZmOcNj0yFcY7QGJ1NF6b84hNd5D6qcsp+PsQhAT66YrgMpfR
uHfM0HrJRGAdnPezCQgpEwOxDVzaqryvcKxAWC0HmKYc6PCjlWeFhVTbAu3xDhJELWCQKjsPNGWQ
ShxgfSIuA0kjn5yXa5HlwUuNJAH2y8rUczKwVRbgN/d1arTXiFUDDjKV7QKWtzXHSQtFeYk52VF2
pwtmEv1swDWVAzJ/lQYQgjQHvev9VDbRIoXS0ck3Q+b92RjZ7ktEwpQASASUPsDuhNMOPhwjPxR1
JLD1WDVwDK0RkU+ZZx2K3jkCfQ/MyiBqtJq7wjrMI9g9twPPHQlSCTLqcLJxuEJtx4fEQIcxD0Jm
tOGEJwj2zu1ZmS7tPBYHAvF+/nQjdL9syIMzjHFA/cFnbnMa8kCYkm3HEVxsxx4IfAub3B9SsCvk
JfPXSYtB2uHqOg2ibjqBe8HfRytMV6wZFPdhwj8DvG74NkG0WzUkFYNIg8hHWiE81Fn94OhGfxJC
dNsYVbJUe7pfCHpPmy4Zht3oWN2mzFnlskrVZykA9hVdK84mok98TxMz55nc1fZu5IhtmJbm80RU
aw2mgGyI2cFb1IiwuuH03ZnMErayY++1MVd3UoO/07btdjQH3yi7p0DjUV1NXrTJs22givHQD+6+
dPQvrF1+alWVb+rQYJwh2pkeD1aK3AHooTtbXSsQPI0NR3EKSfMEU1242OtqATyiEe4W2XAXKfuR
mBeoP1sF57xVimT7x3ZxnFtjv/HgN+3dSmRvqp3Tm0IEyX034szvOb48BrazrhytuMwnm0h6Ypjn
6TTomB+s+AHYoXczYSfESoyAV9qDtwbvQY4fl9kJO4Ubi686BVNrxtLc2WPhG46mOGE7lxRMbWlW
WzNX1jfpQAC+jOxtZms3dt4slSjWTaRZT5OudY+SkXaujcaZZAy6x3ayr/q9GYiNK9uthX3ukLnE
JEx3XhcTHUQdUSZAQtWB+Md3rc5pAuKx66WNR3XfDDe1reenweyKjZvXX/AwVHtHA7cp08BP6YEm
lEEWe6rfXG7Fbqhvxvy2p43EtewnMps+Y8cL/PawKqhSchgM5LXc9d63ER5nQ4PbMmHhrMMavlEk
PepmuIhcaKvsofqYdPWgq6uWB2OaqGwbIqvwqNx1NaEA0xx9uxfOJrZc5zTO8m2qE/MRrXeHcIQa
4Ezf9RY5QtkZJzBFfQOUOkb4GpVqEqURMMvOBZsJVjo9QTPZQIz4DgaR/3G4rUDuQUkVVX1hmWJb
yfE70fW7nua2DWHjma0OamoYvptbz2wJvB3MUrUuVNvvhW1TBVgLbydjPBWt7LVHvTPinUUmgIsF
m0Fh78qJ9hdvgvsZpvOefhp548bOadXS89ZawXUp8G+uOhP8bzfICeYxuV5aPC5D6RYnLKroZRVJ
wHiyTusG/RZg9YFdGafuYSMm1yh9o86+zFqJzB6U0+0ksD+Vds9eLArPMgdUCMLfztPj7x2VeZtQ
KPvAZByxN2OWRqqUmOtosO4V9vxAp427Zm7Vn8MKgTAzc6wwbffU0xJ333mhcypVDnogdbXyYWgI
JoZjPhxQvLFIWGrGr9+bh7Jpml3TFNqaizS40wNwKirznMueYPc6cdPyBBtlBFFp5Lwdk+GoalNj
2gpzN8xo1KnL6NLRS0zH1AJeGUT/zk3aNN8QxuqboJDRo8WDais6fT5lnAMg0LWhupcaIGOvGKcv
IA5qOJAKyAF9nR5FCs28rmxHrUczoDJmiTZZA+bTdkqhqDfsLVuD7BijgkS9DQSIl8A4SbZ6vqLd
k+kjeoVxUXqk3pyqSk6YthiAMKhBqeqCfPagiwdoAOkZNvPkqmDLtDGKrruoyMr4HfzLVSUxizhU
2q2EmWmP3Ovuc5+m8hRLc0hFHJhIt+PrGQSssmlKX5ilkTXMl+yHU1P1VQ/09XXfckhcrh3ANayM
e7cqdkkEOFTspjl+KOmnd+fvAT4pvHbfhR4PeOzJVvYCE3yfnzXMTkQSngdwzRGQUE/KYOcSRU01
90uXqzc2z+2hNCJj5VjDE0OVeNsk3WWUXk3GvDdsdkZUkO3yerG/mRNCaBMkatcMkD4Cd3YPVBQu
iQvcEGpA4rZ7irkMGGGiq9n/qc70Q2/OfLsJh/1iv3gsYS6eDDkwLpXQbEzp6VUTg8NxLGah+oJg
xRKrfQFXRjMUnb3hNx3Sgd+3HQk+mwZLNtVpxYEkd3ypt+4VTyqoX3oPc9xxCAoNHTDtDilgX4Ah
22jjKLZR4aRv3dyz+2tMT5H405uX2RwxogeWGB4SZQcvoPJCyKtmaZ3MsiQfxMaSvPhYzcyxo/DC
lAR3kYF5nwbxXLztZXQdK8/zKTIkMJl2M0jlORMrcBnmPstEj3d9tEnB6TYNIj082JXVehQucQ3c
I74mL6iqxcxXDNGBbj97U3Pw9XG8BBSpNK6+S8xmYZkYZs6I2C32pahmH1gItbBZXZw1SRwvda/V
vtakd5+WSfdGO7dNsWSd7OuxIA3L6Hhb5X18qFyjezNmLTxlvhVcmUCbVpPb92eohlFzomSe7Wj/
SA7GYqdJF2NNPdiPZIV2ZBPhI+smUSI5MDTDt+D6NezFR1XaJWoobEoATZh3zHcjz2DgskgXd8/8
bvRB0jQvosX9g9txYjFOFXDhCJNAg0uoS+jPDN6tQ7kqFNoiKp5Gtw57j9g9K9lFceYelu1YlD2A
oVLLTWk8aYQac9zTeJU0sv7tuvlhYVrcTBCsqpNpcThFbq5/cwIMDCudfiNqcfBC5bPEFoWsql2A
2i5JsQTW5GOuCk7yMTu3J6d6I17zZi0uq3nJZ6bvzqvFgxUvbqy2IdAE0gaL1pwRl4wX3xYQKu0L
A43ke7y4unQnnHeADeUTo1jWf63LrousF6dCp2KuX7xhybtNrH+3jEWLe8x5N5IFi6fMe7eXeYvT
LH83nbmMTq/tdyuahykN7Qd7GkF+FKPFs5Yu7rVy7OTeXBxtVAmzopXvRje+qO45EtVbqvfiql5M
cZbl1edUvjMOWixzybt7bilT40LAUme7ctrQ//YCA/5JyeAqjAkNorycdlm7gfLr/HC9/p9q+V/i
U9nyfHop8pfmZ9ly+Q9+6JaGbvzF9FJQv24svtvF+/1Dt/QE/4O0TRsvCasJ2/t/65bC/UtatsQN
Dhbv3Wb+b93S+2tRGinc1jkOCOya9n+iW/5q+EQRtxx4zbyDX20hM2UGjVmz6DR2Vp4B7vTOrM6t
+x9XBFTD8K38jVP8Vwf2339++fefzMYF3Vs8gVnjHWYdhyAZ6fa00j3YSPYVZesgicKNIdZJp9wP
FuOHL/mrDvv3Sy7//tNLRoLcXtXCoUSWwZ3J+KJ7HBHuOb/Swm7u+5oRwFXHTChd/6RR/+ZDfvQd
LgTBn16RRYjBFn3g+0jzAotdgFGdglqDvfz53z/y8Pz9kY5cztAFGx5KU7m32l71B1GJ0NjBvQ4f
gAHbw2nTxNarLMUlhoj6jMmxe1VpSvvaMRvT/+D5X17rbx/R3+/hSNbWMgsbmtXXe5tCH0pYdSvU
/WTI+juMV9kfbN0fvciRSSlS3VLl7pR7MzTVbTG4xvckq11rTZEAw+HPv86Pfi7x6881VklhozPw
nI0LCTXdpJGOcKFd/8PL4cgu3nW9O0qQr3ubm+uiHO3hmm4Kcfr5u//oK1os1T9dbIzb2YnhdiWn
HFt36ZTP+S4pmHrg+phB1Xz+Kh98R8chAT30UD5wJe1xJpa+ZnQ0GBBc/8O19NFfP1oVcMIWRuwk
1R7wb3+tVEOxbc7Bs/E/f/fGB1+ScbQGGAWGZuohqz1I9HG4JEc26WQQbBfMl62kS49tj40y1Et1
kwqq2Q/GYGfVCQPYqj6TtH3H/kDFKS3dsWdr+G9sKi4c1F3jT2/xV1/ev+8n42jRmOJyQEhhmQpm
8v1ANfU2QiEJgT1G9MLrT8BQ5jeDvl3DV1BFKSIyvXJTOFXe7dq6cNQ//DGW7/CnC0paoF7cNKz3
rTYASe6tGnEf4srr57/FR7/18u8//fmeBDrsZJqdwzIsbkw9pVpraqzS+2d323sA56e/jx16XrpQ
q30m4VmsAqPI7xzo2Pf/7O0fLRbdYPejSTfuPtez5E6LmuTrMNFK+s/++tFS0Rthk+lOWu+p02mt
VaXjhiVP4Dj/8DY+WiwyGj9hSmAxdvUOq7VnhPWDSMTc/eHL/+A+0492Dzxg5wCqa72fmg5bJ0Os
mRocHPgtu/hQ+/75t7TcEr959OhHy4UghTdluBiYudTjRa/H7dug9YZ72nLpZhdjC2nxD8+GZYH4
3UsdLRyo7p0TdPpybkdMJftspd2tY4yjQ04XINOm5/Ni8OkEFpk/LAUf3CHL7u/nO4S+Jc6EVVDt
PfQHb+t0Y4370aP14g8f6qPv7+gON5tx6FBoy32YVgUK2yTMklkmyHvgEJkRk6s37G56/vzX+ujj
HN3wCuyXCDBW7vu2opQTQzwNzDMkmbt/9veP9ghj5egmk0h2rKlwmZpXbfnNgpLl/uHb+uj9H93x
WjJWWkFEhXodj54WiIgbng1/incZv0af/r3u60e3POQS6JUYlPde5cw7cwD18zUKSUz7Ou5d8YTv
kRMq7ScMNZlOpuSEZDAQq6k63fnDkv/RbXu0LBQiVJZh8BNplfJwhpri26DjDSS27mrX/+Rnkt7R
0mBrmoN9ZmIbzgAJmOE8WCdD4Dh/WBN+jcn9v6+RA9KvN02RqVR3zLwm0TGl7ZpiHcujj1prA6rE
aGCkXCam0y8AhI8fO53SJ4omzK+ff7bf31DwyX99cRTIdKotthfIoyIHahTayWESUaddxhX02Vsn
6sry5vMX+/31iKPk1xerNKbaTpFxhGpdSdGCTW5Db8Y5+MMa/tHfP1odkMG1uB47GIrZpG2YPtIO
2tVq//m7//2CKr2j1SD3qqjHsF3tI9sqtE3n9cphNKuKk76u7GHdmbHzHa5jkv3Dj3O0PEwyr22r
Udy+CDM4D+q7pscH//mn+eiHP1ob0PKStq6XfeWgSoo9g3C8RYPMIzrdZwBHSMSbz1/po+v7aJmA
ViipkuBcPsgsL+6M2dVvhcwjucoKPX7Eg+nedVoe0KPp2UG+xt6EN/zz1/7oijhaHnI3FqVpsD0H
xmYdIEW4eHeUiXD3+d///fIj3aOlwas6SMc6R5gKrCQuckaR2AIr2k9WoKVJu33+Mh98jEVv+fm5
GmZmJbrAqJDQmJZ4rQ3XjovuDx/io79+tAaUeZNX3nJbMpUIbmcE51utn+vDP3vvRzd9YHdQbf+b
szNrjlPnuvAvogo0MNz2YNqO40zOdG5UTs4JM0ggQOjXf6tT34Wt1+2u0mVyIdNCWxJ7r/0sEI5O
shjXO67XLxAr6xu/wZ2IB7ApVegiweAGSJAxYeHNqIrIc/TzhD27kC9qQC28GDHtE6XvAE7M4AWD
6p/fs9OXo5cBUVkXYG1WTame6qJESXGJ4slz3p0AT6FeRguJkae624YPAw8gG8rI1ZvYpUXjRDWa
TCJJbIen39Y/tIbxHsx46qPf1Dhhu/UN6nRwLToBij7kAMtChBzqJvcaPXGCtg6NQN4kG04G0Cew
56FQk/FXv7GdSNXQC8MeExtCiVIaikzoyNIo2V45gi5MeuJEKiSErSDRPECzAJcpjaaC2wUdhb/8
nt2JVA3ntrYKMS99UEIuDojyDtAzdfAb3QlVFE6rkUpc3TOR0E82jN4VuFW99xvciVRgHZfFIE0C
MLxV8NKBrVqzB6FqbnZ+f8AJVvT4tCjNcmSR0vEIilu/j3F999uAz4re5/uMohIMoYkM0MSqj2yU
xxr9GH7P7YRp2Wu2wMQQX2QglMCiS2P13/ddPK6eS9IJ1ZSrWq5qHE6Njqk9SPgsoUA8T+a71w9w
4RvcbOiy6ofhNGm5YSMeps8z7EquZNgvBFTshGsEd4oF6MjhBP+EqX2/xp1gh3iK5LULwqU/4EQs
rIkzS+FXeiJNBM9fjZ5RdEPOEY/9tsrYCVo+opoXnbeEjgKlhY4I6HHgVeK3VcZO0KK8XoEpg3oA
BTjnkKihBkS3UJ7P7kSt5hLlS6DOz4uz/gKI9H0ETd4Hv4XjRKyUJglXdDKeSLmBRVjr9ncsU4hP
3x7+vEL+N70CjsDLmB1YWIJcZzAzRBAE7jju8HXwo2cl7jjZJ6s2fWqAOrsSBucJf+3POXHcTQst
FyFxrlSyhr8JzLE32LGCoR4oLSbP1+0Esw2WZqnBloeBKBQ4cH9h6Hxiid9Wge6EF9ucnlgZdrBQ
PiGgE7TdDujIhmeT33WKO6EcjpBDZqBinmQaj7mZh/EugQTWc3Qnjkkw8JlG2Cg2VkX3MZQnHwVm
f7iymi5sE9yJYoJmuYhuMDGYJkgCiygEFx3S+GsPf2l4J4xlSmIA2Kb+FG1nRiH+qX4ELIaH4KJC
pXaJNMt8ZwaRDA81XCOBk5k+B7xu7iRsn+/7qIB3EQQPMLmDmd7Z1BzeWP0eWM9zNmfK6v8aNIl9
0gQynPfIkiPRBPg26MKwdD47ucwNx6EMMUP1jwp5XKFXMzKQS6+2/VqbFv4XaoIN1yFlFlUMHmcg
UUoe3CSwLg0huoKVSG5gIrtArai3EsJc1vDf4GtTejslOv6zSDOlALhvoGiyeIR2eato+q0sCVpU
r7yj6Bzar8Qgc9Zvn6FNdEXn1UlBO1oDxJeAt15O0wAuoU3Q41ag6xRWaZoVEphmNoq8TiHmOAxo
QzAnsv5V+6J+3Y9XLg7nv/zKE3FnA5VwLwI8u+vxbWX1o+4J7ErH7UmscOQBAxC8xnpqKCCIUmUP
YpTxNYDEpQXlbK7w6IW/AyybYNXThbnQ6xGYzvbKLnRe9K/9KmdrBQgZoKimGk520irZJwXZQMQG
Cxd2Eu3tDPri49t7+KVf4Wyq0xhCyEWb/tTCvuFrFMnync2C9FoG/tLwzm5qJsggLJPgj3JmgUhJ
2CFsM3rr9fDM2e/aqIHhLmHtqWRw49pbPaEQlcyp/Ok3vrPj6cFW6N7cWhB40iZH15mGlhP2tX6j
OxveJhbwWzfSnGr4Cv8URZh9UNGY3PmN7ux3ggWVXqemPUlws2/QpTnmvM/ia9vp6+uTnd/3s7TA
vMJ6VEXzdIKLRT/n26TIv0u50eDK+BfOeuYEVyCUaSmx04nBawbADHmmALCqSTPUVrv2m98cOVEW
8QomFCCWnRoAOd61odxgNlDZK6PHF+bICa2yZQbZslKfJC9isEzh0AqPYfjYgBkAYtJ+kPU4X9kF
L8TZXzTbs/cB7jRHc24b5CEcd+7rKfi3yqCB9Zom6mz6aN2op3IwIu9BmcihuxlvlxG89rdHv/Cq
qRPEDQddAIbZ4ymEu053buov+DEVXcb2oDaD5/D2n7kgu/kfdqNGK0KbVXI8TVAkLrdNMW8kD1vS
/IQ5TAkrRjbBlCdbZI3fCIPF/sBoNfM7w3nUPwB+DOHy249y4WURZ3HLuO9m1GaGEzclsLRJFg7f
cYIH7MrhcWl8Z1lz+IKhSRFy5dS035cFvwcNENcEWRcG/2uw+mylBbilhVU8lZBBK/YIlxJ4eWWe
AekCIAWYK/hSURi8T81pSymwF4Cd+807Pf+kZ4/OJ7zOZKTFqbEIzj3FXv4TFh5J5zfv1HmvqZ45
wRdulqdjGAL+FKo9jJGGg9eqoc5bjdZu65RmWS6qmP1YTZShrTWw398e/cJmdW7Dfj43Bq2CCQh9
uK6BondfmEZBoVoDTnRYhwFeNRQmN9LzlziXggwqXbQthGmuwIo9mGXD+85gs/P2Lzkfzq9cnVwN
JATZgBHJtTiZUAArhGZLJe+iQfZrHsAMVx+R31v7uyQMIr+N/uxr/HzuJtgL1SCAibwK4HYO9jxc
JqiEOwAUdVF6NlSJl+L49q+7EH5nQerzv7WYtGxLeKLkq6gtTAmydUSTLIUfw5Xt+NIfOC+QZ0FS
jkaEpgmCHEwj2FuwRANnBLRSZz3/gHMxgV6FjBL0xBzK/uoHLLe2T+GI5ky/+Tn/rGePrzj4FWbr
AoiqBnydLegzgMXPtXr/pclxosTCXXAlbOvRP7TNH+Dxm92gN///BdcXta6XRnfiAky2Jm4EPlF5
xMXtiLv4e62vatQujO6KALOi7cCl70geQShp8MECgyxw9hTzkjLyv5y9ZzNPFcTQ2LbhFGTXjMN9
WKy/cOOxw95AxuW5d7haQHhBAag/Fu1JbHV1QqMkuw1FJTx/g7P4+yLIAsgamlPHQAFkaPG7b9FQ
9IjmyemP1wL9K3J8Nk3SJiVdsCkB7VjJO53EPboNdfHkN7qz/AUBQoakcX1Cp/0y3/StASYSV/SC
+EWvK9DrxpkrafAHwimZvxE4zcFYIAK2wO/5ycvwrStLELwCIE42bA/EbGY69tDU1Td+4zsBPBBY
lMVAFJ9gv7ICr7/19l2K7qH4yvNfuMz+1Qk9e7uLsTKOW1Gdl2d/A4tvQN+CdQN4dBji+MpLvvBH
XJ1eMhYJgMoC7yAaStTC2dwJ9GgrDv5AgZTMwWuuXKEelKNTSEJTn+gsGZCkisC7O/KsQIbOQdbE
rAUhbKxPfQog2o4DsfWlrVX8w+/hnUgmS2aatcfwZiRPqkRCo1DMr9IWOidYe6YLk6RDkE2l/Ahk
eH3aFPqE337yS2/XCeHVWGanEQnColSJBehkm82+b7L5EbaGyjN75bK664JZJWVQneKw1Og6BHW2
AMSEpp5Vt9CJZHi2J2XN0/JUa5gzKeC918UQv5u8K7uTSZmCHxWXpwgM5JwqQE9MsnkmukPnHJbN
skIERKsTDOkhQgaAlb/rS6Dcrrzh109i4GdfbnKgvBC4W/ESzRfB49ZlwX00ptYrJ8ZcKZ2BIBhN
xEV1IkMUnCIwRU4oH9LHtxfnBcEjsEgvn70IkqiI26I8JRa288dCpiX6Pht8wS5KZum+AiDx1wTM
ZfVoAlj3bV0Ugsa6pchRn95+hkvT54S2Bg1GLjA5PtlmVk981c1DX9TJV7/RneCO6AjzClT/wTAB
jDuZFNAFG1qa/EZ3gjsG695wZDjORrjZO7qC/YdGv6uC50tT43yBDm0AtmuLVw6KRfaOF6hGw3Vg
8ConsswJaSMUL5QcilOUiT98AhQJOZPy6DczzsksUdVgusSnv5qRSg8FPv3NCnfVt0d/fVMFIOjl
su3mDTbssJXLRY9C+i7OOrhuq4ChxWCYYTT09l+5MP2uFG5kjECLMmFlrgAH5zVIvNMefI7pysF/
aXznQxNdh3FNCxvkScEDlJciNMzD7djv4Z3IRrMM8kb9HMCzDsD/tgMmtN6EX1Shu/HlZ9mCrbSG
qXmOxsHyMA6yeTdsjPutnfT81p/dusYWtJioDrL8zP+8p8aGt6CN++kXmIuA61B1s4NMsxzE1vgm
4fC5E3rsPKfdCdmqi3kL4Edxonr4Aw9PQFBA+PU6J9Fx+nJiQH5GK0owYdpBjr8/W4uDM9ZX+dsr
5kJQpU7IUgWDu1lY5Ltgb77tGBkLkGmWVudSbMPqOUFO6KLIhgbztMcXfUzJaVlW4PGndfa6yzFX
CAcOtKJZPWQ5bBBhmQiyRr52pL9ShLkwQ4kTsFFqtNVCiBy2cNGynwBBReNZqtAdXvbR6pf9Z64m
rrAEDHS0BOUxWFn71pSwXfPd1BIndJPZ4DhX1fnIapodyHEtTFdSP4E3eI8vV2jV1zAGkKgtgE61
/hgTNBfbkuqPb6/QCxtmcv7/ZxtDYtGPUdVU5Ktc2Q6dxN+nTUd+weXaZQ2g1PQjzLxzE5SgHXXi
G6uDX34P7gSumAeIULL27IkimltKi/I+GKCQ8DuoEidyYW8MeCGASjkL+9/hpm5biWq+36M78arT
sYlpVWV5ttbNPWgM8H0IK6DZ/MZ31XCKFgtk+1uQq8bwb6JiGfw3mmsf8BdWjKuG6xlbM1PGsLOA
XP++RabsVJ6BcV5zEztnbJdu62YMjsEVMPnbrgFLfDNkurLbnCPyfzPfzNXBgXfLYNYoRU5NRw8b
lCHYlKMJ6PMGxqhtCbdOv5/hBC1pyh6Si/F8rKDZFtjG96utqhu/wZ2YrQymm8DuMW8lAXyqST7D
EvraV+mlKXJOWyLTOqgh3MbiCfXPVG9RAzjRRjUweejRuOfKlH6tODAYebn51EApLutcibxVEciq
DHSbBPoXz3fghDBQKxtDEwR+STISA9w3jIdVlAq/u37sRDEHAh4G3JDv9DUNQe6rq99IShR+n3Cu
DG7rsb8x3WH/4fHnegyHvViMX4qYuSq4szNZA4isyEHtVMdqjqpDy+fNb3lyJ4Rp1cdtDd/nfNEb
PdQTYLC01dSr1I5f/3LNDKtQdIGyDPlPqj4IcPF2I0DjXultGBi+HB1w8lGmCsUjgPQFvEbXHr6k
ykY9OrcSkdR+S9OVZBVouAe5EWsnWggIe2Wx3hq48V1ZmeeJfmWXO2Ohn5/pcB8fMou23bzSle3w
kdgR/U7DWWM61F3JStgpwPR433dNU1+ZtwuHAnciWWcBh63lGgAgueiPWbasJ2i91s9vb3iXfpAT
yVRX1AJ8luVBldZ/BrvxRwmzgU8hLnPhHpYB8lvYtubH23/tL5LgtflzIlulAhusxdk/hCouP4uS
DkAU4o+JjzJU3cco7pCMGrOJR/fw1IFaWK+WZDfpQO331nRZtS8622bHrenhQFOAL6sPbVxWoCXS
Enz/t5/zwpy7SsNx2pDiK1iQwxac/TPqBgrJMNHDN7/hnZt5FsFGIRoMbilhQXebbrNTksFdxW90
Z5NgssWFnCmBh1/+ZKz+D/RP6TkxzhZB0xqOW53Gx25oulO4jsUtKVrPBBVztgjY7IB1ChluDsuC
D3EbgIHY++WcwZd5GbkTuEfrlixZDtvq30Ubf+VC/fGbcGdTWCuddjRtcCMRMzSSS7vdGiX9iu7I
4rx8cLSHVkYPePA0mn7DT+mxjscrd7ZLy9wJ/g0uhEuDFvtc6aG6ow1MpgFzD/2+bl1Z2LAkABSG
Pc7ZamDfaRJkH5GAiXOvSXd1YUJveh1Azc//uhF2EWyqytH69TXCkvjlpJtNA+UnpiyX8fifltM/
4MH7TQt1whMbXjv1EgKUCB9Z3/uoj0+kmD2PP1chlZalwO1eBnmk0+prBVOs76oCLt1v0p0ArcWE
YhbJcKtMY/0e+boht3FLj36jOyGaJUUP6bFI83Ds+Rerx+EDACDSc8E4UUrQNL728GzKRz3A0iSA
m+F7LcPerywEFf7LJQNM/dx0C3aBIo63fDTSPMQt4OBvz81fu+1XTk5XI1UtqIiuRQvdldHd7wRa
hPa9nQFYLgPYGuV1sX0koQT7knZPYslgudMC+HwkcOEM9iYDUiBHl8/vClyg8RizuQHQCCfsDXT6
fbfv8D/6YIE0fKymKWVXnvrCBkOd474GxnOWBsYUG+XI6w5BNsLiaDK931XelVsZEM+7pkpw1FVs
vkEtGgDXYW38ItWVVrVUFfVqlzQvVrj1wOL0QcylZ+7J1VI16fmbb4tEnoB9vhskJE4d/FBv3l4u
FyaeOOd0s0RWpDUyCXpjM/pZhDiGoPLv/UZ3toFFJ3UEo1eRI58gH2JZpl9KarfPfqO720Ad9YmQ
M549Ami6KuIEYPDAT4TBXP1rkhYUZn3YfhNwFZ/CqtA3RJbii9+zO5vAzIY1iFNcp8Gm+iaIWtGp
s7UHv8Gd41ousBPuItwE4HHWwT04/rIK5qeMY3/3nWfZyikOhiDdcLML0BZwk4C4897YmX/1enRX
/0WXkpCwxs0O5vZN3qG7aCeluKa7O6+7V/ZGV/1lLGxymZyhgRSL/k7BtHsidg6Ayg6UX8MEc7Vf
QTXYeFqzNDft2N5K3gPZz2GH5Tc/brx2YuuHnqd5NcPBJ2p/Jp1fkyccCl+eSyv+R65a4uJrY3j+
wrDjVsgm9Pvcdr3lUzQWqLjBJU92awDDHALbhhBIYL8eHuZKvtaaU50EHa556Hg7BGF4j3aJa3LT
S4KCv51mzxb93EJjFMOoByTjsT1ma2oQsNwI2AJFNl7zlgZs3o9B2cy3yQBL0CMnPFmBGJX41vd7
9U5UA7mCb+JxTfM1yMIjijb9Ds7wnlVhVxMWzPEYicCmObIv49OqN3sK7bL5fUC4YrDOwDczSbFs
WdDexpmkBxWvnqVPVwK2wb62Yw1y+UNJJzS2k8e5BdDea9ZdBVhQxktGRuRHWZfBuBVWpScDM6sr
VKwLx6/LYbNDbKNRTLjjq8KguArjmDKuvvk9uhPQ6H9AmzzRSb6sHewPt65qaygJumn0W5GhcwAX
8MXtFjan+aBhtgydWfe57Br96Pf49OV+JAO0kVqiYDuUjuUJEpcynzc6+n2huMovZOJgHZmgXr6W
Q3VTV0t7XCdzDdp06b06sWrFCGfqGO+Vw9AijyeJJh60Q15JLl4a3bktTz3YvyDxYt4T8OszCouJ
OPRDulBX99VBLEMg00xyJab6O+Td9NM6S+l1Eaeu8GukQBPIOo6h77bVpyQdxM+MDtrr0426ui8S
zuEqwxKnI3x14VamzfIz7uDh7bXg0RHxckmGE8XHFaNxnq4G/owVvkELWEkPxWefJU8zJ2KpKCP4
USEjB0cJUN9ZND5KY4tPfqM74aoLrZgmFT5TcCp9IUmbfiwXab3Clbpm70PCsiqFhWIuyKB29TpN
u2KRfnkWmFa/nHlQ62GxaMokH8ChPmbdFtx3Uowf/WbGCVclMtrUJUvys6L+oIqAHmzQRJ5r3gnX
pcf2O53PJ8npAX519Y7wcPNbkq6ai9HNtPA0hXig03CVgsVseduN0xB4ju8kuJZibmwoz4drLb/B
0+Fn1tFfb8/667dxuGS+fKeNMF0L4LDI9VgN30EZhsU9HLnaKM/G0u9WC/rJyz8y2b6Fow1yRWuD
+5iWHTw04AzmOTtOwCIzN0IoGSd5EdIGn1oZjIZ35VKLxev6QV1ZVxKIreoGfE0oE6ndUnb5lHl+
ytHUOWGZof06b0maa5bWzQHs7ZgCU50yP0o9PGReTv4MD5JWw7kmZ8kC3r4Mk32ZzZ3n5DtR21DI
Q9ICO44ExXQ/p80PsgbXsPCvn7E0dYJ2onMtlcFte1ujEfh7KPaAUPVKGMGL6OW8qEaDCqCRMNIW
3t5dD4PHwo5Xm4jPsfm/n7nUFXQB3RrDC2/N8qrJyuI0wfdb300kNh+CFMZ2d2kE3wXQ/dW3Ylvs
vK+3qe5hztGFPzKJalM0U62/gsgZ/ShWUMtPgqXytoZ+7rcRQ8YhaG/Nb69NwAUXdWsd2KodcWys
LdzdliBqdm2lshE2QCb48fYfufAyXemZ6ma6dNakeT+gRfCAUsZW7otRCOoXpq78jEs8LFlxVzUw
+/pKNt4/Mb34qb2pKz9LR6RGi4IgjFT5oLiZ0EFjn/ymxrkUTNsWxHLqYQkM3+obnlTJ9wmAHq/v
Puqqz9IIp3UILUteooUPUMZ+a5KdziRUJn6P7+wwyIKQVgKakltwMH5yFvMfaU+Xr36jOztMWwMu
DpYcPvuNrX4tddfcTiL1EyjRxNliBHgpEMCXyHWJs/twUUMSvIMxAE/9NkhXhLaRZDTZgNMp6NC2
X9GRAO9cXdtmLgSVK0IrVJI1Yoaec2j0vkF9WoKE4TXvrgItA/BgTsKe50LJ7iYZ1R28G2K/JeMK
0GjZm2IRAc/Roryi4BCpx4lbdWXJnLfwV/be2ImndrIJLcs1yYns+e0K65n/iB6ncE/5cNOjT2Ow
65dyjgQYOZ1frprGzkGOvngwvS1cFNNghQ1hB0vZ3WrW1a9kBdOgl+cVTO9iO9KaIxfe4PaRhhv/
ObdRFx793rcTZyC3Q5mRYtJC5Ff2lCq9p4H0q15TVyWmmGKGnKVWNBziXbkOv8fIXINNXYgCVyTW
bgSn54DBGQPFfWfmxjA4iCbMK4lDXZ2YnWE/XRh0DdRJKj8AGGh3XJL1H6+Jd3ViKcqobEnTOJ8G
+h68fHuIyqm88RvcuXp3Fl+Da52cXS23CAafts012GKeoztX73irWjnCUjQHC1vuCkb/FU12jdd1
6a06UVxpqgaqI5bPXauOXVtA60YXv69NVxsmzcA2DRhOzrf5QdAQfngSrq9vT/rfOsMrG5ArA+sV
btzlKOJ8kawdTih66jsdw5BjR6yEHeayar3jJZNyV5EmEPDCrEa48aICwgD6lo3aZXUzwBM7MfY9
jBr6YGdlID50aR/CBXJJ69Irj0W5E/YtMgZdoCwSlDFka3UNICy+B/0aJCl3jlcO/T+0X2Wcq3W8
wbH3rWGT34O7si/0pWaL5cisrlaQPCvVnHc9v5ZW/VtifOUVusSwOOzVxizuZAvMVOdjujVd8RMQ
t6nYpwCHqt1cBdHHKmxUgY5qXpR3S3W2H5/OZmM7zYs5PMbRbOJDAD21OSyJWr8QokN9bFbF110K
S471ONrN/ArxXX6A6/dHM+Pat4v6oHtK+i4cvVSJ1C1fR0GC9Dxc4PI1K0u17yLACmGSObL/3l7v
583klblyC9jBonrYcCOhaAFPDGDuXKbJnlmb/RsnA3vcUNP49vZfurAnEGfDYfAfXrty5PnS9PVN
XM7jP5mORr8CFiXOlgOYYoLbDkFuMYjnW5gHI6nQezayU7ea3ady2jqYnOdw8OUjvEaj4SGdQ3x9
ek0Oc3I5YwWtH5ShuFQNSbGD12O5Gwj3zLsy5ySp4OYdZzXj+TDOvyME9Q4pKb++JOqKCZtzTrew
Mc/jQhQ7OMt+yaL0ytfthTXjignbBFbN2YgMywKv7Xc9wPoIyTD1++p0+XPIFZMoGccYPLVSfyA6
4H8MXGR++r1S59LHq6lOLE/wShdGfq0NnvtQQCh2rUXm4jbnbP9oQ5075B9iFJyT9p426/KzacnY
wH1blBlMcnXzCAl4+gBLVfhZI4nR6+8d7wFeNeh9/9Ja0j/UcSrHA3IX68duLMrwYLfG2F1ZbGmw
R81xQqE2nNcHWE5yu1/EMtQHFA6G/qBHYIOuLP+/ZdLXtiFnsqAurmK4XnFsc3UCMXJc2D/lQBjb
QauzJbcwnW7F+xKwsG+oDNl7yGAG9KlVETyB/V6Xc9yhu6uomECrNgkD/ncZa+yFfivNFVGaQliI
xEiSN3QM7C5quznaR2Xl6f9BXR3lQJcMil5UVibNWD4AEXOs0zHxuyu6UsqsWQp4fIQ8tykQfh3w
w3cwsaz9KvN4SufzCBhAXLrOWY6wLn7DaBgpTtQ/wmv9QBd2ERc4lxTzqJfVcFyRWLLDCY5sTVcq
z8lxDh4JbXm1xTrORYlLL7wpi/5nKUXjVeKmLm9ug4/41Ewac98V6paWXMOBW/d+1wtXTClhuxMa
PWHzbjcUFVEyuxuUZ/MkdbWUcChrcRVKGb4cNeQd4Inu4PBSHN6O2PPF4ZU9wxU9phN8S+CXHeds
Cke2N2UPYjJB53Nx1/A5/vP2X7mweP5H+rhpq6YV9dyZqOWLWcqSghAdldfqxRcSHq74EZRIbtsG
x8Q4Jk/jYOBfDtBGCF9rdA7uN1Hy/5JwGH41HBlMtI3jeub3w5zjo01rirvkxnNZT79qkT2NnSeE
kboitzmI2jSVK8+hghUfAG3uc5T0Q7+Ic0VuGWMd7qy4ztg5Ku9TVkQnmLs3R695cUVu5dSZpe8j
mqdztjysZT1+yVJRf3t79AuL1pW3URbXW19UFKIS2W77sqwGc0DfiP6pAPI2fglA16kUMKq5zIYC
vwEXy51Q1RdmJfdbOK7QrWUFt3Wx0FzUgzgWdbWdIsk8zxpX6CZaYaI56lku4jq66ZZwQENl6LlZ
uzI3CUL1ELQty/UydWpnbDCelqjxLSe7QrcY2WIdFBhfZsH4fuMh1OBwmvO7o/yl3j6T0YEmNEVl
UbM8GJcYgiT233T2IH17ZV7Y6P5ezZ4NjicHWWbEQbNWtn4XNVW1o+MQXynZnT9kXtmsXQXbMhgT
9QtS0uE0dHY/Ds0U78Ex2sAGI6lkNxOZxx/lQvSvt3/OpUSOK2sTAi5oNkopJPsRsgDVNvFpt6ED
5M85NfV+HtKuOX+v6Ha+iYyIZQ0OJhKEBypCOu0sckzRceI9WXa2H5rh85yq7l0j6rDd4baYrHfo
pkM5/O3HvbAvuDq5si7t2e2Q5msfabOLIbv5GkKS8Euqwo8WTl213NQmNuvCFbsC3MkPKprYPuh7
c+U4vrB+XGAaqVkwWG5pbleynEY6d5842jP99nxXK9euaQJyUEhysE7UAZx5fdersfK7BrmgtFXS
YlQDw+hLa3e0JdV7GngK7amrlaMzlENx0tMcLBV6S5uMfEptdq3fJr4QWc45vtSol4xga+e9zDrk
bvpGfu/t2DY7tMbMw4GF8eTnbUVdaNoEcso0dzTKlR2w9GEF3v1KF7p5LSHiaufiQovaiITkaQmu
2JGVHE50UrfTNQz562uUuPK5phuw759X0Zpl9QmmAuJQQlrh+fhOEqebQ5UUEw1RL0zTfcni5ICX
4aekJa54LqjGHvlM2MWvZaKPmwj5oe2UXwWeuNK5djLFFKMIn3Mc73uUwIDk7JhXGZu4jqJt0CaT
hWVtToem/1nDrm+XCDp8fXvrvPRSqfP5mJYN64YwyuOxXr4ia1+/b0x3zRnq9fs5cZVzS58iHzJM
UV5IBb26UVP/NSmY+Ad0DBXs9BSIeRdMRfgYlmpZ8gJkUy+NLcmcyK4o4Vu9rBHkkiuqHSCA7lE0
1rd+0+YkPFbOOrbWOsqZHupctfwGbW9+9yziyuo2XaRpa2SUN+O8PrKq5jcL4drrik5cm9BxSEiW
dHj0tkiqf8Mh2jp0dwPS4DUzrrDOctYbOIDgNEDK/5uupxntqYQ8+Y1+3sef3bPKOV0kbiBhDjfk
9qZDzgBFw8YPIE9cShrF8R4lcRrmUwUx5g42vhN8JS333EFdQV27pSBaRXOYr20kDokpV1BWMj9J
B3EVdQkfiwnqpSiHDKD6JcuYo27jm2girp4ONlZ8WAYRAa1n1N0Kz6R8iurQK1NDXFJawmt8hfZr
mJNhI7dmG0DfsE21lFeW5esHPXEldUnQFrLqsM9VHaiVuzDIWrNbAkibdmM91T+Roo2NX4S5CruS
TUEBZBSOso1utwBibA+FWq6Jpl4X2BFXYGerOoKBVBDmuKCb9Z6SOvkQW7aBq0/5UuzFnPTqGKIL
hRzU38uqV+i5OrZm6ZpF9n2YV/DKewipLe71XI5eV1TiithskixpWIC9Dpha8WGYYD3Qbtvqt7pc
EdtcdQVwYRXI7sk8HhUvf8F5z15ZWheOUBehxpUC9NkiMARblt/TZrtHrttrZg2XRncOaNWndCJd
QfKxY+EOjoHDPov7azoqEv1No//vxyVxfUUDVNY74FtJXsKQc4QcYBk2vgP4qW7nHWRWqzqaAoYs
t+EGlu6em2YxZ5FJ0B42S2L7ZQaQGdpaEMf+TVtL9a5iG7IPfE0yst/GvluOQvWx2MGKtoLMj9u4
urfZMFc7iOoTfsi0EuF+StDqtEe6bs72sUqTGc5xqqr3qW7Iti9MHa75VNeD3tfDNGw5pwudT1mB
69hxXvmc7jgc8mZwiOd+uNloB7XKttlwvENP6jK+G9tJzvumRjnn41jAifvEK6QEjuVsYX7WkJjH
uyqoCXk32xI427JYbImSpWrmjxWcRb6HuObpf+QMZ2oMzJdyT+Y1MPuutmHzmy7Mmv3ULdWy6wAY
rD5n1RRWu3CLYpY3+P5ddyvULj8hZwXIKdaqpTsRNnq7SzaLBQq/OvSnfBF9BBRZo22lTjwJQvGO
ysCSfYcqjn3PYahWH7bQbuKp7+VZNoE93pCdabI0g21SMzZPgMI3/+HFpeKYUTJGvyIitHigaRvj
UOO1aXYq0EG068KQYZsVk2rvZo1U4N6A5ByewN+n6jYCM3TAI4Zjuo8S3fW458TRE9wY2bYPYHOY
7OsiiD4THrDsYwfvqVs4Qo78tIGKXhxSQo34ZgkLl/cjITWqskgHVvyOBtMs9tVQhOwAv6H+30qu
dX8sAllngIxVkX6YGuh/9+GWLc1R4zLxoVgbmH9F2tLtZK1Nl12zCqGPwJWN9kYXivyImjJWd8XK
wFojk+oejBTlNzxhpfekV514rPSc/lOV+onjVvrUBAAgHZTcEFFyI+NjP8zb50637Nu6Tbo+ko1B
rTLTuht2sq0DsJwjYOJ2bReTw5zEwacMvNlTq/E5gSxHpsa90mT7TCAmISdRaaRMJh6v/NSWfU8O
0ciRFgKSrJp2Vfl/FF3JcqU4EPwiRSCEWK4sb7Wf17bbvhC9TCMkECAhBHz95LtMxExET9sgSlWZ
WZlbCyJ5G+LxFFMjHpEG3en3CH7NWZVNYv6EWLJvy22L5fxTsrFuD8wnejtMKU3DV1n3S3hYR1nL
gwKRiUNrA69f07Dh9MwQbbUiPrEztlzTNICwnpO1LSMsT5O8t6uVVZYys50GM6/dmcUcRxJnt2lh
RD3TOitS1Hdw6URtY96JBDDlJC2iptY5k1PRRiONoATpfFgSjP43sTubvno9ycuUppn6u5klTA5D
0gfyGgkkjqAfFBbMl4n/SSCJv8Mp5k90ZP1aJTve7il1vXtsoi3G+9xXOVVmi8blZdmj0H1xjkdT
KAMNbx5S47YHvYXkyyVqhyMErOXjJ0Q6t30+wNNqyHs/DgF+elhb3MSMyMySe3znhyx12j92Zs6C
Ei+zTitqRfK3HnTnvjaMvHUJqVuaHGhmxockcwAjIY0gv7ABQeNCNGsHWKttx6wMR5qpKiBieUDc
E7hf0iMA4NoPRmVP90Df3uRmZPf0zGbC+sQWGfvG8QhFGaVBR2B1CpnpdXP71hVLvK7wmaKE/XYG
nziWdKZ7NRloLKq7neN08AJP/qXeWx+dGDJx7TWOxg+hSNW3y/YraCa8Fw1nUF+mDaIDZB7z4W67
OfgkTKvIkQj5i3qN+wscmBuFV5ZiJcjBX2N9SB2loH/qcNkfJwRi/07X1M3XFrry5VO6ULtH2bdy
PXeEcm/vt0PS0jwatAEOnAooSoO97vpiTealL+K5jj9TDtSyIkFv/ga18qUjgD7w/u/amLnSXZ2V
azvPxyQcEdw+w6A+3ofvu4Ygl45NhTDqnwggEcyRswDZf8p/1jDZO7AVS58aC1lluyyYIdMxK4Le
tcWmFpNjHOMvwClIqT10zWsWu9/bzDUMT/ynQX5ZmCf4mG+eplMBCypdNqBli054tIMp4RWOjGjw
KCKBObtPmqsUZPGFMzF5Qkwp9NE23fFY/YC179wGkYB1EDQEOTTs7mSoLxok4uIKME2VGMdKBLf9
wA0mLqsZwiKArWKTN032uK96bnJkXtCSg65dYDNH3rwTv8KI1r8QJxS+xF2MiPWFjPkQ4LoRPkRF
D0RbRL3dXic72y+kNrnrKMPgZzcK+8WSsS5M2+5FECXDqzE9fsGOZCdG1596TV4dYkfzPjF9EcUi
LmEFE+Y4lOGlgzgKOvw1gYuwlD/g3pA80WX4Jn0LzHbrEeEgvX9de2wAxBmxpahhxjKNNdipOTup
BVgo76A5YKx+GWT3wjq1FmkTzUcyzB9Tu39zE4TVijXAo4bBZE7UbC+xJDjhY9/+R+aa50o3LzKO
fpk5fkIS1TXL4vlgVv2072s25/sStH/ghhPuFXcq+yGzqAFMBCOZfVkq3k/pqbNIWpYjCBs2TV2x
+73/D192TItdmT/DsMMkLUj7C5oTU3XCPARbissKORVfERJjv2s3nlm4PnW9WQvaBdEt9t1xivYX
hRWDMy6K4CGJxX5YeGjywKX+1a3b8mWU2nJJ5rTAN+Yea4bnJNB95LpV9WGIMckEwiUFmg3xWffb
9qrBc18SguPbwiS6nOqhy4MGlt/LYrbjPIbfexPjoXmR86yz+cD6wzbACojBXfHIRrbdKMkYdptq
2+TQ481FE9LwG55K7rdw7DdMs1gBtYo9BmPyCbGjPFlK4LSCZPqTQHxqzpJoP8XbOKo8iWAbjQ8N
j2cOv0SbIXEEmQs4dLZ9Smq5JXmapc2XanChzbGdczFqk1U4I1XaDKYUvQhvcyDkr2iy0+Mek7Bc
+uAQJc10i0I0k/PcXTgatYLGaqyCWAbI5erRIoVL9GnBcp+MFmveTf0ZozF/qL2/tYK8KxFGJ3w8
FW14Um1+bvO+pnu+8iAs1CQuZq7f60YtBUNOe6HoavMOIYWgKWR78UGAyu3Yz0i7XwweNsUI3WGX
e7pOFUiD+ReWOftySEnb5M639pQoVFqypcENbmPJE6MiwkWx+88dUvdyEYNFOA7L8rltzFjsm/Oy
2MLQ/tdCeNGWgbNDW/guESWSJnQ+wwsQtUXz7yZa0+a4gjLrIM1pWHTkjsxTYSjpTqFJl2IT9Zoz
ynm+oi0own35xiw5RxAZ0TTOB2yjd9C+hKlBbMt65dJGuuyV03uRLYksQoOSSFfaXBwCmdYb9oXb
HKrEuAyQElq6u4ATnmQhtgXZpa2pOPqhNoXQ7TdMl1QO05MGPoYJLdfEsfcJ5mVFuyFjCH9JmOyn
kdWhg69+FB0yo6Yr791t2bIf7d7dpr6/OMQdneKsneUHlk2zB/SD0fCiYZCBSy71809kMPutCFbW
O3wtI5Shi38ZG7XJktYTLgfOxgyevKmkVQ9MrX1Ydpsd9GzoYyc1FznCieK0YH6NhjwiOsOkkTH0
Fz1qTd7O8Dk2eBQPNSK1fjZmpcWEzv+VZ6nMmQ/Ig97TSrTJFQ3Q9EhYb0UeLdZXIkh/usZehm5G
qkWHJk2h93uC6XxUTWQ7jrbvn+D18DUzCJezsc9yu+zJlGPvMy2WQGF40W1UJDyxOBrcoksKgkvW
JBM97VFPknxag+GC6STsoaXl278WbjPHte71VCqzNRVycqachHpjh0WxFs0rljqLNG3UoY2isXAq
uk3g0HLSiC5PwkkdTDIlHyFYQeRZIXR0gqtW3tUR/hQm3bzbNJ5dP87BWbStLWvcoK4IuNpPJsQ5
hSsl41jB6/V/HWtNWLS0GV7rXQIh4ZjB8nHJ+qysVzgJnA1P1POuVldlbq3LTsPIbtra4WuIevcw
+tQhLUo1iHPYx1LTxR5MJ9EEYY3gQIHa/dDhaE+oGrrK7Kgrhfu6ImJtXxXN6AtFT4FWcSO6IEmS
ndt16H8gbBxKNYTnIva0G9uzi2bzjBlteYwoxb2Y7qmekYKqWRGpBY94adPobTHz9J+fYdo6qSE8
hYp1QV7rMTm3aMQf4CDLinadglfbe3VkimJDxuHgU4gx4VM+TlNuV05zCjNGk7d6HP4GFCNtti/v
fM14KY0cgeno7gLxpsTaqm4+uhrenljvG0RQuYSSOI+lkn9s44c38JD9g/ELuuPE2kuY6AFHrBFz
nqWUnLOdidLLlVxYPcuzpkNSAaJN1bPxk5OV0kmcoGInK4RA8E+rt6gRJcxp6w/P5ZDm+Cznr2wT
SISNUjo8QpvS/vD1HPzkrMGzE6bTH4xZikGaGILmP6agScPuM9balEt2765t38V7nug5PgeNja/T
0ozfvAHTjzkHfROmyrSqMxh02R4m9AT2eg/jpvl8qq3TeahlPz+uDBapOfylSDGn86IKMZMdt5Ps
a8w7MU1AAtSYn9iaYX7xdrmsm05vQAPor3smTo7kywmHuVEeuUKmuSwrHXhudGw+cOmkYxHHFhpL
GGU2Sa4zLCb2fh6OK1ZDzyhx6ZsUifqkXeiR5kAeawsVfm6iHXH0K0UFrEeflMpmqJjRtOoDrmI/
FrJ1NwLhZIkmPPsPa7fTUOFUWnlThmFx6r7QVPgJgAFU6gmu3DC74Zz8xk6nR5Z89jxuDud2k2vF
Y5cNudxGVDiR7PIdaYLXvUeCZzMPn44BRMjXJQg0DMPkyCoaqfCFJmxcvpaO6/WAAOQI+2yKIh9o
2Avv2+B57XpU4jicWlcqH3AsKvk5/B4zs/30pFlUvg1DRlDYaoQt+rbBZFKT5l3wdgMMwgiE+MvY
kEPK4mzP7c7tTYRWuNKnEaZB4CE8yJMGzsT5AgDoEG0EwfDQoI0f9bTbMpE1UmE4NAfXLezQxoSM
/x3QiBRjV+tKoLLc1BIqvB/LELNW0yY5pVG9XWpsGH4soJcqwaLlyo34gAQpvY4CgJFCTcixP6Z2
uMsByIHZzVQOcOo+R4lXeERt2Jz6QTVH3CPycdn7uYzDTZc2aqKDDPoYy1pB1OS1J66ae6NvE1im
Ak2y+jBxOB4M/r0A/CJLjzze+2VogDIEYf8NmHT5huLQHOOpb0pmfV9tKJgFG+fmDIwN490GHBXQ
CxTB43Y3kePmRcIKokxErN7aepxUDu28GAsRjB8LohRytiz7kMO7NT4gp28/TAoVeaF2LB2NWdXD
rPe8OBfmMyrKE0+dyCEdxgm3nZc57BCZKimKbGnDmp7ryPB/EI/yExql7KxGDI74H75ECj8SjOxN
iQ6QV9S1H5hbw4NRLnmJk/Qp0WPzSXb900USBEynSt7HFu5RXf2OuDF5hlFUN+fdipTUXMK/GG1f
1BbYw8CwEwU0vYqZyUImiD4bQo8q6GFeCuROP8L+pc/DRC7F7KB2XFW7YY3cqd8Lp0NhEQ5wJeEc
HhSJ6kMssfIxzfX41ViJhnpFfEtLGl7uVLgK7o72RfeWP4+4g38gZxC+XxPzpykEULH7+pQY0d6k
ET2W1OHctHbL+x7RII8gNUMNj7pLi2T7z3FqK43m896NqXxvbVxRjYl9HpMfqP6qxNjEMWy1L92Y
mALZyaJaBf0bx018nDWOSBtOJ7mGWR4ytGB075YK/qr/drjP/koxVFziCPFpkVJdPvJAV2ATzBM1
yVEqvhYm6b+2iSx38fV04DRkRTfwNidu81Un2VLWM36tQLLtCGSenlW2PW9ouY7GChRdNlyTKPqz
9d4dhzZ9ChKP36AZn13Lb0mEQdHzBbBRTL6ajAfHKJNAVeEReFumuAcwAog7V6Y51iTEFk7qsJCD
JdZ3r9mNsnsDxSUtYN/cV5Ap/YxJi5YyVd9sSeeCzsnvVg5LGSJN/BYFyuMrsTaXdnc/O3iJVcmG
FaxWhYXfBl54rCAdN61V0QwzHG3XFFaibO8e0Z/gneJyQBL9HvQVYAB0XQPHLAFPQLycmcDhP2gO
9bamRW+weDbCtvqOi9J86E34KUkwXQKftuUchzpH/7BBtCK/zNQAaVoVr6yOnsZFoS2V+p2u42c2
JAM6hkkWSxN2EAU2+rCYzlRa1d9doKAqjqNqgdXkrQmR1UgW+mKQO/NSR7GrxLKggxNK5rpDThsz
6YE0a1YikT49tVNHc0Hll6xHfkhiv7KCZzX5jPESAFUv4h3uwWeH151nBBpgHPn4QKMa9WAc+sKG
7XSAPflrCt7byqbPd7FsGnd4l14cQtOeg0xlRacDlCS+YAVqFcN0tgiQv07ZxCvBG4xHg4HTmrfg
DWsa2oKryT1IotyYx7D/+Ylu5xs9q7pYJrfbyBwpYrJtV6w7iWc6TRb337zjlwNSPJiceM5uAFnV
o2vYp/Fp9zSzJlnvWLFef04QBBQ+1DV+cMVuMH3z+QIpTA6px/K9yhYLMImc8Khm7PJ4D7Da9tKz
S19nuJcXqJUJIC+RPPMGIQPHFYYTWKOenZRAwevlhYndDodVKhv+bdrdFGRIWXjR3LuwkDWwvbwO
0evkcUuz4db71ouHiNgwx/TXl3izBp8g7lz1fY8hEeeZJUgZhlO5pm9LkMnfW62X5DPK7u1F7jue
3gZNt/Mmk2ZBm4IL8HvuuyW8AEdfkgI7SfcPGKrPA0Gc6o7tZZdE6GWHYCwjumAcvcNxH/HgElPi
/oogweOEPwgaGPlWJ0mnXxmcItfD2jRj/YwM4fHoiMSMzKzCqOn6ZWKP7c7NpU6husaHwJ+DwAUu
z0AViZcVu4gaSJ3vH6coMu64hXQ2pZ3M0FyCdp/HNx043LOd2pw5WhYFMldruNZfto6oqQCBgl/p
5ukHlC4hJpp7l5WvkiJqbUInMLwENuRYccRi3hNcnuDRmYPT8YckAdj6184Ifr+uLbF72WwIPs4F
2d3yj6odlzC+kdgf0rY1P2yWNSdXd8OrYsM+XNPEyqcGtxI+jJiL6TwT0767ocHwH2Vb9J72ffxm
Qj/sx2a5dxdNm8DbF18jMNEpnjyCceEtH2GiW7PouY9n+iTv3vMHE9cD4Pd5HTYY9kFof05EJNUj
7u5JncIRNsbnPmzpCecLt5deIEWSbb88dcAL/gx0lg/YSxzBaHUUmwuIaE9TZLRuCskHmJdE7mId
SkQ8dFKW/cBrfWKoFgBJIRY/4a/lbx6TDDs7GLuyI4nj4TnkFl4yg6s3bLrfrYtRoerpL6xg53eJ
/bBXs/bhWjYj3hBIfmP+ztwFpMTYHZJn5K4np17RBBjREPE3EzVa/vN6gAEKWkcE6dSwRLN5jUff
FXXiGZJrV3AQk+wbj05trH+2btDiUSEEOCoz0074TAQx+qqJkpdsmtRDByPIoEKMyuhyxIDV8XMS
26Xognlkt5FEZi43obOxGIn4y0B6qILRWo4VYtnFa8ZjhnXpSW0nDLIhzR0PAfg4k8FEv8PlloOr
Uf8aGoIVEdnoS+Dauy9rr9Z/bjPJG7Ygw+0gQcZdOBUd+ddT4MeVyKzBlnQr22OCTeyLwpQ73ZVM
6UegwTU+bO28+WJkK53/DFsbh02eSunNjbh9IOd4jwP2ovjOReU17PIOfT+GF9TqZLmMDUzo8ox6
o4sNZpW8WGOWPONlcAWuJZjQiHQpVnHhopGaspf8FcEzRqHQCQqEge4R4LVwHk4unhZdKPRiUCZN
vm7ldY7qOPgbAFOOD8PmmvRuvAmX1T8cpIe6gjyZ2AshQIBKMYdd96y7HRThirvnGOt43u6/hzjw
XSfw+YsC1E5pFNNFjDjzD2hKt08YxfeP6eLTg+v35QcECQCwLS7v65ZwOxTY42t9TnStkfUTLeFv
jZbxdQRX9j4urs/OXTsuGO9pkASvhhv7SDY+9iW+WfEf3sH+08uUJyceEwKrR73qIiQqenKr3F66
FTy76DFd5qSXGCXCnrH2TFQNrAnYvujRoQKwKXsqk4+MWveE5p89gxaqVS5a6STMQJds+mTj2qaF
yXZdFzEg3Huz0Sz2P0rXhRwYbZFzms1h9iKk248JJgMkbwssLPWdV7c44yAQ6D4dAs83hqq5poD2
BaVjEUjekfNME9qCtp1sqACxjIp86ngJ8e4G+KEinNel9QPY5N49b4YmQO13Fwd/Wj603xkA34e5
XhJSZHC/iK6jDlfI+4Fby2IFhARKUabhB+Y4a6qtk/x9JrE9b5iAt2MSy+yDDR5jLcyTxvPW7H3/
n4QvJ3yftbmTvWAFTsEa7Jixtl2hEU55895OzOQ1JYGo9vjugzwuFDT+4mv7Bn+t/VeGf9b53nDH
cobF7r+bEoE+zjNObbWgTX0dgUJgVlOtyTeisOi98XWilwY1DCVgSwGJjajTsoLXdRcUndwmlkM1
OLQnvfDtzfsm+91LhfZdh35+Qx8q3mjd4UHUbtXYSAQR+6eHaqTNFa4DCz4+SLMKNoCY7ngEyqVr
6uFceyz151G3Dc+Y6Per4Xty9R2DWR3yTxQPy25i9V4MY0f/wzIUbw6hH4VCZMPW6YJDSf5X9Hr+
Ew5jON3pde3OO9DU/yZdy7qiPSDpg6WYYIE097h7B6sCXLXRSl87PQG4psloxhJ8+qAKncUoFz0j
uJp2MPY1kOo2W/KG1NkngLmmuTYK9QNw1ECaEwR1E4SfracY7Kem++diOf1Ww44rAGzg+neZQFkW
PBj9S9huPn3A5Qk2g8492EDWUoY+dvZnQnr+aPwg3MUYKqNCkB4ZO3bewB1RGcsfIxi6ECca0scj
PD7pXg1BZ/9yIJ9/SJ+w/prBALouNyuAG5NWo4YDYG3EMWBwJi6yDqR2gW+WRmWjQYehjdzbH30X
9b9mvYzBZe9rlR7qLh3+gqlfknx3WVcwlYZ/7+NHVkCD3y/FONT+KZjnWhWWYzW0AJGOWh/U80fc
Q39xmLrU9cfaEVzLEa9HmCLvMUBgArIb3VaCZdKyCXyvKgMnOFatGgBYhe68/1pBM+eoLhFYbduP
h5Qrj0orV31DESbXwBMwuumy/gZunA0FjdwOYDKoxzfkjuLETDYgeKR+iYOjoRYL1Z6TpAEY19n0
vYX3AD+jyDKe05jMkGPTVv5IvAs+DCGu+5NMUHJgI2HfLWALVetyXy22v10/po+7bRZf0qmeb1xk
y+8d2MFebK3e6GEwHhOiXrsZBLHnMEDfkeZTYImMkofVBSvGX+BIh1m77eoN/ugTsCvA9thbk+lJ
y27QDwo//oaqKPFFiGQcwWZ0I8Qek8bJwFy+rsic8ATxlQv6TI05Gz5F/8mUYAibbLT2OVkzyg86
zfRfV3PAAQFMbqIy2vvlHeSxZ4dAqGU53M11mpLsiYNChunxA17GzX6ssbP6p1kC7XIVZyaslhnN
WwGnSt29dLS14CVUC+SPSIASONZKA5PpJqh78SoeraLtwxj10LkHKq633FLsmZ3tPtoZ9MiEvn1f
PJuqVOjuA99HELwv6RYOeE6pScsV43dY8DAcICjBmPGZ6p1mp9kHcJFqU3Q0eY29PPO6bns0oxtV
fvxHx37LDvgrzE8UN0RjC9mBs5r6Kdo+8Fv5pIIt/dDnsAloEyh4uIwOFAy0K4BfDH8s8+FaWZyE
JQeWi3iMwIPJqqJmjodSkBiPdU72Dk17sm9/Gtow/thNGNowfo7zfoem4tXdEsDu10yDBStWFqq5
6hoQHsdgq8cnj+XsH2kt7mYg8xx9KYyn9mChClnKqRv5UDpMIcEnrOpm+0KHzSdXMfkIe8kAaSN+
IHOzYfbWU9T/AD2u8V/GOO3/kkQMwQ0sQOoPG8Ei6oCOFAtUOXABXEywVdLpZ6vQRkBxAmfUS7fh
dimR0hZh0E+h9yjiBhfNrQcRTsCHtGQuOGSAzeMmCQon68j0FnU6+hrC1X1DCepPmRpEgl9vH6Al
CMN+OXvaR12xbX1yJ+a2NPwjZL8w3PAzOrod3R6e0JG1ipo9n4M97Su9qzAtcU/e+YhuekYw5vTe
agHKm7BwuhnS4oeOh1YIYMKL+5hIA8PCaTUfWxyytkSeidnPadOPP9cmiYaiCVaxF3jhKKVIYo9X
tOh96At4mUBUFiyuQbvnkY70ktAkGJ9artPltKGCZxWZ24EWuAHGx1TLNM1j7Hb+BRbj6yJBSw4A
QJrJ3sOCIluGbh3nB6dl+yT3hJPcmxDDr0e5LVGi9H7FvY/zzDEszrmMARhDzpe9esjTVeHGJGiL
tsOqQz6sO+CrgaFXvWRaBgCmt6WfLqF1GAcxeqLspvu4djkwJPgVDiOOdk9JhAXFznaP0bJ127GB
Yar+OUtweWewh7hUEuiRthxILNVVmtZLcI/aWLpyjzpKbwueBfy561BmeZBO8/LDOZgO6LzNYFaF
a0PG4hlZIg20eM08v8Nqir6MKVPPKhX+Fx4V2mKOvQF3Tt0mFDqFMf4FESGDTCHm84bFaDvGwOFS
D8jTwC7v4FcheAG8IPmmWbOBGVV6xRenyP5go2V62LgEcxK7pa2GUIXfJuy2tyDppf6gBozdyWZ1
hnDKbk7MyQeID/+XOtlhybjGG6ts4HR8bQJN16e0Dcw/x832J1XDUkPcdB/RCcpAc3BDGK5Q2gWq
K+eEhWUd9I2uCIxm/qU0AuUd22gkOe7Y4AuqwR0/Yy9jRJe72jUFAhSj0yZrZHPFiTqmjP/Tq0eK
zBKTYEQUM8F9xyy8SHIGiwdWKsg8xud6tql8DPFlx1WXhc0n8miG6T11NcBzjUBGXqogYlc0X1Pw
CpUMGty83rj45+txuDUJFjjK3TS44vTefQZLxIZCbGtPKm3E9pZANrDgl2gwmDTNIPsqQgxmU4Zs
50kxxu2OYjAxMSCqj2uTex0D7aS4okROQY1yoNHxUJ/nmaivAHzlmjs7KQrkyjvYw8xyWisjAvA5
Hh/itQ2CbK3knLLHWEzdpxlD9POBBUMfBkm9Q+u3gRDyO/aQC45p5a2WdmNnSayoQexMdX2CxmVH
w5bQEAx0AzryD3YrBkDIGU5yEZmds4sa7r8FJvzutV9J/DJlCnAjZ3g/QS3LQYYtyHW7pOdRQi8G
x6d5wmMAsFohTN16XN8sMQC4VqZOijj1iG5r9ocFLt0pfsiM/mE1b99HM9SALlZigOkFlhxw5bT6
0GVRB63CiOWhChR1+imWxoChT5IJXRg8Pidwobz7JmPgPrrxjiZB8d3rkxa7FghCGYFKSpu25pDR
xZiDcCRpSwYaoYFkhXW48+bYvGP3ALJSIa25P3dM+O9dKqa3zSHI/qXmDF90GiM4K5cRNu5yASWJ
LuNsav9DyzYjd41NePwzF+jU01hgygZYGG4VygMAfZEqCTDYkugbTWsEBqtuOSzv0o5+1Oi4WiCH
dGYAV8ewO+xzst40wtZlYZfQ/vKQQn7WjtEe0Aabywghk1ExLRPSIYawVnOpWo32ZFsHB94L0yOK
kKfsR0Jm4MWNGt3jPR5bHjEmNRZR36CaDyDl9uEitHFrCXonAu/YjVFwomgbZck3cneA37vpn3Ai
eV1izKFQIaRwQO/1jv8tYQYPfw87kRW8ltGZIBlgumZqi4uswb5UNU8DADiPZeu+tGkT/kdUt77t
VlhImQwd9tJBePpfFy39UEwxR+Ih4wLYmdvXGuG0GXEW+tfdAkWhXfskoCG+P/q4+6OIst/1mOBD
ChYO3RXsUK7Qt+musmm8/mutsQuarhFmLHarh0dVdywsiJsILTMEKS0HFibDVDULGdCjoV+JD8C2
Vntol6zTmO/3ZDz6YJ1WMKvMZFjVH3Ryq1Nbtw+inVGVQt3zFYxhNDagp1WvEFjq99cBFkjtzaV6
DMEhRf+Tdx7dkVtZtv4rvTSHGhe4cG+1agATjgy6ZJKZOcEimUx4c+GBX/++UKlfSeyupy5Nu8wg
F20EgYtz9tn7O8ay04vcG3g4X6rsyhoTGQzAPZqnCuPo8idR2X9mJ/8Qi4pHS/CKvEsOol0orrGr
v0q37t//WkjgQy5q1bZlWXQGFIPYqguKabqulsb8k9TVr0nz/8ar/hEqSlqeZZprpu/tmFr1qCXc
pfvBwwXgs9YsVWFlSkpSut/1lT66fROqlF2YVSwk3aV0V1XEo712joul2X8taPYRRcoAMWscDLcc
Ijiis7RcQ5H/2Y6OfxJbsT+kIqn7jcK1EEtULasveTWr1wW1fPPloFpYOEKhNP2lP91HNGmSKqeo
PXPbi3lJrlat5L6TnfHpr31364/BLaGbM3i/btsbKwFMy5z0o6432V+LYHwEn3p1picGW6v3a97q
kT6IesfyL/HX8jwfCadl5zW6W/K7N8KrwD3a0jHYwJOnfxLv/yf35EfCqXZZr9g587pnVv+ql5M/
qvr+r73tH253WgyzYRfqtudW/Jp7XsQW6eYvXjAf7vVWjSOu2Mvsr7BLdnIaIuJlNH+JwmF8ZJsu
GCqsVs+3PZv/8qsmUd1ObfKvracxPpJNi60tMwqMda/6Lvtut11525lN+ttihH9/W/5P8t7c/f1I
6v/2H/z7rWnXLsOy8+Gff3tsKv73H5ev+X+f88ev+Nv+vbl5qd77j5/0h6/h+/72c8OX4eUP/2C0
jTh+P75368N7P5bDr9+f3/Dymf/TD/7b+6/f5XFt33/56Y0SYLh8Nw6v+qffPnT8/stPJhftv//+
2//2scvv/8tPfjoOL//l899f+uGXnzzjZ2FIW3q6ZNuSsC6X+fx++Yjr/uxYrm7YzEl1CYSHw6Em
eZD+8pPh/mwaRBlZcaULj/qJL+qb8dcP2T/bZFr4r+0i+el8v//8vf7wh/nHH+rf6rG6a7J66Hkd
//22Z8wSHwJWSVzHDFks4yKOz6fGQoXJTI9Zd6ap6sAq0e5kKN35jjcVXQ7PvFuglrE+08/MSgyf
M5S+J023nlOJxkln1g48gYalL3YOm0jxUFhOej8QgyqJhjvTxdekiXsXua4NU730vi4suvk2k4x4
cDWPw8WXUnh6IEwWs+Oxb91P24yCh2MEhey66nLr1E9L8pC0jmgpSkhs+GjfNuEmfXD9BBeiE2KQ
b0/WZCRPyjXiFdEfYxKFYRpLbKncTUK264PdWWt2h+Uwo+oxVcl4uHO8NoLfkNdBb2OdD8eyLzrM
jG79WDACuCd8sN3JuplPJrZkZlZlh9tclb652fU5xeLxbbKT9WRJ6V0bs5Ed0BTmoGxnDaNpz6oB
kdnNazz29Y6lHlOg2E60L0TanNnitFzRQ6QRcgQYGCSAxLHSs3IqdHQxEITDX76Ne0stxgFnlD8C
CQjZPv7USTvxlcsYoMCKeFgti1xzaWf21zLTmkORJPJ6cRYSGopSfXCsT0rNbBeIkzGQo76xeHTt
gs718EdL61zb5vIWX2YLpbGuN7LAqeaUw8oEVpOPretgSbcUvQBehWlv2poXVu6knodSt04K3wK2
xXlwjhfxufNbStAjUs7CSTGJWxCoxmedgczO2UYmeE2x3W9s5ClQM8o+khr1HiGvvH9oqfRxD01w
S1XvNT0eiJQjUStYMES6hetHV1cqHw6VliSBxpYL+it3CJupkFcpwv6zg7QUTlJ/xkc8Xa2ikOeZ
oM9zPI11qG/w8MHqQkLoWoU5EL9MMKWsvJK8ARTVKSiGyn7Om8z2vTmVB8dGgeCi9ByJndWZUp+2
eUaKwt+KcmxRDoFMcuMZFxcvhhq9kd+HtKb9m5OVkm1uMmR497JnRdLstNhqzrjLtSsT90iJlD12
OG/XrurDTM26cWDdAybqJGeow/glfmCMXre7zRIxv2/MbBetQpm347owV8YXy6hiKA2HOKCVoz4B
iprJBFbinADUf0IEcvADlNXUHsYkEddlZ+mPmWdrPCNrd47sgcGQj8YnxUOH2dGZfOIDxrDTVC6G
QKPV0vhKlZzsorBxTKdWc5pRfHd14l5sZEJq90aCU8AwYBbq5q+33az0MxOC4Tnx8vacGb2r8SKb
UQWWYM+Hw6bivQlGpzpg/KsjMcv8rI1zislkrq/KSZde2DBpYADDnwiGLtsYduBCXQSCNR2YP6Ta
Z12Y9RkFrhuw1OkP0moMDiXFZp60lrRiZu3NR9uarKMZt+KHs3rxPVtXqy5c28F4JJ45kFHESiLC
VKyuE8WkxlCZ4ri7hfsnSKtg67OYOLdGwQrOcXmj/mannota5feDVt6lOXnGkcz85OfZTNJl6Xtn
xFNlNbebwfb4xiYWhvB2Mc6lCcmEeWyOrV3Zlj/mM0jYNi8dnQFQvsycw4n4NriXzKfy5vpEIHg7
6aaLAWTIFu7UHPfiHRfXem0oR+GAaLY2DwsbecHHm+GFiqcLQ3py5Id+ytIrkynv3cCM7BzbCrdQ
WTem8ONxMq7XqdAFptUij+rWdee911fOMdZYX+r3EEhvrFg41zpzoiooK2Efe/wNYZVYTYTljebS
AOhyT+PMwN7DBHMU2oQEkdduduUCNL2uXK17VqwFW7kfcSv4Wbw+NL3xmb0X2Sfbq5avrWsrmDBz
Qu7S0ozDFC/z3zuz/8UliTAoCv55TXJ6af9Ykvz6+X+vSRCgfvZcaV4qjr/XInzwZ9a7Gtze+qVG
+UcpIq2fLeoT3BmuCbzHcaml/7MU0X+W3MympxuuBxqK/uNfKEX4Eb+jfDkokTZxRn4JzxQetdKH
uno08LizxnW8m9YBZ1ufcF6hogYmavi/lIfnR9kUVZ7Ja3E814Jj/MeuDD6+vY3EC++7LL9fzJVF
WP3D797s3wqt3xdW/+XV/PFHOB9ejbXACx/sMb/H7vo85t7Ry9avG37xf+3HSMc2DcnDzJKW5Tq/
cn5/BwZZXVxiMxzUO5P4p+AsTKuo1fI/6S/F5bf9h/DguJLkgSl0S3KMw5T5uFNGYTXWBytRd5lj
nJ3aO41LRhSturLUeivN+vOQxN8gUOJmnqL//yv8Y3d4+dGeYejgn13PsA3742VRLhDwx9KIb/Wl
PBN5CzFT/gl8QXi/Cgp/fIEemSAKa54oluPID4JDbpvMNjTl3DqFMXI81iIwnCI7DEa+HJqlJTIi
1+KLkfeMyHQPl1OfI1AbqXeZv8xY8kVSnD0zTCY1RUs+YW6YvGzXZumb1Zv23YXzcew8tOedPRtf
dT3HdbyAmgsV4+Rjxxjg2tG67pjNs3GjM1IOoGatVGazCpPecq9IuiLXjaSsjKOllzNZUjHfjJZc
7kY1iuM6L2USpGYCkHphkFm3+XzCX59GnTXJg5e7yw6xXCcah9c60brP29JRyPRVz17gKbNdlEk2
pZwKHmuoRg3zmTGZg7Sc8j3E568tERA2HJDiaXXqdGx43g22yCosEggGzWLTR+qWRhkzD/GzmVal
nwNe25O2S899qaRvE1S7dRdNPTjwSqO67t1vdjH2a0B+M73mgao+k05Q51RW9smxqWyolr2wqJn0
wd+Qr1Qsxsm16jG056nYW6XrfO/jYQ6YgpNtbmcdagMpT5AzScQ0XT+iIpsoZua869z1DTdvzphy
+ppOlC72dnnNpWEH5ZqqfZdBUzCS9EE32i9JWhcMShZ7l7dYF2c3p0TvEy0cFDZcBhfLtGtUydsV
y/aMJF9Hgz2pYHFRgoeErSdDlXrnppTbjcqmejdY2IDGquPX7FZ1UEmLWzJDFcpySRgg6cYD5Wsa
EQ7nTSckixFLa2acQ7qDPbIoj6o06tBzS/d+UY3GjxpkH2z18CQGnRC+lhe73syUb+Am9hMgKEdR
5d6VKEd5LbpZv+7smaxpaW24x11vb8VptrOnkqH5Amhc1R5zMK1nGd17Plpnj9i5v5Fkx8AAypBe
VHLdjPIdz6ghIxIF43tfbV9qt4yPi9vNp5Uu8hquQhaUk4fUa3rqimjc/CMZ3depItmnF529w01Z
BWbaIv0arXY7DCsp05kIJgnu9CBqAuZus5i3SNWCv6lj3q4o4cfc6c1d2pANzh3FGCxRpIwtvsyr
kiePBUO7tbenoBmWFNOVU/0g6mbgWsdugs2HpFu82FeEs90jC4DLU6EzJsDk1B6ZDvAHzjeD4Aez
7D6X05HSuXxYxqXKgLL15n2HGTQg9roFQrMYSsdTzAg/aaOSpRQ7z6GwLYseV9RqjYFIjJdOMtqs
zSELBkn+a9Rps8TFH8qbXBHeqZN3Z6LxpDQj6OpWK57wxCHE13jH2tKpGLc6tJpkOKbJ2Nxoy6SO
hUwnUqerdbhgL+Ad9OvZZj0cfmTFH9uuEz7Z1kPBsJppHBlI0moME6tSdHsKgvnKUw5OKjHmO5F0
HNeUlHPTpjt58W0zCBaBM6zZCbOGTWaIFAuB8vylsklV8Tswuw3iOGuubcLD14XZYr6nI94l/OFw
+/UB3nR3hmxS2RHkkgJFb86iySy+d0mMA8seNE7LRn4zkqULnX76PNtr49c1kQ9oCZw6TCFvN4D3
B0bbGJ9AlZ6swtEie87TYzeNK6mYuN2XqxrO49puQTmbTThDDiYdaCS9r2FZuO/akUyByEKyYO5d
pyYZurKTIVwCJyQkYdKULPmRjCOJCrYOHkay4tGMIcLXYycN3LqbyAhaXuov2dKSsF6th6UpgEis
43lNdPvYDRxgYtD0F81mzcDmLn1EC7rsu5Rka2LGUEJSQKU8BdJjQ9ImKksMQ3TyzU63mNmwFbC5
E7NnADIwy0ONZfI8TeyDS5X6vuWtd+3lGsm4TMcHmXlYgRriMFNJmH6utyawM+IGzH2ynTXRouBt
fDMmfSShxGD+Ei3aW0VZvC5r1R+WumruhZqn9w17TUrqTxLJZ5T9OLUKUAX4DXojadE6j/bVCMiE
iIMl/bnAtjoI8dCMcxe1W7kE8ap9smYxHeokcXbE35l1z6Xm9yYG/zHNvT1MjCXSajY8j+aa32xd
hv8AH0jAdMn7mq11FzVkAo6rt7YHaS/JV7EMToQaMOOAH/NLu+tGhHxUwKJVgeKcjDfrDF9haSWZ
G2WkGrABIqO11jqPc2snhE7i/tAblwdgzCEXWC6+iFKrhi9ixaKHN0dDibk8FHBdL2+kg3H36Z19
0Eez+OQ1uIV8q1yzXSZijGYEVm+G8o6RSpGfcYjOb/RE+mOxeSztyRVwDKUelN5sjMnWaUdQmplE
Or/TVdFJ1tRHHfQUzLhCP8txGjnELj4J2yE7lKfvrZdzgfPw8XFf6weNTi6sNKxrPD2zu8UxX5us
T74b06wRz4r7W9fJm1diKVbup2RY2B2ztDdOjjlA1Va5r8wJw2ZqiAueJr9aXJ23bqSCIAj+Ni6y
MqOuF6bFIty+uE9de+W9m/NkX0wrAUce3yokhp7tKyNP7qDPAJ+oe33bAT4bbhqKhAgSaRmQQ8S8
7hH+Kfsm3+lV+pYk24rPSRmnXJPPc9eIc9MkrzovIqxgs8DYuzjHfAIO5AK9mlDGAMXxk5RxGihA
KsFCzBQ5ILaH+xpzE44cS78R2VBeAcZKI+SiFfbERuxYl2MrgFMM8qSlThL2i6PdNbFNKouR+P1S
jp2fsM/lpq95mLtuAaxBMt8mQcL2RjOuIqeZsi8zdrRj5WlgWrqUb20Z33TYg1e63bgBm5e0KIsb
sRP5uvrTlM6hQlqIpj7/kcu4e0kt8T5f/j9bHfN9dzilIE4JqGqud7aS+SW30RxESvtfukZJXl2V
73RQgmIC344w9TeZpy/NbGovk2MZu1FCGtYK3Xhc7dgNRqteR7/Vp/UTTA4yW2yPghdkJodJVrnv
DO4cZF6qMzluyVpDtgl6ZTT4S7DPuF1NjdFP691Y6i9J0+RkmpLuVZjbu7Rq7diOAplEEvgIdDiI
V/hyMqJLE5EWe3o1S4fXDHxkwzSpVYExjDwnUbpu7BIBxMRiG67GxGxfaxuXLWD2LerWjVnJw6DL
qJNPXfLFTbwoE6CKtBlj4jzJ5VauRIQhTPxAynnHyDickhEjC8KNHXA7z1eUG82u8mwXsoRtEOqc
CQIWOmZOm1S5a2NRlRicI8vJtXNOHxsqlmTB5nGKc8PJc6NzJ5HUpXGUVqmTfmyboO74G5i1rlNO
WTwA8azM+8mLs9DWrQQ3fLzuRrwuR9O0BPEi/Ru7f0rMM0QDxgyoklmY414j8X5SA4aiVSS8axAC
fTNb3V25WNtebnjBl5KBeVbab2bOygK8UhkPQw5SjKjWXlgq/ax59URamcodZ914LLqMrGaeKtgv
nnedas5Nh4kraOpNe0ogdUWjkOIpE2XJneo6nuI5O1eIKnl6Gl0kSoGPgF9tWU5JJVSglHQfViKt
SE7aci7LJWHhwPDGZtT4eh43ec5K+WILSq6sEovvVkQa/axLWFbmgqigPGrCrZVtOIxOgeN1BGel
1cMjF0lxvRiuuk7Xdg6MqkUelBSyohktnrjpMV+aey44Geq957IsbyruShg/eFWazwurm7js2YHJ
ytnuWHfmc+sOMhoMEDl6Wf9YKZAiuAlcpR7nj0vvSXL+ks/Fqr7elgqThyN7ACFtNkXpHK9H0Sxp
D7hGGU9oquvOa0wQW17GJdxrTXyF2ReYBkOEfldgcgvnqYvv7HKaz1NiJWfOufUwqVI7wATodlJN
JVtvymYn2G7E5VtmWEvzeDhnqkN071r7WKzEnn2h1zUjisFTDz1R37eqRjGrLsaQom7Hx2rV5W1C
2mZfOa372HCtRK6YeCBJi0RK7RrWsel16Nm0SSespda+77kLlZDDSeju99pI7EjhmQiaxEj3vUrh
aExmsqNEsKKayb3PSmDy/jLzQgh0VBZJFWwNUWpcle05z0hOgVPIA6x82W5RWAFW3FN53q6HpEne
WZq9nb2e631oUg8wgpXerMslKDLVmE876kZTklfArA5jpMCSDbcA+9nmAgaKc2P7tGSZuo3jiQjT
tnpzOI0YYiB3JW/mtgw70xxaIM8ppvcWbE65iuk1q83tbOtNEhmFPh5UWa93rpmuTzmjl5PaEAUx
kRKPSFZ1JrBFj7xKddWSq/hS2ir/rGligkg0IIummlbsDZqsfVFlTpR55oOVrk0SLvbCxqHYKh5M
0R46SvG2EIS2uWdpt5o9tVp6slyzesrx+NLx1vGXyZHJjiOz3lskoMO6hxlj1rjOjRlbp7eNyh/S
Nd61+vaJtsv26w48IO/ciqGYmu6APAxmJxPzS93XdjSaSX8L8/1ip8xzjoSFArpkgGRZxKQ9shhX
ZIXAppm5dWY5XP5gc/Ec7Vgle9nzvKIszW8k3fyN2iwMwObytTJYa9R6WYoty1iZ1HRttG10/pPA
qVvNLlVgQYxksEr7NGdwLTKbMlRfHfOMsfWHnbcV61DbeY/M74Yzm492HWdkSEd+D/JiPqYuuKey
nLsrkmbFbupFE3KYGddO3oHVwZ1PhtDu7mujNE8CW2+02gT+jQZ6E/bO+tCxQJ6cFp0oiZhp82t7
3KA1Ohlp5Mb72qYAjhr2szctxSsu4NgvNO/bUDH+YoTxbOO3OKi1Fvixvf4K2yzW+9F7oqdqfIUN
NJyG1IuMfpL8TZS4+HGbYItNGRkbNbotUfVzPI2BNEZOBZc9VSLjfallJsLGIZGQ2czySoMkTLM9
aplBHWbxXEgYvp1zb2oDt7e801RZ9meZzdPewj69x9diwElo5kM82mASACfsITdg7960NnJHzfq8
DJUR1tmW0HyJ77FmFkHrefK6ykuSmBZQkmKFzLPFy+2gkmVPvPh9dEbvZm01FeaWdzkUm+WYAPEA
VMHpnmp5fdWYjneoiJ/CJqBE6ld8VmwSoXtKpXuaSGh+mVfTgSFmWF8Nb3SPaxFXD7xxCW/5Urwp
6AlcFtU3OZkLB5RJFmC1r5vSKHa6xjpCY7AsVuqYrT82zMi6hiaU2K4MRujU4dj0ww66U8Y4jueQ
WY9DsJVZFyROr/xpKOIgmUY80JjEuFfomZdB0wKs5z1G13ECZDG8x02HKtSOdtgTr/elm+B/Hb2R
W2BMDp6oB/zkdn5qkrkgYJmHUmFia0R/1FVtHLhFAtIkRzkW1q1ZFNWj5m520A7tE+tG40gS8vfb
GLaFRwxrp4ya1yIwkACImCNH6yXTQPFFpokZzuzpjaCPgCpsCxSCOl6j0dPHL0WH/1PPq37n6ua8
Z62bsTMwRxPzxUm+n+DOMe+rMQ9vNMfHGWQlm3W0em+KAqvKEBM+MDjr2MtFaZqSH6EyVZG5Eb4V
oCpuMiZDPogxfjJAcI4j7N0OpmDz150S3ViQ6XX6CIaq7hduBUNlksVDQ1rXdwCG79N5VcwN155F
sXN9qEiXHmw1ubtJel2EtWs48xLqSEEDOMt0FtdLvAwveS6+Ti0jO3cB5mjJeg1xnOu7XDJ1U6kj
9znObBLHyXpAq6JZz9Lc5zqurr0+bR+bJG9udSF+NIJuSYABDYB4MXmau/zWk3kN84y14uRbKE1Q
S6Npbrobo0Xathyvv8s6woGzHF8d/sP5hk7C3Vfc0risQT25yQ12n4ISiMvrqIqCDc3aDEit7Zur
ZGB+PBMC81N8m0HZw1V0jMr54iW68XKhYEbdsoz+1q+Z3yvTObCHiDW9aQuPaHCUdh2zTzDA4Yd2
xrHsy3b67IrcCCA0TmHfDcxV+7U6OrxLt/pMzIaVRt1ezxX+8cFNd8bW61SUcbaf7byJNKFjfIxH
bzcNLmkhx+TVKHm5JRd80So1dipzvyppDPsa9esOMBCJcuJvu8Xgkl1ABd/mFqPyhhU1+wRysb/R
zO2crBNRQ8tAe2szbFc2efauORhE13xyiHFQMeC8T6Rojqbm2udazgQdzVkdAe7bJByncucOS7In
dpr6cQuF9BI9CfLcLUKQE/C3zOl1SYsqSJLMPkCYXGANjC1DVhQFLN1i167IDayp7L7PsUo/aU6H
aZcrFtYL8nWcXYRjGsU50DpzBxQWcME+1dqQrFUW9D0PEvY6XBL68tCYpXFdTCUsRkfQ/rdJTCGX
1PVVBa1sl4ziS5EqZIU8dn3Em5EQErwQJJXYT1N866nh1b6td/W1oRvLyUlNIlrahurgNO214Q49
JCRZ7xtc3z4755vzVuozDnm7wBxbiLs0cRv4OTzeN61+35ICcm8xj7sGUs9uq8b1lMsCCXeIKSeS
ocQz7saHKbl0iVYP+WCztC9mOblh5WjUo3CxT/PcN6es14xHlXJKbxpEKumm+m6u+lcEcxzq5aYR
GZvpDqoW4A+5OmvnookFo1awgFkWedBOVh1NNdKIyronyl5ItnRSETGG2IfiwqZCfN4P80pmW8iZ
uGPLzl8KKV/gVQkq11sDGsgBWY/GvaQffq42Y7luTe0RCMsU9Q4c4TaBIu7Go0F2zan8BZIFio16
kyWqwaT1TsRGJOHX+dbdAYAcAq93eWAbzvoOY7NCdtLzCTWSAjIbi+RQVGMZssdbg9q32ddkWeow
K0qKB9p6sgO63HVodA95cafXV0UutVe3ArGryd6DZ1Pw3orWvkG7ZC2p4I8rTW3FJsN2F419xvve
G/GjVs74aKWxySmkjyTxdUnKPxl28VJP4D1UxyvHM74YpEVMN8PzQvYmmHqHq8Mes6u5cbRwqnBf
5NImYFWwtLJD7fyEl9DFEN67C6SeYjw3lqFh5GZ5ooal+YnRy+RnDvWgD8soYZpQW2ENbCaKq+aU
QDIqBiLNi9Y/d9NF9J83cDppAzbYmDsQqUgm2Ca670XrTbexyNWt0dDIOgR69u5GZmiLh6spTjsf
wK3dcqAtDaJ8ljshm4HNqDYoeuSYNJ+lrI0fMtYhkgyzh3Ug1ggxuE4bDRbZqXrxXlax2XuVzwJJ
qqRA1AHcWsvqXol520KDk2+fG/nEMgYnC5Bbdb/X1mJnunVxnVJOoh16CXWvZa7+OqWQqQHXJWwM
8pL2thvr5OtYNBqzJAquYdnMQI/JQXHnxHd4vUAzJZXxCR/A6Pmdg1SGfpCESTo1gSsX62rI7PnG
sgXks6bfnnuu3dtBbytMMuxhuDbn9pl0ObRJ0bWPskMwEuMbVgyb+QSPHbhJ5Yub68ZRxOl8C6eC
DjsupkOcblpo9Zn4dgnG/qBF/GoVMaFtL9a/Qd3In8i9jJo/IZc9T6WbHBUK3F6b9UcpoBoqkzah
dVywtr15w0X3ZPaNS0JyHqtHfWyJw6Rtue/HbYOg227VvlSOfcGcOawYxubQvM+IStFQZd2joZnj
2cPcEy7C47QHOhB0huiv+1hd+rh1gJEMQwq+ftVtWaBcVLQVuJg/do51S1v6nWN0vI0J1cLKHB6Y
NqYHLCMjUjBVB3lJyStBTiPEYJJ2zu0w3VCMcGVcBlGVCNVmwzmAH6LPWXlFP2r7OeS7207PaGIV
y6igAzVBnMrYb9X8ajE9hqVSpXvSEVMLzZms58qEInSHdglZENnc5TO6w9RbFL7mpV5JoMuNlWiu
rURbX8VlYs0+PuvVsWOin041LbcZTNioNVPjJEwHRQQ4bsBOcdLACKldwL5mcydWT/+xVbMAwNBA
qhxHL5xW4Z07O01vmcxzM1CVTKHoveErMZ3IcLKIoIpYNg5lS4NTWGEumRegllkepzzdwHsOBKyP
iNLzHZtxuZjd2fROHGTQLyEmPXtZ0Z7wyQ1XM8/XQOUbeaLU1c7wC+6WXgwHwO1Z6DIVi2jlOtQs
jWbNauqV/LZhXrUTqy9aNycNaupluMDrOGh16SyhV87r5xE+IwlhhZjbQb86egZQMXhvAngRJV4z
Ej/Zms5919Zp2JFXujze6dfYysy4Nmu0vZc1vFSTwVpbtN9iloodhJF/J/2znRghflm87Qnjz3fQ
SS7IoOmpZS4NsyN1TZQl2urJ7/TNeHRH71PTLPqw50ov95qGh2cmm7kEOiIDWUQhv+fQpAAKJYZ7
HRepSQmC6oWjraJwKJLrvmzM+7XcKiZhyjm5tr/O4znDngk3dQMhZw6br5bcLPe/xgIxkKXklBtx
6AGCGj590ySQFxITQG2xrPuBPxMJhYTham7m16tq1U3RM9XB6K38rMItbTJNvEEb2dqosCdibS7z
yrDwmorpnqc9945nR9maLgcjabpdxpwZHk/NsDHVt1DGQxq5WppeoTPXJ+Sd+mhxKU57eYn6jcDm
6YucImhmwaimJh5WMUO5h0W2HHIE6KiSVfFAW5dwCMtpByZ5PliCUlzGhhcRXnJ21RAnO+yKEGGm
Cxm1hOoodZcx3tpsB0KjcejOBq1DQqJ0StwicAoTakMRgxWezW3HXOVblk/WPmncMgImgFxnqpyG
3et+ZJq3AXpOJPYs6MXM9y8Fn1knhLrLDYRsp39HFtfhrVIPfJq62o3GMVkCgmbDLi1wqo1DpfuL
nnbnASANMPULjBwoIrZbx7pyMHsG0h4g5/NgYyyefadbN8J5y4uouBR3vYfzLUtQPszRATHRMqXS
h/XFFSmNerUtDjRCL8nIlphwRdDLXmdh9H7X6WwKmJJPPC/lU0yYlldkF8+84+LNU+yMrLoLcASC
J31eXjD3RLPiifBWkkS8MxlORWyVxq7rgYYiOmZ9AWGzPGm9NahwWsoSFag0wn7qQTWTp/LVgOjs
FPYXWCBERi/YGs+GAKkMwO/bJU6PxxW9y3UYXq4dzaczOJT5eZvpgc4I6EVbGwyDeaM5RjgQBg+X
YvlGYhE814a97uj19lRR4kLLgvBc3KyJEH5rCARHYXc7w52HA7iKgR8+TgdoNMlJelgv7doxvqyw
o0m8pZICx3Pm21G1Vmjaa3plJ6b+DZ8qVZYFZXoH3tBgfcUMyM00xqND8/Po0HtBVq9cWOgWpgT4
lc9exxWcW+sarrYcgi7W45AOpOf+n/NTpbcGQ0p7OWywd4NBM53dgGMnwlw67Pltlv0KCmT3fzk7
s95Imaxb/yIkhoCA20xycKan9FBl1w3yyAzBPPz68/B+OvrKWaWyzumLVr9Sd+OEINix91rPcvRA
/1kXFc10PRCHBJ78fYZ19CHMI44KSdcyO0c2Gw/tazA23aoBiYR8GPRE7nX9MVIolBF95smmi6OD
NsOoY7FSaEmG2+Uq7mq79aWasgcNYMg7w0T3FX11Qtkw9p8Y7Moth/9hl4P8vU+mwNsbehW/jinZ
iXrNYYhe3cAJNG8BIqn0QTJVvWMuyfi11yr4tl5pQDpJe/2mM7E9DnqP5Nma4+lE+5yxrt5ADugC
gPGKjgKLsuapdTKnspzcnW2raut1lr44i5NuA14eeqOoZhjGkhEfBLItYN5rKyn6m1EDmd3W1nsu
C53qsgiuB6toj9acJxczjWCGVuUi0tHsNx1KDQF5EnRDa79OqaZvZDTM6Jxz/SPirLAaJi1cW2aJ
whlO0AzsMoIr2Me2s+pzM+KoO9LSazVaR2UYJPcRC+duoe6809fruq2t5viWEWSwnnhVdgi+5hWH
xNDPWN4RzlJzAthTR9cZI0C69rN+kWV01Y0y8/bcbaiCVW/mK7czb2PdYpypnJueSgn1+gTBlKjg
HvIFr+mMQHQpnPWNqRN6UaaQ44x6b2r2MYwHPvrDxEsS5WryHUtvNnPW5vRVpVHBM2XEcblEk69z
bJ0HqwvKdyHpuo/YIo9OaTqLvAY4dAi+W2VLwUeJsmVuwHhPhjrcRukdWgO+cze5L8IihoFaeKrW
qmYrUWizqySM8DIHH/FiKYYRpfZ64UIKzzmr2X49U/E3pDevmYugM8jsWNRrxx2mH0q1zd40BC0L
R4+DXQ4rJFvVhnadxh2KLRlB3yW9moFXUz1A0OFmBNbU7uy6zT57KHZPAeSRU5LEzg8PYyQsiRDV
sqaYVGTybgBD3qwpV5tvpHxfU05RuQEw1NHlMvOzHGG7qDt/z/jqKzOOYD1Fj8w+7yYE/TmxNAE4
nNI7QcD5RtJ3pk/kmISWzgJoA1QbYIV3pk+MqAMsObb1SfYTDZ5NvzgvvtPufbXvIRk0uYxhINuj
u+7a5x5BYP5BrEPDOen2sGnjTdXrDKtBZOff3Ls/LgT5bZEmWigUpe6IJTTqNxmkBjNfRW6V3A/6
9FIzD0qNt9yQ+9h2v9EKfpUj/icYdU1Eiahnse2Y+pmzjNnjPIk+iu/LOO624ThU18nUh7t/ix6/
/h7XAH+MZ0hawtFdh1y6MzkinJJG6Xo139I+DP1untIdIKRiq9P5Pmgm/JJ/X+9rqNZyPVO3Ga86
uuEKw3GW1fLb/YuHygBQ1xq3uRfn+dab0vDa1VVxpUw3fCT0pXjt0+HBGOS3Clbj60r8n2tLsj+E
xepHjnv2W+EkTI1wLOO2kDjgaZTqVITDS5DdZvNtDnl4Th6HxekathTN+bFhH63FA6jnb5SmX9Ma
lz+EcwegAnSgls3dOFMFG0PIS1lG+amMfhrWxTw8eQ1l8a3ZPAUxuHnECf++62ey2j+ueC4SZi6W
RDAn85Nn1sG6Ecll7Tmraore02Gx6iuKKhqzB61sjrnqvjFHGsta/V/R6/+9PJpXl9fTlOfpu5O1
JAMNYX5KKgiNY/UEN2xt0Ubq4zj2+x6UYtejz5qUc0DK/KBRA31zB/52zxG9EkRhSQuT19k9j8FM
Y28yshPH6+tRa6/6DDMZvdNPt5yfHJKrHC96Gcf6qhxt30avjYtM0uxJXhLN2cMjZxoDjDcnXcGs
wcZZ/x+LwoMfx1bGS48M/uub0cFTKPDtQBfKrRNhp3QVPAAL+FJUgTrHgdJYO+0bQoRvYoX/ujio
JQ22aRNEsnv2TjaqwbSUZPkpRZfUTHzDCm81orvO7UdlP1n9L7chaOCbuNXFWfjHovj9ssvW9NtW
MFGGRLViUWAPBC23r+giD7+m8ARSyo/HpwBwctbc0IhCVRmt/70e/gvTPV+Sv1/97HZjjS7RbuX5
CasXDddkurVlTnc4RyLk5K89nC5OtAXxMBGqAA7Sb5xBPrLeubehc/PBwy0rLxXqJFvZF0LnLIPN
ECVA9TZEtYZCTb+1gU5uDQhKauAa9ZzfuhUoIBVQcHmg3zBmbqe++yxJK1nZRbheRqbsfL5RoHnR
nE1SIKqmN30djWIj5vkJOcfRTWmouYNCqkhqRBltyQL3LbDnqzBagIsj/FDFIMLKHrMgfHAK/TZI
FR95/mcoamjOYaBXxcGtjE3hVD8NJ/C9ku7HWLjY7XIn5aDLKBkZ9FYgil0Hdm6gSUn8qiQlzzE/
IF68IGJC0Tm0mzrH2zaVx5j5Cx0apoth+FDFTbdOGvMnfNSjdD/wA68y4f1wxDK06vqdmnndBwYM
63AwaCf2l1Mp4LEPlwXJVERUinWPYlk14d2/H/yZDfV/9iLPY+c1HIwZ5vl7xj4w0zpzspPuuLec
dmLwdIRzGYN2GENC+ibEPwSDYdzYWcl8JHz9MYqHtcHpmeSbl6LTTmg3vtsh/3wZGOmYYImw5zr0
Hs62J7rhBLNhRT2l1bvNl4DnJOixaMZjlWw9Tvza9NL2D3j4VlO9++aW/PlRpj+H18Km1nCW//T1
TdRpFvfOlFI99RoofVqdW0sjvSduxcwcZtQ/a9ccX2ePHAA6luqmzeZXegDRYTZ0faNllnPoBq+9
qasJNVYctgcRuQLMZNq9//tvtb4aRJbHx98qhCvItJXYgM/KIhfhAQMIuzzV3kXcv8flT3fGDwEB
u/RuBc2UhJAz/RejGfhf19RwrzUxUrBBL+vxJhgQmAS9b7kvBXEiffE5ciDItJp3F3VwhtUEt0Ro
XY5wqUY9vfWSbwxBf9Yg2EwMkm+XZy0pV7/e6jgJFWaBSZ3Ath2DCY5UDDN/4OzxzQb3l11duJTE
WI/4qth/BL4OsKlqk474qcBwyJClit5pLmX7VpPvYzHmN7Enxiv8KNOR0StTdGDv35Swf1lXLnsY
2U+4eqAXnT0rR8b5gAtZneLqxzTYdwUcYbJYVoxTvexN6Nk3H/k/v/H8ZL6flLE2Bfp5rjOstpLo
FW5uCLzyTQzAyljBxArKNtrb5Wg+5iTcMVIyGOi3nML/vTb/+nOByTme1A3Mp2fPVtM72ttVoU50
oJAo9+ymYVncxW2er/pJv4BG7Hee883be35O4IVwzf+8RMsbQWH7dUURvxEwvlxuMjTZoMl8TY7/
7xXCl2v891L+9qmOZUBEZt+qkzB3Hqf+dhJrZf9gSodUjOQLYKZGfAHZ9ZsF9Je3xeU3cTARuLOR
qn39bcoCfmkELnfU8OAjGjRE+8eZPvG/H9xfTgY2xx+O/1j8TP7tbAOsYoaHZiHrU2PYN01QPGpl
zygw24dRc4+gxdel94B75KIV9Ra2EBV0vRktpKfwSu6G1PhmJS3X+1qcfP17lpX22/3OBkiOTGRq
KrIbm8P5yMphmkiSe70d0od///o/j4DLxSQYNz49CLLObvJIs4A8BxvtVRxf6CTjDF17AZgQ2qT8
5hzyl0sZeNZAXPM0aTGcoSAgCyV41Pvm1MXJPfGJ3ik1lLcNE/MzDKbvEtL/XD02V5Me/7IsQabG
17s4yaEzkh6MJM3Fta2arS6LTW5+s+n8+dbbkG7sxeAJYcMUZ1eJPPRwbTQ2J2XXmybvXiTKeCAW
7AIpXLjmEinGN6/Fn6/8ckkihDAQUjDoZ6+8NtUyGwlhO6XzYGIQMeDBVtrw89/r4q9X8YTJoUnX
3T8ObZY3ajli2OZkqeJU9OLesqJv7t1fDoZEddBNQXdq0Yk6P5IzNyUNo52bk5t/1tBPq2Fi6vU+
uhwBFTrh0RfFaUYalXjRN+/Y337e75c+e8cslCih6y7PrVH7Cpr9yu1Ryfz7Hv5lCdJug/fFB4k7
uViaf3+RC4VeiFmsfSv7vsJOaDlX6LDz4xxn8zeVxZ/vFpUb5C9DshadPx6XlvReA6ouPnW2nFl4
jB8jCw/gNMA6JEdn/mbTPNujaNZCmnHh5Tu6af65baSh4Rhd2U+n3nBJZiIEbTd3urlJs0kRohl2
CKYb6xsG2B8XZQAGWsKzLdTvrP2zlR9kZoakp5Mnl0isbUBC7HqIpvTY24PcjtzfQzpo6Xer9Kyu
wKuu06txsatjdqPnfLZDWhWtk2zUwU4wj7zQayPdti0eh640sMo1oXEDy3D4yYESFyCl8sENG+RQ
dZ+mT7NMUR2a0ZysvW7ITjHmu2PObP12DmMqlZGhdQmt49/r7mwxLO56Vhv4FtdkZ5fnxCtR2XPq
jYV2Gjz3XleqvHcipEJDGGmXYMGsbzakPx4LxZbJddgqOFe5/9Wiv32vdEDKmSzD+oQHY0OcLeZh
l6C0nxrhU2RBfPNS/fHjlqu5ApGfyb6BBOvrS6UowTBENvVpzJsdusQoIZqmfGqC6fTvu3j29tKp
XC5EL8amWel4xtnnikENOetNUp90gqzlEtdV3eTyGyjZdxdZ9qnf7h2Do9HBT1mfnDjcog27T3uJ
6aT4pt3yt8sI0MWcCTyd0nh5hL9dJsjaAB0/JZzTXWrZ01hft8Y3ZeLZl/C/2yVM+ADCsFwaSWev
ieshjOkJJzrhIXgwvepS091r215s2+EhiyOgesu59t/P6K8XdRxw5VTBrPuzHWHOacGYYuRNclEf
zfXOJSsZe+TKRsKf7m3r/t/XO/ts/M+P/N/r2WfjjEbVTjalXC/rZj+f7ydy1P99hb8tb+FJPus2
SdgQJL4+KRtar2Q6WJ40VH+jiWTzvbLlSl78+zJ/vXG/Xcb8epm+CskXyLlMUADzbHZhvavM3WQl
Pg60VciF/329v+0RfJ108BFQP2jEfr1elTulTQSUOjXFbRq858EmlZfYvLLvWr1/e0K2ztYHfASr
uHd2IRKUvDq0c1YErmEn2vXmN0vgbw/ofy9Ah+PrLxE4DNweCO0pRG5nghsVMVooUSNnEt/cNIfu
Bv9vv50F/ltw7D8cJxkEgXE7+zlSH50pyC0Choy8REfgudcZrCZ/rIYlIDXCeMH36TrFL3JMegaq
2LxRO0ngo3ZVJz55mQTQkSDqw5BwL2p8QNjUCb+D3qUBkxYW4WdCCW2Fjpugvyks3M8YYiIhz96P
IkDZFKv5A3K6PCV26PjkX1RAyyIJECG2bFhIventizyDH0Xu+SbUcvKYyZ1fUXQsapOIoM/RkMRL
De2qRi+JBvcxq7v1BNvCR4uudkzh39y2JuyQRsw6rOJfJWKlAcHMJhnJlcjjBi94g9Atngfnw5M5
v9NMceQgPdvlKWAHQvxIvWyS6DSP06GY8/3QtECAMe5o6Grw1GACkKTCg30ljRxfXJaUkbPHp0MU
LbhjRrZgpAGGi3YVm1gSzNTxyLypCl/a2JUo8TyskTg2U3Kh9o6dqFuzzN6sPBQbxC3yWQLX2lnY
rXcItrubUNOZc5uyWgsSSvxeb4nycnNz4+BCPOS16tdR7CQbDePIXWP1zVFXSJoxQjSXuEbVRUoa
xYqIM7E3jKB8li08J3voqo000RF7JaIQN7LkoUAv6c9ZpgGmNslOtLBtBHX/iwxHh/StzvgMBG4s
s7aHx6lyTEZf09hhJQ/19SRI/JjnRTFRqwCRGHDzTdx3sT9XobEaxTRUq04bURlVmHw9r2gfy9YR
fpoXATQJbOuX2RCZl7BfP4m2x8o2ly4JjH0JERoGQz0nwEQKfB5IssxVPfHSDLE7/op7DxstHoGN
7gbOZipia68E6lhkFfVVnLruIR/qdm97E+oGQH48S8fAOV4hE+rkFm6c9RzODgovE7cvJHd5Ueno
GMN2yjZJPb2bw3EIYAIX00MlAxzVEX12FUX9dRCoYGcnQbJ2vdnej930jkBCQ1Pu8jxc8oIdPEyZ
H2XwBpTZFTtpGMmGmLn2onFatRlUcEPEQ58eYhKFe4U8qsshzaVg9dAIhPuiGcSekSPedtxe6Ecy
C2nhIAgISbvPetB+VZNNl6iWwS6QtXndiJxBQaPIFosn+YSxcnIWbj9KeUJ1CSODj9pktUQU0cAP
w6vuA9zSbknEcI+mKtttaycjETSoc7ouHo8Dbs+to6BEtFEVXjVSfGgEsaw6t7XXBkw7sjPwJYhU
/iK4lbEWx+N1gbRhm2kBcb6tMV4YJCBSYVvxVZ1G/UUTGMFdEM7xRaNKBbO/Km88GPBYpmDEoOOF
SFLk8Ytm2ngYBHbEFAHvJs9iA8W55V7HbaTI+y1xTUf2mwM/Bv0pyra0cl+BhzjbCmnc2k2Jemry
gJZEqeojTgzqZIIYSPBtL4rAZUSDNpquaXTr6v3oR6Vb/AhzR64s/nFric72R/AN255QAoSR5cxE
g4TWhiyxVawN5lYt6nNbFcqvOrLCYw+TQmwuIt4R4RsUC4gOOb3s1JjCS4d/xO4wE9xktOUmmmv1
Fmpo0zHBwxcRUqOf2UH3a235EVHMrcKmbXZUlhHs0JDkmNbFJUFCEOIWB86K64asmZBMjZbodNtt
F0Ma0bywyPslRbW7D+mpb9tFi96phQ7uUtj0BUYop5zJTq5mhoEpPDb+G8GtMWNr1SP1nHSxtU6n
EHNVE4s18G1aRhbGcnxcLUAFgw898Y0cpoNgU5ekPeBrtfwZt/0218iJZFYlXvNg1NcVysA16We/
alTRaxGn7wMMa4V0jXFk8t7bGmFUHQCS0XorAjb8RnIDREVeAM/nzbZp80qTnEaj6wAXWUTAzR2z
3hz5xD2NqHQVSOyWRas91CkMPK1ysnViRGiPc52sjxgbe4gcGsVTjUbZLaydg69qNVR8b6MwCvA8
R+NVQTY6uG9tah75L/ImZvGI2j2GgVmxYzzGkrwV266yHzLPH51K2j87uOrHASXqYZpLMow4RlXo
xPFZE/GZUeaj50Fsqb2J0IU5WaDORUpLaI0XWofB0xDr0SH0jchzDkUoPwRUeH5bWl425GPsx6HR
iJKwdMZmZAfALQWaWPfkYTsq2Zmkbmx6EkFWOu/JFhORc5d0xrBDodFcAQJor5USyaHO2XuXM/Al
h+vUT0eSPPvS/mQTUj7wT8l2p+X8p7ZaAb5Ptqr3ph22x3EbcZ5haQ8d/WY0kEgiUSoLa1rzsZ0P
Zt8RBdA05r1KIqdf9UnXdStUfsluSY1FAeclP0TQ8Fk3qdfeNIXhb4XpvadIqLmZ+hCeknGBU5k9
OlRoixuvdF+8hBCeiiitjfRmcY1eNMXvm0lnZSIRho0j0kthyifZ2M921/2YbByTtZXFd1BeUsye
lE72Et3pOJO3wn9aH7NOC2/JIkvx45Au1DYWXTyImSuiSMZsxZEpR2gXG8LaB/BAZxI6yH8sFKhE
5i+I6+0wvDF5aownvWgLfHvcjFSG2xYA4q5YnK1FxstPayZYEa6Qr6Xs8ASSyANetpgPoxTj1qyt
BBJhlV9D/ESdEAqQTIH4yCsG5A1y24Petu1mMDL3KcCGDWsiL/fZ4sWVOe4sFw+SDwbOfGoAC2CN
QIyDoGy2H+bJxQ3QiQRxWGj0xDrgIwlbvbgisdpYDVr2ia1mJAwBTWKjOzXAIS2+mcnuQ5zWp3uG
qfONKjveksZqwkvhLEHbpaMdp2XSgjE79PniBfcN+Y+70G7ErtXzcZNh2UBr16kfBYjGfZdXLvo6
y9gSrgrtHfQll9LaGkRZ791gzmAdT5X35gKfXrk15H6gBd4tICl3I/QBMd0IIBeMaL4CXRatKV1+
mIXWvjjoalEepoBibVKgOJ/pM5u9mXZ4esSgn4yqCh4IE8GG11XjLi2MwA+9Yto4pKIT+jKzKwdk
1HW2lne7uZ3CBx2L3x3pSIY/tRRQqTv2vgr7YEPzST2IRXecIhHbtBqbD35lNASjlRCT3Lu72NUT
P6l6FOwe07Ckc++dgiQnM6B+jAZ3IIR1rj4sEHS7CR3+iZXNWjCcD10wMK+IYVg1NZoAso7DcJX1
afkKqsjeMvfWVwSCi0Xw7hLYO9UPetsTUZ94/NZVlJX5MSET9qHyphen0Ruqn+4dUzzpQqNVX/W1
qZN7YryP9vLQRrrxjjLRhQ6uu27xe+Fum6L9uJBaGV8blO5Jg5S5aK8jxrckF7KZum08bxVZBqwd
b96KyRjvg3FSawIr2TSz7HGojNRnBvbpmgm5rGg8Dq5AT4zlwyxILNi+KT16QMyLZnykqyepvXZD
1TjrAYPWSh9JT85CL94Ta5gy/HWMLfCCcSMIJz5OcZBtJOYoYqBCPJsuNfBxso3Kj5OsPcRxVt3Z
VU5AcEFyomYV8yUMt/aFGz/tzD5FszlME61L+V9/rWq4BWN2rHBDo+FPgwfME/NuQIe7K1wb3XXo
QmqiBCEozYpqnGGF8djnsDbQlhFIrQr3SqsJurFnSidLOe0tJnIOA3o1hL+ahIPHNq2n4aRwddUU
q331LLP6chztX4gJFWJs0rkm59AqwGaXWPZ10ov0uvyFgnxZjnS9VnljWbu8sPtN5bT9kppNhFVE
4IZxJLXXdW4arMJXzsCHuXcgT+cYVy7sFlG0iclvje+P6mN2kN0Xwtl4roKkPMMCJiztOWvIZcur
mEyvKrde0srgEOPmEaCwWsxLuI7S8zXHO1IWMzDa66y10oshIzZEqSk4GapP0JQEtbyPYmCuRi3u
+8Ft0YkwLme3d2+dWNp+ICHmVDXY5jXwPNk+G7bZTSsGpO5BUftdWL0Wk7NezRekDCFKoKj2bVzW
PkMX6n3yKNZT1Mwrr0kXuDMsHpqT2EFzyh7dST0k3MS8Jkr+hJfI2+LWIVABkqDBdFEDRMFzFrQF
sXDChJ1kApglAm+FQcgGX5xEHJro7XCqg1PdTPwf41cvHnKM2wkZInZKYe9q/KlGRhmDi48d006m
K3yRNm6lxJ6vXEPdplX23IHL2g8OYuMlBIyvc+bVu4HR+L0c9dqPsNpsDEvkW3igfB0ATyH4ZWWi
E49+UAnQbobT8+5E4fhG7E4PQTSxd6SyF1hI2+gaVgki13C2jXxNbGrAxmCUTyQcRoSUuBZu4FHu
zTmyVlqAGZ6qo78w407epEHNy14sAJLeITbVpM7x62bCleoG3g3dbn0xjz6HUn5oGWMKk0PIgbgl
7adnutqunrTyxZsCLEzMvnkuhMZELe4uLY9aOJqBhljCQhnNxrC2tUrbYwehY45EYKVDZfSrIKwv
nYFQLt1yydihBbVSHOzNVVJS5oH20HZiGDRoeBAPbvVmdFc0K82NEWC2tUNI03kKDcRtJM1xS860
fynmvKj48ELMdaoEn2cUoVgVQoR+LEhsAZVuUGDVAJa82fL1SYDs0C2CZzlbAKPqe0LEbBalowjo
y8f71qSpUcVtv69tBrDwTsLLurHxl+S2CyIj7m5Scl12yIW7X6AD3aMzJto1UAUgRoPdbHPol08R
G84RF07qJ2MKQYnFZd5S5eLvKSMgEV7Z3YNF+OgHIJlR23v8Ldl8aUb3XbYN3DpZcxbiwZip8Uw1
27PTUATN8wywwLK66xqA9CZCueuboUkCTEuG4YAsPPVJcEv5ma73JEoHJ0Y9zcWrPYdvU2wOj6FZ
QNa2NRiZej6V8QVj0Uxd25UBv9GNWuczSu0RP/to+cGYZJtMR6VCLDaaKwNo6iafmvK6ac13x7K0
A0yKcZXNvYmBmlBz3rIYW07PNjArzGPp6PwqHNnuraykZSKFQS1Y46coLVQKBcGbCiH+D0+ffsp4
Xs6aE2SMhiRGT8u0newEIPicLuFQUL6i5cQ1nJbluobduXXoaq9kTdQpttETvYz+qIfIzZCrODdW
LzwcsYgFkgqKZpzr0T4WARGiVVHfRaYr7/lRFqliLNLYRXnYDL+w72ukIuJK0KmoYMZnOOPavtsM
aS5+drECet5m1q/E6NpLa7FYrirAvp9zmzV+y5Z67AW6vaxtcNfqwU8Tpgi7tVbADMCo2YL38Ius
NveNx6rDbvM61ynBgHDn/N612EZnb9gmngw2Q61eRzz0jzSbcHyGU7hlyAfZQPCIp2kSd4WMHudk
IKda07ExW26JCYOgt3wkZ1443cdgymxNqKzaR10t2IZ4ejrolYtysps7uy+0Y22X8ghkLLqWJG9t
iVVONzNoMPqeip9hLC0A7RkmUXmTypGytSWDicMzfYww4CW13/jIfHg2zMYOIdVaTHhESiyK+9Ax
g42zyA3DOJZ8RgEuVs5Q3kgCGS5kwXevwCfH3+dEYGVNwpl07wXxSbXVuoK3U7ObFzVUD2hgIgqw
ZtiaosyvKRH7n2OBudyqg2jFCbIE/GGTOZZ36WLD44QwKyd9nvFcbIuip+iY7HzD2QaMpz7h4FCQ
w/dtWXqHUJqflZpQ6Kp5XqvKBvog3E+l9AooWZYeJgKYr9AfFr5oB0SVYWjVdwQTjxzmsxbOSC0g
Qg0h8IKeBAINut1W5U2wspL8lUFWxGtbv0cj9kocPYZ1cApWfzcbb4uLZYUIrty6QQCAvoGI+pEG
drkuG9u4yXGxbODL0ZkTveV3rXdPDK57KWeQWbQQSLPoRsLEY7e7lVnqYsfCx4WCBs+7Fmk/MqCH
p94yolNN3uiVl7ryCdwfrSqOqCturrohT1JusUbaeyGbyYdVZW1SjbK4HiZOYGbS+iQzmVjHyyZ/
blsnOELuqPdRZFT7wGiiW3gmjV8YMzAZHssa8rt5tHoeTeiEbOl6ZW/KAe95HhAAUyaeeTRx+8C8
MBT5D/ARPSLid//Rdeuw2c7F/KJFnaQFq8Yl1ExEW/Tr+LOp3bZGgyGpUdqwZ5KP9dyNeBzZ0NK4
Es7FMIq9q+IHgsWcVVQ23SYTgHISPSLgLiPf0oMVeDBp1h5nKEF8YGpDfDJPVM+O2z4FKouOBob5
Xdpg/x3j5D1sxoE/nxawmCuroFPV2dsZou2W1yrzEU7Qs6o4HAiZ6jdQGXm/bcw9U+jpm7y02j0v
p7UF/ys2WmGqg1aPxb0ZJPJpnN1XWYysF539BthFuyV7isxJrXAvhF2V7CVV8dBoLtmXAOA4xpMo
ZqRa/Nybsr2MkyZb27EGQqwbq7U2z6OfqMyDfKepxzluoZHSooCs6LRBcM/DWMLkMuWtiwYzkoSb
tqkd5MNG49jP02z3B+afJI+MowktrdaHRz51YmnxmheIwvQbMlM835QB+Z29XJAnKd7J3EAxQYKV
nytOAySVGO9YOSIPLECVv0UhZsOiy/JPWrBoSt2aDXnqRueKirLfFrmI/bIiVpGivPYtO3V+jMLu
7xLse6SHBgB8vZSQATZHVgBL/KYmK8MPScyko9HWazeYRorUtrevOof+3GyC/ygb4ympF4nRWH2Y
VTrs4WDjLnR0KfjstWraMLPA7jqoYmsZVnRlEuMGZUkCE/MAEtaVKX46k3hiEq9Tv6lfdho10Lor
ugH4NtsLUaEa14ZxYwZB927lnhHS3504liStag9kHiBUWygord7WT2Zu4gatycHo7WxtFk8L/mJo
7s1S8I1oC/vTZfe/lPnwjPxbHWBdA6tMV3QFtec4x8EwhuCvaSa0a/jWZODqtb5pAlbyinL4OZHY
w80c/3nXyuS+N8qaoQExLtBP5DZIimg/KMOkgEdYBrs4PzQOag3ePZvk3awjadM0O++oPEM927Oq
A/iEjbmdRPzYeREnFmt4jtQCyxOjbq35FIh7l/4B2LEui30YvjOQuDwXENNyK1jpSXA3csS4tt0Z
fzMd6qp5jLFldNukrdtHyyTIUG9iDxdxAyO0iiz9APjHvRjBJv0Mar0hMrxDzuA0wUU40UY2vegH
swV9XbghrGDDdneBqWl7DjzBBQAvwyeyZ3h0S8DZgPCJ9wibbJd0Az09ry8XWJTtV656zfWCsPCc
mE2MCMVmlCRMHHvOlvUmC7pbgrThDNJi91sGz8BQbM2vsDrT8E1fO4P9sVd5Rv9BMF7R+sp6BVuV
f7JPdcSDJ+HGS37RUSuDy6LogJaBfRsQohPqHO9ABsjrWXMm1JMi3qHPjdcudlMSWWtaX7kBX9PR
nPc5BZ1VDFZ70ET5FmTh0qf8Uf8kPcuptsb98gOwT/h8OBznKGAGQMjEW04a9cWsQ1pJGO6zMLpb
w6qMnWOAkGqZLOG4BnEXOgalxVjAUjETbyexxMxhr62mJH00DOZyqq28HXlIr7nZBYc4T54hu79O
5jIRwXFbCrwE8HqBAdOozwAxll5+JYbJ2M8gVteNHn9AOCvWuTzK/nZJprbhwdABNXOHYj7PgqeZ
yuyKFOMuXksylD+VGLoH4nCbXwYkBt+bWrI8PDEb12lSe9YmIAT4hoKpu3TBnrlW8yNUOkTFDDZO
S6bOQZcanMSxrHnG5GN7UJIerNJDNirMNLvplD4cRQmygH7xsCpjLfBtjS51EdOw6IoypCXc1ttk
Oa/iQmZ2YoG+sXrIkWFkDkCnoW1nBu1+mkjZzi7FE4c0NDdRRVT3TEUROxrHXWAl+oD/WgwgXnpl
9mBFu3iLXR0rREPmUTExBM8tWjuQe/nwCWgxzcjspYojeSTO5Jkt39xJxiNrNkT9BsZh4hOmSmFd
cALZNFkLzQCR13IchrIuyHpiqGguDSM+TyvycJqPXHKqIka+3JQN5VxgOADch/BjlGO0AWM/FxtG
Ik8VO9OaYYzNX2km687VKVbgq21NTXB0jNWovxta0xxVq8NFAFu9ynOkZsuHh6UbW+9CzC7TD92w
7qBaFZTKs6rWUzH8stit/Axc3xpr8IurgRGsTaciIHXK6COGc5DfmKFrXKncNS77AX5SqrKPkpPy
MQmdCTqTLRipePg8GiPyAWoztM2DlIN79qyHYQXzMvEONKVf26gbaA6TF+EmRRXwLJHo+Fnbt/eV
p9PIDdIajz8AmDjDemPLMAITHXY3RV6//B+OzmM5ciQJol8EM8gE8loASktq9gXGoYDWGl+/D3td
25npJqsyI8Pdn8OQ1H2zlviZE+5uBrtsk0KCGoBe2c2MPNO/mzls0dGxc6p8mrw65XqaX1Q0Jpu4
SjfByBoSyNH8OpRkcfwiVPMrXcT6rWLLD8WiYHhU++511FrG9ESZQD1SB2XE+htfJ6RrfRz8npqj
42LL9CjUdf5u+BUgtfK01sN6W4dp5DWy67bNYDd7pByA83URbRlCsoNSSp0TsFA3ksW7FyTWh0bf
O55R52gHbeQvcaDvAeFbeznpDHRBNzlbRMz5aTCwjXb2aBzESvoa2zY/l1MDMad1Fg9n3gzZB5JB
aoSSPgHBB88U00VZpHOyQ/4Jx5L/ynYlRKYaSoGqhz6eKWDKio3+3wBLMtg+PSKtiRpPDQRVOo2a
hpcGQCGqjU0DI6TeLQXCd04UE5B8oB2FlqX7oTPj/crN4rWzoO1TqgqOMQv9dAL/RsCmcseZDZcJ
MJW7FQ8C8Z8GZdLO94MFRjgWhH8mdrzbLmRjrlqO+KczG6F4hKk7aXV7mgjKnVQr1r/GHLRwMwTa
bmzI8YMvKvcQb7KHxoi2C5P+kVKwsktEDR6WUu9Ll6zZD9MYvEhky4kUhnkUwqoOpkJgqnQCKP9N
3PyL4rjyQ7DWrskw6i4y11nPcQPAik2BR6vDszEg0tgjwEiQoFiLKK/2rYJC402kkQ7RLMoX2BM2
IHwgq8t0WfZShsIfBjPajdmI7Ly8L/XQ7AH5lr49mP0TAZYZCYkIdFL32d7Q6LGt9KaiOqwCnWIM
9aOyEnqn6rlnzoOpZNZhcmub8dlk9twrEwW6WaeYFG+sirWpflmyaS+zSUKrsDtxaGd9fq6GnvUT
o4VrM84UcAAMmuhvTSQcX5HjT5yK8SOk/TrazGLm4Ek5Cqox/MmHWWxTJw54QI8pQrfKPzCs6I9i
NB+8KcKvzjKKHa0PUMm7FKE3rBOq8ezhWuiQGCN9AQBeBDVW0FAe4b7LozpDJC61eHADJ3+b+yoF
HsqFvLTpvGPX2niM+fW9oVruUmh5urcdp18HRMWFpM203CvzXqNRHJuDYESeaYJNxjnaiMR6zape
7pB9mmMl2rVuoVZ5AA9kuQRtfbBxDq1dBq4Sj9O1msISTt4K6jNkCcpb/imZ9t3wLEGz/qY3tT0I
R8neR8NMHwOFWK7ahL1vcAffCnbGfjog9+pWWBwTmVpHEAvxLsnT18S0M96imnpqLX3iB9DBMS9S
c2Oj4iBBYY0VI85cFK35oFtB+J6G80/R1Z8k8yJX4wR387KNt8iq6tZWmaJMBarxivjE5mKrt5Am
wJ2003ZbWou+gRetezFnz6XIWoLo84xoLqZXyFDYImWUQUOLtOsoghxmnaa8Aa86YOi+zvwitkgE
V3pnHB5O1r9B7yLPmrlgHY2POJCH6Cz5re54qmlXCbvjgQU+dc2JPZ0toRQGfeb8OOGkgfChkrTP
U4lLxGkOc6ssnjFb/xrGuj02dSwmMgDF1k/GpqAUYBtJS+OrYPxzEkQ/XPO1G8n1eVarH4s5xmdZ
BP2Rdw3BKATyeEMqbcTMxYIgJrrjambBx6VKjAdlCulFq0DmLBE5wyWKal+LK4pU2L/f9FVHkAUP
RBOT7cYS1I9kg5k/RCgcAu7j+8judMuHLPJYfQEr11prvwQSSV4o5l+g2v//IvDP89hwA5mQE7WV
H4sXC9JL9SkneoOjse8vKYf1PlH464RUB3pVa75hLojWbOOyX2B1uWLJH864dO+CP5onE2QyTdWD
k0I1ipd20Se2HpBpJsbJIbY9LYzGl6C07Vsd8Q21UvZLCU75Q9XZy7YVC26p4a0MEBjXUjdXa/p4
M2DW9liABa7TDLkvI6076JSZ3ns16HYt5eQvcogMD/607tIzRxcJpIzCDepR/LN0td0Pzmx8hNrc
vSqVE0K2KSkaQUNxiJVmrPWwDrktryrfidgXznVfAyEenBUunj41KDpPwzCQU2QfBai0hzarpRdD
1O1XXVjFmdWUie5vBy8zK7KNqEdIMWHBbjYOEDzRxy4Q2NXvtHV47JDA/G/pgvoj05xlP0WJvTUi
XqUNcmSpmG4pcWzVBTya5Lcrx/dICV9g9AO1XU07U8ZKsHHAahW5GN+ckP8CTJLSr1tURV5GqBfw
MW5WMjb/qV09vGkqj56Eh+4mK4FizKqqsM1EKkhbEd94J4ZgNXvb7dMx3IO7HD1p95ofShwJueP8
yLFsX7Te+AWAkJAS6uzdpBuJq2l18JCEJzdoQ9ojYR7bdAJFA+wq1GudOQcLOzgz9Iu9ZlQI/MqQ
3IxgHFzqOeAo0Ujabwa4iB9Yo3Sa0e1XpxX6k2FW+p43F44dkdYc8BU3i2MF5yCpF14DCEFZFDzH
cHpOaIj5a2dhtShmJztr4ohTCvB4qiTvUHRttyptOn9K3j2mg8EMxUJ9MtJ/GO7Z6DyC7sYA4FI1
76rsn+NUv6QYAca3JN9qWIwQFi918T1oyTVYZmTQe5ydgX6o+olNzaZkU5CGPyAbuSrZ/mZg6Fad
36Fb5RV749YSzd4ULxChoflrXmo9V9rJss7UgIbR0Yn3MNNipB8VpJR09lbNXHeGOAs1mdm44NVj
bvL4w4SUbij8ePdLthf5j7QfNZUZscqDoT2zi9QWXkDqqWP7WfR+3HCpXBSWWcC17Uepvhrpy1Lc
onjX2iz4LOpFW8S133zcZ+yhWsXV6QMvyvPMYik+aNN9FaF75MZs6FBJWMlxtTXdH7WczAi/Lc/U
8b+mP0/5T0+UWg+urPu1nK5VAwC1TO9F1GzD8iU0P5T6rFXJwULBFubDruWWW+9cBqvjpvQrfvLA
0Dzaek5qv53an5nNhZXibeQ5pY5vM8upNvTHAcsB7yGDgYvldjbuteRozicnSva1mXmWuVezR1G9
FHxzGp7YF6dj1w8SZ+gyrzLOqH6u0zleOfysvzUR/S0Y0osEQMICsNa3nFvZvKucl2GVHlN9N2on
KNqHPAMOxPOZg6FXv5OILhasqVrLU1K6w/gchCQgqTZdph8OoE2uHe2edZxZHZuRewdIZQoFTS3e
SnEQ7CAWqmHjYNzUxjHCfcQnhnvE40/Nnq/W7golU+ZnWN4z7dBFPyuFkYyiO1r8AC+KDoX9IvNV
DvtkuzLaD0mVQIvr0v42tZd5eiNJuUHpaM1L4OwqdC1SMgoGnW6X4KnJLb/TfjKU1ZxbFa5fvCig
/y9lcI1NgPP4t9KLwz0uAL6brVpvS165QCrxg+Wl0qDkDuZrBI/1wIL3S0/19Oo4fK8oGO3Ty5i/
RA7lFRztXTNhjzLvjqW4uUGlWUavFRYv4IHiHOj1KYKdqmX7zC42I80FURXDO4V+DaEFxy760ppN
mC4GeHaTE0++DjUHr0Roy9ilBhtzeAXK56EVuzXTYJLuYvTlkXAqztb9HMakoZ8nlLf8IiBRT4np
W+1HoryvNEUUX8e4pGBnZDq7bXezpldVPtXBLsGUuVR/rCh3SvOmLk+6fMVCvmR/I5xWNKwSBiz0
ir06JDjUdisBWLc0N5o/4/o1pgVlUPdBOB3EqLophKe6JHgvgVKyt2dYQEQ4zDhxTHWgdgvTT/Hc
am+t4ZWqsme2PZT6ip0FsRv/muBCM/SVkj8T64VNRfdnLv6bBL++5Lzw2+rjQxWyzJkDFxM6T2rl
jtHI08e3iXyClD+0WXD73m3xgyHQDSNokxAd6G71F33Xm/zcOG5ntPnD6ow0aY2ILnLWmEg4EPkM
8EzylKzw41Z5G7CkAa7aOMEjte6Qkfep8U/HHz4XgLewOYTVv3Ig7DG8jM1tvQkntod4tLxMwRtQ
bSTc5iRjIs01PCsvNDepvA1hvRbzxaR3xSBhNQXvFqzbJAqOATgxm27W+MdWwA4bvpKcanD7jkVS
d7hr1BQNDdI4mhEjK+d+7Y3lcmogz890h0SWFxpvRUlVID+RiQcPFoFSQFnconvyC3sRYcta4wqW
y4QAEDr/On21pk7XdO68XAn+a4fKY70M2P0i5oOSv/fjt6Xu53ynMTSl8ljIr9K6wxNwYyBaqVFy
RB8bXoaFtSvgqY/Q7VMNiMCDazVOd6wWM9qsJ/t74cwd6+8mfbGtc4Tzxao+w/4Te5lvYSPA04AN
87okGNv3o3Jxpj2Ais7h+3DvYdnnH0r5WbOrqUxetfaX0j6Ha5FBvM3znZ68tcO3XVS7Gdst7gM8
b88mSOoazyGF3zSCJRzZxabJv8zwbreVi0SLRAMU5Lmt3uHi5vSfsGaAnYZLb4HRSR9BMPxXWfe1
ZkQqlJ4/ZdMf+kfZ/qw90lD6eDHnG1X/yWc6VeRurs9JzeXJKd4BgbOxLhrJbslfegev7HIT1p3b
bcs87YJICf5qliR/1GS6go2esivCt2R4qPNHjltE604KM1Zoy26/mo0xbMScSAL0WIKjyQcQ3x0z
QOc7fvudC/SbckRDRKfayO4jIUt+8dGW+cUV42MYcRP2rAbzqyax/yVEWt/ikcIc69uefluMKAkk
PWuCfbaAxOVXwofBnZNfBenBgYPe4bceI9PDVTpbyo6dIjDfd2xmvgiWK4TuXa7yrKKsAWnb11JQ
F9ifMtF/zpqxbcND7nygFPCUzrY5BfDBr7h2kpqyfN9+OYe6u4mK/+HEW3kz5LsOUY6Q02GMDmLA
dFiqm2g5r+aeYX41OFXTnDNjPSDMn5x7ipo+L4judk7ElHqG8skBU1ul/JI/OcQk9Rx0OxRp5gk6
zjhbALy7cvkMree2PyfyF6JoNhzD6UzPx0Z0l/WbhijNl+gAuLfVr3H1FOho8pbtU1TAv+23zPyZ
KY/tyNj+J9mBIZ9w9VCMvqLf4q8kvVTYD6CnLMLvSdBZV12/zdqhaXnKqntzsrcD14bhHKk/ZjTd
mslVoI6MywPDKl7169w8zeOXrfGJoZr9nxLRxAgfVAWrXSmXvvYwAPgNziB1+Bzt01LehfJTog1W
0XmMaab5YtujFLSRZoe8flENnJhfqn0S5lMwvgL6LsPDYm2b6JTnTzm97g7qcn6V7GPL8ZYldxP3
bdz9y+KOD8HJcl5BlE7cYnFIfOXV0l/C5N4PZzWkxhHfVPeRiCNkmX5xmFf8mJw7n9BNKp6kfp30
R8U+fbD4Pn4s2k32Pg85z+q+uY+Quz2Dy0wEv5OAQl2cHRrErAysqJr5Tb6TvPPN7hGlmh/roL8T
E6fEVtQEZ3BKBVzO6srvv+Qg68Py0NtPiTqeB/1f2Ae7TJdsqIH8N1ceNK6wG5499JeiXUzqjmwy
zSaVz5jOwMzKumAmECpdZbxKomvBg83mAnaKJ8AJGFJfqajjtEuOE3jIrP2OcVLn1H3O9NZrv9Fg
b2r9PeEA0NWEGHnisnPOGeAnBMVw/O3nyFPiGRLAfEvaHJgQi1uNa46/fgVYtzxm4QeS6K6X97VI
E971dlmLJBg6Jtu3K5zU4lkXtJuO7VMfQspcTA6a0GuCz8nCyz++BtUlCyxK7sHls61arL+hzb0l
eh6rL0pTKyivVcKRULK3bBQvVtn9W3eefueuoj3I5NIK802g4J/m5z7S1SV1PIuCQ6/XXynW9Psy
A+IYfpsGclXyWw80n1o4+THVcClS1NgfB+KxCNwcu/At2TIX/CsLHC4BXVl2gr+1eR6GD7Paie4G
DRILBod2sG2KHwOZvZExwudf6fiiN3daELzilOEtXh8iu98O2k9dgzqU1HisxK8+bw4Ve0+VuM5G
X22+yoeSTIcSxi+Gk3WXH/41AQ1vew3Lm+LEm3niLoteZn0Bkt/47P7ObVcn/sQJPgZeJ4w3Pa2/
FlXQZdq6pvFT53+RZZ8smLAh9J48+xibmMc55je0P6TmZaBt414pXLrRWyxfI13ze7Dg+fLfhC0k
eCnmP1kD6id9o332dCb1/FGjvbkcCnIvMy/ETPwLaT9qvGRR94M9nHvxMtZbgY7LDEwl1kZDEea1
ozY/VL/09ZdlPGra8koDeeZUl9tMu/X2bhAHy9YAuXqkMnzME27HfCiKeNfTXzNi8dPVR9ecevPU
oIqL6Cc3LHdiYUwdu44+WrHETbRX274MirbDAbpReUcBqXETHJA8M1djgBuvrzGWNv3bZICI7buN
kT0m5wco/38LNFkzN93cvJbGC+7VTVxO7Hx+Od/N4NooJ80+5MmuT+nX4c+Gam4tT9L662lEY+ef
Nds8eh/twF1GTiJiSUeFjw/6AIDfM6qzYf0WYYVl9AV1JMb0htkM1lOS/anTRa1fLEyrxVlL+FQm
fJLVq6hwfe2bFRPsnCrE3dA6D/mfIYQXgvNt2FXFL6JHSYKmWtX3QLymo+UO87WrA9R+RrJ3DePX
DFrIZq3Og48PQBtc7JivXfGcD29K/ew0T+O8G4hQF47L5peN+dHK+D9U96b91Hm9mPLUxuqhZJGR
zkw/0PPz7I0mq9sUXyvlREaQ+sKnzD7l4iOBirpgFrEFVUmw7qPxqAL6XjTUePJ4BovVnOd0xEyn
Jn8DVtSq34eUe9ExE5c8cbm5i+JHApWlXHAXa7ts2Br4ferkiuXJqxN6UMJq38dvA/3NJN2QrL/j
8Ut2/A0xHSjGR6H/VzfDLjJmz1AP4FGxdPE5Xpz+0StUdIG1FOXkaVnkdw0xbuq2F4DZoiaPYVLT
k47/mfj6ZjUF0tafSXkdWTUEG7J9bwB23YVTGoN1egwke33FuZIgdJe0OGfljEpO7JFVD+jjePb1
oT220P/4edhYGpx0hc03dwNeVK8pxONqPw+Ag9Smm4bqn0PNdKZPvmKqnzIkTMQetqB6ceCAxVdx
tLt530FjVldbEzB9vPJd2+5SXcUtvXxrgX5DsXAL7LDmIHdGS/eytnJzB68uzH0982W35/HglOFH
P5Ufpqns5ULjrlDPZUlTEX2zbMI2Ys7u7DJ9Y5iO7Pc/LYZDIYcjaNgHHSPeOM7buKLdT7dL2HDC
dwL10DnKOU/DU2RQHIPmv0HJ+G0Use3z6SmcVeR75KlRdxerPbR8a2JJWD83PjG+MEfAdeYmbjZx
qrgAv54jw/C0Rr0URv1vSh3h6yXQEZnJo8Zli/GbsmKDAmnDX6QiXWtMifv9zfmja5+FOTAeY1XW
5fqSyz4Qg+5jnG61ieiAPR+XJdxjhrtnElXIkLuioVoUN3KrtZciR8wrkOb7Zj8FwV2PB7BNQBv7
pb32S34qlIFKvMILVKjjLJapGDs5nMyrinnHUHiZYIEVofWuV91m4MLsUp3kH7YcPTwZYQYTOHnV
IOtN+vLaLq0v+f+omCP7OXTllPgmB0dN48kyL/hzoFKHNISDRFMs7dyW+d5o+Z7iqBwj4TaO7SNU
ftaKs0/L8dJok1uSt2wpkEDDpO6MIrs3LP570UxPbCLfx6E/mmngGQu8T0rdNyCWePKsb1o2iVu6
2jBZo53OJX5e86b2P31g7aSuAJu1T5FqUVJp8MBlPEIwwNr+UCzuXsG3l57rU5Qxuadk4jqh3Q11
8MX/ieVQP83Ww1zmRlGzr9sOQnu369UJSjfFDeh51EEdbL30BHFAI12/P/zZuZExN/9KCh9GzT7S
JeUBe7uKkmlt0MfngQVSZ1fbUGEfp7L1mazJy1jAs5b6VWf5RH8oAvVA1yDz229T8vt2cr+yuKJw
2NY6njOD8ZHWM8rvTLqzrMkku0E54Nglh3TMPNlkB1UtSHsmu3oqPtGQM0oDI0zClbJtGmSY1XKo
F/MZXYKlyDgBEw22iMTUXALuiJJQZXdHOUDAbSB4k+oiPqXOCH473AXDREWgpGCYRUQ2Vacy5Cx3
llcT4yvxB3tLMGGbsLZxyMcPIW8kh+OgHtZ2MMlWEPvPCYfRIZ0VuIpUDMuIhwm9kOVywDvU87yj
vkoYzxRIeKTTjhLnzSYhm5A34XvNB3meITJq/aMwbKifJi3OipY8G91bOvDaa0mZa4LUID9ajo+6
era69DOZhW/iXcEhuZ/yEJo/41VfMdsRFsULWeA/yz26b91Ay84NqljVcTwzAvFRSbhL6r66zRgo
24gviFa4Dm4HvKwkuvGGL5z4HTNf4NCgGWysJjoWAc2DQeUVJYI2kQd6GDBGVm5Tch8BScR8zXq+
8qPG2evsWAG/+skw+Wlnb/TU2NlO7ulWcWXMPBL+5bHFXExddwiBz9HJtDeCCBEBTPDLblywEjNp
40EiwGGQlK6VkdPq6qOkoKJcn20R5WG51u5Npt6mz/+slgBebiwf2ojiNsyXgcfhwma2svE+OzCo
8Rs7HbBjyns5YcOXoqdvG6xZRkIe15l0cNvWLFjKU8ubkF4JmtjHLQfEwcBcN7eNp+PQk2P2VvXJ
sZ8S1cU1e1uigBIDM38qLcyKFm3h2RpoS8zioyWkxpMNqcXAGZtQ1lwP7Msd/qAZ5imuFBRaJrO1
jS7akdbyxwTxd+EXyG6U2JIXBJMLxHBL3femFw4WAppIMkGyjJasEYO4zVY+rQzWJi0hTxxo+Jvi
Eekclxe/nLX9cAn8CgdVtozUyisWq40k9wSB5QrfWqSQE40cD7uWG07rk51q56I4qw7hY40DpmwL
7Eo6TXjixyBv4s6pSWM9qr/q4J/mRlWpwcgEIf62/S0ZxCv+vMqCeC+q0yQaP1hU32DDV2nGRWP7
X5Pj2IQD/OGw0U+FubwYibHH472r9PYZMvADYfhS8cMZJrHrFX+SJWvRZNxHNLqFndjFqDjEy3y0
uYfaMbEiRToEBsH5POxc+axGnKIO4p+m0nmbEM0QEeKx9Oisck1GuahXniRV2uZYHDoGdxpg5smz
pv6YUfrYNiSgdXsnp//WvM1Q8VcjM9ni1KVvb8CMJghA8L9qYBfijonYDBc0I/N7BveH7f6Lzx7n
LJFiEw9yZ3cfmWVtjSy5jezouilCFy7IfYWnuKl3xPtReTpXTOnNNMuD1pOSK4edLpInIuGsRBFo
0e4PqtAPmin/ahFTkJWSyImK5xJK8aqyGyp7ONF/gbQ59wjmeWDeS63zCNXzh2xzKnpwGhocRZb9
MSus4rvWvjKBfI7YCN1AqR9ZP00IQ/z7Ch1pSb6nVXBeekJrY4ejMgpfZDFduqwnT0gCwKq6YtOT
ZcCZVe5YMiNsxIQH6XmKE0QGrgiTuCLu61VSofV6wJ0/jSW1S/OnntAl5wwYeSwbDid5bt2Ns55B
ulOPRdQiBgQVfAYLU3eDxOpHHceRgWMt4I1KLc5+tW3Odnuh2G0HBe1k93O/R2T7cSZja8XJeWLP
mJu6X4XiXQ2HbR805nUcSxaIDmyLUvKyoQMHVTkQtuYOoHXt2vHC9eWYz7zmSapSQf4umpb6Z8tt
LGeDzexgVPFfaTi/krrbBlxwRRuEabZMiMVxbFKfKh0gghTChtl+dcEw/Xqzg+1sXQWxWRKsYzS9
YXMyLRvDornWYA1fKtzdbMQ61pThei0qhHBiXqxmM2M6op6uTiOGOuooEgFEI69DH2vDdtLpyqso
W0G83w4Z6mtLzLyYmvJgRqarw1moJ4vx22TJAkhhMdiMd8POzgo8lj3e86Qwc78HqfKkzKT26QNy
rmUlQBMnKWezoT7w/r1UWd7Q/OSsYtGgPzSnrKioXvJul8cRQU/qsb6T1vlPbVTJj6tGidDgGb4t
BmKWbp3bNrGb1xL3xzs4n2w3kujyRuJkvhC4hAwQyfvALnIK4MuUkkkju5UC+xf+IdDV1GU63aHR
NVQDc1Z491gf/UCR79RE30va9jtShzFR8kLQEtGkdHpEwc3RNJKf4RLxuTYiHdsd6zwdhoXqvFVV
o38Q83fuujnnFHJPjb4z2Wy7lMhGO61g6ZAOQXIcdOtYSTgZZkPMmnY2Upi0wuwJvOSXGkLIrl1M
om9VTduWSDu/Tm1CNS0evYkuKq4GY8FCRLczmbX2kuu/tiZx2SZ0QhmOrX9RtYNba8AcH1ZwBqok
DI5tzPM+T/uJlKrUEaCIVz/hSKMOuzFwLekBbFWo+skLsX3MXg5VMBkTPRtkTRqQXXQyO48EOIcD
1CQc72MV298it2CXzD2LT4duJohT1k2zzMBcx1wLx9P8jPa/DUN6ZuzZBvzQyobEt4GcDWMm/3a0
Zdn2Cb85NQPqQUTpq5+UMcQd1bLbGUAQkKr0kszCBc9gRUPmMEcPe+nKv3TpeOnGZcFb1NSFxIRt
gx9xOwJ9Nzpiq/3Yq8/5NP5UapMcC0u75FYW7ExnQCSHR/IO5YbrtnOIHlsgV+4yrmxSeB1ByWbU
PhCg5Qvu5OkN+EtH6VaKF5J456lpm2Eb6pV5UqXoX7tWRwyW+XLgNUm4R0zzI0mV5a9os+xDxSBJ
yfQ07At0U9CqIuYrktDCbjShwYw+GsqPaPHvS6V/MUI9ZkdFjhgu1Pos5plByOD/n31qqhk02d9Q
5CZrlf9wNX6nKtHJFdG2N2bjuVZiCytJVfTMMFWqHPGtqOypW3bXVphzWmnsh1kNZm9kazF8hkth
balQiM84ZHRP11ErKsKqzGVFNx2oZsEAIvr+dZgGchrSYReoyvJVLVUm1EHhsKaralE3WWI2OzMh
E4+NsTUxh1jdrlwVn2qU9n8ybqiWIg4GKmCoSSum0JT5W8deVlkTe42QATuOHFejdYjdLWdQAQfv
mf8EZ5SOGF6qeX/VezXkJJ1WWVqEZO7YM+zaIf4FZx9jdB7ZEhWpJLpQI4VFwKJQPiqKVLKSP41m
tA5EaWqDsnzm6m0BQcwRBluHzWiS9PNNaa7IdcSC+ni8xRrlrmYMwT+xmTBsWe2rMv02guUlTydS
LZchFncnAitJXBNah5xmTH+YbPZhU3Ke69Vzwjw1UszNeZqvEWkrsIpHOhkON1NRYbGnvuVAZ9CK
nNCsV2Xq2W7S5LO11j7ZNJAkRVox3zs7rw5tOTgYddk4eJOufA6SF23PHPyRzlpJCFMfDuMrcIFo
2PJHbw5xu9ScAexhmQz70ssTu6KfKQt/DBn+Y05ZLtpUlB8ZeyJzfg2zit03GgrMjQDcwbwgjBFH
5ZTLg+CvUevsSe2d4LebhRaijwfxwQ6cW8Bl+DyOZnMyFRyGuUK5EchIyaGyHhzZovmTRf9qABWM
0dZ0SKdmTTscAMAh8oe09XlMP3Qoq9EoNQjuzB1+22RgDgjCVnuDeJELXZtV60ztOr7jWqUCGu84
8XId2yN7LLdYwmjLrzU8KHEd0TfLDW0kGh/ARdGs0wjtAQMUL4Zz1nzkzceWEIk3Ai271CZGYp05
DbMzWu0Ayl0REx3HncLwLOrlo4S9s8ccKc6xZv2bJz4tnR77A4QlbLE8XsC/B2z1FVZqIyCBFr4/
ynHZunVjBrsWKhR7oKTe0hwCV6SmjBdjppYzfuO+6uhkpxAiY7wjRMGgTtKPrgIVnlUUCDK6GH/4
1qvpFnMs358+J1eE5L1pdJqoWV6hn1FpQ0O1ylsmZ1IOFftrsXlvZ2pPg15qpZtQY+lgOAGZkL7L
CreKZ/BFqzswkARzsdzVbhs1IR4G8QiJjtBhUGGd6Jsu2LDnoltYzYKg8YalulRj96sC+h6eBKMZ
boQguTejkR3axkQvIrdksk2PrjJuJ/onFBm8hoo+/uVc6Ht+mPp/hWP/sNaSfjXmvLMY+1NXBqiA
MhyOg/0fVl68BnkN+FFVdAWnLWRz7vX8vagt/UHcof+AEkQed3XJj47+r+vKxPDjbNQYATuoZCHE
swPqQXdwFtw3Jszne72aIBOdpZXNI8e3uzTfZiF3MVktEsxmK+91pmNobLVTlk7tjbBAhdUyrlni
CIW0TZV9OEsGt8epvnjC9niUwrTiu898MjQUMbmoBHCanCRKL0AMGhTayiFp36a3ahF/QR+vU641
feP1/almzFBTbd+kUKZLEAVkfDXJk8lW66HzQcSZXGiVaPmAkLxibcWif5pEudMXbXQOUUPWOZiC
6gjMBR79LPM7sUrrnPcOqJdRjhF6KHHntxxPrA8NgFUBNWDKRY/wQTojvXPQhpCLCU24iQrL4FwK
kchHHEq0a3pT+coJlv4KgomA2RJO8rOm2NoDYiG2lhXfQjbdda+5of4RdLwpWLwEJS04I/3zv2lm
PYELe6rNnoVhNdyNUTkXTVq/BQE1v0FXRy4l7AYXX9Ijh7TDT663Khqy+Tp2tL8Vdv5GaUlEYXjY
v1qThIKiTixvDdLrNLU95qp8ImT1kjkkqUxilFzmHKWbpa7fWTmIa54wA5qUeXt8MJttapbjp6o7
uUpkmUzlbiE3mN/UKnurwzUyNtuoW8WoaDbed1oQASnlbt0vyAUOF4bDomKTD91fVuS/KvXirKgw
DAkLUboGU/U/0s5kx20t3dLvUuMisDt2g5qooRQhRe/oPCHscJh93/Pp61PeyTm24UShEheJxMXB
oUIiN/de/1rf4pFJo2Hc1tqC0yC4UcODTMJh73iuwdSv2XRPPZnqkb3ptmkoaHeS4asaC0oRusy7
Wfro0tHiY2cwKVi3NkZOXDgtbWF5AVbrtDoOusLCn4x+JXdzWmjJ1NXQMOml3U9a9op9nrHJyVcs
2PnqfiToc0FZJe91XZIhWTgI1bm1blIILtthoYs8JePJMAMgxp4a7+KjLkTxDYraxdadoVXuTcsA
zY1crPiOqVm2FY2hGz249SN9oJJDvqC4FwRb+gV1gwMoLzEMCp0TMQeIx+ZIZ7q9BEObGRoDvVle
VWk5sVkPlZ0FQ2/zJ0RYxl84hzhXbU2Mb6Q8FVbqlHmBTTkBOgXIWfI4Zr2X0TR85Dzc2d7yrNdp
cb4XGbNf0HJlAKYfoJQ72p+jzgeqw9V0N43d+MK/BR+0Q91zcqGIFhnoZo6L3RcGul8EwcldHlou
jdOqD5qcwT7b75igg3jRMR1HR6wkZr8Y75NmXkZ4/ejux4KDdNCAbLrS9kosOPeW4q5bUOEayuX5
h2xOUZpJuc0ieRNn3cPaEvVjK6fYl2WNeSjikilFsQjGpmydNjSDQgUglMFQit8kHnEkJV3vIqc0
z4szeQ8WvUbBGI/FiUpptWdf06B+0knh2bRvbFwT+0ET+u1ndkG3YURhvzi61v0AdepHm/IPWis3
scW6sMOy6u07D+kgmr1whx6EhOn37tExq9lZheg5nYjhzONWbXPDXQdDazo6GJZuRt9prhIv8a7y
tkU3Nynh1qmv0NKkYQgyl3ftxDJTjKhuSJf6IigTPGr/07oLoeAhvSwiMKHGN8g3FG26g31blap5
z0TXXTetnz10lI7fKD2mr8K1fQK+l7LpLFkCHwqt2If0lRJDaZdrY4uPFc+aBSBuIypqGWjNta5G
QuhHE6lhbyOUbVNX10fUEuwLSrCge3ygMNbqeioT59sgwLAudjLtFACEnbDS5+x/jF4YBskyEOSj
SmfYz4mF3ObLMJCj/KS/981ZiOKLVCxfPVSck57JdDOXr66pzsieVoHDTuTzfMbX7fRbAiqMoLvi
y2on4GEc5EpjYSqznPR7bSgxNey7NjQNm59ub/NMspPe0gu4PBLgUtuZ0dWGbJncMNpHaS2uE3+5
EIasejtniRMYKbyBOkfV7ztiAJCA2J31IQGiLqpl4M2+3AnBsJWTRg01ATnLxuVS2P2epx8YSFi7
p9aV6uekiD1388AZqU+sNUjYgv/IwDXdU5iMfy1uOAFA9jkPs6Tj2HzCM6N6Ne6ZWbHN9dk7ZA40
trEMg9mFmTnXjfVUu5m9y5yZ0EyoS9r1JuV435yhjl/Yb5C8KxGJaNvAdT3p6bUtTHqoyNWQ+SNh
jCjUVK+rS1qsxDOx64CWBsMonZ+J82iq7Bg69vTQ5DAlgyJiXlj7ES8LtbTXjbZScAHCIoHJfhvo
Wv5mpgZ8REWEAqlxSV7p/lo4ghCL3GJXpdpxRdK5oFVPYpHLiYrLas+OmzM3wsl1aZXvMPiy3aS6
L3lnvQoOBPu0W+QZlFX7jBW6u2U2TeNuGSFjySw8+ST4yAk20QcaDsWOcKHJtoftR7MkY6CGLNwM
KA3vVbUKVKwJoWVt7TO3Vw3sQn/mTWsTJBiKY1yYVZ1syof7H7NrOQkpVY+KbzdivaxVcmrxcV0n
LuanYnQmrE0pyJueVKmbL/O2TRcEJ1adeLmZJyMfu9CezBW5ppA+cJWngQpVOm8JpuDtQHAZ8yBN
BngyOSY0UKi21KfGkHdcACYdV9zxT4YRKib8Lg/oUKMIigjCWWYrU07Kz4EQWJIOFR8sKijnPWXF
1m513clFZhIZUstS05zrOfCbMmHjvV281z5Bk8+UjrJdqdcXvWomStClNMJpGGECXfAm1RSzHnsp
v9EcPe8WSoKXTdcsK5PQtG7fVso0I1ivFV6CYo7VVtW0KNM2o+892Y7I78rcUgMtHkKRUHs74peZ
B4ZzYL/WPa1+7YGF83IF/9nt8/67kshuXUdEQGFA2zE6KLb9YPx9sWb5j9UP23NWp7RxlmE+OdtO
MxhsXUferab2gDG3dlD3qbfPOcBdF3XcMwpkQtVdqm11LO1bWrj8h0bYw853epo0LGS7CefeksTq
PK/5+gyXtzqudEeTBLacre+l/T2R7TKo1QrdqJOUSHMc3daOCb/nIxsPJEu2DasWB/KwuDk6lveE
3tDtVPYJapzID7lXUUQ+obETJce85XmSIjCb3Vs3fZvSrr5Ly8L+ACwA3c1G1C+gQK58ZEZ/69xY
h7hz463DzmFHnH/cObMsbtZ6wcmgsxFrYcxLjUFUwmrPiKRcZEKmPcLz4jrRs04Zz/HCsPSLaK2C
PHtvnT0qvuHDqOaAclcd5k4UQTKX8p5n4TKCQtykwz2FslrRcTIWPlyh4Sulsd7GIoZ2QNnN91Ik
8evsLoJa4qH9UgzcIVgwKMjtnYwDkMXQNDfCwsoZ1xBSASJ7YE/A0DIVy8r2q4yT5se0wA9ClR+O
pEyyUxMV9W05zh/CcaJbNhQF9xX2Zr9tGhJTK6dGp57u17p0TsSAIeoxk9w5vQ16RkclUULScqPH
4l63TD4qEuecgBjQ+QnyV9JHcpdXHUmdBkIw/r51wpzsvseQijf9Sin7AuohiDoeNol4fxmws7vM
ossNzHK2LKgZPYGb9S2LBvPcxezZppiURjn2DjhIzw9y2xRHgYa1SZPlFdgb0jhHY1gdjkC5QIva
Fa2NNrdUvGZshAuLbQuzIfAwCcnMgwGt+DPGWEbeZQqPoiBNahe48kbgHwwFOOHIhD4O42TE02c/
CRiU6cMwgXCFmVTdXZawjUsKc1Py5t2X9LAQ1KygWQ3t1wX0FUDT8DZ0yLmHS5nuWlhU+FninyxE
oHLl/LaM2I3bNtTHeMqf2TX1W09YT7PXzXv45ONDVqjqOXLEfOs3kTivZfLDUOPDB/Wi6LbyMhHM
88SN7sfTPUdIE9Dr1b01dY5qbTTWuVoy/YqTz2L1GB3TQ/lS80LZKTp2riBOWVdRSMtuTWH1vhUG
zp7rFtfg/bCXxGukLq853l/27InvHGgRlrSFh2XuNZwBbpQtpevNrjHSOXgVx+JJy/ElSil39rqh
PVdJOe45JuH1m4rkiWEH+fEWz3AC3jjerESlNmubfPeLpDqNVZufMGzw0WEsoQZEmKeroZfnPKtR
XLzeZgcSQTvE7WnyJ0Bl+jispXxgOITruysxqI3EF/DyXH6LSKZsRtYehNY4N/qrPYnylpsPFEMc
f8LWwMuWaLg/ocY0kVR0YSZJr3edRk5F/4DH1xO3sWtLoSuX7NahTpPf1PuZYPZhbCioi5qW0atb
IbarstnyC9NFOHQagqOiOl3gvdHwCTa4OjGJ9RVBDIxLmxnKFkfh/jFHWUEoKZ7mwdznQ1TvBZju
AzhQ8c292MyrS9qQx4jNo7FbbLu2uHFG67vMpzZIOjM3GwLe7T5N5XgNlmSiZiP9RvCaWuNC4O9V
HtneqBGB7zfLKV6N3keKeWEtsvck77AJGxi67hBT5yuLIMJ3ARItm89VWXHW6H2cThangV1sarb2
AouF76jikKydu4+WvO0D/GqMq1d/3mrH4hypMHZ5l3LgaO5PPrHZ5ewtJcCv0Pjx5RWQ3ceMAL5D
4H9GuiIT1rGPOtVVpSjhzHuA5wxUcfwziOuOqu/bT9n18UPieN59GGMvbilru6Nx8YKuClvWyzxL
RxLFS1XhZcfISySJqE18cZv3mEB+MEe2b8Nyju+kR0qwRFmGcQKqS5HuFzEzV0RtYn5MuhmaQ5SE
RmBeGoojj7Es2wNpWcL+TiTAkVDgPNUwU51o5VjFPv1gKSJCnUTExVDr7IzGQ+wqfVXHs38CiRjt
wHFLYh1Nsp1YnbfZ7DunsaRxzp3LV9q7dRD5ZH+zpZqID8XevpeL/tJWK1m5ia2WtPo8UMt0MWfy
qxamek8jD6ewZ3E7jzxRWnY/OODi6lQixIcCwN0CYPKkxt7n0QZ7UFiY83k84BlN3Uiwg+2PbZCR
8xAqatFrYAe53flXNuo6PtLChfkUMSr5oonKj/uOXvg3wh7d1u/IPielP25C54I3lws7v9bDYKFr
NjtTnpEE6af02tczVORyeJrcMjtq4PFbd7KYDcOTOip39M6TISiwMVXDaK6paBrfpJGaGXm3wllO
RcJJYBrn9EtYFz9Yg8Gel85lSlSlj8MSzk92MVQsSimRTs/FNu7E6m0BzHY285KxzccE5LN3HxHM
k+eySSH3rxg7QneOg1gg6xsnFBg+Vl0dcCewz/f8z8gtvvXwmvlSZHJYG1md6rmhEHVy2e/VLQTa
GDoer8AEuwDqo3iOwFLgacP0KyBsI6Ku0U7PjvQ2KdOGXdSsCeqypXuk1aaQW6H5yvrVVU+EPeWj
LlKsIJp/T5p8RT7wOVgX4y6fQnYGM5Eg5KLwuJIzwAWMtW6ukfGskMlHOjLlFSHrNdO4YzG08dfc
cpgfIJkdlTW31z7dNDscGJirS9CP1zkUFV6vVj/z07C1BXOYnakExrMydnbAlxQHi+1/Wk6MO7yJ
/FOu2/GkeWZAjdfrGf6BhZzr5y2v/xCIeBQSXkXTHpdTPjYw95MqOkiOYcGyjGiYc3QBgUCeYMKc
NkC8o25vdFcdUi+1nybt5E9LEsFYcOv0gq7QG7sjfRlNzHwGdiqucrsgbtX7SOvm3QJ8Nhi0JIUc
Gl5b2gTs/UP1CUx03IlxcKDyOZF8iua4e5FehlWTlA8qesfWn6w4o2ELU4Toh/a6NVb6xXjslVWv
HUSTYdi3Jb6zKsn79xnw5GPVR7jAZs967gomlIwh0SJHTouwxQGXTrgGMtMpCLwLJGwPE2A5OvrA
aIBdcgtwEvDPzEwwnR8ATctry7H7b2Fj2xf+2NzejxJOCAGabivz+gcag/4cB8mSzlRu76iUY7QH
0mG1MlwdpArIyBhnEzacl+UQF9+cPNP7YZr7t3LghAGchA335H1IzVtjiEMdFJPB+OLZLap9Nw8P
ceMmp2pAP5UY2WY9XsIueopZemT27jHo5wyPh6FfGuu+ib3iLvec5kEhbKGtog1racj+OCsezXlx
7K2VJVQ1wNknIMKjHnia8yCTuIGei8ndxUKtt77NdoIcIboP0xWcTvtqnlL2a0CwBoXql86fmM7L
o2f1bkDKeDlAKWyPY0PzgMCv9S1X07RiyzbdsWLZ2JmV15dl5uy8TFhDFiHp9k6h2IcNNX55jqap
cX3ccICGMjuRzYFaxRJYyU+2P2zW7PzyKm7b685iU7HSVrmHKTnJoKPv9TH0cObCYYvvJflzCP4w
3a4GnXqHwZ0Kcu1OcwibtQfM4S7fWjokAtLzLBpAA3kHEHJlbtC/5PECXssUDnOBS+qELcJRMnX6
MvcYy8Uk1hsqPugbpmD5AB8WcrDgHTxJZd0qz4wB5zB1nNo+/l7W0rrSYZpt12r+Ptr0ePZVkfws
gfLhhpy7QKZTHUz0WZMoTjSMq0gHcsXKy+CYAyS1AYGhuQPPKla1uJKdOeQLsmOaqMMMv3uzaHLb
Y2QDY0jDfr/qzsV9SrVG1Y/OW1tPSHaXFXch7Xc1aiu89mbU8E0yt18zy3hfzdIyWKycurqCE9zu
HGXze8AUiKL3YsCXWDdOuWcgER7dlDROSJvKvhRVCjfCtY5ZHKX7JBosVtio3OsF03KjvJ+9sSBF
XfBgCD6wfOIMvomErdOvDdohHA7+J2oDg8/OeoxEZU6XOvHHGaYVBAYYJURS8C4MtrwKM8Z5k6Po
KOxHams8553thTrTGmCdHLiD7FSAT201/OUdEeJPhnUXVxVVY9tEuMCYuoqOjywbAERmfnqV23i7
c7hqjg+vGTkAIHv+5pYWnMYqrGkPJJMT+6s8WVldv9oDCBqHKNp+4Ha60+yDrlPgANvWwaWSp2l0
4zKgOk/c+ryp+gkvBFmBMqNxaazgCsb2dyZF+p44+gceQCQ6+tIP4+T0uybSzsHnLHhNV4U8eWrp
Al7C9SFfWQHTtvRJghYT/CiTBEnW+e8M5+YNh0qxoVUMm6lDvQXFX902adFOuAG3EM2cvV3grqwh
iWwYxqTfteqqG5uIwA37RO5HLcijWUwO56rChWmNCPxeaS7bOfcLxAByEzCEwNGBRyTrEl/i6kt8
iJ2JctiUbrbUsT540ycG5BgL05SuJkhDNzrjgcUeuCKXWhRS71pZmUCJ4hUNLNo3aIvbZVQWu04r
OSHmxfvFctk1FbX4ucb+c0sS5tnJLR6psLT9B3eYxQ2p4zbw84SNFSE4Ivaamm88TQAusPnRZujt
2jUqz3Ex28dIYTeJICy0MD9cxrG3zCO9Vxml8T0nk/GkBHfHWq31Lk5XMF8xOcJSRI8QSo4rNZxk
uRomd5QOsxFbcvQwko3KKvNDVpC5Zn9AgqCzgOflgINjV0zbSpTiCs0XWkWe1Cfhsg5t/Usrj54W
984SuIR65CHIYOR6sso9dDpvHoo6BwyUd+IMonvdJhKtwHeS6ugz0ThivIV4INnTBIWym2BOypeu
ZGrOghtfaRiLLvb/hZ1zDfVyM3u9u5sostnrskleTblQF4J+iI0TSf/as2z9iuXJDrrL1gLyRX3o
FTo0spg5rQTMj2k7+kEx46pNkhEOx4SteDZF9ZIlbvlo2SRxOToveLjQwbO8/uIvswpYJaBYMog5
9plwHxLRNUECr/kFnyeAj9xjMIVPgdlnJQm0Mq+Z8wH+PKDmgCo+dNOZwSkmVWa4ZmI3Ceg1w9hc
ygbDR+cjP3s97wb8pZdeVGE9m6wAYpHH7bNVzNCyGBregpTmK+7r4gHYO7AOA2KyW+tuh9JYwwwX
KPFZm5/DvF6/VOzCznac3C9QLHZpOXyyqHBM9qOBTSEQ+ZD6E0AjbHVt3D8bh90itRoIzsDX5iyk
XqPPx6s6VNY5LJBw2gaBki8TC/KsJebiXhyAcL/FHq+FTTnEwJDxhIX5WIuda2c/gYJW3K6AC4iP
NhiW8PSC65APczR9I3LytYN7cTWt8fLSI5vvGNCOwRIBtEvK3mdHEDs3DNiqQxeOnE/IT4NaoFSn
sxS20ayqyU1DZPPRLrbAZvxNljFjLGqn2urOaeAQ8wpq58L7yKBCnhsP1lE9sqkVYo1vONg1HFHw
wT3WXlYcvNE3u3BBK5okEJB61OkTzr9pO7GssWPG+zNW3gy6E02zKxO84VXonmdVk6DNzmvz0Akw
KLD+xbtdD/b3RF2QWi6BIQcOyzadk+5GhpO7dYZsCco1dAJP+O1rOnXICS6nYwrfBQJNPJ+xnssP
Hn5SqGnuUlKT0dPB2eAGpiPvURV15HeYR+elX5yxkxZsqio2HpS9fLQXH3HVANQp8fsdYpDpJ+Z9
2V7NuvsI4yH+YVXAKdMsTALZJCP1rhcGZjbij8YHB/FaI2uN9fCS4PZ6FezXcOWSPnXHeWZwHtJY
lNZD/MxwOGRbnmePE9UjDz7Ueiz3Sw/EaqJvzG6cn47Be8N/pS+Tq83RxiZx1QzoltsMrQZLfJ5j
jk3ytjk3WdmgmDTFFQvV+qx0bV0r5viHvBlYXdinyIFNE+4YToepSxgvFN9A17x2InoYgL0D/Ude
yv3nenquXPQ9iYZz18yud4pwn2PWwFqH71URM8MumHELUbbuXsLkVIc++mslrlQx0LGAXHvQKku+
qEtCTLgyPqOWZZ+FZhotMJHdiirneCmHee/3c37imFHdr3NhAos2tABWC70FTvaSWLqptt0xreh9
ARrno9R6COyUpuzsCK7ysfD2GtejuYqLG6KsMEqGkPFI3SsiHykShAf750JL6V+S8ULc8OCdtlOB
uwTDJ4MAPH2zTtatcttqzxqS7HtaJLgEJRgTR9bdQm8vt4Ju8dxX4foRVrnhx794O8qkuY66KMXv
asFtF/z/4CabB3tdNdPZudr5pvcPnuaXclrgBAIAEsOz6gWFWXyj9Mg+Omn1KBrWQxTf//HPkduG
1byRs08HUja/e5NX3xB7ij8GGY83ckWRYyiDTa9xfDYS8E6hPQ3FPbLw8jpWrAKMYavjlLvPTTO3
m9ad3yWzoB9hHgomS77PKSFkO1X04m3hBL6x9Zw8WMxmDqtWEA3ynhuFR+xkxxPtBk3GZodcysAp
xEA0vDSwoD/Vpwhf/SZx2Fj54FeHLtyXZGgndSmN6UEA+4iY2969h2TcPFcGMs+l6Sg6+XNmrjHz
1TtnWRh9Cr3cNGnh8cbuvVtZIpDR75cfosHnhhldH1cQA3jmgfRxLH57btCd7xlpJDBiy+/YeqK9
4Xx+78SNPM4jKLmUCSLWIlVco6uSw0V2PYwa0Fw4tNHd3Dgf8OrLa1mNhHz15J11plFdSwHTfeUw
XGIsZ6XgnC7nKnx0HAyTkVujp5SQHTNGmU8llqq94qBzP7vkDBKJ6qAneER9Wnu37djx4vTNZWNG
/iOdRYZcyK+2CPJMWbZQG3I5O9G7mBwTD3cV5zV1AUCXfAzN6bpkmZp6n9bjhESK3dfdo71AwWQt
AQgTUc2El9EijSORXIcl4R3q1d+jy5a5bJrx04PQ+FE4QxTktIHBmQPMElvheEC1LJ/EuEQ0xpie
8RbxnzTFpeNqsTzlGgphiMvk1Ltkr6kkpnNCwRkwC3+kavtT55IZsH2zvNCRpZAVQ3ONI4eYuCPf
PdASaYrQBPuwtyG59TEE79g/2HgmboF5JWS0MHNQfTft6PgasF/UiGg5hmKLVLUMyZt5eU3pQhnO
IKAA+vR+LqhNlOa6xpofOHr0r5pirQ+WxEczrFZ75MFjG91BN+9TN9lFqvBOOc7YHfs5VqN+eKtx
FR47nDOPjbfSDjrQpQhQIQ0QoacrgJ88rm7HRn0R3nMoxaOb29MurRZzXl37TY02fPmc92lfMqLA
cOk9DuTrzllfYOjuuT8aG4t2bg3xkdkKiSp8B4fFN6RjG5xYTFl5SNBK2W1Z3Gu8lPwbyrDi3ZRp
UjgQuDnMkMzulm5hqe+qk/SJDOih4TAWKqboY1kewWsJ7N9Deixtu/kGB5CUBnYSvUDaGVgCjeiv
wG1x44IKsnAtcWgtvhvTis0yFmNQ+219y32lr+hvW2FKrS65wrijuq8qWSNqArNuX7/TlUSQeLQG
dyM5kuJYVEROWjwgqHkcy10tWSvxGs1ZSy4pI0BjYUJ/1DxcLIHS7JyV9Mpo2h4Pbti9tm3bPYiO
yseo8bJDtMxyB3bN3mHQ/cb0n6Eg0M1zxStn7/QRGPa6A8RAYHuLscc95ilMAT34LPaL+jrMbnPu
GN8TNmL200l8zFGDsD9VFNZMcvo2j5k4kLr3Aq8wwydlRs619FO8Db74ANdXBC3c1Ud/8r/Froev
rUUyYHz2A3+v3DO24WSKno6CBO3NqydcIGagYWt0UPxEdbANezNJLBxmjR0G7kJA0FDstTORVR1c
n7KualYVT3yti+Ng6ehe2X3xaDgo4h7v5zFoEKavuak+mp7hRF1UnBi8mBdROIr9pASO0k6Kjeta
5W4m07sxSwmqkI3bdl7JaGIKrPZDxJuvDxk1Ud4Xk5BL5sNsxYowEAoM8s3S06QFD9HHX3edUoKx
46fg7B2LZe/l5U81UI4J7in/3i/19GC7g/WtmVCGCqV7AonmsWFLectkDRyVCOev7PPesZk5SK1k
Y2hCnXftgFI0jfgV0rT6wR/HI40atEGWy49VygjKq+Pues6NASDctA8xy84xruFlYvljLsFUVZUk
2jHf0LjC+EIRi8vs9NamWn4nC/K0JuHI5M7+QGo/XMIr/AC0QA3ugqsYtVKsUGgGekBwS2Fp6tx2
vfb9EbRx7GWvfYhr0lOMGrqMV4MtJr5DpK9tX1kWYlvbgs5vO7w50ztVlAjKWe7CGRGA/YmSzHN1
ZDZjbbOMBOQo9bLHSu2RKSFNISbKiNaS8KQ/O3gBxl4fVNYRVm8X6hIYMp4IoNylWcbK4pRL0NkZ
SmrMk5YD+CDINcRbL1sEoxvmZ0k1sAnAcU9+RuA8dq3ubPdOw9ABuw1jAsMZY1jqaO+N7s/IH8aI
Sek8X076Fmwr8lMEauxdNS2MD5sQzzJ0XEB0qbMM1w6O9YhdYBplePibrKV01vHYVDIhla+Yj16b
M/2SA8N/qn46aOHYF3x7ZNpqw2W0LmJf4nfZ+zRgzlKOBf4cqCH2tci+7mpipBtMGz+caR5+Rg4k
QwPy18rrTw9h9oATpz5QFLdcPl3xk7SB2Y2aoX6seM6hR4AXvMBMBUsxOUGA3kUMCEh8aaBpbqqW
AaWXm2nXOALuF3ncE+oR6v3E/m3T8eIlBedmx5ZGKDinUM8SjwjL4Cs4wZnTnhlirS8OnQlP/LOU
GvSxtS+GxNqbIV4I9mFHwpQoflgDZky0uOZH5uiEk0KmOJ42fDX6AkUwI/F+R3vwS7CTXUH1BIaI
jnzFgXQkaJB2V9mAugNc3tsrJnYQRLS7H6rUvlYyS+gNnQPdkE+uGY5O0804WuqFKTZBSaPQIx3X
uTYh20reFUScpKZ01FblbaZmtW/XooEaQWGA2yak3FpCcbMGFWTzLwlbdpN1daGBoE1jQkuSrWkH
WDaOjZszAlvkyTE54KBhiED+nfhlO31Jp7B/V3C7oKwiKj00GosZpcf2dq1D4Mua269NgLvQRfni
MQsP3PDOJ9HABu/SViJWrK6kPuK9zdHzjC4Ii5igGN7Py6C0HMzXiI3CW1MyEFvHXJynuLTv4wId
1sJ4/yjqmsza7PvE7vEEYolskeJtRrqMvUlh4f52bSlPzkR+0gqH93W4mCYVfFqREDHn/Djs+z55
N6g3m3xEo0BRNwfud3Q4MxnINDjWIIqnBwB3GCUEjLYLp9Wy2ICkwmfSyj4ZjUX4N3YHwxH4R/vC
4VceRvLipKLpT7lupORRSUe2xDKdj4q3F35Ya751EbXFcW7wIlNGlrn1QzWT6Q0xVbEYIY0p1Xob
L8953mqPn60gYZP4Nlx8uyxe8ZW/uL3DejMWVB4n1A07ftZ+Au/F8MSht4Mq62S7tVhAjFFWvPEb
YrJLzFJuzXDLej7oNm0s+3HFhoorL2lfaY1RB6/Op6csth1eKdx2nWKGyvBsZYoMV8ZLlDkphaud
F7fEsKIHpqkIWMa4Dfi3sjqsvfY+qrSnhtNjKhCFmKb+3qX+e8W5rZX2la2ZzNhK/FIRP5jIcBJe
qgdCy1+itd5Wcvn690v8XnLOJWyfnbRWjm3EL7Xj6F/ukDZj9SDX8+K9ZD17FhLFpBT/fp3f6835
I6TrKyNZnmmmpv7849tjwnb9//wv+b+TuF3tpfDLhzq9Q08wNdVyLJxD8t6QBvz7tS6f+d9V6v++
lvfva7XEj5JLueHDMr+X0U8fzLfPRFqihucFnrAT7q2/X1Hq3y9phOs6mqfAx/d7+SX/8edFNFCa
y37koZqgCmBoH9YHMqJY8j7xvG4HC80UpX764ftPc4ZW2P2Xv/kPvyMPtaddY6RmIPLL75jPCCDM
lsuH73n1dSROVvq80HZ//zP/8COSwFGIKhI/JeWL//4rGYLrAm5N+eCCysb4l9U+JguyM9VT6J/+
fi3792/0X9f65d5PQ1+tmiKLBw8ZaSIKZ0BPyOXt71dRf7yMr33H5rvzeQT+/Sdht3Qn0XMZ3to0
QDyAFwucnzblCdsvjfli63A/Ds+xfUXjFcMfVExDiOXOr25YsJKQ09RdDqprvqIU7+8f7beH31XC
FXzPSkv78n///mRz3vSWFfvq0R67t1Y948P9+fcryN9umsslMIIoh/eBw4v535cYJV5+moz0I0cX
DASgJVQIQGTU1AZNH5bCkRN1D2rOv0rk99luni7+qyjND1Q2QdOm0m3DPurw94/12+Prsp+QxpGu
KyQuk8un/sez1NB0yWduuid7cXQg2rIhw7M0ND6s4t7PhqeusyExkTVnw1uwc/5/vzwPkWDBlY7x
fr0jEKFivH6q5ciPO6xdodw5lGje1srt79Ka3kGxJimTBmFfdTwP579f/vKd/2vx4q83/MflhSlY
/X/52W3C2wsj+vZpli/t+tTAdqOZhjSe7w17K7r6+9V+u/0vVwOyT8pU8Q74z7r2j+/aY1CCyuq1
dB4yrEavaexPXRf/5Sv9bd24XMWzXWI7LJGO+XVx6ktsqpXdPmG6DceE0vbPaaJtc9izKf37H/T7
U+P4to3e6fE+87X7y3sG8bFpvGlun7AvPrZOdD3Z+ubvl/jTd2Y7BtlHYUCQv35nbZnMq5e2dJoQ
hnsE/6LuM9kDlEkt8V/eK3+6GVyl+HN4TqUwvyyCEccokeqqf2ICTWmxfsMKc5wcYtY9U8rclXcz
OKu//3nyT1+hy5LAmmCM/9uWAN/rwBSaixZojuzanSBGIsh/AokJIq4/DuPrlA73E96o0QeMkRwL
3wRN7z7+/ZP86Yv+xweRv7xu+mZqY/bJ/VOPE8UZH5aK/GTz+veL/Gm1+edFfvmKm6Hu8IG3/dNA
W6Z1ly3XtouCRupEPNH011lvf7/eH79dfXnefNZdaS5/9D+eOBqP7Kxe+KMEwnvbP6RhuP3/u8Iv
6yctsKM0GLOfGK5F7KJJl87hf3nM/vPd/7pMcfej0nueSwzvl+fMd30xGXvpnjrrHkm8QsdP5L3f
vEuiuCY8AjTYULfzXxaSP/5Y/7jq5Xn5v6S92W7cSBOt+0QEOA+3NWt2VUmy7BvCbtuc55lPvz/6
4PxdRXIXod7dgGBAgIKZGRmZGbFirYvJs40iilGHLs5hC7KhvovVdxvGux7iKB7mVbjKyA7fnk1p
cIDJSDXFEImSmq6Mz2EbjAO0T255Rn5jI0p3UfPNtb+k9h5Cjsi9qz0KV8JvkBILY511lAu7w+8v
xup40ESljoddV30hb/LVRvlzYWyTayuBmVMWSnJDVE2YIq5t2CbQDY/tDoFyTZrBomfqqBdf5OpR
soy1VPxJjJ+S8yLUb276HLm72+bnopspSpRyVUI1Ie7aOpnUIAwAL5+rjlszcJ9kk6kOhCCGVK6j
oSzohp17Fnperrctz83tpeWRH6kuTBqhyRZJ4HLukYKIkoWDdXq10i0GRpOaYonw+Y2OPKkDpRlF
KTOr02Pwbhac3xDJ/ro9jul+MERIjlg9ai6c46NggtYKt4VUYz9kHzyxCNZoUVAgDh+j4tBlz6a0
dDoMa3K9G7iUifTBqJIqmrwcr9fM98W2B72DV8Kc4kNiXhm8M+g/kCGVz/Oly9jM7ruyp4/OgNar
ZQcEb3l2nZPNQnnCvZg68DJsShNxqhxehoesvW+lhUN+un7XduXrcdZalVPfIEwT31r/m+M/uvkJ
B729flM/xMrwKpbhclIUfXT4JImaiLTJlmfoJNdu8twXCw4yOwxqEKZkirwmxhcICiRKV0t2fjZo
dYz795zbLLejbQW48fZQZh0DkJtpcWGRJ+daZYqZAJaoOEsNGR/d2Uk6LTG5DFtsWVFYC/vPH0FM
nsWwSHDJbLKRKwYl7Xa+rkIUHCLgoTZQKddQUu0V4z4w0F4YGKiEFVi72wOdnVLe+FyNdCTL/r4o
L+KyQQYaTgfeB00AaQvAZxVBrOibqd3dtjO9/bCreZZZiqJp3BZG0dGBs6Kj2aw4BwE3E9XeIsZy
F7Tqgpk5F5QNmdSPiWyFJY9cUDC1inKYUp51Ohvg2Wn2oddb/8E5Lo2MdlMKqLEUEJk6ZzxiKpL8
VCSL7FtC3S1fuP1MUzEcaJe2RmdabmQUs30DW/EX134FLE3BajfIYgviWTQeua4iC9CFIj3w9saL
FgLH/HxapLmGF4iujZaNDgmygblUnjWSpn1RPQGo+nbbM+Y8ENi3LJqaqhL7h99feKCLjJJaqFF1
NhQXJr4eiM6zUUHwv79tZ84DydSZssoJY04eh2FmmNSbkuoMfRNayg6wYogHq2Z328z0GgBC3rII
HATBoSZ7PZy6aRXHoT3xnKjpWgcF2kt3DQrl3rOMoGh6f9va35vp6ASTGJVuyeDzgI+MfJHuQiMU
6h5z8NApzpsPRC3WTkJwVI1n2dlpiTu0mK9S31jDj74B8LRWSU7TJQwNPbnq298zs5iSoqrDg5JT
gCv19eiBZymG7wXd2dMedFeAO5XStHWvLj0lZxaTpB2vb5J3Cms58kux5dFal3J/1nTY7//paBXx
/YWc3fA3xlOrGcwuvUUaz+PRWDpqvXHrpeJZLQbdzLODgqLvHwzj3qvbBa+ZeYEYkg5OXNV5q4Ky
HIX/HCxw4nA0nB2VZihmLw4kEdghIDSDDnQEzwW5+Fl52n3v+wtONDeZ3Fg1TlYWjXT29aIB1lZK
EAUd1Kz+lv5Z2xcQT/z8QcON/F8jo9kMOxkKljjvzhb7G8VwqjrHUoNMV1lYtpmQhSHTolXY0kx1
XGZQkNHOmqDuELinrVsu0NXefNrJud4YGtkSrsKToxoCy9YAyNOcRRlS6ER8UiBTCqG9J1ezEH/n
4r/MhlIVcvGkgcbncwQBOTj1rDnT1IKOuQWhU5JQ2VVjk55pOfLW8BkiVyXQ0ZepqXWsijZ7lXUo
2lousqCsxbb+/Ca/+qbRUnYakrKIpTScSd66jH7VwimTn03xx+1pntsTV3ZGmxzF+SgTpbw5KxTC
2uAo+jRseas2/ZKZx1rYNuWbCpvDgtUhYo62vcwxwTXW5CGnicNuuTiPNInbK/Xy+hxAhAelcSjn
tKNuqJOl7d5wwlXvU3aOXyGGyZV0wfpMzIEQkm1Il7nIR4y2omCFjSWYRnWWrB8+REgkigEgxMmD
rS1s+mGRJsOktMNzjvhGmLseZgF+mSx9XJ97+U8ILGlIEqV0OPvpQgp4JrrIpEtpJSAJPT13DQVy
8YR+53MF7yeHx76XEI5Rlp6oszuFXg7OHVKzBunu6wFRh+2BanXVOczPkrZ16jvFf7PSfS0/Ur3e
lvLeQfoGepOGgpZvvN92m5ljf9ikuAuFTTIro/idOkqcwJCWnWWauK06WzXQwWbtuXXB/NBu2Afb
2wZnPIUzlqWj85SesHHKSqdYzS+s9CxFgCLsg+o+CTngahgnQDMsuOXw9SNnuTI2jP5iT2SmYoMP
NlN0pgAMxPd1tROKoxP+Ctw3I6CNplXWt4c3N5+XwxvNZ8g2rMBEpmc7Dj9Q0F5Vrrwri+4ewWgg
CNAy9s35tsmZHaES1CmSGMAH4LC7HqQCOiOuDCk91y9h+94Zd1Kwt+K320bmUgBXVsb7rrEAJClY
6bpDQ9OG6n0tkCuprD85qWka4IV2b6P7oIYLazgzoxTe8Be06CQZn7keXl/WvVD2YXYOwSitckG9
T1BK9mm/gAZxkwMtC4SlOu7MWXxlc/j9hd8EpmZZ9N5n5yz6bQvCZqBxuD2fSxZG0TqSAKfLDaNK
O5gDIzSg4wULc8cQqAK0TU2FzSaP68TQimQQxOGKeXFXFjSfCG8hWDBL/6LaL1ENL8gXTV7y/9lx
caHnMNBNyvCj1QpkIQsrU8UZ6/IjU5JHO/UP/2HqLkyMjtcqoec8dvDEVM1aylcOgp+lXywERmkm
/gNg+Hcko52caKTdlQh2UgvSFA9SoqaHswPJ5o2seChTm3ZK84a8t8XgzhSqlWwVX0NPPNCXRi8d
3afw3H67PXJp2MqjeHbxTdL4jthnkSeGAbNrA7Knyxp6BDt1qk1QeM3KTcOeDjrtFDA9W7jbIPj2
aGupLLo8HYq3+4WvGdZy+jWGSthR4VvURtHVSlOpNyMd/lYlPxmAVjwV/BaY/ayQtqoMiFy1dnWr
3Td8hQzdGifoPs/E4+3vmIl/TMq/nzFaqF4Met48+HlSPRo1fadwI7UlCCLgCrctzW+pf02NQ21g
B01sx5wnWUJblfSmJ89Z9OyJT2pKj8W+cX52brdwYM7Gvwubox0llXoEPJcDkyLjqzY0XrgQ01cO
WNFkK5loT8nuwsrOu/7/ZlQfhT9HNss0rIdj03pUiufI5PT6cnsqFxZtXN9HVEKHTBYTwM23CGof
Nd0Z9H93eWPsbpv6v+yaf4czfMtFNO+R4WnbTEvPrvtcogSpvhnG+8B1ICLiaKX/1PKb1X0Ptb1q
LXnM7EzCfUOF2qQ+Nw6HqRz5LTD79KzkB7uu6f7dO8DXbg9wdi4vjIzGVzQBDGhDVJCKI2zWhvtN
dvYGnE23zczc3DRFM8hEkcAgVTIEp4tpBKJeghfgqmii1dT8CeK9Br2CbHwHFb9gan5E/5oa+XxN
043XaE52dvxDp34t64+Kyl5hLLwllkY0rN7FiGSotoNYZ2s1JT2E8PI3K5VW5sJE9+m/BCmdbndV
4r9JHjlqUgHltiFywOzhKI9m/JRkT3q1AFWYjVAkAjXugaQQKGlcDwnCeiv07Sbl1fIYRD+rZB+i
xOLVp9I4agWtBSEkmAtG51br0uZoGqNS9/MiLDiQLfsclTQjZPkulOi6DuLuP8QNlTwlqUNKX7wj
rscnZWKLxrPC+HT9UUvhVTWbPVTWW+A1S/mCubvMhS1rNJeV48EN63PRQORhJWY/CsC6t7fU/Mz9
bzTWaOaqCFZl3RlGIx6E6l0PvuTpT899uW1l9ipzOZDRQQ1hS1BbNgOpggAxOVqQgneXjEScPgjR
F7WNdiTAVqbxU20RXnhyrd8KNB7afwmGvDUVg/c05ITjOpsI+I3mqZyYH9UkRQZF7fynncoLwWN2
2S7MjJYt8SQZyBruWORfcu+rrS2lWpYMjKKT10FS7iKdcG4AyBvlbz35uL1gs24BpkMEYC1RRxl+
fxmXaLdCOLTn5g7HWCttG+1bQmwKjaXb+pKhIUBeGLLq2IPwkKmiWxLS01c1fq2B8nXN++0Bzc4Y
21XVOEE0xRrt2q4pA6P38fMe5mB6onjxLAE15p2cv21aKjkbHOx6LFBEd1EYZDxQ6dHPwIPozYOn
PzeutJM8awVHDCKiJ6P82Wv3gU3zEq3f1iNJkQX3mxz5Jsc9pTzZ0Kj0GuMjH/EMuam7InkLUsE7
uImjP7iNYdylnW4thA9pcjf8a0uzOI8NkBTjHdUGABPCpE/eIijVfZ9Ea4u2VbGB87QqHisIZxKw
8/SvrZMyOAGR9egzlLz4UQ1SuD7kdeEFZM/FhSmYnKt8ls4O55msDFWr0QbJUeXohLTO3pyCrji9
RCP9NSGRJdFxYy6k6SYuPLI1uN6FC4d1bmZGBOmzaX51Ib6lRXTt+oj40HZx24nnFvZyVKNg3Yl6
kGVZk73pjg0BME2UTbRtFhO5s5NnUnDgxAKQMMasmG0baVWSZW9i/FtEiSaSXjzHWXW9gArcEpZ8
sjGZPQiccFOdf02Sj5lhw8WjdOlboCfvWuk90A694KRLJkbhGFylrgpGk77ZZfIzoIG2Ql7y9spM
b/gmWGEaNEA+KNRkx0lFWPhDLzAChtG/aLT005wKQRgRMy82fXLnO2gJluVGCd19RQ9YkC+UO2bW
bEhamsBxSKECSr12QmRHJA0movStRZ699mW4Mpqe/lSB12gBPWpSBAtX15lZtXSRJg7VBHWhjLP9
tIhqqg+p11tVfkedZVtbS8iHISZfve4BIuB9kkFyWp+CVmA8pVkvEZM3jw4RFRpO3fsn1oqHMkQh
GK5eCa3rpUaAmc18ZXPkK0FbKiF4D2InPZqleqK3zqNXSmv3tx1m1g6awaQUdYMjY/j9RdCIYMCg
DFslbwrJm6bt863jp+62SY0aJqrF58xM5LAogemqAh5BJdF/bc4tqjDMujB46yEI161w25C4yWjL
uz2qOZ8A7qBJgPhYufEDTaa9vgL77b+lYQ6pvKam94YeL73NpoPROMhpheI1q5ORHdUraLKWBWpB
7lvZuDvodCGNU7e5VC+EjenRpnOgUc1SgY8DMBrNWa60iW7Qzf0Wwq2LUmEXfDdQd9NQk9rF4c/b
MzfdvzqHJ90GFM3JM4+zEbUBm0+DGip5ADhYmvckfITkAVbj70bz7bap6SJhiskD7UlP2SQj4Cjw
5xUkSN/8yEaaSdBhU4DK/tNGgGQNB7AIaAmUxbXDFeT+YBPu3TfbbuTnvI2jrWZ66cK7YuoJJi8w
TiqaJCRdGyeYvaARaVs0o7e4Q8UbHjalg2laXjIzLT0wT1hSiXbDdXj85ostVbZ1s5HP8M9uu0Z7
iOpsDfvMFyQFtjqQM0Gwd2qHEj3pbVFQN7cnc3qz/Gtf4zZDJVBTx2CiOOsd38wi+dxCN5Fq0kZR
DmHX0eyLTDu8D+5T3T1CQ01j1N4Gs9J6B708ofR6+zsmQevvZ4BBg40CoMA4ioSZSzT2a/lsJMjd
gLIr3HBjVDW9v4fbluZnfOgQNJEnMCbZCi0TCtNEQuiswaqPeOMqGfh0vS1CtQn93NIm1RF/MZDm
+PQbcRjkheXRLd7uIZwIe1U+F+J93j81zoPpLaRiJm47AD05qhkXiSxZH4LBRfCnc1lxPSVWz0Le
3KHC9Ogp7VOW9bvbkzg5PwczNBGZIj1tIPRHezDIXbGUxFw9a8m3Sr3TlD8lyWnbeimQ+URhHqX1
z8Z/Ouh4+hiiRfhHznFk0USDJ0wUz3kVmvikle19AMjj/83GeM/HVBqdosFGR3WhgefZSBbmbRL4
eb/JBq6HUAnVF210NiuyF7vEG/PcBfQEw/IciWulei4H0jzIyZx84S4wif3YG4BSPKAMRRfHNRW7
bwunRz/1LPeIiHeQ0iFri1C6/Uyr96ddj3sqz3ru9XRwM8Jr10O+KhzEKu1zqIm/4FQ7wGh36MLw
923Xm3r4cD5zagLNAs48fhbWCSAjBz2Dc+jQla+Gj7JSQWxiLdxBpwHp2szo1qtpLozCsqWe4x6N
Jg9eRpgmHaQUyiXQwOyAqIGwTiZXjvH5XFL69RMf9l7H73+KgfVU9Eji+ks9jzNm8AOFbgEQS9IU
DJGEqSyWnn527PZOMGyaMbKVXC84+DRHywtBprdSHXBeFORGaPpEMsK+B/B7ppdyK8LlHz+I2TPM
KJ4UrA1lI3KGmMnnF4sxSbyOBtAMw7x2vU4RBbcHanI2AtCwVf4Excq2qKMn0AwLt4/pNLKVSGaD
IyXdA+Ts2pQZSA78/2X6mljpD8Tf0FUaMg3q99tePg0U9DFKXHGG2yHK2aNwV1mR6fSi77+2yauJ
GkQJwSLEh6vcNLZdG68a4dPjsriG6OxdAMUy+ZbrceUpBMWanoivjSgJ94kIYRa+aHIYl3m51Bwz
3lwSmFjD5D0JiI4H+hj2oEtd0/tp1r+aiLu8lG5LqlsIi72eieDpQygoFkY3NShxeJCxAWox5ARG
DgJPdGF2yGqdyrr9nqUFwrQCJPLGLlqkBhivHIXrS1PjDQD0wctJ2lSnNm9glBFWZGtpACogBv4j
ZXel5yycWuMYPxgc2msZHi0zkzdLp6dFXzm5f0odw/4umS2AMTcdqPlCu3to/ay7D6UmXIRgjHcC
doeMJPCq/69eMXJRIfVNC30H/4Tyl/oi5Z1ur3oLUWK9aXLqWdYf5PuqXeEp9qOPzAQSi0KJRkML
n+dOyCtI320fYffAhPEth8Vm4Uo5gWHzgbztaaBQeVYD3hu5tBVmUehDWHeCEy9DnTqEC0wvJR15
2waeQHkQfjFhCQuztjpkJpmAUJLoKjHsbwpgpN912AM2EhD5iW1TXPkhWmQN5GK/b2/1mXm8+kz5
eudJPDJg2eYzi859rtT4t6BCRl8bd582Y9JtK/LAJbHCs/PaDOo+aTLkbk9qUdyFFWA8i8bv3jjc
NjOz08itiPS7kruh+3QU//0s78pE1PJTrB16T1v1+cnT8rXl/7xt52+x7zKFw+pygQfTbnEPADk1
2tKxYkPMJJXxia9Bkq5EIl2KdTREk1DeuYJnrVMD0b0Q93iA5AH67LCFO4YMhf+L62t+Ntz2m2LD
hdR3nv8CpKN5RRoKNr/aMV8yZHt3hc+2FeGhkVdtrhhLO2hm4QEqDxkNHiMExNFR0ghIkzhmHJ7q
qrlTAWMfMhpjNojYfNyeqzlDPGM1wu6AzB+3P0ATHBkIsYanIo3rL11q1Q/Ay4JjL6VLD4Pp8lMa
GLTluJ8RHcYJFIi6VL0rkGPRxGfEWw4mVC+tAeN7Xu1uD2oaZ+muoP2FuosIunRcikhTBXRFHdQn
X/2ddN8K91ea/wzF71H7R5OWDqw5Y+SQOa10ojtP9evN06YiWp5kWU+GgRq7d8it/K7uc8joaUz3
don57fbgpis2dOQPl1zt7wtrtItEMxsEZayChkTtJRfsTZt2bzWs37fNTI8OmSQU54Zo4Ye4xvWw
1J6EguDY+UnMHwtX3zTdl8p81NOXMisXlmtuRDS0kbjjbjGFNsepaleOLBcnErrKtlcTeeUOPbkD
G+PCqGZ80BTBNg+A0QF1PNpXCGwndAM01akhH/URI+K7ldyvid0oGzlzluqZM3PIjVCkIZHsGnM5
sqY3dPFEOue9kHHt9FaVcG/KBxd1haW+onF2TeIQG1obyBkSWum3vF4t1zdcFS5vbhbONiwRdoGS
97Y/DOt9HVNlojbkQrrE+3R6YvrwFiZC3JxKJ6J/LVgZfvss1v6h7qyXwEiedAVOTNERP+8cfxuM
CRw8qpRxm7aMpHsPqq0+wau0MqqPBko6p5MWRjedP54GMo9u3ljawGJ0PX/Dm9xMY8s71XXw4BnO
AwqPC2iRqZdfmxid5VVSmHZBRCC5D7w8gVBVMJ6ArSzUBeVh/18v1PDKIaDLMlkelut6KFXWqp0S
Ft4phK4UFBHtJL2N5I7RV8+Gldyp0oeTFZtChqoQipJH5Je6H47nxz9NMAo7Kxgo1RtJhW9W+UHm
kSRYEqubKjYdyPzVz7bhD1Q3VMjJMbIv4dsZpu0iK4VmTaN2veOdPD/aO3A/mtI+7ru72mzvdHlr
UUq67ciTtOZfi7wFQRngTpNHdVVnoUXBxT9BIS6tVbo2EvlxtSkH2nsxbbZG6DQIB1jKxjf1bpU4
yj95prYorQT1toENZCEmTbKOfz/IJF1hqLR0TTJmfZFxWyWHcPL9tw6CSx6oWfCQIPrRPLnI9ISS
uC3zn5b+2a7pwTB3DEgYeErqk8SZ28tNnxlBcNKo1fVp+zXgGr5yGzNH3l45xsoincX0sFS4AlJg
A6k1cMqMVluW0zTyY8k/mXQhdMVDnwYw6B1qV9uo7dfK3KnCk1NAMSzfh1SYY+kDQTXkswc6cSQM
5OjjtjPMbErOUoC8Fg1EFCVGcTOL/Q4lkSo4ldkxgNimqDIEa5dKRzPR5crK6CxNA80KyB4GJ8fT
tmn2Q1pEHkwqwSzl8MiDYJLRTJn0Gg2BEV1Qg5PX3TdoaKLrCDkUPw31EEfBJoADvjqq/UeLLu7t
OZyecgq1oyFDRbgxWNnrHRxrcqvBch2cZOsRtW4PdVGDU058sS3n04cBpnilc68DZQ+69NoUtaWE
d4Xmn5B5Qhnu3UCkrrm7PZzpFYHsP1KKFC15H9Jmf20jzulW76UiPvXWmwaFo8c11Wlhckbc4ral
SQsUi2ZxudfAkdOqD+nYtak0imzPMJ3k5IdusTIa9VvomgA6oFpN49esSg46SYJAcfdxWq7KDJpe
xd8Whr1Qxp/ZBfAMc3OgeWHgyRp9RxC08FkjPXOSw/Q5te1/Aqu8i1pv4QScmVludyY+yk6DeWJs
plZQfszIRljZAe3Nsn5CJGmTJ/rCvM4EGQusHf/PtnTniCIgfOj7J7189Fv3Lob/sAF6ivqSFJ3M
xW6rWXtU1Kk9cwETx3WyoqbijGCBf8qgeqYed28EX+X2C3I+dnonI/h1223mVguaiwG2Qqp2sgkc
Sayjtg79Uxelm9h8KOJjL59v25hbKliUhvNRJEMyzo8URarmboKN1ICyH/ynXb+SKYNpWVioMk5H
Qxc8HejkBbiPU8C/3gNQkVuER7a0HOR7OX6rZIm2oz+3hzMNwNdGRgmBTkcOAwk1PEJv16HyikTi
pxfl2sLoILFbW4CKGgth3YAjfLEsBPjShUg7O1c6HYtD0Vnjmn89V1Ln9AUajv7JEHZ9L60aEuaW
/PEf5urCiHxtpKXlgqcTRhof4aFfub1wQZ0fBCcGUEHgcuNqXe+rGmBmbjuCHKxzejtNIO6sz8KC
TKoN8MeBrP2fHW00WZpc9x6c4z4ssDChDgLE2V0dPQp0AzvGPpF2IfXdoFzYOHOeppOVp4QHDJKg
ej17XV4aDuzl/qlsYOu0nyX3n08vz/BAMYcLLEeHNXr+RxHpWlSjnZMjIRnlPhi9vr9tYbpANOND
+iLC1WCBsRzdVjKw5n4WJeHZN3/AqrPSEFWyvCV0wTTCYMUASEMmkDPbHI3Dr8M2MUI3PAemUf/q
AMee1AxwgVak9pYy0hJhzzRIDxQDCuQT0NpQAVeuF6ZVNUHoSdOeNaRkCNaITe8T7Tes76tY+cj7
pc7wqSPwohFBCmEMPxi//QPIQX0QxuE5F354BQ0W5ZfbyzS9dlka+cvh3UQCj39dD6hP01yNA5il
E7Qj4HH/bRn+PUWpDVEI6Sd/IU5P3/9D8/lQk4EvhdzqMN6Ld5rmD74Y6vUpTo6K6OR3rZc/w0H/
m0LsHyRt7iu1dO8t97P7icTkUJSRaMLVIIkbxVVXRnxTarPiBIISqbVq07lWt749k3/X4urJPKRP
wFxBT0IKVBvD4qiwmh4Knv0JHfT+ThDTdCcXcrixi9pB0BSJDLcw96pZfcih0PzK5N5Hjr1BhAfR
GFk6wV8er1U1kNQtpCAuRQWTBqui8O98F7b1VM7jZ7dwvV+pEFntKlDFRtihzdlvKqPR783eqHe1
K8d79jaF/y4Jv7e5HL54cQPxhtv15bPRWgWagAY6N2ZDq6MiF+U9qsHoo2SbUukybY0iuxltjBgt
QgRVEX3oHOGIuIWyq2hK2QOaDDc5PzdNEfXf+yjI1q7jOT/l1m2Odqt9FwqEDjSevytfrKt+iw4h
qSoZNU2pDQ+9lfc+AjK+9EiDvLAq8x49TfqSja8ughJb1fXchzzwS5TQw+KYJl3/y1GV+iFxG94f
iIKuTU9CU0EoxF1fQxBNGlP/GplQ++To2IONl+qdH6mI10ey9I9rGME2dMXwo1XSvllJjmavuy7R
X3Q0Hv9B2rz110iwZ0f8RnQ2BnoI2kqwbetL47f+LjOcn2i+0Elw21smgWsIHyRXAGwaZEjHzx0H
5EGqBFp/ghtmLeW7QHjW5GPcLqEaJ/zIw/OYzhCZs/4vymyI0xc7rkUs0w103z61Uu/8QMzZPkam
gT6roHyNapohAyWRacTg4rSKKqHfDRnAleXLD7aLaqgsrutM+J1rIDw68/Wzk0AQ4L051FcG9qTJ
ra0VHKnV1FOv/Q5NZTWofqJ2tiqN7X8wBA8N5Wdi9uRxWatSkYV2pp4C89y0e8V+67oPU/YXFnVy
5g3FUc5tU6JCMcCJrudarwfVWw6hU8Jlwc3vfdIufv52eyyTiD0YMUDt0bNIHX3sOVkA8iXPW+XU
t8qmRwQoaZ8z9U6q3hBiu23qbzHlOqTBdA/wgf6IAa46voeEcutJElSspyqkV7z7E2TNXoV+zw3u
LfOXXNz72WMjOmsBffkUvcjyjYz4KtPzbR+fpBgxouc4+0fp99liV9bkJGEa/lI24N3WUMq4nmtR
rODh4csJYuLaGCQm5RCdg1fJP4RhsZa7cJMJT4a5Q35kUze7MDXpZPltU7Zzku8JNOH5YZGKerqr
ZaYK6C2FHLIL449yhwuxA9cfvPkJDAHduUxTeMDK7zmtCLfXZs6U+dfY8ErF5a7HX3HY2V6V6BSM
m2dElfZFrrgolaBfLDsLLjf1a7hcLmyNLvOJHWiGH2LLLT8UFhhcYbp0RM/ZANnDdZdFo+Y/2jux
60dhzxY+umpLazG0NHazZcFuz9qslWHjgOuC02F83dF9tbC1ssdKFYLfETeBX7xWQruwONNkLHyw
XKz+Z2e0OoZcm6SARO3omYOSNbmsSNoq2RmNtDzc1nW1RixuVUQfivn+6RGibQDwe6BmhqdvdNUR
HD1Dzq8Wj5YCrKze+rDio1Rz28jkGixRTL4wMrrc0yErlCLyJ0evh5LQ/om+x9rQv0jZzvcOxRK9
9cyiXVobL1qeG7UkJq14bLzsxYj1H2aDpG3uLgxqGlivBmWN1qzLyWA0HYPq6wfF3nvFSfSeZPSB
TaSSb8/frKkBdSWZvMLg8bnevL0sSI6CYu5RD/500ddejjZNW+8954R2+uG2rZlAATKThzKZGGpu
47QcSfEC3EcsHqk+b2KUQYcYSaSQfvwXOxziGoh57jQjxzMiM05FvRSPobOXDBSf/K2rnhX/120z
s84AL/H/b2bkep3ayZVcFuIRcbR1JHjFKtaEVSM5C8OZVsDwcbK3vJDJaNJ3MnoZqaGeZ3KVScey
iB8ylDnLikusYjQfRlYfdJOCQh/v7bb8GlXGxkcuj/C2FT13nerBNlBLtCBji266duMq3K4Lb1As
XEiDzC0u1EUQmJuA6yaNTDr96l0eO/Kw2+96yK87fV819OI09cLLbW7LU3Ghckt5HUjdaDrkqtAU
pxBxo86/M6xoK8UDY625biToW7qWeoS5xJw8O7oLm6NtokV08iL9Kx4VSV8J1l0fP8hKtjLy35/3
qcuxjc4339ajLkTf69jF71RsNe274yzxPyyNZXS+1VJRZp2NDe4tT1XTPVWSDdkKD0LbW1iqaUVg
cN2LeVOvw0sUVIbd1Z14FFsPXtCXJHiEyM7TrY3ZQbuD+KOj55CCfiTteyoSsM+353POVzRa37ih
/QW0jEKBmiBuInjYb9ynwH/Jyyehfi3cV2r/W7H4etvYFIXHaC+tjSKCnyk2RHNYoxRzr/XW1gNL
0KrZmrC3lcT0LtPqQ+KlGzPP16LZf2/bcFNmzkFUJHp9+29Obq5LBOAWvmvYEdeX56vvGgcQVPxK
F8l78WgEycqCFcC+C4xjl9FlEx7cwFqJkr+1mwUizDk/u5iN8dHimrLn2Rl7Rla7Teqq73ojoNJZ
0KO3hFSeDZGXtkY+3SBjkCkmdw1bCJ58qd3Z9GOhdfko5faqcwBlOST7ve6kxeGuDOMvRavfd1kA
7i3a+U5+yFGR9t1go0Cw6Pttvs4i57CwDEOQmCwD2TrCJHDnySOz8VKr8K3BGcP7JDkYiEVK6l2V
P3a5v4oj+xFRu3UUZ6uBtO+27dl9MACghic4fM6j+KUrcSRw+LIPwz8WR2IUQSYCc0NbflfaHy6N
p7ftTd9ENCjC7cjbk6IVQKjrfe+GAX2NbiQec737k5s9spCIaJneybRFWsvqaEPKctcK3e623SGe
jKYYuxz77ESSo+PWSa7ZcM2r2KV1Zi1lXyt7iaRnycLI0zyxzo0g8tlLYCmotYMm+SxfCe9JADr8
HNgHhuri9eTJjuOEkR9yJ/PlTd1vPX+JKX/m6sIpDV6En0Pf7PD7i1RMWWtuFVhKf4wz9XvQhBuh
Fn/Hi8nOWTMDSQ4vNp7v45eUn7t+GcEYcRQspLj3KDeueooUt5d87oyxwGdz1YM3FVT/aDC+qBRs
t647+rJ8sBE494LqpSK9WPvGFlWMM50o+6io/pRK8WD46rrOo3WJ4Obt75gJd3wGSR0u0fSEKKOj
zpXUmiy10R1V0tbhNlV/FrCiR/lC/8fcgw7wOzUGquzKUJW5XjtTL0pZt4SOUFevQ8M/ZEq0ToyH
QBF2VGtWnfSs22gFaF9E45/bQ5ydavDHDJIBDomfa9txGstF0AfKUQ8LZe3J0j1g9hKaaKoOXR68
AUDYOpJ+B33mqiiMX7T3PPdW8x5Ax3T7U+ZmmyqExN0CBRtyXNdfIofoBneVoh7N5qW3f+jVSyiR
w/WXEmlTIAr+q1M3JunEKxq+omtDXuOCKUpE9ZjIobgvtApdEATGVwADokfFqd2tDeBpn+nJD7lo
pBV3kXRdkJRZWW5dLfj6zIZCW4/dNHSF0SA+8rGqLB1yK6mGrEz6I1SdR9NKAOhqC648E+OGOxsQ
AC4eU5Ir3a9tvfZcJtdsNki1P8pGd/f59bs0MTogjAbuRwHp1GPiJuYDbdYFunC0/RaAG1apGi8R
nM/5y9+GSgoibB1xFLZJvRV6JcbYK9UNXRgrBZ1tumQ2hb/QizG3RqAMgINxEg2Y5muHEcCdOCAM
1KOCUHAHcY0kkRXc356+mfOcZBvdKMNTegBqXBsB9KKWseKrR3hfauRlI+qajvZTVt5T80tQLVEx
zc4ePfXS8KKGPW+0CRLfzC0gPOoR0A0lone9FjZe49PfsuB5wx8and+M619Do8lDplILMxlDHeXA
+8JvXxCNBjLkhu8R14yNmSlLO3zO2f+qQoLk58+PJcSq3gE2KsvyMQDLs/IkpV9bZbbUbzs3sAGN
NAhMgNT8G1kvTlzRSxWlLTz5CAxs6/X6nRVaG6UTOIncfKcYn+4CY9sOcmKsFjTivJOvHUTOc6vv
pEA+Gp1jv0Oso2zzJI+8ldapwtrSGu1w2yPn3J62AfByaN8OGLBrg7lopXEZifIxlKJN5n6x3d+S
v4SEmvNDktpDyBdpqRuXNXKjkoFs64wq1dBi1zeKLe7U4EUpFp5Mc4a4Q3JTR7EPaNdoNEWtW53p
kc2oailcIzL3JjdysZIlcpgK+oTrz0/eANeE4ncokY2xHRJRPVAsQTrW1YfRfLf7Xb4EVpu5kZOH
5QkAcxtYm7FDpKmADqaAQ0RZ2d2JeqidfbEwNpodSf+HtO/qkVQHt/1FSOTwClTqrg7VuefF6p4A
Bgy2Mdjw6+9iS/fc6apSl+ZcjbRfRrNdOH5hhV1gEqQdQugwR7xW2fAhNVH+/TeenVJgIxZOCbBe
xzGniOOalDFzD04x3AhZf5oeju5GhWU6kv/VhOLhXpKdxYdh+TF/HbemhtMKsyv3gPgp7d1fst1O
ydP3H3Rux0PF4X/GODpibKrmPoFI0KEH9zwzwfwqYJwOHuT4+v830NGlOEIZuXJC7A7UCDdhCfNe
a8zpJeDasqWPr96/P+foSRGlqQyshZwDTjhNZR9toZB74VidnTIgSNDIW/4cY/mbpC2gZYAx3Oaq
Je+dT1NbX5LkvjTIUQ2NK7dxlEdwmII7WyYQkFr5NLxwYk93M/JaMP9BaoPLzAncR8AARiqDsNDj
U7EvtPMMETBUO5vuIZH0wt16ujQoGEHTAHc5tLHAN/+6m2GclnABWM7BYcZ54jTRPyxT+hdGORPd
I9pDUA+MD/6LCsXXYZIWtB+lJudgGbjPI9AFHujDmAjn80UEPmQe2UbSq97cTRBlm/mvZrgQO52Z
VUh5oMXyn+oeKOFff8HczQWKkqVzmJxpXfT9ykDv35XWipALxanTKYW6F8JboKv/M3Q7OrxFSZqR
w7nw0FTPpKyyXv35/tCefgoGQI4dIb8GcPc4VYqGAO3DyBoPXtOtsSUy0eW9tW7iCx9yaZzl7/+6
6XjAlFNDI/5Q4KaTFjRt+JoEW3axk3h6rJYPApUIZRXEL8dvr3JcBoibO6J70+ZS2T/HYREFvIQH
vDTMsnB/fY9bm3oKKmc8tMpfe7LeNbz7jL3m49+XZ0GbLbpHUHY51gBwWrzEMx+GQ1UdIqgddR1L
q2DKe/nv7YrFb2EBBgKO7sOX6+sHocerQgVLOChjb9rgfky2YaHSuH7SxcdUvX3/WedmL0AAvQQT
QNkcSzbA4cltBlEPh7LyU24/LElxzFf/Psgimg99TjwYJ5bGdmmNJYjb46HhTwo5W2vf+ZeyqHPb
OkZBZ0GxwE/++Mqr5ABXqCjSKNzXVxH3b5MuWPNR5jyId99/zrIAXx8+JNRRgD9LsHASKkNwkCNq
aswhnoc0YjtNVxDjyj39VF30Jzu3Pn+PdfSUE5kojbqoOfgavIgX2QFmRJ++/57zU7fsgEV5DQST
ow3nFCAkKUydDysPpxj/a/pF7q3d338/0Lk7FCkTaiJLi+cE+KKLISml15sD8iVw8kTaXLImODtd
f41wNF2B4UldJdIcpPfTdFekQgflkkfImYIaiPWQUoHkJBDWqFZ/na+WKBk3U2sOpHrtrBfmXs11
CImsBV1SpUXXZpZ7Jd29HMTm+wk8P/R/VrOLHgngoF+Hjou4rMbI1Yc+5G9j5F2BS/ZYc3E3x97K
m8NsEt41EC92GqKnMYfy/X/1A+JF4QrX00niwQFMGbWLvRJDxcD944xjLtlaWDt7eI2r1cC3ytn7
3oUw8NwOBb/qf0Y9itBgdjv1LMSoU8BTMR4skU/0s7ikfHlpmKOaD0yJh6CaQn0Q8VvYvvNuzeur
i7YE564PsFIBtkPlAp2Vo/tdsrkrqkljDWXFM9v0eTE3GyuJV9Qu3oFwff1+zZY9f3xdoQj439UL
DPFxHuUREU0l9NUOBHBdV+wW/6XB7BwNJQ208pruwm1/+n0Li3jRRI2geH9iejuzYNalp9tDGU0p
o05aj++w0nGSvEO48a/fBnFNZFTgcKKWALjD1/MgxyCqy1F3B5vWuTNc9fNbEHE8lsOKtmvLvqRR
du7b/hrPO4o3q3Aw3DR9dxDumDpNknYBffRZ4qQ2Z9sCEsz/XMBFdO0Cs4C3C3nQsQ4GFPaToPXt
9lDZFJyqCldnlU1Nsv5+Hk/vTQyD1xlvGlJ+IM6/zqM1Tixm2moPsRuniY5+Oy0Q3oboS92wMznD
MhKiQifEpsRXfR3JM25TzmXVYfc3qeI7S+zAdk7t0Kw8axuGu549zYODH9Glrrlr/tVB20Hj5+/x
j18Inw5DO2P8sOYf0nf2jFQqRZ1qXcj23m8vaaWdmdkIh2BpLi7DHjebCHGiYmAVPyRDuQ5tuarD
u/HStjx9WKGHgRnFk4TaE2TMvk5qo3kvENLzQ1V8KAi5KHOBIHlpgOXv/wqy7bEPRjfGAG74Kvw/
ifP4/f47vXm/fsAyi3/9/6t+LHWgND9MjKRjsDEkT6D4yt++H+bM8YVGNAqOaGMuLhlH89RpNnaA
UHYHZkvIdUofKm9teUAH65WM8ZtVqIfvBzy7+jHK06D2YcMf309oRHWNip3uEIwwDkoMEOKiiK6t
RP6rBiT29YL5Qh9hIXKcdNoSUjcMbH1+KLjDr8zEzEM3lJf0+M7tg79HWdbxr3Vqy2kEoQD7oLOt
q1r7N3y45It4OkQINe0YqHo0RCAbcrQVfK+JtEDd9pBAq8iDaTogXReqBqersvRCwcNdOAyQ4jm6
gyZaKpsN2jnECmoh4aqK7HUbXsKYnO5pjBLCjwCbDYW24z6BgElZTCzhHkSk0y7aWdOKTwf7khre
2WFwawO+DevtE7042AxEU1LM7qFz2q0d4C6di+YWUQx6yfG/96yRx0G4Cim9D8EV72hxxqSHiFlX
OIcWwCDdKTRa4LnAWWZdwn6eWSMA9+NFx2gpIwRHaySqIYDndTUfoOkyhPd+/cNUL/96OJd2B6IU
9B8cTODRx/znVGB1EnW/KoYmm8ii6co3F0LXs9+Bk29DkwvN/mMyYenDpSxsKmAx3SKtzcHAfiIa
n/4XXwIoAzY0qMInGiLciwerksQ+cHYHQgoZIZ1+qdR29kPQPETTC3kPUHpfj/5Q9Xg1A5TaQveq
qNHDn++0e4nzcxqr4nKGxqu7EAaXiO7rIGVTgcrUAPEL+q1fvVj9LmE7b4IYXSDS9lKL48xVg5sS
skvoup7JpnRRJxDFBG6GjMEq0snrNFxa/jMZGxqgSwcFmJYFjHsUWZERrETBpH1w7elTanc1sKBE
8su3DXKZMhDb2PirsAtXLvpSEkbI/xxBwhR4KVoucmqAwB6ljAKsHihZJfNBWs/BdOOVu2bcfb/9
zs0jii6IHRc4L9bu66op2J5aQPLOwB9Fe29UtyQZX78f4swtt5ASltcNlyoIEF+HcIgTFrJZhhCf
LgPFIoHO5xSk/4s6EqYL3XCUkCAKfyIFq7AKAReA0td2N6e8jfzUnkweUo9mnJt/v4KAQvpP7h4t
DkA9vn5WTFs8hSK0D31Hs2Cs0oY+Elrm30/eMv9fM8AF6/T/RjlKn+OOWgFUPewDs4Ib1g2pageM
9mFRtQnt5+8HO70n/nuFUMoGLw5R3dE9oaQsJDXlfKgGqLBIJ3N8tnKtC5Hc2VFcVMmXdw+uBMfH
qgzbmDUATznEKoCcme9n3QJp3RUX7u9TGj3I/gir/u9Ixy2GzqYTR48TIzluytgjiV4T9iegTz1A
IfaALmjpZTP/58ARnSIIly6XIPrJx8ooxA0NupEG+52CJzpNqZT3SfXz+6U6PbdfBzk6t8Egei7Z
BLjdYF/NUu+Di4JHp0OgWI460RKROvATOdrg3kg172wlUVje8+lazJcknM4NADbqAgFZiNnHL4Zb
ojRUzoF4KKc6h9ZcWvYXosXTqweuDcB5LKbV6Mwc5/zhwDthc8MeJu+Kxx8lfUKnGO2u7feLcbqj
kSIu6sLLtQOvxeVn/BVaN5CBNb0v2oelEh9TCsxFB+v2f88TMAyiapya/6Baywv81zCyGaNZxHb7
QBIbFO5m1VSXjJvPHJlljEVOeBGjP+Gs2i4c1PvKaR9i20qdYRvEJC/476qqVgxO2CVCU83tlF9k
Fp5edIv+DFAzYA2jwnCMHwUDeyiYhsZNyJLM6bwfUVFv5qD9FQs3TYp/Bw0ssDogPoDdAsTkeGf4
quq7vifsYfTD1ONdaglQ5f5ZstHBKFAegNoN+PkIJL+umCkaqwJvp30Y2HVAYLYrWNrrW4jxb77f
gWdmD28eNjsMjSBP6h8Vt7TrtygNTeWDYuZtbJ0c/SkIGloQBh5XRkev3w93JjTCYw5OMzJxgJjA
Of36YUU3Y0CZ8Icq/CyijBnINiiW1eNa2ZsiAYm/WnXtLYGr0vcjnznRXwY+OmoyjPo58gh/MJa+
UaHOI+PtO0Z2AAFk3w91Bg66fCSkfZbGMRB+RxGtDWUA4Uc2f/AAAiqq29i98cebir+zIVmF8UeY
PHkgeJBQZcOlnvVpNL1ES5DHQHqDO/JY1BH9sMKR8B594P4vJa8Tbw9zilUEsxKxLfR86VPPXMUo
xiI6QxURWchxqiNFYnhhNH9o5vsIQoYc7s82LOiKGurRwe+w2PoC4l0TLKEB2RT3ibfqkvcL831m
EyPUgdfSEu964JJ+3VSUQ8/Pd7V8gHv8nQNd1RTpV05KunYL7wm+3uuh997g1Y3uHUuZZ69Gq18X
E7lnk2KIjNrcoYC9Sa/7+P6nnUyPC5gCXkKkT7AaOClsGOoJmGCW/SMNgJ83AtoJl3r7JwsOQPui
I5sghUJue/wYBq07ObMMx0eYjtTtI5wFbLnRFpRyw7T1L5zfM9+zmFthlqGJ4tvHhRqr182IAFo8
Nu27avtscPz19zN2+jlLfw0i1gj7Uf4+3lBdwGfLoaV8LJMbY/B4hHvt//Ki62neWv2ll/HkVsCN
h5sIJRvUv0FAPjqpFvSZddxV8lGXYeowBWbNOoieiXWhlnqyQ5dxILy0IPcAzD/OlrifQBSFDPLR
VnFuuuJOCJY5DgPBq4WkxSWlipO4Av5JcMUE+gi88cXv5OuBaJIeikyz0Y+oqqWO/l1E4FVdELbD
hXK6G8CzR1cUtUfI8J4gtYQcZqJJ6D3SMXpxy6G9QReo3RrqQxkjIu4D6ZS4G0KXZS6JvI2EV2u3
0yhap41lDSDfkNA4WZWEYmMC1uyFUp8uZCNhldVAYxxazHKlyqD6OTslfYZ+v8VSn3h+m7aVC5ET
X3s/Q9+094YJbwctjgjaYImp8kpafKWH1tokMjQPpRnMgzUl4ccisijSoYGYmHK4A/RS8YeLcj1E
FU0pRTYmBFw0UQ+V2VhEiMYS4+woqT4rqy7XXIGiVLfqEeXM+3bu6MpzSvG7Ns6wN3Iqr1sIr6dC
uvRH2ZZygI4NdPVXpcLKN4W/niU6ZZkogx+SKXjVlhF9k0KFdWoV3aMT65dG9x10Mub6lcFuJx8o
9GGCJvHWnEEmZ3TIvKUgTqXx4NQrTiycClU/owFe7PvJslfeYH3OILrKdFSzW6ZREbM/1mTKdABc
fwUv0PCWT84z6PD1swTic+tw6WZxMERNVjRzCCW6EGiA1ZBWCzeqVsmbRozdr2IQmjYOHz5qMb46
CbzmnG5yr+MEk5+2CXQ1pOLmveJdJNOoC2aREsaeJ97hTYC0LNlNntdnzK38+4hqv0tj2bImb1sv
PviDq1NllSwjgiHBqh1Z3EdeN/0Emeo3oPL9GjYVP1oItvKUVW5gUllwFqWwrn/RvHkxffzqzvNU
pqiD2wcFg8gUJTjgcq2pyO25jfHvxgKgtTAxncwGy2p/hTHKCU1BimzsSftAEZJt/UQ+oVr8I3DM
oWir0s01dBtpb/9WjpYp6UJzl/SzVnkfD0F301vdsNGy/QNN34ishXIk6Opj8BTSUQwZ4ehW5sAa
AsJYjDHsxmFIQR+1O721oWrzoLNCk06ufqgl/eGI6DBVivepVbVv2uE/TSksqMyUftbWnEL9rtAZ
8WmUUl7G656HcpdYQwi8OOXtquEweMhtFOyv1VxSkXJPPPuL63RqUzKuwrCim66aCzRcFM8dNMT+
8NrwXV2z52YyRWp3tb+C9+jr0FveS9i63W6a+l8iVP2YhrxoryA/ZGWDCn4MhTdHuRXB4m7L6Oz8
SnhoAYkHy+RXW9VAswkAf5iGmzEkb7tVRylI5QWe5kmFLygY2GpjoVE9XE0QifHviA1Z4rmXcyoC
1eXQvq4zMyZhHjX0T1iJNo/6Ci5wXRw0oBMNXbOOzThjAwVu6mp7X8H4pk0hRinErp+YnwJg52Rh
BSPGthDAbTWdv4+cpt7aBS8ytG9Ubk/1wS3RJVe++aTME5uwYUWmiR9kZecFet33MvCzfop/ebPV
s72Go2gNmPxNq3ELYUPIZ5ex/VRZhybquLWZR94y0HvsEaBI+kRM8+7EFa4d4domyFkCWewruD1X
+2CU4GQM0Fh2Usvp2nSEwpOfIkz177hnay+rk1o/tzYr9E4FVrHVAS8eJ3TZrVw6A8dbErRpbRXe
Jp5JsROKtXRVWdFANticd7W0N4rA/Xtw67fIRmsXXD9YP+hQZ33Eu8wrZQHfkZpUtyCz+ncSUrm5
HscR5nuBvp4K6AKP1N56qBbQEhuwGUNn3LbGxD9dFcdrUxL7J5GQ21qPktQr6Gxg+1NT3JkKVn6o
YYQwOlF2fCupy2hed4F8jaU3PalSfAKzbF8zNd63DValbdn0JoKuxNVC+zJDEdXpV7OGCSmMlsN9
EcTNGm5a5mNQkmy8EXaEtmWe57Z6d6qR72JXBHu3CaF7KrA7cIStbAxGkqKaBJNYy6Y5siGSUtNO
ayjtT3urJlZ77YUjVMAaNn8C7FJZG6eBSu1johjADFpNqWjGYvrwFYxIam10PuCuT5vSD3MXxbB8
CAVU/FCvnu2sCbsk1dqHCXXc/ByFp7PGGnG1tmjZ7GRQc/U7UTNJUtSEAzDb+wqkeouB3K2E1vXa
tDNJlQsGLHWhSm4pcxAzhYMz6bEK03s3NXEeMnR8uTuz62KGVYEuoZQLdVSoZjefSYxQu+TlnYpm
N+9H6a3g3hU/2xr3aqBHCOr63HrHs/Fn8im1M9V1Qx67UGZI5xEYxbQdbM43kBZrrZQoMqsU4niB
m81NY+rNNLUMO7cs8DjiHbWzOZbWrT0JztNo0TnxFDG5scW2iiz8GzQNnbZNaYHfZ3uQZdaN9jad
5bkrWsKPig5xdeOZmqXN0Gw4VLk9Gpu8n121xms9PKILYd+7smgzdDtxUskcz+2qDZxmzSfbXQW0
Jnnjw6w0JxFgukiMpjRo5jH1gFffo7pbbBozQxlF6T8Tpi/DG8uzGIWW+3CCW9qSUOFYenrl+Rp8
POoS/S4ah67Beb/vHEFWrVWpd9x8+r2ppynHpdxddXHZP8QgkONiiEDgJ5Gub91mmt9oCW++G2tw
9I+B+S5MXySYkK0DKSrlkHcp2U+nD4N1SAOUmmvqZqNxScatod6FMJDdJNHwy/fUg62dF5f7Iu8T
K36MeeWt46EMZUZNIzJPEAZKpdMBThFc8QFScISXHWzZbJr54EntpzIEOi1s+x2u4SVqirtVTWX0
hBdM3GqvHq6CGqI4tYvzMbgdPN0YwsqNrv1hQ9xaXycwxkvj0sTuqrbVDH52K25C4vjv3li9Kjcu
X7SqujQwsbhuChfE7apCa7VH2MQjgRNj7Dq6j2eR8JU1Gi8tKq/91Ss7At8fkrSw32kYwiyx5IgT
FP3csoNc4CjkAlAe+swKx1rdjT5URTt4waR4OF5l4h6Uz+ge+NwEZTORwJrI8edRwmVA7m0aPUDS
HyqXQIimYSDfi1jd80p0WythNHPrcoNgLQ4MQMpmXZVkI/th3NVQE88dy4CcOrUqQxNFpNIe4QpH
O4DtpDNXQH7ivfYmBtGuFl33IWC3xewVK+KXcmUsZ8S/6POk+AA7gmVj0jgrEluZrUad09DLKefg
xCXxvMF7+8ebnE/NNUyWihZ9L1RE6mTjV3EuSPCr8Fo7nWuCxhs65BASoYsDBUOmR0to3ml8SMgV
XOSWXjYg5Iuuf5FyXf6WsmrWhtfgN7v9q1cLmjVu+D5PAb2qVXCnPbfMo5j/YV0b31aFPfyCcby9
h/7T8DTHhOAKhOZlYOnquYW264oRe9oWPNTJavIbu7oB3USkUHYsrm1MPiDrU3gdR7pLclcOgUrB
CEUEVgMnsUr0hKp5jDcuaIcOMZwFYlaPx/ONT3gAU1t45aNvKzNlFhVgExSkfY9o9wFk/IcuwkWS
ClLhbKzey1g/kakzD0KqwEtLXDV7u1cjh1hN2NhZVWnIMsR4mX6ZeI43Jq7GD8QQMkeiF6TMpygs
VUqKVVlYYhWQZloltVtdJ24p71ym7ftehXQtQh5gKcK6zqoCBhYppxN5rhUHSom4fRPt1RDBsqWA
/OCcF5Hlri3X/kNKNd41EHSWYchWuH9xRdpUbGHERJqs7ZwYPuGsgDZqqxCoylBidvqk3HS4ozLt
NNEP35LdNXIHcChnqzR63/pMuE8W4363LXnst+sQAW7WjKRa142AyiQtn4TyfnU1Qr0uqDIvGCa4
Jg1IKpL5T5KMauMVAS6gCL++xvKvWB3Xr43vxfuZu9XKVGjdQLlGPapwRhjfQQKOuoF6snzrTsgR
anUJJLHxBg5Z2wsGxc+GASgJ784nFHVjtXGmilawPm/Hwrp2J9aWIJeP4OoiQkV1RQ1CIG6EuVmh
7cXRxArfRyzQO2mSoLgBNTxMo77QW5uazt/x0blFwXIEonb0uoz5g71tqsAbVmUskdEWEwpK6Dn5
tyKkcV6VzU+3ChDTAjR66yRUAy+ty6uxQBUfMvZsePZJ3e9Q1tUmR9MHG7cNwV6JZaGvfJ9C4pM3
dflqwiJOrajBPKD6v27w79E4dbxuhV7/RxjMtY0WGuJg38T3XPUcNk6lyNx+plldVE+2M0EgRLaP
zFbPHfoWV37C5zwo8IJOCdjLpGTsrrNZm5mZyNc2bO9nvnjk2EOUgXqMUw1Z0Z2DRwT+kFDbKVzl
4jB7cY6uTXsFIK4tHyBp6KaxT0R7U+hSsFuAfh5UaP8A2bEf9qRQfnwgtg2w3WwPTUpE85MFw5Pt
Nc8urlXsV398Le2AP8eQI+Wp5U7zK/cHc4tbdx+zIsyBHAdOlCfxj5HOr3782ZYtHkZu2dsiDKwf
VVvZKZwEkjqlkXDLNY00eyDAvb2GBX6933XR5zgPcTr43gHkmWA1TfylqwaatRXOBcSSfvcj/BRZ
3b362qAYABOktFy8VyJYL4Is37RZ76FLP5jEfkIw/FzGPn0F9Sf68IKyvJrha4VXtY+atDGkuyWd
a4asa5DINugdr5qxmfYDsIf2GmKi5KGL26TNQclq+Xb2h4ce9mh6T+sFT92EyO3KBHiNQZPfzjj9
rtVwPQqoavQh+5ii+dEpAaRfdZE321CEiT890oK/7www9eRjhHhMzAMewjBG/yaOWoF4A8hHlLNV
hwUHbcndJaqL0O/3xS7o7E8kA59+MlRZ1+KCDJj9CeEEICBxFaUzxWRAep+hLm5KzJkg6mVGDyeb
YigxRUMz/hH+DHNIGAVmk4xmCFnKstirdhyu4AU2eGmt+Z7MhZVR7VnVThKhm7QuwlfD0V906HRv
mjDKkeEj49OQWglBf5Q2ebU4tdIoaPzNTGF7Pc0elHB1XK67igz4aVQcQt2OSOX50h8llfwBcBdc
I2YE3UhTSQbzomTPaAEZXQ2gTT03kNLXc/NRgwH8BqBPO26BwZR3VbQUB/D0jJmO/MeZVPGzAKl3
G2lJq8wt7XoP6GvwzGvI9qZjCJdE0YOZmiJ29N556Pm72YW5VU46KxLrtmPhZhzEOuCt/Yq8WOcM
DbbbETjvVc+6Ptkg1P5oOliVbseiJikSKnDHi+WmsIckTZQNKaY4mTfcxG+YegKRiga5W4ygdZrt
p67x9bamKAJE47Z0nHVCVXJly0hnVQONy1ulaunvkw5iwkNA3SvaxzJD6V3mvlYvURl429By35MS
qZXpkudyxIdBXDcNy2BPKvtREwjDz3XxM+r5O2K0aDWXXrLTEklhgs6FiWr9yItSqZWUdpNJW8sm
s2y7zSEuRXMZI8VRE/mMhpFkgdWwzPObLWvcrSvCbWdNTELQEddgFM4r0ZttEjZbT77F3laFUFye
gt+uKeS6F9y59kpI9KRDQH4HKIB8lJFCQt7axQADQdAfpqa9Q/754vYFZORGiPYQ3ldrnUR9Wg99
s/e1/0gnYb9PFuXXjEUR1AMJ/0ha5V05zdivZDmHt8T39aEmix/R4Ae5HVVPTM0/q6ILNjWNW+Ay
XLfZj1EYP1fz0H3AQSF+GhNIggkFPZdegnUNv8ARrjmzldXKSXaisVheAYbZpQTvyk+q2+Ad77Hu
tnNV/Vycxa4btMZuaBGK3EDTMLVxx1zPMXfvlMN8lGyYZaejT0CuiK23xNX3PkwINrL19aqrFN1r
F/wPAuBISof2T1wu4sMd7oW4gvkuVKU5Quc8pvYnIS2A92Q0OZlptCsCaBVcGYgBvPgzyl6Vp2Mn
A88DjEqDvHaEzFecBYWj7nxZzQD4BRyxAKyhUEtF3WtwRr71+oo/07ZYdESi1zFxx3xsYudBa4//
poMYWUpwe84popQ3jidhozxkumuDfBCqS+7i/xhy/rP3ajfVvXiQjnJBIcHPgLtuqRVyqfaprUNz
hZcW9f4pacx+bGi0NiP/nCzts8wfqgn1NkleBbB7wOFLtiqkldyyaCjWcDT9XUOPJKuAiYpSSZhB
yTD5gYoA/KMV619ndFnv8LP4hOwoBM3OmpGDIXeIV6ErqI16K4nWmkw6s4cKfD83fpl6SX8nKIHe
A5z6OuBJ2o5D42ck1s6YSWPBUo+Erw5qeA1u5SwEvQ748rL+OUgXNp9J1UP6yx8rmkMcdIIqb1//
juwiSCnRuA2Twvuh1NhdW3MsfpFhWX/bv8eP73MjyaQygYpZ7ibDuCKQFXsisNFMnTF5cMeSZKPf
RanrdTiVLdNp41M/M7h91pXsDOqc3O3WLBLqwen7ee3O6mYMtXeP3nI1pNqlS8Jh1T42lmcMLlzk
xh7X1Zb2FhrBlQ6g78hRrLqavdBsfJtN98D7xDe+BuN7YgFE1XFtPCi5yK1XdhunTWKNqDjMaMUX
HugtDjpmYSYcr77QvzntqIC6ALtBmPugF3/C+xMdIriy7CKc+eCmNnnANj4K3xJx5feNotMeB0C8
AAHFHnwhXIAPvvY4VOh4I+MJrkt/pvspaB9RawnukAX7F0Y680keaH8LUxLMk5MmUVGi9O7Wsf3o
OL8N/Du0wQOHWjqy038fCd21pXe89MZPWIYadQ98cQgh5smFoonQcrxG58SF/BZFYlXG5AI7z1tg
YF9gYi6go4tpHqigwEMeIwWlF+Fm7Frv0UmQFxRW0GSMNjG6trK/mdlcGOCfONQ6UFQq0MF04MyK
OneqZkdcz05c71DrpA8OmhhpgSd7g7g2usUBmfYem2xrM4WQXXJQDr71zI+p29NRhdvaCdS6sQvY
oUugXqjNYSZLgqq/s+eoWJnAtiCMVTsPVYX9/f2+ObOaICMCDAPFE/Ssj6lRCYhRdjhL7zFGKSlp
niYXnaZ5g8zh+3FOUQCY2kULCrVFNGixrl83qKm9MBio7z2OcKzx9P0A0BoC6alHTIxCe2H2w7Bx
2Q5PD1LbC3CH09YcYM7o/kNDA/BJdBy/Dh5Ntm5CwumT6PRt67Arz7nQ0jwdAW62EGlY7O0Bqw+X
nfUXqAjeWcT0Vds+2VG9lty6Is1wYamOQUVA0KI+ALwa8FHL5jxuN4+ODzcREOSfVATxQxdpp3tl
DS8ROLjDsJuTKUcREG9Uuf1+7f5DSfx1LJbGKc4gFg8gMJz6Y5gKzKE9pyDGe5oMqg0oTNV+WiAl
fk7mydvQFnG+JN0LVYH+TZg7/NZdmFy3XJM/LAkZdCtsiCz5uOVdVHotD5LJaTCiTOlZWHolelIi
cirjhxLKnlkyuOVd3PeapTRRaJFdjV4W6VyLggEx9WzFkK1ueb9KqEw2yIv5xhk8NA5QkN71KF+A
0lIbNDBZUjd7tCDKB/1/ODuP5caRrVs/ESLgzRSgpyRSrtwEUU7wHkiYp78f6o84twQxyKie9ETd
nUQikblz7WUc4wXyg7y6PjHa4uuZJ0YlsRJ+M25nCNQWfCGtjyKtxGDpBd0b/Gk/SR4CSylflbYI
zrJRJQfJmBALFX78f2AsgLdxT4XM0Sp6i6B5rQOqVBPzKWuKdsuGor6ZfX/vj2m2k9XeZmuV4lUV
S+XemRplG5Nhs5vaLKV9hnnGZDflRrSgPIIWKJhfOHhjRBff4/bRuGXSyb+qirno/Dkwahy0I1DJ
LYr34vCZpwFMGI4mYU7kNCz5WWXr205m+9oLDVxX56IyDAcaSdcn+0/Oy2IVYi8/s8BwIMARZ/ER
Z5PVDokT6C/WaK2KdOs3X5ytYPPVvwHf0TnSilXye26QYckz/jKVR9P6JohhkcQtRuxMOPvwU5Az
QRJD2sYn//5rV53Gh5Fa6C9qV9zXVbru9fBMXDagEJqtcHrAZMkziAnVCmWtFre8KC8su5lM+r/h
F5sNWETXxRHDiwYANnFp+UvlMdBv2R4v+Wm4CGC9BYcIoSKemlCb3j/n1HQOecmK/sBRfCK7m5Yn
33pfJhstreJ1Hyenyo6+DNJaaZKzrN8yQ16a1M42Bv9HxJst23RaFe9/QNJjDwzAGpzUjrKw6BzF
UyUZjLEoX7JKTu8hehb7ME70+TRW96ydFmyXNn6CK4Eh7zo7DbxAOG9TGxurGJ85IMYB3lkt+h29
sVtBQkt1559fTDYyVJOZAUr/7P0vlmuRDFDlw1PTSsY6GpTqKaqHcSUQ5W8Ex//DWCo5phm55cah
aa98rd+UgOVyKX5FeZfc2KOWa2V2U8HBlrnTFI2M18VXo8VyWqdZGj32gZrvyz5p7y0lMry0o5NB
PNottefiIOSDYDy0hYxIDaXbi7UZq+U4FV0RQxb/5YD0ObdshJabzXKAxQTXpIY1ecQAtU/r0npV
xFMt1jf2muUHPg+iwXmeq8E5EGQxa0WjhDWcjuAx6sdjEhUPuqRtLQl4HgOU06CpG8XwV37kny2F
DmJuv17/AZceEo0RchKOXfaYxUO2rR2BGcjBYxp2qyDSto11Kscv1we5tDT+HmR+lX/VLBYcHk3J
lOBRHYm9jWLoOeCX0iN+39cHuvg0yJkQNOGfixni+4E6o3dAu53wEbj6RxgVv0wTLoMjbpwQC7Lc
n6XH9z5bBqJp/ECEV/KhL6JcCx/jKMrcLhS7pgMPi5TnMu25fWlvlXJrh7o0JmG7FM4Yocwl7vtH
4/UUqG3j8NExfzjGLo5esuhAoKVb4abbE191fSYvfF02NFZkEYg3UTkvXlngDASCBYJ1keZbmkrf
rTr5t0p2nkWGgARo6sROkcv9/omE7IsMdWjwaI7jFuzsWMMVuf4UBLh9XHvzONyKkZ8y0lKvLUp1
1Oi1TmdpaqNNQwA57ffMCriaKzVYWVKDXmSrjM7uw5Tk1YpUGUF+Y2Z7CUUZlNZOeEPZDG5r+uSU
CZrcxOjq7pTT2QUOIoc1RRO+E7Sz3VTLu+eg08A/urTeRZmK6W7f6A/62OMRN3TaqoU6dV8Mttil
SvBJK5v+c6Zrw6/EyJydEUTSp2TUf1G0husq07RHM0yydTNU+soSDXC9QdgjKRo/6ImBcWjyVGar
ruhygiSGzCc6rcw2qKuLfRUN5i7Qa+G2nTmtIF9nRycax3UlG8Wr1cAU0qtYX3dhLZ3KLJJXmgr1
pRejtivCsrzvpsLZTpzZmybtrIMvgCxhy5R0xWHmwK2U4W4CwwMZcacTLd041ZcUcp9M+8mus+6x
R/t9cnRgdl0P3gpbBvs06vSUDkZL9Edoer6M8XSQFFwy6K/cZxo0KDRAzmqAA7SqQDbXXd1+jzUa
bLqRKaCso7LCQ5Go+BBbdisw5YdMzeWnJtPxetP2JfjvmA/0gPxsHREx74Z5HewxdhoBW5N7yhBl
g5KXHTa2fxlGNq2iGIk6PkQQ1kynhLrmVOuuj6W10zXJF5qCxd1g5DL7I5d0VzcHS7lro+gJiwAN
5sng41Tl/NCKpN/5qS6lD0TEKJkr6V0IOyX86ow1hAHo2l+UKbJ7mB960Hl1PX3FXd5oPMzdspNk
Sxj64unzAy1So696W3W+RXYgf1XbtllLfS3FnjRa1qs6qvkPn6ygF5pbxR36aqTuqvO7lvP286TB
uGBWnlkT49rP2t/YjUnPUI2mO1OS0x8F0cjqvoX5N3fIanOlG5HtsgzVYsdp9xaKyXzqG0DIKHCA
8e0xgCFkCg9inbnlsAifcjm2S9ehn/DJwbr+R1RGwpOlkN29VvvvfuNkj9w6pJXfV2EABBnCBxpS
616r+mcLe7xjHYkpP9H7CrY0tyYmp4Fkx3huYQbTaiJs7hCVrb5W2hh8cl4kowEvkwSHMx1ZsRuT
6GeijfG3PLC7U6iRqZkzI68x9aW592mUbgBjzefR5wW4kBuCRwsKx4Ok5MFLWpXfVKvMPjel+jXx
TYMUXcjzQp9MGi5w1GnhfJmkwdjwpoYTE+x81sZW9XI7UVa0iNoVKEuxSdglVkUifwXgMwzodY3q
FlGHx7RR8o+ai2WQts4nneYo4pwsX8mB1qytQW7IDtHr0nOsLLjXq7bjQW1MOvB0HsYfVvxDqKFH
P94V2u8gNSbaJQmuKz3RAJVa8i8aNBjNxoq3ShY3nt07YjWZfrEyWifetHAFvBxY2svkSNlooq72
WuHoqyQIrddGj+WDiGBfpsEY0FnWdG9k4bn9hDc5sgLZK2EQ467EtdJnQ+OJ4TWwEzY0PSK0MHqi
VZ8boUs/AHiFO+nguZlVCk+NUulohlG/nVI78zLwekiUQvYiI4aM3HQ5aVOR3jxbKZRU1Y/sbZaS
FFd31vAmtFo+1hi2/eiKKN1DlTBoCxVQK9QEivhYB+OOjUf2kEb3q1QWyicoLU3hjUXb3EGnTH4Y
EmRzN6oDx9PieppZyOKgxZWxLXvJwgFSEZ/VLulab7BLBWd9evTB2Ns7FUc7Lx1C9TOXKaKwkjp5
UbM22tYR9z1hivAowEkeB78r2cYlejcOqTYxbciHLomNDcTq5onWAk73adOtutZu5wU5bkJoGEch
teZBUmxn1xKeuIbQkXyh757t4nFUgKghE7apDNk+KoqD2QB7+0kLZhwqdnpsM12/g34WryQZpzqF
nm3sO4+BpPgrNW5+pT4aCnosjaun6WfKScL+AgkAEaHLSsC92MgSBCPJyaeHpCdwSLLh/yRVxcFA
C/2+qWiRwzUXrppiKFm00Jxr3c/X8DYRWoWNER8IEJrIEqVvK+K220Rt0t1PKl09ubDrtVZa2bpK
29HTR6lYhcao74JAVjZ+HjjrQXMyrwqU7hunb7oewzhaTwPAgiWV4PORFK/LhDUtCt3c1+g6vMHU
QWGkNKEvrTj3ZqUk6HmacN04+lvqmNNzbQf1UxmX2bbRGNbqamNDfEWO8iwZPuVtaq2qHtoU0g35
AXoItMAulveJ47fbUmrKdWh1w8Fpo36dZsLc1HR06C7Lxr5O5MGT6sTc62A7zx3mFQQXKhAl5KBa
WSVrp0ksdW2FwlxNGViINJKn4dHPiDm0mmAVtLCdYQ/pd+loSzsgbGln+BYt5JBmr1OgZc16No1R
SuoDrGhlDcc2eSJ+JNhq9P6e6iIt91k9da8VCY4rZbT1xxrCwJqDjFg4SbTfk25mXNtjRSccEDM2
2h7emNO9dXn4sy7V/BzTmHFVJ8jXRtrANEPFvU9VX1vB7q6O5dwn10aHoDkWM592BLd+0KOf2C7F
K2I0xE7FyhTSDdR/+n6/CvSqLnBgjM8yy21ICuXIp+tj5KCom5lsvbVoKLpja087kB8+Nt8OVjHd
Rg+i+uRqU6rv21wSBCcBABy4EI69G8bQabTGfE7iACsVOsj07WXWrjmFq9QvinXZyeahDDSxqTLD
cm2hZve0XwLPbEpY0IWRgf9RZYUWSIg2wK31g/xrksuT6+sTiZfqzA7HNGjT2zqhOnJqu2NuNsik
EE2PpeGsywFWSl6ZP+1J/KytwfoqBOo0n3giL+5UeVuLInZhDRHgEJX+rq1L/UjKdwAJPYy2sPmK
T8kk+Z5qdO02SXPNyxq4T1VA9LOchRZ8yqLe5mBtd4ICkokXhTt0ECTqQjhrUJ45p8wxXMVSYYzB
FdlGfgFsWZhwEMf50Ilb/BXjWU8ANqU/DTqsZT2R5NpTHPquuoig3BPrAJup5btrmmiXN2F3nmiO
74qmax6yCdhKqlvzoRJUBkEbNexVWXhf5wWpZEKVNrEi9duiB0QYAQItN4NxtsLQo9zESeu3q66z
uudRDX6nRuGlmnGqZo4aqcn9ZxOrmtErJqn+plljc1aqLvmll23yxZnMYG3EdMR6OfyZKAlULqnn
1/qTBr/C0bxGUNLilaXuCkM4GzjG8poUlhD7udkEe7KHddtFg+dndb0WpU53UzJbd6p6fQcRpF2n
EhHeqY6fliKKr2OBR1g4ONnJ1qd4peUhaK6OWUtglrY7yKq2DvRCWg+IITD46hXZOOiEFIlN3SPg
y8Xgu3oYfA4mPXSDtq0hA5ShsdYztBGhHos7A6QzPcROPFNvDV2Ct9l2q1ivtYNRO82DE1i/+jrp
3bJgveuQQzcoYahL+8De+U7PyUOUkBcRlrkeY9HuLVntnvtCCTcWnoZfNRWmGx2A9sVqpfTQNMV0
NqUgMt2kmZriWAcThrJN7ldeTCeTihuQ7NQM7Amhit91Z9JIHhqAs3RMIO6nRnJuQN4RbudQ4/wy
3YQ4bt7lg7BfoWr6pRf3ZXcYhiCJ3daXe5QlBIf+TkXenXXJyp7TwEqObSUQMscioFazkwF7fLMk
PbK3ttQLEk66IzuDgZ9zNUGdmlSl36VFFe4Kp29WemJ9a1kG935Ztvdx72efhsqM70QITyDJfMOb
RhG9hnE3bgbNRIOD0aKrVZX8YqtldFYDCbqXEYVPZlh120yM0hpeV/Ui0ooo9wmyj1Mmc90DqSsQ
hnMIW/jKRVB+lpq6Weexmd1FlZk/d6X/WZFwui4NrToZaT08W2YV7OU6ZpHQlMfJMn7jP4pXYa/h
oaryVRIPVexEIvIdF67qXJWVs5NqxQal1Ht/HSaBOBNwKblSb8VrTW1TaI9cMrIw6F8131A3Zm3I
J4dP+qWVzWIdhn62yuM+XEVyJtxiqMQRA5t8M5pifIr0rH3SE7yctUmHGt53zaZOfM+O7T0k30+J
r0urLgamDNQetmSWiwd14LbUsBF6sp43G3gb+mbuL3paI/fb0BDKCorLbz+poe2YojoUdaQ8FCqM
gBTu7GDK0PumXgAo2+0dCqv2e5rTsIe6od3Dq6OdbSFVTvrK5LAekkOIagUyQViukknehrOfrZPD
a5vU6dDrpr1u/bg6QEcMNprhk4Ix4frlaEL1aBPCUG7r7KjZvkPsLsHcNlynO6WMk1UZOw4QZsTB
XhfNi67kv+KotU+yBpmXGxqFS488J5K0dD8Gkf1drZUM9MzvVmpbtyczy/Wjkjvtwerk36ZVsDV3
tXKIB21wGwQSLlh7upkMX2xC0AcPUozuGnUxrs0Ophxe+OZaGgZlC6Ub+l1qx2+62qlerwUwM80k
PkRFl20SaJV4BxgUJj0UDDZvaQ01MdpGRgMXQG4pQ7HWOtiOXcNnNxCNIRFzw6S0V7goQpdxwnRP
n9I4DrN6gMRUIuCjoPzaVvG4xn7dh2UlMm+S0+ngqGPyHczf3Ni1MtxhIvE2xkn6qmsSc2kkn3oH
E+ui8392+GU811pcntvUp402qOq5UC3h5vNeLDC+2VKKz1nrCiFWpdrD5Sw0Us+nYN9FkK9Vs5IO
XYD7mAt2Ij/IjuajPUJ8lZLXHCq9svdJglgHziiddKIvUfvoxTH3y+Je6HH/mEXoQyAuPdNBoodY
ypnz7Ds6fBNZepUcnCr5VAu4e7ETnnW14goQyOmx0JzCi3X/zcmT7ojD5nBQRZXv9YH1EUHL5XpY
06Sb7D59zFXI4AWzIzF+J1t70w96onrjzK1y7D7zSLZh19SB50dGedQqRd6KXLa9qrTFJgv9xKs0
4xPyfHsH4S5/SwSytGmEBSY0QuYTA3/eYayrEyQWhEqqMxluUSrTk0mvYm92SuxR9MpbqFVvdZo4
O6HCCx4CUhOGqNGOlTpZm0xS7sKyzzw7KOVzhWUPc0hkT+tIzirSku9ZlkTblPsXLJW0A1dAfoWe
ZBbowW0GeK6NAwjq8FoMJtl5k8ylcoizL4kk1Z/9ITIPiMugGsdy7Y7m0JwkSilytvxgZVcVCJfI
lF3R+9ODkKzBDQujeKoi+hhcXv0jwid1nZUDdWotJ5tIN/2fpGmEFBdWuJGDGspomrZQUDNnnTfU
mkFX/bYhOaElnVR4/SWMa2hHrjXgBT+VZflI3Ty5Et0Jt5JZVoFj9MjTBuXe7ob0Lszq6NN1mO8j
WOng5k5yCyw0G/7LAqz0676VamHKZ6lWv6lcwgEbbjiTXBjiD0SPwwY54ozyHqwsqFGSsimNsy9n
J5xfYxcJy9v1x7gAVTqyNuvKcY8i+W3++18weacXemzKhXHu2CQa1Xo2UpBIJ/1mkVruXh/rI5zs
0KJBpIzNPnyFJZw8ArhUU4nneZsOuyQTh8nvHhEdv0Ao/CmPHbDMrebtB1oBeUhwF3QAZfxd4GYs
5tAoHSfNYYGcc2Ep60r1DTDV+mD4wEpFiEAGXtyYvwyatO5z2KzXn/hjwwyxOeJ2aBMzc8lZ+uPE
Eyu8RSN8noB1AyqI/JzXvWuVh6mEuAolTmqzL7Kvb3He2xL97enD7+u/4cMq4ico9DjtOWNy1m+/
f8O1NPi1NDb6GXOCFSHjlC031umlp8SumkA/sgCgcSwNFw0RgBL75XQO026VcV+Lwy1XBleKDjla
n8R+iMbnXv4aGOva3/nVDVD/YycXTB/xO81Ucl0NdfmhCPTHNQqh6awYMObVVTgXdsNx4r4Jh+JU
1ytapMH+n+dVoxHDqa3Q9FGXPs9+3nNA6fJwTtVfihahJbrx4pasIr5GmRHmmDn6m3zfc+fpr29T
DSBjBlU/8OYIomp76FoeTce+PUnTGTX8VyM218YAzNvcyiad/9d/cwD+DD17mtizvw/drfdD43Nb
yATTDmetcz6JMf+SjOYzWNnq3+dQ5e5tm9jE0GFa9M6yUQkTfKXGc6eqYs0HWezSJL3FU5z/L8uH
YV3osKQYCCrW+4eJHLJORSyNZ1uDaN8WR13+LQPxGjIY0fh0/ZE+7ji8NZV4+7m5apG1tRgN1w+W
qmSMZ9l5tlPo/Ga67aqvpdIDVJPnOtJKaTZycyP34+JD0tiyyJib3QAXG53o6X5DYxnPYddwUAjz
ZYAOlphgE0a3JXryxkd3YVuZXU5wAKeRrBlLO41Ergyub854tsAGkzC7m7TmvwyBqS5JOVifQsR5
/95KLiFcn7Xx3Dflm1z7B5Lct9ff1ofjb35Zfw2xWIAyorcgxavinLTflVxxs/w05Cm+jZvr41ya
LYo6jA01LEjoDr5/lJCNJEZgMJ7/YFOBnrkD+OGN83XmiyzWOQmgs6EcexKVyeKjRZaLGj6Dt143
SAzdEUOadTWgO8tjpyGNnlhftFVFenTiTjunYdLfmM35KT78ADaNOcgRM/OlF0kmYaKAXIVdg0u5
ZcaujdODCrdZUxpPJLcYPBeHYxQFUys86Zesy7gBZ5tlH2eMcdZa8WXoGjcFV266z3pxI1/04tzi
4YhTLbZnHw5yq9ZMS4HQfR4G+ZNqBBtkfzXOBHZPUTbGiK1zJJ/pT2W65TN8cWRH1Tm76Ysjvn6/
dHpdK2tfUSCVQobqOwt/DYwO8r2v3SniEW2lhwvx+vpy/VCpwXGB3WOxXHF7oXh6P2YoSAIVWJRw
TSowXRizBzMr8UioVoXdmu5I8bLOVPUWJ/rSsAbxWeRIwTNlGb0fVm+aDutsZzgbBIEh7iGlEyW/
ykVLwftvW5Q3Xuo8dcv1CgeFTZP6GrfjxQeDjBaVKs7d55xLmO2EmBeAMba3qsALH78Oi3J2SYTe
AKv7/WOxQmloqc1wnnRrNUzGSUnq/fUXdnkIdhaI8iYF0HJ/wezYSmoxnJOy6B5HG9DRbIbg+foo
l96PxVXHgvdvcLItRskcvzYMqRjOrBi6ZjsD+UeVHsqu8zpjN4iv14e7sDnj+fj/h5t/zl/1D7It
MZIYP5yVkK7/8NtWX/D12Uy3fDLn+V8uA0vFvmumAX9Msurk0gkDIx/OYCFPhl8eYQLjbaN/shrF
JbTec4T1kEFM8a4/36VSAb44hHx2bPJWluu9QLUIMTgez1ERujidghwgVDYaoJ1flfNacDcJtB+6
dmOxXFr2mIlrwNtc+z6Uy5LkGG0TKcPZnF7RnwJCvZXSrxvPNn87i0k1II9iFcViwTZunvS/Xp4p
R7S88Lw8B/LJYINUmwgX8VPnm4iTEZ5hfZrvNPk+VN+kfg+H4vr4Fz4IXLnn/RKvOJ5x/vtfw+t9
UadaJKvnKsfYA5QwiG4xxy9MI+GtKp8C3xzXvMUmGQkdqD1SprNTc6upxk55rWA04JuvGDc2qks3
HLjxc72lQnNU//z9r8cZiyaflEKezi1tRSX6SgTPJEWbsPikh78wXADXx2ka/o1+42534ZN/N/CC
MBUbiRYMRjed6zh4lkxrHZKl0J9btVlN0a5Lb5R8lz4JxiM5B0Yu/mlLbiJG0xplSzOdSzX4YSby
j1It16Dt4KMhSe5xvsXw4SfhUhhR05b/50VDzgZbgYyzMejXgvEu8iQaQ5UamgLfLap1a7/9hwEo
0cAEuJAACLxflUEToSbuu/GcBdKnbsD4Bc8u49/LQDiV/xtkaVvaCjmWnb7iJuAzAPe4pzxBzSA5
v4YQ0FSWv+IVgMbCviW3ufRBzCCDTp4rlNzlOVeYY5u04Z9iWhar1A6/pWrzoNS34shvjGMsXpMd
ho0+4cJzNqjFBrV9COiOuEb4j3lm8/2bjArqLih8uBT+4ez/9dE5QW0FFSbU54C29izXNuLt9fVw
4YTjzAGb0akpZ3XN+/Ug0eoqmtjk+sEBkPeokzoTUe2hV+v/sLRnlA8wSMcpfHnUWELC3r8ZJtxZ
6LTKbenGtvH670/DZQpm5Zzq+6E8sFPfjwIlkM+Yg6yduN7FPlJZR1nb8b9fp2bKPgcMtx2Hk/v9
vMEFonSVRnxIa1tslVTNMDqw5BtKiEtvh8lSDBnw7CO73MzoxPiTMZ1H2JlqUHmpZa27Yme2N7b3
Swv6j7zEpgT5GCKgNrlB9Kg/nGkf4Av2PaebmGe762/nxiDLrwa6U6PRhWSQIvDK6jPCVde+Vepe
HIQjd8asMIpcVoiJM2ELgtcOV/bay6Q3xnKr9vn6k1w42y0mCqxvvlB/AKdUrmIxYOBwtuEkHZqp
VLd+0N3Yqi9cLt8NslhipKrh4UnK3jmGqVjIp5wGR6l95c04xX8ZikbCLADiYrUsJHpdZM5kwTKM
UaC5qlwf/0R/F9N9GZuvNZSr/zB/hEZw5wEOJr31/ddTprVeJ5UOQmWQpabs+1K7sdss7UL/bJ3w
xpFOyShsOEvfD0FCSQmTkkciUqjhKLjvTVzU0uYzKQ/tMUV0sBadWX/FznCEMKhqbobN3LbDRLAI
xSq2slsCw0uFDOI+Etwp1dhrtfe/SBSpkkgdCEyZ1T8yJbo3yi70JKuNvBaCletksthWefbj3+f6
72EXy2gMyp5CIxzPtdF78BLWtwHHS5+DMSPEvEywxT8l1V/HlOVE5G5CuOXJ/J4rLK3qfMRNZBCN
eZRHpTlKInIeYL9Bt4xojg25lK3jLKn2lVOVGM8UlSd1evz1+qNf2guQJIEfo+tEnrOYcYzRBD73
rAEFjkiCS6kvvRZNf2OpXdqk0YuS+oZqW6YD8f69VjYcL+GwraWDssqn9sDdumlhGVk3yqpbAy3e
ZGDneStiBvJHmn5ygVVldRqyAXWJo3++PnWXFiuCNIoOin0a3YsKp4+CiS0O5DOXpHu1HzHSlrZ6
VDzCSpzctMd0U46+XR/zUruBM3KOcyZMEn3EYlDZGWO1HikRkiFfFXB4Gzq5zoBpV/LJSo9aQdXP
dxIfRCrvy1b9D7sSmzpx5pwdYNiLFxklQxWZnUpno1axI8Kkzh7hRVx/yEsTyxEL20+jo6rai63P
jiOrIE0LahOWnVtNkqY7rQp8z9darhlJaq1jvU+emyy8JQu5ODIHI6UEcj97CeNpKaRx5pyLVLOb
fSlqMI1JfYlw1XbMs2LdqF0ufHzohDiAaQfo3GYWL1Nv6crTiZPPcOq8qf4Fya4NP12fzHmyFld8
mooUfDo7Dyb382/4a+NpZZE2vi7Us54m1qojysnH+0nqu6M2GLvaaBNvdqWAjZ18uT7yhW8RlRD6
TcshgeJD701LfCW2hlA+p4SIUTE5B2w7fC90pldTy/69SAfy1eC+AZfMU/r+MfXeQZVJD/ncNeYT
2tTnmWbsSll8Gu1b3aMLq+TdWPPf/5pSqYlTUx0SSmjxLU2/KTUBMSs1eqULl6G5uj6LH0ucOeR4
tvI3wD4/2CMoqp/GYR1bJyOC+REcAudLBDkfJ83VEJ+vj3WhRwxGTwtklmBxs1/OolOOJkx4/Agh
PIU1mprp1AVYcBFYa+xLTDnN9pcy88mlowLJVhlerv+Ajx/E+/EXM+ugaIZPiGuI5LxW8L3r6NBl
yo0ZvTiITlMMEAH8fNk2FU6fV1PCQyrRU9VBVc3cxHq8/iDm/Om+/+zmdhtsNfoBmK4sOQXFBJoY
s4+euLpWm1pkGPwOgWY8h10Uf2aWoQIX2VNuCO21wJPy1GRlFLpSqvhYtJbiIKbYeSzjQdn1MeAZ
5Mw4+txJnb3FGLk76lEYnImQyvZ8XNnWCOpkW2q0WOQRSA3yvNoShds1ODLk43AYgPJ3AYUX5lll
vx9Fm36PYSXeVRC/NnFsK5+TaZA+t/Bo7tp2wHytq7Ew8800xEpvwrkzhmuPbsFa9Umn5Fu+NeyU
i6l8iCF+wtPQtdchdp7bon2Lekl1pVBO4Q9OUTttKNTDfT2OAW659nSsR7vbYx0bAeSLynwb6GP8
TlU8lK+/hUvfDjcPm648iQ8fdqCi4HcMmBGdZLnHwGc3Vb/LjKBZ/xDAaLw+1lxZfHjhf421WLpD
1eppUDPWKLAJpHdtqjeOxY/7qWaihYeiO+MdH1N7bV0qw8AxTwoG34+4NSJzMSrpZUq1/sEQsOSu
P5GqfngkHQn1zNigp0WLaXEO+10XiCmtc6Dhqnrsy3Gv2NCI19ieTqj8bFzIlPyrLZfJup+S5sFq
0RriQBJiUgwLQY6w1W7sxnkuWLb22jbTajPWhAXQf7M8DdOJ7wZdjMdZGuAV2Lb/826im1xraAbO
alzzQ7+FI0GHkhifLLnyJpD7BqdYNPjXp+nji59HoSbj6LmwQed1WKgxcQUnSRwVJ/T66dYy/rhh
MYJjkW0EvPWRkhUGwTgQP52cNIzfDAvSOtzTfnj79+eYG/iQJyntPswW11pMaoYpO6l5em9B6YWZ
cH2Ej+cmal6H8wW8n2zy5XqKdDmMHA1TIUVt4nsh2+GLLInwkBhmfaf7ot9rkmy5Q4gt4vWRP76j
eWQ4CqZJJA15Ke9PbDzlm0SO6+aEEYlntnvhBP9hBCAoHou6kaEWhbEWKDoxgkVzGusHCQ9c7eYj
fDxRDNWkKJaJWSf8dVnIKXjSJIEdYITHWOsg7w3Pr5GZeXKaWc4umLropbfojZpOrmNdjUjZc1pR
qfD2xwg7ucGQvhe+U3ut7Nce6PSnIUJfhpU65P08NLuNBGLzmAjVXuF6am8qJ5XguI/piosaliqa
+hz0rfFg+4a0i/HEDVz07tPrgEMWaS2FGuwayAXlqusxlpGJNTj2atW/Znihur2JBaybNxIe5E0t
j6u8Lq1bjYkLK4yGEhJ/dkrggyUZK85a9Ml5rZygrGYHOdah73VCPCJ4U9bCTLXR7ZqMND9jKOQd
1E3zEOPfuWmKQKWoGQ38q512U8eKxlV8rNcoCoOXwLSiDa6GKN2uL8uPOzo1AoR2LhoyeUTLa3Ee
j1UgcPs8GZoYV61WaQ+qHo1bvoz8joyUSrsx4IXvgFYmdCAKEh2Oy+IykFAFBMFE/6kMtUdlbJ8m
Kb9xSl3ognGfmS9vClfEC+r9yWz9CjPoU1giT01lffiJ36qx7WMCL+fi8mjgnraD54LEVieLwyCz
ZgUeWd36JeqH8wtQQ0cexEJAcb3cb6q0H+tSscQpxKt/U2t+9aqlLU7ITlEmT1oSqi9Taf4cR7/Y
iAxSf1iSm4oaJJPcwvFvJbRemhlOUhBxCxSIl7CYfbm1JHrHUn+K9aRboV9L17ktwFwwIbQpj/go
VAf+px063TPUHVrNbUMkgc/B+u8LgZYJZl4aJyO7/eJoj8lrHBEiDacxf5h5QJL4cX1pfzyzZh7r
/waw5nfz1x3JHPnpapIPJ1v+lkVnM9zmxdP1IT7ebGfG9RxP7cxveLnlhj6etgpailNNDICOkDHD
9iDr5PxXZTrBT7PBxrUunckbcAafcIUa//0mMXtH8PXCpZrJhItZ1EhXCqNWw46lh2bjBMFJmc32
Jjoq1x/1wtKBukv+yVz7zSDa4gCjR98Wkxa1J0f9pExrIzw2w6tKNla4tf8fZ+e1IzeydOsnIkBv
blm2bbFb6pG5IeSa3ns+/f9RB2erikUUIQGDPRvQQFGZjIyMjFixVlRtC/0Q1PeIZKzYvY4Xl2Zn
CxQGvUkqDbOhoo13ia9r90MC09vt1V2HQV2CTI6MGJgiRB3Tn5/5SuKV/VgyHH0aIqHYRLnQboI2
Td6EJOr2kcuE5217C6siYeOrATeH2eZ33ntmLyjzrqr06SYdPiTqJ1X7dvvvv352TAnhn79/lgvU
rRSmiSpIpy4ORKcr6+pJogcGKYjYKoXd+XIABaBYrKRX10duqkaCozfpURD2ZmbNOBUypUjHUyTC
EpHG0V0qQzmua+Xb7fUtGoJokFKBCqx0jpOM5FiwwmgYT2aZM4YkP7Qek7/hsCqbvbCRPCN4uYGZ
Ived34+NRjrhlhUrCvqdOb5VlI/kIH1SGYmCQev2qq5zB7q8sATQ4eXFQLp46YW+61fdNGbk6GDj
PeVdc1/6+rPe3AVMicFk8tdH68KcJl+a66H8BevpZo6g3XXmwPTZ99vrufbySwMzdwh1qahlyc9h
5A0PVb1nCP6vzy05C9kLkG0aSFd+wAAaw11JFoAu7kRoOHxm+5XO9nJj76poiPz1ei6szUKgiohN
BV9F4AQ6zDJm+Oxrq1n8tWcDuJoePwritRAqTg55FhmaFHBjAYWgIxoi2Nj7Mkc3b40PbdHI9AYi
6AFsntMbiRDVIczbBg6v1heqk89SJjxTGS1WNmzBoSfAwgTLRjj5qrqcBkMFFlYKQOYd+vDBi+8Q
CUCbivLLtlwrZa8Zm4Ek/KJVGqMSuenVL9TvRJjwZXD1kSfCzvPLRTzqtjcsb+Kfxc2OT87kMEJt
LC6CbcGFSI5uJLw0KwX6hTPEFnLvKty+POpm/pDAo+IR6wMn1svoDb2a8t5ARejt9lqWrMBUZ9GL
F9EZnkPoR8WdVMKC0Elk8UVOvtSx/N9tC9eBFKwWgJ+J+Qwaw/nVgBhC0Sctu1XWH+v0AZZQZpBl
W0fGCjzvP/jdubHp050dIvjXjA5u1sBxhQ/Iq3lhjwZkaid5uEU1kuHclTrVkiuQUAMzoFl0fUsY
WarBUhP7zggpgEJPCAUKe1TWYEBLe0ieQv6lg2ugSXS5rG7weH23vu+E5sGy7iXxVZG6gyBDYxH+
vP25Fg4Tj1dm0Sj2LZBeZmHf+a4yeE6KMI/vdnsohu7FvnqT8vQI+eFdEpVrBMXXuziBqyel+wmx
Ic0vdbkPTEFXhcbJoTQRPKRxTbP96MnJyte6TvawQy8DZIgkylfzD2pCJVw2ytbJ0CJ6pjPbbnky
IU3ZZ8ahlNtuxd4CWHEyyEOQliKAtzkdpDaKrVj2DOEHFLVchot8sE71jwDJoPxUev1OqMcN1Bi3
P+H1mSaFACEPLxjg06v6f9ww4Koi7uakxngss/SEasPutomFR8Fkg5kprmBGpuZARVMejGAIeugF
0tb2GHuH8kjKjxm0CTFqWQ2UDgECOj3ilGoirATg39XTy4L3xCrPPzyy6U7Nxw8sU60LxN5rh2GD
pz7wt1FpbiU93SPaeq/DSmhbzAgXirIbUohbvLKpbT0RUDwFUJnnv/IAaS9d3BZFu3J8llwZvlFe
h1Mx6GpgTUBqMhu1ogbVrAibRAu1B983aX245V/qwlMcZxOIBoxukjlelf1CU4kremmVEyrbzI/s
BuUtaduu8WQueRNVFbBaU1VFmXeTfLOJYUOSKyfR+ztAMq+SEK9cdVN6O/+clKG4IEQC9JUiMgxS
EqUzuXFcDT50/1cf+5CzfstU41CIL1LswKy0clEsrerc5Cyjg07ZQmhGahwll8BKSB8TpfmHY3hm
4neb7uwuyt1GdfWQVXnpr0T5kcv/8veD1MTTgGmRKlxeCjUOWKli1Dot7H1hHG3TNSLY67sAANjU
hAE7BOn0/NqRqtJQ/UJpeJYEx0QV7bpsyOjaxyR233wl/BZJynYlsFyXmrEJ2lVnTBgS03llJfBU
3UdkDZvRweo/x/4zMD80eVSgSd4uqL9ERXlUy8Nts0vHloEiFQQs7z2uh9leTsRpyog7yOV/aLcg
cdPb+bCC4ly8Ds6tzBJH01QaaZBE/Nwc4m+xoKp3ietpH4sC0cxslABfw9toB6P/JbAq/yQjLbjy
G5auwCksKdLUHGbA43KhhhYFkmANjQMDJER7u8SMDrp8p5QrYKEl1zEVXYQReuKFnQOUFFgm/p/r
iGZy33TxoZKtkx7RI86HZ0+TT36zFg+vk6SpN0F/EogSMzNXJc4xc8sYIhYnMsRN176E5V2D+K/Y
uNCirpXPFxxmImOnCkEiQZSd7WOVQ8nYulXhWJm66/L2IMr9Y5qrfx+mqNWCmKc8QHFlnkAUZtm4
eTMUTgvBA/KVYX+87fhLPkmiAN2CNfEPXGE8Kt+btI7ywpHC1xgYM90JVDqfUShHq/ZJasytJlGp
TVbOuTyVAGYxn8cuhRxuMHHKIi4d0Y3MQYmtsnKCloq3nNo6QLnCDXd+/6l0H0bvILmfW/2ri0Km
iNYxfEBS+MFs30bUEiUeXPHEK6a+93GPnmlp58WT2q5gUpY+8tlvnHND+LGS5DooSaeJP1FqUIrQ
rsS32x9gzcYsJhg0pf1SqStmVF/k7Gui1EgXrtwUC4eRvWZUn8xXZa5k+vOzm0hg/rRtirBy4H3r
nlGMFE5o7yk2uuyZDXEWQ4et8DZAnfcv3nVuefaV5ZxBdx1SN8dI4KVRj2r+DK3Rzo9le1J+r/dR
7oz+59tbuhDjJi4PGgxA5TXqapfL7VpN4tqVcwfWy01QfK0U3e6FfRv8vG1naVt5TkjGhJBibmL2
6QQQPmXlEnAg0rc16dVEYxtynvI/P7sL1r7hUnQ7NzZblDoEiN41GJPyFyv5MhRHr/pZwRegaivZ
2PQ3zU4mwZPnHwEBwOEciAWnlWhAdsVgXvCpgBcdPcjb+yYt5HsK1Dgke4ALTDKMyw9kStATJ5XO
OwxJA+h9yg+FW31S/OK5b42NEbR21ZSP7iBAnRc8IFn1c+D9hB6STcv3GEbWBu2C+yApf+aq7gAB
WkFQLe0ArN3TLcKjlJfb5e9Ta0Pve/RoHQO+wQmYXEcrW7DwNWHuYJQDcBAzpfOkGvFhNJhLoWXC
Eqa8QSs+mE1yLBBOMiDi2g5Vv7295wtnYqIKocIImG8SKbhcUiWDrLDaoHPckgmiqhm/d2ZhbIIy
uuur7v3vjTEjB9oaPrUJM3RpTFHy2kyQ83Mgkj0ZfvLShCDQxvi1z9YeokvrIlc0YDNgCABfujQV
VoJZ6WPSOqEafkYbfVuH8UezN+G0Vf4hmCGLQFeXGX9yxLm4hcXMKIREXccwFux3YtM99WLxJCne
sQCadMfNuW+l6FkLEYeMkxWfXLgnmJmbWOnJNhjJmDzqLIYDghDLpBs6p4L7N/O/ierJDVcwDEub
yf0A2gfyN16Xs4CWjwyfWMBiyILDO0jSIKOIvnVR+9GijnbbRZYKCARovGQix7rmZoCUVgTgVYjO
aBTJ585KJtl2wzt48PrZiIunO15lw309Rvq2Y1pkm6Rl8VL2lrRyMhYO+ySORYseAA1dwNnGpvCH
gH4FVi4N5N9WbSflbmWtCxfFhYlZvPOhTDNAPo9O61WbevgkJsreAMsyKY76ewZXN9nwChX8fuK/
K5Rd4FcbpK5tUTt4bX9IYycT9ZUftfCtAdIT4VFSMEGJzpZtmGmmorXGwZGzx8TIjrX+uYDbu+rj
/24vf2H1tKrBZcA6AO7DmD7AmecCANDDPhYIPR4kuTVDUuVGCZ7M7AFBmm3Ur7QiFy4XGsdMLUEU
aGmUti/N1bDpMZ8AKYDXSwJMPopxjHwEhuURYmeAKQJI1yHxHrwRotMxKvyVQ3R9UIErcnkwQABo
CuzHpX1B1eouabPWgeT6sW8ZbcHT0UEwV6nLrj0X8AH0UjTlAWZJ8w5BC8ll2VhK7YQQlQ3aS659
jKt3rfucDEcRWmGvLqA+jjY5dJnNUG4Ht9zFf1+FoEdKbYA2BcfnqqZKep8KE53ESSg62zSLja6t
TJgvbCjD3gwp6L8/6fxdB4VL1TdNbZzkHOrVptylmfyqxelfxwGeqdzEzCXzML5q+IpdY6l5XBin
RNM2UsIwZ1+vBL3rkwAREjhdXo4MeYByu3QNSPLRynF96wSo/mlQhcguAqu1dUH/EZjNsbSEO6B8
K0YXvOTC6Oz4UQoWs6qMrFNfAIkWRCS3D7cP+HUoYUiQQqw8dXmAPM2uezMQRDeFaPHkp2lpp562
TbLUqWplIv5dSU4XbcGq+FvTaQral1so6QFS9VUnnDTre9V80ZQPrfxFCFYK9wt7NrEk/X8r8zl/
mZmYrkqwMqLCokOOLeZ3t/dsyQLDIrRyKHaRBU9OfxYUq7jOK6XN3VPsZyiSi09eJn28bWKK4Jd5
PDBE4F4m0Hpae/rsw0PXXMipb1mnIqLfgJbmJtGlnYZ8iiF78CJXyUpZfunbGGBpLFwKZaV55IUF
AnJSiTVJgrqpOpTPYQ1VUqfwVz7P4sr+GPpd0zjbvDHp46btMSQEr3L34mfVlvEsSI6tk+CugQoX
jNG/BhpEXKBBNb8oGxcSUwFS7JOC2HRxLADo+f7nEPEPLfv7gzSB7AlDCJIC6po7RWEKXvh73kZB
0SP5kaTZPRxLFoy3t11joeozYaFpSVm/Gfzmqaxs1Eps5p1+6mE3goE3fIj89L7R9a0f9d/7rhPv
WPibjNxNp6e7f7A+FR95pE/cSnNOUa2Dc8x0mSsq5XQX9QcNIT/REYf7rMhR2c7ttjm6a4iRhe/I
6OAfo1NwPnManry9AIWuceqbYSNGzabmVvZzVK8llf+/cvgWzjdAc163kFXBuXT1wNNL15cg2cNF
T7rwtQjWEBZLywEcMM34wNlJd+ZyOWnamxndNQFUnm7n7pvmdbam9XspTvdRVOxvf7Lpb5vFEhzy
j7Xp6J9tXhS6JoTKpnDyZKmxYw/hHS96KK2/H5ugkiLDmkOrW4YFZXaVJCmUJDEQ71NejndNXj0G
9NSjeC0jX/g6gGCm/jb92WtshTgWyCBlpnkC2XhXZvkuSfyVrOU6DYV3AlQAMw1TO2N+wkYJruHW
r92TpQobS33L9ZdM3yuW48Zf3eq5Gtc6WgsOgU4lsR7FaHq/85cw1y4KzbXkOX2J1kNTm3bh90dk
FQUlnxoa44qHL7jEhE6ZZjamf89RtlUw5OaAioADZnnY6EO+Ddx2N0httXKtLMwdU2HHLSA6BT9y
ldHLIzoORgX6Ieu9fWXkj0ymHxtESBJTfoxTA5WWRNtSrUcggGzYl5B2AUC/CoSd0rPZITj/HfNr
J/S8Rhlb13Og0K9OUPJrKIEo8otlwfGeo2ewI4vNH9Sey8Kstc+xp9cPI2BkOy8H+aeIiP3tU7nk
Y2cb8/uNfXYqi2k4zkBh3QESsxchs63jj0C8PQ9dArBP6C1148rVu1C7m9odPNrgTAZ5N298ZIVa
poae+I5l1gLIia/0mGxDKj70NIptNW+rg9Fl+UYyC2/fRFZuy1nAhHHTtHZRJv1WrPJiG3hNsCVl
UbdhGMQPvFTKvaX+fSF4+q1MxaBFCjXjPN+uEUAbcnDSTmZ2L1rcvTIRePK0aGtZ+UpeungazkxN
EefsU0itp0dCHfpOYSjExm8+L3y43G9/74UEi/kbpv4nXpuJevHSiI4WkJiYknvq9IcqHpjGdDdR
+BKraw35pVhC/xW4FEUR+DBmq0ldRIxk03VPmvskWHedFG4RWGZO++Sqa5yOi7ZYEMVQHhHghy8X
FSi9mLalKrAo/8nyqf3mL3k9MCiBePDalM7iDk6IxKnsAeZ7toN5EYsWJ1U4gXPa5WGyy1X3k58J
PzuvOPzDx+LqN0FGg9uaZ/hBWyB/qIruKYHYTvEe5WrYyd5jTN/ltqEl15to4AFQUbC+SjVyte5U
q+3c0yj4d3kSPnmDdqwGb6WusVCxg4LwzM7sQ3UNtUnXatyT0Vsf/Sj41gWUxhvZ2inJ+CQE8iZj
9CqrlH0tiodaST7fXueSo7CfBsOd7CrVpEtH8TQhThlQ4EaNIDDJO1vI4TsV3mJEK9MPt22Z1zAE
FntmbLbYTO9r5P509+SlDKfFKEUS4Y2fqDM294rbBocir/WNUgTiRlAkJHeQc0R/rUxCdCCrwZbb
GhEWCkQ7Y5Czn4FvfBKQAzFdnUA9Vo+ujgq8NcTyoybV8bbklbGvYwFhdJHeZka9eyNwfdjaWFvb
hGuFGZPUe9WjyL3Lq9J6SNCL2lgorNh0/axNGlXusRTdhrtQdZ99GH037iBZD5aXfEOGrnwYm7re
jvUYHroelTiU6bq7IlWzZ6Rdqp2boiRoJrr7VEbxe98E+yZoGoTqu6TciKHePgt1lW/KaDBsWvku
nPhVfSc3PI0pYaoD6ljxQzhaLRwLg7LJXBiSPT30UND0kmPUBp8Hofa3jLLyg/XxOzdoaScBSh0u
nFb7cVQtu606/6COSS5tlL57R/Cl297+rFdHhaYTlTkwhoTP6wKM4rJpTY1RU3C69itIsKRZ8Zwp
NF4kCZMJps+mTsF0gc0iTB0yyqdYrnASA7+xR/QlBbNcsSFdhbHfRqbZHzhJCWXTUTm7bUa3kikg
hGQiPXNHDLine57L7r0JSc9+9Dr/G3sX22Zd55ssCYd9KsrlgTHUcKNJefBDzGtpqwSoZ2hjFA22
UFhrzO1Xp3X2E+fPrTaV07KKPae1ih/0nutd0QwvhiA9jUW5Qep75QJe3vc/WzLbd13s3VGKAs8x
An+nmv4m6H7cdp7FFWk8zXk1a9f8M3KOwFfuC8JJ1z8NlripkwdN8rZj/gpO6bapxcVAJjI17KfB
pNlivE4NEuRkPMcNh7c4UT8wube/bWLxKPwxMS9TwwCpaI3Oc0HzH630P0HfxMG/bNiZiVnAhpm3
DLtMxAVMMN/VzwY1bwPEaPA5UI2/vQQndyN9gNKGvOXquWXUOgQvdeWhaARQJL2Xh/fafb+9ZYsO
cGZj+mpnpy6nPaIpWQP3RS9sk6G1pe57VuZ21T4gDPwvC5q6jDx4CCTzl7BsxIFpMALgMBm89eSv
XSLvC9H9BysSDytejiBxZFO5XNII6a06haxTmaB1Jarfq6D/Jvb+3e2dW3I2vJiJk2kuiITo0kxL
diznPcWKNm9RtxOao9Sj2pNra7u2FBjhhYW4iRAMMHIWGPMODb6g4Yy2g/WMGsgR9fh7OFu3Yqdu
/mFNjOlwoUzsRvMHPlECaJCrE+ilL7r/0zWOfr+Sci1uG7X1qT8qqwztXG5bUUhqDzhIOFV56N8N
zCoedIQAD2lVrD0tpnA8u7ZkoKTcEtyOPNlmjhCbjJHWGe16qRk+RFai2U3mfR7T4ANx4lc5kpf3
JvLRt/dw0SroeDpIoECuXvZo2ImjFtXSCaq9nScewrS3teK/0N0V48MIpvm2uYUDzHAkjNOUxGmi
z9+umul6QptZ4snN3r3UsMvAtTsYBRXjoQB3edvY5NNXOwq4Y+onMQA+93lXHJhgDVPpFKWd+2Ao
vAKGoI33pQSMTEVfdkiNSb9RD2w1ROX7tvUF16G4Or2n2NfrUjII6rKLvFA6tVK9EeXPZfnq+sLK
Eq/LyLwHyMa5dXlhU+WaOagX5r4VVJJ0MuUXf5TtpruXM9H22n1obD0XCd2jFX2/vbLfXj/bWFCe
dJTJfJiHUaaln4Xh2iX3j+NCO6lZVOwYsGZmRBH8XVDU4jERK2ULb9NbNCZlaxvlWB3auk4341hX
v8zS7Ld6kEnPVu6XtpUbjR2Jen2QS7/80ipV/SFFAd1WiiF66oraQ15YkF/lAgVEySOfE4cERy36
4KUc9C/9UCTH3ujljSg27Z6sPdkY4IbibRZDYKmXor8XxqjfVcWgBKhmwRDf8+o4uaOAFnoJsUUh
5Wt9nwXHo/cyKXyA94G9a3ZN1YU/Mt7fmqdYS7a8HiTlF9LUfXHKc5jOiy/A1G5/kesCHdQC5xZn
XySWBSGrMrQQ3dhCgMjcGCGNJjfY1VZmu8mDPOwV3myy9L1Pdo3+95cL8I1pOopc+JpSti8ML5eF
2DwVk2RhoT+4QfWxM4OVE7Xk7CrEXUDTATUDxZk5u18OyM8JdLojlAGtfucWFURTBCwhs3X/mxzd
p6pmA2m4vbsLJ/nC7CwyB2MgBM1YmKfEy34oQ/S97YNdn/xDAsWbiIDLAiFHnocrI6A5nQ+ycQKz
Y+fyaxt8jM01OPPC9Uy3E7gJuLcFCkeRU2b4PT0YtVV26YAS5Shv8uRbFexub5q6aInpIMCnXMRX
bHJapjRpKHrGiT5uve9DSJ/ycWzflMQCK6EH5WdDDYS9K0HGVSO6u9cY5DyGSP8eBsgdPZsFAM0R
BOW+C9LiDnbffNMoqKjmmh/do4qY3usBJddOUOXNCFL/i6Zn/UYvcuQRaw5c01f6PixMLeRN36Ue
aNuwfK3bUf8VIkD70GuxiaasFu0r1IMdcj0NXJ5rPka+3m5QwbYOYWb0z9IYBneDhdZkXzXBc43U
Mc85KbPzSheewhKE9u29W7iUCap/tm7687P4qo6lMAoCH6no3hi0UKvHUlfsprrPx5cu2d82tvid
4EnD6YCcUr65NJZFfacTdvVTGzIxlhyT7BsLtDvp9badKejNLg3ACVT8uIupkc3TaToYZRhWqn4a
UYn2pa/W3/NVEAQnfTuqpvxzRfjWyQFHC23oU8Gcnx49e8IazdtC+sIgIaO6EM6j4DVPbtsSqXOq
te6J6chN3rY/CYZ3WWXais/tUub1yrdZszdzhLpNxKZCR/gkxM2zUqqH1GuOnkwBCVbtrK7XWgtT
JJt/o/P1zV4JpWt5ilAO7smt83Iz8jZ+cX3jF7LYSMMOpbUPyhiSYMnLtqJRvrdC+oUJDO84GgOs
kbBSvt32maXIaxDtiR4ERdzm0jdDMay0vqeFp1mnTvjVNsC5/j7DB4P3x8TktmdnzUd3zkhETNTW
kyK9xvVrZq5M/Cx5/lQxnWoJ9GzmXqNCT65bReCegr74GgoQTJhGcLy9U0sFKXiXAEkw8c9ezWuz
DH5XY6pb7qmFGpCJTwZdjxvG4304+UIkqbP7KsZXg/DgQuWYD9adLtS7xnA/xbF6uP1jFhdMneb3
mxbE7MyNulQRWyWLqSz6EqxfYfypQov3to0l15iQzYzA0gW7onER6rLw1FTmaGgTHBepzqJRe3tE
eesfDAEU4pFOxZvn2cxB6j430RjGQYzkqZGUvRTFz/rorxx1WLcXDh+zl/8zNMtuDFWUvK4aqa63
SvBQQCy/l80gPsSd+4m3+7gXKcuGQqk8IYVa7MdBce/qps13o6vp+9Svyh00Woi+SG1hN3kk2cwg
/1CoPB9iqMbu09FotrVL1VuQ3WQHDoa5qaTPDgicoJEGGB5buW59kaO+ekzMVNv6VUbZmnziEBti
sMsHBPHKOi63hRxUm7iQGOyPKYWnVts+xEEf3Fm11Wd2aaqFbbiZvjWGsdy0waDt0zxL72tPsfZq
MKLlXvQxWEIo6IQ+hoMN7OEhyojYXlh1R9EPDZsm3PhmDgYXNzK7h74MtGMoQZGKIrlhd1UtvqoG
1YyR8qpeRcwVi8Oz6HoM02njW8J/9Vy1VrobjXE8VIn6xdDj71Wk8rcUaXX04vBRFRNE6n3j0PSj
iE5BgbBH18cbpehSu88VBi5Hr30MhlAArhoPm9hkDtJsvOFVLMg9clg/N2UeulvdGPkDKiI7iF2a
LXx92ZuW+uW2QRRo2+hZfCibTN3A0tNvgJTUz0Kg6Adm7vVdYzJfBXi93walZqEMmX+0IrOT7BHH
32V9maAxXjfIMrkFbYgqp3rjBd6TEeXBtgj60e4BjtixMv4qBmPclI0kItUpF0BTytpOI9InGo3N
c5tm4k7t4fQbJilrOVHbh6oLJHBpTcuPdL8iqCC/uWEr3Vul0VkbSJnab3XqSdo2RVd9qzF3atUR
LJ4kmHumRN+Ttu1t0PrJu9cI3+SuTJ/GmPStttLgtRkEJraartvQyzQ2YlDXO+KF+gFda1+679wP
fWpaji+gHTdqtctvHYwHBIibrYewy8azaJpss2bUHqM0SJ4SXxw3bZNbCKrm9VZOk/zNl43CGU0k
yCdXSu96To0tdr3IwycgSZPC3DaQgKbrgcDwXgxEoApl9EWN63ejLJNns2mUDfUs+V0tPHOvJp53
QDGre7RCxdw2pZrvezXLt3GNUBUQ+eoUF3XIKfLyfVpU7X0A3RLD7mOV7nT08bYGqcFDpcEvSBGR
hfZJsI3F+FdXus2h7fzgRQjRLINvxnuT9U6aKNtb6tkeXIx3RhYNhyQvCxtaSf9eCgXrKIu1tjFG
32daVTIPWSX120zq2l2RlyoNaCSDx7Tz7wKlyg/t+N4iSu/jtxVlx60CqHal7LCUl1BFhMqObIfh
j1mAF7vW6PQsc0+Znk3cHk1hV6kPS7r4nrn1I2LsP28H4aXYOLXBAZQzg3E1EdWD+yg9Rr1ORW8d
lQLASdZXx6x0iQryGsxk6fpC3gpYDXBqlTTvMuI3ZSinYUCTP1GbnVxKLxXTlys7uGDjN80UiG06
iQgCXtoQRGnME3MMnSCp7M6gEjJ8vL1lC98IfjwNCBTMHnT3Z7lT7pXoXQcMTeaadR9Y/4EqDMd+
UxvUZOof/2CLRyWUJRPjxbzT3puCaepDFjptbEC3ued/kULYk4dv03zlolxc15mtyVXOErYgVfS8
I3Y7CpAxWLXDz2Mr0t2o9XgD56Bm56H66fbyFnKNicWeksOUaFwVmgVx8JR6CEPHT4OD6D4OQXYf
uF9uG1lwceZ9wHxwrCbKktn1L1uBEpJAhsyHwYJL8K/FH5Lb7VxrZTB8zdDM9cw2MM04x/UU6adp
fk4F1XbLj1q20g5c+E4X65n5H8NCUhqkIh4+fs1oYefw8iTMYmjeSyV/+4e9o2wOpJYW1BUAQxsS
PfUZmXTQhxgAvSeh/xF2BP+1qAI4RpR8TVp5wSPQLdRJtH9TjCizjyU2MBfDoxs6newCmwqfQ1O8
Q3Fr5eWwZmaKIme+LqksqrYq9pBBpbygpao+VtbKgVoqHrIY4jkAv4mXbJbhZhBj1zCXhs6QSzH3
GtOeckAxLdbG4anJlHbDNRgBWE/UZBM2ibhVeyvcJl6UreTaiz6DlhuRhHqmORcN67pIkMOO9fbV
SxI9yc2rGzlKcAfp8YqlhfgLMPSPpVkUKRNBH72yDlGGZGLCVdVoE3HP33bL6aKYPacxQg9gYlSy
KOxdfr6hFRq3gg/SSWKyrn7jC9/Hxt1NQK7Ka+0m+Vmtya4teMzUEWD7pu9Jp+XSJFy7tdTFAphQ
V72HaflD3/He1Mq1L7VoB259RtcmFlZjtn+yEjNJo8LtKlbltjJ/1STJaxMaazYmbznz/iRsjXSM
ucHqvrTVFoKCIOdJu1L0mH7p7CNRqp8Ch0a1BqWSSyue4ate7CqBo2kjHZP3qC72KFyUYG1ue8OS
IVQnYE2iz0e7ZracUKuLrJG0AGXJk6+8C8173RsbdVgrUq3ZmRWN5NKg8gpdLPH9exrfZ8GPst0a
9RooeOEE/e6scSNyJV7lF2JTeok6wirXycPWtXw7S9YSscWVwO47zWqZVE5mN9UoxaWoR4PvBCCv
bF3Mj2aYvimGcBTyv6YTYdgIMfL/2ZpdV/JQBFHJ/eTELdpG1qQ4lA+Cu5U1d9zddoSlgMuY3iSf
TT4Lg9fk+GeOLcShV2t+66NaaG4tEucgG3+ZlXAvp9lW8/13uRJ3PTVU2zWsXeuKvyLV/fu618Vv
mPb+7DekNSVm6Cd9p5VafVOm5q4K0hdePGtvhUU/OVvszO3HagxNNxOJSKb+yG0mbhCwEFa2dNEI
FXOKl6QBKDFcrsaM1MCtvJLVCFYHIC54lHqQQbe/26I7nhmZfsTZljWMP0td1/iOWDiK8s3XlYMs
JxtJ/nDbzlLcowM0UU4yunJVx+bRKefeACNkrod2okmMkO6S7PNtIwt3E0o/f4zMokQmxlACQHY7
XbVa5YjBvSA8Cvkxir81xfe6XelQrq1p9qaqo6LyQg9zmfjRhQfSkA6aspItrSxpHskTYUxNBLlZ
kiZtB6E/Qo93LMRmZ8bNU6Umr2Wn7indrMT1aafmF8jZTs4JpfMCVEjVR5gVvnpKY4euY8lOmHaH
vipssA63P9zKTv6m9TnzQqsbGl1EN8zxBuGQCaMP5F92IXNpVi7GNUMzd+8atyc2YUjPfrr+i25S
nVkjP1q0MY3aMbzM/TvvlJdG6tWhLnCJqKod9C/F8Cl1//4hMgmg/c/G9BvONsyDGL3uTRcmXCvb
pO2vUftYNXtxfIi999ufZiF9vbA0i6mKUXmdlnmk692uHmFEAk0sS+0mpFRV+eP+trWlcHS+rtkJ
Bj+hxZJgBk4vPYbudzP8D1JNlNZ+3Dbzu8ly5d9cwZNU/PT4nd3CgRkOwzj5QY8SjV23bfZUKlSX
y97INzKA5x1IaBUMHrXFLrfqTQsp2Ve5Yf69FrLPstjBc9TS9JOLUHtJ0qS9G0T9V++RCgUZk0KG
VRsHegbGTmq1fGMK4TBtl2SHUdF5thlALTlCwWvnkIbuKgsAugmoxm7VatzriasdM8YkV0gMFneX
kXfydlQSRH12oxRNAzvLiMianFhO52cPGSoqhTBuwkj9dnuHF90GCgEavpNwxrwW5BVeoRmtFThj
Qt8ZCED92Nb0MdCJyB/a0gtsk0nolai1dGNSuTNkhcbGdZErymo1FOlsOKY/wrgxCJ2tpsZKCFk0
wjg6mTWzeGjGXx49mMHScoj4zmrxPYTaIm2/3966xfhxZmB2BgCaZ3pYwjYceMZxGieMLP0Dqi27
22YWnWGS3WIaB4zLPHUftdbImCXhtTj+lLVh0yN1Veqf0lFcMbS4HjglgNHAhIjbXW6YVSleTkoQ
OsAq0Nuleh1JG63rtn+/Hto7wAxpZ4M1md3GedN3bpR0gVPB6kSdKWFKYtS2TSXbtw1JSwtSmCwS
UQAHDTWXGlHCPJe9Ht8u/fbgu+lHoQKG1wphQhuZxkUGJUKEnHDqH7p4RKFysIvEeIrc/sCg28FY
G0hbyhEo5AF2hDgQ2fDp955dBpav61Hgmp4zispJabph67u8wCqlu89rdWs1ueO5zZem7Y63d2Lp
kP+WM+DhJ8M7NTPcCSL6ShLjaRyVfdL1WyWT971sHGW5/lB2a3oGa+ZmjjTKSW/mKeZ8sBx51+8j
XdjqirzRkuFEP/MfHAoKEliRJsouxkQvtzVqc0ZPx8DnMRh+KZSIPn1E+Vf4P9KubDlSXdl+EREM
YnqFmstD2e522/1C9OBmRgKEQHz9Xeob9+wqiluE93nxS0d0llAqlcpcuVZgd59mCcEHAjs2XoRA
gOHhPvFdntslqP9RFZD1MW/fEv/19kbNeSyq/si81XgK3uqXSwGXcRl7dpqfqhq3NxmOxHhm3lL7
ei4yKsp3sOMBs4KSwKUV7A+Sey/PT3b0s4rfBrm9vYq5pPT8/5/sf9zlWYkCeQ4SkLseTAl19lGA
ZyDujnhBM21p9Fn9d9Mc4dzcJA6DbUUaEVfLIW2Qte8JtCZHdJbzhc1Z+myTzXfcLmnSFsvy2J9m
rIAdfr/93a5l0dVV9c/GTEeMK1211GiRg8PU33FxzP2jFu216CtNf2f6EIrqmTe/LH/fGRvL0A5i
aeeu/U8xo6v5FpSJoJw7WSKVGR7m7licGHsX8rmxDqb96bc/7nxQjKnWEC6aKao9i9PerzWtOKVF
ixytwtwXZLGqpZf/tQ9CUhwTB9BHApz96h3rxLUz5nZSoCr/VEZrNGOfivRpAEy/bA+En27v3Mx3
AyoLUQGUfhhAmG6c62pjykjGTm53aBI/6LokSOXCW2LWCFD6oAvD6xyx7vLYUjdNNSg+0pMLGe5d
nhbinaRZ95X0tf/pkIoSESqsoGFGVwhTwJemcgO8NFBNYCcagwnZ2Ut5omioL9H5zKyIIAXA1aRD
WeqKfRYIadetByiHCw3t9RqFdttompU/Gnz/6Q3CjQuuOWRRytQko7b1rLStbKQnE4WtHEO4oJYM
e0B3b5tR3+UyFEHc7szM5CqK3BQMARbM5Oy1bgZ0CP3AtB8j/ahpJ0vjYS8XXkjXQQkWwUAKXT01
FU4mCwOLiU7LkVSntPkdW+OKex+3l3QdXfEwMFDWQn0a/jCFaGI8dHBNLrRH038hGUZbnZ/crYOx
X9+2M7OQCzsT7waexy+7FnaI0we0eK/ZgoHrrAQLARUCYg7YIpFOX/p0FUOVpoemNAokNTbGCxmU
F9vWCFH4DKxmqeI+AxiHPTSSwEanXjnTQMdpS/TaVFrJBgaVGwCHyo2B+XnOvg7um1uA/K76ErEl
asXZ74hytTq/CLN/75izJHM0u9Kv/Rxjdznob00FE/r8WcIFgdYS+o8g/pi2eRCE8qxIMTVWlDrk
APxkj/Ghdm9Ucom0ZyY+4LACcI/FoEc4ffpAJ5AmJM9QZYjFO+d0nVv+EV98IbDOfbJzMxPP4GVP
+ChgptbMd5GSF9kt7cqc85lIHTFlh1EJLObS+drOyii17ASiHGr8x1w1mb/K6IEm6d6wXm4fpdnP
9o8xd9JTBeMb8yvqolY85usktr9hgD0QPfn4vBnwJuEFh2YC5k0mJ9YceKXTAcV1wp99t9kCaRoC
hrcQUue+HEb1wKWEHB+dssmXS/VUiJZic1wT8KIGU7dR+cz1YZ/52jrRsqXEYe7jKV0TXBU4vleA
WbsbC9KZNXzOK7PA6ZKdqbF7z14auZuLqygeqPaSCt5/K1/n5xSlLVd6Azyi0VZZHwUdeer6ZAWg
1cIXnLeEoOdicOWaqHokBdR7XWj6xD1SSN0PapT1adtuveH1tkdck0TAFUA/5HrgNcbzfhpjaUQl
Bz4tPknE1grPa6vZOBiBC9INSCjbVYoaFv0XWQSMYngFGFkHSZ/a0bMvaTANM5QU49K+f59Czbaq
j4m3RLg15xbnRibOLnTpZAWHkbH+ItwGFAd7Vy6lD7NGIIMCaV4D0W5a7QSbp0l9ECWcOit97Aa5
76r+JMBTsLBN6oE3SVOgGQoGOFCT4Uacyl5q0qw9gOxhh2ktiEKhSl9HG0vLT6M9hFKqlwYJqejA
a465l6hfOUW2vv0j5s71+W+YBN2E2KnfWKpr1h8z+q6RauOOzgosBQGkRm7bmvuuuAnBmQMk5XUh
CKScUDnJRqhaGeVTPzj3GngDWzRmbpuZu0dw6yImYhwN7I7qZ5w5Yj3i3jBQqgNmQLabHDSSf8zG
Bof6bTMzSaYN0L6iF3PUC1592TMzYB0YgFbEXdIQBFxqbCu296GZEwNvn4Cyz6Yvnb00IDYXRM6N
TrZL42bJTQj1nDwF5K4SFM3e6yQKE/3fbBZeoGqBlgJxTQJ+W0ZVTJMW5RyP3icaXok+TcPU7z6f
OSOj/Y+dKcsncBljZwl0VMG3sAJb8CpZYoWaDYe+rXAqoJ/CZl3tlDZEZjsmp0F3jmxkL1HpPVad
FugiPgF4+QUDLKiwOqccqsxaVi8csTm3R80YdXbVPzGmr3ndEzLS80jtWfKA5/YJ7GXbyLOW+CRn
7bggukOVFS/gaTgBpG9A5bgHERmTIR/+DPzDZUvafjNG4NUYFMOgJ8Cx0zyAZrEgEJVFJ80EWZSt
7ccWGnj5sL99uGb8HGYcMM3hYgaX3mTLYuCxS8vEN0sHF5MdA1BvThhrT3H3+7ah2fUAKgVUDvDx
V3MqgiV9SjlATIptPRbWlht2aLbOQl961gxwdZBwBvH/1QSJmQwZNyXSJwa+YVdyjP/8Euan5aiR
oGEp/7EywTFVfV/HaZ6ipm+3uBr9QHMA86+WLuG5NxVkBTBmhwl+VKemQ7haA/j9gJfcKeu++Vqx
qUUUFoStwK4eCIziGPmLYdYQ3H66vVkzl9WFXXWhnoXcGJqfts0T4LTQVU9ognGFrxHdVyOmH5Kl
+D5zjaAYjlxNQTCui8xSDKNWC9APo2LxvSirsE37r59fD2YV0fbGX0BxJl7ecSghOmTUHg3+1oBT
W28fpf8T7ZKVVny6lwkHByMLLlm85K6kkmq3oZ7I6viUxUgDPZDmROuxS3f1OIa3FzXj6irKOT66
AEDHksmiSEzwvqckOZWyXeejsetQv/Rre33bzF/ewEn2dGFnchVWDu8Yja3kBIzWfaTZIYgNN4Pe
btP6GcD6rWUUIYm6UKDrjurMrvVYONCl7tZMFnDxKybXJM/AR4PZEVxfYNomnIZljprjcMzHb37U
g9cAOM/x+fbS1cpurNyePCyz1ihHI0Pm4TptkHYPMWSZho7fd425tWl/cvjCS3bmKLhIA3SA+20F
mJ0ssq+ymlfMSxD0rVXO2lW79GRZsDBdEnSRLGFxH9lGeo8uYuDwj9vfbNYrURjGeCRGBlGjuwwd
rPfBu2WBBimS69g6usULWZQCUN/9al/AcYnwrlRXplhFQZo4QnEa+W0mAr3rAqmfMv8pLe4qXRxK
twsxhx5m0cJzbyYqqsc/dgilfJSaJlG/1hoNNDElzDpuvAMd7CsbyNdUEB70kpN9psVLL6Q5k8iv
CRJfTEBf1Z56qAExd0D25NtV/BCzpjw0sWavMf9Xh5kY/Y3f5/TP57cQsdLXDZRurvmLmpaYLWg1
YBRMSaz5iYLfzyheiJNzfgKdAxDTKGAz/lz6SWuAQgPTcTFAzT+5r0Hr7SvmSxaeDnPejq0CAx6w
9nhNTs6TS4EzoFmFjFB/z5pDUi/hf+dWoXgoFceDmiSZGODA4XYViMwfawdgTsnQhcUYwV3XR0tD
TDOJGhLO/1iaFrnomFg8pmDaUz39sX0SJQ9BvhcU9kJvZ+6bASADiVWAZIB5mi5J6pEjJA6wF9Mc
YrfSOwIfVC1kGHOh9czKNA6VduF3pXqiul7xblrigXb2DgJdL3Hu7XCLh37++7ZXz31AQDBRAABD
JOSaJg7njDRHRwb1abMbA0N/KA3cGm4beMb684ZU2YkoeNE1uZTQij4bKAxFNjtENI6ChGhbjH2s
Yjoule9mVoVaMXpKisICIBP17+eZGhgzuScgcU8TWQQcvkFNiIrF4qNpf9xe11w2iuaYSm5A8Ioa
6MQzyjHLu8hpITcuojuvoR923YUJJpuB7djF8XgSTXbwGVlzKpYybvV/T0L+ue2p+zvFkJKYwvaI
kpo13JXoNvX6kWv9urLf6waks/2Ci86cbYy+gTwXHS6seDrU11a9P/hRA/CDa4OhJA5Ib68Kf6kw
OmsGDWjF0oWQO62iYA5zSPV8xEPPcg5GZ0ANPNolxF8o+s8cOIQoJVShnkYouV06SlkL1mJPUfLK
y9Cut5HYAU8tHC+glAH57C5kpzM3l4dnKxJUJDQGEI2X9qyybvW2snLkazSUWY7SMhCh5s5N4l3j
Lhy5Wdd0iBIGclEYvZoapDxq6syv85NOYzDlsjAp/CARRgi9z8DEZLLfgXTio7SXcpG/QOepY6LM
rLJ9cOjiz+U68Wx2k9as8hO6UO4RigxFkDQNOfJiGDBGoUNRxWIeCo6Uhj2GUzekqX8Ju5cHzyn/
ynjfRWmTQXUvcbNnABJbAKMcf11T7yNxJTt0PQF5M1pfn38pe6rfDWpzoBOuGNsq0+tsr2U54mH+
hRKJbhABAxhdagXNvR/ODU1DvZNTBl0m7E3t+ENA9XTf1umdm9/rFFR/YmcQdtf01QpE8iuwnWw0
u9i3oP25Hb3mjhkcH1coyJRxEiavJauprQK+Wp66cjw0UM0DRi42f902MnfIQO9jErTV0SCaRuO0
JlbC8qg8NUO96YpuDQm7HtJKwx9UzQ59o5eBLLUlQNjMjAvoxJGFYdIJVDk+mZy1AU3r2sv8AuOs
NLTAhRw7QHjnH3ZaBdw9gGDQF+BxLTZu/Tsd+IIjzW4wRqsxnY7HNcaT1Kc/u4PQsYTGZRaXJ8tv
A9JVO1CU7aOkBuywMPe9j86vKqkT7zCa4lslzaM3ZPegFv24/fXn7kLPU/1u+Jtik738HRy0eF2Z
VyUcDbJnpa1Hay3mbJ0CyhQksUU/71IQP1MzsGidIaxOQqpWQb629SH+xIcqRMswTN1nQ3z59KJU
scnzFQkg4sWkFOPrVTnIAXG7zdAzQ/sx4ErXCFyLAQixbtuacV+YAVJTvT2v+eKtDnSi9gAQUWY9
p4a9jtgdL/7UxX1Xfgdj18INcS2uoPgi/zE3vSKirmnwkIM5z3yCeF1T7w2w6SXFva2DqHC4TyXG
fX8wD+87+cLjZzkMqwqsev0PEf2pnI3m//mv1v/3nJ07sgVmi0bLC+BGoWIyPnEPzCNPgj7H0Wuh
f79tbAaue7n8ifu4ldEKx09hDaOWcnxr4iOT33Xtg3nHNuKBFh0L2gYRqMpp9ljwPepKQUUWspyZ
Q4NNAEoENSRUml3lE2drlq4Dpri2KE653YEfW9vYerHLffMR7dXd7RXPhOALU5OrsgPPiq2XMKUX
xzJrQRC65/z9to2ZtAPJva2iIGjPIVFxuRx0Rlla2YhFDFpmifPd772VvCvCNl4wNLcYNNgQcqF4
hLfl5LsVfjsySs0cQDGyKuJ7qi7+RZq1WSu4odHqRcp2hRgjXZvZtd7jko5LjIXrYSHuiLPgAnP3
h5I1BOMSphMwLzv5aLphClnFbg4YpHfXGeme6gIQgDFkoEfAewbTJBqY8WJMidTVS+NUITjxF0at
5vwQAElo2yrG+itgV00go9L3ZQHeh07fgL3FXoOlAWT6JShauCOWNA+MuWCHgjOa90h+UD5VP+jM
8RWexPKHsoTB/FCCgsiLy4ciT9YVcY8KU6sn+arCGyNxx4PFzL2oMB9KxA+bZ+/cLB66lK2Z5dw7
tbcQ8+caafAo4B4BpcKgynTEUr2zTF1GxQlKMb+cmnPcpADxdaAYOcS5LjB5RCCnqMt0WxnZndPW
W0wxLglD/z8/Aw6hsHb4TJMDmyAKMau2i5Mls3sNvHR6YWytBLEpqxi4spIHZyDPjSsf87L66kix
v32Y57wfXWycZKhzA8I2ydlSWtY1J3kF+3Vo8YcKYEY93fx3RiYHuSXgPtKLtDoJ+2fFd5r4NZoL
9+pcUFJjP+AJQEPgqopXt9J349gpTyaKonp9JzU/1J1hpxWHunEW1jO7a+fWJhkDF+1A6sotT27y
HaUcIKEgm+7qgbAANc2SMG4wLVceCLkH1HHhTp87VOe2J3caqwnTSxO2sw7ksORF+EmImaTAgbu2
2dcW9NO3d2/u5QdMwD/fVpWzzo6xiwRbTxqvPIFqbzO0mOLRX4yhWnfdkwfRLFmvDTIGmCRe+Mxz
vmk7YHnH0dCvdeNFQ2O3UKrRxeCEnnWQxQ+jW0IhzDkO6izwGbxacOFOFtczt2UyRoyqx+ZltKGD
UhkHDgrnIB7cfRqR1e2vObso4HBQukf6dzUdJ22tNaSHfqNblFCd/6GlLzn5F4daNU//vpJQ85is
qXC4z8cUvVNhPwu619rnKFu4S+a8EFeIill/qVYmD4FoSE2aCJio4gSTavaKddoTHgyA9YwnqxHr
ciyfb3+5v1ilSR0A4/D/2JycuqwQLlB06G9jynZTVJACddxtrOjo2nydY8Isxmu/K4sVsGkbWoNt
10lXeBrjQYzsxINuaDGGEEHYeBwK1Ty5Ax59X9lshdWECU9+ZyRfp2Z35BELtbKGRBUHHap/tCJ3
XxNnrZfjgjfMRhI4gg1WdXifO1XNMIFviwX63CfH9gLb2stGBjYvNo72VLjrtn3i2q+m4IHuLZme
3cEzy5MdtEARAagM2vidhuneOmjcL/FwYu0pojz8vBgyHiLn65zsXRn1jhmbwFqUXLxwaDCKPF+q
38+m++dGJqHRGdDdg4IRqqdOvqtaJxCNHeROE6Qp2TslgTzR+IbK91di1pus9J4KG3g02wqTAdMv
vfN622HVMbvy17MvPDmGIkfRySvwc9z0zuY8jNIllo+lPXQuI7PDIZLldviqGRVhRL5I6EbFxV7m
YpPTX1Bx+u8WNEkW2pzbDCJ06UnrjlYZI1VdeLDNlfrgJigxYmJIzaypBZ9dNTHIXZMRTIunGLye
onmLsi/I//XoYTCeKvHg2c/a2EI27qtg38qiDgq6JmALJFCBL8SWFm8G/ckH0BgulHZn+GiV//7z
wyZ5WirdMq4lfljuPAgK9TpgQuLmpMu92coVs4DaoKfO/Dmy33r1Q9SbJPqTtftKvN/egv/Hx//v
h1yxWwF7XRlpwdJTMRphrTkPA3p8QWpUGxvqZSPXMfwJ4h/SrLSBb6FREBL8XJlnOyPSD7h9ft/+
QcrFrpzcQ5sR4H1U16cJpJAgRGESoONWQveC74Gl2fUgmmk/rdquIsiZoYlrjJCLG40BkDBiykOF
unNbNccOXCK31zN3pNAwBVQbVLwGKMQuPXDItChJClxs8q9q+1Pr9CGzQdcD3qk+jbdFtASmnvWt
c5OTUzzKJG7GBpG4aEWYdhvf+z6gXsH9pxxqcIMOIFKerIb2bUg3wKuFpjasnf6hpciK/CXxv9ls
D7S9iqIaLTYMAl1+AMMHLypTqLhq/CbZFtRoQdnvOvZoQ95YsB+Evw35QkN09qOf2ZwEloq2kTHm
sGn3DFpbXlixd9/RgrHlK4O8dPH29ibPJX1IXZTIDoqqV0OJvO2ywZXY5IalW1EPqz6yUQjr7x0F
W8rN3W1zczkfFG09HA80uzCEe/lJq1zDK1/HmTWzNrDF1gYMOq02t43Mu9GZlcntB1cgXYe6/4kJ
FhTymTjHqsy3mHEZmpdKPJPsMTLvQMoIZuEvjOLB2z4PfFOWC9nnbIg6X+7Eg9pON8HShh+SJD+0
4knYvxET0vQtlwzMsK+1feJy62TfvXorXBYoODMYyha+hkpfpnEJMjX4HeizA00y+Rojr0aNYqjo
ZFVPOv+qyzbM+C7L7AA0sKEfgbPHJYHjPGXJwm7PFevxnlDoNEB0QSY3Me2NbEzjUaHGir5ec2J4
z1zI75nNygCC8B+OUxdrPTGije2AeNcssj+pNJuXLq1+9lm79H6bPVxwPUCFFJnpdGrM7Qe3bBXS
sCHNuo71U5J6Kw0pc9rkm6LJV51YStVnxo6hKntmc+LxiCwNtHDUK0e3H9CcW4vcXBcVKL11udG4
WJEye2zL9seQRTudpitDRCvG0zthmQsp9tLyJ7vheMKsepV5ErBsGy5w384+B0Otkxbr3tvp7Ntt
z5s97GdLn2R9hiYqTZiILXqb7hhQ+46X/JFu8eO2maVlTQ6ZJ5JezzqVizW7yvJXRffKOMJKVIex
Dv15+NptgyrDuTpQZ+ua3FJ2VXNZqsm5NK5eorr6XQ7DPoloUEkOshVGwq4Sa9QfF47TrF1UxnQL
GGpcyZN3iqdZfcExqHziSXdvFC0AaOwdPATrssiPulbt03yECuC/AJn6ADebULvC0wzOfBmzqetQ
zaiA2jb9fJeOdF+jz8zRaGP2ksbcrMecmVJbfZb00sSgEUlwWKxCroWhPRtjtxJZudBEnMvUMEal
5m4BzwVZ/qWZcuApqXWYySsetOnxf9WTmqUWofLvKz85MzPxk0p2JtN8mDEj/iPXyB+IziysZN4l
/lnJdG+sOCr7ERENM7f3iZXcmQxS4dA1hNazDlRn0Xwbc7mmEsxstw/B3OLQi4AIEKgVIdUwCSa8
1zJDjMDIAJz+kMbNEzxk4R6fW9y5ick2xQ6F4KDd4Rrn0dGPfEW/DuJE+VjKLjRI/oEQ/qiBp//2
yua8A4RlqlqPQdwr5Twagz+2SoCRiVJUIEa+tqzulRTxA8AgCyu8NmVCWxNE4aj+K4KoyYmuwKxh
4/UPLirgqKws/a7o59vIfaLUcxai/0yBBcYwpA2EP+gbzGnjRYPuqZ8pohpQHECz7Te0CoJRghaY
btv+m26wIKrxdnbSdYaO9me/KWxD0NFBEuIrgpfLE+d2fDRJxMBa4/QsZAB+hHrPrC2yg8YIHOay
JYvXoQQW0W7BSwmdbHM6HjRAPCpmJh5JNXSsQYQAHr0cD+eF4t/sBipaChDlApA5pT6I+jGqQeuB
QVMJDrrObtaFQQ5F59+ZckkV8/o4YEVntibXqeNoo283iMO5mx0yWzvmpbmCGOeGNdEqLcu1zuun
phQL2NnZJSLuK49RXOmTUzjmDnMwGpKcaEdWTTUABBz3gZ/yQ16Dx+q2n8ztGnRSHEgQqELg9A09
RgOzaYVJOJP99sEpznHSwQp728h16EK5Gc+5v1PP+hXWzmwio05aPNRtOQ4oEtQgoKuXiHPmjJgK
8KT4WOCDk8jsmp3sCcdlTb0XINMCu1waUpj7VucWJpdl39t55FqI/SMG3SqKphUyjzSy1re/1mzc
AAEUYCcOuBYwand5ds3UjnUQaqMOQLNg8Fdt81o2cuVAcKjrg958iviDHNrAIF9uW1YLuLw/TaB8
/jE8+YQYFjeK0UK+mlnNmpUkSPT3BKBnNkIVAFeBAxHJ2xbnP+k/FiefVONG3AgbFllqf+nKZltD
cDLDRO+CnZkX6uXS1Fk/S3QStwV6SMJQWW7r+IueVaFPd4b5J0l+NkW+qotjT14x+xgQ61CCtIN0
IGvv9m7ycnvFc6f77BtPBzWp22BY2EAnwYWCYKD39rNZdYe8KTZdbe5v21rYT39yCaTQYPF7S5U0
/QdD3qGW6UPfIUKBxxnf3SUI9pLf+ublN05bERNq410w+o95+qGbDdCRcFj2qwNNVlRhoqdSiLFf
xhKYd9H0JDlKIQJomr36qvVKp98GsUnZR++fhIfrNnq3xnswEQVOXyyc1QX/nbbwDAAf80TDkn0Q
C4snZuyH7un2JqpDd+NQTotidfp/hxIpy2tOzD3ImXdZYgRDV6w6V1s4KfNh9D8n0p8En9EfrIh4
+JLC+AMilECKt9vrmbtVzw/AJMh4iWZnfgPWOc1yAkjQAxvrGSuRcgzeJMdW8x46wk999y9wMCoE
4GWF2gzWN4VdDA3NtFIR+ltess0hpzYa5bYVIuwrGo5sk5uHIk5XvNxk1tHrF8r4s9uIYRVoQyLR
vSLHHw0DAnwlApCvPwwQuYrykMoXR/siAby5/YVnjz14EDAQrgDh0xBD3FQfshQ1vwgTWsYroyIY
dQo11zuT/HHp821rM1VbfNczc5MoU9tlltuVohH0X4oKEAiw1xMARthBt3637n2Z7fp64Rk2G0XP
bE5CTUzBsEJR5QD9kbutvTuztoOW39v+Qi629CnVaTm7NkiGx1htwk4zNOuOmVBTdteu8FfS1/bQ
S1olDfpe/+UHnRzBqiadnpYoYtrj+FhB/Deu7KfWSg+YQ1+VeLwwXd+ih7UzBrm6bXv2cGK4Dy0w
5PJXM/4VcOw6xvdxOKs2dKu7GB3r6pQnLxAy23jRT/p5Gjg4D2r+Sjcd6pHTWmlfOmaCvjrIc2Nj
Q0v/R19mKxQlPm6vazaqoTCqEPEggtMn9wMzKLRqY8RprpXfINMalE7887aJWVc5MzFxFXAtQ563
ggnbloGVPnujt42hH0j5k5G9kmEppZk9Amf21NV05ppZ7o5xC23uU22iFPAl6bWg9zfdIvHs3BWH
N6y6EdS0jDc5atCd65JceogmmAfyOw8dT7ZFTf/215sLj8CWK6Vvz1egsMvVjB1zM15poC/Xq8Bs
urXs37W4DUZihXm7kBfNecO5sckVRPFCycwWxjCjsWnSR83r1reXM2sBTx6l0Ismz5RVjNfMbwrP
wS2a+UHZgUGgWYgSc+6GAXSIX6KUAXz+xKNHIpxmkBh+TMsPVrKwhwweBrmDHK4AiQ8rW+iTzW6Q
UmrCiwS42GlBATIefer2sCexK1H9nRkkzLw3apAt1ONvf70518asgapygV8M3FWXzlBHllYUOd6L
Tm+vNT6sRuKCuCcN6/73bUtzXxGkFUgIIFiCF+rUEnofZqcj1JrCDtseY8XafUWPrOlVKfshSfKF
bTNnLeIl/Je/CmIHk2kOnxZRVNIsP2Wy0wFgK9CciMHQjvOHEvbQjyuWYlIWFfZvBrgXv4sKYyWJ
HdXrYuzxDIvFGPY2N7YQd+rXGmZgA0DNGcaiZP+YQtAtGOMC2bZv/CZUUsCKGVuBWaQNWs0f0BGw
9FWhdd67YNG44CNzXo/yN1QMoYgOWsJJSGIZ72wH1BknLQHRmA4mQmzg5+ug4BlBcoMOORKcq8qW
VfndwJImx6iP0x702mYBKCayhSbenAsSD5OXihPQvdKQI7IhMfAEGGvSs4NeaEEpqjUAnsHIloTk
5wIsBAQBwXLBCQdKx0tvdz2ldZDY2UknTO4Gp6DgXojcQHfZkrbx3/fI9DGBfr8qDfpAz01PllW4
Tl5oBDhsDvikPcJ7ysG1Hm1SgSYr8Xov8KxqQNsdYgRQ0EWRYWi9N3zqd13yKtQFoasW44Z7VxMk
6C0xQiOGQShO95sHn3jNytI1DLnxpn8rUpof06aRBwD3mwBV83xDKgDifI8m20jqIsLUZUMe64K/
60ImR38Q5QrPAAKhkRQYbdJ59x5qiuGYeO6pRNAOIY74hpmd4bnRqxHKJ90bnis/pC7zZyMGvjtD
T/YoPSdfcwAoMfmItEnmP3VZx1s+ZmogDT3qSo54DprDi0iabCeszrwbXDsCg3tqB+DMewAFjLPr
qWsHvKdFAMRkGnBRvOu+/J5gDixEK2rcJPlrOXzxxid6gtostBcwqys3edOBF64agyTK+lWPVi9Y
WluBiUUZ0tgOIwoCQzC9bxmU21d1C3y3RS3MGRA8kalV0LA1uXfweI2Ih5LqJmO0XjpGc14HAn7U
3ZHrYWxu4nXtQPWuEEDkF050it343pHJuiuWGkxz5wglVLSyAHXAnTu5aruMxkbnc4DMFZClAgab
rBJqb7RudzuS/63vTV373JIKvGf5kANS3MjuO1hy4ses6/Wg08x9BK5SW6YhMbNVrriZIYlsueO6
9/lDYlrfnGQILcl2vChXWm+u+n4pksxdnJi8UGBVzKZjdvDyd1WWIaFALQsQufzg7UvsP5psE+XP
MWZYb3+C2S09szT5AkVM0sSs++JkExn45Z4PCpId3jYyv6FYjQqLAMtNbsx2hMJWUbUY88EDLxpE
6LI4SN09ClsLlpQHXm/oP5bUbXO2oZqjN2lEYQnwKz3ERE4TZukIEu8oSzeR1ZSgiwMjbMxwYHSJ
ct3thc59TR+vZzgtNESvRko7WoxdLvDaGjGMZ8LaSL5RsXBjzjnHuZHJltGuMNsiTiBBZOohqLhf
zcJfjyVoH/t4g5C44CEz+BjF2AqGahMQJBuT25fftOBYKy8g1piZXARVGvUnP9HonkLv/kgR/0Mj
kcPa1Uz/aHR68tLWiB4h04f+HkMqzsaqs+Iw4HW65XGxJDs1+8kx5woqDBRKrm5Cx4K+hfTr7DT4
Y1jodJXqQFnnX29v7JxfQYoGQQ+XIDQX1a8486uiiqBr2+BBAzK0Qmku91/8BlM3Y+MV0GQnzmNc
dmJrIJO5c5zKXvCrmS0HOEfJPWPyC1NfkwNURhEDK4vSEwAdZWAK526Msn1U2bs6gxAKWRJ0mxnE
xBwrnvSY+cTYE+ZML9cbWX46+iIe0DQGjWk+HJ3kmwb57qx9QAtNg4B9m7zVfhO49Z+e9GGqH1jz
y7NekOIFOJ5QTkkfDW9pcly52uXxRvoBYrq/ioSKxvzyZ0EaRkviOJIPlfFN5Gzt1G8ytdBu/hhb
cmD+8+1dv/7s+NxEJT7wLUWAcmluqJ1c0wiE7Fn63Jc/6/K98LH5Rr7SjR+3TV072IUpe5Lig02m
oY4c5UNeRujbbfxsnQMT47lfu/hUyxWmx28bnCl/o5sN2nkUffBcuuqgF9Su8XbX5EM3PBIOajxz
r8lvjfeQ801LTiX5KPonafOFcHJ9F4BwRWk9Kppc64rRWqR2kbAMcKqcNyGpj2mq8NBbrXldWN/f
kuXEWS4sTeKW48gO2WMGGCFkkAILdfeN3es/rbjxvpagJA7ykTpvjedm+7JgZJ8Th606jIx/r6Kx
+QlifkwZ2Ph5+uC2G67U+ri05KbU21dk3/YDGphjOKa5swbOyP0aR/HvvHPtLkxHO/o1+roEF8rQ
bryi7t6s1P2SddQMWetU29HUIphB92MdZ3762FDT/JP2sWh3Du6NoynG8qtX4H5koH7YeH3k3aUl
G57rsmzwbtP4U+Jpr4mb+0+DqZVrv6D6tpADnnFxlScPfew0W5R07TwAe5O1dktMcoYQnxZ70ebg
g3ESDWl7h5Z+YcZxIAAe2VoiB9is00BcFRNrw9qoO5bJwPaZYTdBXIvxAG76eA+FDhpmI0+2UAIl
IBzCsEmLAZ+NKGpzFXMzOhkI/6gtAa1pEonoyNs2NK0UagCdrXtvfVVqj0nWyDqwe1v87L2+OOjj
xmu6P5Hf/CCAwvSpthszawUZ9fI5yZzm2OriKdE42VZD3e0zhw5rqDQQEGUonem2lqFghIcuRkUf
I8Gahw4Fy3fbTLXfFLjCTTpk4oX4mnYc/XoMpcXd77WTdaGW8vLRbmSzzR2ZYYeNUYaGtJPvTWd4
T/R/SPvW3rhxpOtfJEDUXV8l9dVuOW3HcZIvQpJJdL+QFCWRv/49yrz7rFvdaMHY2cFgAQOq5q1Y
rDp1DsKKGE1r/yjbTrZcVXroOVa+rTvKN4afuVuVQ2HNd5PxmAw9CGjNOtmPmd/hOZC7G5SZUIxv
jSkkpCwOQFA6+Mo4hGwyforWa9CyI1WkbC+LEGz2odagShO+6jkJS20qn/XerV9Vy7zn0miLU4be
3KAF4f5D46bkaUgqb5cnrEb9BVSGHUm7N1oLsZPYQWEFnqOdWyX2iZgp4ITApYHsCO81aUBkV4Ah
He0zbh8Qu3IhOt2YP3Rpan9Ij/DTL9BCBOFq68DqUmygMdfscqFjsscaBF3eWGyEp2sbB9nlg9u0
/1T9zOFpc3FwkpYcNVOwnZtWLYB+eNtoktCQ8mQIjaIwdo5FEY/Vnr3i2tZczMJtW4nWuYyVxROw
tlvD/0rznZ9OUMn9dd/FuDecNpJaBLALUL/OjEuX94PL8nQqmyl/mszM+UFtF7pa+WTzY2I6AucA
z39hJd7G1Xu1R8DoQDTC8KPOoezoktIPprrUIj58R94jtMF5dppYgTY78a2zdLCHu/1G5OjCGVWv
PmW1Pv70OHaN4eRb3o9GCFo2I0QzuPXUZE6183qEYcWIDgDIhPOIsqo99UlvPiOpSHeaoZLtkFg0
mgw1fsqFpkUdr96kz9k+t/HO1KzCjQaIb0UOCGd2Rd2Jn6Kvmm3t+L9kA0LblKJy4arcD1s/MU+S
4rHPfG9r2II/6xKSGJ7vUYAcSmd4gRBVtUeXtbNhZf+n5lAusBi6l0ypi93g1AwXncaysK6wISbb
s1Es0fHCSswhcHne/+lzYgV6MYy7hEN9OCtBwU0rnj/VRHRhwzN6HhupfzjWAvEowlygNuamxCXc
i9ceH1BIyZ8q0z21SdagGGx8kS49QqNnl2bJ+f4uunURO+i2nVnIAIQC+utyF5UTrZtGd7Mn0rnt
o5P30yPFw3gz2sLYqMYujilCNQiWt4b/ZPaO/yBUph2RBE3W2PGug2mM/d1PMRY/RQBJRwYne5ob
OlroBPlm96zM6cOJstkMslfI3btIQ89x17tomgi7cAdoEz25hITYCAF3XqlEFnJcCeCuk4uXhhYh
AC2pJmtiZU/CfyvQNFihinp/9W5EpIDLoUsCMgYIwZcIIl/5LS907BalwYV6Ci3OTcA0LUBCLQLB
Tmis8UvdsggiADQ7An8FhPHC6dQS75Scd5i8ynMfUOB3H5Wtqw1pqB9nneOVgV7x7EX1hr0y2Mvt
AQip64CPARwXgOXj4C6VVSRgzxOhLgou5aGy934bm2uV4csV+4+JOR8MxSocicUOrFpQ4o8ORFyb
R1sLIch5f7kWn8exQaESPx+cYCZO+bLGYlND5pVrZa+u9vBmrBUml19HQIuiAI4w9PFAzrFkANFG
8KiqRK+fa/2gbRp9/7EfD0IxgAtx0UBfArSP3mz+3bGx7cnScL1oz8PoB/m5aZKV2Pz6989UBKii
4CpCdu+KuawuasNLiP3sWWOAC2Hk2cr8L3YQekwuLCwrGR4X0MfQYMHNtxnQcGPyzRnX0pRXwwD6
foYmYgchgwiNzct5KoROvIEW07OsI4T5bI04bO37iz06iMKjZobvU3WQ9bF01gZwOUso88yIWAjQ
gceWoAl9CebXtaT01DT5MUW4NW70atuXm/t7aREjwQT4XFG/Qv0cyjVXNfRG1AmR/eDHClHIP0xF
Cd+I4WOB2JWRxYZVddVauM392JJhRaOcRGYe2kX0vw1lns13xwK6J1UBOVU/BjxbjXFihIYRlGt6
3IsJQ2aJgAQBBUZkL1B1WYYFnV4ZAsSF2lllP0oZiRJtap9KuXIzXm4tDzxF+D5UzLAkcwPcErBf
6ppJ8VKkZyHBdxXIj53w6+8vVoTyqiZU9+mZfu+70FprBlj7+Yul6CbVurWGn2/JjVvt2rXbdtmr
djU/8yq9W2vD1lw9lQk9++qT98Un53R4hP+oJ7xlw8HaFe2W+4H1prSPRRJXhhchS29bU9sJi541
+0CmqBMrm3ht5haRStfVYwZmayyM2kDRyVpD2q99f/EmQmZJabrCyjQqtqxnfQ2Uu/L9Zf7K9UXv
tpDFg0xEC5Bx3Gm7+6d84RP//wKg3AmHhRz0Uv2Cp/2EVIhGz573QtvdZO0IX3nPrZj4G6i/21ye
xbNeIjNwVgCttHsourEP0qksR7Hkk0OhzsfzByYSN4TAkEEexRpRxu2V+L+JWpZrScFS0vgw4aQQ
MMIT60NBwn9cyH+/P9t/N0sJQUt/2eP7Y7ln9Ua8/E/r/Lca8e7zRLNyUqK556wqNJdH9RCMaynI
tRlaOJGxrCt0U3row/hsTPAX0f0R3Pz8TJwHwCZaQZYqDB7XIBTkMHb23SfNaYCtWIkDF2npfzcR
6uKo/0MNBs+PyxUAXelgSd3EUdh5WTg6IdiwDmqN9fvqwpuvIqhCgasXvKXos7q0Yg+A1TYOZski
4At9MP+oPnK+fnyqEI0jdYJHy0zVe2mjNkBkhgCBnTX3NHjbrlqDztxai/cGFm7VMfueKQcGfB4K
+j2na5CqW7MESmhAZiGxe12rrm2WYgZVd65/8HHTTjsCudh2BQd8axQz6xmgdKB6QA/T5TRlnRho
qrXd2XZ/BYb/8/4i3BzCu68vFgFsUuZYD1V3ll7kpIckj3w76sXHmrD+blrEszNdPZ5GKGJdjqGB
UgbCg5Se5SbLn7zsl1V+VcaK87g5UZCOwSvVBohu+bxDX30vuo50Z6c8dlvTWYnObl0QqAD+3+cX
gb9CZkjqmt6dm1QEhXGGfwIz4f3VWEKj/52o+fmIx/Z88hYxlNvXyuhF0p6Zu++7XeYfbG/L8yBH
Boht6p+kj+5bvDmqdwYXuytHCn1OxrXn3giG4inTw7pd8Vi31gVtvNBbB0EaCj+L6pbrDCMUGLPu
7P3J20fTWkFc3xqBrSM0Rx5mhv8tTrlu1zUBTzQ+b249Zw/sZGqujOCmCQBZcU7whgUD2+X25RbL
Bo+S9tyqkBa/EKLVq0Kftw4iWrf+Y2P5bp3rMg3Of3tWZmhZb9KKqLVJzDXKlJuLYXpAweGlgafM
4rx7rKoky/32XI+A1UTO2/3tdD0KGwqAyNwBBoH/mLP5dxe4BQBESfOpORPQ/udg/o/Rs6HWBjEv
6bviHk4JCG/wDMPl5CNRsayIC9Ixaedac0brlV0HU77hX6W/r4z9Kt7zer5gaiZDAeiC4EpfnI80
AcRcQNbjXB9dfTM2KzvrxnxdfH6xHMiwcmbKsj3r3WNOke/eaemxc1ZAI9f793IQiyOCtDwIwyEM
c6b1MYXGqnUQ1o/7C79mYnFE+qE2QGYGE+jAJt9lGTZrL/0lLe286jYK8X/VQfF7lwX5IrWlxc2k
OZc/3OD34AJE9MmrjrwAbutoiXhCxdX/cn9Y8/wvdtpsEUwQPug6dXsxc41yLRCJYacZ/hdeR2qM
tMFHF7ERemrlJr7aaa6BxO7sAkx4MlTfL4/OLByraZlvPJvtufE//bk/kLWvz+v37mAODCifrMDX
Gek3Yxlpvr+5b+FqKy9+//z3dxZY4hDwkcOCSx5R80tzlIYfyui+kethzCoq+kyWg/I+NJAujZRt
MgHN0GUvyOk7zmux0iW09vnFcluq7MvRwOeZs3Hq7Rq7zY3PQwkTXgS0SgYknBaxOy3zzswmO3l2
1F5Mu2JaWYLb3wcBCHSbgQxeYifzhqVDopHkOXcD8MF7H338uRCwAdjKmJnBgQdbREBGQ1Gk0rn7
zPiJAfy1EmDd+vXo60H+GTtpfhEs1tYyi5TIKXkW6VFu2fTxtUX0AUcOQAIa15eXOOlauyu0Kn1x
zBY8Rm3w4ROG6AZFEEA2IaBhmgsPaGYWnyrN1Z5zLQ3T9jNdo+O/NT/vDFzJOgiHyIZ52nMqgyLd
Ne1HAyksL6iVAdJChWHm1ric/ylFYtLs2/TFB3jAhDJFINfEA28NAZwuYHtAGQNzNf/9nY/o9K4A
Ax/Xnnn6j38yVrvDr30QIkAQhs9AfGRsl9VUW+t7TXZ2DtbOSKbbkgam2vvGxzfqhZXFOSCaZD0z
zfwlbza9DGnz8XN28f3Fa6mSwEzwAd/v2aHPD9r4P35/sQr45Yg4cit/kV/cbAtms/s++sYigFAB
fBQIyiE+4i2caG57Sa8ms3ppmwhgwOoB3ApaHt43cnUxY4sCCokyvYXHNwxd7iQOfIOEuGf1oguQ
w3mvSfOYQzMi3XYfLIvjskHbA7S00G6BNlzEAJeW6hydZm4h+EvtxcDXl1pg+SvP4xvHArUFXAu2
AWW6KwXhJtOVbmmEvWzp9LXUvt6fqvkHXsQwM+wa6WPUjb1Z9HQxVVnb81HrEv4C+BpzTnW269dY
cm4NADhRD5gaxzdBf305R2mt+YqaTf8ip0gXYb/Wurj2/UVs4RUSdJYWvg8luKoJLfHhu8GFZPhM
aw9GXfimxZYtgKsAp73FX8hWM4eoMsboo2swGwBVkj53LF41Oik3RXcQHWBgeuuTnaEz8GSuHOvr
dYYNnAogspB3BGHk5SJYYzWVRpbyl7HZ0XJTGbuRrJy666MNEzh5aEzAZeEvMU8AUiWDhS7LlxbZ
oj7S00hpm7Jc4ce/Xu1LK4vVro3JZMLS2EttfS3MJ7/efHwxkI5AhRLQcSCcFwcCDyFkWQyPv8gR
nW7m1h3rAGym/5ORvwDVd1cdGcyJy8rlL1n3pOydP0ScPN83Me/Ky4MNj4TlIIiaUM9dhnsJeCun
ocCpyPEs6Tc2CwcnsIpozKK8WzkhtzbXe1uLE6JPXlYxVvcvrN+5Bp6Q28JbOSO3Ntc7E8sia5HQ
Cf+0OOTkcSifjDSy/F2/VmtbGYizuFy73siFn8LKjKLyI9MLvQ+XGOab4r/r4iwO4uRQ26Oy6l88
IBDHgK+xRC7Oh4m3KBAyM3oKFGhoQV0EaiRvK80eCDBjSrbQJQFLZSM/WNP718hc8EY9GgdlCfdJ
8kJTwKVmT8bwlFh50NQrGYOb0DdoAtoz9RLeu8u2iiYjss24lj1RU8WZzF4rMQ77rBj/qHw8J5mN
/kLjBAa5R56Nvzs6vd4/Pn8D5nfnZx4iSAQwQDwI/lJaXTpMCOkWlijyJHZVK/Mgc2p/x8Ed/Wob
tRlQaHbCyfFqPxS2jLhw6SOrK74Zu5F/GiZafAP7Mjm5pp3A2coiVE6XvrbEBfBkwMIwkk7bJNH9
PUs8tQX09g/I+uiJ+hU/pH3aMfA0kGpb2nR4birlnDPQ6IWEV/JxzMCxircYYGS5O0VowEQ7ofLL
6ZvEqpwTObhnSBqlfxLmtZ9THRj1+5Nza3X+ZjzAwYrixlXKvpJDqXuJMmODULkrRtN4rXHzP7uG
qg8+Tbydgz4kaME63TYtsP0ymvtbQ5H0z8ovmd3xYpmwUADYoYsXT/4ln41EnElknTtx51ZlAi5U
zQWteg6hXdCjji7duNByQ4LG8+SO5n0boZ+0O2oJqBQ4S589kgZg2zO35eC250Ij+mZAd9IPjzkg
WBXUt76C7fmDEQvqHLjvcVcCsoUKEbqPL/eW1+C+TyxBYlFOUVvwR6DM3+5PzMKTzSZs5BFQV0H/
Bp61C08mzZZIX9Zu7GWGCPxey77oWTICITyIFVMLjzOb8gEWAuwQ0BTkqBamwDqqjdihA3DwqV8H
VWaJn7kG9P+HR4Q9hyjJhjAYYrGFYxsM9LcCvDzEAoRvdYvVGd4ysobxXdwzfwcDp4n89F+xrmWw
mlMg4+1GAiw0mZvKfLVEtnH0xx7YhfvDuWkIEpNAiM+0jkuKCsL6ZNRVP8aEiObQdVLbZAxqD9zL
vhHs2ZX7c3FO/h0XLgb01SDHccVnZ4jGFUAxjfEw0sDKnZ0ngfYYg6L4wVEV8S0GpoJyxU/c2ISA
LSOZhU1hIie7iAtccCRPDZtgdGLBZHxyGA1y82P5678jc2ecPagx0Pi+DM9T1xV8zMohzri/NaUM
JIDZlvP7/nL9y3P0ztP8tYPEMqBXcBbWFe2grqWpjSRsH6cOxzh8cFFvS9xSKsg9Nf7E8xANM5YF
+HlRpWhjyJQZ+SVaoEdIiYaNUi1Clpp/S4RRbXMC6urJNMYvCZIVoejQiy4MTQvhy4uXzLOaLU1K
qGOamVkHlle1B/Qa2VuSG+pR5mpAU4ABIKnnikjV5Gfe+PxQEeVEjQHBqMGavgxY8wg0xF0ElkMt
7AtUDVtNNlBJoyTQUts/Nqx5TfDZaBh1ErRpZlihRZgIRJlMwVRwvkNzRr51uga3mMj6BxcudJu7
dRn3OEIvUggWuyPi10bRz+WU9E850flDY7JAegfSJQAoOqkbgpoQsmPdpEUTCNy0ykK3j0H5F3fU
hkOTTn3EPJ1GhV56B8OD+nqGxoggy9vxiOvtNzaOd0aZrcfCDurkejU9IFc1fs2LuRVeDI67lZJ0
xyHtpgiVADTZDwVYwUEj/EdWdoVuWF2LRsOstrwx+ojaHO+UXJ+2Uz8UcdUy0K11aWlv0XgB7Cab
u/rbygSHhlMjFJRpF5iM5J+lpeyNJbQpnCrnl+FQ56AcWm8kGi6OQE5CbmlqXBqCCtMETq9yTlkl
dVxJhiyDEhhdzG1VHWielF80ag3R6BIwdUDPDhpYPPntOVW2GdkTQYHPy0GzjmtU5kaHZmXoAU36
2H6SjUt+G05TCkgqoKMHwjAIUBJFrYBzxz0oX8jH1IAyTNWgIxUcxiz0Nd8KG21q6czIkD74jvgn
r03z7Bdud+AuqnAm0YqYqLY6KLyCo7r36x2IF8DvKktugtYWOpcj+ovPBW9By8UpLpM5kg35YCfW
VnpJl6NVqJ5VhzQVERAm6AF1wEARCE9O6OtQvwb0TCJYpKQMsrHsLbQWdtZWqNYogqzLQaFvZGiI
Gx0adq4qdxL8xXuTOiLgws9f03agu6JEGwvuozSmvT5FRcHyE3XtZkO1QUcRpjePY9Z2bWAXph54
aPw9d9o3yd/6MDcMtfMqj+wmlmWvntmBdLx9zL0yHOqkPuVKMD3Iqgji3e2XJuPmd1ak5UtKQaqg
/DQ7dKQej4KILPZH6B8il99mAYrPWB87m4AoBt32Qy4hJAsFcvrWtr16bcxQ1orvpeNTqCbUPdnk
qcQGStzprLsgvkib5BuT06+Em91PjXlJWJBOQcCzUF6seSkU4ErbDHyVkohSHP7G1KsDWs/GI7pD
pBkx0UjIiAi1Q1jg7RgVCQmgDl2ADga0icVgvHnDRCK99+oKBCcETRzMz9F45Wu2QuyYmNtRL40T
SCXSY+po/3SAT+8K3vxODcwqusr9DX5C8sdutG47aSnAVxqIKQyQYIYSrb55NfVBNxrOvq10d191
nR8NtjEeDUNzsMy5s9EaYnz2DFoCmDT9cBJB/yEsNSBS6AJYQhrrhAoXe9Ac2WyUadHHpB2HTcdH
/xF9+06AXm4ejDZoa6ShlZGXEzesrQ4cNWDiSFeANbeurlmcGQk3AyWNJdaCgW0/nexcxFnxaqRO
VA3f6+rr/Tvl2sbcXItEJf438yAtAqdugLcrmCNiv2+PXc9PDn8GC8l9I3NYdHltIXX4VxEO0bEF
NtvLWJOMshQCfCyxBWGCwfkj0KuYqWNiDZvKqlYSATeNIYUP0i2A668qcF6GNgQ9racYy3mo5ckH
PYvU80Dv7UDnKyNb4mFwIyNXhkLZrOCKK/mq5KTMpiqZNsVoHP1kGsj1cq8LAaF/BnUoRJ2Y/2qV
5Ys2pMfeHF/vz+utxXNQOZ97sxB+LGv/FB0diVaLEeFoHjZ6zKzvlqLhfSPXURtADDpGhlFCSWqp
f+dBaUNURSvjgmndJzRUTqFkOgODjIujlQF0/lZaVvpsOjV9sKBlv8YeeGOUeP64yHAjPwxYyCIb
Ng0stYQpRCyI8aXq9M8gVvtt8mQlULx+QoCW679mzAUKyHKYAi/cKOKxdv/oEqz36Gq7P5XX8TZM
ACYww1TxLroqDhM69NDHFXGqvvemt5UUDkryCETjK6H2TUvIwuBVBOiRv0xVpRw4T+J1Ii5N+eDS
IQ0Hm4YZs8yomviKn/pbeFucb7wgkefDXkQmf/mWTPyko6Y78bhrx3YLS2Oo15SdR5K6D/5oTBvh
6KFVPoFmqQiY16THwrE7NF+z8kXWDI3SRu4HXeeoTSscK0iGoT/cn/sbbuHiN84z9i7daamWVM0w
8JhV+qbMoDFWjc1RgU/eIs2brLvNfXu3VgCtGECOgit/1kW6tGer3hvQs83jlBoo56ba3qDDBkSN
p75a5eWfHehyAQDNQJIIxXukIhYOlgm70Wnb8ZgYv9X4O9e+uubrID8RiHo1iHqOeqkdbIaUD/1n
MlfKsrdm9r3x+WC9m1mGJ4OfCcpj3nD0zxrjD+qOr1Op+6FqnL05rFFfLoE2s9NF8xTcLTqoUDVa
AimnctY9NzmPK73hcycy2aMvxUZZRDIg30Tx0FVm8YTHDIh8mJ2GPu74wGZEhLgL12rGt/wTsj+I
9dH9dv2s7WlVV0Om+piNoJvnnfZUDtXvKVtjD7q1o97bWbxkpxzXAKYGssL0REQRaZUWFlUW9k2z
4j1uuUIMB5caiuyog88jfreiXlp1XpKwPhaZlv4EZzsPyrLI/rl/Qm7OG/oRQSOFxs0rsIkzcDU5
kvQx4Pp4UMi9202bnGcrtcubZtDHbSExhBLg8vqAG+ZeMqYYjNPshStfmO+Go5esSfrcXB4bnKKW
CxwpmGYvJ01DZ7rrS9HH1M86tEO3DyCi2TYGlYHO3JUK1I1LeQ4IoUJlzCDcJcDQL0q/VlPRx25t
R2i6PLGx+ZROpA4TDy226HPc6o33j9FqK9HArYAHOlwAmiLmQdC4nM6SJHYvDZ/Hlv+ia3tQkOCI
NVGCaFg2Uaa9sTGFx1lJsMx7e+ngkLwBOSiAN8iLLbypKGnlos+cxzVyCWDRGECSBfG+RgMHW2X7
OzR2ZbspWaO2v3UQ5kZmBMdo7bkqrZd+oUaNwuwAx5KVzgtCpJ/3T8HflpGroaErdw6NQWi0jK84
682sMkxMqBrUxh8btUGTKzADvWYGjdN7UQrqjjA1u+rz0FTzM99VQPkxAg7BzsarHi/Zrun6Yy1Q
2r7/625satRrQRcyN1RDtXr2/e88AcmsqZd5yePGNQLQDSAXcNSM42C/3bdzY6KBlvDmJB1aP5GQ
vrTDbZA15APsDPrbVP8mbA2ycmvfXlgwLi1IcBkXY1WDIWrazu81txXBgOSGz18YAVPk+AWpQhAo
qpUZvHE7XthdXM11DS4JINhxO3ZfqJWGHgdT+p6Xz0Xy5f4c3rI0d3og/wj/cx1xJA0ScPM9bJc/
oOOcTfHQ/OZjrKvn+4ZuLdY7Q0skuK/zrLASGJrAKGL5A2g11jLTN5frvY3FcoFCoK5NbQ4qulgi
NnTbJIRaybbuvyijibCUYUmKrXRXxnbjtsBNMePvcPNd63oZdqIJEN1w6OzVciNaq99QsKU/piZk
rO9P4y1T4Oy3Zx8OyP4yRs+7qfJbZCpj3y8f3czaZ8kjs1eCszUji3ls6hGoyHTkMSBPkPR+4+6P
HMyl90dya+e9H8lijzsu9/XBQ2ydeYd0rvg6e8t4tc3P1ge71+bID73z/52zxSU7mEozAEbCPZDI
Bz1Fp35p/rw/mFsu772J+e/vXN5U2TXYmjEYBw/5tPmZmyQ0QL30MToGCJ7NQ0GPwHylGTA4T+o7
O0ZP3YxW2OFlIW3ku2w9mjTVbu6P5tbSQD0TvAagW54LkZdW6hKBjpPPz5Cq9p8HBuJQVuot+HZM
L/J6NT5auVmtHKJbU/je6GLTZWORTUmDnU2qR1TLMxMF4Eetef3w0FzUQBCFoD4OqOYiJmBZ6aUe
iA3jHAWQs6HotNer1jt4UOOIBk/258IXa1yHt94eM8/ITM8BHhCUsi4ndECDdysJtofSzg7/wZBr
ZWBBEDXIVPphR50hsrNTkhWnJJkipg73B33jPEMFFfU6gFPh5Je7phU+6N+KnsXcbIIxRd52+mKY
K0ZubBoYwb+4TWao1mKM0A/WaU1rFmfEP+YpSJA69gjsfDBUx25YvZrnPbiIgHAc/jL9AbaFSvfl
lFr52NdlWrCY1cXZrhI9MAq2G7Lyh83TKmrLMg/SwXqtBxYwJwunmhbb+9N640qbU0sgUkTx2Lri
6RyqLGGy9mncVcV3n37LR7FGm3EjhH1vwl7kl/DuhMYHd2lckn3n9adCOtB8fzGQY++c/tmyVhbR
mKftaloBjEG1GmVxZGYup7UUUtrg2aMASKTk6CIHngZd0o8PFevFAWASHpbKUpuU52UgoLN6SnS9
jLpmABdawavfYvDm+uGQ6ahpCXvjT1O+n6y+Dujgk+feBw1ellf5H6Qm+WECpd3ZbZtyTfzl1pZH
O/G8F9FWQZaYPrMClXRqWTTOm+6HI6bXAVhXlJHWmh9ueC04EXwfcTgITpbbUEy2wVTv0JgUFrII
p1p8Fv3Zyb/d32o3hoPWs7n5ARLszpUYHtjeO10CphPXlX3kGg+VgLR8udZqcWO74UEBsD/K7XBW
y1kDaV7Z0CrVUfeefneZ9S3p/X964T3WtZagjpF0AcGfwvuDu7Y6Yz1ApYwXIiC9yzg+d3tfTp3U
YxuykJESyouooQVOakGauUxDmYA+nMi1xOrf0Vzu9dkuMMTIt6G94SokHRtcsl2lx1BEqwLIHHah
zJI+ElMVpy0SfrW1E2P/y8jbrwjXfzCmtp2GBBlRTahVPIkUQd1VerESWuBnxpmb1qciMfeFN527
wcc+MPipUnSIdFO8Qnny85SixJ52u9YbNigtv5RNh8LdAGLndNokyIH2oFQ0hfMFBbkj8hwgAmn7
Lw1z9uVoh45mhqQnD+Uw7HC9rRRBjNmbLCcEOSkf2oQzAf9VggC98YVTjnrcdVn5pEpPHMeWG6dm
IsMeRXbynAM0NwRsMtongOR/AVXAXmRa+k7giF3inNT3MRNdFWkoTZ78xGkip/N+sY4hX90Lubm/
cRD7XP1iR5/FbBDo4DK4ohVyaSkz2XL71HhOHdLc29iF/MqFCk0ybqA/jsouTSOaOFunMbcgHD7a
zIS6FW0O0Nr6AVrIgE99EUHgEh373mGyin3TsAM+F7VQytbLNgQJPwIg2RshuLBeG68UkZzw/GNe
+qT3fXkEszBEzSvrtyG9h7Q13EAZ7JPo0se68s+0ZenD1LKTyFqk1HO6cVpwbBb5rjCl+JOaFNCL
pOAohuZt0LmNEzTJuJs6760p+gJwsCnOpmYMSsI3GqkejPkKz8GqE4yZBS/sK466vBSQK7DQ7+xV
42byczPKyzIyXO2P1xXhBCpTL29AcdqGWa/RwB0gqAGFkzwoZd5vEyTTaZBk1bfJcx6Hpn/LbT8a
G+9gdfTJJvxkF0Vkmtlz32eHKdEPVu8/JLkd5gU/QkzxDRz7h8xy9uBahYwg0B1cReVYbdH5dqon
vi9a+tlNGFgd0keVVdsWiTvVf2tbEo3c3gyudoIsOjzb6G/ssfvUpHLfSvczcZLnKhuG/Qh66qhU
zmPKwPWS0/EHVBTeWnOMkEyOndrY0NEHGWgVN+WYHWptiMzBmzZGhp3gGejRt38mRB31tBdh4xcp
sC1+GkyyyrYtQWefr+WxMgukY8fiOZ94ZPbWT62x3a1Vyi5C5iwLxrH5bqYuO9K82DkiiTiyKU4H
plRTRqWorJ2d1gcLlEERh9pYCEpb5Lm85EeRZ+xYMZ9ELtUDdDGPEcA6VgCK3iwUafd96qHC4yT2
SluPd32oHYImBiD0kScCuHZxowNW2yVoorBPDnMb8AUqtjM88dJwuiGZGfpgvjR9UUZKV+PWB05n
a3TgxWC69svgctOZIkrKrN7gMg/UMKCE5zvz4T8MWvkMMpCvYmIRuFDHg5qqChs0zR6LvgQX7dRT
VMFBpFsq+jq1o3lwtCJkifZNp9151HTQaY/PtTLPQPdAUMd6zMexPE3GUAduJ58dv9kMwtoZOD+i
s74mZfXdr7O3Kq3tAFSeJCSMwSn604+mGL7bpH809O4kLRLlQ3dyq+6QjiosM98MPAhSyD7/jnQv
XLVtP+YoHG1lmrYgCzYe+4xAm8L6rEsbroCG1mCGOmNbKxvwCAbOLBvIQ2IZ+7xQL6QyAY4q/Edk
VV7ue7TrIBqLhVq3jgIQstvL1FlWecjJ5oNzsvsBgZdLu6AT8lkY+XOra0HiOCuv8L+p10ufD4vo
TUQbHECd+P+XAV+O+77nk7BPus/1GENMoT82Gm9SawHNABkzPL9tRkTfJijNyOhpYMZBzwt9w+o/
6MvZNZBf1CCnOf2mNOrhEU6t4IAFAP0S1zoDSS2wXaYcNm1NVQSdYPWlLAh/LKFlv7s/e9eBxMxY
iWKWjXoWuNQXT8gSDWD1UCpy8tUMIMoyLznKZupfxtKn6N3NE6iPZLI/NVy2H34MoO9CRwofJJYz
E918U717meuMdqUNQuRTiRDqE0oL5f8j7bx25FaSNPxEBOjNLcu2ZbdMt6SbhCy993z6/ShgdrtZ
RBGanYMBZiAcRWUyMzIz4jdHlBX7jXugOQ/h/eciK8CNwMkT0f4LMKmtUq61WtE/BFge3ZdaVX62
0ia9aZsStTCqAifUbtGCdFTpCQdq80cCzPBWCVrc0XxZu8Wnt7o1pNp+QV3buK/CJj7aTZHormEF
AMWHEjATWrnQ6LJkOMS+8SOvVP9jO+ZFvFOL2n8aIrn7MNPaD0bi4zxByVl+UQtN/lkLHLj0riHx
kzqeFGMCioq91VchG83RyS3nsy1ULsmjlFEeKft7a6rFvV4X3V1pB+GDJIUlGKa4OY8KDoNdKxoE
8ZXwrq0H/I3U2HqqOzF+EsLsP3dZwTLjavRbUWvUzNnMuxA1a+GWgSml6F0hFxWJrjrAr9ZOmDNu
lbAubx+ANwwLyhDECD7J4g3ad2HclLLCgBzINmWsS67S+q+yie339ZV9+cwgElAGDSfuGay8WNnU
MpSin6fO0kJXquNTon1t5qKZ8fmfAyH8aswdEwda9JJFVChDOzW50j3EhtWBtJOnU4w1uxdGmnpQ
KMZvdcAuM54NCmbmjVOeQCdgHvnbfWNM+piyRx+62lRvpjacTllRlL/SwBk+ao0c7ayhByZ4fZiX
T/e5Q4MH6mwUAGdq/lVvompiiNtSSroHQ6/KQzXK8rGzxi2Bt9UoEEHsvz0v3tPvoxgQvvAIK7qH
iV/yMXVkcSx0ZUsd7W8fa5ETqAdTr5sLTGBFFid8DJYSlkDcPQQTkNAu1ZGrw+bBa82yfgqKSfsZ
jw3gU8vwH6tpkr5HQRyecc7rAZOk2ddmssNbQRI4FCKYdlkDwkRK2uiD0zncJ3NF8FTBMVkDC+ya
qaG2O79Jk0OCyaw7JAGC+EOD52KZl8ehS+x9X03+Pfmj3RVOI7vsw/4cDPXPptA7IFUSGabNy8M4
IHonD1yXugLnPi3DNYtt747mcKgCHGB6Ow5JaoOP4CnuK5HhH/XBoISVWM5NqM01hSlQ92qJgmGb
4SNtRnryCs3ltzI0xm9nmMxdXTTNodGV9lZVenEIgwYkZlbGnpy1tHNbSma/J+FLD4ndqAlg0ghT
AbOq++cmEn228dRdyRiYbzooDkPnvvRTK1JfnWRQ+g96I4uHPs/rbzFeDvdKk48br7n5qy9Xxcw7
0LTZ6vfipJgqgSxDF/cPtdRmx8k0bC8WnfBKKR4PuI5oB9Hkyb2lJuI3R/G/yeLOlWpKnVCMgZrR
WqLo+H7tx3UsAe+r+gdbGX9WLdQjM8LA3U+2ZCBXUiNPeKw5yY30YJZY/VAEMkB6krBpFrt6eKxD
0ELFR9sPDtdzxsqEcoOmekukWTt1kTPiSO8pAdndg1Y3Xyo1OJRGt0M2d59xjU6N8jj1aFSk2v56
2JVLDZJAkCGh382krnlJvUlVdm1JdqiG/QOM54c2/JOHn4PmJgnAcKDHnRvfr4dbm85ZdoqV41DO
XY4SA4rSkRKte+inZ2rUuLndZfqrIv26HmZtVKwPeMk2VDzKMO9HNaJZYQ+W6B7M3NoJX0/ddEy/
WEP8U471ZrbZeJkwGthI+2uDs6nX2hBkkThfFsKDpIfzEwHEbwI6gz4U1m++Eu+mdIu1fBEI4CH3
T4vlTyGNi/z74YGLdcyyLyNPd+4xgRbNl4w2pPX1+iSuRUG7DRQdZUFmcbE0FAFPKjaN0Ou6L0Pc
AxlRUA2w6O5vCROsRtJ5jzAaAJXLzxXFhU45UIReZGi3ShKc9C532yS/TUz7fH1QFymSqXNAwnDX
AcUMGPH91I1qoQqY94FXSXBJrPjTyMverKcNhM/fyuy7/DjHmQWJZ4QIPKbF5A2OzNt0wPbW0dK9
VmDJSCnmYxg/iPYDNKOo+VjgKCJliYssNkYnG0vx4t7zNzz45hlteYm+s5s8Thu5Cb2yt+Ya0Ec4
Jt9aGei7KG4n2E3/xaySnf4Tbr6qvMkiwH6KJDAwmohVA7GBeKcYX4ItyPbFfWcxpsWUyvrQp8bY
hV7W166l3Tr1xoJfWRvkCg2pe6SkTb7c+1H4AV00vWcUZajvnFQBRv+S5jfXp2rly9Bd18Gew8wC
l7rI8ywMueR6E3mFzBtEomx9l/l6990pTHMfJRb3IsyLNrL86sgQL5eBn88EyMXU9antT73CBoMY
OtNTdqNzEwTJxvVjZRtbMqicGW5Lal+iB0yjlIrBn/hAWuC2+nM2vET1bCS1MYUX2Z3jgygz/of/
XjyG9TRQk9CwYq/5i7ewB/nYFMLZy73+GZH+EmoZtB49KozT9W+3JPgCAiIysCu8FmReystrh1SW
QGe6KPG0MjigvHui3XHEHvjboNY3XV78rgzjITanvV5m92r753r4yw1AmU1nBHQTDP5ZFFMyVYbX
YYa5R/Hf+NCUZfYd9Ypu6zOuheF3/30xAbFfNp261knKqcoKT48QgY16vdrLRb8FRl6ZSwOoLI5q
JiV2Xp2L54s2qFFcKVXhyUnyKGQVl53gkDsvWvQ5i/R7e1L2gWKC4KNQ3KQbG+JijNCzgRPwH/CC
l0ztsTftqYyUyavrzrmpI6k+OhlOx9c/2Jww3h0Ciyjzr3iTFqXZlzW1p8nLxCkcaTNN0T4d7UOZ
3uTJSZ8al5PhesiLPUhI3vBgdyhVwTdZ5LASu3ojVTPZs7pB3Gc8qrx0ENFeTXoMg7Uqev4v4iE8
RnUP9RQKi++H6DhZPUWVmLyhSsNdXxgHK0vvnSL62QIDvR7rIovNY3sTazGdTp5pmnAC2cNEzbO1
+tRVA7JwyuG/CUP+R33VVi+Af1Lh08NhE3tJOaruVDW7ZLAzt6z6jVNz5VtBDAcrizM6bdGltJ0+
lIhRiFHyNPV+Kl7j6lFrvtdRsDFtl/gQmFqI3FD4tYDcACV7/420solLOo2SJ+coDWqDO8WgOqe7
zMhdPcXwtVOyfVUNxn0gifrc0V852J20Vc+6SNvzzyBrA5VC0/jCJ0oaxhwaLzZ2U6u4Mj5++aEL
BWZRH7O4c4stv8aV1UI4jllw+fiPLskzThlKhi5aiYP2UYq/qOap3sIzbIVY1M1seLiFUTGxXZy7
IHsQFEhcyMvX1+PavHGaAgLhwU0pZJEodTlPpVSyhddoPwM72SnOU9/cKNKdM06u7W+ZSc+7aJG0
5poS5WNOGrT/FheULApUzXdU4fXT1xBz0rLakvlR1hb+2xDziN/kxVHqilaNCFFQsrs3U+0lhvjS
wxX1pKRIz/U4OG7c5FXlGtr0pDp+7A7t+F0bjD1WdTshtA95aNbuZLfFxm5Z+6bUCREVti2Zy8Vi
s1RaVOi+EMJLprscp6iBbhEU9uuflIr6yiyTLucUjZw7Mqnvp6ALEJOraXB46mAr3pjM6q8d/pdF
T9OwtqkVpUPxs4gs59jZWv8lN8v8UA+addNRicBi0P6qRC3OmZH/q+ausFdqRB9k8Dw7o3SifZca
3W1OiFuVXta5lNX2xs86iYJXRymrUa3uJMl1flJS9oePcEnr2nKLFhIKJTeYeEZ7yv+hO84Ip9hU
FMy7i3Kn6qHsCiP8ZnWmchjaLqOoZpj7mq5jYtIsrVtb2uuhDr1oVyrgs+UPPW0le+zynV8NgVtM
zi6VE+whI19yRz+33KbK2D5drz5qoW66sarUbqFohZvS/LvvIyW9V3urP8vwTU6RY0JNhoW9A3gm
PUhZ+KXMrNpyc3tIv9TdQElwCJN8nyCMCfVxrKRTORXNodMi49DEQfGEZKZ2hpxjvaZ+oJ1o9Wj7
sQ2b274S4W2WmwlkFqm5lWwpcuU0HO9qS669IECSQOkKICP4sZ2QVHkBaqTdit4Sh1G1slt9qqNz
7BjVqU3l4uAEQCkDns37WsPVGXu4xAM4LHahgHrP9Y35TJEEyyTOGBF32qEytezYw5w6NpY07Ccb
N8lh8Pv7vAn021CjBuW3SnweVFEcKDJT0sYExUWGw8GSdVD3o6MHu7EYhv0AA8sNBmu8L8aq5QO1
/b2wY5Sf9d48IZ7XfrKluVYaWcKrrEgcex78Xm1ZoWuEWMTAVZ4lMWh36rJkH3VDPGqiSQ61iMG8
gVPAxVqWP1/fGGuZgdoX94hZUPMCgJxgY9o1wrQ9rL12VgA8p1fSPaigl6hVX6/HWsurs4IgCCve
5xdo19A2Co5gX3jOkNkum/ROT+IHSR1o3ds56Np4ryTOBjFxzp7L7EodT6aoiGILHgXv9z2d0sSZ
jEF4Sprc+lpwSsponznGE9pNOZKP5vn6INfyDJds3mSUSQGHLu5nttVHU0ct2nOm9DfmtYcqCjeI
P2tDoqUDz2+ut10ArEbesG2n9cLD6XzX6PK9lWOOrPwqjeYQSM6/ose5RaAPg+Yj5yHP58XxBIhX
RGmuOHiVQjmB4hYb0TGZtsA/a8fA2zCLIyqK+g45p8nxJssL1dKV+hvOzI1jYG0FvgnyF1zx5hws
2mgaADRiUtmeeuu5zz+YKT61geZOxZ/a2KhJbQxp+eCazEaqwnokWud81qTo1JjjnSDDXF9xa1sY
rXkd6SNUGy8sJaArF7o9zc6bvth1ssDd49bOox34ruuBVl5XtNkQ5KeWjMXYkhIokADLCst3PAmE
Rf8n5GTSwttKHJyQ0xOAHRiH/1/Exd1AFWXUioCITl0eixxSffE8GN9ah5Jyfg7UAiDhViVvdY28
GeVivZs9p381ErPU012cpRxIL6YDLqtIj3WCIeCg/2sZZ95hvIxhWc5KeUtphJE2l+wHgfA4syas
230DYJL4GoU/r8/m6kJxKGPM1Qz1woRi7Bo/phTreGpt7gcwbmXxzXfqo2g2QEqXpQZGBPKU9gr5
lTLYMukaeqJV3WB6kM29rNRPqW1+KvuBSTQ+1NF4oPOcuLM/LhppwcmJtF/Xh7qy9ajr0QtGpxat
ruVLT4p731DC1PSU0ardtPPz3ThFYLRKaTpcD7WSjQlFDx8NIzBZy/piHNdym/N89UzpdRrOfs/N
KDbPIb7Z/04kAwwzj2qmI1KcXR5myazcEtqVifutsQuEvY/FeJIscd8JEAtJvMnqWZ1HZpF2Pg0Q
6uvvT09FadBEmhrTi0LbTaTpky7JD4Nj/Lk+h6th5jYBjSp8PZeZUi7GiAKZMD1VLyVXUtQvrao1
p1w1io3jeTWShcIwSH8EGAz1/YB6uYyRDVJNr44a10JuxhmtY79purQWBtWWubWIJAetqfdhZMOq
i9wOQNa1tVfLaudq4NePnR74p+tTh/kpf9fihsNW06yZqYYi3XKzzWg/OTR6w0OwJ38eJQs5nAHd
ndCvwLQ+Gl23K4YPEmXLoKwOpRlSBHcQppKq4ncqd/krwNKhdNWmUs6wBxGVNNIKYJ+iP5ex399x
URuOclrE+ySpwQokfTG51PSbnaHnxp5f9XuMFRrTStV99Lt82IPizW76si1uwgDBnNqpTKzUfec+
KAUVEIy7duAfYJJij1I++pKjPakiAMXpp+PODC2kuAVytEJtAk/kOIuOfeMfsDyo9kabdwcff7Gd
D2bpA65A5k0JaMitZESsCuQwXdPIs92kt9ODH/U/MqzUgAta/m0PTG9Xcx6Dv5PFudeH+Bb6i7Ur
lNnB3K+cU1HK2kPT1TY+J90nv5eH05DTAvaNyL6zgSScAsxWdiDfhjs/iRvEuXzAdZF/nrVm6djl
Snln8JoOXUCZ2SGERMZzxbZuCyrnZ5qj3SkCMHCHrJLsjZY+PqdV73zCGki9q31DPkiSnGHcFIMi
bwftBi2wCP0lwYjiSptuA6AO+wRT9Fv87f/i+ZxPcdXwWh+T+pRkojjaYEB2VlcoN/yvyS1TYFNU
Jet9ojUZqEjNd8kYvqvZNbBhH+ubqClHpNoadZ9Y3MEtgbsguyfbKXnU7BXw7n/awZJOmQjNnayF
9m0K6fihKw39Fonz/tEcwBv4yH/clxWMbKFH0jnueuUlRj6NlaUNA+ZQtvI5SyqxcdaspV/KhqgW
kRov++l9JNokNBODqnb+1ezFtBP5MLoilF+MquaGEvkb962VCwLdENQSQQ4AvFu2aXvDLvS0Ng0P
dM0hSz5L7e9uKEDVQsHufxT1JjfqAvJL1n8bcHEL0gJDlyRgV2A1vSr9Omg/MvEYBmdDe6Yi5tby
tOu24CYrzxj0GdmFc1kbDNLiFhRGLQw4Q+APiEpdR1IWxUbiWkuRBs8J/h4qFhfN+9jHlG4wB8vr
tF+K0A7WhJcDCmsb6XF1IMj6QewCVnKh+j6oLdcUQC1enBnSUXRFfq4KNDqkNv8xtK1+h+aY9pro
ZrRDGE3dGb1c7ZMqAmMTW8WeEdTPUdrY//424CYGK4uSFB2ZZVsccGmSDfH8s0rrDxgH/x4fxeig
4XmwcbvU19Yr10s6rZCNaBssOhQ+Ja04mCbbw+Cu3Ac9uHDc+l7lNlF3cmj9Ajyb7oWaWgcbNSkg
MFF8arJopsajWjM5uv9otjhYUQpFPjjMw6M/1vIDB4BJVRlhn26MnWOaxliK25HmWmVFJS8ycyop
zrDLw1S5yQvIPxRNzDtUK82TEw7+AeBp9hKiX3AwJak96v5ZThtU4HyKTfs2y/n/PGOozsQD4C1w
ZdR0Bmojg34gk4Hwk9FA0EHkk3o6DoAacU+7ghJ5fQVtTN+Ss2cOqjYmQrE9CzW+qBevfYdRtKn6
rm1ap2rsdkqGjN31oKubAzkUDSchNMWWsJ1cy80GWghBu/F+LPIXBB4/+RGqJdfjrO6ON3Hmwb95
EDu+XA7ZBJas5x08hqGr47Z9PcTKq8OZ1dH+M5TF8lOdBKIKtzsP8QM1uasNVrn+MeAOcD3OxpT9
ZUO9GYoFYDjTK4bily+40HAifs67p+sx/t7blnetN4NZvitKRJ4TLjy2V+SQjMLsU2JKrqrXj20d
/ooz8yOjLaF06udYCx+iSHaNvNmPRrFx6q0PluRDhw6m2/LOJ9XZyCOutr1OSnYS1IkUwhFqMYeN
8a4dPeC6ZpgynoLU7N6vD2MIsjiRetuTY7EXWXmb5IbbKfpZH7WvlaH/aiJoPVN/Y03hzfXYa0PE
60dn8UB0vhBKU6t8SnOnsD0ze5T7lBF+yOpv12NcCq9wtHL+wCDnIALxvVj/huQUld2MlJzKx0j6
mtoofA5nw7qX40dbHFoqQ71z7lu0XY2HtngY4sZt+18bv2Jtlt/+isUWKVOA8sNE4UtOH+UhcqPA
3kn6Ic6hutq7LPitCKjQG2+uta3/JujSqSkeVMAA5FDPSnOvT8yXOrE3tuSlgsc8vcDZOGF5olwg
G8o00Ds1iCwvGmKvLMc7u4jjnZ4XHgS9L0aYfOelhIOQ+Bmp9sas/u28L/fq/KBENXAuxC73SGDJ
ojaUnCtMq5XyrkGYfWdNor6xW709m2UR7kzbzz4n4Sg8jLXjA1j5DJVtSHqq8DNXKqSfdefzBeKu
24e+CM5Kp1pHexr6fTJa6QF10u/jWJk0g7Cqax0T+dhSll8606DdCijyGI/24Ap0iFO3V0G+XV85
2uomoZ4OTIVGMzoI7/dnZtf01APL8tSYNNP+MWspu+96Uz1baqEc8yiNd20OJa2ccq5XTYWFcarm
PI9Gh/Uspc9WF0unNGi75x5aJV2IyYLQFYfGIapbmMmjSB2XerM4+1wudkh2y7fDIKqTwgNxB8BQ
2tEyLG95V+n3Dgr4bgSS+EmINj8UUqndlwbdkMQcyxen2ti+q0uYuhnKRLNmwF/2+5uUD4OvnioO
RS9EM0Mz2oP5j6aqqM+wgN9EmH/Bmwhho2ejoXANlttwn8b1XkK31so2ehSr40BsxoJ5MtesFvvf
CAKEGm3V8uyi/KSm+e1kqRsh1rfi/8VY9j8L1L+rrDUsL8eIMmlRQ87M6beN3Ks7xJ2nK9FhGKTb
rEP0Ntjiu6/dATCo+s8AnWVHvUFxHPFfyxvQQ/W1L5b5nFNiQAPy+n5Ym8hZSgeoH9fqC0k0HCyA
8Ma57SmVgD/roCsnxRtH72oMnEBYb3PzZQnglorAD8xOs6ggqa6ZQ26UOnWL0LL2qp3Po7ncN9/c
FytCLmWYfHngeL58dtQfYHQOUXyrV9M5/meFYZb4m1BLxiCyzVJMZdjxRv9BsTK3bt1G+/hffBcq
28Ck5i21LIeVjpzbyPo7niWPT7QpnsbG2sBFrc4Ylo8g9gBdXvT5RKH0ipkKWBElJKM4cVhefSLv
lTSXd1XVqidLRXXj+rjW0i90DAqXczsE7Mb79NAZjZ9pyUzFQM6gM+7y7m6wN87pv3fK5TlGZqBF
wPxRsVysBb9pDJjINU2QjDpZ6fyoRuXLZACVbfIPVhNTmxXPst14vMieFakCGaYhfDz5GEhOlOe0
L6kc3zRa1LklataB/SfoQqDQuApdn421nQG+iuYn72n6n/Ofv0mW3KPGqtAax4vyqfzhlE1yLCNb
vbkeZe099jbK/E3eREl1OwdYwHQYge62kwVH78mZzlmCZoeJbMPG0l1NnKCZwONjHadflFd7bigl
UDTuoUJFT18Hm2KiMbkPDAtaNYhKtN1rrAag7Z8UtbRvmO3q0/Uxry3ut79hzq9vxkyBq7bDrrU9
o+mwdJgCviTuCoEKS1F9Toxyfz3e2rqm1QceB/1PqjPLdZ0jhCgVie3pZX3IItwyhNhXWHpeD7M+
txSuSUEO3dwlgLmRKZB0gjiDnz36xijgPOR3jaNhm6AFT21ufc/z4VsjjJ1epxuTOi/H5b6y3wRX
30+q3ECazJ0Q6MNkP0RVdONE6cZ5tIYEpP0EcQ60Ay2HZYKIS13KYvShPEN+crJ8P4nbfkCnyovx
6+jTg9r2B6E6O8X0T43ib2zItWOXm6868yHIiMvpdeym5n1PdDBFR21K/1hOdZwMsU+TcutlvPaG
eRtrMZt4P5DkO7QEqom6sqaMmDQMv9Rs+tQ0aDD4Q04xuz1ag3yaGq3eWEmXCxbtF/YnjrmM86LG
RcWJyszQc7spfmVNjzzU2ZB+X1+tl7NJDK6ZFkDtGTCzeCuao5ojjdKZnhZIXzHvQNU5v5fU+q40
i40cd7nfZymb2WpztjC84LNKdQ+9WW/pKaYnOsPwIr8NheZ2xZ1mb+31y23wPtZiWGU+hVHn0+JT
s1kroN4bW6bblxn7fYTFARYgbzoEJqOJ6ufA2mdNs6t5fVCENdvfmzWLtfFQrICyyEEEfHNx15wS
qwmsITK9LlLuS+Gcpn4jceCOcJE6YAyiOk1+osV9URbxJV51jT76T2YOqeQY42VyTtWi3TccF/Vu
MFrjxtfs6ZCqffWpt7pgH4F8uilqwMCd409Pg1QaNzKy0U9ZVgRH34711yiMBvxom/HEFupfAfYZ
H7hexOdOEcm50MzOnbDI2JVyHe2rEGQdChKqcYAxXB5iCmAfUd/mG4pAP4kBJcmyKTtkcZPunGRq
srdN+ElaHdiHrLaiowab1J3kOLiNsS8IIGa38W1kdV+ryvxjEf2uVhL5qTHxr0nV2Dk0Oby+xKSZ
VyVRtw+quLiXWn06DiLW76AAG50ryk5zmy4fvWQwfc9Ia/h44EN2WJhpRyOIfgxjDVopD5SdXyBG
opdCenTGrL+PnTA+UI3p6I7FxdHpZX2PyV6+NxFu/6jBBXZLXFR2+dAKVw2D4OCISEP+Uy0+iDZI
d9BjrRchmflRRE169jHoOpZl3d8VZWQilTOoN6WlfymoatG6tHUXzUD/mTJBt5N82plKDY7FrpT0
Dr3fH36vBPuslihVttNvZ8vRYC2bcKfjsUf1iYQ1p4A3R3rbgdQMKvQXItG4uUxH1fYxm8nd+N9J
NMhLUkazZgVIKiFLPLODXsI4aI3/pEbK2YnoaQbirrCLPV0nVN6wVUn758rUv8dN+iAS+Z9bHe/D
L06G1m/bcKDg/2SO9tfJUF+MoDn1nbpxBKzlTFiuMyYOXu+FdbrVmKGu4zbwJDrj6CTxHfB8oK0w
lMb6lCndxoN67cRBuc3hqkfr/eLq31i1YvSK4T9ZQXBM4TaK2r9LrC000moY1LBA74PtusDw+41s
onVq+k/6oLRungX37Cavb83j9cNtLWtihg0wk0ct7NNF1uyiINXQ1xVebuc/dQMufqOIjdvQWoyZ
HQnyiHvlBeu0atRUbp1a8tSRorkGrzvZeJuvXCjBNf1fiL9//mZXKW2qV6MBB6EzCxN9cKdz8zQ+
+43zWS3bZ7Oy9m093pgD2Ufa0mZa29IO7VLOaxRjLqqdMS5JRmgVwhus5Bgl3wtKisn4PZo25nE1
DhUObDZmUvLydh42g9bK6QT3Pxtp6H/G3cZtrQ969uX6mliBcYFekRGSsDRE5ChHvM9RmCc6Nk1/
yWNvqUwpKkqZhPo3ZDX/odVidPDq1EaDp6nPoOqVfdYP9plWfbi//kvUlSsEekZUDmY3HxBQi1+S
61WvDZCRvLGhX4iL07SrezlwkbQYMUBQki9jjwUCOsdYfpoWrlKdiE5FKBskeRH8ajjmjkPsgyCs
ywjER5uctGL6alc+ICraz0cjjkfE+ST/kBTtn9Ax7sLO+N3Grf4w1Wq77zA+o9w5bvncr2xwRja3
VhScK6FbvZ9jvaR7GGFi6klWAmpBO/iJ9Sxn+XljBleuLMT563gPXRT9sPdxer9I+kQKJE8gv5jF
JbB06sC5Zj2lk4G9cIYoj+RW6GqjuHTSrfapM+y7ke6Hb2Y3ptHupKA62UP/oNg1WorhWYF/dv1H
rqRwfIYw9PirXoX+w/vfmFRGPxayInlj+0HIoEWSvSqXtKCNYzp+uB5rbUXhSEX3B+4s1/rF+WvG
OrD/MPGfwkK4eflTss19EJ/a8DRK6s7csp65FGPkFcbTwUT/dTYIWR7CvN/zulN7yesHQ8EWAjOc
wNCgexYRgJ8J8ANOd+rzRF30Xlh2A1vRSvZ+I77wRsDCvNXEAaO85KMpEvFzSKBGFKmO/ZklNUet
7Kw7pG/8j9cnaW1xws2ZzwQUORAof/9BSs4ZtU8cEoD92Z9xRNBkEHw7XI+yks8UXm7oisz01AuS
b2MbpTlkGbS8GpFC7tbpvgmhZIsqVcAkIBd3Pd7aMuNFQi7hsTifre9HNSV+z+0vlzyJfk1BMaV3
/iQ4SZaQqOWNZbYei7f/LMnPwbBYZigspk6dMzZpvqC2uPym7T5HyKZQJBfRRvf60NZWNTDw/w03
//mb8y/Rc7UwEoY2RYbrKycHRo7lvDTqc1ipkEj+fcOyrMH4zm/v+fH9PpyBNlkFp1J4mGadJT/8
1gnt1EvhoarDU5FMG3cuZf773pdsgBMD5OF+wlXWWkKvrEbWamUmV4y1/gtzSOT+ppPRkegP7Nsg
dtFs3km9eZBT56Mald/ktHMNJSFxWy9D39+XRXEWcvj0z7M+w5xniWWZOuHSvsMcB1UOc06nSRw7
qXGT8lbqWjcOgvPgpzsAuxufeWVVvQs479s3n1kZoy4Guig8G8VmI8ZBNWPcDqfUOO4nSdn4zCuw
B8JRQ/rr5sxfvPjOYAFFFqOH442dMdL/ah+0KTvK9Tcz+Zi75U4b+5MmunMx6adYTSNuXuZGklhZ
2fwELlaYBXERWG6kUWpwo8XtHa0I4erSY4uTZ3E0G89xXpNsI++trjMYFZQ5AVdc3OSqAnU40F+s
aznb64lxsJV7f/iVYzEvAOen9k6YG5c6ffWbzm5L0IZmuu4iUygdLsVtXgkvMD/kA1hCE93LBmaK
rrhW82wNX7AOl/TA5d9FSs9xO5CGBVr+tZLvpAwh779UFm6E00NsyXvH711atI+RbZ7y4YyD6g5t
zl1tqO4gzlKv7iIdW7i7UB5JgADiGi9PYDuIk208RtzQ/f4xDL8b4mzEN6b6XXJeR+NmKm8Cut/X
94+y9nFZXmgxUapkAhbruQ56Lm5wkz1/+FZ3h3T0MgTKrGByleknPpxuq5xVs3uSjMesj8DXB7xZ
x4PqDEAucWyRI4SNtpRr1LUvMv8kFe7bLEu8OCeEnoymksJ8Mn1UTJv90L46tnBB2cMl1A7jBJ1S
ORaA3YpvmkqiRbNXL79K4DENYzro0Q+/RnsUcNg0PHeY+OgZAmazcOkfEd07ub4X5dYreAURwO81
uNSwamcs/WKrNqK02igyHFpSLcatxSFgyZT+n6yf9qpyK/Uvmd7scuO1KR5yMH+xduh47anBSZOP
qR7xdMZkN/1mmJkrxJ0iJSe4o5P1qehOne7V+XPtvPT6eRq+dQ3mr9mvtIQ4GdrnIrjZWBbqZbqf
H74O6F5KF4gKvk9ztj1lTVALnbaH4nbBo1TfpvHdWD0D6+Di9NKUv/UQ2+ZjvKnQOK+4xUkDpp67
2uxVjivRYkXqddyhfF0aXmTqD84QnAyTogUCEteHuPIknqH74Ljm6syFk4QFfMMpysrwbDVCbfW+
Ucr/Z4T5F7w5Kga/nbq6bsFH68++UbuR9np9CCt7lzqWOkNsMRjAxuR9AEyetc7PShORFP1BH1qw
PvbnaCg+wTffj5Z/How63TiQ1r4OmBd06ExQyhfPQatXe6WL+DpdVJOWa6v6mHdASrNO36IMXoRi
6QG/nh+fnD3URt4PLzJ5M4VlmzyjtlplL2Z3nNoNPudWiHkbvPlEqplLXVeUyXOQjd0NzBfKoG2Q
eLlqb/VJLlIaowEyOD95YPBd4AomP88iH8uZZ7lHRr1vTnIUWS4MbxjqkLBaPztdXx0Xd/s54AzM
pypDBWt5Y1P6Erdmp4if4/A1MFGu/V7VCWrf5+th1sYFfWNWoENlGzDf+yn0EWJM29aJn2lDVccm
SI+FXYM2639yGz4bjfXnery1Twa/B9w214PLpnA5ab0vHDN+rkec1uUg/lT7uleo+v+Qdp47ciPL
tn4iAvTmL8u2L0pqmf5DyLTovefTn4+69+xdxSKKkA4wGAwgjKKSmRkZZsVaf1s75fOBAiFhxAXS
DJ2dvhhUtmSNY+TETCCWELDkP4v6y+21XF3gmY3Z8Qu9wFdDV4wcYvxfqPh+GRX9nkYXvRrEErzs
mUnnNc6LZZuwazCxSjlw/kqN1OmGrFcjPHlgV/5Hvcu3tfJG4U5tH8xqrdi+uF2QPvx/c3Pwk8Bk
MRMrSuR0rbdNRoh222LjrR2KpbNO7xEFXGBvMPTMnqvOHFwJNovciSrD/6B6o/YlLHwYnD8FLr7w
9q4tGgPNRF93Ir6bFwEHLfViMi8Gvspym6nUOLPgbuIthox55QlZMoW0NHU3mCtl+vSXlytWcyVo
kip3mgo30X0eMoZOxp9EkbeXtHQoaOEq3KgJkzS/xImWNZGiCJmDZom0FyLR2wijtjdD6Zcuhx8J
aB7FWq3//kPiOZjVg3CXd96aPZBN2StpE5apg3wuMI7aEx6NqBxsyL+FrTeE8oq9P6HDRWgxYRWn
7qE+kd5dVZ60QQp0ofVTB0nAkIZTHwr0ynV5Q2vPNPJT6Qu7MOuQJLFe60TYIa/5EkeDBs9EFXXF
SdaodOaBFKK7JzefspFhtMaEusGWWy//yG2XRnswY+UOO72t5/Dk5G0iPuaKFmzzQhd3eRqUts7/
cuemamfrVRM8eH7obvqyi05VoXs2bFaFcqgiBuFsBt+AjWYbJFy2MZm9PjL4RI7S2nHcxwS6nnX0
RXF8LFtPuKNT7W75euELemOptFc6Rs4kN/RsCkwuGjBF8taZjfQiFtKbmbnf8kAYqj1DNrTUg0jc
dYLBdIVhVjChJIaaMsNl/pbQEP6sCKJsW70HFQqh9Sc9R0MxZrTEESXfirehzgSDO/rlHe0wc6cK
pbiDIt/9bkWyDISbAYqNEAXyJlZT7T6JEW3QK2ZmJYCwz0k/KNsuizokqBKDD9OVKzu/4IVIImhN
QYRGiUafzv/ZO4/4WjxpgqROVL4n+ZvbPbv53/vyCxMzF2RGElzKOiby4LuuBHexdTAh+u8tOtHe
vvHXECYLVxZ4CVxaNAcmAoLZ2+Eno5nKQpA6zCHY9Qg+uAIPmbTbsn3J/Z9CuJISLH1Cok0wubzz
1NNm72HpISmHtE7odF2xM5vOkZoC7L5xuO2JlsxoQDsp1pKMU3W43Cm/seTe8jue3XbMD2ZWVZQ1
QnfH9KT4D4fi3NRsxwo3DrW+GCKHFZ+MzmeY8m5sP9xez+TD5i5Ho5VDnW76an9qD2cnL+8hk4Ni
KnIYcfs1CnBEulK38s0WXgkUM5mLhNwYFqc5xlerzTSJNDVxPAjLg/FNip6C7r7l+t5ey8LeUIhi
U8CLUWqb5xthNzalW3Pk4qG3Uc1kgIOe3kqJeMEIo3lgGSH0Q2R8HvW3fq0kxpAkTjJ6W0VKX5gs
Orq9/PbXa8EM3TWw6wxwzpsQvGxwnatB4vhK41A4s7tOPubasL9tZjpDs+0nQZti/ole7KpX7QFN
TBTRKxkO72zZAiffhTtVgmD+RWcM3m07241XkpqF4zABfkVOHanhFdlEoTZSHMZu7ljx8LHNd0MQ
0rYWTLjwdrdXt3C4qQniCyZiC7jRZ+GJ2hSJqsOE6lRB+VupeBHldKU4t7AYXs1JyYUIQWUc6dIf
wPTV+DVz707nV3eR0L0S5SHuExwJ0Ff2amE1ZEyqAoUebakraJEQlIkPGjtzVD2j0EmnQLCGtfHC
xfVMjE8w10PYPQ+/E6MRMt3NWI9a7MaqeqtUdd/Uyc7Nk78/B1A/KwpYNpTIrsqaMkIEkZ+xniJt
g+e+kt+FwA1OdeShOaXASn77MCw8SERXODo+Iq2k+WHIqqHtYVrInC5OpaexNvyNHLUWdOSNsZGa
2mdOOzDfYiWQ13ovCz4D04R0CEjiOea5Wkndz7LcIHeE6qvQ11sj+1AzZ397fUvH49zI7LD7wggU
WcOIrjCA2H6IVnsLi8uQjSlEIUi6mqEw0BiHg27MnKbVH7Uhv4fbGhzdWol9caPOzEwLPXuSopaY
HN6JjLoKmqLtYSQA7vsGgrpnVfoW+N/+4btB78ekBCxnhGCX5lKooTNRYlVdUG/Ab9hy9fG2hcUF
nVmY7YybaeQPlZg5UmoeLUj3JEhGABz0xkk1QztIvt62t7hPwHXA01A4h9HkckWwRYSeiFSZM8oh
017j76ErwKe7wkrIZfD3zB4Pntr/2pmFXEFfZLlWNJljyNmAular76RqKDZp34BINWoBya8u+fv3
l1dxKlFNukhXDQGtB2tSl6SCIRDI9h1R1mCND3lxXWcmJh95dgDzZEwE+NlyJ8sQFdOcAB5DXf/l
R7+kcHt7q5ZMTUUi8nQo8PmPS1OpiwIUzBep0/jWRs7iJzfJtohtVEzbIcaQaOqKl1g6G4TJ1CJg
7sHzzvZMSQUxVgcjdeRMQiMlIJ9EBi9aG/hYMzO7VD2+SPIN1iXIv8hYbaX4qa2FSIvf7mwps2tF
sWYoStXEBkxfFYxfWuwEbWHXENrqa6r2S+/i+XebOSXBY+TYi1mQxd6o5WfY77etnPEsrgQUS24c
PVvGDxgdYrZvFvWLcgKlCeShjpxqD0CqHhXfXzGxtDnAKRQIPLRphHH24QxPHyjtcQYiK7OV4WUU
PjfWSrCyZmP687M7pA26mvqSxuYEDI7BMWO1rb3K+ru0K9Ncl4zMN5RNc/BXS1Gq0PU+caRepgP6
Utb5Vkl+ZmvTtEseXJ9EMaYwGUTudBTPVqP6vdcbeZY5AoKwfn5sxjeluG/9dmso3lat1t7yPy3d
uWtlgybtIJoYxnxhgK9isNZx5vShNj4YgjZuQqFUtmIvCYfQhEVAb9tXV4SJNpe1YQdZT7hru0a0
ywzpY6nQh82gKCVoaCHbBLKV3bvMLa54r6VNhvcR2MWUD19BQyGe7bqhtnAm6edIzu1R/yo3K/5+
8dOf2Zgd1hEAuJdY3IfKypGp7mDNHl8zWbkvwnyLRB/EqGG0giZZXBfcGgRsKoqJ8wsCQRjTogWR
KaPRm6K989sf9F/+wRNPhGb/a2TmUXrY6I1hoEwLdeJGFQK70Eq7Cj/dfmAWl2JpIgkXMzhXOBxD
kCaZBJ3Plz1A8HIYZYJdyJ9uW1lyxTzINOqnKhbJyeX9CPNCabrByByrZZIp+ORmh8Qq7aH45Me/
bptaWhD3HbA6xK0Wvd9LU0aqxUbkKplTe/GjZ8p7qfPuBN9cAe5MX39+AUkZp0QLvkJr3p0yXOQR
9XZMHVHNgRWIwkkwzR+3l7KQfE9ZFgOR9HL5Z+ZVrCwU0JYQaE3lvzv3WOvWxhKg2U3vgtzfgi4o
hpWDveAvLyxOl+3Mj0UR8WLEh3N6eLci5anwgKyQSOogPW6vbWGbmNubOEEt8HtXVwju4EQMItpu
tQDPcbgvER1OzJWHbHE5UAZPrbYJ2zY7dkqS+KOBgJwje1+1JD9ArhhW8JJl3e4fVgN+G64IsNUo
CV1+t6YkRc0aI3JU4Yuhgz0xv9bF220bS4uZAnZmPia+vvlAoJ4ham2W6tROBnULmwh6k1sxyu1m
WDl3+sLhph8KNwy1H5pSf3gDz46BENbtWDZl7FhqUJ0KvXkrEjfNoGsIQWghynSC2vcliIO94ISQ
Ewqxts94rDaunwvHepQQ8JLEaGfVY2UXOSM0kTamX5mZTA+llQqeHSt+sbegnkWCpVTu29YbDuYo
lDst16qtAXXYEZK+3nGrPLXLrusPkaCGW7a5dRgh6p5asIJIE3fyryyuhQcdUCSIvkqxfop5o/Yb
OTWbrdI08nYci+53rYblRsmH7r0cxeDVS7Twp5dl1jFzA+leg7Z/azZxewBm/Rq2KRV/eTBg4swQ
/s58dV/D7bFpBUQR5QzBK8mlbRZHQfreKOnEisigqzcpvdL4XdOOvN53psX4/yjD0Z1m7y/Plk6B
KlUrzpY7ZO+jJu3qMv7S+dJjgrz47SN2PXQKQo+Cy4TbJXm+OmNIcI9FLDWRk0wK5JVf8erQsd6U
GeCFrr73sv6hL8W3wTUf42g8MAb7VQyjlbxxacVTlXaq+UzKBrMcRIzSUkyYuXeAczp9EB7FlqBa
y6qjCZj89pKvw4dpxf+1JV9+Xa3PXHpb9HebsUT8u97q41001vu8/GCWDPeueYrrq4U9siuKgjJk
rHOf3jWloTY5LfOkRQPUkx5bWT/cXtKiCTI4jg0wg6sKtBSVVm1qLcAJkXvgvVdo8d62sLRBgI8Y
vWaKhAhl5lc9oZQzraWXAvvLS4w+pxRGrh0Y4afSNFYe2kVb1AAp2APz4xJcblAnyhaazW7ohAzq
3iUljKKlUfXb1ujTrW8V+UoZcOnrTYzYJAuEQ1c9Vr0p9DCDFt1Re8/Ye4wI7hrZ7Vai1uuACIEv
Hm8YwRjPIji+XFUWS2oUNCltolQGcvxZK36Y416iJOeBCrm9W4u2DJjg6ONwr7WZraou9Vqr/YiK
SNJ+0smKNxpRc2bLiuseYBozfoxQ2q9c4mlfLgMkVnhmdXaxLB4MyU1CHni/PyYuaFNdaaQNaMls
ZX2LlhhLAXS7xGLrIcgRVaEHIiT7lvbg1LoPsr5Si16wwTGHysFkloGRptkpFIdMZLinCJ28Q9u8
Fr/kQ/wke81K/LXkgGmycSboiVLamTv7fkiqUUY8wwFQNjzGsvDRkrRkX/JggRzlwTf67EcpaNqT
3nYtrfQ6hbE91h9zZpbXtCsXrgKHBnADRTzKhPMkMxWGwux6NXB68Axtj6xw577ePpsL7hdANkXI
KUm8rm8NXSkVg2AFTqx81nV/G4vqwa8ei9DaSgj65mt0Mkv7SDxtTcQRwMrmRX4/1+M2NRK8iVt+
SLTyGe2hI3yJX28va8FpMUcu8j5RoVmoojE229RgX5zSLY9eK775mXtngeUNGvXbbVOLmwT7E6pJ
oAwpE156kiI2oCjL+YKw5mbbQVCI1sPYWrlja1amBZ9FhEndllllGoEzGmhkiv1Jy7wVR79kYuIL
JHyl8niViZI9hnWP6IvTjsK+hRSNkaUVTNz1WKICSggIAI6XiQRA+pfLKPNqiNG+9B1fKrZZYm2i
StoIsMpncf+i+wJzfE3/Dt39k6f2r3m+ltEt3W9aPEwGAEJYGGTlqsb10BSe40Xyi9ae8vpHKjSw
W3aRXTPrHiraIa2lHerTe92TPkbSP+zk+S+Yz7n2mugWasovqHT1JGbuaxtYK65/eZWTcCaxJLpe
84lBPYB2iEEFzxESK/0mG9Ce9oPUHgWzFh7hbfQOqkYUnRku+CWLwN2HlAYQPBCgSCnL3e0bsnDn
iWYpik6NPaRPZu9fl2dyKfaa79TSKU6+asW7l60kmtfTw4rJqDopOkBBWslzKv8MNnQeoTRwuCO/
qMH99NEpj+r3umj2kEs9IEr+qkRyY/s15OW317dwceAtY3h4EtqG622WIJhRk9aV0AYOpOXuJlJ6
hNbjZK0xsGZl+vMzD1CHqpLmHVZgY7NVyujN6gTCwmPAQqa5SmrOOpnnpQkYOzPLQJuQDLeo4P0e
hOAjkjjlwzj60XHIpeHFgjZ4qxj9Wuaz4LBBGiDcRkmHwG9ewC3UMbSgdQ8coWju9b6+j83xk9y1
r96g/q0qznRUzkxNX+HsQ7o9vd60whQdMNduGz9/luFB3Zhi6P99nM6pYA6Bbtg0ITz7oG7A2LLV
jIEzKIc4659N5VGKm01RrXEALH2+c0OzYE8RR7XMTAyV8asLM7ZQfajTHgzZWuF76S6Daaae/P8U
QWcfj7JILoVD7juNJnlbY/Ty197Tuke9BEF2+1otejEQudaEQaARMq/y5kNehTlKp85QCYh+pXTg
+gjlR8Ot+xxkoWT7KJD0erAllG+3WojcWB6J+rvSNWtaVIvrnl4tlELorc+vRpSGLWSSpufovfkg
xZBttu7Wj1cyx8VtNJj0lgknSBWsy6PpJ3nqI0HlO2JW/zTD7DCM1ntUUNKpq5VId3FBENMxgwHQ
B4j/pamJJkzrzNB3JPDiu64Y8pdGK1AWZHJ4xT8uuZUpVZ1QuhPIevboDwKc5UPAPsIk1L9UMW0B
rThplT5svV6Sn0qvULdKWQxr0cZ06mcpEMOPAIymquBUwLlco4VEGIyCvU+TJj3lvgU5vGbX8WAP
OZh16lyxgbSGAQHsBsEKJGfLvTugqnD7HC9tKm0iSOhAlsM6NOv2525puLIZJ07fHLKOoVYdJbnh
TunClQuzaAgaFdofOFBIqC6XSyI5lCgSJU7st4eq+Aovri3Vn6G7ur2gpaODOspEDixxP7WZD/Dk
SBhaBPAchSk/l7ocDX6BbsJtK0urgYqD+4/42zTHM1tNn5Vo2HaJ04HoLjWY/fvvIYRaqfDrtqHF
5ZhIhk5ObRICvjTkUtIt9aKKnUZqkCUtk+dMqd8aLVqJUZbsYIMBA/JLgqzZNQiDXrF6g3EkFD2I
vRQPrjUrO4xJ9Xp7QYuO89zSbIOo/7alJfWxIynFHq0CG5aKx05AJzTW7oJA3+qeuEdW4OOoa3Ye
B69qJn28/RuWopUp++I0UgUz51Ujrwor5g/H2IEP4Q103glG1P1tE3/S3/n1Brws/2lqTTW9y42T
YINKhyBNHKvQPqnFCP1FsO0KlhdlG3wbeAO1so2uf1RoOkS9dZ9k4R04tu3tH7K4scRLE/sOtaS5
1zbDUU4swH9OJhf1thIKKB9Mxlz9fyi0ULOkOjy11ngSZxc8SqIgaBoueNdH4adUC7w9lBteYrsN
w623FzWdxquPC0p3QsRRMZ0DX8qw0dtU9sAE5+MvI7+3QDMm6b0yaruuqne3jS1+QZNqFaEZRCfz
grNkeXXPsFTKaXkBb2OjIBoba4NL14zxf/523lYeIigd5mysTEqg1p5UqVOr0O5Y2fiiuebBDEIE
LNq9CoVZbg82KrmqvJVH4QmiMzSM/GOFIPSKq558yvzraqCTpwYcJZ45ISGcenkHaBNYUQyeCNnN
euMrY76XzNTcGkabQLBcQA2UWq+AZ9eYqZb2dhqOZgYJktCrYloCj4yXSkXqmHF9tAbpW5FBpzEQ
2+16NE0YYFzjCVnaYKo9JPx0a9WrFCkUuzZyK5Dfg/CY5BWyg19V+fvfHyKA0pZFOIPujT49KGdx
PeqGgh+j/OfA5HIo6uTQidLzGK8RGi1FM0xoo6gGfZhJ3ezSTOBKREyWBb5c+mZBz+5672LV2r7x
tdETu5HWGrVLnhTuZZJaSv1Ms86epyQxoeZUzcgxCsZ9UBrPi3HlNK6YmJckqHWMkWfS5079Orkb
+iJ+ln2vW7GymKPD6E+JjAIMl3z2AHKLhlIsaStpQWJ8G9w+OAqBkEDo13bHPnKjQ1uXwwM1z2gv
hYG6T5shXmudLJ1Eg5yCOyeBU52/wl7LQHCtt7zCwghvYvo1QvkvjfuVxS5dcMqcE16Vyu2VdlGs
ZMw3I/bltOqjCVAfvPOmpfKOS/GFRytErUhaeQ+XAqZzk7Pz7xHhBJlF07jmRTCzfpOUd3Jm2Up7
vH3RFh/ec0uzjRzVmsZZUtMJD4xjWkbHVNV3TRLum0C775hhsmNE20xmVSyh/pKm+jY1hU+NG64E
+EvnluI1oQ60gVQOlMuraHgG6pAdEZXaQ6UWd4ibjStrXTIBxoQaGu/tgopKASdlntCQBe7lfzLd
xH0wDSSWb3/RJZ+CkPz02oLdBrF1uZA2gzp8MJkV7pFJ8r1XNaRO8JRpjzW8nIbw4ba1Jfc/ybKo
cNTS4ZgDGTxx9Ko+ocOm6Gik5q11TGLrzo/iJy9SHqy4XQvll8q+AIH+a3H6ymeu2RIqTdNDum1D
WD21eeJvUrG8RzMY6EnSPMCvuhda3R4YQrRNQ0Xcrl4jKlncSCZgTSZaKA/OQwytVZimkwrcqPdB
jn+OyHnf/qpLjgWw0H8MzN4FrY5qISz5qkECGTZChneNGP9U1DX0/dI1BwlIOxFRoGle6/Jbxj2F
QF+gr+eJgmRrY/NBQk5QieLvaqBt/2FNtE9guOOKXaUsZuobjQgNtkMa+GQM6qdATbaGkv66bWbx
QJ6Zma7H2fGIenNI9IpPp+mu7XsyApHA+jxhF0UpUhD729YWN+rM2uxBlcRU6DWVRU00PX7t27kP
S7q+gha6bQXJwcs1NXjAJIbA0hGYiidOL18yY6Unuug1/rMQbT7BmZdJWaMAhG9Smsfel9BAKrZl
ojmK5L4YXvexktcg3YuHD8pDRm8Z8r7io0WVp7EyH06INpcpLrjtnSdqx74BPFSmd7f3afFUnNma
effCN+nxol3qGK4V2oXfb+tSfWxH8y7CC7fDuBZpLS5Oo21CcUPj3zMvnJh1Pogl4Du/vY8BiOTD
pjQE6g7/UAiYpnMmRCEDT3POMSPSAfn4RHSl9V0UPij5zzb8fPvbLXo7ZtSB90HtQt3y8vRlnhK3
3rSUOvHekdHYZYL287aJhdNHag9pO1z7lH3nCSK4CVcUeNOnOd47foeMRlFd2kWnfah688lIhc9D
iJLFbasLcdWF1WkPz1xFRv9ONzywBjSwnsGO3XNWN6rWwJ89/pZ74bsAU33mr8FFFm4z3Fx0RhmL
RNJx/j3TXOva2IwY9TUfyjyyIQzW6RjeXtvC+VNJ7/+MSIMBm4/HgpVFTyCk3Q+lDQGcx8yEfxwC
3shiDQ+8aAqcg0QVT59Gci8/Y5D0eSEj/OYYE8VU6m0r+bfYe3Yvr5EYLR2TiTTTpP5K3D/nGXSj
sBRTvwloGGSOEutHsWZmZ7AY0siFnRwGh7CrVk7/0m6x7yyN0tN18WmMlZYSQB44chifekt+6Kry
tRvW/MVSWAMYFHgmiSDqLnOoc2J2hYEqee8I2l2kaftcfe7lTVWaUEXet9Ynr/w6wrSqqCvP8oJn
hFGGNJp+KtnuPO5NUivvwkjpwLDFttb9jJWHRLjr0mPurfjghd0zZKg9cSMkmVcc1kbSKqnoeR1A
e0doHoYQcrvxTS5PxfBFzIrN7QuwsG9YoynBoDsueF6gURL03FpBaZ3E8p+EUD9VqfYa1O3utpkF
58ipAL5KDAUhsTyL1PpCGzWhrVsnjlt78D9bayiiha92YWBa55mTCl0z8YyxAymbfRI7iDvimpP+
rIvxzkwf8nSNiGDhPFzYmznF2q39TtP71rEEwx5k0i/eRn7BPqpPjNjf/noLmwTWa0LPAfGHCWW2
OM9CGMAsstZRumepTrbF+NmT1yoSC/4JonH6RZBGK9ftNjlhyEct5cZx9W2bMX6havZU4xzMNe6D
hUkeyNPpB0NVR3HlasJ+iOJEkhK5dky1BbqG5F/xNXV/uPLnLn6NSvuzfyQ1MU7+u2BufH0PYEXz
jre/6fVyeauhsJn4MalPSrMNzCvLp/zp147Kb4jVu9DfjTX6OSsB49XW8XTCcMRSaUbDOzSd27Nz
qdPdT2SrRuKvzMQ9CgaZDbWd+piTXq84jqs7hqmJGw94JSNysMZfmhq82Fe9IhdOgdH4u0Zqs4c4
FdYoypYWRBwKzwPQQKrvs2esTaKo6cgeHbPpHWAtD0anHKQq/tsjz2JMRgsY7J8oGOZmApRGky6Q
3ROh28lqu2fqmbaVaivu7+oUTGagbNcmRJ581TPJ5dwQEkVwT0pf4ii6jVYHzwDTN2OYrhy4K4+B
KcaN/hC7EcFd8dmUseq2keU5aZqKH2Mr/o0anrItenWwTV+nme5aayOnS0eCgBdAI7g8Ss9TaHd2
+lR6zHohlZ4TDr25s1pD345e6u7+8ipNK0NBBgEZnebv/G20pGCIakPzHEv+rbc/svpbLr716Y+/
tgI7BghykDKQpsyRmTFCBWFtxj5wo2kYYVPXYHK0bFuHa5Ha1VsyxZ1nlqavevbVmmCMehFkilOh
CgM4x2nlIbS1FtyaFuxD2fiY5PKv26u7biBORilFAZKDc5C+6KXR3BylSi4Nz6n7CLiPpU/AOD3f
VaqgfQwEubOrIQ83gZQy9igikZxNXNxxDLVqEwdl/LeB8fRzGO1kLAKGsSsgiBVGaeKLledkFijc
9ANDnraiflOs37fXveBOANHQdAY5B5p5ngBK9SBLPcKAjqS7MKYHiXSAcsXbpHlQ72+buspjpiWd
mZp94To2davNB88ZB7hxhyHdZGOMBC2xY6ZJmxHl1nFEqrYtV5r3i+fJpAzP8wo5wPzkJmE+yJ0q
CKdIg3R4DPLfpD1TxvECBP0zPMZvJh3xlQ1c/LCU/alaocBF3nt5nvoiTJNOzT0nUIpD0uUg7out
iwrv7Y+64EAnEQIVbCnEhFdAkzxTErXQfc+JwXFvxqGSnqMBgaWmGAY4lgPzcNve0iZOhRCSQgCO
VFMvl2UVvehS//Acwwjht4W/AszokD23zZPQ78Jil0rMJkp91h1vG176nlBy/uG9gyhgDllImXuU
/VjyHCV1D/4QRHahw1qsev/wQaeO9gRrRkxgDqAhLKDCEHm+UyCCXHg/K+PJ0lB7+nR7OQsvA4v5
r5nptTrzcTURoNDnAs+4L6BpG0ff0bdaeVwXP9lUgp4+F8X8GVggNsVOaU0AXLVZ70bjqaSRnTRr
gL/FlZxZmaUWRRE3zUA721GycjhFYxnfpSYN7dvfa20ts3NXudKYt4PLWjy4RQcUZtuMwLEmu75t
aHk5NDlxvdTD5gmZylggydK0/73ldKJ2kPxqxR8trYXRUHo4YIMhjJ6tpYiMcKzAzZ5M4h9bqtJk
53fDi9HL4soJWFoMHVRT/7MW8svLU4a0jOlDquCeYs//CO/UafDkFYewuBimNaa5L7r688X4zah5
Qp25p6QcrG2lDr86ZfAeGAdbk6dccnWEvMaE1J9ormdXJpow5HLuu6eqiiHxl0vtkCFCOeBcN3ps
mivP1dLCeObpd9OF5hWe7VLZx63SlHjWst/XSQHbyrGlFnD7tC0ZAcXDEBFaOjCfzN7EgdgbHJ3n
OU2UypvErYqd2uu9rTWpufu/mZo9SMYgRJqbBZ4j4miMGDj8u5jd3baxdN54ZSdVFLRKwHxdnre8
VbRkzHVmdS1xEzbBJlvTf146BOcWZodA90pJ9nre8jHa9520CcZ8h9zDRulX/MDSznA/oSmYMser
h7VrtBYBa43MJBe27ig/x/VrFqwBdKb9vQDFECAwRQO+iUSYaG/6FWfPQMMS6iBICU3SHPEP5Oz0
g2cgtDMMQsUC/eEQB20HAqIzk5VW8uIKyRpghJ6kKuYvahQiAtuVkXDKDR2kZia693GYKcekcuOV
u7S0axO/z0RnRegwp8ZHyTFP23wUTlqvbTvxq0q6FUTfOC5/f59Iik3qd6SVjB7Onjx5lHomRGBe
GJjCFsZh447KS9b9un3Mp0M227ULK7MnrwNKLw6qYIDwUz4nVrLP0AsMrCzeeEkHyX+3sqpFe7BY
0DmBX+IKD1OIwL9LPTNPruburQaK8Day0wm7j3j2nVxTKbq9wIV7THwHHw8khcB456MJmiEoqU9g
fjLC7vtgJVtxKL7cNrFw+vBsjKFOEzv0GGbuteB+1eaYGSfDfZL9j1D+tMUKOmrpszFSOz1LlHKv
Kv6V241DmIbWSRey0E5j6VnwmfFo1OSLZrgt+dQa4eufqtX8ZJybnD7s2X2uZKWApSOwTl3THYS4
OnhatvMT87mjLST59PxD8+CH9eemrV7Esd91efxBH/zHUI7vNKiAmTNYiQGuMUjoHDDsKIEXge6P
AzT7Tb0/KpDV4Mk672MuBE6XRLuwTe5rd9z2bf4uefy4Iu22iq+s3JQF/yZrZF74N4MXbu5jeky5
DJ9aJwUI0kHV3XpTy3F+8EuPGecESeIckVVmB9eYbK4bFdOq+ZtBkGEdgZHLVYdxZJq6K1gnFJjU
x5Ec/dhXifgUwGH62BZaiMxM5D9CqJ1/SOAX2NV0V+6A+LzfPufXxdbphyA5wTmk9I73u/whvW4E
dVBG7kkPINEoo0q1vTFHQDYcpGNgRO1bUsSRrXdu81JWfvmYlkyiptCIfXIrOUM1Kkw3bt4XB4lt
7MmXheKJYbro6+0furhVZ79zdiEbKQd6HrjWieq0D6FUPtgZb/lrPTDhlde6f+gqUdtafra2V0uu
4PwLzS6NVMBzXzSBe6rhtDb9+5gpCSHa3l7e9Jdc3Uy2nNgEQl6wjJfbEBnobHa+Z51KRd1bKIz3
wVouvryO/5iYw1S63GtSogXz1I3R54RmsITkQtetBg1LdqBOIq6HeJXq9vTnZ04m7UxB12vfOrXe
B1DnNiXMvde8//33wjMzhk2v9FpUKpQbNR4lPFmK4p8STazcH25bWDpw8IlxK0i2UMyZvdWGlaZa
GVsmE6EGbB+5HVpvUvMLZPmOQ7Yxgt1te4ufjQwF1AgaBFczmaGlum7YidYpNlVtx1B2ToRQggIz
wnjN506XZX7awM/9x9bs0iNS6eWl1FmnXjXfNd96ZP7tSbUGRIxyWh2a01VQnruy3WXicdIRHFr5
1Bvy38dd09wF/kdCypE05vKktH4FV/0wsIlwxpS2Givaz4xIz5b0dPw+SuGaFPyfZ/tq4YyhUx3S
p4mcGQYo9YI6CiFZOlWN0d2Bk/g85rK0AfkaP7VRnO3EKhq2ZaFrr0hDKncxxJbM1IF5bZn6PwV+
m07yTO3RH5PmoKI2tK+Upt1oqdVtrFpT913ku9usLeRHnGVm01Dzj7cPylLcMDXhoDqcBqnm0U9Y
C0NdjoZ7ipTwoOhHTTtqYrFDbIARuBW3tBAZ8y7/19Z0Sc7ustSh1kMvzD15mZF/MKXYPTaD5/8y
/aze5G2xNuOwVOeWDUhNzAktMEnOXxo0q14Cjai6JyHwho96VkePgwHja8djulFK/3s7uvqTMGjG
yTRS88cgiKJnJ6LUOnAYrM3ALvkAwjOQQfBL0vycPTqjmYW1VvjCyReyt8JF7itPUW6HOxMuHrtM
8t+BuwYlWLRJsVsH8DQ9O7OXwGjltM5rPnknPPrltlG/5EWyEVoi+e+F+NfEljz/zPeKlIHJsWBO
vPzeOZUdz3A5TMp4GuWfYRvapvwvj5tJR1BH+BhNZ3P2gjLFlfPWhO7J75XfZmC8UIVbOahL3vPc
xPTnZwe16LrQTTxMDNKLpd173UFtTrfv3ZqJ6V6emfAaJQgNw3NPdH/uvcp9G1Px2RDNlbx3MTRE
IG/CNU2sU/PQsGHzISDI3VOZps++mtsFtHNt33/kpULdPqO55dXlr2bst15TbeJcWnn5lhzM2Q/Q
Z06yzzUB3Bg/IEnJS7zioU+1xy5VPsZev0UNea14uhT7TOOgUBOCHL/i64gs4AsZClCItRj7GHz1
oK9JdS1dKvBOJBgT/w6Z6uXejXB6oqRiYiLQYyLaUHmlsibvRaOW7r0mqo9km+G2LQCU3T4103Wd
vziMh3HDCCVAOs8sK7ERJr5J9Ji24VfKQ44aKtu8B68TZTtrSOSNYIx2Wq0h8Zc8N2VVyhpMpVlX
M65VrYyK0YzUVqOhPcaCgtPiHWM4WxA3pVuV//CWE4cxwEEhRadgePmFpRrPHQakcYHyyQt++9Zz
7H0q89fbX3PpaFqIpIB8otOBnsSlFaOVwjj+H9K+rEdOnYv2FyGBMdMrUFNPoTrdSTovKCPYYLCZ
4dffRa7ud7ooVCi5Oi9Haim78LC9h7XX6okboSm4M+CI+/JDX75yJXzD2CCkWr2IGEtBlICBbJTB
FltXDY6Jp3aOAPXkVGZGSFhzB/Dea11qz67X3xtUPBtZZ4dlQ77oxdZQ2NrReW9/EaVVtZk3OFdu
1DXSz91XMR28yvG77klCXTntz/348/by/iH+WJ5WzGXPA4bICBFaX65vjA1kTZG7kaYrBingCmif
pJzYM2RC6E+PiPiDwTvkg5LF6WPjjNOhrmKOEknWQqc2/dKNfQZOOlN9sJG67jrJpw8ijTFDkaef
S3A2HSCWUCHO7IcNKM3q0QDkb4YoAcywrL93yoNkt5O4kdWqPSpghz6G3mt5oBjnA0jev71Saz4L
TxlQ+GAhB5/y4r1JS1MZXV64kfLMU1zVr5hm+HHbxNoNfm9i/vu796YmECNTDnMjGksfgwsIBwMa
3zfDy207a++ah1gLqim2PVfwLu0kLfjMwTMAO5rDg9y2tEPFi2EnPS0/3Ta1ukfAMICvARsEsMul
KW52jYbygRsRWT/KVuwRYN11efo8jfmpG7Zo/67HohDdYCoQo1xg/ADx1MKeBc0qizUV3H47Zr9G
VNWC0oFylD/ovXYwGo/cTciJJ3RSMdcACBb2kne27SuOqcG0lhDuNXN9w7GsLjjankCVWfhp1sJV
5lpZ252Nwt9E6B7MGXtbhtXWSNGa9wJqHiO8qLtgtHTZIJJlQWpj8hAnG8MHi6c/TUyK2DkYQ5kG
jmG0QB1R78BE9KwK86GctiCXa4U9tA7AmoEkHSTgS3kp0mWDkqWNMrTt+o75aOY8qJuPmJlGg7Tb
KwsTtoUT6M7Gi7tyby7sLtzmRIZEajlYF0tn/O6V4xdpuMcBCoJ+Y/ItpqGVvUTlDKANzOwCR7Gc
oJwqe8SMAir6MpEfLUg8j5Ze+7UujrdvzupHIW+FwuPM87CMyQCVGMrRQU0fmn32KeVj5U/pFIfU
6T95A7c3LipZCZiAutEx1TSzV1yxNyWKtE7rCDgFoCBfLCtNPuSkNZ4dYRq/2eQ14cwu/7lRYEif
SkIqH8RZ7BFFRmxvVxvVSbbMfXSZ2YecOclJpXobSK3ufVnRNkiUPvhNlTlBWlf9Q2pNxnmgFaTy
RFMHjhd7X1SBUBCZXY7lZMbu9nqueKI/gx4YO0d3+Jp0FCGG1jDqRm2Pn9Dd06n3Bwrq6t9QWrtt
au2IzMKcM38hVN3s+e/v/LhnTomwm8yNWAdtLYWF2mXO3/twKBBhJBl9e/SVlpe9xJseK0yqRy6U
eRJv2Av1wardjUdvddFmFj97rplf0ahWetxCFoW7SBYrv0/pMU7oEzCa+zRjmm842sahX/VhM6Rv
FnZAx3b5pk8uozUoJecanPa1Y+ZHm8n7IRPncSLQ+xApHpHY1yttxzh9zr1iI6ZYeeWhh/Cf/fmW
vNu6rIgznYGUJxqa9q7LkvvGcjZGj9YuNvCKM+8PMPZXrA590kyVgQsVxXVB7jSPVB+HssW4vJ25
JzMd6Maarp5GzJli1hQeC8isy08aBcQkFVGogJmPvH7i9MzFt9sHfnXV3plYBC6xUcQlxjBQANaB
Dwf9dLqRIq8aAGjVBKoUzAJLp8tI11EjRdvG0J+sDIDHZEuoeiX0RiIDmA0gNisknMSdSFMqhN65
/iTiTwRsJmDnU9BqHcsv/fS93ToGa/4WHU2QJaDhvcLCqXmlPgjEBAUXe9QxHogm7krhDr5ZQUeh
yWJrp6E99fc79d7qvNDvzrdXFamoNXQdBmG8QNXrSytRs7xtY3UpQZsOamdAc60l12ARU84EIDMR
ndogi3uIN3Ffm95Ec27pc1vzcBz+weMS8FqAS2OWel52OlRT94Dg6m6UcP7da42Ple5NfhpvETGv
+UNENqAsgM4NuMHmv79bPkswKjNgF6KeyR+mJU9Fl6WBY9q/DI6WYSypfri9mKvHZCY0nAf85hrh
pUWJrA1ns0Or3YkHILabMfRil+3MlItABwvvLkHQFY40Vrvbllf8FHhNoEiP2Y85NVwkw8DXm2Bq
SJyo64YD+Fv9wbB2xQA88oZDXHFQmHBwELiiN4DgdeFzK7Sk+4kTK6JWHykze+m16qXJtyYvrrln
AHlHtQljfWjwXD+ZGoRKpEx6GhmT0J+GePLe3CKv/YaqbmZ1T0Ont6sHt8DLbYpCB7ba8A7Qt2IH
t3XhDCqzOCjPHh68fnN+aG0RkCUB+AJ41zwWcLnP6AApfXIaGiW9+1FT+tECNT9EAOKtCYeVIwyJ
nhnnh4mymQ7g0pDIdS5ju6CRCQFiGPEtgNcqRCoGOzhkS7tr7RCBfANYB5Sk0PNZHKIph/qiGAWN
iBaRqghNjFS69HUiH28f1pVrgrwKtVdQlc1IkcXFdN2ipkmqrIh4H1NH+ER/nPTXjD6U2n2rvd02
trZXyOOgsAaOzmscq0yz0lZebkVW0neBNgOpLdaC80o5/wCYRCr7n6lFauPGuk0wwW5FfPhI5TPE
iTec9epxmNm25zrptUdDCbNz+8qjUZ+7wPq5IwtzqY8n7hgQS+os52HG3Ww4tVWj3hxQYiAVvmVx
Bm2Rty6Y2HDjdRLGebLL6A6h+UNTPKd842lYOxmzhCoaLAjIgbm/PO8WCg9FVrtWVJDiN01lUDjF
qauMT9Rtvo198RIrsqXrvHZAEL5iQA8MneC5WJxGKHeMvSdwGjEFHSgRGeRoOkV4+xSuxEQoPaJf
gCcAIfoSS1vEokh6ZVFMaD7Jjvn2lsrayjsOA5gFRWMCbANX7H8Gq5wJ5eaoBVHHKDRfY07Y1b87
56kr0JZLDt7w5fY3kbnTsChHImdCbj3DD+cxucvdkqytWwEW2gjC0s2HaejSO5Zm9oEa4Ke0JOq/
tg3MycQnPZg6u76v3LZ+qsqRBGnGf0lHDlGGUWo73Zdo4SNQjJ2D7Gug8wUIIH3AzzEgf/tHr27E
TFAz1yGNq8og7XiBHjB8XKK4zwUqjxQyKBtG1q7M3DKfy4+InZYzVUQvieaolkaT/nkkuKmO53fq
O6kAUzC6jfu59kUAQIAbDSg1DMEtzm+dpyLRCLMiTbLXCpruub6FsVl7GN6bWDz6aTrojVbHNMoq
Mvlep+1TGw4AgcAu6cTGVVmrTAHSAc4ADNubwNssniHT1PI4Qc0jSurEDsoxD02tuU95setb86uW
m49MqB0p2Kd2KjZyl9UvhStAoIYnFzd1caQnoRl9pcN22VRhVQ31TsN0XFRSo99b+ag2HN6a80Gm
rs8FKqiFuIvNkxZtmlxODir6ht8m5qEfCaAsw8YZWUNW4MnAqCwKRuDsJAs7xgQ9Hsqxprmwcgt6
j1xEahrtD9DlpnzuF5gHpektJJN0+qWOdR56toj93km1QOkiP0D+Od07mdMHGWCyIQVD3Re7qvh5
bAeUCss4uytH6BMlClBkE9TYb2Wexqfbt3dtewAEREiEGAu014veJwcAMjXy2o08pZ3T2P4YW/KY
AKXLyVazZcvU4hQ6ZqylmZBAsYoSk3pWOLkSWu9IkMbv//BRCE3mYhfBK7t4YMeiUwB+ojrUcutO
YT5Sd3ZtYz0OibYRvK89r0jy/mdp/uZ3GRGYn019gNBUVDffisLwO++HS4cQIyu+Wf/k+e72h615
pvfmFofOjdOSFRTtqtwmYDibHfzxtoXV6/PfBy2pggEZ7Zw0hQXpvQ7WV51R38m3mklrqBcwbf5v
2ZalcqEqt6pHIKjNesBLJV8pnb5wt3roQAOru81H6qpfMtYOEGbaQfnqsSRbFAzrHwofj2cWmKxl
BTEH/2TjksFBIdt74so5JF7yJvu/1vVG1oWRlf+ZmXf03QFJstSkQH2hjg2Oh8wjP6jh7YGF2DiH
q18DNaE/lUrzarLZ8AZJXK11IpZ8LtlXmfzO2UYXZ/X6osb9R3QWTabF2eOpU9hph35jqj1aJQZw
LEBn+AvJX26fwLUiKCYv/jO0eDEy2TaY1ETpPx6rUNVD4LpxUHcfFAQwyfgZhLBN6/g16M3GLVns
1fuFEMOa24I4FQsXZeaYc08SB8sYO2+Sd5+hj7Rxhdc/Dx2UPwVJ9DfMyxNh1ak0zJzYUaK/JUk6
+JpUTQDhiNy3Wb3LdBPOvjmLUjt1UCEbAF69vcBrgS1yD8yno2YJ+MriI2OpFw6U9JyoJzpEJPVO
fm80WnwuG6d/1jy9/VZMSb/jY934jMfTRkCwWojAhZhxn9Dyuqpm5miCEC6kExmDfZeW2QEoh7CJ
28Ag1YvnOIcxHX/IhP80h/oEuPaZ592dKzrMnXd3onV/316O1XONWec/xdUZgXa5H32fTG1XxjbS
WZFHRm27H3Rej8916tFDQuQ/oBz+6J9iHgte5wpjh0nyIgci0I4IyKLA+iYBAaKtz4vueeomfTeS
cp8Y7TEd/gHnBHESAI4AowRx+nIANfFcplcTSlpN8bWhP9CStgEdsL3jaG24o7XBC5gCLTYSp3lw
fpHI6HE+TXlr2JGTSyF9oTE3NMYKqE1Wy29Tqj7B+2c+UXq961M9vwMjY/7QW7U8t33XnRqejkfF
TBmM2mjvVG6fb+/6msN89wOXcY+dcs0mLXZhNPldUyJKK2pf2n8/WooNNmaUgY08dZnP5TXV49SE
WwYhz9eaxnexXX6JQVlz+2Nm17tMG+FOgDPwQBB6JQ2RowlmazbeMg8EEKKWGBcYnyo7/mEU/Rez
klvosjU3+d4eubwyTuNZjTYYiOknPYQc/VOstgq/q/sDTCyeG8CW0c67NNGNJhutArdSZq5vl99s
QwWEHm6v29rVB0cHjid4LKEzufCENAObasJq5AryVEKUZyiqo+Ia+Gq3gCCrn4OpF3wPxn+v6AfE
1PSjsHr06M3hhxxRCZycj6gGb3zQhpklPTs48vigKpgx6Bgpyo7Ib3emvfVEr+4/Rmf+dItmAYbL
zWFFNlQMs+yREQ+/krx8IDnd6ESuHumZ2WQmUbuehkyQIyRIhhDCeyLIJtMHq7BMAWRxkzuKgZzb
B2Fl3fAgmqhVQSARPan517yL0sCuYxhyDuNF/jEvep90yOi2EIpbRhZxjZ5kbZdzVNdJKg50Oowd
2tbeRvy+sjWABSMfRXkRwfrS8Qq7cEktgYLx9O4VHHdQIEi3GBA3bCx9Z5xgrLOaADgZivhj0owP
bja93t6QlRgFM+UOgmdESoCRLjyMgj6zNERhR50s91Dru+/q/nkoRNiZQMO70zeAtt8wGbXxbq2c
OniCGb1jw29foUCYgan2GmLFkej1E5I+6mNm7dEY272ZNkdzkhsQ67V3cnY94NKbpSXRbbo8eCrN
9FZzSzuKBXmm5DPAGMmDnU+hcuz0OdaT9K7JU+D6vBYT3MKIhMj2MeRJdynN9W9DUfZ7QKW3gA9r
RxV9UtwGXHKIAC8uOKlaJQn6NBGx77X4bYDkuJluDRusLjYULi0orMxY+UWMkHIT3EENWBAM4Ihm
3Nlh0vPXqXA+YRfurMbcuBprZwr4YBTc50Iihqku13pUlsYRYFlRnYvGR5wXsql+A8ByV/zR0dR+
GW5mYfJgKwpYeWYQ7v5neLGaXu8hzSUjavBgLOqzNugs8MmRH70bh7evzdrNBLYHNx9HCeNoi0+0
a9J0Y9ubEXUqN6jRwDxYIKPaEG5a+x4ktQ5azmiRXi2k4ba9kXcliaQV+4PpnFxBQNyp1SG825az
mb3iIrZBFQfI3FmGa35xLneNo9E7AJVMono0E6ARQLFuOp9VW76BBdX0cxsCYxUShtsLuXZWZjp0
VJqBhb7mKMpoMtBsMNFRl/dK73euBEzB5N/ADtkHUMb+Ynqa6bc5eIFvW17bQrTxZuCbg0L50iMA
5JZhHCAxI71tX1Lh3WeT2PA6a7cbCTYkjmdyUsi8Xy5pwSCvkLqpGRX1EcRPfqyFbfp2+zPWtm1m
GEZ5dNZZWL5DGOhAcdYrKcorScl8oxc/BDScfVLYxW8CUq9jjvHPMC5BHXPb8urXwW3hvADJfvWW
F2VtmVLXTKRyQ/dVutXwyYXmayhJv8URuWrqT5MIXQJMzS88WD7ZI3E0RaM4Kx+ZK46Zkd7FJd+o
vKybwT4BoAM9o+UVMLhTl4NdoflRParxro2/ucbrPywaGCARbQNpAZjA5ZFwtYLVJffMqCurTxbt
jx6Lf6rW/f8z86dR8S7OmlCUjfvKNiMBydqwJFBkGqHBjdQw3ZJrXntd0CX7f1/0pwT5zlRtZC3T
xwRwB2Yr4iOd0I7CKelurNss0AX6EL05bCX3a1sFgBYoV1DAQvwx//2dVdmOjA5CR8N/yr/0sXoy
c7GzwMP199v13swiO7KNRKRWadJo1IR6yRhloSWE9tZPRrtlak6Clg4YmFjkr3AVEFBdJEmDoQvT
TBMrQlWD+h2j3b7mrA6UY+WtzxJePohpHPdlocrQrWM7kFIbghrsjohqRiAEsiY7NiCW3A2JYbV+
r+v5oW6HMiClXt+54Efzud30/uS07M4u1ZkDRo0iTJWB6ceKjwnQQXsd05/hWLa+yCTeAduA26rs
HzZz+wQdhEZ/xusHTaW+b4M+hea9JgjxWal/tTRd+4KAj+y0dKwf6nFAjxJ1bmDRKXC2qIUZfmbp
5kcrTgyfs5SFtOiaU2WVbK938Va2vvZ84i6jLoLmtXXVuS4VG2raAHPg6V5ompjkgaSONgJ6n20p
/a5dAiTqaFL90XJceuGcexPPHXiOsmsegD+KZBknoOqyPhSdC3Uba2uYb+31QoKLAiqg+FAwX5z/
ljZJ3WrUjJBrfXOccY/s4+8rNzOF1v9MLM6+x5K463ITr5dhhKNhPXuDcawgNXr7iq09YPNMP7J1
0LoCl3V5k6cyG7SidcwIpBmfGkPeTdV0sAUF0iCFdCNm6Pw828IcrCwfmIDRToRlRB7LWiRIPSGb
bEszGm036F3mVzHbiC9WTh+CC90CLQ/EiuFELr+rHOJWKwfXjGzX+5GQRv/YmkLuhNTojvaGvREr
rn4RCr3oTSCGu+Ij65u6G9oOwC7H5LuYWKHqNqKZ1Q96Z2H+Be9cbg+NP6/PYaFN4+fC8o6tlt5X
LaSV2uKvFVbwMiJmAgASaCucikW3NLNHhPAEscXI42+Jjb7v0MvP7oALfPv0zfdk4XTRv8bZA1ky
9HiWeAfQU/VVHsdm1DfylxYbqe9OZuoLUv2TJew1LivuLGZFL5cP7LEthYgujWjdfKI827miQM/c
3Ui+/khKLL9oJv9BYwWUzFdYekqmqmF2T6JmgPTdqIvxHlNq1s516zZijWWFRdnqvldP5rPJ6vbF
0ofRN/FaQ7qq4iDFth2FRLjR3Adoz7AjZzNNC4u7PbGa4UvuDnYw8Np9MGWFvoGrgfncJFlgJLH8
iPXM7sUEj0FZbQWjqdJj08WYtYCKqNiTmBb3cYYSqu9IzOg4KbWP0DapPmCkKr/3kjgNx+w4Ne2p
AmTSTUI3D4HtPSRDHg6gPdOCIYnDwnbveaLoI14NZLJCVqGO+ZXnFMR2Qanp1b3hdtYZgwrJbzyU
7s7yeL2veD/tq9Fl+6IrayAf9T6QPZ7H1lYsAEjI+T2WDoNcICc+ka0WUloPOzN28z1qSOx5YKZ5
58WkCptO35KfWrteqPDN8/IgegO49/J8iISaTCLjjEC161fGs+s+iuJrlr3cPvBbZhYBaDyqaTBH
mOmMyrfIs+k8DXCxRpJu3KyVJ9EDEnOmWwAcDunP5fdgcrVwUiZJxEEkNypxKFvjKF1M6JST8mVs
HW5/2JoDhL4iWNWhO2hctZegfsyUVZgEw+VNOFjsqeZ8o1a61lGbdU5Bhg8pXLz0i1cXI3V106ra
iEZmWy/x4CU7pyz113yo+rCUdvYJwoh2qEsqXzptTE6FJGPASRuHQiAEqlJWvRZK9x4xB8Veby/A
2oJjushDeR1BFl6eywWvps5Mej4ZUWpmB+YJN9RJ+0jiavC5FPdNtVkyWFtyUM6B4wpYunke/NKi
KwDp0yrkt3aBPrHzPc1I8PffhGFDKFfaCPavhtyF4zWUQVM50oaIl1+NxA0kuqUTvWv7LdrYNfQW
lHr+M7aIRKq+GEZ0bAmEFKBWpo0g5dcUifFlFgEkftT3VlMUx5KPElUtALkME/p3tz94bUnRx5rn
DA2gLpfvUWdTKRJSmsC5qN+t2X1oyy1Gi7VzAvwRWK8xKQolhMWuTUoYA6TdCfKM+Di6odSdY1m8
jtVZ07dQGetrin4csmlUN8F1cnlEym4E9VAuzEiSZocg+QWTR3uMqB7QMzwabfeBg8mY2iIJ0KTe
cHVrU7owi/47WDmR0luLDR2aOrNZiQjWVFkFsRZ636TugeCR5yCmnurM8o1MAnTqam9ksGw/9ZID
Eq3BF/Mgwu2dXV8KQNnQ+cBg95UcJUnbNp3wtEZ2dleh2x1bcIPJdwBQwxiMdMTIwlQ+Mv37bbtr
Dp+ihIxpZVANgKTicgeMMvOoBhhTZPPW9nsm6KEZDTAL6ZrmK7fZIt2Yj88y/kDOAMpLioIUrtOl
PSWcqSomQlD0ssIU6iQi0YMu293+qjUrAKyDzwwd3+sBvjGRggyxsKIm/Q4dqgDEYKExbTwp8xO1
/BTov86XhADTvVw6R1ZJCoSjFaX8NZW7tN6BdTXjfcAG8BfLJnTbrSrs2m6he6hjmAEu/OrVxAvG
hsHr8F06sm+mUDNPzePU8zeN5hvP2ZqveWdr2cQEJoGPyNStKNMN8E6xHVDqG7s037DlCoIrZK6z
gvUEWd7lYagHR+XCnVAc6gv7Q1M4GIYFJNfyiTa1EoJG7Y+kk8VxivXJF6OdBKznd5n12JsULAs9
tCsCWwnrCYq/GMwkXUwD5CGV8svR4JEFJYsPNeqQO4w2oh7CRuB6OrNq/NhApI0n1/4x6k56mtIO
J3EcM7YfB9v+InXMjCfCGwOLjuWuMxV5lh3v/ITIqvedMn7y4B1kK4MkOWjNIXf09lcKJYQzmdhP
YlXJp7Qwip3VDeDzl5B7dfMxv0fQkPn9hGYRGabO9/B2HfWY5xt3eu30Y8QfqHwEIyicL+6Y4K3X
KzKgLDUllp+TIQeAaAx1M924AWvHEY+QjRI2mkeocFzunyYRrFmo0EceZs6ezRw6FF0f829TkiQv
qpr+YdgAXRU8FfgP02jLpBlD3tZoUEivgAwEOt2NW+36vio3cqS1rwI75tzuwHjSVckBMRQI/AHx
iLQE88YaTR8xAHDQk/YB1frw9hVYtYUKJUJ7PEXwv5craA4jeHlQw4y0zq0CFCPEHTPi6jDlHSpx
BNSjf1+2QTHFBFm4gU+4KgTwzuiHgg4WUH1uWNUaYAn2iYNa+fZ3rR3BuXiCz4L+wlWaOWrgMawk
yjZVxr9qjH9RJsBVQ2NunMDZQ1x6EAPNBaDGEG3PEgSL9TO0oenzHFMPuZk4J69FMyhFm3icAPHO
G3e4Z0PfhpXsrd3tD1zBD8Iy2huo4OAHXLliy84VgPbcQmG7O5Q6DXql+XHl4NWsmwcB+SHcQN0H
y4cXGF3xXZv+nsYQlnESUZ7APPUVgA/Ye63lvU0jvZInE6+4D4nAfVWIj7FqNj73ej/n/hsGpdBK
AhZoyViLqeeUihR9pMHsg1manifG3pu2NLmvn9QLM96isMOEjiGpSVKAW/PGOSgrFuDnNYpPQ1qQ
KGEkQ805b9hpKuX42ymG9HVjW1c/FBE7IiKMvF1H2IKr/ztVF5OXtvmE6SnADzFl5NuJCATUQ6DO
7DMUKDge+c7Yt3bqP/EtpumVYw1ANIYnLBfAUGs5PVEqCwReDli0GF643Pw+HbWvYNWEIhg4Y7qt
XHzlmzHuCbgKDhEotJZuVasKKycZBucTFYcyPhSu3PextuES5khycVXxKEE8cM7BMWO6uKpuU2Dw
1W3F2WXdCUPRATUilp8RxQX6tN/Yxvkfu2VsEdsbfU81o2nEuS1/YKX9GtAGUz2yMbmz0SBMclTx
ulHOlSq/7rytecY17wCMGRYT9EaoIy91kwbKRSkbiDTpam/Fr8R9sBTg2seZBKhJT5LuLPZIt2QA
Vpd4LpITFPjw/s8b/a4GC8krsyVQ2Dlz7bGzpyAuXiA3cNRB9DMkGxidlUOD6wGkFojy6TXCqapQ
1maDiw0EdtpoIKPS4K18u72Pa0ZQdp2jQxD1oVV++UGSWdXIMdhzBmQr5P2ri1E7hIe3jayt2nsj
8xv9btWUK4YsHmkOXrM2KLOf9eAh0PvB+MF2N75n9Vy8tzX/lne29NGDFB6DLXdSaKjpOw21UIy3
+yMYx9N23Ddu+40kKky8MdJyNML+/751EXE7wPd6lNv5eaxZkEG4o2oeZHVI1JHyjTt4HdqAKJ9S
14HKDq7B8snIGdANpDdz8OugVGs+VU7QG3vL3jBznaZcmFk+GSI3SgPPPo5ISnyPK78hG4nQ6iGE
FB/EE9D8v0pZGdFSkSqCNRu+NiZYpNzvRN/oz6zYwNQmhh3nfuRs5vJcmLUqMXCY5+eukAFEpIJi
evHSvwYwzDKn/xlZ3CbgYnUdkI/8XJZPGfs5kLtyqwu0dsBhAyUVEARCOG0Jbq9yMCpnSmI7kGZZ
7ZcyvmuS+wIZUGt/t523Rj9qeqinu9vneuXBxHOJQAx9GoTRS+KCxpWsjkcQiyPHIePJoae6/1Z5
MmTAEdfTRoK1EqbA2hywz9o+UPy63C1UbGuRO1hI8OwfjeIr5Z88TCfL7qdVfM75XRH/y/F4Z3Cx
c8PodmjG8/wMUvCdlN/q+lRAefL2Gq6dQVRRLXSM50DAXvjBzJNz27PLztbwuUvftPKX22w0CbdM
LNyPXWMoFByM2Xmqd4lngEH91LB/CGdmqhIkcDOVGFqsl7tj2qMhkP2oc+HWe2PUQ+neK9JsrNaK
e4NrA0kZ6K/m6Z3FGei0WAKsXFeQ2u1Ckx6zJsdUxU9I09zelVU7HtiwUavEJPSyypRqvRrKAuVX
6lV+M3q+y9qwSEa/1r7ctrSyOZhHgoMDohAjm0uwr2k1gsetXp1VkYWSf2MoeTYF2Vi3lUInhNfe
mVksnBoK4qZNjw8yZJhyjuJcCdRiFyTmLhvbI2hr/V6Z/vj32iqXhheXaKw0KJ+A2/6cT1nQ20+C
Er8gp39YRAp1JBBAzlHY7DrePfCOshK7nLBdVTfcdaw/TMNrXG048pU3D+qXGBRGJRCU8sszgXzb
9AYHZ6/PxpNn5SEaqRvh3ZaJxU2FNzVb5sEEFJF/AIX5k6BC9tdLhQrLXKElgOBcTeBNjLTClak6
jzw/VrV4IqPaU3crKP6TLC1ygQs7i33Pc4KaIF5wqHxn4x1akj+rznFAAiPMh8xhxmkCMXxgNszZ
jVYf+1nsuI8NdX6ZnW6dFXQdj+Ar716nJCt9rhXgjlGU73rb+aVJ3mJMcLTCSpczm5/ITxVNfvEW
ucVEtRdbKRrUJrRK6sH9xLoO3sihHyedmwdNOd4RbKfxy1Tq5NFN0vwTNQoW2LUHCQRrROV/JFCN
b1UROCqOfaPSWcCN1gsKbyqPqV1Ue5VCH7hOXHochZrQu7aGADXU5EgAYAnbwioxDc3Sl5Jn9WkS
ENNLe4N+8iikyIFac17y1qkPkDxqP3eqaIPYtttdklYe/urpH1KMRd67hsTop2sknz09sdH3Btuu
T9F/QiNx/t+E03xXsl1a3oHZIrvDNIEFNLAH6ZaSFndZroAXAx2APzhc962BaAeW2XrgjBULx4IA
dp4rwA9buiXvthLbX+z97PPeXUc7KfjkFdh7xX8VyQ56Qr6OESbZn1Jv691ZiUGQC/2hsMHNvKoI
JU5t6IrH8kxqEtjjWWmfzYn7wEiduPdgbMFRV24oCnho0IGsaQWRLT0KRQhKyzOvnJAb7Ik3W/jG
dRMohQJi4wAJvVg9MeXgOXEyee7V1O0Z5dq+Kbgb3vYDKy8ciMLBjgM2U1SXloWBlBlaq7cYOUzq
xgqZU0JhtIEuRxlrD0ghNqytnQjwiQD/AjQeuNkX30RxYxkkb2AN6lcTOWYg/2z0cyx4AMHGDRe3
bgz4bhRxMNi2HASgrDDrvMrluVCnPH+1EIUkHprHqvJrd3Ocfw5slo4OtcD/WZu3891h19whgQYO
rPUArKTx5Cda2Lhvrjon9kcl3hJQxHZbrItrpx6NPCBTgM8HG92irGOkPaBBvVeeaQGeh+5UtcKP
qRY0w5ENB2FXwe3TshKloDbnQboFizqTsV9+5BgTZzLGuDjXU7LTxocBwghkqwm+YWQJMGuSqmm1
AUbSWr+nCT/1mvGo4unvUYAAY/z3MUsCBkM1QwlS9fLslG9d9qGeBl8hO9oiJqRzTLU8GchYENuj
Tj5zEy4WLU0SDc9LeRZ0co4xhdalQm8hKBSkFixz0A6TxbSQgPsWXTTFfFAyCH9gtnHX2FVz5o1g
R7Np2YMAQVzQpvp0P4BcdjeB4uO5ESYPBmnSgI06qu0QCA1J0uRBCV2V16GxvEPB+sknSuEJUPKb
bNivri34oR+8dqfprggT5SZB5Vkq1C2wKskRpV0UP12wrZIiMJCL+QbpzzRuRr8oII5di26L33OF
92kGE4IvEgB/VC2W/k5miUiM3CnOQPoBWyZYepAjA3k3s4ELHuKxfzKy0t2pVn/jXSbAi26f9ZTn
4Swp7BtFoZ2A/0lDUbgfdUqz0GwTHmqYO73vkvbVycutgs4Kh8flb15kbQYRtWUIqzgDVXQoWu2z
16T3sTI+exrbV2YXFNXoe3Q4Ao/zwGPA2aatmHftmXi/bMvT5cVZDY2S4qxPb5p2Z0Iy/e/vPJIS
0D8i37oGAdueKxqJ0OhcqiK0pkcpnlvr7+fg8E+/M7JYyLIdXRdolOIs+q+8PYHra9f+H9K+rDdS
XWv7FyGZycAt1JiRpJNO0jeoO92bwWADZvSv/x5an/auolChnFdH+9y0lFXG0/Jaz1DdWYnYAcW0
MqAF7Ml5sNknc72CGB6UHJ+s8YfUbqH2EzDtOx+mPOlVeI/EFjtp/dNB5BgkpyzeXf+gizMG7Dfu
XIg8gmF1fh4oJVyrdSnON+eVdR+es/JAWbr30LlApxbMZvShZ5eCl+QxJFLw90v3sVO3EbTtMvEd
zhxDV6x8yqX7Bwh9yE8jc4e41exLWq1hcovh/nGmsq2INwN5ifsbOX6K5lDYP1Y+3EJjAUwqyEhC
BRWcxPlJWqmUAaWLicujpvNpXxpdkMGx7YDfBreMAUCFxAazRXGe7AbTlRukij2s7gcKpoSWHzzN
1X3IHqQ7ty+SGwoLyB2z3TwA/j0PtKS0Er8lVfkiS7v/plPcclnmOQ8SXgnPRFYvoLEwiPE0v+wx
b1+KPHVeOIWJDJ7Vw3HQUydIbckrqAa7YtPGXv9Zp1kTcFJF+5FGsFVvOuHXpeIvhdHLr0NUkAOA
9wynFKSlqJKdLy30umljaG31hFABWMIjf5Xea2SJlXm/XMJYu4AQgdSGuYDK4XkckeL+EjRPn6z8
n7gofC/+8kv+PMBsDQ/OSGsv5unTmL7R8p+urgOyBmBcIB5PQSAXAdYxYFhzBMWYjUmpVVqCBKDD
ywQNKXao6H3Gj230WuBZ2sDJ1vvRJn9a+lvz/vD0kLQ7VsuVA2HKms4ThAlzDvscbFYXGeRsF/Vu
zlUDYaGnPuG7qiE+gweFa/9srW3rPFES5uL5+k6ajtOLiOg6ouMIoVlUbc/nrxUAe8veRERy4yr0
Xfyuh9bU+5ejoNtoEfwP7CQQIc+jECsiDO8O5Ii9Cej4rZd9c/pD0VYrif7lKQRH1ZM4s9RbNzW3
45N/XK79QHkm0LwnwxMb6qVIeH4YYkW85/J8PQ83e8QYbjwYXoxwxHwvsjBK9mPxAZ3ZzBxXttll
Jjzxl/Fep8C9XOKm9aZONc4HYJpjumuZ/Qwh3YMm1rQeLweEMOgMgzENVDiO8fN5KjObKMUaHaYd
/BAVzV6ry9861KR7SPlVsl1Z7oujgrIk+usAJ188bFU5jMUI56iw0LobO418lxOfkM/ri+9yUeD9
DcUZ8LNxQF1sbtusIN6RYPPUyXCbVf2zdOocN4P67CP7liv1zU3Wbt7LbYWYULCe5moCus8WfJJ0
HogMOQlJUSa+YgWMqp3fZtUfapOtPV8uz2AEm8QdUYWAXMd8d8EnaozHuiUhH75HxUcBtNn1L7g0
T6cBZttKpLpbqhQB3HHfT+7oGtTG12wCl4Mgu3QsyIGhW3++9gw3KxRtPBKOFt9UqgmU9mzJzf8w
EvQLYJeByu0FrsR2jMqE/i8JkzSlPhQE6R6oAZBvoaSxsrgXZ2XKvoBNhf/NnCqCnoURq8rFsiPl
tyQT32w9X7vl//qqnR/fmHqA/lAVAqrjov1hkr5nEBDFeGgWQ6QFh1xC7qpKvmrQyXB0ZQVxLf+A
zFH6SZIeOioO6Jj4Ev04WpXb6193acgTZhpIARz1mMTzKSTj6HRtZOthZibFwR3sYlOVzpre0sJb
a5KHx1GIUgc6MvPaQ6LZWZyYKQlTeKXr3zhl+wTwX+PBSMXdBICwm2jT5UMg1GPXr7Shl45IQJJg
bAw1FujKzI5IFJ9FmetKhWyA5Y2PbnUd2Bprvw84nnedQfjRNsdu5aZZOk8gWqtPfDECmbpZuYWj
2ixbHTuw51B4AN1A3dsSOa9o7PYGKX67ItW1FA96DwSvhgk3OC8npSOUGutYklDqdF807kHyY053
WXT4+oo5jTPb9COYb7YYq2lc0bti9QHqzd+vh1iaMIBVsbWtSQVhnttVLKLK00cFqKXY20l2b5MI
qszdcJ8b9i3Y12zlrl78dicBp38/qf/liZ4lLkFALt/t7gby8JtyfOmsrzeKcVCh1IcW6wTCndOZ
0zJNY1tNa6IvA5AjS7DAM/br+tdbOJVPg8zVjYDyq50sQRDR6wN44ta2LJwWnLQ1GOVyoMlD0gGQ
CSC486+W0SFixXSJec1Bar+j5rbuX66PZWFikD5BqgVpFNSQ54ta6DDb0TRDgaR0X8t3yMGwxAaa
8Pl6mIWRAKA5lfgA55tOw/ORSHhYjJJaKjRhgZgW/X0zRNuqZis59VIYuKvhGpuI2ZD3OA9DNY/F
iZvhTVAmO63uwgIitYDor+zQxTA4dChktPDd5gzBsXdQ0G57fLTO2I9at2Nl8w4Z9hVoxdKhTi2Q
fIF8gEoKKiLnw4FCD6spj7FrPC/yI0MbAzNPj3hh75g0Gx8aiAce60daqjtei8/a8KTfZvG365O3
cFrgZ2D28EXB8ZwftANNRpRTMhXm0CPr8+RBs4vvbUbfzCjBG2xcmcQFoA7I+xAixzUOlYwLja0O
4OQIIHMV2n1m7FSpZ7/b2usOKbp+m6Qauu3oqTyAb2v+XregLYrI6tGUcUDGuj7ypd2BzB/9chwo
0HudTUAMEWKiTb9kUmGtIYQzRh7YFyxwsvB6pAXsAQZtTvQ2QEMmatD5XI822sAyt1VoUNHeJzF7
Y9oA9xHF2mSfU+Ci4FhLb0htyaABM3jTas6ax9NCroLWBZIzYCehMDzn8MHfvXSKVlfhIJOt6ZZP
jbnm6rT4RU9CTD/h5CLgfca5NGGtjeTSp8O95WmbOmaQqV4rZLr4S7M0cMK+g5AEGMwkNHQeycuQ
dXVGOoZ6XqIE9iPNybbSvxVxDCb2s949XZ/AhXCYQEwcSNAE18P076cDMyV44LxBzlXJfW3UIAp3
G899MewOqiZV0Bnx5nrEhdlCKg0kuD5pXSCpOo/IuhL+Dja0Kbn6zVA2SM21uvNihEnFEdkrXopz
IJHOIa3ocuGEKv+Q2h+v/HpGNdl//Pv3Z4uhrFqdJh6HjrPbBT3ZSmjBwFS3HL+MGMGDevLbBBxK
nxAw51+qilqDWy6kQknjviWFcXCi9uf1yVi4Es5CzFZbNhoExo4a9PA856Pq2C7m3Yi+zHD4chwc
RpDmwH9oMc5ryhQUbC47G8usRHU3q4KkvjO7l68GgQAw0KQUvWgcv/NjT1HYHkG3Xg8l4J4oUW2F
wfZxQlem5fJeQRjIL8GQFVA14BXPp8VFMVjUOmjL4wDzKG1HnadCv2vY3iCv1wd0eeqcR5ottKSh
hIkakbThm1fdFAb4s+mTyL9eazuPMzvES5pphcg9I9RpH1jmY1vlftmAmcLhawHzju3Xh4V0Zzre
gMC7gHW4HgA9ObSyQ8eJYRGSwK7qvnN031Ar6dvlQYBuyX+B5rhFMZa5S6ZAkWtsh/ZHjTLs9aEs
rQWUUyaa76R1OU91egCGwKYCp6WEWZSyWOYbWf+rbNgu7dgvQ/Xv1+MtjGjCPfyFqZig1Mxudq2C
RlCrD0Po9M7vnBbH1lkTXbg8EibBBWTueP7jZp+HiKxR6q0pUIKKf7kJR7V107H99WEspA0QS8Fz
H4ozU9o7P9ry3IzytsPDqizvR3vcMXRRCKdwxz7G7X0sbvKuOJbiywf3JNECzT4wc6AB6s7WObqh
bjIYeDVI5gWJ6j77ytoSbv0AbXElMVr6ilACBOUIZbBL5QqY7BQ6PFKQa3sH3v3p9Qct+X79Iy6s
BczQfyGm0+Pk6s4gF4ZiRYU0u9E2rB/vpWQrHZvFEChFof6JfsKFsHqlFXrFtBQpbdbB0Vc0Dwbp
V2JM9/15woNJgRoQ7BfwXMCiOx8GwHamGiSGofUeZIPzx6JyA1p0P3JwpyBk0/mprFYOhulvzmKi
Ij7pDqJRYsCT9jxmiVaxUdtaE8IvHeac8ALJdOHzZnyoMuPBjSvqM93yIeqx0sZd+KAg3iBVxosS
TOKLZueQ1CJpeYujDxjDJAqgi3B9VSw8QyAnaqKlCqYIkvJ5NiyIhqKWlrShCUxeK3ZE0nuiHeoG
PC110JtkA6H+feyqnTes9XKXPisOQoqCId5+c7zzaALj6Tl5GyoK/MqE7cyrr79tMG0YIET5oOxw
IW0O72q4gjO8kavC3TVYlXpLj2bsblS+skgWznY0uPCKgogvGvrz92MMmGpfFLwLe/k8+Uaw8mes
IfuP4l1aflyftYXjAnIZqESinj3BxWfnumUV1OINJs1InAMdGhEUmfgNfZCVg3cpDkh0AORgw02O
mecLv2dp0XEp27Ad83CI06eoqp8dd63HtbS/oNZv2BBW1PH0ng9HpLnep1EbEh6K7B+re4vNo97e
lXbgZj8cvrv+9abtOt/OmCNUUJDxA/E4z8g0s+aAIrewXs58nkBA97NQKCms5WMLIJNJPPu/QNP2
PjlyvX6SPZRToOLBhOGtxYc7paKDScvXymx9EjePFhO7AtidwMp/Z8D2YhKC68NdKLDgZ0AFaDLS
m3AB08o9+RmSlK5qCE4RboAD2TT3fcrxvidBbVO0c5pNUxRvhLA72XHYyRF5SF3z5fqPWPzm2IR4
yQFlepH5lL3u1aLNsGJbyy/yg9s9OQ7ISWtY1r9L/2JyIUeE3QHZ/It8pIMY3aBF2Bp274B0yW/F
OLyUMOiUDMoRZKSbIrM2KX9zm/jXAFE1YRcOckke1MT9BKNgY4jhoXXjB0dn+9LMH51C30qyBp9Y
2lqTJvDUugPVeX6PtTxGMSbFB8npQVR3DAgKl60VihfuD8gaoLxkY6njUp5+xMnMKwiARjZnYyhY
GlRI2NFCuD6vC1t3cp/HBQLCyiRifh4BfPG4JFU/gCtpBg4gtWP11Iyfpv2SkF/ReOtW364HXBzS
ScDZXRyXwoNdBVLaSrvTpOG7a95HC+c4siSQXYFFQ+I3lwCOjcYVTkW60Kyzd015u0Y1EJ0D5p8J
CdKynaw8dhe2xmnAv8nvySRZVsqatNY7eMSAYD7sAP+EVMo38nXu15T+/Tuwv5nASZxBMDBWcsRh
rndPRvemTqCs7dW76xO0NhzjfEXUem9w3qsOFsbMb40HWr/w7mNwttfDLOwfdHEp8CtTQR8A+fMw
Apo7AO62Q2jBJl0ag5+j4iVX7tmlxYbytz0Zr9gUchPnQag1/v/FxoE8luxZiK8XB0DSRM8UisIL
0HvuNrbmJqIPqQ05GisNYjr6zHkmChYf7cpolj4ZRMWQnwA7BxGSaS+fLIAeyosWhR5H2KqPkkEL
8g5CD9dnZek4OAkxJwOjJQryttv1oZLpHsDGoQHmIqjFbV7eUZqCV7ayDJZW22nAWepQc0uXTCEg
7X4W+W2f3onqI9dX8vDlL4e+AASzUFibO6HCt87iCi33UAN5YORoIiYTq3WN0rj49dDixRsD2NAL
tkJRpjAUies+rGrS37Kuq+49yKsEkLTkt84AoYaiJd3BkaN3SNhorxxES6NEngBTcHj1AWA5feuT
9SEFcEFowZBQFx8j7HN175uHFub1FbL0lp/kCqBdMKF/LhR33Kgfo1K1Ot6hh9iufMit8vZuzD9H
GOkJ+tNyue+ka0XehWcj9hjKksjNFxSFK8saWtcE4KjVP6D0sy3huloatx7fRLUeTIDM68Nc+pag
3RNoGOH/L15uwkxGmhuKhA0AoAEOkvxhoFb3qEpNW/mif99Js5RnQoKA4gJ4NsCD0285nTcNXSYy
oATjduNOyseUPOGpvxPQTrahhaqrABQY3+ylX4Nyo5GdQ26oBtWyLYdKj6X/Knt4bn+SFm1+dqyq
NYtJfWldg2GE7zEZhF68Md3SG3ltAlOgrH3UOIGI9EcTgmDIh4GOv7PSPZUbdFUB0P1pW0dWPbEo
D6wBJ7r5BBc0WiWbMl9TdF+wrvWggYftjBfwguSvdHjE3JyQKT23ijsvdX2w44nWw3Twl8azJxDx
KtD3CudugHSJ+KWSAt2czi9VvY9M76aFRppWx1s3e+zb7MmVehDLfuXsWZ5efL6pgAzS1PyxJxmP
Oq5jeiuw3N3EH9UDaZ5VVe10ZK2li8dftPWGfwp7Z/G7wrwpeZgMEEnOOVQL622d08B2BgDAI19p
GFX29OW1jvYT8r+pJIMGynSLnqy/qHZ7aP256HZJ+AWOwojvYm5WW8rHtVrwwjbGQwYYA1QGULKY
P2WyuNPsWmLKSk2Wd0wW427IuvHGHjsZQLhIvrisLZ9rzdOO1we5GPkvwh3PbZRupzV+MkjbYLae
oSUW9q6xaSmBV8ODHB94He96wE1VvbKrLy62iVwFySesTHDlsfjP441Ks3rCdNSchA26acsSH423
NrBVlB4AuF9j6V4cWLN488Mf6lmy9/om7CcRZ9D+fE6S+xwP45WBXeTXU6CpmoaHILbfHJ+euwZw
pv3QhnrV0UDS2L1F4dr0XS19NTrQ9wElXuvBLAzOxNMTZkB4COGbziZPUjOHWICqQ0cl8Pau8mde
Kj0wvUh/v75MFqZtUumC3QrSUlguz9JSt6DovqUckSL6k0v6CBLvMerzbZe3a2K0C6OyAM9AgwwX
M/qxs1HxVOlOXNlVWFhPogW7+kicl+vDWQkxf5sA0eRASAkhdO1GxrFf6Q/9GuJsMQYEPKEXipox
rrHzlV6gdJqkVVSGMoX+ZGcXHW7nPH8oIuV8fe2hNg1kG5in+Grz2SmiEo9VmtWh1xV24YtGHyCT
XxkgdiNnFE2SH2ir0pU+wmUB5u+xOPExUD72LqxOIa3epmZc1oCW3DRjWEa3pfPo6K9SPFqorTXv
LH2MqmOxpnZk4cudJQZTXANpASBiWI3zN5Jq837UDFGHYAqyY6Y5KoCkhraS6lxmdLYOAsVfD1vs
sAsGUOUUw9BTJcK4bV5y3XjrDD2A2vUmytkG3RUI57blRq/sMfASsvLiuFw9xl+tZNR4gQ7Axjtf
PXrUOWwgfQGHqm7DSAzUK/GbdmXhXH7JsyjzfWCZhYAOARyoPE5ee7xqI7XGlJ9+6PlknYeYbYPE
pqB99HoR0gI6988t9PWBT95b7X0b/yiT0PlyQwhTBVAC0lO8BSEINyuD1pmwqKmxIhz0TW04vkrW
3jOXR/15hOmrntyZhdF1aA0WRQib592QY1EUyaHMnL1Oo7txLJ6vH1YLkwSJxInHgC47ct7Z2Zuk
LYXp1ViEjYCCickCpq+VUqdvMpskQI+R68AACOSn+eVFIuH22TBgRCy6Hbz0PVbFXWS3G1aQW60B
65rme0tvbxJd2+pqCIYKjli0Wcm4LpIRTN3pz5h9WNPh0hOMFKGyOxak6fAYi3ErRbN3QHwBsuFP
WquP61/3kir1N6iN682BwtMFMlgklnQ12RWQ9YXlpZcfEpnegfS3q43sFoKfW7uDUmsy+jpkn0yp
AjZkqCRnkLAgAanZtgKebeXsWdj9OmSZIPM0CZ1e7P629SRVBoFf9Vj7VhWCVLeB0/JKlIWtiSiT
/g9UyCArOFtYjSO0fnScPOTp3eiCTfmYZM8Jh6Jxzfymf66/bE0+fWokR9AQnHBq84YIQDaaKrqs
CGv+6HQSkqo7aJX4aXJfT1qKJcGzgx2uz+/ip8S+IaD4Ap83h3tqmlBd1uA4MKtDm29HHUqf0cpb
ZiXGHGERi7wtGopxJXjruzBkHdMfqVrTAVmIgobsZJcLqMX0ujs/dlyFAgstHB7G/G2o3ljxyozX
L3+ssxDTTzg52ZpJ35bUCJEYd5DLP1j2Ty1rV06by1wSoMyTccxSctEZmQ4KEw8b/a0hxd4sIF6d
jEHMVpgNf4/62bF2Fmk6b06GY6XUVIzbPKSqDRj77eSFX9qJHyU7+GZunfyXU+GRzq3A7as9p7lP
iz3vo0CJR2j+BjnufHJHCuVT7a5SkIoUHxBRDPrO8T2PHUYG50ij8gf5J+dHA0YzafMCFYmd8rag
1fqe8Qe+Lz5nb7kcQaTleDtuKkffxFAPgxPZ3rV/k+47g/QPy55H8mvA+6QRBnoar15yT/S1m2vh
KsFWwB6c2gDobczmN+0GI8oLXk5dBmqIrbSzle22HGFi2xnI4S9auMKGhRK1WRka+gCLK6DovO31
NbpwSUzP8n8jzMZAqN0OloEIUAm8xbPLj6M9rkefljtN67de++t/iAcuMFwk8CCB0dX5ItIZyTVi
GALojyIo4xwy7SGhu7KPNoZ2G38ZGApVbhz9wAOh+g/f3Fm+ZONhYjV9JMJBmbeW/MiLNXX1xSlC
2R+MMYjjA7B1PqBmJA30PAQWgf1u5b8EW8lXFva3Dbbb9BiBjthFvdXMWwWXcgMTBM6baJ9T43te
oZi0xtBfizObGKtHzpJGOuJgY6VOu6/a28h9UNnKO2daULNTBOOB4D2mA7fxX+urk1NEL1LTiwXG
A2nzXVmoDbQMj510V27jtTCzdc1VWbgpxLVCLdq7JazH+KbJ1P8QBGOYMklchVgD53M/8cCItLwy
dHm96TzQ95tmX2fp7vqemT79/JOhIw+ioAF/M0jRnIeBqGTkWiytwoiWPmsf3QQygzf1CHHmtaf8
0iqwEQV8QVTPLrhzDo1MFtl5FY4uDIQNKD9yNDGyzjtCLGIlP13aOeDAIFG2odJwAbEfaVZ1Vsyq
0G1eCc532/wfvttpgOkHnCw1lcB9TkVZBQy/tnG7Wz37sOD/U/0p1wTul2bIBkt5wp9O5JDZQqii
biziManC2EQRvenJIc2jDXTNUMxG/0AlL9dXxOI0ObA1QckP+cu82qvRJCei4xVsoj45+dSJwGv2
lx5/Xg9zcTmAoDRZLBg6iqiAWc82UdUAymRDJjZUunvncN2HYZqM8m991O6TXLvNTHclm9H/ZpBn
ix0xkZOhIAHFYHQDZnlZ7rajKjG+0MhAmNRrqgdCQrlTUKfYV11Mt1rO4yBpI36MRgfyRWMt3twi
6m77rIeMT6u8G3jIpTuriNWmQ9oScAamiOnl2Q76iA0wHB3+1esCOnBnY8n8jcU9nI0SqoF84Xaw
NdVMGHFkxreudOKtVLIBGbjut2DpVTc5zVQwNHrnt8Oo71EzpLdm1xcbI03bhyYrnI8ct9w2g3Po
2DRGkGDtlWwnoRwi3cav829iuNN79lwL5/iWbFVCj65TBfmzdtTy/olqxjHtjHwLG3m1LVUH1IdO
St8BdCxoDbsIUlLmvsIhsmEJfqqXEUiVGU4ZtLV8JuXwJ+vq1o8KWQVZORLfMPCuTgohfdC1zH0G
Xn3Qqf7V1LRmo1Um8C6eLHeyUy0GFRtB2tR2IIgtjxZEixhXdJdqygWhVMJsqo36gOjxH6fJh001
8nyriYb7ZWFqaD4mkd+kUb3TOsi5GwP+wW61bCOTUfijWZt+WUJZbaAA+Aji/YFsE/erYrR2IMTB
qMu1kmOfIf+o48jamMw0fLAWYJ6b6+O+7PN6R6wx8RMjNYLBTtKAdDD+0KrUhj6Ayg9lqyLftDHC
jCL5YzTPNxw/+d127OSmLToYhbZeu4MPoPYIpBkeGJGrAG1Ks8TXUjrspdfUWzLQ7taTSYndRU0/
y5R1yMZablGeBEBG5Fkaysr8HAebfKBD3xyrDK5CSQ8fzQEPxZVM8BImhn2Bs9JBpR9b/qJM11Ww
eTIGykJnrI5uc2ugpRDfpSINoDZCBN/J+t2uX/vsrnS+6V6+8ii7OKwnEKEJTAAAeHCWmPdUUNHg
QyeNIoycsDVTvwN//Pphc3GmnUf4K/t1cloPrmjyxkS5IjZuEkhrVknip8TcCHhrXY90kRvMIs1O
azma3WCmGEuiKfA56NayBV4na7iqxQGBQwaxcFRzL8xjCV6xTItREMiAaTDEz3p4FuR3u8YnXZwZ
dChxTrt0Au+c33JWFEupIBkftvG3jD9g7CsT81dWZnYkA3aCHGcCnU8A+/MICly4qIM7SpjI+s4e
Kh9W5E9l9yFtemfbtp8J7amk5q2TPZTOHiqu+yZqnsdqTwgs0dDWQM7nFzTD4RPdF7W3ySSU7fBy
5Al8rMvUVyPb9BAogNqo7w4fbfG714nfW0OgcLnxm7KLt62b+5D3i9lD3Nu4XnPfil5itKGj6tFI
bN+S+xS6oaVlP+uDXNl96JRgjJffADc8MldgfOacRD7Krh07xkOAU41b+KVGIFNHlk9TMuzEgPa5
M510EFl8db3+IUvhlbqvP6xUbHKbHtNe3LXkJ+xofOK0f0pQZn3ob8GC8IYV6W6ncvUAaswPCRRZ
lEKxPDqgmNRvDMKgRTJoxaaUxbABfBhOI6mDR3fRAwFhZz/hE6D5jtLg/BXXwJyA14yDuLADqfI0
cD3oBwIbEqf5uxoTteGZ8TtGVTWI3BoKF/GjjJvbNBOfID+TXTHCn0aZuPPi8ptBKgkRQasLmtrD
JdMbb64YPy2jsA4ec8B9zZMc9cQuf5Ows7g3wfE4ZHWzZ2E2GSYfGi++Q+UztuqNy8jRU7cdi58h
8+vunR6KE7zW8w2BdfQWVlTvFdGV35SD6xefnkhw292Y+d4xjqPlBZ65y5IqUBDWHq3PlvFyB1N3
yyeyH7bwQuWBzbkfRds4PvYc6AnNgd1Ln0KzugcpttICanxmXpDh0gcSg/tqMDM4xABPXkmhH7ie
A2rrNOY/pVbXj7Fq3U2kmda7Vms/C/iYBYXD4PksCeA1scr2nln8zqTEfRVHxrapIZ0/WioGXwsO
t1bU1QHvSm0XKfHZtQOQ5LHwtlWaSWieVbDBpVXl15bdQ/acJqCpkPS+6GW/7SHFu/H02giiDjJi
TV5nj60rHShUW8OGaV1yl3a1u9Eb9o4rlPmqkgPqHbkAcD1KAqPL2p2KuvwdXG19yxu9eBASS7Yt
qx95N0Y+H3m20atmvDN7AO6KSPxC+qcH7eh88DyG5HsMtIBdecY2M4G9cJo22Rm5/Q0Th8sGDb6b
xuqywKnocAA0/2mEkFmQlzlY7JaATaA9im8Rc+L9wLxXnCoMmRjA51Fm6H7ccmvj9r28UcByh6SJ
3B0SA+uWW338Yfa2s224QlIBv3IkaranNgR9sZ8tFG63Yzct8JZZt071l9eTu77JSbZt41HcZJI7
R1kAE2J0kgZa5Zq+rMCDbvvRuouywvWjAT6qiYFUKkVC4Muelb7Q4P+HY7rbptkkrFnXVfdP5KXd
fUHNPvUb5RhbhhLCVpcQ83ch9afvdl3fd/CdVKhaGEPyqGEStymrk42raTjHUjcJmBIZGluas5Oa
g72qw2Ajh9peIKMi2VmQlDnkaBAFjTXCuhd2DO9opFa+p8OKqiWN3BtODg9kOdRbmrk23OHG1tjU
TdIHQtQMMk8W8TlV6BonQxNkdo7oad4eE8OQAdHSAeBAGNg3sTCPg1fzQOtKPRjNIgrG2LR81mXx
xom7Vz6UZZB25ncKyV2/0b3xxnJxgtUDfWONoe8HoUOvzkn/caxYbpqub4PexnC0dnzkdakFlhan
W68urIcEojK+xeN+E8cApVXKy7Yoneg+BHXc/Sg0d9PVorrPRW4eaw+GdyhAYSfqQ7GFM6C+xfuq
9ZMoT2+4gD5ejaTXr+NYbUc4Evhthb3LWdX50DSC3VOR/uw12/MZc8RNjOH6TKvHnUtqfkBxrjsW
gDEineJBZnnxhnQq2WgD2gysr6EdatpiW5fSOSDbpjvwdNaqzBcPQ1y30E5D9QnMHBiRG+dXJx9z
9FiygYey/G02TQCmxDZSv2Icnqu2s0tpzWmsWSLgNDGOUKdHRbu9M1rij0jjx2wtGVi6B08GNHsS
JpoFJ0SBINJ+c/Jv0llpIC3esyd/f0qqTrJA0ugpXmf4+9AA8LHxveHl68nf6VeaFVNyPtAaNzlk
kJ0oKBvcQoRspPbrepRLl+nzif+LdjsZR+UVLcRkQFXJamJtmaVN+x7a6lnpmluXys5HTRketQ4p
0ALTbHif41gSoJxswaX5WbHiU0/cdxgIrM3g4jKZpImAZoMi75wuVlilWzoePkAcPajiqTQ/amPl
sbAcAq0wvOKBp5zTxQqhkhbbjUNzBs2IqPQtr/F1sUYrWFwrELfBcwSlVwC9ztdKU+EucLSMhzhu
t+VwNHG4Xp9GYymHR3X83xCz/SvbGOWrNuUhSmF0I2s6Hl1pWX5tAD0Au4Fkj9zjFRlHFjSq7O8Z
HYqDPfZyY2R1gmQlc32lJz8cBtKMskFUr2QC4eQ8RlqXQklyrIZ0i5IH3To92AODG40bp4cLo+ci
IY50h/0vG/hkRLP6ygCLwBTRwaFCW7KXj61c6xMtnRBQg0GH8G8TeLbBnI7lAwPJI8zsnw2uNiqO
xMhXJmZ56v8NModadNC3lrg80dvWmY5+EtzpYiSq12f/EpIzbWJ4eCDhn9x858w2zkRfjVIrQhaJ
27SINsxSW2Vmz0Wlb+wh38LV/IZFxAkMNWwTihqSJbbXf8TiXjr5DbNF7pht00YlHBbz6pEmGdqt
rz1QSdeDLH5O76/aCoryoGmf76QoBjRxpJyHdoTKGJ5Rpl2vhFgcx0mI2cFu5czQWFfzkKAqNEBC
OXJusHn/j1FmXQxoUXVN2WEg8NYNYLIZdKm3j4fd9c+1eCqcjGW2xD1VNzKigkNR8Y15SMCsG0+8
sGTlLlwJM2+Ec7fAkeIAqAslp4dBGL6KM98yfg3mSk9mZfrn4DqsfK3qLYynNiN8rRTdWe3z+idb
mX7bOF9haQRMnywxllovtx2z8VBMQbJzV3SilsPAJB2IWDQ156zNAmEmuWQOdsK9UjFslV+gbnF9
KMvT8l+M6WueXO2U9Y0ZqYqHnUH9rLnXNCeI83FrIXm+Hml5Xv6LNNuWaUPjckwwmkh9ZER7axSK
lf+3ENNgTwYTO149ai1CiFH1AIyUz41wVqon03a4qJ14/w1jVj/i+ujlFkUM+Mq/xnVoOv12sD4S
ftelVuD9P9LOqzduJFjbv4gAc7idJMlRHkrW2jfEer3LnDN//ffQ5ztnhz3EEOO9EzBQF7uru7q6
wvtGwV7rN1qm5iFviRROqJQVcdnTwftMZO596rQHgxeoXNgHR0pfPdMnlap4T7eXcm1fALen0+dI
A8kVBImXgVEVq5yiWHnw8mSnhp+c7OgnW3Cr63LIntNFTpGKGIotnN53zMzGBSct0bYp5WQdVOof
inCjanJt+83Ibv8rSNBbqUtNaxQmt4L8obLqfTZuNd6vHdcLCWLM16tk+gBVJDTWX7L6ppXvq25j
863thEsRwv2phkpakJLhDOWnLsXtLp0PNQHZVvoG3s++bH/e3gWri0Z9FNm5udjUFg7URPi0s0hO
PXfdm9GavIU3ABHWnpQ4V8AhACBAr7RwxTldI4H+lubPmQLQm/HQBX8GXXxonR8ZnDy3J7O6eIBq
zdFfgInEBCBxVR7wuZk+K1p+8DSfMM9zlv0gMrmX+sdN9JHV7QC/MRXJ5NNBE1gaI72FiDQ0nPQ5
D8dd7p9lKdvlW/whW0KEXa2GtiOBBEHZ3Fi9dl39KRmNvaJsOY9rRo93A6jxOi2hV7iinppDYaWl
2XMyRqeYlFb+k9JgKvTyXeCk+9rIjmPsbXisq6bhQqiw+UD5rSp1jlKbznMwpofRPxQALhnaVn/G
6iKCUUzzPI2VV+gIleN0XjdvjEb5ZNQEMx7CdsP6rM4FZB0yJw7AkqKZG/QmbwqZUueMd7LnfKjK
Zhemn2375fYeXz2wNI/QMET6xBKruGR/9Gjkb9PnolQ+DPr4Itnjhn+1ulq0IlHAAfrRFdw3eEqh
nksUxXbODzn62sPI1rzdnsXadqNxACBzquxBfRX8KymQE9P2uWPHRn4y654GMIc48tfR+CfvX4Py
k9FGv7HZLkVqy9NK0klqIppOn0O//NAB+G1OMFjbyrtqiF5vz25tAblYKQtgM4BVIFznPtisHUzr
uPVE9MfyT63WCD4ebgtZ2whU71J9BrEmp1YQYmv1aNY5S2h7+Re5MJ98mybe2zKuELkh9uXKxpLS
m0brlhizGCRndAgrNx/LXvmsFv5p9PwXRcsekvjP1AdqPnpOnPn1r7yTpK+G9o2UPFQj4GxufMi8
IS49pPlDqFskRAOdBMCe85JfOH5JSNpjsOz2o1c6X1LZ+bPJvJbINTmtNo4eQKt7GnT9MY38B6uU
f2gBvWXGZLYbzrS4b399BgUzGvciPNRirbxdOyUhSz5D8bsTXTEPXa0Hh2bsX4eC/JgeEz2zAQTd
aZO9VRz4612zXANa9nUQ8YFCdGaineUa+ACGwebaVh8nyq8eQEFL31l1Bkk64DVW6D1IpvS18HP7
YzHW77zI+F5p3d+6X/1Uhva184ngho7nynYImZqayp88iBhOFXnsIyRUZ7rJ1AOYNRnVFNMBhoan
wIB3ZiBfaE3vNGf6hKXYW7V3SNqQWM+QPbRmM//R7MAUeF9OeU6iwvobwtkPRqdEB7g+o73th6ep
MB5C6mG6GLaAuvRPckR+TeWUy62bqlawlyjH9ZU2vu+MgGxC+xWEqWSEZvBIMQ1atUMzeXXZuMHw
Nnh7eixvb0vhDP7P+HPfJv4NIHdiM5IUBTTQl1rtptFbcIqKr78xPAF52ExAvLvqna8GOWq7Xqld
fdhp5V49/7fh59ldnCldnTR7GhheVqVj+CS16el+ARpcOkBRzpztoj+mcWZjrU5bd7Kj3bNHCv32
+MKd+2v5MYEkian2uO4ilkfID+BObV0wNXZQiTjjXlV3ddhuyFlRMyFbMC2AmaC01RFMrRQNAHOk
zeia/k/SfNmfd0+DChtq48i4yEB3CjdTFZkjCCzW4MrJoetPU/rUTA+dtDGJlcWaa7/xTWBhhpZC
Xmo712Ww25twdNv0IZ/IKJF/fhdtePurK3UhRDBRcqx3Si9Ho1tyF73m01Y4WLhZZ40vJqEuJxF2
XhQbfja6Uf3U+3u6Yki6/4Y2LqYgaGMs/MbotJQpRH/N9uuDZJBtvDOQcTUR4exFgzROpYk2gvpx
IPNVb1xUW9oW7ku9GRSfvi0Wir4tHkPdx8n54GwB1qyrm107+3GA3QtSclKgoxzko0uZHTlXdauU
eGv8eZYXForGJSWklGt0lQnes8co2bDf69vp3+8XXnBeYqeapVSjS8LWU07kaYvidHs7rYqAA4si
ciCxqL1eTkGz/TSh+nNwAcHRiiMpelM53haxukoXIoRVKrVqSGsKet20+gR67VSe/9v4wioFlRYb
Qc8UnHZvdQfOw/3jz1AQFkXpzszXu1wipS6o9ewb2VX697Us7Wvwl29LEAIDv07bzF7k2ICXkOMT
lNAYBtnmIFJcpz722aMdvVP9d4l+cryj6m3IWtMG8I/ce+DCgXApyErDfoSk21fdVpfpFjiaVXS4
PZu1s30pQdA3GD2dR6Gv6vaULXyKTgNcdRsqmT/ywtX8tWAWwKAAMgJXfXUl9eABTWauK66cHkg8
Z/Fj5D/ensXaOoF9K89Ia/Rfih695Xn6MBnB5OaqtEvjbAeIym9IYDv94hSiafzq2paKYCK764Je
sAuaaPfz/vF53s0YDNyohFKX+5b2Ex5MTTG6VPB6GlXLv3GuL8cXdlKTjFNUOrgdmv/QyFQPb+yj
FQ0AnSjDEMFjgjpAYX2ipJ5aQ2k7t6f6Od0F08b3r2wiwClkLgZSMjNO4nJ9ZG2kw1wvBzdMD1D9
1vpZ0dzbKtgSIRyFqgqp3GoRAU9nCGSJQpJu4zxviRCsH2X1kLpNiNCk0xi+H+qdUmyIWFPEXHRD
hBzDwTtiuVBBOuWjgxRXf4hkarLuPwf4lv83vJh9DlQrK2SN4fuvtv6pie+/RBfDCz6fbjbp4LUM
bzTHSHqfWfus37AVKxZvIUJdLpCc+50se+jA/1o1uyknj0BZ1W8ch8tl0pZCJrgqKaCvBre1KO+F
xz36+/Zm3VCziCkUKkHdWfN50Ifv0o8k++c3hrcUbDcBgpk5ffn9AWzGdp0PvUsYOmnrXUR52X+T
ME/wwh1TdfAi6gwJYbFXn7T4+DvDz1c0aDbzU2s5fDqqINIFde8WU7mXw3S/9R6dj6pwq83tAP8r
wBLOWWknna3TGOPa1qcEGhqtO4B1QIXdLrc3KM5WdI2vB6w7rCIzH6lwKEICRc4gK4WbqbvxZ75h
9rZGFxRhVAOgPAOjF+2+xW/9DYux+PrZJl4oWqqpRJ1Kxi+nfZNSBruxkVZsKpREUPNgldC26CN5
Qdo1neLBImh/C8sPKrid8Y+7NxMiwCImmwYzgUj1lRCBhc03KdzkgzRR/XK/TV0ML+hXtiItpC69
cOVx13V/dO3WS3dNxRwBYvzcBzOd0lIFbS8ruiRpuTvqn5z62aP8/fYCrRwG+nJIVxCfBldYbAKk
RUDrjESt3DDP3w9hdGqiehcbxc6v7aNabEG+rZhwwAo5ehb4D5wH4RrloUW3aTBUbmefaUfYw7Zx
aGXXuq+iYnZcQczB45uBxmbwtuWyJaFU+AVM1W74j0+T2V/all5Wlo3kIu3zM6oTqT9BL2lvA/lc
pqUbV2BYhKcWiuXqoc53lvl2W0Erh2RGyAdsG4RB2jQFawUwiTX0nl+6xuDaROC9XWs83Baxsslo
+MH/IzZKT56InkpTphlTMF64Ov0D9sNm69LG+CJ0atioHBG6wd3E/qhrh3r4+/b3r2yqy+93hFMY
dGAMm74OI2kzv99V+xDHH9Juw8HZkiLcS37Q5b0fakghERo86erBa/beFp7b1lrNv1/YXCJC5f/M
pQiAZiAIv2GxtmYhnIxQMms915jFVL8Lu6NUvvOl3bS1abdmIRwPz/MauZSRQkNFSm9Dcbit8dXj
9++OFZu7qrqYzC5l/BhiLvmDKp1D+RRFcLRuHI3by0V0X1AHBTdelHEF5ukxyPZN/SH+1my9LdZX
i9AHIKcAIorFEUpgOmVfOoVL/ymY+Zs5wvXV+r/xTWESWaD1plF56Fz/OgXvwdvMgsfcf99s0Set
2iqm8f8nIro7juVVbduZhduphxj823BHV+5tza8r5F8R81wvzodV+10C9Vzh1soDNIqy85p5x/hO
Eu9f9wd9o8QyKQaHWlnYvyC+A7dEbbSrU0EUfonadr+xg2ezLTihRFX+lSDMw/YMNUp9bKJRPTnt
o07zUvESS6cyOPrK+3Grvnl1i12IE+pHtK5yWtPqOTDmbix23Zbmt8YXbqkiASw/JJXulvHDWzNu
nMKNxRK9OIJpsTwqLFagHHRzV5G8/xueYiv/4O9/J3J3qRlNuE0SK+xI/DIVg8aaAXrr4MvtLbx6
Sv7VhSZcJGVCU5XZjgW9aSfaXw3589A93RaxoQ4xlxRD9BlELQuWV+Pu3EXDhte4Pr6uQQdFlTc2
a3kKjSF3YGifb5HqcYye6W39ne//d3zhluqUtG6znPFH42SET+kW2t26Cv4dXzh9lsOjz47n7/eP
kQHs0863N5ZoXQRIXTQfzwigwhJllhL0FrCcbu3/YeZ7yXwfx6fbq7QlQrBSI/2EpvzLNXR2wOv0
KfVtG7NYUzS4osYMX0rxnojZMVhpXrTRwGGAKXZ4kK2Nktc1c345vrbcSCUwIUNod4VrGqe5FzY+
qXR3Vm+3F2pWp2hsL6UIuoB9LoiVFuunSm/l+BClZMLoiDxMW4TPsxm9JUjQiGW1Rpo3CAJbO4j3
XvyOFgt1OPTys70F1La1dMIeVgafgGRXFy4FG2NIyudxGj7Gw2+8pC6XTrg4slautTFhA9SgXgF+
OPLC+Y0rnRqpX7Us5PDF50FOA+SgzAa3evIfZWqk6BfZ6O1a38b/ihBsupSNkwoxbuHa6YPSfLL1
37BXl1MQtvE0NEMbBYxvudq0U77d3r5bXy9s35ZcOPE2Low0B07+mG1Z8zU7cvn1wq41ArONwNkv
XD9/TuOvcniWtoDyt6YgbNYQjMmsGtlGw3jytX3v/rcVEtwPesXBoPLZQi34Gw2VRdWGgPXD9r8b
iOD80k75RdFq/nxnq8qXQYfJ+kQDtRJ9/S/TIOW2lOJxX0x5ihSwSiztUbuTR/eXW/uvokGQXI6v
mCFINAVugVqSXn2CueQ3vl/TZjL6GddDvPMmu+mbbsAkgfpARzXwibfHX9XC3JFMbe0MKjNv5Avn
n2oy0JdGzKuS7qNql5gPYNGCPXRbyupxwBDByUxaj8DbUgros0noTRwH2cHh3E3eW3Vn1eb/KOJC
hKDo1Oq8hBg+98RfU7pr/r49gdXDdjG6oGZvZrcfRuIhjX8uQfzYOAtbw2vL9amkSi/VDOdJsh4y
jY71DZ9jVcsXny+YO6/R1Cq0OMyZ+WCf8m9ftK0H95aGhX3kF11amnNAykj2Y/SJOE6+ZTDWFwle
C0j/gDoTnyzy2BCONpgEMam438db7+DVKRhzSHAm3SV8vlSC1jdlUncFHrJH9fTJrP8AJeP+bQR/
E9FzCufm3o2liCzymswAIoxYrfLoQLmh1xsbdW0SlxKEjZp7Uzo4bZe6k/aPn3/SyydN3qISuFIE
hYFEaEGjNKhih5p4OQs4tEpDAu/0tYlpYX6zs/peoyQImLfzhVFSUyBCpCgvXtXI28Xgv8jZaehB
f7373FF4SEcvdL2gghIKFlQOX4vV5UGfv2pT9gReWdzKG974ylqBXUdKAV+MrInYymJLth9EXlC8
ZhIYZPRsbpnWq6NNg5lJ9w9luLQ6mmKPfRN3TU7FR/5qcIHKX3YHJfx656ZFAgdubsahmoG36VIb
Eig7kuM50WtgPI2HPH+6d3iTa4dI+VymRC2o4MfUJtAcpl/nryNtZTTT++HGbrpWASRVlNpzi9ok
F8SEz9CHRVMVVvGamjsYucqtnNu1BsDIBHmbAgOb8yAiFUpBFtFs0bSv0N/KxcmsHuEisqu7ZwH9
6ByT59TJjixGHA1M01R5JVhXVWMcnKNS1frhXk0sRQiKtuVA6hVK6l6M4JwO7hZ41rUelsMLpsmT
4rFswGZ5KT5EerpL4i189xUBkJE5MOAQYgSqSLRLGWwgQ1PaL0pLb/GzX+vHuxdoIUCwSxAPtx2U
a/ZLPYAcBUTXsNEgdL2VOGEXMxDOQqVRjGjGzGDI6wMBrV2yi2nHxYW9W9WztaDCasbcgfFTUPU4
9PlIS1f6qj6UwXDQ5btLoGxCvGQK8SkBQ+VGXRoNbVTlqeqd+JVyip392AGZdFsXVxfdLwF4k7wc
gGcQ+edMw/NirZXiVyP5TJ44Ur6HrXtbxLU2ZhxnrjrTnLN4ouHLaiVPY7uLX7OxORjgYOr7BoAR
Z6sH53rfLuUIByNSvGR0fOR4IBgVf4aRs7FWWwIEZdhweRY1qHWvxeAdx0HfK+G90QCaBCAAwTpB
mMc1JJyM2C+1UenM/oVK3DYvD/a0VYt7pW8kABfOdpmNLN06yw2V2k4+2Ek/vOjtofEPwID11cNt
fV8t01KEiLOANxBlZoQI5aQZn52tcq6r7SQML5y5qPEsH8iz4cVT3rX/AJ+0s4t3+VYeb3US2D7u
bNmCd0MwIYkRg7A4IiV8J8nJrqde6fYqrU1jdpV49WJCrgoBBhBX6lCbupfxS2c+dd6rN761wd37
SaXSCseGNj+y52K0vZyUSg7KUXWNNzgsZWMDm+Z6kZbDz79fOJhTr+h9UjA80HfHSn4ImvLuvYQE
ahk0mZIrSq8FNVDHULY5CGxuWO86CxC4w71aoP4GFWCdCDpcgQxQtuf5BW6JO6bHpnxM3tflI+1e
t4WsLBNBxJlajlIZEqniJJopy5xMM9w8DPaV+mUon28LuN5LfL2uEn3ARaNeSQiFTpVVDaUXmG4d
fOm7aZd/r4i3F8bLbTEr8+CCmBuBdCrVlV/AphfqNrTJsvJEMtzOOanSXtuYxdbwwixi1Sl5rjB8
LX8x5IYr+94gEBACtKLPOTTapK7IdKrSCSvZ8wzXrPLdTytON470tW2leo+ozEwsDKerqOfYAacy
axPTjYfXKvSofFMOjnX/kYZOdd618CHOmlieOSed4kLKB9MFp3nnALTr/7xbyzTs4oUT6JhxF2Y1
XWh5VDPQA/vScnXl1AYHfat/aUXNPB9YfZkWbqrHhBsoU+VeC3pQlVPy47zuj9Hx3gnQCAeUB9kt
hFyR6pitUyYDXRau5h2A0iyTu63eYvyr+83D4oE86biy8r75G6TQ259/fZg1Zw4jzudYhWFNWP/M
6WurMRXP7dNwB33TJ2eoP1ndd0u/e7suBQk7Sa/soDNVBEX+MX8nDcct9Ki1mcBSp6mqCXbHVX39
QONs55eJ/6I72R62AFN/9YH5rOW77StVgsjAc6JM8ArBpaEuSYn0wn+Z9H3mvQ/0DQf2esfO48+s
tfBnAhcuLFRSDGpZt43/wps67h6jrerx6/FJJuLgQ7LKecAXX544J40cKXMU220OpOaaLT2vDm/P
sBJzPSXUu8vhGz8syk4NHdfP7JPZOKcNizT//yK1yLOEq/P/xp+3wYXBMGEYqzM4Ndxxogv44LUf
5fst91KEcIMaY5JqSowIOO2kZleo9wZPmALQIsSWKE4Hnk5dTmEI46Qaxlhy7fpM+MHJwo2ztqID
wpR0m9CKPfMxCE6rZ3WWU0iG59pfI3o15eDuFg1qcBUcAKqJZyZxMX41w/VZhtV4bv0u1x1Q9e5k
AYbmbSlgnuGFlqt0KOvKqz1XieIHv7Xe5d3JSA+VejDV5tHT7A0zuLZiOrW4wCnQIU+h8VJeO5RZ
FabIi5IvWv7B3AgRrA7vcOgImmnWVe8VPEYhwdHCo7/1W+acqKn6DY1D/TLj1ShwfYga70OlLk07
89yqI0x9KtW7nRmdRmmZnNMMJnT1kAv1dmzN2jFcDa4cZQ8rw+1raG2BbJpLiWsAtQtj1nL9h6DK
+xYIEbeqD/Jf8lYRyurw5gzgohNnvwpXdkXTWmUfm67SNfs6P/WJtTGBFbOEvaN/bw5kQXwvbKCi
UMKC+mQWaJoOZVHSM3OEI+k3VulCiGCYdDlN9L5DiG46cG18ScN7+zQ4dpezEJziIsrs2PcR0I7Q
loBee/9rfSlAcMfkOi+jcF4mSsoPzkcLgOm7l4hCdJVDRlyat7Rw/chQe+iBZ2mulk9PEF0fp2Lj
4bCi6YUEQdOq3rXeDI/getLbWMO9/rixlVY2K62yOo8HiA3pORW0rNYhLQqyZ7pF8EH/rHf32yKD
Nzr9uJS4E50R0rqpWXtDp2am20df7c+S9na/AkjLqDwQ56ScaImCXMmzvkXDBFq17+H44/bw8+oK
178FOStvcwuf9erm8TUnTaZCklzzu2l0ewXm+wLW4dzZCt2vqNlmA+HiOSACEhFdWqRJrWSpjCfH
7f230jSOelE8Jv7dvp6+ECJc1L4mT5E/C8mMz/kp2QLUXFmsGWSOBwRM2Hir8067uEWjSnKMYko8
1ykPMCRIf4/WQ7iV95u3o6AROlloM5kxkUygkZZCwGKPp7D1HHdGvLGcH6Z59pIn7Wuk3J3rBTKR
LUVlOPxSGgB/S0myCbERphe/qYOeA9dSqbRTWqsPt7fY9fkzLDhC6JWiEQjnRjAhtIYGle6NzUtg
1rtzDzvT/ePrXHH42DY5RvFJCl64MeVd2rxk2s/0wSj+un94erDnQKLpEHsVbHib+9YwZHb94gzP
MBko+X8cXzDhXjHlWlUzvm/vrde7QX4ck077ed35flxXwbr2zjRMg+f4r6P8VBmn+u4Ljs5rlp4H
EJTmeLDLLeSkHklFK6xeukfLTGE9GI/3rv4vJwxfTFcImYjpB0kdPWJZafliqVChH2Xv7nDAcnzB
UWpk3/R0OP6okY8/prswKzcEXNsM0usE7IG7Y3nwlZYrFADdIWddUr/U/bdY1/ajBF8N2Ye03IqG
Xp8zJFERbClU1JKCFayTU1VBbxQN56x7KJ1dudXiszW+cI7DupNCaBuaF3jqB2sX/rxX08vPF3bq
YNitlfR18yI1/t74Phpb5Ygr30+GfcY4A9duJqdeasLs66L0bLl5SbNgVz0pcGncPQMsHM8eMq9s
VbGwJc/g15vGOnmJ0j+aY9Z9u3t4i2PgzLFDFKwJ6z+Z9mimRRG9QMdT0wy/Yabnf1/eO4DxXQwv
rH/oS7gHOcPD0fS9fMra//j5wm2TpLXmST3jqxSs/1nYwen28qx9v+HgYJgz3Achn6V6x1FRp0mK
o5ckOOrjg+Idhy0qh5UdZGvEAbj9eanrYvun3uUJcHhB9CL3sM0ET1X3cnsO1wLgNSXySeSQnCu+
6nIOfe1RPSgZ2UsXf/F2enO3q70cfhZ/4b+MYRxRlsXwsLCcjAFYWQUYURiH/9sshI3KAaxz4nDZ
S7mD9WfaYqybN+Jyoy5nIWzUyYt7nG6GT/RxZ+hfpePY/gFl8N2nmWCPDbgcziqNuGIHM3l9Sq/D
ZHipctgmExiA7kUzA5CDQDdVfMRHrnOIeWJaRqsO7Yu519sviererQXwPsgDgMaGzy2+3GoJ/L0u
lXsw3z/kqbMP/Ox+Pc/uNtk9uC3IZQgnOsyCahxrZ3wJw3f+Q+DcHSMBpuFieMHxCqLBD/yO4VXz
rU1fzON960NyQaWygVoSMJbxuAXXRU94LKSlNr2UytNzojzeOzojg+T5Kw1DElR4ibS2NYE5Gvbn
4I/cPvrlRkWdeAa44hfDC8YuoNYqgjSgP2sj0DTNH6p+UPJTcG9kVRQj2KNYDirFNxDT6fsC8pYt
wnXR3onjCwYJ19V36pDxM4dsyfi+Tjb8U/FSQACFK+xOanBWYOgVLw7kbui7s1K+KM7BljkGX+7W
9KUIMaHka4EUV4SRzoq6q8r9nZTq6q8ZYIngUgapk7TS0mZHjtaWsZZ251Z+sLMPzr35hXl80l0E
Oed8EjUNy/FbqVLyJgy6M5Ekur2i3f3LQyLvV90nKJR4psvxVcgWbQ00g3MEcnXoxBAa3l7/2cpc
XgdMgDAwzz6uRlj8VGGBmrCrgUkf6rNRPEkeZbIw2D5xG8TSy21BK5sV1ue5ZQ336xqdl7KYhBMN
mWdo7jz/oGxczlvDC2cBliBQmgqG75M3qf+u31s5/mudLj5fuJXjMeyyvmd8Wf6mVOfofHt1Vk4a
RSpE2Ig0Ek3SBWudaqlGJDVtz2F5UrqfUHflcAnelrFi9RYyhL2UG6CsQ1PdnpXg4MFunRydEpbi
DUd4RREgurBlTQpmyY0JJyKKmsEZVZZI/WIpx7vRb9ADuOr2XEdMWgyG1OWBmMLGMIdKrc7NSfJe
nGJDD2tfb8+ts4T9afUQfdRAVdJSr8vqnHR7IzkY/f62DtbGJyyPOcVi4BYJl37ad5ZcdnF91sP3
0WObPv234YVt5EW1kWs1w4/Gi5G+lRvZzpWvnxsD5vAaWR3s3nLxxzSUmlCS63OlHezo6Fsbr/2N
8cUoZ1lLWRh4jN/HB93b9RvGdOUAkA0h10y5O4jHYjBYs4ckTAspO8fDYxs/+QWkMV/GYsO5WJnE
nHOZoXt4i1hiuf5kZ4XfwxJyLsIPin2Kt2qgV0zFYnxBx2Un4Q/njB+VX1TnYxl9suONhdqagqBn
rYSNXgsRISsP42ezOtzepdd3DqjT3GZ0AmDyrnhN4DNUg8bUhnOo71T9G6FTWT36wY/p520519NA
DlcbdkKDbPnqbpvCFFrjoT/n0WN4jKu7nVSayMHVpWwfCCscpOVpqNUyhMCvns5D+0/wWN1biwTK
BbWRCiaOCgz2kmAqhs7oYtl3unMN2oH2lt2dl/8fAfTfkPbHi7+y1F1HLa6R9Oe+/qlaP+/k1cP1
on6H5xN+CyhrvEWWy1OBtJqW0ogP73v7+IFu/A1ben0QEMDq8wyEu4gkzFJAb8VQ7VrlcDZiY+dX
Z1t2vfTeumdmAfjtnGIDHAuLJyReEookI6sMjXMDDhrQ+83GM/baJgEeNeOjcxBmsE/B/5paiK8l
IzXPxoda/moXyTF28qOhvN0+Cr9wJJd+HnJgRSCIipfB3bNcrMnTvSYoQ+tcBWflLxquJf1U/dON
P2koevTzjYfDyslD2tytROLwOqnQZwGvzxFpbUBr+jmHsfL2fFYEMBkC8wQkLeLagu4n37Fzecia
c6KYu48QP/zW+ISriIYpc2ZvuVwdKCNVEDTNmZqWvXoEQ2dj887GQdDHnBMm4qbSFkARxlLAkMtW
SC13czYhYS7Dz034uc7f26+wRMRbWK+ri3UhS9hjWSoFTushS8p5Y4Uzn/VvLBeBQ8ACKcQhlTTv
8ovQ2FAlKS5fxTPoz8Z88K2H+7WNO4k5caibpO1kObzfN4HkR/Hsue5a62jWd/s1POIuxhcWKFeC
yWi9qD1n03voVxNrI8n9K8slapsSJOLbeAbX5FdGJ/UTWMjt2QELN9OPcvRYfxnpqmzkNzPZO8lT
lrwrfpTlvhj3vXeIUreaPuKCUjR9eymV+aDf+hRBVXnuOK0qae15tIpdKX3qpO9j+D2SPsXJjPVh
NOcp+KyGL7fFrthqdjo9MFRC4H9Zwl3pa4VWpXHAef2j/k76gyTFbQFre5z8Ii8PGhfmvb7cIv0Q
ZaVaTNUZxhupeJDureTgHoC6DM+KcBe+i1hIWCtemAaj1Zy93NsN1iGo7i2TmyWQaqRCm4uGivZ5
CS/OUELNlN+pdnuOreHxm2QO97srOEMzLxVFqbxshBVS+qHSp3zozvE/UnCStxLvKwqY3RTefdRy
zJVly8+vhsbrtIKHWfhV+TH9ea925wQ7AGZYYkqaxCKUOKX0fPK6+GzFp9p/9Leuk+vtuRhf5N8Y
0tH0jbGOz6O9r/KnQX2wtuLu1+uDCJq05jpLksni48PXBktJqzE+dz8j++QoGyZsdQYXwwsmsqbv
yUmmnhVSdl226+kCuxddk+5UWnVQLREj0q5iBk1XO12N9JIZFAffO4Cq6nmPsbcrurufgUtBgolq
VaPM9AJBuvLFLj7WT/dvJlh7qAemIZkgtuDSDX3VlWqT/NpMbXzaAlOdz9HSwPL1psajg5INQiDC
Oav6hqo8o4rPkrZPjAfpk/Yn2DnZFj7PmsKxpvjXoEqTqhA8IDPUyyLRreg8DgfLOajwdnan2wu1
OpN/RYjY5FGupGpnmtHZz45oO1e/2OG+847Jpu2bNXq1ZheSBO808kavB28xOjvKrolOSXcaQbZq
N67htSN4sWS/OLovLGxV1KWddXZ0pu2273dwbt1er9VZgAVAbzUhZxjGliYwlu1eks0gPnvTXlN2
9bDL0icjP9+WsjYLerZmpF7ZoABJMLS6ErfaaBTZ2dJowjx192cV2J8zPhpngzJbsSs2TPTYNiMe
/6p3rKyTvcX1t/L9cwmBxSWqUXYuhuTVtCYvEtXpWQ3++tOIfty9OovRZ+kXOg6nqqJip0rPgfoc
W+f7015888XHC4uvDUTAKlyZszO9OUczeb399SuHmt4duqdAMSbuL6LQ9wCs+GNTR2ejxYq/SMbL
vRVNGPGFBGECE5UDal3OEvRjqh/7t9sTWFMue0c1SClQtyOm4KMxTo1hCqJzFZ28HWGd28Nfr8/c
YsYLdi7HIgYsnDCzrjMz8zF6WvUYFE9T/l7ean5dcZCRQY0CHhgV2oDsLXcQl09L4zm2qPkjamEN
PGTlw9Cc7FNv7es3GOfV+wPzS4nC3a0N/dT0AxK7uYPkUIyPFnSFW+ip16rRyWWTB/uFykzJ4nJe
kl7lbRBKCfdSsFO8Zy843FbOqgBoijU6CiCWEwEBJq93bB347bNUvPMc6WBn7cNtCdcXElOg3Jid
RfwW8svlFAZrVGGlMZNz2xwSPdnb0YeieTdF4d4J758M/YwEGOb0GKXPgijHn8akkXr/nH+qtGNh
bVytK2tFmQ20gQRHiGOI3rIUldFYdHJwzuqnfF/Ed7s4PCRoPCMzOfc9iXdEpk+hIgOwfy77PxO6
hjaM7MoxXAw/X4QXRhYsqCKoC4aPw70XOfvI7A/m1oPi+ja1aZyj/t8gBkMoad4MF0LIlHWeXXe5
K+uHPCsOYxYcjOixUe/2CpZyhKepPsRFKrXIsSq3L3Zj//P2pr1WNW868j2wBWlE+MSXqWOmCQHv
OHSbv0zz/dRsuAMry8RGJQrGVp1LVIWN2kZWL3ekcAly299MeTxFz1JQPZha+e32PK6VzhMMd4NO
QHYsoHtLffhlbI9h2nrnWnrO2pM/ncz7XQMeGHQZWgSjeaqKc1FzzYGqVfJdfzgWP/Ktso8VTSyG
F+ysnullrjoML5Vv9o+i2Qh6XlsnqrMJd9q0MhCCEFOTWVVnaqXWiQvOkaYBSP+Hk7hmePDuNx6U
avOAn5MPnA1dmIdBls/qjSZ1C5ihDFPaWfdyB9KLQTMGfgjmnKCVIRzwTtdCs9XtzP1Mz/tuAFXp
9l5a0cRifOFsF06nS0nhZa4+HfX+Mes3VLE1vnCmyYL2FO7z/erwGA8ne8MNWRmezBVeiEZtGFWT
gosA7GdWpUqRuJKzy/8y3+5enMXowomO9drOUzNLXCpVAaqt9bsvB3ph6I2YW8NU0tzC4ndlz8o7
YeJOVA1Fh3GrknrFUCzGFxZfU7wmTowgcS39WHWnadpvUk5viRD8wGGS+gYC48RV4QkMDqH9oNwL
+UWLPpAVs/8HQsZs+Jbmrm2DRFOLklWqvpjlU9mf7tXycvx5ihfXm2EMfj4OeeJ60yPIcZsx8+sl
Wo4vHOHcj8qpddijfnootEPnfEruxctkiTAO8+VDUw8V+sJGyjyj10aqWs48dgkd51tEh9fHjPF5
S9PPA8YUjsxyiazAz1M/9c2zWn0qHs2t6rbrmxNfmGAo4VD6LzjJy+GTMmkHpfXGc3IIfhTBqcv2
o3O4W8vEgrgRiF5ybYqZi5Tmaqc2OvkcF8/DcNScuw0pdW0X4wuXcgkkp5pIjB9o56J5VrWN8a/W
iDpPOttUsrkUbylixUegdHDhBmp7lqFozPWdUQU72frqdz9vr9OqHML2VDeDxWXqwmmrtHaQbJna
pJCapLo7pOWh0IutarqrM8EsaHtWZ/+CpkzRLfaG1irTKCfEnj0QxAysg7ZFKXu1ZxEB3g1xmRmT
gX705aaKOjsx7V4n0eE9pM3j19vLtDI6RUmgEIK3RmWJCDZp1zQwSGM6nsd3xMj88vifhhfhUaWu
6+pkYvje/qA8/D/SvrRHblvp+hcJELXrq6ReZnGm1T1e4i+Cr2Nrp/b117+Hc3GftCihCfnNJLGB
AVjiUsVi1alTXbL3VmZoyX+/ns9BJzRQjbrH8K10DA+6dvyTr2e5VFYUjn1YLn2WlUhyGsp07V9J
ce5DwbW5cXgYGvb/hueu5Uwxgj4wMfyUHiy0TEo+xSIm5Y3txUuHFbbDvWZqvZyBIcVTnBSVfI2b
wMmfJ1uU/duYAwSgKhKahm4tfHimLUalHKZIvlI9cEJJdcYcrXoG0dNtax6QAgeDvW0RA1/OQ7fx
noKuydfc8MrRs0TZ+a1p3I/P5N/dnWMv22U0YvxGfsvjCy2OcyzIlm2KQGYeyWYVNonPlilKGVZy
GsyIFR/i4SlUnSoXpDk2RaA4GaVOqDOw+IdhpNNII9U8X2N6UkK3T8+xiFd0ayNAscbKqUxYcZ5T
rw4MtHlPjflKas/4ZxbxuG0Mj2yiinQlkJ6ISXMqERdotBdLNQAelTtnnrG3JAyZ8sX43EOnGq0W
G92Y1zQ/oNMv+r5ogvttvQfInkAMIgw4raAFXJ6kes60tuxj7apqkUODoxYfAuPnXru0lMGf1qGr
6hr5miuJPfuvqNpt9jA8ezDjwYYKVb5E0kJqvShGU70ao/TcuEWVClKL612GAETA4GigMA9Pk+Ua
SVpR0zY0tCuauTmWcu2SP5gB0qIARiC3i+gxZ7ibQh5auRvIVa3eR+nSnx6v/9Yeg/oHFWEIhTGG
mOX3z01nqaGN4ePkUs3OlKNRuv9YxNYSMawT8FsweMC5L0VkxpjkyVArAEye5ellvuwdHiA0pO5h
Khh3Lx96MY3ZMhrES3w5qV0nFRIDG/i8RfoNXCT343MntCR9nDQJxp+q34NqHjSlPUzZk9X2AnVb
r9NSEL9OVaBq5QBBKrp+92Czjmdn/1LB0FmoWGOJFN7FS+1h0II40P3KBEVc2zrynwhAio9R24Ar
m+fmkaRxmlOUAfp2HbmyI4H7ZPcMMCojbUGbA4ApOJNkkyTSSW/IfhXiinZsItC2tTrA/70bn9vs
KGxHoxoxvtS5qu1pqRt/fTyDjeO0kMDtshmndhy2kIDe5QRNZHsn/JmIAA8bRwlXD/xsBS8TBcVi
S5XrcbXJVjfIvmm+ZdGb/AerxJINBisUQxSdWyVITIywiolvWudQ8crZsd8fr9LWPtxL4FYJ5MMa
mk5HxG/N2LHpuQmQ+fnxWMbWIt3LYDt15yiBenOm+QwZqeaYk5eLgHObc8D1CWQpIoUryx1OcMNA
PUz8WfuhZa82oGy9wBHbnAIKJpiHgfuNJ5DIw6Gw+4gSv8x6pz9b2n4nBnnuOwFcGEChcqrnbUP8
Qf/aHdtGAPDd/H7cDTocDHw9H8SYhjmu9dImfh8drNDLoz8wF8iI/m98HqAc0rmagtQgfkxOSfxU
7fflsTyIE6q4IAAV55+ceCRkYR+gwU5vfLba98+PD+iWqQDpD+MARKwZiOHlAW1lOqtRpcr+pDt5
B8JkB2xbvag4f1MKQbxcQWSBtc3gpCBibmTpLPvtdKTDpRy8ojoL+5ds7TS4BQB1N5ADWGGGrbSL
jWGSZb9uDulzIh0eLxVbCu6SZtXUwPAhBYrHIafLadrbjWQnsh+jtWZxlH+X42lSjzp5D0WxyQ21
RlgPYhDTg0/M04YY5RDVQR7Jfh+ejMTTI3d3P3lG6HEvgi3mnWXKqDQMyoTZBOmtQdNbESfgxpYz
PkwYJhN/qDydh0QrMBDZ6uxbZulIReugM+VIXtNYsCtbS3Uvh/1+MY+BJnaqzb6kHaLGtfNTIaIt
Z/4pv/EoMAUlCYLReFRzDsEIL6doNXv2Q/I0jc8ox+m/DCI66815IBcN95K9hFaP0bo1IrOXZ38i
p7o+1fRU7g+NsXo9MFmjZh9FG/xbS7Z7ydJA8u4bbpKlLsCo+71L1OIA/gu6JDxV+OK9oAnLHv7f
5M+tC+cv9R4r4MaRAl7pg3rYYhrI7UMXKCmuCln1G+PYWj/NMkJM4Chigt7YbUS90Z4IBIdIevPw
wR5BprlKieon2Wve1l49xUCS/aaF7Q6h4GW3NSMEyvC8w9trw7bXihZl2aj5VtIcNP0ZndJBzJXt
7k4AZUeNxv/J4eOKDeMMRp9uzR+sv8y4crrdBWucAM4ZLKUWr1QVAuT0GZiNLBFs/YZ24FARHCpW
nAuXcKnluR6oBTqb6H7RvlbKuaKvpN3J1/CxRojMfTxcWKecpYghDaO5lUvdj7XmQKzBG//A0cEk
/pXAXSB5bLWxYRS6nyXv42EUMWZs3E/IRQDrAHA5g9dyw8dkjmJaEs030OkieNHiZ9s4JukLWAOE
D9bN/biTxT3pp2bUemSkNJ92ipMprlV6nfkHT8nFhLhN77p6SpoPIa37S94f64WRBbEVKlrglYBK
Y7nf5lSOkl2Wmi9V5zI5nx/bqg1fBDVxyHYAKAXqLz4gkapGluckhEJkjvQjFyFdt9b/fnhur2nR
GVNcxZrfa+io5bb1q6UJkgXM7eZuvcUMuC22wjwY+hwzCOkJAeSCepF6ptIBwI3CGY39XjQUG7A/
bAT74Wx7YTdDmY6p5o+Mpu4QdwJLu7kfoJ9kkCxkJvjXapGOwBrqs+br0anMHFvEULy1IUAe40SB
HR85Ls56oJFEZWVlqfjqcOzoUa2cVET9vnVZ3Ivg9jyLhiFDjkXxI9Qlzd6oPBeRm+6uJIMlh8vJ
IJ6AM62ofYcglIyChIqv5270tRfd4Vv7AA9aVZG6tlCJxK3TMEsF0dRGwYP11Sz/0kW071u3N7xm
PAGA9EJgmRu/1XUjyTt8fqf/HVmfs/wYoKyq/6za3x4r+NZusEoY5ukwq8s9aSoFsfC5lxCfqJ9i
+1DOT1rzRERkDltKeC+FUwtCGyvJC0wntt15PIYv4O4ewNoZOOrvIPiDS5ZBUhBFxYNwVRYeVkhY
TVKGra8P9T80OQsB+lu7z5LMaMaEV4HNk83nejYXNjtcvX6N0ZxZ1Iduc1MATPygjIIScjYr7ye1
7BHnxgy88JMku/WnUQS62NJ0RhPyPxncrWSCMlICkSp7j3+PxmNLzl3/+/HZ2lwm4F4Q0GE/Brfr
SVfFuaoHxFeki5k8o93J3vHRcAvBcjjTcKVAArC8+oJG7lGVr8ORLjKn/jHIIi1cTwCgXRD9weAC
eoHWYUsBs6zgvS/Bhx5f5tJwaLsbqMhKoFDlwyDoDGHLxYwCMo21lOow54l8sMbUjWbB9bc2JKAU
AIgQYEh4hivugjAAP3ja5Zpftd6c/o3Sc2Sb5fC7qnr7N4OlXhSUk6A2kLeITT1FaA3Tan7waTSe
A/r0J8MjOojiTGAj+Wj22CpNrye4+OT0pQdDaHP7g/HhMwOlxXob80DqmoI2R4qRUWgmN+tPreI/
Hn+tblgXPL0Z+RLDWnJuWmRmo5XYkY58Al6tZ5AXpSJnauO0MqIQ9rJETcOqDxMgNmWoa5LsHwNN
PhXxXgZhPO2YF4jeCyBiR56QU2dwLtdSQWExtGY6/NVV4+HxEm18PyPhg0FCcyH0EeWuIqLRpIiH
VPUl6+/e76r9Owz3xcQuAJQKl5DTNcAIctYaVfVBH1wOX7T9cXjEI/4df/U4DTNqGrWl+kP0eype
k7Fw7PG0f4lgkBiHLVC1AJ0tDVKtg9dGJ4PqpzhA8fdGE/mv62OKUAFiK3CeoAQ4q0sBcjuCW7ZM
el/KjjlK9WInDgWGYksEOG1wa4KpQl1FVxq9TVHfKrV+NZ8j08/SsyriQ94UYaLXDGiRURLDo+Wa
Lkabb01rfZK5GlpKEke3BLNYX9GwcR81xIBdrCE2dZQqY1CZgx+O31E9NybP5exa+5OEYKVgnN2M
sMACVGW5HcpU6JE8GYNvo2tBVMZOtDurAAGMJNeAxw9Pk9M5O1cTJLXD0S+/JcFnTQRZWPt9y+G5
84pO64rVFxheLoH1jzwzBFhOcQZDcdraye3ekyUBGma9MSz+DwPC8vRrK6LWUUwMKSx89CG2B8XR
kkMcqm65txUxfHLcRSiOYXzJeAlwWwNkEu16jVC/cAzg2m0htn19c2NwuP4oskfbhBXzKdCSdEzm
ifoRqrwPxm97chRyEHUSW6sKk/KRdUPfhFWjL2RlojnuISUFItNRq8gRvffYQiwf4AsJfB1ckfaZ
Dmp76oPECgxEiYi+Z3N8UKAAtgKUFagPljoSNWrTlchP+qgWzF013H1xw0qh5zQ4lFh0hfdrRjRV
UfUopb403MzEN+lBCEPbmgG7sz8I+1jB4HIGGvqT5B1osvxips7TFIkcg609Zv2l0OoOhWKEj6ih
c3liNVPY+FHmUrM+t2Q6V/vBNzDqd0K4N8vcpV0TjxBCZU+qnOC69+ZD+wJw9iFxgd2AG7Vco2ZS
uz5o89rXnXg8aJL3B8MztgwkqeCM87sc2aCUDuhUIs4VAjf8tfj7D8Zn9b7wXJFV4Pk9aylIxqTG
+EH5JT/Jyef9w+MthFwCgKnIiXAvoakoq4Siw5ofd970Tgdn9/CIgsI3gxlCHwMe+aQZAUEXOqX1
5e9j8zzS3bAkVon57/Dc188V1iuKMXxneNFllnc7TRgerhnAvCDIWr3iUACftCaYGvzwu9b9rYL5
//HqbKgXyJeQjQIUHHBtfm+T0pKqaMo6X5ZqR8YjNCs8UxRB2bAREAIYD+I0iDrxeHAzliUU3OSd
n+ulmx4CYcOTjXvzg30WCDc0jERlz1LBigK8NJ0etP5kvIzlczy+TKyPnkDPttYKGAm4ZqACthDE
XEqxW5DTJBLWappzJ6S/GuWXIokIRrbW6k6IxXkdPeIahdFjrRr9W+V2VKDLG3NgEFj2jgD6GRy0
yzmMSOHUnUwaXwpOieLW8/4bZzE+k3+XCialbOWFjvFRkyzZ74PqziJ60g3fAk4farYQJAMck98G
JcptMlpp6zfY4ZpMnqZ8a+h1pNew+/pYOzY2g9UxgMIN1w8MK3cvyE1NupGWtf+N2H42CdZqPTor
f2bIIVQyoos8917p0LytVWJZ8+uj2pyDdi8HJ3PtQZvImm6BT4nv20JmRS8jOqp+WIZOXSfObh4I
JgDYM1ACokRpnQuWJXNM9AnhmfDXcx/9s3ftDdBMYHAbcJI1Zijrq5aQpNf96VPW/BWUghf12mSg
tBZRUNSRQMiqv3dC9SbWKFH8pnYi3a1tL6jPeidw6De2GIyGDEAH3wUXKGeYLCsEs2HQSL7p0Ppr
FHx5vEZrbUaSEW8gGRSr4N5eYc+HyKpIVVp+3LefO9AQ0VoFWFL6/FjM1izuxXA+Xpzp2pSbFbrb
KYVDZqcfd7/ksBEs8wT+L5wmvil9Z7QoxSTYa63+qaC7h+D72SovvXgG20bwh3naeJRwRilQE8Wg
haL7efYzbI/lN7l4HZWjPB/j8ffupcJ+M7gNeGkAAOVEEQtN3dNKRajsIIfPuzvForMHdA2UCSjH
NND4gUOJz7oazb0sGT5VnKQ8t6IX1cZOL8bnTJIVy8kkk9j0ya0OUscK9xdjGAjuwZkBUhsvXIWb
QJJKeTOVlew3z0l/CabdAILl8Nz39wp6GUppI/upYwYOgOK7d3fx9ZwilCr6h+cjho91L4ncWAQl
3TBKaNBrwariOYsl4k4PCpGCJEgBCJPp70J5DaKnQDratUAdNjZ5IYV9xd0dLU8maFAqINtU/Vch
X9Lg+HiV1rMw8ZRFPBIzQW8MXt26VJK1DMA2f8iAcjlUHWBIzix6OrO1WCo1pCDkiabPLFLC24x4
SLoZPVwm37RP+fwmTW+dqGhivVAsEw5CRYRKQPXGvz3nVAEhYdIU1zer1hzYFYHzvTU+7AT8GMbp
B8u33AhAGZEot6PiqgfUsUjq7E/RIJoE6lbwHcFjBYPLUoBS60meWzG9dhmoQ47R7oO0GJ7369Og
wuVqYvhI+cyoMKL3xwdpa310ZIsR5MMDEZ35lp8fj3VMEovkV1ADOUpHnGI3IgE9Kw39I4UFB4yn
UlLCPKunMM+vqdME34pi97WGmA7whOhvh9bMeMAtv3+WaWlao1xdFQoC3cZBba/3eIXWNxskMPpc
+DG4OnkHlWojaUlBKnBluZHsFPZLQhw5f6UJOq3uzsYhco98LnIciLbCZVrOpmslOsv5XF29xv7L
tr2ucw2HjLt1AlKgDqzCB9coT8yQgxK4CQf0NNBy2Qtm2232F9QtJXA+2WhleFSPkJB11B1i2Ruq
0+NdWRtASECCg8EJ4dYr7FzfGVgbjOtpYcvltUqf8wIh3HPTPbciuMtaO+AuYfM/mNiQoOPMeDg1
RjlDR65NW6LExEE5q8CQb0lAVugD8PdRa72chxkl0WiHVnVV48+0uOzmoATDHtiNkLFBFhyvRs78
SUExkyyO8+sUXMbEpfu1G+Mj5GPiQMH95vFAJbJBpp0FGTq6g1NMV51WOu/eaLR0hzeDwg+2E9xj
nejxbEwt4+LSjqX0yaifAbjNKoHXsXGcWOQTtcQo0GTNApbbEBgky6yhp1fJSetfv1L7p6j/6YYZ
QQQIXWkYbh/GljuwKYLHo97CkEt6+poMuicNmlehJ8EoO8noVM23x+u2cbAW8rgZZVEV9HUCeX00
HQytPcii5NPaO0DYGxoIRxOu8qqTZS8n85iOIHAMqqMVRI5mOZUmUPOtWaC5CzK+CG0hWcd5g2rV
ZZpVdsVV+T4M7n4vDWE5hFxNsFwyoAs3eghCbkoDUly76bui/JpF+JCtFUI4F20+4XGycNDyVJHM
NLvMUkCheVNbx65f4sx/vMtb55ZZQCDN4AZgP5YSqhRo4ho0ttciP2j0IiU3JDOJQDk2NwHs97BS
CK0jW7MUgpry0srblF4r+1d+6xLBSd1aJZbWh3ZsYeWsLAKl1azn13L+pdqfSfVFmX4/XqYtEYhl
/bcgkawKTYok6rOpCvJr1b9a5qkfPSUQ+DnMki59ZeR/EMiCoWKYHb642K5aFcTONLvauS9jCsnn
UlGdCf/Jwfvj2WzsB1BTaBKFHUF5y8qUjDnchF6HSTS/GihvFezH5vDoQoH6JQSFED1bbncwzUHd
xuBXzN7jzhW2h9rYC8DiYAEB7AUClkfqUC2SArkqimureFng6aY37a5kUVBMBAQBovr4G4JbyxmE
udVHM4TchvENETBnIse6PmjRSQ53vy8gwGTUTXBHWLSULeadH6KO5dDVdVfe1Dx3T2WYCnRvdaw+
xv94q4IMb0V3bkzSpERWi/EJiJEnD4xgXvOzqX5ExX92niq2VEiA4EkMZcSkljPJ0qRVR6rVNwMQ
zEMuavy6OlUoaUBPX+AUWHn5qt5E6aShVo2ivtH6LMnPZG+OiJH8IhEOYDXrn8IDn5s8DXoti+pb
rf4ODyoVGJCtr0exN3CEOhxzPIiXizMP1LBSQ6lvtuL9bHezK+Hj70fnvLSyy43OjNX6VuU/XEMV
PJFWCseNzjyTuyOqJW3Yo2FEffueTFfp+9B92XtwgKFBgBellajlQ/ppOT5iWXbRh119I/GhiA8i
nvP10i+H5zRslOWsoRmG75rXuPyciRhYNsYHRBTJOVSNwRHg+x8Nc5imY56Mt8EcPL2oPeXr7vVB
Pzy4GSiGB7MVDywLgyaLjLgbbpHtNNGnSNo/PnKUrH8mbrY18adBjGqyUDF2a4+NXSJ4LAoossO9
uNrAMAVbCnQAYjTAM3MbPOdpNilmpN/s9Lue3GIUo8lHEaZ5fUoRcwV7DJR4k19UDyYUqsXarbmq
6ui1TX6IRFz2G1u9kME5Mn1rtnhjQEYcK148fKlU0cOX6RK/VEiBa4hpsUcd/4DXiq7LYwIJZeTl
6l+wJseM/pKnJ5RtpnL/9PhkbawZHA3wN8AxZqha9vs7zZbBJptR8JDdrFk+p7IHokW0ZT/tFwI+
FnB0si6/kLMUUpYaCcJhUm9m/3U2D716LnazeSOhjEcRLm2UTq8BLmiqGZhhnqpQQY8k57B1Hk9h
Y9+RREM6GYBF/MO/UnXE2dWooeotlw6N7pLdNKMs64EsGotIoPcrr+F5Kgd22tjWrdX/M/yImkzw
/Rv7fD8+n5IwGhN9ZxALvmVlz5phaOBxNETs4BuLtBDCOU2kDicrohCCTtSVcZYEx2hreNybYMaB
a4l4Kfv93VlVkmYGeNQw8UB5/hVaAk1Yjw78PR5y4AsGNxGS78vR0ZRVldS4U29t/SI9Wfn58QFa
W8Dl8NzaFFqqKU2E4eXy1Taf+vlpmE5muhuYgHrM+1lw9inL56HMpFa90fnnPL7H/3k8C9EicXZc
KZsyxO2g3sr2nH+iqmCHNxcJ9gj5Atg+BHyXewBEBTXiUsfXy0crdabS0X4V9t6MO5YIT1Bgj9Fe
Hm92zuQFJYnSMsFll4+aY0+FQyuBsm2tEkDOaECK2ChepGyadwcVDEU0jxNbv6EFjROje8HupnVs
CncCzKUAIynmpAQw4dapvTNYXiC3gkfD1hTwVkcHIBWpIchaSpCqXkWAVNFuX0p07DYCUVxja3zw
E7JSAkTeV2Fq8O+nsVp2xm0oMrduHXOQBJvA1mB5j8IPQDtNvEGRPEBrvOUMulSLcE+35q0f/ppD
z86fhlN9tel+jViI4VxjKU/S0LYgpow9zQt3t6aEy4QMHV67CJoALc/tgzUHE+qYW+0WNYemP7Si
SuuPu3e5TIgrITYGjQB5EE7VcplUi9qUWnJwI2+NqTsKDZ1A/1lqn+24cKXSJZ1T2nvzv0C6QvsY
vSkEK3xQK+iMwjLHMrhFYXgKJOno77VSDPDCijyQdwGqg9O/Im/tBrCa+L2bnLY9SIYgULM+vBgf
PibzNQEJ4lsuproR5Z2axu8JuiWBT3C/cmB8NL8A8SX7k4+W2V3ZyRmAIjei1I6ZnwAs/IMFuhPA
naomGLVyqiCglI/Nu6zsNh7wY/A+R1j3o7SUG17uW5AQlKF0Q0gxLQHoFOS41uuP8bEDgCoyj5IP
zqQklNpiCKRbbr5QchpElb1rZwmtWj+UgmHwVqZDkVoE6oievlvzE7XfE+NIp92X0FIEZzboWOly
10KELnkI8OXhbhVD5y72FmUQFKgAd8mFAIymOrXSd01+yp8LER3Hxg4A46Ih2oM6CDyqOG+mH6Js
yGcpeac/o9bNd5Pv4bGAyxm3D2qEwBfFrU5a5UpeTXb6jv4vKLAovu49/svhuaC60tdGa/YYPqcv
VvepNgXnf331LMa3ODcGnIRW2msYn3RuaeagfXDSwknj2o2tTOBXbpxVPKgQNEEaExkUPnQyJoYR
ZXZO303jc9H1zjieyCyYz9otY+i+f2Ww03Dnz1R5A3RCCRnSoRzAhnggYeIEh92bshDCnVgLbQSC
LICQApQAc/Iy0/0qgWAuLh5040HKmq8VHprAoEGQ0fcvzfRpTPZiCBHAxZiIBRM01VghFdOsr8eQ
RuYtT//TFq66u/cLxge8FWVz2AtknLg9yIo+Q71fYNxG2YufhO2qNhR6MTy3+qmEZqLofm3c+ng8
ZvGtSCfBIdqUAHwf8AK48jXeH8uU2Jj7ecAC1aYTgyZDHwQSNlQBCQ1cOiiXYqwGnFFKArQ+lSvL
vIHMsa8ORnoMRH0GNzQBtRvwi/FU/1C5pSYUsa4pRdNbNwA+XS35q5BeyrB2s93lEApSD4jLgCAc
XQmQ3V/KKfM4i1Wrs25hUr4Ez7nQhdkwUQsBnIWNlCiqp360bunvuvEi+6jHrpl5pqiclFswYL8Z
ohZPaqT3ka/h2UpCxe5zsHWp77H+8u1U0Nf02y6z8V8BKNZB4gRJlNVNlDVNC57+Tn2X+9Az0TW6
V7z/PwnKci+avAV2JMIUUNohnYI/mICCigg86ODKwJ/hLqOI4qFVNATDa9IpTqLzPmeVLRCC04wE
Fg8tLBGv2QlSKZExau+q8tv+EapfHq8Ov8HonY7QNNjY4DAxzeOUzpabLq/DIvGjyCuJUxu+mnqD
KgjOcKqNsjW8FFEZxIKIABLykMumUBsrHKoIlc9PpH5P6i+junOdPkSw2wErZoE9jVO5lAwVvDIr
9IP6aJEbTS6PF4qzf2wKJowf6DxQl8x0e3mMKDp3T/YcBpcqCR2ivSs7e4Z+CIDLDZg8kmRgROQm
kFHaSUqj2Zd8OMhHsz/s/374rKhIBkCeMXgvv59YpTmRULcvWf/Xa6/va2328fFIfSN0xZrRrtCo
o6xSIhemjY5guBm+DrngxbNxTMGPjwAuO6JQNHX59YkhJeoUDaHf6E6Q/FQNV7GdOhR49dtS0D0c
TiviGvxrPQ8B8ppHOfRD5VlFW0HdjeipFT2fN5SB4dUQ/0GGHYljXuXUvqx6pEkvWa07kwrwzNNO
JgO2HXjAAX8Mq4SzxLPxEyto5xqp2Evbulp9FvYF21golNMgzAqnAy4+H2zN5dhKp1bGWS3AVzY4
sv1cgmR72Akwwjyw68BLAaFoYKEs7tCOmaWHSh3al/lnm75lX7p+97mFAMYnrILyB1ABzrqGukVr
PbSsCw1fQWlr7PMqP74fuBwsFesuiL8tjy2RGoQxMsW6mNJx+qQnArO6tklso1H1j/opRH/4KF89
DoY+29Z86ciTobzOxXGvzcAGgCqXNbtHdwqVu9toEzaGTcf50nZ/jclTJCLy2/r+u/H5ZuhDYEoW
iTG+/ZYF7rjTocTq4wdZSzDOszII3mUdTQux6DGYLwhSOqr8jJzllIjoX7fmcC+EO6KNnuuDASbN
SwqOMsnZGUtazYHbAnuOjQYN7+eLqblagSKwv/dvMfJVKAq2UDCCDO/yhE5mNRlpKc2XvPl+adQf
j0dfmzqUTTGcEuN6RbiZ+3o8JWw1pp1+IfYbaS41fZni98ciNtafkSygQA7JQ1T6cSomlxJoc7RK
v6APmZM9R+E/j8dnn3gXYGUbgJJgBlTC5QxTx1nrTElnFA4E5kWh/8ztKY8nByQbDvqpOTLx4B0L
4t5b82FH1sKsYLz5LNkUtC0rWDAusK/uNDwnhqi1sUgCt+V9naXRgGKtS4jLOrecxnx/vGTr2wG1
BAguwXKAY23VTa2wbArEZostyfWDYR8HLXaQsnHCbie/l4pLCJ3zsFxAbgAcarIvuYtsTGgASAez
Uy8Ntd1ocqRGFMBfnWAmAaUFKGzDU2iV2B11yQqyuFIuXfGi/VKGF7KzxePHHAB8xL+4TxlQdDkH
yegtdCkn2iXPnD5/yq29Rhw5IKwMawzH2lXx0daBSHimBsp4MeiBSi9pe3u82xsrhFHB14j7bSN1
32WJpOVdOV3kDD2lP2nNsxTt9b0xBdRdIJoOAQwjsFwiIywyjZbhfEEv4LOae0i3/8EiwXNlKDsT
fdtkzorLcWpZRaBMF5qDqaWM3UTbq9fMX0IyEaaEUWvzScXMHgujNtXxooa5k9PC+YNzBGgRUIiw
hWgozhNUWG1F7FaflYuVN+i2dZJEBGVczIEd1IUAbhdqTc06kA0pF5QLOUQ9Rt3TUIZukvzdKfuy
cv8VBVw58MwsKsA3TJRnxAuSjKoX0/hpBD/S/bvNNO1/wytcgHdM7dmaaIbhnVJJnDnbfWsDxwSy
HCSvFIILkEfM1CkqeLpimC+E/G7TxtnLt8EWCEx6JqN9QgkM2MqWGoF2mzoYYeTpgnK5oHRSgVew
odMs+YDeNowBYNXpqa7HGMG4BN/ffDMGx2hP6k56rP/O4E4Eu6XuTLfWGMbYN/l8iU1P+1GTQ16f
GxHX/OqqY8uERJkCbgG82XlOvYbkitrMEKLOnj65dG947GMb7sbnYkvBJIFHOyzhYZbH3j6F5Di0
Z2UURL63d+PfWXA3RNNaU0d7SFFR76w68TdVNI9NCajzBG4NXJArBGRAG1Asd+Z00YtPtHfH5hKL
LtKtrcBpRfgbMVHYWc56pK0VT5OkwU/WndYpRICHrRncD89HT6zWsPMew0ed6Sm/er9Hcc3ji459
4cITxGFCA1coBCIQrER8eWKnBviiKUEtLwqd4tINn+bRNXY2xvxQCw1V7eBQRHeBVTWmbEposx3L
OFHNUTqM82H/HBBeYqk5ALBWEO8U3lSDKNF0sc1TInlz9im0zoFI7bY2g/kbYI+FbwZE3HKl9Dko
IqrF0yUZXqJvXeXJ0R/Mg/UCRG0NAtPAxS8lhFUfBVY9z5cseCs038pkZ0hcSQTrY9c+v+V3Ynjy
kBwVI4GkYDco8UD7Wc9fi+aZ6F6uoDft+fHWbFyv8DURYreQ3mInbDml2ooHuwvw0tMlH7Ykn45l
/YIolyEKqmxoIoulIQyIpu4IqHGa2MhkSiezky/F/B7MR314ejyRzfGR9GCnGArPOyJlEeakHyty
aWx3nJxKlN4Xjc99v1zPIe3UjFwUO3FT1MZWu9/0SFwzUC0C7sgI4gAvt0JuIyXPJlW+yFHqKN5s
70RaMi0Haofx1AKZj9al3PEtrWbIc6RbLtanKVEdtHoTeJsbtoox1SLHBT9nzfTa0VSmEgsbzIWD
sjnji2QfUNv4eKM31BylRwjqI5LI0kPcvaSa1DJrE7GDvoLTrICxUZOdPhK1kt3ab7i0iE+AHhfs
tZy3pqSBZgZzAyVUW9e2G5fujdJhN/CCZCFGlMADsbPc7jrUdCqXBlwR0NLpL8kogs9vz+BfAdyJ
VY0ZkapWnS9adTSG5/bX/n1g8H+0j0WaH9Hx5feP9WC2U0DmS/L3JD9b6iXY2Zrr47x+tF5HjSoi
OrwfZZtDNCd2N+Nt8U9JHR0UeI+nsF4hFRwEwI0ytm5gOjmNK0Csp5N4Mt4K8hy/xMHuHV4Ozz3v
wBlskJliePpqFa4du4+/fq0IKL1ktaks84HsNafOJk20Qs51/Y1U6BB4NONzvTt9A1a3OxE8tFZt
gppGJUTYxy497q3NwgYzoCUqSOFlgkuPDxKQIqRqBV1/I/2xPOih4G5bmyPYUVZ+DhEwGDyJrBkC
7UpCYr2R8dbhQqv0BlUqZ03kFmwcI0ZUAtcGQBGW/1hqQpPEYSWR3nqL5e/9C7W+7d1nFgRC/19W
j8TSjMvhw4y0vZTP+VtfOLLeO2ajOrUgB7WeArhWGFkWsF/smuCVuZh0LVWL7G2K3cKfYu/xFNgn
Lj2a5fBM/N2zKyHtEA06hg/0v+f4ILWvhyHwq/aUtCeyE0iNU4UsmsnILBDAgTfLuTQgQzQTqy2a
t1LxGulUFIJjtV4rhj5mjwkU1SMHz1mNSCuVJmur5q39p8+cnZSZH18PB4npNGCcq5ymnWZVlcxp
8zY60jA5CeovH+/F2uNDnSUIbfDu2oqOR2AEyEDITt6monbbyKntzivCQ4NWqfLhsaiNlYIohkbF
/9nMltveIHjTzKpG3lTjKTN8shPwwkaEq8QimEiRA0LFndrZjqW5QnHGm4Lm3LKCXq+ipoRrG4tz
9OGVwT1GCI3TvaCZGrUOVPVN049z+TzNxyk+7l4kiIDPCh2HFefzRXOMBcwaQ31L+lMReZMotL8x
BXZ3Yg9gytcQAj0NcwWt3se3uX6S7GOovqqiIODa0H4wuoCSEL4SAkScr5TOSUhkChEo1Qvgj53N
2bWH/WrHaGP+Twin1oqOSt4RJZNvkg32LycRFcGs1wnJOgNdiVHBDYwwHz2b5nnW00Dp3iTikdKb
suMoqgNcqx5OITK+DEu4UV2gaygeGUBv+QbF7lOX5i4iOGhN0e0sPINioB0dko+MqBuRX963lEkU
az2purdAKwCL/JqLyPLXBh1XEjxjvBsBZQeMZ6nZliWRNE1bCPgcfCa5a00ndDykrkpP9bDbjUKJ
L6hL4IqD73LV04hRRUmzmSpvaE6XVKfIFlxO69PLSoiRTQDbC4j9eCtSDmlemDDqb0PzmiRHYPRI
c5z+s1fLmRAcLiwZ62LFLZgi9ZFB80h5ixSvUp1uv5Yz/mMwjqGiEYwZPHMq2j6FM4X+v00yOLRf
csUzRVikDQW5F8FreRPKRaODcvktRRIydGMFgCTB3SQSwa3SBNgctXOIUMeX9HufPNWiBllrCbiK
dDj8SEvBsPMebd/Fc5FXdnHp5u9G9lQU/f8j7cqa5MSZ7S9SBPvyCrX1VkV7t18Ie+xhBwECBL/+
HvUXd6ZQEUXQE472S0crkVJKpTJPnlznuVqTIc0C3Pg8NzVSBSV5ycuTgQps/ev97SRcyrlDhQ0L
jL4g/IBLKN9LfdcnSZTYcTAWu8oJ+hadevwOLm77Okaf78u6vcVtZCCR4IFJgWMih4iMPu5ao+mT
gOkPH81ws1lHm3PB5APAJaBcco1sQjstNswwCUw46dx37W/3v35BGbPxJW9NqXSOkAfGj4oHJT1R
5ZhUmw2UmAK6rSFyI4rtxQJeebeOSXD7JUoSKNawGyvHH/+6P4clDQAbBi4iQA0BKhFzvBKghaNa
4maKg/Bx/J5v95dFQd2/owv7eD26wqoESPQ40InhnWm9dqhvb735+JIG2FSMg+ri65NOZOP3WvUj
U3720WX7DT4XJA7N1UQmoywcKgRdBvKXcyD5z/+mBskZTElpJ6mB8Uvdq3t/jXN5YaeKPj+onYTL
iviZpGU1LJW6dt0oINGO/HLa4+qDeGEfofgJlgOvYnGcJcOUFQ4jydTkgWpGnwv9QUWMefMSifg7
yonx7kJJg7SXdJ0MJDGqKAiTx+jR5Ssn7XaJ4IsjX45QNTKQSOnMNQxMeKOgjI4FxNyraD3TtxlY
7fdb5zAXIq2SE9sNbqGcBW7+3Gsv3UrY5lYJ4j3xBqsGFhMpwvkcWFaEFdB5XaBML6r5WG4ksoXv
h/HhAcAHQEgCizUfH7DzVu8aMPBm+Wn6oK5lUBc/H58NPwMm4wYTm+eKWVsI5Adp8+r64cYi5bev
F1Q6gHbY4p/0pBssO1aVVOkCM7/EP/lGXvab4cXsrkxEPJpq2rlTF4T5LmU/s3YrshOLj0wKsJG4
CRCAkJRrlOBtZJPVBZnRe/nBBEr1/uZcOgFXAlzpBDi9XdlRbnRBZe1Sbac5R6M53hexpOFrEdL+
J3aUKJzrXWCwZK+1ZEf//DcB2lwJcCWSOKsxB2b/Mn+F+nuGR7MIgVFANkjG7YB8kJHJ5F0QnVQt
8zpnjWxlcYEQ8ENwSYRR5OILawDipu5wBJTwnDwqdFuh6tseFSzgNho5Ac2mSCp2gclv1NLtAveU
gCG1m7aHveE1YnAAglBAAmM6X3+ljrVuZGMNH/jBTj859UowcWGPgsxcpGBVONpwHefjt07VM6tj
bUDbPSW7yj6xbL95C4mGQahzEvfAjUcU53VTgqKzDYwSEawnlf6+P/7tmxCZMgGWB8oFJlrupMoQ
NR4iVaeBYRwUyyus58Q9qslK9cjSQuHCB7WRIxgI5UchRRPSoq4HGjSdz+hDPu3D7Zl9TAQwPFAB
iMS+nKUJUyVXJsfFREaPqn62VrW9tFB4MhsAKqJyAd7FXNdug4dziHqeQI9/gt7XL/EOSc2d3mx2
gVF9aYKsDBFqsW8lw61Rzp2Bt20QMuKBenwt575wppG5hCbAsoZHlVwpmRWKgd656Rj03zT1KVlj
mVocHtgvTVzKoMeXTJ6gywSVWzUG+XNs/bCNr/e36+LwMEaCmhGV5zJTFkd2xUFTEB6Ai84nQHC0
a078ogQ80fDIwd2MVuJzPceRoiKEofeBoSMLQam3FoVZEgDIGhKiIA4RJehzAZFG46yzSAd0XDM+
u9VmNBMwkKB9RC8wwcgk7x89NGlqtE4XTHRfpoeB7IzusF0JAEACvoYAj7B90gzasQhHZeqDFh3Q
9xT/bR8feSxEvE28+bFL5+NnVT7gHdrxwNBeLfPDRkJ5ce2gIBJuo2hRgHMm3Qp905Zj3ZA+iJi1
+0WadziO6I8GVKXgwxeZh/nnV7TLo2lKByBNfvbZSYtX3JYFY4rxRcYPWxQZRWkDJaHKFad1+2Ds
nrXmSU8uXfu6XQNXIuRDQOKmcccMIko39Yy48JyVt8GCNdUF57Qo1wbmWI7iVSNRCWcWEHHhwSnO
o3YeupNyuj+LpYVCRTVCnQi73BaFR5nVcc66Mei0V7Rma5Njsz2og8wuyBiQ1wBNKV6ac12rzVij
6rkdA5J8Jn7HP96fgVDlPPoF5IQIR7mi4S/CRvPhedcOjsW1KaibQ9v44AwJ1ecMNqnziux5UHb3
xS2YJgOMQwizwT6Bk1AKYOgt8rKFEcJfbXrfBOFxsgbVWFCJAasHTAuYN26Rr7GrIyVnwzpFxPFr
7SUnZ6Wptk8D8DhRbiPa8NzUqg56C/PYZj0I2X/mXtV/27xKs+ElpaS8tFM7T9D5BYC49ljl7zBQ
IG4BrTXsFFAnctFQw3tuJpXLAmDi0oO6kWpA2L/Z8OJsXj0N7XTUk5pi+AglHcqlNzdS9t4IkLZR
Tq3EpnnIgmRyvPH7tNrCZmEXIbKNBwnitLCwcjGyYsAnHng8BFbsc8dLyyfGt7v2b1z1eNwimWHK
MaoRTeaGMbP6oKHJsUQiYxr21TsecCYeDzjiwBfdvh/GJLETM4l4UKMU1ivLFSO7cJxnw0sXXcSM
fJxcMgRqtKtK/z3HDDEqgE4Eb8gNXCPvAXIctAzXNKM7FT8rl9CSlkVpIeh5hKmQPW47riZEOU0e
ADLN0BS08Cd9u6eBp6eonAcuR0Sr5kehj3mY2cPEA8AEvD3ekdvHB+EGLgbgjeEMy4+S3omMrrcY
DzTud6hejFd26cI1KgovxdPWRiMKW/p+vBgn3obhgJPm/1J+tr1H1xqSL2wi5HLRfUJQM6MiWdpE
IG7pFSCOh4Dlh6k4bmy/A1uBdwJcMcQ5BQJLdlczl+ghF+72kPxRVI+b24P+cwHSEhUdYyZAxvDn
X0ftKeYPWy8DDI/CfPF+Fuyb0vKUqsr1NoOzZw+hNxlfNXNFxbenYC5A8ia7HgWwIcDLgdEceL9v
0gvXVhzKWxULEai9fIOZoDvO/BQMSVw7rHEQSK3PEbmYK9fxwgwQi0UYCYB4QXomLVHTgO7ObNou
KJRqbxfJUcEPH4v9Zk0AHYgKMHjFOBJysaI7tgmo71UWsIvF3b2mbH/2gGHoSoC0TCzVlNLIdQgA
i+7ghF6sr+h6QRHwIkEbhpQCTppcDGuEThuHbupcCot6VaH7ubISiFmSAPAe9ioI6JAVlnShJ+6g
EPCJC2CGSEX2K3mLtfGl3WqTKjTdPnUvxuizfNd+3axj+EP/fr4+36mJYvfDyDD8QH1elCAMmzZb
bJDP2wBqCvQCehSKCV45R3XEwBCLqv9Lg3YD6DvmdWvNwBeX6EqCZJCaZqyGWoOEuHydvthrVCEL
pw39iES6HDeneJ/PJ8AyrRldM3MvU36IUrT3e0i232rgDRXZeFEYDC4PaRPxOM3aFiHFCzD8nqlU
nvtlu5oFbghIUFU0A5c8VFevcFd0oX0Z/Ip/YtHKq+r21sT6XA0vHWRqDpOp9Ri+HBO0BjrF5oHW
D5mzfSuh3AuwIdCTYp1kVG4S6Xo+GEV4USpfS85m+XPzKs3Glw4DetUragcQyWXSfbc+6NvdRzg8
omb3DY97g+QxyonUw9SEF5t/SL0ifb3/+QsbdTa8ZCrSCI+cssfwQNJ1nedMuzVapIWTNpMgLVCO
Di7G1EFC7TvdPlcP9yewOLyNBAP684g4jPQO7PGQTkubhZfCVLwHI9teSIQSMjCEoAENsmw3pogb
BUn0bggvO6vofAdcM9u//3p8yVKMNDaV2OnDSwoeyehJn95h6VDVIGiLwG0CvKcUqEJOhmQ9GG4u
JfnpxD/XsNZLG+hq+BseydZowyGDGVL5U27+isxfGlm5kBcshaCKAOvSG4ZYnoFmkWo0VCyRzvbW
vj/l09No/96uhisZ8jQaI47MyBZqCL+H3T6axnfYIdz3CKSC5AxVqFKMqg6jDvBeXDgoxIYL79Fp
rYPBwkkwUdYPgvw3KiE5EVl1mRM1ZW9duhdH+2h23++v0IIWwHcBTCTotZBvk9N4UYnuGAmL7UvP
y8fYOMVntzpExUbmc/EUQakjnrPCXt++N5HqNJqugphOPUb7rjven8XCdp0NL906U2tVadhgeHKx
3C+O5wxf7gsQA8yDhXjJAp4lbAWIQWTYYu3qaLXSOOSiJbkXBg67wL0bmIfs9vYdhWQhIv948cDP
kCvTiDVkeWuAh2I0ai9ifuauaHxhrQRfjrAb8MQAwpg7MZ2b20llFO4lynem65XjXh1X1LGwZ2ci
xKa7cvTsstbMhJbwVF9j6zikh/vKWBgekRHEFABGR8JT9iOTauKw7rgc2LcWtOfYrSs6WFgiFzl/
kdZGYddNgCqCD0MVVsYBKJcMckJ3YqKv+ElLc0B4BAVLiDCAMU+y3/2QDuWg68A4PU72oStP25fo
raER0AVAUcnvwlrlLR/cIg4G54n7qfbwjuGBzBLoAgFFl7xUhKcSbnRNHNj2H85Sz/10f/wlBWDc
f8aXvIuqBMasLjA+NfDU8YvcbzcSPQuLhHQmFh5OMMLAMn2aPU5KNLRTeGlLzTfzU1Wu7aIlFV9L
kE4BCbkZUoR3Ln0X9OM+dVZs0tr4ktFjTZbGuYXxlT9FujP7d2yh68+XXLBRsYCjbjB8GeKZ4Bt0
+/0PHcC1Qx4BARKZVWEwAT7WJyVE3c1jopVezh4qk/ncXnmWi2WWTDcyIuDxErSCeCxIy1R3Spmm
oEK69L1nTK8Hv9d+3N+tN4pASls0q4DBAJTnJmdLHLwLW3Uilzz3q8mj2VZNSONLFtsY4aMmJsYn
H/lTFdz/+JujJiDTSPoD749wOR5Uc1utj4lTOJlBLo5KjhF/MLMjCqVWLoQ1IWIFry4EkvQTVWqT
XKjzecxQvX8u6FaTJOaB7pW4PEW8X07sGDrePLbRwAE4cvNLqa7oeHEGKLBCVSMSnjd5rxjOKkrr
mygwsmOIfhvaPqL7+5q42ahoSwHqAbC14UaAUybZi4jpStwazLykqr5r1UNc+VaR+upaw76FqeBV
JVBJaPcpkB5zZeSd4Va8QUWr6Zwq9akqD85av8SFqcxESLaDAlZX5BVEENXTAXLmjzG6iP3evF5I
VIF24o2/CzqZzyOdaJYNCSpmnQx9mU5p7VeZ59LNRTGi8E3wp4FgXQQOpQNSoDCtyYbGudjVp745
prHvxiuRvaXluhYhHY+uaCtbjaiDipWvVX6qO9dTlOOgr2ywBTtlAF+FIC6AE2CFk2didmk6dpFz
if0GtUMuGCLua2RpZ4GMGVRbKMXA2138/uqYF2HHDPCnOJc694xsl2YnZY0SbmmprkVIh0R3wfho
CBGt+ppFnq34Yfocfbs/j8WFQkoJTCDgX7qxJWaejsaUKvalMT+QMEjfoQfXAgwNeQ2cdhloVY26
UyGoFV5iNAdSfEq3wpTAKIgYK8rcRI3gTTWMXWZO47aJhRqro4IMa7ona0QpC5qeiZDU0NcdePtH
iOiqg1NqnhYRr9zsgeBwo8kH4BKCFht4sfl2yu2wUvU4SQMXqbfHJl1xDBa0LChoVRxs1PaDcWQ+
fK/REUAcMw0Kx7d21mb3TyR+wJ+P7oYosbp5pRQqia14VJOgjfwmRpTssHmTzsaXDhtXKWvRrC4J
7K+pceBk+32Kt66JhxYQmcJHnq+OVoBZxJ3aJOCH0fioKB+2fz1QdDoqlrFJIWQ+fGjro9JzNw0M
92yiT8ma17ewQYFfAEsN6mDgmznS5xMHSMBM1dKgo4EeHnsaJMN2pwYmAgz6OMdg15JpyY04ZoZG
MYUs+caMfYpO9crXzask6jBwluGYCST6fJXsyQ4bbWrToDH2kzcYK4ZI7PCZa4xs2PXw0oUQxn3L
hoilQTt5TviDJoeYHsJwxZquSZHu6WREjwE3rNNgIo8mRTPRT1WLpfLfs1ToVYaFWihLcpuKRFWs
poEd7vRxTzbTbL6t1b/jS2vF4hiPCFtJAw163o3N7h2fDxyDATyAcJ2k04yEgNpOdY/zQP6MvTdt
TmiIz8dxQKoB73WciflOolpsRm5RZODQ93TztTRWnhELxlS4k2h7hpASXlvS9xfVFJdT5maBcUTF
+JStlMQs7SERZBXNT6BeuVSVtnHt8kjLg8b8aVT+cHC1g7XWml4VYQv5PMDxFt29EA1F2mG+SHk2
hFo9QoqIvTUfebqz0qc82intjsCTHdjkjcRn+lo9zuLiAS8Oma5I/0nhFGBo0PJrmCC3fQ4/Dc12
Uw6+foBmEfIQTNCSbtB4yELn9SEP0giwvUOS/Nq8d8EUCgwlFI9vlffWGJlscvQkCcLug/G9rreW
sgBOfz28tDpZNpZD6mL4mHqpkexi3m0/fIKEGVAr3EU4fdLZpo2VDKqaJkFdw8qST8pmthdMARUH
uE2BrAPVlbSxyjYv2MSMWNRotD5bQ/wu7J/Z8OL3V363bY08QgclFMc6OxWuxop+xf6QjgVuaRSw
iHQTqtKk4at4LMx2QMkquseO7Nh3muemtrd9EwFUisVBYg4PLkmInYB6m9WZKBD/Ox52kbJiQZYm
gU49It6K6/SmeGIA72ybpw7WqNxX+c6t9qiUeccUrkRIWo7LYspZDhFuvY/QEmj3nuEFixlMhPDL
5louKw7y6CZNg9x6yOwjWRl+wcS6yGz8M7xkJexIU5tGjeFrRPskOdX0xa3BgHh4xySQOUbxMLAg
N6U+aZQkls2rNCAAKoVZumNrAS2xUeTdCmzDPxLEPK8Og0r0sqAdmujYFfWG702xufINh/lagBQ/
scYGjNskSwP09ShP/RqCYvn7ARAXLIs4dNLwbsosPWpJEhD7ZAG1t5nxTXw+EBriUkEaSO46kJuJ
QdLcBUCpG7yQeDH34u3cMUIISN9QgQ7gHm7uuRKSPG/aMcIapcNBcb2x3H6lzcYXi3il5CaZjGoM
cRayL8D32puxq+LzAcGx3hp73cDq2thmSdMWaTBmXw12HNl7LMXV+NKFw+HYZ4xQfP7kR/0r5vGO
U3Y1vrT8Gm+p5cRwuZ0B7Yf377lvUD8n7kw8b3Fnzlc/iugQlQ6c1XE4fWebOZqw+NejS4ujl3XT
9yHH+fqmjzt9rTvz0kVwPby0NsZIaBNlY4piw0PZ7sYSAITv95d/yZTCk0frZ8R3BDf/fH3A0F4M
Qw0MoJsZHv1kP3WFz5tx5cYUQVTZ0AHcDgshKLluEhtZpXDGQCYRhBEKlM0zs09xdhqqD9R1QQy/
uWBZqOVKnBTTbayGj8g4pYGafLZST2Uf7i/akl4QLxGYENAfIrI7X7SENIPJ+jYOMmvX18cpPXZr
V9yKCLmiSKFgmWO2SCuW39XqSxv9xd3f92exZL0FDQ3qfQHeu+nDVVKSmsWIdxYgxXhVZ832UDHK
e/4dXzJ8OXDwoW5i/Nb9mIZgp/5bUf6yspUI4tosxEJemVfkB5yIxWUGKu/L+Gyy/zgJ6YojI+1t
jWESvPOHzKvCD+Z4XHU1lk7h1VK9vfauJqHaycTyNM+CkPoj30XxKZoOavSOmwj5S8TUEWkSPeXn
SxXntkYGrcoC3Twal8JYGV4shXzIr4eXTG3Ruk2t2Ri+qH6m5iH702T7UD0m8fet+xYcUG/0tQi4
IoEmnb54dPOinxA+ySqgWjxX6Ves1a02QBWDUgQgT1FbCc9gvk7YtdyOHZYHiQa3LPnWsn2jPPJ8
jbXu9ozD5QAxlyUCHfAwpQNi2JQNiiCaAom0V6HGeDO5CJiKrwVIZ2MwxlKvSghAs3fPylFzvxkn
jZeoKTrUIXKMFnjyUqWq07MpLorgaaSfm+HTZk3DK0M6C8lwcHLJdY+ktBqzceI8yE7mOVnLlt1a
DuR/UF2Mxy7KK0H1Nlcz19yC11FCA4JOK/yDw7bHSuYCpGuo6gd7sBgEOOmubXa8299fnoV9OpuA
dBBKwm1lohi/pN+4+TgUPurfUvPjdinA24munEgqIsA+X6Yk5Qz8cWkdwIrTU68/NNEpo6f7QpZ0
AecMeX1Rzn/DTE0bNVRdlAsG5l+1+8XQPt8fXnzj3DShOvBqeEkT3ZAoFVctGtC896vWL7qdE641
AF+ag4B5o8IFoHhggecLVdDaNNMko0GVPQUaWUkBLU3henSxGa6uiMKacsvMMDozH5uEotMe9Zph
BeiyMAXEM/DxeLKLambphjDJGNo2UryBobzSMlgjI1wbXrohCOpp0TsMw4dQNA3WztvCEsFbfmPJ
F0ApOWlct2XJIrCiBRkvPK6Dmu5Ciu2nQTiWKoD8otmkXI3oEKvMcgAsA40+T9MHUnbHpKtOytCu
XEJLa3UtSNK3XaQOQTkVUBx+kjGv5Gu33MJqAbYGcgKgmhAK1yVl9GBFRi/BEWga7btiH0B2aKxF
4xYMFJK7iLUiCg47LlMUVEixZyUNySXLvjbmixvu2/hYrnWMWVgpXJ+w4AImgooX6brO0ihtdfTI
CjrLL77ztS5TwjZItmM2vHSsW1PJXLcBnAaZINAuV0eSfFVir6P70L9vpRYngupHnD7xGJNju7pd
EZ43At/UHPTMz+mKCVkcH8pGx0NNtLqWLjydO2pnDoisN38p/JjQ3fbPF3hjNKlAZA7IoLmFCm2z
bbqSgXmyehqb01r3pKWvR+obGHyUuKJXqjQ8EJBqldugAO3Z459UWXFel0cHxgi02ohnyUkhJ6J6
q3KEvUdr1/YvZC1uv3TaAG/4Z3xp7Uv0wK1BHhWj99OnA4m/WtuD0iILBIpAVMYh7OpK23QoXarb
IVYf5ss7d/EaRuDWuxfjo6QMO0cUcErOhlIouZHUIsnOHq3+xVF3uuGF7i75vX0XQRAKgRGtgZUV
irq654ge6w2vMQ/6nPWOl3SbK5mhYTD54UcEzUA4NhdQuX0xUpUjqNjEewflHKmxco6XzJ5owwpP
RphWOUcWtarTOmyMAlf1dbvwei8DOnuVXVusuGyYwG2JIASccBQrShOh4FHX+MQgBj1h9JM5HAz1
OU8DqwMGxQ+bd1iPa3HyBrDqOI3tNgr03Kf5jmxuBwS9wP9DsB1oeWTopPHR1oIPmY0Lr7K+s/7D
aJy2byyEHOBcgjMHoV5puSwtMdPKrOMApPCO8jT224PteEigtEbFKglqaulC7Ti1KZotw7yy05Q9
2A+bvx+nAYwsQLKDQF/m0SxUAygaYIwC4pyi+Lj2Vly45nDl4HIAbhSxZJmIcsx0OuBaigK1vOQ1
aPn3kbpzs0/1cBzWOpct2BLIghVHhhfYO5lMgGskzmLXjIIJnV7TQ569KPRkXOx3eAYzOZJnQDo1
MkLhQ+nu60R9Wvy6r5K1eUi2Kk/0ShDPQOPJ3tZOjeW3pd//cbcDnLCnsGsF/4/AbUvzMEtwJKEz
A/iQUzQdNam3VmO4NBG4ZwKPggoMtCac20R0mGpJ3+ZxUHk2f0rcJ6PepdXXldfF0hYDZRXA53hz
C+bfuRQ6uMYwKaj06K3fib2PCl/Pdm7pabnP19gGFu5zWEQ8A1BegwCLjAnrUJnkdixCGps8kr3j
rBzGhevcRiEALBXIZ3AgJY3UGqub0TKiwEaz6ph5kebr23EqwtERpCrovoIuLtKNHrlWH+UFsl+V
qvmRl9nqyj21sEYzAdITw0XQ0ewVJwkGU/Ejvqv6d2gBEkBjAL5EWwHkfa7xiUYhqSIjCZq09IhS
er/vH8ClGWDbwl1DmvkWPprDYLpRXgINkUReNR65spmEyUWcX2D14ZCINrOSEgAgtioioIu6fWrB
n7PGhLU0A7jKuPkEkgCh2fkKWWUd9ZSYBfJT7DjE5BRvh/AKZOe/ErS5BJvTbupsSMgrr1WeOuO4
XQcABuO5DdwO2KqlFaLgnC10JyzAIqF5Ndnlax7hwlnDXYGgNQji3lhc5xPo8r40zdBGOJY+h427
L/To4LTbvRtUGuJNL8oawGogHegp42YRhk4WqMXBcL1V3tAFPWNoQWMASBgCvpKe9U6feoSU84D3
h+lV7bfbo9nwQvyV11yrqIutlCQPSPuxox46x02b2RhEOxLB4IJUEVw1OZOacRTSMcfNA5QPU2+1
QfuC0zwbXtqmscFYo6Frd1CnpyTfKc5Li4K6tUfkwl4Ce4vo4ofKGNxB4iK8WidRac90pmUBjXdK
/jA0qGB4x04SBRh4RKL3NfiA5yIUsIUbg2pngIIn9nOUrySkljYS/DTUfArSbVwN8+GJk3YIMqIy
qaadx88ZEMn3z/OSIgSwTzAOAH8kV0b0hlsaDc2LIOmfjXFfmsc+/gbX5h1ScH3C6oG6DU1A59NQ
lXDSaBpiN40ojfgygT5kIq3XGp/fIwd3NfrVAUklczPn8YicVGTmgcs/6vxDpHtK42vZymwW4Ji4
GlAbi2SOKJSQr4k2V0k1AM0TdM0hqT1gJSYURjnHJEONnddrr7l1Yu8IESKjjuSLaDYHMj9pK6Dh
ZTfoUwUcGvGzY6Xt7y/d0k5DMBWgcTzH0VVJMllubkStZuGhDIoRr6Avdbv9RSa6YAPwKXI7SGjP
9wCrGE8dHTg6rXwq+q/2ZrppWCysDJwD3N23/DFOP04Rd0VIpH/owDlVHYvt4B6IwJ0HuwG1I2Ax
n0JP8tR0EoqYV7fDtUE298gQU/h3fBlrXfGwV+ypSAK1HbwxPE3sg76ZGg0ygDQUdfwiWOFKarC0
OAe3BdRgusmJevEUv0PPOHxAZIBTwbphntC1Pu0MDZhVwlBBdDL6FQ9k4V0hSrsdeCFvdZWSLUHc
SyMhq5Ogn56LL2hX3Leeou8b59myD9vPBF5hoM1Ge00Ljv9c3xGi//3QApFjNpnPkZIM65XJLJ06
cOFjK8GtBcpUckQG2qVqb4hamfKBnWn6H4eX1sptSJokYnhS/BiTn+Gav7x0weJmFdlglKDCNM0X
aFDKXO/UBmfO2SWmX/R+vDaFWxFYe8F7DEggepjJKZhIC81h7GD2pvCxJg+l5fFhxZ4LN2AeWoMI
pLWBaQS8B2zi81mUUUr7nnZ4GVlPVPNZhY6Rx9jamdvRezNB8st+1GMlBooM59vcD86Xmv++v18X
1+rficj3UjS6TglyIpxt6xQD3wiCAn13X4TQ6M1aofgN9YcgDrzht+IpM3qnzBP4hdQf3J90rT5q
UQCOBNghwcJ6Ey2Kwx45dA4UQ9r5pPJCZ+VILK7R1fiSw0YUlo4AkSRB5/jR8AGZye2RQVSmwRvE
lsVTGM+A+XZq4wJrN9qYQWLtq3BHUaWxXQkiZg7CcVHTKqeOaJKzogaTVvDJnT6n9pf7o4sbQFYx
bDfQMLCxoJOXjkNo9zSO2IT6QK8ip3HwbdPna0+YJTWj3hfvePD7mGi1OF+kCr6MyUseB7X6jT11
4+/7c1gaHklCpDzhksNNk+bQjU5f1yFCBVW5Q6uatZqupU0EIB2qPwFwhLchXaIVz0kNYiUQBpBT
naWeg76mw2YmMxRlXAsRZuvq9TLaTZKFBYSggtU58LXH0dISAaAJODqQjaIH3nx4moNcgTEL7bLG
r/Aow8/3NXB7TWsokv1neDkYlKuxYU4xhh+Tx5o/hubBNg893evJX2WyEmpcUgfynABjCGA31D6f
SqwpIAULUUfU2H8Zxg+3+2OudfVZuiOuRUjKiPRwqoZmzFHr85LnYE452Bwumt+SzS8+RCbg4OPs
4bEEl2A+FzUnWpyaMYgo9EPa79bIg2+1juEBgwJbFC67G4eD5qM+jmY+nRuwLFXq33r48b7eFwWg
/FS0zxI9VKUgIAX+3aRZOp0r7lvuh5hsB3Kh0g4ZHcRjRdGdbF7H2qVW5XTJBSy8HgELX7zWDeRW
1xgWnQgR5ELqBQwLcxVoYUSzapziizbsQFKcmfsJNDboVr2WJl5YK0HnJFrWAV2CxmBzQaoz6kPU
jfqZ5qCaKarHbrMvDoYZOMQAUCIEgqMxF6DVZZZFY2Sfy2fVvJT5SunS0vdfDy+du2IgPGl1Yp1Z
/5jnp5KvOGa353r++bKZRb8X1Z7w+Ro9lP1v4v7dbu4gBAmCMBWxY9ykoAWfr1Bo9QDiTpl1tu0P
2UPTrKyQNAPQsiDyhHg4Qmh4bKGwaD58Xdls0iw2nNH23ANn2I5P0d4wf286c29S0PgVvoYglQdr
zlyKoSlMby06nI3E9qYvYautRImWpnEtQDoR1lh3Rq9BgPIlBuTGQO55rf+LdOhu5iBtVUR8xzyf
ICI6KSAeJb/9KUSU/9f9lZJ8m/9JQYbIxcsX72A5rVoqzAmrDlKm3iPukXvMOlhrq/Vm4648qDcp
SOUgygE+HoQ6JK1bzGnqTC36c9meWueQoC63Pw1x7Nn5U2Yeuftl3MjGeCNSXMdXzkJCaEH1qOrP
44te7YeNtG03w0vOwmB0aa05WX9uo1c2XbKNRv1tfIRqRXwLqADUOM0/n4J3RI27ojtTh3kx3XX6
xvDZ/ySIe1W4VNC+tIWnzB4BR8i6c+vljg3WMLLNWP1PgEio4mrF9SdjitgQtoVmK/250B7D/iFz
D6w83t+9kr29ESEZq64Blint1P7M2sd+PG3khsXwgO0htIibAp7bDSyXlyRRS8b5mbLHNDk402Hr
5wOgDiMIlD2y2ropKxmYCRcnfDxHP6l+cjZWcIrPR5c2AAPBs71Q7d1pSP7nY9eeG+05TJ6Tla+/
NVAIcwATJSrvEPy1JANVj2bPaD605yneJbaP/dOaftS+pGxbWbmYB8K7AuCImm+YdEnLvdskwJU0
9Tl8ZeaLs5ZSEH8+N07o4PkWh8UcUIggHYSx7AZtSuv6nJD9UD/1/c/W9sxhv1XXcDpw0FBZDrfj
hpc059NQkzJXzlTdGZ97dfNJEMleQA9hMnDeZCeQGB2a2ueF9TI63xrnW7Tb+vWgOBXcKUjrIN4u
o5OKslIH9BIyXwzi/lCr6mvcr6zPrRZQUIYzgFpFkM3chLUSrXV6pxvHl2IC6+ylLx5S/clgK+7H
rcGAFGQhcQlBhCI/jGq7r2nklONLWr+innDtoluaBFA98C2RMQc8QnrE66lW2DzS+YvKPzraoWw8
kCQO2w0rYgRXUqQNS+o4GytF4y9K9XcK1qjqSVmjs7n1b+YipLPNNYebmQYRmQtohMhFkmHlXXdr
PoQIFM0gBPjmF8xvOJYZocoKiLBb6lnZrot/1sxvGw/l5vc374JW8LQT4GhkPgGWEF9y5QrkVdUY
HQVqMwJDSItmdAaklHHjh3yNsW9hUjji8DixAzTUZkmiOjWPdROcri9x6IUIg0Q7p38d00tfHu7P
aUFBM0GS/wFWMtNm+sRxXE4V+YMisHhjDwWYXcET8/9zgbs+XzZgpXtQr2MuyehP6SdaH+q143h/
Foh6zUVQcFpzCuDxS1bsp/5YkR/KmnW/OfGqgVQxKJkQ+MILVlZ+15vTYNVWehmLJ/tAp5VdvDA8
RkbbIVS8IMkjg8pJZsedThw8vvPvofVljTz+ZoEEZAIRR1QegQoIt+x8gZRRz51OSaqL8tpyHyV4
0RpF86IEHAsEB/EqQ/xxLqFJo1CP1ai6cH4of/Puj+W8btyq8PuB+wCLAQBpt3nazLQIXmiMXJL8
MXUetfDzVhIDODkzEXIxRw5H2TSaQfC6HobykK0luG8sCMYH7ht2CgEomBJpkbImN8Z2VNDrI7pM
D5/CJ33tXXyzj4QEoJSwU0XttgwvoXnSZX0Opmzth0O9cn9fBWujS45mo7tTRSqMblW5r6UI3nQr
5+DG8OH7BZRVeFAIR8ks2azQB9zeoNdXi0s1PBSo0OLPdNhpa0ilm/0qBCGMLZhV4C/IsSjQiDPN
zrl7GScf5CTI55CNeNO33SSguUjjIRCM62l+JND5NiO6EroX2iie5uyTrt76NAKUzkBqDdU6mAOa
f80lkC4nadT25iWq/+6jXcR2bv1ns8pnImTTSnOmcxcizOfWyb2Eb6QQFasEzAKuBdQ4Iawt14+G
xRQ5HTHNC26gqN81pmdaWy85gTi00GoajRvgr8meuTlkWs5DtKgxHa9Ser+20Th7rRX0woYS1Otw
zMFlgAizdLaZUuo9wo0OdOETxTcSz/iwXRUw4PDNEdEUpGVzbSshU3o7nEBSim5Z/YGtFbYvWCcg
owU/KTCUOH7Sfp3qMRzV3LQvteP3iKmwc1XvtLXX5MIJF/1X0bpaBA1uqFbtNiZI8pTOpftSTXRn
Wb5dg6Cu3KXvWa4rQf9H2pf12G0r3f4iAZqHV2lPPUvu2HHyItiOI4kUNc+//lvsi3PPFrewCfVB
7PZDIyxxKtawahWf7pW5RirLHvqRuW+LGSDqMbn7leFqIsJ2pI3dDlmH8b/3c+nPSenf3+6tAwW0
L/gmwYIHZSjcPM1EJ7+E8sZK7UFlX5LvXfGJFeK+GHI7vEm6aDa1dd/iFdGct3YoLovRnTz7cH8O
Gw8GJ2EHYSa3mqDU13ug0zTTGfXctyopT0b7I05cySptSvgoU4W/im4jggSvtedEs8AJDQiArzT+
AgjzJ+ZwJUFfzwEpFydvkhFzYEGb+fUnlBPuM38iYFzeNP5MgT6jLF7cN6o+TMPvJrvoO8EwHyqW
10NCzyJujj7j6xnYdtcTy8Jbp8wn1QxnmWX2ke5YhT6gYDl5MqAewNzckD+pFahp9bT13goWNFow
ggzafKjngJrvCM3Xf6nlqTL8LgtU/bjsDutAOKSjElNHDAz/rGeXpnHc6USx39Lpqf1qdPuYUT4W
73p4YfvVOG8WkmJ4s6b+ycKPvcfrI4vECbpV3ERRqzez1c2Og3Y/1CfWg76zXgufj+HR7goLhC7z
N7APYiy6Xiez/bZ4nU/y1Kf/7P9+xEIAx0C3a07ks15+EsMCmS2U6TkgFot9INc+sUAf3QM/Gi4g
dbsWUM151aIBdfwW50eDvtCdBbd8hTia4SMoCCUoEg4AKpMNKLSJ33r2xfUL9mX3+gCBxltEQpED
ZSocz3FZ2r7QqfI2tAfnxZKl8m71H74engTv/IoguQhkRrWFvgCZpLyheMDn3bNrSarz9hmCADh2
0EwfcGnBrkEjp5okGhohDdWL7SK1nfj1vPuOAcqPwCDWB2GVm9Ap6Yu6Rc2C8jbNr4RcaskRvTVs
MDxeH0TSEIaAll2fIGtWwPiQoRmFqr3NfUD+7scnKQObgMv4OEbgxgA4CfYThy+vhRij5pG2atEw
qjjX6Yvm+tTzz6aV+urOXtFcFM4sXm4EtAGTEefTjEhpp+4Uw3fxl+61Z993H9nV+MJUcqdlzmxj
/KX0kVxjMi6AjTOL2nmghzhE6RZ83zbz2AyJa77ZMdi6X6po9+cjgoIYDcroUaEsQu9b0y6mqYNH
oQ/M951WllHd+nzO5A/iaZwqR6xaMwp0nmmhEt9Y63cX9usTX381Opd+ZbY2TesZfYfRq/qPQn91
QSZ/X8DNhQZuAcY9kvNQGbehpkGhCe3zJo9yAPiLyYmsGXWdo4x18maVIAY5FpQp8uoucJKs55Eq
pFUdopRRpz9ryrMX3p+FbHjBuq9o1hdZnVRR7Y/k4HSH+8NvLdL114smEylbRUesI3L/Lms9IANA
N3vTUcICCZllYjV5b/MZLNlRaU/G/7hAgt4eidkwUKFWUa9elFdN1uaa/+8rkw9fD7w7bAvE+2Dx
CQukjlo6oEirijplOZfscRpPFftOyi/FdLH0M0i1z/d35EaJ4wVFRgQnCfEttP4R5jM1SxnX/VRE
hXci73iofxcyj25j09EYEZxuUBpQsiKIoWW0ICCzKqLZZAiSXpocJeJMcv02Dq7B403I1QJ+fZMC
m8EVY9hDWkWz5cOyOThzeby/UpsSUO8AvxG0r4g/rW+eErujbaR1GVnxKVF+j44EFSgbXzDISGXS
rpjKMjKp4evTb7pILt+WAPRCBKAO1TgwKgXV0aM5eNmrCokcI0A8KJeZ3Fv7zA8R70gNOLT4fmZU
1ZSiXUiErBQQBYpyrI29VhNOK1rWghINYBXcDuF6ZJWdqQ5aeUZdcvQQTEZ9805+DMSRubGB/BCH
RIPzS9CA9eB6SzOoNGqLIzEui+2jJiv+uf8sIbeGLvCo9+O6fH2WwIyhFZZG8ki3kIVCIYLkVm9t
NdQEXgoeh0CzzfX4xBmm3MATjUeof/7NWm2vZWlwqDtPZHMRmMJ6/FQz4lGtGhax9CF+d+b9VwFc
a9xtxz5zwOF6+HK2llarlTxykq8jjX2j2tnCie8y4DNgewUAY8NW8qpKzZS0KKKsDqz+mz3vdU/W
44tslhXLZhYPGN/0jh6IXPbv7/Xni93NE4/GljpjeOcJMbiOSDQFv0bCK8QTsihZ4hjiG/KWds6T
JqVVHi02ePar/sEw3nAjGit7UJXdrhaW6lqYcFbdMQcNq1fm0aw9uYVv6O/379rGCwfIAp8KiLTh
MQrjm5RNNhiUcq4zStr6PSl9ph3K030xG1eOC+B8k0Av3ED4iVlgxbSyicDhwopjU37i/UGeHMF2
oMFwbMU2OcwhjeuUZR0Z1Ztq+lYhWaeNTQdciJfiA0oCJSi8b1npGZR2ehVZ+oF9+TJ9a6aDrABr
a5GgNRCghoWD8KVwsZ1CM2syQcbEqqDH370+ClwTFFSCmglFj7fVOHOLhStU0kRzmgfzYZo/MwHe
y4mXzLgguxEOk6pAa1hT2kQv1KkPOf7uP0XI2uDlwZW4rTPJtdJzRtZggUDZ0nfpydAe7kvYuA7w
3v4rQVDdnVNrjQtah2hJcj9x9APSy0dl+FnuDiFjL3hXcsBWbYDSxQhWmi1zM09mHSU/6vTiVZ+4
bzAq8XaCmQykCPw4Xzl0jjIk6mzbddSW3+Y60B2ZObN1Vq8FCFtNRlr1qQEBJjtr6jnei3WC9YIQ
kIVifChZ5BrX3+/m1aKPylhFRh9Ujj/JqgI2Pn81vnDVjKmdYy3F+HPjq6Ovfb1/jDaMvdXwXPzV
8pf9opeNgmPkNBfF9WPEG3Zj8vgKoXs0AOmou0ICbS1CA8+xneluFRH6vFx6GTf35gyuhhf211br
VO9tG8O34MNSj612HBsquW2bu3AlRHCvNJsNE+qZqqhgJxcG6+X+LkiGFylRYcOMdU6cKrKLgJby
Cu+t8eFUIT0KhW3dBImnJnURpSRV5HXHuvT13Vg5bDGGRhgD7ieQA8IWZ4wNjCVuGTF0hPqran0q
MbS3Nhl+go1OWggiggNhfYasgdZDYk9lNI7Mr899/Jj0EmNVJkI4R1ldapXSQYSXKb79mPxBqp2s
gNxaRSqAM8zgPzybwmVrtFGJjcEqIjYdqsZPNH//McIt483sUZIGSoX1KrVxloEIg7IoVr5k1kMs
I+LeeHPwCCCggfgYMvmusAsGG1sva20Wqcu5yyu/T0u/yc//3J/F1kYA26KjYQT8BjzS61nYfaUq
mqoUkapHSo2eo7gQsldHJkPYCabpQz6iw1LUfGfOa8MOQ73ftULnL27pcbJpZB/WsyDgGtLsHiGy
afo2Dq+GZJH4UgumPZiToVN5vOfWg67Ql1dTFlpGhnZgSE2nJzU9G6iN1o67dwORAMwAThbcaLFi
timTIlYMh0a0+5WTY62dqCOZy8Zm4Cxxun0eFbjpBpbodpUsaZJHaJy6KAcjfVPH3/dnsbFcgG2j
ro53TrvNA+U6K1qP6jSa5z/IAHiLX6B+9r6MjdsBI4nzNSOH7IKCYr3jLTFpnqUdghr1WVX810nx
9zIrcA2CbC4iM7yvNyh2hRtYLrlj1DlksKo9vqpFI9ltfu7XxwpJoI9+YEB+cVaW9RysEiXwA/pI
R/E57hH62f2McnJMkIBAifMup4KxNKRKkXWjQaIFYIrHRhZvuD1IyONC9QH0hdTPTaKdDnPseSOh
kamfqQtr+GjLikk2RGBgztiAcA+ECZs8Tq4xN6mXRZl+0pYBzIL6wZR1Pt/YhZUQ/vsroyzhEUqC
Fn8R+2G6IEkku5O6YLDm7a5AxQij9YbUBwGVvs1yHQK+6e1XJXu/fxO2vh9WJW4D9gA+tHCKXH3o
bOQFMrxDNLAvOlJ99wVs7QLHYXHOPOy3eNXcNiusMnOzCI6box6c8nVsg/siNudwJYJ/wtUeNFOT
qEntYKPpRTderf0mHwwlXuWBGKUFIlrBomwtY4hrFmMLiiNrDkTiQd8qPBeoPjzWPPRzSy6SGK0O
7hRXAR3ORbefdPfdA6P49OQYu/03COIvBDfvAdEQ1gmIj87jei9K/yhBRvZz/y5cjy68ormHntpo
kZfCcA3K4hm2/f3xNw4SAsSwNLhvwpuMrHc5sc16HBs9iVTveVJeGCIOnmQntkXwRo6ojMDrJlzm
1LVrJzfsJMqsU8seF+NRiSWz2DirQIYikM4jVrgUwqvQuSmhBnXTyB2yYPpzyVLJZdicw5UA4UIr
zbyY6NqQRtXyrNHnrIJVttuPRjAJoRgEEZF7gHm53oleHWNNbSvojKU+jp3ms/qP+3u9uUoouwYI
C2bTTUZgsUpDIYUJpdGfi3faXfYPD5QGz+lyqIkYKkaDto4UpZJGcX5u9Mu8j/EPLz/y6XCxcMPg
ROMBWq/PnOSULRWGb73X8Wtcf+KUgt/b4dkSmJViCQRJS7daQMgHjVr51Ej95K/6EyqV9+1WuXuC
KK4IxtHdftRooeeRSi+OGTg722Z8LBGnXORl76B5FF8FcCQXiKgPLGrm06IHmfsANjxzJ3Xh/5PC
6/RAKQeqIPE+D6pZFCxR84gYB6cJOs+Pyx9zN0meuK3TilpYzk4PW+OmjwJdmqSzu4JFWnv2Xrv8
E8fpenjhRrPYia1+wn4Pmu2PwJ32f96/DrfWMCAmSFKimQ+Y926AXZW9JN0wsSIy3LNOj1p60r2z
sZPP52MzeKNiKAyuXsUMk2kMJAU3MFYpD3LrX9TSfWIb+OMGzlkkyW5TWAOiPrVF86jXHrLkydoN
Q+DRZxu5N8SgYXALt9pZ0kxbmJVHWRwHc5UEoywPunWOriXw31/ZMXPSFin4A5E28XxUKHTW/vcf
M0A+HSY9L98Rxrfi1gUrLHJ8i/uSH/rpE88CMBTIc6MiCFhp4VnQ2bws2cKQxkWVp3FI2e6oDxhI
URNuGVB6wJgKHgm4xhKWlxgf8U99PLf/6J/RF7xpDN5mXrAqAijtNK9c4k1Iu3l+lZ5peUptv92f
ScQ8EGrg3FPoYiAeJGArR8WtkdzzlO80dMtP3GbucULvcTS2WKwzFZ3L7LnFMhmBPl3M0R+tY73s
jplgEiAAw1rxZmyiDZAYZWfrNcsjd3rQsksusWK2VBKUNogAsFLowSJctriq2j7PMHzHgsV6ILk/
sMtSfEYKJ+ZF2hunSgxfKXHmZdQBJoDOQYlS/cVH12I0Fb6vXjcsMjAfIvKDknpg1219fa2Tycws
5iKgURvnZXlVvNdMVtC7oTlMFaqDswxrqBkXlqvq+rxAK3ga5TmatA+zZJ1kwwuKA5SBFdVjDL9k
KA95rPfjcBA9RJEfngcXlZFiYqkb0jkvTEaiDjCZOSgkpXhbn389vPCA9sCytpON4RN2zMnXydnZ
qoQ/bQD3gNJew31D4ZGw/JpeVq6ZkSxakHpbXo39y885TwzulgALKuathgV9J4tenyK9Obl/ZTs7
OvOvxzWDX4VAAw8dCl/veZ0+10M/RE3p9+XJlIGgNs7/anzh9LQIglkmH99lPxPlMKlHJ/nn/hXb
2GFY8QhVoWgCMTGRSi7z+jFHTgDtqJt366wNf9wfnh8QIdS2Gl54efpeNWPmYPg59xk9E1QngiXG
CtC9rN4NWcZugLeWt1xBzPCGdE9xKdHVKumjNC38zPy1fLs/l62luhpfXKqqUAZzSvI+6sJWO1AZ
ontrs6+HF5ZqNCpGkw6fb1gPGXlapse2ltgBG28DUJPw3dBjFDa9GFht20ntHFS9Rpn2yLIgNy4l
uPD2e0DguEG5AOoTYe/d+IiegcpgJfFa7Lnj12XtZ7J2r7c7sZYgLBUwGaVXcwlp5ZMOvOCHvTvN
mdd4UEkHYRIe6vW7oxROXapEb6PsGwgRpvLH/eFvdxrDc8AB6mU4HED4fL3Om6FSSRfp5GJmAeqo
92PqEKZCvQNcKpAF4lUTgiUD6Wa4PrUS2mdvyHyGWs77c7jZAi4AjJCcDAF+qGjwVXGioo0ZjcP8
uUwCfTdZgTA8P8lXBn1dF2weLAwPJkWEcX2i/JNYe+P0ggxhjdo+s2gXkziMe8MHC7U/6nufH0hA
IAalrjBbOV/Zehae0SaKkfReWM4/YvfIUlkZws1JggAeiuEhbp71Fk5SYSgTuMNKLzS1F00tgxoe
4rg7KAMhYH9HZ3MUmiCwIdwGY9HQ2X5I0+hgtr+M9tf9g3Sjk/DwIHTLEde8CEvMqo8ZsXVkNJJo
1pMgg7kKEjd1fskcWTHCxlphAijuAu8uAEsiXw86koy4ExCkWydreG36n90giY5tiTCwVPCEdEQD
xNT3YiqdMddpEuXoe2K/og88HU73l2tLBNCsQCFwBhIkK9dHyphKas9ahlnER/tHTE/W708IQKkX
ogDgjLvhe2VjYellrShhqr3S/AlKsJVdPH5gVkYBthwpgf8vQrAqF3f5KEhMIuYFJX2shlcvf2wN
30STQtALyDyiDVUFcdxl5O0cQWu6XrLCcCcdE1JC5pc1asynfO9zgfmglJ1fDRhQ8OLXAvRYaVA4
30JA+Y9W/Zr3q1qEu/mRglMK2mvByrSomneanSuhyZthaKVvEcm53Voh2LBQ4xy8BP6C9QTarlzc
mmACRnp0wIu7s3kVHjks0NX4wg60w5KiDKVTQi95dlrfqb/eP7Oy7xcvRWUpXYnGayEbD94Ahkv3
r/sCPvqji0f2egbCkW3i1utaLiFzA435WuaTb8ovI1J+aR9/B+WgmH7zr1H5c+bHxkVG/cu34OYD
ABNB1zeY6TcIBSUDn20WDwoeqyPgomCb0mQ8UBuaGEBdhKAQ/UAoVnzSp3SM7XzK4pDlvqMfU/dU
DsHiSMIfW1KQMDV4mTZP5fC9vHrZ7aVVdbTIwJu4XCr3Uts/2S9jZzMAfuBwljlHEK48DDnhwMUa
2PHKTPPC2ngEiY+nSwLLm5NAyQKOBHAWuJjrSRDSmItnLZjE18XI/dL8kam+rOp241TzAkkOu+Q9
gMVMglIOGgF1Qhyirkr7u6KSOWwOD5UIpYKn3RKNXEup8qJsYf649MkONbo36IstQPoJGXJkHWFE
q+sl6pK4WGoyxtApB9UKqHK4fyU3P/+jSShyvGjLJsSG1NJWstZy41DtqF+mzN8NqeUZZRWxUQ96
ndtX6wkUZOyMPsN1mI+a8eCWEl9s6/uvhxeOqOPRdKk0DN++qsN7k0qWf0NfrL5eUFhpXLQoyE/i
MCvOsXGI+0DazntTBG9ICCZyANlEU8RrC6NIBscDmcTBVS6De2jN/SY6gjb/FSHMoui6pmtbiEjT
82gEmQxLuHWPYUbhdqHkAoRZgv3MqE2maRjicARmOoENcmqWv2sZb9ymFKSHkPrlFegiDt8gzCsc
tY5DpQ/SN2b67TuT8ctubgYnx7XBtAdR/PdXapXQdqIANXphl/n9fFaWwFAkdghXasIThJbh3LAF
vvK2+RByghpRiOHiCfqZo9ZJ96s4qFAcPtaS53brblxLErZFT9TRHkZIGvSD5gbNfrdsNRFBddCx
sZUOaO6QuD/G+vvuoCMUh/fhGONiAHYkHFqF5njHY9sNR+onaFm2G2oujM/N66utHjoFhB4KxteK
73HB/IzI7LWtw/TfGSChs5YAqodkHCvXDe3y1bDPVnxU40/c7A8uGhdFbXiu+RG4mkTTlohGLcQN
rf5xBMg2Pu1/HlDQwbuswAxA+Hc9fhabsMoH6oaUPRL6QGUBis0jCpwfkuMgPARAaz1+oihGngIh
EU7OQ0P200XzPUYxCu/Vw+Mrwg1QnIS0pM290HF7/7WrdjZL5QYStpUb+zbgWTdtmZjZDbXa4Iap
f6NulMkC1xsaD5+NihpOjYvguLD6zO1Ne45NJ3THoCnZ67HED0fWW2pjDxDu5fEPJOzAqCgskjoT
QxtSzQnHQE2+u/nfu48Q8qW8bR8PgIDnYb3FeTWYSo1tCo3ppNtHdb/9hTZMWCFAHwAGEvs2ptM0
eUWK2M3AwJc/9/6/9z//I3ci6Gskznh1GVqN8m7X6++fFaUpR3fywrE428lj/69TPGnmMXP9Zj6O
P+P5WJVB7hwUifbe0B7oTocEJ5xi8PmJLHijkw1OnVpu6BZPJj3bzUOeH+/PbeMpQq4OIS/gqBCY
EiOocV7Hsz6ZgCEtD40eTOmhs86oh0EPgPuCto4Y4sAfqAggMUXPOFtA/ZG1Uxo1YIzR/p1lefOt
8cEUg/cUPTKQ0BYciWXo1HiomjTS3WAESbUl8bY2x0c5hgk9aACgL6ipwrXaJp8BLTTLJyU/eLJi
j42LDsJaQNlQfAaPUWT4wFvUaPUw2mGMVl+lRh7UaXnozef8EzEWRORhamKNgKwSJ5JZtamWameF
PbH9qvM98N7s3mrEUVEjjlMF3SVu9WTSvltQ2hKS8akxHvTdpA/IM/O6XoQeEZbHz/V1zGoN8Pwp
s8LBOND5XHbv97+fqyPhuq/GF7aaJLTSrQXjq+Ox/Ju19Ng25Oi6YMH2en9vm2f+ggCpAu8OLjCo
eEUcWqfbdAHkwwxNWM6Xgp7vz2ZDicAv5W3weEeAG5hbDxSfMSWOGVb6AdRxte5nnsRE2FAioNxD
4BkNglDDKt490xqMxhlHM3QnoOj9zrh4TpA6/mAe7s9l4xJyzmJcDzBrAucjvFN67vSOOi5mqC5v
rvMwyWASW+PzBsAAZoJJFY2lhZNVFoYGejQntOswVl7yaP/ncy4lsFiArQT2/3r4qTacNAeJU2jO
5/pQyChHt84tR8QAQY84xE3aVk9a3cvS2g3b8ciKg/rAvisg9GkDgMU+MZH/ShKJILRCn5SSNG44
W4es8hVZ1GnrzAJmhRpZXruPvOF6oSw1ZrM3w+Ys6WW2T/r4Zy5brM2tvhIh2P4JmUmD7gkuIp1f
nO6nKWtBvzkFzhfz0Qj5poWZnWq0r7LMDYv4ZWEPmRmQ3bW+UBy8u+V/RAinVaeanZUdRADsZg3n
tJaA6baeJGBhYBgCTncLUUbBhwuzjjhhX/u1dbC/57BySslR2tIdoNtD2T7+AKgsTEKZQSAzqRQG
LpqLGU+oX6FpYJqXJb/sP7MwEQH9RK4HaXvh1SBLXNv1rNjwY85GjHDs4TPjwwX46OwMKNf6zKZU
owoqm/GAMzxJB0MWRdu63bxEA61EEFW+yY3AQO1QZunaMAYDEh/a+jTaR1T/6s2TNOq7tSmoxsGp
BdM2EiX8cF/5lHVXIHABTpxQG3zdClx6VJTnZgoqXfLUbh0xziqMpw/p+9uAjk7Upk1mN6zKi4mG
U08ZyHFk9EEbQhAfBOaUxyBhRQvaxM6spDcbXPU8/aoX3zrnvSu+7S5iguuKlkTI7/K0D7hb10um
2E1PkDNzwglLBtSj5C5uqCsXDHy48cDNOijbWA+fJLW6uENjh/PkF/OhtCVB1K01grXm4hby6haR
/Bzot2ls3N4ObQJ8neIb7UlD+ab59f4l4VpVMK2APtQ4DRVcNSAe1tOoardcSIVDnNBHlx1cNB2o
aECcYHaJnw1Bs+yPjsAnAKsGp16GiyHsPcOmZZ0z4dY7B3Dm7CZ9xpJdDy+8IlNHnUJVMbzVf58e
VefL/eXa3HVgsXgTHp5T5Lt2dQ/dohwaUO/YIXOevPJVWpwgG5/rgavxx6yt5jbG+PmDrp1qWTOq
reGBweZ0V7yQQ8y70GI07bx3Laisb0SNvPP+1bkaXiyhGWtWjHqN4YlKgyYDZZfE59u6FKh7BAwb
ZSJIwgiOQJcmzZJUihHq7Jwvp7G+6O1lP7kMzhDHGYPYGwhdXIr1JpRzOTVV2pj84ahB6CBDhm5Y
IhzOxzmx4eHfJDxTW+2XtHCNsOqCFAyqmZ35ji15xreE4BWHLuckebA+15NY2jjnPhMsc3ZUzEua
vBAqUYGbIsD0hzpaeDJQI2sRaZKatTemVph4QW6/NOUx1U/7TxRcGJjgHjjiEeRfi1iURKdDNhmh
zb4g+2z1+x0AdNJCKpV3BNNAeL8e31NAoIKOj0boDH7tKMfY0iQz4CMIChbFcC62gPdLBn5zLaGC
57/oMzZb+d6Ro/mtJRAU9ORQFcdFVkC9cb/hh6GeEyodbHCaMB2alEzzqkkPJz0A/Mg3qbU/lHAt
QRfuBmsUB+3HVD20hvep+2rJivC3ZoA6TpQqwNWAJy7MQGE6nWEWYgbWY33qdna25a49TAKgf0Am
8ME6t96NmTltZasJzlMaII94yRndb9VCAsJGkAFgnKg8lKqch6ElRjjrj3rzOykqycXeWqFrAYLh
kY/M6GgFAep4iB/tWXJeNy41r5pGAgOXjuun9QopJbO0Wpv1kLlP+vKQdI/tIDFttmZwLULQG9Wg
VYs14pSq5dfuJc/C3TpjNQPhDV36oqoNb9TDtP9uON/3h01Xowv2i1VX2oD4jR7q36ypO9iJcfjf
Pl+4AYbZ5zPKEbEB0wXkSD5U4CdOEDpFcg5SsOQhEyNsMdUTmjgIp1XacT4kMvYDvn2ixkNuEDgY
2Em3baCascpTUkxWWLfPahqV5VPbXDLmfkITQcdxCCr4L284i2hV5w5JDCvMjcCe/EqVXOSti2Ah
KMRZbEBXJ75uQ90SWo+tFbLq1em+Lgs6POy3l7gDifgTd+ZR6rLeiLqryNC2OUSY7/rzQCQXYXMj
eC8dpP8RszGFo2rW6NdpJ9iIMvenL3VyKMhRclg3RSA6B7g3D2FrwlVu4yY1Ad6yQjs+Ogx4eDzS
jPwaqh/3L8XmZlzJEaaCulCjLIGEDL3xlJk+aEGST8BPUauLrCGqUUGOLKJ1dS2rUWG+QMSS+Gb5
hQcmAIa7P48t1QevgbP0w+y4QTXr6tzpS4XYr22eqvo9/oTXCDPpv+Pr6xPllONETSc2w3R+xh8F
4Wv95GWSXZfNQrAtU3MxjY7PgtlB8aV3JIu0tdmwvpEb5jw8iHisJzHBf1tUC5NYOn+y/+iKr2kt
EbE5Axe+Clq1YitET6Vs7aljc2OFVvyH9WKMf31im6+GF95ow+rUwZ0wvKb52pMuo0/Z/HqElqDC
sdnAiK0XyFxmr7TM0gK258FsLkQW2doeH4Ez0FO6yHwJ+6vbRQVLFopjfiyVxG+S359YHqRt/zM+
l3/l5bb6XKigasPqo7X5i1dKvMTN83M1PP/91fCd2uljY2L44U939i31nE8Sxb0lwYETqqIADxBM
ESSZzW0bLwtOaOU+VNrZqOi5ryqJkK1duBYi7DKJZyuxDAixi6c6oJPEkNmcA7KCLkerIkUrDF8V
Tgxuk8oKDfdNL59bPZjN4/595u8z+HFsrlSFawA6EKQFR9cKG/fBDqryMzNAngthMiBJ0SNmvc+x
trR0tis7VIvDnH3NytdlNykyR40DhoH8NQK9N7k6I++drqyoHZLu0fUe97fk5OMjLYsyTngMiImt
pwCeWaPLLDw6ah305mHYzZMnjC9chUVvaFLoGN+CfTG8WnrUy1ow3Z4jnpvD2w/sHPJcIlwotyZX
owzW5KL6sQWUvU2O7e6yOKTHr4UI67TkDFiWHEJIc2YsSGRt+27v2np8YZ3crGJGzMdX/x2ad9q+
770IwMuBmA1eDzgKED1cb/OYUSMnS2eEXfuQuZf97zGGR3gB7ETAUt9QRrdMSRvCEBaL3YNaTEHR
zodPTOBKgvAkD8qQDkbiGGH6x4zCfv3hfxteeHDi7j8TIAvxpyrICxkEgq/w2ilZL5FwgMpKI466
2AYiI2mQ1yetPU7IcPxwhv3eFSTx4CHCPthvMQBQzSVNi4GZoeX9dB9SbTd0C8PzJpw8E4vTJBwl
hmZkdZMOuG6/ChOG0Zf9OwF3hGM5wAiiimmHxKszFveFFU5qqJA/NVnsc+ui8Tw1aGYBPkNWfH0T
6Ng6pIVGD8fkofDbcv9BwrCcxBYPAmdXWA+vzpWpuAsAWoY/1LVfjfvBkUjuwh/Ee8aJwcVwXo2W
C1VfKui4UH/7NcsorjZ0KQ+n8rpcXhIlggu7DG2maTGDdCf29eFQGH97wx+7N3glQng0S8ZIYo0Q
YZ0UFhqNpO3Pxj1DvJmHarHLMK8FRcGLbDI0oWWRkh5BsaiwQPnhpC+dsV+jIvGKJ5k/zUhniNdg
mmeFJS34rtBKynd6yTQ2jinwi6AmRI0KfGeR3Q+mnzvZFmNROj5WR2c3uSxyqzbcDjTkg99/w7/f
lFpdJXmCUzQFaq/6VtoH97d54yRxtgD4s7AtOEpyfRFytRnGITPyKB0CogU0Oyyyq3zr+wMedSVC
eDNprRasZhAR5we0HkZI20KfJxkSdlMK6N4sJIx56FaIMBjM61DKrIFcNj1kTkCyE3rcabL91njc
WngfUBkGqil+OSBJmEwBb60yKyS7q+5sO8+q5+MKttopzQLHe3Kdv1oiOWL8ot1KBLcWkk1IJ97A
H9Dc2ol5P4y2y/1F9z1UaU+BPvtjf+z0U2zK6to3VhIdOKFc+DuOgyEcCWp5VAOylEZ6fmizIB7P
ZAns3YyMSOsCyYgcHZK7qKkWNDC6ZjV1SRQKMuB/NfWrBmpPWX3RxtleiRB0TDGW6ONcQkTZnPrs
F2FHdfq1+/o4qol3CMoeyRQx0ahoA7ho3QnNUKynIj4PpuoXsnLBzWlcyRBMEpa3Le36BSc7D4rK
78pDoe7XAgCQc7ZyJHt5V7y1Fig0mrkpwDzRlH7JC2T230dZ2GzrVAHEw1HkvEWxyOzejbMO+Cda
QXlK0GcPen0ph7d42t2mGMcKCRvYJTCheSfe9UzQ1W9A8G6gkYUG58OFqRK7Z2szrscX3hMUI47W
SGYa2c6B9K8sO0hRLxsigESBacIh/YgsCzeD2b2dxFZbR1r3WGsXs36Y092RD45khEfM8dbImwr7
bXYdOIfsronKb6qKZzGKEZO9fzM2XkaUDAIfBDo3jhESFoo0WZnpQ1xGzQNJnoknmYFseCEqMbdp
Uk0ZaNcb68ezV/y8//EbhxWLAnISXhcKA0vQHFOV2RVlSRkt7ZExP6Uv6RyQ3S2IAJvjLDFw7OEF
4OFan1VrwJVLGdoE9N8s0MRQyaXeWiIH2Adk3bkgscy4IW7eZapWRIQFsx2kMl9v45x61+MLVy0r
q7LNTYxvugFZDjMLdFn7nq19uBYhrNCkl2auxkYRjYgAGpecPOb0sIySPOOmFJR8o+AIWO6b1i5g
f4prdAkooiUPiB5o1Zn2vuUc75+pzeVChQAgYGASQUXQerftGAm6qcdut+wIzI5Xn8pWEujamoiL
24aqE9NAkkW41mho1cLxaNHyMHszp7MRLNO5IRI0x+2x0jWDFzYh3wWKVzHxq+pdOihNRqLSDRDX
nwfJsb1dp/X4fJJXUVlkPbp0KjC+bvmLe/Kmo1fsVh4QAacAS4U8jiEmNieLFFTxwMmdds6hBWFm
uj/kiF2GU/DRzxz8q8JmM7tSAXopsqh2nzJyLooDZRJiuq11uhYh3I0hUSh8EpZFQx/oZUCtY7Lf
iV3PQjhPMyBynZFiFnZ76tiRyejpJVNwBTXr1hXyLjnG7+tAnc+58WjuV1J8CjisqNo10UZTOE2e
MbRxocVptOiHXj+56cGWWTZbs3BQBAcmB7wYqKJYH1glHsa56kDg544HlIoO8XtDznt1B6ymKxH8
Tl7dCacZBofSNItKLFTy0HcXZb+XthbBZ3klIk7NtlEaiMic7xqgYMXFqQPbkkxkS3lcT0TYDt4q
IoE/jrWKj+14qdXTJxYKzGK8mh0WuViSgxD5jCogA2gC9aEmx6o4S6nkN6dwJULYC4O43dDmeho5
nQ/Un1tc7k9hc3xerwaXAkAw0SNvFY3WXWanUWL7ihq0MrOAL/Han8RGX40vfL/H41JDivF77zVh
PileXQCHZQjSzUtxJUU4TgVCg1mDMH9k5SedPFHoKDe6v1CyiQhnaZw7u2kYyOqd7y6g7m7gkcdi
lAiR7YagZdE7UEuRHk6jaT7FzpHI9JNsfEHFDgbQZfbExzcCF3AzKnklJOOLCWwlKzw3czA++Dnb
37ksXC4bXvBVjI44TUNwmBCYqL/bEjNcNrrwPui0M1xovjTquker/j/mvqw7chy5+q/M6Xe2Ce70
8fgBJHPVwpJUkkovPJJKxZ0gQQJcfv13qW5PK6m00tn+HjxTp2e6UgISWyAQcePelTylAX90B80M
gYjhAT+wvKW7vnXsUR+Tb2CVMpt1mV6lglb6w9f79OgoPvSy2EJDn9i9xmGTcsczy03k+l+3f/So
fWh/sYVasLCx2AaCqp22MszK7XCKbuFID3gEIUeB18rsOC1WuelyVK8NcfytY7RBMUm9HroTUa4j
k4SyUzDgo8IANm8JVRhllxp1IsC5FkXUtX826rA6d5qAz8KjF2BtBCGgqbW44JqmnMY8UkPT2lix
Z1dXnTixEp8HMXcBD99AYfZn/9uKE531ekXCSvPs2Ai65JQjcKKHZdJocoqsLd97SH+4ltefekEc
ax9UxPNjCBrw8I0PJynXdW5mLCGh22676bo+RaByon17sQhZZSliirAIrSVp5dv1+UxxyBZZSHkB
8XcEVmta0iSIPJAwN27T9LXA2/TrbXR0BKB0RSYezAKfbAZkZADsVDBDhtX6XTR65qkays9Waa4C
hauKKPOcBV7MkZYKqYpBAjqte829QkC1Gzan9K2ODQOxJaSocEl/ZrLJ3T6WaquSMAUqKL6TIFE5
f54+drAYhVNHUgJRQkI7u0iH/d9Z54/NL64GbphxDrUaEk4R7RP/FA/+qelZnINmkqZkKppX7I2s
t0w9cSccXWNwagDqD5A5lFgOz5mohyovhUHC2vAgI9e61y650M73trGTPvSymCToTqGmEpXRodtk
4JBN/V/nrzFYRyDXDYgWuBUWTh7rJvA2NM4UOk7lp3Hln+0KI80C5jFAj6Hko6vLVdCUqOkByws1
E/LTrqdOpxinj60z6iVh8hD8AZfN/PmHV48+jXVKnFENC1RDm/U6IafCGUd6wAHDyxDhRHBELIN8
OSAvqa3kOrC7j7H7VpzyYT7fzcAdARk8Cx3N22kxR8heEwaekylMocbaXVuPQGp9vcrHegDJDKzE
zL4JNujDOaoJN5zRSdVwUi7VqfXsKfN4fSJ0dWSaZgICEGhBIwUCI8utNFST3oEWNYzYlTpeFW9f
j+FY8/NZQ45jJgJZ3pvJ5A6RIMUUuroXD7Q4lUA51v5c9w7PAuWRn6o88x4sKfY0juDhkfGVrZ7w
jo6YC5CaQa4e+ayZf9g+XAJtshO3ivgY7jX7YeUp8fnmCBx/gELMtwEgWovZF40xdVXejWG3iVGr
kFxN2lWarM5eg5n7DctsADQCpYPDQSByMtiNHAGcBmvaXca//53mARWdDwK4S5ZzZMTCUnLQo1Tl
UwX+ePd8TPZc54d3AopR5zfDwpomudOPagoUPgdkIV6XJ07APMeH73IHbgUKkEGMAnP3Sceil7xq
eWeHLKYpttG3KvO/nqFTPSweCiKNtRZdgBYgCggJVO63J/bR8R6Q5EOKD/9dol70SDfZzFQVJu0O
DhjLL7RTDBZHjgKm6a8u5q/wwWIrVaOO7TjaYTW4tFTmo2zkT9X3r6fqyHk+6GX+Fh96MQtHm/iE
gaTqxi7W2qnwyLwZPy02+PWQF0MGDsTfh+27FquGThZ2aCbPFts5w7pOn40ffDoVYj3eEUwH3m4w
QcuT3bWDlkrJQBBGkJ3eRIlv5KvoxRXB1xN2dFlgn2bJt5kMbnG4NddURry7rFAxXwrFa53rHMQZ
f2NVYKaQPQYwDC+txV03sLhw2hHsBgqjY+PH0fkHBGy8qKV/53b8VFTYTG5KhlGCCtZdm+VW/LTj
8z0aiNbhjYtE0yxHtZwmo5VdD93wUIDu+zVNT6zC520LfTS8TWaFNJBdLZu3elwexpBpYTt4o07d
s2XYgHoxcY0C7YTgJHSJDrct0ZnRZoUxhJl5k6yM5ObrTTT/+uGpmBX9wDWLaw5GcFnn1NVtrSUx
mrcfcnHBk8vi/IqFwx4W5860RTmUkT6EUZ5T0d2Op8zTkRUgIHYB4t/F/3yiLVATx051rRrDLB29
urOojPXt+bP0sYuFGS9jxxrA4j6GOmxfN/ngCbKLU3Cqd73v5VoAz4LBAFKNFV8sdcxGXZNiGELZ
bsG6Uum0asCht44VzybUHANh+dap2PSR2cNLQoUXC5MIWsPFHR5LXua869TQ1XrPaYXfn5q8Yz0g
QmPBQUBW6NOwciXDFVuxKdS7mJpeF/08e3HgxMKFmtW0YPAWwT5mQZrVqqMxZOml2uR0YBmV6dlB
3bl0GI3DjiCUteTG6KPByUG+MoYFZNQzPnnlKXN+ZJoOeljssbGdlEwS9NA4nvNDnCKC+3xb4MkI
Mwfs5wwzW/o6emSNhhgTAdXinprtxaish57q7glzeLQb3Hw4LXNVydIcgv0UxAB6LsIq/a5MuVeI
3SgQsSla+vWqH5suMCrhPwheYt0X0wVCvtTO6qIHb/yDklObnFjwedcsDiMeF7g3QCUDOoslWnZq
JemFkYkw/WXF7SV/1Z+6nl02r97544A3YuM9DIzjJ/qujmVloddDF+bS76jRnFiPY9M062DiYGDZ
cZEfXh8WXsJaD3xTOOWJ/xaTs0WLoB8J4BfaNuettYznA3TmmpWVj6GhXlZkTZ7Pnh3UKcO3nZlp
gfpdnu1EAx1RrQ1hylpaP5h/gwoThdBgMASvJ5J/n7g48OQAgDlWh9A0Au76wynKriP3qwG/adZD
0vDGthe3X2NwcxxcS4ax7dIrR/uekBOPmCMrjO8NyNTMtokg7OLW0CzgT0TLZQjFpcm8iNq785cA
lxISmMD4AZ+6uCDcpOZq0fM+FAl2PyTU/nfNL1aYO7rI2NT2YTP4k+3lpw7AZ298ZgT66+sv7ISa
tghy9GjfMVZ9R6NqTciuroP+fLf/oKNleUbPmUUyAx3prc8LWjjf3BHCubjDzy4zQUczZBRYExSa
LondG5lHBUJG6Ij5U2usXaXffr0mxzYtKvdxZyO8BZTcYkuZYw6nYEDKgEW3RN3pgy/Pz0q4SLUj
ODT/+RxDs4amsspWU8MK+G1fqOfaDVw9qHjDy2LWyYC+yKHZA7o2M+qs7KCcstfG/a+v5+fTJTcj
FGd0CyhbcZcuOTyZW4gSWIguJMNFaxCqQDiPfW9Pgak/nexFN4ujYQ92J7UB3eiV6atGDqnTH2cP
BLbJnkGXuBtQXX84TVrcjC6KKDl8jmBytua0aeVmKF6+7uXzOCAShi0LC4ggC4R0D3tJah3E8YVW
honugcGGKuRs5Cu2Ea4gpAFnyBEolQ57mNy6aZ0OPbBffF+ci75bNL74+lnnVE4+ovFc24/El9HN
19PzeTcdfvnFFQ205ZC3KSlDxdk1d6O1KSHQV2++7uTTkX4fhDNjnF38c0krHluuEputXoaZvYv5
xZjsLfOEx3RkmedbCDGPueIRvEqHi9BWbgVli6QMVYA2qMyCr0dwpPk5l4zKK2OmCVrW46aTYeek
N6tQqJs3CJ5/3fqRRThofXHLNZzzASOrQlPQRPdjZQNi7/IUu+KRVZgj7cDHgY15xoIfTlE84MAx
O61DRu5ktE6HB1M5f5oOuljsJtFBG8XhRR0S50XTLnjlnz1RB+3Py/QhTCc7rtZqjvZ79bLo17Gz
HcH4cUpY5Mhiw/nGIwIZccgpLJMHo6bHmYzrOhTdRWbTzjkxitl0Hnj3syy5hbg4HnSAPixTOErW
5oYaWXWYW1RYXjttKkLr7EFh3nQqAHWsL0wZGCFQCA8/cLG18PdJnTYVWJJNSmq/LwNgwHRga8DL
nJ7IWnzydjAuREDA+jIzCeLmO1ydJoqYGqnoy7zNe7+WXsxWkdhOw93Xu+DT+syvIlQSIXeE6wMc
P4f9iHxIoklOJRh+fDyGu7MN+qL9xcU01SwyqhHtq5n0p0mhhJ174N97QNwRBO+oX1m6tZnqNKa0
YBBFu2rkt9jcZBEtTlH9HZ0n1ECCbXbm8FwmMADn7bu8dItwelQyT57i4P5kTzAIvIFROQYYD97A
i62lGj3hbtRVYeKueycYW2QYTszTsREgdoMKHqSRUBS56MJKyjbS+gFdoGhlovUpAM8nwzsP4UP7
i51kGrkR27KvwoH7jrxh4E7md625+Xq/Hp2ov3p5rzH8YLXqauqtUkEveeO1zY1s7iPjxNE7MZD3
6N6HLvTO7C17QhfNL+LQnF0owtdOkSGc6mRxgTh2zsxixGoUEU31FUmvC+5Z6sv/brYWd8gEyYDE
7UU1S0eZmWcwqpwKdh5fEJwKkFO9w2EODQgSllpUJaQK+8RzmKcMlKn+16M4unNRJwitH8QGP8WF
h04dlVxK7NzUz1MaE/o32n+nSkbNMcz64mRUXHTawJIKdl3SaxVhta/bn3//4I6aT8aH9hcnI4ui
LqvbvAprfPlqPTiryO/Fjpx4Axydpg/dLEytqkc9EzGGIcqXKLsw3V9fD+No+wieIjiPqxaiZ4cr
rcWjGWlJDc9q8sGm2p8qWDq6kxD5gG3Cexj+7WH7o5hqrY0xTeA5Q7lBKtenkAynelgculid0nYk
VRWijGj4mfBVdzaXDZYaDiGK0kBMCcL1xRoMozWInllV6Jq7YcQ1dKL6Zp7j5VaaRTyRk8SLGMVQ
h3PU9wQy9SZOm2bvs9Y3U6o8x2v9WdNOAFeOLfbHjubPPxrBNKv7TENHEABJwBcyBedvJmQQEFmG
74EwyLxUH9pHMCQnrHLnpySt4+928fPr9o+duY/tz/b3Q/t5aYEyr4rg1yCYpnhV6Q3uKm+u6/zv
DATYD2QMUbP56T3mWllcjGwsw1rxHvJTsahjO3ZGxYJd0MIsLZ9ifWpPpEm6Em6Hltya8KGtEwt9
qoeF8VPl2JhTjR5yCCqDzktcONG5gc35UOBcI7Y5y88uS8bApsoihfQl8ui7vHyu5bnvVbSPOoKZ
oBLpNlSMHa61FQuRFyhDDHOqTWtTX329lY4dBYThwI48F2B/YmvtSqmlHdwnkM3cmeL6bJJ7fPvZ
oiJoM8OrljE6WQKmL0BmE7YFLQean4LEHvv6H9tfnARlqIusiLFBUU3iVNQ6t9ANyQ4L9YywdRCb
Q2h5YVQrwkmbWH13mSgQ/nVeUCBz4ojN3/Cj0Vv2sDB6egZ+M4LMymXeb9T6ynK/8wvIvJ+3yph+
BADng2wAXoX9eriJXBFNujMV/LK9L+OdHv9RJ/tvr8O/x28s/OPrtv/5H/j3V1aPPI2TbvGv/3mZ
vnLWsl/df8y/9q8fO/yl/3x6q3haLX/k4DfQ8J8d+8/d88G/BFWXduM38cbHm7dWFN176/iK80/+
Tz/8x9t7K3dj/fbP316ZqLq5tThl1W9/frT9+c/f5vfvv31s/s/Prp5L/BrlonpLlz//9tx2//wN
ILnfdQR+sO91XAB4Vv32j/7tj0+M3xGdece44bBBVPW3f1SMd8k/fzN/h48J2huAWpHCwGMb/kHL
xPwRfgekG3AdCEpS59SG+dt/fa+Dlflrpf5RCcQQ06pr8W3m/fTXfoMQEl7Ec3U/8lVzgthY3H1T
raAAFfZqO6WDRfX4u8LzMYAi8UAtd7zvDaekbnaRy22tllCNEzLdTFN9NbrZiQzB4c7/85sA+4oX
G4Lr4EQ+3JSiTfIyitJyW+f9Fnj5qKCakf4w3fqUD3x00DMEE+9PBHhBunjYFZh4dRTUi3ILSbmH
xKgCbdAuhsjSNzpPyKqOItimuC+uFBJzb0rZGFi8yFaTpqUb5K1O5Z8PPZ33oSO+BXb992wncgCH
38cGbfwIPFOxjVjvBrHpPvZOmQZgkNnC2th+CQowv1Ot7x826Z+b4ePiz8NcrP1BtwszoFi5TsZm
LLZ9w7hXmSanJG91jzjnleB9GuAyMibImBQ5J8U2SfoXJU7XUSYlFZP9s0hPjuodFP/XuLCLEUNC
Uvp9MrG86mJcEXe52pos3ypFBA5BG8ogvQFSoUZktObmvTaO69Ilv3i0Be1LAKWSOjG0oDOcRw2E
EetyWOPYriIHfNYgUXQJi7ddvwZLwgiWhyq/StgwUaPS/DpufBKNzO9Vhd3MTCOhqJqWtorxYmbJ
NeoDEsoy8hhh8bGCgGxqZJMk8ns+Gc0KSmTfM8VJPdyKQ1AmXPqAVfXUTaMfMBDym9UX1ESiGZRL
U+MPmnMVZaMW9HrE7nkHfiEqZPVDa5WrEQnJ3agnd+oo+MrM5IMiDc8YUzvgmnZLoBlAXSdOLtng
XrqDsW7LUtAoGWkZmz0lQ74jQlk5pHc2GQKctB5QtM9jHMQ2Ed+tIonAKFNCL6+MyC2KQ/dGXOXX
PcrJud45q2LsWirAq2tw6OMUZrVq0+7NqeKfDaBytGmLdWdIivM1eUJJfjiTvZqkWLFepVYS9z7X
hwC0id/VvnwkVQtOZuSoYnXN2ldL6xU4tmm0yXjOtoLVtR+rbb0ZWnfTMm0DO/Eox+46zbW3PBsh
pGpabO2MQ0wjNnp9YwgKBjaDGkJs6gqynlmvf48JWA/U9kWJEoW2DcMXK54cxhwaNw7tUW4xtZPr
l0JLMEkwR9yKywtTxI9qF6lr2eK88C7PKG8LSCM4xi3nHaFV2ly1sVPQmasrkHkXB2oboTRh4nQ0
8APMurchxgpdRgGmIRCZ33fCagNtzJ40pmq0RIiXgrVtbbs1bA7w7j4mPaejtAvqMk3bDZBBQhWo
c69o0wtA1O5DnvXfzYlAOkixRjqWZuFneutVUgSOK8HUYw+bSdeDwTK+xVk30EYdgqrZZnbzOmTB
6IJvKx+/FUQNlCSmiY13UJcgp6Ak3Q6F2IgzN+keoY+Y2pHqT05/EykaaIAEBIlb+7psnW8o01ep
USi+KjsNp6YMpi69mcAWNg5p76tDsXEL7d6K1bssqnewzp4uwSrTiGDIHpyK71tyq7nVNh5+xol2
UWgoIRyKdSGDWph+oSS0q15UY/JNybdOxC81faBj8VTHuZdqHZWqsonJbQyDznojqKyJmopJnUyl
g/04kNkCsEBrol0pVG8sRNBK6gygyjLrhwHm1VE9UeP4xQxa8CuLUGRSd5CHXCOZrCmXDtQpLLHW
jfxKFNVFnTsBIPCxQD7hJk7zrc6nQJ18teOeOjzF7Vp0GB0QiqK5zmu5YnygU/NkOuOzkTzX4qcy
tp7oJ0/JqJ397BQ1KEgYk+9TYsA99oca21YLK7XF/x08V6k3VuL38c+s4h5Pfg2TTeN0VXc/037w
E+FPpbLvNLly6t1Q3lTI6UcuCXpJZQ0ysNL0UklB53NVcTPQFdsfeEaVXPMShAfguAeK+5iIp2Lw
bR3AWY3vIpSipg+YXrcdbgajokMDEe3+qmY5RT4/IC72Sh5wBvHxpNhO463S+ExT94aGH8hRodkY
u1R1faWod5ne41bFFpYlKE2kJ1ji6c2rWU7BqNvYRpBi13wnNlZOmVxrEkRzFWa4d/2Oi2Cey5Kh
fKi3VhyxDNCL0LJUaWPouEhc320qmmcrvdRuzMYEx/RtbbNAOo5voQ61VzV/0JNV08hVDSqStohp
FT2WZArEFEwulFTAAU+Scje6LSWp5uccDMPIwjvac8r3Ik38LFWocNWLLiEgJOD3VlSgqt+41JLi
BwfGp7LUwFQvxpKvTXWiEAyjpZ16CnAVlRqInPlgTtgkaek1SjhlAZIhNwZzaQ9xozLTAm0SK6Nv
PMN8nvpbKzFnm3KJ+niYwutMeyIk9cqSoJVLjeU3WZpcufy5r67jqqdT/GoysKBY3AdrEziIbArg
u2+qqS/7yLOjq64Qa61UTWpylCI2rRt5zfy1G7Nw13BwsWCZ6fo6LzYkU7e9BQE6RtKniscGTaOs
pqMJ0bC6aCs/i51HNY4tr+zISPVkXCFmedmXE/cEjMY0ErIaSnZf8vhXU3aXfZxMu7TobwcjdvcR
6XTKCsiN19Je2fIO1Gi/gCINOfEBl10rRuz4qcL3TFXo0Dnrui8ToDmKt2iCAcp4fYU7a29kxU/I
Z5FNmolvWpNfcL24IG1TBJ0an3oxqfPT7tCpmEMes8oSQJvuJ+heSloTzMqusukaxe/TsbnJog2o
PqpbWeYyyJMJ5AVd5nNgDHNvznIZPkP0b+9afbMmRlrux6HpGe2G6toZFUHLZisLqLC1Le5KGURu
9gw2f1Lggkjan9HUGJbvwPpQRdyX0tbvGsV66KIsCVycW1L/rAtnxcYMfkFHi+xu6IzCaypluIqK
Evktpl0a2dYdlfQX0Xo7tMRUPmN27ObHVF9zRQZpxzymMnyV1q2o0SrgPomni6n2SBo/xLrLvVj0
NHGvoOHuSaJe9IbNaUaaoJ7ch6nKE6rFuE5RIExlf5+j6otJsbXsLnphU4Erq5C3hAzd3mBKEzol
uulGYoVJw7PL0UpyT5UObMhUN76a8PElGTP2kI5s1VfNZdd2V4jE5986y1H8cSwfe4RlsaGhJafC
mpTJUFI2uUHmwLTGTu2pvZxgDtgLHvIByQoRRnb9vdcTIzBHPoK3yVZ7L4MmZeK5JQDKqjZea+7Y
06psG4/3CQ/MZHC8SrjR3uZVQ03HVVJau6j9L1mDe1cW6koW01MWAZxAZRNVm75XTE/pe1wlWrur
hDp+Yx15YBozPcHVHTdq5VLhE/arg7KvqGZBnLg/bR6PVDHLDHirOvMGDU+wbIRbUlYpW7v96Ozg
eBl+EzEQiHAl9ssYFhkmBLbJbbQtY6CuYyBdbQtZ+03F1kPVvWZufQU7eDFM5neUvu4q1djqWpoH
Y1k+QR7wnifdY6ygpLRFKRp1RgvQ7Q7HOte0Zh2rjfAJnNZL1coQpul5RxED4E8RApwxdQeCFRhq
NcZKTsq3AjmX1y5n8rbS3Qej1BTKDFyU9VzGCKWCsovDvCMXg1kAGl7I58nKCPZane0H6KJ5toyu
J6TijRJuyKRjQyHcoYq29hNeSC8lMTwRLWl8pav8rrUfhoLDw9Dlo5MVTfXEIsca/QlI95iWY+7u
WgzZpkBCyTxwFLWg0tBaASkxs4MP5TZu+w3lXx0Y8OP+NW8t3GiaXfZvhaZfWqJKbqeaKNgKjRb5
GXaMaj5n6i7L1whOvuYuT90AOjF3ohP1M3iPns2hvk6qgnZK7W4tM483WaOA8qWUKUYljK3ZPlU9
7IM3Ch1snGbHrjgRw4M9kB2wUjZkQSBpnzRk8utJlp4QsacUe4AKWcXinNbjtpZVuquiCzE6QDrh
qaAYl0QxHw2QO82kLKCFa4E0oZrsG98xnrQu45d4IMFrEmOgRLEICqMDT/WlwavKmy+0yV2LAV5B
Ozm+hmOEg71tS1pEbNe69SUQZJThvizsInD1fYmz75q/SLYaUmwOzOmLLtZKn1ee2zxI8sJa/P2w
Im4pqVqtkWMKqgH4/+bOyHtvyslDrfupXlHJ6ltmAjNZJFs3RcH6SFms79upCTVeXhL7oq8fGrm3
xtHL4UUY2rPTQw66WRWOXAG3q9E2fc6RuCo7JAXEq+grCFHn3XpqlDsgFmgl2ovYAT2Epud+rL2k
U7VjiUgpSYx4vhkrqlm1tWkbQhuguzJId3hq5k4blqpNAJDFSnVL6tRq4KY5RTUfLYtH0b+V7V4H
VUOQ8sKLm44qsFxSFfvYEV5eWUFj9TtR8I3JmbuefSq40T5gQbRWto0FW9mVme0rZbnv0mJjGPcl
sf0oNVZIN9I+MqjSGHC9iyywprIDgmBdjHc2TITIrrPa2Be4vAt5VyTpi+68ieEiqzLkXRqjWNcy
rf0oya74cKlEcMOGxg4AnypQhAGuDK0FXe/kXA4tLtRYyyiLyrfa5joMZg9kfa9f8YrsDZ547yGG
s0KBd6zEn2WQ7yAq+D+LFq7f2Bxva5dN/R+MF4JgGEKuLhDaCNQhEPGOMf/vA4geysbrN96x6h/b
tniukAD6Iyw5xx6PtvVHcFEBU+rvYG8Hk98cCZzDi/8VXXz/CG8ocAjOCTqAShFw+zO8SNTfASIC
GztqHsCxCiGBf4UX8RGgSxqAlXM4EBkA56zw4jtRx19u06evvkSsuHGbihQlCVtR7hMD7xzyVkpY
mwoXX1JRMl4hOqP1/th44/S9iVdqBffGz8zASTwz2hUMpHswTl5nBNAKt1+BfTLUrWvdNA2Sp1cw
Y3WEV+fGnh4cAdjVz1QyrxoJTbvXxvhGjIsItBXRNon92PZI7hHzOU1unfxKEVd2vWu0fWuFzLkw
MpQw7XP8c69E+ym9boc1+Aq8ItoTwj0tveIoJ7THyZu6K9tAgVNC1fzFrjZRdNO79+BSZMpbzisq
jCsOs9a6nFZ4bhSXZRYacmuRlYz2Jgus6m4wkfzwNNxq2Ubj26R/1mRDOUsoiVovEzfleJvod5O6
VfIHMj1JhF6Ty6jdlN3WGvdxv4Y6ptWvrHqTFWvTvbBIRKfi3jV9Lffwvmf59TCurXRlmNeJe0H6
ICv2c8gk2en95SjDUaVt5CfJbpI/FLaCV09VudKz0FZopG9sueHTo2/GG2XYzX/YajIekuGbyO9q
xGyAHi5LPE6uuHHbtLdRcZklGzhBWR4kTpBW8GhoPvldth6tHZ49do2L/bImK61eN8kfKJb/D1bm
/6BpeOcs+O9NQfjMn2PxPH60AO+/8ueJN43fgV5D/B+Q4Zn0fZZI+yOfoFja76iWmUvmAYJH8mBO
T/154hXi/j7n3CCtimTC+4f/OvKKZv/+rpyERlGsAq79s878YVQZpk4HPAZqfbNYBWTozEX0dcyZ
o/VWnAd6XNxCZlxQANZ0r47iU4Lsx3sCiY+KLAa4aRa5C0PmFlEM7LjcHserWqhm2E857MTQMnpO
qPyPQSGSDNU+zCBAngtuC4DqgZvpMCg1IWFSgO5cIeZNw6Oz8Fh/9qPP4B/A25GeWyRBUIrYtCxH
OCIftLbw2iFDLYaG8pva6fByB2fhw9cDQx7rw7P2zw6Rg5ppTiFaa81ZmQ/YAZnFRmpkeBuYFS+u
XeY8ZT18R8XRjVWeuAqkBNr2D6fgID34Me+A1NZhohbdgrAF4HdosqIOGaVYi3FGeGwpbqsnAS4u
O1TkWLxV9RgFaV4lGz1JnFs8MfqrMR/tAE+TegP2lWI3IF5wFdkIBpp46/smuJcfXJK2qyzm/U6C
lSycktjBW4KbkKsTfOuqCJqR2LJvMwnFRUaGlLaQSIy8qUQRNyJKdbevZYGH1sDyH5A4LgNbS9wC
NT0Vaz2e1x1eGzwqEWgcEMefZOdxPbd/SBVqzomudAZt+1a5dqThvEZqZDwZWDoIME8cASueIwbd
iW68sKOye7ZZ8TPJZeapun0lIV2yTzUXBOR17hIfgV6EoZAPpENqEg9SCMPe4QjHOKSwwNmSKg/E
SJwr0276gJSyW1mWaFJvaO3hvrLNdp3inXad945Gi9pKIeXmdhtTLZ9V1mgbUOQgeNLINr5XLUae
ucjJbd3FJqPqAOJ4vJ7GVxTsQ9xR7Z1iBUlVePhGBCe3KKX0FUtAW9pNa0xwoWXi2sxUOMFWMxQv
HVhDvKizmosETPqZ1wo1B5Otwh8R4chviFH0d3ZSk60zZrihlMlqKa+0F2vSFUgwqFBuqeIUgaMo
VS4GDeEfJYWzy3tHvMYW1OqjJCJ3il4LhTosMlNvhC99YTGeb2RZRFueOioCaNCkRPan3SWo5rzO
Ch6HXdFEW2J3k6QEf7kRpaoQD+WLhc/ZaK7yNDMsCmr+yEsLTSIi1aLauzQbC9HFqie0TUp712Vm
8iMGpwEB1XAEuLUE6HZK8mGlT6q+g4RS9azFLY8p6zLtVUZECJqXrdj0kdOlNOm4RQuNOxuSphkU
m1uOwmgRI95VMrlWWXqdtjaiJ80kfnYwAbtycEWDpEXf1hRka+SmQ1j5Tahqu0fcwdpaKiZ3AnZt
leLplHhq3idgSmtQ5F1rGaL/Rdc8NpaMt5bMdAqK9SQQrpLYvi7k5BeywlOsTCdfH2W/waPevO96
yUKttpogQWrHi1gdPTgdSHyIllmPilGqOwRm83tTlZNDm6Z4GhXHDhpm11B+cN46oM1WXTXzwqKq
zDetbrxL3TK+qaRpXVjScL9H5f+j7ju2JEey7H6oMQcasC0A1+6hMyIzNnZSAgZlGjDD1/P6NHnY
1WxOc5ZcVmVmeMBh4r2r3hCvVZuXB92G7ZmYbr6F2H1IIaAY7pBsXfhoE0EfgHUC4zHb7F47moXN
wFf6i0GI8Oiyua83XwwXwtzwHGRafy0TUZjn1GCE6y7Ar6F/Bh1SAkGpENhSzOzDO560mLApNrKZ
pfKdovxFgewE3rHEUh4xnsVNz0sY9x1YgkCGv2YyruM+ATVHD/Mmy/lAs5K1cB9jdOitA6dzHBJN
+i8D0vBAVfkx/KUXYou9D9cWHDqLQlHLkg/tDVcKvu+tdUBvqDfpJ3rV3AC424pif0/4Mk1Ah3Q9
50wUusrb8ik007HoER1wGOO0NZUiIl2bDXBef5wz/LLfkUlp31DtpkOTkW0oACjH6a0st3sb79Np
PXfZinZ+Jn75mKcwXQ4Q2bnv0PhkOXBznclaxtr9tGEfbAc76+R9tZQU56HozJ9JaP8a+QllaD9Q
k0FXhlC+upjirTupIBjSZiom4S5dn0SmQUUwvqi2LSsQdV8YHdQhFLB/wcQV1FSbaxbCqupbzsGX
FbSxRtH9stC2VqQAdsXXc1sCcKAWC2729D1ZmLIAxvs/aYeiexEd8ERJxFhjOTn8RVEWVRpwc8BU
w7OaS1oPgOcvAeJ9Korv4xQswe8+K5arTAPxZJDgVYejhTaYZ/GRB+jrsfhfBywvbsJ6hc/4GOLz
DsgfurNf5E1b/ajy/EjnqRT4rDLcT1IfRJufWVsuO28tCl2aRo9x6t/t/TvaugNuoF0p1aUw6yXv
gtMkisvoxvd1lV8zLtnBUf8zk9H3BCV/b9JDpJZrlAvQTyCGcQ8dJPxUYd6OJwTXouWXSBu1q5kq
aNrbqm3tCcDQYYuzoFry7X3w2DYVbdtGFNv3kakrH4YbbsmDIeqP5tGBJ+ljmopmGoG9SAwISYDD
QuZ8WPPkwApwPhZnA+BUqhtknpyKZWNgIHX6sMz0T5eub0yZxyLCIiHzs4jtgyhiteMd+VBBLGoC
Crzyhk77VuvnUmAdLduxCOWlG+WBernUW9/9dCGphfUV4s2sAOQlQTd0aFrA5wLAzhYcmWNvqoGN
FaWQIcj5mmXuG8uLI5Rq9YKwkoTj3B2i3dijhzTmu1rwG2/RtRv845Sqs+o0Jlz7CPWmAEVvwLGr
FXhd8Wj0OlVIGXhoeYx7P7G3LC3jV8BeOzhgDnJxb1O7DnUO9OYmS3qcFFKDaDwdMxvtvSAJZov6
bzQLRN3n43ldzS5loHnjCGuY8iCu14VACcCDFMia5E3rgrzy85rX0aoOPS9lhbxlX8WA1Xk5BoAd
4wOXXQfMVz0FXS8/onIpa5Gk6tGy4ilZUtCrFKOKr+NmgYwC6dkvlp1TtpCmh1ayKobxjWUoDcNh
vuVAiA/DOO/txk7hVl4y3X0f+fBrTkL5AvBr5wsQ/jCfnnskmy4iAX2Ys1eC0exetsljH/TAmdeA
HPEBePh+3hXUN0Il4b4wgdoHrvzw1P9OBUeBkuUWJF7b4Ti1Yw079FLlJiqeY2QcPLCwn5px5K4K
Q/UgxITZuySwz6EBTIpxs191gBkKq/YXUvR0n48I4t6m8NAKY14WZemec7nup4AeyRajPw4crNzF
VpytX58om48+pLZOVbzdhiA7yTLgR7ZuJ9VqUKdF8JngrodaB3KEqYxuy5Y/z24djipGsBtJ+/7b
EAJLD8TD2BH9tcPs2npVYwgiMj54ur6AERgaY9lXQ5Brr1z31ef4xBUfULvSPeuFvfNofZnK9EJW
DWg8Rv/eEgq+Ko4foiK4rQWRdZcDrOSme3U+fIiS5ZRM4pkk/myZvi6RcmDtc+Ua0s3rQfLyFm3j
tivD6XOU7SXHQF7u1kcuoanwNr6mmXsTPvozsPVYJPJFdvR9HPMXmAkekHV5LcbuaSB2gVXL7iKP
KZpjaJOaefczBxuIOWe7dChPxKijXnugpuk1uLMmCO8DLTvceNc+jD2o1LJkDxzQbuKmZrPssJi+
xEBuHEFRUH5GqXxpfTTVQKYe+wG0Upns4yF6hBoCrE4xgRHegmsezm9mC3/MsG3f4f+mC4Ag85EH
WLJrd9YJKEiFB29LDKzyDlqRfJyhw17tUHt8L7iXtqt00XXrsde1UjgLOQhzxrLkpZDmIcIfVmVq
o6MZAlM7VUK8IpKlMsIWFRHxl0BHp5mXAj4jMOYTZMAnsqYxmNn4V1jiJQ4Q0pAgdYCHgp9iTMN9
hpC4O2Ed4lDUX0aevs4IHa4LtvRVvCIEVcPs2VUqUew5UxKx0JC0VW0cb/XAe8hyyuXn0nLk4Szi
ZvM1OLM12G3Y2lgq5Kse508Hl2Oh++11c2NZiUSF1VDgctIGWLdYSbRH8NdHZhbg4Hz95qfoNo24
bxC7jO9WTCCcYh0d003zxjjd/4qX4kdsxoPXwcUr/p3Opd+5mD7imAK9ja93bEezF/lAKplH277v
8navSpFVsl1eFS9wuYj8hOfHo+TzQ8/E79HpSxnSDjeN83UoE1YzTQlov6G7OJKifutJUWUTkGUT
j/pCF53uuXHBaRut7isK6fsx74f5wMH8hJhJBVEL03fhlExslXD/e9qsaIYRkpg5AUzvZwFF3ijl
wVCbzU1swT1HOnTvG1xEZ90G2c+WtMMbyJgHrXtfG6+m1w329gp6xrlZOxpfpwEpJXVocvsezgUm
1k2oj8NJrz9mFZdtHU9dtJsSXr4yOJ0b3qLnu+9FrLq2bWtgLPx35LrtGgiWvS8Q5f0p2m45mDWB
7yefeoEZwYOoy24wZFdqstXtMnYvHSxp34dwdEeVJrctod1+DYE2jj5mv3tI3kyTEJ1/BkDna5sG
UPJEKKtr09LBQIZETjNGbMVVp0N/YjaSvOoh/Dps84ymqY3A63XU9WcTQg4AuYBsZmYQh1liXkW+
Zu4BEinzaozOHsGcTjc1kG98S0D6mDD9TccIQCGFxruacvD37YA1ymGnvyqcgofUIIpPqCF/VX7u
d2FiswczI6mGx6PbU6lkIwIJbWaYLY8zS/N3v+iN1mln0UR5oW/5uhQXGMO1rfpS02dB2qmB/SGo
E8qwnRZpQe928WUOougZ4IDoK9Ilwy3eJvYWtAPKXxqGkEEMGR32WLHFzzQK+E7gAv1wWIV/isKq
3dKv8Q9HwPiHA/hqm3tx6SYFvgbB1KgtSN/pDut6nUgFYYQ4D+vaHuJ2KY4ypeaWUTPuRhb+tloW
+zYkpkkxv/qtdy55lCSSr+sWg3PWK8qzKTp1GQKEh6X8BcEB3bU4SM4Qh+FFu1g1XSi4v2TtZl9U
Nt1RjaJ3SOvtYzk3sHRF7MxA1a0tNliHqil+GkOsW38NJyD45R/M101KvoM9Nsieig76RHsLU8mi
tZH5NvRNMRnIQ8HD5uWa7KQfelWPK81h7QFBx4F4BdFNq/uM+3woow+TTj6tMtcnKag63r5Mqb+C
Q8DhOq36FHbtAjyW8eFgYll+zFB2oNlibZ3SFXOsihzgMn57FKJdskegaLyPolFeRRl3u5yVuind
Eu64h3QrK0e/i+RED3bKMxCA+XpcbIjyZFsgDbzj+lCE8FXM+2ECU8eRN4IhDHdRG4Ch6z0EFLI8
+iRXVEuRg/oGXZs7cFz8W933sarWAq9rELBIFaNDXGQpDmj5X/3i1vsLLiEWZshPM3LXm7W99dp9
S8vtd85cX/kgAwGcmGCHLO7k3AnM3oN4DOw+CvdiRb/vFgNRXbtcXetNM25RtncOyZ2LsPZsBqZu
wpTrwY7beOl8Op5ZD94w8EkCUWf+ExosNCCIC2nSEJoxPuZ2xyhIVz6nbzRGFewxxdKyntxpbPDc
wpGuhj4ih1JrRtB/Fiw3TKcQeypmdTI8y6FrojEuy80FD1AI5jAE7J3hQVMIP1RZtv0gqsPSS11Y
TxCJ730ksbN8jPitqcufszS9qMznuzLZrvh9sjrzJIbjeehlxQnnjShD6L15ccVedrgxi6TGkCB8
80OXPiohHhzjBNLj0OyRskfOkqyQ+QDF6j80n5ak0qJdT1aNPzDaC/Fuoxl2iHtcdrocIEHwMt2l
us3qNkwmCLb0d+a3ed+VM+QmrAz2HW3ZqdtK+Si5fekhJGoghXhfQogKCr9CUCb9pzNgQ0W40N0U
c3LEhi+Orcs9BHyIbCVLuOcTcIhljpKvfprlni6dqh2AgmotkwcoeP2DBFTboK2cGvQY9pINbqsT
PQSoibLM75HLUXGUHPUUYWW2IQRrSlJgdy0YIHRq38N4+KPy+dKVOJvXbRofeufLGyP0scxG9BMq
Xr4lJLjLbDoH5c6S/LmbRGUlIzt/yRYcg+PUPgsTsmuJTNJ62BKyX0KQJYjkDr9FOJkheEfEqpll
ccMZ39eZLPURfcy4w01gwTIXY+16Fu+8KrITlM0g8+PIfd2Ar+50XvorgPDpEc4Rj06nnyFopetz
Cmy+r3qS9d8yZPbuRBnRE8XD77SAw03GJgXxm+J/2gmytzj0xT5UJnwhIuvH2itoINopCL+UEnqE
OIA8kE2zfZ3nILmgGRc7rgr50QbtWkMvIW/9OpNTAMEhtLBbD2SzFxbdEcQoXSWmkj4EuYvgY5bv
3g7byVMQYAtstnWWKNHEcTxVkNx/j1mEi5gHWG8YibylyUPUivCx5TrEwURQlhVy7qH2SdYRFllP
ive4D8aGbXF7cEQF54TkGIAajBNQCP6F5Bh/hcLRzd51De15imoxCGrw7XHjXVJWUbZ9xXLoj1pt
mMUAKyA0ZpxEUFOgBu2wPapsuYuHUSnr6HNKOT8mJgLqnAQSZwd/yt2iq66cyr2FYxH6KOiaSCny
p0WO00OqwK6LGWFyW+HDhrAwPwWcfTFj9CUqEcetZwiQF56hAIRBDWlPCqcElkSpSFgly1AnJn+X
QaKrORWoYTYop8sa2osTsfMudeJb0UO1TZOnxJefk1t+oJbKUOP2y0GupXnsUvcrFVu6R9TTtKNp
gb5D6x932bUZIC+RLECXJ0NzitSaPWHPqdvGB4MgDpYi2SXSDUbZ+mMnW7fLRTLsW2SVh8iW4cPZ
r+yWMf+RSP896KVFy7b613kL9Uu6AuGQpm2RKaWmfBeb+FHYCXVmCpsTpEXRWqVsvdjYrvs5m8kH
1R7xIolAI5WUwY1bVM8jS6sCligIvHJWI1X0NV/K94LkFx4N436chmYcMlxxqs0r5eS3OUfoa4x5
tGJx56LojqgaGiC6Vw+j7ycMD8AYurBBQ3VcCvu6KrYzrmymYXvJxQjxG0C5rAcWwkJ+K7clRvE7
N0nWmxp2Jva8Kt0AAW8U/hHPsBZ7K0/rzE6Fyx4KRr7Cf3Dp16wWaXzY2v7cyvRYbtObS0Mo5SEA
DZk9YrrSThP2rAP7tnTii5ptrXh5BKi6h65tZ4GHQE1zBoPejF2+X2n024Ah0BCNQLH1NAdb9hnH
iLJYo2aMcNtuQjexDHa8VTvN/fbRF9Nxg/o767J6XPxOoFIfx+CiJHbvTC5JEe0njCWDpq3cu8DV
WBlPmJgFmc30Lqat6Zj65tsVTDF643tvs7Xndu7qKRN7bKt9GnjzbZmgyB3i1xzGB6GgRYTkhUBH
m3+hAlZ8EkN7ZLGKtoYMcu8HgYoWboIC0H8e434rinoF/l61068pEfLBTUQf15g3uDXOa7yKr2uS
nKdMHbplPaUdrnVG3altk6bjKUxCA2qEeblCXXFAZ4q1SpPrbNYTEIPadfouXNwPLf8metW0fV/j
/mimWTyBDv1aBDgGS+ijsCuvmLH5MmsgSCQ0wFZmHN7U7AuO7LUlwsuwkA/mV1foQ5cvNUCPpyQR
CIrvu3rsQBzBBxGQYb7iq7yRjL4Zo85D/DNZ46tmDNKp4Sld04vs7dDoUb9BQfzkyw7wssMPAfyM
bodAv23b9toSDqaJTa80lLfRA/7CjZ5AWL9BWda4HML5eU2e2w4z8Tby6acA8i67h3UBD5wFRxf3
uyTZ4jrP3XVQ+qZLgfOivAVWXEYtmzHDXg74aabo+y32GHFg/iqxWlXhln8WY3tNlv5z1fbJtzMD
h2DOMUY8d/CovABZh8JBjA2n1uzyLL9Zm7oqCO4IpoIIiy/uORli4NoZRFyb6Z9w4T+Pubkp1JRb
OABBiIGt4emHxaHaJ+ayzN2LZFC9q2K5QGi86yyQ2HEND6wje5FGFzfZudYrmWvgTk9zNl3TZBrr
vF1flgySiZE2RR9fmA0XRNHqdWehZ64MwWlKAzFDS5LYvUFYN+somk+sKzS3u7xPP5OSloAk7Dee
2neV4ugMRrc1gy4gZvdF047qV4gkg4TYP65zJ7X2J6i3G4yg/LZ0BfzE8kuczSWgd0jok+WyDSU5
gYx4S3FqCZCDIDlvhnQ//OLP3UL2FP5m2OiO0KrhuATbEzHSNYqSfRGplzUDqhCvhEGL6y4yjU7Z
MB0oyb6UW/BYxCiUebC1lW7TV8tmXVMFuWE73tZl+t3zBFL9+CBc8Ejy7jvRS4C4CnaiKTq/ey/H
8ehrwB/RnECiNlyysbtQ4l6GXL5YjGeuuwxCVqEfcP99ckZSTPYuv4xtB3FqbFA/FSUSgaDRn7b5
sVAQX8d2ONBg+wCFDa+Bu0zEPo7dvKGxoOG13EL2GrVoxAPbu4dtAy23lgjqrv0S29eNTW9Dj3nl
HQVOMoQBVG8erdapS2l0KkhHqigc/HWNQriLyPYgFDNHhHxn6EXleNJeFofWpeXDiDMEGu0i+uLv
xGCIkIhqjkrjqyI25DS6VNaxnYH4lGruDivKWaTc+H7DoiPbhYVJdIuzzNSD0SMU8DLodpFS9xKo
zPdgksEiy3E4DmbsXqeN9j+GJO6fRi8B+wzEyypZ4ZCxjMUvC5SZT0nRhXgYRtojXDzh72UhgGLg
Ebc4iCjr65ZuYi/D7sfYOaqOEASmkMf3rf0WrBLK5HTl61Mk4UyBr7+0uKziIT7iZ/+wI41rOs3q
WYI+PPIhLl4TRraPPMjKRzEt5UNAMPejBnCkIGZst0YvabiDshbZ2YlMvtGgCz9XQMlHvo7EVdlI
xT6XIYUGKREj5hcQCZrHTBhqx9YXiTez8yhvdlTorYli3GGzbtl3IosEkMVmm9zBnAFaPUE97nH6
wGx0yaxL9uATMDOXU/KS0XEEyazROI4oLhikszFiYQCT4GBf1lsKE/qt9BmCN8o5Xt/HmbqaonU/
L9lafu8mgvs5BgzaDjatytIuzZqO7ksI/X21Ju1viKR1w71nsjIrLoCIhOKo49meS4ueaGX6V991
n4XJ7p6xTeyidZBvdkpDW6WwplyJg8/Mb3Z4VRmQVbEyoDIAVptNRVFd8GyGflW8hhOgH4qDEqwk
EFRM9vgxgxy8K+bJenIBTG9CG5w/IdxuBfxRF8nVjA2Eo022YZPy6AGz7SGqBe72QsJtuDCTwZvI
nsENJS/dtKEOlgp/PYSsp3HlPO8WVNsfTrvtNCYDgDJtZg3bIO7/rB2BqDO/7AwwVAwcB9a0wAb+
JBktb5QXsAnyjudVsTiOMTYM6UUdX8bH2K/gzOa0hQLUrbg7Vnq/TSC5qFbR2gemk6S2WdRfMP6z
fw558SlVLPcAgPS+HfLxgNqJ1EGRTawKOS522xrzEC4FZ1gBd3PBQLLhbLOBvBIzkKXSlutfW0TD
u8VATXtZrPYRktsJ7Vo+d43dYntYVrKh6Ef5hh4fkrst1cqgLOjBpquuxUGD9Mb0RpVLz7pszTkd
BDIwuNxggkOA2bDsJ+f6owUDqhrS9hS1f6zSt0i0sWgyl8DzR8JpBfq2kUc4IoMJcuvAo2I0/sEN
FrRW1JqvkY6m47DABEQyTJFyxmQ3BqYOPzPIHwTVRZMFPWBKZP1uMJzxuPrbNkOyI2wEKIHEvsNa
bsOY4ryG0DflI42+Ik8j774ioydoK4eRcOiCcxcmp7/BYSQjCS5y1y6w+oHfKNsI5JiR4UMuC20O
fxumodc57JQAxmAurzqGz6o91rire+G79xbjsOX+v6/m/X+T6j6K3/MrBAm/ze27+P9Ar5tC0PV/
1+TV36cf/Bf7/o+avPu/+J8O/xD6uRj6KcSEwtGQ32cS/l2RF4XxfyCtA/pcDO+Av/uuzv1fEtz0
P5BVe1fmgl3EGMP7qB79d4c/JLhA2JHBkd0nrqH8Lf47Etz4r1Kre85dmpYYKZVgWF+YIDPgrwov
DE7utx4o13FQfXuiRT73OKkxC2DasosUy/o0r1l7KoZ1PJoM/68A0vqsQfa8OtrDeGvX8UliKDnM
bRmUFXIMjrIAa4MLEq0BG3W/k0Rlz9BRQG/vlrcNQcB7q9Lx9A9f+r/wq8d/Fav956MU9xwFcg8Q
hhbu/uf/IFazUFdMTHb6KMnCfiVK37Evzk/JavvdOoKRHZkfdjz02SXBU3/lGc134ZgXz1mygXj3
YfQAkzR/KJGSmbZKHkWsxbeuNxFQO4ggVMLY8T89EhiWqb6tOlx/li5jB97n/ERQ+D2HlrN/k3T0
z4EE93eE1Bv46jFnDdmRGdbJXx5McRn2baGOqgBrSg3UHaEf3E64iB+98/wERBCCCorzFXhat++X
fDiLNsrPeb6yg0W18O/ieP7PLxsEONZLihiyFNkV/6QMBGnYx66L9LG4f4IipMcgFSD8K1nj/ZaD
DRsYCqj/+hX/iw/NshwtJrSIyAf/Z+u+ia01RSDMccKL/saMQM4K2+AgqyMj86fBz/YYrBg98m/0
nf/qc/+ugbzHl4EM++sLoL3L2hnRQEfJAesN2cbv1fGX3imsjpDrTxaMz//1oyJn5a5y/N/i+DJF
BDrcgBBaJJiIAxHkPwlYATakM9lG8LizO0PHo1Vdtm149qwzv1DMJD8LRaNvEPFwCKtCigY4Fm9K
pd01hIc/b0ALQMQSrak9rFbnXwLMHa04s9RXW8+IOgiBV9xswcbKL0sHQixrmXuFWE6eYZ/5qfPO
XeYuT8CZKciItlwdpSvouNc61B8WF7UBhnNyavQH1nfzGwW0vksAtH+OvuCHIW+L7+NQVErAiDRM
aaurRMftO4ZnoI9OpyW7xrMo30IjO5wYosyAmBWlroINeeY6gHQHVc79v5MWWgHwcZ6hSWcWzGkG
GgDn2QUi4/E7dl26SwR4GqnUYk5IKfLBcYR67TOIB501ZZgquFmnQr7M0TR/j7rAIf1RUZfWbEbG
QIVZSuyRLFDHK4vBtARFylsgkqTKsZAvAVmhFumRNuJbmPrp5OJdP9Hi7Hs6XsJuw0QIJG1lDkxa
Hv/iBYaS0xl2H92tyA0WsYARgKoPgLlfU5nHOchUCSE8ZWJ6lqXvPii84G9jrMsLVwk/zn0yuqrU
2LlJh4pmRtDA82I7SPgm7gt9R4lqHUX3AINhmSF5nH/reBS3tJNgeVeg9pvF+y8QSX6e09k8ajZT
A7VDSkE28N4M9ZaB33NDlJ3brqe/4DIEKxFM2YVMoCw0sO+m6BS4+DEfYJ5I23VnWqQZ2C4a3njb
IzEDZOVSx7QE3V3MyWdkWAwbKAzSBSBpkrXFblPB0wKy4GgwtPXGXHuYlyJDdw4QZU7R7capXCsg
uDASoP0d8us2yl8kD7o9acfHJMHBu/XFAI5GR1A6LfwlzDjERJn5qfmW4qmLsrHx+ppkgCD3AnVp
gStAAS8d5rcyJu1rjz96ihItjxAALLcZkzMBO7MuriH4g5xUwPxdALoFh4bOn1ZySKHpGKh/Tvs4
RayGdU8cSuM93pF5g2wL/W2Bl3HH4DhEw63AHtxSco+TIJ6eWpsbRCVsZS21iBujhr6FCABAX+a2
4LWALPSH62EXDoq7p18H6yP4YERvCGdB5MC8alvhD4nqeY4w/Kh/mqko9nGk2WO+qvSQdfMvCtIK
fo6OQuE+u0efiuBzjpdgvwzbAu85sniUgCS0cd7/LrTva2OHT0YkHDHzk6HmlGoe1gjB+ZChfITm
+j12pW8cWWxDYb99m0Ylz/0szStRHs7zbv4JdpFAB4cL6ajQ5bcoiEn3exlb+WgtNF1VlnTxDeZy
GOSjQoljYgsG0JpD6wiByKzZ2YMyrKwAfYsExR6jzU5RGSRDxaYN4C1YxJ2TGrtHL3kT+C0DEdOP
X+VCMAspx94EjphPIzyNLppJpaYyZDW4swDdzArdt4rhckXFHOkdTj10tx6i8ZkP7qVDPGcVWyhA
sIHgLQ3t2NgUxsmelSCNVErOUBblyRXGp+3DRT1SlFP2Y3EqfFqycsqPi05C/FSTndE5XgCvejiG
ZNlB1djCMbON5GGJevOsGTqssKTt42yRfLK07uzm7MsMcdFTAt1LHKh0r4GPPq6hdOe0mH+Y5Wsa
0LK2UXoZPIOGpUw5+9MOwRtmNScH1Ab5oeyzbVekWVZPuGybVopHIHLw90uevSXC0V1qMTU6nreH
soAYDj1at4+XaDpEuLV+es6nxzyBTKQkaVcvlA4Qq0wW8EQdhZDOvmHhFmjmp+1YqqyF5zaChmYo
t7YhqlXBQWDo85nBVAYyGFXYhBBjCR8lxPSmQlxm/wJ5NlptQfkVMvLhmAYzqcc7eVh2xQXnWl6F
SEuAeRRpafAWA6ccFGJsVDJ1O7xK/iFpmD9TAiYiuWc/bHNcGFAyRL2kKkQjNWT21C3Y9Bg/WPZO
nFfu9TVa0vlgtil92Dj1Bx1HZ8yV/ZiggSVmQXKTn0HXbriFtskKRI5MjDeIzTklLQQnfSbZrtcs
rHOEG+N1BIDIDWQ1uEuCJpc+OBH4hCvgdf4WzPBDJCp+EjDCUt2/M9s9TyYozK5UU/dQDjPGOkZx
duyARtqeRC+9DmVNAzPuvcS9VYPf/5h1gdlRNsBbgpcBJQuoXr0DtRj9HIfR1ixh+qUMg+kFBesX
ZFpkUL0P9H9wd2bbcePYtv2V+wPIQbAD+RqdFOooWZJl+4XDdtrs+55ff2Y4q7IsluU4yXGfzmO5
qigGCRDA3mvNdRHMgfWgz25ykBz1aGzXDp3ACoJKfYoY1kv3Ju4rzAd0ejbK8aFOIDFjndG2yjCi
qzHR3wdZfhzQbcTTR5ey2gZuwqE0qu/R4MAqnv0A650JYAL3QzCN3zs/ekCuf9tVIGZMlVJV8R2a
04bovmRUVLYthduLyZHJKZLHR/j6ZSh9cUTD0u+75sp022FbpcDbiz7YUbsYjoaI7KvQrqxrPrfD
NQfhbl91l5X13c9sDHd21T9lrKa7uAUiMsjAx7SLhxudS7SpdJrATmM8aKgCPtDZLDDK2ZxPQkvb
ohCM79KE8miV0P8V/FMy0pQ2pnDeTFMgLnJH5lR43ZO8z70vHfGhqIMLO5w/O2kfU0xlDe9xzTYp
XmA8Ks5DlHbVIRhdtQ1jnWRTt0BCGqtw+NR2g74v/RLttaGeo6R+aot2p5f1Z6X37Ejm+c9yqCng
OsGDQzkTUqp1W1VFs+8tinMF8HQ04NVtVtf2rgeIsa1kygWSGY95JN3LOVAoHH1sjT0olsCi0hCW
rTpmMZAY7dSA8LWR8q7rwK8Z7PeGTD7ycLeFiu33KRId6AvWde340FUyCkCqmmI+rUN7a/rR54Dd
1bbJSprxkUZ113rWs1Hb+zJtPNvC1Tdp40trJxVS19Br5JAicER1RzjZ9z6QB7eszS3Muivhl9ea
RrWy60GbsMlKHVZR/djYyabRrKvYiT5oWv5Q09qDDoF6X6nBRBYfZAdjcD+2eEWkCB2eAcqA2aa9
U05fJrs4hLYaD0pjzzm0L04/3ZLddGUy05H+herGTwP7Us+Qy0fudK/aNrlxk1NX1C7cT9SWHhu3
qT6MVP7LQn2sRfkSN7m6DOvGfdDd8gJqE+mflnwvqQhtDTyKdR+ZzwXKnV3YtzRT3XBgCoU5AaEa
sIUmq2HYTD3dEhVep75t7wsnGN9D3bxOSizk0oqfKF1tZgrUDGwMO+mJaDKU7p9dqPcAXdBGYzzX
XYEc3XCTO5865oWrxqPmBPNtDAkNvVuJ1hFaR3BV42y/tKcEjWfZX/fTaD5YrfQo6McX4RQ9uuzo
N3OrzHclL//YRaK60Nv5iJbnPvK/KJSgO2bAISkSfxdIPB6h5gc7x+EYYDk5Q2yOpgdRlz1oBkhy
Wttl2MBpu3FixiEFsMJoj7qWH1hYb1H8TbjbjKvOiZwLWX41ISM8BT4boiHGyZr0Zr8tm+I+JHeK
hWWbNXn0ueLB7AIK10Y1uY8dB4593tfRJf3R6BPaEOZvXe/Kem5ymqjSR1r0HSXMdR2+bzkzBFZ4
kYqxbbaNU7n73u7v5rBDC40YDSnOIR8oOOX3cphvKZlEB7hO9VUXh+m2CCn69uNo3xS05orEvhgE
GzBd9FTZG9ndJbW7d0dsWJqJ4LkVIgwvtKyXWyuUwYFYnOGzGTcmd9Uig7EpkoY2XCFE5Eckjwgs
SjY1aBse2VEM0AHsXSfr6F2O1KDjnSfFx1xvsosyA8qiT5kWb+aimI+xbjcILuUj5sRN2BkGrp9R
vqf6sB2VdtDR8++tRgNfYFypMUo/IDO7jtzBvowMpnvDHibHrfBn7XZHBQssRysQXgb+F6ubdmY1
E2crcnOn4aAugzE7bejhtRk1ALLJPFYnK4NAdE47O4xLhAEwG1y7vKrna7tvnse6QPzPeZB+3QTp
BD4cxXWbNVKFTyKmkVlm3YWFit2k23fha2a4GYd52MRGKHQAaZAZknQQh7TInQFJrA63EBI/iq0a
k3ReZV6fgaOZwv6uid/5A5891AZ9OO4E7CjdvZzc9GuhDbuBpieG48fBRe0Bdqp1ruI0j0EGRV7Y
vtPRWXbj59LkhwCyhPs0Boij5WOTjuzWputSVuAMkLVLCCo+e04r0N7z7ay3JwJvbPM6rMvWJaXV
7XeW+VwpBG4IX9n6OsjIn/sEn97cm0e7q6n08+XJ6qNw8crET0wyfVdlL3OtimM0GZ8DM7yzzSvs
dOneKT9RrZWXjkFj2bI2fZ1c2Ob9qBWXOqPzT8wjzUuf5fadH/hHM5YOIZzJzhni8lEM6SOfP9BO
eTibR+UHDtZSF62aHzkYJMq2Q+7Q4bWhXp3wYXCpWc2QUrowKb9HGbSsePJvldtw8KmRKys1PqcN
Om3EKTtNxdDWBtdChtyVG6FX80bX8RkkkzBgpfvqQfBpg11hh+52qqB3tbIob4YpCP90zBz32CTF
MfTb4GbK850/29lV1iMy3DY2+LUQhMSOZneJDom975iN7bbITlQ9pT1omjl4uak5XlCR5hGBMrIG
LHeY1uKNMaP0jpXho6t/buYGa01GTdysRULrIVUfBy2ImM4TdhtnkP2HNDXEpfSF+5iNHypluh+1
IhyeKpudAkHt1KDMun1A7V2yLw7bgxaTNSpOPZckHpH3q8Q0jnATtOshFxNNLd8zwoFN4imb7l0d
ZtYxK5obnaPhA1O/3hk66mhdI/dissL2OBQiuK3mEiOYCj/FejY/Zuhq6A1F80PmnNCAIRmDny1/
cgqGURXS7M4RYlm10L9GFCAsu6Vm1kYXYgIc5YcuNC3TGtxio5f5cMz8Kn/UNGRNupigApFKyJKB
UbNRQ3DJ9AlgdzW32TgFIBJlfa9me0KnbtDV0g2+GI4W3wWR6V7rvp5cSlolg19JXAKqvOzUXD5E
gps0RT/QZ9NszIgqGvvP9H2tiyg3Od3YscUBucqTY8X5+5A01SdwkCjj+rC69o0JGYAVoP6iwfBt
chr3q46uZjvAdmLPB3PKRBGQmzeVEyTzRvaoJmqBRUMLZPw8mnpkb3U5sRXQC+l8iAoYgty/ldzH
xlijsZLli17M2hMCdwRacR2md4YusvtIt7PPbp4D1MONssEpat5HCKuvAlR2CM4VTLMkNwRqFaTD
rMb+0EBwEY9lngzXqnF1Dh7QLi/RJZ/EghV64l3Bt3kXFRNnpi7Tj53vO7s0i76oulXk0rHsxIb+
ooxafc44528cIzG/aRo2N/pJaX9HjdoHEih6tFdNJftTDXRg3UstvjeamX1OKSw10TwcVI+lFqlU
oW81HscnPRO6uy0MSWr7zDEhKwck98MHlPMb2dJQDI0cYZTTYXqbZQKVqCjHlwiC5q3hxMZBdPpT
GE7GoaB7++Ib7VVKXXLP438fGAh+MthRyjfdzeT33XWmzfFlWnJ6Z79uHbup8tMjluHqoExMH1ba
N5e2Pj/YY6Nh6s3kwxw37zvI5nfsaKeHWroxzCSRvOs5/x16xVuZY8O9qNxQ3YLYvk7y+qQtHvLj
6Ti+s6bZhDiB7zG0IwTyIdqEezdM3DvJ+oy4kJTj0LS+8BaLba9QfxhmiIeoTgHBjlKB46h140LW
QXynKnaoVDonooeGsNJ3AZSeqp+S2xBd+6URdfl93afinRCp+cI6gFg7J0CeJYMi9dQYQUDr8GTG
sTEhocoUcfgngN0GrV9jDjclDXiPszseV8cxv42DNjwi0muuAlO2G9MVp0RHXL5mVDmXQtTajSYc
GB+Dr24kbs+DZlkWB2Uf7g1f2XYbUO2DoJHcZvMsM+zU7NfoF1OUZLXBAXcyKRxjcx7/nE2r3XNu
SNjyxEP2KfLZ6fd5IK8EduL3SR+0zz8q+v3Ut8/VPIjjELr1SxuE5aYxGwobsujurFHrwl1excWO
moB1LUxNHLRp6j8SyxZdmybxVpyXblsnKz92cyvv7BK3LyIwy9+mc2a9OAUYLXMQ4t4fBRhSBOEf
bUWbmAN1Ge8k1vEbKdKp3vOiaWfi35q/1mZCPd7X8fA18+hcD4lj3VckoW9cJCj7SpbUflpf3lZR
cBLNSpt6E9qaxkX60ofYybTGQG/lQiz8SgPTP8islcBlh/JjMgXOgy+c6TKRpX4zj8S5YANs+zt3
VtQT5jqjNDvrPg3edi7aZ/rI2UVqRU2zaWNtgJkGfGwXdqH7TQiOECe3CzvPsISNaw5fp8AvNoM9
IUhxOvUuDCbaJsIuEWDRWQab92WE6xRsRGFY19RfjbtqkvUhMIrA2uhzHe9nK1TfURyO+1iWQ76r
Yq24B8gI1mRiK8xeIfky1szkqMmch7KR+nFobP2LrLTgKAZp7SdTnw8YmOWdlbMIo3MvP4qM/6jF
EHk1v+3uptYxd0FWts84z/ybprC8WLXps5Fm7U2mtZNC8KLh0e8swjrTUEfTU3X5haVyHhKFvOKY
2G62N/GsHqJygCSaTiWFYI76z11spfVGq2ZgtkB5gtvBMLMtPkfzEWOMxNzSNTOxLaAW2Xek5AtE
RnfpNin2W+TXX/HZQAbuVFt+BNZwoqS2Md5DoTK0w32uHnzltjSq27z8GEylsx9rw/msXKlXm5Ej
w4Uf5pBmray3DwTQWnc5OPZnc6RCvgsaaWyE2cpjF05k6+imtQ9NOV3CQJmeWdfZzhsunl07iLW/
QhX+P/Bj/m9Tqkz6jG93vR/r6P/dfM6T121v/i9/tb0d+YejfoTUwpGD+HLqmf3V9lbuH5ZuOCDi
TFtzkXD/3fV2/4CIRRq5fgJ/2Jpl0of7V9fb+sMFRMXhTbc0l3gwmr//gGv/Gg2DjJd4sVNSg22D
sbIZK6/7eWXu2zrr4Ih0q7ceXJJbr1tb4qVq4mz4SxXxJs7k1Aj9TxfvX3+LBj5AExzDlrtolEZj
mgA9yMc9ZtwQxp3Ib+ltZZd+X4I+JFjmDD7lV78NtYEjaaPD+zEXvUo1MhVyBNFofJtg1w8mBd4s
yTgUqnOBVwsw/Y/HSCw6pUyD32fqi59movJudFsf9qbru/dSNPUXeovdkxp0CTwv9f3bOnYKWF4x
pv79T6PtF+3+X/1xmGYKEA6ofjR3r9/hKCIXWZ8Y94mV55eGapwZU4yWw8KNilvyVJt7cA3OMU79
+Ovv//RCM/Hjd8NMw7bDOUDjh7/+0zqoD2Epfdz7Is5u2Ygml0bZRbvf/5UflJvFyOGYgdaDpDoN
atLiF6p0Sq0JryTYZ/jrBTvGG2coYmoJlf5Yn4ZUEOXIpe10Su7thjMhMN0JdnBPEe739/KLXyx1
Gt/kE6GrIBv99S/2W7ONxwwoeCVQcVCzxiERwrn4/V85Dc3lDzY05r40iDo2lnHTgU4rLXZ4pVQd
5/fUtibgh40hcdJalFg384AX4tDShrahRjnBE+2NVp557Ite/+nlIreg8a5rtAYdd5G2gOwD9UjL
TbgdB1CHeuR7Y+qma+AKMQXyno0V8tp3v//lv3q+ZK7wOeJl401Y/FGH+r0o8a/uNbQGe+yr3+Tk
nqUU/+Lx8upwepPm8d9/xG1LlTiAFMgJ50CUnPC6fIlWDBX6rTaEwxMzn0/866FSd6BVBoyP+8qg
gNdlAW1H307/CpF586v6iweGFEYZFtgyRuYSHKjb2Bt7vN37MaGq2bCP29Z65p75dv9iLFA14vPm
KCQn0l3MwFqxI8YDRde7cYy9lEEPCbiLiufJNjQEgq24sJXZnhmBp6supoFBqpklCTdD5LLUMRng
VICbNDzBYcoOZkrvFArNuCdhxTizWCylRafRzkgwoWxBggTzdtKg/KSZSinMAjJAHUrZGKarm0fG
Z8cpTLDRtDD1zdT4WnIxyj6hRAEWiIqqmuJvsikbL2iK3LpyhjHQyDuUyTm1zy+eA1BtaNqoVxlQ
y0kxx5MRBbrR7mvq3VccuPMDpxv3CnlBeOZF//iAvX7mvEjgJdI1NfRBy+ipttf6Bo7CtHdsbQtJ
6oKV5SkS/ZXUghtrAK9hxWqfleF1IvDv/cPZb/OnT8g+vq2Ghtzv9UsAISQnWuD0q5UVbDnEZLQU
KJj//q+cVuNXP9GWoOnYVtHmOxHWFhOzpyWv2qhs97MwgNyU1bSpNYlWf4YXiZ1q//s/p8v/en/s
valKwgu1Eb4wU1//LBzrDdbauNjjNg6zLZAbzCgau4l+U7Nm4vM1+8qFM5Wmn5Gz4deTqUJgp4Ge
JUph0AjECxpG40Fnkx9gQqS3jXHB7m5S+qvlJZ3d4itAhF7ugq7Ko0NKaZgDhI4UkNp7TE+xtXDb
bv3xdGaJ4ArQdyp8GR2ioeztG2U1/Z9UheORokpkP8xEAE838+xiC0cSFMH2Rz206zInDA5t6rBZ
4xzSyT01sUZ/rmsx4jwILQcPdl5AKLN7PcZ4golpup7zwnY4/9q+sZ/ciV89mGBuJIIJzk8T/l1O
WRNCH7MHm4BiontE0RA/Jo4/4icAi46pVCg3e8z7OAL7iQLI+NSkEf3XEt1ITOew59tQOlVBNz6Q
Jyl5Ywf0nK0h9Rzc7i3NhqS8z7VTR9Dp7Opz6qe62kIUy7VtqfhrRVj54da3VPzZx9LAq/Gj6VsT
ZHGxjbW0+QZ5SycGga+tdimocIdH362im7hzqfdnQ1dYe2HoM4jWHv32JnESSjhJN1fmnd7NQXFd
kQtQ3FBwRCK1wY/qRrxW/IrpHU40Ey9ED65v07q9DgfIiUtGSseKsVNWyZlvYMonx174jXbUfZF/
sg24X5BpEnIn8ES7X1AOyfBIVQDGVUGt71AbvkYT35E6ePhRvbQt/GO2EMqHWZAwQt71btXHV6rV
xYMjwERiU0J8uzHG3Ol3TsOh/aRKoBeVyFZLNiMqrP7Q1ifSEr0+93Npu116UY8tUSwideoBC2Ab
ias+qWDRAtXu8AK20r81837yr4lmgW1Uzam4qnjI5bYYYjM+uGbrF9dGL7RghzEP5c84YdFPsK7V
V5TlLdhuPM2nKYVffuWgJJloKCd1e10oswNoZAF/DzJg/CegTUnKy4ilwsGFo+3zYNS9qPejmzGt
moagli7/zuI/vfCVC/OLCHAjh/DcTDdV6SucEHqHVzxM/Cq4QIcBQAkhbPS1dVRM5zif2s/0WOAO
zqf9NACtrP6eMvVdnGol3Qp75BpjWRFUEcYh1UUYYdWBDlZlP47GKR+gcpx42ukFr3Zfm60a7+dx
po0LcKiQ5FcZnYmxsCQ7siythoZpqzVNt9WcRlg7rTezDCBuAS+0NbXUORYO0VcEqVQ2vhdwIOKu
ndKy+6qCKsyem9GFUOTaXflc2oU9foBZ1zyMPYkL9PgMPhKAyyLGb+nP/kHAKkyZgSH9Dn/SGPl0
wrWj0XUWpCudTscNEgb/xWgMMgPZ0ZCsUGk4TX98Mf9RneH/qH6epeHtSgKJBPnrKgL/83+J5w3z
D3U69bMx1gGeGiyN/6oiGH9YnBMIzTM55P5VX/h3PB7/FZF68rT46AAiTql1/xbPO39Ii9A8dtjU
Hf5BBeH1/lNwWcV+nZiI12saa03mIFAO7rV8GA5GnuCrGnCP/fT7f3G2fevqpxX1p90Y2aeYVVoR
3PsuRa7BJL6njuv0zGbnrauf/v2nqycoj7DzSsdLgD1sFUa7Teeb5eW6ezdeXz1QOpOmdE2v9KkC
tiK6rbpandmvvnXr+uuLk8bXlEobLc9q3GdqSM/sZs+JvN+69mIL7GAXiirYiF5G6x+aGnXrc2fK
ty692HLNtUECGpQVT2jak+Xz4Uyysdn9/oEv9q5/j0W12F8Nhe3GqhemNxG49EIzpbuqtTb/5Gqj
OhSU2vZpURgHks/1ywjZzw5FYHzmyP7GL1OLLWudBNTLLGV6xHxGW6KBcJLrX3//w9669ulU9tM4
zXy3bPyRF2IBNgvwym0KjX70uosvJrCWCFHa1mB4rZYnYCFQaFKgW3nxxfxVQp8cgsR0z5rsr2U1
07swvq2779PD+umhtLLGCeTnOmkovEnou7cnjNy6L4NazN2CfdoU+aHukc4OnksK7VJ3sK2vu/XF
5NXsLg2oH+ke1pBLOQQPYe2sfOCLuVtORZ3iH8hotNCdH33SwfSxcy/W3fhi+lpGamutIdL7Cfcr
sBKraO47NvLBurtf2koso+p71dfhfTy1IRECk8IdUT7//uYXR/y/Pw/L47Po/NxS9KxQ2sdPelK5
sHYy66IvYsIepSB7YKCh/42tLNvXmA6167T2foqz8bF1YtQwotStlb90MaUV7dx0FG3l+TK+qEPT
ucT2kR1//0vf+F4sIeVdP2nRrMLKa+E++QCttkhYVy6aS39coAczVonS8awK3IpVlV9Qlv+jVPD/
vKHFnCZruK2K0im9iDLws5kAzxsT/8z7f+upLOY0kE9piWwsAbHZKFrM2QcKahso5tc9df31B6ky
BkrFWVZ6KoE5GmdduLV7aMDrrr6Y2Jww7bIb/cLLKf6Tq2cOt/hxpw+/v/rpe/yfksh/HvxiYhvD
CKPaJZhy6FHuEjAUbYaOWpaFfnv3+z/xxuNf5hwYftVTSxgd7BoWTB3kVa6x8tVai8XXgGBYl5Vp
e53thhcoSMst9nWx7nO9LD/S29YrQ3J8rJR+C4PkpgqSM2HObz2UxeKbn1o5M+crT48rgJ8CseJL
7ZfVuu/1siXkDGla1ZVUngG3yhFPY3uu6fTGgLFOP+in1dc3o7zSsLR5kUlWnJ+4SBfAOW5dEIxn
5uuPrtkvBqW1mLC2cCDT1I3jZYpWVurK5qoK2kfE3u3WcKLI3o0iyN9HxbDt5+r7HAfGRTVa8/OE
pQ4NTSkv2qDk2Bv3uX0lkdaxICIUCsMxeYC8/EWztH5DuNw7zHJHJxrdrSzN9lhXGUCeMdLfrxv5
iw+Dpnqcs8LPvVafkf8mCOZzDZPNuqsvPgxDEfVlpc8UN7r4az8MZI/rD+suvfgq9JiHwkBUrqfE
8GLYFCjmUxTT3wfb//3BbtmUTfM8y6e5cL1OA2Sma6WHFmLlqZF8lleDE3+TGcYjFw8sdW1fDzI7
sz6dLvCLEXlqx78a9R0IRhIglKdUqt1ZJ+ROoEkkIHVFHvZQVJ/pu1hbR0jzTNDJG/PMXHwgjBYL
d5CUyjPJHr9BlZZcYdDDnXCyv6x7Fac//dNUdkzZW7jXXK9g4BPcmN6qPl13KjoVHn6+NtECVhKm
tevRZ4ifCB2sPnR+3a/bpZuLDwRSWDbRBquWk1QEUxWfSj0886bfeu6LOWtAyDXTIHM8vAfRHcae
mvwtoV/70FPOLCuLtsDfi+4yvCYJy87JZ8Px+gQpbzJZpEbb5EGG1OWf2twqHpRTE1iZdb6zD2U5
XySY7vdDkcvLGePtfTa10GYKZe/HMs6/rhsOi0lvURrPIAhaHvm/5FObBDna5cuqaxuLA3oS2XZt
UWz0kGRcOhrK1jKO6nX7r1Nl7OexlkOGNXzVsAlIALCahRYfwEZ9WHfni5kPKCUxIAJLb1CUuSA+
2oeoQOS27uqLWT4j25wGrZccN0FAl7XmvhB86q/7jBuLCW4gGRa6H+led4qfRziII6kgcXndvS+m
eA58WfXSt70A4MoxC+vn1K26dYubsZjhYBqg1QGl8Ay/f2dnkCaj2lo5GBdTHLVVPKQxtQnCwq/B
bu7yuLr8/TP5QST4xUJxCgz8eSz2dMmB5Fa2F5tDitlsCL6YWAgebR+jBS5x6E+wTNp3ZuqjYS4i
9VjM6is6z+wJhGSLyJzkgLCaKnvlW1rMaifpADUTc+/pmg5gtKeS+4Cnz173npadTS2YXHzfaeYR
cnDBkv4F4IVcd+v6Yl5LXIs0qe2U3G4VH4amRp4PL3zl1RcT23f9UJyQsV4klE0aTE28qtmsW/6W
ejAJCdQOOOl7iG0fXWWTdZKtW7X1xaRGiUv7DjeBx0aYFO8Nve5/pCj5e1n6Acj5aT+QAGMIZluS
bqalX/BtHBqZrBwmi+mczVnWtERCekIQcVDrQORajBq/n3SnD84v5py+mM/pbDXB6Gs8bCGxH/Sc
p4ZYby7WXX0xo5vUSVID6KHnj6W/o4lfbdNJTivvfTE9VWcjeIii2ZOlcoksxk4SxM65TsRpLP/i
ycjFsquFtqbjInc839S+zXnWAv8p8neVMiHzdoOxxYExr6s9ycVsHUqM56NSjjd1eXBd6AHMdSNt
Vl59MVtdpxBpamWJlxNCvhF++6TFzZmP9hvjRy4W4Q4qORAWChTkJ6ijDg/g0I2qX/cp+LEJ/GlW
hbCRk3nwE0/4aQPSrj9g+NHOPJa3XvDpJ/10caJkcCWVmLWUZZESE00pcT3dgC6iaAc40EZ5sqba
ZRiv+2r+KLH+9Ac1ax46w8eCK2yOnJtOJ9EqnEq9PbM3futdLOYyWEi/RAAae20nol1pwsENhFy3
2/ohM/3p5oV0ksE0usSbIM5srDactn1rjWeG0VtdqB///tPltdBsYqMQFF2QR+xROkdbbC7JRdZo
/oF4lPYKcge+H0m6d1G75re2kOz6Vn2mlkCo2sfV5psy9jKca06HDpfQj3WXXszspIKJoo1t4gU4
67sQI5DfvKy79GJaZwJMzSCb2TPRLWy6SCfUHSHEuosv5jWpOqMpsyb28Nf4GytHDzToZybeG+N0
qZLTeXX6YPj+na6Zf4qUsyG+uZUHGm0xq0c19uVoArJRQ9/g7wzuiLFz1s0wbbEU88HPsd7GMb1v
ckA2NPetj+1knVPEv/VgFhPYCeDETfSR2fmEF6WLRw/61br3uViJUQUnVeCYkaeBh9eJJkNBCAtY
rLz8cikmqzKdsoB62oiUfG5x54/FugYXLLPXH2pZx0kYzNrolYn1Huposs0lWIM1D0YuhdolHkLq
A8HozY3T7IGUYolHzrBbd/XFHA2xFw6Q5aSXqtj8c1RQxKsUsPy6qy8mqSusyawabQaBXH/D/+S5
07nv1mlH/N+7n//SLOtmLnut7MH6T01079cDPlMrSp9rNTRP6+5+MVNdUkMck3AtT9lJ/CAqkoLC
LDNf1l19MVXrsdCzyVKNF3JSvMTX59xyqnTOfMJOT/hXj2cxU4m2aQSYqsZTYW5+xoSAnR3P/QUG
wO6CLAtQJ7//GaeB8qs/tJi3UBEJEaqL2qvwVW+SEs+wAnz8HsJW8K41qxLiHCa7M8vwrz9AEItf
zzT4nmVQTY1zh2zwEJEdBZBq3UxwFpPYiG17DhHaeVo3RSgSiWOtSLw485jeuPGl9jkmjzhGw+jc
JUV1U8hHeA2rDnakTL9+JHZhojWoYH7PcQcpbxgBBA/rlB5yqQOLcsft5zDntg2QL1OiTqGqfn3x
+7Hz1kNZnHZBkqUW5EFxJ6xwW0BjpQa68m2e/uRP2zWyPUcxaLq4ixUkilncD9q8ao2VzmLiwpUM
xoJ66p2djRiRiUQI4pUPZDFrhaMDgK5nLt3BQ4AihWq8W7U/Jln99RPBOwr6MtQAu4Cb3IahIqou
K859Bt56lYuJCRwnsuvEEndkJmWbOBES1fe4qsCArPH1rVsd1g7VdOIO9TOs3YI0VRNo3apBuJR4
9fD2gmIyxR1ZuM8Cxl6QBGfaDW88FLWYmjqo7R4cl7iDfQW73DrGWf5x3V0vVla7a6SdO9x1k0NI
a983KHvXXXkxKXvZuVbvTOIO4MNNP9eHEgv6uksvJiUU73qafWaO3poPPSQwR8GGW3ftxayUWpd0
fcNtj0F1O+J5Jfz9+7pLL2blyZszkQ4oaA0SmZhYGBDwluzWXXwxLS23mrI+5+IFZhasf+O9qXfP
6669nJTjJNKhYfyhqXvXZTYtzR7K4KqLL1VdtmXAvNdIZ2sqQDwWYSLTOdvWG/NmKemy/ZoknRgK
x0h4AjA7Dhud2c+HdTe+mJVJZlRVFw2MlGK8hP62o6i9bu4sJVpNAjlbmJp/16p8XyNVQdaz6pwu
lwItljC9sVzuOuzzOzYQYH3PbBXfetqLWTkkQ9DVQFbvpriwNqdlGIN3snKULKZlRsJWJxrl3s3V
/H0gFhWFFmDKdW9yMTGrwIQglMWVR0yC2MjOeJbCPqdsOn3vfrGxXVoG3ZaIp0DOtZfMxfsIZsRh
UvM7SPbnHGRvPffF7CTEoYGDm/EHymgkV4ggByCA2boHvxRmYSpia2LaiO7CkCS3HCIaVZ6VF18U
jaxoIGkrUqUXEyWyzQPShaZ0WLdqLoVZ0FRQwBkzd2516R7ui3M0HSIxfj9m3jgY/TfQXTeIMERF
KeOx+2S5sCKLuewuAYwRMl9g9z0zON8YP0uVFhjGkWIn5FplJD1bIkq5ezw57pNt28yx3/+at/7I
Yu76fTpPWj+VXkPo5L05K3XtRPGXPJqtM1vS0yv9xTRYyrWyMhH0jSyUPKbZEK8J3m43B2Z8F5ez
fAe5SOwqzJGHMdcwEf3+V70xM6zFvAb+1kMhE6c10Xiil4dtUNRf1117sd5GKiYMENyYB9VYv+wq
Ozm04NHWHcasxZxWsSWMefY5doBRBeY2H6t4Wtdnk0t1VUl1ibN2cJLyh+Ftafrau1nG86pWBn6i
15ts3Q58civnnmpH/GT2w8ehs7Izw/SNF7pUWAWIyzPyoRo0f8l9FQeA0uFJrnqhSy3VkMM9yrO6
8SytgtCUlODv5lVCTljAr59JW+uDWcVZ42lB99XX9HuZpisvvZi5XUchoycCySMDKLgxdSKsEZh1
Z+okb3wXlhoq0ptcKxQO8dR4Z8HoQZwm26+HMN23dI7WPfnFNC1KCRnrVMmGLVxu7Ny8JvD63bpr
L6aplEJv9amaPE0qqLvqY2d3f6679GKOClYUC+6oczc2hC03nbyxGzAHqy6+1EJZVRXakogk2uwT
EbB58g6Pz7ohs5RCtehX+37wB+Qn3X0y+0R36eW6d2ksNsVj1akgHoV7V1ctXm+9eYCZu7IYYywO
q200d1FXZu5dGDFQSHCooRinxspbX0xSNgtx09YEP8y2c6MRBOzH9dO6t7mYpPmJRwFcsfAUsNON
OQH2pdS57qO4VEFVvS/siswgL7Tcj0CDA/zSwb/Cqv6XAJF/yz2ksZibkBHYotlzjsSquo8olsbh
uan5xg5qqYIqeJuJjFlBtcH+VuYy2BIm8BH+v31ZqLUFU2MxSy13tGx/EvwVResjbu2DAmC3bple
CptyaQ+YUvzYs/O+vXRltO2zLD+zYzoNjl/smJbKphiqJMKpkh6cso2LSBD2kv0PZ1fSJLfNLH8R
I0BwAXAle1bNUCNpJOvzhWHZFrgBXEGQ/PUv2+/igafVEbhKERg0iFpQlZUJHckrnv3S6o6hqjmq
GrDzNB9pBYHeHs1u0Bx4jmqBnehtwFN9zyvdLzU69OIValdVxokfhgT8F2/XHkBUBn4WUn/cIEJ1
JOWfRwBBFC9DddFNmM/pJshB1x+prj7VSfMTjFJ+nWbwyb7dN23Byzmxtf44l4Y9i3rR/4srEPL6
7dwxVKFqyIvHOJW0CT5DhO+vRYML1G9tJ4iyuW6DqO7rM6V6gEhHlgy8GrHnPXcsdI4GjBFFpPrY
cfIbT+JvpoMMidfOXWwTZGUYxs9H+RFa4CoDpel9PJbSc3En0yUzpt7X+TwSG9RlzjcJitRefPPb
uWOfAO/RRifYOalBh8nB8pg1G+iY/VZ37LM7lmpe+VoWwqx1PoHXC8xQu2c9xUUzMRX0e6Bm1N0a
8Tvl5nEM1Yvfxp1IGkiIxvTQky/iOr0bo+kVgkCeeagLW1rXdF+HuYbMa5OQm2Zb5AkCo43nkTsG
Gse1asO9ZyiPid9QgzuBUeer36E49jmYGaw0VLKiVbYHU+sOqpzW98Qd8wRoQMQgKy+LXgfzvRAh
uLc7zz6sC0gCmxbQW1ABKGK28d+3Zk9/bmcNRz/HRRwL7QcCbtmqiYt9GPktuNbCG9OKn16nTlwL
reYmsMsWFWjKfmX78OEYVr8MnTjmSQ9M/aU2pQXY9Yasz2kD5hy/XTvR08ykCYACswXYns/yt8DC
mkrd+i3uWOdxtCUB448tYstBo3wORJFfNc9FJI2iAfGTDG2R7ER8nI6IjLedXJgf7A8kTW+j8w6+
HQh+xEtRH22bV534VGNSzPPQHQPFkBbpjjFaiiiYdQYh+b/FTjyvoWOfI+jvAD6mSxH0UAKroKsF
2kI/l0hcRNLYrNFKonAprFruDxN8NuW19P/9BJS4eKQEOJhhQy25gKhilYVHBG20Knj1uYhEOLZZ
RTzeJtEthdT6NlXiu6gCv+4jVLre3pR6huYhxhHnAkL3IFlKu1vMcfulWmDkebu4AF3a0Uo2F0sU
f21N+8JW5eVUwMP6dunWTtOg+nIukiaGSFS9lPKla4Q5+R159HZ5iExCwKPn5+WrvxRBsTW1wi94
EuFY5wH4p13rZC7GqNryhHcM/GDzF7+dO9YZ8rVtUFDsiw2KxOB9q5KcTtLXhBz7jBPouIMDqy9K
6H/ukNALY+KVORMXatTwapmSsO4BlqCnwfxB8br1OhIXZmSEUtCbxMpzuslbJbfhJFnkubhjnGCh
ikfw4+piE6V6Uq2lTW7A9qxu/DbvGKgREJpcD6oLmu7leIIi5bzfYd778EPuEO4YKQRWyR6NkS6W
ufqwmrnQnFyZ6L3gFbljpGhXzFAOSnTRRRDYy0JANFkGZore7667oCPo/URdkIyqWAf0I/No2vTP
kLDos9/RO3YaHqbEFIztC2hi9N+CAUJsa6CoVw5AXOhRpMZZQGZKFULNr20y/mXi8Te/jTtWeowd
G/ahMdAp+F1DSCqOmZ/bdUFHx5yUQddi5cVCJesA6/ZOvNIK4kKO0Coz8WRrU6xkGiEOS/JGTn65
M3FBR03KpKVQwC1Kk+g/URM5vuIh8Op13MwxUS4xJ0+hoFnUHAP+Mtq/pEfihUMgIK57A9lLFy5r
Xsa6GHaInylIW92jLn9tmOaCgTLHQMdOrqCuP5ZCH91jcpjoVAnr6RldYqmdBIvtaDgU5Cgh69e0
nwIp/vr1kZ9//n/LiYQ5phnYZp9QNsPa4G9+LJco+vP8/OqzyPZ+STRhTiQdooO3dWynIpzSATK2
q+2Pj3U/J9eYaC6dvmOmpcJo6jwdU8FlAL7PAXfoZg/i6MoZXVjexSLtEXDUVtqhOFL5sVsHfdpU
4weIIy4aqYcSB9hBj7lo6vGZbsHHumy8gI0kdSIqV4kyzaGQe63NK6Sc75Jk8vO5LhQp6foD3cUW
Ma6Bkg8ejq8qDX78+kpeOm7HUqtmWUdN67FY4wDYkiN62ObRr51D0vMf/Rdy9zDyqCCDPhbtGG2f
eEmPfG+GayTx55N9x5pSJ9tlybGA7CMYCijJi/4k+pX/3tcVZLLVwkyeTKbLG5VC68XvqBzrPeZt
LOtRjUWwhXFedmhW3XAgY6fTr9e/QKfzH2bzqQHZa1zOUzG0zLA/DujsrM98KfV39K65+aogMctb
zMxKpu9AgAc+GRCbkOGbhauZoAHcRyqvIWoxPKLK3egMxTkQGC9gi4aHCaMjX0SD2UbersFrObay
K8xEXrd5EhYiazuD+loAVtu7VUN+UNYg5M3Aesx6v1jp8uwbyvp92OhQVGy4A6j7+7TN3359dhdm
+oiLkYK67wohx2Es9GiO9HETPeH/S6C40YDofZnORGL7/LXv99Y+DEaP3e1UzqCRs/0c3fx6Dxe8
u8tx1XBty4kfY1G1mOy5maSojtNy1M2Ih0HA/RA1/+HaJz0UeOc2Ggt+xCcRanZqUzDl/fo3XHAH
LqRqDKgyvKVjAZlr8xnk5uNNZeR85YQure44G5qGIPZrl7GA0On4qpWKbuvAtH75o8t4lTJ7dGAW
m4tohzIWwa5TTIH7Gb+LnbLQVasXE47FiHZmFpX8sWOBX3rqYqSOFZLxdNlx6F2JSRWxdhkGsv3o
AKEi89YJQ1XIVKPeRtRKEoiay+SBBf2VI7905Z1cwJSLWsu1HIvy6JKcoMDzwGoGgje1lVdu5D9z
6e+4eRcqRbsuBp07gdtVQv3R6vnnqkp9D2eJ+dlDbv8De2n5IQjK/rRtBEJurTL3RpD5NhzPMucR
9E+WbkAPcWvYDBFQiDFXGE6fshD/deUgLtxsF3GVskW1JILoH4jxPx3RWJ2SFVhqL6N0IVeKiQBi
ZTAbtnV/Q+ftYRj9WHOgWvH2ckTRqo5q76YiTgQY89sPoB34y2/XjrGzAOzBydyPBe35+IS7Ie7N
rK4pj1w68PO//yu1SI+wRyENznZu7DNhL2US+D3/XbxVu6Vnan0xFmIMX5mp0o8Ba3a/t7+rw4TR
xg2gVYlyUbQhOd+5zsEl8ep34o6ll6bCvHCLipHQfZvzikNUj+Oe/3r1C+mWK8ZRQTtmCqScCmJM
+BCoZH1udqIf5yTpHlUc9d+QRhgviDxxsVdaDBEEWxCHZNX+nLpuzety2+5+/Usu3B0XfDXLdotm
TFAVbTndorv4A4QPfq7cxV7JvuLrDJ7p4mjnExf9bVjZK+iCC77WRV5JCaKlPpnwMOqCMu+NarM9
6IHjBVTYL8i5PFQjZLTYtA1DEYfBIx7td9N0+D2PIsdeo0rpQRCcec3W5FuLgsynLR0Wzy8avfUG
cdJXVdvh5oOsN8j7GpXvtfesZbr4q25q680GcGT1GvS3nQXnMZP8h99ddGwWZdK4rkrV47nO/oql
bbJtUPWN3+JOeLa9hDZEi/dXCtmXE9hA6gySJ57vIRd5hameAKrppi9IUH84MNqOuU8817227iKv
DqI6Y2c0BPqj+j7ARiH04ufgocv4JnSUyOREu61dkY7B8jj3UNAQ8eR3z13UlRzKzWKAry94FJ/A
8/1bq7srb5wLbssFXR1Vj64Rx9Ip4GKnupN/9ofw7Ki5qKvRLmNpIAJUtATsp1sqf58P6vmqcGFX
EcjwA1vDdfXL3N7TOHjhZX9NtfLSsdC3n3OebClURHSxGtZDkZbUp7rmnp/TMU8JYdwhgVxjgYfx
D1bJD3pkV/z5pX07xqmSZu22bR8KUVXRnTUyyigf2KOX/bioqzqwYK/b0IAJW8SIWgYPehz8grPL
ILWPrY0aaXURDKcOqreYsI/KK1nGhVMJHeOMe85nniJOQH73z66aH+odPDl+Z+Iku3M1gXdHoLTY
RBASK8t8kp4pugu3qur1SIMEbtzM7FtCs2Muv/tt+nxQ/0p0WyAg11CvuCYpFdmYQ6JWeJ6HEzWh
Tyn1UNddwTnWHJayg4DLlUToQrYSOlbJF9pSqVPcESmQqbDGbD8n04yZXQ776nc0jnGKDaJ4DIqH
AKIt3U3Am49bYke/2OmSRKGOLiwE8LpCo2IWxOWDKe1vXvt2EVdTdeidEsQ2xtvHCIqhULP669dL
Xzh2F201LRLDjtCYKAa8kR+WWI95MxnxELPDc/OOgTY9MdtoSyQsdqY3IVT7npth8ONpgR7n29ve
7xNRqBP3xcTNbaymCsiRrvbzuC4XVLgHIdJzORRaJndtetKV39wtpG/fbttMQSuDtq4KwIAgT6jn
L0tb+3lbF3VldJqsmJgZimDcTcZH9nEOA7/w5iKu6mVt4nCCR0Tl6TuYiZ7rafLLVohjnHN71guF
vlnBO/PN7PxzMtU/fn3Jz6f6TkWIOJEzWnm09FN/bhEtaybEgEp3cuVE+HtrU+GiraKhta0a1FCM
IRnyNKqizywkzR1PF3HiSWnBUE+CfJQQnfv1r/knX/7Pz8GfPG/lXx4+WaEAODPeF9247N/32WK2
t1JQ/jOC1R9UDf0RvoYTFBSXo8smJdrP4iBIX3s2/NZMfPuc6sXkKLCYj21Yqru2a/ZXoqDyKmv2
OYIcVw5NxSOfhWifFsyzZ207mNM0D/yuHibIm1jLb5u9/L2fVXBH9o1InxCD3+Z4C54YGQdED0VE
FpVhUMhkk568AjpWd7yFGGo51SkuwjLjxUcOdmTN5MVog8XPLvZfn2UVwDgTMLsXqZQg/IRm1J60
7enXH/3dK4zFHYfRNVrSkrW62Pfwhu0U+oSCeYHisbgT1/t+hWgFVNyLUIFPMkj4i4jqv/027sR1
1oTQz5SJKmQ4fk8Tcb/TwYsCGft2XMZKyiTcl10VSZp+6oT4MyxDn4lYLO24DD5OquUcRsMa+acM
1A9quU+icJbffntPdsx7itLgtJswWW6h6Lmh9HDrddouBqxmUORcZyZBNUX7B0r67ilcxXzFOC/4
uv/QTbFghf5Ir4qGht3dbvfu/gBYYIAyUd6yODgFsU4yuyZezH04Ksdeg1631YouTTFBObW6MQaD
cokK4Yv8jssxWVMxNZBBa3gbehcxzMgEQ+8FC8XmHZPdd5YupcJTcK3rr0Fs59NYHV66XVjcMdm9
HDSd4AaKmEBZdm1IldWJ13QPFnds9jjQICG0aosRVfisbGkHfm72ye/MHaNN42haOoWqRB+M3+st
pplYtFdVAjt3zBasx0EEPHVfVM1a4ln/dMTDduWynEPQO2HXBYXNAGtQCpFVIAfLPT6R2dQ5pgnG
fJxS+hBDv/FDL7VXOkSFixOrITm1x5iTASy//lKpByib/+b1AVyQGHSLU8A3F1XsVrdZpFMLZR31
+deLny3zvUNyLBa6BHpXjALut4vbSohT0vA7Irr/hcc1VMA/b+T3/oZjtbpOaggkx/gBCyfbjU3r
v3Si65egw+BlsFbh62Fl+kGGfImzdiXtUwSWB5MpE40vccmwkyG09Z6HZbX9uc5hdw03fHFrjs2D
OiE0BBC8og6PeczWAYG6k+XwVGtwjuQqUj25nWJa3w94p9xVbIqeYmgqftd7HT2ysd3vA9tVzz1j
6QmouDH/9Wc5//33jsxxF4LKWq1joIqD7cmpI1AKb2ev0iuuquMuFnKkcRMjxJtIiNvE0i7fBYCq
flt3/AVoPtNg6eceRGprhTkmq08leNs8V3ccxjjRNDJ6QNkhxJT3ckiTbbPXu+P/9Xv/nRFC6jda
gKzH05dYlqVQjwDBqhd5GBZ3XgG6rMyeMqKK6LB535GfJQ28FECwtpOFh6JBUUChKtDNDFdFx00G
2rYrL6azmb5zF110GlmHKUh7jd6LhP7mUdEt13vEP2yd8uqqYf+Oh+g0uPfiPm0LtXB+mhb1uO71
tStzaf+OjYOLC2qD26owucftAwd1aN6OYQRjHplf9uki1eo6QnbfN6oY02T+2tn6JQoW/c3LoFLH
XFtQNikCpuICDdoQ0DfxTUKkPfNb3LFWC3DAprXFzs+TE6x/6njw4re0Y6rVFq8TL1XwjCp4mjWk
KTPG5x+/XvxCcHfhYJ1C9UFP+KiQMLspu+kDn/V9H/GbGlNaNK38kh8X8rUPk0hIibNvZfldSPEk
9OKFVaXC5c6CpjC10J46r73+HZPqXork9dencyGquyivdUWzNAEGDiWlEUXlKhr0AwFk5k63Rvwm
Y95++fUfOr+B3vENLnGWBm0xNLBFVwiZQLilSyHKAaFwfbccxD7ofdwAmd/6KeMladHjn1cvGDRO
z7VqggtlU5yeDun3umt/bwcvZkAs7QTfTRvQI7aoDMdM3bYK45t6iv/49YFdCOwuFEzsdOz7A2sf
wf6piZYoG2zvJT2AjTvGPIbHVkO6rC3QKPtQyqQ58Tpdbv127pgzqpT9ilYNsgajSN6a5Q90/Dwr
Ay4GjIMYbVITb4q6ooD2pWA/iurhSgC7cOYudsuETdX2Urbo8e1/2nBa8sO2vjt3Qi8AuzQIFzii
ZqG36xL8WOrVa6QVcidOcp5U1WjTDd9TEB6DtKn/PsvEp+qMtZ2Qu669Hbpxbwu5kei2LNMkB4Fn
fed1WVzVwUDQMGINKg/7PAVfwFL/2IfrccXpXPqejn0OW7jvKrZtEe9Hdd8L3j2gqnutQXkhsrgI
LnpoS+dQt0W3bDrO5dCS2zSMmm/9CPopw9L9aTNRd/Prg7qQnLgKhJ3oqxE5ZlNUJK5vkhQcvuAT
lTd723vWOV1cV8SYPFZm2iIaQaK4dZ8xwODnzVwU15BoM/NtrVFMH163qf2xm/7+1wdz4SO7GK6u
UZaOdmqLeWPVzTr3JseYiLxy7JdWd6zW6rqHbg7up91MmtWxeOwIwPZ+W3fMFtqnAvoVeF/RuP8g
GKlgWYkXww0VLoSLoFxIBygKFUmNNrQgTUYMQrzfzs/H9a+SOETk+nXc8FJHlzt54rQTGemDazir
C1nJf0i0wnZEyp20oAoOs2BNflvK+UQm9bURjfX8BfTtL9iruEPBOm6LA6NXUw1S9rb+n9/hONEV
Ext0GQcBO2r0VxDj6nztyLXZkEsX0omuSQKIuJALXkBjM2TAAm9ZWS6edVMXyVWqmVV0pW1R7kbl
I5le5475pfkukGvvq4Y3YKUozF71OQo3Il+SxfNl62K5AALW6d7A16uYRF+sQEcMej/XxHH/QSu8
k7+6aC6RaF2hWqEAAhjW583u5DNbYvAvrlLfLktgMgB6RV7rGjz2iQxyqpv6NdWsflJH4IVwwvy7
E4vDLg622QBcrsL4BHnWrzuN/S6tC/ta457SmeP80mP9Po+3yjI/3+9ivmyIgrMCEWHRbONDZ5vX
trPXhm4vPCtcIcFp4/Oy0qkB+bya1IdxYOyrjHR16rUGMSlpKnBBpdGcZExX9MdmTOn3kqeOkfMo
2OjcbApM6THQ1TOIniGk+dPLg1DHyMc4Ai2ZiOBBUsruUO+I75Z+NX6uz0WEqVF0EKnZ2iII6P06
lTpbhW+a60LC0gWYkNgQ5NDtGr22tI9PdF7XK+nihSzIBYWlckqSJK3wFB43cZ9Wu3wRAKD/nDvE
jNzr8EMnKvN43ojpV/yCqZszbTpU+PTmefaOBUNkO57iCY+jIan+ViUvLIgXPTfuBOXVogdeT3OL
VjLam9tw17SpFzk4BfPJ23C59vxIp9qoYpLBcENTehuy2DPJciFidj0GWiukcBM/i3dT+TLqwy89
dBUEmVk7ayVMySYTWG3AFNH8MRpAHfwui2OpfbzXU9yggEIxqZnPqRF91lAmPe+LixBL0j2cVTyo
ok7jL6S2HUonwovBmeJt+PajMiRB9VjjBSOHsM1jGugskeO1pvIFW3UpuZqOm9GcE3OK2fmH6liO
+6BVNE9aGtx6nb4LEosWmjR7t3QFiasxW6A1RMJrUhiXtu9YqqQA+aIT2KLGP3U6m5N2uhnbTX+q
q2G9gs298IR00WIVKTvA8CeU+skx3PCjtbnRoUEujQtkGftu5Bhe+VsXEkcXPZbsFmLWEcDuQhL2
ca+4euB17Pl2dPFjE1hpu06hLrN2w13f/JFO243fN3YC7Xq0QZXapAEJU2Ju1jhM7oKx/Oq3uGO+
0WQTqKngVV0urM9TKvlpCzefaX3KXQQZRgnsqDb4hpJSlRO26FMQme8+O+cuVkyrvRO8PJpii9M/
1bBbsHYJL2Ez7Nx59ZJxWVqVLqiyYZD8vovL5THutFeVjbtYrQnw6FhDz70Y5tJmyYg2ddAvr37H
4lgtQFTcUkaawvBFPGwQOTjtpNq8/A13wVpNNzE2JcAZ02T7PFLb3EC7yq8fyl2wFpvIMXGCZyPY
l+RjlU7qZa7E7Ll1970LzaphJuic2bn/i9PtQ8+v6SOcE6P/vo24i9Yytk9JEzW45yM9FvRaBVrh
RwhtNohLz/e6D9MrSfc/7ZT3/pRjr/WxHSRIAbHau67L0lqWWcsIv1/nxTwkE1jOF7n9HQ1iVnnc
BXGmCJszDJnP9wr6QE8To+ktxKToXTk1PA8TUr1EqYlPuyHmkwCFFHgpyvAePP7pbb+Q5rY0eBjl
yQwu8hPdD3sjyzK6tWLobrRYS5LV4xLfM2Mxtb2ARvsmPvavVaDV7dRsfXwbbv2w5eifl2NmNgta
QNkN9LWtKfRhtyVQ6wkQz+CZlgdI/aCocEPIeXiqBtvfnVoayB7b6mA841XSPdTpEGqIJ41p+T02
ofoC4R30mUJUw79xOu8vmBCmD4wj0yGEDS/gfNVe8YO76LbqSPtdtYi1YG8oKD1OetJXcrSzcb7z
VV1wmwXRSxqEE7pQaz3fppjag9hcx26SYJUPXn7BRbjRaJ62tsYdpfzAyMdIfuuH5RqA6P3QihmJ
t3lUwOKG4Ush8WZM5McW9TetVYPPlBrlLsGZGsFoMeKtWSjQ4WZfSUy9ZlWwsvtg4AdIU3YUfOd2
j+5Vv0NLDLfT6znCXSQbNMZ5DxVUVNjWWeccDJA3ls+9V1rAXSibnNZmiIYBODna6zwyyccZU/de
rzTucpslAWMNiuDI/QJ5nwpd5Si4+KX0wJq+vS0h7VA7VT0YAvb5NmrWJyB4/FDW3IWykRWg9QTg
5GKXO6Q9AyK/ilXGV4LrP6+9dwzVxa4BuZ2gQ4zyYB1L9iFCYvw36njRaQMYLzv2knxr1bzny0D6
uwjO8FZbElX5GO7pQygWFK2Catqv4TUuxB0X75aGZbTGmPAtVBBAKZzynYK/FC3C07icm8x0hEiZ
3434D0dapGyKJ0BT8Kp86pPqhW8k9FzbyVlE1Fl6Fi4orDzabIWAZ9b0OvEzFOYYuUYthuCR1GDW
Zd4yDNXFwP1sXs1B7nKkVcNmEslYDbKdiIDSXSI4qdgvZXHhZ3Vl7dIxOJBe9GFeaoZAt9lr76GL
l9l5WDBoOoluGtFliPf5S91syd0OuM8N0MIzzyYU3J526Cc9q01BJkB13Yvm05xhXric8iHpzMdt
stGV+HQhBDLHKdhYcXmY8/tJ8N/nChSictABypjbfCWMXLAWl05tRZ8sEFVSgydD7TnBnCzgHlJj
bIYnK0iW+8EPwMZdAJvcwnI7EoGibHo8rfhpWd1FV37FhVDrANi8cgEXp8aGPp0gPwlbTi3KTbZB
ctUar4IQdxFqiUFXXxjgtyHqk96IMdlvWBt8/fXO3ye3otzlUWuO1G6ATTZFOIc2R4oIeo9qXUFw
BC0boLq7+X4SY9dkB4v3DFqK03PQgmHw13/+0uE7RUAKeQJlhhquJKF/NLK9g+O6ktlfWtp5nuho
50ua4iHexeYT2yFACIE9Lx1jnJpj6d04Ip0c8U30vIEAbVm+bv3Vgvc/ZfN3gqJLZlbZdd/LAJlI
v5MOwoljmX6ZN0xsZQ0/9JFZnfR/dqydy7y0KPme6qgph7w9yHIfDkd8lyxl8E2uLexk6soTLSP6
uAPwBWz+wjOI2Y0/ppISv6qEC4izdKBTYPamSFfzyhsN3tmti/1yPhcGp2SUVMhm0Oev83rDqFqS
0Gv1xAtXxIXBsV3EtsGLqDCW7jcbpSuY/eQVy7q0uJPC83Aa2jHGqGai1F87Gjklxo784ruLfUOa
shkOBroiDoYwS7n8uBDyycskXXSbsTGgXD1yoL1RDyW8GqrP8sVvbcfcEyqmo9m6uijZIHOkbzkb
rfW8KY7BM3DZb9KIuljl/MdMmzWLZLT65Twuvi3pggaUn6rGZGTfPMUl/TFP7XolVF+6Kk6oBq+a
ZWCtqQtQPt7ype9AAuN55C68jR1Qxxr2Q4I9LGKZiHeeBYdfxdBFt0VAbh1VlFbwUybv9v5rbALP
pZ164QCE99LVYVWA/AxMh8vYPKGs6sWPQbmLbuOzHQPWoUZSCR29LFuy/Oha1voFbBffBhRXMsP0
gT5O0i+Sq5dejJ+9DMgFt7WtpjqNNyzd6SEXUc9Pc8Q9z9yxTo5hftSr0+BZNGrIN3U3bPPiZ5wu
tC0aEtqAMjR4XjFqnodBWWfxMOx+/tCFslWMtBsSMOy8W8KnBB73tTHr4pdJuCg2kL1GZbJuFQqd
7U01nMTsRaJEuQtia48IobiaqiLm493Y2/s9tj+8booLYovVGMmV2gpE1js7xemyY8Scb35Js8tF
1qvxUCTExtsDD5g4xENqqmMvrjAcixM642NCQbPD5zSVJU82bkjOaVr65ZwujK2ZMH7frE3wPKm6
vIMS7H4yAN/4HfvZxf8LxiYZZwtka8rnVg4vgTYf1jH1vOUuiK06MK4IQh/YUKuRB3UYUwmGye+S
u0xkmzloiuniqghSep+EvbwfNlFdKcdeCHCuFiQfJLLCeqgLth/dTUNqnid6v0bjeWl1J3yKSEFW
zmL12X7cxR9L+dPrW7rQNcjs1tUUIvWM5HafpuZ5rK8N/F56drnQtWFlKkzDAKGzneNPCWiys5YK
eRr7ln+wa/pTtlo/j2W1FoExa27W0a+xyl1c24KsqALMpSq2Pj3AE3msN3LTzcnv0Bzb3VMdbvuc
yiLBoc3V3matkX5exwWrBSG+8hhzUKGQesij4HjcIiI9N36+Xf+y3FTLzsoglgWf6tMQmzz2Eyqn
3MWrCWMZqkwhli7TJmv08b+oGv16ny5ejYzgEw1arN1O6ZOox5+9Bp2E37d0XrnGplULcnBZ0FHW
mSZbc2+RwfulSS4krbEq2Np4wuqLXbNQpDe6NLvf1l1EWtumnaRGy0I1M8mqJkhzs0Cn1OtgXEga
VKcharnhYI5JfYOq2FexVF7UhxSsmG/voeyFAv6vQ4qHuYX7uNRfq5h1fo74P0i0UE9WkRW3hUZo
MQaPFsAxvzM51yH/ZT89EiQ6EI6wuqH5UJKDZpYbz9ZP6FhnIvWYQlVEFizYk3ywEZLIakqu2P55
j+8UXFwsGvRKWhB4iOC5CcIyQ8twykbebacD/EWeJ0/fHg9YDIRtQxo8L9DpAjRcgiTeetYDXEga
D3qRLl0ni35NdH5E9Zc5HP0SSZesjJoQ/euOiucKiczerPc8FH5G6kLR2kgOTY/2+zMD5x+m6YS5
X5iN/cpSLhZN1Xy1bbWL52AbulxNITuN5e5X3XGhaGyp4xGNTnTZ+XxT1tuHiekrp3KOlO9cRheC
pmgLprLBBs9AFejbeO7tQ1NGy8OaLsl3vOKbWy+DdSnL9toyfuAl9gz9L/PYQDruHvOAfvUSF4fG
peAqGJAHl7siN8sIortVB9GVI/onTXrvjKK31mQOJuvOwJpQ4G1OhJD+sd2bNLft+sdmJ3gIQrdn
8GvWmS3NC4unj50m5WkXZ/10IT9XNk3vtl2tOTqngFz0x5c+Srp8HBNyZ7rqt8508ktSj/fhMn2c
G1C9QBiizxK2Vk9hqBqgr/g3vw/huAa77RJ9lKN8rvCD6DZCfjkdX/3WdkJ4Sim69GHAn/eajqeq
rF6AdblG2312vu99BSfxPppO15vZ8diJ1RPfQJGlVz8NY8pcrFuvRyiKgL37uRzY0xLzM4LXy3iZ
i3RbdFAFKm3EczdFds66jQRDPsSz8hvDYi7aTQjbTBUNxTNoWJfcGvE7OvJe/pi5YLcoNFNo2Mqf
Y0lkelrW2tZ5qAN2Jcl+PxYyl5ssnGI0Cy3cZtvKKS9BoHJvE9PchIs8vJwDc0FvtNpoPS2peJ5S
8tyNGlhYrvzyeOaC3vakPva1w1QGSF1SlWFICBQqmxhk7FU/AN3ZW9/TiAGcFOUmno8lHcE71+lb
HWjuVQtmLvSN0dJ0Mfj2/o+zM1mWE+e28AtdIhBIAqZk5ukMbsp2VbkmCv9uhECAQPRPf1fWyFY5
nRGaeOCBjlJoq9n69lqlnLc/xiD8e6fMs+NOuK7HgjXyMIioaD+33SU0lddWkrgkF6xQWiGXMYMY
jTwH275D2cuzUCBxWa7jgGZnbHpEK6UPDBgZKh3IvdffG2/2SM/8/DVBSnTNUteYLstcnzc1pw82
OuypFZt5ifqqOeOH6c9Io4dRrkcuntfEBJchyfRjrfEjl5bdSwf+2o8kSlzsS3CSzNzEokxMaF9M
2nQv2YpkW66OUF7aVNMBdxk5/jmuo2hP4MjjJWcraKhzRLh6wWOgOjdxMsw5Ss/3l1Ye08P1fVfl
YaWaR9JABN5nY0lchmyDglIs5zQrQxq8yuz8SJj+w69p56yPowP4twSzaTiij904wXdlGf0K28Et
/vy9qxaDdmiblfFM/2jM+tziu/r121kYFh5HI+0nhK5I34o2+rxkkd+q4OJjvI5sbAmattH+Uov0
e1Annk07q8I2VQyaQ3FaxqxrTiyZoGwHCSWvIXHpsUoNtl90mpYZX5uzmIHUbkPjt4247BiNRbv1
yLiWWwpKKGzaAyXzyZ1JeGMbdFEwJIHIXI1DWnZT3F1ENMXF0W38A5zAEq+zGWS6fp6KLYWtBL+O
vJL0i4zM52HgXh42EKS5/qwfbuOibiHjOrY491U9PYX9yPJl41532cQFwOx2AMaxTVrKPvrIUBR+
mkPzyW/GOPHJMyDTQO6SEmQUv1T6eER9mz37Ne5EaAbzxzgERVqSQ8yPAup2qHml73/f+PWz/fc0
nLjumHSJtg24Qor7Jl8e17YOc5qI46zXA1+gJtmde+11Z/rV33ECFjKUqKulc4qrwoxUwgqvvQoy
+cScOQ+bpzBbQK9WsJ74/c/69SE/cSmvLciGY29MUg4m/Cfr6jecEK8MYOJiXSlklKIqGJOyw4Nj
zvj85mDNW79uO/s6h+Dj1CK7Vo5se2+s/AxTYb9zlEt78aSauKwjxK3txaeZV+ojbIC9jC2jxMW9
eESzY2vQ8XQXyxmqc38NLPEDQxOX9jrqJTJCoPFmONK8yChItd+Pd/rrWenqkK0xraIKrsLlUMf0
VVzT+kXV9fIYw/Mz1/GgHhoyBw9dKM2deLs1MZ1g1ipLcfeck3I3DXttAktOOkj8yLTEJbziq7x0
xZekPJIEOPJwVTfdAr891wW8jmaYgW3VHIkvrc9y1vZil3u6mjfGxcWx6r4aR54YXoKFKfTWPHaj
+Pr7j3yr6evH/2FXYapaGgjh8jJOVXY+6uxtf7W89mvcidhmtsNBZ86QTcAiilth9R4IlbzzTnLj
xS1xhckYtEqiqekxXTIa9nlXMftXBQWu19lmP/Vk2C99c0wXzOE5H7ZleoWDrZ/eWuLyWnMa2g2C
a6xEBZE8T13cPNBI0zvnoBsbgktsNWKqtnQdklJ1DAn9QeWqld+TLS4TPGGeI7188PtCzt48L30k
9yNhJdlFjJNcSN8cYR/fu1Lc2EBdgTIdVSM8ahNeZmMFCZid12eIVOPGIsZwe3fgqcjzEuDSXKiS
PSKWhqzkhNo/GLfbaWPa3Nmgb0WJs0ErScK2rikvWZWllxHCiVvoedP+D841SbIvx8TKpRtfpIm/
yvleLcaNbrs0lw4VSoNR/1yGdp8vLNrjZ8tWc/aaO67RZIPYmlE1cB3ybT71tKVnBmtgv8adk/QS
xHxoWopRWdcmR9oweI7b5PBs3TlLy7Ez40IwWxLSw9u32cgjsttf/Lp+/Ro/LKlqUaiSrzOsegGM
k/uoxKufX+1O4tpNztmhZVNhRbW8CXNzzA9jW3ku1y7RNQ4Tqtb7g5XSBuFZaIECA1hIe04XJ2/N
hq3fFd8w5qv6nix8PRmJMhy/MXcCtBeoX9G8xVzUXW1P4QSimAvK/Ep7Ehfr0sj8YnHUGPdl/yNE
cjCfKPU8H7pg194tY0+ajpUqDMTzNJqvB4SP72wl11n3i7uFy3XJg+HlCSx+mU27fRZL2j9A/+Ne
Veat1p0wTaJGTRFK15EgIf+ElBTbYO9cG6+x+KuOOzFa2wl1rOkRlbRponfdFnbPZhTjk9ya2m9Z
d20mcRZZhxB2G3iXMwEU4ZIc/vPc75blsl0UJVWEtQEtYwLdH8n6B1bH97TGb427c1KOxyNtw3VA
42qdcgiBvvDu8LtnuWhXECGZFrDqOtdD2BasSObDUtUz7xU7kQr+ShDIYrOySqFa1OoTiFS/jrt0
18wYpgzvWQnPnW9jXX9qIuZ3M3HhLlFJEo8avY6b9M2x1Y8LuWdGf+NT/gfeOkTVmUpFZax7dt7W
weRDH/hxBKhc/3kz0qJak5qaqIRh2yeigrMN6XevNddlt6KtY2xQMF2ZM9hzwM2ny3tJj7Nf69fh
+mEXXZboAAHc03Ii3V8Z05jlgNz8LiYuvmVmFMAuuN6WeA7Y8qaWMldgyv0i3wW4WDoZSIYstIQE
tsnhv/u/Y2v/9hsWZxc9hkSONltp2bfJ92gMv6cD++jXtBOZo+rTTC2clGaEJWkODVH9Z0fTxS9x
7PJbI2quRpxdIuxy4Zl3TXjSVeXHtSUuvtVPqwqF7OKSCf2V4llEa79Z/h94C2KhhMJfugwP+hZy
v68yknme5lx2K1rWWshhJeVEIRqRLBoJdZkKv5zuvzYVP0RQN2Qq2+lIykbrE92hjFn7yQ0kLrvV
gzhoYjKgacq+ZbL6o4WKhdcsdMGtLsJjHAD6qORQ7YdoRfDNzJ7ZSVdDLB3HRcXrHpWknsJL26cP
S1b5Nu5EZtBmsh4aGZdV132MjxZqofX0l9+gOKFpYgjiLBMKKXu76Xwb+VuDVLHfcuUyW3u/QXch
1VGZ9Lz7X9yE1XtJqm9ePXeRrWPQyV73c1SOwb49xWvzrp82z+ciF9kSIqShXAgp9yHYH2I7BOd0
9asRSVxoi8Z7PNRQvC8n031YkgFePJOf5xqMR3/e3PZw7BcZom0re5bTPnzVZJPfUcXltCqjWuRY
JlIushlPElaT+UHAffh9z/jnnstDtPVkcKnVTf99kyuis/dTI05cfbBlylp+1FFYqrplj0nQTqc4
RTWkX8+d+JRWKlkRE5bt0Z0nHRUBrf/n17QTnhW0aUzU6RAr7VFWLP1zaVevIg68lf083usYDcPG
xFE2G0xxT6gipB+neRMfft/z64T77yULTyg/N99OFAbnaxiWMbRQIYMVTxtKwkUc/COrobuTbbkh
jMtdeAqg7KK7Q+KvtIqJE42N/kOHLZwlj16fUsgf5xvtIE+WsJREsHeAGeUWYIk+Arl/YaaqLn4/
1zkNwyuhiudM7KWph204oSA+TXOox9XtaRJp5ycBxl3gymwxT2yYHWW3dxsEI1Z+an1PxtxlrToj
JmMtpkS7r98zQCIn2lR3NprrQPxqPjjh3S1ZticbOcokA2lP60h/qmYZXfawZS/z2NfMKxq5i1yF
GA+pouRAIovtnxLFxhOBzv+9p4FrUP/qdzjBbo5lUGmtjjKLs+WCGpP6mxpS/iUAxffMk7VqchIO
46VfDnLmDDLTNCEBPLuOOvY6yHDXRFJGY2UhdBiWB/2aYLXMx1D5Xf+5S2dJsk09HlLCEsph7NTC
qz1WzXin4/+Wa/xi8Fw8aw1IYlB7fZS7DSX0xiCAsUEgvpiqvT+LOlWPzKB2b93a7iToQXKd1d2p
IT2MtFTW5NyKHq/wka3ydAziC6Rm8dxZLfBKotW+P9YmjNuz6MbW667IXeIL7GfW2B0RERBY1or6
qcc/fhPVBbiy/ZgqlfVHudD9n0ErDbKReSUsuEtcdZSnqyTdUcKD6fPyFuvQl9+vc9dL8q++oHN5
nlCZMKaHxRLRtQOE/Tlyl/kMd0TPAXeWCR0eGuW/1VFSKNS9SldjTnSc73kc3+p99POmNIulM0aY
o+R0ivKdJ91lj/p7z9q3WneWhmYaon4Y0HoYMZHzagjzhTV+27Wr2xW2jckG2h5lCjvrxzTgn4Y5
vSdsfaPnLnq1Lm0fWd1s5Rbb+WIzEBZHuPtdRrnLXhll+FU7A613ssrBiCwPCU1XvxnjwldhMLYi
3PR2hfRQWbzrvEql38GRu9iVjkDb2yNdy7XBY2ynoXMKoxvPnjtn9QBFBnul+V4Ok2Qfakv2t9za
wG95ccGrnqW0jYJ0L7uq1xe9ox41o5NfzRx3pbeCWtO+I8NSjpT8LyJjfe4V8dMi5a70lmxqsJHD
hqKMdqlPdtXiEVyXvLMLXU+gv1jCXPYKx6U46qppKwlvkodN6FifMxUmhW5Y/Zkl0fiyJRLIQjZN
vr/IOceLNF4N1OLmcquwfwwjar3D3Ssbw13oCokSNVAr5xJQxPwsYkIeGAqF7xxsbywNLncV01Vz
AZXRMhoJfCZVkjwSvFF7tu5wHKshOzgRbsumo096eg/23gu84i54ZeMsmo6e2tI24muoviv4ivhF
lktd0XZLFoGbWdmx4wEWdmM+reF3r/3Vha6C5UApSzRZoNKvkmYzOeArdaffv2Y/oGf18+63d2PN
UKJny8yM4wMz+3QBWRI/xXD3fukWEX1O5HKvav3WvHG2Wr0QXIor/JD4SEnO2mx5t1lb/+M3TM5W
q7PJbMcUjyj4mY9n8O1LDnMzPyoKJKQzULyXKPJqxxI24d9WEZYM9dJeHXeBq7hriO0TOpQoxfmT
Bds/Kgs8zx+u/NXULNlCOkz5ztq+rCNuztdlxy9UXQGsngWxCIJlLLMehXAsDPNsU35yFdwFrrq6
mscNVVUl1rL6VXIAJdGB8XM15y5SFdsm2OS0Qo2uPmoocs8ohNimd35f9BoAPyTDQeX1Rwbj9NI0
00MQtjqH+4+fqQaui07jdpy5XfhQbnUSPNk6ax93bT1j1IWo4oBIwSM1lF0XvQekfWq37fPvR+VW
ZsbFpjbUUOFTDkMZR5Y/iS15GtYFW0d/EnH/NiDsMmbJJy7X6kVPsn5FO8BP+9bee6O4scszN4ar
DSmfdRvKlOjdoKRF00c7pNGXrqq2AuZ5kuSrjtfPaqhqv6ngAldwp4bVX5qZsiPWFn0/mkvX0fHD
74f0xorqMlczxq1JcXspQ1Dc5yWY/jLa81rnElfhOtfE6smUtvtzQ/Yk72233tl2bvWbO3O4Z9GQ
dbQv4cF6HsmEcpd7SaVbTTsn6H3bduhZNBiSNX3/QPCP31Bf/94PMT2aJN1rvaJdFETAYr7JaUD9
KmG5S1qZ2AYZ45spscwNDwmkUC8xoeLk13Vn321YL/49nJdzIkhuZJuPKGD1bNzZdhvo8c06IH25
npouTHK7d56blyucBVZhwvkk7suxCruCD+NSRL1fES93Ias2GmyVKtaWVpHnY5k+tpufHh93ESvI
abe1SI6urHn6D8p0ZD6s6g+vb+kSVg1vBWiQvS9pGn1Ygq2oGc7gfm07UdmDag0V3vzKgPJa562p
ZQEhAeW3FLrCWdk201BHXJfpNg8npev9tIW757bo4lVV2u+ii7KupJn4HChx5PNk/WLfpauiOqpU
lcYac8WSyxEH9twQ5ZeXc5WzejFRFIVdR30Mn3BF+XOs4sfff9DrmveLa60LV6mYqpqwXZcAvPnf
fRqwMzugSW9hmnun3PvGcusSVtD32WMheqzkNPgAMwuo2WaB333NRayCJI7qjR+6pNuSnoNklEBE
Oz9JQe5SVmHLZyKJ7Mq0W/ZT0g4vB7xz74TSjZF3OSs2VXzrgt6U0Imw7yYaredEpMMrLVAe4PVx
Xdjqal2JQlHVl9GBcDrsVJ/40FcXtYWHF7LIXejKyOVY06lGTPG+hIX203zwOxmXG/PGdXes+vDA
Dblpyy1qVQnzVnGpt3i7Mza3Wo9/3qzrZtqM2KwpWygdN0ZkecDWP/3GPfq57VTF0BAK+raswvZ4
litLC2M2cYYL+L0Xlxu3ctfKcYXCSLgw0ZYkMOH7YF21yuNmta9UnYI3Dmp+2auI31klbg2WcywO
RxkB80r70iZWX6axOIbIT3mduxxWoOEnjKw9tvC+T/K2Xl4IEZ53FZfDmlS4DNkat+XUV1BqCJYm
l0Pgdyt3UawUJj6kg2RLycj3PQW4tyjumYd1UaxmXIyNVmXKZhfIFGVR82znhd3p+XW7/sWq76JY
U5TEVgWDLieQKukLjVhVnwAgrrBCSJj8ppnx07JAtcvPsTCCJ1t202noyYaPybS8N4ufERpsyn9u
erVp1MT92pVN23xGYupvE0CqxyuEXTSrX8Eamx77eZVVejhpXu8fGivtkNcQmPQ7GLuiWu2sG0EI
jjubXZdTqg/4xYl7CkY3YtZV1cKmjoqSPdIliWl2InxuLyYd+Z3xubH+uJAWVQHL2slia8yG4dW6
ig52tT3sofBqXi8nEiXmcW81uYNs3NgsXWyL2T5cj2Hp8DJJepgTrBFoNhQeEq2+/f6D3xgul92i
khGNKjfsNkGTpxE8JiIm/XQbuMtu9VZYuPii8bWntGjJ/Djw+p6ey62xuf7/D9fObrXZNoUGYQDV
lUtWDV9bOqmXJor0nY99a2yu///DX2izBFYylrSljtaTFXAJoFv7wW/cnSCesnVXQWt1uXD5rQrM
RxsMfmcTl9+ytbHjABnUcu/2N1z9zx5+RQM8dG60ECriUm6mLceD/ZkF/bu4uWeqciuwnK12hv/P
Ife1LQe2Tn9wIJx/DSgrlXnTsDHv1dDBODT145SZi3Mt7SJGPFdi7jBFHvk2qHMmaOW1vjGX5lrS
7uBIuGN9q+03FdknApVor/MbcxmuhW+1OXajkbGuuvNWxW94M3UXn0nJXAWsrdOomoNvXKmTKD1n
3CSXBmoUd3bfX4cTc3GsWcHtJMpmXbKtfh3jzpJn4/TZr+dOqM4VJRUIGV32G3/uLa9ymUm/+xBz
ha9Ud4RJL0xTrjR9tYXrSzvNXjd/5vJX8z7XOE+RuuyGCnppQ7/lxE5eNwnmKl4FUUbnJlnrEn5B
7QkoUXCS5PC6gjKXq0I6bpvmg6hy7MSfDe6Jh57uNP3rtYC5WFUwCWUsyhNLOJSHyEYrI56pGaeX
NezJWxkEBHbcurlT4HZjWrqYVQYhuE7ssyr7dM6e4BspT8hnijvx+utdirlMVGWl5qw5VDlPov9n
3afxQUZkf5ngO+m13jMXjWKi3qXaJlV2SqA8x9bHSQ/wb/OKLBeOmoROoWwr0Trbn5d+qy7bwK3X
BQuQxc877G7XzdiWS9SLLG8Mm5+EPfychJirR0X4NgmqY1nWwClPWvI4D2Ci7LfGu56GDSpnuyXZ
Zblm899NBQvRpHrvN+LOLpvMek4iYIVgu9lHYcfXbdz97de0s8sKKs2UKo2m1/Rp1v1fkQ6+eDXt
UlFwlRaLlYMs1Wyhz0MP3Du5HxTF/gNFxdtgRB8ERaLteW3t80LMX379vi5CPxzyomANkUND04JE
H6ODm7wO4Lfm1/j1IvpD4wP26oXXSpYBUnaXDbQzJBeUH1bEXCkqvC/PvYqyoGBh91bRrRRz6ncS
cHko2aEiQm5RUKTKJG+mvU/eyFn4bXouDhXNq2wnU8ly7uPlTVrR9TJkKfXKu4JA+nnM9yBZyd4z
CR6KXKvPFURoQ3LnnHFja0qc2KwU4qeN0XU1q6DKs4AObxh0nDvI/UfT44wX7TPJgnvX8V+/yzLX
ahA07ZKSeQ2KZggUO21Br8695NP3VE/8Acm27mE3Q3A6KKv8lmQXkCIBPPFUooJiP+b+e5AG0xm3
IOFVfchcQIpsC5GbnfGDiPlsK/k2gXKdV6w5doP/V4metdAlxl7Cv0Nevz+riEV3NsEb38Hlo2hs
cRTpAll2KYSYWm7Mw0Gm5kVrvAbpOJvzFmX9L3ir9UswMxeb4mLOummyQdFtmMVpDT/QxvgV9TKX
m6potmD2IiFINnOBROdbM8o7Z7cbpykXmxLZFNfgELNiXvaP7Vq/Purd75zDncCullUFHeohSir2
JDfr/tckmOfkceI6XHdIy3XYc2m4v8QJ/95mox/OyFxAKoo2qzhkroq5s896F20eERL67TAuIjVT
CC0zuYqiadpnbemnHbWxXgHlElK2SuJpkXFQgJn8SsxqHiMy+SmFMBeQgvVgO4zHlhVT2H6vCBDw
EUlAv8OZC0hRjbkdiRFbgIEsQ6qXf5Jw9nsLZv/hozIzqHHtsmKv908wmnm3mNXveObqTdFpUmIL
mSjUAe3XI14+7yOTd5bef0Gl/2a/mYtH6YFRLrGRFBDb6cqdJNPDMqXza1nP4fyicIl4HFAyn8O9
VzwmkgVvscR1zzt8L3XeKEGhdSs7PsMjeqInqdI5z6RYxtwszfSVosjmQ9LHzZeaH1TmUdXwd3Pd
JTLvWo5Ejszi+bsCIPh3HFLATcHQaKCOa3TRMtWnKQ3nz1Vqjgc8i6DieG3bN1VFgjnf6mmF7StO
wrkJsmnOK8yZsuf0gGt2FJ24TDsIKulwzWlV4XV+HZNXIC/qT1saVBBdTRf2EK1HU8g20I8B1Eaf
+boadGnN/Kg5WGX+fOowtIIxRBzDcLqxKj9qi7d8P9s75tJhO7OovRgzUTC4uPQr7/M5wiry+yj/
9ZsIc9Evk3RVM187blBQ/33Ebe8ZpqffVNLK1zLqp6ff/5kb+4JLe9nNjGygXBRkCB9Fqt+vONPf
+Qm32r7u2j+cshXX0L9ZxrQQIV6jAr1fGB38XGOYC3vpNuUHmAlR8DkulGAfoYTod1J1zRLFggSN
zmxaaJKKPA7eB4TcK+y7kXdwrRLTPulDBE9WiAb19VO8y8fWzuTU2cPPPpm5lom8XezcDvBYn7jt
ck73soa7ruc3jX/+pusBOrcJeFogK/NMjpqc+oXUfvuDq7AVLQChk+ZIi4kt+/nqfXUamn7wuzu5
nomyV1NQQQ2+GKz4qnryBTaYf/w+im5cP1zuix0TFKrCSRTVQtuzktFygUhW/bpO4d2TdcHxfECa
/84fuxFWLgemkZfZIJcuis3UEbJw3VvWJn65YBcEQ3U5HSuFVWefMnsasu0i18SPGWQuCbYwatOO
WXRchPrBhOa1tMJPbo+5FoqoTYlg84yvu3Qphc5BWl8Yb9Pz7z/wrTG/hvMPSxlrNw7ZAByLrOXi
FJChzrMjMn5B5ZJg1iTwfUxYVlCDx0o4jCz5QeuPfl13IlbWRF3NtbOCdzNMXsKvigq/hdIFweZq
G5u9xahAzvgpHZ76ZPC7rrgcmJGwjwsOkhVweipRwAu1EDb6pTlcACwJxm6m67XXHOXboWhOSRr4
1QDA3/nniZI25OiG+siKfpjyygRbTmFq4DdPXAAM007GoqNZsfXZ666dx3MV1spvirsAmNpjC1EB
mRSb6h67Ol5OdVp5hr6Lftm0rnSjJC/Upl7FrXhON89zv4t8bZXiPWcVL+JVjnlH1sdozP7xih2X
+TKkIpB+r3nR2D8n2r1p+sVvEXcltloIaYdJrXihFaI9i/hzSDsvPpO5AlstViaS7gbuiFNQBMs/
cXO89xsP5zq+CdJ2IbmOdcDDggR18LSNyLf5te5kwXUL87Jxb3mBZB6D7MC6nZqU3Dno/gtw/eKa
5YJdc6s3GHiAfYMsMsJ97+bwtNVcPsMkBsd3ln3NgqTK93Rjr0LW8s+I5fZpt1h7KjHEKpdNuF54
PDG8MwZRkktsaG82E1UEj9RanPZ6IH4Lq8uJicjishTFCeZ08wqFi3EOxwM/23jmcmKr6TJWkZ0X
yB184WH7acbM9vqCLibWwfebkyhjxd6F61mF4/oQs+Netu/GJuxiYk1V95ZIyYphoe9ZY+oc2I9f
UsXlwraMwPkGPGmh2uyEs9qXbPMzjYdTz89bQjDDj5oFlBUZLqLQdFmQ+mhSzw3HJcOyTOKUYyE/
AW26b0sK8TUa+xnnMhcIO3QDlfAFmJ+iJoD6zNCj8P0uMnGjugqmKz8PjI7isdcLZssVQ8qXq6tD
wuEBlBPsFadOpvFbKaLxQyjgPnoSUzaqHA5U2WO3T+uJTMPuN21deiyGaQ5fM82KjeTXPcT6PfS7
mBiXc89qjXZDzlfoBvVh3tV30kY3gsEFxIQdljDIRHS1oXsdHKZAaZWXSgNz8TClkF4Y95kWtoqL
1vQFEdKzaeccnap95p1J4yJcQOgFcHyOp/oeBHhrSK7//8MhHYOswrmLo8Ko+Rxz/UiOxe9mGjox
PBlmLJDOqMBL6kWx6lW1sTtNX3/6L/al/2BhVOFFIcNI89508Endv8eWDeejifTFa1V28bAhUp2e
aBAVOEg/H8S+eK8QoRPCfb3WIVSyomJqMSY8fGd05jVVqMuCERwEsm3ZSRGnYs6TQL0ih/RK6FKX
BAuZMsYQsmNJHupzVs1JDuGQzuupjrosWBCbCPVIVViYLfq6jwMeRtSdjv96slCXBIvmhO7JfByF
qrL9lWmvk3xa6nzJqN8pjLo4GNPbUc0mOoqeD22eCfHJ1Nm9e/Svs5rUFecax7FTMh0OPJ+Z5UNH
Zf1Or0P1iW1KPtGhHv1uBdRlww4kH/HT9g2vAdl7FFiCcJ28Vl7qsmEiagFErmwt0kXvT4Hs+1My
J36FINSFw8IMrxikR+tZnJyn1A4PWoXUc2Y64Tol+9HIxWJU5nbNgyl7MyCdd+f4fmNuunjYoedm
PHCJLBQWm1NLOv1kVSofl6qJ7qyVv17hqcuEoXh/ztIOpc+yB8wC2bDT2Ef3bte3+n9N7v2wfQRh
oCOzh2uR7Alst4lpC8iqqDeLoMbrQEBdJExUzQAXDrsWcTUMTzaAjnWNTPbZZ52nLhIGdZkeGtkY
nRg8Qq6j6FOczF7nY+oSYYPua3h96Q2lNjVUDbIkH+HbdGfm3Pqszu5aR/MwwiBoK0LWLw8xvHYe
wxaFy37DEv38XdswI6lp0qXgaXce1fhm7eyd5fhWx5378DLEmTDtvBRdsL9NdZWeIjlbz8nuBCvS
dXaiJhwLPQXnufsCYxivV3XqMmERZXzRx2YLLD+w++z6y7o0fi/I1GXCloFOW7QHY0GDXp6oTN8F
deVnpEtdnawhoW1ah70tquxjE7YzrmqN53i7MllBtoQou0DbM+0/KWn/QHmrX2S6RJhuTDPoqrYA
OwKVQ89ziCftFzwuEla1MdJfTFrcioFHVFF4CviQ+m0YLhK2b10rx+Xa8Wo5TqYXL3yKI69zKXWJ
sK3pIQwCW58CdmZlEyaf96x+7xXzLg92DNBL3VAkWAjou+R1PL1Vmef+78Jf8zBjG03bsZjb8JtY
+IdQr5+8uu1CXsgcj806oWlh9WuxP4aT9briQjnx50VwZqIyGUyoi4rM8qyNIieYNtx7rL6xDrqM
l4Zl82BgkFtYvIJBLJfwh2sK328hdCkvJOl6zWRgij3bPkQdKSvTfPAb8OtZ4Ic9n4Ywcta9NAXf
+fGg2/BrcCR+1SzUxbmOwwxNjdrFYpLb/+Dv+07CktEv6l2eKxFZ1h276osV1MQ4b5d93byS3tTl
uWpWNRD137pihsfhq4xny3NIWj9RT+raDBrwHjMFtFTgaKtOqJk80w2WgH6f09kyY60UiZCoLzpI
I18M7edLkg7krVfrLtMlVg1Z8i0ain3Pnhkr4oXfOaJcj5j/zQFQF+nqFhrVeMPoikw0wXQZlh5o
jw3n/ksCu+J3ZKnSp2TVh/GLKJfySpoMnp5kwjhRHl5EMmenxo6f/Ybpevf7IaYi1kIlmCe6SMbg
y9AlbZ4OovXbM1zKS6DalRxB1hZy7D8S2E6rjPgd5lzKi8vwGNTUt0WQzPHTDL1vLY7M7+TvQl5s
V1kkpqktLAOUPAUobU5DZDn9htw54mJ9TE0/123B2tCc+2VEzSi0/z1bd0+5m6laKHZ3xSGTz22/
F2KGXODve/7vg9evpr4TsuCP0gyls12B0ZmfuDBVlw/duJ9n2ravIe2lHthA/p+zM1myE+e28BMR
ISRAYspp85B2ui3bNSFcbkACiVaiefq7zj+ydZ3OCCY1cNlKUu3W1rfX2t4MM7evJjWuJx224UNs
AvW4cD7BEEw2+njfDNNsjppiPECLsc8LZV14igdQX7TXK3obWteHJkI40KrSvYLl7D7eP/IZKmLh
2NRLrF628u8uCi+9XfflGny5rIpytYawb3sc+yJrO9h4xjba93QQ+QiVjralDxXySA0tYMHVPxX1
Ttf5yGeoJBOOYS9bc9fqawMj3J/V3Fbf/z5pngk3fIgq3erZ2VBteSDddz2mx5mm+1iMyKenbFT0
yFLXW14RBt2pcISoFcqT9nlORr5uFmkXUNKr3nJI1PeHBaWRl5FH+7TbIh+gSuYiEGkxrTm3C82L
SKsMsht2F5QR+QAVEr1CdDqO88Wa7SFkSh4aua37zm6foVJpgYflsuZ5ELsPHImXrEqLYN8W5jNT
HO5EXRWXCfRIWJzNiPYyVcb7xOFg1vv7iTdpvHT2iV1zQN/9eR6r+jwX+8xVI5+aGmIooY08ZPkc
8y+lkedo7PZVLUc+NKWIxXYb1yxvoaW6ph9N0e4773zpLKTqRZIYQXOWYn3yamAHpH73XWZ8Xsqx
EUEAXP3yQNm8sPD/JXwnuR/50lnKJIXBlZrmKG9dj2PKo6NiO9NoPjElBE/bqh9pvvXhcFhaZAEK
KNe+cJg+sy/61JQwKLYOXbHkbVQ1nzUV83itNlKRfdkAn5xaHIWpAcyn8josZQYBx1sjXkIon/l2
H5wqZ7hnbE2AXauVXTZ347Un7uOu88LnplK3YuoLRvOeVdHZBCDSXYob8L7WvbyxmFkNJbdpydW0
0kNNp4ciGPchsZEPThm5JZstOc2TQ7OyLkvKYR+eDVGd33ctbRmPtyKleblEV6g3wbxRv/QW8Nxo
3v/8lztAuvZc1H2S5I1NP8xTcUaB2UsyYs+1zX5v2+mO16WZeR5W7A3qW9/HK993wvnkVMdMMyiT
LvkQlE15GBS9C87HKzT5980VL5ROwjUMBx5hBUEkEq/Kn5RtPu1r2guk26UWi5BFkgNvfI0KjTlT
rfpnV9s+OxWgWhOyPQ3LeYXKUyEzTeqd09BnnSreBriob9hvk27Iwhk6pXeZ230f7q1N2DM2yWq6
JSezW7K2GvlxQPS4bzR93Ik0pkxkgUMO6Rh4QkxtAjvLRO676vq4E6Q4gazBfi6PKS5BJZ6N3shl
sdd9PeOtUNVRxkyLKLENhjHjnThDnfndvra9FVo2kEsPRktzu7g8nObrum07B9S76fZbnKzp6mgO
RdHlHEQWT5hiJjsTmT7xlE4LINgQfd6tADzagqkPgrNgZ597S7TfUqh4J2bJm4mzs0A4far10uzb
vHyKKRylhihSv+ZTFUYZ3tnnzBDUcu0aU59lgqaighusXHKdzAqoBx2uBo8D+3JGPs00RXxq5qpl
OSHVazu72+r43i/38lHpQFq6JsGcx46kt7Ra3TUJl2hfyt73KtQOxjAwnJtztcEDbKqr5iOPhvi4
r9e9VRqmUQcIRDGc0eKYFOQEz7FdpR6RjzSNM5eRHPWaqy7pswB5nQM8Z/b5qkc+1YQbUdKPKz48
HXr6kIpVnwpIRexbSD7RxPo4VWWETidxLR9CaYe80NtLQor3AOgPKSkfauJurliD2yE2gXI6h4Sz
702a6PdstcMLv8B97v3/H8F8uIlMQxPwNg7zgRvxVAo5HJtkSE6LFgHOELYPyGU+6JT2cCvvZx7m
vK2+RLx/UxRsV1DNfMqpCVww9iYKgcLV5IkJZrJySpJdiS/mg06ORrgyynvrM39L0kBndiD/7VlU
zCecBhl3ULialxyWqPVH3VTz08wZhMb/3rx4Zmy9NctXSzj47TnXQbe+70K42mRwM+1OTU2D48b0
8EYOJeofdFXpXQEa83GndWLtWg8R9rjYvQOW/5WnctexAjnn38PtPqnmuDPY+M0sDrYd/yu7bd/W
zHzYScGpu4eTkUOWoKkOrnNI54t9Xh/MV8KKeUMgrd+7nNaJfYAJljshwux3xX7Mp53CKOosdF1c
Pg0Qgri/DcH5bufa8jkn1nBkBYDA5E3cskyE+E+57JsqvvJVTItuCfoQHx7OwXG5wyUD1/v0l5hP
OCnCAWiR0ua6hDbNHLjMknl5+/eVdV9Bf9g1fcBpWGCF0cAuOcc1Xl0lD4rMrr144RHumT3ZR5yW
sUHdSdfMuYPO2YeJQgEua9TQgTSvoC83qZ3yQ9gaf19SwRSsBYoT51xu9MsUT1nhkGre10fech0B
sNXGJC53cowzKJXUQFv7z/sa966vXRs3AHFnh125NDClTV8tdtmV1GO+N6DDWtL13Ns85UtzguNI
i4wk/77rw33iSdsWb/vOzvlQRuNl7BYBXQvYt+xr/X4S/JLtgEnADHO5fs77skwOZHM6IyIedrbu
3WHbAkbpeBtz+SZ7m9Uj9Nh12r4ka/7nYAcSKr9/ux1t2jZQrc+Rr43OBDvyYxm14romRb3vBPHp
J+DK1ezKcszngL0Gn/9zDpN93obMp59MWKqkrzHdaaemU2zJmsVxsu/lk/n406TTqZiKYsqDaG1f
0864az3F/IUg8JntzOef0rQiOKS2OV+Hrs0Wmr5XMn7/9yl5nxx/2Cp9AKpacHeFlKfN2yaML2uA
PLkMgjMB9f6pr4b1zRT2eBr9+w977hfx7rX36CApJuXyOSIPSv/ryn2VOcwHokRU0yQmdM7beW0P
67TRbGO23ffdPhQF1UqmwxkDwEjjTmSd5DFCZfmuVAWIh99XVlg7GvQpdnlCV5UbW0ENH85BO7/d
W7ezZSEfXY3WoZl+lts4HHox7rqOM1/lKq3TegmIdHkvwo9QmXzNN7Jv0vtQFNaTNbVCn7dUm5My
xRtDgvW8ayL6VFRkJKStCJtyiSL6Q0kGc+jNC20/s1H6WJSObQ1qI7U5vA2Xg+6G5rJMY32Us9qX
k2M+GwUpj0qWk5xyhePxPCLRfZFNvHOV+npXpjRk6Tcx5QJcy2MQbJ9CZ9oXkOJnesdnozbHcKXl
ZMmREa3rK3T+mrc16dXDWNLkpR/yzD7jY1LctgYuvOGUUzVdTRh9Wnm1L7T0iSi76qi5O3zkbTiw
bBqCIavJ+kLj9zjgD5uxr3slod5M4AeN/VHGqK8fXHqaFwvbVtDM78OJmgPtSnLoC9Qf7loIPiaF
iiwKOWrn8qEb6MEmpDmRctsnFcB8UorO8RpCKmTIlRwfl1i8Ycq8kE57bh55obGMmo6SCWnjxNDo
IZh7oO+WdsceQkIvhCPP/Qj6+75MBECGhuNNQFR0+dGSVJ1mi1WXDSZ9KWZ75vj1paEE5LBaOuHS
nPbKfrOqIic7svao5Bo+lMnIrvFKms/7Bts7flMCnVQxdC7XTHwqu1lmQ4lS2V2N+3BTBdA0IEs8
4u00/oFy9Bvqen7ua/q+XH4Jm1sVIdM23U8ZIDdtxoxr/uvHLtzntsJ8vqlOZBV2KZ9z2tDmqSwq
OHO6dldBDPMBJ6M6GdtiHHOxZPNm5PehKci3fR1zn7m/dAyHyYfTNh2QQWo/aSrfDq3Ydo7nfW/9
pW0GOX+AAWubW7mO2VjGD31NX0jaPbPP+XBTNd3rQfu4zcsinA6syikxMnNdHWZ1PD9JXmznuNn3
Dsx82KkwCbK/0HfLAbLJAwurOEtEI6/7xsC76qYk1dB5Xm1uWdn+iwQJuboQqtX7WveWLFtT14YG
ozDCqfupWOviErqlOv699XsM+IfzxqedFhJZF6ShzadoZW3WzoIdOKxpSjyv4rDRnAb7ZpNPPkXx
KCAISMbc3bUAW7g/ZbRYzeHvv8czO7WPPiWJDlzdbkNOkrV4Lw1k/pvOhOdJQKXjhZ+RPtNX9z78
ZT0EbWDsJso5T5cmPKwcNUsrNcGrmVp1rNOqPLdIDmdiDikkGHGL3dlz3hqHOTuZ6mQMb/FSdKcN
vtanYNlHjTAfkBqco/2yufAWlBXLii0Gcryz2IP5gNTcRHj9i9F4UzUmgwJfG4t9J4KPRyUDSzoW
ouk0gVaCmIzOJtBdf59Nz0SPPh1l1s25llOXp9uM055BTDnva7688J723GT1lvQqZVLyCORx4ypb
ZP3YVo+l4SzXi2AvBJLP/Ao+JFUHtCOLRr58SeRPPOcc5ATRjL93z//euP+wa/iUVKUH+G6X45CD
HalSdDxA4/X+llDBEfSEQr7uWpT18DCvSh+mstNn4nRxYq3WP/7+Cc/9et6NmdeNtjNGKY91m/VC
fE2K/uu+pr1lXtNlmcw6ujwIF5hEvVN8n7Iy8zEq1W8wNowmRDG6fgMtDub2wYLMV5+aYxCTJsUD
RhwHb5EL/RqV+1zu2P+TnzJVgbKnAWuByJ8JR7nwKOr/9nU1/X1HNa6A7/K69XcH9K/j8pYG084l
7NsMNs1s7CSq8KZTjYBuOTGdvnCBfW7uecu3CNnSmLXE1qNBHvBuPkSz+bSrR3x8qk7HrYoKtF1a
CQppNKhRSPZhH8znpwKLG16zlXW+bu13o3p1SgjedPZ9ubciUfChWNjKOrfGfGE6ziUj+xhB5tNT
zJKgK3hKbpVd36dR8JHb+oVA9JkAyEenZJvMxkwBuZWst9dgQ1gSdZ14rS2Jj1Bh2j7s6577ZPol
eMAbnWk3XpAbVDOzoi5eQ976476mvYvwiDy/grFXeCtS80ON8mjhLfvCVv/MXPc1o1SwrHEyC3JD
DcwPwvnndSheUlF4rm0vbg6KLilNiS4pTfe61zQ+whQ3Oe3rFG+RYu1jHlJ8eK+7N1L0MP9Mx33y
QcznpwaYAqu+iMktnYenktmrXfepUDMfnoI8XKpFjabFIg+CxV/LhLxUQfVMh/voVDtErovGCJ/N
8A6dtt8C3MH2TRRfCapmnYCeOCO3RNQfTNP9I1rzQrj03Gffw6hflo6cKRSgBnw228IHJ9PLMMb7
Llfk/iN/aXqAoRaX/b1Hqq/tsN6ESV5IHT330d6iJNpQ14ToD9rWJzEdFi3Pu2a2z0uxQgU9wur7
TlL/Q+otW7t9NWTMh6XoCsXQQaI7BlU+mabOJGv2XZJ9UqpcbRXDAUznI3FdJvSyHbdqfMll5c+9
TX1Iaot4MttaUXhHlh+qYIXm27buu7lSn4yqKjozMkh6S23xRbn0i6iXXcc99ckoK/p5Ye6+avri
tZnlITFk19SmPhal2yod3YxpUlhcFqdSQjGs4Mc9cxAyjb+vmyYt67VE0XE+yE5eod7Pjlaxly7a
z43m/c9/WZUNqgxIoEMs+NR+cc1wWjq7TzSJ+viTEJtUbb3VoA2ZyJiO/uvmZVdgSH3+SUmaFEGp
QyCpQTY5e9lmvbNp76w0aimkcIHKKQyRIpUt45d9I+mdk5y2Oi0WNIw6Gmyw7UFbsSsuoT73BJs7
DVt4u91c7FimkmFBpSTUR3Z9uA8+LQGtizhMVe6sehWq5luf9PuILeqDT1O01VwWyuRYQKC1CFBa
lkEebNo3mj76BJ8LN9dkbHJXV9s1KZk+Jm5nvoj67NNS1mMaj3WbK9X9O7Du28DnfaL+1CefmqDQ
jV7MdoMXSZKt1JGMymhXzEZ92GnrW0cV19tNs+4Y6eIjY9VLOYtn9hTf7a8XmgxAu00esPpLsaHs
fdTxvjsyFd7qJKMQbdtaerPTsjSHeFAccvvK7XPERtT6+4ZYOInNKhyavAjifwPobSii9kX41Oed
liYgQ1hyg5fkApqP3bicmUxfKtW9Hwj/P1NEfYmneSQjhMzSNl+7rv061xF5N7RWvi9dyi67NgJf
6ElAIzQSGzP5Nq//Nkq/opLsAs2oTzwNtCdFiBLmPG21fBV1nDzUcW9fmO7/qxX7U+fcO+2Xc45P
sVqWuTE5lL31kS+6P7M2Ws9ls4YHGkfuUPYtKbJQTtPHLRHbZcYc/joH8/QZbw7lZ4rzvTjCjb24
1K5Kvi4D8idJOFTmAo3K6QAHnbA4URIPx1KOyXkbY7MvAvBpKlZZaAKi32942TrCsa/OhqWmuy4T
1IepVibXOJqhnSrslindXerppRLM/yWI/9TpXs5JbREMK8K2zWWALfggAT8docxo+VUBk+kOE9xh
4gNRPdTfYPt1BV8bdIcgKJaDS8voNNYRUo7xpIIjbUSoMpR0jB9YE5K8KJ28VKUjxxqyJheOKvXP
thf8NQrgUaQu03Q4FuGKgQnvUY1hUfjPbIvqHNN4eDVQPC9rOS4PUCts86LvX3oceWbv8wkvDicT
a7qxRfAQkbe9m5aMTinf9bxJfZGrYpS16kcMVqK/D3OaE7vPnob6SJecnJvSEi3DPOZ1Mn+ud1LT
1Me5UviW4H6A6qQiKY+oN/0igngfqU59mKut4SZZxEGd98vwPq0K+GoVL+wYzwykL29V84A2KCKs
8k7NdTaJQV3g3rOvEB+03O/bkaYLN13TNfkW9OzVwtsFAio7XVeoT3MBU4rTokplnij+OiEEqEmz
L4b1Wa6CLEw3EOPKAWH+VwTDxy2M9k1uH+XqHPxfAylljq5/wwNkNLle9nniUh/i0kq2EXyMZF7i
TpKtGm9vXal2JSCoz3ABew95oOfgFqng33pCxgd1Mjs3aJ/hKicdrOU2BTe2yk+0bPOo2Ue2UZ/c
kk0V1WWLq/w0jOrVYuRDr1nyZles4LNbY7A2SSVcBb54fE2Mdpkau33vtNRnt2yxxBGPujI3tFqO
tjPQcC+3fdcdH9NipoxK+JfhKTWUxQk1kOtBa7MvV+BTWobBkS5ANjbXTbCcWlqIDNVg7/f1uZcJ
26ZObAtW0Q1Zq+khFtt21APd934NP9jfN621FXNjq1DchBurx8lM8wPR6T58jfpwlq5WKE3DZuw2
RIs7tCpmma1csCuTR2MvrDftENYzBCJvY5jWhzHcjktf7eP6oLDrdUzJx5Anq7gFbSsyFfF/426a
DrvG1BebGgdoBcEGWNxkwKrXRcD+DZKp3zcbfRhLTGHTCwKlhqRS74uWzacm3l4q9bofZn8I/3wY
S1TNAOnpIrmhqDI684hVN+BZ/bHtmNs3rL7mVN+FQb1UJLlNiw2PYU/XD+kypP/8veufkUGjvuwU
27aekarht4GPlP8bhZy/n5uUZI2l5duOKJsldTtdXAtn7eMYru/XKnJvJ5jMfp/gBdGcoxjCnkXT
sHOsxvkdpwV5ihCnnuH3RT6GOq0vLtnSg4U49ANKD2CNvcGX9u/f/0wM45Nf0M4GM1Mk8S2ai899
0L4PEZjua9rbC8IAw3mPM25BE663TfTLoUzSl6Lo52aOd8k3IoWIXL/EN4iVaJRk9sl2oMkQvgul
M/sObV/ZaqIxXK8WGyORUK5fhBXriTfVSymz+1PsH+a+D3u1BL6DBp5PN4nH8Hd1Xy4PChtbeeht
OrID6QaIDCUR3acdSX3kK65cGLm+jm8x091rSNKxV2ObQBPk78OdPPPreC/OePe0rt36+DanIj2i
emW9VCyojxCQkWeDCOXb33/O/3r/T/12/4Bf7ukk3OpJzXgaoo0N3fs2Emo4dIMJj6IZ9KGFAHm2
srh9X+qYREeYRVKU0oWtxQQZBxgVaIjzHeUA8Tbcm6cPMl7KD3W9pm+BlI1tFvWOYT1qAiJkm/Hy
B/f5ezz7VpCmelJTUF4g7DV/aCBf82DNUI3/s/HNkTH4uKmoPLVVW180ammGJhPMhZd0NeulZ4H5
2LA2eGybZJqzmDOVtY0cP5UUbpwvdM4zg+BdGgz8hRvZF9vNWAMRxdAsJy7ZC3nS50b4vof80vFs
cAPSFnVyU9g0LtAgUOdYR+1J10P3bpSreuFx6n8GS38aYS9GqdZR9SbtcCpAmpg8dHru4fUBDiOb
4Zh0AjtlPkGloP+Guoj4VNPqR0jrKAv12mQSbyCXsVrFC0TCMxvk/yPbxrKH8i0PbxhP/rPjojgP
EEv+7+/j9Wfwlvpom7UrBLlsGN3iJk3/4WRabkwl+jFSvD2NZdme506sNx6JeV9+zpcCG4hbE1f3
0U0h+3eL0F1HWPoV+yJ6n3MLq36ttklHtz6Nhps0JswGGabv/95bz4yFD7qtbcLIGjN2M9tiTDa0
OBXLWdCPf28eEmLP/QRvE0O+tWskMpa3liRVGR0qBXnS4TB3EycsS6Fgb99ts0vG7xJp1NRkalML
quqpmgNo2UhB42LIthp7UpfBDc6o5E2Jty3XHIYxtK6CLXci8Gq0teMa1oeAsyb6Z2qhLBll04JX
vJ+l7dNyyZDFtttrldRx+Q2F+zUyI0sJ34Iw6zatzGsq5+Y0rCm9lBDxDk4jabFhLc7Kq0ZRqzhV
qNr/PBX9cMEr8iOtVwUnPAM/YdeZmBwiXcVHKBNCCi6scMakEyqwrn0g4scGsnlvQ0mK6Eg2Wc2Z
LerqDL3en6UMtu/FXeGlsZPKepJOnwq+FK/bskm+6HSxT31lyLniEOWet0Krn+u4Dm3WLElTPA1Q
b/ishSDBpUJFcvPE7YjpkY04lvSNMtmkWVS25nUp+HYcNVEZxEEwxmvtxHGwscZVi/WPMpQVjID7
LquT5n1Xb9Fjit8BesXVtByaMSyOSVCrQ62sfsuHBe6AdOj5ucNwviFQOHGv06ZY2kMRm/gJEuXF
U1BweW2sDoPMQor6UG8QpL1u9UK790CNYRFe6fRzoCDiJniZ0CPT9GNUSvKtiOjPZK3bW6fk8E+c
irLNUA1D5AH4Un0EnRwfdTeOxyGa7FmJcgSBIIMCuUwOyazBjd0/3dhQWFA0FUw2hyql9jpXGyVP
abAAMK/c3M9XNRQL+9i3Xc9PQWvw7+0aL/c0aGTqg+OJvvYyCR8wAC2+0iiA4w/dXEKXpJuRfJgy
CTc79U9RihnCV2OdrtUpLPpWTYfANMI8hgL/NGOydYdtKMkbqUsSHRoU9JyLstWwcrVzZIPjNM5t
+TDVjayezGKHs8R8f2xWmAZa1o1wheMdP5pRsixGTGyOptFD95bXoiHneOw5OZuUsuSs4iUdimOn
N1xJM+Rw2+7J8MCKV3Ff9NU/pu8T8tSKcJuSrEBwRA6mMnVf40v6Jrggd0U3c5AGLxm3JDK2OdN1
nIcz6jdL9tVNTm5vgsLAlkQCSe8+U7fWM4ypWkbnPqNImLus7pwzj5SShj0ueBeR3+RWhvIxlCP+
qkafxG9hokKCbMVgxOdKxiY5s3FIxXU2xSAOhhTgm7KOwMTl4MY1Fa8Kw9PyCwf3OZxBcUMWRrT4
B8dNtwEK8Oclmoq3sCCAmhRA5mQ+V30XyR/QmBrxlIQLgiufOoaJeBHWueTWtp2CyVinJa67XWnx
yDrB39S9qYUtT2oICrwp9mXveDam85x8aoB/d1/6FW6Lb0WkY5yaRGB5Rjbs2HUzEV9+KloFDsV+
s+yhJ74E5QPTkB04hpVS1cOUVN30g6WDYq8EUfX0pR7SRVwZi2XwsdRRhyCmHfkiAAQoFh0En7vi
H/wrY990fbwRns0sEOa15GS0F4gsJvYU6ZGYDw2PFvuKh5jXULzVAT/1NFm7T5B3sjFuO02FeQyX
hvTS1TbtX22snKprqpTuP5NNUP1qjbqxDA9u6IktM3hEseSBo9zefB8Kda+VaFExcVEhdDiuzaLX
Mu9A/IXXpEoRPYJRXprtYUm1m8tDHcetPE5kie67qw0D98lsSTudO9t37JGmsl7jUyvbQt1qiXKh
Ty5KEgjQJCZNaGbMXERlBpYT1EiDvUI/LPid1NsBdTXtqUiLMX5AvWzcfDHFOvJbBWfGsxyquLk0
M/4+NLC3tjhB7070bwsKh6QmU2FN2ysP3TrrY2wcaa6od5OLOW+pgKL32mBgXgdJhMcoGJxanVxw
EIGJD1Mpp4e5tbP5wWGMmVxpi8q8TEKkoczGIRmGYzfWTfh9G1xgLzqEdprKhoG7NUuqODiWYygD
fSC67e3XlvKFvDGNqQ2cs1GnW0LmKCR9iSxJgizG2OBQ3LItbHFApbGWxX8oJJ2Dd7wPQ3szUKFZ
LpFuuHgM69CJb6qlYfhxgqKOOauETcVnFg4zfaV51E/vIoVJ+tPRwPGHCq+HPcm6gIbRfxCqmoYr
26KA5KNxi8li0Oz9D+6cW6uMOXhSfuJUjuG5lUCCX9UTSZbHuWcI0LPGlaL+aidbpK9F2IzVlwUL
wVVZxOex+ChWWQRnVcw0OVO+LuWjBBwfHHq2hnF11DRiUH4L5uBSD7aP85LWlL1JYTTVJajMcaEa
j4WkKbThCQ4T8g1GbEQe8YN0XR/vi2NcD0WEl4g5o4YOhJ+Qfo7rR0nhOi0PG9Qn3PdN92P9VZlY
TV+nTQYcV4RVrR9FK+rqA2sBKfywjWRrexxEkNj4nEiGdMZpmrpQPELATA9vqQrIWF015NjEfEAp
49RfbdUvrLxObbk2WybhmJl8ljGLihPI41TLTDRJFy9ZsmkZJ9D8RdErohHaBe6Ril4WmUmLiOO0
LYoRUo/JMA1xeMKzdCLGY8VM3EYXbt1kv4wSojHxZYYgPwQ41wig1r/Kxv20HhLr8Far1wJFTplY
TemSLDFhIBxKXORyKRrRjvWlYElShkeZpCIwN2SHLXtLHbTr5gNb0qT/qrSxXZexOqzkra3uAkqH
SIaN3rJGzLxGXY7rtuQo3GR4dUjx2EYuygSw8oFYGlPxAzQO1/rKAxO6nzHpEn6ZqQy6S4U7sTjG
WzLMh5FrhYBpkWMVy3PY8qJs8CbgEnNKlNvWS5PMNf0SFJUZT4sV0U+1cRP+4Nqx+totMGebaEQP
zSTNGxosMUEaKFTRBa6ipcjTkpIFPmKxWNZrvIXsJiDovOK8nnV9LobAkY+G1eV2StKgiNWlpEsd
PK5j4MJvQlNyhcp3pC4C1q7qBHHpMXaH1MEk7pWsSEhftcsKXZwDMkUUMEs/F29KXRoULWvnesD9
bH0I7GBO5WwhUNtZCOw5lLBf+rDvsS6YgY7LBb8zG8XDUKdzn2aVWVJ+EkyAvMlQJp6ayxgAA+eZ
VNJmKRQY3wowQKbPEFbNkbms9UTpu3BLljI4M0765aaTVqq3QThCQi2CAzbiNVGtQd0eJFJl6t8y
YP1wFZLfQhG1DxWFmhK22LT9MncpxDD6cavlUfGVioc4HAeB/zeaYMwCZJrkf/VaoLhgc1VQ3RBa
J+zzNODoegJkpum7ottI/eAmgRmY4H0cifVJxZO+wAu7v39JHW32igFc6rdbEsNvc9TyOx49cBqq
YruWsPf7yflY2TGbnXHdGwbNafvIu2pVTww1N/HTuiC5+H5lwECv4OS0rDLXVDEUWBu2rmdYAozt
jzQMg/jclBMRXyLL7f9xdB3LkeNK8IsYARrQXGnaSGr51ZgLQ+MAGhCGIEHg61/q3WZ3YmTYBKoq
MyvTvdENQuO3ngnT/x7xs6LhmYoi8J+9LRDZDcFq4PlTENUosRc4z5bgNyP5UnMyDxD3r5nHATbr
fsQNYMPB15JkBbuWwFdP4yGhuIFZkRrOybQXKy6LYxqf+nxjEVrKmSBlEbT6UAlIFrq9LBHeS3OC
jMGGDMJEb5vUg3IdgPGeqss8j/O5KkrUalv0ZcUbUy1Riu4s0OJPD7+xVDf5rhx5zHdHh2tyBCrr
BFau5yCy8a0YBUMw8VRgkDvJUWZDWTuyEXHLSrMoXk9jKfRj0k+zjOstR/gsCnRkkhUfXMTGcINj
Jt9kMyrva/z/COKemfLtZUWFwP0HIWdvjpqtw9Km3hzqD+199JKHDOO7gM3b/YI+3QZcaYkJAI2y
iL3jrYX/ZgFbRXddS3TRNfakPHmMrS5BBvYVrdhDjjC6DD3DLsutwxeeLxMW6Y93XqjKHTeNqqCf
nex90c7bPJMXdAoDwZ7g5C07RYLkxetWoV05sWKLS3Shk/uelRbbsBVlZ3RbbMLSA5kqcYb4N42f
AjpA0akEb5TsDFZnV33dqaRKo5n+gpd4vEe3YRv1/m91oy1+OSz5f7g8Kf9iLsU9dqq8gMXtnvTH
1iqYXP7xCAdqBpBYJ7vC5aRvTNmzbGlw76S770aH1RF9zjYAmfrKECWsseQYbenWIfFv549cceZs
Cy7QatZGWShT+NtvJtmeabW65BkxqtGPQbsSQg2GoaBsUr8MU/mBoRhOFtukkF7XeIdU1KIZI5NH
MEcCspfRlmeLhUeVreyNHyn5XNNcc4XI92hM+jbZVRQXtRihQf+u4yxybZQeyzYhoNv1+00fbkRU
iO3RxG4gWsicdOvBevWzHFTpuglngb6WqXDbXaULR+cGZINtR638VmdrKedaRPlXaNoCP9YEk66a
90+ZImX77MuvLJimOCITfeB+FbkBNhNNvgscgRyurkxyZLTWCg4+53zilN/8YdL04pB/uSHmG2Ye
vLZMAO1fA3B3+oZcmck8CBgyJhXM7jYU0R5YQ2EmicoIeOAun7/yMjNYAHWl22i7pCxNWjOR48fg
yuhcJEn2tGw+itrowH8DWU7/aiwLq5Md9XjDu5LfZ+VUgf6wPmrsrtKrSP3+Ph65fNsKOh01bLsq
TGrA0WwdZ8hxqQmMamT1nmfZAZB9UX/TcU0dkF2IHbQ5Qn2wKn8pd0xX6EbgthZjIjwPuGMhggoZ
NtPc9LymBv4/Rx/Su0EKc49ztcaNRIgLcNYqXCeYOjS5DRaNt9svlFhdD4dBxLQvRQP9rjmPamdt
TMN6WVPanwvWu7txwNVUxrtslJD0FsfAamKuRvRqkGSVWW9gdR9IV6wmrmE9NzVlkroGaXvyvO+Z
+rHuK64rGGi1Y1/EHVyQcnQHS1GnpftmbDVhIsvYRVlM22FeScdH3BZbUoRmssgELyVCNH0KrAMx
2B8p3y1eOUiucUX0XQToJMEziPqTnYjBsCTt1UfHb8RCfjWMDLOaKPDzDHI6mvhYezx/lsRrIyar
75EFn2AAyLZ/mH/j/9SMiyMbov3HLFfX6Mzkz7lR439jOvZXxPz1d2OplxdT6bVOI503YoxZ54cU
viFxLlgHvTI6Jl7p6IIF2q31ekQ3h5gH+3PzY1mrHsLdEQqFd+wrAR/PU3YqEZd7mRT6P0i+jpA1
NBI9vOkwMXuoXs7QLeX30C9KVVPAfmcm9xzJrmlqeXf0WSlgnESRnqYNel/MtdmznuSAyb841F/I
9shlzSL/mmGf8SxZsU8Q2wc8NDbQlo2adHOq1e9ld+X9lufrGztUgjc/GYDl547WHC/DSVMGx+dR
ZRc6MtHBphkvuhHLZR6MD42vrDuJSE+8Jrrnf9kshqexStl36aa8TvZIiC7lsfyYl/7wp0mMa343
EDmdBmHzrY2zeXmjjKkXlc30s4/V8A9JYhFCjXL0ZFVZ/hdkFKU3QIz8aTdLf3UJr6L6gKFCi31r
VH8/bfI8gIP4tLgH9SUPaazbkbP+PNIeWXuZmglvwtD7S1/FjHeSRJGrCzKNcaukpMC11t0boEbj
trQTClfXh97HP1ZxoCLXw+zJfZwVwX4k1MJfv6J7NHQzRpi1w6CeZfUaKv6YhoLd0jifNsSGFjPw
I+F/E+LFjxxM9y2P4GmGzw7TISbKHVACKmTU2aI0b/DvgpWl2RDg8a8fxkk1BN3TIxuTI4eY0SLE
upjC+sxidJc2jNud3xJkTS2ocOwRZIyaHgM6X9ZNNmNPWVItVRsY0mPx06OzaEoU+c88P4orFGby
lOSR+ddbYgLgTtffQVXKi3pBm0obvB0ja2ZAsWOTQO78lBYOx8jtXxFaRUyx2z6byNFTctDC1Kao
KvifroUS2CAcU32dC1S/TohUf9lhqwG9o6AvPNFrfouMLf+QYlh4kyNUSdcx4nN/EJUVeIsB/pMO
Ugw0KAU+VdnNpbc/0d2t3xA41v+V2qS0jsuIJU3uMjTFfFt26JAPDJiN36t9w2FZyfdBuu0Rl0L8
aTR3fw1YoWdXYm2tJmTCOxm5YG8Oc9qd44z/zmdLf6FZK74tRBQYx9iyR/cevtv/eI/OrU5U5seW
oUN63MPKQ5MdaXUfszXBZW7X5HWy6Ntqgvef12Gf2X2SbyVv9Lgk66k/1rCc2Jrt8prHUtzp+Av9
KPDNqhpfYrHoOAXwjFnzuUmhwS++IR86m1tGN0hcE8jbabM5pN89WkomWGIWCqtQz+tR4GYrM9x/
zyFsffT9QD93R81huwm2ankbyAGwFa47U9VBWmDf4AYI/3aSHSVFwErPqpcAqu8CsANjGS5F0gMT
Kmf5oC0huikWH0ETqnFfcKnz5BtnqnoKySHfZQw/qzYUtjdNhhwb01rdr2FDOThW/TbnWfhtLSzA
DlKuWRd5sbymCMD+GUlRnKUp7XC/6RSNH9XZtF68G4aPPAzp3hKMsi8OnpF/xzDN0wXirrA15gCq
d8oFFgYhxZ/FjxlC3Ces/SyPqsC+SNdTyU0HuCLfmwXTB7tjAOS3C/5FdZdA3LKc0yLOxzbLjcTn
RAbNmqMkRnV5DnVrw0nBMW1AbWBba7L0pXIeHyi+Ntd1wZfwRARUs7VEsUByR3qgZEl4Qi73jo3u
c6Dramrt5yypc52VZ5IZi1nPe7Tf2eqgf92HyRXAZRlvObKAQzekB5N3Q5hxUifQx8kVz43lHU3t
eB0qCMPcYmNyTfDoPqPNAXWf0ZjcqhSa+FNP1OqvxTTJ7LpUWfHdbHKfnot8QPj3NoUFBwKVLddX
4AZ86kwBbOwSomPPm2wT5X3PD4+dBoSSANHO9z1+Qu/lLeaD3fKm3A8yYHgbd9f2Ov2qv0kvq+rC
LJu+ZQPh6qWyMY9eCh8nvkFrLo9ztCq4g0++iJ+3fRk/JxswQ9PBA8mEU8kEWiXO4t8zL9CBpCVd
WRdbBfkvMSbdbhnJqMU0u5OjHfRQPKkx2n8Zuw3whppk1WG2A6aCpRI1I96Iz590H9O2CNuY4FX3
O2+XHJ2BwUgmT2Xl+Nlg0a+op4FGv8NeFDeAEWV+9qn216/IxPF3qgx53Q0TmIJMLx4U2YR+LnhK
rkAfn/ns0qcYMYh38CTDk5VeYqvPJH0BnHERPD0v6wGx5DJs7IeqZj/WJE73q8jtmDXJcLBzSOCd
/t3CCr8jejXvXEn3oLIxO5rUHYtu6UEZOUdFrL5ptSZVi67XSKim5abO2u8TSvKGkaxWU1J2Ehhl
VQsZI5piz7i6JXE52npFZynqLBX2lS/wMcDt4sRZxnP4w9OtCs3M4WP6qJLd2K6qsGh6RzWufgC8
JboLOizrlxVOhGaNJBo+GrWlQ8bbIw9y76C6qsbLlJMybwCMpuIElyHh2oXkQ9U4hhXyfHU56A6f
e1nnA8CaOiYON2qaLdUjLaOjibJy+H2k07RjxhjIfhqJkQXyCA/0PMSzU54s1VhHFVI4MDnA/q1m
XAp7DYvyul2k52U9z0jPa4WGeArm4Wq6FluaPwGypu04p+yx7DO8J8lQfOQ2AVRVYsCt4ejQiw8W
Wdj/Tkc1o9Ubq/+HTWXj1FIwjV+/CjQItas2pmsXp/YMoCaQWqzp3B2Uih/9xu0pcRvGfb4KUCx7
ZV43I/1PSjaKnW4B7qBxBi13tw0DbgJsLJXkmcPX/H0OYYK1VK+m12hC9tKjLhFkgjHdwb9CgpXw
He0xBzYa4lh1lgj4TRscvGKpVwWb0hosmn+VTPutBZyPOpBsgP5qq4iyV8Lm4pNVfFr+hVS5scZ4
CZyAKImHtCCh9b436Zg0gJ4WKEF7HoVnnbN+OhsZ7Rodsq0eoBK3z/0GT7AuX4aybAdopmx7FNUU
GtNr9npgp2BvPLb730Gqmb8qLjziOsZ4vNA5Hs+o86hMTIs7AUgM6zWYGr9IhZ0/DQ7vFDzY/Ezv
uXZ8vfNDkStwaUAYLhtSgI9uHv38qYFzd0z2w3eX5fsPmJH6Px6DzR2wd7x1qT/eYUqELbUZayLl
aep19rRhtLniaA2u9Wmm52YxWJXBdDMXKRx50mh9j2Vm83Mu5KyuX+Js34AXcI9LBknAPbirpfrp
jxCDiDPovnFhGPFXKeN/m8ATdnJkj99HBmKMDTq+QrSQ328u7hFtqeh6PkI/oEMHD/PX5gZvASuP
GOqNVBXghHONubdHRijNAfnt2CN4L517SnqatYJm035BgyDrMfEcPYW2fyp5rPsNOZ9L0i05C/cT
EomvpU7Ng3WCnjkpEXsLQI5TwL2ITmoRJntcJT5oYKNwcL2KYkWBQzc3rLU4MgPYAUgpogkh0T9D
2J384Rp8Sr1H4GXsMO7/dmyeDLjq96mWbOg//KyPAq/XWsiWRWbHxeO0vdHoGP6JrEITTGFsTuHi
n4FgKdjgbsouWl6kLae3I+LgN7Gu9N+B0oZivIYB0OWRgQPW5XLXiyp+9VEKdw4ekW5XiexiApps
xB2Diy5FZ5iWvOjShLC7oLbl5FJ8+5hYfloHCbSvmlBkBPideilKfgIirFjtin3Q7QZM7XWaKkxi
MHgE625If1ODRMu7T4f93MdJt72hFFUlmkWtyiSc+gHGdaCrWN/IvUourlj2j+LYtrmxyGSvsetQ
3Jwo1CX1/ZKB1hnyJ0xgoLrBlzXLTA1AgJ6lP9Z52E9WMPYC0UDZ2rxw7aGo+7ZFq28TsM2vuojm
J4GgjgYAp7zwoo8+cNqhViSwiq+Bg8XnrTekcysABNRCdp7TbcIJGnqMJSXSzxohBpxLERa0cB6b
Brnjn3GssfhHS4nRbdgejYAGrezR9zYxWK1LsgIDIIYNty1dkhpg6IGR08ID8DCZqZGtBLffKktb
L/TrDkFIm6RY4qFHQS9C9scli8HDLov3Dxg2/OnAiXjeaTRcxnym13mW5clGIpzhdzE/2JlWHfLb
fy8QgzX4p1gHUqYf6k1OiOLycvCtrI7qeRop+XCDxBQKfumpAjb2qAYR/8bLnrYh47JJ073v20MS
EBwsYbVMOan7JfRdP+3jZ8qAFqaCsMs6xLwtWFhxi0fRJ9ROPaDM4TP2uTgjDLQ87eUhvt6L7E+B
pbeNdwFxGKwdEc/8wovBnoBFgxHtj6NNTbGdC+uLqB76/Rcc5ADNjFu4apn9QcP9VzOXv2JBFNG8
WGh/PEbQVQ4I/TthpACGPyXtEB3VtaxM9Lg6/ZkrqbpJcxArrK+QWwlWDyPIiGo5Ftk7kIX1DNBq
uiNIpz9B86ZRyP34N8msvACHzF9mY9/XYh4+ZpIjg21DD4DdmLWH69g03cOzs3yN56FogwEecYry
StQTN1VSS+lF7aG2afsl/o1dqRXPc6dtqIyAdIX7vOgW7IuaBiKWpa4c3V3DIZzgKPYQzbd6gqJJ
H5Y9H9HwIxlhjvXJ3ZIeMMAsyJJnHUNwWbPxwEV6dnZDIZzyCFTMs/YjYQ9iW5M0OvkcSz1Apaxl
geIACLp/20N1LBe0bf54A5Q6SvBU3mTVf3zds9908pI/EX4UupNx6c2/wafBTvXhJqpavnKd3EIF
I9/PctBE3uFxY1GaJhARgOE2ij8lcERPH4IRU5uxXSTffBoHfZdMsZh1nVrH9WuFZSaDsrfHqJJk
1rH7r9oM13/LyOXa14saYgOxKv4C3QZ8HF0N3+ONN1s2MmC6Pq5+bnZGD50VJXsE8znFndmX/v97
cGOXFNa+c7cNonZraaKu3/XoG4C6BVrLzEK5jIqI6FRIGJVM+KfXUwa6q4+yfH4cWK8/MFAq9Egz
rhvRDHPwHwSu1OalGkrHT/BriklTzVrdAKokUDJM/aT+7VFvl3c1Ur+8xvC1N001oPAfCLlwZqwH
HNbxQa5Ki6aKYRyJuRMMVlajLC/L02JtwJNmAWhtPXkA1s3sYgOSIc2glrmrqjTzD9g07Nl3G0lf
PqHbIsOHdzSoOmxItv8YFo2XKUlAOsVd6l3yA5xrGT9PAFnYPw5Xu39bAZ0xnNMgnh3anZIS06wE
wnCVZovTBkhTiJ7R+ljWrSWP3iuHtwS2rtnENYEmYSimHoHNlCK2OdqGBVlidgBubOkOT2FQYeV2
vFkOWqYdVgieorqQ0JlCyintIcD4kp5s/2KnIN7rQOXJjD4cM0dQzZr3UD2g7lvTIZE32r5PNFrc
3wqQUpnAD84cyIhONliUHo1GWQemjPI0gPdbD8W+pWMEMhzOFGkZXYXiaynaUUFpdjcnUBtN4OHh
qX+rPBXxBVIf46+riVYh22IV5fy4HuaozgUfS6WvCC5iaIsQJRt+ZvsmWONIij1NtmzgmFohYO76
Hwe0lb4ccP5Xuj3WYst72DQg+Bt2oHGgj8irqLa/At9+aEmGJ7TXtIdWQNVRxI6HNYbtv7jHTIpp
t14SeID9oZ5Sup7SPR8ClD9cArK4x0opk+Z0DDswsI2wfL5pMGHzb1BXS/i24sKi/8bYElCS+TC7
gVwIFhAzgV6hgEwOrNaE3721iRjKuAtxviyYnbiNLIw5QxwBbTgLfJhsvuI+wQCHgDWZhO+E7YVq
09WWw/QKssA7+ViSpBCkhe+FDr/ymOXH51xsfAK57fP51wFEYNOnIU0ZP6lyOLRq1oQGfWMB3DWc
jnPssx6AB8Q5fG1tv6qAlDtw77vVDZhQhskILokE64gj1Pc1DAGTf8D7p6LD6ZvLvS2tNzeIoufl
FlOMZvKEWlqUyLPdKOYTn+KewJMWs/qFwzxmN2KTQdfapS47xaPlOP0T8libPV5LOF/Y6h/jZPjc
0f8cFgwXp+XaICazEuysMhbm1z5fUa4DQYASLpN8vILcEvRtKoetf3Jk3u0tUhCm3sEiAbld/WpE
C8k07ZBxTtGb7Lr8w6txquojHTWOKENbgZZR2+hD4M6WHX7/eesGscQzNrfLtItzErbHPgOg80lZ
yNVPiL2SPzo9QgloAdQpYG1XZg8U9DRmDlAb6bnPDbRWsazm11INFbKrjpzkebvPJDFYZM/m7xz6
mu2pwnjhG1Cihb5xiVzNk09xfjtVgf6t0+0IKmk0QuDph5PWpV0Vk2OtMT+EJy+lC7Lesb4QmnEE
/vocQfBCTyCXkT8ypp56NCSHvteJ3o6m7+eeX+BWxsFHflHlNQ4P9ghlcrxqFrnsG3E5OT4JQpvj
1m8YyAGO7v7jSOLdoDmGG+GPPa7k2TqI1VKWF9cqtYD9KGSlTTLNyLEpE4KjBCBjxEEfCiDYFTZS
mwp1LLRSgv+vaeAFzNvxAiTv/USBEqk5muF9Ps7Pa1bq/GlFt4umhdvt6KAhE3fTNBThmmO7+rrK
kP+m1UF4B60G+Y5F3f2N4ZOFo57THlakIocQtCDm1UAdUPzJgc3/6nuclssxLW5psYEPZLAgaAWv
BXj37A5yhP0lGzIPkF8sJTKFKNkf3RSN0/04cYluIxXbZ6aq9HgkR6V+gss7/oi+EFNTqZ5ntdyy
DKwew5pCBOFq46p+L5txH7lA4UBgCGBG/HFDJwyqCR8Wq4cQzTc1l3m3MLGfaVkcI1zOHWAI8nWQ
ZVKBDfHK/OTOhr1ZQaSjVuyKFYBCk+kjWXf5dwZR+AfGvjK8hYzqnz6C6v1lROJPf2/MFME610d7
derBjZsOmsmg2mpZBRoTl/LlkXoYcTXLABDlhG2jMXrNIe2AqVCYzC9Qcl8S4y+4fq2PQ25A9A+u
QNlNjJgeTAwb08YNG8Rv1KeVRFJVmU4oqJT0TwBwsWpUQ+o6rf8QocTijkPFgmaLVFs1tQv1Ij5H
ykTJdyJ7qT9wqgr3Jb8HwOU0oiufKsDYpsYHJ4q/a6WmX0MsdYx3KGz8BHtJld9DPoZSPSAs4TGv
Jl00IYqTy2L0uGKrD8CCXaV62fNEA9w0ECkMzyyRGXsFUJW/AoKd2J98xUxBtnH/LuEa+ILlxmNp
4hz3AxaCthV3f7TN0SvD3fWS9QcrmqLYadnlB5+gOC10lA33blbp/G3K1ILrkvGIXhwGsOJSlYCM
TkUOeOQEcdewtYw4iFOEL2l2pUxD3lPMI/FvGn97mBpJJxnupSJbSr928L2H0UPKmE7exQFw9zjP
iQhpO2Fl7JlZ+Nd3GQRJeK+CcKLhiEcFPOuSCpKVGn7nhXzifuL9z5nOI30AILT3ZZOrvsxqgEhB
d6nOC3orGVrjJ0QwmauQQ5qBhDYa99I2VuudLb17V2vQiLmlycrrSguwDhIU51n4jV0LgZv+svtt
dYgBhHYPBAfuoXvlV0T7QjlKpjeJqgQ9+5J5/HpMAaj8TsMms85VKsOPsbvdtC4M+C3yAcae+dYv
b9XhindS5dW3RONNbpBaRqJ//lAcf6ZL/zexqflZkr2QpwMM1l7zXh2smwOg4yZCW5b/TnD3Rbze
KvhbvJYup6HbBV/1R4ad8ug0w1Wj/7OgzSi+BUX3F8OS+T5Cq/O6qlJDfTIZfF5zTz04hm0rahJl
4wrguPAr3vptXjR/zvQyk6c9hgT1Ye5t9KAEtCyonIt/VEhQTiDMHqfpUVsOTgWiT+z7CD7PHS0i
jg302QYKtjxm6fsCydxVxjZnz4swvHGYEmqFYXqvHc2ri1kg7dyXSH9HcM1a1TNL+JOKYfryTHEr
8jaMVv7AZMIgANAZui4JEGe5TWI2iNZCls4MxdI08oaU2YFLbEkqGJKkR4I7quThR+5j2UCxvG5f
SvnkeV5Xwl7EPhr5ViJKcrwaPuuv3h9HpQ4+Bbzk95S+HrkdILtOoO07c3T/wtZF7wNUL8Aq3zCR
VLLTJtkfs2ShN6Z6fa3QL0BoUUVJ+rqY/MhaDFvr+hHmBAqywuVifh9UT5ZuYAe0OjE4GCCCrl/Z
I0Hq39MUk4WCYZjW6cRcL8rLonY6PEC/NwIg3rXt/4FSGO0PXc1KvvdIJ6Y1GimLTyCI9dYDkM1O
kL/bEtDjvuEvVyv12UAjz1GIwDFdKml3d50h6n0dN+g2TypR/dyCGvbsOQ49qG4eQYf5KECGwdpE
xJjN61QmxL2GaMNrryZmLRYkUPnoDQQ3follSKBRHHGqsKNN17xe+mD1LYUTvLhkU+ABBIuFjBMY
eTivMhKnGRqfq3a4KuoRqxZ7g0bVPq5IW74zJcxgFinZS1Ws8s7uCXJdqyiHGijy0E0ZcC20o8jV
vDHwX43cIgRGatOn6Xd0FD5viiiT6TULNPwbFU7RuwvzcJuPRP9csW3CkCiOIK8G47rzN2urHPoK
lA7bgIiF6E95Eo/3G9gh1wkdrVcHfz38mFoWz7T/MmH9kv48+lkNv0yVq3NxWILVJJse5AL1PjWn
yoUCvnYBTXKzfKE8d8Aye+A4PQ/nDFGa+9+yorRost3FS7MNdrlChmBetYwyjn7TZ75qqUTpaiAA
c/x53wJUCDiJFqNaQf5BOiEaYWUydfjmOgPdoPP0PtWRqq6r0GZup0kgxq2fMIP/xlu9/WTB2w4K
L2wiZHkvTadigdk+m0WynxK2KjSE0fFE9V6eRjZOvtm3DWZUNsZl1UpNIIgMq/yDDmvqdjq5B5rF
4oSFva090N49bAy4psS6wU9XyREvpJpgwROUbLPViud47JU4z4OfnkCNiAuPD/GkoyHtcJcl4BwP
v58MeqF6rEJ1oWr0z3jKduvQEs4KapKc2AYTLoSlqWKnjYEveFEoNgYfIEKG38iBdJqsUlsLSQVs
RA+2QaeamQpibjkVBrBgcKgX65qBE5HmltHAflCVHcl/o4ltnJ0dFoiS78aMA7z0Rzc/JCuhbwnP
y289NG+swXpRv9dlBJK4qAJbayPG5O8BdVSoSbW7G6fSXeZ0gghGBBC0i/mCDWAKfg9f8JLh2Zv0
dyqnXJ5ArmJtAPT2LJp9geP6lQXoJ0ScMHUhPa1StAQJvJIIyx7wiaENOEwPYdUUazjqkuyxR+Yu
jpfKInuiWMx5Ori3N3yR75BtwVIDK/DhLZ8hZ2mm0kxx0/ONXAKF2qhj8xTJxkAvF+AHhFpRhpVd
mYuOWmH8ukA5vr7JyaQ9MKV8969FuQBoCPCEk/Vkisg/QisLSTiavui/fE9Bhzuzf9X6IM8x7DPs
GUSXP7oFJZH8JWRLED4ApdPUAJiAutCl6RxaiznXPwEXhlgNF4umqotCLBx8jmPUioCdHnk+yJJF
rQY7yl9BLiGxZ4sqDBY1yD2NxnIkVVTd9SPvDcQ+M6ajCoojel/YDQypR4G+4BqEMMsuqseA6eT+
jHk++6zUmmPbKNv5gcjijH3kELf9j7Mza24cydLsXynLd1TDATiWtq56IEhwEUlRu0IvMEWEAvvq
2H/9HGbV9FRquibHZJYvkZIokdjc7z3fuQfd0ZqLxCNlbaylrcSZ5WYfrkUFHf+iJ5lGWVDX3I0z
TqyWOWndXcM5wbqNBXbsS7aPtMUEk6rW5Ln6eVU4dtVelnKMQ4p5k2iofKsohOiAqn1gpTL0/GwS
kcbIq/IRQaajHcaaHd9GeaJ5sqxqWnNDiR4Zi8DSFqVbwvI7WTyb4WC0pOIViDY3AsqJ3MV1mgBn
vGwsuujKDxuOsXjX2Zhs4t6SMuBRCasQgQ3R88pYSa/aMYM8GWfY2tPAgtX2eZpO6ohjvUkDAQQy
X0TfKEHThKkuwfU+zDgX2pK6u5I5FINPjETEm2hJbfsyTkSTV7VdT/atV0hnuQXki8c9XMRVyK9z
VZ1SLtXiMDhSWbs5qhP2fvo0WluvCkX8YZA2wFSnJZQ6Yhqu40rPQvebV7mWfWGYrLK4qLXYIGRU
5dHajnWGpfVTmNl+x02h9Nu6I2GyamDfmru549nLrT/KgbB8PIF66SseIDQj+rCLG8+fTTDbo9c3
rQSfpZitPfG9g7WfLBbrvW66x6KtqvAkWjMPN2M5Rc9mX8bvJMMod1uxHJ11286S8q1nWW7/TDfW
Km+K0aHpQ5kSbBOctYHINhsV1Do76NVAWsqgrgoDsM4A4ykWKfVkkNepg0I5ib4tXWf4iOLaC2J7
UfWuM9kvrJj/OQcO1GdEd6bvz03V9UWwDLPb3pdLn2lAL0nE/IMwrtt4M3hl9kOjia/OZRy5amNZ
3ry1HW2cV2OVx9oqvQYMWC8XUTCHSUJuRNdK355s9yecmXXfhHVyjCuHDqgbG+xs3TEBNlmWbg5a
lhKTT0BGrx/p2/LRa5GjU4VHNJyuonwww11f1UV4NrVFvwY9u9IEJdehxU4WarzyWzWq5LYsS2dm
Fq4tH2XNlE326LqbHg1JYPI0KpoTH1HmEPFayth5aK8YFw06esgHi4p2ERipXGhHadNy4kQSrKSz
cdkpJcNLvoBWPhRs2C8WD10YAiJ161CqaTkaaZI5gUub+43FFjY3o+QumqwgnJcXPauXfRWSBP1h
4BHp7xmgp6pAh+WIbt3MLfLzUtVDsncI9z2NmScfdFU6HeUn9tDboUjSixF5Dl3FNBsS0mxeEkZ+
lEXOfKtpdUnUzwGG9hG6FeLFaqx6oL4/dvmHNyZ1+r2GPXN30gYrtik4J3xrWYzZAw1WOb1G6TRS
5KJOpdYgt8r8afDGLkZh4C+ONAprwQIJSkzJ7GvxSCR3KS/sz8bpno7YUASYFZdfLvU7ekkN+bg9
s/VqmflZa7wNoO1rJx5N91xCAD4CqHOSKSPjrkYJNa8fVF911ePkqnQ4sggPhz2oWjoi65DtG9Lj
+uyZDA/ZEI+gdUcYvZq3buhq2oYnIwHFWbj6ya074weDN6vm4FCjANmvy/hjjkf9lACbq60l9ai5
aODQzUorkWKvu0JNbCjGSO3TZVGvYzGw9B+gscM7ereqAtjRkjNBxejXZBrsdQrm5GLS7mnGGyzS
7D1s/RC+LkwGydaMORtoeVUMwfLAffKVF6VhdiKeYVLTLAhmngezGbTNpEDR13WmQ09k45yl91ov
UpbDVjOfqq5kPWowQDCCXJOEr+TQNPklNUbVPkUsAC1WNmmS+pUbkjPNPWlTONJ7xoG2XTjSlBhj
EBOsPrzRwZbdKetBbjZGEdf1wQ3JFq0Y91Lv+zB0C4qQsmTGgy5qgF5tKG5HPq7B50mhKlSB8/zI
qMRZBm5DQIFhdJBY+e/d4rA2WuCquRc/IjuVHyyeITbmoVBB2gBnBnBs2nzwSMytw9o0f5aOU/IM
oMXAiUHdYxNPuUH0qe/rF4106bx2MQ/VoLTM4CBNTWq5XOF8qEP+1yBXFPMsZveQTCU3arARN0em
Z675EvdnxxQRqyKnDwNrCoczsAcGJsQvZepbKqXeQf/MpnkeudWTO5Co2hj9ON9GXZ+WG8UkpQdb
j833jPTT96m36D5PHr2Ksw6un74noaAUKWZAQo/l9S8dGGVjtX2+fCS4WALVWb176w6C1nOn5f2x
jUBzD4x10J+VYieziaXeQIl0tZPu44g2ZEXdIOqydahS2rRJirdnSy7PLR4I4ntio+a4OgGTaU8G
g7iHwCutJg4qhyaHn4HERAG8ufxZx6FdbecGmHoVuxM366Q1Cv05E7Ytti1TaQx/zlloErcehqW1
AUM4w85Tr4UHNQ+T1/h1x66M6IAU4eyzJhibIyDGzIfttRD37DjSQYKFc+KzTCFCF5BZNlOWjHRi
p6DtOrnXnLkx3gp6Nn6Xh2K4J9fndI/j6EbxfqmM0brDLbNMq6zRcn3D8968cebfCUQVzrfQAW5+
LEKNi5z6Xpiqs1RNOjGJkH5dQI4banBqE8tdazUXURWY0m7WcIoGhv/W0euab42qudfXc+zo4zf4
zWtFmcWQBpVeVy6hdxQCxxxDkPlcLvwm7mSIKEGD8mx+qWM26cmptpVJ26tsRrHRCzxH81YtMxcd
lftMnjKT2Vc+G4AGfMaD2xzupy7jSZnZ9EeLULfqyU+lpdoTlVbXBUguZBuBGjgAGmS8yna5qXtu
aPcL9zjjVrd1+ECfRMrSXkyXpR0gnJTeo17qbbeaBqufjmzI5ndZefQLV6DUfVDFlMK9VRtCPJxF
7kib4fJ0kqudZYtxbSiNnk6xKPHgoYM62ZMLwssecjKhaCvnif2q+zJzB9tST24OZl7Nd+1kQuxO
6Q4CNLvtW8fyG0da3xv6I28RkPOhbyxrM1sOK8eaxjvdGIhpuw21DYnQkRiknV1EIWKfkafZSrot
Hcuxs4uNLLIa41oa9nSavfw0x7X7OESWt7XqToKnZIYvDG7SCTTpa8QtEWWP1LiBFZJNh0NU+2Ax
tugX3S/hp+21k6rC0qBDYueXcnDjy1JrDrbpqgzsHARSqTSX7LfD3FrTuTYu86LNJzaLGRTXNZKy
Ylat+taGDt3kuJbxu6lqwoKMbw6WqZvXUWHXz1Ojg4haw/RCE7V9sg2CUKtcluLNa8xx55kjLdvS
TvpHlE+KBGXSTj4Vt4lzoxrHs8FwwdfKJHzCs9rxAjNz5xsml+fPVl6Pbxkyi9aPuSpM2jD8qoWk
63FxWigVURTPHVfcWjIeh5mfWe/cEWQSP7SEyQIEcqzHxUiKU6Y7abQq6ql/KWbQQHjuaitZiB1d
ljY71cDTrWYw8NeaoSn3zTi3AKIsrQKL2wE1adKDTCSM40ddq6K3Mh5F7uuqt9aZYAhf7pniodbV
9bHlYtZqIw1GuzSb2yzJuNnMjCH6Zk0peHZiL9EDT9rmADu4rIdysn8ams7ikt2V6+Pp4fnQKPMw
Uns9KWEYr6aVT5fSAWLTIcuPLfY7AeLYhfQ1QXjvopYME5GZdNPbbUoo34guHn/iWTmL+kU8h1CO
SUq6nWfWRin1oIA5MdGNXSO1WZmxNr2yGm3PHbshKgVlvyYNnT53MLVP0SDsNX6lObCjqCB9CIyl
r1pXtu0m1wy7WJMWUucEO4J9BllFfs9ejMrNvTF2xls66rKiIUVneU2ustWDWasWX2STeCwySsYj
58kU6BQZhm8U2W2xM+hZ1wHR4+6VHeAr2QywIJNkSrNiRg80v3Rid52Vlc0AbjMljK7TaopOsVY7
gx+mTbNWc1ou/hDW7BLKuKiD0gRC3PZLO26xVVKo6DE4Xftonvdmu5EWBxrLQK5IYx6urQGrWnZC
HxRECNn4c41QaWeVsRtUOjTLIdQ60nF04u+RNEB5z2atcy47ybAcuqo0A0/1dEQSraWCyjbIz5qu
5xbddxvRu3gxiq7Idu14RW2u4eygLXKbzZFnZb3Pfa1fD5SodrUah+/JDJI8yY5WOkVbU3BSe+zG
GoLXOKMHpp5pVQOSZKbjd5qeSE0MtgxEC2hIX31/aeOLZizgEJ1sJusUxi2B+DYVbNRLAJmCGoc2
tGF2QSOx7Jp6ADhLJ+3A3wUqNMxXDlcn5cZGut6ETpjvbYizA2INpqDHRKemGCBH6RPPA2NuaTal
dcX0WlrFYHChN8kfMCOjIqbUNU8DO+CfOY+j7zF68U1hmMVtu3jNS5s5XDzzOPtUIsptqTsEfljV
auV6ziPtIZVe/TEXRrGBxqRIPWht5RsOdRpnca+Oa+m1FmGpsKEirZU/C1LzT0vo0DCRnd2wLFlg
40IJbZjFot3E7gAPEBoaLXH7VTGCbFfgcT43IssgFlO5VdTQAp5H4UU58/zkVVZJSS9Nn9ixu499
QfiA7mJSFMGg+PzoIVJ9TWge3deYd7jSAfs/RpN7iKYsIA/CXD8WmS1ADG5V+w5MzaqIBKUGuEOK
l2Ubpf6QDtpBpzexbkd9pFDfGoLhqAZDJhnR265dAyxrq5v0+fdUruGjjcnUEkotFQVQClKtvh4c
aIf9INpihwovvzMTy/Exv6Q+WUvQZa+GTpm0qEZajeLknUUxDXaP7mLCBmKXdgbmgoWC2S0P5/kl
mWV7rzXke4mkVJlfsgjeWZ6ZTlvMYp4IqC0v0T5DIBBzZrfixKb92kCksHeUPPeeCTZ3bVD3Ku4o
i9vFqz66y3WtuVjXu3lrVHf0RN2j9JIufY7qzsSiYKZ+m1fmrjWt2vnGQnspuO+QtfCTpKp3i02w
EWUOcddRYtXOlqqf7tlK8NHFhW4sa3PRW7WTJeQM4IZw2cnHemdR2MrVYz73aQGNZ1CH7JoFkxKO
Iyfa2no5LCsC3HnxhP54SH2VRO2VhfDS6Ec+hglnctm0lLAdPCnhwzATrNf9ea4TMxBmWTTk1Lyp
sPB2sCv/MSRpU/zqCoduKkXULN/P11c/NO6sa7sZVqZYQ9JObJ5dtklXG02ptUfbs4XxRkrUcbj0
nFLW916px1bMniObh0NujaOzZcKiVzB2jk/Ej3nM2n7cCedq7h+ddkfAu7yngu3dt4xIfuzGejI2
rTMDObDInYqT1hX9eEPgLr0rGWH1sgz2nPuMxB2TwLSLMQxy3CC7qrbqm6TMqHuJEmME3V+I44lL
04+zxn1OuhbS3wIx+pEwyzU8mBVL9m8pDhYbIh2ZIXzUPL/P7KgbpiKM6h3IFmvV0BuWcSNbL3S2
FPpkuGlABE9RJpL3iRDIg6nN1kvHhoLGJJgBu1EZJ9ahJ8Y+r1rkAVhnZtG6D1Rtx+YhDSufJnwe
9AU3o9r1bti7NRs3ZescuODw0watFRQ1bf3uvqJsFhjdop9nYuAnGjiSDjzd5W5LaMWL2MGF+PaJ
T/AYyKKQdUk8/qrpS2ztSsjEL3rZ79NQyH41jmiUCPUmP3s7kjqFVHd8p/qXPpDkHW89KkPZupEj
ew2MFuzejEruQmFm5YodYf3c437aDk5s3xQhYf2ciV+/+ppC3zYS48htWqPtUfB6Z69zHWObL506
C4DKaTPZ0AmpRxFiE4ds0WitpGQHPVDb0ivMwAU3lAcoAL6Xu1Glr3HJOTWtSPqDK5ddOWAEXpat
2ZVy3TewsyhAWLxyaZvdaqkLblFeM8FDd9Rkv8cLGYUVCdZp2zaOTmNimfdTRtWXclIUHsKWhi5m
0eG9YSYiaeas88Z9781O0LJ9C2SblrfsUtGcQBLkhyplkAVNlPGcF1lzsMMwPpdVGsIsdOaTU2gi
O6R5QXy2pwx8drvG25qphy5Gk49Cr+a9FVqSDkiYeYeMlQmijnncOemk7EvZhJ46UQ5gIUOUPHWM
at3ME+YeT4sdhissMO1NHV4IYyynWXFhdr1bBUqJAhETvWFEF8WBaKDF/q4E4o1xeJwSCu40STpb
vGEFZm0cJnHxEYKD0r2d2rfI6nLfu/pC/LLJnW/sA8SGSuGyJqytbpu4nYEURKhHvtC6XmwiM9UZ
MGvG2XGE1tpWBrIuvZHqdSJErO9THqasJft63ddC7qyxb2sI3rxz15WTaagucnsDIf+SSwJ/tmhe
CqMWZ4FXBzHEMm5Lb5GPfaKrHwyXbS+t7ZV7ro3qwVoW8yGOES/x2NTtecXQCSdZNQzWId+dpfyd
OZ1PatluK2EUix/ExucbU03jRgq2OisuJsFddTaNwScmh5BpRoFwBpgaHB9Ozz0UQzNRPcE8x9LP
ndpHz5iKgOUQpYY6G9X3CvPLETUAlo9unB+kwFTpq5on2uB0w1ZlS71Xk+U9LFpp3yIWkA9s6LUj
ZWfrRkCGE/vgQJcHvYPbbMy6zLak0h1kuFOW35SAysKfKK0kRyvP6/embcXOgi1gyxlNwzbF9rIl
28STf24JBzLvsV8tSTfuYmpJN24ZjmuXm94Pie340bXLiZJISULcpKS8ZuJd58fFwBN5nEm4pam3
MxjNQsIkxHszxGn1TckGCrohkLGSsJlb2bpcfaHu1PPG8vQh2rlV1jw6rZE96YRdgYBKLTC0mliU
Is+7buEO6tWgKH9WiuTlUurqHuOcPLri96bzaDQUtSgJruh9GexrGTV5Tl2zA+KRiAnCBSw3TgeM
JVjy4fSssLuZUjqUZW16hxyxxRPjY5FPGHQ4bqPaFsepd8ZX1eg/58VMXoUt4nuni7Nb246bdWSw
99OzPt/R6bVP9KNUwAAcG/OpG9a7OrUQpYVIVOhcNdf7FqVvYLLoLYx1o9t07KuR/6WA6pBK19I6
FyWtvG+6mOXLqHot0CYrPVFeIHgq+nzjmKBsUeUOOK+Qzfzkwev8sDXA7Jkz9ZaihgCZl/14jrV2
fu+1Kbrply7dELwXZAkqihrNDvMl5US/SJBPWvvcwOYzBx6y85TQeoLq+HuaVkZ9THlYxaQ7Rtko
pk6ALOerMWuKkQqi5sjwrMdZRf0gZ4RGfw+0llipj16iyF9ctj3cDrmcPWqHeox4iasLwqK4sIta
JF6MMO4IIrF7XtSZtmeWcycw2BXc8nwlLbqq7Bxm7US7kjl/wYKyIWL1y9DWwF2gh+41kJ3q4/+t
n/x37slPXtsuGoEaHAaHGqFx9kDUGvLBX3vpT1pYAH2RRUksDmB4P5VonRVrVrH52otf38+/aGG1
5nd7ZWscrN5+YyuVq+5P5NT/Rjj7u3P7X17Z1KKMyAYZUxozE9wMJk5dJ/vvXBesrU5e8Gvv4JOp
GmzATjAhGvhmM9OHQ9+Wjhj+xIv87w7rJ1E1ToLCGefaOHBifmvUdChb/U+EvP/upT8Z69kgCyfP
S3Eg7ke8aavy7ouzTT5PPtYEpEWWtfJAeelOXRsxSh/rr50xnycfR1pIkbbNjEOk+lvqDC+sMf7E
HfxvPhLxSeA6h0A+IGYcylEjeBw9aBnw8pdOk89zj+1Rh3swQP6rIvxudfObw23mi6/96Qqlgwez
YTo95SgENGYl9on2RYO/+HSBmiYRQwP88hDDh6/NxDDRqbjtFw/mJ1kzKLhLMopYP8t0AjtZAMjz
Nf/653HHRVMjGUhkTVkD6dWrmc5/8mlfP9X/QTAtPl2Traj0WE+d+mDDEWhU+5iEyhK8CxI8qF+c
ViE+XZ0WtlUJccMvEdkvsy5uybWuv3Qm6t4fb7lT1rupEmV9yD33LWurC7zSr6+99NVU/S/33Kgx
u6ygRnVgPXOrs32uhq/NTPk873hq+nYazGQ+6Di93eki5+xrju7P045RpyWkfqP5EDEZbm2J64wK
Lxq/doLrny5NpxZ6Q49i4rJ3zVs6/80eerD/4qH8dHHGCk5Wuf14sMfhRoloq1fp3dcO5acrkyO5
NDwlh0PJOo8hON+U033xEzf+eJa4Jhq7TqjhEDJQcAM0IjdOMxtf/MQ/XZ7JIEhuA6IcxJyG53ai
bIB9PfnaU1P/dF1miAgaacJdqmvmue7tjzCUX/rLxefJxykVJ6JRiE9lTHDI0yr2ZYWV/clt63pO
/N+3LfF59HGrFTUL+aXDjQhuMQLxALeJLx1S8Xn4seupOEO+WTCpwwE8j46tVb1/5UQUn4cfa5Fy
syFqm0NDoGlj5pmzagRyqq+9+qfr04omiUkZATc3cIQHWvSUTun4pUcQROUfT3TmES6GzPr6EApx
jVY5bCQytEBf+9M/XaGucCQvWVWHqFxcpA/DmWZh9aVVrfg8/7jE55MKahUHgg0ZofMwEAQ2v/ji
ny7RPldJ0Q883BI9f8RUwg6+7P9sCKr8ff7B/3Smf7pGiSPp5pxKPhjyno+Glm4rq38GdwDoqJlW
J4RWXeFbZ187y2GqaP6ocjlK1yuWADdC9Ew4L9unkpalEyqPfea1T8Em0+889VNOOkMX4Ruv4vTW
X1xxF7bQKPgGnvBEkpNsZ/i6HmJOzoY8NDOW8nH44UzUcUjirai7uJex9LLbXIfEg8KaziQLkoOD
GGkVx9o+762HpPVuU4b99OPwMs0xRcIlgxFjm72U/NraKbXx0S3LLOhsPdp0i+cFWetdS/L1XUZU
YpNHvTgtWjzsBRyStM0VCvD5ZpqcKFjYY6snPPY7M2/HakVESfuJydZhuIAcDpBRB3dA8AFZZ25r
rIpHUpV4VscUHWqc3HpNGN7idtzokRq+pbNBWq+z1zMjNjew6TfCbV8XuJK91ee3WjmogFaJRm2k
mt4nj5WBrd8UVHgaPaydndCQy5APpDbnJldhLTsoJAXTAEyoqYmQQmkyJwHjPmETa1XE4TGJeuDD
6kbU+Z6iQfkwuWG4lRoYkQ2SfUbDRUxrBlcbsNtZxmWQ5mVw5RiwAS8IQDoTySTCzX5JK3BD6633
7dTLX9LEStZJp22F1KdLhqwJn9i59pCBFlX6tOSF67M6K+eARvwO98ZjfR1SP5XEAVlvrr3czeY1
muCLRaLEB3BE3NNO844MPEb2LHaPGAbHTSrmo0ZukByX9EUUhr7L0W80Uzr0wO1pG2LJ3NmmAJgv
nYCwtnqmnJus6oFuNFxaL8jf0GN4BDtLyOIhkvKRdOiBPdLU9UmJkquyjfbGNZUzQRFYDaJgeILO
xCleN3N3DL3uXHEyXhWrG9dDObd1W1ZZOGFG6RfDvKO+dxyj8mns5q3I3L7cVPS5bMuz83sFUnSc
pX5KsSpuFM5bP3Y84jcCDeSALfWGpE7nd43+JAxMJjh6ATvzlHaHdIsMeg1qxIERt11Sq1a0xfu+
pW9+BVBcPtC6/+WBEawLh2yxQ/1v3xPvWTd0mFeRDYTHp4Ddttc/Fmu56zom+Fy8yFHYuFWLJ0dM
R3rt89Yj21wktLYNJMcrMU+nmbFVeD3mZiHrR5uSRm83mIdoyuWr1fck+lpXf0CxYB/lWNFrxsBa
vIyYS/gQrNGn8+zND4hYTpKakvEUVj2+/mqfmbZ+TNCTUnBTetAb3qXRUhpdY3pETwVyKPa2CYDk
TUOgrlAMUS2xaWS76q0s5RDMAH9JhOuF7D3Zf85p/xpTIc8x3WVYbYJiTA5dZt7Q3vjuRIN7RteK
iahrubLnpV5elyTPifgnidxisDf8amTs8NDEh0I37V9I+md0CehaGZbgAUPb0kmWoBkS8ygNAIu1
0U96gHX4JBPPcNcotMHzMEttwL9CbV3O9XVl9RbHzGaAkmRENmDFhwhLLcU90jwniZ7thCppz5Jd
PA5L+Jwn9jXrtMDcWZTdAqOoDsBCXBuIZL3+WkOsrAmcTCB8awi1JaG1g5h/J+wnnj2NTRz4NXM1
ARSatYZ8i9HISZrz70G/lUgbNtM4awBDddhfb8oAky7JjqeY5M/GVa2zdrMW74sTtRyLmKDYnOjl
Uc35Lcqv8MT0gVuNW3hdUoA1TQ3Q2IjIbxJKOzJaYS0wYX8Tdr0rs3bHCabdRsRPgtCJUfeG9GGm
2vSrtgBjkg1GKEJrXM5hs/ysS6sKMmVmDwM0+oq1evRKbRC7jz0lmt+WvXbSK89U/th3kAy5V/U/
NLCdFkVM2TyGbf/hFr12o1Mnv1Ezx5LeVH+INPxqM4d03XTOcs+qYgmAaOplrYG7rggvDD8Gq2VD
PdjMttJIU+gFcZbZyt/E3M1MhmRgPdVtY+MtUDix15aYx9tLN5IqyzqmoplWF0HEtROHxqpsD8O1
90ZNN9rpXZO85LrZVYdBs4bZ75ASH9Nx8Bzf9LpvrdLKo4kP+zAUY+QcMuXO9Mjs7r3HpuGXXrcA
kFnykWwtLFtHmo6mfrHG1UE8CuEuUQZ8KkK4qCNwFO08sJrtklXRccjH/SBFexhK21lblGzu6F08
WX3HhJ0kElv8KkfFPJeNKVXv+HMRXSj8MmxnsfoRXiw148BmfsVQebZzoyHAbt4cpmz42dRGW1k7
+Km89nGIc/Gic1xh0wviQ/gVKquW9RMyoqVfu3SPzbWbGs5rPlwt5o2uu+emWHYIhuedJSEVJ0YZ
bBt4WxPHcfYeZTGkDeLCkta0+QtPhHtftbSluzz5aer0QP0Cm+hrP5f6jTsl470pPQZUafz8MGVQ
NRhCnHTFwib346TvyDEkiBzSXAy3Wg+z0YcFuiWnc016ecYjkSOxjxChkZt04ienqSGo04JeeSkL
NJfWJDaeQarKLDp6etjrbtNuWC6WvrD7oN/IXS3CAZgD/QS1yp2UiQzQZjTNjanxCz1veW5VpjgS
MfLgoetS3UTxhH+JIUP93UiK77GiWXEEyS+fSP/0m06a0XPGkphVQl+PXcCEm3kH3TVVh0ww0UYX
ZiyZnKToh/ZxyY0ozavVWLOD1haLRIIVayAf3iYJG7Tw9myux8o6jZhfwR3g7LMxf7JUOKLdD+9o
aGmCNE6bbw0epyzukK+YPb8BDgzAMGmeQlZjPuRreZmjlCNXONo/Rhj+x4/pP6OP6vKPFaf6+3/x
7x8VGBE5ge7TP//+WBX891/Xn/nv7/njT/x9+1Gd34sP9fmb/vAzvO4/f+/6vXv/wz82Ja33+a7/
aOf7D9Xn3e+vz194/c7/3y/+5eP3V3mc64+//faj6svu+mpRUpW//fNL+59/+01ca17/8a+v/88v
Xt/A337blz+r8kMlbPD+8XL//TMf76rjxy3xV114pgkVKnF3XevD48f1K578q6FbBkSsw0wO07qO
GUSV3sV/+03+1XZ1E9sqpkdhmZBPv/1FVf31S5rQ/+oxVUL3XGFcyVDL/u1//3F/ODz/53D9peyL
S5WUnfrbb2gx/7BFtm3DkMLkhVzHdNHVfx4tXJiCbGmT2icLoYJiA6B5LaOLmrntNLo6UVwwu4an
EuI6i0kVfdKb+G+a0bB8p7BstQEN0BgxGA44GZKOFsc6m1yse4SgYdNsZZuLr7lRj7vF4nILotgK
acorFa8zEpffwUcrj8CTkmqVVYAoK1LVdOr3rjnWqVpY7Wea9tZ7lV5/dwaTeqwjwQxXYxIz3cSd
r/3sCad8/JCjTu183OPM1V7ZbgINc33/C3E1xF+P1/ehrzQ7Q/Tq8yaZ8hBB2z+Hg5mK78B3DL45
DR1uhptoqvLlOR5zBcnlZbq9LUhj3vUeqdF0Q8XS4HsklB/yVZQXpKDJsWGGMOiLMwILU1Bpo9uq
Czs7CfBp7UGaveFg7IY+W+uNfv2RLLHn4qaFjSaQKMnh2VtC3JbxbXTwyt/xZ/J/KL2kFso4JhSt
LZIX2ak1+PHXsXNr9wbjYmQ9UN/wvvVKI7yW2QROaIl6DpNJQqdH74C6Pxv7D7Qyc3XCT8AGwzdr
GnV7xzbNYiVZT+kbXSMQsbEyUMc7s7Ct5nvcMJWHYQ3gjadwzAXTVZMlFC99K6OXxiIheIl1RUOi
IwZCaCmdMMqEOk/sj9ZAprle+MdNQ1Q6vbGdaB73yTjwqRZMH2QJwlSm9AOeVrdOC0sotR2x+07b
jHKt/a3BaaM9MC7Ibr6XEmvSrUzz0tuOFUfyBvaBcOXY1yBRhZmNUE1wdM9xhO1lT6QIXK7Kag01
eZYZWNmSilFUr6boiSKZuqzlWeqoFz8QKnOsy0i3M55KrTKPJOCs9J3POV7uFHOffz+wSveIhcF6
W8+9q65ct9MUOZixFaHi8dNy5kTLMiu5KiBtva7o+NeLcWvkthfvSiMEmA5nz/HQDXZx6Ms4XDhB
kcpwxrCD4hPHsaEwRxoQGZcIfCEGtK3KeC1zroVVNzne7Uw0uLzJIsQbKyEc+5joBr1bfbBAIdBE
596uZ45HicEIgmU1uqnW7e1GRv0eGQrvdnBTft/A0e7ua1cyjbNU7SDWTIf3Xoowq/otsR8vYO6V
G7NQGyuIiin+X5SdWW+jyPu2PxESe8GpdzuxE2frJCeo0wv7DgXFp/9f2K/0m2Skid6DaY16MjGG
oupZ7ue6o2rH+Jo0boc04kA1GOJvZxkSf8Yx4zIviVN09m+lh9VpbGwnPV4vumgBAG1717LTo4hG
/j1j5FF/8XoTQvWAOB/vg0qrzoGh8xR0dxq11RiMzMBItxu5cRIyzR/MkLg/IWMdxQ3yyKB+K5s0
Gc8K/85g3YM513YFfUP34CZq0N7bNIp/I/Yhb5xHY5MHaEMBSrAeMy6DSLRQBb5E8FvGMx9lOgxX
wzhaN7qGvDGqLBh0QIBg00BFHpk/NRVDnAEauK1Ha5gQJB1KpsKHRMM0pCQyn16u3zQd7Xw8k9pY
9UdlhfP6d40Og0TVQaAKk1Z/Z2Z7Mm8NzRmGLVBubhWEV747g9g8mQSIeLxShR1YWz+0uWGesrEv
GTvZPjehD1vM0V0MOWDmpzcizjBIEGXBTuRVYdTvqRJYDCYRqY4HJBid/1SGTRGthSl1JupDS551
sIgwzmnjMxvu4GZwNoxJcHdaFdqY0qU+WqIYKY27nXo25I0WTAZvYIyT2r7HGSjgxZd4D8FfR2Te
a1N/Hw/9b4Zty+ghxmJnOvRSR1jTSCjhO99JCBezvgYgZ15MnTJeyKPhT1r9oFD/Rog5rcjYtgrn
CT7TNH6GMYMxmOgAFR/PZPt8coGYq9trI7nBoz3g0THDHYDmH2w8U/oDaPKowDBqKInMiiLEXgEs
k4LNTQJca9HLiH+eu0kjjHlOUgQJM0VSExibzIFyGN6DneglNTF6I6QTUJz4YAva402R5G2Rg+6B
GYPIPNWc2zBVlruN+4znIzV3bGCkmM64xpsNvT+ZqUtSP6QWuwB6Sv4EqoiMCQsEZdbbFi825iow
gYRpEjHOmYPl0Zjdq4rN9cdrrD5a9O7z+6UaxeowBjyvH+MRb7+b63sHun5S0LyNOERCO2b+uQDk
EDIu5XTTc0ITxllV83T8SY24X5zBd2ScthZMSsBwMb+PHaQbC3RgQYdZ5oqKD29p6NV+ra16nXmw
s9/7Yf9GzCTyO4TX/GdEsHl5Z2Ru7IllZdlxsGOIwiMFBOTH87m+/DKtJEdfefmN9VSxMK//3naV
1B4VpzpHamohCmdaipGAuHTT6tagUxQdr9sVCMt5t/C9dHq5viahDDiCR7d1BrVRQCBZsvjyoIRH
RCFmsXoZyiH/rtVkmnMX/H9lVdczbce2KAswmoMjk/61f1gwugHSRGQ3IBljC1TrUKXPWchoxIMN
gmkC3uC4mNxUmI9DS6AmAhSEbHEO0FP7JdabxlqFnp3iMpC3kujDKKE6pJbsyCgofXFySJaYYJZd
lBDpqsSfQRaDER0nFfR4BjR2139UJlO5uGoCxODc68pF7uO/emD1TI92yS6WSPG7Ku1mUzuwBS0/
Xyu/xJHCTh/GeHp1JMuuY6elyMtIGSWwZdE5J6Msf4CRYXWi0Aoc5KX4l5Z5fM+btBxFai5aUGjU
KbpTVmtnoFBni47n0KLX6jpF2QzuvD4m3tECKbXOfROKiwtVGNcFMJKOvxmmfpxlz4Snu0Q32pEZ
CP0hCATzrzClDgGb25KRimBZmAMji/Q/zrKz91Mu90XhvrvV8NKW+QiwYVRrLzQeDFseYaJi+kaD
h2jOTUD6CaZbQJgtIsNt/ziG6A1oDU7srgak3vdZUMjuly5K9KiRG0Fdu4YsAP+87jGv6lNDadll
uHhXjNlxFOJeFPYutBhBLpCWQblbxhiGbKtKfYC9uHFH9Lyx7/1JRv9nW7jNuW7RlzJzHa+ortro
SSlOh0zeLjC8wss2QnhlyO5Zr4dxlZlo3q30PpLNI2O491lU/raUB962FowdZNZTE8klgEKNCZLo
BhuOgzfU9xqKwYOb9QcTI5TlKJNfkVVvR0bWuywpNhhQ4tTR1icOplMMoxARsLgPR/Xuau7jOMXt
DQMnSDVDwG4Eo9ZL2rd/vCE9TK7trRVWCWszc17ob/1Fwtfi1NP/DsPm2USuuOwt1HzjOPw1g+ns
Yv23wIbubE2wy3p/HWVl8FjFBISaehXYyS2qqpeM108HsJFYx+CV1q0134yzLYrArIB+hYEsL/TJ
wCIFhcFN6+i/LdeUGGwy1O8l8NazbjiG/YSOODmC32NCn5nLFbieEdCy421bIX4mtvEHn4lznVqP
Thq8qoG7RK0sKHVkwmI9mIXcAIRc6hrq4+WA/C9aDXYdfyBtNGMWOXP7i57pwHZbI/riZLddgrog
i7vgtqzBvdI1cZS4y5qAoYkAUfgtwOQWY2EwFpDt6XftLKyz1FrL0+Q3A8s4yDah0zFEZjgFJqu4
JnXvkBGSYx5SkKdY1kFw/EfW+f8Su38mcubcSP7fTiXwAmb3QmRPEVYYwvC+KB1Y4EbVd924SWMp
7F1CUxQ31IGGx7GwK4XTlx5aLsMpbgkGw9c1s/6YJjcIt9oQmwCShx4rhDKdHHvZumMkHjS76F9b
FXS4bEGWDnYulPtuiy0rYYaccBN4RuVoJIsKB/LhBKFNed90ni9G1Z+/ldAtUjRb+GRt7MSfu4q4
IjYdVedhUxcTMQtjLt6wwvot0YEzZ0n9NkTaHIiqeIweZJIlYumElRH8TLIpwRxappnG5KLp0muF
RxbTmpxcpPw3nRg40qJLqC1Ea/1RfqYzBCWkJ+tbrKw5Fb0kIkTD7LDwH/CUNOqdMU0TI6AMdoc/
cCou2zuiHTlsHVvjAPzvJ3qRvXz67oZh6qZn+R5CDNuwvzzRbvJKw5Aak4t2QSqQMl0tDhAR9IGa
W0dHvgfTHVCYhbK2M0RKdDu00sw9WMz4oH+zwD4br7O+XM+zLZ2FZesO1fIvjUbRtww2Vw1dHXSr
5YsF1d+iwWEzmo3TGtcRZR1muDgDaaD8YiBC3zRQL1qjT/fDBVdLiUJnkkR3OI0/r4VO4LdDbOxs
SyVC91VpPm80wDtDaxaeHkleZrBCbxjwMMbh2U7eHa+LnSlsXTsgezHK4Zu7YsyN508XJajuCIOd
yfQppogvMjpG6ePEMNJ4i/dj1P3qtaxoftfRMMfLuZ+F27Ahclvix2Xq94ElRbIL7Mkq8DHLdHuL
ZrwY9r7ds4jxMSvKu//fRSRMB8sH26Hy4zFJN1//P1RKhsS2IRnDdKvnvt0+dXAaWlLkkgF6zgmn
8hce1rztE3RDh1m8EEKYONeur6sbASicObpvLuhzvYl1JChaebqAJCM8Wmdf3ugkp2YijCbeXtPc
TEW8OUnuEfSiO+d9w0GQm4FlbBf+Cgo1ADOY0Of8pcTW0uGkTkI0/c1FzUvn81O0uCxnZhsj2re/
PsUYIjYWiiQ2peW55knokC323dBn5V2NRB4ogE7n/uc1Dq75EXdrlujR9yjf8+8v59+LyvIsJoOp
DFpifnafHxp944gZMywYYs9i11MhfJhNNRTWkTC1kUudhLyFGNNnAaaANWuz/nAxz06PdWBwVX1o
sf6uQfMEEic9fnO//v0QQXrasFhtn1Lbvx4iTDfNhCqebdMel4ClOc1HR9QO+l2BRwEVQ2/w2gMN
IA7ba0LjS9e8zx1fBg+YN0z5te78qez86fj7HKjPywrbUlYVzEq2KffrLRPYeagB/96taphAW/uJ
R5KT2u1EXRza6IL+FARVTGbDW7yobDaRS07LqLLMtjaYauanAli+G1reCqxd12nYjjUtaTzAyJmx
mcTzsDTjantgitW+hIEOgacy6hgCwWjBd7NHcHRG2sGXTzGFbrYt5orMVmfYx/73AzDnt+TzgvXI
L+aZOtNzBa/25xWSmO0wDpRstnQF8/bQ+cQU+9xMXN6ishxLbLS1fGRMoOC9wuclG8+Ma/BeSdK9
BmBbX1JArdooXuGUavZrBmFGl3niGYoz1m7J0JUi5fJz0Nf7ApYjlpzMshgE6A1JTkgnLsFT1dTz
aV+lmp3/LokL5DdioosK+dP39GzIU5z88NscvvAXVRHQqxDz0SbZoVTxqwco+xYUjgkrNoYaFfja
qnL9YBUxgN69I1+Jh2WAo2x2UtbgZk9jA23/Z93gkLROqJ/hcjbaAj5+BCf1RQv5zts+77P6u+v+
8gb7JpdMMcbRLZs3hYP58/NBwmUXIjfpXSYANlbMpbTu2Q9D5LlRTQNpzZhlb95BROHN8Q1ACvva
MZwHqj/WmzTpK6+YKKVTGlP9/O71Nb+8vlyd69GYMDi5OE0d68v+4kxWBYVKmgcPLSUJKFZmOR6f
7QRCBkDMagLn0B2umzLWI6DXIiJFdrs88cS+yOryuWFjHre+F5vaTU7w4+y9oqcUNXkqE6vRsTAh
H7JJpufErKv0McO0+r0Igzj85labX/Zu37SExVZEF8OxdCE88/OtpvI3GUB+DTTyc9001fS5CqYP
OQg/c6SmbZWYbB/U6EPDrJq+9wCc0OfbV10zxIsZjcBlmwTvJ0pPHpV8o3FuqjownaU7QfujKxiy
+Bbkq1r5l0pU2qxNSP5Uof77rZ4Duv8tdg5pX4DLEh46F5dujPvlm7gBbcLQ9cdNPDBSu2Y/l2a7
wlja3JitZZyYgyItU8VgqV1MSFs8ULXre/Oby/gSeF6uw/YcOkumz40lm/h8RwN85HqZTwqqWO3a
O8JtczbGCpr4oSdUNyB7UOY8CjeSJGnAEdsb6WYxCrMYUfg3V2N+1nB6vEO6xYHLJmdahH5fn29f
eRPWnLWzGfICRE8AUBARCSpxEyi0s6yV1oMrgzVY3NHFHzAzNqOyaKnF0W+dbjonpJgU6C3rl2IN
BxJkM9YJ7prsb3Dx5vprO1mn3sXX9gihA0gNQqa+eMQY1gJVYJAGqJMPfL/6oCBbVN/FaJ9fx/kb
4jtrWOSLZDkkcF9exx5QTyPHBKczErT4ARBOgr0WdgTtM3QDp95I/HyHZ9NDrfYABolgO0VW2D0l
bdXUdxCQ1Pj+30vxSzrJNRlclOd4LqQa8g99vuZ/xI0St3ngiHh3gsQdg03FDh8s8hwCzZqJq+bM
cFohlvo0jn9cql7wrMcKL+ZNSWnXfE1UPlZ/XSalwyOOUdzuEOfD9KhEC06tjwmqluXFOqyHyOUv
rjmlYZukpoPNSY8Hs+bP1dj//lrG53OTr8XNFi6ELdd0HHKrL0u7a2jyaLpebv3LbgXlDofbywqp
vYo1jeNv1R4YUY3NV6P32BwTk/HGzYg9bn7DQYFuwENqd1ARVcOtGtndgBLMrZZvrvTrZsCVmmT0
piGIAx12hs8PoIkIKQKyqG1eTvCpuoj5HOBgFD3fNCx1IthSbtutSmMqmWeKobhQf5B6ew78LEBk
ygjhTZtb2OX1HiWlbZu5JmacmERsuoTm0h3NJtp7ST/WKduZQwj5zTf417IW7CCXPYQwkR7zl3sN
LpuRV1+fkNlFNm02N+OT8N3Ior0nnDp+p41KdFK4ysMRyLFs8dDZpTZtwAbglS3CLv3535fk/msv
EXMdwWGPsj2h65eD8R+ruqkBSkVtwoMbEhbldZ/Vy06E94FWuenzbN+Zou0aWMz4WKHP4FiB2RHE
GbSazs6sXT2Clwl5FEjEFkHncYDLClrDwZG1J7GZ6OY9088mXETqsI/H52t+PAKFZEF7Jsz6dThq
lr2bpoG3SjJ4HcAiB3GaLKio8FeCTZ64AL12s7bVXIW4flAYzbWXro/5iIZwhz5njn/7Wow1FQI3
zDFC7XJPuIeBAgFxh6k6f0kPGKfp6/bBRqN4uwbKaeOzc/kfBPVt+o1tD+fJCdoAcdzo9slDaSYQ
mChfossrKpBDR1jJGoaNlxdaCwwuwhllZ95d96QIR4vxGVT6XKlxIiZAb3CxTIJbfJn5Ni5GMQAa
fAahvwsB/rXSPJiZtm0LBAS83t6XgVAM2SmSx422rVQmi6cSgL/1aKfwYV5c+IfpUVM1vbmcnki6
RpVXpmu3BueCjwJ+AeO6qwd+aMroD59hIjXRTSV9P1sOl7c+xx8SVxR0hHKVSmxG1/gmpM1TlAoK
SU1gfJvNXAKwf0YC0HsdXzfml9/22e6+hL0V5iU52yxFOyMU8mEwyFqXeumF1jq2ypIIJtRzKm94
hgBI00OtMLfRZYdNKs+SD2BHuMsJYWfIphEDUluktB15Xq1BwYZ8khUHMpFWZYgOmAUHJii8RSxk
VKugC9sKA5x5ITaunNl7HRTKhUepdMAFcCacFpdl1xSZNg8PtmF66tFdg/sFSd/SlYW+jBG1hx/V
f7/BIAy/BEkuXRiialQrJvm6jvzl08E0wb61wQ4EW9VV0fQCRc8KtpQ+tR86Qth+jxMjHfMalwl7
h2VxEp5oY/A3uup5+G7qssv3Q5wHlPgRqUFcsNzZ5SvrjoX0K2YguXkhkJIxovMR04IBWTp6U7av
L01dJ7AGZ9cHIyXDFjL2h5x621qXTuCdrx3KcqrY1kgs+dR4MPi8CSIdL6ONYckD1MCWEXqFw/ra
qfTyrdRjemT24HF5aR+wBM0RYs26xNB0ekFtyNmSzu6qG9JOHhidVf7Ghpc9fjCJPUjIkWFahHSN
4rS3N7UkKbu57gjx2NEyJTHmIKMeCuQEdnJbHw135HdUQwsDGimd1OsPmGiCj7hEw9AY4+kl8Hpv
uMn1oPVOmSHmU5BGfbRSpaT+QWWGcP/6MR1Mz5ZjJSJTSBLEBsMiR/dJL6wU6CRALZXtW2dhKstQ
QE6Oes1LPSvngbkASPjgqo9A4fIqE635kc9RcS35kv6N/R9kUfP5WzLb/haYHf/bUEW80smlD5tF
EdGdThHZxEY8Enlxc/3kqaoSiEmRjdtMtgA8yCddm+XX5drjTtpuYEQl7SEHAlCnS4XThR5TRe5M
CCedINkdRM0drUyUzUsqGlyaYckIxUsaqw5vhbnvj0tXAThsJv2daV4IsPo41ra8ZkOeprhR2FA2
77Kwq7HqMIsEA9TOZTagGhTGy7C2ynkxm3jO6iuH8Q9afGE6TubfHNG/esbyAAloJBCc7N0gZnmI
a73H8XiceoopDP5vBGXiB8CXAOUWbjvjItI0SfBbwQ/H9Drt3VtLs1zYwhb6snZtETWYciHCnCb/
tT6ArQq7IwofHoMHmLd9u94paRdzGB2lUw6DS85aE/RTbzGq/u4j4jx/tfs26Q9ZZ1h0OaeJB1Kb
it9VlC2X214qFK7BnBCspoIMldqCUbDAhzaiTeaNpjU91K5oMAnI4nzAKhNTCyBlSFt2et6HVAlx
fEX8UirZ1mvaObxfrat4YUSVV2/hOGDmKIQe3V9XCyht4Z0o0Fe/Zj/v5q6rOYe2iakC+VhkQ96+
2Zo3ksblWYJBlolNQHczjez2vP6XU0JquqH9LhIGBFKzSeMX0HVwgOpKH3B50YjPdkPggjUMoBvp
e8PS+uIgpNtOcBjyxlkjGhribUEiDGvhukNK0+LpMUCQZYuojLp8V6G/Np+gU7NtVBdZyFg0KW9D
Cw7ShTQ07x4iaOYX5LqG0XLx5cNh4MuDEAspQfa4g9ovucFgAvBa456685zP08NQT0PBWjqHWUiP
kHEES7mrLg2zZxewa3gG2CNdDFhSFuyH0N1RLVkljv33GgCjEHCA2xSKbpKLt3bX4kKO8dl8ljaX
zRbBYIYAf5bXFl5DVnW9eXZMGXwZY4szsjfU6DtKu6UZ41OHmfv3uYhIH6dI2+F1FaujSB02q0ZV
VnAySSzEeRhR02A9bxOBjQGnZbRMMOEZ32lSiRIcJAXz5kd+2bNE47gNPVYax8OC4g87DswYbTpZ
/F7rmFRmNb1cdTnpRfYV973hHdF5lL8UJdTyqNNBdvhxr18FgTHKHSXYebUOJqOsi8r2mSZepgbj
BTuX18HBcp4gzllURtra7cJoW8UYTobb2T5sMPTbYkTR67cibTQmPGRfj1t2Crfdui4U1pvKEnm5
81U34ZgEEaVGBRzjZt7UpqRlSWm4WV33nKxv5y3QmeleVwlgINxAPzpxjeM5hUIFG5Kj4J2Kj6Iy
mWEQ/RvPZkBIixY50bjrPdHhQ8oemx3CZsrrXQPxX1+MnZ0P21QyV7G1k3GiMujppb0kqfCb1Uif
19pRWyTAwQC5wD0urYpc3tqks/HWsnkXbpQTcMLREGal4kaY9HvTrhNOiRi0MAKcRK+QyGi4k291
OjZwiQDFsIkEVmMVPyROsvSe9bJ5w7UNSajhSA2lwMDimUUwUiKJ7EiHQTUxOBImsoL4Tp0Gs3m8
BnhpE9VWa1nrqFuJVubdwI0BWX6wji/HJH+Q32LfG6giNz+YOplfo3mPH89oKqzyRxxrTr/FF2Gu
5A+id8xwlUlPE+cMYGZQnKj3IljEymYq79Ee1QJrycuzCKb5LEuR7g+LuizotW88dD7ojkwmw72/
Qh/wF1laXVarx+Sys0YGBQZGh/qc8pIy2snhXGIlWBvcO7mFlNbn6PQSplxDCOey3V9lcIMOzxay
be/qpwDLDnlmvitLNjOe235gVqq2t7XXNN/V+4miv4RdFNUJSSnAmJYPePsSlv0jc2q7UXV9j6Uv
0zReBooyN0ppcP7rWYrxxaxgeXA7g6iTnHOgzhpAHgo2QyLmRObSoryWQjHgbs27wbTIFa51jabo
KYVqYdIkf6upIYXJnbz5SMUYVyeSbe/Rtoy63odjbb2l9N7xpQPulh7TyZLp3mTTRZLr94S3aaAb
weOYyIZZr9QgNSltmzTFl3b1HrtMpq5ppaQYVF3KspHrz7lYSZ3rg3/4wcmBQLijJqE5r1Ti7FOr
T6EgqZsvK6ZVJh9SsDfVimlLO16Dtvbi1eT4WM4NA0MiZy0oCezaS3eZeogtH4JLFsecAVcjhIOa
XASupf1lWALjPnBWKn7koEVVer2cNHVV8Ax3eM6W0pz0MvCZ6mhmvhNXe80WVR9xAwLNmpot9qTj
bgrt2sdBQ8EvfXGrdkwfhDYiYdMLNNnYsruIqf9SEJ3b/pd+sqhNMaybiS+8aeFQGa9679nF3zSy
CPKuj2xqbI6exmErodzXUEHgIOn8g59o3A8ptWB4yusxeK6rmmvLHcWPF4gFzbtrmRuC1qgMbIDY
S17Il7zpmEk9zt71LifobOxpJlSH8Z8qBBp4D+bVtTeOrr0iRfT9/TVzhnvPYtF9KEnrWfnQ3Thw
NUlFmO2jX3hJqNUllXbwbgtwlLZ17Rj0lHCj2Q6bq7mevYM2zQWmvOujm2gKjd9dqst861uDtHZu
gWoXfFqr4d5qMUEyz65Ib4+Mqq0/OpPl8YDW2Fe73IoEajka0nw175Kq50Wk8t2Udrp8wV2FnEny
YqjNUI5Fi1JShLh3JFQAnI2Iey9+DBsMxzaRjvjtWNvAxzMUxlHivprJQI7dXlr7YOOkQkyuYrXH
cGuW6g6Sa3PNH3gzu3sDs7G1O5nmYwYFgH7gZKPFw1ExDGzo8SWg366zCV2CUzqg/cKcyvoTmlrE
pJEVrYdK01aWxxjQVFnOuki16Iah2eqW03da4ifCo8Ht7RhUCJtxWOiQsnXpeB+DwI5JH3GEIVjA
iMxvgpMTiz8TspdN7jXdWhrjQyoH+6NMNHXLOKf3OOFtBUPWHw+14wY3UQguSmMImCNTBxCbNFTq
p3w6kZJEmxqX03PVMmuK7aNC3qcBMF+yuQq8OONm1YM/ZTygX4/8skNWxHLV+b2O5HLqDRD9WfTe
JvnElDEMUovRwHWh7OZoYGaMU4Jb2a+mjPUPzryB4R7hL8G4W5tC06JjNdT2rq0760ZhVclcIUKR
hSTge+ltpfZOXT+lnI7kw2TRMPBrDKGoMtyUHNAb7ODhMFCm2KoiyFdEfPYacqm5aWaY8iLW+/eB
8s2y1ZV3ZqonebUnZpZtqvnhggSpXwaKpKu3AJ7XRqnu2kaDXtj6BK4zWSMFabqOpixac8oNq7rB
HmwuG+PE2hjBZvJVZq0s0zJXemHZv9iEHQOeuOoOmpn0G1pj7VnrzAhjS1pfejZi3iTNH3Ve4lgR
VeYGhDmIZQNUvBbf51Nf3VBRGddBoshIRGxPj0pib6QrWr6rqHQ7tMNt2K+bPkBvFVvAZj3oojhv
byxDCz+mIc2WGvTp574c/+hBhg13Yu/ixCt+MnOvqxXz9p33yKwRdi0qcH6kAricY0QYCeFMwsyc
17T2qsJ7ZgGp8X5KDJR1JAXgLgtzhRuDB4Z/tKZtr8rOXZOcJM1KjTnGLLACsmVjN8GTkZuI8sx0
8jdlWFn7nv+Eijn2l5FDnxSbZxTzMfsbY7CIBi2STTlFzQ79jXhn0JqkzMh9YLDan8bCRaBNHPyz
IHkc8aiTC1OztfcytZNnRAEIyHFkuy27JPmRaL2owGmbxY0dmCGVhP5njsPJEp8kb1uQKK5QGXr1
out6RmYEO29RWj0m9maMI8BUBvpKeI04M5NoD6sIA/sHSrZw1AefO5+ZPi7dnoHvR+UXfwwmLn8P
sX1OUiP4nScCdkyFGW7ZG+NrL8NCW1ru4GO67QzVj15PzR/B5HtrH/9guFWkVE/CkP5taQ04Gnba
Q5AEPPuoifC1QGTbR+JOw9y63JkERgDMYk1fak2VLPNGo0MT2nYCx9At916mpSerQjJJN3x6ZdYJ
j1TPh7IsxfTs9El2AzCOeV/dbXZKjPa6MbTstnIDxlWYZt0JdxoCcAGYjGMn6jALWGTYuy7w3K7/
5qEI7zrfdleGUTcHvMxe7Li27i0ikqwkNcNbp8XDqhmWXp9OywyHPiiL6hHFVPBGHXHkYUPlU6mB
ixVax/uA8R3GJHC6i5R+b+ONvgS53eyToSLXgeDCZEgx36IQcRPdUbnMAENvpYflcqXko0qz6Gx1
7h9PqpH9SPp7BzPFnUXbcRf0aRwtOMXEMk2y8T0VxQYifnsLB9demuVo/HTBfJiLrh/ksiAzwxlO
hk9QHdntnbLBPHDIzRdGxo1TWOvyufCT5tnnpH7IrTDDsw3PqlME22NBmN7+ajCDgG+LpYzDa4Do
UaTbyvBRArqIUT2ntJZOLNWPMXWAaY+9my1nN6knrMzCTRDgQTOxnRBlhck7tnfTj6mi/z9317K1
XxvYV5W+H7+CaaKJji3QwusisShBMO9tRCAbr6iGx971jl5sqb1VtPU9yVN35wxoWgDYBisWt3WH
d0qPFUJUbel4Y6ozNUKCMXT8F9y2MQFuWvOlT5qIYXrH+tVDnNrLsix/923v3QimUqnMmWOzaURR
LKFhxifSEtzbNOVtiE1gbGvYOVhxhN3aNGTdMrTzn3mj57cJRu3awgt87VZTjb1IJTXQrM2TrRkN
+VafR9bHsYIygjYb9XLkH4swCn/YXeNTBeOO9CLR31K8RZe1Pxv3Bbl6TxOZSkwlsZBOa33QF7zJ
SEHyTPwaMvOEh3PxVijdInkejGblNqXfgZPGkSHve2qntuNDHU0ldioJ3qNOGBLXBRreHoOpTWAu
tYaupte3+oJpdwtqrdBmnXPU36VW1r3Wqi7PWSZ8tTaYWsZUWqXdJh1D75F6lLcuq35XBKW9BQJa
41RGAZKhkHWmcrGE7T7dIiH1wWU7KHoKNnaOyerM6djuGCZRKxfS3W1KLLpgTJ7ysYGtEodOtimt
bOPnLqjnCP3l6EzE0Z1h7xhWSbbcpxO+8vaTkVYozwOkKyetwncbwyCJpkSvAbDXaAnyvntz2h7s
vbDbPcm+vy78yDq4OSr4NKreRraYrT6oaRU7gKmXbue0ByMf39GpuUdiipMa2BdUOGgbEvp9FRnU
IWtB6Ez4uRzrsN11TAn8JJNB9qaSU0BwtrSzoWRGRgeqCddyM1DgXxECiBUWBO1bXQbZCWW8vqTX
lR1L2Won1mVD5NNhWdq5E9il0Og448y4mO0j27+M5xVbDxsU5hnDgHTNkeOrsqCxhon+w821F9dM
3/uyt3Y9VayEKnFTPfdZApZDSBkBDHGKn0wOFztiV+9sp6X7hHtUjJ44bTYQesNFKEYygqgc7nKY
UuBvvfhXUIXOFkt76hexwwhNorxs4xlFsOdgLE4p1G6a+XOhmCno2zLqT6jd9YViSvEGsUF7yhw7
uvGyMHnwOwlbRPSZCWyn8R+l3zZql0gZH7F+sO/5XemBhB3jkdh90xjOAi0S0I5k9uMAUaYpllAd
+mnh+CPh5WgY+8aWxlZReF8nvR0/GLFbnyiUV2tV128xRYxVXSN77yhlLqva1+9NV+nntqSqo9UN
1H1KLwcq/zWvCNsI3s7WM5vNdEyQUy9aGb4ZEvXG2DrxykZs4lLPXbTUuRgIrTJWNKhbeKr7tg6w
A5N46oUOtXMSr4haLQOHmw4EbLZgbE3u46Qi9sTE7jEpy/yX4TbaW5HrfIEih9JtBPGTRbINwZ4Y
aZkYZAiFDIZdz7Taa1CpeNs7snj3aa4eB6eWtxNCmRWde5whW1tt6wzw+kIxODcuKcHoa0pVbrbQ
sSjeDjn6+CoOjlQ1if3IlJ9rSqHHfKQ5yeOAi695OU46qYPwIUgczuHhIG0E9CBGWacivhscVb2P
BeOpWQi/vjAjh2CbuCGtBwYP4gG1u8W7IqAOjL5KEUtI88bFweWAbRsnWJcdHXKpF8YIW6iiFvwL
6usfteZhlYJP8AlKMJOfWtz+xHQme9PsyAx4HRoNRQ2GzVMUqsXkcMH1aGHFDo2HgYBMFw8KBd+p
JeraAqPx9u7gebdNHzN8b5kIG3KcdPCMAQkRZ9gQC6u5MTOmrMzMRmGfGO6N8gt/BcXoF+xm68Et
bJ2ivokDIy0VtfKHMmR4aPKiZyP3skOia8YqaCa8riYh16FWpcxZwpIYpvS1iUVEM6Ktbpjtx0sn
rIpu1Zkdz9CS/jPmp9SuYmThGq8fNLE0MdZUmCn3TKNe3U90/p9SU2iP6A1JZDD08RZZH9mbMenV
nXRAAupRY+Nrllb92wQlYhWYNYeoSLI1phrEVZbeHez/Y+w8luNGti36RYhIuARyWt7QU5TpCaIl
XcF7j69/C4AGrWIE9SaKe7tbZBWQ5px9tglyoivjNrUx7OlwKk7rz5h2uEcZOsaOoI+fBaFSb8mQ
Rv9CzVG72sdYH34WudqxJF8Oc/K9RtsdbkaPlITOwWDacgo0PPhsj/tJav2FwIIx3vtxkn0iy00x
qV2UALUpuPuMUAKfpB2r9kXVDuOAtoOD+liRp5RyXmvEi4nBNFFo+lnJicqwmk9vh3HoHSsVq+yh
X4h1woco8dTHUykORde5KbxQV/Q7qJl+h+E7Hl77fgLFPcWQ2hU9T6KHu8YK4bq1NEnJpxYoB075
MmSe+sHTruHM/N2g+ozcAyrsecXXwaiLTxpg2ZuOkzxqb63SsrcSC5xuM4RWSej8INzic4pXyl3d
WfTUZIsyn6/I/4Jpw3R6eAM9AQ8wQ5soZKLW1HlCsOsfQ7MJ5KNWBsq8eDGgy9mJouSnwUPaVzXD
/l1e2aG4+ubAQ1NZOY9UWSrG0WDolz2sE/jQjZnJxEWJiHBmhQIdwZgFY2oiOLqX3MzwzeiD0M9e
mwECx6NGiijKjAUuWuerjj9IOoyAeJPHtm4S6AOD6WcIrfLO5EAvM7JbfJ28vT3Xd/NNTW7lXcnx
mN/lgsIkbt0BPmNRWfCQs2T4WmG0Gf0aFvxoWoj7Q4Ik9zdCMhAZ5Gy0CgbAXce1ap1kOrIOWjGM
5kW5ZScfzS4H8VWxD45HMgqU923qLAKgJpLaVfZIBl+LSTgVVt8FXl4eAhP7IJBNZG92WYQEMRJY
F+3IsIQdUdEEwVpYXtH61hvp8IQ2BTOvdFagAjURSz1/JxWBzoWRGP/thiGPHubB53ANKWymmpO/
5b80OglYpIVjXf4vDQCOyG+yySodKAa1k+krGycYYiC57qOAn7ZSMHOU7fZXfWxnDkYC0u0dPh5c
zz4Pf5D7gOFt+nDIR6aNO5665fPoRa61oIa/x8jC5xa797Ev6o44vjAoQYuNu04J2O7edRaAwz13
ev2DIK9yOsVRmDrAiraJwV5mxyDV1MyC2ZUCd4TEmsDoeMSuwxOnilMoOPaI5+u/fYl3KLDtipn1
bQkJbvoOBW4R02IuNXZnSgP40SF+gq/kORT1laVoDMjV2xh/G9jPZ53x7P8w62WGVzVDSQKsLxJ0
oVQOO1Kv7Aln7aKJANPavj1MEyuI4EhTI7bh4ydv/kkQRbciDV2i3sR8Q9pISG6obJVyxhR1jfxN
i58Eip0vFgnIBzjaRQvTzLez+zAAub1GUxK5l6B0hv6+I82QHJoShRewZ4JrGPPnTwVKR6xZ8ISL
tYNDA5A/WmWjTZ8TXiMX0aJeEFoB4MHYOPsnhgq3NYKJTqRnlp1fkULikAA3iRASZJyxY/5gwmsW
//NdoQEFLbyBjx/BO9obogsF7Ul3Zoo8MPcNFUvvaqfQ+iy7KExkaAXNOLnggxB9qoXeJ2+Ohcjd
6vM+2E+KHOcTinlff6CJRv9hFFGY/aYdFjqQ/Qtcr/5xBdw//px/aox4U46J8AEEF+Yb7LfbPcLb
I18pCbKLpWeztsdeQH09qlS4Dw0zTLdmkGTjY1ORXvfy/6JGG7fb1MGNxRG2C9EUldO7xRLpgjsv
z840no77JjRqNKwtppH7coGY6RJV95JZtGnUNgvsHSJYtU7BVOjGzzD0zc/1cqQlSAPcr6n0e6vY
Rj0u/vmVDphY3VKFkzgSJFHV93UyOuZ2vTxXhkkJNjta248f7UyL+S+jyEUWqBiC6YbF4WO/EzLH
RiwJoWcoz6AHi4aw6Rxaq76Sl7qiPHjzOsWA4uNfekPfnyVjulAmLCa2HWMjaybz/GdqREpIYNlg
SOBtmmH/22u2V3zTjG5my5l6wGBf5to5bXOZ78dgEu6hbmhL4aj09rkLyIwD+hyjY4BgnLa8Nbod
NAuzv+akg1v3mpfpfxNSvjunXdtmtyjOajRsrjH/+/98ZEemRpLlsY+rwIhefeWJRlKV7d51AsFU
UmTprkwarntSe4KnMGbc8pe3hRHQ7fuadVLwVfgEOh7jt08udihhzEEXZztipHPVkT+oHXFZTY3y
BHTopYKVLr/WWSYYQuglo6nLKm1YCYjrmC0CyIeruFLDirBTvOeFsbjeelqIGZgkKc3BaOD3JIN4
1jK8tzM3UIizZ3ZjtBQYYDWMjji6ZHnAs4juXGiMoS/rZAVvL+5nkiH5DQBYUpzRTmVQT9VozoSq
pngylSaNV5aMox2jwIjzH4xM+yceQms8MbeqvP36Of1i4Lf6bkOFpiNXYaBjpoP/ipkE5AZM2sWX
wZLtAHGpLPJraoRW+zYOoLT7dRhDYUJdgaIli34xggOHZTJspfYFsYbbI2UmLJwRq1/bT5U1aMm/
SQ8UPXtw1cG9VqNrWccvvo0+/6WQeFMyv5cWUdH44xyLEEB63GZp6uQHEXdTfF+j/ta2dsJslHgQ
lP75sZE2BfJaYxvcesZj0aJU3Eedx8xO4cmlw6HxBvHEsjIqvHXmOVUlQ76174ekwW/6KscsY1Wq
6oOm7K8r/1NTZUdAh8W6uVOdJNcsp2IZGbYDt/FlQzvk762H51j3FHFa5mv2vpdpLL+y54HGzZmi
97jOpRrL5Wevdew6ZKRfoWDWliPBbX3K0kbYxI4A9Ytku452s35kG1Ns8HPWv7syTNfyEIE55SE6
Tl5f0tgslPVVmlLnrFwJo4MzsFygF3jVV0UMqjik4FZS7E3PbzCYJHC2OIFdz5PFZaamu6Re/+qJ
Q9KOsTsFxl6vZRr9avxCRKxNvv1ubR/KEuFQvZ1wckkKQCOrfBFBkoR7x4I9cB/4SebhJmBE6jip
1HKOIRYB8ZUyPGsvaGHb+lVPafQ+uQPhOd/6YooJNM0SZP9paaEaEZFnvnpJPWBgi6PVGYxTPTPj
seWAU/b8kf0B444DnbrmnEyP9TfPM7iJ76oKTc29GTmV+dmMyRF097ywNrgPVG2257iBe4p5TDGW
0S9J9WF/zfTB6M8xcWfZfSBkCza3knanLGLfh2XbOY9+EHqwrTJoDDvdKRRO5pmdGCdWwFCdvNJp
yyNmQFoUbsJMjUc6+QwGzzCE1QmU3e9e19ZAzlGFMDbqeeacB7hQfrcTLAJOYtmLa3EcB/VM0g/Q
6XYvE58pxQ1SlQVDiXUeS+puxuGNn1DzBVIQW8G03Kj5m/HxIoL+415zubBtKruZaS7NRSj3n+Oa
cr5ww94yzxRu6rvbWgRAuZHTnHKzcbbM6FHam7LjT1KFSnHOHLC4yMyqZE8oYdceIE/1+hGfrPCJ
uSAIZe6zvN4yZIbDbiBGTG1md6H0Mprsm5dMa7z4BefduGRqWg/JsdQgpD2as4psh2cNcJDT6eqH
VWaNczSrpg6+AYYUsPEwOGKGkPcYD26SkgzcncykNe4E+XDeVosTXDCIJhwwL8YcshYPQYCZ6J44
ejd+Saivyy2urUV2LuB+MlUdjEFeitEbCnKubGbzlR+WWxhGnc6wJZcPSRUV8vjxnf6uBUBqZbg0
AegTQHxuC6TUnxmxsrPP+aAN30IxxT2MLh3vjYKebjrqnDQznjA09V/Y+/a78lDpEGsMlAC45lEj
3hTy5NOT5IUc9by+VvZ+aWxwnP4Bz7nDUjWPi+9lnISEK2rUbgjv/BfPBI0FLu9IGPbJUqn3BWOp
I1Z3vb7Nu5yKIp//QRMGufWUd5ODcWPGdGMjyTglRKsPsk2Fv0V0Zw6BCe9/TM3wUlsOyWXbNmwI
6kr7rs/v/aAL+pcIj9AXmTtms3FgHlY79kbz6oOE0LUz9xq3DlJrqj6rfe68Uv3bxLUIz0ZHGPtQ
MbTFC9hg4KzB+UqAvTFa3UYCB3uy4Kr0k8wCMFI0RFO1qcY27XdDYJf3xDy62YXEQG+L9AF2LDk0
YbX1psFrdwzlrZwOOu6+u4lqz05VVH+RCyFWuq1XFDWTLlkR8+VPyfdn2YR3hK/5TRJcohAvznsB
FamG1dbCxhzNdMSbaPBhPGE6S16rJZ2mfOCBQ34E20mG7WiV5mOR+Bgk54E+Cahw9Ix7oslmMxk9
9eyToQpb3ymPURc0gunRms/dS8Sij47whTCEy8pB5F+wA1QPQG+QYHtqI3BSCiwPRrgSkGArvfoC
Miu1HFfdPoiPCQFrb2PNCXYxMtUWd6bRvUE18r/Z+EKUxFujIvuCWwbrBbcup79rZDBerS7lTFEM
7/Utl3HdMMBMnO5Ebt3QbyxmHa9N7yoFPl5W7g61NF8nEIiOj3bAB4yaCodUZblNS9Kj4gNiumVk
+JXAfNmWFvm8HkgJ8K0W9Aff9ByTBtKqpf3Zb/vJe+gIweagj8pRO5OB3OFHAm0r27YtYaIHP2f1
eHFIRH3vY3x2rZCttCSfijLfGSn745yHqiFTN8+jXYJRNUakTcBWabWyIQXSEDPHuu8ItcdQjqlh
Unb4j2KgHfxwjTR6yEZvTJ4qdC4G6vhETRhrJLC5Qy951smP5O2bBCNsUEe4TFsgkP+MZTXTg0bY
DCeNfzrthIDb94zXNhDGygOHpemG2JNEOOfh5+JU59QcEv9+JZdnpZzKO2na1W9+vS8p1h9Hmdjl
d+SVLT58iNGJPlTFL9OIfW2PfXVXn5sqwr/cIs79sXbSeps5rewPOT7huKxqGaGMErfdJw0OWrcN
OzKvmdu5XX/wmqztT97IkXif42IMX2aQKQhSOb41meZzthjtOP6l/qfrfbefXJOeTXCxoSN2bm05
a8Sm3ZCFjG4W+vSk6xGpk3kSRXctaef1N6zXU2Y8q3Juddmr6OinzzBiZv80k5kS5mME7+b3w2iI
9nMJboTOxzdCcEQZuVAlM8dFWrnhtBjGhzYFKEnw9DDBhCEgzHT3aXEgs526kOek93WLmEQw+GO9
eFWstb+WSiy91MLcJxqQwTYVqOOG1sbsEr/7H476eviCi6XZfss7q+0uaZeW0V5MWAZsui6BlC9c
XBaued3D3PQ9v0frJtMU7qaNTRmmY+akjXxZmznUmW6VciIp0vnTtvDnrCcdw5/yR2UFor0XoBbw
3z28/hmWzqI+CbOaEwiRcFP/E9N/ANmQjw6ln/MMgl5VWYQD4fLDqproyo6rGGMVKayChSLr5ezr
mbWAam3IQXDFiZ4P/lttsaA+gePCOvYVHmF7F6dPOLturhWfbCUbjHxZBPBVQX+1M/aQgbmdEg+Z
BcI+yj2E2LAYV/Ro9BjB7eK6HqOZY8xv0TqYmcdVnLHKXKzVeGIV/q9+D+unpvbhvecx8t6clm6m
5SKNtYwHo3Dw/l/5yevLMvEF5kEXleSNcknUhFaCzCVbaOHGcKKdBMLarG6BsYzQAuDDl6TjZtRT
dsomx5ev/haH2Dcdox5mFy3L4q80RCC4TyGgrXvQV/nnauoHug74UNcVyhYmnSoYkAqgKfufWXiA
Ytk06l66dU0D7kfiTAlhdsLup5DggirCDY5/r8csqLavMYyaNQrKmq1TcM3nScbYk2P9YEZMRzat
gCvw2FhOoB7NoFfIeRenTVkxprkIfFzzfYFaVB4xT42ROYR2O0sBZmEA9niZZDKzgXU8/7+RHh1W
+4LMjVUEHXo9sopFajOXbPxHq0Q0gwlrEQTd1+6ZAHr6O0q9ir5mO9lBkx2aHPuJeEP9rJBn1Fpc
B/CZZ98iY7FGnOyp5BdrYN/IZRuZp99cmETGs+bOyypYn6OG7JT/KslLXkDbFgbvuikItf1s+GMg
LsRH6fb9qru0EseFxS7aEdIi4gaOCEYy898YEWi6HXeIYU3bCqlzdLHKFsII0fRwQFJpaOUhRUHj
HPUW1utp8BuXVF3NKZP7dfmvFklSpQ7KAuxUNf+nkbbW9MKGaZKjrJvRwVA9LNS+DsmAfO5RWUNy
iOjVzrneJDXxnvTX+ffcJzT5qOVVx0jaMNpZ4GCGE592jIvZLpXa2qpelUj7l9j0w/Q+4ODerNtz
1RbFdat/joUWOt89AkqG5z4FknuhE3HomHwLpsux6LNB24wQyM1rGbM/t6OJ6zi1szN2e3qMxkfy
W4bTqV14700z5u6OsqUNz749r7Xew5vlWgbx2D4TrAK2QDAzU1RArWmfzg34wTHoVA7rXqiVnc3j
3hhnDlPCQ2gdPFU2UNShL3EazIesGopvcjFLWZUT+APx6dGJtuVWVRRjD78VFcAIcO0jfWLbMhLQ
/dfabbv2FESYMxcE2dtE0GYgLdMTPsn4O1KNEChLBoIsvkrbjfRPTD2oz9aflzsVlwBWlZ77rTLH
Dt2jhkHlM+RSfTpCiYLfv2rms87ifaRJB8w3L5VmOP+2hHD9AreRKGrSbewlBh7yE1yKb+CBmLeq
pp28N8Ll/QZphu/fl6nb7GQYRlgQ64rskNUEt5Amo/g6gRfGYN+SGhYUs+Xk/EWnzygkVX7KgO30
iwhJNKeoqozmDn9p3keeVDFhfZNHZgLDhe4LR4Srzr/37CLjWf/3qlEI4lo3Dm5jDOkb76b0DoaB
6ezeL3qlXdaDNmni6dcA8FLstBzIaM/UQ2uvwLXMVWPEVNEWdnliXAk6M9xNtwh7EjHCTcCboQKa
WpFcVzBIyRE8MO4KNnPIqvaadAayVNd3Ok66vIemhA3z7MIx5cZs0uvnhmRu1nnd1S5qc96mi+9m
5+Q8UCdy+NuRNXEpYsUwX5DYCyM4EVOE1FvP4OpdosUCQ7o9dp0jDz+9mgJ17KubYXR8TzYBh9kQ
KH7EuombvNdcbKWdRp7GYuLeVAknIxncpTmAWhh5hbHNPKryvjBy5YpejSshAk58iVak6LHgonvg
hmSSt0/NYi2L0tFK7iUAOJm+9uJBk7qh5EnYpNlrr0XBoOgYFdpQFpv1eHPtXrHVS7duuLa8Ree2
PBxEdLO20MGHH+hj1nP2Y4wDQudhp7mJtIRr7uM+dwl7/ANZAP0HCsYGATEu5ImbbrPJ4SbpUZ7Q
+FN8gEB5HBBWGqfEe1h6xfluQkBtH7EPHtpflCFMgcshCyiu7CKlQmHK1eXbYXRrpo+La8M6MP74
czq3SDEaWGGQX4pRu1S2dQtYiyoH2ZdmdVl9ewcYL6hg0Xq1R078AhmwblfPuW/i9YPvZgtUwsQB
2QBmGye3jRD9rEUBaheGWTHuuNUOqDb1D06spmin4QAR7LXFoxi0KOiPDVES48GfjMY4EetQAyeK
xsyOiDRJnY+kiEmkr0eMFnNfuJdc0FCzo2fRH0lb9AAkIuVev/HrNi8Pos5i4NRWcnckQ8RAPsaZ
6C0iw40lXSZWpHZw/4jVLsjkeYl8KmdUJhb9V4iAZtgnXaxYVWMIbr+vkEkXiGcdT11aSe/2eTXR
mlsnVLmr9fZa1o5ApKhjl1OkaLz5UF0VDEPaUhes1rOZ7mrWrtWxFkKnREzODv/fsjwagpTvz3Ch
uZUHZ/a//e295XDMH9swZ72WS33hUvnhybUIKBN6n2gbWqoYtmgS2/Ev+mj9tg9XgiEa0nGJS5+r
68aNPHouBYQpvZIYtll/M1s2pndNgXMuSIkc3EOulV5zgOrYhJt8gHK+4UZsggNIR9YccxdO4m6V
fXy8TuVtR6NAZhQpOvx6vJzUbUfTwlVP0yE1LxDloDKPqsdVdS0IF++DrY/c2D21ZLsGW3zOGtzO
PKP4tygkm2lVMq9ll9mQFT8b8lvlZwvyg3sQItM26/U8UPnj/9PbhKv6Bf0PIA3kZAISmMxhZFmw
/GBIiuGqglYfvyDDgSYc45fPEiqIUe5eDVcLP3koXczNqizGtp61E5HsEaNsgMFwxD3fT+9igYCE
bscDJHhmmgdrPIROGNFezhcrAib+xPFkpikhQP0Z1FhMQ5jOBDlhOHe80jqqb6Vs9WZXQx+7jORE
POgqy/JfOgpvf1NTW/5Aizb5+7SceA7BYqEvEYGP+G6hMDxig17d2XE7AnyOCJVPeW+r8R8au+nr
x6+QQf9NV8oYD/oCh6JwbEZTt1OpxiyLeqoKXF0NjXYAiSHrfu3HVrV2XM2OaTgkTdkPJjsFQWct
Ezty1GouI39E6HCE3pmlZxu/418aaYc2ZsHKm/ackPn4FEYeLJ0NPh3YzRZGUn9JonSwsQCXZnSw
QqQXd0rIzNlHhYMIQEvtutug08NQmFHRvG21yCZxrOd7bGCnWt4jm82kUmqV8O88n0yLrYI2ZWyZ
ZdX5qRvyzN0E7uy0t5Y8v31JtKYqvlONp+MFXGo6Cc57nECSPO42VjI13b6yp8h6EAm3PKZw0ewI
tR4gaysWdqUe4mTM4PjTKqlvs8DE7hGf7UeIUATJuXGj4KO5TIA2KwBChpAbbFMvTH+yvCCq2otF
PLaNA8xNWyOvxgsswCAN/xZkp1XVyv3aBsJOm/5lNaG+tLC7Iy/ClVW66wwkE9/xuaC8CBGa0yJ5
s8TLr3v+tz8f77/N4erKK39FZp/YD7Ib5NnxNEqrBJu4Z6ey2uyYLKp+NMbMtvhg/pRv8Nvvhw1d
y/xm8X/3SGcQdb/VugFSqEAErR+wiNrpRiK+do5fenAmlYErHVXFWZsqIzq6gR2ACur0LnfeYtXx
8cKdo1T+mH6DWWOjKCVwtQ2iouZ1/Z8pAflGeIAVlnsR2FoAe8Ql+3laurrVqMBbuqu+STNEprBa
ZqHtoKx/8ibL0+9tZn9fpc7rAG70eLLb1puNlgNvvIssy/G2zBlDczeMXXwXhnX8GrXp5G3BGPVh
hx55vhXQtD8GHBb63k3pL7a6KtCw12lobFd5aO3Uc50NB1UeS90W53Ikhueh8Bz7H90mq/cu6Xw9
uADJkQtmaeWk/nKDvH9UDheIje0IrqaCUdefjyrlS3mksGgXoGNEkKueEeSLJLnS66OHSjb4goxF
1DJpRDfyV9+gG891F5fXuaRhvgBxFNvSW4dQoypGKchgupa+kQ7n0VHl19p3A0yCRmYtj5Gf9OZW
d00L2B68gEwP3G+7kxl1WDO06/1LGkW8T5xQBMc6dQYUK6uwNrF075qXhaHvGr0CL1wLTz+Z9Pbe
GJkabpqqjf0TC9oy6Hjs/jO+1XpyTBbF+6og/3h5Wu8ubSof2CZ4LjBp5cfelJrYPPT4DRvhpbd8
lmeh21p8TdM+aA8lR7/7bCO/fkZTzMbES74d9kxJ5fBVpAhjMPNwFB78s/1ds6MFr5AflwZRHZMZ
ACNPcZtPz+tPhgco03u/L4l5aBdnEd+2E64wZj3o+rfVAAz6eeqg+WyJIONxjlZoqJ02FuPO72zj
2woLmoAk7SFWOjT8JLMr52yJzrwXbeLr94ZiWdYMhcxSey1DbcBEhBUOu9bXWNarE4SZ5EJnyjHY
f6vbb+lePEBlwj+ARiRcltEtgWNOTspFBWt5EYxqZcjhsFnVwOs4Pmp9ffZXLHpvi63rbNS0vlYR
sq//Yk50yyeBd2UJJpQChM6yaCb+3E89RxuS45GAVo7e6SEmfjI696qazepL/afyUdJu/dlj9NSi
wsR1voB18fLxCruJh2VPscAkEjHF3sYG5Zb+Y/oC2wnNqy9rVokqwQLPPqlC2MdGQT2z9fvC2+Ep
VI8XrRhhLKGbLtAFdG2g7cOOOfq2SSktUDMQnbkzh1Q3mYLM5VSAsBegoA31eWLTNeFhrYh0JGeM
osKmPLZlO3LtVIWzy9JJz8lkBY452sgbEkSTdHRcGxQvkLvBQvzFbXKtKz5+EO8HVURd4cxJJYpj
1BywdfM+mGoOCl54f2k5Wu96RZXzVEwlAY+j1o+I5YwucZmlBmMGrtIx4IMWWvngOYqMGOMVV8/C
OK35RERmocffpJH6pmyt7z5bBuDFG82QNRyYOYtHeJlZiP6hn+oTwvpYvzKFxnkA8THewqsxDrut
au8g2yp8iIjKhbQPW3o2I1iddqy+9MxtWXmJura4HnxtmKWJPTplBMaARJHY+mNUdj+w5JPlRbpa
l+HAm2FaDixXcv+bM9FQuv7BzW0/I8GzCFt++EgyXhiIbPzZFGIwEEYT6evSvcYUGVhYaOaZ0T0l
FXYuYJ5OaWOWs9JR6sEECF+hhDr1qOSg/kT/uqEzcs0th2+8wB3SLsqJq92uQvhJYV5uBWyGdCdh
fI7HgCQUvmfS5hnizwwy5Umz7DDbx34JStPxuQS6/wj1kzK0+EJG4agdqIpYvbhUduoaOs6Ekm8F
qbVgSB0KwNSjSFpZsibbCdlIbZXyMw4zvf9gYB+Mv48utXDrEkuEsadAm3v16JFmAQ9Cgz0mCJ4F
YxU5+1bLJUP4rtZL6y60gXIJlQlHkmYLLTl1kVVXWGQU3PSpkzUGsWOAuZi5EtYaEf2UHGIHJvkZ
CEvDVHexkML/NZt2Ewk+zyqN0uYYTtLMLwXmQIBFmIM8j2WVRSeYXBnl/FgH1K0RpmOESzbKPK7D
ElJmU/wRkKJYp0SE0dvY61OyW8Gk3m4nkpWqfkD+59V9dp8bQ5b8E052G76CE6Ymees4iT1Cwun+
Qvu7ce2fTxssCzGLnzuE2Qf3Zo8xE084EBWh935Gr57kdflsw3j+pIk5HUwrrD48DXGTaN8aN2Mi
6cGKHHgnBUlMsh+53qOC3BySXTW9RYeEmgMw3Gdxwrqqix1IcJw+iWHMn6CruN15vd0LQxDQ6Rae
vfOiTD5bEA4PtWvk6THn171hCcCVVrkYub5+fK5Y724d06G/ZfRtGdRNrry5wiujN1sn9vRLr5Gb
c56auMiPnLLMRUs6hi+Dy35AQ4GmhqU7phXKTsOY7quib5Ft5FPl9iBbszsZC7q9S0HwxSYws7g9
1KPmXzCpcqd9YbsuM360YP+sRTy07xlVWRDIShpUYzX+maTk2JiSkCPKuv1tZJl1lA73avT5cxJY
dj1KpNKfgJbMnGiYsciJKGlAf/aQ5mvEkvh9/KMlwej9ZNk509ex75v6sY7TXPvLuPPG2p8FYzoz
s5ytR/0D6XbGDv5Tn8Oypc/SYKTGlQvZDMdV8udSVMjEL8gcipNtDhSjAwYJ/JNO+vmbD5FJ/+4g
T4l+rWqJj9/o+zKUXhQkxdAhuVC/3xJdzD6w6oHkVmRuc13pAfCDEIRgDwxfo8gLrhGmBeHzCpCv
Dm3rcHQNDCwWGzgxMB4iVzdvniIxNP4LnkG1f82bMTA/+Vjb5mhp8rTdt54c2wPG/HXxzRr00nnL
02jqaJliM4dF0mv+HWFVTrLvnZ6xM4yXIf9L7XTrradADzHInNt7NYc83JA4SL2AWUJxfoFzC8nZ
aWCi3E9GCktvdQ75+BEvr/W/EKuyIBtzRvDCLR0j85tzAqO+pgZ9V2TImANIshrqTj0lnNnPuQvB
gZQ1v3eAcfJ/AwN2yxa82uBUoXKzv/ddQWEOckPg4ZEYRJIaP/54xrzq/vx4JDjOTCOohyZ42s2q
7Bs96WPXVRczDc09kwuRXd3ecMhW1uq6OowL1NQYDuITmHv9Q0WUn7NJpGygM1eere58y1fGXRqW
xXDGj8YLznXm6MLfIAY25R5rAo5mlRXYBeFnMFvm4Rc2TXeTYfbWwYfj4XwaYw9zhY+/27suz+Zw
NmZewazmIGb9zw1nypQbw4FIvQprgsX8ZqAgxqlual3tkS0G5S+ZssHe52OvtXcffwA1v9s/Hi6p
pky8bYva2Jak0fz5CUqCUBsalPLaj1X6k1FuNLyGaOMiAqin8uvKtXTdUpZHueRqMVCc5B1npt/d
D0u+Wi80C9qyl5TRWWA2iXHDUnmsLT0xAxy1JtU3CX1uzskIIYS+aigKYaHS5gWdm5DxyBlrwTJ5
0/i7x2oUxvjgdR0leSS+ToXdwxQqNHJFz17fRM0WiU02bEEnKXyrEj+4V6Awq6g3hu7HTbgFPKKY
rYs2U4TRD9DDDHP0zYMOeSRmSOsPxCN0po3IgSn4OfT80j3a8ZjIFiJ2H/S7de5RRwN0AQo78AAc
WGdUrbFguYT4WKkt5YBd37vTaP4v9dJQ7U2zzYjuSyih9jh64ga7YlDCi3GXZNBCbd3zRcHel/lP
vqCqZkGLfa1Iecy+Rejt4VCtsQgiYimy8fmTiXQ2YUzLBdVe6SspmFrVBdNpNq784nRWpTbwZSBQ
m6OAYIJwoxu/M6GrCqIEKxl8aRmqf+1ar88P68CpcrVA2/pOIcqr9Bul4SDQRwJv1mZqg5f1c3p1
ATw1mTKJjoOmcfAV3VgPp3CI5tl3PcKaynBYGfL2UVajUf9li7wzHleS0IEZq57lAORJ3ZxOEQYq
o5XbyZzzTFeeBAaD0zWAT/qZiucIWT3ExK9A9YWYteDOwkFUb/+3Ntv5pGjFLbTcP/oylfrxN0Ng
GaXGjc5om2kIJ+B2ramFMZtaWXBoceQoKuFd1ylCGgRU38ZidvTxJnx3CszUWQOJhiKx2yUN4M89
GIgOkggmkNcm04mazg0reQ46EjyOocCJ6avPOFE/OWlrQnBejLQ+/v3vLwA2A+e/TctucxrdPmIa
cy7Y0RpAZCzI0k7gQTu3uQo89tzsOF5HaYuLIj1owiStxNy9Dmz1WExaED+7sxXwhbQnyoR2sWD+
y8d7d0ZxPjKykDoolICrfnMBeF6FGRE2NpduGeesfeoagCHwy81fG0S3Z8SCUb/DiRLyYmqL6GEN
lwtsHfM6b7LSSwo9b7gzbWLj9uMYTszdRBbhHGAAtV/GBWhZ3/XHX+Cd9E05c1aS7uqE42B9eQul
DePg9hrU8qvp20myqw3NZ+cYczhvmgi9P1RF4pgPxTKGRkE3NkDbVo+bmZsn9c/V5NFP4g4uhp14
lzTOK/vpN2S2UO80xAja60oEo1dOpk9e2pBiF2puUx3RXjANISuBo0zLTftaQ+mwABKmMHpMq1Kb
zeDnSdlE/iwi0Hpwvn/8COYl/Mc1wzDAVZiPM3HSkWbf1OVGGsIJdyv7GoGI4QqYFUm2142ZnrpZ
h7Jtp6XWM6ITvT5+/LvfLR9GXhbJJTz5uam8XT4tIYXlVJGxjoeA1f/CoTppHsFwBcipycKut3U8
cMuGfmhluyDhz5rcyCm0/3LZvu9OQCiRM7HLDSpaato/N3pU6FneVFSQGo5I1UMWOJl/h+NVHh/A
fQQ+5qntdv/YFuv0uYtoo/EigKWh/SyzEpbNrJ0luURWsf2sEYUGRrncIiuZJEno22aRYxSOW2PA
T+CUCUz2IYixNGSe29+8BgW3MGwNVxFQcWIbOhqpfZhYgLhpVwTGBYY2djC5ozkx+mBXRYfaysev
pBMIsmdwn0QJX7VPnY653rmxNZHttAEd3j0HJv2cPUZcequA+OPX+H6mSj8rKHuJAKWXZTX9+fQK
Fz9X2UzqKks1n9Bh0qZ3+E1W8VkfZEhAb6teajSo+s4Axv9UNkTBbzOwiPyuS60MgyMoyHLzl4/1
rlqnMEVK7EoGqijs3JuXGo+2DWLoeFdTc5DF1FT1+Ra6J/nsI7NleBFJ1DbfDbyJ/OdMKyR5wFFh
fjLbgf1v+U6LNOz/GDuz3bixNFu/ykHesw43ZwKddcEh5ghJodG6IWxJ5jxvjk/fX9jZB53VQNcB
MoF0yrJDjODmP6z1LTvKbXnmnSmNDbpiTlKnNSXOj//9xf7P7S8vVRWY+m7QbsFs9u/XcEznEXFO
3p6maB6yF/BHo43MbqwY61Pj59bp957X/CWy+91N/dJFUTFweFi/cqx/HzO/sdF/yXB+lSu/94ri
rwl/zqZF0UW2bGFV2h1a/yQvLoSjd50/AhSIdkOSTlOgu3G73vAvUYtRhIksGkimTH7di8PvEVbS
osLdm7y65tTrIJo3qM8S0ApTPS5fk9rm9Ox4+L4qwpqGYNUcELNq1EUnHfRNG/DUooBCnyMndLwx
RCI2SancL/lqLdt1dlWgR+xTmbapxjQBCJzAVGuKneQkDpR9sbEUPGi+7lZ0mzydU3/MuAk9I04U
9awhVtZKT1PbfjiZE3wgH5oqdSmaWQb4KdSkf6eK0f9lA8xYnXeQDRFRTMSkcZz8/X3s06TCbqRo
x99vVFYPVnaIGdwMd4YzxhbpKkAhfHaZt+oVFgtzLXcq3ldQluRMwHx2fDUDbQOWHkLBniDyrLhY
aW82DxzB3eNvkTgpxdxpdq7mN46N22OaxcbU/NAHysrD706p/DXQ0Ps0JsOeRmXGp2uq33/rbH+n
0VtTXK13azkjM+lQjmmPsrAi61jqDIr+3dTrX457Lg0hcjxu8FmbFFb6vxwTsCekVPLEPjLKUMot
jHV9uy69g8gVgaMudoIxurj7TXcvp0jYl95OxjjI6DrE5rekGjgeM3L2CA1pRbqjgE8n38axToyS
WF/OOvwZn9s4MfDRGpjKl3FuufaVs4qgKwT/pxqx0wZlJJA4Ipsf49Nit9pBFaqE6haXk8LFNEEC
+7/u8f/7txC2/p//wa8/WDoCE0jkv/zyn091yT//cfue//d7/v4d/zynHx0hUj/l//q7tl/15Xv5
1f/rb/rbn8zf/terC77L73/7RVjJVC4Pw1e3XL/6oZC/XkX8Vd9+5//vF//P168/5Wlpvv7846Me
SLvmT4vTuvrjry/tP//8gzXpfzsMb3/+X1+8/QB//nFkO7Csvfz+P7/p63sv//zDUf/BWggLpBBE
vbAD5J6bvm5fsdx/aKRCGahdeJygmeYjB9FaJn/+Yeh8icoGI5bzX1/qa5x/f/6hu/8QNlsOBpI4
QBldiD/+64e//10a/X7XuBh//fq/J+v93ThuMQ3Ch0DtwF+GedxRtb/f8HEqCrVw4naHmKHz8y4x
g7JEzrsauNUSOxv+TdvFSfL3G+n2VzIQxAaKwYZNnv6v08BFqXIeBkay6zsy4KFOrmuIrUTZRoOm
7fTmNqe3CkO5zLSLu1zvpj36bzPM6lbZTUvVHCdUxJ9FoykQ9/v0XkT5o4WtqPMbVuYhMHKxlwUj
W2/ETHnOsrz72c6ruImMBRwhtKdf+BIIMjTHUmFTWhpPebXYjT/33E9+Sejytpz1l9ZZGjBvTZTe
23NFfDUHHhZCN6qMt9hwow/RIirNRqdrvLQ30IeCt47uqlIQPWKZa8LugXV/He9U0TuboSgudp2A
F6qlqb2SXmF8CXRL2x4X2kbVynrP9mretxi2C99K1CwkD8N6KBNb99xUW8OutPvXJMXxAqDGeXOs
6SctaTd46Vg0O5VGTJIDH1M7DViznky7AgRR69Rqcmo/+rK0gs6GB4TX7Q5Dvu27xqKlQbxWMODk
jxS1hhcXDduLXjL/0LN0Y9fIqnor24DEOyHrXjD7QPpJy5FcCutVKh99W945DrJrnCm3kbKrBKxg
yWgl49MfpvgdGbx5SdczzLi4s74mKVXWkuIKzOi9sbM3xHk2qD80J1bZe1airR6sI+FplZ0Bt7HC
tWpjrzJnPJZ292NyGz8ZLK91sS80SDi/ocewwQs6ClITRKqNTrraWvt5xfDDquWjnbfLiyEx37pw
cLWFHIoV8o3OVZxwNy27wsqFrzrpAUKicagqMJuTDMbMRYc9UM6W7bvIsjBZcoKWHIXaGh05ORgN
iP+18gvni22bl+rdA77oekeB+H2AtcdOyfEsZMieWpYG3vbI9YZy2eVT8uba6ktiWgwYWnwvpZeU
zi5S9dBKIkHKRjntDavPYcIJbdjhQFPwdy+2N3f2uvj5mmkfhNlB6yI2HNOypfIRAP1qKT6rZmD9
/bDH5RiohtZ7xiDTAB31EJSLwKKOVIfBRbkkWyIxHSAhGKfXUbM91hPXVUvKjehHLhjJgB8FBkcP
nKi8IXSVI/O0YYMD1CZOs0v1I4uoK5rf2COHxwkZ/4+bTJENWLkyGcNKN89TZzxak7a8Idiat/M0
71N0XeZS95vItFo4mqm8OBq32Mqm8QWvS/kqzavJYmJrdzLbxoXlPo7FOrB7M8HIITLu7hu+Ejb5
1O51MgQMdGIOJDhl7J7xOnnZOJSBoVaVL0pRbKTVDIcuE+KnHY3xPlMjRM32sKudPr5TE3UOapk0
voBNQT57nj0wuGoOmlGvvsMG+btCFmagNPNx1sRJgw+zy/vyil2qwALpLvuob62zq0bxBv7FDjoo
dffcIZamGfQyqT5XjJK8rGx7oI9wogu85rkkS9S1A00HAzu4l05d5M4c7Z0SRUHrxpecrRB3SVWH
TMZdby7uYMr97JWk9nQKWz79JqeNIz0Mzs/ZMqt+0wYcOcueVzqfJxfyvSyCOXWyu1uSNkTa1Wcv
dein9FEMXEgkKUHWgDqt5kOyOPtqqMKiOK129AD+61JAOu0HO9Tj5GUpagSmFDWXRcxUnsk7sDkX
8ZNTo6FpXtJshKdYHOAQfilJC0EUazPbqHldd8XSbhlcdr475rxq9ZtltZB4hjS76sxTR9aa4A6l
4osuC+SN7F1m4jS6lXZE69IH4AvCgijUaB30oFSRnnC38okvYYvG5VmuNzlwGizMaX0yC8stU+Ng
cnKbbrGYPM2pdsh8Kl+qDdlWc7JT1SdF9ulODOrKaZAe9G59a7D8kdmSD9u2RDDSL+abmg6vVpUj
sy6awDIcMF8APB2yWgLFyNMjbu/Vo83/lrf9t0WRLehYbQkKM75kjkZKBbWbr6dGv5um+IrOcNkN
RtferTYLohyzTwJGMXYd56lJ+9cyy5uTjZR7Vt+U+nYgRsO2l+QhsA8+zKq9jeoxFI5zVjJAOZ3C
Y8a17khMILwkR35jmHGw8JdsGiSCF2Mc5KFsuYXc/F0rJuCVZht2zFiDPGrkO368wjMc8VMHTvQ+
o9zx1Nrc04jlvtqPb1jWK5LFTISmSegokerJoVLfkIx0Rq/cYZJc+AAnzdUEUepWB0v+xPLUv3B3
cBCm1nKZba0OumyqtnnW7238XFuzn7axChfYStqLoRv3K0SHCiH4c+3qz7abZ/u+MWfstHkfZKNu
v0bqdFz7fIF9Eb8mE/ixuQojeLjeuLRjELXYDfOhmTZ902p+X6fmc9nNxr0ujfJ+7cTWMcDJRUhj
GD7Da1805ro5LFUG55rHM8/YAq3bj5YVJkYhb2/eOY7s3K9dMgxvVkrDR0HEBjfvd2lri12aJ3Jb
IKbKwSwENyiDx1Bw8AUiHxJL7K3TNK+Fq02nKiuu+pTiIFr0o6X1ctsv9Y+8ad8HF7b3iGcROG7u
zaTubJKYuQ0tM4O+OzhZWQCSatmwUdpmECX92hQ/ZY4noSa9GL1REtrWCHiwcYLMGgpPRiUYxFw8
tG2NRUiQ5dFm7XMjsp1g0+vBr7DPdWNDaOk0bVPPBIclXTGwLhjVk+C09a1M+ExctGusttUpmubU
i6UE4xZZ1e7GQ3xp9XbdJskQYvLyCDAA95rYu5tbo161hfn94PpNn23YbZG6gM/XwkoZNNbq3uVW
HNQw/eFYjwfLKLEAw813lZw9gyi3mvILgwsfEX47vqjaKyaUN1YL4jUfjWXbEy8zd9Umj8l4xwjX
B4ZUyUIa2CdpqPXJTMsXXWzIIYi55ZuLYaDxHgDmU8KdFZckU8APMPQNkwYVJFhALCDBIhZmbM5q
vyfQaFetii+hHvmWKh9SVKXsc0h9Em0RGGyuCckpNgnEMwDbd5ETI0bMqB9Q5+0LOIk+Sa4SN6AL
pHHNfaNXHztlPllmDnFPiAu8/RgHT+ueGkgFIMfU11owDwDPM3udUIsd5qIqjKlHzrFF1TTYlxSw
tJO6Oyea4z2rw8Kb6Ba9xh6foopHVjmV7yPdxb5XRtMrx+TKGoPsqME4xmaaoCK2JROEJFbB5Uad
b7AODaqiF69x3IKPrLsX7pmdEHowloUWiG7KvjLVlJs0Se2daWRRwN6aj1yq/RjQNAMDaR+Yhbm+
kU92iNL7yAgr4/nL4WvbnqM8UpBOfhdhE151NKw5u5M4+QkdTzwopcaTbKzOJKbs16rC8R6lGOH7
X2VP4atSWZjBFB3rNGfc4FzYQ6T7YmUpwyFxd9o6vJdSc47RLTkRBau20cmc+T5BMtwMoyU2VVF3
4Ckaa9yR+cMitlHXd3hB0OGTGaIdXqVjKtWFSSkFm5z4WK1OJZ7d1vrQIw1sqilVbxUpkRor0q6s
U2c+IrAPHiEYIRBgVrPgCeq+mUCNp6DJC/FumLXtmaz6PCQYzX0qnHmXWeuWAmwvRfto2wuS4UUJ
jTFrH8vUGENyLsxPlNy139VmdcIjvPoof7EFIwMP+yZu0ZX0685cxFp5stW+ZFYCvMXv1R9Mqz4s
o/jZO/oHUT5D0DbxsS9y/D/tOyOZ6L5GzBqadW9viYSod4X5U594aiAsv3ec5VVi2/FXIk52Zl0T
KkVvAvQDNHsP1IWLPW4KQ/uR9OXOjef1TJG4xVIU2gx20KIhLmOaf6zwT4U9TLewZUPrabY6+mN6
saaK46bUv5LOomiXPUbjtNurjmLcK4PpJcX9iJ3nrDRlE0q7yKDZE2KhJXz+yc8DKf5EDo2Eb6Ty
b/PuqN/dVHqGPXyKqBH3xWDWXpsvL2vWo9rOrn2sX0Qb4xWwxXwPtJ/oLlALSIy6NLBsXJIsnyqC
F2K4fhMCzeMizOmgU8Xcr86w3sXVuIZEkyRHM3b1XWZT2zd23QadU6qXYRKbdmp/Rm7sF6I6s9sg
RiRpQK12VGo8z+NhnQKjS27hDiQ4Ek5RnyfWoW96hAWmSJTxib7R4PlKHgGN7PAztYfoCR6huMKq
mD51XL++6zoTJm4U7BwGVvEjJpb5lET60ITkNUdglFnBUmc1b8kC6ieLNP0jNcfu2CMLohgHz4hi
4oEwTm2/piT1doW7iYcMmjdRvY0CrAc7QZtBnykd5yXBR7vNR0AojOe/GWL1IT6uLKfRndfdXKF6
RDA6QuhTmDOveyx0gZVpuAW4qgX1Ie4nmCtTq9Irqi5hctp4yrNmTxYh9knwEpeRjfvGwBEcxO2M
YosTtIoGFo5gLyXJMF4Fyhp33uoNLMeVNnteUzH5EgQYobuwn88olS9FnTJQBWicLIV91IYfevWN
SLYT2il6h6ZjYEAZZnZJz6YAjXexbhBx+IS+LCHi3284K3pQg4rV3rlR7h4MawqbSTdeWUk/opMv
98aQ6zR/k9hP5fKjvBn2sa5Vn3nUPZrtvLFbnSd2Znsx3+rCV/AUJTcuafZAd7DPhp2iEXecY5Qp
zmnV7BfT0r5PCIdDIGCvSefs9GS80KeuIAG6r66EMd9zXEqN7nLt6NyMYghFSchITPbjiWR46QOX
9ddRpckW+kR6lWV6GJ+7k0EIq9+r1YwiAZ4epna/WJo7jAybgsv42LCP9krN2t3CfnyyhfeVVR5V
9JnetJrzIQI44JNyF73Oa58AEG561beJewrZ3xGEIqV+j6cRAf4YOwddskOnanbP2UCbmdc6iQ/R
8gD8tvmR43fcoIRk4WdM+ZNL0i8n6q1BsOJhSTcTxlJ8t6SUCaSnj67bVCr+Gjb9jMrGE8qp5oms
HnlSCQfpfD2eUvjQdnLVIvi+iFSnDa0kEF03r/ZOYUw715rNwHRyxeZHFPrGcHj2x5F7bt1lOBUA
5KMbO5k7V9jTSHrv+Nh0q3NEftLtTVVSosCy15KkDuOBzf+y5K+6Od7Lpl38YljEuUSs+9jazWlE
XO9J7mByCgTtxkzwSajYk4tkuj2MA8w4UevzvmcDvFVQ8vpM77INOhXiS+DNvUQYhQOtrpXtYKnj
p5FR0YQNmaP2rL/j3iQxouCCUwLQt4pEe7WKgmKztXLSpwoX0nlavc9RDPHd8CqnmSlBhwMpTZAu
plTQsA9A63sFpT+ZryBlEBGWLOeC2Cg0JL2l87K0y2syU6YVhVXvJuqwAKEdx+OgvM8Nz5my0Z7q
RR6lllfboWMss5CWQD5VfdZW7kl8iAe0ZErwC9fJupwbabSVzdJY6TMxTGS3tBoP1ao4D/HnaOk8
iuKxCuuBLAeVTMCgwWQNHVl7VofGCOpYK7zYMclwd80FYY57nnoeA4k+a76CHYzfa9HNS7htIupz
ijejOtWifkMjO26WJFPpOQbVs0V7G74TZcTDBsrb6FVGqXGOuBe8p6Xfp+UP2PflpmJ0HKoxZVRm
5weld3WkWQC/VzMlCUj5QO3zECn911CwKs3jJzZtyUvnmnkgWkX4CBgI3QLu/gAd7b7A9/iCDomH
/VTgGk/LEniOBvV2TpTPWihYnRzz2bZn4dWlTWqsam8IsDnqpbWBbeEG1PNLsBi4PxA2+m6aUenE
8aMYtbuyns8pfsRw6MWVKhW3ojDVY2M5L23PlHJOaYr1m1I4DcrYSLGCONAVrbe2n6/ZvOx57l8G
2Ydzb21MRLeNZux6izuZmE6CIjXfWPMd8uGnCG4YhDlrhvSoqVd037ePFPMvq8oAtvCY4B5P6GZ1
CrR4jk9uGyffI2NmcAiFIkOGlMbf4gR3K+GeCyeUiGE49lRksqSusEgyKNar6GPlO9GryXldbuvv
LDm0k0rKaaS8CKajXw0WSV8O5cGUfAdrMmwKup5sovyznKs9TaDAxLbQf40bi4zOkBzKlyEbd4xj
qi8D3IY3Ia/ygZbEm6IyCNBVqqcUq40/Zw5cCtjpYeoOPD80XV5mk6iCNtWxltrzU0OqDF1RN77y
I9b7WjfemPDy6qqYKcONkqJMdbWNbNfaaJ2TfBGIe4X+pvvEtmbIM5XN7YoQakD702uME+Q6PgES
5K5hFcXY0AY9NsBMSUcGmw0whw2egzud95v51HLVUBR4zPXGrS7cbV51n8xhklDAiw10E/ch6oPW
NyvBEHjKx/eW85B0gPrJ7Iy91WOUtpuHYlyaHX7v9gGzAP3UYryWy3xPbhsEqXQgGnciPrmbb4T2
ySivA0adazo5t8DPFA5O9K1u4vPA59crdOU6RIl2tPsVP+AqDxLRhadky35aqxGZOXbepe78LJ69
BdoHE6+yChNSG7oRAAC39bMSJ/YPxJustuKCKZ/OqNUY3JOlTt3dVFGzr1W3a5TmB9wIdtnDVtSD
vVlJP8CGdJiKdb0lCbwzPX6u9PkniRmIMd2ovdTVGDiIKAluxw1rE5aLmhynn0awE5K91k/wl/D4
apTWT5mihF3mzhCmBrlTmASjA5TErCzTPVFYx7HPZDCDfqGPmOTeLUFcTBPql/RgJiYSmZoVGnZS
Ftj2Sk3EYe/FEaOmPDphJM0D28x8UyEFFrfwu4KGIizNeU9Bq/gEShoHfsLxEtE7mz2z6o7kWRqh
yfH4AWP6lPpayFXC2K8QR7jt9KxEzXB06/WAxTU/1nh7L5SJPcPl/Bm2TewlJiA7153tJ2i+VAK5
cspz2REz5OzAvr4TfxPfa7q5jVrz0rpA1fBoHZdc+57Y8l5blp8uNW5ENF2w5urBKkCPxTBVfYvh
888qEg99J44IYn2XCErflLAOylj39P6nMdhuEClcV7r1PtB79SoN7Q5quXxKB8FZrsihCQRxSoE6
C66NghKp1avP0rEeHFM+gWf3LGT/AReCbtRBiuLZtoIvVpFna4rUrdQqKgWWytyzFUE2bXfq7MZA
Nyk51yaFg6GvEZVE2i6OKVeier3LK642z9J0U08qErtv0q6bU9Vi+iKlxY/YFxc2A3MSNDqwtEpz
z1JdD9uIrgV8w3BXdOlRJXqQ6RbtS1bdRl1kXMTl8Fho9iVyx3CumYxTP5F/VhaEf9T1trmZrGxE
nvbMuC7nQFKHB9u6S0D4gitFy1LZbeu5dTazxtfvb9kmR5fE1o2VMvZocTanFMKa0s+hNmkrLGxA
pqwyrI3Cnx/IDoqBPpx7V9nTmDJaMZevSs++9M4ifELLH3hMFkQMEf9TdwEhGu0OLbU/6S+4jNWf
DNNw9UGUDOn40i9nUL5FVD/Ezgpj3yXYVnoSZHyE2EyY0u1UKA+KiTJWz9q9zOGfNutYbMfG3s8Z
/FjYpkN9QiFjBcjbPClvrr7YpmsQabUl0TDGZ5meO1hOdxzeMSs2NdlpYGFPJhO/najiVN26S9cz
aXqrMi0+DExusD7M+nND244HIjtatUWKV7tuMqdl+SBle6Kf+LAK/TFO2aJxWR9HywmozUCgBDkL
chxcUl4TIeG5IbAKyRUOIqJR/SRJ8FlRzyQ1fBfyliMS2RYrXJoRX6WrtaEmNLkD+MDhNs3dyzAD
juX8MNpHQuSHJ/a0J+yvd5ok8pCe8triaDsPklD5i9lio/RsM8m+pxqMTCqm+bbCXOr4VMVWdMVm
YYUUmJi7InPlbJornWTPpdtGt/1AWxbKdYzbe7tXP4xiKUICgkom/OOO9UDtja3x2ETdkZnkyqk5
bE1Xco7WtvldMdSLHeFqFydAL4FROsp+bgu6kQ7coT/mqutBuvnRJAt3+ry+aWu1bGVXXpnIcgQM
DG7TkQFY0l4FatNNU5b3bkHOYs6AdNJB4Usglnmj79z8Oc1w4azKlaNQ8ft2IRYtjp8qjXtnhph4
y0keQ82Rn6lDgHQAk+GFRoAulXSrccgDtAg3ukH5QJ/nR52YadMwvpGIeJ9n5hA0yvg44k/09AFD
Cok984g3rBEkNbrj3SLbgH5X8+sC/OiaEbKEQ//DoVo7xMWHkF284fgzcQzMExsTtbksfa5s0WUo
l0Wam3FNz201uzukPIwKlRrfLxOywcsGIj9zdJ+BFa2XVB07rEMG/z/BjpBGruuBGmSnQcpZabaX
yOlfVZVpnUCN5Su98zTULB0XgzAfGzncQ9pb+ZbQowmQeWceknX2O9hILyrG0zDhOebn+rip7ftm
6A7gSB8ka16PJ40W9sz0wCeS37EMNimOojznkXtpHO0uHxhmo9QNVhqhBgmJQXYIsYVuDpJ33YlJ
l4GD6M8bu4g2kQghsqJWxgcELHjsS0AXq5oV3KJcyenhZrdLn7liGuSGONPSExlZWztrrkkN6YbB
wwknTnql/yx7jTnFTGFSQLUqLXcTDXVkBLCykj3o1oLKZ2j7zTgNybamNjS81J6Iv3RyY+d2s9hX
EfUNO6fohpFjMRhATcjvJRigwGkz7Zmt6zHOtQ1aWb+3s3uelLseUiIfknI+1UO85MxISLr3yIjj
9l8UgqV5AkH6q8KyUptvmjloj2Zcvo3NOt2b6pw2QasmeRmQAISinPg9huuNA24P3BzqIsN5wEyE
Md/WaBM0GWSzod1HU7O8dxateg+c7ugoJXA1LghFqeInip0eSZaDi2lNQBVX4nuMOQtmK/pOGOQF
IGcwVW+8qb6bUZWYVQKSYix9pkj06cNzxlNt0oAg2gsTmNLcUVue1va2AhgONPPsfQBGR33FPHSa
75qouCJ+b67toDK7KGmQJNjvnHlDYSIwWL1Mzb5ZPJLUYrwv1vmOUKc89weiN/xlij8G/ftgtayR
U5AbDCkztpkfpnGZKaBG0960y/rgNAwEskw/lJ277lzRp17SjmfHSilPD2luQzDrz2bWHOehDMvF
xm7OROua1tonzvLprMxZHvx6yfny6WJGHI0+KDo60rXuOIyG6T6KioRTfPSxR5G8kXw0U/0aW7tq
GUEHRz3wbJyUQvsWuS3pSO4EraiuKfLE5G4KLgPrhorOTjDxc2GvKiqqutxQ9i4q6m2lc4KBGGQb
W7jfSmW6dm0TKq1xKeb5vTQM5tYodbomP6QS2OpaXzM8LwcjArRhrPrBbLge0xLpR9LJd2vdIjVn
tfhrtFqiVfMS17wncI310pCVYaWaSmCD3AlcFZtr5KYMz1AcvyzV5AZEbRr8OqpeJjWVfoT61deE
fUxNeZ4Jd3Os4mMy9QciCLkreTidkfDuAXKgTJgtgdup2ViQPkqt5hC3SZ0GTPMibUG7po35ue31
g912tBeW0vw0K5tt5Yg11nPtBCRTrbxJjRRjbIkl8B/K/1ov4sCuUkZ2SrF+VnnSBX0XdxsdqcLT
OiUYgm+phGSk1TihATo6+7Rr9VfcX+gpFkIpt7HQlDMyYXYShVlYmQ84j7eSJKzyWwY6+nUegKfG
RMOSg4vUY5viZeO5prwgX7QflsiuzlnPYHGTWbTYZErxWa41ealMmZziwVLu3VHrv+GiNe+6enY/
oXEQq4WHOieY2FI3EW5Qjth2yPHtE43HfyblnhVkFJrAH4C4Rw7u1jkynno4wFtBkNENCJWH9tLc
JPrFyqoEnzLBCvmnQdCoD16XaU6r9dW2znTCjQs3mYA4jdNl0It5q/Jh3Ag9te7Ab+tvsXbb3qKc
vtgmMPjS7swPyFinWRfjB6PbnCDbZFOwJCrVZtfO4kLCVHbiajUngCL6uyoW9X4dYf/Km/uyTqHf
JQXkwVgp/WgkKDbN83W7LBKseruYV90ZxGcJTipEyZ15QL8Xqr9+61glM3+a3FNUWK9klL2gG9BY
pkawcqZ20xqj8QP34d5Wz6o7n5dbbCufoOw9MxfKCvvenMvHSplfx5Ip8Wwm9nZubNVzjea2ZrWu
Ecz7EL4fp5gEzfiziqf4rkLmnPvjHJ3cbswvi+qEODFdpqQzmptNVMBRrtTnvnFinBGzApK7TTMf
6VbvT8rY+ze/OrsSQn53rcjQmlh0JEU5HzOxHFWNMDX2Q+49WeqBWfMs05UkxChwu9l6Nr8ouD4N
zGI+MwBUMhpyA54MQcbG8h2UPkl78zjRz4Fl1vJMf3AW5g5pt5Z+SuTQkMbA9Ualua0O4doKWgoE
D4JeACjKU1IXo7d0DS+aU5qdgJb2GTs5J/1K2l7eLb0QcofxdmVb12UMcH7X2WbQF8gyR3Me0YY0
bBBM4wMLvm+TZ79zbiMXYoAIFrEV0vT6W18MFO8wSdZhdmfHpxLjyAGBmrIf88V5bbtxCCuzZVlt
L8ohz+3yAVffKn2jVBZiJ0H8sxOobkNjsvagE6LTshYfVAvt5CC7avGsQas+4rwpQ7jO49Ge+nVD
tDA0E9xNR4F1MnT6RX1dV/OTh9W7rbv7Np3ME1MInvsoWa3vSxo7x1ukLI+5pToz5LPYchbpSSHO
/DyM7fxYg17l7XUVJg6GeCYLs40CprTjaRya+jNbln4nYA3rNAiW5DHdHeN14LSplKw+I2IvvTGK
hs9MJvmjaQ3D26y1JiL1ZlhWnyEnA3sN6jUAb1A4T7NmTbt06NIdY6sssGN5rYqpe4CKBmCBG38/
i6XeA3Y1j5U9dSc3NZAcmWaUb/S+nM85vDBoXCi2unyIf6ipo+5SrZnY7CGx5aEs0xzuYjRfq0Rr
gwnkKzmp/RzdJUZFbpSSs5zIHUwSsufhhmiEzqu4Q+B70GRz1qimQ5ps+2UkgJuy0E73E6GVIczw
5qEjMjyQFqoXw27FIzDdBMxxKVlU0fB4s7U2d0CyU+JBlhV12DjphEDG34tGMLsQFZo5AHkEwxjF
Kyq81jdkRxqLbX72CtB3gAvNGQl+dxS4l55ZHUx24MQYqwCr3SHPIjoEFVDNxtOOx30Vy+mHPVTN
k0BseYZKNflxfUa6xvstVAWIvF7cr246fuvkUnzJ2rUjr3N0dm468h2GDWoyvqW9U62+pWCLEyJh
rFwNPxNzGS5Rsaohg9w5zDokc6R7ZlfcMtjfixKZyDxmD9DV6CtlXma7bBBYKeE/Rw8aHCkaO25r
NavEiXurD1ZHtb18Ze61uJax1wfArzgyC96tfnZ49W78TZE2mXmujTCMOYnXWV26J4Rx3aRS7/6T
ujNrjhvJsvRfaZvnRA0WdyyvsW+M4BYiqReYSErY98UB/Pr5QFXPpJhpqel+a7OytCqmSozF4X79
3nO+A4oj7zYgWzqcvLVGdRjCLwG9tgzSJl5hSMLaEvn9F7Ax2R1/U3Lkmme/Slsxh5FaBO81hQFx
RScAyz/IhLyErn0bOs2TiNt0GaLvXaV2iLC/cL0diDn3XqdjVm81/H2XkOjomywep69t1jH0Tabs
Rbr+jzmn8Q65vrkKw1y7yABBpOFr8Z6AkOxcFoVNN6wOQM3DojAcgngz7hgc6FmwjuLCRypHFJHl
pjDPvDIkNth0aCh02Z3vw1lRuFk3sZEzRJgK52ykTXRMZeutQYuQLECM68DJADseAFdjuCypoaf3
w9CMfQssYt4I89lLRHCpolJ9DeRAc5Dc1p5I9tZ77f3Bf8gCs76qoE9XRVV5b0Ek5Y8kTfu7wRr9
SyOHCoCitNMdgwWvXLDYvR0jgLlCct30ruZlRysXf9Z7NvXRF40B3TrUZkmhVydnLWy+xHBt5pgM
51uM6xPOg4HUp67cAH5Egb/OqDI63xONUpmWlxF30xKaFj/TS3ujNLZ6z9DMx0n2EQnKdSSg3VNn
EQtrI7fijlu6NxFgml1hWopc9r79kQtDbEa9YDMpaNWxA/ISHOI8dhk5aRcY7fYqx6lBrCeQ+s5A
vUcuhH7hMhtGO42uVL1An+ncBwabV5OZ7SZu8eCvsR/LBcGFxb4Pi7w89HbLdi0a1NCsnPa9dfvK
WtjQGY6lYOjZ0wzfM+XrVl6ARm/ySCj3+krnftw5h9KR5aYd6mA/gt09CRyJyF872TO0a8Vaw+NF
Ki250EzPGME1d1Yd0M/nSquxglYBRJrKfTBGImFlEk+PI6zMUxMq8CetFLMYL8/uxlQg3uxz4xgz
cFi3JZI8odGiRyKubYoAJrfRq/A2jyxrzmkYFj1+NPprebVL0roEATzI4EjuSU/SKPc9FHHBKu8K
9RSZg70olafPQz5kT5Gev8MRde/G0cnecGyX9tIh9XiaBI2VJtPfYfyZTF7FpLYS+fCGKR1VW8rc
h+LIjViYVDo8Qoa/bQFFD0tHk/Ze5u37qDskbwjvmWYAw6Y6f3JBlxbgJxbjkMQ/YjzO265uWK2Y
z5tFQfbXHV2PZFuz45K+LMsvRtrb56m0NBqyVgn73kdxyFxYv8aMk4nqzuPx26ANtCkb+o227Ut9
wRkZfc8sk2zb1JDTQ4RWcznHA76XFnIEAyj2K33f8J6xD03hifwsYpC0p6hjk039MURWkvZoTBvq
S9eyz0kWOCtYON33EVLmPNQaTLEsq1Tf6Q22YmDayHZ0Zjis9tBBjIBEF/mUo08HexrbV/js032g
ufamIxtulnPxIXo1Fw2MonIFaLVbp6OizgFkvlao0mzGay3rsh8Eh4YGOlaP74bBWmmWXt2PESUu
UqCYN4d8bjVFlUWVaNnjUYUxN6tKTUGxCoqR3iffe7ig4dc9mBGdzwXJ2fLO1ZiKETXdXTWzta+w
o5JtP5UMX6Gn0zEYynQiNnnYIVJvDqKs87dOUE/aY5txPWy6bW5OCft95V1rgsPfNZ/S1q+IOyJX
ZJ3yF66CbmiOFG0o98nxCRa2RvOH0j+81xOprQOyxhahE5nckkfWZ+bKZ2RJwYkbRnFvpFNGgzOe
q8ghm+AWD95dwMT5rqijCDYHyrsgLdJ7va2+ug0q2nGiVnMCLV3zSHvLAroec5I2OsWT4TwUYp5b
1vo8pm9KGwUW8nYuSLHcAFmLn4OG5CxVcDWM7PgkS81+6csyXvWwBr6j3RrI3aH+2Y+DMz7AWdQQ
CbeGSbecPuctHvb2iAxAO5HZnNIOt5p4F0VtcfbaCFZkFkZX2ZbGhX0wJ4HZto1XA9vhmyQ49hUl
x7ifesztHWOiN56z+jlpuSNh3/IfcERO4dGvw5emSOWGuYB54/T2SJ3Rtt1txlH+lCWyvSdkPUHs
qbFhJbm8IOSZliXh7HuhxTobnfE6WF322JiqUyunzdkHBz65ZemCj0BOG8qL53X9UTmEspsRP/Nq
136cRG3fYxsmB91y8mJYGyU9JS0yeOgkS2QxeV56icnoYjwOJPnq0qV+tBM2r1VHw5IriTlrvIah
ZsyQJ3WjbxK/DY6Gg0ISzYjm35gZYduKO0C4G+uh0XDOsmX1o9A3RVw4xNwkpKqIOkieNeEnJx+R
8F1Wdc7tEKUo3jyNm+NCKzLj0famRi0InEBkXPqYYbkxr63OCR50v3PXrVmLQ9/bzRzEGB2xvHQL
QcrgM53jBP1Wh4aFvIZxRcgNvVYcKQ9WlEC/cJHhDl3NBlc50bZS2YNrtrDBNfABCmzJ4PrT0QHQ
9lROEsdOW8y2HbqCDVz/lQq4UnIRTRCq5eW3Lq66YtmO7jynN+NdrctmDbki3hQ5+quETs/jHBK/
7KQkytoOy9Wg+fJiEAS+z5EFH8eIv3oMR3PTTeitwwYw5uSE3PsmZKoZjSRteAwoko+loWmQLi3z
Cg1ZYJHQstvArfxTV3rFw1jJ7L3o8TctMr2PboQ0GOc26IPWws3tecwknEU4BfpXCxESZnIfdYzh
koiuS3kXG6KjfxLpX+NG9SchMk64sdMv7hwx1NRadrG8Nr+FKBA/ERgBEbnowpOXZ9FFUTgcGNHT
YjbrVFtY3MaWnKPNmoRWQPGm6a7zRDoXTznDKh7N4LGicnoqAUAsgEP7pz4ox01c2e57Gsn4RaAq
/q5yploBMhsAK6Spm77INl6Kq4iIn8w+E0jlfCUfh7UvkgT7yxh5MUlmBRVY7IRXTI6TRluWJjBB
rub9KIH2MWKw9rR//Rfdi9O7wHKHbVnH0fNk0+3MC2d6DSprDikU7THWlLNrwGyzsKZgpI/cE3Ch
0ToEe8gilVr8liFIfZRu2p1Iua4PI9FYhyifOOKt2L/VBnQ1k2OIFU6NATF8Tq4pPYrvKhzioxJd
/AadOFgPSY3SR0jpLalGIrb2xgtnlEfMZbpjV3nNakvyJ0wD5b9Hj7DElfjNSL3ovY6Se6q7Ydco
2S4y5g9vyM6bY0JC296PHLtBvMfzx2nqArdsIZF8c6ui34bexNnVALakKdceXFpFS3ZVptA8lDcN
xpZl3iJcTOzB2pPM1H+lVA+/A0ysr4BgrXCrZZ486JD5R9J9GSvMriNIK2MWPAYxkTOL1tC8neUM
YjU6/EZYYC5TQDVsuYATsmNipxnqSXEh7WysM7ZTcN2Re20ktoFDiywmLhrOg1HFDOwwkwWWMr41
8LC+lIbd7mDFWMvAjsJHIyq42g+NpDGZ0HipihA5WRn0fKCdGG6dwrHfB1GN9SpnyW7VMCpuBT7G
2NRkQG76lwhN4w/NrWh7tEY4m4oV/qGqiljQBlnh45J4o/A9krnYWUXvbohY95m4ePnOiINyKXlu
KJ8RVB0qnkqqmy5L9vV8caJTMh5kXfVvvmf61yCUhMMLj5nc4LjVey0mZwPPl79yqPkEyOC6n9KB
5oc5t33rob78AX7YAERmelsRBOk6lvZ4AtdjQtT2zFfdrvSXHpLyri8GdZk6M34qAzU8F22CRaTW
kWacBrMrAamN8Vq10bAmgsTCJCC8lVOhO8Y+M5IHpsifooZaS87JaFnnpfVqUUSdgLW0+5iGUrD4
I04qOC16GOw63yMKsbTaH/GExgbt8swqLgR6uVJDUGKobg1tAzlWB6+6A/a/pGeikcsTNPsGKfaq
bMyCztX0vWaIf7bJUu6WKlNMb7rcpu4D1MEUVWTpY8fYM10nTCBwAuYMhLNWzJlZTHkQa1IWnXTZ
pbsx0cSpVvNNOUnUIQ3GfBe3VsRlmtCYhQti/GlySkaVrEMGVNRHAMmCG7eNulc71OWDbEfkpU1S
4ooQkP1LzOWrwUKtGFsVnLkKQb2LVGzV5zwiTRtED9mgPdvpzKWpU/MAECw8FFHdXIcpHHBlzLQM
7ECHvBbFytHbYRPHY3j3h9X23LqFE+3AFyeQVTVvUxIEtbFs+lFRiY43Nq6cUAzf29nK0KI30BdA
tLlMaFX7FgQ+0lEjwRFhldk0LoKc5eY4Zv2V/QEoJKz2Dc5ka9WNUDgXf0SIZoZCV/Y2prAhVTZE
xNFwm/2D1EXbDa00JLPG6m5jH9WwZo/J2hCx2kbcPLYdfqCflIN/e4x/Mc/+X3fzZwf0/5+9+VJ+
zx/a+vv39uZb+T/C44wp+X//p434Lx7nh9l5/B/Hov7+7VdnNP+vnyZnTNL/AqP2NyZnGCn/4kwG
xwqeBASQjgP53yZny/0X12+LWAsLaKsFk/N//Qfn8IfJGf+zrlu6B5ef8AsPdtx/vrpfvqe/Nzkb
v5KQHBKlZuQdcgIanLYp9Rnv+CcAIUoyO5g0LbiNtWa8DSUT7J5QwYXslHbmgS5YR31L24vLTxSo
EkND2aY7+rDtyaY1tfJFipUTxoS6AWZS4QdpU29BgAXniqm3xW94GsavvMmPF4wXW8CVkDr0jw9m
yZ9eMGI4qM+MuW9x/Wp3OHrb5WDCikzJ2lnaXfZcDcJ6FARvQDANbFiUga0d//Qd/401/Fe2zvwa
MCBiNOeMnGm65qcPDVpp2JKDmRKbZ4uLPznmtwzBE8TfxAMMr6MGElUbPv3zb/0UZj//Wr4gE+M7
/+Q/s13+z99VGA0NxWlT3MItZiLTKid/oa1onkfmZPRUJwapZRk8RkmGrJMYMDo8AFpdIP/QTqIN
2kH3zmyVj1kmCfK16dTG+Z9f41+XEyAIw8XSgH0fjfgn03zmW4xxyzy9bb0xP6mZ00C4LweAbWJL
2+n4xPaqHeTZ6mGL/W5tzH/7/2MefXxAeOgZOwrgAA407F8/oEavY8vxmvw2jOpzjF7rkZIyPnc0
hfEGVtHBtoF2LyY65Tg+jJpxn+URAhPFh2QMjdU/fxafgnR4OZbukICAm9+xTUv/HBoxxeRAyLaI
bkUJ8REJnqXeJtEZZwZSTbYJaTV8m1yt4fhG1UDAA+Y9U5bjKdCKPLhJcozfq64f26v++2/qrw8S
pAE4nxZ6B6LHbffTaqLqldHQte6lKvVij+RhOruK+SMK9GgL/pjsys6DOjBRQpO+qB1QGye/+Yh+
ZSzMnxC/3nRnOA40H+vz7pNxzcRP6jcXZmvly+iRx7mAUljskSLjvcgb+Zsn15jZQL8sEcua3y/b
HVcE8RfwGhNA8oo1qS5sZjwkSejVh5QoG3p5nPsFztWVjCLqft3pFwC0qhUTlQ05oMNPaMgvzJA/
4yX+ZnXwUniIXQm0gjnAvMn8aSPzq4HZROkOl5AS7NS6DUVDV+lLAmVDi+JAj27SuPHXCn4Mw1NF
jnIUefaqL6jyYpp20xT3z24U/Abn8pdH2OJcsSVIVI4Zvp753//pdWW0IUt2OP2CIjraGkNfHwQ6
GuaJhf1iFDiuhTcai6CYot1vHphfwU4fywEqoOWyuX0wNz4tSQM9qUs2rri4TelcS0gU8CBy2oFo
VtVbb1bGWSDZuUWQA6aXiBOgYRIU0RzZvUxCvVwhP1C7gSHPjutMO/xmg/mVz/Hz9TkUbQZQEJ27
0aevrNK5zqnKFBfdUu2VGQywK27AX7lo1KcQwNHFmZIQyT0LnvZXar/+5gP6ywY3Q6V5Xrhq8jKo
G379bnSAoPZoQDD2C097asaMuZjLXNgwgwFfUxttGaxFN8A5mcNU8Rh84Y4cowkwPHX1ilr/zfM7
fyGfnqZfXs8nEleHKLFP4AVf4Gc80/g/GF784zfv+W8WBRlpLEoOe/b2z/uUSyRD7QZov5x6jPQl
Y2Cyy32U6XntR6cuSINTDGqc229RvgxJKXfI4qv9nFm0DwFRYUAWRvte5BEdHfSmv1m0f/fyZjwM
mynbPMy9X7+SJraYbNmxdeEhaa+1qqvtOAdmLnBb09L9zYfxNytQgsoxqQ5tjtnPR4om28GknyIu
I2N8lGBl03/pMA0e3awZ3jJEkThfXKaClhYkO84Oktucpj+xx1/dKHQ75IKy2gRug/HA5nbENbFO
9+R7NdspQ8qrjyEQ/d+86r/Z5jEuCQPQP0KCvxw1E4hCJc3GuFQY0hH50z9f4oGsTsUw8JJyLttI
O2patkgHu0ew1O/gRHGt0Bj40SpbHcyCi5qXIXyxGy197I2mvf7mRc7Fwae1TAEMlHOOziDv6dNa
nuBIUSXxIptKByKmrNjAd57kG4GCG9ZGSbSi5/mPaZ8a58no1GOeYDgBF7lkBPNdkqjb/Hc+OCjR
HIxcF/kI5w/2T3sxv3NCFmGYl2aSMCQbo70OhoOeNyqch5gd+IgjadinZjwx50mLrz2DDHR2vbt1
9dh6QIBuneKiba9SuepNcE/873xsH7cYC24hr/TT+peDbplVnhqUo8o4V6Qo3srYf/IUVJCuaYYl
dsl0R7pPcQQ1eF/WJTv5ZLt7A8r/BV/EzT9/j3+pzS3LZo+mRhbz+fq5Ag1sPByJpwzCr5Q8CrC+
L71fUn7Ba0HawJ36ASbob+uKv1xL5l/rCkNS8BE38rk297CapbWWm3hmveCVLHPYMF2Pcds0mrVm
TuounnJ5ZNjr3FnmVOyRZfJN/fN7/5uazsK3JKFIkfgkvM/YUy9RQ4AW0bgkrlkCZbLcBvcqk/PY
Zt5D2sQraj3/m5UPYhnPP8/xRW3/yy+CeymNQzHfbT1Dflq0Tld3jjWY08UEOnIsiqkgztQVb0kk
DITaqjiVQ3rGmBGtFKzsbxPg/t+8hk9BDPNJzWsAFmcLDmshPgPWHWWUrZML/TJQUjALIFfpJZsf
XCzN7JuQozm/0ySxN/k4hWek38bDQCDD96KLwmlFplb5QhDeTC5RdXtNrK4Bd0sWkVOV8ijnwjSI
+mJfGwwuslwV+zIdhVrIEU3GxnEN3aR0iTzQCA7l7Md1y5kUe9pvPmxKj7/sW/D6uevYRNTZCCU+
1QRAdSqCL9W/94i0GCmSaIxtw0miOnQc41jnGk68oEI94KT3+XwLJC9HHjuto+QNpNhGujme6tzE
VGCLNdDpalGgtV2n87QjaIT6zjjXOgPneq6tXh7DYVL7rsmc2wgg/BcOxn5pJ4Wz/HnTYS5qXapJ
uSM+aRWzaUdVv51CwUTeHMb7kS1j1YZYHknhZL7DzMI4D4nkYvoBy/XGKDn3Zr/GSa0de0Rvh67B
PuolrVwnOvpiPDgox90wX48GGoUCpcSdFEPAwjdYW4mdvbeGh0NhvkxofFV724mMg1eO1ePolcSW
ohZcl1Oh4/I2gxsIrt3WS81pg2ivIKJb016BdKEYCud7gcX/phY1a/aRspD9yolyWFKhU92QToEe
GfFpxUggcO96lRd7l/bAXeU14TFjIFJPiX8AO/qkR9odjl4B6iVA2quVXfRW2LF7mnJgAf3UGufY
KDEXV0V8qJ0m2kouhkMWh4SptM5hNMNhXaMC2pp+PxwnZabgqW3nDvE+M2WvwhBDlxMDNle4LPeH
VZKlCixj1eyHSGhPbq7IGk+8M4OZmOxZ1Jr72scBGVrZtyzpvAPVFtw32s2MYIzw4nqddsoItEWx
1kXjDiz4rZHCNLLLCRGP5jVwN4xiL+eTJaus/n7O14RPEkxfHCOtjoxTsT0zhOeHH39IIKA/lWEt
H3APH/wcQXXtxDaUHhUFR7R96c+zyi5n52vTsme2k3HWZoF7GFdyn8V2cZvQRd5iy+aRqyTSJaKd
uwz8HGVhFJrFnihueay6io/h40uzKj5In0bba5wk4oZ7lrPNmwEz24xTWvDNVTtiZJYTWo4Wnc5X
y+9v0h7NMt9pu5QyJ+ZOKXsjSABc+HGKvBvbylZCjn4syZpewnaSxOQ07qFO0mHZliDQE7Nq0DKQ
nXv8OI2CymYoRC7QhP4vtx6BAJc3xpgQmyJc7VAyPl87SjDyMCPyudEivSqSzm9zInT2gdR60kDz
iIa1MW3GSJUrpw/arclUxJkHQtrayhos33MAUu9Op9yrhl2tRLJi9oh8mJUMijhAZV2K0HjxoPNF
4MnmsXCGKn3VdsTCCaGHV8dyuDWMkRauDBALS7OsxVNDftMPR2lgtIS/1xPPPYZ2id62wugeqgzv
qkNgd4itCHL2fTs4zjfcEM8+ydprFxvyFju0c5tWqc00JFe7j10x5DG7cgxt6IbwwqK8W8GCxQKc
mt/w6UznSmcvbZr+q1WHJirBvOjfareBKiAsArhbnWdSC3sUH21vfVNSNVfK3vYqavQujK94cHED
sQh1IaZ9Nhbht6Rm9yNWaFzyPum59I67NQg2J5CzyjcjXMsTwBCxtXt/ulYpZk4EEeNmyHqfCbTe
3MYqHDejaIOLlrXBvnfy8tzjJjpqsIBNLKT43kGeTBy6KHXGtWEhQwtqt3pyYayd/dIOuY45bC+w
aoe10473vulVB6Xb5UsZVmyELZnz1bJkXeNytemjWZJTpqnj6iWsLN7zxx3o49NLR9u+nbDRhMg1
3/wqQnuV4cTaZikCdVB4yY1m9OkbKW3y2QI19Z4xPbhBnewShVMQ5NBV46FRptww67f2yPbU3iBq
e+GAr15PUVZucKPaGCNJcsh8RDp9W1dwkdL26rhQG/N0moPzQm5gH1vZOJjttSwZAy2ARpu7MGvo
PMa5ww1gkKSKCvOLnbGrw2B5NCN4FgOn7IQPFmW71kqUxzCGuiI5WeisDhC1ii2kwuTUuAmrOcBM
tRxHo/witI4ODdIjxfsszFWD+vdkD97zPFX6ziCTlppTYizK815/KezoPlcmmhiVbXwIsUc3sIKd
naRiU6eTe9MS3LEXhil3GM/U0uxhf6WumpG97cNoMuFEgSHxyWXuTRZmt5g34yM8MfQ7c7XpdYQV
zTb68qWJYQMvqQidrcl2qzLSdXVrUfiTt6Yonb5HnjPd9ODjfjYT4rk4iiMNZEIYOwQlm3Kb9hZX
dyvQFMIFgIcewD9EO6F+4nKbrrrEa7a9TiiRWcUBZ5sWPrtueQKdHG9UEKijroIOx1ahPwJAGrZu
W41vOXXfCn82CioSsANvMbltc0WNTAe586poVfrGu9CH5kkUJfkUpKyNR8s3MN9oFZfuJh4PTG47
IFlOtu3HecLrV8lNHWlr9IsAmzyRnI2hs5jmJdW+w068rXpdWzH/+l7Yw3BjeGRjkd0t11Yl4Zg4
InowSeU+FGPHxmb2/sY1Tf8+1QZEPGg+AfyNXN4FHl6eKp76jO3/im00vTB3hggUjkb/FTZM8/jR
BPko9yq7iO4qK8m+T75FVz7Pa+ScCeY7zbZXhRRYvZnLnfHXWNhOY+Q0KDudCwbEGjdUaixbT41f
0lHTDlOZNyjSzfpcsDVvudbMxoIccKVeufyzsLs9AIDCXuEfLPYeD/gT2TVgGpjf3PQfJ2QFK6Zh
dr0vLYuw1Y4hMGLQLuYpn7BUb6EQmsgNSgW5bn6WTYq2ADvKfec5zl3u6fThJJYJgpqDVZLySXWu
S/Mr5goIiDRyvYfRUvaxK0ttSxlkXHXN3ueJkuibfIlHtIgchjh97N7lQMioiuchgMJd/FVPB423
n4Tu3WAaPDNeqhN5SVnBJaKuOburQvHMtdzjaiYLEz9RquJGOdeR+dSXL149X7IGf4p5Amy3u48b
fjr5OpWyMzbouQJWoOcStuXZkzgwPQgPUWzYb545tGdgfMjk3Mad9mmrNceoKeD9aFNTvQpR8etS
n5ZWqk/qsWVS9hiUZPW4RWRvKmtCGORCg9oX/sjuC0Yc23VvmbweA12WuBVJb2uoGgetO8ek2WCM
TYZ7AgoviQ+5bdn3/LpFJJ3+gdZx866jDnluTRmdABNl7squqCZcQgud/UeXBxe0+Z43vvasU/UW
C72yUJZ2ZfW9qE2FWicM030sSu7jpqO6Rdg3BOTYgYlWqDU3US6nU83LeWHnqdtFb0taVZZb3FST
y6y8LvWvhJIH1pK8CnUkJfXa4PJDTFDejrG8OnA/r6M1uLCHzB5oCdP+CMU6VVfOUwbxrfBx9ZgU
GuvRjrUVax3RDPUKoHQ7M6ABF6YGKBs8HnKMe+nryZ6OLFigBnFuigvvJXRKdSJ1XGB969XGcoCH
T0V4ABqYU0RE0bPrhN8Yw1C5hT5dbJQhADXMyl0FAzM5ZAjI/MMelU809oRWC6t+GzDazeZvNJir
NtfqV5h4VbsM09bHBaVQB7WDJd5Ze763J4Ksi2+KMHHrpY1wkjgWK3jO7VKekfiVP3KvtOHgjGTx
VJkn4qcUuTIngDuIEKWHVT+j82jAASi8J7iJzaw6YU/XvkIJdlal0UAPGIZxm8KtXfoYYWFtBpfM
tQ4jGa8H01XDWdlGvDHjtLrBEPO9AtY+rQg7Tu/S3OXw5hxIvrEjWgCAItI1l0BrHbG2O2meRjcz
vIUqPedb01PL45dswuaQ5Ln4kgYoGVYAOIZL3zRedwt8FeHmgh5ClWyFNPUvxgjUdGm7Q3tldkwF
JK0JU7pTQCKtuFz0hGMtK+S8zAFSbgCTbuVyKXEGnn/WDykSXhdak+1fysiadWL8Kxo4xb7SfFwx
fcd/s7nHmuNAFZ35xGEvzazn0QG3zKPz8cdi3YhGdO1tsdeDmFLKCg3miR+1B6TZCIMgt5SPP9r4
1Fvp2PG89wpLuieyHoWgOTcarfY2mVgaKFiMM4cmcwWbplRGPthLhD0C0byusMVyleMY5jf68605
yEqKArfwnkAS+vpK2Xg6lrmVli8duVE1Pr3I/tFFSrIbzXtZms8Xghy219GyC3m0bQzXaTUwtUbf
Vnxp5wsvigr6slko1Zsfuex1Av4MMKPIgavYDS5vvZt7f20i2HaG0m5LHqoSzxE1CuxUxx3uQB02
F0047dWSvtjYXsBjGPrmz5dRlET9opUtP3ZJwaeGCDhfT+UIoC3wEvcwYZxHnFZGZ+LKC+AxTk5f
1NDCuYPGOw8DhS/OrapN403DbszCH12Pt6+rwNlwHNwqfIXLHuPKPgs9f8fu4FwDVVMo4A46w5N0
FpS7wU5L/PSg9R4ePJiqiHbT4KEpMvOGZ9ZRoNUAscaiNe4LcFME79V8flSbZEUOYbBukymA+4BZ
PRM+YjhrsvRDGWob1cnqJmub9FzlGv8lSL99dEIMJbmMN8C5TD3xV97ELcI1kuDdQ3B9M7oVDk5i
YMLXPCJDa9H4OBZBffLhOO68xPKmv6UXbB0HDRxVOs7C4o8vVsnmagwGrUMyKXYEqcy3k7Rf0YOS
97i8dh9f7RTr+hxgrkOizAV3e3xw2atD4f3Q59gNI5U9EezIdbUPgmypYiNbCyO2HzM9Mfbc/8xF
PaFkhSYTrAvUDec4hJQ4USE8aCiy8T46PusDuY65GRDibUnFiLhus4LjhKZekNDOdsZoRlzM44Cf
J6pFfPiyYqa2r+aORYiFFEOGDbtWFddQi14dTDWXGG4ITMtGjCvX5EquerM7qcZ3FiR+W3fdWNdv
nvDd+yaswLLZ8wcmoKx/bxw6rMtUTfChAtrDdwrW4jkYMbhoNoanxUQ8+5uMTH3nkm+50EjfYMya
VcOr4XQJfS2YdIuxI7K1cuNo6Qf9tBNhqmMtnVMX3SG5TDW6qwVkvK8fDRoiSnlYiM60q/VUOeMX
Dme+T8e2Zxdnal0NSz5BcciiRVLJ5KvWJO6qaS1kvHik5DEN3Pw9JZHk9mO5V4Hn3xXUFmAR56c7
SRNvSTfEumuH9DGZ+9e6XfjBCt2kjUpMoyFAfBoPi9LYjVCIN9eKWFsWOFa8m5/bEamlGL2mkhZX
2bTOArXcBD11aq/23DfekvQG59Mv9E1rkLAINa++i8RIAS81VUM4TVPGFBPX7mxl4d5bYOcGtTL4
FcWOntDma8kiYaX7ZgaOrOmX1LXh5WN3A11SwvqQD1Eduee+oeTbfHQJP65IdDoqdGFOatz6Vimv
9VxOflzvOI9oFraKp9BkIn7nFuT9LTgl/VMBZu1OMWO8Th8bca3zpvM5jLMlj24ZDoj3O+Z8+CiH
HnxLW54xRUDzGRJ+NFWHqqj6V1nb/tqKKv1W1+twU6Ra8iKBcOyjQawB6MgzzTHtPu/A8H10+kqi
g99aI0c2x1rLbpQs65cUBfrSKLFlpXUHY2vubHu+bI9AwbjUDNlGVVLsYV43l3w+d7q5tfXRkETu
UDylIhwOdhMUXMRGbVmXfrDWirlF1PRFc580cX5OmZjf9R7Ga33o+nPHHHjrOvPGWsL8sEwnPerz
wReC2zqHXkzeux6rH4xudNoivQFsahAbaemUjbCD/FWqqKCHTCc+l2DaHeiTkBmE5b2Bjadng0Sk
z53udcz0bg+E/WxYBIs4XZsB3iAoKtUMd6M1mnPnxJJFJyuq8h6GLhR5IcOzjCYUC8NM42mDAuKy
SNj42xZOjmSTGvG3tdDgEy8F1yniQBy6MebddEOs3jo5yWPy0av4OOfxJ3JGOdPcCHAqKPQb20n5
HuYBUOEB0Spjuj8cwHcSi+gZdPCwpYPk0MDQx/uP9YQQyNigC6VxUPT5weq8epvTh93jeHR3Lmae
feVn8R7K0rrMfVDHeh8+9kmJ7RVBOEUNhZmMk5PeTrtE9OZrU4r2CiC/fHFLR+x1RLBEg2fhjcEN
YWGkw/iYmN7w6As9OXv4LLZ2bhHxGLfikPU9bGVkww4X65NXaOb/Ie/MmutEui79i/iCBJKE28OZ
dCRZR4MlyzeES5YZknmGX98Pqo4OW3ZbUX3bV2/UWy7DYUh27r3Ws77zTCXPIHHl5dtT/0Ff/Pex
LLMoBVQOZalE2fauK153qVfOZcfIUXXZAw30795CJA+B0GAfBCGUKF+9w5hDgUni4WkY0NcKywAK
B4Q/fP1XjFOjwjjAuQjPfz+7dSb266iRARGOTXzQbxF768n/NNbrp6anltfLjckzG2hm5zoxVhKW
E+NmGkqdXoLii4utWdWh/0Em2u/zAgR/Hr0eYm6xHr8XSSWNPxJJaXg3CGLBOeREmB3MdZtmKjpx
Gr/wR0oX67efS7aucFGG2WRgWeqdbIISF5BBHhngu/leZPTxQHsnpv9dWLN5AxjIuTPKaTjwVfCv
4wQspmlxcpux7pqTm7j+498v/9vN//X6c0JM6taRKjLLtwDMn66/lTh8h7vFuFkc+lIqjP2XZqGn
apJKu+/a9kc2DP4hsr35Qi3Tgp8+up07r/rhQ81ZNVpmH8wuqQKQftPd1DbhpQl0OkWg4312eMGO
/dgnH8y03pSNv561h+7TWYPPSMWR9nqZfzrrEFS/C8vNuRkiCL24fKbq+e1rSocRPEKia2w55uNY
ZCk7wK6yz3ZVxq/azMrrTOXJ/u9Xcc3gefcUe5yNuaZ+I4b0nXevmDn4VtZ5UNm7osfk0FYdvs+Y
3pGGwgRt7CvK0+4cFSvxxiFyexcWhXGlMCYFBLDFWJUXCLca+8kmSoQ4N2bXHMdI6cu3b4aXZ97t
B6f8u16FU0ZxZfoM+uEGrz/pp0tYAlGLY0r/G6VVdqXM1t4PsQOnCHUiqB52Qx2WgguoP/IZe1QL
VX18JmWSnfG62aGv5O31jFf4g/Na34D3txZypScUolbO7t2tRW9aueyHnZsRb/5jWarwkDrAclo4
apDMIusWuNQ2bch5KUPXR5peEzKQpZ1xLfrFPXlrMWSjB4M35bYvRCy32yEk8PGD8/xdPecRlcOE
mxRlKdV7PcIqnRsx1MNhepvyvPXBkllXzwml/oYzG2hGsomzm+xbkcDEgeO2OhDtj+btvy9iHhdq
fXd5BG1yu3+9kdRdfHRMhp5vQ118+Mt3f8VT0c7NP4Xr1Ojvv/xPzzohKtJHgoTq933kIFgH1MZD
Zt3YZQhqtS1eGMlgnq1S59yMnrwcM7+5GEmRYBBDYfD3o/+u/LVJrOHYiK1IjXLcdz83wbUHR45X
bQpF92nsXLras+t96v2MRnY3nJgy6Csvx+sxTV0VaFnXtzL2cSAVufECzurBG/PoFkXSR1fmD3dC
IE/hJtho97Dx/XonmjIupTm27k2SoYl7U1ESVIxYxRnpgtth+4Hg5A93gjWHvLm37xcSj1+PN1P8
4mnTWCP5dh6lzS5vwDZ0n2clo5zcNpgt9c4uW+PLJUlbmw9uxe8yIVqn8GUpLUzf5r78enyDPALf
BYh0ow3ZX7jkRRwLLyte6nBuNyKVWzGvAkHGvI8DAP1rayZHyK97IkNGl5SnYfhAcv2nh4MTotHq
Cte3QH38ekY26WqVXbnuDX0793OTwhLe+Fj79hWiIpoZrvrhOMwU4oYXJJyNY1/r7iDimDwSgCLV
TnRx8g8J4uPLtKySh79fsT/cMK4SlxrJJIvG+49thW/GiGzl3TgCluumxzxzgY2THfM6qNVCTy9v
BfPbejVNWP23fz+BP6hi+Nij9ZUCqS0t0XerfjeVjp/EvbzxhnQGNjI7tPsJMgFyfVnKrrvM8Rju
hT2FZGxP2UG7tG4/eG7+UHOgTBesII5FnupvOilmQqAcWdTPvuxPCEYLZnJTh8c7ZCRqLMsXD+jU
pm5o/TCQdKa9ldxqV/eXpG9GKTAxXe+g6X7rI1FsgWgl3/EZEwBu0FKpwwWarla0Cf9+6f7wXaJC
XPUlvC7oaN49Wpkc2U1WXXpu1zWOrpUixstCVlW5685kHf1BC//oM/321777HDIYcWk5r1p+lI6/
PtFxyg54aa34PLHHPLiyrz4DnWZnTBr6bVsINoooHb3biMQZIkwZ/mNtHWh5U3CU5zmOBVb1NCON
WUfZ4+w49yEv6qaScYvfrKeZ/yYsKMqWHuBIx4SxTBU4LLz7WU8P9dTTxLdLRfiCL/pjmNaXo4le
bduLHFoA2Zr5Y0FnjdGXoDlvmjQV6mVeLulMEDvV1f0dvJPy+d+uyL8z6CqdBYjZxDo2ZTLf+FEx
vvz9Zv3hRfMpqVwl0dKbzvuVOB9c3TgTNwsAlnslC1MfYyQEX2LspgGsweFTDApgDxw8h7fRFh8I
Yf90eGoCRF3IrnjR1w/FT7VV5Gc0oMYxOUN3ME5mLSCFr70evAuQjcdyMICjZfUebf5LpW3r/N9/
vWcJz3FXYfZv25pBAuUeG6nPBtYk0OfsDs+VsCNo2Yk4inCZ/ynIseMLAajAwIP5wc93fv/9hMmz
ACPMRg5MbOWvv38e4OLiq8zOrP08lW9dTaLI6Cn6kh4KZ149v3W7ptkUgBHi4ocAn40UpM7oA5Sr
jqdCFHsoQ0+O2y5DJAMUsBWfBneh6ThbMw0FJ4xp9DhtWV8YCXy1rjaTQ9Qn/CuI0UMP0Q0nx4Z1
qLkHgDM/LbRy4Fj2GSHNnvTpwCVy4qSMvGDgXOIF3mAtYNHBptvo4G1M0DehOQWknqEbXScKBvLx
F7229qEA5F9ic6g/d/4Snlz6N5f/KhndVW5RWi06u2TV7v797v6+Y2bPuvqKPMgv66b514tLjCw2
Mycrz9GEWdbB1k3AYJKLeDNjlMgYDPrevEHx54H61/YH1d/vNQ7tWJPyD6Ahd1havx7dJZRnyTAQ
Ueq59D2z2GUqk3lgZ1sGCqrDbvnBN8v6rcygaYSk1ON7BXaCDNJfDxlry8pyr09vZZI1QR9Hjr1p
09LeeyUjoLcyC4tZhedWdOzuugZKsOzOTdEbOwVv+18dhtUo2A6tDzNyIkIgVmgx3+pTFs7pcgxR
EoMRfnwzgrERMx8+uGvvuzBolxVmcApDwVL+20KurFBVsp/7G8JIK5B5Vn0pnbpBReXczzRYNzSp
9FWZD92yASqiX3pdf24EnTQEWRGZB1TyF8z5ydp6a5CU4QRzdHTP4+zn12VafCHBlCd4EHr5Sp+w
JApr7c/bXv2AC3Z81b6Yz2+PL3NzBvNustxNLOLf/Sys97npkr+iJwkic7GsJ92r4UIzLL+EcTQd
Ta/hDL3aPlpzbRyF1sC/x8Hd5uNY7PNB+TchiJJAlqO77Wbp7RgzV4IH088P5YiUyEPJ+I2BEcAl
kMaE+aDFSQ5v9XGRmuPZIzgIH0/1aOAluWI71+wG2ff3ucOqsYAMARK8R4TkQ3UsjG+55ANMjEe+
I0ueiXTXif6gGzMmfZo5RGV1+kfsG8Xntzlf1FWkmkfTUH62isq8TMMcnxGKyxd42OIZNq+6QA5f
7/2QlQa8D3mnf7//798btrSOEkzybdDQ4rcOgfTHYk5FY97UBToPY+r50sp12XEkOWdDOv37BfxP
NuSH/y+DmCnc/u8m5ctvyzcd/x7EzH/0r0fZU/+DI4l6i32cYlOwtp7+DWJ23P9BWmyhpXY9Xl9u
5v/xKEv5PzQRcSNhbHTXqpq/7n97lB3zf6RLl4rHjDqO99/5Lx7ld0Xo6g20JOJm5tzUoPQPf10K
i9jJewAWOOAjMO0bbwr1q6gkGRyEGluXHaiJT5Q8UCt/ukjnf+vNnx167xavf4+7nrzC8aVwtP56
3ASrF2kRJpJgNyRrEtHjHsQDc50xc09/P9S7F+XtUDDcsAOiL8FL9K7gzReUe31nzvuhGtUps/tH
v1u6vbUsmMks44NS6d3H9N+j8UHz6SNSB73vNo01Xdq0m7A1KvgXWgnIPsxSCFftkn01jjABk5qS
0S3v//PPpHVEu4BGMJWzXK/4TyViMgobepDBnfRUuYlb1/zRE5cJyG8hMC0jH/i/H89ft51rPWZh
2v71eEBlyAzWKKXyGMTqhtZBqrZRswy3buMB4oVHQezC34+5bol+2rtwWVfrCY5OnAc8te9tRDTx
Jtdp1LiHJuPuvKqLj3WausHfj/L+2eQoypI+HXzHpefyvh6KndYo6AZPfBxy8JOgepOntKqIH2Dn
ZF7894PhdafXS/P59+5kFzMmC10chmbIrMCNp8+RBerETqznvx/oD9cOw7TDdHv9YHhvnY6fno8K
Tk6RqHzaG766wcnXHOqYsJL/h4M4cl1R6KGzoPz6UPCsMTZqgXeEtvNiO3qCyAoJ++8H+dP9odHM
1WK9wpbx7iB2DJUYCue0F547HKpluUssv7zK8Ffs/36k9Rn+6XnDD7ouyyZzLjoc3J53q+NI6xOQ
aq73FHcAv5bEDJs7m8jS7rbMwV0eJ1jY+FSXMJVY0MuhemTqC+D176fxbpFeT4ON/9oCXNsEqJx/
vaqGgddomYTed+aoaWaUYQ12IIFWECST9qqjKmL76zSAb/jg6Xx3AVDNrk0v2vouOAiO/e4CuNY8
eobMGAfvUKZ98Da/u49vP4sF2QKOIYBkvO82ymW2s2bpsz1Soewwo9zbz6k3Bw0P1wfF8p+uIMsG
3991kyPe9pc/Pfxo5Qoblafe17GhCAxqmxf6Sf0FGq/lsFh5f6drr/+gefing66vtMsKybbVebfN
CFPLTNTQZPsSvm6x6yHYPQ2+rsjG66aGKCBgQ5t6KO3X//i4ECXi0q1gRMvDwuf918cltMyy0GaV
7yOfAFHDVcyl46J4brOxPoxtj+fBypynvx/03fJiS6SrNNDpk9o2XVp7/fc/X+HRclThi3xfzwIt
ReeN2ZYYYnv4rw/NehzqH1xZvPkUQb8eh+Rjf2xbI9/D8A2vpR6cc2UpiVRhLj94+9/fPwAxLgMZ
mgdcS57QdzUKKh0XFW8vLuIu6L4mH6AAKAbeVSY2xbvFi4Udlk4cuJn1Bfnpmtm9IxIaHs5h6GKp
dua8FKch1iRmEJCT5ZtUD/BNkQH49VaVqYXervCQvLLAksIxiojw1Kw1KNbQOBmfVQXebTOlkf/F
6aSDhi1uwZf1pSrRGDN6aba5bCLWsbJWz2z6+xMJ53MU2N40vYrFbsW2t6HkQqPvICUaRX4kSFvR
/9ONfeqXppXX2LgMmoMIPjG6JEgQcsMdn1SkCFNLKiu+K7TPyL2VJACB//0k0k6+qFmq7+ZgFrfs
9MlTV2iGnhMtI0ICTRt+pY4WSVqQrVfNfF5WwIFhCo4AcPr2qGCYLduunMj/NaH88R+1hv8pBr6h
8IVpYF5x49h71aew49o5WtBwTwkZMxHirJ0tugRmjADqeHSTKiVKSPsKqzH9BUCG9eQGEqC22lG+
T86x4A2l7+Ab8z9IqqwvcWbD3JkLEkU2mKSTOXAiqz6lfDjmHRMjiSu878tqbwC9BlNJA/NLBK8w
34WGmd3Wyq3QRNeCABJZI0TMUrmEx7BzCbqqvRHwelO39FpIaMj6I8MlcHYUOtDfh1G1D6GmMVMk
KDG2/ow1EFC0iUJNajedjiH/goEZaT2HzCZZlwIlzy7AgsbWtnY7CLZj5lXfQ/a2N2hoTGtvz43d
XRi6yq6BJob2WTfReEYPO5K1FqEGu+qTpZj4riBDJLOiKYqj4/Xi+5K4ZbuziyJ7nmbL/mqJhIhH
L2b0tVKuDYVDqIjbIGKfTTJKGAnUamQcES8j8yRChTmMZFR69lDuXdQ6d4PWTbJ3QGf/YLdKFkMW
ekVB/ozunkMFE/JClVGVnvFITJf1W+gDwiSKPUtOhEJgurUPpUjSdo/LxmiPWeTUI6kka9yE47ac
4WSPzW4m83Le5AajgENud0jgo74GvwgSV+5K7WbEdpa1Ye6MRFroNeFsvthGKMxgZDAIBdMeLOIQ
rVjtK9FreH99b95yOjBvG7Pt6RKFPYOxsa0FUH7SLoGP1QiEgmismHRMyuX5LBjPBHR2568kuVaE
3XQNHL9osafk1OvBCk9GUqdyBwyR4BlrVu02F7IlMBRxRw60NerCC4WWu0MXvbTRrfEWkDMzXjhx
JeDVacrUy3BqfFBxZQ/T3Ytl9lmEvgTVVBDdegqB44GBxg4hg6WkH7JTtj+yptixmolwS2DQxuNC
TIGBnolOS9fWyLjRyoeU945NW8FpEU/hnatg+S1mF/3TNMMotzmZos6e1qdlBXVmj/EhnyBPP/hO
SfTbUOnO2znLgMrYBMw6buOmycniytT4hSaGWgJpx/2TqJdGfh5lpR7J1iLSTNsEvhh+J63N4pid
c9EyBiDLxZvKt5Tv9jTVioCktAWeEuZT2F1EZoZwDpBh85SxwOntAL7kexLKwt7OBIvABtU2jgYD
yQbg2rp3FmTkIruJs6pEG0oU4JND/U+im9nMO1lYsbfDagXLl9I/cvajmZddULh1dmjmmfwIOZQz
sn7XcKI9sPH+xzhMRHgKXBCfQkvi7pJttrxWdcEfc6xegmXMRR948Lmh7La20W2V6uJvgx+Xd4NK
QGiLDGbgJisZaFxqd2W0kOuZgB503GbcEE47QeR040FekEJrEBink5y97LKwULkibPrNUtGnPLUZ
WKjcm0S4YwiG3QRVmUmKluUWF9349ry1eY10bEHuGul+sLZWGjpWIKYSq2AW56FFrJgTnl2nzV4G
PcXX3az4Y7WZokaoFw2gAV9VZ/Ot6uRrb7qGuoqk5PFPotj3ScnBUL/J2NpDDXeymP9/LpI48JrB
dtHV9oRl4iAm+0nwNXCPova1PGCsEDwgkW88mIKna+tUvbh3s9T6Og/1c64McV9F7XByYRUD7MGQ
F8i+M2i/+8z+hg4YqGN/Z6cwkssYmjc53v1NgavzYC+ZjlcmMVaCqL5Dv0fmWJmZcb+lcEH0szY/
giILjZCsLW/kitLjvW4pFMpNMU+4budkqA5+3vZrX3U4hQjar3qKMVaFctdL/1thYBiXOTz2PP+O
GRW/b4kFglv9Xfbtcj9a+oflEXxkgoBKvPsMPi7SF/ML5sgtJIUvHaEFaMXuZFSWgVm35Lp5aXpt
I1qETis/O15GaxNzAQtbfVXHzUzqom0cy4T3auYTF5CHCNln7E7E3uEY1uqAjq8MYKcAMh5U84jq
liQMnZ9x+EY7pMkhOewNJlECPAO09BYRPDlAuqhoTymZjehfo71RLfOFQJZ4E+dquBrnaml3bcyq
B/i3KYhilLzwhVfWr3Ytqu9um/dENHhN+dAw1zjlavY2bc7eDpdMNh9aV2Bdg2Dy0i6ltfDbecY2
dVRb90sSdndOblPFJv78kAiANDzWa3wKP+SAJ9s8CL9Ibxzith+dVnz1daiukJAMNxNvDrE3i0i+
RCA+EXmjIripvTAyqKbGPAnGrnO+125O4wJmVWg+NPjJ6YQT3up/Hof5WwgDN5zlndvTPdcDwmBD
kowZW/edZ5Kk1E7WHWQrcigJq6ov3MFWdyoZbawEhBailJl3ZhtTeyQklU9rJgmYYwZIQhCijLqm
+SekkE0Dps7hHHh6tfUsQ2PupLaxQxf8j7FF2259tVvbvMJSlBKR7Fv5sVYtIXdwzc8o8Kytmrv6
E1J0+5+UAen42OXzaO/oPzfRjhS1LA0qE+v6YrXTaZ6W11KqfkfmTXcdsv/Ht5bLpyEyE6DCs3xt
B6/b1qWmqujj8nFCEHE7QUYe11eExy014cUMERQ6puk2LjZz6C/80TF/eFHydfIL+9YCRMz8YT5S
G2U7YQjjh6Hz/qokUDWYtfgSe3XzBCnmLbv6JGq0ERuNmZLliZiFT4QoXqS17wUY2+rbuhsJDfV6
UsVHwsuOiPd+DNA5N/VM5lCI82inOyKq0OkD/O2NhdAoTKgP2neqrcbfubMdkswTNKuBycj0lfa4
d/YqsMfCrC0OLIo7NyHk21xuPGMBf4q9T51qWTa4rULXfSVsuOAbCr6MkSHIo28w/jIiDZty3EVg
pDZuk3f72R383TiaSMosez+GiGMci7w9BtTZbg4bSQwFAKsLJnE2Aehyqk7hkvPKioo4857IuqF3
/a3uQ4mFrDWtfxwndAM/nh7D3tX3VdniU46IWzjVJgYWAMQYr8aweLZ1Lx46RKJXXjpTqZLydU57
HPAF0QB3KPGHli+EF+KH7sRAzp1v3CRLm+Jc7Hioco8ILIdv2UY1VX8CNhsfGobNW3chq2eabZYU
2fHKMW2QRwMCuDbgCnjDMAf85nhPygh5fBBSKVY6HfgtsX+YZ0C293lfnKAftTdUgGTI5HkbhJV0
uXE53EgqawOsd5/Jc4qf6RFU7UT4q07qOgjdDNhxhY0PYwGgj5nI4R0xlu24XxYrgt1uLn4w2HOu
Nn464KyzyplVgwLvNHKX9rEvYiOgAiQSwp7VvhtomhJamdlUyQu4+EC6BsBdhcuEDcWIDJD0h6U7
AquQL7koh+Qyz8n8urBdPqPX+EC7LtoM9TBe2WTM4lVjJEa5Igp7R1u2bncQoyk+PM2nLikN8eDE
RnEghqTgZVFxFJEolxALBr9kyfekGGBxx0puzRULG9RLfkOfuml307PqU7jmbmFejKibViuZ5lHw
mvjBxenS39YA3+G4Ga9VZQJDm2uxs1tyLtpeGnvbLnNOI+o+k5rVv9al3+cHIjuJC6GkIxasNW9G
J33ubZjbDf6TBJ837roYBjEWO2KjIq9RwZi4bDUbr5oOq8emx5vHB3kT9VRbmznyp+dF93ggTLQB
h2mc9X7iI5sFWGlIiPTIQchrdq9FYhCcVawLrUu7I46EuihicV0s6VNkoNSPI7x2RM3uXIqeUxZX
6lqZdXQ1GEV/jyHbKw4O3HpEFnl8jELMHoNuihofLLtEHABJewYPU10lvaN3vDzWmSml5+7cCmfp
vjEjvDSIyq4Sp3U/MZ2vtoZsjsMaz7CkkbkEBHdFZ7ZThLuWTbuhOVMfjYnbsjHHjDTa3HhqqrY8
2GoWL7XI50dp65gticXWSGJd2uSASC5t1icikRyv2nMFHpkBmPXWBh6vNgWTh3JPukrubEYQQ/Ym
yuD87XgXCBzvpTrYTU0GUClLFDlpfNWk3ou1RP5FZ/nXTgGXeDNlQ6Q3BaFuR5UYT8WMfS8RxvDJ
Cz3zDAOg2LUYWvDgTP+QsZ7fVELmN6jSpu88WY/02XAdziIm5Q/599Uw+u4Jpggoq3i4Y2pxocbE
SAKCAbi2RE+bF6IgxDMpymdUU+t305wOIvNwe8dCLLdQzNm9W/bC7DMik8iOejfAh1oGRZFbTxQP
yUOX9QV4eVw7EzkmXVQBmA6z8eC3U/TgkfOJdmIeok9ZFCIyWsv6r3wZYw6KLdBjLaWSyikw1FBt
MhHdTGYRXniNW38ZK7I3g3Tqis+QuUwuq9VZAZqK8D4KnQGUgRtiLVG5IslUJNNVbMt+h/fO+CyK
2Zw22Ni8JBjyvNmOvflltbXdZ6VL4sGYDd/mFoN3T7kfaUIV8ICnWEQh0yQFXBUkHWO199A4J2SA
UJoDleTGqKleeQZ8f9zcfABZM74mQ5IcMVo+tSvxNyDqw0iZdQ18SLXCr1JQc7xWhN3hI4n13F4T
RlpNn82myb7HEvoHLebiOVLwQbrIx9Vqr5BuZGzeP2qaw13RuA1/zdKZBFdWjZz30WCiQ1RFbt6Q
/g1IxUvKVzeNyNoUkXFNSJyXn/C4G7d1tu4ZsMHNz560cqpwiohPYe6HAwHYvLC7fJzl5yQ2WrYT
VHdfgdg72zQnrctqYRLUoTc/jnIw721RqU1Pu2jcofjzsw1wACIhPQucvWkIuApLWng3zZwWRNJ3
9mUY2324j+MFDqoqLFUQ9IhQvUoXY1sVcNADf4kVxSeXA0da281QSCaY9jhLuftBnpjeJR4asnoc
udjWVg8D6Nm5d7vH3oso9RHluqe2Ve6TE2uFg6uv3YEV2+ubHZARyf2MprfsOShDCu9ptOcByUZ4
tXl+bbkawzcT/0IHDdCqbz3hDUmQVE15DmfPnZgJWQK4eSlEuoUpPpPLKhbzJWlZ1Ld4Bwg3FSh/
RgzahJAQMZVRhFam1cPTMEcYWFizoh2rB/QWVXvt3TilSFEsLJVFoKoBpwr6PQFr38w7Ln8H7ES2
qiZ/aQrjCLhCZuK7Jeespb6j/trWtVMewqIDyQ613DV3mVLVj5D5LV20Ic8IBqDZdI1NyLsiXsFF
M5sqVnUPnsvZtxcttohsxdnAzzqhAOxBbY51w1aCWm7qrvwpmppjweZoCej0shu0UjYncTg4D0Om
2aJg3lvsoMEjRsaF0xMFrdKh27Zj22GQtftii/hjGvZKoynkz0lyv/iAL4dyQtXFTmaKqdwbH4Z8
Oi4xUxUsd/SWVJYAppjDPnDgHwPg6wgQ3DTOHBUXmMlBwBHVHPZUj0JelbiOfJpQqr+N+FQZdGEm
NngOS+20KZTKSDki68u4rLNZpTvVdFW1aeKyeciylqhxdzJoU6kpI39spS5ueidh40Hfjwgy2yZ5
Y+uXbnVjpiYfTSTqrEiu7ZdkoSa0KrYa1UZMiTXkXxMb8guNtCEfgmno5Y81i/pL7TvElbeVnxo7
kcmBeEij7GVg2+Z87QB6EAjQ7BrYqSJYUguCBPkb3R9lbFFqhkMbPUur8360xOQBUMmLaW8beQ1y
DnLefJh9HbPxm1uXfBpmjqgoE4u02tId6djiDu5soti1n+zhqdhfYIFBQqhcw5RHty4aakR8RJBY
TId+gzZJk5NdLbq1A0ZXI6yWaNjR1hpuonmevMDw/CnHbG8Y3rZuSgywPqkIeNGpinjtC6gmB1R2
fn1R9HUkafdlzm2s3cS+QHBN6lI0xMVBIvuHcDPViOlEaZAfqmRqN4FBZ4sch65k3AU9hTeBPpxr
bjLbnb8qlcjP/Gb/PvFm2JU1aYZuMCV+05yKfuBn4TSZ+XCqSjuXBARoWI66c76YdcyuHk+A9c2U
IKK3mXIHHLSYk+/FBPZjUxp+BLiij1V300iUUIFglb9vRV0W29ZyzOgFWlgEawhv3HhdD5otPs3o
noyxYpljmoFJ49KUn3xJpHxKAkdqxsgDcaFnBUU+oa8VSfFVct3L3PwErSN1LhaizyrnB2Uqid+B
CbyoJfswnJSoz5F2Yd9d+ngUcz6a+CjGcmcOeLyzzSAZUXbHRHNd3QAwXWlEx7KUGU6hAezVHIwa
I8GZAJYC+TNdd7bTlWbPbpnII7cZMx2C6v1FY0ruPeQYhU1xvy1MG1Vu1ZhEiTtlm+dPYBAgapSC
Dfoh0vWggt6fsnDLOLIVgUtXr9qMmekNW61rUmgHVmv4OR0kC1A3BPWeWuwEIuB6RWsjfMGvdJnj
+al3YZ1FE9natVguUFp5KX1H9ppb/Nz0p8kZSeMdTdwBEFkTVo2/dZzBPaBCs8unjvQFChBsTgnP
f1pY8D7MMn5u5BgvuHUhP+zqSlTlNz4kvX0JbLn8PoioTmmrJGzU5tFg5kJDWBJa3Ebs76eKshat
OvmTu6TRdvRE86AJP+ney6l2y5nkycI2a/AfbHyMzaQZ49MnGKL6VTstkBjVeIXcVVNu+88QzRjS
6prsa1orThFvNb8oPrlF2j8RgguEA96Bg0qa72KyNYy0g3Y1z0RHD3nowIFT63aLMceqXfOi0Oto
XknnwZYVPn0NE+21G6R5V+EdLjdDMgOWCzNCyizkss7lSBJHcgjFVPhXTkrnhlUtVidD2mQYJ8Og
yH4a0Emee11Gd3R9MS1v4qk1jD2pUlbJx9KLfJ4ppNtEgJW+hSgQLcuXEI9edOXIwenPDk0FfXBV
aED+MhypN1Xhzt9AYiEM5lEyXXpmCAR2TpSqH+nITCff0Nzwgad5fC82OJFdZzvwnJgnRLI1kD9X
6Zrvv6bGHoXLpN3sUmh5pV14IGciOymCLIym/Fh1BSnc4ZRXxREb3/SDujtx+MgQwX2bjJM9fU0K
Ul53USXMaYusoyh3GgQSGfY1YnNYormys+8W4OuZSme2/R1NTKNlhV05K/A7iMRlNh/fe8vKCMK2
BmcF1nnT4G6vq/gV4Q8uU+xY7T2aP2wQzqzE/eJAbtyoEhAY8UiiPJSFCxaik5FqD9aSqy6oFbry
rShhgGwWWafJhTsSnRUWQMsuW0E64aY1F/ucO5Vzn7mOIgzVzPvvfoS66HJhcJZs5rQ2zpVNqGvQ
gIu+d9gNf5NWXKbXM3FWP2wTNOcGKX9l3IVElt0ZhRb8Z13r+8+zja75XDADup99q3ZPlefWy6UP
6TI6DjObyKveiB29zzqz9A+2rfqS70pGKNGuwQ8pb2qdZPdTpAaxb+3ZhLpjYdHx154Qu2mQY35K
Di9NMrbgSxMv3mFq6JBAzetF8SmM+4i9PE/aEBCjTYRVXCzSCVqe7pulDZtPFGLgC+CcNcWhrgoP
U6E5uyOhXimfeKRC8jmxE5LBGH319U6AETDJeFMj72Sdhi/ULv1lDsiygshF3M3Ja5p42E+RE99H
tc+n2SffaTMbXU57vDaIoGkXytNdUUf6c92mSXwAutpQpfSmQduX3DLaOYLms0Z09r2Kppbc1tgM
kwCbm0zKreOGRnHJmqqtT2yLmYmY9Go7XnRh72U35T/MiAycrdf5MuOxXAp731jmkG9hMOfiQs9p
lu1xZxD45sJQqKINfzwfjkCAOVW3itQir+wipepPu0FNeKYwmQcTmeDxXiVJXd4XvcjGXQNhkukH
8fN9UPpjswS1VURf8sLDru3nzKg3Po/qcImdjX22ogXhQFeUOmNf3rdZAJkn/epPSyW2DfzDr3ne
U7yYZJHEO1B1Js8feuA846ULk/FTBH2DIhheg3nZYXkCr+Ms7qtcTFkFJf+cbkOz6btr3fWT2sA9
qcnyjVV+6mYmplvb/F/cnceO7MqWZL+IBQqnk5wydERGaj0h8igKp1M59dfXClQD1TXoQU0bb3KB
K16ejKBzu22zZd78S+i1uLDGU2zQjLIvGuITj/w0t1/QKgJu0CPCNXPhlL05sAmq+yhjbQ2TUy0H
PhLWNglfWrlzkA6DbWSZ9Zj3pWSTn9T+AlFyjazdoDUN2R1/EMZrT5giZhruiLH4WZOd29n39GGt
KU4CBAZU5zCDEgJouTrI/pPdcIU2vBPJ6UA4+nYnzf6XpQc6O3IPQgoLTosE3VCubzXpDPscFSKk
jDvhBnpaw4DxMCVLTK2ib9HWZ0JizufMpDc3ZoE+KmSN3DfbAcwQ2wAc3GU9xRs7X0zGiUc4L8ep
nKq/tnGxGWb4LFfmpKyAl9M01HCArquPk58yInfNMt8lXKAZUZaBT2wESVUfaamg9az1mbL3NZtb
etDQXgPocoJao5L2dWvDIUfPa5vckg+qWtOzZtH9a4nSWe3qCH/2BsfXbQBDhtE78gnSuea8HJs9
1lI4hx3v3me6tasQXB6j29Za2krCm/CyKM4jDnPe/o03PZZjwzcSyETrfBlGt9eOKPOzZycUpMnV
D2kOI+Ri8cZa/XrbF4p2644Jh4VZoq2/6yKpHQMu4J/KqnXfGUqUvy15restocnkTdTuorb8rm83
0lVxONxw/8Om9xKx7ELlLslxmEcYMSXpD31CpqcKGcZOnpmj4vv2EbB7X+LCoCLt8HQA5OvtEnqJ
Lp1MveQkK1nwy8qdAFBJf+320CX98odMadI/+aRJ7pKcq8jdQAg23QD88bnQWW4+31C2/nelZqff
9sprk1PbCHYI7WRH496FDCtf/KKLHgbXv3XQu8I8A9hbAOI0ZQMVgxrvbsOisfHYW8vpVTn2Mh0y
u/f9c2eJMDlamAMj4okTPyLjzQJ914PetQeP4RHFd9apeVAtuJ39mnKVvx9LvcxbqNeQL9iQeMUm
T0CZ7gZrdtBcceTXAFwqnPVl0gWHYEhM+920ClfGRldIEmDJUHQ+MQSY7zkbg2HD75F1fRHUN7LN
0AZXlRTiN2GE4nXl06OzRi0u1WS+5JndQTwN7pcyBSxDOV+NpMsojVfGT/RwyOle8E614oo/bAcf
CWjnLRN5ATbLwa82FHSp9w0gRjBkGkyWXxb1T2qR7TlWGH6izVI2Q3EYeZO2Z7e00MXXFlfkeU0z
YX8nTmacOyvzB39BsksooxANMNf3YHVRie8w+9BVKBpc/+9BpplEqEpL576Mi3A0YjMFmguY4+Z6
umT0gUbxCHd12AP6BBcMzNAdz7PinrcLhjWbjpJ32kjXrhLuX1p9fahYmaea2AerXZzoT5vsDYm+
4jf1rWxGSe75eIhn2cnLxLD2R/lT2W3zFmB1XELWCJ6GNV/9F2CjUxkvtJVTxzJL9XfEIOGxj+Ai
dgbW6/7tO8v7w4YTEaYDOtge8agMzQE1qxuAkK6B3NC5PZ27uXOH58kd5y92fxm9s8JLID+OY4uG
b2fin1HKsu55pMo3M4/2W+bL6Tvoc/+x5/LFWAv+7BdeJhiGkxeA05p8Xz+NECtuTPB2YkEAUSjb
BqT5Fiho7M7i3HXmf7IrbjTg2g7MqUh9d9pVMwtx+mzlzD9Y00946yMU34xhCA41rFh9h9bJ4ITZ
BhoQD7P+JOHFX1psL/FE0zTPMoocSsYuomsHe6Pg/Oc7h1+4vFsCqwj3IGSd7or1kgAHVjFYnFBz
EEe9OYe3EkWRSTetHgznX6tWeh/coRjI4/ui3DXI/pRlea7ZGhIx/SacMCNtpOV6FTN1wDFMkjIN
jnaaKi60PqjDOM/aObrDTi2dbarA/h8ZmpNPlAbDVKCAte4kfsI/0id2bjhaau7GpMl2ngIUt5e4
un6MdlqqxkjfUr4J17mDzDz57XIso8FdLyarVX/jgTFOWLKr2ZIuI8mVxaUOiTV9MLmXtUwEkv3U
1JcUjV1vbTGKZ0pn2dpqEVUXPv2CyvQs5b2tID7+yZWB/1k7zLTggKu12ZR5BDeMAl1cFlWOPrjJ
R6bwzVq2mp+aaQ4Na+VzuhTiVm9euXmCR37g3z5l4G79g1WxzdyU7tA8yN5eaerGfhjyn1els3UK
gJmxmFQbbKwuZKFPwq29m8jntFubct/fYWBmzTg9qI/ALEz5XWmSni01a81N0RXuFSig9ZsOs/YN
UwQYz0So8p8j8Mrs+zZEqZvoFWdB6y/LPXHuyH3A3osQzY9FyghYnYqxBJgcYoklH+eRCXBbVfX0
PaBHuJuQyem5b6bSj2sKLFOUdc+lAZN9K6A/LjyPY1rJ+57l5TtfY1wxUzHVXATTuU3jlt0swDsa
TV8rMaX2BqtAH3G09xNXbFlXjxTNzihXZXgbaUo8g3Er7fEz4fZfQyHDHXFbmJqHDILujDtM8QVz
ydrtcymW34Ao/KfAU95X65fsaworYfiJEFkf1Do3Ypem1Q+SZnBS00DQccxC/2eSIv0bIIJWsV/3
4i4Z7MHeNmXpPttzUGYPVdNaaIcDD9e2QHH7DU1AedsOOhBXzlTL3z6IaOuxi7zeiZWDF+ooikT+
C+GO640FYXsPj6PBArWONWPY4uZXOeco9YajIeICaTnJechJsn1L43Wo6UlB0j5tFGnpoqbJd6NV
YqbYaWFkPrWrZQeUXCa8xlPDzxgnfgK4QRNYc+/YnATr1lEG9jdFxR3PqoD3zxzf+NdQ+cLGmgI8
MMZUzJDRrX3+z+URHmNOQCAg2GP6Zo+rK7ROXe1KPmOTI8/oVKAnQWizjwXXb+pJNdLW1YdIR6Sg
yqONWwTuXVZQvLRfosx9pMrZ/hc5qo84UJeCTyo19ZXcPZSsFEjOP18r9QbVnOMdQqb5w+tswE5h
kWCIe4LB6673V6fCb9AX3StQW4Hl0/ipR3FqWbR3602C/pfnhZ3/bsM2VzutM9VtelHPalPqKP/F
flRrlucDnSd1ygQcB+WI9SqL5uV602j6rR6m4trieipwmdp1/uZSSct0YDJ/PQRNlrq/sReMwy5H
oFs/+C8udEDYM9ecpA6QPdmMUNuxThW+nLoONYYVGGB7kM2hv7XKsl/0ptdmEUf+HIiBo9+EAImj
YEb6N4B/z9pPuWqAsO5aD9xkxP9iI5ICxlmX8UAg8LGAY22TDRvfRrzHp5DIDyL12v8iW9KGd1ZV
sou1W8UkCSUvil2XttCNdha6aN0UE+NryB7xOmc9TbNAx8rs1qKe66Npy5AJauzcfZ+mUb2lTApP
gkLpqe/B0pX9NvFz2F5CAtqMiybJrDgkH6jP7rjk7UfWuQnmp2lBn26QfFHSgJ+lzHvfbRms63GM
Urt7H20Ysg8MOOSjCl5k+nexgic+687h57LKGTDidSnzm0/WUfXcJFzM6nDd+ikl0VtLlY27C7my
hzSx1kV6xKVXV3cWtH2UFN8sdQLBxurpDhl6PINMSiFRmkbaFiDQKLRTuH/Mfbf8bUZNuY6VP3Ls
7dnTFWIz9tOS+wwRVlVjssCDZX5noi36M0A7YwAvzxM4x7Sbq9+MImO372YKq1u6U9R+AOjfHWe+
H3CzsYpse1ZQKPbW3P3Ya0XE2+EzCXYTZh19ieja0jjhpgn1X4oZVFQ9ddNnDpJ3uC6VWw9HzH5w
4KppTbCZYvu13cOibP+zSFPvn+FLrDctJNF5m9ZueVtKjhRn8pkZdjw2r8OOs8pqy+eGJxFKK5ba
aTuvhPDvbN7ZH3x75+6QsGT5W0qdJxdysyPGzMVUy7Uoue+dkkLC++PPKEOeKCw1m4KiAQpxBJfM
Hz2nodiCYwrCTYb9ObN5h9gs/S3d8PrIx8VPKcANkoJLbdJ/YGTrMKgWinU4dIE8PQJBDFFlLT5d
Xh2FHn75A70VWJfWRuKlyOAEo3NU4xmCrwzTDYmzwBxXt/Hp1p7HvAqecKVoVIlVeL8TZN9iZxdC
2Mg7Fb9glIw03w0N79WWnUPVhvMGVZzaAgDlzboXwRh8ZrmHRaHQmAH2rQIAiA4tm/FMGt7QA5xl
Q7/NGiPLS1PkVnhkm2BmLF2t3f7SXuOWQKAWvz/1fO6whVI1FrTYeGL9xXKz7d5BdjCbcLNZuiP8
Y3t6YIBvQ/LM+ZoidvdjuFF6pHXHW1AxY51x+X4Y7F565LMb2972ngz6s05IUn4YvgO4qoMxXaxP
Z10Mq40248vDVgs3Y79JKMQLjpLtsRJkdxQDw3aF0m7dr/AHMqbjWqprzVUStaXVlnpq3GTJuXZ5
CDa121j6w5gVUX3TtKn5sQp2eo+qSWrzDoUide4it1iIAEYN/clsEEQe/sk7yq0o6cpQrx2GJwrm
791JzGznpqqqnsxUO8PHkHqBWxHVEBCYY5zLPazpNAUO2dfheCthr0Apb8iWlvS/rEwk/p01Trn+
tNw+68st50ditmDem+GVbytV95vELqN+BJE4u/pekDQo4cuX2HesbFhSLD5oheM2yq2uOxVAX9Pz
UgZ4L5am6RAU2LqHf+ocKPgH1SO2dRokl6ante9oMt+0icqch3WiuAs/h1mHL0q1Hffa2HkYbpM1
DwCB4+zG0M7AmbKxLald7pdLncpUqYuoU0O90xiVYH0wsVsJHeS0/alDI+iYuEcS6+o7Fox+/iED
TC+XvM7M8jCZGn9dpaM6ur2n3Du92rD8DdznUw4gsY0liiYncVQUwAdBKx65rbLmyxm58G10WAtJ
IODti22uML/LvsHlB6eRavIIoZbSAcGNtR/5G5fB5jZkBUfmuDTAb+SzyE8OPSxfMR+SidGyeYmK
HJ3oVJBE8KsjWwtXdz+hndc8P6rEY7hcwsbBxb/6Yzc8jbY9uAg/voYy8D4ijHjsc7QqmuW3NjVX
tT0HkbT7M6yRjGdhmns0rdnCb51uPWeF0r+HnJU5mBTyxZS7US8S22bTJBEzZ9b6bO+NCdOWs85l
e8erM+3gtZdFphezrWnfZmuY9WMa5bvJ9ox8TpIkK7qYhWTomRN2Ln9+LD3X5mAf+dmiF0/myXTs
2ILQXxS0KSImPG0erMmEh772ivdWDSxtczu1nyZv1f9yEiy04xWT/5eX0CiYH9vwI6CT4jvCUjvE
Debf12IIo8NsOyt96a6lvp2u9T+oV4o+6eTNRsIrGkrDvgOrgX7VU6e8I/XjkDjJazj/Fbvo/0qC
/q8y7/+fVm/7BLT+36n2Kx24dZn//I/e7du/8l+ZdseJ/oPThXsRS2dykR4Rs//KtJN2J5NFlskj
hHar3Xb/O9Pu/gfBO1haDiXSN/jGf0fanf/wQ8KcIVSOiBcrMcP/Re32/+kK/b9ym/y/gxLxbsg0
n5+C3N//DFYlvVXjzwj0NQP6uUkDgWl3g4CBut9SID1djdJEg7ZgJvU0vM8A0Tj82aACMjKhazVv
BUq5/VdmANkfeKfidRzkMv1y8X8FPyqCbHxUhRbyRzVmcuK69cjQFxx965m5oBkeUR6oN8SG2rEx
7jLKt/oyOdgtZAq4KlnPPoOTFTIjxm0CQspbpcEmYOWvpfHZF/tsrF+N4Qb5KHu30ndWJMpnXoLS
JgiyMvGklTJPLCzEO1oBFcJL5Bf1B1ALT7OfmglOYdb0BdEQS08GMybsPSeuJqPzK8WULPwlqBeW
ZhEyYlvOcia5Mg9F+kLWNcA2N3EP/iMbK7xzC4elFeLtQPHIOIwXCiMmAk4j7Y14Kqu+uhrkrfoy
j37tMU9O9qKOKzKPvOgMv+MOcpruP/Wk3ICGAYhhJ4bu2hwpcnHNHxXhjTgxHGGUtoap/E5ZhvOy
yq3pwam9WzNpnQX52xq09VZD/G1QwzgjJUL4YfANzjTds6BbC1e8TnYfQEKCiYpyUZanNkv9EDOA
3zAfZjPNzxt6KmhfohMttf7mOed4XFaimrcVIQYYU9ogW2PVdLE5yxwMLl+Kro32N9PsfdoPeMI0
0X/vTo4TbWCbOcPmvWuQCmaY3HhrkoSYgywSBr2O8beuWCJwk+AnfdIetU5nwSuFxW3rWqTbinDn
TXXwzDeZ+L4q07Z/dYNZiXZH7MyCWKJDthpDGOSRirEO1d2jH1KkdQ+eAdLNhv0PB+iWixGJQhjw
esXcaEIz9fclTQnqo/UEBQYhvNsehyKsimOYySyyj+TrwvAPWqoSWE2LefH3DBjNEo8T4dy9UzjJ
sJeW9oPtGC399Kz7sL9bnXESXw7fBO9jamyV7caq04O7H+dB41FCufOrXTUq13sT2OvUGWeIltvo
1jyAplkl+pRitMkeGTw9EnBEwSzMY6P224aKAWf+Fl4WgmFtiKG99IO26+NCNavZRTIFVY7pCK/i
ZK9zcIySHK2X0kWsIjOYFYMmD2HmmMBmmjbjXNx8k97aWc5nFw6ViXHFR2m7cfiTL9uZm13ER04g
trhC08KrTwgrDRe9BdnBEkiyXLK4ZAOjBEQEk2fuwBxUeNVIU6jBCI9V38xREGe18aOPaLQj7I7c
gPLlb5DNtf+rD8SNeY4lg5E0LjqFiBnb7ej3wBnqhkRQuHoY3q0lCtVKU4xMgmsWOpj1NmXE/n3f
aEH065wPN+vCebACLiLxUM7af5FrHs6HeZk677vxFu5WXmR63PMYGORrghxobzDw4PbodTSWbyPi
I/vYyjP5ruSCijS59skzjGIufcJNhD6SKVypwPIEtaIRfhFCeYufqzO2qyB6TGtUDvD+5ArZeoY7
u1+EdVQms/SGfazF3pbRrcXsJcSrtipw3gZcabXPcxsPFtG23PuUAKQ5GH2u8Ydhgeb8iR/VqjHy
cUWPYSctnxJbcn5oYRm3ry04wQCfg5dRSTfU4lPX2LHa2ZlPtABE3SW5JQzMbFh3e0atd2RKeiwn
LeJ3leapf5D16PQqJi9NA0Hk5OMzmlT92abpeu/VwO3xKEUXvxTjg4lq6uVyVrcPQnP12HCNIWhf
5QRFB1CdcdY0uHmRNr/S1eq/lGm9ExdSL4rrsgu84zQxK9ssIruYKRXgMuGdLS6O6iwnZzzR08I8
7TQJLY6QlMnDjOl7uASEVk3pyCM2vBZlYlVPkzPpvzj318/EwU3GWlIszZ5l4+yfSOOS20n4EnuU
6roN5hHgZSJelskON3ro/KsosvqXspT9qWbkD3SaNr2ybFLLi4uF/0ptKf6Gvl2a01Kx9ot5CDCh
JWbAEbHB8Rb2p3AyWXXmVmPJK3nWoUaNzYeX2oFPfKonY/Of8r3nxWuzfeJOy25AVppppGvwySyU
YXDRZN/2aK90DSh6FliyB6922jthzPXnpoxnKb01BYIkBRudZeBfWGjtklVU/7G0k3pPb7Pyjj+D
vUkiXESbNBXNla3i8qUrwjcTLpGHFHsqwK3JR35zsmdWMdYZ82V619Yu5w+3chzbtFq/CDFaFA+u
PJHS4heS4p+YEPLH8jTRxGUOhvI6WiroEbrYi2d9gVzu7oZBRI/YFSShuj68TnTU3boI6ecxeMSJ
C4jPsKe/As2y7S4hhg3+BObWljdgKuwW6xquVrZxJ9+9SNG/GNHhq8ldxVi7QI9bsAjBmuQltqNk
xOa7nDJQ48v9A/XqmBcWzgWTqqcuMMWLmgr7iPewPwnPijgJusLENY7mz3SYyy+AWnIHpZzvDvej
M00S6Ze9YsyIh3W6d+dyuSTT2Gy0NZUnUfICmYI0P4eBpeOcUACOZ2KCWzug03a75EQOQ1p9niUu
fLFpZYvZNcB7aLoB6w6mNz5JMRc/ooDCFwv8B5hmOovdbjPwDYUe92LXa/Fgz0C82YmEl6lY2+MA
vuqg+1W95RatiYlOJLicIrqXU8nXcnCdn6TIOQywpLzg4KfDRo0q+nSxD8W80yncATR6YmmH3tav
xKNrL7on1BT+pHL5q0rcCU3SB099KsRhcPLh0mjXOWaBHT11dqSek5zYIMKazZ3LtbyHkeDEfYlK
gAm5fGzpq4iZZLFOYGvYJgxTmKih/Q9VEB1HbJYXDmPCJemSHcZa2HQbQlUzeH8uJGUI5ZMlDi9R
nYEJQT95NQ61KMo28m4WOniyQIZ9uCqpzhFfS47LbsOvST2KiuVyQ2KbhY4QHyn1oLdfKJKlGQjG
2K7zSu3vPcVCJY/N6pXbGifHVUaMpP2wHgqnwUPRii+/H39nWA0OqfSSfVAWxREHo0AQHRDf8TD2
lL++hp0z7nNeq8dCFyXn7eLuqNTgIcvac9nn9l3Td3u6BPXjggR4MgFKSpMX94GH6bC1vGC7hklz
MAHdw+DZ15vMYmF/bts0f+Q74dV7NNGoPASJI73HGqjcvRiS9K8IouLbq4f6GZs+/NW6r4+jzJa7
IpkbzEq8LWYOOzBuG11nBClXp3tvRdkebF9E/PLtxwrpgj/xbF5C97Zp4qSh+4rOoHDNjphx0IN1
WeHQngJ20pH+xmwCTq62koFgKL7Bx5RcFB7RXvRPDTPhHSwe/1Kvw7LnZZ3uiw4TkN+Wnc++K0OA
ghsZXUASrqcKCyYmRfnG3Fs89gYhQmH1yI6gbhkDcYIvbPVBDLjIhVcUF1AMxQ2N61mSOTzB+8z2
Z07icSZ7mdZBhQaU/bMsfCYrV/tbgHzxX/rCZKyNRsv6GYTtXChHGu47+Kk18dtm2PN+pZ6c9eHv
bBnURoS2Rg3r2je+1uGmm0PJRJqTw6GIaav7LOE6ZAg9z9SJGllgnp5REvs5ra+1z+zmMw4d6oJN
Dw5XNDMVFfQUusQpYHv2h4xe4Jj7EFMhRt8bdJS/mw3ZHkk6vJhG5R8jO2cm7CjZ19KrrjPPXDe7
YgtA0pzAlyb7CPE0BmqDiGev/rw1/ZRwA+FiEVuu9L/TsU32hGSHyyI4Y2b6Lb7C0h1Ptql4d8hK
b1NSA/9ww9wjSC97yYvlqiv09ywgC+uKQe/D1swXZ20feuE4z40/EKktVcA2YQ0/ZUa/y01QCTEI
rkTRsxlnmJ1sW6u6qxm9TqlXlXvbjuCQR13F5jYRLxjXMnK0ZnxxRPs5KO0TwmWyH2gO3Vt64MCZ
q4LnscMmnJFl467VPadpUR59Qrq3hkQuC2Vh7tuW2B0qcbJsOyw0m4noJDBVbPtuGo1n02gr7om0
fw5T/91GWXnxVS7R1rTkIa+++jnPmApXm17lWpZxiJVj2mLnvImga7MvcDTfYTJzLnQHPfdY2QG6
Qbc/OYovsVu4LzTMNq9VLqjQbYT65Pj9rgIfX2+uZ6R2ZhvLwdPdsqeXfejtB2l++IItR5vpcCcX
UT8vdROQC+V33XlJtZ9loh6dSGebgfjIVQyZ2DIMsNKcmxcRUJKYemI5++i/G7u73X+1EP9KD/Fx
deZsv6yog/ZSEUkcsTcNFq/xYLY+R+ZhZG8OsDht/eJS0R107AtvPS7rvOzM0uCi8VyN36rRCXWg
FTsmRxcUXbL/PTtoigXVU9DjS0xcJFWCjvBfn/7Ywdxcw2ZSFG/KaQfmo33hlk/mgDHj9rWeNFcj
Ak9ztjx5RZM+pXVovaBwicNqRdGlt3HHsaapKFPkLMWL2r0B6I1+aA1snnL6SGNuqFyRI5gmG8Rv
66u3oElBT2ZrZffZSxMkig7qcnhB9v5tRJTi0G7UiJRAzi+mglGz1AHBgOXDVg+ooOqJf2h+xumD
lhl6xQlTcPXGZXf8WsLFfqRb179QNOLt2BfoB5PJ4rzUDCHlLWPK6aAPppqH+4Aq7YtXzB+Ce8FH
VOfZd+iSKndw9+x4NIMNMSX2wNKUZ3YX4gn372sN+MrpFHEr+JKXyJ7bHyXH9cxrZjhCShdf+QDp
6Lb9f6AKeX5veFg+GnyfXDk6pjqWBBgxO+u9JTqzy31TXnXBsdtxj/6Rt1bdcCm2aWm11zEQ46Fe
ZHqR64xr5yZiVyA+z14QLKQj/SdqG8R+jnqSh9ol+0SJx954tfzkhjJf59HBC43BuDv0nMPnBlfv
tc+61zXq8V75LmdnamwCGkW9ifrsMsNwuOvJTZ8G1aB23NgVmKiHbZN61K2B1hwdk+xAgb01XtXu
+ip1OaWQE/Kuf+DAnv6uHdiL2Emb6pCnXnjyGsL0jSASBZHWOWH0fYS64xwCV4zvOautndPcXioy
mllCEc7Mw6E9QJ2rX+tIPhFxcjZZ5cJZXpiRs45cgBcSic8bslCNSpxrhEhKGJx7vYWW/NgFAdJ1
Ufg5VzQwrpvM6WQb92nb4e0voWxF3n1Q+7dHtuExduyflurKY0ovIM3bFrWLxShZW+fdcQ3Y3dOH
yMozm6sT7/PhUuNyeFqjIH9KQtVdWmvl7unQPpklmQ+NoarO2sBy8b2mZfB0X/3GeLvIHs65o4LY
1PbwGvVViR8mt15ZFupn255JIakswWXeiu9JLeumYvFD2C6xLpZwTUBYQ+bHNkzTB1OST+uC5g+L
lAwkeLXg2SF+hjzt/SVU520Tp1ZJfGMNn0vdwajJGdq2NY7MHaJlRFyZay0E9IlpcxCfbrg2P+UK
HoleXMfZotsYos6yfey6prjn2B1ZvQWK5B6nZXoMUoVdF+Hzl40Bd0O3q095LX5G6pxpbqdalCjQ
0o1nmyF607NV2WJVjjZcXatzCTDmQxfdbfc7yUfK5pxD6VTdwQ785J1XMqAOT6qfgmqHHdx5KiaC
AHNsWBcXG47HcbSTdUu1dB+3oVdRjjqATGYC5sLoV+VdltvjRUzSPqBmUbg+rNZ5coprs4hxV+FC
fIg6aPa4bSrSrSlcEoxHFJxhvsmPZp0FFpz0Cy0l3RsKT3alg2JHZC/Sj/mcOwVQgMHfFaZbttLz
f7qsIXQ+ESZqZ8rF45rN2c6JeG7zoq0+CYwvV7sZ1NHtbGhURds/+nPF6noB9WbmakK0X6q9aDIs
7ok/fi8iI8HuYJjBqxIuDzN2uw8yj9MeEEv9KsjE0CII4wUqczRsEuJYD+3iLQdeINizhlH/kawq
6HzU2tu2ZlVfJAXmZ1OEf5LAXe/0vE4nN0OWASPjDodAp+E+Jz68c0mCxLfr/VV2lGkutDdCdNIT
QQsrpHt3AjkMILwKd4VnWU9opuhguFqf/GLJXzLcTTGqs3+we7He9xltYLCEbPIz0sMvTqjkCed1
f7FcO3zOhnW+i5TEJxV4MwtJzHfUjFE3auHp3/cVb8OomDB+c2/fz82I8YqKPry5hfzu+plQXRF0
e1etCmtm6/Hmcz0qBCWYIe6nY7JFnQdeHPbTG9VFvD1Sz7NIUoYDToEhS55ubPGd1WcrYafoJnMq
bOu8kzyLLZ/F+XfTdtEmEHQkZWTERbYgDRrC+vXQbTzbI1qE636HZ5OQtk/g+Eg3bD5veXyxBhZ2
eXBTrrWg9YDyEBzncpR1O0B7OSXUwWh+SS1v8zNorx/6ArJXuSgS0LxpprebSxQpqg4PcpnLS+vY
TH5+QwhXdDNTdCsRf5IZN8cteV1s0nb5gQ3v3g+03NIJIpgorXB+CQe73Gmcjn9rqx//2Lkj+DEC
5zvNe+v21IxPQjbR3chD7HBx75xDKDP/Pa25qbOi9R7sNhivczGnJykt5PFBIBg7NpkDcsHegV1+
t6cFFsBzbZ7Csg72gm8n91R/jilJBbySuN9akgpocoYOOBvVhxkpGsqh8G0oicQv0K53StjcT8jr
IjNixiT+eGS0/Rvmw51VUBaIavQ77Ib7nA+8jNegcx5XrxGQUJyWQNe07rMCFyGpCbVFdXbp/8Z7
DP+Lzh5clzE+YXlbACMthO9i5kCfebkyszRPgt62BqQ2PcHWEyxL9LKueh1ltYV18ytNrS9Tw/CD
i+R/6aL9k2Z0xC/w7plACsxPwtUPC1kglrb8xhkjWkBJHprE4vUvliEJE0d1WG6mRLnXyaI4xap7
rrxSca+SuvnXl075QYnm0fU5NKWHLJ4NiDqjznKgG3nOtb/yOkJavvOztBwXXMz9A8f2yyzQIzzc
oVvEtOvagxqKbVwdJxIDTzmNDdx8IE8lo/3ZVen83mZev6XaUd4E82wjAQ7HnbXmj92UNTdqUXIF
6it3rSOe0dDf2tRx9o1lvfkL3Y1J2F79iUQcz1POonwOH3GJXmppz/fINiHfNO6ihJiuWAnK373g
QByCZt4FBYqCn1Zcg5IhPzUpN1LMqDbY+GncUcKpn8NChd+Og6ViciMmt7o2p1nN5hv4GGj5xHW5
ahMZOnmmevEUrt91UeZkd+20F1z2jslKU32CX27PyiR6lKlTXmSgkxhfevBQAQvHXjiaZ9sfrDih
4PC5FjyU0xrC+RJp/54USsVchcqPSd0OWaEm+gqcCXXN1+QX8dawWM8tHuLWdc3RXtgyYzyaDkVj
ljUebt6UPBPf4X+yd147jmNptn6Vg75ngW5vkgfoG4myIYU3mXlDRKSh955PPx+zZuakFHFCqLke
dKO7C12VW3Tb/P9a39IosILEYsAGLkipZcpbTUngTloKXvuUF7h1KKPlalHf+tg8NmTGREcUV/2j
rznKplUNeV3jXqeKNkpjTbzm7/kc+EPpRLe9HbSrFNMEaMJRPNKIyjcFBbs9kPdw2zikN9FAE7tU
oxjs5fGhl7W/GWwq0maOoxbBt3eoCHTdt6AW9xmX9XOyrV80b4IF4gAkrHSayIrVfIdGuxLdD3nA
vBa1cq2EvfeUjhmV2qiseQYA2Za0q/tHC2RbuTTpVV/VidFwluj4ErpRG5Z1oTEfe6Y4dokYofV5
fYu0cYpGIIVg5tghSyLmo0Kyt1OqhU6z5kgTjKILFp3rJBa6vyrCWuIVqb9ajZHfsZBgbx1gIC9s
VpWVOVBFUoFobWTdWreqYTM5SJuznec7EWqR4oi6kVqc2l6bevzgidy7FbWnXVGQ8HDH5A0qtjgP
r6nr4l4uW2RSxdisK0RpTGIKekGo/x1idarrCyMLH8OueSDUNr0hxL255kLYH9WgxzZNAl4tRqWd
M6MmOav+mG9gSkGsacjK64pCbGM95QRPn+pod2l2S9qM+aoHChVPSh5EnoJJob9v48MGS7iFB2Ad
6LqAPrJbJB2xE7wpY/uaxWU8EyiC6pnCVOSjh5HBTSPDzhU6bLCiYCnECQOYEsplto3noA/OTY47
qTqqVB2pRzKb5xKtj+4qj2hIsvI8ubVL/S4vyEMuU3wQY+coVM+qL47OYWShihK3alu/QSjodxzv
RoqRbJIsB9ajpO9biPxIOq22m2ILZz06Gaz2xjQOKx2lf3/XMRDFG8yyVYhzvZ8cl4IGegcWP68o
7mgqp/cRqb3yzolN45GDvTQPWZrLlzGyvCpcln6X5cuaZVNbluEgwqWuT03zPSV/gGwevacHY4vI
6tYTmT3iS1a2oIvwvpoldJuk4IBlVniCRBvq30lZd2jSNrrX3Zqdxr6QqO37yrT1ym1TaJbrIdfg
XQyC6NmlE4pGXdDKQAOmJ4Aa/F437uuG0Nd1jaDwKa9Y4alU5iXhuGMGuTLM1pA7/b1CG8zfhWUW
kn061HJ0UcDb31pTwR1Bb52/zloMHKw9mIN40C9t44tjBW50T3WsvWPKpL5AjolEOaeXAxLO5EFB
2PXdEs5dV0zW20hzCGBdj1g3syFHmtQh0fMlLqAx/z5MpdHzEXjjQctxs2GQr41HRdeRfEOpbnZF
UpntQSRe/jNHdn2nkhch0de0Wr9TPCCzVeybX2DXG+qujYoIYlCdxBR9+hxta2JjOiOZqLs2+y6Y
9qRWls5jbNpQvYDoKeLVMJW4WfY4ZeoVQnrMdjKircD8y/E1GQxuYksFLWDpNkmZroNGoSKF3u8B
/ZSQOGdMtXsKnLpSdklj+sH3RjHBqSYKbw/KcgiBYZ3/0jvfjLbS5L5Oht7ddKMfbhDqU7zRujr7
OrJ4rWUcR5yiG5HgrCAtFmFAG6KLDAHM4LjqHkOpiDU3jBAARa3cOOip+SX6D7NnQp+nREHY6Zpz
X7m1ofxdC44Ku6Hp2ze2vLhpjGruMtew+/q4cXXWBg7dcbWu6e5t8qlXt1lpAqQIUZRWukkScGeM
vxwWgodUJ80Ejkwjn2xhmXcxm+rvqpzMx6nv7RcVL9rKUUJLzpHwsKIyMzi0ukz3kO88JMhFA0g6
65i5WthfY0mrlta7QMZaJ+UBdr9N1QscHLM8peajhW32R1eX6bYraU7Fff1idi2TqVHuESphjKjT
unxEb18sSHrBXEx+t1vX8/aq1/WveT68+hCCrkKpgeyI0DgGsd3djl5AnSf02e0yQ2MxCdhs6lFD
SZism73qdfamzPhke8S1Tylv0dKuuvwOsoK+DRSZH0t/4BUmaUjDstxkLri8wNXZGRxDvspdamkv
yRDo30qY128RWsZ1rOTB49CN8tqpsHsVDr2UMsNbga3N21pTFD9acTft6M08sO2GJIfMr9+gSeAR
I8M+mopDF6vtRvvKAO+75e23HgDrqE/SpyVp5618yTPMt6AOjNxtlSKBXduhYcBxai+ZotRrVDPG
oqJH+2IXdfzoo8w+qvpAovxcCjek8cSMpD82ZRbsW5SnCOcbzqw6dg56hsZsS41mj7ne9Ag25jhW
KfKn2Gn3am9ZDzDYxHLspnuvVH8Mo4+hrQkpOmhUW/eZOrUc0YRDexHUnshHDwAfOxi+XTJjUgpx
JV23haqpmKuJe4uJxtjWqgx2cSJUTtxGKdcTk9dyYNJ9jntvWjdW/n3CmMBmyeOW2Z3U73Ec5UuM
avnjaBnWmiiYqZ23NvNHFyfXZY4YQMqg2Km+weflG2z2/R4qBvye4Fhppb6isPQGwEeyDY1ybZnY
4Id8jPy7djRp66Si3vJ56Vta1WKZzpv4hBcRD+Bk34+256yQ2975pjTuYqNtn4MkCX81+aDZCJ7x
CTndoB+boszfBsgsDz1TwELBgv3YZU33C53C8Kt0cmubKhFUAVri4AfKq0L1hoOi85lhz7j3de02
slpAQI63YlVQ2f4ZyS72nDef7LylrZfFVchvCDdkrBY3tKJKbPHoTwzFiBdeP+n3UTRWt0MyfB9j
MKc4J1R8PU62hcT5KPG4rjujLm+pW3b9uqjYXHh473x7oulrIty/coZhBqWbBDTNVdiFYtFiDVk/
t5WeoanurJpu8EAvYBiglxEewQ6EZL+r2I++2AGJdUskIs1znIPtU81YPPJqYDErzRgOiJRbbPHN
uuxKflI3WYcW/RhFP6Gv7WwyV6hfnBUxdHmFNNPQ+J6c2F/pnMqP0EeM2zKNNnZTV+5oqP0rb73i
TuzQHqK8i1eNg+IkwNiDRRrRpMjZfiC6N18HegZbaWAzpwGk6RAesuLBV+LggVZR/yio0e9C2JD3
VdOxQyhjXCHCnGM4kXPrLzmtBLSszhe19uTe8hzzqsoRViqxH/yk+kE9NkCzDK444PNflHkvgh85
dGhSKsN0yg6oMBGvxtUuhx5sHSZuxs2g+FN9QIUjgW7mEN3qkORu5JXRUqHP6vKW0a6qp/KBt8X7
2jQ5gISgCYybCvQS5TxTp3GvGIHk5APM2pl0a4fHAYKmYsotgClolEbUHKQM2/A5JSV+r05+4hKl
KTYxnqVVTULY0Wia6phpOD03Fe0WUtVKNdP2WK4CQliR9fglvFmz86g40f9xO11Vhv1UotxY0yHJ
tlJa0wFDn+ovNIwF3bqZpBF+jVSq2QFz1hD2mwZfWvOLGDCJhF5D3bTox6SM7qA76M1R1qV4tHJU
ea4ZTC1K8pnzqz6bmEHtO81CxHxQJIviNqC524UrJ1WBmFO2QtC6z/1BKI+9EQr72Maojq4gmXqd
aygJct8qDtLmrRl1U7lBS5b4d7Ry+37VlKbZfB9Np4uRgcHNS79MSumhxdVsJ0PwRI0zUoHrYdiy
glenUDUiqZRe8VY0fenDJvG0Fexg960opxQQLGUNHE2pK7G/X2f6MC1VOwLuTXH5gXrM1C01pIVX
OMDGa5VvfhvYdRXsQGtCnG801DODU/grrUxhNbQCnHKoOm6rmt5Do+tbuKDUFNHhCILGIlrlv6gl
Vd8sORqvQhGJRfEMlpabRePwkwrF+GMqem3fEJnw2mkw5vc9rPfkNh85bK0zIBvmHn4B79xYC/1H
AXxsWeSOurJQRtGy8WC8IVUDkZ2KfvwlA45LA5hMpusRqxxGoLBHTU1FgU2yXiJWbA1qJgsF2frP
fKL9tIubDHkKqOMRJoY+7RR2I1vHbPh7CYTxkk1ulfPC7gwIv1zd0p0BpzpnvrW0pDfCq9N9UL6c
Zb1gC2Kn6m5MqJSZm9RdqOnrgVovgvMu8RPxElb1ZHqoE0QR/0AJCmGRI40px+5FUfrMrCjTouWs
btgvRjP7NdHVmF6sozcrE59V/NY0YIa3nCVDEa1tu2nvTexxwBKLWhXJiC/J9mkABC3WbG5TEILp
9Ifkxar02naboh1q6NJef02Bu4dTAxmuGO8DowJa74EsGLPua5bD4XF7f8YcGM5ME3c1zCjQa/PR
TP0XpsokfqlrjmKqCgd6iyGsSt2GQyR0gc7RqDJkitUg2khynxVUMQy/WXV2zs2J8CXHjyiKjAaI
QuF1/5m39L8S7X9pEoX0JxLt1+RH2P2sTyTa8z/yt0TbMv6SwkJlrdLEMajFEj7xt0Tb0v+SDnoZ
lCIOEbBEk/23RNv6C9WqQXg76YiU7nil/1ujrah/WSrpS/yTwuQf5DV2/olK+ywnywRRZTIKZjLH
Iv/WPMu+CMdhDGXdqC77Dkfe5+zOoPuUJG0mibEk1jS80pwLUfBnGSWmZWsGenCK34SdcYFnwUGe
MwQZ2k965GVGgCqW6CUWsmb1x2P4INrM+nAYUwhVs9h3S+0sokTzCrDVfaC6ZMkucDitDG9bM1PV
q3ZcmOHXPH6Jk22BUDLZl9OK+IuwWKoxHTy4qrvyCdCaYu1lcg261suXDQZfbcG/VbZbUN30Jb4s
jr81FmWKyMhQ2TpqKxQD9kG7HgghyFd9dzWLeKuF1BbghhEeRa/xD+PVyTdYHRXoLTqEm3WUuuP3
8XsJVL53qc2SkwNizQ2nK8s5ZAjBFRx1Pbsw/LErq6OE4np/Wyy+D//X/5l/cLfevQc8E2JtVQwB
0jKFfhay0les7VrHe0AIfL9QYxgnveNfRVF3H+NyXYrJH5bjJO8+f0gfPaM5PhGdoiWlaZwNm2SF
AHXKsCqa/zVnBqoBTl1cSAAyzvKTfr9xZHNyYYaUsxXh1IjQ1TDaS5OeXWDtusotLdfMNkF97J18
kXffce8WerSQ1WuaPdfJtSZu0jwFhLm2ef1H9OzLAdLhTkMBCx8V4/RLDFcmU28sfa9ZbIJvQiAk
WB93Qw/H6UmmFM26r357PcRvXXbh+/nwcmzVlia3jsg3e77cPwJrqjGwhtSKVNe3l5q8QfuxRJax
DnxQ8OoyDwGjR81GyGRpdYM74MoS/W0k+EveZCSL9gY7f6quAyj606sIfynBritNCHzDsqo5YR6S
ql4V/Y48boD8VnTtmK4wxAJNKa2lO9kiVWMVay/EXJ0l/fx+TLa0VOZCXkLNPpsYsG14CLZhOuN4
5uRSTmvK+4SX2ngyvbbjawGw+PkLqM0pTH94VH6P6dBDcwSTtG7Ks3tpiCmltS+wUJn60QlfkzD2
rgNhHpDxUqnoNDwEcbvNHabDtjCCjT1Z7ue/YX7Jz36CaZlSSiEklvDziSqn3mhVmRzcll3JctIP
Rl2tUly7GJTVzT8fy7ao3WMJ4nN3zi7XxE2son+aINIiehrahQrFEPlVjmiqV7v156PNf9r5lYEA
lyxUms5Rfv78/3hRx8LIAbUwkN4YhzwqUWKjE1ukuigpeFTPsWUtoxhkd2Rf+OQ/mFhYPy3TYflm
kRVn69owQKgoG8ElRoA4e7OJNmMn/QtrzAejsLA7ku9QUzXMU6fXhypOz0yu0Q0aquYtmLKVZxrj
hfdDm/+Ys9soVMtxWMvwdKm/V7o/bmMcGnlmtHSxcQ6soGxSMEfkZrQa3F4K9OBVbjIlRhs50H1W
mv7CJP3B2iCwaZGEarNYM9+cXuXk9FQ50Re5nFjnpvJr2SCUUccOgTmAqL0PVJ83+MKoH0wGQmN3
AAZIZdTznQkVM8RqYIfQ8Q3xJiBvZ1k7yNjDV6JKwVxCtriQafbhiMyqlqrT/lfP8/1irYzB1NJa
jHL6JCZdN853HhSuKdWWhULjDX6Df+HhfvDxY7ezpJi9cvxr/lF/PFvQRZhyumF0U+1GVECWfDkK
XD75r9E2LryuH46Fnnf+7vkYz5PUPLMPlDhmLBoca+AByiofMOGDFyrwA2gXPsGPRmMklew9YFO6
Nc+8f1yZ10CfTnhBCFN46ka9pyOd0yMZ6VBOIO8/n2k++hK5h+z0JP9mIj0dzFD9gd4fZyY9RPaq
42qCYYie5fNR3l+SrhqWZmCNNFVUSmdbytafgMA4jOLFnck58VvXxW+joOWoG+GFlend3Omg3TFN
x7SFKU1Wp9Mr0uYXnK9SxfsfPlWwlzZt6wOtiNXnsXYw53SxW2u9pHnWXXhycxby6YTD2JIqom5Z
bJeY2U7HhltUULLX5w1G+H2qsqc6wrM5IKJ0sUOjni+xS+iYTHogkWYQkJqqQ46E3PT5/X73RfI7
HFUQA2s5gLbfvbADIuO6r6BhTM0Pna9jVajmZvTiTawjsAsVejefj/jhpbMdZSMAtBgP7Nkjjkp7
SsFEqy55Ht5iVur0pXMXwUxfEhFwDIZ+r+u+WDolVcvWMX9lBI405Rhf+iHzQCeTPssKd57DnwP4
13TO1hZVsTVIgsjZKZ2Ackmb2R6n7NWoRLYJ7HMkTHNBMaTegJKkdtzt2kbZCie4VswuuLDlfLcE
cNzkiEjD1FBNZuOzJUBFuhJOWjQhyCJTKg6CeS5eEqbllj2IZTDM+7QIfn3+LIjQPr8FVIkd3eTJ
m4TzzqfqP2cQ3ZcDqBB7dFUtxzj7q+N44Ptf8uInXwykN7HAUeFlK/K/arl2pudUXpvxtVp/S7rn
tt3pyrfAuQ4xM+KIuQtvxD7pt36PAJ/4lWyDzj0WP5HED3zA9s5KHrwAl8mq0CHvPEfj1y6gMHnX
x0d4TJ9fmvZ79jt9vOxz520f/m22zuLsPZsUqUU4cVhsqq2pkjsHNVX8GO3blF5vVX8tM6S/8sYb
H/PkyrM5sz7a8RUdYNj7Ln2+qn/WUCn75Z2JjiFsvsh201hfABxnHGrzDRbe0VmX5QYNBthn0ErJ
EmtgAYp9VcpbHyBps8vrtejXXrRLjEOo32XtneL/0JMjWXtG8ZpnR7Nffx3irUFRS7qtvDM0dwhc
48vwNdHXbfPSBQ9Jco0sRrQHhxMUlK03EXwZwi8d0GyFFt3DZO6MaE3BmJgJlPq9txrvZ3H3tFB7
5MQNiqLbproC56SVT7lDbZ736rH/HuE3Ce8zbxX6GxioHmXAJ7KfM1I2pms24/iK6BDV08opXFSj
HLKFcYU43BY4H9cZajutf7K8h5KQN+tgdRs2L4q9mzeiiA1K6wo5oQ155Ss2vwF3BgqpBjaN233X
DsIjTPKGnEZQRCCEC9xsyh5PVITXWbslb3sdNrupe0uDtyFbjUSLFEd12prV2oK9nfcRKSv0NIxX
VR7LXYyMEidot/KGq7LZaoI8zd0wy6j/8XTJO2WRvURhSVU58J5+LzZrU5pZbJmC3KAPp0VXbAgj
IiXSF3jOwNCY1S+siB99opLdr7Ap6Jj2efw42ue8qoZ5h8//WKYdvQ87wfty4XP5XRM6/1zYl6lQ
BFiXNPVsKpj1FVRirdHtuxukWHgrpX5neGTxLabvNQIc9VtRPY7t/WD+MMyfNe63rt7aWN10dRfU
LsYLUi8k9r3OhfGKma8JV8LZ9LMKPFhqtSvtLxHe6axddd2X4G7umt0rVylBh/Q3VsEdRxZTX7Rs
Aq+ag7+3jqTBBHIdXDXHRkALXeT84eXS2SCWuC4fdAsq3FKOcPfcVC7yOwoKuYMHeOPD9DwU7TY1
1jDQdmC0SCYiyKF5tMOHzAGH+mta+yQ9ly74O9y4fPSU3xdjSYs6BJEtXorpOy4t4V3VYql1rj1e
h3h6ahw9X6rqugi2uobK2h26B+oBtrVo6IANm3Zyu/5oRO6U8YksgnJt2vu6/koXt7nzppc8eUrN
YWHylXXaNxsvdZP2+0ZDBQSyUSqvaNAJPDLIu25QJlblbZfuZ/ITjc/xx+dP/N1OixMjZWwqHEyR
83+fvspN3iRWiXfL7WVUuiLsvotKcLgR5tXk0Uv+56NpGmsMqAzCmu2zt4sgRhNcKNqXDHJ3ZFLD
60s9WVhos4jRiy6M9v48R8GXSpQN0RDdOJLe04urQN1Rmx9HLHtQosYUYbxvoCRGV4pfhzdPxtaA
cype0oJ9QEEgLiw/8907+5rYJLOTFZrN/f1dFPljax5ZRR60Mdc7TA7LeRKiTtOd+sJX+8Ez1IFZ
6BLZ/HxTz5Y4PXE6w0RW6KaWWCcTYVY4knBBaAT1WPakX7it7/co81hUcbCKCioOZxumiISttO1K
rFyAbbeQOByV+hbHkEUjMjju6KYtOyguzLnnF2lr7E84CrBbo4zJ/zp9lnbhTSVxKjQVs/5rAdiK
3t5Rn97KOlQuXOD5iYChGEZnQ2ywH8asczpU1A2Zj1qberPmtEdWviJG4CFL52lu9RJe24WVaxnh
uP786zjfhc/leptLo2hPM45fcTqupiBfQmNau4aW1WzzW1drqDrYutVRf+ivs46oic+HPH+WtjY3
TYhrB25ENfp8Jeum0UqRXRZu5VOzpOd1LHEyc9oC85BiGgh1qrG+euHc8/5ZgsWxpE2Zhe0m567T
Cw0T0sgIpc6JHyLpOyIpts3Zx1QjR/9mcu4/v8aPRnPwCeF7pPkiz69RN4RE7R0BCsz9dqUiE7VL
GtwRwJwVDd3pwkr97inyB/JlWDCt2XGqztnFYRZtJjaVmYuDpZr7snyEKFDdEv/BsiraX3Gahxce
4+8izZ8Tja2DSNM5/rMhBzgkzl4dnGWKlrde6ub27UTYTYyEwzvY1ZNVwoyDr6cW7N5QDlWIgpxx
WaDTSQ/8BQ3Kqf8Wx+tJ2QbVYlK/Bd0T7XV06+sQPYGA3g2asziMebTqnacStKlF4i5/r1PcttoT
fwZ2Dv4AgZ2efW4Sz/+oAltT8w5T/vQPnyXXadmUBNh8zUXks+u0MZ6L0Y4zdyyqB6+vCOUtQJpD
mO4WQkID/3y4dzMB1RRemrmh4TjUCM5qA0NfgOkO0hBxAEcytFss5s4MMtSBxSe/JgO6bq2Gt11m
3v4PRtYYno2mMReuTj8Rslyl1uRl6I5R/DMYtH5lwY9ell2gbByVHQ1hOaiT9Mm5MPC7r2W+ZEpz
1K5ZqAEung7c6uHM6Y5C+oXqZlR9zGqhxcFnhMcLJu/CrP6uLcDkNd9XzZyrIFQ/z76WBJB3IZpp
wFhb0zKq3apCoZTWw070crzO62GdOV12TcvKd2VSAyH1L5UGfxepT78ey7ToTFL35bfQFjm9ZqOA
+ZZWEM4NFAskypegMv3uSevYGeoKNphwpaJY3Kqa/0gOdI0cUoQ7M6g3WULIEnCUdu2pMcrR1Rgj
iQJeRQqEj+UEyRgfSPYQ0COym7Uqb51yxyGbMyHG2JamR4F0uInWXvlaAKsj+iab/5OPUIMSUSmr
DlLUlDxDI22waLH7WBgFgx2IRVuC1QL1ceGd/+iRiPnpM4/QLqSqf3o3ukiz/RR7GgXh61Ab0P+J
tLmaIhJUKw9QwiwgSjUA9E5+BcMP6SMtsgs/4t26NLetaehT0oRrBnXs9DeonghxCrEt17pEWUzg
pgabiLru2SIgCQPquILav/78k3v/5rP0Clvovzu0zKOnYyY2cijyPVp3aia3bds5MBOtpm9SojDV
f7pKGNScZiibo7LZoKlxNhjs6LxBNjfvMeQiMlp7mWmcdOBDudXYLbt2Eheu7909ZVPBAVLwnanz
rT27PjsMrMaq8QRFZuVv69E7eoO/JoiBnvmYvPqN0WCdKrsLV/puDv09LAoEm0/cpr54eqU9qluv
Nznztz5qn4jY5XXgpNbRDhNt5iHQtmd5ySgHggwbqksTzLwinHzb8/C6sJlaOAu86+H6wzQmspd4
CNPQ2sRDJLAe02IZKSz0HFj7WHz3UQTtiUCAcxwqlEDCxlsmAkDa5y/Y+wfAzMrjnvc8pooK5PRO
YMPQO8XpS7dTyqtKtHhQEKf1LKVtncyey/yljy6cQN691AYtV4pfjq4h3qK8eTomgF2HMxcKCk5K
zT5R3hLQOnbfKtf9WD7+0+ubS8eoTub3S3POMYRhnne1FQKRVvhgNqXK8R2gwV4leQZNrZv5jrNn
7c4uvNfze3v6hHmrVI1pQrcltZGz7boTzi6ojKg6bm+JK6de0Z1XN4mnjzh6oUFFpKh9fqXv50iY
uBxhKdnLuVNhnx25MlFrIC7i3NWGzlhQMyYmlbr8Qk6tt8t0xIuNTHpAUoSONq1ewi3pg2WnxRdW
6/cfFwDJWdTBXtox9fPNZlvE+KdLg9CCWAfrgpMtdYgZNMN06ZUkwZe8UIMM3EFMd5/fgvcv1unI
Z3cdI09rAcpgZMu1BttbdQ6kd1kLi1zsC7f70lXOv+WPY3RBwcpiniIVolS+jfYEJaA1UE2Bh26u
p+Zg6lG51ogVvDDuvPk4fbNmPCfVsFnSwvxxNm4a4iQs2oCqAdzGZTvWWJuUzL+w1n10J9l7sA8i
wR4R1dkn6k8i8pVgDm1JtWwZqhJldQ9uyg+xNZFe8vlz++DVdUxECby4hvUbGHp6MyO0ps4E55l4
2OR7KONfqJqxF2jesWdJyL1ylbPwB+Sp7mhV+JRR5e7zn6DPFYKz+8pPEMLhUOYIhFCnP8Gv6G5U
PgaPvPtWBHP9DV0obb4oO2DWxOZfkUaeg+taALN5NUcFEyeVQzBEHsR7rT+AnYMVaOj5imiqnxN7
r7UdkBxGAjm+vCC7cM/eT9zcMiAVvGdsD7lrp7+3NYjn1BDRuUGk3BQdMEWIbGtZxW4ixzXBX/0C
tJ92Ybl4916YtKM4sSLdo0Qn5NkWgfhk3Bt1FLuzx28N/+yb0g9Lx7RejDS2/yeDYWSHcMtpg3Pk
6SXmno1ZpQ5inL6Vv9GcmBporH1tC1BX9Hk+fwHeXxlqKtC4bDAB1r4TJqJyUPsqoEAK9e2tKuts
W4BCxn7nZhost38+mIU+ha2WMVcCz64MvB++MsxqZBVg3ZKS+FWT+FK0vtDz5a/PB3u3FiH5t6g6
ss9iuTXPSzijMiCBwYPnAtjjYBxJ6BiO/Tqbs7TU6nZpQCP58yG1S2OerUUKWCGrCzmx2QSTLvCB
b/JCNtjIW/VLW2srTle0vUptHWtEOWtBtSXVzdnH7EyXGWb0acBpNSjmleXZ+OENa//5D3z39XBP
aC5ylqTALNVzWcswYmilZIKJvCB9tk2M5EZv3srcg1LZjkRuBbd20hcXJpkPRmVyoRjCsEz96jwH
/bFmpKE09dqK6WYJGhOhGG8sPFIEg0N722NL+dko9qUnMa95/29eszm/GpJi2ixEnl/rcyWGmgAT
c0obep70HAyjVw1YkW0ZddaKz/wJH422HRWIP62j/ajj9guJCVdBAAFG6adiBnW8wgj1LtyJef04
/1W4RNkdUEzgBT+bR+CHVr1HiAk1E3k0nPS6KT28+rUf7QpQUY7xNQj9Qwjj6sKD1+ZP62Rkndoe
pb4ZdI2t7LzOR5aG2VKd5msIm22EK3aBDHpblSQ9AvXVNyrqyVqgPPQ08hjGIViFQOTyXSaq6pvf
T8+fv4hn/QCeDxtEh9PdvJ6jsRLznfrjnRgipbdUeLQuSAXpGqVBO9pVfKtaOTW1QD/PN1PjfKFH
rxKBTfXr8/FPP9T/HJ4jrYkKnO3xudKKPDm16yKGJ9Ua0uQ4PBJAhOhYvcXKg+uyI03o8xFPP4L/
GpGDl6C9QzjL/P//ccHFAN+LgmeEAlz3l0XmDDchqVRE0bgiGI1t2cFYwOn795T7vyaFf5Fy+McT
cF+b1//zMyNFZrx+TX/++1/7vPrxmp1YFOZ/4G+LguH8xVEffDamA+Yk1Nj/ZVEwzL/QilFxELZB
P/l35T/Lqyb4978M4y+DUBDsA3Mvgu0hfxx5HvP/pTt/zc0CAjZp4BmIaIx/YlDgYzj5Wql/UT7+
PT47Xp0Y1LNdGVxGp6n1tlk6QadtBfCaA9RniLYgNxxrS0oL+Ad0WdHOrONgWitWSpi2MhLEWJnN
FYfofldrxnOPW33Xg2m+08vma0ux2yiUuXsRjk9KahmPAG+dbAmkrd9gjxtwq6nTAW4i5IK6aG4N
1SqP2JdlvTeojvirZKj5Fboi02rtFEZq7K0wbrArxkYK+YHNLt1aqVb1sVVl26BDkBmMSWlrXvwz
EYnIXz27NnEIGbUJq8XxA4pJoRqMPpOOp5P00ESprGw3N31oNaOF7YeNOHAAozetq77sJEZRa/a7
F2PE3BABojE8oWdsVdMUmqnvi+uk6vudnWe6uQBcjhWfNNAjJvwK2sxghO0KZ6HWDMui6SdJI5mI
+6U6VKW+ydpBmvcehlLABRH4qzuf6BVyEAfT3/dTqKnlYgK+0UMotEJ/VxmF82jUxFSiEeM+mdnS
iBCZC/JiiPxT0q9lOgzWgZiYDPYiAfUxmu/uZqihnERwzZ8A48HJMkGgt9cJ6zLyomYgnFZkDr79
1q+4hnAok0dVjlm6l5PSIgJoIj0Aoxb6LdxdYE65F1lwEDz81lWmhi+tVgbySrZEAFJlUdXRh+Et
NcWNQq0kQIyAyReysgYwUcKEdxH5No11iCe+cZVILycvVzgdwKWYpJmVAkmdOJ9kpL8/6ZU+zH52
v17QpQLKUxA1TIJAlIMsjns4X0ujwe23BGkBvrqH9emsGx9n4KppC4JRAorXRHGN5Ib2oUgVBH4p
CKwiFAlIQoVGvx7B+RqGSRPLzDPVr0MvQn+VWnEI9blKRn+DmN57buzOf03MCQoMrAyS9GCFOyaC
ayJRW78HqC/sERRMMli5uuS8B/ooUCNbX+ZF3l7Zcuh5SG1r3QizSFKXmgZIa98CJQs0AXYeZeca
UzFth53X2+YvZnaEDaS12lfeSLT2wshzoj/MvABpkJGkflCUQheAaAH1srtiTQ+AJN2nxLeo+PFN
H9XpYDrHmPszgQRJsl1cGWG51idKgcRNTeNjJaqgpBgVt292WBDQzStg/QisGoM3dgWQQlMzPhkE
dVGyNsYc91KRxo8tG/YGbiOsx4VZ5ml80LNOzY/tGBgoNAAGA1sNvCy78unGg3FT8vJn640l9QKT
TKdlQ0osUOGU0+CWvYR2NDuf2EvbTq408OvaWinIpHFznSKWC8q7U7FKq9h3vCoD3wqjZIaTB1Wl
r3BGAqOqO2q8biYdhXKBXWw06CvPColnxWoiWBjtSOykj2rDrkS2tnktZ5k+CjC6ZmGGLIF3VarB
SgZBhVpNqK11B3tySNaDZRTPVuXXP1sH9chaTMrwBVt2fG/nULpENRga1krDSkHjdwPwSf4ga11a
ZFWLKsq2nVADshzBK8NGaSVG1/koYpvAOCA4rQ39oBNZSp4g7YG0kfaagBuIsR0ckf9dn1mCdz/+
/S/NYovz/zcRXv8EbniyPM9//9/Ls23/xcaQ9uJ/UHdmPXIj2X/9Kn/4nQL3BbD9wNyzMmsv1fJC
lEql4M4gGVw/vQ/VPdPqstTyGH4xMBhMj1pSFskMRtz7u+dYBvOADofFf72eff2TzpeQGuryX4he
+ZV/vZ71T4z1ca50CfKSGVhquv96PbufKEZauu8QPbQYLzT/k9dz8GEzrZk05TC8EH74+x4u1YpJ
qIH0oge956Yt6u4qjjFKNAGCVMcHzqebuG1I1fWFQVSXTubObFptlwqvY9BQIwylV0B8miLaJ/HE
7LZldt8KTkjrzJmyL4PV9Xs/84w8FMyhveecljb6ooavhs5ce6IatoUXsF138cczoN1e8oAjF6By
A4HZsCoSu8N49ouIEbq8nDdiNvT3bKgCWg0TFnlYrt4e7UB2E+hFcqz6Qb+fKfRgh0gi/zYrfOPg
Bsp/6jHwHIhA51/gJKfPHJFGvAdaXQMHx6Q9qMK/0Mjb6SG9BOIfNY5Tp2W40W+08jiM1KxIVSUH
ICbeLbLi6RIOZf1YQy2emfnjALaybQNBuqFsazvWdfWOqmG8qQHWAE3pYu2ZuWH24n0Tycs6meqz
q/cgIJOC8KTv4WXRxUWbZMalKpxxX0fDdNunMn9i1EY8JFlNMtPEc7mvA31KcRRY80tfKXVRIK/E
OJsXCc7SrB7JIbg+eUtbncASyZfRGSgiTW77zepq7ZJsVPc1m5V+SttgbFc4HXzAKDELXMes1KFO
Z/+R1QJFfTtbx2mUAjNrFwvsxx5WmHUd281jZPOCXS3NkTdZT8VbZRblYVYtKosOFH0IefcUJJm8
7ePRvZ6l5jIS3Sm4L0GO8CDElVrpYQk58tJF2cXLOFOgJHs/075BY0rWpjDIlzpNYbzikO3z0PSA
EK6LtG+eTE52BwCU6kvBYPsXAh853EpnWWzHDrN3rLcnhIjXJSvhmZZ/t6kafUD23NbfmtjX+4U2
g/lKkxZaz8zJNmwT4B8X8usgzfq+LEbypUS5ojcVLeAG8J8gOycQ1SaAaebs8wXDnUa5YOeQLrAW
D64rJhmK9bPbwG2rRQEEC1oWPi2oi9FzrUzBDIWg0FvyeN4npq/ueQ+VV5H0szdhBe4uMnhfp4px
1MmtTUZX6pZWUtZHOvSAyt9yBZaUbTJBY8+htE9ywNAtMSZ4eIDvUDlH33IRNY+ODoRcC7pIbmI/
qw6ALalgW3bzPTHSmwiikyp7qpyBWeFs1Nsjex2tRAToyUepB/EBlAzaWFIQ0UYAGLA27CgS8NKj
BUM965djbG7V/SOQDDIZtaWozBPqAH03u6742tJ7X7sO/65hpvPKgE9RbVOTHwjLMFU7EM66zWz9
7DFbi8TgQaJneoUyYturrrFiJ2xMANb7yO+7ZxP95Sb3qI5e8GKUN5WdiiX72MiLwGiN4tSbU3Wr
BaUKPXaWVw1xhnss5ZSFNEomFwpV9mXA/ngLtAh4ktaO427unaZbRwr0OppUR61rSObjFqK7vnN4
W4do3+xNA+3j1IBlX6iJVBGhX+s544yT/YQ5DjyJfOQYwa9KCBnfrNKtDqmcsuu06/tb+DPuRW/b
Y3LZEczqQv6XseVXQAYouznWTHyt3bYCTOqRyhKztZBs1Ox/LbNGACG05H1el+2hkIgyiiiFBNzk
tY7+vYfTpcmG8l88uTvOb+I9LnIGgfpEVgdPKPbNemMTlYGD6e6TnNxqq2YHqUthnI1Cac9NRlmT
bXnHilEAUlsSBeW068e4e7cZBnlJLVYu2ETZ8FBmXfNcuUUB9UFv1ylMWgyPk3pZBJekCiq3GcD9
aKIlzhKkV7AtexyVOKrDytHkFRzSATY8/tNjLptkkaGaLIWFU2VX7EsDB+fsaB7RCEChacdswTDq
hBmlVzsPLDf9TdGlw6aP2dm22rwy4zSBUG867j1rtLg2eqN5BMBRvfdN09wOsEhexmXTz3qYrtNS
+G92XhSflVOUb2QqifREZYfJB5QyQxlJ6cLrBvslyjXAbcCqI7HOw2gp/+RqfX3MrGj+Vlq+/hVz
l9qwTDpr1qvpJKPSTVcN2JQTyBF5jkXSrPosSsewI2ltr1Kz5yfHIGVviho8HKg+o9iDsakuUtDf
Z99OjYukn02Q6qWVrrxxig4odigeNVb2lFLyuaunUd0VpSHAI/f9palp4hpLkAJlXk/e2ZDmvIAr
LJJZmoi6Q1nDCGPnrEHTTUeqwl0pID8apBNgf7SxnkBEGrI7Nbnzk+8YAunP4jjUmta4hC/Tv3D7
5hm0WNtf+Ky+LUfBMonXBWdHKDZeHexUHMxfk4jXzyxSktoij5xDQ7eOCEUwtxulN+IOXlz53Ey1
cI9RZOi7aB6TNKw04W76sud84zIcdBLom+sw8mQEDtrG9xlaEPqZzPEm8OKNnTVPUKgiRiOlzpFG
yzjgO3LcaUkT8bQw44TSXLR+tobmpIF6l2XxpWEW6bFu5vRYzU79FLVCMdqvcMXqbgmspE3la2Sb
8xHOODRa11fzSowULMdyGlZLz9cPRaSM+zQe0XiknoUt0SBy7Vhpf9eCWTrGjE8etYauP7IpZuNS
r6VkAHolplU8copD+cDLAMNy6zw3aRC3YdH4gwqHoqVTPtVJ9IWXS+ufIPv1l3IspqdZb8avuC/6
HsnUhKq2N2eqRI276YJ6AIiuQM/nZpXVq8nV9HPvQLYq7LQ+9uns3pd1oBAszb68Hq3KAT/jBy+0
FKZzE5XVq9PaM03jURBah9jVoSIoFBKnFr9Am42oiqFjUxi4GaYh0Ncd/bWRGZ3Rvc+l3gNGjwp5
Hro0Z/8Gc01tS8OuyTokWzsDAm8myZdi0gnQOy24xipeMwH3pk/5qTK8LWYv2iLZfDY0GzNoxBya
78rLOa0l77CohGuVijWdOh8QV29yjp0ytPV+TTelF3m6k4pWCwNUzWuq92XCxWTqe/EftFukTua6
Msr5WGgeUhstG711Lt16B8APm/rU6XdxjGzArSd9i0POwGKeWsFXPL3azhvm8aJRC4LWolicA8Lc
YOOpt6NJ60Pj+m1m1SWnjPDwZUz6Yi0HbM+hzTwDyDzZvE+M964mp1FwPfmMS38E18E8MFTjJuZx
yEV2uQyC3XoU7LPV4DvzIZr5vsNCkjCNs66FxShQeB/62e2+CLfOD66XUeoI8L3q4JxgRqOs0djK
yXpOViAKhxNXVMGyaeBraelcjquRe7tXuZDmKjKbnq8loKoReKWL9KbMm3GnOwmYYQhqp0jzfLUS
0mi+jaLGTO1Jw+Nue+nD3JNoWdldT6pGZ4/y2OH/2rSZrOCETVq14qBrHVjP+ou2KRxri/aZuK0T
l5B659Y2TjUl9m3TF2o1RSLfmp2fvEAN1b5qBhZkIp7QIK3GEIfIKOTW4a+Dec4jTunLD16plPGn
4bW9dCTVQDbURNdKlZnPeDjGG3uWJuK6oKG8Z8FrTCMm6CYXsayYZb7PxuLZr4f53jC0amcFQ3uq
J4fE6FSPl/7gZNeZEU2HtBqLrWU0QJlyxCcsKfbBtbqYt0dsX8XdmG30zNJ3fe5XDpMnlY1B0emp
LfmQj9gstyiIDxDIhArRMMovTZx6ly2Wqmun0oJb3xpcf6WXrna2bOVs5JhMVGfSIHlWQdyc7djP
rwajsi8MakzPQRA10zFrHT3dg9QsTvqctVGoe4nWPnu8plZzP/rzHtpv8U2wc91JoUXjVpRwQPck
F41xRYebhSMSU0Xb+yIvCafEOSJMhuUUFKt56DA8OeboXLOAuOJSy2r/0sQPFu9zQMBi7UkOHUNf
ueaWWQLsOfiDb3WpIbXLuAWaryE6NKja0csYP89a3z76KlebOjc6inY9zBUJUrHxK2tn+i+FXy8g
XSMm982+4C6ZCXWMpkW9hLEKuXFUEt+0WV+zBlWKAb+KmgczfTknLIy915NK3GrHtz0SJ7sfDDbf
DBFVhIwGxoBGxjaZeovmi5rw/BB2XVMzVO4r/KF+q65NN4/Ya3fx2TdKowl1TZs2fVF7KytKg/wr
/5+03hjNzVdMW1bNrsGB1obs5xQ6qCFn368P6h7HsmfR3hucz51sncfa9YaGVWEajp3djSfGNzFx
V45+qqj4vnRa69xSVuV9g6xyWvsx8YeGGvymyqzhaNtuu8n0VLwWdpfB65lkvyqk9C9EkNtP9ShE
SPmKVHXJKF/t1fbeQr6yzcpx/NzW8R1D7/FNKnqxNWinGwQJa++Zc50YtgMJ7osgLmGng37Vr7Vm
7rS7qRk8HCXes83W8b2zqfIl7YCn2bHJNHFiG1cpgEsHdVkRHLIRgOW1kZfuPRHk+aEw3a3bjjlE
6umhabrgrk/oiIa9hi9bTh4VdEjMWjKyKmDsGeZ1y/noCdGtfTtBtXtM7MneDHnVUrskdUw1OejW
heVOj1zu4kR8T2J01aLsAjCgvcqZGliVbs0uSmXxaYInEm8727ae9dgPHuesjHaOzchy6pqcTFD9
lb3nPHbE/m44SeveIYi5puBveqwoQFTvi3Rwjj2FiU3mVhnmNmfGfxPY6T3GrDIMqGevcbX1ay/m
orIVibZtodiRaB46DSQgxZrCBLA8IidXqJPaiynLo5vWHNr7KRbROstVccZVpqcwx5FcrOEPVFBl
qWAAtjB00g7zDFeu9y9lZsL4HMuKASFZznq/wnoejKHgeTk3dqOa/VQtDGRXL/rreXIBq7Ixss8T
RGMV4ugYkLZ6s7EppZQXJpWjNkzN0T6ljVIbUZc3/aBR6M1pX4cBkkt25VFLcGWKLNY+Kl1eUw9f
IiL9/LxjfwWYDCl75Morp+rLlVY6Ds6zxpj8dQIJ776vcojnzD5w+Mt5sby6wwwVCdd8tKkQlEhE
C7jN2E4gdRh03kdWnyQJHWrYTJPfBOTaKSuc8Xj0rw4m85s0N0bQ0zAjti4PzFPqVyBEqKyKjcCE
chVHVVRcmXbntnvotUxx84jtZqlT/tAYjfaYvFr76Vge6TY031yCaiHO1/mabnx7skdLQHPvyBAz
gvNn0/M/6j7eVwX/+e/L73mr5NQkIlbfHct//dPuvVqadu3Hf+lvv6f9n99/GbbT0uv72z9svvf9
brr3Zrp9b7v8jz//z3/z//QX/+we3k+S7uEbj7Ja/jRok39vIi75519XNa9fm9e39/y/Dm3+Wn5t
/1bfXH7nH/VNwzA/gYiBY0YT0aAL/u/6pmEYnzjmgD5Ywk2L3/rf9U3D+wSXgDQV3xtSFMSf/l3f
NBy4akzwfIe/LPgv/z+pb35IsfxZ3qSM+iGnoUVcjCzq2yM18ss0K1ZmVBw5wF5mlb1GeHvoLe2J
99rl6HShSdUhDEzBWkAwLXK7cLDkWzly7pDW/odreP1HTOG/eLteoztV7f/4bw7X44f0wr8/0f+W
EnCUWQ3e1B5TqR99nJmM+UqYu8z8XkDj33ZV44dUU3HXTOoEedwHrdrSFZy7r3Vqfq59uI0cLY4c
eF9thPFAOX1Ckq3prJLCK7ZGmd9DKve2uZpYkIEUr9wqvTWptN4aNinSqNCPeZc829Z8nOfqfi7S
S36gzxNOzNAcG+a581bsEUs5m9mv1IbtuWBMAb+NHx0oaq3TWVzrVXVPwfC+LtBfFbTSYiRt4eCk
T9aAL6nWjDeQD58Nmo/MMeh3kwPpser5r065V/Pc/iZi9h0y9lcc5K8LulzoH1IIHOhcTdVjfwxS
wvx97a86g5+ZLiy16MHABYOafAGVJtSvI0aNZPpclR5wANRbNp2Uvm13lMFMMr3VvhDue0OruOhf
Og+MmTZeq5Qqj49JGoLtUBwGIQnNmdRfA072m2ZibmeY+26Nt5NWYj2x9NruvceGI+y9/qauvcM/
Pzvm35NAf/2oH3ro7qj0nop7f5yi4Rol50VTpjduY525yHvVl7yTbXRtsRN5j5HF8zt5w7Od5Omm
n9miOqreM4iL8ErcsbnZOYH51vkq2s0tHGZP5E9WxQA/D3t5Q/f6uhP178bXzCUu9rO7RNDgx7uU
VUE/pZpO9QpBFkxeoKPHBG5eQD6HgdAdFNRbn9lZ9DYL/f+5d/XPLnx3DHjrrBkgE9E0zzMeX6Ou
c0giGDOKwDgFVrsKvOpWjMPdP1/lJfvw04+6XP0fHqi4lLGTeXFzZEpjZSTIW5BXUIFdT32HEXMU
b43D4+NX97mV3s1Ny347FvqeHdeqqeQJbziSouZ3Qbdf3fQPCUOXXQNjF8C4faTFXbK08Phm/S7L
831O8Wc3ZrlhP/y0ZRy4qdCb5mhP8lRDdG/VhBfaZXjE6c1g1XsligGd1mFjG2QJlim1mPxDbhZ3
omgLEgXxVSTURde2KCfybGc5cRp6efKs59mdgd6kSr33f743f886/fUFWEImP3xYD7X5OFVVcxxL
UPjiPUBCkbELdRzB2cP7zZLyIdH111/zIdOG/KtNiqSrj0aF4ArxnVsXXB+x60203su+qZGXna3C
wJlW//yTfZ+A+9l9+PCmitDnlWNe1schmO9sgPFYbBBu2DFN58H9liFwY3Rn1B4yQfF3Svep61Cd
0DCYse/jwQAJO/bkA3KhP6V1x4av6b8E1cBa5pOiIVX4O57D98zOTz7rx7EP15k08L2+PKqhf5bJ
ZFLgChaoeDeHvk0hM6nznSuCB9Nst7Ezj6A2i8fGjI3QFwxw83rZTLp6KjpIhkJcKoM9bQCjx3ag
0rgXw5i81Yl5OyyFAvYc+loaGr0Z/fybi/2L1cj+8M6Y/bYeYhsjwZywM85sDKMl7X7LvddxpDkD
rQB8ZoVNN0mAIpfuFqgfxwby2UF7niAik9O8IV8XMkV2O1T6RdF6byy0+6hYipei/t1El/Wrj/ph
zS/R8E4FjYhj2mIi0TrTP800SggaJP1lQNZnIzhzkgECh9rTmOIgkd1WrtSvqOq6zBv6M+PdaOmw
bYRBYcrQiVQclrQWNookzD43owdtSD9bkfGAL+AlMIgIDLTTqG686pzc2YkQ60tGnXkUb7rwC6Zt
aCXfL6bOf74f3xmJP3ugPrwdItwzfmUb8mgS2iBedeG60bFwg/feMfZV2V1SAOZ2XTizteWIdEFJ
ZVvm5e9G87+HVX/2939Y8ktfNR04KHmEag9Pf56KVV+w6XGNNr6WbCkCFE5rqh7AZPXhS2bZb1Kr
1SrpvIrXFVZMlzMUTkwqs5PD17b7OhYccWB5d5yv0enYhdGRkWyok8cjEHE540iWmb0fxcoriIvK
5qLI8Q0yARLaZTysy9h3NoFfw/LuzJOPWXUXaGLP4NHrbGqExRhXXtUFekZG+9s1R+eH2c8PVosE
j5dSjhRZvyUHO2z7uHlxotQKawdT0QRPzaq0S7wFD1nuPcZW9tyziId2Xp0KYe0lckdaBs2WRtnz
P9/gD7MZ/15RP4JAPL0dfLc3cU6MbGhbUd+3vV2vZU/Fp7N0KjmxybmxwQ+rdcoK86E0Ny6L4po3
MeMXbEVWKrNfg5gSVSKX038kKNEqdWyGUYXNyEb4nz/r90XgZw/DhzciDXVR96QWjpEdXzb92esv
LVle21ZOqZNGuN05R2fwzPXoGZuGfYFvAKcMmh42UrdqRb4bCyus4vlbWjZX2fgMlP/saehJqPNI
v95LsMJDgvPds/cN5rucCI4bRccoaNjikHaru01WvVAGhS5jGnSWm9vM9ShN9zu3L6inGhvNvMnd
E2svhZNT0X8dTawZLvbUON/883X45T378LKNGG3EztM3R0cL7B3V7/w+KzOP9l6THAwfEEjkJ35Y
6ZDwK+qcPJn6WpsZtTCc+TXRGAO1cdOHCS7pTauD67VqH0mr2Rf0oWObIdFx/t2HXT7Uz27ah1e2
NjGiKUShjmmB42tVBcCfEzedzlEZR+yV/SuR18O6Wr6ApAE8Am4ppe8AzfpiM2rLBEZQ7MTJtZ+k
3R3tQ201z3ZzZjwc5FJZqRXFGgj6SyzObX+zn3F/tbp/eOtPmMKXTE11pOir6KcCJspUhkSjpU3c
B8QhabarTWOlwxpL9LBG8eWHLvaAsBA1Cdrk1qujK9lNe8eQ8Uo67JllnsYbwtn2CsMpyT1G5FdW
kSqoAl4Oet/UQ9NMoSV7hR7WQGpWrZE8d4G4VvQ/V6Yw7T19aYBhZm0SqutNMF38Qr2MECf6NIVS
qSJspvTWidj0LbvGqM0rBNXtvp/yZ7+JrxOYTJKO65lv0aGOxKWvlRv8aITZvA5+i7B0cqUuFnMa
ihnfo2VXr5fjru3dR5UpNtVeJTa9z20y83whFCDO/s2j/Yun5Tua+Yd9JIhQl4RILo+RBhBcSg4T
IPkl770iGpeyI4PZguKdV3Xvo23i+9IkneKxlZug7IZNZbXOBuvyo9E6x2y2bvrUOlkzXT+jtpyr
0exPdlnCQ4e09s8f+VenkiUl9uPWtxpkaXupzI9Z5j/GvXpRI/fA0QdBfDG+Bhf6aJreY2HGV2NO
3T6vGlZKl0THXJINoh983RKkmdLk9v/yE33YmVgsueg6SioZtZFcGUSXWX56U93h8F6MS8Nnx8R8
YTJbuYkNGxtwWg77vNaOjV3FHq3gySEwSc3oLKI52TVdJH7zvfpV3ecjkdzsJxQKSpdHES8gdAuu
hmOhLrRyl6BBZ44HPJiIJ9wrJTg2Y7HWQ8jOAPIKo8cqPy7tn0rfamTUqCfoFQt3qsLfXLnl2/2T
xcpy/n4vjRmNmuyM/lja2cGcjd1QiTWoyLPnVweXr7rfzVvH8VeFEd/85u/8xanW+nCMLMxCN8yc
jgUiJ1Q10U4vnJgYtn8RR6i5bX3XBsG6djxEikQj0uihbaOdSUiNCopw18hkr/1YXfzm4/yiDPZ9
u/vDN5Cb7gw1ks6j1/cPVprja1T9FFbZeE1yglNdSx3Fycp3urkXJasEMJQ7m1M/YK/Z2VhKQ7hm
iLcqsfHFN+mr62u/4QiZyyX52e1ZVo0fPhvPpS7R2nTHLnYJ69HTeonYM38jXBsccYpRlBa1EaKB
2iJ4u8iohuVt+6I71alJqAYQloJI6PdyS8UgObK7HG6UcJlUMPJbp7c2s5s+ex4HulKfAMSp30zl
/+qNbX14CUa5xpSH8rujUfcPjgrQt5BCGZdZNNkUz0amXgbBC4J+DF0o9eqxPodC0mFwuviyoE3Z
kvlig0PUQcw871wEcxXXybsgdvK7p3+Jlv7s8n5457lSm/HsON3RNIYiDPT0bNRjtkxEfLUwZrM5
FVdQXWOCVvXJtyv8grzuPAYXQgwqVcgKez/7vLDqiPgYm7NuWBNRV7vvj+b/60L/OXlrKjyA6v+D
Sr+5VOV/Xem/f02TLGnV32eMvv+mPzUozifDIYWIF3IZHnaXwuQfGhTX+0RQmTl2uHtLKHlBBfwZ
YraNTwyj6f4yt+ryGlp6Bn+GmC3300KdhEHiA0CCXuH+J0X+7/javx4o7Cc2n2BpK0KkAEyxqFh+
/N5aRWxM8P+DXVnYwKg8hMUHuwbTWJfS+qLqCrknTdlqQ48SOWOmMBCBMdjYQ4QULHbNh6qrxo3w
2nQTjIU8tDrl4BOJTvrAuUzGp6kz00f+neHKw+61n91ax4MVmF/EwH7KsKZiHUyGomowNBtLiN/u
xb8nzn/41vBDQhK2wFFAU1vQiv7H77hZ0/xLR2NnDl62N5JWPnBxve5i9AhYwe6ZS4IiHsx8Wnqq
3+YyupjcstwsqJK3tvGZi+9066bzKcL6Y+B9DuJZ3KFxbCG7MqLQLNtgf2ubibiJ8ZnvB9Pqb3zm
GpYKiMMgeqzYvROhGftrwx/dL1E0kLDLE443YoxOEthK2JGKI27W0m2Imy+uPar9yOFya8Dhex1z
k8oyiHuU0H0N2atxHeKX3VgM6TFAEzE7mkMf3yhKtl/+4uFrczrsBOea3TQIICCMkhU3tkIF11Au
PskhEqSKmoqMCI1v5itNEJcMhVIP62T9RqFE3mUVgI/1Mkb0VmVl8FSTId14+aTWfkvLf2WjSKV+
4tgdB2DY4MZa2o5HcaRvn+x8MNNthvG2xUycUvcUEfsdWkj0GgZSOJ9pEzZA5nBchZheMbxMhX/2
K0LBACipwLt6sBe4z9bA5NhzNpO2z6osvQY4Vu2iTiTbQtfTbxz0tU2JVv4SX0aDy1iYWFQ7zzyb
ytLWnm6MZyOIiIUSC8E5rTf7LMqya6ypyTprmQuvq55U0TCMz8pJcjQ4Y198RXOZP82RMC4mvbPP
fS96tJ5W/dnuCmNrOb14UFGKqS9BzRhOoHbCkST8NqGxR4i5kfXXwB2cq4jyy5oHhpOsJojSzTFb
l1wjU0AhuDlqgOQuZddizsqjkX0Mp/oE3/Kr8oO17JrLQG824LrmVVkM1b60xvbg+np9o6RpXTHu
M5IwFEDfpfjKSqQdGQPLVvVsiG0MZfiiZB59G0tLO6Rlbnz2fZ9QQWWpXZWwb0th1r5ktvJuWm+a
vhUJFviVnU3JnZzxua/aZOpWWWIr6olTf5qZpuyOZaVPpGsIrOuzLzwgzEFmEIpVnL2sqNgWpWAl
mKfDbJtvyuqjUyNkteabwJR5PoVuQSvIsiRHSoLuFGOma8fV/HfLV2dEZOiGgmrj9OOW6ou2cah9
XAlchnLmkkXUaa8H3yADPJbORT0aG4p2zY4RjKMSxq1sbUlXb/7qVvahG6ONrCRzk8wTb8uiXEGp
CoPMVKEBWOlxMA1KCOZbk6fm2tLFu2bc1VK7nD106rmEJN3HN2OefK4UE1luw07QutdgO2dJcWvG
wDY7h3ltZsbSYed2yRn4SxgxPRTGqSCpq76P/Xusa819WTavWjp8Ju5JRp0vexgxm8AEOk20hylw
iG71X0jb3ceZ+TLFkzq7KFivGM1ExOIo65qZy69EJyiWqnG8lEo7ZZN77AlFEufeozighvVeWHZK
M007SstwQ9WLdT23zQpQ270elBtWJHI8xADnrqZ8Jf0TsoKIfFVzby+JQ+bmLH1EgdSGYFD2Omam
hiYgFzVOVk2srE00W2+5S3xXg2lw7qw4PuSMme0Rb97bWeQcm9GBMRyn9ZsF/WOdFiLbjkvyN5uu
DFU9aWnsv2uBpe3dxjmmw3DPWJ+90R1V3ZEU25hlLh7NkaJD23MIx+hY5/GxL5jGSx8HRjd2rsFo
guvPq4wFM890fFQvTs/hZLI4hGbpe2nWtyk58JViXi1S7uWEBW4zJ4LTX/HA0O99TCQxie9TC71t
kZVfo4w/f1ymB6QZnZVH6lwZ2irthlsPdnfpFruEBLlR2z4MmOSY9+aa4/DLXOlX46ifPdmEBE9P
OOe1c+8O/WZK5A03dz2iIY57EHH6CFJFxu2tAq4H65L58qrdmC6aOw13HZrXg2Yn57pxkMYajBr4
9crDGBZ29XwJDR4FfHVDVpe9ewVox4xY2dzkSSTukyklo6Pcq6SxHlOFCjcob7q4uMoa48boULAz
aLhkdnPiXMEp1dp4VaABD2skXZkYifemyVVqaVd8qe80xm8hDIJYd10GXYKDkeXk1Akwh/4IQHk2
iw0h/avep2KaSIk9sD9JrXuWQ3kZQSFXkXhVaCGGaSRdFwdIdfXkgg6CBnuj3QE8ORscNnlc3Vsm
V0HVystypgmdap8dqzwZgxamMR3BuOhvsqUZb1Q5WCNmTWIOnaKy6CgzswmZNNQJNRoe/eNIbQh7
7ZXzYCqtXOWa11CA74KN09QE00QQ7anCncbCOY/STXe2fOf7BYhJUKmfrdG7iFRXrhyRZqifCtqk
bkwis/ZRLujtxEylqTMbU6mRnbSrHUsGhHPkYDQIbD1UJX/JnGLACYqcCmwGop+FF+gn8ZqV7fGM
CuXvU8JL3HY3Wo1sKOjm/jE6YIRtN22U9SrpNVO0QizqBJq7CoLJw7BOyivxtbMnJo3nhXBSS1lg
22e1uNPIXTQk/sf5tWe4LKqKz8aSFWAm+/Po5QRWCTM/+BVZdD/f9gCoHNc7+swn57mzaYN0W8Dd
ZX56PPvWSdWfffzftMS5O62WXBf68lUG/l1Nlzae1KE0Pnua92BPNcHKbCnyp88mDBUWPWrOTkGz
mZme4krlVUwUpH3x3OZ6HjkulZNcTY17FDMvotnYe4b67NcRCBCRvnbNzGJl+ttlFAoWLH4HD0dy
MkBNbhwCd6S5vval91Atg7zSkf26lfkXj5G4QGkKP09aM6kxHmZKqDxHNdsqkTP9ax6YodqXNZWc
TJLrjx/oU15EtIUmj5ZrTH4a185l2dx1On2dEQIO1nIRjWEel/fo3ClPVQHRXYZn4yE+Zg4FKyRn
xxRcYlhFzgOf+DmgBtlH1cFs9G0GX49roz+NMRMvSXWcMvUNo8k5UHTy7WIXNMHzSElJAlHypL8x
UsfZ0Q2+taocYNKA6SuWyQs51zb8X9SdyZLjSJZlvwglGBXAljONpM2T2wZi5uaOSQFVKGZ8fR1W
ZklFRHZnSPWuFxm7dBpBQPGGe89V/uCvBGF8KVskp9ertho5ojpu+Nmqkr2y7UOTJSzRQXBpO0Of
M21S8Kgx4c1rJk3ndiJYO7SSZa25UVf+eMynrNk2BZPQqCfMl4NLNGjfmKEsDC7NvevXX8bu+LX8
Ot+nGr+PVeDs1fPE+mt6Sg3TXZfYUj5QsGbQJwJRWesI9zUNQndV9PljMXTDJo9GTZQ7ZucWA9jA
OmPlkuE52CTO2Xnj7wAaUx8vNsW/L9K9coqXKcAjI6TZ9b2zpeHdOq0t9xHaNjwhRB9bUeqt2LC5
h7yCAOZSY2+rOXvvHL0nfvrGkvUDEuEQVY3Hv92FH7FhUmnIbiAUFj+ljvO1RVWxGQR+68Cj3MY7
8VUmGkGf5IBEtbWNm8YGmW2/ojKDD4/43g8YhOPgWMeJ4No3ya9JBxucoA8qHw2jgtDagzTe1TOp
ydPEUVhsWBpus7l+r9o8vxk96m7urZMTzO1rRcV2SNPomOS5vcZ9s7N15GNTxvO4MDWJ2emlNTFh
Vn+vQ/cVUtmBfFREyoaTwy3X3fWmFGV1ajIGAkUcMsGM1kpl5XFG2rNC1XexAizLXqU/3ImS1nbt
GNk/ThRQY+mK8RF0YNS061RFqIwS87B0+WvRZQfQVxc0YOtA4D/vruodPCEJyTdxNXjkUU1QtpR9
wHD0Ei5sST1NoG3FjerM3auQ88XH1oEa4oC0+Y3Q9nWFV9Pt40PeTC8jfgkf94DqyPwQpzRti93Q
zj6L2OWEVvuUe/avpoWrnWZMfzB3ukn3w2upbuKlOi0e8YNtEJebphkOXhu0n7pPtogLpu3QuAIb
3PxRNyx7scd98rd+RmP6jhgM72hm8yxji3A9Cy1GPXxFlXzw5uxs2mDaWByZGwQC6CKnABmyYzyu
TejmN9bibJIoPXYo9HNEvHXR7NtqOtct43i/SZ9rMWd7HeS4GhGhYn3HAujPF+TGmkGgw9ye93mZ
92tRcbimuEa8R2JzbwzRIo7AN9UXfeZvRcmxYxvBQY/KtgSbcUXTLIH3GyIytKrhXADkEe78bAGB
2DZht8fC+2o88yjLhnKeI7fvyk3fggz1rW43Mpbc94XKUN2kNgt7GQAbFSImNhfeW0/0R0+fWEXv
cVi1RwfJ6V4yedspVCwwfwaBEqsvtmYKIT4kypmO9pzURztDM4dtJd2DU/J+aSiHb5HK0MA4Y7gc
apUe0AKtOEMIFy+myVk5k53cFa1fog9WOBDJIrWtm8yPk5+BFN67HQx5d60uarnSWDvuaaQcvBdT
Q/PaojBey3oO9boCbPTMPo8ubpA0lPHkeL9KGgzOjBy7NMWC+T2CHKGNyEbv2pY7R+VbzXbU2pl2
QWOsu8kM8luNCbBcNkkHC00tWqViPI7d0h+apbNuQzZBNYrjsl1NySQfr2b0XRJOVIuqqcU7NtRh
HZSCeNLKGRWTEDsCi9yGuzmMmu+As/6s7KIOVoCHkxdhmuGnS3zDTdSV+l0Q5bUZ5RIjlZekdSP4
HMp1FoZqHY5OfXARrjwVHdZVwia9Q2+n2TfZ2d28zkNTWivPYtd2yHFuc6CBt2KlrabfCL+tuyqR
KEvC5GaaZnYucV3tZ7+ZDcedEd9J70/3lBN9jOoq829Ta0EcRbsS3ExlzmklqInZpXnsrUR36ACq
vY7IEj+Vx8Wf8urXUsfh01Iv3dZtSwM+YkKK4nlHmZWvUc5Suulyez+1LXE7TaTcraeyq6d2nPas
aCMaKzXsi7a9zhSs+DAGFsruXgnrCStsGMPIxL0E7hiDawr55CbRvZvtwZWZlzyOsl+oBoePQkze
0QQVZsmKQJ3Ab6zL0lfWxU56XoXJ2N1ksUMUe8zmLKa3308DJC/JiY5jDqwW2wvcEsybQ1wtbVgA
gA7aU9yn024eMxx5V2jI4OjpQNp6suK5UW9Yk8dP0XZv7cR9r0ZcM32zr40XII5nUv1FKjbnqsas
XtIk9Xm1wg8ar+fSiBmZkWRA4vfFTz/DLeZji8GS5FE02gDTNgV5ZDCHi+Re2P2yZt6gb4Z2aC6N
T3x5RJ/Pnz09F6IWe+N0zS5MIyg/IrhtPFo4hdgVyM9022HP5LGGqnVo06E7KVITdgvsli/Lt+SG
jVL2rgZn2vOGkQ/NkCY/CiC9R5FS2PM/95Hgj+rS9MNMm1yE2UvM8XEwc07GUScasNKzyAgRntuQ
lisMiHkdqxn/EfICYAwAGQODzcq1hpUKc/cXRJfiB51D9N2net4hwkzOSvtXp3c2v5WEmT8nYwhs
vAzCOx+eDs5rO99qr2u3/lCSQAvohWDhyWmoa9LyJqmr/M4OMTnQZ7Y7IniKN1jG9X3p2tVdmKJq
y/3CvvNVOD6UkGnOWbgsH6XDm05kffCQOdG8d0tnPvlD3N/Fal4+eD8g/A+iGgCD8vvtmBHTzjtU
5hc9EAAERVbV332rKSGpWc86bup7SKT+um4996VxKOUQY2gic838bIctbxkavBadZZ1a62GxNKYG
390tedJiAsQgSpOSH+NQizv6DL1xJaq0CmDqOlps91nXmTwg6S92jR20WzHFxaGfo34zIFMjhMZ2
9Kc1zOWGV6m9bR10fGnIP016DKDkIUnIvrErnATYfCpHeVsnsJJT6HZ3eqyeRBPm+zgZJmocigoA
887K9JX/tISsYlxAZBuE5hhNJwS/aAaX7j1bln4VQ5Q9GYUIRk+2f+Mk5AkVQ509LX1UbPHiUUBG
oUbds7TMDcTsPCeWHV9tSjEsUHcOwnvLtpoHUyt59kxavpedHvod1v4QQo1v71SGupvIN3DIMGwy
8nwa+j8JfounO1QVGSNueqpK09q7cTJWd5mVZHZKDt0A8qUsoBrZpu6eK6PKlzwhS5M0sFjeNcFc
TysWebSA2Gg4I2vm1j2NH427TyMamUg8V/qKvw79ELCoP5xCmQV3kuokWDn8iWvjOW27imMa5siA
iTdtSf0jprnZhomSN1AQ9E9n0Q6rN3mNz3AVaxmXl4Jl1s7glrd1GXSPFXmNOMC6/h7HOkdUQhN7
MUoGOEuLH7lkhXkqsYo84Seu98DO2ne3sryfFijaPRle89FBSfU1lVXyc3S1+9UjC37SUW7diBxj
LhoN4FSrCG8/xT1jWb1rZD69hnGFzwYRkLow6jDc4aMTXbBj0VPmzYjJeIbS8xHJVH22RSa/Eocp
JgoEaQ5DnKp5NQPiptcb4/yQlTJ+lpWF0XAK2/y+tie86X6IomZjwobjbph7OjdkScnRjyuOKAyZ
mqIeWtWWHth7ilyAY6M1B/dZ4UbPLB8oAhqv7881CI4dzipGL1lJJglvWVMczJDGrwL1xbaTnrNb
mIsLdGPNxIGh9XCzBDVmWeVnOOPaXiXudmBOcxqXyBymXk7YpOpx77ae/5FcbZG+NfR7rnZ94y9F
4K71kMC65aStvlOnb49T7SR3oy78V4sCBQ+9g3Ms598n9DyPjq2CQrJytPZe2oax8Q7Taf6spSP2
Y5YTmF0thVjLAtOYLJw11kFrj8Ldx2kOXm4168A8QV4ctmyOcEHBJJjvDMyPC8b6CbRF5jKuWtRT
PmkVbeSUure9rsf7dK5c8ppCwB1pVbJml9Lgb4itGjCBW2bPJMZYR9uW/Ys7d9ZxnjiRVhFT1Peo
6L/TYSb8uyeHngSmgvDjjYBX5a6dgjytob5HXaoPVmqTL6cW2glHt/umP6STP5UU0FbJ5D3BDSJ0
ePInW9YMV3JzbozjnpK+tflFHeQf3BNqbTeTv7GRYULiKGCcaCbRyvEuXjCZ51Y3+kWlNhMjlpsY
KzqmcCR1k87K2jXaRpAjyJ1HGn43hknIbC0biCkb1bI3Lhrd2Ke+qg0RR+1SZpuBmfALTV1yGsSg
TjSYZufWnX4aY8u5mWTjYi7wveCBqZm68WBmgRzwsTDHLQ0NPkr6uaye105bcVd4jCQz3YRPqUpS
an4r7581yJs3oyyx7/lOr8EY1IcOAnAl597beEx8PxP2tNYF/EVYXYKsChdM8cW7NHO9zeLGbDLJ
5mnl+5D9KDCiBq5NWwZbk/cuIvA2nUhvbMQdLYZTX2Y3cL0Nu/Wl3C4a12o1curc+RDd7yL27eDh
UJdNPOjK/GhVUPxkXCVp5essO+W67V7dwooeegllRLa6/rkUuv5dgdfbUYr0L2OFi1FievsxtP01
RgYp51ObCXWYvCo8NqnDABZjiHWp3VTetbLvbxNfWcc2KDCu5njEVdB456Zv2TzbuM9Laes7pkzc
WV3sfuZR4dZ7TDUUea4fgIBIkS4wFmvLVZdjz07r0gNqovwt/WG1S60+O+acSqeSmueF++MbkTGF
AdOlPe7T7tHq4u4ZwALDl8m39EPFUYNhHmwNDxl55g9RzLbBZmCJ9JSCeVBmuLJE62+WB81+rOdq
YlXizChaLJ6dtuljewWPtTpj3uywDfYPBo76Cq2FfO4ybW/9OnZv2Aa28wq8utyGba1esrLHLxqm
Zu+jNwVfSjb1JujS9CsYI1du3ZzXA9y4bS+YGqmmMz/5XT1aMt39CkdXbroOzKiIp+W2g3S9czIX
stMs+ks92jRPftiiTrdlQK3WKIqp0dwnSWndF/byDNj9mVzc6bEKdbUNLIH1lj+VmDjkVs0uVcHy
Im1HCJqKcexX4PUMtfXoR2blDpF1XBYWoVbrJBtHRfrR8PJbKxOajYzS+qPKo/aDQ2ZE6DcvF7tI
vFNGX3POa395SXEir7pQ6I8yM+47/GqxHln9fcGOcZ7rpP2uYpJWOpUlO81I5QwpjuRju/HksOaX
WNb9UA0nx8evOBST9zn36WHxounGNfytslQ9poihbY4Moqd7UQPCRv7OBHDNHK+UNNhFdU7osBYx
yfsisDmB/EqfsHhq8It13W15jemfVi2GF04hhh20qPAKHKordznNTqQ2tpcCw6m971LOEkgzIjCW
IqUHGxK/RH7weBftYNAVkDuUVADrfOeXCBkkuooF3ZTIeUd7O17MsgzbYk4QvFVtfTMZ9yTDwnCb
iDfQQeHB8gZvN2OeR9/XaCrf3E/2DeCgjtxTu7rtW7YOLupimTfiZyrszzLKstdYMfcyaBGDyu72
QcUYj5aL1XoZUyu12ZsCf0ByVjr7a2VNrJwEPzYj75l50ELRFWmPCN0mek1jxpppuYSADkClDP3R
s4msLMf6Mkpnw9jfehxa452Gknkc7e+4ypJr/947d7rV81tdsEaZKLxWYcTXDtmVbsoGBFLdm31o
RvE0uekRKhSzythb6ERRt4I3dsPqBa7SSyOX6Fj4s32kyLiZvenDGrrr3y476yEtojtZ6NuxqLfM
bM+esj+ueMIIPwAhuMfJiR+xrT4Uo7ksxVJxKTx5iOLkIe1N+Op4C+6tekjWaQSt1zLiWFB5ipU9
TvYbZSdZHhbsx7p7HEWjV0Ng2TtjTc80G7T1Uu3FSEUtQ1H9XBg33yzFjM3YFWaATUIp+JVPY0SE
dxqHsFRytW/9oJLQJYda75iFzTeT5ZlNPrb6beTo2y8Zdo0lj7w3SF7oZWHkr1m9XUdNenzseKQr
yBUBy09Cphhmt6WX4jQunts5ikdG8UlxnsjPYLiBdQ6LPNvfKKo+2G3TU8sWkbmHu44RBYv3yb+1
6S33nZz1IaZv6+GFu78LPfElbEWGu4IUuh89i1OyzeQDugwfawB+5JWJ53rviGS5HTgL91NY3fDC
Gt6KXi0Irdtks5Qdo3w686M7Zcmr3QhnJ8aYhWHn+zQNpc3YZeX2PGKkWI87SC+8pOAb6IcU3+J4
ICaChLPGlFwkxU5trJx9AfNyO0HRxRJxXcuunZTQt5W2O/MSRd6yhkRQnmavnc90i/5W415a17TK
GN6zsQcGbYLvUmXMx2DkdB82NslHmXgTqyJ4Ct5SzSdGwTWRUAEwl2qROTbPKasvoAwcNPFBe+ZV
Pb5IqzXnFt3Np7D6lhkfVUa8Dpyu/W50N91MhcjeMAa3pwnKJ3veOQ+OMTvmfW37hIy0SDDSNego
jxLMRuVeo4XBBTFGvG+XXMp+bVN1MGCZR+eJ2dvw0tcAZ2isK+FtId/W53mCtrEFnUCIITQ1qwG+
6ptqx/qe4ISCHeyTjIbiJlpCH6njWLLrL62jNZc9W6XJeWRl2DBOqJc9NWlyQpFjCaaPaXWT2DnJ
x7PndHdJGYDYJrg835alH70GWTjDIchaxRMDo+NVLqLcDYqDGKpE/eBMjkNgcQdO111i50LBSOog
FiZoaKmCbBormwINlI+Jd5UcARMhD0IU5KMdAFRnNgI2342NEx4ZOQOqIEsLfAFJcsqDJt9hpGcP
RXdL6I/PC5ZwGJGU4W/XlPn9IoOR1S6UiTuv5wFc4zfuuR+FPIW1g9g77Zq7QnMCsnQbduQDWRtR
Qsfijc33Y5/I1p+vl4/+8DAkNQvkLG2sbRSO83MNzPMF4wCGSsQUK1zW3W4RQXJrO4k+JNlD5qoP
r87fgkYwlYiyCMOaPTxVzqIONrXruw+B+V66Zbeh9ho+2sxy0YYW1lnXLUbS0lYCdXQs75cuy59I
KNEPQ7R8uTlTuy3jPs3wqQxsKMnOLD0YEAXbLkvUOI0pNR/ruhT3jY9nIMyv0A3iUeOf8HHlsZjV
wNrbd1gycIZZjW39Rr/eru2gyAgAn+Ydx4F3TA2guDKtMGZL9NVsRR1xiVuVoTzAB6v7itZFG+dL
WwnOhCEIzjY7AyCQpLrNVRMdWRWmO/i3X1min2Riqwp6DiV9WfAZzfVe6h3F9+89cL1tlK19g0nB
OPHvFmbDM0xiBMBR/svTTXuyQim3dOAzOMq8uGNqHD2zMbcfs6jvH2a2Opdclow/k6Vjt8FmbJXZ
ZfzkWWHjQ7Mq4k8afNqnhu4XpmYlHia3Zua0LMasEeXTWIYR0DsAENGWLMLgF7c/Qg/d+a9tWqcH
mvyMUZMV7+hHD3GRL4eeZBfympUIyVtcsp2HRF2jV3OSVQN7/yvoTJasornKbuu4A1aR9eIBfBI7
TBq7ZR8SXbXOSywGK9kEuJSc3mX4J500ODLEcu6xHKj7vsh6Up2kuhRwWcY17B04ntDGj/T4bBhG
NPO5bNrflZ1nb70VzBAhygU7bzziVlKywp40OW9M4xidNco/p7SUq3rRRMKMqIJkyliFZWd4zj3Z
3RWjRSCdKTXJdjhek8YnRjSPBhx3ZX0eFpUcZSzZSLrAmbs47B6hetS3HgL3TdN1KP3ApREN3/L6
9NDx+eAkB4zaCHfxVD0Atps3eSy9R0DH88XSBLWPOmpewxFhPzV/AitcJOMV4tazmNf2WiNp2qo+
9LFDiCFmpBZzyShPklO9MGXpZ3vC7eWF+Uliwz6JoZs3vZcXKBiuLXMKyizx/OnmmknyxmwRZUwK
fBiF06mOM3PnhDrf09mWL8vidXdzMBZr0CoId+ny9qlarhCzLHoTuSW+/cpc6wnlQxwpMFhiNcMy
5sgXo9XL2ALZoY+4i2YoZYBEwtveXiyuceNfXB8MYp/3zWlulbVnJU+ukxzUPTN/vqvjTQ7QE9b8
R+bKySvxe9O+LG2dbajCrH2r/PazqKGSsb+Pk2+QfuHB8RpYdFjOE1T1ZfFkDykrS/SH44UtxniI
O6fqubXNeMZegudNcWAYSOa5920juNsw4sdqU/nMW/wUHHzArEa71725Vc7BDRwqkiXakW3LGOh+
JVhzPTsOYgEMc9vBMslXWU3XA9XOp2+FVue+p32PNuRMgnoJdNFsayg1yB9/dRW1RwaVerAhchtk
+HyOdyqZr22TDGf/CkpM89GiWdknyDwZfPpu9ghgeh3TNG8d1sWXqfbdaGMqFXwHeK58hhuwqpip
FbcDYq8tLPxm6zXm2MhwYbNB0cOGHBAkaabwyAqWv8645jGx2r/TVf/ZVXBViDJltz0k0p5NDsU1
IuCPMtiusqec4yg/9NcUx9EytTrmhcsB07EK2yFIMVsffcFW0audowiu66o3qPD+Rtv/Z/k8f0cU
+J5jA9S32emFf81IyXMnnZQ9EokDoB5fb9Ztc68t/h9k2v9XDfafAC13+lf91Jlfv7rLp/7/Qa19
9fj8G7V2b8rqV53/i177+n/7h15boK8GHk0uCb8A59L/ZEIE7n9cU4QdwMqCxEbvGl7+33pt9z9C
AqqJmiEv4p886v/Wa6P/BvBC2mIQ+CIKg/+NXPvPRhT+dY9gO/+qZSa8J3b+amgC6OXVMkDy4GrT
7kafnUZGNvd6HsdgPzZZf/7D1bn/hw78j8SVP9+O//i8a46dIKMGcrbgKv3xsXBFC1i9CtBClg2y
QqsjpzEClun+756/f34QSdsE5WL9De2/uHtIi4uUFbnRVtr0rweWHK3cN34e3nZpHjqXAjQcg/YQ
8+HKKUXi3EhYetc2i3nU3/wx18/6x6W48sr5W3xHRPzuDrDwgEv9F7w3s7mIWZVIKG+X8kAydfos
iqg+VfNSlX/zWdcL+JfPivghkfiHBLy6V/b5Hy/wZOAlsteJt/00AWKpG/seATKy7SGu3hyKkFOd
Lfm95Q7tz3//0/7FN/5fX5PoIT7VYeYpor9m3xR2VgYO7+StDslvk6GfPXSOMBc2hohAnQFf4YrB
9HQzwAICL+UrtAEJXeoUFGQMapGcCq2ql7/5s9z/wxXh3AzDwOMghLH+5yvi6LoYLCKM0EA2eheV
vChrb0Z0ObsV4pvJXk/eFGN7TmFM6n7ad4tVn6g0CenzKfb/5gf6lyfOp7e2yeuyIS5xL/zF2FxX
QcoumB9ILTMawAIAIDOWwizxeqxIFyFnhFfVv78G//LUXT+TZx17Bw884+8/X4KuqmbhLhafOTXd
GXwYMB40sZt//yn/cutdo2XC61HHK4vchr9YEatYtREAumAbZtp4t1jruuxB2yVwN5NZ1c/Jqsr4
OBAEqA+qrNrmb151Iv6zmYkUPdKM49jj9uO1G0Kz+vP3LKyUpoIYwR3bROHFlL4Oq1bU8JgETNn2
n4Mb2R/T4gYfjTPkL35ps72LZ9RZq6TV6rNG0fULcjcjb8y2Qb3Vdo4LMMNwE2+SvEUekQi4xasq
J87xrgZteDfC5My2cIzmZ6pnu3mZo048uOPMArjCOPCbce/U3VksAa72Riqrl4IganSN0DXtZhvV
/Ry82MN8JR6FnTTLwcLDa4jKRoy2CZuhxXPFLoToFMeLz7kOq45hc9lbKwFDj3EJovD7osxzLjHe
my2EejZKtWt74165bZZcBb5NWB1YKglx1/hSv3os088hUHnQolMLQvSrUoJxMyOe2ovLtdEg0e+7
rI7NRtnliKC0dborA8Ql4AponuP/Bkbpz0+DGYLusNitbO+zxll+V7N2CYgNquxnY6eTRXpi4LNT
jmRE2T8y11oNXtU5K55K30HT27kfow+NCx5Gtnzkbsd2JwCZCAWcMg9+6ai7H6Ufxx2nRpX1XDi7
+DHCIPeJ86HTwVgbwuOd2S6gVYkAM5xEjpZqNWoKfho9DsNV1Xh5fLJzD3SFm8ZYhaQVz2ZXLC7C
3sWykZC0mddUTA4G3zrowLV2VeX2M+rtkYq9auHla6biVGoEavXoQqCcSm7LcJUsDMRpXTt0qZ7X
0IAnCESS46xa1jmJEsNvo+LMfgQ3kAmagUBNIQIWee2hSWr54XoJIv5gYbh/nwW2sreeBOn6yES9
yDbsqTL7a0HoSXYxK5v6adZ54pyCEM/MRZFTSPAxP8+EM5M7Y3zruXrTPg06Oexte6Slhs3H2WCh
TWzi+rSMqdcCrQw5hNrt7PmB3sq2G3xOyaob182UcNd1PjyrVVRg44XLOrI17Us/+RmCMi1vSon3
eLMMJP5sbN72SJatGAjz1A6RpMtwWQWxaUIqDuKqKLaK4Kdsv6DOghTRSic5tSyF4nXhBFULXrrI
nwnS8S/VPGOx74HZIckLvDRcqzwWO1lFaKwTko4c4NOygwqrCIRCTT6V6FA62dwqDDSkq9ZZf+Qo
tfguSNjrzdwQwYDhZ5GflL5i3sdNaYrdMklp3xknU/bGdQr31Iol4gm1u/lXwX8+y8RzxhUlguO+
c7uK7jxnde2cutpaFLMKlBigXGks9hwY7fCRezULwWgIx/RrqtOxXQfFlASHxVGi3g+M2n7EIcp3
OrZ2svYsajKCtyotcAf5Gn1DmqrJ3i7eSK8H/2KcrufYeB7LYkj2aeqRG25XJLiuCEif3IMppcCg
LLG3AM/L0Br2YNiwzrANXtUNoxlyUosBz0IfWM5WJlzZdV2WLsMGqby1GKKc+GCJqG9lA4ZTK5nb
0fuS5vmtZATbMHXKyT2VWTSjvRVLojbN3DjfEmA36V9Xp31RImFUhPN8ZEXpQdFYombZBziDf1tq
wB0hzDyPt03Kqg39t0nHWwi55IOPhTecJXGV5j1Iw8Y+LA0rOUaKaYATZMEEVkaIAyrinvjRrrET
QVM+1Wy8P9tKRHd5naM2QUg5hKQ7KLcH5hEX3cYoP3+NnAWNS0KUCwcZYgX1xCygMFyOJJGneYlg
73RkjMznsAAaehOPIwQ+sleCs7t4wMPTzkIBWI8OkCHN0JOUsERruWunhd8mAnjbnwdMWcDPRZij
Y0ExGG/bWsq3epDuvKlmMzzPOmV6L2fP+sWxHNN6JgCDdzpzve+YqSmLSmK2WwCynbMQd+IN7xTf
IFfD2vfqLcew053y2quTg5kWYx0WH3XQcQmrTN3oLDSIAV2X42YVLplfsiYP4IEAMTdIY3rXYnsq
oJvSOSsvO3va6n6ltlPrRwYbI7uHtAwfjIBvgV+P8LKzaBtx0dGIblj6tK0rw3+eIi1ZJVdBY4Pa
cuvitxVoUuIguTd3yI2C6JTDTIkudu6Hi7VzBXt7eDKDRL00IUZpd+hYhxN7ygZeRqcD4r2G2ftZ
MQsJVr3sIwDtnH7EmcoEznkRaYR0o8ZEMcetm6/QqPEVYfmjIF1s9K5drdyzot6IeXWp3N6gKGsJ
/wwZEJ3mBOXEW2eRa3IGWW7JWzQHWblPZWyZDauGYYlwqwH6cu8kWa7Lxteck4w/cwfTkd95Ixb8
DAz5gDsSyYS76Sq2bu06mUYck+sYWWG0CZqud955UyBL9wFoipMyRqMbYtTBpN+Meda/E8UbEJ9T
Dnjjcj25pMGUTnWshG+KLbr7bv45hy3RI45IMbF1WF4a9rSNGhGY97Vd3UyOzvs7jacOMBe37ZvR
vPfWzejV1TEPc+myQirGJ2OWdH7pMhLtL9g4Euu+Bnd/j2ueNR4ef49InsoKLsxo5IyJIEcCB2s8
T59iUgx+V/1SNWejSOjZAJ/s0t0yADC5KVGKtj8TdyTMC+9H1r4bzUZmPaGUGO9F47f3SciW/Efv
5MlbjiKwgC2BWHOTWHWPCoMNdbnxMh75N5RfQfBBphsmy2hxFkrDXDx2pKsjC+tNEu7s0mGFGpd1
dMcagDS1dtEpxxfoA8QtBLcUd46Z5XumE2aDgdNypiRJkut10KTMKFEb9y65AlGC2wfRGxajgQ0W
xgwd//TzYniZyqEW29aKo3uefPcrtIvs1CxX95KcxPzt6mF5iHVRipWVeOapaDJSU5Z8aW6LRISA
zadikr98CJqPRNLj1el6YLznsc8FlifspazDEWx8zW5GzdeXoaQK4Zs7P8a6E+VWoEQzT22Q2ZdC
RNO87oDwq5NjXKSvuekqizQNKeKN9EoWwBgwqofcHhAmD0GB7WfI2tehmROBYCnCExp6JYHwDdho
dFGRbZpjANfxqpQK4XMXVWxP2O04C9ZWY7JgHcRJ5pDSYOsCdHZpRZuBo24kS4hjBgnb0LETj5Ic
envhI/BOmUQMKP2rIOas97JXWdb8unLKx2fyAs2E2SQrf6OvdeBgzZX6HtlNvBe9iJt1wCuPjUiX
OYLnJeUPSu3CRlETmk+lZhQXunOd94VcvZokkiX7olXT3SVdqM6Gla7G0DzEger0fqgTlOuiwUv8
xv3QRt+lbwL9w7ZhxB2pHWMEGCbB8v2f3J3ZctzIlmV/pX/Ar2FyAP4agZgjOFOU+AKjKArzDMf0
9bWgrLK+ea2q2+5j91taJpUiGRHw4/vsvTaFU/ia0qDonFSe8Kopcl1E4uVM+4qMqw9Go+qOBTQr
Z9IHMWUQTm6r5yHO3Phi68wnOi5nBRaT5HMIl9MfwhWQlVuyFZivskRxRpaR8SWtmghUVODU26R9
blgb6S3ZNdbD+C5Aw+l9MmKKoZh5LO4U4+pPkVit3jeFnWX7eJ4KI2hZvL0SGp/sQAEN87f27JC7
kMyv1c5Fwoh3tHa5+NXmXt+nWDDwjoaF5qnqsn7my4va29RitVJx7Qq/2N0Qq8qmTl1ZSNEsg2PK
0GSePHLMBsS544ypMTskDoymjS4K+/vAPtMLltax34l+0UgzLc6afQvzkYYXriHbrE6Gd89Jsc0b
UhFJ8LtEYWyaO5nDQJo4TWx4aZTQ5l7b7z0Xi31QgpzU+Dft6RfbsgITYZWmcq98sFll79AkMec4
+CFjzxRCyjDnVCYYZ5o78tt9FNTQqj4N3id0FeHgrw9J03f2xlKAYQAsLh6wQE4zpN9KXZ3QI9WK
d8seYVcs+NHTOrFqQl2d9+glS1YfZ6gcyWb0zP5NlXVCNIx1NRc/O2kBnxS8m+A0DlSb6cr86iuw
MEQUDVb51ZTilrX6lioR6VJleu6FcH6g9tnOMeRzfBf3sfdbWmRdNiYJyGSbYnB4YCVvWDs/S3h/
LE7tXjVZOFogWF3Gp7kc5t9kkXjUdHYCgwvWkUoOrCasNzYpE/yZXkA5wifY5TDA6Sc5ptRLmWd6
7TCHuaM5urekj3PvVPQ+hgzQbJ21Csqd7eLWtbOBAsYGnX7qF5DixHlnnnUGZY6TsiQ1BImBv2KQ
noiRQBxsQZ4pIIY3I+H3ZE0srRjD+A0VhFpUAZwZ9DjuOl7TNhmcIKy66MNOMe0SubIy74BXfIBi
lxn2thyH5Wc5pYMKeJdmajPPKR7XpiNuGhjLEtuHuTcQ/+y21KBcyNfmvwrpRuWnkfsTpRuyNeQx
bpxYHFfGfMjahMF6X0qWRvc8mlziEvwLWLCQIartHynj38KO/P+pZ4P5WNvZ/2dF+24tJf5fN2jj
v6oy+fgbafyvP/uXrG3Z/+DtYXDrZtWhLOUixvyFIbEoTJQ2UoyBAKkkG+9/lrXRZaCQSGk5PEJt
lKr/lLUd4x8+/5LEBHd11Jt/S9b2Vmj5P+ugFoQRBZfDZJtjsAFbSxv/WQc1ZpfCvx4WtCAf4h+N
mehtOltfSX0XR/P3FENFnHakAaT/bnb19zgWJ5cn6sdCO8WhjNtfklXoZvD1g9n0GfHRuYbFRvMY
9TLhRqsfdiSsfZGZBz8kEj13gS2bB+l43wmTOvcEvjhaCG6d8LRhl1vT2h2E7982ZMiizjve0IZK
nvveq+6X+Gxkp27OiucM7HGNZUcywRRbsfpgcAI+EXHaxZ0VZH5xqFyKvaY+UCYzszlVuMF9sdyo
fVR0EZckLx2epzGlp0zKryDIvjXFcuuz7GaOcXRY2MUmpdgzVm9ZOpM1QfHZMYdmwVRV7r2UsUVg
bD4YZXYqFK0YfXjSbf7aR0RWOxavSeJ82j2/vLBtzQ0hivS+o/NVrWNa0S3bIWy3AiQ46V99Lbzq
V5yYvxp/lVTyBUJF8QYLdVf4ifnSrPwmHflsFEvn2TYhpXE+b2a45/t8Gt9aCtznaHlpsvqL8P9w
JY75klXej6XwzrKYor2dWr/KiTCnaRO9nsUjvdAXQ9XdwyC1c6o5yehBgGjZSedZ+CnwKPwbOl8O
wmx/dm55JNPwVZjCoF4CdMTSNTdm6Y3JWPtiuw6La8Ic9AkxZ/UtdTh4BX55RUs3xJh6T0xrLzFx
OYwmmxB2OS7UZsJgTZFkrroXz7I/0GC4T6X7qcIHl4K3DwqzX/bYBootRxUsWJ+iDFq07rrW6u89
Z3GCYe6HQ1LQnRGa7nqKRS5XuugYt7m746pNCqqnqrKh4RA5UMFtys3DhPMdYIjDhKC8ZmcBM8OM
gwPPaLS9mcb4Hb8R2EfBdZrGwgcpSBBFA32bPuaAnuKIiB8YNuSCimZz3Rv8wgmKCnJqVRc/k7g6
jebSHbO6PYaJf+fNy7328cKhCR5myBqbSIfHEfM2GQFvS8suug531Y0mAmlY1c/KK/0ATamGKkXB
3FC0BI2tIXR/WD7lOjQYooByv0o3VtTqQzjBvvEeCXe9UfdWbEIcFnanueLZB97iQcvwh2cpfXEd
e+azkTc/0xXp6VWLG0SSI1rEgvg4ZuCpEc8mkgNXWKEni0sG97ba4hUQoniQ1X0ehz8q8tGhqs9+
iSj4pjPA6HG8UxSxmiktqZ3w4jsZL49d7sw0ImLlp7LVoccM5ujCgZ7sDLLBG/bRX5g7c/xOFN14
XY0tT71HJPYNPrWmBLWTJD/kABZF/BWBkOA00FJ3StrU2VkNeLVpPro8co6SQ+6B4cQ7VBPUVVTz
/GAPmL+4x6xG44lESzm5xs5ovd/OYt+UVUV3VDZ9yDn07uJaYtOt7vwVPFxA/Nm6sJQdDlJmmnM4
XBPMt0emcrCQRWE+6aXBWZ9CACkrJ7t22RgyOvLxUpOiYdw+/cmPD6P+JGew0Y7IsIfQLUQmDsGZ
16cqTJ9/qj+5AVEPojvYP8bX0CZw3FA2+TaO2Wq/I0erUJd3CYH7yBqMe9LvgWOKSxiP254UBG4+
ruktH5mIPklbmAehpnezIZOJ5RaIBWiXI+5X3isWCbWUC9PW6cY3vIDXdGyAHy1cvebFO09h892e
4gN6A/Xg6fxECoyXNQMXUqZooCJKLigKB5/a7s2cdxL+q7hiJd10ElqpUN7ybmTijKkED3NxmbjB
3lGak+48WYy7pJ9/mImHV3u6RrkYtrMzfSoc/pmzBgZRBJ3lJuK4oFMNi2ZbyWPUdw+JJnBgdzzk
az280OLGNZ1Ivfse1SY+4rqRN889oKgQ+/ds0NLLscGOGhvdB/63Q98ML5PJID5PbwKu/44x/wfx
mFuaNAHl5GsGvQm4iqobcxMN8E4pzsIHb5qsNLqhLIMe7+yOis3ykwCfIIPDdN8SSQQ+hK1ZLY9e
15HbIvvfSqIqzi8THeMSNiUVb571SXmnTXHgtzGa05ttZNN7ohn3EBEOLUddwsWBgqNwa7kEYfwR
vkPrrwYsw/AfuaJ9NEpfBqM/ki8iKlKZJ29sxMEuOqpocs5O6gnVjiG8ZmlCRIFwcTX9zGWvgzQq
fsAxQfbyfpRlPRwcWAFoCrueaga1tTovEEZyl5j1gym6S1K5v6OaijjDHSiTUM45SXlbK8btAGnV
2Xr18AnEF0hrrXrY0vFr5PXmoXHdz7nr2z13R+fZMKaGQjwOVW1y59qYPQHurG+cAGlQvNK90+2o
She7qib3kUov2bXrGw6GXv3NNJ3+1hGTfZAGQcYFI94d/sT2aYpTcQdeQZ6qoTMeo9GPf4dWn197
dy4fmhxw7iWmzvPA8sNDHZzoh3P14lyJjS37Ip7jt9qS3kk1oFEbHEs/VReG15zThKkiE1vwvrxp
ce6Z7Ygq75X6LfJJY7WNcM6NrcIdwVx97mKUZ2Us+RMxnS6IwDxNW6PM2RlZaf6ULaF17wuxYmp8
sqWEWigOlked9PVeJQaOINCQ3W/l029q6JTbhh9mH66TTkDcCQPTgNrd9wVW9sWeP4QK+18ZVc08
aormRem1adfiNQ+n9py6lCs1NBI9GhFmw9Egk6Yn9kCbjjXcqZl7L0h7NksbaXVYcMe4vtjE93YO
EuU9P0J8jgruw3xkLO+XLJLmZnTuRO1evpf6A9EWyWzAFIjXNMFmFt/j1Nf3ILHpH24bWtgC2bbt
40j+6czOYlWnLHkwseYPaJHOeKdSTPciIx1JHDg6iwgrNzXXquWBnwBI9K242ukcjE5iWxijsjQ+
qLxskYL78efIXmnD7Fgd+mjFlKeWyL5VXmzszXxhQGh8P8UKZDA1JJrhrh8z+SNrrIL/MXAJADli
OZC4Sy78GXdbVne0TV9Cv9vbhNY50VT3QSDXOOi++MxnYytmsuGZe/EoIFAlBnjobP1rkk93kEgD
6Y/v1HFfxGxzbOdULbRjeq91IQOvjxyGs5pHlPzz+0VuK2gPtXI00da4Fq5GKZU2btW1dKrNrn6X
Bt7UV49eVelLnS+7fIjTCwGoGfRAziOMzpsNSfhuq4HJvM7h8K0j2ry1V8t6v8TFThfx0S7LaF9V
6lJFJig11on3QlU3uAJH33Ve+4L9M1pY8ziNI0F791HFlxG9c7cgO26xzWy6sjTuHJJH9JPU+8Kf
HhpI8UZ7M6uMMXQMgybhQ4zVl8SOLapXTPzoE+bWseYTtjyUN2+P7p9gPkuexgiZYiTSvI9G41wk
4bdl6atggKZtVFNgNsa3kArNYvE4AZBZXAIjlhyPtHcj3BGMe5wiXQBaCA+snHe+jL/ZJPiv3sgj
tMYvyAtezpS1Fd85vi+pW0+B7uXR8n+zy1X3npVFp6nq+DTwtR+iJKU4lZwf7FIDwiUBIKZPaKjL
WauXKYuu1cjq0qbhjmLx8UguiL6BeC/qGIdyobj6w6bLurdJlfE2YUrMOxVw03uACVCyY2KMJxUW
+uPZY/W5kU2YfKnRUUxH6a3p12On/2bGjbjafnYrZbLsNH483OU32b3aHZ8BlQw3o8+uMyVJ9gIG
aVkL7C3KSJREb1D9eW64e3gVzS4AXclPcXIaPSvcr1yv2Idpes/aJjk4xnIxUauZ0+rt6POW0j3Y
sbaFDgQjhBY3SdpyYCrnVKPRdtOUrMdr+tiSrgWLFfG/EDj9p9Y1t2Xp3nU5fz0JwG7xi41X8m2q
fh9JJ3nLEgDS7dyk9V/+i39LTvh/zvjmcKX+n2WC1+Xn13+DKV3/0H9iSu1/MO95roezCfPoH+Lo
X/qAlP9ANKBNDDcK3WIQTP+3PiD/IfkXmEcwthnc3vlP/2V7o6bMN6XCYmTbtoHR5N/xvf1dHkAP
8FjKGPxVqwMO88+/uHB6ngx+bOfxsQgTtpgAbg6TaMYDmIhsV3aW9TJGtn74p9/Qf2N++7s9Zf1L
gVc7+P3YDML3sf+FuWvjwfJSx0uOri7cJWgGBYNg6V1kxcrMQkRNZea3zLZ4F0Ox6NzNEOfT/w1e
/nebzl/fhYU8szrR0Fu8f/0uxmkEmUi7KfufU1LZGxoDyP0sFnO3W7wXFmlAAIb/5x/d5Ib5N0Vm
/Xu57HoWBjHfMKX5r468BNbmLCRQSiH78VWTmZn92WYal06z8DoQt3F7zX42XOM4SVXjx2jWq4Jn
6hllmKjAZ9tPo/M+tLX1xhauHo9JutjuK1GclJoOOtTrwHRl2R5jmVr5MzwVWjvYMBFnaniy2XVR
3uGZ1wlxXOLn1Fy4Dxjb7po/kanQNCZmW0vC4ggTklaCFO5b6RgsmOqZh5qZ44bhtWvSU1koO9/S
6k2SS0eou6vcvSrGBnEe4IgWyWEqQL+yOiss7hjONurc0+L68lTqMfpSrhGC/SJ4Jjjfg7SO1MFa
soda6Qc1rumC3gm8Nc4GJItHqxf2z7iGGtLTQFXxEXLK0C36OxdUJsxD+Yyr232OnFwcQzDMW8vA
Pz6E/CWpl4KJWMrs4FGLtq6w791mGWUQA9gzGwCaYfhd5LbcjZDbDmoN+QlyqBtrzpAY2OTjEABj
RRqOhN1gcTp0rl+eJRj3n/3sM20ligUSP6JLxuir9l356Q91zU1/Gownmp/fijW/CHnmAslRp/tR
uMrdIZQgDJdszo46Z59507qs7onA0qldDA0pVTF/LQSnutOogNdSYDkA6ZxVHeUPehKk1Q1uy/ep
HuRvWAcVfs68ydILXzzej3YPvTaEesmLMrsO16jZh9/j69Q7g+odvfsYz46i0SQjMVBXJXpBy5WK
IHGoi+bJSpaxfZa8UNMxz4bop1aiG240yZHblX8ivNifqGdW5dDvej5oPs2raxp4mcZaH2VpeTcx
reqJTPSkL5EmaRyqSj/FWUqDF40xktVGSEIZoEYf7WIL/YCIYlLEfJ9r0NmLE2JidVN6T8TwXfvo
VRx+J8bXSOw5Hs1PNXn6NV+w1bOIEoqgBtWFkNvGQRoAInTOMrBK1+x3yKB/74z+nKKi/ImL+0W8
yIDc3Tz81E1eQAewdZHvdNbgFyobLfchsaSWEl7MP7s5ruqn7E+s3XLT8t3j+Uo2Iq1zsQtFnZrc
w+L5SbshiIC8Ks36ZehpHb/U04xaX+RZS3hQ97BC4cRY/tZrMS2CcRMETlM/dss9cVLqJkztdtXZ
WsEDJO1hEADvYAlVFDxZghywm3XCLYQ3p8Ii0TwnURrNe7p77H2VuggRcZ872FZoXdIAXKPCOBk9
1DI+vhE8yioCLIapruAeVth+uPON1Op3WAN73CLMl/MP4Flud6V/Wb0ywtn587SQN6I6AaZEU4bj
t36FTRDjmtgLl3qiqZUlB7/oOJEWSMM2yX7wqe5TbIGWjN4GuxlaommCyEHX0p97LDK7vEHP5TIS
pRbXdcbkzn22x3BIfvW2yx81innyzhyRNkkB/DjFRRkg+AfLY/1FlmosAj0v5L5dKviGl7C15s81
Mxpf2pZF/LZo8pLWKQp3iSDNfctQFatln+bjeLG7Mn5C1hnlXrg+wAYHK1y8l3VLpB9XzgwUn/03
v8mEeb1vZ/06p7LFtp1a+hkWVcRt3KTq/NQqK4P7RidAeeGTa4fXMcFys8P6tDwBnB5zWFIRS66k
jb0wUO0A/zuTKA67RYY4cAcEuS+FIa4N2FCb99g35HAQyGdLMPMY+jQGCpoPtPGqdxKM8wfI/sR/
4dbrElT1BrbTdZgdaiSoxybvW0Rv14YnTtBTfWcyoQElxJ9ibicDZW0z6y68uB5GkyOcoXIhm4ID
l4SPV3x6dq4eKxPZAxeYiqdtjX16E7ve9AEQo+43M7PjTmQJOLwBDyzXaV+8SHOxHgSwkmoTO2AS
kOiLeFvZOBAAGM8wTpskcQN45d2RTT4VbQ55NvcsAXXRdR2lk37MyQ9XN7POxuXWhmFFWr+GVodh
MyGAbrldcu/NY5kfROMRtCaul2TbzrXJks996qz521rTLZmW80OGzHQvgLA1G6QIOz9hvlScFrQH
jjSL8kYK4rFb2P9Xll0duOzgUOzlRLM8x3F4H6dGe6VgoaWJZk7CZVdhYD+0fCPvPEyje4VyQBay
WeIjQfLY2bTQZJxqOTW0bS2YHTjUYFX35ffaz6hCW9FlxLBa2AFontVLGtkwYoHNpic1aolQVIr7
ZLCG9tjn6Hs7mEFLe4DS7T/1uqYOdeJ5n9vG1bLM9q5AbBjeVGrBl7JwqcZ7Wsv0awYW6QG7HEJ3
G/XuA/cR4sRmDPzpMDpwHILGhcl0EOMMmNkS85yzO9eImImc9R2HLNNQlnlwvo24h7ndNDMOwhHK
neLSNrVdMNSwOIje5r8kVxQvyEkRlgfJE0dsS8ePklNLAqS9GH7ZxeepljP/kQqd0UdJzoxc+HeN
OU9PWFKS9uL7bRbvx6G3+72TOflyriCpH+iBbmIY2mbb3qAELDB/ytYPL4rRsDt1pHoZFhyn+qUn
Y7j6qZino25HNQSLiWTIMT6qXdNp76POgE0EFHd3gje5uRh3Q5+EX9onxXXRSTX5QdeYEK/cVhvN
PktVNPK4MMevdB6i9EoAOSe9C9xBB5Zmqt2wQ8OijKU2Xw3JebTN3PGrHNBaoX0Mn70n7+MaCbfS
fruD6eC/498C0mS+9Y6NuE0klAAvqqCl86BTGAXwp+VbDBfnEV/v0ew7M900DX5EF7eRwc3c5Zw0
KMNmgxLX6XXJO/8DUTncjCzBf1uxCs/ZGJeneqycI86T/gyfhThfM7JREb15Z5dZD2WhoEBwaOjY
U3n2IyKlECG0mPalbkKkBA9a3pWSR/NXHxfNWdiEFGrVcHwDw91bbGreMboZr6msn8bWt7gfZ/ia
qSmindgcnhbV3TGlrlJFfg1t+71aDV55sX7iRI2TO+u7QGsw/ukcVaj7pNiapI8OWAXPTTcYRx1F
XjC7hHhzAovH2OiRd3oz3QlXQLBRFK0A7M3vcr+4Zzaqgr5L271j+E9tnzEWdDzm3CiBRqFuDe4B
8JLZWZrlIYsjGlBYzgR+Xh7h3xzxLV4cDXJTO+N333ZCuFhjj94Pf9WhYIx+D6oXoFipG2ZTvcdh
ORx5PPzWqsoO2Ejeu0gFRPjDo+EpIvzgbV2wP5M5VPeIYpSLTfGZrwnPc9fWn5GVfa8i8KeUNFsH
pPcLe+BjG3f7ThWPTM1sDoTxGFLdhkcScRyw06oRcWzFZnrGQUwpdI+Dn8pfgFwzqGi+CVYuiXsO
IXuAZk8fahP6ddxX4sYrGG7BCqRP8QLMBms4fWIbMcLgTi3YY6zZ2Jk4gQDrQSfzonYp9YbLkpaP
CjNvDFMKQdGJI+OzqFp1XMra+m0tTfqBVd6/IUB/pE1JdrU2zcvEh2OvVJmdQbtBCxCIQnit36bU
w3Y44qsQ1K0PlKm8Yg1/jtzZeHKwV094wQ/aUUFkrg9is7rFvaD4YdlIsLA2qlBardw5FX2NKape
ax2ahkL3QNdLfejT8c7i3dOlnnFnICmGRcPbw6SsAMgcZMWPyh/vW4ewRT2dQlKj2EpUdlPGLx8/
ZWdKZDERH2sTAlGLNForTyEBC7q2nOLOdQcDrdV8Y5AB2pePvPnKYnK/99Ax0tE3dyv9VdZhfXDL
CORZCRGtT6MNriRGkv5iV268ZTFqb+y8sJ/QfquL5TuPLGOeyALoQ7FY7h1ACv+nHPFXju7s7X2/
ufAW1S8uOiLhGdLvYXmNE0EWLb2VtlOwsqmxOhv0+mElnE8dXMkT9GR7Zw/RE5uXvaa9KGiXcW8o
E7k0zhqcIXk0nh0FVsdxnoQ1H6jsLI8d9RIXw8ZgNBPJ/u6z+3iJ7NZljFT597n0rLvYm3LgYrPn
3MWxhphfIzltCtd8hASe7UQ4mVuStgvhHTonfEgVB7HM9i/8RMm3ImG0Yk/kXwE0hOyQjGwfLuO3
HOr8rlZ1fSa5ca4AeoInC/VjDSLoPMbLi6EEbgXSGj8mcw3vtsgCtVd5u3Lw+j0W7rPTZFwo7Zyv
xwN0YQXW7qXTP7SgyX9Xc1x8LLXxPDej86JZjgejj5wQ8ugP0th9aT2K9oZ1/1FkKMxkH/IgXMX+
0k6qYM7Cb4RUL42RJPu5SD2JBWqkosrFQoyHp3d/RJYb3hae3hfbL7iO1QBWCVYkt0K3yR5P4GHk
hdkaIySIKrbZnLs6IGjcEHkXLScydntC0eY92Sie8xVMIlA14SFRGX5b7SQYbU1Kls15Kc8mq17C
NqUYPtgL949pVNv3bkKvLodluHFsEV2cOW32/ZQCLhZI97TzvoR8mjPuMqX86XnTo6JN4oOEwxJz
3cRskN6xM4CFnzAFD4Fu9Ml0jXNlsv3vWipOJpwtaMWNfPN4kW+DJ9Jt5fXlLSYfVmxLzwfiake0
vM+QUBrfpRwDv8dLmeZXeOb2lkRCuW3NjHb7gVFgWcLsqdVueXYpGSXW7GPjRchAGi7ce9se3GNh
zIA9187mQoTlhXLnN+rU+9/duoW2sOHugL4A9ov7EZ4NzsmsSbpbkbifULLDzVAZJ6+nMNCwD0uN
1SDnmriph1btQrXU50RW1jkvebN2E3jKwCibgsrv3MawNg7Esp5j8tIdFN0au96DYxu+3Z0Ejnxc
85NBauIpoflBgcUjteDMBy5rLZYXM2pdweqZ6vJi05HgZnucNJISmz7EkkrwmeQZtOwlTJidd2Nu
xWsEaK6bn/B29OACHc+lE5E872N354jFrf29YSMpcpJ3FZCDfdpHmAA/zdGM1IPTNa/9CBdjl1iJ
xFGWLnyVfxsNQxP2xCzXagy8JoMoGLIOx5sykmrwvmPctYr2I2M3BWNtqr3O7U8q163PdJS0NE/u
a5co9XRYFmmStxhcGzbwBufEPCyY4rooyc94hDs71UEBjh3jBlfGyRa0oK7+9xSXtLuvzLx6j7o6
pFYEPKcdYyAES9T6e2yuZtCModx2TkRmPmwPNAF/cuISaSfE8UwrJsTJirDuzkkEVCSHffSkABDS
Tfm7qqkyK3J+p53XvOJ73NGcQlcihR6tFtT/GWKXrlR2p8HyMiypA7Id7E7DM4C9mmH/IDnT7oDe
lMweMH0NCYOvtXPax1JzoLhF25DgXWV8L2RXnPkotvsoJiKQ2IBwxxXAaWr83XAi3C2VTD5ALoMt
3CgFIO/evbSLkxAEaww+TyRbKfDjHOnd/jHRnc2P0031m7+k1bIN+xboejc57i6sGy5OkynSe1XO
2Q9ThCl1D8BjGserGhZywsX9P5FqCAzL5P0aEWrJA4GGuWzQlpAn5hVZDtbaYz+OBMkgYaqahErM
ISsTiBNBPXv2Gy6kEGyVzOKzxUvLEjGn5ddPoPN7Y/5qYFfdJHE7XZtudAP6h+8m+NKnXrdfTeFu
cI+R6GkHIPPEiXAp7mIwnSe77MYdMdaYsFO1PDrLGB4rKmrvy7DtX0XM/q3NKWrKl/guM7lyYL2p
flNQE2V0ilvdte0HE1yieEoSAjTCpLel4zG0H/P4NgIs2LemHbSmUZ5zIEQHNTDXbqo294JES8Qt
UY3eE/dcqo8bYW8jqiWeG3tyPzD2c991c/vUDe4K6l85Q4CJzl1ivdW2qk+mxsqLMPvqYhCbJQGo
1cnZHoy0ebRHMCgS0snVWIbfWDvLLdym6tR7TrPDjNqdHFwwaWlOj9UY+duEj/o9kEr3lGTK4j5e
z6QUMZRNR8+2xY0db6gDtrnzA1gkGg3wfVIt4pIsILbbHEVRFtvYMdjdk6/ATuyFLwyKKa68hDe9
JaqHZrCeXMcYdrmZFY+0YnkQxsPpnEP/IWVYJTTeuEUdsAUq9tQOUeos8Cf7fzI+QgxRhOYZezfw
uJQmEQQJz1bt+IfcUeO8c4hUH8ZQJ9co68QOV5t8rq2c5aTRpfx8QwvftKyoJY/b4YchvfrbkvFH
ZKpw6Xl/IkdyzG6V8ORDoRmGWzU0zyRH2QvDitmqhJUVEofZbngemAFVGOnBiWHspSMdXIXVsLZq
9q3q+5/acGYKXIzwCDuLm4EoFpxnISRr7oe/Uu4Xl1RHZaANGR96g/uHYxoGsPYw3wu18PDPZv3G
dX2NUcV/haroGCBhZcIdNI7kUNz2Owwr/NTIy7vQq7u7mfv1VfH9vyBsTDvJ9f69d5Ep6TCZvsky
U9Em05ROCGCsoIGwBcGFbHaij6ejiTY9jCaFRmRQwq0iqfVtNqBI5XyOd10OiApssnPopqYB9FvA
HIY2QNkFN187wyBoLe3vqPMLVryylAEFDcMzyZyn2YiAZizZHMyzp29htdhw1cWaC2KUKMe1pGmO
6MiCpJimzndWEPTKLfRLtLPj7NmEa6Y4TmA/Cb0D7G7rWnT9cgwn3w+ssmeXvQDnaAEF7AtinfcT
LjjcRRjqUO3Ut3nNw3mt/AICVT5A8cwPnmsyhsRT8lmT/9nntmjvhpyijNTolp1X1tOGRFF0tEju
P45h/31K2wNAZlKNzHTSj840Sswbg6BAEJbtifdW+SS7vDzpP1E9qpsZDNuRdCp3npBbT722v/h9
89SLCYBK41EllzTxscsKclNL/6Ow2umkCj++IpjCdq1j+4TRv34wdJhtl0YBX44bL9sLEDCUwIwZ
CC2mwDHzMOf5urV/upYUh6I1o3hTVXaVbWAjdL/QoZbPLJPuufWwz+QlvD5zJozcxZ3eha4r7tNK
DCegWdmdgXZVcMD38QsaQLm32D1sl7gGgN5iBTVX99RKySJRdSSn6CP+wDvESoxBKAbxL+ZT33TT
Qxom2NrmMHrz/6Qk28pna1svZj1sJhgEj6S81nYmMKmI+0NymJruhFvy2kzW8zh69Fqk7St95R6N
Zfx2Rkjmszb0MdPNocUb8MQt+HEyRt7RsVwwmerc6G4xyK6fjQUhgeScSVzGLiEk7l2PVhv+uPGO
fEDQc/4T+mQIqY+o/mBNjRAas1AsqGdmdfNCMtU+QyMro5P8Ex/N1BgsJHJI4dCpxmAxf2ipOLOM
1fegJP1HlErtcj29DWnBNXy6ooB0WxaRbkQ9RH2tbJljHHCIq3SSQXjGAEqp3BphjSvG4L2nYuKy
pscFx2rMbSfCnOne+GlFSbkPVe99zXbRcRZjWEDRLO9w0FgvITnbM9Vh3J1SG1wzFiz5GHZ/mrBo
6WqQ2VirDxUjHLPANi+GFpgXH0xZx2vSOZ2fuR/XvG0W87GSU7/rPMEBnFR4NInXYKKbnT59YgXv
50GUjOqm+7Q/wqEmqaNGllyTiUSa/wd3Z7IdN46m7XvpdbMOJ5DEojcRoVBESLJlefaGx+mB80yC
w9X/T7iqqy2UM30Sy3+Rm8yTEALEi+HDO9h+87jAxnjvsL/tXOzvrortnkP6lHo31aCSm9HBnQSl
YvqG4stEpiKavNnycIBbuYANEE3fxwRJPPDEJC9r6bpPa22Lp2u5iASXUlxw9uou6w8BMvTJ6RRm
EJqxz/VfKXa1Nw2/O91VfV7Abl3bg2xxHi/nfHlypfsJpnDxEZsPVM3zD4WzE12HpepX59MWXOXP
aYaqBAqQx2VlFOunUfXbe6eAq+Go1hk4NPbVlzXAh3pTUcT84HIaIXOn9DZ4J27YUUcSVeZfJqjl
905bkgnk+Oq+yL34PZkRE5lBeBCiDQ+5OOWFejNOYXMr8yFHm+iBH+oxGDhD8t4V0JOoDYc/5N14
A67JZ2QyD00TQXhdkW3VP2TgaJ4oMO1Stid+euP57Uixs5m22+yHjNz+ISmvKAXG+56L8vdpGbnc
YOyfU3iL7GiEDRn5CrIJBl6E8bqWc1fFUNzyqUOLKX8I1nlhC2o095DTbyanb19ThCfLRUIWRpPm
H5PeC/Nj0IQlsWpd/clr8VXYsf9ek1O8zn3ZFYjfZ9afQxA13lEuvfuCSi3HfyQ41Nd/KOi7q5h+
tvq193mIcVEb5w72s3aoLglnmjFuMLYf22X8FmH0ZT8hrqWmCzX+TV9gREoWGoV1F+ndTAyzbLrX
ys4gr0KtHdb0RY4QvlXyifhEGME5vKetfpP11zSgzxvGMQ/j3J0irBbELmaGH8bFv2Nt3CMHLS4j
1m9iIa2RuM6n68vvbUQxlLJefpl5itglZXy/5rxHB4ngzjvd8YN3AsHZIcBEpXe79Zjba4N77Dzu
p2bYR8H1aafxMX4kNgBb2v0SoyIf0xdJ2xynZWOZnBbvpCb3aVl4DOt6QpQtgiDSoQ92wZB/rChb
HYqArSITHsYDvEdSqTjh73+TVOmdpdrpiFqW/84/sqXGzeMy5DDCMOHiZim+ObPVXZ0w4vnGw1Xl
dcgt8CZPl5c2tMc4ktCiwchBFShk5/YFaXcvFNHzbDYQBev6ceMmAVkzzV+hptr3ajq7In8olYgO
a9ZRNk/3XbsUZEXY4SPMSGhAE2bzbovyqvzDi6KXYsXmWAUv4rKC9JqE370cKsNEPu4TcYrJq2q1
H9pq+VIm/Qy1NtmR0YIvqBfeVu203XQ4Zx8i/AIuWLZXNxs1sl1cc+NF7J/hK4k5BTd3NEdleg3k
ntKHRKYEbHTeCsFsbmF+duWxmgjI2lBPVyxve0QSXzZB3R2P66LOX1Ue1RdkIIwIL9S7jAM9QWJ2
tXcbSJOwIt8zPidCIdGAeu89mbaYH/pdeNezhNxy4ovZU3h6IvQme4jmfn4PEOROOjVeJINihm7Y
mWG2F+CSJzvh7xdYokAR32WgvHovub86PTXnlUojNVocMtofbhlh4UCR42BDwdeRqC2bHH4FzDuu
efFnq60wu6c+gXBCfcLR3/t+Xb/2k10VX6CBuf2laPF74KdzDsNuH8X0Q8yr2EJZkcLUufdnLnZz
5wb+y7BcG45vfZa+hv8mVw53E7xiXhtYvC64X2fJPQ9EcBcToezvE+vp7r//z0IthQBYfnTdWh1j
0Y3th7/mprjPLXlgpkRSUFEk7RxLGV72rsyVL5+fsjoZ/ue/nP/Ggkf2jZ0mJ2+U6avSL8en2em4
PNlcJ5bDEtV2SIoXhH2OlBR7SYblVQVdjIw/1lODjtyrfWsfW2UZ3i4+Jdwn9I1k1ELJQEWB4ZRd
3vSeWgigRZKJU6msyW5CbdLde0FNI6tPXWnyFHwR7I2dm5av/y/job9FQvv/U9PmCozT/pyq9i77
Ntafq5+VbD/+j3/y1Bxb/sMPpENth1x2BwHt/+rYHNv9h0OMNQQ2qGLOD43Zv+zZEL+hYrORuDk4
dz3jqUX/8Pl3iM9cZHEsEbb7d3hqz52brCuD7kqdCzSSFhS4tdnKZiGdBhuq8DPs3NNPY/ALMtqf
tCw0YdySBU5ftuV8oZT4BR3yF6tLPpk1fWWe/YSjNl8sNtl6uYw5y3zWOU+FV6l/SjMxCUy+NX+j
3xpIAS663zKHkkoKAkq16mWJQcvRrOfXFeKnnsvWKqLZTeeLCKd7Xlq5MZXYp5g1rrlSRcGABm+i
57jDxkevwCuzuW6+Zq1fv/NPXV84ECODGtSFIMsQ8wxJIuvKC6VZ6xpPMslSwl/5iFhJd+omQGB+
JwtY42atw/b8ue9rvGaYhSM/KCJUV1FJokX4my/6nO34bwBdV4ifm5555SGmZlWX0m1s96SwcBxu
N5e1/jNu4Nuyn9aY1EgrVtadj42o6cfWgLtQ4IQEtpBonc3fsOMgDmH4ajRauo2g615lo5U3XU1B
MKvHaLck2mJL5pdm7WvwlSMeHPnY0vXRehgcfDIW9casaQ28zsTjOAyC6dKFJFLsuEXWj/42KsOe
a/AdLGGHEy5fF8QK+ROlWf+0OrxdmXVew2+Ce1RqYzZ/6TpOXsSHkLUeb6/MGtfg27Zbgo0IXe+l
J7vDGjvtH7wAFAiz/73j/WLVvI7A/9lC/hsGvoZf8htk0NrxeHETy8IbvKRcNnlV9dRtkvebWGT2
+a//0rXDv/pLGpajSRGiIdPp4mEUdCvHBgLnlP7OSvPPWtfg7MJfc5mfI2kYHIyU60EImdaDWdc1
zAZl7JRr7I+XQGXZY1VV3UMv/N+4E/5Jzz1tv22LiXRvt55IQpAPcW83l4J87BdGPdftWyNR2sTz
8VZmVQuhFmU6vUEnYXZS8DTQLjbRqIMYGJb8quHhFHysVhhnZl3XMJtF4xYkkHQvNd4e2W2XZ9nL
JQthaZu1r6F2RtXNC8aPZ8TevYH0S4BMN/2G1v5nH/X673/adDEODHmTrcZL6wXyIyEQ6weKk+5v
9q4/a10D7ShRp/EST+vphK+Z5PKa1d3jX4/L9ev9AqeehlO37NZ2TsLhkvdi/t6Vwr2r240YvbVz
8301xWtxlLUnDEdKA+4ctETv+mwqmJGf0yX9vmy5NJxCGm57nvbqcQa3ZQSlVUZvfLd9/dej9Cef
wNVQO09z3rdtNF6kSu9zW53XKrk1a1rbZvFGpsTQJhx6YB/BmbE+ip6gW7PGNcymoWxUa4OqcbKL
h80pcBKc3fa9WesaZicnLheIPsMFOg3FeYgbxd6sZQ2tvPMtBfzc/mLBTi8GnkVQVJs1rWG1dkLP
hWLaX+oyfEnN8G0TOYafUgPqwqXSytuNXo8Wwjo7eMOV3vAk6WpAtVOXims/9hfC9x48zDkRhZZv
zcZEQ6WfJLzqoAe9lHBngng5rN1iONwaKMd8cP3CQse71cN7L5S8Dg4Xo15fjdR/XnVhMzezl9Fr
HMUeqrG8zXvfbK+7WuT83LRIKV/HBPVcqD1/nYv13rVmw15rkNzCkcz1MusvTkFqEI9rCQ+6ZgOi
4TGTOCg5MHEuSdh8ls74RCin4alX91Jue4hUTdL2lyX1YdM35IFPGOzdmPVcA2XLuxaVVAYF05y9
7yBlyF3DT6mBUmH63lfEoF4EcSI8dVlfMXD4btZtDZOCRznEGSxTDiTfdG1e8Whgtuk7GiSpTDdB
cc1wZ2x2MQKx0DbbExwNka0XiSG6jnVqQc/3vlAsMPuKtgbIaAjxwWtZosI6+ZpOqdjBGvnDaKht
DZHrvPT55DX9xV1Q747V9A37F7PdxtYgGRFuknV4z13Clail0LmBCmm2JdgaJIOhdagolv2Fx41H
atof4opS718PybWNXxzddAVlG1kOxDUWqQVzXsgeXUncj+Tt4xs21aIiujnqzS4WtobPtfarBRVn
f1Hr8iAG91Poiqe//hXXJn71KzR8yqRY22W41v1bUpN5WUpg6vuO2WSn+vpsIU8GBJjLCA2FqOJz
EA0vVzWYlTdtDaHzJv1cVhwktpXH0qiCO4Wne/ubj/tnw6KhtEEvVS2xxQM1TpYJJudeXBrBlEeV
52NSSeEkG67Alza0EcJLv4c05r4z+Zzh1ezt552TA+c0BBPrVhRFsEtfc5g9mLWsoXTAMbOQPS33
5OF1LVTk8MGsZQ2kia0sUrBixjrAOmgMwjeQCZPfzEDxy/nNG8DzAbGVZyc4CQ2X2OmKcRe2Xief
6qAWzTteh8O3Zj9BA6jsuzEMcgYHK51TEaAniWLDcdcA6qYll51Qwj5Q3UEt9UlxHjfrtYbOAps4
TvkRaVjD1wGv3Dw3nIUaNu0NcRdaju7iDxW2z8Upu1L8zDqtIdOfciXqJmSo6zSELs1Le5GbHeFI
z3g+W2of6/EBacElhLJ76rDhO6xN7hrtRmGkgXMi1hcZJOMdkaxWoo0rtsLsU0YaOgmQwVCuYcSX
KD9OnXXIlvhsNOCRBk8GlwDjEHiOtbgdS+/e4cpp1rQGzgJF2bzAsrxES3DIh9c4RBiOh//8Qzpz
MoVpx1BD6j20UXSsc8toayCw6XnT19d6z84YDw8bnWbB0jf83ZHi2rv/3IwJZXjetA3fkAVKdJep
xP7RZbnCvcBsqDVIdn5dFiPRKlypoNe55T0kB8MJoiES+y78oaCFX6wtd598b1p3PTR3s9ZDDZIO
71shciXWEg8nQqcP3wzyd5fBKzp+Md56PFO4DOmGFdAI3DF1PvoTReF1cTxEwUsovyr4Wrir20jw
zBavUINpv8UEi9eIGiHywmwa/oiJyjBsW8dpTBpEs84wQfotx3spkrutxwbAaP6EGlS7ybGCPsq6
y7yslyrqzmXvG3Zcw+qa/7BupulmWl7ZtftaZsHfCjr73weXMNSwWvWZdKbCYby37hKU5MDA4Dcb
EA2rUVGRXZpwJpdhMhYoEKQ8wixbAjPAhhpg56afSWGAIhlVm4TXxZUuwCrBrPM6ZImQFRZuDRcE
jz5UeMLtw8oTZovv1Yv450NoD4U0xuGhQ1UXE0oeCsjVuVnBNtQz6/xpW5bwqgtuhuiClRCGhAui
HKNxCTR8ctkvXLWx/6NFgoq+2VjqYhbXoJ4z+wMaSCcymv0c29ALVyOEP/iNoeQza1pDqBUTobzh
N8liVux5sXgcO2W2BgcaQuOpxdND5h3D0t3lS0+clH1j1msNoYPtyjnHse4yYPmLTOGY1NUrs6bd
59NwwVHYhdvXX2bI/OiVy7bZtaVbfzFrXgNoDhkDl/wVqkSVOVhHiuWEiZn4Zta6htDIjWWV5ogz
UMp9y/v0gxUR9GvUtk46WrcxcCcHQnMxxGSj43SMV6hh29oZl9xXFFCCWVj28ptTkFrkkrxs1m8N
nbaagsYP+KBwh2MXNz3ZklZL5o0ymzFCQ2c3RnPtShYuUiVceOLVrRpys+kiNHhmlleuDt4/l2CY
X2xVfPa7wOhROxQaPBsPAVDqJByRLPd9L6LLpH53r7gu2b84IQkNnqkHJT1u+/4y9QPGxdVYL/0p
IrBd8VbmYODcYVr0Loexn6OHaBEQpN4wKMMfpiEY/ohXRmXTXbK5+06q1rb3ws6MTBXqnCQrz9H6
DddHrpHs0bp1zulGZLXZVNXhK61Zuj3irKpb39Ve9I6z5QejpnXiUe65S6VaSlOy2ezvKsP7ZOux
5zUDma8BWG0DER/dxB0kRPppc/StRmVGMwiv/oQ/nwxilLhdUTMsJJI8qrj9mNqe4d7ta+C14Vuk
dctkgcBJznP9dhtdswqVr2E3gNYHpTtlMSYIbEmTuzEansy+pobd0dqytthqhtsjFz5OMINXk2GB
R+cb1XCkEcNdj76Yb7ccYqqhN5wmGjQHXN/yIuSqmtnig6vCY1FOZqj3tY1VTqhzLWfmqoE9uRJz
tV/rdDTstwbMkko6tLqQ46ObPPZV/DAUkVGVPtS5RaU/DI0iQ/6yVQrB+YTmMXPsP4zmic4t4hzj
15ivgHrZfCplV017BxrcujdrXgMmBvc429fUS8YlfpUhy4hnx+zw6Gm4zDp0rM71XOqTyLzrB/yo
QsxrzfqtIdN34sBXHjv2gFnbTgTiG16ehuWYazzKz6tVZyUjoVp2d8FK4QlHzIe6LQzniravTtvo
1ElI0wte/DimPY5D8mQ2JO7zXpdRrwLKz+1FjvE7d8mfXOUZNq0hE7cubx4RfVywbbyPp+FdHWFj
btZtDZjLgKujN4F6ofqvrAH3XVWbnaV1+tDgoq+WPZgfl+w2wKSkitqjUa9dbbdssiHCYZsKZrAV
ZPJVL6a5eW3WtAbJZRvGPHeK9mLn49elD1/ga2q4V/7Q4PzEmCOgSmRyo9u+VJctsV7AKjf7jq6G
SGvE5yyKQCQCtldhmz5JaZ3MRkTDY9QSUrd5LLDeZL/FnOB+Cwzx6Gp4JLLB9jZVtZews99i3jHu
Ehe9o1m/3eeIHBd3zovrhoZ65bj2ND7ij27YuIZJIZquyjEfvRRNZN1MmyM/WOE8mB02XQ2VTkyE
kt+zLwg/JtFGvsQ1yKz4r/OHKq+Dcp507WWxko8qsl/XVmnEQA91/pBC3ekRBsCAiwFnghonkkTh
qGn0OR0NmH5L7KFKXc4nCND3Uz0h1xsCszl+1T/9vOdwfiAdFK3tJZjq19Eo3+Dm8NGs3xoyU5am
NBu49s+KKKA8IosZQyuzaeho2AwnN4+SmWnYbtjmoN2cdgHO72Y919AZWqVq6mvx2VrSmwEPpipy
DD+mhs0cHdNq9RTkxDATvkWmIqmHsKDMOq6BE7OJecQcrbvEBWlGYpEEHwyGpRadSVQPuHbHCcvh
NHlQ5IucICPbjJSDefDzeYguvt3sie+5DOQs+PnbPhnMNjadS6SKgsTmjFMEcmpcm8LgtZMoI1YI
Evvn3SYcPAiwyeG1fJaYDs/4u/k2BrFGn1OnE2WllcaqGXDwAjeznX7Bz9Zw39TpRLMd55gSwQtj
h3Pw9cQqssLXMW5/V8q5IvEXpRydRCQXl+TI1m8vcdzdhqt6kzu52TOLreFzrlK86q9VbQsX+92Y
TsnBWrDxMBt1DaJ4RYRbzHZxSTtxL2zvHAamTWv4hLbhIRNG7rY0ZHB0bfo1U1VqtmrZ2t4ZLz6u
ZuHCmaIvSTlWj2sijVYtdNLPp3nt59iK+XCIVE98TUrINe74wqjagSD7eeNbqEYrahgUu8zvo61/
Uaa50V3wn6kEP507KWhbou7ktUaTr8SXDneNa6iOxLP+eb+x85xQCbDYTuNE8E3ZPW74xRtNwkDn
EfX2hkO0ncPRDj2Kes2Ta1ufTeZ3ILWtExMyy+sC1nGMhJddSPL5fuDN27DjGjZLWW+qwAkMH13/
2BfjWxWKt2Yd14DJldvz3MBqL11GYnOL9c7cvTNrWgemi78ANFb8q7BoqkmzLlRkBEvE5M+nSR7x
PLn5vDiVWLpj4mA7x3omFdSo4zqDSFqtnO1ybi+Ta90iovg2WuF7s6Y1XC59FZAaz3qSjw7Cx2xv
5YvZmOj0ofKax1GOCXVZAlDxrMBsKBk7s2miE4gcuymW0WV+K7v86FXTvZ/4Rts9cR3PvyVeJFG8
WtR8pVdhi1I9XV3kzEZbQ6Xb5Z0L1Y4DUJjib5JW4sZtssKwdQ2VTjzMEh0iV9low2wu7F6smEyY
7Q46jQgJuutXioN+4r6SbnrrD6VhyxosQ3+SDinSXDY74l7aYZzxjCVkwWzINWTKxFmvzvl8zWC6
rdV2tzjdrVHTOouI7PQu73GwvGwiPwrXfiULaXRFDnQSEWEfARRqOCYyb74vS3GspVkpL9DpQlUj
IuEpFtgwb9vjuA3bbdFXyuiqGYT6finctiFyrLv0i8Dgyrq0ZfLGbLg1XGYyhd7YQdIQAfG3BBYQ
+WLYaw2Xsa3yMBlATk/YQSmpuqWl2Vaps4XYg2uyTJkkSRCcqK7fxbbZEngN0vr5Vo8eIKlbiw+5
ZpgDSqfF58lPDLutgRJbp2bE95m5jb1p45X3vv077uf12vSfd4ZAT6eiSlii1eP5F8vCwP9UQYv9
RKjK0B/x6BfbSUaD/bjaPuEkRhNHpw5RZI+jOGOg8IF77BL3oXEasyVXJw6lMoBGeA0UrpuoInnW
/VSKdjBbunTiUIxLkbvhV3gJA6LE6/KFF65GTwVBoMGUrWKKG4JKLvjQHuwBez5sK80oFdyNn0/M
kESZUvSMN8bH32vlvR27LP3NUejaxi8mj84aStJUznPqN5fWTvdY/PVPysuD9/E6my3qgbaJIiyp
XBKXWo622E+S1/E5V/nvqit/MvUDDbLUEbJ1dSiRE29ZXx3ex29t1rj1Pokj/HKTorMe46YxXCEC
DcQZ4e15o2ATefnwHkfPh3Aajaqhge5eNE41cWYTJcWNrK6dVfUlMV/KTOJD/uXzGdRkfRYPzMpL
PQfe9xTnb6g/M8EVRguC0A69jtfz9EF9G6fIaX1rx0v+0SPF3Ay24vrxf7qPemUXYMFfMzQ4d59d
fK+JzM7nR7O+a8hdrHYpN8Ujn1DEEQRYku6VO8xmd2mdULQVqMJGrPwuqVrQV4lHrC7NlhydUCS5
+M9EFlK2nB2sb0cf691dkG6/2Q1/vAX9YmXQWUW18JK8zmRzmadrfGmQFuuLEW5ChvO8UsMuCqfm
DbXY7gmDZvttnY+LxTGiCr9GflXcpWR/50eiZORd7yfW28jz8AEU7LGvsrFoPhY4vPfkPNnL19ES
VntkUxzie4ej652yOtpSrYqvPPLFjFBLhvbziVR3Q4tvHxkJm9fd9V37kDfyN+WY60z/1WBpK8Mw
b3VI1b4gkciOCYjNkuR+SXp5t81uB9NTlc0TskN8idOgKc02S6Edxd2uch18XLnaEwnxwScUkzWw
6HKzQ5zOYcqWWflzqeSZc+G3lJy8prG+GIFO5y+Vsql7WdC07z5Asu83sxHRqUtYVo0q62k3WQhJ
SkFFmZkdenTmkoqdLBi4EJ7tPI1eXXfg11yvqk9mA6Jt8XUzrTIJaJ1Eg8OyJoc2+2rWsnYUd5Ki
L1XSMtR2tVviu6gyk7sHOnEpzudWBnEjz/VwY9nlPpzM5NfkFj0HKlFvtrsMtCy89mYdovsZNprZ
cGhAnb2aDIeGph0Mqr1hO1BYNtvCfQ2OaZv5aIOYfLWYEhxLeT2Otmq+Meq4TlwS65AlrtvJc5Fs
zsFW9aOqI7MSe6ATl/J42uogpHGfvJlQHAPc8M26rW3eSVp6w4Lo7RzW3kFg1zznb8xa1jZusfUE
SDk1X7LI91iWYI390axlDYz5NaJWDU1wJpW43G8jZtFOjTe0WesaIAnhscqQnCC4xfZwiCZMwbd0
Kc0OHJ523IYjHieW7INzLgR5aEKkN/XWZb85FFz7+IttTndCWsgLCcqwDc5y9IoHLGbjN123mE5x
DZukJLr+sATiHM3k4wnniJe6IXo0bOZ9OePwrMTZsdXBbT5l/Wa2S+q8pQyr3HlwxuA8Yk7cxF87
IoeMJopOW/LjyfawD6LlUbaHxHeecoeoH7PGNVzi8kW2bOyLcz6rl/G2PAyz2dNxoPOWVm8jJzAR
4mx32KqPXVzt5iYwvMro1KWkDjJfbLM4V8J7TYbaYz+IJ7Mx0ZDpRChD7IKmOZucCXW49L7ZWV1n
Ls0qb7G+rwWL95qdnGGaTjHRNIYTxX2+XfZERjgQXMSZdSU9hpY9HsgyTY2YvoGroXJYc29QFdBR
EmlnKC4k6BgOi4bKeYarKOpJkEUpDzF5L5lvtlDpvKXE73Jny1ZB9ndU3UQ5aWDS8c34yYFOXWpD
S8bFROvRLNqbssm8vc0py+xz6tQli+Lp4M5MQ+RK982Uv28232x30IlLo0/c7lCB+mGK8s9cGcOZ
aIbcGsxWFd0BqcDRHwdUh663bXrrcdE79aNj+E01eG5pFGR2aolzhm1THtfj3q8JPTDCvqPtm1Gp
oBm4NE7upr8jNIvMCp+wNbPWNYTKjmQTxyHIfk5I7d75XWxBwbimcBv+AQ2k6C1DnsB6/1xt7UFt
/d51pdnFR2cwlY0TdXZT2uchjveOE5+92TU7jOv8pRVu9Yy0wibNB6HlkpOAKc02fJ2/1GLjV9ZD
Yp87q3tNJtWbrrKMiDSBTl+q6rQs2lRtZ7dy3+HOgUseobVGE0UnLwWeasdwi9YzhtRETWby/Uwa
o1nb4vk2UVS92jry688xkkiX+k2m3hCGZOYBQO7u8+brIl9cLw+XczAFD0Fd3QzSNjuQ69SllTQk
vDM20poa+5QSkDyWleEU1JC5xVbh9/FCrzusJedVvkGpbHY01N2P6q13osSZlvNC9M9NWySEbsbE
z5h9Tm3zRAYpcSfLl/NE1MI0ljd1Ghst40JnLgVydgY2zvlctxT6eHksrsFgH0z6LXTmUhNQG7Mz
OZ/RQcMCEg8NeT5mTWuHWnJOxnQbrOlMof4QDum5CH2j0YaS9Hx2T205DZlK1Tkb1p3vuztLPJp1
WoNlg9fcEjrxdM6D5SaP4qOKv5m1rCGS/JI2bcghYYbM81MgQnGKCDE0WqoQ8T8fkbLxKhKUSK5U
ThceUkwKbrzZzEBASA2WCPs9N8vJtylncaiE85AYSp2E1LbKIPeXLGoSdW696cUwNQeYaEY7g9BZ
S8rrEl8Ql3fuqoGI36Ig4i36bvQxdc5SNy8d0W3BdE5FeJ5760COrNHGIHTLo0iqCENpZuByjSwu
67U+pvZoGZ05hU5bEkvujL3tTBDPPHVjSSlIyRudg9mwaLisuhx/U3uZzlltPW35fMyK4A+zpjVg
hpgdLMLOp7NjFefYrV9FW/nOrGkNmauP3CkT43TGHusxduU7QhVvzJrWYImDp5q4Qkzntihvy3kl
ss3MqEXolKUhT9dltuh16RJiS+D3XVKGX8y6raHSKfMYAVhLoFXwIbHnG8KaDAdE2yfrsRxFFEha
Rgm/VaRPi99ZE10n2X+Ww8jCeb4EunXpE8UxT+ewaVd5E1Z9mN2ouHc/ErLbBLtw8HOzOpPQGUzL
SF5zIycWcy+7c3HLHFvLbCXXGUz55MsUswPCnYt2HyMlsPt/JSn9zQgaodOX4s1rV5fg8fNKfvrb
wW6z+7gii89o0uh+R0HQhWxC1nj2qtQmq60M7zzCus22/FADaZiqfMpFxopbX30T5KFIMrMVVycx
ebYfzR427KSyBreeHO4xhDyajYm2cza8vWIlbQ1nAud3YR+f2iI0ugkK3e1oK3gE8+Z0PAefInXj
NYbNagANgyWXbZmNZ3Is9yLMz8sUvzUaDJ2pJMOc1Y/yxnmyQkxa8hPWPr9jzlynwS/Ar1OVPH9R
dloyGlk4xnczKDpZQT6Y7Zo6V6lagnYmnWg497l4661RtavlMJnhRmcrkWXV2TDlx3Ni8Rg99dnb
liw6oxsVam5tURxmT2IXNpwjWR3zMDzlizAqRQqdrJSmYZ6ppBrPm1O+Jk/vIMrFrIIidJ6StXgk
PBDdRCau+93JnU/N5JjVC6FTPh+SYIz6a6L2cHabb2IpDoXMzI4/OiNJlFPnxiODTcbzHorGEUsT
s31TZyTNK4nF/XVCJ9Uwn4Kp6G9ENA6/WVyvV7JfoEdnJEmrdqYQMwa2zty7zDCWP3dtRbD3VmSd
fzNaQ+LsvA5XZbM5r3OUyAKdoYq3wzlN7G3XRlO3J8TmN/SPP1kLdIpSNXa+FalyONfW1h7bIG8P
YV3VZtcK3fGosMalCnqmD+lA9n3phOzSvaFnsNApSik68BSyaH8mIDM4pFX1QYylmXOY0ElKgjDo
aHG7/tzI8AXZnlkSvDZa2nV6UrJ0o48epz97hdrN0vtapI1ZhULnCY1ptvR1TtN9g0SJxXIXzJOZ
hFDojkbzsMx5i0nzubKs/tA3vX0ISjN3eaEzgubSabKt9fuz4+B/U9r349CYbUg6G8iLvGhWU9Of
ozU62GG8qyuzF3Ghs4FmaWOV5FeEujfxcWu/uXZstobpfCB7ibDZtjHCdFzvgGHAPhoN71k6HyjY
Mje1sGA690W9m+Syi9ra7ECkOxmtVVMgT9q6c9UkyYdoXrLHjeTxP4yA42vHWtmkUUzCWXdO8GAR
ZbyrFsMjkc4IisY1raeCpgkiHg/FOuX7sG0Xwxmo7aLN1FiY2NJ65+S3JG6foIYbVWqJIH2+QWPd
lyQyKSv2Onc8EPVSn9IJGrHZiGsH3PaqN/M2ku0d2EAc5V5FrdmDntBZQdlciSy2lxyqigNbOK7L
+V01bCQmG3VdJwaxnMTxkNK+Gmfn0G3Fp8kqDSuIelqan0YeFvuWOKlBXsbV24UYBpr1WysLpRnJ
y8rPwlNjTYfZJd1ZlngamTWunXBXPEgmq/WDkz94uw3mUeCYYVM3M7LHzO+6LFOnLlP+MUqT7XZc
CQQ367f3fJZDjuzDRCTqVFjBvZWmN1K1ZkVsnRjURIMjRorYJ9I1553dywc3zsxeT4WnobOc58GF
2qlOWb++6Ukh2RGjbXju9zRwSquiKjFcB2VKSI4LozOO5IY918lBHqllZHrL6SQTDFkjdw729N+s
iKDzg6o4VVa5hDQex6+xrnkfz2YHTvd6aP+Jcd9XbT2stadOVtnunTw9hCo0A6ZODnLSbrXS2Z24
FaYH5Ubwgz4bzW6dGDT1TqX8YFUnW+QfS6s6zkVvOB7alskmufZpM6uT6Ja7VmVHuZm5/wmdGdTy
jOemaadOKq/io0wsZ6f8xjW7MOuBaMSWODlPHOrUL+Ghs/O38da9NRtuDZSqKqirdJM6jaPz4CYJ
5r2uY8Y5QOr5fAJy9lZlPSkmoOheSBk2VJt7s6VKpwaFtZ01XVqo0zxse/7QrRcqs3mi84KG3i5E
VvAxt8q2dqHb3FhiMyyl/gctSOVx29mlOjUDzxxrsQU3uOB/NfqaOjGIaAolJvTIp2bpbrcq2DFI
ZruOzgmyo7GhTk7ToSj25ZDt28QsdkXofkZx76xdWND0smxHqa4mG9LwU2p7ZT91NsbiIIcg13HX
1PnbyO5zswOEo51kO6Reol9qdapzey+86aYODM9UeiZaLuxEOfxzknP8ncerfdoF38zmiAbKzJf5
Vo8Ax9v8Y2M3ahdRbTcbEp0KVFfr0Od5qk5Vk792iz8aKzSi5QudCdTVjXSHhsH27IU9Qdwm3Wh2
OtaZQDZ2sE0+M9jZgOFNmd6iVTK77OhEoMbHBMzhKZkY9noXEAcS4K9h9B11E6PeASlFlatTkm2H
IjyPbWO2uesUoNJVjassazotKSnuU7ojqNjsWUOnANldv3Z2zeqXXHM3swi182aYuyL0BDSZ5EHh
JPRbyv6PchOvVbnmhqOt7ZNhaVvw5Gk79e4nJ9rb22bYsobH0km3wOaicJradbfG39rovckE8XX6
z5ikgRgXJgh8mgNM7t1cdkabATlKzzd2+/9x9mVNkvJYsn9l7HunB4HYzKb7AYglI/e1lhdZVlUW
EgIhEEKCXz+e3X3n3i96zPpamNVDZUYGQQDSOcePH3ed8smo3B5Hn6QQAwFLcZYmuPDoZ3krz2Xa
2M902xBia5BTvtCl8xddbnrOAPossDM34dRNvB60Xw9uuEyBjp7rFpEsinwGX7UjOrxjOXxKxxTN
ZYuSnisXGZExgBuxPU5UFpXtt/HRF878m2zq77H2X4F8ek4DKuYN5dIQmmMIRDY8hiufgjuuC8uq
hCwde+5a0uboQk6OH6DZMMGsJ3HLdJgKP7SHLuwFLcO18PKOb350AoaYHb0MWqTnPCK2JCk2UG+O
pIuvk9bXULa6aLOj5zyifAnzqS0MDl24qHRJcCUxPn/hk3y2tkXfJIsInDnK0O58iw+A0OxlMln0
nEqUNrHlPZvMsVGqr5Nl7XdwTI8virf0nE3EWBb24Px8JsHZiNSpp67BnO/MLsrM6DmfqG17Lkmo
cPa4s1eiHflNMbv0styMngsh2cI18AoV5jgur9BxupW2vagYo+c6SEmH3GlxnTlqwiB7SMhv+Ppd
BBzRnP55X11kkLAeRpvHTfffaNK0aIlcZtNGz73UliGmPIukOeZGHEWXi5KMl1EU6TmlaNv6UeaY
STj6RUflOC5rCWHV/LItOz+LvUPYCL8R3EvQwWUJ56nPAfTtMiUamp+tUbuMg5lHXHOLuFA2hA3V
nCe/L4rB59Qi27IFYuk4dZbwr+HsruIpOFx26LMYvERi4wtlOO+oqamPj0V22fQhPWcSzf3cu9Tg
UYnIQCv4S5Fqg6HnZed9humGTneJwBZ7ZPPwbfDNA/awf7N8EiyT/yWInROJFpdGTZ53QKUKqq6h
LqROtojXEHOlJvt+2emfLVGCQbhwDhMsI5XlpVPmJ1v0ZZA0/RdCkYCfbKcjxIukPUTmm1f5ZZHo
XBUJ0T3AACmOHBZrU7VxWIVwNrlsgZ4zippZE602HJxn4y0bO7Rexota8vRcFSn1chgSTE0fU6qD
uk/lfdCwy4AHes4r6jGyPoUuNsfus3eLue/vvZAXZrHnxKI5dtskNDXHtRW3dOqrae4uC0HnrCI2
Qi8niwmewUYIAKWcVZByu8w4kZ7TivgUD9tAcFVyPR8Vj2vU9Bc16Og5qSgdgrYPQCo6FqI7sFRV
eZ9exFeC0/ifQ2c4eJGukG2DMViAOYql5OKy3gI95xQl3uQdBEfwmHhSgg6Spxdh3fScUBSl0yin
AAde4Px0GzSFKE2bXibZRM9JRW1h8zCOrDlmrHdNPetRNaXmGgMyF22F59SiCOqeOXQJP++mrnRi
X+P4shle+i+8okSPqxiR8He+j+qI+6OzBb9suzrnEI1TpuEbjZS/7+jBzUXJi/CyB/ycQRSQDnNf
HQ4dd9kJEErN9WW0bXpOH2IQF9mWeMEDHhT8VrIe17xDa/Sie3lOH/qkbUPeM1RHGjfkxAPL930+
55ctznP+0NbTYiLjiKMLLsJy6MzQV75vxsv0Keg5jSgJVtUmnVZHpvquHJHD6bW5LOKf84j6OZpG
JkdztNNWghh2LQV/veyqn2W2vDWFGUk/HmF+afeOJ1sVhDAMuOzoZ5ntCnxwnrrCH0UBADwZHtJ2
viwsn9OItjhIJqk3f1x8IGqobU07P4QXls3nTCJwfQ1Pp9Ufhy5/awD7lirxl8XOcy4Rk/AzING4
HmHkZyBstUQHU8jLFFjoOZ1oiuiEjivzxz5b574EpyPuq2Jc3cdFt/ScU8TVAA0qj1sa4JSta3fp
+O84Ip/o2v+SPJ8TigZJrPALbikar8vvAreX7hrlpp/DSDuohUFQvH0Ltqw3lyEv5zSjzYd6zYrQ
H9P5KTABhJ4uvQvRn3OBTfUNBU/UHxNpy9l25ZxcZktAzylGwUqhTp7jKnFn7tuMHMiFvjj0XHgo
W7egnwXxR5QYEHEctq4U04WF6DnDqKEM6u9m8kdGhXxFvR7Ycp2i+N9VdST8OzL0vzxA5ySjth8x
gSsLfVQYfqYvsCbmpyVdguSGzxigfYJcG9EvppECXrzrJs3w7lMXr9BZY7pb+lKg66VG+C/TYTvB
rQaSOn5r+PRM+jQZr8nUWXGalnGd78zaiGInQ8xAX82Q8ppq1UWJvVrn1OW3FC5lZKdYDFuHJWmg
8lCypGi+0iCJ8qrbsAXUHRuHqTZJCnvNuAg6d5wFAIAHGtkg2cs5pM0h9eBNPTid02pLVu936FSe
lj6ib0ii7A8aDvNt8qYf1Y4/ocTnpsn3BmznnxaftlYJzELSI3T9oG4U52H+O0A/EpI42DYaiB6I
rNnH60CHZ9JGy+/NQ04NunL9GMMWBfYRV4OPk/4XURu6XknQ9cORt1m7vbWad34/52mw7jOMnU5X
GGHq8uvAFMt4m/SJir9DFn21xxhWC6LK07l9Nc2aNBVLQEmsLBl0d9U3rpnueqiGri/pahJRywED
fpVsCpVWcCZIQONUMe9ORFOvq1DJld6jwyxcWbAoKH6suOjTFTRqLSwxuyJuv4jWs/AqcJgfrH3K
536fp33UVEWM/sAuzXxw75KN0x30Gda8otSy9H4VQj25qG2HXcOtoo8DJCdwNrNSn3JkQx5WY2O6
vPRzq+Q+hOJNfC95NHXVCF159Ke2BSqtXPUYv8mkA+HfUdsEVaGyYa43DxZ6FbqZQGl9ZCkkmwgd
hkNegGBXjrTY3pwBXats41wHlQtlQ8tttZnE11/DYtcb27RV7if7xXYdga4nD509xEkaZB8bFKzi
Y8w0aQ4xgW97aXUMv58A8k22YmPgTlnIMoh3gzLTVNuoo3d8jIGaYNYtJxT6Oi2h/6jNV9vmRpaA
0rLiKBITLhAiioCke4pVVM4qTu2DLejKeGmiZtnKth/itU48C9TeynwVlWmgIwzzm21j1aAGzE27
OMvNbtIRaLO0C5moopzLZt8xQ31NQGJ+d23jlzIIhwG+HKq1rM5DWSwvo6XZFwAHjNfaJcVU9swx
dzD4dXe0eTxvpehGmt+jdZCaErLIbjiwPsf/R+6zhJdBOnZzV0oI/Ph6spavX8lacPD4oH3fDh+Z
KKaiDkVv45sOUpgf0SZ8eAjywP+cYKHyfW1k9EJyJVNgFiKYnlgjtxACM6nbrhPuIMhYtXTSZDez
KKUPrl+TcG+bvlNXq2XRcOAuk2NpErvcj4vt1B5rK7bVkEz6lxMUyDmDhLY9wj8oaA/BujRfihQj
3NqGdISE5dRnry4ZgpNc8JtSQNUl+zLrvO/0DlqZ3SB3ziy0exQp69RvdPNIuoOsTJRbcIlZnJ78
HENCslRLk3BVSbSFdFymYSzWCl92ne40VBiWwxjQKL/RTn8+A0HWYFtqdIPbhbqQPWOMTZBnaQOh
YFpqGBlLPTZA0dK216+KhKH4lY9x3/wycKEY63BiSLGF6NL+WkC+21+plGzd/Ta16VvnZRBXMlxc
sp8Gbs0ddtPAV1TYId2jc5pFJeQXZf+K8ZG4eG0Gwk65Rl8fI9HMNCed+vR3Z6Me7F2aKXerlEK6
EPWL+QLZWgvXNW7b33O3zA8D9ywre40VFVRmi2T/3NotYDXZkGOUUGhzcS2QL42HUOOZCIOU53e+
YE14kIEdm12LVC2oxjxr4l2GKbOmNrkIhpJnJgl2bRC491Tlarwa5FbHG/aO0qHf+Xl5n6JiQazJ
kUByRkvOVsgLT/dbY3ZamEcZTMW2w5aQ4QwbybA7q5zRcD93LCRXAdoWA6ljTLi8jWsCvIykpnif
SJxd5/HgbtMpaIdTkYk+PiTwuIj2FItgvkUAPPWrrkZIQVovbguXCoystHS7zVM13gDWQnSPwRuJ
qjVTrN0PMnO8XCk6LiUWaPEdip3rXcFpl1WQdv4WtWPxKynG5kekQ60edSY2PAmCcFKlochrPxKJ
gAixTEivrQyahRFcsGQnftAl3y9U2pNS4bhDA4rXEPdRu2FmB+H9kYbtUCcccL3J4sMUk7AsyHrP
ej+VMdv6soA4XMkh8YTnsn1EGmHLDpO4lfWBKzdoEsgi22qWpbZkQzbctFF064msk2z6ylyw7KOw
FbWFIVINl/KbLZtWQHkyD+oZrm4165ei4kOwFCWBjt7BN9C/wu7cZbdF3r3YdbLYz/2PjLF5D3FW
WqeLdC/Z0gz12EKyG8oC01gV8P6zeGzzBttP4v0JinZRCROmF0lRQQTY4RHa1OuaB9gPm7EoKW5u
BQ4FKSlZb8nKDqT1t8UyhTvI3nv4p/a8mjMpqtWEd11qv+EyprsRyo1HAFk/OGXbLo5dDVorq/u1
/Q0/ErELLDrKOYzOkAD4bs89P6w9G6umCOcq1BZhxZKHsM/v7ZqdYg2uoEhA8cGwsCqzxh56OhY3
mna3DfeuTtP1sVOTlnvhg2/UIyDIRl7Py3ZLGjaUjJjXwcn8ZNJ82jUu/S3Fcsck2sWVwjVMumHG
Shh8NYb5DUrO7TMCQJbdLwO2IBXMsMCK2IRsK05is+dxKsvc86WKOh5UVI9PTcayYzQzaKIP4SPF
EAlkULoq5pEupZ3KVod4T6YwhbCA97vrEiqvAFakTUkcZkwkQOdyUl3yAL/6DJGmqfGFmKo3eHry
UmebeYgYSX+7tJmbulhE9CKG2K71uHRo9JCole0NSUgC7GCxZL2D21BWu1AxfmB5x2WF70eiKgn6
huwzIFP+FA4xuU3DgA8lZZhFLf005D+HNVG1buMgv8q7Jv2i+z7xZbzO/it8ItNwX0xj88V1nTPI
+TAXeioimns8mRN0mZkW22tB0X3a5RAGrfpVRV9gDzNM5dSK6UumR/Z7YuicXve9xdWxEmsKy2nM
YDgt2g0BBEDZXRr4bn2aVMHUKWNhHu2niIVgXPfBTHeaTD2t804xsJ2Ua+5M0hh76GIqv/fbLD8Z
65wqEJE5HqtIm9WhP7sWtmZzh3OlGJfpHuNCkJ8mg7ncKx/CzpaRBtgKjNSNX8OuHy2Sqlx0R9Fo
9TbMK9Xfhjlzv+cUrKVySmMw+SdkxOj9OkVoDVHwKH9YeD8Mu8h20KmTau3kMYND03NIaCN3euB4
IEebY5yTiRkWqtxm0/3sHNuQmkyzhA+Vt+pBj5q1VW9VTLCxtOFcAmFNzL4waiPlJNk6Vhh6Jvcj
pP7l8wi5CXM/mTAc9zq0hu9b0iA3LGJMHVfOR5gGxrdQ837RcVvTIQyPSJqjYq1RCt5A5s2A/0zI
CbIeJruGQnuEfCzZtmnXYZ/5Ekbx5n8lawO657CMwXyYNHS5a8wFt+xRwp00vhrjnDa4FG0al8tC
OK/CLOqxr6TMlw73szsm0NmGVrGXmOxLWNvqx0B51d4TkipRJ0h5STkPkIV6QN0Cl3BqNprvGJcP
0FoUmGoKc4TSbVnXrbYZT69bTxN+ygmbwa9JM8tBAzR5Uy7tNj57m0/vdIQo3qEDjz6o0ha26RWV
3P0egpxHJcds8KtaA8hwqjHt2BEa/shKUo8hinqZkbuXwZBP13M7BDuJQP5ObZy8mDGQpzQrUFC0
yp+wFRJ+l8QzXUopF09PBWctRQmwQBKcbttvuSTmDVVdnpWdnpq4mqLwGDWM7wLp+rlegnykh5gG
3lfDQol/nEk7r1U8dEuNvS7/ulnZQCkcrsQKa0yrr0GY5X7Xd8gFbkbsvNu9RLpaWpgu7ptUDeGP
cDbxVqHYadVhDlY57LaCsCf01Aux24JgIafMU1pcM23XFzhP8t/orS+sMuOgxGFEutWin+RGUm+0
u5mX3kX3nfxMjJRt4LgDrcThVxG1NH3IGN12elUmq9D9O3pIevrSwHNzKJuA3ibTVqBChHGMgpVJ
sxoAbTSmtU0pCysupEQ+lsXJ4yh08CSnhSMSzTJ7zF3G7f2WGD09OLL2P5RTPsJc8cCDcuURwpMx
8QTFXb1Fd4niy4MwUsP/3YmvvF39+LUh6bBUcYMxs7jIg6DGAoBSAOvM5w6/jlOB3T6fp8pvbhIH
J7fotOSzaKFet1FfmQG1cAjtpu4rkrouLRWNWpip40Set6JoPxLO3SPg8vhVZIkbdnyb+ZWBAS6S
pDldOyzINAhPAsyfuvVk2TXZzI8cnbqS+y1q96GyvrmWi/HsTkwhex2X5B5e2bQcIgxNRnzmuwwe
9HHlBCh8uzT2Ql4bHTsop3XxDJ09tmLKhemC72ZPWXtn23gLDrBFCW+ifHJfGhcHtyrI6FzHaTcA
QsBIUnbcJtQVOzLG8XTbmIj/8K3isgyRybrdlBCbX6ekz45rITuwqaJlRJ+bpFzvdDIGb6sktASI
kFUqT7qDjfvxk9rwUy/hHbUaPh5Bnm7IKbosqFVGYnZgzWjacmFb8Vi4bnsfkoGdiGPLneSoBMvC
96S9zRHD1x9wn12X3bYiBh5mteijJ1vzXSu7DrvRZQrRhnu97FVDQn0PTA5F+RIhPYT7KPuFGrp7
lmYG01Zs6XHMl+V5wmZ5Fa1xk16HfhbyATB+/8Hyvhgrzde5jkbfn+KkQX4jp+luLhgE2CAGjG1M
FzT+OoK3RcsIqonbbvTbcDfrdma7JnHZPYGr6nxs2IyytF/D5CdW9idYE2Zr8DSNvrMoaAt9ozqv
j0lk6VcDPmaP/KpY3K4nw4SnCkGxLaURxVUKGVVarm02BJUvxiW6ZjJhRT1m6jMkdOKZiOFOLjSu
pdxO7baOZZvo8Al2jNuNDv1ib6M49y8bYsW465jDiPkEIYTdSIYsvdLW++ikmM1euIFtGS4672UF
Zx3yHVeNxicRS7WFoPaPkTLYdczq68aNy0NKM+yjggTmkfO8geMw74vroXMfIH2m27vBfPuHihao
+QLEk6Xk61r5AEKwB8fWNSzXENOHKpuvw83vEtoRset77m+bqD36pn9Ye0MdwIkou0LwB80HCoGh
SqoA81C/VpaT47Ju5lmQyMoKE0cwESEdMeMV7XPoyueGbk/BpiwpbUejd3Dn5bclsjE9hj1iUrXE
iR/37YpBKNnB84Gtkbs1dpmQfskhONgEeEflJrfxUwhtaXu9GjRlKzpFkb4JZJjj4jsevsgmXMxd
kdAi20dggY7PoEkPpurd2tuXWQziN5oM81AjBC+AYYZG4ygbpncgAWmT9ibwuP5R7NOHZOiHbj+M
G/x+qZ3W5JiAQRqVrIBqeekEofdtHg1JtWBjvw0H5t656PrskEkN0g92oRYq2xBsJHXbiEHvoVtk
vlHu0eWF6R12mxk6G7IaKEHkg78b1rK2PEqPOlOLvBIr1vgVZlH0cyYLklzrSXR4qOkg6kVR1ZY9
Ahovkcrr4rTGNhpK9HksEtywt/xL/ulGWyNmwNYlWWE/tqeyp6aepr7o9lmsjLgbmoGh6omWVO/s
zJcfM+S4woosEfqMC89tXpFR5M8QQ2tZNQZpIm7CGIjGC4qAYr2KbbySl6iBb/GvjIOlf+dyOdtT
AjJbdBiXppse8r7X8cfWKMkPEPhjv5cZFrbXBNX6hpUrp+SeCAAENZ+ECB6aaINESEk4GhFY6Saf
EEQJxntru/Yopz2HvcIbDJoyKMHMUXIXA92M+jLArkMfokSFp1C12VK7bOzj0oa4GNcthmPiQxsV
o9zTHlfwzfXSRDvf+JXWSwa/kUq6uVdf7bxid0OLa/T3BHjgOzoh41qyXIZNBfH0mdVQgV2e+xhO
V/XAVArGjkM5XSKI8C+pbWF/ZVkA5MDOViPZTQ3RdxK2b1HNXJaJZ6/CQFcYrwxdpafNzw+Zbcdd
ryzKRpQgvdyzXJDiN1CkxO1U1iUjulZItEsDPEo/gd26aMho4g1XXR6mkSybwfJlzzLgmF9H0nBK
SsAXGO7AIouD+3EIsNH2hufQ0AlUIdYyo71ZbiSSLO7LdIki9t7ERcHLIqRyKmd4Yb1zif8jQ2oT
V/b9hu8BWf3pHaB3Cqt69ELnqmkn3KBeZdt0dPiArh58iKG9Frl0+h4O8LY5djoxyVPhesd2aYNn
vIzWbHgIu3CWP/MpgOiT7tqmrds15BkYBRFGPkzdU+Xpd5NsQfEzXgYN4GEZbbsD8zdA+dTLmVbZ
YMKi9EjF18tYpOezwXPMZSvYoI8GfppHVUz5PbAyemE3Jj7jkk1EkyHsJ33M59DXnZJDuSn+T2eM
//yT7JX523/h559Q+JpEw+ezH//2MvT491+f7/mfv/nzO/52+Bju3vsPc/5Hf3oPjvvPz63f5/c/
/bBTs5jXR/sxrU8fxnbz34/ffAyff/n/++J/fPz9KC+r/vjrHz8Hq+bPo2FHVH/886WrX3/9I/qk
aP3n/3v8f774+QX++sfzx/RDgMPyj2P9zxs+3s2M98Z/CbEKsrwoCNyQo8/JO/fx+QrJ/5IThIEi
xGtp8skCVcM087/+QdO/kCKMMnibF2mIsgyMPTNgD8RL0V+imCARJzipIoPX1x//57we/tFV+set
wHX458//oWz/MAg1G3xk+neO7P9tP2URaPZZHOeI0gjmRXg+OiUE0ousASCUTu1yElwGO6DEyQmQ
6vAeD8R+iSbXIfVIOWKG/x4XSEF4NE/3OaSRbwRSoB9s1FtVtCK/6vjKv2Av3vawOqc3c9tic+Kg
TH4l7WAOumOKX0NSTj0U0dzduMGI366h4WPQieSq2ObgLmFyQoPTjXekbR2iirMPqJfnW59a/Qa6
EnAax9udS2xSY4IAtdgsAFEVUfDaQpKm1nPYXM2oDzQC5WTKDRz9xzxZ6TOQ7+0QB7L9MWSo7DIu
wDCFRsHR635+dCtAcj+nydHPPLrZIO65G6AqsE8gMXQzGHcbJSFCBNk1PnvqCHoDW0SeWRjnVV6g
zgUqYnEZYvZe5FwgzpIdah9WUoGm3aajX8z1OPdG7ATSPw3KC9Dy8ZDIGQX6J8CZ8lMUd/dpAyB5
eAqSbjpyZJMPdmX9vkdYK8qwce6Lmpb1Rqm8wdnb+SN3mh5E1/VHskWQsuxBKg5Xt/7AEHP4TG0/
XqER+zJsyn2TrIgr9HuDAzDf2vH4ro1octjIpB5ZP0S3G+y1X50K1x0AyvSIhHN5aYTpAXHoBqgI
HIThdo6RbnSo7Nsco4FSOTTYdlCfL+4Ly3+iabcj6LWgrIBKQAd/9CrI4WGOFI/9RKTgB/Ts5sc4
1kD5AVUfNLNLrTW9TwJG4VOBmGTmr8GCCoDDqt2tUVKFmDEDOFF7OtYu4fZutP6t0Qgyqw9heWd/
ZLF4SmQsdl7K2xCquKd8xaDh3G98H1M0y4ZkAwzor8eAV0GfVCi+f6ArpsrGAoxR/fKKyWy4LZvG
8ptgNIHGmLbGSRgy2TpS6VBnEjjYmNk3C+O3a8Jzd81AKjRl47bPChd58NrHcKDUfY3gVLdC7dz4
KxqhZGYxPl3GUeOv4EjHkApXjYkNCgekmFPq6nzecHk5YyeE0x3mJOXtVDiUCUXe1qnJD3kb01I3
Qf6TuACziCNlGJDgWV4vGPx5WB0t0Sk9pLkqgJKvBxGuAZKvbqnaJC7JFOzQN9l3fCuRupTok9LS
joM/jhEsuJGff0wTMHyIx1RZO18TzI2UHhkW7JYzf8sXr1EENvslSpvd4tprpNCy3myCBRfzZeeo
vI61ICe4+6IRHYT7ZEKSPMP/8EroOL4zg74zS04fkfvPpczGnyaYXrPFDffQiH9UUSiqbtayXBeY
NRkCDCHLgnevJ3ljUtE+TRjsLNs1DuuMDlUEQdsKFThq8CxFbzSkQBWxEKb3babp9cRzepArRKKX
JAB8wJr7GV21El2Zb1HXh4elI+7NpnAeB/5sn22U3M55gGvFUZ1q4IzGwRky/t324mqiXNymjadv
qIGiWnf3synGGh3EtpxA5K9j536qFT5nzRjGb4nvx9pOubiGucsejSsPn7rgawHbt72a0HQJJ/7C
tqlOURMc1NofM4LVVOeDyG6EEPqNrrGq2mH6CUTtMYGzEoAMtGMKehvEBMn5/DagcikhpY9nctbP
jItfas3eMzveJUun7zIBfDrtuq7sB3bknWhPiZ4pHvV0gjyvXN7GoO9vozzG+HAWqDLaxmzPfCeR
7RTTjWj6sHTwCPwN70dZq7hzu6FLAUyIzBysTLHdAV9cy1YhN9eEBlDmJN3etN6XLaTidwo+YRWN
1HaYkGyW3LXJ3vMCu2GBBqkDeQBTFWg0OyP5Lu2Hu83RtEwxuLRvKCFwfony6zWetmsMbvKnNcui
72KgiawzPpO7Je2ne8PECUDqI4tGrXZdVwi8d7vt5FqxIofxpgI88SsNAAEj42+/NolY77LJTB9o
1iUfHrftJAE+kKWlFRxt/I+kDfL3VaMFOiXsGl9ky+oOyXMzNlc5QtFuGRNyNeVN99xn4hdUADLg
p2Ncoy3wCQtvy5OO+u7NrD3qi3S74piOL+GKpR6DYSFojbSYyy3bLf0a+GSBvGG/m7X/jq7WK0Nt
ULt2A6SGbeBuGeVPVJVtacTco/zJuhrKiw3H2h6jd82F0ZUNIvMmco7OgSIMaqAibuK9lx0SWVh4
j09qS1O0EV0X5AfU9fQKreLgG/T21Q3SD5nXUqvshYZBnpRCafstC4LoWGyJepgDu1wVhRxuIljg
1RB1BWshEj0sR+NmmW7gBtq4ikD39VWjVHhAFwLbAHrTyw8b5i6HLM8CDBV23G9RmCcvlMALuEJJ
ujWlgedqcZwHFryPVtgnVADTcwAewFOkuXlGKpKXkQOCAyzTlKZvGPo2MSCNEJvWUCT+Hrre2+0y
Gnvi/03emS3HjWRb9lfqAxrZmIdXDBHBGDiIgyi+wEhRxOwA3DF/fa9Q3qyuqtvXrtVbt/VLWpok
kkHA/Qz77L1PVXd7J92qZ5pZNhMUHLGxaU9BRw9XbHJ553mAP2943f9atw7Efc3Hr4x/tLLrWFnP
3rowPi4zkwg5ZSVKH2ndV2LfGoEfLUpM3+jOk953ZGQFehFnafBYss1VlfotJJ5vWuWRiduUpmsu
d2NQPwP0pV+FnN3damkHpdZ97Xz6V5qD7u1BhuOq2D50E9Nzr4rzvLCBeYJ0vSvqNj371ThEUznD
u5je/UlbmhCiExGP5cMf13LxZLVjcN9k6HBg/KQKKpjHLHFs3/sp1WKAjO56fC9OP+4Djzs6F+Sv
YJj22pY5z7YxzkA3s3XRa8KxXi0Z8EAe+sD6iaF76mEqDfcZKiS1WzYswBieZbJOxg7u80yo90KO
TlSMpBk2KvTJuFVu2JSlj0m323IEqf7QOMjdwBz3l+upD6CG7bnux5mH08g9Mwmb8QFLuqi9FBkU
tv8oKdLofE8ORK5Hp6q8XZH2WMUtLpLTbdx7ufHhlfoL1JgxlsoRt20g7UMGzW6B+LH8qFO4/UzF
Te6lo4lz5rd7M/WIkoFYws209ZeCdyxDsZrZiSQkfk3lSpUC0stfd9ketsdshSXd4GevqndP8+Wd
2RhJ2bGF3AL/+uZ0XnX1wc/vDTbZ/8BHYzoJbWqfM7e27lgZivCiXkWs3AU8BV38HkJH+XNicpVM
ysSJubKs5zmrW0oB0ftfVlNbXFWnd/dmRznbtlns2E2UG9BA3OluzY56hVu7aPbOzNoa03YPTeoW
jPHz+j5rZX7cWlMeFjX4YaDK7E73p7FJiq3pEg9uFkrmdEwcMuyNMIuHcVu9746VB7fz1m8Mfts1
h6RhtM8ePJQ2ahs16sBHa9ARxgtLS2xYLiXG105uxlr5Nq/VwdKGBO/+x6A+F/4G/ypbXG7FsPV7
ODlTGbJqL70p68n4YpaMDo2tTF5hDUeZFdZpZKlmKFd3OYAENjdSYn+9jZ75vfcNwDgK4SJEPB7U
kVO4lQ7BR/mM54siYThWr5CgAhVOtZOes1FVJeV9mQWJWaQGm6uWQSX2ZltpiHlPxS21NYozc2XI
/fucF+3avcml0MCsh31WiPZ1HmpGJduKq1jMwc9itoQVIVWUkUc8ZSM2lUhPDRcNx7tK2jqdR24l
OFmoOWFjUdCEvRdoT4HU1u1G87yspvoWflgGjnXoVD8ge1RLF9rdNn6fZS/gZlhFE9lwdp3QK0b9
ScDbgbfPrgUYAmVtwbebdUyMG91/MQZVJXne9kD6lve0upm+REOQVd+W0mog/6TeLhNbG+srNlrh
6mrQPljSEk0dmxI7dAFdqNpqfapnT0WuVTZ3xP9sV2YUcgqT+mSrm+IuZeK/szJHvpvlwoXWyqr9
MjW1vVctkOvAns4dErEnCCgyQ2cp52gTFBo2TuOhWTJNNtPeutXygwP2c24ccpJVyebWlqM8lqKr
n0zaAAITTR0JxI4aBt7JXGfALAtnAHcajDin2o1apc27rvOcM2yFH52lO+yrHIBdgrEACDVYQjM2
KSFP6K64W8fCPCw5JBoLh5FokEwrWkubjgbJ+dgP7sbAr9FjX7baadb8LNJmd9uNytdPcFe0BEGd
dSPKvIf0bWsJxF2hRZ03Nq9q7VgV1/nMF30VkEGMNe68Zj3wRyRUXdK07NVcGd/dedoq6GHlN70P
PhrOLzCTCMHy4W4NTZZoQ19HrkmfDI2ftihfdELPYK93YOYWfI6ZNcKVpp0mN+7U45Zb32ZpH31V
OsngGvc0DG9j8Gkt2Y1Zqv00QpUpoH7uK+gIhT5/a+n4APDmgHmj5bHz1C5uOB9VNAzz8MoH/ZFO
gObl0H7XmByFbMwd3t3K/jWX+QmfMTfa6jk0GixlfOuyXFcRY73ThMrLvyyHG6FhYwAWDU24DyYn
8crm++J33nmxx5dAaWZSjYC9QZNeNnyGQDTH5lZazN2NrPYP27r4aUxf7Fy8gVi1pk5csrTtuTML
Wi6aCrYomyLWFy+NV6rLBYpUqFH1qq20zvYo9oUwxKk3IVLIardswnmUMBJ3GibA+95wfkxp7r8S
CKvDXFRvQhduHgVOmdtRyXTiRRcrU0kw8z2vvo1TUzmHIa2e5okOkdBWUF4EA70CDT24die+tWmq
QQ/IsH+BIaXX+xYTnzLpgRijDMw9NlK33POFPcPU5RG+ws/Vz4Y4h5UAvF+OcTl16X3vOfQ7vfeC
71/Qsmg0LW9wlRk/SjxrsAsYQJy5OonVLbssKOF4mYt263lTcKVj0RXJ1L/0NEb+OFyKqqnvHFCb
k9UX7q5nOcbOhQThOFApQZ27eLHojiy1XtLVq8PAocDsh9ugD36Wo+9S/AgmUrVKFs08WUXP/NTt
g3j1++fR0R6l1rJGq2fskBvqByPL+UBTyXl1eB19EKAWgaR86O0MklhJQoJvkRqGfZycdQO0rt82
W58iz5q8wzDRgNK86PgvKCrn4tbUZHaz0C97Hd/D9Iu9Q4UeGqvsIsAVMymzZl+wG7lzVgoe3fAp
QPjpkzLe8fEbCazmW+n0fiLmIirhpsXdhOdCAK6U8PYg+Wu1HfpTMyS+31dIZ7YHYxSPQOo3fcch
05hGxFbpEIRto9sZmX0m34aphpmc+aGZ87S3dWfdqUUWH0t2ZSWq9FhP3punptNAud4bBpMrqB4R
GoBHcoW6G+uxOzYe4xidGU02zvYpTcG8vVQcTDfNIsdmwY0c7nsRJOsAM3QO1sNYTXqYzm4oDYOA
gy3BDQMYN+oHZ9pz3JwH6drFvk7TdRfAT47ReXyfA2e8U5XQQ1H4r4FNVBEYSlTsso3KKkXoJM1D
l9YyWrfMDK1GPc8NO39leW4b+dn5vpfoLaTXjN9rvy7FdhSqf7UMIR8a5T0NqdOEcKCoY+dg2Avb
n26ZKpuwe7TDaPcK45xKwl5q1zi1ZRbVdubu2tIdQh2SQjI25kMgmSaXjmZ80L59uJ5fUcyzcatj
K25osn246tM0zIBgbMropKk67lMG2dOaIAoUveNEOUPOCPJmG05sM4MQ0oZtrrMCosnuqg6PbAjj
WSgbwD+2jsewDvRLx6bx2LHK5yW1bnW2oB18OdrcPCAeWGq09C4zy21q8p+FXgnIb+XgMHcogqjK
BevSlvfBcpnRNnB3K9HwjLKtgoG09KFRgmLIQd70LjS/TqQBCIX2zXR7mPcB7aZrM0yzsgPTbYiZ
lVnEZUf1Cufg4LbtGmaO/sMg8dwxlLzA4OUTrTHc1h5eaXWahfg+4lqHl75e7FxHFmcDQoJjj8lM
RLk1UxcuF+dEHCz4sRFGFsF+HfwHCg89cUf4YhMs3cbwlpibflxWizDS0mBC3clCSsCvnKLsl7/m
P62CHR1TtbKfNPMho03dFra6v971vcVgnMtJPQXjYxRanAfDN2eSkbuNKiJkD9+aYQlRo75aMCxv
NrNpooaZGB/tzFzpwRUujEjN/fLRENhFukf09EPOlBNskbruhbYtiB8D5PO8kHvNtV8Hx8zegmDK
Ig8OtmXW527Kf3okxXC0eG4eJdmrgUtyPwEWuLUD5WCaHtqlPJmD2tldDZescsZoWKx9ZuOzxlbh
OPOEeGLiCDvSXk4qUz6JY51322q995V7ZO3H2UjfvIlzBX/iF2KBItKuJ9CeACuHLjFkR43uOGI4
OaPrxdK3qtOWuw/LxOsKZpngEEvp1DT7dNi2JEckCSRaZrScIjHTXeE2T4V73dPM1jkWCXr7ui67
DlL+Sk8P18p6dnPry3EN45yvUCf63LF2GkKu84jn79lXb3o/vWqQNKB5wGmR/afXi2mHhBRJAr1g
Ym5lE+fsI4fzMYsP8iyEdOzmZhgch0osP5bN6+J8WEQs+1/SNhPDXW4BoUOvqn+Oank1S8cNBzcg
+Ta5dShlVl4YZW9nozedpw3Fw61m25wW+7s2lu/4XFmHYLpgp4OXUZf9rNpmS7CoWs7zqpZ4LCFw
gn9TtqgwwGDQKPTTPJJMFrVGayX7cOvc26ZxL/m4JkFebTy9jjQ9m9vOdFz9R8GsAe90Jxm7VB2s
FVaO9ku1ieL89wtyEy+ZDbk3q691exn1H3hvxQW5catqETdW9QvC4s7vagrIQZT37qbqeKx0FbpD
MwFh5d9VWWusgHA3zuPZI5o/6Zq9hcLS6k/sj924EZZ+9Ey5PQBnWnHJxB6LPdQTW6eJI+Voep65
WYUmHr0yvR00JMiT2ReX2ssQmarleU6p0J38hL8ysX+EZuQvrBhnZPBq2s1h3EqVtJuWn+yqrC88
/mWnjc4hHW0+aJuLJ1yCiFSdO76O2qsTQAleUdPUHg6FVjNFbpOW8Wob8tHGDzWeffOYGdtNxU1E
Jl7+dLUCTn12YqNNNI7Tp0jbW9vgUNIefQbMYcy2n8K61k9am+3rIOOJscisMTsADjfRaoa6pdHG
tp5vR3eD6pwWtbXbPH0/LqlxyhdnTFpkLt/Z10hZ4MM9spmwRipXMmw3fbtAtfVhfqlud126TKHd
qQdzKrWbgolBH9o1Q+/FHUjdvv1LsXB8BV0xluWn5fFxPBQ0PyouOw1IGW3z45o5B7fgELbhALeo
qG6MskgGMq6T0cB6PzoMN0hHO290x2M25+tlY1K06yYjwbSTraNepK8gKsDiJvUv5x1xiGft4CY8
yrHcYimyBqpLcSpTDexr/jZCiogtiDJgeOpZUDUVK3WzlP0UNY7HZpWJsYXwJXB/4f1catuNXEqJ
VVfavvR65yRdMhUgmDzZq4BqPK6h2wIg9B4XIejtUw8wa5H1irYNdQ9fMzKjwEJEOmJ2Qncz1zEc
Jw9eG/Bfd1k2KU/IEGBRb3C12wl0LkwzdQEg/Wo7ISMtRXobGlR+yaYMdTdMuptAS4YeZ5MmLTqu
wwq9LaZYe/JGzToMGnJaTTPghXQGdY9t+DPixXkIXdkGF4UIJA/HEtJGiSaAyFqmyIiM0nv2FvI0
MvMgaimnbuAxQF/aejfP48YbxSU1WgITOShL9H7w9yVaQNhl1YrWxwjuS7D3D03vW6o7Hzmj3jbd
zuvZKBNurf5ut+NZa9w49UVxEygr/246gxlPAWF+WvoRin5f3pjoHqJ04UesxvQ4kJd/8XL7ZBL+
XIaeP2Uhjq36d61W+mdObdOFKSuof2GFWtBNgoj549hFMPeqn46y9XNee/q7hCK2d8Uwv7besrxU
YM/oC612N1RdfcxdwP2+gDydgXX9MBE9XoCEnH0pKTRHAuFdGhTPMI/TM/o+8cDqTvdj0lUvw4A+
IXZwRo/X0cpfYJKyZLIqp+1W9E11qYeh2hkLbKPScIrLOo/d6+htwXHWsMkFnVJUtTWsPZWaFwHT
KW428Z71yPAK5gc5IplQwcW7yVXp3XIgxp0RME/ghemQjlunO41F4/ww27XB8cHJ5pclKMvj2NgG
OFNq363d2GZgkbN+DFjAfHIqY3tcSuoRtzYW6g4BERXlQHbn1dTDdZu5e0jUfqh50v+O7IASM5NN
3GJku2tTd01mqW+7aYO/aFgjaXHe4iZrjG925bc3EKjUqzCd9Rw4entijUP6KU2gEzAgKDUuOKK0
OdWN+Jw9gGy8za2429TzoBkQWJSWbZ9j0ULAKYx0D1RqndrlpVSV9u4tQ0pn5A4Hs9HHB5XZWYwQ
lZmcwExjqcoyclUgT4rVX6QwiotKzdfL068YtjZQPVGMtdR4rJq5L9JpPuimYZ+MbPSidXEEFYJX
/+x4AMdNMHoFYhiWSNs25jj6Vn+TdPjJ/7C5yLLxQW+3ckI0MwXilG7KAdfcssTKMj+utSwnxNjy
T2+6f4uGcdf9Eo+D/PVruLx3/w8QLQzvt13If021uAOQaqe/nUbxrigR//Y///6/xd9uVP0uPv+R
hvEf3+5PIoYBq4LllEziXd218TyA0/EfRAzb+QN2kW6ZrNzED+uq5f6LiWH/4RjwIzyPv8eQ8Oru
8hcTw/rD5ZsYvoFPB6AjNtP/BhPD+q3f/gciRmAG5FbQe1v3mWUZ+r+YG/St75qaUcpnZyq/VQNE
6d5wtcR1YCtA5kpyzCDiZuy7j6Ecgl2FWJPKxmbrsNl175Q4K42+2HaFXzu3aCc3tCowTgV0QuIT
awDcfnuxrcVM2N0x7kY5jActl37cNNlKTLWKwwZdK3H01D6twdyeDdrDPSyhYL+ZrR1nyn5Y1ebu
ZqN6tzyxwukq+ClQK3fNVHZR43Z53A5M6D2trNH062h31KziWXaQ4ZlLwtlk2V7XpWu0tfmpHVo/
NgJUqCv0hyATb73CYDcA7L31K0feeH79YazWgy+acyHLz2YrPgpPWuH1D4JUf7FzChlNoZtttx+q
dhgWVf0jI5izpvsqtMqtQJa86eGktW+5vzK6bjG72Zyu280B3JHNdpkodjS4sOy+TD89QvxKj96g
bYhKq498HQPKmvYx86bLApoLYMvYpSARhUK2KhpV+eHZknCarcXez/n8HZPqp55x6BWhy+8Y7A/o
HNptPdFBrXv4nuZ1XH0vLLRlsFztuFo8f98EvCRknMZ5oUgeq37dg5Ij/njTB34aMzNUbqKL7Jl4
q888hesftW4NKC8fxZoRWehcTME/pnGhv+tLh+pC+2kUFHO+AS4jjOGSr9Ucyyb3EnggVNu5+zSK
4pPWsw6VrN8QgpGJ63U5qhoO/GYuugO3BYVaOy5DMoFzRyoFal4KXV50Xo8ZZPJ10XOXXx1xmqzK
r5SJcLVeP+NY099VOV0MM41Gb+/7jfdRlPm4Y1d599aBkx9ao83DfrOMsyUQbs++Y9+u16OzWOrC
8lQtDFAynaHTjGfPhWqCs4hAWqy8xvxWYwL2YRh6/1Bs4yva271ZjH68BdaBceBHBysKjW/7mLvD
ctst4k2l8jG1yyaySvHIDOGr7ElDenNvqAF28bzkOyW1KinN5sMbq8+1ZARj23UeFzYDc89Sy1G0
tb2zRYdcKc+uXbB2zGX3GKwcBTPn9x1E9Qna+GR4xoOTrmLvsOFmh8cis74KyECtFRxYvVFxa1L/
wrx0XsaiFOcSaHsJ00pDq7vW96YEp1w0qrdMPMqVe4Yk+MtZjYfpql6ax5pjV4gvp3O1kFqvZupO
dkclC2Sq2esubTSUzoD6cdDMl7LI3za302MtE+2hBqYJl45GOIK2SXM3zECj2pqdKfvRB6WOmwzZ
dpkdzszi8D51UvCuxl2VZzEY524plruCEcl+U0rFQUV5COMyS5jOmVGZWdSIDJ8iveIbOFY/x0hw
tt22rXUo8v4V+Q9jbIYacaenat+3Wf45tHAuCxuWjFZ8pfA4WCTehoaHctFmvUbGDP7eIyxapm7d
sHPdjmu1iX2Q8QBGv1YxtnZO1AfCjnVte+FJugnUt0td6vahhUwbT/a6Uv+YW6ir/HMq5guMzi9/
qacXmnTac/ipkd2nflgUfDQV5E00l4PYj5kJf6cuEf+Z8rXysw/EO+++PtWxBiC7h5GLkjJFtGhw
uUO7UgQ+uzUjfw1wFsB1dD+htErawgdf91s97lanP45QWw6VJbo737e2g7+k/evY5jXlHpP6ZhLy
o2vRi04F07YULv/vc+MMeXe9bGDNPlcqkJuJfkCuB93gkC3Eo4PmQ7C3iyLYgyX9aWbzbxUYl+In
Qa79Gv61uPgn4ud/+a/+L+R6GuxdwOPlvy1BbgYY0R0FCF2mJAH/n8qPP7/VX+UHdE/KC8OxHZvs
fjWk+qv8cP/wnQDnOMeBi4ke9H+XH84fjkMv6Tu6ZRswNCGP/lV+2H/YSPS9wLICdtVTOfw75Yf7
2xX0H8sPxKoeH8DTdSxKbPNfl7Z0a0M602r3GaXPp5hqxlE6mlxZ5tWl3QIzMd3yK+9FelP53u12
HRSleXMedJZnFwaYUL7an7PdZyIsNoa3y2A+zBBzHpSq+9tm9bk3ixy+paUp9pQjzp1eNs5dPUFq
tLfmrKYqD716UXDKSNNZEKyncUt/1rr14MHaApbpX5vcqHamN9ixp2efK10r8BC3NPC7x2bNblTp
/zAm64FxVwHyrrpkFhPB2dvIAI31AEL2Mbb1W9qgQlz9osTnwn+SradCMHgB8E1uT2suU0sNH7LR
8w2hwIvZZ89m3ry1GanV6/wbs9HecwNnjLH+GlMUVESW22LLdqZmSaggQPyWqb4z1oBuLjvjFZeK
j8Lwn9RqHxAvaKHOondQMff2mij1kUqE2w/5AHosBgNX6YTpxxAgdIaKBLPCIMDpw9TtxpxPVwL0
hsuiv6QZHxPc+2m8EuEMjfD4u6roRf0FBVKPh0B/gfJNKTEpVJ2rweg+4z+zXX56GuUMTu0ixFC9
u0vNzI2w3vBj8Id7heEQWZ+aQG/a/DOzdJ2EL8aDPan0be6c9DUrvXw3snX7vp7q/J76jiIRqlBn
MDdsl3qOgxGFi5KZfYQ3L2/APMhEfQW86gbMIotrObXpsFqc1ngdO04ALi8bmpi62/WbVDFw+CcT
nQdKNYRh/NJwdhFJtfmXAPOA7fRVdDOjbkucWyaM0Jl4RBkGBHgBjemNvqzaoaAvZNoFXZepuX7I
5u6bV7FfQAF4HFbsSMJRlgGnlozDqm+fkNzklKvTZajRKuSCPALy2V95BC+TnyNOQTAaTsYkbxh5
VEdfUOiiaLG+1yvkLmQKb2lGMtv0+SXVoCwwOspj+owHZafsgU8doGrdvdXU5NwWnd3//F2pdzhr
o8u1H/JRdIlO2VC15edc0tD2fO4KE51Lh3T2mSagZKrMKcpQ+0eQaJ7gzZnJWGvFwYM8FXYF1aW0
HtgquqhwwcQmtK2B9IwzPI11+pT25QfebI9i5O23Jc+g6phw/37moiNpEcAeNAPQq/cHCCB9fpqr
7l6fp8vk1uC6FJQb8/8oLblJXus5USU47GrgdDqLs7dNCrqy5eg611VKmE5k56DxbwKhc7hbcd9b
XvGwlS4zQf6lXDsIcWYdapOLvrylIhxALFDjHhDW0RZsL5lHyYBW7CUdOCfrzABHw3MvLgZxrqWw
d0U2FvuuEBw7G00mxiDciMJXT0qvvMTHVuapG4gv5VWag1F1UmsSF1N+d6mPl8yvz1vH5/XW4EmZ
3X07cZ50Fnj+rld19hIztcBFUM36djCyYY49c5hwRim/tG689HWrYui9UPVQd0WlnuJBI6m8GrdP
337Hv1axYsbGZCDBjomdWLDuoEdvL5q70hAMaZs4vKTI7UnrhsE77vEui2ydq+JiTKFMyFoa8nvT
d9s7Fq3CWdwY+OgFVhOFT+umazo9T0+fhSOKE7XSWDhRE4rs0E95JK3B32ftUN9sA+YJTUDw8Hr5
Kgz5et0IFnojIX8NevwxVtBt2fWMR2z1Df2qA+jp7hyd/lErGrpGb3upkPOEQvlPiL2oDPkwuBrI
1zEnU3Tpu+3mX40zswa1ph5h5Dskv7+3sMwq1jfnZkLullYAIXLU2Q+8VR/rVOsxbocqVhmdFCsY
ul0+C6QHs7UX+fqCK8AXPBkv2nAcOcKvoEumUJ4zrmwt4KJTNZ2BcM59w9eTPW8DiPtWmi7JJklL
vl2+CVu+SgaVx8HPjfBaInYQjKNu4iCajo/Seh77PBKuG8idCLQSdSAcWUr2cpOXgKZ7B7cafiym
0tEy+bdWZz1MM/dOz+gAGtpYrXwuKQOJBZyFqseDxYMcFtnM+fF4IBQ5G8YcVe3eGiyROtSsmHm0
mIMm5kCBb2q8S5N0sIzqFYeU6jgb5ScNpYVbAK3qPNKC4d5sHWsM8w+ZaS9J4PsGvQZU+Wmm6B42
+2G2aN0d1O700UGCcbyCbdvxblP3iYlUg3SJvny+rjtTQ/6FK9TjRlu6ONXbwseK1ox/zC74jwwt
N4uuaE369UUb3Nup7XsUbcz4QRtw3rF5oQM9YLPVQVSUPAm41L9QnVWwZ70bEdRvnINXsXCoPdt7
CprgZ6rln0AhS2KaG9G7mPXQWrf0W7qIexi8LzR1r6lCG9mBP15gyyHlVXTIgav9ItOosEJPqena
sOuZ2JAEmzdDS49r59YIErJPLbs++tYlAl3bh0KYGoxm9Up3W8Kc5jMaPOZpTQNIW+vL0s7psfIn
dAJLUz5oVUYqZZ+sq+faE74+VQJEx0dwqk/Wb39BGUXQnX1WcKFDjBzAUrq6PaxdSsud8+n8mVw3
FzkaBwwxIBVsZtIjHuZ+8mJJWPlVy2HHDSJTMEDMUApum9R4d8ZMDixc7gwegx+TpR2ZNzhR0GhP
o0MoH8fAB8K4PhCsykDnOftGVyB+bWaUCEQDsV4hAvxyw1len2COGHOCwsX5xrZKRjYN6UVOhv1i
5DyNbCDoOjOiZ8jMxYdjkXkHrb7vBLJ8XTciafGrByV2DZYGIF6MPbJqfn4nTMJRlT7lSHgGTLjA
bmSX+A4XA0I59jj1hm5vMFQo4eDe1VAxj9dICWyyvBSYB73Lie4cD9jXa32nCvquoprFvtzw59Gp
rSIGADxhk5CDTiHYeQVNU6uIs6kOI0+jEEzMuj6rxnhv1wpW0dS+Mc4dd9TNe7hPJtOA7BN8nONH
uKoqor+OugljGipHC6PYg7O6ABntdRzUSxOkLVD7KxuZ4Tj/MTuOpmcvdVhiL5Rok5xu574bUBbo
D3rpwZozjXPhcWsQgIeuAN0a5+5+mvl8q17nYe62TCiLiWSgiJFFzuMGq/+QDWGnbki8y0Af3q58
JUS3NgL6VmHt5Y+TZo67VXJQK3vBYuaaX1wr+2y76i2DRBJN1xI7r5moDhZAPyELQjEaS6YizRzn
qf+ETyTl9JVBsWzGTSY7GcEv2T4gikB6tlbtI9NJZnaHXl9pXPQ6xf7qdzAsWFaaZKl5bHLnC9H9
nJStvcIhow7q0uGAjlntg9SqkgKLoThw6mA3DZxgk0HbKRPkt2tgyWbef08/SkHtPW2KennZctwB
CteOC3PBl0iSiUr8EM5F5VpHPc+HP23//z9vVhEUglfTFP637eojvhnt8C5oWP/+v/8ZMP/79/ur
Z3X/CK4sK8SGjLFs/Z96Vsdns7nueQYmIf/Ys1p/+H4Aim0YhvOfIHNPN3VSke3aFl/t/Ts9q/l7
T8Y/96w2kzU9QKGGe6D+r3JZ10wZQAk8hrTe+G6v5lHm4qGUxs+6qRsyl3UyfEbCMOaJUV6i6vYX
wM9j6rcvOLdcjCswVirzPGkXtkN8S7fpSlyPZjGTNouXqt1gY5F+dm5aHoDlF9DjKxzcZjdQbh5X
WeFbIV5630XTtb75rXMipD0hC6K4wm6SaGjFLD4iLLbtrwk7LQ55V4fOEDxZpfHYaH1SuNphgowV
tr28+t24X8aM1dVgnRcMD3zDe2o97YmxBg5jMF794tCPVztB7SCX5kfTlB+sehPRgv4gzFk/GzVV
+0tSVIcdo3DqJnuk5iTbOYXXh+jijvNUoy9o1zeMXfiapfqhWQiFJM54MZjRR2Ysjyg2SUaGM0Xk
3HieIHVnVvvizzr+U6N/Z/OnyjFok8zfbrQHDBF2c+O9KGPJopxGL9Fy7N3s9BB0fCsllYUr2fyI
nenVFdo8Bmv6Zc4tOkqeisbKpDAIeLbLdS9PY45YgrX6zg/gCuiSJFdVTEX7QZv2U9k8AAE4mIv8
tmx54Wub/0XemSQ3jmxreiu1AaShdQBTEmzUUB1JKRQTmBQRQt/3GNU2anu1kvqgyHxXgnRFi2v2
Bs9qkmbZhRMOh/vxc87//QvFAkwiTP7YjPQkbbNMMv/Y0s0rUvLJyg0Ipa2wKJZAIX6F2IgtbInm
OQBNxMA6cWDvgUWKS97EWBX3oTc+dJq7GmTpWtAoEYegmiAF3kmd/MPI2OctpIgLRVUMIuDyTmnE
QbabK8k46N3wizDrJvCCx1SJJihN+ssrCkIXa02yexL0J7/GpKTV3NKzhaCiQDNGOBHEcrKnVWhv
+3B4QEl6OYT9d6Px0PeaV3BT7IWhSS+NX23g3e493cgW1VDl5D/p+KCzcatLqbvIi9hyDJdSTljc
ER4jfpIfkOXdR4pxZpjZPdr3W3dsdoOa3imZRZySJffuOOxVO/a4q417QIjAejIN5BjdRvjCuRMI
0F4Kv20xsDW+tRaYDdV1tzKCYcPXL20VYaFbpTmQufJXpPCGS/VC8qPbFvGDNSCX1/yty5tvivJX
a0XbyFIQlSQ7JZhegWvd9nqb0rtZrszKXUlWayzCst60NNSJgiapumvpZnGvNfynlnxjj1JYb/h5
i94YXlSFpmhV2soUnmTU+qTZH91c/k4JfWV16mXTxbfUswgNO6JoqbEPRaf/sHPlRw2aK6+T158G
iPUAIOEl8vVzMzbPconJ0TvlUrf9ZyguB0VTLtAneg5qtfNYjra2lt9VUb+XC2lrhAndFVNtQvef
fSm/k9X+e9ZZL20Kx7XgXFPVi3AYv4eZOIuM4XuXJr/6XL3oDOLiN5v8Z8ruCdr8YW8koUgujxPC
nBunUmYMqO/34zGdEt4otL+FCoG+lYJxonOr64nmTbFG1XDp1dW3MGmdDL3SiV+hffIryE4aNtkN
Q+H6wb9/46kMSqcrirKU+RUIUjSPS3EeGduilVYevX52nO3DPPmeEGjnA8pXchaqFxBrJL+p2f+f
n/+KCaT+35/9V7+6/7V8in/9ZCd/xyd4/f/+PuNN9S9OD11TTKGSdXtTFjcsWAMcqxb6PBmCGBXp
v8vikmL9RcJP1qhaK5qlWBNK4u/EtKSqf5mUxU3bRAOFIOnPMtOgDt6sYyIFQhyZ3Lg2hRuWqc6M
SjLLrGndyN27JH/uEELLD352wlPtPcL97yGm8MFmjQJo4FneLlIw0+DO9N690wIZsde3GiSabj8p
3gHy0anvcirj/+u7/D2YqhAxUQYgdlKn533zRUDP7RBY0FeCMgQtJ435K8yHLYW68jLRtyn6tRND
fvZ4qmpodD3wei0x8zWgLZtOvUyX7pqX7Ht21Pc+Os5Tg0xzNH8sShiWAJ1L4DensRswwiwtNdy7
HOlma9J35U3XzHA9esGfPw9SRJVFYam2IezZ87iKoXmyJty7Wk6Xkn7M42+CxloVWZgIlBODTctr
9ly2zK2JFwdvQ5n76Jpln+VZUQd732pXorzWylOGtPMFboAHERrxMKU9/jI3oe7IZqa9P3j73JUv
LfVK9gxHarrf+x9lts9JH9SQ3j3HfJRpkbxZdjpii3bwRm/vtis2YaE9uNdizSlOxu6P/DMsalWy
MOGa0E0zAUymQtfboRT4Ca5le/6+ymkdj6J1YajRiTFeZ+Xte3kdRMj03lBUM2Shvh+k7zRwwAgL
9+VPK3KGfjnk6zI9659pKnvmbulnaAgW6gOUYELWzl6/2Udvfg/0FpwyX+6vw1syj2lyj1HN2a5E
bg58JiluPHOPg17s/S6jhwHBdpGfeHHKtJw/POmboWYbBi2poal0hb+36VvxF+advE6ui7V62e+S
PzL5+PvNvRlq9uaqsjXMJGAoRbRnpT8uPUARX0/cfDNi4kzZMADiIOfik5q9N1k0Ct05JU+DptQa
jAsj8FchWodaUbZ+empb+vhxTe8HxA4brUZtlavy27VYVYaWD2Tl972PQM1mc6WdXnO+fqbPBuG7
Jc7hNGSPnXVuUZHDl6Nkj8j86AX5/GiEx6DrTiz5+U5kwLxkABtUD0Beee68GlJlUoG1+fuiNkLU
9FB8fZMk6okX9OkwuqwSEeD2++EwpGJWapRB/L2FAGYYCyBsJjDkP58xOHhTaEHnnJjwSu9ei81t
pxUeuypCiia+og8aVG64+XqUTx4FUgT5AU0meSHk2UGRFOAHDaODjQgTueUiVurkzb8eQ/24E5jv
Bpk9Sl0keW9bDOLsrg/aVoX0+tBec+1fetvnu5txOTjkK538XL+AVZbt1Ythcfv1b/j0OYm0ZNkW
KqH+7CdEpch8X6qCvebRk1xH2RWSxRPb0KkxZt+tX8UB/XYFb0yPt9akRuj+yOxq2nyYyDdPob1f
E0M4SLVf58G+qwFz+0bj1GUZOv/JVBnEq7Ym2OlmO1xXtdzHkibYp1G5xetj9NM/cgT75zH+NcLs
oMVBPEv6oWUENrgKbp+fnpio1xDx/YkwzdS/hpjO+jdnuWk2NkiHPtiXa3XTr8VmdILFIVlaTvDL
zTkhguPND3PTOVc4pD+TvHbv8A65+g9mUlNNukUsHRvY2c46mUmgHR+DfRM1Z+jkHGCif74V0XP2
X0O8noxvntMLIAf6iC72Nm1RwaZKpfXXz6B+jIqYSV2T6QCU2b6V2dmqFzkKnk7j431GJrRJtvm6
2mS7aGdcuQdz9ePxfGs6vEdxF+9oPNlm63Ljr4bFz69/x6cf15ufMVuVfgJKJUDIvbcEFfkpjDVO
rHt12gM+rJk3Q8yWJb7LY5dGZrBHq7ihSvYLqECB5rteeCtzKRagv1fxKt/EjRORvLQW2TWIgBOb
5afPaQhTEANMkdvsOcc6lIK+M4K9J4oNNdbkSVJPmipPf8iHJyUrTjcTbc30Vb3/OmoQj8TxItgD
xHW1cBlLF4gtlljn/ifL881As8WjpBJN0i1TOjnJ4IWzSE4O8ekCVVXuOqS5dZUI5v3D9H4ajxon
4373nJzHa+VCefD6Rbs1V4UzLiG5OemSovaqufAcVIGLZnHbbcHUXmz/gzOGgN6iT16he35+baVB
mJhgTMK9nlVXMCSueiU7ccQY04S9f3OWpipwt5lUQyHKef+wImuCMTSjau+lrfmrGqUWq6eeXqpM
06BxGXrXP9L7Ob7kfRd/G2hQfaoiLT7mehvu4GCrdwHp5fNSGzy0wYMEHT0LW/eH1U+pYmvElB1O
TV3sGjeUX3pPGX6AkZIRg+Wxv+tkg4L9MCpw0kuLfWHhl62ULGK10g9xoVLCi2MpReNqyDtU3fw9
JHONckACF2MBhQidcwGEo1/adkXbDYYC6ZVbwgdd1Nqo341F4u+QOgllMfZWD022NiBwWnFpQtDo
WtLVQYmBkQOTfkoWN73hAg6bLEVUQ8m+gdHqwUrwfdEAlkjDlIKurJevt6IP8bkia6SC6Ibh81FR
Srx/BzSV5GkQhO1eNdwrcK8Qt17QoTmpvmej/tMzhAoRl4GpTDSdxXNTe9r8oe/3nsxgVFiVeiGV
v75+HH2KS96tKZVWMktjXRGZA9Wb7QZyrlMyxaHhYMUa72eo4/xRWJ32k2IrDRmWnsp39OxJ1NJ7
jQIMCmOwjCEdLHgbezcNBDeyJXU0cYOkIS6PjdciSQx63aQRyeWmKatW9tO11OQGYH/+UjdC/onI
vfk+JGpnozdrUWXVRl/1ODhYebGSR/q7gCcY0R3kBQocCtYbA3pyuO+eoSa3VmT3RzxHNB8SX4GD
EbyZNF5Jbgp7CxOgdOeVKXnvOFEiY9MHXIMXDQGafGKDe72MvZ88Mn+Cm9OkQp4yeu8XgwkE0a+L
NjhIVj7sZCvX6QtryiV+GSgWkerW38E7SeeWmwFadD3tzku9H1DBu5Vvi+xEOP/agjr/OfZUbOSO
ZQKimv+cPLObosiiA5J5+gNJGtPK4lpbaZBz7HnIIZMKj2idMrV9mefmohm07KjJYUF1R2+qVVVA
M4CM1Z8jTJWRoMTS3s49H+RJlJKG68w98sC1BH2TliEq75BDlXU8GMM5O1LmVF0DdCw2bVTX2Dvo
Ya2d2gM/3Pa5GGtk6ywb4yCbS/L7Ke9qGfOrWpEPthlPm0Cm1y8tOsaIJhNFvQgySX9Mcgg4mlKC
pszieurzGcJ2W8p1eu1x2T2k1lA+NWIcbsYo9e85VxQaT3MNbSqNBQixM7oTauDyGppswEw0iLSZ
chjCrrg1AnQHCzNpoh39v7BlRlgNADxsz/qlaGb/DTFsaQKvSoNf9EsheBaWD+HDlyhwXUsiamFg
yvh7LPgGvF+5m9kPAFchh1UN1HE5bKFgtYkZfVNpZv8x0JcJdSbP5fuCDOa+o6azU6MGbkMrbMlx
48jUTyUQXy9E7xYSYQHYW7SszLQu5jnlwRRBgaLPPjSV7dlOLWDT7iobuxokNU17aIZoCJzCryjz
4bUBF6ApKnQIkMIiTOoGt7k/sU192KXgw5JBQPYlcCI3ZtGZBG4LLUMbHXTgY2ccFAZc9MA7cYYr
H+Iv1bZklVCCDB1/nd9+ZE8JJCNI0oOL/96i6Bpx6YYS7NWpvbTB6TDBvW9A0umqk7/KWPfXXeKm
FNMmtqXfGTcV3+D6j5+dAr5Jc4FpkDpWZ7f0rPZ8WrO79JCia1qXaLpX4wg98etRPkZS1Ct0XbCT
kdTg2JldkiGuK75Q8uwQJ2V14QvZvbIkT2yt6bqcD9G+zorkUqF3GCaVxHuXAg2BlAGaTu+j1dAA
vihotYU5qtJWhWkR5iUSBdIkurMqlTasrk+2QrjGtqlSf9tKbX5RGxScrTDCHAnJ34oznv5nV4tP
xNUfAqfp2TixFRLIpDns2fLxLM8oTIxaDl3hoVYRJshHXSa1Gxn+iU142mPffzqyzOSRTGMVUU2Y
7cEwanWU12N2sGg9u7DpKl2Z+URBDzXSyXFqLpM2jg54y9jo/Iby7OvX+GEF86STiJM+RpUclTGL
hwV2Je4g6vxASIgThsAkRfaD5kRBSP0QNTAMhYUpMhEoNV6TPm9unnkeyFVu18UBZJu/7Gofq/lo
rMdVhL59oyZBvaaBWL7zYPFxwiu7knYO2HW6tKUXbThPsAtY5H2knMeIpYFTBOZLINnhMhrxhkuJ
X2k1SBIUQbKnrvs87Z2v52l647PXhE2SMonPJzGpOlsRkpTQUh60xcHuAQMpRgkUSbaBUVQGMnmD
PkCpPjFpH+7SXKO5R/8e1jKt2avxNZe+OWMsDpEEblhFkA1mftRWndIzR1JjTnZgXDTx2Dix/D97
WBNvQaICNLwcmu/PzBpKFi4QY3mA6qrQ6VxbLtSwMV7pJe0Ikaw3+8yCbfH1FH+yFJlb0m2UvXha
bfoo36wRuUygdShaeQgrHOOQyrpLffD/hun/27rNx0+biywXP9syNKJYMdu2lMbTazyKlIPXh6Fj
9v5zXU/nURe5f7xkNIuKLWciVS7TnJvON17V5gIGzcEDhcIVJnRXnPXjZgDDQF+hqTqGpHknFo0y
rYr3C5UlSgqGujMKTXoV3s8iSr1GFl0mHUI891a6ZJxVbRLiloX2o+7Oa9sCs90cSrVY165F42Br
3NXQRNBH+idir48vlHvtJOR+Xce6Nm0Kb15oqVV6oIleOvg1JSUQFy89Bp8nZnlai7Pnpc7HmjEU
uuSok70fJNYQfNZ+6B1Ls7BXQs0afJ28wNEyK1m1oettvl6lH2N4Yp3XYjz3Ok2mxPh+QBpvLEk2
avNQBeJ7hhGJ54LvCnX/tnf3RhchmKZfuGtokI6wEjLUNf5bJz6Vjw9NAwgfqG5SxOdzmf0GEkJc
OTVhHrQULUOqDuP5QHhCPj4bNmFmyidOiU8DPDH5GXDi0x44TzTRD45zAo0LBz+QB8XxR1WlFcvS
biqYSS2tbpCG9WG0ceYERzMu4TV2PoCNWP9Zc+6fSmR+rOHxEmiJJE9KmwFrfbZXoJiK8x4r1kOE
oeC6Kgq478RbNCIVtrRrSlO/JhEmXSRYJ+wqjWt+XiX2w9dLYZrl90uPeilntmlovAhFzD61BDVJ
axq5fcCnezISkCSQj8rL14MYH49OitkEq6TfqAATIbxfb0MJKSlw9eSIS3k7oJFIWN1WWG9xm1Fw
oMPj9kwefEXf1HqDrxNgxAEH3yrNqKUGiFTKxGqf5dxWlKXu+z3UDr1DuJHD7eGaa+XXMvYUa+7s
0bcxMc1sYTRTg7avGB6CKOFaN1wR04fcL7t+QW0Ex+RORfYzGH10E3I1ukZvgK6ujoeGa7gUtGdq
E/r0W0eudM9FXgW9HlT2Y6KU4Fj7pqDNIDMESH8pKqQ7HZntMbPHhBwTaiYJBD+mFosG4zx8OuXQ
qNZVGGgDjU62fT2o8IknewhJLP2cdke5kH9+PeWfrHbT4AQyVQASOpM+m3Jfa0XVFnV+9IADrgtb
zpc0nkoo99gPYOzZkOTolN2aoF6MdqDJFRvrY+HCK/n6l3xcYRZJIFY4dUpLI8n7/t1nRZ6YiP/C
o2zG3gWi7nxBF0d5akv7cEembMj9H/ErzTq8j9l5LxuVrGB6GR47zwy3UPWtC88UUM2UMJpQi9EW
C6NqFTRw45WmM+GBYz319aN+3NIsjjxS2LQmKfyKaSreHBaZGwt9zERwlLHk3lHMhvrVl/JVktHa
O4DmOXF/+WQ8cuY2XVAcl9wUp3P0zXg5zdG0I/dwhSJFciTfa7ejOp2HKLLWMLBOVeM+NlgQDdDD
rRJuUw3mgvZ+QBINUl8FvMs+S+rtgAkcmg3dQ6IGorKCLU+qtOPjszOBhTJ8qMy1wOC7rYq2LvOX
vRmk+w7g2BkUNN/Bu0I7UQf7GHBOv5DThPsct8f5lKQ6bpDk58KjpfAKjNKmnYrh4Q30+raOxp5m
4qY4psHJtPwn65wqq02nE1d2OufmC7CgX1MbrfBI4syHNqu4a/Kbpwr+nxzdlkmnmGpxDyH6m1en
BC5kmFELmglMkmlCrpU1VdJhbZCw2CB21MCbmSg3I5iBg9FE5waKXCcFA+V0dG6cWPHTC39/fHDr
MmneIP0/Cdlnu0yh9EUppWl0DBL7uo+GF2FlB+Cmj64ZYu7RPn/9gX0MfIlGdbTvMHkMkD2zvcTi
pETqk0XHDljLhZA8406yxm8kUpUTD/bxSjvJFWTdsggUiMxmn3KNHjdJKjU9GqP9HQ+/+sbuzPgq
7JC6YGHSrRRX684SRExOYAXiRNT5yXNybyEjYdmKbVgTYOjth201uH4g0wXAPpryeQKbZ5XLoliZ
iXGq91CTP0bb2EpBK6KNZKq0z9txBfjjcLTd8pjzieZbwHUaPeiFjuI2rJJVrkvQOLJU676PxqDJ
G1ciMYrmMMye4J2EzYXpYjO06YJWTeBw5ZD11Dwz9opVeDeDgr3ASmijutZEFlOqCLry0CFFWLVy
AzJdQvt6JfCkRcpVCvlJaTv9JYzJmLRKDuxaYLyDWQNESIjWJjdrMyFcwjeoSV2+ZSICx8NV5dHO
mqHZmJjgHDvu5s8W9pkUQ5pAv+mbQX+Gpo4ACht7kIZCK8tlHZvdpZanNk5yVTrc4TrXQEwl0XBn
p6F2iF9dFYEIF0ewsQPMYkNz/KmP7RzzeKzvDB4NCZNutM1CM/Iaa9EuNvdVZhQ7Ex8qa43fot8S
LKiuthNFmuC8QyIEPSCvAekXrxh1RuGemU0DrJF86yErJBQQUh11VBMajGoILtpvo9JQcxpxol81
WSPjlxqZfbKEhMs/kWmZ6Ra5PLUWyM3oy9C/8y5fIun1myUAcAKasR58wtysMze2RLGJt0CRIlQi
8MylF0mPCLoxVk8xl2hoICo0e0GhabCcLgtV6j0wWgxAgRW2kESMuuyQCItWiNryh9FwhboaWq65
y573Jm6kIqNqg2JBVRepLTftwrLzCP8DzReuE/kiBmQDeveBnRrfS+DhsUmHv4KBQEZGzFrU+Bte
uKlnPweklZ/dVk92w+D5Mn9QmYkVkD0YVnKX4PsRpchbnEY3grPAbtCWteBgjpwROOGAwsGnAOQo
el+CS4zh44wbMgsjfYzHJlzXGTlzue+rFVuAce6hzD7ggIyHoBH0jjpiK7rsfTQQjtr1V3x8cn4t
qghxuEk9InUCwI3lEtFGcGdT0tursh/iWipG79wf02RHq9PwFCLqFUt17BML/nGDFL6STA3pTDMo
60qh298yQHfCgJU9GJ8u3FXZ8vzbmg/vsUGi9Ii2priR8Ob81TSIGktdTAQCT88uerlQbUcSlfdc
1JX3QMlSEg54GPlmpKkZIUgVHHVcmDZKXGSxU2q08i25/SX3ZqY3F4UY/I1V5D5yILXzUeaNYIiX
RZUP99lAToEpitA7lYhXcazB7up8sCcQQk9c8xBWeXGXRaqMFL8Ej4wNb3lHYz/gjLIiSF+Mbmvs
7Doo62Vo4biV62jDVyFk8nKoo+Og6u1Vjk2qNHll1vk1QAsFjQ6tZYwguuA7YkFx7Y2p94zes+Hb
l4QWn8dRML1o+xqio/jmUg0vCXnApIEYG/vvVFHJHIxWj9Wb8PAyL+NY2CTUlKwAYxS10IL6bPhZ
WHZ90fahurWqjmkYkHdHVYQBWhvIl1Eni5+Q0GBC+FmjPcja2F3zOlh5Hqk/A3hEW4GyRA9zj7sJ
VCpbzrCGQSTTHEYYj9zrulGBR1jb488eyc91g0/6T0+1M5BMIkcU7sXmAcDR+GwavU7dD93QEkVl
vBk8pKiejr55ydsZX1qIvFUiXbWhfWbLeA1Eulv9FFRPHD2JqEXSDfDg6ZEolixsfAa0Gl6/5HGz
oX/cLc6TSK9lrndBSdnRUnA46b1Wq/G1HuQXMBbuDdEaQiwoT/eJUgznNiafgNE7F/Z1T5aQZJZf
DL9Cyx6ZvqLRXaacXT/P4NIvMW5GJ9W7MdbHHjJwGRyBEXqOjiIGD2s1UL0F+2R4i+4Ev9YuzBSH
d4cfRmDV+gOaMnc4kUT62IPHhYMkLRE5DaVcgGaxqg5GV7UbpTyqau6ihx7EbVfrTwDVyivDLuQV
BB/YzgVG5qHW1cDP4DuiVotXnIe8B2HWy8xVXfwm3HYn4iHe8s8ngSoXu9Fz+y132myT0729aZtQ
hZ4yWmeD1PZ3SamJM51U64mg5GNYMKUtNBv5w+QpbM/y7CFbbT/YRnlsxwArmCFDV48/NSR9BO1f
R1pTfPM+sHs71IdIy1YzmcZBszwOjQ+TMugMxx5H+8QF5pMH0ijdkrUn9UVmfRZl9bLuD6lsYHMl
5U9dazfXHoT+pSZJxssfPw9dKrTSG6/dsvNqSE5vdgNfIzuWdY8RBplOxOp6fOIW+smsEUZNUTkR
FenPWTgcuKFViNbLj37PPlvHLge4UE710n+84wA+JQq2yWu/im3eR4eQHqUJmVscXVEl515lqMsM
BCxgdnpDAFnbTtO1w7bxjFMXztd052xZ4LZLUowWAKGArHo/dNkLLfKGuDlG5I1CDNVUdevrqYfP
h2p0DnJ5TA1dt46jRT8MRGt5Fw7dUtJgpAD2q3Bnk6OdqodQXTqDXC4UlvGJMK46G8zKxKkdB0rs
0xW1zDZ46NbXNhGI6TAhDR0zXRkcY6+GuqGqXK0qxeQ7oKoU+xvf6oXE1l3F0RICcF1gGKx4txMC
qf3Db0PIKiVDWZCmYBtjLt5PAupPl8J5i3SS42KZNRNgvqYX5OsV+3qTezvXjMBi1eGMUnVC1TLb
wMasBgypuu19tvjuoJZdgJ5dmst88eKv0uXJvo75tzgfbrZ2hcgDtxcMh/3IQl0Sry2DFVZPC4+x
wtU5eMb110843WLmD0htgV5sbAZY0bMyBtEALT46vGGR29e1Rniu5eFzHDW/pCo7kf2df5nT070d
S33/zlxg1ZWqS+19m1zqxo8gPHz9LK/tAV89zCwXoyodqcSe6buwF4C8F7XTrFrn7FlfQtNcKMs7
f7nhfHHUNfpoR16cUGnM8wJc4YA/cVfksJMRJ83bptCDZCJVtf4ILRw4hxtlsIlkkB94jkVqda7g
AU8GOQ1reQUkRc3pKBsweDN6OdaBaoxg12SIiauv50WZbVavv4v9nYCYmqn5ob1TLgPflbJiwMkw
6L81St0sIoP7rCn5ODZhV4pViebemRnQcyRX9VmdqfiA4PV7PaS5wByuLK+Lor3tlCq+rIeydvAW
mECTUXT39W+drZHXn4oEdip2Kcgm5urYkUsmoZ3oj/ZoSk4zFDS69Nwvvx5ltur5lGlo5xDnZo/k
T9izlVjpsFsSIEfHgYD7NkgkeQlmq1lG5N62rujy3/vIf4PI9X8aGJpEn9B05vffi113T/HT8AQP
ugzi//u//w8Gffwd5qJPP5+AXmyfnrPk6R9IdPWWEv1ff/a/oBfQKwzyJFStqCizV/0DajT+IuGL
JsakQ1V/teX+hxM9waBlhGDUuV7hjrzqf0CN2l80ZfAnmpNc0ZpSxX/AiX6frDJJrHMW4xf+Ktal
Ujs/kOyojNVULo/CxTm6kC8SfTIME04mTx6PYh0lOSW1U4b0yqxQ+3vgqfcXQbluk4Cfnxm2ohZ1
rdVHKEGrkt2k1vVjYEe4RQBbkJVkJXXVlBRud4UHGihoYTVhmo3ZEUAYOgM29J87lV6d671YTzTF
cBxWfpBvU7W9C7GhI7/keHJ+1hX5TZc9K4mxAUq5FJ5xm9BSkuXPvlWtBV06ejauYKkdwqHd2QLt
PH0Hq6jPgMEKpx77jRaKR7Pm8mro9kGuSa5oBf0wbhc++3q+kav4ykZLhynCE5Z3zVlbWgcviVde
mT9S2zrqunmmFTX2oMFPH6JC5Hu3ouzvWtFEODrk9jIsrStSQIegHO6mPxJu+VkLcJkbf3cWldZ1
Z7fugoyFv6bNlry47vQ1kxVV60YYTt9I56GqOzWIz5UYo8tUdn8MOUTBtEu3qRT+9H2yFkBzdRJd
+TfbdVe5Nn7vB8AXlS/5tCZKa3VswXJqxwkm3etcV006WZe1Dj26oHSF1zAWZeCtNVvBVkk4MPvP
81zQzEunkwVbPMOFMBhW3GNP7Hz2+xDjdblwSnESU7BgrdqzM7KoiqTpFQyewXA7cm9c+NTF7GJY
FYFxSwNduNBEd62GwQEd2IVvvzZrLDGuvQogTAC23ee1uS6GHvBEUH3z4v6eVkenzvKNLxlb1a2d
cKRDQWkdI9C3YKBvxzrfBNC8hoJOxySLr1JR3OAMep9U9HL7vPZQXGpG+U1xG0fruCh6mIGnaIix
wCMnE62gmq6yjCxCOwFMleaO4gjvzNJWgWcFwJXbZRwbG/Jajg7k0cT4CJOSy6KCTEGr+HeKnfT4
GtBIYBU3Q/4YG+X52EZXtDNtG827tUVyk6jmZRj3157WX+dFQWrAdWgsvygi/egH2ZZrwLHFyUQB
vIHv+43JZ9L7+hUtyGsoVLvW+0E3nSOS5MbL+a10g8RAnwqFFaLUay1Ozqy0OWeBXvqje6LmQjf4
u0ju94ulR3+qIlP6+FB1aaOyTNJOVMdStg+5sA+hDKY4ttZDA1VPBglJ/eU66I1VXoe7mjMuL7M7
t91kerp0ce4N8WgtixDrUBsnMixaQjLFubrLscHr0vxGuNJBHxoniM3LfCzOGk04cowRl6T0F2VR
nL3iJc12l/Tp2QChpja7VZXXDy47YeXinarpm5TvLTSHiwAnwpziCYZo524fOvigPbsQArtW0Mvs
h06RdvclBut5o/GLesDMyYpkixPV9RqWzEbD3UwFaTNMbr1Nuyxq8KP9NPUAvtp0S91ll9vtEmQ7
33C0MtmFsjpd1nm187T2OtFwAYSnmZj9BZZCUHGqdah0u8RWNwAzR3SvJOFKFfve0Mky+8ov7nWM
X90u32bRT7QSJIMB5HCTla0fpcojqJDVy/K8qfJtZWQ34YSchxt0lmvs/JjXvDlEb36HtW+VzhPJ
4U3o/vcLn9pziGHodporP4CEkHII8urIXO+ami3FMzbeYNBimG6LYri2O2Nrud4tUPCb3LRXUphv
aqlxpJ5pZHHkafYIbH1l6wHGX9ShczwEoMmsS10nCtKXOGheIcpz+qx5qKz0TMUjt3CDH9NXovLd
Qkdal1zt3ME+E5l1VdqnkhOfPSP1amLWSWUjOKLfFWF0WjpNQYPf0ce4B35fvunUxhlwLiPTdUqD
OLvt/Z5RSluU9Mg9GKY22xtbCYu0vOMo1bP6HCr82lyYjgZ4yvQu6sI4wuAFMmNclrAG+nRK9Sft
QsHeEkrOqaBdzL9nqkHTA1uvTbEkTWaJJs2IPFPr2u7YQfwZMXWTbJWcJSdZkYpLyo+0cRJlxPqG
LpVtm+fbrjZAvBvrhO9JjhpHZOKKTvirGtId+/W535iXGWh3HDxvwtS7KNhR1TY9o3t/p7bZDTfh
m8AoH/TRu0DOs0wD9ZhI7d3k0AW5sHlImvBq4gyWsXZZFpjAYMicJMWmhYxgDQ221VQoouBXxamt
iv4a2+OLghAosdI9ngMwa72BFLVZoO9wh3uF/2ZRuPmjBwGam1C5kGL2eVUCDCsue82/wDmwO3EA
TivmX3dE8jV0jerkC0h4TRi0eYk4V/Bf9X2mVWCyVHKKa7H7+7713xDt/4/ir0+dBv8+yr9s+l/J
c9aU3tsQXpn+p9/hOyYvhKhkMUkDU0E2pl6r3+G78ddUUCahSvFTIzSR+Td/h++G/BeFdhuaOk3o
KkE2f9w/4bv919Q2DiHVJBnLNc76k/CdZfB+YcgK1jPg6hB5vPZXfAjgab71NLo6F2pVY1nc9Ni2
JCDQ7CwufxQ5oWWfd8nWDxPldkCSsMTPSVuFwNIdX0nCZRuNyQoDC1x/S0vdUM2y7m01fjaqsd5Q
hOgcbJAxpfDqpyART7np3mel/khNaunDXF5bRvBCn+kBi+puIfw4XYAARX9WajkFicvaN+xzc/Du
cD//qetBs6j0vDjroXkuct83HUHyjZQcAUuK1wWuhe5z0dvdY62UwxKsY7Dvu2DAznQy8vJkc1dT
Pl8IgSt66sGcbYG7rVJqTTxnlS8gy45ry1Nkx0eedy27sj3djPtLDKZhzmJk5VT4LpjacLRS97uX
tPV5pEa3Pl307Iz8Sjx+W2C0BiDuRqKiRq+1IApTvrMR36p+2OO4UOAo2cdAyHFITHAT7BX3wvJx
8kSzZK3TLHk2sH4HJgZZLC09eL+q7S66Cp9oeaR2wsuhGpC39PFnXrPMKA/ySNZTVwt10XYBwajw
6/O+T7yLqra+5zDP6YAp1edMDvvEcUvT2GLLUV7Q4EenmZxhE9uZx1SGnptKybCLB6yHEYGEyxA6
8pLImR0sHs8SS7rsggoVUlEWV11GN2Nthd4yGAaAm/DbABdxIxjtyslTeqD+H3lnshw5mmXnVynT
HinMgC/UC8zwiXMwGBsYI0hinmfI9O76wMzsikxVVqt6IWszWVSWkU53OIb/v+O559B/uSCDg2ge
7M8WFRkUf5ceAFjTfVFWaH+idjX5P2oz6aF9UlAYQeF4XW1x1L7oY/0oTpGJUMWyOYS7X5qGOCiX
1os295I9N8uIFilKyd2wmjZ3uiEoXkkuhDVII6Yu1QhYHEH5MzoipqPK7UMvtZG19pCpq0h011VV
u0CnWb3N6sEv62n7GWRm8RrRuqGOe9baQaVfTVG9bZPrNkUFUZ38XWQuxR3bjLvX1LQXxZcRqAH8
g4IllUnpYAlOBagfRFt3zMBB+t5NiNoV1XZDD/lpM0mN650Ad6Gf32vPBe13IMX64q2a2brDJPd2
3Syd3cmV7BK2AV1okJBVEsPqIvUNXt0CaMT8rPcqitK1uKusLYtVmFnvHrrxpVPiR8RHAdUK7RSk
cYaic0KvEdAeWo3yUe7NAEgqsVzU6GHdGlDncpWSlxIvuodCRQa7WfpQrKSDZabdS28gZcxMjGSt
nREFGbIIdjdMRwj3l2AalFDMTDNASNRvtCrzJ9bXszh03wcdMm2pqkcI3XgIcaLMni60q5dO5jdx
jH+YU/s0KaVsLXq8OmYBvrHnnHY+8IMvjTVIRYPzhNT/2hyWxN5UbnTdG6d8lA7hhIj5eWHy69hX
8uZUiFY4mVYfLGUBAVFL6TdsQmInJs81WWQEDPT8uYMu0KOOJzlGPz8oWvaSprM7bM3mmPKkwLbb
FU6UIOQ5SWsRYhtlX+1rA+ClucF83CaTw2SP6ZnCcGXs1l1hFoHk2oREBt2EQEvH1Gvx41ZMRYe7
lqv3dBm0R4RgUQWIZ8b7AbvCoIP1dyTYaUtlQC5CRnRS0FM3K2AvlPO+cscpvaPjc5KrGauCrpxd
varztty3cRFGCtSCQmF0TlRuiJ1vVBZmGXXteP3eRXPuC8Omm6Ato7ckTmHrbvgvNZ5A04923DL1
IcfRYKXj9jRWxndGfs/FBIE0sjews2et4kVR+1zM5HPVnARIb8Vu2YrfN+b6fOQ/W7uHiNKL0Kss
6G5ZtTCup8wQNGempcb24XykYYmDKDXec1jVLbHIW8tU0K6SF2Ze0TPP0sJSZqruSpwarhHN5n+i
CvlYl/zvPycK8wfpGP+9vr6W7/2fD7VHST9qBojSOBn6f/v8M0xYzuvw+odfcCXpsN6N79Rh3tGa
Gn6vve3v/L/949/eP4/yuDbv/+O//ajHatiPFqd19XMQYtBu/IRc/XX08piWdSec3/vh/R9+8rcK
pGz8gtwLVWlaTuaOM/09hJFk9ReaJ0DwDvBWwHr19xBGgJFvT9AOGv0wRrSMna7vtxhGIIbhvTRF
FPjZsDgkOL/fh99SQG7hX86kGJ9Q8b9Ht/CuEcOA8mZekRzGZKbuT/mSrJKSKE1zGuFrfTYrdUS5
A+mjj6KgC0fhCS0EEHc072J5PXhrDN56EdBcyxo4XtMGdmt44nI3MtQuxFMlz2K0KaS6DGTijk0R
lvYoeZvVoWeoR44+JmHNVcvQk8yVmoqgpUmKieS5TJLbIeuiY6rPQFLFTkZt4FBtlwr0VIJF65Pb
2jC2QK0M/YeeReV1FEYZpISau0yjFJ7MPDMgMiYBVLW705RiscUF1aN5RIRLGyF/rw5K/arNnEUE
aI53NwcoululxoKiDsUr6xRFHZOTynYzr5v+lhKivn+eSx8ZeWR1igaRtjjDv1kk4na3avy0LFia
2miFx7ZfxJCSU85RzVFR3SgewTR1ZVw7Gny5F2Mw6vNmGAu6HN0Ebf4ocXE12sd2WWvxV6VBxE4k
NXZQvhRrpgr6FkXjrb1kU9Yjm5nlq5ctKKoDuoqtqkjl+w1o/Dnuh/JxQPf3JdXq6EVapAXCddQF
FhvupEq7laNmuwDAj46HTEIEXo1B2pVaNbpIGyNeFfMQob84QKFQL8csHcvOmqqqfZbkOrKFXo4e
acKXgzOLqRisXQwXMMCzzINLKL/XpjlnVKyc1C8Rsuy3cy5jwbdOAcdGqat/bkpT+5Y1ohH0BJ+3
yTL1j5IUCc8T8saBsfWHMJ/iyo2Ao4fioUS4r19kW4aMF5De9k3TZ/UtXTPa5muq9DeLrnkAFA4v
oiIuV6bwNspW6nxjVPDlA9gSUvROyltVRPHGzFctlMRZfqGPlN8uyxi9zGOujBagRNmOKaY69ALg
OY9GH+7TydsSLbkuaWZetmqqvy7xIH5tk2R9SuNSvxWnBJ0Tk7eouZp/mTaGi8dIFFzT2IltxQ5M
3CwJVIhKWrKCafpqwfxkm22TvTJY7R6Wbnoiqb5Js4ZxBqpPblovymuyk9QXSTQk1tSjHtb37Afc
MqIHbQ7UT4pKOA8OUECLhUAk10jxbZmP8bfNFGb/UyBAHtibsrLluOQuv1CqzC8K4n93hUQJcU1R
95C2IfXVBCWLQVMoN+qjdorRXvH7sjcvxSFB0yirRGcuEByYZqN6gCKj8VZ5FG+pCHS3iawJbpmi
77Hrbxx2PTSEotaLIq/lxy4McNWBLl5wYcZbBOzN13MY7/ssEwPQk4jjrjm1kFVRvxRratCvE/TC
g4Igzuy46CZKS3E3tk4pdnWQxP1y/RQGkaKJCCafRxIuI16AvaWDcRvPS9bsfUX17dDKLGFwQ0ej
jmWnWkhFNKhI7JaoXN9ooUbzHAMZQhwRleMYjhEI6/rKK4nJGOays3ZF5oNxktI/LJUFbM+ZGg4L
seLJ1N8M6SaPfS0Z7HQag1TXSVBO2fYqQGAtUQQnr8juM8XHofYZsknREyImZI8MuFFYDioKf4hY
2ugcTwKaPq/V8tQqkBWUoVzfZMv3tUiCDGL+9DQ1mzUeJGea7yb5dEivA9UrzBIxenOukMs2heWV
3gsoUJjJOy9hCw3pzdh4aGjEUFbZzThdobt0Egj9IxvljzAvPUSfK/lkGP19/L0xAmkMhvpemZ2q
ZniHajt4QvE2rzSrMZy09KLDD1MOkDS2x8KEQsVWmyhMubKYSTfpNWpTrzNWKMIND35oM3mOuu9K
8U1SFj8iWmqmMJao+UdkdzrQsSgf/VEd35asfxxIJHF/iI0SxczacWqVExIqr3olEbvdp9rHwuRU
SulRltLebu/N/Kgm9fitI7UPdVWAzVAlYXCGeRaDxkyGZ2hEGxCKYOk0xuAPyhGI11mYSD5kZDIg
Q0GeO2ciUJysKVZUa4EjHWFBq0K95UAHhW6NFVXdo5JqsEvod5rcCrY09D9kA83tTb1u6fo8D8Ol
6PQvJSwovHv5SsZ6HosNmKxhybAuOGaqXgxGxODlJKdOZeVjm+evYiX/UJLBybX7SjdfcmYtgNc8
NsrqKKn5pU1fRd7dtxcsiE1Bu3WqcbxZIwikoAjhLhoz0OWhs9t5CeS5PbUbqN6hJwUpB2uQNwuB
p2Ne3ExChoBlzuhsGfQbauOQRGsCNhivlTA/cxBCqWKxBUX73nQCCfX3SBm9JVHOsaAdmxkKosNm
FYuERz9qUsgi2UY/n8prKn1v0tQphgjBl/yMJjWoxPot0VZ3LXR3m7+j0ISw2MWQq2ApH9BQ26qT
qn7fRsnVtXs0VWFqsRvzZdVSX5oXe9zrCcl2IHlfuvWswWt1nFOZKzPktXO3MtXYRbRrtLYLwChB
ixKRi1Xo0l7bQ3nXkYZG5nodIIpP5ewCIP67rFd2O77ABdQiRikEs1SMdsZktRtXxkPBCLUZfc/K
41jd5rWT9pW9mt8VEJ2dI9NvNZVzPXtT9qPrmnNa3kzKY5VdzMQtq69lfxEj9Mk12ODK+KYdYUs5
swqDgxGW37OUhNP0TSrm1UdiSET0jQO1nt7dj6CbxoNXKFlI/RYQsfmmDZpX0YE04lDKvpTa1xgR
Ii2szJpIpwSc/5AqZxBjVqN4kuHsKpxgldTeFrRa/HbIxPWl1KObkQFHrTqj4GEVg6ttz2lnybUz
SK2drLcdcr+mC1DJgZDGN2LNVWlWiTgr5vQGqvRA2SvpqxC5yzsI9rEOt+ijHZ71JpTF7+14GtvH
VP0CSnbaggQG2AQuVuCzCJTXw2MlflWeVuk2J3Mb+5AyLhbz0WycpTyKfSDB+d6cSvF+LR4Hcf6W
oybHY1NDFeemD/68vR/yk7DL5jhb7xbae5Qdu5Ei1iIFcna/8CP+yRaHkyy050xpLbC2Vpq8yPmu
vCZYJeeduRMK3OmdKq8WaDNboYGEUpZ8eFHmwEDiZc1Dvb8Oy3HCVDHPMG1HPUHHGMliLXIHGRB+
ca3LC/krLv0sjh/z+GViBwm9X9bHbnop20AqgnkGygXPfz3HKPHMsIQppI+BSUmo6naFZMMXhGve
oT5Hucxsj6L+niyVI7aGb3Ky9drj1h617jaPqcq0A9oUq60q0Ctn1TWfB7fozum8OMNEw6xFYLeZ
XWN63Go0/VDZK5K7Dfp5A9WlkXm4oGyANHMRKPdk4ShlXrU3nADeeFWcMAl8UxCPzZtszXP1LNKb
RHJiSFFJICxMYpLx1DlMrlCNdsONWVmh+UYv+6ZgECQS7vT8W7XdMevi9qmHnqylzh9F89SqgQyU
uIgDUb/IyWubfYMRwR3/o1Ea6XOY+U95CTnYTu/GsPHOQPzHvARBCmqfUl2cljpixWYdef8+91M4
FLtYW2R0KzOfMkw5nbqWIj5LnL61KcoGmrjoZ1RyGm+CizyoK2n62jDm6BvrMH7VsnRGTXeYcFKF
/JxjSxg6RX1V0OUHjgzJ9boJJlIRUn0zjGkXDFWvHpNZpB47cv/7Llv9bsp4podiOjXItDoQl34z
h4eulo9NyR7c9mAtSe1uHrzhoF8NqXxL++XBZJSWWZiBYmnrwJJawL6p9E/A9Z3aqAxnNJrmGEvL
uUpy0Y6nKICdBKPaT4FSrh7DiTbsPH4hfxh7kbjUqxiN4nGbr0kj1FQ4Q+NADLPv8otQjhe9dvX1
2yo+yc2bnCuUqczLUN7Ha3laO6StCpknmdO21ZoRgJmjHdg7yWMREfs3N0VRXeQOIDHigX3pxzC3
jQPFTCZtwgM+RD+AiZiqp4EnAbf75g4rJpHuff+2pVdFFW5XoNvJELLV7oqUmDYYq1BI1meK215f
5v6+mMZJ96e8ChqRhdQOp800HiQ0RqDLsyaGefWMARuqSVv0Lambk7LcS+2HvqF3ZTpG/RSZngjh
egpfzq/Vj79MjiWS8586P6C80GQh/VaQayVF/z8QOpuodUWHOBd1mfn5MG1gLBsmObrxG/Hmdsml
vPW3aknduY8bYid6+cQaohc3av5rE+pf6hD9/1iJOTAPLRt0Ov+6EvPwXuWv+e+qvf1/d1LUwUZ6
In+7G6u31/rn8sy/H+738oz6C909oBGyARaLnunfyzPKL58NXdiV6Bh99sp/6zDJGkpKQPkhleEv
cA9wdr9VZ/gTcM6dmYnCDAQq0CP8qRjzz4ozoLH+sAAFmWYYnUfYBv5k/BjAMNIpUy5ZmJ7aY38V
boSAiNoh0TQv8nH/Vb2a152xx5q83kYx5yg9MOIk3UR36XXyIre6rM9rgIv0Sje7weQdZbtz+mN2
zl+LEA0xxsVwmk2o+uMpcyFg83Rb8iI7d2RHd/XjFObuFKj2yM/MVfnwr9xHR6Tv/OXEfK7dBu2p
d1Ub5b0TM3ahEOBgHSlIgy6kE+aJvnps/dzPnNUVvDrQj81DfFQcycmvvZ8u1niRnCZsvMajA32N
kSK0JE9xhkB1hAsDySA5zXN+MYL2Kh+NG91vr+slcRjScLZjcU3DCZJXwly/8NAoCgjHjvVddCtc
i4f8eLjWlzJoj0OAMqhNHBUmduwKF8037Cg0Z8swrPKCjh0tFLpnyBI9RbcUEKwFes4hVF004zms
4vXWe+j2TuQ9ptbBlnzdSV3ZjT7oTPGOJtA/T0N1pYAjOK0Pj1SgWnXYe654G52XI2GvD/TIRogv
GP3KSbzZa8PNRVLvNDqS3wX6S3fqndIDS+sox/xsuLNn+Hko+fNtFUx8ar4v7xJv8w93I8RmIUOK
d4iW2rlPIMs4nY+4k135qzPZyMVZ2TE5ZkfTUz6kY36Ldv2Pw7chqDmP3ums8dGOgTQPlmFPrnbs
z/QUbupQ9SJrcnOfWVKPBmUwno276GY9r07riJ7oKDbjo45+k92L5/Jt+0IsRvAR70p2VjvZ3VV0
Ole7MrV36cP8oXmqXJqNH6I32FpoOCUHSW+T0+STUvpamLmDK7m5l13Ui+YUfqSEyehAS5g+GLdG
SMbG3U59xc69Lb+tjqmDHqCfOuIzsstHhHaehbB0mPHjZE13+JHyM344UO/LkxKOAY5slWzzqt5L
t6xEP3JTr3Bb9onIa2/jqXiSbtPv7B/emd0Z4eqn+Jqj6gteepM/kE2c5WNx1i/1ybzPLgY7oDtn
YXKs4P/u/wMguGLQlv7J1/x9q/8JQTLXDH7pdStdkAF10RZevMFpnMjGVVr0aTmHzvn4QB3Jo2Hr
FmETbg7Ib3e1B0d4VELF6t3ylYIb5LGiRULszS4StHZufUmd1But2aaKhqaolQaS04XsMC8PpMAY
rOxH6tI2sGGfd1pbchTP8Cig8LwVVvlwUuNj6dPc5R+NDjipS38J6jvtJAUADp3Yj/3UT98RGyxI
FVGHft++l09TMJxyP38yGY4MUn+9aQKARMh32tPpnqEzW/iiOh2vDUH0knh6WJzUMLcjp34yX+KL
HErXOD2brKWLfsOCDONQftzutXvD7b3paFxKI4jD6Rifi9N2jbzeU280X6lvTd4NBt1Ga/Oy+Ghv
sryXfT94k71j+TPrg9Kw/fpSWD8qrMLMXiBpcHpXPA6OYr19ZHx+dtiTvDeyTTuzV6t0OJLbh9px
PmfB5GcYVvPaBoO3OJo3hUVjSc7skmPaqVep1hocWI/CKX5mxTmN/apbYgg7uQ1zFif3hg0/qz4P
5ULb/bx5ExMHs1274+lwW9gav+XXzRs80zXvVcMq/APLQfZlX3MoyjgIjELuXDHsQSB1sx737y0u
6/f4Ro8tsAcxX5m5tZe4bIGwDSBi8gnx3MWBdtKWne5K9Qp+Yd3tnNlWbemENqeN7ruXe7M1W523
+iOupnfJr+Ag/ojxCJOD1bcWpwqZJ6MLaR3CjHe1gXjfBpltPBovlNVYfunXjqMD6QkFPBCcj5xd
7Zq24TArEDJwbcm+EDQcJDnCceKM9k+O/7f2xs8IN6KyP6J1/r6P9ljuJ1aN2UhzwGameGld/bLh
yshUfXSbnTYoqZLwTDpn8zoHkIGDhC9fbZwTngTAQ27OzKuC85DjgEYX0RZ2zmx9QRrVW93Seqts
eLqsGpWfyJ+4k4YDvfaRYa3TyDYcvMnbtywJlrM430yfeNbDNVuClXmxC9KANdZ5xWzty2Z3kvzB
IaO3EU91Jz6t+5LXheYxwlB1nokpj9yCLSx+G49FuB+wD2iZs61ha/Zafkowmq0LD6o7ut1yMv3R
VSzT3l9iBb3u67kPNKfmd9HuwvwejbOwdevgwJKgIetn4WwvXOx+8NaVwozFMji/XkhGoAAYF2OQ
OKZTOBurMgv51MW0Z9uw2i8jVyezfKAd55LzKzcNJ654WC+unL3h1a/ZI8fnvspWZ0eu7or+4FGk
dyWndFP+6TZRxZHjcbtZU8Jt8YS6nNtySusHj8VuHDbgd8TqkboBivDUn1rWDtydDrQlduEIth6W
POfUUrGdi1fxOKEvdA5ewp5FtkG2TZ9+BbEKC90R3clZ2TirzeQyZ//rPRstNpgfeyj4BaDGcYwa
C3m2cgwn1J0Okse4oH0p1+6Bz0lOzZdUXENZWtpZsmh2O5RFuZw9VBq88QSAwuNDfFHkc4N4h2Dt
S68O9ptXhdtX8zIfV25Hz1mbPHviCT/ym3MS9sd2X6iO7gs3+5M2nBUhqQMLFvlWr/MLt7MfwIZw
DUjTWpX9QaWCwSXmdbEKsC993gtKL5w0CnmfN3ng5HP+E/EDIhFNA40hC5bTCeTT4OuBHgx45dSJ
3EMgnLBBJ+F2DvpgZR3v36US5e17JHYyN/lcmBKuYuZEM7vxO90WQsqGfJvsGuy8fUlUZ2xTUOwr
GesissQSjEfkdj6FD4e4w6aBZvfu9nX7moR7luokPuYq6OFiwtVlvsH6hlkKrDYrT8Qrt98PoRbu
QgngSv3EnwPGfT5Xano1ffk4eQhpekFkz6dD2AfgNdgODHSxdxNLwQJP7koYkhDqYqJtIUjC4YeK
GT6cd1tV+FCGs2T2ZUmea6XQ6DNpzDLoHGZPMYG6vbrcUZ8tdWc+zXfqFZvGsy4d6VI6+/1u2Daq
nQeEvw5HY2QMmgqsXmQTI3nUz6zKL/b7Yae8BxVyNiSm3p95LvOVej+2xGQjwzgZjuyECFukcFYT
joJ9QRgt+uZF+6GzfcW71TdxMfQsneZV8GvMWs1nRrf+MrMdS8KABcMzY4NNlnTH/abobhkevDoE
EsSvNmFbEDmV03gHrjPmu6XQdA+InBDM2QU3efC4sY54VD5tG+zBn5tbwmLtnmffrast7WZI5FGz
UyGyR7WSS6fpee41FomA1UR71Z6syKG470rekHAbCXd2r8epTOeE2ALGDUuy8vvkrb7ut7o9apxo
wW3AevL3xj0Qkpt+9hgRYjc3pd8SqCSOgn0iCz9t+qW6Ke/W9wVG/d4biGxSwpUuwHKw1SNf4m2H
6wHY2omsxC3Yx/klPtKAzjwp4NcjjaBjfoyPzLCuZ7jCkxuGCi7QCb/TE7Kovvh0fGyCINEqn2hY
+WnAuXjUgWwQ6B4LzEqc2W/txUovZEUW+t5ESUybe2mwEUER3BLnZKQUqVXaHVHRHnYJ5CeUa/d/
3mCJb4IdkzMc7Mbd45bG5QF562W8LmfdzjzTGdzNPfgDgdpC58PqObzsKmQlUahE9uHaBIq/uS0h
e26LYXPaBTAoWQ/8ID4YT63+RG1dPxOIuQnIX6v0qaPYmq+jrBByitwW0zm4+uOEMQmHUxTWT9xf
FgrljZuRLKQ6ybezYKGTAE9FKBPBKd/UN/NRvU19bg/vzR5iTkd/Sd8P1+6k31I8cguP0mIKIQUN
Zzu+oz3qdkHp4yIJM/c4VNoszY19wW25zpJIkZo1V89JMo1JX9WJrB9DkBNJaT4vWEBorFti09fq
ta+tYXXzc3qOoby2UQz3Z69xCfOCvnhV26CiFxMevmmalfCxr/JDRG+QdcIP9SNvJubbH6+wJ32E
YR3xomJTWXLqcM/DDp/P7cABwfy/qstJ+EZ4ygIU+nMU9I5pxY+UcuUwBQThJ17NJG72Agmj82Ph
IUY/Zmf2FvcVWDVGoWO21GQnco6GbbiqpVs6qwvcH2t34LfV2cNQ5iEs9TNqZGiBr2DEoIT4npyL
9FJ0kMDyJMnnVeR2rOGDKr07tFCCW3PK6cg/yjANkd+5bpq3fKxe50Z83R7dwgC9kH61fEPB8QEw
co6fZ2EdgOgHwp3s6V7r7acxECeD1Ivfivviusa+6tU4tz2sIwjCrEWs6SYgEb0YLqsds47YiFs6
zAXwXaIn8Z4G24DP4cGxdu3XwVZwtJy8vW+ahm+H8+Mz6E69PdjeF/d23OynD7ix+JL9du0pCGA/
TgcwPy66scVnARulW9Ox4I51uOz9pDAoVoYBkrnRGQaJ6JxEQOY1MI/csgG/yGC6s1o1kfQe1Qmn
zMapkYxWGDsnw6fSPtuvg5tOGupXLowb3ohIR8eV0MBCqKMirikIdTPX9NrHGuN/CAt/8cGgsTsF
f38n7tdebjQuQA0OR9bRYxtyv3BK9Ci+bF5OeN3ZJr6XJoZvBg3ZBo7U3+svA9o0mGF3v8ukABhl
woLzlFr1R0/EKHgNX5S5M76FwMXiA5wwgZSXhOIxvWbhHmObBmG9bJGBqA6qegRiidu8k2rjYfZ0
USCq+OfxNxMWf5HG/glGRD86Lde6kS4EqUSa5WZXFJbw6+4bcYqrUzDCh1SKTQLAAzCIrGh0Ugui
coRNy7GAqn3A1WnWHuZuThwUt3u8tYTS7hf8BANHfYpaEpGptd1ET9ElunTnw00Xyu4Uzr5EheNA
xNrb1JgIquejRs2o/1I8ri7t8TAiRp5tHYvNgOJeqAnKY38pvOnUBRX/MVS3O43LcNLD3SKOnvkw
7WkbZzg9L8+LdWvghEq/fwKRc9Nfsof+fXcD0uPu30qKN7mrBTT+cAH9nXFarB8Tmxtp609TheIz
/+DXJ91GcYDlnDhawOzixp+ZssQEF7w5cxJGjogzd79iOt1JwBpKjnlETpzAl/qRA8h7t5sVN4/C
EkW63aVsJJYzISrfb1M5sVev4CvAXO9Bq7c7JeBQ3uxgJnjPHqNFd4u3RzcahQaiZkv+sjl7bLCX
72R310/aH41h40t9wdc9+nSfl5MQfMp2i5niidCRdFW8M73DY6Xc9Trb3aopZU1Y9IHuEy7ToIKQ
Vf5IgYipzwcuHTMAMsCdvgh3SBNiDxZXOaak+hpeewpwzP6KvVRcNgd5Vop+UY/zX4h/Om+PIw8O
SHIysRXfDrcbURJWG96J2+YiPmd3ZROk4NDd7DKzvXcjIltCbNslQVgDBRfRneF0zr4mZ36GRlc8
Af/xnhhmtMews/Zx/9Uq7kDIJ8duNyDBntqSXLNnZ54jgTn8CvPNHiKOxD97iKe4rejR3myOEHxx
QntguHDjxhDXii2BzJNTxyIQllHJIahrlPOelAA9xaTulgs7do5+FNf4dnYWbNJecigxM0wGEs/+
890K1ftf7NY/jR6XeQMrWWIal+hdulGPh9qiDLHHe0/i/faAuIN8AQPl7IGsiWncQ0vJq26RvqbK
PLxoYfqg3dYnqmp324/izOsfTEZ6SoCPd82jSUiS3ETUj/foIbqNj9UDjbKT5CvH7aOmvhkT82yu
TJUTLHOoExgOZxJowhhS43AiJCaJ87pgvSmINfTb7mQ8wTRMWNqHOE03P9YskfRcnpnBP1xecI6Y
fke8Iu3FunLpmYbyrfwyHMszXoiAVsaXRd5IkbOlNKEHfXi4M2Nn/gGzbRu2nnpqT4cbcMF7RkO+
WlF5U27ka38yQlJvd0/wM/8QfD6C/2dtnf+C2Flm5tF/2LW6/rplc3qlb5rmP3dm/v6xX1szhvkL
Qz+033bi+9/wsb8O//AXFSIXVBI0E/ohVadr8ltrRpF/kVX9k2JdhoQFHpt/b80o0i8mSAdQuHxQ
3Yf3/5XWDGjbf7B19H3m7491JhgyjblGRMOPi/nCVAkRu9BPdjIV33M4wGKZ4o+6V8RHO02NMIXA
btTLY50/MPxDiU66m+OVRT7pxGNi9BrLNcXYQibdNPMcHjWp8reit+S5lE9LAS6UH1ylr77muuwd
DnfDBFFbYp4NqfPhGXzc1PFJyiHVa4vbbWj3Fm+G2lB+MwsVU/kz2Q/sl4p5L2vJG1QxaBAZI6/1
T3lW/WhLJYwPkLAtSVafoVK46lJ/BocLNtTsWicrMxJygAWxYpyyEdD5dmAQIIt1JgY3vuzA9EhS
FC7cPbTG4/5d6Jp7WMl8uPvJECAgr5v0NM/D8xTjtVc9aJM3A8SggAiqK4rGwxZt1pB9jZKPkSbz
Vplf50STbWNJn1PppoWk0VXH6VWLBgJGqKBU+U3LQA8x1XwnicwPDPvIVZ895qUpXzotF4+wIN6A
VBbcHnkj+1DRVjDX4ZuUTtRih1pyV3n+UjbadWNg8qjrWvPVWEHKLmU2+UPZdd8mFCUneVmZHoYa
z4W/lAkn+IUYfI51IDyLKbtZ1KEgYbSgI6StN2+3WWqvo97yRql/LPMZgoRM9dIWvNa41fU70ivN
UynI6ZNeb1kg1eK5gHnAqWFydqcu8v514/KX84I/g+7/7R93lv8LGhem69m8QN/hhqM9r362TP/a
zvzPe/fBvf/iOv/rb887Ur+r/vbAnMHrz4bnHx7yVxuk0OlVaA7T6pXRs/uJP4S/MF2IXeJsJCht
JczD7zaIxjFkPhB78KnfqEV+aw9jngwVSh3IN2DD3RvO/4oNQtvpDzboH574zzXvbhiZtSk7yUa8
RLM6TQsQhUqAEjdbkA4pufw8JX7NsLdWCHeZOn2J4B4cYynsNTU7igowJxBXPiCH6zhR1gYNPB76
a972xTfTXHag6g4SX3WSRDmW/WnRnxVYIq20yOrjKqVodHQrs36wtIJb3T4KLX5RBRgooWydz0JB
a7VamEgryvu5oddW5kl0Nw4rMeFUq2Hzv8k7s+W4kWzLfhHS3AE4hlfExJkUSUmUXmAURWIeHfPX
3wWpqpKkWKRlWz+03X6qqsySEIEA3I+fs/faEvW830nquLHcjr4fo7D3ExTxQ9U2162J5y2eJMVx
n0yHeSxGRk1y2sgy3VeTu2vL/lwXnr33h/Jrlsb1FbkPnCE82oZgLW8rG011m1yUhXMtYpdkONFu
rMZDRpzGF5XlXixV8qXzk0+pIc9IkjmPE8Z8al52Rab7M0Wq+mZQ1gj2voZ4b8I1QYF6sEVv7kot
zq26eBJhGm7aKAVyP5lnRb+czYuYtpbdgHEcPCZwQjzqOL/XoXMRxROHac8w+PdGtvGmlsN5hz8y
1R6zJNXvpDtHZ2WtqP4GxLU6O8UFynys9G+yMMcS4V32ZrQciq6aHlvdPPmepzexihTY+/m4k5js
MvrYpXdfh9NxCPU3NLfsI2mDdJdAtt0Yupdlkj/1c7ug0eu7jVMWkBvcFlDqUu2jPhf49lJWJisG
2LrREexvcxYUxK1hXwAjoXUo0vZgcwvR/tnrVsZoELLbzSh/uOWcbvpYJ8jN45s4MheiEUvEywhY
BzYacB0sf1+TZPlcxO5BJxF3uXfCXVNO1dUc29VZ147jFehcjvfGaJwspf6mdewfCsKuPDd/GEqL
FJECm2Fshjsgle6JpxYQGs1Unmo5n7mGKA/GMH3WXU2HMus8xgE1pyCTOU5KX8DMkW0Wlxli5FCi
XFqNn6JHZ/ZU4j9LOn4Rqzs00DMCTbpaX8a7gVAxzHLHVYSwa/7ezJxLkalX5AHoufzUlczyffQY
RX3aRAj/xbehIjsynXaqhakT4iMlxxIW6bZJFS+HfzV5+QE9vYinw9idpH6y9y+y3ltBo+iHv9iJ
Ol/lRSHZQoFhyEvUIqh+x2gnXDoTw3BoP/9f3DL+H9wP/lU1svr+903g6t7IE+MhTu4NrfvnS//f
f/pfNaf/18oeBckEIWMFI7Hg/qvm9P+irGXPgTH2y3RFefv3ek8OCH5zYk9wgv9SCv293sORQj3m
Sk8gJYMs+Q/kQKt66G2NwFqLPptt+uZcp8Cr06OK+MtD6AApIeyCuZa5tN99VILBZPoQkgzc5qJK
5MG00ngXzgmHWjM3eWJ7FOIZycv37tAiahVT9EXZFfDkJb9LR/2daAyNDNJl+lMWt047UF55bRFM
HBPJrCzmAPtQvcFmQuMpTvNDnvkncZy717E1GczE/EkdKu1dGmE/nuV+l31RWWbfAZixq+0wYz4f
+PDnTZl/xxLlkUhn6QCrari3TTTAeP9vpLrHM8R6K2cmJYlmrNbYRMyMeiu1RoRtieq8DOP5qGJh
22BSb4KqKPmUM//vIwWu6UElZXgTp600cJ9G0dk4O873CPfdSZQt7q5uXN5Xgehw1nNx1uVVSdCH
lRPak4XVo5Xa1VHqWNFRZbjtaT2X5cNihuG+XZyIZUK6X9xOOsHYkDRrZll7YkAyPyrxh35qqtna
0f1Y9jksxBPA1e6WpZyS3xf81yyMdKB4vjaOy0rutN4yBmGHt8tEXRrgEowuxqjMNqW0h+NQhTR3
xrp/0NAzvCDl2cKC64kmMAWa8oabeVIVAqq2r62DbZdduu2mPD0f6rI+x2OEuj1sS8yjSpAumnVi
Hzv4Lyzouec2VvejGg7BheO1w9c+GSDFG6F77aSxfzlPuXFWRtXwea7y/KStFNPmuGm3RVHkl0td
ZRf+1DDmcVin7dAst04tByzHXchyHCH7GMmwP+9ravwuHRhmOUa3hSsFvVgBELW9RVL3N4uxy+J0
xtfaCh0Ma0rhZFEdY7/Tvjd/GQcr/RHFbX2ukuGTV9QIEtDXIvRMvEu3BaGi046xacfPZZkJ5/NZ
P8LkZhhtA1JyY3P8Pzis/y+rp/+1AnKI/e/r5819Gb2xavJn/rNq2kghkWI4DoTZXzHd/zmpr+lE
FMNr7Aj/+WzVlH+tCUprfCUFNqkYrGn/XjXlXxD2HGSU/upyZS3+Z6vmSxXv34qQVwryMYzswukS
Jn/mdDckPePVqGsOXRvKQxatJH104zvlJIjLVvd5LfB8VSXKbZjD7YFvgzY+At2eGxSAzZwy7Smq
giZ2+R1zsAwGWywnjVcX920UDseJERZ7qZZuByEZ0oCnnSOyaqPNItXE/FTbVZBmirNf8tBgPN/n
kVlfsFgMUKF99Kz+iIVOAHIDvZPs6yYjndJtnfHHPHYCw0oqNnZmiJOywT3U9gOtAbogJ7Uz2DuA
4+2etozJ7KKwPSCiVcqbSf5jME6e88nPUHtP0EbxGpn96jWtN1YiGGuOS4XZaGS/kCEtSr+gkV0u
E50LBRBjqL8aqd/dVDHscGIP5i+JP80U1/H8CIyu3/uty6DEK0fqnRyciF6JbUC8d35Vqo2T10+G
kMRBDxyL0dTycZx+Nce4A30ScGOzwBtDJjaaDQhyUQ7Swg29nla/m/Qb1OfXua3iHbHJ5+PC4SQg
x7eAkjzmR4bZEtDdLcymurr4Tt6qew1ZBLthNS7nypyHrdG1aOkTPe4ztzL2njdoWPjJUemYd95E
7pzUMecFu9fAgAVawNDO97NtMwxeiNgIsjZz9/20INIYp9u4SQ/eNMNBJJbq4Nvt+S9jo2qjeJOH
g3GUR9NZwf0+WC5mP2y1twDtd86YhoCSI4aKvWKc73VY6GpwIc2Ataz0MPk3QO8IuOiDgqCNs74r
MyCFncJ2i0EJ1on/XVsdTWTYZifRBF6DxCIQTqGovwxABW+GoRi2cdS7sOfAb5KF1oU0JZp8k48T
A7wpab/0vSZqA+b9zjac4sgvzPzrr3XhH3Uz/3cukOjC//sCeXZfd/F9/sYayR/7vUZ64i9TAZBV
YAV+FYLPK0vfYin8NyCA1e4/laX4y8P8QhvTsSkNWAr/XiPFX3QQIAKptWYwLQBI/6iyfNlJ+L1G
0s38xQF+VllqLDjZ0DTGAbAutDQNtWPCallmyXFZM7upp/hbyWNjz/LbBEog6IvxrJnqYzXQDwuz
ApOdVX2TBHbrYvrmVNHdzMySACPP/B7PGp1Z/8lssYoPsniCtHFrmPNdvIy3nUzLzeAv20XgYiQZ
09lEGquntjiYh9HxROhZRXr73u/8ix6DBZEg2SGvsaLELvjRetb70Zjv7TgN4rKiwsIEv9Rku8ue
QjV/8lNcYlVyFg7z97yTR7UNF2SRt6Z2/I0FTHPjeOLI4SWjSrku2+E6ku1drJ2HqbO/zSJ57P2Y
+rlvcHGaX7HBHvWwD/rO+wFwZgpI6g7xLboH0buXUG+2GhV0Vcc3E0txoD2yHwZ4HZhCtxVnkyon
+DMaGWCq9lFb4zXxt4h+q10JFCMw/E/mVPZbb8H2UxXV+eyjvkhi2D5RuYJJYmc/N8OFwBbFAo9S
Ikmin7UnBLaTZYtB69DUUEoMgzp/WZCrNczocqhU/B1BK68ViwaJfWBL8N598hYgL5lz4RuZPHYy
oC3CjT9nPnyWxP/WhmrchSbSNre9KMlk200E4JEeMxOePM8oyZ3uKJoz+qWiu3WXbtxDuhwYQROr
cWjw8h/Wfs1ZrLrkqNHZQQwgAWe/Hy6XqFU/J6+JgtR6iKfGO2L9NXYR4R9HgFFRsQxMpmtx5Wvw
p7XZJQVmM6bkc0MEiZsz9wnN5sjOPM4lXeY8xRmRROnsX/x/v5I5vPP/fQ3bPpaUKS8mMusf+L16
SfUXsWXQf1hwmMj4q3j9d4Xn/QWdBLOLbQufc64DUu3fq5dy1xYp/w6IyatZjMJ1QxYYyQ7rYZvx
jvwnq9daxz1zClIn0qB1uBLJdgQJvl7DqjIzJnqP42asWgRujY+QsasRphHF9fsE8F8dYS/9OGtJ
immciRMjJLDKdAheHsShZIWMW/S0MS0SLLmcuU9mnZ1N7lCexSICNgld4HNaYwSukyE+fvaTvCFv
tt74qr9AeGwkDLD+yDejSgMjGy1IuG0q2Ctp4uo2Jy/x9qkFGi2gW4uTxYrG/nxOZftIO7hxOb1F
8sa1BveBULnwCmhGy/A7n0Wx1qONz6rICr0PM6NAirqkBaN1mY5PzC3clGCkmIgdYncYk0NbjDcp
sJIRHEBTPk1htaBZMFMqOpej8U3U+QVoK7sJf0TuPHwdBmV+Ftooz/0BldJuLPP48/s35Tfh/dUD
wDapoIrD5rAA2b78VeZahK0zpwhLE18Q3wkY9L4cFGCJuSYPLjBSx/4qclPe5xzQrS12rzV7q6rp
qjmL1fxcCgrpII1DwkjjPII9m0T1g5ZTjWF+qAtWzjJFTZNHkcKzWfTWg5xMJQ+RyrrbEBNxjJkz
h9zXx02+N+gaTyRm14BDes9CoOyE87VqSITjVBBPPbQuI82hDrTdAyyw6VZnLpltBt8CFSjZLRfD
pBvzBF5frC5jeLLZXhRuAVGsUWyABiC6BZ947eDhdsyu3WWj78xB29pxu41B9rsbPyu7e5ELNHel
M0v8SL3pooz3Kij5Wlve91A2XnZUufFY7zB3y2WftJNL1yL0E7IHl767oWSIoiurTCGxhLTN793W
NZ0jszIVHUvSzNDHtK42SawCUbPLwDrUQa2V7hgOJjaqxjaBYAZ+wrODxV4IRGqWwe5xApR+b0Pb
IQsLzDfsmLPBCH33VIehbjbwf/PrxPETAYXXKCXpXzzT+H/z1j1K5OSbD3xhR53Ooe+IjWu7UfIp
C4EnnIeR4Yf7JfFqurjpIPN9zlNRbDIQDCv1ywLqEQ6ZNncdnmBQCJKoL/pIqdltVTzm6El5cy7B
CHAuskib8zej0iWaw5Ds3x/9YsfJ3u4sTj38SDMNdKNxmu0y+na8dTPfmgNRFh5asyxt18llPu6N
LJySPbEO4qNsobcWJBJn8alavxKB17ruef22shIHQQc/qhhLOGTxbrWjm8tMmgMIkbGbdsuAMZhu
PXVD3odP7798a+fx1asHapPxPGkg9srSf3n9ThpRkns5ZOYUdk/XVvapqXushnYhD5X00w/yoeQb
K6BP3jaBckBZHe+XouXZF3aaWKIy42Q+ljgE4aN3m3Yq29Okrbz7vpnQM5sLcHEF0ZaCSRzngNt+
VCPBGvtppndXpGG+X5RhnVoGB8bg/fvxyjK87hC2AFpKss06NLStV8oasxA0x5q828AkrK4qf1aH
nrbibhSoAzBmA6FLowke3FC4flBNJjrTzl72VWF0B90b4oMd62XLeP087Ndrd4bocDrUgv35+QNS
GrqkydKLjS7sxtwM6RghPJ3T4iMt0fpLv3wSaOKAZOW4whRCqVeLsKwzNQpO85u4GoerOE91iqh/
tBgf2tp9NMhuQ3WaIuyg4Re3KNDmhO3ahm1EGFBP4BAV/DzeNWqxMOE4bSMIhrPzQ2FAAt/2gDr1
B5/5z4eX5pRl+S4MWUtQiLy8N56iqzqE60eG4PRDWpU+hBM9nMQt45tkMezDBw/H+uP/fY+IU0Z3
QroZPFtTeLwzr95Ww82qPjJMwVg1t780oe07oF+dETlGtFhbpxnL+FDIPLqcrcq6L7sFgNDYaGP/
/gd5+VBQu1C9MMwGgCuVcH6Vc88fipgYVlnLFMkl2KhPOVSFQAzZfPv+VeRbl2HWrRSJH57Lo/jy
/jLFZ2fM0Fsb1eRfz02Ry03RFM510ufzA91q78ihmjmAzuLZmHUaWZwoaHMFlDFZRse6yYod/zu+
dpM6v37/471cOtebYPt0Ji3bND3gfP6qjXu2ktReamo75NO1YxEeNwoE0JTL+FBmw+eoz1D22gPQ
oiaLT8U86Jt/fnWGQh4ZvA5yKftVJZm0po7s3kG0u3Qy2jGJGIOKhMSFYUakt8tUGefZgAhoK2uB
xYu+zff3P8HLF/b39zdNRA0uaSyuWlVUz78/SGMgNSkPwVCmJfy9OpQjOpxmuqpqwH9hmidHJrTX
3fuXfbVCrtdFwkGADlIsVgtesZfXtZrKMdt6RBWdWhWzTVMI0sEaaqNhZZVRrEFt0ZW8VIVDol85
xeO0T1SSYdFQ+VLvoUHH0/b9T0WGC5d9/m7yseQvGiMN6TW569XHgjFo6tl3UO7W41XUWIT8kJoN
YUTkOHl66iqoTsCVlw5Nb3+heij4GebQ1Dh4cTbRTUjT7LSCDtwGEUcHEVhWy2NtLWsYo8w756Ew
qy6Bn2Mb1RaosuVC55LxnRND3djlmpKqBkly4F4sV3bkf00jEZ25LCPhLjO8GJ2pSFyWVsW5nlKo
f1KxH9/ZxoRYq+ziZNkJVetoU2jRlvtyqucHIw6beNeNnnk8kmYxbZeiG1D+AmLctqWjeMo9wi3s
ZhSXRi2JgStih7ZFV3Lx02zwFmJFfDm4W9GFyaX5K19D19I8FlXt4/PWhAZD2zGdMfBQld6MlT8i
5CQ+BWQx06FoU87zAFDOdYDcUTFa7aFMwGqdoLfq9kVSoVegpPKevMYw5gAkdfPFkT35vg3F/LSN
dIZiQnVN+0gCi1tsLFUotM65kZyUqabCiowShurQd7eTsqq7PEz0oxdZzbKZVFHi4QPY8hhLysJj
FmXbCywNkh8S7zT+YCtfaS3skrdkmhUgEBY/b4+s3IKlmgrQhPvUM8H3yErOl2Wfy8fem6Yfnozj
Cw5M4KH82EGo5rozZWGi7fPekCVHpcqMISMTe43CejIt0kSM3k8Y+RXZGnUnyChxXNA0AU2TNS6j
XvhkLBaNd5HXVnIXW4u8cMe1My30jG6gE3FWw4XtUeVNJlqIhUliQsep9reTLGcU1QiAj4ERuZCM
ZuB1zCm97OfcZ8sXO+Q9A2+twuOp0TINjHFGTpfVM1SnRhkM50zCf754kDXu06Hz7Y2VCvHNpGCB
UdnNzbaXxfLkZG50F2dxV5IHMcnpeM5nWtqxUVq3rZE136p+FJ8q6KafjHwU+VbMVnpSVGlUE/rL
jd+Y/uhjD3SW6aIblgr5OBA095jv5T5IT+V+4BduxouGdudE0cwOSUYmojdoK0DOO7NW0XAa2QPn
BhJ0wabryYgiQpvH1A26ZqxwjRZ1fDl0WTYEkMYqjiXZNB2nXlwjkZkNi+/SeyI5sRza+3ScMmY0
JbPmbrOEMYcWiR//3ikyNCDKDetxw3mR+flUV0S0DfXUPNn5FN97lVW3G/DajLPnJPOGXSH6CjvL
QJOC29m32S4jedo7mVsHU1GTZcbxMJsxZvg4n9OgYxP4ERo2Mkp3aZwaCQvguIt+VhETqhguctDT
+eWsXk+p2ELUDhk6LRYnu0BmVFgHuwbZGFCX1Rj+O8fW23UvLSEZ8LAEmaEja5+blc8j3lXmHce5
EdNeEloXGe/gFLSiYxJgOoMgSbVLHcxmi0AtZJceD3ZfdBGAsgyUBj8UDHCXTKdg4DVHTu8n3Vlj
VKDAIqdkytuktsdfWETmXZSQFxs0yq8bKu3UASCWm0Cfu55GQl6G6Z1t5dUcQHzvjWNYeO73uuqM
EJ2ALn7mpD18Ylykqw30UhcjbGL4/PBziEljiWLMw1HtXlcO4WEbwyt5qXJiCL+ZhuU9db4f3gE1
XVA85lBfXTZSXkDL17fzvJh87qX2yp2cDB8zRhJJd69dz/gG9om9uLMyn50vVtZVJJOl2DcpPcwj
hHnmeRfZtUe+E7dmBwXI3Yz1AAAxqQf72lf5hFOYiR8YJ8p/2NBZP97UMxsNkAyp5509pz0+HVO1
PCDLUJwlzNcAVHnkIwWpX4lTi5H41TAl+Y0QoMHAklkhg8GuVRzy8zjCup2iUtr0qA6nnadqiDDE
DscbPTnyoq5SC9KLW0RHclmf/JJy6ifZrRHxR9mEKYgnwt8WeSvtcznbFN1+V/i44JlbMRiDNP45
17nNGSXTyydjNMtHePnpV/4G+0mvsg6mSE35zSva0YfNlIECTMJEgBywkjrezh5CDxE7MAgQjVlJ
MAIdvZaJ7yynyLLNbW+ZVnkJnrPDSt1YNJJE6zvXExT7L2k5DTjhTG/6OuTVVJ/MmoflyNaA6nZq
aBVOyI5j4VbXc54fTXJxOK0zpusDSFLLE2uovCD5nfNdoz0Ibf0AtHu7IOGCd1IL57gfJ1TPsm1C
JriiIm95Dzg7q6NARSQtXvastONZHDv6Cv4qCSSLrJyVWZpr/DuRFyGhTiN1Wy6Li70O5bZNwHaV
+awIEgDZoR4dSHXEIwMYcaEGbyemreooa30wNhbxXjiwYuXhBhxqFCVkvNEwt2sgVptZxmB5mBFZ
28J3hk8Zkou9zBJmteZsXC8VwNbjBTDbuTlpNsbYjAVtOKvv+4MB6DUfK5IF+rBOjuwwa7DKtNdJ
6LBnNENUbJZGk1FU6sciz+uvshmv2sHh31neSR0VVfLBqerPuloROuGsxGvET3+cgPvK8JM8rDDa
Ef24iySrQpcuEQUm6iJaBeXO7CDHZtBgL5yyMz8427w81P0qLxmUKeK8bFrPtvWqrJcInkTImZH0
c3++WOKwPhigzrZO34u94yTpBwfsP8toRdSri/iI9B8p3FcH/prZ8JhBoqVQbaI7r56RLMkeWz9v
+mdIvUxSIKB+er9cletJ8VW1CmCQSDYCRNecwvUuPDu80G4DQDc4jMv8pEZvNRnkuouB2bbilN2y
tY8heRtG3Id0o0u6UWSyQ2qt29+Dkv/aEX/j66+BQ6jlaPz5v3Eczz6IUSZenoQxH6RKQRwVnbPz
x3E4GmyFrSmW+DTnTBy///WtN54xWg2rVE+hbkVj8vLrZ/bg5m454PTL9fCz5GkA8DAQJrUdkxob
Z2d0WboxaAqFh9KZOhWEfjzfx50ZWpuGZbTcLrXZwt5FPbBvpErUJsz7/pwYDiffmChhod2OHvS+
rJYGjGnN3mLW+e0y1xm0ihTWw5LhOK5869xXw5qM3rkYEQq3JXRB6QE2ksVoHyt8gcxhKU2UZoiI
USzohohl4hEJbj2AH9c0OgXzRLDaU7irOhcm6vu3689zOMlUJiI3l4kmr+Src3jeGW4h22zcoOAy
nxghcs62dGpHH1znjSOUy2mWfB1aToKD5ctfxeDKXVqHGF86ScwEOwJ7sXTkrq/gctmUZqACkOeT
UDN+9B3feO15C9cJFI+EDZ7t5bU55AuKdlLVedmGwLWj7rgXU//Fzu3ldIhb7+v79/RXZvarNxAo
pWQIv45iLHu96c8efGvQva4oSWEjswcsSwJiJvHkPiMFfQcZMA+MFiJkUbvebmyiibAN4gQ++BAv
u6G/FjsCkmyOLWuQKWHsLz/E6Csnh42LjbuOi6OIN/Hcai3MtL0sb3vGt2tL8UePLntvFxoSQ+JG
n/0OOCQDff9Eo2M5Tlu7vFeD8j7ocKzChVdr1K+EAiF9ek3oyl+tUXlFrZa0ORgVMwNnSlBQjSx9
butqo1SbPSQqReZjpulymZqTRGzqrufFsK9jwj2yZGSg41A+I7K2PbYxNwb/XOe1psw37BJWpUiI
OxFzmgQ0dfOPgi/f6FTQq1s/OgMhgZPj1SrTTLIu8slBY9SgUGQ9Tg/1XLDI9LXsfgq3uUGg3UMF
kll7TP9ZPFDGRz/X4cjXQZTW9MHOykX/vKXWigNUlmcTDfH690bsjj0sy7A8+lToJ4No12popFfo
eA4zGr9O/Hqbm0byhahcZOp1mzXeRo4JjGFh9XQTPTl88ks0sMEYkU+zFnUOlImMEc2ltmT8iOCE
DB4/74Y28GPsHbSCTJwIXHKmCWIY8U+yklJYW/FIDqTZmxi/IqvOfzStH0q0+n4zbhLlQuQT/Fwo
Pwz4BMMwhzd9IYeKOe2Mmpaq516LcAL4F/XWE/Mc9PL2aF96fqcwaJRhWW3EaFfTNl7sLt7YoefD
ph153o6W0ZXJqQOM/3OeTD2W6tBqvyGDsG8smRVqU5QDktVySXC3eJHJob/rXIAyTOGMU6tK7WWr
ol4tZD9lRAtNc/aU6LRxAlQU+F9Hzpdqa1v2yooPyZYTTMW/e0O73KM2SKHwVC2WCVf7wiAMS5VY
W0ZjwNCRl2m4VXPSIQbpx2qPnrrAAy4qiE5R33zt/VYCvlIuPPKiY3izKbWff48MRIdBqKp8Z5hq
kAfP1dmTw7ndPsr7wd53dBKoSherBmbDtXExpxmajpwIg0uirxMcA82Yn3GawQ7SiJpgAQRuURqw
WtbnNC0U4IfKyIxg9GPkH+8vRX+uv6TBW8iYaHJ7DqLNlyvREvmmckgN2jhmDC5DTeOOfAkwCkh5
T1AQfhTK98b10ESZNr1b3Fa/23nPll+BjH2x26LDjucvFzx+DRTWcgovO4qvBH3jnBgffMU/t1FG
XD47nMVwx0Gw/PIrun3FP6+7dVWyEKh3HgN36gm0Te/fyjfWTRv9Ky86+E9JcfXyOqQ2EftAnuTG
nXVyRc2V7vuIQyvyJOOuL2jVKM4Rx2wJw84qjPTq/cv/uafQBmBbo0HLovHbdPb8zoowXsSAxmCY
Om/f95Z/haJq2hRCVHfvX+qNHxEVG0Y51pQ11ObVDkGeMHEPKes8sS7zTdxHZhhUkQsxzufcpuJM
f/nnF/SYG/LlmMOgQXl5a6mEhNFWEql5pkDp0Pk/CumA3BIZOp816DQ/uJ65bsAvqwQkfytglpHl
Ohd7VRLBqHY050KGlAU5ZpuSqOrH0VM2LVlCnKWW/nIg0WK+rR1lgGNufPuLkaXg2ZXbkCDnrKa2
vU+q80VMdxpiRxrZyKHU1F+nnaEw4dYztcZc+TWBHZGWH/Xr33galb8OdynUXDjcr25ZgY9LktTB
hJl2Nnz2KbssVhC/2eClC1wVRSfTSKyhLlPrODenRX3wOvx5wqCmJGnRUWu5RZv+5W8W0RLsSzvk
IdFkkbVeYQFgmuunLswcOiARSQsCvcH7D8ob7zqFrCmUhVhEEf/58qK17869bv0OvxjP5MJk5sQi
7+/8n18FORFTSF71tYp7eRVm9p00MctsnMpdPrWcVTdoIOoP2KLr3/LqGXR+5V4Sd8+x+PVD33IE
74UOCTZuvWovZ3IvSFGgY1MqSDll63zwg72xgBCGyzvN84LkVb565gtVCzW2Hs0Ts1SnfmckX6ux
Qxpvr+z89++gfKMiIqHVhcPMcRhB1qt9hyXDpedVwOM3re/0/HHt6IZpBfv/cVJ3aFql4V7RqGey
0ZFZniaxeTGUsNQz4UAVjIa8/ZAb/sZbD/uZhY0iC1GSMl/+rsOyNn2yCTZkZISXnl3WR96cVl86
Wc/9xhGjs/PqcGXWp0n6jQccT77ZfwjDXC/z6ofndMCojWMfYhjcZy+OKGUXWXGC9HLj9w2GhJpR
6GedFVDu50i7SPB7coaAlhurr36aHjED+fNVnsTygRaNicANy1i0e/8Xe+N1RpLA4Jnpn7kaEl5+
KD1or3AtqB2jEd6X5FUeW9qxSEKcoJollGsjioUPCuc/D6arUoShHv1Vzmv2+hA929K83PDyKYr7
jV0u6XEURvlW2hk8nmlpMCJP4GjSQZzFw6Af/vG39QklZjOnQ8QneLV6RhP7Terj1xurjPAkRqOX
CKCR/3OyIXC87X5QL1b371/U/PMeoxJ0Jd+UQDdcNq/WFYLPo7WHybriVC2kQ9UTbEjNhklKUzuE
xEN0BKHEjc9oLaTvAN5T6EWeNWbZfXUnM12VzKuLahYxWfW0gD0b9VWfI3vOyjGl3VzLC0RjxPVl
nv0Yd4q1GVE156RITWq/NHYBoZJuinOIiXQh3zDS83mxhPqDGuLP1QZ5AgWLQMbCu/76SGTkuVdX
Hr1dox/UobWznDA4D9ttmFTH79/XPy71q6uJ0pBQYTSrq9b1+WOUhcAw4ooQy8Lsbhc04IewHUGR
xeBG37/SHw8sFQrHu7VrwWzLe/2SJF4xF3Lk5MnEJdmClQiPS85fG2FI4lW0hDNu1frawju4f//K
fy6oPKyeXLVceC4JPXjV12BnsMi8jFCCI4C7atCZ3raeUx0tpOFd5aQSBcbCvJUZl3WhU119knFj
B30XucdZiolUV+vK8f6H+mM3dvhQjDV4fdENIOx7eeOFX1gV33rZpPBLzmPcQacqyqyT969i/uqa
vlgwObigZV7FxPjPMGm9vI7KyOprKhNde4VYb59I34DF5RITsnOZod91bl7diUmtcio1rTGnZToy
z7aqaKTd5WCMGpkl5xs/th2ADF2MPXfKvB9VWhGoFBMxBb2ffnC5GzMhbgziZS8LT3fNXiUC0AqV
X7NsQzOtQk7xwq42sjGc+NgeGxN2dRV17cZAg8wwkJNgvCMOuGn3cui9cz9twpImSVP6gciIJgxm
O8HQrseWnme2aM7uSdZ/01Ki1zSLFhmS7RZ9Gzg9PQECcWr3tooJNTxt4x4DVNRkjErGtteQO+n3
AV7KHHyejp+n8zHBiSAncpZ5Yn1Gq9dHPbNr97rw5jbcLhEPxJPVjOqz30zDT+VVS3kUF0VKHq5r
1QgE23Zm80km8o3ohzLLbBETg9Udhu5HmIfmd4Z82sf+H5GWUhBOCUZ+KJqrDp8pMx2zCFEpu0b0
qNxoXttADRHBymnsh6SxzSqYO1Kgsiq0n1AFmKfLZCLzNNqshmxJrGS5KWbSTZjNyfRkSbOyCFbv
N8obK+pumMmqmNKakIeNOectrgl0KX0gnDmH3lpqDn0uAXDGdhotl6vbdXtTqqgVh7pCMbxVQ4f+
dOzK5UtZl+Kzp+PmG8N2GNALz4IXMG+bsb30eRNuez3Wl5H9P+ydSXPcSJat/0pbrdvLMA9mr98i
Zg7BURTF3MBIicI8uWNw4Ne/D5TyFUmpk52L3pW1WVlnVUoRQADu1+895zt6/BpYlTa2VQhdoJuj
FIxQ25R3om89d5vAMBBrXLx2u8o5qEIfhsQTIV4bK5o5KHMTYhTNPN+Dh6gOBrohQrO6Kih2eduY
xsbJjBbov9AhwpM2QTTS5hNpQLQpre9O2km1xjJM+5atGPeIRnMCW9YwsdRUbg70e7TqI2K6kohI
6hpzVYK4iddJWS29u5K4q5OW8MF4i/BsBLmc9b1DEHAFS8KMYt/eJ3jRnggLJWsMakO4M3pPOVso
FG12DkRh8Am0JU9Qsr5dke8c1ERstv0RnVB1nyWt9alHQQHRutBRv+nJUSSJyZLhDU625FMW6tBb
j7REngwGvU9qHkaLtlDofSkp03B8t+aM4B1RKK3ZdJxC8iFb190EDIMTEnYicJImXRgUosK6Iw2e
NDk5t1851/QnZW7ja1TlNOSbJOnDr1TRJEyqoe2Avs+0fzrX4cYMqkPeLUc/aAnlqxgIOJOowSBT
mKMlD5AxEzjHG7lKyjb85tZe+6WY6T4BsrCdJc/IBJM2deHzNMJL2kReMvA+Ky/JN3UftNjo0yph
8O94DQgR+uAVIeLuYOxUjMr6rKDuvOBUQx6YFLVlrTkPgKL464XyV2Ef66RvmQtni17kL8doxeRi
YMZsrLvE8atdbFXkn3sBvbKM/u4Zk8dsXvme1mR/VdFNy5D7pGrz9Hqs4rw/W3RYZCT3prynA0da
1l9/vd9s05xTDZ/REL1ndrO3qziVVlFhXACxX2b2U4dAYF07AETqOvmg0Pp1X1p6sCCJQshPDubV
t5+UdnlZpCMnHSduwcJ3Dq4P0cwfbcm/VgM+mx/6VEo5miXvtyV89TUioxgdQz8y2Ze8N3+Q5gld
NhLBKS+VurKKAMCe00z7IqnbBzQxvDx1EawLY5mJzHim9IS6y0Irtkfs8NDUQtzVPI/yg7v/62CE
HiClLnrjgIOt+V5xjL6lLkSkRmLDCduEngBYSOVB9kyvx7vsddju6x5oGM3bGNyOrs+G0en/7pmX
L0GfnNEgRYyJ5/LtL+M2tc2eyeyBiZfYj1NkEcmmH2y3cy4G2vcfHGqWAuRt4cDHceRl2m3yQ72/
Zj0w2wp8JmxDMtgXsVGWT9qZSZ6rFltSmP4ke/23U9dfmjJcHufrhYBFpDQ61reXl7PJCCOlKWeJ
Go9hXuI4FGU1HSsjAbwcRv5hjObgRtEY3sogYuv763fslxPG8gXo2iEgtULu77sqsUYPMc4aI5RR
+6Qo9qV/asvZf3Sz7HnIyvGLThz3/q8/89f3ms+kKqOtAHeWo9LbizZEQZyuqjX44hwaiE6bE41g
BwVp7H+wwi30gfc/qGkSCcdwj6Ob5S/f5dWJMQonkTiMQNY0MtIlXCyMyCuSjvcwjqHfn/nJoB5o
ORQAkTOX3rNnpOn5HEVs7ax2zk2DGfs+FZl124kYvRZOEWI0B7cx7zxhRqRppHC5pRddG4y9ylVr
aCB6bT4S9yfmhpz4ynZIj0UHui9oIN5VTZg8RoYVI57jhHw2DlV4nNMhSHaWM7hI3bqsvAqibBpW
nlYgRxqznffaDaGbZIUdgxCWWfU4+eTSbUthN0+uor5l9jE6HNUctEudyLCJpKI0QAsYInH3vh0P
3+mojwBg1CxRcYyhjI8D2qr2mpxn5nLTnKX1LrCRQ61bjIAfNQx+91PwlEF1NIGw2e8PJAy0O8+1
W85CungoS8861yVXJ4YRkRzam+qDR/s3n8eaQbuWIx7ShhftwaufHvpPOqMao4AJTTBikxMJJHN+
U64FKxv4Ksf4YBsxf/Nk2x5aFYhDaFaCxXj59mlLXWHyPjHGnecLzToOH8CuL9Awqce6S5DCw9ba
MPrMzmWmUf9xmsZs5H1pQmM6oCgMMMEa9iYTZSY/WNt+++XY30zOvdyX4F0LQ7RjEFYOh6LWhMho
J8zgsm7waV553vzBCfs3ywrKaN5tZq6Id947Bjrc5YmAnbBuwwzoW9u2500/G2cogXFht3WyJ7d9
+uACrd/94pyxbZQkbK9+8G5h6essSYXLFQ4JgY7rFmZQdFblXuLsGscaIOapKE53/khcZNIKbI9h
1Bgrs0OnuknSdJjOeSPZ5qaMVtZKxmX+tQkiu0BekrX3iOe6W5fuGwBx5bR6N5ctDDcVOf6WlhwJ
MG6Wt/umyervyLdRnvRi6D6E/Vq/Lmm+ZZngTykObX7Ktw/ZwIsLViQhE8vr5eeUXtSOvnRJfqhZ
hds4khD3HZvwgQFNYVLYNIdz0YH41Z46l20oD3+9nP+meOL7BOBdOHLD+Xx32JZmE4UI3NHPVU2e
UsUydVoxEIs/ONZjJn6/li9OLOpBZln4lN+PJiW+0bBR47g24ik99KZRd9sJHfP15FejScAy8lpm
elnyONP76Tamp8cWyX8ZP2aapvWqiOwEsH/kkvFYe+WNQW3hn7YO5TdncgU4ofcnfU3PSN+nhTDk
eibINV45KhFQva0E8lvE6PQsB0JFXl7l1d84+JrPuaV9zuKGW91gvc3O/SlMrvICpfcKZpKKdoFh
oKPPxqi9N2dgiavcN9tqzVDf+15EbUGcTtLGC6Agcz8ad760zt8UNegtGbCyx9PLByxnv31g4s4P
MoCl7hqxuVlvPIGfVcyRPTKhngc0ob55T1vOugmEG3YbjTK5PI2q2PueESt6lQ9OFV9TeiiS5Zgd
9uci0uVjNeFi3jQ5FKxVyLcnSUjBs7n1/az1t+yoqfyhkvlfoJJcNs/VbSefn7vjY/N/3uDu/u/b
fyTG8efnbx67xzf/QExA2tH3fJbTzbPqi+5PMMfyb/5P/8f/eH75Wz5NzfN//eNr3Vfd8rfFhNq+
powso5z/3tK/nhqaM+///R+OfhsHPq4n8nUtmxL5Bb/0w9G/IJQZGVC3M5my0FNxGvmTdOf+E4kf
1kaEKZyumIH/i0fykqPJa4wTlVfawEv352Vf/Xim/ir48v2jx4mKz3UMVC4mLVBwqW8fvTrEeqWi
lE4rsxS5KsKxNVdGhn1uPWB8uZXuMFyLXJrnYeNET2NS0qKpHVM+6czDreFLZR380mnuMpOXed2J
oHusOdJ/URE9r1Xbm363RQjIYusPKbzSyuLV3L263T8v63Ua2btzG1fBuS1kQ2NoGdBRfPcCyQZS
tCGZrrgM3dYSpx+h0liastmBQueTDFbCps/6h7//sTZcLTyNrES0qt/evFA3Lkg7ps1TTD/SiTZc
GotMeTnr+bQZhuMoPfVB0fSuSHi51NefuWw+r4omvYyAm275TIPAhqhBcDlGNJha6wPX2kLwfl2Z
v3wSd3Nx7YH/xi769pMMmfqpaDI4cKaNLLysLchHeDgoELJqEJ+6KXTOymTySfjoW5oLAsgVHo1J
bnUae2dCoMpmQjUOOBks1LJNYiOpGNOenBeMK4+GWwp3pe2ZVndUhPVVYyuwdTDucKD99S/18pq9
v5rFgop6mMPycqB6ezUmk22rqrN5AT0xldKZn0YrIxmJKMG/qdErJViEoqr39dbHO5WCIGvnL+Hc
+Ol+HF0iEMfBPEYRB82dpFAvQfC1w3Pi0O5a5ZOH/lj4IkIURk8XtXzRiBHDyHKJ1nK1xNfnJx1d
s3o19wW3g2mKpuG73KVxuV9hPM4L3hXLWWWDcSxebi1WOecsXe43PUQ2IDjl/AyjGJFYGUFEUIUT
xFjgGrsg7CIpnWfmnwBjZpaO+hR5W82ESXOI2AQIxjcmFfd3Rzf0OBI+hFb56IzQerrQ/p43WHFX
Y2nCE+8sQS7TYEW4dBp7iPRGu6OTnatEav7yUlcd7jepi43dZgAROLADDiKZ2jK3bM8Jv+sEGWuT
W2ac3UKkOW1j8KyZWVnD6YhyC+/PrN0taHILRVdb6vvK9ZHI55ZVdrsw7m8K2c83WeO4nwCmJ+TR
mn6rrow4BO3TRXCOy6KrTxIN0nvnzmqcv7lzWc7bEUYJOjs/1PpCw02iWT2KlFCvQU03Nf1xOqne
FPJcqy6K9x7x7fTXnUzm66lzSp9jJZK6dd9LmvVBrEjGwt2GsixOc7VCz2djPQny4FDw7z1YpSKH
IjZqTqk0SXKmre74yYomeWoZaVnu+UM8IOR8W/O67UpglNPsqlta2jEK5Si2vieRxmvASmw/16nr
Ep+VWTbOwHzoH/E5j58bsx6RQaf8zvg3S5KoshoupkaNjfaagxUlASK8MzowQq9t6JETmsFmxNAF
P3MNXxS3Zd3X7Re1LM9D2up27S2Ltrcs3+PLSl4ti3qtLNb3YFnqo2XRV8vy79PMuf3PcnLbHHOg
tZ5DEW6buPG2mqEZdV2YcLp1DC2CjacM+KgI+8JPaVbCyv/oPX6/KNEOQSSKvhqlBS/0u1p2pHoa
E59G62yBVrbLbwHH8E0ZdFj8+/Rc95I9ybK+Nz1Q07BjygCsynHJqo/i4Waap0NbVB8ca5Zz2avy
zXL5Tsi92UMXQV7w/lTzrxuTKp8rtl4uPsjhZrov98R9uT9IohJz1S63bVpu4MuN+Xfp9Q9EZK+e
kaW0+1myXTyWlGx3so/7x+l18fXyJ35UX8K14Sa5aBGAJ9HaIIL8T6CScEm3QNCysBqQN75hZgrb
gIxJ0caAkkcN2gLPmapRafzXPwQVHX+Gn/nPv9T7OxXY2/0c3Bw9Nqo8Tv08Q5yelofr1X4O4Gtw
nFFY27kEY60KV+36OW4/dYZO5AfNtrdl0s/Pwo1vc8WMXd8b0SfDSO20ze2tX/kKUK6XXg2WT3p1
7vR7eAn9bZ5R+LkSftur3+Q3BdrbI+jPT+YzaSwthe6L3PrVVcKbbcvBSu1tHrf1qnZLonvKj5wJ
77w6Pz8FaxC9E1YJOpdv7yWKZzUBw7W3oxzSi76KA4y5UnxqAMBTfkSq38Oyd6ZVUiAmd4v8Pp2n
azBB8eVfX+5vf9RXX+RdYVg6PQbHmi+SIvZX+LKqaDjm8wdFzW9vKn6IgP9boEzvLreqjNRzRGFv
hzGuN0zYzoXWH6241m8fmlef8q62HgtzZL7AQ8Oxnrwvta6PgrhwctD3Jv9pEtK0W3LfltTLbhNc
Y+Jdl09Y407tlX/yUXPl/Z2lzl+kwXSnQZ0xp1mK1lcPUtZNqkqjihgrEeenwiqKiyZVZEtl1kfL
+vvbyzHCNEM6M5wpFh3ycmNefdRS0CA/yfD6py4Ld27x3CBt/+BHtINfLoldbBER8cgiiEAQ/PZz
jJ4uNO3geZtLDejQEVMyA37qJ7VykoThuzP0SQLlzHaebGsMOWJ40J/+6GLG0kRJGEE3nCAboG/u
jiMdDR0sXjy8eTq/XpiTMXsSYvJLoimIK0jtxoSqHybgrQxHmS5wc8tXZxJ5vyJYpi68dFU1Xn0N
TgdmozNNgK3rjKJ87YvCCo7lxJ05QRPvrvO0ni6CxL8uQ/c8s2ZE8AUlR7rCoe6vVRhrczdW/uBs
xqCf7vyxw7Mlh9YJNtoRXXFIl//c05ZS4YHSsslukdqQYijHtiNKpm1r4qKbKvwctX0UXfZ2T5u+
D02IucnkgjvAgSGyr2U1O8aqHxvzAe4C59IEtGFOr81diLhMkD8HJtqaTRIqvZExlt195wAkWAOQ
itVuRoRAlHspiTxuw5KYelcRVxpH+P4YtGbFqsX2wKgFf8fGDtLuRJfAyQ7xLMSxmP06J3W9C75h
oWjMy3CxH8CSjTtrpYcIA3BSmCnBzb0hjilyp3Y/Bmog4tYrgm+hkWk72FOuBmexQF68QRJLRwqT
dWtsc90Vj3ZmE1chOaJPuyrVmKvzQrXzqoEMty2R8QFwjGLzypIWhxrPm4KrltHFVYdk4lqauffk
8o4wpyy64iYcEmI+xgTvBxmhKETWRAXNw8YWk/qeaFv2G9dNQ2brGhfbCnHa+ClHWqtXkzeiOSZI
IiAEzGwhCw2EO3xl/4RiMppD+5CCRyfEAtvspzLGMb5iK3C+kseQXoCIFtGKF5YzTNJwtNk2fhwT
nNfFxYMTVoW56gHc41sSQfM99+R0bKM0+hrHjbpKynluOTlqAJWWD91ynJrqfiqgANC/j+PL1F4w
gdBKg2sVeuaMI1DBWucAO9wiaGm/japhijVFo65XqhXSIflBJPdzq6NsUxoKE2EAEJgy1pTFBZKS
Dj4r4/Tz3h5wv2MAHa6t3i7kqrZBx9mxjffBgXV9K628SzexZai7AFb/iew9QPlW4RMTPxqGy+5j
AJtJcSfmGCUH43pKyp5gxUxiKknjigwWOKI2jAgedMAfMiWmsMDUwxxOtihXUmjFKjftbxysBuOs
DkvjKJxg/sNq7BY0XmcFl2MLXIab2aHx7/3C+MMLK5+svZ55CqjtBut8NPBeRo1Tf6+18B67mZCk
VSiXjA7ufnZZRc10xyNVfEviBFYI6VmjXjXj5LLIiDa7yWKT25Q5kXkDmITC38GjWTFBmHip4RZ4
x8jFgrlGPtx9mYagPDbd1LmblCfmpoSSMqznXJbPlZ0EzUpmds5zi3eRBOjJaNhSqhbknUN4yhl2
+hnxvZMVGLstXu6VW4Pp3pgWNf/Wyamzt5MccYz3Vt8Xq7Qr2oTD7YRjy0qa+g975AzHU+oOV9pM
HL2BvdQ+G8zo+xU9exRMkzD1udtXhXue5i1k2AL55LTzU3/Od6qNQ1Bi7sLFa73IdVZgDtE6CY6j
+nrJiCBgt68nwq/LBmGRVSuXUHnV0EObF5/gKvK04eydGcTMuSmF/zmcy55jS5wOt4lyDPBHysZc
HqWDzTiPFkuxTepMzkeANcPVLBLLWpmTiQoK7eElFqqs2bqm8vWhjDhMbmfof+3aimi9HIxpwglG
RJG2D07tN3RojA7ILQFajSJLwiTMVodJeAuqUcUbqGn865VRGd7ek2PGMig9QQpmaephb4Xx7K8A
70UEVU9IXPGvWQms9aAHi0JThB1I+Y1hAHbxKmPV9U3Z7ILc98dtjhCuPaCfGj85ueuDmkKKdOPJ
JoX9FTE3OJst7vPGKyaNcXxIiuBQOXBTNjbdgCttjbJZN762UWEZOWLzuWI2tTGRZYS70q0tcWb2
oB2QDtXDvGl9VlQggs0dBWYMmx1hMeReQ3jbOM+KYEvzziF/nWEgSaSd0XerHFBCso67jmGCZ2QM
Od28DuS2xv5QrWsjYZgE4gHdqZebxrhh47TvXd1q/4BuDLqW8CJumKgq5kuJZWAzHpKG9CXeL7de
8+ag90WoCqa+T1NbYMnltLFy8YnCDwm77MiyuojzZOOdOJNVH4wmnm9Nv0kRfg2Re1tkuYOoiLwH
StMJb51LwgOBvjpxXf4KCyPPOXj1kRFW7hcbWWZtsy7ZzwnsIb6n2/updNRpYaKN3CzLDjh4ro1B
S+UzVuM6L6fc8r50XdWQvp2AgGIlg0mE/dCxz1tbJSyDqd/lOxnlzo+24r8Pqv9An/TqlPDLQXX/
OD/+BzOPtHl9Vn35Q/+aFCC/DbB0I6qCdEKh+HNS4PyTcSLY38VksDivKUX/nBSY/8SFDaEWHxmy
SWJx/v9BlRxGWvpoK1DKgNri5fo751R7qaxfdzk8Ph8FDEIjviEgs3cHVR4sD0RP3CPILbrd0Au/
uoAjRiBgtsGbp09FZFfFOm7CE2VRO438V77nyoOse0BYiJfteK1yyz6qwcrPoOGKaWeOjEURHcxq
1Wud4Yud6p1MqlhuiymB3tVT4W8qaTvEtDYBweIkZtGnq7A0s4BmCRuaZ5I5DLYUxWVFVkQxzar+
MV/490P7Dzppf/XQXjx3ybMsHqtvb8ZbL3/qx1Pr85DhC8Iz7C6ykXCxQPx8av+J1AJuBuAMDErQ
Aniefz61dGUQMzKK5kFyEbGZPGw/2yuuAcwabQZaJ7Yle8k4+TvzrXdPLWZhZvCoDaBB4gyEPfn2
cGUGs0LzKcOVakjwnBTuH6okSBkrRr2LsqMD0JI7qtsqn0NWhgcUPLAvl7OUxdYL2WAL8co6BY8V
PsyZru5brRerPZMu8KZVQnIaz3z0yQGadYI3kMQoRiI/HsD/sQyNy0Afhf4T+5WNOv/dUd9wpqC1
A4nkKZvtHQ35Dol07OCVj2myq6Jsb2rtJIdRhPmJMRsf+Xpeegmv3v7lPjLGNOigsY4sp8W393Fy
2hocEZEhKioWaYyRH7sxxb/dtV22gidPFavIxzpt8kAciCWYCMkQt4UXK/INiBKfpb+2w5mclkRd
zkPeXlp4YvYjeod9Eyh5QgvCdLY17kZSBhpxB+uAPgPr0EPWq9k5OtLMvPXk5/POHbvo9MetLufh
gybZi2vu3aUylmUKj7cOVYiznNdfnfur2DcGP2/Jzkvz5iZXWXihtEFfbp7ZhxEIAVRDqZN5q1yz
D6+x7HLoyR3E/0UQJvfhMBaPxCZ5cmVoeFjlKidDxcKu07tiM2YZT9yrd/I33TWmnG8XZ34eGuL0
KkA9Yrz6Mf169Z1H2xkKs6vIvunb4oJ51jOTpnkruMAtTYLhrKzH6LQL9a2FXJKB7UjdFnfu01QO
5eVg6wrmY1XDwNRJi9kGAuNFmof9mZOb490MNfBrrJqp29azTKf1JMv2DjG2WBUYzgkftPudTS14
FbB8Z1Hl7PkZ250AUrOpGnKzNCX2E2dZeUSkIu/ZBabvtR2KGyJmilOf4+YuihrrohFKrJ3aEVvM
YjnNpVydNVr5l8EEDQybf3Xru0P4rY7mO5kH82cmj9V9nVTVZ+EX6IdMO0czX7RnaawQLPbtdKWS
qpiICK4pwPJSn5Zz5l00U6OOWCWqS2nBSpPRYN/b0orOXRN1WBjmN/4wq4uoS0f04D4Fbg5g45Zj
ZoYuXYAxXZCHq5m/bOUP03jEIXHOMLU7idWcXuhMXQ5FuCN0En8P/JewNx5IRUyAnwcBAYhaIFup
hNVtnSI0rs2UWM6VrgZvDz4g3pQ6yI4xEYgbb6B0jsKad9urGxK0QWEtAMj7YBLhbvCG7qoFYLDN
DUZseWvuOLbX2w+er2WVfP1KUKXYtMOWPiMueXrlb1+JxotRD7sT+zd1Jz4W3YRrt0aTv7eaRn7v
tWUcoByKjcjS6RICszxOnn/fCUuURL7jXuMwLTxzwwE22xD7VgFFq9PDsLz9Frj1zcR0/SNmyy9y
JJYrm66wSdFEF+/9rKgKBhpvNRor+j8EKTd2gLMCBKBlTOFB8wT5ZTo8m9Ew7ovYtLeolhQ4jjR6
+OvbtzTw3t09vgWNPxC9mLvfr50kbtTJ7FsJdo+h/RSm/L6Z36abpJ9IAZCt9wk6WffRb/brp7JZ
+EjQcJaZix7t7W9mmF5siX4kyw2h+AB3fmy/OL6Mv/Y4LDgEl3E17t1sru5y2Er7iGk8xzvd99HD
0E4ONonQeWh7pc4F6l08rWZw5rUaGmX54XiAUvX9PeKAu2xveM9RodBtffttFx9HlYLlX6UEzK5d
gl748k/J1Nj2Krf8aA8gZQNUbrLhhrj1vhs8YENWXK91QcisUqnJmcx6bEDVXblpIS/o1/pbj47Y
XriFuUGeIZ8qwk9SUaeneJ/oV7vVvT21uLPM1lynlYqYylrlideWxt4vnDspYmbNc0DQ1SB7m+5h
F96Shxdu8FebK2WOuJuSzu8vAoN/WCPy4cyuwFmHcXGuE4ve4zJQxhBAkFc79PfKssG5OEl45Zpk
IkggktHSZgx2szEnf6S0/k5r6v99RitgS/802iFlk/M6DmoiE8bWu1VTbRwE/ch9XjJyd1PizTGn
sDO3ifMAWB+ky1zwl8+Z6X3RtSA3oq0z6CRTPp5XQjhi7XvqVI6WvHLdVl13ohq+OXFqopecMbU0
Vszw1Bnm0zIhkYvgWsvfxLXQG584wiOR4deEgI/7xrKbL17UcuqNYvfCBUd/JTLbOo2jKiJDJrRP
dFZEW11jBNI1vWorL5NT5cn5VBbesC/tML4sm0GxZhPpUSJlqek1N75bHxDdOE+qhWnVxd4crPAL
2VuX8I1619O03FeNPZLxYNvryRHqoFUwbYM0T6NNhczw0YzBk3Y2/AkDIzKj+/5iSsG6gOTU51kX
nAReChQ3cr/g7IJQ3yafvTijnSxDMhaG9BhMVIqEhc0rGJHqohAuGYwzp+vcncOnkt0G3lkb1Csw
ih16krghxGDo+Z3dOjh2gbybpyI6KtrCl8Ewh+shr4oj6SUEDJuNu1e+cUVcxx+E92LekQT3ikzR
RmiGwcI0VnhbRZ+BR97aZygSNyqLvuDErK/H0QsuYdHQD6UWugPqaH6mjLYIy83sMyPOT2x7SVGb
kg5jSD59KtsCrWnRNDfdpPMzXQUTIQLefSXGYu0JZ7ySXjNdDSGcX1EFzmEuKWeLOtgD+BrXTd8F
/mbAwMJ3Ayu0SoYA+2MRqk2WwruLle7+4Dccbwu3+wOscnoadtq6GobUPXdLRcCbsPwvLT3kVWZ5
NWjAMtrQHs42dl88T2IS+7LulyANTXIK2qLCOqULr3ZlQi62hzJyJdvkuXY6jpVZ6ac7ndONbgbz
U1RNWAbiuT32BtXpTlq1uO54Ya5H2JxPVR0fkenqrXRk/ZVaDDHEEC5PEJCDU5BD1g1KFUSkgew/
03y8zZrYOcX6YKCzsUumWi4P8pzWGRqeJuk29G2nQ8EPcFHhWniEAhzcC68rDzVrD+3fublslFV/
oVRNtjA9kStD2qYyzoWf7b1M0+8ei7Ei0TpNxp2LeQrRTGZaklzCJPoiOs/bwWtMn6Uv7XLTYfk7
porWdlo74wkxhiSD91P7JHT7FQMq6a7SwnbuTxMOvtDbm3k8ndFX787SIp0vUXO4Z76rDbyg872d
et9r3vhd5qk9W2O4iw2rXIMmx9XUw03G2LeJCtNjwOI7yES8Qx0WzEUaLQ9UM7n/2Q8TIJtDiI6Z
+igdP/ukdtkbDZd14zqF2e5SkXd0o+v464SIENk1chA0wTmqp2qAQI9maiVdFW1D8KSAVkmUXUqB
C4CgBm9ePoqLpZdNtGwlWBYale4LagfqayM+RHNPsLZHuvaAY4DxwqSfJpA9Z21D2qpI3byBCxVk
227QxbfUa/K1knN5H1TASxDjOU99NPXwbwQL/+RsI/Qwj+HgjMfMayVZha15kYcYV0c/5Jch2UYQ
URM0lXc66MpZx7nfIySsEMutUkfLaI9UHXOkRULrw9RO7BEMSeSpyTqWrQGeCN6A5d1vgEQxE0j1
wYjQB6ZFbmXbxiUAZjtEtjVtU11Z+i6lFbJrSDVB5Mu0SK87bFDfxh4w6eWQKchTL58Egdk7gj5n
sBctr8EEPOK0bCeD1Lh+yS1jGxmta4lvtv7Wh1GxRpFpXAx1BB0b2jPcvtgz5nMK9WnT865tleoC
gmRcNuAsG9J9U/X6CjauCtYtKZr7TC+M7KAJ0NMY9knmsvj2pUeC5ahNfVX5tcVCHMnE3eJLlc0O
aZhj70akRrRQC2qUs5osAp5XULhbCkQ0dWmV7nUZBOfs4+FnPrxob/BTZ9lTpKvYvnK81urpTLZT
ThVsNgWpOWAP1lBWGqLFk7L7NjTGSCWjoPJmqTy8fNU8jIm7l126n6zR/NQw1Tu4DDgusDbLgwmk
5QKkIv1ak82Yw5sMNrhA7ZOIXebcLCuFYXK5+lSP4ZaZzXQjw8mh5rbq+q5mUgNVMWZEu7LrQV91
LndLdDDXbzTK8otkronTo5x0HrO25tEwNXmUDHXdyNxlHCjVaszHdK+i5S8yKhDoSsvwnNZujCPa
Lh4Q6/M9hpwpkG/I5iHsJXAVoHfNjQUtB2h2EeNZCIeMB5awUNrMPRdCLBC/hmoyv9tYwvdG/n/y
lPg5a7EmTFtfFZITUV8IQs2nZKQvpyz3EtC2V63pFZcJG2dYnxUgf8yND6j8cxjX3DqdYzFtpKWY
bvrhZyRUJDkYzBQ8KgrtPhaRadybIeK6VW1q3eya2hmuMloi3wmxzo5OWAc7F+fYCo49Dyik+cAq
TxsZtfgvIPJfwWoSW9R/7mb0YVduc68rdmEqki1D0mmXGNW1IWfnsXChQ7uTPBkJKtqqWVXXeN6T
01jM40XSJ4RIqGE21wU+r092wTh9i2Xsa50AyWSGkcSnRBJNh1AW+aVvZ811X1jOcQ5BctdFxZ/r
bHmK3iHdjmG4nNQUBEKHSmIX+JH/ZKq2YPVpxpqovQLzcDdZGz9Ki2/Kp+poLUjiBjk89hRQqTR9
eSBgq/peTbU+llFnfGIq0OfrZPZAdnqdNNNd1Tb9w9wVS6nSmAl5ziY7SJSnjGbL1rRWs11Ne9na
B7oqDg+e3yiGNUSBHbwuiSZ2UDs9s1q2ab+rzZOsYJLKomlK7rYZ9ZQTnhkdiNvFEqGEfnaCTG0c
ArpOpG3oUzMbzJvMkZa3Vpz8D7Uzx0cn581eF8P0ObKce2rMWz+JYSZZ6Vq0jTxTONX3Rd/dOLY/
rFx72tH8kU9xzYS5g8TMYN6PLxuio4DClwLC9USVHhD0O83iOhmNEGoDZ0nhudNW2djgi4GNvgPm
eBl3Q39WA3G4VOWsD3QRgj/spLKuyo4kXgMZymW2ENoA0plbYLJgFidccqrIowtP9+q6Ijn2bhD2
PQh552CroL6wq/5RMIb/LN0m9fCWNeEqzYBqFxOpiWGkPsd16z30kMrBC8Tym0wdiNZzoHgOOiaw
szcGFIaBs7dEs5uDFARu1nXXHY57BS0/oEWIhRuzreXw69vf0goagzUd5y75f+ydSZOdSpat/0uN
H9fom0kNgNPEiVahkELSBFMLOI3Tg/Pr30fcrMzQUTxFKUdVZs8sLSf3XiE44O5777W+hdip7Hb/
J5epnIVvg0LvfXD8brpD0lnuOIm+qzl2MgC9JbcIoRD67tAyui+9O9z7o/MVoucj7PEmBDR43yVI
tDTxkGUKenj+GTz1u6da9Y863Q+y4n8/2zCeerBfaTB0eZoN//nfy549fJebSK8//6O2v80//6z/
GQYPY0OU/L8dHhfd55/8IE//+t8NcNf6i44s3W+8O3RI/c0q8ncD3Lb/oumAMYddm4qWIvyfDXAr
+AtBIlFRcFbwcDPu+WcD3HT+wnwLN4/K/e//7E8a4GddAItVk3OTb5hb/zugxv65robC5BGnbZq7
qhib5DT1Zn6ZCbgPx4X2SPDJkbLxjiCTB/01W9P2Rz9rezxdenNqG6TQWBu2++zS7ZrndEV1Qlxy
ANm1UA+zDUl6nPTstQ7o+W0iZkRFCf6PdB2e6bkTY+IIADjDpek8V/Oe0L1viDnw/xExCId9aDB4
ivmV/tKL1wT9ZDLmwLm1KUuf94kdjawLWXkq9m26Ep61tN+1IUsftabQbgCBMPb27VeuubVBnj/T
p/uEMmZtliGAC2diPGccPL23AxXbTUruRDII67ZQDAxCrV7Kt1WXyjfP3vO7v//s59aal66IO4lI
M2Z/jGrOGjOzwowM6UDFztwWW3SCuHS91dzrrTW/1zUklX98PXjyeJI8poxMNben/qyT3RO24a9G
q+LOSi+zjfM6EQDT0YG8QNU6v9Lsf+E3JOTOYEZFhgGP9Ox5ciLqcwRVKtaLNsUnoW4NrbzOq1HD
regcLT97+/vb+1lUSHYgqlveUUYZtLmQHZy9NETxpH6pmI7kpvuun0RwclZVvfIMX7rIE1Qx8FEw
Po3knj9DE/CM7faditfEAIbegwEeQSv6/sXvb+bXp+fxTsAKwKi2SanPWoxt0bQ6IkoVp3O3DkhJ
qim/tVxppvtRCzxMAhg3MM4IEqudV3ST59dmWUVtj2qS1RNf3fnqYlaEp4LWgY9F3Gk0pc3wzsig
syS4RMM0r1fwyDzoVyYt5092u2oApZOhIlSyX76/tVgTDkPZGlOvkZVnu0x56LIY6Wsokl8uxErG
2g3qfzPH/yI+HTS3k5lH/NKwtQjmLKvfkHjYvqJTfukqgWOxnrCYMI89+wE9QulobGU6BgpDfSpE
QPaMg4TF/cPPjImUB9wT+XcAdAqu2c8f9UTkTgppCxL06BbfIHaZO90xqlvdrcbLmp0kEn46vIqs
3HaY56ulB1KcfjKrFtsym9DZZf0xKdNeFATimIeGWaVfYIFdDqB4j72G60owIWrGg87M6M8+DG8L
zGRUikkFXDw3/PP92mh3Na3oFQIlK73i1JriuiaHh0ScyQbXLPMpHpQx3P3+suc7Lvph8p7AqHOq
ACh8HtaA0RcSE6tdnPidcjkkE4k2QmxXMB3KWmr5n1FVre16KD9JgwYWwhp6dpuV7Ga9TZitpF0L
NMGV8pgQxrr/w7vCfYGIhUTsJwTSORzemwy+abo6sVdN/iWO+/I7cOFlly35+spm98sD5FK8nYAh
PEIj9XMqArJQOS8rkwbgC/0OuChDOlJ7CS7LB3aKV96SX74+rsapkD11O6Nh//j5LRntpRpy9sCY
XnBx0Q3gItds6V4B9Lx0T9D1eYaOZZHhcbbjNDnJStpKCxf1jve11qX8aoueWSjwei3+85+KrwcB
E4J5DBjbHPHZ5j0sHpbY0qVdrCcwVuY+v8aRk5/WaVGvvOsvPjyTIcA2knR+JfrS+xZEyHmxmYrm
0kfCAZKv6l9ZIM9PP0gAtrknACDOQOzWZz+RW1ltbzm8ENBQtEscjOpOUe3GK8kecUGE9bvfP8AX
7+rZ9c4WZLN3gpkMaq7nTfIBXgORbqmoX3klztGTm7KB29qGbVuNYQdnv1On2cnE0kXemTvM7+Bh
5G+xkFiXRa6KPTILO+Sfmmg6e/3UkfURY0W04tXcoqkKZ6+nU/EKO+KX7Xz7G3EEM1mlqZWezMjP
3hwC9zxPVbw5Xj9Ve80wuqtKbplhBLVGcLi+6XNnvv/9w/7Z2eL9/RQc7JEUWxzFzt/WEdOAXCrD
ixf4Qox5nPUQlFp1KL1Re59a8j6lg3I90E46/v7CL36SEF44lzOY5dj682eSdYnytIq4OaudrCOd
zXWXj9MalbnuvVIwbL/kT1vg9lyfXepsifbrFW7ayj2OhHuSumXcm8haUNg4TWhY1dHv9fVtm2vm
nvaNfOVHffFtRpHiUupu2atn9ymD3qKdwY8Kep6Gb7BaB9UH9b+z6Dy7ytkttqlys3kiTn21puXS
HjMyOgO/iZwGfvvvf7gXb2hbslkRWEqd7Y169paW66y1HJr44cxgOtSoCz55cnytRnjxvXSRuG8V
OyfA7W/x7CoaRl8nFTy2xXHrU2Ct3mlK5vQRnKT9WRpOfaKUdw4+9M1XHuXLVyaOGZkCKrxziH7m
1/pcwZKOy7kwsDu10jjC29L2hK9kp6W1u5hgr3WPv674+vtH+9I3wb1yPuSTCDDq/3zTyutn3epX
cFPkJe9xxduI4vtuny/B+EqS1ku/4vNLna1+a65jzdcm7tLKvbdrDYI1N5f031jKn13FPts6mHNU
no9nPcb+1F+IViT7fhhfs+e9+NhYwmlCBIiHvbN70a1Od4ac+XzrluXX2jFLfJ1l/r6fR+uVl/+l
vRCv7H9d6vy44tHslI3JL6Qg38YGLDQMXpz7DLgeIlx92b/yNr70O9G52sycSDhpP/z8SrR+ao/L
pvuYus766nWTuujmZXhli3/pCSJq2iyF7PI8xrOrYN9vU4dvurCDJaLSTS6Zs1R7ya+3+/N3HF0h
CiqKclqGZzfUZXqKN0X4MZNb6G+VJr95sAWOY5INr5xkX3x2dG3gMG1n2XNuITgDBJc1O/xA+AkT
3LaBROcU/84vRAFJcWUbxKicLfB+UOCl6VJs/4BI9oblN1dKzuPF7x/by/fyr6ucLfAKCWaiNH4h
1QlW+XTSdrklq3/rKj4CWwruLTr+7D1ICKpdJtY+2WJ/6dWClKcQ+SuvwEv3QjbERjvkoMwb9/NV
iilZ7RX1SOzovh0GZlqxtluvNWbOE8G2o8321XC825D4WMt/vkxjmIZqsLXG64Tq50tSty7MJ0Tc
Yr0YrcykR+L3tlU82sqzvYM+WXMXTZWJc02YSMF8Tnz8k3u6mma+l1Rf7T4wCh3KAtlQAhmubdTV
HtHjnND/1APzMI7kvIe//+Vf+DYD/vK44vlatgPpz7fBgHIcxdwYcSBEgGVsgbuyS6D57zdyevDK
Avfr1bb3GJEjJzL49ufl7Oow+SpwjMYtXB+Ixh2ElhgOolVe6dLp61eOZr++CmR3MEjA7wGQhi7W
zzdnmLmPIz8zY41h1p4jIbDt1H/NFP/CTSGA3I7VqIad4LxP1vvjttvqZiyHtkQ+ShoWgT9dOsEM
8oui2P3+F/v1ptA3WmRgkDhPU+6cJwU3nKMR0JdY5rrzjR4dKZ2KodZrHaVfb4u+CgiGrfKjIffk
Wn92Rko7EFVDR7A7blDX40V0pjQaLZug4KWo5f3v7+p86wPTzwCD0QKWBMSJTzEQz67GnQIudxym
vOBZ8MNVWvGRiGUglSmQCOSAPjbSP3wbuSa3BSDTMqAB0iX4+fUYexhlZW1jB+7XwL9sZoiddJEQ
IMfFWKM9/v0tnv9wMFU2Uw/eTB0qNEOpny+H03Fpg4KvOe0yj0YExrmPnTuZr6yyvz7JDdK1MaVg
6TIXO7sMnuBOwNlMYq30WqTAZeN9VxULR+okzSdyAYzX8st+vTFSI7f/sccDvTiPJKEJPNMmNhM+
AEQPDSPli2bu/Vce3zZQ4wk9L7Uo5zwAizDXmQTSHj77nnvsqDUDILmbzbIuPpe6q7VHz+fwck+o
eT/v01aHvB+qZPyQiXJG/2sWt2VX+bcpCnz4WdlKmjNowlpDbpkNb1tRJJ+RdcA27LQBDL1jyw9r
kYKKMh7qVNpHA2msH9oisVA4INu7MSpO5ijs5juO0yU57XRe3mdrO+yAO4m3JkLVe80MWqTrRtal
l0Jfm+ZydooOwP4yZEdFAEBPorChbmqvc6BcuXn14AzjfLCS3L7QS5aNXe4J53FKg+4AHFHdaGb7
vcGJ34Q+EFG8i5nxDVsiUDSjF58MFaDi773ybsZzy6hKdtkDEYnsH8zm44S/CUpOyFm2ozAJ1MTz
jbYa3i5BKTdPpKrJeBa1kYRTq3kEnACiymNFVHRzSAvyXXb6SrZD2KwTbEZSSmbadbgc3LlCGTZo
uNhLyyujTLPh/DvDeoMqUew8Z8THOfUNOoWu1a2Q6kddo+GUe2XjewDAlFTIfOxKFzu7L314vUl/
rdLKElFQQGsh0Xt5LzC67qFWAUNwej2cG4GZQcsy6ztEU5MsKHIcqzAbc+Sqkg1lSs3hKDLPMt8P
BDWjgzCc7UnVaerdYDWaswhe1YocL6UTuU/cCu2un2eO94g8aHZCSUjm+1na3ocZsW8dSg31Ttz4
hvxcirrlx+vr9Ec5GPVlz088PmgGEtUA1Z3vS4Zc0rDNNHT93sXAn43N/L0i8dO468kjr2MLMcit
p4wgOfHH9jQn1wL1U7a4JibfUjEZI0euNK5bazSnHZENzZGYH7vb4SreEhMlLDwyIwz3MtUrMZ0M
mU3NbcuiA+S4In3jGyrSvNkTXuk9FlamnTpzWPPd6KfVo7mIeyNTMlZy7D+YCm9A2GuzN4aVRMC/
S4cVg/kyyeDragzFnQJaixexBLYKaKy4BqQDBsMTnR3Zegk8suvpS7CaNe4c0/QEBtbWeQp5q54r
ANdDrlR6NIU7o78KEQE6ctrngJslwA9bNRd2s2YV0IWgvEnlWuhhQT4KpPG2b26GnotF2DKQ67TS
z8sYO/FQoLDzfXUtGugK1b2kjKHXsqRJsbyzxsXgO5obCVcCR7oLNb1V2f1kdKPYmyZ8hR3Kw0bc
u85a8WWTYEe4aJza5SRvg1Zo1U069Fo+RjwOk9A0J+3HeB38xgnRZxbkw9Rd/76dfcJIPajT6ada
L2rr6KV14e1dkWraSfpDf6uBQNtwcP1M9gfhUHrGtBPBWJRDlUFl6hHrEAcwx5FeezCKCAJJVLL3
/F4gq4dKTigCazyfWtEGEITxju1tvtUxnnWClva18ps7f+JL2mdLud4RHunXpCxMNSOmRVFq4dh2
v1VJ11sIWGGIxVDhLAPV74Dzx2/nBGAuHNl6Z+mAPWJf10x/l/XF+l5LUWOHmhUoUEY5WIJwLpfs
Nm8E+Rx+VzfA9nTz1lkScB2j3moqlkZvu2GHw/YqM9bciv15Li7GoneXyyZQwYe0Y/eL0cStaByV
WHJOumkZIEcWcxBj51q/zKLQrajBV/JxWs3CA0iOxorlrE8/uz0gvbiSqc6kNUPiELYkjvH3NYrs
0e20FkRfO8/azvQMLd8ry14OM/LSLNJz2JK4u+Hdht2qtwMRr626VMOKEaJLGVAh57SKadfoveVG
TWpV5gL91F9EnLtwDC+82Zjda/Z2erS8A5VxEkbR+0fDmfoyJhZunHcoepc5tu1lc4C3QX4YrJwc
sAUzu7spc9UPePYiu5j8plj2U5a6VwFieuTtTqObO8tfjDuzbZBbG93ao0ceMu/HaBTBDfM3yz5m
+eh8dN1h1U/W0K2MuhYRiKPdkM8djbJmCZHCNr43cz6tO5vouo+mR1USjYHCmp7UTe7vF88YHtdg
8IEj5mvRHAd2jTdgCU32BrmOQdStJcpTJ/ECBGNt4l8ljGy+aYX03JAcpxmJOSgHK0xhhzQHQyqr
j8rRc7/yfg3EgrMFoxtbDe6gsdSE9Bu9gR3KwS7FIZs66w0MBuHsgU9XetTOcvmGGo3lx3dBGcRb
0POwt+06E2TRLrMXNZVn42Xq80BFuonOOQRawVG050VAuTaBy5NLgl8Uh7Q17LKuJ+O8s61Pc0lw
bzxVlfVB2FWB4G/oSZQxGCsfewf1d2i0y/YyVWiRQ70xgyvDEZArc5ST34llXqByOLP0QHjYgCBa
Nxt6ovaoBcLKzcdb3yjdNvSkRhuDpl0vd7ayUeAmNGX9qM5S8oB7TRXvhhy7CBgBqyjYkOd23Dv2
vHxZE9bpG0Jmx3eghfNxHxTZ/MmGjnFVDCVabTvfWJZDnVbftZFlMWoGPENvJJQYAcddqxG/qp6o
krEaZkkO+pL54BMztrZJa/kBgyqYEUxPhacdpEoqQlZxDdYHJZHc78F6eER+FYpbnI200UPk84Qt
dUzOvxLLalmXrSe9LVgRvElYW/4anDJdZXZUzCWRNnxd6APLRRt9Qq5ZYtEZWhmCPS+1BKhWA+z7
lBQm8E5NCzg95GlAIREg8e/w2OxlBw8j8oK5Gz+YCYv8xdQUhohVPzvm52RUwtitttkXN7JeGdMj
Sc5wusLqnGvMr6XVvllbZy0QwfcyE188Ew/itwH2SkJ/00MOfWAP9K3+Xe73Vr1+qnN9TvR4UuSn
1G8AWs5msp+coUuMXbJ0c0MFrBnold3CLGFg9GPV1UcHrbEgaqS0LOT9rubyzQ/rMuXf8jIziw8e
yM1Sx9hVsU56nEm8sEqWWRAC3sl631QuGtuyRlsdO0PRA2MhB6q5TcxSnCxUMViyihYJcNLb5XeW
6yHdeW3XjBvkAhzQUtGFwhFAmlfY5XP2vRdpAi/KXNq3emUjAred1TnUDBrKfcZ8Mw8HsmicmI/Y
vK6Y6rCnTvyoIUwdNDg1OB/vurNNEexVlXYfbf5sDbJHox2sdsCrh6t0kLHfcSYNMWQU/g7S1fym
FIPtXi5zoX2YDDbJvZ16wLRLMtTm3VxBswz2rSBMjHESwVPSqgS6zbkSKqo0f5z25SrSk562Rn0x
ymbBYAqfBIu4bzf+Yym1DmeS9PLPEyrANTKKgc1vDbD27BHMdlY0j3Rjo3lV/tulHGrYLKVwmggL
VZHs0wWBcmSZiT+GVl4bYuebU3Cftqq9MRtXOJdwrKZL9DIuToVRZB8VNr2PQiDxfthwM+3BzlZx
my09q1bX5sOpU/M8hljf8fhqRIVxYmTW9dErF0wdoIG6FE6tIaECjQRj7nW78+9Q9Jc/iO1WHvTW
ftTDyQNGylpoziaxVd5yX3pN/YVV0XwgbUoRBWYmXXrAyyK8EL2Fy7wVPWxU10P2Y9NX2IeqMMdv
SuulTgXj092EI9QclRiahEQUu/wRSLb9kP6GLsKuGKa7xS78EqKPkXzHETRQujSE8oatWovvi89u
tpNZ212RjUze2KiZbMx4rHpKuMToTnWdcSqcestr9iW7wl4raLPEliEsQPqB1di7gopnDnUIR5wk
vUbMIcC0nncGMTYvcv3VIGgxEqn64VmyOA0E3Nyuzby+gSZ0V3V6EYOWIsqb0RlHm77zU2KCEwmI
iu/8oZmX/EeSgxK4yNyxjslEbPdulXUda5Fv1BHbYH9QtP33zFK0vSjg57D9r9WXsZzaR6HZbxfq
H/TeA4eisKHWBJVTF/Zhmto6FiRExuCXWzBbrqm2tpCrxxzDKWEw5YDSEMl9Nfs6invRGld+ol2s
hH3Fs1qMB3wyyxWcpSbqBuVfA2dr96YKkPMzdyTfQRpR79WLCkd9Bo2Y19pHXA7127kZtX1udvZD
Z87TG/BNJsb+IP9Uw/ym9lxxH4aLoGjdfq4ublZ/PWUc6w95As4x5e15TH1sYKDg1igBXH9jOxWB
XG3HWYoQHTgf1cO61EdjbCokKsN6ReTDFvzCFx1mxB5GE/D6iBPPBh8X9mPelvnRkJX4sLJ77LSh
CCLChvCHJot/7Wp0SHgnTeLxtITbkoV623vshVk72qeZZPiLjIZfuAz61bCWlx6+9AGrVIgqdQDJ
SOhfndEZC9xyDIsZ6D+CBfNRp7I+enIpDlIu5scVJgsNs1K8r+sCYLOb6t7tmq0TTmv/clFJ/U5p
eCgmTC0xHOjuMrGDk8Zk5Iea+vYCD8yHoLKzG0vXqggYWB81Oel0S+loj5lutVeqc+oHoqqHe6UN
yt1PdgIuoJ0xVdto1He6EtfWOllwOr2PE1VmuCr9gumSfOzA4XGGqcXOhEcRqqntL6k9c8W0VQ8+
5q3wsr1NGkWUwUUL7arzj0D60ljNEpgKrJnLEqX9D9/X8Bi0QNjmwszjgOp5nYGINa52j/ErOZrp
oF0S6ZsfySkgqYG8BREZS3onB6e/w/mVP+S527fRNBbX2bJoF7QjliMfH2vYpL6PCDSwWy5G6BDv
94E2VLVrxmIIE78vviZFup4k08ar0pGfa85dFBQWXkDsvHg6VH45V3X+mYRC+YDQ18RS2PW7NqHR
ECrX5Rn7eokmtp32gt2zjJKNixk6NJv2glo+7PlkLhBfvVmDLri0J7q/kU0eBeS1mhe4LmZzl7kE
kDTIBk56XWsnnBMnUgSTC9uVxeVYOO8hPGh3GF9Q6fd2c+no2D0imwSbR5dIxxtUDfdp7XrfK2Gz
J7ipdecVyY/B7h9H7uEzVYfsosop5aelDLIyxIzh7pxC9G9NoIWncsXCZOnzlv1p8d2wmBKlB54O
KpB1hwqDI5c9zB/zjeMGZ33dL2MCjMGyKEDYjyxjc7qjfQ6p72XCW14lHwxLFRm1E+2xSI09CDbT
HNwgrG1jPZagy2CnLcXA6Tzvlu7Q6f20RJzdxvuslm5MDWrcT6nUF2yQFlbJoKaZEI8JgI/QxlhK
nhEth/tldjix+l1pXpL5SGOhmW3rQ+NUcg211DW/oMGu9pkdADYs8BFp0Tq64mZJg3oM6QqVCazH
lBSzll9LRA1LRB1ZJbxsPvjG/2qwxG5gB9c5qAAm0GGzjKDNKgrOWklfAE3Pxtq1cOXVdGLnjCZP
FmjkBOa8Q8Q4arNu7+0K9+Le6SiPwgqMVhPljTUaF0Xtz2S3OTy8UFOgGRBcTj4hoXo2EcfRlN6d
luQuXrhV85yw8C31kcAplUXAPAg8K7XUepQaeLyQVj74TADewxD6ujNfS7v1VCSMKvjWSa3/4sLo
uysnqI2g3+00jSdW7a+1lvtFzJ5WWfuBTGteTNR1aeQLz+x3uSttYqk0ljZUlHkB/p0E6TDnXNlc
j3RPVFQMBDLuJ8qhIO5V2Yqd6N3+bT3J3A0DZBi40O1iyGK78MxP9LQgEOZV50EMmYcFD3o+OPTB
5rqg/WSkvvNmII/peuhxsoY1M5qEHC0x3wTkamms6elIn8ltm3feoGgX12ufPNpOsTSR3qk83WxT
w4+xKwCUy2pqPstiaquLBV4Vyu45Mb1rzdpqZeURR4OjKZHoh23ogNDuFEfJkWP/GKukbT82k889
QDEoboOJhlHISsvTM1PQlKEvzUpF5tI0bdwahX891aV/v7ZT0O0rQXA9TZ1Obc51SvDYs3NNv2in
lcDH0urmvViKtQRnMgixN8aJJTKvEfLHaDwW7xDUvtudAK7p1UFi1j6qxCHZjhDMnVOmosAmyjaG
ArlUbaRUN61HTtnDsCtZt9+7rZV8TwU7T6Tctr4n3qzPrkwOcwCzCMUi6jaA/9kwkZx2qQedDjpg
ltzLZPK9SDPNdaXXh0hnp+VWskY2pda7ciIJ94IXUFDy+amb7RB4ySbU6A/jCE83D5E92AA3bFNZ
xd5Pgul6lR3FGBY9+kaNX3nE2Og1CkqTvpGPT1D3qRwrbzQfpI/P/ocQRTFgFcQJfQFUObiuVdqM
b/VV2s0BfILYKhGSUsH346HO9j6FC9i+Wk5VTKgJG4huTQR+5isY2WghF9KPoAlql8wL5TfB3Aa/
2kpmdWgQlKYD//C9m7aoxWdjCQREyTxTt+aiWABHV4cslABqaeEmOMPNmHk16AyL5MNwySrjYRq9
1DsMowIyy4TahkDbuB79vzTBJTV1lGOntjb44eM2m5vBJSPVHtl9hmax3w3Ip4o3XdvX7bVAz+Pa
UQZybOX4VjL89a05+dGqkqJnDSoJP7NqdIBPVQN0kj42TFt/KLVyV7PW0aZ1PUDTVFHiTgIq40Dc
gmQM28Cc23hIR3tmBjuDBWiV4xHr6uQOKpvEDXp4BkWPXB3xvIkgC8f02HIEWLdcNDGSjeGRbscG
PjkreOUVVMedKozOuCbclnj7YBok1UjVjTotcasYDy5ya8rQueU5JVZaeRcLtu0GLQUnhUdFV3CK
x5nT4d7BmTvVwP9aU3+/CMLonP2yMAe4DJQnlhP9SyAzPQBVtWPJN6e3eNiop3bYTjV+yarKhXuQ
edK1D/A67erJZDq/SZSlpz86qVfaKUML1pz8xUHSx8LSdm/nYDIRpDUiC77IzGrcLKpxs2BDN2AC
OweHgVB90XPKDUoWILepQ768vL3JafXJKgwa/J5YAoEpmka4NOMsSUldcbAZUQVu/cfQ28sXNxkY
ppAzVzoKtIvn6N1+ZAxeWDSqyYt6T6dLn1nKKm3VwA4HiduCRU5bjRZ52Ru9+45YaWu5XXvNC+5z
ErdFbOSkoCTH0cbFyCzVtigEOEkZwcmehebe0jcvCQPJ7F4jbtAQPodtoa1OcaMpzlHdzqJA0O5n
VRr9lTRpFUWpBpM2mp15CnKKSrW4HPRqRPshTet+6UOvdgTJZZn01E734Ime5iTRtCbEb4hjOOYM
mFbvq3aZx4PXLhPHbY29nKuYeYaRHguPtrxDcEy8bwzjbKi0qFOBnHEiOzK4qyBrq0viT/P00qW6
z8N0nOwCpAWTCwbiUwcEuaNhUxyh0g7NPVOpxNw7deFMN6VrgtiEcdQ2/qlICCFbw7Gv/fq2GaTX
fq4NhlxvwfW2lcN+t2hNc3iaXv6RbfG/50n835Y8hUf42SD3F6rkRd99/l7+RJTc/oN/ECWdv1wf
4TJuH5//w0nyX9ZEMgyoKeFG0g+0HLo+5r+sidZfqO1tBBfIU+G9bb62f7D5zGBLTGB6YfG3QiDo
+X9iTSQh+OeJKWo/g9k9cCbkKgGGiTOJnJ1Vfe55kHgk7EcRQwBYP3RJ1b3xyRD/kMgxoeZJpv67
Isn8fW1qqtynszl7b2D1dW1kSdfISJiraGWuND33LTDTInKTyrkxhoBtqAiqh0kg+AvT3lmb3cKE
7D14qoPH2JBA58lC6uJgUizDyRp6c5dIrZV7GkIti61HghoCKrnoV7BV5jVOKSxFvBS5Zuxz3y8v
bUP2F6UnzOu17kaaccwKYbzZlYD2hO+CDgi5sd/t3uqH0KmWpr4cbBueB1IbOwAcMEiTc0tly7em
RbzqxSyzptyhkh2u2fgSeZEgmDWY8w5jt4fbNKgohZa2hmlt+EM01EwQt5KUVV4WrjEegU2Rr7SM
YMbiahbtl8Udy4VDfu2QRyJLgz4tDmrajAj1T4U7DdSBqi9aWHuwKch+oVUcJZXPFmlUzrZQNuX0
pu3aBGzuks8H4ZbYAdc6CcYIXFSfcwoG8bBxcpgK0l153ze1Vx0aFahPlFIeKALG29GUwzgKTb9y
rqxhmet9oM+WvAYd+Jlx6DCDxhAZm3rlwDnU0DdlsSvyoIl6vUZyJDqrEOHskVv3ZqCl+S3QvPW+
smjbhUx+kmOatqYTCiv3r7DRl8xsJUepaFyGRrJMJv7l1A01IN0qpbPRJHnQcSIQPRVK7iozlNJh
mrMUU7XG5sx7F5lex30ZnGg5wXfcKv0dcL4RDLzgO3462XB0TMn1qUQqv02TdPzdoArtE+Ul4obS
k+rgdQOC5NLzi+sqYDWNrNrQvgZD1ncMs8DWHAO6AwDzVsf/0Ex2c5rFJCZM9HNqhcITdX03po24
6YU+82aO+ZBEiEAYmuiJof0AYyKvxmEx1MFuM7VQnQDyPtgcaWms5X3LcEmg3tV98HLG8LV2addc
o4ifL3N7SNOKRkin6g+F3o5+jCe4TU4IQdaedk0d6Idm9RL3QIE8Low3MxphJjiicZtOL6eJcS5c
cGuRoyBjsNb4coZMnUbAFtnRNNmteuiYdi2OhlYwNu9mn1jdpaDLHpGiHtyjF6qr41ybamVOtJpN
fWUVIPm/oUvPY6L7nGPemvVn3KcyjXU6WiYFWWusUSGM9kHyJtyAxM+vWrICszDz5u6A0znYrwiR
gGQE1Z/JRVmzsDyxl7N46ga2mrM1q5LEhWnINSJONP1umcHX9IGCEqUlxt82jf+/qf0H8sPfbmrd
5/anLW371//e0mz/L9dEy7YRj/EUkPn3zy3N/4skWzh/kDDJ02EK9K8tzfsLrRhoZf6pYWEaReP7
ry0NNaPD/ogB2MVu/EeQZKC3Z1salj8ch1iGfP6KWJjZPJ9r9z1mG2Uy6TUri0aqYtf17hFekLQg
mdOOhBZyTCRrOsKxloE0ZKU5Ozq05LJ3TJoo3oj9cTISTtuqeEBJRXkp0Uwxy+SxmFFKxe+EOrie
5qYaoI3sPWqz9MAZdkn3AYWTe8LbQUi4u/ZWBqK076z209hWtrpPZMOH62giKE+iLjT7va3Kvud4
jfmSEbRbGf4hQ0vxUV+qBB1DMeor7QiNiid5KluIYqKEAZFGOZNutPmQOogyhzm6uPO7vgTVlbcQ
XIOnoihttgIJQj7FUrKsqxvqT0VU91RQBVttJZCvtjswjqM8TLoaqL+mCV/xtTN6dvGGthFFGil0
7EaqbQeqN+QWdJNj9OLzfHKeirzqqeAjAYYk3fGpEJyfisJAKeMhfyoVp6ey0SyK8Ub7v+ydx47s
ypWuX+VC40uBLmgGPUmmd+XthKhtKkgGvSef/n7MLXVLt9ENaK7BGRxgl8tkRqz12z/LZKdYLK3b
klkv+2aTTi+pEgUqgWUT9cqxvyMaq5/WOYmJhATf1lZv2WDtZZdNGzvxaJhcVlzjtu6Gt9W3uq3B
bIL0T9QiNqJtc1uVJU489mbjtkTLyCbzBsimerErI+VaXNbs/rZxq9v2Xd428fS2lbe3Dd26betT
l4bjprpt8YxGbPR95bLdu8uiz5Vhq6247f/jDQuQsgMXYAziR9ukKkWbtKn1KhglUUEHsUAKtRw1
IutvSIO0FtSh/INAaE34yMUMLoHpBYzCW+CKULmLHuCGYjSF1UbnikX+MbrhHO4CeYzeNL1mhEHR
+9lp7bxPfB98pM5GA8e0Qi6xgRgAQ+HC+ZC6ru2p1QBhCW9oC7c6yAtIH4+YeUNkJpJgky3VHgAp
FDMOW1QPOLBzd5TGwbvhOlZYziPhr3PKI3bDfoYFBpoGx71YN2zIv+FE1g0zgrktulU+NKgAzCxK
72haXFQQC9jUsal0a+OGQaEHXvTQIqva3XjDqaS9YFbNDb+ablgWcug6O5QLxIUQArTLWoAvL+7A
2MUND8sWaMy5oWSQ1iVhugLsjIpjcLS0b4drktR+uKJzeAmKW0A3sDPwNwhZsDgtWnC5kpa7EDB4
kQfbN+zO7kvr0zckXsTwhu4VN6QPPUvztPSGJJvhhgWmf3DBG0aY3PDCoRuaHhnTgiNmfzDFBV70
b0ij5cH2kZm2IJDdDY1EsAAy2S0gZWiiEVlHtQB9q0a7vc/jrv2hFmgTjBWUU9f74cJIBfaZDwoc
tLxhogK1zJu6IaVSLahp45bThxNXYKmS2csLpshx7tMb2jo4IXlZyeyj49JviKxKE9BZ1F8gteRl
gdo6NwSXEjHQXPKsQHaTG8rr2yWI77iAv3E3MDPGN0yYnQB8mKzJMV+z8zMwTzZZBXvUOtRlFZzl
P+10gZqrG+wch32KwO8GRxdlQ4bWdIOpSa1X1/QGXqeWWYdE3SFhlFB0P6ob0F0tmLd7g7+9uTNP
0w0Unxd83A5doPL+BpuLZMrIisQfVARoa8hmyReUPTWh9uLUax+bGwgvLSJMCF5bwHmBzBNOfcHs
u5BgzRWVTFUf4MMF1hfUiUbrdEH7idkC+CdxGRLAvBEC9o0cSFubZ86CGz+Y3mwBsM39xkyiOzpA
SKLIVqREMchYcfSCxMc6EP8MIWcmVwxS/Zm3i8iwVn9QQg53kZuspSohw1OpHkfHPqVJVd0zdj6m
dhPfTRmWJ087FXX0FCIe5UYwT+1U3ocDlUWEGdqB4/X31rSUf1ZHRyFGB7gkpy3g/C/2GWAQKDJh
wUNZVQ+gE0e71g+RZB4kTJvmFqt55Y5T/ALho5t7yYuahteS3WSj80s4lKoohvVfUh93Rma+Ios/
UMeOp4PElIGw1TsjJDzVFz9QWDyDqy2NVEgO2b/Kfe/MlGkY6jIvhi0ys3bIZn8UjnppqDMOtK49
VmZj/y6NcTsBQF9a/IDHkfVuXnfoHd/JUR1XTtRPQds38uAM0XPFdzAwFhDJOnkRDeUJ0lx4E573
VdjRlxLV1hUGyljVCLwy3Ua0WnLKsRr27Cp3Jl06WyvOnBBBjZIbQEC5Ds3Re/Bzx9zPs3K4VyIN
NaD+5SLQwZ5RsCs1RbWVcXoiVfXYojQKqDJa2c10l8bZQ9qqs9ZPLYWvtVC/ulpclJYlp1lm44Ob
c6MQ9qvWfCNUu+M1IWXuOeuhhIxs0vb2lLwMdZxfeNtpTgI3PYeqwTPBWbQjbVGCfAL/KN1+iIB/
d71wJrHzWbzNXHP3mq1eqoxmB9I0JtIQI5jTpDuZdgj5nPn7ylaX0A/tpwZCHBY8Mx6MjqDLQVgP
Y135q8wb8k9hQoJ4WeXdhxrXyezoExgiVzXL9bX1yHkLlA9JshaoFZ76ocy/hTsR4+oVxk710bSd
Ot25tNpY3Ol188tMpHWotHxdTIBuFAQpxEvCbPwgItunIYOxMRNyG3OO4L0+yeLJKQea4kfQg6zJ
8xXUVHyfyLGXfKjS/lpUkbsuo0xxu7alXBqm7lXpg6pF0XM9Rm962WoPBqNqgEe53sRx+RZ2fb9K
B/mTsq5P2GFGmsVt8aRRMfvs0He5DWlwpAoqfEn0bH5J8SKsSC1hfplhoibalgc77tndEZoinQmq
KFV7yW2BrZk+ss7+1WlgJC4KRQbZTewT0+8iRu3WPQHqYkKgYiThuTTJJBjbid/fZWaNi7OqBnFF
ToO4xBovDTrAFapkP9m5KFUOre0fNOU0K4CehyLP58NEjf06bRBGIYjfeoab3ndkUv8SVvoYDvM7
sdTfcadRL05C3LMJEfop2wpF5SESRKIGsSBBij8+L81dVdhNfqD1FiPqhgN1MTCR605LrT6V+r1p
mL26mDA4HpxZq0bxXSHXHWGTVGxba7oeWt6jzm6ax7olKus4eUWrrACDrYmWQ8SK5Mt56J2FlClM
8nZne2wBe3kr3B5xoVIIXH72HtBnvBFJ1COV9itHH9UVZURnQbdWcZYdwZ87QiNSM0PVTf0ZwqOH
JLLa6gm9pTZ+iCyT9CQNaMhL6+hMM97JXZRFiLKf60wzTESzTsa3PUscNOz+non5qrnvFTH+yReZ
ibLK1k3Yh98U7bqUMyHR5VdqEDh/2gQUrCqQhRlGzDGgsXrbGXedVTqP5PRPq0yvVbp1SsSv7Pc9
5pprrSWa9ZJgSHy3LLPUN7kZGfobbUS29rdGxX8vtH/hlv7fFtonYvO+/nGjvf37v2205l8JUsF6
A566VMACqv69QEX81eU110lYAun/s7b+vfaHjdYwjFu+Oz5xsl7+c6O1+H7As0tIEVk7Ot/4XwJp
+YL/ttKyGLMgU0gELmz//3b0phP1mBDlT3OklslgNJtqJareqTZFGdFxoNFfXQSzVTNw6RUe7iBN
bKF9pCgR6fgaeqUAYm1JWQkS7nFF1GWTBgBY2FPmvmuRA6M4IkbpdvHXUousk2aZVE+mFYMo8kMx
EbgEL/WWk/bY4JtxqBqwsCPK4+SnjS6WQTZ2TtYQJW+qDgntrQaKxwg+10t4XjopLa6kgtN+hKHk
kKnizWS0Vf7TyXLSYBAftEIZr6YRtQwpBqLe7okGrBE2MS8mF1yYEZAjoo0iEZNrejs8fHAylhjA
zH3G4YoK4s8xQ+CKta7q2uT88W+HkfXnZALEHdWl88dav/c0I/yRkK3FSSYm07LHVTfmSftKyGiX
H5x8JFB0al2OQI5jjsPU72uvYgLxZowBmTZxXMpxek5Jc74Dl17ZXYgLYhjl3s2N6GejOa8E/l5b
2a96OYqzmbY7DIfIaK3fiM8eKo62mNzYlCKKjlbevDKodGv9DNUBHa9mthR/NDU2waY++6yHG1Ew
QWW+doalOmOTw1gj+ukkpvIHNPrZS62dIsgc/+xrVNjbZjH/1bWtnc2yXsvZj5+clt+jW5DVZsv0
gULYDwCsVyr36f3o8rc+8z6gh8OgnFJ7OHtj1mz45ART5W/jQUtp7yzcZ8Ty28rS1V05upzDTndo
Y59IdULRSx7XgKKTKDBI5UNL+MOlCpF8ZfjKzB7QDQ773ugOZm4fPb4hjXAJNfIC/w9BteZO+O0b
2AtGCEtGtGmyVpk97zu97ZE/Gk0wWNWpcZKN0KaXaagRfvEgH/0wDDzSeO2gqNWdSh3jAbnaZB2y
1Gz2lZxzeF61bzuUYkNPcOzsdxmbUJVHW2RQ7yh0Ak8L588ESfABZci+waCABMYRB90mJrqYTX+H
/4lY4Z5Pj+bdU9y4niv9GTHcwwTyA/0s8xUFACdCP7KV0dZPdvUp63YPhBuShRgHHemvIa/oUM50
k7vdvClwdT8XEqPIpiQ7nsD5AWcolAPSiqzcxwLzmj3XK9cN821fj9fYRVPh89SwoxUUgOlg4K2/
jhKfvzwq9gx6j32FgI4KzTX8db7Dk/dipMNWD2OkvgiiL1aLZK/olrT6ETpCa58bImO3VdWzd00z
I09v7IWu3JVwHtBK1V8zdTuP40wUz9b0wkw7wMae26I/ETB96WChkzU3Vv5zgqEMuhwNQWpJdDz0
oTIR1Kba5phW38Qg+4fEHNL7KsrbvVcnzz4TpmByC5eTzCbvHBUTGhqDhfJtCssi3voI6oytPZCa
36ORrtWmd8gwz3/HauOA8xcroysya58MTvtbTbqFSRrZQZDw7ruTfrWciZ0+inzzaNalNu1Kwnjj
9AgvcbHHYOojPnHYajZoFMqB6ZJ+gE1plVsN8X55SGntzXmQya9szM5DIpDkIVaGEZ9VjrxNtwfU
XzH0+1V4ubNfqrDY9XDNyoep4KUde28dReOzctmraCdcWoxf9AqVHLl15VkX4VHW9vvk5qn2g8Aj
tKqOhyGvOCQUIC7OHgQGBp3LP2GlioXm8a6jVvsXYkev5NIjusUexSpTaPe2Ex3rmO4gFHLEJRWr
rkztu7THwkaCccdJxwus96CNGrW3gXSIU6dZ5BvHkI8ZlL/O6qvf9ZCF33Xkfqa+tmGI7VEwqWyF
i8vbTmP4FvbThdNfYz5lAjZzmiX00K8OSW9dyUexCFkubCDXpszUVxFq+R1dJ3JtoB9Y13a+B99D
T9dfWaZqeB/l0WfnQulpnUF4dld4QavgoCgaIdrd53EsBXpXNZyMZL40dm9t+Lwsqe8jyddVRRGs
30QM8rISJ8y8gJ18YUf44ZNLO5eHI7Irmz0GYhX4hCl1XoSDrNF3ll2Kq+JyPZRh2xCtQtH2vqwS
GnYG7XtE7tVPPR7+hotEFk0WxJP7FFrRhwiH97Qeun025Q+T/4rafF9g0R/7qlxx655njqNp8fpz
Nr6jg9LRiXeHvD6L+TD6S2lFdacq5N0oqeBRMajNRfUqa709SbS1gcE8sInM8jQ2agy6+Oc4SZLk
Iiku5Drbj9Zoy19W/zuFrCSckVdRaxp1H3MATCp98FtMOsa4a0N1dmm+WetldRfPNqFjmaN/iqZ6
xOV6TiPr0fG+ylb0Z6lDrDb1vp7Du6pqLiiBm702cQ47RZVubSx5P3zZ3ZWuOA6Rccla40gx84My
D4TBbUegZ5grwLdgtPLtWNP1rA9UAnRnORldAOn2Mk3i6pTaXUWtAiH+9SEz5e8S5Zw8wHHlgSnw
kMV2umWSOXvad2k8dJQ3u026ZXB464kpR02WoLngPPZL5a/cWO3sjKqFNeGoP0vOwqJ8Nq0fHvaK
PrLpuP3VQT5KFsxCZlt9pEO9voSxFYwL+J/L5xgNW+0ZaCdaNCJAbw09NqhsnZbJ/CnT6reqO8Rm
su+4xlFPco3+9hy0GyXdHa627sZqCz62z/Lu6sxX2/ucIWS7KA6IpF9hjQ9c72q69oWP7T0zaJBm
hNmhAq6WQmUCwv2cUADyeVWDmTbuj4057luj2jnuz7QWd15s0b5MJjt+QuRgPEZUwGofQjtnlo0L
Aj8V4wIWxN6/ZF2/8RnAUncNlbBO/Y1p/6p1rk/TjO+7noLmWB7HooQHnJ1NTWGa0JqNp1VnPy3H
VSgHdl+sqsUDFY6BHdlHFrttRO9uPvp3pRfSH0lainNfoecFOyzQcUZw73mBmrEasBSRs1c+JDiV
oCmZtAEM6iFwEq9eI5CwYJizAyFUYqJrq7fgOpq1UfK0pNPPspD9cehSII8Q3MgTdwNAIiCIEba8
2WVxdOTc4OjRzIOwh/xYaCLeyykbN163xQ9KnVjS8vnP23dQXDoSFrPIiqxcqoKdMK4fzCF+zOo7
N0qKfZ+xnXXVfGd6zcmo+xNFYLXlTWvTLXTQ2czlmCzUo7Cy8nW0/H7vSN4BBangBwkbYGF/u5O6
9/3xIPkSdn5/PWTZkzQZQSYhun2/dKNENEwh1TrVmPGR7U9nT4+eKgu/l6AWls8f18uuQHfVBuhs
N/wXCJW/2/kQHdkRebptyrtXSxAAlcKjHXhm9BWZzsF1k7dCRoyOg/UUTtEmYgCz6AYhyOlgi/TZ
5CfnNcmJmqPvEtN7teNu7U9wtLN5tdsHuh144q10XXbWNs7doKOOcXG6D8V0NmJ94v3lhQGoTg6R
qyXcGqibvT0eqmk7y3bTJxUPrx34Aw8rxRopHokoBehFk8B+jfYtzLalpr9Te7JWo7EOp/IJocWV
EL8BT6v10uj12/JVTp2+snE/xYn26Qt1cfv2UTP071brXwZMt9z1UEX0+2I5xGHbMi3dzUP+VOKH
rdJkm43VRU+No2ZlVNmhsybnBx7PfDLs5mUEYbWKHxQG7KRr83LQbq2nDk+A82k044ffDR9e7V5k
p2+cmQY/Aq+2qM92eVy+jEV4tTux7wrpbJEBUsde5wIXtG69DKTDBo6jhRv4zYmvxfEi9HGlof0K
RKTSgxnbGzeaA0qvIzJxS2eidgc2IaFOCcpxy8IQB7RZ7ogr+mz7uD5FuLb2tQubPkwUsGLKbqtN
a6UPkr7F3PrwwvGkeE7aUW6yEHrRiXR+UXPjpLW/TQrvKPNspVGJjdx03IuONQsr04x7EjE+bdl5
qcOTUBhj4gmJiM7mZEww+tqhs46on2/tI3jGGnvgl9toz37oPsu0R8xorPIsFUHvjD+EOoH3YVou
qWtnY1vnkX/nJHTMAqnDhsynxNdXchbiqA2KuOqRtANblHvfMjmBrEDO+6hVZrWyxLs+6Dsf155p
kkYwlC5KxQET4PQYu/EBz/B1jnJMpsgjmVQ4YTZVU3ymykE+Gq4HggHYZNZu3weeSM+ksh2jmU6N
cuXa72gHNlb7LQs6oOf8IZ565OYUlxT10ZUUvPAa2fmdnuFiyzG0sUnRf8VUJfWHmR50Ifq9zc2m
JGoY1a4Blz/pErhojvbatHdYeJ4qEV0aGa0M+TW4kpCEiUofx7moqF8n7fBa9FSLRyk3x6w09UzX
OneDVVOR0chr0ixQdKx9OxbWGtIhmGfkNWwoEHKMkT4fWLEJg9hUpT8VbejdOXQFY56uCrrHsG0j
mZGWl7y5nXI5BO3RLlFwFOFP4Fw6UKRHd9ijhhSxRc8vnXAnLOp/2T+M4TsRXLgrFw/AMS41j+HR
iJ2vqKyzT19vMpvFp82+I5Qj0bogd+KMT9afnuCrUazT0zdVlwiC52C1NBasNYl5imYnUSEL1wG0
2F0UjTlGJ/EnCFScQeJYNXRL2NZfumTNXpsR62rghtLWViqkCIiihn7yQdilHLiwsugTEyly/Ab2
4WiJqXcCvQN5WPmpqUaKWBtND7KqayWu2c7d6EU4bl2n1nOCIBBbbcDRro6DO8SaJwuZfqR/WpUv
VdBlOktJas44jkYN3fimGnOswUzJIMM2kl80UvDQOETpeiQ/YsQjltXhJsdnVJ7oyUsZrXoSZdca
StcXGiddzm3RyauIKedadxYMB3ffVL9DFjoQGnUaRmvT6hrqpfpYnmePsI91iEf9yi82PEutK8+D
qZGEnLC+P2Wuy1MT01b2nIylesbjL17g5IZvTRiY8We99tPAiHIVB6gUsmERy7JaDCN65JVIRZJv
KztlejPpFGF0R41NXXvl0rUpe5F1a5cTww3snn1yVbW18ximpXim3rbnaJl61KZGSQ7GOWlQ0wYk
ywpn2zj5UPOpQ/68seZ8RLrnxGJYkXVq3dl2mfLx76gO9FBd99BgRUcGReKZwYx/pAjUyE0Z2B7I
Aof4IHDax0byZLSUEDMPYFtj5KfhZ0XLpfyK0QS/GnU6SQJB6bV/GgYRL8eerX8QEmyIADaAjHWy
On5iDk55AFVGEgQ9BbkWTMOE4fjfItd2Ovz6j7+YAvzyf27fePvdtP9n9ZWrf4JQl6/5T52rwJfl
LSglT73vkQE08DX/8Rd0rrhxUfiQIrjIXBflz98hVJMOagojwKlISCNo6b9EQTSn4xQwllJdHSTV
9Yx/BUL9E8L4D8lAJuCRDR5LlDu0CuUGi2joH+KjHNVbJRW6fWD4irg3+7W1nO6+jEd73ZVK7p0K
dKkfcAQg0JxP3jxSyFaToZHpbgDD6tYrnkhCCHTnjGLQ3uka7iRfWfM9hoVxjzOnilZkO9g7YY9r
q9WnU693+hbOsGUfpMu4aaFHQW4N9lhVbLqcUjDf0UBYbOu06HGINK2omLSilgI2ADyt872N1pP9
SVtN8h1O0F8mmTJvSpsM3A2W9mDOTn3fDbF+pG4qO4u+ZUkv8qm3EN7V0VtvVu6p5oOL/aoHKpwS
SsxwGE442EfzMc/m7VQP7N4OY2ds1e9Oxj/L/XZauW20iG82TuSeaeg7mGnG1M5kGR3UF2joRWjj
vSjyL/T6n/lc/ahrJnKz26SufxrC8ly4I3hhee9K596Q+X1GNNNKWPN+CI1nltm15pQ7J9wM7j0M
8lNUl0/EHS3uI/dKKN+Gk2FFs+KmISNJpXShee9JTO5rHIJopjtv9M9OM54pVV0PeVeiStI+q9ZB
HGJmDy2dSf6EHRhByGc7Vo+izd4cbz5Hyj1NffihivltaNJDaADJFs2L6M2N7NytVbLOy5prBLHt
EghEfsNHk22G0eLZ0MI7NKawOEzDg/5BLJ2sfo9g40WVwM4VjybFSdwU8oQIYbuEiweeNE9I5fhN
Yu8SGdl3hfNylcIpav61rKlMa7w7s+InesV6pipmL70EM7EIRK/WbXKHHUH3jLtOik1Vh1+Zyn/l
7rzW2gfNTO6SSG2mmZFQ0cq2F+Z9lzfE2dGU/dHnBy8aXwlbESD+NakGrLM6Ba2FuafFyTbYTma7
3vl+uuMmzZeUmXct1ba1Nm8bWbyI8Lmw2D/Sx5rkp7GDxzKTnaYFSRTfx5o8aL69q6Fj/cG8Wq2g
VYlNN/e2VfE6N29h3h3suv4E+1yXmdjbpdowRV8mak3dzP6Ma3kPIruDvL2b4N1WdsFPqjA2EyAS
SCuFzfxseuNIw95eUCTowi6P0wSw6mBB83aVaV6gYOSVaJRjVkbQ0bR+Z6e5brZGr38o8yPxHo2I
96na52FYrbJ++ObufsC+hjEPVtKLMOtUrAoAhfl7rlXmKnfEyfbIOyjbszX4x8QtX4hWWSP4C0b3
0lgi8FSHsf/R7/o3I3EBJi8e44U4IV0tV4M77bCPnLtInWrnlQI2Ig1SnMOIroDb3dzamTFl9438
9LE5MZWHDxPF1u7y0Ys8/9no91X3aFe/swk/VbLF0EjqXbId257KZzAD7+DU1ZYcsbNVJHCJ/qVw
fGTHe9IkggECsogjtoqctCt306Ysv1Z2J7T6HffNfjLDFzfXoCvLM/Q6AILmP/Ql6QfOQy8rXgZz
V/jyYFJSN8y7PKs3U97vG9FsRPQ52eK+aZuGztF0x6jxGlb9lTT6N0+3fxpeInFWDxuU+ABc7Yat
TCAW5G+Wu7YhFMwt97Y8Rmpr98sIvUQa4fKBMwXttP0XchrvLZ+UEG3xdjUx6TtksiCNSbej8YMK
393oYAHw3e1c7yoe3xr63FX9q6lLMOY6/I5w6fn6TDQNjmE/IV/IIjWhlOGJjJJfpW4hr+9D0F5W
Ot20jzUmcrKrnwA+h3XqGf2GnpU4QFzjv3moeDjwy08/jOqzHSXlpW7TCu2UfsJUcWdpM8o7yRo0
aMlp0nrvrsOtD1BvRTs7Tn4RQnQXGunZ8eHBvKZLTtj0H5aBiWo4g4fD3Wd86QrtZLtqDfND5fNT
K9KvruivTZpGJ+pVtE3b5voebqw/t6UpAmeys6vNhfNItat5P0yWQQLQewgf0oTpmjhrGu7xM8Uv
RAjF67IhsaaBcNt5MWHu/mXw46+U0W+lymwG3iEwRzb70J0e2gwECvf2i5bNG8W6nKqsPeU7TYHF
IFc9EAtF17oEjmjqUKzNcDj5qe7v/VHf+pjHN5WM3zjzUQlOT+T9zZ1Dd6henMzEe6+i/qWwQ20V
1e4LGlWWN94s0pIowKy6c5bfxzizF76A3UMYRBvTFN+bxS8gqZ9zZz0znp+IgqqCUKo9/ok7W0M+
aBj6e+mU4VdZux0Bc5j/Yj4d4zHv4TyHFdtZHhSM+sSAlBJIDHKlzfmADF2NeZ/1TM9q7MaGs9H1
5A2YsT1oViIPuMwvyfwFdvo+IJ4kbmesk12Wectqg/gx0X7pilavHoezRm49nvm1knTxkRsFqybS
a15OzBssmc6yN/fzu95Z39q0WIsNv6F1FqeisGRIm3vdwT3aZ0O3zioNn405/FRD+IDF7trn/vtg
D1+Db94LwQ1lt7+i8VBhdS8GABfIwJZL6Xmo7HyXIOZcW6LXQWhJIzALndT3gkUvKp3szF5mrBLV
sd6Pg8XxnT5ZKb2s1gCC3qfNFf8sKScNBbXkH8Ai664fmH4abnGtdJc28vhMTy1FvSg6ejsNz7hs
KN6yXXmOI3WJ0fRxMMvyXZBLstbsqv9ta6279XKehrGrnTUrhocYlvAUBoxfuTOETFHzGX8S0OFM
Lj4+7f6Qh0Kdo8ZRV7Jx9F1sG+3WqztIBlpSsWNiJurqvZnV5aozeJXRBG9bkmCgTUaoALvZDU6+
SzFHsjG+l+NHFdtnQuC0gITGe8sdUGJJ/ch4ITinvGet9VHv1IeRYwT//77GK1SMbb2ybP0q1Q8f
SSFqF9ltTDFdvaF6qiaYkkEDnNaV9qDggzZWmT2T9HacSCjyopA036qPtqWVP1GReZ7zhH5LrU2h
7ery6IjOO2G3RCjSapZ7Lb1mpLN6TBFxL6dnpRwrSFrf3hYGDEMGOECwyrHUxQPJb95hiMr3VtMk
qrR9g+PpcfYs/8V3cXGgsywTnTtt6Iitk7R/p7zjA/LKHYqvZhdV1lteuu6mb7Tv//tfdorYcp+0
vj1MesZyrbUAulqHGgvsjvQ7DJ7TxazNH3GTrYlVRK8Wvdkl62Wc/9tKGP9ty3L+V9fFx+/s9z+V
HJrLv/+zYQn7r2S1elgoyC83/+xRfzYs2/gr/Svs+Prf1Ct8zd82rH+wWRjmX/Eq8IH1DbKVSUr9
VxYq9Fj/LEmxTFJdYBc9vieRvFQl/vNCVZJqinUaIrqAnCUXKmF+vycgBx1hKVsf6CJNx2VMlhVh
iWdTyAxHsZvNd+7spqgywc6XpDZTq3amlVeEXiVzW66RbRFd7GZ59jGZveUinpPTmwLg+vAKNVOA
GqrizcN+RZHtgN+tBC4pNBxunSxaDxDVWvCDsPZsqOy6FgQlrH01TXyTKOz7F8ORhdrKtELrEhAs
lGjfKu2IZQEJiQwST7B/xHRlK+Il4Le02KR1SJeGBpVhlYUi6ycBL8euHp0R5mvDJaVHmT4aAtnA
LdOJamy2HARjghhH+0BRcYQgcpprMR3LqVLFl9fqHotB5FiyXuXsBdHGcDWFu9dVwgxo7SY2bJcM
2RCeo65tQ7BPPQboEEMnvkI8bvozg4YYdWS2Fp0bq1gQGBKdEpJ9s1dy2Kr+cxppNX6pFe3QQVmP
0JQEnIYZyoKI5uu172P5zgJ3cqzpOqdQzg/+HPqfY4ZF8oCcqI8uY1w4DpE8wrGSmltFI3xhK/kT
EjNI+GaGDKQ3lxkBVF4MdxBKNp9tzRprAi8Vg8eTwWlX1jJjGTMSm7MpxOE/k0KFyYGx/ptmiwmg
zp+nzrQR/ZNo9kKgeeZUuzmJWr9fSyujvmHVi5b0vnNKozP/V+RVqH6aPRkkbAYJCsIVkWRoQhPH
q+NvtDia+cTZl+/m2K3J09B89RKi9fzKXScBm0/hBPy8ZRrB8pieqrTDi0HCVZ1daJvSuYZyV7zj
6q2tPbmZTnkkrdSQ+yYypzAoZlsRn+KnD0M4NWuEl9UDkUkgZk7E7I09AfEJl097aM1+WKwi3YtZ
Dv57q2flDwjMO2QI7psuE21aOcqyHwqrzn6ankReZFsd6T6m3tXvsDlxfTcmdvpe6qP+VEkg9hwC
6mOWprxIaaK9wcaA3qYSflGj6Mi3Q6w9WWU/r9CApKcpTgEg7Em0n4MYy4eUkMxP066h/k2ATqTq
dJ2s8b9YW2+ABW017sZsoKOUeF1tuyCsVl7mhzAadUJ3oJewUIDtZ+Kb3bHYAIKyGs36c5+2EImd
6ZyddglCs836USIGJ1EFnj61x29Yx/o0ES2yKUh+CvhwKNqh9U49NaQBF4E/igRw26wWIlIlmbMh
xFl3WKVTC0F5GybqWIkYeCGOqW1ZeyAX3ranPhhTgG6MCa5+pL7vPAfJ8Atfte8TsUae37Xvs7Ra
Z0JqzodMGkIekmlEeQW3LJjMojnM14tiR7vOY4h6TkNM6N75TC7OxmwHkB2CZ6NvZTkwulrolI/o
T/4fe2fW2ziabdm/UqiXfmKC8wDcbuBykCzPtuQY/ELYjgjO88xf34tyVJUlu60b9dZAZSYi0xlh
UyS/4Xzn7LO2dTuOUf1sgqEz7DDRjdAxEay2/KSoeLDgw+hU3YSeD1G3PYPJyvLcq8VeEj05aRG4
FpMay7fN0IYtMFmJQ68YiPK3QUK74kmSQqAoD6UKWgbWugG7p4jypwwNfX2e4NIdnwnlHEgebl/U
2bLFEKuwRwtwzldFr8yRk21fyI7S0dp2WZUmmVcYhs3cQofGq+SnQc9nfAuyqSxXtFjXtXg2V/U0
b+mvbAXaLyo5vajzNuPpNGTvkP33PcqFN3nE29cc3Ft302M4uCJixiFZMt1ilmSyMx1uJNS75EQz
Op9KfQuLNTdisXDLsm5f/o3rLO5rJnoqkyb6w+togzTOhtLDVafw+1yGw/Qs1WH/miDGLTn4WXxw
NzT6HxDIl7vR6KSHQm4Zuqwvv/8mzzijPE/1oSZb0lPsBnCIeAmG/D2hLLpgACNXdEHn95/fmnS8
GS9XxR5Nl9jeJXmfYn171XTAbYk35NsyWkriyVFBIgBi0YMVGns0zEdrSn6o1IvKqiiTlDQ/lKJq
fPn8cyxJ1DdJVjwMaMqVwRksjH5V148eMaxwgwYnDZRRHpAQiAMU1AlZUnOqTzDs3w8aWrtU7li2
DIiKMonjtzdssm5GhYQYpA1ya6dhsrqam0k6YQ/x/n4o1csktNF+QuY+djiggz7ukUFwPoPg6zSW
jPA1yP3LqR3LP54FJOBxe1IXdL1Eh/PhDc0TYFmU8D6YO7+4MCfpRzjg4fqn74chQtRGGl4lE7+X
Gb8ZnAgZRY5wsUVcD4zRCVRKVC34pFs5AdT953ekow1ZZja6aawUDu+I2qYOnR67EgKGb4KIbm/G
L/3EOPjgDenEoZK6jAGy+4tw+s0dlVqlCJE6WDZ0TED1VAfb5CLpc+SSedFUvfv5A/xg2HG5xSwE
2TcVLQLtt5fTJ4SUTEJSJ3rTreS6xb1UmFPv86scqb25AOE8BJxlReQix/3tNCFbg4rthB3CBbKb
njyivrQ31ELfnRe5+OOPL8exgAKMJWk01ptHc4muSiUqG/CXaSxEX0eO9hdCaskXNcyjawW4wQnr
w/dLpAiBSkFWjZkHZ5mjhxjMZKcq1Ka2YSFfgOv0JMuU6/VeugbdmNOHm5244vtRwhUlhfoStSlF
MY6AAUFEIx9aHIN2m6JYzUZFxoPnQPYQ5sbnD/PDm1sWDQXsC43oR6NeU/OG1sUR1FszIhxIhmFF
t3q3M0yKSYEURw+4rCnzibn20Q0y+JkFkkIT/d5s8s00qPU0YAXpDBsz6n6NkqDx5DKpVk3Jcf/z
G3w/BTCBZXXnV0pqvMjDKUDyL/cJeumDoxx2EQEAIc5s+rPPr3I8BZadRNFFc8EL6MyEo6AAtDqi
R4O+zzrtw+ekToS1JWU5aI+0v8kow5xYGT+83kIzUAHrLAvw4V3FcOYnM6ZIZxkxDvZqnay7SJ2+
9SwrHRSa4JQ/+PtxQmxAvXRB73CWX5pH3q4kUTfjfocVny0NdO/JuU7oLYdGslPlcTivLShPC7Ju
EE+MlA+vy6oiLvepKsbRjbZjL9VTh26yGjJ1ly6orjxF7ZfXWvsySWK/BS5Xn7jo+zEjY8asAn1g
g8Mi7yguUCMoZkJjWUtmlhpHk4rKM/yCP3WhVOjRwV2J1hv2gqWmfPhMSWT2EgbzFpU1VHXaFPxg
DSrWsQVc8fPh+X6+cSVeCQkXLgZE8vBKfQyPpqqBbhei1FBmIqFnq3OjnmkIXk45Wb8fm8TGJEIk
JgIRj3J0W6Me1J2kYxFR+OlaTmfdERrjBc4AmTyl/EO/0KVbiZ5DrAM1WaGn+ehVxUaBzYKQW+RW
etFZzHJcjB6sE89vvyAdRorLZSx4U4TJ0K+OHiCU9jENc4NUrj9jeNTpA4WzbpK7ydWFIrdQXZs8
07g3wm/UVfCYr8QGTqkihCCnQSkPmiP7oZoBZs5Fw/389b4fr3y6JaTAT1sz9sqIt5NT46QJop+7
Nkq9gmVFGX/SaYb//CrvpyJmYAaqBGIjxuU+w/Zm0TbLwQ9BPNFb2yTCZTFPxW2AD7ormU25nYy2
+hZBnf1Dv3C23SVm1oDhmWyr8tH7HQSD7tY5Me2Gx7oOtYlORisNT2wSy/J88HolReQiMGCYYbIp
H20SKkffFmIAHA8J4aETpQlJKJrcq8qtfVkTrsMqztRLTYsUNFZKmfz8/NG+mzKSwt8msZrKHoXz
2OH8NBBgZ61ecn1EW5ddMJO2UGsJmUY+Ue0F6Zh5n19x+YlHd4xnj2RIEkH0wr85vGJn+TS/sMzb
lRGq+YMKYWa22TsCdTPTN2Kd2B/fjVBJIZRXaDAEUgk6Tj68nFxCIgGbqdlSCzXe8hGsQcr+401q
uQorKkE8y51kHu3CtDf0Zhkqmp0mSbNScnq2NSDSjlTIkkM7SPmj8rX+xLR4f5iVWA8oZNH0h4kX
MeLhvWHk4Ne9iuQysejwyKXxW6RLXzDSvDbDZqdl/bOKNEM1+l1YoPb4/D1KS/R5+CKZ+hb93BYh
qqgcT5AMSAkW3Klm612ortBPBBssmKhTztp4q2Nd9WhUbXxXNR02CA2NZZ0zAGB8+fxjHL1f4kcJ
W3U+BhGdvARCh88glmjfxnU4c2LoCnYJINghFz46f34VELEsBGitNEwXD6+SJsE0lxHdhtpYTU5U
hVj8zLhufX6Vo3VusXLU2E2IAAhRDb48vEqUy2DUl+5Siw6FYJXDWn1qm8hMAewq9YR+SBsQN+SM
ilOXPpqVy6VhhS3RDpE4x8Tlo71ZYmFxlGY4l61DPVe4H4QMMAR2Y/mwEqj8tn92GOVq7J70+ZsG
4TG72vJS31xNJzsW5KMOEjCgAoEfGaBkHagCbA9jMGP388e6DxHfjFQup1LvYaIguVNY544WuZEa
cR1J4MRFxRQKlgLgsoOt140xwHGKx/a8g1Miu2AC9GlXWXwgD/WmKdAOmArVtVpbczwAEu97/amG
ZGe4ao9QwDXkQNr1eoGdAqIlo0wobw40Hkyh1BmuTK3ocUrlWvTiRALzpvvSTE9BS9BcoEIQ1fhp
f6f/6Vn/O51ob176O7Lol6e8e2q7t5LL/Xe8FgTxQP9LRs3BYUw2DbIO/KzXgiCR4l8aQ9Bgyqk4
Y0psD78LgoKk/EVozN6MMSjiS4yh/tm2Lsj8QPZrcqPLYZn1549qhEut8c1SanL+XbKSJLXYD4mR
j22d40E2kJiY9bbXRv2r6ZPIrgRRXQtTmJ+1ZgvgJlKUS7rW5E2E+xq55gQBV6bLDpWnwhOEBv1Q
bMw3gWqVLuY08w3xhrFuTLXwZsqFz2+e7u3r3Hmbij4MG14/MFbKlDQV/oJUdziBg1nEWSFMGrpp
kEqn4NK8vihFF0CwtZJSuMOfX2+/mfxrCv++II+GzRWfYDTOhxeMG0QA1A2bbR9Z4he1ookiw7iL
uil2YaNJHxfG6G2exmcWZkWYjg4YH6h96sUwb0A79VdJGyw+dnRro4ntEEMGjbcXKYl0GlCbXdRp
E/bC4ACsjULx6kQgsmxEh3cgM5JIW1pLjhQt7+EdzFJHFWfK2i2MLhp0MtrZpjiIHEtpYKimxlaM
62YjNN3280d3tE8vj07mjCJxVGF4c7I8elfCGAMJzcd2W/hTR5lWJsUdlNFF1rXducVihA4P9UIR
+PRz4i7lZpRkXdOsT1kWf/RJuL4MJ4B+Nu1dojNlAy/9tOq2tBw0Z3FaKJdsOv1l1FXt2aSpzW1n
VtKqpddpgxoV87Im8dE6ht2J7Vz64GWYnCMI7sklE0IcZdZKDMlQvpfzFseuzpn8dKI1qxseKkbQ
2pjSEeJNY9DeRKc7opLymtmUeCjmVdvvK3/Tib15N2Dd9XXJi1+lTdcjX0zTazGwlBNHhH1K5XDk
oMLWl8iDHCe5wKMXqGSGBF8nkbf4DEYUXavyJaR87Gh51FyFoH4dZaSC1vlTvo1LTADwLWSITXMu
rejLG1egh+cVvx2tc5TnNwJ4+RMP9DB8WMYY9SLmJSsi2gp9wTC/3dDh8FeUkGNlq0aNso5LfGtm
me4luhtP2Wx/9Dis5TRIAQyppHi8m6cWFHa6++RtX6lWjsQswkhRL0LsE9ssjSi4CwIg5bzV6AQH
2Xcva8NorKKODlyaI+u6skMJrYJHla2jC4ZGaB1DK0v6SgeS8uPz2fd+ZV8+ocbuQkxFfHW0bjVa
rbHlS8o2zeZoXeOoTnGyL9dii1AOhIBMQX2eNhFew25GM/2J97JP/x2MHSgokByXw5aiaWwvhy+m
U1N4lqphbRWp176nkz7653C6GjrJc1Xctn4AeKLJx0Vh4qtL5S2lYOfCWEKJgbeT9phZ6QR8upSs
jeSXyA4hA/kPipoaL5aIMYwxNtoFPo5G4+gJfABsoMwxd+jdNF6iWleR64W433oNrMIrLq/go2EN
cbOpabMq6SWuFqEuwXRgZ2MPt7rtUDw4TZEDAcOzVN0BhqLnOwg07CbrtEt+4L1j/SD2anALwHYN
A04zaXYGNAkkrZY0/6T8PNLJPEA8cKkKY9EYqG0irqd4APmhlUCiV0CuLNlrh4xex96UWsfsZ3xc
UNVkiL3x4B09qU8pj5C/gj44dVLYrIK5ji9EY4BlL/o1tcGMtFdyFRdxUjud0ZCUiHzEmW7elLtY
ryNEJF2Q4DBS4xY61bLsr/sWSYFbJXMsbEoC+s0gtqS8UYKENzg+A8qGGq6JTt4MqXRiHz06MjJR
OSUBtWIwQKNlUTla+IJcbYY47oytno2WJ8yBaNN0Fa16oVQfMRnIbsWae54LTdsuYfmPMUzVE4Py
XfBA7l3kME7WzFRZOY7mhIRjIAypFgldViVr+FUj/kG0ynEmgKhnyKdMtd8tTlyPoE8m08I50TSO
Fics1eYJPJa5FYRoOEtBjLlaESC1tFCffj7dP7g16p/kAhRIASgxjy7FGhsL2jBb27oIDVsJtWCV
CBJxSkOJMkMfuvr8eh/cGtsYgSNxEWHjccYzL8duQSBYWw7dgTNXKhYyYvIzF1P5z18a0a4C40li
0WXPPFxIKjWUVD8TfazXpGIjDlbgBqXgn/VsCC5l/PFEJeqjkapxbpM48cKMIkY/vGBWJqIR4S6+
VVO5OEuaWvF60mNbyWSW5jo7WtRSx0G8P3tVWqlnVhKXp6bL8r4Ol0/yjUtPFrI9VYRtdfghfEvq
G5yQtO0UCSx9OHqLyiapKrF2U2gtEFbGTGUp88lp41ySAnRpGYQo7HN6tudWi+iuBf2onfpgh8mX
/Tw2gbOY2hJLkoA+GmiKkpkJVRhrq0Wd7oyWD5XDyjdSpUtbBffki4JmRUgkPtJu0CxE59Nw3euh
fmIAvg/Miefg/ZFe42xNVu9oXLD6VfQtmMmOHljhxQ+a6BtZcPUG0WD7o+NhTK40tcB0qjgdn+SC
ZQ6hcRSgXDQtQfpmNVbyJWxBG8XoZr5QWK0m+vIBlF8lTSk+KDI36EYhPfwORzUf1eGemwOqRQno
US5R630+p97PYca4IpKdpJ3MkPdGEG+SE11dIlpoOn9LbQTnXb1Q7G7WpRUIv241KvWpOfzR9Xhu
jHORMhZlycMx1oFNgo2o+1tLrs/SAmxGlCT3c5Td1C2gw89v7oP3pSzpergnJJroJDwa0TQxNHLY
mMI2x+1yCxM5upH9AI0/Wi0n76ZgEyJDpZlDrqHntoOrYEx9pnTyS8PKfBWgPLKjye/XqaylZ5CO
zBjWFEYWmR9oDU4AjbkxkE55+LXNFxPg3G9IPP0Tt/HRM2O4LfJelVkpHi8OhA4ISqOAMA+MVKT7
j308/2h6+Tmlkf3zR/Z+jeWJKVTjlsoSMZRy+H5iJZerodGQCg4AW/JMeQyHMnQMTfn++YXen49Y
YC0EEwwF7MipBhxeaeiaNps0K9jhKNo+VlgLP9HLPQCDU8eBNl34mtiZUXGJOGjTJQF0otUfB5jG
s51JApj1Ex9oGQyHyx8fiCBhCRQ4RKpHk1vNWynKFvJLqtfGGTTx4bYFeeUMtRGfiXHTem0lpped
mpcAt33zhmNJeUJapL7/DOpSgSXkJ3bhtHb0UMI4NpsUBqkVpMMGe7vB06IpPrG9fXAVjUw2hwoy
RJQPlwH3ZtLnDez7pBqj3bz4zoUEYG7UJf/GsEVRRIKVdLXConk0lDK6zJBQRfGubebKzoVmq8Hd
agvkN1I3/fz87e1rR4dvj7MnWyhZr0VtdpxlneDtIq0s4x07tpsHWIVeDuPCdNOjqZbWNbTuazXt
ZcP1U+TOgBxkASF4KU23QzWQtcTdHMy8XFq3PXnTZxnr6o3uA1iv1kqmNwrBMl6AjtYa9dnnn32Z
v0cfnU5PJjj1aVOnAn/4OnSpF6xZGuIdeOnzWI/Yeo3moUjVC1FLX2SpyU4s+u8nOSkSVC+MM6CR
77YxIKkJ/EAl3g0mps/VSLuIn0I5gS5vnVi7ProUOUdlOb0iyzsOf9Mcgb+CG/0OxA3KpdHU3UGq
wbpJaXliVH90KUoJFkMAMQEry+FjpOGUokbD5kz8i2URriRrHYXIJpSlU8Uo431EompcY5FLsB4r
1tG1xlCKkWe3xS5Rq+7O1Gv5WzCbxrOei9L3TpoUEFydcBVwr5iei3nzQMcebqdZkkg0d3WR8NBj
S7lK4trAbLgOipckWdTjARQawHtGXMtuN6Fj8/p5aC/9MqHYzZBUZg8r3OYWd68CYTwaztLO07b+
rgulTq+1D89lUMYe+GFNv9l5DC8pBukmDTdCWxmbOJwyupP1frwU6QBM7BmePye7qdYVyA8zomyc
hLGOm2eZCq01yhMsQBPbQzZP866mtxMzYNnP21Udi/Fsq3pZfRcytTRsKu/ho1iOCjCxuKhTrzLk
AkLjGA+/JIQJbFtY2McCGVPgjRZEYtgWaUBT4FTA1Cobitx6bRHaB31f25meCJUbxRb9rFUrzBAw
x/E6kaqHVvBpa0wxDL5IcWB4/Hw6KsvCdDQfsb1CwUGmmrhBXNIcb5ZHWUnVKpHqcpcFGex1ibE6
IMTu6aAdqbv4riTONFL5E9YLNlbDybOv1yhmqrSu7wAMgj1SlMr4OhOzt26XtyJoxAq3zt4fmw1g
eGWz2DZ+Af+iOaKaR9cJfEbg+dServsK1JXXmkp/F+mx9dKADW0ckJ9Dj0+okfys6B+hrAu9ks6T
sJVGL+z16Sdme/6pGbU/5xw9ib10jMrBksI8FrRgDxG3qpLXOzWRrRctb9mGaxpWabXuy5J+i4z2
PnsOuwBquliW4loXBjwGFJL8GPBKWYHMWUnPS6uqIR/S0fY8BEaIKSZkatMt6kpeCv3i93ZM8SAy
aVW84r4oXqklgTw8pAX0ByGHRHabBhIeC5mWX7e8BbtqIvyFP3/171diDUkqkiQk2iYigaONseyK
GCGEVe5gRAkrycp9fLT7Fz536YXmZFwYSXbqFP1+2SI/jiJCXkgXcIOPY1TNQi/aN9gnk7p2qxL7
AjlTodbUw7T9/Pbe7/sc7ZZU4lI65npHA7vu6SMtpLjaBVISerrUdJ41jvOJdXiJkw4HDVdZcpbS
8hC5zuH0IYustVpYVTtsbUO3Ec2bsBMqL/BpvArb6T6vOGkAMRi9z+9uKV8dX1jlEMO8Rc5CQ9vR
ojxJahmBx2l2DbHHk2jM4hVYmfBqMlSG6ixItyAFU09nBXQTPTGvSZhaP+MwNM6iOvNP7Ooffhzm
DUrdpaD2bltv+5YQki6b3VgCXFSjbCfX9MH6Wjc8T3hkOqpoTncQ7/NVrRnKepyn/g53H/Fcxvv9
RHT7waunzo4ihAI0x5ljjbceq3WujmJDO3AvA0caID/mtCh//grkDyYQ4aRFCtY0oJkeH7iwQZHA
jvQDluOxdCUG/fTSJgWRs5WqrRcX+kQzkhAszQZqc44bqDl56FmAIlaItEM7FRc2tA7JiqSq0NXm
pgqCFv6BH80vHZZIHWChxdoU6F6ou/MkNxejCIzSNX2+gB3Vl/AOslp78aMW6HKL07QzTzTAnQhs
3lVVyEQw1HiYS9uIiajocJh3Egj3IJrGnUWZbS3v+5mSRqk2VYg1E8mcda40zSVv5GHO+/iBFoxy
XWDuaIeUxlZZEE/kLarifPTzflWEjXSOBUbhJoM4njhV7EX1b6fk8lnJZu3Fs7R5HoPCabLTo7bU
xl0gGtOXFBdSZ0o7Wo6jBBZk3eCMmJi0+cSwkiTGyr0w4xPfmLAVKyOwbuTQar/HWteuPh8vx2vf
8rmWucGURc5iHutZyr4LG9obkCHkAAvLKuovOrr3bLObwn/jUoxHYOn0oRCMHr2uQBgUPW/laddF
leXQL13Rt+ln604Jf9Og/ofNPhSVuCuKH/TCMuN0xvDhyBBbHOc0GtR3y/booFVsdtPgm04QV/1V
nmKFLelENp8/ymVrOn7FJhr2vcwMQfvRReEJdJFu9FwUupcdyDiA1eooeDRbTK6Iv/KJ671b3rhL
Rr3B0R3BIPL5o6OqKsl09nWtuMsaa1opRCijowVReIkjrerKiV+txaWiMI8aSZFeeujronsocde5
GvKgPjHEjxee5dPgWbq0GC2PfRFQvI3Z8BUUmFuquCNnCe8r6sb7gsSDPdCeuapqefS0cZhOPYPj
rW5/VTQ2iyqAv47nFTxqJZFLc4b0LQgXs6VhRqZGlVuMQUv5sbI83Jw4ktY5oNo5EXcN9Te80/vy
ohvaK4Gax4VWq+JdVwrgJcRyviTcL9xKF7QTS/MHU43qGKUIRBeI6I6D2jmhGJLQY7urwyj7ggRx
oU1G1qrum/LEVPvgqRBlEEArDI2le+TwXRTSyAKsptJOhWO+oVQxbWC1YUmc1gptPz0WcWkxeqOf
nJJaLW/5cBIw3WgBAx1GC8K7yB09iUgC2pp3ej+J520tT7d+LDx9PtPe3x5ia9atxedwEa8dBWzT
iBccFUFxhzF45vZ8+TUXkRxbKg3kSlOO53WV9dfYzfcnIhxlCdCO7m9/YF+iReDN5tEiNgHi8bNI
kXflrE5uawrqfbbnNYZWJ9Pbp+KW4s7zLD7lTUDk3BbdiE8uzXKd44uZ4VHIFEWnNHuF3qgxLB/k
JtTORur/WP0GM0AQNbauFeTeEOzzaf41yigrHUCQ89bUo247FCCGtXnBUSBfWDEMAslZ7C5+qbNW
gNZRtfm8jYxgRNkA3aWPRnOd65mP/1oWq191bMVZnppCuE4toxBsBd1KdWKs7zMmB8/JNKnEoAVh
oadWtLgrv10NzLRfynFYQ8WNWNGxTNe0G2vFeGnQ9xx4oUVj+41A6QKomaFmd5mRg8Yp/CxFwBo1
E/a5c4Z2Tq1g1dt+K+QILdXqSchwj6NyK5v2DLVfwLg1z90470dk+OGQFRf4BqOdmMYglu0sq/r7
2bAA6Ftyq+GI4QetLWkC+C+SPs0Z5RSzv1bzKv7++RB9d3BjcKKAIV2soOmmHWfZLd4cYQshG4pB
aasHmEPhRVlm3ZmkxQWGwIGeB6xABS1kWdhV1xxrQIsNuNHZVacXk6NWglABIoLr7dRTCHdSmdP+
LBgTy0v7ysJ+QGPSuyrVjiuzMqk3G1ZSoBEVhvAZuzYCPbPGF7CfSaA4PvC2m2SQSDRm+qy2K4kO
zhMn9nfTgqlI++IiyGDjY/4f3i1FjLIHxlo84BhQr+gyZZ3hzYXnOAmra0ZJ4WWa2ZyJmDu2NPom
1ebz5/0umY0smPYggxs3OcMhbjv8BCqWlU1nRv0DlOLhLCkyLFiMFlcJsYUSH2jdBuBts8bGgs04
VQpYynp8FxrZtD7xSZYl4GDo01/8WqVCh7FosA4/SS+OkZLnxfgwZUP73ZAGIJtjGwK4TxIzTp2g
3DO25VL+hukzB6PASIKb3JDlfpVCG7zLlN5wxGRKX1/Sf+Saf2c1fvOS3sk1r4u/ZU/5/2r+lj7l
P96KNvff9yraVDQoLCxJVBbJiTOGmLCvok04mYtsi44YDhu822Uq/4OTKf1FnxhqSjYDIrG9EP+3
ea6yZ78syWQaUpkZqvEnWBdjX3/+16ginS5qfCaiZ6Ys6mJ1mYFv1pO0HzoBHzA8MTBoiaFQ18p1
UBbPRSnjWoGJWO6D/lP0h843z2kjPzfm7qrEo0tNLiRMrnCIEL8bpWQ4Amm/UBl/BpAlkLNcqg46
UUCJpr+SoqemlR+phrIKRQVGDRNJYoxYwBZykso1MpkBmUiZlRigpiyfxVsrvoGFXpfuoNpTufJN
D9PX4hxdaN2sNfMcC7qbFtKFYYBvxsjocgztbl2pXqY4kOz81sHcb+hsoV1NsW03hjeRWcxxLgBs
5ImqW3a3VnKHyjIq7v34IiqhGDqa7y4aImxQoNQk1xC2LXWTbtNt7GIufuMHv6oHRbxHporiBO2a
aCsJ7RLzZbpKV9pXwXfxw8keAdeVW1pbs8TeCZIjFk6Fz0D0M5Tu821t2rsqvS6EL1AhbM2kAAZX
xRZYPGZczMqrKl6LtQkPxWmEcQ0MfmHs4cg3u5t0vMSf6Uzv7gphHXarqjMuBslO89RpFleUdeNy
FnKw4um+TS/Co/A4vYj7f4v7fy+/hk/tr9dfwyf5pf0lv/zj7/5X/AS0Z62+9L/UFw3dOMQrGY35
dN03K39aWesquZSxl1MtaP9wzZUOs/rztMweU+jWKwQVIMi+V7I9G25Gn+O39ElVnB66H4UCN7wf
xU3S4nKxtiWn2ISzhznUEKwt1Jv+TZI5krYigcFBUS9uaixz5xuoWIp8x88ypDW/duxuxY1Znxmw
L5DO6jgP8kuurUIBa3D3+4gCykJgZSuTM59XfDf/TrajM2KvatnWI+mZG7v2+HPmU6F6eDEYj+us
PovLF9m8ATtJ9ddTxHXQOYbh6OgOU3e65T5DakaAplsX957BVnfTbYgX3spqbrPowsjPR/ksv/AV
tzwLO6j9OL7q6X0gvATNTaZfypu0WwVrvr0Iv4zj/ag8avn5rS6SN//GUA1UhPiq4WCn4coDIn+A
LeZUrKjhuAEqnGxxnug3GHtNhROpFzWEUWW8DbszpV+TujcNtxLw6VMckLKG3VZXYyg6GMnaThms
Nf9K8a/KS2Di4wrge3tp3j1qHOIsyVVDx6JIfx6GXlAwqZ1J3jXCbdPjOL8QF2o3Fm8BtQy/wl10
feWuXDM9N3+tqtEl2BuergRbi2x65C0Hb4AZRUt4Vzbg4pzmWvTCBlqMZymXNYSonXDThx4/UZ48
DTHd5I1Y37T+eSpfJtkvP/pqhrKdTB4GVoOjtk8jrP0GbBFanrWMfE7l+IS8yy0xS6r2uEjOHLNw
ZoUUDGI8eZ5hoGNqcl6DZ20vcwi+ZXJp0Vrooxbls1mtV96KTzQa4Woqf4HeWN1n1a/EVDnAOFk6
egaiwvuZro6w7FwRPrXJAnMDOpKQ8yz/EQE3pBvJgc0JFXyxznBAF/K1+eMGyhQfjTca2+MGNw4F
YZ0jGY+JPzmh8dMahK9tvEq1s7TcTMpFZnmL66sZ7ELpKycS7nSdi6sk/5KLX8TUK/sL2HNPcgwU
IMQHRHDk+XxIL5TFfMf0aKK081WX3orTDkCTWq764LK7Mr5iThRKdnGX3VmizT/TYv2z/Ed+0101
V/v/zf97/R2R5RXXlNym+B4AyPn9j9Y4zc/iKhqdZtiwMM4X89cJZjBJe7hAIFVcbNKhxt1W6jUk
P2l6ZtgrEZzB5wYnrLy51qaUkfRVEL1ApQrNnKowc8O3E/od6cBnKYfsKdwbteAEwQYVFh178Onz
TRO3tkUdgBM+M+Dcx46k3NTaQ+b5uDiabkJjfzx3VGx9/Vsjsq7SdlPe81RzmpvJNVa4MgQ8m2fT
RoWCBQYwdEsGAUrNqrbWBVWszgY5ZJXf0kFfpW4Ood0osY+xrSf9Mn7uBqdKGgLmq7C41oMvBXui
D9ckP6Orx8BCL1zN1yVUYBUnYNz5vuUkRlq6t4JeALkzepHJ3AEqZcqzNyXyLep9vqZcVz3VkuXl
5xqTNmq/qtrolSrONq22ko2ZPKq/SofyV6ClThmzxHL6jLsCSztQk/KDLyXP7Obf4xRYBAJWWwUr
FmmJW3fibdbWno+KSlRRLc93YgEwKegdlNxk3SSnU6VNk+uekJYXiwMHrqOuIqRuVtTeMPwagkuz
ATQ9rHUdi5dIDFexdSsomMAjmYuoJrJQTNFdpOWqJ+BUNEYzQAVLUG2pwUvFusnGrQRakvyxl8iq
J+aVS8gB3qHkMDb080qgx14YHzWpv05i6RK/gxsjHb9kqf5DzqE1qjdh/nqi/6PQ9Kb8mW/b+ufP
9uqp/K/lW19wBK2jIGz/z+GXzevXgH+WUO/gCy9vIfrddT/r6f5n06V862vWcPmT/9Pf/NvP/U/Z
TeXP//33F9Bc7fLTgqg4QAAuLQ4SWJ/PIs9dlz//bdMscWfzNvD81/f+Zghqfy0qTsrYdJMvLcAc
X16jT424FAn0/ixN45Cx1O9/R5+y/tdy1kKnYtBVj8KVb/odfS6/pSBVsmiTtjjPEbP+40HcvkaV
PMPXB/P767ftN4f5luUEq0PpgPxAZgcFwXG+RZKzGU10h04bv4qkUxt7KMJvsZI8Z10Ippp80yqt
TuQT9x0qbyLe/VUpA6ood4nIISQeRrz8j0jHIUVzpRJrtdbEET0kro2nKDvv1eh6qgvWLx39f5be
BlpowKVlg6eSi2WrxWoiMufFPFZfk2t/NFavope6aIpf7eHA3D/Tf43a/09H9Kdnqf9+7v521TXM
79dJslgU/B7NfN8/RzNdZehATMRHJEJMxuw/R/PS30ZRjqM6LaAWh+N/jGbtL5IIeO+hRVsOWTL5
03+MZn6LH6OKVCk05hwNbUej97PRfHyUWhIyNMCTOzTQpHOxJYf55iglYMQCHzbEh7QNzpWJdX6K
fSyRlJkwQpagaceJN2jh1sKERJh1TDFBdrmKBh2bLrSVNkvT2Rjom3xmPjSaWTj7NeI/I+zvrCz/
byuL/85/wLI7GFn8+d89lX8Z1PkwIlu4FIyFJf/zOqSkv6h/ILW3UJ4hcYNb9M8hpcp/LSokFOSk
+BSgA/9aIPktlZL/8oNIklP+0v5kSO0pYG/WqmVZ3Fe9yfyQjka6eDikZITjS5ttbPt+IT5HfWzc
qmMx2pM+E5KJdBo3dVpsfOKLh95I2zO/q4QHvyovK0XkWJUKhBYw9PkzMQ4vN4Y6mLbaj9GXsVbx
RkI17gFLMDnlWrhnjv0LdtWPM/5Pbi9Mdz4dJmtDyVJv7KzQmeUi2aT63DmwOeC9B2r9WEvRYzWa
38thjt28UC4wi3wQ9VBZ5e0UrjHPvpDMTHAQuD+UutRdQ4P66eNIWRV41BSEhhSGs6/V1PdeU03G
uSwX7VqRW8rHdON4sdCYNlqY9kUVxHs+SnbVJ0Dvi6HGhWBsaI9E6VaXk3yDTitaZRKn/byh9Qbm
dIUnjN67vlCANB7ai7aWhBWuirkHpYJaLvIsryyUH/jlECjSsm0nGoVDM+x3cVreK0H5w0+Er2rv
yzzpSPsl4DuAsi7c+UmtniXGcIZzeXomJJi+l1k5n8//l7nzaI4cS6/oL8IEvNnCpDdk0nODIItF
ePNgH/DrdXKkhTQLhWaniF51sLqamcAz97v3HlhA/xkh+LfeWgaK/PO/bgr/t61j+7e5fFV/+3/9
T/2PY9H/k3MQD/v/8lLjIv4XwPd9OP5fb7XzDzQtdDOOMAQk73Gx/3ypPSqV74quzWz6HqO5D8v+
a58wvX+oxMtw/SGt/s99wrTBhd9DehjqGbCxyv87L/W994nX9r+91own/7lZYcP+Z6D1Xy2t5GWp
5Vsl7G5vig/9WAWk01AvnHc87BS+O+LgoXJx5zVadQezhmJH+elk+YhDr7SDUqsxElvLuHAhTouX
OSc8LXjaOX/P6fOi492Cmr2NkZS8ioCBlll24BVthr4EpCV77hcDk6E57CcICAw778lDOuzvHKxk
AmFKk3zxPvRWczI8zIcEbpmM1MA7fFN2BMHu3m0CYVAeIW22B2kj2TAzPNfUUWLVfBQeyS/zTdFo
vfcWatCdvagQtEp1vabzTHUwTEg91pnVS66JjhIp3XlWEG5WkrsFBI1y+ZDaTJ6Cai6hIc7dTb2Q
7sw+fgdsskM7S3E0jlGGZtcln02N/DgftPZzGDygUu67Tdssas5ofIyQIFpwdvJtUkY95EZm7BzA
dVPPTbq3UQtG9QUI+Jaw2stYmH9WSiTQM4qXBmACF6XMK7yNi6AA+RwPXN0EiiGPXqHsHAyZhKU3
o1kkh1mn3Z1g586cbwQOqOSv5auDJNO7z453dQRwB8Vyg7HSApbxa0eZPpjUatwWNZDG3EkfRW5v
ulTdcUkGd1KdVPmZTrn3WBKofW1aVzxrAFbPaty8DgMI2G4g2thE6uy+aQTsS1V86GZ7wJvjN91T
nvY04qJ0rAyCGAsNSWjfq93jriGjoUeO9726ChGV9TjA7wpbpNF+nQ8MZO73bGM/xXfwisheu7EP
qBCrKLlRu8jN01u9Lk+zmYvvVYzzX7d9i9mOLLl8sV+FSew+UI/80OlzUIpH9klqdCExlnHoGTIJ
q6ptYEs6HXiJaj3pa8lOZj4z8epf5Vi/LGXRE4uvqx3syXwjciqxBxXxYKSTRhoaeXNcrTV8lPrF
ctxo1s7ZWj7qdnu0YwVsJfsjjTkBjOxLDGM9rpKwH7NdlVuPrRe/Ng0fKVJtURwIZvl9USKQ2JAT
qv29MttOzq29j2mONgAxq6m5k0qDWjH6nV69uDqGCOcnT6qgaY6FU117koC+waTMOlr6uGEzAw3D
td3rn3HYPGXlnzU5Jkv+At6XHz3bRgFZYDJDe/pcq2+vf7TN/GCkSFfNFptimGrSTwCaIAzKEdYo
yvlxVoZv7Z4ckgLmQfoY6/x7A4EASlDQ9RgyCJEsSh/UInsRi/rQrfnbkrgXpkGbVYfuZiOGehpm
bYFceCjdujx5cAYEvkhhJ4+tszdkCZh30sPK0naUNNtBIl3h67loff3Ow2oNuVPACEhgjUfLzR+0
ojsbYvyds+yz6sY0Wpf8nYmzs01TNRLgoT0dQYeYiwChYS1/tFUk72vbkjwvG5gNOI5xrNV6VBva
M6ni6bBKF8kUWvumE7Xpk6vg1erQtEGww5jzuge9t546o7kV7nwuvG6bl3n9W1CJ+EqwAj18TExf
6PEzXGp+XvH5wuhIvBVJtrH69JCo/W5KlfNYqGGH/t45/Sc7dxoMld2iL35rJRmmeIDSpTzFg5sH
Tv5hVjND1hogBmCwTU1YHnUVXFUyunNoKqioIokS8RXLEUwudNVm0q+18TuDjp1zW76P5pGm+oAo
80Sf/ZBEk52kP3NMxwP+UQXNvFs8bgDIn2rs4qp1uprR/6p+zrThnygvjoO0ZuSZ9cMABUf1tn3N
YypcZ/QLoj1hD2GatuswT0xwqPEAt8UQ75XuIjB2IGE90L+KWNU/k3ABhhFECEhwADK1nEiIN90R
77lDFVIcv3fVAd64exPZT9uXvM+lExRwWRdesnw38XK0VFPYoeJcM/VgDsx0vO1g/Gk62nB4NVpW
SHFcOHhWyfRp51UaEjTclYlxKHo0Th7DtuGRNb4ypE1adiMjWwIGVD51BHBjGdpL896078uYfKuj
pVt1eUcGDXRH+cCmHToCxy7cymJrrWCPSqdx/MWdbxqjonzuTjrwr7bKb6llExtXmaKoJf3oFJRc
nDb7pK6Tmcookb3KcGJeMHVPmX7qrXC0YbelB11dw9V9dM3ko8qyMJlr0J1uOPYn03yi1Z8HTA3A
zn6aeY8rip7wodgmjQRZ6l09O/ehuffdqU/e40F8Kj0vtThQ6gSqUfgjSOiJ4y2gxTB1urBQkouY
hi3GibMly4/MkXtbvFRl9+7eawhYBY/MC+nmT4wlqtU7ni5u7iShcoOFzwGyTfrtLqCmE80A66AB
wpmnE8PpR52/e2/eW5GqBA5riy+4ci51Mm+d1AvQyS6l6frNxLe8eD/mwqBd6PfmDNfPrQEtGV7x
OGVHmYs95EqothwzEIhgU03T3sOQ4mclLZqtWXw0SvMczzVuATjm0A18sPIhDvag4gnmzrtphmZ6
Gql0SAv3R5eFHeqJ+TPY3tug3VlayXAwefMxkjB/XKvO3iy6pkCfNWmut3hUvNoNcACzlXxIW2HB
k6sRVT0jqbl815JF7iWo6kDo7p1psuZ+xS+jTs9C0vfveZQ1KdkG5SvKne4d1jPzufhREytmsqHd
pIRR/YnwZtBiA9maLFXpsG40dvii8YJhNY4tIyFw1XCmgmZsoZyOr4M97QGc3aE7YvTXbJW+Chgv
W4F4u9qxaRDe8z1zYJDKs65uhcOnQ0DUrosDrINdybwxNucjYBVOB4D+sj2bmB4UfbzJS2e7Vl5o
y+zaAH0fVeXvZHR+6zmwnbNHrRJPeO8eF2W86ra8KWkTSfyPHwaplHK0nwoxfKjqLzTX7dj8kmA5
zPCvky+8CwGgCnL7mGKUeeeIkulUx4pwalWOdfU5bc+T+xnrB3V61XijY8Y7FOnN7cFa3mqvjoS6
7Aq6alZWWa2mL2oKFe/VWKgymL9oSoisTm4Yo2b8wUmSB+mQpx0zlKrFBcsKcDPsZi1lu6g+8/sB
b1Br/a0r76QpK2gM1wdRwIRULjt9dpnX2M5RW8vAmSB0KONTPrt2lIEkxov3q7q8SmNxTMz5lDVu
4zvddMnTvWY6R2jjIV4l9SIlwZPR/NONAvyAanKSaXaU329UI2HVbXeYzKDSt1korFrjFX60C53j
m/yuW7Gb1xHGGho/XsWDntn7knhEo65yA/XsBTwt8Q5x03qwOTwGqf44Zr+OWoSrVrDaqgdgEgcg
qg8kBLNwrVw49EPBOj++igTIrT1EcRZrvnHnzlrzhqq2V3PqqNWIu4tSZm0V9HRr9AULpwFmHIsV
MMBkqiRU6DuxirYIyXeRu427GVQgx/3BsM5jxcTGKo1fO15fmplfAYNRkKSjc/NyI97ZXJKDEjBB
w0Xen6pHq+2+8fQOoSf5TuigOILpvpU1sJBliFZNgWahXYel2M/ND4C6MLa4OFTgCg6lOnMPYGhk
5U/j+lKbTE06PtCm3xuFF6Yrzk2ncWF39wet614Hc93RFvtG6cVr4VBBk2lH9gm6IzjXNOoRGSPM
9PRMj/NOV3TGC+t4lL3Qg9acAHgC8lJsp9rUurlJ4dKzEOtthBXtKGxibybj4pXglOi0oGrG57xf
d55CGmnInhc+ctgXYV+xqORrfZpq3QWchnnanoYXt5KcdUc1jeZ8pU6JcY+aWGGbD1/EtKC/j+of
jq7ks2rWf/ou4UZVtsniMQEhKfQhuGeH8JB5ihXGeW12geLoi48H6+hQHrlL9GUrWs3YIVBZ+zJP
wmyIn5BXkodSKsS8+q59ocWCFTdtqtm5KossrnIlrGRrDBlN6nFCj5korkCTs/Q2Jg1HjA7SZ+1t
HDz1pAH4MNJaeZNuEz8oOle9ydCxKwxys8TGfu2MdueM1jPA44uLq5UH3uWJbBvpAoWcNQwOJKH0
et01OL/CZhoj10mVN3pMaaGqnfhTsb2HXFU63ACc2DW9uC4UeG10TFH7soDd1RYNywGxl7ZpDoUX
M/AzVMor20uaEY3CZvdAnwzOXkaruRWV3aCHttkakcgKwJNV/YVvPX/I8qT/0ay137klTYJYxYI5
4+gmDGMNZidXtm6j9KfBMQmG9iUng4zoQTbCDB3YyDrcfi55goM1mc86QbUQ13oTlNy0LIx+jtS/
Jr03Nk09il0GpCgkO4qTsrcr35k6Y8/5Z9tqjMraNg9IRNV+760uX9KmrTvNt9croPp95nSPvcos
jONfmtGZXUw/DhnZ2VxHmvoS8M/ar+2Wp3q1r84oOGvysugj1peK0+OgKdz+mswOYN2nVzohcJaZ
3HGHga8tXms7aGEA0sBi6FglAGMOav/ZdiBEOu1mtPpu6Z1TI+4A+foqebKPBXAc0/3o1HE3e85v
neVhURd/u8nysz7+opIDqtof13sl0fhqaP1TV5rP1EFgsVvSP4pjf1ld/9lU/QftWjeqW/NAMfUr
VYFl1K32V0v1yqzCnPdSjsyg9Hqd5ja6cLLsp+ISf0zpVSDDQS/ONFH+ahEL8Cmk9htUzbXnIJGP
61unUjHS0Ozvi6VEVWgvikIusF8f9VamO6P8bLURbqQ6NaCPhmvjCDuyyrIM7bE/r2WfXpy8NnyG
mkHlUvmewF9X1deeLYRxNHYGroTZ+J1KGhOdem1ZaGzJCDvf6vQmNknyVtbpU1OXl9jqL61Ot0rJ
Yapdf3Cc+7BS9CC9M1EFwScxsF1LqKXFMkeLq6Jg5ltu5beynTZDQdZzcZYvqrgPThdPJ8dNfjOO
OVqSH0sxPdTq9OMNNl5yk+Tg6iS8j/W7uzobZNM2QHHm0F5Hdee+d0RGfaIPg1+3HgglJwmAPSa5
9pnlw0OWxjtrtX1KNFK2RhGV2AAjUBBcVuEe4hVgTLzteosnXzvUmnFU59FXy/EFBwVUxsrZxjRK
0RoUFtocZrD4HMquLI6SvsdKVdjLrhsk/Ef0odHQ39acqXpmIm9oPdfs1ofHs09Hm6OU82UYFT89
HkZYOFT9weFE0pAxPChvLIS/eIRTOaIuU6w9GK1xGdwqGAzllenoFDRKK9hxc1elHHnGk9q348lp
yIokQu6ncum5tebD8MaJaDx5Qv+DDO4THQ0pguCknfZoaVNiXaaFVCU3cantU2PJLrNzP5woRopX
Ym1d+ejMCaDC2bLnxxzSwl3NeDIEhrZcNZZ3eJuHGfDsLDHC+sMESXLM+29hW+TpfnLg0QAyn9NM
XqbM+Ev31MCKOYtLYrQKOHizW16S2J4ZyCcVQpNg5zWjcVGXkQ24g1oPumyHpI2DLK6P/G8PAe1U
T/XCN0i9hEaRE1N9acjrRLZqqnuYwHyCht1eS755herWucGVoGaborKbrTpQuEUqzA7N4f6Zr2Xo
wstM4AGkZfoaW03kmsgy42xZwKJj4JIrVCCNK7KRL+9t6e6Rzs0NEQKm9e1sHuy+ucFdzE7jIpfI
ycBLMeXYVoM8rERBcH84EoJtXjyLru1ChgrUk81pESpt4dIHRR9gVsk/VQM9lgHrQz4uG+euUmDH
5iaymwdy+tO00cDVbFTAniLKsKtjp0nsC4t88ebqCHs5dwHW649xISOWzJxfBrvadhZWD4bzy2W0
+rsRNlu+lFJNfosasXO8iErZZSL5w/gg2yYtCI2RNDXgNS5biCL41Doyp/ZhKl8pio+yJsY1O2HT
GK2nEZyTOkhEfdveTsa+l+avkaF9FIuCyTh7lE29MfJ1M1E2tvieWM/wRd8UQ91XSnebeYn9SaS3
HvKJn8TW78AI+35GMew5itVTmh8VjWpJ2wxMq99CuX92jT8GNiIC85FnjjevnpawEsbZGecffRbs
oqLZT11xzJyq3OlrfMuxpAhd26oSaWoBcrWbMOMH5f1zScvs1lXquXI8uSGgh+lHGNlbGX/0uTzp
w82rbsKud83a7ePYTq4IU7aVoHOW2zaXFk5KoX2u/YLzJ7fqiErZsMWnaMKpzOLv1nha8JAEk3XJ
OuN9aaPOeicu7iPpSawv7pRfMqkQyau4CadKqNRxZEKK4CiyvqN5HGhA2WkaCgh5toPTsPuVGncB
TTxNMdxAM7M+FLUa/ZoIp29zQEelx4rp3ijp9PPBhnBnMS61vYhUfhZoQ+UgrIhjbpG+cUKLtWxg
i6UgPqqT7Fg2zGpsxJ4MAahX8cKrS6Bw2CPQhIqgQ+rj1rNgDMJut/jD4r7JOO98K3ZxPWK8Sdls
qNyk4WL46JVrjygNztltadVl41ksuWXW5dt9HprOynIETS8J1UTO77Wp/SpO8nt/q+ypxS0gtkqn
vg8lCzCwmltb8/tiOpjrsKv36KCH3rH2dqr6ioWVf9pO3lvBsyNjEkRV81lQWghQNo70ttx7A8vx
TBHmfalQnhvbC5t7mwkfPCXA52kyt0K9L87etpZ/pFZ+9h64wvjdRpQYpw0w+L85NxwF8bMYK4oy
UxjDJLyd8VDIYZNWUT3i4XlK5V+9+irddyAcfpz+sGQfvW6KtFGnJO+jBzgsDmqVbVukdtWkxiCZ
wRhbm77nyqBpF9NTcFZhcbPq/lglvy0k9UKrzvRsMfpTty6GzHghOZoKE+K1wYHNCmhr9eM2dzdK
+ubYxYZLLh8gFGk9/Ux1EvZltVemh1JDQS7scddV5i4DdSUs+8Gqn1zjq8SsqS8pbVH6rSq50Hem
sh31CSxeV1z7rDjG3Nkg/hmRZpehBJVer/cqd2V8tNf5uzKTn0ZjF5R9+1C6epiL5NGa3MPKiifq
bF+6K4OJKq0Pnaq/3b2ItniDi10zBYnnV83INm3yK5kliCLo9Ld6vs6DRVvqa7NIPlysZfZaPazK
CLbXrPeKvBUTowjZ21tbDhFJwoOZTSe1axCEk3Ay3rN12Gft/Fzqn+W83EEJt6k3gTfXvi3TUIuP
ifVhZu6ubu+8Y895GS1cqpyfT2aRbTNRHpvhGnsjcfQsRW9SdgJQtsYwmZhf6MRPWR4fyXIGtYTu
qS+bHIPmWswBNdJs+m4w1A8CM8yKx7mobrP5XI8rBje9OttZlAyfo35YEHtJu2HBczocPXMewCVm
xqN1J+5Rpnas2jPeBp+oTZweCnffZ+teSQ41p+M0jwoOillU16/lei3tamOpnwpbeH4irSoTZ5dz
fkjlM5zP85xFpbqwgcQ8O5jCDQKvSejCGyh5ZO7XQlNpdtn6Exsy9HL5WGLqEfLNpZM40Xsf9vEZ
fbmZ77LzetEsrpCzsaFc5gF7SVRq2H+MXYodqMPrXTDBooE0yE2OSShrmTuFFFPtHWFdoT178RvL
P6TLOiKUZNVHqzzbHD6VXTMgFUHs1fym/SvrV6N/0+MoI5Ghtc5NVPyo1pzjDDmEMXI52RsF7qBf
Ka+dlkdDxqBjqrComnrkrtulNXYNHkwX+2LTXTq6reCsC2/+MKi96cOlhm7pIJjn7amuwX+PAfLw
YLCwZKxR+sb01tCU2jeQhqcURrvfVQ8exwcGFYw/XCrFPeeoQGgNkzv2GvfhGbgR7S6e87YssxE1
67gruH5xfCIAue5xnflMCqgcpz6LLxFa58gzpzoRcDpntzDQyNs1xlnp6ix4I/OalM2n1HyhutXe
XHquZ+Wp1ZBsy/EEqrDZ1Up7HdL4a7abT4OGynUY3/ApiLd8KusDXg0OhVrRnhev+yjkPevS+2rf
/2nK7NSBtzfGAq1nDLKRNqc0HFR3UynXIh78u0TuLcu2cxSWY9tvl2tMaltbPtXyRjgsMJU2osgz
e6FF70q5wGkhlbeR/ZaylMxfmNreRd/nglGEWHsrgvYXVXjbq5afXL7mOqq810V7FfnF0GMAt2SS
KEhoeEoXo9zE+okMzoPW/5kNZZ813V53v7whu1EFC1X5Icb24zpd5KzLNrGGiKPCXOCSL/fLGKXx
uz4fa+sJnfvSVQYn8GENdCrvfUtFhurF8LSWeRoog/HhWcDtvQ93ak8t9S/Uxea+iMlzCZcFpdrn
5XpW6bKpk28T+TjEuhR5uqRSNnayjXDqC4qBgRpFqWVhTqdJ5X+yV7Ognq1dZfXFtY674sNeY3tT
LPoDbxglAExKojXdumgSHmHCyeSlcpgD9eNHsdYB3UR46Y1HulfoHbWzv3EvuJ3pZ29K1kMmoT0V
yU70BuQAWe8SV2nDPOd5FlgU8W8jLi7ObnKUu88colHbKd+N4l3qlUkuPeOXsvDco5sN0/O0ml+2
yntee/KmoQ9Jr/sdB7HHkaX4S5EMDL7Q/D0EyqCDY6pI+Ugnivo1WIq969fRPdgdl8p1ALT6tTBq
JwWqScQiRJZksqu9Q0iuHw0RaU5ih+DAJapgKh4VK76tI/eP0UpfPD3Bj++ic6QxveJJ1Se7vNKM
R7LLsWekHLCvcwqsZFHm2ScA+uWlII8XEMhcOiX9g6xKvjss864hI8fapWbxG1dDj0fIW485aYGt
O3vKoRKjZtGAkRQbB/E9NEk0tI58SyTfhphNGZnd2zy7OyW1vrB3bgrq0BEQ9ddEXbmE6Zu+nGEY
ELiYxJ4Z8QY07abr032rq6fBUy9OioE/VwBA61Ie8lX1W0xBJ1mQKC1XRd16PEkPjr0ctYYqWjIp
2LppMyIg3ToL7uq8pGd6bM080tFJtn1v6nRV6LkzclEydIVVJXnOirHVfadPkS8LeMBqmC/5drbL
qIeBclAMy46Y4xjH0eR36pk7oNIOBWDD2M2sTRy3zbZX6xsNbPWtoZbT95bYubaJTndPnQ9RYWf6
i9O352KujIjLJkYqZ+58reV2M0HdxRGNWLGm6vAk0F0iNH3tYS7VNAnkYg87QpNMq0dZrbgm9Gx5
FFRpp76JXXbT6tyOCWu7fmVoT0Xc/hnxXheXOtYNLyiTxviYK0f8TneZN6HFMGhntKayEN3vmmEY
95J1/Ms7SB0PFcPXtemcyCg69JUqZxzcKuJc8efwMiwTFyuqT2auMAlpP0YUMmKY+TO1Cwb3tNQf
Ott5nTxEMqjtuxzzxiYda+ODoTuj6aYdr1QUKxH2SFaPetZCtVUJMZEdf0+KlKMu0dFPgH5/05ro
5662Z+sk+tn4otSqOSY4Hv5yjp0rqoU53Ku4xtOZJEY8VLXvrQKtzU5HTh9rvZspQzrZCrJTE+/4
LgbWRmkdatH9HSatvVpeyt2RgSS7rnSClg0KtUeZTE53s7pPiaixxs/jRSsX632qPRIJWt974KQl
OSBTVSZIWd09LDNbUZY3MN2402zbVEH5jemCdAiYuR03YaKQfzvqlp7GIQbrW8ueEcraYP9aPwFv
VxtaLMu/HpHaLuyRihjGTi29NvRz54/9mDhYNznA3S3cfMke97vJLTgeVDoA3Vn/0OpRvwo11qk+
0sS+xVF21ueVOFln6ZeKKwTnnJZzVcMGo4dGrmnBUAjTRwInJqKWoHp5r7XmlOceAuGcutuWSr/I
dOuO761jpBIXrU1S5Fy4C4neUZruT2tNVcRMm0pXG3/LVW1q77vsFG2br4oTTW1nnWMoERuVU8IB
jZqjFPvptZ8U+eZMcgn0Trcfem3pN3Y5gd6yWwrFu87wLm5hOOHUDnhhDC4WhqegSUgxCy4V9vRd
zonVbTNqiYM8LtWgM7paPXS9y/4JWeSmDQQAOKLR3xp7DHS5gy1hkykN2lwxMOozhv6MKYQK/6ZZ
kocRCTjiqjk9FLbk9xtchbm05swbbxzSs6UxD06MIkOgyrjNIbVvC4NQfKC0KtSJeO02AvDLzqxK
93MCmECYqqhWEbKLKTe9wPjjOMqPGldEBvMl/qHTgEx3zdiJLj8tyrBT1YgUsXfxEnSTrsT1PeSO
y9eSWXuttx5kLKp7AZiWRRS4AS2iuYLLYuOQ4ylj4wGJh0hbb7eldrGLYlT8PI7BwqD3BwU2ElAX
bq7xzurNCXUDBTy3ppDmpdDVGyU0ltx9dNpk2dJaSlN3l09RQ99FkDi2s3ObbrjFpcweW24ZQneq
S85xEtvHHP9mbbfMfkxfz7ltsgfptcs2xTCp1Z26GR2DUW68ohO3uh5kU5u8z4VDtGm23mYY61dz
qOWDrg9AHnPdiPi1dD7rON4hIw1HUcTa+30p3NBtVVz1tl5eZnXiS+CZuCWFbm2XruXPyoynyOzU
vWk2y7M92ugustI4FWKjocrJe1Q7nXq9WbQKw/clm6lqnTw7TGd68/xcMa02pIr3JWWWELtEQDF+
zse4WIaDO/eCNyJRQulq7l8zo6sut9xh07TMfXmHGKsI7jwkUczlJ5/T5Ywk992MzMwpvtlCJWKW
PBQIMhA/6ovTeFyi8p5D/lBU5j7tCnVnS51HeDa2i4d3pvdog3UaNH/XEUGjioPgtv3Y1uZ4Zmxp
bjQhl7Ox9EukDCXvWN5Bmydze6MCyD7r7jxel8mSu6oRxatL41zB/FY3R4wKcrwYzEmEH2dqzHln
Kh7kILNNetdjBz29LVVnXBe+29HncGJESqI71H/L1yx3y0fqtKGAmE781iiLiuZWvGtIDUGl9Fq4
StnsiDNsvMmcN9pEmjbm1EiWfXz3dCJk7XyXRxsqg17d2SBl2IjEpj3fHhCUVmdod52QVmDJQj/n
ucnsP2nUDccfJknlwszFZFS5MiK9wnLCmFUhBDFLPspiNi69sLugK9ZPtB4kmmaW33FsqIFZStwX
MygvSWFrJNtupUuQWXp5fxv1qJXVvaNajZkXVw3GjNrJImcu65ADw8CmwUGkLig3WchDVuh5JQZh
LjFr/KknhUb0aLKxDXmtjMOk8Yovreari3WsBXTUENktsrsDQ8gZCC1FT8EgqvhvnWjuaUH4E7hr
wtVQ8PLkZah6DaF5dVYPPKDFztNn57sqPMyZjCWv2DgM/qLO2ZZrajPn0XTlouoUD3VNsYsHCgwY
PUmbpvGJMZA0Ei7QyxATbV64nWe9KHE7xdltwNrIEdOdmihv9Ww3cP7w+Wvdt7Ls+p3AW7f41BDw
tSSu5kxhT/8xDXtOJa96QVmPr+BjuzhqqT10cy33lAbmWD7HcYWc1udvLXcEXF8i08lOJvJ3rkR2
Ne9wycaeUKeLFC91PHvygP+VmU7Kf49Qp0W/z8l1W/FQmEv83UuHjw4KG9cjkFI/y9Csv0VZkste
1aWInERhVmBM9xmsTD7xYMDpYCXf6MhQB8p+MwoSPCt9VJYaEzbFv8d5RCi/1x3uVjn1H6C0yLt6
FqdpAws2XIXsjJJFz8Osc4pO5UfJ/YE3sVHQDAdsHs9jLNffssirsxfHFG6VK4E/SmBJTZLYCEYV
79/ayC5aFoQL+GG4Y8t0WcNupWowrGa3u8rE28mcADJdlcPedmvtoBODwowk67Po25q6ymW5ygZD
T5c5t5gJ5UY6Rv6RuoWw8byuw3FURuiZ0o46JV0/RSzb537wMGjlDUNXRw6vNHPioZKZ2iHTDc6R
mj0sivOjYSeIhj12BHXpLqXIje1Q6+NVqjET6qxwvJfOHttdY5ewvuDZR0oz9o+Gct8YINCzCzkV
K+lARYzfuWDF+3VxLysAlZB3RjmlhmZ+dwkfZmrohF+TRDBorxHzXIZDfpys8+Oa5z3fnU3mNWnt
vA4khQFRYeXaG4vJ98hccc9g2PNNBAYyg8qyqTOZn6EF8I7ESc67MFvr/GV7i/foJucyZviRHj3r
Ia7S6j/YO4/lyJE1S79KvwCuQYttaMGgTJJJbtyoElq6OxzA0/cXNdXW3ddspucux2y2lZVJMgi4
/+Kc75zSIZHf/UT2TC9uCI4gM0GsolBRApBBuouc622+WOc+ZVrpI9JPpnMwojsc1Aq0CKLa+gxT
U23UAI+JjmqZeOljLx3YBDFtoEAJvthK+G/cHARUpLrKWZdEwVdC/vmLrpvsUDHOYH/Okn5aVYNt
UdgX4QZ+ge9vqgpTg+33w9qNs33tDAfyy19shoB6HS9Oeh97pziyzlo0zPcGw/q4HZZjFUH1zFNm
MTlrT3fu3jSAHqtcbkSsX6yWP/EyvprLLD/4m478/80B/4NJ8uri+t+bA1atbPKPf8Md+W+Hn2H5
SYkJuFpH/9Nadv37f3sFkn+EDixU/DzI/h0vxDr2twMo+EcERhvzpIeJAFsPf+c/zALBP4hUw7bo
uX50NQRgG/rbVIYDKMASdKV3xMDvruyOf8FURsP9370C5O3AmeMfZAQXAFr+Z+YcYmhW/qNfrFEC
yYUsJ58JBjwjWHP2UnHNNR2n5kQ8y2oJUsyMhOfiAkZOcN2QToqoxYIoOQZ/JFh+pMo4zzKLxgKN
5dIgsqqHodhOi4mQH4yBkyJvVVODMKHq4yPyQqM3LhSkCVN9TVc6hUIOt4E9NSi55Wz/oXs0vAAj
eblbPVYVs/DSql6sQHIKYcdLl3UTXKc4gmCOU+QqmwaNKd4L1uH8dUizEqKFTiiGqzh4MiYL+fGC
8irqWibU2Mhl2Z8FkeE/0PkenHwEAt03CTcycs/hopKa2WjtyuEcjwzW0KtX4TaN9HDO/Sp5susE
cTjhWBuczfyzXgOayWjBuoqhXM+Cd+wwiHtjTYGuadSI2HG3fPclbox0OFc1Vw0l0Uw6QF6aQKzs
Zc6R1/cO8lzLK/pHpDLqD8EKtThXPp87sTgWk4ukzpN845lqiBFCy8Q7LL60xQ3x5jmcxsAWWwfw
fHJVCuG+iLokfzfkd4BaUNgFvKwMGDQqEzCBHav0YhUyfLeGOjYrjfb9qyVb5Mvyu2VGPVP2ZxUk
E9pZ7qdDKgoOai+us349ViJ7jpicXCPSmolWzi7L2zqu1a10pY06OoZ1to4ywVOWxcqMK/pP9yYs
OyqqgTSYVd7k7os7WNA7io5tnDMjkK5BCw/ILRatIGw0Olw5cMqemRhTI/BedM9FVKefDbt35iWi
JcGux0DwSkIgAxYQ+7W1jWb/ry9t22wDEaYwx7Dt4H4ZcwgDbYePl1kuV+eO7tAV5zDU6NiX9joW
iUXonLmUGVR0Q54Hq64owB7kYaaemP/xrfWRhlAyJ8WxGua2OHZzrz+roja3UbiUn8SiqdspDCkx
6zF1bhZTserQARkWKiHWicJTojuguGapXQ2OV59cS7MxCFVYZbxhVByqsexnqSLl87h25l2m1xXK
AnWNuqupYUcvscyeLFh5C+ySOf7Ki9F6jXELUSdpFhNuiyBCoxNQa79wx2yTuLx0u5C/vG8IiO82
dVSMzsZLROghUSy8hWUIAblBz925KkepfsWuwM03+PM8bdCcRYDb6oylN/PStsCF33TDOu2ttL3H
MjcB+CCo4BvVCsqsJLGW+7JMmtd8qtyvRNTDDzPH3qEOrfng5vKB2ZD5zZTf/K5st3z0DMqK/ciQ
DZkfq3uzb0cYoysX4fWjGHGdswlxJFyAYKLxn5yZVY5XXYP4isZWDBEd0TyYcKZSNEQwriNFbrN3
3aVLtXxlMkJeo+18QEfjMDpkddLgCQrGcZ+JEXiQsn3/pGRXIVLGH/CNYMN/U0naZVt3Fo7meTZR
sPa9IdnA8BP+OslIABgKh51gEZfZsgk9vvwunjWFnbSc5rOaa+czLZGurjJ7ssft5GuNH0A0sdxy
1zfxOSBGBxtMv0CWkCGkbhEl2UvtIcxdhaJEG2hlTYhqRUOaMW7P5KJgf/bFPWE1RDX13YycDgMI
mQCo5HkJonzthkWVwVNwplfZuoiTkiCHE6Fm3UIeMcRi3hRtNgdMxD0aMVIQrWjN7FXVYAiHBuFW
XLir2Rj9MCVMPYgtluEjQn77R07ltdlaiKPegJO6LqjV4tL4JMtCLAQDivIU8WlM66iDpYheDe/y
qrEXWv64Y4S2Trok4ExPQ+swCk+OmDjDrl3VnFEvTpKgiMsikLSHxkvjJ6sqByZijDyCnUUW0S0P
Vp2sw0EV3UOf46XZRFLmA4Cb1PkzNxjZMEzU6EQXpNbVaZgXy3oOE4v/PePCStaR1SsHHEuk4jMd
QQoKqnMSa6u5tN8TE0Gjd0x+9T5EkYp2FiCrWzssl8e25Xe6SSwUrrgFwulTN031Gmq/1Ye2FdFZ
+A5JPeQO6i+V5eZutNBjsbiLMNCMyR2z54YG18rgDeWyxOcmNAD8/1KR/M/wA+71K10Y9zB8OVAI
7j+Bt3w2KZzk9EOJKiAIWWl25N6OMFTgDHGLJthU5PueZza9q7++8r9UM/7fuUX/XwMNXD/E/0NV
+FN9YFP7b2Ugf+F/lYGe+w8uk2vuA0cxwIz/ZAu43j9wkVKA+eFfnIwrAvDvMjAI+SPXCa5l4n8g
3P4uAwPnH6RiENPGqwUAzicM918oA0FY/rNnlFgKh7hRxjLUg+xi+S7+K11gZHZQ5sIFWyHc0kf1
XhFRO/VMHvTCfS+7GKVzhH9AO+BgrPgYVOndaPr8Cq5aKgIa82jf+M17b6MZdBJEH8TjoT+brWOy
cAkDDoTLxA+y0tJ+gJw0H5BSVk+RhU+lQsF6tZac+rKmxCxwwkmbSxiBOMsGqa1NMKfyxIh6P4/q
qvQY9abRvr1B5IiyxUFun3i7pEJARY5Wp1naMCgkE5TNfxTUDxMOxcNYd2+dLx+oXoCAaWIjSOK6
a6rlBfiivxlEZt9EAv9R6qXAxiLF0n54y52ov+8xPh25tQ3YQ4SHMx4HMoreq0DB8IlhELXRH83t
tw1GG9F6QXcXe/1TlSksJElycauRbz+b3yJ+5M53PlRbQq5ioWgc8bsIKrOx/LG+dRlcrxs7Q4Ve
knnF2ZNlu9hv9L41Aqn24C0W9w0RG/hwihcnFmgfQY5+zz7aXoMx6ZAF5PMS03jjdBbsTNCjCEaR
o7nknyAoISUGj+/8ywud+ZRibjzWtaXjVWiSoxVqqjgsIx2YJgxYCQbT5770v5MyH84qksQyDEOI
UAUrg1iSj8Ba7jDojGvcIO5uZLfO+qLsIe0QjGNNQUvHbsgdXdj2Kme4n7yxvBDQ8I4tPplXFVlw
x7lv1QaFZbSeuPIQVeijVzGNFJYeifvIzaYrywDPG0y/XuXnfHDekwwYWWfhEsYvjGg/uV5S9Wax
MgvhPeJVytPh3YEjjQGprw6Z6VGwEJAJWVBkZArHQM1U+FGgELuK+GfHuknJkYRCCqCPImDS3i7o
5I1hLdc74U3WBqe0qV9DgEQ8RQgR0PxhLigG53mSV7lVwPK+ztj+9iSQpP5hJA8boTbzP2dwlgMa
ReD1ASuRZsoRELV6CHjSE9RVjvDli5qqIF5BtrVPVW76c2aJ8VcHBlnwpmCcQXfOp87CZOCiW8gM
WZj0FNrdExvCp8fgnxCM+EDjGt9Joq2/CotHz/JcKH+pJsbV1t3Otw1rgayf1bp1LXXj2JN3kkHv
9yx++mjbsmze1tcdpTJrxBGAmorJ4OLzxvxSCC98qJRkWp5k4bcp59ukVlsErPs298hOqrgVu9gl
Sy8obCw2tEnYDepnv2V5UTOoQP+aFvd11/UIe4L5ZHCMr8XIONN4etqXiwb9pzWSzyVQ070f5DeR
dPXTkqZA+PB+yW0iC1SB8qohVAdVaFymibdx2lns4c8iuOxjRFIAAYOTFg4KLsoprzJmn6VsY9By
wl0bCya10UcU9tF5HHv7EOUlpdI8TJdh0LieZ0L3WHNTvGlnYGkaLtYDUbgMyMeCkyVzmQ6ZSWyH
PHwOeacXmdH3ufE+KWtxTEcIVU3MhitOHsMWelshYKsxGm42U1BHOzTdHJXFlN7k0kKWFIvk1LNZ
pj9MneC27QRrpIxzICsCcd926ASYW1HcITXNQwvTUfKnQ1JYd5gOx7x8D4bQuyyMnGYOhosdIaKQ
rNP5umNwY8UC1bUFhwtnbwOaeNT6bkTde4MKUx2yCczd2LPjUSPylUReyb5B9cwQOF5bDny/CfwH
QsDOnIYk6rY9po6950kaGnD2e5ubAxENsvTtWF+jJrWP5Jw41K1feNjhxjmS+app26s6bgRjKSTW
LQaopt6WmXNXJ/XbPGtYjcuvkhM/HaLT1NnbAjOCk4xbX0dcRjMZyeG6gDXCUg1bRChXOpSfIX0/
63e+7fxGMKfTvntbTfF9muSnAGhgP2peRkh1ZTxs+5mNAsNpulvcCZ7S+C6tOzW+Gj97CmiTWfY/
+GwHv9qZLrCKLZyq/GxTAqeJTBkHTr2PcYZ+gNZB0+EU3bFwPscivswuir0AK9/E2wWfMMo8+y5p
ie6m+JRXZyhURc/VajNP+HyTqUV0w4n7q0vj77aGUsnc4hnPq9kHfTKiEjUUh41xEYEG/XgenTFF
lAd4VNnZHx6u+JAERelugr7LMTPY9dadDBwX5c/op9UEVaTo2PeUg7hzKsS6qeQ7l1PAUpnR7Nyo
i5vR8UFXM+mB3Oz84uKNAAkXgyjJZiiZkenjx66N0w8rLJ2XMGYjQT5lpPb+UOdXz3uUXybPKU/E
3fSXBRLXb4WqbVKz95lFM9BRWRAtVbLdljrjoUkMF783sS8G1xocuG04j0ubiwetzXwgVrz/ZZom
uZ0ju7uTsuCgyGAi8waGzb7sapIBxut/Y+zz0w5IA3LG34NOcOqqOAvvywLNsCXnYx0GKDbj8ZSB
6nhjlu3Dk5hyFGMZ72U16IeBReIWydGmROb/tSxsHjiUBvZLma5vMkcyK+Gw3+ESvEbCZ+g/1Kdo
4HAvDTbRuipnHOuLc0zZXuxY8g1bKwzrz3HMkgsPFjHBtljxK0oZVrAVOvZ5xcZjCOLHrNYREHPX
Wc9yCQ+sjW9FnL3VwlXHqVvemqC+Wl0G3gVtr4aB9szMZACYArypKpPqoFlv7Jpgal9raOPriquY
X3rWEwwwekA48kVQ7ZsYaK1NfnHHJQYLwdrlM8QLniCwNI1ablKmc3uzsO7QOACKBPwFEikbnqo2
IQxWiJUFg48Cw95BsSp7DZMAhM1VmNBQB80f+Sjatwap087H/HASivZsE0sMmjJDrFx46JF0ElRb
khwfShVlKH5qMH2Y5LddkiDwq5p8rx1Tv9SOi3pPcWeNBmdnPg4Cv3lXw26tNljAqdaGi0zpenuq
w43xg4ulYPGQG/7MAHUTucFT39bvbO+eqtKGMIhcW6HjlYwcs1Dcp47A9hqjk2UYj6IVh8A2s+df
y1IGr5rmt57zeZ9UbfEVs6VkIqCbk2yy8b6V8V04tyzZywAtRp2rz2IR5naRjmXWhgnlNuhiQrGz
9F4NY/kasV9+9tD53IUd8kpyuzBhdQhToQa2pEQmwU2CSGWTB4yl2jEqIa+SNMOZ6JbrIBl3jYPA
XZH69V2KGJdibO28xXdWKkNEVYj6K/Umlrf4S4Kk20WlgSTsYqdELh4apH4hfjoe0qDrHqNpOfrl
jAc2PYZkllAD+FsZxmtMsycX0H4+Ta8m6DA/2NhZAkq5Kd1jy/N4M6l04/m6lsV8P2fteKhF9kJa
3nYGsoAdQT8YjSxTYAQN8uTkzDZWLCM2hgXIfln0Y9yFbHiqnTTWtm++bB1tkF4B1p8Z2RGg8l5b
8btuBSJELG/jlcQe13/i2d2xXswgwiDXN/EttjCzXqR1AZi/92J1gmS+zVoExE37RBguNwXwiW5x
cOq6j6lJ65+RBCXiNKLp1Gsd3HQlMYXsUIuzxMF8Kw2KsSr2N0WOzwjpGKVSGlEaRZm8WGmYM6bB
QZfab5bk6p1q5AzESPLb4qzjW8qrA2yp1ybHDC8dTrGFJT93MRZEp90jBgGGGswYLTGqXZEXHbpj
u2Hfl8l0UxZzdWHq4B3GLnfuO0xzhybqWMwD/tRo3C2UUCXqDg7H1FYPKvBv04kxENt8d8+uq+RB
asweFXH6WCNg+jAzebtLWeA6t/WPlyEKZRB7xQykeuMMGmO4iMzdXCbzNimgDCdL4N3VtX/rxUx2
2GcxBSucjyivoLzqKvspcoKROW+KT0yCt1MzcoBFvDvj+AqbsHlOQOZAZ8ELmu2hBV31y6h9IcEE
eL3WjBWnW4Ro32HjdFvPGxQqSq5Sz0Z0wBS2xtwRQqtmbzkT6Le2O7jMvRdd5raKofB2/RV0IrxT
3rQ/QsuIwKbZvSRe+ixd5u7Ch1Gs5WdRINhAIYvQvpvRCBEy76oi/Uiw+MH9xbu1rFs0BGvhgL+t
mBR+MDqSrP0GwtzjZVt6udlSdrrrsaxwRMpoZ6KaFQH3Xn2YgXDBKLqE0WKe8BE8hDEigqjpH1ow
e1ma/YaJdmEEBew1zT9Z/PZsPvMtoKGDVbQn7rcMNK7OTwNX8AULS3fkPMrPmcckKJYq3Ni1HYIZ
qm6EpGpL+mbZ+yNyZcQX3qsYJntT+234AXdZvQ0+Y1qF3duzNsWIP59iddvCEsi64KWu4XLT+bDG
9A4Vg/1GD8lh4ALaVwFvtUkQ8em4PfsmfR575HNTPD+4Vf4Z+gJhOUnZe7wkH2PLulYHP3FQfiiD
k4VYxgjZpGvvgoASWnacRWhLVz4L2xXBt+RBhmWIc7G6h6V2J4RNoKPyDo71MdYWWvNxFxg/POQu
HKfawkMRVh9qGhnKukV1jH1DJWvxAqZpgH9zQQWRm8D7FUQ8wE4wxLvQg5Qi2YGiL0Yv2zn2moXW
l86Howel40zKUHHrL7CVk6jUTIE1XbU7PCUl3UwgJBEbUfceG5Ec4jEOD0yj4dKSLMZV4nC4Jsu9
Z9XPgdMgZPM7ljkIIPh5Tl7evzDVy9eDNeI+NeS0rHP6uDPZl3RU1PfNhlUABgReT2LEhwKigF1T
KNf+M6z+CiGoI6m/XOuoZCURb0XNjRUF/WaQzN1UVPN267lHT7ss2JnGDK9HfrUtVU4AaKd2s/u8
Y5/eO3mLioGaQwXNeNNyz/8kaDYPs7LBCdn5fFMH4TPK6u7guVX9KVpn+IV2xd32S978DMyRT6M/
N7to8kF8u6Je1x7b+wTlx8ZzPcGh45W7FmTE754l9lvn1fqDNSQjyjz4KVzNbiau2MTgjd0xRL0i
opMUM0/MRiyz24P04UxFE9dOa7LuRERdSzisV24XIkE/y6yz9r0VQjaaOyNWorK6R341KE2qBOyz
IPDKnkPyxTSIwRURc9GTrwtm3CEoIhRz3qPyIjSTgzXVBzVixpr11PCbmQeMkYG+98a+u6cBj2/a
BkqADbXkPFkZ1oq5rNZlrBmDFGgR+gnuv27bhXl6l26bZZh3VRTmxzi37F+4VfOLqFyoIkRNXgpA
Cozu0c2LgohdkQLxGax6/N2P/BrUlMxH327t42wHUJjQjYXxn0CBR4hTgsIp5zlZmwn0hm5cqAZE
tgajmfytioqCT3BWdMxM/D/9qO/2lDANoAs7O0TYMx51tvz27JosWN3f2lUXb7225MFMowmQlHK+
ezEIsyJQ1tyGAYLsVdkAO1q3k6yepmr67EoLXBib2qdKAplPZ5i7myQVb8CAYLtAfTAbMFLWtZ3n
W8+sels37cygTzJ0QRoY3c4+mGe3TN/cPEZgmEegm2hwLglj5FWKXOyqqSzcNwEO4JCGauSA6vjY
/ByeUYcMV9ifIpjblcunc6beZHTmL/mH6qqnTMxvFiAdVDUkKaAv3ZAwKFdpOJ8sTDMbW0ZXtP/o
+PRUKPjnOr7K8wtEmKXFFginSVytSMedjr2pUrIErjQPAf1u40gn3UwzQws12vEhbHX1SphwdmjY
+/GJOct54Nk+C8bzd2XqT485qLTXuLJJBeiASshOcC73C5vqWNrhRqVNvrWCTshVh83C2MvIQ7jM
t0FUkss1NdlD2/b1yV4whfqp5UHNgWZJeVawuTPqh9mMgNMxLSeIei4cTQvsPUq2sPCsvY3n8m4G
moOead038c7zShxs0yR+dU37p6VMY0VAnbAuTIkAJ4G9NyxugfUX7gCDQpT1trSOg0PPG3lXfXgo
vX7tWikqGyk67PMOjSQSLNu0OTS4IDfrXMUG/F6yEwNx1UMP/woDfW9H1Nsl6KY+gbdeW930xEYt
vZETpHRtifQI6wt4CH3IWwiSpFLechiabDjXBqEjpS+hA85tmUXVry6Q9EtdzuSkM/ExDCoKT2RN
KCZ77+z6gttzkgRuqRkTaJXPd+1MIUkT6u7dTtWbwk0FyWjDQVuLIqC4jXYB8vWNU48ftht9C+Qw
VZZT4TYEZgCncyrPOnRJyNs0gVbrM4eRhBQY34oRy2dVVhja/eydeKo1AC/LyUEFnlKi0xAnQIie
isV58Kf2SvlZdpiywBL2SbL3nLil0usfkpzAD6XusLpe7KW7MwmV8GyneFEVFRFTFtRARKSFnd6G
tX7hkaZ3zAIiJiwFE97+TWN2SgxFeIQcF7nBvmVN84fxBeNg66mpo5S6tU+/Bd7BHK3Brsl8UBHL
4K4MJ/irYycnNfqPdoAtDafKH8AkyZbBefOC8yVCrQ4aPVwwkvTeBAa/EDthykcsJFdVpTCv2FvL
W+UiDVgXFcr1EQFb6GRvHZMU0/mPVtxg+j+1FtJgiw8yqRJkwO2O2cga3ZG7tnWIMiqTZ9IMB9r6
brwNlRNeeez1yRsGltLBDa5o5OSFhs2q56d5cdR2Tuff/hBgD7SbP84g0dLZYp93UXVTzS6aQBPv
DcPnQ140/XliL7sdu+wE7kBfZlmbg6czzhQcuOcyid6i0Ihvl9mmATyD+pR42rBCwZhXnnM2tSSr
oSO75GohIMGOq2TOoTAF87ql/AWrOOb+/YBkvKaczjOwElbQzDdS2+XAuJa8DtpgC+5epPI7O184
cobZ8eRFzXa7k8iKMaSxTGYGV2okc3M3ZvUn2j7Q/m3NWhWYIFiD9cz6MuSLL9F1BD1i5EFnuQDP
DCy6AiOIN1j6qvsOVeLftkVqlScRF1A5cJzEb85IMhzENKf9wmSUxJveHfJPVTTTyZWpWY+Wk82M
q116+rJRL3iJiLNYpneVgn/gWXm1WRlj6OCEO8WW9xiw+aVMym44Mhizsey+sWlNnpqIDBl/8uw9
sck276pKbtNU1k+mKbPzgtZErSy0lVsrE/ZmFMR3eJaPTaeBtr/T2A3gDtHmxYRlne0O9AUiv/CY
eM4GMjV+C/AbDxr9Hblj711GAoGIAdraCU4rYJRz9K3AYbHPb5mFzT86L+rXDoXgjfLFiX9qOHm6
iXYdUlZoRDiekxmMhliway0Dx1mSdfF6BlO2t6V5RwX6oJyxOC5d3W7T2aSP2AqgbtDWBBankNUs
5TNp4JQiHdtdwabLpf7icDXFfgnktiRyZSj96jSWNHpO6iDpLcYNUi/QwQIkx+Sy1KhqZtuFEvEm
QKjj9CEjt+zBmezkaxzl9CFnCyHQwvXHtj4Y2dXAUkV8kRLCohZwSI3QD7We79lUc2p411KlDG9n
NZit3xpeYtNWhkrO3Xv5kh1lWjzT3TzzjLrrAWdN69lvGaZPMCC/dLwchyZ5aDLj/WHm1fMbC4AC
2D0vUNaU1VZbNU+FCIZf8TyBY7Tt79TgPaxG+Dsr4xWH1s/5qQR65ynqbnHR/PgLlzHeZe9uYJ/j
h+BjDHJfJvcLHocVUNi1joPlnXl7s3WmZubRLvWmpRhZSRdtQqgzdjSlExw0huM2lNM681EGg/JA
2qSOQgoWQwk9M6c9TtsR+fdY9s6LM3nx3dxm+ti3cXivakPshaj1LhxTqHldCvlnGsCbT1H4mxzP
kBPGFn90WVlc4bX1u6iAEiz+jL4FNUTzWPa6+s0erdksFLO0x81FTvmfBf1KX1lfWL4RJKQdymmS
qUaKrbTsnCNKFtS2Qu+7tvkmzPueCx5kpbVaehBdbs72pGza/iBaGmq19MmeIcCvxGEF4A8UQW0e
f3MRVtu8Q3PuLIBURHMpvGCGLdDgqrLl8OSjcr9cf5kqwoYcDJ6P+rh6BCec8+AtPswABpSmEhgm
rApALGATGH3LXV10zb6TUm6iEac0aJqjDIl0aevyC23Rczg1J5OR/GSV7DUDBttZyZwPyhE2luEl
Zju0LfncqZ2LfocMiFVrb91HPpYj3g2/vnOneqTnzg+wgeYVtJYZlGRs3inPH1Q+Vrc57N0XgMj8
/x5Iet8E7WODip3SpPSvg/Rii7Q+uzGRyh77uUCkwZrqwXY9PLmqjQA/JYceZuqumVJnXeW2xexn
6apfkrIRZoVAaVMn1jFWSfEEL1PueAz1NS5+JsXI9eddHdXdhlPQ29gmBNIW9mpDmfvF3enue/wn
+I9YZF7xCgXmNLFXff7kxVZ49moEJeFQ3pCsjcK+y6huK/mSLtdZHLAhGfY/rqOODlir3Vzn3fOQ
xRfASOSftFQzMCNcXCatAJoWuB86REY1TDFUwtS5dVO7/WoCHaCo88jQIzp5g36qelad3R5nkTS3
pGMGZzFz/Xf2sPLr9FHwjZ9Smazn8rrMknhYN3YpiDxaGv+cVIgMxxo6YFe8KnABbLUibjNPXdrJ
8k992JsDJASU4qr5RY8IDcC4vyy4hKsuaO8bR0JtwYS0ShMZQB5twT3MrK0ybIf+gI7H8wST3lqT
L0Bhy4Uj/kpW+UIclyNraZR4CFsQC53V2PuBCXAZWt+WTmt+NKx/rcaXXBQ9S+9m6P/y8Pvsh/vp
4vfsccHBvSitf5RRWEMaGnZZ0SC07e84nWaKAOaybuXJ+2y5hmplp4RYHiXFdpQO62wGyOu2d3/1
Wb1uVHHu+5CQJacwy0O6FOEtJUC7XdzBg3wDErM0eAqdfJU7HK+CwOqVqlN80VpsopCnrFRsJxAe
co968qjGik5NPyRjWJ5y2d7kI/CdPswvOd42NqN1CbQJU9GO8CAWwZH/PLI6IQbTKu5Ej44M8yOD
XKscmJE2XnxSExPmhGZpyuc3cj33KW/pkU/oDteRs47g69CieOvcrQkPu+4AfVY2ByOFv3eyQn/P
BZ51OaXqsUyWjgoWkTc5PhPzU1eobdC0wCqNA7UtX6L3gOng2ZEj42sV7iQ2lYlHhjG3h/6KWiRu
B/8pbjM4JOPUHXzVhojkmisrSBe3fe4o6iWEqPhtCwbiIArtnkmwwhN36GrnHl3scNbE720yMKKb
JK+u/h5px8CSffWJPcg/JEX4Zq7HXSngpEH9YH0RsngkxxxLflthQHfc9Cyi4eQsjYUKkWllGb9J
BPZ8V2gskczi1RYaRhsnLYAc72KWagtI5JBmw7fEoCRxFKqp3xeqeoyw+pTjmWnbOiOn2+t5xXP2
vk6IH6n77fALyhfMJkV1CeIKtJ/zu+qYLsf9kwV7YZXPPJ+WpFtjFqzChTl8sTMuo9be3Svkm+Ho
3KopNjuApO3aTQzY4+FkcPAuMZgZzG5HxrVM18atPY+bemy2Be9R05fbDvfgZOzr689WGC1eo8hw
L2uPsUJOXdpxUi8kMPW1e+xAQ+aW8xkV5M/zphQxq8LU5vmUvJTYr3s8sJDdYPGofr8YTFwJKWEx
oL1lYNhgnTKieFhE10z6WReKau9Qdh6X1nfu3Fornpka+kAbTWDLCZPd4qyx10xN70da531ZVtNt
pqDAmE4fioBdETMmPkPbfl4MeYDt1NynVq7Wjo45rvw4u3PhGWy6RJLPLGC0ukpjbhMMpkpmjBfH
uO9RlCMKaZ3yyLvhlzd5Wvf3WNKINAMJclS9pg9oudGALHxOYcCO1m7vFhTB+PFDwz3uP0OG4fDK
s+o3twVqgaZF9V2IZJ8NMGElG8KuzyqQHd2CCtD+iRt/vsujDg/iJDWtZD5vfAhvzK+j8HWpNS9w
xZaPwTog633YYqMqIhpy782jYQGouk9cmIN0Gw0RYZZnuo3uIVMxhV6XHIvboHUOIuo3fkiSmxPn
33Qx26FvibOYk0OayxOWyX4blxMpZLlG2S4FmNrQA3HvMST7nczO0ctdVtRm81eodnBVsDrudAQi
c9/iU0fi8DP3yS6D+GbGMOOozRdSObxLBCs4xvxSS7S/qFCCvdsDUaTCHi9h6O8CmzE/cJrIsZwH
SY9HrxM/lpB2LB9ncDUxokVyuMbqCk4DRAgNUHLPb8K662gb3jxH0nYrMcR7jSMGnbvM3Vu0kHwX
jLM6QpEjRFzdH48mj4ViPcWHcbTl2ppnHwk3pqggYw3w79Sd13LcyJrnX2VfABOJTNhblgGLpGgk
UmrqBiGp1fDe4+n3B87MrgqsqQr2Xu2JE3EiWqeVhbSf+ZvRjYqlHfxCX/y2CejmS51nLVaL3kTq
BHeuln5xBz+D82JW8PNRpaZUQ6bmRxqRDDovKr0NyPeL2N+I2HpcVGrtqPo8a9FXtJO8sQk8p7Ye
I8P+LKNMIekbaki1wbsKdPdLICuaV5AHdnoMLTcyw/k2Nyr4f4L1uhrNUPxj604MLFyz6296gTaR
0EO49Hhoxy+5zlvm9WEYxHva0p0Lqp0S+Fypexh7MOwD+6logo0PqTkrcYyLdV49V/QBop6oRsOi
stDVC01BRdquihDQsnRRsOg5kVvAsrP17C4inkWIEELdB+JlhPEUY4Bome6WwTnOZgHu2UwTTrqw
yr3ZzsVT4mTBDdGkvc9dtVS0EC7c9Loe/A7RzIQd7lxNNd6obYotpJ0gQF0Z2c5eqpzoDiEBPBEQ
gTe7NxsbZ0+hP9gFkrLAccorEOfbwvW/wAFfrliFVZAhg4MdBvWnEKMvNCUQihjh/GXRFKKH034D
n02GoAArFXUWPE0pT7NDCyJGsQZw12+BTtU8yAjRHAefPnxYkB1XyBu4PRoqVozxYFMKKFHmM9H+
o+AagljyFLPhoGHVN2Va3IsREmhSvCzV0H0Dnu1gQJHZqAFNAaFoFUDepuFVRO7LNI41kpvafZ1I
LgWLggPqaw3t9PozMDOam/iCUnu/KtJgbwTzg5MEm9laGsX9rLaFrj7rGlRbCe3MFOkz5gmlJ8wC
RSx/pmeMuLONDAes5IqCFwl8zRtO+SyrGu2+bNrQ07BV12BSopwUFtPPDFz1FpEKF7GPLtiokDpb
3FZ3vU28mlczIrsN2OjBnorPxJPWrd2Jjtcn1+7QDjC9VL4dKWThS6OSiIjGOCm6I7p+JHOtqLzI
wRTQ9gVskxC6dA/jgugsoCPeA3QuOsgtqd4BhVcRvGeE9vZThOCea1e3ZYnTa53g2MmM2FeRSrPX
oAvlxkbP8C6PiPiqcvirtNRwHRsC3XW/KZAhQyeom+vZo3Xn3EM0/d3TWUBHMhh20LOjR61vJIiY
OkFtSuwa1/+V5R0xXRggZtI011rvDvusXyJXg6iMco1/54rhO23Y5hqwJs8nnJKtpnp3m+ciQBzZ
olA/DxD4qc6ie4uVeNLRfPELQ9wDpqs3lizH54ao5YaxXiIVYaENENVrzFIgrp9XPppYRr0zY+4H
5I3E3rL75JlIH39iCsnQA5X7WIdR/VQV6PROsDVZVd/4GdRiuAVdP3+C9gvlyIL7t3Md3zwYVklo
5HZIS+hdBxAgi59Uaspb0qHhUyldR12NoF2QmpvsdutY8P+og01PGUzQv4fMLEmnY995Nnv5SBg5
Ozjs9si/j1FLxxRarVb+NYU1AjgJCLd0i8CE2Gq0iOld0BDdavx6OO5YHE8II/yDsXJYfS99pBs2
KTjff2RfmVxqYLquQndS6OKbBuBcqK76baOagviobD7VbdhH+3ZaMCApm9RBEl4Fj4ks5qdS5hRp
4LARjBUwWUPIHmG5iN8gBUG4ERHIRHMmEE6PLdCpdbUrVWnvOc/1FjrAr9KcWlT04VXXGah7pPiI
2owwbq6RZEEcyHmUOTrzNvlK1M3uU2fpzRZoq7g1applOyPKIU4nxqC7ZJOgQzSqfVs3GbHDlc9l
4aaL6UuEL0ZyNxhu+aT3uGSg+PSjqIwHlLrUVYxSAFwiWd1kCSqO8OY5rwUa8DKgiBYa/M0Yw73C
N9Y/od6Mdl9RXPmO/qhi1MH7otip3H7IHQrxdv9XSEyL1tlOIYXYtP2tYHWiuPpRuMG3mGdchNjS
Ug248y33MHbpTkiqfMSGO1RDYNXovZbsO15HONGWCm6qAOkqezQjkpxJu52h8W7jNjQ8oiCMqdNB
3QaxyZgjHXM6SP132Uz7shA+IvaDvddDVElxe0h3Lg3BG7TQzc8VqlrE5qGv/2jsuAPlUPr91xmC
x6ch9+MfLVSrbThBIN7WykdtVyHU3hLchgBIav8O2cj2LwKwJ+VUaHqDCkHcJ2h6D1MM4yrOClxo
SRp+W1mU7Ch3fy6UgZqsOT2EUvwuTJjHpXYQcX8n4gKV9vG+KvtNg69WVBt3WlF/8XPzJ8rNPNG5
Qd5YuwqRbcfX9mOslS+WpFF8BTgbN88IQcUqqYHqZjG+ieau7EcebXDzELg6Z0ydH2lt0yZQLepO
9ZwjIgOR7XVsiezCIIIKVEsMgxE7PaghN3dSokNR5PpDN9TdgIBVaN5ZA4XoK5L74DVEVuvKSAvr
K4S8+SoZ8/RA1QQJDhSKtz5voj20D1ko5EuWpAT2YQT0p4KMjOUBqnm97u+VpslXiq6fBZ2hGzvl
eJAgaH9nnamBaY8K9yUr2SZJMUH8Kp34ejRzuHqZmv8KI0nZgwbyb+AUxScjm+LnCNwsTQpNO+Sy
Yj5K/Udvyl+lS/TrIB7zgFjma5d2xifSlembkNK/BkJdPyH+2ngNmJafFjnCoSur6kGI0ngcIkve
whCK7xom94FbmU5GnabUs1nJpM6Hgx0nyU/40KCCgWm4I1wfo6Pop6a6u8vlHN5n2pTtgqzeTlYQ
7+pad1Glc8W3eLR/xmHf3uIAj351CqobhVP9PjYnFy1N4ylrg2S4TqpUfQ/yZtza8IO+cF439ExR
t4gscQAdjW3z8A9i9Ye5DdrbCfFTICZ9PF2nXQm73DTG30MOHixKp5wi07Qv/K7emt30t2b37a6J
yuLJ7UrUn5M24sXS0ye7nyg1CgeJrCJdXIuryfqCM25AJmyiVC8K/Dbs5BvATfN7ayQJ1hOIcDat
0/1tc8GB8TDnDnOBxR+jDylSNbNeepEt5X05ELjqKv5ZBBpthcFA5ytsfjdp5LdoXSTZvtA6+wsZ
mEQbMkBNIGZ2oqj8Hvc0HAct4tg4aD6X2fRSaJD6XMpDG9c0D1JzinvqQcYtNTau4+XsT/H8il46
eqZichvwi/kXW4dRj+yZNV03g/U97Fz3LluaHs6Y5xh+WAY+PshozD2LmifgUGw74P6O+t+FhZd5
LzOoswU14TkXcq/aRYu8Q/LHU34bbXOlzfuhEaDuszC1r9vCpPwyqibfgR3LrlXfm3TX4XgN9mzj
JEyZTLbWQVfdbVvBXqd/anTXljD9Wx1ZIs9uNXTNSWSpfuj+YcogiXY6MqKVG6NeaDtQIiBoOSHu
BMlge03u2LDu5Q4SPRyIkRfIikPn0Z9bHdwJ0nucipmm1Ow/y5SwI3dcRF1CgJaEDOn1PGO3M0C6
9gRB1w9QgWAjJQVgm0I7sZ8+4W2I17tZh7yEgf6tR8sWwUoXfO9ApZG7G08W6iYER1YtvmS08zeB
FribxrKaz2nj3uAdVWDePX4q7PBXNEPvpz0Z39EeJcFDuWQXA59AGyQn51F2bV0jvDHvSnASm35M
fsEF+Yqb0M+Fcw1wruoODcTb61ZDz2WcTX1fNGje6M70dQy1B+DYFKYRcOgiicxMIV57+H9IbSBY
FIkFTly5ByvP7/PU+OK6egPAqcnxQMsamLtIbEa9CS1OBV6e+2LXV8VnyVP9NDRJ42XYouz0EHFb
pVnYRDlgo1DnTIcXmZdP4A9MLIvcBhzt0pOdqMiKeHIX9aR7ugq7oULsvXrbIHluwuzklo+aad4V
IdGalFShcIigY946zqLs2wxbgbYMWnt7M6qtrdspJER10R5AdUbXxNtcPdbsfIVghRNCWVHSK7Tq
ukKqf+NaCVrVPvoNoaaZ12Ydm3dhy750ArgGYHDbN91Qlf8CUGNfR5A6AxyoNn2RfBJaJO67TtM3
YWX4zAveCRnvz96FrojhPVENOBF6vG3HnQMod1RVsg3gObJTyXMtDBvCWC8fB1mph8YBdq+CaSFU
tmP3FSD5cF335XhH+FXTY9N+zX241Id0hXh0+VA2FfHOFGfUlpZ4K8hGZITUcIf473T/xkn7EDvv
/zve3Vlr3+fw9/+6+hH+yH4cc+/+j68vvheL0oLE4t61QIIawvpvDQaYov8BIw+dPuhOMDQWQ9X/
Zt9JGzNqjFFxbzWWf2f5o/9i30nxH/T58HRdzIIXap79Efbd4rL6f+0aTdIGHQ8OyJqLngMD8uv+
pN6Z9YBdog4E10USmsrDYF7lNan+28L/j27Y6EycGMWREAZ5LuRCQPxzFMkD3qNGXXopTbkrX6D1
nmgGjOBeuJsgr4HflMF/eov+j2Oe/DJDt5EkfDNIXo05F7A6JjIkLzNksZvqBgCBKJvt+S97M/I+
nkCsa3UTCQ0Ir6jaLdzGP5yRLbcII5SzCm/WHOvGoIj2Go3IW8+imL42ZjgCnxXhzRwbf49OTlIp
RuPCl+rHOhrLIkrDNMjjLMeCPWmj2PHnbxgKXKU6t0cdkhTzEaoSDAkwoB3g/N78imqo8zTxfnye
9cg+xBUeGiT5425Czw/QTGUPFybl/dTDvtGZC67CZZeyef/8PT22MJqd27k3BEl90FKyW81FNfn8
1C9/y9HMK51+ltAF/+NYoMyOR+HaJDXH8gAQR0+IwRN6IyzNIbwF33R+qHf7l+OJ1anOcbQoYjrL
AvyxyIbZUjwEke4ZGeCQDBGzb62SOk3QIn8R46j9rQd1H3/4A+HeGqZibaHiysUD9s9R/SoG1EZa
502UGB/SOlZPdtvZ34GDpIfzH/huLm3XsXRdMaUsnbNesUDafaW3OtUclvMmjFpKJ84U45xZORe+
6t3meBvKQM3PdF326mqz+qVLhE9o4WnI+z8jzAEq3q4fzn/Pcm0d7Q0GYa10S0BoMIW5YqDHOTAx
UDRExosfMyDp5FqC+33Iarf+lHam/dELznbRtENGh9BdtxHJOV6qiCueggQ9ocIZHqWK7ubFOa/T
+l3Gi2uOqKmc/8ATs+hCHzJYMKo4Si079o8d6UfobuZAwr3MsTAfQ/uX8Dg0P75WjOIqfr5hIQi0
mkYb5GhmKbsEZi+BgS14J10HvvsvvoUJRJnDQQlovSPsqLVNOzVKb6grn8bv8HPU7ebCIG9/y2pL
8J5a4Ex5EMDurJbIbysK0TbvAX+OrZJOH0PqMOfqWYcANFl3wGyT64q8ciPTLtrT1QhQpgSA+fGv
hViv8530bbkmj1dOIqQPvYCVG8qmpP8MdRyxIv/ChtRPnOhF3IkTDYpK8jgdDxNVCR0NupCe6+O5
6rTo0pIS72Q2fJmy/jmEu0fBFaEWUXhBVOF5qX8fg5HOfA08qtB9oLlBfeFXndq1NpcZ8687qN2s
9pNhBolv6sQBk+qeNV9qe6OaLgUbpwZxpM1Fza4lvlnuhj+OhjIb8veaQcqyzT1Nw8XYNozgwn46
Nb+Ogc6FxTMnWc3jUZrGSYq4GrEmq3Nx3dG+eE641W6gccTX53fMIn+w3rkUk7C60YGloFl/PNTE
YsAl7UoP4xyip9zJALpB6AVOQiF8TLQrM8PptBZTeeEj3x8aKCm6KSzDdgUaEfpKmYH004+Nsig9
a2j617gz8xso97RJqYNvVQ56pCN3/d2wgz8NlKOwZVL+xvLN6MLOWRbtaA4cgUE5UiLCtIi35OqH
aMJS2Gu6hQen8R8hQPWU06IN2ALaSro+uXBI3z34zDKynjgBggFktNWUN74D+jDVcszxEKfe1HkF
C7xn+96jBE/lKIOWuUO6bHo5v9Tv9i7jQhfj2XKM5eiK46VuTWuo46EjcuI3wf3h1KYI9V54HU+M
ooQlcJBn4xvKXZ0QzW3SQdpTDtd2MrcZpO0t8MLX85/yds5WS8YoNnx1GHFkOas5HCRSyhPlS3rH
6a+gjB7QowJkEEEud/Ue8mufP4YK1LGYd7FumXSzLC/sgr1UIF0QILtD2LK+Gkv30uP57uyS8ghc
712bxMtSzurswnKOnW4QuZcNoBxgZCN7lEz2Fhu1Ynd+Ft6d3dVQq0no/KgvnGpmI8mxO8x6XW/n
EjQvBQj8LyCEX8PS1Twj0p0LW/jkIjtLmmhadHbfhXT9LAfRDXhl1KO5yy2ahJUVmlfnv+/kKMAJ
SYHg3Dj26lwm2J0hsLRs2KbTPZWxrmr2v358EEl71zEEMR06McenQmhmFYlRwyRLd+jmdhLhrAFR
9/OjnFoqklPJTYvo4bsrxlJ1gHllzK7g7USZ2Uj+CillbSkNFSgED9YNDr49tWkNN9zzQ5+aRYtw
wCCAXOKs1Ybskyjq0nyE/J4b0VcjFflWq+HkXRhluT3WJ9JxlmXi0OvCWZ37ommqEAnZzKPtPb9U
jjMdXPSRr/06026nsuo3DnYMhxCBNa/V7PTebhy1Aznm0HTM5lfuSzhHDn1DbLkGEE6xQ8sQZTD3
xe6MvzIjnZ6gx0R3JPe9Z2E6iQl9VR3ceGi3Yx2UN0qjTpeLsaOLaHZPyjZ6AKDAf/O0F7e47oT4
F9W0Kg3w6TRU6BU6sLTbllAkCTrfy9IxuS+mvLw5Pzcn3hfuQR4ZSiG2ou5yvMXmBltu04kyD7NK
6zZP8+GemQlh7kfGpg6M8Mf58U5sNjYz1QnyFDRx3GVH/BGkIJgwVrQ/Mo9eteaZCh0YMBg48xQg
d1twgChT2jwxOQ5S50devmS1CegoGlzLVC8pSq0yBxfwbT/giO3hZka3olFqM9NN36qkjr9YbHj0
JfN6GzRRBTG31O/OD39iqx8Nv7owUF3IS61rUk+rjJE2KC5S+E2OFwKXE8tp4JOK6iWrJi21Ws4E
vhB8KZNRXMOk42rqOCyBNdJDmrMmnOAPX/M8JBY34KKXauArdLycM/8oRKIx9foxlwfQlear48SL
SDUyFwngm4cJtsdVqNjl5+fzfaRC+5w7S5noeglnnaINKgB/Y4nSi6vkwTQMf5uWRvGkoQp9y97C
2wRPyPNDyuW+Pd5CjEmFh+IjATCx/PHXdkHRNp3flF6BQ3ewpUVuwCYOXQD2UB8z4E8FXgoGrNm7
KW21CSiVrhB4QsBjX+uVeahEhb5xB1eUPBYnCEB1nfpCuYN+gixtAwr81Gh3U5hr8hHzl2ABjdCY
/jwFUfh8/mveUuX117B2RNaupcg+Vmunq2oIosAHPgdIMPxMTWxAeb8ukXpPK/VbskVJoGqtap7G
Doo+WQz82GHyBcrdweh+G1PccjsgKAs5pLZe60bvbeTGDO3HgMV5jKToRM+qjZ0aq4+uNUIALlP7
WSQaBJ6y68i6YB/omLAMfavvJSDzr7nZokWVBMX3KqZLCqJd4n2QYERJA0B2W3K1rYTU6rxC8XGg
esN8/Q42q/59fnrex0rImRL8G8Rw2Ikbq+siM5E/nUGseaZL26xZdGGR6FRfFbXNC/vqxFamPQUc
QVGLslyxGioHAJWhi1h4GpUaTIfu9MGFVKlyCCOIzcsG2dfzH/e+eutINCoRs9MpY5hqHb5UImpC
B0EDIFZGd7Cywb+BYDVuOe0Bflw+2gUJ1ldjVvqUkSCNPzT20F+4PN5/9/Ijlno+JTjDXRersrEp
Etn4Gc6IS5qRun11A+3COejAfYCr2YF+C6xu/vvjH0+og44fp1iY3B/Hx9iy/JA2kpF5bWQn+xhI
B+LHjoadGjpf0Ifb+wjy1HckmBqMzZt8H1fYhZ//Ee9fIykFySW1JWIuwp/j34CQZZ2JkJAE2m35
nEKzPgRR2+4QAKIXi4Iy0CKQ87dx2A57+uH2hfGNd1fZ8firq8yHT2f7k8q8KupQkM6BOxpzc+Gx
P7XNjr5yuVD/eO2LhsC48mXmdWiVPlXtHD+NhpmgNDMgp2CaJaQRNGO0BJ5Gb8CKRkXaurDXT30p
fQrrrUzJQ7A6XW1Drb6XYtllKnxseiyydJmpSzHmifnUTectinWJpFZ7KgRXATiCSNb2EUhs9Qyr
Jn9yLpyY99UtR9LzEKZUvD701pZb648JVb3b1IZTETDHWXmVGUP4ZWymdmtJV/vUmsiKVd2IHzUw
n08IpM4E8WPy2zFQ65hHzbpHeBxGEl7dWyNp4w+HOMc/bhVmd1ZY0O5v2FNOgRNAmk9PaPh3F27L
9xczoyBEgWamTYFGrtYzhGdXQf3MEL4s0xeFr/bdXCXRDiuTC+WC98EUI1mGiSq8voiFrtbUL+sA
sGOaedMcIfVXY0Yeog+8K6P6e2vnl7K9S8OtYjdN8rRFdcFwGEZtVKGsLfby/oFEPj64PkzK81fQ
yfGow/K4UesmGj/eS00boCTaZxn6Xn7wkqlC97QmxK+nQm4MmVD/w7Ep04nqKkE4z4gtV9sDyLnl
BBPj+Xmn3eEwBYZrMnBHd5rJk/7Qf3w8RVWdwYgTKQasrtg8b0Q4TPTJwigHPQojcueYxY9ZnyFR
I9+5Pz+db8nqcTwl8W1HzBW1WYCwavV9SHHLBGhE4lEy6AHIJP+0pbMJWlyMgvxBE2ip4NSNfEty
F2vVTQR/1c6Kba0nexwl7goaqYBr431k5du0KNHXRtUIRa4Qc6YLS7/s3PVP1SkdkgvREHjXRdGb
qlWDpRIvkXl+PWZWv/F9cx8O3+cAQr4DQhFihvNfKsX/Y2v65LC0EXl8iTipjh3vOBuV6BDsY+Ip
UQ+esrUl8Y4SWCjxp8DKrZvARjs8ihB6Ob82y1Z+970O7USLOoNJK+R44D4oID0VY+JNQ4emdxlX
26aAaHJ+FF29H8bgw3CX4ETZ79pGmi3mofDDBLuB3AHUZqFoiXDdw4h37/VQz9ENBLz5RwcccOeC
Db8XuDAg6lsnEHt6IN0pFLbzv+nEbUmiwg22lFfBWix//seDgSJ47mdznHg22ngHlbeEOSJC0ygF
kvUvhuI6AfNB4kkT4nioCj4zpWq+Hp5RhJVdTC4ftNminvft/EgnlpNLiwYxESyVvvWTnslKGE7j
xF4FOGlbqKret4kTf3zqCPu4+ymLcUiM1X3ciMmAiVXEXgZCDP4I3BZHOdFLXvWXcrETH+TSRTWW
VTKREF/+/I9VKlSOB05l8kFpG70g+OFe+2WTHc5P24m9wFwBGqCnSS/KWu2FTkP0MkKry0MEHU/d
Aob4PCkJcS02Ljydb5f56sS5ti5Ia4hY6HgvR+WPL8oaaDxd70Y0EvTh2a1CFPtB2HtmCYq8Bgh3
XQM7u57zKdxblWV8mjUrPyiaoLcQnPynMDIMgBpO9beyA7O6Qtf4dz0F/TYf62gr+izBrpweiEpR
zLBQGNlMud8/oJQBl9ofQQaCqr1Qcji1SlAGHZ00TVH2WG3wDs0tBEr4ppGGzdbqS+tqMrvkwjFa
4pfjmUM+3tEtg5xoeS9X8Y2e+RCwEanzimoGqwpXYdejAO6N4LU9y9L8fUU6ceHxer81aLrwMFMB
JER+p0SuprDtM0RdPMpGyT6yMQlA2PFnZNv98/lNeCInWIrMkibTglFw1pnPqMWhCG0VeggTaN7Q
OVjtqVbeIG2mdkMoo01VVO2DOVAOHQYX/h6mCNvzP+L9SipdAv0iCkFny1qH0T1ZHaoEuNzXFFr2
ZpFC6h3N4sJKvrW0V0upgy+z6ajxKMh1BAK4EcyHC/ks5Wbm9Q80fVfHWAJqM1TuoPZRjZua9g65
jPwA6Sp4gAvyPfBLE+OSXl1NbOJbhe6jd/7z3wOniMJYZqoO3Dac0NV7qJdQwSwplzXQ/IMWobJb
jQHUkGxGHTDPx/tcguTOYgSiUokW/YxKAwIE0bzzm2C68G6e2nyUgh2eTG50fV20NK1xMKoCsmXQ
WOYrZo/YEXKrbMMxMf8TifmBCIRV5+NpOhCqUSY9vpbMhkdZtWaC/FOBBlvSlOh5U4afAoT1cBiE
dh2gP0Xt41Lx8NS+J22RBqVS4E0UEo+Hlh2yDRMQVk/GGF6MI4Rpi1Wi5NIPeAOWd8akfUKYBnWP
cpKeE6r6y/llPzHPpDOOcBzeTm6wdfg1dPifYKdIAF7BraHhcK2KqdvUhA0XDtiJS0zy0ABClHSu
3lVKFRwMa1IqhtIrmxsttJwbGNpAlR0n2TUmog9dW3wYT0OSxokGNyptNDrWkETbysspThh0kkpD
Mk6vt3Rc/kWUp/j7iST5D7jONQRJ5ZWTz5URe/iI3c9j7Dw4baxN27hswVL7iHQqsM0H1MCmbQeN
9woVqIr/I88tLaQMNqhefv34ytqWQWcDCBbAr9WbgbQlIl/jjIhOOt0njlHdxQ4ue1SmjQv9ohM3
J2rUxHiWQ0xE1ni8i41EbzEQgxGkKguTVivLnCvb6Jrwwp2wvKWrq1O+dYgc8gTF1bAaZ8o0CB45
cZfCcMmHBweDrfkdS/HAdZVeGO3UdqU9CEQKQKvkFjoera2lCE1gUB45o7+fm0X0M6pwkTCyCo5c
AJm3Q53t44sGxsLiCl4+EDzzUYiETo5bDaNLfJkXmA+WVrC3XEJZ1atL3fg3vMp6OkkA8NgBQwJ4
bpULCzfSwwGjKdC6+pcQc6YIeVjpqDvflFhM2ygPVIcmoRqKLqDq7c+iwtq0aO6dqNnmAcX2ob43
/PHFLvvr89Nw6jHCiIVyFi+Oy6Kv7mTbTvC0Cgh+U4qdmwTM58YaERHDPHLYWlmCTG1cl/ezidsi
nxjscDvuPVvrLJBA2GD8q5/zBtSyLUoVq71QNYRCSc1Zivup3EUCR7Ixq3/AfUoeB+yErjmAi2SF
5mwSqx1vJsPO9wHKrx5StJeCwfdlYrJIUyxIWDBztNmO90hu2qOQaP56Md2hA+1qF7qvgH8LT+hQ
Iiu/nUPX+lbIsL+eZswTzk/GqdPu0pZwBbsGUNkq4u0xSA5Fz9K4Q0nWrsMUK4iLvfOjnPxIkgXL
xS+G5Hy1Of0iJ+DVJkahSQIv1Km+omSqbykLm0ijSLHBOkSgxGxk901hqAsrfvIjSSffmsKWWmeT
4Fdl1ncokDnBXGMSiNEF0pbZhcjj1OMLZ4ENxX/BQC6/4o+EyFZdUA0D2wqblhpF21HsM5Qwt13r
us/n5/PkByFwzmjEncbaVmiM3Llzk+U1wEvCg4AcISaO2c2/GQXCv6JPRm1htWpV4uKtW4jYywO3
uhmsDjYv9P1/8d64DjySpVsFKWR9GkeV4pzD4hidjqqHL+KtlqHuff5bTiwOW4sA3SUzVuyE48Up
RzNJc9qRHjUrA6BSiTEzwq77pLzUVjzxrjES30FLwhVyfaIQwYaDbbDXJ8uZ76AkGxjZF84BmdkY
GbuyuLDtTuwFODOKfGtBvOG9ffxlmTkKLCX5shGiDpr+qPkl9hR9fC8wCiefaivZhKmORyET7jJB
KORlXQ2DD1nkXYAWzYVX+uS3WIL2B9Gr+S7KsQm1hnSZu9yaqlsrQsiYpCW7ULo4uRcomUFNYieA
Sjr+Ft6fWSpI1l4X60hVtNm0Ra2p3Jk2ysXnt92JsGOphr/BFxjNXj74jztBq3W/KoQZeZlJmal0
nd+dgg/s1PGjqMvuBhME48Jde2oOedcBQi3gODb88ZB1qHI0fanP2W2mbcdGQ1wDe80LlZK31sgq
3gDGSY5NME6lZJ3kI0wTDXghhV48ce9d0WjIcCq3owZSnl5iso43zryLoPzWe9B5rYnGjmUi4m1k
Tgwf3J9vbSiJGE+Mqoi2PILJtzqU1XMyu3+b/jxjdNWaX3V6bNCK7TaCHY8IQAfkABAC6hl2b9x0
ZinNqwhZui+BGBAHQR+nH7xxQkIXpQsdtxSDxOuXDeB1n0QuHDARGG6Ohrxb6U++rF1j16OM+JdV
RzGsojobWq8ye+RtIxAgwybXe8tLCzCgG78u5CtSxBZuSoWRHTL0EGg0KvNXNvYmJH1cQ9BqKzLU
jqe9zDETxGqzi+argk7XIzrKcQr4U6bfy9ZFkjm3p/HaQl6tuWpds8fdw8ksNLSE+NxaCEZittbW
38JKb37OMw1cSOzguxZqY/PDSkaPfzPHAz41jZ0SqEtgaW/G7caVvfWqklh9rslXTNBWA846eW8h
V1IlNhLIk20VT3UGd7fLcFnYNnOn3zFn3XxTl3GANZlTQRmW1WNmhfWuw6OCLvksP1WD3u0FUqjX
bmRHYhNEckS+tdQpNtpWNX9TzehQ8fcxYbxw/yyvwHq7Le7M9PJBFMAZOt7VAmWgoTHZ1WWVw4UF
q8zdvXRhtLKekc6v+yujIOvH5eTl40cY2pBQtPI5yOv3Ke+zmYrIGHmRFbd7LVDOZy2fxr2dTYNX
kVf8xI7Lv3BvnHpEYI3gaEihcXnljz837WTvR0hTe/kwyhtmuT+obCy8Ih5/0boRF+6MEzcilUic
sUHDwJa0lz//45qq/c7Wc2ixnioRAHQTE/WxMvp7hqdz4cNO5QIMRf+A8ifN9HUb3ZFz3WA+xEPs
1Nmzn3LZC1xVt3jQ2ZvIqKAm02ZGzggzwcEPLCTFS0SGZvCTQS8u0TZO3M9Hv2Z1WYoiMNHe5ilg
CSmQhTHOWlqxDVsAOVWiZYc0Fv+c308n51oBmlh6iAsr6Hiu25bDbte8Bk2XujsM7hBBKydzP9uI
wp8f6lR5EvdxAisoKQaAwVV0PzhxN0qQv549A9AKcJ1DmckodlFUhxvLSapdlYFnsynObXCkWGRx
fe1QxPggyXJQmzZFlQn214WQ5cTuPvpZy6r8sd24UwOHt4NIeU7Sa3D2Yh/Ecb5pK6PZiYb69Pl5
OJF+UKOlU4ENt00Csp4G06WwryMuvHAiUPVpS+qg+XeJZNsudu1s16Lq64k60a5l2V06XG9x8uru
ApVMO3ThINJBXsUb4F/GPLYlN4jIE/ocxa5wnc2QVHet1f2ebWtnTNHeSuqv/hAfQD/cEW5t2B1b
rS1fkW7+y5b+IbWyB1v0mzHtnmXnTheugBNhA80pWulgS6FqrMPIHkYRMto0JQarSTd1nLu7pCuG
jwd4rqkzD1ClgMGpVUqRAKUXuRZQlscFHlNCWSB8k+gXvuUEuWeh6AJDdsg4BcXQ4w0mkKsXmAD5
+1oDfjxUbrazkja5zubRPyxQQDTyYrR18tTfiTpEuQbRCS9ron/Ob7z3G506GmhSttzCDV/HYgL9
8FrQ4d/bEzKOBr4623FOgl21mEOXaOd++n8ab51nD5j6TLZfUeAKZXGXmE1xXWFW6ZEwFj+qStmX
KjvvLzPKvwvKDWsYl4r9amtLLY1BAtnuPq5R61Sd0rAqqFHnawsVb7A2r3co8SDN6RjYzqAXf4Vy
cMnCR9GDU/n9TYThNNplTVeBsL2Ef9HfX+/0QKhRS0w+CBzksun/uGjisZZtVGE72dhoLFeYsIGn
QvUTn+YitHGKy5zPdPkN6vSDBv4HsdKy4wtQc5k+W/ig+X5zW9r5lwlVnA8vFdVcg74RCBbqg6s7
yS6rSUcCFPxAi4TzrOxpEcx9Snx3fHHMIL2wUu+uQKIXyhIo00MyWZgSxzMRtFUchpjWeEaQDxtf
QzdpDuP+Eya4ajPG6CTXfrOLEv0Vr7z2wjv0bhmWweGAUOelKweZ/3jwecxU14dN5EGHDq8yFNCs
If+qJyhml135j2n0j+cn9+SAbxVXghpqfKuaQqTNTjWUPZcZ8lxeioL/F8TtETebhLMzKmTjOqe9
xMN9d4OCJQb3wk2/mINzJI6/MtcgQ6ETGHmis3g1B7wvc3+6tKffXSnLKLxj3CcKtMt63yDPZrta
wKdVgV4eAlMsssIo4IYN8p8DMOqP3tjLeJQWoFNQp4Stf/xV/5u089qR24rW9AsdAszhlmSxq5Na
akXrhpBli5nczOHpz8ceDKBiEcWR58YwINm7uOMKf6iHqJl6i0g0Xd0pC4TQg3BojyB/V+H9ZpTN
PVJOKvLdWODcjYb1Ds1ylCGXycbQpARiP+IIP6jCeB+141Ftemc6uZ1XzpBpc0PrmwdpMvV2UFHc
RF0JN2hclvE3XKbkZMrz9JwZh6yy66eJiG/lKHEY13bo9ixIUSSpaVjHd6FQ1TOKh9qriPALFhE7
tbUTcd/NyB7OwyrlhEGqj89s7KZOKn26fUbeiKUXYQm/BEwgwQ8gcQRMNjlGBB6skWwIUWHcJC7o
mNTD5fNfEkNA+9zsLmXae6eegjTSvJl6iT9Xc+pZXGaoSqUeQXJzApqk+yNalKEp+2U6x6c5se+z
BGPaSZbRO0oxGHBeNIBPblJbqLkr+iMFEfPUdl3753v14os2e1VMaS3F5epVIc/ow2vRuwTsz/3t
edvbMXQ8114GDWYutM2B6MUQWmqG/mWL+sdolJhamPJn0DCDj5jJEanpOmFal8mywcHSHlCInC7H
m6wC+UrsC+4Q0v8HK0HVT2dde5/B1vWL0Hg1tDk7AVWJn7iAO0pLYR7MpiU9Dtqf8xjW37ICpmjA
csVtTwvS6x3KvFJ05wgtPSHgjFCm3C5eqI4kxKigBXa+HKWMO3fDWrOFrr1iZgCmXE4ASUuEVxir
mrQdDvep+smJ+uKjQo/ykxIjVVr2lPPcXFjhwVK/IY03R4ShScIJ4Kjp65sNxXWxKDMuNvjnVI+R
sqBsH4b4Uow5fTSL0ggy9RD8pm+T1XNBhh9yC/sPs/5JhvtPjThlNtYD1dLhlxlntJRyyN3S8IM6
9TmCauW3Tf8MaBtp+7r+YRk4cfdF2Z0iIXm3N+3O27TygHiZ+BQEPdYH87dAqO8rE4VA5hASVxc4
Ft4sjgLH/T+MQgLBOtHUhQF4OQpVUBLLKIxQx6kHnx2tetKA89ntUXYed2q2FjViE2Arae3lKH2W
YaUzIh5DN37xoHTKGBLkCu7EfFq34Bq/1lQOtsLuBIIUR7MKdL62FSLK5KRwBgs9t1Z3ftadopyM
KCkOYsLrTJGogVNO/52qMXtuM4FVE+p4bKpMIAIIL3ptKm6rLPIpwrI1KCPs5kjosxOoI+mzJFbb
xiaXT0DGko9gYnDNHSadSp5uvAxLp/v0bxRi2MZaHrEzyVdPM/4p5YcqWLuzYxMcUHGG47uNLlN8
TcNOklmS3hldU0UdxhziX7fXfX8QmhgE5Ny82xKgyDADsWsGkc22u9NWwVKzKYX/56MQJYPxXqEf
rPbl7sKWKhvpQrDQCyTfckYYv1+jgtujXNM8WOm1VU/PF4rjFUOp6DNHD62OmzSS0y/1uOj36OzH
L+aSoF5Cnu4j0ijQfgJMuYjpAxIY1qnWQHBlwG7PIzZ8bpWhPJWVZX2QK+zFKOCXZEZZ0fwERpdz
oEbCLCLYuwFvSf8DNAs+BFBNPBkL3gfZQFi6LXhbQDRjFG/mkJt6M0B+sT2apXWgzf0L8R5cHeo2
tJ62AIplqZKyx0och5jKeYmS6amOJPu8yAVahqlWvJRiLLzYCX9R1Cx+hTpu9ckyTB+wZFE+3F6y
ne1nc3UapPJvqeQmREWQcWxau5ICkc81itNYV8UhYP4/HWVtfBFtgxiB3rutxLYYjJbhgmiOmauT
K3dpg4lzdqSgcH2FMgpilusNynnaFmF1PEGzUlnCgBRV9Rsxz+ckHAbEI5PprBaYDMilOh2cLO6C
q+VkWB4f3lQqzTC0L/dVm6ClbUxU7vMeHZ5EeRJaIX4uI4Xik4yHwp0ADolxmVNhNNMXbf6KLeG0
6lsbE2aW8sIjLCz5FaDP/AGcisQjLL+YqYMnwaBn36cKJM7JAduX3GmLWnyKYxxtbfoGiqeLpNI9
ddLm732uFJNf64h5u0PWFfr91Ez4+Dh0ovBPCzNIqLm2pJ/SZs4xXqJxhJ1JEaNla2lglvwW34MJ
34MqCn106PBKsyW1Sc+pmUfPw9wlT03Rh39NoxT75uSIH0nUz7mLo1tbuCoQvQ9DL/TPyjgVv8pO
Lf9ORVQjDRvJxki7xRjYzk5CXiAlf2c6jnEJ2jCm35YyQ4WUOldbGnMiArNGAcjAhGyLw2/8M7Vr
TkCVtckPaXSUwl2kKfkaqVX/xVxmWLd2T95dLQK7S409cJfGank3qF0/egI43c9JV/oXMykdgF+G
2ZxniLMfClDgGM0oKsL5jZ6EJy0e9XOMC5/hqpKcf8cedvxaCr39kOvK4tah3H6w6Sd4sVE8ZX2B
RWNj93KJ9aeg4II73ydzwIya28X6lFOv+gATODwVlItavymd+bGinecgzprS9stQkpL8xm6F/Lew
ss529dFJEoo3DlqgBVD6MYBNGn1XymWo/V5R+nfpgKvvXWMISff+J+9SxFowXKIFiGOBawnd+SBl
ZvlukEvjMyJ+yLOjFYhfWu10rxHMrwiHkgygpoKTOkUhOYs+4x4hfRiTovhy+8RfldDQvFzpsTRF
qANdIZWjxrGmMMNOMmpFhadlWXir0u+d1Zqf/3wkNH8Imui0Uj/YBNJEE7XaRAVVUQQaHkUb/+r6
DBNcp00Ows29b0ICT5UNAne6Sts4Jo2iGM8hRiIdCOqoaB4XERpe20vfbn/TW7R3+USQjFBhhVNh
vxHdL++UzBao3LIpAxG1yP5oS/FJsuhach9oZx6P2Y/1lq4loEY/jgbYWFlxdJ0qOxcbP4IfAJuE
vFDdXGyj0CZundAJishcgnwyC9eYULGv9PKzOveP0DEb1wzt0cM4+0eZ2lRSeqd6xKfv38j5vlrW
dl34V2KbjyY2Fr96gTNUm2ri4GXfWReKR5CXyF4pITmbdZlqa8FYmb3WSUjOI8r+T97iSAYWNvzj
IJ1lMVcwDSB0QtlNlmxHIfAaLcck1TBxgS0M2kq9ZfminGT45rk2uZhz/7F0GQEbgRt081Wfiaz5
cjPgd40Ycr+Wo61I/jZ0CsZ6ajqe+bvmf5hKCBXUjDi4FC02h8lSOt2JS4ZyshgjqiTD+QoPHeT3
uuXgNO3ucYUDy/4Gzg8p9vKzHCPrRxQDnGBoRlr+FUCAE0qkKEQvqnPKVWO4H3lwsVJWcLK2RXlf
Ez0cPN/r3G0PGrIj5HVoWnCyN3NroiQxK5buBEuq5IHiqIU/xJMdJAt9S2REm0/1REaSG+XRqu6O
vOK916RvFb29/HxDxkNRyimVd1BITyX2d64e1/aDNKBEmSVj9Hmu0uaEuZd6sMjXMR9wJwuUu0H/
BiLtZmQ7QrShiSD59SBrsaIVxBGzc6RetHcqlZUwAN+Z3WRuZnass15OygmfRilM/DY1QwiEEkLo
s3XQeN39HjIPcBSwBDgklzOpE/jUeaY6gZ6Y9Tu6UxU7NzlCIK2zcrVTKA4B4CJOAfZ7OYpB39wh
yGCUEvmbodHaQFOm/FkWafNcUm09uGv2bl913RfgM6gHaJujOKBtMgnu20DC9O7FmZHWiEQnTlU1
YPy3YK4+dBruCq0Wv5TNeNTf3due3KbkBuwVuhubS3UUSgiAhuHbKZd/tmaYPmpWkQSwb4oPs6M3
8Bcb3Zcs89Ptt+9g4O21gIAuMVXNwLIty4GqR/lXNbUkLAxRnYixSvbR3M//zorwALK5kz6AEllV
E0FxkIhvqkmdOS0NCBUWmL4Z8gT4z9panp/lbrXh6eLqI9JFP29/7Nsbut1VtKUpnnP9mDRaLndV
bxr4+aStE0xG/vdsmsUJf9ppcYtcC3tvKHU1sNIId2HUTTFzbYsg7Ayu57logWZJM70S66shNfX7
FjOod+qCz1XB7ghUnpNzrTu4Pg91EdBBxd6LWhroMlQogZ+V/Kda/7PBX/j19kft7lzEl9HmWQtZ
W3GlttOruemYSPo4aemu5qb3mjRn971sDP4Szuj592H2KNVq7hWkNfe3x9fXZ3gzqRRzWQ1apLTn
tgCRuFkskitelq5qumdccfPnZLL758bSMbPQyuqZH1I82Z3luG3nhFi/1+N7ibTNL5VM9s3Myu+L
Hqc6wsnycZBBgmHAPD6qEh7WI0o+IQJnZ8R7EAZcChM7eiU6wZiXPxv2MLmtaC3fQSDutPpG+LIK
4mBicM9cVIyUxgp7IQUrA2XCpC/rT71Gk0RHPYieur76NULOwy5B7sm0DqZmZ2YQ4kAEam18Qd+4
3G4yhnmS3LCBjK4YnoU9OCc5ibWDq2vnCK/4bbpPCAGvjMnLUeLCSELVxo6QAMnC8GVCDE5gBxM1
LWWgGY85teiwN6FOE9z+vr2YdcUloBfJLb2m5JdDV4mC45HBqwqOsLgXsVYPj3Bf1d6zzUkO0Y0U
8/fcSJV7EbH71ThD7ymfrBMsE2xCk7HX/yqTpv/YCbTZPbRd5CdbjvFPTrS2RZk2UZL7eLHGP2ZM
rJh3mg/IlbNhoXde/vAM/16E19c5KxUN86Qc3yB1wmsyxjRzUfXeNw0NhD+xYiA5/RFkbOe1JtsA
9QBfYq3gbS6/SMn1aW5wVUZYQ/JnNcRSWrT52VDCg/t9tUK4Op1QM1YtUwU58e2Vl89y1i+LaQcz
xpCfFn1Wvs04gZOczlPm91rdOS7W9s3fMBrVb9A8xsZte+eH1FA0cOshmV9mWIg/QxBI2DxN03NK
/bRwYyNJ/1IlBRm3GS3Ar5OhIckK3DZ3SbDFYycSdGbmMFS/ZWGqHDG/1vd/e+nwTFPe4hZdK12X
C5i0toVsGAuoJJjvJTaaY5EcyQdH6xr8xj4h+VgDOESiyWEuh5kSrGBbLLWDpFltzJQ2sRsXFOmE
8iqhZu5hSo39CbZd37HVjj62jrE8jGGe5OdEyhP6NsAUSeSqGUvlDtfNj7dP4E53aaUIIHAAShuc
9pb6UzmWlIZW7gRjZ2IF73yf0maVUStOZWRgNp09DlX+zgkp7kT6azHKf2fD8iwwtooa8aGvx9Mo
Es+Qy48DFX3RaV5mTWdJqU4qOpaSAw054jT0Gk9J7zSuigDHwSTvRAJUK1e8Ayw3CombWzLJzT4D
TW8HZHmANnuANVh26l6rG0+K03U4mgJyvD1vO48mY9IlQbdN4/7armuP0ndcznbQOT/yvFgeUVAt
7kuMq1x7QPC3kTPTjWs8ErUI8PbtwXfasWh5rdRQ+gPculs4cI6dkiVA9AS4n+PylNaPStjeSWnz
SY5sWulKGUh9/rF0lNfYlH7p8BjUpD1SdN2dd4suEWkRCKwtwEVBzzfK6s4Olsh5p4zxWqrHm3kq
k+jkhHXnWuG/tz9879ACvSYLegv8tpt1xGMdRh0rLZRR850Cvyj8ho4wNNcCjBxaLgaU6mEyUtTZ
3K5VIqMV0fPaddH8HX6gHZRFA7YedLCvZqtfcUbfW9A7uZ+ysjmDb+09R4mNz3Y4wZVLLP3OVCKM
nJe1R5uU45mudfw0Iwf3iAiZFuSCSu1kxvk7tK//vDe5/vz/A/+x19rH5Z3TLppUtkKzg3pQs0e6
eWoAu6/FLU9tMB9KpedIkqaDQ7i7NITFkCvRpiFauRyU0vcCH3SxAwoyKYXL2nS1qjYOAoa9Y0d9
0jIAPVhUkTbPrrk0AkfD0Q5yxa4CiBcm1dDRCeqlSj8bRtI+YQfuPBblYH9s8jo/GH491dtHAxQ+
uBk40KspzOVHAvCvnVxi+CZbW+m5ib7CgPcLfQInfoA68es/7PcVzIUvHO+HtZlUCa+wuR+ob9ix
rrhzaOnnDv6+//81yjYBMEAhTtTD7UDSmvapb0t4yI7UHczd7gZBDkGh5gfwestCoi4zU0Jp2ZVK
z0PfK5Yf2ShC/IdvAaGCeArBLJiqyxXKjUwr9H5gGyZxxN1rfixRVTu4f/d2IRknvC3oTTRoN4Oo
dtkhQsrFN8Wl+pLbS/JucQjBpBmrRy23ECCYWujkNV52DuC1g2/ci9cJOmmO0sGiA7s530APYjHU
OTOJkdnZSLEZrFLuQ5hjGPmSSZ46DRdTrMDng2hh78YnTuDylTl99AsuZzdT1dqka8z9i4P3+wbd
aL82s29K03y0e/s1tpYj5N/eift9xM2B17ESr2F5EX02wqdv8DO31OUM4cVbxkU62KLXyloreX0F
OqGWaQD22Sxs3fRJn/W8L/kold+KpppqVyAAfKpbCOExb+7T0iLqWM7Sl9jsnIcR0Td/0uzM67GQ
rBUrPljrnVMDLo47h8O/WlRs1rpxJLuXqPoHEYpK57LUh4f/hzB1Z10vRtl89zLETRSt9wz+2tkd
ar16gM6WSeusbd9n0ZygK3eUWOx+GRebslZwDPpBl3vJqKRRctZbR6uWkaBxmT1zTelv3wc7AEPw
Wqt5GBVyOoRbSkFoaVml673FixFbCDylzZJ5IuuRSEeh/XtnOuk3XcumCvvhWcYzUTakzCM3mYwH
Ix0W28X3R0RY9JThr36gAu3ioTnYWLgPFhp28ti9b2tT/UsXhAeu1jiQk/tlrqn/UJ1fncqcAmPw
nn+6UlavvUTLKV6JKqJXzcnb77c/eC/jICmFJgu+Gm721hfCRNpZqUA5UkNShw9Gj6czTdjan2Il
PrWRYn9p0m4OrLATHtzK7BFZMP0HHcbhRTHC/CHOJAwbe8AUt3/YzqUJ0nSFevKrgGVt7g5UJ3Xs
ttC9wK+zcbkkMansQtIIykwenpW0xzRJCQZD+2rLzfD59ujX0hSowYMiQewDEKmBodnlditIXhfa
FWFAPjU0npNG43McGoPwEgemWTkpiuNndhu9KvWqyKDXevU+ycglYkTgUrw0WxrWdklS60v0gk9p
PeVxkFZJvh5+rhM3s3P94GfvXPVwaMkeV/If2Ln1EP0GmbMm1ZDSca0zOViOz31fPNRS3X9x8hjh
ggElBotyVyC3oXnA4tg5njQc6AbDtCY9ljcjZ7JCuayHnE7VqP9HSafeW0/DAQt6Z5Q3YONb6Y+m
8ObicdI8HXD9xOZ6Ri7MdWyhta6hi+IgOr2+4GgAA59cGVgy0enmGZFzq9GqdrCCsHVyX5ay+DVO
m9TDZNi6m8hw3MIJs9fbe25n0LWdAmaInJR4fDMo21GITMHsQg/VtnYX25nfV47yNTTV5qkSS/mz
sSbz4MF4A+dcxqj0O1g2OD+wy0HwXW6ZstQmAUAEFGxPNOaHcoaRXmh3+K0uFgWzd60YxCe5GRPc
cVuj+pSErdYRrIe9FhSF2f7VxWpnQLYttccubu2ZGnActb6IzNE+xQOG4B6GrlbhtZpRyKBXQuU1
FNDG3LxNptRz8ipVn+xmrmtEbvo0wky8kVu/7SftR89p64BulZAw5Cas/nHKbPxhUfT+llhVB5kZ
AUscw/W0GfxuaZf7BrZOHaTtQs5VyqOd47mLWIOrSPgVz7Q7XqlqyBi35uSiD3YZZsU5NKra8RLK
WU8DjvS9H5lSAbdewvKb2pkhVkjMMnhGHWENDBJSAIotJjPzyV7zD1Nm9clpnpOvGY7e4iSH4ZR7
FoyVb3M46B8mO6mxOy6nKX9ErWyy/bLyR2tolSCnWlD4prOYaLAOxfTMr0+fhqZodC+byww4bi9r
QBP7tDzYbzvhC7VieJZEZhhzgXy5XHqMPhKKjrEVoL8cPVBSb19ng5qLHSkaypyoF9aKCN81DiCi
aTKddyh4iKAy6VC3NtAE3RJ/nhaqqBtQKSHgp2axTQvj3g4ju9XMAL/m/KxldX+HJ2p9un3SrqNE
RoHLiq4bQD1S9ssPF7keJ/h4mQHub/m5IXb2EfPwcSSZSEWrIwnSo+E2t1arOW3HhWIG0LpMr5VF
c3IGINmy1Ye+mgx/nqBRlSelp12KgwLN98vPS3KpkRZpNoNJE83d1NFgz4U0Htwc128No6y5GbQh
tJu2BNWmNTVcAVozMEM187WwnT4MWqSBqZQYDxPdJws4ibck0xGDb/39mysLyRCKLVzSyJZscRp5
JJwin4UZAGmXvDlvkVXT8/o+yazhT8XDKR45ZE3QB2iSgnndTGVqLJaRjUZgLE5zz/US3g+WKifu
7Q2580WrBg9OC0AzVr2Ay2GoDBVRmVRGkMdS9JglqXoewIgFVW1VBw/1zlBQZTFBJhVdhZY3973e
x6gilDHc7USq0GJbai8aW8cX1XJU8NsdalVKe2sG0Hu4/Kq4jZO2GR09KI2kCqQRKdVoVMc7hUvx
YDPuvJ0YiNFh5fmk0rnVtKRV2nTxousBvsmQZ7MQEcE4Mt7JS5J9VRpFRvIPlN/tVdtpRzGNnAId
mvRqybmBJsgKOQB+xhp6qNQ/6hGttEnwhuaW/jDkWYOe4qC/jpH6M3W05GOmgQvFWCQJpsVxEOYy
lIcF0QvfzPUuiOwsDxY0RWgKZRFSm+Hn2z93Z47eSqHkhqCSKRFdLgfZd0hOs9BgKnSby467IfB0
YIbnpgjj8+3Bdu48B9lglCVZDPDQ64/5LRKlC+vYKDDpAT7a2iNRp3EnzdKAcB4eGrNUjH9M40C+
yKQbTKHFNAnbLscbczFyhIFYhws43EaBSlzYRXLwVTs7+o19Rj7AsoO3vxzFSoe0FnnCKOasv5pO
Pp+ifOlQjOc6vz2B16EuF8HKvqdjiIzHFneMn09eaqlF7XdulJfQaSOUDZKjLGuHvUElnlsc2URQ
CpjKXH5RXViTgfSnGqDfKD1Ijh2+tlkkaEUiXZK5iS5VJ7sW0z12XNO/RdXMQTnp032DBsSLBXH2
0THpfxtJXS2ow+S5VxPD4qyRxG5vxUvrLYpkvjfyeA7+dIKouKyELnrdpOzbXKfT6qozha0iqUIr
JRfhT9tuov8yCC0ECGTMDufmcnqUeil6xHjVAH/rAfxj1X43o7r8dPtTrg8L+m4a7QMCcLozW3qe
XkRZisIADYRFCSkT97G3dB0ZIsAc1IaTI5vAnez2ckD18rOkkYg1nUwrUIXUPcx5UwXZHBf/jlWW
PMRPMeRNpR88OtoWai49SXgyxQH6ReNfBbZJhLaW85qaSI/YYJkDwgD73IpCvb89L9fHjZ9Ju3Ft
Eqxts83P1JKlBpFpWdhNZbVX9wSCYpR7F7SHdrDQO/wRxoKuQa0eog7qhpdTgvWNA0APK+okUjIP
LmHjK1WleFKdTkFYCvohyEDfy6JqfSSFZn/IdMkzy7o8uGOuDz4/BGn8tYhPLn+1GRyScyg8VoC9
1XAeQzTKtdk5KpTu4DMZhu8EWQcDCizP5fdG5ZK3IZgFeksRuQvss3MUxr1b2zWJtSFQeJnV0ctx
s3oUwNvvR6roB+u796nEqNQpocBCt1/PxW+PRJXGZLwAPYI4snSMCOPK0+Re/+OblECfnHrFrJBa
yJvgSha2Uq3GQkHSjZYfzuN8TkurPN3eq+v/5TIoZRRY2agErSoe2/0j980ELUpdOYoWCE9bmc7K
Yv07xhb1FlWBwjZmxYNKDHAQ+uwdkje5bFRayGm25X00Srswr3UmcRHWY9ca4akNc2yzlfJoqL17
CtwXoTfVUbBXmz2DNr8miZn1Gvup9IeUvqWiJCkOwx2PuqH/eSLzlqKtzrsO9ewtfFdBMbmVptEK
THWu7tU+yd18iO2D0GH3q7jfV4t6LuBt6DAoM6bj0kRRqbRsj4aZoAKTlOekGD9rU52/v71R3qAi
VztlbbcSgxE+btPujC6kHMa2GcxdVSIn3jueZSSTH2Md4EWRJtwWOs4ZnVHzPBIeBDBd0D8fm/gl
0Uf7XPeIsEuwR0hKcAsRBmxVfWgkb2gLxUUyfHjucTR5insy2bnDsEEJTfFkm8Po98sKNB2j+d4i
ofGApMmV6yi1fhZNiNcvBgZaO06uWdkuo9hmNWEslBp36qylj9WEiML/CKXpoqRp0GwsIGwKaWkf
kJzqIe6M9tfbk7W3NivXHzkMoLJXQmZa3WtiXijESU2uBnmehQElC7A3kEVoUGvKAdh47xSvWGOg
4rTLtC14Wih1nBsJ5f/WUWu36Qrti9EZyksdpppXI/SNWSuygA7AsYNjvHMX0m1AOs0hAwSksbkL
p6hy9NZKuKUGo37qJ7SrlbxtDx6XncsCT11eOItuJAjKTbgHInjKTNjbwZB3GOnlhjgnWvU0GVN7
cKqusw2KmL+NtHm7i0JDSjqPOFVRZHiaWo44DQBIlxaQSZaEpWojS81/mUR4IoSEa8y2FdKX4K50
dYuvpWOU013pCIl2UXqE3X6DnG9OMO/Iql+K8BRZxyZWSOhSxcC3eTsBnp4q8Mxe6PQkbvkcBmqk
RfeLNshnmzIy3IJkelABycLDE/m5mJBpJtXrfEXu9Hs51RDyKYbc76TkH9GN6jOICwVGhlGdlU4R
D102/LXkMN4cBdTVEBb9y4QwxZPUhabXKYAGozQsoV8t8d3ts7fD9yUnMGh+IAFGwLOVUemG0km6
orACLYpnNVA0IQkvkjT771zQhHSTSjbpaGUR2hrJOL+IYtEbNzTq9tEeddH6NcL+Z3OuQIiho1R/
yzp5Oqrl7e1omkS0qddGLC2IyxgiruNI6IIiZtb0yCHJUumN1ag+dJJxBOLcHYrbaIVwIYRnb56/
WGqSyFByi0A4q/3aUT9CJ03PbQVO5mDq926DVYn3/w61/vnvkVGR95kVm2YgmYb17FixCNqwyp50
yH/B5ITiu1Tlv1J76lxzqOOHxCYO7cvGcutcbh770vyZwzQ5iNd2skWIvmsvn3hRgfix+VkU6pnb
gRnQY9MdjTgQ+NoujvVdcZaXWAJ1KSvkLjqMxjh9r/XTeVDj53GFs/dZ8n4W0r2plF8qo/NmTX7X
WpI3Ls2R/MhbYWl7Pomf4dzzpHOXb9J0qhzW0ubUd21JCunU9uP86BjRcOqSjjo8xjxBobbiHGEB
4YqlGs+4e9U+gV1+midtPEkIqZ+yYk7PUp7r75w+XZ7M0QSezwN8Ss1F+fo/kEUUgPoG5uQCG2M0
jMcTOCTdhc91BFncQfCtDGtiy7Wmwidtdvm81HNkZboZrMpvP2fRVi6KP4Ofynp5T7eh8yRtUO8k
tVjex04JmtJJyN6LwsDRnqD0P2xPymx0jXio8EjZ7AM8SKc5TR0ziFdcTtsUKB6pkX5nhHrhpvmC
tKotJfBcUc2Tc/PfZigHqPB55hKaotjYyH3QQKw9uP7Xdb1ad6oBQPCg1YBNvzw1jgQiKed5D9o4
fCJoKj+aWVR/7AZkY4Us/2smljgXkJADbUE38fak7B1Z0gxakyiHIfSxGVwdhyw109AMyHVmX0mg
eRAmOQfJzE5ARGUfEPc67QiUbcKEXgnHluotTcIKm1Qj7Mencs4/61BJTmnn/DkKC/Ie6o/ARumC
4jJ1OaMrm6RPGssM+ji0TuGkJX6toll8e+p2OlEMg06OTlUNWPHb9v/tuivaWFOkkQ5JmWW9iwpS
7lEz/rqotePP/Pv3cUYEpGmMBy2qUPi1n22JTns/fbn9Q65nF982xA/phcKfQ9Xk8nMbtVXMKB/V
YJrzv8i2VM+QoGdH2LQDpyu7g/16/aAwHFjyNyPIa+2Z2hiwXzNLNdAXSepd0GO9O+RF/Kialf7H
nYyLsd7qAb9NMQlUQw82o5IVytNTmWe/QlEdlRN35w8LFuq9BJi0Zy7nL6/CzGhMAKTzDIPW7h35
pM2iOllNR1JlzUep/d4EggUCvQKUFNzjJpzFlnRecc1KMFmicysU9F4I/MpTayjT6fbW2BsK0BP6
n9Tn4JOuf/7b/JVygcYF0lxAK0r51CdAeuTOxoPKCrODofZm0Vw/i64TRM7tLCJ2C70dZwHyHV1/
0SohHpqwFqcICONjKMr6YBuuu/ry2sTHgKweXDrUUdRHLz+N63rO4qTi0xaZmtZIXeqU4HxJTtgV
p1CuC1+CM+lPuXN0Aq4vTYZWKXLDE6ZRtAV0TL2aqG2UKwFm381dhduZW8LOPJjQ/VG4WtAjQw9w
W7dYML2vFTtRcDRVdK/rKZGgxnBk9LS3Q2jikbwhhEQ4ui7rbztE9I0ATMCyrfrrENHmBQ9DMXu1
XjcHH7S3Q3BroH5HqgPaZrPvCx1xsaqplUBO29xNo8n0m7hX/YjagNtBcT5I5nbiD2DMMPDh4cNT
pyx5+W21k9L2L0M5SMbE9opGyp4kGx0jXY4MN0MD/1Swi2JXQ/gaNEOonuVaXu5BYtReU1pHkPvr
qebnUBhG2IagH5zO5c8p5UoZ+LE4srU2TCq5ToKRBywAK/Hp9rG/nunLkdZf8tuihi0pLKwJOSBl
M09zZfeAOzMctWK5OEFH+3F7uOudagDbQm0RDRvisq2LV4vOQ1GUfNiqQHLn1OF4ypWyPuDC7kyf
YvDyUDAkw6OQd/lRdlsCeKmcBfm7trxPjDwKSrC692SeRz3SnQ8CI4tkFFHZertsXtQWxGunVsYS
LAZ60Cgo9x6YnPQgX9pZJUahUWbT+13jos0HhbLRW6a6BEYb1xTl8+cwC98pQ2uyOeYjzNT1N1F1
AzkC4wPtAJ66y9FEHzJl2qQGvarVAYItOeJArfT59lZ4Q6FcXsuUI6Hwv+F4jSshdKesi4hkTg76
vg01b5Sn8PtSqobm1yMqTu4gtWHmj3m4EM/iyf2YgqcWQdRUcf/AXxmj02BEmf4y5Y14pWUSfS1a
KUMxibvCB+MafUjTuRzvw3IRX7CRMCVM/pxk/iA7zS/ArOIzhlOp4oaiX74KWysF/tG68WzUUt75
0SAvkqulY56/xPZI/lQoaa2AYpLYTlkDvnuyqs9yPio9LnRrEW9aeyz+7WnaWQzyZAVResAuHJhN
nUnGSrvUzEEOprbo7popkUlO4/iv26PswGRXPA0qeqsIDa4om2Fi4nm4eWjRh5NErzcZ43dluTSo
ICJzkT4ZYpZSt24Lp0WjnvquC7vEmr00VY27qAr118SUxaduyULYn8CqDg7A9RMOmIMQCK0ooq4r
JfRRzhJ1KrM50CazfFy5sL42xsW7ppPARMA2gTHeli9YcByp4F7PPyPT4qfqRuhubqvnGDfSSXTo
7jY4W5xVQK2+ZpfDwfftjELehlspeCN4GlsDAsI8XRpTDnjXpyPysguS+PpkHsBLr68RthHxCD0O
pDNBAV4e7AzfcXWmihUYiVI+aPhS92AU4SlOc1b+auLYOti8O9SxFYOzihAC/mH7rt/92/NS5402
1LNKU13vSYyj0si+VrSim4dcUpfabaW8fmonOSofpayBpxxrIz4ekTxXkptqkm2eukXvfggRD0/k
6XF4p4dz/dmhyhp7jZCglwl4dyhj1Y7kOmpDM7kL4XD6Q62kRxWyvWWihU2EBnwWYZXtBNYw57UG
c5N6qXu/qOcqcDQ4bbcP49Eom+hHMWrLruVuCaKqSx5N0GBeYhb2wZa7fiRZGhbHAFwAgGkbY412
NkrIibHlsrJ2qybRXD0rFy/ixjnIf/c+iMfeQLUVNAYo08tdIMEb1KMlYd81zvis1xKuvIrzv+yd
SXPcSJqm/0qZ7sgG4FjbuuoAICIY3ElJlFIXmBYKOxyAY//180CV0y2GOIrJOY+V1UEpkR4B+PL5
+73LOVDx1VE2lhl8xk0icvLYErigbrZ4y567BwCdXU2RJuJzFf1ra4g2KEX2xmawT+9Jnd5VyBut
hSugSJ9We+wPcNvKg8QRKKx83Od+PxleXUI4e9AjwraZlsbJ2T+tTtkN9O/2FUTpq7I3Rxka2foh
ETG230yTYG6aOpw1u/4Ys6ruSLBuDi78ukANjnkR51PyWPVrQ84R5GVt1PGAyyQ8mMlsL6yu1WmR
59+sXk/fs5Lrv73nbKuF7ZNiglb36cHiqMYd9Naa951lTPscJcXVYJbiXWzPJumig3Omwnyl8b+1
f7jvUb/wlk7JrxACSpVuz8vU2ni3pKb5IUtVfDmb+ntnFvkexxIENhgfXlDhV7jhNudM3V4hW2w6
6K3G3Tq7nN4vJ3y7xLmjz/0EwbFuPkLzKRFO0R67l03Sfdc0MBCaylNV70Q7LQ+14XYuQVfu59qa
qnN+Fr8udK5Sm/EbJQTc49Nybi4ze4SqtnmG03QTnTtc27jORdVSmmf2lF+XIPQSEIRNAA28dIpX
uHlKjlDJUOM4JZ+I7RkiBd3jTHn/2uMFLKZIoXtDM/H0tCQayXdGp5z24MnvsPWJw3KknbmsWMjM
5fXa25ezO1mhZo5Hu8+/cLs/R5x65cbIzYw7zHaL4Zmesg3NxXbHckmn/VRgqGQb0iIWz0zuSku0
AVCaBHP3xX6uhyrsp0VdxjlhDjJL+rDKRuvMLvHKg8cVFn8neuvYF5yyXosGpGHU7HFfZY54bNDm
RNMgkzNiqldmEup66kOOcnqAP57JT6e50XrQ6RWj4H3T4sSfqLf9CnM/0DWhznyjH03Gl9eDjUAA
SkkvCh7BqQ3LigkGdb3R03CcSQRymjSE4OKREjJ56xzN0tLWwNaQuR3asSTX2yjJSw/tUUNvr+LJ
6iMfzdcVfaX4s626rCJTuOzLY+PEorpw/R4MLe9bAXk1UztbuRj7i7bJPsMEHP1DktkMkBL7sAZK
NEaBRYeH3YqEXF8HgP21EcAxbdrQUjK+ED19bcyLTPMWtf56nbnKfdStmdRkve1rFcXuoicB/sJp
HeIPP+wME6vB0Ihtfw5yqY9p0I2mul7ypgxzXGiq0CSZPY3qmg8UOVpREasnCX67WKqF/hehQObO
I65HQghGVhfGOfEhgUo7a45Kzx7Ga+FXinaESLE6TCGbTeHmnfz7A+oXljD1HTJm6AubBS+b3XZi
/jQr9KbWLGzR0KRAt9qZHIR/pvGIDRCXy1sEyEQY9Kn3UMZ2+cnTiuRoycm9sWi2BthT04LKsO9u
YHhcdZVrLkFe6P5Tx554AQs1v6ZNmP/NemT7xD5suI3bj0rilI7eNY2GVH1o95NVu2G6ri7147Se
KeN+adMxzGbMQO+Wr8otwn35YKYJqwMmWLs3Jt0kbTLv8ejTzTQLMJSssZYy3JIUvynr04iLrFzC
Al/MsEZKG5hVNZAhaMKRDZcJrnyQpNZcBn0jiAnrW/LvLhq6Zk0ANNEkgY22WwYYhDWICUdJVFXt
VMd81Nn5CDVz/u59ke8GOYDnB1CwdexOiq0Srlg6UtvvZeqkt+7SZteiTP0Hs3e6o6GBvNs9CYCE
ZHTyERXt8pi7coP/F+gluZU3ZrgqKR5W3zrn2H66F24fjbMB5IwiHdXPyWOvlxywoSFCfCbBGi2i
SPeFTM7lWpzeSBmF5gWjQJEHaTqd9W6rk1ZDi2GfLl15i+5M3SD/GsMhq+2bJq6dGyxyi12K5++5
BbeVyz/vjNvQpNrgj8nU5VJ8Ul3ElYlJIPkv+9KunipHMjeEPtVBV+jD25lEqdtYIVu2VPxnUzgY
RxfzdOYIPj0JbI54OuXc9OFuW79U9CQC2+bkinE/rkKGWeeoy7ZLtQPWH+ecz18damtZcQ4IuEPb
6/5pe8GqVct6D0+4tfCeVbGI4yKzD07VnKP0/1I5bl/Kof+M/BoBASzAlyNhYy6rxq3GfRuTDqun
JAa5RSHeOkuX7NoCa5kZS8EonsruXaHX684Sf5sWz2fgbrkVjT43DKSuLz+Dk2xPe/SH/epBIhBZ
1Ydr25/bAF95ptsNlmwdLoC4MJ2MgurHR/0ZD+h16wJKoIpDRMrDVQUIceYcf20o5EU2z3Vjr/yg
XPz0+lKlO8qVzgCVotQjA0PESymX9nLmVvL7g+h0RW6PDoEp6wLYXOBN//LRrbaYpzSh8566eg2P
h4bL4NnFRScItxWrUI8EpvZ7OCVnMx23LeXnFbkNjWUUmDO+Vr+a86OjFN3UdMM+yZaBPDNhBHYz
YIXgY/1tpGstA4799i0p90AZ+npwBkhjg9E1V0vqNxexCfTCcrP3QlQF8XvW+q6N6/zMXey1d8EF
HDwRjG67ir98QiN9jDjF4HuvT3ATHNzzD13SjDtor/aZ1366CcOd2OjCFAVsEUCLJ2uJW8YykFTe
7v2+IUneWnE1neL54vev/JcikWFsTlYdGv1WLZ5WpG2RFPGYyWZvdG1rR8Wili9CZxYEyeJ6lzPZ
P+g7SPe8LWelumCxHIiwubAnPyDPuJFBIZSd7ZvaMaMyBZjCv91ydxlUWUJsDAJeD7HUKftyYxHP
TVa3MlC2rTi9SYu4pFuk3UyxpT+jDNYQ5pRp8knQtOGML9sBrF4nrjdY/ElBKMq7TIWlU3vfxqrQ
n21r6N83lkiSKB/VWO8GYjbwXxxt79YbcFmAKZDOf2ZaanOXb6z8CUElmXmmM47p3o9tF8OF2hge
7NEgIjYRxWY1RG6Anlbru6qI4S9xDwPiE1VIXPL6fjJFts+t1nQDDdOnJPS1zOtRZDTq3oqRwPzN
QovXQzdtqxE2MSM0/JcTrvT60u6U3eztKmVbXUifVrlVnxnl19UH7x0KH/gfzRH4pS9HwfxlgYdc
NXsIrF1U+WZMzUxu4NTRzm5cLY6gOZ47/3+4Xr1c8xtnZMObLC5eBMy9HFXJEi0cXiyboMIagwaL
0yWqrUyzIjGu/p3dliRjF92Uwxxmklp4OHb6V9tNjZ23LogwMmeJP2E2tE67xcmW23YopH2wZK/S
vWXi1Rt3sVPQxOJis5tx/F+Ojt9ljwuqVEKWUyTLu6ztYzOoSabYxX6Kj6AAXJhDLRczKUibM1UE
EoyXgFv1CRLgxOmHvTslWYEhhqHjoy9aAlCJNpvXXTsNTRXVWlW/nxoRO4FqXUClhXVrbbL0RScz
jMGs4Z3G4rcDa8J/OWQ7Nvoz7/QHl+nF4/URu23JYT+aUNjZvXy8ddvrldaoAriGl5prOU3WahjW
+2xtigodhSwCU+9EzYfwRu++rQpw41qRuLOW+G0d9XWUz2JYMxhxKImDoWLFhlam522Yt8Rts9DW
kjviqvpd3jSY12J01X+A/ebfDhzCWcBV2J+iqV5kdf/7jesX+IDtyoVTwJ2duDk0hCdzNk0H0RdD
l+17Up7R44zWsEaW0Nr7ePE1aI5eSoxV4/no9EuEYl00zo2P4SwPBWaQkz9Nflr+u6r7j6/zfybP
8v7fj1f967/481fZLNA50/7kj/+6yb52Usnv/X9tP/bf/+zlD/3rrnmu3/bd83N/87k5/ZcvfpDf
/9f40ef+84s/7Gr4iMvD8Nwtj89cQvofg/BJt3/5f/uX/3j+8VveLc3zP998lQNeU/y2JJP1m7/+
6vjtn282ttp//Pzr//q7288VPxYMZfK5yz6f/sTzZ9X/843p/cEZxiLH5JjONaYpb/4xPf/4G/MP
VpCxNbOZpls9/OYfNaa86T/fWNYf+CJD0kQWzHkLXe/NP5CC/vgr44+NDLKVXptAgmnw5n9/shev
6H9e2T8Aie6J1enVP9+AObES/meloEDd7II2pyZKcQ7a0+3PmrIYCdtI0lSS5HejKMzI1mxrJTtV
6ge3TecxXFTvbTY20jSCovQktguCoPko01X+wcGdztiNjV3cblEiiuMaN4YoWysjDnOzXz8alpaJ
kLMUB1yjGE0Vevxnl4uFbcqwN+fOPzaEhjxiT0yas58loC8xqVl5kKaG9zBoeE1gGGw6ICCdXODA
mWWyhMJPDGyieDs5cTJPebrE132MSDAck7mIA27qrn507ZIk1iJ+Ng3WxIB8k9CXok33OO9/wPF1
j8XanUnyUGr3H7U1DubJu9Hs9LrI5wAEJIK6SEDmgL2FttvQpNisdmkzX8TsfFDiLvh3WYRQedyV
s60fWy9ZQw2nx/5+hgv5xTafOl/aY6Cn5k3udRG88bCJu52HSTV2B5/bniuXhh2Hl181rf9eL+YH
jiSJvVK/Ww1+cnAnJC3NDjM5HoMX6vOUBUq2OE1IAr8TtwOgwTxpDMTCj1hrFKda2ODQ7A7iY+LK
/VJXx97zG0g+eG1wIbqYM2sJNGcJzdbQnhfSVkJjrp6yJKel0z1kjvyStDrQRjMhgS/rY0NJ45T4
ChtT4BXvrLXdZ4OVllGVPqhV3/dlebSb8YFwnZDH+7FznnLyRaX2Z+Lhe6Dkpb5SJbHDFr1zo8Ud
D2kOVh9F+hY7+JHw4A6Ggmpx2NDfpu5jli7vR0R2Jml9SU06VjY0USnTHOocF4Ki8COnHvaygOW9
FrvMbi71GMuKoDWviLU8VotFWeLvYkOGnpXt5DCEpTkFMnMeHb28cicjzOlbTa4PL0gAy1VaFbbS
izJ3uhbqEp7crsnxAsif9BLwxRk5R5GgDOb7IWmuVG8d4D6Kx1775Ej3RjZESBbt186b7mihBkmM
ARZvDSzvXiXI3Tv7MZ/r74PVheusniyXQE6lcExZxsjVyh3wC/FXSaRkwcKpgjl3jlaFAx1Kr2M5
kxlUQiHyHj26NhqedGP8GBNyXKg6uZ7c8t4f9eJ9OnVtMC9pWGIR4hQjuegr6gq92Zm6dunEWfsn
IdWDvohAzbEdrISUQ3u4MMlYgcU53FUyJZF8ueb+946cQz3SvRx28ngwVwdtekKcz6JfjJbe4Kfb
KmtXTWsSGE4dqbLCADi7sts4nIZW7eIOtGpExuWU7tFO6wvsgW9Ir48Mb/YCjOhuJ8IexyS7wfXm
Qm/wy/L6OcA89x7zlGPXF0RILxU5KzougIsPFqpCfypu4yU9glhj+ml/n4mM8KppPzJDTK06gmWQ
WdHdms7U3hVa79+LdQ6kGq7H6nI2aBuBykfjkr4tHKC7xGsesmW6EgM38yCf9AtNS4OkK5+djqN+
iUMTbLUvly1qWGJDX/y56J0VdADXubWQ3+cQg6QGfKuW+CIVPNGyCw1Ml2iKAu83B1L+gnqYotK3
7qbODHEEikzJSyJA1ciqIRgU3BK3Ld7mhvO26pl/sfneLuowLrpDGfPVveTSNaqL3FZBprVb8IGR
XYmuvp+r5HaZ1xvEh9f6MO9mzY/IRQrhAR1To8G117ow/TZICwJsJjHeVAkbAx6HLNzvc1NGGilZ
jtdvapqgWIfQqB7srAMNIlk6sGT6cSmnK5rmd6ZqL50ar680xkBAv/KWJJJ2FdRWfkwcYOqlcC46
1VfEOGHC6vWUsyQZFmKEuguGHXjS/oJ3c8lOxVeCzxA4TnejlybzPLt0NeNGN9pLLN+q0C2eu8Jp
PjSic9i5Ud4pRaklrmM9/2Tpc1Rl6bGybciD61s96bEFSkLIF3PQJXMopstllEwnqKDWgGuI5YTz
0j2QIf993YxOF7tCWDjOF4sj7pTC7Eh5O8+ePxBFtfcrOYYqna7dwTkKvY+mTaYP5hzyBrJQ+VgC
a+5l7w4P0mqvt+1ojkFgi9Y8ztYzWGtI0C9Gd+63WbWRXmeRm93b+jzulxUn9VwFHdZ5WNYG2NB8
n+ObvpovrdW9GLz8OhfQBEfZHQeb1y7m20lP9yPCw7s5Xj6ZhI2B0leBUtn9NIsQM+hpJ9fHrPlY
YUPw1U2pteVbROh7KJxXcaHftL1WRSquYoWSsVq8S3eWMxviLBfuEFPLtuf20wj+L/GP6men/5hO
ffPBpNNXX+CWlmDyNAn/QZT5ZJACrzhaaJ523zpfdE94dZQf9KYvm4DcNPt+HltLBavw3E8yrdSH
Dg3IlwXvZILBl27JSBRW9bUtcj0N2qJnNVZ6a9/F9LyemqkztKCclhXT89T03y9+NRoUrW65Boh2
1Re/c7W3YlB2Gbk1dlRCLo4f5HFnyl3aJn62L508HcOs8adrq+jzCZMRvXhWljup0Gzm7lpNVqyH
pRp4CKO+sLuUDSv8WpZW9Yxlw/TVFZ2e3mJ35GifwJpSM/Trfjy0+pSvu8LVmuGQejjq7N1Oxt6F
S2y3FdVLgdqT/8fd1awW8bF3er4tFZIZrCCC9BdnYIggI6ZvjtxprOR1WQ15dgQLdNRR9m7h3Rh1
ZcPtXwvjoRy6gSqoyJQMTUfzrCB1N+0p1uWLdiFInTau19zLnMM09yiIDDbbhQRnPMJvuZNIJ6o6
XbN2c5KncaQ5Vsxu0ONlE8AOXZyg7wq8nmmhbYu9aLSBTkas09AmFBw/vmFeqne8OyQansymC3dc
sWIs1FSYgcB9yrse83zKwtmoXGc3Goacbqc5TUdmWePUYe8RBg2PQOUxyjercz5ip9WXIc06j8Yb
J/i4U2NiJUEzwta9L+w1TsIKNEW/aWaRsov0ziDpdaj6Y5tLNDxD1qoxYgZYnMOJq+ZwGQsn3eFw
NlTRUlM7BkqX1DglLp92RAjGQroPbeD1QotXwvVARkm5NuTYZCQQrrkOz2/SacKu/vodwN6p7qB3
E9TFyweDoVVtTcfV6NUQzoPAAMQd7eGu8QfxPpaORmwwHbx6D4HC4ayd+FVkLMSLs0usmBXjoPJJ
jn2cUQgsdey2h1Z5dvpnWdlkS0GTTI3AW+bBiTT6bYiEZFzfM2fX5jI2tEXfIxiSl2Ryw00COVrq
neOpvrnCJCb/YC1LM+1WDpfuwl7N7oPfleN13E7jGph+OVxCj3SQHuoitwIXnM7YL6Mqa5RR/XjV
NNLK8dR1WJdK77M57LuqtY9YzA9lqBUrjgNIgQgm6LXC+tTVuZXsckiN+P3pJDpGBHxUkcBv8GqY
G6ySJtL3rjFFKfMI+Tb8Sy4V4BqaQbhvtBJiO5Pb1a0UMAMJTFiCNilHOWUv/6WCOxm1s9vPe+FN
phtOaefBnl7FyDWb3sinZXDHJPCxxZuoMHK3D708LlwAk9ywdrG1UOKMTpb62MemcisYHLpdLgZR
3WZBI79Vqh2/DGK2M4wyBqfmBI3t68wfmmfVJsAAI8R/IjDqMYb8mbSRMsy3LXkTO6NKnSTS81R/
W9iCt5TiUH+BBz5M005QJ63JNH2wcCnxArOfo9VQuSTyaTK/2I3UK8pATLWjZjKyy7FI1FU5UvPt
nDqG9lPJKssOnmVrDwvitGw/JjL503afEmYIQcjW8K3PhtG+tdNseCgIXhKRmZRUVaSV+l9xxsoQ
yK49qRCL1pObOkzmU87mjE9K7nI6a+WQxAEP2HlLRqL4KmQvs9Cc7H7Y7P+ar17tqW4Xt50UB7LH
0aARBiIoR0jwPKbtTBR4NVf9x0XXGjekUGK/pfftcPX3xHc7nsQ3y03cHgPYWXwyJ2Hnux6r/yFi
ayZM1irSiV2PnlQVlTQDvydTM1mBaEZofUA4BeX6Kp05aPweq2fPbkluXAvpPkplERHqr4X6Oqt6
cGh1Dry+vnXGfut485IQonIk6T73JGEuWRriZRH0IF6PAkC3Ak8taSJiXijbEG8nxI7K9Tl42yUv
hpDQAewKVT23HMl4PF6OjcAswK5lgrcfBLf90rheFjpjrM3RhAH7QxpnJF8mQ55+ap3O/2ZojWQt
5G4DpXXxuinMiUns0CpNY75vzHR+LNEgPnB/Hj5ry1RYQcNCznbD3HdGwC0wdXdpGsujLLtuBOkz
RRLNhYlBPs51CVrwalw4DYVard2qy9aCh2WkTUBoWX2HRMkeQuUIzQnLqsvSAEsToMIfaMb/x3Xe
bBTW/zOus+OUrF/COtsP/DesA6NXN+n54W0NRAms/BesY/wBIRL8kb/GptTYEgP+gnVs/48tRn1j
xWMEy88AxvwF69juHyTzbGwCk84KGiL378A6J4TsrXUN7WUbnx7z5mRzAi+vZmP2XZYbUT3o5hV6
348YjhJqYaz2db8u/mVmVPUViiP/4KHZPgjqNCabW4IOkPDjRzYOppd1neTvf3qEfwFQPwNOLwmQ
Pz4YfUPMu2jpbd3vkw/mxmCxU2np7PdNewWFGCNnU018UNw20BNyP/j9gC9bST+a+DwN8C0XhzNE
2VtX66cOoqVPtE3m0sTQnVAxvfO6y05o/dPvR+Gd/oyibZJWk7FYk5670RpOANm1VfNMGI0Xrd4s
DnO8YgJbthlWiJow3+fCbD/EpQV1R2+Gt78f+kQe6jI2jm6gwET6QCeimfHyG8aeaEfpzhj0r07x
Kalkealq7JUtyx5JWi5FfSBQeNr7Dtk3msJvP1jTAUoJpvS3paucu17U3jmKxzbqT7jij0/FGUgz
nO4mXBnx8lNx2iQ+FpjEKc9C29PidS9aQ6o+qLV6YbdfU8CQ6S5rB3XVLC78qMVILxy0Ch+KGmgH
OvCDNmC9xynrVudE8CcI+r8fGj1yEHRWyubw9PLjeavrrQnB3NDufJzFCl9wxlvd51kiy3eXwvhg
VRrQlIONAzY+eR/6mLod4tmRV41K+jMSspdNqB8fByUmewZrFQXzj3f80yx1yH5eUtWlOzv3WIhd
ssy7fiQY2TGk86ny5nI/V1h7n5k6p6uRqQMCzU60GeIjFDuZOqbblnmWttmOpFKINeUo8LWasewt
xYJtcLdMYVpzrqbNatx0tjcdtJZXykkKdIZm4oDAtNgBCzeXGpDje31C1/37z/jKk2F603I2kZbo
v9jw0ne1WwyKs12MK+5D18fzrtPNkSKNvlKNkXhI3p1/5nWcbhpA9dxQkVNAuNtSL09mhzk0WMzH
Wb6Tbpzgyki07mqX8kxD/ZVRrG0v3JrQcDZOJZG1o3X4ECCQnQsVp4HTk95VDqJ6/JtPEJ9BKO1o
jlFE+rzwl1O9ztg6ijx3osJZyhtpptaxdujjB8XQx4d14AqZa5Vz//tRf1iLvNgAGPZHkwLOCTSj
Uxldb9W+3eqZFclq1dD1pDbZSQYhH/vtUr2vJgPTxkWUth5NWrdQhNayUmG3YoLKvVQjglLjvBwD
uP7920Jr0/QgBTiMRzYswdNQiOA84kf12Lk1iIprrfNjntvJNVNJ3OVTbjy02CHZu6ZH0E7RF6vr
hFydOcwHm/D2ptLjG8AoOR8GtoiD0nNT3m7SbTugRc4CrAVdYWjA4EqzKfMg8dXA5SI1+icaAM6t
jlNnvR9TbsbME6y5Z5dWfVhYqWjDIiuwfjQHt3yrvKzUA89oEzPCMLAZSaMcnfphHuvkonFk6R2E
sVDcFutYfupt7sI7Xyzl0+yb0JM9QgQI/Oo5PEK7yEgPMyzltIeutYrAGdqjavz4LY2c9qm0cqr0
qoMx+vvX+csy/PE28dtjz0R3d8pJL1W+migI7Mg1ycjDpz8+bASvndNy9xZrOd6mpXfONe6XM2Qb
lFA+mlT8LshqL2fuFMcJujw6lhVA4G41K38HI76JTO1vxp6xAbMLwv1hJIP//UJDVSopqKR8hmJB
XGF6pu/jNCXcQjTWJeUauhBHK8/sv688VLiPm3UjWz8sh62q+GnXL4kJiee1cPBS9PubYpnvYkjG
tNzjLtIhWIVO3+m737/IV54pYgqLupDCEGLhyZYvLYGJ8mLxRYkJRn9kOGGTefVe0Ea6+P1Qv5wu
MDxxxUC/LhiRuujl16OYI25plMyZNclA3GV7MSWNs9PzaWPUdOfsu36wJk+2HOiksDUYbxMmncyX
0rVbORSQoSoH9QSJZv53f+h9EToWMZyWBwp/0GVnrGBj7fqox+7cHHSu9W64Np48OFNBnLyZd/o9
oF6TRlatlqOqNa8/s5xeeQseWyLUCVxrOIG3o+GnN09wQjNpvQTBaGv/ehiQ27cNuCRUmvn/YShK
U+RaBs1nQpZeDjWOo/LbOnEjWD51MIFJHXNN88KSzfjMC39lPkO531brpoPH5/HlUKhllIcJMJ43
q43FDCxjAluE3gSeyiAw9SU5ypYYz4z6yrPEH5M+OUQurDJPwzWk72O/qq1uNLhFvYMEnYVYlSzB
kMznFCq/zmjIEmSleVgnIUn0Tmgl6by65aJGJyKBzopyK+537Tp0Byvf2IlFX56xI9+mwcsJLUBG
CC1x0PNDKT2Z0HEqisp3KieSDulvSlv6a5+D9cwMee1bCSy6GYmdnfTKl6+tzXqt8S1lR1CK/FAz
suEgqnS4FY4vQ6dovTPj8St//V7sCg5bH+8LgdPJnCwL3+dKVutR74yaiPJspmdXQ4QiQbSf/Tqo
pQC1VkvaXKq5pb840BSkCaAMunye1+SPbuz53U7BMS6j2XGqdzIboR0siPaKcCpRU0g1Uz2MbS8u
EHyu7yjgW8I7lqb8msVyOaSZmL6rKpN3ydDjn9i6Awd2KdKJpvLEuRqA1iYJLN42u53XqiPNE2dT
Yr8t+BZN528MO1X+iQXu7AR4PSAkzfVueE6lzLpgbJISs3VhTl9iSdUF2ilBuNKVgEnua/pXq2tm
ulVAsO/VMLTvC9729wKx2W1skk1KDbLGReB1vY6iutXqira6W6UsJsPKIe7P8ostrT6+9N0SMDLP
4uXe1jK3Di0H4GuvCuKGA3LiultL68BDc21w6eAUa8k9kHwlep4FPCifNKFns29drv6JU312mr4l
intozHdcGcYPZbFADihQqifXA8p+kpcMLf1cyQI0WTWeJYOWBrwVjHReP6SjWzdYNQuudLM0q3Jf
gNuvoZEuK7Ty2bWpmGbRoxfVOjakuSurrySgaI9N4ed5JFvSOIOJOqcLhm7B4DPGZALAyx/tr1UX
p98dc5z4XkWWYJOVQQQul5LmhtlOzV3naM0TFVvfBxoAOw34ca09ElJacw3aSlMJahdNJEhhzHym
f2aMPBf6JVow9jM4sCNq3b0u1zkejgNdgPdExjpcgMCM4Qi0S33Zb6oKeqWe/+iLuvUP7exMV7jd
/9BkWDRhGt9XPNaMLh39vjq+4g3ORkjROUlkZlVRB0uiweng3fIP3QZBZpjHYrgdPNkTfql17rtc
r7UmymTheTeTV8kjCs30mylNvzjkUsTHtZ+cZVfkLR4V6EHoows9eSAAyHzHQHoZzqS4P01zvT4y
r0mBiQm6e24lQUSHQs58WrPikANnjNs7p8vccvf743/bDE82LyAenSAFgASMu082y2zGDRCJixm1
Kf72bY3nEUeweTM42rSj5KCNrU9T5MZkHHeldfz96L/CIhRyP1i9gHRE+JzmYNSm0bZmJc0IhVFa
B0a1thE2qSt0CxrjVQ+vdLA2toWj1VGjOv/Ot6R7Z/LCybDBOayhB3PmMvvrUcVyRl+8VShUYaeR
l7RivUmrDLKBt6h0MqKLe81rCXZO/fLhzPd/5eyg5Nq+POR5uKbb3/9UYviFFIPlwlYfY1FfwdRZ
Q+w/EcSN3fx2cWb1ObXdzacYlN7oMm3HvUOGi+cSCe/EaegOBN2OnlXvf//Bfi0SMKREeMmtF14c
Dr8vPxcBw5MysJiO9E72kBYmYt2Egxep9HCpigunftL6cTozGX8FfNBSMSM2I7WNeHl6yOnEhq/F
ODlRWTjJZZOx4ZP9py68DDIRdkRjgEbOvXez3j2W60CnPdYz9Ulr1uqj6s8qNQDCTpcH2DHCTySK
6EUMNJEvn4PRzTOuhAJtyDoOl/AxVnsP6QHeVytiUqD1ecnMA1344RZmHlcR3OgrD965Li4T5vC3
cQE+Df213oJzDe6GVZkWLCpycfVd21FfhrFddM2RmzJ7Xe3H82UCJxRvWaMtm5AQePsJTyD9wnQK
Yldrstr8oFJGd2Hm+IYGnJIozIbc4BiNTTbJcFps50NqJ7UT0jo3FLQHU8QspiG7LU0zVcFoGpKe
vlegEwdBo0+0KIuDxVD9fKzSsqGPY3fTe7gTwsTAocEIsbGm5GgMffZRNILsd9hg2Mh3beXREyWG
tvpKsJRV7qpl0L3LEoCKcy3TPIMWsDsbpbT2InPNO1s06r1DlGW/N1bR3g3suyKMe9KD91ZOHmGU
zU73TrkgCLvBhBN9MXmmtkbcrG8Ib3Dq+5E9pSfOCXEyYch6+dQOiQjTGfPJQz/X4Fxpo1RNtrdn
CZhkfZvALaFPHoqhhfAne/tbLr1aO3AultUz3Ru9f5etXEDfr35qmxfQ2CFwJEuX4/5WN+5wycGt
jgSatLezapzxunVzn3grEa8F9n4oVY/51P8v9s6jN3IlzLL/ZfZs0JstTVqlMuVVtSFKqhLJCHoy
6H79nOxGY4AGZjH72T2898ook4z4zL3ndv1+zUdZ7Dxn6o0nSCJqp+E4AFXQ+wBV7tNnksNV27VR
g4X9WkxdAL6TdfKrni0Ok8Sc3QPfZgaLZlWYR/nrt0YXm3qqm7ve0ofvPE3nJy7q7NvjISrYwxXO
F0XvfY8c1KuJe1VrP8GycVHWuT78opdUzKxEz1o9JycxPforhsTQHeaJER0mgr0TjAWBf3JAizB3
+fg6DO796IchuB8hRg3JXFfea9PNXgsrs1x2RNWD5m48S6mQLD4pk1FblL7bah7TsBhka2Gsnbyr
WAvfjKQjAGz26ZizfTfH4Z2qAU2PJgI2smiwKiLXePuMHe755jf5G80a2osYTz1DJhGyUnbuJJGp
/TevQZMf4OWqOapqgxhq1BroCZFilP2+K3PnQWx9gNapyHzzAVUIf6S3asOB0A/CASbLZuBerGu6
b9ORbdy4zZOKeR6X9mEZUv2NLHGeRbYj2heRWp4Hzq0avLjfSBM5NOxKPzNnmQ9aRTxMUqTBosee
UVqfW726v9SoVi0cVerakSlZMcTr0FMhjktRkODa+loXrau+djxd9fJ71hglxtZSLp+bBisyygIe
uhAHeLPv+uVe5GT+p9ZoSP3VIIM6xvXa8VO0g/6mhjEbooLn67RstvjneIP2lA36xOi+LKYvA1+K
HiE61H9J0Cmv01J4xb3A1J6q0ZqtsGBa8zJWIE/i2Z3KX1L47udkBurVAazyM0/udME9JEw2Eu26
hJU9bG9m0GZf5eih9lU68YyRQFCDPR7nURbyyqkqgcjUlEkJsI5SuiUGOaLHHkllcxcEPWm6orGZ
PVh8KBIDMzHtDP2BmZZGwRtaGldURCkpLASyVPuaDuD3VOUSeoLs1pM/zS1viJMJ86hp3d1SM9aS
/ZRf+N/D4mRzMstRLmePCCMchTSZt3Tp5s+lwtWAsab23yTWrNPQdQaL+nJa2DXnW3YxJgjpaJ89
A+BdSeoeeoDBtCNDVl7Htma1HPy4Fd7cO52ZIKhy0Ytjqzwkx3KqikcS/ro56keaQSQ0pW8kvZtt
uC0MN31q26Z5h7mNpK4I7GJLTHMa/loakX6xnwntCmpAkiLf1aSWjHywKup6IdhNLVJ/n0dybUKL
F/SeZ86IMypMO3/XWUWX3C59HUTN0q57gtybLoalxFIr8xspr5491m7sB+Oy7olsyn6stUMEODdK
++Cb7js2A4TQ8hHMVNwOepQpyiejkOFEqMynol1gHZ4JmQhfMCUoK0JTkkAq921Ka66vTDXl38LY
MORZmic/Rpb+T53OqiE2VF0/dGuxWWipN9tBgWkvKWZE/PXx0jmlHW/V1m9h7zfLV+aazV0deoec
kFrzhdk0nQ55U3Ohjmje65gvUz0sdsc6H2oL09qx0VaYrmwaZtLpEFyM90JNNcogynhs+0MOWAth
iFlNaSzS4g6MKLV7FmDF+uC/BoX/fwX/v+4EnP/7Cj7a/n3n/2MFzy/4rxW84f+Hfx8PM9hiHHN3
Sfz3Ct4w/4NhEHt2DjOCJIAL/J8VvPEf7HPY0oIOhRn9n3aM/3ZW+P8BUpSK7M4xuy/DrP+XFTwg
j/855TAZkKDd4Tfiz2H1/D/HYZn0NbIbahzOjf/SYMgckEseAH2+EWg0HLsVZe4qdBH2lFpRr7w/
nbTQ/a/9R1/rXVR0ljyWWiDi3v/SbflUsKrLliqae48C0WYCYesIOKe2IfNitC9b49SP4BPPXiXq
qA8oGrW13jtDQzrfgk/IAq8/LOeS2WubG2iVg0Q4ogyDhtO4uWg1oua8uQRO9dut9O9mTg/22P8M
WnDxBuukt95zbk474AJ5+Z4H/wCcT8H7uOkHJz1l86kWxYPBKdhZj4PQ17Czy0hn35uu+6CtqWyd
76D9wlGO6vuio4Uk8W1LqqK6jcHCyyQTn3OpYJEx1cdVLhAqdmyRzwNaRc+GGLe9bOXFZDYwypRg
Le0b3sPb5m7HOdgeMTiES1cdtOB1ZlDCuuIq+l9b7UQtb3TLzbhVYMTyU7Y0l9WOerfYe+4X1L1V
vWdVy34pnBUqmuKyWI/meILSiZIR/+3g/NMy7XXsSF5dsQQa2vDaZ3/ITUF4GWXlS4pqHozIwQBf
s9LzsmG7oRxOHMTefq+jUG4Pm56hqgts59IMYr/J5Vv0y74izjScFideF0TH+nwFCYAl34epOf2V
/W6Rf3AWEHeFOHOlGqm1IjZNcsXbp7U2DsGkcThe7VGQPjBX45GFpnjK+GMJAKGKPFnTrUcUxkCJ
AUTUzrdyPAnRhvWEIlmhXQe8kB+JQ3mYpEE5pWWRk/bPDK9QPN/S2iGq3YqRJ90yd3rpfRDUnbPu
B6t2whYdFY9r9WtpMlgU7vqUNf7ZQiYYeoVPWui2AzEVRItu79pZfx4cPt1Nyk/KvzEy6Tftzfgx
9H+2MXqI4qfLitdiqPbZVEYAmaN+QgTuGsexxRLhSHb0lIAg4d6GdEGHylC5MqNq9RirHINxCp2x
Phd2J6JpaK7uerFc9SO85fEeVFz3TuyPzT5VRejIX1WLKw5Z/uBX50INoV3jpn7hmoXhPcbK+bOq
8q3PggMJEpSAVezo023A6hc2/sNA5wXRM3GHAuLG39zYdrZRfoymeiEc58jVH06bzwKzfxxFldiF
8zR4LbaA8lja2mG2yJ9u9O+ghHayGjwHn8F2oBuKU7wdQdVDOXmHYXue6rhp6lPG8pEN+XkyF9Tq
QY5o2r6hrzv4Mn1Kp+qHNEe+FhTH2McNg+dbcaM5j2qbxj+e2X/D0cBbcf82xh2Ve89crAkXDR69
m3cnfxW/uBE/Ap/XAzf6zxDo/yB4UMz6UwBjlQMiLRJGl2cTn4rqsRxn1Q0NR6Iv/tOCpHNXOZjC
N8TMO2NeXjyR/QJptsHcld5VW+n1tM0/5g3GsjVb13j14WAueXllZdrExtS/rbxI/cKpoJcHnUFZ
Xf/CuFo4zqeUNzkXhy5ln9BZL8X4baQr/PhqwwB0B5jlX4bfPebYvODMI2TGtolPzQMtASwr0lN7
u5bKWZ45SefY8NYH8ueRN5AyFPoN2nLPPJul1700ufZQ4JE7crDb+259U5grN9ucWAd5VA5Vhzbf
fpGeGXpbUST2CB/HLzHc6OnwsuYlmtnVfKpgSYrFzY5+ySjZzdrtkPZelTRk/e22nHfSU7Oglix+
S3M4N36QqCa9+hPUQtDBfmOvr2RBf/TlemNxD7nUeTTqIUrtsyLZKG6n4t+Ya8/0jOQpBAQIpKaI
FkpsJuYiPwSrSa9V+uLU2xVmCWe5TcrRflljwLTTzX0ZrY6pwmFVYzj1otu5nRt7K6+RraUPKaET
j0XXUZRPgE9au3zwnLQ7EGM1+5yi9fg4dnZxKSq8wzJQiV9YLmYFbTqaPjghvbXevDaDH5Pq7hH7
vPui9Y6KvX7JObH1C5bg9HNU9cBOdSneqaZmTBl5+8SDIVDlZcUDWK7lnIE4jrPBbg5uiQq+9tsu
KTNk1xUna9ytbsplCKWxM7aL1wdgFenSVo3XTuEYs3BGGea3o88qNES/hpVjl2dbbpLyNe2SnsY5
yfK2ORpbW4Zm87cdsxdysA9Wp+GYM5+HosFyYo9ZbPatSnrOqxsXL+/MFLj1Y2/Z487Kx+kr1xga
bKW9GsfVo9S9i3w4bc360YM2RQM4ddfB2hRG7VfNWdrjIjxOR7rwaKFqvt96mfnbrnU9zn0zDmar
Osl2XPalH/NJt3RHXYqBQMrj6NV24ipK/3yVv8Yl13e58AcM+flHmZUhJuuHbGnV0V69l4KM7Ivt
Cfk9Mk0OSTkWp5TJddhUjh+xt2jjFU9IaHd0AOSHGfu5g73Dh0814JpflRBdaGdEhWxuV8IHH26O
rU2JU5dpBIJpTCDljDuE4/xultKxgPTVta7NP5ZRLnunpW0b8vxQdf4ri5Cro8OQshqHBCfiTYT3
jpQu2G/ZCvpALLgmm/XLJFOBI2Ipzr4zp5FOZPoBo5Z9UAZABK27rMtep6wvtp9sLIyYYTl2Drf/
2Or67+RmTxLVSZL7FeeAWV6MVbxZxXAcsvWSV8bTpnlQMurD6KhXs69iw+Y+SbfvxZO/we1xYrT7
no+9KMo9/ty966uwIOLQfmDJw57+Xio5p2Jw9oHsISFK0A4zEhccb0N+2iq/YOagcG3dBSfdpXHk
KViqaxbgPZyv3eAc6lp7BFq/Ty030SYsqSml2mAbiSZ5P2yjfeSzp3540WwRnMg59X416TCdt2nL
QC7kvAS5PtHJEooQDRWmlLDymLbJqg8YA+h2evQYyu9lZoJNrKclHvNGs8Jxtusigf1Eovo2B2Vi
b0PbIYSfnEPmsTXSioa0Oqc3glPXWt6ZStn9khp1Y66nzXnqXRnl2ajvm3bLn1C3ci8ifSl3w4Qk
BOesviceItiZFWL/aRqdxBpMIxo2bqU66LbzlNvas5EHYq/mzTmoXBpkuTfiN21c99zgKwd4tFEj
DcWWvth0+jNdfOqF/j0IKiJIaro6piePXevoB1Eu3UdvIzizycaQoT4VOJW1GjC/3q6vAkjCpQ8c
dRrs0fmpDOITm3EenwJd++PMNTdq2Ynx0R/RDpEvRjVT0Vo+CuYBO+XXxSujaR0HGKrxKde9J+zZ
HqSNzDmWBkEpS9DR32oTXs7UvHu1cpKK58WJZmOuTn1hcnV4nbXuOD8s68Bk87CUTJ6noPg0h2Gx
2XTqzodRmkW0QeCIB0+JW+AuDBwYClmKgxpHpmj99M2dVHC0tXrjS8UTk/UpRQqTENx6g3aGrbCG
GxnKH5ao0s/KGkrovPNc45zaKBRRV/7ZGHOEWkfaGIfToPazV6nLUmvik3mWf1wMh7WeOVcMt+qy
nf5uZWsflkmjqc3H34476hyIloZNVdkXs/Gfi8DZO4w7wwxpR+/6u643Y4XDtMsmZK7FUu35JLXQ
yrQLwq5Hv1/ebYmMfp2hLDLqYhKwLGeqdoKwJsCxYoWXp2T627LnHelEOiOJ+gHjwAP45Jtc/fKo
q+bVn6s3q9x2YryDGRaOp+aVy/UENSXR62mMFzadCSOcXxoUBmb6pF8UXpt0OvSQWQw3Ezd/1Kk6
ImS0CPF0WqEQ6aU0m0tr5MeAtYi2NQyE5jYJ3Oy9kXgTqvQ6IASj/NOxajV5fhK+DEJpThUGGYFx
KbM/tlk3EzWZfPhg8qTpfwWLi3kb42vorkVxEqvdvkKS1zFxb/brVhaYyl0vCN2Z9g8ri7lrhNHH
rejftnILnqXE21xnG7mLpXuqkGWrwst2aYoUsevxogDoYkMMxSZELgTlo9VOmWeTWxs8r8bvpmAs
3WK2mfp9ygyFGyXxkNgFhKbOtpa02fhAqi/YcqrKwGxDpS17YM7YKJyfGpdCF0y7UfNPUuRsa8Sl
Mz6YGHd/A2P6iwlPYNcYyWgEw37PenMiw9G1mbfsbiB1+QDoCGZ51jc1xeiAGJZ4UsVQOLhB2GWg
/s5OQHkeM21Aa66rW5vPRlh4jr8vAwTUxZDvW62PncFGC8BsCAFAPSxJOZECEAI8rXfcFt5FTo7c
b2ZWHJzCsj70niNiyF1MqYYcyAJCOPtIoJ+bVEPZXXOrmBLDKIu4SjP/PCiTl8LA1A8qshS7Ri/t
g+9Y+UkD0vi2aFqQEKCa30qzFHh3Le/DKtW6d/W+348sarRw2Zbg4277v8EVnd4EMssXz1GkPMD3
3SlG00XkYxj6MHHAXfKpE5ey1oKXutRy/OalzSIEFA7NzdwdDb2oPma8kq+g26s/C9DJr4l64zRu
SjvBAzKGneqM8S2YPHVVshYnLfdLgpflUkaTnKa9XffMaZ2gCh6DGT/nSLjAi+xF9myogotpYgSK
SSwtqldlrdbvzbVzGd9ZE6zjzQ44egDeAAAT3mez9l6dvjN3fi2XR+m0+nkzChoyjwfV9SrjJTW7
uyCw1y61na3HCnfrI7ZFx0SG0HL0i9IaEXpsnfvAJbCdyaGnh/Odvv4YJfem4axrNGGpfsG8kn8u
ATSD2MrX4UMFznhP/1nMd+YI+MEzYSfIo5tEcwT7b5RMC1GbmInH3nxeDI3SrqbSjU3cmHw0Exe1
PwQR89v8vRS2nXRund0C7J4/Cq2JEQ6ZLWWYNpvi0fLAg29ORwJAahq7TXn0ibg917MMMu6IQPpo
USZWLU2d1N1gJWKuiRG9tUWwHI1FkA26sdJmKyYXZhP26L5WWn/j3h1CGBI927g0FMp+0aucZkam
cYk17GAsUAcoOfPQqjfjL5ZXN7T6NGYUVERMkKt/qyrGx6kUxyKtpqSmXU+UQ5ZpqvmJDORnk5rl
3vTy3RzYibA4wz1ZPGEWD8IcybbTyl814TE06uZnX1WP7V0Hg0Uye/Xtnm2Gg/h4qntFHYH0tq23
6Vyira3yn42Ryd21Oin9g4yrY6DKZLYBMZrD3Vpgbkgj0zQeS+u01B1LuXnj15XzQ2OWu0l6Pf6t
ArNXFdOa3pvJJ9+TLv9yng4uHN54nZ7c7Q2iXAhOGOEshZuN6V/lrzpcS3zETYMHdjvqXnNweixT
ChUKrZ/RXsz232heN2AkMzsT/G4VrTYeNUO6Dhs7vYm0mbmGh6PF9eMgOBfdDh9GyTvEhmrQs3/C
qHei8v61REa+1ZV2GZa5T7wOXXJQpfbBMAeqbpMmS4r2SnsF30L+JeERC6xKtSQbxp3Mlj8kbt44
5Djzx43NVvt3ZXWgt5+ptq13WzrjYfgqSJpwU3b3Tk1MPgeCdPbupvPXZ5bNRaW9s3JJUKrQnQbt
mXW1OusAGHd34TMY5CDp/Qx/oaymGFVYFzop3x2Z7rYPPHOXCfELO+c1k+03ad1zXCjuUHAFa8RY
2o+rurH33EI+WotaJoRDgbrLGalAAbUSjIjdAZGKFlVmMzxlm3HPa/A5WvBtG8MrgpGHVPlUmbJ5
77HeBa3/Bz4g+4S6LvagoC6TPATKe1Es60JTbhej18O8wpMoggvERytS1SgPnWBj2qaosgerZfgS
rF9pqT+gtncfObPnBAjT2Ua1gyahCZI6AALD+JegUAAHTIUSN7PFn4wsFgqkrvnYmuXHmEcgHfdu
VO9LkbCbe2RvdAqyAK2H+FOyHnuwM/eBFJKaMZphXMGbBpdltparHHpvPzdoivP13LQp2VXK5FZy
fnQXiUzpBReX5wBr1EvQt827NW9eYpcMddmvz3wM5Rwuk+ihu7TsEiDAPGjMn14si88mI2ckGofx
sZdA+4rsqaop8a3JfF9pwFn8B4+WmfF51dWmM58ZJI1AvasmydOSvaHgKPcB1seza6YU8HV+HLZm
5yOYSfp8uRkYiV8rho2Fj8UmI2Mossvc2zf4Xndms4o9MguitYvGf9Jy+d3N2c3c7BN/k3fuxMtd
DVV5/p+grJlyrSZHoeBuTLPieHcRYm3D392S5+Voza1LA4aNDiNnXxZ7Nmqok9GTJKvtnwMqoK5e
1t9cVga1fpFMzIUelCTyErKbYGu09repMNorpcEFQ/X5npURT7Ntxf4sniTQqtOQZv+MKZcJGqZv
1ynMkMW9/7KUmHsRqj0xTOOQ7Bc4iWXfPCFMlNQejSrvjnYfudtmnlqndR7WMsiujWYWh8EACVDM
igHNWjfgIqyIi+tWuujFitZ9RwC3n1fUvabXtjcunn3d6QHR5L5zHR02uDVnsOeIq+FWL3hTOa+s
v1O7/eetxDeSrh04H1NGJaUNaIPuzSFC+ID9G5bKuNPZS1XCjEfVvVvu7wLs+TVbdOuaq2OWNrFn
Pk0520z9j8ZQ7gVCxr3h8buT0YNAoBOzX0i/kHuAL9Nrnd5jLf1FXUVtaYnRyGOPGOTi5GpNCuH/
Un5HoVj07x3DMabtHLwsyRDXzCUUvwDBR7fm/KQso4W+yDhI+Y/KzOU5b2He6dfJdJaT0ECT9JKm
y5sSGCuMTbtEJ3EPZS0vhHCtgJJ3LSlUGNFiPpBBetQNOIYZkkW2F62/gOx5owg2o6lH8NBrInEc
KGkbDTJD2A+0/sMlH3IIcJWHk6NTsEew2PScuVIgSUttWEMm3T+k7X5kSIJqJBs+JSTsEIm3c67B
uZBzouxDbQc5EwTKLsB3w4Xr0gn9aeUeFO1PTsDH0sgOtZmeR7IlCsg11UDnl2vOiU0miwnH03dQ
S77NzDvLrn5gbmcdpZKf/Zrp50m5/UnK+VhVWXsQeuWFKt0mGVawU1hdbOGsBuOfr5fjfjbVQ3n/
2FnfZ/TV3WkqyjEx1jWZTIvPsv8KjFSw30nZVNbO/DD7PORF6oEzFf2u8u0ptnozO1XG8K1w5r0S
mPkvr50YUMJJMU+e81rbTSrnRsqCOVICZFhYj7qBZ7gavjrf+SNBSEUymKzX1p9feQxuqnKLuLWy
f1Q/5gM+65M1u855cbRzNokq0jPmwQG6jQS/S0bJkSZ6KdEzAw7IlTYfs9aqI3OjoWwq6wLu6kbX
cHWz7ENTKyMIm6jNLRP7TphQB9hH9R21ACkFDxg9T/j3Z1j6iHp9SltINLS27PIjqDxJVQlqKhDE
lnUhlskDrC5fa3lhv3qlbY0J3tyx0ne5+91y5wEOwCMU1Z4G4q5H2lfRDTNI3Pltf7H1/DrZxpPS
GHLmPaqRngQm4m+vgEYBTc3LsgvKfxoO74oHv9EbjcU2ke5NMRwAvdyWUbw4Y5UdEf9djb479TNQ
bdtcH5Vke9Tpf1O34KQvCtSMxZhFgv/h6qlsDqWL+R7JDO+Ztcal91vv9R9K7YNHDhwLI7Q6q/8S
dII40uI6puovqEfrwR/sACVqBZspc+YrcKUzilcZtt72MWYOlqG24eJ+rLTyKcjGkNFhRLjPSbPW
Qz3aIgbEu3eX4DQHQxDz8eMMguQ8dOvT5OtXLL8Ps/7WocyY6jwS1byv5ODHJJolVT+88LWGFEpV
BG+9JXs2uK339WOLF3K686uqXl7tZjurFfcs32aWMSCrN24NL0WKmqNrwKkJR9FkKlw2x8wJPsAF
1+HIFtLrdcQHN/c+qTe0D6z7brKY+ZXksDWGqs2AVDTbFR+yh0i6SWOpPOfIjOUz6JqnZuJnWZbg
WCtWU9m+2+C954u2r5zgF9mBoeKZni3J1lP9ndCdQdSOod6U7mMQVLvMhXDqmZcuhVmG2ayka2wB
NpXGr9LEAFa5X/lWnZW39+kcx4zqE/1jw6ew9he31i72ok4siiMSsw8KqVFRpGdgLx3XsRCUgaT3
6gQx9szfXvBvjXA3TT/Ou+5ux0euXurbS8DG9xVjsPPSeqsggjgzXq1mFqA/UDewIDKK5kzDfLJr
H5JmkFaR76rf89AA9y1ZzOHSmWNMPE/knnjMsO0hNsH5hMamHbNGyzDU+v+CmnPSYKGL+AkgJXw0
bvFpnUPR9Yj3KyMyAb1NrfCj+t4RARYuj10FzHNSV0TWlFd3shaohIFGSHuSqj9pZfbUi5yJu01u
dSlPfV7tNQmEyw7Gs2n6+SmwtXm3+NmHbPPr2sujATIrbsvFS5jtgdViyhQRvzjxQS3nigHjm2i6
H11n3rqi3Ud0zR8A3vwFwuqCzhmKPXg7e4/nrz1r5ngQdhk30/YMrxyhdFU9TYMtnvIxZ7cWaPxM
bUFlZQbaAyiRXSXH69aZuIjhKhUb0rJvRJtX3XmuiVdQoNUdpOgU6WyJywaglLm31/rZ71uoHSAt
5N9hhPQu/MNIlmFUc44dCyF2SGb2hGLtCmZxXdax+XZ3AVqexujDusW6iCbMmCKvOY9ATHL71ZXD
FUDwQ5Z3ANu0eBlpx6yZ/JxNs3+hGB8S1Fb3nE1pInR1MxwAGY3NjNsNG5Lip4OGuyvc1xzEIXA2
u1x36DgfYVyRXgeUPy6XBziwezv7DujJ1QoHi9JAW1Ff9mbolD+4/7l6oRfKIEFI/+neySrjd27v
dKv9RK73J121mz7f1QcWUXWEkhMrARg16ceHUpqRXvyp8zJq6T0FZzKqYeEOySi495jQkAdQVWj/
86mIqe7xJ8LvAsnUengxOqdIX4FcKDb7jPWkbXiRy+N83Hz6btLyXP1ZlF720mdDd6srpoUkEUzH
odeCPWIPMzKtvvjSg9Te14onWlMcSlE/zEbC9h6/Qsecgc1koftn6af2XV/Aj7rm66VtFUkpVj3v
idNok4asyPe6MOnkloFzn4Q0MGK9jeE2b6+2qA1QK7zKTkuswLEss58BlslRl5zXwtabD2WM00rx
ihe0F377vJSpG1mTfLNYwk/g3/yVqBhc9cIcbng35etCcR8R6BRbxsCWz/nsgvTgVc2L6LU3b0Qe
xIj1Fx6UBDYMK7GSw7Qx1dOg2z6X1jtr9GbfrFgq0rkG3EK7UBdaBIsK4wJP8skM/C6WafltCvfG
Ju/dnOyjmec/OCZoNVpEh33JuJCOXrnPo++fgpR5b7s41wBGAItK66oXvCgDgq2kZS3Wpp+c9hAs
G8Ws2Ior+hgY0kyvU3BTnc6LMqOKZLthmw0cSmt8WmcMLz5Y234eD1tgPWalfe0c77dmOs/WrJ2E
NT6AwdsLB20/eAfJt7hph0yKW9m4HvVh9rLo4lRZ46fNLcuxC+J7tHNkcKW2Y246h4QhvsCUuVV6
Hvsa0+rGIuaRgJ47l2w05CUFrc20UH058qc3lBZBJuJhMgaEJYx+LbmAPFPez4jqko+Twz1D0eYZ
LZI1/mFdKFLLyQlzLX+0LfUEsYplzJburUX+VoEUYZu1/1Saf4ELpsx2ixM24HrPl39IM2cMZ2hr
tWbsLRsW2JadApd1ENmhrLmJm0yDdwrER8vQBJVCcVv0gLpzfbTxIq/kV93z5+G9ca02ls+L198R
dvfj2Khi9PcEBaxrWCOkPTQdPyg+8c9248LKp5NhL/dFYxq2dRDrTVvuW4fWJR1/r211JSmIGsDP
X8gg0KIOGB8Em2dlbRGwvd+1vR7tUV3HWuwyZha4Qn5MW9N3mRm8Fg2KiqFj6OvdXfZ3Pla3BxFk
gUSo1x2kOivZhBlEOX7PEI7H40LFOFbWbaqGoysqoJ5D9genIXhH8GmGWrEFDcaPMHCW1cI/sRJH
yumrW74YVwSuj6aeXbU5jd1h/DS14VpP/U7z1mcv+CLHAN/0I2vENvJGmTguOrwSQmw5O9FIDyTJ
VARg8M9hTQr5pyNlR+hTBrGRksO4lGyv7YFRS2UecbjDKiufV/Xie0eU9cR3VU9L9WJKLR5H9y4O
gGi+6U6PtL2/ozDlMQuWcwebIsln0wmX3GEfUxd3nEqZdEZ6FXCE2f8xvdq2hvUSHS6TZYpcfRzQ
MXfeXsAbihBFnnONBCL03Yh0KvevtlUPaEJeHFUk2gaDq1GTFRJT+TQOFosase7yhfn5xHUWGdn4
WbbrCdHp36wfT3VuP7Nnj+fOvTDrONG2roBf2XfSZ4aN2zdRNlUwXboVSl5zZzTsVTD47Ih6IxYj
6A/EzQza0TzzyLGZpBwDw9RMD8rX/9pChYjb37q2+kq96rwG0z9Vdn81Ld3rKs1iYnXyyFT99+iL
J1DBzKRU/+w7VN2TeyzaGeFV9hCIgfUULiQl2PT96Hg6Etv7N0j/rV/ko4PWIhrlYj4ajXle9Paa
z5tOdvKEvAEEZNBwjqqtOTc5o8hmwbLWivKTYvf4v7k7r+W4kaxbv8q8ADrgEua2vCWLRiSlGwQp
UjAJmzAJ4OnPV+r+z5HUM6Poy//MRCha09KwCiZz595rfcts1GveJy+a3NctJ8jjqK2naWi+lQx4
FzaNPNrgxqPJq23RiOJ1/jbMM7iDilUytoNlH3ivtJFBBqRuv4Z/cWEbPtjBdAkCbHoGWFckGz65
2wz7NTL2BAl5L+dFwB0Vk33KyuKW1h3hPzKpFqGuT0aBnimRRrVMrOlb2jPPUlSsJE71q9xkYpu3
9So24pNq6yu2jLq/tbuJRa6aWe+NfdAMJjFC/JDGGg8pFJfl4NK8RagChd4Lby2clKdIJsmSy4Nj
0MuB8htvc9ehkEoee8PfQleFnTlkydqRQXJMk4krVzMoi22n4lG0jiWzh6XCTbHsFISYiNeUnQGz
AlqfrYLXtYzslHDb8GFye/rTmU3rrtiG8fCl8/pV4J7KminMpLjGSZau/EF9KdV4cjkqJJvanaKF
WyPV8MQTsv8Vc1NBo6Md1tMAZ3Qqk1dDZZ8EavljCdtgJe1cvDmG+Q2yKMup9ao1R62irj/baXZK
cXowkIivg6m3rrU/V2giBcPUjBQgA5gK6qKGxe1lJruOqF9KJ8cuTkiy0TakezLgLtypoxGiTWOq
dMkQBdcQ2WpYYcscGQS2wcWU3PbtOSSFiIsSSehlnrfP7PoQz2rXNMN9kOf13qx5q4QVPYrOQy/R
I46ZLOSNoT54zvgisgYaxGhjsu7Mh7meQEUUR2scbrBZPmJD25LNsPETTOg0xRaaMOFtZ1DbxM7n
qLpTBuI3kDgbzKsmw0lGWkVy39CepisHqjW8s1A4dvH4DGn1SzMnzrbT2QNxxV8HFIiR/+FQMYCV
O2gBa5Yq3+62ht7Wcj+JGgEDg1iZn69vRFZtcpxgcJ16u9+E/X1KS0CvpbuagEinJnOOOlvgV9k4
E9rDibYRSFf7UIrePARanhIfiVhgrj8l4dK6Fdehe1HSdb5riHJ6TJskugefqXgYWvNgT136gSt7
3hW9Y3xIP5frPBnKhxk95DcnCdhcbNw6kk2o0GlykxZCTytbWC7T16l7xhKqb1DXItYPTOIn5z47
QroL9tPcOJsgKdvTRPVzuhIV36KSsIzE4OhKdpTHgWk0ib001c4gXGahGZO+aC9+jULkLSJ79RvG
SXZXtYxbMDAtDJ9AtK6qT0Myq3OO5erGdwpzb7XDE0AlzCgRjdC1Y5RPfk183cK2e+dg5UHMTFO+
q1gtWW7XSWxsZoigV65jUlq3AFOfp2BA1OY9tSlaU4sYkOvR6eITK74ySpY2ABr1Y5N5xl0f0vt0
XitqCrgMPowW85zV8kKAENw5MCr0IHa0kowtQ+ZiDQDX2aVDd2lS/x5BW3qvvXqFTRMdlV2OB4WA
ejXiB1r4eX9DSv1LmnbHyv6a9eYyHTh3MJzBr6M7RvQZ2TETAnbGVHjfXgKTbJIQV+/J8uKNz9gl
9i6VP+yYky8aajrf+jA048XE2GW9sZqc5ouTveEEoI38xHu7pCUcoh+av1AtTxsw7vymNRCNtKhq
gml+dfyrOZajrvAIHYuYuVMo+gfpX90K2U2cXc1rzHGnGAGhnT6rEHQwZ5aGVSVezVm7xsnDjS5R
aBmXKuCcwMJnpyvX3ldFcWmuPg0cfmsnN6MXid5x41TU1AAridZLVuNcPSflFh7osSLZO7v2kzSP
BJk2uTpMbci5doRUq4aHvA9P0RCQltVhlZkJ1dvbcxavc199VoX/ytqBAFjJt8g0gifag8nGmUOK
/hrrXqjNzVBehwEo2mQtOfy7jr/CvroGiE/BotIrcpB9NR89f5HneD1Eco7lvBlG63nu1LHtkOuW
YptOMcLlLHwPbRZJeizGZ9/CXTxhyztnXkN/3piPRqW3uD620sA1b6QywIg8DhRZ8M9LzM0LP4ze
E5sxYIf01QiHc9MnJ7/7SFsTtY5LfeSKaV72Y/7KfsvLo5HEVeNLOVfrqkT1GrCfMy+HFxlWNS57
qrLC+upnX1XdIka3w7P2Kf57fiMQkZIU0t/lteqWtQmbIcrzjKVEB+vUqZMb5HULVmfch3iijKiv
1nEYP05dTPwOUSEfBZjVlUnTbYVj+YAG4KxS84kxd7Ls3VwjwhYFXui8BTKJo+ZP1+4/cl/8b4us
CAjL+c++is2rqj7+tW/z1/K9/TG34vrX/nRXGN4ftvAYrWGUCGzIhAKD6p+EQ8P/g9QRGv0E1/hX
hAnGi78Ihx6ZFmxl2B0CYQND8GFJ/GWv8Cz+lWsCuoEIA89H/KPgil9zI122AJyzLF+Bz8AVUNDP
9lmixxLL7Ut3ifGsvWuz0Nq7Kn6MAPeuh2FiVg33b11h6v/iWD3yuRB4eUbD/JBmEpGy0qug9pKH
YApQmVjte6D97kSZKu9Gy/8NDOtnLzYOED6sg5gx8PgnB7zQzx8We8fUtFcQjd/P/b1VEtfjIWX5
jbv8e3Tf/3Pc//ljuPq+BfAxZOr8i+NeBzXjBaN0lmNktU8AZum91JUKHmun4kRduTVthCzc23aN
wFpTxtxDKy3GRednSDpSiAVruCfFJkucYOeI3OHEmneUuCHI04VI5561fWIjxz95YzZFd0MWDsfQ
Ceviwnaz+S7x6Hn11UzTM4jYEd3QcGYI3QVADsOO3t3iGm/mwBe5T2qbTK0uu4xBbXwF4wJkz27q
4UsoC8h7Pzzflz8vwo/cye+Aqp+vDdfH9ghNQbDg4gX/+RZ0OsclBgZi2RjmgjBN6LPaK2gHh/g3
fZ8VLQswwnLksm7qGhc4I99yfMwHfF9LXgekt5286QyoJevSq228OJg3UcsDk5/wSf7m89o/28Ov
91Lw+mDWwEaAY+f69v1o33cRps78BGupGazRmi01kmXLQkOczu0NQN9mBfe4XosxyJ9z4U9LK6RF
pitGTIsUCeSxUtP0TmGvEKrNxnBioHnbpsV5issREqbnp49dZw/488waBXGuZ+Jprcmf/zSv/RQL
9OOl/86x++XS47TiqgsHPiWP589fxXStNmh5M5YKNeBDV0ZI+Sphf+0ghoF+gIN9MO06+pSKa1el
6smZoIeuNn7Wx1z7uMEPqh1zesLO3T1FHA/SZU+x0DKAbZN7DKsjKLW+H4HHTRbhF8N0jZUi4oy/
NmZfIipoRTOnD9YcDpt1i2eeAWHiJO/8LDksQSAQz0hwBGfDqSPTAZpnfTfrrltHRo3s2DfwImEE
TB592u0v4OJwmHhJcU95X7/2Jh8bDQuT3jmse9zAcTIux4KtOeGcvJusoH1v8xrz7gi7edlXhZpW
w4wGgYAg46JDv76tCNRGj9hZ6d1/f/KvSzgF3oRk9Zpd9OeTREfLM/nvdW34Be9DXoRSFCUWI/pY
fYihlDs/84AU5wEouTFG17vWRPstoKpxhaw43AAdcO8zDZxvaRjcjdbkNKqGS+pnPhIsRE6PDRk7
8yIHPnpLEwLXqOd0DHUCHWfncKqpM0iZBWiprXo691GF36xUeqHqlFuESHmgG9LHiF+GE2A+aNci
769abMA0S+bUOVhkyfZVGj1esGvyIsoThOttnJxLlSMzij2ZPXBYc4IF2QiKTC+Q4IsWgrbkS00T
/AFtEGPCKNKqXQ41QYTtH5kuvnsTpYVsbc6GcdGe/b4S3sbO7fpmNrBcQ59IDpXWlJYp7Xv45bnb
nJKCP7Bk7uRcUtu7BaQ6Qtcte7Rc8s7uGw6WGGI2aI/jTVlH/rMHFgCLQyVwFQVgbsiBMJhsRJ1e
NjF8g8IKnpDVX0/PTn5vzyGD89/c+n9z50kPDj1QGwzV7V/2A2An0jOtzmacxLOVArU7SUxTNw3Y
lu2MahrQSd6+VXNi/gZc9QuA+M+HjjQ9kp0deMa2+cvyVSBajdCm28vWrisEJPX4OaOSOyphH1tO
Q9ceZLMVAgGtSV2ch3if7LRPzkbYuOuw5lHRrVn+hutp23+/Ip6FSoXXgG/u/ApgsUa3Yr0kFiDU
qbNOXH/YZjW7UEQfmf4YKc4OfjMoi+jixGDQBDfi/FNcRR04CEpZD2/bFkWns3KKONtPuB7oehnO
BpA3HTkzH8mTKOGshyFNiJYu73+/o+LqGf3lZYaZRSVBIQW7/9f03qn/3mphW4iwB5y8MgMUG1n2
VO4iaT3ks0OWXmkGKXqortnVRU3/sbdYD6U9Tx4m7LGg5yFHWqVNlPGEx8HoEtwlq2gNaT5c1V5t
nXjXsWYqYuTY4azEP2cRGVdlUOR74gSie5ETR1SU6KquGgqXJQTXQ2wdyZNi5s5ULziGoE/J7rbr
dAMUbt4pyfrhOu30Ynf0pvMow0idWjZ9cDsZBvo5s3PvSppHvhIjCJbJOxFM8KnxCixsSHpW1tR6
qyiTLF2k99DE+O+X1rpWjL9cWp8H37NNQKlUUb/YdbO5s60JYNGSYmB+jIBw7uYG/5QTpv2WECVS
EEu+Xdeo4uiNxrSuHRljg1FM2fmUC8590TopOnXyiNvY/vdP5/ybG+9jWgZ77NvCFP71yf4B59PG
w+T0iUk9MBTyuWmc4GgYdA5AWG3KzPM2OXjxLUIda90nTBXRYHxuBqkPIQIrsptSpg/mVf9kXAe7
aNr2XT80iHkDhgyEfllB4n5COcT5FJbFOWqNgiU7M9ZsneIzYVvhDVM0vSn8HlGO0Ri/u/x/q5Fd
4bE/2RY/O/DF94Lohy9oMGIPikbzBS1pw1ezgmVVzfrZHrvwpArpI3mi7WYSkJkvhnBM15438OF7
dBJx772bbC+/e92sv+2dfChw7GxoDpBO89dTRh0UUWl6DNEtoiYurl8Oa9zZxCT5w15CTt+hZ0MP
FbyAoVtzIDmM8Ix+A0z623PJ0QsvNxQtcLqO8x20+8OFSdOsGxvwh8u61l8R5nm7ISTNo7Dj+XfL
43VD+OkV4EdhZOf8YDPU5mD180M2Yh80cjPHtBOPOTMdP3zii1G5+z7PEJrXL+kMJgnRp6gvNJja
L2Ba4idYf7EC9I1OchDIirDqI7FN8Md/VOHo3/RRWRQrXchd1HrvQBSrgvlNVuqNh5juDg9m9mg2
WU2uYKVey9xnZo4Ovjn4TGCCtev8Nsr43zxsASZOCM/wNz0vcH7+opwryV5F67fUFBwr+lQFQh+v
PGlMsp8YWrlrJx6JHKHDkyEW1u5tNbh+sQINQxouwuIH7GuCgPpiAPsbIf78GqlwekhndTR7VT1e
EbzU1PVQCRB8gXqlUxc8sVOLzWDE+GasXFLcCtKxvJh4V6TpLbmGeeMuRzfHCjek6gHTRPdqZ/38
Qdaf/zmuvOAl1zI4Oobtv+nORYQAUUme8dyMIM46bTIdFQj42oTO1dzleCUbhMZM3B6Jbh1f6tEq
0dAOT/CHlbdhxmfTWvTu6DJlB0EecbL+vm79o97J/5+hoN9rmv/cYnl4TcvuX8e069p/0WX5183H
kLY/tlq+//3/6bXYfwgKL3YfXm+PtY/n9a9eCx0VkGWwW3lK8e19z4z4q9li+X+4yEG//68A7lg3
/mq18C+IfgBlIUBj+K5H/O0/yAi1f+aDCpBpFJAB3RbXsW3Bf35+WbJryZ4SykiObpedkYLKe6fk
PLYq/JgRyyhzArGq5CCq1CKFQFQDydJDwqDXJFjR9hwEfrJP009JnkYgVHJjZVKAPEFKwoaN6nWC
tWDhGdI2Gy59iVAdlG+xCHiWSTu7TBoKMdNVYALcfvXfN9ZfOIHfvx1HUy6sw9mU3fW6VPywvIZe
FaOhGrFVl0300lSkgRLLRdO5NtV7bkrGj/QwLBBYpbVnY3cesMnjHTFVVL65yOAr3am/Kvd/9Nr8
r2s5cuX+8/uwYeH++vHjC3BtG/75/Id/0OGgmehBBoTZEl73nb8ef/GH5ficHyHlCcjOHCf+b69R
gHLhXMPck14JKNlrSfQ/KBd6jTBeoE6CnnZc3/P+yQvwy/PPG+TykhEm5JEFQHbRL7uibOBhROjg
r6wE1N0slTNeRhEeSlW0J8mIxvxNMfS3nyh41Tie2DbHFC7NL6ena3Z111bABfJSwT5KhI/0W2vL
RLGqFIHodjr/pk3wtxPbtT8T0Ke8Npuu/aZftsQK4VYVmfA8Rg8S1VVDWEQLIkIRu802ab1jXPtr
z/eibJ2nefzSu5XhMplxv42Oyt90bQ8IDxxnfA4hgAW/KYKu3/jHysQnS4DEayowl8mI873J8cNb
6lS9F2GkVUzxp5kyo2y9aRXNhJcIq2K2PEPVWpWCcOB/uD7w8BDPjMoScT5dVYJWfl4fsNH4WaKY
GE0D479lRcNuG+fOjP7PaHpzRxnExDH1bHVLKqyyjk3ac/jL3ZaWC1YZ9LxTg7n+XgCINn5zHvzb
oYVPJ0iRdz2m2bRmvzOIfrguLgfaQntQF2pyDIBswB29KLcdOY9JSDpAFFN/Z6irDFl4iIuvPrHq
WxW4PEsSHu6XXnTpXQHowkCSn8aM8TwjrH/7McOfH2nfNj0HITCWcd/CPUkv6ufLiDHeC0fBxchE
JPZpTAAy3yY7SpmbO5+lliJwXjOPUE9JrN23psxitXCpBW9VUOanKYvFZ6+D7k0C1tDeGaPvYBpG
rbjoA9V4expS4sUhHjVZ1SkqjFU7COu1pyrrlpmGJxPKiYBeUiKvg7/A6OYLwL98vHPD1Hoj0sRz
d7Ud9biq6l6V8kI/r4R1HKI7u8tCrNRr5sTfY4KrAG4dscQVLqwuVkR7Arqds0vi6XTcxn4JRimK
JXrdjsUtxj/XeX73wMG2voZ+jcEbPmq0kgqsc7vvc6PbDISSlsgWIepArCQ+egHVlehlgR9jacyw
YPaqr1v7Fm9ZNO1nz6fvbladQZHJeTlDyDMYal12enyN/YTj6FyGvAz4Rd30NIFCxggCeWfNgsP/
41xPqHkHc3BxW9SFfada8lzzTgqge5x/zwSSuupcpi3SM9sc+dWA2B0TDejFBEKDf8Nxr7Abrbpq
jpptE47IqCtCIhXYEIaN28kwzbfYExFdTZTJySoWMBkQU2A0FDpuDnUUWy6kaJSmj0OLJyhoNclz
WibZdNsz+2GyWzX5k+Uj4lrh5gre82n2oT4pJ1kWVj8i5A5n/60RHV8D045NV9DNx4vndqzTAAnE
0Ri6a0vGSGxBjG7LkkbBzpCb5p4TrUeRzS/+jCM8YV15L2IQjphLy2DVVuGMGlcz5SQFEZzGjHhn
ymzG5hoQKNqZrE/u5sAJ3lNahcZiSj1S5NrSW7SFZd0xuOrUgW6FptTPRDg+9i4W6IVyqiTcFElg
wWMsmwsNGXrgEIfKZ4OVZdhFTuI9YGOqxr0whgBtaRHru0C6KSruMUY9YpEaI9YMP6t9IwBJGLKz
DjRzX4vCYJbjGZV8nTvXsL/WHpHarSmz9ykToiHuWzLtVc40WmvRl/hiirI/TrN31HU3v1t5by6a
vmu3TmoPXyWasWTvhLhpgRmN3a7TyrnpIlEQ+Nu3z0L1tMGumtYcFf+qQtWzTMhU2wgaqIzpRxvr
IeoIfJIJZR3iqGETyqTIwKYztqdz0mHOLzo6z3SIWL11a32FSanSRUcC8rNVJnTwLVlqB2ldpnZK
iB5ZMbvDxjL9D6+Ls0cjc8NvjdGAtiLc1AqXqGBgwdfmdcoU+ClWqtFYTjLwCXNwGJcAvXjIXAxM
4JLK7FlWplylKhhi6KQ2TgmAIQjOa4CJ5tqM4bgUAEslu+80H/ypFw/unIm3dJzKW9SgI/YC0Cxx
D4SX8XR1qipyQigdBTFR2K7xpjX0DPHEy6zbeFkpsMqDnd5MDanrkH/UufHHed1bdQ2it4qSg3an
xKEq7uW3qp2BQ0SOzBjvGwzRpTbkZVRxEG5Hn2CNNlXzvSmZh1hZ4B6Jl7y6S1sjOU+d0YfHvOGw
DuLcAkPQjR7NWFOta51iii5N9ivTnG+v3jumI12nX6B+8IhGOKDOdpv4m7Zv4ktQWuk2k9LEbBF1
7XrAlH0n47lbcWUQhraBu3TpoD81YU22ZDqloMYgjsybUNkDMkPbrnCso6wHKuwTk63d9DD1zbQ1
m1x0pwrx8N4pzWkLeQ4IAdaIdpnkZf/Afp+/BTTcz5mlhk1RjFF011mzTujJBWpgwmA394XphEh8
5r6/mxwvMRGvR95RDGEgjwOeyfVAQPbFKOl1wgJKUfGZyCvipGW01LfzFyduXU7eFcL+OfSvew6w
4QAfRFUAM+VJr/cpmIpwxzZsRHuo/CSf6nZMNg1PLG+0dG9aHw8g80S9HmxTEwmOuNGWWb8yANcd
xlxchkDvXSd4xERin+QwTRv8o1tb2tvGt74W+Xxfm+FHa9X3ZMGsgSe8TXF8q2aN/z29kDrp7oVq
m1vXUahv8quAxuljVtKErm/tnTv6JZsWUboYc30Yi4Z/krQqGr+EtB8xGbTMYv4U6XDcNAz+GVGE
2W6YWgg6AfHy7G8+crQ0+4iQ96xdI0b4W/X+WqINehvcBtAfP8Jnz6k8nMhcR5fZz1MF+5eJCTYZ
+P5juzFVwNFJOF2JWlpM+MMU1sMjEOmBWDMT7DS+LSybruxfs2beWGNppmevkJDYSBUwkVxqhRWF
CxrFr8CSgJUGUWA81Gkcb1iVkxhfhke+Uu4UudgREWReAflSBGvwAe1jZbKUgoWwuMIYGhii9tF9
2TgziWFOhC0GsvWSTlsUH4qyRQc/duI0gADa+MTgtlsKDL0M1SiSpZNqkAc6A1AONVurkzPV4zod
TEhnKBxwYoTNQMw9ER7DziJ0m8FKQ9E+OS4+9Op7cMA0+pO5AII332cR15xlUMCWdpNCfEbol4Rr
u0DTOUMatJDAxMAVfaqnT7yzzQlmNQlsxM/4JFANsFazqagvMwvQJnMAO66HNs7fg7hzrtfIX0+K
1urKqSfhIudNs0cShVGdd7poXaK2Cs/ewp9373yDVKk8C+W32oqNT01fI5GSOeC6NolJvJhdaAWS
ofgyJBbp08iM7SWx3aI/wEety2XWpW6FXgC14qLBa7RNQMPu3BJaHU0zEujTRjHQLMpkR8xCfhsY
4fi5t4v63s0EuqrCDO6uDA/Gn9bzEGRYJaRrn7E7x0/2pItFn9AQ+CI4/B2vXZNdDMD3W9Y6/qe4
Vy3m9aj/ypUVnzsrMo/cOJ4Yvh6xSYWyAcemuVDP2MOZcnjj7Kxx4OUkRKs3YrzG9cwJDjJiX1O7
S7TTsqbLz7vP3g+cz9G7Ps6tL7XEDhAoGR4smgJk2Ax8TqmJWthIlwhaJatyOVcJSlBnHA9egYO1
v8ridF1hotZ1+kwurLWYay84mEXcMFioR+5kT7TXxjUE5ES6IPo0eM4xjbPhUFxVi9Hs8Yup/bfJ
7LMlDkBv3RNGETlZvHWDeRJAy1p9U1nOUeO6u+9zoa9QPWfYY3EEJ2/UwUWLznqUiSiPRWc1N5Nf
Txe8Ae4VU1aGG6lhWEQWrPnZHPcGOdpfOJAmyzbU413IrrENzMCIoMWAzkscOL1mnTGcFQ7nIE6K
zXtpu9GpsAbrqJTRfkLDYO3g2zSHIuySs62r+NKY8hhn7S3Bu+WpBjWJUT2GEuob+zJT8sWLKv0q
EHt9IgRUb/Pcu0MBv6V0m3DTV+0WV0JztSHnJ9WLFuFY0QKS9+yN1Vj9eTYKf0XydcaGlutNhRl+
k6sQn7FpcExsivrR0ZzMqwAXPe4FEkKCJME3JMGcTfXJz2trjauyvwkl9CvEICgH/VwtuyYIFpYz
4uOSMtprD2al0+vpOLV1d6gHbcD1KCzshqVxZFTMLDrkdnPfG5URdkH+1KRc+2mKm5zswHo+amzY
zIphqddJQR3SN2sN52NdyHTYysj5aFxgBxsk5gXUbzc6NgZajCQB4FEmk32Lurx6tEhCPxdMIwiO
iFMfD5NDDT0ZWFt7sooDP+mOBBZ7S0ZTINN8Q6xIdZ+OBSFWj8ksv4UaGUKhQ4njawwr+vMxhJ6U
SX3aa5DlcZZvc7OD/0leRghasToVSfE+RVUEHj4pj66HSce3O5DjTuN8gVA/LeO6jll32vbGR0i+
IDDgmvnkpcvEydTCK6k8opnz+eBl3OJUblsIfHd90NmPvptkuxH40ybXDcpd+m/huc+AqJTY9JZt
1vAcOCrDtDbVX0FTBx8+k/9FP4DAATti74s2wqoZeHJLyEDwKSTjXi+7LtdHIwfYlwz5EymfrLmI
dJAclvBUQls9WxVx1V2UHboqDAY0Ih4HKmtg68+Z4nNc0fHJUIilqYXNddqM8wnbmrXR8AG5J+MC
hJCzIuUcEk+on4JIlIDXx3w/TualdQHaOgxNObxgmUGOuE2mtFw7aVfUhHzxiAxeNa2IRWJ5KaZh
U2qwa1IGzDzYWx7TNHV25Eqn+4D6gmMc4+TcM4tN0et7p6sFsPsB2p+ZGpc8ThGN28GHRz7tgbtt
rQO2ln1IqjhKlGmtmu6GDAF9ZC3gwEb4yAP12ryTbpcvE9tmLx3Tkw0ZFq9R4QZ4gUO/R3yLdnQw
oN3hwzNXMa/3joZXtKE4/lz4OtmSf+w8F9hbzs00UFlVCcPlcu43vu5ZR2T41obBA+oiC9pHpphd
WUzNyGrAgT8BuGd0WUJ/OI0yyN5LBK/Pugi4BGQRjftAo06Z5vKSZzkEEe1L/wHPXL0ZOrhlC68w
KWpEEhF8P78gH5o3LQYujmACJhYbGLrooc6Xs4Ofdh+M3gh2t+/Rsclu4BYioK/A2nBWchuOCAC0
KD7MvHyLuuo5H8fgvZm67MhfLG6xsSbePmp6cXbB1WN6VMp9ifsKjMZQDTdGLqZXaVjqgtAFwxmu
rWZnCvHq1qbXYdxT9XlAPvaKFb6+eMCeD41ruGdll87FxTu/NCuOF6TDm3ccI8UhCmS5rcu+PjiI
4EmKMBJrj+KlPxhloM/wHca7KsnVTZOG/JYM80XfG84D3iyURJOrvyh3sN4K3RUr1Iy92opSg3OQ
rZx2IdG6zgK6a7gXnt/yCyeB1mn0uqGs+4TvHJO74c7rsA+mdyK42q0WARhBv9LQkhIrPzIQbZfC
6OstyQKUIGEkG1YFsmy6FZoy2LQGUcggJNoCDKjt6H4dVYKic+7C52q+gvh94CMfA9CvDhlX09y1
dZ49OTM/aZXVQ38XIbc6jAqjQS6l+ho1Y7iTluW8VJWuDnEp3q9orgMR6C2yAcd/pGx/wMmXnpgh
ws/1nPlOM9N9TjxK2aQe+51pmsmbdAP5UWPBohsA5ZJuzrbKzfYwFHN46hRa0qmT9WMwNMGd6aty
nfHQ7MLsai7JwPKNdTYsy76zcezExr2tSfCcrimBor/rCcH9is0cO29RaZBk+rNlhggoE8vsTAxM
Rv1GdB3qkWvu8LKSVdytOCVhKTPTMdoVPckaowIxoisJmMEj+uB6wfG+mPEZIIS/8nKjJAmMJNeD
UwKvgTRf0PegiiUjC5fKkpwJFFVIeTExT2qK7mu4/3I3OGGHJYG8GXw+k/fha2/GvqazM4EYD4UT
jdXXpBtdsAmDLUrrLi78YaKX05a3g8xFtCYhg7n8qEzrYPWqoTrvZxvPIguLu44tuJVPDT2nK7yk
Nt+ssPawLMO+/RJSeMnNoJpwG3VYlBbSn+2jRxv6DiAWTaVgAvS6Zd5qhPYirm0XgSpmeZnuHOXH
EK2GnOoYaZwXHEUzRBqpPCzAXVhGYbcvZ9osJyijNNAqiP72wmqEDS3dsgyMbgGnLAv4yZadD/xU
pcP+wnJaytemIy110Up4DvgUobW+aIBj1k0ih9z7Rt9N1orPMXRo1Ri/s3gujBxH1MYpKLnBPaja
uiVlDSpP0Q9tBo5wlO8D0tlHmwMBAqS8v0dqMkZH39X5U1eo/InTU5NT2hXul1lJD7dtGYj5xhwq
O92mok7WQmj3puctu3olbZGsmjFJybzg1HqOq2ls9wUdRGxH6B4vygYjcPDtvmsWVYnnwXDL4gS9
0cBWFiTXcrPKxxLjTJJSag7xXSIicEAsCVhb2yQFJlGWdU5EJp3WlWUJT3xiPtblRD0o1vTEsvN8
HRM7VFE6WbB+Wo1LHfqL61Q3ljmWOfcThjruR8+XYHM95gbKtvnz5TxzX9siZGoytw0A4hlP8cqL
PXe4T1IbchfJzvxxn7KzxObe5o9RzeO5sQYTvAPxGECO5NxZ3XKOExeHfaRo3iFXppjoIjrUNYk5
7qaKr92RzDbGs5e1aFdjy++fGXPo3SCTXNx7lYHyBedOs3REhHaIQyJnZlE6wZmqHJNFzNhh6fRj
kYCxY+C0bHkgcMdQffrLLJaa4WOPtnlhBTIx0clm9M4x4eHPni05Y/AbuxSbFBXYKqxS7d/NTopU
BMFh6u2dAYcDqABHX2IRG1yZsungRM+yXHpZZ7YsKzT5cTeiNs5QpFElA+SL8bVNbCCDS2bRfkZ1
2q1gFLJmjFX9nrjKwiM5heJTZ0r50IK0fe+w+Dx5tg7pfNftLf4rq13YlY/0T1wtH3jhRk3UcSTc
nfBQiO+T3BuDfaUU3dlEubi7By3aU9vk1gI4trzYtgNdoB/K/ClvjRx3FW3qZlU3dQiQvqvEJ2FO
cIAUKg/25T6BNNoggDHojbNDj+WVsF37Q/GcIvulmCftJv2GfIUmPbKyXu6QVlDu/x/qzmNHciTb
tr/y0OPHArUAbr8Bletw99AREyIktdb8+rs8q97tysjuzC7gTnpSyEJmBJ10M6PZOXuvTcW5yH1K
MK21D3nXriwyXwigQrI5+Xxq5QUEIiJbBZIZo52oZK+fDEaeksojruwlfpSXsrk1Q6W7kpo0RKyS
MVwQRRqm27F3DNddpy3pbplTEURlFcamC5Atz9xYzZnGyZIr8iqfRDZVgiDJJ42sRWU3ZwV33dGy
zzYApYoeYUYNF0QMwilwDervsxNJ5I9PyD3kozkLLGpd2mZOBlNgC7gPlLOos0P0OKcxsMeEvb6r
46Z7jrXLljMWQYioXYRqPyp7ZgSoO7iLZN0Im7kdWOZHcm1fsFZeLPdxZDFSOlgqwNKIFyTTq8nX
C/Koq9bsLPmI8UKUKUZIbKuqWceAS1wlt9AwIwdHrwSOgPK3sS6aYfQBNFzWPfKqiyuZm1TcaqCv
abaEeOHcbcrnVhsVqOsjOfSkb3ZkWUe1+RLXXfo8y3U0IZ9UsnuZDSf09zBV7gEQk5TYFyBFoX6Q
ZQ91dDiaTD0Q9oUxPUhz2l7AbxRWNmI8Fhyqvw0tI5dT3YuAqeBSDAOoCrISildqU2ivwUDRGUEj
k7OH+gxp5WLLWhmjBrk7hvrDqQA1vuAqalBQ254J7k7Nkp1rUgv5nq7lXLkWisQrFbpMeMGriCva
9tjc9UAgkRgVk+LGdQWQk+NF0G1EGWwBPulSATetLRlviyainzIUA0lk5UgMrJMP2Ci8jNsZ4Yst
meH1uVwfC8JNTwMv4N6lxjEFPoebvNj3yTjuW1RAnBGNzlgedTUv32bD0FqXV7g87+CcptO5jYqQ
rWk+Etk0A08eCf8o67uxMyoIZnlJZ2MWEnO4/ta3mnMpzzfiQlQTpIhIei3b0boaErOZ/RYLObJ2
3o/0aYlWukmTQZbXAw5JT2eyYbWKeus+BRUecxY1u2uLXCRpYzagJrzYCj9a8scdpQzZz5Wxam2i
gVKRvXRmd69pwTK5Td9g7yjTXKPGXfOas4taHfdBTZSTX7WFtaLQbdIYgvRZrYdW5q0Q6RmG3JD8
HoSrpGOmpoUlvjdaOL+JRaLaVaN3TF4tnxYcOdOA/6yjSIJwODVQkpZDR/OQs7OSbUgXCxYXxFjV
8gXlzWcDF6ejYSak95VSi/NunFI5eJKJCCG+R57wHiit1HQvYiymy70cXHYGpjTixNPSwTIgsRtC
faMGCebpSEq9SupwyOsl8kiX6g8qWL2l5jMENe8L2iYxzGCeEkfLseohxwDUw4qqLlEMHGwam7w/
UZFP2nNex/LdgqXd8NraUiZfRMyuOWat9ShOCCpgJwdL2RzEXYo//7oPixSB1iI94Jpd3sKYtHpt
wQ2ODVXbNXG4PKgobthdt+017kwU9jM2Vy3U6d90urlO2Soda7JS8BZLIjKaYDH2bOS4klwBH6EP
a9yoit69kUIVMnys2FiJEXZ4OtfZh1Q1w2e7QGJnVs0BIvihvo6TKrF2Y5+bO72q9cYV0nGML3gv
yxnDYIb/NIHdSyqvky0c4Gm0GM+TagVPrWhYdwLbXtfokgLOV1SjJwq1D8JfTNW2wMUdhjnpNsYA
io5kO81YR6gV5O0YzARQZCTugglKujWLgbbmSAW6hzJJ+VpFlc4C3o/C5INzhqXZ19GLsqjJWsgm
Tv/maO10RZ22GnoNR5cEazuj5rfDKTWuIquSPX3uOhPHBoG7rjppqkATJJBWBCouN1Es6CI9rEJU
IW9T3DIXdVpnVAdf5K6NkIJa6ZEZVEHHRuCU2EbU9m8jGFZqhrShaHMPyb5DXngBnDIMaUTHiEZD
Trn+YNVW6pXQtY4LtVZyaauWZqoWzsUFBY8CER5vfrNoWfRJ95rFTho4rUW5KCYO5eQKcn4eycC0
ow6wkgpBlT1tsR27SgGsnYIwrLO+5GuVCFAZ4mAzWyOJt6bZP+mLlLl93Td7eVkIYCwzGmNS8IC1
r+DdowWASwypLDWQH2PzMI/SpxmryVXVD3eGRpKZAI3Hm6lm7emYzkdyONLJEdQmvga0Tup7Y2Kn
peIJciBotS3BzrRcFKG/jYBGvszZWO6Jc9ZOFFIZ+MtYF76ogQ2btJqxYYXA8Ui2IBuXj2aF7K3k
YJOhAyPTcYA+ZegVkbJWLtbRK9Bz4MjkyZhDUwEhSeJmFS1jSwwwF3QhKSSQTTgZOyk8LuCU+R7t
CNAkfBOEx9BFXMs8M/rTHPJPaj8D0Kq0sTwsQWVtOBxn93QbwNimvUyBrYjozAfkXjjqCFk2Kfry
eYoH3rPjHJV3Y2UaV/GSzE9WVcse0l7srRTnHwqJ6Ns+6HilxmVDsUIhTS3y+5Eilt3k2U4TeJPP
hYzhOhTlxh2F6hNf+rDWiqrL3IsoyPm/0QhTUE3xeS0CqHi7VzvZ47HjAdPihv0abElSJSlItTJk
zswci99Vnf/S0vW9Ggcxh4nHk7MAGgRZU1DQfi/maFgvRUgQrLlJzUptKoq2W4J+eBs1mV4bmMRj
MsrsKv+kGDv9Lvf5s5PsBw2JqeCJQwOPHpudm/blskUPZHyZO1rYBZZ+QMMzYPCMejdLKm4rcM3F
YP7impJ4Efj8Q3rEzV7MFpAGDXo6ogGB6svNtrrV5Rmd525QL5XMpBTpQYksXjaaoa4B1TL2t1PQ
0cCV2E8jfzCTNW1+TnsD0RWdF826+DpnLTmqQKtFDq5GO1UPmtxpwkYXqJZnkD3HfHmZNOjyb5Wm
Jp95mgF/KQfUoWtNLNgfzInUvRGXQ/unR7Yu8Wa2inytZWVxTihpAPvBAHI1SFV/Z3LCJcUSILFy
LhtdQvgj9lW3jkCh9ZC8gAt56RgYtSt1Gq25hENR/WrN6kUzIlS4P8DaUSRGdy7dYoCge0pagrAR
gznFAzGO5Iwa+rBsNKyI15OSQHpLOSe8jtPIuy6aTOqvbK18RWBzieFJVVRCg4SFbaGQE+SD7krU
3QZHg7YxY3Egg4scxI2eiZzXJk2j8oGsp9pKqY7qn02Z8lB0eC7dSiuFj7wwY/YaBLUaK7pV8ZOe
FTLm+GQwO08NpPktMydSMQVwsbWdDlMregmx45JNHqPudhVVaE6Q5cQSQGUMdlSi9PUmyy9BU40F
XdO+cMh31pLymjGXMSFl3myQuIRGOaduha+Gs5gQFyscZEjkSh1Pq5cgsh4oNESA5BMptVi+Ecqg
ACdCdEtAlEhIzURUVUXuwPS7Q+QvSUZvS7QN+X9dfuathBEfh1H3Tfn7j//798TYq4/y6iX/aL/+
qu9+c/v/vv11+FG6L93Ld/+D0Cju5nP/0czXH22f/f4p/viX/+5f/p+Pb7/ldq4+/v63t7Ivustv
C4Eq/VlGaqEk+9ey01X8Cg2oe2m+/sgfymvtN0UhUADZL0nMGB++k57iDFAkNPnUEFGuif+Qnir6
b9hzKSEqLG2XGGd8Iy0BINHf/3b5K0zGusjANZmEqvRXpKcSveLvlh/KsMiu+Y18Ql1jkyB+WX4C
yh8JcqBPkGbRhqFzm19LjxdPdueYRFO4uveebvMtPeS9tGawl6txhcNzZ+3mDzrb790Gq8ZVccsB
9pi9J++Sq62zW6K7jLfxviPs+4UOtkPanlN71lp2qk24xoG3WzbD+yXfVraJjt0C9jvXW/0lOqmf
8Roc2l5+sSK3z9Z0eOT75rbbt1vBp/Z17NzMJxXCyTbpvXyu9qMXnJON4pfXsP287DR79RnAVglP
6JZ+11qlZukXx/I83o1YeFEDnZe9uZr2/X23qa+Fo/Imb1WHYuCq2+sr2FF+vQI6v049cWv4kaN/
Jqdyy6e8UnbGOrjPYXnZ1pv5SbMy5KwIiHvd62gJCTZHOuGa23obcFF6uEfL19biXTgd6aVZp9f+
EG9zfm14FZ3mrXWc73mEe+7hU/YKP9gsdrwl+9oDQXzEIW5XPtF/t8BGVnxAp3VuATB5uVftxa2y
j9zBIZ7pyrwNtjSNPTI+XEo/q/GjoKPG+viorcut5FMv8bo1nqtzc6ED74JnY52uVJIO3enMno8D
ceDDp6EFSmtbd1Mc6Pz76MALhrxcaccCO+6Apzq6U/jTTuFzTXuUAwBFn7qbuWADT3/T1h6Xfb6O
z9WuXhEUnmzqtebqTsJ9dXbGY0k20cbw83W5Cncgf27bZ+EqP5gnrvBg+RL1FC/aYPgzeezpKl4R
GnatrKkHJ++h5QgPCG6O48r8nA+EMgwP1jU18wdl1900R/Y3EqDmwVZFMPEAomxhLV7FvuSJbrWi
NeT3L+Z23naF41okdeyko3DD+BycOCqOMRBKX7LLAz/vxg6lYl/fwc1BLsI3sgI9+dTarO1nLMq1
HVEouuKh5VTY3IlXHsITV+IN7UeFL+Q+hBMgPz785NzOXzV3cusVOsbECQ+n3LFVp7xOfLzNvrHO
3v3ulnwQ/V4uKCYgNOExPWNojWzTCxxor57swRsz+BT1c35YdoXfHRFRhQje+BXvCcNIdKbNZLCf
P17wLKTaXAzKdtP7kv7YG7CXu0/8PBzRP7NgR6eS/IJJWU/KobNPb62P9HryinXtqm6AopRa5d1w
nm+0O5R0nO+rHIQOjlU7m0n+diBHu5E93WUeEsN1U6J2cGbZIXpXzPbU7gjIsCc8oiTm0vq0tpeo
23ktvk0qwb8MXdELVmpjzy/1dnmgeksGFZoCV4KdsQ3eyluOs6kdFXiIuIttvSm81HjJtvFRu60/
MUavyR0LruhWeJ0/b4u9uiIkTfzQ7mpPbt322N9wEiWlQfHbI3GP7JDs5aDdE4fkAOVy6W6nrEY+
59zCwFVPT5YeR6xS3WaTYthKRDgyEkxu+KAvtwht3GGl3DZbZrCt34myQzDAUJ6JHzfIgyQvk/19
cihP6rsJUN6b/LZ15G0ds2vbGNkhe4lv2IOtQK4WBCStpk8U0A7EtgeAfhYqTzs9Cx5zeoN2QGu9
Tnnh+YqPLadq9UEHou7kH1XzAIyQ+sAK3SAlPntZq7onmwcl84pXxKGxvjbIMKDn0OyQo7ZP4AFs
xEnXtWOCtEGlu1Og6y8e2coMCIKmCA5KpQcc5FjinkH6ShTJRwJD3oI48xVfuelhakWnSWJXupW9
9J4movSk7jhFF3c1xbKH/iFeSOiEB7SmKy5yNFmJB9RZzrOhr+h6tvcg23T9vkt9S3y4cEjXWF3E
Dv2c12auCOTokYQODT6d7gASs1541vMNzGVzPd6MN8Y9Y8opGNxX3bU4OC3HcQ4x2+6cujfGRuIc
QvMa+YU/j++RuQ+tM+ry8aF9EM8ikmj/kpYk+IndrWB3rpXeLe6Ek3ndrt8tl4CSXHQzu60Ogvpi
HESyzvrHmlAXOGe+FowHKbwufAXJvTNpdvFs9KhIUDJA6JP1y7ZZcIhXdeYVDqPcNjaxCxXVBY/l
zZT8ZgdLM8djO7rl9zzSCj9HSK7L0WdySK4QbRuvrw4y4Q+vGJLs2E28gVyVaMOyAQEKA+2DElN+
XtU6YUIEgc2IYG2EaLnqsrwRFGkMrnCf6Xb+ZKm2TtE1P8SPYvEoHZvuWQo3Bs3PcN9+Kh2Q1epN
a+6so5buegQ0e1VcubUHt+1IbOIwOXeD541veevRP7aZiYTc2upDuLwPBykjQ7uS3ZB10qPVTBDf
ChAVjXSDdTXlL8693yFXR+ODSyEWT7yw2Ny/tfAgzeJejVUfSvSD4Ebjoejd9CYAVV3ZFkEzIOTs
ZNtvRhfhwqt5bV4ZEBHc7oAdC8So/Mp/ukO2nffBUXNyt35Fm73hUnypKOS8bA/XGnO9sK42Oi8X
9Tna9K9VbY+7/lU5jWt1h1BtHHCc2Omp3EO2rR9H7SStdbd3ZZ97JS4QCuO04g9A70Vc5DbAUvhd
PtoyxirKV5pbxrhG/mekq7raJPGWimBfrjvtYYQh+Y50qgH0hZMf+sc2ADo4+aWx2kZbBhmjeTiQ
gorWvF/H7ou5prYnIVIw/VHfBt1JLLeoRafOfRcBg/7h6v7f3rP/J+3G2Z7+ZDfOgaBoP+bvNuP8
xB+bcZldNb5FC5+zKcmKYeBPHj/a7u9/E2SQUwrNN7bVEnV6ENj/4wNTrd8MbC3YtNhtX6A5+LP+
2IzzVwB0sJ2IQB+UCyTqL/ggfzCDG6qBjgGXII5KrGhffWBRS9Z0KzFAUpMZhwa33VWZXtxjA0rA
RwrRrldyxe1izXCCsOoOlti2WwCbxa9qEt8XQvCg8UlokhscV3gSFGO+L0kIk1wNNTg2OxFUcuoM
E0VhlS/aq2bEyQkfxLM5a9FRTclrtHsOQKsGy8VT1wpQWkM6U2d1adV1NwzInbouEU6x2Yd/qUj0
7UPi9Lk4pmTTNKSvxspBb9HbYqNGItonvpAIyqrB0s3Om3Du2snNoPqFf/1HNxTuPJ2jl8yhDsP+
N2jYn9xQoG7MIZBVUFdQdvIlwlhURjeCJAq0+eeSXIBZceHLPcbYWNxSpurN+osixoTcDM0btQWp
vKsx1Zrfv7K/NNP/vaP3f5rt0+LA+pMZ/9HkL8X3E54f+H3CS9pvsDbEC2DBlDVc+Izz3+e7hulZ
02VYcRyvVXID+Zk/XM8aP4QPVOc8zoSXUdH8Y7obv8kGNlFD0VAO8/N/ab5/KXKKkihflChchFIj
I5mP8Gdj8GJAmlI6HBjkFYcGSbZ6gaW5UwMCjWK6BM1Bt7TpDQV7u/nTI/ondc6LofRPFcfLlXkq
MpZXTWPZU79Mb2NsU6qLkKKQSFBeNSKcVLXeBYYXKghpCQimJLlBRJl+tHmfl/bPLy99zxoxuD7l
XWhdeHuMiyf9i1evU9uqrfSEDbBh0M9eQDOiMNdb0PTtZN2hisk+aFgW0EvThX17V0nlqmv//+vx
X5aZv1/mvn0OLLeqbF1KH/hvvzyHaqzGBZ0Y6kji2IZb1ACEl1D3Fg6dIl+asQjLTj+/94uX/ftH
T62H4rIscv+MyC9e30Ess5oMaSQlyaLtRCWNHpEWjtue8JFfMel+HGBcC0OrBeUNs+/XBZK0uanr
SbR3OtyrsQ3GTEs3WYe0BAMUUZwNFczqCtq4+PrXb1JlnZTEC92E4vz3IxuTmjHLFR0hoUByfqVP
CWJYZboIPISwTX8xnP7JbTKPmT+8Aric9uWRVn2nmPPFi5JOurYb4AV4IV4SNwuT97yRrE16edQ/
v8PL3PzyNdKdgCWjmjxX1fgygqdF7PVMqXNE45r4+rtFOGG9+MVlfpyoKh4ECFcU/FDv/TBa5jjv
J1hRTppl2q7N2/dE7bveX6BxKIOUEvuzYKXOEID/Yon4cZxSsGTt1PC2s3R+ZeoVSiubckXi56ix
PFDEphkTkJfxjp2SLvzPn6Z0mWjfP06+OC6DOZy1l7rn9wPGEHDh1fi4nCFRk3v0PACGcknsV9Du
+5bcWZ3URkInLtkzPc4UG3QeDdXZmASUpQWEnjwCYPiLj/XjMzCQYbC9k1iwYIB+WaBTUwxLIthK
p48IWt6JQT47RYew5BCjk/m9vP4v16J/djFYAoBxeCMY6teLLbOoRlOYsSZWo7ZDihKvtFChKNCy
A3v6+fP+cfReXm4SW1dWBjrdvOH+/ObRWe0SBlLpjFjJV0oysvRAPcS49PPr/Dh8DYlVnio10CXe
Nl8eYBdIUxkX0OARfAwHwJ4ZVDg6txmmqZIylBW+icKU3+aBMCS/uPaPaztbQi4JI46Fln379/fY
AZ3qpop7jKi9v2KQX2YblUZMCoacyOmhr2RePT+/33/yXCFqqhciHsTvHybNRYmiF4FOJqW8TCdh
ybL7b9yAn1/lh/UOZIPJ4gPsFtU9f/z+zno0KgkKPqoSjURBQyVdOqhNdZvGfQDcx6xuJCbv8ecX
/YIx4V3JAsShQIcsJ1+uennef9r6lo0Ahm4A7EnScGTtAiU011k+VQi/o8VECbHM4WrAZTB6Rdkz
oNDUhu/I7op1Kw6LtUmIMFTWKU69X5LVfnjufNE6BwG6JZydftjPKGVqdSQAzM5CI2NlkggJdk/X
QjwSMggvozCSHabq6BTk1JHnZMGIlgwh03hJP2IDl52jIQoABq308a/m9Q+TwKBdI7LjgZdrse35
8uCGKUaSpeSL0+GhfWi6IX8GxXiRSAHkPC9JIYiHOBMYmOwT2QZKKKllb16o2BZsEB80YyzWcm8M
8LxD0r8x5o+jpza9Ebpt1kyzWy0VS3IKnfaSI9QPNRawUcU0wcOa3Lkq0veyYTA5g5wOiz9PNG/9
schlIhsF1IlkKsxta4tERx5GFJsfQy4V05pMWAKqJizyo1/JkMpseQak4slimm3D2epjP7zMrUYE
YmVX0cSHsPruemqk+CQqAenZeQy3VyRU582QKB+L44hg0EQJC9eOZxJcMkKmUwk+FszhpJg7pGRU
TYZqYPdFb9lMnxLSw69iUZk67+cj+uv3wqrOPh7wi8nhncP2l3fOlCErJ++pcISrDPMvGJTMU91S
73+xKHBi+DJjIYrw+2WD7b6Fk8VUv6yDCUrHzoKeb8tqrJNRIQtA76RpRmwhi/GAS66BoD9ghPYW
EYsB2nLlFMTNhfwVADtqu0bZ61OoXZEvDak81K3otLSLn6XRXplkAaGAfnF5jIkKyEgOrknxXWpX
YeJhUMgXRM5FTobzmMtk6wVLg9cofl6I3xRsREmV045IPkuMbh6ybfFlbOd1OdXJo4jWtUFonI43
sTqAq2CrZdomTxMPdUUOTjsDpnAxqZ8vS2Ls1yUhmySNVSfM0+awxw6XOJVJaswKMXIACtqMWPuJ
GlAwZcKojwqVJLEAGPJCATsd6Q+MpnEeq0Y7pBlBMKkg6n4fCSIEOEuoLzyCSl9FEcpdSMxNaUu9
tDwo5KlBYVWWF750/K8talO8ckQTkPimqKrd8uYh+SfLh1sRSRWusb6lpoxzpe/m5CwNFcE4HZ9i
pt4KYJFquYnkJ19KNwFieg7EubquVSO9keUo/1DbvgXIGtUtyXmZ1oJbqIBSBH147BHlUIrIsObY
FGisz6Yia5ipJmiPASA12ijSgmYxViYDTF2Ls6gxpv6Er7w+S9qQbSDGxHtoUdpW6BRfb8iHa5RJ
2fHwxatiVrE7qUKyoqbSKo4goREh1rhWuzU9448omJ9hMMKg6PrRemwYUdfEkVY0RHsq0gjISzTm
kvLUibW0BqWJHy4L7nHxyCccGLBvFvldSkLsKbFpYk1eBKqjJdBjDPeZBQwRDflhzvVkl+eadl1Z
0tjgEQwpQg8JBU8u1nxOs1ECWBTYFK8Gs5fSK8JQ3jBx3MQJpeG+kUccYCjicI8v2UIbRZHu8UUU
4SoIZdmvkko8ywk69UTUJpzjlWJjRntrRihAvYbsqB3wiFfYbK+NrOqQyVp0bbGZpy5nKfqlJYmE
OgOxc1m1WvocPU8wATfstYLQbSXL7HKvICY9cOK4MSjUJ7cR9Nxwy6GF3nIjKhHhmHG7QmuqJd4C
uPkBN/fCk0y1jBUjDHmNCCoZRKQEn/JFEFc4VkS3l1T8FL0+bTlm60zu+GnA32jjZb8JFArqOAjx
/il+JC73TaLdJ5xSEayAEGkEGuVTMHkotipcW3DA5Ajvp45uy8/qXkIsh1L9XU4shH552SGxa3Hr
HCtoTvgFyPSzp0uwO3mfixdnFPKXdGq8QQ3Vc0SEyp0JSo0UnlBxBi26KxDCbAwrvKnqrj73cx2/
R4Oeb4oy2yddizJHI5Aplxmi2ks1LS8YMjLcHUQ9PrPTebdUXmyTMLw2ICQfE/ApjGVV3UwLwAKq
f9cTUcnCXBY7EVvaQxIsR20yRicN4ydpeW+K+M4MLXQAhGYupN3NmJFYoDDp9INnQAqpF4kwcL0u
vKlVn/BSDER1y0dJAKjeaZWfFMudYiCNysUJV9N0KPBy8yYt70JBUlbanH72M05VU36ytOpVjOI7
Sxs1W78EguQ9icagKF/gMpHemVbzG3s71EbLrUl6ry+01D5kSSA9s8KWXhb0XZI23FeMrywC9dJI
13UQmk7ES3dPeK3dSBWtmAEURlMmoYtB7JipM9/OQpslSsI9W088OllJiafSZcxYMy3wjooi3SUM
mjAPuIKobSdIE65sIs/P85Kc3ALxVYgtppAsFKA1oIFOqYhI6/BywlayCyW5DUd9dWHHsDnQam9i
joCFwlCCMlsGO0wztzyms4gwYczZBccf+JXVDTs3nDNNLav02SXtPWXTUdlJLkzvHfyMR62Tii3G
nmpPllTlqKiGpSrmo0+ChY90IOJcokMtyNONKpC/IeXFnTgTiIC+yWusywEjjHtH1mqcKOhLaFsu
LV1Zq6ZUt5CWl40Wxnhg2fhuH4s02LZNFqziiTRogfysTqVQdEHqOpo2kSbZXBpRg9leZUZ2Z6Dm
Aa0piXwxuXFbLwuB0m1/l4B+EbTwTApTgvZXmWxc7GfiN98o0Q5ElsZYcGtCo1Hkv7Uy8tBBZjUs
CgOzSBOSAQxZwyV5OyQdp3qTo2ZbRylhhx0BtlNWfJIYiNe7zONPjoYRueiB6JlzGb2jFy92DVpO
31St7EbVuuwOgBFfioy3YqgEmrBVQXRXL0VuGqb+koo0EYlQHGXCEnX5QwY6xKjj1N+3c3yAoWNu
mmq+jiR1LY3DTV5U+66vrokpSR6nqT7HYQxHPUKeKVfmmzQTv4uDU9ksxHVSWJoTNLugy6W68YJs
wmTTxYDIE/26qYdrRK34y8dppXBAEpbpqNQ1nehKvStTDhYmGjMTSkuS0s8StP0yDWc5Igy374cr
WU2vUqO6JbGa3Sa1knU6Dp/A1DHxV/M+CumVN+jwBwzARLxcXLGXLK7WIsAKQjJYAoX2qSZjHy5b
EM9EsTpyNpJbTCJvTvYdOwxjE4DfVwpGvy/xIBFq84Xn3ZMRDq1rTOoKA4oKe6ggT0kMgTuAt7CJ
gy7ukFW+caqJbLVpaZKnMpKghgocY3FBMRsa81XdIglpaIwrvfXE4q3R8VuegyGO0XuEvMAVPWGP
AptJimXxoE6IrmWo9VpRf4aXOLZh+Mwjo6blwAClhJEDv85mO4qDkqCsYIDZ1NH7LGcSuYMEPXbs
wS2AZwn+Q535N118ncpAtJUi/LQQfDujYBlOuhTvGLDhIpAt4Jt9R2ReEdm5io+9HZRjwX6a5Ibg
Vi/qvZ4lFGdk5Ma5Vb2Eo7QDkjEdSXTs11qokskXVaOryExjsT4OlR4fsnw2nL4KrqCIBKBb0Ljk
6UbEJGeEazzGBNFXnlpLu1iMDkaUeKLZ8GYuMCiNAQEXNaZctwsUbyC5Lx6iN92IiTPkWUeoJjQR
2Oa8qMZm1Bp6uXnDT+TUrRo5k9DskwBaL/qqimJawEgZtUY+mTjaNfGm1tTAn+p2hZD7PuAENya0
uxX5JI3RNq/w16lp5VLdeJezYduScLyIwqoRQXNhBSX1ThP8MJ39wTBPVJjvxDx4TwoVZpTmUUXy
VBIRy9K4GbX8uLR0q5Y8fTIaPB7KeFeacAV63rYtlGt1UKGH4XHwFTM7UUvN/KkfSngqCoB9hdZ7
UCC4kHq+EpqOLmnM7VWSQOfpdMKSSWiI6E+trYmREBfKKtIwvYZjc1Pj4GwEofJNamtMOT5EXoYP
YoeGyZjEfSaI16TFX6lQGRxA4Dt4AjARxbTb0l7KGFYq6rYs3Akq8tBSW1A3dUIBSV23nmMqP16Q
zsgxOgXpkQWXY052tOL3qU5e3FCUb8asCY4xJsm+NNmds7N+gIx9MtBxHwmsiNbgH5lFJq/yfLEB
nuCWnQPhLuaEcgsb6lXvK0pHxmYQ62tTF26R8jtdS7Fw0lHvGSYZiws+icEwnkULiU2sYzQfjVqi
V7gcYlMm7p2XAtvt4Ym690uPt9EOGqPy9MK81UeJnGVJ9ssiW1bTMiVbM1du09C8iSIBtZJan+nl
nI1wKq8AOjZQUpZnlVjYpiOYOMIm6DaKcS2lwafRBoGXh9VJSGO0S8GEN0E3NuzXViDLWpJgG7Dr
EeHC1M+PcTAYTlvqtU/n5VzWyWvaIOybhehICCpbL/I1Jtts60+0tuccF5s9UVKi91fdt6IMDWmu
3ktlPEuVpW4qc1buBKnDaDYSKJgF5C33Ujtth3E5doYGJEIOB18LE1xs9ZwbNq7aFzLC9nJWHWLe
Z9t6EQKX/ELd5fUVo6Ri7Tgw7JYdboCnrsgQ5OUzyx67E3Jy5b1hAdl0c0mH1x+Vb6QNTduuQ8pp
RPERW++RaK3tOCA2r/LEWlWXWOx0RrpAnxeSV0O4JqB2Gf+4hHNZXhovUfTABaci2VaS39cLYTbm
xIrG4mJjYPXmXCj2GZw7WBrkk/TFHVyrj0WrzZMImO0gmvW8LY1a9vOYb3kqJcHL9DE8KEPti/BP
olFe0SMSnoaCC2NCX1m5wQQyYYYUmXBKzMI32/k+HLr70opZIGfULUazEmY4vx0wsHZS9mXXnste
vliP6r2yBHik4TKmJJrxLmPPcwk87C3jtkwm1dGW5lSL2uNcWEerV4jvFqVNY/KYBJPUjawfvSRs
72Dy3UlxLe5qE/GoGV4TAnud9xi60iV+EoeaqF6m3aKp+yErJ6ds5Usg3nZZJs+sq8MkNpxQOMzw
5vZxwF9y4QwSGpsVIB2PkgYpBB28Pbw/V6aGwR+cQzHv5UYbAExYmzgPzpJahMj/ppTiCZlTFQFz
+YhXJEfXlUneJHG+hXHBoVn67KrpMnVhAkW4HDwjM+BBkdEE3BWfi8jxtRwU0DOZnJZunYyj7gtj
A20+1UbrjrNjd2OJAbnctSikuStguGFRSZL/Ju88lutGsq77ROhIJJAw04vr6Z1IaoIQKRW8dwk8
/beg6j9CoqqlqPE/6UFLJVy4xMlz9l47xASJhHi5VlhMs3sHJj200t7PuyOeNmSiBEXe6Yj49a5i
Kr8x2o4KsgFici3zFjukmfS2cQ417R/Qjkp+pamjPhljoY+GiKfr3nKiHr/koD81lapuamzSYSDM
xMj3MDfkbVgzVN+25hg6JyhO+a5XMvOQq0VoekQHA6IezMdqjAfzEuCo++jUfXwraTBvh2i+WWT4
6HvzHfQq8aa1trd4TFnuagCfb1a73Exua6HtkunZifBRICVN03yPWKR/1VwgnrAOPnNIenFkx+Od
kgUgElpbRsfeIY2vQiN61DYsppLfrXV+j/t5ky/DrVxVaU4Jv6Wd+I756kbHOV2QuUqvpDayMCC+
NHxTcZrdxLjaqhSCHQaQIFwgFs4NnNIW90khw+mUMy9maa8mm/9oUQFGhsEKVMtHpp2i8wLAieQo
Xd1UZXsxDuNzBl1z0zVieGxd+Vp69SfXxbBlzrijtSgO4DfokZRVdkxh67AXCclej9LlIvF7dgBu
/BxnCkWp2YrxWLCoIG5Wn/LZyx+KOnqRWEh5+GoI9BknZxuVReB4D853hLy2CauyJ2F4AcgRRU1s
oZMmE62I8OZ148mwMPsN1k2/VIS8a4kw1VJvVZaiDSaX9SGujYK8YD2UX9ivReBaW+82rzOSLRMv
v4+w8gcgAMAB9oZivjDd07TczpF3jsFP3OqRoA+jjeYDYF8WttRkh5XG6aUoI/XAm/6la/VtQpV/
U/qrKtrz8ZphkTeeMAjThQ0Z9jzMfbuc+Dxib+YD+1gX7P1y8Gi3rjvMZ3fxnxdRGmfPdG8jK30G
MjFcVPaa0en6yyeDXIcNduW423WdJ57yil3+EGdkFsV98eQvNBWcpFAPZoRPEw8NybeMAE+6J+xQ
K2e6rRc/fkf74ryrUY2fcHhbm7y3PzXomy4gN+Q3OF6oz5VOrwhbGikpmKxDlEBW22iNxYQR8wQV
VddqjU5CiB+bDPY7pItuB5mgYao2tV8YPQOLVfXd1IDMqmM6Urw6GOMx1EniOi4YmZQ73DLFaSz7
4USgAjrvEcdtVavxydIzor7Wd16kiVOsobgOKKnMvTePlIlSg1iqKv+OnpIXiGFAONyTpfRQs7E4
gBB59yp0dqGB+gEaLWJoN3uqY2ObLYu7a9YE8KagdEtiy9rm1dylB/5dp3qIWkDW20I67VVf428i
9m0UT7aCiinJhSGX2E9f6Y4gu5kcoQNUACbhnVocViQhyVPz90zrW7COtMSUk5/GLCy3vQKssmlW
7O4o6u4418rd6mIiDKGWuXGqZie9bgunJkbZRsJYxSh/8OdEwexF0YMrMnVVpgOZzZKkdVLuXnNc
vK9llxLXY3bTzKzNFV9knLV7Io6sbx4eKKYDlsbXHiXtFy9r2IcxO8/JA2+BltZrd5l9UpNuIdNR
kfBuRAQ5yDjlgZuV761x4jNlIbwYx9rXy4BbeOu5PcavTtuGe1cRR4EpdLB54I5z29KhMOhU8/5O
agiiPvW/LAIiBK3FJfaprL2oDs9mnLTVaQzBB9CZpp97NgkQs78B8xx5O0F9hNCSlrL9jP2wnV4g
ZbLow6G2oje4rom+FEvvJCeewS7aAfHLP3VF/30SQe7AbiCBydik0qtxUo2UaQG2Qxoo5iDMA9xT
SxGP6joV2x0nSh4gmzhvEcjM24aNfkTK2DpCaJusS0+UobNN5VB2x0EktXeXY0Ydz7Y/utY+7Lts
OlZ90T9XTm6ST5M5/B8aw1a6gmTRFNAAcY30HEtN1BdGfAsEcCc1pt6pnfPi2mpsfZvPQ9ruLdjB
RyKFHD9oVRyyj6LXSA+7LWbxVjQFKeMACKtvvTQ6G54yPvxdqgpbMR5TIto20YSTuNXV0BxpxRck
lcVAk3cMLAss5J4w6PCMtZ+drSTsvV1KJ3XbGhIc+XgwF+NutoEf8OV7I830YMkJ/kx9r6dseqlS
Ws6++W5MKc3B7qbNYFq1HdCbvmY58c3mCIpS3S20WLcelrwL7vZrTPmK8/6b14sFtf20vHY5Ebce
Hci586BaLfTs2FnRZ4AVww6n15OznVMaLevmPd7bVe2ypfzcxlMbBcIxGBVFnbln9x4WmxEudBC1
XxPfgw0wIU7uHaKCR7HJgIVGY9Tc8J/YD7TJs0fLH9QnYdaEuiv95vU23+h4cY8NZfVuBPM8AFGT
7rnit27SzPW4xbQnd11rlfTpsNj7+cEWfeXcEdjtufh8SSCMdOvMoOFGLwaVMmteEacprMsBm+lb
ZEOLDqCZj/a56aaCrEVQ4ekC20em0zHtEjbvNpFdIITjng0AmTRsQ9gfDgNdndw/VJU325dJkxIA
19Se8oO4rVcmG7lN7kWZGB2c3lKCIOGB8bq9NY4arGSBXPIGV6vrHGWVwIqwDWQFIdSh7ApcnHDA
JgurOnF7kwUflJQLITg9v9t1GxZLFCpMXlFwROAJm15md5TGOnrs8zm3LjMtWAqc0eB/ZxYgbyNE
5ffgOztB8EwZXrb45vu9Lv0u3sfKrgWriwezD7R7ZQFfXGbrIbMmkPN+r7r8KJJ8mY4eWdh1s/l7
mQCuORSfR8dpklu7s9LiKmsY5WzFNHRE4ll1BG7PB6hmXPmEWiZH/mXMmQT35RdmD06gt1oC/uyW
rZR0s5mMj4JPHjldNzzDpPK1o9UbOwtxwvRp8EsfRroGEeEbcXckxUAiRaeNcZuJuj2iHZvWOc+n
pu+InQrrzt+2hB/uIgrM6yUqyWxPnL98d3nmk8luikr7ommt+YZ1u78g+YgAey/H9+A7ByQKq9pj
om9jqf5QyGrZgWKsgs5o7cBsfGqf0p5OcWfEwMgYuM+aWVagnMH6OnipsWdOHr6EpezMtZ0WvxRd
Ek/7DphkyW6+bdMjrWeKyLHt58uyhc9UOgnPggKYdpG7Fk0fADr+daFnfZSJ17G78lPFfqMMoTJk
c7rlWaZELzoIjOsoBVwgH2ENU5TH3PLKd/DM825o1WUUZtmbjsz5zjB9eTd2yYQM1QPD6hp48xch
HgaJG8dQYH6RZDg0bHJMHDLvwmBu/G5vRIM8JywRzRkApHEAgPMtj4x0m/lh8yBbyfaFRpzNmczL
xD6v/QwSZAJoqPvPAAlWAp6Pvai0ywDgDAQgURlc0zkB8FjOtLKWVtjHpbOSc2mG+tZlS3rr8twF
vrSe7XIBFcJ0Vr7ldAsYlrm9BLlrz08Zw9VPcWZVd5npvlgTDZzJLLxdocfwLgwHmLqZN98aZq0O
4B6hLcmyvvLa1qVJ33sAqsFT0rbjPgl4/0wku2w8QfqErukAGpywnx7AckITgCZzDZQWRwCdSbbZ
CstPvK52TfzJFCH2wHp4azOZ75ASntwkxCanG9wGAm6Q37vWGUlRzVSprb+4SZaEW7ORGKXbcu2N
ptZY7ZkgWrtcNWGyVVg33wYjjqACwXI3d11W8IRlk4N7ys1S3BOhIdnfp8mtz7DuJbbn/mXKPT4T
lrgz+JeuLHNxbgaLaRC1RbmcBdNifzszJrueqEL2nVGOX23VdHflEne3RjucU9OlP2Q6k3ukc8Bo
Dh4+DSEo8wDYs2qxXiEceri6vGZnVXN53dkRzgmX2f/GQ90IT2Eg6r1IiSxzEOcQ0yOW+HMcYnow
4kpA+GKWzdi1JpDL9mDCF2jYNxNMXnRm8mLBQX3ANivphxRyCqZaCXBrtY27kdrkYWjhws+INQ/M
H31meHEoD3Eu2Ze7pIsF0VQu+8UWzVVkjO0buDfrOs3Gb4MofZKrmuXEdiWCXhYCELEKQ5xKqDen
xqFppjJfXZgJ7apwEepgN1OCG30J7Tst3em17mrpb0O08Xh3hLovSZI4+G2d75al9K5p0ngEiITH
US0whReI2WKAUCT0PRIQ43F2yv6uZRBG0ZqQd54AkaT4S/dNnljPnanYnUFfsU6R4iHcaF2592HC
wN+r0pzA6dE/1ukQHge4mG9O4m9TD/8Ib+spK+PlFfEcjexoJUanTntn2Nj5Yip6dq1YCx4GazKx
v8joWsGF5bMsY3o1jryRGkgPxmC2hkWRHgZlJltRISVAfRdDE/ELtm2dPGbJYh3COINyVw85FUYe
8ujH/jdrCiG/ZuW3nMw1kgGH4cuYSve6qeym29QDglO3GzgOYzxm2xomJSIgb5IxNU2an2e323sr
RJ5Z9t5ujKMOyxF4ZLTQEFVnKSfgahBQAr+aX2FOpDt0I09Fkb2rHlVJBezTnGsbQKi4rNQa8DnC
EGLKidFIEJBC0ANoM6yZa2kDCWdbzmUd0DvRlxk7biCoOr6n211eaJHfjxTNBCNghK06NhHGwASS
pE//XGnBc6pmdsNRYczxRdfi8/PHMbpA1tFzI1gO/cnn21vQp8rH5WERU7XNWD934xSZQT51KKeE
v4sG+9EV6VtBrMxeeWa0ZQaILS4xn3ozO9JNTzFqzZ/rzuyIqM/Nb0bFpyixpsSGcTI/LV49kfWR
TCgECyhOxSbRXnw2lsJ/DosQ24VwZyjciUlqsD3CENh6K0R4+M4Tbla0cL5ChqsVN6w7wMNyRRAT
m8LXLAacRkh2TJ8dSnH3nVe8kouZDMcX3kozjtFlXnsr4dimswxuRRzoG7L/WDnI5UpEXvxRBNA7
6sfkOy+Z9XRXrgxl2FYT0Hm4yvNKWK7pr1xFJtTlSsAaKROzC8zO9S/6EpNvTGTzvQjd+XKZh+ZJ
rUjngm7ki+GAkJmNM4E8cJ9hZlSXNKoD0befk0EVt8OggPKkRXKWKzoaglP3FHo2OOlGeGQCNM1X
nYNCIs8lujBJfNmE1ooxjFJxg6ALNjVLGYOFFVg90bQIVJ8WEJDQDPreWi5WS8ILagGoWYHXUhqq
ZzSh+tvBKY1rL2EyQWyp+ViDD7kNEZjucpN+F6GKeMXGFawtZP3Fs7ryssv5Eu67eayOMLicXWID
5uj13L/5PUP9fMV2s69jZS6AW2p2XVczrez7aIoZBi/f0d8j7dwzYSS0aakWn8fvjPDGzLahcPWB
doh5dqfc2MQhZ1C26K3Sv1HjORYiR2u/3hDn7Z2rlUrOXLv6PLPS6CNvtf/QVhkRJumKMY/drpsZ
XhrVkZQP1oAk73cz6rRj4c79DikCb1ui2vY5bKkuaWuQQbElCCaDrT2Y4kK3hn2OaJfIACKG+2RH
UvwVe7N/7FvKMZJXbfFUK6e7m2zbeCqTQV61pduel355ThuvuNLsru6sVLXnInSqe+DVRYwPtbBO
jtsMLa1yuQD1ZQa2tVZkfC/0fEX7Pt8p9oRiM9Kqr04Yq1jlnTEy6VFH7YgDmKidwHF6MQSVqsv3
2SpjUMVyCZ9ieHR/WVnoMzYx+BZ4HtOEvhc8NkBXUh75pAKED1Q5fZTf8fiI4EDlJ7DMKX/N7qLv
uuzAgka5lqsFyRdbxgmFr2vuu34NnWG2/oBsQdOzHqpbI2aj8FhMrH7OjBCO7ojl3TR1jEPSXszW
/GQjo6BuSp3o7JUlVvF+cKyjLGkviLogHlPHFWMNW48KFPcI1jMg3C76JvoU6690UWXBUzpLqzTf
rG5qzlAMWR+UpZlUWMtl7TPmi/KxvKomI3wG4fQWw1tkCM+4O1OsY1OSEE7m6mtLi2zv1sZUM/1b
N8h29RUi0qkXNfgHH3e0O7wmPOQ0CnUig6SKgZgkWCobDSdlC5gTCjMiq/JGIZCKdmjOWPUotI9m
aICklQk6mMFKQTDIsDqYEayzjTMXFefkGC6KIwhfo+O+06FL9m1THjpQp7t4KLurPB1bMiIwfbMp
oBNITOJGmAha0lb5+3hui5NkvxBY2nuH84uuAe3koWjM/jk18NH6VRh1JBc17XGQEvN/iPaBfS6J
PI2ObrneyIaQ311kOtVITSdSaBZ8N/ssnmkQL9wkI+7rLXhi4rl9sRSPY8W2c+sUk2fyh+XVAl/w
1oO1Recd8O9yZl1lDOsyJKZ4otXFCNRm4AOzz7C9nU769NRFJeU5fyZ2HYs0c+KCtNF8QJXCXiQ6
jo5ltVslpnEXoSXZ09nD4gwS+35ikgjrWzMDcm00V1p9Hi0FW92kCiLGGS4am6v+ZSmT6WhadU7h
ACl8U3YQhK1BMa6sK9t9aZWBNNBt5+KKzJ70YhKa30G9FzLXYqscDQKL8ihuudoszl2Vcg/Lajkl
9Fb/qLFEffyDgQCFJcIcZ4VpWZBMkHzz5z+qk2Gn2GO7WupX9fwCnVAzkne+MyFhMnQ2JQJr1rrh
7F0gZZPXf2Em7zLr7bsWP4zPBvg4hSEgxkaX6FlZDfUtoB6PaizVJRSB3hrkts77GDxQT+bqdo1w
mf6WC/8rH9//l5Qd5Lm/cfm13779HO7o8/f/NvlJ/z+I3ZHreVJi1bA91LV/m/xM/z+WiwYUNT5m
FvTXSK//a/Kzzf+4NLA8FNmUW+Qfw975f4Ad+z8ogkH2rLH2EoCe/Fem3lVG/MOTuXq9PKXwIkgH
p5DnfngyvZAtQMqGajObIfZwwg9vfIhyR0NTEDFgHa5tdxrviAEMt1NoQccErXf84WLd/n20H7lm
6zE+/gYug4cMwcT28dFpqJ1ksoq2oUE92OaxWkRz7ZpGe1FTuG1/f6gPUvzvp8tEAmsjXmlXfIzh
owTu1Ch8A+0AOIdeNnzayga/4R/e+O/Wp5/Oycd4jRmB0pLsWu7iz2/8AiKsjuCdoKuF6kxo8Xzy
bK9ByALL83pyi5T9QNik1qYpaVsEAsWqcWoY3LxnqYXc2rV9hhqW09ZAMhbHf8xmUyOIHUtlBo0z
VMa+R3ztMI4YybWrQJpRhoUD7cGlDsFzF/0UhIpfsdO5aXW7qOmnry7etx3Ouwj5Q7qmzcckABBx
N2s17xZvQBFkRk59YY12L/YjSiQ/oCZ34x0oztrmeyyRpP/LewJvH5geHmms78IWHy6VtmQO8l4Q
Qhfpd4ev1j4cjez8+4N84EjxeklAdjzsWGdxYxDn+/MNaZphkolBYr1L6/do0FW9mEOG7TPPzJM/
Wu3ONJjJb5wOwKRKrOTORv8QJC2adC3K4WZKva9GQTn4h0fl49NP50mI1XDJkATn6/fkyB++Da3M
elIB+WELX8ZtaE4aKsyguyMUNePx91dByg+vGgdjMTIxofAhItDzgzlH6yJL3WJGVu9PFvtOsLdp
gM63OEY4P98JbazRW7Mhe3ZlXFeom+PlHRmITndRJf2DmSagbk24la8laYT4x2NBwuGYFVB78hbZ
d5Dm9fzFCxcZH2pJ5uQqMkdaKKbMMf/w5HwwUXFPTZI/OQsk8viNJKvkj5/VYSmB0y8oEGJRPC0t
fbCEbJgtH9srGiFff3/t/uE++TZ2Q5N1F7WN/8GVZiArAC/oYmYg+eUqtBfKMK7BTWmE1uXvD2X/
w23yuUdYtCAcWDAmfz6xGN234Qx07soxEdWuyGs/2Y8NZCiVmcZ8hHxaUh8VlMgb0q4iBC2tf6uj
2XMD9JcmYY95JJq9PauUiK2evM1Njbr9rV3bPqBqy7IKUiDIEXKwGZGNTrP6ejRcPQapjqJxK2iZ
Qt3uIckyP0UbAPlwwRdB8ETsVi1dV74cM0XM2BB7E5Xytred0L9hCsBog5imN628nK5hb9RnJv7U
yTRpWK56p1pSPNM+coKmruAjjAi//1un/E+7ooRA99M3hUeD153xJOYJlmG1/vkPbxVQ5QY7HWWw
HVdhE5hy9SB5UtME8NhzPKEgb18iGnTMwLuefvpo0uFmdOPfEJmasvvuVLlBAtC+kU0UvjA/XF7Q
8OdXYB/tEmLKlMl9G9PbbauEsIqm8bIvv38MzA/GnPX5JvzYw5iDeQz4xoePc5+3BDIo9rZVWaXF
Xs3leAEDvtpGPvpyUcbkGShHeodeNf22s81VR0wMaus0YbCMZcqcOBqdM6PR4clyagugKt+cbdFn
yBl//2M/flk//tYPPrLQa3lX1/U1ZSazNVNk7qpz093vj/IBQrIu45Lqh3Qd7IXQUL0P97Vr53GM
kYwHUz4WbzkRVehuZHZT6LR5jFoL1y291zsbOva1NElOCiDgwnCWQg23v/8t6wv/4yf++0/BLcWy
zc/xndXB9cMjVpNMEIUrTt2smbKibBjuo65N3pnrfCtUsWZ1lNDdQKu79Jyc9g+H/3Xxo/rzLJYI
x0UZID9ccET2yhhsShkjJncIOktzqaqm3thzCb5UkMr8r1dbKRybApZgcbgrHz3XeinH0RJdFMg5
7ulRVs6xd4CTV5rRhCaa6A8fq1+fqPV4HnwXFl3/Fxtwz9MTD3O/3uoGyaY5lkFHu+ZfP7ccBRuJ
Uo5gzf1YAEPIxjY0cVZx69vkMeDjQu/g/qHE/cdzgeKAnsIyyer5UH1MXunSQ+JcfL8BU2xkzRb2
8n8pK/9z1funo5ApRBUPoMfi4fj5iSzCZBxHvANBRoLa1m7QGao+yv/wDv7jUTy17lhMBdXgw6qk
ogLnNrkyAdOknJzN3sqPqzju/vev1/r6/Px6WbzpLF/AOHgE5IfvrZA6UaQKcvthrO8JImAqzl89
ZGnmoKdo509+ipIHa771hxNkC/XLoU1eLHQVVGbAjj4cuiZxo2lD1rK54R8XiMAe+8YY9nlM4lO1
+Fjksp585H4o94P93uX+I3VRGIRhUv3hpVsv5oerAEPIh8jB1hFKzIf1TmnJWBZV+HqxEc8Txfg9
X5M01ln/geYAHubjsWw8vLzijAss8xfMAebzVtOoCWl+Lf4n3nafhneKACBAQGHT2Kfl4u4TUgXP
6OYJQ/XylBREqyJAxIyG+FMKrtw8dUmRdcigB2IcKMVRvBfIymCtU2FWiJD8kJm71REmZo/zCHMD
JTQmUkrev7V8feCjfl3THhlK/OFt/4dTpHgDOgLPFhOztd75H9ZszRh7mkMJfp6e776MyCIlMGE4
LpZTbH///P66PlM8UMOxrxdrYs6HO2f2Q47mEsKsUdTiG06q/pIWLoo26f9VNWX/d2fmf777v56Z
IsFDAJuiRiH/90Nl76uiIEOMw80z08/UqGFwMHo1N0aHI/gPl/EfPsOcFFZVOGBkH9FE+Pk6Fihn
EEGkdP/lKiIWbnnuEfedlzoP91iMxH7KLRchsCfvh85vT6BkxDYzIbz8/ir/uko4pinZDNM3sKTn
f7ih1uihi1kh7O44188ymjqsWSSGbJq2QSdI3M9yynOhdibKsj+U6b9e8nU5l0Ca2LnCxfhwh1G0
MZAcuORQs+0ATQ423qRtgtjQf7rgH9fc9X2E+uYrWrXs2z4iMYawiImJWb0m6fBuloxoQ1dG//IR
okvpAJviviKXRsj1YdkzXac2m2FsgtRl/h4t6YgZPzYu6b9WfzjU963Zj+sad4uhEkdx1taT/NgR
TTME5UUlsPgvxUgj2vXDw4yiztiQV60nQuwyZR0XJprLCSmzH3IrS2MmYFebChSt54NLLRovD0TW
wYKvW5xGjEEYFMWTHt07xvDQI0s04bTWS4OZU+5jEF/aZarAvWVuDoNBGs+/fxx/vU+cFhAFm3df
gOJaH5kf1pfUtpn0LAZVJ0LCozYQM1Qj8R2/P8o/XT3bZwvvYCy01tXl58PMMX2cIcfNqMqxedU5
evBN6E1GuvdFJF/rcYEDLPxxeOi7soI2r9A8b5Ai54csysMxGG2bMCY/oUBQIe6dZHX7tY32Nnj2
I1bv1F8dXDQR9M0SClwoXiV7/F7aQoXt5y2BKr8/p4/ULckTsdILac+wMvM5+XBO/pT0S5OmBNDm
6aPpF+2XbkJLas+Je7Y7mw+vVvJeMzx6DGP8rI6srT9QRH69e7xnvF8c32LH9X3V++HuDUXujkyX
cA+FI9L+MKxZNpboD2f6D0ehCFwrGtvkQB+XLIwi2LBQnwcmsvPVgKGQsI5i94frua4+P79hWLIh
mKmVpeMi9/j5GcmWkYLd1C063G56btzC/2tI3PyYNKH3OCRWtmU2zQSxINXk6zR5YIeFdBsYGctQ
/+GB/Yeby6rCp0JRYPPQrKS7H9+LegaaFBmEJJDfoIbLxVYL003ISBjl2xhTwRSPTLFb1y7nXS0H
B2jDULjyVgyRfPz9lSFf5JdL43LtYcuhMBfcgw8L3VAMZk9MKpGRMu1oc2NXAO4t6jHdyXIQJx3b
lrHJCeNtNha+SFx9vF2vaV8S/stM0Xgtklk89aReovxy0ocCR9tO+2X+lA8Sbnkh7ORLPWOx2tCQ
Yo5mtbN5RSII9lyqDzxZmiM8ooAxottEj8tXoanoAj61OrpQzFWvpHTJGE5M46/CavMmoBc75GSp
hOGnHvRltpF16Z464pneKTTQwhajra1dTDyPB367skDW+bGLN5tPC11iv0jfqIu8M9QjMhRnWQE0
d2kXfEtkMz0sKWS/nS2iRW6mRlVYSxONWosw4AUUdVx+blQ3jRtRmzFeBZLsMQE7rTvuzWZW743r
55AMGDwPW+g/rbMvEaJI1EZ+ji6q8jS5goqW9KUeRZ6cSP5Vn1U8YSpXTgyHl44vyo7IEePZj/Ks
2YySZKXNBAmghK23qk7SxhflBlGbFQY9lnZCy1tvee7KEr0fuaD1/WBV7VPrNstt6EQkHlKvs/ai
SccHzFjyk8V7Vm8xZ5ODiunts4f5+LIKO+JsIjF4MUPPpXwX2il3krH9fLKxcyNkHSqn27Y+kV9b
snCMb01vNKD6kxIXRWrkEthZZMhTR6IJVD7p9FBGbQ88MPG4URagwVuMTWNP7ht2SH2HmtC/U+4A
J8ebQQDRS0OSVFpr8iMPJEp9q2/zLwWhN/MGEN9yVWaIaA7jIPprttzlS2wt1mcSqiHfRwTrIAmH
xZXfMm3GLY1/2o732p6pnvWCH2cD38NPDlVb+HqrtXSGLbnGhCvNQ1Fc+0XTebultFhiBc7D9nqA
4zpvc0QVRAnhnSiR+vWgGlKvaZBMhB1nLJzFN3eyauAAVBbButuiG9xv1aKMMbArUC40rbIVneIM
jhOEduibN3k5pS6vfYdVfPRKkt71jPNxo5qW6LCZbipQ6hRvEi4ExvvSCxGxD4tdQhvnZJGa+u16
9WAIgJboBegTsbjIIhNy58n57i6MyrcblFTM/fe6CPvHGimWAX06jV+qtu7dYFqW8XMR5i34DVc3
pA85bnjFaAt7Imqv+GmUfdx+GkYxG4Gy6ind+ZkNjKUpsgjATOyVww7rWsrgiOaqE8SZyYYQpoLf
XtAVrJ+ShMZ7gB4al1mxyPoud7EyrR+y+ZsePfciqzuZH5jFj48oJltSfGtqFX5OUb72oxkjh9du
dxmhcEcRMJKEaMLUfc2jeHjRtQctYP1QCTq/eHk3jtkDzcftkz0OYnbsi2x2egI1e5RP2Cz8+JBn
w9pyTW1NSLRNxA1aAwGN3tSDfq1UTPi1W48zC5EtUKS57WCf6zqX4ux4zkRicxbyxuZyxM6rPcYG
2ZiV9wm3pzpNtaEdAO6lb12gf3aJoBIedvuwtaW5bbreP/QGWKdNgTcdebGjc1wtjTUSuVrH1dVM
eiis8in1sfd3A5KvJA1xwJiRSbZFWk8sit4cf9VRsyDEZV65N5zGPTulb1xKi55KMBth/UZxiPak
iFN563corbeew7odZF4h3wlQtd3AgnBDGkYJNZO1c11h0xLiDlpGK2j0mHq7KAJ6xGioTMP9QJxp
fRIxkDiYQGNRH4Uokqe+l3a8VWXR2pCKrIwsrs6Ysg0Zw2vcka8XhnCIjvDZx1S/W7uHHLi3/RYL
TyjxHAILHDq8BghtA4SDFn75Ak0PQfAZ1P3GUuW9uzTztxz9BAkMfW+92P0MLxi1LB+PqUv8NCDZ
EGEpJhGUH1W7IPXFiy02lL1MBUC2jkBmusxebkuvjd8GlwisS+Xz2Tv2kJGgiUHYwPbsU3vDpUBI
tU0HgRBQEB+EDCpZ/loqZ3pAi0slLiNFHJB2aOab87KNDO8wpkODdpAgJnJ2r6qEKzqH44WLigIj
veA9TXaGG70ZtftWKOMAFSrepaHeMnnK8IHrXU3GXJENj2Xi3uq+fPRGnhnmOQj/b8ihfM3t7ESJ
vZuy7JtI0j3js5NCsccH8qZSznXogHjA4rn1TNSfPMsYVElg1f5hZfig63vu+LzbdXfBXDt9qNLk
egL6gYnqLXURvLdEm5mv1YBtuwCr9m5S2xame7L5F6Ba7JFR7JICxXqu3b3LdgHkbWtyVXEgLRbl
cNxzGqQ4htbnCM8ctg2ae3UobgY0vgX+8Hi4D/EFAa9Qvj7Sjr2g2cTfZT7rCmVGmBVFcRuFrt6K
pjkkbvc4jIRzrFnEMG2vwiln2QXiAYT2zibMjNxhsr118YAQ7Zla4xFbKy2YPp4+CwRoRzG7h2pe
Pjux2jWdfxVJUlq89t6SxZNCD6cSDP5ZL++9OrpbXeYqA25zZami3Q5UxZuCb90FTxnUkemvrInO
LoViWJDaVUT9k1lHV3YsMV7qaYHGEZ86Tbc9SqYHnOaHiVjNTQ1SAS7RU9ilX8yW2KteQlMc6wPw
pn1IGx4uQLmno/2iDZAJeD7SmAa2qMSDTPqt74dlgD+FFh9hgpwmTrJFHnoY1hbGmjj1oFePiF+K
mARvg2Rra7l1CvUymtOz0aCtB3NlpO9pn3/tQlAbuit5y/VllGY7f4opiIobECPE3BnmKY1M67OX
cOPJcQ8sY9L4yYCXhYRmEhoSww2bpPha8QDtCBb7mlifUQQfJjXfTJF6znmfNoNDcJ8jjtGgmvsJ
ytrI5t/BIxjKCSYFOjPqlhmugQs4SjWo7awIg1L9f5yd2W6kSrqFnwiJYAq4TSDT6bnsKruqblCN
zGMwP/35qKudacupPmqp1VLvbUgIYvj/tb7Vd98MTdUELuePRdpd1dBnZBbrvr4OP/nwH3DsFDj5
8GoOkimureenoYMgGpnEVQ75SDiCtkWki7JjlzRLxK91dTf1jX7boUfdszC7rwlDxzrqk32HDuXK
XdQVhDPzym2623ykHyfdW3gW9a6vEVUWpnZP6jrG2M0qWKfzVcR25pCo/HcFXcVfy+5PZpSfUYUB
pAAfodQPTGZas1MNSv3jhFmE0NLewmJc1XWEyNieX5zK1L4bXix+l0YBYMAQcsGYzx4kRhec0U0t
BB5kz20MEC2cSthEmiTIBr1aWuhMSesdVZ+AXtX1BSZIogwEuE6H9HmXoEc2UYT161fiiwUtyWRJ
qwDfp6fIURrze+m2jgiXltN/YW5rCygd0oV19u2k5Riz1Hwzq6fR97paP/RZbFHUbTQRWEqkD5Fn
o2Yu+Swgr8H7cHgNDuu0vXgoATOoJZwZ6tbCJKRWK3RLQm93KA9iWDZEiFP8jMBIMIjMFlWFK+pj
i3xZhuPcd1y+rZc0lDQ5+AO9O/zgzFB9ao1kfrKcacz2eZxQHO0rhJi+je8QLbvW1GSDdK77O8Et
/B1NWcToNev2kxz5vIK2yEGEdG4+MYFtxuOpMeHhjRyfSRYCW8L4WSvigoiYx1af9B1iWLlCAKkx
bre+KhDzgqNpIQfPLC/YAoD/sRImm5tbhWueouquclNDqd06I4aKabBTX1gzGxF7Fh3NL4tQlqp0
nSfPbsEP0BaGvNaxoJDWtaDUpVKH2nOfQLe2CAJ3xd8lssyS59SN9i5ui9HaNUBmhsCcTDzImsTa
6k9GXsKtoTYw3rRyRTeziNF8Mgv64/ctUywEAnZpMqR2H99A9UhFYOoTELxRG+y/WdXiiavbIX7F
ZYdP2ZZF8lN4mgDqkffdi9aL8RbzLoEBSEUWejQRMap8j0rvkSyq7E66JYs7meUaMMtYrokPQmtl
FReZyfztzcZPEGFeC6JQrF+KzC3jgH5Q9CJbVf20tdQw8C9V4ocRJR7/c9AbRDpDf5cvpiCxZlxL
tmSAW2w/bbe+R1Lhp4I0h1T4um6R2weEFHikeaqW7q3umTo8Ddm7V0A6cUpBXYTVg7XoRmuL+lXm
zXivO5KfvWg9z5c2jbaVwjjq71StuzDtUIWjJVqp3Nt1Jdlj5JHxnYnb8PxIrKzq7jCydYtXtwSW
l+sgj9qoiY8ZGY9f47kyUVBmqRx9t3SIg5kNc/ipW3H9qHeZyUdtgSPCm12+TDlIMUDQW/MLXYJN
nzriS8TOX7lfMw9Rw25dXCCXRdVMR2UKQMM0gsubFHvulk5vOeS2ZVH6CUA3qTxk4tLWSp0he4ic
CR7Vmi3IiwFnjPedWUIvnLpq+skZI6Xrb659v2/GvL4Tsk040pda8rPhX/jqgHgsWX9dg+wVOP2D
35S1y/5BkZ0medr9o4iK6sfqYQ5DlaMZP2onqu9oBw/C9xBMbBmqi/NLY9P8KRXlyqlAlsI9lMrK
CIaPXAow3ZA2QxBlRrK53DmG7ft1EKDoLL0w91pd4yTwECCosFm3cN+4QeX1aFpN1wTYXYdfOKH1
PoAy4z1jpqwe+bPjt0LUnONz3VueE48tLryjATcP+Jf+r2irCJxGpr71iPzjEFN6B1qGigEHIMx+
EKg4g8I8nvrkqsPeVZC3usRN2NWAVnZOBDdj53kp5Y5lUYSH4+vQiNswVlA/rifSVxEnxWuE+pz5
Asw1yIgm76j3O+VDpxUABHurYDOpQW1uEfSDhwXpsnZEvvbldJt2WpKH40LDyx97fP4+QRl8L9hj
o6Mbc6DhGNGA8aCHqf8mbTUl5wps02vdWHXvG70wVn/RZXK9YonHaq5NvRvIjAGwi7WZDKPcKJ1D
CWAgUyXFk27MEphA2Ep0TqgUuG33rtAHwG8cY4dflGDAuVW0I0lartg1Kl0jE6cYMKlBClncBsSb
8e+fzrunaqrY/iM6jtjV5vPwwm5WU6Gwog2hhBuZBQWBPGSjKv6MT1Z9qRXSeA7p5WSFlCsYE6SJ
smh78AeJtdUW2e8TxyFmYBKzd2TM5TPOdbgIu27KF7WrbTsRB7t29c3izvo4Kwn2MnPw6wYT2cmP
8NU2XisUa0rofb7AmhptziHKq2EMr5bW39AVNkHZlRxEgiYZ5Z1ukbMQCtHKb20FGnqHfk7/sbSc
Wvdj0+nfBqdb/xjAtn5GcWSp4zq38q6fnIQkMvKuPy1JitG0WLr+WWMXQcVFpQwxHCFNEWSWjFu4
cdkCFIoqwvfIWRSIgXls8mBSlJ52blpOP6NkQn/JnLXg6p5bLw1UjPWevcTQH8xi7HR/UuBQQ9cZ
wJ9SF2y6HdmqEZipqMo+UQqwdPwBSnYB6mnRHXAfrkGO7++hR4wPN1mP2Ngk8WhqITmbhc24YuUK
6iGOH+2uYTA4CtUrjm+Ef1BX1sFAj72uWBM6UXyFDWb/hvcOTLXRBoP9stlwwtGols7Gmq4Ha3Xq
7xlONDNEQlX6S6GtLdwe4BEWwvA7c877exhyjKmc/bCzB5TVvmSNks/VuOZ3cEyYxHQbHfgl4cHW
8z8tA9PIRV+IcQ0lqrulA/238pr0dZryk7dk9pnFPQazgUFG5t0zDvH5m5zU+NC5s3pqZDrfs9Wb
vzSzY06HDpEZVUaabiR7aXTDN+//dKVGt2kOY9Hof9tx7e6iNSqcPWqdCLemYZWPUTeSY4nhMYWi
p9k29S8jj75aGNizIE5YYncDYqot2RATgzHgA9sN+ZD0fqzm+W5Qpe1u8N7J4WOIo1sM7nN/xBA9
YzOp2vEnAMj1F0CjdGPrWpywMB5WX4qYGhRvmxn543Lxm2KxQ4eFCV3SbEFreK7PZHdQaWLpofpp
XvtHVYX3M2lEf6HP/85VDIKkUW3YULhpf5y+Jt3syiZLcRP3fZTeUuPr8XGqcf/xbzE2ncnJaOAC
9BElcc4kGTAeTi+zoHWoJQmzvpsb8Atdw9sj1+x+2yVsQySb3l01E0/Y2E67w46t37VQkXj/lqt9
1ztDe4awZB/m2hjLYI209YbCT3JdFFId1Ozaz5azTGHMJib4+Ma3ZsWb+7aRwtPaRi/rnHW309pQ
bqW3+NysxYIEneg7M6phYNjQej++1BulMJsyiw8G5QkNbuK0znoV8WwxF0SUVjUGP8Y7bFngyzQ3
toKxS4cwLvpOQZS3h4pCmki+TF6f6qElm/JWtclYsSXX0xcCdC12qQZknI9v8J2h4umOvd2kRUtl
8wb894s2slXUUZbmvqeqjDzFab6j1HVBDPLeRZDACES1XIOu2OlFxOjRP6+oNVFISsPRpcy6WaQu
zE7ijSCZVikJR4RYeHga6BGdtWIAHgw9ahPOGx5BYSzMgLIaGS+mX+ZaUe1wXecUEjIq4oTu5fpv
GSlqozgWQduYVDMT347jeQmhLbivjoCRRGGuU5yZS0lFDQdypLH1WARFGQzIFZXJIvkFaKokAjSt
rCakPGm7DOw2/0YRHb+WlebLfIf9nfoGR0XonZh7u9mXUe/y1z2iAoIhb7QUndXc3yW93Cy9+SSf
xbD2iU8P3YHzSUCQfkNgwba7MdlaAHTQOVviE4pfhsEz/q5TRCUmS6xXlbb4pyIaTn9VtSrIKV42
XNEkm+egyvEN+CVEnz84I+DeeaY7k4bKDsp7Bc5QIz0wejLXPB12WTBXAxRS8Ezpt96o2m/MkP1j
ztZ2CaRtFa/J0HOaB/DVlL7HSRFjq6L1eruaC6dBA4CY7YuCKnQQVXZPamdhFV87MOnIgjobX56+
sl+7mihLwCylzKX56Tr2R9W43m9LdvVTvCAZCRtRrd9oI+soUPq1Ent9mThIG1K1EQ6EMaXSwlZk
B5RIIzMRm8OrLqzpi2HVhFeCrKFY3Y4O5mZJE4ysVvqG8a6bNTJfC4glvA7MuPdWAeUyXKp1xqPM
Opf545BUzzmHKY6LnG1v+XXZ37QZOT5iixoB2UAZ+psX5fC8zPly18dz8jmLzVXACXPxSo8Q1vKm
owzfRRaFuh7Hdoc3TBY/cf6uaJft8fPHn/QbPQ2fAXo9Qq9MyQdtSuP0c/M6r+uUl2MQG7J13gu8
0RCS3eGv3eR1cZQt7UHKPO7UHjpyuJ2dS6kWvAsGxBsjnxA2XLihtxMuPhw8LChr6Ikzy5zekKGZ
SUdHpfG7LG7uFnRjHLqU9VrNG/g5IXW5yTzzwawMl52FUYWg6z8bw0w5niLUdWt5Non2ioqqhQv/
45t7/964LXwjDpr8szljrmq3Kqk6+YudAiCvumRv19FT5WZz+PGVxLYenq47iOFoEaNCRdWB4vf0
MSDayoyOMEN26hNdvUV18q9X06m1yzrzPYgYAXj7DLus0+8dpje/H/L420rcDFQD+uFQRnv9VsUm
oJM5r64hlNBWyqjt150Rfblwu9svP79dzGI0+03sLhhdTm93RjNT8PHClrMSEGhZ2++khI4yd8o4
DmnS7ZngSHNlb3/tcPMh5/bhOtWjV4/okSCnUvBEJyimfmjqd3CODXB5pZWw4rpIQ2bRXtj2bMvI
mxvGkUKUE4o80qpOb5hEBzH1Ez6kZoU9Wadx7MdezZs1nF/1QBTvhQf0RhSBunH7vuxNwUx2/dn7
HCBHDjmxP76DlRfsRsuBADxzOJV2d0Q3Rrb6sOpPkyR8hN5EHZhyhIeplvJ/VG/zwaNAYEsuUUMQ
83E2hnWxlLOkOejbYuj/aJmKsF9N1d6hqXEs58q5ILjaHuTZg0bfjEyN6jq/3jrbNMyRbieQb7YJ
pqseHEtVX0tnlLeTlWcXtg7vXQp1MPOGhb1Rt872ai7m8AGhKCXbOIYND5ga0mnEUg09wfP2H7/R
t/sU6oc2D9JxscvwUk8HUE5FV49bPlBd0oBLYaUB4M/XS/uUdz4sHJe2SVwa8gx0O6eXqXPcX5kJ
4kObcRP7FVqAVxcNZBTSFV3tcMhNAUTecmb1KNYh5ZhrI1cCBqahfJX5rHHwJrT03lhHqKcdfqkH
Y3Gdz6PKlEbBpVyHHe3e+GUddWe68JW980aYygVNMt49r+bs5WtNCuF0TBpfyNUGeDhr92klKnZR
g3Nhc/r2g0Z/QdmRbToeVawrpw+qHaNOLC5EAMIyxqukyyFUirI5trjw/dxssuDj9//e9baJGUcn
Ttk318uiOmoGCm/+EC32AXAOCdboT0LdK92HdMXgdmHxeTsSbFRVHKdZFTmQnGvsx15MUiiOgwV+
AUovRvScGW57JzshD7nK6WMMcf+8CHelUVXlxQXR6Ts/2CQ1jNMDjXRgWGdfVxNVjcU2swRtUdn3
5kSMQ2W03XVsYtqPTfZOHz/gtx8Ybkkuhc/OtTl5nY18enOl3o0bj0a9Epe2o9Z44Ym+HZ2b5M/k
tzhEMuJpOR0yFEU6PKggNi1KgLs5Gt2jByZ43/Wre2FqevtjuJSHe4hfw0nYOZstGuyxWtf2KcJ+
I35VLBDM/N7/KsVmRtKZ320y1nAF4Ws+/UFGW9IZXbqUySItPrdxZT8txKCFbZ5cUoK+FdZt/gSD
vDWkz1v68/aL/yNZXJ0JoY/dpv68QGDB3hn7HTidoEX4QZKHqcffi1KD+o5WnTQSIxmC1Gicu48H
yXuvkCRNyaHZ2Xxq53eByXlz2UBZRVkX0uKbjlZWvRAqpV9Yx957g9RiCOxjFuYxn01luFmyGgwd
NlMtnY4oKInsmFfzwqB/47zjFQrGJAZxXISIec8ug7zGhQ6pcj/XsGf4ajRAbKexQR+0oeC3M2ej
DI1h6V7qPoec5Oal/i1tdPe5xJT5nMSWsYHyV+o5tlSOT4lpMshOm8jZgUTd/+/lIwztOnthjM0Y
5M4fi8poWaH+2Y7rkEwFwToAxJr2wsPf5pbTTQRX4cHQrNxKMeevedA9JRYaOjTHx/I2cir5KTFH
eF7Cyb50humYCAxmdWFwvfPKhWNwqmWgy81vcDrExYoTHolZ5teI8I9eCxWDCJjywm97O69jsdk8
TRbTAxPe2RDO87HOZYNaL8FVWQZ0s7PZJ+4tY10uyQRhS9okRijBmuN24fz8OE1tbl+YC9/5rYbp
YUUz+JwMJvrT36qlYP7+6WFbocqbpZ7csAAgcGF4v3cVHBO8RaZc/nM2utvZSL0yhaRu27MKkSAa
oTOZxoXf8k6xkde2CeENFC3M7Wd7AcKQSlSnSM/Kpe0CKZP++0yUBBSWLhJHZJhxCMMpCwUNL2oY
qR2MeDlQzTc1CNxO3mSumu88VveDg8BJg54CT71b3P66GEjmabW6DcqRfs7/PJtxfGKJoE7Bunfu
PDORu84ChJhvKCn3VYf0EYnWDa3H5cIjem/6Ng3KsJx+OAvwSZ2+b+yUxFz1kunbXNnEriMKMdyk
zYPGWehTRi7W0ViT7lPerc5R2pAbU63y7j/+vW/tBP/qzpKUYqZvS/6riP5nEWmcGemPSz1r7nMA
+Qvi3ju7XizE2ZFqAs1N/nZzYiKQIwxIM6b0E7ON9Xt253yTvwj+Cya4qktsmnVhHbsVn55AA9Me
CkeLI3r4dLizoqCSiMx6p5dt9jIvorrwON+Zn8xNXI4BEmsETIXTpxmJlvOWWHLKR+byQruFsp5r
jWi4XUaZTooAdvXkwtN7Z+3Dpahj9XK31X6juPx3BS5qSJPUZVIfbALKkUFkt2po0fK5iX5h72f8
sxSdzcAkv1OWIe+XKvh5nYgOeJ4gctR2c4vEZ2cLiMW7JKEyNmYFijd9rGnsK3xiON/LPP+c5qsX
6rFJJkmiPOQtsCm9Qbvthird8Gj4+oOKjMTPq4M7gJ4b1Dma0W03hqaSRnvAnCksX49q076OwXj8
IJ1B/Gic1fxZU6IpQ61fjPsRqb1G7dF2MIRGND4x5KgSFIOodbptxhT/aFOQTXh5gZbupGloj30i
4ECLwSvucR06X7W8kjd13tjAjCJ9vgczTkFsdFtxj0Q97gNrNLTEl33b/BkAoJBuAva22xXwGTsU
xho5EM2QOZ+H3havYzzDg0Ky3m7uRfKpVquwjGOrJVTPZNlq1/3U0Bll5squPS9ZqPvSd34q9Nix
dviqUZlvwOhxR0UAEHKdw30I9WmVf1JHL7qrNl7au4SjFfhFBXIlwHiu+HjcafLQyJRRQpiEwFEj
2HTKPdBDNIVeiWLLx2KNZNDxKmpYAC8zfaejN49AN8gU2K9txwRXKphQnpqW+8EhPnwP2Fz/Vjte
bFMHVMtTR1jsEtAP7344QInpgplxnoWy0BLgY0XFH/Uqcu4CNm3dLTotVyPYuCMCqYyqvvEHrTdg
6RbE+Gyy2QbRtdWQAucSIdgf1i5Gz4ionnxJQWvqevLKiCjXxh2/iK3ZB/LVMttgmrPmWNiRLG/h
2dbXUUlLepdTX/hNhXld/VaBZQ7y3knuxiF16hAXwXBXtN5iHBSKMJR35JC4PkpY909ChZ73yU+7
lQ38wdAqBo/xOefKRi85jmg151YvdvOk1agorGa2wkXP3d8UPeb8ujOWzoDUhvbHHhryV5Cwz3bo
aoA1mzkeZr/XxykNUspk6BbIunSIrkspHBgzMtEN9U4tbyJc4EHvFxOVp0UfCENZt7R+Y9BuCWvd
KX4xi3DObOscPPw6bY+6dsTYH0jJJbRR5Mbc7FdsaG04NKoFo47dx0UArlTm0+Bu133pTFaz8cZG
52qlVUqxX4mG0EM3QTjG4CspNia1ebOOmtUH5Oos37tOgIy3jaYHuJs7hQyHf41I5LeFhytYzMVO
ayuLFgVBmLbfJnG+kkUAXPxqRC3S3LsQ58SBvryT3xlqkV/QREsD41cqq+PajIiKY77YJcw6d3qO
ZR1DPB4p8+zSLp1uyapwXkdWpx+JltddmLMiIv4qsesGyFChbWoxeGkya3JAR+lsxHg2UlKWIRF+
nuqcY4hUwq5vLTUxN3b6wFgha8Ujm260yMJmXxD9tJalf1EyNwhynSb5p2XjRQdyhJEf5qsGsLRT
wxg/jC6l6B19IHIFliHyvqGfjBATjdmjjbbni8Ye/SkhtnBfwp6xNxErQSeau6V5EhworkGDd2aY
6+RAL9icvyDJqF8+Xlnf2WjhxKW1RZOLQ8t58922+sQuV462mANcv2ADeQ/QN//98VXerkA0cyUV
auCA7BzPt+XpEiOdAzvua5J0x/Y2hojTZvuPL/L2p+CYtjgXbaAwXJtna6voTbLmLdaMhj5sKFvS
PFZo+BdWuHd+CuoVvE08NI/z7Nl+KFNoxhIwIpy7iu5o97a+J2C5fFRNXQcf/6C3G35pCDRonEoo
BhAzdLpu53bF1hX2AwpSYkJ29tRzqOxS/WtvDd0d8Q5Aa3FUq88tQS3TFZmu2oXtynloOeXA7a3h
uEWrp4MwOtvtlx5BuMobCj9jGGPcUYANObPnTX6wiVVAzmL30Q/qkpG142NLHifatd+0xHRgqeJN
PnhW3IZVkfLtfPxw3mmCSwvuENCBrZ9A1fD06dSJO3QzYCokRsr6stAL0q+X0R7wHxnZL1Va1i/A
46R2FkgE9Z0TC+Ygu1a1FXB470xiR7zqlXxLOUBkSaofH9+f8c5wRNHiWfSRdJqn53oJxCyLFCMa
c5HbGeFxC1pPMv1iLwlWkjNZUDhPIGZ2Iwk221SFgC5ns8OpGlC4BLyY4w+cbN3jOKoVbKYDNxON
MbhpmyBpFDzJzB+Ep1KgldBsy9vJttXag+Yl+bFv0K/sIDNAR2uHtlEXhuY7bacNwwAtEiqezZb8
rIKUed6WYTGTy9QbZJ7lfW7eVZEafzuTPtwv0QRsYiwND/AmiJtfleobujqZKK6LmA5usKI1fO3Y
woTm5Lna0Rb58JQ4lAxJeNnk7nlHUfjCDPHOYQY8FlU8ero0DF1ve2f/OUZQ3mqH2aMWW2ydLgNi
67NrEu/Tyip/VuOwoDjVxa+VeLLviWVm+yUfjfLSXRhc5XSLTBtApwoN3od6yDmeZGiAd8TAJzjI
52N0Y0LP732z1uUDJCWE7rqtaHIZ7JT91um7L6uQ2HDTZp0n1q9Efupi0/rz8XAV70w2VOlM2+Kg
QFv1nLs2FlDCCI+q/CjTxwMxMt5VqWp00ZMcg9ggxyUjL/co3FYP8ypdHvssmb8A68DEInLtQVYR
/EVMyyGF9+WKHX++90TkHGhHWHc9PZYLQ9B55yny9VMM2aZiSmCn71JoSE+moq/8MTetzUDfH5GR
4Uxc1uIzqSKXztzvfM/0Kymnkxlt0708u9444AwsyT/04caX9+hbm6u2X+arj9/DO6+BM5pLxAkG
bOQm29j5zwgtCDwxhsolw2yxEy8w2NS3dOD6/AXbt8HWY51d32qVU+3wN0aWD9a7/PLxPbx9si7T
yFZT5yzKbZx926ss5oVGBgjtwRu+pqJ2Aav3y4u92ia5MSK9cD2xPbrTD4ITGsfifw1hWtlnC11v
LMR64uPg7GXKn97qZb9Z+MSnNuPs1yaFdWc7Zot83hqDPrOzo9Q6BzXJ2uP0d0cDXcqSP1rgxo5r
lF46Pr9TJQLEwoF0q1/TUzlvF3oDqWZItDN2f7WoyVOc1iQsO8/55ZhNZexGGuxAenP13aR96CGF
xSIUEA7S3pH8lmN9jEwQBysiTxQ99eaZojTf/oiLLv5UFUn7vRvwavmmoezrBF9bcuFTeTuokCkz
cfE+KQQwW58OqiXrPCNOqKapHNT/VYXhnKjzrDfn0COBD1avHruVj7iPlDdXWeOdt3T1fGEz8c5b
NrgPoihBhEge6eldKENX2bwYFJzpgV5BAXZwJ/XWDcXxS/qLd6rjLs0TihB0ebfF9+wzMsx0wZMB
4U2tmbPXZwpy1eoUz7bM02cBmmLYseOKD6wFwy53hXooTDu+UcJprmTVjUfaudV97vXeLk/b+qhp
GQFCHA3yC9uYbQN1NvQ3mRzARlYEprOzTWufoL4iJbzwF3PSv5mz6jHY6f1NnUHjkUTj4DYdm6MH
j+ISb/RtLcplX8kW0oX9zKx2NioG4la61SQMWjOHRuwT20s5MaHQwBw2F6SstG46P/R6nN5EJAkh
MJKt93PMxumLp8OAD8niHlxsXpW6rdKkqoJVlZKMQ1LQQCfEnTAvjOPtjs4fFs0bFk5DZ4t/PgVL
Na5rkkKON3O3uOWcHQeO6C7Vnt97JRTnmPlsW2yqj9Nx6rWcIvHu574b1+NzXkpMqTR7fs/J7Dz2
qp238WT1VHI04wLe4539NgsZjTm6mECAWW9Ory3tyZwtZg5/VVF7YIPd32T48XxFgjaWkRK30QxQ
fd5j1F0eCg/VAhk2ZvvFql3+ec7sT7ZKCI/+eEV4775syMfs8+RWcz5XGcUEbNNBqwu/EX1mBQSX
xM/1SglA5p6J2srIflqdjSWmNCi4dsQcD7mez6FduuSPt2WDTS1Wl6Tj78wotuDboXDP0sFndPq0
gBgZTZ7gYlmzYX0uqRGEVLLsY+5alwDp71yKUyVgvE1y5jFBnl7KWYQZYadQtHgANHTNUAZGmuaw
/Z1LG41/mMLTYY561v13pvnXcT6bvJJo4OUnVk/qZGEtD9jnytCj3ZcdExoR9/ikSd8hBBxbk1b3
HrfjRFgrlWe+5hlx8X5drsnnFqWH2KX6kDyabh27GMr4PwNLEnKxc7O1vZYyW15Xw4Si67G1sX3p
lbq8d8fedPa90pzvCI/EK8AH9VpgXHwRmvhleI3+0otR/9456pouXLFfxzYfQ/JKUrge1ar7a9/y
fUR9QTzlFg+j76O0Nz8pT+k2elUdsWTf8gFQ6Mu8NchECX1AK1Cv+1oz0j0btZKEg7nxoj9iwjh4
yAtvZoqiLbQlawKHIw6uJGSy1iH/UmSucjJBCoOoaA+h0ksadSQN4O6Yf0YRUhbia6ZlRt0zrq82
6XUbVxgHE/96SqaC6p122I3NjO+2q/JWBRaihQXPpVN8NmPHuXSwfzvz8hGxIG8URFQh5zhxnODY
lywqdjzQ6KgGYQUWQSn7JreNK6geMWa/WV1Yaf6tr2fDikwlGl0QAy0dhNDpEM6neVhVxz7KW3Cb
2Shcb20c5I9rpjsUD8mJDBQWx529aOMVrWTSN0QxHAqzND51urfu0cVaxxgPE4c6vfVuKwoHF1oV
b8CGbOc38ZIEiSslqruzsW/aUakN1Hp9iU09lLqXB9TLsrCCMfo9jeV4j2iJaDIMSdQ+bPOhJkvt
FsMMPiktv7hzMt9+91DsLcDzQJcoC5y/Kox+hCCh3PJnp3Pv7LWhxkKVjFQUUlSKP3iciYlNlJul
+0xNTUV1vU6N0BWVoDeF9vdH3hLYs8PEnqKJLcgs23lNTeRFuuGKNX1iGPSoHwkaG0GPRA3J9oGw
oU5gC+b4Sd/NnOzAaofUI/0RBJqPXXNJfTf1zN/pOmF/XPM8e+gWJ/ql+moY9rHnLA9gYdtrGmPN
t0Hqqv/08YrwzhCmzYNQiyMKXpDztiAa7Rj2Sat8a9UGmDNm/5ujqQi6Mo52GV0f2ivJJSnV22XI
3EiFdNhpJCLb2zIM/ns6SqjkYiW1t63yE15uv193Y+wD+rzY9ny7ZT4RFZ3j7OqsGgcOYo0ffD8+
/Xk6Hg+70L+adsGnaXdB8vPOh3lyrfNFf4kR8uvbtW72n/dc6HA4/H2++XThMu8YGbbLWGw04Ych
yzp7ePVEnDwC9MZvQ/Vlvm395XG8sm+K/eyDwvFVMB8g5RyBlMTB+qjtvW8fD5l3JOSnVeDtW/vP
2bZGcDilgipwufv5tDt+88NPF0blOyfJ00uc7Qi6Rg5dvF2CDt6uCP5gDQ7/jLtq95zv0wAs1IWN
0b/v/3RSPb3g+b7AjaFZUtvyIY2Ha9AHjV/cmUfow4EZVPv2zrsXB+0pv5qvkr3mL3vCTvdFKMJ6
b4cgm3bV3XLlhl2gX5hJ30xckqotuqCt1cz/PFdURipFXA2/hugerTxGMlPXeDxRPTby0sHu7WmL
C9Du3XrMlEfYHp2+WPaf9MVYhH23gj0WRrPW/qbzJD6nUZJ914h5ZdWOYa9DXpue80kj0IF+g32X
GKv43Rnir9NtKYaLuX62W7n8SRwmLFo86+uFIfjmBEGLgwMEFcDtIIxC8fRO+0jZdtq2DU4+20XI
sFQQyYZpmYjNE+2S3okM+1lACaL1/KxKEbZExjzRm3aHhM4CvMQVQFNegxzJpmF+IHegvfDm/gkk
T8aUpARC8UcnoxE3mX52k1XfN7w9E8M8ZTiyxb3k72KX2HMI6o1eJelX0pezs/yKmyx7GVcdUJYy
FEcB6FUu4fZ4j2FPyqLFESOmMj7qY4OQexqgEh6BPXLQ9bYahkU82gN6ezBXtBqkQk3U4Bwq4jEf
AyBabhMa9KQb3JUIOA+eWa/WhSPd20lB0uJAUsmr53Wgazp9I5bsKznlqMHUWFrHMRPJrd5a1r4k
ofqOYEg3WHNa/YMAF5cMVPo9fNhhR9DB/+tOkOyxmG3f9PmUT1KcZhYVy3EylN9cOto7w1aHxNCu
4zQWB2Mka3nOj3IhirVdS5qjhXfhTP5ve3P26mn4sC1EMI465PzVRyzqtZLbPRhqukeAwn4sGTP9
mwOujWSquBQ+kh/22VKnbRjDF5p0QR4JepXHTRIUqKRaj1MVySsVJ/qdZ9FNjsAo3nbklO/TKmoh
Ms3zoWipmi4RxW/6ojociJyw0drq9oiy4rBsCXddVN/u3QqURq334MBr17hxu65/+fijfDtT8UNp
kWB72ASC/7aE/1kWsgzvr/Js9v7KI8RWn8ewrwe5Lxa9ffrfL0UxiIFmmCYl3LPZGgwSWbcpHpHB
oksrCmfeNz0gAWxs9dXHlzK3Se/0VVKkoC65Vfn5ZedAyV5qS9y2RK5VvR0RdbUQ6lyo+pD2pREa
dkwEgdwyN0srEz5ZcBYpOHyTE+Hv8DCIWGHXqVNz1J3vRqnF1zPnBJ8Q3fbVMLH6gY+w+LqT4rmY
5/gp4rAR9jmKBJU3MSxUK7vB2Fnv57wc6LoPlX40naU9VkR33LZL3Vzoi75tINCs3LaC2/EC3fd5
JYv80IUNm1n6uVycP3pSFVUAukt7zCOUQHt2/aN2KPgVWNYpL6dXFJHYuU1FQycYMPxQQWAzhzyE
NMcBCAXtEA6IiT6VQ2fq2xie+13hdtoL6AHzx8dva9sXnL0sQeoMZf3ty6MedjoLmR6lsGT95+Mc
03uB6O+hzdTyTS4e5cM1vTTZbH/v7fWAYmAs3QzVZ1shfHOzhxOh9HVjpHW6zBJiJOLRH17S/R9n
59Uct3Ku67/iWvfwRg67bF8AE5hEiaRIhRuUAtXIGWgAv34/kL3P0WCmZg6Py65aMhfVQKPDF94A
/hkHYkonSXshWjnOrvhGjrk0dMkCYc6usiszNgEjpEoRwBkPd27X9reij5WXHt2pW6ijsIhT2I3+
qBTOZlokkKQaoYvSaw20xcLV9uen/fg6XhrcXMesHKrT6wJO7vZS9+B5w7QHblSD09grkW5cGOXU
a7Pnbdr2NugA2kWHXxe3iDTNB9j55dS4d6i/i+dJr7MAZld0jSyDtQnT3LwvkbX7MJk5LeNkGO+s
URmQaBybC3HwiW/Pc4AdgK4PkGDttNDPsZTI6OXBjOKtL3tJI2ms9F2L7+9V3RreL1V4hChvnuqD
UVcxGqSQNEQPJwfoAUgIlLS6kdF4CX99cqpJ4RfpZ7TO8Rw5nOouS0EHk6MFQL3zp8Sqoy0oNjMI
vTjhwI2dTzF0y6e2m9JtjPLZTmsjk/U1ac9uFGpvBWYDlyYIJlXkNmWFrcqpSjPgSWxEdJM1wEjC
VqwrC5n3C0f9MRSBYdBd8Igsqa9AFD98acecIz0aPKAIFFE+t7nbPka6Jl9QixY/x3DSv+iV3mXb
Ms+LvZ7P6EmgH1QDdXQSuuK1E9MjwnExobKcZ/X2zV/+92UHAWNpLK7BN1HPEVQ4fBJBXxkpNS+7
tdPauj4/yolbnL4O6skopuv8w7Lq/7jF4fVMjhmDRQD8bPvzEOPWliUA8W1PuxCpnTg1ULVf8hoT
uiAkvsOh3NKbgVFwakyOiO+KKQNcipbt/HT+jY7zcsobv6E3Jiqi1H1X41gC53DPRPNpxGXjCeSf
hkWEjjL0R/AictglQ1u6QTxE0vGx2HMwmIqGJzqC0YIqbmNlo/QVRqtJntNNsAaB3URj9QgNhRWu
Lm/f4AawTLA2AMOpk6yuFMwckPVbnG7LGRQzXTwPL2D3km3Vic9MD4DOCDQOOF5r+H8ZlbrbxVT6
E00USASq7dZQsE5FH3++tHuPs/mFroPsOvxTGHv2uvHaWKhCRVlOSl1hw0qP1EYCUiveFznNkKzU
kI6cjXnjFqXzTjem5F1aFkoQCtN7P9dC2WCgSsiLcfbDCEbvQqx+6ukgEXKEA7oxaAmsLlOtmrwI
Bh5e3lix9P4MJPhVn4X9nfhcc99NhGT2dQLV8r5KcPTddlkxPNqGGyIMwP4IUflSMex2nREFZwNh
msJvalW7hOE6sVsQSQFvTmMdEs86pSgFwm8LjiigkNdc9zrc4dm4iGkx2HOrgIbgDnT5ctJa2D0d
7kmzpPNdjH2DRHuDAGnOlhi9sN3oWO7RKYtj2BUYuCVlG92XiCmjQO7N0Re0lD/NmmJswKFVl47l
ExE4do24Iy7NIZQ7VqklOroNuGPwE/gFy4fK7OD5q3X6C5XveWfKqb8CXLdVkvy1I4femnh476VG
s+XCObKEF4dzQ83NJPpwaOrwMKvrAeXYokbgGNeKuKgfyz4p93WYJHtv0Gs8nh3vu1ll2Gq7SfSS
DNMET0H+TF39QceJfAtLHJVyDZM9AzncXelCPBzJwradOerbfk7F5vzzHscnADE0HQdBHfCfaa3W
NWLIHu7dfEVFAbHccca9Q3HXu82METMheJB7JZPuhc7n8SoFCsXG+D1HlJBWcYOUYpHI7jGontTu
3VRa5j2gRvNSAHwc59Py1mEYLxwSneD7cJl2Ih7cdGiRAQu97HvVUUcugYt+ditp3iMAijYTwoDe
N9uO0BymkKJrQWGhh4buSJi92FEXfW9RI7ivURsDVN2OaGniKeR8Ov8NTjwnaQiZFOhL+tzrb1Bm
fat0agUzwMm7XRMq4Z0S5cazLFrjK8SCSyY1J+46vC0s5D3wlAKj8Rvv98f1XVuKqBOLAc0BIDx3
CSZ8mWbOn129ESDVbD3/XpnJ9AG7EmfeOdZglFvaE+m2rQ3+j5LYJtk2UVTdNGGSvmZpmDs+DDU6
e+en5vgGWi43cJVkmSoBwCqYzyAzgtKiY6XRPNmZs4juRUe1onetS8WpU0Ph60Z7Aw4aELPVATJY
cZ/EBtWYAcmaLVqaONS7yeBPiBxfeKsTZwTnJmQuOv98AHsVazSTlzZ6tYCc+gm5dYQXHikWuN9n
Qxc3iqdOSEIjiU48lWTKZ9qWxe7N07q4JenmElPBLV0d4MKLMxQwsbsptKbeinbwNoWJa7dnDuJC
qHjM5nKQ82UglEuIF8EYH+5Ct0gAsJnLWGFauEEFTv61aGB2+mjwdx0m94aSB0igz96OzBgneodj
aL6qMht/BUVBE9Un2MSz1a49BbFj+seBnbuRCJBJbPRrgRUg2uuir7ee0GsM1T0Zfq1s9NTp87a1
h10GycGFCOzEwQk6AswIiHqY22tyV6zkeEqKEJJcNo1fzEktr91cIp+KbvcDiCo4CNqYXohSTxyc
uOuAdidUpZm81tpyBZW6bGYugSmF24rqom8kUr2QSJ0Idn5rJiwIUYiAyLMdfrJR62Xaah7DIBjv
Nzn2Fb4aIWOqIGEw+zHAhGvSS+vaM6v6plIteo9eEm8xBzCv0RhFP4U4ynfRLd3NrQ4c7vzyPfGA
ePqBBNFYW1RU1hvIiZbCaQbNqlZzd0C22/bAG1eWh7yHBgo6iSQ0jCgvbBXHE8PZTcKRGiqsNYRn
Ww8d4Rdt5nzF4gHtiSGaSI/V9OX8Ux4f6yaoTnq0tB8weVu34N3MpIFbqXDBsOb4amcRdBbUXTaT
jRKx32V2tD8/4HHHlJyU/6LkwkFG72N5oj/OdU5h3HwULEDzsja2iCHZKNUnQ9BORvoFih5GnFXY
uFstMesbKxvlrmnxLBxGQzz2amvfAse4iPc83ijw7tgplGJsOlTr/Z8rhYYWtY6qCGKIVYBynvMj
raLkS8iOf122l7uFBRcXu9gscwvIk1o/UZPKy13XlPIhNkqv2MStFn4yQG6jeYIPSXIzzm33U6OX
8OP8JB6fzbTPOBSJoimh8AUP51DW7WK6qSrATAdcZ4Y2k4E2SOUjrFQdeQYVUwFVVC72ihEcOl/T
GufNp7Nl2GCdKCaDP6VIefgIFarMRNjokbai+uYonnbr9cYP+FvdhS7x8XHCQOCpuVeBTQLXPhxI
iahFsJ4YqJEhNtppApqAzsP5GT2+WDn4yUhMcIcgCNZiAE1pZ1lhkupEVvkZNxq5R3Gg9PHKuFT2
Oh6Jo5GFBu9zOZHX3Fd9KGmt21pKhbFEnw/w7Q5BVHHT6tbP8+90PHPUCmzaUEzP0l9YzVxNZry4
D2CgmhbFLeW/euNihrE9P8qJc46eINHrEigQpP92jvpjQ3eYXxlaHcKElqn3Lq5G+SqoL0M5Q0hG
9pP1CfVHEL0jcr5Fj4hppvXDBhFeQuuimRHJTsLbTFBxQtLUuXCzH882+YIGiYD8gVxwjc/gbNbC
MMsg/5r1zzDNdMTZWuMxcdPu64V5OE7ulmIHFy3tOovdudqUBjp+nBup4qNJ2u20ZtZSP9H09qZH
YnnbJXQUabRYRmCro74J7aj92LeNeEHKW3+z5AeiFqR4lKR4d+7/ZWn88U2SggKBpN3DHQfIx1Tn
8drWRXopn12Sk8M80kNPx+LEZPWA4li9slD6KQSdlgWF3qTPHle/H7t0WVDgBqtlqgk1iKGGizP0
Pw1yyA2COcP38/N+/IWp15M+8R/0ABDfO3xVaORwT2MIYQPCbLtoIhukfNFj01BfmtUTd9ci6IOP
L5E3Lqxr/htOd5y3eZcFLqD4fmPhzhr7c5x12i0WOUXmy8iyfmXl7MQ+JSvznVYvyDHLqYvZN7Fv
1QH4DQmWiuCznOD8RJxoXHNEcoAB/cUB3VhrMESyE1FoZORGlhl3AZZa5R4Kc/Rx1izlB2KbqGhl
PU4XY9INH8wiwbHKwinXX7oRb1blWOp+7AV9oSgA81l9FixHskjp0jxoxz4Du2nm1zZi7G+9hRak
LaQvKoykit76lTXeRCU1pbhvqcr3KovLW/rg886NLPVCde3oNGUoWpsuitIm462/PQqWZkW/qQg8
aUSbITHEnuT8zZVkZF0tSHpc7zAc+cPhai5CJR4niZS/iLPqCqHaLnAa19mcXypH8QMFdqpQ1KLY
uICoV/s2zpx5DJFjDDK3GJ/rNDaeDURFXxyjVa8B+tu+sNXmakScH6rPXL79q1EPXmwj2boqD3H4
knE4eGVhk1ABN1mqqF7BOu2xBiqRqT3/pkeBHd/LXYDzSx9/2bmHQ4GjzCOlRfhX17nN89wvdA1z
shu4Bcjqv10HeRHc4QOqvwGaaFkdDtei8eNVA0lxDpPfJwAoNjamrde1LV16mLO90dNk2CP1ZwSG
i0kTFFnSIxcwg+ZhI7gIQCxq7cPj+WmguM/IB0f17yejawAEgLbT+nZyJZeOW2NTQ6UAIxPZI+Qb
qHWjmgAqdOkFVjpiajLmhnjPA9i4TsOr+JY1lORo3hvmz1iAxd1H4AS+zZ0x3dKe7vc1ajZ6kCNG
BGslL7jyRGVNiEHQVZ9B/3hzx+WQ5WDwhdY/AqiwOxhbtWo92XbXAxhAcyIPqMRiCBdpU/MxClHm
DUwhESEJO4mGrtPIKb8hCAUfXXAABzD1qUCqQsFHuZM4GW2LzkzjTcRc37eKFyaowgztbY+YWOqX
Hdo0fjSjx7GP6mTGnwEwNyz6wW7u6VO5id9iTyBBV/dGFIANUL4lTixvvQh0KwIJscEiFQK36146
ytfS7opPwgl1PBqb6XPvtMZPkZTK10qNLeC2hhWVfq+nDvxXrVfucbdVUMEwZYUOMdFRfTcsMlCb
aujQPyS2Qug3hTmG3LzwEuV6VqN4P5q0K/e5sKMZ150KhTy3rBCBwNNQ3Sit7n3NoWJgO5EZ+ucK
w1pO8aKb7uCr5olv9FbYvS8E3MhA14QJSWDSKgCAQyj1F7NKcl4uxoZAqDYCGMg14yaS0AFF7YEL
+31VN3rrj8QsH4HM6/CTR7V5bgqZF5ve63DQAfbeOExtM9ebsFmaHJY2IerVeg5iNXKq+pcZy82P
uepGbpBUdVfsMlaJ2LigxxBH1edxvpkromx0TIucDkTPxYZ1BuX8zYBK7eCzymyLpCqjfYexFcZr
Y1Gh2EfKrI8bHrwsNqkzZz+TuR3Z3RRAdV+MmC0ZGumYLzwL4yuAWf1L7+Wz6ndiIMqk1pwC9B9l
+ZMyZz8+eWpfv6QotAEXBFyl4KFnYozcpKoWdFoLnSEmgIrAWRnDhwIfX7gO+YiCBarYwgEkGGE0
hH9i8tKwnyJfhNJ5RvElKQMj8tz7am6GO4PZ1ILeoY6G7Ywpx+3Mt8LLtoYvH5TZ4p3BYnQmv09S
dzuVpTX6fVtzFp8/Ck7cY9QdORIBliENts6nQAHNNI9NlHjVyn1fFtn41Laqd2GU41CJ88bllCci
tpcLbXXFUE7QczVK4HLJbJvIeReaHp696kdLWDunsF4A4twl7ozQFQTFyaQ9Uwv1fZMPFwpFR/Eh
kl34A8DyozdIErk6kjW9cjupQ5MLjSn8DkG13RTl3N7WdjhdSIWOpxYBPEo+LvpXXDreqpYvzVpm
hH2Lynzl7CsjC39VrfNmmXn6ZktGQ8gL2Zjm9uEdY3qT5bTYzwSa3aU7aQrzYxy34kLafWLaiEEI
KOl/ABlbt5pRZUXzv6IW0oRDilNKM+8wlltkw50LidOJWQPkRMMSuB2qpGvpx8agU+7gGx1YLvdj
GjvTLqwAtZ5f9sc4EL4IrVFQEcsFTe3pcNp6WGhtEmMzjmR4g0tVAZchmNV0hruBcXqJ9+oQPS/U
zcZXkkl+qg1blsFoyQTrlKrur3ujz4YL++TEyxMf0xK0ySdQaFx14tqozsxmkIisNIW9bXvE61IN
6aPzL39iFLQRwFkBf6FJsX73cB6TJknppXgCCxdV7YgvPQyIzo9yYs8TjIOc4s5E65Waw+EUNw6W
YpntVISsofygp/gu+YPB6c32MwK6adF2otH6YKi19axGmfzRYpVcUl2fXyF5JgUXZpY8n3+q41iX
uSU1pQriWXQy9MOHMhPXnvuMYoNWQ70N4kX6nP3JAR/H5sM8WtMziD+EuhxIvznttevz45/YSJQU
3UW2hCgULM7h+Klet9iwUgYGXGhclQUmGfiojYGaoa/x5qForFNyp1xGVrTGC1t9ag8y0aoA8iGe
nMh4bKkjQ81sYFefH+pYuGLRnaCQS29hwY2twZVYFmchTumkEMnUXkeYBb0kszc997EVXekY3Hzo
ey19EKGIaQ7r9qe+NZLkwlP8lkY+jGp5CgNwMnAHDxL36uNGFXrDYQwgxkbDLb6Zwln9HKV99z1z
J94Z1pLT+bKWhXuL+prxkjdpk9+qNAThQoGpf5kUS39yWzv7gByd3gR46NbInnDCGv4wW9SljS5y
7huZm9Z2nqX6M+3kaGAtK6jPYwiR/3JD2eibUpSR4sfmbF9Yv8frB9k6Wh1E7ahRc5cerp8uscdK
Q1gngJWTbEgpzKCoE/0zRGH3wlDHydJSzDXpVkLFAgK5OowstTJgsKHTPBlGrN80qj67fpWU5r1r
0BK7ouhQgeKWVn1J0/7EyEvhHfoWlUGavauR7aaeYK3gIzXqsnspEqwqTG1sd4ZTG1/1KB13Zli/
ufcB+oTGpg0HiTr2ERYP94qW1YMCrzu3NI9QiLE+oaBmvWvDeCZuSS9R639XkQ+W60J+4ZTnM9L5
8NbtWxqqsYqiXhWkqVY/5e6MF7YGadnY1cLtjetJGKLBks9QgOt58F/dtMqeHK/oOUO7LPoQy5As
oqwUVNQyEpqPTpebG0gQOnzABunia62v6x9lWzSP0SxLdZNbUfwFcy4PnVmMqj60kPlxGy1cdcD5
TOnJFZQk21aiTNO7MUxtxcf1swYR1ldN49eukmsb2wQSsyG9MX8pztQWVwm233ik1y2ixXWDH208
p9PnRmmcaFPNSdhfjYKYxC84pfq3nnIopbPVaS2CoSGdWDbMH7XNxkKMB+Ui6JVz295RD+shFuCT
bcIp2Jw/5ZYL6/B7gRldAjlIOuy+df9UwCJ01XjoqVs72btUhwe6aKI1+NOK7mrBTEF2cPT7sExR
YDw/9tGdTW1kMepg21MV5X+HrwmVUQEbMiMFRFPkBoxBHfALxr9vp//6Mf63eC0//Ptl2n/9gz//
KHGlikXUrf74r3fxD8xfy1/dP5Zf+z//2uEv/et99Vo8dc3ra/fuW7X+Nw9+kb//P+NvvnXfDv5A
Ih5300P/2kyPr22fdb8H4UmXf/P/9Yd/e/39t3ycqtd//oWlRdEtf5vAguuv//zo+uc//yIU/2PC
l7//Pz+8/5bze0FTfuvib0e/8fqt7fhl7+/ES5CygPpRTGWp/fU3+fr7J8bfCaOWQAqoAF9lkRst
SLWjf/5l2n+HI8NPifEBnGlLS7otsZbhR/rfiW65KzUOgKUlrP/1v29+8I3+7zf7W9HnH8q46Fp+
+3BZqujoL5VIx0Y9nK7lWp2mt+DeokUaUVnBN7G0lQLEYaNeCBqN1aH8e5hFdYIpoCNKGne4AjOp
Y3cSomiLm1D/aOut+lLbqqJyy9XNIzZO8WNU2biCG0Wm+0VXQHyfxMQBldRGvk/ccVqMjhz1U9Ry
eflTMbioD06LsbuNHNKtVdj5xyidsvw2tRAH8BHkse49OUQYGxe4rvhlPybAzPTBlT4dXOVLHmra
k8xiWGYpNpL7STrggqK8857iEn4wnXQLagZanrfUNFJckdrUfc/Ziu7XH8vlPx/lz4+wKqgts0NU
BzzJZIPCEVo+0h/HEI2PwgLxSakpnCHpe/fO7D6ZxbOwWHT/tfr6fw60bPQ/DqGjgVafYY64LGTL
QAhofpoqrHsz17cNhAWksdV0z3fH8aZDlO/8sKuvz3sRctisdOqn9FfcVdwhsEAcjEKF4jURXw2l
h0ldkmGuHTrhzhxgm+lW51w49I56GMuodAwo6dOv5IZcnXo1SOLQkyNiQEbvLdIW8TbNnCKgAqh/
qNO8LfwWKc6dTPV5E9Gi3Y+TWW0ydsyFBPh3BPvHvOtwb8C4kjJSKHcWjY3DD9zmhQWOZ1QwskY/
aYNHlvWOuqM++rEx1sif0cqh3Aes+d4VQo4bs83yd3WcWPGVGDIPY/quV+/AQXQga8Nm+hSXMnyk
1tY/KH3pTTdVo2FIOqSLra+JasC0N5N+qojXbXxBO3cxc+tlhkF6U1ovo2IM0s8NbJO4eR3r+3Lc
qDs11zTkmhvTnrCiTabHSgx0KUak9ri+paXc1CKh4FZaLQXJIVORWLLa5Cvpr1pfuC+XpbieMhJZ
msD00gnLV2GcZTukc1Ov+Dn1fEiadv0yhcr0vRov6rEfUXyXz4N4FLEbVQpCx9VYOZRUW5DQI9mk
oQLjda4duG3f3RnI9H2gL4RaiYMUCorM6r2SKtUWIkPzYCXAthqc3zMiPKW/s4yovJkwX96W5Ceb
MTXpVZ/fSauT4vdCcheqAyglig/ripuLlU06lbhTT4Ui93nioaHQznhKlZVaPcJmleX2/IhHYohM
DowHyItkacTxrnG4dnFFytIanFzQIliGiJ/jvoZ6Xgxfp6oR0NoSBYH2mhT8Coqzp/rSTkN3G1tt
/81ojPS5W8SngkEJp+t6jpErkfCoLWR+8+E5dpAh4GdGckk9Z3WvLRO1OKYgMkTFicNnVT9TMQ6Y
ZpNPSqn8qYLwygUwLKOfn52jk42G5IIGoDNO4grJ7nByJlwLbFQ2Q16nIDZWIpQFtOZbB+72ATqW
DFwnuYQmPsqXeTc2Bn1jwCX0iKxlkfxxXViUFxS9zxVfBTkJHQWtjWRvefVCXCj76otZTTMNkyaT
ErR1O+IsRtFtAtbjTE/n3//ENMMnNn9XCaiIrNtv5jQsXmslOsyGMHy7M+YdDfTw0ho8OQx6rdA/
oJRxmB++cW5laMpZFY6H86BeZ3ZabtMUxncQGaGT+rEwza+DHLPrUAfHi+YZdLghzaMfVB3j+zJz
cTju4SbALEYD+P9jCgjigEloJH5r9NJUYj4VGbgx1lnUIXytKtdEO+Lto5DrIf4L4VZbrrTDGahE
g9uC1yi+SLTug1PK3KeVY3w6/y7rJIWVtQBv2DUqe8Zc73UHdpM2j8yzZkT5TrHbdF93Wn4V1sZ8
P9qpuDLMHqfa3Amvz4+8fMHVcU8ISjILhQCsyZo3qGMBbiEAjWw+IsTorpURO5b1pjwk5uRtkAwq
3wGAUj470+KIKyuRPJx/giPw0fLysGNhj6JPBnp+tchaUau96S43jowpMSpFtmkSYJWz21jvQWrY
11XTiX3bG8N1SNxxEzZhdZ1q9riZM6e70TI5vbMEQvKdS/f2wklz4uQn0+cZDWAK4PtXoRu64JCI
Y1cAn26096lt9w8CxNfSwZyHOzfTqmZ3fkJOLYal1cHBRih1dNeMxRgbhYHSD+dsDn+1nW9NhN+/
FxDzAc8Z7SYGrfpuat3p8/mRT5yqWGIQc1CuWmzTVoe3J3o1t0oazAbqvpusMViQlRw2njCb2E9b
Gywwek0f3zwqC5D6DYCMBQa0uujQS2+GbFzUx5T6lytBdU0yDBe+vtoi8aHFPTWlYb7kfHNUyeGb
ugAKECUlVl1ywcOtjaT4ULtlLYIuwwqENVe2V61S69retov6RhRlaEHvVCtlS9dRu8FkwRhujLxX
fk3d4jdPQXEWVzXeHr9inXLkFTZUrhaINNcxZqMYTtfRm+bv6GHN+pXX122IYgnoI6rHZp1tycxm
udMy1/2Iy3I++HhJt/2VZvbWdN3qOT34MZ/bImgNuylv23Rqrd1UxvmVIYg9N+g928+6C7890BXd
uU9kb057vWkzmtdFYvd+5/TFBGcqi8C2j6nX+KVEef7q/Ac84nksM4leNgghou3F/etwJg1PyXpL
ndnBnt7dhkJKeE8QsIh8RbjrRdEHSZ6qGzxm5V2YjhMln1h/53mJeTUhZXXtTn11nUSGd193qv5+
MCRZ5vmHPHGVcXpD2ALxD0tnfZBPiCO0dIdEoKuF/ZPmkEQQoR4uNMJOHKfA17goQGfQml1Hz6bX
jBMfnrgrqsg3YA8g6SdtQHU4oMYbNyynO23BeW5cmPFBnDrqhZzv5HsCygFpCzSVPubht+jgO8XT
RAnQThTts6ZD/EgQar2AyTn1ycmnFgwV9OSl73U4DFlcrpI8C0xdC+MONg82RaGZ7yaoqBgT5JV3
XdL43Ft6E+/ceow/6O3sXVdxqqe025viJSo5qxMVZT9Pi0zhT8nFZsrxScr+Rrt/qeNwsKwboJOn
pnGHYzWGhIsUAqTtLeiD5FNVSnE/T55GtTb5NHaqfeFWPepULjBnqv1c6oy81B8PpycyjYGMh7Ah
Uxtrn+kCJxVbyr1bKeKqnFE/iMTg/KLsY1CNFO1NBwjuzpb00cPKBoX41sXP48A44v5aAvM1qxQt
pymGJkispLjDJi+BK0RFd7F5eLz6F7SAtZyrC6T9qJXTotruSAlSF//yrZFKDPlgoC8S/2qxV1pN
u1Ym+ShJ+vEKVukXN4lEGQyf8g0EuNLcZbDKsXfGxpK0x8plMCbRd92ZnX1Rx1D6c9O9sGOXU/4w
AOKZf2ef0FDQb1/deTKN87LrKBFIWX43uQMqtOLpd9rIcF+KJY7vV+q8urrkc/ri27kKJkVuloo2
MT9zSHbSz00WB0lmPNeTaj/H5cJJtib7+/lvf3ItIs0GWxSGMJ5k6/gqp/TWjDAN9DpSb+iWDIgQ
pSo9zEIvPwtFwTAgivFTV8iosKCYzcI3WneIgnSMYbpYdnUBh3kcUy01GdqcqDMZbJHVzVsY5QgM
i+hiLJHxVGTFhdU6JgZWTYndtIzH8EJMdSS3zYY0qQLRE6MixMm82pBGZFMg8Jh6vVCMx16OyCXM
/Tw5N3kry26PUCcIM0TfaRuV2ICjEElqLq9EHELGRmIBQdgoczt6wLo1Zhs4b/Hesedo/OxlAoAw
NJsuee/VhRfvIMzniLdZdqRduGpPnGj0TSjLUDChtaCvjl0kezQn7XkNZ9DkAxqWyVXpTqiDZ/g1
l42ZvdPDPkGUQTcvkqGWv3u1UwhHdTjzVNOZxNXYdlJ68BYdBV+JPnqM59Z6jdscFkSX5JiIIMAa
Kw/4OLd3mKdb1qtqyPlj2rjA/4RlXBKgOJGNc6Ch04DpApkT19DhETtZSI9UA3SP3izijxKi6YZS
rxf6+FYNnytg3fjZa1PyXMt2DBLLI0ALK9SrLmyv5YBYTQs0KPSjXWjhYEtWKyueKjWzBQ7erdDm
Lz1+KvauLXXtXTwo7bwnDAqLbWGn5i1Esijbp64U8U2JW1Lx5qsfXjWfiFo2ajxkEKsZUULEcJ1Y
UM42a58Fgp7oJC6lJycOTCwjmXVaJADE14dY4WJU5CK360vHE5Vv1UnEjsHGwFdK9ObPz+7JwSgq
UYBYCInmKrIsctvr6D/SnCyHEjumxP3WFflniXHVy/mRjuMmNAboB6hwLri41/iaFA13SxPLzkLN
7DoCpIpHUhZfqEgfCVpxDkHJXUi5uApBU1qtFieLh8lET5qg3I79ppoRdOnibL4W9J6+2Tmq19eY
QHmbCUf7BXCbVL5QxE9d9j000y775vYa5TVg0r/yWODhpeJlH/CXGZjhlXoMTBQVt6e3Tw7lD4Ps
0IFctQbAUGm03AmTZT8DmrmNO2/yIWmYFw63E9cCRUPKhyB0bAoCq9A1y2uqIIJRFJrlQbsQF2O9
1Z6NMsKxPe3bS5fCiRMNMDX8GgxcFvbJ6u6vo1RpCY6X1YUxQaoO8xcdnZWNMbf9XjSj8GPMOe7g
ceOPanQdUtmRjSDaiMd1jHPopkrj+bqnBulbqZtf2a0rdrXb6L5HynxdKsYdaogo2Sdd21yIwE+t
V5yiIGGyYGmhrxaSPpejVjmh4pdkUKSpTXylTOpb4ZDLcqWJykWzEFJQ+jg8UqKuUXorI9cFbmnd
NLMVge9CJuL88jq1y2F4UWRzqece3WozWrWmROATH4vQ2zSjjcFS5RmLWECOH+nbBwNDv6gs0PtD
CebwlcbZUvMGPq5fYSl5F8u4uS5b6ktmKbwLacCpb8Q+RySEU4U7YvWNWiMFtgQW3Z8tt/PhwLfX
GWCPh/MvdCKqXMxdYIiRdC5dm8MXSqPJaaDWKv4QO11AEtDsyrmjs9w+ji1yeUN86e49fi+aNuwZ
0HCgPXFNOBzRoi1VAaQUgSDL9VNzrN5bnTJeWOHHqwIYEQKev/GeZLKruFVD7ZqKB9fZ0CNLqSpO
iIkjtkVbnIvE/vwcnnojQHD0gcFpcc2sToI+QWBMAXkRLAIaeFQotS/AGl444E5EoVT1IFrCnGGx
I8FxOHHpFE1xGeInFA6t8qNBKtKHoCNuMJKVV31ixn6bZM2jmorkXmndys9oUQeeNXubykJawErQ
l0kcpduliQ3fpOl/pLLwnkaAFe9MfU5eSLTCS0DwEx8CmjKNe7ioS/tjFfhlQ2nEuccCa/FXIYUs
6bs4nfRo2Yb6l/Mf4ngxU0wAuIYSB7G6uz6STSukZKIt0D7VgRZd0AycFDsPCqMZl5uwEU+xK7tL
VLcjtTXgHgfjrt4RQkQ/liVLGi/HcGs1xrekqhBD1RL0l/PE3RdSfR7a0dJ8Z+rs996QfstTD+Tr
hCnkbuggyk6pLL+dn45/VyEPw0se7N/0OzrZNHUOl0xuT7SdPaR3bTWqq4d2mhXlWa3mLLuh6mIl
T3MxYH+jC6H9wog1boImDm1Qhk2XVA9WNRRe0DSKel/YVWbtkqhHqIIar/tEE9A2r/jwGdm1NNWX
5eAtfRka7RAMA8J2xMuetfWAD05Bqc6a7sc0CAzfrcJECVw3BQObtF6T3gyop1kbtZtxSABiCJXD
mmct2XRjaqgBFTD1NQOh90jRnJx3lrJ/oIaVADkRTfFjKLW4ve16a3G8tCoT9ZvRGK2Ap5ww9JQs
77vMoRbKrbv0drtSL6QPamT6ZNiQFLdeo2EmLcIZOjZ13eqW0mI9BUD8wdWkcyp/jDo2dhBw+rHh
Fz3rzglTYW3yhNIUMmNe9OKgScD+6+tZ+jaSIS91s2BOLVl5mIUjNx0FsToi6SThHqR+1Wva907R
iu8excuCeC2Ch5UyJ/NGHSMF0IOimB9pFAtimaHBnt6VjhXk3gjPqiV0pqFf4GsIsdT82bZVpm9G
azBvRDiUCJFZw7AvqgJ3YU2tHJ/qYZMiMO2kwPrabv5RG331yaZQYc7MsAwLyyCLr8uHQSd2xWHN
wLxdyw0n31lFEtG2SpoOYVhQBp6vaaFLGYamkA+nu5L72I1MjD/iKDL2URNnj7lMxs8tOI7P45Q/
GHWfXDex3WhbN8yb17rVtR/pUJefQk+ZP6DJV6aQzTrrpytHoLUKZa7yA95ZFQphplElGwO6FlgG
qAcaaLhpGjetYlg00YXoPmpDD8Y3c1rthcqIMd8kVuQa28xJsJbOI5hlG6vIpz14wkzuZDRhyaAP
HYaG+VDpHxz27oPa2BOADs1VPnXx5P5IqsakGeuK6MngdwEEjy1MdTWUpg1dqZJfW416ObwxRX3O
6iR/Z3VoZwS5PqKAlTaakd/0ptOzzlyBJRjLXNj+YNnhE+ROXceRSGh3Eh+PzE9Gtbsfpjj7nia5
vM9Mp/v+P9ydx3LcyJq2b2hwAt5sAZSll0hR1AZBSS2YhEtkwl79PKXpmL9FKZox239zoo/UTRQL
QOaXrxXD2tEpNlvVSeLAi7eWsocEwFB97KqqsGI5lKUXg9WuObjDYlF73w3BzvNHm0Jnp+uLvW8t
pr8z6UivdhEytUu2TYbmnypr8kVcXaKWnGWfvbrLRpFm07hoUbYVX3pi0mpLMElfHBYCt/w4Cjbv
ozcZuQYO9gnzHcNR5am7hEN9WMJ8+d46BooSqSx8fr1J6FpntU0ZL0L3n+qmaru0lgonuAGH+XUM
KOakE7UcxqQnRXpLVEOQwYHKYmqa+jlqh93il2tzVZqSRUVGaGSPxuSJy0u40ikzqK6MG2t1rvi8
lN6iJpt+CCtoH62RsyfuO28eEyJ65jMelyBIN7uYcfzNTflXF1m0XwSmkX3227wjrTGsZrRUWfTF
xALymd6imvu2AYbHQF/4kgDeJHENHP28xIzG5s6omwviBU75SJbu9nm8gBXj4FuK9uO2iy4VlHWR
FrRCfzLlTB3yVHjqbkOOjqdx8+yXYCqy+5Ilm7BrVY4fgAg2AnlyBD8tMpI1LuXmrAfUCxJhsrO6
01mGbtlzyweL6k2rje5a1dXftLKKKZ2rbd55fYV1Li+N+WEbSu+rnGp1Z86YXeLencyvsxzr4JI7
JEyg80uSs2KbokKuFD/GwTOf18q0KaJ2Vf6A3IvaWgNBiE9Q6uzxFfehucVdt/luasPZfJhJVu4T
ayFvnhg5FZyXnkqu1JUuNsVRZ35KK6icrzJjbJbUrMr6MXdmGR5AvNxHy9Y6JyxJVB/MUBZfOb6B
smeZG75SXSyey3XUH117WrajSfM5lsKAt/vintfPJDlnPxeghiWdsPshoIc9JlucUtLQMbIfHaaO
Zx3kjvjoO1v9mZU7Cq9N4vToAuv77pv2M1EcKXSRSzzNa72i8aqfwpoQ9b002azoTi6nj4MJYbfj
8ArlItcxN64MuWZ0SG+FhSFzdmpi7qeR7Gvf6tY1JkNzui4xrV5T/FvcGDIzX5WFAT7O53r9jr0y
b/FCAkmfIo/ovcRxW59ggKiIvlBORWYl8o/hqmDTrs/e1MhERJWFZ7h17Ftd47+Mteco62jTrMLK
4WTiTo1Iy1KER2jIKAqj5agAwazQGrGWppW9EiuOPpx5SBgrHmgS+xUcSxlEr1wgc/jNhSr2Rait
bhcMTvE0h9tgHzJlH4aKrLTayYtzPvPCrcYA4SmyiozIkdA/2shHkq9SMr+n9ZiHm3GrfMydifLc
/Nvmro1KN3e2b61ssCyy/YfuqDIPjYBRtPM3d3MdelpZKzsIhehCeJrDEu6y3HDnpAwHGiWD3s0m
orHG8KtPv9Kn2u+j4TrKu20nmrKmmVQ2xWdCJlza2X13gYltXPOBRFtw6i3HqX/Q2oG6ZHHI/ROu
bftL6ZDzGBu0j4/xaq3B/WJZ0LSLmfHzjFYWhDRkAV3b/dIZaW8a3R21B1GZlIunzQN96XN+HK0p
+oxoP0dYUSoyPlYC+tC9DssNS7OJYwwwOLutW6tJG1qgIhrKbATxymvdO6ynK+XaOMXnOEcuR0tZ
b25+LMQ2hmlmeWGDeVXLbC9do6xi/MuTRQJaWI/XGXfuuzcE8wuopkvjeZUFH6Nwq6a4HqoaM7mU
zSszIZLcZo4UD/jkmlNsebPzui51g5qQmc9IkDaatN4Hl6m0MkJW3myM7B4ctLJvfTVGd0alaX3N
iuLWJ7z0riisYD23irfXXpH8Mg5Yy4ehHaI8XqYKBD6c0D3SE6rWLwx/nEB6ok2qNDPngWwuqxQT
dtdlNTHVTeohX2v7RVDTzqK1rcIlkd4PbmvqApLIHWc478JMiauNflTKN15HG/rT3NbCQytJ2RzK
qNwiPrPN271dzua0d5zVonN6mPUOGy8yGOwW9j6AwZYfBD3wc9L3trc98H4UfbLoPMP0x3tYxyI3
wpd5FUV9psCira9qij2nOCzHtboiQWBA0VKb9UCXQV2Jk/BM92Yk/MlK+kCOXmJYoGmxjQ5huPFG
eWk0kI1odpKWeSel7rjVB9tYx/AQ2G3Zn5ewEswJZjXkeyMzvUvy5uAijxpXTZP9uDzVg1F9pLcp
WnYDrAP168pwvTggMefJ7EiMpubIm2hTswR+b6mjXOwWrxJrOk6ReEY7hRc6izrzk9cE+aPXLY19
toOlOHdLYG2pJ/pmr0W0MmbzqNwPgWDEcrKwOkaWM1fncBrnmxYEjXMk2Tk1RdXO2KYzngcdT0tQ
jzvlq8Ah9k5G04mnfTm2Igya1IkWnuvVM4JrsZhWsyMErQmu644o0pi5amR8KYyIoP1ZRR+sJpjD
fbdO2fdp0nmw35Y6r+mI8ez2aI8euue2C4sfU1BlfDaGlRsqMcxbL7O3y8WRO6TFHNrf2D2XT7xM
ly4mJOUPHSVVICZ9c99bRZGdejsbXsw+au/Qcots15izPHTzJFA3UBLIWN1b05LkhvZ3eT8Qgy3D
urh13VFzdu7NtbkettHId5uZWcOu1wvFnH5XXbrZGApic/XsbV+rNVD7wW8EljDUax5v2CiqxMXA
MdI+sNIh0Gftkgxgc74Xi7Fu6YWbi+0TAnt5a3HcWXZMKID92LQ6qo2RjEFGzIXod6FZZ3QfW5OU
cWZJ4izQPbgrEeIrP+W/8m0QRAyi/uk8RqyYUZGMJT0ZpAAwnNjvQKB/OtpDjGMrpf0K+dkb7GhF
e9UOzUDdlWcXh94Q6q9AtBkWSzcv3iGhf4d3OclenNxwE9jX3yowPCdjqnU024/sqGuYIpXOqlI/
WsP2Ytts7HfOzn8QluEMu6i2kDJdlLRvYCpHojXoXUAdekh0bOqp1fFmbBFNhfXyPSua+dH3WpYe
q5FPwgj7O7lG7m70bM5PBi94TBaaMSa1QbWJIBDoveTYP4EdPnpzwFUUIySl/Hq2R0Rpdr4i3Wul
DAaNU1FvcbRUZD1OoXGve7QRY9ut79zzyz19gyhwskdpdUkwBgJ9g6sFObsSTzJXdbrxylgsck2E
rkg2JAN9rwJ8dGXojFsiu+W9uKnfrw26dlGS4vnC7/kWEbXzKBNhy7WHrVohwebwqKZGvSi7fWUa
ze4v1QixMoz3rBB/YMG5MtW9F9cNgq+32T+irqN1smeevtXrEenr72PhAmusBQrC0Mp47UPvlOV5
9xUFK+ky5qTOdb9kf/n+UrwDbf5+4wkpRBUChQYLDn34641fSoPaI9rs+U3n8cwhqDk7ZiZ3G4Bo
ERM+/xn2vHrnvv/+/iGVRbIDdYuQlarrXy9qDFZUbxtSTyevnDPWF44LG9NQR4DUNX9RH/4du/rD
+8f3TTY1fDXaCnCXNxc0y3GRPdJJZXTdvtN4FHOX+uRtYeZkZ/Mzi1QSl/0S2hbUUhj4jWOkn8WH
yJTtfkPUe7aWETGTW0ZFMtsus/G/f8g/fClshjwYSFZgBN6KAOdqCvvCXnJGkd6PZwF4jhCnqJy9
Ka3v/36tP1DW2DlIWUNsiPLQfEs9zIZZN0sb4Maauo4qEIKVkm6J9JY4MxnSRI1QUZjoyM2fx20x
8oNTEHQSE1jRhrt3Psvlbv+6CnBjwO8J8ESuj03n15uDJs/z84sWpYxyT1+3Bg2hjGqbfXvpS6e8
RIfBPhQ+AqWW7Yc4UcdmzMKYEX43DDPq3rkRf0BgQ3yW0AkhP/6iyvz1A5VOaPR6xe8wVQRgynpz
EbczbvSbCB+aogPubor+kHcyZEjf1rQeHbmXYzYdh6qaXiaQwd3Yqyz992/q9yfk8rmgpZBQYYd5
q80e7CVyVs0TUtVNnS6bMjHTrTip8tA41pt8T6j4+xKJFBYuArsJslhY11+/B21MpuSBhFRv5/B5
hcKKS62ViHV0OSDkK7N2JSg2ugQvz+/chcsPf/NUoBHCUcAj4UMvvrkJrDz4jqMtT6Ts6lRPFJzM
nPneefj+8JXy6PEu4KihBuM3XZ7vV5t10SgWHCAfBdLr+4HSvj11G+oU1v76nn3n9zGHfQ6SjDcF
ZTOjwK/fqQC0QObERjvKIb/zSDRK26oNElcjUfv3x+UPlwrg4TCJXhxwpvNmaZ8ae7D0xbZT1OOW
blpdyrWBCzeZLe8tsJef9eZu4USl64SFD/Lv5wL8D0NKHuBUmwqyjJalaK58ajifC7epe/jGlnz9
KV/mODNmdd1EhnmcN/uHPZVdiiTTTHoNnjwGXXd2BySZcjS2HfhNtvdHwqU4xwbzmW6J97KD//j1
UPCKVBiFKhTsr3diihZEozlvE0hW9Ve7GPNeraP3QDzTdvr3O/H7igJhzb2mpgIgO/ite2/CYSdI
xysY4AyzuRtGoUICv+TyvaLNnJIMf6pf6BuuhnO1uISYEYlVTK+SsAK9G7ZBNknYoBxLHcgM+6Ev
ojw6/vtn/Kmc+OUWoqcgh5K0M8ZivF5vHhdHmyqrza1INijD9TkvFxK4ZmwfUVKDYy9pbkxrffCt
tpgPerGJ50BvpNAWiyBLl8AzF5zt/oAOhDV+L3vZYREk6mZmyO0QnMMJGbd+JaHrlnnNu6QhyzyL
bYxMfbyM9I+fG88ZbsamVII6kXzZqdwslpMxZiaUhIFc+1bBWdjvvCg/d7s3vzqmogsvzjdAHuOb
tSYj1VgAeTELMmweZkMaS1qbofgCEuF06RaOhP+DJgYiFatb93u21kvBXuCtNxiCUJHLsqP1m7b0
4KMag8r5UkM/fHTKav1GDTlQYhW5W0eKJrc+Zgobv1RNxy9v0pNNotVSFgqesSz+r2oZ0EwOOiRw
YKEgsucN7U+LQy2YgovEMDnwUUkaJP2wzu+IKH8fr9AVcGpzPIZ5psm3QYV8U2FpZRoJ6Zj111Uz
RstBtasq0rpxh0O5hcb2tA5ZC/Bdts0RJR6JC+XYd+nUw3WC2HmRkeaLxscN7pHZuylcqu0dydNv
Wwq6BDo42UHJNqAO4vL3/1ikfIBva4HgSwKrWg75qDZi/6T5zpbyp6tELIN0UTHUIOD69SogJF7F
ywqkVAQ5CDmigmTaqrJ/56n9bclF3U9kDrmo6Doux6hfr2NcXNaKlNpk7vuC6FXfikkaoVa70W13
qPKFcPMLd0RmqqvOg1cKb//vS8Zv8wGfgO8TQzcqKap33jxds9lOjtz4BK7dGXvlml0c4FC71sGS
UyDr6GVHIHx0sKEN7//90r/t21z6Z5AGV8Ul/dZbQBT/MNISAdM6SxprcavcXAoCPrDoWA8EjzTJ
v1/vDzf1cjYOLrYrUhLehlFlvOXoboFedC/M01K731cc+u/c0eD3q1ws35yILp7Oy2D+6y3NOJ/r
ep3IlfIb71kAWot9Eblg+wNTQ7GrlMgFdGWBQ6ekUnvabeudXntMuDNIk7wCVpvuulKN3wzavHTs
rvDGweh243Fq25o4eX/5mhnFyDrQKdB2Zc/bB4Ru9m0dBDrY23MZjPGydY6KJz7pF+KCImM3CjG5
6cY7RT27ZRCdLk3VcETygm6869beGGJyNE3Y/9YwPtInW2V/hbUjpyN2Gz/fN8QcRTto2qyJ6UR0
61QYyAVS7VJWtAOGJngmEnnu7tnoKcJEnuU/2xmm7HQAZ31wYZq6x47T8Xq12GJDn75MWu6WBjd4
otVSW3HbazqmYLnV5w3JlpUWpIcuaVUU3cQ3Onb2QYstYqLYnO7OMLJAkw1JKUKqeFkecsRYWCCW
OnusKM94Vb3fIyQwq1m99NDRJy/odRlzJiSA++fT9Xduyf3/bDVvglLe/N//X3NTLmPV/+ZT/Jab
ctKv9fpLasrl3/87NSX8DwoxtO0XsQ95Tj6H9v9JTfH/czkuktbDRIXkC0/N/0tNCf5D/bvNMQlE
hxX+shX9nZrieGStYD8HW+SoSSmp+39JTXmDmzDrMiZxgL5Mu+Tvv31VO48CZ41+FKWDnq+qwHz1
o9liUrKd42ZXuFo8q3hP4M3Kygrwj0nFRPQekLfJIsRCgXDwzaJPi5oA69UmrRZabU/9HFbtqQEw
pNQ7q6IxJam28q+7bO1pI6vCLrjbZjggiFi3lVdVa3jDGa1UPeydaUDZkKnAWpKJDtjt5JI9tqMh
2/5u5baVpZXICQKB8o26fVUHq/nCIGc6R1gz2Z9Nika71HOqvt0FclpSIUTmXPUYsugE7O3+Oc/H
9bvBCEUVJMNNmgszAmoO1PR5ElUxETdZEmBqR9S33VfIeD/6VSWydJr7zT8DUuqGVqA6c071Frmf
PWPc8gPkEuUlhE/NIwm4F8njToEsMHtWJbIgSWpdleCIMoCvInRQVUJeQrmmFjR2cFVM5PRynAzq
QcT2MLjzSWfN0nxQUUkGb5dP0aGxxvEBXYR1h5QpRMCAcvelacw7CN5CpQZM4E1fqnZfDP6EPceZ
g89N2ygXVkO53T2BrV2zp25oMT4qaCSHilA0itBNjLGM+tVSHaiyFi+z1frP2GGyHYn3vgsv0PQv
YR8Od2Ybzl9H5WIc8NDzZik7O79oN5dU1ECc0VZldqrB3CgJJ4BVpaD+0mJuhYk2Gts6msLgzyFg
o3Q0mh51B9RYEG9rDu6Y2c7HKROBt4d4c/qEshsNS+Hq3UZAiIOwQkRyvEcQMk0fVRNyzcxv5Ivp
dUXiE64G16wctFH5EqCQKXV3K5jt3XPYNeVj4DJi7atcze1uVVn1zWw0QMlSSu+iRKpttBmORo5D
AzolSTj0WjEcNmjEy9kj3JzsbqiMaf4eIrSznHMUyeoSeJ/TAkS2xnhpSXHViK+VM6e6b8yufyEG
n38Uhsu9nxANqD1KdrtEhx4gqL7j0istzEPGBLpDYpUN90JZjrhHuqTFgTy8pW8TbBBFdWF4eb4s
TuaKWsXBwFjQrV07zumMo2e+NyWG1qemt4v62uOx5yn0xeXfRk4AfW5iQ/j5h+FmldORA3clUrAz
fjLBmZQEpoMIfeXQ+QjHvcXWjAtqw53b5uMJI0ngf3FR2a/pmje+2vewi8YzJT58a1tBHmPilFv/
gp7Ad3aGnJshXueR37p1FH+Z9334gFarLOKRGjj1snqL21IPwVmbN6Xz0jkMGMvGNY/apJ1c/ntj
HC7Qa7BY4mmqB14Vs19WSKaxq6tPgS4GcT/7bt88aoxhajc0YPI7reiu2FVRRPUhPl71SIyTUZ7k
WlXYgVfUwd8IxKoClKFkHCMA6PzvWhnljxrw94O2u957Kdpwi6uxs/Qe3/uZZKJhb+Rb+MmB/432
s6fcx1yWwW03WuaNXOtjkWNDh2heWCgvvZQV4qvVpRgjOCAaOdU2Mqo2z3AqWP6433LvyVnFdPRy
7hWJUtDZ6Co1Gq97WP/6XpLzn4xNWJqxv5XLlQOx+2niuDdAlFHR/eDb7SOlwj+YW2Ydd3D2B5N+
htO4IWaMW2KrET84twWrcZ3IyJ0/ttB+aV3a3XebdCnCSE3/oe6aIwa2YR/k3vNURWXctoWbjpv1
qQ+7vxpu9E0gSW0vXOtoLLM6rEipTkE7fm11cwe0EO5sjdLMzIyPRsUEM6tgTenSFvfRKmNthPKM
NDPl3Po0l/rQa7PYq4JMr7Ccg5tJkbE9ouIbB6Kl15LMemXB1o/dbdBSAfs5DIOefOi8vI3oaOTw
siN6ckvqHO9kcNHYCo4vn0mzdMga/NS669XFOJyYVn4et/Bw0YOetT+kzKvuaY3kvh6y641I19h1
2Qw4VF/lnar32JKaA7g7T4ijrxxds4CN1Qd2rzkdOl5XvOdnu2cJrbZwzzLlPW/B+ujUfhiPHNV+
BJjSvWAdsUls1zjzv/Qbeoeh9fJYShB5ote62ILLSaKIvMF8dA5jST5KFKYwTGluO9+JDD4ZVn1s
Sxtpv2rWl0wQyEa3EbelmE2KKs1231vGtV3ljw7cB3v9Fg+Q2/G2DHqNs7CRgNBlVYhk3opxb05O
+CDNyPBiR8sbN/fPuSDDa8y8BxNZRgK/p2EZxudpCh7MCukygfnXOvKOUwj6w+B7a5f4DcYFt2nu
Voecvidcq/Z6QuX1maVzTkxP7AfdyuXBU2xKhmjLk9FHXyukwMSZ6ZIGZHfykVWZrIUx79H8EIWL
FVusMztvrh8okTGqNNcmyiCt4KGXcIXr0hvLkNEHDfKUZap35eZd5EBykrsekeOB/CfvOLd+9bQi
WSS2fslDvuRhRqPq+vlncgWwTGPCG2PDGjnmFvYoaElc+sdWB9ZrJJv8S2T0vZ/4wRCJnbWCEVTr
ejco1Kpd7YWfg7C1zi4F9a9FpgZr3xTrlgK6gH5xtoiRyuZpHnjimBMt1MR0WPYg7NIOH1VP4mRc
VHPRI4ZzjZ2ao26XsTfcFLmoWQfzLUcGO6mXpdDWkUj14Evv25IMq7p8EEyKbAlimvb+svp3oxW9
Uu5W70J0Q04MrFOLg2Xlnf/VE5G2riPNfxaHJLaaccNgYCLKnPpD76P/mTVmoRz945208uVHRAZs
GlFmSc3lapTPXthviSCewU/k0NFrOlp0HsaCjoBy52aOP6XkWtAlYJv1yg1nfHs2q1rf4q5CgEjv
shnuW1OYD3mjlzk1zJZf2p4zkJMKaK3ZCp/xqh+CwzhBliD1Le4aw1KHzJ6Dr5E5ieNmzuaZgpYg
iVC07QaldVrnlC4mNDkgU14qsMe6rC95Tr5kmoi8h6D3CEpbKWZKfWUIeYMJskzqYgpk3AnV771B
yI9SrtsRoSKqB7IFrJNZ0kvUWwpFxJrn0zeQt/XgqMr6LHvLoWka3fiWtO5SyLitx+KYd5X7WY10
eIhm1PaeU2mk4kaW5qdgjg4opbE6NVIfM3doTmZjLsTx08YRgy16CUUSFORUMjjndtN9DBea2Nl4
UqUmC0RyUkeBNvq2hP3Gfu8f8CdaBy+3UVYQLmI9DgrQie20TWTWQnvLZT6QLOs8lLVbHl3WyqOW
dnWim63eZwzprHyIZulcVFeBNIZDOzoRg009ncD4oERK4T9MzNUPbYYWxt76/lpT57OYZBT19WW9
leFEr3I9QmpUFMVFcdTl1g2EinlGMbXdFrBcDQBSVZq7PGuabxIEtQEEmNpTGE3t7bZE+7EbskMg
BqA1GjQUr7ajRfBB02ZRUA1QZdg+N52GXWV8XZFDfTYH0qMLL+rrE3a0KDsGkwUg2xMDGBkNlCiB
ilcqaNBV9XPxF9unQsCo6TAL5mU4o5gazqHvRxCFMyLu1aOvrmqRTLLfeIfC7Fdm3GIYj5s11YfJ
QISW9JgBUk0bPMkt5XIGlDT2lb3pJ+04xpSIyliPlTKrK51Xet/Ys/MScajp/nK7zEe0r/1ovJr8
Td8JFc2f+kuG4r5vfB/UwTV6GkuDTH8MJxneOAOybpdo9Q+cHqlP2IxgPpiYXJIiXHLM3TWiHhoC
tq4lEUEtj7NpXcRZI6ogvzF5pJHV2F9y+PJEDX4uEnONHITiA6Gwo1GDHk6zGR36lozd2F/CMJ1Q
ZyXSmUimm+2+2keiwLE++PZy589GCMGdh+Vw9JFGzfFS0UtzpTbvodYb6jOiULrhMExDcC4A6x4x
JboQNg0iQKTY57apKRTpwuoiQf9G8YUlYXKs6drrIoOgC1HIB4OOH3TqLZLNwal3dqlBQTDu4JHM
Z2u/uSoTCWUddYz02OqgFtZqTWArc/cnIoMYj9ufk6jkh0jnOZLHSHBE7LiyKQ/2GNAvxpN5hCx9
VVO3figpgyI0ca7UpVDj4vTSfX2D8N84aVbq67HAoTBO5Sfk3+UVq7p1FTabdzuVg0W3pu8eolDa
+4lekRuXVfzOm9tgZ4elwZ6fl0/eLIkEkBu2hNUubmjAUamqHPdbOG79M74mdb0M9fSA2E0c0HM9
VU4tTyaVj9ee17RPwyLVfuuXcqfNXB0MVNTHzKbod88a1KeiHVGgNaaPpBDe8kZomy2aiI5u15Ul
Qz2d5vEYzCxOcvmwTYt/8FqTEaPsZDGkRZ2p8Yo0kWFXrHJKHZI/kFKz2R+wdkynCyqqr80iM/YX
ZOMctjQrJLwyxlE2c7d3hnZBWczluWjJMNhHfVcSdEQqI7ZNN8lazti08ep09LTNJr6pywmSNhz4
GXEQ2srvs8X39w2+pZtatsGnnAC4H1VEMFSsURzfNeZwx2ER34Xk0+6ienLR4ddEOwppCNSKxhhd
ZRVjoeETbnQFrY9tvgpd7lZf4tsZtg96wMeuadSMDvVsiHs/6KYoNlyCwxNT9yxgFPMR+QatVJzH
eu6QoQXLtrNlpXGB1OV32W3rroHE269F6Q77uTEKvW+l75Az69mXB5Ij5RVBHQEeSI6R14Zug9Oq
miyWPkmVPe7BO1Jf3K8+zBxuh3U710r5CBFGCKWpHN11R7UNpGbOYaKMiwHV6K7qTJEuJLA9O7mQ
L9B8WB4H1/lgkSa186h2OQFtlmcSWBweSII2H0cyUaPEb9GAJJvooh8eS9GjaQZ/NfnCrjvlzLuF
rSYn4c5HXqyAC57XHL07dpbe+TaYOkgdzQbHGFBz1iTEgbMomS9XxWaLkxrKaW8MhWximMB8JyVk
KXLcEtGu0t2eK5NyUSLwtXWWxy7tQanhjeqZza05qXlwbhFi6ONgyG6FTWIGPNVOXT5iyxK37koC
49Trje8cwJebcc6qQeylsy7WLvNxLHPCGRgPBlNU32tVqz31c6XzbR0d8Vo3RsPtXIOv5C0v597r
+0PVtt3JHKLS2wXRUGE7EaLEStDk84MeMkz2dRE0y2mcLO/jFsz2dOxtuoz0xK1OLpF4GKVNUnc5
L5cc8xihrsQq8U9utY7Q4opSHMgBkcRTaFE+IC6X/S4Ttv+ltvJ6TEBlGsw1W6/o3cHRUx8DgF9r
X2sVfJ17qvquhTdvQRKu2+KcCqS+r4g55atpNNvTYlIdT6qHEdGWODONxmaPr/JmdtsVYYcQjXsl
xDrvcdQVzwWONMnwTnPScWDO/MFIpng8yQrsqAA2yhvyivMR+pUXa3Ea6wX8ycwR0M/5VVA62bNs
gkd2bezZpIl33+cxMAtcKZH0eJ5W9SpISzjPRcuBO/uJYHn1xD83Zt9+YzeYitNsGMEDbMvUIzv3
h6dS0N0T24VDqoEEVDluhdyGRJf9dDbCTe4Ky5wfS20Eu7LxGDFovS+exz6sz+QXNRZdK17+qvsO
6MAzMouTUTYRT/m8zJTJ0D8Sts+Tbzfevtgs8DNDIyaB3ywWDGKBUmiHtYPxZKGEsUglSzlARIFZ
kuJJq/yyuDhCk2HswBqKqAVtChvkS4k9eFbPoidymcjWM77yXzPqexMDhiXq/gXnZnaF8DubOTDQ
IyJ2nNX4Ib3HxpTS0474uu4Dl3kecH7nqsZ9Ci2FMsmV/Gu8iQ4PbzRhjsudpqKC6eefVz+RJe+C
jtjEnJ3CMD/neZuvcVTh6DmRnmI2iLPngT0aW10zUirdgCxsx1rZiyCuIIeMvGuIV+S3wG1prvR8
URR1VUfTHNhxv84AS05Ancw+aDq6OdFB5+re3yIAmDVa+pfW9fiuegQHSzKHGf9rVUSwXYFKm92T
Y7cKf1HuOvXTYK3c/kHTJ3TUxcjeQ3D+ygek0ssRN4pILfmVsChAliYDQ/0brAGh4kuyNWFFABfY
4xCIYaxJWxlk3S5qEFsfTdRdmEi8sVqgwmT/YngOP8BGnF6w/V7QG6dnSr6CUvLUflYm9wAjFr+c
78BEM4fOkuJ7L7f8w+ptElBrHrBNHUfMaJR6KYefr7lPYKt938KlIHWxY6A0q7mSiBXUC81F/Ene
44N8Mu2xXh5YJPPqoJAhixsDoYd/KDiei5tmXdzKS/BNjeLWYulprieqW58Z9xXlDf6SDU+WMrd+
P3cBRilzyjN9GGG7ZTKEODRviCXkgw5z59W3qBv4VAiaRv8E0IdWuW30mrCRq/a2GhQrysRnWK7o
ZO/QmfoOwFzoO5mbzEbfjrvS7/gVIfj4+CgT5oWxaMgP5eh17BRuc234qASHYXE/lUuIoX5E5N54
lK61wdY8YjCZ/fi/sD61AGpo7DudeUHcmpSJsMVVqr9zZ8qOT2GnvJd/UCd/k0j/jPZ+y4niS7dd
TNG86OgqUYn9yh5Wcw7VTC5OXNiOvGsXp7Ri3Uw4u2FSyT7DH9bod3jR3zpTeHAvMcS+h4QU3uUt
C80I/d/snddu3NjabZ+IBnMADs4Fq1hZJcnKviEky2LOi2Hx6f/BcvfetjZ2N/ruHOAHGg10sEpS
sVb45pxjwqznyIQzXalfmM8N6irkafjRcqlb6/1sHUzZ4TB3B6UkTNqjD24koxWfSFxzm490G668
QbWClLSoX04q5Dajsb41I01ba4ukXew3c80WL4VRllxXhPtg2spw5zQa5Ttaox2ghmrEluy0/Tu6
72eJmx/PwzCKmO+C1EHt+f13Oit6rbF9SJ+bb8KzXbX7KM6adWdY0007muOV4dC3lFZRc/8P303M
oAbiNoAIlZD+Z09Kw0dtSEo5+0Oqc5ykCmnPXDj+EVs11wbqHdP0b97LCwruF3GJ54ajKl4/ioVw
+xEH/P2Hbcuk64eC4VFb5OF5NgdiAJbiHXBiWLXfhMTeiqxxrhVrqA+l21J62U6QqNXepfZeEdWo
+cR29b+D438Svfi+MCiDTORJw8T7HxjSssEW1rChwyDQpxu3KKYbbFMcEls15Wzw17/3zxr88mIY
9BlgushrfJ5+/yV4ZECrqtN6n9gqV6o4rw2gNhMQlb9+nc8/FN4NlDQHehFP1uI//P11wCanKZ8p
MnRqx4qsMiHKQa7H9IMwwGBv+OuX+/wg83I6z5FuoIEy6fcWPfMX70sptaRkPar8+rLxJFOCukDg
d1n+woxFn6zJMnpiY2B0jFnw71piIU/yEr8+XhrPFLLtAuQ3Mfx+7qtJRhC/GcoPBBfR9NQ45LMS
pBipbTRGJbrmzGEOgUL9CnpA3GUv4ZxXVEFGTc8Yz2lVRoIquFFfIBueuygmpBiWjlsHQsdj4NO9
Scw0FIZZrcwpHBitCdYPmg7GhJvFrM+7yUiJ4FZKLCsGvqVD4k2tdHVXR7WCh6YXrP0/hRdrwPO2
RilYzqCmgYhE7q5smfmbLYWsytR9cwnyJceSg6x+Rmqw67WCYVTu2lyo4iYfJ95EInNa9cCNgg0V
bQb9r0knNl0xqHxht8Ty5XdY34oN+bll6x1D/l4NSpUFGdTXY+MYzm3kSf5tY2EvXOL0ODQWfJ+2
HdXFdCfSmNOAPhR883SLJFthCN5K1rXoNaqnOtwkqeYeirZj/GsKp6cpMfM+VCNmq+R3nHAGCNER
Dj1J1vCp9MKck0kcx49zK+ZbR4EysVegzMW+lYfoTjrz9vwEeYUNPXcGDiG0C5CtjS0p+x+QujlF
V17cK3cTqVKxl9XAdt/1eLxIzC7OjGp2k2JTGS5fx0iYHwX63MCHNT2OVCsJnCxeZwBZug3TmWSr
TCm/yxC5Zt6FHaGqvSgmNmjonQmK3eU8YjWZlxymylSmTWIIBqgdoVV1J7RRLY6TMxa2LxJq2vze
k3UTDJev0CcmL0JDbZeuq25sHJ+qocTbod5dfgkOP7SD0A2uVqn4ZmfO+OlqLIa4uxGTV7/QAidQ
Z0hnMF8evU2CnflJN1qemlRFzZDK2JxDASosCOssRLdX3FfAs1f0d6Ml2GUqz2RyuDbmXSqVw89T
2kQaoOKNHUwfMmyxNplnfmiQ2m6pPtFMPwL9ijG+KOf8wLWp/Ltt75O7YYFe2Vyrl9Jo3JAwIn9f
LTw7y2pDo2A86RLO9BGq4S0/I+uUa4aKSvtdfE7Bf+l/s0p9XnxxWIGvg4MFdIvjxOfThD5yPwzd
EUWbxgtgfcqSfK+43f5T+xgdD0TM+Dv2aKIhn1ZDBKcY3DXjj9J006Ohccznw7vounnZvgxUJf1d
FfeynP+2+HkYVtheKUDB3oWL4/ffKPNbcxBp1fqmoTiPsacVP1LVaJtdnHoWSIzS4aqcz8CHjuGs
Vc+Cj+HHX28B/7HjeJhpbNNT8QwuyKlP7rKRTxFtzUiuc5x415MMxxrLpfHDky0f6r9+rf94gHgt
nPtYzyFd0nf1yRoYQ1o2W9OZFytZ9mZZYUIuMaYp3PeGioxk6xJ7u3ga/vnr2jZHBEzdHBUuR5xf
tjk6A3UFVB8i2OhON5XkcsTYzrnVdA0ziWHJ9yKSPFl//ap8ID+9vToRGnxIFmZyjozmpf3ol9dl
LyrtLtRGjiQiv1ZVQtzSVFvaKGVe1oFuIn8nVHd8WEmlvVsKeQYK09zutYuNRASKK5t3vVriJphE
rGOGnCfXdejlt04xGA916RQnb2LUSF3SkD56iMCvRaKrYl2FrktWnFEbO+AgmSomST2u9WgYXnNg
KnhlEm86WHwY8NuPnnwFdkKBpZIqTXpi0UTvaezqbRSh0mwh60x7TBGlS5DdYReRSRslz5XnFlRK
x2ZDHahvK05hbJ3Ltbdnv1ZWxGG5iKvD0gogGFD1PzxdsDp0oTvXh3FBBqBtlYOyw+nCYhqTeuv9
tleSCol4udZ7bc2/Ly8zH8XguH+1AI/cG3OQfIUor5PyrAocnpkTaaip8yhUsCg2+Nqgc0WNbacv
Cq6ieGL5mmVc6exn3nwTdQYJHZ5SXCIzPj4/R+y7aoa2cDfJbLK+eEMvb7hRlXfTZT4TRzSB5wio
76kol8FX4qnXnVUIfhD8MQyAJXu3RyPV1srAp68M4Dl3Wjl85BSdlNhBhoj9WLoqnm4Ypuqps1LG
xxZtMOu6rXtzRzmIZNyoWOFTEpels5F4pnfTHBnPXZ2MjzAOE44Him3VB6UyrGPZRlRnyTh1k6D0
3A6awvJoC2xwO1Rj2mqgebEzydQU5sqdxqGF0j7jCqtH6/hzqbYY2rV8MEIlO/2c1YD5KjE3xuPy
VnkuW3UdJRyTfv7/yDJudKSnz3FPiWhdE1KRnT1PmEzXjkuR5E5IOgfXGWnyFwWx5B6fcsZQx1TD
+Rt+lOxYakpVMJhUGkbYnD63lvSszSi9UWxybwqLlTr3fXiVlkyDN20huibAfVEUV8nYyQGTJ/i8
tYWzhu4tqtDl+qfvZG4l33JZiqje2oXL+DiX7GjMosGq+i2fkQI5bHlz0zYx5lUNtd47VpL07F9/
8v/zc09vmwoLCwcgxJzPt7QSI5wnphRGm8fwA1pGnSm3FXnZ8u3yQv/IInpfFfz1uS3vt5a9/9q+
t7zQv8r4/h/p1NPZFf67N/Two+1+yN/Mocsf+GkOVfQvVKHAMuSmChFOw4j5pzuU/3QxT7P+45em
LYPDy5+det4XoumXiidNczTONv9yh5reFw4dJqczqh8MrkraP3GHXnqA/73dkyFZWhY1dny+BdXl
4vX7dk9nJcPy1iS9vfjXUSGrjkONUtVBPyLqrPGgWccOhBofWaGBZGwgzfHZHKf3Lhubl6nlhuvH
SnbPmJRPLY0P5VOrEpVIq9x7wR7l3CSq4d2Rj0HHIlT2asZO+P2fP3T/9Yn69YH6/6/PcQne/fdn
7/SKTPH627O3/IGfz57ufqHMHIkb5jCJQcJ8fz56uvplAVKzpoPUZRBn/vvRs9wvRDbhDejkSZlC
LkfqP4zJlvWFYy8zJsYNBOjIXv2TR8+8ZBb//ew5DKkMbthYX02PmRxU89+fvWxyYJu5WO8wSJcf
hSe8l7Lgyoy7td/mhhL9yMqhoQwOZWu5Y2c9VKJ+ulKbrjE3RLPNR7tFB8TOQwWrj18F6Jc06nmb
zrVE2ebyMa3IkzhqoIGXxvlo5jkuQ4hBL+gMVh+k2Pftgzf1iPFtP+C2KcDFJavMCjFv9Vy6N5rl
hDoesMweVwuP4p7fmshgFs3T98lkILAtLFOw0dcuJpmoQuygYw280gqoX1L6sZU01Kw1CaPX2FRH
35pCNVmFCObPRu5S42DaqAR+J5u2DgwjNnBn0TPGoWgC1AQDzaz8uTJbdaePmXIINSanVjfON4MX
lh/dHCuHDMPjOhxQgZ18bm+hDZHoUWe9mzaFoeevRVa5tChqfYla3qveldALebZ0KTN/TE35CF3O
ioOpr+O958H33yStq73I0hoAsMHR8jZNGc7PLUkFLrxeWb+CLWu5qGaKvrDYVFesWQBz5lADqfnA
TYXz3o4KjAa4qnTLl3ViXTm9jQWrofw9Widl23/EVpQ8RiYvE+QMGDMArI7irJgQx7Bf0AeutBgM
2yGVbfQga5Pcg1eM8xNXeQ7nJd2E1BIOA0SbnjR8u0Zyix6FmhKWbIvKa/AruLjInNTGZEdp5ygO
ScdNf8HImGpQ5jE1azLTUFjCGUV3lKXoV9GQau893cEHo1YK1x+1FnvFMGT9ucuJvm8bnR+Ht9dg
TLVQeK1NPQ/9gbJGeHNt2KOLZiHcxZWmF0PIUcCxonWJhtLuBoScZ1r7IEpOcKdAL+nDuq8UCaO1
7gsVxwdxxLWqd/2pH4ysXMMp5XvAwxTBO7Ud+WYoVvnMcKfimXGr6U3xQsbaEuoOVk3TjJO16Bkr
rUQf8ii1ON6MFd115anFwQ2fLekaYipO9pRqM5UG+Nqy98UTwbE5ceyHokjtOMjcFMtzQ4liFgwj
FJCR9N6zGBBDcTjn9rACa89bX8FWAjrq9S0Zl6pXnkyJs32HZht9ELcbJZxMphZr2IpJdj1hCsMH
5ellsy6nWm5jnMEwF3FQYuzS2/gxnCOP+hUzDVtw0jVh9pSmtkfINCkXJKmjwgrZafVKaduRUrVC
d+KNkmGkWRWwZbCPpqM4gYRl0pRFI3UiduOJb1PfGE+h27bhmks0CnZdt2F3ZbjZkPqal47thg5o
WR+rwinNPUiLvt0zeC1Szt4RJnbCTdnOVbrunKfcea7BAPTkg4EKaauum3nfNch43cpsQ9xoLdBO
pKLEifCLNhBFSAPkIVkmzwNh39DrMh0mLQ7vHVnxaVbnCtNsUifDrdu6lXZIFDO3dhPizXg31Wqm
fetcPdUCMhxmgeijTTU1IXP3jCXMMv0YoM/kF63BaVKXadusIGnIFD+TnWZtinuUN+k6yWIrvI1G
3cF/ECrdgDxHv8OpxxmsbYuhNONzZnjJh4DeMfhx5mGjKOES8f4mmdFtMTapj0ArPDdwosn7oUdz
Um7gObr6OrdE0m+Hlv663ZQqZu9DenMOdjan+l6hZSHeuFJVo7sZoFW4zsYuU3GroaXhwc2sj0px
BvTlbKiOeKgTh9YZSzyVRYgHt+eGDqtuwIkXTF1VQtAnuUj1RaWLLCAkYke3uiwC5DEiHkXXzG8W
WQkJ5I5NZDXZgODXtWvNOnTcxLgH5hd1q17VegCNqgPktEqHFpGfbnEkGg1LIi/bPTVm3r0ZYyZC
5t1NB1E0rBTUXs2sKJgSCv6G1uoxVoVT2GuBE9tVsulnCJNtnwOxVAAwf9RdM3HpSUMcHLA5DbnH
bOQZGF01VqkkjCuHByhjCOyajRPglyOR6dZ1gWocT7hurNgesVMwAHoGTDhqW4Wj3Fur1mHLkpHa
6rrVFcAr8RwKRptJ1np7Rhfie9c2BN8m0cz3ihaG953jut2ucN0XxVmqVwsznbd5jAl4Dtvxzeqr
6NjTB2H4hF7hz1n6sOqrqbpvTVdcjVj6PnpoP+4WEqHcCSwyrJq8xPc6teoPmJlEC3JNddhCaG/V
Vxr8NFTJPMWygZ19+sai7dgkre302RKmNt4rjHu/zq4tntxG66rVkEz9jWOa7Rhkczg+ZYlSMfml
4pzll6dk6xS8LySZZL6H2dkoK6kyId+0jc0kpXRSmINhJnV9rZGtKn1NDFsTptZdhbAbrYuBSXUQ
Wzn5z6ZU7Bwrguq90C4WO3D6wvg1w87o+lWdqrk/Y3jrNm6ICrMaakYaPovQ/MHPw5WV4ajnbSUo
FPOEDSpt1hJPNvbFsp2u4zaWUWAX5eQRqIW9h44zsJCXS7LaguI07eMxlPbqfw/BQi6l5h4IGHsR
nv77QfhIlftQ/XoQ/tcf+uMwrH1xeE/An3DLYbK50Ft+pvQ4DOPD1PnXHHrR72xmhH/ew4wvumMg
b3J2/jPa98dh2NS+UBhhGwxmSdWRdPtH9zCuXJ9v6MsljEJHBp/MkzlDftLZckBvxWzDLlfLLr6Z
OgPYk5YX+9isOdvOXYYDfU3JRof/qVI3g97lj45Vv5MP+TZI46D34jVVSw/fWDEHtayFjxHO8CsL
ashEKus2qrAwD505rp0ivJ9ax9uIbnzt2Qtp0/YiRvjjNcbWmbhV+Dg6MNdsFfdpG94w9S12sUuz
+djoK4K83kqNyJ31E7kmidV0qEYfe/IVPjP9rh0PJGCRY9vo0Crxw5SIH5jPyGslY38udcRipeRg
FPYsqrZmZfyHFpNqHL5pFAjhDj+Xk3WanOwZYfLAkCQ6RmZjrEXR77W6iAJof6dQt/pVb9dfmXkW
W1LPPfmlyNwmQrudu0bfh0p+pK7oWUcVO0MOvu2leVfOoeur0q4wwoBYAsV63S0OTLu2401bkdNS
DOWAjrHqW8y+g2JtOVeUWy9lg8m6rVNxVdCbDqgjnsJJtx8Fx/65BRlukCxInRpaMEGHyTDuoHac
m3oA7Fh9VT0ZNH29SxrYhnO7TyaSgDX2HzU6DSp6RdKfRnoOJyJoYYFYjWMIeH19n1Pas8I28+DR
zc2GYTxKsKccN1ijGCJsvaJ90Cd9Y9E5vUM8LK+kaYJqUBUkyjYJQoNvZoy+ZwBbY2fe1hIDYFZS
mhI3tbtOu3lfxuFdgeW1LOi1Mkkd01KQrcvOoEvSbIM0TgOncNC7+nzNBg/nItpxhNs1ln2V5Iwn
s3RbOk21jsxsSU92x7qJjmMdgrVODbyYbYE65VTPGFCdVVZyW1IGXDGavdE750fiAlw16zCYOWL7
VUPJe5842zDtvw+mdqI5OvK1jlhLpnOEKrIt013+Pw1WIAcAoMXxjhQIZk9Dvuaq/OaN0Va6WGtl
X57mvHiEinlT2D1pB4aA3XCPxgGplGj3VAYgeWdfFyLA8b9N6hRgelpP69F035q82E5uZm7sUlcI
EZX4J5YwCUmww+iou1ATX6dB3zNVOdHPtbeVbPQHSb8S1ngyO6aRbnh+HtF+z+qcN2u3t79qOFgx
d2EhTZooYC5H4mqJNqqEEOeME4FeypXVQ04VOPJSvQhqM7qry2wT1aBqZfiEuZT7hS7eGmyO9Rx/
N3XlUZb0bxoRcZ/B/D47ziuJiSMS+XdH7QjhTNa93jr5995O7qw23EPDPCEynIyCklLZ7PSIpL2U
zXq0km1qa9dtWePWn27JCsH+k96pyqeHuElvo0YPksq4a/TolvDR16TkaQE1q9OsTqdOea+nnHTC
TNu4uSRxxeDIzL0nAxhVHxtnPN6vc8PjPRvNLWddtANxhUl3N6eVSSLIW1lwd7QUq3tJ7Cisq3dH
5PvUfdfzyPZx8dyNmnLAKa76glHzuuXavnFLFoisFyuA5GKXj6Qj7AIbttMOe8eE515Pj4Ya0bNZ
rbuC/AhJkAgtS7/nH+hv6x0SoD0hKf2FRzRc5Zl+LhyTDEPTWNwPshNYg8MS1QN9kF83qVbu7dba
2FV/38zdgz4W14MWcfmbum1WadTYq4IbOT6D7ehRMzTX8YOrjGs7SVZIGU9JaqxdvboaHFdbQ13e
FceR/jT70SsfYvehcKd5YQ0S72KUrIzGLfxRFv55uCIiQPZff8zadiu8cE2l7fdKYrfkTEuOmMEI
bup01wG+CbTcXgns9daUnLkUL3heekWNxD4atnNVkCyo+oTOAD66UMLnte7qD5ZT3oCLoYR6TvmU
6DXSSihsX++MvdX3L4ljfTWXQIxe7GB53uhm/9RbXb/mstmuwgizDReRvVuY51gaKdz44b2rjHpr
RIXhG1V620/Dt6KK7O0I0p/3z32gNeCW+T8ZxbCyMAQWr2OcGJxQ29uqUTfFzKlbt1hyHTk8jT3/
1JlEJNSySjiHem+0CeVkr4wDpI8blgJs68r4ZGfafDdM8WNnlm92ZJ+8svkuTf0mKvJnlvN9G1LQ
TQ0DZq+MaGb/qJIG0XtoZSG3PweYGM5tft2p1DF6Mg9i72B8Y5eqT4qiInAxHewmeVNsSPJ2DJcW
e/G6zsWV1N3v+TCVJMT7pWrBwB9YOOvYzkVA6BMUsnlyZd6utMj7GCndwWlWkJxqsPNMZYIz3LGH
E0W733DvPrtpfpjNYkvy0PPZ2Mgze873eRqO8O2vE9xgoPKVelMPZKI8VgYfYO5TSchoY0fJDU67
x0JVfgwajGcEjb0pta9CLl1atrMLPed2dLIrsxI3Rd68VjMbKpUxvusOZ5NwiTCSnhEGTkSXNms3
c3bYp+xlK++CYvJ2wrGDuK+x0ifEC1JDf3dS/Ya384GFqz0h0O8yQ4lXQ+jWXLv7r85IEMZVLgFA
lgzJXI2OiR9QnO5EmOImUIaj8OozW0eGDUO4PBZqwABghexi+41ebRJF3sJ95nbRuc3GrLIbdLND
QaY4qTKLR5eLjzfkHOLR7FbJGL11k5vjlFKuiYN/x9x6iD2mNLKc0ytOMxmLjcZ7iCViNC3gKXNH
fneUQRXjm6+T6mtSF8+a0Qj2bH3XVjqeeA9S0Wy3gasN52I5con+pOf5AwypD2CVdJaS3ohL46Oo
pkBp3ePgxvO+qCEX96O6Nc2BTEZEzqXXe+0qqV9s4LVA1kGAcJ3IyGdZ6jkT3jYWY7MGeTj5jBtY
HrDBFHKTS8dZxZ7YWxDfV1o2f0ts901qWCedqCeHaqnX0oGxXM8vdETtBNQuvnQ1+TXe2ww3faeb
8RHj/TFO2SN0b/hq6PXsi7TYGjXECJDWPM501dJZaK7ILzF965l0TFVB0UYTJyuvsF6pAoBTkIwA
imc1GGyL7AbDgoLw+MocRuZ9c/oA23svm/J7M9gMWr3kqokmja6NUawwAu1so6TVmUHhOrWyeyVR
T7oVYsL14AaHg4kVmWhpEFXET2K1HdZ1tCQXTC+H2IVELCzzBBYYsHnHqpFqBzm04SoOoydotMSr
ZWNsjUXNaHTGPQVhmw23QNZFhiE+h+IV0AmQ8AxMurI6l47+qtVMGVr2AlBr4sw6dxyM4cRKTqpW
T66Igb46KK8+gxo8x7gKV4nkvCXSxflFdlkIZVNkTH8zXFRB0+XXVG2YARHSB6HLr5D7X8ZZXulF
cuq69NXpHby6juC7sbIh0OMG+BZ2obX0EoY5Tc1RgJEEVwMnDbTI+YHXzw5YF8m0Z/KazI1vNumu
N5srAtkqicoRgZk2MDzat2JiYdZK9Ty2E5Y0As3uJMD5w7+BdrOVkzgWunGIoAcAQzfeayTEozON
d0y0HzrTDVrF/RhnEx14six4ABvk7c2iIALaAXKgeQYfLdz9Sz8E5rbKWI1lBqujcvJ1h22NbWl8
kVCMe9NhQMzISbZqSKMrK76oh3VCYc8+zWk3kMR66U0hCNSmr9nUnzSKZX1wcON61scz6oRHfUNq
gv3s5k0RlbtMhcCeNf0tT1/sT6H+jqz/AD9hT+/TOiUhXpNyWplyvsc6G/pp3tyXOPeCjBqNTpfP
iuNy8TEyMpqTvIeWfcILdl+E9rWbzV+7kjzfGBEmJsIABrJZpZr11nnDFVPmEWz2dDDSfEe48GjG
xj6yTd3HPsOJy7EC0mvNGqTRDUzIxdCu/NCr5goCB2m/mvYFEvbXgEQLX+TDkYqcbKXPPJCECdaE
QiyMPtS1wCrZ4W290amHZrr9ERpxv6URPqBr/pG+6pJum8o6kNiCw7T43KLiW69kgcUYiEAZBRCu
KLZw4/pDFttn0wMpy2+P6OO8ISF1VTfWjmMXTvv4GbYCq45a93uoq2IHR460saL2O8RjfItqbO1j
i+Xaq5J+R1UFp3GWVaKWQg1EmI8HImOH2ZoewsY8SgPQSJNQuAA+LehywQEXfvWSSCUKXZClxYub
9ErOMYUEg5Xkg0+Kt2Wy5h0mQ802rgmLRR3lM1N36CuqdRMzV+wlfEic5dxAs+7JEMVJr5JHtymP
SYjvK6wMhzx49mrUfBrNynFXzhhtJiad/KmWY+DAUNwo202qLE5I7CAIL/nNQKHBKonDcqWNTXLb
xumbpsfz0eythfZHFKdhSZwMZWm9a7cqBLkFNhIxClXPRlzcxLH1KiwUisRJz4IBLnU11UaxmC4u
rziSTya0mc3u2eQUy1ibL2LyWChNoLrVMwpxwsWPYWtBksanfLXk9Cy/2SS5qMZ94OP6nTDYdZws
94u2IMYi23evThiFz/GdXX6XRv5kG22xaY1iY3K25ga7CANTNgaC8pYNRQvat1hjeOnGVCnhppM8
iIqxklmdnxCvX7UY3AmI9dkvEltl5hLfiRmuKtwB3Fi5u7azXF3bUuEC4QVIwRpT92Rd2yfpKs9p
fFtwEBS5drRKbYmelfezABSggyywUeiMyPE1ts4uGd7dCiYYw72BI4ixD01xUw/UnOO61cLI3MVD
9tU2rr0yJZ3D7MbXnXZdyG5f1/JgVs3BVmnMUlxrk4TdTEOBTXZFGfny7XMZxRhuQbb6Zm/LwFao
+BSzeSvUZ0IrZOpq6F1ccmfSN3bZQx9zm6dpsBDlmvmxYUaZGvIqZPUOR3muOqMlSG1ck0BaVZ6z
9cpiP1XjbZkR59ZFcp6r6ph06pVqGVfw8TFXlA9d1d6Ds7nzsupRG7VdF8cCnmK362cziGN5zxiB
iaLX3dChpXEyIdpZ6WMe0A4RVkLzgf61XHb75zQ9M9J+aAtLXUe4jXe6Ld/b2Tw0HVdT2l124bhc
4+mryuq+91Ur1lCzbH1l1dMqB3/Axbg8DIgc/tx5pR/xOabzIDkQJ/WV8LuhP40siMPc3CaDjLdD
lD8faZG9quriahi0A0lwLtdDyGBzyPeWGx5KXqctJBlDO/7ROc2pVt2VrRZbeMRY2qzm5MC9MbG7
cMx8notXKD1W/QpGi0gnmpajDBusUDsWUXjtFBbS6BDuC3Hu2t7xrbD6OvU9E92kKNbWFN9Jw1GO
6tiLtbAkacFh4KzvqGfpmPdV5j4YwNCJqI2cANpW22XzcqREUqzeGfpH9NPOZ6BKq5mczLZv6x2u
73O9lH1BQrbb7j6Jq3ZTylfsT69O4zh7DHBpPu0RIrdFqV43NTF3a6ZiqVLeNb6jJ1NNfTyQz2Uz
VzsCRe9VyE/hDnI4S4mHyqQyS7djRm30wOLnTfUg94h5116obZysWEcyZlKXugRbSaph2FK2MAjW
xlTyvVd8UDzAHx9tDAZpoiHaN4lbbrHnpVeD5SoHq3PSoy0MLZg0xgCjnmVrHK+USpE//d+58s+5
8jK0/YuZMmaxuH8tP/sr+DN/jJTtLy4OBsIe5F50KrVx6fxrpAzukj0IEw9ZI3VprfxjpGzZX5YS
blw9zJxxpP3qrzC+uLhvMThS3Xz5cv/3/2BeiX5Uf4SqfqL4/v3Pv4as9MU98au7Agcvp1Zb12wb
85H6GRtshlaOdGfV7LjU0nCOR7biymzqr7jlBNPkYpBPyNnDfTtN38hHhXjcsH5uIKzlWiChgnbr
jOPJEVJbwVWHOhOUwEpxlUAfIrbzPmkG76aMuCccp0lT5Lrt7Onxl1/5Hz/Xrz/Hz37nX38QhuvM
w3XUO2fpgf6MtHQ713BmQIdrG4iNt5ujhhOQOwPCPjTEjfl4Z3nynpB2prRGbX4kqMbgTegwZ5pW
J1HOyTpZ5BtrbkjVkRx5ECQSb+zQLNgE0IYgNWocliGWi69qJMBlaCb10PvJku6STaZieqW4bh7t
FLiUza7TBTQjEDxL28gYUfshYX8/h1zrDljuuTK6QK5i32jTkatwNBaPpkwmPtMddToY/sge4hQR
+ffaBZEZjJEzXeyaYbga6bfgVJCIAcLDpLtLoZOdWgFkc0KXiRwyCvcUQ2OSTzYKHjcFV1Aj26i+
iQ0x5iuvzoh/dA6U/k0XhSNnDt5khunCvbXdnFWq7Aq1D7JO5yg3VB35YVHYbE22F8GW7t2xPUEe
kO4BW05YsyzpKKe2k9fvbuI0h2b2cGq2bgEPIy3bPb2L7UvqpK3J6DQy+CUpTYOiQF0b9BZqp3ZN
20cvFk7YmyEWRr/JJz0Z1iiRw9mdHe7qIEKXfkJlVmxOgw6B5ZoWaVQCGfX0pYVael0kg4ENwivn
91C0reCYNBofpM+wCwxVzuk87wdlBWFO/xER7ccbkDH9FlJJz1osUv26mkr91Iz2CA0kr/gEjHzH
hRG1kL2dVAXhp1JoR5WMMX6l0YONjHuvNDZTY3XXapFQgqIR4yb1Ygy6sTaaxDq5HUAwbpoVk0wX
Y2+00VrTeiwrBkDJReNjLoTeZ4NJoO/qogPyNfRvzkUdTC5KobeIhvNFP1QuWiK1VuiKykVjZO9F
b4QghvR4USG9iyKpXtRJHkFUgPyiWnLXjl9RENAycSN6L9Km3Q3sCDUVfnlRPiOtHiNa8yzzTkcZ
xbaIRqpc9FKue2yeRpijoyJgo6kSBEVfTRaplQcP1XVcBFiEfbTY/KLL5otEi7kLtRaPcn/jXTRc
ZRDiKVyEXc2Y5vHe0Lv0Ob0ovwl2328mBX0ThkEFLkONB4hjSlna8V5e9GOvqusPpUFU7i/68rxI
zUVdue4W3lr+UVpSXGHRqu5t1GnkWsZzw0Wzzvn0HtVFyC4WSdu6qNsAoEKqBd0XcdG+51iG93IR
xLNY4bEbF5k8r1WuVh7XipkP9qKkk7tGVSdtjMLuOKX2JnuU+63SNe4zA5BB7OKLMu9dVHrPWxR7
yKxOQOUAOn560fQ1K2Tr7oG3GkF20f1lW3NPx7v2P9yd15LsVrZdvwgMePMKm7Yyy5sXRFl47/H1
Gjjs1iXZ0WpRetFVBE0dk1VpgL3XXmvOMdEDRBLSgO6XSmDcBAPm79oBwegl/MybpkBsW/QFwi+t
QSzKIT3PXxqE1Yo69AibNEHWOABpJIHRV92kCxE+yCyADYOiYVDUHmg14PgOEK4kP/RCxl1Msw0t
hCHj0HR6A04FWCYkRVkoV6UXzoyNsO5GpEhRi3gSmgfIYb8UF6gx4H+Pv5QYqcBFA2y87Z8z1lQL
VlSiksAXDohbBC2mIdgnaC+OolEUHiAd64BRZeLoTwAhGYeTsPj6nDObnOemgE1ELvYdnax0dOBy
oYqQOrMsqeexPyGfoylId8MKoeklISV3pSgDyEh9JtEPS1AiXSMkGbR0igSxoChJ9CT0jEmOS6qr
apD3JRWJj2gvugEXApcJOUrIOwTNA58oarccUX8+vQNeiR9MTq1EJ0Mj/5IHS509aCTjeNJZyYsv
PYlXEOCACmwTtYXMD1PQ75FVaq0HAV8kHrmUwYNbM8Q50lwyC3cyxfmdjFs6fHNfIy4LJ/VTA4iC
DspET7uEoOycCpejiOGrl+8tqDXHqcmXR/rnec5F3pW3TL/NixHjq5LDufvhcCd/TGM5I1vKFGJs
uXuz3gm7DqdgRwvY4g5DjodiBdydB5VUYzQ5xdElJXgMVCodcxV7BEeQbEs2Opl1372jFMsQ3gzk
ptqmgirIaesaU3rSG/1johopmjUQEFzsIxOCXSgIpC1BbxkatD1j/9bEnIqpwNMqBQeRJbMXTlr2
GWsadONyNCFQNjCwUtdEAfiQhAt/mz7DaB76YeGErXJ/XHWFhD46cwLwFDqw5uIIcj8oWPRhTwDK
o6luEKHWO1BB4KKPmqplJ7mtrOvU9v3DXIhx75b9FF6XlgMqvcg4R4vSlO0/8mD+ltL9/1fRMfr1
f6+1uM+r8T37a1nMQ/5RFsu/kVqGxEIEQ46LaxPD/14WS1vBjGYdxzZeK+KU0ED8U2lhwUpW0BDC
CibARdV40D+VFsZvoHkknM4Y3HmMqP8d2TEPpPj+U2UM8hHRMReGgqpE4zn+WXeMmj1r85y5fEgb
JX7dlmsEqmDnRE8YpTXDJdQiFo4oAUEMkSn5ZaYMCxgquMYIX21KMgZuCye5zgHmYQZrqKRvCy74
fTjJzSsyU8CPBXrJiCrmCaM6d5K4Pmg1etFCoy/ZzVBKqWmZDlIdMOkzsm9C+9LjqGbxC8qL9S6F
GVoCCToVJIzuxCabPaaZ5adMJelO5Tw+1WOn2WajCbdh3QunGiAWJ1Cja3zNmIqdLCKBXhq9Pah9
iV7sadxkqdEbNBx8turnlJZXK6Ol9lSTK3FbrXAUNaUY9ytbhj5M6hcCh+IeLuZ8mcSBIRBjj/7G
qGmARuSC3ZGEguk2jfUXkgk51CMDLALiytiw00knOpLoUWvU+0MqkrWhaWZ/qBW6cZo1IStE5isO
qbkLK/i8TZ3rfhuR3GwNVbObyPl6sUZZvQnVRkJ9xdB2BvAIE88nS1C0Rdlcb5jdPA5ATtDQNlE+
etA955PS1BPt7Gn1qzEDTEUm34nxZBiEOgrTTvuUMo0WFeI7NC3afB6VojwB86FlopI3WanJ1VRq
ye0VcfapANLbKbOegF7GztzieRyKjpeQD7mtR3jnqrCd3VrqDnpR1OzZ6heHK32fgJEBoFw+CJqg
nS26anQO+jnAw1qeZpn8YXDUTCdW5paTTs+z0Tv9MU20V2hL2lXoOQgIOKpPVUR+U5gkTLoYwtc2
FE41IPXwkykiLP2lUHZswbhx4yL0lFap3ofiSe9q0EFEgt4WDVBfKEDneRVbe+J84IxW/1Nb8rI5
nAfpUiwhSg+96s8zTxBS79C5OoOc4zqD++X96PM7k+QrovbGYmdkURmM68Ckdon4YPq5p7tlTE/I
IPhltojPCrRv+PrjtvlHx7HsmgO4ktGXNcbfUV4xAkTJWzSy6EBG2k5lLVsMApbpEE6V7AM6Ud9q
hZTKDtSZG7e1eAYoNHtKn6zBWCE/UMkBvqSV2Zw56aW93RNFXtLJnV9LeSYWkpPApSoNOrAjVCl3
7JdnBD+hs85JFO0LWsY2Tmx1Fy69scsTgiNHLOuX1ppRBfUU1pBj18XJWsqj0iwWPN9yjANVNg6D
JehEta+1R95t+FjUgMeRSy5HGe+AnwFx+uyhuCEZx6irFL30qEZKuw/DRJRsXJnloc1raS+JreIj
rX6dDBDpJe49h9mr6OVRejdbGvgzkUDwLy6jdysVMhu98HCIp6pylc7cBtJlB74JfECHgSuI1Zmv
xIou96q/rWbM1AxMg+VRaXG2ktPYL8amORKJau3ZkdlejabAsYDczMXxyFKUwRokjbO7lFBk7osk
GQ+iUeFNq7IUUN84HjVJLY6hrGIhmyTrQU+n5sjZSbCR1cGNMYlZ5qAmC/thAjYjV4xJUX6r7zFz
GUo2wNiwKVonlzYOZ5w3kHlr+V5IZNmLcvUkr9VZM/XkFa/1XVdlrwKMD6/GSX5jMHk8xXEU74UM
/fACq63W9QsWSISyRotAjXubOnamnpzGwc07RP1agyOhXQykZQIzSLmq+ASraVON0apEJmZ8qNmy
PM7dDFS5UI37EhUu+NxNJUKV6aXDNNkNO9KpLSyVe6IH6UxY7uxV9SjuF128Eh7xkcg7VRU6bzFk
XxjUt0jY6TquS30rEpXM8Oe6+VBVGnewYhl8xUO2g63GuKkE13WHfmm9KOaCMwotWCaQZ25YBOCM
yOHEPurdLBlrL24JWxwRSOxb4pTpIkzPQqYxBRELJ2FcXYqhpmHKRngepVRQcBElQ3AVORuPkSSX
+0HXIFPAyNtZa3evmsllkYhDqbRR9jolK26GTBiv05BEz2LY4/2ShTdk1D2QAc28wrdVfHKpvWQM
X0rN2DfypkheZOswqdYOw9BB1OT+3lhTX4qzIRAmY2/0jY/2RDwaRDr74RIttSdGOvIweiV+NAnM
eKwfJU2vGr1Lr22EkFFF9C5a9KIFWuY3aQK8X9WTBrki5StCkfWTrgjlY8d9muoIHBmU2pFOAShk
Yg8UJNQJmCYRRGuW+gcYy2tcg9lTIc0/CDhTfTEHDA2S9jtRI2hDhhTvRjDPBCEI2muiJ+apqzk/
C9gsOHKoxxH2uVdhrEFewlo1J6N2qNjT0SMZjR+tWUPlPJznpV0OBkaGVpFuucl8ic4v0zwU96jT
biRyiS9DntmW3nC+q+RR2S8rM1Kb0huJ8WjmwTxysvb1OsY4nVfxjzWG46MmKfUuVyeQpqsi3lRT
/oY9TwkiMTL2ejcxvojbHzJQc9+MMSbbs1WZ91kNJKok1dLpmiQ6Ckyng643mMaJBqksoRBqd82q
qTeRNdRXU9UNm27egmQuLu6wNokBngwdbGwfnunR6H6DbhG9dV4dY2JN9ig/6ElPHS0Y+PeP4hhz
hq+mCUpLyrbXrwkjFREw96MVJSlHCbPuvlXgd8mmTwJjS1nvGOwTHDtBThlCrx6ssiK9Cw/KU4rP
9pqOyOxA/E1fSCSrDFuiGh0RZUdnUMsmE50e1MN4MuRc8dVC35F6KRJkIALXJGXGN+TBVdP4Xqsr
9SubVN5Y9u59Liowu5R+9Egs4HAilkAVefMNKA667omKEF7mdNF2DdWWGwuyiY/FjN46YaXmM2Ex
WnQKl6NuzHamCr6ONklUDEepNSQEHMCzZNiTAbBrrfQ4QO0hOYDFeyLhwYdcfNZqAt4jpLrVWMPL
4ADrKrniws/LTxWCKb/pyiAb5sNqhfXtMurG7cCI0Z83GifJk58YCvYhfZMVzDFhXtelPyY92sgq
QbCRukYavWLLwlswV2cRH7oZISPrhOXYa0LKVCGErK61z2hFEJ6Vtlpx+NbFtgPN38LT5QBZ9O8W
DSEH0LQQ4FDnezeOIea7QlD3+bKWLgF+bmNZn7FkIWhKuYi5R/ykoAAU2gGxCszIIZs+GuGtr0sG
f3IszWe4spqrrGCvWmu5Y0JyZ4YtTQDeyZmAAz9P1RNekMfMknKShEa0tgalV1QdkUnVQVJerCWG
1rhqQRchTlsADzlpR8xNv4iFW0bjVyvJk6tMmBJEAfEGpFV7UUxo3BTiNo64vRmZn5BBnzT9sMjD
GfUEVb8ipZ4gFndtqPP8x6PSpAzweY/DvFe4YVhkYoO9EdSjXdNb3AY4SPPUJFAj6SETDLSK9NhX
DhWXMO6/4mk+znE/wicsdG8y4qdepQEkDm9KWd3T8v0aW4b4WeNNYrqLy6yx6xGubrKF2qNJwAuZ
3IZ4aZ21LoC4QV/1lZEKeBiH07L0liuBE1Aj2Y8Hnfl6PCReN1Fk53zwOPo1897is+ZYAJVUV1CN
js8xNjZwSlLzBHvBH+PkJkIzZNOEdYDmAzUC81dWAD/ptzxFhky0nzvOrKcLLIHbOSLLXor2mMqq
gwQV6LIFi5B5xLIJE9mqP4ReeRhRoGErlwAYcSeDaT3UoGKWedi1bfNQawlqxN5kSIfecE7z9KbU
yvaAfEHbLTEkeTKGZeul5phud4Ug/+Rrqr3lc7iRMcHPwqfZ/GhK1XtNRHuCuQee+/om4zLkkDHD
RAJ/DRc/onmuNUb7PdJ49iMAuk6FhFOXATErjbF6i5iOFG+lgBwGBjyqqA9e3YG8w3Mx9rpr6N14
EUeGir2p47CjG3FjtBoC6WQ1vUbQW3xlQ+O2ZktYTQH4VEq7yTGs8VJIgwSjMq+CsW+Eo6DRWQY+
UZwbK9IfzYwWM4VLHcjwAb2+vluUmadtsdCZriYhfEjh2MghkIz+fezp3ZIGMPERrqK+nMyJDuDS
OyhMbpg1HmpixNBFlcmhM5OALK7Xpe2rS9priIiy8ZCV28rEuMDPpgiyqHmTEFR27NSxIQ+mkc7U
JLqtTaDQSmX29bw6L8bwlomjzlB5PXdWyIYHQWQ/gnbfdeuU7ofGvLIFyLawhsd+6isvJxryWYUn
Qgk9fZeQHDn2QJxX+/CAbZBCv2UoP8H4oORv56CKlTMGxLu+QcDFcRLaUlSr3CfJSz5isFpRvtuF
3oaXUez1l25hhhOynDIxVjsvFvqPPEl0rJcRr4vQXR9dit/hUVKReYOcZym39J9Rsu7lKrtjN3TL
hAxy7tO9qdMIb2VdfMy3vuJQqNzH+bI44VRstBILRdLE8yQ0iH4aPKlimhCXl/m7HOExluNFcDM4
jE5m9oknEgj0ybAqKDnOM97N0TyRuVEyG8/waQgSS1hk1pEXaXXxLOmWZwBFOXSa5moA3tmFTRbW
1HiSpQhGvaUdsOgCQbZOsTxRq1nKvK+lmqC6lUUVj+8dyJTYWzXtnJuoleUB6a8Q6/aSk1bThwaG
5q2jjavp3FaoHsZE/uzl4YnC6IKvNLwa63orawnSDPVVTgmGyEuqn0KTXXRRIVUJ+vdYEp/VzDAZ
G5TU5aYceg3iXI5C1RNJ54hT41g8KzpDJArePKDkrL8hZC2HTmkm3sQBRbqWFxzyteFrYArAVTzX
c0RTMjf3SymkL1vX86wRkBEYuMJIvlmZlKX1YryXxSoHrQ7Oj9NQlh/ktAhfhHVUntelQyGkJ8Ix
STfZVaxNbhoNFaOYaA2WuLD2bbvWj/LAPYZ7AuMC3A8k3qJBgbmgfGWrwqZCbIX2XAj5pPqDlbzE
aU93YGWVtg0oDgX/XZYbvVEWqu2yfNQb9W2Yu2IfpVVxaCpZczKEkYSxURqXAt5oM0LOIsfGJudX
1T1iEsM1ejg+shgybc0qcc+qlzyUmp76nPCEG2td2HWN3gBZGKrdTQ9slUgkUXifwqy/HXrybnq1
134gHSPZWhfpDERnfkAzX+7EKNdsWdPW0m64Sel+ps1zMm70MHHN9tyM44UbSoY+qoeUdauJhpmG
dnjPOELAkkAfGadL2dxNbZW+DR3MF3lttZ0WyylXWSfc4ZpejyZHAUfuONO3dal5SqHO7C2h6Udi
KAZm2gmEwia5b0hGCioME8KthXsymFo83BYkuWMudLPTKZ3+wdTDOEpDxxAgreDexYxUHLUb+aFr
x404KrDgh2ZlG59LtUi82lxCBWkPLow0kmcfAX3rk85qwkGeSUUoxglejWAAa45nY0D9mUkXFE2g
0gyTlPQy7MZjnmj6q74U4rmNAAIto5YjxcgaGPcEeLaF1O3lkolskWQhQjM5fcQU+t7QxLsFS/Cu
CbQBKwQsxDnE7V4LI8XNkX86U8xylTV0z/kIVU8jMzMTK1eHucycGE09ur1EpFcXrvsKpdVIUjku
YgfUk58VI082flBNRolmBn93HmAsDYZ5oMi3XDSD6y4RGnOn1YCt8XqJuPE15bVsBictiYEXSe8i
MUWhqqSpJlxxivUWDMEiPghil+xaQbU+K4KmdhiyhY8aay9iTXkI9HZTfPWWKj9maaHfSx1z8xTn
+KE0kMuXZaTcrSCeQeDUYOOA41+FkP4C273gSoXZ7hq0gaCWJrzjcm3gwJfzZwvN1ANiK+wt4hwH
FR6Bu3CIWARywhzuUvIT92si5U+g1G+YK5EM2aNvWd1iCqd7kESUdNgrBYv6ilArUA1pcYO3WXkG
oUPTymyQSiaRyvGrClNxryKQh2qtTtg1oyU7Zbi0oQWoQhoYOKmvEZqwOzSPpCvmWj68TkD2tiRX
LXqZ2LdQ5bAm3MeM0zMHEY0o0WNSItlTmPYecyXV7b+vnLnU3+V9335/9+f3+q9InP8XYTcq7fJ/
3/s/Jd+fcf9ddv13Uv7Rbiltj/t9AEArHwvyLz6rbvzDUPn7AMD6TTVQtlg0PH6fDPxhAGBsVktN
FVFWmPjWjP/ijqhkJdIepv0j/RLTqMbfGQBs2ps/tf+Bm6CIAWFi8nN+nzT8kTCKktfi0NPodi0X
rYtCsDuuvXqh04UkIOwHP9JyorI0WjA9PGaPMTaIknLJXFEc9AcjU3qXBWA4r6ToBdk6IgKMPgQ1
eTELOlwyo2dud+0CnHByMwa3aZ+dRtTJAt7s50yfLOAhprzPavQ0JjtfzwQxnbxagaWNYjZsmD0U
FXCMvEbAOnbuDObWSUgVfBQw7eDYko19neYFogxNJ0fMLH3UKeplaai5zbHo3FSMr4JQ0YQWJ2Zg
0kSkmJJC3CTQy7dIxg7CJjXu1GZQ3b9/zf/f8J/+ROsJvqub9+K7++9w32jQdf79fXOuyvfPP/mT
pe0Bv98wxm9QAIH0GNBmmG9JCg7k328Y/mQjOyMmM5lUqbKEK/ifEzPlNwNoIY/CtgyKwkQA9s+J
GX8kb/Bc0VCB99KB/Ts3DOK0P98xdEQBVaFWI8sTZqAsQxj64x1jxCLmUqSNeG9usVsQCHW81VwC
KPzYSd1xx8kBgTzK0ntaq4fJK90iSAISPRd/JWGUNvrxKYIIUFROoAS9NzI/eMGOdhgY2rupP73Q
tT+MHuC6aMfxXBzc2bS7m6fOI1hpx9zBM/21xTbAaRnOvL6TiyeROROtl95mkO5QEKFV1e7qxB55
Yosz+6NrIo70cWxFb5o7OLcDz+J2cELPcvMg3uNaChI3s+lq3SqTwxFrOELdG+ynwY5P4o18m+9F
Xo5mM7w41Cc9kIPa1V6PgpvzTQSXUnnXHsix+Uj80Bt2T3B/7pFi2NtPgK9gXDiOKKfQVxIvMWzx
bnyVzziW7dvQ6TzpwoBbs58Ot09Pln0+br9YnPaU7zvvTXUo/O321J4qezlkdB/tY2EX9ov/8BDZ
H4ycTsy2vOKOeaKdPTUEBVBUYaY+ilAsqM3dZCVZzh6eYr9MXCS1fLu3xH7gvbLTPTJafm92jU+8
uTZJyab90b4qbnYHptEuT4Ud3SwWbqFHmsek6Dh4QvHsDtBMjBJZ223zuQbiHq7eUU3dTKUM9xkC
gAeNTtptco2cOkDpbEuXfh2JDfHiwpMvCa+dtCBmZeZlMq7ty+rnrukmp2jPdfBEILituYRqHFBx
KETXYx5Bu+iU07Vx8/xKR1DonOy2/lBRyKr28F1fJCAg35rf3A4BxCi3/0TRT17qkVMxEmdt/zaX
gMGZ/rsLnzWFzvo9njU0T8EGuQjoyD6XWwlqi490WhFjkEFI6qjXvkVkZ7tZvJ/xB+2vZbx/baE2
/Awz7l+bxkvqc6g+insaNqf2dXmbOvopNlI6UJoWsFSVNlLk9pErTUEjusapwxs1Pq/M5YD/36Y2
IXaB+Vyf45N8Vu7bE8LkR924Ch/WR7WKrmhiqrds0VH4QjxkN7ErXDhROKlwnnAyOG12ojEqatiM
bCYafN3CGaZMr4PpZOzLGXMOye5wLUBTeLJ0VjrGADYhg8MPW4jcYmu1J8hFD8M7mazaqb90fI8K
BtIBiVAV7xQ3PMTXdJ+e6L4PP+Et39L94NBhX6+nA8+/ccT7xhVYAjCV0S6KXwSw3Q9bfKXi4Fvq
fvQ3/Vwc48Dac3bIYXl6hEz5AhcYGslE8LRPWD9cA1LgxvBTnMIJmQ0wi7b70dZJjuPE+cJVRwcn
eZbIQnW0V1fAg3Uvfqa+zSHMpqW5UxnjOuhDTUf75IVBrfFjf/Cvyw4hjBNlR0RyvDtgqEAa3CiX
8FHwM3e7g0XlcXnG6474pvvgeYVEoTj1i8a6YTjjS3ibXqPj/KXT+fkWPrCJgpqSG8aHfjPvtKCM
nhvOf/iGFFfaLefSVx1/8bbTt93vV/fCrOv4IdjdmdsmOaZf2Y1+YGCtv5cumZvfuE0ED16Y+Zp/
FILd7uTXa3S23hGU0ZtMr/Kdck2sRyXdj/Lruux7R7pVzvKreapRQGKBRbT3Ke6l9WxevNUxAvMF
89mZLrfDZPVDvu6Vu8BwpJv4R7kxr6OjeMu9crhp9ukO41Zji9Gdke1h2qhPassLapHF2/Euc1mW
vfd3jPWtY+1F+z7eVdcDUY/Os4fBwb5ZXE+7lWPvU3ZlF0fHl3ziK1t01Zfy/VVhMcf3RRif33uD
O/nx++CWtsnvSM7szV6+w9HmTacb2Zecm9Jun7rYVS/rgZdgJ6NT7KsTfRXPvJDtw1+hULJre3To
z0W2xd8h60m38xvtMLk8If55PhFqbecVgAXbUjgqONlZf83Iij70P0zH+DL/eTWCX8/ipn9a4DYd
8wCo7BNeONZFOlS0+07NCQksJi6A+vb4k8qHzmVIL7U23SIf9+nA/3qv2PPlyQrGnGWGrao/MEAN
L8TgobmSgmHxB5fH0GALcs0XctRyzszlKZ7Vz4hRfE2ksRddteAVxBmvgQkj7dbIjgOuStcImBK5
78r7I0agw72z+xFoLbjyUT+a/iPCB9xSDhgL7Z2GxJ7coINxlm6yyVmuCW/R4Ddu4yrB9i/I3lsD
i9AbeyxP3wgwDkUP5XtWOJ0VdCeeFCYG3snpxCCaBNLJjs9W87YgQPgaVZoZnG1p7FxC79ZytYnt
Kw+W5DJGO5U5JfthzlPGkY1nqTP9Wtgp444mdS+CZzrolvB/cKT63ygv/zsVjvr/Umx1fs/79z8d
tLa//3vdKKm/gaAxFc5T9KcIKuA49Q+llfqbZG6UUMrCX1Cb/2LaKDqAR9jlACCp5kQifv5n3Ujy
vCmisQdTqnEYUxXz79SNvyrQP560KBRBmxJKYgDP0USQpX+uG0WMk0KUCRifAN0ltC3lCUSdFjql
PpD+jGx9eSdZ8Srl72t8NYfHoQp6mdCjJb5FHBQoRK7M6Qnzotd19/TH7KrboWSiVt0pyBjQWHlR
Q65umrvhujPhvsh0yLWXtT7rtJq2Hz3VD/Ic9FQK41GoP5EBWIInLbvoUZ9vxTwwWi430FB4qedy
30cNtYdNy4SVPnQrwqyaPGBP1cOIJNH2UPFbxuaBS5BFF6C36DEyMkra77xI3RaUjdhdN0N5rxIK
eUUKQKJ5ez+W1En1zzqxSlgvS81grWg+mKZeepGJqoK/J6PrHO1aPGQMCnC4t/ZcvJjZB/h5mMmR
Y7B1C6xMeqK7Uoju0vLaRcEE+Yme6FRp92IoB/H4PisVWObIm8MJJsza2cpU7YrwiSBOX6ojv6ji
IxYK+tGI1WdpzymRN7H3J2n0K6JWe0zFmVHvpgoa9fwzT0WA8LI2bpcE8fZ+jGcGh69DdCQRDSEJ
ApAMMVxL+CuAaSvyQvCKU/jJOkNikq3Ju1z8ltZPEwqZ9S7p9OtaxZOgHcTLx4Zk66PkCnvrgWBL
D7iA1kZem2WB2FHEGy/02ZGGN85QT56gkmKk9eeQkMxcCsIq9uLUIbjCtcqcPNsM69pwIRyd9aqh
fTn7mSI5UEcYjzRMwwavrUfPYGykcFjpoITJlSeS7Rzjh50EVKImYWXNe0n2toCuaEroox6nMT4k
cQdTlK7jwHFnSY61KGMcuVcaYjK/ILPRJ4ucEviD2u9nU0Wr8CbOiSuDwUWxbufsogKL6xQpwcwR
XddyrzQiB62TXfKtlKhjnB8IlejO2D7pb530YjwaDOlKZvnEpAereakBwuBtjUjiK+X8EOlP4/iK
FAk3wznHvTPEPAfuhO0nRtqbNAxOtQmLytds2+xowovKPk0+0fp7dbu4I+OnhrvNrCG4NKs7si+t
xGkuIfN8xttdw3A9WXclzsUCzR5GF2eVZjfpUfMqn9jbd2WBtmYuF2YJ6MnjhapIom6byXBnPmdc
wW46gngapfs6my9F+Huv4U+epz96g7ae0L8uMJoooxk1RMJwtlbPH2j2CppRKwY8aMv5T8LhpCse
IQvaU1j4VI8rqA8FZoEguWtrnnDI7xej8KQx9up19oVwCqo89OES+6Mi+WOkE3l2LcLYR4bKw7A3
Sx8lyZpwJEy3/6ZHDksi2PAuEj5KdcGnXflTSnGZWbYMjiO+Wxu/MgRncwwtJgbUbYSkvC0U3Aqj
MfHJEipP5m7WSV4dTe5xAqfWk65+kZdmp6Vw1LtjU8Al7PZp/A47ibQbe8yQ1DwwbEER2jk0EdC9
X7r4bksM0/4TKfxf0pV+rdp/eFP/goQejAVcrMqbuuaPYp9d8Ry6cY0IY8afW74ttYTg6AXVyGoG
0tJ6S1P8h8+V/sS/fq6qgtRr63kgIf5LwwH+vmBCiBzoXOFm0Rkkkzk5u1F33Ujp+seq2EXnrLHh
aS3uaaIu71R9XwovjbGfQwJpLiwVovwkJifuemHByXWMzCC33AzsiajvahH8+3D5Q0fn+rsl7Y+X
4/bG/MGotm13qJ3ROxvbM6cj8+erUeKKYcaaI1WyPoae5GhRd1bjtGTrf3h/tm/0rz8IRo8CuVmV
rL9+QtGQ08WEd8FdJnOGJiQ2gqUfJOYuav7TzzL+5WVJFAk4Yi2ar6omyeqfX9ZmYBCYSg92I5zI
iL0zQmmfdNOOHuVu1EcXsaRbWrEtpcrLVKOy1ZRA0vZZ5WnwbDPAIAaT3ZIWTbakjxskmXhF1I+c
DvLiWYy2VHAiZjfBv1jscmQSKcCFSXmKuXmnpP8SWryGaGcswnMTYtvEbTUfCMWNbqbuU0KLgSv4
ukqwkKbzjOB5vqjiLYwwT+E0GC2Y+RFfShp8pZ9FQ4utWMiHUAYaGf1XDoXI78TVclDdvI14witx
Ps05tnCJpWTadNc5gKynnPPlEDd7YvZc4il3EW6Z9acQrgDPDm0cmJ3BVAFsSji7/XiDiFOutk6u
7CYSA+bNsd/AaQofREIeTSCm/c7A2aEsrOqEBiadTZolvhZWDJJdSKGtn4GHbduwAZxU45yqIils
GFgX646plDOq97WBPQN18CKep5nD8vIliafMbFx9K+SFhyWFN5V/LWZxEAuPwcdhGeCzWD+m9GXw
FihI3iHkTOU7HHhGcxdDukthWfU7Zk9Zz9BZYqla+eifo2x0xebXDlBUzz2EssbUoKIlLkAmp5NP
k+QqaeYIeMWKCnmxSdB8vASrsrh6XDs6d6tK0dabzOBmt6tmVk8cTpgQVY5dcFRa3UIBACx0VfYo
AR7MvCd70WT/JDhSHSc3N9TdDG+g61Pw8ruFF68wmkdYijifvn36KTfc9/AHVg5QkuJYyS6GI4wB
JA2lwFg+07hxUwoehftkU2hG7H1DS3TXKY8sAnzol1CbbTmVMVr0Vt2n45ZW/ZQBoZ70g9wFpcLQ
SLOhddih/sRQyRuHZmfoV/QxLOXGbttSFZruxZy6NYUMwsOdKJQOGjP4aDda8gUg+nbOvJBZrpT2
AZeeD+2ikF9MCRSdxsPg6ymzGiC+dEbtOJoUj0t80FJrrxUGUnDdRv5J6CcIp7DEz3m3ytp9rjyO
2nhWVFK3DP0gIRyPHs2YUTEm0i5SnC6Gd05XC+tRQT4Jr8QUrnEIh2e4bYZPBLRUXyg5sLar4oEh
tztiupoMfzK7A3oQapjUlaHATjr1iO5hQrojPcfL62kv0TqR659K3On9Xd2iUVZwGkIcw/I2qfQ6
Ms7s0UsyTlyrKbNUQkkrEITWlfJvMr9XvYBKQV1nIZlhi5SeGvMyaGRqrDusSMdCYRMvLDZq4UFL
nof5gcyFvQDRxZpiRolEF4wYx0p4QvIlhH1oANseuk9CSYJOfUGJDCspdpdpOsAFut9KSmLBvcHa
gMGjrcajH9efZff8P9g7jx3ZmSxJv8vs2aAWi9mETq3lhsi8mZdaON3pdPrTzxfVPeiqxgwamPX0
ttD/zcxgOP3YMftshFflc9dcm7swdg9q/qD67IXFIR4vFxRPQbPUJpAnJ8cig0XiVSe8KSeoTcVf
f+SqGYHpgTXgeLighg2XbsiwVEK6oH2YLbp4u5iER/W+bfi+GJ6Vlc0rqsT8lvg3Bces1G/A6Tdh
xXMJe1aFdh9id+pTs1v998G9lM5+jPjO43Uuh4sevS131CHw7yEflDgfQwBCr8IpLwt8guvQvGYL
GWPWxykdyedRYvbauyQBUStWUJ/2CDtpE/VqH6zoaWyEuhIHS0veDkiNm0u4iem2iM2pzroN9Y7B
xL0Ft0Qc8zVGKp3WQ9aJCz4tDNivc/3i9X977koOTRFR3O7YKVwQ9gKC/CpB8dvB29VPrfmJGHvE
MJ8M6XL+Co4THylquSw7ZJMcG185PTjyUTT2IodU0ePSiKdwG1enyi4QfhEyMJqStNvYwOzT/olX
g4Ti1ar22V2uyomntL3Q6RWdE96CEMyPoga185z7hnachHmlKMCDUJPnDCyiIyCU0R+yJ+yk+dq6
0y7gaUXIWA3FSPxzRG0OPEjYpyYCnP125j3UMNmmU4vNB2NG8hatT12ISVK253buS7CFHjlijrw5
h6nk+8eCFUOJUI755zu1UDlOAMeoG8CO5V/l6gUqNtU9GyyBjT5p92OZeW2qa1GhGSX9RRRSank0
Pk0ED5Ozq/SpcI9jTsTnOjBP0PxFfmq5FaTedTKNOx/6Cuulk0SCls6vNO85sxd3nww7hGx8zoKr
EWBaDYxPfNr+dTz/O117i7P30yEkqSPxCZkXIB7sy1fSezuoSBwvPqar5ykprquVQYKHNnMprsa/
1hcAPcxdE607MonbZKQMaExuHeZvKGYHC0dm0sNnWp0a7e8cI/CR1QQUDyEzbLNng/9M6ewQ3+rm
Qyefnt++eFO8Db2/HQrTag9jPezWMsBWxHPKAgrUi6Wh3Jb+zn4aLDmNPSCr5gxEZXURQBFx8j3g
68087Qj871aXPQuOzh5W54rhIXuwfGC1RTjzkp2hCQWC+tbMcmMZXUdYMHpnANvBrOeDVgeBApwg
7Zfe5cRhGo2wlYKT9l5sFj74Q7Q3acmXpTk2kz6YNMNP5rwJjvpl0NTLN5tyfDLyep7FBs8g2YXx
2mufJG9lhVMuXcAFJu8M97dBik4iXnLz6zjrrQw6cE7L1vdDAFHNX9qONkKNDGwXIH9RJfhgPhx8
TyrL9hAEaUCkcNHtb871dDm7tryZd1HOOP9MDAiiUIS8MGP+Z17hsR5jGmAM1kx+/xQyyVhiKw6p
iHIV/sniOPf1czXgqGXxktrm0k58rdWCZJrvsYiQvYLoi5Ms87f4ODr+Pq4lpczDXkMYNfx1A37D
iLS2sP2N74/7uCz3GIp3LXCkc210PWLyyLDyuqeyqy+Vi2tvpOa7rPZry01uIEvEy3eAzUmTFJr5
ipO0c82tw3e5RFdR+V9hup30W2y1+S5K7skd06dElLXZVA2/CyCl0B6L0NklSD6NHx3P0Nt0iDa2
s9cBE7+T17/ajcAZp3g7x+PEViiU7aFz09vyfEsJ5F1dGZZF7q4KTzSUHlY4+mPL0+OON0ApqTkL
GdqHXTO/nmujZmBVcc6Tyj7ICXZxbW7bhmtn092M6q5ruH500x5EE/uj/gtf3u08FRf+RANjR5D1
XE/QzQA0iTHF7eWsPRhjBYalhXF1AhZ8b1cMwNQU1LG9yLiIlhkDPVSquPsJqEbQHPui9xBdPqUx
B9/IDR2fG0ofdjkW8JX69cbn9snfKI26rQZbR02pexVQYgrSfVM41SGMP7r0aaavSxe8/vp3nuYw
33orEEP8SJjodo0DWbcod23+KQndltCiw5VRebC7ZXidfHvoAz5vGkb7F4YCf6Qw00YHQKKcYYdp
/CpapHl9NmW/F1NzOYOgE/V7kb53DVfKRR+X9SYwAxECWHrOMt0u7LOsEsfKX46IcFHYXuKG23V9
9fj/DQ29IjzxvI6///N//BnmXk3r429Bkci/6MwJcu3/3dBwO0zL17+2Xp3/H/5dmA68fzuXV9Gx
5/0HOP1/C9Mo1uBywNzQSOSjVJxdQ/9haEi8f0PHQUVOYzeIvCj+TwdQlPwbHoezC8L/fzA0nBE7
/zQ/Q/FEkkYw4p/HO4Hx4vy//5NsVNWERNToVQexCofX2RrFn5E3xA/T6sb3weSwGvWWgItV0q4k
P0tPOncENML7tfXEipW55Rr+T3+9/4N44J01jf8c6mPQ9DHiQeJH7rlLO0r/q+ZBY+PkTA463tg7
2PB1TXiBvltq6UwbrJssDxIcgPlZQ67NYB5KIGQjNRZy+PlvfpR/dUj9+48CjJ6QNPYtTMxneeaf
/j7Z6hSYcNNiZ5TTc0QTyew2DpIRZNl46ARBK0oIFco0yJ9h6v6Euih5xaxF4CLeTwPibiv7ERnM
DCsdCGrmpVunnJr/zU/6r0IRPylBNj5MF+mPigCqo//1J029YfKmlPhNaa3VB68f9OusNDb0QqzV
99x1lNJ2AZZgTmJCddsircKvuMpwX6rcn/6bvxz9nf+qzfATJQkySRifSwMi0lH/RZL0PWlDmOdA
WGGP1Hs9BtySx9WtHlIMvcl2QoGYjnnkqmgHuwFVCnevKzdEjMljRGFg40Ma2P5vNFWsJZOlxP0O
j5htYlPKSF/SAG1B3NYjSkYUWu9cdUv21Isn8VhGzZkV07S3hYqWBMOEizM9KKreHDUFW+k2nKWM
GWX66D2lbxQgpvZita+USqZtT3+g9zMJvwr+pFXFuyYEh7RZIbtQONCYtbmduHuZi4gi2uAwZFPx
ZfKeOmcqEuMSpZ+2aJIcrRUnkoMoHpR1N1TJRqPKnyI1RRhTQTv8Ziaq8NQ5+PsvRzfsXiIRT9ku
HTMDJbH1+Y9EVdBcNqKZ6cgOE3iBsvP/dDPpUrqQqA6DXhHnL3k1eidMoL3DXgXj3YYpPGdvkQte
blkzMdRkMF0dimjm5eRC/MOR4YIt2oGbWuCJT0CUdqOu5g5w7Ci6Y3J+OLYB64fgRjgy4/1Wqvk5
IYvSE1s066WfTqXZV2LJft3AZ0+z6DAtjob2TWyyng9RMoOxQ5mjT+ARjSUG3m4GIcYtuPfi2vrZ
/ODoRd/3eTFiT3C+pOow5+r0DyjBFsY4Rd8iuBKwjmikpgCtmZH3JglAGtmY2HpD1m46OiUqgrMg
P/hTsGKZ7sH2ULh6LXoJ95zrTxL/yebgLqVmFKxizo9CaVGPCfySm2kBzRBc+ZSll1GUnW8Jn7Td
bhYO9oPPpsxf94DRt+Vs1n3dIxZBDagugSzqq7WZ64OK2pT4JQHaaFO0vPwRVsxjw/8dfVexNYtX
/b0CNPhaRL8zS/aZCL/77FLIZDhxez4E3w06Ej5N+l3lEVca2rM/IinvqnB0yHSOOIdVAbmpsslj
6/D+p60siL596gmKi1T5+U0ySP2jOsdTO0q5mM5DjS/6XDx2T8lschEQDSTGHudctHKm7cFtyUR1
hDk9PZLkn801ryv/GYxOtffq7qMf469gCS7bavbvW+I9fe9d55aBbB7a6jBM+uyFN1lwNek6uAJS
SxYyb791VnR38Zy5VGdNy6vyYKiJev5y4iy4n7we930Ko5skECGjMic0t+vCdvisYA9eTn0JrFu7
w1zfliUVVseJX/S3rb3uM5wdNL9YrsmwqfLa5FdhtSjBAjHS3EJdv8CxkQgHTVMZrS+G1GnZ7MMi
kkyuxZqdHAZYNlUua8lDXA9zdBqXiJTqYOIZUXRNwx+PwYMsxlhOw40ISWTBZVd1/6CEm/wtDCyi
CzCV/xBYUAN5TMR7GqxTeIzpBeiuPREkLFltV6RXc9l6/ileoUE524ycj7pbUxNU1EU7TAuCYN/w
42Y0q737JEnxmwzwERBMyEl2O6erRXPQMZxxdYSMkCXfpE1k+l14q0K4Urme1nSfFzRXvxVq8fHM
6GmMrpfI0uOeV3gsT5TS+u5p9TwCXskQrcQOlcyCldB8mQOq22BnjNit+CWgo3vSIRmSi+kAVTlj
ytRBA1C8xi+Bk4bz6+A2THNUKsjy69y8gsEjsKn9IeIDNmBj5ngUp2FtCtosCGbANY36KJI4nrLh
PNdYDu2jEAjJO4Xf37x6vBiQAr3BWzDFJ9N0yjVDwKmZ/dJ/c8JatldOZhN2uyVwm+2QCL08TgEd
YfNhTHNOr+MUTmv9QMTFX274iDzFt6UzwTdxMiruCYfy4nukyipNbvu+Dvr9lE/O8Ftl9IOwuSJM
YE6q4iHZ9k1XDVcSXiuDMbBi9o+1Eqq7kBDR30XPT3Odjz11LnJy5+KW3P8YngJgaziNiPeyONeL
rQhYLxnz8EqyO7rknIrCN3ZdSYnbTwOWro0pULkS0Tv95+A3QR1A/SCg+d1HaW3vSJJ2hC1Cv+RD
NGwkdkDMfHmX2o4UOYgoIewxXucK7GxZ9CTKbViEZy1cA5XCmb2IDN5VMQCk2rRB2Po0oPQE67eG
4jlTYa5Jl/yk4kaVt6rL9PgbBn283swL0OlLZuLOuQ1JJkcHL+VbjMcrNhNwAr60Qf03yFNZTKxM
10ohWqZ+sSNs3t1q3yii8IbMBRjCUI9X6eAU6NFZbpLuxdHj5L/HYhzyuxUmAl1fXmJXgOb9uGD2
Huoy5CU/hgOlAVktp+ym4dVFuopgYZ4xsvLuJUEMgiB+zuOKzsjzs4nfu2idhTlSGTLcR9NktTkR
RsQXMaBjhSxfYBdex+6Q1cz2HmCqsE15/gesBv2W7h16hkg5R85zSr4qv3PKrCh/0gQR9ZblNmIX
NYTFE4WN3muSgrYNrmxCZHroGBNpO+hyd6tN/jENy0/XoYGFQX0ce723yehilHAQPllJsW6nqQcp
E49ZPLLrT/xkGxffWFnwHExMxrTXdeJW86eswlvFGvYo5uY2sWz0UCSLrdAzd976YomDM31vPtYc
nGIpj3Ky+3x177Mu/Av9ZN+GeXpHmTdeYFOerEZ7ZFFNM0Kp70C8P5s8OWWdfEfffVeZsQ+58h+J
fjkXfHvQ4/IxoMCxxdfKaQfIurmETXux2Pyd2BDigHxbkTRT1W7plaakIuAwast8a6y9iEN5mZfL
u8b/WCqFr0uuEbsgtr7wfy+aBiqAstkVQEB1CGU4XvlLdqzYiE3pI2CxV+JJ3UkLP/87DclPuyhm
Docyzbhaj0WDAnEz0pjBZqNyogOYH7Gvp/Gqa/3pKJCV2XP08Usp+XFalmX3NCigrBaWHKbgMQFj
3JzkIjzaXYIR0ngmYLW7gBhXLa9yN76oGwRfPZwa6T24BBo9S8ON7x4loplTk0ijjmqB1aWnCwrC
74Sl7tAN7qD+iwO5nuVz1cg9xTI225LyTIzejrOLRH6Zn0sY2qx7BsD5My7JZzILsud/UzcEH8JX
+BB3KKyTFDd1rdVdHnRwoZuF/e7QBQfp+uwT66bbOzPGWprM/aNHKSWFkxLC0VLwds7FEzskc7HW
3ruxTn6fr2F7WAjCU/JWvIQjKHKvW1kyZtVeq/6Btg4UHoCHxIX548ienV3ZwgkvI0jXRu9Aj7wN
YQiPwsl+JkjY1LRDdEqXgNbK3AAvCF2y4fGs9qE7v6WrqQ512eEGyNziRnBTo9ooBONcj9cRiKld
YmAKDFP9lvHbV1izbRa8oJCfzTzhuwKKMVMwapcBEt1cIq2OrBOq4FXW5aVofMujAj2vm5G25ARz
wubaHCj6vNOmam98drAsu863rPqyMgE5qslTuG28AZLQ8jzoon/mzrf163Bn/A5wXGCvRc7ynFW+
3+dYTUFPH3x/vkoTvjLOINabiDKmTcVPct2CI7yShbtuqnL0zr1ZAS6fOMqhjIThU+kLfo+2pVOW
v2Y5lC+V340fHrLvEYbLxdrykNmmznZeaq9GjAU7DQ3ZiYu/qgy4OOnBu1t7mBJuucRf52zQ7Zwu
986Ib6sN4+4l1MZBmqOFO++bddO0CraJSPsrhSELZixicMEyBc6E3niwGIAzFNxwM3pNZ3cQpFoh
G01Dr746et+3Kp1X9ntV+WA67+z1SJ7pXuevIepHj5L7je8gSTsiv3fb9k0nkpoxaJPJse4Uq59u
hiPiNNkjMgaEGOMjIJTjbStleDXjx9uyY7NsVOUFhNdjk7oXlQH8PKQBlUbeGZvbc8Gu/OFeTnR8
7cjmosmFcqIKKT7k2i/fhCCkC7lOoWfm48pFjrfmuhHJcpsUsfNRsDm5mKI52IcLlTAD+s7GX3oA
nmrBriqL+ao06XABih8JsazEKTJgZmUvq21vx1fRYE2hyAQNocudXUeh1YJgLKY7ywT5DtmgxAA+
YvANLSUirns9JJ0+VMLxjmFvqidfzsTsucjtJydY7jxTdnwY9XrsSl/vM1+wcvBz/xVLXfnER8gL
sQZddbLcjOCPE1SmxAGGhfVv4VkgVKfDU+hOPmAmfuQ360m8+mPsE5xQujyidOjfapAMKqDXsHes
01UyIzI3OXsdJ2OBV54/m4FtwI1o+vwhTDl3vdHfJ1X50U58sVa/7X/yRX1nC9WwMi7ED9AxcWd4
+eKty5uDH7NIj3KFt05izlLpUj/nYNvv1rgD9JHW3XVvTMNZOBdvZPhfQxnLGUtM/k7nTvuourZk
O1WxVh7bpJ02Yj17g9qZU/+Rfi6kcwq62vq35PnCtRVyKTzm0tGzuS2W8hz0L+xiHSawfuF+3bfK
TQ4WsAJWujbH6SJkDCE+Iiednv0CBJM9PbkfHC/iBA+AapZRSNP+iGjQp5DN8cQpyIYvwZnYCPlu
6aXrbdLuqyUhniy1xwZaA+fKzfy2RGLdUTlNpCKbLVvt7JBymcO8FncPXT7wTMulfaAQlLtPllzV
K8h2HseJWCUci40Ug7k9N8hVnIq+3DtAi7uhTQm7BZtZSySORIUHLTXmgJRW+sPkYi0uVVFvuY+n
m3ms3gMHdlJHtBWsD3/HpU7CwzDjvFNimb4z4m/XhkrarTeQlvdWxCEwff18Q2fGrfSr61IDIiEb
PemtTYfliD8Czk8ZEzoIGV8ClzEsPy9ZS+o5GQoSy6YibKsdIO+Ijbyx9xBVrs1qIbYF4XpTGnXt
95R31eOxNj35mJLKuTnQigKgPkzY1MEc2SRFiigOFCs5rq1PvtaOFN9kuAu8tghod+qnG5LHWHZs
X4f4CND169qtP+rI/woh8lwCUxTfBrzbBuDnD9hXqoTBUzUFAcLY04uAHJjai9Eds+cyJ8e3yYY+
8vYBF/f5Och8sHZpEg3TVZ9TZ0bPCS0OjlfyqHAXmt39EiMPcOQ8y86z204A/giZUChOZF0QYIzY
MuG98RfB8ZFRQphlX0OX7kG9OudbNp9NU9zYApRn26NO1bjlp4yTZjITxStsSjUmoO3YVLhP42+P
Smsg3SlYKm5Ke7DjJf/FmeMOKDvRD7mbkuyya/TfYJ5voiCsrk2Y3WfJ+h4M/OQMC09jiZ5TzPeU
RJ9Q1DBueaOHSQZaY4obocujaw0XCN73xxQ2T1Uv/8C1fY7Moo7WciZOsjh1jP+0OSpcEDGX+mFg
wq/nQxgpbsB01/Ut2L+MlPPQsUBbgh2rbNhq7l0y88ZrcjVsWr9gFZtRiWVJv6TzvYU31hTdX7pg
YbI0h4SDBnTwXoOegjT37Hndb1FkR6Um0iGMftvUL8lNFUW1oT8OLMdyURaQwww2jcDDEKW605Cb
b/J3l3nT3UfIK6WBSkCLdutmfCDFg4qd27On1VSYlwk1VZ5+mJcZsNTwpyoS0g9DeIHhc9fCknTm
Z4BbX9H8NOvscRLpTZSzGpeqJEeRNpdmNjfNJJ6mtQi3KXeknYxq0iVgiqi4IXdNlV1X4AEM1Oz8
1UXEiQDVRvQPZW0ncQSnkvM/xmNitn5aaUmeVMRswGrAvUge7m/ZAx8m6F0Gb2vK7LEdWJOfw/rC
cbeUnbCplWmR/QIkg3gy9BLWhQ7b/K5CbGiBOFBmwMreGdvLRPp0HbhWTm+uTgVdL5RobrpFTg+u
Fas5RFk0nGEhPvG/yA4BoI5ZVXw8ALp4NJGajoGLqnkMwi5+drn6YvpKJnStYdC0Yi0jwWPuqwnq
+5hDWdrCtsZm26ajYQ8+njO0XZ/GHypTDcCmfO2RNnXZfDOQyfMgOxvqj1hJYyov2WCLnDPPOJJl
rR2bAtP30JwF15W7gxZhgywRMKbcxdpdLhGxz1UjVTeBO0u0izVi9vQ2SrS8aUvVPUj4ovOBMcR0
uEXALe6WyqS3htYLB0BT5IrrWIn2sUFyhzyne9+/TWUNqj0dpim6EF7XfmbDWiOa2j47z6iawpqm
gNByWooq4QU4dRKqNT2gmRk5aCvcXsfRuucu2Iq292uKZdUt2lr/PhZ5qPfGE/VH0IBduJW51zQ3
dVFV3Qt2oPpNr5Ez3uQqjP4WTKZUa6qCIaVqw4QW5CwocyJpfIS8ZwuobxOl8g+qbay9slFU8mfn
2gD2wXT2ITUhEpWUTtVfxrXyPhAb8+5vWpXZddThbMc5teD1ZGTvG57NXq6HvpSQ+kW6YFHxexq6
aLRJ8m43UDn3FfDB6o2Fa9nstClIZfsLiCm+UUvzq7GirttiZmIGiuPGLy5eXppGKbqfD14+FXco
BsWPF6xcSuPB4V610N1OW2k64lfJPaGuMppVBeXRjQ4vlqzBTM8hXOGejWj1oKspWM75cppcPRxe
kOpM1uJ6cpLkJQun87KVXieY/9PiECsqDHVkTQiUa1aue4SS5YGkLHsxbmbgbpybKQ3B3EVgfSfp
TAXM0M1cV7umBM/vVJjZlZiImVsV5H8Q2UkpjW5heF4aenF7HT4i25AtZ9ewQmvqDbMr3UXNdnVy
snMUyGpsz+PwkNa9fSkQIPTGAUdWcoY5WNAqabpvAfJNkNP0uv6glgUiWYQ2/FIlhqNU+4oqFFci
vRsagYqSFop0nW3OQEaFibHz8JaHCQb7lBjHt3BNSk9CvOL3rOG8fFKiRIWoOrdLku6ieeqBFcbo
HfyWfcJlq3Pc257rLGf4ndAfS8/vuGfzvXyaKEz+hGpZyQsGZ7fsrEMOaOo3WW3b2j5T4AO8nG9c
gVRGO+GuCTrkyHAZo5+GwwmPzhrgl8DB6F0BCSOwMgZK1bycRJL/zoVdMVkmUwjbcgUTzJMzTJdK
lQm1XapJr61bngvPZm6tu6JbggRXnC4AgxZUJDLhyfmNY67AxdgO6T0S/kQjZ4E1o+rRQXdz1WLO
s32YHXpgtaRqGZYf58HzHoSrsjubJmPy1w4tTqfAzuW3qujf5CocuO9edXbPTrLB8F578Il2y2jt
T2VgGe0WumVhRqWd0NdRHXPQJllQk2keh2rY0y5R0BIqPduhhZXchBBeOvrpWp79PnOmr84NYQGV
dU3ZERdaoq3N4nf3hVm4Weha8sC56eLdFIhmD2UkCPSm2AKcXU3D0U1QDsNbV7lBxWGA4WvbUWi7
3JB+KF9oF+4fs65nzO9ldB9QYvlRQFT6Ttj937feumCiGTXSyHnQBR7UJMSKGeazEW9KYd5iraEi
V8yURCiLgArCBtPGtgbgS2FPUWH4aEr2Y3E18IIYTPuQBooKrMINxATehm6uXd2X+q0FAZ+f4rrw
PqkTEs+UGZOvrqKIRBz0MZYAfti3DDI8ta+6nf3pWqo1fHHbeH3X3nj+KTJ/+O2sdn9G3xLTldYf
X6TTZx8Dn8NN08QTthlHApTznIxFG20gDUQK6nUxbDZV9e65GTYlWKbFkx6d8dfSujhtEpDQZtM2
QXIviXGxCNYhxMfCQ2qL69pi31nACeCP9ts3Tmcm1MgbseiEXuR/e71Aw45SeL6AJIA4b8BBoK6B
APWflm4YXnzPjX8ylax4YQYmQ/bl1AVIkVJEPbr5mu/pDIyOTA/FwCGj0+giDellZCOU24QFRhFY
jJq+GElcLeFd6chQHEdvnAhButZ80wwS3rTUSB7591lt67wkdAX0Jn8YF6iIiwwGCIBBon6jxsYW
Ql0psEc3K07YOhQtQeiZcNvGpJV858WTRkfmkOauzVXz1xJKoCgbuA5XG1PiuXaCKmfPpPsWsS9j
F+2EgTsf16KObzmlzr4m5KZ6Yyu3eaR+Ze23a6SjB+i0/Jem/Nzt0qjopeYVT81cWjn4DjuUrq1O
fP1VOR4fWA3X5MFhifera1SEXU1E1+5YF3XOvvUW7n/ZnOjHOEKT2ZUmjJ6NXNzPIKNOhKjUktbM
Ygbc5lApjlMvxf27q6lNeLGgtHFyN1jGmnkOV2amWfYHXyJB7UoEbH43Dyouy+Sx3+uQNmJCWYso
D0lSeuzaepVh9Yri6GNMx5KQNXxNwqlB3Dx1bDDxQhWiYlOYnrvdFvveQUTnxw2ooNpETdzeL/lA
D8tAoVC6WQBDxzcO0K2E9wbTK/UnZUp+VXrae0iTuPSu5eTTDksDqKs485fhdmzK+oxtq3EatqsZ
7ibRUEtn0Cb+5DbC220BgsYXyneQuO3SaE00BiLraewZXA6UJrb3tMFMALLDgW9NEOSP1ewGt7C+
cZWZBC1xE7CJI/qaY44/emnFDXVJR+Ft1DQO7l4SavlwxrkidA2v/LkNutp/XeJE/s1YeT0pSiSe
eoqe8924FOlfKoKbO5ci3isKdMIK4CLJj03pps6Xbgf3vcriDrdtMuX3dciIgMmywCg1J5gD87I9
u9Ps/J2w3YcWnTSabaJvv4sqdMP7urJiH3ZcRvbT7I/OfQcgqsDtHtj1xJjh/wnqZbCX9dpSTb6u
QfVr19n/WVah5KaaMxT9JhvDTx4Y7ko1Jk5v7ybpOEOdjurvUHcDvsUcA+iGck9IaKzMq+d6TlLK
1Wk++gfzs+QPGabRbV0Gmgz4Uq+3YxtixMttwVd7tjgOmA5cF6xollBIybWmJru8Yrkb22W8CPLa
fqTQHXk7AC4ner8uZ3XWVXLcLsqiu3XlZFjCtCYBs0xrKXaQUVPwLJMeOXae+2A3dwlU47qNZgQk
E4IQq+IczJv18uBRrcblzVrPwTv8rNkiv0B232RjhrEQzELBVhtXW3/PBpV2G6aC7m+hAhyPMx3T
l1yDI7KkxWpPBusmB8eC2rVZgoJKIa6v3xRPyN9smZFf/HaIgRSbvrtRSvVPnaoLxuxu5FfPxtkL
+K9r/UujT80FXqT2yfGQaIHl2ZUgH/vFDymEy/US+OzXKJf8w+HvSy0NLhCiLFHUXyuCCsmVJPIk
0V+Md3bnKXSjzBYKZus6poeZid7fK+nRyj34efGTWYPib+lGOUc9h5elXLgdsIMKxn3rjgRH8ep0
Vz6D/Sul1fXVxICDahCgSmCbns/4NN/L35JUlOueko4zNblAWOMbbbTd8jZZXrz2fCYEUZ76e4Iw
nHsBcNAn5bIp5tV6RlSPy7iCIpEQLreNhwM55cTAkK6rL25d/rjLsOs+ATknssGMQC7eVCRAKKdb
0SaX1UOiq8PAeetdj/hO3o3LYUrz8xsuDdAHer6yHoJK1RHOU5H3MmV9dDWMhtdkIPLocw6501FP
L8XdTHrluZrwSJJVMBnifTmzZowrV7/UrqOhsdUL9Z4w+7ilorffrI0ilJcsDmn8pa9ZRJUcDpfp
iAwFQo1K3K20VvwY35jrsuhm3MiBmV/h7EF/NyaXP4i60f0kyF3gO16qO46O7JYIJOWBaDvtl6QV
xrkMRKAR0bh5Peiik98zqG1yfMAUPxzaikcWhbQYARHp19tcRxlpDLd2HnsdL8kVxedKHsIVjSuM
Yg7d2R/YJwRtnWGhKj/DOE6x3c6CjpXEVt1TdN4X7rKWfTnThRjJZcrKO8zApu7iilaL3dxMaA4K
C3l/MKS1+dq1ovJuGpMl1aaopYpObpsX5FInsX6ymZ2ea7wXFDLyuUQ7kWnef6pvCXPFCgdzxRxy
zNaeGW8IZ3M1N/84PsqYLxYM0+FrTbSQW+rW63xX1Yl+olq5AeS54i+4aLzRbfeG3oFzM3NHfRZU
uh9Gp9rZTjqK70MG3Wpr3RDKqVEuqo2mmji6Ymc8hYijo/kJUf4J/tHwWh/AOdr3eFq7myWOAWdw
XYQaMwi5mG2dELO9K7rAeWrb0ntLo4FSZXDc9T2ZNqxE6eJrnpW5LD98f42xebeV+5DJfBwvRdTx
0m49rSbCHa19qwDT5scqT3CT+XNv1x3/igPiM9MEEiUT8ougwBUqKwkyLu7E9GLe7KG5kQpXCsby
efopm5nJzv4v6s5sR24k27I/JCuQNJJGAo0LdLg7Y9YsRUgvhEIKcZ5nfn0vz1vdLVmmKtD21i8F
ZAGiKDoPzeycvdcOArA4jE88TiFj+5FhbwoDvsLocGT2X5OIsI/1GbVvLyiuJzQMkDHj/IPAYv2Y
pQ6D22Aj2k7MfC8vyBcagW9IUX7mI0n2suPM6c+Rie/dxmI/X3BCRIsdJ+dtKDaaVpy7j+tru0lo
vjjrXjCqxOjHfqWNR3GPjVHS1FyUjCO+vIywCDdq0c5vxYPXyG498nFob7Zi7WGnQC8lOpd4Zago
gNUWgoIHvz7GyL+Le0Yi4if7tlbyN3Qb5kjhV/cZycnxkcZE7r22ZAzA0uqDDsRQKsWnkOYQ6ni3
c5yrtAirW9b2/huZFu1yHJbxfJ6z8tY/9VaAssGfXMoks/wzOXaoMSUqxHnbWzRmZ+j13pzhSB5H
aw6rqfpRVzHP1XfS5Dtw5fhyn+L9m+MN6xs5SxYT4Z5V6tXAun7aY3Rq1/248uwyf00+ptgdviJ2
kI+Z1yYPyUJr4CKoYnrJEr3LGz/Yx4e884rx3MvyULz7MSq4yoPlxqoA7fm4b8HycWrz4YPXpQvJ
nySNnxNKLeQXZRaX1o01qGq9RuVS82M64wffPi+M87JmVcQI75yjjMKOBlTo5o/B5owgljqSYg9z
ChPdCtjiHs6FmnG0tRlDsMOr8cFVq/i29pLIk7x2h6sunbNPPLPsm2MVE0Er0wYyZs6h/7tBjpaC
5TL7WGZD/zYIZ4IOy1XYJ16M/CGI2bjS9BLEsdMnKqx7H0Z9c63CGEmCxak4uI+Ri3bgidTyuWT0
8EFO3fIusfcMigtxNV9Ewd9/SJTCRxPsbIovvakYPARDWSFPKOeKR+V1IE1izyEEZ3XmDKpskOU/
+knI+x4Ryg+bEF/yCDykfqPVrF/HGonMRQMo/HGsxfK+2lSKnsLKPolhmQW6nZEOZC5d90uTh9a7
1hvdFIxwTbzqxnHyQ2xbGYcim+YwpNu6x7ThJd3nmu3cW9ps9Rdky1CuB85SfuRY4fIzjlPMPxXG
KOykC7h9PEl8HdmPzuJZWUv22vMtWCtxs1TA0DY6B8e+tCcgZdK2vy+JAHqEAufj5m9heulJpsRR
T3/nvl0GtAEi4Pn4pG9/w+XZfSnDDc+H1/MvLPEwDQgqJuyy2+j+tDxw60i6KnZbBfMCeGJeQd62
nS7DG0FngONfn6PPZWGcblvBNztaceh9FDVhCXeFtbPl7xgn3XQsCVFbDGl42HJo2xdeGE+3Ln5s
TBHK3lj8lUjZQFrl+DkT8YABS0xoHFu8u+iE4WJEThEWP+qk60BYbUv8zksbHlzYVPbTHiv/gRhI
TuzUAp30ASPbu7GS21c/HNbu0LPwPfXMJqrrbGE9ICxDwf1B0MrbkC5wyruBqLHT1q78hvaouutq
XFJxH4qk/NyShPYmK4gtv/A7f4pPw+Y6P+u+cT7TQ6LVQRuytA7ZukJ6JZ6vgdvFURJIawaAOgT0
+t0SAk6PyjkodvBKGfUvpYX3Po/ZOmz5jkRgWuP1UxJahGiE+V+ncU6Y5N7TxOUp1gvHhRyk9ufd
q1N5mlZ7euizgE+jRMFEG6jyRmhoMku+z8Kx36S77yOuKydcvd1S1MwhSV75tAY2QcDV5tEtYv4N
a8FpCHehU53nb4rA61WE4Y/TarOGIjju7LLfCXs6n4REyweXFFOPsf/I1vXk1Lvf87tUy9uRGVIG
8Zs23tW62+V95mayY4cg9/mqhSqtTlaOAynOmm0+WYhGh8cpmb3v+eDIBxmMOFvZOeY/gDHXn0Zy
4CgXdwshcFntXwgth/H1socpisVsKD+UnZOeZRVrwnrqtcUbVADzBJmtzHBjq4nAHCIwmdn1PeBr
jFdZDn8FmdOCtS/HHE4TffzJKrV+36a1z+hJj+2jz6wC+ySEjO3Auls+2JXiBDD1sf2uIS5Q4Uy3
M7gvFkEiyNfLnp5byiYYe4oKvs77itk1GROGoPvkWV/Idebfi4rdVTvI9pAOylIgWzvMU2uFuJFi
smCW86117OrfuEsAJWzepHPBSbwqo45Z8Xw7qZFMB0y46YA0pvRe13a5/aj8Ob9Mx7X45maiemAc
z5bQGun6XGQosuqozXxUm3wm7O8+TWNUCoKiOvA1LJ9wt3Mm66HkvyMfFDHMaGVMnJpzGitz7eTc
BA/25XpSnD6uiHrJH+VSMEgdHIE6rUzGPrumL12j6lwG/xuRg8F6YE5dXgT0qA6bLdh8JNCY/WM8
sIN5baHZu08wJ/Nj7K43n9ByFumJnRsSGITZLoSLdF4fk7IfMdlVq9Pc7KUUgCJ4W4jKQjMRXsQc
yPhp6mCsb8gDnO6avvC8g5i9GOQcEOGQHew3Zq3tUx6iBTnYbeG+sUSJCRgt9RReTRCRHxH+WxZd
VHd9n7R58ZzvbvfY7zOKltEt4J/UFl+6CKA1XzDXn+oPUs3kUa47XaoLf5nt17QzUDh1yPQ+5x5e
hUMwderB7hmtlXHBeUzRP8WfHCDUKJEP1ac9P6OoMVah1uly+qe31lCgoo6lK3Dhz2JdrloV4jFP
l1GKy408ru1CbRzpLoK45q/P6MYQDwRZ5aasJlDQVk+xEbVR2fj8mGmiDS02+aPDMLhdMTOzgefV
Wc6Hu9xZp+KF8uWLLHB759Jx3vSpD2uWSKvqy7p77dcM4XKNdCG3l3cjzzq4cAIEFiCqw4yJTlpP
BeGRrfscJ77n3mVu73+VE7LVC5qk4c8uZwcJyUNY8WWY7Wc4HsEtD5k3ABdz5ul8zhRoYdOGyTQD
zET9LLrWsWHL1PKbS5RbeigH1LUoEms/xIsgePtT0T0U3Vg+5TH9+SPnFGi42VwsZ885La0L2bT2
/dJy1LraGXsUhzyMFQLPmRz0i5IBtn1QFumWztScVYgQxBJ4LnmIKC1mHEJIZnnOkGD0WNCC7urN
ZYSVT2+8ZV4+ClaR+S7demJscWfaeJSFQKG/VXX6PvBmm2hP23HyEwO76d53Klp/tPHxVfLl5WTg
daWgh0qjkAQbmy/cSit2YPVW8kvJ2ZPPcBNUX4S9QKO0ee8X8lrC5A2t/VAeRgeUsAt7a48Yx+fq
OAe2G0RM64PhBEiggtuyIyvlLIhs+mL2B3pdrbv0IQfgZV9PdrM6MqrJqiK1wmZKcpMRh3Nvccj3
71CUtzw+F8vL1bIuZE4xvmibKO/6fIZ95cufKV0lAPxxUNK4E8FKygijlXjimzj7mFqZGpZgFvcK
QFDfbu9JhpCfxr5B/V+p88YdLXqZRChEcGmjiL8u0H+lPImMiRAfJPoPrgjY2+4Nlru0bHKsfHvP
kkeEoJ2+J8wV1MBcS5hcVAtn/MYSPZzYpBgtvIwttTBPVvCwjbsDLR/Jb3zAqSXfd3z0moONa+JM
koUqQhhQ1zVXODCQuu+BXD61nc9xKixoprB5OktE1r7JvqxjPz8y0MymCClkCjHZzUjq8vJgs+AX
9Fsf7XHuQu+iG6KOCPkrZud9uSKZSmfxrXV8FlBeJ9aIPPHVTU7gkPO6s4Sqr4aU4JZ62WhiEHEc
LxfMosBgCPygby168e1XVFT2c1wq/LItT5lNuFRwxPE6dQu+YVemd55CDILgwsF+EDp5zRYMN0nK
0oaln5waVaZv3VgGrO6cm4ZochzniUaQRerY7s9M/7OpARjvJeijVOGs1VUmbSKw8IbIJxoeHIsa
u6/QnhbbAP59QhVD9dfNkd5Gp27XaeqQhc01ItMYOD4CvPOQ5lh5HjCAQeVnw3Myk8NYYbYHgrjt
NJnJutiaYzZghj9Ix+tQ2TJKvO+Lvg2jcqvPmA9ntMg08bKsQ2hFjtjRGhP3Rg5e0qKn8BIX7xr/
+66SNfGy7sS7gGB8w4bltjtpsq2cH7LFt8/NQimgtIYVzp5izL30VHdrjcNVdglaJrt30tuld1MC
eGaRPy8TgXsXK2cGvisZw7yDldeoi0pGaBwDmz0jlsDvzjzUndCrQ54XkotttkyP3rwlP7e9IiSI
MEhQJIRrzswSOGSjvWIT5r+p+XYkt5w0+Brjl0iq683dxPdtHSG5CNuhAcm21xZHANw4Z2UVK9bj
kGxmknxTLHuk4aEYVauPuJJ/JQf3uXWGD+MUktbBcml/afp1/Wl3Xv68i8T6ynQnhNvh9NVtTe53
zDFGAbJoW+IcR/biHHkxP522JIHO0Y4NyX0Lfw40hI2Y4kKsCHcw3gv32eYkvUUl+BFoaWOasO7F
XVAcYv7/6oREPPvuTUtGn4oJco4XIGamnNfKsd9vFfi5U4/+Lz8krQU3EhULHD1EVFRhkCUESzBn
3wDRIVgHFsmX8zP9HPo+gYw754n4IVRncRa6ZOWxxbcfcpSr1VVix8wEB8ciCzABTJe/H7surp4r
1E1wfaoJ4bDYJTg0dx7VzzwuSI8I+9D9mfR0E282NMbINMrS/QhAG5yQqtvzYAN9GnyBzLOS09TM
cXwMXE8K5DL4fw6v5mx1g7TPvfNsmvM/OcR+chy2hiPbK7wPTHfXfWRzmTF7cbAEnBupLYvdK6yB
+a564prXaW4fg94PgEWQPHjfdFX3YWlGJuCvZgIUF5oM08GtuuUpYWf85MvKf6j9Pr19JZD6OHZ7
XrPLvh7wRjsMbRJOV7gQt+LtK5UHoUB8xh6ituipspr5ASkQOQaADJLSI+ecbI/GNqBN/Iq08B2X
j5PTkBvp/1pFCQ3D6ZC98p1IwncVs3U4iIXb70eRTOB4Yo+RybHx2orRa+UCM3PqcIg2VMffYpfQ
+tsyHnCnv9qcgRD5EiN3lSx7fmUXDiKYaunRKZbeRtxHv6jw9lWR5LmQI2pq0lwhaSVtg86ecQD9
r2m01adXLX3OJSxHdYy7rb8jzhfka0kbFjYgM9/o1bzwMY6nuTjVceqPWCAYXLLthFQEEWauomXp
0c++aixoTvbAb4o/Ifw6BLlSeEna/KkJku0q5eMHum5jeHZ4RWsm43jkFqdMkaqJqKJG3d0IOg8X
opzWw+5M++tJFeHJ3uL1zgq75Fswd5N/dPpp+FoOvnr0bXw0F34thc2hQmbDRb2svF7pupYRCmJO
pkOK+vEQNO2AmDbNkpullOGTCOlnIoyu3vQyb7AD1k71DeE6U286+5wiJHmdtyl/MTAORknDlU8f
+DweAtYB0C39OQRt+aVyROpGDmLRazKBQVS9IinUbgP8i0ivxMbGqxMdjIcyvLHYR3/P4S9NUUZo
I10r9BzVoZw7+fEVetFBeIyLgCYkIFYs4gvf7kM2PdZdnH5omfszOUmwL0UprfY3+zQggXtFnlvK
NmvYTmpDPX+gUcbyrvhez8dXCcKIottkeJqdbb3f4gz7g8Wiz87JkuN1IrrxrDBwi6Mb2BZNrGIc
bj1Bf5G8JIXC2qvAmiR+c5b9cirJL15J2Vi7jdSIYC4MU5xWJ0BNYlOAtfB3ZTTdh8r7MNHxA8ve
1s1HgpX7+gULsfM33zU6bRrD5FGTC8HSqlHb6Dj2u0zW7WhVNUMnhzEOU75KLM5hmizQVm5lQy4M
bC98jRqA1JmkKOqfvd+x6jReZn0mnDVmboTO9a7qEkbpNHuYg2Djy/gg1UMN8sfzfiRqClAuOpn/
4QUX9N//CVD+g9BzfBIhnb+M87/6tdtmHJ1qoXUM/ANYIdo5B0qaOwTPGWYR2Lz8eBvOI5AiF3RY
+rdpFsDammM3fAGBZ//NkE170ecx+njYMQaFsGp/vRWOnVPLNwlUkY+6j6zHnbnvlCIbYRDs+hAn
8J6Fp3TekWHla76GkSDJkj55U4Jx8Wu2IIcXHo9u9w+5J4zsgSVdlmPf1XB5s9OEwbKAEadd4/hM
LiuWw5Zmwbu1TJ3nSbnVB9QNkAKXPHa809417V9abbTr277TOHTYQZ3+8105JDf87vcPlBN60Pss
S1o0+jW/f9rFuxTzORQ5aeb1Rx4uzgcxlfIHAp/peRkVhyVwcwsY7GHEdpSgUykPPaeFM8Bm65/q
lkQylQZnU4DrWOS/DijMqlINnHIgrfFMXY+eeggdhQ3+mJVvN3qn8MPGc3gsIXEyvmWJyd9vcVXe
yWYFAJ/tRU9Gro0nIQvs/vN//kdrbEnc8QEvBYEUnmcp6VJ0v78eVTZWjtsk7tFOgnq/C+diR0KC
cq5i6e0Rho9+Y7nkZlqM37xht59lPKjzQY/OCE5hiRPbadMfKeEmDy/c2z+8Jpi+ZYAsDJOJkucf
7Bfqwaz8rnaFlMd+DdP9Uu5n577fWs27tLAUQ9CtIOzKUmVOW6p2Fyfi7GGxFNpN/lO0Qn1MXLLQ
XuJC/L2iwvOnCW0O+yWfe/v9tiTNvyrodnKN15UZgcMcC7pBKtYZLoW9c2qgrYkNX7KHYtrdg6Sh
BfOEym1gP8NWavvvOzpnESXPzb9RFcN//Q/++3vTbj2avFH7z//6/y7ViKf6Z5bJ/+yTZ5Ao9bff
+Cf8kf+mmQhP/st30VqBLHFoNoVwsf/N2RZK/svzApfPpYSW4f/17f03z4TG7b/4KiOPYMGDNmJZ
/LF/J7QIzyPTSCnMRXyS6BM73v8Latv97VvCX+Qql7/b174hxPc0YKpT8GPl9LCH21M8vVCxf7iy
pxVD6SXWSA+zPNmAXkEeoUgNXniz/3Rp7YXOdsYV3SqL0xaqt8wskfXJf2Pif3tFf0Wx/unaGnG8
nRR+tiIuTtYi93urD1P+lq1/YUX509W1hSS2AXSWWVCcQGVbmECRE76wKvzpyho1hEZKvsILLk77
Ws83e00CTlls4QsbhT9d/fz///Jlc+KetGnVsEtdekRbbr4ffeG+8P3808W1FV9tqVpcnOinqSr8
qwSX3UI72vC5nL/Zv9z5HrBp6MgfPnFYPY+v77I+ufql1P8BvPOn+z5/d3+5NI+3bYHggJZPBuf1
4NUTmqvMWg3fFa00Vbd0i1/WMGIDJBJNPtn3cSBeG927q1WnN6pzL4V7T53vHc0ln72C2ZW14ox9
H+N67pSnEj6v34IWdkVVGl5cq05sIsXgNopjWtu9iZnrEnS4WpHZnWvFacnzucxuy1PPePz7jn3l
GjFKeG12da1A3dIt1mYecN8RLnBArWp2Wa0y4wCEUgZi4bQMsAh7TBUHF3at2cW1yqzZooPB4S1J
1vyyT5C7VPNqeudaZc6FPbZIikpCNxkRl2sWHxamKoaPWyvOtC6RIC58aYOwvAwHMpB8xYTC7Llo
pblX1b4kqNhOCkPDkWkzpxI1jma3rm8jfc4K1d5w9Ta/G6aPyGSM7vq8B/n1ewUIvM53sWHedODk
xYwO+rp94fj2h2+h1ArTl3tqhagWQUmBvy6q6lvaePKr2Y1rhdn5wTCsi8xPue8XX3ufQRoUP8Ro
ZpfXKnOvGO9yssxP8ZBFeOhdwC/iJSj+nx6MVp9ls002poD85JRlQz+tLq5mH6Wg2a1rBZrbrjXW
hBwD28ExcaZ7zj/MrqxVp6+cLkdJmJ+GCamvN7k/JKoms2trtVmPey7oa2WnM88NucnX1OZEZHZt
rTTt2FPQv7v8ZBPdSarKcFWpqj0aXfyvE/kvK/44q3Hre26cuddNxcEKb3PxzuzaWnXOcLYrhiS8
5FzWkvWnoareml1aK856ZbgYoKVERD6q61GqGybJyqx6HK04i3JL3Z4eADptQuC8Y+8a3rVWlusA
0aBiPYPeuhxSh4+3r3Lb7DXRIwkG2qyb5ae8JkgxaMta7skPt09mz1uryjIWbV1MFdzWHKnQZWyH
m/dFNUvTmu3eHK04lWrGNh3L/JQyfQjEQ9pLw19TK80NtyKNAK6M+/pmTHBLV8P+0eyxaKXZIiuZ
ZoW5KK+WJyGmu9hrO7MP4Tnl9Ne1rbHgsK0phNhZrv57lKmfXKadd0Y3bmulidwTlko4ZSewFve1
GDlEWMtgtirbWnE6iWvnW1emJyuj6Snr+gsHotTsNbe14ozbgpMUieFQMIoaEtUA66PqzdZ8WyvQ
WtDnyGwu3mZfEB8TgmSZ7YBsbdEUVpvniSRLIbFX8A+tHXLctBvDn1MrzxEZnKCNmZ5W8tp3pq/x
VJg+cK0yyyCzlwmMx8kqiYYKkvHzkITBldl7qBXngoLVcRIujpTxIvcuncZwRba10pw8hy3txk+5
4OEnkn7B4lPkZrVpabXJeBm1/czzpgtpoVxklJeEYjF7V84tsl8rHwupyDdBkKSz4Ue0kPIc2jWb
L40euaVVpzfPE5Y6rt5YC9zt5bnbUW+ZXVsrzjzuY1g9VXrqwQReENF3KkAZGD50rThdYHVzl/rp
ySdOhNkTGHYC41KzErK0AnX6ZALnxK0Dt2P8/dZvH82eiVabaGT2MUlUepKZAHCyhPO7GSuq4dW1
6kyaBQppR+pb3uXHrb8qwXGY3bdWmj2KyDM/kHdcNOQzyKd1ov1hdm2tOMEFb6U4rxDF0tvHdPMI
jlire5OLe6FWnC3RLmXTDLzgU7iiy5qPM3BCozsHB/17bYJRIL5QEBXYjOQ8XFaz0Zr5t1hI5TQg
mvGrn8Zmu2shh+3zyexxaDWJwmUHbDtyx0S2JheD0VIJTeT3B8GsZxrSoWcdDtZr3x5vZZwanUm8
UCvFsBvrIE1JpIP7fFMt9wAmb82ehVaLJRq5ZXVZFDqM+u9TOXxCElYYfUE8naC+Vrit1cpP2JTu
hz64b7vYqMiJIv39Wa8MDcce2dzJ3T4m06lODV86rQzt0hV9P1CGTNq+b/aOeAkKjNGjDrQqHEM/
GceK125t4+mSiRtJmAvSbrOra2WIsr0YrPX8UjcCT5JDLmkwCaOFxgu0FVJWSm5NV3PxpG6/YSC2
71JvF4PhvWsFWYY+lGSk56ep24OLOQUSnEBbMHswWlm2yWgF3TmzC+p597DjUfcjqSZvNaugQKvN
xLIKIoxaVvgyf1cwdUVTemV261pxIqpJwSJSP1VlX6WoKQ9ZRZKZ2cWd30uo6XzgRsu5OMGZu9sb
8M9my02gFecGfDtzHYoT6epVUe/dpUWEVWR221qFFvh8Bl/ylQX03G6RAq8yXODCWQ1fRqWVaW9V
G+cd/oJeuPttUU4/8s5x3xvdvT6mnwhilc5i8d2yP3oKNdPqmy0RSivRKS6dxT1/ER0cWSl6CPSN
ZKiY3bZWoKprMrGuXBw30FWa3e8iM9p7e0qrzjJAHCxrPltFMLwtA2FHgDWU4TPRSlNtu+3ENZy7
ORznu8my6ruOQYTZNkJp1YmLKSmqkSCGLCfrEYRHfQ3XwDO8ulaeBUwblqLRj5K5rS5DKCHX8Zhs
ho9dK1Gl2nG1x4wvYbzMePhJOEtJHTK8d71GRYC7M+z9CGvhdNUnux1hojP8oPtagVpxJULMjwRg
TG31mqQIskc2+GFGr/pfyR2/tH/bxW5hWvNkRlA3R+USdwQi3jX7evlalYbJDF7Mzv3ILzJxktDB
r3sZFG/N7l0r0zbOa0QogQepM6NWLaASWUK2ldnVPW3B2FJnXbbGj8CM1+86t5PXRQlMyOzqWq1a
7BS7dW/Pz32d3nmiW6/KVK2GT0ar1YwMIuW5tU8yH0RLGNJERrkgJc3uXavVvtrTtcDGH9XQv6/w
wMm3czeO78yurtdqRSSLM/LO4DjBAom1735xPGG2fdHFQYLICaIBeDLwfUmixA6BImb0hNnN6woh
a4hdsZFqHgWO3UQdTuVjFQAcMXo0nrbpxWZMtk7GSwPG6F0nyJho52AxO895Wq0CjdodC6xhRGsy
gXCKqaNwCIo0u3WtVj3LrkKsz6RBuGv30Wtq52faZC/lRZ2r5v/GRf1vyReWhd9rdRomaAMrX+Aw
LJ1j3JAhqMKsNPtGelqtIiOf+3bk3mVaiLuqbASu5Cw5mj0ZrVbXfIOa4iV+tI+xfULuhJGEiAqz
L7Cn1Sp07k4GbeyR1jemUbdwMChK3zM7P3parbqoscCPsGqPeUH65SzBWrqV6euuraurH4CXbFJq
tXe3y3W3yiuVyPnJ6LnrcqE5qFvwkwtXn0rsVSWowtWWjdmv6mql6hddh+604n33ZueKDWSA3wIq
rtm9a7UaOv0Ajg/egr2J6TU8GFxN4G/fm11dq9WOTUFj56x8zeh4b/K6eAKGIq7NLq6VapfYYT1g
aT2/7vVRgpo5eSR9mG30XK1UyTVSdTfNbFI9962jemig/uKbve2uVqliDhffmwc/wpG4Hcs2208t
8nLDW9cr1e7gHcIViBa7Tu6szBZEczVYVcyeu1aq25AGYzfzugf+SNJDTNhT49qj4dW1Up3tyZlG
hxyOLYiz59Bt3MuGHmxndnldPpRYRYemmE4GLVISpGZvu17suX1h0dZ8Gv9n+dBVRPVI7AzkSD8a
pgU3FNFbmMut6UoBgLlQqUeWAgFc15CKbkO7ci77Inc+giyShl86XWpESj1S+Ya1N96n/BGX4/Cz
dJfKrOSkVs+Tu6TVVNleNNVDcdOnXoL0sg1e+NKdvzn/sPZKraDLrpSkPHhelM+ivh6tacXDj20o
uximjmD1eeuP5bgkZptPqVV46eEtHyY+rCnMgZML3x7mSescjKpEaiUOhKGpFNIGGK8OwVjeAIvI
hStudnWtxD0rSP1h57AlhgS2edYT0+y1+wuv8fkJ/NMPoVV4epbVq6xU0eZt/plfEVypIDCbBnlS
q3B7jJcswQseWWPV/ljbwb9dknr7aPRk/qZC8ooYPCzblBGow8mBv3wFREOZbT51N9tsgQRg3ORH
+ThvhPpgCHlukwY4n9nda8vxqvx+8TauP2wbdPOAXLTLeHZJCja7vlbAq2iLmqMuB92kHR8Ca8ju
wA3OL7Rd/1DAmC5+mzajQ5wz//xWDrKYQQLwjT2EYRO+IcJKYp0d9ouJeV1iVgS6TImoAAFnsFCR
dNr8OLh9+xobU2528nW0AkaZsAd1TJcqIevhAjJYeqCd4ZqdBHSRkr8uPuBS9l0bs/NPdQZQE5GB
+8HsZ9YKGFbICheP/cVgESfJaG2M9n40E1h5f1k+f+n0BKHdF2vi0YtBzGGTutkMHcb8XsZm2yNd
r2QzeS4TPj1RVzn75ymI3Z/EaBq2NHTBkovip8Vmy/YowLEcOC20uXIzK2BdsFTUEoapp7j4vK4f
ZhBJb9whKV8osD98mHXFUuUQ7acg1kSDY49vZ1zLB8Up0uwsoEuWAovoOVEPKiJ6volJWLSbDyNV
IMze+b8Jl3CyEH5XhZEHfOgixuwTia1Whi+NVq95504kbTRhNAw53GIS2O5C+OyPRhVlawuuC3qh
TtOA0J4B85CYVPgp6dvFbCvy13byl4oaLOxf9iTDCCpjft0Cf8b7v85mXzJdv1QTLjQFEJDYExaI
gDxZfYeE3DwbPRldwLQhCQ9ncOHR4IvtM8IomMg5ZNb3ZpfXj7+gpcJMbfiYCwcTvLeXAIzDONzM
mlW6hqkvIDcOSRsTPZv3F1Zd+W8VUiazQb6lrbdEY685qR5xtIFYOWY+UVqh2w5mHxtLW28bywfW
q5qYfomHRorG+8Ui5Wx49fNH6JeXssm8sMEvG0ayGOkKVJa4ascyNPxdtXJNCvygKGBimuJ1/74F
LvZ6AthmtgBaWrlWJX6lpOjjKG3Z1vuWK1+P9ZncZ/ZSautrlpIbH6RzDBPJsk4CMts3EOrjk9nV
tQ1yL4ctmZxaRNmCaA+0nROBcG+M1hBX1zSpNSQ43R1EBEjH/uTLBtj4kg4/TO7d1UVNkASlxb5e
RHG1raeJvtvlMgrb6Bvvhtr2uKpFnw9hGUfJUJYH2FfFWyUL+d3s3rVihZtfrOchGZij0rlPbdF9
TKu9PJhdXStWwkqq0Z82QUIRaD+HpJCbWFm70cnc1YVO4DRbp5j4jNXQ7aOlzV9DzDRrKLk6dSKu
FrsbmiWOlCdaGC9rDP0vTY22Ba4udopnv4aXOosIpnl7GoWVXy5ObzZ8c3XBk0O2U+LtnoggbCf7
dVe23QdJqo00vHutWJNqlOQhSRHZqpAINpblnPo5ZZZZQenipxyqiN3RODi33f2jC2PkgTS3zKyg
Am11LbypXoeUT8209R0QnS2/dpP1pfPgeaX4ex/B1dVP7AIctQUeX+FtKq9JtXQ/F/4CNew/V9S5
Lv/p8lq9ti2HzK1ZRBSQAQT/fFqtSyxOU1R0KeAyH7Libla8gVa8SNBIgnJXEUGvAX2USAd3STMY
Xl1babPGJ3o42fkky1XeWCRvk9q1lUabSzeQv6/jGVookh2T5HJYvMW9gR7if2ro6fTRf/4Z/vQr
a2ttSvTZuAZWdwkIN4486S1XeTsYfh10TdQoAJpUqhkumwLW2rTNBFDuTbb/NLt5rXyJP0szG2fz
JUEi/XFMveFYpUVu9nHQJVF5ugmYOCSvuxN7V+iPy2WXk9VmdO+6JipOQxELIiUuva0mbcLJhf9M
hlxi1OsC+/b7e2Mh7U+HYkyuCkdY9bGtGXD7Rb8avvVKK9+ZRFNiwQAOqNa1LmaYqHcjaX5mb6Wu
j9ol6QsEpfZXwzS6AipR0oJlSMlQM3v4Ws3mYQeXRvgduSdJBX2tIahnlJPhT6vVbEfGpxWTbHjV
5nCLUQK078grNjuVuEqr2KaYFt7LVVxBbn7YFq9+LtUyfDF7MNreuA9mItezqr2epVt+9ey8/dGO
wCD/89X9vybx//DVV1rFFpPlgByf2ut0G2Vy69Hoiu1LNUpJ/svmpJMIsdEMuXXbBo1y74uFrL9L
h1TB+HlxpEUgVlnnhCdcWEPTTjm46l2M94L0xJnoIpjBKlKEmOdPgMbJflKOtW4S5GTlOzdpMxUt
P/ceh1aUZ7MsnsQq28YhfsBf7C/q/EdWNpBZt7/3160vb+BxZdW9SlVe33hAi5MvUz11U3bRNsPa
f7C6biphym/j6ILbppyTJ7IzbKhzheU0+Q+xiHEhlyec1uRTzIi/my9cV4Aybwlqjt80tpuvd9W4
AiA/EBIVjEfbrYr4fTtDKLgHAhfs52i4dsvfq24CXk/GVGKt6ri1m9d/Lvu+TC/xDNTtdUjkDAnS
41zNzXEmn7vi359Oe3e9Q4xH9G+JtHt02lLWr4PGJk3gADXUH+/QSThddViWNQh+VG5rd6+ZdnXW
YzWWM+GfoIEzTl/NSvxgf6iJhyAPRY5BsU3XM9fsuiOIMBCKe2l5KcEcwf9i78x6Ize2bP1f+p0H
ZJDBAbj9QjInjaVZpZdADRLnOTj++vulfdDto7ZdOP12gQvDgA1VKTOZZMSOtddeH6nQbUSCJMGc
IZ5jAUgtBWFRn7nPOcinREHNuiH6T8u7PpGQgWJfGoYA8yAJBlt3ic9WdJsPdZHfBGKbymPA2aTl
AymnWfcAgPzycvP9rLzLl6qdRcwG32yHVK5yuB5Gm34UJF267g8b2XBEhOnAg2tN/OGWtMfUtKTx
tbL1OtRhhiuQdOxpwTsCA0kuhOmH2gcyMMb4EW2S0Bl8W237cs3L6RzBbJHRG6oF7mB+IJ+nTAZS
ucgVpI9T+4rce8tGKPg22cM8P42Z8NMnED0ABBgLJ+wkixxXnJk6wATt9AQaRrpv2SDK/AOqtbHl
e4zgm6hJQYZ+3EVnqNJyzBc+lXVYKzWUZ0RJBZEBPJ3H6+5qkgKBlZhzM/of5pCkNmCfvFNMAHb+
WBuvxqZHmUd9utnbD0h3q/HTIa2ripmC0F2U5iCjdnY7kyt7Wa/F+QHzOp12O4aJm2CJ07ohePHS
yRrb6vc55C9QG0bAomlGcoRaWscAKKr5XaA3jPfaxK/8Fcpya743fSZKshtJeg31nINX6o3hZcyp
9ybDaU4+DJ/YLRa3DXs5LWlM0cBjbvYmD0PfeZn+YQ1cyZ8dEfvgQLa6staLGrHHu2LOeRD3ftd5
jPNyuizvKtfNLmarML8EIiidn93YDhc9RokrW4x2ZHdevm9dAiKszGJTzzLiZ53CmpOfCUGIziHx
gtQjxtAGjqeul7LRxRWZcKszk3fqqKBIXseUe7C4drY0ENlFvfYVD4/bQDp6BtRLxbPrc4BiaYzP
cW4uyjxZpy7OSQPNu9gpV3d+gcAwbO+GDZLyaZi8NshDnSKXk+BtO3q7Sy3F7h2XbCQwLsrZK/It
ZLExlo7YaD/J2j2RxFUvjp4J1ds9MH/oDiqsSKjpPpgFa6FvJqR3QCxZNSEefqid1Rf4ocY8775m
tVYQaRZqP/LkSZspJvBEdTDCs9oMpzvjSVayhV7JVFxhJAtAc1+hmupEhMGED4f3Nk+z81Hq3m7u
snTwu1eYhQ1Zdc7itDBTzFws3+ZkynHV5KvZZgcw7VNPpFDXZiPJmxBZYTHNxEqT1lasvV2Iq2Ky
zMkCGlbDiYrhX9nZEpXCGKzXBZafufOcwnU+RoMzW3ki0i9oyr1X0NLYW6YY+ptuys/EhCKD3bWX
tHy8h5QpfhPUHDBAFfqLL4mhYyeZgy9Lmzly2Q+gCcqfW750xluvU21xiwri7urQSOpFjAei3bXR
ET7TusmtC4Wni4WWm3kyM0ezu3juREC10c3q51qAPr4rvBL4dKM6KQ5cmsT5UfokZTL150s/eaIs
GElihedZJVOYDlU9n/zO2aD+uqQxmoS6s/GyTGgHXvEceWM5Jk+cjhsNCkgM8+tQzk5tRJ2EIjTv
Sr10eo7aeTHBXnesSteg18pzhgv+EbItfRPGarkF8O2AfFt3XuqQwFyXa0ZOLCHrS/liqNHdQNma
XU47pZeBm7eXq9du3o6k2Xa5pKUJtiYUoh7GA+ZsixhshZIGxL4ym7X6LkE8ZzIEdD7PKiYP2wEu
NKaExxQM8ifpbe6NUGNKpRbnG2FSZV2ROA63GPAHCeutG9aC3/Ey+F4wwJ8r8qY+nIFshX+oran3
zZ2VEFV8KZraHNbb2Z8KUUcBaOtku7a3je8q7Cxd9oAR9WoqM27gN+ZVXLuFV0M0b89H8VATLdne
teTOezlAi20V8ONmJEEiaXuZ1P5tCZvhqzKI7wce2WuxvFt89k2Fni3y6Sc8nwBD1zJYMDhKA/D9
0RH+DCeVsEZY9GS4zf69OVpYVpNgyCYi7MsVAeAjU9u0drBgti14Yr00CYqdnCww9qZwx9EFY9VO
UARrOMnr95Xls79UoljNi7zztvmxJsZyunbMtdFmpLsikzaVyMYaUBD9PbMiPS3zwA0SiUF7Fmg0
aWt4B+siquWZPSA33kaP8OwkJDhReYckhzj9ngdl3T/2/kgm7sGBJ+pbUVe6HRhpE7wqGaUjgZhg
rCwYuMe1XjIziIPJqtsJ3AeL0/1seBNLs+N0Tv3Fxmo1nlSwaPduM8mkT4i3yCSkYqF1Ug9RzzXx
cTcmtnc+1tbjHBVp0jBE5FnCLh+CumHjD0msl/oNmMSUvLc5WMYzzaKaR5io2A7yr+QFEyoCWqjM
7RdrCnIisiEic9wJlT9uBvSalLghazdsdQt8ie/AXmU4lc6aX0p36t17utB28JBtsA3OVCphdUi2
bpfViGXkYaYkpMMEvvAdJfPnEhJK/cMT8EXW0KltMN9wpnrL/YFvk5jSkPTaMntJ1gQadpj4BpUS
AedA6E7VkOYqC9nXUvE8QJgzSROdzNTgArpac2uplXjmg8yoeiGxEJdIHkg5SbBSU0BcCDx5WASg
KqFMt+oE0G/gChbrYl1RoTj+M1H5DpShzTonTtUAQIpX8p+LYr90Yu6L0BloZ3yttqAZ7ngrEtqM
ghYxXM5mM4gvbuX4BmjpBbq3V9UjwaNBAVUhyolpU/eNcpb+ZC1lKfabw/dDeT41wZP20qVnwHFI
1q/gbXuwE2tq2ACRrdRsnGtj45m4MwGA5HbYdsFWQL1JXFlmDC+VGn9uB5k4l2waUw0ozAQORFK1
HQyJ9z6Az7IgK5oS8FxY5XSSj7Jik3rZVkXg9ZL7jXwlPn1xfmwNF+yu6LWcbtOmsqebhdTl9EKV
tcdwHYft2b/Q9dDrD1LHa8g9JtDOMZxGK22OaoL79Fq0xFU82J1TpvfTbNgktzeMJa/PRUa+85He
cErOqm+6XvPcm/Rvf24VCCprZ/fT4s6QbgpvfiyCTlD+Twmk7NPakXPsHaskLxkzzVJjrEJLtaN8
t8Yil2yvRVI9zywiXB/0u0xyDRZD8S3wPHcdCPCq3L6ZbZvfAUfJ5JU3Gj3DzHo0vyzNyIiJDZ88
eMqyLJ+qiPNUL68NAFPFV2ixKSQkJAux73Oew2/J0PFMRoVUxORaCxw7JiYt531SjRHcrUztLxy1
ZsOUx9ok0+VEQ9zXj00pNCzQoPf5+Cz1xXrrzXVZ8bSVq66vE2OF+yOSdK5fbchofNOt65mnvE3a
7qo308U+TGNWFI9SQtgtAFOvojqWrYMx0KC2ex6DyW1vRzVNxWEAqGyANTRr33hM2y4R7wW+sfHA
ztctIYgS0r7ZFj3uSisXA1iFKTevemdUwXPd1iWAsd6XbWxlo98+LTXJ2Seu8sZDMGyeZphgdKnI
7uCeaYTqsVB1vptkZwC990nYvzeSYREX/ZQ43pGI/rJkBAES/Y1dbgWRstXG6vO4BOsio6bux4bd
JiESeHPzYbw0zTl174l8AzUYqdordYKZ2x+d+wJcYzXFs0Pc1x6WhzQP7VD58KSITE+GmFFkZyZC
PE3rK6pOb7rw/MRyd9UwJsk+J3CXIeitdhVG2S3nUOxlVnelQMyd4x/HJisus8qZS+wu1lzok7nq
0Y/h2NflzYS/bDiN6Uan14VNUsHO5L25R69m6OdmkfAJryqT1kksXSNv99DLGU0JoSZv5qXq3aL5
kbiVD+vKw6B6a5W2s3LQYxTJvU3aoeh3/aD76cqdhdueHAWxMhKg3MwTaB1ruWJSlDwICNzaCd6K
JmuXvZ9tU/1Y8PwSspBvVnfobQ4/t+40ANAJPULt0wllSQTVdVnUYruZXC5xXUajsZgiP8k1cYwt
nlyV1VmkCEcPiGYUrmH/Qq74C23088iVrLDiNiTynxb2QrJUIOJg9KF7/fb3cshf/f5P+n0nFE/U
1KencjG7S5r85k1RN8X/rqn0eehKVBqkdiG2k2zSIZxB5j6ujADc/e/e+yf9D/ZU39V2M586N7Mg
WJX5y7lW/sV7/8109ic6kftJss8hhzTw/4pTkyrAFDvH3c5nNqdXJ4ndygwZa8qTWLvC4LZfq03u
TVKM37Og4JCVN4m8ybiRNMIqRde2RE4b9CsAy3612YJ8xgxjZ6x8/gAUqEQdRNcA3QPtKrwQHKqR
XBuBVw8XyZRZKbf1QO8sH7P1V7E05+v0Zx/wkwLZe1SJSb7Mp8Dj4LCf+kAvR3j080djaquICyJN
ftUz/qv77JMeuXQFYerDOpwmwtGMizJrAkPGBByZTRw0G3JNCJzekTGqg+EjhdJEXENcgJYBPWXd
zDVkrwBabklt9PsFMEZ/DKCjyyt3UgZ58TUzcuPO0YUBqMXr+rIebjj1u5RiWrcjWCSVDEPb3+KJ
nJlUaKGiE7+FJnRxttA1jByqguP0LsuNsZC7cgFYBn8iXc9oE9YdcSjcRCyHKemt+bFqBnogYelO
VbqEqoQMWnCM5eC+Hjo4lAg23ZYMaWSqtWtiYLZVtavAqg7TheMvwXRT+W4yFjfFPMx1Fv/2SPxb
GeDX2Q+Mc82H/j/nv/ZfUeH/Ghz+/15S+LkB+9dR4V+a8lv9819yws9/4fegcOH8wyLIH9XSdDzb
tc/u2/l90P/5HxY/EY7pBsi4gBGscx/znzHh0vmHz5+0QDgApuVnwX+lhDvBP0xT2L5vmibTnfyh
fyck/Dcb1X8/h0h2nhS+MIFO+Sbqm/vpGTG9DeJdMpmgdtptI3EkNzUe56DGPDO7qQHdc+hLQIeO
/0VhLN2haknKpVH0v3LQn9e2T2/FNrlS0jElSB75aWmdHOKRB4wY0Vj2KKGlp3Zj39+vPuLLH74e
vo01aeo/JoH/6pU+NYm8pgO7DE82qpZK7np4RlFR9DlsbGH+oon2ZxfYtgRJ8Nhs/QAaB5/6D4ak
kqnFAgi7SUCWGxw4oMzMWTlw0bO5JMkE8NbqAGRwBUc0tc1QziE9/aKr8Wef94/v4dOV3ZxxyFHU
zCj10uzWtrsAps843Xu2/vfa2r/dTzbwRelatuVblvXpfpIkds2q5X5iKBy4o2fD7nP9whCANwPW
rgQ+3nD4+6/z/HV9vnEgwkkeB4s4fv/TxwPgWpBpw8fL+RZTBCljxkMPRXdoBuPGoCMRKjB4v9hW
PkFifv+oPscl0xFuwIPEM/rHb3ZNupVMSISmSkzNC1bI8Sqh7UC+KnNGWPNoA5xJprWwICP1QewE
rNcwnGk2vbG5VO4RDJq0dpUJYz1u6npzwq3NjYdBb8aX2jWT9rbtC0wBedUZ3b3t9DBA//7S/dmd
EVjC8zkrO5b12WhCfdlM1MCI+07B6b4hJh/BPYWyuC2qeP37FwNm8j+/KecMTQi4103gQZ++qZUz
9FL7PpEVkMyBa47eEoQo+PWdg2RJ3T2mLXAnp4RqMuPDuPJkh3irW8jaYEgU3IHEaBSaHwaQgsO2
bq8sw3G9eCYHFW4jGEp9nKAH1nHXQ3KO8k0vj9CfGeflujdP0+It1dMG3TaNgmSssiiXxC2F4FKm
CRJeC9MOdCVgMMuvv9Qc25ZYWmdOXgxVc4UySD5a6LXSF0cDlGAT+3kHfdAcKca/9PTu5iMJXHOK
w7xDRzDqYnurm6UtGbl2hLxGburTyKPT8YDs73wfAYG3e2XXm4yHQmUuWv0Mlka1gNgC6pIfhA3X
deh0FnhD9Gb/ngTF6dATatOF2hpoPPGvHslTTPW4E2LmRLegwr1qswu+jIDo4L2gSj5JwX5zjdW7
uZMFJPvD2owNLOFy854C3SZLJLNS3Hpkv37lMskk9Gcx/vQt21v3+BCzPq42qo5wgEPzziwtzTUK
eQVOtyyHH66zei9ZNbqvkAhBngJZdy9aqbcfA+Q0GphWY79KEmJu+nxO3q1VzHdT03vca50q3grC
2v24xwrmh+gq+k4XiwA+1rTyeR0CoMxT464PeV/TtW63xnzYDCPhlKma6cEvWv9+8yYuFK07mgCI
JNqBLldux1Y2ZQ0jBVZeOJs+jMHVH7QPXtgDRU25mzQhF8X74daLyg8bqN0PnYMJjnPHKK441KHr
zGUBy3hbTW+6lcABLmj1zW1YsVDds2d65c4VmYBK03iBsz0vKjGng2ssjntBD8lxLjJ/EufTcjVD
/YWUlD/VqhdehEqOygVlqphgnXn0Rc4cGpiOdNKODp45eaJgd5u9x+glLDzgdVSVWU73KaybLg3S
EGNkJm7muuKU7lgDKgxqiAu0r+qWOxKLahGd52W7sGUxg6irOFMT0tyUP5jozpbd1tOkCXs0Zx7J
ddJv7ZyN3R5K6obcOnlyPa7DBgE2x7FHn1p7+gks9LBG1MuQ6jY96SbcwAR5Owqd4VvZqcS6QnWG
+MzsDsTHLZ/LaAqEcZNUnGyOcCNnsu3dxJ2vwfX2blyLVswHZxo3jshVi22ssxW3gobZaVphHnhB
fSlnKfOnhg6NG2pjGh007q0LDmux+Ou1AlJmXENvW9eXxbeDaVe3nUR3riG1vSu0yOWUzCn/hJ6H
VhutwlvK74KHDIYh6PQbSGTV+Az+Lp1uhRZFemsy2gSclQfl0knWdIgzlYzmXdsZ9os06SahfwAP
PCjErMjU3J1U38gDqO8Bx5pQmIS53HALBC9mu7buKe9muEHnCP6zUqCC7bSgtWcRiD/uYPpYZWzT
p3hA8EkdJo/O2GCv7e0vEwQ3AKuFeWbIZeuQh00XGOPRTaDx7WggsYKwaDbSepFEoX7x2mT+bslx
m15V1WaeDotaqe6tcd2ejOEGJnptXqdi6sSAdAKM7VIBbPSOjcsR0oumSbu0lNq+EzQZzdryHLoT
xrjKODBxDwJVSDJbWCcF+nSKMwSVx3KUI2bxZfPYBWvpgBljL5mvxUh+/GF2Wm7CkTQLYtPzZPSj
2Vr0Y+e4fnqscgsOASkmk47A12V26HhL8bJKE5XYAn2KNKtH191PeCMPjVroMiCNF+I4rHpoHiB1
Qjut89p9LkZ3egTYG1wZVp9esw1tY7gU8CaZN3SY/uzHZZ8Wbhq7iV1EC43jMN2m9mlobPXgpAtN
wYQp23jeLHeEY1DV3wDqqP0yd2dYc73eD2k7PIFZb66mYNWxS1PmGSVm5HFOVAzNfke/Su9mY7ku
0265yfPyW+Oosgw75fa7GixejHC0hRp4DNzAYNo7YvZCA8hdDNkPv17SV+UjHQMwpHK0zMs1GXZd
Af7AbOm1zPnXJIdc6dilT/c01fLYVGO2N/ogeGVG1AhhnN5NLWjPY2X7V0UQKNg32ts1qRFnAaJU
P9b2xVKZb4q+DmH2c//km60OwT/NR9/Ip29yykFkOv3EjovPlbvAT4B/pNOwh0Ge7oHGH5XXvXRb
2rDotIv/bagGfw9WpjqOtR5PuNnLr8EiliMTF9OBAKUkXBbpH4KkZP3wrG3dtc7yow6al6JQ5ZHA
g90KKxgBDHZV4auppSex5Nf5gh0HvPVwCb/aNuPcUm/O7FiHCsU2CEffU9+tYD7BalTEkIkfPkI0
BNHKegNga0R6zdi3h7w4jBXaLIzJ2QRR3Lwoptpe1LC1jzbrW0Q16d9x+Ld32EmGkOy4jzxt3XPT
/3IYuh+Lp/oYeuJdU8tTkDT5wRD5C7C5L3OQLwfk4S4szteqKEu9SwpHxFu/jhzTTVRXq6ynk0p7
kwn99GLIrEeBpBjVDbjbALrxfgbCe8zpu1ysBW2UOuvsKDNoJZHOWjMH4zjmq8poisQ0W9aDVQv7
Jvdrp6GjsOVxL2Z6Ef0kQEkX3Rv95PShFqjQ6Pe6I8pdEX1Lf7T9UroMkzEST1Nl3B5t6Vk35HCw
t9ACvvVd6wJ5/Vi1oo38ofmezuIGKPeF6Dc6ibk1nHzdbBdN4t1mTgOudRyuUlwKkfICI5L1eQGZ
02TNYwpdYlrq9IOa0P/ugc6Lq2BTEfO6S2SeQ9fyzR1cfoNYI3OCukohmES0easQnyw7Lxsn+O5J
hWvpqB0uodNiUQjI2b4dc+/dHPk7miyeoxzyaGrMj5kAGsoxfdsaZOROtX+YBMTu1qh+KD/vY2dD
+elt5zalT/+6yME40UK8KzYcuGGXj+DTRAbe1PbPkwxbubcHr99XNRhq0I3cRN1udBdaviMOJ/qO
GG70jnJPnTKJI6cp/WmX1etd4/TJPvWqt2SY/Ae7ti4K3DWg7cZDlXoAL5R/rWQZaq/9xjgSpxRj
eDCm/KSDNcLM8qpt9biOzRpNXX/ZNqaI2zT5VuVsYAgOVqg7xcyYsSMUp9vVQ5dethbnH0VZA3n1
x9ABbu7mxo+8zjIPaUE9bKvS5zjCkHq5ArMPBsEfRvJX9ERz+3zJM/c8ga9jc10/cPhmeGDWmJHz
DUL29xZEQiiA1sYDdp+mbXEbeeubY6YjkWLjbjMCfWX7Kwvq2lw7VLzkTkO9B0SYzE/+kmXuTq9G
f6h7e4Ky7M5oVudwQuqR3qi5y9EDiavWxRZrisPXRCY2v8xJV+jvNIbDRa/JHdc69yMfv86xGo3t
LnNV8rBmS/2Szq6gYS2zjqtWJVWA5yH16b3Mwnz3dErIZ+6OWRfhOcu7qMxc4O5qqzRIWuicJwz3
s4wpQNz6ZGGy8UNJC3x8DWhEZwczk11wovOsb/JpVc7ewhLzpTD7VkWdCuxjZQ7phWCL5Sin6IqG
fS+WE1je4GhgtiqijYQD7hz6vF7oBKn9nVYHUyHSLIdsl9t2/8FlLD32gNqMh3QNfvYwwKawV+QY
hEUHnibcEiIN9rRxvDf8dY7AwbLK6dSKwLoZEHO4jHTkH0khmJKYWC2cQmsGSxiKbX5j4v0q4h6H
/jdrrq3tQSE2CW5qOeDPslxy0/mUudq19J38GE6dnuPNV5S2QsKwCRXt4oFI4dZ85mz70FZt4kcB
Kg3w17kri1DUaT6FnF7578mZgnNPz0g/WmWJIhwHrPpxi6ysD0lzNty4o5GdLHtq3hLbXnezVOJZ
B1KLfT5imJoDr+/jZa25Sp5gKi2cgwKLfEuD/iorbSDym5iIEpjTuudOnzxQrdIaYWR7a/YM9/3s
SxO192j5C7uXrwsf1K2bTGW8KdW/De2Qc63Q0sNMGWMXtatXf0nXLnB2yYi4GsmkWHhxT5dvXg4T
lDac1R4tUeID1MLp3hU9qbdqrqe7wDXnN79xulM5tqvNvY2jZ+eVgXzRvaLMA2G/HYoBSwvV9OYt
uFfQxLBBB66Osm20vk9pFrzguGIZgriXs9wWBqF39tq7T0NruFTq3JhTSNNqvncIa/xZTBU9ZC/p
FD2ipVuvxoaqH99OP3EeGQF+7gKa6fXBaKzmHRK482ZWSj7aLgTfsBGO00QZYyyYN/2gH2N6rTML
17Ji8ZRBPf90qRT6aKsJPAbGOVn3Tunpu0TJKrsYeJH7cqYmCFF+jOmAsa5glwR0FumURJEws/3t
u6pkc7caCT7UTibls2pE92Mqze22sB2rOT9lreReSLrHKheQxbWbyjnuoNfmscTrIOJkHLYc3qeL
mVtvW2LHgZLOm1srf+VzwzA3Bgx6bLSqghMzSYwTKtXZB4Pq9t1ow6UOHe0NA1Biub36W9PRH/JJ
zAkHghHqAza78mmhavfwF1b1T2McnZyFuO/up3LhAGpuddOGPittsivL2vzZqdbZIrWasxcNInGd
3Zw1zbZb1pWSc9vmFZS4XNerzD5TXVu5GF/Lye+t0NqMtol6XEFbOPlQVvdLYWDDrIrS5yLrlVOT
VL0Bzm0elz7SJb41jrZsF+mcJ14ESFze2xUd0dCghH8qV8/h1w4+7fsNlogVkqZT6WNKM6LbGaLH
2zxCud/Tf8F6lGvXOlW0Eq19keZ62W+uzvWhmESwXssSSDyuCJE/G01QgVYnSAD3FDNxoSHnvtnJ
DThZ3HU+3eXGruoEheF89DH6Ynv3bVJsD0zs1RTx02Tc+6kJ9MEcvJK+lOq9Yi/bfn5yjd5tIi/g
Y1JB192dtWUJBpEZxfToo1VUBxNY9V2vl8CJtmUw1Y7R1wmDWCqQiKfizIzGBM5yrti5OY9N+60K
liSaW9d/we7RTJFHztpKHoIS436wVPHt70WtP1HQOIRTH3Gidjznc+QdzpwGRQkteeVxDn1WlHDV
rnkw6nr+vcHylwDLszr2SeeUJhhl2MC2CHz5Sbae3LzYxvNLLf26ETNgFzH+DTu2tDsfOybFdv/2
Rzt/KGFCwvZc9/M0gjcO+JrPWu45SQqyd7pccgvwUBq/ZGn9j6vo2yY6ko1BWHgiMM8//4NKbtuz
16dpyUslJDZ6mAn2taRAtDdL/mIy5Lep93+5jAGvFaAXSOTisyr/r68FbtxtlV2lcVkv5j0OgfxU
IdPhIgmaecfFz48aaRfWjzc0Ny289/04CeMx56B/PSRbau3//jr/j++VN0QCvyDYPIDo+7nfngVy
KIoiwThrr1+nLB85QDUZK3eS7SiYzS//9ss5kp6TBbiWYPPPiQlF0vXuuLhZHMiqwKy7WvGEDnR0
ffvDl4H9C3X+fDk/XW76AUT2BcLxcKOeu7N/+GodUcNtN2UW6y1Vw7euUb3/XCV1s3PS1FjfxFTb
9NfcstptUru/tz7+f1PyP4TJEMlfNyXvm+pbnbGYnSnGej39/M/f/8Y/u5LBP3jM0MBs4QQSRi1K
/e9dSWH+Q7jCcn3fd4Tn2ecMuX92JR2fHzkunQ4roGnpnxeEf7KLHWjIFtpeQBPR5fFiGfyt5/sZ
Hv3f//8v/bnfEGN/uGkELRXWAdpIAk2aqvPTvExJNnSZpyaWQPof7VcxlcyKoI9uRkk+ZNeV6lb4
hGreVRvuMgyUovVaIi4W26we/ZqWwE0PJNv7Tl2nie1wHdUijuWpisueU+eu8QcZfKPEydbILROr
u/U2O7WuVpOsv6POqwXfxZj0SfpYlGo0rlFXHOL7bZJLmqvatXPzHkRVKb9MOIu9UzcL/eCPs3dZ
IGd9sUfyRE/ZWDgvTa+NNl6qVrL3JnN16ymmRuIx8SjVwq62GjzEerNGZD27ntWV8op+NuPUthbz
yVztUt10vrm2B4ZZ/HpvJwEZ6K1cA0rIlIEO5Li0/uqklXL3opym5Vj7fOsc0xk636144SlCRlsX
8bZ0SE45CgeKs4U9GIMyFuV95cJP2gNpadq4HgbCyvAoBteVvVQPbYFfad93w3xlkgcu8JhP6Rjy
EbI3HJz6Hl9/KcI1GxYrMniW92ufu/6umo3e2Tt5wUAAGpXFZIOdnIUIGpFTee2IZn6lQYD9GSef
l+3KpM8slC7DHsKEwus9WzUWxNSPE5xHVdxnA2l0Q+LelUvfXG1u5TFwqt2Ek1dmJT/ryinQYpRx
T46CJJ/QGYZvZ4tEFDTMugXc7lepdraXFb3M67rIk8ggF9iBRR+pPNWXuTF0NlMYffmUYgI5tZBu
rzHHMyfC0cW+sBC0vif2ttK75TwwVXb5w5Q1TJGOHIWFFnIe3HqFxM+rVpxosWWN8hKIc/5WDn3S
R16+KAp+jHR8HIaOPpJsFGZoGsmCea3Ht3iQBrtubG9ieEB+Ss1dH0ztAUTInIfYWWquDXfo9Qbp
3QrZivDMe0FOMI3MyZjdM0XhlqEUxZxFCU2U3dZhQEM1Ovv4a6vQx56+wchoQaXvF90YI/MgfvPS
j32nIxzoBYNUoq1u7cFxVIQPv7BC8r3qGyLhz291wWDM5PLUP54Jaj99kUkdFXY+vczYPLtYt/b6
OA6uR5nan+2cmDm1cVwzLfHgI1n9DII0feqtzTvPiSyiOSjcynlM1nT7gZ8WdaJSfX5XG4GtyZMZ
jLuulrm3y5lCob4a3NLk8k7lV1o2xRAGecMXIDjZXFY6H1DMEiP7yelCr1eaIQHmNjLbvbPyInkK
qAb6iDJKHVJ22YKZMWW/Attd1VnZNHDHGl1+W5aGW4RSV/ID1E3Sh8bIz8L/y96ZLEduZVv2V8py
jjAAF829g3pm5YD3TtLZNxMYGSTR9z2+vpZLykwpyvLVy3nKNJGC9HDScZuzz9r7kNo5WavKHcZT
6FriIc6S8q7p3b5DsWpNoFGFTEpLr33WOHa7k1v3826g96NRTgTqCoTZLr2MwYoIH3nf6GurBvX1
rNzRb+gqBoqAtpQ2EP2rqj+YtTWlK2qx9rMatfGrFM2S7YsuVeGZKXvwpIuhz8FacZ+vP8Tctq2X
t27wWuJe4Hc0LGHBBqc1BgMC8vSnDLGKbRoDSBWBXXMfu2nIXQ9jA6V9gtaSr+vBSB8NEnECv8v7
/HlSAt9XQ43xsynm4izHDDNHZte03WA4REl4LBYoT2Pk4ltog6qvZpVVD243MO9OH6VOWFJgRt/0
WShCUrplL04Ydu2hQ+anEqRFfirCcpKbyjYWinqHLs26nQNdbjqkiHbVtqJG6UlGPiPHmeSjMDVF
zxj1qsXoMuTXl7WqNtElZ5bcGvLnQmNKznXlXliuOAtug0zLG88SRX2uuzp8ccyupElDyEi44y8d
Jm/WrSDYt5FAgrT5wDp/EGqO17Upysi3qKvfc4bHu16DLbPxa5aw5VWRTDDhYPrAqaZT2vkirNtb
h8D3cAVa7KBaRLahPCvRLSrKKtMOoL8Vl9qiXX66QSgfS2JDv6Cpl6vMNcfca1WYvrUJ3oiVUTol
45Mzg/fujADlPtOr0/tWAdUi81pV4y/KGOiZp9V8TzMHT95oa2mG68gtGh/1J7nUY0OMYKeKIN+I
UuaJD25WPPGpDQ26Rhl84nylwZXZC9l3jWAr9XA2l/TYiubYx5KjJp8WDCF4O5IIcjfV70LcftNa
5qIpvCqxegYhML/JB2EZ7hbVjs2KPiqxeTMs8XOm9+GNS0sh8+Y8x/Gdx2UrPR3XIiFjo9J9KcIR
e6UxLp9ZGI6H2E1osfdza0yegVWLPh363K2mOYjRnKjuS83801fD6ULh2R1GGEpiAAuCB5X13Gez
cYcXYmJXQF+nPhwqd0eobB+tKvjK2segSo5jpDlZ7Y1Ks2JPL4T+rrsQu6vWGgET5CVRqZhdjpil
r632NIcZbK4orPmM+2DJvYaEzN4vQ7N96q3IvF34H2TfzJ0er2YQw0cOpjI92IRMcao1w7KOo1ho
a9WkAX4O4GadNjoC6qYMmznyqQx6vtBU7ssihz5fV46lXSuk8nwFCMhTkxNMPPtkKsvvIczKcRXV
XIdWYum7APmk7X/yGkF2KWDM19CK4nPV67FgiEdlsr6ixTjkUxrVnqwilx4VhrB7tXRRwCPfNnJt
cUVofBOV5xgEsyNWYasq14vmjPVGAyr9WOjDXNcTAwtXIOxWx/nAp+hXSdHdGrQg5kOOUXebZFAK
eG+cS8aunB2O28BMypVMzGbyohCuxCBiKvY1w65PWU9zhFy1BXEsp7rkKsF0sGcbyH/grtGKxzJV
xrIVrrkgnHbaQhk/TjBpDaG+1tpa0Auwm/A34aZJym7VW3Ox7MqicrEnsmhaP4hG+8GJiRNeIfFz
E5ySSJ3xAMXDmmtjbJ0m0wmnte0yqXttM7xvXo0OV1+U4cH8gLsuDG4QAe2tNAzfOuiK+pAy0cXl
NM+IDmOciXYH39CkfiTRFpFX5rjfGGliSRoqQ39LqdOEh6XONXfPLAJnODWLvCyl2aj8isMgORmz
ZU2o5YOte6VsZmiPGa1tnGdx5yiRvo1uThfXLNtkazNQHENnLjPsSVXJ05pPSTF7YY81Kt+Yhj3p
G71MR/gnrE71sc7nmE54K+3oFUOPxpwIaw4ddWv0WYBnGCDCso+s0r54GoaxGde0LHW9WdnOJc5Q
b/JJ+5j0bkmvSpNsyQdCh7h6djxbxec00ExdE9FWite+zDvz/8OvXUrEv1QDlmFefvc21Qr1qvNL
CRkkpuZUl7ErOX98ZTUptWvp5j//VB+df3+9P1cdv6J66JyGtGEuCYdkR3Z+zUlVTVW03PZSn47k
XHBxyKZ7w+3YHrkzJqQgG2Z1cpAREzze3PVgA2p6vXHz8Nsb+U/N+jfzIsb865r1ntTWr1+L1su3
/F60Gs4PW9LgVC7EEWTcJafyD5RW/PiN/1OmIIrJgi/6Z9Hq/JAX8UpSmLq0GP9ctNo/6FVYFL+/
cbk8Y/9O0QrGBuT75+cULBf6UDddYSgHmOrXhPSFdzA4PaDMXOn5kwh6+SFkczG7CYaorFSoMc99
DodZ0h9USeVnBmvGsxdL0O+Pi/FnS2cZ9kw1DF6aOToYquWa17rFbcfvYBd+tiGJjsAii3ZNr2+Y
d3p2QQZwe9fmFqY45wpmxA0N1A7NLhchXeYE7qg3xdaqaPdtC7Sex1B2RknnvWQqwphfvEu1VQXv
RNLCEw0NAyTxV1pudRkfOZU+HtNJkAToOokX1CVISpsJei7plI+tn4ogvenDVmMbsUXL8DInwCIq
CsFbLxLT8dnoaxyrcskOorSbYxqKHBtNPaq3JpUOTSU7iQuat9mFhyGntWAH1OfPxmgn2tlBa7wn
SGJXSUCcSJ1Nw8k1ynledUPPkdLOBcYe5CVOe0A/zV1XM1f2o6BkUVu3x7i94oLWmuupKbqXJMRO
y1HrDOGu5ogb/BoT9Iu5WDCWJEvBaPS6zqKfU9AZSqp83dIXeclD23p1jdB+csNpfEtrVd8QejBQ
6GGDQz5sRKRtqrKM8NxyUopK0VbpgWsY6gvos6sser2VgmTpSvmkwvZYMmBd4BukGo83StNXdaWh
D7zk07mxsmNAsHcwh36krB3vgilIXm3F+5YgkLWyfGzMG/aod+bM3+rGqQSuGeTyvIC27Mxy6a6X
hI0ypLa04R/MHMuVyD8WzXwkpd707ByODuEDcMar5/4Kl8PWyZebqe8f9EAdIs14ytqvpBrPdfiU
OfEXoLKXhPpL3BenfIjxW8qbvus8fHzI9sHeYN6RN1pii4v/pcYSDo9zXY/ztrEQ90m5gJMBqVDF
luOIply5Ht1DOaUYz/tpNTkmoy6AHmQQbbu0Oi0yb7YmKnfi5ifm+iEyuPd6J/fJJZ2E6s18UAjY
9062lD8Tvd2LiUdQjhO5DW7GsFlCGx6Cwc1gj/GTjrp7n9pxNXhVF6GDaNK24KZm7cWxXDCXuv82
0+bKkckZX1h1LH7jCXBKPLSzBORNN33QH6JwaK7dgTiTEBh1qGnWnxoz9qXVn50WrkMsPpjrszLe
9fl6tqSXKh/g2xv1Z8fAyx3Mz1lqrfOGz9S9NNPPM7QGESIrIRXXRHQkJ2+9i2VS6Vhz9JJH+82x
httg6e6FO260xPEq6tK6Qq7IJ39MrplpspGq9nQ3vGkhMFzbgjeeNmlXb2LpHOnAQC91uPWTI6oD
YRLaBofkSbaJrzCMZHqxw3uEl4X3Qm2xKzuQKu0xyn6afXAUbuKF84uJX22l6p8ulYUeH+Mg27Bk
PTXtUGB+Rg7XoZBR1nNHJz9uh9fIgp9AoHGj+1EZD4RslFtMNkyKV+88dcchn1kcuN2gfHNfS29H
ZfVgBvWDW2eDp48Tve1ceK6sbvPJ3QROgfnSGcXKLl7wD58Ig1hxw1ReysTBnMvIvnMqfyiWraV1
kx+QP4GhcufQZo64wvWJ6TnB+GX3c1SurN40b+OGLiO6O1nQYXqOLbmG5DtNmJAuz7TMxmAb2Gnm
85TmGyO20+OU9dMdqR0+mTavLsIDF9vhak6ca7Gkz2ia2xJEjV61tm3Tfm8v8p5B3N7QjhtTwbou
NzpJeCpbNoSye6XFkzy02TWoxYfCHdQadA4R3ex4JeoMnpVNXm1q1zkwhocpOQGruH2hLn+r8wkf
Y57cF2O9tWYA81zcVm58A3Fjx/opJECgGrKHqXSvqQgte5XOFENeVTf3bjLcETO/t2S3NtqzBt/p
xeHdeLmX1umh6N6HoQAbbvvmPnOXq0H7Rkx+nEVzZ44HNTY4t1AQKu5KJOPlAek43XYaU0GqzDgd
w+XkXpBSEtxWRhLfLEl9gpI9QSrCtLIwx3Yz17dRhabraCc7X9YYTTMTVK05jZF0vbQEzW4hnqwh
dH03QcSCO12XhE+mIHj0swnkaGAEaiY5iAp/Gs5cdM5EbHoz+G4ne5/IdBePbnAsCtW857aT+vBF
BHeh9Q4oPAu+AS8dhkdGTSiqKQnastDrX5epQyk+bqek2dJKPXWZhUM9QRnzl+4GKevUBj+bTD8Z
1K2yKDdED63TSwOJmXpNn3txZIIR9x81xmV9ds4UBmAoy4bECTqfGfvxx2Lu1VLcuBPKD9ku7VnP
TX/Uj5YcVo5ofaOKdqrMaWs6mhW9i6Uj00aj9UoF3N6kAYVChqJI5/k9rtoT1cKHlVTfRIsc+5kZ
SsJa/BkKZe7iDcPJ2G2nZuPm6NTFug+dh9HKzGdsmCHNvZOGuTROqxtEKbZf+rmPJFa8yqUhWML5
WbskMendx9L0G/yA5Uc6B/HBtkj6p7ZtAylRbKyNyJDHAeJfqHRGv43187yEjj8vZ0WnmRqv1RMW
V+kzTturOMHISdrRwGYXjN9jp3k3IUtoEt8s0rwycQXWbOaGQYHZORZybXhixDyyObMRQpf82kFB
zcQvjebyIaWncKyNWy3j5ecnwlxbzZvoAF7DNnP413ay1joivHEeKOsikNusThs+Zcl2s3hpEWOO
zcIg59G+mtzmm4jJU2osgPS1SYRM7NnzCBjLsZpSacgbo3m2LjFTOK2XyTyGZb5a5Kxuu+AsQ/d5
StJ9rdQmDzJwxw9pxC0l83SsyYCC3PaIBcGwFx8SFT4kPXkhJlkw9PI3vUUZ3EcwhHMxkqejPysl
fubYDAZ93jVNS96wAW/G8im7fTpDNi3C3gjVX3J8pGfb8RUIwKHswnNS2W69slJ4h9l4cEKwFxKV
xH6M6xE1Ab2ktU+hCPbCPbaxvWX78Iyl0a4Sfj5H91Eat70x6Oew4dgX/So21kvyWQaZw9nt+CHN
eyvJ2Xend+KHAO/5Ied7cn82dWp7dfomSCrwZfFa4eCCk72TDkOQ5zeyOTBzTKB1w23cJusE/qRI
X+1iIKHVXCVTTMOD22B0yhB/YqfwdLmjxfiJgX0HJr7HoXnKSm62eejHVGOubXs45Ty3FRubEAs7
N9YGnYVEm86agWgyxGsB2NRJh7O5fHLKYpXEr0v1HCUtfu4mzm9iDeULrXx0rE04oyUQ2ZBlyF8E
alyPee9Kb7A6k4/NOciIGAkrb8NdbNb7hKiwmegxOR9j6b40tX0PbBY8A7QglSc7bibI7sYqMA0v
czQyOHG3BT97q539vBg2Vfg5mBbeggu4CXdHSX85YCcxb6j9vWkp10UAUOU4PKId552+PFIbrRcR
WhvZ3I5cxW/xpjj+EFNqLHA0AC5ciGtxBR/9NNRfmhVi9rgZ9GNedWtFapXKYF8Sa5NVH3Ka1k50
cof3qVzPSvpBa/OIQdY6lB9fpBft0/ymraKD3ZXHVs/CF4NrMMEMYvnqOzAQQNfSpkCeloz+QRmu
6VFFq7QvyLYZmHLXZi8CclpoxTlOxlVRm91TTGdgz0gYT5lgq7wyxKAOz2/Ar5CLd48Cx6XIL0ig
GN3OQ37wImZSb8vEfndbGiWKpC+vmDAhjO5ni9o6a/qDjRqvFlIfEXo6DmUIJtPtkA1R3CCi248Y
QXYyxWfXD+NtgYguas4TSD7SSw6W+2XJ+a1uDmLm5p3qq3w4JjK6YkbwLp57+7aYek9fjjRDvnKM
Ky0O3olwMWy+HIFEibVE23g9CwOuZ2fCBrl6va6bZH25ypj4N1pn2fQRYcd18hBP/P7tfB9NH2PG
AMxEXCVRsyUWa9tm9nZovmB+1zZTSJzgJxrWTSfGTShGwkksL+kzDxvkMXSzjYP4mUTFxhjuoIfz
/I73qojoSbw8sp8cDhGQwlsCBXyzN7zSLK6S3Lwg0zsrTDfL8E3yH8D1/NC0ztUQ6ifJPnht5f0W
Rcbvx+bMPDQvyQkxkyJZZ5EQfmtot7MTvRu9tqoRx327MVJzJYa4Q0cGk1daAwOp3Qtku8olwWOy
3ybsgbswccmfJM0Fa3NHr0u7US7Dpgp0QiN5ydw7+FmwRd0zUkxXl1AM3c6adwH/XbvyTHKDl6cH
I2kwpOpM+11coa8yiIJDkTW+DIsrUTWrMupDD054wxd+LyHgEiK2KXyYJ9ITU/06CJ/mgr0xXsci
q2hoJlchnDg9z3WN5Lsd8MOsYtPFe9KPb0xRCB/Motkt3PxyCuBQf6fhx+oWGV06E5+A1nOdEQVE
N40YSou5MZQ/GtQtUTwcMpNaj8LlZDYsrS6Od7HdtzvYD+BOO7vPySGp147GupSUop41Gf6SN9nG
uBwJupo/3bQFtqqC5oBU3h0xGwkvC0vtS1OyWceGdkrT+mfdBlt6JAROAemokSnOuCtmUK3wmIjA
uqQwopRWWHWgoKeTJuu1i299OyBXOuOw6idxvGR8Wb3y01Ze9VbzXMzzLifCdpZgKVDSIQeY5pmq
fSfIa+vWJlGlZC2tx2Tw5sQTo1q4ty/7JBTDXS0SB6Dan+KL7Yb4E6wxjbOd5akLLILZ8OGYXD2t
Qnf2MQFV7RYToLOmg7JS5d6Z++8l3l8+v36zyIoXSayYi4nZJDOTeUJneorwNoAEAs69xnU9QBz2
QfcdmFZg7uZxTMD+lE6sPvCNZMwDEJWk91jhIdKmXuNGtSi+iZkQWHBTVNibi4YJfWl2Ob+Dwsh9
ZWE+vC6siyDKTjZddbPDYtaE3h7AX0PTy7mSvgSBMYW70Cb/ceuUziXJrK6rmyGfKs0vl8w4BQD5
XChYvDHWOaPS1pMxu2elJLd+K+kxJtASMt8Sww2dfdsJ1VAdCCvaBmVJ3SNEYtxyH6LEnZeBqjJV
S/SS5DGvJ0PIw9SpVPP7HIj/6JF/Q8D712rk/2n6j7/wM3z170IkY0d+SMe2bPgUF9UYE//flUjN
1X/Ay+nStRwhGDRx+aM/+BnD/OGYhKGiQl58967kBf/gZ/gjxGeyAKii8DfYjPj7N/gZ868+W94W
kM5FwGbimbB15fxCCmqS/oOrpa5fjDAytj5SEUDM7kZb2NE+7tz80BBNaDC+Ccw8akYh14QnXjwS
S/oQt9Vw0GlX+yFNanKhQGHiifgbLKlANkrWHdtBk1QkKF4AGNnKcmM66IH/0cH/ILEuY4T+9ZN3
/178r6v3Ji7Kv+Bbl2/6Qwk3f0DUGQx9RHEWDIL9x/N3eZB08ib4hwdACQWj9Xd8S/xQCpM9oRH0
UeC3IPX+iW8xExvxGgbxD+jr33j8fiMo/9yvMUg6QHkzHMsm88L9deJFl9iF6YwIDq7LHl04U7xV
cp5QbVrpl5h5t2Yk1oGRDDfaYG+NOt5bSVeRBpg+ZIm57ovxnns8uhBppKemtJ8EGWCwV3O/1mSb
rSNV0w8fRLN3soAwQpx1RPEOJa4+fCGuFnxl5mitTPLNYAoIU5t099utKDsGle+kKp5dGro+YeFU
Ib1xPzj6TgMHWtXgPytw+p20W8qWfl/Ub9D04wrGFoXKCh7ywfx9iM+/tb0+lDn//rehKf+zaJXt
V3n9nn+1v77U5d38I46l/a/f/hgYz3/v3v/yH+vfaMHb/quZ777aPuv+/hxcvvJ/+od/MIcPc/X1
v//2s8Tpd3m1MC6Lvz7PbEv/zSKo3uP/9+t/f/6tHxhLefxJQREwpaRr/GP/NeQPWniKNBObXpDB
l/15AVyARkPnibxkHVj/3H9N9wf5LPqlPYQIK2wW1N9/8D86h/zO/iWobfCNf2kF2Vi06UJxNrhQ
tuSMmr/kYFQzUwoRwL971vFwG7kWwlurRtwqE8QCNyECGolZxCewhp4ZjmmnMF2OpvUVMIyVGM6C
zsOW9jVSYkmWRvocuvVi+K1ZQC6DIKQ4mITo33uWPIVjjXOHe/dcOp5duTRFhsxmYKwRL2ZzX2kB
BYKVifLMU26I7ZRj8V3jHbJbIkkulv5pqXXII6fWM69YcgQwlWmuvU4u2W1xzl3Ri42qPmtmpKQX
mUxx88lMbchxhXDrVkuCQcnHD4Fm7Mx14YV5HDTbTtrFN7xLBMyFnaC+jo24fpVm6hjHbpoVnYJL
Nj/0v0JN6TLU5CFIqmjV95hh1nHrmkz6IdvSxN8WnQDILHOdkVd+N5KKHazEVM2vmlnqoU/IUa/d
L3VYppvEHpRzmKdxnNdZmsQPseGQvo0ha9xGRUh2LQ12fo/4K4oII+5UT298N2ZX7vDD+MB4CEe7
VfVU9ZsmQGby9KjU78jhMOyrAU/RvBFdO5KctyjkO+7c9WunGybKztBiUcKu2HzWON2J4S0K+js6
EYDLTvY6tFEyTiNiR0zAXiRnFLhqCqPl3AujTjeSPL4RPdwIUQUpVvFkdQaV90j04SW7zr0OdVGL
O3ephxgXdcxP0ZGT/lr2ZAHs0zEwb0fa3CV6dtQdqotRZo0JI5o2s5oby6vDYaqvu0hUuGPG1pqp
mFRNCLY96LiWHKcsV0C0y8E1a0zYhOPJF0xbpvKH4bLNCruPnqPCBcbLrIpGhh2MRbu/hAeOqyEp
8vp1jPPku6yijOz0wgqNT1p+0xnzHVGo/VBqU4xHzHo3asmHxJHEjJ6g7XLpdfjU5nXb9mSZNayp
aK2XJHY+YuQdP4iV703cSjrlfJst+uLHoBydZwdBb97A3/Bi4WTwYqR1tzN5H3NxsUzHWpP36JgO
z4UccNgfy6ludTppozQ2hVLTuVC1bvi1Ow7afWZBQuylZrDYOkMCoZQ5xiZmzRgZmE4zTefJ1AnG
xvBzWYod8X+khifJwEtUnHDT21TiS9rBti+UHmUkpjL0Okiy/NNKCVMkZB3bHtWxlmIWIojYpoB5
miKMTRY91om/eFFT9SqZY2HeZGnOyK7fH9fFJE79pcfcRi6GlrI1/P7QVaMdh9u+IXPYN0l9LU6Q
j8SOCydLke5a+e5aIX52K9ZqHvohtF/MRpbOvoArNUFKXeFVdtLe8jshWTeOZutV64L0ZOPzunGM
kRocHNv6mLSR0pfZfJ9Jmuk77hnJEaCnWQ+tae978nY8p2Demh9Kc9iFefFNYw9QjetAuHG0PL12
M5NekpXqcbRJMOITahswjGi16Pa4LpJAf4Zs7QkOTs11siTz61RJ9xrZv3hUA4ZP+M6wfBszXR2J
cSZ8YtaKaEQU701EngCwtiyzJ9JT1L62x/KKVg9pIHlYJWcxdhUsWSLFLqQqd1fT7EaP2WTfy2hq
DD6pOKZvrg9ddyvNseemyys4qyak/cDvp3WxmRWXwB/H1gbfpFkd+m1gxgtVWBhfwCXy/CvDne/S
stEiHx7OPjtGXp4MWfEZCK1/6Ce6dC0K22F2MeFK4mBotXd4TkO7ie/mKkpJwy7kfLMUfY2qXaZr
oBVUrqx7TN0uuZ5NfLnJ2Dwz6bK08UwE6DwO+6y2H/IyeJ7S5L5fmnDf1X1z4qfPyPfs+9eJhAvu
P7RpUzWSXZf15ZY+E+1+oN32km5THBaLBR0PUTdSGpOGXFaqQhSmOmWotTHU43pJIzLM7Sz6xpec
37Nj0+IBXQVvSKqWUVIQjPwPN49uRkV65BqZr9mQmEKLJSPNkMx9zgTTS+o8OcHrhZHHwJb+p4wy
OiyLG1MpK1zp7+WCndbIC/OtR/5GbtXc+iOOCYtcI/vM9/VYO/hxw5o8PLC51Kft2KEmWtwf4fuc
6yXL0r1O0uiWnaQ/5WPqegXu04NpyXp3ycd9w/TXgUyZfb6p0RxA3vSk/OBoTJpVWnfxjlwUSp0S
1vJi+6F7j9PePMQXO9guyxOiloeeT2w1denwqZWT9YXC/h3oS3MFokdOI1eRx5ngp1eiyN03TU5j
7JNa8dEVlFuQmnHgNXqAKhG6g0G2SGvzV6XKPSYJKMZRz4b6zrLgcSkGIOYaNVZfM92Nb5m09Zkd
nim/krV3ja2IeQFG5973EZlizWjQPSnJJj71BQHufpOZGeZvU95W5uy+5w3tNybBxHdsmMiWDHJ6
To3RPnYSe1NJXuaVzFKSe/TFeO4Jg96Ybdvd2q6lvGrGUVEQxu3nThUOrx05pOwfrqI7kZvR8rDk
1eXeTXhDs+7aphp2qbBt9crQjwurjS4ZrZPUIOoaUkXSnsFLfUWChPOapguLnbkXxPEzGWVca5Bh
zSWoKfuW3UjLKRmr9kk2Dmc/24GkbxUvC+dJsCAgx5iGiWwaUJQ6i8M4GXmIqD8KpqOMcTJNG06D
9Dl1uoHsg3QZjhZNB9evdJVt266VkVe7gw18UpM0fjtjEtl1cOBfeRKWhyVic1/ZQkyOl+HaZuoG
OnjkLRDk+VpxGcOgMPEZyEdMz3QOZNHnaIiZW7LNkfYsX0AB5SVwBFofIXJyrB0qFROitHaIWipw
HuPSYnFhHSgq5eOg1L7Q+Wjej/irA8LsZzUQUWHS1yZnfDOSM7R4TAaOFcddxd4N/aLoFfRmDkzS
qv5E+lEf+2nQMNUDRsjR7kYCdFufuRYu4UmcmxC+jpEZb2VsGW+9cOfp3KuZcDx4RLwHDPrSOAN0
ckiKcaijdUNUSn92uCnFJ0KoDTLYg9nsDqHdq4lPgk7lSSWqfYlnq7rlRJbDwYrHCwTDrYPg8izm
5Jqbqvrs587OtnqJd2ybTlZPytEkOD4yZYidSMY83CZDpxM5otzKGxZpRatxtB3QSAH4tLKCxDFu
MyQKmmJqGM42jCT5G5FRbXuRKtodvZJrkwte61NV6rtZJ9KNzSR2jnNQQVrGoAM7BlIkd2Y/ca5a
lWV/czm6dkikoY1AQIJ7METL+EByZKhJFRTVxCMZazlw+5Qcx7QUR2JPKmurQ4ikiLJtah3LfOL5
1wi0IemBzi2mc+4Zr8TyEBpkLWN9nXKG2h581a0VRKDZeq/TNhGVzqVjGsTU+UzKYpIMdias5Iyd
YbFn1D1EerZc1vGCRu9NEXa03BaO5aVt0qvG6J2v0HBpEGrR7AU2t631lDjadZrl1ZsyQhRFhiTw
/UHdY9BQVjXmq5gw6RQ+oABXastqJouCkeiA1S005q4gcosBPANO7pWNzz1lrt9S10Qxh6ZY9Qwq
PMF5ydonKZ6xmRQ+xG1XeKCe1JC0NtGHhXwZcwDO2LbmBqt+LJ9qwXBJ3jR7j9c5qtonQyQOZgV6
4+E5Zvk2TsHbjERpPkkg45MqJn7/s+jIdWGeh0sKK6TcOtR76xF7U/lqZdWwpZJK3ixYaxZDVk6f
ZmfUt7IuU+Y21Iww2QO/ij25Ke241+FeUg+YlhAcvCe0xH4rAqLMmMzTnKZPKNgS07Fa6mUzLERp
7DpyZbA105TXKFWCkWabEXwLe4yPeqxPe85/SZyB7BjkXJSJRxe7p2MQiUX4xPJckmEJSyEADyDg
OTIaRoUbc2+tSRpa7l2oihZ1IxfHzE7jT1MEAM01A4jOkFMScDyzDFJS2CxsoxEm+MhAc9EMm3uu
3wOp4hoemXlkEkRwKQgjQubBx3kulClLHA5as65cN9pHVfR5mZKCpT2e9iy6kd6kZCpH2ug5H3Kn
ObsoDlLSKKvolvkWyVdj5UwgIZr/Lldx86amSN2HcxCuXc5X33S1/BL8shDGojeFe8YhN34F46SB
3VOyvHR9WFReGS2R8AuyL+tt3czuq9GUTDwBnCKk+FJ/gSQQBuKUsp5vBlNFnhmV3UYyyIJZwRkc
BfAfybuwhcOOrmlxAHCYthyWCPjUlDJzaRYGIsRB4OjTWefmsU1U8xwTKvNoaKZzNBt88jEO690C
QMPtbb6xtNp8sStCmVZ5PUZHo2wXAWEXNltnNouzqQmye3ja03A7WVO/xzfYMh/SGB6nzHC3bsgF
vtbFpszt4abtTLwGQSvUacncz3IytGWVBpHOEgXnP8oixmE8LKwRssSIAVOxKQ9xOZl7Tp8vQmnC
T0erh90cGWIt2VRp15aac9ITtxE+cVaMtujsRBlel3XRHbtkdpVLPANjFSu2iIqnk7Ne4coXAgph
BE56KWMVen0bJtAyBldbAmS8nMLPq5n1fM7juFhHYhyuxiX7wlShNgMY1/9l7jyWJEeyLPtDoy3g
CmyNwIhzEnQDCQpOVUG/fg4iS6bCLaLdpXrRMlWLSsmsDIPBANWn79177qnz7OLKyYR1HCJvm7Kh
OXvo4OUPPyOMNJWqvWOSzEwTL0nnhllX0s9L8krfOrVSDwDHcuaZpjh3oPqKPRg/KsueXDFG3bHh
YuBrITui+gRuINAE9oQ8AW306+wMXG14sFT1heCq6Ux5oY/57HUYBqTBGNJ37hC7Fu9BIQ/tfvK7
dO0v2vLDmE0zeVgRwzLTQpzY+aBWUacAfLR4Pk8R2hP7OFVj8NWp0vqxUobmx7cZsTddUugrcywi
sUElYQR7TfDJzwJJ1K00qWpYJwN0BF2T5gfS6OavEh0No/EGv5brucO9koKXKLEWlnsCrbrvxpRg
VTByvVDMavtDp9dxVNeb1SGXcvoa5RUgn4yqg7cXrq3YlIIDCo/xQk3eObGxGae0f3L8UpwoxkEc
JYYbbe0mBrs0cGzaN3aFD0L1zhC2kfXJaVvzqspqpqSViealHTMvnIT4bNAEPViDrLZmlmHljwSE
d84fG5Kymz01Cntrl+lh44NKO7Uzhj7anhWyE2mb7yYtU4gewnPzvae5ZiIzzA+NX0X4QCas+iSR
5PfxVLefCZPxCk7nqn4mdZehcqzvismT3WnE5KgILnL67LmrhpIOcdDDaOq9bER8N4joDpINSotu
INTAKAgO84zxMKs4X8IpHh3YK9pgmjllxSP14BKao221DI7d7mvuVt2XPo87Ombt8A25Y97tenvZ
z6koDkOJiovKU/gbPyBRdBraZq/KQdyyAbZfe1Pk94kbt9suGmqOYMuIComjf30QBNadiEMYTzWH
pIdyGEIpC3/ZyXguvi6pbqA1dXkAL6i8gmIJNbyLkqPJ/Pw09UtyBIfG9kex3m8rr/d/4O6d1RbD
g4+BQiIrwJMoOvRzhrc8yGXoP7YwQ451byl9P3f5HNaJ/sx2XD6B+sJ5lZfFfTknp55ve+hFz4vu
e3n/wxmZ25+XTC/GOZa+GvdoBMXnpXPbj36pb5vMKlFqmB7iEpl+TOPKeOy6DOHakjOgVUZKuIxq
jiJGPpBJ8bTmnxDe1JXzkZoZKpW2BdU25+QaMZpXXoNrzE8cJ6sDcnDvs0B/tkPcndwA1NnpGq8l
6q1omODrudWJXo/ejcqaiWRwxKMi6eBEzePyKtiPpuz7M02/eLt6ZcJOCOcmcrBxwu8Qyd6CGNsi
SLQBZy3YiSkB3D69NbrA/BT1VHajqjuI0bmorwJSaejNNdVnmdjUcMX804Q7HLZWkb4HuNZTWEUA
CQI3O09B0t3k8eLdWrJ4twiqf2iv3yX682dXKd4gkHbVXRGMG+R76r12qiRlbF7p98pxxbmtfP3J
rwxiblzg/dZ9Rh0xfa4IvKIJK3uj2Omoz/od5yGPdteYxjComtLhO9Lqw5SYLiXNVFmw8+wSo1XP
skQZtbGhpOKhWztBkZOSVJvYA43L1oaguQt0bYhNWgjj3dw6/a4dEnSFcTI4VwIkCR3iNPHuZ5SN
z+y43RB6VUotBSovdjc1Xuv4NHAYKdEZdm1zpXUdJTskE5ncQMtCE+FO5gRbFx1Jtmt1xzIzOZJD
F7+pT/MJLu5biQB/65ivI1UKSsMy5eXMEldBNFp28APKwHz2y540FnjBILNIytFbp+4jiPZRN9/K
XDQff5ss/MX6s6Ka/z2wWrv1Hmxu24PA4RnMZRmn/c6o8IlMIBl1+eITwHSTBnZ/iGcTdh1N1x1p
I/2xtov+UUS5UyK8EUb4+sevOPeXn+9hFkHsZATkTUtpXEwLRr8HNED8En2v1ayAh3lcjlKAGdiu
USMHDuB0LAN0fB1+RlQLu8kblp5WwbyesfuooKifSv6OFa0lsYMcRu2hG6/CEJfpw3ZN3Wx2EAtK
0OMlEtvH//Qr+ECkuYmA5Nl7Ucy/vIWJdBMxeauW1TBJWS+NStIDDdJ0/gaOyR2eGwDUEMiNgKdo
EobxNcsA14Z4/ylKxw5w9pZjS5vtZpIu8hPMhbm4YvYWWQc3sUpyK3LVTvf1AocCIGhmi39kDv/9
1Ga1kb14CiidHOkyVQpc/ufSviMSEBeziUkDLivZgkmX0MqH4wNxB695b+11bpoF1V7Ob5TAsebs
UZjrrRfT+N5RK+MU/eQ07Aj05lcQLR7TN+At68z38iJ9E0AOhRuvCdf58j7bNvuFXB17XtNlwyGy
hVdfAXrjuqg9HnQypj+IsGLchNCFm/zrqQhqIEt7i1Ahb59kcUrHCt4OtsnZXYJ/pvb/7W201yv4
/Tb6psW9c3mdLNeAHnTB7sBkuxRBgqzOAhPmHO18LvzPRdw2w17MvOFfypa7thtF4uQ3MW5SWJk1
6qjbePbq5MqVNhHCBXFfDLSsJC1CZmEq3o2uchastKjtmmwdC9ESSCDe6tl677oRhsagKwjTxNKQ
O2FLAQ3kuOTMQVHd+gfhE9PIH1iKnxydskcYSzRdUwJ7LCSWvvjSYCIeH0aVeM/BZMPZsrVu6ree
sfU1eHlzyDfgsAV7yHKQe6w/77cvjymjCBIh/g+DCwjnJNhtdF8Ew+M/i6qyFOhQJN+Nd8u+4KrQ
S5nH7CQppN4pntRS3AZVMk1Yk2aNeUlNOeVh0Va8S2qyeY2iFiHRVQkudET5OWrPfyOI/QLJ4iIy
wBNp+qv9DomKd0mfWpitlJK5FPS7ZEpuRepzOus1wiicA1ONSBXrvH1D1Bhnwi5NrflqCbwYDzQA
6vnK4dx5xwBDoQWoGNFi+IYPfGQfyLMrw5t9BwyJQU4hk13SrVrI+vbGL2P+VWtCd0aRVxnBuPO7
PvO/NF6ZLycaR9lHZhTG/Pz6avZyPZaWgXaGZcRZH2PwM8bFr5SM5jw7eZRtSh+9PIeAeAsouziV
RtmcPTwj29gARo4BWlv7WQSIS1+/gF9UpH8/J1wBNxkPoWvgDHQ9FEMvn5MlmchHz4A8L0mq6tCL
TYc6GGk8M59fUylus3ROQeQkH1NRA8cpkm5dWc3Y+kaAYEN8auOmDmEyRhRtrYJ2a1jaY/+5wk3F
+YGj2UkMwAv2LqqRg9vnCCJazuvYutxFlMOmtCJB5ha91sMbX+7y9jJht5GfrFZeJFJkorz8ci4O
aSPy9HcOV+0NzSLsBxahfDAcfRXccBDuI8Tm0j6Dwkm+NEZFR1SSshftDZ9s1P0YVKjga+RUdzPN
3d0wZ9mTNYEGZSxmuk9BP2dXQAt5bYzIrTLQhUg3d2SUmTfphLuErjadfx8XLwaWquoJbeat25dB
0z06Eee5N2IWVtHBb6+9tPjGSBVWtRh/jXvsYk0sRA0qqC6+Q3RlNGgzuOEYVKu1/YcqoQJw4bdD
yDNW3xRDjF7GrWkdc6zgZIaOO5n2r/8EF/qE9YJ8AqVNhEDSRJQmLyqe0nFS6iA4rRrtl3Oq+0Y8
ZVlQ4WnrzajdTbY3vxsAgjCM1kWU7kd39qPrIKhSzBC9VrD0mbWTTRW7wc8KFobeZyRZ3Eo7twHR
NHn5s0tdpq0urJKbfqja4skY/Ykj4jqjZaEB69QoF8k2I4cNkHcakL/+LpKghnmDMQi5mmXTgXwm
Py9CBWg82tQgPDbGoDiBuqrOsYIBW092c0laK/FHODm20WKnKVzoaUUUDgQVbwrOFQl/5OjM25JV
RH8ky5E/rPg1RLVKx46PYFAIO/Qck4S2iBgRQKR9BCeKQzmT2qie9nZWkKpUyTJwTtW8orF7YeXX
YDLNdyqYaWq7Nce3TZ518G+GMrgpDNRHeKPMItjbGkw6BV7hMfDj7gqMuj0Ts18/7P+amOj/R53Q
mrzyik5o+FJ8/dJ9fyEtWv+Vf6RCto1UziSI1rfJDuKZZrH5l2nc+C/HDQzakwa7m4/s8v8phXzj
v9BnUspyIvhlG2cF+5dUTqI9sqVtIRdaRUb8i/+JUujlSkj0ExI5FHJUTJ4FX8++WBcAKXKAVoa5
n6Ua70yetmUjBfA+UufLwL820W37IW07QTgL2cH6WgylKT/8dsPu/9lWXpAP+Ka/LU//XIYfoFfy
HWCWvrxYkCvMNTzAuGZmEtDJb5wmJzjV2FGZsqVj9JkZG12WTDbFx74lw33TdwFKjczLMfT1TRvd
IY1mO4pibt3WSWJ19nLWrg1p2gOyd+lU8f0b17zuwf/eIQFeWCi8TNNkpwYGENjrd/qtksqyJQBh
VtMhTQZCwu1qPqQRYObaM5qrIbZcyvUoeVQwQveizzw2b9xSWeuYV/HgKWLTCTvYyCRiAvnGpb1c
7f+5NK7NsEH3GoghL8qH3uDWmYLmrYv89krO3kSuRpztJ47wIek+D9mSMoKg7NstwjSPBPF2sAB6
qvrXr+TlmfpfF+JxVqAFj0rgMlIrZ/g+m+0vSkoA59opo+rHTA/u3iUjiZrRTwsGPQttBqJl39jz
Lp+p9ffheEKNy5kaaenFmbaLUk5qkeT38Wx4VNMwxVB5+8wIc4C32cZH1cOIukVn8fqXvthsf31r
z+XbUrDyXhGU9vLJwLMasdPQn0YrAsZfILnA7G35R0W2Jqx4BiInYlbHTTeSTzqi7NnMzP4eZB4F
9Rt34QIqsl6MK5EAgkSEXMFLfvGYeovfuYuFfs1qhMYeLgUE+sy02cVq6lewxpox0bnLiCTbLt5U
fGmQHtlbjwjYL2/cmD9/Eo/zGJJIhDlcmHfxmtM+rZYoV8Ge1HW6vcyO2pCJfnTDGCKGM4SY9lPK
qWVLiG9xmzoRJYBI22eINGHBMA6SwDA3nzpnEtcTob07TD7JsV109OH1K/3zuf21LpIQRQHsBc7F
L6iJt4lTouo5MCbk3NC4xk/o0ZDSXXxjAfW7dXrHeZrnJj6+/sl/PjzIoBGAetwnuhimd/HY1u0C
GotTSkgCrBFCfJmTbc3gjjmaaIxPaamsDzBzlp95kEzHqfaTK0ZCaZj7SKVev5ZfItEXSxxXsDZV
eIZ8qsZf1/rbEtdncWZMc7zKFlJgCnk7gcqYCelKrjVCsseqDKr5bLFC3y2z42MpHloKMyZifrCj
R788qAKb6VXVCnP4YEYxKWOxK0IF0q3ZLnVPY9A2ZvNauDawwNoqJ31gakn14siiwFY/T6TNvP6t
/nwjwCSzx/B2cgBAJHtRemYFfbjUzEk8cbU+Dv3YH82KIwC5POluaGs7pIScyXKxsm8T+Oijb07D
W2v0+iEvby2lOLAf/svOxF+8XCNYksmrqace30Iz4VbSbU3JZmTmTaDlu2odFrz+tf/yY7K5AlK2
kAZjxfUvPtGGVNKYc9CHkzOPnwzOANAZCufZMorK37VUqNtGNdN1u9TNdYA04UxzBuWnpeUDxep3
ZU1MuxYPa/AMmLupiYdlbHSVmDOq2aRU5dHFm8n0yS1rh9AQsGCeLeS317/HRa+SBW0tEjwqI/Ze
xM2XZ2NwJQ6242gItcKJsOscQ++9ulcfHRG3V7U5uEfg9QkO0rg5NktMeASI7Cd44Q+z0zVhkMRk
6kSW9+iw7WFvdMcVbenfRTmT4IYV9I39wFrv7Mvfmp4xa9669nkcqtft+vfXiDQJMetuRFzbpT8B
p2eY3Mce8EkxPyRRYh3pMASn3rXKRynGb5wNsOmB2dqpmJhfTM+zuPYJiXiufU/fWTUDBA21RcC5
W+YPC7ovBB3VdIcQ+p2MRX4auuhG2BnddMQ2jP/EMNxO2MnfqIH+fIjX18hkiWCftfhBXn4xS5MG
l1XmEEa9MV8rwpn2A0EKd1Ry8ymyneyNZ/jPzwtWXwkbWWB7pvPHub3H3JRF7hRy1ibzXIvvFB0p
zZpu/GrEqX4rnfAvn0emI1YS9gFMK87FfoVyrETr0Y9hqlznnZ+4+Q+xTPLKddtVKdC6byy4F83V
9dlegTGrf4pe/BqL+vKG0oqq/NiI57DBdLJFC8X4ta3LpzHNWwjvg7ylaek8tT2sUGeUkF77niQv
jIqGed9LHT/b2iEzTU/eG/vS5UHh15XhTaD3SynHi/XyypCuBkKl0RQGhZ0fojkw36+5iWgiPHKF
tR/sseCbPzQoio1tVeqNfsHfPh4AHJUcbz/v/sXiVbclkENVz+Fi5NM7QzTmZ2YpB+EQJY3GT9u7
SejvAAWac5IJ+caX/4Ukf/kG8wyAogbZzpGL6uXlt/d9Xdmu746hqqlZNmgi3OfOachvIfWo32WL
eg4GRCc6lqcUwsOpM8jps2cXtR16X4Q9fcNM38sKfQBeFL97fU384+64nCBNIGK0Cjlorsaq3xcY
r+jTsTRaO/QoBY4dEtS7Oq7BF1ht+xHPHVlUZfvI6MMOq0IZT69/+p8li8shFky2Lw28fryiLz8+
VYAgbSajYYYxVjwKwurejTQWx9tM8VZBvMaLuo0nD++/Yr6b0bCtu6NpQgIjKFHp/7j054JkwBmH
nc7mW11cUBwtvYFf2GGdGKG9DFqUm8io9c3ExBOElr7uReWcXr8Nf/kRAHqsrVJMbDwM61jit1Ue
JGsEr9Z0wjxWsFKyYDB/atddDnPpyYMzjOU3SecZAVfG36uF1bxV2KxP4YunFKulbQPyD4jaoEt+
8RhMyehZyUBEHVhhOmtoPphp5emYVqfZMtpzVxtZeQIMiQg/5/9ynYihHu9tbQ5qV2VttT68UVm/
8e6uvY8/rosBY8CZaP1Z3IufA+EAGjirh5+Ut4ypl6Id3C2e+2rEPzAsyd7HLwIFlxtT7araK+1D
Oih0e3j5vdOECA+l0WD58zFgSBqEVT5zerCBfSGdXRL3KU3HDL1L2i/RQRE6nm8qhoHjW/d3/QVf
3l+U5vQ+oMvjlXUvgxu6uizMBnltCAIni45rtwTcV9bSckiGhNl4VMWOB+1YaTB1gT/t6rqSxha9
CaKVGZ64PjB+V3cm+vpi2xjSbsjVmdvsjSv981EEK2gHnD55Eml0XyzWsvZ0kYIMCQXNn11ezO5J
98YH5AfBjZXOxdFvzfmr29SH2bPS8PX34I9NkwKHAg2MukvXy8NJ/OI9cMjRiPI0lSHmf/GYV/Fw
7yWBAc6GwwM2+Pb29c/7VT69/FnWlrbB1uBacOXlxeNFg0F5ZoLEOpFV/7URNil4nHl3InOMa+aT
Tr2PHJdY3I4kMsxGxj6f8vpkFSxEUujytl5kvsPno67s0m0OK6lU7KuCbkgZL/7HRDbkiM6K+gqO
+Fvn8/U8d3H1bPUAACzqDJcv8fJ2JdjXCGRLjbDiCb+1iU98NitSBuvYjN+XE2feAg1juY1g+14H
M9IrMybxsZmYZ20k5POw9fK4eqNmNde14uVl2Wz5/Gf1cdN1Xn/l31azjpZJ3Swwo7C8FVAq2PcI
C4Ba8C4ly6D+MDmJUZ8QBDTJ1rEGr94Db/Ku9WLLs3ZhtqxySiK58FJ1N8FsxVE4lmIer8Y2QMlt
d2BmrxsLycnrT8NfLxzb5RoCTttDehcXzpNgkf4n4G74BJ5tWsQG1T7vveC+kl70qdItMKqIHETa
h3bvm/vMNMfPvaqQAbNV23h/xICqPlWAFzbYFeWxjyZ0cZOxVtzK7N3VTimMty78z9Wb3cryuOMs
Lr51OVgfGy1RdJpLiPCPlL/YNvUXNweFVNjxQ0VQaVjGvvjsdCDpYytRz35dZFD9puo207zYb9zH
v1zOejTF44qT1OZWvnwAtD1w6qDmDz05El8U2aA5rCk9156rbiLlgdFQiTz79Rica6Gn28Jcyhv+
4iStOX4rM+fPpZf5FW8HogPukHu5o89FjXSMSTOD6fpQ2BHyK0ah4yMy6GhtQ1hXdpx3odYt3Dmv
698B8Sx2II6G/QLJewuycrlnPAwsUA3FG2X7X1YgTkA+I62A2TqL0MUKZFVVLDsDiTbaPVRjNe1r
0quitLkX0Hlg7ttpIj+IWeiDa4nRCH0BfOwzilgKoKIsBcbxSdbmDe16esmR6zXeDtyzMW9FviTl
ebEqu941sl1pR26U1GGxpJSZKaeWt271X3545CdrNUlzhAXg4suQEEmeAoSrEGwd3IXE6jiGen44
ZbGIQMWo5QbbXXkah/hZcE/uEYp5RxsEygHDsfvG+mj95ZdnSTcp4lxmtUwKXz6HHr9e0nMyCBPY
oKeMKPLbSvNrwHQ1FvLUbHOvZ9I1K6RB+whcOx0lZdz75VSFSTsYGGjGtkSKKyUnk5hQPRyRnYHQ
3C22S1oiV0CQJ56lSwCmKpPsc2u1QNEz/RVJdPapKKX3/o136881nyOsxbcxEfuQObX+BL8vrlk+
i7zzgtDiBbtLzNy+8QjoCIOqyL8MhMRu4hx1qGWkaMNBof5I4/ErP0SzW9ScPGojtzb/g0vigOWy
wq2dscseRVb3xE0zb4HvhGuv81RznfK8bmgrLztrMOcDMZH9x4Bd6ZZ1Yd5NFHEbwh08LHmdd7cY
CORfv6b1l325BdGm89F9cLqhQ3a5AoGdaSfDlJhPZ9f7MAOZIW3brW+o6Yd9ImrxzlGyfOOo95fn
jZYvzxpzsTWPw734bYgxgH6PzY6HJ3YOND6tI/oAechUiUQmKcsrBBP1x7TLsqtGGd7P0c6/kP5A
NKCHAuWQ+7q7EUUArsiySQy3lAcCfcTcspi4h/D7qkNdDuZeZKI4LVUTPdeDlT2z0VwrsXTyjbto
/moa/H4fHX7W9UVG0eHD47jsuudFR8aGNxi47FoAhPa0eDANGRs8Z4E1TzsxNGsQNBOJeMciDFPT
7q3gNJVaYTSZOXJusPG2C9nx9ti8r4gviHdWBf5oj+fdsG5nwxYkwuIt7z5PZjHtB8YRh4XBt9oO
GQYzIEbes5sn88cIdDajlyp/X0+AZeM+GbYtruVqJ1pTN/s+KKjeM7vFnRjxmuQbTX3cU7s5433e
mzn950SSLuMlzvTZrXwyFpc8Nelqkt58tpWKx/1QDyaZGCVETIh/Ytk55iQCqE8uPs7Wgydzihxj
vEXEJbrt7NrRA7cOL2+WdfmPDuFPhjR2gieAFiIergaqnOhoQVDtdqWlleILij4/USHkDzRyup+p
ZY3BZubL7cpxBhvHeGD0t61ZANStVXtLZnUGJKwh4XtbTwIDVz8GKy1Puq25zeAGc1awZ3EFOaqF
4+QQkmIwveW0JEY82nVkBNW272s2+3IGtxah5O6Oym2HE5ou3YW2j35hiWLp7A0A2nfEUgjjbNbM
2Pb5UiTeLon9FthOWxrRYURbZh7sXBWP3DyWwy5fb1SUx8aWt3END6o9+b1E4YVf4PX3+o8GPA8k
y7nlUlVAiuGE8nL5a1qPqEaW9H1ppuY5M/IqFLLjfQHEcmMvJFxt5qloQpNN/OzUdn7i/Gi+cVz/
o9fGB1hrs20dfHNsdtaN57dF2HC6BVLlQkJV1uhTkUfxucpcY1/46W3cj9XJjr0nchVSuqlxd1VO
HYJgGQiCijFmxBC46AOl6sfrN+fy9PTPVVHjIMZmNmFcnJ6altW/XWI8X3M5/ijyibCIXnb3Qx8X
HwkurcPXP++P2oUVjpMaGyzwX7All9kGTT4kldcNcu8HU3CdjVEOmikpPvnDQPqZ2/JuxE51i9kv
PqmlRCNsYPDlmGViePFyE6HikCXLe2/uykfoPtmTS6rriB/XuzHKnjWC+HMJLBf3t2Mo03jraeIO
XWwUDoUhIqJVUsRWwZ758pcMnMlt0G8RGWz2i7evHdn5p7ZoSYD1O907YE6S5BzB51UHo7CXp5bn
LybaaDEwJ7nmeDPFmBUO+QjrcmcOHGq3oDrqT8BBR5JzwNbqpMoxouPV+RJjmyTnuwJYuyF/tKp3
qdHo912F9D1y4/IQyZFs9VYp4mnSvE6mh6RcwXWE7SC9WRpZfUy8ZWTh06qpDjTv0BLFjYEri+gz
rfY1OV3FfgBVsZxiv6j0fUAiSgcA0XfP6/k62FlGZ7pkfsc1cMxlKL82TZY2YVZY+bKPOEl8RU1U
FcdJZfDLvaCjcCyw/aiNl5qLc84WYseQO3Xz9ZLTGsM0we9F0677zgJR6GeaMN3XpKs8fsk+TjhO
JaVZnivgDsh2B8Z6hFTb7i2xsIBOfSNFlJENy/jFIfHOCp0py0qWNM8cD723DphQulTxyXZg1289
xrbOviA3UG3B2BcAp5HxQqSbSMPcDEXqj0ezSYvqTHKxM99g6yJmtBqX5jAaY3RjWSzts9Es6722
HqM6oCCalU0YLDAZ5xsLkH/vugG6Og2hZGdPxHkxb8wAvBulfaQv1j45tq7EMaph22ztzCV5zKVR
ezeKco1IcnOyvPrAcLIdsEbrk5+K4F4RfIv/yaxzOOr5EnQsw2p5rnDXQiYo3OIeJSTBRiIfhhsc
XrrbpnBatvXoVepYTJmbbaJaojdHXe5Ne4Ud0wr5pyTcuAmN4U1PKHPxJLsyvaXOl8l5whR5kGYX
V08ptmsyKicSvJ4tiXbrXsq6Gg6tw8a0n+tEfM8zzq6nGPdOu58X5Xh7khDadyLWwRAGbVUB/C6t
TuHH0gWmmMGhSwYLsrsiCWiu98XsAFF3rDxBIFGrIDU2qReM7T1YzcLc2ukMBiOju3SNJDY3dhJG
KTlORkaiPAd9vUk7iN6HJsvG4RrNusk/zPO+o6tH1lOIZM3PwnppiseKbXbY2VU679xyyKt7nC4w
sTO/FwXhTARmQ6Pm0bXGXsY3leNYwJuXKX3EAphiw+/9aLq2lL00T2JpPBhcvJvjiSg/29xYyziL
w4QHBky+30vGY1O+8h5mGcEbH/ySb203U3FYrJzUOyyfw26koV/+yOFjr0HiRuKcy2bwGKbw/2+P
wVCsHrNUAL200hZEyJqQ64ADa/J+O9KQXe549LCXl4j8oPknRRfGop1l6AHZuDYVDI5jKaKWRZ1T
C4c8wifgLSlvW+Ji3yWp7K75IcFxcsemE0YiIJqRnwZP2FlNec+CMsw7hKdTDPZnHcWMTEGfi9Hq
2L18pXZx3Mt8O5jsmzeN6ebAy2NK2dB0uohQgJmkMgSNDmCyqFVNQQpfYbrb1JmDJ/KgHPNclbP7
pFU6fne7nqTptkZEuIV+ZavQGosyOZY4onLy1hxbbchy7D45ZFa7WzDv5KsNqjErPMAwOfCbxhBm
NBkmuJytrO/3Ixb09/mI/2zEgPLeybuqBSXgEl9EimHsXkGbJze7L0ff3cdzBZ4h76EZbfFSQ5iy
ZZl9jWpj1PvFrtV74qmwxyLeGIFOTmJZdgPxJv6hIJgn2ZtFrPHT8cRg7nNAwpAezRcNEbtQMU4W
wU77TE4QsYO8+JaRnVXudQBEGKkDcSgPhm70ecQRhC7KWcyRaVunvJvEyRJMZjkqHqtPWSdqN6Fa
YbDe6X3resURs6EkJLHoedXpZI/BLh40DkO38PWD0fb63aIIYt8qwqOzm6DNFAJb+gXWu8BWzk/u
rltdlRywrL2iSHovZszBhG07y/U4KvXDtjtFu3kZ/GJvw9sxTkIs4GOJIe28R7SwItrhcRqtwzTx
6h8mKuJhnxVTDFO9wfBIuEVln0hFmE6CiKX+lPdt/aToAwBI9nQ530zgvXseSoD1mGLNcdjE2IZz
+ESaIs03FBEN7cw+49JLw986JHgf6CFpuSk7fyJu063dXZ6LFj61NiC6YzP2jZ1T+TzAiYqds40P
ojoLqtOtG5Qk/+lqafRhRgk7YiwxrOccdXL6FAkAHae+GIPujDts0ahkc03FpvvnhqS/K8bPgKBz
3lGCRjPzPk9K7+OgZT0dcsMgVGSu1fQkbYUlSJVY3u/AbozwwxdpZZtcOSyxibN45JO0Gh5O0ULs
32HcTKj9Vj7QdmkNlBmZqaMzARPlyB6dWh+Svido214Id7ziOVAIdd1CP46DjJatJ+Xob1DhFR2L
/gQq25zsBvKJqac6nMwm+JFkPvfFt1palJZvNAo7I0liBKqa/CnQqJvTNLjT1UIWVr/z19Vr0y0x
u6CmIgBTPxP2shnLlOZb0NP7nkckdbt8bElYzyCfEArA38LIOzjATIIuM8+dVbW4JMakeD83dgE4
gr73fOp8WYAbt8qxxOOCRTDVBbWOXziVe4q8BfWHWFn/ASAXvZHc1tsccSGYw9ImdQ+Ll76aZc1R
bchAheyWYgFr0cH0uILcsTD6BM01XZNmymx2KYD4N8T60SCbaDCfo3xiI6yYhFAVpDS8bLV4j8iO
9LD1XDBLz2WRjMZtydgsuerj3vuKdi1oGHlbZMQnpL4T3tnGXYnMudVfiFjFIO32Np/GKX8hIaOU
zX4Ygm7Y+vWioFAto9Jb214K4E9TOz+CLl/0vljE9L2fpPFFmsVDzNvCdbXAEbasLjSYersYDqRv
5f3GqA37IZoXzBBrlxtJHxMo80ZkBqkZWE7EjVUJ+uUyABbAZwRGeSRpsxzCyalhWaVgAnZlO5Ap
Gc2+f9YS7MMxqwrujWGW8buU7uuG/mbeH0dHJfENsUtIDiy6WuXWbOogJeENVcuJnsx0qokB1I/L
VDViI5fW+SFxyJghNZ8wHhbRyXrL++5F+C8S/eAEDKLIrlc8qZQUVEfVklAOKxVlK254iett0urg
zL5KEiUy1bJCjm+aw7HCVDeErBqe2nfFgAFFBsADtpKsDv8YjbOP+L23nYcWG1C34fqJMnbHtt+2
LOQ4tsdxRWs1TrOLXPx4J1lF8Ocw4AkGgj5BrX3nL/oLjU/jpvaUQKPO0BJjqb+o+j4uvT46IGlP
GGuaNnh05ZoYRewmBQBE/ROEKXS35eAXqaYBoVTiHqLG8cq9YCyanfiCXvRYE8NyQoAWLTftOI/J
HZkXboeszxTGIZ8t8ydNJ3s8T01hCHhcQJKHwimtvdQTA8pSEWCJIVbLYwXWr+QdTe0vOaeOfqsE
GoKdnoqlux0FAU4QrJy4PeLN6+Dat6asd7zsNUEi0BDKuCeOoPy/hJ1Zc5xIGkV/ERHsCa8FtWqX
bUn2C+GVTPY9E379nOqntnrCfpiIiW67VaIg+ZZ7z4WaI0NZfc3xN32q4qghECacQ3uHf613H2NC
4TK+l3zMd6FlxGdC/fLoseuaYjhgUuMcgk4il5PqySd4s1mV5adAN/Jhmmu3v+EEZw5DtIC511Ed
lxdP+x3qNlaE4OEN9vxDCZ88IB5sm/Vt4fOg3pL3MVILd76qzqoG/bN32TQ8yr6nwpDdEIFvJwaZ
vbaKpL6VMSGUN72SukAOjb7p2I4zlCJ3VFbatytnqvK8+plbHkWLQhKL5gp3Hk2Y6v32QJhWdeO4
NJrpEqyh2BP9pW+xQdJE8A4mdC/X9pIxffGir5O8csey1YYClwEgp2isu3PWODBZobfCi7HtMnju
vd4lxcxHMLanYcmIBYPNRDBQb+cbHmTjXUPKYCHiRQxLctHqYvtmqxJbhVYyv6A3JeHadAWX0Op5
Zet6jibgJ97SQ4dqLAvmeQu32AG/xLI973/m/hWjYCpLe/fArTzoSlv9zTOartToLkIoNbVEKzRW
3f80A/XbuVVXDloA0JBGvzdLvtMEjXV7y8rymkguzG47Uj8hE0VCBDt/7Ec/WcqMvMe6mbb5Um5X
XWxQ+8PH69Ogk77GHpMUOu9e2Ff2HxzuaJUGW1dUGBeN9jibI2NDCaIVI3dYFSPUcRArgPq86Ti1
Rqn9JFEGasfJf+lyUOVNP/flyLrR8y5TJQhmsP2uUxeriDW2drxFxD1FKEDwDS5uCrWvQbE2WfNj
rvGpHrCeNF+dYizVsVO+Xdxw9k5PmlYi3JN1HvzoAUVbeWpvnv0hXvz6Rk15c2LO3STUJ07LAtKz
xdcYMvy9MlTeu7oazCFvCx19jCe0fmm0dewrRptWYc9Ef2x/hWYdG3CODiBQZXXwP+bI3z4u+dwt
ZzZK2W3dhUOYFK4z+IScee54cJyefnbIVRXtw2IWC1ynTRQHlXM/EFrayK8zCT7kfTjDEKfG5e94
pcsvXYsInlAWuf4PNVuKWNZ6Ca/kP/OBuZ18HvrW/s5dUZaATgISQDD4dNuZUn6S93nXN+DVgqX6
MTpyPPmrqDyIMhb1gSAsak19oUfzlFFb2KnrthMiaVzwhPc5veMesTzA8Ssp4MStxG0W3QpI7/UO
2DE5NQqQTZwOgp1IEro6v6pTKFMfvBruUcLrAG5+wfIxSA1ju2cfTZdJN3BXnBOqz0DcEdyX1Y9U
QeVt40fWfCsFhJ6YOs69wxEsZqpnsDyPFjH0LmwvC+SCq1z93NuKgYHn5+N6bHm1iE9seZphT6Rq
iTEjt+Jp75E/7j105RocTTFDObHhxaoTT0z82UMHus+Qk/MSoGjZzrFbAo1tSWEmjA56a/5JYu3d
XaG1HSVmLS4SzugKHLbN/YSMVjsDHeA67cWXgxLwGbeY44lF3ikSGG8ZCzMFIkRh8e/HdmvJmVAo
k5K28DZ98MdY3tirtL/qSURWMlPpXFAe2Rq6a0sMBkMHdXsdSxE0pZWz7vvIrcLnmOTUPZA2jVql
czn1A9GN001gA/c4bvWQsZHacr9NfenomwyyF6b5dnZAsjbVdeyLjDIUmF8WLRL+IJnx6P3UwPuw
jADLVcye4aYVa1+eu7WMK2xusc2cPG6g1rYqy54G/GrR4Ro9ex60GKa0yLLli9wYMBx6Nv4rbBKo
uw+yhWv0Me5nK773KgHxlVm1YNiOAJvXZKQ/D3HD24oii7IBCi5UdznnNDZ5tZB224mMZG6Livk8
FE3mnsXqk0BhrRhsd70zyv5ktuuZaeFeayg/aJjPUTnjpN4RNGe/GHrZdT9pSp/9Qjz4duig8+nd
2JXZ16IgN/xgavopdg4o71MrygqImZBiT+yeXdgIGwQu7CuMzW6sQHn2A1dZfJPgCzLi1rJiTWBM
mOLBMdcktXrbnO81iCXUezYhBk9ZlymJexi616moVHAUANWK82b0tUkcp+pS+E3p7BwWJyNp5I55
U5oIssTg8OM9WOVIB2LJ3ZoQiRknGs6bTGcoL0RWCn943UKp1uuWMSCZeuw5G9qA/LzjjLJWHgZE
crybAjNP99OMdT1BWAOmxG0tRRbUoqFFRTLqz2KgHX5oKrt8MW1ZfPWW8hpq7/l2fuHA3eJkANzF
UhiLBdVjWYRPcQYbpmE75OzasrIeXHvuM8L3nKF67txJQ2beinHvDmV5bmvO/3RQxKgAgqzcGKwe
8XZ9M1d3c1ln3FuRqW7teqBjz/ql8y8Bf+PzxKpU7XCv+99iRn35vi6yprvzPcYhB7dT+Qp0gd4e
1FdJutLKXNLcQL31t6eujNGjC/y+bjIyiofRJorhhjuSfDbHChfx2RuH+s1ZJavIhofTJyep2IIk
m9ZZn528be9KadXRy4BJGolHKIdL1ZQd6FBqWCDSy8gQMAzzBTQi6lAwi0uH6cWMbfVzEaHAFOVH
xS86+rY5dl1JzEZgVpavDXEX35bG2KAWAie6J7acgS8fzY2OYCP5PConyxmcZGA9of3zhyMzI7Vn
NZ1RrplK23fOZkdrqtycCtwTlvcEukU41MV5/BMVHESHXNeFfbqyNgl8ISnyUXYB5EbDqLiiJdQz
le42k4UJ+e9mqDeXQZeQkjfZGmfTAcxjD9CK3wh0VXuFqWY9urAdO++R+Cgl6p9IbLZzVM3ON6aC
CFiqLMJ8hgEZ6OMGYa8AOfIGzrt06ZfggT4CCHA/F4MJZRqiZOxSM48Qz+asJtEQFayzUWVZ43iR
9uirtAvHXwy5tXgizpqMtyDS1vDs8VoK9wPCkOYwbALMPaZbD0j+yAb+Ys8b/ASK3AiQoRXV8s5r
iNROdTXkVmopepsd37U+BxlvLjAEUYeyfNqo2wxt+odxZZJxiabe1JdO9vYddGP1QcOkogCIVqIY
vfYKCyJq9DhAGgbOqiJqyzUglObW7RaTpSQP0T/Sz8jHvBPEEXXEww47BhjijngB1V9YTIdQ1jy7
0feEmojh3hZrQLDNvC40M9Cyp6+zVcKDWCM9HFuJRrzqbOtLHfLcILXU+ZHasJmYhXTdHarUNT5n
CFILagVrDQ7ACcmLGyv4Xjzz0+JfpxXkfDHW24Jjj9BaPMAHxH8zbS0Z7bUwa/jK9LIjIsiD9QZl
p+77E79x0UHqidxxn+GwWi59ZQX4qTPP3i6T68yE/VRlGJ+JXSywM0d2xvBBjZF1q8ZlKA+B1ho8
IUfZdrOA0P7pdcFCjY1HtaeGqGf3aK2tS44vrIHKfeh6aZ+pKOH0TgDeHzT1knPStSuQrjsx1TeR
QNH4pR/RzNwTEKariwna7s0vC/ENHbArE9lMkpiaqnc+Zt6QPy0ZTozEHuyRZmEoi/UGe+fUHMfc
C5Jh4G1OzlOHbGvt22s4U93M6y0RRu3rZoe8lHTuFW46Bm3EXjnc+A0n8tnL1Gdi9hmAYvQqGnMV
x2fMntKaVhDknzOu+5I6+Ftb1vKb3c75lwxk5HqKLJ2hvglr9YPh3nz29eyIAyyDlVsz7gmBlHEx
f8AoBD6EUi9UieabYdgrXQhf7IFA+Ga5PSZ+Hwxnt3DEa1/a249SDdNwHsGiErlcYrI/8Dx34TFX
zMZZPk2kEvZlqcVNG1/nnoyEtbwLCpfzSZjCoScWfdGGX9jVrtkt3aJPUGvhzM6hbIC5PXdokIgs
NcIsP0MXXmtKvFHspY72EaoW3H/e49ZTgyQl+fNLSvE2+ociFNXdWC7s+1gHl1/bWPImCVbZpJXx
xRFyPZF4cvMGD5B+4By5BPyY3slo6d1gYHQwdDGGhCJbRwhCfCXVvRShbg8bO+gvi8FJ8YgzCAye
JZZS3FA6zmnYc9QOcPCIg2WupgnZ6LMsPAVyqX907hhIQi+6ZvpB3OCMoEcTU7UDLr3YCfIo+nii
lwHt0faX8Z1kUPWUNUQQsRND35HErD1e4dGp9Zbgxzk+GUqrlBcT7wHNZM3/VnObvoyZM3d7G3v9
KS6Ap1zUPLHO99SVLppX/uymWOrt6pcJtqJMAMfU3SEImnC7KVQs5ZYwD/czxEmDPqmW5Viqkbn/
oHsu1nR1XOsX8SP0T501j4DpUCfaH64hB+p+w9RX8OjG3UkpqCe3zUBADztTBvSJqMo2TvyqtNxU
Nmv/PDYkD+xqqIGkIciO4MsWfEycFipzQdtLA8vQgKlA4Bh5pKdZ4AKXnZMtGhcs6miiW+veu5CK
CgRcwX2wdhzTQxpAM/KO4BPQmdqoJEVatKy7wUPyTL3pYZMuHSZRjZ/Yt7UPqEOmYCfnYSpv5qXz
QPWi31bHisTGB2xiISVGHrpWQuDvMO/5B+OuwCX8PcK6RNLpZvxT6fTWq+45rmCRbaVOOZmzjDbL
5ShjlkwMBHy38jmX7JjhLWTe2ao0sQIYRb0wmUcvv1dTPRRwIsdJH7lKvGTWzGkI+oRVHPJYRdcM
2zDvxnO2GKDMlb8y2BzDEl2LntWM1NdfwzBlVmgVrIWQwKcte9853cKBWdziGPiUQ6AUncVQt0+4
G536AIJuEV+NE44few68NwqmmXzHte1dFkSTdyfdABB9FZntZZV95FzQ/8qSFQJxMChfPdvae52Q
4zmaO1mnE2Q25xQoQqQZK3CtOjldHyeY3nVauarTx7quouMo2cQlQAmr+DihW6Z9atU1BHrMzMtY
i/Z7Ngaa/SlLSgF/U2QnjZ54SBqaOkIiIjEA39SRfwN6cGPzajEf2wEw15RvAu7Qkad9BhwcdPjq
xiUIf9L59OYai9AGNBiVji4YrpCMZG3Bfg1abMsMusiRvhhnLvZskaLrGNR1HiqqxTVBrcnxqEKJ
qICh8nAHXg6AeqcdAiyruFsPssoWuTP8kae6dpYqAVZYyrNuK3lrC1DwRAnHw08D+YyIwKWyqgv1
WsWYAvv9oeT8nQ/EIETFqV6Y1zBJY22ayk3r5kEKG11Sy+8ZHgWSVdIqK3Z+7AzUcMu6kLlgs2bu
ryIvyanfiSuKvxq8TBH0PCFXIHkdaqaa2Z4Ttca8OhmsNbNT0NMeKM41YvACh9ujhYJSsO9nwxWv
TZBdRtPZ+X7sQ/sLMULXQMxVm+VvUrX/o3sg4Ojq9rhyz6BF/K57yEubFs2Z432bMUMamaGk0xLM
F9tSC37BNv8B5sawmXbAMTPocA6mBTJP9eVd1jAiJkRv7mXetvBUtgO5K8skP3U8s5Ttef7Zsatg
748tySjkyI6f/iw8eS8w52WDqY4PDqgLCUr4TrRR1WsVLmxHgL37Pll3rjpLIWLWOETEVmPF0qQR
hjkpy7q/SEbEe/0lBmBUIrRRDttg/v+7n81Saov8sgWpHLjjwxwgScsm33HBG8c2cZa8sQxqcLbd
xZF8YZ2lQxiu4bEW2vMOmBlANii3DkEfd40doGyPGOXTVCOJ07C3OXYordUNL7r8adS1/lgIV2/3
jirAE1Ol6pLSvUOwbBwgL+wvQpJka8FIDnRetwwHuRBrvHNZ9rBQYSkT7IfM1N09AHb5CsT66snu
ySU01oIcfO0n/UlhxvbIzpl+eMiXEga4zSui1/mRxcYAuKgwRDLIhSDYfJwEeQlISYkykTaXmi8p
VE8UJlv/VRZZGKU2fDBNALxbfN3M5rbrjhLbat4YMuMEv5InRSKDtvxRE+X+lDurZz/OZCay+UY+
tzzLfFi2o+Mjs+KEztovgSFiMBlbbX1BqYKa3M4lvHqo5bplqFpZDLC9MnMO9dL3n4sQhsXfFPb+
e53Q9WsnYsm9AiGuNsbfnxef2e5aewTYw62cDpyx0a7EfnR2ufx7b6qcVIPP+TbE5ecl7NVPP6vF
ocm3O6h9rJdrf3nQis/85wfB+X93IzllmP59UCJo7n//WJIRicuo0BwQnXT3vMzsl1gW09EHxgIB
tR+P5FGwT4ziAfjZnHkvQaghaCHSTVxXgnd3de39RR73XnzLI8KjwTVyYYHZoER+/1CT2/WzjSn/
YFVdfhli8Lz0B31xlhyKO02reQ5Q2PzNdXB98n7TqgJcwLSBGg33K0DGd9LAUEwUTkSPHsaOIbYa
RirP0h/u0c4jH8HfzMaMnvmD1Vfq0vvLK/8Z4KhRs53yUNhQW534MSjtcb8NJbXSn7+q//fpwHlw
1sIN4wt7dwM5iJ9Ltp7OgRP2AejsOO5UWfd3nVvNS/Lnn/UfVyXVnh8ia8NTwJ2BwuP3b0CyVJbe
nHNoW5P/bR57P8dtu477abEhs6/Uar1q3b3yu/WuuSZQRVUn2EZn2/7PH+W/v7YAU4S9E5WkLcBS
/P5JJqLxtG+T4JQpPT2XNOxw+VUcJ1FPHveff9Z/XwuRi/CRRDP3ajZ+fzQzi5xRU8jt4ImOdlwg
ByXDmbCFXRvQWI1sd9/miD5/phj4y8/+j/YSRX58veIIIXHqi3df72iijC0T9/ys/CvWnIF/5C41
GMCxGvewMGHJ//m3dd339zveeSbYLhYrXA72+8fMmSVIvc6BGzwXFd8gQCOCqxe73U9eTU3vqXk5
EzJrL4j9yh7ueuO0R8ZWNPa0RPa5iXwqksae238k3FPwaFtlOSYw35lKlpQD3DVM/ok7pFZMs6qi
5VP+NIwXZGOV9Tf3yPtrCLbUYQdBhA4ab26ad/rVqTTcRb2kbUfa/I1+Z2vg+WGX5vhvbvo80J/7
qEdVWa+cabWQDQqxmBnGcDXE8voNdrNHGu7Y5/bdPFveFyPy4i8UzP/3Ia+FB/5E/oe2+90NjR68
rllrH+e2Fc5hrdS8frJbS5CzNhlnvGB2m6evf/6u//NAc2m4RV1iAyHfRPjYf/+pyJXswYfwc+zI
Sjsz7+mozPzgmRot228syO88UNWnYWVZstPNtWHUsEhPLJ//Zu/7x4z873M2tD3AVZwvV5volTb7
+2fJLVe1NuumY+bYyOla1IA3APPduwAUtbjtQrdWNxs9X3nPE5E5Rxx3hQDHjywyLQVLi12MC55I
CWXHyy0CV3YWaMYG52bpHAY2K1R+dHTDyDFulWNwzz6l2g6hF439WbscZzsC4mx5cscOrJ9CsLEL
t5FhcWdcNdzViBrEpfQ55y4Fwd7ZbbAxVktHzVRnt/kaHoJiHueyVvCg/tKAXhN4ND3WLWL78S0A
HbN+zrfCLh7aoWGMa8Z1u+mIqglvPH/wvXt3QrhEtIQd3ubcalXizxL/XQvQHNXGvISfBJ7uLNVx
HehHpGzSJAwtcUIMGF+Pf7k93h8FIa9b+2rQwMJPSfz+lF3BUDJlNDaIfHZWMAVi8kKZdmIry20B
wcrr8folfWBHC0Yn6VkIAKtIJ3Gm5urGNpFG49Pbw/KXUuD98c857HoC7NIV/YBc/l19gq3TBraW
r8eNtId0mvIOI2rJ05pfnal/OUB4kb47EoFt4D0BKEJrQ/0h3r33WsCG9RhO+RGlmuivgi+nfcja
vvxVe1a37j1MEEi3CtRgTzNRli/xHKnoMjMWzB/WBQPKsZzzwP6SRzP9tgkQFz0xdZP3cY2MLsnj
HEp5iQbJ+dxaTWU+9lL11b6nTDb7rhvJHA6ItyJRXtuU++MK++gua5myY1z554K3QL/uNzvLl2Tm
6hd7YTQA5KzUlpvz14LSeZmB0q6ncfSr7ZNwkHvvdO8TFO8DMHFOcRk3R9/CwpZe16FvsZNFP4Gg
M0XJHQG4LmcqR2HXTKu1h8tWf3Hr3DnaTpiFl8pZUd1iyspIESzxKWGsh2BC7e+ND0i2h4B1ObXV
kQUYaMpRrnPI+imfQXJ71pJ9GlnSH0Om7VUSrHX73Xj20hzQHA1Er8iu/xgPLgaUvrfmX11bi123
xbr6zluDiU8Nnrx+Yznj9skklUPGgiqyhHLIG167MsjPOe1TffbnYHn22i7ktZZlbXb2RGZ+eJys
HPEtlvjEK+f5Y+Q1sT5rloVeylZ6fLu+rOJdj6JUJkGhIY63vozgTUeV98upXAKJWjWtPxtUkx+8
qhzEj7KMkJ9bsg9B9M9kfhQ4uYkx2anRKVg9cLPcrgwkSwLYtAl3IsJLukdeU/UIrrL54Iu6YZ06
GOaKrHzoYpD6zETMR8qGllbWZGKuHqlcfIrA9niNcsXxq0RFfgxpWLfEdubmc2SY/u4EEb3Ms8Iu
+8ILcmuvZZu0imNryDMF5esEp9wUq/uCWRaHsbtN5FM5gzpDVt+iPTq+CN+00iz0AeJ30amCblSn
gYzGn6ZYWDPWTk4f2UNvsHYI3tg2IFSb9E3PC0iSUwFla2fR/7Yn5hKiuZFzlxMTFaz9hcm6wICl
hDS71pPq21Q0RYe1WMN8cxxV10k5OC07i2UTW8KZzdcgm8BHOkxcnZuyrcwfXYXYnbkOMYmp5WlW
iFYdrF3ihWP9AeQtc1ynMeomWkofu0AfBj+3gqBN1hw28Uq6zdYHImDZ6bYcq9EDk3GEL/lmPZpW
DF/p/sP4OplauQPq8ZtfboF7oIyi1xE4zJPO902VrH7dCfbBcgFxtDhx4jY15ZOWmZvvi8FTl9Ap
nZJU4QV5nVU3H+OwWM8NsoEfaEj6c1hGii2wWwLs7jz4KOfG4xsEWFKhscQXE3WpRR+7JYXfrtGO
/aB3q9wg5i29NAh/p2DsUObgh6X4hqVwWQi4fGEcOxPAN3Xm2XYqAcOy7pxbJJzWkK6T6JtbBpfw
IcUmRPas3U3GN8UyksmGkoWbNBo29zOMaiZqo8IwuGOgxuVukCniIXNy26QDZazZh6UxrKwg0w2s
uLPy0aoquZ5Ww2gL4VrhToi6mHRg2cGXQE5hNnE1gk0hLIpzTqH4Kt8RmT/eNp1a9R7KJdk0pBw2
T6j0+zefIZnYtVsQPKvFhEPiRXl7s13d8jubEsFLRYlWZNebUhN8QzDnJYoWP22Q/r/V1KRNshKQ
uaVNV+TmvBRR9QZ5zzYJ0xc/J7qubuoEmxYhD0NMKt/qMhLQnQtLxmnU56rE4HKK6159xrSIZSaL
c03uV7V1L3mBDhBImzCcfOwQG+6Kinub/3z0SSsyQlgDZcUruUDY8pB1m2q/ofQ5bDDp+72oS1KC
GWXbGZl9hdpQV7rF+jT59RDvsyr0H5suZ8XR+LJ9HrMwcNPBbq5ykA1tdHLd4EzwuWNHMb93/e9d
Sd2+X+pNdGfHn7Y3HUrKEJLbCAmE3hW+VgjwkZcgUSpSRvi4EN2JCEe5aBcY49qteQJQ2D2sGaPQ
xDFxsLf4B20iOoEAV9pB/z2UATWSIZPESxHJiyddGo6fRk7Zl7oWg0hmkEQcP9DRH5C3BXhK1mL7
tEHyqnfGH9wP1G0gqcOFScQZMthVvx7jT0q2YGhTAs8ri/GVa7k7Y/tWQ5iQLaobdk3mpTDsSDnH
jZHPBFuVPwa9EX9nt708hQ3ETQ4sayZM0mRO8OqwVwGHP0AFusBbsPBRhjmvI3Zqr07Z4Mpf0O+1
exacYWqvrHpIMzDd69BJd0mHqEGFzjHFjtmHQQjPY4397bFv7PxgxQiVkm2zlTqtE6XSDuG2Yx+s
zqtpTtkCuMdqwdanPROFB+lPMiTu1SFFWo5u+xOH24j+peq4zrIn2gN1TRVGSBDFHsvSZR3gLeCm
nHGCba4y1xl223+PWL3ajHxdTyfhagjhXEIv8z92Y+QZ9NXz4jwad4vCT1nIrZfg9eWlBrqJ2Va8
ZCDkA+BIaVFk+bNbYN7B8b2Y40D1MHKQY826pvsVXJGJ0afoCL58rJbBvo9H9D4pl3b+4q2llVW7
MrcWcVCcEvwd7cQw73Kr2g/C4AW1jWuPvE17goMWwofUjax955Oj17g+M7bH78W4fvpeostq8Fr0
mf0U2URriTkGf4f2SJJmwLuz2ZG5/ToFilhW2SBeOzhCtjULb8BX6FnLq6MjrlmeVXn+XHIqf0fr
XSguIrCLox7xbCDXbdRhVWZ+EdLOvgfOFptTxle6l2XdfS1pFLdDr+r2p8gjRH0DT2addAQIWVgU
2pp0GbzEDYdTySxMayVsNB68u/BdBNOWLBg5oYHr3twIWh52wM626JNFpFGRTDS/dMMAvO7dCjzP
J/C8GRtby/TiMM1t+GEqi5pwYL/gHKtCb+TvE8f5SWyrJiSpiLfbpS3hcQL/ac6kB/vEYIJrPQ5T
k6NibYPwtstgRyZ2hMHhkG0+HkmjIqx9kXGROlvFVIDi7aZ1e8K81wEZHAefVFxlfPKCy3plux7G
BfkjgBN/mCHvo92qOtc/FqYUA/f5yFB/swVaziniPojz7oNTF26O/GwePy3dWm1UjIGf1O51QgTf
XqokXzuW4HUxGWvvMzpriH/rTX/gTuEJyj1aPkIM1uWWdU7/FaAVTgPH2EvwYLFU1kmkVud+Q0DH
0bM5nUmbxlHytpmaedgRP5p9CUhy/tlznAS7RRdBe9Osi/uI+Y0FD2bnqQxJA/IakxZdb4pLpEB7
pmXNYX0LB6PrrkjTotvzPlD+3tWOn93z0G8ROrnF7OOJQ+vOYvN+Z7xlgnk+qiD84Lc5cUyOBN55
iRq+pPTaSiMekdFSJ56NkOzgFkNAeJC9rWlc2j7qm6KN3qzcSJvDCeHDrgEEE51kXkocv6vaLMoN
4D+EKaDmbXaCdU18LzP6iNRxnS1KjC777aEMQtOS/pbN0Z6qmlQ1CvSMaFPZzvj8QT04aeGiadij
jyRKeDEVhWJuY055I/EY0Ue1tL3Da8uyvHR0/ekOhLRVX8gkUV83e3YZA8+9+p6FfNcJbpp5um0d
ZLE3fe1V4QOIo3D5NQbZsuxLZPvLuSk2/8kqlB8cqahGTn0EbWberSg+6j2lTfzZkX5zMlLZ0Y7/
io+naQRy86hGGbGCWNzG3pOAyp8uLAs3mx8UU36r/DwunqtQk/4acnotZx1VufwoMF9e7Y+dl+9V
Wdj1g9pQkdzV0GGrA26QXL85S97Rjo9rJBs0z6B+RCWz5cgSr82fK3DY2AH6xXNmlj7huB5CAnUL
FIWmiljNSuea0T3GJB6HpGhrhPuWfoTHOjDSqor2KZ9GZOtkefc68TS7K4KqmZe++tJvnxA74m3f
JNIAyktVv9lrruK/JWT8d4ZEpY96xYlE6MVQM36foDS5CpAH5PMRgVp7D/ThS4dhT+/YGdtpp8zf
YLzXwdm/JzaQQlhfwA2JAHRA2Ho3GY9pviu9rvOxWMvlZSRhIOFNUDxrOc0HthXZnMSNfoMrM99R
7/7NJ/7/fjwDAGBijI6YVL77decoZMJMOh+R1xrR0txaIC1G3x8+aV+OL7Ez5r+qqUUv1arx1vKs
X38ej7z/+deNDfMRxNtcCOaz1+nJv9z6jE/XYcAcdWRc00Y7HFtMYajHzoiepj3Ujn6/Re1y1eCh
oae27NM/f4D3Y4nrFIT9DMWOw1Sa2IrfP0BHNWEDdV/Bg6EeR2KdXyzV2a8xv/ptFM7L54B38V8m
7/9BJVx/KqMg8GAh60rK/N9/ao4VzyXMD7S8Vb6wsVGXRZMc4iJNValdYGrIiyi6KRxgGhUy72dQ
EvVf5j//ufRQ74J/YAkgi8lHuv77f136KNKYg/lmjpIytCVnEojbja3nRScAD/vtpocU1TzL3h9+
1HFuP4BQmcbDny//PzPZf9//FFVATEAVsIcNGZK9uxJwWJrWcZCFrxrKMZPTZfhmD53efgxBr5dn
VCuuSAamKcHVEjf9cinE1aGCzTTdTcXoVHeVr13rsWzidvylp67C86tCkd/kvii3ExXASqgxzeCJ
EniyDlOTdb8CX4actNawzvuyRw+TWJNT2TebiUjnML1s9aHz7TA7FVCr6k/4LPz2DUF45N5HxYzD
IpDZnJ8Y/nYQLkI4VKdKzNpPShIT58Pcxn6FVxxrIalkfmNrnMFB+8rGfXX28+zWP/CIEt2qB9SC
SQch7CNzd4c+BzxKdVOS8hz8ZTz+n40kkSzY8ZnAeUBwAvFPwta/vnEbzewqSo2FDH5zapDEHLKW
wMmgd9VLgQLkNiDZ+DKTaLVrKasfwMYTothdl+bzqpLW7trTn79/55/Nwb9vADZgbN4iEJcEUzIV
eHcCTFt3jaVbnUM8RgCdNJYy6zI1KOJeprUGABBlCxZIZJN9knvx1uxnQUl0PzAo4+FogIK+GKIo
hjN6ttU+Ittx+p2/MO34gYl6fInwx+enNWNStNeNRVQ2eQ6IO40J3ro5iEKKVtG/WuNQEdtYIPit
IOL2h7y2t+zku3gIdnPvXgPW3QZVBkAMpC51tlIU5sz79pXKOmSCc7mIG3wZurkw9gj8J+0VpjtU
PhjZD9EU5v2ZepPU8XhopU9Anaet3WQV0W0J6NBPWaEGr26/DRW63t4MTMnnrPncOYIcjHXyZ1pc
SB3DoSWBDVsXnjd6Y1J9KDCnKUBs4bhT8bhSoYoLfQ+bbgjTW7FfTTHMD6E7NIwOm3549ovO5k2K
Lmc9hxB/wpfZAZCVW4WHagphRvgp54t60UvrfR2tYO5uRsPcZU+Cpi9RvLqZPPyPujNZrhtJs/Sr
lNU6PQyzA2ZVuQBwR46iOEkbGElRjnkeHHj6/m5GdXcoqjujc9m7UIQUFC8B93845zv1xl4FQfSA
DDe1mm3bl+jKsttl7Bc642HzH53ZWd2oaNX2MPBi1VEDLcSLc4qCdF8lgnGadKslo5GbAszCOX4E
VAxswVgQBvOtO+dBE8NjYFQOCLLf8VPYkhgz4VrsB9ef3tpSkVs+wlY5a1OhgZ3SfNhPmmTiiPKN
byGdUg/p0gKYE2WAM4RBUpliN8CPz+7mHJbNuTEqHnOSfb05kqptlg/Apqj0Qx4AIMxgVcdLiLlG
6X2t+uDSuJqD4GsprzwgV/XX+7YYjDbMhBxe6cWogNG8IIEbCivVd2oIOu/BnJryjIrJRCjue6QR
kzA9HVA7NeY+MQuVHmqhTfcKyx/fdAYNLiNCtkpe8bQDOw8K3+lhL4Cdqnoz+XTSEeNTuS4oxRbw
jOeh1HI4r6JHwyS8enmuimGSISNgY/qL6+vPNRIkQwpe95Jyc0lJsf8kIgBt3hpptikwWlDwlA76
L1tPnAt1zHaqedD+xQXu5etRIFzoXfw8TPmnm4oqdJpmi69nV8L+Cqj4A2APglOkJu+p2y/v//xM
+m/bW74e4Wh+QEIEggVgq7/ejFIEbQkNBtubdDHIyF7fpSrY9xgev+UVCBnoVTMhksHchEG2OGY4
BpY+sGT3v1meeiukUdMZe068bBKWLJDo3I/qZMmSOEAiF1EINddFO9fXKf5njKWZ8/LPv4c/79sv
3wLfgUUioOSfjT+dqjRmSToV4PWUhu+CucDcSwxQsSc3hq3KgnxmMP+7nnAhHP75l/5TxhwLb5JA
0NDDWeNGB7r2pzVs00wIIqfE29cZ1hp0iwUk3GGpsYolhjsFt7U14xtCZ4zGdfAUIg+x5NurHjuX
pNER3HdEtQjCaaC5xpFnT9aR7hIrA5yt7cMrPZ41b2MigaWT7iXCxxOke9+dUDErcsRv2kwG8HEY
PP1VnOx/e/aZ/vPZIhfhCDIhyv36bIh6TlTdzC025DWPPQY9P1UOuNU0cZQiPBf5XxSo9mUP98sF
CaTzQqtHfkapSLH861ckixUjTKO6w7IajLsTRa4Mqezg6LBYchE4/ZJdSeYQ1cFSvWeFORWVHac2
n9vOGLNiJeXWwE8ChiNgoeP11XM9lM6I9CDDI0AjhuFYpjZepo0t9bOoJv2krC5TJzRETOmzJo1K
2mGDHDO3oll18vFUIN74aGkLd8tlbczpOzz/40H6lzLH7trP+uvYf36ON2/tf/ySIvb3X385/P5r
9dnEb+PbL79gE8Dm6Mv02a8Pn8NUjn//j99jRy+/8//1P/7b5z/+L49r+/mf//7RTPV4+b+prKl/
TQijgfsnoWLL54/P//4Hfo8Us5zfTERSiHJoDzh9LrXy8jmMBHgav5GMQInOkYuyhNiJ/xUp5gW/
GSQpIoJy6ENY4/JADlAd0//8d9f9DWq8ROuF+MpGEWH9K5Fif+pZ6A0tm8NeuoEN4x0Vz+XN+EP1
2FXs1XTJ0D8P3I7UrsZOqG2tlhVGSxgwrj8o7B9WQ7Rq5LVBUUB4mYpnHAPuX9JDL5qK//1OXP4u
Hmcvpww4YNbU/6h0//B36bus7BLVpruZCd0dM6tNxYxb0jQyjTz1bmviHPwI2+diRagtMQSICXBs
i3HuTvOC5+wvBnlZxGZ+FpVp0w4xpztSYIZ6nnVCwWoyx9amdEML04ba12SlcWbNTck6DLv3XUY9
NUdlbvb2X0jEfm3M+OYQ2RCtxc/Nv3zUfxYP9bqaazDuLBPSzTiIMmcTnXZW8GPpc+EQzhzwXdke
FtwI21kvaNfa8a/q8svc4ZdP2EMRhl6KR873aMP/dAcyvqz0MLIwJGOwNE4dogrWJ63LBooS0ndv
mahazl4n+fx9g4JUXRAV9uPSWa19svtmGMM/vCj3v3/pP4bJ+Zcr69e/EZMSx6RVuOiq+Mdfnz/0
102TwD6IycLxjK8ssZs8wljsVnuoPvMYja7oPVS+VmLRw+frUz0w8jiPmTsqtJREFXMvbIr1thiw
6K5E/to3de17nHjrGgAu8+H2SlAG73UPMalIkOzGSQLIhl1nSkm5tMs4oVtzfDb5kzs6YZr65hMo
fmM++sbI6twHQCIeFwMfM0P2tK6vseMRltCXhnbPAis+RvVNvZXT0tCoFjAfSLX1WdtuVYM0d/Vk
tsSEG7ve3lhF48Fp8gbFxqMh7FFJDVzC5QKSdx0A827vzr34SteixM5E5FRROXrLdOVWTE0JeWUA
/ZUro7D3xCONZjzi9Sw/qIaL6sVi/Z8dFR0UsBDgp5IhVz8Cc9+GqsWIIupv3uzUeAbaoZrjIGDQ
HkOLUmXoOsv6UpHngboH5U3O1rC3wPbKrYAaBetkiZMag1noYQKfQjkptR7RJKl6P+Oy8o6ln25Y
NwFBXAQUGaAve8CL/xd3J9zdSy36x6fGJP4QKTptGuJOg0ro16dGYCDX1WKbUTIPxfhCkQlSA4JI
6kVeoLWCyuO264kQYmHdFclkjdct4ntgqXa3+HuwNaJ+bkmWm46jaoINygUUtuOymLUbWfks8yMs
CXaxXgfR4+wi7Fti5gr4UnLIb2OEt0lIOErTIvbezE/otXcYOEWVYRXWrprkIqCF5D2WU/YjSH8H
tzc5tBxn2knlbN1ubBQUsGoSY3Ewq6wqDlnvd998BvtAAS07Gx5WEM1+rPqsdqKtaxt1XNosZYBG
kdLfFsmi+ieBRXzPkyYdlmXltoQTyQcpib0O7lPbwmJehZZl9S81Qh4cmY7LxB7YXM88yPRWNMoD
vNVYsd1ggTngYT3TZ20FExaCweKgs9VDC9Sk3OMRkTWRCMguI0u4l5fFL133uspZz6F92sz33F5R
tlgeU68vZruR9cSZD7BMAJlvuVBGF92IFqaVHWYaJbzjFgbIXa0K6DRKeZAqcT6Nb+BC2ID3kyzz
B5YwYCRKJOfnxV6GZVcQoJzjasW0G1pppdsbjSbwLcXt4cZDMlfFjo1jsp7KzEOOxbKbtDrHou0P
Z5ByUwijBtCRmmQnEQJA7kY/svCzbpJmqB61pkneMXjvkhe9zMUFM6XQaxImwZpF9TgBQtzjXbtH
rJjOu26dIC1xWwN8tqsWUJ/bsrTGGNtj76kE2Y6xdurxHXinGuJgmYcyEsnMZ0CXkvMKL3P5Cnt2
vNDoKqyyuJCWJuy6kjeNbV+n9xKi4AoExi+ftBI+woSKFQ8Omzl90GbddQ9m3bNLzWYTktmWy+yD
FUdVRGM2o45bubHxuLc0+NHqQ99qOqzcCCdgqEW+M3bAJTemVAeweSOOQYh3YP3SDtpGVwRTB28W
xWvYmAqpipmvtbF3wCh2u4KgijJiTlOIayFk8zPIlxYCmUzZhmPnSctjOQYZt3hXrVtMsLx3z2qe
0QvU2taIAihIxs5InAzJU1KKdxUIK4lNWXTfDcOhJAbS0JS7DHc/5sokR2Tc+aux4O1ZLB/IS0oz
bDZt2X71JU4yloyO+QnKme3q4M8QBSetWmsHK7LlQtMq/ypgS/VIULRp0CfZYjiOTQ92kj0GSV9+
BXyQYWIu2tj0XdjJDFBLPIuDuX6vMua1UWOV/qtkT5pGo1Vm7wUUmy/BGmRytxgo4vn8kTPFJuTP
Ii6DTL9gQ/K3qJA6qKIZv0MaDYVMXhJlUe1jssKlYqh22Hnl0hIg7mtzjEp3IYA0cWrynvHCjzJy
7dG6tzx4yUzMsuDBHnuLGWOq8e45PA9QgtYyceIWHzj+QFBBpI+zGPXCy9nDPAUTn3UPXLhXcaJV
70fVaJHm2eoeORXSS/M2BbnFNrPAbhv1xgI5FQgVYFRzXTYBYxv9wT6v2o7N49y9BsGq23huJHA0
Vr7UTbON2uzsDqPwwiRB8YYnxXQ3ImKtzrozivQIVGAaQxcxKAMyt1P3Y4q65qCroSNAcAQZE/eK
+/gITDerXxZr7swr2mFPXVDSF/PZvG602peIg3ujmf30eg0YuYZ6utCpc6x6Y2jBJQCMkRbNoVs9
/IMzY8Uj4lSxxIOQqw1ap4DX2OtifDfapdfx7PJHkY67gnORpPMbuAxltkcDiHt8JpOOPbBZDDLM
sZLqUK9tkcXj4uUjsBCflXnTd9VDPifDB/gC73NKE9s/sPvtrr2UUfkV/LPeO0FFHeuoanx9gTDw
UeJbZTwS2jlCCSSGAStPuDAbctm6xD/YMMj7XvqrZOMJUIEvPAPO3+DWWVFVTbBYKyfbfjKdFA5S
NpM7W8BvfdAQb81DM19erKos68cVRwA/R9dM7GjKJweOoWr1D81qyAFHuHrTwROqNuBdb0h2WwxR
NpRvkf2stlGDSZrcFedPbrXFiDSJzw+OmExY3syTDbhDzm1+0MzXOPJkoF76EsZRWGvLf7ANZYNr
TQyH7y3LUeBcdo/2yfBw+6N8y8YcYJYo1U2r2wCGTZOjSnS1Cp4oO1cmpnPafLgV/OdTiu0cxhU2
/eIe52ORRcMiOCZGoe13YbbgTDN+nOiUE/GGeREBSOZP3d1WGe0Pk866PyRbV3lXei5aK0JkF7jR
FmC6OonCJ5YIeo9xb7XUWeFYB9O3QjT2dzaKwQ+EhlJGQMFFEfZ9t5H1hoIENfYwFRrqS02WSsU4
lYWzSnP2DBP2R5QoObLl0swlW5B+c27IPfLOQQ6KddfPHUoSqwqoqnU5zmSzrFOyIsKBI4tWoWQD
7LDvfbXxzgLj1XBrDbbFj7M5XyCOowkDhumkyYs8eDCIk95We53r+aHMZqPmAGvTp6RCKhXC8Ery
vW/UkG5IPCJ3vE7QL8ZOv+r3FDD8GMIBst80/k2SF+Tq42yt6ELDwTe0jUoNkV8MtMLo0BT07rhf
Z3v1dn4Dyjky7Cl7RTe+uPtRBvlH1iR2cZVJ7BI7h8v10UCt3Oy0N/UMx5GRlZTe8K8ioYK+DUmI
aqADt3k/HxRef2AAqUZtWcnM+BC4u8ajt5EI3zYmvPl6sln9NPSFV/ievXY/a6f9GEaUKKcJlkTK
IMxz3llwuD+sdpg/+tVgBZGBCsUEg+kVECji8FfbnuEAcKfCk0RBnD9XXd4voewAncTULo5zHhcF
4lJPynoaKO1F6I+Ca15u/ND5PpiBR2Vj129L7a0HbXN8M1ExZHYhAKwQDOFNvdDzYFet2svGftLC
9aKNTDj+IKUpXAIOJUbS9YzE3ggY1BzhXSVfHKRBrx6/Zd2vK0vUnZH2DfoaE5Ijo9jsjYVEUhED
5mFXpTDBt4G2Txs7bI7Vdi3I7b6rs2loARcWLY7fJF+Y5vgl7uER4I+IpNW58BwVNYavVh9QIe8R
T+rUUof0dISPK1goTiZVFj+tXss2hA4PCKuD3OZENAn2a2FYyRxCgtTfuZsCATwylTpqvXHMYmmR
kholCFjlwZ0ZE4YWTvrrZp3B2zojCic2qIB/O+hY/g7NJzFsFdTlFKuzXa6MTxm/0n56LQeOQ26f
xVcDqWsM+ucwE5EQNdJoB2xVUNvWFQYeBEefq3pbN/FUU4rdcoJmhCJsWf/W+inSzAFH7crbm6Rn
k7hIwOCmuz66qbiEuEIkDIdZDsBZEOXy6skp/wl+a0zJrzBLaE7IuqA3pEGbhDafqhEupP9+WTYW
AlD59HSNUtncwWe0rnO0pazb3NQ+AnRr0IIPIyBgC0WLKxmnF0F7PQcGGE53QXSEKuduu9AVaWKB
qF38vcbI8MXKiYzSs9/eNXzgUTbnT/aERqUv7eFxAS3Bqsgo7sCIHNN8TfdFCTE0doRvfiDsTWkb
s+6kKiz36DpgFdtldsLOQcZT/YiFR0bGVj9XgZhijgfv5MPcONVTesSf0Ny6ZJIe6xRJtHJUG/F2
i4NVr+1lNabixUHkBoZI3vCUinibiiZsg3XA3N/2t21ddF9mcEKIxTGy9531mmaIy4dL8ZEtegc0
pSA2i5cYOiv+Iw7tsUCFhe4aB71FZOYw45Gnm4uUySJoNW31FdjhDbTWmxR68MH30+Ft1j7xPXVR
6hg4BBMVFVx0hO16B1iiPMxTucfTNQOXUD8sh2PZrYQfNguOjNgj7NisNwhBibnsVxeqJPI4Tqbt
RLV35+u1D3NQNPFCEf190gZ3fS6/ILVj8MDs9Tw4GxacnhXmZE2kOF5AIx36ZQKMbHXf1NXBBeN9
Ao4uT4A89k0QKHhtRnm3UWEd/c4g4cHrbgdAE6Hv1/DmB8qD1m+MkPk4iqJ1eBrqyr+a+qV+4B30
jqkgtWczty5K+jL9hD/21YJcEa55Ux7brjwzhgQMNePLHiGSXLdDUFyx2oGPLuAvDDlMDTG5ZrTl
qLhUkF3W4kcvNwI4cxY2c2kbxYEdH72bnr29vTnF3hyK86zqgFI5s8Ydw8wKSqN092Yr+9DSlklZ
vjx4/tbdVgodU0akLxHl5VNpSBXRPFwX05DubORyFINld4UhQX9xXRHsBoTWXYxTcLxy+2GJ16XI
z01PqQe+yHlW6WjfI3R4Yr2JN4GSRof9iB5U21NKxTZy/bl8/NFCyh85wv56SLnaw4xH5zBNgYa2
rNNhx+L0waeS+KI9tz6Nc12fbTUPe4iH6U3SBTp0GiDDBK5PIWYCCjPdfyOWkiaaGQSwQ6j+NJ3Z
dlN0tA+9Ko4XBVUPSu2UpF3yzevgflxAXIXtf/Hoia+8TXxuti9uR7ez4zlJrhd0XK3fnUnEekLi
Z1xBfJh3PgpjexwZ1HdIq92OgIGmNpqrNS/a6wJlas9VFiV5euHLcIel8kKWmFKfaS3DWu4utwrz
YaKfQpazAyIM59ktl0NpLvjjFYiAPtUNtVZKXgkDXU4uxMjzoRi0v3O0fTckBsRpZLG3FbUvnkZl
0nSZ4hsW+3Pio6OoZ6Pf56sLQsLc3J3mvCp8cSVHMM601qhDWYKyhxqS59Vd5GFcQQ7jn95hIJKR
1ZtiPxuWfF2MgXXVnJohXgnaep0dcGAkO8eZmSfwgtxQvlbst9z1AGosrNviB6aWYNcJ83u3lAdn
KFkno8JxX5FhHIvZ7c7pYC6HvuW15FCyCfWhzbbLD+z4/BjJEcNevxJQbyvU1evTsowBMxgvPYKq
3MLJy2VoUGLIywyp8yfvavTKp3ra+F2ZXG9UsKZHnYjgAI6p2XdM+yJoSBKyDhwJ2F8eU4eSJJZq
rN771cSa0gUfpeC8hik079TgwxfJRnXsnGXUYQFnI0RGh+sD4E22uNPztHjPK/Z/9s6UPdncn0TN
fiYyejO7ctrF0xGIy+fSLPEwdRMGoZbgmpOCRUKeBZSumOeo3XWD3GVr+ri6pB5LBgRFwLujAI6v
ANKek553Li2Ka5ExGwKek56wybwjcNj5hYNHfSjfRVZl16gSbgs2YsfC6+h4tssr7AnrvKUoLpgL
MqudmrhBJHxT2YBDsoQe0QMkG7t1N+84+1eAS5eWYrHs286qvnqZaA6IgNPYWpQ+jBD/IyzfdwlT
8JDIk28WvLF97xqCd67lbyidI2RmEYq6Xc79nN2OI26IKijzF9cL/CsVQGkz1+ozyeT3WaakwsN1
OI754sz4hpwh1tm4x/7yxd3Kt5G1TB9ObGlROcqvvaX0k7WUuJpM4IX0xxPzC6/vDoPLCRZ0nDEj
I6gQwRABdiBfwCtD82PNn4Lww8m/Qig6Xnj9185Gc9PCctmzb1hukC2ThZQJEdGMWIzZpxXqDkOh
YpKxibr1aJDFgvCGICGNPztn9nHxJaRHwPdP2GoJuk8HsiXSahleKjsnhMSQ7gNozBOvSEdSC85y
qq3v4Lzt3eYKMj9Az8zxGhQvCQ0NiEO3jsoBKmExKgtqTjcBsc1bewfBChoEvrw4A2i+W9steauC
oAdjYAPHzgFOoI5Y5T124T6m1aNVayt9sBabv/aIcZ3o9pPLdjAkl+Kx33rj2CdW9pqByotoqRJy
3/qZRIe6PyUkzxzaciCQLBfTGTeFj9jf1SQeoVW9x39y9BV+4nnqrjtRJrd9Nd9DlgCIHtQxqQxD
6Oi220FQfJG0h2GA6+orAeJXSvGkVR43JUezNPD1tO3JMtt7Wi32CJRjV2nW63AqNkqlwjS/IUs+
buyREdIXp8LzX3sqrit2NgmhaMwC801sUCFz757/4xhR8oau7oE3jZM4YwI6s8lmnutXLtlLTFGg
PXkgBbnJLiiS4rhMLeNhZ1Jnpg0UilW2a6U9IsbCE7n5sFPBBJOQWwfbvu7EaXIG61G6OQIUHbj1
Q9IWN8XY/gRd3rHPKmB+GQmAE+VbkLZArBn6DZt7xalZt8dFJbEt81OwZAFbA899wif/ZRgIjKbf
OVdy+l60kwOdR+UP3PDjd+x5A3EVNp/9ln41slRftbnxnoyvjTE530l/eOocySuZF33c2h1TrjQb
60czhQS8eGKH5QtVFhfe3UoRy5x8WO6CjhxLV4x4ylLyJSam/SmrzD3owS8jXrjIHXIjDUWV1CHR
cYQWu2PycysbcWUaS8toRp5RWus34eWXiLKK3RwZDNUpICKHP1cr+02wjUT3B78RP9vnqL/rhEGY
O/1Q/fA8NcsL/q7DUAdP2oBX0oKAuclYVjDANTDOGB023AUZ92yPlbhFezOVZwzDznrTFrzWny1E
+vSWPKEFFtCQMXLieWBJB2glu8zxV0D55QgmGCzRdjNltW+DJ01V3e3lOmXcShNglwNFNOYjYGqE
Gd4FDBbtuHWsVHwlfroQB0Rv6XaXobvx31ursHMYBV0t6u8YwpRBR0WYE8Yi6RBEhNPDdl7QgATu
uRcM2GP498p6dNCJ17dggkgTq5l6G0+9Z+OEEUFQO0eMX4O6tRbTM+FsjF157YPdexWr3zM4gKVW
H5CJsSUBNFplzRURcsMQqUL6+uiZMzFBofBR5H5K6rt6h2DJk7c4Sor5YWyD1qeza5BLZyGZQQb0
K11Yy03H7CD/Yo0IXn5iVJ03hPuXZowUF/bZ/NBr2c3Lw5aSp4wVbOM+TJx8KK8GXgHzJYFM3x+r
Yen6o49cark1/CbxcEvRSj2zj5mZynm5Mx/ArRQz/hxJdg4PPeysHXMm1/D28BGajg0UwhOXg23z
tx9CXxD0qwSR9VYbyDYPEt/59Lw0ekEA1/lFC0mQeSOoNPiv84udNrZ5b0qFmJaMiWQ0Rej2GisF
fkprZhqCjC9t46JHNsHfd5LucXYpEb9a2qhdajqCc47T0rryhe1Dv/rEjRloL5lycvW/e5CG5PvE
kyBHwFZJU+w3fHuo3dXUURrBkG1AfHrYlV5bH7Lpj2DD9rujsaE/Ae9djnd4QdGmYeBFDHikxU7k
le4nTx8AeM/VtVG0nYMIsOheocBO7CpSxJ2phsN4gjAnf9bBkNZfutRmnj0WaXNj+EuK49ZffeeH
IFtgCi9xLOmVS7Ske1yMVhX7hOluF/KIrsGRihtMBQFRRXBwLtuwkznOCaWoYTHCMip3NmI7W6gu
VwFY6KrroKiGi4vxKHL9qvrOTNP6JJoxWw6SBjS/FZ2fdnuPW+9cO2XzvZw61KuJ8kYvDkS7h52X
2LT/q33f5tNbugoiEZ1kfnZ5r3cbQ/g705nLd+J5og7F35WLvPmq7i/9QZJwyyhPc/nV5rXOuhca
EuteJuYZhvgbg/5vI8TUHXwD6xFH5HVqFX6kJgJtaqPkOw8MTuwCO1k/e0zI+6yTJwBI4k5VStxP
SAHVTq+pSUsPWOFH0QzJDQqwQmGatN13Bhi80HW2yYeKK/guKdryOXVacc1E4m5iCvktxXa7X5rC
f680Hul6CJqMmAWb9M4R6cVcNNV3NEItSxcn++Z66/zOQhezfBHkB6iF+qFXWEPIbjJscAqb7MLM
qfM9mMAZy6fFd+qqz3HoIWZuHmkb687y3mf0SPsB9F5nrd9RpURd4J8XB6MWkggVSSNvzkwyjWPb
0Ag60Oy1Nu/s/sPTwdkTOT/2PMivIUcjMc6Yo7MG7o6y7YvdtvYHn4Nhn1HdR9gsBp40ujLcYGG3
LD8C07xCg3IUOLv3K+4flB3BPeB672gMJeYy8dag/YgkURX3hhVMX8izVtdw+jr+ZT0V+x6TTRlu
Bryfb0SE4aNcqzJHBQfquT+CcpPqMAi6SRLkQPZW5EI8oTlIz1YO6peuaUy/JKLpHQBpNlqLy4FQ
HXNydq44xll/e7LJR8ZZLsWGbc5Qw5XXyuaobOrO2JetsuN1KM0fJvQ6EhovHNW92zB23UHhUuwJ
2HN+UWialwMRR2wSJpRcF7xwHryUfFK4nRlqYQnzmCueW7vVBUkDlfuASTD4WLMlr/ggaBV2OEQr
HcEIK5/hExAmYlPTulfAKmkTdZCSX2rTt8iDLAd4ziu14Dt2UcC2OA3nZpfh4GnCpE3Z/nRJ77y6
Q5f+ZCPCmnnb2EdF+A89tbekcEki2GgtgReNcDp5BnQMmF5gnUQICo7ZJdqNXseZPtI1h4DIvsiE
LFXN0okz3idY716HZsGQxLXtx3kzYHJi9jaOjAMD/HeId56tYq2ZacEP0GFlokfYj24FOWbytuL7
nJZrEM1sqbHSc3Ck8epYQ3k32H6mzyY02c+xZ2HIsLUsWHmJOi+RATZtEhtVQlRM5sNjkfBgTU7w
sl+vkN+PFL0LiZVI2AjSK7bMrV+0noU6+mlPXehSId1OVYKHeSNbkKzRzBrYnhFNgVWtgHT8XLsW
C3z2swwi3cUzb4GPZBUvp+LJzrXcoKsEXg7mY5u6p4yGOcOpTLYTpE+nPbpkihCRJRLxIeBQ8UO0
59U4IUYIpme6H0b9nu+wMOu7wvuJLwJiiiCyi7gWvHvPUuIPQ2tK7fSixtyV18VYoH2WK6Gg4d98
jSKwcc05hoqzEPemcLiwCCGnNkty4OWB4y2vfleZT39LWY0uSwVx2Of0PzkVLPkoWdeECDzGXPA+
dfP6N4XBnaxof9wlshruli3TkQRsU4eJPUw//kY2hCo3zH07Bj32uK9ta/4YG9u6k5sj+QB5Z7b9
tqRZe/rXNYM32Qf6oubn+KtA8B+iv4+GPRAE7/Hv/78pCy8kxf+7sJD5aVZnH2/1vz18ttN7mX38
UZV4+bO/awyF5/9mW8jmTFSGF2mgj/Drd5GhkNZvhuGbrsu2QboIz1D41U1/kRKaAQLEi8LQBgRq
I8fmP/2XytCUv9E6efD3AsSpjke06f+UV/6Xqgtl5u9yy/+Dygul2y+CHRfXNKLFgD0ZQltLUj/+
KthpRYldnwXJzh1dX17lU2+s+2b09AYWtMwfLfYEC5MwMjUPWzIw9R7k2MMHGToKRgxTFvcFfIHz
4KKO35HpMB8mbN9NxKgRL+ZkcTjTW9g/ENeTdk8zBousbZ3piSWJR+oRA26yBkfsEGHTZX19cvTa
eKSf9P4TzuyG02lFIBbBdOaMpdRHEYJpAXNzLVfBCeLhibipy4pkn35egD0Hk2Q4l+UY3g9Dk9M/
yVYat7W56EdZYAWLzMmvstCsIO8QRTAQbUWg5PwZTC6UFlfU+rE3wL4fC5/ZGz2D58y3BIFMzMjn
gWb/sg9+Z3GR/MjrlGUv9gDLiWdrGb8Oqiy9G3IlIIzQnE03SzAH0zmH8L2Gazv44A7QHFb7qd4s
uR+WBXVDpYaVTY8arX4/mn5W3aKEHZe4rmYbD6oxdf3OBEUdcN9M/T1lrlpifAj5m6nBVYd0vXxX
EKA1YgXHbTh1PAwf0UJuyBI3epzS7ylzzTuRsHsNM1qKIaocv5pvl3VylgOglP5loFwcdBiQjjjv
CJnsgmMHrOPRCnRBXE4WVNd2lpJJkmS6uklwwL8t0s/vZOHKd6KVsHsk7loYtArTAjBG5Wj1V8AJ
d6UTjM8tKYF+RIQbGaW1ti1u6kTY7xsiuzUcdL5hg0EdDa4r0Rc+ANmW+45JD8212ARGzWawZmau
COnIV+9c+SWXAeyWYd5m97CJBiiz47DkQefHAoiqWHpVyDpzeBA5Df8+oPu5ad2ZbBWn7eUnpL+t
vAVxbT2Ms234pDbNlndsJ9sqYuRbcA7QKxUVGa26VBhupKyuGmT4y6kWrJq5GVdMNYL3YoyHEW50
VI6K2Mrc7MYsMucucPZGxyYxnqoL5IUBQpkcqLCdG8fDUh7hwN34uQnftQ+0p1a1LzJWrlHKHvNh
MFN5EdfI5QOFH7t+j+PGwQadpjO73gC+pzWuXZxCzCUBYEwxwkir992I5NTtMssYLOaDi0Fci2fP
qBHNOslYotVdwFKmaL4mywXwTsuroOGoBs7EWkrL/za5IvF3qNBAF1A6ihfq1bRkHKfFc5/Ny0J9
Id1nf1lwbs5LlVCUWzWCH1VhjDK5+ndmJmVo+7r7CJoOdZKTGwZaTmiwHc///C7rYr4XWtPZM0Eg
hc8cquonJmCCdtbCYuOvQGl9Xcbqc036fjpob1tZ52fATUOK+5z4CNOJOUDJrEMpTStbpGr4AOtI
vNRSbv51y4A4wFnX8drINNOPF4vGLYkaK7rPOujM2MEPtZcV0zx0ArjSdkPTqlNV8t3GmLysNpxG
jQS2aYlhBHYv2iZGT8Y8R5Dh01IH+gz9hINLiVud2AWOHowKu4b50k0PTKeF0u6STUooNLuuGlYB
wlNmKfaVpf4He2fSXDeSZen/0utCGGY4Fr3Bmx/nmdQGRlIU5skBdwy/vj9EZGeFFFmRVbtedEaY
TJYhEeQD4H793nO+gyeeesH8rOxYvdfS9YmCHFMSeoRbui7K1EVZhykLciYseY1SsfasB4+HsL32
2crrHa439WL64KqihJEswSU2zJpNCTiORqLm0aXtnuZY+lwEiRxDUBJtUU4lH0mculdIojBa45V3
DNZNxHtYi3w6M6IxmmTvUlvB5FFOkf8bw8ovyvZ1y8ELYVqWEwhKHcv5xSxjgw1RGNxGhhXcq6gP
41ps6F4XO6WW/CoFAE++Uo7ppEi9iyoTDmMY9oQ/apf/cu/7WdT+j2/DhSljeSi/YXL+vPMRs+Fk
C+KB3QJHi/USAHtZIn34U13wL3bY1aDyn4LY9SpEaSPnRdnw+z6//vc/SefTnkZX5zvdzm8q6yxU
jsO5zfunDu0oRcU/S5B/camfhezrpQTdCM7GGI3XPPhfNOR1HWOiLkk9g3SVIWhzJ6/fEQHEXQ6H
VliXksZguE2Js2PoaPIP89AmM3f/vyYc5tP3//2/uJF/uiOrm+UfLpXr9wqXysOYDcuXLN/r73+u
Bn//W3+UgxhL3BAPxZr1S9cKGuD/rQa933AIc7DH6eFjSKCw+2cx6Aa/Cbx4mPVXLzHaVdwo/ygG
Xe839KuMVQCF/l5B/o8sJ+JfqLcdCAF8F4FrUan5f3kleuxcmW1HEP7S18INiw3o6gRpPYm9zDs6
gjjCgh1LU69FGrDg1hqN4BbsRnxKlw6jLljvyLWSHtjO0D6kzvSt7VVzGmJl3VRTE14UCMoukTno
q0QMDfk1PINXJFesVYnvXpEwuvPYkU+s3v6C+L/X54l6hayrhNrGaOkAYUUeLzzHUAdsb8WZxOyB
SXizvE1Bbm0n7Yn+1ITNfJFox7uAXfeAWT27mvjbB3yttBNrshywvibydYi9aYdsjWjmtr1DNl0T
qVrLbQDhVWzQMiWHYCaPsUS7uRavGSPmObQimRJx1dnoq6IqK6c7PL4I/XyfQLmwsdHy0PhzGI2T
KYXIo0SFtifXRX+O9BswhLtfss9ohvP6bfCuk4ZN/+iMsGiG5lIOO8OR+goahIb5hFAoqi0rOI3a
Dir8X4KRLKoLYhXLPn0169n4sI0F7wg2oEhXJZYFK5vPU1+tUbOoyN8WadkfZIsHx2Fw2Fsbvwvf
6CsQKJDN7UOvnISjvS6PqPYJ6EhsRow1ApcYrUOfqvmom7o+pU1MKkDNJHeAGXEUtNueRtkvGyW9
5CpxluCiTz06vm7R62OT9j04MBh3F01ARapobp/guBho48wsJLWsOYSNmW9nYhBUROeVMoE6j8ZI
iVYMkle/VZ73Ay+ef6GlGiFJNcvdol3vzq5p4/qoAU+NcsKD6Ax5ABPVX5ADuKJvC/9Ma7oEE0Ma
WcAAkoZYLZ9sMiW3cW8hnLAt+9CRYr1hyMBsXyBR7xzDeoS1XlIediX6v4yoUA91ejsFB+wrFpyg
pb4eq/bQD0XwMQYBf4qjPh9dSYr7FLyEdtXtx8EnYIOoBNKLOrzhyehe1X3sbUyTMWUZoGkOYvDv
ReUFp0osFT0bxtxtiETcH0Pa6tp8ZgvF0e2TTjXSoTNQEMTprvTJUxxA1+zSJndfmxJFkByMhOTK
xK4v4hAEW2TChlyVrLT93T63XtMyXQ5kE+rPRLtkmiSOzSY/2hCa2sk6Ia2lO2zWWXpIShnzizdg
3A+ynU1COELJwIs34YxLgKrY2alG8duZe6kpUWxrh4rQX+Nop2+2RB7boxD8YBDiPTKS+FYYZNcz
HXeuLakvygS0EBxn6+DAVbwJCVTf9SVSM/p9aN9bEDkMmxAZat+66jq0FXVdtUd6nCiueNC8iRI0
ZcAPqUk9d2OIrCeGBkvCkno1wAg9MRYgFFe7475vKgBeU3MkQtja2oY0NzTJXxvRm7vRReTNq6ou
ycUr76p0eg7iMDhS9jo7Kg+exgXF6M3kQu7JmDnOWIb3RlYUtzGJ1WhiBoE5bZzUdUd9oXZhk2Pz
raGrPgMUnI6OGNXN4Ojgq5tS62IWCqYUSScEB9kcDAjnGbHOoVu6rFwTrtQISfjKVgMjGhCSfbdF
uV9fpxh5L9K08uLILEjGcmMJPH75MEY5X6Vts3zviPkgKqBC5Ni2fbqZXPj3PaFL2AbK8MtCuY+v
oe8ORjEPZ47I44VdYKMCfbrHc/1UGO5aKo65DCIPLtpIgULheJM1yPY2RqeKl45X/RpBn5lvchCE
d7Ber0RC0KcjEvvEVpbipJm6mKCZvuEJpTn9ODW+255M7EeHlBS9FpbTtHYGUAFVxtkOOLtOczYw
H2a5KzvdLpSrdrkTmfFcqsG/WKA8PiLg2FfhKIASIU4NJJ2GwebRJSYNRbMfb6Gh4tvQaLnR4Kbq
MqH5S7wliBW7HVws/PrT6QZ2LBr7J4eoN2JJaSoyHwiidD0wlEHPnLZETZ/JfLnK/FzvdFYdmgpQ
WejWn34h38q+OgWhfg1Kjopm+uAbGbnRKc3LvV/70JmxZ6uNTqZ21cm9E7EzX5HylVx6cPLQHDny
aGaAz5UzkM6dTIl1bBdWSjAV13OonFcDeeGOfKTqnIraRt4Ut48F+pZvWVcJWI5oTDpiJDeomtEj
Q0J9s0s0/nq+Bhp3IwYWKKnld5oy9A5sQlJZGLFupCMD+2C6XgzXZYSSkdXq9RcDngCIn+LOgYC5
t43xox6NmPNdS+B8QXgq9vCFbTusEXBneCJFqFjMUuVCj2JvNKg+7yFSJKQFYLNTuhB3ZZmhRlbF
pSqSkih6NmC01sZYHd0sNB9aHRTv1dLkeVSKJNgwOYOnN9aIOqBJstqpEiNGAfmPULyD8Gc0VBBB
CF8KmlfVNjjickuRLBc0/snC7/gBELHdW35NW3UZHCQ1c+99b9B43YRlZd5BPgRgiW5V3BBPB4nC
78+2yOczxtL4mRGNl19kgCNviUr6tEZC1WTMJuY3010SWM4DRvngMALC3if9QPgmzaNTWGATFIOX
vnUzA2PkF46BBj1pT7UXT5zFSHkPyADasi4LfvG8Aw+mSQIU8fMe2U03xWzO2JRKq70Dwxi813Z5
q4nY0HQIyBGM0opWObcYvuEQzPXtuMzqmXTul77hjZpET8I3lEmgTVMSgcQpcTYw7bIq5TzZjE+O
Sac9WuuUnkFUuGYHC5QiAumnUW69svVfCYxnH2wdeRGbXXzl22V7ncpcM7HqpxNSQloJRrdObwSD
dsI72b3Dyfjkeyw51SM9ZV/RIrhOuti6SFJh7MNk5gDHpI9TMWaepIovl9R3DmlpOFY02phF0Dph
eyMwc9mHKj0YfVsfG11djYK2XxEgGjtrF82QoVOTTs+8+Ehy3IKY8BTnlyaHazfGaCEG4eG7sYUx
0UWwwLtafvC9RgB9FHU4XzfMVA4LCednpiDyMddCsYWQ2hxpC2H5aJndre4MnLtQcUno5WX3kOZy
MkPBFVvfaN1ioEiENeKhq8SBTKgEpqswHop0YuFiAo5CfvTb50Xm3Zt0YBZcgrGOvyDlKOshjeuJ
NK82gHxekvFFpyL4Rq9kKbF5Zq5NAkpmbHqwtQc4reLJhZ4k4XvRanUeMMsKmkw++Eq2/SryhrZ6
D512MLdmmXeHwhvCa/l7NLpTiWcgrnAP+K/GGTjEwSLGlYokbR5ct5cH4hm8faeL5d7LeVQ6AZR1
APqaq5VpOctcUGsl2AoqUutdbyLDhRt+g2DpxaWW3E/E60IyDtLdinz4EqBYtwK2+UnN7KSEfBdH
NI7tjjvRHSewvk/1tAw7XX3rXNuLyLHFgmJyb4KMmOOQSqxacA7DfLGqN9o+eH6z7BK740MiEeu0
g6Hf88G7zotB3vawak/UKXfS7fbAn6/RgXzZTbgTc33fmSG62uUe4uOnU9gHozGD49gs9qVHsTSK
8VSWwS25dBZDYOs0LRVh2wgVo75DqAKC6iQTn71nAprJQlggxqSmH81t6aYHG/rjx4RUlWVznCnR
wiHPCf71+3sY+BZo0KwZ21MOrsm4a4KB9qNRZJ8BFeydbeAzDixcpyt/dMXpzsmdkfQdH0Q5oocn
p3OZnOohptUEPxIMq+oGcWYmluzGZVxuQm+eTUacNLBx/cT+hVjo9rHrIQzwEmO8G01FpAbecANl
skQ+pPgjMSd7ac1XqHaMYx/m2VG0C6eFlFElgjF0hEZSGrfYInzs+WpYrt1SZ1+kCSUcuQhpzoDV
rnxGvQFZ7N26tpQAUxml1ZOFGX61qqPVve6mbDqUZR/weZYGZEzVIQTSSqIcRlVOtdTiIBtj4EwY
1OnucoMRuGPVZ4PrLvLBhlktkumqGtzNPGavPuJPICX1ZJxWbxy1tn+QsZo22NTgBKBfsW7bmc0V
5fM9Dsx6W6vXukpQ1QfqocoWUIvMEY5wY+VeCKIqUe+fa/T06NmIXx8ZVt9h4r8s3e7W7zDuAj7p
XkxwPfddQQtS2Tm6p9lOr7CipjuCEOpNkJfVQeZBcgKrGR9gai+7mRL8hthT+yq1JjRfle8ePCQR
yLqD7i6veLwXG7Si6iv8KPN0pb3sLvC0dekOo3EaaTBfxcwFIxPocb7zUxhbe8yf1T3ure8K6hca
NRNxtWXYDXD0hDYruef1pcdrB8SsB86CKix7CpgtkPWQhPd4/ooX8ArIoIZYJ+6OLmz/KAlb5fhQ
0YbkC1TBZUIQ4mVSZMkdsYb1hBm0hsspw2WbWqwIxmL5mwSP3yZ169fEccNry3B52lDw60sPUEO/
TVrjVTaI9wnO426hpT0jCFrOZJpzYC0dxiNtfdtpGXCMzJPbZYyR5nZ1de95y7BPpblsOib1m6r2
pw+pybzNQTU3m9lsu+9tWzUvTJ1wCw8T61CU0GJwm5V+Qqa78zyhtz40uV886G42t2PgYWJacV3M
d4srpjuPPAwUPwpF6Hkx+q7aydbFBjoZ3WlQMSNfk6Zh7eXc37TrVcT5w11/FjRs8TTdVGBgHzA1
UhPawExfKx6Mi36EHYanuL1STmBuHDnPj2LxkDrgEULqMc+bHoLqD2tAregbc34qML48/kfjVd2C
YQaBu2el69vVb9I2do4eXGHAEeY7mPvx4j9UkC85jQ4vgkWhjyY29ghVxHTd5v41FvYYBWOYUC1k
dxw782trsubb/3mD7rGp+PdvJ7b/vbnu4atZu1/9r1/qJ3bM/yOwmJX2+c+G6l/ad0+FfM/qr59a
d+vf+KN155q/MaaFmLe2xUxPrJSqPwa5tv0brWyUf+gEXbiKJv3sf8xxPfs3/gsxTCY3zfy5def+
hr9FgFWxITI6Dl/vl7nt381xf+5lBxyzOGXYjHGZGINS+xXZhdu6y20lR0IW7PBMcqV7pl0m/w0T
5F9exQ34eWwazMgSf+5lB1nL1LQFi27E2WzQ3SiG4zRU88efPvZ/0cf+Gaa1/jAr6ikQUAShpIbi
lz42p8LWcfxU41poVERGMm415F1HGNTZOVB1/2TU/XLRFBaWkL+/9O8k0P9s1/9xbWEJXI8mzCnx
a3hVPbZNN9q1JieiseJvZUcfBWcemjjUw4tjysuK+AaXfYmOx5YBR/I8WNJ6q2n8xLTWV9GPoYBC
o+MJyE+opNnU15UyKQL/zff617tB7B8ITy4CzfUvaCxXaE1qgKkxtDvDfS+ID4lcNKbTH/38/3JO
Qnv5TxOM9SPxkG7ReuaO4zH6Fc+GVJ85n79M26EsBipUx568G3uouvFKNOCtVNQqveSvaZhkLJ1/
f0P+8kMy+WSgCkqTf4kU+0WeoAZ8LJ2Ti23QG/4WGnFwwZle7v/+KusQ5qe7jk991UGsZN5VwvvL
VTqAIHFiMRDMg7x/0z4Hd+057TNpsq9/f6X1K/1ypYBEOgApcPzoMa7fyZ/GQdiaMe/iq9hmncWx
gmgZDpiarqqYJuOiLDwiIv/+iv/iE2SMZjorchenirfe3j9dMVPKVQBTyeHh2H8Ew4qP3m+MfwM7
/ctDwoKISCwgRFMw1rDWd/pPV/GINpGMKZ2tgxH6PveRqdLo5Pw7ZQ5Ys+7Zaebyj33sv/9g/nLN
X9YJFDru7C5c0xbdWkJiX7WK7rOtfP8FthBiboRT57//NP/6c7Ikcd3QDFDh/AUWFSQTittc21zT
iM86X4Zby1mmM3Z0Ci+CdjhEasS08b95Cf/63Pgm1imTpYkHlCbLz59vQpdG5B3CBdDz5b32ZPoO
hsuPWH7RCGgynm/+/gf9yyvBCsj/LM6xaINsz/75gghg477sPI85OCZXK2y7dqvMKicDROTG6e8v
BjjoFwCW7a5UaC4UusT3QZtZdUp/eoCspgOW2xV62/v0xg8k3uX1uc2NYXnJBwyVB+ANVQwldrHr
gz3QCY9wHXO6LuFKHj1Ldtb7VE4mRpCECBF57lu6TURQoBHa061G0d3gH8BFOrXIZ4HPus3Okl7s
72qGG/rAsgZXbw56TPVKrQMLLYn9oeOgMrmp5Fy1NxIPt3sx68Cqz+PCSeNFQD7rtrBBN/3inEgo
CrHxV8TRoqpIMGTkaTgNH27W4UiZxTw2lyOzF/8IJTS0zjkinU9LVhxBSYtpXxtyWLwTbUg806EH
1DTyCFCrNwDQmnqTmKgKt7MueNo1vrJDhqJyieKqHYrIKVtVXOEWRVNJCwh/UWJ4+e3YwbWJFkQd
qC2KMXX2nR20ry3Qcww9S+61eziQLnapgDC7qJSmaDcWE/obgT7NOfqJ2T/HJoQhGi5JIcl3rklY
+WR1dNFyt3Ziz+kmjnv8SHjf7GLsI7kE7tNgwtaJ2mZe+AjBtiyk48X2av8QBC4soJqe54mJzyHk
IGNFE6A3TnE2CS0X6FTF0YYbQuACYxQ6XsTC3wFdG82DOVvhNzqDg0KBPWsmQyY8RbyubjmJVS6C
E//O7by8hzA+V/ZhwXbRjhx3SMIDP1QM43FawsXep5PWxuWYTpzXDYOwqcegqaaamJ4EQQXbRDKi
Fh3w2DhWjsSLlBm/uLWtvl5OuiPfZkOyM7+PJcjrrQIMS487r62XPDdg9MYERV30Pfcdv+xitP0l
lrrwkX4ZeqYkj5VDtIPungXmP5OQpAHL0EQKSnGNPIBEbxou8QnPwMCTkKZluW2G1n9YHfLIr4jw
aC5Y1yk2qpYe3LaWvc1oRdbeO8wYCqYO1wIQXaTM4rUbBvcrxgk2b4D96DV3tayyjV2ZnRFBpeie
kdYZj/TWUYk7DrEVUUNLDDFQofFc6CQnhIAMwxGMH4/ND558cm78ptVE3PRx/Fwo3bXRCpEA8eJP
5Lwvrc1rgRs9O4M9Zdgx6aG9qxWgop0BmKLbGrxEDq8VDQL8pE3y0pQ1xAnERoywkt52+o1BGN0H
XmBoGlneaChMtj/TPxbFnNIBJUk4WhY8t5txjK3veOVRArmtWFVCynHAqZTxAJ7EZiolgpLNqHdH
Xgbs1nOzRYPDeZl7V8zHLLUQavXAidr97AiEe4zhF3XTUljBTE7LFn8WNtD2sTLIQ7tnE8yzPWO4
VNHNdrrrOQ6xRZNaX72pZDRfDd3lN8KC6XtQ2YRtAFpnkZ0kzSDkdaCUxJPtOOaZV9d8ozc3Jxxd
DfsB6uESfivsWST7DnsO6sRCWDL8Rl+gSm8dEg2ZEWq88Xydyix6BkZt7HXpodNuNWCSQMVnEb3U
3zqBkv1FVlrqQTuJl57MBioRuu4BDj5j/YJNeS/m0mZ4AveJKCnwAvllSz4Cin577u3bLsmC/n4M
GtsFtDdIsqUroIP4Z+qskN/zorCmR6PLMAzybtYlc7XeFV+JTwNrT2wGTjNbxYBz1GxM6cYYx8XY
lDTiy1scCOqauGYsBxoTAuSddAEx4mbOt0CyzTCr85fktJLe7kwCRyRuq2W5gy/ivE5icNJdmGuc
0HGss20rjeEtK7Pigrbp+AWQfPmxioi8w0Awyg0zikXekixovMedLb4B9wweMVgVQOoyxicR8SD9
V0hq7a3pKmRyse/JL4K2bCTm/B6AtDPk3X7x6lCeymYpDjkbzbAVek2tKsom8OnYCvPgLThPj9ZY
M7trFFFLiXD0BrhNovbazmzyTQZ/9FFlNfTxExMJ3xmObeNsAmxhj5nF8hlVem5wH2alv2PKPJJY
XefNG+E+jO2rHG/9seIA0iE2XbGg0AiMz94wlYfmLahewrmRj4vj46Wq04nhei8d+2sqmN3s7a5x
hjPhYBqDZ0qirfpd8hdDWjkCkInliZhR/33EPw4kIJ3UK7h/UCiViwMVR8s8XcMnWu7gtRtyo9IE
HGHi+akRYcAwl11lxpkVWZAPmg3hks0XnO/8HQEZikiSQ2i4dfTH+23puTRFsStK81CaSA/ICs2Z
SKF0kI+QusIEfa6j34VvmZ/kSTkUVnTezcgxRkZvlg8A8jB7BdLagKHEhtRVlzFS7Qy7Ju8T7iK9
MwyZc/o6e/z8dK8JSqGDPJoAqiaQF9sUOATDGFrVtzhMO7kd+mEWRw36xYzi0O3YuYMWJuiwZMaH
hCVN3J7RYBHR6Zj6u2J26m+DzdT4eqYTR7aSy97xaM7aNaIq1OVVPSrLIu1JtLvazJ34GJD29pXS
0s43NeDyBBKg1376BNP1+0LluNh7PtEfucilscUCwKNAyw7OQscUZ+cR5RkfJuY/LZvufBOLkdlZ
F4SMS8J5Tj3a+X75YpMa1e8RgnmcYLFCF5FgqEfw3kCpjJvW8tK9BdgEwI+F7howS5PdTpLUPjKS
G+u9T0x4KoTZmtDyigLnqL0Y4h1QVfzamAPdrWJscNnGwAmelhE0DXfWIsx9GVTzbhi1z6yJ/AEe
YGnrORqyiVA2X/YTAxaA9XsZZvI+yVeHBmeWVm0wdDTjoR6Zy2/atg2mrefBkNzBXyeIrLcH3KMi
7lb/bjXvpJUStOZS6nxkLIb3gk253lZMxpdIi9Hv97IuML0OVF3DblgEy6WFVxz1o5ABKaQu/KAT
dqCg2ihRuG+l0ISLFWqJ0RYkdq52fTwDpImxlbNxt8pcAPjY/REimXycBevKKa5LRZJRz6q5DbOl
Na/HBA3tNmsL7moxDOl9QD1qgG7BMk+MgZyBlCmEeQ64N3+/lJ7+yIUuKFUZM5HsC4sKPQyQtZwl
yTfqjZsu6DHninlgJGWRXOdgisfjgAu13PZEnTvR4rbWKatbm9qxLbB5rxOotzJ1MaanVQUyYfSD
4T5OQBwiizZpsIbIQYFrroM94CzAcgw7dW66VtXuwRz9xD8GDqrknZN3FL6Z1WcvCIT1u7THXOyw
vohg6+os+BFXeQu9zokhAGtjtH9o1sYHv1Th2RxbWBlT38pnJNXF84D+v2U1IdU1SslAOAxh762a
pwBCRtL4frtx1SyfacAr9vZAtR9TwyirzrR+6mVLZhSajvYYNAM/tAR97EMHQ71MuBTJSkhvQrFd
Khfjz1T49V096Rz2kNOmUAIqq3vpCw11xMMSisPYXxCdK4sYY0O3wbMBkURHzkxg2q4kUA1qBJ7W
dUovqUk92hqoRnq7a3cuA7+UN438gG1Q+yO+TBe7hF1xMIpSRK5XC+A6AuHQlwWMaMEXbXTAETiS
lG9xNAxmTxaYp9vwTDYGsVNW7PsPdTC5xaG1vPoKCdLyKqns8p0zMdRFxxNSyNk0umlDL914YiJa
v8RzjFGiaqrqmtvZMd7MGUtv7CC173zwK99SPP6MS3RZPQw6Nx9se66f+nysBjKehvgLDXLHoDOb
1W0YMyJjQFgANZ6rWWBjHnqU5HJKnsOlI9QTz1wTbiitp0+dVjXi6Wk9a3BjdUQAZt/vNBYKCl+4
ICDvmAmzag3kCYELHSj8vRXd0vqGw8AkmOwXw1UewxemTrASlpwPX+dNffLo8sOfoVC9W1ghJY+E
bvJ9GGbxw+wqNhFQ2IAGZ9fuwJ+o9ofF/01CSjJ1H5iaISj5qSNvxjzmKDAFIYKvrl/GnM89JOTN
rtp90MRw7kq1GD7YSmgA2xQ7MEznyR/fGB+1C8aHzrsiHMWpt7ofmwem7AaLc5vBqID4O8K4jNnh
z7EDLCOaWIqeoOulHyKs2+lYVjFsLwa+4M8A1b31s4PCbRgn8QBC0xeYmxv1bZC+x2+T0TmM/eQx
gQWz/Cx4EIqTazfs4OaqTRwwxVD540e5pJ1AC1KKIXuyeHeI04VM2ESg70PMbkvNwk7kjRlE8Imx
H8aaZ5LCy3V/VOC4mkhZMjkPqaBWSVvZDJuaXxNgc23IKzKuyZWmzYl1p6HUNIAIyjDYIMavOKFU
psBnYkg8vtrgEBtp1GsTkJTKJtQw88wM5qEZgJZi1d00OFjXZBYvSA+SMVLMINRykNQ1LM/eKLw3
JJAu8A0vh5sVWwxBpEaQCJc0JwrVpha4QA3E1CgHKVpH2Uj45R16MwpCRGbjm0aX8khSZ1yuWKz6
WkkLShMNwZAlBscOtKPFWotcSzrLllbuiqBS0KsY8Mzd7UQ64LBPDPgMLJGDmnc6Hwe5Mcve/lwD
Ht7GbGme6yJnvjiz9aPjLI32KwXhRsYNNEJ0LCEHMFEJFm+rNAD3SmM0seFj0PvhT156z9FKpXsG
c8W3zsv0F+Olqd4TG8cmJEtpeIeph5ZNg9FF2NV4BTKHcTD9H6Ce5uamnh0XaK9eVuuCq0qs1xxL
AyRUM+4Qjtv5FynIOHnTnKk/4cRNeo7rBA82PSIHvEiyFJvMnfOvzBhpJlY1IV44O+1lBjvhFv4m
gKcgIxso9aUzkLKkVEnQSm9ikwLGyJEyFb79bkNovtRyGt50Ymar/oqFg6zjfLhnco3LQxBKklPW
Wrm5LTyv9DCtE5m894c2/qAQUPU69Zo5rRo+30feJDMJuqATxsi3AnEdBEXwYHi18QRNuHuP43Jh
D3ey5FFV63kljzERbaA++A8T5VK6CasM1QqIwtA5YKni61AG0JeYOXZ8xyGavoIeaJ/iwM7o2INC
GyDV2AIMSb9YUC20C8+VxPllOHEMpZCUtiz4OQrqi0OL0eSx4EZXm7zyvCOONrdDmBKSuGIOyXAh
l4Tynej4C8YOJBzaMxFuUImKZdx0yOOMTWK3zv3oF6QWZgOsJzwmXndfFCNBiKXrLKweXoX4IlmW
hLxy5TbAwbqEUtMoCnkHFzzEMWbzEMAuYcXdGcTJrqBi7SUH5fXtjWsY9luILwWNSstLuWUFhr8q
lKKB1NIluVTV3BgHfEqcPpSbWkD33Nrj4CADVxJuyoHnvWaSZW+ZniM4mMbGfdGyaVq0ByP6HnQy
IKBGx8tvJiW8bkebaiHVPRymFLtKFZ6yGWjPVpJRqRBJT/p5CHKaMe6grXdFJQqzsYcESwoLz+a5
5jSWHHXIOBTZtlHs1bRmAxnZDMmWCMShvajGWfInPM6ggvnD64iPikSSrIaU5smA76F2jPQdhhuX
wTVUhRcSV75xlM2UkmIe+jxYrlZcYZzBCZKzDfPq6MATtY+o/uBsO5JI6D1YyP4qQ4NbnUYiZckL
ItajiIZ8AMQ4YMlGn9N147KX2YDixE1wbm7JaU+2CbdP73MXHM7W73lWdqZLn+DVpB2V76s6DWAB
G9Mgoon0S3/jMEokdRc2xMHKe9+P/I60WqqX2BZbGy/XE2/w4u0BfrZ3HBW9/Cg5LBHhgnUqjKTX
riRlQjK/CqtxSF7U88xSMSyf7uB7Z9vyJ5a6PvFfPXcOXmRuy8+EuJEC08fqIDKn0fuiP4yyYnCT
DDU7dcm8D0ZbfR+Dyfu9JO/ewtq3EBC2ycSekogn9ieo9G7Bc3rQuNXvmGKYwZWQbvs0OFWM1It5
9W2JiOeVzkVcbAMjHSiZu57szt7q0w613LrDG5OQDYwXC+Wm12ZgTATniM+F5K48ylMGlX2bZ4RG
Tc3skUEDZXmvBcERTm7GDwBlZbqpAuJrrhbRN7CNYyjPgTMDtbaGkn6SIbUzHguJKf+WlC/VbuUC
iXPrBH1gH7MBpVfks8yCAnba2tsucY19nqZkfWsvNm+EAkP4o8Zmp4+Oj6gqmohyzTZk9pJ0lJuQ
bp6MIm+e5o5pDdaEYXps5eCiZHMC6oPB47h51AE55LxEGBZQFeXtZTP1LOcuxnRWBc0Mgc4eTApk
5J1NrUN/8xJ3u1GyPyMO2I7e6pLDTFrfCRVMYWRJvwJgasXFe1rigN9rXsIZ6TE0g83U+uLFrEIQ
IpCO2LxVk2gu3OQz1Xpf+TczBFP3WLotOZ3SS5OX0KB9s1Fzg7iErh1NtT4L3O9ME6S1LVkNyihH
NCG3dVPmb1mHqQEifi6wv00Wgs3GXgpxZGnWrwIRR4J+zKuptE2aSxFmP7x45VSDu/Hirn1puqb5
cmPTeshrMcQ7X6UjN5MGFRzGvntixdTXNnhCwiM4UhKdwwL9wyn74sMGeMaGX05GcpgxETo7d9bW
a+yteWtKSUhtGtT4FRA+EyFkEXb+jszuxSXbG1AxBBbHJtDbdOP45NHkpZ9VNSAFsrloEbwaTgJW
tu5uw9JA8sLhP76bixrmKLKe/Daccma6YVjbMCUKHe5dS1fXiKarfp8bVgyn1Y3FE07ombe4dzqx
6f31nGkOpS32jR/DUKQ5v0bcB2oWe85P8SWMJlVtMNwN/RmidPMKJr3pdnFspz/MkFCoPfm1KNun
sGwfXaaq3LTcM77FQPlrcsRdp9m3NPeSXTACKoaYF6K2WXLxOYbYOTepSCr8f+D1t622iqdMN7La
WRgxcY1OugqgzANQ1VPRseuzPkykUljFJ+Pkfo08KPP6HQn+QlXcB/FbQO+PqObMdLoP3brkQQ0d
8e6wtooQaKb2zPLUjMb45Xhq+G7BYiOszU2lOmcDE5eo/z/sndmO3EiapV+l0fcUaKQZl5sG2p2+
xb5JIemGUEoh7vvO+3myebH5KGVlhbsiI0Y1N1NAFwpVKChVdJJGW/7/nO9og+ZukeGKa2naPX5M
MSC2V7jrRq+qXMVhhsrEZc0MoTEj4iqxJaroC5iWzaMuECMvuHTjYBKKCYq8rOXX1Aww4VaVT01W
s5z8MdYJgfd8fXKuY6tUdxPVnK96x/tFT29rEJMLTkNYeiNnBzAEqp8Sdvm9yq1MY4mctMuRpQIy
S2MaexrWaXlmVESWB1NXwQcsS/ahLWXZJxfYDzNTp2UA9EvbX2dNiqwZk0HyB4L0eORLAga5CruC
Zg3GdYXd1Y0S4uEgzXBWUZPdr4e2JYqXs5nD5g/tVLsvgA6daVZafYsVqW7MoPQFmC8Hspszh/ez
lVMCJy6nHF6xqfUBDU7UyAwgtXb0CU05w4RT2VCs0Yvy/eIzaa+lghszEoDKcc5kl4snqUPkRYV+
Ef/TiNUo6kz1Q1ga8snI56j34rIZr9LKJLJLB7tSswQUOKMqLBt3Ztixr/AlxDby4oG6ArFgWMBd
8iMk8rQqsbJzmI4PdNDU9WC2PYavweypaAxUDzdW7VAFQJw3Gxt2DSXJ1gYrJj8FOMtaB+H4QKJC
4K8Nn6L8ymK3aJ2XVh0pr3PnQBzaxlFXJKbqN2IZ1WyuWGq9qi3BatipSVE5oOE70PYpIT0B6aYd
lKtZuza1DIIe+hE4V0My8S2ndWHoG6FBpWUjgLF5F4a0IFEj+z4TU04OxaZsUsrebkHdZVU4RR3v
/Ji6xYXFx8oG0mBhvEyofWp46UGNArnr80+ZY4ETxHMlIARxoLxlJ6IVGzaa7LvsqQeyioclRMKv
/OXQTNQMgc9kGu0aDADpzUDm17ChAmJRvA0nMa8S2OoI3SsEMpsUU0XmzQkFgDVL9lx4uT1YT4Iz
GUdqP4nEGncarvBuoKq19tPM/Q7433J2rc0frOqitg/4tziM9xw/LwUEMcPzkQ8xbZVTjf/f6M10
l9PdqL3e9ftzTkpWd2hDQ7umPJJRNAudOCBwwPSLtQt05knOCz8ootu3ZFRzdN42YYO2FIh9LdYC
jX+xaut6euCzzYjIkchs993MpLCFwOBfR6kpr/QCuGUfOdq8HinL2GsyWEscdf6Y0M6d2QOtRQpf
0VN8ctTgQQBgx/BLbWJym/w7PNAudq8qTJbpm/L5ygYHMK50DrB4K8zR3nISplDTO4bUztj/2iRx
9pEePujUrNuvEQw/Z1uaU8jwztB4U8Lhqsl1UeZWvWOXT8ewoLCZnQ+hTmOTIGO05yj2C4n3iPPY
1uQAcT5VpXxksWyNvVnixVnnkaU3Wxr1abzHO9VdC0vR6BACu/MdjJ+BXRzTFi6VwO4/0u2nUDzT
4cJEaKSOmIgbSEBxpizPchupzHYAanXmln3+KNaWnmaMjlxr7xAkRZ+bIiJ8Y06pyBJK0gwXFPHZ
pnbKze6zFmIrapYpuJSBLMGNu2aobcHNhGSBitxKsPfA0V+hbeZwbiow0biO2hK/X+ymPnORIdmP
4ILEzhRmxAuO5px9EkzyHC0cNCxU8HvrU13i36A5EOktrtCC0oMeE5Z34MrpJ7fX9PO+aig3lIke
f6c7kXzE0m7RU5nT7qururL+xvEFnRVRG5GSnwomqwwLBIAG7TOS/Dr7TjQkba05lRqhHySFlQAh
i3o6o/pVdJva6mgN+naeNpxh0Aqs7BEnGQ1x+oQruP9O/x21csjU1tSUVnG5BP4DzYaw5Sw11F9w
gzF7aJhZA7DePgJfEGx4lThjOtq6cv1ZYQyP4Z5qcIyoFbuRs9FrZEmbmHXyPndi9r3UlbrD6Nok
dig9Tj/MzJrVJqb/Xp6naPwJ3J3hNq1J/zDn+ykSJgmWocPiG1d6Qq/ISfWJqrxVhkCW6TJ6OFOD
kOosXC6v1viHgIh3pnYoB+XeOGzyso2Ntw3EhRXGPnC4TpFbQAIHW6svrtt284cyEFF9KKwQVTiS
AUqj7M+NkmO77xA4X8UdwmSbT2MpRKdBhJrcp6bazxm1rrrJTYPPtitaRF8WiwpBWNq8FRHR8mtK
GdZwNgzdiH4iS9ytX7KU0QmSOIPBJnFYGNsQT1qquUVh0P2buwP/kdMpdshOrSFLUAzhwU0C2XxD
5PwySWMnOHNUWOIVgobCSaagHb6mTwP4oiyt5htYI/deQ2nMWVCjH7gGqVfKdTpJdZD+0Nobra06
Koi5TzoXeQxlTalWx5hgNqKdVklCqR575Eh3VOW1M5xrqmd6G7DIzzvRRbF7JmhfX85TC+U+tlMB
GTQmGsZKssrdwWHSjbWsiB5gekwnXGwUlc5kV5MbhJiOzAKK0cX8HlJfFO9DwPYk/IiKOIU1CXr6
eKiS1PqKI9b9CiVkmFfYGI3BpbJG+tglZwYMXHgoKTi5pW4ThU0VP7wJkjEtvzs5cclJA47sakgp
8h96KqLovUeq/psW1NM1pSWC3KmfaAEVQupxwQqpTJd/mDi2FpTB58Y+pFoQ6bcE8CbqQGRnK3es
5VAboxphAJBJh7J+2yl6touBy7gQgckWfqaupe9Meobh9VhH0t2EkkyGjwZLYn4DNK7S8H4h6lhT
sqDKZ5Ly9C8ol//vZMn/brgpQ72KFvjwpf1Bm1pH7XQkUF7+2p9sAeOdhLv+I7hUSjL5kJD9FCgL
/mSB2LCvZ7BYBpq2P/XJUrxDyCYdF00iMmXTQLb3D7TA8kcIbfjn2RIs5Krf0icv0uBnukcDxRfF
AuWYwkIRjRz6WN7Vom4IhhFP2OICrbvbSN76xIlhdrNB5+R7ksTt8V63VrG7v95m5Z0bXRtmsPGh
+SgCKDQq+CYgAkYZMSwPOYJC5JnT+3B4r89XYXXTtZUXsynIV/G4s3zitG6t4utiVhsvbPYM4v6H
ZG2RrZNpevPzt/+UYP8FMTv5n/+Fgp5/nyrf+X/462/819+O1v8f9fE2b+3v9fGXRd4+5U9BXRyN
wOUv/RyBhv7OVAZKZB2J4pJLzED7cwQ672hJIktXC6HEkfazIWi+UwwLwBc6NTPiLxnQ/xyCC8iE
YjB4XKzkv4k64x8/GYMOAxxxhzBAvphwNo7HoKY0QyHNxvfLQQWgYVGzZ+GoCbYqDMeRQk5bjp9l
G7XGpusnOldEnKdoLHOoTnsIr7G1KScIWz2hMTrheI510TRUlzdQjQhWmdNJ5xw/Ay7PrNr+lmAD
d5dOipteKAMl0ZCqLPMq7LtrclbqJ1uOBrsAzbW3eFEUJEsfqBSSmXReVcHQX5MGGaOJmnxKyJJ8
t/dwjtAnRNViewFwHO5wllN/6EmqX8uhNN9nzL0V/qsO87w+zyza01h/nmg7X4LZd8AqNHbzngw9
N4IOUND4s31JFUeWaDCIvkFQqSs8pUQrq7JkOdf0fWxq5m1hSvlkcfAEoC7rgs0XmZ9rja05hxQn
cgC3tlRwXLNlu+BDwCw9qkwygzWrygv0tMmZo5dld8WSaTg7Gwzy3iSMiq70rAx9LycjeABiGJxF
HA9pxmPlw0eYmNlVQtcWmxKP+xNoDPXYcHaHO01V69yeiR2jD0AC17p1Y6jkBFVtxGCU07qKJ3az
pZ5BY5CDAbzUKWFTUNfv31ecwA1M3BOw/wADr01OfROjiLEdbqLkCP496ZS8HKFfXeMaMv+g7GV2
uyxzFJmCgJstjxw/t76cArA+Bvb1mNfbib2biXTxBYy3hcSDuiEaNzsYkIjxy6Ec0UitR52VF+O2
cqmt857D5MLRZPRYge8AH9DqatP5uonTobOw6keuxr2kLVKLTLl3NvyUDwxwZIVdb/m0XoF9pRvN
z0lfADJRul5bJzUplAAvbua2ns/hpTmLUqGgYs92oXIOml2KD5mRAuXoFe7zFIE/HnQERfEm8Bto
r4EWfNEtv4s9oifFe2lh0oxIr529ZmyHeEv04liQz0s9ej2pgNzecnJpTCPwqT/p9BDR5rXdeElW
AHtA6CccMpIiae+SoPUvh3jSuYYrIwodDkT9tcH+80CFMa3pGi1qiLCb6U1rTpfcNG5ul/QGRvbW
jKFCrh1kf/R2jVri7A0KrV6FWsMVFPk65KqxNl45iGziDVUqiiOkQ2ibkszIGvm0jgrHoBZ6mPWy
v3S1JjhTzEB72wASt7KKNof3lUx1doZHsTw0hQ3SQ2UCmqgL+ZysNr2PFWhS85KwAd0L3Gq8tdGv
KPQVi890grFK3mjY6LdZhO3vMFdoUrzYr5N5bVTIZR4QbS/nFHgwf/olfmtZ+ts152hl+nfbIS0Y
sb9fnP47e6p/7JDuv2TFl+cL1PL3fq5PHJ6cd5hw6fnpbIZgvLPd+blAacIW73TAWbSfLTwSaNH/
2iRpgj+Si/UL4xcR0Rhu/lqiNCHfKengjTFBNi38Jut3tknHKn9l20QKGrrJbMxVTFKXj1eoGkFg
L1Vv3xuzMLxgYjCrYSJXNs2RHcVt84bu3lyWvH9uy7hPVkHO8TZqU4qDcKmOL4hv2a1AM/QPtjuZ
PhQO+qYrRFbO2ezS0nEGibe6Sqj7V9LcAyoCqEn8GAl2ZKedxT512rGLEFmZTi8PRCZOT3nZURlT
tGcxksm7Wk7p54AMsV3gC+pKsd2jqG6y6ACSJv6C/CXQCcFwwiefKFzkvzrdK+Fug053Pz8bEX/u
2J5HWh9bGn7erMK7R8aaWvYViwXhucXA8DN/yvr2IUGFAJrY4GA2mR9hIynv9Sst7+n4sdJQcxSO
b2WzrZEn79FtUdGZrZU94IFvrzhZC+AQIcpS+kUxUpIS9fYQGNvXr7qM7F8uq9j66wqanQkh9vgG
zTAsRlSf2UNNWXdrRJ3tkfJae5JK1wpZXQLafkjWVhteoDf5SgLn+PD6TzAWW8jpnVumKXS5kOj4
yo5/gq4HUy2NLHswq9wAFFFHO/S6S0szgyLDLdNfodyqIXAO9flWJ1KF5ACGnp4kCfnJClNzog07
FoLkU4JwZKWVhraLUMOcGf13WXMOmOa6vsT6YOxf//Gn4wOgLucnAs9N8GdYe07GR7CoxomF1e5j
/dHCpFDAqkneGhqnn/hyEYXwW7AXBj54+on3ASyCiFXx3gqznRU9tdCk+O53Y/zhx938z0rwn0KJ
xQf494vBoUmf/qP4/h+XX/KjleDn3/tzMcB/K6TN3Cd+nAh0g7nvz8VAvmOah6dn60yLrMc6V/uH
o1e+k4K4QiAaJvP+8xOzkiwTy1cPyA/NmYPF6TccvceHFb5iXWfBYYniBA42Q19sfc8mq5oGjzED
RSZrM/b3rf8FlS5RO4roUbLe1C0RMjsHMBbYLLorz57WCxOlfOHi2IkdkwMbGWrMJ8cX1w3NzQy+
SurUdbwuhlo0ByT89B2a0j80lZ6aQFoqMo2sAo0w9TXhBVruXDSOmYTrIsOZgIei4/RjJel5C8hz
jTPrYz9lgReGYUXAGuGnXmnasJPsxL+JYDF/HZBYjzT3qLJnqHs3Qa3ax1pHu0WWWtbusykyvkWi
p7tbNGYfbtGIQpYlNavYOOlUGmSBTBe+H7q3GVE/n9tZghQINFrAiHuH8UPiJ7vWcZJPgSXAGrUz
2/ZVai5EALKlZgCqRGVPrVCXpL278udj/Z8v8j9dBtDff4677kv7lH1Jj7Zly1/580t0nHeGQKbr
2DpTosUp4q8v0TVw3bMbwhSmEPpTRPrrSwSEzmYeOzIjlS3YUqD6R+FAmO+oWHHIorKAH5992e98
iVTKjhc1QS3DMtgX8tukxCZ88jmg4Ep6yH+kLwJC2eSlqBYxTuJleXtDPzrbMGKydRIH32Ea4QKw
a424Be2WOJh9HE8kdoVls5UjfMO8M6aDr4DcAFZHZO2QDOcn4Q4cFil4UzDArxDmH8Y85kibOYF3
0/C5iKMExG+4mnNFlmkkseDAFV5LU79NnB4wShZzgB2+iHJY7I998N0enX5TIcdaG0P1HWVCugko
Yq9ak5hbu0x2fZmiPtbUVko6Q0ihpnGDygK5aNih7WzM1ieuJg3Lfd50wRbv3QNxn2JlRrbppSHR
B2xWMcGk6MujXVrTxOZjTr5OtJAuJjGZW/7YujT6cbrF0BbQY2riFIiO2XhOkklrPUBzXHVRdMVh
9AorYHvpDE2+lVF51ld2tDMdjBqcmtaWhgZiZQ5lc45yILJxtlTFDr2v+lzho/Mo4+iXsSDbNBbv
dR+lRIZ1YTeDtf5OZki9MLDcqyIIScubShl4bmx8cpK08UTRxGAYIeaQ0aLth4TmRBIMH4MsupQc
KLcyk+o90uj3CmLAvhp0uDlhlx2a3DG+FHWeBl41wZrD5BV+Tgeo97mYjYrOc9+cqTH9hKx++qbs
qrmIZGoRX2pNH4tKa/4wiuqLPk+5xKQHPX5lmxWlHXBWpD9C/hp5mu7SHMgGm0SLOjoMSnPhm4Um
MsKiOkPOjIgiy6uH1oCNTmuE0sJCbSuN9OMs/Qxgqug85NX1udMMFsFcDvzt2kq+RYDVOT1XfWfc
hhbiust2qOJ2346UVYY2GbMLGilavFEqTIC9qJiEtJEEpfVYY0RkDfKBiGN5gAqq+eWjT7hvjNLO
yO9Cmk/wWSkRrPTBnteE47YXc6DMiy7v7gQgtI3qEa/mpFziEw3pHNfOozWkV64zIikgxSsrsbG0
Aw69qfzQ+G7jmfV0r1VS3tMITM5JISHJT1RJpntdM/kdzWd7mh5LnarWx15LC0RCJomDNXkYVG2a
x1Ebom0EkPyrM8YxgVGuNt9bTeKfQW5F3BdY06PuD82WyJf2HkVwfpEhbXrQibfcxRotvXU9Kufc
qBGAdBg3togSjbslDPgaLW/20aSF9UfaFfqFreNH30Qg74trY2I5W+eZGZGZ5GiPGHTGmw7JD8ZK
o0Id78RUhHiHWgwrTi/2pWpu63r8rvu9jqoVB7LdujZRJDRYZyEEck8TsY1D7RIq5HXq+wQ9j4uT
kvSe4boq7M4blUwOVm1F+6rOnhBbjmtOfTk8MH2bxXR00c92Hk5H2tlwSWiTyfFBpLjFSExobCBu
UJa2XRxod34UXEFJ+kYtqn1qw7rcEqyG/wbIROJr/bkUYai9T2j/h9EFcm/4UFelTCI1bWBYzvG0
aWwiqdwtAaSGW3jNUHYfOGCf41s3v5p1knxrESZ8VEVu3SCgkmfw2lAPtDcz0pt1FyCndAmiWBLQ
0n2Fw4rmPh7GH0qK2zhSX9t2IiIQtDoyknKXhz2qCYmMwg/C/kMT+uZVrt1ZVTMhNLQoSErmx8uu
onCV5nF84ZK58il2W//arOb+0o+y4LLr8rTaGGZOYmKtWZA7mhYsvGaSJzRfoNK5aMn4Qp9YYCTP
F9naAdU8tb0GjWOHn8mIxujg+/X9COrPw8JBzuV4Tkac7Q1lO6/ppCW02MdxqyVVclZUn0CEriNT
9aD50vY8nyrnpkZns0Eh2F+7MQosQmoIQbd1SBupThFM9wF4lwivIdK1tdrqCYKTQh9txNZEFOyE
INVw42eDR7L9V+x2t2PJRgzi0NAfSorXHrRX83tvq42WdjRVqHbfLnPm2qZOTGRMv1ezOOd9gXmy
9AKbEdpvqoO4oMeweEDjvLWjRTuaavk+H/Xxm6GSdDs0jXWDHVmcjW1030gXyTle2wfEOCn4sWGp
xkK9n2qbI6BRB/uM1J8N4xfLeUT9f5W3+j0S+eKub0aLtmb1Uacvft5WsU0wbPCNeWo7VpSgK8AF
f9DDxcHWsVUFUFnN961wP6igsLd5Hm7ZHZDh0KePQRkh5pAq8EyrXSSCU30TGCPjcRzbdWqg4K99
aGXBxH4xizwnCJwVDgN9a83DLrPTHM1PuyOJmjAseKTXLYz42kjeg1ILdtXSPK+ratwSS+Js0cEG
D3YbvPdlVfOaG1iQyNz7Yf4490Ny3zdx5fnoQy/SXsHHxGQGrwq/QKf7uccehFQ2idoKAZKI8oLm
VXfVABWmkGk45xS43ZWMxunQEvd9HjqG2AOwr7HjsY7peAIJ0Cb8K3cpfUa4LhtOGWt+or6KKu3W
QbXJlDKhgYj9a3IUrhLUspuia/ptItEnO3ZfnxsUldcZbBKrnpmp2sR/6AiDiTv5kYosNsFeq6o7
3KG4QDGCGArWEHtxueRChwrCpDGJkmR21LsYrNIg2QHiXIAZSei0Xxrwj9eTi89BGFuDLQalrQ9M
3TCjLSNat30Luy/S8k1b4y6QvrFv814+itZQ+GWI+0XWgrX8Fn8pSLl+uiRGuEadFrICWpcFOgQr
WuzwgRfrpJpq0SGo8xoxj5MDMMi38ZDjfXpkWf3C2WEDmLZH95lYeIvqG2dEdT1VCAZaa0PM7FWD
YJmZMTy33OmAgX4D2Za4kfprVwbhZUDEwr02hDdsRe+iXoTbEIgNav5C94wGa0FjstqRZDP23Yox
z8zl+MlXOh/iHmTD1k6XfVoIxMgYfPUeWyY5vX41eQH9hfvBQJSMMOBJuR1gUMTVqx7u4djM2ZYs
9vpWq7ueRcRvy+syiS+gxOstaWGyHyhs4QmN4k2XsvHelJ2j6FrgFInmy7oO8CG3DmmOVxgiTHVJ
AHiGFdRUY2wfNCQxGPUif9IOcgrj/jHBLUMG2tRM+KF/HAN+60D0/9JDPapn/xuByGy5ZDq5LuZs
GpxLIeHV89P//l9LpMB/UNXgv5rnFY0X/4/+bMaKd0IQL+Vg1gHcBEfrH4cqwqVMQRkbmBKQKw5c
1Ln+rG5Y+tKMBYZE7DIbiqPqhvsOUZcQdOpMZaEnMH/nTHVcBWPWUY6QhgRetZQpDZOz2/Pqhqxx
yUQ9QkqjQPXeogDbN611VsVs1v0FYv3svPlCQeOly/EIKGZQ8WbILwe8Z8WU1oJwogjn82I2MJuS
CJ8Vle52VesZBPLYsH8O7CNtwPNKM8/2WRX05+0tLhqTfrfJofGkkpg0nGQrtTDhNf5jGER7qaa0
u9HTcSKpsEmzlV9M7cENiRVyKfa/UclcikP/rML+vD6lG0va/IKl3nh8v0nWRcIp2SCj/LIOFZwP
Suwq3b3+VI/rpT+uQrPCVdKy6Y9YpwEqCehEYSxQR6MccgxqTbFFxksqjh5Nm9cv9cIDpQploWpR
trmUCI5vqC7xJJjlNJPA4HBQYQO/yVTlYjkr0r2A37GmNaM27SJONPG9v3Gnv2DhGK+GYSwpG/QO
kTCcPNDYJYgRlBsDCN4KFE88BFXXBlAoHO1mJNRtPc3Jtixrl1DkFkUeLcID/ZZ83xRaes3Yi/aA
hFLIef5b8CTjuOz/8z2YFJTRNTCZWOKk2xCTvBYb0cyPixrAFVYq7iwe11KiYyJYhSqrd1XdoQXQ
qzK+zBA5+8v46xAKcLS+H62BlPEkkQmWfuDq66BHHwGmwcFKyfl1vIr8zv6KEJazdwXd4O71l7t8
7CejFUEzrCnQWiAd7JNS5wiEIy996F2aQKI9VHa5C9h2r3syvCLOJF4V2b6H0H98A+b1wrTAhU3E
8TqIRve0X1LQfvYnG6co2sVuy85ohhvK6jh09Xe9b+5fv83lNRzdJsUqbpBKAWUsy5Unt0klwIWN
MUpvQna17Qf1WAr1RI61ex4PbIGpirbr1y/5yzzw45KMfIRfjmTgHn82RkNv3e1nkuk4MmxoT8NH
wJr2Birsl8e4JNYsUx26Lkrmp+OPPZK06tCXHswFFKBNk11iwCaLDOzWGqV798Zk8PL1CFZgSqCN
554sHpogprjHKeP1hT/cAJ6pLnvps+dhRvIckvceXn+KPxqDp2+OLimNQzqlQBdPHmOWdKOsLC4Y
gYgF2wTgus6CiCaoE3ntlHxqwP+fd1bV3mdMDQBa2PlhbU3emNZf/iGAt2w8ZksC5MmXrqwhm0bE
Ih5Oh3nfxU11GaS2uRk4L+LxLbMzrdNwODd4umc1Voc6GXK0TCyvbzySF98Bexi+Gr5Ym17H0YpK
1aiaEtuVJGt0LZAiH8A3Ll8d8vXaSiHumoPMd7YTkVFqp/45WDKqKMlk7Pqh0r3QNrFtV/W5axEP
SRuifeOd/fqxEbO0bGKoCyuiLWnuPF/xLVAiYZXRvSurbHEC6vCcZbtZotVWbqRT5gNMsXv9obxw
Tch8igsvbSNzEcY9v2ZXydwibIGyVJfeWVY638KBz+5A738q2ogI3Sp1wjfu85eF0QIeS+kcGS56
Af10DZZWFPgOsxvHzKo67xtKAqyjkVcwoz7gyvhaaIwPF0DiNpDFW+FmPyLFjr8MyFi6ojxOU8yl
9Xx8y5ZRhFPeOLxQvSFbCOfKg4M2Chdcrx/GTEqvSc1uG6UapmhQL54P4sBrYe/tJh2TIq9QbdTY
GNsObKNXDyznSVF2G9iw4A/KIfNef0cvPS+6fsAGLbYTZG4d/+BpKsooBevhxTSvVxlGi6u5aEES
9D2FwSI6VIGzWL2e2DAm569f+5d1jndF/BdKW3YRaGpPvhmb3BAccbyrtm26q8TH48p+sD4rG8Ta
AXS9bcBK+DCq0nzjrn/ZqZ1c+eQ1NeXUGW1lMTIHEsEd8FD4nvp4o+XTl9fv8aVvQOmCrQ2qB5OB
cfx8KzDYopo73Rv1ot1UdSm8cMTGEggR7qAYR2e+Mcs3lrmXXurzi568VJeVtcX0CAjHMal+ydLe
537+ddbljVXai8WflMwx6O3zOSx/dw/Bo2WnzWgRHCEoUh3fMKTIJk4gi5ARSUBYxZx2gQYlPyS5
7Lc5lpY3BtFLr3JpTbOPUAzf08VvopSfgnDUPZnhnKJ1muz8xPrD5u+8cYh5YbXh1hbcKZsjCMPO
ya1pGlkztU3Bjv5S60VJ0JP91VccYGS2c6e5A+5e2Og70AON2mJ0czsb2lVovPGMheQhnk4zqKOW
RuCibjnV0yipZ0UeQjqiQ1WvzL6kIRHZDm2EJN3YRelcU8Is123Wyc2c6z6gHnj+0dSE1ybVmK00
2vGs4Lx8eH20L6qwX34YBwI0VIt9ER7s8dsPyc7FMGKCBVPBoiI2DrVT3hrTbGBng2cRTdlwCA1s
jbbyEaWT0bNxa6bAXJjDb2+L+OzYGXA6YVPL1uj4t5hpXSN17ejEQ9paw5mPtv4c1HjPUWkJqEzv
X7/5lz7159c7mc5ivmNcZ/DyorqC9JfSHAzykqB2q4z28aTZtzUemjf2mi996jzmRaVDqwBtxPFN
4vWCitrTC4FEyxkMie3eyghcal3MLXpKd1ZRZ+tq2KG4a5Ld67csft32CLaAqARNxiEf3zJQnxUS
iFLhEEcfmxJdbh1QUJQXQtesrRxIbdH8NNwoIufQtHL6CuyhPmtNf7ziH5vRVrsDggeSi2i9Wger
keUaM1T8xlz40i9cJCMunfFl23/yCw2MHmSomHy0IlFPPYEhxFyl7brqi2E7Yct9Y9T9Ogo4PJm6
zZLGsYb7On4iILVMIrMS4RGyR+Zf7q6BvWKXr8xDlGHsqkv1hozv12XUYDqSrC9Id9DZnFxxYAs2
JZYtvBGwFoHLKIn1Oh8BsWbFyqjEpWvlcHBE8OH1l//rJMR1KanwUOHTi9M7pRZNVAjUIkDaRnQX
LHCuniH6xhD7dYBzFTjIEkQ4aRG/vD/AFUr6cH4p2to3TmnZa9fsknWYyvbgJxPpiEVIJ0z535zR
cd5YXX4dPcvVl50RAkILptzx28RJmQ2E6gjP1UKSYnnroBKd4H2asycJqlh7Y4156V1iCeKSyGe5
6sm79OnfBj70JQ/nes7qiUtTzTmhjGlG9pjKgk2bu+Z6HkDe/P7bROznWtQ72YydlgRN36izOOTK
ei6HS/RAjkf0ZffGVX5drZczKhOCu5hYOCSfPE+F56JB80EKn8w30JrszVRN3SFOndl7/YZevJSg
fCsWpxcD6PhSZjyQ81JxQ5gnJ09kZb8bgR16XfH75dRFEkZFQVB14sUtopzns2CDYTmU6QSSAIvJ
dkiTP8LeD7zIainBTdAC/oU7o2TCWR9hLtvK48vNlj+3AAZhn8cNTeqKo6/h4ks3UNy8cakX9jyG
vmj3EN4xMijdHl+L5nzlZi1Rg82go55wSmeNISrbajg1ieEb3Y3CE+rF2EsfAR+aXkmo7VrUtXrj
l7w0D1ik/vJzHMMWp5svY65AlCr6ZuBVki1amX7D4jF4sAu/TEM2Yrpx7ZtJVcO2DTV6Xb//zFE+
IlRddvKUCY+fQ06yEbQteKeQjbHolM0MeDzKPafiw3z9Ui+tIIsqltRqnjsb6eNLOVMyCkC+zHhT
FB1MfcR8niLryLr8ViVaz1EiCt+4vZfmHXepxHFithz2xsfXpHed5FSslrkc9rJWaGBAjLDf4XKq
b2lO0BQUmF0tMNpvXPmlGZZJh6dqAvOnBXR85So0OzI3Y5RNJYntRVdPm2wQudeFpGf2Qf7WiH5p
WnARqgpdcOp1TquOQzvGkoRHQVm8gSyZdQqwAP1xYTPIX3+RP7TLx9t0zj/8i/04j1WeznamrxsD
bGg+nkYbL8uWGCZdQxdWR66XVSSoaKLcplMOJ1+4l1Opuxc1KGx8WZAJlE7+FelLt1YwyFXIKgTc
ATf1DKLenMd4T5qgv9PTwvKgxKHzCsy9rkLxnujj8DxaGqqqxZSdgyzc+QVmriZ16RU0lKW0aRoO
URwSt2vM9TkoQlIObfQlgSm67etP4Ue585enQFy3jWVEskc8WUOTCIpeEBqcCRpTu8hc0nhngcM/
yqzqAG699ty5abelqcmt7wMi6RvCHOM4SQ8U9Cp4ABjNAJqQsl33+Xk1hd0mrHrrjd/5wsAQ+rOf
efIJ9H1uJPPIJxAib/Ss0mhuqcMUXCqYN68/khfGPJeS5AXwTDihnJxM/BTQXllyShooVZ056fyA
Qw00LM2zDQgE6Jb/wvVs8kgw+/Bxn9ZrdTvofUjpwisy4dxm+tDuEZKpbV0SizDDnX5j4L/4KDn9
K5MzIJL+k/vTApB6raUh96lFcAnfvFxrlJI3fTONb1zqh9b0dHTRUsRIzaYb+ppxPH80DUydOcJ3
Buov69dTFYZ3AdgiZNpAgG+S0bZv8J/cAccCAZ0kESA8DYB+ilO/FOMqrIynuGvEZT26TboqwUhe
zH1BsA+caXUGlBXIrw+5wTwryxHqkl+EFMbKduMmeu1pIwKB9WCLcclIHunS+H45qDV5vD20TBKC
83VVlfYHHTUhK2boqzNfq0Z7LTSirsFJN8PNCAT6zE3zbKZRZnb3lU2xZEXVFLc2/mK5zYGoXqcp
XHoy2wzri0rNkUOFMqH/DKpIq52w81yhtzDAmLuu6JyVwomZrJSdgPXw0+R7nIp6WtmFIsq7gmPw
KA3Kawu8d/qYgfntV3TT6m0Jn8pYO1prPGZokNOtO6gahZxfktYcAT7/PMRVda9PSmyHyuCvAUWX
V+i5yk8uGI+7FnWMvoKTvKEMBDc0FyMKG4gfLTKaIGy+BWoJjZ/YckOqBohJhmJfNI+OrbHRdeqm
f//66H9hPUVXwABZAnmoSJ2MkBnhqA3MijJjDPMxya2PVdpFG7Mj38ixknzV059+44v7tQe5tNXF
D3u3ja3l1PeTGW1blcIHBQomIlg3/cIJLh3DZWUbhPiYcIYhA9swaUVrYxpfhabJi4E7EH00bYJW
YDdqkfTmEbIzMUbNJ+IP3NtyDkFg+v+HujNbchpp0/AVaUJ7Sqe2bJddGwVU0XCioP8G7Xtqvfp5
smBisPCUgz6bPmiiGyhJuX7Lu3Al/A1oVjxPaPH+01tz614Jty5tYah/MNIYHfoFalB/SeydFJtw
z2bQ0GxbjuhFoubVxfMOWcjmyha++CjCHKjoNAOoY6wehZqZZw5Yu1Y9p2FZ690hLvsKdBVL7O2l
8HvfmmmB9cLdz1GId93qLjKVBF1fD1hf+JkILF86t3oRmzd15N/BbO0fZVGUoPK8Zu/PkbFrrRlM
KFXL0+yhlYM+2rhLTOxSaXnIv95+uUvrlIY6ohAQrmj8rkJMhB0nRL0mPQijogrmrM1BaLnuFtOV
dpOiF343pOLKNL/+0NXxCegFwAmlU1qH63U69ujsiQEf2xJfghTyYtnv28yd8F1QklObGgWmZ8eL
+hhb9Sl6Rl17esFIJvwwNjkgKqOb8xeX5vC/iAvJ2WgKUNog6l83B1D/rruymChsaUKArpy/dDWu
8RNo3z2qz+bhjwcfPINHGYVfqGOtDgmGzIALuTAOnW7j2j5hVRuhrOhiePsuy9AtN0uW/9sPvbDy
+TAqyixIMqz1jLeLNzSlkEZQN0lEURaLzMX1fZrudnPlURcqsyYdMRO00mtRVKw2tEBgYFgSPhD0
Sw6VNqp3aB4p1XgJiUEzw0BUXUhPHGO7pfBup1Ev91ozp19Eh5jA2x9+IZkjLCD2oYesBn012mk3
IqzkgAeOS79hL+KvMeB4ckIZFWVkfSxvB0TDtm484mbipNdgABfiL+ba5zZwSXg4D85PnAWByRAj
chOxs8Y41Hp6b7fTwUQR75RH6TXDuUs5tIkMzWsApqZgFVn6RWvp3kx5YOrCOqDthGtEvTQHhL06
kLo230hJZCMQ/tbI6svGsAOqa9GVc9bmq1ZbXW0k1rZLqgXR7/yrTacuIptKfBCpPZSMCD6gP3qN
NHphajHdpCQG1RcVnfVTXJEPRpePqNTkrvFUzeYc1IhJbvJBTntQRWWQ6UN7LO0kOvbNmF/5yEuP
pxRJ5QwYHdnz6hCl4RLnw4yFxTJQYAoXnKVLvaJAEeIzbA+5E1QYR+/rNnb3Rr50Vx5/6YKxmGMB
g5ysz10vrTjPhJ70VJ2SECeSvMnd2x4dvmD2jAIOlDffqGo3pbXJg6I35XvKJzkSJyRq6egq9mKe
oRTlvPfqsb7ychcuGAJyIAAKpoDiy2oBJAr5UkWWGcyiHoJ4MY13LfN4tDraM5mVDzh6Ltfy7UsP
tbnNKIbj+EoZ9XzVTZCnwtlFtSiadz3WHQ9WXy57SFMJUO1F3M7yWnNMTfF6nVOiAXhDtoN0gNoH
v4QukDriAcU7VWO0cK7yy3Rv6uDbx6Jt7mIRW6pNB8YYFb8DAqjKcsGfPmZ++zX3U5zREFq9MvAX
zhuL9qSBSRqkPnSfzt8oR8ejrxpoBtaUtB804fYH9CSfu7p1D2aBwczbp+uFa4UBp1YOeIwETKxK
Khkid6GVl1aQQMPbpbVDstET1rh+7105yC/NLiGVoCzHcU7Cd/5ldYpdtWwaK5hGGxOteRk3reKC
ZJX2mOk4oTeYul155orWD76PnBIOMMAqRJJow6rh/mWCwX+DFPdzK6D1K28Tp6bxEMt0OyLRTFVO
SZaO2ITjG0S1t0DevobVdSWSvPjhgBe4RVS97PUc+OUdksjpuhLab7BgksFhU6ETtIjnUvcRCjRS
ZFDT6u+3p/XiIykIGK/ddXLr889OjaSaJnviZF1i+VDCvyA6wWHOj7wqQOIBTQOJjvuVtXvxRCMD
ABVIBmVSpzt/bNXaSZsZIYs3w4GvyTNsezCoObV+VZ+8JjFQvam8HTMGaziUqbdfAL9BGSjbwJ1L
f6eniPGNlmi2mmCC3h6US1uLIJHKMEA0BzG187eT+UKWUsRWYM9GtnNb6z+JV8FodBLt1oYKde1w
UV+7PlzAcSCNQn5H6LA6zkB4IC6bIRzLJHhHIyOnd1Mj24deVR9Cq/6WuBnup1ERQUKoumNYcAbV
g1fel5MzQkqNNsR84/HtUbi042lkoglNX4VO52oUnHqEptWrdNFu/1mwtz8AeUPrXSmzv/2kS4uQ
yxXIBnc7UtGr74/8LkkSIHZBo0XiTuBzQpF2EQdpoy7ZSEe/jVA9+RcP9cCqM8e0WQDbn09yujRL
EtnQSjW7HHfzFB0WNJ32igkNAqL6aDrex7c/89KA/vpE9fu/bG+7gkGD/Y6Nvqo/4fyUtBsFpggK
w+12/+JRIP9pMKJ3QyZw/qgJzdu0bFNwApHIt2NjI0LVIb2adQhWv/2oV9fh9eolA2DdKn0eGA3n
z0qsOHKMdsT7ONOtL240JDcgSm+hN/Zbv8afcKTNsYtJ8g6tyE0MOJfprixnfe+hcc6GQogN8Hx9
rLOiRcoLaa9yoI49V/GVQ/5SHIezPNcl/6aLt1pnadThWttJvOq0Gd+kJvqKWWZ7ilsE4cIhy069
swwbA+rQDgideeXpF9ohSO+BHwc4wNSs6RhlZZd4AUY2ofI87HPJ6d53+vAekld9AJWv3+P8+9H1
YJ69PUOX1h39Jaj9XOBUAdSw/LLu4pHamBPmPDh2qD7oXnQroOsG6HzLK496bYD+thjwTib/ETxv
vfBiL4euMLGoMbHpHoy6x7UvQbzP14y/Y69s7qfYT0/oUX+1OuwUGxcLL2fxp0O+mEAC+51eafoh
RNoI+pSFoDXlSwPD3I1Lkg60Jx9vI26LQ+QW+qaKQ8xrYC1f2T2XziOqFqSSUBG4pFap3IxC64Iq
oa3a1hMU1QKkbYlTTSPgG/ZRh+Q8StzX9pFafauhswlDuBGpj4H0WK1OS5v7rOxGhq7pk9uM1s+m
CMFdTKJKglbqc2Dl9ktfuNGhqmR+O1SQl/94pXBiICSi3K95i9WRH9OuCjPBCVVrY7czQPU+1p74
nExFcsXK/FL+evao1fGLbskAHZMxhsWRQdmP8OcMMewcnBGaUucv73CN1e4qd0ZFqtbloSx8xSWP
rCtB14VDgU4aWSUgF4KgdWA7SYMGNNizQDa+h1Vh/4xDqrZ3s0oeRD/BfC8QxbdcVOh7YWnX7n51
Ov4262xNOFNAbdDhON+cWdyLUS9IzgUOYjeAKPDANJGpLLn3N9D4l71FgLYbqTAec8tqt7WHg1FP
AfoKKuXC8UShFDQTpRM6p+ueqQ+/f2ojXsSow/Im8yP7mITO55gyA/TvJd2BOMehKsmLKxNw4XhC
P8SEpEb9lH76aiU0yaS3KArYATa53sYzteyIoTe3Fj59Vx6lftR6sFE4VSmMSwlQrAa7HPOZVgvr
O62gk8MQ0XdmN/6L2jMf9L9PUeHlL+dtF4m5HM3WRjMj5JDCIuZWOAMSo41mXjlvL5Va6fjpkJZB
i/BNq6NKeKHoPGwtgrmc5VeXstOW+DLbdI6vH7sh43w0jPKoo6l48CyMwnyNWmvSA5HsJIbvSD+m
1w6yS0uaNBllJ0X4IZU5/35cCrpmUvcN74uTvYLfxVZNfcJsm73pFu1/YL7aG7mUyz3uE9Uxbrv4
kI4owr59nKmB/m26CavhsIAkpz9//iKphYY6Ykcs6VLS4BCFCFocq2C568lRs4iM3n7e5dlQ/Q0K
cxwZ+urLa8vBhge/nABLDduC2OWUE7p8o3NArMIjeVzK+7oIEbwYFhdqMjS1sY39PVaJ2QuGTfEV
IOfFAQDdT9uU+QDIdz4AzgzTr63Y03GK2cJSNOm91WOdFRNucHtmzpXT7OLzQETSl+coIcQ6f16d
VE6+VB37a8E40g/d5dDlTRM0naj2Tiz6/MpaU/pDv02xSZwL/4Ss+beKvrCXaNQwIgwie3F2Otyd
bT3jMZab4dNQRl3gVtSBcaT3gwqDpm3eF8a27JPidilj/EBlXR/LsinuPBumHoL/815p1+N8iKH4
YJvlzRijwIWutrWd7bw6YNuFsspkeftYE80jbsr9Pk5KE8CHuFZbu3Qyolmu2osuws7rvEibh6ru
qsEKdCuKTkVejgGMV+QFkuZa9HFxHJW+k4Khg8BcBR+L7ZVpby9WgOlpEqCM5KOnFLuHhhJWgGQG
lewsno9tv8jg7U1zac0owSf6ZsATiczP1wyEJh/vs9gGiym6Q19X3bvI1dCAwSaCDEHXr+yJS19K
jUVXGYsSCVztUQvnSycGGAx7BwEgObTWrtXiO8As8tjZY4bfJVJNlTG3D//iQ3958CoMzwasaUy7
YTN2YlYSJu7GrCKwmDXS0FViuTdvP+9SYKM0U6nYqYxjXdGKHfy4Cx3ABJDa7LvnlB625ASw3jKP
GCf42X3Bwt0mjYj2Y+pf67VdgHGT6nAPIOWHLCgdmfOJTbE2622c3agfmOkNXj7/WFMz7zzhdIdG
AbNrgZZGOKeocfWTufew+SLpy/W7znRbWtUivR+b2nrQI/LjASHQD28P0MUYVCkT8g9aAfRtzt/Q
6LTGEDyV7ogGh25CUHlXFajfLda8H9t6CUBBeJ+Q13D3lkYZF+H//FEP43b39ptc2uiUw8g1BDwv
rvPzFylip50jH0zXNHX2c0giDMOCYtAGhP7z24+6tCp+fdTqTsS2zZCTAxnLNsiBJRg9nCQy++gt
YXRye9c99IP9eZG6vk+wmciuHNivWe76Tia74UtRX4SLtNp+CW7JvhNXwJQy7LZGcy52/ajDPLad
6tjD4ngfeWZ3h5y2giqn8yHSyxinYwxXpzJ0EISS/xRm+sEnNzuBXHQCx5jEX0R1uGWVmvNAD2f+
quX4QWIogqOYbWGKOWbyDrFr47Ne5sbOKLucEFBwPztZdZj8AedSMyrvQhqIe6QD8JZDUurOIVA4
Ob3Z7NH46Hc4Qo7XIoZLpxFgdyYdrL1Nd+d85kWkLY5GeRZunDVu4B0hUI8kETWhPvmwcKfdduGY
HfzCsZ4y6UF/oUjyjLpi/6FeamhtJPFIwrj4tMpy2gCUHQKv9V5UvnB4e+VcKvSw3gS1Yoqi5Amr
aEJrW63I+K1gSXsfgmfsBaDDBoxYBZYSuaG9qyhsHePSG7eyM5GSnOxwP9o4NyGPg/us7TSbrvAR
OnYQa0nGTmzHsc0fhiQrrxx+K43c13r+2cuqHP+XIJxFZpdGDyST67x/imOYxDADRdCNGKKhaGjd
DXUvTmYxN/dEY/WeYR9vlwSp9cSyl8dKpMOOvpsy2BQi6GucfprRNR+jvi4POPWUGFam87clc00E
aMS1jtOlIwGUOaGrz4FASnb+/sCORhy1PSOQIa8+F3F7AMWcHShutVduxAvlDlRWOf8QYOD4+Q0r
Yydo6A+0F2fkqfYotWKVh2nRQ027AZ+nHpFECMj3b6+mi98Hg8pAHMBTlcPz75t0j6S3p33liLzf
W4NTvIyj+GoASLtSarj8JCCiXEWgAuzViWOg6RXqGk9q21EegdSegFub7zJhXQtlLj3Jp5OCqqoq
KfirOaPI3MAG5sYbZV4fzaKsdstghDtTjNqVg+Pio7jYubcAODFv58O3NFT6gOoxZzYCjy6eEXuB
3nfApmyuBPUXlodi45ChwyARv0GIitmhQIpFX9B2kTzKyIoOjlG1W0C3sMozOs2zdrUHeOH71KGI
NBKNQEVJPP8+3+4ir6x9M3BHz99heJWDmHImrAj9a1XhS0cF+RGZKuBZSPZrunKHlokfzrR7Br8t
D7MLgDMBt7LTY7Q1tcRqdxOs872mteOXNC4bYIZayRVTUTX2I2CSaH0EfIWzXxrNuwOI6D3hnIte
n2lV32pTRrdLHpYHWlrRIenqL2/vpEtYaOAdOrcEnWkwIasr3ajN5AfyBFZRdZPAYtjUOC7c4R4W
nQZcPQOzx+hddHm6b7J5PriTnt0hDqRsvSHS6WMqg7YYrXu8JPE787x2h8TktbLIheIL4hjUv2n0
qFNtdX1Q7jMUiRfg+gz42RZTe0pjPfzz3X72lNW57w1JOuJ9iPd2FWunOM7TrU3l6iaLtWv0jUs9
YyrqSLeS6/Jl6y5mPhaJIykiAwTBjDQS2XBoq/6dSUPnAOsbJcE21u8Iw9P3fonNBYjf4srmvLBP
qPwgGUWRA4knZzWoej/jljAj7zC1bcI3J+lpseV/tLHtDm8vs8tPIk2jpaSEF1YDa0gLdI3CN8VV
VH2oLDEeWmRsg8YicHl91B9Jlv1/c85Qu+4Ndeb227dSKYv9Kiym/sr/mGYYKJ7DbwZ4wBkLyoTr
8KdOujDRWWZzQ6BDNBkCKFP8U0nMw9ZJIf0VulO1MFWK99PWyfH/CzKcASDNtbn4qHT+e5l0TmDY
wNRYuEC5r401+KVC0pH+cDreN1PfwLPrPWUiass+oeRhdpHFqYcUOCoYmByPXngcC8ttXkIPD6cr
SfSKpa5uAwEIjCYsXBvK5msGHqds2qGRYdwTsLtmusstPZanViaj9ozjS+3eQ0bvCJlGmVJvOkRz
M6Sf8Lz2PqKhkYBskEVWHTUPx5+DPySW99RpZbJcKcyep1m8Jo1eeKUmfTcUtaE/nt9fw6SLcHKs
/F4z9RyXQL+HrDNxCoyf6AOinlgYCeLyY2tCHh8MN27h89B2/vTLKiOcnqFA/98aaT9egwyXmQM+
x4CpM/mXKNiamwotmzy/LzBKLP9uLXSB96ZVpFjlwmMXe/RCJ7cN2jKqUUjSh1yeIjlV3t9vv8fq
qIS/SE2JAo9jQdeh97m+z7FVwfwbp65TgYxNbJywAMokRs/YO+m3dRIt5keZZCNiJc2swS8q46w+
pshkbqew1Ocrl8Sl1yFuomNN3dwCs72OPn0nCvEIFae6MEX51EdWjGsscFHwLojldaW9jxYyVFUv
p3ExBc5gax294SypsicEra35SsKiFsT/5sVAtNVNokJHZAUUj2cV0OXWnIxTaIljD7W8mjERadro
kMoIfi66+qmo8d7N87kzt37vFOl3R7bacC09N1WscPYaFG4JIkgHCC2pPK4WjLQ01H91YzmGsx+X
4RfRWl2i1DY6H3fKONSSGgNXvUGC+EH0WK2H29j269jezK6oUabKemSuv+v25OA4M+NVPG9HTVPm
pMjQ4gW2MyeIYrcR/snuVwzhvA5FdNLNGbFA0WRfi9QiFdn6vlZlX+kP8m+JEKj0gj9bkfTBAVhR
FacJQTyC5NT51tCcFAxtMob7EAw7jDBRgPGsjpbTZbxl0Rmllm+XqBnU7+VDbiE93MgmF4intz72
pmbbKimut19rtQyoigCaB1ALBZ4jjjvh/K1qx0pmuDLDvpApZDvNhPFx0owlyrcyjtyHKWb3Ym4T
a96h8foyurYzzq958JuvvQtVmSEz4wRbDYszhqOouH/2BsUxeT8hC21uinl2/rHNUc/vY/r68l2b
mPxvkU3yJY6yWt90ZY4Yn6RsMd5FJCL1gRgwn9Mg16fl89Ll07J9e6RUZPPLSgWDCApT6VuygeHO
rtUKhZd3YMtnhLhqTOv3RpeZMZiOuOvuy0Iq3f0aV+W3n7k+NxTwka4ghzvtSoDA63BLQpHSxBj3
ewzpde8BanbiPocpZahHO+7GBdfnvoo+kE/bzQ32u2F+37QO3ocSI3XbvLJYVspQHKYuxynoOUBT
dHIAlpyvltBMx2y08m6/wOt+xDFvMHa9kaTFEdqYweU3xcOTi6A3cmlxg7m1n/ZPRdp2tIA8sXyG
lBi637CUw0Og03NtR6hMQdB0Mwt26Fhb03YgsUHLOEqk9md3k3p5SDNIPlKKAfawBnUbc2OPftW1
+yzsveEpG5HGDbcymawDat7SfFlmd5keh3pJqu/j0GJ5iPqz8+3KlKoddb6OoH6TPRFDKa7GWlgP
BJiuNexzmnAIJ02ZZTz1I6Kt2zTC6bnYJBFEvF2uGzgs5olMo1vHbiP4pVM4TYei0UL7e95WHWL6
V95svRUZIJqXVGRe1XhAgJ/PbuzbfQocvd7HJvUyFKwokGyjHENpss24LgLNkbN1wLq9RFkyjPsm
kA4a23t8tHPx0barcIqgx831h7zKM+eRoouTPbKyi+5KGvL6LqtR5MAC/0+4CZRifaHCsM4V17ff
1x12ylIAmd/NeTtgGmh0dXYqDHwSQqJVA0pjCJfRcmcjujHrvjE+idlC+6gIrWLb4VOIhErnIC4+
GvheY2hWbG27oV23mVKtO2KZIb4i0ZFMpwn9hfej0Bt/1yR0snGZHNxTkpTSrjZDPWnpPSifqAM9
i5PCB0E/ONm4tc0TRFnxt4zUWuTXt6dN5UGrkQBFoXoK/ItNqU74X0KuiPilrT0HowNjmZMnHd4C
9jeybZx3FpPXHJPFSfAw0Irnf/Fg+qAgiFAzIEU7f7AEogrhEiE4zBUzOoVO1xwcpP/ivY6DRX+y
0efLCdAN+Wd6Qa/HkEd3ktowvV/AI2oh//LJojQlgmOcitBtnOlDkTrikz9hjbBgOOJ/FjOeZIGc
agRs8PXGsWIOWxgJf/z5hCvKcxYMj0Jwn79EZWGSonmj3OeJjgRn00+4HmmOkVbbGvvN8amGLRVk
Vhb9GRvh9fPROOAUU6EkY7+6Mo1mqkfPq+XegOju7psBC7zvHTVdhFWx/MRp3DO6agdwp712H51D
LX48WmkAKBw1mgDW6gKosqwvp9nv9sLpUSKmUTap/MfwT23dox+maynleoRMqn1kiDA/dIOGcA+X
ZdjdVrrO4Pz5LFCvU0hQtGZ+U9RIu6ouyhibDxrXpXOXeX79LfcK/64xNa3+NrSTe8IolbrB289d
x01KFkxHn9FUhFyAe6uBWOpSr1uHm9Cx89EL5qn0PrbQ7T+OdaM124xGYr5FlZ1iadS72K68/fh1
Wspl5qPQRFzABgCP8FtbawHNay4YEGWzzP0eka5m2A1Q/ERgp/SuwOTofr5JzRrAY+M52mMF5uO2
GuUynizOocdB1j7t0Kxpu40xd1elCH4/l9TwwESEHEexaP2GPc40tRbGvGFCYy/AiMKb/1omQzv6
fmh0f2ljZmHM4A3XiCqXxoZUXSmYcj5QwVjtTLsA+IGSHTRwa2w+YjkSz2i7mFa4dY3CBe1rlxMK
+NKCtJ0qbhPaUneuEZlP2AovcM9nAxDVnQP3/qvZD6F35fK6ENXBuYBgRRGPPjlKxedHRx0Py2KP
YbOXyZL9Z7DitIXpXuKhOJuFTkPIMdPPCRP/HhOa9JhTmh62llEs10qkq6qBWkUqF8HAgAoQR/jq
RUyZDWiqFu0+8t1YYy0XHiDxvDK1Y2lWBn2g0YF1RGcTn5dTZIbIAdpgu95fWc2rLPD1PUg+XvUk
WC3rY8VH3Ajhb42+p1stQPCz3sJ/e4DguBn9YvAC0YXD31UzFmKj6UP4ucyIg/Zznpf3iCMs6YE1
Xz6PhSH6a0eeGoPz+xWIIPRW8iR6XWRK55MVV0XfFM4CkgzdKaQtBi+/0/AbeWjwxbwltCiee5mW
z1rlzXXgaLI1sRh3yoNRjcrftpmTK2feqjHKKUzPjL4PSB24aJTjVq806eB0Jhw79nhrWSAXsPx+
xlPJzulNW5G7WSbPPvS5m/ztjfl0D4mvgGYDwRl/oKICF583kuEbOJwbnEpEQoZXYu0jsyput0tR
6Pu+N/3w2nv/dntwUboCLV2D9IEK4uriQkERjWdMulHWc+FkB6Kgov3cw+vCIyPvZvFeTlM9/SOt
qMy+tiMGsu+oY0/tZyczpLYxC0DLP4u//6es/wqVoUaTOJzWlgNSH7nddenMrstas9wi2Xd6VQlt
M3V5T56tmY2XPJph7rmnvu80jdt9Ji58yatFDO+XsQ9dZyeKaknlfrLtsvrw9q5YyS/wYhRUuWnR
xWO2EeJdnWOlGy+DsLFMdLSyrS38a2zovXdWBMwy28B4d+ybypxj+GqDADrxtUSqh+oBmhlut+9r
h/+V6jUVjTTT4SxGw+TcgMF35B32OaN9mulfts4m1BCwubH9LtX/cV0PCMym6bxJK65cWr/dCJDD
qTEoBQt4Puym8500LyBOukj3d6gEeNO+Snq9utVkGba7zBvbpNqgnINPTS+WqryCNkbm6nwf029D
Q43zFsIIS4/b+/zpSMNNFodJepjrZkr9xynrFgbLH7WJX1DVwHJ8O2k+HaoviTXYYjhmXAcNAkZL
Wj66NOPl5/G1ZpRaHTUn3HFG1onRx6pIRheumrytpk+Rnt7otcTl54CMXK/VNzjFF8vLVE5V+t0S
tZZ/jPRqcT6nDfdxuKFK6n7o7Ah9f15Ab2ZvaxSkYuGHYhnCUG6RHiqXF2vmCZDkstxmavDi8kN/
V2AFp7O5M8mP3WZ2m2oSs3V/5o+MRaU39V7P+yb3D3qfZvx1LHHAdQCYzNSjQwcEgoe+ehPialQI
7DTGjUFe1fu7xM/V0omLkvpUHXuqJobuVESx0AqjrksOUaqhALShgl+60/tiEO44BTUck/lLX3Sz
/GRU+EaVJ9uluMQhPpT8927S3Sa0DuGgaem0jSCpFZCM89K2t2NsNnxG0ZQImwRIoGVYIDlZyMgF
/eCr36szt3MfWieJ1f8jvTOcG68o/G45ZrZcwJYJBnvKH7XCdUfrSfOtyNQPaSORiT7Wrh2GabPR
bAeNGOYnIbO7HTWTHfZONwai54efbwvmkZbAflkmQQ0unXrHwT6JvNtEvqp3k+UlnCm1COVbb2jO
Ji2djt0Zgn/lk1lG+Vjd6lNHjRG/tKHTtqFjkppigp0aUX8yqh6xdNJVy2foJyvVGXNds1MGNjan
pSfjbyVfrGihYEGWqGOHZ26dfvejNGWe6p97vxpjJh13VlTrgrAEAI1LxI//qmYAAc4NyhMFX+9i
VF+9mEjJOu+9zsqXl6EuW/ngu2H03aU10D0jYTjWX5Oh1Kc7lIWKHjeytunRgGmMJbYVisaPmcs+
09RDYddwTUHhhGBjNw5+VMacqAomyDs1Wy0UkwyQRak7z65J4XVfJ/MwBj06FP2Li74sr5z/eNfY
pn77FQvEck43bZoRcjzV5qhl/kECWerCTdovVY0MItrT7AoJCZ4lbMuIwtHG86LGffD9JfGtoznO
qmKajRGSLSfdLn2Z35uVH1qbMHHabt4URZ5X8LYNt0o2QyjG7h2WiINb7pJElx6GmxDNp7tm0KQX
bqj8LU0aNBhPDoeodSxOhVhB0p0t1gTC+TjORVu9GK2Brl4iK06gTZdgujhthLlU1pel0tQrp+wl
gl4Mp5Zs2ab1MBY9GnUV37gXTVKxtXSyr+E9rGNMvTclvnLLS42AOGM9LjnrAOi5+mN2w+KhUgOK
zajfeUaCu94mB7HD/zRonNYYFroyc7WHXPhV8n6pQ3WFJCX6NTdpGEkWm3Dg/yQHJxzUL9kwlQxn
p/lZ+v3HLrNAq/KXbJJn9q25+OkASMwaDc3fUGyss689cpu8pxMnM3uFI0ZNemLD6OVYq1rWatqm
VvqXoYVtc+Mvtj18GTj6rBaFMtBbN6k9JeH7cjCVw0LGjTdixQBu+Js+4bbCOooitS8mp+bsjGgk
oECUZNIdzG1dDOq2GyNP87Z9Sg3xycdrKHmpzV7PDgY25aa3wY3HwN/Btqo5/cAJOPjvjdla+B2R
oYuVbmLC3eoubMiBmu3PeUKejnbMhj+tc7SDcePC//HBSYxBwrBxEH337/tZNvT/crvu/yPkFPWf
2ixKEFp1rJHGIOxVbPQ2XlMBLtwZY93XOztiDf1TtUaj3RttW2a4l4nea59k54MacOvJjXUsznrk
Srp+0W4z2UdDHHh5ahU3Q0Tb7KGl7EovKwwzme7aXNNGDVBvEkYvdtSavHCYFhRqf24JK3SYqJ89
DcYPr8qNUSL/85wsonKLzQLcpsoCc27VPhplv8y3jd9I/iOsItXz6SOhrkpv8Iz5Vgqo1F9RZ1DL
EB3LxjlGWedAMcQFp/Dfy8bu+Ku0XibmlCq96muMY5gxoIUjQexvw5KScc/BskiXUjKqLndWPyTY
MGZuib8FZDdjYxg5lZuOZeJ5JwGNhA1tjyldX+gEiTrj6k6aXHMWd5GmBSUYnpwq6o+LjeDCwXU1
rq0OUL50WiN+l8MSGf9elk7d1z9jJdsI1XH98y7P8jQkwCy1Ue2jeJ4tfj57X3WIfl6/qYIj8CY/
rjQTIAZbszVsFS79CLwc6ar7asBNg78mpKsO8aKv1J7QF0PdxWmTqEu1HDt1f5Yg7piuXIapGipb
qK3/89YDWYJPz5b+bpiY/9Orc7VYnZvCnVpfA4U6mmKrM+oLfo4/mkRA919/sjTVjvKrSa2HyJlV
46n0UIHStmmuE8TIYoz4UU6ZM0/b1k3Zso4bx130ftbDJW+fUy1sNIx99axq9rFRZTWns92N7MrG
0yJOW/tHXEp/HK1Bih6jX85Bxx70rBNWvxH3oJRNywExaXbFXxC0DLhDdOnQ9NrqYadiCuPH1ZeJ
Qq0b4hq19ZLSdrVpN0AGUCfQjyeIDCwu4uszRQd9h92rukAdhOIy/eBbUx2RGbqgcSSBhOM28jkz
W63OX1rwIwyDHyaann6JzVCNerMgVBZhnTDlYVWQh4NWb42HvjC9lrNxkGqZW5WhruWunKjr7Cur
LPgj85AZTLqe4QCEVAJaNAxkzZK2b2oda2njndnkRZt+XbCBbo3HqHQyhqJKBgeU/GYYNX56uQH6
TOyXwM8eXkeqjIV6fgyCK/ySaG7X5C8/wwIjyRL5d93NkAZnzbLYjFjkYCE9pTkp6dYupDqGk1gk
6qVrW8WElkJISGSIbIseKnqZXPtJX0kGWc5uxnT8jD0Ss8XWaotwj/rIIvaJiD+MbeMO71sPBw3r
NKDnHMIxytUPBLrV8zlO31dsItAE2kRotfE70PR01DkwKtuGyWL5alU4eqmal0ljqVf7+SNEQbBb
HdtaVryaY3WgeLdz3BVsETysKn6MUSXYvyl2b9MO95h6qPVcdpWaughMtloVPwAhdVy4vJZVWMQB
GFq+Pg40BD8yo/RBu8RpMJj8DverBTJJhA/lX60Q9Zlp3krUcMe0z8zbPI+6BEK4nmR6sdMsTUQP
xP1V8iIGrS3/8uPQa74Jn+dte6PUbXnwBRaYf9k4udLXb1LUtfHl0ou2Hm6MqUbFwClypyvYOESe
QUqrJ/sEGK2B1QvXdQHjEjeUOatN0nV+/67KlmX+1JSVhYB238YLDnplm5mEYUPDzFj3sYQe020y
36mwEV8qJGD6HQvai/PnKZpNfimWtmjc7Qx2pp8AToaT8DdNPxTTrploMvkbAJ05JhpZzoJ6x891
KF3E8BPKfxIZDxIp/thcwmbD2GTCuEP5p0rr9x6gHB1JRR23U/lo+6gA9Yca2yZlbYymyJNhULCS
UDo79XzYFDg07xqtUv9l50Zt3yB5nhXarjDNvnisuyHRvZupAW6+nDwxy9KiH7/ElrFbujZLwv+m
7kx260ayMP0qjd6zwCE4Ad0b8s73SpYl27K9IWRbJoNzcAgOT98fLaM70wVUopYNJNJwpmXpMoIR
5/znH2IliCWwDswGk4U7ss6b/DT3DflXWF/WMBNkFM6rxfSncrLa6PDBrLeNMrG9txMP7r1+TN6q
5t9HdivtEFoMtY1RchJ73nbGM84JrWk/BPmSv/R962Y1mmiMDKz9QDtUPeXkV5sZh3OZumSwoXp8
zu0iYGUnjC69IRrD1SK6YLDKydvy3M2ywiSzdVszDnw5DcFzsFrsG08mXW8zWLeke2e741auVk23
tW3O2yWXz9wzZWzny8JHcN7+SG2mIkBtWa3GUO4YxW5NGQ1Iz5Hx1pu6Xb39Xbgewnroape3N0c+
ts4PSTKL/sCmDbnS2SgUk+uv9iQP81/3QsnXXMfW2e56ZwEWcaK3TtcW6XZ7o/bUI7R2MkOb+QDw
m+Ty/vdxAQmj5kYY23Y79Sn8ks6a44YpZtbd+gp2vnykT0y0FXmFwCsiLiy59Sudr7ejfemNrcbM
g2q7gP0g5U3lvPI52fETsJPhKwZMOOWgryt+1aQJRHoV/eZLmF5Dm4Ut+3bgBdPoc2f02uQTYgih
eaZ23W5kkbwy2ppc3FHkXXHyvDZbgmMIq2wmMNes1XtncJTNWo88Nk4Ndo1rJoXNvWq18yZdebvG
ay+fOSMX1/v1XN7aGKPvU0vBjfb6Gu5yQCI6E6KBk81cQ3ZZvGbhylc5DSSuEzrg7RSV1K00SG+F
85CGQDad4WyEnBpPCf5A9XbkDRlSB+ieb5dr0hqSBSkCwyhlVKcViErUJMHKHm7fKh85JNuZ5yzm
VirYQbodqsNbuZ4m1dYONkxrtoZiwW6Seb2zQQ3WPG83XTDKkQsi6K2t0DIVBsvNvpRGmF2ndkkW
++tihPO0Hl0e8Dzt2CFB+GQKNeBbUyO6S1/xLRiSp1AvqjitMjOSNda5oR1cuNk/lYhEpsQSp0AU
VkeOYlAEr8AE5gfVJGr+mk3YgM27LGUZj6LSEoK7TpPlU5sU1YTF4Oqsx7QdnPUDa7Iq49g3oTvL
ywL8qDAwKJq1+DSTbmB+sZPKqve2Ru1jAC6HE7EuqTX2HdZOUzE2j7JSq5dHsnRkcAL3NiQX2bos
xX5AzvtiJeVsn42ayOpv+YAJdE6Ijn+snTlU9QX7Hu2d10Eb+qliIpe806nc3su+TnMe+qwo8H4m
q87TcOf1QV3sBJQVj54FZwn3tDScWMOur1oTuyuuSZHIu601wxjbmoe6BiPjyVE8kh/UHxzmjVZ5
czPVr99+d1y/q2zKgK3qeQMJ3voVw0m2C1eMGV1lGrYU8D6urUaNU+IIgS7OML1lU/ZvjXrK5212
b/t/fquhEMlvb9W8rMCNE+gR20NCvixe3lruIlm3UvN3nfv7lUB/vpXVyqy2KtxwBmV+ATZovym9
SJ8Ji9jW/bA6OMRhyOGPVWujmkomzaFtB+ywXTbo3+XIVlrLXG2nRV+sXX4bgMjyd40dZGMbVYbZ
VBcfgXPh7ZZ03o4MMN2tDzJoEPj2oWhnXv6iqTBdicAyaCVbVViKEnS0wgJyZMIKN7i7tcSM7go5
WoQ466zk6FrbxQr3hZqJgI/pyqbyA6+Ul22RHUtnoqFyYYqcE0Eo0D0L2E73adEE+OZJ01m3MHcC
Rsw97Mu5fyU+eOxfqSXGHHcS5GafCBoy2YZ9twz5tyE3MMSKBh9uT8F94XVixHrB3PopuUwb7wkN
e718JUJtg7/mumm91xwKicyPSV9p/pxYzG25zHTezu+m1abFLv8FHvnM8psO6hQMxzwqjHZ7HLWa
TQ7SjoqB2khJl99ghNp596TcbDfBbNkk2hx+n2G8cQHwRNZrhwpHWsoqcHl1kzCPLBcfk+pBMYpk
wby3e2g0nYofp3wr5zvT2boN8jm34yu0VmpR17B5KTAO6itBaOfvS3oDnXjsDR5swJqWCwziTfbo
dcfFNaEuApoGrX2r3WbbfFKZDeuND75moe3e2QAN5bV9zzdjsodyYvYdPeY7z50TNub8mzwICFyG
YB4V4TO7BiugMIzsMSzQMCxvGECFd4w4EaFME43lNe9PUmMr4cWhNRD2Gwxam89rK0HcIVq23r0v
W5vHhi9iOn1IhTXqD7/vVLNuf4GnE0TPZZ/4Sbt8S0SqrHHvQObaHhomkzxrgsy3h0bJvT2mJJsN
TmbD5C3HlC5d+jbmCtxuzc6yl4Fb0xGAwbFv2BUPw5Sd1Q8R7ozlWO/nEKtwUhpbHAun628YgGHs
VmkAQBQcDt1vLA8clsphGPztEPndLGK63tNSVKNXrdBK6imYScxUemYDD3rxlqOvHB1QJi8LDshx
17vThg6lPYjYSdrtxLrA5few2QUaDbCILHBm4pcaszGkXtasUM6xh7KKpesgcPARUsPbCvxK1qy7
bJztN0ZWu7QA0pe6GlS8vCFqstC+c+O5N+19OYD3va6yTE1qL2te70VmTzqPUYRNs/1GJ/uvRAMf
mop//tf2Nd9BHmkUs+EX7/3//e5OfoeM1fwc/uOf+v8o5xy35r/MsXYvw8v/eK0HOSz3L9Xr//6f
d6+z/N78VXbw6wt+6w4C718+WlymSHgnQA7YGIa/dQeIB/6FbkBghYjJJLQGxke/dQcOkgQLucHG
cYJsQeHzf3UHlvgXJoJwEjc9EhR4ZCL/hfDgD1YHweVQakh+g0kCYwEjj7/PiBjEWBIquLrLJqrC
nWK6Zr0rhCrs70ZHVFRU4uIhgMBs1zgkZUf59Jdn9fA2Vv4rf/7PYSTSClyQNncgNHZI6f+cNstJ
lhmzHH1rekWXauvOC59ESllxXgicbi/zAifkIem6uTeiPJ+RF5aVM5ACmmLow3Hh9RDb/ila5Q+n
ESLdmdnhQLfJNSHb/NvPZZuOO3A3WTcbrWG/CxoySuNOBpOOi5wQwYh2gjujnx16jKKaQyBLp1ok
/C8UUg/kymINIwQeFhe36UfrH0aLfxg8MiCFCbZxiBE/IPlis/x95TB+FXbrQJmUTGbGndmYoCNO
awQPxmxW7c8Zs+LhahXQrQ/ahocdzcKvg2+cO2O3A5TtHsPCDvQ1tYdqPZSuDuXDVGvpPvzDCm9z
xr/wCXAegiuG2+YWN4a1b/jH8N5qKFCN2bauqzmX81lz4G2OlAHgXaqgoe4zr6pfmyYb3xcEakBd
mVTvnpSYB/kPQ9HtW/3tR9msZdGKYIHAxvs30Ugts2QuPWu62omvSZOzyEi9m6bVcaO1GPP2iwQ9
y9J/WKs/SCeQPOD6h9ANfOawSFf/GMTWYOwebIMBPpjl6t24dmS+00mZJs3O6qoPq9vlJi7SQs7H
BkIMPmxGTtXxnxfC/bcPD4MO4QGaTw+h7p87poIFpPt6Uszoctu4cIt541lUWE9Fqm1k8w9E9z/G
z3xqlh1dAbI9WINhsD2Vv3AW6afLLFNtdQVlK4olHttGUCaosM7m43/+ZH/M2aEkiu0dYHDKwm5H
49+/lUpAXFJBsHqR4/G2a98eoZV5zrXyqXU+djWl1nkBixf/wJb5t28tiPJCjczzRHvDL3//1gb+
qU7IIOXiGVY+HwOvojcsWtt718iVD2rkUDH3Kh2N/87SggcL/8/nBti4wISy/Un6Av6Ed+vU7aWn
oDJjNVS86W/HEW4F7KT//IyJRPuDtATFDH6GhX4XVgFkvD+J3L1s54SMKU3jaSzNPjX65Sft6KJP
ToqTLSkTSVPHqD7WuAtzb5+XWlyr0k/cfdKq5Z3jE4mgCxGel3Ypd74SHhVPE1wTBlf7ya6nuEMs
hahz0JdSVM6zCr3ppEzDe5xCT8ZzV1t7ZxzuZzfJnrYhZiuiMkxgUh1wOZOFuJgGzHbjVZdlH/eU
1D/DIem+tWOvD6lhlefMWd17tsO3CrLe0TWL4Q68Mohb1+xi+nTrhDdt5aJzsINrBwnnGKxh8MGY
3eCdbMIatncjorlF2WXCEL91c6N2wOtYieQ1tqqpYddQ+uVHrCK7x8y3i2jRmJg3o5tfPOgAxzqp
Pk5tsb7Xk00iBeG0O00PfRzC3julfZO9tOPw0x9QHETYM6s4nIo1SiZj3VUMOI9hOIsYEFfTaLvM
d+tMtPd0miKy4KJmUdtapwH0OJpcs/2UWBNgkDcXARmWdffSFaN9TBbXP9Ru0nxI4b3sVzOpd1zP
FuwpJuzRoojzWmAu3Am3eOgxTnrvBgPjK2+w3gcIxx51Y+qfjCvnOMix6r7gsBBExeJO9XsHg+/I
5ydBy5UuZh+7tQeAOEKC++omdCYxSgp1s5vFvcztsMZulgxHjLTC4+i14I21c2kyD3xKKHCxRqF/
yvhj9dgPau/BbjCuzO3XW85E7UMSFNmXXNdlsuN4yN8VIPxPVpA479BC6U+VsLCVzjSTGyCAq/IE
bCcZkA6yhMLqIoX/w5HpfbankRuaqCtQg+yAcPLvxexebTzxe28HOy3NmVcbKnerJ5UabK77GQHW
eGmS5TtI2ZYc1FtRmS89qEk6X3Uo/M8MPCRRRSQ0njLYVGk0SH84NWYHI8Esf2AvYOG70k/H3FFF
lHmlvlc+SWPtlB9Mv6D7NhUj13lIWVS3/riIVeJczQppsfqH0pZ0gMw6D/noEzdjY5vZTct6J0Cb
AKgwDoEDmVQRqO4TI5ZbbjOKXPzmhwfiFE1terbapXoCsXzGhhlsPYDYhR5tihZrNr9YMjjiGuHE
Qzq2tyUdzVjI8R3q9+kIzXfeO2UBKp3OGJTYBQxcI1nYdYgQwa3pwGhE1g2jDY+2ncMJqtoGctvS
P3lrUt1LwjMeGOEutzx11L5D+Xo1Wg/SWe9rGBbr1OEXNmD3hCOjrXW6d/0q6SKfXCodJ1k2vzpA
2i7WRkXILGku7yx4I8U1yKay/JwVSWl8kZrME/6SYMJsbAn9PLtrQ9D0H1aSWz8VK4cIpna6x3oB
ON5NtRqG+wBVpPccMiVLPiE0sEkllKvM5UV7po3PU6M1zDh76b0nuH/mjy5g6EU5OHbrgxZBipOX
DMjgYUxrlYe3wqw2vLEuI4/uWZznTPBT9Uvu7MnrKExJltAkZBz0upOHbbCRUWNmVHX9yJTuEOaN
nZ2nvkyCuCEuS5y1Y2w5dIss7jIrhZKDdf4Y3NLaJJW8n2tZXDAWh0ZEnNbcdDekSkLf+5zEQuxV
Q3YZpKeOc+XTmBUzfWdi+yaZc4D5sVNWab8XnKOE2PjNJG5uW7rFHUwatT4IBljjzjZIinpdF96P
u6otxIvdUThe2qVfP9YhWyyNc3pt797zUm4lmB6J+3lWFs+mDzg74t5AB7vapI2ncKs8ULOoXdEl
NlUE7lauycGxBsDoqlIprsEZEqsH7HcC70PlBU25t5xwCseY3aldIE0CLiMWNoHkoLjp69ctegta
Lc7UzdVGX5mdTTyI0hwrpkBOzOBNVijb+7UMu45cA6++84bJdg51r5xHaHOs902Z9SK82EBTkld3
VkkiMdqkEW9wP1bTrDm7OOWZcyzOZLK4Y63qw+Y3UxMS0uied18HDllaAZA0c6yiaKGqZmDWoACF
6f+AnBdkVYQVmk/Q36yHxdj7ea/9o5viN9LILPXzndCiGI8YiExBZDhZ0NzIYCnSSzj7QnwKZ5iE
r1U9sSxGYLa631F35dyWE/+aj7SfeaD2aTPI/GYTNT5+HaaphvWsGrNktLLopBGvojI3HMJZExf7
ZvQlJoCg5XTte/BHcz1zSIr+ERw9wN0PCI1zLGtT+bEdbNhpRMStPKnMUg5U5W6pObKSsYLoopCZ
Y0XZ458i/GiiqRJ1VC4Zk3j4ZiQeQ0fBuohZUCJUM+yaftnAJHgkY/7BUGH27Ke5tTdkMkdlECri
YPtCndOuTPp4VIkAtXPnry7g8Udr0eGlrTNm99JqYZBY3ifK8meFWv3Mx6sPU00PFIUOoyr0Wle4
cVN5UKO5JBg7NcNDOM4vSjNfLvHPxyQ5D8jkrhIoCgv7zG77szcnxpMJZeu44qCFlFl0sSf8hm85
m+/JDst3YR/676SvmenJ0NtBl3QZdmIo2GFRC/k09Me9InvggKgxvGzOP/s2TFdIZTMHS9DMBckE
5lA+EuBU4qTNsJTISYbt0LHy8pIFQelEI7PdO9/FqvkMycg82xAnT1uC9cmxNKT1Ct2tzKZPFrYB
fuSFaR+HtacisxLuVc/dchGwja42YrCINcHsuGZXuwPPOmsbL0Ag3rrf7LQtjw7mG1E5jytTuLE+
D3Wg3oMczlEAxejcrbLf133+Ktaqe1SpW0c9pHSwRVgc1txkj03OX4f/sP/RLUeLuHsRtLfOrGsn
WrLWf5dPHYEfteOmXHirFYfdYOnYNUb9EWoefinwy2buPGQDS+yAhpn7bpisn2EC+zBfhPMJzjLS
z7JuyrhvDWVGoUls/Cj7QUf0Vp3ak7HtfioAD92DH6ZV8EV0cArv9bTkfRRw+NJ1un1OCdhn2a52
g9qO2jroKIbskWHrSnkAZ7Yc2yfJZX1JU2l/c9ImuRbOZJ/tuWx0rMNUH50WM6YocO3lVAzpYuy6
Bk1olOtuvMzpgDvB0DUP8HMoqPj0AfQh5i9R6/nFhxoSyAykr+1nCW/7o/TzGfP0vnkcyAY5Z1tj
vxPL3J9NNQM1dF0v9ys8tiKW0hUH02tbbw/dcGBOL4rkx4B7ySfXkiqIvbEdzGgEtZQRAE9YRx08
4DpSQdZE5ZgPJ/7iII2UNmW56weA+Hn2B+swdiPWmKETRq3jcG/pHOE67oqdHGMxtuNtkV33VQey
eLJKGBFRqMb12dlo+UiGcMTx0fs79wGURnQ3ZqWmGDVnzsCH1/4SBEv/caDhf8+BThSFBej7rsPc
9jSMROnMMxrnQ8+URO7TXAHBGyjFYzB/bzyE1TLfpY6X9qc8zKaJ5wvIy2C8cI3N9rC82ktq7K1s
nV/g6vr7uZPWkx77MIatUsfYs6aHvpvdY5ekzaFPKvmhwGQEyg/jStm5OkY96zzzaJW7WxAf7exG
YnHGaMBDOZ7hnZf1ZJvSN2FYNqY75fgOA4SuzPR9SH34oKQ5ffSkP9Ucx8n0cXbq4UJIFu5AY1Hd
tXV1R1rX8H1SQ3Ln4YX4jqHdcDDnxT2hLoWs5kw+IwCZXnBnzcGYCoF2v8i722rmbLHeRnzJaWGc
Wnx/37nNarwENCpzXBrr+p2X1a52puPVX0q5tC8gz9NRjMEPu6bA5OOMwbg3VkeQFZlONFcyzE9C
0o5VXWCoHVOcVxXk3sWYeC+6WlrHvC/X46Ktjv6q7u/soez2SHe/jUMxBYcZASyyWW09eXTBO11V
2YmevN3Xi/vqzka2s/rqmvqkOakpCd+biW1+GOgBLiZVbGx34XQPqi3iNWhsIhPXYY+jof/Z7ZP+
3shhmwbGkB0bUaCOF61/dk28BSvRu3urkuauDIDKDaFuWDnZVD9QHNU89XBnmWkHhVdeminhHVG1
9QVynXloGcyd4WKbCKNLGeugPyWJ51CN6TZ0Do5LRbXyAx0CWSW71Sy+d46fQSYzwr1m0k6hMyyn
2kvK3eKNtKOM9fdY8A3qOFvO9H2ZxMdWdMWl6L304uZNulEmHr3S8X/SYzVPmj7ynum82e+ZLhT1
fgqM6TERFMi7oB/bdwjHa/9uqXi70GikwTWrZlNKCKmBOxJ8NLgkkDWL9yBr1/iAkVIYHAOdyPyU
13jsRbBpk6/UPuRmDuHKKNKrHk3HtD8vneqPjWxhcQRpQVNmWcWnYCYeh3ygbldsbpBmQf7JWoTl
WTb2l3HS7eOUzdRRKtEPdaumCyqHlDPbt66Jt8CSok54SsxAx3kDl0fOFiWd6wTPyuuCGA628U7m
9qd8sOyTly2AgGaZeQz/y7sRRech6Ab/quBu7QbdVt85yhhdZ8b83JAAWUCI9Mvzuvm7IAOEnwCP
xdiXgZ7v585fbrzbxHFqEd5mlXmQ8YpvtMY5zo5+iNRA2e9rXHV2hBSNp7m2vUNqphRl7JMMAEIV
5wrmIKK0Uj7lYavvBeV/e9IwBmJUkdVXoYz2c6uUuheIPmKrrdSplMp4ATjlEF/L+sCO9osTLuvr
Ach6ZeDvJNbPbhJDvPp+uW+FSIkqdMW+Dzvp4XjSObC+Cr+ny+Nk3IsG8dsgM7TaRfOcDV3xYBdl
9+h5ToHPNyPMzFjMGtJmcRdKajMTWuWpbfUPKYpuiLXqvQbqnoQw6hft19XPRQTxnwa15t5m/8Fn
2lMNv8Dq6apYkv8a5ab1gIa2ucB0wbhd2f3VESq4m7Ut7oEVnfe9tvE4WyvfPuksuULsFmip1tKP
6WoyB0qe5RwHaUzzHmnf8JTlQf1uZFL7EpYDL6BczZ8ZgAaVfUK7OkFb3AHUJU/CHMz7xtM2ySXU
hLda2MOhk602Y0bq3qVNTB/1RzgdYZectYkfZwr7D1uK3q2ifrBWEdGiD68jWPnWTepdPevmWDZi
jVaRe1/7wrRfVrAY9I8j5xj1Pg8s6P1DR8m65wG8liJ8btMCCn0lwkexWi38ZfIjl6QqT9aEtYOl
iv44qS4/p4I4kzSd5yXqemu5GSX2YdTRrvts2mp4v7GngURclx/Bv9LSuh+NbplfPMKnDiDAldjP
TrfSRfntlyqdlodALa6ODAPyAHxCIlR3wI1jtAxF+bVcy6n/gj8Ig87VCvXBqgs+WN014ntYpfMr
l6WOyYhMb8jbcqib6JEid1rE0yjQ9cAtMptbiasGJybqzjZ2gnTayUYX8gpklKS3xAvgMxJubX0z
p7T1Tw6H3UiYu+c+o9WaPpaFg3e6RfMSGnUY5ZY3qBuePsk4PM+epSfF9F9o21EyHqxgaCv80mSP
+wyl4TzdLVZmPefaDiOzFc8dN+2d2RXVK1gJJUcL51o8FIOl5iaBucMMvI0RcBr5Rf/qYboMZOAe
CSS9JDS9UhxBYAYv8nDR5mrwKZOuypb8Xxt1Z32niqCDKrUk/JelzxKGvAziVsUbZvqdLmHqm+H9
OjKUx5lYC/0hDQdxVxL87N21U2d6X8fasYu7dZqWZJ94JWnSPjKJ+ggVdCOIryrgqxZy0oxjJmHY
3ELojO7jYjszk6maoBnWhB+MHkEyuhbH9lf7zMGdzN+NDL90xsN42ScfyW3tnYPFIKBH3pgG1asM
+2F99Fc0EYIzBeFvjApm6Y4rFKXsGqzpml+xY9f+g2MMNkaRToasB2zAzvhFWEhRqPTTQHEYzhVB
4udgkWN+2vSe9yVijvVhzd1EotKoHCDNZKV5HBen9zFnsns/uEDMsOd3ttPT+OPR6thXSEubJ5kD
4abCRbpvgCdahdIoDlCZVA/TarTmofFFDwpSUEuf1Vgu1RXGNNC3GU6QCkZOGmYbOknnZzfN60DE
FlKMZs+YIBHHwBrs4UhpCliQFrNpnReJVUzMVGgI00i4S0WwDUn0O0EMdXE3/dKXGbJraYI0Ffq5
tYjhPKyjiQA9AmMelp+rFXQrLqvpGng/fdeBSRlvgUDevWVl28isaXjwjtHxb4iC0OBck6T3GrRz
ZbLnJaKXtxLman6tLIfvXfuUtp85jHP7gVoo76iQLfXebkrrpciY+6uoolvr6OGdbt7LlNaYN6dl
QpJstYzpLZhpDHoDdjt3TCInNLyfqjcs/eE3fbPUwUZRgR+7bRYX1aIXDViCUjxVfkI30hI2HGUJ
JeaH3kpS4OF5CdrIX6f8YveZLw5dknNIWd2wOphvrU1zUElr1wfK5CXfk0dXu5GRemv9kOc5nzPr
mwJgcbXx37yUMrU+J7k/EGfRp5ObUccxJYs9tsaJK3AKbyulrrHfBl/irl57oSIu/tV+n4meOIBJ
wt/NEugVwFxBeMBFoRoOylz51IAd4dXqxjnAa1RvyFmRspg4bkBZSwYqgoN0vKliOJbXyW7qrSKL
J9VSW3HwzepSa8FXCV/7ATUfM7cLzMI1uLgJIqszFQ+ZLmiBtqmo+LWsnYO+4skux7CKFZo9dU46
14RRURh6vRl96emoqdpBH5axCux9uOqpvp96tZlYz6NxZXMRPj92ojlDdvW7R0F4XPsS9hYyjMXH
NBggO28vtJr2cmUGN6Kf6wKvPuFqXZmPGaSTesdB6K67EDl3fg/7zg2BFay+vptFHe7gSrfJYaXY
p4atQy+80RgpGQVmMVeIEZEOXtzBloC7Iuye34jpb/w4YJohjIuZXIjvIi8QRVtCq28L3KCHtGKJ
TvAdu/4HvqaioChtWO4x7SoI85jDPvtlxfsGq4hmyl7T9ofDUr+AERXOaQjnZjl4cxjAqJRN4uwW
DoZkv71hHNEBTf0JigxbY8jL5dvbyzl0Fns0MLtQnUwEilkB2QrrplOtLYjhmWcDDMIrXfuLnVfu
dCgpFL3D0IEkMhSCybYv8j6/Ig+okd85zlDvMuhdy8Vb7C5955hJo665UZfohuZ8k8T1WZPTVw7S
CjRh0BN5qMRg+3Kfs3HJoR7CYoxhF+dXvYQqPftwxH76vTllP53GtVaQZzvxch6cANkhRQbjOoYi
VfVZdCPvvLTVptntqo39mjYlo7l4dfhwD7atOTjaLVLvaK9VepxsZIW7nuDcYI0wBVTl0R38ZrnQ
sTMe3iTdMH1zsJ3iwjXgFXcuqcmQklyTbXpg/Auybrgt2ZdtHi6fFLkzN3spGIoziOg4P99YV3NR
U3fn3aTSuAh9r7q4a27isEC2EoTioSVp6pP0M1cdQ8MNDAugnEqbc7pKpncl9r/yXTjLrDkEOUKi
gz0M0jnOpWaelbkzAvC47AuDz9BiX19F+PKV5aWvAsPfTWaQn1bo5O7JysohP9NuhB+xQxJbliTD
vS2seOB9Raub7aq1V99MLWm7h55w04MFJPa5U0Ey7QTuxnb8dke8jUrnCl7eHptV68mVXpPe8ZDc
5n0jlgTIgmHq8KldssG7fzsxfYXW+KPuoDjiB0Tke4zE0XZWBK+Ozo5GP7JwxC8y+BUZsg1OYOzu
T+RvrPnZZinPrc5EHi+jM/Q/kIQmww5XkW0075Wdh1mxPX5EZRxsWWVl/6W1fBPfkSVYsYTym3ay
hzibR49KmUU2qdlSGLgn8sHZFtaSUBMbOJa1D6icAE/KZZiNo1nLOXxngHwiEGnSMfhakqRR3om5
8L4DM6jl1huDIOWFa1F/oCJy4bJS+a4PiQ2h+IOfjorXd270WeSGp29lnZrrIxRB/idTY28EBmEn
yXNidJn4ntfesulkIOcPVwephXrlPikLLhQTamsZgV+vxj2WOlZ7nBBKmSc81TZA2Bht4YY7Wuhk
nuJMozn9nlRditgOj7zmFnRu1WTbMWWtO8MMmjXbNbNtINywQgYK07WGNtoiIAyaCaVI5VR67yHn
s792lXanXYKBDy8Vw4GQEYEM4aFEFrA59XDnZ7V+6rtSt+9pJhYkm2j5gxt+5pOI89yuqlObVPmX
osM1hC2KrHDDsGemHKe6UoF1D/5UqT2d3uBcUoamgO0IbddPv2sk1xwdqq4lRcLU45HP1QUrwx94
i6tqvU/NQv+w5MIJYHjWRhIk2iNpv3auTcTVaiJ5vtsk4fNT0GKxuZPpyD6rg5pFM3OUKmegi7Y9
GYaRdnHpzsX4tJrUNCezpOs56dU3PjFo6k/TZC5tLLDVyG+JdvFJjFNPLzPUHSN99X1mny/0rEb9
OcXM7BvEx1x9NyHq0gdOc+b5QzSpbKYGYGaZEU81VHb6DRH2lH2ewlklL+6SsDcS4M3wJwOWWZ2W
IUv0uVtyuXNWo1jBsImNoCKq8XC6w4rcCvaJ9nrzaQHPaqN0e7An3CqN4VYjRqjvE7gYcJph7BfP
LnN+DvoCjUwTWSTb9OVhSzUXjA8pun5kmfR0AGe/gUpaL4qRYpn3dFS9laU81+rBQW3M6+uvoT4u
/MiTjEanyNf3cJS5VhuSA/pvVT12C8SqdJJwdphCjVdciNrm1MGxs7Yhi1xvazfY9j0K/uD/sHcm
S3IjWZb9lZReN1IwA7qoDWAwg/nsHJxObiAcFfM8f30feGVlOK1obl2xrlWERAgJw/Sg+t6955ae
AlpyAT06sT2LvFUhxuIZS2aT0B0prem2aPrSfDcC0DdDTG7U5oYdenabisler8YxL9ED1TikndlX
sqVLjkkXVeIhjRzTuXNXwFyMWlix2DRFam1762F8LtfsGQbCFjV6Ip8cS0lEQBu4GLrgX8rgYbJa
eoW5LKJmN/S0Xlo6p5Ut86BAU6HU94Yy9pq4VVCDxptUn4XuEKwcliSVt7UdJyrAbftu4TdwoF9g
DEPR8ruIxWJN3dpjOx/GqrCN970J8OpTmZoogOfYYmgnNCbuD2vOHXoWuWDx/PID/lda+mGpkYh+
r4ayb5d3P2VSla+VotjTX92p/yYtff8Vkt4/HpKfbfvzH7Ct/3GbNMPP/A9/x7/Uppb9TzSc5obJ
YggJxOcvtSn/Cwika6Nb1GgeoFP6l9bUdP65Gfcd8NPCUqmyyH66aujj//g/JuJVhHJgL9GoIke1
9f+J1pRBJ8/RK/kdACjeYNXmIJt6CLnW78+ZqQxsVImePcSr0YXOlHzimPumK26chPGKiX3AS9eF
9pjWx74TvwMoQIxY5O7dMT3EwJoD3v44tNKC1GwNQclEAw2VRGCWLtnwhI6ZxXqFA3cbu78fqvwL
6Se/zNr0UbxcD7ZyhUsASyEtUi+Z0x8wR46TMJ+YgSBXieY+0IcKu+P6JLRa+Nu/pJKGdpfGVOdZ
fisgXIeJs44M/dzZGw3n26p1P4tMKLQJMGE1o6sEmcrgDlfOIyd8Z5jll0TVw4r0Xjj2EYtDenFe
TNIkmyXh5+gDdwgL1tt1WdcQiwxmPhZSTCn5BUn6ywUMAJiTLqG0mue8Lr6IqghKLbrq+Xp5zBWu
ltHZ832ag6LPvqlWKw5IYmUwamX9nz8r6XS6Hg0dqbGs/SqVH4VyP9fGw7q6ZEG71Zdpse9iiXu/
65Mf+D1R8vNLkGxWu9JmWpT06lPBZ+DBbCLm0CZy/XnChKUz6xuc9AckzJR++7e2kAXdYRNbSz3c
mZX2qegUzJjTl9FenjpSv8EZ2LNH4Mq3aXWOq5vWPqyaGpplUvtdhKZ2LYI0bvugKPMHRayf1onr
pFvcI/iinjUMj0NfP2Rq0/npwvlkYmUzhQSVJfjGJ9GQZQ39Feb4pZmafeG4z0BI/SofiAUebbhK
yQAEaFX92fzMes4jPoTRE6XeM6rkW9TNC32LvA7koCuBWEyW6hUbcuHokraS+WiT4JLaTGsTTcH8
1820x/Elsy80+j3mQ1zwljFf5RHGSJq40LwIq8w2VdPClNQrZ36CUoyAdjALsJBffEUMfcBypPuA
7W/GpGKAbe7b1OdlTnxctpVXmtFV2qqQOmbzMEeAYhKT1WU+Gp5d9HeLQ0vJgqDk5xitvXjlYbcZ
EDi1FkyG5hupOG6DWVMrv6yAOJhy2vu40a40M3tHG+PBUbn7cdM/FFi9ZbqnHX4hSONEfgvTVaA1
35jtFpJF6yXQ7JUk1C7VypSDIw+EGNPeqKzDktohSBrWmWZ+QX/636BzL0eDtLZ91NDKn+qOx0Fj
ex5H8uC4kG1tKUjHHg5KVT5DtV+j7G6y2DJiuuKB7J5f1en/D1n7f54qRdVGNmexRD4pdSW9IhpL
OknCWfbNsNRqZytk0tFQAWRDrXm5EQVD+Si/ccviRkHQ9fZPOFGmvvwCTVUp6ZuBgDnFSbE1LBOv
tybhnIy3pl7cyNg+Nk2xpSwGVZRduNwv0cW/FXeSZXWd7wXMYVqdp7jv0lC7FkmmPESsMLy+RQ6y
PLXZPc3g2GsJC6CzLT4gaBR+bE1PqWnf9vU3vQGZweQ/6xnPRcne6kvwv8haKmVXDNdNOj65lbsf
9Cw06uauEM1h/YEVuPQbvLHOQpt+pR6Vg/FYLq7LktA5Imb+mk4o8WR3HaHtoxoFqhv/tJsZj+KQ
f5lzBb2Qod1A7299fjgs5rEP0kaDoIuwKo6nr40hPhSAg9gQGC0a5lXxx8n84TTtc4ql0SPKsTvU
g0bHy+wQocJOyCWkCABET3pD+XT1p2xxP8Sr+rRAuvGS1r3DcECb1o2vymTYV/U2tFWt/4TO/e9a
6sJaymG1cT4fZP81z7Z4kH8cu+0f3etV2PYn/2sB5WC8IQ0E6jfLKIPUon/bdWztnwbsQbpkqgmc
7sXJ868lFJDbf27hQAR4AGhG5m8AAvzXGkqx9H8KRNMqGwiiKjY+6P9kEfUisv7rNVPAybGus8wX
v8qr2onaIo8QEuchwtT7OV4x+Zsr7f01uV2k6jwItRtuyegqoTDn83OS1ZmPBH3asymBiUCDGCHb
AhUN614wqpH2lLXjJbzmCS/9r193Uu5ihWSLzjWzMDdiFP/mUt9kMw3oFNXCrV5mkU870EIHj8xQ
G5f8Pbrxj6MSa3tdRerGmA2xBecjdyrd9z17qoZBVqcdnMqdgxyt+rtXd/9PBfp3V8pfv3RDNr66
jmo12DHtwCwkus71jXYA/6nU9AWcLP7OtjxGFTZXwbjGTDssxvC7vukueSNOvk1/Hf2kKBtux4wh
xorPhNXa48mcdgoEicBtLKyEcV+E8H1zny59vau1aby2m+gSTfP33d6/j33K869KzJWmoJCu2LRL
FEdj8ihlRZ0E6+Bbk1DfJYQjCOy4GJbfvty/e0/+Oub2W15d7VFUqq5opJPWTAD2wL+YtbtlfltF
6o+3j3DCCP3rENt38NUhXHg5hUqUSDhqMr5eawo+vdEKoWgyhen6QnDNRl8gRvcd2MkhjMF+78r1
Lss3iLcy7wR83FuRdd9KFOLILnWUa4p2KThL/50G+tcv3JZFr36hQpBZ2dlTChYR/h9OXaLe3arb
564hQvY85RXyZDRlgvmEE9nxB1s30wC0gtggDZKXF/v+0ubOwcjm+EqdNJob6zBfG029HFX4KX7W
IB8o5qW/kAZ07r6d2FqKbkr6nETbcI1mJC7CanbznI6Hsnbev33fjN83hX9dlZOmA8JjmZvpVIX5
qKJq3IRTcekqoZXX6OeLZvZwrVV0cEW1wwLeHoe2Ka7GAmOBOvPdhVa0BHEbW/dV1hS4ZSHM9IgS
QlnHQ+jgt/JHRkp+BDLjYFhkL8z0Sw9WrMXguTHkQYGBs4IHAzO8vh9JS782x6E5AmRNd7XFKTPd
n69NdA54i6t6N0icnbYhbnVatvtJtsaFnMhzV5sd+OsHBBbwmtqmXYVlxJ6kqnFikswAj6deLq0K
z1Ue9aRCN+0WKrDMXG4Uxvskb9gGU6v9vhzuall8mqL2s9nHJYwVBzN3YSwXbrS2HeEPXy71pOLC
xB4ck9lZmCU2gdC2xdJvG32ZTyoejZ/F6KLJdVNoMgw4lsz0h1oTh070EreYPVtquPYa5oy3n7uz
P+ekBNc0Sau1srjYqBRuJuSTOSvTpAiRWDheRehtie42aCwD0OdQTYGiYW7Iu2YOGTz2l37Gn4sC
HITf7/lYEjRYqFoVSiGTsNQRgGfj0vqtjD42xmTsEjrYwYKyj5yQBpNOu8m63HXw374Ov+/J/uv1
w6v3+/GJ/TYVIBt5iKPVgZ6uuDumIc11qbqIjnX7kgnyz882fabfjxMtLm8WCOlwTOfi0C3EBi+R
aHaq1nx4+0x+3/D8dSYn5bUFYbCSwZiht4V3EMF22ZEXg+XHwkOMZFQLUlzNn94+mHHm+YF4+fsJ
FUwcS8Nxy5Be2/IDHVeJaNZxmE5aqyL2nTWXWGk6O3e8oc3za8z5brrrh2gmrtBEC+W7PY0AFB2t
fVQ6Os32xNUBX2P7DP6z25m5U+Zp6aJ+Z84QfW2KiGgPNTYYdCzd8DlWR7kr4r7aW4ONO4YamEFo
siimHnabLT6zZGh2sKPEeVDdgSYCIFCt8ekAj6q3zPptN4zLnRFtmcsrY/EjqVcbyoBuxhowDnZc
Ty2zet7ZLNEOdqmv2o457PCg6HUDftspnXtpucWCOjVOrxMx5BoOqAJNQdnpyqcFveMv4SqAt3rh
VAX7rFl+ZgzqXCNDmYn1ERj5LHs2DR9LFRHttdEiDhpSPAt03ZzGRoVeyj0TLtkf9LiyPxhDCrh0
QcH2SwEb+B1mlAh0JOA4hZfSeGyQxVSYQBTzpk1t8WEhT4sgatAyNQddUBLIsdDRZ1ZD+2wJ/HSQ
Mjk9r2vE2gaFa7TWzcLgGEkN/1Gv4nAw8qtcXZWchk2CjLG3G2f0NbI+oUwb8wcDvf191o31sSlz
PGxSV3o2vkxCPJoyWFLGHN6Sh5tySkIYjLB4Sl20uBwh4h3gt2vPIMpp32AHdDN/0uzs3k4hP17F
TA9/VraV/5pSYuPaxqlJdam7MmCRUAXQBMbOZx6A1rWBYYofClsKDqyWEL7CxT2AqnDK35VFWRaQ
MhkgenZS2M8KST8MaTozmzw2uBmSkVErnie4ExHNqMTUApr+Ze3FulSKUMyx8ZwuNgZPNwOMWKbp
Vy2z7e+FqaCbH4B7lB+bXrW/M7ZblT07l7nfofOa5aOdGCVij1qpNjOTy4JTz/TqnVkUxRMpEaX0
yb3K1DBrAID4uH3UfWzHmnUs01EcM1RDwz6ZWp7HNmueE6dW38PcFIz30F+1iKqSMdrZLk1Gb47V
4dHscaXQB1DRAbi0OxG/IZbdJT0Ue09bSuBhNRavQiBjs1shrqHYDLsUw0ugadGEBLYtUMimbJ48
mCzrZ7FAhvEhWBHnodMaft/gwSs9y8SbvVdR09NxNOODOU9D45ux6B8lE0/NHyKXZz3v5S9gajWR
StY0W7AKUivACA1FzRnWJlSEVuznrqnT+wkm7/ueIfJzqyp1HyhEAkifJ0fuLEiFaJBUI31kcMec
FoqS+FbxqtE+y1vnfURW9i/F6OzvrmSouotRIf5sFoOeodYMLZlw8O8gWnZ66tmOI771Y0dr3QIY
87OSZvoxqZAweVJdjGGXm/OMi9QwF82D0VJ+bVQ53A0wzj8tCAL2utIOH+w2qTuvi6RxJBAnor9s
KYDwoli/A3IeyLm28aAOQ/JrllaNEYWOrRtbhCnky/yh1wriGGeGsl8dniakrIUKJ1evinSfTbGR
7/LKNT6P3TDHQSmrK3RA8RFxfKshMdGaOkSfXKFtWwC4Y1txYL8O2votEzAVw6VLlzXQGcneRB1N
Y4+aULyLmnymaPb1Z1plm4QMQeltQuACCrW4dzyjdqons0u58aRouDdas2Y9Yo9mb6LEbnnMo+QO
wpay40Y2oYX1y8ZcC3AVIT6MmA3busNmk1Mn+iUJx8XsAR/OQvy0KvR+QZFP6veCaKLaYz9pZcdS
zMO3hhVruXdraic6XY2uOe7U/HYRVb96ud3a4M76DT1aOvEhqqXLiFepzc+q6IuvsLYptnm3ZdWJ
oklqD6oaz3M3wk+nhFMy/aQR+FfUOLZusAzzGr79BTzzQT+F2vdkhTgzxnO2Bqm+x56Hagsvxy6b
NPXC4mjbAvz3FSMKpd8/sfWCAosUoYq9wKx7RgLUqEMeeiGV5MzKxz1ZLyA7iVExI85qEAT4jhAf
qrYQ18RILd60yOnCdfrz/oY0jd9PohwnIPMImMN4rtcAjfN0l0vlVtbLelMoFkvgBQ+FTdSkb4/R
peQ648xqyD3ZVpUzuXSYUqqwiNTmKXNJV/NRQ1KuldxcnxlU48bW1FSyEphkgsoCDCw0swx6JuJ9
JbvB0AEvPIqS7BfIouoJ6U2HgYsBsXJIUQ3TeXpZZcAAiOkl5PN4beBGI2agmB5q2NHPDohrFN5t
iS8NjU23Y2gdI3SMeAkPaka0iY+ZGjM94LP2ESkdkZeF2fbYqPtufIT/mz2VC9I+Ujqa6lKu4bkH
1/j9hjSTMVhD3bLw7xdijEpDHnMsC161GtHu7Xfj3IO7bYFe7fRnQgCKpqiq0M6Q6079YoQSnGX4
9t++DWv/+F6c7KQSDLMCGXsZzsXmgS3B/xINamIGlMh+SeV9n1v5tF910tno55hEuxpkebSsuUGi
x3uwYtEO0whyf7NiRMTqbW+uafJUj452UADB7Oa8QxlhOSkKspTVIR7hq8Z0uzu1xUXw9nmceQFP
U73bOXFQf3UpCzck/6lSHIqSVyFWkh+zsTgXjnLmYp2mtUHwThTZ1FmYjIZ5I7t53LUFq+/JZo35
9omcQIz+2nqc3O+yXG2FxMo8xCYU75HIm36egBP1lgqbmMPnx5+tdHkoS9HyUazEEaVqelAJFvp5
4SdsT+8faqU4eSacWukFRLY8VIaeuIeI9HkdxMqDlvXJYyOZCQ40HD+WGlpK2zKsW7iC1uPaAJZY
Oh7NOsqLw9u/5UzpESc767KV2LznPgsVVs3w4FTwoSr2oSqHH66RwxMQ0zH+rZ6JcYqXoVvjZIT3
ViGuDyqcLfHGGxWS5Daq3r19Pudur3tyQjDEsVH1ax6mw5TeqCj0PStVkl2qm+M+wf4eAPLeljOi
OzbsQw85IE/YbKMevP0LznxDtkHF63qCehPJqYtWyVpS9T4dzeh2nur0WWkQZi5T0SE5MyS3vowJ
hJLL/u3D6mfupHPSHFiALIwx7pEwStPmR2pMvbVPyhZdlzPVN4NR4GO25ACNGDrz9LFHLPiVUERG
5PWwjOrBrjOMJ6voYC47KwLmWZuSxFfNMeE/RGPzROsPCiRD4pF8lC6XHwBwSDp7hBOIwI5H+7PS
82HJycplj2MaESs0+EUXasO567qd96s6XZp1WrF6jcN4IJMUG/LWKa7zPgDt2lmIEXmOPVuvJRpW
dMA/4g7f3oVvxJm65JwsP+DKlr1trDLEj118ttE1BwRazjtA9PXt2/fvTLMPb8vv5zeAdFshvEo8
bnhLFlTGj3nmKHTHaY1mmo2R1TXio2LWv4bBbHf2nJbv3z72S9zdHwqSc7IAoRPiAnDulUOSYCXA
j234KnjQzwuSiNuaBVFgGTWcCYWHm3UtuQz0gsaiZB09zpsSdVN997SHIENMibgrF0KSdq21DGFi
TcVeoeESGkWi1ag3RP0tU11k2klcH8RAUj1kjoKBks4DRkVWdRtbrQa1ubdF//fq3Msk/NXTI/qJ
YdbGPsErJ708W2vCGPv1xshdBClJlj43cS4vrFa3V+5Pl/PkEwOszKgrt07CTF9/ooV/XBEcsTtM
73Jl1MBpTPkXU2Koe/v2nat5zsn3RLUhgVcuE6pyiDHRorWBNqtyQFJhHD2p90MXi30uyA5Hvfos
UDXhKu/nh7ePf+7tOCm5GeThep3TLEQaRWCMrBzgMuay14s8uaBYOHMI+6SotkxckFQhAmcSNxxJ
mcD6C4bqOof4eeEdP1M/7ZP6uYI8LupBkYCYCmRbE1GVbDaym7rV6uPcjAP7a1P5/rcumX1azIRw
aYy4MmRr3gEDV+0jbn0EUTO+ybcPcWbFZp/UrNgp5xXccBYWtPMetLVWPLc0UBn32XqIegxxbx/n
JcP3D0/7adCt6Bs84i2FS4vs8jqtFxqEaaR45ly6tyXJBLeD22VXnTrca+wgHvA9FIGjVfXTUOra
VwIIc74h2k/SPdiNV1rluQC25ZSW4ejZSlSHORhpslqyT2uSwIHpc7n1ILDnKwqitEESCd/2B0IQ
6ffVhYU2TnVoK43Z/aJZ31OKGw2EpGeNrIhwrCSuTCduPEDJ444om+IRQyHBBFnLaocMkusM6raP
CDgJ4o52cZ80ECgAnbx9wc69rqdQvz6vK8QMOmsAt6abkpZVim0U8Y2dV/aO6BX3ELe6GrYKQJCx
gYkku2bwjSJXL+xKzj3r28L0VTWsRrsQq0HUdFc48ovurOX7lRwQXx9UzR+VjK4HVtXx59snfAKj
+/eSG0nqb4dzmnGTcGcyzHtHvcXIWwVGVK5h3bXtEehtfEAmTqqD0enYBEfYTTMd10IfTZKwyCFg
uP9RxIrwuyJr/cFq1b05zZix4QZ9sZm0bBPCdGfpub5js1h4aPGrC6/RuUt1UlvFKDrFSQYZOvPc
BYZeqkB/yuVuLaxPPVEnj2tO/+jtC3X2yTippMsis7TAoQl4ix2jCXjroGKI/OaMy3idjMkIzyrr
rmNoQe+nrKig9afdrkmSS2e7ffD/8C5bJ3U2zUQCGK/nbHsFUHnSAvlJpOpfOL/tPP7015/U2KZr
xahL1gKScDmMi1oSVuvUBg7RAL6AXXJdQx0NcMGkx9ZqHE9DbHxhgXXmE2KdlFxVW7Gn1/RDVCtH
0TDM5U7N8FFMJW7ct8/vTMm1TkouPT2Y+4sSh86y6M9GpM+3ahd97zAejT47/EvtvDPCIsPazvHV
++sSwztbthOHmYP2oxHz8mhgErue2r4HEBLpB6xJ6n7KJUHX6Zw8lvqgbP5Kekdk8zEkYnLidbOy
BKN0jKvFAm/VOXb0N6/1yXrSkNLoF6iDYd6W6WOk023XVj1nIGVpT29f63O386SEJYtbAZcYkrCP
X7L3htGPIdrem4NpXfiybU/ln57Wk7LVTbk6O0bCIbq0u3ImDRnOFoKnW4U4mIDs/EyCRWciV184
4rmTOik2CrFAK+iPJOT2kYY069kVj2znmzbYyrev2xntDTLW358dAzThaOaC/amjxB/ocBeHUbT6
Q962tb9IBb9oU43vOW5zZMaO726OG9+SLmwMpxx2s6llcP0AWq5izndmaQ8+PZp+17a4zd7+kWde
JPOkDA2i6SdGbwl9WHARYrIyf0mdZQ9xovMhADSHv3eck3oU2dhGHUn9brXFYpZeLNdrJbR9zGba
jwuAp28f58x93ajhr99XEqmQiDVWQo9xWI/smWAiRdgP2ikvLlyyM5XbPKk9FbNWqBpoE8Zxwuzb
C/O2b8ol+HsnsJ3Yq4Kj2eQu8tSXYWvj3jCR9AeRzhfCJWHlbx7ipGZkkOSMgYA3PF6SkR3Y4DvC
4u5JB58ufF7P3YWTkiGhELjtknMSsXDv6wz8lyCV5WGEeHThLpx7cE9KhhInKxnJoghlE/VPUaTW
QT1n2tFWu9pDDdof374fZ1Yl5kmh4KfjlsiMFB22/t7u6juZdmBpyKHYjTUhLDhdLpzRuYt2Ui5W
EIbrBBg9NEu61nqZrF7qNCQfqrG4cIhz8owXudmrp6uXegnxZwR+lCLjI+sYstSckP43lvphmjqo
39tETGdOEST4ST2iDPWrtnAdoDzuxXX5mYtqnFQDNybAA95uFmIcqWdC3V0YOHo7q1/mwrQ/uGwt
Ek9f0vY46tGAJL4dvhZdpX2xYFNU/jiYxndwkNMV7mdG5xWGAk/JRsCortQYx7x9619+zh8+Sy9T
pFdXq1ISiz0+ul0D2CpeS7ye5oA8IiXuqs3aoIdV6iM/RNhrVxu+CXQuo3rYa3KY4DdY1g751nIH
Omv1ppxcixT52KdBau6ht3SofUU0B2Y2Ai+OJhmkMq28IYuv26kja7YgxKkDATWY0sOKu96MWHE/
2bE7HgppZBum4Jrb2BzGXhE7M5H63ax2O629VCjOfJZP0wewoaR6rfG0ILHQjykoaA90NdpbyJTY
c/Vfyrqlc7St+HvV2zgpfgMJimImAyW0UEbgSIohwRtLv9eG+VLzAWH5H9caxkn1G1Ddxka8ZmEL
jR83NgS9Ghcb4ABHfo9aZjsVJhQEr80aVEQ1fR5splXpTEaOrq/LVQ5P0YvcVh7WqUce2YnoNpJD
si/yBaGkFA+VmecwtarvrSWS/dvP4plyZ5xUVLi5q7kKfnXk1s6jsAlidikRvi5WVF2t8z8jt/97
A2mclNVMqkUmbd05xGJ5EKZeHcjtwyZlYw/mKh1WiVbi7VMy1TNf0s0X8PpbhzQ3ztw5TsNpFWBv
zQHaedIUKshFlt3rblYHebDc3BZ+TZjsrQaWaWASxmg4MKwk2dEwQOLlosFo/YS1leY5c80aakpX
cAiWITaK7og5TtmPrYTymWK6N3xF5tMXbpfheGOlABcnsu+IP1In3o/x/Y94jNoJ9GrbPliNMt7T
Ijbe54Y2PwyNbf2ImzLWduSaQ1GH2WDfkplaEznYd6CJU0OP7gugEkS+kh7/TqJVGHeSRJphr8jv
yA7Kyi+WSL8rey1BS1VkDPWAY1yRRlLDR137RvLU0/h1FhVLQsJYcyYwKpPgNl0nD4cVMMVecZQ1
J3xPy5wg6gyVyGsFOpJN6243Y6l2gMsZ3ecWYOVXF9qG6itNKxjw4Yla+Glr9FXltXqq1OJdb8cT
SGTmvp0m7mtJcCJWftx8Zkuklk+uj8KornP0m2oqsdhhuDNHUK0dAhfOL/kx5ESBRKmMLMhUQzTs
EJ21e0Da8VcdAz/z1ihFm2klRR4HRmlqz1bf6Fd5XG7wUbdrDmpR0pzSdAeIZTZNrea7ddSEhsLp
JNNQ4VtksRI/FJR+GLvRkBo+Mov5Z6WCpnmHVLZ5l0K3QXviinzjd2fiOyn2OaxsS+ShJEgbryaR
g4OHyKBQpGfIFpqiUPIfZd1az/lC38FT7MwhOgkw2pObJhgZJ6hRn6YktpzN0TlHBFRM7se+6sH8
jQBhvqUwyGsggDmIgFYu41GbU2PwYOfTgseTqu+RvA080qtuM5ZC1kL/3VKm50XTKnmVgHP4CF8l
+UUMhp4cyq4oAL0UXRQS9pZaG0cSnYu5oGvyzMlI0Q+5FiXIlv0A6itbpg/sMUs0gUPSpHv2oHB0
ViId5kMGutUzjNHQgzqVpulbRMHeTsB/NPbmk/o4yZjQ08ruMfzqIv4oQf8lt65W4odR61k1juO6
qhrwepmXQVUI1JBNp5Tfkt60CdEaevFlcsQ+AqOMKGsugbUJcvK8LBfOYYSjaPgyMSd4M90I6wtK
9M2U10u2p4/ZfF7GRH7t1DXZK2Oebn3LOPV1mAriamQ+XfmN6/DTJ8ZeV0CL9dE36G094pGs3ZAF
PaNktwVhgO+55obyqTa/iTQePiqkn80eb4VzlepkGOIiLdXOMxw1vbcra3iOhma8ZsTUEg8GpCP1
Gc+K9zIhdhKBNfMvRpmiTd8xW6gOZapY3/Hn1jueBRCqQ1SsdHezJvk4lJHzg/SCjGVaWsxcEgJv
JUzeskIW3yAy2feiXiWf6Ki+ldOcQPhT8u4REjAJvS6dLssHILnRW9x2YLSDt0V6VbxaiJOGKYPy
vDEi6dcVH9HAK6QrZLH7zdUqeguZbTZgtqdN8NZZpnWPXRnXRpWNNmwmp48OiE9b8P0istZ9Q/v4
Li/mbPRmKgigW7HxDq16BGVq5DBVWDfD2F4MpdZ2uYFNJKhWt9+balR/wCOFvn9UnRuYvpm7j0XR
/xhHzRLeqjnrfkmEikJIm9DPmERvwxbUc9cjr5SI5X5kMmL00+1oYhH3+PtcX58jGbYYdfWrYVhr
M+DUkeHWcZsDYxqnYVdM2rDvWAt+FmarUrrIL+AKNePoHsEv1pZXdFg4PR7f8XpeM+l6qN2se1Ul
itATYJCPhTGn0JZg8Tzy1jdIcmNC4f2CJxlGpnQnGI0wMw6Suc03yxpv3aJ5kqqdtDvNdcU1rBb5
s+DP8ySgjvNsrUzuzcIxvkexxBszpnXdYnbWraPET+HsIZCXEkYW5HSGo5bzWEPkTvakV0OEnXPH
9OzmhetdDyPZDW3PpKgrifURIiX1GY6p1nj049Rngk91OL9FdN8khnMPy137AGSqerdmm9+50UHa
ognOiZ/H6t1GiBlL8wYMO8o+YgejB+DAFrGafa19dioxVIHVod1DnNjcd5He387J8hEB8DYmF2n5
AcaJAvzNjrsfOVmPiw9ox6gQ+WfFl1zk/DiihRfNTyOzvaKnTI6JxiO7W+pKgVCTuKqy0/tseIfE
c3oXp2L+QhhItxxciB96YGcW9E3IIgQ8pmMuFo9PuoqyqZJqWHIJvFHk5bcZNtqHlQX9XW3kQJKk
Ktca3PYE75XcOwW0AA9OqEJCJ84wqybpq84c4zVPBghNNS7E7zHv7mcWBsQXF8xuYZ2nHeTlZZQt
YT5lk5W+KiLRM2B3oqM5lLR3kUgMNwhFNmxKZxyYlygeCtCbZCQYBESr3r37v2LkwWDV4B7GMi0+
oSPip8VKWX96e0GknVkP6SedBRWVsK3QZzyMGlmB1gsNMMZtk02GTyjGuAOnlQQKeG1ytJX8mDeT
ej01kxvUZlbujC5X9pk6fn3755xZ/b/orF7tfmYQ7gVOePugTgRi6HK09+1adncCLNYB5WruRypG
XclH9cIRzyxyT03SlPk+s/UMJ4eSZk86RqadUcx8I3nBjkzs5wuduTM77Zfpyasz06oJZqM+ESQA
bz+Icz2/ZS007mo9yR7fvnjnDnGyjl7zqCaY2HEP4KToDwn7PodaHbTReklede4Ip4vnFBO9wnjr
YLvKxz41jIc010pUTIt6ofVx7nacNCQaABNM9diNOQkpyOAsimviYLU9ttXqoA0QPt6+Vme6AS+2
2Ve3I2oNs6tJtTzILH5mh32E54/YvIh/4AxfjpndOxdkUS9twD/s6F9ata8OZbc5Ga1xGofRgKW0
qXL54Ih2vGcWRvhE39mhsdHB2i4tbzHJGX7VEvatx/G8Myh2T+B9fhVTyzc26bObMZq1J8IEDExI
xpZstTiBKxFqmkRA7eTQFwGieDsAmGw/GP1c7wk+yDybzjmKmtI5TgpQ/X4xyctkTrpvNIKjCAzL
7+WqJQfDqbPbyLENvxuW6WYEpRXEjlocizxjgJ1jm6fkr0E5pUWQYVXYOQOqUHZOPXqnbrnUNNqe
qD9dtO2+vbpojcxTJD65cmjssjtqrIsCts3xDpdlt4O4mO5KCKq7PsuUqw4SyrtY01hAuPHF2MEz
hfEUjZHpstHbqIgOI6wTY+eSFHvPHNNoYd6Z7cHRbMIR3T4XGmqorvs66mOBbMceDi6Rt6x4l0zb
Tall3YmUDvqF5/bl8H+6MCftCsZO2eAUTEZmMOnBhH7QL8bs/zF3ZsuRG0mbfZWxuYcMWwSAsX/6
IpGZYHLfar2BFatY2PcdTz8H1eoWCaaYLfXNWMusTSqJQQCxufvn5xv2/+xXnlvrtjbk99GujMsU
TOmZE1HE0CPV3JbcKW4NzRmvkZIxBcBWPoCkT768v6L+7H0t//zFF8MMtmlNoPRndVppXh4pJbCd
XN++/9P/ZF8wVvtCZgMPqQEoemo99pcTgmiXm+6w122VNjl6P074Ev7ZAbSqTcQ+UQMoTceLbS7v
WqR9N4e0uXG4yx+yACRuYxN59Unn/M1zYZWWJJQY83AZkPisvEtoNPtJpl8erDT6/v6r+zPt2S9N
4YsvM6hmE5pCOJ7VUxfMDUPdFlmY7GWkNU+ttNDyt33K/Giwy6WfZdumxfj0a/C/xMD4z3xob8rn
/KGtn5/bq2/l2rH2lc1t849ffxw8Fwun69Xf7H7Zwd51zwvjC4DIPy1xf/83/9M//N1U9gTlYrkx
/DnlYvNMnvX5Jdti+ff/ZUVr/YZtH0AcR4LGAebFYiagaf/v/1Zs5zddF5Z0FjiPtBe94O9oCzxq
TbzKbAdoJqsb2tC/yRaa+I2OQVKIAr4FbRL2X+FaLBvJHxsMzYkOP0B1dGxN+FnqWnHa6SCHJSQW
r1XCgx3atL/WEBvn/YvXcfvPH/jSbvb1Afz7MBpcNGEzB0mbvd42prmC7DEjhegU5aKg5wxqrW/8
MMbwNjWTE6t6RcP4fTShMpKglR/K3uvRqOhKzdfnxrNr65qUuKQnZ/gcKRZtJwRobm2WsApUyGeT
tq3t8Dbula+anz3k5CjKOTyMoIYla4cM/BNkkse2UT6+/0JWpdvff0diBkw0efnaWq6JvBBpgTM2
YHtGojNNuEZpQMeBXLjlRHwAkP9Y4dUgAuW+THSw6kpZbZR4vMWC+1LVR3r1QsDqAr1MWBUYUozZ
iY/2C1W0nhwLQwW4kIRht5ZbsJ0UcyIxqzAsE3AXQa7W1fs+BosIwe1cMYvPmMVubNQuLhKFqyA0
241RWd5oZBToOuGqCn2zdfV1yFEnBflZgX/dxsKqYff+61w27De/KU3OjspKg/60urIqwjKs1OJt
BrqZeWU2NbsIk7uNgftfUjjWmSk1uoNrlMzzoJ44rVjabweXKjIWGi0tfS1sVDu7lIlfNl4KjAhH
EtaRcuK4XS9T2sI1VV/mM47IdAKuDiwcQiOTRuTGy1T7opsaJLmJpxXyxPG0Ojz4+cs4+GUbKiuH
Q3V51BeHiKRPcIrzsPFqp34Ocru8IscQ7Qojzbcis1IPr0KaOyeAMXMEjLaK6/v3v+QvTePLT7n8
CpptqWx/lDj53+tfQWS5laaJUnsYlmLXE8XDDkJ1j0fmNO3brKjhq7XD9IlOVGXT0wP5JUjIRjRp
Z1+qIilDV6JZfe7LNCkhEFM9E+RqDvOEpamGrr/cS6E0X8ea4krlXJeVlV2JHLdELekPM3L0Lbzi
xduedHFfaoQj8qYrlc5DEaNuh8C66ZNiP0I4+VAUrbZp4+DSUXU6jhJxqah1v4NvLva+NgaPZqvS
DIR/ENyFLt1gEHljl7q1M6NY3Ygkjt2hRkKMJd7lkCjpDtX9oZ1Iiw66upHSCtywTZRPyqAke9UJ
aEM2xyczI4+nSVxqfFWB6Xtm6IO+M/rWucS4+8TC+lUpWX8OYbJxmxY20pwXrz9HkXU2tPim9tIK
pIseh6Qx44FW1gKrBHatfIju29CJPCBfyLFKlO6eldfmIawM9bmLxMeuM4abocPIqmBmQxvKLK/J
imlxSlBwJQiuml5Q6wvYkHlk5dNY84dlDYaixrrwK9CcaRPF3RmHCAIP5DXkbuyf70+7YwtMoIQn
g8gE1Nc3T1BOo5gb3AMCvVE+kJNqr4K5ecRL4fn9gV5fOf+5wgRHN0Y/C9FqXfkdsEulAbqtvVJN
EXtXM86b9NYq06ZT2bVALLe7vkm/xMyDE9HEsWeUumFqLGwDZ9jV7Vo1CmTQbVl7Dd3oz1VjX0FG
1L742PqcGGl93PMKTV1dnKjZV403I/lzI9qUXKxHKHoruorKQmo+BFwzzNnEfbT88ZdfqtQhrFow
8GzC2OXJX2xbmtL7+ZCotae2EZJSKPIa7tqRkO3WL7UrM6GLOc1OPOSR18mgIMktDcofX/P1oEqx
tC7TKv+rZL51ZHxpDgt2AM30iZGObctSxzmWbVFguL2uLIuBmySdY7WnW+VzMCXfDGuYPUd0LqVJ
2tWH8TBgXlypTb7oa0+EFEcfFIoaNylLt2Dwv35QWdm9VTvMm9oAdiTEFSSvPVyWE095ZNIAWMIX
k1uyyTRdnT3ALGTr+3ntFbPe7/U5/xjV6RaIORWpVHvEY+SkWGV9cjNPqTgLzmx4kVSa1/NGq+p5
rJXK01tHfIIB7S5ekyEFh42c0vtpGsOtYsjyIIdA39l6HX+xm3I3tBIIiBzmQzj9i8n8ffw/BCZH
rsrHP7ajEykIHT+V9byiAF+S6Q/52L66b60Ocag9fSud7/VIgY+2LmVnqt2tcHQgtK3dnLj1Hf0M
jjRMHaQkzpj6669t+UYs6gHeoxji+xb3Jz/DCEHm15Rtn3Cb+Gv9WGyIhqaxD2osJC5v9vrKEWPg
koTxlHnY6LhhoVxKqW+qLj9xtXnzqRmGDR7WNqRl680WgUGvAmnezrygURNEb6DFH+1Y0p/9/lb0
ZrEs4zjcRC1roZCuqUtB3qcRwj16awvzwRTlVhvELUXYE4CwY48Df0I3uHqzZtZ3To2qsJFaRuYB
c0CnIBrwvop4eP9Z3kwFQ0OGRPRJnMKd8Fer2YtttbXjvhzbOaOzddoJvbjMVAepULXTCaByM3/6
74ZbXTXUSR18LveZVw3TPtbrG1vHihAQm0OJpi6aE3fqo09HuEDwbXDrlavjMA9h5PWyZ7gSGKnt
eJQyvRB31DSyocU27vtPt/z2ry5SvEyAtADpud+aQHBeryvQ7iEOV1nmIfLejBoucHOFvy68bXGN
1QEmTdbZYlfw/qjLbfm9UVeruaMjdJ4oenka3bolYjGtB4bcYOmQyd37Q72ZkmymBlZWhA5cLuR6
31qkHKomROWls3OuV8UnILInnubNJ1uGYO1yEElIoOtZH8gY/eU8VF6Au8bebHtQBli87Qdt+kw9
76JTTgz4JpWwnBAvRrRWkyRwwnyssU3wgqL0d7RE9TdljZgmy/tvDYSfcYegOvbMwhZbCztAQUzW
yQSSin6dyvLMicXo+RaJ40y/Ciol4983xrPYip7ff/tv9h1+UeikXNGltmRz1tOr0XI1B6PnJUr8
0UrHq8GorkUc3v13w6zmU9JhTie7vvJkA8lOaRM3SDFOJkl7KiX/ZuauHsh4vV6KtHaiGcdEL8JP
FT+9XdYrN2knP7bZeOorL1/x1SpZxlourACUHYfz6PVYg6XqoQlqzouNgv41E5dYR2KqoV03triC
zHZQIMCqkVl4eD/fv/9Kj60byUUZejPbA3+tBh+jaIA4WHmoxDAtl3b/hMak/PzfjbL8Fi/2cmzI
6dEixPIAw7kk/XYIb04csUdCG1tllyOdaKNpXKMOR8dHFlUZpYfJ2FVfDF+ccb7XmvjWCv0HtcrS
rYC5t3n/uY5el2z2Uy4sGCnA+339YLQu6ONcWqXnzyMwjXwMdvN0nxOfHkaLWwyGrK4qGw1Nemoc
fM18PPELLCtrPXm4mPPcqAG5zSwT+cWbjUcELPqY8f1K7WtRpZ8UEJuuTAYXuNCHsUq+0Gfys9XR
ObUJipusyLbv/wq/2HerX4HLhmNyuPBrcMK8/hWKiOmVlHnpFaL2vblOnxFi3ff5aKFVVNAihtPk
Ciu9q4baOEcGNngtsIQwMjFnJuG0JSua3DWTH3palZ8HDaYqRdOnexzItkYpsUAfk+SQmpNb51gy
1MV8DXos2Le9glFQ2FxowfCRdvoeZJu4GEcweG0LPqjS4sSzDFi6mtGr23ZQkBbk8+cuikjOwK1w
c6VBG8kXk8o8baVCoTniugQ+P6Ev1Ege0GilW1mYt2VtHeKwCLHvwr+Im54Grze7yoOyvTRVqMH6
HO26Nngce4w5ISGcj/V4GdiIN5IQpJgR2OhzZkznMNZStyZJQjADc4PnQZTukSo9yAid7YQ938Gf
jZtwNOivKiLq+MmQf9FmR9/gQH9RZfXgNTNyrca2L3tMbfaTqtD5WWIqqGvIhrBw0s4TjJyXjOPP
TFhPUZNcG/l0iJQ43QaNM6Dzr8XFgso/wAP761d4QNr47li6xo36lyr2xYz049yAcTmVXjvksYtb
D722QXinNtFt4MT3/FcnFuGRc9kmc4LNAFHDEvS/nn8WJj1KHFall0PycsvUxlI+VHe+lpxDxcOn
p81PPOKb3DQHs63b3H+X2zxGjKsh0Y+mE7THgmiRCm0lpgS4r4gfCizANn0efesq/lD2ibMrHXEH
/u65LNpLfrX8KtBpg/DLMKXkHOtbEY3TDQD8/Al0nbHv4DRsYjuNhhNvadUS+iv3g0MM2wS7lMZS
1V+/pslGkes4QekhPbu0rfK8G5X2fM7CG9soG7e2LfzTY2TXTqX/7BX7wawRq72/Vxy5J9hC5YZA
eMKO9asd8cXcMAcMJNvOKjhtMpcOtYoYUriINe0TT7scKKs9CRLnsh86PDK1n9cPazRl2Q2oOjwd
mZeMxZ7MwYkg6M2VmjnAhkfWwDY1qa9DVdKOVRfXWA4ng/6xGagWh3n+MYUvQoI1QmgZ3snAuLMa
ADLvv8VjRx3UHu4MxK+28ebQwT7PMUYVtVITnSe2eE5L/xEvydspzG9FISYXnOKJRsxlRr95oYJJ
vOQFSP4ui/DFl0vsGq11q/G0CN6AU88PlaAJP6Kb0fSHE4Mde7VUBIkul7LlmzRlN0EnG22n9FIh
b5W4wwG8y9zEkBdQ+y4U03owKvkQh+oJq5JjL5YyJK6jUrO4EK1mDYpTUgCmViJUQxLZ7NAvx7BD
o8X0FnQpDuFcy5JP73/NX6ml1aul2iCA4hPnkoVYFs3LV9s36D052Lx+dpIDmQIs2cm7mI14Av0d
bDCTlRt7zJ4i2Z6RJ97mSXKhAeh0FUxz3MRyqh3VkWwfDNPsAqgWNjR3Q+yUgu2+jr+bZklSX2l2
gTI0mKej59Ca+sFKxBOWxF+scjYQvWgfjKQTSE0xSbYSxWsUB4s/pO6loaPUjRs0tYl9QcK1p3UH
F8HYScJd3VT2xrJqfb/YIW37qHp4//Xoy7705vWQEycb5Bi6Za72LZHSu0r3TOGNTcZlykIrrC8B
WNmoG0x+xbk54bwK3vEcAm5JG4VefU2nfJ806fyAoh8Kb9jsANIexAyNSrMKk5dR4SUYmV+kHWdb
FKoOnaHhqZT3kYPJIYVl2wb5RGzvVh+2DUQUopbjlJDj0miQzpsuh6o7NGNwaZd81a6y7RNr50jQ
uKQTSJo4UkqMKVaxWJqi6qxnUXiL+/y+oyfe1VNSiSXnMrlM/JqjmXZFGPj+vkwjDetoIouYFpIN
ns4f8KR8Gof2IzpeyMLqfBeX0jwfq7TaqYWjnDhJj5xKyyXBMCTZMcOhG//15AehE1RWZ+ae6lBx
aeNHI/db/DGxaAFEOi7/mF8TOK+Wlj0V1So7G3RkdO9PsrcbDlkR7irYMUtqzusddYwxukbem3vK
lFykk3qtqgBsm2nX0hGTT87lEHGFtclzvT/u2/jB4BTBbI1EEC4MzJXXjy/A4gm/h3ifdrTaKCDQ
S3q4gHnYrho81X74wCxFp9vhU37imd+cxauhV6FLhSsrDJSUI7KdzhJ/PEB2vBzK/sQXPjHMurZl
93oK2jlhETj9VZ52VEkaT8cI4f03+ebAX56Gpk2LfZR9Yo1Eob9LdkbMiwTrUR/oywbtoyFAfH+U
498LwdeifdG5AS7H5Iu9Wp/tDgPkuKDgmOCeaz6E0ryWUfjUO85tF2B6RHX6olrotp39twZfbP4s
3J0t7BtfD15iL0wwEDB4qZwv5kedH/+Ykhb/2fIbbRCHIA5T164f86k4nHjwN3Hm8n5fjL168Fgh
WRhCZ/UCtNF0Hu1quUguCPomuc37/rEy48+jrTyOTXnpaKcICm+20mV4U0MUilAJSdDqEAhya4RK
6eRebz+Fk77BcA6F+I2e4m8P6vn9h12e5dWJsxpslROZwVATQFs5hMra7W19g+nbdhDI7uEL/XdD
LdP6xXzyVVQAhIa51+DpCsjIDdj9tP5ep7r2d0YSmBhx9zflmk5lmF1ZSToNva61zF0pcWmn5jsS
ys7TtQ6S7+882RJ1sCJ1vJZXx1CGtABnO55scmqg3noSbGrQ6Hu/zvRtNxrpiRl69KO9GG81Q6wh
6Ts946NFQXlracNVA36isltX1duzv/Eq2WdMuCms9nVBNJ7IDqcxnuEavpab0javnYYmuTQbuB6e
UsW8uZMuk/GXoRyaMmotqxOiUfTcp+LDc01mgywj20U4qXdOu6Pt5RCnCIsU48P7D/j2VEaCQz5Q
/tLCYOm5WgEmTHK19ZeP10UupTFl2/jhU1tlOy0oIQhml1WITz10b4SQ1kPa1yeCq2UrWy3BV7/A
al10uHcO6sh6ryL0c6k8g0aLdc5w//6DHjk1mDJEcKSsKR78ivNfLL+0krOMRl5uo2l47DiIQIKk
OzU1UU6+fRyShPipqtwEKdGtdk84gWzbCXdYqStfo0j1MY3M5J4bAR4j+a4Z1PBuKseBJrXp+1TG
qDBI+W0TPTJIfqkPiVL9RPJdbSJb77E2hCDQduTXoIs/JOAO99Zcn016c1EVxlU86ncYZBabOJLj
odfCfo9vMo4ifTXAhR1Vlzu+4vp6+YH8VHM5FbgktqS790Gdmxd+lreLdo2mX9kmRQ7bnnmO6mWh
2RpJ5DV9Zv8sepU2txSoQtFDP8+V2x5C6EXCSNtC4szpDOq51hn2du6NC58et31PY/TtnCu7oce3
o6813cstnh4I9Y+yTczryjc/B+S3tiPiDTDdwcbK2t6zTeWDEafpJR/pK+il8aElOsbeIpg3ulHO
Z2OA5hiPbutMlgXcBIyeD0Ov4N+ttIWrV/EFvcVnWGzh+ZJhAmilXXUXxqZNP5Tl35hmpnnIXXH9
k4ilTEHUJMHqByG0hshXv5RN9zjQpLUxcv3G8rVDopUT8PUJN6+6KSXCId36EjKuG9FRdUkfXUvC
T5mupkQdtmEy+3fh4nWWR3F9jurFditW2HlYq3IjluThECbJszIb1bnUpxLsMlfPrqW3CxYCFtKt
2Eka1C9tERSumpmHWg3FzpStehjy4BI7Umo/AOcPeDn0u9zQHowp+OZnQ7yJh4eI6hv9uBZUM9hm
bmsn33MzLa/7ucZVwJ55bGdrkD/fOCYtFoaRxrtBLc4GREI7E2UnZ2BCiyHCnjNHAwCox9pZT6uj
gx+xK53J2AVxLLboP4wzun1vyLzz7QYfz99ohLU/d4X4PJUmVQ38YrsLVHYjrdiGv09jkL4uVfhh
l9Xh+QDL8IOGWg1biqrHeTXTPbwD5JbG5eLc7JrxLCOXGLhxVUOVKD4XNobjOI3jo2EPw53d9j7R
oUGrTeNflXJSPw1KIM4DPUhua780FLy1YmvTOHRET6Z/SY+RufVNc/gq8jr2cl58s4P9Ohj7Ppdq
ddaPmnJFO2pSkz6ugXJo/rRxQFxA/Qn3vTE3d13e6R7mwDTASIlnUC9GCHgVBJq5LC8yShUHRR3p
UmxiSOoFVG69+GhhBK9lQ/ENN5fi4Mfinjg6+UhtU9U3PVLmQ9XL9ltolLji0j3ub/KpGZ5FGC5u
JubQV+eOTofcVsGYAquN7jGatDOLhMVGz0IaL8ZdqUDAM5x2n4atPB918cUKR+2iUjUEtCV2JYNl
zUBsYAwMgbLvar7JDARop1VNR59oR8SGsaWfuvlizp5qlcKWogzDpR4E3yDby53fcr5mhoiNrV4H
M66f6ES9wJ7QCRP2XC/t3uwZdZdsSm1qsFnJZn2vzgVpT5uuRbfUG7SGAW0wnmKBW3bLerRUGIpF
eaMoeX9lZU5/3mismb2GBc8uk0rzEE2KdjDTwgQ3n5nR97Hwbyza7d25b+Su6M3IxetQvVNobMRn
pWAnmzKZ08k/HPqhuaaPZIB6n/8QnYJLRxlGmL0vhjC4q9DAv/EhxB+0RgQNRq4004tc3CdG5jYt
EbRDFuYiScJhk5W+ua2U0VUT8ybp4ls0x3eDZu5Dv/xU1vGPegKZibPLhUjTa5t+UCsazs25nDZW
JPEHtsLQ7WrtkzJT72fuBdvOjskkp+n5hF7Om5viwpbp3axOZGKiOt/NDXwe4o/PCIuarcxlS2Ok
9skSnBgVFx/wW8YtDW0hiMFO88awvSVn9yOzmRdjMw3bfggOWkjnOkfOR2iHPk3M1k8G6twUTSpN
yBd+GX3IOxNLsE+YOCGprrtPjcw+hSoxeW8rBMlqeT847UNiG1dKRosrUJBLO7J2g2KiXqzu+9Z8
Mi2EfYMcdv48UZSOIPaZe21y7pTWZ4l9pIMbdwKp7vDJ29t2d5XL4NyyMbjQnIG2c3JRcMRIpMo6
vPRz4fpt9hz3vEDnY1g4blU6H/I82pPrPhRm+BNMA92bzVWQhheh6Haj3T2raf4B/9ZtOGjD+Zzo
S7J0aZ5F/RkbD5amXHD6uxpB6RQJj+T5tRF80cYWYoMffupLeWUkmI0wMWFvJPmtbsxnjmQvGOEG
3CsaKz2Zs49Gv3hI2J4mihtqxa7sW3pgRuU7wI2e3TW4NmliMyPti2I2d2YyFgf2mU1n219ZU1+T
fnItK9m1o5Y/OST8Atw0afO1vcC5l77cK9pof8uK5KrN5FXdaimdxkzHoVbOptQ8b32hnRn8g9Hw
i9s4CNNtZQo4GzBEEgHwiAvJNnfaeGtOsnVNe/bMqrlPoEwMU9OfV9Tu8c1uhkCOXohBZPN5Ckd8
IkVm5nVx58MOCXeIneU+iHAGIIP58/1r2LGwmuweWgfHtmwufqtgwR99q1PouPYQ3lxafYiwF8Gu
/UUfbiZdvUFW/zEwB6jv0d+IqWGNLWbJEK1IRK2u16rsLB0GOHmDqTnHmOk8K3rlrLaTp7kuieaV
Otv4k/EhqMJziWXd+w9+7Jq7SM0tndwP4onlz1/cP001rFC9k04YhDzYWu9y+7yaFbF9f5gjsdEi
rseCmZIcvVer1xtC/IAfR+yHxQ6Ok8LLQgWdb71Xq1MWJMc+JWOR7lQRbtFpvkormQWel63FWFaG
/5T093L6pueA3MvZNfKGKolhbidyraV9qhC4/Og3QcMfQ68lxkVW+3nU8jandLoIIhLqTrqchSUG
DMkG0/uGwqB13pv2X489Xz7zOtZtFLAf2UD7uOE7j1q9+IwAhqjya31sTxDBj80YYmqbJiLiCTQj
r2fMOItkLPFIQmtA7GVod9zZ3cLuTnQSH8m3CKFpukDvy3dc1yTw6tLkTL3b6wYcJJxPejpQgzHO
wibZJYp1Qrtx5KFYe9RSbZPGMstexe5JmCZ9gYOKZ8wZOWpIv/vYws2q7jTzxFI4EonR1rZkkHSK
1LRPvX5/U9n0sIExrgn7WVyUIpv3GZxg0uHYtSUCWdHczOPOnlt5opBxJNZ8MTIm7a9HLhVY1arF
Q1qNDZ0hc33b9P7yOl+yEuxmMAJRw6w2s2CWVTpHLAAxtRe5PLONa4MLrpDGiYGOTA/kLmg9NMTS
prXuH8OPrA79gUWOQ9xnvbqvp+RHodi7qgkurEaeWF7HpofDnVdSTUHVv15es2KPdcJ9D1/ozK1b
eA2FvgnGU2/vyAdaIhZMEFC1UgRcbcZ1lAKHCpnzFMm/1otYTph373+go0OQpCZ9TOMfOZbXc2BM
81ktwZx4QEquZAbfRm/tx/9ujFWuIdDHXIYOO0ScCZdCGESfU2nwIx/E0WmuIP3F/5u/SnYvji10
GENJgJ17raN+tIvoR1+aZyES2r9+PPLzl1ZTQifk6KvX1Y92NqqScXJr/thn8VNv5JheDsru/Vd2
/Hn+GGf1yiwz6CtRkm1CPKLAvOq3g20/VuSY3x/n+Of/Y5xlWb14b8owGajCeB66R+9Uy7hTMlCA
f2MMQefa0qrniHU3SjcBZnP85YCw/F3n62cVvJi/MwS1MlJaFpvNKjtY2hN0u4LHiFrlPG7zy74/
xek7cmMh+YXMgA5VwbOsNksVr9CUrSBHYJP+NP3uasrCp6rJLmfnVIH56EexqBgZpAG1N5UjrfZT
yefPvZELwiaceaT+L6snEGmg1zBwW0ahZK0JMJpTJE6fyNxDGXPtKEC0ervfmxXuOLF9InV67HmW
2xfdmhYdQtbqMJVDmwoc2BmrVe/m5j7wT+0wx5aLSecR7QyL3vLNPQtKggxEz8eZssslzin8hKRX
dEKNcWwYRBEOigxd4+us5kCKpMHGhZFbAfBKsxhJmqFsNE6J1FcMdPK/fBx2GHpABFEAwrXXq7LK
R7aynHEaYFZOaGMyoLiJ8lCkw7XjQzgplcPSCIDomFBXPmuROJ9q667VrIu5+aamyrY9JQrWj9xl
OcMt7uwUGVDsr7aKmZSx7QMz9sjV3hTAxvRwD4hrU5bV1irFHnM/2FrWtq3FQZD10AJAt82XREab
XGqbqMrd5Dum91xs5o2JVfqsO16Cnzm35PN8MB/w1N0p1oIL7Taacd0LceLUPnJHePUEq8tIEzYU
zB0j99IWzFP11Jq6F6vFlW7WO1Ovvff3pKOjCRRftKUwadaRVIANEHaxrLCojrbqfKNME+7w1WYs
fgKLO1FLOzYzuf78e7DVeZGNtKvaEYOpISlNO9uEnQVL9NPfeSSDeh23VcSGq3mZh0kLCYQXOIpp
wyp2RzX0AuThJTd++dcc835fBaBD/zXaatvoe1KzZcFoc2HtLWPyhPIx1E/cgY+/OOQO+iIio63/
9VLze6tKsxK1h41xgJLfqU6xxXP1xPl07PAgjPj3KMtceXHMpv2sYkWgU72KIVk7F3M7bmwyopr5
Xz7OaoqXaIj7CUcPrwfCaWffU/0LYMwTk+3ozEbQY9j0xJEjX0UsHMB2n3XacjlpPGX4acjKK+Cg
khWCfXqKEXP03f0x2rrlhBJ/1DUDowVmsxsDB+TmBJ8Vb5XuL2s0l313OeJRU1B+W08GgIGlocqJ
yaBiWVwMe3DcJ97d0fn2YojVTGi6wFZ7ZWQmWDq81XMsH7ah8bfmGw3q3Ig5cZHCv55vlD0inyJA
Tg7pSoQqDQ7FrlSJlU81/R79OJy6NuchLJN18B+Yk5VLi6O9pTI1WnI3aa3bgvc1sxNBxNuRID7g
KM6NhbLom8RUrpeOGkfcv3Ih94ZRHZqGQkLV3cQkxd7f5t6edAxFVxWKauNXZ/rrt9frZah1tHh6
vmKBmJo+ohLwQi28VpLQy4xLqpp5fIpt9XZiMCiZN6mq6FmRlLweNJkdjL/ymStMgk2v9ckp0uus
OeU+8XbpMgpGAwSvXGaJlF6P4mgd0mZ8pjzAzTs6L6iTQTRTP0W9TqpDnvhmR5+JWJ48NR3wbwTe
Fb1XIoBQDE0n2Wr0Y6QKZbVh3L3/vY4OIxkEydoiflhtegMQuCCwO3YIHH0HHReeLHcVoBPvD7P8
mNfJPI37mKQDmTQNrILVu0sS3Xf8Ps1Jy7cufm0bRaGGMd/3A2Zffbgtqt+jzb/Ej3osMv5aI6Fo
n/5elFMdBWH7j/8MMeU9F9ffsudm/aP+P6RLLRHCn9Oldun/eviW9t9+FPVLxNTyH/2BmEI0yaRj
nzBInCzqht8RU476GzlE2iSQ5C2L+yVjyvztlyjW4T8iJmLa/sGYMn6jWxVMHB3ZSPpQY/7jf151
sEPlevX3L+FPqOPWMwm8Fa3EJj8TlfWbHm/LnMeJ1Sb2ce8/dlxKHpJRKb7ptVwMxHTn0OQivTDJ
HjcgfAV+oE6Z+RvYs8C4gfJql7WW1bfYzqaujOxU37SmqkSbRld6GK6mmL4UWjNdSDx2wi1lrPEm
sC0/dFWk/zR5tOM2j7T8gybS6Ksvjfy+wQoU9UxYaHeoHJAxO1pyUQJMO7OCgCq+0IFiZyNqZotU
5RZ4u/VUt0681UU0dwhSexnvfKCPu27Jd3PgqManMFIAvwuRTJ/zuCmnbRJK9Sr0G9Td1Zwpd3E9
tXeZlokfZZRXJkj2UMdTZME5U/2NcGNIer2Clmw2AVXgOS3OjBSrItfnOaxtKiLLOYtH6mObKtMl
Rq7oZr/UhTVfjrqW7Cvi3q8QtB3bbZWUDrTUNAuK05NwPpVDYH5LMjGd4zysAlHMh696N/nOpmyg
8VaZuY0RM28wHS9/KHk6k+YxJlAzSbnoMfgAGVrcoL1JoSPy6KNxpXEdjndo4dVzVKtePrTneeLI
7Sztn2og2sdAz6CutwtZEdz3FGyqUQd6Q3Id5H6qxNd5md1Cc45/oP3GUCeuZTxzXyz6FlJXE9Ch
gqfxh4CmU5+Yqyu+FWOjUurunfCszWmSVKf287h43cVmrpylWVJuWijbjDnUWz/Wv2RmawRbhODK
BuvAa18sTWp93wc/fbzj6ZadYihG2odEq68btVWvar8ziOkc82tfh1+pMs9uK5TI2uB63Fzgnx4G
mz6FJFYNqOgqC5pmVOIs1eT7Ad3OFRmZq0l218EiNsfe3ZRuZo8NL4VQj0ge0kumpNOdX2GLluR0
5y0SoEdOqeS7aOmPFBgMR54oqfwygWz7E86jxhZzPG0zltPjHBbBHkVvicll68+bLIeqvjF01EZN
24y7oG6NcBOHAmVMGj/0NIh4oy3cIOMfY4eS7jIj/ykHSvL4tPW7oFGUZ6Eh5R+b7hteX/FG7drP
gz7dpQV9CmqiEdBqfXcZogEvYgW3irD7Kses3Pg8Neh746mSdeaaoYTsr6NQtxpr11WYCG98YStn
cdpNB3xFwBaFZbPPnabeDmiFxta5a/yEfz/W8sekcp4bjcluF3q264r6thRtsi1KuNVFwzxVNCWY
6Z+GPDS3XMfdTLFMGNWpouxKUxvPhiSIvhaOqn6uTX3eB/ow6K45lbm3wH+xTdHvCjUp3NKOCRYw
SdjpozrctCbotDSTHycIQG5bjMYTWR0pNr3WGJ/rqRdMIL/uwLTZSelWeeyoiEHwjsh07bbuBKsp
UWDgKxPGW6KgaUOhHbwFmuVqFaKjWv4/9s4juW6sTdNb6ag5MuDNoCYw19F7ShMEKVHwwAFwYHfU
6+iN9QP+f0ZJlEqKHHZ05UAZkUry4sIcfOe1C91xrqKfEtLmoiI2Sz8Xgwkbp3u3Tjx0vtM2WkTk
qBdkSuf5i5n0uyYmxh/W2+a1m9a996jPjnZO4eTCAqSuYzTHpWsQsN7G9/QVwVmubeYmlyqBujtz
Ic1AMTKjD0kWuDXFWhN64cTyerZSpCtt2z8hVYjv5mWZzGuk4egXNHQb1MG/FiawxaQuxcmbpvm6
LHP7DnLBykNjMufrIkvtPEw09C5r3zd3ifDiezk668EspEfqnuzDwnQw/6miD3NWjR0sZUY5xazc
TiNxrkTJQvtgRshthEawrvVSE05NiNzVOM3aOSmwYgnacvYC/romiwTthC9sjFyrRbWQpTnz9ZLn
SGjzrhnfrGF7whA+v2S1yTvDm+v42+DRzXkdJ2771GGo5gm2hX1Xt06vnZcO0e5/2Op8SGtlA0+M
iQYXg9kNbx3A/I/Dpt05vSA91NoNAzOgB18NpU02f/NC8S02Jjxittdcl20/+yRC7/NSNY9WPvvG
3EakBuyTMa4O4GN/MKT8/PrluOAqN2rFthwSI3/YjZuK7XkSMGXnlEIGkJePZUo/rrQ0KivYwxhy
PHw3oFz/a0j8/pWv/TSicirYLEMYwPJpzjZafA8A6KB5i5WN1m5MyVhLhOG39hCpsjhVmX6yE7qm
i7pAjuPSaeCQZCOKAcMQwvmmfSpqAj9sd+2vf39U7yDvDxMtR+WwSbQ0EvMYRz4clZGDqaYITXaD
khoBqe9PVjk9rs1k+yJrDZSa6722ok0Z6i8Gz6Xflk2PClG5LzL7EuRa+nGTD0GziY69hmoki75a
FQLJQHocrP3wDQ519RGanbbn6P3w/2c6/kP2Kmaq767zlgL778zWbbz/z/84NPXXoXvpv5+N33/k
7+GYWZbERPYyLv+CxGQf81/5q5Qnghewv9kyVjeq5u8AVlJbSeWkUghjM0V1m0AbDZZM//M/NP0v
j1xR2FCe8W2oNv/JdPzzqgFoDBRHrAnHR2LQB5AdSmQo08K2d/MyLREjl28idzuTan5jKD1aQ+z3
Q2wTGEjBRd0+xVNrn9ak0o8joodIi8lirCtjV2nZ7Xfn8RdP8Ycu+Q2RxOOKDdM1sStgDvsA3mRO
P+nSHLdCKi3+VMZ1TNkPNU51IAyj2IupT+bIwfd65KWslucCvTgiTEx3RzVWlrs1W0TUGkN/r6Rj
v7npezM0FRoOhTat17qUGn6nJM2u82aVYhv4Td6UTaXjtMxVGQ5NHL/pbFMQm6YdW4K4iHkFmhiM
fv9Vf0FB4CEHjzC2zCbk6NuC9h1i2aedgbB1jncpXv77uR7ktIvjOUWlqKFqpgMCFa+yHl0FY2an
DNmnyhLK6PdL6g4MYSTHKlLPrzKkYHs39tyvCN20YEhE9Icj/WlpNSwHYQh35/u/PoLSqdvqo0pV
wj6f1vk6r5zqwbW8qEPIdGKnN12N3eI+zOnc7dZuNK9WT7jHfCUAumhkMgQxgRlHGTfZmb0u0x8w
g5/FRyyxAEkwRmAH7Eg/nEebMqHSnbF7C4yFd41sKapFthxMWlkdqqwYHxkrrkxmFkSlbOwsoM4/
aFn+5QH7sM7zqtssfRzHz0mHKK3AnbrEYBC1lfKCTJDEOCWVK6LcLJ6T3BThYpQUkZR5F6ZWbwau
2hS+kzysbMPAw2vtjJY2PeqdST1XLCxz7TQFxrgyZCdjc8vcKyyfLP6DTXzZzq4t/drIrGk/m1oW
iPzz0ncaMRlq/ogZvPR7URePPfBGUDkIeSfdDGgGv0/tVFy0U8Vsuugrvb7akN2nxpQqlDDp0Htj
47wAKWkpE6Ze7mJFt2gUGcc6pG4qfajUtiQrXT3H3LO6/jSaDFWUYLEfWJLx2HReQdnIItUghwp6
GmIiU0HkYYMqvNeZX47C21E+Enlafo8Acg57xdBpZVLML3T/lJ9drWgPWUseR69JOzTsBH9Gt84O
zzLzfTSVFh1cghyON0UpycjXCguzCOd3kjQgOSJnlz6S3/Wo5nLx44QQ1pWslM+e3ZmXCk1pZwlk
9l7qQxyJuMuOqTU3B8Vs+5cYsVheZfW5ixRo1y5jdRoKHQG00dOkZ5XdkeLGy7kuqrCfW+u8lmOO
z7e0bzULS7Gg1SDCop3u00Wrz3E1p2+eLItId1uqtBRxZxBSGVbd+Fyzo92BF0x7dVjWZ6dsBFih
7V2VrdcBWo+0qa29532WU/zJdafrdVHHNhgHy7hv2HQE8AP32TSLMkzdxbvPyWv8lpQiT89mxbMv
UYbOgYd3wnd0OnyoSKtqfyk49yRxzZeJnrLvUDq9uqMKagwXek/2Vtdk+3mWd0slml3htLGv9USi
ojugZgCy7T6lCSdMSm0ZAjJ9Zr+sGiXyMi7irDdb5cOsHdmgZW8gI1bgqXUZNZP7acGCjaN++kQH
ovJGhjQa9blPry2j+Tyn7KrshpNMFdAU2bkd78mF/KIsbA7i2TvO5dRdxYt81Vpdp5JKWAGCeSVo
Rj1o8mSMLAVbBEGObbTmNf0/3EhVP+tnFNDcpG1+U8ZWf130bmh29nAsi9UIeBrjnTnE8mtRWteW
Fq/7qU0vK5FMu5QsNlwZzhdllEjKJ1plcQmDI2UVObRexhXTsy7QiTfy4zTWcAX0+tk8xuk3o1v6
S9YalY3jkOqfphVPTaMV9k6Lm/GQreT00dHUaeT9Jsuxw1sQKcJ741Xd+yjPZcA9OV2JpVh3dIzL
e+oIPD9pWvO6xdlfsy/BF1LS7dJZ6CwzbTHOrbYrKt+qM5W9lDN/xmXhvRpVax7zMbWfFcC7z5jA
TX/xzOw8rsAygqEscK1lJI0drH69behdvMSfUpG8YNhXblvjRlqekp79D+uddd4LjW55x4p3imjM
xw4DxF2axqc1LtdTU1XxTTGDB0nKQzDo2AdtC2DJ48UmOUHT80Ph5UpBNoabgfw06fCt4Bn9rCPy
cZHd69VVmczJYVPM7kpJCZKx5PiSpzLUkjXfyw6bit/ns3ga6tw40lHC44YEmoKv4ZtqrdNlY3Zd
ZK1dTctlXAKvJHaRX9NepgRQgs+5WM67eHKOac8yhgWl9Wmzak+pXZHxVRjF2UJX2qW7JvZThvql
Dtpprs8atHo718w+9R6AVqekt8RktpdmkpSHdSyH1K+m+qQ5oGqOO3n3U41Ok3VXu+112YSq3vc7
m4bTzFdn3HwgZ6kIrSS7StLB2DVO9tQA6GchWbK9CKtxwHZvQh/RtK3ovllrNHWurb1vHNmdVKOH
4oacQbLvVQFG5Sbx6X60AYkIWaJeISRWOj1WWps/T7mWPahFrX4TyVb/qVevkB/ZmWN54mjGinU/
Y60K68TTj9qUf/Ps9m4ot4ggb3he3yeqNBH1LkWsdpEQz30soKD8xhDOReuwhau7Mb7K7eqmWuVj
ThSdTyjLHa+p9GQYsxZN5HEdS8/bqXojTnY3nVN/ceUslhEhh7oUmUfHbd9YQZF13dER1VYQ3mqH
IludMzNZT/Go3tRDOeB9m4SPvBg2t+ukcjMSR4EeY4kDY87mUO2oj4zz+LXGCRamPbFPVWtTkbgk
BAKN4qlrk+ZFa1vxkOl5GWX0cvqeMXZhMZjWnn0g8eylmSOcNOfAwMlC2baX8ICaejR7Y3o009a5
MaWbhunalhSjQo3qFb06pduZV0OVt2XQmtzfvPnGA/aV4qxh4ntYvJqwksr5Su0a+n3q9eicDbQl
vm7HUURdUebfKMvBAmHa1UUeO9S3z1Yd0HQ3AfcREfBW91n5zaF+97Id2yTshMz9GkQDlKhWr+fc
Ez26XKVqQp3YBKA/ReTOsafJp/DzRLJ8afDLg0/h6khsVNIQpU91Su+edRnmvah2E9CMdlxUE4Ro
VDQiumY6NIGH59K4WzKnA3nM4rIm4att03BSslr3LbKkE7+0NK/cD8KovtS8nMqLdswn58ymjF4P
NJeUq6/YoCgsy9DXqoHKDdQcajJ9zb2YK1ncidqpzrW4HFifvJruE9uS8pIMk8amB7vfQEv4h+So
qnNr7/TJ6CZsVwvAq4LBjJHH6Y2zlWi9C82ckm9Dt4D3eGk63ekN89Ult/nABqYj+2hOa4LK+xlv
0sz50EnZJW5hiI2JASwfz7dM2ipc9aV/MrVSexg6UezNcSwvRe2y6C6WEjpZ5b1QhGkcgAONqM5d
B+HYuPYOD6xIi6i2BqL/cUhKMFh0zMaQmtGwLlAHY58sRJgZDsGMGrhQoKjjbISd3qxNlOKRwoTV
OBjBpZT5g4PsVbmuKFbCRGcn10NK0eIIRBuxyqhn66AaF4ZtgCjRZfbJyQjOj6TuFCIcnbFZKCHN
WJtoNgIImgXAXyxFfFIqNT4VuoPY2Tb7+ihqe7ozRrM96cOAlVJXR8dPKaY8dOawvHIGmNOohBTM
oLl927RNfEqzkdlsrchy0zFnEeM9vkKmZKdhVbQu6OIsu9b12HhqhGp8ZtY2Iv6X9RWOYo1iJ6nx
dyiN82bUMnUCJ+vNO6ea7jraV9l31Y9V2zVh7GVPGecNqfTs23p+Sbb9U7+mbrCaBgPriFMEfneO
9KK/HdvROG/qRZ6vk7MGtIZOvqzVAsTYbutbXCwZ/eAkOAg2sVpTH0RMVaFGDVSYKziYg5q0PgsE
1spPVSrjPDKdYazORYkJyorjFMdeMWAHTGPZ6zf0tNNEsWZd8XXycCyqjJdfu0Rpz1SKhMCl9erY
Cb18Tr1NrtMrkJdOhkHUFvdKYyt+hlPqJEZy3TYZ2JUy5tmRudUJ8kVMdKSvyzD7GlVEe9toLRXM
1kwlLoalxuKo1y/TNPWvrtcvz6RH2kfTafvzvuiWr2Wef6INsz812qq3ftpQLZ6Rk/fZzho2wGtX
JCikpP6Sw8UcF71NLiRs8iGLR2wunfVg9N26mwai8TeSQ9vojvqd+SBkrnlR5MaHmBs1UlMugC2O
ml0Z4EqHPUF6DJNibKRKBbsCOp5f8vxWF+KdexneeRgBroF8ZWNn1o2oWWBsSA+yacaUpxEup9pI
HfWd3/E2qqfYSJ/UauVVuxFBnAk4IfOdH4rfuaJ5o42yjUASMEnNRilVRqN4frERTd5GOamuvDHi
BEqpLtwxVPM6fireCSqlduXeMnlonHmorpZGHGp9ZRxxeKWSXdLBO1C9646jQuurR3ha2zF9ukrY
GokWaJ2n+KZQ3spxmK+KPj/y3mWVi2v5LXtny4Qzut5hsE3phJ0ibZxatWwO8p1nK8uJei9nKUh5
1eTaH4Up+gvO+bdazZY68BbrYDS9GtS4VztaT3y3KoOpN9KjYnnyxlOrm0lmZVgU7lPSUpxq9i3D
pNG9JH0yUdrC82WNoL/xTH13XmgXMzEJD66+ogo0N7oweWcOS8+MCSTyqh0GxPmVFWXFL1SEdLTB
UNK6dWSPJYJcTJbv2exR+8FNjwkLcBgTh0enYeICHJkFvWka4YWJjV/U81IwpI3JzKgxfiwpqQus
lpGT4Xs8bzbKk5GuODM3GrSV83RPC8SxnCWca1veLURZ+HpZLVEsbDZzwO31g1ibOUxnZxwhmnrL
xg+rGHdyLrKnqSIDAkpWrTp/7vTuLCUcytdbVnMqpa3LOTf1LTPWiHodqx9vnDT0ctQYHVHTuyYj
JRIDk/OiDt2jKG3nkmqV/LUqqv6smrwpstoiZWTtj3TH3ZmKW3yKcdVbe7XMk6PXGfkXaLr+KZ3d
aZcR2/7IYEvlkDdo56Iap5dh7burdWn7UDXQD25HVqRHITOD4oDaYHzAG/tFnZKRwKNFuLuqs50x
UHkZYHiFf9mkgqHjac1Zluv52zu48z8Q7x8gXmvDkf57BcQdtI38X/5LJ9P/87/Lt2r5Hut9/9l/
Y722/hdpkMjNHANtFtjTv4Fe/jv7UAYsnB9//9V/Ab3kCIHkkiptYQjZGh3/BnodfsrdxEl0NG09
WdY/AXqNTS/zPSrlvkd/bwGZHARK9A9AbyyTbnaJKgz1lYrIMV+kP0slo+r3wWhRsqIfbqXz5uXQ
RPSZ+5XMWG+6+dRY9Dtlg3Ubh1OiqtcTfnTspMaxXiCF80E+SlUkQdkkxFiyVGoQjU3vMYgmDpTr
EodjWp6RtKEwiMg32lpcf1F5aDpqrO0RyvWf38X/rxW80eHxuzvwMvvywnI9vHx/573/zN8sA3ce
YfwWaW8EytPmhsjub5bB+YvIJODIjRYEit1MYX/ffNZfsHJUlmB7gntyN6/m3zef+pdDcg9beuB3
+Ayy6z5obn6nwfkJNCYmB2k9gCifr/OA/AhvOyUFJoCu/Y5t+dYfbll3qHLkzojr4g/w609sI1Ij
HiNoNtPeBLMfRNONbQgrp6V6t7UZtZUkvq7Yp65+b3bxmXSUP1CNP38cpxzEXrdJbiR79gPgXAjV
XYg86Xakj92bsRsZ6GaAY3KCvJfyYs3L5A8Y98/nkk/kCm/dIbgWPlIFY9db3TLwiRSkbXNAG81j
G7Ex+5OR6OeQW24nuCdMftwJ/PmBr7RE0+U0oHa7Non7g0HyJVZy9CzEiCQLw2VanFlOL++tJRe7
uh7pI5nu+E2fR1M8V4u9rxl7dd+ZvNXHlXSlmrGIbD0+1rxGb62hav9gr/oZ/t9sYqoHmso9tvFj
P95nuY6mtfSScpcr8sJu2vOl6q+dxFtwp7BVTqmaHuGc/Ipdc0Qh9hR991T+grL6mU3bDuB9QX9X
an+MKZuBc2gUcbGvah2hJPXcAAGYsb7zmJIyR6l9nHlHT1MCl7YAuqjOUTme5sR6UdXprElmJZDq
+gX37Z/if7ev/v3yzwWEetfhRWBueKw/PIKZSzuwRf/gjnJX0hHW2AY0SgwEanKoVWBXgULVEMDm
k24RmYBK3/gDAW67MKc/HAQL0fYug9oj8ZGH5oNEYaOBzCzzsl3F7uKbki/W53VZrDTwqi0lRUdy
5qfdWlzXWVl9UuLuPp7WNYyVGui11qcxGsXKedNd65YfEycgP3VHEqa5M5zxfoiHGKQnyQKXJyT0
RHPPrvq4WEnxDLemj4Z7bxJkpUQwAWYWzRh/J1SyuaNH+ZITCk7A5Tqc6w1alAgyUH21hXTG28Qo
tVe3LpGMxWSsM5op3qeuzeRTzz9PShOrryDbk7js127l7cgmt/HnpYUhq7NKh66Pl10vclQmQ8c0
m9h9H2qYtMjCqepLZ1oYWFNCz4lOBywgN2OI28Dpu+KlJy/jsSuI72YZKoyoned1X8ty2SFUUPa4
Xpr5iSJlLd8vsbpsLNzowQTlxdGxuw3WwBVzSSZIE42FIt4qPuzeIEbJ9mvXLc/Tlm5CUajym76g
5/MLzY0vy142CHT67px8GNVke7O0ll8yuOp+Nq6EHpdDU54bnSO/pfoEEaU03lPtxVt2+qxUz7Vj
x5fkxkwXmkPC86iV+rGUWUGJpDDHsBb0/ASycKlw6OjMOaWpBO4czWY51GWs6bs+Y7vlW9VAxkZJ
Bii7A5s6oFQn2GTfT4xaVFKLMYDets+9tSdEKS/1/lVkqXKVDJZYjimZ9AsxQWgyIrd3QLa62V7X
gI4hKqQ4lxPSShNq6FS1anfEzCH4kpZbjHY4TLJdjmyGteIIRImaL5OpFTRp5uwQtxXB2AqKxXCE
Ve6VnmULqDhJFcw6RgEUNdjNGtSdrXW+acgHM7FyNYyNfn7RzTbHcJULEnyKTvPsaFzlklysfaLk
7Epz0j6LIr+JC1N4wbBUyn3SuGBUHbujsG7ZWkVDMSLvsFYX6AvC08bCTvJPQ7SeY93MCkH6R3eD
CpsNNOycxXxz35HEvoVgKTZ4cQURvmgtV9KwCPjYbTCktbjX8TIBfZbJA7a8i2KDLFewS7GBmE5d
FWdK6Q2HzCBNIVY7UaItBPiMAfH8egNDsw0WnUYDdTaagZtlA01RtOiRtQGp5gaprkKdA1JL8rN0
A1zLDXp1NxA23eBY9jRllK5e89BvYC1Z8k8K9GmgG0t5KAVQWrWBu8PovNLfhxJxA37LDQJeNZDn
foOFcUqhcMo3sHgG/uJhNW+acT6Rcu6cTRu0rKTpEJYb3Jw3thlQW6ADaGuXCNuNSNGHq0UbzrUN
rq7ArdHsz8dc7bRoTeV6WDX3Dt+cC9cD+Tgq1a6pS+VKbQxQIi1Jo7mX2nEanOooGyosaWmrdwaU
LRY+IHXdJlu6bvVrHbA9xz5w1DIQKGtD4hVVE3DloPNzXry2G16v1sb6bd4w/Ip187nbcH1Csqpw
lPUNSS+2b5CzkfjVxgRoGyfQc05CsfEERpXbOA8GKvfeaYRsYxRoaVlv5njpRCjeKYepKp9oJTR2
NnSEvvESvWigKKx/0RVsfXfdxmF0kBlTRvOnDwfp3YMemmEN6VEXGspM650JYdt9WW7sSEFSswNd
Yha6yWjU1Ge2VUCmqPlqPbWFVlzGpHqfZRvrQnFWexpTOVA+z+ZdmRrnaNALL6Zk3tVNmV3WVXYz
ZaiNffud2BEbx0MV2nQ5brxPqri0Lcish46biL5+p4femSJ9I41soSEgTspjtRFKQCbOLhH9V4g/
J6BUrb3SyGiu2feryr7dKCmZcK798p2pWpeuPDgTY4UvZgh0OC+6tJNIdef13Jxt76auvOWk2bJl
T2TmJyd3jMeUxWJPWCqpVkCA55okg9mBSys2Um3a6DV0WuulCePmYaY4uMrgd0NjA1UYM6TkuhF0
7UbVJewnP1erWJ5LQ9ancqP07E7On8vSXSkYhWv2M6UxzqWs4QHTjPeKK8qFFlrDum4bpsJ8ow9x
kK47baMU3bKUQesYeTS2hJonG/04UWoRZLqKx1bf6MkEZd1Ozn0Taflq+LGRfgL+p8miH1aCyTdu
k1ey+WXOvIZQ8K49V6uyj9xMJ65pjvn9abrus40mNY32dazX09isL4WAua/jvCTmS84AWfFrz/IU
uVV96/XGCoxiXBuDHpRp2r1UxC7tSQZDPiAaYLEuibQx667X1L6C87+rN2a3FfqXxHC7cATOitJ6
i6GLC5IMNS0Ad1SCdkR6aeVlgV63fV02BrnbuORYLUNizU5m5nyBPY33dTHAOWe8t0t7qgNO5+dq
SVPY9pruKiGVN93JbxPyqRJvlah40zISGu82MtWzN7sV2lFuDFTmpd7N0JWzb2buTKwWQtAwaaRp
+LjAO18VLFSlaQ+7HGjKjj3tFQh2eEnfefjFgppYN3I+JUSP1EW9M5+ZNuzLdVUJdht1HpnDPOTl
Q6bItgw9yH+xqQA6tzfux9Id2sAlZzGW9iDoDjG7sNzEBF1C/RaAXXlHnv342euU7ApasaDEsWmy
7AzcCTXUknqf1mK1TYhus1R9qejqI09CdixTo+v8Uqnbt8JyuYW81JLP66KlN5oyzftMxImDuRj1
iy+GQqNbxTDjOshGA/G7tkrphsvstswSmcFMlwk1E2i50b4RaOZRI0dCbFsFYun0Kyu1mmtlnQeU
zlXXPMa2MquhsGa9RcDh1a2/tFl232Q5shWtn7BA9MLOH42qJiM1dbv+Wz8MsyDnfW4s3yjcrKGL
phf35aarQcxV0pVTD6G1lqxCQtHO4arMywz4zTwVRuLEkNk5jc521VkX9B/nXxEWlUkEUW4ce1sa
5+QVugeRmPLWWyoswBnv56ecNSDoTVnfzUMTGZU5nwn4w863VVmzZKnxp6UguASifDqjwXM6IEAT
F9lCYBpqeyZM3+pr7zMMgPutrNp5z12+3kxOEh9qcg61UNBxtMceovk9z722I2Fs8YidLZ3BJ10E
AmMo1yRyl2K5zvXEHm8zz13ScMjUilegTYetIw1+bU8/2jw4niDBsaK1iClHBIPOItPInOpjQkZJ
Xxf1/KxNlXehtoOVemEspWr4HbA/jlDCOKoHUPL5i8PW6k0M7nJHjzHYjyxFR57VVplrzQnIut6p
6mvWz6zhjEnNXZvUZXo9YrEp0QkMixWwbvAWXhqPaxkvzW1bckPsl7ZRLpFxAYS31VyShTjVka6l
/bOS6t5zz+9OI/CLKrRlOd5o7BFOWZPK2zpblX25lPLcmRCb98jCMwbqtcVgAOP2KJaF5MuuHUho
Q9hPDGCL86M5mgaNOMydq7EGVTyP9mOZWQxiJOpf6PjUiPiUuR1tvEvhc2nzHZ3VWnwJ370gOUqt
TryxwneSBlhDq9y9Icgdu1f7Mi0fsXIgZxhTJgJv9pQSZNySj0VeJdcVrpQcD/lc3LZ6B+JuLrk8
TC1xcpXaYGBtOwztyTiGay7jwp8zPd2PusI7sBMZlEvpWWdJ3fMt2Yq3d6tGGkAuZTWH2pQ533Sv
mA7FMhxadWEXMqv9w0xkuu94+fokqbM+6FNZDYFdynWvu3UajonXHO2pRxo1z/ohVdbOZ3hIL+CY
Rt4JkC1J3bW7uInXwIud9qseV2SRxyMlN647qJhFnOHmn4N7/z969KgV/g6K+EmFfP1Sv1Q/ooPb
D/wbHXScvxDB6y4RJ2AAFBcBiv2NDhp/gVSACmxpBjixN3nyv9FB7y/bdLDlUqi2QWn2Jlr9NzrI
7/McnWQO0wC5Vm1qU/8BOqhvmNz32ATuwQ2T2ITIIJEUzPwI29SYBnrTm82olWm6AyrX7nRnQatH
nlWou7OOVm+Ux5GdhBHENa4VT9j2hQXrcm4oahHqAyLKXKojVl72E5JOCbqCgbdDj3Vvb6f8noSM
bWIW5/r43Yn+BebzHqr14ehdjV4SwH3U2Bz/j0ePk4xWv9gzolKx3esqjbMzz6t02r6SJQtlbX1q
cvxNy7KpEZ2iTk8LWh7fEMQr+eAh1j5303o3qtkOB4oZzSZxqa2sihMyTyo47OFznza3Fiz2M5tY
XsoZbwjYSTXUciOfQh35R8ASOe9bIx3PUk9dwpgXblh5BINIqkYv1bHKDk2j9OSqKeOuGFx9185N
ftZV1fwHSBQ8+cPVxLq5ydNNB2CZV8qP58OiZrRBVmZELr6X+1JkPRbhoU3OYi/t/CUziudWXfXZ
H7rx9ffX4qfccjIksb+gpAfuAu9St2P7TkfNJrTCmtxr0TDxx5p73oMk1Sts3GxGE0zgsEOrszNs
aMs4PipstU+LJr78/jA+gsLwzMh+SRBD8U8U/Ef7SZOSZk12lYzYCiNu6qzGV6fym+K4j6ZerUfO
w5+KCD+iwnykC4UE9m9vNNL2rH7/xUeRxoNsHYkuRLUD3XafEVDc9u4fy9V/vrp8ENAzCSsW+VLu
B4i1Fqzu1mrLyKSNucQPtTb7uLHkjj2tGc5Oh+ytc3UylHLrn8K725cEueQZs/iepEf8+CVjrmwi
xCBRKBHYWYlWRK5dF6HbJ05Uqt29qGM84mUf9tr6uG00/N9f2F99+e1EG7AoZCJ8PMs95XyIozoZ
NVb8rMbNC3Kk59xgUG5RQExSAwb/k6v/I2/Hl0ZHzpq9easd6+MtnRG4rNbYfCP8DtYxy5KedkdX
PPz+m/18/zBks5hrQKdkeH+Mzxlms+9rB/WQg70uRCCKRHiRPVoJM/sXP/ffGrJ/QumJ8QPXwtwC
rYSV5f3vv3tIHXuaihYWY7MinuFhfWg1601h7xZkqir8Ne8ihhSElezbddk//f6bvl+kH9drmpu3
NH5eb7wLrQ9rRG+u0GUGHy8N/WtXNOfq3H12VPnZSIaDFoPnYKPzs9kOUU7cqYr3ecrpFbRWzNLZ
bO3bBHHZ4BYZzVuffn9sv7gKPxzahxscCJTE4IRDQ5150mvv2jPlK5fm8PuP+cUyySmA3IH9Y3li
vfzxQbIVPMEoobC1mPOdI/u92xiP5bbBc4ch6pUcH0p64U54dhnCCTee3X8a/sJNABOAv58b28Sz
v80E390EGaNp3gwzN4HbNpED2BlOwmj/8E1/IhzeP4WxYiPpNqvVj5+iNjnOOHXkU3LnIVmce1nK
x5q3bTf30e9P6s+LPvklfCuTd49Ol9UHtiw3S9ojrKGLjFV0hzVxnrNm6X0d6d9+tAiEzlx9+cN6
9KuvZ2yTnQZwBE374Tp6Hc2Hc96TpyWG+8TzcD+l3as0HfA04+vvv9+vHlvdcGxHw/hDdsrHZKBW
sVcd3LCLUFXjXFDaObBcAjmTBdgoFfm0R8cy+pN0nxvy1VWgmT9czV/et+/RdqSOmCQifXg+hilW
VHqOOsqHzAuPV/xZhtR0hxE9nJfhbeGy0J2XZ+FMmhtz6202dsofzvkvD4J44//L3pn1xq2dXfqv
NPqeByQ3x8tmDaxBKs2y5RtClm3O5OY8/PrvoZOTWCVHandfdeMLEOAEiUIWubmH913rWcz/KN5Z
hM5eNJXsstKjApX5WH4Gtnw7afrlpLX3UpOPbO1AClizV5k/DNiOYizZtv9Le/Kb/aa2zE/n8xdB
MExS7LGILDkTcoDBzDuUXTUA5572Rq9cuClZkAiVok1rFtsGcFOfohO1KoRpo9sSXBEJM1orurJp
W4qKxaStcEgnXlApuGCJPSHgvlDX79/o28GJZkUV7EvhbqikE599e05hRzMNehYu4yEmCeSQuI5v
0y/35p5sgvev9nbqZCmh68uxEwXOmxw5rIJW1yYZrgiz6b+laXyHpUSQY/rR9vaNLRG7MonPxG4S
Waeb2nkEWJIQLDumhrrBhYIkTn6eRWqspqK5HgkvQSMNoCasCSCs8oLWru4SPK0OO0kCdadi0CiQ
NSNcGx1yHO0vreX0u3YAviGLXN+1JpsJLYpu6n6BHkJA9NC31mvZTrSWMO3b6vgSUqR5/+mdvytb
XezZ/BY+bUbV+Ww8dEVkyaiaNx0HqI1p5s7NGFI5c2YjwIJUfDQvn29q/nE9RL+cPDlInmcER3mb
9Kqs4SmwOz+WiWreNGFgfTACz6fk5Sqk7Sy5foxC9qyvR2AGcT+n7DVv9GCm2iujr/MYf2kNedHk
uM7a+aMo7PNPkwuS74P4gE0NadjnOpdRDpFDx3Da6KEdfpZVSsp1Vz3rtfaiZdR+8z5Gw1gaxQc/
9I3uYLkwe2KcFVzffcNkwk/TJq3jjBvyrUnpYRXSS3EftDasA6SiB53+XmImD878I7KcO5SlV5ZD
IAY7IPyun3WsORjlovKDufL8o+S2OCgwR9kQxDHxni3yYxG2TcG3sHErTFfBGBp7ysRkAxGfs39/
BGu/GVJEC/88AEFuEOfY03RSujbDDsAcGGarei7CVSjk2rCR8uJtSDcz7La1NWvP5hBgfZuaFSc/
ZWWUBur1jJr88E/L/H/c6f5mOGCzRaXDcsE+6+dM/ssep6uMiGul4yahYryl3JuvRNXQabXnZzqa
n5MOqUIYZ9H2g2exLAG/LhEohOC/chJE7YcF1TxbIqjZMJ+PCXFSTfqD/jDsE7J0sCpCpgA74iTz
xVB05dHKBIWHJK1tCDxV++392/iZuXh+G0DkIB2YUGLfvJIuo3oZdkq/MbJBfDNl8JT28dWg6p0f
2O33dOise/BKZoi/0w1va8xZuyyb17nuRjeKU++pajsXXZ+Wu7G2STaHjoQORCnrY2VgMDaUubyx
lTq6QhVi7uGGaHu3mIdNSfDHk5lX5q4Us/qllbPuB0bp+l3UddQdigpYUd6smlH18knm64xMq1M5
EDdG122lTzQiaALpe2QUX4Hk2Ac46OKZxu542+YlN0k+CuHd5bbQ9cdqEOPtlM2F5xBCt9OtxjxV
uAhQSmTlVQ7J1Y8QuGxQWtDh7+ssWIeATS6zlJZDi4R+aQ/UznEctPQhtcvE9OnfivmDj/HNBo7i
ELUIQBxLpYC+4dl0qEzVlJgdKuawEPdmaDzwUL+WtvzSNTBR4qU5Ojc7WoObcFJePhgLb0YkqzL8
AwRAzI9knb6eiim7O0aa1f0Ghbb5zcGA/aBrQbHLZ/XRrN2PGHU/Kdevhx7Xc0AraIjXlnCN19fL
47lwIivrN5LWyWOnSWJfYttcozMKXmK6aPE6GyuFZFxlvLWGYPiUKSK5j7LaPoZ2af3ok56BmIzK
sc3xT3tKFotuBY2LNlqwzGYp4Ym31NL1Ff2oeIW0kP9oNqovRanR2u1i//1H+HY2MfhwEXL+LAig
5n39kzJzmtx6QAOFVh5vmKzj6xot7ZUjR8aOFQV7fLjhYv/BZvT+pdkIvF1LWVfIaACixj+waL++
eqQhIEbd026CCEnTNk3QM2imk+/10qH/L6Uln8o4bSyvD0cb50ts5p6VK/lVQNzXt9GJ408heUWc
JeN4XzTmeD0HZkAFCffdkQ7v9Nmx6K3psv+RdaN2Sgh0Ouqplp2cQePkVJEBZKDhw0nRdvnYb5V4
Kq+xXj8VmnZS7Uzb6XppHKVTIiYZ8ofZzZ9FgeM5qtpyL5pG/4R8wv5Ci0muZFkuznyBNRHVzE6a
enXdZrq9Ysfi3vaTIU+DoTcOAIYOxwmuErFX3KzeRU6i35dLjsO6V/A0sd7usHvJp6hVNT8JLFyZ
tNWIipMkmMUsM5+jvBweqNu4mxQ9BPSyqcSyViVhsoLTrbgbKVQeRE6n8yJusuZqkfBg1Sr78khk
FS1Ou+nnZyXtlGf22dp9Mwjz2RwrWr0KGdwlLVCYVUmryaeRZi0gpmHE6dFlWwyu815F5n2VBc50
o/VBueolRCel0W3q5AkdxQi9ON3nDsmhInrVDT3HnM2NxKIi1k1VVCeivVqCpqoiWEVTMl6CnijX
gE7DaptITNKrQFF0C/lZy7OgY3Sft22deKjF5RPuWLltqryMPU0o7kmLNXnZdGPgpXVcfHFEFR1J
NQMuWtI/dkNLx2iDiqy37DbZ1CVaKE9S1n1iL0N2E5XTAU+OmexAxNmLbbEjM7GsDlOaJDs9rtJv
ath313T3rNWUunCvtSE6ZfmYHCYD6pGdxGR/FXMCdAFUU6PmDLUJNUQkNZxdKkoMpSTcvO1dq/RE
4ygHjZTD72M7yYaNhBrixufES4u1pczlx8imjJWFjsQnfA6Kz1RzKCZNvKdXAcaVsCiJoCqhK+1U
O5W23yZJI4xESR8DBgvE3smr2DecuMMvbsWHKAkhkNdIQ1RFj2oa6G4PK3DIpsNsT+GNbbFpmU3p
XqSC3tycxHcapp6LyoQ01spafayBbiOtkSaO+ynYNrWq5Rs1LroDMRrVuiosl56j22/H2rG/xJ1F
U70wxmplzGm0GtMpx3RXzCyvxXQZKD2iEF1pHU/NXf0wmAgTseZutMnpgF5ZCh8Z7JdEH+XBKG33
cep7eCCBOd7WCvsL7IxOdVlPWbAte5Qf/WTzRFrt1BZhhZRTNy4Da9qMVTMcylSzT0R/g7oOHW1t
uS1pk3HetR4p6o6Fls5UDu00VCfTSuo7PpOnzq7F2kLyslY4U/htrdt7t03dg+rEym4223g9m4p9
H6etDc84cD+PWjLejpE+v8iMl9mHg7OVTJq3KfXly06V7brIUuc05Zl1adtBf1l3s/1VZxV4cQuF
VxfkyWdppjq6ct7p0KTWJhsXm2k8IsXiqFYeNelG485u03Td5DVHvynu28uAUNN0jdlHu6dPzqYB
59lOQ1G8IhO0Ojroqq8U0jpclILXXa6Pt+Dg4mMwJuW2p7C/1e0AbrbuKBtcYxZAcNM54sJGs5An
z4M1up2HcVFZqQrm1Mwyb6y8YTGStbvRYdpcxxxRr4swhXRJrVHtPX1W5qu2nMXl0NoJ3jitZLOY
pCQIwANJY3gCnbi0YrMnezYbHgql2qBtnO9ijOUnO2H8comauikoTCtJwSPWdS3E6ucqiCiJdldP
lDwHknhJeQxYa58yiHsnvMfySe/q5IiVzfqGyx7RTTWUR2HL2M/RmG3yAqqQh8MS+P7Ag/hcqgb3
qI19ccKUsqvbgPSyDG1Q5IRXvevUW8Ao1cGgnHiK08y5URJEHsXUVbcdHI8vc93En6zJmG4KN7or
hlL5bs22wdyDboIamnYSk5qvsqQnlHKau2s7aCJtr4RaN11K0jsJTmwWEmKRSPtKJkkNg64vnFuK
KfIw56lO2pXDH7MVsx96G+v2ZlRdTDdFF/bjrijq8AZAyehu7dbt1jzhweSIqBXamiptMkIkIDJw
qCCH+Ph90ZqmyCc8cA6CqLmqn/dy1shQlkVxI1NiK1ZOZRE9nNQP2agOq6iuratyCMrviaaMnxbI
Bpdu+mHba2PwiTCgCEOoAqBjaPryc0J13Iboolh4j6HMbxu3TlEfR62LV0L9RnAnKMW+3bYpKQIC
wViKftS8hMCQfFqYHn4c2ED0MiDSMD/j4ZrieP/FTpX0OVVzFDpyDLd5IRDMuuOgtwg29SZmFlfm
J8Xoi2oNs8+RxNTN+c4MZ+YbNdsPrshu6I+WP+ZCpCsEgoXm8byGB2sU07VUeqoiIUpV2KtlThyp
FActSqptWBbdsbfoyaTSR10/bGBZGM+Dq7cEHIjxIQhcOW/J9IxOQWmI76oaf8WdaV+FrVl/U2TG
PrEjwfNhHJhT6M6SZCm1kV1NKh37YZ51uoelqZ6gfKZ7N+l0Co/teE/BlFRRmWZHltTsqZtVF3Js
HWFAbnB7ghKty/BOTfsj550GXoGigWQJj1md3BC9XXhuD8ldGflYe1iue6qOjthYAQccX2sV2txy
YA9qjsUt/nrdV7WhXUd0IL+MyZzHjwhbnqbYiNQti3QRcsRZNhdGzwtqSr7OKHIP04gxi23/Lif/
iiMHZx4fVct1NigFyhWTJFYv0itWOdEIpmBD1CztdkEfgWfijNfDEEQ47pddkNuFqE8iae5LLKIz
apS82mljfHC4x0u2K801E2nm2a39mJvLPqbO3CORNbCbk/5m0MJ4y9KdHMd2PqpdDuLSqpz7hN20
mauNb3dsqTFlo2+Ksh1i7JwJFDspxzxyE3X7UxHkmyGiN9UptsaCrP8IGFM70yxmT6q5uYE2ucmV
ztrKKI9RGhYO8rvhs5V0gFrRVHnjILmgmUaPPKH0a15FBVBAuCOpY4enyq3YXTvungBF0sByvQHU
6Vj7bika1VU0fiKJOz40WcgMVAfTo6pm7RE8x7YlyAwyEeI2jRDdddeMqPjGEgEo9rs96Xx+1SG9
Es0AJL7cxXKc1kaY3PMxZ6s0nE/EOxCtq8p000ziurUGlS9fM26cQBupJY5quR+nuNu2cVRcpYOc
rvVZNvm2rmV0mjRmUJOG4Q0aLRJE8fac5im5Ym3DTc6TYQeLds7Pa7ajg+U28A/xI7tMdDfm2NFL
zXLzImni6nYQoXvhaPlL0BfTMcsoYK2tznIuxuW/UOs2CVeGGuOGKENtE4FFW+SnzqYZ0xrHMmgQ
u6/GQzSMJvWwsHvg/+fY83UderptS9Vea5/D/HmyQSLCZhzWJaMWytLEjkwEkV8ZmcE+OUgu9A4K
/dBI3mEYVJs4yE/wMbSTYjA2E/YYCvT9XdAE4zZq3MILsJvx58OLIDxqA3J0OkWBmJH7acNeHVLx
oODjuMiKcLrtYy3eizZVr0M8F36vqxxyyi5VrLWmDmO+pmE6Mn1q04U967lf1cb0YA2y9RK3TMjx
XnzJ8Iubld3rwI0Qa5mXIixS4aGfB7lQKoz6mYMbWiu7OtIjiWvPnSZhe0CX+Xi6WUumFRyPdOtG
fbQJBbK21YCZDjCBmL8DQpLDmsw1PA4z0HX26VVrXSPzFwwdpy6/JHYW3vVKKveIn8dyGwaDE64p
WfQ3jeScu0pU0DgVJgB0avq4rXRFpqC5Aqapsp7z+y5LlItMGNgfutliA1BCu+Vhf5boa9YdmbWw
dHn1KorGW3ws5vPY5xh4KtPYUsnCTj2q9VqPVRtRmzPIBlXKJDN/IMYAJsOoHMJZJFstLZJb0twR
5Vea+xQRyvsp7xUoGdYQ++Wy5mtRwfYli3moMzpjy2vt0kHdy04QJh2HMCCnV6pV4Na25njXlHpB
JdeUmzFTqtOYu6uiN0HYtirEiMZ0/ERxljhg63Zq52mTAw3Zkn7uBKumTYPNEAt71wOW3lhTJl8m
htdaDW1zGzikEZjsGhdb+oRlowom5drMyQTmjCCxriOmaQ1cAemco4cD66TChy6ttVU72iFIWkln
DFKFpM7tccBxts1cQIqOUSpVmb1uBpNNnRgjTB/BAE4krLeZzsuBB3qo3Om0hB4/zlL5ZhdJ+NgP
Iv7at6q6nbswf+mUHHkHOGEU1m1xO2RdeGjMMrqYlJ65HUH/OpKT8ExjgIo8FK525xp49VdyNgk1
XW6psSj09NmF09aa9ExBjmTnQsSolb666B3ihAR7uraVyq6SabUpdLs7qFSvyaNxg4M2i8wPlVYS
NRCo69CRfKwLCkEPi+FIZvwIMLrm/KI0qEdJIdJX0VyjE6HoujNbd+xRF8eEkhclWmUvrcL2Xp9m
K/Is3G+Dl+ZRtUmHzK8piVy6KhXaWpgo7YfWn0XN9jYUHU9RlMZ+GIEYh2KyvDIW/SdDT4e9lAr0
maDJGL8FdC0qbMVRyV3Wu1rHknw/m0Z0wHJRwp6O2DAGmUP7RrKeEs5Vs7srBAeB5D4c4mAfaGq4
LihJUIGY7sImtg5TH4Jnc9xwWmrI3T4QWr8tRI5HBfQPucxMSW5W5kDl1VmueGjE/nV2uXLZu2+S
ZEgxNTEDk4o+A3556gjg8VhtVr0r+peQBj1etuDJ1VGET5lFDQqd3nW4iKopiBjeAptb9UFw4dro
zKy2GbZzkLgboZT7ea5ZqQ3l81gnyJWj74W2QCOM5ew2kL7dJrO1GWdYY2wSXL9uYUF1MLmHoJrv
+4I/FlECenzU1H0IqTohjtrjiLJqesLxyiGsqH5MMx+qm2xkZCvbUgX+J4GsE+/KQoCZzq/GdLhw
EuqKugHfKXCCZJ0F0/1Ui2Kt2thJgV3alyTKmyszlheiSOMNqFvcJJGGK2BS6ZjE4yXpHyETX3Yb
4BfzTOA7jKyWbe7o65b6wLN/bsPkkQf1OJnpbjBqfxqt44DB9LJiITY2fR0SmxVjDAoQygmXnck8
uabX2eiKHSLur8m8bw6azt5nnpHhMkEOXmWYUMliUI3XzlyPN0ZcISmX4JJuwWZUXhUm+snhIP89
di1Q5VrxaaY1WXpGCtaugbq0dRtl3ExGG5JgEXR+MrrGC58RpoxltgcPp2OMIeDCk9SICP/V/YKg
ZuR61jWpdMAOtV586jVx78xAG4c8lycTLZ+HuOsTvsIYFMSUIvPS5iNSXAwJvM1djJR/FbuCA5nb
N2yABCh+LeQYHwv3i97MDxlmM3K3be5DQFyXU/KNmkS6qtz4QR+VDg1m1K/srP3WBcmWSY4hZ3Cm
pqqpX5t6r29iKOSXkW04N8LpnFMcaeVak12yQxKXn0Ly2Rd4PNrkLIi8YugyloUsfgymqWTVTs1T
G7X6ZSbD7KRWQC/bKtyqg/jshBrQt4ItAyZA89Ia65xvarB2lpkYn21tHHda16x6+uOnnh0Bor52
/OoOirwtk5FmgcWJJZi1+UB1mbaBJSiSmaMtcSFVzQ5Lan5SqoSk8yhzv9olUDr0lFDbPR4ARbQM
HUG9CqtCYYGIVCt+aKntgIFxkKe/mLPNupRpFhQZzsXi1KsG++AwDNdS7aJnm1LIseKbuLF5B8dw
qIpjoYrJWTuz3Xx3rSniclFCN2Jq212RTOGVbeNjMlmKv41JotzJWqQ/AplPF2MWyqcmF+ktmntM
Y7ZKIcsmrHs9DVBeWyKz6fM3+jqlRrMRYcTgKUNzLerK4VPU68+h3kz3WhHX/giQ7KGZjRJ7YAeQ
s+3iaBcE7HfCRE0ubOxRGzr08liUQIE2HHNAD2mTdcQsGHIsb40VRsyhXomonNc6l74kACGmcVZ3
+6T6CZZJUGw1hrOdAAGhBuzbk5tawgv7KbruAiW/A3ZZ7+rYZDPjpCFd0gqDAp0HjkXjLQEZWHQr
V6O+ThqC+RzOMfUJhJTups9HXlPHTiE5QgSGCOPY2Ve3Znma7YG8hdE03fvKwqBZiVyu5iw3HotJ
hJ8UdjR2ObkbJ61K4Fu6UNZOVZXSm0ZWh3xW3JWEM/YYNySftfYY3jG131LIW6kGJ2E6/exI7lKK
juzPzG1lVf4o6gSdsQP6hnXLccDna4Q+aRrDpHOzL21OzaEpR5veg/KD3AEyyCJJYRvo+Tx3xoZq
9i6ix7DCGVisFSek1uvwzVVp+xg71Z5Pt3upO2o0dTY06zKyuhWZsbeyrCgEBvDlqogIwpSf7sHR
M0HlKOQZ2265mcesXWd92u4jitdrk7X1uxqwMrdmrm+N2TS/T6PmrswO5ljH/g5CKfuRwe2PcVHK
i0X3uadMr6yUUDfXNU7fxjP6PF9FBHKuIv7uAIxKlDw6CnxUXpu7DvKER9Wqv5QhEwUmWO0+7Tp3
o3aChKreLCI2tyHnocYBo2Q1quKhVbUYTKNzU1HNuvh5zp6iYngIo0K7ECLs10ZD6JM6ldHOSTIC
F/vBOcaNdYCenEUQprYT5mEyPZC0+3qpd3eaoeV+b0z9lhp1pnjonhNf9Jm7M4YORJho5RP8IPu5
SOL0c621zSPlNCv1Bty7yTrRo/KY92PzLaA5cIRjK/Y4mbXTxEbnopotee2GaeIXU3g9OQVhBMUU
Pb7fZ3mDXFjkEIsznuhOcB3Ii153WQZ6UGmk6tWGbAJjpTTV4il1H4qUUnQmr4pAk3cmd/VAq+U7
yxN7FT1XbRR6IjOfrWUXPYSO5dsVJ/xMzR5AOpaHppwJUokL4rQ4zHxwz79pvJvM8+hHhEWflz73
63s2KCwFg0gRbZaJ8TDFpCZEo4jY+8uUCBj0Wc0y4+hd+S0SfEgNvYJjkjfGpXQKEhV0tJ7siT5i
ar9tl5k2AmxN4P7nrrSzjqNQCwy0dlhtdCrdDQIT2lA3AedK3LcRGDRY3h5owewjHdLSCHvdeTTR
tWCNWJqPIBDOuqy2OTOi2xgEballB7eEMDpZBDAAybLvZSKeUaU/TMiIV06d9JwM2J+b9Am8tnKK
62yWGWJF85mKQ3pJ/9E5DbFR7u2KdI9ZocmWz3qJalZdelO1Rg8BxBgWn+hHjebWo5Bts1OTTAMQ
fV6CujoRTZd7mtQ2RTS4fg48a2XSlcc0X+QvyoRZwAbvfMAFlrIuzCWnbcu6pwoDRr2f+6c61eZ1
HeSdryQNgR+ulrGbyZ8cHAewQBLNepn5djDvU/c25nD6/v5H8UZwBwH+Z860i6SBOLpzwa47lQhF
B1SiUjGn9VBPvguL5UQBPvXxNlIEqiw7uu8cJWa6Sb/FmqWu4AsM6Qdt0DcSE/QUOngPtD10bshd
fD3SQfWpMu7UctNOwrqxyPagRSGG65+/978pXPeTJDDhpeyKtp5uv4dxWbziGaEe+pcQ8o3D6X8V
YRdnGWLJ70Ubt9P+G1EI/MW/0VtEGLDMk3kLXWRJRfjb4mSJv+j/o8Mh3gApktD4Yv8GIDl/IaK0
EKcs7ollwv2XxUlzyCAjnhJeEdIVjA5/ZHF6M4bJNyOVFkcMDXQ6+D8zyn6RAs15TxneCmETYiFc
myrNcIrcm0mWL6XbfnVi56arSLSJ9FQemh566GSw1fzlif1OOnquC8K0wVMQBlEDBnOjeT5VU9m2
HdgZ606o6rFz+oNTkGGXJPej0kCUUzgNUUvyyqK8aBa25wfXPxcRLNe3ecqLMAMJ+7k+zoU6oDXI
osBu8LGu2Y3TKDLS6krmZjTClJjb3BOKNoNkJecSYKxTKSb083TYDlmheDnIInCqhMm5KydNorVV
dZmn19S4s0zKcv3nn+L/Xtzf/3vAsV9e3ZuPDdbdVwL/mlcfG7PdPz820/3L0FUE9WhGkbrjfvvX
x8Z/hS7a0V1B4p5DJhFD4O+PTfwlyDlZ/CxAWUz+J//+2HAhso/B3LOEfjhom//IT8jlXy3B3JTL
/xspO3xrtCcWWeIvHxsJWQ0BpoaySkztgtJT2K4Til+bOTUD5ALdiC5I2A7pXS0ltGzVsCVRVpFh
1q2Xc9w7RO3U/DDnHhTB2JbZj7DKWMXxHpMnIuucZpTQhm8LC96rMZ4/lGaRXNZWNot/fDF/tBb8
/zkAl4Hxn2f71fOUPxf/Y99kz8W3V8Nw+bu/ba3uX0i7ll2B4QJ8o0H6r2HoaMsIhUxE85x5BiXk
v4chf2WyvXY19qyLmYu/+ht657JSMDG62gJIXGwVfzQMl2H2604QfxgS4EWRutyF9tP2+uswHPuh
KAi33faUkf0ihG6fyse0pwFak7rgR5ZN4JvQwKSoxjeHQu016u6Jphx40EqbVzLtAyQxpbtT0RQs
ovJEeBIfCSfiObhOQ3Wi6VDtot54yToKDHGgGVvq0Y33y8P/zcLx81bPfwo0PYMwrUXfbC47o19+
SlRl0NlFTfFZEJQapg82Cl7opQNnZGuMutM0TX5UTa2+0sEuoW+XIwEAISyRCJ3PVUmLys+00bqo
lFEcVMjYEDQo83ga1Ny7mmS723GWn3D0rt6/dfHmLTBJMRXxtgX3zj+/vnUdo1bFkUhsGzCcsAKM
+t5pwvGpNECDrLDQAD8bJdmOk1Hcymp4iKpYvSxo+Z9iBAiCPmiRXPdqLh+Tas4gvjdu0HqWBZwi
dPPhe6T37t6e9Ee1mnHfA96ljEgXDR1XAfZWr+2B/Xl+qt2SJjFUcrRdJQk4qPsLuZ2i+JNqZcQo
YfBZWARwzbCNABn4+vNB/PdU8j+Xj/udqaT7+mrTuPyv/55ADLK5NIsEIIxo/9wZ/u2LN/5i1Ohs
GxFQs1lZjo//XMd09pNERWADwfW9+OCZkf49gWCUN1ja2J3wlYg/mT/OTxvqMhdBI+ToquOXPP/m
yqpt06Zte79pnGlbCy1cx6iW/rHF+Y8a9fPPY7kKe1w+DBKdFzPe688jSdwBO0gOZJykFbPVQHw4
gbEKEd184DH56Eo8tl/nEDSDVDqR5PqK7IU3VrSuAHkkpLQId/PLG/7NfLWc7X+drvhRyz4COwDk
ygUH+fpSAKoy4jaRmdOlC+HsmcoF9OUGuF0bSb93XemTftJs2cU0TwPc5g88Wr95dSZy9+Wp2hif
zLM5R9PB2BO+3flWp1seEk9aCoH45+70P766310F6ACDw+R088bcyJziKDOtfrBMwtkmSRchznXF
B3P/b14bzpJ/X+XstTUyarQgrTqfvp1yFLMI98ZU2WuhldkHY/E3P8hi604b6ydWwjl7bIXoZEgQ
UutTQyT+CFz6Hce34oMV4XdXYWFeZMwY5qmHvB4cnQ3FLJNG60unNY5IOQNAdc34wVXOy08MQRZ/
zqLMD3hfzLPyU9nqzlCiePJDvaj36Dfo8VSqAwQxsw8hB9JVZ8PTwZ8UfnDl3/0+1urlWMveA3ji
69+nJoqdt0Xb+uSAdiulNCRdbhSW739ib4cFeAU4ApzmuFlAu6+vYs9qGVe5Ln1qkuWqREt/gf7H
Ik9hrq/+/FIo0g2sOpzR1XO/eOCak9rIkYailtuHWe/sfV5a9amyzY9gHm+fHRoMyjusBwbv7Gd9
9pd9DsjJTsqaanrOfOy5lJQv4zJMd+//oI+ucmaLErA6jDbPpI/1WuxK2mFHJGIf/ZbfvaFff8vZ
JNgWlPbRhnEVoYIkbchILhU92Sozh533f9BvL0XEJR47CmSAo18PhjhPprwKQy5F+W9nRvrguYoZ
rxM0gOv3L/XbZ/fLpc5rcMRwBHQvgU5MtGDskJxhK9a/v3+Rj37P2cdrdaKSJRRKXyYQnEBrEIcy
KNq6afr2g+l1WV9fL1WMOA6+ONT5XJH1vX50DPeA3p9T+mTk1X7Y5uYuVtt8Gzv5C7Nh9n8y9HAt
L2cSQ2CTe325KFTARzk2/FY7VrZEeQAEhWb5xy8J5y+mN5MNFOeFc6dR1SvQQgmZ8NOofezGPt1I
1/go7PHNS1pKDKwXqBz5Dtkjvf4pUMr0OGjVzCdLuV9ZWtR+E1ELj0rWVv7BW3oz6n5eC24FDTDc
qufm/tmWhLBRufOrKNM/B4iwvAZt6EcF5jdsCqqTmKURMrHxBJd+zs4pOcjkEXBfX3XS6ERycnxR
TGCqh9TML+ABdlcaASuXihiqC85k+lXqOuanDrV+stIUh3xIEc2XdqdEbDjG5MgK0NwVBKV8gGJ5
M2qX++Sh4+0UDi705Xn9Mk8GehebMaEjfhd27hd02CZypbLyldCw0TP11gcTzG+eP6VYoL5QX7Ao
i7N3jXGjL4C8ZL6uKY8TQoF1ptrjn45aQdGIAztXMviXenaRdC4CM1XJtEyDrN7aedVvArPvPnh0
b3p83P2yZKqG89OaZovXzy6rKL4qnZL6Da/pWQJWnNaWQhg7uSVojhGYgzWWQ03iy5yPEAYi16+A
/tyzNGGA0Rt552ihDqyxssEW8iC8SulpduR9M28oRZTbQZbIUNSxlzfvT4xv34Ou04HBUQDeiQP1
8k3+8t6R+s0lq2Lqp9nkeBgzyl2tTM72/assc96rORFIODEBRGlACFE5gL2+ihK6audUXeoHNZ7R
SSbaCidLuJ16Kz4iIqgvgmH6boPjvXv/wm+Cw9XlyphV+dKhx+PafX1lCMGF4lht4tvkWyJgGxNx
Z86T+VzKeopXQ2fbvUcxYbyZEsR36woudrqSDbrdC+m4fHZkQ7lfUkCXX8LImhDtYwnEZfL+fb79
/DhbsL8zXJ6Szb9f32Zn5towhnGKvjcT6yFLvphRIbyizScS60X3weXeHKd4KhRmbZ0VHqDFeQMO
on7p1ioo3ZScNOiiZUrcadZ4aZnkZMW2ceBbqTS+ADjTbtBNqn+6aHF9RgNbWTbsluacfTGRXidT
E3WJP0Kt36AcgnBlMAjff6hL1fp82HH2sG22s0vn+HzYFXFJ/7zOEr9KatCrmapNnoX25LZpRuNA
uJo4TPBOH2ZKOGR3YmYfqj4w1n3Rjnsahu6f/2zOjhQnKI0zjZ8vcHE5a1oJ89qHVpDyBcDMqJc4
t/d/9m8+acFLZQdP4d7gH16PpXqexrnLzBhvNFo1ipQS6G+X/F9e5ewVavF/kXZmS3LbTJu+oWEE
F3A7ZVWxelG3WrvtE4YlWdz3nVc/D3om4lexOMVojQ8++7MjhAIBJBKZ7xLMPZRQ4AmznZ9SLnVP
L1JlJ3BsnV+Or0My8KpOuGbcw+monX4Gk4Vf73sH6NWnKA4bSEyYh2XSywvsWFXPwvIqxYo/Z6Xa
A96UhrVOYqkgb6yy4B9d/afOyfpVTXbsvPmWIcI4guISURRJr9X37spY0ZAox0C7Rzc/X5zlRWTw
D2+v6nVyRAUb5QueTNQG2D+Xq4p9tBYm8RKfY/xdH0y3RnjfpUBA+j7sLK2MxqtoTRvIgWhNH5WS
+mpC0Zi1OsBMwCXDiFS5/b6NBR6/nf1FCu4ljv799tSueqlwJCjc0501mCNQmdU9HTnaABwTNAsC
yOk574HvoLpCk6fmHf9e05YR2W2rQ0RdhTFihoVflUb0wlKa327/lOuvLMMhjQeVpiplwtUvQSIe
AjiCaedqyJbPliPZtM7UUb618p1gcB3yL4dafWUYeuAGsYI+6+TWvg1Y486ElXZGgjt8B7ZR/H+O
tz6woh1UnLejszoXSAmVlfEzTtMJxocFsB6Jvp2je33HsKoywcPRRt4yq/ESEp7OVcvobGCkfFen
KsyJGPBhdAjmQXtSigZKhI1OexB0zt8ZIjy/bq/l1rbiEwMc5a7BLEuXgfK33CYyUqXGZxzh9lqv
PzRjX361gSIc+iAwHkdW+VTbeYamsEgf3LAOTqhpo7hVDfe3f8jWpjIQt9IAgUmdOrkTfv8dcIWw
sGmiM3oQikd/QgUHLvHtFlD2PxiKIVCyolrKG/RyKOSNGy0soXI1DQy9ZY6Ri4E5fcj06q1SZRxa
ur/UxnWpN8ctezlUJ9G5fWaH51qNcAaOpvGEtHaA70qMK3yUJTv76fpaYzjZ/6PPJyWAVuclRfjL
rWMjPKcLuD5MirVfql0UO6Wp69jHKMyGUrMukDpZzaqekqprMdw9q2UwfKsyzJr70NDg6eJMOvE4
O1ZN8ua6r/yS7FBZWEY5b23lE1KAId8swnNmqNWnpezHD5FmjDsBYCMdAtEHJsam8obp7TrrUhRn
AkaZhGdMkfMP6ZLOP0JNtKjXGsGzPtb2Qzvb0UnQaqewlBSHobCnF4RRcyC30PBub9VXGOHlNcPP
Ia3TOZ+mRK9cbiDEqQggKGWfqUiW75EnNxDyWxRu0LY+uElqfFSdwmw8czbq/3ChM05qPos7ZNGS
pwr+2T30gmjv7tvaZSB7eK+DKXPIyS9/VK5q+CArdYh/pCvZpAVq3daAANjO5NfAHXl6rFc9Hwkg
4t19Oc48GlChuig897Smvpd65Z4y+H6PLjDcxwrQ+z3aIBEWNq2CVkVVfVgA5+1lilcCMq+/AslM
ADxIOmlrpCd7we0DW1F8XNmXv4qxAToM4/YIlr491H3nUAd202O3JMnzEtsF7A23/Ov2p9j44tQd
UCg1XLpjbMzLLwGnGrYS6CEf2Gv6QcE1ES12CIe3R5F/ymqz0cUjtNoasC2KZZejyGMXWcWo+Chf
fFVwwniKI4gItTkRv9xPbx/MACtKZJRX4DqIGHFlLOnQKT6uL73PuxTk+JCZL2ZWOI9E/fTj7fG2
PiGtD0G4EqbEx1xOLnKhfeOnzuQMdzkiOjQeIGKlT38wCu1TIEB8Q9BCl6P0xUji1DeKb+MU5eHO
QC4YTHs1G2djoVDd5g3MX1wvqxsszOYGSi4PiaRbxFNXjd0jdD0E7ttSfLeNMbhrHWc4B1Vg+7fn
txH6kZv4n5FXW4QeC3S2mvkNjZm8hLODbEMro46KQm9f1uNjg//S2z+q7CgBJ+Glxr29GjROjK5N
KH/7WpTjzjAQ9RP8R863p7aRgbAZ6X4wQVZwjZ+KU0sbzQaRAi23ssPULChDlfhUl/gaHt4+FPcY
JT3pasgb4nKXIAyh4QncYHcSDc4XO5rcByhJ7TtHjebj7aFeEd+rQ02Sg9A9ilC8D9dejZgYqc0C
D923GmPyJ6uM8pMWJKVXxJP6A0RXgQC7Gv+0Eidb4OsN4Q+4ZdqzjlvW2bYgvs1cvC9tb8CN1Ra7
0TwYHsoBcZ7qKSpMDE76ftzxs7yS9iPoApuE7CSl+yXe6fILqbxsAjuIXd9Ms+oZJbU2OC+a0Tiw
2nO0idgAfTR71DVnqLULoDZXjeIfKSo2H7H6C16i2caWp9NU/Bsy1h1amCiN4jCPYR++3P7GGzvH
AUOAqIJUpXXW3Ywe8ZDEpc3p92rT9EdbV+aI5KB0nwMnt05/MJiEL8iEgMqQ/DG/JcrqiFoQPkKO
77Tx9J7bor2HPzs+1dMS7KzC5rx+G2p169Sp21uK1ju+MhRIjFZu7M2jkp3sBr3z/79ZrVJKeC5B
YJfQhaPUaT8XaaPe2bRs3tVRv+cJuXERAJGkO01rVeMBuzp8CmWfYUKvyO8QfzgokXSUGu29zG17
FJtUnItbtde5S8bwc9Lw7ajh955btIpXRcX/df39f4IhNt6PzOV/Rll9thTNKnXKYL4ZQ11/raea
/negiHcWZViPMmWArhPcs4PaWzm2S1ab7twHm9MkCTRl5KSft3rAjgiQBQJWhq80FEVx25g93PTM
nXi5OQqpl0UXAfz2+sW2LG6qxWiR+A5CWmf+X8QXzcOd9Gd7FAqupP00wtdC+86czMGQF45PqfxX
NMHN1CD07TRCNs8UL23ZB5EvNfkjfju+PVUcHpzEirjuxXMUKdnXUXHMc1sFezW3vaFWkaJs8CkM
Lc4UFLv8UYPmce7EuBxwituTgN36dAAjaIlBAaSPtBoq6efaHUK2wWLpEPV6dBjmRMlPbw8SwM/k
Hc0LjU7r5bfToe1JgJHjD2pY3s0d5GUskuKjO6JydXuojTyHeaB1jLoCXas10CPAUigthoRlGgfz
oZ7j+CEDs3YnMAz2Yt1pHociqr79waCyAcpGh3JoreLt0GtQ6FPL9pMBzLXsg51cxLMey65b3lM3
7v7pUyPeCfLyD13nBy7avcyVFx2uNpcftWpce3CQ5PLR9rGe83E0fJS2kGsFW/tkR0b29oiBBIes
78t+E+Day/EGRI8qteMsd2VTYNCFyaJZjvXOfbIxK7YhAvFAFSXpYpUyqjqCm3nNrAqeEketqpHZ
UpLqkMfJi54N4nh75bbKBozH9gdGzdNpnaImZV41A9/Y5zrFnBB+Z/vB6EtlPhk9bw2khAiPojKK
lxDovF/FsqU2Wpp4LNIQQW3SlZ0vII/cal3RzcTiiH46tg9rwXRD7cU8I23vQ8aDad5RrzACuqSY
t/zJkpKVU55AadWlQnO5pAKUZpPCTvYrUM8fhtGMPBEOzk6FcCPGkPs7JOf4J1jG2oYEr91RbbnP
/c5me/Zqkh/jvo3eftVgtkKJiQKhLEeutmfYL20SJIxSgZbHN6j/d2mG4nx7u2xNBcMeZGAo6F8j
RVIbGfAs12w/bpPlhMsrKh8mzI0/GEXyAXjJ835+FSr+7apx3EWHWzbavuGiSOIiWeqNTtTvLMvW
PgOOQtcYnhfmWKv4YWhK1lhRa/ttOzt3I6pxD4ES5R+4xZudU7Y1FFAr0EGycwe/9XKfLbjnGZg1
2v7IQ/HMY8cBON73fhGpYmeFtoaircNzk54ziIVVXpNG2mAvE1J0wpnaczOjplOIvDmFrbmXw22V
4GkhkcVR4gJos/Z3wLoBoDU4D19rsLpBRc7TS+VEgfovW0EDRAntL4Xr9AdEEIgZrf4PLs3fb2+V
zekCM2GjkPfQDrj8sgFiL5gHuEgtWn3hl6ZDRS8Vxamp3XFnETdSVpn+wF+xic7cO5dDmThEpTma
n35b6cojcvv6sYIXcigDTXsyY71Ao6yoT00XDR+cug3/4PqhxQDKkX43JRp58f92KEJUMhWOnuVj
bCk8WxTdYSBW7gTf6zWV9GuuHupaFkXyNai3VNwC7cva8nkFCpSI4qDwWjoBPxX8Ex5R5BLHqg0s
pF6T8ks/isFHqbR9EYm0CLu9tlfBhp9C0AQrA3yJYttqbZda06d0QhOuc9T8UVhx9mAN6k7qsr5v
BQ0HcCvwg/mLFHodNmd3rJx6GM42xjZPLXn0ARnM+luo6eHHgpLYXnF4vWNfB6Qs7mr0i/CKWm2j
Cnf7XNfgCVhN3SIum0El6QacU5v2rR43VOxIxiD8ARnlbKx7126kRKZeLAO9azH/omb4c1Gr6pg3
YX2XWk54Ny1YnN9etPX0XsfEcENmLwy8PpAREj2NPvA9RYZu04IuEnIapXMA/zXvXBPrpaMwRNbu
yk4uaExeWZcnwnQSDMALJD4CwryfaUytR3L0yHO18xSrcHcYEesAIMejzAyyBUQhf1+dQB2DoHwY
eiRFCqM9l5O+3A8haipeH7/qjowomxCK7ifulUfav0h13P626wPx+gN4++ucBik6If/7byGgdpPM
CaysPmP1hVWESQD2cnXK94jHciK/Z2ByHKljhAeAxHWtjTicXiMJ1mFduE6MdnlV6MOPyRokJr4s
4ntH641jDtDxfHt611uHYWHiSLoO18oa0COkDKBFu+CcDtk/meMkh6aqPy+avUei2fiOVDFgBBkW
pW51nWMblTMqtTaj70XKd58jyerNoTLfvXk6EAlkNZDrSbILLldrCUfVqoamPIPIHL+NRqDc06dA
SqtQ0t2cWV7rl0sG7o5YKRcMf891k7GoMXjFFSY/I3trzYdxruL6g0AjbD6BXgnaA+q5XXBK8bFB
X26o2trTWNf3sk9H/TsYl+8c3Gw4zGow5wiy6+JcVUZVHvAGth/UNm0nNJfK6rtZ2iHyU0AWqRTm
QfeILFk/H90FsclDTifv59QZ8ecxb6b7uczn06Dqzfs0GRvDUzSjFT6q/UV+Hu0ZmRMjzobyTqkW
46uKJFp5bs25OShkhcc50Ix/aoOnLIhnA1F3q1b/lXY9/ymzQAYj7FAno+wGH8grpma4j2pl1k5d
1gd3QjHxF9erMl+8IbWpDOsihMJXNHZ8ur3M15uJL+/S7+NKpqi5vjAX7OjdYE6Kc6RA5BR2q3kA
Jfe4NtexzqFhaWO+Q1wV+hpRq5azGoNSRc8SGdajq6HwRM8N0Rb0t1olaN4caRhONrk4JbKWvUpY
p6Sp0iKMi7NSDi5aSWroZ+m0BxPemBTvFDQGXLxsQRqsT4iWot6Hd/i5t9JvFh7OhyQVd22Hs/Ko
6MPxzQvF+aJwRbWH5HgNWUGlwjZJ2spzM6nLB6MrZ3901bdCbuXbSyo2oGsBmwwy2+WpF4FiDlqt
lee6ysS7ERLtV6NU6531uQ6VUuRCgp6526nqra6+bC7mJusENIRFDXzYURS4tQGpx9zYIxNv7G9I
jYQUbjzaPussLFHNOk0VHMuGquk9FVgg7ft+8d++OOxugBIUYyFDrSakUNo2symDwjGO2kGvlg4y
ApKet0fZ2nBS1QM/FTB26ItcLo47QektKrc442jp/IWKI86zs2udUndID41dBztPzK1vR3URgQOD
px8Y7Mvxsl7L01pfinOf0MdybCU65JHyB4eVjUBhAQIjO+4VZflbWjD11agX6G2ckZhUT0WLWqmK
rt7bt5zs2pBtEYeoGK1WCABuiH6RgXLZOOR3vD/y08JnA4fauTtDvdYqVrcZb0p6D1QlKbWtm2jI
IcW5knBBU1HtPCdxTmZrfKNv/L2Jsl95hmtyX3xCKO6xips39mw5wPLWpvDE4BBWVms2NgHuRy7X
NqLZ8yHRUK2L7GJvihsHmD8e5ghYJ27ttYe2TlhssThilBLxyaYjwCZt9iF2mr2wd521OiRzFB1w
gaHVZ8v//tvucJfaUiBKlGfgMJGPPwo2ca2BpVPWJs/GEuqHEtjHHWjQ8GOd7ZqXbhwBkjqGBlBN
lW3N0sDxyq7qPi7Pdokra6Popk97tNvZMRsHmx3JFQxEF2+nNcIeEmKumgMMpqgz25dkUcB+x4uo
eZKTOmCLqw47I17nyEA/KDwjWcorDuL35WdNtbxQBuLwOWvn+tFC8sqrwlI8NVqyYDkCk9gD7FA3
O2/izaNBpRZDKLYNp3F1Z5pT2CJ2GRHCpoWWVR8rX8KmSB+cRhc/JvzJPZI+4wXT8eZBJ0n/2gP+
2fkRG3MH3k7qzBOB07J+wsYiH7VedXO07l3lIZmS7EmoVMJbs4NbmujDE0CBPejBxkYCuidvBxyV
ODarlAQyfNeMFRlQA6Dsbk6RXbCVsNtJ2jdH4ekDcQmOGjyKy2WNidYO2ov5Wa0xb1mwBj8qFB12
ckZ5z6zi26vkjdyrrON6u0a2XfRFNubnoO5Q21gq/T38z+I4tV10DCr4mEkdKV5Z9+Hx9g24EXcQ
2+KVIB3FJGvtcn5d3usJiqM5dtx6jbh/JLzUmEsfWb9x57l8BQEkksIBQY+BjUrbZN0V4t+CKRqr
/KxY1g9eG+9MpXvqYveYZM2L3g131og2MNyh+3quj6mSnGojvMM65tvtOW+sKRVrqqHUKCU4bFXi
0VEWLDouLRjWDREQlRB0StPl7TsH+i6FFvmIxUt+FWeNBFpRFi5wDoUWky0bph9a7R4EeCPQ8TF5
cUjoM+Wd1Sh4X9dam4NrFn25eEWRKfcKUDRESkLPdpS3dslZQsmwg8pHdsE9vPp0RjBpfVfZ6Tlu
KvUo3Sr/FsO4PN9eoI14Il9QkjYk1TPEKrXIbTS7DS1Nz6abTv9Ek96e5gVd9HJK3IesHjTs6UNt
jyR6pYQpJ8fMKP+hyQAoeDW5aHGTIoLLcQamWqLS36fZOYfFc2dnVndOkhD/m3zWPyxarh3hKdCF
VprMH1thHRTTyQ4hz9YzBkv2Tgpy1ZTjl0kZTJDX3GWkAqtVnpWMGzsiuSqNcvASJbB5e+MTArjm
nSOSZ5zdYl9XUSOO8ndJMT7ntYOzgjn9vL0wGyfHxZIPzgYVtI3ueFOIwawhrilWpz30rVv789wP
O9FwcxQUEGj5ybraGtdSDd3Um4WSnEUNNi4zrOYh6Mwft6eyEfgo8sqlBiEt68mXga8tMhTvZys5
B8tQHacoWnB0gTfVu/3OSBtHlFYPG5nuJYdnnfGgkqs7SzInZ2taUvxCiW+tHbJ6ZP7LtyVM9x6D
VzV7tgsUKg1UBhuaCa6CeluMaTbEMOGcJQ4fTGNC0SkPlfjT2IWYU7oTbltT3BzbzEGLfZ6jx2Yu
k8NixfnOzt1aSuR0JNHYJNlbI1FkpjRp+G2dNYwzkVTNUSYG5bkD499aSwHQF0SsVJBca8U6dhRm
UakmUHLL0Edouj66gGyOSEKpO6HpekJQGMmy5E3NA9hYxQh1jsRoB3l+hpel3Itg+t6OQr2/vTc3
kjpG4R3A1gTBCd7xcnPOap0knY5BQ5pUy7cBadi/68RUDo6mNB+qPNKeNCQYuU8a/cEu1OCoOelb
G4ekVfwGiljA9sns1geE91CmYzhKCLSW0J/0Ac+dCvueTth7ufPWR0U3mV4anU4ex6t4349pr7ZY
RJx1RMBP5RykR9LM9s0XMvA1Uh1MMCVRaQ1/dyvDLGq3yc5RGhh3Zj4Ozxn0r529uDUXkhsI0GDy
JGXmculEmPJJF3wvsqr8rGJNcg6CXNlJpa43PAonvw2ySvojfY6jdGaQNE5oxyVOeq4wXjhAS98j
4mwOxatGSiHzXlz3j4tQmog1OFENoSoNFOvAD4A4ej3GWTuzug6UzApYCZmFDBfrYLGAKpnRUmOB
mqp4aKtOh/NZ5uoh6/FG8rJi2uu9XScajMgdI1/4PBjWOghJ0MRukzCiWbfGk031/2DOo33EAxL3
DgOvmSEx3l44YVCJ/ZPVM2qPqxCCIyaFNTfKztYQjw9DacSeDYmAS2Hea9xsbEZIEGx4YiKUI12+
O3576zvTOCw4UqTnOc7HpyzXrX/T2lbeXhKE0SGbYTQxSetfJRN+G8Zu81JVMT44z6Y+Putt2f6N
O2S+ExU3FosTxa1Gsmvx3lxterJcLhggSOekzMJDVNXaPVJ/2nSA+qs9jUNsHYcGw+nbsXhzVJPL
BWQouHMhP/Fvc4O511s4L6fnEAaVXwujPmjdlDxbQar6ZSiSr9bimufbg26tG3OkEYTXIcF3FRAp
h+qySpKeu0ob7mK3Q+vcjt+qpEWER16d20xikEizV1PjUwqtLbv0PC51+G6qgiz3StzediKiTE4v
H7eXw8gI89sXnLvIEhOCdGcTs+x7i7zL9qYu/4EACo5ZeAKcs8QFhz/nkfNgdIF4c3UCw2OOmgT1
8hhbd6DRksVqCxuyMy6p0kdwVg+TwLt0GrD/G1rR3Ct5Hn69vYIbKTvdRFPe37RmVUiTl7PGOThP
qrpGdMEcUJPnonGf46rBEjJojV8jvhM/hka1H2nSYeOpJtNdhAvv2YKJ96TmabCzozbCOB2pV1ik
IDtcI45yYifOMFWC56mGnYySZKdi1tRjHRnRzjnd2LxoTUgJDjYvr5VV0MmdYMZ/hEcCGxuXtahO
T0XS77XZtiZky2KJABUIy3aVIolYbVQ8AMjf0wjW8bJUfqEmzpNhjnttqc0JycatVKuldroK2HaJ
JUZtMlRUu/+EllM8qHG0Rw3aiDNoFms0b7gDNVK/y/3S42gr9c+xvHCCGGRzPWHhPIfvRDSjbRxa
1j3QxL2XwtbMKFnqJEUUKUi9LgdNgrzsXT4bBPgAixRHHz9OQ1l/uX0WNu51elNcshJdD9xlFWfQ
4AqEnvMAss14fJ+GYfNSJAEaHD1mSYcuMMydiLM1LbYEMg3ke1ReZET6LeIkmMR1uHvxkNdK52wq
ovWlUcLp9rS2snQJEhW0pySXay1TmSlqPoh0SM5uNowPKk6J9yOOt5h99ulLGEIrJpHJ7gE9x/+2
7UL9J8K+4XD7V2ycAz4tYmBIOb2Kgl3OFTpZXzhLSJxxFvHVVRLcDFXEFZpg2EP8b3xWDpvJCWDS
Mku7HKof+3Fy8jnGp0gt/nVjwe7ErvF4e0Jbo5CN0cnhPEhc6eUoqHRjZTOnCJoo2j8Yjysno4ZN
f3uQra8G5IOnMXsfvsd6EKT1wrSI4vOUhsqBMtNwKDRr9nLd6HbmszkU+Z6FeQBl+vX1ky9jYTWV
HZ21SPm7DqfgGI/6i6IkwR/sBOqrEv6OopqzLiJz+0lzbsRTStsKD+XcqidjijFBCnZJBZtrxEOb
UpDE462rjgJVEMj/aGDPoqYe1QC1FEronG4v0kbigEoS+FibJjAhUf6K349xYw65XjjxmaYU0gYA
/IPYR8rNak9QD6bTiMnAfAhAYyzemMFDAM+hmDs0l6vgxdtHqt3Le5z6hbUK/hLq2IUt5wvJx/J9
PCS4lwEy9YBD28c8L4K3vlLleCDPZakP9oS+CslupzUIthbJebDt3HfVsfccDOh29v/VApJAklYi
ACoVutBMuvy0wkJplgd3fNbc8Uet9MNR1ZpgJ/F6/a0XmZ8cBS4BZSjqXtxel6NQnKakGWNXq1BL
wLMLM2P8PNFly6LW+OjEbvpsjUlw1EWjnDEV72Mvb/T8ydbRwwvbNsXZVht6f2lDJLlr5EkbY5xO
E6BCPzMV5djEeIZFdb8oB9uo5xdljq2dRO7q+Mo5AA3g5uK9xgvgcg45EoiN3vGlRNS17bGuQU97
mNlnsTeR0O4Ei9cX2eUnMyjYvYLCubtQsr8cTuAom4TKiHqIrqNDEM51cnICSnYPKrWT4KG1x1J4
WTMBgQ+m+mezzOEzzsgl6ipzqeCUrDkPEIuLn5FlKOdy1qfca0OzfIoLe3iOUhHia9bXj6wWfVBO
rjfAWj0UxiLuuy5xzsWgNnf5KIz7OlD+Bf27x/m+3ntMUQKKyY4pba29VGJNxUM0JqTnZWY+z2mb
eKmo4p1ztKF5jxoYeYd0A1D5pqstbiVGqGWIKp8DPXYx6dV9tdI/RnUHQNv9ihPio7CDFyTjMk/k
wudVfO+KbPCCojlExfwyFcPnYKDSPqqj6jVj49dZb+BMGx9KY9opfVx/EypSVIxM4EikzGvuEuRk
FzNkSJaiGHCjLUqR41jR98rO/rqOZowjHwCgGSAgrultYYqsA1R3x8+DxfgU20nxvaQMndM4zvKP
C5jAnQG3JibpB3TagCY56+J32tpT03M1+IE7KDiu8+7CMzd7a8JH8iVb75L+RcfAWp0a042dAdQa
1I2qGe9F38VHqQb3J3MBuECCLqsB63eAZZTdUuXMJenm6ClU6xHfzzTeeT5dBxxeNdCdqHKQbXFO
LiOA2XaZiEHU+6EGtepY6Zma4vaLRRtu9M0eUGJrNARiOCFAhii+yQ3z2x0bOXo5pCN8ia7GYtWq
I29wyv8KsBk7H29j58nckbIesl+yn345UGeEXRm1jgWPLZwfxzrjwW/YvHQGc/xSY7H2R+PRpJLQ
O0mcuxwvFmYHbQ56RL5k3T9jj/6klSOL1KFHeRpLzdy5J+SyXAZu+RCF+yKzBMDEq3CzpEWnoXRl
+Y7e6Y9BZGKsW2uTfzsl2lwuEi8gkg7hbf3qhVzuIuglZ2UAnImAY9y1xjx55mzt0fO3FoybjzAt
QV5X9ifG7CDGZywQP6g1PyxLbbwfJmC6yzuzSaqdTX/99aSgHjps9JUlGm+1Wl1slqURxIbf6LhA
R03DQuGmeHrr15NNKEg7lF4phayBcWViLhPD6L5Tu98XK9UOJqgPv1H7bKdquDUfqUZGLs41Dozx
cvd19YCz3ajrPo7aGfB8sz/mYRa8OewxH3CfpOEs06tp2u+HF4dUdQxD6aU5YwMcp732RWm1/vOb
vxqxDgkYKpEUedeC9C6ijFEZjLqPZ0zgo5ES+0llqp9a3Qx2htr4bKAK0MSib8k1uIYXLAKN4NKZ
dLL8+r4dhPnY5/aeNN7mICwOEHwcfgizl2sz1YGKci+DWFkx01uwnYd4VPZ6WtcFQJl3yHYvhUda
W+vaezFkqJ7mueYvTtF8bqIORAZXSxd9UATPiBctGFs0WNUqhb0VFJXqVZCNw3u8fLOYuuQYlXRk
zWEvMF5Pn/1I3i8vF6qh68Cohnk3xjA6fBFa6X8ZeEO632q90ye9jh4U6Un5qftQxr7ixrj5nLeZ
Wah8ZLp5jjOjvh5m74aorg5mnjU7J3tzOEiO9GWlxPcay60mOvyaPFR9DsxyX1RC92MLtaJwyCNv
UvM9pdKrj8iXk+kGmRTfkXrd5R4aglg0ohCmLwYLux9bK07qIt4M7mEUdCLgv0B54wWyGqVSFyTZ
esf02zn+KYbOPjTtLODTdz8Uxcx3Xrpbc6IkAoUKI1jp4XE5p6mKk7ZucEmeKpFhNh5UpxCTw51I
f7VSzIkOEbIAoIZlOf5ylBr+XlwpQvhuZIUYW9NzEMMy3reVDWJSRHvClK+6jxcXs6SjktpIVjt2
QWvXT621mnwuAuGbRgKUfKl7rfbGJscgIhtHRJKQX/+PLogSPXDkauEhn6E91E6bLl6eTSG1BRHj
0dqNJZpNQ6e6w3kw2+JXOdqp6bmTDU2+CarhkWukxo541tLh09To6he7RYLzNGjyyVaY2lDsPLBf
9XCv5kaCI/1MAZioq1AW9zTAetRR/aTGDdyrlqELsAxps4Z5Chg6QlRVRJFfR9K9XTLd9OomHL/i
v2Emx0hxxJchr+wvGWgmzXOisdPwldcUg4uxLjuvHzvw1tlYzXstQ5mRr385z0Bg6nA9ICitLvw+
YdESrRY+4W76VgCpOM2FYh2NCoIgIknOu2mcjL3vJQsOV6Oi9wcehTcWCIvLzddPzqLaIa+9cImy
53Ie3EcX3Y1HJ3NwOqtxjfBSqxyPZljhpSmpjT5l1fJZYKv+fTCsfueRunHkKBOBNoNTR19hrTcQ
qkM1iAR6vltE4nlGc8lTs7l9a5rACeAPR2+EKvU1koPiY4erTIccRifmd2KsLGqCtv728EHXAn1v
pIjIt9d4x8bQY9Q+UuFjiroczAHN616wy24nIxvhA2CYjIjSqgSc9eUKJpSP1HhyDH9q29A5oKOm
AJpV1E/dNBvvxtQRH28PuLFErA3cKYQ64T6tsSlTas9aZpCZKjRkPUAdHOjObXY+3sZxcHQdrKhE
/3NnrmLvWIherXsVj3ep4o1Fc1WeEFbTjsFIpuLFhHucA63u6+3JyUfJ6jygdsDeUOEe80xffU1r
zgTamjOpkDaFXj9P2edkxPleq2aH0iBum6UTqB8CZ/51e2D5B18PLJtOUDr4tquqWq3ZaJQbA/mx
3renbsj75xQd+vu5t7SdM3ZdhaTmTtaKCTU8UtmUvdwyadPHFV5Kml/EKnG4iarsgNBay6ynSkmP
AaXLH5FIzCMwbOdEs78/WYmNgbtYyu6EclzzAAZmOXZcJKDN6+YhCyN8XuwOVV+FxqPbl/FjzdHw
olnPD32sVe1OcX9jG3JZArwlWgCCWNPIXDS4VJZG812zse6UKU0OAb2nndO1OQqKIfAJJdhnLbXS
5kKlENVpvmI175s2sF+6INF2Np3cy6u1hwxH8IXxzgWwBjeULTXhSe01P1YWQm08fHerXEdUbLif
WwoQt3fa5pRIdG0aq5Q41mDvIjaiPmgrzcfBPvbUzrDv0wUzqtujvPJp15Mix+CRRACURkqXm6zA
B6jJpkr11cIszANk8+ZvTMSorFJQcr4raR59LSM9iQ+TgVobJdlpbP1soNbrhUmvQnV0tPZXbUxB
5TWoe/5n2O3y7xg0Q+pNmGCKExSHBn/KRpjZoQE6jXe8y+XvZaJfKnS1XetfM69c9yiMGfUy/gce
c2loQ8zLIjAKL05E8U8+Bs5Pl+bofxoP+8+DcMYvU6fEAuSTIf7GoSGdPAjz5jcRtlACoLV0mqfC
wgOwqjugADMRqtMhR9H2o5MOqnPAvoQOE3zN8lMWj+nfYVNP4cEQuT4cBrVcmoNWOVMhSTBZ5/HD
Z/P0v5zStiOnLbBXDbLE8qwQ3K+nlk7xfWdprrYbcFhiK0sPIJYW9OXKuE5WLeDHVF/j6XDSp6zy
JiWuMIOa9rSarhHk7DL0I+DCcESdq1Cjmn2Ttku9+OSRQ3EYFUFfWEWTwNPyPG7upyYZlENqREl/
DIxenKG7garLkirDBrsc88c+LoL+MJOZNr5Ii/LHmz+GlJ6mlSVfpKi7Xn6MaaqrpISRBIW61g8u
XMcjrVjN06t6r5VxffDQOJK2H6CVCPPr58RQFnWTi3jxswl9yyVzk4cK1cs3X5yMIusSXGMyq1ud
u17tlM4pzRl5zYDntFYH1QdtEdjtChEqL4h0YboTzgaiVbe/5Mb0ZBmJUaXMHm3Xyy9pdmYWBWKa
/Xl0l4e0DH655qjuzO7/1Mcv4wrpDtoLKBlDGqWbdjlMtRRdM2lu6wflmLp3tdvNyikXWKyfjGCe
/hFmDaVfLUOj9KzOtb4OsZOofIfRwuqlboPgGJVTph0HM090D1ldRXhxZ9Sxp2mjFp0mtzL1Ezf/
JE6ROdWfJ3cpo8MYxFOCbAAiF3cYBVKKq3N3qv0wa2GYmwgOnwro9sbdMkZVephaqsgeIT9rPMra
SXiIA+p5z1We43gyL5mdHHJTD/+q58FRDpUzRM7RLSrnHVi+UNxZYQ0k125K16vSUf+s9n0desOY
K6QgQRIOp4FnXHoKwjz+YMHmz2lbhU53eFVwPwa9GqqeoZMYeqipNP9VjRZkR0ObrcpLAz3/q7aa
7DP4++zD4ITWzzrolU8g+yit10qlfbJrTfvWG70DyaoqjPyAa1ddeHVbmhbgan18Epmmg7o2J/d9
0Tdl4LmpnZiHeS7tyW9xWEY62FaW8l2OKhC96aWEoDLESh/SuXR4itWV48bPvLxyFXkxe/jErtU1
D3179Us9OFl8SCtj+N/sndlu28jarm8l6OPN/JwH4F/rgKQkj4mnOMMJ4bYdzmSRxfnq90On023L
QbR9uBY2Gg3EcSRKxeJX3/AOORIiS1n6S2qVkZ8ayJbsGlskJbQsPcpCZqralTm2qbEZC12KozJp
+1vDSow7KuAOsZNVgiFt7eGDrShJ4bsxYuCfolTI0zRZ9GXTmN6YrEyv2th1fNkqcNXcDjN3Kl3f
tGLzu9dGtuWrIOXA55lJbGAJNmsfh5EY6+fpqN7iuWK2W5KQ2NuwU9rLolaGGu18Da8kbdE7uj12
4nW+g3jikWyY4vpoNyoRYX6Zv+Yyb1g0V+ExTXplxjpLSKqwwRM8wmnKSK6orQT35USvadTGy59D
3MwJxatLmjYuuTyj27MYWyEH42YYvKIn9VKTjkc9Hr3A1ifdxkurT75XRm2e6daYXjB1RZBBKdz0
oiABvXKxhScT9JxqCLvGZQKhZpq4b5cRl6LeKUa+kCKjOiC6jQiH98ZwUie59WcOoIKxII1Mvk/p
LeYmzuL5u2hz61ofB9tBOF2nyTB39jyGo0NuH+CLSgcVg5uEyFS7/XIEQkmWQdTF6sVgK9DNbcAO
gV4mNF+mMYkmv3TdCdBQlorvem1F3+ANNl8rF6agL0fXuJR0741A96gbN4OqtefS/ugM8VmTiuhm
FI3y3S0mmQfN0MsqQFPVeRzNqf2K1ayu7VqvMOetPhhleVrYZtf5Y5q19xCNrAozusRNtnqf5Jid
u0P2oQKcnAWOObt3ommGx5R20SWrEyHZwdaZAhVl08faS3ongDauVP6ITeYd0vL9zTyPqtjVSCHz
t443dKFRakYd9Gg0R/6CN98NvdC0CFRGg5pfQZD/U3o0NzaYaetW2M8R+yIvrOgLL0uBxPWj7efx
mCVBajXOBsykTSpuKc5Vh2Jxf2xluesbmuwuCkOgwYUdqMNmlMmqzZ563ANZOYnwDZC8p96oR81x
hOb3sOVB8j7aseniBDbNwApMrW5jX9o689gUfTvHp8833pACIcfMLRwz8ibNOHVre74yykwNRgSw
6Rmps3nSLJ7GptUSdzyR+ihgqFL1dAGyqXHp8wVHDOEcW54qlp1eRnY3VWFeFRZ+KYNqXkdJVF7a
SSNtbmGt5WzETjuymGBc1J4Nicdh6kNahfpPs5EmVgKK11VgB/v0bEF89KbB82LZ2o6wmpMKS7km
kOmAiO4svcUL0iFPzlZ3FvaGOdrTthalM2yXqaur3dBnoqIzV7nVUY4iJIibtAQuO9XyS8FIQgYA
SfWdG8UmcVZUiKaXcrTO3L6FWl3ojfZBBSBmB2OZ9edaI5HtKjE33GFXSfCscM1LT3Akjjt8RJJR
21n2QKhs0Gm5afOsuE90ZYx3VupO8bYbsirdFeOiUv+Qzxq71Bo9clOREJGyOBXfuMBEDzYhH4FG
6mnXGFzkg88NGh4aq2m/maPRDv5kKnMeJIVTfDHszlZ2bT/gd4abq574Fncy5+akQg8mr8Td3ugj
t/ahKnZfSjdVkR3IVERqKsdcvmBFjZHZUnb6pavnxbHRg5fw07GpJ98wYNNvMidO5VFEHFZDPe4d
BeG02rmO0fcGqjTZyleUDEpx7DhCUVEAN9ckMKuKxyLtW5OsP42/AhhoT2sUWiOgalpLX1Y45ODz
IuaLyFuUAceXqiR8t5E1+U6WQYPOFLPiViPZfVxMkeXXVAK7vnHUYIm7M+jg8mIYFUvdLiRwma/j
6SW3lhADS4B6A9Ze8epFyUy9vzDTKc58wHLxV2kpZR9Y7QB/gBlbdqL2lnio6alRvFm9lfmZqZJd
kwMrIiyyKmsw/5kbzY+FXafhPDvKWV+i4kkvxUq+GmZnny9zM6Y7oqUxhULROcoSLWOhBrO0g65t
tPw4arLpwuoz+bWso6IOjNpJZwKqlaNcNGoiChdgLrlfj6M1hDw0hbeJy6G7W5in7BCNnl06u2l+
1LScH2HmCBnf5VZuL5s0H2PtOKmU5JujDqYIjcTSs7DTYhzGplLbdVNab2UqEEIyjbzRgmoW5Rlr
mVGDpbWsg3RRYhHoSNJ9WArYo3/iK1qLoM87+0a0lvGYeDaEVVsWo7opOhfF94ov2/uZxkntq25L
iOhqW37M27Z57BpOux2agQDeDBnNFHaEXvkYj73L0aTSiK0idf6sGVP5OCwaIJ68aWfzJh+U8b5r
H5Jiq2Xl8oDhsvt1KpaKXE7Q8p2iDnCLDgoDrcnBsZuQ+2Yxz22V+RKd4+6+64vhc42UVOE3UHBv
08kZHihKSOyErYnRn3VJYmciBlhcr5nJZdLPSrIbigSlRw+Dq8GHEAGdpbW6fgwQtJiSYJkWKEqq
lw43bas7n4VrdV9yN5X9B+j61T1E3twOXKk5rV9GSvvBmWT63eoq/YtumKINYjOKvhPcOJ+lbtJy
wS21jH3ep7rqzUr7lKulcz00swqOqFSSPgDKUDThRKhTQp7GwjsmgbKnTV5r07G9sJ0AIa+7J4dl
gXJIAgHUjTvnEoOsvPCnRCSQIdEau1TrwojDUemqryLKrccccSzS52zwPimWnhgw8q3yUUae8rFq
5+qcAcO0SQctnzeV1parNUHa35Vl3dzPTQejrYwisdyMEPq0E2caxeeMtPqoNmT2dfIM88yJc83B
nBD5Ln+IGDjwZfIZom9V559YuXw4GZA7uU1qJS0ghtSK+LA0raaEg0qDMnQI/sKnb8XplOWp5eyE
ptG3RCwhtsIi7vSUWkWW2Ud1tOf6k0yJHoFsDXMJ80kFMkpI6C7RDG9FUHnO3Pkle/ZD1bbq5Vwo
Ni4S6kicIw+rZl/QCS19LcEU1Xf7zJv93EPO0Ge8aMVHuoeFG9ZuU5v6jKpFv8k7N77FIdZ7qJme
gT50pmTxOzCE13lj43jT2aryrcRtZCGbLpKrUedI9dOUdtTUmtHi6wltTH+q47r2lYj7ynNZxdWJ
1WlTgh3EYHwoaQbqO2n36fepq/o/9VrPo9DLptKBKjet5UdmaF2AGYTogxYNTeVkxGsqRWnBTW4y
B1VlAuGsTLdY9s7Dkecu3bwpKQSxPlTthlE7pqKcOZ6uWHQw7V5s7WhJq6MGXsSZ3nbdHOZGRruY
sjffRqleS4T5DOv7aqtMYjpWrnVc9/X0AGDVESelacStLxUnoj+jx2WQQ9f4Yhg1j1TeOZwoddtP
8qOOSW95FLd94QXtaKV5qE3LdFsZXX8XAeWMg7wfEhnoYyfuUi9t4wCkp3NfZQs+p31VLbbvFty/
IMW32vJNpWs/dypjPyBnpXtX1D3yhYi70XQqSys+Q2G9UTZqZ2vZxpAiwcSNY9rwJ+D1cVjYmRqH
yhIPLM+SrnqHcb6Uu0EvYX5gopWleJCgz7GznQKNidHu6brGWW2MHxCDqMaLQTr2J8VBDybQ53Jp
Q2GO+h1YmtG4cQQFPMs9KUeNPnc3tPFiM1BTo7h2lZGzl0aSzcAkculwISmLTiB0nBl4Lj2zwIqH
Rj1qZGHoXwusQ/oPipTCDZAoqs6TOW7qYy+fkw8luYXt93llVj4Va/cVyZ3uotWwJvenpbaywFNI
YAMiAezAxdL7KKjsDmGTQmeS7rvNnJHqZ0V+jdpSYfj9UHn4ZMpejr6N/nIVlK4nx13HrnB3qYfr
ReDGyZCc6pXhzadkU/gqOEJzj4tGqID/KqRWgyJz2utCy/vvVU4EDcd8bq5G1bQuyz6nUMhiKsnT
LJIFsQYSB65dou6SM0Uo7cQMsxUDlpFl3rJiEw/mlIx166O8Y97BBJdJmNuWuJgmHEeOFNKGXZ4z
id7Ugxp9m3NuSNiSDuaB2zXqpegbEk1jVOtsM/SD0q5L4/SX9KprL+zyvpO+u3iN4WeVwcJ1hh4L
clC17sl5JvablSzgAMAaWtppnhKfTpKh7Woyllh8dhS1S49zeFJfXTVDTH1Z4nYJS6/CqLsYZ+Ql
ybi6XdfTKUVPOMJvs5ud6bFEquBEDhZ17rBgo+VDxUN4RxVNGRHV3HLwYbbH5xKK7IWbCPtSV1xC
vNbEpbqZ3SbS/cEm46blmuUOLZU08bhWn4vAS1xP+Poyqvfu0CKtpoupe2gyyG5HEPKibT0tXhTa
lazue2m0avh/jGSoBY5i4zZfa+c610k2G2VSD9lIvB6foHQKiBbfSjSx3P25r41T9ODqBc2nmDkt
IYKgb9euBOdmHVKmet3oYnxorIqV5ipzv9/o6gHLjFom5m1aD5zGvel9TMakeHhrO42RoYMhGHB0
aGr7AzAtHebamKtp2w7mOUKkNhmFpD/85q4dqr4gAdSVs0P7cw/Nn829MghNHbcqJFwg03DFKnU+
5AHzesIBoh7qN6RDRqL6/u3huJBJjMr71ov77LzMkvKiLb3iRIssY9vUrnFAZeE11ojroSoHDIC0
l3brXhd0SRtjsax43I4m9n0WsaVsBw5mY7pVUDDx3aoxgwaFZt9aKEDK7DKzqQTat1obWg7CMCvh
0VhnVa8+R9sNJCOx3iEflI1Ho8CHqUJo9M03kaugeQO4m28M7uFlTzTXYSLFxthtYbZCRG8dSWaD
K8zvd+SrZ4wePiMqUCPM5YGi7QE6aesVaR0PiIhH43CeFXiC0Eu21pKgeOtwDztEQLFMglZxTXsf
E9NNnYiXoSi3TefIoE2q9EJO6XjgEXs97GVmjhQaOnb0kxksvFw2PrxZSu4LN6dgijOQrtrZ/RQN
tAuVr1D0AMQfQuG/WkSUuVR3pRdCs2ICu3fNolfLuVMtblWV5YFWZkroAOkL0MF+M5fRWS/DtAL1
PIC4+19PX6S1RFY3b00caPyUcmu3gNU5sCt+EQ25CtwYGC1Mrp+exGd46SIrq7E3G+YNQlk21ACL
v2j1m1W51u/C/6tjOrF3Hz4al87oaF01bxV1sn2Lbtw27TBuXKTyl2j2/7xwXpL//l9+vq/F3GK5
2+39+O/z9B4zu/p797/ry/7+Zy9f9O+P4rG67trHx+78Tuz/yxcv5P3/un541929+GGD5W43X/aP
7Xz1CHmqe7pI/Fiv//L/9ZfvHp/e5WYWj//64x6aaLe+W5zW1R9//er44V9/rKS+/3n+9n/97sNd
yct27WN193C3/4LHO9n96w/F1t7DPsSwDYQokEHQEX+8Gx9//ooSg7Cw6u6vMH2es6qmIv/XH5r+
HpEAdGHYfUinPInxybp/+pX2ntk9zkSrWDg1NGfCz4928WPe8+OmsBJ//fyu6suLOq06+a8/9h8r
Qj1gc86XNeoDBtiLgDMzyEo4TRYamcJgJbPGTZyo+VFp5mb4bFV+calXjKT1WnxcIMBQBOga7l1L
q5GbmdCGDBvLU84Lsj8/ikw79OT8Tc/XYiMvks2Kp8WRTly009jtRoi3aDBrUGusOAvyrtmN/ULG
S5q9DooliYvS78ay3pZDnYXYrXi0F2gbVW4u/WUxkTMuaDnYiShp0dfLeVV0xuXvv9p+QOSb8Qhz
QMMuBBS2j1hycNTx8ojLL4pWbDsUOwJtkvVGt9rGN8Ao+kXv2f7Sl9b291fejyI/rsxZvW6xNRN5
GYoRggJDBMkv1LQq3kBzJOVVzUOezU9J0/PhIZfhrgGyAGYHlH+fu1bTB017z0tDljG7Ty1mL75N
tYW/2bIUSO+JVCDmHEf3wDzirzNaQ82YzU6g5Yp9zTTrxJlzfccQj7aLVdTG92R000smhF3la0yh
+jAd6piOY99np5OrZd+ydnJCILrUGoy6jFODsc9xP1rT56cV/P9h649VPfM3Yau/e3ikDBePLyIX
r/kncnG7gYSCKQR+DurvZeRa6TBMuuCOMB36J3LZ70FJcHqS7UBi4WV/vPsZuaz3UE1WMzTgmqvP
1Zsi135qTIKzAs+pW8ipoCRzneeUBVuQoMzG0Id0Vz9Hrb74NWLV4TgxIaXlf+i0Xt/uxRPA5WAA
osC9BkoUjF5eDow2TbRc78KWkOXD0Ha7DRIF47e4nPuTZZRwuBiYazBoYid5qPtZVEeiNbRjNV86
RspOM5/ZyNxfo+93q7hueVuU4JfCJlM3i2bVftt3I1Uh/tm1txoqU03aOyU3i2PwNO2ONoK6LaIG
OT6IsCewNauTotD1mwSsjggmtJJTbwBkO5Xq8TwvkwxsK+r6cLYcpu32nMR+SbOJ8BgN+eWYJC6N
YW/IDsTCJ7ey/ZWCPbe6BapEpH0imBIh7VgxuQ2ZCzbfqrYUn+yRs3FjK4CT9IYDx7enwcEaoVK+
8Scz3upmQQtbqTqP8VzGAeQvmRGCWVcr38ltuhaerONPmSjpu+RpKjEPSKH2LBVoY9tqcmZq2dAz
J18GbaPVtvYghyHLtj1xl55cNtMSyawG4pt9NKkdU39IUepjDL3G76Q9Hpl0+zeLs6zvZMj6kanc
DQV9jBcOTYolQiXkwHn4CnPNDuYcpw2KdjJJ+76wy4IFrQDVLBnFLy4jD9C0ua1Wx4yitVOYju6A
9HomzpCUUnYag8pO62kldQZYyiJXg25UrR0tJeANEmyEmqu3oMPiXSmnYvMsNPzi7H51wBEHHBSm
kIcg/8Y09+XuL2JnFLledGFVRfTmFjc6Gt1qCo1JTUIL4MzOddoWbdJ2eGtFyip56zIxn1px6fuq
2VnWNHzbrAuR+2BcjR1x6AJdoFAzZYBacHvk0HnbAoZlULvE0Qk0YB2bYpQLtCKqDyzEq/N2/TQk
bAwmHYfFWKPSs6y9K6wlza24C5eO+2ApkYHcg3QObY01mrx8hlbKF70S+HKEuH3yNoiNytFrCDVM
1pszvS7EMbgcfQwSaxz9KBnLS9WIgNuoiuLeobw7+m1nqteR7kYbIRXxuOT5cAV1uj/NUHhI/HGo
ovOxb5tD9KTXcfiJPojMKsUSRfS6Ys9WJC97NYkzTYZOLMQ2js+LxpHHY7sc5ab9lwLTmw7r/7Tq
AZ2xZw/bWp28KB/O71oks7E2fXEOP73o50GsvkcCaT2DAaojwbY2zv4pIcg5Aa3xcCI0+8S6/VlC
mO9d8OarsiQ6EJxb/5zD5nsaHvwK6vYq9gLR5Q0VxOsngvN//WRoG6yqWHtZPT1lzaxixFssW3oh
gyL1WJ2VQxjAJ3LNyyeCywC7RFiaUhbd2JfbrJA9LeM6qcKkahjv8HRGRxltPix8OexuyiExGZzn
znYajSVM4n78bC/SfCztJLoTinPUmzM62LrIPHhCk94w+FR2FZrQF2LW6quxFmGjCvHFyoBLOWNW
7Hp99MIpF9W3ppfqTQ3Z7VEK6zKOncb2Z0MdQqj9zWk26MlHWVrRCU3pJLDr1jF8fZbmB3eFdzkl
WArmHK72gOOwBVzAaS/mwUgoTyZ5HQtdMirsSiwil9TorjOlwvDMEsX3WaCL6zez1ll+WpnqraY3
xsOSAa7wR8/KLtuJZlVsiI5x/2SajD6YATA7tejdFd1g1VtjkEwDam3eREa8fLHtCOiyW9TndaMO
36KycXyvHQEooCPobPvZiZm80XQ8rr1cfyjqId7heb2lW34holH7RJNaPBjp0t0a+IpzisYqttQ6
LgbTIrDlwtIHHYgpa47t1jYKEqW5/AJGD3zUPOFbnYAD+oFE/S+PCdZvY0JNsf7Ytnfd89yclvk/
ybn+nobi2iNAkQ4Wy/p4/4wJ+nv4OcgM0r4FtsUfnyfnAJgx1FCBlpOZccz/zM3t9+TScJT5S8vx
NGTd3hATns6n508ryqSA/rHx5L81w9nLFwZ3lPak51PY24b8lA1i+Zrk0643CxWUYKvlF0yEvXMc
BLQPEbP3RxD800lFE+IEiEH/1Y5znelO3p/qgMSP51QvrmzNK7Ifaf2b9s5/Z8+KBv7vdtj1Hf2g
d2f9fXr3fIs9verZseOsadOT2O1aAf6zxbT3aCGtOtSrcjFeTkTjf44d8PHoZ4ILVzlj1nzg5x4z
3qMwDyUfHDIKolj/vGWPPTVVnu8xZL14j7V9tvKNXlEW29nqIsHUMkxnY2vPWeptJMKEW7VOTrxm
su7B6jXXI+DRs0Jjxk3ElujczvUph1QFNMoymRp2znxZLY3LoL40lztgBclZN47V2WKrWQEgqGkY
QEdJ/1Gf2jOj9MyLXNG9uwqh9It4jpYrJU21IHatpDmXM/Daxu1svDJyqVxGjUy+aeWsbktlmKtN
ZzXDLSzuS3B7fR6oRVQeTd1fPd83ber/tCSJLOZ32/VmpTu8u6se3gV36X0t3x3Lgp/ki727vsVf
e9fR3iPiwg5EBAJeGrzIv/euo79ny0AcpgOJkgvYwr/3rk5r1eZfr4MNbDoAmf+9d/kV22w12kUi
D4al/qbexX45ZUFbWk0j4KsSb1FDeJnMzMqM0UqHGLY+5t3tXJoQ+se6Du3CzH3Zpd8HhDFuDa3m
4f27w/OLMo7z4kVZ8XRdnloiMzNYhoovr7vMTjWCEETAhAYtygBGe5VBXglSterfPN/gO0ISZagM
OYvW5LoGz+oClrIfhgGxlMKNGf6XabwF/HrIcJE78uobkethaQAVhbNubyWlNJ3S1lZJFizsNp0s
R0yAtPxIgioCqzeVZ0od0ajZtXJ8s4wwdSmMPugv7CSHWdHLb2gxO1zcgmtPzG43TmKetcpyDkAE
B4U21TatICN78w0keDIuwKx3baKtyfizRTXQDgWBUsTbMWrSIKpUg+XNIMk2VnKA6/uLleVEZQxL
v8uBPbR3hHteggKSoigbRYr0Qo8mFSdGPDojy8lPFVr2Vq6eugwbj4rOPgQVeKoanwd3dipP4FpW
gBWhO7K3e2xF5lzbUjZiwOI1Ec6yU2dQIeT5LppiWhsa+uIwjp77bZot5NvdoMCvGOkB5F+AbfEi
NT0kB/qL54diHPrzeroxx1jX7Nny06ZLJPIyysY0cV2zm6VA8VETfgwCe/v7O/2rFWAyaJPKIaVA
ENtrOGpNNqboNyXbIfbq03qIrD9xuy2+UXFY0DwoPjx7DISaVcd9fqY0qJsDMs42KfD8LVOB5TLX
Iu2QQdOrSQA3hn4whd5qwYvO2F4IkeCJY8SZ4i0SX20C6M0pkcWY3TpMhceshmaNe1PEs/bBGBYD
dCXu5AFgxRltOWM8GfVR+dzbE6+CDZ2EOJ4sQVxVgi5Hz+CnMpwo7Mo4BHNjnqWx8meZT0aQJDil
wR1M9ONBj6rPNsLGh8AAr5JWUh0mzOw7spq1z7v3cOVOndjYeyibNnHyrQUO6NTxMpgeslYnNYjq
RP0+RTXANxB99L7MLppgvg06EvYM0fwWetp5OSlWF4hBeJ/LUtpz2MRxAp4QK6TN73fIE+/t5TOy
puqrnR2ioOT1e89I5PY9PSA72ox5ZZ1WE8zMoK4qAHdWC6ArqbUrWSRaHTRYlH5KDNKZpCzcE5T4
nZkmstrfFlln2H42R+BuYbwB/TKNDuTZpOOyPuayC8yRcZnf6Z6CzrUOmwARyfgaYv54wTskl20U
U1Iq9eTACsqtCyBixVVaWEFcVNsYpHsHp6ozd00i9ROo1dZVakfuFGhyOjSlWu/Py/XAJVXlaEbS
ClzOvumnMViDFRtmRKmbDp8KMau7ym2s8PfL/uur4JfOTH2dZeytuliSLFI8Ndp4sSvDUZ8fa2G7
B+L8+iavvgozYaIfOTTKDi8DjVI36dJYY7Sh7duFVrY4X1odu7k4rsh3Iaz5vRjbYG4r/fj3X+9p
l+9femVUm5gZIOW+v4ptYqdKkhneJm9roKSVlTgJxX1tb/R5gHmQasM3WHN5GqqzuhzVUymsoM90
iDWT64izJFfnh0xGZ81YylBnGtD5UFHam0jPlNMhcYybFehegkSukislr8p7u1DMj4bwsoupP6hX
/oulXIUkALlRr4Bq2ovZmew8ykfpbQZkW9C/W1kbI4oscysrP3Y+jXGbMI+pDpkzvD4/UdNifM+M
DKkwDA1e3sJJICMqhOptEuENW3N0vWvYM1cy74jmiPFs2VsfmJclOw8S/oH986S3sHcXtVVSF12h
VWx0X54xZ+6NDGTrbepc9LuuNZMgUtCjrBTh7LK8GT4W4Ll8MY9RqGQ1x6lm5dulUI2LUo/mTVO5
t7kT1aA9oyU09QVKiOow0apNewMItQnKdtRDoYrH2LCgapTtXQFb7EOnG4dmb69diDway0CwCMoI
P0I6frmU8TRpQzI4zqaJdedqyQ3Hj0wvPU3KTuv8eWz1gJPKO06R/A8Lq/GOp7KtL6JWHhTjX9uM
e+tKMsLghiyaG7Sf1U4VDbY0r9lNLYBYofbt3dBD5LGNXh67i6ZgnLWofmNCy2okPKF8ds40o+2u
fv+YPk1cXn0Q4tyq0wy+bH97edxNxG0SPkjTnlW9frwslnoMACU9Ix1DaoexbQDn4GyWinlk0Enc
adhdhCLVD2FIf7HTmV4xoQHZCYhu/xxKoJOWCrnCBpKr8SlOcvfchtx5KrWqYYARO8wuNVS+u/lU
QcjoALP5F/HY4I4QKCnYgPGtOduznKxu4FBmDVefvCg6j6Tnbo3S/Msd80019X9po2g9wf4uIl+N
J340im7T6h6o1FMF3iWP735gntLqUb6owNe3+tk9ogKnYemQKQNgpdbkvvxsUGrv2Xz6+gz9qLK5
pT+7R8Z7MhkqYsScdIQp+c3P5hGIKBfnBPpN9JVAwmpvaR69io/ryYYS5QqZwdkeCOjLXQPPpnWV
RUJ7GCpb+mNZ0bOxvQEelvBkU/iZzPVPij3ln72E9An7oMS9GLpCflK7hkxUhzkEeTnCe9mWqz+A
4p3PvXU0UXNuUFWfgPV7cEqhZd+KxJVHRWs5H9UqkkoIddA5N6R1YFT6Sqh4/VJ0NmjHIf5Dlb93
5KSewkmQVXk4pghMx8jzXpgC0GyWGQnkUlQNUDZwbqQHu1ud6+LcaKV52bsi3yVMmHwPUyvG3fU5
6LMMBtAcISix+hclcKPs2NpEi5yP0I49ZKj1atwJtgK5EzYE2G0S772igoawakGnzEPkFcptNy7T
Jh7L23GphiAtwaV3EV7Gz7bxxY9Q+Rz5pq23+HkEXX1qnmInOqH4qu9HUKYonlHjkxGCgdA/5dl8
K8YOqHOve0HtkJCg3bWZdGmEmNuNW4HHxIHQpb2anfIRAAeuNS6IWhL5l7vQaaiOnIGPIKoW3RMj
wWzd1Kovk2b0QUHmda5Ktw2TyV52mpIpmxwVbkqOTtnYADpOk1QzfEPk9wIPOT8zFPXAIv0Cs8fK
EFjp39DloOh9+QkXp4KqWTksknGbDuf9UOO0PPkDSi4DZJOmZZtnH22ZBos6YQtsnxXGAxMuqKNw
jyIrnPWdEpc7so1g6d3QcKrQ8L7ObuYr5mcxOZySyjb1rtv+kFvPLxYXs8BVRGWFVyKk8vKjN0lW
VfhUZaFUao1RW1uGNVxt8CPL6A+oLR0f2FD7J9GKb2T7AsQjb7cwtnx5QdcaTK/3tIx0SZm3o1uc
qkgE72rEJzYFRjznem/82XcZzO+iHjduvggGjUrmSw0gnStte9dFw1tlEp8+FZuLZhxhB2zWy0/V
e25boJHEHWynIVASkqUyGcURsbYOZ6WX4dMyvOmk/I/rPv9+RO+3aQeR6d0tNLe0+mXveX2Dnyef
+Z79tg4/gJADWl/BcT9PPmbyVFWAgdkgPw6xv08+9z2zc+oFA81RBvoumefPo899b6DawtTbZX7C
2fimo2//sXBXwBHRFuIK/Q7q5Zf7YV7aVkzS9mi9wMw0wcsFlbQBTu364q3ibOu1kC0G67e2KRBW
f3ktVUJbHCS+DF1l9XC/42xjM2TfeIm8/f3D90qb7elST5p31P6vrZWmpfIw9eBrISODB4F3Ori3
VTmNoTab+bZsYY5Ow3Bs55GCFJ74MjtTuETqRZLG9bfS+D7EV4pmZkB6SjWMZh/GNHKsRq4Hg2mU
m+SQ/OD+kbd+XuIpcYLzmiNgDSbP0tbMRTcUzrmHJgU850U2tO/AIBAQaGsKOJWhwosOtIyewvXz
M49JLJvSXWlLNKwZ8768KnrAVtHPpReKzLVQ9akvQcB9L3SvuLSn9nzE/t0vlbE+T1JlQmBM25iz
7Z0PTMoqsBkhok9hmrqXidnR0wfOZ0jUWuLmXAy3k5KP21TTZnCHqL7Mi5MyU0M/wI29b7Nl+0Uu
6uuxtS+nQU6bzlTwQEgWM+htN9lYDipkFmiyqHTwRBHRHLQt2LiSQ1jWovgsWyUwpiE9oK/9qpBi
SaDMcCN+4GesvT0K+AGP6LzzwsTtp7B1Sisw5vyhKsqUXgfWLL2Mv5QdLFGNpoYa4RsNhN8XIrZ3
v9/Dr2zNnz4KJAE8Z/hIqOy8vDtznTtmSecwhORer5pFMpwFbTJ8rzg9m4yqrqChkOphnmimjypJ
F8xmG4xW83lE1uhAevIqUqwr8+zj7EUKDyNwlC+gZXqKyIGZNHE4GK1Hm/m2HfFV+f23X7/c3tYk
CSSvd/CUo0G/n7xOqKkag+dijBIVvjd2wwa1h0OO0E+9gleXIYiuvRETfN3eGpemmAs4gl5YKAWK
KtKDJKhLOpPLbkb06UQk9C8izTqZHTGHi287CDRKCLlBUjtyZ0/llTBW1mwxHFWV8wDlVvoDUIZC
i86heMaBYvTbqNKHDQqfO8X8v+x915LjSJLtr4zdp90HtAEECICPNwQUZWrxAksJSWj99XuC3T2V
icpJWo/Ytd6d4VRnVZJEACE8PNzPOS5BhR5ncLLqduoUdbQMVzfVUtmDhKytCx36AjiGFKQMwpis
Iqh1FmA/j/qx2SkjMwG7d0ExPUKNAkGao2TYCzkJQYWFrow21BU1Uv9JkuPXJOsfUCms3JjQQZZW
wQSUpAys/QrmJIluukiQ9/QSaNm8RsQ9jEOeZGYNFnN2LjD95TwGuhtJAsSgEDKfTZxwSCEalqTg
v6bgFI8DzWOIH6vZMneapXQNxnK+VuRQR9Y+lIgRsBGcTYQ1Ew/1cZ6/n1bz8J9YU7B1yM7BiRV1
4D+vKWNVtI3p+yYzKnSZWgNGe5RzmcgvK6hR1H0NucjmnNv8ZaOISYAYCnAOSF6fG5WnHpDsAI1m
Ac6MzQrwa0gSalW5naIKWasEjP4gfvj+Sb+0ZIh/iFqfgARqc18962VD60ArZvWydWvgNrg5Dond
gaacd9KKSnX7aOSTRLrceBzlJFofu6Vj1lJ4ZimfRMvniwyrC04Qjv6ofDCzqaixPuVFG6xYUPUa
ynFCyMeX1ZCERn+kcgk9rgkRA4oaZijIXsUDK+vG5AtD2oG1P3imziRoGpABKofO9530k7ymmA+Y
ltj8cJ5BKGE2H5IIKnEwPtCMOz4Ak5/u0xGVgxqy7HUL4BUFa0dITKFokapCNd8ft+Bwx6RbRi2P
j0sBQ8b2pMjAZi+qiuTF6qE+qkua1uGRxupltKigaFTHKyiSA5suLRCGMzKdqmZL/C7elmZv8uIo
PQzRyIJVBSx88qRDLJVII2bHkG6SPnZWojCyClUTCkHYmDRSWZBeD59w6pBJOI1WnSsTND72pZEN
FFVHIXwWQP1JLlsGqbuYpujoIBhihpKzBosgu0OVMgXuRDuTJv5qkzCA8RIliBHnnp+igXopstY3
TNbHq46prQQoDJgRTXQTLRa/ifP/obPF/9IonOAF/u0oHMmzp6h6+xRsE9/4/chh/iLKMiNfbEDy
ZPmJqmP+gkIyiC2AkwMCF8LgP4Jti19OMbAPmJa/HjkWv8BuAVcB/Azi7vjyH4m2zecIwnyolY5E
tmAOADM2C3NUaYDMub+AlF9X+jzMk3TTVHpj50FQupVRylcf+uaL0M5P0DA0COsDvLRY54CfzDZ5
iDjFSEkfFeyf5Wof6WN0CTis2O1QH3izOqr53p+SI18tJ4o67uUt7lm+qjTNd+tIN9fLFdabJk/3
fq9B2KVMzJbKcP+ATJIhstSGMPBQTYQuY79UQ6uGYhLtoqnlUyY3L9oi0W/aNihS0lfD6iFJM3ML
70Z/k6IgTgk4PKU7DAuQ6IfE1Lf9qOvWaHYj6nQdQwuDAbXcPu/9B6NWpl/75t9L6P8BC/thmnwR
yH5++rx+8PHf14/6i0gwIe0v6Pmn4PJfj+x4SxzVgUQ5Qe9FJPn3YLXxi2BFCvo2vqLDb/9xZMdb
ItiCbRjOByi2xh9ZPz8xhQA4O7FOfo0Wgsb92Z8ACUg3Jt9cgHWykmy5LFz12CGpaJrQb7zWC2jm
xWr/UkOCDEnjI1P9Iwizq3wDnfKMQ/dvm2bdYoujoZVKqrZdNr/6Hn9oVv3pgj4iJfG3Te6VAMjy
tm6emqitP88cfPH3mbP4BaENIGQByALNHnyKH8Ee9RfI+soCJgP8lwgEfZw5qMEi3IzTLIHJ/jhz
RPQCCG18AgQOcM//ABD7J7iOiPUgjY/dGfFbZGNmlvAYIaweZ4rCitI36Gj4VBuegiFonGzVdrRG
WYXIA70wuoPHAC8GbN3FMmAQeJBZDKErWvbavdKbseVPxnMAdQy7SuuD0sukaXOJ5YiUk2NrBNwI
8ou8n2gTx3+PssCfbXbBkgjxlDPza/sE9s/bJ7GB3774+/zCJAJTdomCjqh1h9MxNv3fg4nqL4pq
ICGGbDR26U/cH/MXCPpAlAawB0AIRLLsrzs73pIxWWUNivlLkS79A9PrpwQGDBPgYIic4CgNPPhc
nwYa2bGW5EuVLZNVRpFzxkkjs+DBotBE09HYV6CV1z02AfBFfp5dtxl0bIsY6ltJCvGTsU1re5IM
TMQkORf/PyFVPp9ChOEG9hdpAJAk5rn6Pi1BH112KkQBQJpr6i5zlpW8RpjzGV4rxMhS/1FqkMkI
0+lQFNUhyYyWaGl+O0Ie0TVS20BtWKhXmTeKUsmkL3pSp8EWh+sUvncKUm8LUczsaB6myQcBrjdS
vky6EpErNbZYAO4uheQbgnoJkKD1ENqLGrx5E7wZqZhGoAjlNfBEKTvNo//VxhhhH3EU+2a5nAgL
v5Ll/vIfVvWEhPR/frTKv13h93UDu2zA6AE4gpTHyYx+XDdCCmWFBQIDDJjTD7sMPxrHdUSgoJ8D
Kywcyx9BeBFWhswC4MYIm0Os4w8sHNj3WbAL2DGg0BH9RSxUXYoAwofoL9Qh62bA7sFGCG86kOLT
aKhOKLOdRQP50E1fOMOLeZ7ztEbREgpKALuOk8DnttQltIOHeKWyuJ56x6ghk4u8NwQ3NAigDjTo
AQbMOohrVDpYfEWDcNWQWmaFOwEnRLOb90gOlk6TTCuGAtJHIkch06psYyQo8fX9zZ74s/M1i2Mk
rBNka4Tu1eebXZjQLeoweKzOjVtIAKJkBRTNN6YZbnMEbIYCAETon9/oYmUapSOjiKUdD35IjrUp
k6WkdrRoE4WUqvmcROW1UUUGLRqJHnHOIMMSCnALMy5ZPEksyROU/4m6xg5Cw4PQAcpcSQXWMFQV
WbxbNBC7zhB/DsyqpP2ECy2POYQIF7EHdbl1hdyiGkWvQxFeo/jTwltFFTFCGTx8nNIhCect/XzJ
//cvbjHNkbwC3AOwQuGHCPWEv73Ud3n1nqfJb3m2j2v8ywv9uuKhS/LLSiSoockmOG8/HLHTO1jN
gFGiwAOOwT/Wu7Qw8SX4Z1jWKKoD6Cj8o98WPEg82F9BNjVXkJcAne0PLfjPR2BQqCAPgyvBtohz
sLAenxY8OBCmBsx+eNd6Y0XAY7+fzhR+nuEZfm4CtuujTWkUtamUCU0w8yZ46u7TfWegpZ5l50Dg
n63XTy3NwTOpYeTJykRLOa+cwzkNs68f5ITBFjVQkID4/CBB1maJBmXAux7KyKTdTXe+JV8Xu+iM
sTmlFH4Ym9+e40NDM+dYUwYzLhZDeJfBFIYQHiWGVSlk9RxabkdUb+k1XrH2Dy2LSeuOrNqpHLUD
dIZibq7OIDm0shTj1wX+SUXrEy7ly979cFfi/Q97QxoPgT6lY3hXmc7U0MSx8rcVb62G96x6Gm67
x0EjukI/LLEvtonZGfPnzhAz+EOzYeUvtNJAs7KnsOp6cKcNSsFKd/VNt1Y8n9SHGg4d3B3PM67P
tP3VI4NpIlxZATWZW32plGJdi5vwTnnJOmIirPoIUf8HkeO4hmi+tk+saAGzTJLn71sW28l8Bnxs
eLYsV4tqUcmKmGojDjBEgdLH7UvufN/ILDD/a9d+bGW2MmsVqGfktsI71BZAUrR4kEuC2BEqIqBB
pFYh3hFJtDtXpPBU9O/np0O4CAFaENtO9/VhSJHzic1MWYV32pFXWd1AnWGceC/USAscTonWq8g6
G/rFcQkV8nFwQWmHvDBCc2tDkVKUHzNKEnQtlF/DId+mirZbNUBpJYMBlnr1KAmQ8NGM+dEXJUaU
wc4W0ns+GqFj5MaKKJ0UWYOKdGVW303jVHNlKs4p3M2IMr/37o+nnJmLTAmNcZAX4R2QRvvmEGyH
y4gqO6ii3I7PygOktc/kRWf5rZ9bnNmNDDU6um4xhXfqlYbKgdCPJho/8oCYe+RSzHtI9Hw/g8Q2
9MU8/fGMM5vgj2nVVSj/cIcKFE+l40NxlrZ8sNINsgs1RVK4O0CJkR35QJCAV1PUyOUrk3aJE0H7
A1wOJ7RTFyhEG/9O9hJDZXH+/U2KtfLTbAPcCh41NmDE0z4bkMnsZFT7wj1Wm2m92h1Z/Ph9Ayfl
oHkLAksCl34Jvt88wTU2ealqVRTdgTxEdRvo6m1ymV9Wr01BJlJSib/g5FnemA/TOmTjvrlDqTGJ
R4/Nemy3jWnp7nhYXCGyQQo63gXM56gRisIjhitZytVwgD8JaPkblJoferJ8rTSWKPxCZuWhfU0O
PolJv4ZWOUG6JTg89eRcDvwkx/jdE87mchqWityEUni3JC0P3Y5le4lMVgnRaDIxmfeXKDyYeOGV
6WoQhrAm6pMFO1ras04qGj7KxMfP8irkLQG05NweIQzVd7c3G+IRShuZpvjh3WjHm9GTQ1rfJk5r
d06TMyMhZmMPnuLJm9BTD6sNiCHfz4DlV+vg4wyYrYOsK3oZJZOju4QUG80LH8DQdgBJXPeHhF4b
TsyGtckSeld5NVtRMSlKr6SNV29Dq1oPF9nz4elluEh5ZKU0pvctRdLqAXIZwH8MJN7md4vLeo3o
VrHt1+eEYGcgpV8NByCJOEYKPBREWD4vkXCRAFazCKO7hkFKyYVehm6vXpaWwjIrtlBTDkWruH41
8XYfvTa0uQnY+/c9+KXtgugx4iG4B2DJZj24gJzwiJIb0V10u7hdvEmX2ivUgRovgyI9iB7Q/FWB
hj5jv2YMjt8e/EOrM+diqoNkqWbH6C62iv3Skcih3jQ26iSvzy2hs03NTpBVYRQgR6CpZJeh5sAW
FsG3Ijfj/g6G8xzWYUaX+vnJZh5Eqa6A2smz6E6zfW9gKAK682nDhg2S2lTaDc8SHx9kF0geVhEU
p75KGPKxd2dG9cuF+aF/Zx6GMR7TyUBhwDssSru3C2ey0+dwHz6vdoG35Covth2qqmz9nQzbaX/f
OrjvX5gFhCg1kOIwtU/vf/AzshQCnVCsiu6QAGMpi/fgqK1BNmSoDkCL9/6hZKhSSApvsQ5Y1bCt
SeXgzBSD+NZXdyEqxSMjI4DkM2zb2K4CsJPQB/fuM2oikfur7fOtFe1KkjHMuJp265w8u9tng6xR
d4Yo7Ej5gnDPLkhIDq5Gj3S/oDI9ekdyr9uPNYmto30NGxJalzyhziZkFtiVuJ574BqeryPPt4F1
dSR7JA7xTWtNM1qxmqhkG6CJmjxebA1rnduPFwnZoww4WRLLIEum2TK5GFi6GaztvmM9r6nPaEqo
PbLDm3V4uHzh4x4o6QWfrIhs9zJdkgXNybpjurffavzxOqQqeU/wpNvbR1aS61tI15GXio10v52I
5h6Jk5PrlKB9olgqubd8FyX/Th2gWDoNGa5a46oTeds/otYYucjZkVztRvK6fZzwCGwtMX65JxXZ
pBS37TLrwrvNSU+2eJ7XikTWjfMaWCZuLqUFcW5a6tPXe5/fPvpuRHJ6WGL7SukViurQnO7Rl2J2
DOtnjAfKHxFosuIdibhLcrG9Yh3bug25tgfyONqPa/oKmi1+9TjgoVB0CFYTe/kKd17b+0ec1OBz
rah1pPaEJ0y2DbnUMarjQcdVjlRjWHcWrt8QrhHQEMVfXviSc9skdPBUSq+4t4Psnu0erIE8ODe4
VZXaHXVrcoiIhnm7udtdrVO6I4fNhOm8cTwgaWjJuLfx+OXGJN6K3Zdk7bTkquLukm/QCIWnRSiE
B8j7k8lqCo90Qv/YDxrRMOMOAW88k8C8b1uyywh3lvAlcgxFS3dXC+LwkLxO1hIdqnovIbN7S/JU
jyysJ7K7QUmQ64A8glZt6+g4fokfBfECMXYxuUVtMJaRjAKjSDZvBuVeYftr7ilU3NlbTi0GMjPr
qL7fbdAQ7pMWdLuPGH/nzLPfhKPDd6/blnotX5EbGDQEvw884/bbRGOn5NvWuxjptmOd1TEUxGVO
QpwtSPh04d1idY+YVtv9dceskY68Yje32/2S3Dsom0I6ZtqyzZ2GGeR2u77AnScMHhlHmRgyknXL
97cJIzl7V8nV/StmslhGBnk/Mu7c3FJ+8EZMwJ39gO47kvdb574n6N0REbunTUVMsnsI6MNoDdzj
zQUwdGTiHZfsnIUkXvsEeztedkbgxFkOOrvwQhIwXFVcr6UrtmSSuKEbfoO7a7jn06uL++eerAdW
o0MMgpVn1aRyr29ljJhum+jCC4OlNzJJnWJXeRn1znFkTiSYn5yvD/ZtFsdFvQk90krYNwPm5V5a
30/seVtj1txipLBg3ZBuNbpA1+f0+dpGOTT3BWGD0r0zyUb4rh0vLZVe/X1eIeBUOOJCPwgFkj97
NQWyPEtJQgpR9jJX5gGEKWzoFSYkvYotFANk/V53UAYs4xBLxIT7fvc5kWR+6pcPzc924FW4CnUt
q4VPuLh4zHeDa8AO2hFXd76j73Wr8JJ9eeZM/9WGC7Y5NCCQ+IJCw+yZZciYdabaR4AlRwVPTWkD
IPmLqUzAbkYtwsZTkUMZErVyUNhPP+MGf+nEQbwGyV0c6oFsXHzu8ePRzHtFQus9n1z53XzXHvr7
xT2OJcXWOEjXv9HR/1BG6f8jFS44vE/ZX1AJ4e2p/Uv+/pcrkR2HIM1L/SeQcf+e6EhzoSv0H+u3
tzTKgv/8iuXxg9640n8REToRGhbAjxOz4de0LN6B4I2g2wj5oRMd9Te4iKQoYH+A/oHiJ1gpSHH8
iDVD7x3qqviCDGAyJD+NP4QX0WezU4dCDLDUSO9CHQvn5Hm0edLiOEUVsIWto3bHslvHgRNVa3Ox
Px7dpmL6kR2zqzSDJQSzUZOhQeVAYVufAGrMVFKGXjaxMkXlXdKHYAzTbnLknqq6V5mWhpr2Gjc1
WkMwsb7qYhs6ipLvVAkHh35Zbo6LmCgmA7zXiL0qc9V+4+tuH3KUo16mDLiv44C0p4t6eH7nROP1
sUJtn224Nm7r6+Pr8LR8H54yIKd34/Eiih9GeDL+mRDOLM+EhTProZnDvDChbeCHGupOSrx+HN+M
u/yxfFzodHknv6F8ofGsFMx4RhzysX3LEDKBIvEzlAzCK+AqfQglvo0RyxfERHipZQA29/G6jV/0
RCVTacfTtlbpGFtj7jaJrQTOsn1IpfcRiakjauYO8aEf2fd2cB7tmz/SPCpvpEWt+gEGvTfui+rC
TB0ZSDbpplgckJffTe/ShXnfbo7X023yoHIpJclDE6EgKIwVqJ9UPtJVSorL3odCNAkrWsGPxRf/
wducbWP/Q7d5boLMTeyfYIKcswpzQuT/PasgohAfPAmxglYqCGtIO4H0CnDN523VlFFaTj/qqj0s
etQ4LIoYelNLtgSNNdQn80y89FxrM7/lH2xtRg4/WTw4KqfaOdCVBsH+88NVKOUYaF2k2cJhHWnP
ITHPYpyWVhSUItrBhYaOGI1YYAUsgA/8/boH6vaL3v1wA8bsfH5MwXf1UZTa1uyeyxwc+6mlGooV
pqRNyfJ+pM1Ghhq7Rrtr82l49UuyuAESFmXY8F8J8vAyQp/F1QoIgICK2qYQ/H6OPJS2VH2m4Lc3
x7fgolEoCr4GOU1upJ1qENQwv5EhCwbWLfJHb50jcDunf2gFAf8YqjoIEQ1Q1ImJAbQSqXyeoORu
A9I51a+DTfMeHpl0I23jyz6CFhQSg8EheJieCsibajTb9ay7BKLJTync7HZT3eo4C6dkY1REv1du
69fOTvbjXY/gx/GyJHpKosukpBpEd5fkGggEwaCj0BLLl6SMaR9a00PsKgifIC/0HuLd9+Ile0FB
ccSfEcoPQPkm+u5V3qnYdjs+AmRVU7W4SXUU86NpYucSrZYMacLWJNnjYh2x2iQ9jlfALl81tl8w
gK/CtRzi1P6PDvPMvv97mP+Mw3zOmgguwsds8T/bmghLPLfU4JzAV0a4D5Igs3hy2Q2KGY6pZheL
4K1faIdxKCMC7NDkrCp1AQ4ehDS/n9nnmpxtDv+MJuex7NOGhCp8AK8AZw5y82yLSJaLpFypmWbX
fKQIPtDru4mHO3ouMXG2odnm8Hc3NMMj/7oLgXeOQwm0N0DUnvUi6teGC7MuNbvzfR+kqLxHDfQY
wuVa7CyiYbDqYggcY4VK9WrmT5Y0RQWp9AR1NasRVdMVqWSLbDy6oxoibgONK6pFqU/0KSxBJ4Tl
rXYl1PeobsIkx36SMT+5HlBfxJITyKR/PydOzJX5PPz4OLMByupEj6oo1uyViuhx2BN5oBNOTUg8
VbgFimrfQcZSFAQuSUdklEu6HyI6IJ+I/aIjGqqbDNvsCZRNg+UoNXtm0/1ymX68v9m4BkfwheMj
7m+EZ+9KwB64INemoK9eVXvzHmEZZ3GPws/v5r5/7raDXW2jMwSxc0M+j8v/yYd8Dqf87x5yMeO+
mZHLmWHOw2MmLyS4eeVTGRAE4YqnuiXhNjuz0Z+bWkuRFPqQ9PlXTK1zzyoyQh9u4e9+1jnE5GSH
gbFHjQtAU/G/mdWqUb8gnvpEs+/vZbrfB8glPDzcXF2diUqcBmc+eB/bmZmTwMz0biXaGb3gskFA
tySy59uB07jPhVshRdVzncJBRnpiILZkq8j/Fwh595sCaYSnJ48h0M09kQ9Q4JkW5A5QMaRZdg3t
keI+a1/EbPruhuf2pRrMCNVgNRvs8uQS9s8PaHuxssKDAn45CsVS2a1QujWi2UXhlftKprJGgSry
bwz3jC0+cy8nWOGH2RD8C+/l3IQ57bcf7uXvnTBf7tsfJswc4bUMUXgQWpzYTq0Gm6BXP7rYZHJb
A5Ag5cM5zaw5gGG+EE6B6Q/P1cdlLcsVxhsZ7pfjwFb79BpC1MsFU0MWRgz7XQG1WMg/OWpEV+p1
0iF4iGxZCSkxHJfqM1bo3IqZg47+x1fM2RGb4S/+0RGbYw9/GrGZp1zr7apDIQ3Nzo40t2Uci6nv
aBpT3qGqjGT2xMBd/QdX4sxc/stnydlOmNnVf0YnfBVABClLKI3/Vhrp8+YErVkFVQELzWbsMSeP
hdXb28cjadi9FTPyFnBSs5qZ+wd6UXOVOFdXO5WaZGTOeqT3DnNuYuJ8PzCgUHxlr3/clDaLwaTQ
wqjzCTcl29CrBgoBOLoL1JSzwmvdbkckZ8MO/6q9fF17WMj3+ray5AsU/H3BJwsqOSOWfgMwwa1k
vZaO+rAEymzl+LRECrjk5o2Pw8mFzy9uU6ocdD56iJc4roSUucl0gKYTOjgmi+yGGMjGG7wh9iEA
0GJYhxayyx2faM0K/latNRXo3wNCUxKH7/yWb32mHRryJlHbTWyDd+hAnVD+IBL7Eua1+WqytxS7
HacVAf7Lt8JnbNXPgV1bEa6qE8WO6MthuSXHzQGKIEACuCvsUCCI4D50lhJeI2Epux018GsNn6gt
lFW0/U12F6FJnS0vjZ0Ilym27N7F743XWncdoAR4npeEvuhs89Czu51J7hDeoneHS2ATQJDcZCR3
gcTHZmzf4a1NDW0kz+MmwcdVD9XNJypbuZsRb3d1cQFsMGmQ/tf5uubidd/ThKxfh31CKguMdOSh
G7ZG2vd2AdOPrDU295i+LvE9CCsj455tUAvRugeEbYv6kZh12CBYT++369itWMkRHdqHm3W2ERcr
WGWFbu919+U72AkFAB509OJN7LbALFFkfkjrxVSyhsMC4UMB/VP3ollxhz5gDj69RS1JvAAK2T0s
bX9vkifnvSW3t/JFxOIBSXdSblICPVgg3FDx8J4/JG7DoTvGc/ehBs6iZ5OH4g1bdLNEB+IGxAYh
njgZdXo835mVIFzDnxyXDwthFqUqUENYV8TqXJKap3hSPMDWcnM7IvstlMGsbNNzdjDslCjeQ+1y
xcMtWqPFKTvj9Z2zFHNY63+LpTjXPzPvvmpQ9maoTv0jJpW/NfY93wJFBQTPo8ImtgK+xnsaN5Sr
NtYAxPmt4LDxvKuLM91z3mjN3Px/G61/G63/m0Zr5jv+KxflOfswcyv/lfZzsRDPPTfmgjcEWjvc
rZ/pQyjEMaGyskhtVaxisi32x5oDnGa1HJhUa8LP4+1gDRZyT1S8N3oldsnm9DmRkRLvjXSy8qfM
VSzFMr2JLajCltaCA2jHEx7xmEm8c4zLzukciYIFxlC7Hj+Bd3KWF8j4LFpqVFZ2i5rUVCeblgF3
tvQ6/hSwFTO52El1O3Z7Ll2N2EUFdK7Hbwt6BEgtw5kdHgOogQzWdBcDk3rzpNInAVYTR3w4Dfbb
kZqHHLvjZWIfLjXWwDHqyGVOUTyFJJvVrnxR7YlusNNmZHPY3D3oCAqExEnhPgC3uQIYU+za2KZf
17dL+AqIZxgEHuAIBOdFS15F37yLG7p6x/aN93u8L5yK19dXAOY9GvPEQk0n+wjnVSOj1VoFF90C
SOZNyUZLt44MeEM4BSYFIs7+ft/GeJ4Z65krH5lDmAVVjsg/Rq9F77UUVBi8UMIAW7kYSQGRhWMr
hlHzel64mWsCkAYMKVctGanHBYIoBbzwiC+d1Ap4CPB9zDLE1yH0yRIMuMoMK8Twi9+VdmhBeZnG
VgSUbor38WkrpxGfnKMN6WxrcAA9hWonhBv3KKrQcRnEjIokVrkZ71E9Gv/X9opd8d6q3YmPDJ6+
wIYugFFEoRR40wV8MDwMXgruKuI+HkPHn5HDewNgvLFK3tLjuuTqXrcVS0YgKHU7q2DAbsIDX2La
mxiZ3GrowikozYCn4aFDymvZnXbqRb4p3QUg9zTkAQM8jcZARfaW4mVORAjcc17amXXkVu82u2Yn
WzLLPFxpe8FaglpK3hHfytcmprBwPRuG4gJwJOEY0ui2w79TnrMBV+yQTW5IRDXM44Y36Io14k5w
QBd2zk2u44+BB4LTLhYPAgOOsVltIstZ0Y7o1+O+tUjkBi7gq7Ednps+Z03FLGAl/dtU/FlNBaqh
fW8q5odd1BWVksiEqeisGoai5rrdweAPln8x/LYx+FhLC9gI8c7y3reFfVDAs0K5XNu3ZYCXkeBn
ggYg0ZcOB1ZMWu5GKs3vUfvHatnEjyzCfIZMLE1panss2zbb3tXvB8xnDXQshU7euAfsgGFVBDyz
VHjPOF9g9YKoB9S5zrS9THaL+/Cyoam3chu7sbH4LBW47p0b7nIXSX1qnlYOrN05GIpxZvsUuMSP
YfSqA0s07CvNVhESECu6pTjJb3vQWGpsn8uXCSjvAtsiEOn3qTvBKoEvDWC+sJPiBWlcotPWFvxD
iLxRjYN/aMdWiH4L8PcAljLgPvPZgJ8Bz+3Ai3hq1XZpK8/C9iawrBnsa8xyO7wS34OYIr4X8Ogi
wuYLSB0rt/gebK/yLK6gOLFV4vshw9jwIwDtYNCSbn20xad+/WT9Jj6R4xVa4r+Bl1qRpziljZ9o
MeIlrW2I08PmZlYKml2K/ya4swR0zsLCPeEZM+wCqdXiDoTV90H78NEm/myPtngeEbkIvFgQ0cT9
WOIn7hNPkuNTouXTn73YJ8T3YGx3nXOEyRVm14ADYSCgENFD4h7hM4BlIPwHSOBeLL3aTS/jS+0+
d2G+sbc2u/pa8Xo2WKaNgM3JyRlwshfODIBKTGGtnWEUICdCE+xyLceOAfut8xT4d2Gjc9bsJg7r
TsXussB4BY6Yj6AuYWfssS8VtKFg/IKwE18uqYKEQsJCLh0iK7FCHnIWX0DJk0gAyaeYMkCBYkOo
LHBSwS5FMUQ+WiM74r3GQiRBOBQa7rWzxFaNYkeIU5iYXwaLeXY5MrASTKt4X8Kx8Gm49eE0jGR5
QG4XhIarHKgfO0WUJ7PNy9iOGLZ5KAgi3gSnZMTa4hV6bomeREpG8DLAJdka9pKu7NKtN/XGsK+2
JbbKCtvYtsceusCNVzRh94q1xEPX6KCaF5j2Yn35oAUGLLFUGgAItXbWK7cnt+IJgfAXt4zbZ07r
IJ+LLbfFAsHdsoq3LEdoq+DGBUpHoO0VJ9j6OkIMRA0megPC7hIRno2DULhbu6pXbxR7ca+96C8g
hr0EmJk1SzbmpnNcnKtzMHJw0AadAu7XkawRymHbybq3QGMAxD+E5xnYqh0dJG+wU07fIb1E399T
evGKdDq9utk9xeTmpiev8Pp8DBhtnfhG37G18PZQC4FcihBLTa5FKyX+IqgnK7iHBsI9wte7XTkV
QxgEXA3dLnnvrA4BRhjKpegLYQB0eLKdtWQmPl5ZiDfZvYO6VhgYYQtFb/kYmhLzAJXmGPJC8Ho2
AF4hvNdbqhc6HkZSuOM5ur+nYjIhW44p5IOVCWcZ02HEfD3CwJbwM6lh565hK+g41dPvJYSGIPuC
CbVbsCUd0TEbGjoivEf4ygbf7bgP9u85T+BE+Jj7GV7AteERhKFW8dsVhtBgOg9xGelMyGJ5gr98
cyKZh3S0woyKbqiRJzlF60q+OJ1JxIIVHqpYFMignM4nw704e4gFne+w+ViBA6UDa4IEg+CFalTZ
KDCw7S5YG/h3A4IF9OIDB0wPrF2dboWbutwU1rNC2htYMVCGT54qrJqwY/BYLShyea2NMq+wxcnF
eNPa1VXK2m1tKwTWDp+DJbQV0NRgp2GZY1jgHHuVsHXwfBHbTARKEC8cM1YoGrAfLhZXi6to0z4o
u+U22QTuctfd5eBtSfjWiosQKSKrhxXOBsIWCjusgJ9+srLYGRI7wbqFzC+2VHFtQRQMNhqpcGLS
4MNi2jgnWtlplESAEb71WuEDDW97C59COBelYWh/AI3JHdawzHZ6Bco7rtU4CNgyBO7A3Fk4GVhC
KXxsxKXv+rvKblkJvzOCfUssE1f1eQz6DiYTFvGITRtEIuupohRudYXpiXHCCIZ2/ZziUFOwxQXO
cVj/4ggU24qLaChmIcKlwrvFz84SI10h1Cq2TmGaRXRd/A1hRmz5JYA8FYKxOJ1iIsJnsKP9iBin
hCtmdop1Y8I84sVjGO0SE1hsyi06I8SsVhAfb+FWy7CwK7vHcat43wELaRkbEaQ1TmYsgO+Ot9gC
HCoomMMcC0+8RYh1QK+Jrw98wlkBRQDwebGExXKFIDrWxArIT6wXcXKjqAR3BzPn+vSI4wzGCjPh
CNMmDrw4eAIxKhIYDa4vjjutKwsimVhOxmkrOvWMI+GSxkO/llzoq8Aa4GWlXmc39L/Y+7Lmxo01
y7/S4XfcwZ5Ax9x5SIAEF5ESRW2lF4RUkhKJJbEjAfz6OUnPHatpjxh32t2241aUXVWSWCSAzPzW
853jr8VeB1hSPAwbZ4flUkV3mrxoBzjyRXx00RzAVtrHobfG/6et6AGu+rNDHWn1mOESVBLh7L3Q
wv/KuWb3mHG8hWPeFvfDatwqx4zgYaneQUNqEp+CCgQlSxHylUoGZxyiV2Te7brF+APH6JuyXWo1
IAYRmMsrE4PZ39VG5ggKZJQgBUTQgUdQXM27/rqKVnwpgiB/71Go9rC6kMXByikzxrGVMeZMRU2D
N4K9HJ8W175NInx1ypDrR/W04RWR7MAi3Sk3pN2p16rvehgkVH931mlk3irPqbLBJEIahWwQrw6w
7S4EhBdz7HM5ph859o8cuy9uShCktn//ybiUTpyV64lLujmXqMalCH6VcW8R5L0oM2nuLoEyMdZ9
IclTP/+ESPiRvPxIXn4kLz+Slx/Jy/jv7L28+TlJ+cw/pyqgX6UuZ50dA2ISzFfmG1AD1KTXEUFM
fGEI8NJnnAGE/r8+43ISdtYq+JGE/UjCfiRhiLt+JGF/fBJ2MYo+a1T9p6JocsEen49o6HqdFf6I
TokMQGOFvke1Vo1zcWVdq8aqQo6h/0hRrEB31zn1ECvkpgR1Y3CGLUz0MRzUmmbUYVR9++eqEXB6
Xvj9XdVls+C99Kn+9jhvUN7GvOTCAaWNjv4JsHMAPZYhA/xNFWRUzePnOiv4CdHYvYD7uninZ72O
v+6dXmx/nTrpnzKjf9H2l3ESY/tVwKOUew1T1x37HEIumwEkK0OnNj+qdajXqZrbw8PbwxS8oqha
AvzwgG9UIarpW8AEwQOEr/GFqvehDrUGD8/tTK9rvLQF+87dnUavASXYiGtx3UbeTfdo3lh7azce
7LtqUaGgXQM5QtCualFaojc3N9+h1kJvUNXM6Q1KUfNm3uhrYFI3c1SHDkr9/bJEdRTaQEG5ngBm
rUMFCYEUNMphFP96oPPmW07J4ePjmNAj2gC4Vi184+EBDGG4XIUoBYAAOI8HBQDRltsHUO9pVxAl
C97e0gDYD3T+UP1/aMIHtDZQF3TUDQPCCVRIr/5UP1F3f3jAszg9I7xzt8RveIUCFRzevgZ7/HYV
/dPKnOX2Oc/8zMt6G1hl9WuLlk/wLBdjWNInQpd3GMR5HCijtyO9O82yRwAv08UV2MroFRA095iR
AUNYHEJglaq23YDmylKgeZUuOBoTuJcUNdeHN0BtptNT+wD2JV18TBfMzqmF+tUeOwuqR2vSHEiJ
oxH2XD3F74BZR3JDjvzFPegH8zDetAsi6JiEJiCWLvhc6WgEGviod94Rw4G2CcoQNU0zvpbfXTT5
Qg1Y7DRoY0x4BRgcNA/uYoCq9bevV8BSMM+vrvssUPf7lgxVjLMx7Q2OPu27aoEWwXcDPaOQUb7j
LLgvlqjpLkCnf8yOyc6kqnPH0RFSNW2FD/76mk4Ddl9d01lY3zXMtrJK9VbQobIDdKLQCrGW3ZUH
HJfq5wEQQ9vVCWsSdBjjNxYlkEDGo1xugF3CxJQiw9LQ+lOlerBdBikuFZgY9IgkWpj5Dj0jRE0i
cr5hRPXCVgAX0IVneubZU5HohGu4ftUt8HC9qkmLvsFOQX4mtGxVd0D1hwSAS3LBbhV8SbGmxQ/o
/QCP1l0rNFp7n+NP1d5WTeYY7WfVTldwJtX+ViB7td95UKD7HjUQMbBD68DuGn9b22FtUYHC87RK
Ab9u0cFsQ341okr34l7PC1DZqaZABXePxi9W0UPjtEXfb1ie2mkoQqsrztfjCZbkg/XSA8JJ4RWG
hbXRESKA5ws4skhu397ixcfH/dV7Ed3eiIwKQXH+YKM46NhgqyQ9fkCxEgg1VR1XNW/l99Xv0KpA
fw4KKut+pb5WXSBVK0d7EcX15tRPRsv2P7m9zLMRid4WPJ4sbHkIXZwwCJjXXanHK++tVU1V94yD
AI7DlMDwbjawGEewCYNRGOxv90V4f38Ei+LydIewiYe3N4HZO2Ujvz4Hvx0h/mIdTwOan/y7Pgo+
WD0utL7Nr21F5wikWTREpUKBRQ0Wab4yHy986CVveZoQ+/SpP7zlf5e3vLgfziD7v8t+uGSMzbNi
/x93Wi6Z3RMy8NPG/WF2/1xm9yxC+pN59UuB0oko4tPu+u8IlC4FnUrn6nNr7M8SdF4K+8+V4P+8
YT9R1YRfhaqEmIpRDGyd1pl1dMqagXQEoZ53eB6A3Lkux9X6WhzbnbECyDt8B5JikdP3bMcQyQF7
EPb3gNEHfIPwYlVsgO0BlSmULOj3MXCiFlgycFZF7nLeQXwGHLUA6g277ISrEIGaMkjufUTePAuS
A1SsBU0PTU0POTI9DGteCGUv3t5ZfvYXu70TFf6vVs/ToRauuxjlPacA9Iq24J0KsPQpgHQhIDL2
IwmfVGiusLBjiGA8aO6QfiAByVbZ1j1hReug3ykcaLpUYyID2GtoN9GeAGgF3J4aHgBDOkBWy2IH
2Q7UvwCeQYdcAS4B5QksrCkLxohhgqA0oPodOcbS7xdfB3IXb+4sWvhL3ZxS9Pr1ufu0cmfnDtr2
TJj2AL4OkJbT7eEBdY2HJ+TRwN6B351G0Y0i4h6CU3XyJroBz/PVjREgH7mQTii39dUeOjsidQwm
o9zBlVwv15vj12t48TbPfOZ/4W2eC3OcaAagofZ/z8pZocCxSu72DUo19UJhSbP9jCINiOs5fVXF
l9f13qQv364ihvlRvlnvUbIBOw1+cv0KsCNeVgaooamywrR4tqJ2bS+LG/PKXblbb1UcWUcvqTKp
K/pqZc684xz7pPRGXDG4bZdbFPS+Xhz7N9P8T0/kLM3vstIuTQLr0fggg6LZFGQPr2qYzLiyAx1/
CiAwnZVCaCokeh4aq6WxVbBxlcEnyyS8bYvA+mgwlY+KhbyyAgPGIaZWkN/Oi4YCnEYHuYhvv77w
C8/FP89/R1fXkhnPpTh8w+jY4VKC/dte45cHA4Hj/xCWVPWYdFaND9h2mCJWqkVKpqVEbQ8lVI3e
qZ0xI/d+RV11uVZE7Zien6mzfJ1R3XvHf+834Lq5b+g3JdzQUFwlBtpUhRCU98GmobfwhRhwOqKO
96FTHbC8jwura6mn8MXu8c3/eBOQb9VSPcFNwKpMuPgnn0IEoDxVi5936jsDJBkUUFUNQV19U4un
RQ0Nv16sS+fOPzPjf/5zd66B88+eu0vb98zg9r/79j0zun/N7Xtmrv+rtu8F7+if2eB/yjteMsCn
StanlOxPY4DN334qaERBrt0C8+OZBRaZZrSOK+3oNcF4UhtBOQXjUN8fYeuCI0KUe9i7ELMUqkl1
YXLB0JXB+LVh++XDz6xzPndmqVkj5muh/b5PMVE0YxZ2WuxOzF7XxcJaCYDtFZzfxzDVCLIp4DyP
DgahXrfNkUGAo6ZJCkcO4DVmupSFB6eGtRrC+Bsg6cv9Xsd9mOFHirsYIm+ro/0LomVM5ZQh5Cl0
/HVaj5EaNUpRsOdLfZWCP4RhigRNGlVoTRfmKkP+UywhPQiINX6I6Q8TAbQZ6qEZvqg4usYPvja2
4N288HDOrP5Uc7BQxliZkGCSesIwjbL4kNchcALgcMQXOkz/7lk/TdOo2RpMG+M7hD79o4ulprBH
zJZbS+UjIP6I2YBnH/+yxrdV1KQmcdQ8onq355riZz//Sm7Ua8AfjKTwDiNgAPErmH+FZgZahgsT
zUEPE1FzMGK8S3XZQbmlvgbcHxNJGAsnmBgYTgMW0GDHTxaC+tHP6H0D6jAG/qF3IUX8f/inX7bT
mX8qmFH0ZYbtpCNLqukro+s6uL2D1KYKDVtIKS3VN9QeKRZi/fz8OIWPVgDmugpBz8vLGxhs4MNT
+nb42HDs+ipIsBmK8NLaXtz4ZznDv9LG/03aKM/7ZRXPnGrdxFDeK7CKp3BeVSrUL7VoKnxLl3fr
O8wQYZYIA+SnoB/KpvTu9bVGYHb4eHgA9cD7u9Lly5APx2sV4WGe9mrz8fGBWcLjKvjQ0I5Vi7sx
qTrPwREjehwjOhXm8ESEATfVr003EDaERNDXx/ri3Z159L/W3V02Wme+/ofRumi0zsKSP8xoXYwU
znLM3zVS+M1A2zd0A4I2BhRfzx5SHLs8n0b4QnipFsedIYWHtyphEjYv7hJKWJsLNvo3KWe9Tx95
drvc1Do3NfGRCTHeRt0DK4XXQICle4Vc+KocjCEqUqMJs6wolmIGR6ptgGrUzqiv209Sgmi/LkQb
aHp1Uwzma5XUwSCmJnJIBkVAOeiXrvg3A4Zfrtg+C+WKNMucuIXhBBPJgDlcQHISgOssOu1QH+ww
2LuqQANy/6JACZs9Az//BQ98qvL/KqD7dAlnAV3REHtybVwCEmtlom/ZQg3KKTo7SNQBvaPmBhlw
QgdEV8ePHFiIr+2rqaKir67gLGoqxr7NkhpXsFNYqrfDThEiXi/B6dcpVpv7TUoPFz7y0nM/Dzt+
/+d+YjL/6q7P4om26jupabhrY1kjkgMuDFq0gA2o39VM4ozzoogRwOQzQCNtjzk+FRpChFEATcBD
ACSmFZZERb8Oyv6ocgCk9PHw9ZP6bVv3aXucufbRGzTNFLjMB3jrVxVhIipD2ImShgppn8JoCMBH
VFEI7MJn2yAWUrSN0b5ReYga7F6t7lQkoC5dqnpMgEH0h4eP48fXV3pxI6s1/5TP/f4b+eKSnnnS
P2hJL5lJpVr2+UH98Wby0mk9s+sFyyyZVdiDBd3dXK2+3jcX3vwc2/zPvflJaOKLU37CR3zalOlo
OXos4ZJwWlocYAM0JSAmCbJd+tjRKzUFz4N8XwJS1YNyDPwaoPuqIOIpIb0C6KXqOHxbfH3Hl870
OfL3jzvTxoUg4pxE/vcIIi54o9PD+7Riv4M3urhJzmxsMXOXVI3aJJAIBiECgLyIluABlAYuyBrg
EzQKjVvk/JEDEN2EAki2jPfAIkbAMh4xmx9ciEwuXtO5Nf0zXNOZff09D9O/mPSlyhz+x//6n99P
Q4DhS/fyb++i4920fyne//4TLXM+8Jef/s83129//0n9g/eXtvv7T5pD/mY7ENnxDcP2fd1UKIaf
tS411/+baxsuIWBfhKALEPQ//ds/1C7xI9fzLd9BbA1Uva6KaW3Zdwne0jT/5vmeCRUyx7IgqoB/
94+Lu/nZurZnX3+eWDStsxDTtU3HgBKrZYPt3iL4+1mQ68mhMaVF9MXQNyOIS9y5hAhYajb9sBOM
m/JOM7NJ35BcahbVk9IFwUpp2NOrM3X2K2NVTJ47o0vZovU1rYPWpTulNHdtZvVBNc0QoOlKTdx2
pZ+gIllVWZ/QLvUdRsd5HBNazpMwruvc6/xgHisowDiNBTVMXS9tD4SKFknknTAqB4L0shareGic
0loMmTOPdjCDbxe4gqGesoe8rOtsbddlUyzthsgPWVTdc8oakyy9TkA9bCLuQsgsDWOf70fdGu+a
vhBBnJRgkkrLa62320VW9BIv5Q9u35ffNWk6YTs0ZUjY9Kpzz9rOo7ZhOgNnBxl0mnQZ6ogiq2nF
K8R7hYHOaKptkf9VW2QxbUCAZVkabhWvp8HfOq2TX1uZYG6YECsgln1opxklm6aqQz5JthjybtjP
mZVTHSqlYUmSQ1xIl3pps3f6MVl3ydQc+6ECmcXAvLVuumDcnBywizvduyiMMTRqcs1cp1nXg7ap
vPLD0KaD5WQQqiuZtmxGfp/3Qx/Jgc1LMqXlwcjNVz9N7aDxczu046q+rwreLDKzEItUz1415j2L
sQRZtamXkavP3y030a51q68WJk9rajczuLC8AdLrJR+Omd8/IX8ybqsKt9p4GsagBIvvM3PKnjl2
wIpXLigwW3cMusaTgQFllJp6RPbjHTfGRH+Tc509mIPOU1pL0rvHWvBp7fpFDCKoYeist3jIPYIN
WWpa0FqFI819yi3bX1bc6boo1Vz9qjJn21v4OYM8a9J75KiNnTDyjk7akKNOb9fcAJf4YHhTv/M6
O3FvyNT5HghCWkM43kels26arhjpW9+8SWymSQY1uU43+KZtnEqE9kwGMPU4hZUsbDb3t0yvymnr
lTqSaqY1xlFWjvlCZuIFWjePqz5N6oPh2f5hkG2z4qZDAmN0Z7SsuzgJXN65T9i2VjBrPaa8LNeR
tNOLbpVkTb1r4rT6sJjVUcFEWQeur7sbKdi071lGWoRTVZxr7UMLQDZoSNMsDrJBmAFjku+N0bph
pLTC2rVAxuJpA1KQwk3sMItT7GJP9hXY4GAvvI1p5FNForbWRqDkJwIGIzZqW2nk+srzu5HasWMF
tqZNCz8x0VTmcQ3ysKpmzaqtmlQPWzHGDWr92eS/+kkdr4DpqMD7k8QYMLAZi1d9rDE61e190pTO
sybLhHrFAPG+SmpyOfVVcmOX7hQRTTMWvmb4y9IT+tKuGyhk+6wKvNhzqVnYOU1K/jRXjkbjTtRr
QzpgLEtrCKwkTUx9wTOo4s7zprULD6UNTEOk3nXLTb5t4kqsK9bgwDrNSD29kUvIYDVPZTFp27KT
VijLztt5s0xfGOOCZiO2PZtmPAyL+dR21EvmRFCEtHnkZdKL2tZIGM0awrdeM0C7vWy8yDM1UNOZ
LhDyvYM4hlf+VTb73r4UthWWfqqvdJunW5lIbevZln3PHb0LWpa0tG0bEH3N6bpNxvqo45xALwsf
mXVTfbSn2KO6f7oq/4E1sFhUDj53QywHPpd3zdNpBcu20lflOFuhZ6p30Fz53oyNWDlF8pKVGt+i
NqVtmjKRa5aI8c6b8Ehge+PrrrPawCAtJBCbiq/F0HXL1nZxf7WUS6mXfuT0GYZvKt9aQ94Lee04
mdc1AdrCy7F7eOWgijO637x4Sl9On1/6bvIoiZtHWYtX6DXz96dnWLJyvNPHolt7jZ2MO5Y7yaOO
o/fGWsfbCSux3sa00w9tTtKXluSgnG3m9CXrreZJQALtdSwGtLoI66E2PEwwfWPrfssMbVx3TPPv
SDsOx2YW2gNHPYvmmQ8coeGZtM6FdyUNNwsK05MfXGpsl7Ue2frG7AdGI/zKe0T/0dfIuorTUc/U
M3ZNE0d9LvNhY41ulYJH0NENVmIGyTAhGJKjrrGxdaOFTgBxsrUmyuyu5Y61Gck0Rp10r+NSP3Z1
dju5YjUKCz0tTy4SR0Zm3q4F6ZdmP616y3qtPA8CQSkmUzzWio1OoAmaVJAisyAXAxXtG4/NjwP3
y8DKoKdWuXa2nAujjWat00J76LGZphnzcE3XUJ+1GcSpnWoRlx7El8fZo57GAabhUAwtvMTetlbZ
RnoioIA6gMPTFcSghDls1bjY4q10CyOY2u6F1IYZjH2DXoWcHiziczz/8i4z4+e+ib87tV+GhtCO
RiPrPXyJH/RyEivDMItF2kvsbgJTDIkB4Ptm6DD7Xebej6WDtl8yt09T0oEqcCDatuGDFrVlkixE
YwDX2SZrw68nGG7b+xj1djlPZKUbGFubcgmXxefbtov7rdaMURtb4SBdK6wmI7s2M43sKgcTZJ7s
WNAS7m0nKHwHWdYtisKFHlCV3MeCYfJJxhh9q9tN3aWPdTdHlWuChTQf3KjzLGBxjOw7t/lEiWuA
WLA0m49O92yq2a0e+i1k6xpuEJob02ruNYwvOaRY6P4oQuKCyc2W3pLZ5dqeBjOcUje/Ynnl1FRC
LqgU0luIPIEZdIi2GfQZyhBNv8Z5xQzWOLmL3qjWna9sdZkEHZvESzrxEU6xsw7Sdq2IyQF0WHHt
3xROV98arQvmM5KD0NLLvWPZEDNiYrJWWRGj3KvlfAxZ0UIAVTfIHObEFqvBNfwDlLLXiAY9sED7
0lxnuS1RvaoSvp/bIr/2c6NYwlZDCtyYNP3QeHHz2Ey2C1DPwPu1x4kfIiD1UspKuBF3MrsN8eM3
PnjTPjYNudNFB0nXzDZCr6qgZK5jfm+ua7Y24KQXcdFAMBYRchfGdm9FDcmwX+0h2ce6qJeNnjZ3
RZVBH1dqZRn2bj0/C19oEekdMCc6TRvMM5PrYSjczWSlw5KPtbblhZetHdEaW8tNyUrCXr2NfVlh
S6badVo2A7Ypy64Mv5mXsIvGenBtyMK6oxyDKtF8MC7aMDKJ61ugkOsmE918TsyZpl01hYxrEnK8
bgLK5pmwkFSkR6xYVruSl02Ismu+LCcMMYpRb45CAog8WYgYXW9iQZWR6XlAEZ+muYnBQdYQdovs
QIbEGeaFGGXynjqls5CiT6O6TkD8mVgONsVkNLQrKgjmIlIP41lON5U0/UMVtyqEBrmem2l7Wcr4
O944u/Flly+6GvZ/0Lv5fhinyI1tsPdyLV3P0t9YcrJDN5umd2YW7ptXET3SXBLUFUPfMbPsFU/j
ljpxLKPRSCUcokswsVbGHeJj+CQvjT/8ouALNyeEwic/dZkErLvh5cHOhB9IUT4ALpAtqkQfN6LJ
kjsfIWNITIev3dIB92+HALSbeneRTngjj4gPePTb2WwEjeHK0LTw9oPf38a6jUqrmU44RNLsV00D
bxL7SXGwJw/FA22EVatH8pj73V2K0H7DnPaN+P13PXcRezmaFYqssoNcGnBmzJxdDOUz0SwHM311
ZeqHPUtfSD7D+80gMDd6KLXhjNHMs8Hx7vTwtJWdBAg1ULHwXJO6mZ4HeqzPi6Eju0II8wq5SBGJ
cU6DUc+TBwiAGhyU6Lm3ZRbscVkxEDNWADcg+qZ9UsrlKGBHG+R2lGmiWnLdfPHSHPeX6uKlUzsC
QfxmqhKQzSYlRIZsXh1GQUAka+T1tkgykJenZhw2uT9sen2cA65Px0l47squa51yiwAi2co8jHN7
Lxz3xcvb+1TY5lInGZgRux4Et5mrLds6dhnV8wyHfq5uNYKY0mOeWtR3i3uE8trtb1gpx0WX1e+y
1RDo1g24TyvMNLbWII5mQvrDoIkOCA7umptZM6vAqb0Um62PH9q60qoQAZa7lIiW6FTN9TrjYF32
SdIEY+5/H3oTHXK3F4FtY53axozXA1zdKre0u6y01pbm1ZvYlvqqs7h7PWT1TrONOdKSgm0M3wbT
ZSl8WJHEpy3z3WWlNWaQ9+0cSTxGCrdtiQWSdLZmjo3tjAg87Pis38aJpT3KTqR0iMfDJPoXY67y
eyHBXN/Z1W2rWekds02oDdmN9Q15VbscPf2thpL6xrckbCGpr/VRu571cl8QTNJ6iLQEw5wyZNTF
OnOLaW2UVkOxcV+zkV/peK6PMaRvKcJ1rKMhoQTO/U3mDi00uFsj6Bw2hU7e5ovBhKi100Foi/p5
ZV9JuxO30vZAi6+ldTDFBubbzUxfDv7crbJ8jhe2YP52iBnCM+2ZiKTfEX8AZL/Qhvc49ZoHixuQ
XSi4v7Q16axgvxicZRU/WI4t9jnXZTS7TryThgYXFnsg1Ry9PLQ4Yp4YD9PVJbuRxBLhPLXONS+T
DKqzZQkwr+jkzuky8D4alrNzLBOslUXf7VMY5yABuorOU1HvuTkVmMwddUENZPFBos9vwvZn6CUl
w2Gcci1CKTelCFZQE7Q7B4l33aPXaY8I30zw4xruhL5lkYDMWetek4EjUiIuDybDMSOXO/1ViYON
2rrxzZllETheamy4U9vY/xNinc5+mmQOrFQ6YrYeNvtRaKSJZB2Tu7wl+oGBF+Eq9SsUF0YJ9Vrf
h0QXm9iWi+ww1LNGWedaS2Hmjx5PICdrV05YDR4J8q4e1nLwWuoltYTZcLkS6B3jG9wd6Gbbcm/P
RVbR3pLOcU7tb41rA+DrZglK5ZXt3wgh5gX3zfa1dAvQsKceHnphxBl1dEQifQ9WzVi6PZ0ly1dO
p+lb4aYg+uyRQyHa8A+2lQ/H1jMZcvY0NcOqtKbbpGTGArlwtiqFkyD+S/srpKjdoiSMrIfEAEdq
I7O70i/KW0tMcAM27OyutnLoPeRds7VKJ9v3sTe8TSNg3VZRmyuS5exYOBba3rMnFuBS0Z46yx1X
pd9bNG9EdV1oWf1Nr+1qQ/rSfuZCh0AZKSSUG5GAMNsHZM509GXSE2NVzCWYas28vvJbKRJaVyS/
yicnvTJNFD7MoVqkeTxFfePMV7Yj3nV/MLZMJvNVLE1JDbsfV1Y2dogSegCjPRwlP2XtyhYGWzia
XdAqZt/L0WoXcRq/DnUL/vam2DVIq9q5La8bMooDgaTyR+x6ObUY6686RHIHrYnRPOb9zKk+sOpZ
CCe/wiMBDX7uAeU2mX6o60l7IAiyb3okUSuvjPVthWJC0CMoMqhT9+CTdXEIaGc7MSW+bxq4oFkA
SGf7YOBPXIwvJzX4WKe0Tm9l0o6rgQtA2FClC6B5KSNfEDC6NrX25FcxIPXOnIRlHRfHWeZjwBJW
4cEk9aZCmANZadQO8Xxlh3zGMbG5rNGhRlYP4KWdTExNW2my6Lu43mdpH+9HPwNzcjJB9mIU9nM5
4aLagaUt6he1uzKruridES4vRGJo926HtCNpRiiSmCSLhMr+ddbrSy2FF50yfe3XerfCdSVrf0SR
CDWEfGcPeRMxu+Mf+czzF0Eq6MFgXmxFyqKNhrqYvrUVjIrO/AYEIYKBL9ysraAqZ+/Fc0oIkVSi
X81O563cVpTLCeWYp1zvp0XKbWAJeN8Zb36vi4fOq1qAAXnv3xqVp1/Xc6p/F34HXvLBa8CSQOz3
HmWikGUTC8vUG2k/pUBv9qi8mHHuoDAyVg8oLcWvvUjLfZx2XSA6Ul6xqqsDJoX8zv3+0WJ2tpeM
16u+axGwOKAVep7G0b41R11Se0zHb+DG7mAabO914HOyrTR9WGVwyEUwysm9bR0tPQ5tDONa1lUg
C5VAi0nblKMxh22dQFykgnMpE2TDlEHvGEKBpeHtsszj2yrt+auVybxR7oSBkcAs0puumUFpPFhp
Rd2WewgKGrK3XC2btnL2eRUlrtVSXrgLzeyy0K5Ia1Ej4XAmqTFse82v13bsGcjBWO1fizElt6ii
ZTujythLbtYVp7lWcNrIGSN5iTc8FgbDSNcEv96glnZnMzfe+m4P0vxJM5emz+Sm5LwKeksdb03T
3vuqLKip85u2ZsONWZBxU8YF6mJZCUZro4bNy+adb/gsGlBHvEpJFh80LBuCzcm/McfCQOHS9YKp
z6tdFevxBjaz2CeZAUJ0px6vcTzQvJ9Y9+YjwKlK9mqZ/qvm6EcbRdMrTYjHzoiP3JoR5wz6EOrO
OIYE28RLzLei6MHhavnPbp8u8jzG3VoF26JomN91hm0iugH+NiP3rqx4ADl7iChObGkYHUg2bN0K
DZyGhTWBsh0BKtWqBLDd3DQpG9OlSNkUOfUA011JBI5TtRlK1h0bzcO2abPdkDCIDzY5WChSIYPE
MM1NbZlDmHfTAxP9U1n7dZA44FgXw7JElkmNWB92hoHKYBwXKxxw4BQMLd5VXWeGM4rXW6ILshqN
vMKDlwjDLI+FzE9IYKZdunZdt1tNYztFUzPloe5nm7KJux3SnxQI1tF+HUgK9DODR+e9ebDKWq5q
X1vag8UDk1ssqprZfnf1qjm6Wast5sxGydVCgjRPeRpYjeGuZDJ6VOvSLHATx1wgZwKrD+mznRQ+
aqpFl0taOwLZYZo+9XpWhCSx9Zs07bQdrzUjpSnGdRZe3/jXLkHp1ufDXcFzIzRaElNtkgWtu84I
aseCxoUbJ4ehQ1VAlwQkKFa7mxki9TZHWbbvG7bGxFq5E6gRLUkjkR9ZSJ6bEs/e052gcQ1tY53u
DNvhbhTTrS8QAvMhAz9REyOaqzHtpDIm00+GRe3oJODOuIl7E2oLRFR7mZZrs0wfq5bthkp7q4YU
9P/chGzSRPheZ/+bvfNojhxJtvV/eXu0QQUiYPZWSMVMiqIquYGVGmit8evfh+q+NsxkXubj3O1d
TJmNsbqcEYjwcHHO8eZBn3RIr7KdVoHuy6vZFc5aDxRRnVA/lNPAkFT5F0o34Ld0h9NlqnA/WQGa
Jf4Sj2fmthip685dttFs03roS4sDMGSUmi191ZAmrOJZY96H1mte4loFYkqD+hByuVe2WUabPk6y
vcrkTds228YsvgyTzpSsVJLeVmqV2NHnJo6KDWkBc5dp+2wre262InEquhazvqbpcGvHxfMoYt63
mlprbjk3uZvUnlXTCcjDcNhUlgTGnY2wQVW5dVJ0fqqwZByDP5qeWSfWs9Sar51L+c20KLoHmhx5
MfVrv0jQV5/UsM5C1VzbavjYTC5KJV2hb7NS/xIri0ncVtJfMQD4uXAIparWGm/NMGqSFTnmzrVK
61CK7lE6JV2PMe3vUireFtm9Vm7cYoy2Ip+2rtl/60P3SfiUOuIi3uHpu3XSmj6+t1T7bkz0Z8JC
hnO4P2clLOpyaLwkuvtMfPg5iMYPJBCFF1hF+BR1+a+JPs1dYkjU33SZ39qa8Uv6kgJSudYjKIB1
W+7cas6vBqsLD5Yad7yYSNV0HAlpRMNuWsJ7N2WUgF3+6ttsHxbmR7/y7XWR6I+zbxeHOMjimzoj
Y3WNeG26+XdHMdi2zshnjKinZeXbzT6xBOGFz/Oh5Sq/meP4QPYTHAaplztTM36mRvkcJNH3PoqM
Q1BqxlUyxOlV5jLKOiEQvQ7aAHUuwrQb3UlqaBlquGoKt99Mzux+mCzzl5X16VOim+O+0CqGrIVl
+WCpqvcYuYPqXdiFK5Ly+iGYzWmX593XaOQZuRmCYR2Fz7j0YZ9mQ+lZaTftzIyGTe8UwbdyLFGB
KnKOuN7EK+KufTvEMavR4nUj+p2VZ/t0mL9mnXHTBN12tsbRq8bukCbdh6LjAEbCT7ZGGn+dCvuB
/d6Plr0R+XI8E565qdI3VFN3TRI9jQ2Te2JaelWX+/dRyF/qu+y6rppprTXlIx20R2ust50Z7kuB
EL9pJh5vzcbIen7DqmyvbR89oy6871zjkxZw1ctxnyRWyE+7X0k6JmtfM340mb4X3Iaeo7Ebuvi2
1NVeM9WT4Vjpqrezw9gEB2ElG2lb3uwm5v0YQ5Kmb8ZgCiqPa0fXD2nRwJhIK+dTWOdfRNwS/ubl
12rU7kUSrmyjebKrELzObOwHOowhWeCG/m35RZ/ju9BniEXWrnmi1mNafoTlF5GQuNvcse4so2w2
xjSZ+871p7vAL66KNvJXtYrsTZRlPh1XelimxsyTYPwx25Y8aLVKDr02MC6m9b+IJbIQGhGUk3Zr
pysGr+wChkNM49cs1FE3m/1bk3RE9Lq+qSsf38A9Sl1JZ7ZwPwQ0BraqkodAhUg5NUZE5mbl8jOF
LuGR7kVe7rfDByX162omjnNIITeZ0zK+p7DKL3Y9tfejtOODFkfRravNJRUCybClzKm91EKCKlfR
Pmw0pg2Zac/NlV35ya7i4YddEbA3I/UUDnmefo8cQRZOXG37+PwSkbON3iA1NRLKaWXyy3F6e5VF
QUijRWf8hDsHzHhr6NVmOvNufEpKYW/LjcWXcaTLQCDX4vUmNLF9Yy2beiM6KsQBVYqol0+R0pOr
Xo6MCGm6n3aSUFGg+UQtwuu6aM8XXBENgjGdunxdDUWN0xDiYA7Zo5E5Pa0KjeRq+mT7+aGSSet1
un7vdHOyMWWZrjK/+pSG3f3Qmx9pcSaeU9LX1xwbtKYR1Pt8rqd1JdTPOqjgymh6t+tjp3juil4e
lB0/trOzV75rbbvKQjhsNGD92/ODWc7lJqv74lD389pJJyZD58bXnlHcq6Eq45Wg6N7YevIg+KJS
Jo6XRYLANZC7iYanpyi8WqGLpGDqJ+tR+XdJFjzKnGIE8mx07sPW4/W56sNU9/zA3xad+NYo41vX
j+mqple46cvI8Oq4/RQU3U9XZ2CU79IiccSmt4OIc2zdh91Qbou0ocWT6j+dJMquNEfBmZf03WQS
SkIHc9OruVp3aXpdt/066AZnX8j4q1bQZEhSk1Cxvau1wdrZYYVGQlM9Kt8glRaPrSPrD8Eox3Xt
j84NExy7td9Stu4zXmXcp3VQuVzJISjW9JbDQ9tH9nY2quLKTQjbaYtTJPdJQqVTZKs6UJ8MN27u
8jIRt2EbXTd50yGiF1wZ/vghtjmG+vLQ+CQYdQwzpWD0TsTt6BOrprJDZzYx4w8DWmxe0eimF8sJ
oa4oSrYdjfhNaBMoJMqEUlxM0T5VFKN1x5RrjbTA89P+RqT2Uz/3zmYUw0NlgQTRpf6paWLdE0Fp
80cR7qPe/G6NlCeK7LYN8mwzmXl6qwc2rGfLZUa6TaIiJ4vsJtNkTnWWxC6i3BtTz7Q+9VY5poxi
CErD+j2bpV+t/YquvOfMadHvraKTyfU4zg60uKpJrVt6rUa9MkSf1PtGaYZxU5V1qJWUICo6THWg
afFWNO6Aqmtl19/jMkypv7fN/DmkBDc+NJSISi+iyDjs+OEgblvyz2KTKmcK73nf/fpDrRXTv+Zk
VPWGFnpJHT6TUr/KMlHD14MrFKBXSAsEqcCgKvR1LGrNuAHVQUDoTDL8WpVDYN21wpblo0mzi2ia
c58gQSeionvsa98lcA3MCkEUsEf5IQ9Ct9u6tLEpygu3Y36nVfX6rnD0mh5yMheJdh1QU53uhtFn
cb5fUKoSlt2061jFZAue2/dGNHp1O4z2l7waZv3gTsZsEdbAE2g3xD2O+hABiuAcD5nGuHhNTevB
iKPeMzLl3oOSUHe2NH6MlbhXtcg9u++dVerkzLNPmuFRWTYYj7isrhrf92OOUxd8y+KhvNcSrUdQ
PW9nxEJ03tKVnhtqD4Djce6leAam+iWo5daJQwrbhr8ys67fAoy9V0P2y/JRfARZk3nxVNsPNMSL
Q6CpEgnese/mT3bUKfWvvq7NxX7vXLt583EoWwcHE261wP8Z2p2xy1K5c+N6V0J0oAl/M4nIWPux
wSibuIhocYQzzZWIaqI0tzQlUkbi8MM8bue9kRXpuq5c4DyyHT9Vs7gq67G49luT5I2w93rIptxD
Rti8zkQYruWySbnILUra9a7WLIQGR3faDVb5I9fUXWi6GTlSdRhKYjyyoxEHN1cj11KgOhjgRx2z
ZBBdyA0ZWml89BuJPx5N5za1dXtNVXICohAz8Kev7c/T2MEqG+bPZZv8Kgg61gww38XN7F/JsopX
QevCIptF/Dkv3V/mpJhuX3R3hayTXdEPz+EYjdc9la+HqlLpRgyM8o0j/Vve5qj9hQ2vjKVRZ67n
MtjGJGjoiPZx8V0qElp3nrf2SP97DJu934bjJgeTRlJV0WCopgPNOOtKujyC7mSWG9sYpl0apA5R
gvzShTGZct6MD4HhO54jsmDlmG5MWdgPIpAK7q2S9aOdq/JZuhYzzbrZeQCr514NVYAcYpxWP/0h
RZw1cpmBVQnmHlmNcdX0YLfquiGXiOnAhrUZeBar93hnNa+rK5QlY4N6qlLXESCZX1DhYor288bK
h2H+oMxJX+WJKzxfaKY3+MnXxCH/bCKetsKMn5K4H1eZGtWG9urTPGZI2iQ+7Vq3IhqUXcvo1ywe
PxW2lRHMgH060MjuJhAU7L0X6sUkPKnc+TuwL/NH6qaieGhdkkOTar2xzVNjBAUwFXGzbfVQP4g4
K3/MvUs90OtZ6I2dUildaan9OYmMiM5hUX4EsSauATN2K82icdnN9WFeXJbXNn5ya6syp82V36TA
AFeVTs2ldEumeS7BjdFo8xUxR/wpTkqkOsZwOJiNPx5wYATWyk+TVV1yDja5Xw/hqu4Moq4mH0r9
gLwwt89qu1H9IumDZ9R3wt2o0c9vajdZF3Y1HMagsB814TQH1WXmegw1597NxmlLryG+a6cwfwzL
/KdZB+YtlzhfJVmqPRRJ9mBKVe7rWrOfaHfsTJn+FnXMUKs6vnF6gSucbfuh7IyuX0eGr61nJ4iZ
YzWFc3utnOCblRYf6Sgy5SyaN12la/vYJ0U2o+hxTGjQ2RO1Kd7hK1VZ2u+8AjtQuHLVTBC8zRzp
2WpmrGnIDFABWEdxSTaZFk9IraaJvTaEb/AyOyhZSf2pd+nZ6amxo6MFv8kerku7NfempTUrX3fN
VR8N21kl7P0wNNE9RHgUjN2cPmMbSq+asmAtaPx/NMtW3gVOJmGY1U27KuKaEYbKbPdGmExeE5r1
xzlOPlnK5PHuql8kQO0j0DrQC8XwFOJ2Uf4txvG3I+1nCkTRtqOPQgf+Mcj0cOXXLnObu+GZEBQO
uo6fqLpk2CZd+Xl2M5fybDoc/Ebn0xgtve7ByZfsYqgHHYjNNLptfBMIITwa4/KjlTj2bTqIdAtA
IdqNrrmJwfdMbjZvSJY9bFPfUjGKT3nnFJsM3Gx7I8Mqt7emof3odOVsqBOpvTlG+p3qJptbxwnz
DfAnQ62AnFmB7jWxcK4suv6D57RTuzLmxLibi/ZbIqrhtkuMZJfGzbRJu8C+psnY3Fljhd6Rnv/K
OY/rsouS66oGjuplefDbCSMQQLATWkYSUjafTG6aWz0NfQFMLQh52qv+Rmpybbh9eJVZADWsdjYI
xvNoVVh6xFE3G+IfF8iFU2wrGg0NiB5a6ge3M646Wm3m1DIftulWfQ3SoYmNJzdo72RW3mQmeNY5
KfptmQUAZ+1aJOvUlt0mmN3yJo5rDVhOHHoCBNK6ziu6pMHA8MPQh68UKf+qqe3yqqPwxnoBdEXu
9Ckz2mKVypByPruUNFEAXDfOvG6MH7VG+6S1yUTfyi09V4y+1w7TzFMv7ousT67TXNCrohMe+Vlz
rSVDvgXkeUULblyHBiF5UVCotBK9B9SgvqahHlNB0X5axvQ0l525aim/b5K6vxmGWNtqvZjRt5lJ
D4Wyfy/F5/0wy99G3NpqZTh9u0kIFbzBmOd9zmbd+nmXk4H8AXW/C8p+G/2si6b4V/t/l//sZ1FO
NflX+wdt/e//96H8nT+19e/f7e338vRvHv2H4LT/sb+gyo/+z+YPwvyh+11Pj7+bLv3bCENolr/5
//vDfyDpz1MJTv1nQXto+deCqMhfotUNBbHyv8e3331HeurV3/8b3m44zl9o8xmu7vKQOkpCzvgb
3f7nJzgjQzd1qpTqJbhd/wu4+cJ8VbqrLMDNBgxDGud/0O38UFguiHllCwDpNtXJd8HbF/D6C46R
4l8ypcGYPv5BsmnjhB7lmCoNo6rw76WtbCBkMYFF82Oq6umqVCZdPsrJ7QKKbuIhW5dSv4nU8NVu
Awmgc167qQXCYqjDzwJeIWXvlVNq6VZJ+3OnZaCz2/YfvfP/PWn/x4Lh8N8fNK/+Tqfu5Ulb/v4/
PApT/aVs6YB1N3VHF3zJ/zppwEn+4hjppi1cCZ3CXX70D49C/AVNQkhXKWm54DMcSDH/ddAs6y/I
DsgT6iDrdNt05XvO2cJC+vcxE4DeMGCCoRO6aQr7j57OC2JUYZcg1IIKHQYzKPttQsOJ8cVdvtRT
adF1F3h5r83ZluLCsWYTAog84cf6ZTzKtKZzoidUub4FYzTZ35xqqtpfmtM6Vfi39/ub0vIPa+Ql
S2T5946XZwvdJpiUBk5WiBNykQ5igSYO+UWl6fA4pOU8V5ET715874tWHAuVDIgtBpGOCS1Gd05W
1c+zG+hdDurB1Pr11JZMNbXsdvO2lYWc9e+1/GMFgoK08UGm+UcK+uWn8pvSV1bWeH4eM9O00wSp
5ZiyiVRn6B9pF+Z1He/dYg+Mr67rSjdwMQiZ8vu8sJcas6SRq2pyBtfe4l3GbZj2xru+0N9WLCFh
ExncEftUec7oVER459M9skPzsx5V2b4tx3n93r3Ddbt8f07f4qCXc/liLXVF3N9Kt/bGxKbRF9Kg
7oC3C9F5hTsVBJrVED6/bfP4rP9ZmaEDK1A674thnKrFublVlVk/IehZ5eZB1yqx7pskvtU7iDHv
NoWLsTECE8p0To+GWWZkNB1dJhDcJTlSPkMi6Urehiw9vG3q9SmE9eXaNndXKEnF/XgnRenkSssz
mgFRQzIdxag1Um2/sUFEfxjqQr7LY/zZRUdISGU6vpLu8fL7vPhyid+Veu4sKEhBQ8RMwptGi+Y7
8Jj2u28x54J3nXreQm37owP1whJtC5NqItBXt5XJei4o/Lo02y9wMM+ciiMrJx7Jz9Q8RQWJOb2K
sF/5Qo+mNY/59M0K+urC5i3/2LHLEI6DnpjkahnCkep48/oZBmpjsCRC0Q9hKANKJ1P1aVJGcjOm
ufGN5OLL2+fj3PpemjyJW7LZagth6syxb+QM4Hlw7pw6FTT4u+B/ZmoJB18ejVLElt5aiH04RQQA
tTfBtMgm2Eyj9fvtRZ1xhY5j2I5yBBVgoZZFvzgajVuG9ayFtDuAu9wnBfV7TeXWh//ACi6Q2+XY
uMST9fjCp0O1tHwKNIg9ayycbdQXzn9wzHnuCTws5SyX6ngtAHb1vqdS7BmgspyHvLGpXoVWlzUX
Dt/ZTYMggo+w4GfaJzd3aou5cHo8BSnnXF5lhl9qm7h3ogt2znkkB8w8R9xk5wx1vCCSeeg6FRh9
rXYtZ6XcNDmkTub/Kysb8Nd4xPaCxbNnHEyNzVwpCxrgCfE01qhORo614Niks0v77iuR1Q+zMuXm
/SeCMohuLm+jMu2Tb+UIPQwGsVTxfLDHQ9aotZ1SnH3byp/f99hNODwdtrLYxD9P1fEOhpqKunTp
AlcWyjr04oYVuLp4U0J/XHBtllc6Yuf7SbKjng8ktOpzEJgg1C84xyWBOnFYDtEuQQ6HUwgavMe/
CY1eFRpjUUM/CJODnpr9tqpK67no69vA0SjJNWWxqRPavxZHdjVO9HbZGvCBTIyZtOpCDPT6bLl8
Xir4OhGkNE91S/PC9KF2tYDiA9d5LNQElClp4p3epfGPNoJO8faneO2wsWcqHnNY1CZ/Hq9/6kva
pRXec6DiAEA/NSnm+9ouA0E0uV8LWMQXQofXt/TY4om/nkxrBC7A+zqCh1nVBYik2QKN/va6zlrh
sy5xpERZ/eS7ghGzoZ6OlZdpXeEJKegVu1Cg37ay7M7xOWYttms6NoH88ufx7g0T5rUeKyAIYE4N
AdxQz2xpO60HPYDjmdVh9G2A9/bQdG02XrhH5z7eH6fKRDlHN8XJK+F0wVhVFHy9NMvr63goin0Z
dvNt3Gn1dacEcFWAhRdcxCWjJ142h7g8Ty5PPEG2g9RjpbRr09cDoHhZc2v2k9uui3kEt/f2Xp+7
GUusqVs6/7J5Oq9hLFVWgXDmZkSG+NJq3dhtTLdfoEIurcow19rPb1t87XXdJe/lLaFAKpR7sr2d
Bd5UNEEFW6HJ1w6Is7WVURbR8vFS0HnmuApOEP5H6Dpv/smmJvY8J4Njl940dOmGTmO3HanivjuU
pk5kSIMMXFFtOt3CfGqKwjan0tNkOeysBHh2EssH5nIKOrf6Bddy5nJICHb68tFIs/QT1wJ5IkrD
cKYp3OvNIVRaxqiITKcFLdSmlE7/DNhfSwBSwN99/2HBIrUKzuCSJZ9cTEnXeE5aHkyILS6kmSL7
VZqi2he1M8deGfriwq04c1ZcBjsSslFGtiiwHHsCIg2HyHAg8DV8uGo03b3SoJgc6b12wemcuYCw
Uv8OsJ0luTw2pcpmauwANB10pf7a6apun1mtOEQ4qqvWl23opeDsL+zoma9JyYE6AM+2Esap1Tqs
zLltsWp1Dg2+NIrUeoiK5oC+RHc32gVgQwV6pEID5ILpV5fjT8HItkzQvQaP1MneCn/IS4hWpReA
XwS6nDMRw5D97du3/awV6ip/jqtFZfV4W4fAdJqRXrBHxAjq3Al6LVv7Zj1P7z0qLEfolAW4hURB
zkmMlc2NAYafexHljr8yjC55dBv4IGYcJg/vXxN+haBQSWo4+okp8KN2JMq2BHyaj6VXddr8rdfM
VF44kq9O/7Ikom6OBhUBbvvx3kVzXKpB70pOfzLB757saz3tsj1QwOaCVzlnSnLPdIuEmWfvxFQ7
+HlRZBmmaP94lDu0NXiMr2GhT1fv3zyCIq4aqi+u4Zz4rwoydzSaZenVth5tao0INBzC6sJpeHWv
XH15YHiM2TydET7HW6eCLJkGP6SIoqsbNY8URiFoe+3YM3O0Ags6M5mitvdvr+3MLiJjs9T1sKlo
6h5bnYygNOOGxtYgeqIXmhObYlTxA7Cf+evbps7cK4tq5dKgwDmy2GNTOUhmf57AVrlO/wn6KWQW
0y/ffyqOjCy/xIt8WZpZFWoBXWC76vwtuPNmlVh9vDIN95KOL//SUcjH96JMyYIoKrCak1TMaMcq
KwyNmBK8+Yp8EwaInXQPZpfNXmYNxd6F9Yjs4jCOu7d38nWystiGceBa0FqXbOV4lXOVxulQYdsO
XFZZGeF6BBa/8ou6+0ngB/h17ClHRMLd8eQZH+zazgHNE700Au5riADe49u/07mvy3dFYYnumEEA
c/wrhboIDXq9wNxk+E12mrapQqe/ELecMyIFxVpJuYyK48kdcUBRRU0pCm+MahPe4RDDZ2/AcjsX
/Njy255+XOkC64GQgns5Lbug4QrNZ+IY5XE+rmiqg8YbtC1At6u81aYL1s4tS1HmcWmCQZk4DVK6
ETWfrC9KoE7Cv076qdqXONn1+7+QgtpmE4Xxgp5OP5CprK0pwGHGTVbfFF2YASW0ovd/IraNZAuH
yYc63bkkLzQkQXBj00A3PB1ce2VEInxvwYr+EzJOVMQsh4Dyj1Lxi2uu5h5JjuUCJJGV3WbTCNvS
z9UFl/y6PLGYkSZpBi2W5TgcH+oMXS+ho8UBBMqPboomtrcORCrLmvNVUwz3fZffwCfzOevSv6YM
fnDcsrzw/LwK8/glDGFYBHiUSKgPH/8Sc6V3bouohTc7vWlsEr/MrD2Ug0xH12oYLGhsbhrt6941
L6W1Z64BaQK9QBOtJMWVOzatFaHQuwyUxZTFNHJD3QGgWEY3lh3Yq67x+fPdZ5S3yKTeTuBFb/Lk
OepMOWazjhexQ2CvQ2PVW0lh98JNeP3oQYReJqxxgggcThMSA5zKWEs+K0iUADaDLPZTPksod254
4Qi93kFMKYtolQyIR+/k4+ErgYwKdrBIRITqfJFWytPn0PjoNpb4FQ7Z4F9Y3fJRjn0XhSzTJtqz
cV+2PPloYQIgL6gspKDyDNkaYGufqm6Yf1SdZOqTkZs/KJeM12VoFQQUZvPt7U/4+rgaFoUW06H2
T7B0qo2X5ZUe9AO1Fj2tUQhw5K+0lt9ETkGkckEcd/aloHO5hacL5oIu39RaSqMne9wM4KxNkNte
rplks1UHSdXp8wtf8nV8ZtCkRohPcD55e06swNCDqV8gt1DHWj2vVB5FXyqI9fa6hg98XyU9DOVE
hW3uyTRtLr0RZ86soL9LEm3T1nP+SJu+8HjAQGWSS/gRWupXWwFxFl6yb4TPRVNb8YVreMbxGSTM
tovmDjNh5OkNgTGY2Ei1cfGd5p7KV/Js+GAKe7uG52c3oXhKrIxkHfBz025N0MfS05qmQo7MzssL
ad+Znacnga4b6Jc/hfZjL2SmDXxaCBZeUkHhpOjd/hgcwv1cH10vnQBZNqDzqyB891PGJtBdp6QG
YECcSrfqEK9EBXLUE5OdFsgD+da8AycaNRe2+9y3JS+DaW5ZJp7+JONEzyT2QT7AfWk6/2M/xZbc
TIbrX7eR3ckLweM5Yy71LNrqLuXQ0we6RVUjBI2GcL7t6IfSAJQ8QG1fQ/Qant92BWecn4MJl5oZ
YQ0H9/jDjbFs51iAa9Nie3qKW2P6qFrZ75I8haKgq/LX2/bOLI0KPqgX+mRL83v5+Ys7ktpalHVT
gV8vJFDVkKy6rgMa7fw37/9kik40wT9L41ieRP+Rk5VB08ZIqE92HYDG6yBmijm39ga93PyCSz/j
U8FisTC8nA4AxzpeWDzmThp0GgjtLIuJ8sMGXa1qHIj4VWP+aqcackLFW3MhxzlnlzokJq0FY3IK
BUNSHoFLS2J3oEHtjV1k3wHShg+TR+HHgZGDN6pHzvLdnxHcAiGAJPiSpIvHq+0lzLtWg4S6gCbX
fs4tLxPUrKRsnAuu5cwJVfg5AHkUk+m0nGzsjFaO7KH8e34zzxDTZnM3Ob26QnctXqMNqd28f2kA
7JY2iy5cd0H/vTyh6HEG1ahcEJ0oAO5NbTbXWSCKx1lF6YUTeuZVJGKzLNBawLkIQo5N2U5lImjm
5yhDROmdDS9rHSNQsX17QWet8O4KU9DCAzF2bEVHMyxzBN6kghWwqXxdXYdaOFwoyZ252IqWMZEo
b5FAmPXYCsqN1GsnaL1VKkbY8jq0tis7puu2noTSqwsu8typoIC15DEEFdy6Y3O6Pjt1F+GPtbZ9
6tv5IYNpDz+P6EVWCAC9vYXnrBGDLsgqCtXQw4+tlXkTO1bJ5a6nKjjkUW1tmwRtGH0cy+t5mLsL
qzvzyfDIzuKXJTZPW7uJNMsBOiEaY31Z0kwNdVQNgsKAQPT2ws58NUwsdTNKxTYduOOFjaVtwJTj
HlPCkmhKgmBYy6RAQyyK/PrpbWNndpFNpIUJVALt6FNj/miMeQtN33PcUKAtq7vVz7xe1F58jWyY
3oMdvt878mIzzAIgpUHV6eSYzIXKxnA0mXrdw8lNtGBtm3S7mk5oGxtJNW8c0WV8e5nn9pSAhNyF
IJ1C4cmeOiUYrtphmehiRv0eB4r0XA5vE5nQpGSD/wNzhLxL4Z0ql3lScAnbWCszjdoR8qUHk5b0
Js0s5Flt81Jb4cxTg/sll19iE9LN5fu+eLuztgZ2jCQMBc+53c2T0O5nx3dhwDbVRoPJdZBV5H9+
e3lnjQJOIqlmWjqFkWOjdebChldWjhgnq4rAb3zMJudj6CBWpzuVtR2a0L5g80x6tkC18Zg6WT3x
yrHNRs3UESxE98iUGGMU5gcX0uXnyQ/jn0VmZd9Eptdroen13hzG7MKdfB1LL80psWSjC+739PLr
diFHK0UeopOj8dCZ+eSlYR181/yqu52V5m8axIhvtbK58PItB/M4SVuqpNwUugIUFE6bHag0JchM
INUw0H570Hw4mxCtuk9vf9DXy1sQZ0oAsV/SltPNDdtMC/Wa9zxrowwdkygX9y6U68Cr6YFshZVD
AMsDHalVevGXEA2vfRDWF7wRMD5q+aevO/SULoroMXqE8+G3YA77cN1Cj8i3Nuqg35D/C76/vd7X
7gA5WA4SrxS5PhHF8WFyKrpvtok7MMfE2vO/70lpo3wbKrV929K5nQUeZlALIh0iXDq21GuFHhko
jHg6yq7pWmo4G5oG6B2v3CGF7h0hHsygx1EvE3iCmvH7bftnVkqwzXv1NyZTnVwbcgfTnVNeyZxJ
2vl6nHQXySSyT7GBjzaFFxzf61tq8SXpb1JidLmsJ9FTE2tJPLYNzwmiaL94QNZocSRrI/GNTdvm
TM3OpuprOchyF0+WfeEYv74sWKeUDg56mXG+gPBfOsO2g9nWwWjygHvF10bpwPGOEb18e0vPW1Eg
ABZeCXD1YyucUQV4G+kcStvuIZ7su16N2v4/MKLM5daDb6WgcGykATenASVjI4e5vAerjhpwpOv9
JQDXmbtHcdvkeEpXKgr3x3Zc4sYMIdfcC5gPsXYroPaukQV7QHrjQSnEi95e17nzqBZSDh/ItcD4
H9trAnMqquUTwXC3Nmmv0jtB3WuTBaN9/7apc2cR/Kf+d8GSSsixqQxaMPkWbGcph2avx5W9opiw
UNyGdF82tY4wVSse4GeWX0MZlheuwutHcokUyVeo5ztI6p98QZEmCMfpBN+I1UDLrago3tsI/So0
AJKKMQR9FswrOwqm+sLCz1k22Nqlo6zoUp580wKxELrNKQqxc6F/5UMgTJmbXMRVFwZpAzYxSR4B
d4lLzu7MxyWlB+KwzAohKFluzotgpI2iRRONBGAyKub38RvuUaIIvxjoZF2IW0/WSI2Ft0rQkOEt
Jhp49S4ajRlpY7A08Ipu3lppEn9jnUre5VOQqo9IoQbxnq76dKkKfnL9F8tLtw5MHEViICEni/T7
MM9ce2LK7dCItYFW7c4o+nj79uE9eTf+tsIKWR6ZALyi462E5TO0xJbRmlnGmTcK9D67thp3yCzY
6zCfGdvQgKAVwOQ2b1s+LWK+Mn3yOMIXzPTIQk8spifTuujfMLdD2xR6rK0qB5ItTdT8kFjavT/6
47ai2fvgd+2l63tymP78GkAPgeoASCZuPznFNVKvUSy7CNX5oDuIypk2iDWiGRf1/8knfWnq5JM6
syUnkfXRunPdaNNaqVqb4//j7L1260a6rusrKoA5nJI7KFrBsoJPCFmWmXORrKqr/8buk/+xbFh4
/4MGGg27uUkWq1aYa465/+SVfthqTzfEbhpEp8SHzOejxMnvyPpLZrx3ZciERHUYvEmXeOv4DbZR
Sc0hgoFj0I2zn/77jf5lxYYctae9ECEevb/f15KrvRGKTQyaOyvya4kJ7a5jBX9ylb/d3qlqwn5D
KvnHpNgAjwTTY0Z/pdxC7wcF36I7SrcNnTO7nztzOeiZCeL/463RzeczoCuL1p/T8sNanfC19kTW
eVg4y/zMmjKdBuhvP7m1P5Yi5fOYmIKCF6kHFYDfH2BhvMbJBK7YumYCHsOuaNdVTpPiezTt/n1D
f7kU4rCYgjZqIE7ID+9qYOxpqp3YBhOE52k2dmanOKV2NV4Nn9zVHy/sNKzKiU85AzEEkffvd7U0
JWL/3rHTvNT5mmqsB26qUcU4ZxX0gxyTf3Iu/e3emNZh50Qz7lIn+v2CcdVbWV21bmpbfWHfOv6w
jo8lLo/Cwwg7nOUnLbUPAQCTBawI5jJd/gmpbH8IByvsTmy1bLy22eovi6wbjiIz2JkIHO05fmGX
416WVq1yrzbX3z653b89X6JukuSTbsf7eLuOiGNC3gKgOgWWozDSSbxgog5tAbcavd66+/fS+fN6
PFRazpy9JBxoN39/vPgjxmKs8bSitR6eDOCZrFc2UUAR360r08X/vtwfu8rpHf5/l/uY2Qy5AuGT
eXjg4CyBm3eHjWRZyE8W6d+ugmaH5JuAm6r2hzWzYS859rhZptpR2dfIpnnmLI73f2tZsVLYtNgb
2b9OvZ2PgUvT66YI+M+pZi9+ia2+w927Gz4pfP15L6dKL8H8Sel3qn/9/oIq0yxZruKK4e8cs88l
l0eBJOmTCYi/XuVUmiHkpF7xcbpm7t2tGCIMBjXeSce8x369tObP3v6f3zJ7PLolZNAMaSLb/f1e
qJBn2sU2fydW3SdFYTFwigfTmcrokf97of31UhHfETv9aaTjQyg0YVcZ5DjI76qyGGmaovKeHSyo
lbC3T1bbH1GlfZripqdBekLV7o9L9afxWszFduMs8zdTL+2D7+fjYaywlJijHhQbZdJPPqS/3V/A
dujFpAmE66cX+j9RM+3S0VsXGiexGacnk9n+eR/5AmPILvvkUn+uDdr9BCKneQeqae7pp/zPpSwz
lnpYonoH+a4/xnPza3KDzzr+fz5EFChINmjXcLQEHzeG2bVr6TFnuhu8UH9bemN2cujU1UaJ6doq
hua6M2L6rCX1t1vjetweXSnOmA8bRRbonvGmrNy59mrONg+1WTG00f95LdJLRGaDvI3ZK6KB3x9g
H1ptZ8ui2lmLyZZjvw2zczDVVLdnY+tIef7vpf9HFkDjkqLYKRw4uVd4Hy7nK13WoyAUF9FS3rb1
YhKN4XvaeoNzaRdV1ibllrlnXiGz139f+m/Pk2+O/JXJdQaiP3zgyswDXGxFFhAECgdMp76qMXfa
/f+4CqVrtkP71E88/Yr/WZB+tVA6y3xM6Z11PbhDj9npaH9Wvf3zZCSPQHtC55Bx8v8Yl/97lTXv
AI0YHCIzM3rHvB7NXeeXDZycmQYVc/LxJ+fJn580oiXa2/+Vq4nmPnxnUqDBtMcVu04Kgxj0VuY8
w1UX508Gcz6bJf/L9/bbxT68qUJ6nljDrdpFISGGlDZ9qVD00Rn5iMSGe4iu1nCe2/2/X91fHiob
MqAxtn/i4o8ZKjZQOoxzvP9mKfMe29cQOh9N/yhIyyCei7Pa6+Gj/Puif7tXauHU3k51BiLl39dL
n4VZgQMFpC9l4djcVXgkmTQ082ZPYPJCFQMZLNbtmC8jwt5/X/wvbzVgzByFBJUH3uqH89sLccGa
lwXYAPFXSj0pewg26Z4Zt1/f/n2pv3x9dI/+k9AyHWd9zGsse8iR18l2VzC9sS86C3LWFptPdrNP
rvJxflkuYQeBEm4dAv4wXe3VTxsT//z3rfzx1HhXdBbJeGnUUpr98NQUeRsNxarf+bUY7xoK4Dvs
Z7djoe3g6d+X+mO7pIN9klzEtGiQJnx8at3UTXnXtOOu6n33IUONlZ2XRjMpveuzycLmLh+3CG/h
jRLc92pbqIX/+xfQNv3jftnGkEcSHJ9+Cu2M35coveqa8cx63GvfggWZCOM2TnO7NmbOMfVpvRmh
e1C2pgEvFE1zhbdP1GLpho9drPH3ikvLbvHpw8CreIVyRQ36fGuiQTwWIfQJ+ZTpuuqqs1Css/jZ
tZXIAH2WFqbSSYkTbV3tgd5YGaga3a3wCORKi7c6Skwl3YdVDbHoMbEvttOfL8zovoxh0cpftrSG
7cnAnXK/TG04tT/H2pOwBBZd2vtK9OWICSf03fZiGarywgqroKIhVq36WRWdpClO9gpZAFSPzhbw
NvW6xQldtYhzv9FOvavcookeKbA43iUDQrP1M54Zu/pW8xdx+OyZyAJmV0arA+EXQJTb7IY4a+PL
YvTJt2mfdttXSG8BM5u9rLJs19IYr/FYl/H0TXnuVN0A9hTuWRPHGeU57qX3X8ZGLwAO6ZPQUT8b
yo3J7z0NDLelXIBJy2idTVgpb0fZVhUvp+EHYCF7akuFaRuPcZtoDalh1xcZbBoKjnb3sxm6wMFR
FHeap3EmaYdxMPWD+IJGts++yDLGAH1c7LmkxAMoY9cGqEme7SW3GE9GCt2Zr9iVoWONcy/SezVb
o0yX0G8qGL1Y0rQ74YolfvIzHc7fB6AKxZJS4umWr3NfUWxN1q5qpoJ8Novts8J1pLoPSiVrUpjc
LHgENZUlcDtsICybpwAnnxzCZ7SO4oB3wbY25ycub3EXFsvAuExYUGa52wB6wDKQTb7pCtszgjgc
1nSg+qcpJMulYoU5pXw02t0w4S5xTRN30ezmzRsO8rWTp60QkCJ3ZpsqJ6LLb/nL1z5g1OHdMcbL
a4rR8EGstMgBM+DaGa2TPeMCDUsZQ++4x1Y9wYW3iR+qTGNW2S5DEJmjzv2ue5FOa9eYa7JuN85T
TLE3zD+91bESuXi1uR2XCOnjUcyxnrHJr7rJBxmVS3eZkjIyTvY+T53js5SzYGZUQWhtW88ROL2Z
KXZPmWlN8wob+JehiI19sTmDZ7553bTkX90Y2OsD04uq2flxJraU+ooJk8iSWbdb+1Jb122UZ0zm
U4Q3j41AMcI47xJwcTCU4VVf9OP0SFxXAj+ICgr1mCQvcwG8NuvtXJyNuqHfmXSjp/VL58HKLfDh
1kHkJmFtGWQhXSW6ybp0J6cdoFhnPuiJY1dACAf2VkSZiBLj1PQAAKIwPwpEdG0X89MvBJ2rXVbM
KH8Su9dW7x2QBXVRn8y2MNpOKst02wuqSoHVL3PtWGI6zon6lmD5gxQ50X2U16/+OCnQIWFuwSQL
iLJnqMGbzmLQ1BJZzJKwwfrLW1uBusEL1oGMs6QntcU8X4RA4Tz5pe4tv5nOJ9kUw3KcFHPCOHGS
kYTBbnCDzL/q3CpoF2yMcLKHQs1uXaGLtmOm8bDNn/zUAQU81Gm5bNHgnBu3Zfv6BgRHL8t9V7tj
HbOHxOFmf5uyHrkSETrGyNWpDwmFkwlCpS5h7JrZ2Q+58bZki/Vi7+dZI5LcxWKrptu2wurqbMRJ
BC9+u5U9+O3Yd7b4Z9Q69DoOsgK9JNlSwkvbqmfre1g6c//QhngCoPRDoITYkBnW/qeDJWSWOCvR
Qrqpcl0vrWAIswdNdr48WrKfmmPT5IFzSRCCVtbCdfRHKHHEhlqiMRXNTHPcMPDEzQFDWTthpCK/
DjKnuMGxtj04TVzf0Esb6PO0YTz7D1Hpt/WemtMEp4L2c1/cBMO6MTI8uFAXnx131sMb91S6zzKo
ZhS7DCDFR34WjQesO7GAlapr3CMSa6u5nHWX+TtIhIuX1lXsjM/u4kTCwoi/HYcr4ddxc+/UJTgs
mxM4ux29UoGytuTwbDyqigBg4jF7C00ZtXdVLaLwTo6WiZ/R/4z9Ye5FGeLcOKz6SOyqZbICH9Te
fhRt9t4z5DndIlUt24MCWBH/YMnCMD65bo7l3RQ4XfczzrwqYNZw4jkAC1gn9730VmLFRPSTw6pm
jVjqrvaU3z21TVVXXzttRnNRoLXFVN1TeMc+Znkkre7M2+ZgDg+WP+XKPlMke5jmGoxBp19rpDfr
HZrK2MEjlbjYggSXQEx+OJNSi8s4fQdhe8dUxgrBGGuVPFdJDJUemAXcqZMSdSrcETflQOPi+h4u
rWU1SR+NM4O6QHRk/Dp6lTU8hqXXQtzAMmfZCjznYwOAve61i7E1PrKt7NhII0yUo2htGEjHmXC8
LoWPnwLimMVLol6xnyN3mJcXLFoDBu4ChY+lg6mwndaoL9BV2j3AT1/1JVIiqy696FHlNEsfs020
P/NuqCJKls1aU/Me7EdbUK9LXdYiTHn42+3bvJjoHlEXnv4xlq3qLug2dZbzfWVXdeHCvmP3GZ8j
m2YvLvFr/TIj5LlvMA3+CQJPtmcDlLO7YduCO2ZRc/nfsfCSR8z6MoU4BxcdJtnLVyIFMCN+4cft
cTTYaxxxxcnA5IQZvD23jyf/zMx4BidIfNvH3g55WZCz8eTV1slGOyssALLYH6SI7/Am8MemqQ4V
DMEr/CU1NsNtY15Lwfl9Pkhn9ECDztsZHB/Z7ieou4cg0rZ38KwuP5L5YEox6HrAhR4tULEbQBtY
KeQemJk0LoDec7y9uOgvm3TMOGNSv155KaVu8CRaUbLKVE/bUp/PwBM0VuURyjRikjjHu0ht2ATj
pq4ucgxMdFJVgJDqdpIKb5ktgsAmOIYSMIOeky69U6PzsBcwa5PdB2LnKkfZCOvy4p7tznmCrNyt
iaPj+ZtXhfk3P1fZr4Kh9Tt4Lq3iiQgB2a7sEeBY4WTxPfRVvAF5nglWcR8agqsha1V91/emm4+O
N1fDueqZyzksrnTUt5oh93HnjaEAb+3PgFzqnqUZzHHr7TMdWX1a8XduTu+BcrjGTjaVWebAv3Sw
Ijux7QELBrFuOUSqsAVE0S3Oa7z5LWbZ2GLsUDNj9M4kjnSPpTAjA+2mrL73vJoyLbdGHNxyxr4K
Q3CES74/dGjv2tpJyajaQ+U1/Cs1YGLwvIbukriVnT9O2M9mZ14OlA+ecoHIM6gigNYxzKmbugFL
cwgdsLxJPC+BPACothhHik0dJz1e5JSaVtS8ifDtAr4SJg3+HqjRcL+Fc+t/beu8gv4VCBgnrQqx
KK+LUalrP4RWsxtyN87TLt9Ce9fzPocvgImcMxghLYVAt8H2tlXCI7oMsbFOXKaB1kSGks1sNqXX
HLp2FTcOAq7+h91jtywi9sxkDHBaB3o18r916zCu9yvRb3MOINfPUYd3EMabKvSOUcMeTuged/V7
DYBmew+w0Hlum4HzpCrKEiztHMfTQZrc4l5s7K6JlqA3dhsNrItMTf6j4+s5uugytP9p4a75Pdjh
zkoG1PaXas0ILtdtI8hbzRA7u6D3cpVi4gNMMcLR/VaPjvN99uLiqmz61kuk5eaSzTCuyrTLVjbG
zdjet8mx9HfR11mciNUr7XtngT+R+Egb2ud6GuF57epZLt0XPkuoc2jgOfmCrLTEbUFc+2AW4QEw
6p3ysrf9JQb8PPHn5rqvIYrlReSe8ar89WCWAhpmRfxwvzJiUu0zVcosyekSF2cw2sfgUCPPqeFU
RDA3MplRIDYia4uTj7X97G3iJIJigrM6UAGd97G7ojXNVJEdjbMCM9r8PG+Pgnh6gOngwpeJwrpM
oQCxd9ETBrSXbIxFtmcTM663VOKcZkcTabXPx1DaTIUJcha+L2jJ6xGVkqrOOi+ahktiFbK2mtdS
nVFk4P9jVQuYnFl5YFoYWimeaKy3745t8p/F0G8/8YIpXre8bq46HwUgagox3JpqqR+6TEBRslhQ
zxDwLAjGtds9TLWw2DNbsAyHUAUNQYGVxWLnE1C4x8BWdn3uNu38kJUE3yYl329BXMrOvZ+Yq9N7
po4G6E5VwFkgOLVStLQYWcH/jUqCwY4EdQVyc+tqWFaJYYApPqDLt6aDCKdQAQeOAWhLryYclqsV
7k2zcg4lc9nB5BniNi+TQIjipcqZa08Y+rPahwpK4rxb2zFzj2zF/XVIx5qxXtcEfRIucZB4psI6
AElF/MuaHPXLkiL+NXs+me0KFE+ni7X4tGajmfMMUV1TJp7dOvvMJz1H73LyjlR2O75u28Z0S164
LZiz2LhvTP2RA8kYG38jxfQtysL+Rwsu0b1wGUs/0jONACYG0TRiA0JN+MC0ClDJys/QXxRgWh7X
Plv5XHqTfw+6YfsSGC97jaUWd4vrLHexiLcaZsTkItKUEKyS8ORbvi+rajxsHnD1fWxDpUkAJenr
bWyUBZprUz9C3EmBCwgt3yp37Fv8ZWCg7WCbhcfGYkKGwk1uXmcLECYnZ9SB+Kxn98e2eSBLY637
14HNw+zDJaquncqxfjHLv31ZBTibgzvOweuaN9VDAZygYYyxmS+WICdE8mmvrIlGLbGeNQhvwfZs
ZftLjZb4AWahctjftP5a9hJHmLk3TXFTlaNH77Rdu3e7mSedbjqu670WXkOlQDXLpWjVAByr0+Ov
PPCy79od8ruFI/w2aAr5UkgfWM7KU3sLRzldqna0ifU73nmC1kfZaVOL/+A6xWlU15spIlqebhRd
1GL5Ek+k4YBIaklWpYtTmhD55a3ttArvcauEc6Rt7I0O66zXBche6YdHNB/2SyBrYEGM4QtMBXw+
d4dRy5BCFTn8TjHKDsI5VCFZKY33iP6T0PF+AwcW8iWr/sLQifUOG0BKs3dGiWBEelIew4pnjf9l
C0SkXxzYGsscssiy1fNusjEqHqmDNg+bs1AHIvFbwGMM8QiACBMGCEZBpO5h4vrveMg315j8A+4i
74AxFkcEMYdJtREsVsBNtDwyOz+3x7CRB6Xi+IEzvS93q192l1VgrfJ86pvge7+64lpVwvgHOyoK
0HKxWS7CfIrvC2BcULvmmrmCGbBrlupiHPeRrcL6bLS9DvyHN3g/QRtAF5Nd1lx6ZoKbsi2DTCd/
DgAcO1psiebNHFu6rdthXQvzTFtVqyt2C78FhVc7WPZHcgOlOOACbw05yV3GzfN0dKyfKfu5D37t
5l/rieHepJRUl5JcEAPsnFpbv5qyai8Z8Ttt4VSvgsO0lkOYMjkjb0OpV3x8UYjxAMwWpJjuWjc4
sLmKhpMJumSNRDDuc8J2/4S8gJW2btxmzOADLpTtBome79l7o6eZfbMGb37ykNB/p0ehL/NmqZAG
Fk38BJmk/0klsLmdlqH9UfnGPe+5zSml+Ub6q+gZYZOBzh8V2hZn5243NxHXBQm7UwK62B5o3uok
Ntwvnix7BnUQx5/vG5xESPYdpBHsnuF4C9+x3hI8fSsblY7wv6+wsq/DoJpem7L2ntxQwLafvUb+
wKIfx3sFsd5N5xbkM9te1TjJtMzRa5ZvBMlLEedXxh/VlGge4nW21BYQ4lwtV1iKEqRY9mLvdBY2
ECZxI4CaTd7xIvyiBDobePxuiDIg0Ua7P3pDBUpar5MiBWKUlOTflP14zFqxXYN6NQ2hmq9AaxVO
mKdz0UfLnqgJSpQ3m+oZaX526ywBmJeW/MjAOjpFbXRc+7MuwKUwWYcg7NPcZUj/Ipr09IoFm/cA
GdBj7xamu+s7GT35uWvr87jO64dBVv2bRFZ9zWRErw9lUMYq6XG+eCZnB5PlcAIz8F+O9n2zdhwB
WYHHJVtsEN6pzgqfFncglUM57D0WK/SXdOs1kz7BVKvmQlqVewnWm7HooHPhS7udLZ7LqMcyjpwh
IyGNPHykZqKWq9Z0ck4GrxnXhE88+CEEpPB9MW4NJFUy4rTJ6/qmc8knqAPRRT82YwZ10WCOcMxE
bJ9Hcx2+563XXaCZJ4ppVkIMW0bqgcpyCEasy7ItVZGIil3kD0jZYbuzRXnMyl+XNJ/etkZCsZey
dw5+sBLRd7IykFWnaX6xxi2+DZDXoXrvsCFJar9tJoDQdX9JY7OHRDrBLsTFR8KglyDKD+W8EnvB
AhzdRLp5+xVkRLil8BVdk0rPVlcenOyYo1CW91GlxzBpB1mGBzda7APveDBEbow3t84sXpBQMeLO
oLszQ6n356uGibjtrKZF9RAK/PYvsIDncCwIq4uEvUicxYWl1qOVD2G4m/yIyXQ/Z5PxKJZdZHZj
bmbZjPHeqKK+1J2eIFRPvnaTWOgZMlXAqdZBPS13zTJ1Z2VIowhwhl88+9lgXsdYWeOOd1hfLUo6
9i7eZhZ3U2ftkxT18CNuGw+0EBHKG00GfV2Fmyx25MzdF6m0aG4t7Bdkfh8PFIF3qnflpJNsKacX
2wXJkrADeMsXL3PyYBd10ah/1EZYc9LVkq9ARJK3YBGqkxnObu0e1zIOGWsup/gt8Mup24/TbLaX
LVvsrxGNxDO9WgUfjlmh97Zb/NYufVMcIrvrHvFRh0/Qi2pKN1e0LxYsZy+xyLi/GVHFIJODuD/Y
U8AqBau8NXsxL3G0V0s2lGcTte45cTrPNld5ExOzwNsdvgbeTHnRVg5uAC4F7GZXwu9QCZ63vdpH
UdXXlDnc9mutMEvASd10IlFToV6kVxGGOqHdhfu24cfs+nXk0ioaw3lnGa2uCZ5Hclnd6DFtqeiV
eybyW+Q49IRehV6DKH9rzKmkoK1xvIsqEUV7J0Lukm7bCGfblH5HZQpskpUKrUCGUJ2bhrSnw/3L
0aH1H2OxLZ0zP96G72O24H2ahQtIcGrMpDU6dBcqPRBYhovZc0SDUaiLwz5DAGxH0zQUbdoZ498u
1VZfrZbYmNuAG1qmuQkC8is14SlfTHLYDo5DjIH8JndJLYd2ojDOQN99NS2OxR9f+y+2WxG36cpY
LZy+XnspHLTgrm3QECRKLwMVt7oNv+CI54aJHILlJ5oitSQUQ6xhh5y1G3btJAoKVkOc364aM5yE
QkltHVd0s9vOV3itpn4bA5obqURcN1k238ce2Xsqdd/Zp+0bDKXyFrZp+vP89ZJoOhGZvT44xotv
hhYO8BGJfnU7d7kNehpfiDsZ4+aI7TawobQLNod2lV0sRALWDIbnsMSUjB7bosrNzlT5aqd935Xm
uvZqUjWfY7BNIoaH1H4wAlNN0YCcvyynyD6bhkGuyYCG46FgVUm0RE0EGJbJ7JzNuOSDKpmXyBPV
zzWJaODnxyV3I7PDRXiglQlYPU8ivMGzNFgy9ep1jbSOBVnqOTVV96YPt+BX4cbQrdoth5AMaU6H
id80xjrUJq8NgEVnfdh80YrEtks944fhNSFNmDIE+t0OyL71WCkVIcFwDcLaG6SwUNuxVfNTmsHb
SLS/Rdc0iaZvGeJiCwEApZCkhG5O1c+WNALKbTRo57IZuaUNpDppQBn+EEVpKEp6cf2QoUqAexmK
WKeC/OA2VhWRU+C4gHItC/hqEuimPs9cB6mEVLRlEp+Rqm4XErlO6UKPr+VNmp4EQHn+lPrV4H2N
J5u82mby8Z6Wj00JY7QXAqFlqRNZg+HkK5DD7VIS8gLpHevzti6IMdZcrONu3Yr1h5NpqyHe22AL
gdeyzx2ZiYcJWOsdsl/TJr7MYiqsVjdN+5Zu37XpfQpgRe7Lb/81GWAJxsO7s0zqRkBbfRRZPzb7
eBqrd+C0HKfDqsyPTYvpxtVd8T722HaQHLjZzaC7gC0o653HtfFw112pPp2FTu+8ZdCLnrhV1hh9
UbPsFtVN38NOUJg3ZsVla4mKhjFk7FtwU6v8Peecd0MHbb4nVQXk6ua+fkayIL53dCY4yOJCzUmz
2KK6xr6UflIux/XroKNCH0PXQEEYnHB6nyx8WojWg3eBh6SVkoxGXxxnq6j0Tmr+JkDLU36Si3Xd
VKedRhVFdtdxfMp0k/Z6SXOEiVvUvqFIsnK2g2vlGy+gNdM2d8rWxLtcsrtxlAhwO1w576JwZbOa
GEy8H6OuGi/nLHSgBTvt6u/ysKFMid81fJtl9LDH8nFV8XfS7vQvntBpsyLUrNOBcuqjvRUUS+uF
bCvxPcoe+RZo/4xD0Kau3WY0wh3T9nf1yV3gEHeOvmLbc4Gr4TukkyAS/a9MtJ6XdqoYSYVXt7+v
VDxvKf3ycj7EXofRC0wu+w6EY2WlAUqt25nwf2I7iAqaTwxvLEzDKwvn+SJXPhzMdljhYGtqfmIt
Q33uMZv3HvlV5SWtvXhtyiLRz+tSiYfcriZY1HqaXrs6o1q7YuFfJ4tah9sAZ9S3iZPnhkqzfYtx
cO/cjihTMkp2bQ2J49QhVlVnT08ZlT/rWLl6uW0te24vs0Aak4x8XsGBsUD6f5U42VcreuT7dp6J
5d2ojEvUPcAUUtS8xY+upjbLqOZEQiumuqZNNNTFrcME7LKf5Drt82ymxa+8E8C51Q5BxdRYwR3c
sRq3f5MTK/SO0/+wahrT+25mK051pVixUW+Fv6Rr6Xt4c+t8OUQBR45m4sVOw9VXr9TBQy+dUSIf
A3xwIah6aMhPx5waaDX1LuFfn1O3w3rGyVLKuua5Uqv9ousmspPVAQTKoHv/HoQbhWcsu/F6BVM3
Pi1NuIYICVp6+H4ejuftDIkaI+h1JKT1wsZPxzryf9H38Ol2oCI4NYtb5qw6bybNwuHdeqN2Qlm8
Y1Nb05r2oXOlp9b61giPxr/IjV8C/aTLTx05oxkfFtR/d/jH9ff15uofCiHyCzcEsIVko+n2wNDj
IPXGdZbHDRP+Cwo+1pb0LKGvREswfnM3E6D4IiPcIww698Xyu/IRiWzxfaE2+4LDp10c6VO3j2NV
+u+T6QuYyU1sUfOnN/dj6EfvWsXRuMFTXmP7DfX4YBInqxj8h7bh1edW3WxPncknaMkFZMOdRA3C
Qsa5+RffoxqpHo70icu10YR4KG/GfVCLYtjPU+ldzjhM0G5SnfeeuS2VALuPsl0xbcF2CEuDtrBc
fEuQMfRizq9zKI7cM50BkSrWqwZYvMD3bnl3F53dW/SSGcJ8r4dN3g2dIagV2Zz5qaZc7cIo91WV
DlbjWpcma6YMJOfovwhH0RHq8siRh4oE9j6shT2ksS+EPi+nwnkACoMbgGUXxAZhj29LL22qM/kp
DgAynQ03TecODZv71n0VE+0xTukKV2JjD+GdNQdrftiEbL+HA9FRWnYUq5NG5D7nmdMMD3JU/k/U
89Rnunrpw2SSTMN4zx7uhfa1CzXcXNWTVwrIcRnVpjX3wxsE3UO9iziHza6Q0cimJPyFsboVR4hD
DsulOWbNGFaXDtsHledilPbei6fyoapzTbnH3wT4cnRJjG8VDmXlQQYmdfSCntiuTf3oWmQOSYuH
Rc5fn2BQd46Bfl0qehwLJ837jH+vt6PjY18EW3uCTHdxcBHUkVAU9DcFSNEeHgdjGGxWVVxC3KzZ
+9K1cArcjrt+HA6UhPLbGXhlyxxLYD8KwOlPTLXw+XVLhgBFt4Oad4UXzV6aiwEphpdFzvlc8f29
ohNgg/TCjkaX47LZ1oRZfJydMw2JXVJiwNCE8Xa8EmeS2DIYJZig1naPjcS/idMgzPaeIolIvFoD
a1+lqK58DFyDJFKWKpN8xY0obToKqmeRDvz3wR+Lp44tpeAhhMt5bxMS7SI0UN69qZvlSntWX14R
nQVX22CF3dFfu7VMfb9FVEPkQLXGtld72oGLERRgTM7iKXy/f1khkBe70S3zu5ak60mREzAHI3pM
DUw0ZN/qKB80U5QmRAbE0VHtafVOl8NAmHJoqanXaQO6b2Fk1p2+2MvWv4lG+OUl9Fv/jInr5S1Y
GeqynGIZv1C6p+clGYbUbEpj8Cte2/Knprf63lB9ffSGAOlENuDik7o14OBEjoTmQNUH70Yi90Ah
Rg8W76RVK1oOq1czFYEnOUab2/QaVj2b4FJQLeckkeGUVnU58yq2kKUv4al6SVfM3mOM9Oi1gNn6
aI1htCSt06nXDn9qe1cVq7gjnjCPshr58WHUfvO8/8fZeS3HjWzN+okQAW9uYdqRzaaTRPIGQcrA
e4+nPx+4L34R7MMOzd4RM9LQVJdbtUxmrq7+noyFaNnYaimGKATuBOSYWuO0TEEZwSfX85nYbW5a
O0L0hVQDcvKkuUqjNm2pG9VXTWrVb1CRujtVIEC1G7NvfspikOOPEASVrk9Zc58xQVw6v1OuIlxS
mjYjvlqAWUEyG4FPBRXcvgRkwdXPyi1vYfhmqIPWomw9zQraTlWkuypImMj1WUDJARNscFd9zoET
yUoEiBmdMOrnJYAte7HJ8GPYYNWu6TB1nZukO6nIJeV35G3SX8nY1wW8gzk95SmepzfReJOyFuXd
zLXiXh03Y0xZuxr1rHImI1GZmQ9T0pt9Hhhq4+b4UiZi8kpAAHc7yoT5UZYmsbNNoRoe1WCK7+Vp
ad8sSwNVOJ6PonTAa1CZTs22OPWtX91kqqx8q3Mi/TvSTorqVCCvXiZwrs9BMWUPjZ7gYoMHj8GE
Rb7yPdSmAtb9FCk3AmXucFfkQfUa9sWCQCQGoQcx0m3tthPzRLD7zuK9EKYuppxEMfFR1wG1xCGY
X3uo8vZ3D9vjRScEDfA3FO6ngpMQkIGU5skOzVEFe2UltPuWw0a7i4x5aWGYoUJtd50s3Y0KHcsz
epOVpCvV+BUUHYHH1Pa/RtrQZHbYLCe3adSo2M1lkj8VFIE5xFY6Ro5AMkC0qReE9HNNSb2h55mE
9JIv6UNfq3LN2zvwQ5sqVLuQthEhCfFUFKZ0p2Y+YKEmGNu7oPGBVcQL1N5W1SGcwKB1whPxeHpS
NNLbrHYsnMq6DW4h7iCS60u5upellrxvvcCSuGSahhBkUnSma5BI+04isXwWA4Q5PENMycX2dSTd
gJPMdQd2CckqYjSdSnQsGZODbQWwgbuV39HCl6BOqBQ2OWwpH7sce7gsASi9JyGkmbyrhJO4GwRK
7tjtYHylV7L/qOG5sE660L1JykxlH6XOiB4wkjYRnAtD+F3yI80/IL06nPIKZZgNxx9jBhyP97HQ
AHJTde2rAG9dqckxZaXO8zAV9bWgYk9sow3axG1TtZrpEDv5J9mS+/teNtu3Xm3VeiehznGVp5Tf
8dYKn1Kkqr2SuxsweUYd7AoFJj3516jYikMFmmdUhfKKqTbAGQw5DJ0J4O7vSB+AtAj+iGaTmOl/
SjVMdU+o+/x1MQlEZtQ5aHyA97A3/JFO2yk10ufKHGjtHYVKQE93cG6kZMhL3KQ19AIgMbp/Mxsp
Df1mkm/gD8K56F3LL4ISN0iNDjNtzhWn9MHjk7QA8bGphCm5SayCBzOrskHm+NTKIdGoM6FtIxYp
cZOe3IvtGP8citl4CcGAA8IMFfFHM1cEQlqKuo46hiBsAlmEXBh0oo8rrvfKD05hfA0c/+fo02Lc
oac3Hp4R4ZMbsymj/Jin4i6WSzBM40xhEyMdV6EXm7jpdi8QfdoxJToARtYg7wHihKaHoh20bz0X
lNccABwWSuHpjfNe3IVNxZUg2W/dNnKp3JZknXPXH5ThuZJ5KTl86vAm5/QCsgE+6Vd9A96LLuNF
9H2YKJGRhxq0I8zngRMOoDL0OsB8NRpQpUoEbyRULvRaEg9sXA0+IxmFx8QaA8BrC+iw0GhVte2r
PsLI+vlzDT32aVCa4iYXo1HZxWkpbnJhbNUtBpX2wEZLH2kVpARpQJoCkUNI+0OSU/OUluohODrT
hoGv9LvR0jJqDFmkN04tyCR46dAC2QHJfEravZJwn9gEvwa71Go6xY7ePNKsV0zJm5ISP8JiI2OQ
j4lu0BmoBpNLKoIMBW9F2Hp9aaTKhg40pLHjTqmfilgefkO/CnWUt6gyu3E7VQ/waIX0GnBvdBVj
LTLHGJZIiroyHwKITBTYBv7WE3qjwhUcb0rXxjzEr2qoDr+p6zFqnTSJ5ZKrSs1TrWYkgWlwOBMD
oHNLpTU3tfoHxDs6o4daEX0DaNC2OFl92QGTiQRwIiMUpKW7OairXUAarbmGKNwce8DlnWOS4pp3
NEgso/BEfXWUH0FVzG84Wz0Y+NFQ/eZ7GyTQQbwaqS1jL1C+f0XNe3gaA2XsttThzcK1iITBVXQC
KpDE1CS0A2MWni2kz5DnMnXrJuwSKwQBFpo41EXx0FC6B0wlRuKbACQid+co0XwPQIgFHIpwNHPV
BlwQ1e3lAqjdhCihnJt95Zi10Oh41QboMqp71mNbVObd3CmDSIFyZppwr6st6NrhOPfNTMptxjK4
FEO6+wCgdEdNSEoq8phm8j0qKE25XVHUaO6A/MOxTLKJ/HCjYXJqKSHQNwGDSMDE2rYFiyKECWUF
ur071GyRa0zK2fB3FfnkCPkjnFqnEGnkblN2y/UNel9l4MVIppkbsvUJb5MiU45TgY6j0lTTncLJ
616mUKUIwQMO49B7IbTQA6IxElkVMRcEAuKG4zuMIloGVZxNvp1MmHdqhyR59qh/E0ADMjHAc82x
9KolcgJxOEcuE1XVPhndTOnVX+GcYwOFiHY0tqBk5GWtGNyv3WGs7+u0Sr8BRlRKj0h+/N4HYRbu
BZxt6hlRqdwZgYyS1iiVnMhWz1uJSqEkHQccmtcq7s0HZIEtAEe0SfK91JrhkM6K3N7UZiS/hIVs
aG4cj+J+1oKiPNVWUd8NU66J4DVMUOvF4s5nvpLUjip2IMHwwgUo17ne/MjDlNg2Rv4TIw9w03fJ
hqt3mAPqRrDMgOEqeSoIAN6E7hYzNfeOEifgGstYaDdD9f4OqK3V24VYtEdMI7VhsEP+E+yLdDep
2jS6gBwoCQLtqZ4nGHKNWwFyqw60aRH/BGNuKltRIK/nkBqQeEpEPZ5cjItgetKgEHIiMN7+ygK5
GXCik+A7Wrr93RTWPS9MqQevYRXNfySfaskmqa3kzeKRrj2di0X1oYrNCqmZ2AALOuFmOpx4Ctxq
KHBvYC7g7BFuJz/Jy+evRWlEgy0hAf+dyi15maFpp2NRDNYr3CsQPFSJtYrM/xwDU1YE81caZ/Nb
RDzFrKQUHFuXGb3qxFGstUsJT+sdMTLSlwgNV1oESTNCAirZOSqd0cLjaHoLgGhezBmAE1Fk8wNK
dYdmmOSWDvEy2HoksYQQZFEc1J5ZWkCteVvoqWQG6hw4FGGrG/qdiZNriLp4rQU5TQUiaUiLLT5j
8qMqsMo4ccCNOrnE9ANyzH4CMY1vYe+2YAsjORM8UOD+bYt9Ch1ce4nQLCq6Bxl8+LeSes2jRjPK
V5XX8TorUuU+ThU1v6vioUNSx4r6aSeb/fjQhE2D3OlcK8j9lGnrb6dCie+7UmnINg0TRJVJnMkw
4rsgjjrLZmJ6REaC7kVqQYg4NpVeu3LLrfGCNhqxj9ZQ5/tcHeUO0vGgmhb5VA37oCktXw6h8Pws
o7kUHFTNCrQaYmmK38wCsMQWklrvH3viGkBcht/fj2DlfquEA2y1JA40cgrIr/tqCIRsAvUCpKEV
07ehHv1HH+/+F+JPS2p1GgcVQ4AP6EG/UZ7hgIDuyKAEPVfRyENet5K1rdIhobIKKyjbjWA674lP
Svoax3IDZF6DEETP+kpymhTqo53IcpqCKiEx4vo+1Bj8SMO4JR+Nt6nBBLiKayB3bkRDS5OCQcfz
BKBG+S5PVfQ2mqB5nTQ18HJhOdaVU4mmf5vHKtiiYkhwcim1hsmmUDL9QchkwDsdtL3bRpDa2alM
v4NyaeogmEpDLB7lyKhfgJrNwmY0pnobQg2eXTOo/ANHSk29pM7wTFNBye8kszXv6axYPJtKpQmb
HiDB706Kxrc+pNxEkiVWb5pZSO6baWCdBs7Da0lxfSTeHKp9Demq9yR03luHzyU+qrNV7kYh9gHE
kDz91SRR8DyVQfyStZPyLSPo/dVVYxZRjuXM2bKSCZMdgMsmmaSh1GE34OB/pCnVGSnJfHK4WT9T
kDfMcgvWvpIdYqSg4DWkDofLDDjf7hRU0rygbo2bNtaEEQOeShpZwDh+qsskerT8xLqlgEjuZfD9
WVhSXWNhm7oAyWWMVIKACXv3iitBACKDt7Rp4co+QrHy3/SQpMWmsapYdSdQERaIr3Y6qLOeIX0h
Lu9OLFZp5Kl9SII2BduheFJmGqclAtUwNd28b4omqB2/o6mOi4KTfN30s/otSLBtNkKaEe2JCFY2
Zl3i5CDdXP8ZUIW5jqqsld2+FqmcRyb8AhsJo7F3tLYKUrufJ+EJrTp2fpwQRDejWXpURgO9lgoE
psz+4bjZQ1LIUHCS3LprE3/WbML2EFfClySuiSgL34ZImb/5Ud9JQMOXjDO9EbpXNW6UypkHMjLO
TP8Jf9ExnCi9kT26zdhVASAtAbY9KYZ0hDhW35hWAPTYkDL8/UBFdtulYjSM2H8K9XIzUfSdx2Tw
N0BG1WCXSo11J+QhKheWRe3+SukH6hoUxhvXb6epgWyBB7CXY9US7KalwXKb1wIRaksB3iOEzWMI
iXFR3MmTBEAA9FgDncbnOFEm6TuvGsOpdGtxlFTHnKFGO6PYda+9MgiDN3S1FG+s0Eq4aaGl438B
RZ0B0gVB7EokB6NfY0CKxutmQeqdrICHj7s2JYAvrEqODqiPWdlx6CPzVouStHKVfk4hbBWg7U6Q
fyhvdzAWWIxKyX5JSS41mymc/dGdRpJXmyDEXXYlVrF2Z0w7HkdMvYqFTUtBIj8k+/dRZeBhVDS+
EIB89rgmE1f4d5qPdFmPYIDcF+2Eok1FE4Aj7RDaJ9CzKuXIotGPlUYF2lHmqQRkbJYx+oiqL4HB
xZ4RssvxfSvFOk4zOVUweQMAbTeFSfSr8MvpW5FK8UkFny4u0EGyyORlDcLTovxj+j0hIRlesobk
EfHDYo3STWuk4gt+4NA6BC45jmlfmyepVCpp66vm/BIIg3hEPqQXr6CVKb8GTVKWNE0KUBPtjmBP
ijicqZSK+QmagSKB5le6kII77Q0c4EDcKGOMxbuQlgeJU6giG9aLovbYNTUF5qrTKfQmYmPtJyFo
h+3Afj/MvOvjTiXHsY/rkEq40pNNQmusuwYawdtZgEO5wWfgEUnFpujtuSG1sTWjqgZ+YYVF8Jh1
FmUnAPYyyKk8Me/0rAAWyyMUnKoUTLHds8o/wKr3pyX8A5QjpjDDBKFobmFM+j+Tklyy0ysjcYc6
mimAERqqPFshCmt2UIaTAVIrJYmRxejceou84M+UtBu6sHIZPoZq3hIPi1b1DH9cT0m35enPQKpq
8BB+QnLJskjIg07Py0epAAuApQWJoWooHttRQ6dyl1s8vViTPvd49wqokIGkrQYeB2cSxLSa3qsR
rAaHepT+ppm1ccfL1Cibwg+oeHN0a09sgxrHvy6V0lms87SRY1I+Xjy2JLQ1cwYiGZrZaUGjTm44
VuMRfyZv9F1AbXvyQhQKKiTeKuHY9Lylu6QolL1JpgQpVuTlCeyLsZRODbTAX7Uvzic9MtPWHoBY
dDu1mM3oyiyjXCI9H7TG9dzqafmdCEH4LlikRSkClSLofD3G322HUnpO85mMmoRfH/+0grgXbAIx
EIq+BGVqW1Zgxn8YNC61KLhYuYZhUEiSgbINSMED/4mmb2BLezpsWBCXNkoJk8cuuomesV+zndcC
S5C5EftEugE2lqyixfeR6pxKk2ZVwH4oB6vyC41ifbtLqm5rJMN4Kwjp0sLAD9iutnPTpJO2Xw+/
pnsvw9O2FTK+iXSsvu7YAoO1bgGtZDbEKwKjFCBztxPBCCpwO8sTFQrLnjU1uKrHFFDw14NLa573
++iyKFJzhGmuiyuetyqVeFeUj+0k7WNEeVtqHx2V5hqul5e2g4ZGmDlt85xYWx4CgNcTwT1oDcsO
ChXbSIHRTUCWOGRQzQuf7uyHo5OgjISAhCr0ShOiGrGEnUpAmmcByU7YagFQipRcYNIUeuFeWAuZ
jf5LpZh2VXiItEHmYiD8qkrL1/+S8chF8pwUMXM78XE5vFryMSQZPRO9hFgrAuBFbjGAow6SICLO
hC3rJTm4G3w7Uv+V3j59/YnW4hT/+0AWxwJVU1leN2IpBzUfqHPn2GHNfFMjQwEiB2XKsKNRG998
XIwL4hDnDqNBUUDXaBa5KH+slgDMU5E01OKhBMq3OlAT3F4JPG4rjnsQdNa2zOFvF4p+oe3D54FV
HbSxvpxDatvWau0nXYAsUpaQAXNxWMRNp+NEDe0KjIQCfrtq3cqsqntLS4PN14v8+ZB9HHk1ZbOA
/wj6hmIjCnwQvkhER+W3TK3lfk9OisL61+Ot5Sq46LqGHI0mosKNYO3yef46Zc2kFVKkYm7ojCQe
AvCtPLllcUFz5/PRYRQ6BHJsYGXwp4+jMHSkWBVnWRmk9qAt8Dczkw4U5ocHA8z1hXNzbhFR3F4k
wSgKIv/0cTgaqvpWJnBS65Z3rCVV7JCB/AHBRtr9+/JhrlWRPqZI/q7N5UCbBJXSJqlzhCAGJx6m
1nRKo+nzC+fi3AqadGAXIb/DSlgLQMEbq+sx4inyK7na4yRB/IKrHDmgSaFA1+SRL2ieXRpxpZMk
EdpXWYe5K0Nh+OlPZNisNl5SmHWY3KIKeUkH6uyAKjAQZsh9N1cv32CAok1CpthSvwfAHjbzAXGL
Dqr/oN2AtOguiAmeO/v0OkJPS0I8FOHZj8ck6vQB54UB58qoAFi3FkCnsfoPO2ehrEsjCJBLWJOP
o+hFrQWTySiKH5DH661wP+QoLThjEBiC16X4NBcu9fJMfnw6wFfLGGqk3ZZrt6z0X5caxZMgzpdT
6cuJNAKcTpp4CwTdqjYwXJAPgHAIrSaUutjyvr4QZ4dWDC6DzoKq2mrowupSvG/Yz6R+pJclDG3J
rjsx370zm3zpyCy0/fd/HhQxKo4Ox0ZDFnJ1VH0A62NL6yoy/r34BE0ooQqR+NGJMyS94e8A0hyg
IPoXbv8ymdU6IwJLvZsOCpi2tSRVL0dFaFbYmcbvzGcZ6neMvyL1O1qkdZsAhvaF1T1zYhenkIYw
isSD+MlaD1YLyi+lsgZA1dUQ2Nx0gvKPTdLxPFReAgaiwzytCdcndvbNWdHA/drIREDSlQx/20yk
05Us3lSpb5JkUtStqoBhvXBwzxhug5ktw2O8IUl/PLg13HcDqinzS8rxULWd4YDc04Dlq90FnaYz
B5WWgArtRBAzRct09cRXqSjPg5ZxZiABukINxmzUahi4EVWluxK88lMiWZdaT5yZoLUIw9M8SKOH
87pJAsxp5JB7ljbiBrpiDS4Jjou/DUToCl9fijNnxVp0aGmxQc8bGlh9XMsY9jnpJCboowzkWi2A
pqHSLsnAfR4F2S7kkhChsngH133VxN6khUdFVxYBJYFTMiQA+8K4v+CPnRllkczj/5hQhKhWcUEH
cSXLNYtn1gAsWkq5Bmwn/FfhY5OGIPgLKGPzINBnYdm8v8zmKIb9SKRBt0rQI9mpRmWncItaaMML
duPMdLB3ElL2IiaSjlUfB6LMpAa5RgOJeUAfNcrk2gG5eEGp97NxWvQoUfdESMQwVW1lFGUYG8OY
k+OURS05YMOiyYsaQCHlCP3fg2pdTs//euSQ5kVImS4REM6Y28d5Ud7uDIMECBV8oaF8RtdNoIDp
7Aub/zAQLSEBxbNdnL2PA9Gknl4jKV6yopSERqFZbsppHN2vRzmzgnRwweMSecrod7maTlfAYy3i
iresNxoHfg5SQ8bYgLFMqNuA/X/6erwzx4Lx9KWxJI8JfQ4+zqrQZb9PlnY8AhA0GwyHtGmwvt4/
j4IkD9kwTcEOiebKHyHlnghtiXNAlc28Q4QCnQjIAduvR1k+68enkfuDHedlRHIbz+fjXHw9RG1q
0dJU6GYHUBtRFkgzwwOOa3UN4bR31Dpa+DRxH1zoJfLZstMeAod8qbDwgq27oScNRA5xhBHTDU2/
S2JtSW6BmXpJBeqF14JM+H6Ly1CmF87Lmf0z0aVGVhd7K2trbWz6TsahjMCg3YetcBNramY3ZTlc
8FqXs71eWbolUVHlnqF7vHoji3KEV28CyLJSM9/CMfRbiumdLnoqiKD+wk07t48I/5GPW1ZUWmch
OoWWVGBGiQ/NMdqSz4MlGSX65ASGLN8SPQp3uqZXGwUn9/HrI3RuORf/lW4fJu2plNV1MCKyx4Gu
gcQHZHQrob/kFegbXogVz1xy3mOcZNxzjX+unhb0l0oFsXRQwnpi2A1AghdlRFUULGxFGUtvdl/P
6tz2LSEtErRYSnOtez8jbVJA14Nqk4UaOEU1oFaoUzYFg4Vq1QUn4OzsCLkXJ2DxyleBN1JR4DSR
TEBSxQfUT3te6hZNYY3pLsk0sbmfoeJY/z7o0q2E4ZYV/aQRP8vghssZ4stE2zRKRXCqJoxmgdAM
rcIvXLoz64n/Rh863hu84nVgnA0JtFd0buAotbB9nGgeq/QJMpZRjVC2p0G+FF19aubBQaGFiC4v
rrGEH766gWNmhYFOhcC2uHuZF/WteBxGJL2sqM13vkkFR4qqhrIrJWmgs1SJ7GAyqMtliNZdOL9n
bomFEomJeDJLYKxzHeEAbJIWTQXAlzrw6GYLvi6QLwUe5+f81zDLNvzlG8V6m/aiTxsaf55H3a67
Re2Kfo2q5mSK1Z44zcJeHChzmSn6tWWKGBAy5ibtcWLxgoE/c6iZ8hIgLJrvorpy3QvU3XxDZcoB
YG7eEav53QA/OnXUXnd9Q8T79ZU9t8Tko3lQ2GyNDPfHuav6TG8FdBJtQ1MqhNCg9BhTNlyY1bmD
bNDNm7AANBX6tB9HAbarpmOHv45HF/3OQz30NHA2UC+H6YKU8rkFNECJkVWmLPsp9ukjMaoqunjZ
ha4GT3Bktae5s9RmkxboWtl6Av528x/WkHBrkUgXqWqs9gzFZIACEl5HTfNw169BCFKuCS9M7OxO
QSzB1sGYwBn9uIZwm/xSpl0q7YGDyNwgVaR2LkEWLOivp3Nus3gNedIpBSyPx8eBanxfE2IrAwmt
uBFAp7tG0Rt3Jazhh/8yFO0aiK94NdZJ8KwZm9YSOBfl2JYn029DyiMmsF7QRUP87T8MRh9RAiCR
HJKxOoRI2oTIU+PB95QeNl3X0vASxLjbt2n2H04EfiFrhw77spYflxBMk6o3GckTRdGyO+QszBvd
7M0L5nH5LStvaRFKNpYEDY+SuRolT3t9imbOXd6Ao7Q7sKN77PHwPSSlsSk7GD//voIk+4As0lsS
x3flTyik14JMp4CGplbuxDMUuTqmQRj9n8ILm/V5bqT4VA4Fby1JjPXcBhzvtAFjvTCqAfn41V1h
1gdU6fSdWEf9hYmdGc1cukYpnHeZwHU1saFTBLqMU1jXBkE/BJklPMYWrAyyiPMtMn3+BT/3811G
xVqiRRCuC870uudGJOoA+IUCYjvV9edyoUVkijzcf71dZ0ehuyHXmCwGI308hYLQ6+OMQhMIN1RY
1T6ob4B0XlI5P7N2i/tFoYWgZEkGfxyFLDoMKROcfd5P/a0k+QtYAubvQc0G/Ydc+emff54WR1Cm
ckUig9h1NS1FT+soCAlFUBkjSMjkX1Fu/GNvavKExCE0ccKgLzXR9bsoCwhO5HNPjFcoKOk26MeQ
3VVzBxAGJDWRPbtwmz/v1pJT1gzSGugJfrKFVV/Cwukt8H1p1V0bc+wfxW5A+enr1fts3aFY4CzT
OBXrTqLk43aZGUgfoB8J6hht4WVJ9nteQGa1Hl/qgvVpQjQpIQw3qB5JMj3wVsE4ar+10ImQEaVq
ip6zQii9pA0v5cfPjbJcWl3lWVLoCfFxPinxzUK5BTVUp2BUoloJr9VIyy68vp9iRSZD0Z4OWPhI
lKxXw4A/BWRuMEwN47eyk9xEdWeYhkQ59l0JSjBuLFB6UPKxMYhqVv9ejuM5WbqJ8TDzMqvr50tE
Ir5Tlwwe1DDTtZThdw7o+EIEd2Y1VaoMIvV58kIAUT+uZkxef9RDBpG7wb+CEQNqRgj8C009F6fy
w8OFQV/alOCf4TMhRf1xlDrKm7pt9JcONnK5RNnRLhONTSHJNhlF3CjoZXTDuHDyP+VOllGhOJE3
VpEmWtsNsIroAo/6y9gdrNC8znpPLnwn1WN3np++vmRrm0hyWpR1FOGJXAjfPnUtRSJm0qsZWBcn
8we6Kr7TDVl/JaDs7gWqH3pfj7e+1OvxVl58XRR0D9MWVGDoDzbKR+Y9zwvv19j6Fy7C2aFoBUR7
FKrQeKMf945Sd4Dw8IRuJeQqxrKEJdeLXpMDg/0SUGR9HN/n9ddgy9f/isyCSTJM5PGgo9LI6zrM
IdDOvZJeWL0zoyw5cTh2S17vU5MeTfd9Y65YPQiQA6yJzN+i4PKvPiFzIRzRaI2hgsHX1/WtrpNC
oP5IQIJB0bYDdXfqabOx+fokfJ4L+QJoF1RiSKPhznxcMSgOc6zpsCH9qCyJzJvQA/P4r6b9PSvx
1yirfSHiQXhg7FFCAMRsI871LCbS89cz+XzQSLGg/2qiHcMV0lc+2ZgKrRzM6LUVTa//kkZEI1JY
wIt4hXGpGZS0vEV/WyQ8GAYj7UElhj4c8upVHBBiUKeeClk2m9PBCkTI8LzVzTUa79kt7VZDB3eu
vEJhVnbGKJb3SPGm/2h8iVl5kelCKJKNFOV1lJxVXd5kofFkRVAOKrQcnVEnG//1sn46IMsgKsHd
u+f5aVkztGXQKg6ek6nKLE+pFO2Q5+pkbb8e5j15+teKgrnhf6wlXrxOtXNdBxJnTa6NWKD9pTxI
Lrg/6RrNte5G6wJtGxJawokaNSiMMJ+GhJYj0Iq7YG8FSGOJ9P++cC/eQ67/+zzUenUZr4fJs7zg
ddaJLVXse7KF0p375D5utrbneDv3wpSXQ/L/HYLaysrh8aW2ipG2vju6L497BnAevh7gPd/31QCr
U9pUTQldVrrb2JvN0/7+frO3nWuHgZzd1dG9cpwLdeSvF40ZrVzttqlTuV0GdO+e3k6BfbK95xtH
tC+s3HsP5K8mtrJaWVw3KgCmu+Pm9LLfPG427M+rszs4DxdG+l9h66uhlvvx15OCfyUJElO62p82
p53LUPbm6rjZuO7m6PD3o8s/Xdexd/zJPV6xxnu+53jkrwfX5Ws798DXvAN/5Ls3+/3J3fHVIz+8
51sdZ89v44jxK/n1y7dsCn5+/7g57ff8NptfZ3vLlzf7jfPCt/ARbGf5L/yZv3i27eycHePyvfzG
2+2JX3/luvyqF/7L3rM9j9/45B7t/f7R5qzxM563HDnHWb7N4+f5fcsvc675w5GZ8Inul+G3O+fw
3Tss3+od9iz0jePyZ2a92xZM3uHTbbwd52qzP7IR759ty0/eO6/81h3ferh52O0elmVioZafdo/H
zF6GfXD4z1+feuCnF+7V8lL8tWWAw6FEIdJ0vLvaXC2LtTm+/59/n142rPuJdTi+HDcvx1NlsynH
lxcOkX295UPv77f77XbrbbfX9g2f/uBc7Viq5+vr96le287NjoPGrrLkrnN35djsvXe4c66umNlh
d8HI/w8H8dUJXKb713SS3jD6gsN+xUaxWafTss57+90m2ZvKPrFtb8sOM5Hj8hW+8bi539wve8HZ
Yn/40z0/sLdvOAYb/rTYs/1+e8O/dw/M0T04d+/H+cRKLReJjbpxNpv9+yHZHQ4HttG9YgW5bqfN
MtHQ3rGSrAHruHFZqSt+F6vydOR8u7uTy898vbMXN3b1xNP4phAMVoIhmSOfzt4eXU4aS2Ezhf+d
LefCedI+OharlwCjZn5cf/SQYJ0uFmDzcgo8LgQXjT14P1b3/I/xWbTlPgU2+3/4s0Nw1f7j7na7
P4N993DByBJHXjjfK+99RhRxGhYr+8T2Hh92zrIp/ME9uc7Vfs/l3b1wwLm7GACMxtbzKm7bZrNj
i4/ubjEK7tNmu9m8uPvTiePBZE73gW3/YGobdpVz4x24OE9c4oP9bsn32/1pf/97H9i/75df+vZ4
eonsx9l+C+w9pp7n5XTPX3//ZokwTzvn5gF7zL/vdg/ew+4PBw0jYD9iVEbbDuwtt+vH9c3Nj5vD
zvu2P+x+Pdw53ta5wzo4nvfg2q/Xy4ni3D9wq2zvcLjGvh92bL+LceP+cRv2mz/8G1vLiJia3REz
fbxydt4NJ/P9G78/8J+Xe/zgXt09Pbnug/Pr63OpLc/NFzf03Vv8+4YWAlIlGBxs+tF+YnX6ZUmf
txtu3XL9PHaED3u13KA7bC+f/utPIL2nUr/6CKunPmtNJc6WM3Hacz+dP7t9ZLPDy03EJJyYNRef
v3Kf+YfNi8Tt5qunzaP7uL8/uk8FH3lrP129LRec433a2tvH23758NiRe06R8+BhBrzS9m5eY/vA
weOBk233DhP6YtnfvJvF8Lj2zvWYpX1YzNUFE6B+WGlyQkBciIYW18w06cm+Ovp1buZDWY6DPcMR
u67HBKnKRmkvlJ/OjkKiFeiOzBhr7I7iG1GSk18Fy4jogK73utulgnQhMj43Cvk08uMkiVRiyY92
Jcu6HqxJiABWjoQhnNjpKpvq8v7ro/HRev1vxYiGUPDBgSdRuHLJIjOXUU5GIQyWKmIvtEe40atk
cCPkDS6kaZYP/H9n8H9DAWjXoMxQxxDXSCQorMigmPQhEqXaUn5niOwnh7wBQXY7VLTL3CTRnMn3
CO9GP+eIlh8XUNprysz76QD0Si5Kos82rvvHFVVVOi4ZE/sWxvVjB78cxVZlO/vJjk4ZO62oX7po
eOkkujaq/kOudU8jeMeJRGPVJnvaIV0qjZ3ZYrgxJD7kpRoPd+XjB6qkSQ4npEaQ4dGFfcIuXZOW
7B6+3uJLo6ymnfXdAI4UrYKqaA1bkQrFS+hAdCEiOj+KtdSYSVIRpH2cS42oiZ+nHNduDsKNbI3C
ppRRF/0Pc1mqokTW6mfKl0VfrRSxXbawiOMXNHGaG6EX9AuX4sxJJaFCsv4dLWGYqxUDWRuUfYam
ThJJoMEzwiSYv1JAri1or8USHS+5K8uD0sf9t68neG5oU146HhPsIqu4OhII6+TSkLFZCqXY4yhp
wyudsIQ9Qj/abYaOMGK5un4LH+wSE+TzBkKQJLuOWBxJTQSiPm6gMAAgEuoYxTZTrY5xkhe70Gou
YXo+z88EZwZKCTQdE1xbtVCsel0ss8lGlOGeyPq1V81Hf9YPPZp9qPS3O0OtL7hEq0wt935BY6EV
RVF9qeSv/EJ45gNFlnxCdwSpqierpBXMrpSUSHdoKlCGrmRGHXJxg28Iv7/ezo+xxmLzTAncBRBm
8D2Kvs6yg5IOLSthaFOHeKaMfuwVZVh5dLeE1NrWl+pM56aqcmokiZQ7JcFVMEAzGznqLBQQ/YW+
KqF3/CMNAn8D9y9G2sIod3lhRruvJ/n5DVlAZ7DvwJgQIa9zISGtrZHFQVEbCUvBScRCcGmq026C
eeguWJlzQ+mAjpdkMbC+NYkIad6Zft3ICqIVPcjYbjERPd+K8mwjxbOkX5jZpzsBtwZyIGUgxaTs
tIb3CyPKOaYG01YbUW4TahRNy4RWuf+4fgtTkiEWwAencw0/V1JUF0waSjmobpSupCa/Y0Nq3axK
+wsjfZrPOydTYxja8GHelq//5YmG8xSKKFJGTjBV3R7ZuMyBkJ27X8/n06FnFEXn9JEcgxuxTrVa
PkHTjIoqUs+Z2XgEI3Hupnqo/ULTwETNt4zVC+fi88SoYiH8xBbxmv4/0s6st24s2dJ/pZDvrMt5
k41b9cDhHA2WLNmSPLwQsixznmf++v7ozO7SoQSx8zYKlciEbAX3FDt2xIq1+NfTgcEjPySihqPG
TlvDr6MBDo/AXI7vD2x7uggbOFWgNXUqWpyxzemiA19B5ROgdh8E8idIzSAkI4JA5Rh/bdvaJ0kV
O1HgK5OU29e7DuVyUFzats0jQ+J50lr6ueO2UbwJxRrDtctOulHg0vxoW93KUDx3/vsDVTcJbE4z
+U3ijT8PNZiT0/mczDaCFAHtT/UI0tNB8MxXruHF8xCJcw0fbJJz2TgXaAw585f3bW/xc69sb0JS
orferFfblff9ofCQYHN+Xtw87lhZf8vLaHQ7ws11p8WNoierlava/5G6d8/G8fHh854g9+lb3Hw1
ls2By6axH+QUK90hdnp39MujdqV6ewW7zZv/tZ3Vb7442DzvKjtKsDN4RLWsV+x/WZyn++vIuWm9
R6IyJ3KSHW/yG/D73hxuzkPeFq2AaLx1ah+uTZcqkYsioWt5pvd4/NZ697AS7vgWZV2X92yuB+bF
SGn3ymYl/m2TriAXzijnAVL0j4sr7uFZP9/ZJnvmNo5FgwdMzVZzs/tjOchHhDb99hBdx+eBkx37
nfB2Wzh6tV82D9hUh5wB3oJ1HSM353+6A5E4KfJqZx7f8CsvD7i9iTMtkbRWsW5/y/jaB2cxwggV
EudGkcJBtocs29ue9sadJJakGjCN/jms7COiTJ44IPjq3sde7JEGm3EosvNrdz63V9HmlG8xS2OY
IxxUY1j7rF60D+V1faH9CG4o+zWzUz3Od8VF/FG7Me52ts3e9G68S9hNsVmu6wiBtwe5ErtmOONC
dANHuJVf+KFnuZZr7vjtV0/c7Xg3/mZWizRr1+0K0ugQnyneXe6SdAuciuktD6qz53m2AdnW4Mbx
6BJKmRGgOkcpUJ4ZAhp0y6a/GFKxu5Y7Hnsb29pTVHD/Ymp0f7CTnKfCufjlfn54f+nWA/2Of9n2
z8E3l2TSamU5IHjpwobvFu7e6dszsvEqU1bA3VhgRL8NjjUUeA80+14Ee7th5xbfBuYU0jO9Wcci
nenu6NIG7zyJK3Gx96h783wD/6I7ZOVGMNWNU25TKy/kdRfUPuqauC7Ns7nwdNe+zF1Em2/bGzRM
js1R/2Dveei3tsVL25u5hE1wzowR2503+uZDdogO42H20kN7rp7tIRXeOteAOzReryBxwOOc3j4J
0iQJSbjWadD7kRVYRiAn1efnvmi8ZLl9fytuz9ZaW6AtSwVvSTcn7SGnxswuVoMo0xdX0jrtADsm
OhpKE6OqOy8718HqF17uekzRPwSsk0eOJXg/nprKLNWc1AGt1AA2osvSLgoA7lq2c71tZ2+1QtJG
5wECNwqggVMrujIj9dRCdtnBCvMRmnFx0QwZWvOzmn9Mqjy/p3Vcufnbswg4WwehReIBrOJmaCWE
WE1boc6NxHjlw8SPm9K7/BaBomxvL26vGwbIG04Bq/X7hbBN6KG/2Cy2kGZXFENhu3CctfdQ/8Kg
2Rillt5lytBB8Z8LlApIIreSAzN2fpMlc/BgdEVXOg30nsN5nZvqLdjhGlXJJq4sp5JRynx/Xl7F
2WDfZN62CqkmcFdsn81qIJtWdEKg5a2K1Kg8tYnsxG1WcXZvas2AVhzTGKbkgKb98NjAS/sUtnZo
eQooreWQVJq5x2q09YvrJ/ElBm/7Fa+9BTVJUHTGslJNLqJaKdISmuogP5Z/a7UYAqqxGqyLuVKJ
iOJh2nGWrw+bxqLRjGCv5w3Y1ulswN0vjTNtwG7TWd9roLr3HdSTH+Fb32tDesOSCjbMJI9BVoGX
/6mlsF1Fjm11gUx55ZKLaGr3yjmBKx7Q0PP7i/z6XEPKo9qrTwbiiarfxpaQp7yEyNQVUB76XTP9
xGmFO2/U17seDCv5C0oVJBANeXOs52UYw7JmY1sIZ5h+WAbSZz2Vab6wO+gGz9GKgC3vbw9s5Qmh
xZ18Pgi1TaBcwjAI9CfoIVxE6aGW2vgsbrrZe9/Kq3icDQk7BwAua10rrpnN/AFr0pKlH9xAigJn
GiwERfJQc7Jwzi/ifil9kQWZr8qJfgVeNHs28lnZ+Yg31tCme27NeZEQJrOy+YZxUItoTgbo/FBw
h/ESXYlylnesvN6VuqwJ0IprIzKNJptFTGctFR0wYDceq+Iq01vFG9DoPc/7aQ889XpAK2yW1pm1
Kw2A3ObGVme5zRa1QwxoicOLpJSW8wABPvf9tXvtSyzg1XSpUlyhsX9bdYVehRbj2WpdIcWFJ8tQ
HGYwOJ5RmJJ8KzdGJAGmdjgPpPYv7P1/PU3/K3wub/68ONt//zf//VTC57n2B2z+899X8VNTtuWv
7r/Xv/Z//9jpX/r3x+q5+Nw1z8/d1WO1/ZMnf5Hf/5d977F7PPkPv+jibr7tn5v503PbZ91vI3zp
+if/X3/4j+ffv+Vurp7/9cdT2Rfd+tvCuCz++OtH5z//9cfK5PZfL3/9Xz+7fsz5a/5T//izbLZ/
4fmx7f71hySMf8I8A4MQOU72GTnPP/4xPv/+ka3+cy084Dw0kl3UI/lRUTZd9K8/lH+i8UjyjD4G
al8IRvzxj7bs159Ixj85ketdQf+VxV3xf77rZIH+s2D/KPr8poxRpOW3nu4W3t2CHlzSopx1WpFw
maeHTJrKPkrVRUIptTz0Ir3TkCFs8l+FoZ9lk31eFsc+e0RyNBMfLAGLL3dfN5XntdQfp1o9RipU
j9O8E1Ccetb1q2jEIvqjqxz8PH1Sp1+VlRMVZqTVUUJApneYaJOCmtv220jr/diE5fXFcv01LS+n
wXo1DRb5U7HmofE0NMVsfE1AKn/ghoaWesmITmoTlbNrlKLMACx4CrNhqOkEUCPyOhxfmSPmwJQr
fW7JvsueEsDmBTlqnV33y4w2SB4GsuEgFNgmzii30i1UJN2XOp0gKi/SxEqhd+e+d+pJV79W0Isj
tIWg9hccnQGho5jCY4DEe+UNljUmnwskrxU/V42lcRIIqYPDOhLTb7O+hUFc0o3oaKKhkTkV0lfW
hVavq5klRTo4Bh7nU9AqAp3OOVsO1aQMBkoQVnhEaiQxPCgPMv0AlXJ/iPIQ4v6SAOeiphlkPMak
liHp7ovkS2jkmuaoeqSYMCwWCdK5w9h/q3UT/vykraNDFUDU4NB9kCFkVQnoDhGxphkMRTKkNkw7
6ODvDde2n0jJFwifILnpDqg0mND4B/PyZAXw8DpIStb2RRpWRgXvCShvtNnh+POKcJw/togNIyuC
KyW5gC5RtHLCliYE/iLvIHe2R4KkCHUJlCqQFoAgNjPu+6VGsx5WbROa97rgSZiNSncWylVyrUjq
sEers56Z/zwq2L1QZqythFBb0ZIpb/sypD6JsymfNV+PtfbclDP72sxqGRkeSYGBMsim6hwBLhr8
s4xyoCsPuLm9Hf3qG7hlqKxz38j4nG2ba6vSTJbRw+mXjahnBJ26NnOXwVKTi0WQLKEfZczBDfey
TbJS6+Xs8P6R2iQsQXVTqKYbEBS+rOLEthfr0s4S5EKUqcZ41IAd1O1NErWjN/cIVvZDX5zbWVgc
AiW23SWIrQ/SCIBFBHnhLlkUetHQ/b1SL5/ELQ8Ufu3hA3UPR96pW4F2vopnALJepATZla03/UdK
Os39+yM/veb/skJJhiY+cCzUg06thFOoJgnKcZ4KS8TlHBeZnwWL5r9vZROirWao0kMPwTjoq+O1
fGqmTpB/KWG/9yoY/2/swTI+9U2nPyt66FEt1K/t2f6Ka9a9Sg9bt6vTaMdLb/b5qy/g8nqZkg7m
pNTjOCdgivrxYqlM6SKp9e91VPeh01XI3lVJOCO1ZsYkdeVy3nnhbpz2K/ub0M1CDHFJplTxxkn5
JXQYI8uWaBzdMLrWa3jBwoCqfo2y6vtTv7mdftuFYI0+FBAfKwXo6bilQkoQN5Vkj00dHgL0rtwo
MvobiH+yCzFr5o/37W1erH8uNWkQG2YBKou46lODcSnlgbqYsqeS2vJRhBdeK1fqPepNsqvCcw1M
IrVvh0oarhd49p9hYxGfYR6duh238npv01ohE1tC6UVbp705QbSSVj2yjYrXjJn4oZdo+EaKvMcY
dpov+T1eTiiQBXorqTZuCVdGq1Q0mMcRxgPOfoce9XJepJO4M6LFduaSHe6EUbbXTvd6bGtD+1ro
tKArozfwdJZ7ZEtTStJ0WSDviYxVn/rLEO+Vok/fG+vYSJHQgQiFE+AB+1V4XobGzHLKni7a6DCh
jHIsBzwi/PHZt/f3zet9CgWJDXHNSsxDo+86zS9KRguSEWtlVfYWJOuuCnssHySIvVAYkXTgGGGy
gw98a2hkQlfMHjfgK/ZfaZpgwBgs2StRKTkag5QRVY4JSs15tGNq21KBW8bprXes/DuwVtdveTG2
SJgN9N2h6Xc1Ggl+qBQmEiGVUf7Q5gA5SZiyUrRvrBrVmDHRxzMkGMrCm8O6mj+Qh5I7vwvr6QaV
8KBfcWEyImExKDknHBGj2XmTberKgP9I+hEL4DDWZBx0waefqyDz2hfprPqwu8jfx2UCUzcC6LhP
qJasMuUNSvRQm8IQE6MdFLppaOkXikjG2V3RUg0c8Cn6Q2a82I95gsc/wF5pdW4+afpd22bIK5ll
C4vfIowAQj8FpYcdd79Z3nUMsN8BkoIpkEbkLci0Dzuo9ZDo8uMMZQINjXkv7ZLpgD5TuONm3jBl
Ej+A5gK4RGJ2s3NT5M0UhHwRyJg16wME2tbFojbzJVpV/af3D8nG16yjwpsR24Mc4sW15Tor6qhN
kT4hWKND57go+nJrLEFLYJk0rU91BwHAOulv37e68TW/reLXaIXG3QCA2WzfwurGdpQJ6tUm7K7s
vrI9MS2R976VzQX9pxX4BEw4x/A0WwcQVPmIrKylwIteZB/MoTd/lmZihn7cWdGFFuT1ITXG5UPR
6/ZdX8/pDvL1Dfu0asLL9RtIBJzodNeDGUFMDpIzvwyLD02jXVaqfhGJ+ro24+e8RyWjsMQDd8rT
++PeOL513Bw1iLnJaQiLbuVTu3UhqXExyoafV9rgp0vTnstVNrrmUMd+J6GS8r49VeUXvoj4MWgR
EFBHALXCA3JLpIg2pYxjyTU/L+L2U1LXAeqnTSMdFJTmF/KPCjpLJH6n8y6dkJzsclWpkaOKOpTZ
tbYwz7qlUQCprojA2EyW8og4Znw0GuDQ7tAC9LpQRjUzLqcQCaAj+EIYlKxusDKIehNr3BnQ64WD
nQ5AKzkG0voUR04nMNdr0w6lEgrIqW8+2FREPut5VJynPKOhWkcK0rclVTrqNtIlSEGb0Y4D2IY8
64yCqVupHIBNQ6K1WcIgjtGpAtnk58ATPwuRW41Lf0dn8sTt6GsvFbp/zmsT4SsofU0tcZEj7m3H
1IbiHjlaY9xx4ete3SwxrwfKUgR8TM6W5a6JiMKlRtN9foqcZ1380hYr2zHyO2j/j5WV6WatSayZ
17Vx1TI3fkEYUoduji37CNkja6SCTX2q2kiZgHUVQkf9eOlvELWA8i7r6NL3WqDlKuolRfTLnKrs
G1wBZeaIfloqB/mLKPqsJXGhkrcpFVAV0ZJ9adN0yc9KOYUn1baXoDgsbbeXgFdO5+v3SFaiQ0sA
PiXM2c6XTVNSVcS66gOJPLShSvCamIit9bn5RJfCBM+1kknf43kSDTRgyFd0ZTLZyD7Hk98ulerq
cWHc6paU3r9/Wk8vF76Mgu06yTzSqY+9YtGyJRYYbRzhWSKuoS2yuHpV0ja3VqgYD+/bejULKysi
TEmC3Bp086+eCmoYZBGQVRBsueYNY7C4hjrvsUq+GtH6NlhZNdbLhMOyAbXYkd7Ny4xALukj7UM6
jcInUTMcDZGJnTfX5lnP7K22SFji5OAu4Dl96hrQsrBkqKstTy6q64WvwqFSJ+hzRTzZGvktSyNl
VA5Lf5B7W72IzCR17BptIK1PEEJHGn3nOfZ69ETr3OEA5NZH0pbtUu2aQlNaweglHQUupTPI343m
udXMw45b2jG15WIReiOrBWpOXhyVDarUfeEiwYNf7JDme3/nnMYl6zyTjwQLD+2LxlxvHaBqJbkN
ZbjpLYU83AxyMz+UaHl8WqbZukV2VPHSrNB2LuzXp3a1SsTApqVGyj9OV5eWvjmygZQSKI/icyon
qKBNenKODKV6FkLsjXIBkAN0kkvfjNvoAy68vEGUr/lJhVk1nME2hk/IzKp/f5F5xVA7XLPC+itK
2qUYQOannfBGa7IPVY1mGGK446GJA9l/f+bfWGQy70w8sfrKF6+dzsFYohMzws/l5Uspn2kh+lhg
7NNruRTZ/fumXrsHIKbrUq9kmKubODW1KBVyQkAGvLw1hWtkkGfIIbJ571s5zZP83koQBsJlQZQC
afA2xEWppKl0urdQWRJZgg6TYnyDB7a4nPIEjv9BtfuPZlksl9aADMb7tjcX+Z/G6etYU5EGVC6/
20hfPNTQx130KOyFt5haf0HiHNb7tNY/mnlQeVke2ccQMs0HshjZIRd1dk6gHz+GgtaonWk4DWr+
+hJyovDRCpJnr6gUCiSK7KlAIi+dsyuQ++lTC9LgOp+s9kwr5PkgSrW6F6Pc31VtX/y9box1lZHe
Y+tSuIUWdIt2p8lLTrpUMj0b8cHLXJK1B6gHA5SPuzv+dH9AODj6+v7svzlkA1wG4JOVkWMNlF9M
fiYrwZBlrfCUyhw/IkUY+mIUoafpUX6ozDrxraa03awWATpnmRQ////Z3+xvszBnyZpyrr8yW9wU
hWWv5K19jka29IObfb5cdCV/GNt5Oia5Od29b/6tk0ymCnJiXnc2jFOnw++RIkrsqRZeYCn1IbK0
/mbK0+CqU9X+5//E1HqY4VnlxbpxnDOqUjTRsbnkuaaLMM90tw/awDGzaC8H9/ao/mNqE5wvUlgU
qYSpIrMRuCeT5sdVB9djhIT0/2BUayS+ov55Ja/+68X+6SnK6/hdgWDhjPSgQfiijmCyJiW2dky9
EVhwMDWifTqV6GXYBjFyVY4NQtrCG4y8ccg2GBcl0pLHUOrrSyOY7RvFjNqD0skKUpJ5f26IMbiW
wyn9VmiledWnc+T//eGvBG945jXdu/VdUdDOStbiu6Dz0o9Z0xkHtZ40LyMLcva+qdMn65/Oib2D
WN2KTCKDdjrTdlZZkjkRlI4gqBwdndHvttz0l6oW1gdlHqsd7Mq6cicPDbwRLglvqEML9KpBK5yR
Q437Es9QK8LtqUC5paruYRHeCGKwwpC4stc60Ob8T1orBDSkuFyDJHnWRtYhS838GI0GgHKiVZes
THJ8fyrfuu5eGt1Mpcj1XK0VhrYsSntRj4t0Da+i6Q/6NKNPFGtXua4V19o47lFpvzmpBslW2qZI
rW5jY2MI6QHDmbKIeuJlepGdz0QtO+N76/yvDDyEuyTIEWs83SrI1uaVLpjUJJOto1VMxlGGIVyI
wNi5Md8cD/TxvCvoAAKocGpJjmbocUPGk0Y2Ko5dqDsqVM47Vt7c+i+sbMZT6Y3omhYrycBzUR6b
+krHylWbaLXXj11//v7+eHNTkumDWx1ABv2mp6MalEwuDUEo2YhlQaiVvixfG9X6mFVzd9al+YiS
GyLyO8N8azLBawFIQ3pgzWycmu2KMVfQrebEmUt07MNSHNpqiXdc1p6VdfO88NhBPkilJnPjt6C5
PylNEnrSGMk7U/hWXLG2Za3wE0BTxiauaCfyV4XEEYuzurmYRRhLTopsxLdhphzmlFpMv0FApcAR
Ta0ox0xFZPf9VXwrsKSyQXJRM1ba7a0QJOK2rZny7PZSO8NxQaGuX5hxN50heelZYzi5dTXEl+XU
FU+1IZZHwBzy7FfUE3Zi3DcOJPI5NDCi3cW/bBPjmZ1owZAXljeNYX/ZRyg0Q3abugU9sg/vj/qN
vQv9N1AhsKK0YG4jGlkxi0wqK8trAnN6GrKGqgHpqLYtq+8Nt/hhGBJjZ6bf2FLYhNcPIAEXhrHZ
uO2Erls2l5YXxvXiRUmiXNAmuFcXe9MKAGKwmhokuNstJQZzWeAetby+LQrPUstfkKrtAbHfCjIo
ooLX5OqDrG7Lhxy3U9hlJVjeppjSB8C4fe6OGnVUlHxN6INDoou7Ui30RymjauZ0+ZKXfrUYoex2
RqFfF3mjXkGPgMbq/2BlX3zZuvIvDm7Wav1sKmyiWMtF4EiylfpsffFtEb36kTJBejsmyl6f3puz
DvTLAmO54kU2B5kHiWZGA1ZrUjRXpM31yzTarV+vL+ZNsGEbhkw6AWQis74Jjlt1iXsIczmq45Qe
l0yLr+tAb6+tKF8+xLJdHHnal37Wp9JlTT+NK8k0OaeVOp+3apYaKEfVe5m5N1wY3wQnNmgvvuw3
ec2L+Y7iSEgEc8Iz5hGl2GoInhepEnDr2rWHD6VVyrTK5DBaBrj9yYp31ntTEvwd8XGxIryEEA36
cPYmTOnMLtImgL4eATUIEdRZUkftMumad7J1HUOs8nXq9WPSdpmbqMHi10ZPK/8kV+coEE4HGo2b
57YJvgmguK6UxPp5jWzxAZb05GNsxmMMt2gw7GSI3towgPMoq+BN6ETfLOWMbJOV64blgW3RXDMU
0bkcBHuKK2+5OX45sQ1rBIhoYwUZ0BrekIRjmg2aUyG3Pjm2CMaDooXT0S5mNXRD8LPG3/bkQOE5
BdBQQEYJIv/0EBZFmCTC5m1jKRUCwUB5/EZE2QGQ+l5D5+soFVP0ZaACBH/Aq4rwmFQSEi+UomSA
/jft2Cupk4wDClURfj/3U01OPvSdLPLvIh2mPXzY63XUobog+7TC1Kggb+IEm5KqWiS8N1IjHv22
FMmnhhzf387aYWUFIVD6xldtyxlVD/NEaKdknlAD8axisQ/GMjynaj7tAALemk74dUDFr+pv1I1P
V84CU2e3PZYAaFbnAoG+e7lfNFS4G1Jc0tTXv1TaxUfJ0G7ed9xv5EwZJMU/2Gip7RMBnJpWu1TP
c4OcqSQ3yiqyUrU+7jQ+avIsvgZwcByFWcEia4n2MMR4wIZS3iUHW/ETGEESKQ1ujSoYb3c+bA2c
T93u+r4jcl9hSho4kNMP61pjBHw2kP6YW0Oj3tKqn02wj3cUQPTryahQoVlSJXuaQw0yHhpAQAou
FnvQnRCfr93c7Oe/nQXjm2jNoCjCK/cVBj5G9Qsy61l47MryOks6tMv7Yfmp6GXpTfVKVFsjvrWz
O15HaGxCXrlU8Kj8gIs/nYlGjaZqQGbPg2lpdEPVKA68On4qk7Lb8vvqNQMrPP1rbIWVv4BTtDEV
KK1tk+fzatnKLizAuU6lTeGnmUruh9iKk96RolH9nnVtfuhRHjuWhaWTCa2TT+qSV09WrUc/q0mV
b0xpqksna/XYe39nvDr86zeyMcD+cFaAIGy+cSysyNALyev7DGhzZN8vQ7SXPHl1wW6MbHZfEIZS
VAFJ82ojm256o5GegiYIHtvUXDpUtOJIPlZmNP3qGf/XWV3a4/ujfOUS1g/gdUKkh0Y65aHTUSad
MJION+vRhv0B8qCLNNMKd5K0D40xXHa68clom53r8c3V/82hT95DQ8Tr1OZY61VkSrHkWSb1coc+
bBqeC7PhEVYf4yKUvr4/xg0KlChiHSTQgzWEgZXN2Bg0JOB6QhL0lct94IWwAntJi3YXCux682sa
8vpHUdoGSDYaNmekWa/MfO8B/xtsdeJoNh+xWeq8ocIAl7nkgfOIwDUUJHmdoCmry5nN5QTmrF0M
c7ecSVC7nFmiG2+Mxaq9KYuDzzSMS+dSK5Yzuw/Fp3yxDa6LOLg0xrH2aQSgVk3vxzFJdNUdCzl2
gL0j2bOMlpOk7YJaZX3//qy+eT4IAFb4CF1W22QcdcQQUA3noygm/SIR0aclV/Zoql/5pHXSXhhZ
z8+LAHTidEYh4nheDJAVEqawpmoqG9d91Vef3x/PW7sS+imT/6/wvK37m4U+TKGUSJ6qZlHgF0u1
WI5VW/IxyFv5ywRO/df7FqkE8/nbPYH+MEIc6FWCcFpP54vhjUo+A0EfQj/SOusyXGFIbjiVS+8n
opJlQnwuvFJUxkf0Hicai41uAgofj5nMp6lmwn0p0XKRGrVpHIu+ijUaAeTsCw4++kI+4KYMNLt3
qgJxej9qo8ZwolQrCtcOypo6WinNsR/Epf416ns7Ok5aKahEo4NzU8uBpqNDooy3ujHIH1F+T2Mn
kVHDdVMeKhCJtFKWejVE6aZDhhk8aJ9rgC4q2JJkJ28G7Sdo8ulXAar5g72kre2nokm+TDwSG6eg
rEVqc1r0z1o1lw/NJGTGU831g5EK+SoYxIRkaGYXtgNzOP8sgoVc/lwItNkKAL1PSzepkWOYndQ5
9DmYMUD+Up8uBATcndMFzQyVejlWE1nAuDuz8wyCHLFYOVG/WfXhBwmcgeIFclP/QDoiDD2EFORz
avP9lwkQaOJ3lRZrnllZZXQrjWrr5laSWnepNjfp4Ndj3cC/AaPZMLiGJZ3JdWhTdC76Rlm8askb
od4r5McrmPgZX157FvXRenSNvAru41AjzRpbcnmnRCG0aMdeoA/ldfWIDl+hRasqW5CPma9Eqa25
qLWlpgfjvtI4YRY1kE7Vsnjspij93gwUIdxEtuvM1TIdFWQRWAaBVp+OnZMbEy+dRaGr2FVEPD0P
wLRuKypwz9FIa58jm7mcuZkUhq1ngdBeHlorD8eDWdQwILamDonRssi0oU4TyXCvUiQzdpve4qau
53b4rLQFz0Ql60XjVa1BnK6mtVCdTGu6hT7IHhF6wiVaJCnjZZFTWbOqenakhZIfhwrwh26ZpF9z
zR6YjEEhn6CHzQ2phYbMTSoCmB24LaRDkgUdW10bzGvLWJCQy3q5Ud2oNDKnqUibl5nZ0rkRSfNP
8qUi8WYY+z7RqVlMjhIF4mYArgUhQDkVNUGfJk+OZOTp17kIuRGGRs0+ElFYt91cV5+pwqL0i7AR
2aReLZSbuaoTcKbq1IzrrhyHD3VQtuZhFBJ6eQrV08Fp5bJNHVYO6Tmbt+g3lcN2T1pqGH1D5SHr
LqHZnMeNLA9OYpR643ElTj+ozQyPmt3yi6iA0EMl5emi0Wo0LJ8NRO8/U4BSvxs8/qHrGdJyduZ+
ae6KrDUmnzTgoIOTC0zTQ7pNDp2+mlEF4YEYP3daMF8kA/k27oU4ugl0deouNCXPL1KpQlmyxS9a
TmlEU+PJkTQiOjzWCWWlEDxtTQNq+MFq9ekT+t7i+zKkxo3RCvSczQRJOC7M1PDywFJpWCYwvdKl
ZJmcrBDiaextOmJpqBzkc0ky1cUBB5XknjXTjOHm1HAWknORXjq9rLW9Nxea/gyj5pLdDNCHQEYW
JdJ4ZsqzYjkZYTwCSepUxudRkxbfaiTWvilBqD20UjSHjlw3Q4qCkmF/tyCCLJ1ZDaras6swm9w8
HwOSVdCzdi5ZDHgiy87gQkHF5zgm2nhnTql61hoRIiMwui1OtVz0aRb/mGbQM46SZsnXyJDj2Ymq
tMEBG0bzIx/C6i4Eday4nWV2X5UuM5UzxLFnsTqG3nTTPo3u5dA079WkT9uDbiVT681jnE/fyBNo
kzdMupH6cxypt1McDNORQxHw1bEm909xU2eqC7lryDFO4lZcxuEsdeeBTs/FIWt4iztKO1F0tNsA
jgB1hqjQRUinNf05zNL4QONJmblyN8kXa54lc0wSZRIatKn8vdLTpT+b9TJXnAEVjJhHPTGnQ1O/
PHui1YFhTX1VKo4Zq6DECzSwTTBznfg+TG34oBshSJcFQrDArYaeFpp5kqXWSxMzk8/LSA9DtwJu
YSCTKsajlaAH4QJ3T/szJTO1B1Ua+uBYlWaTn7di6GGiAd9hOyAlAv45hqE49HKQx5eqOUnHKGrl
X2qzNkzpk5z2HzIjHxvHSggH3L7Vx+A+7aS2uBFLmaZnmSka2K46XYEvbGxjODoNuTnv+qhK/LlS
uF9SvaLoNhL9ymeJkpbxvUaTX/6zS5Nx9CrEegsUbdvqUunt8RiasXkv1/byVZ9CkNd4UH1xYi2I
v5haQ8diMoIyv047WjP8VC+K5Ecgces4ikq7KJVhu2cKeygYG02ZZSddqt52hYikx0Fq7ZynN69R
L0uTZvIWNYq/A3CarpccselPbO2xhN+jUvjSWHpqYIPtz7U+KB9lsqKpSyflUjidGYT4Dht1Fo0u
9IxLoCykTlm1YEadVJ2UGj6oMyqooG+71Ddmc/4S553yIGlBULlhnOInJOKQRyu2QxSu0kZ1CnRu
0ZDTO/0uNAPpa93qA680bSJiktpBG+DtSJIOLuI0+qIVQgndEgnp+xzcgurV5aD8kuqhex61Zf5G
P+jIwYM191IEDSJ/VTGLwbEXXXC6JLm6XMD6F4ciKOfwmIk4OzeM1pydCf2QG97O2XdVROp1YxTq
5M1zWXb3WpPEV12xaI1nl0t93fKnAoeaXGX6shqlPyJNiSI3TorccOd5WGi3tJLhWVVGLutQDswP
SSVX33soiiRnQhek84nHabC0ysm47Aq77c7jeKm7o16lkgUUpFCp9/dgM119iPCf9rIYzYEeBv1W
j4rpc4Dkc3MUVWxV18Oij3CfjXSME8b1tiCNzr52AEWXNTcpsF0HxtAi8mZaYgLXRPX1Me0KZMBg
55Zad2BeriRRAv8UJT2xtNJm5eDWyXQRqM1Ihj5/1oZoit2q1qWrTIuS1AMH4RijSfdmzBbitiFt
MByjrkwvM6uqrQOdjcm3kvPYuUMvZbFXNFW/uFmnS1+tVuEQGl3UPjbzPBnuwKPN8E2psi6KUis7
p5FQYySGK8RjMVlHWYOLMBz4XgepPPWYlI3c/sgnEco+aA81dnUrD0jXTsjp/W/2zmQ5a2Td2rey
Y89FqEl1U+lr3HcYMEwUBoxSTapJ9br6/5GLUxubOhCc4R97UhFVUJYlpbJ537WetWs8PyD1tu2S
jMXfX8+cfKpNSDnGdE6am7xCqwVxzOx9cVdmBZRUd61jzxXctSpytseitVlKJrspcTyNNct3nax1
j+gPXEeUzE3V7p06nc+DPDCTY25gEETbk1pDxMw/Fztw4f6+VfApYk9m7Veh5uFbYLbsiKrUU5ch
4nM3SvWIzLhccs/EYRIYKh6zUDuxtlcN92GG8RolCbWZyGrddIixohVNzM6X6SykzdgfaNJ4Ymcj
wWwjnFp2vf/NSeKncwSKaCqHHCRA9ASvoQldY9PqGstwJ4eMXo2ZD3d8FCUVNuWc/vpSzyDsl2eW
7Vp47nFFUZ56LXufmoEqDXEKu2JIBthlWVs8FcZAG5ryvbjKSztMo2wwvQuSced17/XTW8MkEDXq
nI6NsMSMZO2FJrGbf645pPTe1Q+2P1XOLnH7PD3CARaPBFA3YC3WJOkPdlrZV8GSFnlk+5me9qlv
6jvkEvbtJtV8JK/dWGNrLev6ADpci6hW7Xxd9Xn3f3rUwaY6p7EoqIK/PLIVnl+tfleEu36bsVSf
fC6LgnRXI9D/l5dK/82hdgHgU7w6HJLMhPk20+FO5HO90zUtDjZQd+HC9v/X7/TnYyiv9IcrvTpl
10pLVKNtuCMRqjm6hbueBsu8omXyUdylzUT6dCHvf33Rn8/bxJNRkcFxQ62T+uvLB+kS+iebcgh3
C66O3QJmaJeZV7K5sJLkd06Jn6tc27UIXaVoS2/tdeHbMPq2rXNusKsMeSILq3trpKV16Pqh2ndF
HcRr094LDh8ffn2Tr6OpKD1xZSwRMK02G95rqpWu0rrvfBXuqD7X11kwmFcdMYCs0nZjRI7bi7c0
381dOWbVvaA/dZ3TPD9msrEv0RYwqn/9C/1cUOH3wSFLAQCsP/Pby6e+mlURlHnO8J069UHRh4Ty
iLnmSMXrt3aQf7wYpeQtYQxU8jOQ8IfyRpH06VgujOAxDOtD0cg1jUp4BjfG0v0u5vYfxjCiov9c
69VwMoghxpDGK66SpDu3gnK59Du/vJXt5GChcle1q1ZX7X79OH8ugjGiqGBu2BJcq6+btm2xrt4s
7YRvNPPPhVl5F5aV/g4d9g/Dl+MXfHLyPH26w9u9//AcJwrRwWqPya4MrSUKJctPLAXC8mxavW1B
UelRFcsW1ECh4+TXt/izHIAk0B+v/mrIFJDA5rJ2CTsI7ZzRG3R+PFZ9e+853YXdKiuuyrY5Jf7P
f9uoUn0t/NWOPSwHZ9oK5bnbtb/ryP/TA6EnB/qFxtnmvXr5QJrMzXSl22SX6zDAf1gXJzMOgfeJ
tvokFnbtXraVN/HKbbZ5f/48wAah0qZVAjfrtV4Y/Nc6Jb2Z7LqQnjTh3+pSWKsVN41wLz3IQnFp
JfnV5IbqlAquOptydzr1l5V674yJ8qobvD8MbN+mma0ICwuaUv7WyXr5QCYv4XhqU1InecR/35YY
4nwnG//qVH5HB938tcq/YhW9+tf/T9FFG3v/f0cXHfRT9UX+6zhkj9XjjwCj7X/7DjByYREhldsC
XzHLsqQxVXwHGLniDaIO5gk+YbQUoND+Bhi5b1iMNowYw4Tt0XMa+HeCkf2G9EBmTkwPtKA2fPmf
MIz+0gb9Z98GZQVfHpVtLK4I+gAjvVrk296iIldN+H7SZCxOBwPmTbwIeOtUDgpqR4vNbj3GPzmX
8ZS100dHSzEcJ+KIMdaxBY7rmbLFrqccZpKla6oZKEqaHt1gscSB/n1xyPK+V/veXaeTurdbse/0
EnAELzxjiqm4eo9yoZgZ9Vqm17oz6uzgBIIiTEroyBAndkPxwbEQpe6GZTVOkTt338KgU+/HRmV1
lCdN756sfgKycYRe2u7pGCbmUSyd0Rx1DksFn7hM5rcDspGzqRu7Oebh649QsmQfYwP1btt6dm69
tBjViVrq/GthLO1dYYbFx9BKR0gvo2wfUruHUtvNY25c+dU0n0ym027Eg3Z5UnZt2ruKWu6Xobbl
Qw9K5M51SrXsVM3kdyESy3DibK3WJK47V7yjjD0WsWAu5ZQ4GeqrZSeeek+khRe8p9xqUYo0cIju
A2t07sdKcdpKfZ+6NuGWA1Z1NZZUmDb8YjQsBnwpsmy87MZUaVpERYgeM8I8N/AW5Tg7VEQGo70s
OqkUzxpz7xEIaRaydqSEpdtB+xVYq5kB13Ty9qD9JYBYldP6i4pE25sAcK2v1LDVoa2864Yz3GVw
MkifXkHbWfTrI28d2gntF84ZOExucV01Y8frtD3V7FpV5TJeZdV/leFsw7IpqGmdIozVD4tpBI+V
PYmvHim7KIh8b3kvciP9UJpUhiJDrSMbapFPfTRDZEkjR4WDTyFp6rompi9iXwq/FU9p1VbquqAS
YR1kZqDiiEY15+96Dhpi18+Vy45ZOZQi7WFz34JYKS5Jxs2rKKPA6hy6shm8O99vNHUnwzNPMWpv
5fuZ5sLOo0WgdqXfpvIeRz+lgihDYz5HbcN3Fo/u0DzoylSC82E6f7ZrhEScQues2yXZoh84gMDk
bzXuZa284LaWnAsPzriWG160SemWhPVknIpSTN90T07FWdnlUj72eukDPoLE8c/pPOk0AhvYJzti
ZSFlrWXlJYdKKYMCSjc2RazWufI4ppfU4i2cFGE0+lXSx23Xlg0C8jTNj2taZw/sTuRTS1UW1aXn
N1aE0pDqkHacCRC0dOqT2U2rW1zWYj44rOmMpoLxvst8sfYgdDij7Ju5Cpwd1YRR7owxFN8MKFTk
ruf95trJA7vDQy+rR98CdxVNwtFvSTEXRiQdDTJCGGUA3HIIiZEZZN3Pe5tWiLUz0g0JOdb2cDbp
uW4oIHjpwbIbMzuZjUod59xt9E6W5ni71m3y0MhUQ2Au++BKmaAhdsx8/X2plVQ7XC7FfYqmpohG
e/Y/pMoM75q+tG9MeEuXubM6cZl6Q73j15HDDj1E3e40BWIvbqmWDny0rfeJGTL7EPbd/Ji4SxCc
BvRey5iZugWgPWfgspIiqa6pqI1y702Eq0RplU83S9mgQVTWkAgKt0VRRXQo6MuuhhuCSlNTYKHd
LIZ5K0b5J+nqFVS9FqObz8pkmEeEuUPCqAcoWe51NlITe169/ruO//sZ+/O/L+RX2fD04/r9/Ne/
L+CWF26LcQC5I0DTCqDs7wV8+yMss+yvCHphId2Aot8JhIYVvEEsi7p6SxCCObrl1v4Pg9AK3+CH
QQPI7MiGgB3aHy3hm+b+hxV8w/2BTENNjkiH6WnbRvx4DFjd0k/L0GjemUajiiijuo1ozEisfeJK
97NtZOllT9CWHSkbS0U0jBw0K21bRzYgKwtENuctuLg1vZg0aVmRPanqLshXaIaG6m+kSeMx1kHT
XTadKT+vq/oOu/jvyPs3OMZfbSFvnvTwYuRtf/37yPOCN5tRHJk+kjLUrlvJ7fvWMbDeIDxG+Eq5
iWGEvew/I898Q1Fo87ZA8OU0TymKP/x76AVvkPxz7A4Zk0hEGbJ/QMD8+ZjLuOdogWtvq6Ns294f
R56k+2ik2CT2rUlLsand9UjD4XdsqZ9PdVwFceJ2ikeA8fqYq5vJrlnu0/2WZMhO6diE2SN23EtR
yxBD6nhjOPW3H97C9xPNj1DL7aT4n2/quzSIk7vPEXeL0XlVzquCpqq07IzdlCy0RYzEuEuDIbmg
lfI4j6NzOVe2/cc1GGiiCOyAYGze9dfEFzbU6ULQvLFrjOwDJ+SehT9dIwTQv+ML/tMTDRyP0hP1
Fwye23v9oXBg1W7m03M3dsvcTe/ryuSAmJrl1ZSO+AOrxDpxzKk/LAoT1q+fK0Pv5XPlepvSCpUf
ZmpAEi+vHK654xbCbvdjHozArkRvvVU1+vddkdBg+80T/Wl88u1gcsF9CD2CaKlXx18qDDrtLKH3
nMzcuMm68QBqQZ78+p7+8SpcCdCKxWbr9T1R8F3KMvf0fijn5JKEFHZA0m72f3YViviA8P2NCQQp
Dg/LyyfnVA271wxGBDyiBWShbRxsHC2/eWKv3892FZYsG+iRzVN/HfHSWNSPqjLt9kO/SQyUNb2t
0Q6cNa2VHP/4hvCQbBJDKiZEf22D9IdBWFDkdA2q8vtlCT3gpg6qFDX6vynLvH453BBaWWCSmxQN
ttqrIaBJKB2CDFVxM+GhMMyhj6ZlTf/85WzQUoQWz7Gcrw/RpQayajdtR6M28KJO5ezzhuB3PYbX
98LEwFwP8ICiAKf/1xWmxc1Fq3Q+79s2zE84887WMemN9nfBaNtH+OPkRxeDHcU2OaB4Y9+6TY4/
vBlegh6HsDX3vtnNe2XO3YltmMXHVAT05AIa2L+Tgb/cwmwSN0YBdXhWJrZKNJBeXlGquhrGMaAd
2OWodjEw7AbLKA4EjuVnwmseU6HC4wplbL9Itzu3RZld0LFbDr8ekxCJtgHx482jc2a8bDs2XGIb
8PTlr9IJfx19BJ/7KQWPz46/HjfGDuDX0yZXTVPs3IapZicyNJWHqdChep80ZYoyKBnS5WiUU/q0
mAKcpV22c3fZztO0Prg2c91NzVqqzhDISeRDjtJM78M0+VmcT7a+M+Yiz4hU8Mh5VLVY9UmZT81N
ZxXTeCCkWF+Y9ai6aMZSTb3AbiBO832pE+l1vn3M0n7I4nnJArkbCYPo93k/4JExG/QR+5bqsLXr
pgn9U6LzdT/2kJsfUqvt5gbdG1oKOFyiuJtciubnXUF/FIn1hNzC79UYo06dOGgtzbpcWQU6CgN/
ddEHF75YkPmgWB4uYBeuRoQ0L2jjzjXrd0EQZl2cmV2zDysXWGBOQfw8rxad7wrkMfdNqOwyqgaz
uyQ712lu17UpkBcGSvlRMGwfrldkPrXTMdFmvA5W3R3cEu5cVJeQwOBpe4aNBXXwP3S+FiRSUGAO
9nRZTbp9lnSCyBWde1OI0qtjXxviXLDecZBehyLfmXRaDrXRyTSuUiQeOxW2aRU5me1S5RFG7e4q
y145jnazf2cqv0J+PW8/xSxmWnsGd//NWHUodybMJT8au6T7kiPVW9lRyyHdu+acfpII2+/IW3M+
oV/3EQ3lyzhGsyhK0vDEZE5Hs7BhWme5Nc23XdNMHztkn99WUbE+DyJ9GFqhHzPTJFxYZVPixEmd
Dh1Frdl7EPkSpFGbhELGjej8C08TIBrZRmBc03tqvhRj48iT3PTN9dB7einjmi57u4e1252l1Nxo
P2OzqKOkZnBHfgErwFnqjNa+TSXAoK16pVtPv+8qrBxHRHacEigcNWY850l4HBFuO5FpN8iTEtYL
N2rmMSvgQ0l1NIrc/9SnWfNgqMX7MDnNXKobxKF5UN+GZtKtl0NoEZmx7327OmZJNlkxoqfwjlcG
lBE1nZHtCzZHU1SFc/jeK4Zm2qN92OQL02zn54HRj+VR+95aHQpdDB7iHihjsY0AFh0nrsgAoK3r
X8N9FAQxaIHnVizo5i9SmebW5aiRdSQfi2DV12lKAB/vJvW+rnbZ3Df97NKkRlSKtiucZiOqkD1+
MqaBTICqsfxbioW0ExCsZCSvjVP1Vk51W0aIn5rrurZ7tsa9hfLOltQBYsuS470/5F4W6SAP7ws5
le7p7AzFldRKEBuBxb49lGWFq9CZAvHRoPCVRFY/W+Z5aMg5jw3t2c4+Mfrci4eV/tdOVtK9tJWy
nvwMhfJuEH5yNoFrL+NQ+stycC3dG/EE4cyLDaiNXXrZ5pZlxEEGYDOyEsufDnYdJDsjsykJeuBI
y6iXhiRrJ3Odc79g1tp3uL/afYgYDrGhESxupMxqaeMBLdG3SeD1ixemmnxvVm44nknXHy/GUbfL
GY61mkE5Gfhua6RmX5cw4GC5tzT4ULdp5OeaBW2JKviKc7S4s/s0iFG9d7To0qMebPFxCYT8VFCg
fL9avfOxXOGTHJO0ca14SZWX76j+zG+pqVqoMHOiesy1q61jsOTsMMwMLDuqptRwo4WD9MdycpbP
09LWd4Es8nyHtqxvo3qaaeCnciXxFDxqKZCK2Mk90RSZfVHDuR3jBtkt1huq/l9q0bXtfkgVH0/J
VzFFSeoiiILv5H3jmFaSBKbHtjxJBBVYBI+p35664+CcjKXPZmdUsv0AZAYmvu9Pao6XRtRPOhuM
87UoA+J/l9D66CKDeVC6mMM4Z5/RRIWBtTMe0gwtYw4+ZYx8pxDyNMCpc2Qs+yIew3Z+RE/VWXFp
91UXucswducDxqq7gG7vt7CikseEzF4gLmW2Gju6ss1nlzngq5EXBqQqYXi3dosmJp5E4YDtD0Mj
j0ZWor3t2B1xAvUob3CQoINMZh/Cfl3UeRhNoyM/D31nbMqeLMz4NoZh2oNtt/S+pif1NmHMp1GS
I/Q7ZrpMm2hw6kGdNyTZXhejnbnH3vFowC+yHMp9InX7zZKZQzCeSOuD3/tZEhVz1lK7o61x67jN
dFVSdv3Sz2NzkxO7i+CzWYIlwhmtH/E+QOybhty4n+Z1eZjlAFG/TWyGvrIb52s6AbA9Lc0FGGye
KOS6zaIW97CIxtJx5Ziwf60B4Qh0/VXoCJVrfjOWVWHGKh+sW7huSF5pKRgtrQub0glPormrZ9kS
iGpiGYoT+qXfwhaxOr6kWlQxIJ/lohuc0UfJstS3dj8Cl7eTkNAuOXmLe+IJ2XwIsrmeollbNFZa
tJjv6ZXbRRz6NXnecnGWb6LTjrsbKjRqF6JC/nJieCVyG7zXTrjztJmNEG79oj3vUHreBaXk0160
559ZM1z3yAdWcW31yMqoKavyNnQG14tVXzreZVs6vhElAJiSeO6t8VwNoUGHSMoEWaqC0JMBwr/U
tJlE1BZJ9445p3AilvfwKqc7YsYmBvWn1rQnKBG6e/KcNdTopkiwOpL7M7wdB9A1kSx7WVz6oZw7
4gCTGu1WNxk489X6MJj+2tCVGrq7xEEMIdoZteI6a1aWQEIKWUfWqcqzbINvzNKf0C6aw86bBR45
O+nFB8+u7S+rmdQnJDaAnmsK235fb3j1eNWZcd3Ui9eRr+XIJ8FG/pptgPlZOIVNXBs/W0aOzXDY
NYkwP1t0Fm6arG+f2OEJpG2p279DmltSW0vYyZAf0Ol9HwTJukPbuKqoXYVDdT8x7g1lKes0tKfm
YoChUcbDJMfPqwomeB02dnrkUEtxmrR9kO9mv2f7VwQCYUiPMY6dsTWcVulInJVpJ8Udx8x1jby8
EW+NcvZ0nCB0W/eTNgu2T56xrBG4TLfaNVs2fYShm96MN4X5aaelaREQTJUjCuac8YoxILgpfWa4
mF2W1+xXERb38M74JQtLlJ/hVihaL+Rh3MipXUntXp0kiKSeVkFnKc9QYTlLBTKbhsy7vlXBpRbl
0h5boyXvSKjOau+HNcEukSszGU4M9g3ZnldFNjcg+NHbJUWHkjuBfi3ZzjbVvBdjiBqylwENwLTo
MrVzaxI99kIYg7vXg0eMhVvVMiU3SgvShmcDsvMsu/l96vhNb8+Rl7RKxoVd4OKqw8lLUZZX7sc+
6M3rfq1DlC5TzkZsGTQfAE/f+GyaiCVxvk7q3aBVeFv2lqWiubWqbmd69njjq9RK9i7FpzEaKwJD
9Ka53+skAxJXyVnWB7NY0yFy2gIXHacnrC9TONaXgSA1b4c2Rn9pAaMyZ6CVyNkuLwYr6rRpJAwd
Zpyz2Bt/bRE/r/HYCPG1zugIxG2LeCeqA7ZR+86bfNKkfWOsIzHbhXUQvTOYKKc6FN9OmjfLoWhb
/4793GDGSVtl70bOCO2+DjrnFHV3Qg8snZcqqtai+kLfSON9McN6l7s+iSiuV8snb5qr67HW3YPp
6PkdT009tVnT2nEKZrWJhC+bz0i99V0abm72REr2wVlZhZ/qmtJd1C26c6NqccIrzkAmQSYA8+Ru
ynJAGAjK6GPYYlb0x5zehFtvdtW7cVzUvQmkCl0Lusv3iQrKr3NiKy8a6rQ9xSXAJFw4vVuepiiV
mTbLifvImJsu7UFvESeyQHjSSmmR19E6pLlA/1ljh0r4J0uLad2Vw9zSetKYHKLOKsPPGAmcIQ7L
0ebskA/zO74vyAK5Uc3fJG5691gAc3z0nHIKYoczHFNsMZbZoW2nnNQ9XzFTFgRuRwuRj4/NMAVj
NK358HFtA/3gY04o8MvYy9d0Nps+llBOLiurMM8Nx17u3byZRISU3q7Pe0JO/H01psHXoGjVmSPW
tWM1sodPg7tULrNamlwYXVFep4vr3Iuwma6l5+EsgHze3si0Z4FzbIPQn57T6IkUrvoGmHjGPzJ2
dRK5up4/yDpMnCirUCHT8KsknrCxc74MjAROIxmNjwiNXvqYpYVxbdTl+JXAPyKEEMixoR1Vzgvr
UrApqs+wY1eTnu6XavDvx3z7MlVuyG8Bh9a3szWU8qyD9CbZik+CowtB5Nlu6Wtlo21Wm/XLWKrb
XJgq2fuIq9N4Tqcpj9VUh6cYjqrPRbCMoHk9r7U2g8xCi9tcCOW1cCKMUVEl1RJLw6++gAMsrNj2
dMCOyetNXB5Dyj4E0+rymPh1nkdGkIYPjpHpjoVzXcReu2pTnBc2Tckka8KzZfLZRORou8+9oBoz
CNNJ8GUq8YXhbSFUM87BIZ3Rf0So5ydL/eCWk1zO8yYQJl1cY4ABPW6CeoI/GQgeoLkch1NgvWvW
0rvNa1JIuY9OF7taO8bHxp+6p7B1BjaDdTFcs6LMzYGJWl1LUng+rlgB3vlOvajIVnP2LdGtJp1y
rvovTt+nTwNhTx2PYa36HeZptNGhN7XfcLPiDBpHz69ZvzyWTNqObyeLY02sqzo9of1uyTjwl/ET
hXj5YTBFieVOp9TauyqUpJYGCBOZdcIkO3hDBwUxyUPnoq8EtQuP7bYVI5ZYFxYvJ5zO+sYijzGQ
qc/ykLnsEcLKo3Ch+1qQQMTivuxBmUmOYnW9ecKe/WH2s1dMb7Yxqp2bg+zZTUZACYc4p226mqzg
zuVDfnaf6Wcn2pYbsr4vnh1qMBpxq6XPzrV6M7H5nHBuzc3YZhhN3sVoWPC7lYW1doz51Gy48uaJ
GzOFP6599sq5aI8/JZuBTpDM5ETCGxDWdjYelZ357LdLG1QX+/rZh4fWAS3E+OzPQzKRLs1FFnbO
JWKH5J3IE8TL973VJp79zoePs+7Idg/1QK77HMjgfu1RrN1Sg5CE35Ksme99/vSDv9kNkdbiPISL
0H5eC4FoALdyl16MWbfZA549i9lmXzSfnYwznGsZj0tAgbN5djuKZ+ej9+yCrFKJI1Jt5kjPzvFJ
AowMFpQoOf7JTFb8Mxw3X2WYzbgJasyWhrl57uzNgmluZsy8U8jye2/7UM0ZZ8tcSB1SHcTEOeJL
+WZDNf/a5xULHZRmzkACx6COmmcfKOQjPKGzv4lWSmsimNDOWzwuyiumm96RNz3xTuy5ldQ3JSkw
RZQ+G08VzQtQLgZGKBMA66YTpWYcp8+W1RIjJ3z8pcDK6mBpqU5Tv/TaByuHKY+ztHJxfgq1MAN2
9LD2i2/xpiJbo5VAKYOYhblD2GZmHqiaTEwtpWfkDmfCJMgvVF4lI0aOQI3B6WjKUROS8exTCAY5
g8Pr3Km0o2RJg29VyaoX18/mhzaXwdnUTKG+nzNUA1c5iMVgh5G/pLZp4sDqz5I1cId7LeFdYCrD
LKN2pH342QZoF8NtNYMWP29mX/YXelEj+b2GVwXdNWWjDnPg0hKMXpBJRozXje79tbt1+qaaPgWd
55VXaTP1Y3KYbKQiR6x0pJhYA49vPySTprDJR9uzm6nIyTD4DmSI98QrqzW7bfAxmEcLPHpIoJ1j
cbzslzCkJ9UncmaZNERjturCatYRnQPwkgRdwkhgEIeavtL1uDnz6CcjH4GnM/tsOTm1fcVaGabm
gbaT5pGZcuqcAxapBifO4MyYXtzC0PJA9Bo7MLMsvSdpm/rSGSeXaa2tqnVvDfBHvkg7F+txGVDN
7CFJ8RAUBhdctpnwOXxzFxXFmqzNlt6MsX4U7jumwxyVkEFQal8ce0Cx4+bRqC02x7DY1PAUTCMq
XeDBFcXC3q3VE6LaAMNQPoMyPrcqPyzPTbvNeWod7DlKaR0P4kvmd5YTg5jOLJuxnc3txRyk7XTv
jjV2XKppNAJuhgpWPzUzFHSovpABO1YEHInc2mgyRJW9Zd3qivcI0Tw7BiBFkoWoiM14t8AnqI+J
0wbteaFdN7ub83mxIsub4Qg68G+D87legFpHmPo7VcRLQjMA471Z21jJbFF7zm5gO1clUYvQzz+B
9Wk4pwW9FhuvMbXXBwVX4o6eT+3Y+7lzwjI7pq7Oi/l0sbrZIn9h9OY0OGaD1RtjGuGWI9wUwo4G
0bpvOTD5OIvNrjfbaJmAy2RAAZtSX0y+dliURwMPerFP+RI6TB++oi39V8/qv+KBf7uIRn6hWtnC
Lp909a/LR6jO1eO/TjvSJL92P+oJtp/wl5zAEt4besroPINXOhYyMt/wnzyLtgUkPpI0/xYT2OYb
FzwBuBMSUOgKbU2671ICS7wBawsXGCI0SQAiEH+iJHjZb6fvY3mIUIEQkXdC0OtrDj29norcSne+
YR5wdqZhAW5qBTQMk6BePv9Y6u53SVkv22nbNTfWzGZWokvsIc572elhYfIrp7Kmm3UcxkNmVgD6
WqV+0/F+RRl5vgzR0KguaOtjr/ip2d7k5cTRebzRlqwuZK5OVpnPu3IVNtT9eYwkgYOXxVScIqF7
65VN+ptG6zOi4j8tLX4DkLioHJ8TwZAav04Yr4MR0SxlsJug7scTXIrhYWpc92CGI7kunVucKYVw
NZH4qlU72qdGUXB+rMPypLBAQxDzt4BmdFBJ9lZ6no5N+tlBzfebJ/Xc8X35e6KSdjcjzobFDF6n
rqMhETli6uom5yQCY4Bdugv25QjkC3GvvY4dVspOxKHTXmXGTMtlbT5i3uSIINavPYm7Xyp89Fc5
e6YzRVTkpWSbelLa2JX6yXGOTRrkB3pSzYkwhxsqbNOD5XTgPFyWL9lZY1z0ZvXJy+e3P3yYN3/d
w49ykp8HAUObQDb4pTavA9PPy7FWqcVYRpynN25YiLO2smaAE252gZUZT64uzXgQerrasA57WS3m
oQrLeffrX+Kl6mMbBvRykbZYVP2B7gevOpvgCCZa5HlxM1W9fV6W7oc8tSt6Z95wWPzrcE2t2PG0
/N3w2+7txWuFkcbsgUyNl4fy41VztzfDbvQqld5MPuCNNbA+IK6cY5m7BseILjxBgv0WAG9O9GvR
7Qw9/i6i9lXGELfuhsx9zDFwxsCpbCL8HzvaFcEuVe5V4bWf193RByy1a9vVv0srAG5B4pdHa3kr
0vy6s+kyLdXKOqeTgzXYK4FsbX1eOIS0BriWbgsdnMhMHe3KwJHdWw/oR+NeRBTzwqtfv7CfJigX
usjmgQNr7aElfNWHL3rR0G6yw2sk2v7bBVjCvl/a5DfahVcwWB4OPx1lwTaFk5WBeeXlwwGbQGqD
H6zXWa5O53QwjrPFIA04sA2Fmx+sXs+PTiM+Z9C8yxW7NdqG38WLPo+CF6MEAaUrSJXh/Wwk81dy
EFpSshrr1b6ugN9eJUNy6Ttl8jD2YXDTJw3VntYprAtb0bEANzN+dtlYyN3Q+AEDpy3qj657KTuC
+jB8JtOwJ2E0PKXDRribHJv5BIPptpYI/WkdtPP061f18xwLk22T59gWCnu0cK+ETcReeK4uQvNa
KvdCI7n82DmMrdwXYom1tbB1QlORX+ZtV1/SKARTOs9jcuqP5KsR5FvYNCSl9QlXdneJ3DTpo9FZ
0ssqMdfffZAv9R3bC7fJFSKHxmFth7n3auGzw7lQXTX2106u2jt0QP1xahPgACklRMNIDU1N0z+v
lmZ+p+qmw2ZgQRXJxoCpts3HLkYC0lDKUHl/bfg0K7cT5Pe8mP9u6/5tb9ub/31f9/6pelqHp/Lx
x43c8//zXRjqhm/ImEE1gw2ITwVT0d/CUN95g2sWvjkaoU3wtAEV/ycU3X1DLiA/h0WWIcCe5O+9
nPmGj5+9YcgmgRkS0fkfKZJfzlsY4DbNlccSs81ZSOJefcqmsmdjLZZkV9fvLfOzlrc/PI5/WE1f
LmQ//Xx2ni9m834SKZXAiU61d9J6HzLzU1rcUMWI+maIavP9r6/2avH463IwB7D1sXaSaPBq/WKj
ktVWnuNsX0gHDji2qzibLobOOaFtE43iW/v/ODvT3ciVo9s+EQHOw/1JsqqkKs2z9IeQWi3O85Tk
09/FtoGvRQkqtGHDPgfH7iwmk5mREbHXtkB0aOnLLF4nG2Jm/loMN/rwqOtoF/S9NL9O6f0o7sL+
LrHUI6fEKrb47++DKkMjOYcs0cXn6ZipjdpEYwgPZRKzxqNFQj1VDmK6takBIiFBknRQun/CkzKq
yYuVuU/Qfbz0wK9GnSS1X9wlOB9r4FAWeHZSKvkYktEd5l8/v4Llz/q/s4EWvkWZptGLprJhcSSu
3kBlxFqKvajl04VjbiPo6o/jnIWalxBGHsqgS/w6tQ1fNW3nV1IYFKl//gGf2yL/+wOIXvhsOI2/
mBOUsQZpmZZVP8M86daYwy7xoO3AzEH4dP/zWJ935/+OhRSFSxcN/fYaU97JtlVTd7GxYKjqTa12
Ol1bk/Y66KN6U/XdMSHv+mtdJhd7CV4nQD0VJeLn5WOV1I0BekIV7Urj0mmNYEMcmR1Zpd/NIL3U
OLrRVU3jw+p8HJpGAFqRLd/qpsSX7Pa16AAIiGQ6ZvHw3fMsMZ5Nq/ES766fp4/oYiuhpCbSbPo4
cqnuSPfOf5IOv8T/C3+X3+xBX0bhQWj5ZIcFx0rQstrjwEE1qKl68ittE+9oHCI9PlbHYuevo+g6
ccrSj2kglFx3YoYkSsfItASCMbgmjYOGI4qcYzjlLzscQOrFZB6eBEEYwy0/46+GT8fJnFyxTZA5
TYI/WXqTE9/VbXfS98FpYrUb/BAeS7tz68Hywrk6gXS/kWpzqwiATeZ4YmViY4j5lb5ln3h2m2iD
cGl1vxfJkVbRL+to9VOXf/7XTzVbs00MUlJ+MSrOPqoVx+vJH/sKGaZ//eiXoYiLFwdiYwnFPw+F
/xPkGfhSvlYk5baztSfNjkiYJk3h//zJf/eaycIsdF+4F1DVP49EF2WeaSXIr0DLzfPU0GXKsNqx
EPvLxsLzsFg5lLmMLUzpz6OUQRo3otYF0MzB2phJPG6zcVAvTLonKEtFxunPT7UeD7YFUQYdtkhG
6apd79pDhFMWctPJD+vEtbvipAn1rWqM+7K2tj8PtZ5ARP8YaiCVRi5D07q5mkAJEaDctd3oKwMl
WIU2vtsmLOSnI6N8M4wOtoPPkSALqN5qawkrLVAqa558PcpP7boa/WlQnmxaEGG/LR2RlMHSfVTd
kznfCS6FvXNv5bUXVYFKwRH4on0wnPppHrfQvcEOHrJmPMn11s+lc7WkdCvP9BgCAElenQiOX/vW
jc+K8iwopwTVqTJNu1l+V8eEOsIj9yM3NbuNNQpwO+9lV72wb2+5hqhHvoRvnttcBCmIKCibAbZY
rZxEd7I54HHzcnbeBDaUL2WebY7MLn/I34c875B4Av0aG5HKtWg1SKKYPd5i0+jrU44XRzNcW1kp
/sm6ia/4zyAceTafGqK+5Un/2j6ESS+CpLejb6CicJ3UphxFp83/8CjM16LBYrXI+uqwM53RCCw1
GSFOtdoZje+Tp0+9feT7Wq7/6wnDlo6PC3gNrJFVVKSN/IKoHkZfpCnkqjFzbh0t6c4hgQPGDmPN
SyehHoE0r2PvZQLJZJHQpDueK+RqAoMwL7M8YykMrV3uLVrr6kLVaKLKJAkMVk3fsTJHqY9iVfn3
VcjQRJwgiYgH1+kQQ8sR/KYFs2poqd81EugROlxP/n0ZspfoisxDLi63n1eIZk+xPDfS4Kc5kMHE
yPq9wtF2BOX+R6uxfnmkuTnSwWsvDmmfh5FgtDVlm48+KgLNLbLK8GqcGa6GcbL3aTBROE8F5r9m
QZZY15RNO5btM3DqE30YNZbTaLlJlt9V+NXGunKE+b7iE/3nOwH6TlRIXAjGZjULodqLtOec8MmP
hqoXQLp8M4RSkYoql70oDW5McyhOZkWj9bxQwva6FbnRUBLM6E1EIl0cuQMsp9NqwhZHCz4m4jr8
AlYLryE1XNkK8Gpr7HUADZrldipo4qYK0iOf77Ghln/+1yYRKc6IhV7X+z3F2oXzVwraUiaE8LTf
t8OR0ZZD4/ODceVGV4w1Kzdw5vzzaEZlh3S9Dr0/ALOmrYeOtS6e0pPBrAovwAf6bNbkk0gQ/Ms0
svy82r88qiIjgF8yCRyexLKrWe2aoIE9lQBpywtseDsWWLIBAh1Y2zHKGuXIsy7L5tOz8lVR5kHG
ZLIxEj9/flZ5gXtmk1z5U1JfwhV9qjTICYE1vWRtLR/ZL75sVQobFck4h2rCskGu1rBEo4BobPhh
QWJ1GyT+w3nRz/2p2bXDTWvFA8fZmO2CJLS3P8/ql535z8hL/MP0Ih5dLaBMcvqhaZ3UNyeLHhOp
Omt6PFFoEX5pKD4UZXHM8Xh5T58nVqFKxzJSIVRgers6PGOtFSR1TLbFGplMBeEVdmL5b17ZxkKr
IYfPdcTmDowad5WQzo1+aQ2YMSJVEsyyczvO2hvB1l9fTsnUSP92Z2Q4azlkuGEBMcRCa3XAFZhs
FHbX5L5VVe2vOKN8n3O2wQQ2Iu3151e2msBlLCp0S8psyYAr621/IPAOyC9D2e5i5TpIquAOv4vq
yOf23SjQgOi5RXuL6dlqAoN5AYe2AKi0RsPMSYmS10bToiNn9OqjNkkKUkTlMwNEyNw5q4VfVvMo
dRPzhvFVbG1zOG6PqjxV2XYc42Pppy+PpBF/WIrJU5HzU9a3inp0YmlGGedrc+J4ZUb/fJ6UwZFT
eVUeYOlpfMeL+JtKCIGbvVrg06z2WT0wTEzKxD4FZx2JLYyZqHRreQqyG3mKDfqAinqazctqbIrn
uYLA4S7OT8kmAwbWeWoMU/clb7LmDYJ1kfy2C7gfZRYVS9Ut7sbI1WMV+0mcE8z2MMxqi3NbkjrX
Py+21Tb4n4dZ7mDIvLlKmKuFbU5OPUAcyWjpMpRrJRY2UXxkToNPG4X0onDsGP8W+DKkgo0vOwNl
OIZdWAJ/n2mdZNOIbhS5T6243owJBU8DXcGR9a0sr+GvfejPMKZCggy1/mLavOzJfx2dqQKiZHDC
3K8FNglYpYQXI2h8Tx7qea+MdnVbZ3Q40yMUbtteRHTJt/DRlVrsrLoNTxBHKI8/T/bXBboEyUT7
OmpRalyrMye3Oz3OkwX/QgfWSYykcYs8RDvy5N+OQvoVeS6rEwjo5wenHyzO85pRksaIb+0oiq7G
BBbPvz8Lu8dyf1/Moda9BFJrSwV6qMyvYnU+oBLqd2qsFP/DWiHCVtHi8knjuf35WVKg+VJWORnh
9UC9XIyqb1jSv7loLV80pyRPQm6FgfT1kTUDMq4JHwGJB0r2gfEmVlrhgqL/ecpWZ/GfYWzmijeD
ObL1p3D314rkwGyhXDMMmhvpGmFT5RbQmn0F7teOrFd6asXw3X8e9OsOjDuTTuysEdctF7TPMzjH
HWAlDksfDUjvK6mQT4B8Sd6cNPndz0N9XXgqpUcF2Ayp/0Ws9Xmo1DBag4pe5JNA5EakAL86S+Ys
rfyfx/n6SKyFBfax1AxJGK82EHDdutyW5B6LMDWfKuDRRe22bayamBl06rGC6tfXplJwQUWmkX+j
A2n1WLRX05hi2AxXDta+YZdAizVOTgETHFR0Oo3pCY0F0u7np/w67HJ2cqThQ0VUvi6NJlORaNKU
SZ4pF/W4MZVWqndGLZWXXd8gdlTYsxI/zPPmSF5zdQtgmfI52KxGjcsNQfJqelF3DQhMI4mdcgwO
UWnlp6m1ELrENKG9RkWDqYp0USsaouW8GI8899e3uwwPUoDNiyrJOlfnJCjbyGMh8cqKsDlrhGP/
QhxhyluY83Z7ZLNcGdx8qeCt4yA97TjkDSp4/vbcPzn3l//euu7mdLvdea7nbjz+xj3xT44s4oWL
8/f59KU0uToM5CLDTLOkNPlwifDPfX+J3avYvQzdi8i9uPq9u99/PL3vb39eVH9oMX+diutR15f9
OQ8CI+e9+i+1+3Bduneotd0n/ubt91noiuXvf+82z4+vF4eHi7PX+4/b+8P79ege+R1/Ar+ffsdq
kanI4VRj+R2l+/Rwjdew+/Lw9HB4+x3zl0/8+wVTO/fu7fLm9PLl7jR0T2/cq9Obm9Ozi5ubM+9i
c7a7Od3d3OyXv9rs95vDy+3Fmbe/3XvPtxfe7e3h8trbfxxuL/bX/uHwcf3zPP7BaPz0+1cHE3iB
tGq1P7//bZlKfv/b293vq9C9w82An37z+y7m98duzF+Wy3/uft/95pHuxPKGH/lfPlbu1XPkfrw+
X3y8P79eR+7+9ZoZf776YMavbz8ePt5LN+RfD9cfD6j/3Kfrs7Pn1/fDx23kXr8feaY/gddPz7QK
HKoQPn0cCGT9f97A9fvH4e0SUL77dvM7dG8u+MmFe/a8f3i9er04dkwtE/bT4Mvn8tfhaJtyaUkQ
t/3zl/On6/3J+cvly+Hpabe7O5w/he7m7OZss9ufbW5uLm8ut5fLO99f314fbjcX+yO/5dtP0/y/
Mva6SzHNZpo9R8rYfB9vRPXuTey+vV29nl29Pl9dvN/K7sP7sRX1pfK1rlGsVlTcSSBdlGbylbPm
yrjsH4rz5sl5x+ER0eFjc0gepqv5InqdP+IrZx9sGn889tzLR/f3O1j/hNUCGEWdwQzhJ5QP2q18
A6Tgovwwd+Few7TYHa9s7DTu5atkcuvT9kS71O70I/fsr9cR8voyHaIOiXFgcqtcJI0kjcgyKfAs
OUYprDpzlG9BCYC2BB5KAaxS7UE5shV/jVsYFNIKjbfOkmhd7cTQn8pcN/GHCXDI2tANX7tjQl/s
z1vGar/nlk0QAdeCIuoSZa5R42EvdKO30aqi95N3fZ48ZPQZnCBqj4/EmV+eh1Mbf2+LuhDVdIr0
nz8lqe37pokCG0ediFZBVH4uQvfxyPN8iU+WUewFF+yQRyAJ83mUMCxrGAQo9oexLm5UCCkvNVe7
Z3zc9EWfjwSS9h7z7h9nkVEXn1aLxDvxybqeQfuDQ7+/ikVPIIp9YWboJQcFU+2mCY+kzpa47q+v
AeqOjKk0fRoKyTPqQKtlgZ2Qo896ibBdtZoHckNiuDb7TIrxesXWNzwnsWjpuy7pQrwYwaYW4kj2
5JsXSdoQCBANyComfKvsidxN/Kn9YHiqprRPrd04B8TYRez9PKfHhlmtlzQeNJgLuJhJYTHejINe
he6Utfm/BnbcPtA20esHIZ7W/9WC6eZWlAluJZ4gt/Kh5QbatGhyboQOo+fnJ/qyjTAUtTvFsJYr
MMbcq7XZY+BGuGx4qdPAKUWLp710pdZdB1CdTFdy2E9+HvHL182IS/0E9QAvnWrU5xGzVm9oa4Cx
oY3cUaVKw8vNkfPuoaxt/fXnsb57X+wlyCGW3Cd3789jTVKf5KWNR1CU9BUGYFJ5rurxP2dYeSK8
WqiEKjRl0MXyeRT0XUUukRSF/yQv9iG6hPsThj5C9moltI6V1L6+MtY5AgiKarqBC8Xq+KtBggd2
gdAiA1+HV1+PD1RouXql32gCpda/TiGjMZ6KmGSpsK1eF1C8XlWaTPfGWVGCM4E+NN/FspCTIyvx
6y7JQAD/HPZyklHrTxhLabzxwkr3ON71rUMj7f2YVfWNTvr41Jwn6VGrHPvm56f7uhgZlLQGtONF
brFO6uVkcwfsqnRucBp+ikMyt6NrYUJkb4xZQir+78Mt/sN/XiB5rdU2JXS8uUMyAl7Sm8MBLEy7
AEaUSyvX883PQ31d+opKJxWF16XuSl7j86JU4gpsUjfpSGuHcVupBXzvov73nerzKKulH+I/GmVT
x9LHvnLyB6MG+FNLRrWte1U6EnV997I4XXgWUhns86vdl9hjUid10L0eG3nksF2DGCCybET8ttEd
mb9vByPasUjSoLCyV1vHHEMkUnueLAKNBaMhkzdyrEtn6mQe6+3+5oMGd0mnBr3dlNn01XPNuJUn
asJQitW319Gs0UZop/K+j7MJr6Ai/+fDkg4peiKJr+jpw9Hq89LALq7R4hJNThl3iP5zOTzB+KL0
/3kBkpbhO7YRoS2b/edRWsWpShDwuhfHenJZ4CV1mvdJcv0/jEJrAx13NADg1/B5FBF1aulYbE85
bmouJnXRThnn6chi+OZjYinQOIgW6A9p8/MoctO3guYf3dOrth0OAuFFfNrEqXRknG/2QLRmTBZb
IK2Kf7qG/7raNRichd2c6EDV+z0SZGVrDKj6i6XTs4VuC4i8PvKavlnnDAmAmiykvjzi50dzMEEw
RmgDXiXGdCMVAS0KunQXL0qZn1/VdyOxy/IBUxSiMXI1EuyhRMRURL1QqvR8KxzoKX7X433jzq0d
P/882nev7O/RVgsDVCp2ZELXPEOyS1oP0vhmcsJ2+z+MAvB5YYZTNF6nHuXGLJ1+MjUMBBN1K2gd
OmR10h45Nr55lmU9oLJhURCprffyBGIKqDvNswAwIe4d9T3tCcqRA/ibbYhR0JoiXlnKFKsoXpNC
5MYDoyiOOp3qStX7VRfOD4GGBU/UDsWRZvRvn4qLJHgK5C0kbj+vvMJMzTFplqeSULIldhj5pS3y
I4fGd6Ogn6SOQGsQcedqlB7kQ0TChHUgLPV0QKzmYuWY+v+8DiicUeP5kwumqf/zsyQiSSZYSJrn
jEp73kqSetqYcXRkxr75ghgFoSU3LSKl9QEYNY0V0E+D4YEyJ/chdsD9rpniLLrPdCBQR1bdd+vh
79GWW99fmxH7KbrNQtY8qQutd/o3q01vhsgU6pZEi1q0w5FJ/HqNZB/nbCfDoLPU5dUCVHurKcua
T7ayU8lPcts8wxsjBLIxlhsnrR2067koB79Jxk7d/PwGv9l69YVxvVTo6Oddr5N0bCW7Tnhaqxmt
YDsbmBW72lhqAGgixYCmS5+i40pWZZdHJvq7JUoRCLk2uyKtvqvFwz096pJG1bzZBPcjwF/NECri
f2yj5JbO9NKTgYmBRlOWutpFynBo9Ab0HD1rCtzAgkax1gYk9PM8fvswf42y/PO/Vo2dO1Fqxphy
8NL6PYmc4CS2YUv9PMp3XwIxIIoq1Cw0/K2WShVgGEJnISAHqWixbZ9bS0cxUMu/FwBQf2S079bG
YqdM++JiDrc+I2OwjwaE2WUP0RwPn+yOM3kYnfNwrBK/MZ3LYZTDIwk+Sv1LIPYpr8Jmb1H9RAFG
NxSby+e57LiOqHO6ALfKururlKAeTzot7s5QsGitr1ZGDUBPbaVnrSizc9nMR9r+psoGtDon1jZ1
iBzAEnXxTZgApQSOqwg0UOA4vL4xbLwgtTC/TUHAagDpSjBTndlArqds1VXeUOvRLei+EjV515UH
u5KyxgvtUIZ5YprA+3pJqPdqbbTPeZfMsaeEMOu8vivVbWjNAbKfTtd/6fyfz9NKh3Caaoh53YwX
CjAjrCAnpr3VDdsIutBdPgzKaRMtmoYSL+q9DPz2tyM5ymmRa0G3S+sgOTNirEN3/L0TelFrJJco
Oha4TD1mJ400puGmq2XzrdTpPHH7nr4xt8MV8qytmroGbFRL1nZqLBCBSZKEz3Ugc84ZYcsztXKi
HSbsybP9GPQ2bSvgrTEpmpLyMY0G0iNmEvR3FMDT5x4ScwZlkOZWN5QU5aYvq2RCbUYmwwWYHQOP
ttsZAqFZTltlFu17qEgl4vixTe8cO9Om0wJq6mMjzcU1MmQ9dfNY0u8GrQTT02ZdfOgr6E9eAtka
HW2rlSdZOKeOC3M4nz0AiWAI5KqWsG+fE5jQ5BG9LirtflObrR16VmKIjg52rFRRt0nj+dyaeb2z
Oozt0UBp4+yOgmYjF6bLeCKpFYxXO9I1HFkx0H2eFDN61qRaMvEmEqoBYMBmy+8RHfxukR+dkf5l
0qa2Kc9loxaNi+o1PJPCEdcwLbHs1wQklQpTkoyB1ymoAbysjS0Mw/Sse7OqEehLHqf649BMwD6n
1jjPgs58qWmqtw7lUEUjtidWfZWq/YgPigOzygVq1d6EgQRtW9WDOvHUFsXrZjatQHHLqp4THyRW
bm+GttJOjXiOiDGphtLGL2sk7sKUwTwttbXTtq/yt1QV2ZUzDuV7H2XOI+DSRHgzPV+HsGryF6XS
20eaeKX7uFb0X2T9gPeBa7QTzySbW28sa4D6FOvkmMx40KcNnErIjyDpNOEV0QCt0JmxImpJfdzZ
3TQYOHg73VU7xJXlkbuyzW0NH5sSeWRmB40F9BFJi3BRhFIru+YYYKBkplp4O3ADuhsmZ3qSbLmH
ndj2Uw+SU4wwkHQbGmRk1epGnRIj3+owa5JtSQ4JSusQzU8ZJ+64xYet3RHeSYsEMrUKknA9TLtR
1+eHPBvqQ0j1PN5IKMffJ2soE89ShJWemA42Xo0moOE0JIvwyXKCCUpj2Dg3UuTM/V6mfeaR7pnZ
2BaDJp3XMItfpCIR3Sk3p+Igg2eDHGeSWoxtO9O3ONyHp+lcA/GlC3nhP2Zyn24lJDXD6ahy497O
7Zydt9Zg/M5MW9yYdTFjWJ8Mjeo2TEELgLJrZOjhc3Yn1Xb0IA26fqmOrcpHCYIpRMGSd6bXZbH9
MiuivsgTvkdStnnobGiXLo1tDqJ1P2hCWF7VSpOziTWVjUqzhLU4uwZN4wLMLRJfoXkCvR33dObO
GIw3slX41UfJLB44hExr17fTAIRagTy4VSTVmF0V5FuxFXaaXKlTZMs+/GnjrleGdvYrbYrAwndN
f9HOOZjYAaJP6lWqFeLEDMo3dXU+esUbQUOH2CzUiuzbddccLDkK3+MOrpVr4RH23LdtezVrVXhd
FoX0otJ48DGbSc2ugZECHUdKnvksnBQeV9aCgIr1oPgdx4RablPOWXRZy8hCaT6dptskz5GidFUS
/qrGOP+oWFqTLwibhhNlQu7vCuBUPHc3PKhdD4rcgGvsJq1I7vS6NV9JcNVYx/X5eIHwQPkIRF5c
QhE2xMbGyPp1rPmogRS02puDUF2c9NR1oCOPafYSZfUoo6txrF0oqDT5sVaX+b6L4/6XFugYylWz
JN6ovgl56zDf50YCDJGpy1m1JtrLrZlzydkEAtC5q4QSCElbcsZ0p+bxcB0lgXRNi7b0OsnzeLFU
fV7GMoBR0oHTeygGO+/pqo5xUFdhOmlbEQv6wSJDOFCR55rG4yyN9L1W5P0vkg3d3Sh6FtuCGryV
MRf4FUUaJwLuAVi9OZlSv4bmMLE1JgEniaHkKkdzkcVsy21UeIPcg8GmShM8QI9zCvkwFzHn8K7r
0vxak3GVB5XWarBgRYa5Y5o46VWjt937oBXBqRBd+ws+ZQCRtuDFsd5YvKDk1O6Og818cyLN6Nm+
FcCqWLk/V5lZNVuNk6jwrJBgUxKN+eJkaTZsw7RqBhfbwYqIV5OGFyWNtdkTkmxu+K4A4iJ+yM5S
CxM6N7JGpXMnLB2ZHQiINjm5NL1PAYXgk95JYGUD5EIQb2t2Pk/FfPIhw/4H48iAX+oac5BGeAII
wSttZowMgTDWBpC6CqLPtOjttrMZgvC1rRnG3JwqjOrEgxptdbz8Ro/93XgI7NmYTkyp728xu8A+
NpQi/CwD5MAzQnOgo24wBqEG0bUdXjS75ikaOyrLXT3lsBP0QTglm65uP7ZtYLMMwshpYEsCQ3d1
pKIJRltD3nk68YhMn6rT34t0tt5bmsQbjO64jDEtrSM8Lin2r2ws1Me6FtgHD1PyQjG2uZTwA/ol
xrL6JUVK2HhU/kC/Iv0OlB3nfoK7rRT0XpVUqeQCx4suAj0mBFLVPp62QYoFxFaNzQREL0YWd2kZ
CdkfGqkCJ6qMuKhLeikB7s7Ut6oDye+3aUMGQq6FzaaT6Y8y4trBbbssmHZmCgjcM9owQEeYpYLU
S0BcaePIxCfP045DF/9S4d1YriPqVNqmQ1mWz7gFw/3kW6CPPEHuUOEwYVLNOzXKQFKv0jCTyoXZ
3ySHPFImbEjNkgWiT3ZgHkqpKh8QDcypn5IEajZtB9gXyRGtyWdWUMbBiRhms/fHqSxtl15KEHiz
UmiPCaCNfivpcxn6zQz+/mq0NaF7CG+zsXYp8DnpbqDrTPfFiAaPCI2t1KLu0mbGnvp5y4NniZwc
+jaMQTAWzZjgWBRLfYW3AwRSaaOPXWE9iToP76xUNKNHy1iThn5ZNWZ4Sl+nND/YUlOblx1N0/Np
VdRztreKbIZeGvdEGF5M6J4dJMwqpE3fl120E4M8pdeRFg37MJGmzg81WZL3MORDdW/kRtq96xGB
5uAqjZRmXs7lINv0Zd5P5P46INsjDjgIEGkMdoKNBO4w9CGiDPFeT+EoPIcIzQNxQnNpDVpe14LJ
2aP+ydszuCUEf2wpen+bEeP0BzFEkw5skLNSxmkuU5sNf7aWbKcyHJ37Oc/Quo3GYDsnmElplJEI
ewJvpC85uS1xt8zv7VFNeavwSdLw0eptIbvQ3G35CT/pNpH5Vvos5gA1uDbwvzTs01avh9otYI3L
XAsQLLlpleOqoHGWKp6pAsfDYROGFfkECrfb2OLI3MFtHtM7pebFnfVzHpl7K26bYZeUXQAjuY6t
4V7ByWS+ApFoKtVpCG0VPeAISiC2sGy0ouG3HQSA35O4GottrUm5jO4YT4QHS23j7LJe3Fc2VhP2
xuyblRHIexLGmrMd+rCNX7qKhvWcuIiri+JZet9FHv4DzUM5QqXchD2ahDs71HC4RdQ1wCTKMLC9
jQengmQtwkFiRwjL8qntgXsSKURKutWCuSHaM43lUgbnmWmoRMjAvL74tKp6QJquYwUgchUijPai
kouB7wdIWFZvhzIf5gOuorb5QQ6CFCDwSU19xe2hsc9LM++Gm8rODG3XNXG2RI5tPTxQOLSWEGDM
s+lxUjpsvl3L6oPmMp8L2hTB0icllPwMShsaorjs3uXUTgnXugaz1RgE7EWZIBz04Axmp1Aih/lU
TSRD5dxSWvxxI6kusm0cYcRw5rRRTOJrTKzhSpFFiQWtqffP1oCq/1Jr6BdxtaaR+3d4AkaxsY1h
eBSJyjZtW6Ne+7rdgC4Ks9m5oTFWgXA1xXi/kK7Qow1Q07HY9XWkqKGrdxa3CphkjbwFJi+Agy7N
+NGGXGJdEdZh6m19BKWlBBcCV2JjO0yzdh9gbjJ6BZH9tO27NA5vwEhamt9hFCMdaP2ANiDnmpy7
Dna1AlVkMqh3HS+x2OJZlGNJEkC2e1OcTDdPcJIdtQ5OR2eVu7kWZXY9teDBscBou/w8TTBdOudq
SzhhxGMhTkxh9c05R3mQXULycYw7XkiuPjahOoTU2YPU/lXJthpvHURr8WnYp33mxtqoSWDQmuoD
zl77pFjzjOGL1PTWKVYDYe7KoWokJ0M4hjeOE+HAG+r0K3u1rI3ZIZRALHlxFYJZ6Wm+2NOFroHy
zntuUhSbJOUKfO8Ei1kVXFsrTAvYcYoxMP3eJEBaiNi9s+0aNIRZV/LFiqRPq3oxjx7eBL6UzlWK
2DB4i9muo33CrdI+tMNkp5BmSWgc4kSe4OdprWpcDPzi+ULS1XE8z3FS5ubpZE1f4FgV6ZmnR4hF
TypZsO7bsdLNqyg3rKRhTKFZxHVzmD8YfSRVL3NSi9+xGA2jOCkCxrmB0zsFHro7Jd8A65f3lt3M
bFjEP/Z0DwavBKkcyloaAi5zgOGbcpY/kO0urY3o5eBKrwru6XFfBJu+SqAkMFPJR8in5GxgPtsa
uCRRYSERwWL3eXT7kJF/7Q5OI3N1z5D17AOywA4GF0Z/ZhqNwSeAh02xqY0ojFw0NupHNyrou0gu
cCK0TOQvA1Y4l7DWEleJhaSOryYDZlaaKX48aVuG0ZY/D7mdKoXGE9fbct7NvcjuwdZF8ybHXCX3
7LpuA1c3Ov1sSsJS25R477a7Fm6B4nL5yPpdK/HRoPax1GjTDKn1MTfJbpjUstr1ZjWclb1iZ27l
RP0LhzIG1LMyggqdyKJIrkiT9GAVMUTbngN33MTYpm2UepDftDYu1JMyWb7vRoaNz/XMcuIt3dhY
DQejdUf7BRkE+A/BTRdl5OoiY1QbL6mn4Zc5Kua7sMICb+dBzDdVl0/k12SlPrcazWKlzqrx2GEF
bnBVRgVYi1yZvQ6vm9c6oIS5reNB2Dvuk0V10UhyZYbu0puAS0kWT++W1SKzXejxJvY7ppG+GjOk
L9UJcHpyRO/IG0NOhluyI7Wy0ROluc1sbdb9XJ1j4Y2UQB5mScvQ+o5oiv0RJd0zeHLItOaoN6o3
xWlbu4pWyR+1KOCRC4V6vjeNcjefJJJCSVJqkuo3Ly6z3GmSysGDiRO+2EYmkRQAH4gLjKMnT0qM
o4lnqR2HZuhUxUuJg5i2rQZpwgzDHKTnsZgBs+NQkirKSWfQlbGZtJDoA7uxuffatlAUdxCDwhSL
Vqe6W5TVm6UlZY4feRBtnF7kv1s1psNhKPsnZYx6y6OjSeIHaxJBecR14R6MzJi6dksi1G8LnZXr
CDO+k0HrRW7X0UfhqdPwERUkdzC+Sedq5ySh/t5omI1RmMjHSy0QSBlNomIyl3YHPp9EZH+YINm9
S0bSC0wVrP5OGTP9WqS4lnsKmXfrJOtlZ/aMPq8UbNjGqPCdMSzfiy61QBOXTfxUdOSPFtsiJMVS
Is8FZ7A+lRug1sNzYKfK4jDuEGfo2Nek9gDMAZDkYdYarcIEI0xiXO4V8mZsLB2X39wpn4WqNKWn
BxQlPSruIXczrQMrneJaPfvNKLHLKsKWG+oAoa2ywUJk9Ekj4a8LAyQ2IXJPAbTkmn6pIdCd3E2j
ROIahODoiiCowl3NDsjpExS2uDAIRtbLPARIZXNeo16Ds+x3UDrT01THjNDF1y0xN4ik4w8p71XD
M+zEeBIpvmx+8P+ZO5PluJFsTb9KW+9Rhnkw6+4FECNHiJRIpTYwJSVhnh3j0/cHZt5KBhjFaN1V
W2UtZBIJwOFwP/6ff8g7cqX0FGflTVcqgMN13TfRXd8HcboNWNKG29jOMlYf4hdItGkqlXorraob
asQ68iKssRWPwIb5WdfI2txZU9P1xFfXfCSp6OpuQ0wGEWwgS9bPEPvpyINXmqsHBx9K7VpvyK3Z
xmHZfp8gqoEz9pUSe0IXEdWE0FrhplBCBnwxSO3xIlAW0BhDzx4rOZvyO0mK7HSrRk78jcmYTZ7N
VqtsTA5Ee+IZku7Y1/ifb21A/oKFg9qBTAElVDdWWeXhnjSsat7i6h80u450TY46slUQZidGXO8S
rSbkCki9ZykqHOCKbmzKiMq1VO6cJldltw5Fo7uoGTDr7OBQFltJamKxsRxBIFpJJFNzkIJCd45d
KZFnFQvC6nLCSVCj2WH4MNCgeXTy/AoIqq42/HrEh3UctBVJJU2muDphD+pG7pW82Vaq008blZCf
YKPWeh9s7HQ25W1vTPGvvK+J3hrHWYuOGY42obnhlNKPjw2ZKp3XL3THzdBq1h2EL04mJnS6n7iZ
Z5zxKROvqyXmca/NhBiSbUTFuBGa2j+IztK+8Hk0wsNv37hJm1Ih8kvKujv8t8AwpDztIX9I8rYk
viLcKEPM5wPi9SUhcUdlLtjyHwE2KfHWwakd/yINCRbhD7jQ72Nl5KdH0s7ph8wJKLhSWsboNlFM
JK2dkV/tgpRIj02SxyGbeym/KEG8+JCDykTHeRDZuI8X/zBX7YvqfixAAG4hRMkdJ4Vugsav9s51
MmNUdp0PFOIeB1+5OFTCyENvKkrWqtBu7S+4wUtsf9VyNp1RJ4rwgaZGlPsNp4y72KLq31i6BEpE
0MNLRe4fGY2iXgKd6vmzQTOTKMei1Yhwr+PshmAY6BXKqC/Wb0b0FTQPX620a4oDOTtGzIbGIIMn
Te392HWzhh37RFEkj1F63YisxlnfNil3aTVfsXLOX2sDCx0XVhv8DdIghn4PnCodBMFxkVuOTgNo
JQ1N9JcW8LdcGO+rn8WjaH7+FLffq/+1/OhLWU0Nfrri/5z+sf3rz1hobb6L7yd/2LKgiulT97OZ
HgD1M370L7Ot5V/+v/7l//j5+ls+T9XP//0/X3AmE8tvC+OyOPFKpPn1n+0V3Z9N3v34vv6Bv70V
TR0vROJo/8sKe5Ep/B26zV/RHoS+BQ1JB2Nf/upvb0VN/ReEbPT3+FMsWeyLn8bfPtn8FdQoOn1s
Z/ib6UgQ/uvJ/b8adAzaf7Qde2UyvOnjGUjToIZyHiW/GbXWWptZI18yK5DeHR6tx8hI9xUtygEa
vc5apeIFYzzgA7Dp0+kutNND3os9NwUe25MDqNwmVrovJYK6pqd+Tj2lrT3CBjxyLZjN7SFA72xL
0lUVok3WfujiG4Qoco+6A0re5yptvnRdsQuoaWlpHxSsBoqB5lC5G6t5I8jSIijbDROxj0T0HOJr
NJokKJQAe3xnZCO5kqntqcFv0mOiOYfGHHLXNgfPoRPn8kUuXIDkM4ZSXwOnf5ijaD/E0jZ1xLVJ
7CSpYiJPKRxZJ8gifTMJ/h7ptxbNK4rCu4FdtbRpD/dmHrTNTtTlVUW0zGD6epds+9r4PaLPuyut
2tpVXaXRWPEKHdWX1D965YK3zCtR7XSOwCzD/Ad9LXX54sx+0jevLXoIuA81Ozu8jSHX5vbjnO5S
JWDVJzHnc6iWnlMNrl2nd1V0rZX5LlXNTZLco8b2mqXnVqVus+T1SMbG7J87OsSy8jQycSKSg1pC
1ciYcBNResvvEvV0w47jguK5lvZJmki/od2TsF6xWG6nqty2wIjEmNL3YQ2TUiwwUlcrCHE1rhA0
XGAfvcqg3w3AQrJbvmM63su7fkMcgBQHuWXomx2wG3cc78eXJJQ9p3vuyh5Pc5qbxJNYbDQEUBQM
SqYGu4Db+90pxXt4cxsrvlCOm6Q50djZJfQVTIdAO3IbFNIlDUO9MKdWJAbm1OmlVgSbstJ7h+xL
lgVgEPjX7mKn3cuXnkhd0Qj+vo6pw29msYN/fDqyTtRU2HAwsq36OaqMYyIHboZMScqrvRQ9N86N
uZyq9CvwmYdZuivLfkt1qNLzmIHwi0p2y4CK68+lUfLxaC88jfcv/Z9bW5FEdewE+jbpmh0GHxxb
LABiwpC6BWoPt8BY+95EZ9SHDx9f9v26sYz8P5ddESscaZyCqucl12ZGNh06RJU0t6rfZcEl2ezy
3X70hKslijgb8JeOS00j1SyZm2H+7eOHuXSF1coREZyGeIMrDNO3xvrcdheWpvODBTPUYMA0fBVP
pw8qaCosi0W2U+7F9NJZzI7QcJ3g5ePnOPs5aDBRHQNbQH2dLR9bGBnlLdepMw6d/Z7Dtzw/fnwN
3JnOvQ/MHjA3RLqtKavvuzVC3H9yZhzRrKxwUOOnhRZiH9VZ3ogUrNgOXOBAlwbmLjavW0OmgOPg
aGlPI0dBarlfqhHfx0Pn2g2G2nBgvvQ0QomPbVqgSP6pDdKYBv1ByoybfPySpDgJZMUOJBhKQHQv
ZXgHdukW/7C9XP0IxbCTAfs6Z74T1otc/5B0ft6qrqRKvlI42gHN2GDGBocqPSObjv78j1b/opTE
YB6FwalHTzdklB57ghwLXMpBbTjU4OwSF7twJlWIXCR3ro7BiIU/fq4Bx51mfqol5UrrkwON94MY
9lXFgaDN7tTip3wVK+WfcWP9MvT+yTTmR06wD8LaC/VuiMdPXWb9AhoEAqYTRz5skMiPMGRAf6Jr
wcC1EafussFzkWCfzqFRL3Ogszbm4BMc60rDtyY16Fxpe2Mw9hzo8CVPvTS8UymimSJ+LtI7ciVv
0vpHRwkxH6xPon5J533A3rg8wlAYu0CZgSih3nwvzJdw/tbpz9i5szl9N+LcD0ZAiKnb6KOzSUkO
nKtmAyN9KxxSpbAkHtrkdh7t625U90P0ZajrHXDplenQK7ZdznbQyvB+n0hYFuXNMl2k+Ecdw1yW
k72lRw+8ng2hQF7HTrHkjIalcTNF6g+7G3e6HTzCrgFHly1wbSW9wUH0ttTxwYchc6f1AzGHw6Gz
2v1YPwYROZ/Tda62m6qOt506eKpsXuf0/XUJNMY8yLnhDsv2wHk3gWtjlQioVIPs0obmvMTc+FPK
kw1ZDUKXvLj+MfKP4pwYu2La2H8KR9qaIcgdZKpa6EcrvMZBBxgkOibJd01LKM7kHWNecAbtxa0u
/1URkDudSN0BUwOv4QSoxkjEKm2bgymJ3oGxdU+g1oY6xJnaTUvZJ7o/F4gR2NZR70qkSbIvI3Kc
a8lL2uiBTsYOc53NWOUbevNfQY7Y/QhupKE0p/mmhNeCCehORXYWAD1ngXrrRD1NFnVnlNldY+nf
Uzn5FuvzfWGWd+U8PLSDfZNTyso658zwCmUsKG20F91Lpzsu0WdPmpRtAutLX1O7RJUXln+K6edA
8LoMW00fkwO2wBRCEyGe7aM6F9tInr2MRnDkdzE5cskPJdBdTbAfKgrOfeRGCY/Caa8PJuNQ7RWQ
IloodyN2IQoxLOrkoVjaJLQXs2i+qbL0QE/+Oq/paKjV7RgW3yp+W6eqW7u8L1HKwNNLFBxXQ3Ff
kqdRkrxsw5TDr28XSxHWa0+Zwdmhzg+dlDMhjV1afYPq52NnvI1MfVcOaEXCyhMiubXtRzI8t4GM
UJEYq34M6Euo25aMgKWYRHVkhtmnJjeOw0AzdFrSpcZt3BQ7stQ8Qw6eNL05mIm5wbF9N2M7VERg
zfFWr8cbB7I2umNKNNk1qryCksG0zNujY+GiPpGUgydqQ2jn8oSpLR7Ndtz36rd+CLdJ8WhA+ePl
kPzcloVPT/YYFfk3u5E+xaK5GtsAhQ3wVIgXq3Qjka5FNBtB7t8SNd1AAXENlmt8sgBQBo9vTFTl
TuFCSlXt9Hw46kG2a1r9oAXdcYwdPuF+p3cOdLDQTUtna8s+hSbJhJDfTKLoJUDcPDmE0gY2zw0M
gS3+o/sgta6jJnzGq2svpeImV3/JI/RJ2Y8cgMw+Ak0mOiuEjRh+stT+Tqu/GWr40HTjse9vK7vd
QLfc0tl1J7XYNVlGW+VYqCBEWbrXWO6GZLyD5vXUBAWJlNF1Y/b3ipXfzml66AxYnMTgqYShxy2m
uP0FTryyYlpzDkaDyX9wghGZ4I17uqUTMUy7DkyKcLfyKqGpBlfdNQCgSYuk6Zjt8oIjoYqn1kSi
bocnnuxsdTu6Tnv5FudccKXel6KndLAu3Nq77Xl1Z6vt2cLcNaMga+j3QMJqgnuZNFk1mV2jfaLj
vnPafCfEbyo4343HqhLXaI41EwzRnTSS0a0/iS7Z67CaPi4+nKXWO6kFl4cj04uFGV4f0rzTYY+s
FuNZOt8704LT15kHQ6La7oTfyUSsS9YGSGirDMP9UgAkEf0Xlbbw3F2DE34NeRWZBqBYe/2UelZ3
rdJsN0DbljN6NBCey7zSO/2LXmscGulOGtNG47fW8g8jMvhqzONgPokHEX8W8FZGGLRpq7j4lPYH
jSNhDyE4aDwDOye5TLeK/rUKtppOdRK2dMV0GoQwCCNjD/vlrtGEr1vzztZ+xmnoR1LrL9+cqfRP
9CW/Ql/boHX0M/pnGJXfBn2xc8LhKTKVre0Mn9pK/Tbkk2dFj2YIK4dG7i6f5sdWkuE5dIdiCp6m
wfyagenNHE1ktdlLQJM02tzKSn5BAYPdi9EbTs2iTDdtTqHBRqIlfNDRJaMw5cKbez1ivTmcsgQG
zSRny7S8k1kTo+ZRl3YLjGPP9k3PGM9P3VXXlvSiHgPnQmW84p8zPTFxegWjkBqhqFsq5zdXb2t7
NGjdNjuIS23c7apjdBcD7ApoDq9T9LeQw89lzn+nGOEr2vUPgHgbv2B0W/4SH/6r/c/y7jstpfU/
OgEj//9AHxfjkv+MPj6WWZmXxbmsvuUH/87qs+R/ockBp6BBaZj/YJCKYfwL/bSGtoWz0hJb928I
UjL+hekE5uf8BIxcQtT+DUFKCvDkskrzV/gngi78VrzLAma+WXuQ9gOCMoUMykxMa/HkPZ1Daib0
JrPy2Kd3Xx9QFxUHE6rQRnYySD5yXW1z+Ir01op02yCcW2inpV+MRfIVkP/nm+Hz/1ry3uJ2ryvd
PyvhX3dj413FGkjuDNqX07shiX0UOuEcPrQz62ugl/BfcmPMPmtlFvwc8FTArDrJbw19JGGd/I3w
Uz4J9YfZBdqwaYM0MdwAE9wvTaXlcG7Hga4iycwF2bV6XOPKMCZRCbmlGC58i68ymfWt4+THJ7kk
MkG/Or11DbqSmapT7GeyIKS1hFD3uenLuvViNFi+PUWVDVRbEX9NL+dhnIwy9LTQ/NNIe/UOeoP6
pa/s8TNaktlweYfNzwyAbi+NZvBpgnr3Sw36+MXQo/nLBEngEYr6A0m20tPH7+AUNvjrFSyBQ8xU
TASQOZ8+hxJBB6PVFfumOiRHO9ThehuGsvv4KqeH+ter4D4O7xSqksV/K3ACGbId12KM/Rye26bX
FRigY11fN8nF6IelaFm9GIe8Rh0Ld7wekBWePlCfxk5lmzyQFHe/sh6vfsHpoZXgkzSO8eX3n0tR
dGxdqKNoHiwbxpsl2SZkTbMbPfZ7rCqvwxLenqGXpT9q7BAfX+rMiyKhDFRYJ5zJwcL99FL4QMT5
DF/DT4oo3g2LQGOe6ksmNWev8morQZ+Ct7V6oCk35Hg05cTPwpz4OI2KZLThsv3us7CYAb3gWETu
kblWMKoKeoZxVhKfBQoGGs3mHbHN6ubjq7zqpE+nAp1RC7yTX4Nt9VqOKUY9JiI5ZSrQa90Uah4d
JGh1LkHZrhUS1zjXqupak41yhDReV8Os44LI/rTEXiY+UmeFWBZEwdYZU0KDAGOzh/g/ROovKEXN
ntYsPZYoJCxhjunuLgnRAprahS/u/WcAr4BRxvSEQD62ndPpoqS5oQeqzYuU5adxxJYEtt+XWfTf
lUC+5G167mIAaa/hnwo+SqtZUypZB24XJ34+Vc9y7RBfEE07Q5F+EpKpeh+/1nNDyvYJEk4bT8NS
6fTJiHKKplavEl/QZd82vTC22I9Jbm1X0YZE6vpm1uGKZ7l5ycvgFRVcTailVYiZBsvla9Tayefe
R50NLa7NfHv8lrb9LRy97QAYYifyke7e5yQrPDXEibEINo4lb/P5MZrwiVaobCcUOCnIdvfj4+F4
v7SaHCYc+pbUDVQeq7E3+zpSjXKOfAenpaep7BDGBsFE/EHQ7D++1DpuktlsWmwRFuJRFOhotU6H
PtCEapddlCzbW7opphGPT1Seu8GB+tFGkXWwRin5Qx6CwdPynNDzJmh3lV5e8r5/PweWeK1lfsM1
ZpKvdt9B0Rs76JPEj0BTD1WliS3xr+M2y+XIC+RC50g7x7RTm+jC7Hs/1bmywWeNTBcH3PWKjz6E
fsnI7BvJXkeVAQwEQ7XfOpA571FtyJfGfFnXT+ecySGRvYxoPhaT9QVDmwhwgWzKh3ml/BjszHwo
Hcm+gUaZ0B8cNENykfoWsHamOj9KWbyjE4Bq+fffPTUqynmccsiCXVtsVFOsTbrIE9+qFOdaE5zo
TKoYt+palVUsLY6AkOKR4PgYiNIct6OGV2eRAtZ+fCevzkanI4JDFZsuddeyohqrblFXKeTUTbnw
41iwfURlBfm3hLPSbWG0QmtPpDzrPBhC4TWcni3m3HbtwrsoQTZgb7denUu9D0YEzbMMcrwAig6V
oluGqNsP+NWauOeRAQqLUwT2TSMK9Y8SyH4TTqFju4i5xFer18eHPOnszuNUVtzUCL4erFFpHvLM
JAF0QJaESg354K8KgZ554XW8n4bUzcvnyP/4+OXl798UHrEjQj2P0tYvpV712owStFWgEkTGTK+y
jrXHjwd9+bJXY44PM5xGQlIxzVBXYx6gZZVNlMF+rdfpYZYzZ4dz+6VN6/1ahp8VaxgWWnhp8YJP
n0rpqnoSssJTdcovM1rgkFrU21Qm2v7j51l1Q5eNmUstYniMrDUq39VShl2CjWM1cAU1/AFt494c
/5yU3g05L2Czu0kK9Sswl6cE2UGx/xDSsNWZPwYxq/THdpFZfDLkeg+J+kdrR3DdLvlwnB0LsDka
lGQ3UZ+fjgVinchEBSx8M8/pBYApunzbQLjOHG8+HowzL1djFkGCXtK7cYI7vRQvJGHfaIWfopXY
ZmMBM79sfr+0tDVqIc6xKHdw9lrt2/aEa3dbxZ2fBxFJaSV4cVVcXB3e7wxcBa98uDzLerlO6xYU
DI6wpg4CiOm4SU7vBddC5QobmPk6McNwO89a7iHGvbQnnRvF5QgPW4j3hWnl6SiaVo2R36R1flOg
dB4MWcDewLbn43d1ZloYrHkWxyicDt99InmhNIYzNo2PC+HkOXUibSRGwR1hwV+YFisuxus3gsXW
AjlxFtCYiqdPpOWt3WuIK/yknCTPKYKQlqOQ9zMzc5sqVYPETjg3qh6NHjluCAJilYCCsNYes7pM
tmZvjV/UQWgXTO7PjIFJFcbhW1sykJ3VTJqy2KRzUAgqQOSkmjJLZLhlWJJgRnJhuF+N7VYLH0eV
Ja2XnQ/byNVCKyo9zOTG4Nsok/BJmpqUTlCow51Km2EflfC8EbwTQqH3ENbR9Q9T7kExNqAI0+tI
4OC0ot1NdvGM5z+tutop82L78aQ4M/UoDbAwXbAdojpXA5KjaaggoPJpWUbgEo1WHY0x7i4M+wr+
fJ0PJ5dZzQfLqtQckKLzFewZdga883s9kkBDjSGCXK6KYzhYil8ZjnRvyRgl6OEg7ZM2peunhKNn
zZF14clfN57V+3Fo7xN1AIK0LOqnc7QQUxRMijH4FfrCmySHiK81lQVLP+iHF1OJDfr6c9HC/Mdt
1URXUzQ+mFMle20vBCxlWy5Vb8DRNj4sCr4eca8OIwoJBo2i2uzaXYS2eXCNIqNzDwJT+WZJQXah
sHy1b1o/CWWlSVSuxRFjTXywi3nEI9bp/LjW2m0aNQmSJU2Bpgdp1srx2cjN5GdiAW4F2I9dBeJq
SOlvYoqQLB6QU5GFu5lW8qapyPvUJhVYKstUUF61/zEUdFJwkYNf09JOiw3jFxoW3bf1PtyVcaLe
FBjEHodkcPY20vzNELXtkQR7eYsEHk8/uCW7j2ft+8+Y5ZJYB5Itya5V16fGSrY6jufy4MtSK3mR
cJpn02xKaG7a7/nDLTOXeA/GlIQljm5UF6ezpB67Xjdna/ClZtL2UZv9rGH5Hj5+nvdfIRexwJ5e
/2+tv0JJq0UTFWL0wfCGTSlFlgd2eMmJ833lB5IGi5T1CDQYvPj0USbBzknNMPqRmXy1bGlnVtOV
KOmNqbLeX5iU514RSXdcxsDQlFjj04sFg26keRmMVElN5iKpm3Z5igaikupLGZKvK+np/MfXDMc7
4gO4mrb2I4RHmgSTkU5+ExqV54R2fKyJ99ipdP03fSHVV86Utt+V2FSFx+szr+3Bhk1ltGVLg3/I
HQFlvdEcgJUwV/fCSodfCZbZzYVBOfOeUSda5INQx7yPiBxaaL4ym7CvTaio5c6JPLNBx/HxbDqz
2oI1cNzWlkgr5u1yG29K/DpXJStXGI+6MQWO1MOidVZSHfIYcgjxYjVJ9IyyyUTkWjn9tZZV7b0w
iuLPOu3MwEOSJd9WiA0uoXdnZiDAn60smBYb8BqJNMIQIU1czf4wx8p3OzEtVwKQuS+spt1QPV5C
l87ADhidvbngaspHdpgELf6vPpC4fJxmJ9s3uhp7WWaGVxPECFdFsneQrNZ44KmrncgybUcMiHlh
xTr35una4ounspaAd52+EkxviTDOx9kvjU4cLGXSdl3cXRrfM7glz8sHQLQf533O/aeXwaYEv6DB
mIGZbG3fAzvjkqSH12na2Acp6vWtag3yvkEDdpUYUvU5aJRLPrzLXr76GoHWKH2wGF6SebXTe5Cq
xi6mtJv9iS/WdWjS3hJ9x7kYg4IDjaJpsR6atjzHS9P00oVS49xAI8AmP4bMOr60ZQq+mfsKuLpI
oN/4eLp8xfyj3Jmprl2qHZZnWD/j26usxhlDJwJQB+SvuTllt1DKHGWnqC1mXo4ixP2sm8AoWZB1
+NtrreL3YaOCMVS5uZ+FDRNEA2P7HAq8UdxJNtQevmIjNgD1TrmTCrV5seMeUp2VYdpyM5OsabqK
bCc3RV3iIFZXUXjJx/P9KoqDIoPO4UDmnEAezenIQeUaC8WQNL+x03qH2460XwTBfqRj97Gxh2py
No6MQsTVRrX85LSV/DylpUyMdG0HKSwZY95bsYN2OkVKuZPFID2mUq88fby8rd8wzAfbggIhLyFS
mD0vO8+bNxzHSGTmpGz9QJEMykNtRtLV/p6z/yLnwFkcn0RaJjZNc2u1cgxmnmoYHnS+1iQPfT3Y
6OEmAuUunBLWKyKX4chHG4iYO9ZrZ3WZHN69XTfN4KvYTtyEHDDdCp3eFykurKME+/DxwuAtVe3b
mQthlSpmSY6i8bREgJ6OXpUpBKe3mexj2Wa9iDRLA7dWrFCCr9r3oZclVg3LiIq39/gdqkBTr8Eb
jKnDf7RaSjugacMGy5w+ip+tumsVPI0KB82x0iqZOxuLUiOnmsk9S0TmvZLHaAmr2kSux0/jN6dJ
2N+ZRdf+2TRKeNt2FWSpQZISyHWG3GHBAYfdM4sA3CxWmhZfCKTjOhZBsaDhqaaLLVpj9H7eYTm2
iQZcQlzSE6CbC3gq5QYheHUbS3aT4tE2Vi8fD+FrSMXpENIGJzYSQRCWoJzvToew6xQ5LYq2851Y
iQjRIZXt4Ay2fKfXWLRo0hcjnac/ZrJrjxiM1K5MlEG5oS+RlF6uJ86VXM7VjwLBe+ymM3S8TZ7E
xHo3aSk9T72ltNioWPJVtFCKbjC8nY9xoEQQHIUu/owiu8KEDbLzgdfLm8kHJ/Llxmw+Rxk6Zi/M
bNPr5iaV3aQTlXbbJQjK3AAnq6u8E2gxECjIIIxY2jKpMT2pt53W609dF2K7ELaJtM9TI7SRc2dF
TWa8OtxGc63BPcRL6Am6Hmz/sgG18IDY0dNiId9V7mB3xic6flgoGGRUX02GwNBCDYJ5i2SvgCvn
THgk6MJq5mtpwM/5Su118UVNC6CWvms72wsb2HrXNpqcWymc+0/YucyWm4XyN2ZYh1tB1OGRUGSB
LHuTVcN6jaxoIKJCS8tub6h49TDVwvJYqH35OU7TGnnkgITdy50qHbd5WBhI2vVqnxf5FB1oPiE5
b4qgeVJ1zhRIWCICv/JZ+xqYCpJbFufGvoAgrhcwyj8oXA7IHOcXiG+rBayd8ljtKrXzZdwFt9jU
oPKkC/mbFQdXAcaiEYsOEtXGOvS8ynJDxc6Loli3U8Kax/noNHN9Ybt9V3H8dRmTB1rIgAhfTj+G
oBR5F0jdBFGrrQ54+szbVKqhkUaxug9ay1cgh/PqMUew22Z2CchtL5yels129T0uLMSlVUlfBShy
dQt1rWRhz/F3RrkNX7p6RoAiewkr7wY7lW5vmuW3j9eAd/285bFZBSjkKWQp7FbXLEVvafi99r4V
dy1GSraS8yUyBuD3kuP8KrCB+eWEJl9HYs3mXWNq01YKquC5LVG1Q7y9UwOo8W6ndf12UqZGuPYQ
EsQj0BVfEGAsIM67AaLjxKLFiQw2xekAtUUPEb3Te3/sexn9eRXvc2VwvBRUxcMYCw1y5QiOQ9al
6Nv1KfB1mIDjly2bpt+asNiFgK1jYPZ+5rCTjBK2dRJhXtD5L+JtZx4SYA81Jm7QFuDCqvBrhZb2
Ywkm0DgF/L3W6fvRs+O5111LK+o/4lDKcVSc6uiXwHXpUg7KmSflK1uYVhjws+qtNgWtn9pShpbj
t5FcH8NJjT8ZBT6EGqqOCzXDmfWDYAYFyJ3mA0EoKzCtDMKgnYQy+Y6aRh470eAWQRpfWD/enSJ5
d1yGPjni09ce8emsEXUjWErDGR2EGI92pOrXxAWR0YOFydWoRjQU8KjaBoI4isKYLDhLEk6QHbYf
eaEqHkybS3X3uXvi9MhEWlYbDnarR8+IWVXKlHuye7oaVhn9siUAjTqJy0NaiV8JyBXGbrgvNdJ2
wqz7O6Er4pjj0LaLnGTcfrwMnFl5mNzwNJY3wRK9WgUKnTc+aAW3Q2/Flceiu8cTbdiCm9Hy08px
M3eTvPn4oq+/dfU5L6UiRTAYOzbty/x4UwCbRpZUWjVxxIHXQ5RK9zM1pxErqrTdD7MUHBu6kbe6
pMtuk2SQgAHjEdII+xMHJlwmi0Kh5Z7WN3piTK6E7P0adpC0a7rZOvapKV4mJx6OWoR92Ih2aKP2
in7Vy/oTPkjRNqK6JMO4Ira+LyVIxLTs+3lAG1IUOVhiw+ctWyjZRbqtMaIlnXTSbvW4L24+Hogz
Xzydp6Vhw2AY7w4seY3dJy9l9kNSUbYqqMfG7rFGdDBe3UQ5nnqpWoeHVNIuvYJ11c6nQRQvbQSy
xYjNXCvaapEbYdoFs1+JerhV4EGidQ+osXCEcpOoKfcfP+mZL55aE4RXlukE0VI5feNWhLuUipux
H4ZSv5HbADtzWxu8j69yZglzwJBpCauQxUjeWF2FtI94VnuuQjwK09c2oKgs6aCJbF+41DtgZhlB
Ildfua5kibz+/Zs5XMwalXkbKX6QsZciJ4ngnGthPVyF49g/G07EIoPLDoqfcFRyr84Mq95JqS7X
XlY2CFE+fvZzIwz8ShOEZgh9kNU31ZcRyhNscf1mZk0d5p4Kt1YvteDenbGhxdLno0oBAiOTew0D
lfiwaLFVYHiI88V25C1U23I29Fu5BXp0NVK7ngFMEZ2pqbEIASs9+gPf5Dr0gq6mnwCXr92YdtTe
EdWEMMzCAsnxdB0nyQvr//sR4VYJT15OwlCP11VV0jvgVZMBdiFP9OdEwweOVujCRHj/JYF8Q7CD
lb4kAq5rYU7wNsaNpepbJstIR9bCXUnG23WsiuioZylqn49f9NkLAsEuuzQEkPWnxI4XzlM7q74Z
2NEGG8MWKQ2iLAxrDK8PsuDCp/uOLrC8cjrX/77gamZx9iedudNUv9AmN7TiZIND1FWsWzdJFcc7
ZSjtQ5drMc4edc551cR8HWx2DxyD60FX1g+gHcUmHAzlCmT7jzG1k21Nd+BYmLO0G40Lb+T9KsD9
Imy1F543wW7rYlE1Ww1rEtVXWs7ZjS3pu0GgahkrxHD/jXfx5lLa6YJDyos9j4DyvoMP8wZwYd7L
2Yz5wDBFO9SI8oVHOzel+bqx0KDFL4NBn15vajGHifRc9SvNLI9CkjgKjt104cN5XxS8ftm8AdJC
ZHMttgiqqSQJR2WGGbWJXW1t+USVJItxbeHlakNMk5Q7zx8P5fu9kBYInxAJEJSh7xIGClnpndxO
NV/MmunhkPNLrgz7c8cH/llZPBdoXM7fgxjz+o8vfO57siwCu52FQgg18XRMNZNELUNJNH80qvjA
qj1taPTOd3qOy4Izqd2F650bXZtVie8JqNteo39GRM2LL5hGJ9V+VFO73OAJPRzLnFanLofdNrYM
8enjZzzzSTBlOFMQPWRyzlxhZnivsTNo2ezHU41buNno24L2ihua9nDhPH1mitIIhHYMw4gLrvHA
ADu6ITaa2ceHSt4XkXULmbW6cB488zwwe8mhcrgIHaLVOytwwLUXW3+/67L6QJ0WbWaVXkhQNuF/
41IOoe4L35Z24Csj780+7zg5/rSVNPuSsNV7XOG6JytW8xuRpOHvvyXY7Wi7LZUCxlo/VTpkJAWo
heznQ3sXREH/tWr15xITav/j6XAG83CoXJh8lkF67jsAZ8JarzJiU/bNSp737eA0n7QoxzQ4CHAV
l41oF9q14hIC2O8M0RRX7ZBKx49v4sw75B4slVxKKhbkQaffXaGIbsrZwX2MQqtdjCGfO5iJttdA
T39/2aRcWyJtNKK3ZHO1g2E/IUwTuqzfUw1eQ91NwOka+cIK9o4zxEa5tMc4Fjo03SnETp+IjFs7
75eCY7Ls6gV/3MobNZzTDBw6r1o5i65lEQ5XKn7eXjckLUaciYwhf6jeEwKqHIapKnZFCqHk45F+
pzV6vTFWco3CGHXWui62m8SeWjmX/cnpUPpaQ3RjDEl/iFt2Ywyh9rCt4qssy5/VsChurAlbhmoE
1i2qxHiWJqjegn0UAgjE7now8AEommYjihSw6MKWem5a8LJ01aSTQwNwdUAm1hPzZDJhfUvYCB6r
Ln/oLR1fPSO4pP85s+UsrUagN7gzdN1Xl1KxdjEzI1T8TKCfNmgl3I5NVtwJM2k9dE/KIsCS2RJU
8ePjN3LuIdkCMNIx8LbUzP9L3Zksx62caftWOryHA/PQEd6gBhZJkawiRUrUBkFKFBKJeR6uvh/Q
f4RVKAbrV+/aC9sndM7JApD55Te8wyJvoCiphewmDXYGokQimn7UqEDsEql1m89X+qBOocTkP7T7
dSDj6uKYuUEzoZZd6/vJLW5zGvsXWpg2r3Y3ZA+Jkdh+UiU1NPZE+6ENuf5o1cm4M5zozLXwwa1H
YKPUVXUkRwBcHp+NQURRPlWdvg/1CgmmybzNeheRXXol60kymwpC7eHzR3+Pl8dtBhIw+ArAUcBu
2er8m/4I3YXTKfEQWMYedcZqJkmI5Is5wI/ymUYmMRq78RXqlZDV3BxmGqIlleUgI5Bk6P/bY7zP
Sus348JKrHVmJBtvVL1vtqfYr4rSRspWOCF6UG5U0LNpnTj7LWU/9KvUrYt4hVIQNgiVgvzoxnUU
7Ffc0tO/a2063o7W0F9MY6PYN6ZViyunnAVO2OYlcgFpeh3EPQBOA5HfhsazVdTrKA9wLCqUvruG
V9QxfZrqESKZKpJ0PWrhVPhQTphMD0KzkR9lEnajOaMmGGrAW/BlriCJblu4OK6SMZgV+NgqF5Zj
40uiZNlPmF42IrXkV3c1+QEiyGWBrjOuD/kKH+n8m6H0qr5GPdrFOUkU3bdiilLkoQz5K7CqvLhs
2tBqfDFUXuGnYTHrKXk5MiFBgLrz51/2o00NIgelsLlzgm3LItJOzJUA7tbGHvjLnTMV2hdsdaZH
XLXb3+ao9lcN7MO1wwjvOVMDZQC3XtS32pQnu89/yQfZDuUPMC7u69kgeHG6ejNWFD3ojX3XZ+El
Y0EohI4bXvz1KvMR1uGuUnzr+uL+ypxaD6QSGPukjNytq3ZyY4rw9S8X0WnNaCBuVA+VLPqyx6dF
b1Aux/ba3jfo8m9ELpB+hWpy5io+iXys4iAFPXPgdFgki0x0bGVBu01z9p0X/Ha4+m7jwtF2ZUsT
4PPnOYnujKY4+DO7mDSbZPH4efoe1ESDQek+d6SBCm5xH6sjEt+DjgtBJi14v2JYu+jQ/v3CM+iO
goLIC7V0kZwmTFe1GNXy/VgJDYMEBAqdquhXSZmS3E/pL+w4XV9aWvz4+RP/u/Y/inhgzGfICpw/
7OgJt8fPXALrRK05ig9u7VCU0sUR2xp/m5u2VqJpLY1JYdyrVd0Nkz25s2qr2BTRBKA3hShqhirC
hjbmM3cmEkE/01w6TxEipHedGmNj6wV1nn+lmxIhVhSPWbDVwt6utyQ9+QZnohT98UCUNXJ5OvIM
NR7uV6Wt66XvFPg6rImuzl2sOU3re62dlytkoICLVziL7aqpCAsEN6YBYqQXRkhBJtHBVrzukKSc
v9WIBdGeBoN3izpO8iIh3hG3aw9VkwS7mn2s2PE3Kd55DEimvtnV1E5I2tT6m+bQ2bTGnu5E03vX
Ag2i+oYgKrWLWivHb43Vh/hWAl0It3VtzZKAsh7QM7aMX2kVqr9zqLv2F8QAkS+ZAZveBvl8+MqC
Yu5ytKLYWsMUrd/iNLlUCExE/zCAd2M0lpx2Shz3yJJ75kODozYPGSX2ruwxdxGoMznTpvXwbHNS
IAd+LaxRrKvGaH91AnLNKuo7ZOA63ei2aJxl9YZZVLTTlEQPUahsaZ64JVN4J+uQAsxRWsHH6Edr
JPG31ASRwbeBMfX+VPKKbp65R7ZZfjPdskbBJRAW2k2dqL83Zo2Vl0e6tXfbSW5NrwgvS/ySntGn
N1S/K1rjVlhQVLA9SpBfHgCch2cOzmlsYPfSdWAgxDemD3C8eyHaZzaautGBjxCttajO1zLCsBv9
3fjcDTJHs+OTAlcTxiBhFeNkb0nDVZXSzOzWjQ+AMSKigxe+QO8bV6WiFLva66OtHXTWJd4N1mxw
pe8MePQTJjzXTm1HZ2rMkxYEDGbKE9otjGPhbs8v5o9EpcVUxm1pfxwMLNUwRkKdEGs3Yy2H3vRV
7BTO1X9zlD1+eiBSKoRGuqIwjpejRqn11GROnR/yjhaS4SjThYxhiMc5xMWpc8drNUaiWW0QvlGU
4DHCQeM+tRv59nnEOrk+dboSJvU734K73FvcOaqLErabSf3ghAHuirjBXNt6Op752B+sMqtSkCbM
tGvmEMevNxRdVdq1MPcRDVVyHsteg42Kz+zeD1fhQqNVilAgjunHqxQ47JH4jea+SpnYg7ARfjgE
7ubzN3Z6q2HxPRNwAT69f73jVSyBT5BaxeZ+quFXCKaGYzbKC7TooeN2eDmUOi3uIrC9v2RzA7tk
Y9r0dmZWN/XE8cLZKKK0j2oeT/eqlQ3g9CUcSnPr9d54hY9xDyeWqQ72HMqZ7Oe9E3C8W2lqz3Bx
+ro6mdbieNQ6bjppmVr7IB2fxrixvzqtLdedYYkrbZbSysvxkpAi1raZe7eDJi89O7loFPH6+cs/
Paf8EJozsz4roInlO7AL20681rL2ddC1d9ZEtewXXaXvZArtZVXAnXj8fMU5SVk+Os3JmRVIqwYs
zPFb5yaURRoZ1h4I/7Ry2yj9EjlDeJmOSX+XV+61LBKov1IgGU7p8fnip2k235zSGObtDFUE5Xe8
epcKZ0gjUkIYEMVezaICnxWkv7sCYzB/GtOQoqX+Jswaw0d+W3kAXpNskMc61xr76HD9+UsWW4Ay
XImwRLb2mUXewCQWxmpvysvPH/g96h+/btRm7NldC7Ns6tRFzjgAv+8xqLL3lZoqwMJkEn83bJm+
WNwB9xauzGgtqW4SrpqiMb6TIGj4ETQxOvMR9obItIsAX84QKeNk2/Y16oM2oNLvZAhA2pD6txu/
BGZa4M1UxzvyUauF1Wh7EAzw1voOuF1X4FjF7S7RtL7GjaBXfg4VScznT/rBpyUtZvYLT5ClAVMe
f9oyH8itKtfejwPjbuw9lUuvrrxbdnK7BdSr+/2IeZOpdz/DvHkci3pa1diJ/S18lBnDO3Fk7q6q
0NkXW6zW877r89LeA2OrDlnmvXGY+50jUve6x5PnzFUw75PlBwZYzpCB0SCgJ+P4sXMPl3LR9fa+
TAvoE6pTf4mVpsORlMn/mVd8GqrhjAN9RgKDqSy08eO1rBlDTbRy9mapWK+A1SnUR3HQIt2703M0
QEOlUb4bo1J/7XCauMHS6rqRnvILihUpsp6G1ibU8fRYq3oa7D38ftdqYsTRKtO68QwU4aMXo4PF
mLmjhJtlPuQkalS07mjveyecwCuGiCWCJ4RQV58TfZ6LkMU3IKTMFeY7/md5yGK76O2oMJx93OPl
E3qedoElkntdNprY6CXqRons+jMp1gcfA+4CyQYWYXBLlmPaDNcn/KBFeLBEGe0AlbBymNoosykt
mqEZsxBVphsG19m5KDrfjMfPSyuYzI4BMWEcuMvxPqhtjB6dwRaHvhYHHRnTDa4X5RVlXLGOSt30
h6mf/HgMvANStM8G6gpntuLpvTX/AhT3uLdpwJnLXW82lq7mljh0yUzzhje/KqqoxX9QS7ctsN4z
L/vD9UitwZgQXphoHD9xrKZOOCauOEhG/heGW6e7sEzNVVe56ANNDOI/P2qnO2oG0MBIsrmTLaDh
x+sJ8L0JxXZ0UB2JzkGqoEQiL4vBy/wRYKWfCHTcP1/yFD9JmUIvExryjDaBxne8ZgsCuVZaLTro
SAo/IEiR134pMBK8CUcFg8UgS4qvEA+B4MZ6g19S2OW4tokyGFM/C0PJtE/v+t43TNSEm8k23lLR
h+raHuv0ThpVdg448MHtxk8mfQHiR2RiFnL8k10ND7fKKORBjI6yziIRYnma6t/xv1Uu1EwJ10Xj
artCq/i1blBcxkbpAJY3lAfqZHeD5pixs93Y3UVa62zGFv0RLSjag1Nn0VVjjOMG1vMerUQ8uiNp
1FdO7dY7G3zmFbgiDWEBtBoxyPk7fW54QnwLuDIoBDKpJVNcRFo90JwqVmJ5MIxXkOuNP4nUwd5q
iLaTsM5stg82N+MQ0LroyJEGv2+MP4o1PbQ7mgKRPNAdaTaGOjR49HmvqIaPF2MqHj/fZ/PWXQQP
VgOni07cXBIvtllC0xzDLzc6AEtzsbDL5ZdcFSku3nV95tSe5li8Rd6fx4SMS2DZVBURpCc9quQh
xEsTyFxnXwyRqq0/f6APX98fqyxSrKZvofDrtTy00ot23NFYkk6as8sSAJiiyF7/F8vR+59zWAxQ
lsdUHfrOcTtVHpzRMh/KtphW3TjiRCkU76rtxbmG8AehiKa57RhIMdCtXU52kt4aMkoHeUgJuBs4
mQ02qjaGIDrZoYXoPkLGwTnm00ebZJ4Xg2F/J84t4rtDIo7baSAPFWTBa7fSviNEYW8cnOj+F5uf
gQEKSLMKDfyb4xBCByrrcC+kwYiVFu239Ideaq9u0lxGmv7980/3wX5kZkO5rkOVBk2wqDhF3bWW
lhDVrVnaGLE+e1OkY3dmPy6UgN+DB54j9L6op0kQ9OWGzII6EKpJILckZAsw9803DOw91e9jYpUP
dsK6xMIJB9vGppeJ7RiGIUEnCjBe6IYDgDLVN5zl9oAc+3zlBFNtbdxeTlsEwifqpKyPhzPXzwen
CAIGZxTy+KypuQjlA+aIU6DQ6MV6GbZHZLbbSReKr2Nxtx0hUJ5Z76NvAVMIugfjSix85vTqj6An
kPmpSjeOibA2IvqzxhJCV3L7118cTDgM7hkCRCo6P/Ufq8QBn6msrPSAGhEO8C652Eih9fd72J1H
vrNUCW0aaz5Nf6xip6Nm5q2ZHjxV1leRknNEbS/e5OqE9nXlntXi+yAmzIuRJsBeZ/8sXl46VCMk
jjA79BrzlMgp5qRrwAOgG9QLF3TARSXy/pAOprczc4TSZOJZLwUy7GvKfgueE23aekyGrewM7UvV
uuWtOQXexedv/4Mo4pIcz7MsGrAQ+o7fS9+6aRjaY3aQSRtfu+rkXY9Vma2bJj23fT/YTnxlOn6M
nOg+LgEZDZ6dcmpYKq2ks64yFP5ruwh3nz/Qu2bS4vKE/QiOgNj/niAcP5EUwcx0i/ODqiLZLzTD
ugrYXt+nsns/zdM6wYb1qkNveEOuk28L8NY3iILS57CscltMjbN1lOKtKvJoC9wp21QBnwEPqujS
7pJnXVoN4orF9DOE+7YylUmcqcs+elMgDZhxIvpG2rEoHqwW44QUkNhhmuoM08NxWtdMIM4c7xMp
EV7RLCZDuTrza8BvHb+pEF4e2DyvOGSNGbMdZRddoGyPvpoCtDNZt0YRvYoYAu+61BvjaRrDwvF7
/O1fmDBoh27Qh8dAD4uHbLLt1yAb63rrQdM/5JYe/ITnhmeyTb5cgehvNLwl3eBcwf3Rq5rb2nMv
+V2l8PgZJq80yiiPi4Nh5gkmBA12nVOdes+f76qPlmG+N2sZw1yk8DheRmsyQySBF1GsVfiOtwl1
fSTOVY3zv2W5dWdKGI0oemZQno5XMfCJ5Gtl8mBjkoRESzFcSsvoVob06gtv6n+PmbNtg6Z6NIYs
OQPWOGWpzDi0974fel/I/C6ueS3GbxoSXHaojM6BtakNT4ZAtApKj30hEeuO/cLAhsRSc3HTS+ys
C7tzL6CJypUtKmuTmUZ+RgT2g4ua2IQqmAlJCdSOt7jzWswNhTBoMjrGEL5UNWfBN8BXPY+Yw6a+
UuqMVVWs31GBM6NrWVbGDvN60AccIjXYRPxdr4mjUeYMkYQB0pTDbxxKoIzKLFAZxuGLc2728K5R
ePwhQYXT6WAIDVwR9ZLjDymDdEjgc1Li1WZ1b5TCfkzCuTEYMkpANAn9xnzt6jio4EjnlJegN4sL
1J8jZdVHkHNWpRW08bbMWvM1D1TtpuHhtno2sPniQelmo+pWwsALFBzJalDjwpd2q4OpH/V43ykm
BBqnUOpnDHb5M8h5bo8RRIevI8Yfd+4Yje66MMq+2GgwkeN140n8IlsRWutM2AP0m9Bt10FN7ge+
vFDsrVGOOtQKt47CVVshvrGe1NLpfQGg6FIJW6FeEQnrC/oeeoqLqpsdbK0yoc5WU4U5TIianDki
30Upt2qkc4uwD1SUHhzFZE32T0xdMZcITKX62jZ6G690VfQvauWY8QowJl4tRR1nP4Ogy5+bZLJx
CtHcbNe4CJIg6B/gHjEw0sVRW8ET1p+GQcHOp4+RC6lZu1ppBG8EcQMHaEiZZtahia1Sp28bjr9i
KELlavRqppwSJSEbgTsBNqata/f3aBYMTj8PKN5JRJmPGt3tWazXpje12NiGYlqRzK3pYJcxKB/i
AfKLZV6oGAZiZAvnd3Ls1dhOXnaheEmvPkpLTbadniGHB5hDw5tamYbCr/PKeNOHIfhqdTiiMiGR
4arCjYTTMTaYi0Zdov8ouiloVlDd+muY7mq2SvgE91FbTdYGvqP+HLmNSP1xquBmm0aFIOCoDdf6
0EyYwouqZOlEN2ZbOPUFzZHpKVcTDs5s9Gusg0RN9hryUoyGmjFONi3mDMEqx4ip2MS43rxiDNTp
61x3G33dc+KxbfDGHu5E4lKd4aVrPA9RVl82gChqH2nLdLywZDd2fmWa9B2GpME+G8QUxr01/sur
3Og8a+u2Raf5ClSGBqr47DXmYNG8wdQ8XUtdesnKKFE/KENL/AqKMI/ANIYiWaWJZosrCHgKWb00
xG91asJvaGXKBw3rXvqSlY0dbkGbf2Uas0sg4xZv06cTEDIgu5jHK0Y6XcfQlLMNt5/5jExsQLBs
w/AlKENo7z2kJL/qoUHh1tRbykpRyuBGcLPnt2ET6/0V/uFqd+GOQMO2U5XnD5/vsTnFPIpCjO9m
UAjRYwbgqMs0IrVNxRmbmswaR2SrKLBn1atDUEf51kTxYBtM4081L7QzU8MPtrYD4YspM8OUWYz5
OPohwlxW0u6rgy2wLskttVhrOWi/z5/uo1WgiNP94WKmOFk8nYNIkEQLh/lB0BlXbCDmkMV0DnV2
ugpuBDNYE0gPjYRljlRPKadDTTusv6xxFRn6zyQ3ivXnj3KShM+6StTxNBRd0KFLdkDQoP8S6m17
yJEVWlMMwGBkTrCNyyo9U23NN8/xnqBbCkSJr0Pfn/7Z8bfptbpIycuGQ4Z67orjOG3gHLrXzpg4
kGUAhn/+aKeoczrBfy64qIOkkYPpaYfhMJmDtvFgz628MWxWRqyj9MBFdIErpfNkWdyIhZCVT0s9
P1P8ffB+LQQvKHQAHXgI/Bw/tImPV1253nDwjOx37lnxTTZOuB9zcs5sytMRG4+rUzSTi7JfKNeP
l7IrGZdWpQyHQdfyCyW1u+sKjt6mMvvxGhdQd1WGvbzP8qDahfzoFdgtTN1L69wv+WDjzrxu1F5n
BgOou+MfIjxNGSNETQ9dgF/8KGNtNzdIz+zcj1aZsXZYejIa15f4wayTY2d12XBQJyW8ihX9O1Np
50w59MHn42WC62NcSI9gmXwjOBW5Ex3Eg2cPyYU95WniNxi74t+huvef79eP1uJUUDt64JLoiB6/
NsTfWozhk/EwcwtnnyzjLg3FT0EhfgaPc9qZp21iMyPEugHKFdiO46XsOEgVEZraoQeuSomEnbu6
NclgMr/zvBbf7V4WyJAOKYljOkvkPaqKpnyJ6gEzW8kb0/3JsfJ9yfXT+2Mb4MhAVipnOU5w/E2Q
GhvwbvbrFATWXRJxha2qof89THn8k9jdYr3XK9MlpFYuOGeYzOhmCnAYPHMo5piyiDnoG9CIdWnp
cSHM7/yP3os55J0RjjaG2yFmPoqwQ2wMYTAGhfOAYnl+o1aFfaYN8NF3ZAD7b4wRnb7F9le6tlPG
WBkP3ogRvdNBU2XQb28CtztHPTy9ZuntgsyB3U7RBFTm+PEYJloDieR4qBNQ5ihHqeQbIfKVysT/
RUf8OVHzzCdnwsb98936QTR3QMkwb4ZVBk9pEc0ZKE2WaJPpYJGjI0/BuK2yUc2Lc1yrxuFvJZrn
awokP1t2RqWAITt+Ulxjq85xRvXgQSaBEFU+GqnRXA49VOfPH+yDOAoYbWbUkElQShmL273FEXUq
ksQ6TOAVHgOPybn0sNlclSUEIr9DkfUyVxj544mcoAfiTd6gr8MiBjBT1s7T5z/nNMzR1qcu544G
rcA7OH5wsww7goLTHeI8iyGvVt7K6/W/hkUgSD3TbmnKzE0GZxEQMt2LylIvrUNlinjbdxXPrIN3
0Rr8+eKu0c4U1x88lUuhb83JDdJzy5m8q4dJidGjeWB4OO5yV31KEhTQPn91p1t07i4Bn4KHzwjh
vQ764/C3RV2puaztQ1ZZ2VUM9WLXhoa4cPAFunCQAbn72/XICem3gsGeP9RSKzmoy2QazdE+0PnX
VqnmArVVe7nqwsTbNSUWcp+vd3r6oZqAH6JLjQ43/3u8NYYoRDe3E87BaVHAkjET4d5tlMtS01/R
CRzWdetFFyLJ3z5f95TfRczh8wGQQz/UBNZ6vLAtGjQrKl4sfkr9b9MsnUOoJNXGapVH3nB9XzCS
Xke1q9+IMaCDaFDsMnM0N/Dwx1tNWMnKk8ZrTcKFSJzIDi7itNugcUwfNmp2JiCftpf4vWBuEVAg
YDG3XYTJOsYQamgN51AmSrax4aasnLaWz0GO5JfaM1zwgj5aY3Xl3Vpj7K6dOow2WlMocM4qHS9b
QDCfv0P3BKVhwDomSCDDwSEwl4NW0EmYy5qzpy2Nr4NXlgqF3tACIdCKpn/Jh8A8OCXV6WqiJ+9u
ZYiqzCqKNC1Hy63qMVaNnfwu0ScbLg52yq+4CbX6lYvfzS6ToXchpATt5QZVNPpDEeFFO4Z1Oa1H
y2sOY2lhDGVn1HG+askKm0/LSp+QcJ6ubTurUoTWhAcgvgQXMM+rpo0jZLyTntelzw7qLeUssIC/
a+LYyYaeQP7Na6Fvd5WI72n9pr+cMDKbnar02WNZmZ7cZEWk3weT42zJ2tMXtcxFhbdyMKRrm4d5
YyKtTj4qMNOzbsQ4L9XNaLxL02BTWrRVsOm1UrsE9CB/RYUmVS4bKKwrNzWrEk0yu7iu20r+LsnV
0JDWw+lbmev2nSzbNF7nU2zcpjpKcheOg2MJqstDF/otOmrDqgoKkVwkfdatEoEFb9yX9PEADA3N
Rsc1+osSBgKIUmFi31pLO9bOJCon/VeKVlJZdgOQIfozxvGRQimxLZ2kie6FblU4SbvWjZE6zffa
VFDxMLrmqnIUY5OXjEqmXBvOdGA/XP69LcR0hHnY4jZH8MZBSkON7u1RfxSAbdlSsb1y+sierxtt
J8Cjr8w+TNde3ZwzRTjJ0pDPJHkBZwwmHZnbxcPbEQ4jLbPme+YC1c2QO/jqYFt5JWm9bK1AhjeQ
gpUzJ/DkkS3yVm5Vjh+DbEqz4zeuJJxNzpR+n1Yi/Gq7vOII16hNWCUqzsdxsC0wk/KzuMh/Qdgs
z1wW72nEUWrK+pQvBvO5mSO/LO+bStd6foF5j8Q/eKyhdS1lI3WrvxvcUbvVpKChGCCRZWAhHLbA
XDrr2ahNt4Y+WHaIlWMYed2FKeaYXZaZt5XXo+WTpZParwvSFvQDUaqnc+UF2baXYQ2UNBKDr2V9
G26swTbl2sxN7zIm2ydJnFA2X2taVsAGoO2KSy5O1gKcbYkAe+g0VX3mC5zcz7x6giD/hcUTRc0i
UaaJUvUVScc9MnsWeCUPmAlcBHRkVLghdMjOVIwn9+Xcrnlv2jCeQ2Ft/j1/5AOhgs4zTkbGfW1X
1OEgXmfp9r75Wqr517hS9ecy761nzOzqv21LzSsjJTfPObkwl/ONxAkreCajcW8hb7XWa2yik6D/
/fmVcpq4sgrAO6RXeZf0dhfvM/XSodeL0riPxjC/Ur2mf1KMHt5oiIxgMiXuKk8s44vGt/3BNffd
bczoEu3hc3nXSQE0/w6gSpSXZCbM947fc1KYrYzC1rjvJl37npldtPUKxkiiUcKnz5/5JI9cLLVI
gUi0UtOUjXGfung+DoWSrshXzuH9TkMFtSt5MU0rVFGBJBw/UORoKkI7rX0vRkPbxmqUXgKZNvZj
NjGtyJryItQNqLNF0N3lWdFsP3/I00YW+Be6qYyvAYufYv8is+e+twPzvjAHdyPd9CISMvHNprwG
yvncZeptPXWXuVnddc45+56PthWaYUzpYTXbTGUX77jrHUVtMmHdT9Mw3bSxZhyQShU3XdxMazQI
+us4KbLb2FDTH/huP2Z5NKuTVvKv0zhAVTP2EWQDMBRG+cefofZaZ3Jgu9yrFVm9rzl93/gocjR3
FX+GeQ9qgn6ZDYWxcmvT+d2H7a4hxkIs7OtxNTVFpGEb7MnXM99nfgN/hnJz7rvB+OEu0YEpLUFf
dRwCPwZWdNDbMbwYVOuLG47GzjFzI8eaJB2v0Get91YM9KKUqbIxlDh7qUMjOncclkdvtiqe+0fc
Kibp5RJcBC4xEjZN1UNW6KVY16NSxBtdkFJ7cRlnq4xkntiPDsb0xSsUAaU7LatxFZpe893lnw3W
A6LbI8inVjPWk+Em84ilN6NNNaHJ46tmbZMcUK6LFTYa2ZfASXrHRx9d2VWYefwsgaF/oT/fV1AD
o/rZ5RZt/cboi95Hibp7NdvJ/OapRfSlzIlRvoEEibfKM6hgq7Sa20kyjIcn1xgbQK0yvcbyzVoz
scp0n7St0NcVhYVykdvFNNDDTDJJ04OBoq9BHvlrAbK5vCFPmAUL2Xt0cY83nRo2mdYXZfwQmnGl
Xw4TkA2/ESFSf1Hn1rpPuI/fulhPvmLLUtPMmuLmQW9aY0finbxGmjSB5Eb42Pip9EKxUm3cQ3wN
j5NzF8AyGvJbsXNgVg3jGbjLsqZACSqvU8lvbQc6o2AekmbVdaV2YWTRfRoN0cpQ0mljNJrcMLZM
NkFYeV/GWcqQOX+31vo4XtEbPKexcVKAYZ3BlAEMw0xO4B5c5FpIqUZAexT9QcG7AUnsHaOAjWb/
wG4AkWp7O6t75PZLqslba+IV5t3OHM5xMJfXPz8CSD6emcilQDtYfkkyJUXxmKg89EzIV0OOpWFH
2n2V1ph05nVlP8TuMPh6rJ1pIp+gXchsaQd6M7GKq5kweryHmraxAsdOnYdJ30fJTa3d5Qz/XKNd
m4GyVmmpmoiuSnlvNx6eWd/HGFt1s1iF1k3qXJaVuzEzzff0bzKTF2pabd7j119ZkP//+YvfFW/Z
Q1O9vTU3L8X/AZNx6K1/hPL1S/PyX29ZEzXj7JL+r3/cvvX/9ePtJXnJfuEp/v4Hl7/+9Y/3f+rf
FuMKfiD/RMWEviPsJZ2Ehl3Vv9UNf5dt/RN+x6zGNsNEyOv+YzKue/9ErpGaho4aTCOdD46sTSP+
9Q/F0v/JJUo2yD5AAwaJhX+8W72Hb/n+33cK/uw/h//+z18f2XofB/xZSxMBBUgWeB+Dskej4nhr
RZh/NXbRNc+q1Q8TyPA+MlfMIrWHoYz6yO+qhBY+jc7muSvN3mbHESoBjTpW5TtOaf+yodlR5kir
eJL1OPzKgtyL13+81v/3s49+5twR+s8NOf9MYPLAUUihZh3LZX2p2IU50d0wn7Ga1JO1abXeN13x
rOugkfkT9MfG8Q2RcfzM0sqfNaU3b2urU55zG+6RPxjyXLB8b/r8+ZMA4c4iy6DPgJnOxsXHb64T
ehIabqe/jhxGBKji3Pk9ehK9/RbLrXobz+quq8oYvL2bpbTT4fqr3zoZxS/CGYMfYd1gaYXWQ3EL
B18P/arVQN9mmCMMOwyAI0xox8m5CYYkjv2O2dTXQA+SqyARKA8osDwav1Htpven0hHf+6m1wnUY
9jiWjV6afyeMZrcmrnC3I5SlAsn7TOVfCfJl8pUYRctdYmndXdoP1t0QFPJxZnvdan3lXioOQ/91
hLK/sXYSO96PXeX8BCdVXYZtZ742YIrfoEqXN+1oBR54gjF70Cqa+W6kyj34qyzcaoAkuMmLyoA5
Zg/Nt9yMNQpEtZh0nwot9y4xjOues96Ir/XYae7zDu2HVVLj/oVfdlthliNscY7ONR+eo72ETclc
sjN45+gZZITHH07Qk3YrQ1Ff1cxQD0j4ZbTmx1Hbzzn86GtV2SEL2UNZmyJDA+EDeHllVGBAfaVC
LMcPJ1ndogXiHsZRAdzTi0gxN2pVBXsBLudN6EZOXmIgjePzrRx9VXR6dWX0qX7v2K11O45dT5dV
tG9njsmcwf5nTxIxyLM5xJRNlBomik3Hj9ag5Krr7ZQ+KyKtwKnIQmB34in5D4T5ndyPsmp46PEh
+BnZjkC2EGct4adtNvygkxAA3gsdxISVsLk488uODzC/bEbqznpj1HOgpN5v+D9q50RVEH+YivjH
AJPxMZetRtPUjtTvSZei3MbYz8nxIQ4BjsKcule57IfVFA6Oiw7S3J4LhYqAxplftSjM+FVg6Blf
2jNhm+iySM4cm1UVw81+9Imt3eYoVpCbZrn3pI8xRtCN2TKobAMLbQzLVqIfnVk4t8Lt8pdGa+pg
LU1Ff+Kv+X1uEZhPCXr/FqVy3f1Myc8YXCKQSM6b2OfIUcuqav7p8OkhrRHxKA2WOQHay2i54KD9
wy0U5SWzIuteWHb+UnehROQpLUNi5WS9thbyor6rNWnrd7Eoa59WFvnBmTe5SB3nnzPjPuH+EKtB
mi7eZOR5YVqUZv2D+qh4KLy8ZeNlEerMuVtOj5oRF+E66JLW8icNyZbN0MxboMrd4VceWTlWck5v
fWljHeBTgXuZeuYXvl8RR2cDRg1tct4X1wc+1Pbx2RiZ9wmmCf0P08uKg9Q0JEcqRY22kd6Xwnf1
tPC2qqJM61aga+83VWFfEYXsJ9LC4KrHkw5BjRZb155RGHjIyqkfjCh07gAv9s+dMWJwPNIsu3ba
bkhWVVflvyl9u2Er+lp5HNqye5a14/RkbHL4EraIFUK0ju9CiLegObtS+RaoDV+Ldipq6t1QiN9e
lip3JuJcT7GRjvcB0+Ds3Nk8/Xb0W6CYOlCpINMu+z69pqaRGqvTj2AIRewzFOufPGnld3mui1e3
rwKMk2Lthz60eJS4Rp1cpmpC676ZHG0+MHXwUGJwRDN+eP3bfcVomGjmaGg4EKqXcpZJ3epuZobB
Dxg32NrpWtLTvzQ5aL7TgJVne8n0a6K3w20iG+UJ0GdvrfrWpETKaqu580C7vxYYKb61phymc4nJ
8WXyP+ydR2/kSpa2/8pg1s0eerMlmVbKlJTy2hAqlYqeDJqg+/XzZN2vcUuqRgn9rQfoVeOqkiYY
cc57XsO+RlXOuA4SyXmuTKH3cVU1NsB/NsTVa2R3M8HynSbp4JbyWogsPundIr+x81oyUMYmvepH
LX2J1Nh7JLtnPOZWNR/Yyp0SpVwL39G4+/Pj+8sq8ddVfxYTMBPAwP+s5EVW9vH6nNEjA8IpzNfF
rJTBV4BporXjkCYQlEbcPnlzF/WX3lIqWBZ2AAPrqsqiIpgYmFg7N8vMbqWIDHKViARNxpCZdopE
cj7LiVQIj2u1VCsRpM0Y1aRsyG7hy+noYGll3gV2z0Hh5uUEYbEVT2UpsrsiEWm0B2Cd3obcOtdL
LmaPu2Uwl3QN/9n11r1w+heRSwJvBjh4U6i0VvF9gBZ5QhOY95Dy7PHCqyBoXSJq0vaCYxE9q6d2
crVA3SVk18hx5snghfEpC2/5ps9GvYN7W39nK6/dJ1WZM4Z5U6/FjMJ6+WYLmxE8kSCxSveoVmqY
Vm55Ialv2cPHkliJRF+UHbuqRUlM3qHr15YdwSnOvDYPp2a2Hwp0tDqxSorRB4ws5L2NPlZd4SXv
uhccKtAsbE9kzcF12ma+oNmMxsu25Lje6J09mVc2ZVe5MZW8JyscYt33OCq8GzXFq5NCb/S2yMB/
UvidOQ7GamSdN0Sd3GRer931Uz23fjM0wPQTeqUocJ1SnDwnaU8zH1B/CTO4Pql53z40yhI/UV4t
5bbD6vqooRLFpsUiahsZgpZZiH4iVGWzVzS7bKn1PIwn3XjNvNGIVyNSxHdZ6k0ZUHUXycoyRLVX
zCgiTziH0CwWy3macR0rQzKE7H7d66RExom9PLASlCZkNO1qm0Gt3OsuRuSiOYr2bLZlnPlW6VTf
KoYrbxIybR0s5aS8tDHAhBrVkKJl7w04BWLoUaCVnjwDeWRaE21Id45VVVlrbohgyeHR9LbcGm7a
m4eeGParSoNOS2ArI3V/ShEMjLIov0MVtvE+pGKcn7OqYUEI4Ca2cBULqbAGsnyh5K0eUTINabCo
MvpuUppfmklnXhpLVcfIh+0RgSEzttZfDK/NmAxI+cMhiDkJRQk3C+uR1KSOadzq2wgP4NDmDlBY
F0dEgQ78d7dK62pXQ+GJw5SlluNDa06iQM/6ZN/1EO7D0nPy5FlK3AT30qm7eK2bEL7gGcfuY99i
6Yd4z3NIL+6UmwTydumnmqiuybfrjvB1F+221JKYb9nmKy+pwgcaB3uaT4kRVzjltN5zVCj1ZZs0
Lr4e4wSJOcPX3cKELYHTAZEHprWZWMbLaM75e1XjWOnnbWSWwTCq1bZ1mj7e1x1zm33lpMmLvjTS
3eESkS5X1qBJZEmT65Dcww5t3HZaHD+JahpMRoUzK9yzFo0J0+Iotl8OSnNRFKnJ3roUDyMajdPg
FfOPvurRr3g56yNl9zxquYXDoBcv862CNTVvsk7Tb9hVVsLvS9u5E1PW7i0KbhK2EhvUJLe60tdn
FXiRQfqNasXKqzSj5lmbxyH34znqrtgG+4pH6zgvCuT2U2E7S+pHWpxcZyTimX5k6K3A26LReLYu
r3m2hvbV0LL4W8uWfoEQWuZMyyr9klh4kxStzuEfd7DIuHCQWz7kfFOQ5/oJA4Bq0pttZ6bVd4wB
HHsrwHDGQPUEFxp5EaMl1AJNmNSU8WEhU3GFX7/pBOCOyeA3Ro+AgmWAHCKvBhew0Syum2accAxE
HErUkdKpra8LdbiYiOJ8auWAKEbNIq1bG7WiTZcU40u9impZcxKIxj1CKRJ9UOlJ81o6Q/qtxAmg
Ca2I8KkgbuaOYJrF0tqgM7UMhzlt6R+jJtPSFdMGrDa1JRpu2mppHisjUo5xlDFdjDugjXPb0e3Y
W9XSd3LZ2xTXuvtIHGr9oNqNeul2iXO06qEu/RFSzGuW4n+2WhCjmD7hOTFHTD5bB+wBtSFonYiL
iDs3OdD9xqee1wpRN1tw/89mb4qQnXg2DsqRnbhBaWIPpLvnnSO1l/Q7C6rfq7FqvePekkIK05re
n6PKeXWdznuIU/4rP5JOeccx6j3HJBk96GNin0Q2Fy94OHjeChViFK2ZQqvujRRVq/I2x+GJUAFZ
IAWxOwz2S3vSWXEp7PspyzlI21Y4p1jLpudFTbyrhgOsCdzaM54HdAx9iOkeu7VGih8KpW7GWU8a
uBZpdtc/GJHXzeTQtNV9PMVYWU2ZzqblqlX8Q8Ut8K5uO1GDauvyrtezkuN8pLn221kt9w1MYnSB
pnlCvYEXQBkjz1nacq8J1Yx9R431Ny9T+9Jn7Oxd2diR/hg78WRN3R6Ud1I57vJxVZpWcvBQQdJV
OkV1mY/V8i3rIjyZZ6OdtjQ9arUy9F55JbY6viWEy1V9r7KcnVYnaeebcWuva9cGb4LRvABKEEGB
0qdaPFQ/o6e+mzD9C9CUtr3yQF8prAqS0lfxWIlh5XUabVqil7f1vHTHoSoHe6UDPl9TBCAPGXPn
KuPtYnDaRw4GpHh13bZGSXXY0o6f1KG277jtYglz1BsUs/VSPVQk7R0srzF3cm5G9egmJebi9NXK
HT6GVRoW7C9p2EYNvb7FBodH7XmbsbKIZzfQNm5ViQTcMQdprPhuvdtFG01mewba3TxfJvwjl0hy
atIpXs6QWDMyKtjTGgXy8Uy03p2sbIZz3pLPD0zhgf1xIFHv7Mqynxa9XL4pI6JBv0FsNftpYsg0
GLTKjR8dwnnSm3Ona15PY58y0VASoeQhuwBuTpVo0YG7g20xQtAj+67MasP0q5mZoR+p44JcU8Fs
Bvk6trN943jlZWlW9b6YRQaeoU6OuRtiQxIrNpZCrDqnBlZqVTsq78ixMbi1pWmwYfCnubWjR6OF
XXZIKUDprkb+QV8wlRuCRFs6zAsHz+SPDYIty4bJ2k6U5mD86GUzWw95lncorRzRP3oJKOlFKxNH
WzMP8pbASMtq8ME0i+xqbquy5YyKBRL2NtKPxtgN5tu0uBTj6A8PVgFFYC9V05pXuFgvLQChJE6A
7Kb4qmN71Xdm2ukrIBn9YYBevI4Tz5kCITUrJqM6WWrfwgP0mR0vt9Grd3a27fVprsOY1LNpO5ZJ
fOrcrL6S5F3lnC2o4nzRTAnBm7NaD7euks3Rvl5mp2eNN7WzEywOcwVhqm2pXzzrMrNiHqsbi666
8PJeFLt+QGUQAjcoL6wJcTCrwp6CmlS/Mcg8yQPQ26yaNkOlG2JjCFGRwBb3rbqRKK52mWIU5uYs
LbteMOLwQlj6jtw2dceTbpjvjxddV2Nm6vQARnimVAQRKJYkO0v2g3IrcR5cVmmJinubJyZGo3C8
SRREQMzshymQ12wdLGTiHQzu2VxFnDXWJgNx6ILKJeMeFtocPbnxOL8Wrpt5JRtepsarCkgVZ06G
TOmmz6eh2lttI1LYqbiurCONVvwC3Lm5qpHIgEtqZajPcQPPKiOKBeFqn/qY4ucXZeXVT07dayu2
qdmDm+aIhp0boooPG6t0fcdc5BYoG2g1UyN4VwSku49Op9m3oCPKVRaXaRo2pmr8YHqZP0eJgfEu
KnC57zMD0DNdKhozr0mxhmYUdiHyMtnWyuQmPj1N7mzKWe0fcHQdn7oOe4CdmbRypr6fNIuGQY7S
L2rOF3ywxbQZQRs5XkdUvuCx9mMHYg77LVJK6NaFXT1baE20U2Z3Q3HAHBBdP+unecMRpv1Gj9mI
da1qyyky5ilb/aPLcjyWCV14AW4kLcbTmorZWK3L0f9HTmhxpjL4fFH6Mt4rovwBU4/n2ynt9T+E
yKtEdBaooJ04N8UUGdGqg6vmhYviVl+AkvoZWPm7BUWLwHwDz1JANrRs2NCfW+hfoD/PGITTtL33
oi6zsjXglF5q3jRv214zfVvoyp40YEjfzHXXrYPt2NA54t6M2m6rAaVtiyJRw7GJ9HVriWlNSxmv
GsOsDh3bGKc4xjK6IpxVFWszGrm2CVWtatewNqOVUjTuI/qgLwXoZzzr403BqUACCVPXhnT32fph
8QawQk7g1yUzaCCWDI9zTTjLY58sJZmucSNf6j6OH+KhSx8K2TZPFoZpBWDx3L1qQ2bj2irkN1t4
43VbL8rbgPgfoaheZJw6rnxrtSrjbmmo7/8MCngfUeLzC2HIC9EHJgQ0dfCLjy8kG/oU+o5TvTYO
PxI2shgkToBGtGuyobzn7xBSVip+6/ipR8Cwc6t1KzP3ylM+lOLVxS/rBooUfntRYw2nunSWA5rM
qPDdbMKxOR8suRv0cXgUZo+82W2FyjEXVWqOuFVXVvlSEtPb6N5cBSDD+h5ocVR9tqL0wSO+CeqZ
cQ7IpNgd7onGoyfoXXt5QY6EIxNnpX2R5Kl4aOnFGz+dMAcLvHasrxVd0NmZjts9dNXYVdjaj9YQ
lFU6UtokXpLd2KMz6oGNK0HsW4NdH910jmwMUIbiiYp/6VH8VzWKXMYl133kaa/qECU56EhpDL6W
2/qlQwFxx6dc1b5a6M3bmLryYA2JdbWMuoWbMkyXQ+aaDUbH+twfijlpv0N06J/aNo0OJCDBcMly
Z+nC3sEzZuMs7vCudDZNFxCK3a5H4fYrk/0Hr19cqC4dq5MSExelv08w9CT7Oba6LSGj3lsad97a
EPnw6NZVerSJB+IWGj19bRfjzB7P+ZBgeJdXhRxRxNqatXzJMPoIIbKkoMgb5lnwgFk4dKZPMFiv
V6Lq5VC+urzY7+XUJ89E0Fe3hpT6G404ls9W7yZXXeHSg8rSUdegKsMVW/lyKujSb8rI0S7HtDaM
8M/L/Sc57tdPFQb/2YUVPotBFDdj9I/LndpZiVAsma9uX8X1CuFyj/VDPcXrcba1qw43MHvT8F0+
i6YwENrZ+nZRB8q8WrPkdkSZfCGgPtNnL6bOwYsWDgdAz71qJCMDv0ZjvQMPsJ8nTDXO7m1GDyLZ
DHeKl3gbMqmYu2V1QbnGzqbUQcqYUGMjaOo9rmnz9RmO2oCut044NLDefTql6bksSkqIHAH+cVYF
5MkkHjK4K7iV4Wk94W7Q0wKj/B4shvvuYgxHjwjgB90celaXM7R3TqLKAhKOyUCglSTYuU1zBVuV
DIbWpaL2sXscDB/uen6cKXvmoOdmdotqTl1I/9EbKOCZHYIiWP2NoD/LaUbZOrYj0+6Heky/Cpv6
SxH34W2ZbKtnQSl1AFyPz6baHY5AS2ZO8tX0xuwFIDfZsxO3S2iBKD2OzeweB40Rc5AhtLdgE3cp
TsL1VFwi4raB5bXJvjN4T8N2mQYERe2UT9dlprnPFn99p8GlcP3K4sReV7M072Xq5fcY8eZ7CdJC
5Wea8r42aKZ9FMjzyYprubWMjKk+qcvr1BVyLWSMIMGxocr3XiH7lWoX6ltPKTCFBLQ0xh09cNmA
Y4rxmjKHALmsld4do/ZJO7iI31s/h2ZSvklu892cSuMHWRkx9HdpOVjvO9O4xfGdGdgckUnu5x7e
e2f2jX1RD1p6bXWpVawWfUquReIYB+zRtSfplf1F0nfVSTTefLRAEwAlEFm+1xk4lmrHOUt8Yq9S
qSwOqVor1+0szIvcId/FL3GDeMQrC84ZfBpxmVak+PqzE4v3dIqG70AM1bOEwWj7SscMxMdklUJv
oDe7GIs6ezcQPC1rSQqrtiLoWEBAIQ+rXbeVPjubai4pyoypcec76kcoy/MkcO6jUbSiSyu35NWQ
E03hN9Zk3GHOb9E2O2mvX0UMrYebHv2HfslXDsdiHVMi4ueed71TbWTGTDH2vdqgWo0Ky3vXy3aM
95lW48FVZIr6zCJhM2aePuzNXE6bOpqyiUHuVNmr2W7KK22Zszvc/bFUn7q8vXG0Ib+H7ZxdC2dS
Nb+2eRzhMml9sVY7z+oCs4jaOnChzGYB/RGmBkUfDUcob+65qhxoJVDzTM2mQkFebGpT0dyNZCJt
+jwx93n0rDoKiChYsnAiYkH167lqipB5xnClit7GJAFkca+T8mruk7rSCzzyvQaTBUmKylpkmnLo
ikQbLB/xVTP71ZR1V4kViwJhQyqBIL06/dbpLrhVOkrsDpmeJEcAAO9Nt9HBTZ3tbBcDIuEaFoB7
EF4MFzXP0HBtzGLAEayIPWcr+zi6huAOhDWYfVT7idl00Q5VvqduojlRuqBxo7OnR28X82oiqX7G
w0RkMP7hLcVg+Lab+iNNwzegi/xOXQZ7WZNTY5/yfqaB1aPUrNc6jfg9S2uZtoSVwS8RRlxc9MM8
TsAUNee6Ag9yPXajaH3WP9A34aFLh0dIPV22luXmF2KkybB7R78FC5eJbygT87eu8W7zStTHZdB6
O7SN2L1zm4k5v6vF+snOK6mgy00H+se8v8EovL11tcTZa925lpe1aDIfY2kyhzvXqpMghhif0BK7
yVGlbwDNKPTygM+YQfmkGXtVHZ1+PbBFhFyn3Mf9MlZwsib9hh1swJgkNYcnkvVq7LJ6rmYqgPXP
X9RymZAsMdG650XJFKMujwuzhnhDkEKpgoaMxbEYFueW5D/9kGZTbtw6ZS0uwEoWclBmQB4Q2Skd
w6EoxaN3dmtdFZwUFw38PoFUqSq/p6ocxlVhDy4USL0hFwtfkvFKm1Iwdngte7wtYO07NT6722iK
xte4Gp1jpvf2KheMEEN8TgRbrFmn4yqOlhzBT+zB0TwDau8QFPpdm3mwg7Cpek2w0XiIcCJK4LF0
nQv+UMDY06fF88jAs7O7WPGY9XD2VYein5I3OdnleorzMfPpvMaDtOOiCAqvYkKUZNOmc0vl3ebg
TVel1yIymTQ3e8HsoHxwahO/6g57UBoo0ebVTSosvFGsNCpvBq2QT31b9yu8X+LTnEKa8bFjiEla
nupD1dCxh1MbRSPxR0AoKxUhbrXDPrR5d1hVMsQ8XMtI90o075E9PTWOI5RcdVNGoNJ+wfy3vMYI
ZgK+6BmurSMXT6wDoRW2EhRKFLF5ElVZB7nizeU6qcYRx4RMEcXWgBWCUKiy9elMf6lvh1xM+vOo
JVPP4KRBuepX6exka6ProiMU4ML0Y8+SpwbjEuQWTj/e4NTDwsyLzrhVmXiPax13GIVlrhXD3pDs
/U0cOa/Azell3YHz+WmEt9KKEZlB/IjV20T/JopGVnUOYtVqlLW+0PqMXt70kmtDaqK80R2S997h
ZNFhduyDcj0vpOzuOD2W9BtDYSP3oUdl95ZRmjmbezWM2wZaLlq4fDRfpHSm9Cp28uJO6GpRh5CI
iyRUCAn4QZaJSWjKqJiOLzXmG2tKfYbeo6zE0YIoaz6JLM8fGjht2RoRiJUGicSxK+hLZLVBh+MP
NKNoibdFr0LaUTmE7Xt60ybbqlPkzIcxHzX9WDqtku9iSq451PhuUiBA/HD9yO2iMUyNxNqMjeHe
q2o3UXhIfIT4KMC9MgvdFwbvsVxPbiQVQOXWYmph1sKCqSurO8U1mlstnZdTp84SMC92Gm0FRBLl
eyVSGZ1jtCtrBHtjfsaaUnx9yn4s3hynZ+RCLIN+7eUpep3KM/hokH6Ji3HWmQDUtPyz7wxRKfwE
16nT6OqMT1w0x7euZ9Qngz2aQrJy5gdiXcvb1IlAj5vKMPIQQ3jbWaldmu95RSrWrIVqXaAAYpQZ
60NlrCVpM0rg6sliPw5OFNPPQq1me1uKbdKP/Z74HaLFBhSDyaOI0DpshpoD2mczF+JR0FvdZ2dy
V+A0fM2rKFvGPGwZF1+DMbbfc4siG6dKiwEPs7fkSQ5uisNUaacM95NMO2hCT/bG3Gk3Vi3jiO3R
NH/ExBLhp5MrxR5/gPRNVYlTh+erGLyCGfRARWBAPTtACvDlSDYU/CuxgF2mHKw55vd5oArNW3tI
v0dClZxsZqYVNy92P2UAvGkJiqgMNbjBgmWoP1Se0vhs3fG9I6fsGXMj7b4pBvuhr/Smv8C+1z4Y
ZI0UG2tU5g4Zo7DTlQWOj20UZHn1TPrqj0WPoAYnTrEcPYa1D4XVMAjoMqUPEXCymowEOes6BWEg
WljVhn2yJBrdkp5PvV9Vi8l5P2bZvVda7iYFy1dIIp/Aa7wkvkTXlz6wNph98irrgyD7MIdXVVrc
gVEkd249yttYTTDImpwUi1BHySby6VvzBpvP+WGaq8csZoLgoRnjCKzcEeqwKoUTjqM3npRptE5t
JaaRMQ+UaD9rh/rQlz2Cr8hsecygxfzfzCTTOxX6yCbt8KbEQzaa3zurLO11OWLPf5tVS5uuijhH
mpfV+bEqpHFBTFNCjrw0et41mMd6MUT8ndhm+ysGufG5QYV/hqcC3FFUKAgtPsvgDauhpPIi7buq
1uq3XB21jcDLf6U5UuwwOCOVNUqKo5nlIjh/Ag9N7vWb2S7bvZbk+iYbHE4vwJgCOMRUwqST4xpL
yGmFDft0ScaJvcpEWRsYw2g1CvgKKBiMhHGLVoc09fI8DUDoaovs0HdJg04iBawVsMisrun3oA1i
BfPIDEdh6ds/98C/YXCYLIDAkV+Gf6V5Nmb+2AMvztJXZWNE33KUvcYqwurpuuvgIa0zrPreRT62
T4ruWU8GH9PIikO2G1ZaoZ2YbCh4m3rmcIhKJnZh5BJPv45yVSVbYtaaG6zUclK6lE5cRebZRJ22
mGOszH8ohaJ96wu1v67STt2fMaduzQhd/4vB9H8E9P8+83X+51987t/457iQ5f+168788+5XAvr5
r/7FP7ecf7LaLRU6LlxBdPf/4p8r2pmADkwB4o6ygjk3wG1Vtz9Z5u4/vXMC0ZlgDnyCjZT+NwNd
1/6JNlBna4f3DH/W0f8TBvpHCqYFy4Pr0LC2JV4aO+PP3vsOBiQAXhGiShifPoVuG5hJ7Wx6y48Y
66pO5FP/M01ebn95VNd/QQq/cso/7gg/f/hMA6RdPHtKAYp+/CTKGTJVF7fmyYCxHtaAg1jSLMnu
z79y/lf+hjP4FTivgJfYMRnQclHrf/wVC5shWcpevSHn7qBQRUaakgSc9/t8/B6bWbUHTVv9+Tc/
Au6//+YnMK7GzAXGg6redAnDNYjjG60r57VQ42vo2F/82Bk9+3yDMNTQiiEjONt5f7zBWimjoScW
+YZSVg29XJqrBpO5MB385bbEHGH955v7RHz9eXdklLg/1RQAuZ8TWJDbMzOkFL9p4/ykR2Z3yTR2
V+WUcsp415qzskt1uW/MbSSPVr8kXxBJtTM8/umOSYnAnsq1HNwKP0P/eKjNrdfX+g0/ZVxKUz+m
Xi02jTKCi9VSMObsvID5sk7gVdXf5utBlwQviSp7TNNqp+x6cg+/UAj/9s7hbYKcQZLEMg8R1yf+
bQyUpokida4XU8JG6uAZ9EXnkWToLFt3ar5aY78/BX7QQoOiw21xdRr4j++9HWzg6maxSTjy4mB2
09tWUy40SMAgEwwplV5f7oqzIoP+IyC+GYbPmAaKmMVOr6w2VMv6NpaOE/x5ffy2n3BdyOwYM4H1
Mtv4dF2qPuUADYtzXSMCHwprB2LxUmayWXFAapvEVi9xjsy2c6G1XwQS/Ntngh0NFggYguvuZx+C
toidTtKbXztxd1k62Q8cnIx7LZ7WXO306HjyKqGo2ywWE2jw9HjnacOmxjrBN3D5v4Ss8pWZ979b
F1Bo2frZ6nCx+rT/KHDEYfTpvCZa4WvV9Ti0Y/meK+ZzdfZX+c8ePjoVVgMYlorz+vnxf1wUYxpF
5sgueHI9+eo1+g6m3xoa19006S8JuPuUDliiLNEXm9DPj/7XbxLlAxZrHGOejsCA6dbnH04EhpeL
djI9Gh5gczcOzdLw431sHQflsulXg+whFoZFhFKOua8xPP/53j/5/fJ0z9fAGISQFY7V38Zqddwa
JvMf7TTgmnJwjCAxvpn6WtpHcjFZCz8cez3BnVWCuApEHSS7aPGzL5n4n7enz5dxXhG/jFsx8iJD
RuEy4h82A9U3TW41IjqHQHH2NgMxVDVNULzSIzvankr2i6fw+Tz4/POflkBfx2Wkzvz8WISpto31
7ZCGAJCVczUq2/je1PykhQNzX1Rh+lQV1yDPyfsXF/FxOvv7q/i0HGRWVrjXqdpJAmdYzfOZ6yZd
4MvprVJvBAuk9WYs6s0vNp9Pxnj/74eR+nHo43wDe/fjwx/UNo0Z7ukns4RlGphqsERAoYENU4PR
fTwjpdtyNGANc8i6CY/Vl6U+gu9iwjEWd06c42C7HYzbRIal2KfmrsyD2D7oX3UEP+uq374Yvhdc
35iJsWt9vNLCUiSia0M75e168jbL4F/ZkAXhmMiwR5cGDCbCKF9VtwPw7tvwo9thm61sJuqyYi2q
TSOPCHd0D5aLj6RhbT2QfyqTQDo+7lWe3OrLFyfvJx3sX0+XASObDNWiizLy4zUjZsJ30IC8lQMH
5dv5tdUviUtSqmfHXBVlkDKy2aYmF79qMjyFwiW+Wcb7CS1FFU6H5Ivdzvx3y+zX6/n0tieIbDBg
JdczB1kZQMh2ju5wiPMVTHaAFjITsvwAScbowmRal819Zmw1OnRXXsUvJRtRQe7KhaVuVdz3LJwh
HtMR9iqpYnvHWQ2tedGYG5Fu7CosnnL3poi2duurp/IrHcP5g/i8Gn69k/Om8sum4al9L8mV00/p
8tJ7W89ZF+Umcl/l/GAY1198nR/tDniN9OH4DarITRgW6Wfh668/BssMfkJlaievD+wbY11u6020
9Q7ei7P/yibHOv9jH+7s0499ujOc6GHIMhk+SVxtDP6HPGGVEldfOiun3gMaeXi7JRszvxiwq48C
ki9g3EEg3NYzhMerQR4hGTHCzS+bZAVZx7pRL5d8NY3MAoIRgiIIzW16mw9BU/vdk7muSdG2Dxkz
b1ErvjHedcZ2GQ4JQ0AzLOdLIw754/TNrsNEOenVF15Mv5Uhfz1fzwL9oya3P5/5VJumYlazdpo3
HgyFJiittfZmwPRGUbCO0k0HW9tB33nZ4E/efPGV/kwV/e2Jcwjz4DkTKZA/vl4FvMfLBE/ci/He
97Meh8PwvAOjmog4dFZzdqysDeBLhh/hFuB2+m6CBrphr/lVfRibdcKUBysGPXtQBKnbfhT5gPfV
EJp8a8Xl0j24YJK3+jbNAyNfte+NCPXyyatPsRIAvyS4sbt3i3ahiq0SunWI+dSfF/Hve9F5XVFR
0QHrpI5+NpTsROc5S8xDLpINWZP5FOqvKrvngx37iQikBtC+1qd9Rcj4UQ4+LGdjYba4zuxQ7Tb9
V+f+T/uB3x/73xf06eCN+kEruwkGmYvZM1nl+kNmXoK9JlcKJJDi0PRXQ3o12Iy5LzR7X6FzI3/n
ljEbLt8aZmWYp7N/xiGIVFXRuoQTL4WB+pWbAIkF8lv34LyJELHAjfVqR75zy+qKlt3aHsO5QIjl
tyd3HT0hmTQeNFj0tm/+4GhxLX98YIpFOOOVd50tONiDjwW6Ehj8lR6KvfL9zy/H/K0IOb8cCGd0
aLDUwSk+LkE416qGcZx2Um69K+st+45ExPpW6he9uVO1NVArDNz5st1b7wjJYgxArrj38pVC3HvC
zq9+VbSwPPYnYyUeyrtmZ/1ojyw5COvVk3QDsGjlLT3hXnIBV0m56S67Xf1VN/G5dP/5GeOpqVPX
cjfqudP5ZU/WnaLuJ4+b4OHCcR2MAKvd8qjAuW03TBrOaXa277z3OaY1dBUM6//8GH+6vXxeUucm
DzGxTs/9c8n9cgVj50E4SBL9lHzHJKXD2C1IN7kMAf0ZkIHKFOO6gHwUBQT+qE+67150d7AP9orc
lSIk9JZxCiTc/p7RlbuEzn8YtfzXUYJlDSNVqD1UBJ8WvccMR9guzwi3mBkylj/dcf5bN6ssDbrr
/t4L//xItPPK+e2R/PKDnzY33BCkYp9XVtXSSvj2eyVCgUiqZcbhLwcCKyqquq/SVb782U9rocL5
x4UzoZ2i++WtJ+z2KN/dO+0mex1evYfii/r5cw99Xnm/PFX7E5hwnrL/9WvxQ2Sh7g/cV/07tPFh
QYXw/7XI/n6i9icHinjp0Tcg+znNS6BOOwNxyYzytKOubPypfkpQR05MQain6mKd4jOtBMJFObsi
N0I625pR2bIV0REVj2+1DxBDTZbbQOdlXUUNwoOvjGB+g6A+P59P20uSKQrG3my1jRMaUGywrNrW
bYhdBpqT/2XvPJbjRtY2fS+zxwl4sy0AZUmKFKUqSRuELLz3uPr/Abv/OCwUhwjNeqI7WpsOZWUi
zWdeE/6c0ZPR2sab45R3Nt5SAi7rG2g7AWN6fAewN6MrWNusfibGFDxX+SwYTvYR7DNTx3i82K3s
+7diNuoqIhRX6r43wlACpAuElxAw8P6I3/3x6H21JDf7UZzA8ArNhzBdia1vM/p5D/53QGWxB2W/
g46al4AzLFc2HRDOmrVNx09g3UYwnx3HPWx2mXyC+reJRX0r5ytL/tYj8voXLDZmV1k1OAam3H2q
sg1pUZBtiNPH+NP7a3sTe8/hA1eZiGMW4n5Ll3bU9eDZeZ743A/kjDAC2uNYbrvUg6yGSNSaH9Rt
nWIx3nJecZsh88V48egm5r5N3abbJaUz6lAbbbCBDZj78ikxnJjk+XP3hJGX7obxyhdem/biEPVo
93p9x88wpSPeAl5vp/VR8r+GmZ2af3/LLCa9SB2xu51o8DGaAIM9tMvByestzDmojQCGLdXt9A/p
vdnbnun6w0H8imyt4t/rICADJ4ZD5mG4vB1DB/xmpdulREmTMr5drMmTvBQJrw764peq188+aiOd
WeCc9Jy0ON3YfnEXKO7U0YHc5Q9BffDzU+HvcMCAaa1Uu4wDMdCw1safpfqg4hLuYSFk5KkDJniD
HGpvHqfyIa4ogDmjAK454R69C6Z2k/q7VgxsjYcLAI2Q2HrZ2uhLJsI+l3JbJFEtjee0+/X+fl+o
ebHT5xmiOg1Qb26LWIvSgyYEUQvwV3zusg/fwL/bamgP+gH4q6Z8VeKDRWo/PSYgk/SVqH2hhHg7
9DJeMENLDESGDlTXsHZRzyLYbeNYgV1zFGSQaGtD3tyci9kuIoYM6Pm/3zMBb3EQ7aE7dihN6L+M
gAN3r1iuUa9c1y+P5nITyYoozjhahDSXkVuAroUuYoP0TBWuKQ+quAMfGCgUZ7YA6C0o1IDNzjNU
33Lk8BjFWyPYIQUTABiC5N/wah7SZIcnE1WgCIcuwfYMV0bwFWHkj/1X6140D576U/g2fvXZiz5/
deMEyYb8WAV78LFStqqH1pht3QP9o8xYSwSsc6AaZpvARDwQUT/1YpY7+MJmZfcpCcT2/Y22QH7/
87WxG6W/h3AESk2Lmy6xolb2G0F8DifoJRsw1P5d9wcq3LQ1vA+WaouZwy7A6Dv40eY7NJ05PtVl
OA42BQLzk/AxBqNjsgD3BHhq4IrmHsWDFkPpr/6n+D7lXG4GbHNNJ+l2wXhqa+AocFo2fmsHw2dL
cFv1TyscExFmDqoUW1DbobmRd5SKgH2qFzR4Gv+3l6G0AAfcRkjr/SW4ieTYfK9XYHHJgki26jZi
v9fyU1OQRuxCYa8fvpdAcSXh8P5gS2Wll4P9erTFJRsI5gh8jfWmyHKofhp8ajN1e3it31FX9Qsb
5pTwO0lgfgA12ckEzUdyTPKqn9U3VGt4aEAorAgl3wRO8xLMV40h0f4ARn99n87uUmE8RRLkTweg
Zufb5CXvT/w2WJnHQDhz1sBhoGXFJSvjBPmEQXo2gk0lbwQLMPKm+ZX88OVN5NlN70zVBuxl5u/9
y/tjy/Pvvznqr8ZevBfKoFgQ9Bh75tSejYv42yzmLahdugv4nBSeAHgx0vGvVHtqyfYvHjWVfcxa
g2Jb8WV461F/vRCLaptviZAChl56biCDpnb+lGq2WDvAvNdaTbcp0WLNF69IZsEmSyskDeox25sx
xTxOo4OIiilBl9n4WIEqW0G8H9c4CqsjLx6ROB0DEaIhO6p0KHCVAMl7BDHsmgwFPc/CKU3YLo6x
mgXOn/K9T714SlKQ2cqoMbD+rT1XX9lj+vcJuki2Ec7C70C0y9JJhg2Ryft77M0X+/VnXaSfqCVE
phGz1pryUZEctXP8cic+EEAqH8bv6m8Q9YXCl55WtpP89n6a2+0oXNHUXdzgVmI0SteLEv0Q5MQd
RbGFcVt5OywInPEbmPRNG3yq8i+ZMaF2Bhfqefw8FcdK+VpK0iaVHvuYDgy9WFqBnrJJIX7J40YJ
K1uRazos7vsLtfZzF3dN4BWQUBj52aMIMOso4vh38KQz7ce2XCvzvhVY0GNCWElEWJI65PXF1iRC
0hdqIT1njVvqEIqKwZZUegVADQCRQyULt0VwXC19KvP+vtmGrwZe7IYSuhLiQDmzJGxPNryBtI3K
2ElkuLjwOfBEcNLOmS40QmJ52wg2mhtx7GQ1leCNqLit5KDTE2ROEB9GnBpphjc7FVyzfqcbT536
jCRB1B26/qi199Oww3Dp/e/05rP43xm8NHZeFbbMLJSEGt05wkDg77P0i7KhGjpGX5sBrzHinTUF
y9uS5HxdgUHER2Z+j5YAjUQCKt+Dl3sOjFlBCJLh3awVJWqYZicHgOWouRjtDtxope7HGvQ7OaCk
2ODgcZ5KsrOW3ifJPUU3uUHN+ANS2qZsd4KjyJuqOJT9vUHWZOSXSvwatvd1507Jl0Q9VNlBNvcJ
CnbxdFfAMSiS0s0i6uUyNRXpY+DhyvX8/vK+6Axe7RBK45BiQQOhBQcvcHE3j6GGFDQmps9o2eSE
diqGrG1DmdncpefKOhjNU1R84LSm6clPD0Dap4S27JNWbwp940G2LHCTdazfjWUrf6D1BqkDHb4l
ViMII3h4EAQXPZogI287NbsiscvtTD0Bvmsc+i/ySQTPTJsNEAwCKE/vT++li/ve9BYPgKBNY9PV
TE8dXAteOclDaeffTVs4Wocu3vqlnQVuUD1RRTZkFt71jZM6Cypt1WpLSa1gbmC2NUeS0VDGIeMP
5rKV7LYsk4IytR1Jdi3simLH3NPUHvZq9lyJwLDtvt6jdWrBoQgcDQy7DRuBpalQPPLtdNrq8fe0
daGGUGKvQ6eVHTq22LG0yMrNVNlNzPKhwrgpvpG+VvI2KcD9e7ZqQq++FNaKdvFtaDRvBTCnqiji
aUYZ+fqWqqQQFGnlExqp7ihvwW1vJvCgSJg2QILUXa7adfvol8dpjr2Ho978Xvlay9tq8QMWQWkF
D7nR0aV5NqO9WX4umgfMaQ351HvO+wPdvpKLkZaRWKEpYKIItjFvbkgtx/GLpMOVOJToruZHy9vH
1cmAVpo7db5fGfzmSlsMvoi8xFQpB+j94nM52rSj9cSx2AzDURRQHriruwM6Jtrget4xrHboZPvV
Tq9sdAwHnsW10tltnr34NYsLYKoQnPaiAK5vdmqMvUl3onXV5/wXuD38eIt6JdVbXfvFkQTRg1ez
zPQBOGbjr7I7pGiD68pFTD9mo1PWT236hVUndPGG+vD+4t8mPqBe5NmMCe9MELM3wK9aTgag+vFz
qhUdwbeJlkqThm5jTV89SFTOlEwqyWX7zS+t4BTP6VetKb2DNF8CGVXTdmPlPfRVmtnqOP4x5Rwh
Wkn4XTX6N2K+cYf448/A33ZTb9zzYn2a6qpaCbZuoksmgT4rfrQzShxpw+uTOrfqMRmR4ucqm0EV
ejlgXSytuqrehC2k45JO5RT8Bu25l+L6q7e3MQZFiHwjeC5NGNP5rCcfNgB8EfzY1LEnuUCV7yxu
NeBpdE5bmupKtzbX22vp5VcAH0VLGxLqi73Wq18xVPh9+HAXn/WBVmZc+45ZIhKVtbV+UBGTN4FN
IRjbu2Toab4XhLs6kp9h8Xxu+3Ba2b3zaXj1nphIKYAdoyuJvqJsictIrhyGsgk8FOAGBnHKMHkO
htrYiI3/p6+qVe2K+cZbDAfvmgIcHT2cJ5YQydjMNHGycubeKXe6HEpbSWnQQG7kzx6cSvxXQiRu
lMotsvR7GZNJKVCFT7U4fck7XvGiM4SNqhelC5P8Jw1Qv221fYl79yYdVMUOuVgkrY8Pga4lK1Hv
su8+r9XchUDUEuCSImqLjGAccyTfZt4TvuHI3cGKsxGxwLzbiw9ek9xrgiEdMh/yTCmkgWOi2r9F
qjXdFOXMGNLz85jDvwpF+SAXpr9TzJMejIITGUNka9A0Ok1Z+74L+gWBkPgCs4IXST9XQzD0+mj1
o9d6suGLz4MuPQTQOPsS86TeDOvTFHmfhDAWnpB28um6D8YegczMzWpZ3EVm/6BFRXMaBoqFwEvv
xjBF2UiR7MLT7kNw3ZsRLtSjxzzttp2IAnSte4D33z+EghjZeRpNK9ng8rZjNth2KhaabLTYDf69
ng2SipEVamL93EVWuYsCVt8XajjGQ2a4WhUCxIq+IKbYbuWa2MjzAdIYKUZrek7MVmXtcBSEnmoU
neUMjaKHCA2wzp/0bUiTG4ZC+dTIyEFHEgzJpiuQ2RQqD7oo2fX7F/eyFwJUGrAo1oecP5hBoJmv
pyL2g4VtVGF9jIoqPwlh/1km1EQz8EFjI9l4hNQ2HtB7baJWqgxa/5AGAFrw5IqPiRS7LfpdRyWJ
oH9hAg3cKXJkhef+5Wf+f37L/5mdPP7v/JZtGIWveS3z//2/vBbD/A/HH0LLLF/zr6OCof4Hn5zZ
Cc8AlWPOhZv/JbRI8n9UHUtN4lBwySK4/StCCyEqjwCIqTkzk//OUmFxvUIzE+F58MDNsAkZUsv1
nirNJGw0dv55VMrxaFET2yiZkrN/osE6ZHWlfcANb/oQ6+noeGRtDwL7/hAPiE8MjTD9TEYkjV+t
2+M/l/trsstNy5ofpck6CsAgPnWYKIszy4sb+GIvGGdVjpRDoyLoVidRflInA0tay0SaTMgz6tOy
6WK37INHLGTba+J0pRy7jDL4ITNfAMOLufWDd8L16niTrHiZ1UpnL6sSN/CD2okR8FsJh2+AuGBW
mDAuRnxPMtBlU3VMdMFr5M47w9D0bVWD/Ire5GSjSwHUyWvM3aA3J26HyUYVrv89FFXg4DVtHPQo
jgCVwTtGC7LdDakPGCqb/IPZe94+6yx5h1JA4nhpN5z0RBi2McLnW0kM6s9pU+CWQbXMwnGl4n1U
ZH/3/pdc3r4zixFhXA18PSEDwtiLB1AbGznt6COfhSw7Fa1AMaB6yCXskHC/roxsLyEZqI+aU+Q5
VG48e0Zwc+iShUO5D3zCcNGDFV5u5Mw4Iky7jSJjj8/1c6ORmAreTpBJH4SVbu/tZ59/NTZWyGXh
vmAufrXMI6D0TWOeA1kv94IZW4gdlGt9rzdHAQekgicxCKgWSVA6ICZgotp8HtOho9+VogtXG8NK
uHYDsHwBRBHuEytT7/9HdPtV8OijaYD7hxxcOvjFT60EMmMH5Qr8aOwn9VNVq6UIWTwKz2NVtLwL
cl/dB6ZYGbYeq1mJSpmMKIOXKAksqQltJjfHTTFa+Z1vrIaM8Bq5t6bKBjJ410ctTipkAIzUO0dF
AWtYANYtj/WaRfpbR419qLLgqCjC5VucaMQ4RD9oBO8MM0Tad3lYnEpZLGiuaQ1vuEasUkc1du5F
vZuywbTHppSfLezEvmoy3HuBcNTukVLdjnn2Kwxqa9+TTT1GsyizHnSNjSSWQsewBrY3dZMTFbq0
Hds0c9DtFp9SpBuOciTnf1u6mD+zSjKETBpnjrDzev0Q35JnMw3vLOJgdqxGZqJX4w/gevHOREHZ
bvOk27b4xUGpiKv7zMjLTZ4n6kchAmHZioBRke4IV4KW+f14Fb5DYOb0o4hLZ5cwmNDy+mchbE05
LWr8iy+r/mkIJSJDQVROplfmp7Gi0ci1Vt3Xad067989izzln5FBbVO/pK4H3e965EaZWuTJI/+S
muldhifOM3Ty31XmQWlDt3AlzpyfpOU8SUNBCqAVzwO9OMwaMqcKYP/gYiUxlYrcALGK9Diepmnt
FCUaKXJYKisPx7KMwuKSAOM6CeWVAGIpP+XnRBxWbpnIlejaQxAWhp2hNYjOcobcJBpZ7qhmF6Wd
pp3W9d3KiZ2ntJgyfEKVqj6ptsUreb3AiM+iaISw63n0Ozxn9ORbIOaZnYzxWkvnph49TxS6lg5D
DnK4ugziS4zctUQLrbPQVcg3YAyi73ys6n50ZRvsS6W/M3rT2Et9+cOk1faEOuF+qgYUt3zjTyei
BA0JLn9UQvlbO3jTXijVrwRXxnYS5HYzyhD9xyQTtoka/0HqKnxQ0C6ypSzW7Ah3VScPveqktcpl
EkfRLSw0qseRToDUCsYprPPQHZENPE0SxTR50l3VaB/LxKoOeSpAOMnD9PuYa5bdiFpzyJF72g4o
fzgor9d0QSaMiySEcN7f/2/sSCTuqGMqRJIyoNPrz1MbKFN1aEec4S9aW7mjkp6mXkxhNZ2Okw5A
uEvTNbThGzsSbBj+EqJCiQl25/WgSMOKhVLoFkSMXL8bOl1xJCMT9il36SEfR5xvJ+DvM5oOuGPf
rhyIN7akyVVDCEV6RHlicQobTRyVJonZJ4GCzkMqN4/IMj1JaZ6vRIY3RUP+flOeA4QZF8RDMl98
r57VKowj3UKH7qyjvPpotmLrKKEiOrVe5xtMKPttbFS9jX+RYscdCFHMr8aV+sJtoMyPUBTA43Qc
Ib4v6wtDWve9oOXCOclTBIobI79LCwlVrCodNp6hVEd5SpS7Wcp7T5XBmhVTgn0tlsFKOe6Ny5aP
DvyaBxxJxWU5LkQkfECvyTgPNQqRKqHpxory/CEatY/NJEruX+9tgN6KwnM3oySWBTEou2qXZYp5
rkJw/wWk+G2EKNkd3l76LolG+aFHzun9MW8CFKaFGgURIbUvA/7y9Qfv0WaeVKk3z7UYoMMWZt8R
6zNXHq2b0jBZPWQxHhGNbzprDVyP0hhk+HHTh5dcoDibT2XnNrEyIlak6x89o0JmVrGGo5+WvGdV
He4CCU3aIrSah7SEzt5Rq1jb6ssiKL8JQi4v5Mxg561ZhMNIo2eIltWEFi1i7PhOdHdR10+OFHto
b2ujuAsUZXS9sERLLjT7Y91L/Y4q4bjy2d/Y7zLyujPIH3EQRCAW3yDPpQTXrTy8GNkMZU6CZg+b
vftA7up9MzS5c8MBjb2ciuJeC9L4mHXAj8ssWLMIuw1rKD9D73/RpoXBu6iRRQNt7sErw4smRGXu
jDgOfcKKA3QvIndDvpkDPoRNUz+4NGabKyvRxg3ZASswElJsxE0NgDO54/U2UYe89NEy7C5eXE52
XsizrCSwJVOluUd02u97wesuVGfpescTBEjPKgGvZuYF8ffhrh26+puGucuHWJX953YU6Ys3SXWs
J95C0MzpI/pmtZPpgbBpdc/YdONQ7ctEhj2UatJulvXGLl60nCipOmdAanbl/bq9UkALcKMQq9ON
o9h8PUV03YMxx+3pUqJ/6BRVIu/MSNadvLS6XT2gNvm355vEmkAVBQw8y7Eguh5PwxGwLsBnX7S0
Cyn8TfVOEQJ15YW6Tcfg+FBSwM9EmjNLYzGMXiZZMiF9dRn1ER2rUjvKqQVHIp8GV4lGBc/moaVt
nAkfUq33d2is/upDWfwZxUl4MJs02WYmKs0yPl8rv20+PdcBHRk6XDgucbKfmygLPTEEuOUsvsih
rzjIzyKNVOXKk4gk+Mpi354fGq3EycQJjAbz7nqxK6VFLS6Xs8s0ZtljX+XFj3aMMKZLi34X1Gb4
JMlNuw3RRli7YW9vM2DrFCaAr8OrQn3heuge0EM9yXVywVVQfvbxedkoBqxbsdFH1O36/Ac+I4pN
5Jj/apDAcwwTuym/BqLz/oa73eBzsgb1EKiFgujI/OC8iiAQWAvUTtWyiyAJsS0hkrbB7wgkloUi
oFisAbJuazFcgJpOvW8GGIL8W2SImpwm2Eqn2SVUpuHSaFMEt1JsTo1So4xlGt1TKfUc9LQSXaXC
8Qu89WOH1NzBGJJpL3ooA6BJXbtZkArHsBgIbKJe2WhJ6N/T/2rppejaTkvN0Yng1W+ssR1Oil5U
T0WJmsb7q3cb3nKJs3KaSGEOvZDF6vmIPaK3XweXeuiTT3VkQKrCWQhR4sradXJdOZMWmWsB17xG
10eEooGGZAbLyH+XwJg0Ry818JLowlsZP3qJZBxzr6P3oX0z9R+VmFVuioPCKZrS7iHKMFd4f9bz
rBbjI7FDYYr3j2v/JVF6tWfqRhZ7C121C89j46hIcMKhKbqVtb29CCCpgUhmb9IO4qm53pljKhqT
jlDWRRVrwCrB0J3iqDB2SCGvKfK8ORSBq4jbJl9TXF4EgY56cJsklyTHQKc2vNLB2OBzpMGgen/p
3gitdFJzVdUkrt8ZzH89KyuEC4eUfHrpfd/YIt/nb4W2RG68VxDQjAV919btF8GAr4WUcvPYxgN9
7bYP3ErHEt7KrH4lg779mjpYby4BkEfEVkvycRgPQqVGKb/Iq61dSgnPnixhLU+/PSnQ1g3QTTqU
Q97UxRIbkieNhdSnF6ga4V1ndDqUtCHb1nmQ7i211RxhACn//mrfXG4m0iYGIGtK58gcL3tVFZsq
mQJzvAiG8rvVqmDbmpPqFjgduXHVJitP1206xniKBv90dhCk+T8/OK8Ohij6Jg6L+XRp0yR0B93q
XCOSKYH7ZXb0J1/aCBPYPkxQ2ruspXnZ9mp6eH/ON58TMRluc04m/qxgLBa/QZ5jU9NT5UtvQD7I
jA78Uhat0UJuns4ZmTTPE2N3Ca/ERehJKajMREEpLp3M1SzUknYnDmPv5J7auoLR9q6n1d5eDofn
96d3/UmJNOk6sbaYMMx1ZHE5vVhS+6o1rfqzr+l3Uhs91f1MSQmkc5ilf94fa/FY/TMYamuzBiIf
FTjH9fcc1bFJpcJvP6foDyXYZyKTi1RqvINAYaD8bo27xEQdGVyG4VqVpH7w0zpzY0PQDnkje1t1
qrIdlmH6ps2a0ZaCrt7FaVPB14KNqYqZdEd0Nyt2jplDIhXtzGw0d6VWa3ZZ18PKy7GQ32BCCBqq
fDOR8gjwMmtx+4QcQGHypvY8FkJ6TIVYcH02y72XlAg7l8iUYkGNpoNQUl/3KZmAfqmRo6E/omqJ
cUZELHRFVS1cLGs6sKu8qHGaxWcRQ6tdW/bVA3vbPCZoY7tN3cfP2IwELiL6hjPhT7KJjFA40dD4
M+CLtSszT7nIuP/YFMqjnyawfLD3Q5lT9TLio4oQ1cn06YDj6CK5YSIWYDx7w9HxDbHf/9bXx+af
lQHYMu+vOSRe8t9RTJbGEsOfc19HgRvpjbIpeoZ6f5RF4D0PQ8jHziW5Funq3HA0vSC1GtUTz2Nn
ysx/RG9syFSn7fLuyzTG3SadQm1bVoK290ITe5BmDHfCgBGcTDJyV6dVuq1aHSy3YhQrv+52DXD6
pQ/LvuAAU0C73u6mJ1Rjqvf8OCuDCCcNEg4KrbX2BN4cYdZgVlAEu8MjSNPpepgsCmoJFWnxbPY+
BDsuM+DxbQXBSk0+0LxmrpIXmK6iNIXNupTfRBkO4iSM0Ps0zEkn9A9trzAllES0+IGeQ7+yEtcV
xPkzUUub6w0a8nASkfH1T1SDsBNDU5Cw1UJTf3aKtUE6wFRA3BnISzbssXEJdq3g/zLRzd6/v0uu
w5F/Rie0oktGK3xuRF2PXniYoea6L58ThEOPrQEyJ/QpWKboga18jNtvMffvKdtxq4oSOdD1UB4q
u1WRZMqZzCLdqq3kOQS1ma0Usn+fEqOvLOwMKHgVO77MjXyakA6BNYtqzmJAhRbwwLuvUK/31K9j
qioHsVKKD9YMzNEoKTjRiFYPTX7lgLO0assVAvZTG8ePMRrtfxUg/PtrwLFgUTWTkPTFBR+gVR6y
OMo57IvRoRquwQxVtY0SN6qTtUa2Mt4bX5YdTy0cbxX+seYT+CpAkLMGCcbSUM5c8N6JKJE9hPfD
g2ogE/v+JloAdf6Z29yPE1+YDtShr8fSvNZMu5Y93Na58WGiSux0vfCk977uTmqPK7tYiBfRiIyt
kiTSvrQq2SZlHanaVJ9kYIZO9EPZ1bnZuYImpdDzpLUH6TqM+Pc3csYkCSSoAhDl+jfqGLYUk6dK
576T1Y+qkg33fZ0n7ohdyBbP9WyL5Z7h5N0UPb6/PPNK/zeH+XdkEH0G5AIcvPXFl8AGLPHVzJK4
62R528dyv8WKozr89ShUM4CyAW/iD3PeD6++t2aAcJ1CQT1jTCuhc0w1tQ6SVabE7VzYvjNyg6Yy
Ei6LM2UMQYS0dYKcGIVLV82zT5XarRWF39i6KtG7SVGGUhglseupSEKFR3A/amdJD/SDLwr+Xm3z
7KRH6MP9/aohNqdwLLmYjBdl6lerNqL2LysTQ2F/4AGppG+ZKWm78uK/sfco4M6yqJJE53LZtiAR
w9i2GtQzUvnCbvIN3OlwfXnqxz4+jWg8wz2mba1Ulrh2NF/ulcXu07G3IzynugjMY7HvoxwR/g4O
wFlqBwt+hieMnhuljf89Sdj1m4BHBeKWVESnMOyiz1UjmB8pY5VHPQ3Nn8TF5X2R6NYFb2KkU/Do
8L4LGRbGvqIVH3BDNGs03oxto4o02KPSwFQ8S6LpB0S8CNaZJsbfkeLOJFcHHmnaMiL3UB0Ko8DY
XPa3StlFPAK9FOPDVJjVd8SIqUcKiK6fMMvFOdIAB88pIzkdWwzdnWYqcOixqkb76YWe8cMqu0rZ
1BPeExtfa0blLsBqyVYwHcUSVGuLHCHxWi9PWF5KiR2alfhdVTrjl6A2OFMOE3Y+aLcLjR1LOR4v
fhDXz6PahM+K2hYqDb3ce/SU+j7I4xwjA2XMxEPVqMbPWX8WukhR49YhFn24iyaf+nEk1XGBLkEe
nSwt7nHRsELUWfRMau7i0oNKUVI5r+xBzIyvY8+2xDlENvGbCCWQQKNCrOwlXT25dTKgTodfYPKA
xQFUmqonhClrFSO01tCqSxObVKRK2uHBti97nlNt8LLvOMZ7u4ZemX/IepyBsEMelV/d0FD5Iqzj
8sVWC6+ZEVxHUrRZZbdpjxRLbkXRDBHO4aRoU4C9iIyf9nPH8sNHwigCxzxB/2O1qBBgmpp/mPMU
qOa86LiPZtUvxZuR/Upa5DGiBZ0sbmrdaz/jmzdkDslJ87ko8RzYNVLTfjEHU9tjo6RJCC9Wxq84
SKY7ZajRwy0KAy9JKZ+d+1BHjwnbwxF3HKlMSshgWplgBYW8FU4+Bb1pBNUeq7TZGeOgyvsxquHR
qK2npGCeq/FLVwqyYYupLx2xT8mxX881UO1y5ANESmSspWX2I8my1KAznUpaaRsCbnDwc4v6D/5V
VNckhCPxWRUn5WKi1orSyzRZEMVC9a7xRTF2ujEykJXXBxP358KzRckIvkhpqmDJirHr1m+yqMV/
s67J2KYp//P+TXZd9Xh5ZXjpwQXQShPnLsL1pSlMndBR0wRTx9vyechHsG5WOQjeZmDzQyzCmLHN
1HD7/rAvienifqHtTmGfdtncOFu8CIlRF0Pgad4ZpSftvgy98mJlArS9Tqv+lJWGi1LeRq5PV88p
+rbE+Eb19n4qq0+mFmbIx0D+H0tyP46keYxzJVx5GZcrQ2ORW9ygjanqvL7LXKPFeVbJs7g540Qe
PsR+nbhmFxm2OmFSZcWz1GElr1Wf3xpU40GmhkBVkVrf9edAvh1EVpt2RLsGFlSyIdq5L0+uGLij
tTW67Nf732EZXc+TpEZIw3L+CNoSd9QVcjsOQtmdvancVSaZ/RChY9DmUrUHF7TyoMnXdWGg5XOk
wVNGY5IiKGXG6+mVaqaPSqd1537q+q2qT42TAG39EORht494GewaXrKrWGGFYk3k7QNyPCTSFNmO
iqh0GvrYthEklssPh/JI39EWgMO7QRjV9xY+MM6EJ9bKa/jGRwHBMEcvLx22JYZBTWqMObSwP8fy
qCPio5qPUiBLHPZM2stl67lBj23NX38ZXMUUeAU8/Bao6OulovzSJ02Z9WerrMr9aArCvgPutwGC
2jtRg83VX483AwpNHh+gMIa4iJ66OGlqJaiHM87nH8NILmmI+podF9bRV8dqZbT5178+/mwElN1M
qlBzFg8+YTE7JNx7ylTDua4EWMNBAJHAqtYyjDd2N/OhmET0ThVwSQnuFNTj46EczllT9nanjemx
6fWPPAcN1lrt2uF9cziDb4VEpwTGbbG7CddEww/l4TxFVYryEdpPGojowygUvyg85Sun6Y01pEgG
uIYojerfEsqI+Xrfe1M2nntTDbbglfNtbvjS57/eF7wOOGyykNLcTb/+Ukh/mJiLaeNZbLTvWtI+
4lr42x+H3wZGz+77Y710oxbbApyvwnVEixk7ikU24gemMRQASM6pMbaOHEfpBl7S5Hb4R+1Gowj2
PRHXRsBv5NB1IQqimTI4RpD5dp2Eil2IWuBgWvrl/d+1zCwouMGMIUGlWM9efbnWXoX7VpgIFdqr
7Vnwu25bmJHioEBj7sWcJ//9oW7KD/NYiI3MuEw4OQDrr9ebBp0Whp7ZnltC8A24beFTGXjRXV/o
GAvVObgFZQAOit+gLVrSeBzUuth50+wvTiS++3/5OdwLlOxpCtEQvf45CXLIYq4GHfUAoTxMGBe6
oDVmyow6bMaJ2lPd5Qo4fGB7sjeghdtOpdNKWb3HNKtfwU/Jt3ue1cFwet7xc/CwWJ2iy1PfaATK
w4CtT2IH20IbCGUtMAmOLqNHqgYpBe0xMTdFivffgBXarjRna6Oxh4cPldSYmnRn0c61TWzbPmD/
Y7paoQkPbZ0lxwnTv20CWc0GBTggfg25uUnyfgUtNP/Q650+G/eQlLzMB+bE9bpi69l1AojQs5xM
MLpyS3mIVVIsHADFjRlYnp3QRzipkXp+/4suRMLnN1gB7cvaQbTDMfqlAPxqM4udUvFC592ZqwM1
cGGcPoFQJTweDER+oH85dQWvvdfKcVfjvLAbU+trGHnyUzsVxSXXIsMVCAlt1RdD9JU0YWPFkuZW
PY1vE/ssiAnYPAuaWjttFahbvew8WFeoMk9WkH82k9ZExUORaT+F1UYKqvYkAT8EXoBxVKGrvd1U
Y4Lts1zvSkwvVuK62y2kgs6S6e7TCFOUJbIkxmLRkvpwPGvmiEaBkvcknqG28n1vr4zZSIcC6cxa
IMZa4FfGKhf7NNSns4/jmS1UnbEBiZQdyqYXVq6MNyYEBR94BP28OYRfABZgoJIxN6J4bgF1olvc
IZtgpmtM+LcmhHKiPCO3uZ61+fF7tW18WrRk4rF0Bv2CFA48qM1UWI9mKrXu+zv09hkFLA0U19D5
ULTRFmc8VoyK/kdJ9b2T9mIslbYupU/FqB2R4lhT9789hzS6JdBhYDIp8N1c7VR2pcqrlXOsx8ZG
8EfRxkWouhcl6nteE4n7MRfzSyJOazWWN6YJNg9ANVhJ2uzLBZ2EqiWHD5Sz1fvGp9pXv0uBKP4S
QgsxXsPoV27yN77f/5B2ZstxJEfWfhXZ3Kcs98VsZi6ysqqwECgCJACSN2lcwNz3PZ/+/xKt+RsV
VVY51Ehqtdq6BUdkRLh7uB8/h6QE1DEtVwr3tpCcNHput2Uwac9yJisemgbWPrIhDVcls3u6vIGc
iBPvppN2MXWncyqokglbqJhjUE+xbz2HdnDbVGVub6O6DT60aDA7DIfo1ucxbptkoyeS/UnRQxkg
ldlW9mYezPzGUX0A5sVEEtq1OkkvbyBDoz5gQ7rmjEUe8q6X46+Ua4On2mJa46rRlVrxNJ336yZ2
SoiKuwyarApNbFgp8hGevCAqYEuPzHyIt7pEWkEQZQ5/kdHWb6whsR7BQhK71NJxGzqNz20bgVmc
0BefSlJV8OnSVdlYxaPlZ23HpEJoMLdS9Y8lUsnmJhj48C4Kz3njmXOofjELRRtBBU3Kl1CvHgdj
TGrXUNs4BT0kpV9j5Di7vc3cQYtssWGk8FdOAOrLiN8tGBvpehksh8s7bSMP0R+ew53cPhgxuHxq
LlOvXumEsM8difovetLSx2HMZsiyrNJ/QjQQIdZElXumwEFv3SDgSDoVhj2snGD9LXh1awD6NUh/
ZxNS01IIOWmru1XhwEQ9RkZHKSWh5LpJzGF8mCqZwpwxR+VSwwmS2y5duN2TIvmqdJP0A+9AAY6Z
sBJ/mppXSjLj99XSHBrXKJJwdB01zr6BFqIWs9Q9jU0xzdLXHDzo57rSIS8zzUjN3ZTICT6onpsn
yrcDMHiAVJ9klAhvWylI9/UUtJ8a2Z6/KZY01PsmzBV0M1O9puimD7O5t8F9xhBtTu24NZs+1J/y
Oar8g+8EvQ+nUhQeQF1EfzbEs0RWTj2KfKAWF9ii2M9QqD2XjNPMzyjjbVrLLK9QsLJ3bahJu4l7
5tK4gjxGjleu9mkAMKjeYxnFN9464tWuIqNIx1ByniEdqK8mOTHJEVcHJU791TIAS+F16YiCcxPu
NMKwPlqarfRMetbewEXQ7NWhQFfUWCQUDH0tEz51WNgj/2Xmc3nAiWImQ+GHVmT30nNpA2L2C2hu
+ka7b5g43K35qxN3hSnaXUw/OUsoWJb+LrYpPpOiY21Jz1Fjhbeho8xbhYqmJyMPDJBWk7wgdoLH
uI3aQ6u3+e+gDDLPMQbNi81SWptRO4ZeLudo+XUQcAE8R39V7PzQ6etIE1TpuZ7NyWvDKvrY1P50
w4CA5SL4WO24+qE764FxU0PZsEEMHAmoOVqrCZw7WKBAicK8MunbCEmMkkuo9KpB8DJIUuJ1+kyh
EtaDlVrAmY0mBvPoAQrEWIQ4E0aVuo4GqzWf1TBk2AeJ020zqereLCHuurzTZxYEtQGqiPChgAsU
n8y+YU4SyrbOc5x2+rUaIOhZIue2siABZfW2geZSRjHBz9HdXKbZ358nSN0Tu08Y79FV1PrkDkqI
McuaHS542qoOjQszD9XtHAyKi1a8AUXEJK20D4UhgLdfAiyNgcwA2S59MeHlFld1kmhBHb74YQ+w
v7Fy/wOvHOgXMoTZA8ALS5hUUd+hK9KVTzNTtbDsWZL9pDoS8yKXP/2SXxw/eJapF2ZQGNlHE1JM
uyHqkAM/LJhwtCD12TBsFVQ7dS6NRTDFR5W7TLtWvmmqwAn+2DRNOmK5TSmRl484Jx+o9jjm+M1n
5DM7BKzKeANu3dk0SfY1abTXEW3Y7eXVLlWR49VCPeAshAGgiQkFwvMuljrZnJdR9WqctNcUYPAy
5tBUz6GOYLgX+DCr0EJAcnBjGpGabIocqNgfPwyYZQbJCA4WOCPwyeNjaBadE0WAvJ5jGcJrvUX7
W5cYRbi81DNFm2MzQoVoNgGexBlmKqekU2VapWvhOm6tSlU+WlKWHpLRrp+yFFSsCteMx4vFctMk
Cu/L2mQKsJuqw1TF9soTTECyLjcAT0popOmsEq/ETegaX5kR5IVHUzWLHf9YeqdDkgMWLyw/pObs
bBPmk7woyupNHnQpBd15/Cap1chgchx7SjAEK4/Pcx+Lsvfi58B8QlEkHIy6chAx78dl3kUb9gnz
KVt/yXMlCCIQL+tpueToB7b28Aqe2DmU+mB65In4/BEaHt1uUrd17OGPHSPvt7cuEDHXwXkdH5XC
D1STDhNtoF4bXMqlmVcyl7dyK97q+8K14OW4JCs8DACZCAElZILfHKOSoQIpiz9L1Sz9ViO1nLZR
paQyiHkookJayV7QaXMOzW7e7TU5Rr2pDLXYcVW9cT46tHsfJNAilteUEZop8ShDy+WP1kq16dyv
C+sAH4ZhF6rVhuDHldC3zDyx4xdtSuz7eaY9J01JcI93h1ZhBiCjWVLziCRrdGNMJAzh1Gc3ugwz
b2Lqza6o5HIvmww0G10dQ5QZISM4AlRYuejnThU1ZyhA6KZB0CiSYk8Wpa5QHe3ncoKUWEozVKFS
tYI6vpF+BKPf/wrHWv9aBGkLaXdL7m40CBNQlqoX4gwmd42COg71ojXg+mnWiMMFSEXbinKXdTKB
NcedpMORwuhlgmxkNn8FSANxqy6hoVQ44co5PgHEgpdRSOTeqrWQgYrJRCRpVeh0s/9cynZ2naiw
FJd6M2yYrDC3VQeFcVygwlCH07xvAiPbd6kfHMAODIwwm/Zes+BWHRUIuuSescEmD8ObjIrEY9VB
MpuSxTz1ld1CVjvIoCJkfnJgx1vH6pCADLL0+bJzPU1YaJdpNggvoO90aAXfWvZhIcOnkrwkACiu
Biu0b5Si+H7ZyHKMj2/lAvYi37RAogMvFY65rvvKKA1y8hKOSP+FQWZ41D47r1bsaS3VPg2MAIBo
jXAUcAQAcY8djRpH+SQFfvJSKqHpVp2selKc1x/qrGi3MvfjSiKv+lCUde1J2ijfWP7YU1bskJjE
hW2DOTMPzF4qWzszG88K4mDbaA7swbTIPgXyvDpUf+YEU/MHoob4GiQCIssJ5eg0KPM5fiF1NAE9
+1H6JYPdTXWdoR+SBXJSHcBXlC9GRzh2ZSdJr/u6GQHJ6GjEbyK93JVjEX4Y/Mn/bAyWj6CQEWeP
+JKRKqgxJ8996DsPQ1Ymd9KIL3LnicLFNlfL8JFJC5lZ/qSCrUrtNP9D7PhVhiJaCwlO0DTRd2qc
WQgAM+KYtBTeFb6x6TlZNG4sfsSNneRZy5O7zz7Vul0hbQdnbb0x2xHFAKdRGaTiAisSqIe+PaAQ
332VqwDpqSiFqWvFV537nKRhxACAo0syfnwAGji4UkJj/GLkSoiGblZ7JZWpH0NShFtsxysx55w9
0PFwRFF9WaDlx/akhaNN0aWYUSDT9LQKmlYbqqSNrtfOVp3GceUxfib5p625NAEZs8ADiQj2YpSs
uVTiFiqPRqV4M9nOS9hZ0+d+6MNqa9H0v2PCn0ngLE0lYD9yBJlPn6f+GimgcnrZHArcsJzQ2qdr
4ggXm58Ip3Yl9S8UV+rrXJf1z4U9OLtyKG9MxoluyEGMj8wPyG5hBz+rEPw2YhrlTu7q+npWjGAr
T1w1Z1QG8uai2VMaRfFwmL/x8lmTBzpxQ4AcCREgEnifKYYoIWIDLh/TuIUUISODRPKrSGZ3yP6V
Ff8R8dqhfM0/tfXra3v3vfzP5f/6s0DhO4LT5r+P/7L566+D18L73n4/+ottznt/euhe6+nxtaHa
9d//yQ/61z/5v/2b/3h9+ymfp/L1v/7jZ9GBr+WnUYrM35OkLZP7FyjVXn+91t/b11//+NTyp+Yf
xe9/3EU/6yJ/5faLP+cvsjXF1P5JSZBxC9K9BU7PbvyLcU2z/knMAfW+MCagNUKS9i/GNUX+5/Ke
pX9EyZr/sTQvm6Jrw//6D4W/YxKgmM+k3IvHMf/jfz7Hx79iDV/yr8/zr79+T20mPBa5OOSgHEcQ
OIwB83OPL+2CEcucMk/u5CbaKHa7DRLJ7WVqg5nqBs7nd1/rjDUhyP5lDbKjhUsOTy8vLuRd+WeO
JkWa4j65K6T+qu40xl5WSjonFmjOkJYwRcsgJq9gwQmNfVUBl8v0O82X1U2YDWioROmaLM3JVyOm
0sRY0Mr4O2gfjteR2ZbUG3ba3pVGirRpZ+jbqs66/dCV4baaKczalaKvJclLzv4ue6DmRB0FgxQF
l36mCFlqozwqC+ad7hpyoA+Kn/8urSn1Egh3ICofJtIIRNEZ4o29aeYSkspDLZ/35qoe1LK+k9+E
sRCNuhltMEf4ysiIDxJ93fquzSN7V8xotvparXyREiu48oc22Dqpqu/0SPM9Bggtt6Amsm36BpVX
uVeuxzFJtlOqJbeWsYzyR+QbCNaVcIL0X4pcRwq5GBj2rzp7r2SgwtzI1PtbkwbSo48AUkjzuWhR
2xqVh5QovXKIRHf+15cmU1vmarkYIlZv7iQHfL7a3NlF62k+tCnkwRQogzbYxTBWoTs8Nntgc8OW
6WKQi/1S8wZW5Slwcm0tdfoM5L74QrF9+ujDn+FBlEt3AALY63SwzZVIKERefl3eI7wpOfYL94hI
kJrlE/QO+Pw7qCrM/WChUzSCdKI2PThQitJAvHyNT+0xccejEtdEAKbtenz85yqzslnSojsp/lah
4aG0EX0Njy73iiHxXcjKji0JF22QJ2scTSzpN4Cg5W24MTdov++cLamqi6pY7NY3hVdufv35Cmnf
0Vaj1u9AbnG8wlKWzGCcjeguanfWHH6Icro49nQ76Wv4rLdexfFdgseF3t3CXYzPEgsCahsmdTKp
0V27M/fRY/zZOeQfzBvOvPIl/pC58j7/MB7UvbUrd4w6vjp3zsN9eV9cqwekafRuY/weetc/RN7l
TyCkNG+f/v3vJdzxBAhhVDGxcKcNtxNkrWVubqW6Rbt03sWR5YZgxZF2umz0xH3DA8DYGeTW+BaI
u4UOuz5Llep30XgHIO+3nkx7gwGolUN1cnrfbPC+AK7GvdEWN/suCCldU8q5lo538Nq7CupZBqLr
vf5xTF4vL0YsDFPoXFbztyWC+HtLcRyCqK6xpLmzh1r2Vez9NDb1pjms5fonm4Ul0k/mCInmzK0L
xa6ACfnU9LEU0x3S/AGsOSOm0/d+fokQs0gXoR1rpep3EgTebDK5tJQ9mZcXUgc9nTW/ZyDjzkkp
IAEoZlBra4V3tvOpSVH4q1a88po9MXmQWs3pFexB9o1YbXHXz/kuUH6brX8dIJWhJisGzx1GmPN0
HhekXPzpePtktbfGyizGO2UIx+uB3d5YqT2vHMeTrXNoxHIUFygjZRRHcKZBWnTpYDTVvdVXNI2Z
JkAQzcHbMQ0PNzgUOkV4DTvOyuvw5Gu+mSX7e4MHy+I8/Mygnz7GVXUvOdGDLCW71o82s9VsK7X4
BmegGyCUe/k+nFkpuF74sZaGDZA74TpUlqRAxMVKK4ZNqA1d05zbNQakd3K98dXsoTPym8a5vmz1
5LrzxgVNw3AXSD8qjEIIyaLaaYH0TfeR7nuMcW/9em+hEBKX+c/LlkSoPfdvmeCBQUEh0PJvYSvt
Iq31UJu1O/1OOug3w31yQx1D/ezngK82yp5R6a1uuR16dsbKdi4/+n0U+cv0YlTRHWYql2//zqmN
hTapTmNoCP6YG5Nc0KCIO/G0azId5IH875hb6jRQItPvEVNRpx8ibQwk7S6w5U08fIRgaJ8O0y3d
pUSteCn9/zfW/+LV8La2d8aEHTQjuPWi8s3YrS19U/zHP/35y7Tc8i8uOXgdYdtUq2y1SIa0txr8
btsVswmZIlPGl60s7vB4h+h3k7TzB7zWJ5N5C2omUrMiuM/hi9rlVfOtSJP0Kp4ibXfZkui3mKPA
Ckk4D0j8iiUE0YJefzaHc3TPNFF0F4JH8vpQWyvXifcKrw9yWIMnRF1mKN5St3cnLlCmBZE45YdQ
0uC4C23t89yXyo8oRLW+ktNvlxcl+ivM8dRlPpP0lklWMSPT6z4OZxgsD5S4wamEhyHTXGom3tSo
n4ZSQTZr5TqfWSBP1bftoqBFhnZ8pcoqnKu46puDpqXoESrDtRHMMpKn1m3VWytn8OR0sDzyTPq1
GixPVM+OjTVFgeqCXzeHFnesa8PkxjoE045xe/kznpwNgg1gLQPYH/8hdB/b8ZMSCKbWNIcuLW6j
7jaTnf3/zYJwm2CeixO0dJpDZQEykw92nqw4nzPfaplm4BirFK/4WsdrKIveUvugbQ4WyZsk36jN
tRStESCIPU0iPl/qbysiPUOmNLPvJFjRn8qDJbvzS1JspMZ1HiKoz9z0FQmkYq2RfOLGBaNCbgqv
1VRQn28O4HWZr5OUrU+vCyzbWrw4c524u1ApgTDlv8So2DhS1djLeSuQqDXH4qPuSwPCbaE7QBkl
tUrlDv2vyydDjP/LF6XR5eCuyTrUt97aO48RBkoKrdBcH+xpo6Imcq/FVw3cGgEyhJtmVWjynDlA
ENBrgD8BniGkG+bsA8wzjJoNNK7Kj8HsOjvtdr5N7oL9vE+utRvnZv4m/RoAsL8WL5fXeu6evTcu
OA+9zhiu6DEuM8ypFR/hXvUuWzi3gyDggFosDMTOSQ3KL4a+z7BAPPFCA6oZGFe1wIjwHPO9P+Xf
ijxaccJnLoWxuCgGAiCPoQQmnE+Kerbaa9JwGBXFS+f+I7AqlPgaT0GJrFcHyof6rk6+jXKyNQvH
HQaDyZHryys/vf8GtXYqM7AawSIlDmwxIdJPaLDPB0XJNxbaJu14bTgrh/XcUok4DAcCC4PX8iRb
re0x4tNPB0V10Wl0lI2uuepP+8t4P7jVj/65fsrX+ginIYeVvbMpnJpGSaDBGQJWxpxNDeNBxoBs
3nP91zBLy+E/ykYWnmCwQcRtXnBAEY59aDVHVDVLZT5kOBpEtyo3sz31l/WtR1Er85oP2tO8Rnh2
eieObS77+u7++1CcBIk8zQh4gIseX8p2je357Z17aVlCeNMUuvMp0JODtms22m11N7oSpSLei7fS
teRF16Mb7afBjQo3uq732e9w73y285WrubZQIQQ2TRnwSBjngxNGN+p4BUB15Wn6lmCfLHQpkSyQ
M+YehIs4q1bSMYk9H6YbmcnvffEc/urr67AAZO0O+/ST/ele2UoP8k+/c6UH6SG+r5+Tz5XnbJGI
vO1W0oqTUgcNJQoqCCZA6QgASOwjzD60V5WRyYfkmaqDAmnMdqHk+aRJrvV17Ul39m6+tyZsc1JC
pA1NCtZ+978M7dqo9k4DwM/VA2KYC8Biuiqinb/yEBEpm8gJjlcpbKwW2nqnDdjNfkePxi7c6V5y
bX60bsNP0Yfwdq5c+WVcuaqnfn6x6TClQerL5LiQ7YAfD6dAwqb8W7c+JP1Vdp1qnwjW2oqhk2Lr
sjrQ4KA2OVXLlMbx/ewqoyBqmdNh/NLuou/W5/mnc1s8JoEb3cpPU+0xxAD1mQnu/csaUfq5K7OM
adG2oQwC1+uxbUPyHSea/Okwq6Y7Sht1XssaT4r6fy3vbxPC5ll6WlqA0qaDfGN4MATvpt/lh/yD
um9u8uv4Wt8nV5W+1e7z+DpCcnIlaV1boJDgT0OYqVkdzuDhU8ktR2lXdekaFd9ZI9DlLmkrVQ9R
AcFO4SXNESQ4SDrXAfXmplrJa87F3oVe+n8sCMuQMqgayhS/09TPc5TcppN1VWXy1eUIfyYOUimC
bYfshiqjSPAdRR2MJIsb75x7Z9p1w0udbxk9uGxl2XDBhy4QZcIgzyEQ6cJ5n+0qLuLJn++DQL+f
gl0XP0HM/TDNHxxJ3162dZqMLtkS2Cz6hUwviO8ue44nJXZy416NHah1wyfErOTo1vF9mpTIXbe5
N/drJYczfhIEEPDMhUJZo50l7FY1JW0dV10HOYlyVc7z9YTEhG9LvzvperLabdaa2zTPd339o1dt
D5YaXjprdJ+nm0kbDXAuog/gTU/GIM1QA0aYyOM9w7bTrTpZO2r/1Saqms+NLa21LZbO+PGuLhIE
NFIWIYKlJSZExhJyGGkY1eDg8xR1x1bfFrCstGl+baf+PqReNfkxNHLhtR089nWHesYaDPrkktDR
AXkJoJFwuPT3j52Z38e0RAPduY8qmzuol3ROjCrY6UkQrTSFz5oCA2ODfweKJ1IxaXk1DhHJ+r1v
zMY2TSHAlBsfVfuiSf70CPPSfhvjtGisL+oux6tKx1aOukCeDsOMDjmdoDF8jcYnWI0/yFmPjuQh
bFdaDCe3ZjG5vPMXhA8dMsFl65Wm1oAJpkNTwadj5Fejo3iRrn2kgrKZ1PZ6aub9PKwp9SzX4sgx
LFX/ZVpxqWwxji/sHxpMVjo6Q33o1UrdTFLf3zqpP2/HMFTdOJbvIcdQrntzKnaXvcSZw4tlyg4M
ESy6UyJAgo4XIMe0arCc7IvIujKQJZMUnuWBEf6gsbMNYnnXBx4Hb9/7tuKaAJkv/xJnVs83JXw4
nBuoHMR9bupxCq2qPiSzJEO/k+nJNm2cErCm0/xC3BIVyrZUPvZKvVaVEPRJOcNoBwEuBJ0EGGV5
ZR6fMaMP5S5Ju/pQG1IUuo4ppfvCSpyDYRX5nQIy9NZywhmhpinblEB93aGdmUZ0lHrL8CMSgPH0
Ikco5Mw1OidIDujITZrzLiriYDMzgned1OboWmVW7S9/tpPYu/zqi4uDzlxdyuLHvzr8EHNYp359
iAan24KmirxRMp2VGyGC3t6+EIU7nr00GbAifCG9Kucxd6gQxbFDmtQq5dY0ui9JEiu3vY3suz7P
D0Ge1psh1uxtbNfVH/Zolz2CUhiQLHgm/iSkanOUw1zqy83B7Mvueq7TfDcOdrryOU+vPgXR5RIw
PL4UKsV1OsAWbEi9Dk1j6ltmELPvg587G3Oahk9JmnSw03TRld2nw31R6enj5d08dwm4h7C04HaW
psDxbtb6ULUduNfDEOv63swrBtCKXtuXNOOUcoh3Zg9KVNKlaXPZ8PKDBd+DO1/mSDDNbgvHyJZ8
2JqSwbxPWjo4naNVe7UZuo3Pud9Isaxd1Ynz8w9tMh0BtwnIUwKmyf07XmxGV0sJrUDj1v2QpLto
8DeMP3pK+jwEazzcJwFLsCWsbxzyTOpKXz04KN0mtn7rzM1tYa01+U8+45uZpdMIERI85cIhLebA
VjqkRA664ZqvAdXGyVXuupfLH+78Yv62IpwSSL3bVo7JmvpqvCoKaxP1N2EwrzyuT84ia3HwiOBD
IEahhHq8PbyNEl+eIdAY6p05X03azVhz87dK8bFdEx05SdYoWoKA58nJSI9O9Du2JbVTKqfWyIq+
MNpgpFtoirTry1/t5GovNqAlpyGLfDCwyGMbCox7TcuHO4S6M7l+kzwl6GLbYEpmvdn4SgEp3aRe
53XgXTZ8Gl6PLYvwEopDnTI7lcz7iEmXroiuyJM2iMbWWfRYyBacDo2nmtK2BXfbyR6TJiu028v3
O7rey28AABpkzULHKmY0RHc7CcZSOThWurOkYBs6LxNj8l320AbaSiQ/zf8Xa4uXXuhPGLsVdrMm
OUVAplIO6ah4g2XuyzjdNqHqDW38rI9f/FT9EhafDEa/Bylx5w4KpSJdSWrOHSkSOCgzaDspb9rB
78t+eaYUSQyL1wEZaK9pvmlZ5FrNL7lZo+c4d67AaZBB4bAYxxTStjlx7Liua+WgfYpRlqy/VdFt
8Sv1Hyv9AMTn8lk6tyrgsgrvGaLwgsI9KmZGsjI1SaJoBzgwH61ZvoWe8a6tsy91Yq3clzNeBgq3
v00JuzjG0Rg5o6rRq1EfoQfZde2Ipvka0fW5o7k8WgAqk8nwDY9XVGWwM6ChiGeGLmHDHPYXv4eY
oNW7Zy0Zrip05Va+4WlJhrcpWZ7M51uGwsX3KXK/HUQnVXuQYR79kk5K6/Y1aoCaGk6bIMvqa9zh
ayon1tZK9GI75CjMh/0HSIQK15cJVX6UeXMRVXcTPAN3ZdL8hEI02kdG079c3vDT4h/0aYA7ZNz9
GyhR2HGIQlXFb9OWKInQum7nXyunLbdFi9hkUOOSdVLR256RXjeUW3mbWmW/naq5g48GHo0O6jo3
6yDVKlJH3V3+5U73bmH6I0xAREXWII5b14SHocxSsqXeZtiijT/EEAJ5vTHOW82UUDeNy+1lk28g
2GNXRsFukTVkCg5YuzhF4IQqsnAL8JVpG+tbYHfhryFp00/TABe6SyV++DZmmlNs5jnLvhZdpJlu
G0sJZWH6N5/Gyo7ubUnPG7cwaOy7E+RbT0kaS9/KSlYynj0W2GBpcqJvWqTMpTtwSBw38FX1IQ5b
GWhkqM43Q9waD3qpSs2mRj/YhvwiDWMYuxL/sw3rCT94VGd4V02juc+lknKmokTJV6rnU+wmtmR9
02N1eEiUKYGAquyGH1Nj0tntM4TEZcraAHdTs38GPJL9GIau7t28yoLDONDOWLkRolehJQugggC8
6G8zMyBkR3IZNCBHzOqA6/aCcTupsDWF7Qb5usu7J/oU0ZBw2QdJHhqtwlBny1CsgaZND44/rixn
+XXfHxHRinBlcuo8RZ9jxZDB0MJeUTTFSkwXvxgFAmp3xDjmESERFUuF0LIoba7E/SHN4vsghOY2
cmLIh5E5yRKqa5c/m7ggWq0gHbllaA9A0ybyDcQ5ELYy7ftDFFLZmeSy2TQ2mP/LVk4CGeVVCiy8
r5gShJ5F+Gy9aY69IkWANMJ+WzdD6Pat9dhWA7SDmjv1M+1IO99AEvWHp4J3FoYhuYeNdRlwFR4C
9mCObVFlPC510y3q3LWqyO3tleWJZ+/NCmAAyht8TsLncaDhPQeITcspcki9p3YHW4ncAgTP5Y94
ulWs5Z0V4YTHkc/snVnwTI1TqPQc/4Xew5pgkjgPTHsYK8sTEUs8ocQacmfMgxzaMe/E1vfS2DpU
xey27St93E0yl6iH6FelM+C75pCINbmaNo78neGqlNauwumxIfehe0z7jd+LdtHxd52yFAEB3Q8/
jlK6yR0Trt7SmxMgUmq78Q19V7UPzCCuXImT0MMADOq4kGAzEQBjo3psVUe0Y6J1FH1Eb9xwdtF4
Y8CppF9nL3+6n4Q2Sg8LKnwp8Ar7qWd1o6i5FH1MlVbaybNJa9xQ10p/J/UVXlg8fxZ9Kmq4C8Dx
eDmBmVpRykDhgVnX0dUTVQHlM0y7fhk4HWAJJm7plHea783EiyUqyjVgnXhw+Q3eGh9kfDIVMFHX
NR+iCllTpT30QK9hbsoGGLazYiWpXLMi+BgU/sA3F3J7GB2msjMA/kxarPXczhkx9IXOEypEEnLh
bIwDg5cjNdyDFpiEzUTOyycJUerd5aMhxoDlixEsIRmENpihfMGMRdJjF/AScwmtfMcAeo0+ilR7
zOlHu6qpqhUHdrIsUixo0Eh5oLxYujrHZ0Qr9djINaU6BGaPa/5dGU+XF7ScZSFuYgC0MgdhIZQR
bjK5uVnIPdPOqRW4TkQeQ4sofP6/GRFO+ljnnACo1A8Rg/hx9TLMnyprjTDh/Kf6eyXC1iBYXkNe
SQagFN/gbnOjeXIvL0P0euQYR99KiFlZFZoQnGvVAcLW8TprXJ2LGtOldv12+4ca8xRiBGvLet9h
WFB+tVNAVtUh0z4vigjFcEsB4w9dqmhEcHVKiYJBvGx/+ZP1zNeVDkc8L/QVM2t7I7iARRKmZSQJ
Spj+hwbgMFp7Iqwd4yV0vPtYWuQ4OlJ+1QGNSlfKPlrGZ8X+fXn712wId5HB7iyKU2wEE3hg+7uW
PRvdSsV7zcZyBN+tIyrM2Zp7jlicIeKuAM1CHnK1Hb2yHSLgdJibuCkdVtLbEUPzoVvpa7TwJ47y
+PSK8L20YRFlpVYHS4mvKmtgLOEwqLAdlz8u74qYFLydYKLnourKjKgI9ZRbqLCMmmvP02Jr06sx
hm/WpG0t59H/QwLYv67kO1vCbbGjzLfyYnnK1M6msz4o/ZOZhd7lBZ09Au+MCHelluQoHdTFj8Fy
mWpXsi1tlH/n+cdswN+fTbgw7ZA4dfNmRQ03JZTXjaS6mN50+Z8faQCUtDcoRNIs14T1mJJaO40k
4/zNcqOj8MB72UVy6fJXO+ObKSaBJuJBu3ABC3Gs6prYL+umOmgOHWMe11BFI17nDhpd1Y299tw8
s0mYIyMHE0dR4qQFB2Mf/fiB4119hY/KTbQEFZbd5TWdFFU520dWxPM2GmlKMag6IIy4vFzuy4/J
Qzy5MirJvVv9nO/CB3Xt4Xl2abACLZkUHQ1xIjlpI1VSw479clLP94dXs+s9Pc1XytNnzbyrPwjh
2rKpkNOJIPGIv49gvVLpPul+Xf6AZ5zQUY1DCNiqriStIWEj9lMkkh9q5alp4bfO0pXM4PxOvVuN
cJ2QkR76tsHdDZAbqLTz3Nke7+pB/VKkgacVNl28bk9D+tFAXSZ14pve0va9GqwE2rUVCzHKKhLK
qsPioeIWgVDV01om2GX041dFtU8epG+n892ahVil2EmhMKJSHZoQ6j8v9932c/NoXSVPfrrRMo8+
WJFtip3/hxSWixt+v62iEnWiSGkCvzIeMk69NvXdfnq4fHBO32aCCTFj7ZAhoW5RHSA8cL50s6v8
SCo3aZk585xglxkrB2hl30RR+EBRiskBCnHQRsNLpjs1SoCX5rtW+rc819+7JkIvIyPBe0ZYitRq
q0c3VdLvlOT58vdbudzOkoC8S2OyrAvq5m2HEK00ultESK7lNTWVM5H/6BgI3tGXGlUvNPZIzoa9
0tfubAZbtRtcKbmvlWB/eUlnA8y777bs4LslKWUdScby3XrIy8fEBwO8L+fCc/Qn9KnQSfCBDa29
adaOheBW+vl/jIJjx60cwuHJHl/mZmXYQmz7/nWh6JktvEJLP/Z4bQjg5nnXkp63ebFLDNmlFO2a
gJwtB+3btrjv5pfLX/O8RST9eEfzh3jeC/p0VZbOxM/S8fw4/lDm0ybP4ZE07EdIrjdVuwY2OgGO
/7XKv20K0aANImcwQ97SuS5tBu0L7MCerfXQk0e7ooB4Qb1WHOQ4brQ/HmKFaWyRQIEMl84TpSUh
2MUxYhClJhn3g6W7Q9O5Gp2uSfds+ZccKisJ5MlJFYwJ6+yDQLHzNDDv5faHhQ449Alu2sDRIhX3
gc/ERW17VrsmOnnqMgWz4p2PdEnRfMx2v21Y9fSNaW+SyRtqbwy+OK/hn97HxRx4HSZmUAKCCuz4
zMqSrQ2IBpr3TrBPhq0Fq3vhqsj0dp7fwJG24qDPftR35oSAMKtGRlEQc2nt9Z81KC2d3fg9H90i
d8fXy5fj9KQua1vwtIt4pwoq6XhtiZZpNvJU5v2Isd51Qm9qvVraRu3Wb13DU+/M7WWTiyM5KgMJ
FoVYLqcTUoMFFqvJeVDzz8qMknzQe7X/PCOWctnYSXQ4Nia2EGUnD6uw4VvC7p/CTmku/cM6v/q/
WRF2LJXm3K8TllQ0uyCGQZN2XKH8vGzkxI8JSxEu9gDaWMtMlhKF2V6F+bfLnSutHrdIEHpmVbso
8K3g8k5iwptJiJloAdAkEgO4Xc01vS7fuE9t383ScWMknpTehGuDW+d36W87wn2O0lTt59k27qOA
USbtvpT3arXyCFhby/I7vAuqQ5HOSlM4xn1bfE6zzoN61bUZmsqN3eV9+n/cnddy3ciSrl9lvwA6
4M3lAMvSO1GkbhCUg/cF+/Tng9Q9mwvkEKF9rmaiQxHd7BALBVRlZWX+5m2yunhriyNu8mWtaOiB
XWHXIN8638R9LrvRhXpMv7bfemwhXTtz27VMde0dLs5v3CEGuaa3fZU327DuXewTMOf49PHc1gZZ
RAutUoIYEXDjSpecrR1Fuzj70cTq9uNR/oeg9O/1sAgRkgy0BhMP46rJt51+LZWe82J/5zZjfpbk
TRvtzHIlxH+8OlR5EeKLBlQ26b1xVRV7zTlPcVSBRICA4MczWxtmESimsdTDNOAjGUHpoSzp9eNT
PmxUZ003990zBP7H7537pn8lQ62KtZEPhV5lFLjEo5nsvUeHRJa8sPjTq+DJigcSdbq3hCzJRWLz
9oT+zTf1s7L6yo3e62vtz/MNzG5A0GJBg6LAsgKXWZ3UF81AQGq9uPOyuwH5MTf67nSbdeXWt+fU
7IaE8DmnvgrP5HRS+ggovKbTe+VoGLgg6Muu/Xg1vLObGGHu+nH2IqK4WOYOyG/8rhhBDiuf+lva
7MYCmT0rMdYO3ZWhlimMlJmdHkIZusrM2MurbazWnhb9/P+azxK1YGOvE1UgUq5kkqME91qzKb3M
Wlvba3NZHIRqDEpJ65iLZfWeThtBjl6Kbo3u8rbOAggOUNSMPZppg8vilOlMGULmsnGl3GdXsxI/
ug/czfWNgVty6daVizMvwjf/yTv896iLCFtMo1ygW2xcFTPQ6EEYT6Y4fjzEfJouErCTiS2WHRbr
ZVhiG3GlZo9Z9FKuneYrv3+JR+1zkWclfltXcozLCQgC4AYrAef9JfDfb2lpjzZVQ4HCIVMw1efU
eTDNgzyu2fEsp2GwMW3ui8CTZ7H9paw1hhO+iIKqvWniKd1A7PshDfIaJ3BpdSXPW3/GCKLbBmTw
DWzEBtynpI3S3SRSLg8be/ClL7Zdd0/JOLXPITqnAIhNRSBjkWbULjO9bXA+GoL+MWzbypsAHmdu
1CugwcdU7b8oZmkMHqiJIOUa5juftTLCzWigvjy6GZpYuZtJjZAgyFdiJUVdpvbzZADnqhZ7BqzG
Un/DabVSBJhA3YTYEj50edW5cV1lFB+t0Mtx657VN1c2zDIt/jUmWh+cB7PZzfLk1tI2KypHEzcE
7O6H0se9B2g1cvMerUgDQ6XnRO4+DZqxsouWS5BxZ7vb2fQA9xlW2+nxwJCGUslyf1M4SnIeZjFY
5JYWAIpja/fPd17r/EZZhAgpclFbZA1jCvyxn4z+xrcRCQ397ofUOhvMlh6ENl36bdqtbK9lmjLP
7fWAiwgbG+jmVprV39DqCLd9Kj04mdm76ghzqmn8P7xlMBqTQpJ0Ni6S0SY6fZOKXZpxIA/9jeOH
Kvf4Or4z/f6xSC3/e1N3axIj70wOpI0FmJrxADwsIiynh2qmQd7fGBYiPtrYik2AZpuXFYm/kYrK
Xkkt32SzMN5AvQEqBYBGj2WJDAsMoylDagg3qfUz0oI7A7nNpNQPiUxK5qubwbDP1T67jKvyQsfc
5+No/2Z/AHijR4XgB3ASpJrndfzq3uPUtiHFkOJutDH+MuhNcBzlQHhE6UfqRPh2lqHlxuWaYNIb
VgKzPhl3kT71vtmn46Ax61j5PIz6LjS0815SoY+W7lQItwE5Wzf+Me4VEKuDBm9mrZLyJoTPEicQ
xgGPzXKnS0hLndqyFE2WeWMksr0pNCOnIjaudbHeHYVFQ3VRJy399SZevWGFr1vPjLIbrHmqfZ5p
OMEk0C0+/o5vkNqzDi5tQIibKvK0GFuefkjLLrS2aKXoFu3Y9pOa2XbMV7Sca6cYpsSVYcgiIwuG
eHDTVGC7Vxpa+jT5+nh0oOmfx6M4Bk2R7KZArs6mWIp/R/8/Ukb/pRveFD/FqQz6L+3uf2uk/6/T
T2fT/Le23yzk/rfs+tVLhuz6rv6Rfwv/dT8rmf+o83+95N//9V+5eKm/iejbvy74z+ZERJ1f9ltE
3bL+Ii7os94JZkO/pdJ/i6hrzl/ISgHNt2atZuSlWHN/i6hLivLXzOyHq0bigBb4XND+W0Vd0p2/
HIp56BfjMAyOd6GZ/gca6lBkoUzwm+a4ZcMmXdyI42ikGj8FIaqOYfOAq2pyDRPAfOlk3d+l2twD
EYm8ssh/ET1f5ab002fpbfTjZwAqggyLqCENDXqvuoP7IgYiVXulGBep9bV2Lqb4bo6NXQ3Y864S
8TYraqTc040SP1T5vR4lm65/bo0eVW75mNVfa7UC3ii5aIuo/hH21zELu6PZ3uZNt+t89o4eeFF8
oToPlWJv8wYrjhhcWjJt9Wbwxjbfd6HiljKXpXKvYnIprDWZZGURnN9Md7GntbrCEwRHN8+6ty+j
K6Kxi83xRtoVXn0NguU2fSTnox/jrqnNrI28OAX7ARq0PzCyb7b0CIb+2q+fAiXeVnn0sx2Mo978
fLUpbn5/xNei/Esh0TeTXdw7CsPExU5jyPLYbHfVdkfb2EVzbmfs/UNxNN1sd//xkIvEaTniEnzE
Zbo30VKjgn6Mtuk1jq27foXG+O4QaPPPGrAIzSy57UrbTYpQJRJs69tkR9CWb4KqwpH7MYufP57N
8q7wezqvxlqsltSoraojbnvIbeZu+d3eV5/qw3Be7Pun/Cr4EZzBDMXC/Dy/DfeBcDVcct3+88dP
sUxn5qfgrsLVCPE5qOHLe7GeNjDU4xQJCGmL5JWN+Yw7oTU9bksT9x83Ulz4HR8PusjZ3oy5WK2Z
UpuyUBPG1JJtF7X7XEyNGwxz0z+Zdh8P9s5Cnf1eII3RRAP+/csC/dWBjn6HhL/uLMNWSLoXqOlw
Gzi2v0vG0NzkhaYd2rERu3wqs0vdKZsNmZf9MlZ1e2gqrTovs6a9RhFBvZYiO/kxYub1Z6uO8EiD
j6SUYDm7s/yKK6+eUDEkhfgXSa5uhJFXw9/foDSEnxhGFJ7toz/iB/XajWeR5yBggGgclTDNQovb
QobkNAGBveSkigqBtg2NBmW1oN4psh0dPn77cxR4dQIg2sacEE1D4nA+Ge3FCZCOfRfjLD0eTBuB
dk8tzFa4sZkbD7Usl9dDMVrndaaMsovmgRV5YObXpHOXSxx0OoQDqosI6UBQ5Gp/OlNRqT0IZkc5
qK0ptrE+qOdN1xXbVp1SDzkCZaepZnJeGTKmFIFqsQiH+K4R8drVaBFdZggbcP25BAEZiHvm4pVP
hSPyoAnKndDMCauoqTqPy6o66rX9Q4us/iCgaaycwcvMfR6U4xdGFpwgNDSXPhiFVsRCykMGHYfs
vsxaeRe1TvLJUuPkEGpaDdoN/7ONHqCPhiTzqM1Nm6YeMZLtSh0saZKvCMIsO748E2LL4MQoTs1E
mqUHZ6fKYdFXU7ULkf7zomxMzn0LwmKV1P5O9u3vSZ+eOUVUgF/EDkk4lXn78bpc1gMRKSMaIEmD
KytgNXMpWWZMfoX1XjXszNhB+FrvcwX0QtrJhRtaRXiXmxDudk3R6aUb6WFgoepgFxd+WFcvyLoV
5s7JcZd2w6Hyv64827wOXm0ang0KCUtFh0rCP+biZNCDvpG6Su12UqT1w26ieHkXo4l7yI0mu7MM
EVWurCNkjJbmOHwTWWTYm9TSRsWdsPG+sdFkBMCoWlKxtapp+oR3SbAqYrR8SnYSQv7clLgasn+W
hUEajMLqrdw8EAD8iyGFV6z0wFuGLDA9qRuVXaIpjWtbGEr1YsiPoqcQ3tjC8aJRbb3J8ZNdGJXJ
fghEu9IffLPs56dDAgRcCtkz6AntdNMno4YDDYo9hxzmJ4JwiW2jVhuqOyMLRjeJA+usUHwNCb66
21Oiy7YxcgxYhCBMRG1tjYS1iLZzQkGWP9/bkT6nwLSIQSX9KIGzlnmonX42Wx9zrxwUffPxynnn
k8xVRwL67N6He9bppGWBS3smAuvgTMEPuZ7Eptdqa5thx7hyhL/ZPygwWHDKZ8kseRatX5zhCoyV
oTIS/0CB5xv813gvMiXcqFqeuKbItU99rWtf4ipNPVMk9SaB9u4Z+LrO9bzQs/qqWNnSS2Ee3jEA
NEp3XKZRQ3ljHd1rRDArNPyDL0T8fUg1/dZpjaMcpJIXA1LYx2FUnKehcHa5VKufFFjAbh9PAm0Y
KNqlL7U4Mwf6py40R9fqcJqayrY9EzSzd0kaVXcVx/BWAVx1/NPvxpOjn8Elj/sSBO7T75ZybNlq
E/mHtrOmiyhygIa0lXxIYeOtLJHlaTi/JdTkUG+CQYYfxxKAPBU+Cny94YCtN5QHu44DhGLqoD1Q
dSoN1FxE8MWws+ZH6GvaTo2V5FBg1QSicGyLNWLee99spqyDsJqlNgh5pzPXoQDSLpP9AxolxkvR
+8mtPhjNbRkOWrJJfT3s3MigqucJo5O+5+ysyC31Ut9OVIOanZhi8amAa28fu15qqn1chUPphVrq
JLtOdNpF29XxS2bERnGwMgML1sYx+jVs5JsTbX6rDhtBgdvFbX550xUh1fEgATPli9DaZe1oeRpK
igfqOAL/JfSHcjnA8UBSi52o6UCQZ7T7P15F3LFpQSJIRO112eIQaEkPacv6r+xR7MIeQnasSM5Z
iRCp9/FQ8+5+fUIxXRI6SKUENdbFskWcViiMxb0sHeLZTazVuhBXKSvZ2a0ibasGHmJfyJ9lJNZX
4s67A9s0jGcxRC4SiwinNSVeXVUjHWQjCjYFIqueVk3KFp5TvpGyXN5mlSivRwi1K3K2i0vLvG/m
pA0VAQik0IIXK5X928TBEAVHvS20s75sZNdvR/kmb/TRi4b2+eM3vMwVl8PNof7VnWAQYSYjwxIc
sUi2D5UcGsdWNlNaylqBZoLfbhCRSFaCw9vzgznSmbAVOuGILi+y9UzrODzaBCnCAMNR0UifrTym
82chvvIfTA9RYFqyeHNw8TydHv7EqrALhelxD9kYOurHshU9Q2Hyz7TM1+8NeVrBqs4f6HTNEvRk
JCi49VCSWoYaKaotOTD5gKJ3ymNrFdqm7m195bo5H+RvRpl3H7pE7JGlQomk9XWviTg4UsVtX0Ta
xvtoRAm3jKYUvXpDy7d2jWZEZk+OW0jhyiTfrlLamzS4KTRST2T80/c6TFjNZeB6jugA50fJjlI3
xg76Msui5kYepmwtz5o33GK+KEjOHGA+JNFvWViM7VRRRjtAqbIcBjdU25ZaomRoidfCRPxp52Z6
N3RU3I626itn6cj+pcyXB8/FEK5d9pdOZexS6quzZTnwYALEsh1EaB5yRHY43Wyz2PR6kx3CmmTT
DKvG08c48ZSIXD7VtOrMaeLxLAm5j5mB1O59S67crkv92yxJZE+ESnFgm7dnFdzqp8yK622Ty802
GzTzPEKs5CbV7fZI2yk5pvk4bFJuWkcxBtmNMvjapRi19ExGFgSL1K46G0Y79SJbrCnvvA0UxEG0
i+ZrFE4TxiIu9XpU1JMqO4ehDTe1ejXVqgvOIK+uom7NHemdseb8hDSWrJ8O7SJPGeLCqrM6D45R
hIlW1TpPlhLI50pJO9Ep04dmStd0Jt45WRGamzWt0V0mPVoWR6JUFVMgnOAYxP73UtGCgynCwZ0j
1PUkt82htXwHL24nwcpXsy78YvRX0rO3m4pHIOxzLZt7jMtcF+meWEwqCq2JXXQuBbUXqa2CjTlO
6tbskzWDjbdRGFcPXi4aAihdoONzuocBs+daGQSIv+Zje4bIRoVjktpdALX9Q/FStsvcGJhlr0iZ
ceFZHKcjOR2qzznmXbZ5FhR+7cZWZm10vUn3DW+TtN337025NzeVjqLgx4fAO7noXIEiYCGtxC1t
CVeeYcxSN0nRsSwK28vHyD5WgYYEi6PVHut9OjRjJn1tuhSH78KfrvNC+hyZneWspBVvF/aMeUNZ
kI4qxZ6llKKdxkY2hE50zDFpNtNq2CiZND3jeqZd1qEmd148ditjvj2P5jFxbsR/AkMFcz5JXp3w
fh33zUTN62hqabT1FYwKyVL7lbX7djEBfEJvCes2Dj9Sl9NREt9upRwZo6PcO6guWYN24BZSudok
i5Uy5tujj6FYtGg5W5B4lxkSapi93ltpfEyLpjvrfOMhlee6WlMSYTl78HqVs6NoCxojRR/9Ge5g
XsqMrs/OVeQTtFVPJ1oqRctky/iYNwOSgH5V7CqfiWI7dpw6q1kZ7pcK3unBx3isUOD2gB1o0C3G
i+wq0+HAH/upVrZ9VSpbQ66jLbeQ6JA1uX/Vll18FoZjvuO04uCxRXgIhYB/2eKbIeTWd+M2ir7K
bT26IimswygMf0M+62/7iBylkEgUphAMA7ejYC/5kF/9SbI9n1Lri9GJ2xn4scKHfSfgMjHiLC3J
uQy17AgEiRI2bd7ER8ygY7e1zWxrq9UIUiUP9rFVnwPBl8/6QbTgm/ifQzTKK9nhr3LI8uXOzqaE
BFumVb6IS62cZGNvRwmrBRLzQCF7U6qDZrtFozwCwIqvpWrk44ZDoR8MSxIXam7YT4rSjXu5s8OD
WlTPbZ9NKAmakduYZu+ZQDcOtqQ5F5IelBuLxPoM1/nOxaelvfU7W3VbSdJzV+/6H/HwPDToDWhW
YBxo1AYroe+9gIPtJlk+YYeEe7Faq6yM4jAcWD2KHu+QKs63UzWGWykNtI3a+BAAIDa9fBxv34sF
8IgIbw7S0XS4TpesrsRYQlMbOVZma7hyMRTUeHtt49TGH2KI591IxR0AkEOJl0U4H6mvglsUNC2u
9zWLSMJ4OfLl4Bxd7nSnIi20T+I+XbmQvhNMURZnF3L64iswW6S/Hs8pap3eCotWaRRzo+l15IZG
tQY2env7ZFbYpRK46e8Tak5HkSarFFIwxUe/N7tDbNihJ6Km95rU6tjQuXMlqX2B9Vvjr+TZ786P
4r3FksE/dSlkJ4K4K2PVjo+NYreXiiIVj33h1DcfL5C3ic5sJc15QSYwB7VFfjcGbUh1Q4qPMSLm
2yKQ/ctx7KSDZEnJrek3a+4G748HNIALC/WTpfYnLO6s7lveZxfFW8Nuip1q4iZKM0x3bbHWdnzv
65Ft0OQkt6LjtYjYCRq8gWMxmtUo2XnYt8lGGPl0GJIJZfgRr93hKZCCYvsfvFQ6X+xyMBhcQE8X
DR7kZu3nRnwMSzXcx7FV4Qiborjoj9KlFcnG7X8wHij0eTiFktRi6+FKrDtZFyZHo8Tehh5XfuGj
2uGiaAt2s+jXanjvHPu/bBxN2ubsiuV5oeVpYePCnBypcUKPVNr4MDTkjwIf2aMkI4npjEpBjdUJ
D5SMwpWs452gRmKOHOGsQkTlbfFVYz8323Ewk2PJ3CjJGMPVENdfBnp9h49f7PsjsXR0i4oXTazT
DxnSrXaSKkyPShf7W0ih9aGO6I9bVpasbPf3DmGVfiXGpZTxZ7bi6Vhj3A1KIwoWjSzCr4k2Vcdx
rKxdNcXVMTLb8hgMuX3ZF5PvkRU1T0bXrF695kEWp/DsOwJ2dK7O6r8e8lUQL5Fgzn1ljGGZGL4n
mw2Hqyb5Wy1zpl1odQr6oZlyYO0HXpzDQwlMDelxyy8PTiZ1+49fP+i4N88zSyhSHufGS3lqWcHR
JQ1qRzVJhyiuFMUVVlj8zISuXFuIc097oEyjfhBlon9PUbmv9qbu9xdD1RvPjSgHCsumcm/mQ30p
hnqEmd8O6udYsrozo++0x1HvE9kdS5HeIMEAzUZOwjF0sXHsjnby3In8TlXr9rotp9be0d3MfvjI
Ug1btRyM5yHQGpswEm+4QaJZU053aqukV7lIm61PYnGX6Xp5I2lhHINmzvBFhy89pm6lk6FuKt/E
QCEKeiUhNc/FpjNz4Ew0Hu0BVSWtyXc1vdkUKeq02bcxEjkccEkG1jJubAY1RPqt0Cb7kUoPJ242
oBFql2N6actp+FmXJhO1liyk42z2Gozz1qIdH7ZFpm6CvDIv5FopL4cKWdaNFg/Zk9oQDes6GMw9
PUaebRyCNnFHPWy2iu07L9VYNI8ZlR5roxhZZ7gRMPR7wWOHbpMEmbKZokx5zuQ8uG+HIrJdSZiJ
5VayiO4loyilPX029FWmNijcVImNi94uf/RR/BhYkmVshzRXnioRIQSgjrRar6iw918r2U63ieyb
mkt5GJh2EFvaYX7f1nU2RM3o9mHQntupZORe1pKDUZzV8YzW6mj8bCdd8tUK1U5sTU6aZ72w+mCD
xcz47CjCtM7oduvppu0i66qcxvDFSCIqV7VkKUeprjVMxFGkuppE0TiukyEUD3Mkqv19bhT2t6jI
Bj5fWgDqkczWv3QGs75HKV8x3Bqog7IdJH+y3ajNLY46Cb+djRQ5032mR3RKW7+wk20irG7y0rDL
P2VaOUBgMxxx0MOiuIM0ah6n0KDUFJvyJVSE8g5/0Rqd4bai42B1XXdb5ljCenWDL6ibTq3yIPtE
k0NNJfICE2v5xuSj627iD3AHTElKBnc0EYjcl5EcHFqz0kbPz8bW3iiNeVmM5vAN90a8TIRu+Z0b
YDpQbQpVTjMWcCZ/DycffD6ODmBy1TYon9S+7L4GTYI1QClb+Nc3tVw+a0ZU/HBgE9xrxtS+THKk
DCzmQdvoYix5kqCPr2MRjIbXjIbx1RB9LXv+UMlQ68Dw9CzDELjfYNT3bZXYkWv75KBe3hrmS9OE
6DeNhKAXnF2RKkeX13lSE4vi6zSb8Gp2VGZeEM2/J42hm00AgnTuxIXytUjbNMWbLQlvaSwFqpsn
hR57CXcb+C6h/hgBRT7LqxEuQhopre9JQd5FbqTq+Renh+zq2kVktJR4xyDaamqqnYUcHwXQiQrB
r7pKNGOrcyo/WWMWAvl3SnaSHtGe8lo5rHF1yttx3KZh1GpuP04pPa/YTG8yBEhvMAUZc1cbrGBD
GKi/QZjLPktajHpl4agxAsPgON3c75qj0w/a45Tk3feeKjDYrSjoAgqeCbz2JlGQ7Jp8SQJEFqbt
c90jpwRrTGu+BLGW167a4za1UxzZ/9bHrXjsx9TEBJWqqO4GWopcEM8dZpsQgCkunpE+VkcHtZjH
Jg+zq7SvkGuxK0Sm3SATxl0sTxq379KZL7x5PdyEel8+RE3Z80Fbli7q55n6I6wn47vsc/lxpzIY
b2pEoSXgAzFuU9AFDJZ6VEY3BPAAwQVDmzrW2hi89NTdJo+l19EJ6URy0WHp+7Xz8/CrNSq96sod
ABPXr2XYhFoyOXdjA4dk0xR23p9zO9Ie0tYaInfsA4rkvdnIypadN+AuO7aJh7VxepvJkGqMMj4X
U/RZngy93ZUJEB4uNC3yoRimlvKmlPpqk4E07Te+UlMJTbuhrEESRUV4U4a6vMuUysoPhTp1wVkj
hZa1oW8l3baTZsbbKJ7quyZqwzvH7pyvPS/zIciai8xwPnN1jOON2XLYeJBDbOCveXuBLMY0bmMW
8HPZdmXkErOcJzkNpIlLrjpCfsgzrIDspFWjbZtE0UOMIOAzKubhI7++tlzKUnynKRn9synoHDRC
JTYLpEi7+Fnovtq6CJhmnzIwkJ/aBrMfJpUOpquMg1RuHEnKAzxTyUXcsDFG9J8nzbizaRDv06FU
L9Iq0Vnbg2RkLvogUr21e6cO3MrwfRZTSDOdNSFmEeQiAxwSJsl2rPMSiQKL/GrKms5yhyoUSJKD
WIJ+6PRByOPhSCaaQnnuuqDZY/yBHZmplJniFYHUn7OYtdC1tNLqNnnbl7gGF2Kw4GIW4kq0bHF3
zM3iOatwLypJEFuPPtGAtWhI5Rl+dYJ2Xl8GAD/VqlOepNCwL206jn+r4P4Rtv5/G2oete9X+dob
2Pzhx0v9/V/HJp3x8vOfy2+bIn9J//lZ8xo0/+t3/Y2a1/6aNUoBaNKTw0dvrnb/Rs1b6l/kvSDl
sEuYkUYzGPcf1Lyh/kVizG3DIgeduT/8rX9Q84b2FzgCJLe5wpK32iAc/gA4/+Z2M9cNZpcp0n7w
i9biNoXbh2h8/GCOGri0Xe5M05llmQcMnuo91SM2CjEIaHr9XDjhw6s3ePM7036NsV7i5/Eb4F4M
ZYCWPtgWUEyntwBHTHZZOD6aX/Bvb0q5cQpyR7/4TNKevaR5KN0VSllsOwvIy1How9h5vE8yu85M
tmFegHLUS+U8Jg8KPAqoynkU5qmyq1O5eIqEJDsYP3fkX8bo29/Y4+NZ4JjT3RT3E1oljfqty53w
00gR8qcUt3s9nQZ8fpR2jj8JhYgp61/0xHoYUjVoPOKFZLsTOnBPo5Qjg+xEewSCcjc1tax1O7UX
bHG5imkUSr58baVR/OnXO/ujrfV/k7aizMLd/zNv5Tyqo68vIjrZZ/Nf+b3PIJ7L7Au4Y2wxuCjs
tH82GiWzvyidQU2gjE2xbu5E/L3R9L8gn/A3Z/16OjSKze36n30Gc4VK2/xjXNhorCIB/wf77FdX
69+XTYYwucPPGku/MDSkbqdr3YgScIaB6G64h6nboECqO+nG710a9d+rCsMSPDiMTWGivpHIerOJ
Faxe+xYwtopz5PbVq3tn5/2q5J0+DXJWKC9B4WUH8q+nT6MMUZqF/pTc9Gk5ubWknSlylj4OBu56
nH71IVPyHO0KJduVziS2ZaggzaA4B8Rjvmhxj41EY2ebKrObh0FL631X69VxKhLhhdDnzist7bd5
5zwNESLQHz+8clpcnl8lIA5EucDmUMXHP/704YfYFy3aCvEN2v+0pmX2oICDozTyhjCc3BZ1R79+
ssWZUDvnJreVYOerSbrvS6M/b5ug/tZmXfNYpv6VMZxlivLj4yf8hYJYvF5QrnQZwNKDhlz227oi
1fUh4QkzJZXv9KzsfkZ+rnthbRpb+pTGOW5qEAvlir5J20ibagJdZCqhC/Yh3YQNep16pve3eVA0
V1Y+FfvEiUiepR7nPznD7i3q0kNhB/J1JdrgwhnkkV7tjHAeHH+tBHVamCBXpEvLEUHHgnYmSdl8
iLwqlEQtbZFEKrEj1Ez4251ca7o7tsjZ23bmb4IoHHrPCKe7BqMs/FeE/LXiNnwdNUopMOQaSeJE
kO6ttIw3AXzuK0MkOIP6RVt71VRK37JYsn0vI+x7EHj30mDkNxPucj/yseESMIkpvbXleELLoMZD
vOibQ1VFYj9NOjlNJWoFef0JUAbOuMX5MGoyujWlln5GsM2OXb+rriRnlJ78OCnvyffM3Cs0mKYu
dMj8i0/vFYCX+MEnqxQ3FZTHXGrFzhVAQzXnmhSVT7oY+q0fdH57xjWpXlky84Z7tWIsmPE0quks
0rHWWN2L8CAnRtUETVTcTwow55w7z07Ypb6GTF98yTfDLGp8usbVxS7wmyLjL/dSPIX7dKodShpF
4LtQNy5LJQQfidEdF7PsMffl/MHR2oeMl/fxJvmFgj+ZsjX3UGYkK/QQ+a1tiNUPqL6Y5d2UgXBr
NXO4QufB2ph2YV+0ipJ5BPN63w9cmIyuV36OTiFdUARJz5Ma/9Mc9NWZXjl4pHElcnNgKJsIS12E
U0WOpVilfR8gqO5VvT9kQc92qc3mXMkS5WDqAqqMZheGm9fTIYUc+DmUu+EyGMbyurYp21hhXBwM
YHA3Ttord/yBSFDF1SP3Hnul8roACtAApAtIkxRAE9hV+hOLLGwYTQ1g5eDflZrqAke9jHkPTZwi
4gGavDfPzLLzAhHvor64ryC1fPwpFiJQ8/h8ByT8KYTOHOSl5VypRsIUeqLf+ZNenRm+ZPF2+zMz
xeGh8seUwrYf3UdS3tG5NW08GQbdNcCBbfg5NpdKkl4kydivNKHfbIr5sejVYBtOc5+m+yLuCENt
NWooZIHjZ1OoypURhfrx48nPp8XJMpwHQQdi5vL8StFPBxlDLGoiLnh3lE+0van27mAW9bGtxcrm
mz/i6UAGBrpwtYDazAhEco3XUVTFpbDRwWmTfWaBJxVF2LgVQmybBnTVY1aow8pBOf/C0wGJ1VCD
mB40EACtpwPWYdW1qaKJu0BvtnKHqXyjeCIzv3fwT2sg4WA3spUx31nKlPPpwJIyAZyjk3A6aFzK
CZ2wrrwbHMoOU30fjrY31e0+G5qvFgXNybG2LV6echz+VNVspYr+ds7ISFLVB9xJIvjGmzUyM72h
EjPc9VIYbDA+Gm8T6pHUDkV/3Qj1K4+kngFs69b28GKx2vKMMoKOocAaYLEaiwiu521D3Uurr+Ha
TFdyGXmZpBRnvaUasUvjPkNrMpq2pV8UuynJ/M8Uv7udMSbVoWrt9oXjqLiJ/UpdeSMLhzckTkB0
cbdiLZDg0l1YgA2SLmJnkxlfm2Iab1u7M86yqle9LGv8+6lvXHNAKlj4ibZLS+fcagaIrkP/nWIy
JQ0rjw4tecsuLOiiT2BlN5nMOqoMk+OhLNcgjovWEI8Lu4OMlKdFfAJc3GKbSCoSDBK+x4ChOhiU
uSt17YViXDrauFGRYQ2EuuslyfXTaeUTLtYOaDQu6TqOUoBbIWYtO31+kOdx3YvxeswF/dnRPKh0
Ut20R2u4TBVjV9CeOjhoK/1RBPo1LtQ5mu4WtUW26umWUVI633oYTtdaH0WbpimarWThaIFkjdh9
PNQidcYbGTNv8I0wFukysRhOhwINpwgrMpMbPEalK6uXLvJJghkLCN4r/NYNR314/njIN1IQtPMp
iMwcD46XWTnodMyMq1c0+vV0h8/35GpZ8f/YO6/euLF1Tf+VxrkeGszh4gxwyEqKlspySfYNIdsy
c8789fMs2e5WUd6q8QAHmBnsxkZjN2yJaYVvvd8bbADLZiZdTquVnZXO2RocNzvTqs4iTdz86stg
xoWVK+cy3CN3HKQer+zY3koyQRPu27f33ED9Z5UUBCeHIl0loBOGhWhJHt+eMYZxzv417THQ+lgo
KOqDro7QTE0O4grN8NQAtyYZJPsBm4Hh0g+i5jqCBrxKyCO44IxfrOdRj1fRQMi8bU4ogmAx1G6Y
N+EnvW+SM5F9Z8eR5fmRWV5najxf1Yleue2oP3T2LJRk3XiuNX18ajU+XpR+PBy8P5iWgEwMtMWi
FDUWaGrQz3u6AqbnaBGW00DL63IeCUWsQl3apJnSnMf2lw7zdz0sR89xSEJlEH1UJ7/RvDCbu69v
v/PjicZdiXMw6nOGoaoxLMQofXGe0IyqTzp/UvZxm2jfDLvLdwhMLI/Ys3wdRtL4yYYjsVF8+VSl
8+p9cGXYc5RZYF7oDxdjUbZGvTDyQtlHPuGvQPGBN06OcmKnPy4pxPNZLFw4oKA8p5RfPp/fBuag
VHa9Z4nrt7Vm3FdNZa3wrZBOjN7j+fzjSuJl4qEstAZLXyeoF4LLU9R7A07+g1Eo3drInQsVFrg7
jAD5oQM89fbXW1SL4qJI/QRRmpKR2n0pOLarcuzZDbo9DKFiY0qhemNWZEiqhdR+iFl81iEJ4YeO
3MC13PStZ4ckr5E5l8FcGoMdXeUY5q3VnFppxDn0aCo/35iYw9DjCcVcTOV5GHMUNH63R+FCARKp
yme6WN2F72vzWTGV/oWfEIDEngZxRC7zc7aWGPQA7/rcHy9DTmGbVDeCrTHH6nnatF+KwH7Scynx
2nzqT6zFzzaGy9sVNCtiufBTZEQeTwM1R0opaWW9r9XB2MzVMGZuYcrB1qr6jV2XkOrnLtvqVq1v
HLsb931vJ7S31Dn8bOLR5PE7mzNFmcNLUtoD7OUwtjaqNtsaQl6fBWXxpOZRdh7UiI+TKogunBKc
oNdbnKtKw7kMVTtf611UXteF/FlOkurAwgA7CV8X61ojxBOp5VBfh4Pv7Pu2tDdhjJVBpxgNtpl6
RbMsN72oy8ITRflzMbx4NywP7FdibWaILSaqbY5kRfRhtdd8E5+TqUB6NlX6+VDY9U4qyvZ9kIbS
rh+6G6OY53ufXNJP/oQTHVrXDSsviQSAwq5qoPSenGS6niQ9PCdNLP/y9nQ4LuufZwM7CFIUDu+Q
2Zesw7jLs24OpXKfTnq7c6a0pOuoEks1psaqnY15/fb1Xk95qnma4rwcKnskasejJm5TA6qnT2tc
VeUHJFoudPLEqyMHJGZqzTPHQCLx9jVfL2gcw1in6RvC0cNf8viamWWD19RBtS9GmrG1GqmrsEUX
xnQ+xY39zeuELY5rKp0RBsArcE/qexPfr2pvZ3aByU0cXBf0vL0oTPLztPNPacJeX4+UTY08UQU4
kb6gevxoVmaGITVIscdYXLobSvhjgR9O7iQTHaxIcXmCf/xq7xOEX/gEjs4xCZ2JeNUv9r6G2PU6
6iNQj6E2d7NSl8Suh/3GjBrTLU3SEuKSpMFa7rsTZaYAx4+XR4Ey4AoPeVyceJfbEkZcZhmbPGrk
SMOnsYrGL6VSzoc2x12zMrTtwLK6SSJZvZaqyCDwoDTOUuyZ16Uida6Uq8UKX+rpPo13BD47kLoj
2tUSclMaISa/eTWOnyWFfce3m3qX65rkVXpX32P6F9x3WDqmOf42zOZoo1VtDsmgn4ZdOrTdRTEX
JxSNrwateFwRay2KDcLXF8trWfvkNvaMpCBM0elXfrTJWEGpcdNp9/b8eDUnF5daVPAIJfPZV1gD
7FIePSltHqCpRJwcnPs2rB7UqT2VZbDk51PFyIK7BiTLwcFiGToeR3qvxAWWDeme0Sqfj4Twdl6a
OsWDWVTC3DHSPM0K83U9qDdVPfcrMxqmq1rOSeKJddnLwlpfQ64o9k48R5ty0Mx9ASUc6H7M3ckQ
1HypfRJHibXZS4XsjvVcEiNQzPFFZc+rarSL8zbLTz3Z4gDIk4i4XVZ84eeh/ga2gDbWwGpIqNGG
1J3hRm6crqX7VjbDhlbluHJG/UPYay2N8zo/xxjqxEx5tSaIO9BpDXEfbD/PfcsXczQdejD5pE72
8JnCmF6eqT9pSOw3Y68rd9OQnQr9XaAmP54ZJxlaMmQ2oI1aLLByTvcHwny616LKPLd7f6NxvDUE
UTgflHoXSIV+nfd1sCp1XDmiSp9dIxxPYWGvSzueXLSWwUWBZXGuPh5VxLdZ4CNBuq/jKdp2jhNu
E90qYthI/ux2zRNxLqgPgtFew8jxQeINIPQeMa2fGLe9X9uPYTwe3p5drycyLTzOrXSqgFWg/S5u
qlFzGFJGvlcwArlHH5nin21GayORlNu3L7UU7IvBBwTPaVCIAG2W6ONr4QYBgMUhYV82auIWdogZ
+UR3xQ2MJtDWfZQF552m55smFEm76oQa0sZHCpkZJCqljD0DHifwQR4nW0WBSwNfDj5ioyp4M6no
1kNTqzwFotfO950iPLFTvzrg0F6Ewis2aRMPpKXkTFckH9d2QEbdJmsrH/NoA7hpr95+TUt7DPGa
nmntwouDRWgpi2U5gNsw9MW+l4KnqLd2Q2TfF4JbZ0QGNDtDat0ijPxbDXmfK/mdsoXcPH1MQHa8
VEaFduKGRD14VC+KG4LEIOQYELWXWCe0QzJOnbzY05e3iB1PnXUyqfF5VJp3FH3zVT69J9xRusAw
5k7Nhm7Xnzp9CGTzxS2A3DBMTfAbsbuKPNzjoRNIOKRLbTHcKoAF664lcEVP5O+ZYeH/ZzX1NoDN
vtHyvltn4FdZ1p+AyxfHH24AZpqGRxxAPk07YcP4srTQ4iChiyfX+7LtTa+ch5Sw9/iQx/Jj0JSS
hz2uvorNCjxWU0658C4G3o+LC90NRoiI45Yoj5y2RmyaZbPHROCbKk36JQh4dvf2ZzZevWNR8Ip3
zEPCkF7qYEyj7udyMLs9eKq91fQh2My0pF0+Bw6LE+bYlE9mcUEiDUYUEWxEPRqGtRSG/p1Zzsk+
Kez50YyL5Dq343GrKYn/MDll8Clo5GhLjnK4UcOx2+RY7W7stjU2IT5amyhr4IOC0uzagQNIlgfv
SQAELO365mIMrWRrKeFDb6bZFiqjs5ansL42k6nhYDlI6ymenIt5HourcKxS1wqs+K4fCZKXGzXd
hCpsW7/qdTcMi89VtSmmi36Kmm1v6dXlKWnWsnJg3sI1Qh7CpwIKYbc5HiZZrySNNmrzvnKir9pk
D57qSPJ5mjmRQTDdrIqDPO62caQOWz+Yys9B2HxKOkDiOk2iL2WRtVd9WZe3dtgiFAjDZiOVYeH2
sW1elDnUWiMrhvdGODme0xs5lHGfoNOumNQrrcdDuKmDdDdX86kQ6ldj0EbcA5UKdSZkD205OrRM
srLBDuU9BwYse+NRuoWu7d+8PQh/9wLpq+CphXcpgOrS7MiM0JqOfq3su3RcFWO0DiZrDeUbFX69
sZX2Q2ibO0J3txHLXjLkbp/nN0q2zYND0LzP8yxytenKHhS3c/J10O7Sur1LosHFrM2brM5lsrml
NhwMdvwTC+Vvbh4oViG/0lFYrl4Z8w7wQTHcau09DhFEERYJUbp2gUOjro5QE7U24itPTUDLojCQ
B9AbdOsgLq70qtEhVgLn9BPCsBIKlVf1w/kc2l+hWJZbozOc84oe9m0v01WwJTn9RphquGEXgvGL
0GBlBAa9TVUddkXspCf27iVmwMAW9RoHR6QTtgqCfzywlVgf0jBUpP2YaNPGhxVJPzi4Sed+vJnn
vryqpdA5NCaZUdrQWe5gYfs/VNDRC0ilQaSTVC7LU+VW5GdpLktKTMtoNFfQsdPV24NoUdNwrxho
sFGL1gxo4XPT5kWJaSGHha/bqfuCTA3Q5QIWfjlHXiKp0onDyW8vBUjIkQ/TcubG8WsJEBcQeiar
ezWLfU5cFWxwGBDrhOG1f/uplvXjj8fiueCV8s8rDdFotMowt6W21+K52yV6oKyyibisUJMvOPS6
YV1EZynGL9tJcQ6tM6k7CNnViuyCeaUqzA45Lk6Uj4tq/vmeEEzbQLEQxFgXjp9fLzCiM+Za20fh
8J1auszVbW/6t6k2WCe+6m8vxSbMBwUNoo91fCkULzBtIR7sRyX7KDkyIpg8MlemJBNpUwT9KRmV
qEaPSg6bFQjuJOQBi4bOskEe6AUjfs6dPWEGxRdTIh9QCexklUd6nxLclCgPIz55zQpa5G72bemb
bfQ2LJpcmHCbHDluyilY6/C47iXZ8s/mKCrPFBBPem1FPJ2YoYtjMl8CwINWEq1h0ZleAp5DP2aA
iHP8YdZC7IxmdfiqKaW2gxuk0WFTu7M6j05lUy/PVuKq8MVgY9H74prPK+KLqdaX/ewofVZ9aDrV
PIsL+k1ZbpYbrBem93UL9SPvRu2RZblcJYhO38+oGNY6tLcfn+vf3M3/IHTmxULxijwNrw11VPbY
/CRQH3M4+dEfHE66hO/gvglVPuRneCisVD+40uJPMJAFyVEANelZUf7/4kor8jtcNih7sSPir9DE
e8HhlHEftxThSvo8DPiNf8DhXO6dzDVGEffHLoM3IESd4+ntaHOQJKGu7Kqy0c7VNCG5rJIyK1yV
JdzNyKlml7bCdJ1XWqh7TnFIA92+sLum32e9NlxmNXutqzTyl9iKy7PQDG4Q1k1eMqgfIsXCMtjK
+/AaM+PpYyUP09e+GhUPoSsdyBw3hjPdb66Kfkh+NKz+aGT+V9e09WMaPeZ/uV399Nj9VXz/60ML
5Zbo56/N0iJf/O6/PfKxav95LfHtj/5jnbdRC63gqZ72T02Xtr8+gPib/7t/+NPB/m4qcbD/WnR5
K34bTKv8aCgJLfC/ZhDfRO3XxwjL+x8s/ubVj/5iEqv6O4wWxQ5Gg5ymPJ/5xzCU2D3fwe6gcSho
NYBUVKC/xqGqvYNgwbpGDSq6OkI/+4tLrBrvaG5jQcMPMUBpw/56Czc/lvO3vO6PNxlGslDMYkuH
IBn6IT3r41FI8VaVfQfHxBgLaZ1hiE6/POCsD6snQP/kvXhJPy//kqW/ZC5zPXYZvKaw+DcBR5YK
5FqHcqc4IaBwXEywg6HtGPWVkzqgMOpnWUmLTeG3Mf4dN1n2IAWV0ISp0/bt21hMPjGBRU4s81tm
PiP7XpQxLNtmOzQFWe+IYKjQZhQ6YAsKxjYXVfPYZLm/1dji3UIPrV1dG9+DZvgASRAJ3tiRNGg1
t5RZ+TbThjsLqBMnV13ZqzrmjLEMr6TIqlVVa/Ua/qq2aoM+Ops/qZwa3Rza3QlO7Q8D6n/2bp6H
FrpoFKPjALWAyHz8GUujCjMDRepVFnoEF2Ar1k2u9hXzD6SmG1097+Sdnp7ryVnQbmoOCc0tTd36
BuOUuHMtfEEkz3wqzrPErettUz429hrDpjp0R7zJyAZMEpfF4moqLuNoY+deypFIgtfnBqSCrbGm
q1aa5QX6PnOo8F2UjGa+Ub8ZENOljYlN+vUQ49KxC++VzylNNGsbNef4CKBKHKqzIvWm905+MKXM
1YqvkDXItYLAYY10oFdY5HceEYhGukKf5shbjj8dB/Z6k4WrDn2itYJINNJuNV3WtgxqNETHaFXu
uxvIH1AM09vyo/VJ+wQ3daJ4unEGDsseZp5Zc5/YrhOvCh+fNVe6pHey/RKsncCFtqjcF7fSvYPJ
rYOiezNmG5/jd/N1bNe9uirCqxmp2VecTyrf6/VVdlGu/M9YkRqOm6TA3m6SbafaNbCFv4qvrDNj
ZX0AMNE6139qrI2duHBDi4vgC1/N+IDjAHYASFOrzLXuNNfc+lt9iwsCwrGr6H4OVv7EQZeiw3Xe
D4cNktlL2tHXEx65d8VFu0kvxwdHcfWrPPda+GrBKvgycxD0pvN6Y5z5+1R3scXHUXYsrziU4S6i
3fSSq2BItoKcmbx3PqVb6XL+lH3JUcxus3IVjx58d0/dDt+p96lzLwfPuXTOwrW8alC4euXn6cze
jAdOfp7vmWue8QwFdBW6SI+Bu+lCZ175Pf7ujG78PZ/cWD7rbc84R/q4KS6goDP55pv4Si9WvNBP
+RaT67OqXYF+dhvFS74lZ8XDFG+dvX05b50rWKNnzlN/nV47txx+pclLr+dHpm295pxV9a5Ru9GN
ss5v81s98ZxuBb00EiJFV8PYRvZK48ei9kcb3v+nMhqB2b+xCT6mj93Rzif+/s/6S2PjQ1OGuQ0I
KqcKdp6f9ZemvKO1LZRiMFvAPlh8f+579jt2QWovmF34cWCR8feuh4bNee7h4qT8DKU7f7LrHR91
SEtjmcRjVQSM6NRgS/Zsr6K/LQprunSwgGbiW40b6vbkjkoE8lROLYjJtNYjLVu/eD+/2f94HS/O
WOLCUNdgp7Nic0xnMzxepzHeM2MaifVlrnYxwrPY9DRJzXcNdjXu25c6xq9+XorTqGjsgWLYC2Su
T6tw6oa8vix8AkkTUNzNaNDoOHGVYxD1+TIQjwDKCFzFIHkZ8YV5UdDJadVd2qbUUDzY4aaRjfSj
RSbdeQu6tTESshPWbU2bp1XjKoESTRSsx00Pj9EY4gem4zm1mtWq3nKM81vPVAqag+psqe8rrZNj
TynG+FuJxXKlhlbl5u00fYQFy+LdVwMM5FD6ZEla6hpz5WCuMMb9dV9LBVyPMZz2caaqH/VuqD61
gWJdBOH4xWhi+bbO82Gl9mNHx8WXq9z1tWz87MwYBv35twBqhpAJfwr/rWWAFVhEpiqD3F4mg9Vt
nAGwzO/G7ERxdVzLPX+KZ+0j0kRoSziCHQ8uM5Z1qhS7uTTm8NCzIXfXYTWUWw03ohPYhPWb0UU1
q4KPOiKsaKm2bDqQeaP0m0t/AuiaZIiNKLh8bROzHndf2VpLrD2cpPHKBBzSqDdd324bCCa28EKr
b9TuMZHjs6gqngJJX4eDvc2c91ozQkm6NhrHg0XphRhuGdnBNrJVx644EOw8aJdKfdNH53Lr0SDw
ZfYY+bMe3cf9eVN4ae5Jc+CFlrzGYnod441ox90Gjbwbz1usLxh99+T4UX3eJgjMHP8yRv4xxreT
+eS3h4mG9BDtCbzapMq537N3KdeZNXmDudHsYK32hCyaj5aWvrdLdZd3NDdPadKeyQT/VHM/PyTe
inTlhc33MuOzi/K8x7ytuaTrpWz5T2qYXN7ESf4UJQXVU6JEl2YwP2ZVIW2t2alh0PThnZIk11Fe
yhvDD6UVmjzzoqizwc182c2dSdtmZhF6WZ/XtzEdihs/JnIXcO1ilKJ03Yaa5inNGJHzoXxLS6NF
tG/0F07RW1fQaJh3EmyAukrzD1pilmfJGA18nnzaqnl5irS1UBX+fAkkaRKKQguVyvp4NCcxpLq4
M9tLo6Hqtnwit1mEpvO5nA1PJwb3OxYOrNsWDhBxn2kPQZOrZzkJsvhuoOPpfbMikQeRgFELHwq8
wF1F7h0PeylkuawwuxFK6goP52yt69juv70yLqgHPx6AzgHdX5z5oB+J6foCKpLIiglbS2kvsefT
Pew6Kq9BMLxty0lfN/aQb1ObMI/BHmGEK929FZ885/xmu0HzzfrMTgMnyRKNzhe3MOR6Lydq0l1K
NjwM35HiC3qmxtY2CMx7+3F/eyn2UxBEupUYCh9fKtdDjALmrruMTQQpqRbWK7yVUzfs8Dt/+1IL
YPjHm4WeCvwKbELXYXEtWWntxujK5jIt5fY6g9yFD0+m3Q7oMi54GRo17mx7Fh4wl6Eil+uyq3VE
WJXxHtsFcxPQvL3GsSY7QRJ6llYdT1yOtOyEEEb5N/2c45cQWAUSCFuhz1b7qrBTHFy6DCG+0k1p
e9KgdSsrsG0Pn7MHv4o0WgexvzPyAS6KMptbMx3mnSSl+GLMvXwdGNOp+ODXlQ+AFxu1hY0ArB99
UYDofhCa6qSVlwUZd7DU62Id4oR/bs51vrXQL53FGK1eKlp7Ko1TfJSjd4NAH9I4Ij3KBFQ7iyN3
FchKB4cov5gSDpfWlJSroLP9P91psT+mjQYjjoaaEMEdf4Gyd0pgrli/yOR63EDx591bubR5ewS+
2mkBbYANoBYKuhRY4fFVTMJJ5nTq54tsUraQbutdN8uKC9hSrSTot89X+/f54j9AnF68eAHiHcVL
fniM8vav3VP6lD/+j7/+q/n6lNPx+xEzeSdQYODFb49/eV0ePr48hjz/2p8AnP4OFhKOybDMkai/
xIElRX8H6AWzXtD6jg8ikvVOmGjgKAfWL2xyTYbALwBOBwgWxpYQxDnWoNf+A/xtsUswWOlfwE6F
vwBFjRG7GLDzCCCWFeE5Bmp9ummsQlbTFQTAKt/VOZ2GjzhtlMWXINHH0oc9ptX9Fw1ySEGQvRWG
pzKlFwAdfheI3UCmeWgMZYEgxTr/YsuAmDyhuUOzlIbW6OY2/ruAG9BIa80zNciWX6WeXKJwUxhZ
32luMxtOg4nhrEnpKrIKP5fWozmrJnZCjnVqgRUT659FRPSn6JAL1QUlAecnfXF3gZOlDuFXnVu0
sTrOuLR1lXqe4G6XbjHo7mGW5nARQ8IdOUfqM0koqV3dEAg1Oht8LiXrVgkCWz51X8fLqljxhTv1
8wInugpL4q+qVVoumdF5nRtpMa3xWtfHSylxOrNZV4jQbcutTXWWiQiTk7w6jIOm92eJ4kSW7QmL
RBNYaJAm0gRDJ6fK0s2pie9Q/Fv3Sp+kY79K6hi9qofNU9e4JVaD8k9f2P+GdeauyPjfEsV/CeL/
z38JiIjb+b8M66dAemsZuiuSpwXQ8fwTvyB+CzxDMMYALVB/sR/8QjpwTsOXBxY/9qLsuM9rxS+o
Q7JpQtFpEqY1+EYL/P+fFcZ5pwn7HNB/9mgolH8E8T9Xyv9MGmhs2ItThdJHF/4WaJMXU5re8jSb
pfxBVW616n0OkLiJ89tJvShUADjcevZlcDnlmuuP2CZcl9m6iTfzuQ6Ue4/vGZKQ1DknFbYozwMG
tD+6wfdilTWecVdv8PCtFFaIG2u8xtamI65Hfw+gOSoXrXnTd1eOsKNbj9pl5eiuqp+ZMzslnnHA
/50b+x/D+pOMvrX0qm0xem1v30lmuWqryFPic6wbogga+Cczfz/KVw4u99X7VH2fo3eWE+ju5pWS
HAI9Rbgwu1haTsFlGtD/cpNV9b5Bf64YJ0qMxRL5832yx/DBcWGCTXr8PgdZbeFyZvKHJjIejJ60
uDHQrQtttj5bY+cmrbMqKmkz3Etja1wRNdev4qE75Qe8qILFbXDKF0pcxJCAaEuGSg6PtdQaff6Q
hOpB6RR7b0BbvCi0CyOKHwa7eDRL/WMmj5Kn2vWW45TqkYs9fShiaTX3yscXc+Lmx3h62do5XgK5
Hbo6DC7EcLa4n2UeTlHYaBs1e/hQq7W86crI2TSz/tBq0zaLzXOkxPhCIWVf/7s4aqezb//5H8/i
6n8Nvt4VeXBc9YhG9t9rElZhQrsuImtBHQX1+Ffb0WJ1oTwW4lkwqec/+tV2VOiMA+mwjOGzLhA9
2oG/qh4amSIHTWRz/1qv/qTuEcf3l4sSCyJmZAJ9xQUGm5JF49FKopgA19H4CPPfucwlrX9IIxPt
IXvdTk1wCgF+pUlRJE6x03N1PJtqqfas6hnQD+gxhUp9Sg51XNeLLPJnHTNSNwglHC0XMzsbSzkI
Iqn96GM1uYoTu3e1YA5vgBrVjTpW3Y/Byw4XPBW/mTPHZ6Kf1xO7Bg1R+FtLjmHY60OPQWP/Eeyi
W6dD2btZ3CinFqxjjPbHZYSRlVBccQRbwo+hXyYKZo/9xxJWwDqXnIKuamhLWz90hr3dcVYOYxug
QjXpVVpNj99J3d28vT6Id3f0wUWrmeUSeywkCehNjlfNKIn1xnfs4iAZ0gTgLXzPqildcXrv7qda
bteFnXU3alWAzOq+tnr78otCm5eAIQc6XbZVsRsT8XF8fUk3mlkplPGAl+IA/pNlXqeO9o0mt8p1
YWCD2BmxeqFVzXgdCy01BdeJD/Hqc5PkSsMZw3+RAikvN+K8TaS5SYP2UKvCITRTm1VbW+aJq4gH
OX7RXIWpKxASJhfnk6MKfhzjoVLCsT1UplafqVFCszPsjG0dS6cEAq+2Qho1EGUE6IPzHoClqNdf
nBbmsh+UQp+mg2ak89k8B9gtFb52Jnw7znvVgDNdYPf14LTSgznU5laKUGm7fuCrmRdpqXmCxCZW
jeNnRw3HLiKU2aaC1/nx/ehWVsVZVw8HU5M+d4AQa+zkd/Fo3I6p5BKgqv0R7CVGlVAWUUSgwMPf
7dle7MULUO1Z780ynQ50KNp1h18caYWkloZZdIoP+Oq7cvDhmMgJiFwBttlFGddWxtRwuugPaZeV
bobTLvYnfbge9ebPUCKeiktpGDThEc7xFGrB8WvMyyouQ3/oDuThZBs46NK535k0eGvD2GNzLK8V
C2dUqci09dvT9HcPiW8F9QxoJWN4gU/FbReWYLFY2NDD2yltJ63Mpkg3ukHgx9uXerXY85AG+nME
LpArX4WBjUGY4yetjgdf9y+xyHhQ+iB1RwtrNOzrv7x9sVcDU5xaBerGeZ8FaIl+WaUKTo3d1yEZ
S1I5KadyT6jWd+WUlZdzJGUXXW7/9E79l/vLb65Kw1Fjs2flButYfEeMrZIpt0IZo+PM/wJ7/KuG
MyLMFnjBUifA70nSvr/9pK8WOWFUwAfkHMTDQl89Hjvchd73TiUf+gAXYoeUUg+pX7r746uAynBu
oj1AfO/SGSjvBxCf1p8PZhNiEWA0qKS00d+8fZUFoPs8EXhvGBRQpGC4tOzE+CRI9qXRm4e4tK+y
DgpLIHtyS5xd1F329VrRPrUWfa54F2J4KAfrWJ52I371ZoAjxp9p137dDagTVROd3WX3GB5gKaVF
Zh7sGuAlStBPjiv8QP5PnhqCN9skdhPQ+xer+pRYdNpQfx9CQoqjM4ST2kV0ZX8Y9LV2y0tQz6qv
8+QG38je9U/pJX+zAkCy/efi6vH4KRQrdbK6MQ+5c6V3l5Z1HYQn+FKvLwGgx/GNAwtaXsJbji/R
a3kup1Lc3tMsSoVnXbbJEos2UmokfzxOGaRMfA21kCX+3/GlpIEkgzDpnEM1mMM6IVPMNSu6bm+P
02du9tG+h7GoMGQSI4PCfSkyVQhcjFDdOwfb7ovEDdOifcKlLvc9H3JosaqLOlY9jBCTs7Jtw++V
jTkdTuVJUXlFpeuf5C7DYkvxzTBZFQQ7fcuMHKPFvMW11iVZuMLbxE4wSQyN1PLduUrSwbO1drrQ
y6q/qTsTao9tCpFEDZNn6FD17YKoYpg0ekv/kdhb5zve79mpNe71esOjYyoJNij6TkuxnqHgRTHD
vj/kTVqsy8zXvBpx74nN4nX5yBtm3eZ8APBPK2MxJ3JInLWKrP8gfGxWia8gQ/HbwlLPSVkezpA+
we2bdMJm190gQ2jyMcBYK02anfCDEWv28afWxdEMUJqbQZ20OKPMYIn0aKXgYAyqczaOXbNSMdvY
SUORrxPswk+sBq/fL86IIK70YIUhxatzvT5XmVK3yQFiaLKyZuTeJqGfq7dH8KvTAfRFRyBlAGFC
V7iYkuqo+GOsNskhZK8OGJmlAZWg8nfJ0Bs3edDXFzhq+fg6jSocvqA8sST89vriPIr4gbPv80bw
oo6rJwO7ZuJJD7Tjo+sxm0oXnYW5IzAUB/hMclbDOFoh7ETpoQqV4MQEXugKxNLO86O8MKGjw3Na
ElLHdLDRFZrxIQ3Jg5alLTtsfWEFcgVyNpV3cRhErjn58WWnUTqY1Zzuqkk55en5m48tXN1QvQlD
EBzMjpcrv1KKVvP5DPZUY4xtd/YaU4fpz4cUjhGo4SlzWLJeAWhz4FSVxZAq8JdZN+k4npdyrJ4A
5X/7LCy5CO+Fw+/zjH7xSdMhs8i5S5KD2aKKGoYQNiPS2RNfbiHyfv5ylHPQmunziyJvUbF2ft/6
fS/Hh6gcsYZQlTh5aiW4LW5qRYSAFEMVXqGHzD6a2SB/lZ0mwh3NH9fkBX23rLH/bsmdRPrDYDkM
ujmfvisIt7Y6qsrENdqasIsoMT43fqJ4fq9Up4DE3wx9HoDWvXgCcUI//ubqGEDG87uYgBrUXB2h
at7oKwH8XgVR4aTqnuQXX7JcvS37qTsx71+fIBnttOeoE+mjUmRpx1cvsiaNSo7ahzytjXUXkdLT
SqWCZ4nSbpJSibcTItjdUHXypjIG47ro/Wk/+nK0CRI/PLG4/m7MwJcTymu6YLjZH9+NaVaKM2R5
fHBS2TqDI1NshlDPt28vduK3HC/hPDMlwfN1ANQWJTICx7Fu+zk6zPaQkMsxhpvIwbQuyjIO0YUx
nrjeb14yTEvRqmbW0fZaVssw02qGaN0cnKH/VFowZIsQetagmNPZPGrmg9L2Dz1OOStywcgF7GQc
OmTUyFpdJH+6kwK9yBReVJe4sNKFWzx9GGXknuKKCGqvKpUr+21zzvkI4z6nCbeM+uaeFwfnKdDJ
ZSnD4BBGley+/QleoefiLtjG6b8CyHDMXXzpSuI7J5rVCqTApmtRtfdUpcHZIBfdepC7ykWXLW31
Gn/sCQrjl7bTpjtfUp9yJ7sppnYPqc05gZFZYrS/GBms/wJRoJMohP+UGovZoBSDnWe23z+QtiJd
Bl0ZP5i4/JDVRrSD6taWnfVuUzcKrirDZFwFdlo9mBVmUa4SE1vlTqmWXld5538OlVZuOGimxpVp
hVrj9kOP6DbDhxez8KBX7jIyEFoI1GHxvoXPULhU3vKDGjgdQVPtkN9VTqHIOCsa6U0zNMotCFsW
A9tE+p3alNroYr4nS15dBNVngmHCrwXb6F2aFTFE7LnJY3fkdDYhY5rjFvcsv9r3g5R/zrNaOUy2
Mxqu0cFxc3UNaxRPMePwUZXbOcbkLXEuitHMr6hcg6/Qu4QlnKEWX7R5Ku4KJdS+tVA+NTdOMvWL
1ts4B6vmqH9RnKC61QnsFaGgNETcssQ+1cXaO7iMWi38WjpWRtLKQE2uGR0ROQQ21XdSU0wj4CsG
9cJ8XMKyOizjTzLhMD9OBP8NXdb/11JPOCO/mISv2Bz3j2kaNc95J5uu7fLHI8qG+Nm/mxcmrQZx
RMN2BChKFEN/Ny9s0WsV3AyBa/7dt/hf7J1Hc91Wl67/Stedw4UcJneAcBIzKSpNUBIlIecNbAC/
vh/Q/mzx0Bbbw67q6q9Vsi0Ree+13vUG47dtxgG4ytwUftMmy/3P3AKWB6HdGi4mzMqQOdHD/5u5
xaveke/M4SslXY+v9dVSmkDgzTJNFY/5mPOC90ZVXmOM4qiBRS2+96RKLvicJEW0Lvr0taDk+O7q
6feaySm6okRcl7NR3TO+X/cD6/Ibq+urrQW4AioCp4b9N9mL2+n/VPTImRPv6cMeiWG/bTV9POUF
wbVhUXVv+fu82iu3Q8GBoVenl+ZpvTyUmBwZI8EXj4uyNMEo+yRK1DR/A9F9hqt/WhIhfm7KOZRi
NOo8R+Os35FrZyu9qGA0N3Lca3bHGpbK25k5QVAOQ7dTma1KX2Aa9E4rF/d67ZSroi8v+jS2fFtL
avYzjFhXwuAeKpc7rmheEebLUuyc+L5wuvaigOByyBPQ4XZI4306dhZSI5RGP73vt7+f9M8j0mc0
+PxaeGl0oGI8beg0Xt6yJTaNfqmG9D3pn+k3Z6yNW8rSIfD0bb/LWo+4O+00m8TKj+bS7qdyDZKl
UEnd28zl23VfDlVPjts7y5zyaCqS7Ph8iv+3Ov0/feMC/vM49eFL1ZytSPz5P1ck8ltYQhilbngx
llY/rUj6b/AoYaHSPJrP+s6fViXIjnAQGUXAF0P++WJVYgHZKB4Uv5vTxL9ikT3jOy9eLITEQBNA
2ZwEHfJZE5J0o1JVmP++w6JzQcNX9/j9O/HafmuzOI1SYeHGoqfw9F2168vA1da4DpaM2L9jPamd
3GVNWytB5XhDlEjCwP2htO1bk73QCWrVwEE6wQPJCSEpNw/5qnzup4EepybD+atKp7L4dWMAuxCc
odwDoWDSCmw0kXNQEtkRjaqVfqvs1qXqrCFJ+Tlhdu6uEmV7mxlmteuEnLpAbnKMqM26TvlEoph3
U/RmeadokEKKcmJUlhA46HfLvL5Reb1azCj2IQZvuiCTPeS8Wex5sBntj/auVLM4GHSyRKrKnMKf
Xqm/WQBerc4cBYc9ROfPvmjnrk4krYqxazNKrxoXfSIY+91sDMgTdEwCjKl6i6f6N+8Fl8LIFa3G
FkiwieB/3g5GvapXo7eWd7baLiAozfRpNsh13+HB2uELw5AT91ot9/bwc1PeBc0hk2Uw2i6YiIuP
jFbEKCcIZHyqalV8j9WGIDrLw3EkEI4UlZ8sjflgZi7vm96iNB8d7P6C2YAqGGUtmZ/1IvshAl60
x4DduWjCFdtH2y9GzD2CtHVq2yeeBncUbfC60DTahUDCOL5WvHXUQtts2wssf7p7O43nz2lSOgSz
DKPxxYIu8MOsirxD29c6lW8yX6ne6BNePbEN9oe/b27OfdtdfHkDURgwg5rt+Z1I6h/xilhT4d6s
OuFFBR6Q/7f4/s5lAeih9EIVsPmUeuDTW27WPy/Gj3Umvn97Ngz4PvzXVcaK+l83oyiXrE7+TnH/
tz/+j7XbQS4PV9SgZKN8oKVibfxDiGjbv+H0sFkksgwbjIv/rCh1dysooUtgAKeiM/iZ/qv+hhkU
3SMj0o29S7fm/KuK8uXSA08duHFzoeAzhYlHQ/zyFdNHqsIps5NP3US269Sn1r025NftsF4oXfe9
q8S+K/D2m5NS7LQ5CXOzigTpoQSfajLqa+PbT/f6b1aprQH/azP544TwPIIxsUG+57aFshemQpR9
8qkq2m6nJHbpP/9SaGkWkn3p+tWofvj1Mc/w9Y1oDZmN4b1jbyDss1z055VqMHR8YpTMeLfYyoWl
9VGFTPI9ObY42/dpGfXdbAZ1B2ujq1Omflrw6xPg/Xtx0Rj34viHARcY1FY+nz2FKsVqrOtn917V
k6OyVZSOMKkHyYc2rVsqehvsN3tyiIj/vSH8xyHt6yOzxDC7wA+XmTf/9/L590OSQt4xjHvdVrTQ
cIrJl7DgfSOeHjxcSgfTfrC09tA15qdfXzNWBy+umneYJwxvjwcNNwbQ6+zY+WRaNONpdYdO30c2
419dfT4eqwAp/575xqV17UXWtTi4oX20j/jyHvsL++hcK1EauiGObBG+Afz77c+1B1x6D8K/7Q+C
33qRftRvhS98mz/4NAVPt3ZYH9RP/YUXmaHDf86/yk/LbXmx7ue7+R4049hG2vV6TQTZ43wnifP1
l1v9OPlKIHwnmHwn6qOnW37o05Pgt3MwhtynIAvvrHAM3EhBqh4HDKYiw1cOdtSH6l7dN5G6n3a4
BfzIj10kQhTsB+9ghfm+OcAwc2p//aZea0dgxZv5RrmoLuzIudSvlIO6X04y6KIxaPhpgJLPP9+N
rKOyM3zvsN6a1way/nyPpD/4cbggxxi9vRNup+GFhLFcDIcyeKh8II3AOKZ7EuiP9nW6994NB+m/
pbF5JlH99en+8Tx1FQQT9xqUTmfPM8PbNu4spbzbhTfvCLu9YLy3T+6mr9kcGMJP8TpoIxKt54v1
kER4N0WaT0bZbj1kUbPnj0Zsprvv++vT4qd+HzwQEX5IQkpFn38R5VERUugFJbe83v7/atEC6d+l
eGv7uOTVjyTkobbnn0N5UMJkVwfb3z288cmYW6N0dp0GZjwk3LOy/15Z/7xatGYlQd2NClqPlwSG
Jd3TPHX50WvqvczSIWxwSfRh+n8Vquguf/+lSk/p5i7//E/DIj8xVhr2XZUh93ZA/TJs+QNtbs2A
ISpYvK116jHWZNDrc3N6/kXLxVOqt0ngjHyhTLIwMMeFiCWiNi+EJm9iDDJPMQ/q5CXDH7/UzYa4
xYkT/vXvnv9cN4/uG8vYs8Dp7M6g3tgaFSYryF3OCpZ4rWfcdvv8DrLSSTGVS7NOicZIL93quyLE
gxbj0JAV14aiXenWCofZJS3gOCVetA5doK+nXP2WpMZlbeJsktdfmsa765zspIHIjZX4MELSjgc4
AfXXzJSfsGo6NHMaWku/y/rx2mvsfaa9p8FgdGR4t5iV7Lt2xmCFeDjbyDbh8+Usil1uZii/46hJ
b6xijIRoCcQzo8axA2FPhzL2IsYtoWmKi9zKbsgP8LUOT+O6fpCCKCTk3m+shmc0yW0xZAYBWf55
KEWkzcuFmFCYkYyRKr3bTHsDkcMIYEjGNO6HCinyguG3Zt1Ci9gxMZn+5cF5ZDwx9kDoMVQjQFgv
Dz73zmC1QosjLbXbAHGgFSxLJ4DhVZeWKX7U5jviaNEbmwoZgrnzxovzchd6LqBMuHw2mjb0468K
XUv27jBLa73JB/17UXlEzkxdtVsT/SZOBsvPBTGGqweU6sFQ3b9x618eHcgOlAexBFg8DSxV4vZo
foKtWnMkMGm01HedVuiHxUwQ7bvFhTYOKr2AUu4Ypky+sJordLvHbM3Gq8JqiBKuLlKGOciT6y+m
udZhQrijn8ztU5u3w7vK6d/Co/7+TCEbMK5GgXRuYFS7zIRKCol3o5Z9gshmBZWq1n5mOBeI1z6N
BY121tV425dvCQ+e1U1/fduwDnCThjwKDAGdBMvQM3BPk1Xv6mJs7sp6DEsp4wg7uuMO2VVb7dPe
YvfRiVqvinW4rjK07kxAHxdeGjq/LvNlN3qXSFQPSZ+KC9zHP7pLLe+E1Pt93yPVf/5HJOJdZJly
CerFyfZCpadLADkNS71xOzO/c0QbP5rimjjj5TJPTp6TTg8g8j3NXILJi7moYTpbeTDIejqtcG3C
tR7EvZPE16pNSj0ygcfn9+dfoVb/A03S/zZAfau8/7lJ2n9n9JG9wKy2v/B722PauK8wv2fKSOcF
IMw+8HvXg3pR3Rxb/6Tx81/+QKxMA2EjKxERQAw/Kf/5cX/A6Kb2G0AWXFBoRgAkW57Zv0DROZUX
GzgxdUBlmwHeRiyxmTpv//2nDx6arueg4+uj1RVdsS+XXJ120mnt95kFYQij5BiHpi6ZDHtnm/38
qE+l+4Uzno+x2+S6PzHtStF5j6bi6+gNxxOi7Ly8GArD+wgLB+GvEBXqJTfzCgu73ELixLRO082M
h2VHbaDTbVXJ4H4WJG6P/oDDJsE5Xhdf1a43CL+XIl3xF2iUBg9wp6U8VuV8KYRmxEh9Rz1IHLR5
N3KK80M2qXxbvYgvE0MmOEVbefcDSE2GsK7VL+u6wGqBo1UQfV5jUOksJV6+Tpmq11lWzJ9ENzmP
Xl3JbJ8yC9v8j1Ov8u0lyTI/liYONbKsViq3pBq+2EWnfUvrSiNcZ82qD7pgU/PVhWNDSlqr2p+1
qYtDNx0qtk3RFx+t1F4v6qyw7aPC2JU9urzRzd7tQO69/qSnICl7IrOU6760JBZTTZ5/S/NCgcto
mjhI2a3HWjwJx8asYxkwcCmYqwaWLmQZmD1RKyGsRZzQRFwbjPQUKMxRXhpGHMX12IJv10bL8p0l
k98qo/7ZHGostxq77O8c1UkIjhsIWs/FyhhaLUyWz04X7k1PTrASlAm5T1um19z74OOqHimK2X8w
Gsv7imKkILfXKJj2DZXUvkwwF3p80JikhkUqxWlKmYkcYnWRENHaHHUaSbxi9Etih1zfIXPn1h7w
7mEsuMj24OZmPviJU9TmTpG1fgALk3poq7J0g4bK5pGpFSZbWqobio8fHPHDrsBXMaxJOFT24+w5
CpWL4nR4GLcLB7LUIvO7uukwFGm8YcSeYsQ/RHRlt5tNr5l94AZ3ilIv5Yf1We9iXpP3+oMrhXNf
zyIFm1tdiA8zRXymYymOHJd3DL3KMgTOMEyPM0m2U+A4+cIzJ3fNxk65xusiJy/3S5ksqOxiRlsE
boxxHy1E41aB7sYDvjm25VSRVbVGFjD8dK+clUzxwJQOpkg6YlONhEQFI7XCGdb1kHdLnGCGDhuc
2OjeTgLEgzVhKFWRZtFiavPnWszepxb/4S4whVtyfwZzQBPsLRO/L+WyU5fe+9qvgp/UjaNHkkrb
Y6hWa/h/abl6ENVUFpHMG75b4nyl7nt26qSRp8zLjwKnpk/OuLKrOZMQjIFzUE48MLEdDzABxhiT
POz+Bwa2pRHkMBqLULMKbSM4gND6paHgOTdmsfXBqZq6CAgfymGeeBhTB5CO+/dDnZU/SsbVn6tB
dKRl9238XbT4wft8gfLamvQ1D8sWRkswDk2FU1mf41GDSXVJM5hp6Qe38HTcYozO1gJnTtUkgHqJ
X12Racnqe6ToJSESudwibtxd1WDR6mYlLZOXZzMpGZxTbYpO902RmmlgFNNc+q25BYZYnrLeuvOC
xXdnpVUVqq4guppvdOx9x1XqOEQg6ahHG5+RfC/oB+KgLRkY7ojG0eVuURKWJhvKgHEg0AovQBgN
rIdGYvZgLZhBmEFmtogycchX+l26Ug3v4o52a6dOhfmxsfqOPsmds/fWKCkNIRDlChfrmtVFBjua
1zo1u48u1A16MI/vf0wsfO9XrGnGyOvbtMNNL3dwvli0pGXpUY38ifOZxyPBqxnmDfZgfp49c5Q+
Vz7eY4yfpFHVKpM89M24GvuEACFxb/Ypr4iiLJZ9ayhp3O90h1P0a7iixU7KQbahA83om5LbQ5Cj
INvlFVm1bZvcefkWUON0Y64FaeNgfzgV7aGmv/atmNquXzMeLNNJHqCFe2Bi4YJnW9U+Ax2/XJv6
Kpe0CF0VHy0evpvVF26z3BJHioXg4neZJjGVHK+LxAhtPmTC22/MTn0a2uxOtUB6jFw7FQTaGiPY
GikAfmpX4jAVMjTc+sJ+LrehRBneejO0nRtlMB+H3vqIyca3ZagfcCfnM22phPUvWnI7ie6qKpbS
z5aDMaTHQeTHltZuYRCzqqxYSXkzZ0tUdenHfnKVUFhdd3B6+W6sYy3Dpn8+GHY5BnV9zzgiCbzO
8svYvapTQw/KzorUjiVmfHKrrA6mCaYvIWV+Sc5c3mM0JGP35Bn5B2sh+0CUKpzqvAz1uNopJM3I
wjDDtSjDwVhO2doWJ3MwlBOyr3f4G1S+ZQ5h28jmIIuDjkfW1Cz9sUiwbExr99An1a50p/tBG4+T
7Z08MLHGzZPAnL+uE3ZQtXSWI3//Q9wnH4bcJDmqNh9IGThNTnrhFsZlMS2Tr7qrx2q77KcOryBY
ntWuTcy7tJyfLCWvo2pKsZ+SljZhrAhnqsZvu674VHsRKaa+Q7XHR7pe5C05B7V2ITVFC4gu8lvL
vBlTyVvDmoPM/5jEA52/63YfMSMLK4iBje1FnVoexlw/qIv7vh02QvhK7UwERfF+VU2MJtubQQeY
yWC3rG51xWqEGeRcZVE659i1rHDG0lp77zSi9oW21TIlLpSNft9jvR2MovEC7EhCh7apa7p3k55/
ZEEN4BylR3K37qaNoyBEwyqQWezUHfT1HdXPQ+c0F11XftHL9MMcC/epbzTtnaOT9mHqo4+9hsfs
XSO9y52vBkhSYU62+2g1892U8jMZwhRRM3YSW0ZFx4Nl7J9cExPZxpm0K6lpiy/mj2Zb1uxt9ncO
F+ZucZ3is+uEYrK8sLJiqrRKu8o1hk9p3O1dCo5Qb5Vvq2KFdSujtVzjk9727cNgEgKGqwKjKuWk
FLdmLlO/Nu5ztWV66Y0ZI097aShazE8jWR+Xa5GERQc8iF8dZurLnW7KXZWnoVYTIlO7PMO8Nm+r
uqUfuu4Jkj3ClL2u1yJoFXHsCRzjzmdf1wynykqwlrFxzMm1YltHEn5vHZEHlBgZ/ppqWFfGg27V
m4kZLnN2EqWmM0Zpu7aoSBQs5wo39dVO6KHZxDrxZ9VBjKqvK8XV0icXRWHf6lp1X8O2H5wisoaJ
zBfvVmensejOC01DbB8XRAjzsnkdGvswxVHUKD+nhb5T+uGRMuMjAxXfS5/q1r1kkJot18qIdLZu
HsbFONkxj9+avlAGKkHmbfFC2QHBq7wdk/eQeQJHA/HsxW70vimNuFzsPAJgjK+gal6oJMgrJXi8
uxBJpH+XmoH7mqlFXVp0/pDOrc8u0+6HzV237scD+UVRzrA5nLZDDVn9mciiWxNFjbYnUzPxoTyH
SWF7Ozypb6yJXdqzd+UQszLr61PRLRlmctYaMqob/aWnHFFX8Y14xl2DcjbMV4wxsLw6eHZ1La3h
op77OiSj8yCH7GMlUfRyaQ2E3AJ/Vqv7QnE9Hbzmy6xvMz1bXRBm2TBNPtPhKskxWVXnm1GKG03G
XUpnIIQbpYqqD9DaXLXeNcXYL4ceNvxnTy08N8jt0s13fePNUTYINQ3TxpYyEPGo7JhTshcM7Zhd
m5McqmDKMrP2OzLGn3orr75oZrVMESzduI1sJ7Z7P26rCqzNskqKrbrO+pBwZybz3myzGwrU376J
Bd9F61Ya6YYzNuK0L+N3bmsxHXU7djKC2mKZ8z669l2eVNWP0tLwSagm1XxwFBfrNNXt8GDNkDh+
0ARucWGS5+MMF0/a7rUdZ+LWQWSYwtKezIdWTzQXRadnlrT4lan7+TK33/i2VDz0+hLhfzU5K8ra
eoSGMLtcWdg6Ii4Djb3hTkp9GAJNEItdKu0kIpQFnhXOoprlgb1HdcNlTuBeSjPfTrOmRjqprW2y
L0Kiorb0St0+NUWmfJBro1xTmyzdRbHYRVQNi/NNg8jIWLsdmUzPSr5+/fc4wz8amzDw+dPX5P//
b4Manh3G/xlruB+H4SXU8PwX/kOPsT1mrGjnGSYBOYM7/wds0LzfNtMltHhIOSGKbXD1H2CDq/0G
d8wDw9+YF4jTwSH+AhsYvoJEgmSbRPcBhv4LsAEqzc/DAlyfzE3uDe95kzRsbN+XWAPZLam68D6x
7uKQuRtrNbODZMz78eNsirYES8jbQpDIjhTsVoWAat/HrpuTV5v33nLbMxMwEFWhMnCrUBpFNR3y
qicxsFwEms027tU7wh6a94g0XNPvK/jNtJJFZoFu27F9Z6ZWHO+QyyqAclpduz2zTEtp5mE3FAve
3YGaI4+Ouk4f7wEpVJodXVFv3bofnjxVKMttq3g5296ssd3RJ9MtNJlt7mG7SjWIzdH6qI2GgCSb
wyQPVQmQSJXSlleWjNmPiyyDHSxNQS1RjwwpfDtzyFrKM6u4V2BiD5zC1JY7VZ80+6jCJi7NnT0s
3KpS8Tq2RuH1Ca3sT5DV38ya/+7ZwIRjAgmaCpx69mw6pZ507pmD93aT5KRuyb6Hqry23gWBI30W
/vpwZzqb7V3YtBrMPp7/h77x7F3IwLJNTZiQWlge8KOZElT4OVxz+VXVK8qAVWRdetHUzVI+rd6g
vZtaOXxc5MArQI7WLN+4Ay+RMM6IFXdTPCG/4Df2eVrjkChrniQ1xfeQM9gLTaXRw7FZFdxackOu
e4eyZojc0hsohLp6bqK6cpK3TkN/Of3ADBBgmQ8F8J+BGh8s3/DPiJxt1+OqlDHYQRqDiJFAETf6
TVEXZLMWqZDqzoyVuPMB8dXignm48R27/i7UZkWHzVO0+vrFYKDmveeVd81kDyyTYqpbuGO7sjAb
sXNvCkOmDzJel/jJmuYBK24V/Mh6aw7K0vHTeHC7Fj50wEpgGGBGFKwvr0XN3XTJhNWmfpa5zecV
HUIV2alR5m+8Ty/pQduB0AZzz1CqM7hBK/vyQFZtxLwdMSBb6szCDrpCW5zrvKlcWHM4u+Eba1W0
U79+i88/Go7KJ0NWqQYxAMra2ayocmXX1tChEh/PHZqjol12ho2FfZ97/eHXx3p1haQPwazmcyFd
SjXPdRIJAsRSL8oROp9dzm2oGYVOyMFST+6J+ZSlX4gRaZz3xlfxkpjAjWUYBldH5+vAkOYVHYTh
rmtUQ0Jct5msNmZSQ3FbxTl1e+3Fw3tt6YedgE8IPP7nrvY/WI62w9o2KjxgaWYs56azK2GOS6OT
2u6b6roSrWnJ+Wp03XbESrYxn359tO2T+mues13kFu4EX9PksOx3273/CQRHAadP6+rkCem4xUjM
ROvs49EwSL8ovdsBC5Goso31lHKD33iFAC9fHZy5OVi/BnMVAtT5g43jotOzzuD9GeK5rZOg8EBk
74eedudLCSOOHEGMLr3NLXZ14A4UyUYW1CalxB2waHEBiH1zELaGVqLo7QUDsHyCETAZgx2o9YhL
VzcrNhV3WegiJ9d5JO/3TjbD3OxjHnB116w13YUttQUsf4xlt9y3QrVXX49txb5b4ylbf5Bi21ry
oA5EIGqoWBx1feyySZm+o45ck0dpyonGNF/cvLgyZaabmCCrWneHUMcmvoD0RjsPZGkkzkWhOgue
qlKTbkyrhlff9ZA08Klmd+76ZZesmb6OwajVmf4hp+exp6NnJpXZ+mNOVuxjupaA2+mcrNpMZZua
sP0NYu4/jq5OrlsyWTVsgKJNbDp5Z0wV99iWpcwvRKIa6TWYS53vaUor88DPSLx1lypzE09BwZHz
r2VNCuIlQ7y+DAv0ESwdg2orbnOdOrmbV0feXGeWYTtbs0cg/FQRqydTRYEVOzp6bEVlp1ezcVtp
M6qgH7Vh17InYqgqlSxsDFygdQyAzC51gtGIFyr4ZJnIAkqySnG/e0rljY96LwsgVttqHUIimtRp
vypWi3sYwV9dh/4HVY+IPE0qw3cqG0eEzrKm+XfPK8v6pBgxNQmISd7pl8pct5sNMyZKTeho6owG
3hQ5aSKmHMYm0HO3Lj+Y+kpv1GP7Lk/6aFfeQSayArFIWjEd03pSlGvas4TdR6m9dHigCV/qW2qX
9geSHde7T3pFpnYwtsjBP4ILJCl7OvBT6dvFvKhXVIWZfr/UTFYvpnkZmp0x6gtgfmFn1skVFuVR
mKEXmh+BoedD4jlxsWuxtuG8tKJ0gqytcmmdUqfu32VqpXlRg0SKvrlUktFev7q1goLZb3lkDUYC
bmMWe6kNRi0uB1zrNXvf1sxc2tCTmBOjlU8sLSoVp8mCsXMK6zQPBM0eZcuWMgelI7LRTU5uolhO
Fzm5Z+bvHMeoxvdg+usyBl2fq+kR9rCS8ta6JNfsCt0oW9MfVDXDR1JYIM9MhkZTPTVTMhHwMXkx
uer+OpdWQ4QmrlqO4Y9S4L6fmEolw95YzPxozBMBrxvWDbI/I2XVb1174abS+XWr+VXvEy078lzT
NjJjZGZhlfQFQvjCohZVpZzzz7Oeq+7OAn8ar1udQdjlurjkvdjVCGgNtqXA9i502SHtjNVpvlwa
R0v3rnS05IrQoyR775RZUoxXU1617hCh323EEvBemPOxzVQRu1/LHoTtkR61yHR/hfKOp0HqSIE0
351jL30cJjPLDrY5tHI8VQhn7ONUOIWR7PDDFr1+0y+lAuKkVsJp7hrg7EEJy8FgkQDc0czy00LL
CudFqVzy5VdFU99XzqiOF45aNfNR6Q0RX5HrDQo9S9N8WgSCu7f2wlfVDGUGpAgEPTbycCgAL7cJ
LSH3GBg//pEy4Dvlo6Yfrc2l5teb0asd1+Fnb8n2sAwchsBnR0EKN6yirPofqVr04IND1ZbRzKzz
JKWjQAwzypGk6sYj2uXXRz6vgKG9MqCmbwSx2MrzM9KaHYMhNIAEPzqewBSUYB3FvtfVfN7Rusnp
WGSFiAPRi5W2JV7E0Y3xWfn467N4VehwdAhJmN4ZEHthBb+8y2RjdLFrpNt+mDImM/btnPQVSHiJ
Zuiqo21ICCfqDKN7Yyt+WQVgAEr+MC59zhblBRv5/PHqRrLoOh4cBwMWcO7HKarMvauP2n3Nl5Pu
mwFiByAaMcwCvNZ4o8B7WQfQmkP4sSlfCaKD6kvN/PK6FT2xRzwPnN3iaeqhNPTulOgyvY5r9s83
nvTfHIt+HyHM1t5jJXF2rFIXq5HTvewovbxLwkTxW0IScNva+Rz9m8e5XRb5ajjywiiiQqfMenlZ
cW2lheLGzq5bmEEy4huOQ9V04eygJW5n563I6pevz3Y8HfwDzh3VFP3qubQj3/y0xmnxdkUs0wPS
juHQOGqDKxFFzboaf4QO/SNr+Pyt4XhbC/t7CCUObPrL61Nie8Lt3vV2LSnUMObsmYEb6bOYrQyX
+DZo5C7FbqjYxluGK2c99POlohjHJFGn2NBZml4eemyow0t9BdAY0yE9FWytc7DMZXyhqmn3AY7P
cixxFbOCluQ0YrYqWe3yLh+K0G7I9vr1g379TqHJ2tYNVi5YUedeZeWoTnKxNr/VNCE80Z0hgSSN
wmRYNUT7hqfEy0Xy+dLZZaFeAVqxUNrGy0tf9AxSS50k+yHv3WPeFwwEzLpnRk7EBBM71fZxVzXe
uMS/OSqiCdoSxEn42lnbBvFTn5C4A8WvYSq70irFXaPr8mjbWDHos6o/YC5dBJoyIer/9Y09o+Rz
sTYmbCoe4HB1mFieG865kBmMGHebfeOshYqL6yQp7NF/bZKhymZklChxEmgrw9ioLNuqCQh4IZzb
U/s8EW+czqvnDDSCApRzYrbJeZ2tHck4xQlIcEFImqbIoB1RU72fxi3wa+myP+JV//HzenXL2ZFo
AbeECRR/r3z98h75PMoM5k9uP8FsRT/LtBsusLkUVegyT/422pn7hwX3Px721SrCddGAsv3wbQGK
nm1C5tTBpe3iYS+LWX3IDV3eq/UgkdeOo+KD3dhvHfHl5stD3jQP7HsqHzRKgHPdg1poijFSA+4T
qUV6XyU3NVP5fa2L9gMv9UfdzOv7SiTzZUJNd/frV+zVIkbJj/yFVXp7qPTDL19sqNZER9mx2C8N
TSc5UcBFWTO8K00dEUQ9aDuptE4458X8xid15v+wXbeO1IO++/cUsPNdF7qpkqTTPO2nMVn3mSu2
uUrlPfXrhNVsZlbBKgXxcVqbReU0yoMNdWpfQJKDPu3CORshPI2xjnr31/fk1XvOa4RLKY8S90Wk
iGcLe9PaVAGiX/ZKN+OfZ43tXhnWL1M1vbVFvrr7HAktMtYrHrIj1s6Xd9/KumpshnXZl1mPOVit
qxCGBlJ/ckv5JJR0uJwXLi+PdaV+Y3f+u4u00dEDzXPwZ2nuzytaYyZ1b67esmd/Yc+yJkhPRpl8
8bi33359P8+S3HnSrsvVwZoFaEFGfu6aZyrYZTF70/bIfhAilhpcK9E3e4w2imNXwglpdAZUutsl
17NHoIcYiGVz1V59wPrI3q1l98Gs9DZI1KGG9aZVUCwKFP2K/daq8/KJUD14vJWwLxHzAsay2r98
IqKqOg7k5qGVoVc7lcpsrp/Jg4GBOCZxceO0znDP8M5uYDkxaX7jqZwfnqUVIRxumNt2ikD9bGMv
iCKaSsda8XR3pmOttPWd1U1fCi2d9iAIZTCk0jvVeLjufv2MXq627DHbgblmk/IXLPzcJc+C1lfY
MKR2+FnX30qlkFWYOr2KHb3htHD7THt6nzEuevz1cV8ut9txtwJxY/17EFtBOV/eb00vmsTpF+zK
M1ffA7rrYd3M+v6/OTvTHbeRZVs/EQEyk+NfSqJKUk22y227/xAeOc8zn/58rH1xj0XVkVAbDexu
7G44lMzMyBhWrJWGBTvNkMPhv7DHaA4Xm2CRW35ur5zkSLGHUrrhM1BgQf/zAChJ39dz/CPURvWG
e31reZynhaOX1hcUeefmFFmCRbMrFQRt4TzlRk0UCgLNoF1flJTdTF+/8Ui/aZFyLerEhCnMEZxb
hDzMiTTSNG/QVVCcTiX2E2XDHbNssZuN+i3l23M/8p8NhE1BW0DEi/jUKh5LdcRIxlLwQXUwbEE4
9R8H/p9tb072DYa4t0wBcBEYg+2YEvz50hbixU4X/uwxOU87fJoUkP4FooaJP/rKux6B/6wL72iB
kQWnTW/13BiTRMGk25HmxcNo3DdGaN+bVV26OdW6j9fP5OW6FmoCrh5xLZXodd8nG0xzHmJD9QS8
VDsndBJXhannc9JUt+RbLq85aMiFcRNqI3LtpeP7t9dvHRCmMXOwXmI25c7QO31bBzHk4wPZCwQB
gJsGJ/Hevz7qJ8vOsUWkYedGOzMc1N5uVQ/yScsBnawXL6PO+NCBuChrdtetXbpQkyEWOPyWphAy
W0u49VeoLpwu6cM+El5kKV31pBVWNblR3toxozx1I6ttGgoENKiC2tMLlCOj/H9T5P9nDPnGV8ad
UtFkvQwvr6mGjUSgI9N3midmpaE9B4YkL9PSq/hvN2UMfluf4/RdidFyYKE0e225MQeyMMmdr5ux
2EwYA0Yr04rAr2jWIaDtcJoiC0SQnIxt1k31u6/kQqFB9GBTwViap+dG+bgd42Wj9KLY/Nqr6eBp
E8BVI7Obp+vb+tY3XQIlji/9EjKCc0tKE40dkGHpqZJgXDBScyBvIkZMk3nfKwt0SimN7XWjb9xM
6CgJWGAYXxRjVyc3Aj8QG3MjeZ2mcNuawLW7ak7umgWHed3Upd+GL4hpSigoaWhyV87XF0mquYo5
aR4UdGITRop8HKxouPdHJfyYCmB91+29sTROKIAuy6LVTBh4bg8dyl4ZYuyJAmSsNrfjsx5mv5Jq
bO+uW1r+pP/tsb0ezCWRpQdMRAXzwPJL/rqQ9I6GJOmm2YN2u/2qdjm4PTXN4xsv+6UZZrOo0dJJ
YyaV0sC5GWduMtBmgeY1aqgjJFxQS9yIQsgv15dzeRAZJ+UAvnozVVvH7OGQdG3I1L6HAmJO0dxI
vkASkN9HKOl6Zat/rsYcLpbrRi+dGlU7YDxIMy8FwjUFrA3kXgFPq3lqanMQ8X7eTC3tlxoCEO99
eLCpnvZeDFj4xjt4eS4XfBCcXYJOtwWr//lnnW2lhcp41jyUMhQvr+Qfm67EvdKLb0ikmdvr63zL
GsVvuqImPBW473NrOcmKFtCGgpQlr0jzrC7YMU1Tb2SaWscqmqxbOrpri0uJUkeogGoe9V+S8HOL
vlIhRBHM7SLKEW56R/vdCes4mki90fsebnzN9a3DmknZkDtHuRKeoFVNNNey3ilUB50CpVcPFYHo
XskKP3UzcIv5jUPzxtKgNVrUIXDNFGFXLsUgPy7CFmNlJ8K9YHoIErKuOs59MG7UsjBvXPTzQsbS
vGBxPAaL3jXhzLoAa0dwxvS93tKzaI1DHpTTh85JmXaeuiw+Ya958OfaP4jGNL7yT9U7Xdpin7k6
NHupli0MP+db2STEa0OstLs2SMcN1frYm2gqIwdVzzfO6cU+gvtg9xbACSAQItJzU6PT+4AuZLkb
GnP61sdpGT6XVdfERzjEkufrl+ItYzBj8MpSdkPobuXZJDA5qUU6sVmZxyffTvKdU9CWbZ2mfP+6
qHEu9Q8DuB5/W60LFlq9MvVyN2sh9CaM9vcA9P0CkgZYdPN/370wogMuHwnSYm21YUln+qDPuHsB
fXyP1Mz+J6mceNuGTA1cN7X22lRyKC6A2EEXFt3V9cLQeYBg1LfAu/ptezQb80A+o+8WoQgYdmW8
Kcu5uHEeXymr/375MMr4v+QJJBTh1Vh9zciWdMXTotlZpZM/KwbHhOmSur2bBzrLsAlrJ0t0vgfs
TvU31AenXcdgkdcYY76hlaB+Qjam9vp2zD8B7KZ/khYMRL77y0B1ujBTEQaAzFttwugkLZxTwAmE
DgVePs5o1Vc6EooB1cI7M6sjry51dDneaZY/jm2gyEHZixbG4rz+igraWA8kYJVhB2BjAm4IrlGv
meQCNjYf1Lam7qG1h+s2Ly7SYnNBOrIvlLzW4ZwfjMoYJsWw06c0+RPJDoE0iG4PRak27z3aiyla
Bc5yBqhtrJYnY1hVjSkaIFgwFDfNlhm4Pq0OTHQnNyLj5U08O2WYorzAlYUSScNFnH/JaJ4rGBrR
Nmh0RX+MrbrcqKo/vPcCLVaQUeSZXMbf13WFUE6tEJ017CxZ9cdRJJXXNYmznZyw2oSJ6j80SnUr
c7y4tYvRpeuCpjDc/2spVGm0nawYad+JSsitY8yVWwEc+hDCqedqCYrwadfl7/WBi1dfkH0SVihS
qlXEE8EGrWkg8HcdlO9bvS3SI15p2mkiq7zrB/KN9VFipBsLUwzws3XpX5RTC+kRZeUBRehfcBmM
2SaGlZxxgah9KXR13PukyD+uW33jGrxCMsG+LaRDa4pjESKtJmuIqyKj/yO7QrvvwNFQ6NOnG+Wv
ty0ttGMWjv4C0aBnOSV2Q3LhIjW4m00F1+I0DBnRm7zhT9YRsmTXGIz//6ZWF85iqNHXYbrb2XZS
3sdMDpduz2zGxkyg3YknP3xW+iDeKHUx3Ih7Lv38YttAdJY5f0o4a19Wxzb8D908QKHiIPVFpHxw
giB8Tq1xBOCcJX3h5lGDcJNpMlRh2pPzrPb++KRCJH2iShMfJscvtwlc7MAPSmAXpNWqcuMTveEo
QFjw/EE2RQK9hsr6JLKOTsVzx/jHHy1PJwbTLPuGn1i+88obUUYmEyPbg8J9LT40mynz3g5b3vRW
cizJojy79uW93Ydyp42TdqPssTxPF/agCLRfcwaxBjQA7yrxrj32KiYDmxYYhez0yMOZaFvb7hpG
C8dg0wwMH6TleItI/q0bvDD9krcTABtr2s9On5POjwDVVeaYPmiV1qv7xmQ4zypg13TtIu2eWqM1
9Ifrd/jNzwxjG3idpXW39oyzlg5jr3LkYBvvtmTX9qlhHmlrZmm97RP7VmPijTOO5MkCNeC9Xgjz
l8P113vdN6ArZ1PrdyXzichgN2b8m6qr8cJkxti6fVrr3gQe+FcfD/22rKMAIXZVr34Xk5agFBuW
LWMeftruenWMChesdrEN7NH+fv3DXLocDgO5I4ybtHEoqZ7/zqboM+riPXNcPblqOSNgsDNqZAc3
DM1I/0ZofrkNS0BBH5OiFMopcvk1f30VLps0S/B2O5kwaQtWav7GrAhexm9DVqto73aoy5WiS0z9
Vi4Uxuf2tBJSm36GpQBVLlFvIsKr8lvTxQ4wF3aoeL+5hRARb0EnHnz9yqm2Oo39To27HdPSyX4m
1v2CJEv53RfMqG2ub9yld4LUF5wdggQ6c0JrFAlgvslGUXvahWHX/Ba9LkEtW8OX61ZWkAruKHmG
viB3kGEAVn/hL/ShHsxonnYMuxrbxmrDr1qtxhW5jhB/KtlYyoMmC813JxGov4M5HT/weWnIX/8h
F+eUyAZ6uOXjUooH63C+k0wBggsiLvA0vwlhlyYrKEJUmiYSzt11UxeHFDot6FPJVymJL9iGc1OA
giHpwAch5xP3h9HOu4+RXlt3UqtjZjbV6MapuXDJxE+L1BYpF00NvvS5PdKptM2nWHhohBRPIgrM
j6pM5J9AZx4FmoPYQdaeKafpGHSOmt01kXIrqbmIBhbr6FvgshzHIP86/wn6oneSJr3wgjysvuW0
Mx9Ruei+qk1bTJtkjBkm7xh2RZOrunHCLjeW4h/H93XmjmrnKp+ywqHTfXMSHs2VZbrJgM/ZkEZ3
CLJJd25s7VvGWOOSplKEgNT5fJ0GygoDTll4RTkpTGEqzbCt0sYyvhaBr9o3Hp2Lx46vinQspG+U
PiAQWr0BpUTKQp9L4THunW8jkM8f2b8/GRQ5W4Nxvrt00G7J07xxmLCE0uDSQ+X0rlY4SkeBCquV
HoWnaKuLCeLEyi63hSbLT7Icak8NkvShZ4QNEgRR/L5+dy4/MOulPrEgQ4G3vdIg/uXgQ3riQayl
wGCyarib1GrcK4CzPeo+zY3w7PKaLjgcrgyJKe/XuiKf651kXEJABECEviilxt/N2lLukxFCpDCD
u+XdS8OvE7Iu3G8mhfPzsxNWU0d8OjBjWNCQrmoz3+lho8AvECnb95uimASzHH4BRM3KVFaUrZNX
je5VjGQeEwqQB3KD5q6fwlvKVhdfccmBF2p/zgNdVXvZ0L82rM1rcg6G+bxoAKAJyRSU5SbEAs9a
U3zw46R/79KwB/0S2nRoJuJxVvEGMVfUWnOreZQW/M/qQsQIQD5vtnpdw1J1/TteuDWMcQht0lLe
B6rx54tTrEwvmjjWvEnk06e06icCPjqaiHOXbqQk7WdyB1rWxTzfeJ0vrj5OlAcEAjwdmDId4nPL
WafUAP9ZJjDI8r7sHfVkFpaxxyGYO9NpJnhMGB69vtzLx9pY0PbEUMSbEEevZbORoXKsOWe9WlIH
z5pAfhxN8nqrmdAmxDAB7IpsHt1e0wuvUwvjWOf2rafkwgPwG8gV6FzzC6hVrmIgNR8CRTFLNjgL
jV2l9j1oACgO09C/1ZO7CIEwhZIi6QR6BIv27/lHLjtF+DWjHZ7wneRhGKfgNMcMO13/qm9sJbEc
d2OpToJ4Wp1YZXRy22xwaVUR6l4Y+TE6uHXoKWqknwLYEE5At2+1xN/6iq8tFmC0NrJbKw9gdtYc
WTY7ObLTiD3l6REkB9wXE0Mv19f3hgfg2r8KO5CokBydf0Xbz1B4o2JOZBWr20qRygZ1zmYblVV0
rwTiVpP4re8JAIa4DNAoTHqrAyJ9sOWMUmrQTiTiSUDh4EJK4+8AkDob6UMs1plJ7F1f5Jvfk74c
6QB3g/nM80VmAiaQinkBb7DRgKjaBLZQoTg7lTmvG6be+J5k8wKnSiiHn1t5VKC9o4ATXXhGisyM
W6aEGS44FucbQ4n6NjCs+kZF840vikXMafxFW2D15mewYg2VT5wxBMG4Dep4BgQsrD2jdvW9mMJ/
J8Khu3d/UNICStG0Anmo1s2r0Kpms2OX8eNpsDF7PfbgXgtdM86a/XVTb3hx1kXli1IMocUa5Feq
oy4Sx1c9ycSjl8iy2OZjUGxlmZLSldnsNfYMF68PbdZ1y284GAY/lhcEuAjh+Wor9Rp+0ajLVE8r
p2YbWHN1j/Tg/F8cGDJici3EiRZ8yPnZdDq7NWUCnimGWcazq3HexF2fPYkQpiShtLfqb2/cBbJG
MFTk/RSmX9kn/nryE+DLQTfhW4LlzJgT+AIExbM7YAC/rn+/Ny3RRgIxwZtELHO+smyEzgh5OtUr
Nb2vvw9T1pkfxmYK562TSOVGuH158cjZeHl4e5bG5hqrOM+1kImDjy5J8DxFd5JdRDa1hxICTpaU
vtl7V7dwMlC8Q6WLWsaair6l6Q3nAYyLXagad3pKGz4Uc/Wvafvhx+umLm+4tqRmzFy9NmTWFVNI
c9uqUBJqg4HvG5XL05MEP0ZTn7OtgfBBtqOkCp7Q6qNEO1y3vZqeWcp0vK/AMYH3U7SjoXG+i2TY
zHRGnQ4GVLfyx1L3w/qnOVgp4qFBZNXVHmKEOPCMlvnSR7MWSZJtRpRc+heIfszxTgyWcauQ+MZm
kzLSg1ugFiqJwPmPMjSr1Ea/N9DUBOvPC2KLYx4K22NUttpY5CE3IrpLL/TqYOnBEdOBy1n5gjSa
B4pauUMbp0i8buqjr77d5wcqV+ourpTmIZO+7w5+X9xw75dLBd5EHLsoPdCAWM85gvLCw4Pk9BTq
s58qwXD6Jrah/XM1q593Vao76Q2X+xrUnJWJcQ0oNIHrp3bGpVo9KaHVyizvRjCWYan6rhEY7QZ2
7XETZ135fe7leILrCPUvIzfv1REgcNWX8PHP4/CiW9W4y5xZ3LgEb32HZdZzSflI3de8Iz0T2TIy
CwIxvQhPhmi6XTLV+SksivmxNOwbZZlL50XiviSYJqq/xPKruI/NtEuN+VVPJiFajlkDESWTluZC
4u0EtxASmuDAnn9xwDQ4ZZXa4SIhuMoYZk0lrw94UOE1qre6XUKz13Ti49hCEm42fbs15oSp7izN
fkDQ+xVSCWuTjTT7jMIsbuz/5cPHLyBrwXXT4SY2PL9dWQJIsdNqQTMAMZe0daZkw4BUWNy4VJdb
ih2OGE/Df9Rbzu2ojej7NKT4g5JB+JKpVnQyUyjSM9B2rpHaP667sjeWRfecIjcBPXj2hfXp72S3
Scw8CHXgl8nIN4bqwHi0w0J9vm7ljYPDangWlox6GRA+t1LabVDOFOy8Io31l3YM08x1kmE4dXnV
Cfe6scuXgabGUmsBuguUZw3imapkIgn2KZ81Yfg9VBzjO6M6wXyI+k5pdqXRjso+qiF4uLF1b6yS
LizukErPEgWurkerWS1dSbFkRHN3MkK9hkOx6apNMynq5+uLfOOYvHZ8yXVYInfk/IvaGmWCUe95
gaYwO4Z4rm0sIQ4gFkYqzkrCGzDdN+0RR4N8gBSEJv65vcY2R7ujCO2ZyezfpbGdHi3K2we7SvSt
mAZ991+sj7SdKHAZrl6rHRPR1mbdTrqHWq25cwQw0yLxrU2y5GGTb7Y3XpRLZ0OjhctN8MJsBzQ5
qyMqkymUdmVTYKpnq/bKvLU+KdFYgRfw0T5T7caCWdKq9cBVyqYLt1baOHsowYedmsNUDfr2lsu5
OE/8JCDgOFxOFcWDVaw4A5WsDSDJXk72R5NXTLt8BEGQWlOyfefnxtSy6gWUCj5sXYMKY0hywaDo
Hm3B8jEou3EfzmO4a2NA/j2T4DeO04XbWdpaDO4QpSDNxgjf+XEyIt+HSU3qXivgrYTxmyasO09Q
/91wBheGACXhDfh8NNgIgVZZ7mgrjRkAVd5LxjE+sZXGEXB9eGMS8dIK8QBt1OXao6S6jrOh6hBg
khtjrxWKzHZREgsRuP6YQjJ5Y0EXh8JaptMZzeGZYOTvgt1Ipno7Fq299xnK+UlTBE70fILTCWL7
d8M/sUX/j17/Atdx1nQKKdShRiErex8lOj0PtW63cPrIe1+2p1RV/HcJtxNVYw7qCEDK1K9x0atD
0ScdhKl1ae91cxp3Us7zya905e76UX9tA/4dVpDpLXD812ExUGvrzepNCzRp0UJ7rAwaimAanLD1
gQHdDpGrGHrM3u07wxoeuC18UsE8gr+n1RbKI5h6hNRaJxEOnr2xUneo87TdpAmNfSRLGgR0NBDk
/1adkf1GSqP+NJSz/QR5lHw2fAjxCRnT6TMozO7kJ6b4NIxdq7pBl9vahnl1gcJHHBg/47EtIRnn
4jyMtjp+DwcBbWFFzfbUxhTYtpaYktDNauHMRwpLeKVEL1vh5tbkwzTM3N2HYIB/GVlaJg8f1aJv
+3u/tOS4K9LE/OXIhvFYFAPCF79Oh++ZmEO66xYVi/ug0WHpwSVU7Z1vtMFj0fQDBLKZpfSeaVQR
9K2alhVM+gUZzMWJGls7c4BX9Nmuy+bX0BVZvu8ozKAkuvDO98Y4D79kwCDgNhi5jWDaZDR0m6k2
kkyHazmEUDrV4zErj10+MAwfm6PRJHeaEcOl5bZ2UPv5VjhJlz3lTQqHeFAHhv9b6mMX7wgEIGOM
1EhmhxadIhvt8ayCWzfSlbri4+mIHrmEh1HlZXJwMrijbXqliodafTweCpjux99ZWRkV1TBUanZa
3U3Tl963ZDJDxu7Uzr5RemadbpxF3NzZUaTmwKEHEoFcKcjcVR5Jq2HWyrAPoASPi31c6u0WGlgt
dcNAn72OfoEbFHPEGGde7OoWKYTr9tevOnhgAjIuBM6Eqvw6ie5nFNOZlo13vok6Vms13/0eghjT
VirPEkX7ct3cxdUDhofP4pFZZrfpiq3Wawg/TGdYsI6BzErfGxyR1d481gKSzZxJqO0cZtFw0EUp
jAMKH3a7g2FKnMZZ7Zw99O3C2Ft6HM1e71eqD9dmjbISsthw/QSoYCX/Fg36Ai6AqFF9KDo18T8B
GGDcR0KYWT1CTKseaQXKyoX9if9VuAUfMrC3/Zc2sLRiJ6pBtFvTSsjkDZmMlls3ZguNVTZo/lPW
F0WzhW4yT9zBCohM6Crk9bcG8IoFwYAS0kJkeOylFAyePyVgoe81iIkLl0fQ+qH2Ua/v6iqO80cH
dgK5H2AY1u5ELJI/mh4nBnpkFSmPi7+InefBEuXHJu6Db+xUZm40mOZg1W6i/sEylHk3DFUbfYKI
OFFP/NYx+pEYtFP+CWIlmO/beWokrMxQdEMMgIyQvckTxmWZgge8PGpNMzxHI0Sm+0lxUFJwklE+
OAUSGL/k7OR7cmy/2yY0RRx9Z9CkUtwYwi3KCKbB8J9ranFdT9skqjPxtWqDaizv0G0L0d6AhDWC
8zIONMA98HC1bjSYs4FCiVko2752quBZIhczfoIaT/vVEmZpJ3JuLYCxp3QCrqdIsx36thJq+Nq0
+6/XTyKp1Orq0bigLbSgMyGWpfC+iveaMBoowtjFEWoTDcGIituBskK7XPhQKQq4L6DodmoPngjz
JUWz448T4Baey9znUU8KgKVuUwuASC3llu5uRjbkh2rn4WNQ8IRDQa9DCYdiaanvIi5EIN1aoIOF
KNmIOi7aTiJ/4oxD7ZxnKqSl5YQSAvulFsVzrwRD+QFYrpJ5hp35yB+qgxFt8iqXtQqDFvxg931t
aYnbokJfdBsVmZDRK5iKTB6ULI6iHUKbdg8jKexv9hd9avT5m6nMtvFV1Gnxw25CCX8chDfNwY4C
6Kk7+G+gU8MfiPTRmSD3+x1NvlPiiMwmnh5bMy2049Qh9IYisYg9J0wdWKbo9yM5YgEja/6l1WZt
prT0ISoLS6c9xii2lxn+zIBhfPKrKtpGc49EhhbGge/FlMYedYGaCnx/ee5/M82sN91cV6fqEHVW
MXlxwO1+8NMA3ni+DVUXP5Lx0W9qBar1IDOa6QO0XU7nCnWcLc+IGDhIDKpDH+phyJHGCMcE4ny9
Uw9TDp3QSSHk/qAY2UK1btfjsGi3i3pSNmEN+/vnRFji61xnfgfzZ83tgxJFqWAez1IEOraqjJRp
66fQmG+twjaUDY0GSMI3jeCVg7u+0FEuseWUzWAM+rIfXDMsIvVJzeGkQnxUKqivTLJAADasO9Rs
AC3E6QdCFuOfscqb5CVUtXmroKxjH43YDn7Waap9LLugR9+yS9RpW0HT+LXl/gR3EqganUyAupWy
9Y1Z7KUax5Y7mAWT4vBfya9+IyMDRtgu2vJ0SnSDGujnvucRs0pPDUwh0/fSaSTbpIkxfRyTMI2Q
1fHHl6CzrXgj1HbYgj6lT9r2SKcGBZRWW0R2As6xH4UG08aweQk3hQU2/YwGrP+vrpStfIpabWbD
40ENPbMpsztjUCbxYs3IG943MB9Rxyn7InrxZZPFYj+kDGwdnJrT3yGg08q62lKPSbLdrA/59AJh
o/Fb518qqavPACRdCaVnOiFFkLQNAlE8c3dBpYW+iYRN3eibOC7n+Ls10075Mvi+Dmm/b0JVcApt
JdaP4Rzalpdr6ErUitWAzyiBSj6ETmXJ0+wrmbZN27js6RLDnemGsz2iiVp0Iv1FP6t3TvxZBmGq
L7typ1qVte9gpIchMIjCUe76QIlm1IbgtHZl0jTlv70GB9uuaUzxU/Wpzv/syzJqtmE2t8EHpZP1
P7pWMc6Qm6Oc9tMg9GLjlGF06roxmR5qBm9GCkK8Lru01ZQDNQaFsK/viZ7drnKcDr1ViDs9dUG9
jxtzyMKvzB+lBSonWfe5yiGl/kP0JRGKYXCtPEJMN2juGKvaL+TD0X+57mlfR3D+jnGoFYAxpV5r
kVdqF1jxwZzaEjUb80jLFgULqtRFsbV74pKTVcrYfgQJCE9kH0T2URHkT5NbT8KaN1pnJYgqIDDm
WB+SvpkR5mnStH+JYxOK/iA3IG0ahy4S6Opwbk3+qUT5inLzjZxLrPO7ZR586QeDECZvpeN9nq7q
ZELJSLf5aGtNwOidLLr0ALubU29h904IVwuo19O8sD/rOSIyuyqzSuvZ1idJBD7SobhX8iBSl5RC
0yu3AFbjfyS5iRnGQcVMQvSF1gR6WLjYL03Sxke9KDXjU64n+hfbaLXW1SJoKQ+oA2W3QFmv5Hzn
W4Ru5VJCXlD2Sw/sfHlOC8LQD2R/RAhmLL00V9WHziSDLds6f4onhBF2rd7F6EYGox+Cym2+1VNe
yO0E1+lRsadvOv2X34Cn0sqd0ED4rHf9L9sfxK0JwYtnmxoFCDKxDDgvQ0erHFGn/Vhb6L4eOVcT
As9j2SC0FsQlnVl3TKIYBcQoVh8tZN4KD3Cd8V7+D1iF4fpe2rw0JsnEl5j6r16h3oV0Bn1TPbb0
3j7TaGp3FZBhSDhjHD7SbkSO16/QOkoHmb5AWEB0SMLni4JmrHeiVyqUaBWOebrXZn9CYsqi24xS
o9Eg4NZ2taJ8um71dZL0/FSALiVwEjQPGXhbIyCDCdgMCiDGMSHjyj/YKEo504ZaX/1TijA0H426
n33InoDR7JAkycZ9GWYEBPqoGPOzM8J06NrJMP8xpmk2Nk2R9+i1+WgwNftZ8Zsf6DqhkuS2w6Ba
ECxo6Js4ViW2Wd91fXKjebEuCzMGZNAcA3W4lKDJ/8/3rUvRgjPkaB8D9LQOJQHRE3Vx576uRut3
Vw8KUoBJfquEcmmVoig1WslQ69KoX3kOR3aVLzrKsWVqxca+RoxguCsGq7efg3RKw5fEka19b2tw
Ft+KcZcVnW0g5SGIE0GWEOYyQrg6qTn9ZKpCZYaeIsKG9mBDmdsyyxJ8iGiePjNzPpRuXEm9cTVo
3MUToi+N4enB5MPhVUPpeocHjh6nOO7r3J2q2kj3YybSr2MgmBmQcQlQnfwm/9OwRgmNoV86N8bg
lr7K+SJA31J+YviRNF5bE4sGTRN2Qs2Vo2V2HuouwffBaKffXATjmbcw2E1a2D3Br2n8ngxUha5f
gtfpi5X5RdR+yRa4DLAcnJ8a0UdlDjV0cupnWWnb0AmG+7StTOo0hB7ZdowSaJtHGerVJ4vyZcXL
bzTPcIIbyL6USWZ9k4FRBDthEeD6m37O/OwHalnRw2QhceclMynnphgLqxndEKyYskMexaonV+9s
0T4PTmjcw1moj+6ow97P8EMJe7+bh6X+SzcQxXOBecG9ErSa2e5gAw+DEx0kR5y6SQy2OzVJqXwr
W1Ll+KDLwUTEnBuvhq6htYyTqqHfqPvrn+0CdkfBcOFpkDRCaAzzt/PPlg8zaAZDjU+DGYwz0mdT
e9SaeXikol3sqQPEJ4detatqwa9ytLUjMyjt9+s/Yn1yFmAaSTyMqEwggCZa/QZnkan0za4/5TWd
mUPq40gXQUgNDY6+p6opZWwiTq3Vg/QUo1Cjkx4Vauq9+2fQLtYhQcMR2IAVzj/FOM+DZqeI9SbW
VMvdYFpI3sO8PiK7GWYaojhRuzOCRHnoxyx1pz4tbhzi17LK34eYLwHoUqXsQusGDOLqS9ROSDEu
CqsTqg2BvV8m+me36W3oL+cWDWQ38se+uifFqn/oVWsLKOv14jFpx66eXVieIU5IA6gMkPtRGq+r
o77e1lplJq3bqmJq7+xe7WKP+dTmvkCjbvzus8fOsR8K+5TrPmQ5ipWWx8YJarjk7boqTQ+2YmXv
Q5r/PmI61gnyEcwQC+V5p2+ySu0HOnNzACv3SbHNn6NqK+hKhcmXsGqRhb++uRdto8UW9QO67+wv
gLOVrThGGBNVluKEyuTPkTklHZXNDNGYHqmrfdlRFXWjWlqFV+dt9nnww3CL2mv3jYpcfwCjdvPu
raMFHL2K7gFH/3Uqfk0sMFHQHOoprk+otyFj1rY9WmF5UrUb1aCEuRFNhHbe9c/wiis9P2H0CfgI
zOstzmMdK+BOTHWs2u4EB5tNVmSkpbxDprPp0QFsIYLUUU3to1OjKoHyaWLGrHyqkGfYJlPapl/n
kALVV4dCx1MUOhBV505an8jshEVptNa6X/CcD6NnmXPq72Pq9gi3mQHaWHmSxOa3HoEO3iyZR4Px
yERGMnyAY4JHl7y2/aroRaTEXgUtTrHpe1w1hRt9tB9haamC3fVPcVFY4vsDfgINs5CMEcevTkQ5
+IqeB31xgiKwfZxCQw0AZTRleqfRMbQhr1okTGujqZBU69ryJ8MIo+1pcYxct91wSI9QbavbiKlf
xNJiM/wnLYNiuhtnTUGJaxLy0COOfBMqvYQiqz1kRoJEB4loGJnW/EFtTkM+HIr6ZFmc4Kem4GV/
iEKqw5oGX+wJXRTjUZ1rw98rIjXCJ6XXERzvpJnAW4zGjPXlxqcUl7+IzufCbMk1Bh6/wlyIGnnF
BHQCrlOWp9HsgTR2o3zWtOKpq+zweRgc/5ksQxxqw6hiV4WKq1yQpeOXoAbDeOOYv3G1mMZnsAJ4
54KoW23tGGb+MHSpPDUUkqn3zObgWlo+7/WK/vus0ha+YfHiIaUrtsBYTVBuCzh4Deguuj7VfEVt
T3Log3ozlFY+bmSbReqWzcyQe631QTQftZj/aGcXlFm3CjUjMDBJKo0bO3L5AVg+P8JkU0gK1r9m
sHQ/UEuzPhmNZUaHdKb9tVUDvTd/WMEQlVtEdHXlcP0YvDqP84PJaPbCWkKfBHKmixn3OEGMQpbt
KafULR/QC/Ch9u9joK80DSL/uUx0pXEBSqFk6Kez+bNkm4Z70DnhIyq7FLRRaan+gQs9TFAw6UOv
g0lDPaqjkyp7bnKDomCYTcOplGn/byyQIdhFk6J4/pTI/Eab8wI9yJ6KZdyKaVH29oKILIlTSCoV
u+XNSJPmpXUq7SlOzQpNQqSOYjfx4zk6MvjdP9V50+UfZDsg3Qn1fhz+QyyZ34gPLgIlkgPc9sK9
A8UPWkTnEYoewFsEZ3Fyn/CV64RoYE5mxE+1BsFbq6Wu45aBVfwjIoRItojraHQClDmTNzAYr1Hh
2UYbr9NhZNdLQwqoyvkPaYzamWGhiu9jXx8raPuLoRmQKS6Es8kZBqd5OVl1q99FDfmqmzf0crdz
rqFqqQddexrsujXCLXip0Nc2YOJsNXWVztFqbVPITLV/wzA5UqkP/OLeKhGOIH8OoAk1/X6qf10/
tpdXFywmU5M0+BbxI0Y0z1eDkEalyv+h7Ex240ayNfxEATA4c0vmrNRoSba1IWyXi/McZJB8+vul
V61UwcLdVDdQjWaKjOGc809NaZ1F44nmqRhGfW9YRFrcBIR0+23Uxp68C9D3lXBD8SNmGr9WFRYt
zmzt//5j/ojc3r1afsxFgyLhpSMPu3ZnNaYAjHkc7BtAKhtvmHqZSc8x0IhdOLI+7u7PORY6qdzk
gAdOaA1FOWVRGet+GMKO8B8Mn2Qew9JQbvKN4o9rbZgS39llVppbm4kAdcJijdl/MkH0IuI4XGGE
WpaVuCFOvvtu+mPzJBTALCZSgerPIs6Msgljc6lIISIj/sucqWoI03GeiW0Kautekekj9uWYL8mZ
6WR/8lNAoS1QcaIiayLIaovoOHO/VcO41Ds8sOZbYO+62ati6pId7MF2fjEZw76qCcB9owD2fgmP
WNBzM9ipjPKh8X/5GT4Tp6rqp3+qeOEKgb2NWg6XKKvaN1jtznvXE+1N2Tig+aoy7f1Aqlp3AG0p
zY0XE4hwyX5DQ3huXW+gxBloa3du6SzBjbhY2e9158lj0QYN0UOjPS2f1B3mh13MlW0hCsDmiR0J
rvV+uVUG2dkJ4YRns29VftQqr1tJgwWTKsTmKT+mpo6z00jrn4uQYUVqtmHfezOm+56iNJuK+AwF
SJnbxldNPoDC1PHvaS2G6RbrRG95MUTp9z9pdke1W8kkbI8wFIovxB7Jes93NqjKHLdfi808ENlz
Se8EhCQpJjYJVxvskohxstV8oqfMIIc98fdFfj0bvGjlCQ/4o4tgpH59T4x4Q3SJCoIbT1f6dwvZ
ZO+SyPRtlXb8YAgIJ+FkkUoazmkdfHKG/qHavt9g2AIxJOZMZ5xO6tn71x94C1FQlevf6CqOuU8U
SUNDhMdB/dNLmzx5oUErPUbsgfyReMrJXgbqYven42vC+TIGm1PkClP+YJ6hFEnG0lvuLZ14kzzJ
vFjyFxodfIDDksRXwl2B1cQrK2tl/OnEVXJHvq2RbUBWfRS8az/pXWZ3RfCayDS49+PVGiLVsTN7
4leYugvQi+YOFkWDGeXcdz9nOTegWH//JH/e+dVrQfKCHh/KErXl9WtZcb803dZwbuaRbAHqdaC+
4E463bidq7UbdpbXTXunyomLSR1RfbMFG7wJIUt0a8tEd8iD312futnJSNMsC2vMEcT3oO9APfKK
CKmdRwtgbmTbGXMeVUQqjU9z73dKbBsQdS7S2kQqGsqq5M5w/Nzu9nZ/CdiM9Ry4b05FptMX2c1+
c+sXZEtuvCEf+IKOv4A+z3lmH3tL1N0XmIq19VDAYZrOCmsqUgvSeW0jLbPF2cIxaTLi01tTbszR
X+t9X19MlECBea22N3mPfUUzdBd4Rf5U114Xj+HsLpgt+cTCx1+b3MgvtnpLp7Ew8As7/+bGFt3b
wM4RL6qz1xtL1QS0hRxtwYHAUH4seVikoYUYfff/Zlnhg9S1mUhe//4dretZInuLQgUwkUoB4v01
7SwrDWiz4yhvynbIKixxev8HVVdCvuaAleoviflgGioZr1toTgspvygP9Hby2ACbkViopA/7eBlM
grGnQt73Hjkjj3mvrJcEsudlLlwxw35rMmfyviRpwf3gGLqzuIrWdPrWDqWX/upSfCrrSwsSbAPU
wEEUqJwry0/W+UvQVTJjypyTBZ9SQX3ClfmP04XfhKjFxSWIcMpLbfw/c3+IOn7pV8Fy44rYH044
GI4PlrCt8ZY9Zxo3dj/BEAmmMRtuc2Ws2WeqxEu9cLWVsNylSLtEC8D4vTphNNgjmuVJ3oyuMSS3
hTKS294e1RTJMjbS7ULIVnUDSWjtd3//+h+fTNVwGalQQ4CBXfc9ltYg1UOfnzG3hxRV9n3UF8vy
kg/mYEZl4M0bASzw8PenfoCl/kzOPfotuFEsvOsUBeUYvaXG2L+RSTX1lPZ+YiWHGE8PnFEsXTff
xg7abaQt3RYRI1LhcCIKIXeVoUx/2JTjMuibbsnnvY+mzCZrPMmnx7qtS/PIutUVCX0YOyf///eF
NAjq5IWHTpt0WUr/s1QMWfh5mk3ippwzX+5BC40q9FakP0+NA1d4cJ3pVY4XreDfX9llDb5fIvAm
MUSCivoHp7z8+/95cKUvI9lxTc9gc63eIOEbDzZmtu4e8v96UMUsv/79iR9rdiSkPBBbVcbjH6vc
uuovxlZ5eu6azB7/CSZtviGW8Kc9dihJizAYI0hunpigujBgZhMBD0H2olfPHc0Up4Y4kEIIXkPN
DZ2ciiKTy35NGmfe2DlyOXD7IHtdRKuzOyfxG+8wdnb/WT7PpXe/enU4jLHKQBX557V3AtqFZhYq
z85+inPb82pBIHkxxgTiXkjx60yfZbV9PE/gZDCl5M0ZdF3yai6czNPYpXnGpsIcxt7xmbS9maid
4wfKaD+7941YtuGghvTniNxpePz7l/uPtYLBOYnaOLowEb02kqXZ8nI4lsFNR5T0aY5Xl+/jFcbj
KE3n1izjdfqkPvtDWH//jjEY5GJ0LrgrEMHVn2z7AQFDBhGek5YeU2dinqbHbKqwMBNG03ffykRl
Q1TMfQZlCLxKRURxpv6Dbomx3FG2L31BJwjd7ks1LfA+TGOp3M+mmf+xph2oldC4GaWi5XCu5uWG
0F4buH1y7oKYgjtcxFSsv+DAjndiYTQS9lW2QqOrLS8syrS9x9YhuJCzVCzv07pVdbKDzSPU2VWM
2kLXrFJxF9Slm0X90vjDQcyW81PEUpCOPfIR6l3iVVPyyaTh47mN3QgXN8prjm6Qz/fHQT127TqI
Ij03s5SnHJNQKL5GlopDlpZSDaGABVxeYqnr9jPOxB8rl6uP7VAs0ADzEoGBrj52ZTlEhM65d6NL
3T6gcJ++OX49UIl1bm32odfqhON3VWRM2oOKY5fzStsZ/5QN6SmkyJynfMGlYoHy1lMG4fv9Y7WJ
N3zJIWusr3Csx2U7iCxovnfdYh0ct5iSGDw5vbT2KmHwvg18RjjRvFZ1sWkgSQ3bQeOFfe5kNda/
+k60WX+fks499NtUTHmdhAtxbCKI9OTW3nm2vNZ5nuBCH8GRWns3VGBroUnIHjnjqO2GENZE/YO9
OnKEOQFJx0kxizdtGclc7myiYxlN/33v/seHdaANSw9NFRqna8JGAQfs0oYnZ5+zqtrgXU9v46er
IaHI2Hq/Dq6/KZiJFv//B18kG8zwL1N+Puv7FQV4TTOVwEJHFzsWNCEwqvuJXFgRiJ6usqryM1Dq
Z53df3RXeOfTXSEJh67M/OL9c720og6f4vXGR5LjeRG0PLffLXCJyrAp/em3Mbd5HJIzKoNTbPvr
ba/qWm3jQdsidEcbnpPOcv8mzxd/O1GnepfZmox3awBXMlqNoIKJZwCXf42LgtH8MFTLcEvpLf1D
zARguUmDJXdvpsWZ1I9ygQl8Jzym0U9rZxc/ppmcZOKedOJGTgzJTW9HH46puxnsIq6nDbPiz7gw
f66I91vsQtehJOcGAfM1r+oMZVbCs2ojuHHYMfJI+JLXbyxV1MtTVzf1K1uF2qbKk+CZzqb5Dv9w
8mfsnfJ18JigOmm9r+tc/DPjgPiZFvw/fh173yKQAv7KBRy7nuZNvXDS2C/PczmuMf6VeavToy0z
uqRgLXxvn8hmuNUpJs4vZjsTQBvC4c86WF1yTJ+DikHqhpFzZv+YSPTNPgu6+biLGMJSoxl4mHAL
X5dp6uKtOVtVe54cnZ8MP4+7Td9T0eAtpFgoe6xMsG6w9ZjX/Sfzgo+376UhRtFxyUrF8+fqaNaL
WosJain08MH/F2GIhlDeZ4e+wHAylG6b2bu/nxkfx85o5Zmr0kL4Fy7zNUZnemhbyAGrzs7s5nQR
ZZy5hyDW/r7P6kdJAOC/BWhGCClveXZ7jXVFp4Pm0QDLa49//zEfh1UQmS4+Nbx3l2rrauV6udcO
JJczuHVXQ0eFb6It6k1RfU0SyIJRp1LQLkwmymQ5ZY1X/8gbaYvxk5/xgZx4+fJM8WgycLX7OHEu
ktlvzXJQ53ydxJJF5tQa04Ya28f1fXFmaT84AB73I6wZEcFgdcrHce0m9DZZtYhVQAOZ/RRStzFk
/peu0ZPthqsfK/EylMKOHzkMRXoc1nJtDxd+WvpAXnrnftZyuB8WFHcBjHYYRoC/lzL2/QlZQnPG
xykbzkntF/lbbllp/eSmkw8LNQ/Mk+0tWQMTi2MbsgX45WZqy0y/YspU7DJXQOjn6pJdEQnG4zU8
TaZoEUe79z2WXlV/IZqlfjKyhfumLNf4LS4m0qS7hgtu07SV/0LUQoORjFy4dXLLjr09DrFlTpom
tjl2CSxl2/rkNEVmRSKNZ8uKjNyXQm0UorDqEI9x5e9WbTrJm4vSatrY5FY726KRDTBynDIjWM0B
JQ/xnWN1lzilRX56E9hvsSZP8qRm0x2eRDljOl7UrgrNtCdXFXqJmR2U02c9QjZYdseR7dGFUttK
ha2RZMGW9BJtHl2oDvEhnSVQolOalHYwHjzsk1Swrj8ID3QYXWIM0iZtiM2S6UalW/hVEUJlLsVX
F8ob5MjU6mFR/X2/fDiqcAS8tMCUzvgTwyZ5/3XxlnMdlCbJWbi1HH+mzuRH2BFqJGl6FJtgJDg9
wZHf+mSq/BHN5sHcMEAGHj0lZ9X7B6u0BRvx3eRMOrz2osYR6WFwtdn9C0s7G05ZJ1vv0EO9baKF
E+2no2v3O3F7RU9Gy1wEy/fEoY0K6OUmcPlQZ009MjeG63xKbImJRKggwv1Muck+Ey1/ZGd4+HgB
s0E+JoTrQyFvzsVqVWadnwPBFGkv88XbkGNk33lWH58BbyCN4scRMwssdbmvmESlkZ1LK2So6MGW
h+f5yRjp4zHMb7pIaQ1QVAik1z4SCc2d6suqOrPmCUPHxt4mO0A2vXcekiQTEaoNygWUBdZuSLr+
Z+3FwXd4/2jmhdXo8fXvS+vDUexRSJIYdHEyoQ295iswUnYHpWLzbMCBYlen5XYdGzGGYvWGbzAr
+mM/wEnAG+GQZyp++vvj/7Bx3hUxPJ9mCIYd0R8MLy6/739mFjM8GAoDEZzNCRrt7+WCij2yKHW3
AyWrmw3ivvbCYytSHFZChLYJVvhLDfTbR7WjG9lB6Q8aK2fAaGXmCxm3IjgSfsAQMWpNN5PFZ1Nt
ftL7n0zmxCVIA6SSYvj6EzaWl1oq54Mh9xEvqJOcE/eFph7uXbW3fUt94uPzYVaAVPpPuDjTJPCN
6xRfWBBmK0btnL3Zrk9j0Xhf/FItfWjivPgFH465CDHYE/f1lHqfoLIfGzmAQ0zlLswHKFXclO8/
EGZIUAvXwDqzaP26OIpBtq/KNnC0jUihQD+hPCt1wBTbJavMrZMNuROH89KjtfFyOfkhvBdnDCk4
DGwpESn8TJW/NLdtqYv+0TbyYdk35lLKEIyyNqMeztaj7qYZvABCo5VGvgjGtdjKociWL4YhbP9X
Ifvit13UGRI0M5vIT66sJY1MkP3nrF28OVyWzPG2OPSM+QYNlApuagP/JXSH00DYU2gnIJ1RY5ud
k2845YTcLIZRJ9/NsenPOk+7RIcl0kxrjBKY8I+zJUv/k7XElOxqNV3Mwri5JajRxVbmero6EmKr
3b5eT70O8jt3Rpa8Ebo23bAKUt8MM1VbJ5IgnDyyu7acH9DVJf8OowVVoM6L2nvpqXKfa7MbfrtN
oF+sGT3XQeSmi8uaO9TZOfCw5PzeVLqcdzEIZHyuSKwHvzXj4mz1aZW8pp2d/p6zC9Xfq139akEc
m+A/mP1hWT1/DNs2Ef+mbTzL226w4nQJkQ613T2XxniufdGvdTisqNA2wzCOw/OSIdzZoexrHYQE
5WqYexoZW5J/aDjVD7KnJLJTAMs3wieW4Q6QH6uMXi2TGXHbWQ/jXE/NS6OchEHFIkeEF5U1OMbB
turmd0o64b1M1/GtnqXLUCExpxfg3izl4Mrmf5WWrXiqnL7ouG2sztwGbTNBRLPBOolscmxiZD29
a2In8XarL9OdaaV+fArQtNH2Q7tBYD0FU/ncMBTP73upDH2wRqe/065jNNvOG1PnoJ1VpXvUxHMc
5f3siW3Wd0V125dFfLSdCfO+IHe78XFxuxkL8SZo0jQs57bYJeswJBu0XG0Oyw0y6yYzKv2iVVzV
93YmEZ419ZrQlvqTe7PYThdHzjg6RyeAwA2WPDQqXJp5ulFcHBO+yKv/VlPgeXCDurnY5DJoxk3C
DfidUsg2wlyrYQkdL51/joKrJMxcW//2tTScu6mw6OBVaZpPATF/yV3Njlxu2x4Lq7DB6QjzjXU2
+rBalHWDqd3KyMHw8cbIYDi/ucirH3W6Qgllxy0w/DHCSqOxQTcPB8MKdh4adnsvyVjIN7oE+DrM
/lDsRD9Ndpiw0kwsBgi03XUW6rsDdrlQDOZSj0koGa39My1J98swWiffIo+U5YPtQbA+U2zbck92
eidvg7izuqgbXf91HZ21PQaTm52hAuoRzntpyXOBc8kvb06RDq5oGFPYhFM7sNYYO3yBNtVOv8du
Ttob/GaR/SLyrN6ydfaTf2s3TotHByHtTBntFgUkxcCLN8j83PhgJV1LYToW9dcOUmG81/S8cbSg
4noYLYDKrW0BTpPSgEJkmyerW4UVe4DIBrsbhg0U2QY9aeNP9hHiD1K7RI6GfGLjCusLThKLh5UZ
AGhUAmH/St1Cl5tkuvAIQDBsM1zHUqmXOa/Nrxj41PPDoHPU001pyOcsHcckiqUv3M3icbJ8I81C
DzKENuMGJzNZ7X8opFgPfmUbfeQVa/W4rpn7UiG1LzYXN7cXQ6u5eDGn0kDiZ3vzEJYJjJJjk2TW
skPpVvYi8u1GS8kKmPJpg/QjqH8AKw4/AuWubwgajX+MrGJUOqVj0L2poeib0OgHfx9cxIibwopB
g2OpY7wBLE78zQwnqAjddeJ/aAcq6aGRJ3YGWjgYT2VBBkCoZuWctVFJ6qV5dLrNgHazvun62SKW
Gtbcxl8HC6aHh0FAxEk83s9DV6/3ndGv1Xcx9OKS5Wmw0XJngifLfujbM7bt8bg1Oi92ImN23eNg
wic7BaJyx9CaK/2DLruFWysCWg1w9OBGjvbcb1fkHc4urluHmYfEwxMceo2/DRkQWdSZaO5DqYLm
22QvbRdNme6/LUHLpo0xPv1qZUnwPR8n2771TMpm0BtnPIk+jvfABOIilBvG6kCKD15KYclw49Su
Jt76ONPk5PO2ojXxJEPSEE1StfmTTOvFPjVt3qYkVsXjsXOo7x7bzFCtGTLugPPjJX52G9hkLJ5Q
BJsnsRbAqjWeC+4WO7PpNSjJJ9uMQ0UhFg9SC07kxvoOf71Dsh3kQ7UHaci9jb84qRGlMwwt5DWD
iBmn9rI04N1NdfMlqLjevtpZadYP7Th4w6n3e7lEjCba6r7j3BGY2LfJ73hw5IqwrzNRzKtK2vPG
0orpLSwXJORQYDr/W5CYwddOXDSW4ACVR1NGhbtZWG00qQlKiyOScl8z7rateXPpNRv8NUb8du4X
at7mjpTwSd9AJkGTHFUXh6w8bLJ6UN+RrLbZEYeC4Vz6QVGcgSDnU2WkpfE0BbMNAGzXMsw6U4yb
xVVwbVZj6o6WBNbZdPhPVcd2mlQe6drSAe7msftlTvrgxQamsw99s3jp17gxcv2QDL3xnQOk+ams
VNyuWWaVpxQddv+NAVugt7gmcBiJP3pUv2Xe+OxasexOI76K+w5UM9saMNnkDyTKgmbW7BrmALFx
FGMlJ4TLZHX2WKZhqwAOiV0NJCsvW9s9rIy1ZSfPdqHOq7kk3t2qat3/JnLX+52WTdPs/Lm11cFY
lfpnGZKyoJ9vQTTY5LnoyVASU7NR9sp/x5kB5I6Oof85qgzvUdcv7d8BjMUYWfmcStycYKhtZjdx
5K82dWV9DtaAEMNQonsov8Yd6/Ror6ZM/2UcYNphMcf117l0av+QZGufRH5ZTQfClWz/iHLVeS3h
3xIvUS2GXG5qOaQ3nrPMzrave2EdFuF1dqThUpc3NND6B56Q+MbljjDETdq5ZXJjjx52rUGS2d6Z
ItDYZxD+y10Do8t4MWYjwB6BChtr+Maodh4S9PpnwjmRQE/sbHBdDyFPNNfKcvdIAUjYvHxON5oH
YEvgOyX2jT07XljDQa3uOKHwujeShDC+SdXTsSLpF+PCJh2Uu2mlMNp9YvvVq7DyJv6Hst+Od1Vt
ceETm5LvZAKPa2NmNYGM3jov+Y4aEWJ0gtY6DydJZuJtvTRZEAmd9ONWIu0fN65Sztc50EsSMfVx
mxACn5dvdROUPzv8eeWuDCZl7lVWejvfTifKGL+JqdCCLtjPlggg0S3e8NPL4dIjp0+M8V+v8VJ5
bBSBiQdgpUSdJkgfOaSEVZoqdKs1vyVEqXSOcL6yTRlfdBFina2eRrZ2FyYw3uDQNrQWXsduv1RM
nQoXgtYovOyNwruk1k31fF/AexsiB9XIuMlqf/Lv4AIM6T2mFvn4ZZlEjbNvsFLSwcsP9kINXl1v
MHFYCI7p8MJ15rANcB0mZiaR3kOs+qK9Zezp6acyV/lrW0DYOcxBjxkPFYbZbbTVLt9EMzGpDFuX
ZORoAipsD2IwJm/TZ6Ujtoy/u6iB+91uptqZJ9ohGEF4sNUKYnbZpUL/wiCCLgKgwrK3LO7S2/tm
tRzX0ayHiAOnct+KwiZePe5yXXBSAfhsZtMb3EMH3/YmQXGTRPCfh9vMcgf3zmvHLMbAZu6c9qbJ
2JxbVzQB7gXUZTQqIpfkm5e2tYaGRmF/2zp9209kvIoujxqK4+oMkbvJWbOlcI/e6IyXinsR9WOX
sjwpHu1OeJvOzzpOZmbgSyhEPzwTjusUG9n4NYY1HiPErTXX47275mL5pVfRAOdVuT52RtFb8K2g
V0PWhiQ+RAQ9xOZDG+jhcTWSsSD9FW8NBmdDwFgrzNBdGee1kumbC2jQH+MxWDi34roxn2BK48kB
+ZfaM+DogncKPSfFmZ+hG5h105nuscS12tpxo47Vxs+DstooRKvJpk50eXBjSJO3qTE5P02AIvwz
VOClewHF9ZBZAc73eV8UWGkwAzPOetXCimCfYYhINyyrXZVRr0W488fPPBojFtUta8Psq3f1nkXU
ObsU23wjiofAKu6XckDZhDC3QmrVEm5nTvMU3MEMolyy07SWr9VaGqwQ5NPFKY37JX2Zi3EAmzSc
9uAmZWZsUZzT4EmM6OyoKXA53zhNY2jiTzwT5mzodPDkOMm6oI4mTBwqShFV6J++oCAJS+U78zYJ
ghKhgEycNsTvYliO1CMm6ZF+Jx/WDow7dF3hxSSMVQqn1tpSAUthqM0tXklO5BRQWW7rADeiLW+5
9I+pgfgrVO3qPpM0QfXZkOqZIIioBpyglOuc5ahmizTaas44rFA+6tJf02d7GuJdQJWfwAfTQf/q
xeaUnyBpZ8/w57xlWy5ysRGU4WXhhGY75s12zmpyWKd+7MvDgAzNCakyPB+8S+Jxgv1VrOZwwGwr
jeK5UG5UZa7zPV4X8nBjotP9bTcqKmdnqcGXwkmtyqGJFJkkcJAzogkzyymL85xB2r0VrgkF0ETh
ekAj7KO49N2VOheyoGJwmc4G363C93Oa+vib649zGbpQCTdrSVcYMuHyuqjVc+2dkhTgdlvM0/S2
jDbc6cky52FLBRLz9hlmuK/pgNwOmw49EXLW4ZUlrBlfU8lA+3fPCVLEIdeI6n+posm/d5Vhz69V
2Yx3uM+6TL50ZmH/FnTLrTfAV9trjMfeUmslFMeofB+FhGgK9TjEvTpVNvlVm1RjfnUolGkCrOBx
usF2ustOVeMlDbFBBeYt+2lFb4oj+9JwkVnZWMJewDXDf8apdepPmv7rR7cm8t82czsiDHy7t/fW
yLeduciqbTA7qLpqgtaxcWmtrOvSEBLC3GC4hN4yNId2LHBtmUGcGM8aOwCYcj3V3jSrnbc27byh
qXF0ZJdd87JU3WijRWaiumyrruAkNZzV/oq1UIkWYAJ038oMOdimY/IXjQZEq69NwR+xqzCzd7+Y
phbDSydQ7OI7U2GclqwYc4IcZ74X2hl07sgkUm59iwd3nu+4hLXacHJXznGCu0Pn6xgXykIhMNOY
cbeBdeqTGH+CJz0XWJtxiiURrDJ33BeADkOY5zZWNytGi5hBdVVR1XcaSzhNkehiuE2jYyAYTpDt
3I5FPzwmYhryvQsnAm8rbqeTdssWU5iyWti0sKe6/SrrzNilVW20twWb50efcVDgjAKRd5d3sCTy
UHVkzW9jC6T8LnA75b1y0UrvJckk5X6YlF3/Q8bOkD90czDLsz/0XAHQMLv1dh5L4sD1slTGFj5u
8JOTlXusxmO0DTtmCTRp3SJsvLA6uW7LUXTZjgQk4yu+oLYR9SOBL7RkUOxDe9HJbzfJlUEf5wqM
qEF8Cen9bIx+jXcxNWOgT2geQ1gQkeuMBgj7EFI7oz7N/dQ4YWsq5hFy9Yw9m3188rMMqyzn4pUE
1HizOGO107HXHIz24kCV6mJf6CS90YYzn/NRaivEFu4z3sI1bOPbhBiiRyX17qK7uCbguM5c+LVX
9afYKZyDCGT6TwO795CZi9i2JtlW1ZR+/ftA/T+eicyYeCo2PS/pQ8JLkTY6HoQ+Ee5iHKgPpig2
zJpaw9EHCYjImedNnwyJP8wwUcabAAgSLBV67LX1Lc0l6n2/Gw81EpZnx4u9IkxhS6twMKAwfzIz
/fDtL08DL7gM3/H1uEbDPBWI1FPGeGAmSU2A8ZaB983gtZtFzikj3WCyPtP+fXitPPPCZjIAbSxM
Fcz3U3Cmi7rrcLA4jGXgfCU9m0Tw1k+K+s6ec4V7lejL50qBjH5CufmvVwt+BbvjQsAmsPH9gwkK
DzC4l+OhUUO/8bTTrDu/GDLuJYX5/CdP+/BqIZ2iHbkYLlzInNeeET0VZka/mh0rmxyiuXDzbVAp
c4e19s++hR3w98X6h6n0v1CKz/MuoU4gYqxXLF3e/3VjFegxqFf30COApTgeuyUZx8ius4qTKpe2
jrxxddd7N1vaU1+I1j2XGAm1D13VQ9PpVpm8gRuZ2aavhMCuU1mIvvIANGRjurnz3Wf68ANZ35KF
S7k69dHVTf5ck4FUbLmyg+CQ+bX5qBcu5LAgB6k5133g6kOQlVX6EjBUddJdreKFGTILzo5/ZbiO
yR9pHyD/gafYqFVHnTGq8hczJ2+pGEYz+N1UFGfppkSAU6LAzmLFZLIaf5lxZ2Y3hiAme4eXjJd8
LWDJjEdM9NtNh/VZcsRRbuoi0nQJLGO0Ls2zBrfeEk2Eq0TfWZMbYV43NR0SJYsG38Hn3z7VCwM5
1FyUJ89eHhSfJZn9x9qAyhfQgCB/xdXp6lsJaUNdyMv0uDSJXJ/NNJdhU1TGbz3363hXLrjwf7I8
rqER0pLgX1KLwBvFfeNK08RdCTrrlNmxYIZ0542+JKzNDIw3kanss7D1a5CNpcjDoGtbaG75zyvW
Z9U0CtrRkh1N3DYtqEjQ/FC6MzeKcScVSd9u68E34EmIqv1sH3z8Q20JwB/YJhg7R9r7beBkmtCh
fHTY5HMMTdo0TolsrVtGIdOvv7/Ty//V1Y7jAY6P/BlEz7x2RyjxiINb0bsHUH/N7d7kOItgUPb/
TePkdfrycmT+gXdJjHn/J8mAmDE44cxtklbYXydj0s6pAoUYPzshPxzNaMM5F+nN8B7gKDHfPynL
THwqELQdxsyI7xGf6CcjAdAJq7pdKdFKNAKBnspPCNQfDmZokAaurWDRqKF57vvHwl1JHaddg4NX
BdLdeQv67d1kxcPtJCCTP/39s/3X0/BRAySEeckrvVqdkMSrJshjcYAomavbxeggutooo+6IkHn7
/z6L5YFjtuvzQPQu1vu/jH62KxsMJhARGsMvPVfxdlz71WJouBifqDw+/l0utnD4jwXQ0jjErp4F
mC/8xNPpyY8dpGzTjMGjhW6w36jWnz4ryD4eYWxy+HbcpHhaoeN//5ddSO0uctX42JaBfSiDZXgw
8qXbrGPgM/eohk+ypf+PsjNZbhvJougXIQJIzFtwEknJmmzJ9gbhsmXMUyIxfn0deGWSCjHcXb2r
FogEkMN79577zvUwYljgkG02Re65fIbAd2ucu9nel439kiynbl0a7YGvfFhJe+h3Hz+45eeffttY
ILk7WAlofRjQ09vL4JCiPdVt5kuNQKHZsQJtaVWaHUeVUNfYeRZqXkcd8Sihbxbbjy9/oW3xwH/g
JOfaMJPIDz6brwswcq6mKBMMuBG/xXBgj1E56t/0wiq+eT11QrvyRQaAqPRuaTVNSzi9dShmS7/y
Uy4n8z/bNd/zsTeQEL+8dn+pSmyzIHTMstx9iRdwDWpm+llPUbxz2qa4q+n/TkGNfe0mwzr09vEo
vPNGLwjzxTFHQx8j0OmlZzbCbWLnzl5jET4oGLSbBKzxs1s11+by9y7F7gmeGQJ7x9TPxluYUrcy
P3LoCOf+CwdLhGlIdFDCd6Xz5ePbeu9V9smM5DLLK3axPPphBvuN26pLi/TSLqmoEJZeoIFa2DkT
/NWPr3c5qzu8wctOAzszG7Gzdxk5LnDwyeDToSxkBkOTtkev4jRjtDr0oYkkzhVP8BoG5fI2l2MT
bTOmJZw5f3SWf704XSmRgISjtXdBGX/tDVnQfewAnJitvsK/YKz/9TbZbtOuQpyLsofwv9O3xZ8T
y0EAAtMlt8aVGhKx9q1YPYVhGZKpGkb5g9aJtv/nnRWXRYtCiZo7BfhyetmlObTMtxYTYZ/sjKix
9x5i9yCiO3xlnbx8kMisF3sYDkJ8A+fGyZRyNVk9hbWfQJD9bkNPvhKraLkBbBv63BAx57uyAEBx
ZWQ5DnITp9Ph6ZXPbrIAvFoNLeI1Jq0BLQidzH0tHc6jBlm8fjDSW/YDK1TS/lRVRa3/R7u93Td8
s2qvl/0YYrhN6B2MvRg4a5gTFdOVmDEq4FsWRHi2ZVpQmbKVfKKvXv3watv6FqWuOaxNfdI/s8qM
7YoCLIGHnh0Nxj6BBtc96CbNyc3ch0XzKtBTTrdDoUnvoa8wxWzc2K+JT5uaUq4n6FniK7KfpF9Z
HsN4mEXl5luz7/Rq3ct67l8oBgnzmXnfoNtRYManpw5jiY5THn6prLIUO1FCD9lUtENfSvgd0VoU
CaVEE+jyyuCGP/WJY9QP5E67ey0dqWwmiZNDX+oB24E/dX64onCflRXOwNCJVL4ZZGT+FuAT/tPt
vtVWOO2pp2qWlqTIfZDPB8qsea073VKUx7us2aDhTjoiu1vIPXMhnE+eU7BBlEYx3buJHj0tvJ9v
JbsaTm0MX+BSXT2kZBDEdILRbq0QN3vFF8Mosz4YssH6iudBxrTZjbnZwC1U5s7ryvHYFaOGucfK
xWbQGttYz6ZNDZf/X3fEhunhOigkTN6+yutj4k4+BeM4M+Gq935D9kELveLOC2tKZBw6NBAzTiyc
uzgdGNYZs/Vz10hUHkWfxXdywAaESKcefmaRTQW8tPqOw1qk/UxhyieBJ8z8W7SE5iyBEbLRHzXw
0fGtnRd5/oAoytL+y8xmPrRF5Pn/DT5tlO0Y0y5c9z3t1dXQ1KN/IHdGv0WGOYRBO01NQb19HDmf
25PR3JfAKxEBijq3tgYysIOSugFqL/YN/z6qE88meqJvsLqQN5DtQD214yrxgNL+rA0UmHfg42iv
N5ZpOb9bOIvxyoaxA1qxUOa8iejc/sa/gUrWLVDHuS12Gsr8qjXs+9BGzrQUy4mBc9H0rTkoht2L
nktKqytLmdatYqptuwC/WjPg65xG7a1o/PnR8qSaf3SuXU3lBuR28V8Nv1p9E1Oo/aiRnEBmt6XR
g0cPgVCB61Azx+kmqUVJNoLsKgXaJdaj5waeebnONBrJRxc4bYSow9EnxCNukqHkmVFbATvMMu2Z
r7GXT7moIN4iq8ftGbfS/UllXAMGPffk/9BuUpMPF1OPXzNw+nGQISuIA15m+6c+sL+5ydWAShBu
0MJgisSzcmBEomnq2odUdoZ7cFrQ/6sqmfI32SSNBfW4brSNWXpNz29rc/WKQHpQEEmTAtSmiqlR
TjbIvGjpqtyUs+HPK3QGAy1IjHLTMcf52v5yEySWv3rNquuHOKtj+DFYz3u4+8qu7JVVdHJfYqlv
duXUD1OAcwL/seYPOjJHpdn1Lb49K7/PhpFufmua0y8sOP64zhMsG4jZJ6q5FKXdesPIivYB0oDl
rY3ENl6lHMqHxNYcbxtJj7L+JCq49J3IUj6Mdu6eS0cfHxHSVz6BsnXbRXftAnGhLqEQYhuoDcUb
r3/sHbNId++8qAIq4wAB9/dpK6IvJc4PBzNMxL/gm0MbdK4TLTkYvCpb3H/5QVpNDQOBisGx0HLC
eYtS5cWqbTUJFRtCWLqeVKO/+AWihPUAloUSKAQT2hVuUuw9U5rmWkFhaoCIz7jJ6nYhutDx86zb
pomc72UxevecVMce+1bXaVSOUDRt3J5x+E8O6RghgoDHvhrR9+EaQeiO/dMZQxj/WAyjLT1XFFdV
KpNhFYH2EEETD+mbhuf095BH/n+jo8efHWnSZFsOYoTiGv74q+9SZh+6OtMxVVH8NDsV9tPeH5g4
8jj2XzStNyFPx3ra7CgvzXuCYmgTGGEVvo7U+HOoFV3yfcxc/c5tSkBz2lx3d7HIvGgVz1PXb7xO
G/e+31Zfcw1jcjBMonYDT2nqBTGY+Vtqghi9io1yswmL2upW3egmv4A9lEkgK7fyzaDHr0SZgv5x
vKt7okrmGknTbgRUT4y37DUDopHOQ5pbYjDiePSSFSXd6VEAt4iDiZZzfu/H2fiizCh/TJOQSA/a
lk11b6WNZj2aluZPccD+Lmz3iNqi32patG7SzJrsMR9n+zipwQVOqU3l9zpU4zc9buxsq1O7E1us
LfI2RiMFBz9X1qd2yhwjGDqnoRwgpR3t6GM4t25paCJwx6r8nLeR9kZ/wGj2hAgM1POalqdiYZ/l
hAjAc9Wp2ClWkCWrnNxrujZBSJd/XA0hNsQbs2dwYSEnxAaFjUWSiWkVdzSyHJiPNZ1r2vX+AdVg
ZKPDsdJiL8NmaPcmhyK1QYLQ6RtJFx9CTkoM0ipP2+bWTMgVIQUoicmernL6m3YrfCNwEmUPdzak
i/uBA2GzTvWyJZmgLeifAlBLbnM/8setV5Fkf2t16EhSGS6xMlgSaegNhUJjkZjtE3o/t186/Xm6
GaFDvnUw5b4pkzLkhkggRbyATaPax83rBCGk/8ciCeuOZqGe94GhZeDmiQfR/F0y9N0TKgoYP1TX
jPupwrIN+ofTH3FJ7nxf5pY30NDqaQ0YbLHLYGzZwrDilBXeEegpWmBlhnKZhnzjp2sl5YBvd1B3
SvPkDy3SB7TK+tC+GQWFj2CuMBM/60WeRjzTEuWc3ZLjYQxF/5ZqxpjtkRga5Y0w6jA68m+Y/qrW
iIcJWgEx2IPcmx69uB1+LV23ZhU7ja1ejEpliGlaqXcrXBqmceMg/5RYfScE64llIJJJZk892TE8
dG6QI8waObTngU0LZbiHE19/mrraqQ+xhDUbKMd0zbeRPn6y82YE12tkLP3Gr1oSjSocy28964na
Vt6ISXKIxsi6s7PBQSkfudFX32oHGTROI9I173Pvo73BmxAICmrxfqyKKd1pukeTW3Z6Q04AcVUW
BkIzLG/ybIg3NJshNuZua76AgJ2rjQLeApGho9m+9f15esY1NhIKMbKN3AiBznVfs0+jsq0hW7op
fD970miymtsIt4G3qpGDPxDtgmyvbAzjrvbNKjq0RoOM0pwMK7vpssh7i/0SQSm24N7Z0u5N0dfF
cdiwvmL2W2c1yuAVWuhSHUD3FtSwlVHGiGcNTwZV2Bk7HWGXviZOQRK2J8RyPxMpdSDfHaO4C7GT
hbumBo4YJFWYpPssjAQf4mCMAxEIDc6vckocWs5ozKsnx7KN4RDz0pMOUjYhIRQxkjWBkrjDv+ZX
v0DPZE8ETLAVtF1Wm8MgcJJ1w6LUyOBgH/Xc4QmRSQApgd1pR46DH2modiGIz4Fdzmzp8gavKE3Q
MINO6Ha89GsnGXt9ealT9E1gdDel5cX6czJWrvHgzzBjA28okibQfTUAALbj7JiNaI7X49xm9w5p
G/IIu1TRr2fiQHFWKb7ftp5H9dlWnd+uvbjmF7hI776UBRS/z3pthAMS2lLxAYgupbsrtYpUFrNF
ssVBtCM5ZqxqNd7TIbeyvUBg4qM/ToqYCTyuwUn3ciCIR+gAipb+E7tsV2CFDXzai68VwSmoFxqv
j9ZGn6fVFpe/628QY2iPmU+233cv5i8HdSJkCJO/cbR1TRVfe4DCa7A1YOaq1+SFcVkyQIvqDhdL
yzalyLWnppqHz5708+Roo+DI8H/QG9KkYv722JyOq0xTZXUrZiGyvWX1Onojv+LJVcYwdZ9oNbn+
KkWGNdxZbcF2hvpbqgHTzth62VFTus9gKrRv8AjN8Ps8NPKTwvuqdlrb6N6VsMP3DsBEJIOvpNK5
GGlOz9o2PeC2U5G1j/r2MPe5ehZGI1Zhp1lbvZh+t70mdh9XFd6pYmD1pQ4oKFLTgj8rDEGWGHW7
zIh5SsA7T4p7omc4rWpZuJ/DML9SxH2n8Ic/kAIGFXGEDfq5hwUgTU3pMbT3Tu0nNyKZ0wdtHrx5
nUtnehESybc7us1RJB2gF3LVWFu7vrYOeqLNV+pvl6W/hbPPjECz1LAuwCost8JXpWvvwZ31N7Lu
xDYdgf/g5SKdAgaw/E6K8H9o/0P3SsnhvUtTiFta/vQiKMydPmkDTi+9At3Z44hgvWRbuGUKlluf
sixbgLDsvroM09FFNLv9+Im/9wioOoo/NRZDGP5ZIcm0Gi8q3AlBn6bCtSA81A36rghr2tRat+K8
mXargWOrgfwc+QSkiJGOp2I2+kRLOx+vvPXO0uA5q74w/iTcoUSg9O2dVV8GMu8aoHvmnuRRN701
q3401wVnSJTu8YQPRcReDpctlo04hDga+qAeenGT2Roxy3Ct8HQ5bIu/ZFG8BP6xi3ADKu0J4YVU
0gMHKeytLuNOrkWUOJ+JgLLKW/RExk/KkeVWTPEUE5SWMX+oCZM2jTyOASvPQB7+VLtpIo5iHIrx
Vg54ezeTlfd8j22WrtD6lvfe0LMuBxryr/F7VteWHVSzZ/1GFhRae4P4qC86DafptmpG+9VR6JuC
kl3M74RFzdz5Tqgl20UYnVMA8OrkyDLRKI6u0sN7lg0KOEiVS4jQo0MIW9MxHR8ShO3zfopR52/x
rM/HCbNtuTWgAhqbGNvJl8n3uvhLrYUoAqlK0C60ugxl1Typ8Mpn/c4sgg6A/4IZoQt77nM0Tbcm
686lcjf37a4eSr9Za6OmH1C+1QlFpnTsNx+/xu98QVwSogmQZsqTxtkX1PoYYbNqwOPUFWKddHG0
G2xa+XFixQdhTOMOu4bPNtwqrjTY3pmlffpd/I9v18I9dvrttsaI53ek3uwr5W3zMEp/oMPqgwkg
+b6DnLi4z+fi32cMvI8URZfZcxnm06uaogijpbQEIYBEqh957pvxtifocjUIdyCjdAhJwOvAjG7j
afavYSjeG+6lV8F//kQDnN30pI2zcjuNm87GdlsC3Dh64zQ8NINyy1Uby/BnlFTtTckGt7iyRl1W
Z9F8+MhqDKGjKDgXR5UjVUbO/s4+6ziEE0RCtu6KMyxqM78dyhShXVesRsFhwkl65w7VR/7PVXAm
Y0Jh6DQsHJ1zRQN0bZMEUM/ew3sU2wJ86L6K5W3m4g76+L2+nJ4JIiY4CJIdNCR6/MuT+Kuv0LoD
xIuZpaGj3NlvzRKVAV+uR02piBE73vZFnmRIPiV2RL/J0uaRQF4Vb7HieLdDb/TXGiwXOC4IdUzN
PAPWKlro5z0yIPylARAPUW/d2Dsh2d+ir9WinZP78xE+sEwPMf3LBzdvVH7sdNy3R6t0rOlYzKJY
ozbhMJ8ZidzgkAivPZyLD5Kfx7cIZAh1kKmftyhg55BPhmt378RlfNcIasMrzFY2FMLJuNVQMa6k
5yQ3Hz+oizlvuSrl8kXhQjSov7Tc/npOFDeLtuh6bw9Xwn2A1DpagaiH9Idl4ckPiszyrlxx+Ysn
6yQaHXaGFtdd4hPOe9Jj5HmhNxJ4ShCfAEWNI+smmfQwiJl/qisXW16z04vZbIyWkGXmusuGNE2l
FriZGR80v7Sehtacb7Miwc0z4HejJxy5PydVyR1GgM8fD+zlbdp4nD2kK/B2BOkcpwMb0S8AW1ml
B9xZB88twjeoIv7WNODGX/msL98cLkVddMHx8pTONQU+We18jV16yOueIreT9ohnk2ZtRK54m61q
0xOsKa9c9J2RXdqGCFIX0SWUndP7m1urpamTZQe7MLQ4kE4kPkk3a45xFOUzVO/E6ChMTWl8E5HQ
6PzrQoKkgddHN/ieTfTvy8/76721dZyFg2fBMRoWTyR50rADabxRs8uN5iZVmFIDZYf9Rouc/vnj
Z3t576Ce/pxwYD353h98118XZ84YxEzXex9GEiaIqI2CFAYO+FEbDQdd66o9ZIQBay4K7d8fX/sC
E8qOF62iT3odFmnmibMvliBNc6oLdFv6VE5f8iiT5U431MhxFqr+vh3opt2OZYO6pI2xObxAmEEd
UXdLaJty4BKvLVX1ZbSaIeblPwwMb+IIzifSd1khzRuny8avH//oy1mGfYa1cLsgI7MenH0MNTFP
FFStmvNSeOtQ+fk61bHaClv+6kffugbju/z2uJzN+DgWcwytydOXw+hH2rONU2OTQcRoUa3+rcSc
bRWGuTT4+NYuPz6uRXuOVxGGIr3l02vp0HrSEWPzPrKS9inrFIQXXfuTm26Qb7AZyAr6nCRTf+W8
cbnCMqLoiJi4TYRLSAZOL9yhLmVNJSNV+kU/HihVi40yS+DlnLu+NTG1AImgsgxc7EFhkFZa+yar
nip+4YfRFeHPxYjzEaAMgw5JKwUlrXn6Y2rcVDPfnLk3Kmd6belD31tmZPr7wrf6awEOF0MOrnRJ
eNMNwjY5FZwNOcJrglcrZD9UDAWhtZmSxk3Ci+ftNWxmZEw5MsOMTvR8fgUxefEie8yyS54eakhW
sPME80ZVTVJybNvPzpiLQPDt3JklDb9K9PdO7V4BoVwOK5dDsoDfD6YmyuHTYY0gtI4UKvu9TJ1h
XaspfSDWLN2NA46vf3yPubNFzgRACNULs+rppWxLFlA+y34vEj3dFZYIN2mGdqmIqB8DKhGfCgPL
479fFOEQpl7GkzLG2byAFARdu231e78rB28dl06Ocy8nNSmgG2zlN9HcNG9pU4zXYi0vpnBgR8ye
WMwpUFmw2U5vt6YE5nqZP+NMnMNXa47EIzVwgtnNsNfbw5RgbsIKVGhilfhhIrb/euN/NGPsDrAQ
8GKe3XhH9oJGacLaw8Tzm0DpLpAMiyg0hWFtk7XFG5ZqdWWqunybUDm6zBcomtAYnRfmkjHTUlSb
9r5K6uyQG3ZvruCPuXKlUbQLbz6+xYtPBXQ32mQ0PsCOWKCXJ/DXIkmQH10Ww5XHuqmHIvCSmrZg
FMU0ZclVeaNczgj/8yUNNrOoAYVl8HzPjndJCfXGIyz4iBwQezSMKxqaGF7pAZGKHR3qqFFX7nL5
Ak82mITMLcjXRcZsshk6m4uQnZchL1J31LHoGhggXdXta0UX9u3je7vgSzLRIZjyUGoL7o9W5el4
SvQUTprq4zFt0IXtE611ylVCPTz5FbWj8+zZ7Tj5q3kckmwFBcf7pvP+Fnc0qdIHWt9D8rPCAOwE
oJ/d4cpu8PJhu8vcz7meox4l0bNh0Fq3H0XU6ce6oOIbCNwNgUCc8eh103BTtNPDx6Nx8fmCIOWU
tOTRUnOjonA6GKDqiK0aCX0s8nF0Dy2J159UY/8G/BvvQA8Y3WPamBC8+iHdfXzp5U+fPnFA7Qh3
qWIAToAxeXppIx5s/ArkZYMZ7GFjFPj81J09Ave5hfAUXxnZyxdsuVWE3lS36a65Z3c6KzPzaozB
R9OrpPVCzh9ufbgHGGc/vq/LIaUmg0UOx7gFU/384/FKm2a3s6S+sKNJpo2CHwSwXO+y18KevHGv
cXCTj4WrFf1PTJLVt4+vf14fAZBpWczEf+pChnuuRNRZ14iGssJDq4tmG4aTsaaOUYHbAXw2tY27
7rF377BaQh7qVbL5+PLnb/ByeUhjgLphnbGBWYbnr+kqDfN2qEwfPIyZlbuq5BCRGQX2TM+LX3sZ
+1eudz7cXM+m4EetmK9lKUmdXq9PIl2y8sfHMdKKb2YmLICCttikAuzIKsSt+GMggntnaX0e/eNa
/+faSxmO5d4i3u1sKsnGRmtDwbXBcaTkNcbNgTYaXWm3nr+qoShfxliOr/88wBxTMT79WW59+2zJ
Y25LvSmXyTEJmeWCBF3ck4XJDCDiCFMyRaMRXVkP/hyy//5WuVGCnGGEYv9gn2EvD/2vh4rCk85B
NKdH6J3xpq3jkAzKTD2YbqLWzujkN0Db6lUHstiAxYXo0e0c/8pov/Okl6Ibqn+IjCz7Zz8iRRvV
tHQ8j0TVmq8+vd57rRqLo9dbiBztMB0PvgsEzfZR+3485n+OwecDwLkL7St7OwSpZ7NHiwrMmIH3
HQGVVflNhoqAINaIhihcsqj+InM0gfRvJfzXuZ7nfT3FfF9ZpCG+UEOP90uKadtNKPSwJ4BqKOA6
15bnHukFpD/6Nv5Xe8tSnsPRySREpZh9/tl7Io054xvXycPMRd7fp/Q94AJ4OQ1uxIX1Trqgt54K
S4Mr//FoLZ/c6WBxOsXnZdOgwSh0LsF2zLT10ozoR7PSy61sSjz3moYgMnCTVO3aqsn7Q2pJ51o2
wsVZjm3Sck71OMotmzN3WQT+ek9VhsomIk3+yGmeViFQqVzDVVcLzjJRpCNPcov/ojFDzSBQ+geO
FA46Ja/9ZZDIfuXQ8e6vYfNGoZxeCO/s2QvbuqNNsoZGvpnHsTkwink+0J4iu8zu6vpLQ9lMHadM
stlABvE9dWPoV5Qd0JQZSBI+figXXw99JP7BAYR2m2Ly2blEG0kN94WKbhOC415EPqf7ltS3AMN+
jhImq8cboVxUBpV5Del9sSTgryIzAlG1CwgSdvLpU8Fr2XQW1YODm1XFV9HJcEsADjIIy+yPKBGv
WcgubpUXHwgrW2XcryzFZ+NuAGCcS3PKDgP5hKt4GOx7u6mMu5nfyCuwYNcG9YrvPL72xC/efK68
eHbIG+c0xJt4eqcjJthWWn5+aEd6a+S3ejJ9NO1uGpEjcvycjUp3V+x1/X7lxWMZr/sJmMfWJbh2
N+kSsYwzdZO/kVlf+q+pNurzLsOIb21ZvXOawSFKm2vT+3u/mh7DEk9E7do4/2rqOXRlqc35YQIL
4QChGITzhJzO05dpzG1/kpdQANMEylxf6W+8d+klp5TgOWFSezk7adTzlIWVinKOFIX+iWdTJCuT
QLYvGqCYdIUi+jf5fddC7y6/TJ4TJddFlEzxzz6/bBGiIJfeVADm0iczMIes2nlTmT5hgi9hdlDz
2jnSTRLkRcL7lJEagjpds5yfjmTt+/jLfPfXkKUi2LxQZruoRNqCfog3O/lBtVpMHWYxzvXkxX62
NJblANWDWJgo/vyiZwOxNwh723SFXnBO70mQV1dqUO99Pkvwuenayz72/IDk1EPX64VeHBRxeInT
9pvFvxsUVYjKt4sQ3rgCGIIeC6TxHw/FsoyerBzoXejfsp1CQMPh82yZzVEW6BLI0EGL7ebGiY1q
Aibv/me1VfTl3y9FP4HaO+Wny3TYvJlVn2SYPAb4MZ/bJnpJJ9ndmaETXtk8vHdTVNkpsbEULKvT
6aQA9LGBTR/Vh0jTxXbJn4YJGGMLLuoFov7xbV2g6ani073w2BBzyMHfena1BlyjL3ifDxq2hr1p
5pq9LvM2eZzirKo+k9lXfZvojXvPXe+oL+bChg50qo07SPClNQS1MqKvGuhy62jleMjQxqeQMhKy
894Gp3e/dGacGdvUaE39+eMf/86bxxS0tEMQ4HD6NU9Hym9b4ImmUR+QGZvQldxiGPeUHaJPgyYN
KKi9WTxP5AbWKLALb7jy4r/zoDgd0tFkncKGfJ48gYFgJlQiqw+qKdL7Li6ch3Zuh2+GPpg3/3qn
XAhrpwegeXkgZ0uUVsneaqeyP0T0hNaZQuOklfTTpSnyO01z4jtdzV86EV07dZ8fg5fkBCYa9mcc
0Di3nO2QmrLX3RDo2wHbUHJbdC49J8dyrStDeTGv069GVrr0DoDsiPNDqPISJ0EC2B1mNzc2o0Iv
XUZy3uElJfRAyvZmjJrXj8f04uCLd9Sih8a2j6ICwoTTt8dp3cytHRvcg9ATtIMqbzYVZL3P+ohg
ASxN5T5UtbShgIYRe+FM5urXxz/hndtmz8H94oOmP3NudmzBpMWo+v195GKIguCGv8UQ83xMievM
VhUNkCDvoIF8fNnLh+qw2SEwmJtmIT0vSOplltoDG9xDhX45Doxeyx5NBST448tcLlSEo9IupPBJ
jQ4t5NlqrSU13Eekm4fYp4L2BRMLcskZOmb1ImffAJ2dEHuZBANYxH3Umlq39eOy/Owh2KrUTd0h
K3z6+DddPnSPFgYh31RbqOz9+cl/7fhlPfmY7LT+kHfOCMXDbtCOWtm4Z5IpzQB7SvYWpuGwoapW
701FZeDjH3A59vwA5ChsbLFEuedQGa0DqdjZ+XAghM78ZU6aCQI/t+Z//qA8b9kasH4sCfL68jP+
us/cGeTU1m5/6BfTQm7mL+hjvI1oxvrWU9QGFzbf1Y3JMuGerMdUsNgpIaWApMG8fPZJJbVC4++I
8TDx0j7QaqzrFQ9DJ1W8WZBiGlXJz4mrTKhSyNHYLxqLVJvGyLQObTMSwcipJPlkJ1p8KHsrJNwX
TyLmFaJz2OllbeuuC2MM9RVIO9BaEjUaeGn0cha7sBaVi+vK9FnHS1WtxkIZR7WYABCSjF5P2Nsc
5vcFSVL1c+ZNPpJgeITzyu1V9zkidpU/xc66foYJKcHhDUlifbYAwXb3fE/eDRD4zPhuSI7Cb3MP
JX41auYADjLpB+eW3BRME3J0pBP0RoPnKXFivdgAU1O8ZFqlXlUY1S8YG/z60NiV+YMaSjvBLCsb
slWRDhnl2lmafau6oW1KQbrLd/VI0NsrW1DtrQRC6t8sfX9oZwwLodae0l/bvhh/x9Xo3+LBHDyK
7obyQOS6s7/r9Y5DTGQb/a0/JmKJPgrlFyudss8Eq6QjCsHQhyjdt3YPGVhm465CoPYZrT9qjRg6
toW7Zuyo4lD3jl9nMYZil3ZWOr5lKUr/zTjqfQ6aDI/HnkQs5GytPYBolq6p3UFm7Z9TgH/Nt2Tw
+4cQ0WK4lpZdi6B352i+r0nGwYskpDs8iDrONKxFZvIcctzKVpFDDOcGH1bj7bGP0mtv0oKOXJsQ
5xSUdlLI3wwS5MimLuNy1aXeYm4oXO97mOdddWVndqEBoDgCYgvMBtsN6hXnsweUlNFhq0k+uDno
L9hcohg/Ru35ZAS35lcBA2haaSn+mDszd0cRroBTLS9Y3en3ue1HkOdD1Y2IJWhubAvF3e/TeDYx
s5KqrcMD9c16vjYPL3XFs8+SX0s7iH0rJ/pzGUDmJVE/6cSouB28ZQcRVY9AOa1gIHfdlzBxxyeO
nhVVe1l8amnh30B3Ng6K9N3vdqHN079u2//ENLPSs/5YTMRnkxMW9BLYkyMBCyPKSUOL0sqkDfba
j4zpylp3WYvk1pkBKbtyOUA6Z1snNNTAl92yPfB586BYfjBuVFbr/0Qv2D8UBtRg6VF2dvOqeIrH
Jt6GuWObV96di80iugAdZZLJxA/M5RzX4HNu7PqwpcXZTs4OgHd/RyBlssnNyrhyqeWOTh73Uu6k
pEDlhjMEO/vTuV9QM2LHMQC8kKJ5zLMSZHUfTcwMeRU3xqqv4/rrx6vaxUYGnjI1GwaZUznlorOV
Pq9LF92NaA6WEduPOMaqfaGn2p2oivlN0yLIx1mdXXuvl796cqMEwtJvZAvOHgMuz9mjTftSlD6O
vSOBChDAYfg632e0R6AMnVT9RJyOR9JO7FauDMua/hswzMbraVZasqDp9Str7sW4059ik0NFBJcP
I7zsPf5ac+ecDNUocu1jG83mfvYxr6rc0taG6DTwj7RhPx705Tme3T7iBBrHf9SVF2mFc++40pKx
dZS9bW9YD4afaS6ksZ3pMFcb3WvTxyhO6hTuQYYt7eOrXzxy7F9LEwUiJ4vfBUvKmloSrAhFOIY2
H3FH/xs5mByOxEHCzqVsXDxYfqVdI668M8gegQcCFCNnfp7+6SDbzWh6feeJI2Bzf1UYXiJfcjaK
P/M4KvWXFHzD08c3erFlxFaiI1ow2MUSP3R+NplixD2aHxpHN5nEC+gFdPKQp3ft5Jo/aan7SF5w
s8HltMTOollWXxG/vPOcfRfuoU2xbWEDnn1c0dBm9OZM4yiTqPpajJ35DAVQg1xUaTdZMer73Ima
O1ScqrnykC9mLbaOPF9aR5RGEeCcTyWdKqi++MYxm9TUBsg15s9C+nBcI6qUV1Qpl/fJPnXJllsu
h6JreeP++n6sPmnDedANMhXC6NWusNGuMJyZsP3Dcf5Gjdta1UUEiyXyy+iaZPVyoVi2yX9d/uxe
wTgNVcdKcGSqWIrdWrXJGl0RG80Oe10yq4LWrMu3BqjyM0IDMexHMaZXHvZ7I744ElAd8A+9gNNB
mAqEKOXIiI9d6K4a6Mw4GoWm3yzEqeTK431nxGk0UP0G/sAZ+DyrMSqcQncaDO4xrlcT6bUHgL4q
oj29SCeBD26pn6GWzcldHlbdNT3Z5aeMj4iqHYJ7jiqXpoQ0nio0Ec5Rm0NCPSJIt9N66hIoHbWb
rONa2FfKx+9eEaYQryxlI05Hp4Pr2VAgK0qnR7Ms6k2OGBNWg14aj7UvnQ3+OHHz8dzxztPkeE+F
iRWZ1tr507Q6I9QJJnaPjZH7R3MezGJTaFmok3ehmisXe+dpIuum5Qj+ZikOn30/jqbbKG9dccwc
x78fzcx5BiI8H0Q/N0Gml/AdlJ0l2FBD98rR7+I+2VohjiGkjFkZq8Xy0/76dIceTrEs5uqYVpHV
bvVs1KkTIdxRgWvOpb75eFgvniOFb95YPslF4Y2r4PRy0Kg6tjZ6w50uMEsjTPboFrMjKV7xPgcX
/68j65LLgz+AtgNnUXSnp9dzZOpGmGTl0cbeua0bvkwMiIpgYtPdGFVmvGZanHwx8t78n7Pz6o0c
Z9bwLxKgHG7Vyand9ozHE26ESascqfzrz0Ofm2m10YI/7GLnYhfLJkUWi1VveL4+08uFRdNIarrJ
JiWQgUVO4fWK1Vv61Ny3Sas/q/ZsnFIlTzcJKuVr6pAXNzqzdGW3Xr40KT0v+m5RTmT3YrO5p/vm
3lphm9413OYbq+4Lf4bxXvt6Uq9VoN/5lohhSoyNlADkw56vLZS6PC/CESh0jgfXBsEX5aVBxeBz
jzr2DmeNbiXoXQZ6h50DfF3OU2rPyjX/Z7POUezaiqK190pgZp+Q9A6a37aKhg6PObugyofygZm8
BpaVfxd5kDS3XFZB5PmuG5c0dj76hQ2KulSieKWg+LussGIZwtGK3Om+QXAJYqCEKYTTb9K2tXh7
WY9zwCFKbjAXuXwNLbZx2eZd1KCDdR9SQ8hv9RmEftKrQX3Qh4LCbjFSJN+ORujs6tlWmhd1Jp3B
A6A0p8kHz1ElX65PXo54lsLyi5Au0IAwA32l+X/+KSq4kGaE48p9NbahC4dCExkiKjyR7mcLQ7FN
BAot3oRREbeHgpe3+3L9B1zuedofRC1whOgfUV8//wFT7k4hvbPx3kRg/XV0ja7Y0IHJ7Ju5jnVz
H4N4G35YrWusFhNkkPpn7lx6UnQObhTdftnMW2x8AlZr8V4IT51n1fN95vAJnPu0E+ALfAWzrbrY
5EMZpj/HDkGpXRjOZfIJo5XU+6wljdt528qyoOjLqTnaSkRfbhY+CeqKZO0mduj8xqVk8iiHMPtg
OIUoFJkCaoPCw9GPo1Y4N26pDCfQXHDKqMyPoa3t5oD6bubPtVOXt0obtZ3fEjPmteO72DKsFluG
BImIQdJwofMWzIWnYG+HxxqFvMkfqGCLmyjrcB5qbGe47ydrOloalnz7qp/gj13fMJfrQpBSIRvz
ipfPeG9xywqaqxrroj/UrlEdcj6DzWUAw/F3XzjhQYcLlO29KUvT3M+0oaggCiTqtPXaYNxoRrVK
YJPVkn/3EQviSEqKvB4ob9iLfVRkqRJESoJxJl5CNxAq68mPsIlZux4W7yAWHkVTGiUuGEHH5JY/
PypZ602ISVXOg5MpGFOZnYMdaG+lKBtlBQCzXZ8Xpb0p4rnN/Wm2g3hTj8LJPxYv//9nyNYFFYc3
WNv5z8Djd66NUnEfUgsxCT9X+NE+wleiRykI7buV4S63G7OmSQrRwvFY3MWl6GWI7gWj7T50po7U
TTpp5a2pBHj+lVG6qbN43DqKZqOKgwn2yk313tgYt9PepJhjAGY7n2rc1Xk19pmLHTNV7duC0hVt
qGDQb6O0CZUbeEeh50fxVHyW0K41XMwiNsqVBmYAQVECJWkkyAD2zz1pYhjZTzxIHxSRW3dm2Bdb
Ipa1nxVNbJppUm5EFK+lA+/MGS4dPFHanFwN1iLh0Qj4Vqq23gPP8aTeZoB8Ua3qqmlrm3FyH4oB
LwtMKp+NZtD0lcP93ox57YK+Av9GdF4sOO6WkAopNj1wTKsdKjjZzZQExhHexldRRP2OCrq7Xwko
F+cKwpDkI5BE8PYF2Xy+zCDdwnFG9+eopqGBplhiCveXoQbaS2mZecZLu/dyP9b63n4p1HQKv41N
RYOSPkz8lLuZ9Rm7vSz7NM890p6ZFU6W40+jU4RfoZ0FTQWYeNa6jadWUghX6klen8HlBGBSsEHA
gICf4hY/n8AYzRkit5F97LDhhUFSacJB6w7DVnXjJEZevbS5oba0bIKRVhBY7RYTI9EZCCFe/yXL
zSMfkVTe6JQTEW0gP+e/pPRGbJ+ogh8nPJawJPWUGQYeYi2IAyHhNRyq2hnEDc4dav5DjysPt57r
v8CSUfDfaEw9DIkSeou8g1QyusXXhDpW4HlZqw8eLi3htlPjKryZE7BrftLVjrINwjm9T3AADm+p
ampfULojiPiTIULrdSgHZAM2qUe/67HBb9pFSqQonXkj1BqDBh92x4j9Bdr+xQnXGnvER4mBXqow
iuxdpgErRdBfjYznPBhm6zCO/fjNqrRuvHWCTlVRNmy6/hBaednvQjPC9LjV1fAkSICjPexhNDDb
zEOO1jXmTDR+EfS6WtO+yl1kQLtCPuigFGKx17F4HvKOLxXvsbbyabel6VaxhIMrWW9YGBGZw5Bp
z5kajrdNiL7FSTOE3uxwwDXMLdq+nfM9Geb5RY2AdSHRAe355vr3WJ5oHRlkotjbA4Na5bLsjhWa
E+HZHj2EuIJqe0vv61NYG8qjwCNqa+UIwmImslozXDxqgBzLwrvMtvEnI5wtdgHybUMurMp7cNHb
3JRKKm5FUTLHYhrt5xQ3qA/2FxiRdIh3vQxPpAFLf/PCSwwl1RPvoSssdxugOffcId+2JR+rxMom
v8iBGAyYLogXJudy3uT0/7kZ0pHmkWiq6AgobNaQUomBekW0Wg1/pvE3UbFSS3dbJ1Mrrb8cLESd
dlLTbWxF0b08xdnKyb9ccH4RMCCarHINlicfuV+aw+EQHgu3sX5NoZZ94QFLI1pITCdyb2vFd/kw
OD/nDEjYw6aFlpq1dAMgFxpjEEnhsbSM9l5n2D0Nv/jOHkZr5Va6GIoWDtIVUpGfQhn9/PPV7qI+
4BVi6w8NgL/HTo/HR0hsMfZwSJ1ePy6XQ1HOla1NqZNPfqWfD9XgTo4Wgoaa31SVu8lLtGRjeI13
JI5NyspgF9FaygNQ6+T5o0IoX+4iVUfeoaC7cR/iw7iDIgwMXiuHO4j086HuK+ugKcO46Xprray9
vLF4aFKP0+hTgWKleitT6n/2b4/vdAeoyb7PvBip1FbU3q5vA8SU0DNuU1+p0IMYFL3zGzMav3vF
5DxdX+i3nuvZ/qHWQiMZCIgBCOkiz6nD1K7TQWt4qkAK34jZwA18iIxgW+WB8TSVaKr69aRVEQ8s
lJ03cN9zZc9CUib3RZzZyovW2VVzzPVeI+/PugGLLLPULd9NLPrnftHa3mvLW7rwDcAmr0HoGb2z
kqMuXx+8XAGaQEGjbgSsZVlSHYemq+om645qhNrWNhOGlz2E9ZRPP6+v2MUJZyCPSIr0FK1GAsv5
NwN10VGfDcWREkl71wl82Zs01u4CsEf/dciJ7j48Hne4RKITUCVQbDFeL7RGsyNx7Pq53GRmkP/k
QtYnLCLzp7wq7ZWb6uLogSIELSVxSVBmLpVbFFyhyUnbozvX052IbfRqRzudf/L8616uz+3iVpRj
cSuC6iOEEcDP5wYYxktc4bZHtW70o5aMyh67j+AegXZ9Lzpr/E+Pxmllp1wMKnU5QJtaML5wmnoD
V/xz6KTU7oCLpnoMnXneIBeJMRLI04PWVWDswPk4mz4t0xWTkYv9KUclOaWcSfOfOtv5VFFz1vFs
bdVjpc2gChUrnr6DNIxur6/oxdcjVpL6Sd4ChHdqJ+fDVDTKTEOxtKPzJlesF2Z+T+Szn3Wknz+6
MxmL1r5UuWdWvMjPxzJV0ugYc8njGJvFHWcA5TnpbmjFb8KudlG9fnxysnCIpQmObzDGzges1Jhi
WNLrR/TUPJW6vobWApq7EXJS4bC2T5Z6+iwexWDSaPjEDpS0ZX12cos6dSYrfZyDEEHopKFGvB29
pKPnKwUi57o2PN9LrOa1rOz0GyggxC2hrNtIp3mw6BVKjupGD8f2kwFcqdrkiGOekC3NBp9im6P8
6Cn3oo4WlFX2W4w5W3FqnKz/QX4a5MU+6yo8Nvusy1+Rf3c/NaNBKoyIIhwA7FTj6ivAWGVeY6e/
0XXPLgW6vLIUKOmYrPYyiwmaaATUEGpHhOJU4fFUalxMv2zebBPa6JGLUOXgmScKbiGkjzA0nxKj
wkY4MXni0KhEU+iuQRpWv01j5LA3WmI5o5/nqUDuX1DD3rg1Wpav5ZDnUbFraKUPD3nWj5jnTmGN
YqtvxXrZfSrRyB6/k/Br8TYQ7aisRLuLu1/2s1XaYrIcTRRalFWIBGJIKxKLKY3qz2Zi1+ilIuN3
U8Mb5APUatjcBI4sATdc1PP+ozuaxhEJDkssK3nLWhaoOxchySo4co2WYGz1Dh3TXmIWeIsDJbk+
2uVkuetJrABq0EYi9p2fn1pzJMqo1I8Vpu9oEGfRzjFRYfeUJL6x3LS8xfget+csXRNeW/Y6ZBEX
nBoThF9EBWmZ0NkdXupdNOtHuw2Te+iG+I5lEdbCCbJfflQPqPtVrX5saxUFmsltfTrbYq1CcHF3
U9gw5V8mbyIJuz5fgAIhcbNLevMhADpwEl2WPAexhRl1Wk4bHTiktrLiF3cNpWsphEq7DudG+Brn
A/ZeiW3d1MZHL0/nv3WTfB8kPSkd22ADidvcJHPyQYEtYjJACJro+LrgsIZOyfmYceui3y+C5DiU
SnwfdqP9CwPeH7HnrTEFL5aTkSgLorDFlcbSLh4EkxGYcL/U9Djj2QtJWwuqemsUw2RzesPuBxYd
7aqFIr/+LDQxJiwoeLTwbUgZFnu4q3qBE0WQHtF1KG7nsFMANw3lDARVCVfSk4vLVI7FgTGoiNEX
eVOU+ydT6CM8YqLETo9jgPQ/+g7aT0MZil9GEffpymX63liEW4mrwZ0bzu75VysB2eahqaWczYqQ
Cjd8G7hqd5toSrIiHfTeZ8MmyiUL0smXl58NL3G6n0GeEXQque079RgPqMpYCM+XO6Su2zXi2uUx
AHRAxGFMcgVeG+eTQyEhdADVpEcMrpNXK07cV0TgRAAKOGk5/egf++FU8WC/HvAuww5fkCMIGJAq
MjeZXPV/vuCkZlkG35Yv6PXRT/zczV2fCQyOwQm3+2qanB82PrXxJk/M+UdRO+OrDrVv5dtePPPk
ryBRMmVxBPil/CD//Ious6weLW8WvFPHJzTcj1ZU/0lDhLJvG2QdfEzKZwMNffCJFLnWStkX31uq
R1BM5tQguYkmy/nwszN6CrIo08lss7K/pzpmtrsa6HRtUe5TkRdost4K3O3K4l98dXq71AtIsakV
wkFffPW2xQSkwVb+5KRx7dp+USvpZ8OoQVFt6qbqyx6oZAQSpXUm7ZMmEaj3ZWDl2cZW8FbbTIGb
/AFCX7Z+j1OQZ/m8o53hzsmtbHpwUOUxofQ53a+V3y2D8lmIoYrClUxyJkvh1JfO12twKgrgfd09
xnAjtuU0dTSEI3jyyLcbMHExedg4QgnuI09TPsdp6R3QAqnazQAURN2oZhm9tEEbruyipYAlroGU
8tjHPATZRiAjzn/XbLVeUCp9j3kRZFt/LLIs2mStYkvDG2wVAL80X8jOML730Vir921lm2I7isZN
sCaoqvEZsWH5C2PdS07aiG/ASsS82OkUEgjMvFbJ08GnLG6EuOzMUm2T9FGdxsrdRIZOqaCzksdc
wJDblskgzD0SCC48VdRExMGO8If66KVrv2EBKVFBUpArdb5OrlXinpY17aOd04LsIj3+ZSW1ih+9
V2gvE4bp28J05q/Xt83l1AGrQF6ESE2JDHLu+ait1TU4gdjtY9mIbj/WQX9rT8mIOCHtSQe79tLK
k60yVe5zZTtrcnDvjA50AOwGMCSSmzf1oH9CTBlQ7+tUr3sMPZWSYzuo3Z4n8IB9A6/v8GdfRu0T
ldsq3GANOqIWX1MTfb6+BBeBxjagxVD/BDlJ4WApV1bSfgdy7rWPeNEHe1eJap9tPP1xhRZsal1p
vn94PInbg+djO2huL5U1GqySM/TokpMISjX0x6kx441XpNWTlmflXzuYqvRwfcilDBOHEHAGIt8U
YyTq++JGcZOSPllXnELZKPWnMphCxSepVAxk97sAniCWmw3HrsLxcYcxl93tSX2bCgl44HKvlh7q
/YOByEUMXcSsI3VcCRTyUjuLX9BCaJbCeaN5CVZ3cQinEi0GvR7iky6mPH8cxYQWZtF0wWsajFO9
v74ilzsP0AqrzMXC/qOceb7vGT6xRhy7ThiTT76Hc0bEP62vIc4Qn+vW/U5xGqp61Nt3Ux2r6sph
f+ucLGYLRIWaHMeOotzyld4keQNCZIhOJeyVU4rqurGxoV3FT6Md1MExGs2pe41g1Bdbp0uT6jHq
UxNPLYL7d9GkU3CDqLv7SkBrwg1qcF4I+JPn2D5DHR3PuwnNNGSAsO/zqzGBMIRdhj4e3FQvn5h7
QRYKDFvzhVoa5mPBPj9SNkiec69RNHxn4uK5xQnFO9TAPrE0H3FY2Yo6LYpdUBpZHvqVIeADZJWG
rroIlM9JGevJM+qG7S+vt4PoBYRqPiOehuLUA3Z8M3GkTvWXTHGCV6nqa9zZ8zjh2JQ5QfY37DpR
3afaVBlf8Ipvp41nZI2xtSIzDLYC9hB6Py2eRvs0lQ8fBaZ3tZ8oP4x3yQCW/74Gd/GdWkMVbyzM
PsStAscJczts7poTW6jU9iPuX8joll4G100JhfMpG9QqUj6+u3iuGlKfmLcrF9/57uIyKRq0a+KT
1bbD3dSU44sONvkhQHON02eK+q+S1tZEdUaL8fuIMufDV5pEWwA44fnKvWuY579ATdWO000WQ/Gl
+9QoWfQSRXm7bRw1CzYiK8QmVlTz0YyrYE9ZRV1Joy7PF6eYbj+0ZHYRr5Hz8bPGmWlc6cFjYEVx
s09Kb8ao2x2wQdPddG5G32twvv2GfHh97OD4ZltPuHO6sgxvELjzc8aDixjL7yD0actabWbZ04yb
bXyKC1zEfBgXsfrZbQzxMAy9cOEL5/kDbwDnWwGx5a4oyuwbqPHQ/TRz+dtfs6SqkhctyEv7u5XR
CLtPMqFYa82cyzsIDvNb+ZqskwVbXMMCQSneF3RXNTBjd5OeBM0myrmafAUnQAU1VLX8fT0CXrYh
bbpeEqEixdPgZizGjHMQV57XF6deAE/dKepQvMSuKJpd2ec0obPIgjKJdLiIky9zhBPxRi+U4Tho
SQ2rQDHC1Pp+/Te9QebPPpdME6WQGUIRBspqi4NjzQXysEOuPTVlk3mPVRB17dMkRVwf0GMWwxbp
Js/2s8L0oufJGi3l6KQVpl6tWvaRrzdJlL2Api6Hjdr2tN/0WmnTXd9MRfoKYGGoDgiTD97LWHVT
uCtptDw22qSOn6Zuzsd9FRihuvJwfUNwLCYlxaxw/gUfjBn54q4x6i51u8I0niB+zrfqFM6/3a4s
jM+OHoQHo6295Gtc15xLLxpi787LLZHdmm3XfjVwW8u2ERDtB9vMTPNrk0X1gzNQrjgAte0UfCzT
Pv/iWYj1fsqdXlc2TeHkX7NAj9eI75fvUpeXisGBojTEO3yZKUU2gv9OnnUnVThCB2dh4Adrq2UZ
fuoH4cQ+Xn5edJPH1rARld6YzykGwPwno91WHw0wb49yTrRLI4b+xHL3ot7UFUgIn3DzcLQbJTLC
xzmuy7sAYNQmLbL8ex0YGDaxKHhHDu4Hpffge8tiBLwPHg7vVAf6ICnpTnjjyexAmPtAZsw/ud3E
1mbQwvKz2kbDypTfWX+KvVTIQGVIRYBlumxEHrki+K6TmsfGL3Xo7yasAfYSQOInvMWx3XLToN5o
TlA+CV63R+ol2crdtqTxMnF+BagFWR+kabN80I2jXhstL5FTqs/o43R1bbZbpRj1O2X2snDTK4U2
3qo9hfXSmvri3hjdBH3pvs4N7D6JyNrXUZmN5GjZbW9ulUFI2XcvS9ACAv+C/9yEX+n1yHIZ7aTa
NOUMarnIrBJazi8kTQRQh+HxnoSoYD1kev+LSyOfd2Wnz49BO//Ga2ZOt2rfODtFKOO4gXn9rCAu
ueaZcBHsgUxr6OCQaksR+CXP34xN1BFSuYCV6eyjxP1jlq3+okLLekwzUXkryeZFAZ3x3voiUEsR
GFhWNObYUUe9dacTMRzGdyTmp0q45sGN9fBzhPG9P48e58PpGuvb9WWXp/As9CH3TeRDJwRyJ91Z
+dP+eeBRp2+oXff2aRZ9+9oHqYjplISaswtiTXkyRPZfXHrd6/VR31lgBKeA6UNyIf9ZlgrhIoxe
JSznhB9K3vtKHKX73rHn7zjhJseujv+7Pt7F0wU5ZtJ4oK6O7CsuY5Fw+kYMMNtP82wR/mp9fOna
pkPws1jDWF7kVYuhFgs6YwuouGVinewiByLs4stUblSrbLcR5qX7wHPiQ+rl2W40xuSUYLe4Vpy8
nCx3GBUKXswEIfRPzj8pmn8YHweeehrN2sXXLa8qcdMEzZzSHaybG7fABWiHbGb+u2gHtIwUXt/z
bdbW5mNPu+iXgWPxcw14sNvAI4n3RRpNay2Ty31HgRjYMSEKsvmFCpTSa9VI5qmfKmVot646dlvV
boYXfEDH7qgjv3YIkAgvP4qjAnJI+UgiYHncccTP14a6/NgkpOUnCFzqJnCdCnse03kuAbHeUF0I
b69vvDeJrvPzxeSoH8rIRvVq+Wj2RDyaVdU7J1RYbe2Qkksgw5JmtuZXapg5d1Grth0LYI+3WjfY
074NhadwI8ctgAEsRJVNEkP6PqSohJ14Oo3DgzF3CujDyVT/VnrsTgdMgdubDrPvYBM6ZZ36tTs6
JXqvOmbFJb7Z3m7mBW0dulYDMKnHaS/VJ003xdexQJwjD1Cr2Aodxe5nq7PMQwABI/pWqMrwmSpg
U/yYNKG/msasEBlo3rh+H1fDbdT2U3DX0DL/lg918Rx3ogseBt7GpY9adhBOfjG01t/rq/rODocI
SASRHAViyOLtYuEz1JWN5pxammTRNsitQNkVABWlnFAX6Gsn6jI+g3wA7wqXiooQQvbnu6YNDRyD
hWqdtA6SysYoTVK+VHN1v0Hn8uDUjpgP2hR3uEraVl/ujJ5wfVthjnATxY7e/hhwGG0wS5ilzTUN
320HwlVDRQx08R5/E3wkHZGTrF1fqKVQK3tdSn/qEtov85FlozCvmmJEVa09IfHk8ENzPdrqszBP
DmVS6yU0JXU/GxX9vzzt0l1Kz8p9QoqkQKW+iAxtF09NemgqKgQbRe3KPvXVjNr4T0X6kgjdLbLP
rHg4r/WUL8Mo/WQq0/R3gY+Rz5wveZjGnV2DUMCad5qhTJWYhheOcSfKsvIbT/G2xVj/8Ho13XOH
fLi/yrKxuVBRgiNAj2MRQkGruUU6dO1p4uZ81rwg+gEf39lJxZwDFsXNayP6/qNcDD6WNL5BMIiC
PGjexTZT2kyZe8cpT2IcymAL/SjYOpVr3FSjCLaj24j2lvCY3+RhCSD1+la5vJJ5N1DhJWWWHNDl
4KWJAblrZc0pLzL9Rq3HMt6oLmYBCbXHb0Wopj+vD/jODQA+i0sKFIwECC7yPThQpY3tbn8qa0P0
W2x7R+027/JwG1fRsIn6KuSpkKdfrg/7zln2OBHw8RDKon22uJ/btJ5nN+qGEzYNRvaNHwAHwXEA
a2+HUFTiTyMFto/FjBfIZyeY2pXY9e74Low8Jii7Gvr5xgbJV1AGKbFOxiE8Bf0Bg6wzptg6TF6D
fNNk2JPqK5Nw40OpWOpau+e9ZZe4FLxl6F/y5/n4BhTtKtNSFJD1VMO6vU1id2+6ffCMmRpm1DZV
N38clXilmvHO/pJJJqUDghFLvxiX7pbXo07GvOd6uNWH2A79SC3VX3oQE02HwFtLMd4JfggtgCOQ
0AX4TUt+UWGnRs3uHU6j68TjXTEaxX/EeOSmU8dOxX0HFvZPKvuGB+jrwe+hcXpl29RjH2x0pbfN
e2PQU+WgFLj+7qYQMjZFMcfOfUSzuvDQmm7ypcn72N5d36Nv0ODzrEFKRFD9ofz9jnDBoCd6WU7Y
5yVaPDxj985vrkQW0sA3AmyYwjR5ikJq0pvZdHPcqW0S3O3c921zL6IoLumAYpnjl6Oq4JQNH6X2
J49G8CZ268q7qaq8FD412cq4L7RST79VKD0OmzIbnf/UudW+ztbI+YspPnsHJDHLFGszbFlXbtbL
TQGiHTCoBPazKZfNrTFztMpwlPbEVk1usE4JvoS8Po95osdbTkW/ko5d9jq5BDl8KmKggBQQWDnf
/a0Gm9BTmx7BszrNZr8rxsSizZIXfyJyceVAFDRTgJrubP6Iuni45wgh0m+FBQ4jemHBSLGg4X/V
S62LnzV7tn9d//aXSyIhcuQakuVA7USe338eZArCVckozPmke5FmIDBrRgD5vFgq3XX7NFGBQV8f
8TIiMCLFaHrAHE+S8vMRm7Hy5kEZ5lNroms7mJl+F47KS+BWxKcSq7HfBYHocH1Q+T893+HUSdAb
pppIjZOn9vmgA11CpGUH9dSjpeyj297+MCLrW55M+pfrI723oP+OtLhnSoTx3KZt1RMO4NO2KFLT
T8cm+uZm6s0wOs3L9eEuExf0Urm8KRxQxQDkcz6x1DVHLWsq9YSZmtg7/RA4e0pPVvYLcT/S4VQX
I50swxTSCDfFjREDHVwYV67zd9YX5Sh2OgUFKBxLjFEX554zRYF1crSpwVZdqXWwf6G6E8BGV07V
OyssE3EiO3A8yC2L0G5Gbl0WQ8nrpM/mAzCKyfRNK4NL1Qj7lidPru2vL/J7I3J/QvyWzZuLZCUK
GhOO26idtFopPiVOGh280RzR6cu7cDujKLSSrLyznLIyRYJECUFixM6/ahMKTQDR0k9FP4/zzsyt
3n1SM9ObfHBsgbnyTJV7cnE6oKiQGfFCptu6RCSDU9W9vvG0UxkTYHLF8JIDJdZGX6l8XyYjEkFI
R4O0k7/dxdlQomoGKJTqp6Etu40mTJo/mTXsc2h9WEgo6i3o0gRJvZba8Yc/ISeE9xQUFQniWmya
PjSMsaYye0qzOr2L+ji4NQLQJpCCu22BVseK+tI79UXmSuom9Q15/y8ZTXFNbRHotQ4/rjA3Y5Qg
BemJ7qHIMMDWgsTbeDDMnlt0eY5KUHubuOmmHYJj2DVcn/o7AdfiWqdIA6BFQ3zgfDPxxq4LIxm0
Ezdy9nlutPQP3OfsxiTsDn6h5ea81RTdVVbO6XubmOK0I9ksoFSX57QbqilW61o70enFWRsLwdhX
ZASyjcD5dX2O746FmaQsKlKmXT6ZqT+Zacm/P1ll3f+oE6VB1MECBN1rqKD8D2NJ7ARPXfBoS5GL
UknCSB+ZV2Xk458+gMmNcqnemz/Ljsf8ypl57+tJwgzcVzQ97KVDvJaY3txAHjyhxO3dmJMR7cyk
EHtPqPN3GvyzXzdz/OXjUwQVAgZIbmGgNedbpqzMruuaWTvBRCTtCFP1LtfrLN8AL6Br+j8MJpsY
oPSply7vjla4FeqBln4qUzRR7lUY5TvDVeAgxEpmrSznO6Gcwgw1WZtkh5bF4r4sB7cbhjQhlNtW
4m1TmF0q72xP/1HXg7Lt+rhf87567wuSbhL2SD/kJzxfzDlC1qNUMuPkKG69jZ3SKPzScZOtltDJ
1RrD2bOltZUA9M6JkOxGvt0bnGUJKJmcphu62ST+xJX+nWs7035SShE3XHKm+Xz9E76zqhCCuIzR
3nElDfF8iii39t482ZRX4ya7HYr+byUQIEWv0VHZn6mxpnn6zpoyIBozMP5IXJcifo5bVGNMSetk
G5Xa/e5F7w03lCCt7sCeDqh+63AuEFhA5mVFUu69ock9HIhJgPrRGTifa5xZSWebiXFSHKV6ArGV
pwfHQPrmAFAt/cEDaSg2M9r5/0PeY0vuKo9ZTiWB9XxgO0zbIiKGn2bFTrcNWiDdTovn4DiHbn1S
u6xsttc/63t7SKr5IOUHL5la4vmI4ZtNszD0E1Vj5Sk2nMDZ1mWfpPvUnvN0ZWHfuTIZg3MiERqg
M9TFBEetggZlqvnT3PAYdCMvt7dO3lI1wB/ljgQt3vdaWvgDznV3iuGE8WNUKeEd5RTt0/WZXwLk
JC8SyJEsCMoq5CJVcQ0siYWWZE9xaPOty741TOSsx/hT2czjPbdKeyuSqTp2kz0EyHKP/dauxuYP
WElK1kmGYraLiMhK2/Iyg6LETF1Dit8B4FtSbbUGAJxjtc1TAP8DSeygIq0AoPUA6odyMFrsn1Pw
VH48wRlduffeaTez+XjM0rbDxgDDmvPtAHItjWJhtmz66q+mTKDuI8t6qIvIOURamn8qmqLftXps
+nYXNneDlfQrgeby8Lk6+TebQ8riwRU//wlUxuFjFe74REKTdJsxBvc2Uh15bjU7QVJMxx1a1Gid
rNxRlwGOTg61WSBMwNDZoOfjFlWb9YlXDU9TYPR/Z9drb+EBCeULkH2uYMsMnfDDNxWoUopXJOXo
mF2Qbswpb0JMktxTLh05m1TXfdEm5c4ycvdTPtfBh98c8hmJVAuaddwBSxfbaI4H1N9V58Trtfzb
971FedQOvg4QJD9/9HRRiATUQ/6k8pAjvJwvp5mHXLZF2jxaXT7fduZY3HY1Suk7b8iDOzNDJ6uP
OnUXtSm2ifUQ6l8so43Qdre0+FtkTOXvONXKdmWHX7yDYFmANyXy8J2BzOvnP0tvgrpFJ6t5zDu9
/jt66gi/iVbGmjjqxW5CnY/GDpGV3cxFsthNrRcXphZ00yNMDnc4mEXEiTFbnuiI/RZ/w9m299dX
fG3ERTgLErtFg2CcHjvYGWKDylN2E4SteIiBwxziWD9cH295c3A+CRK4l3M1s4uXd1VtCwUiU5wf
q8JMb7mWjWNpBCcNZZK11s0yJL4N5UKAVskdKe0t9lJW5xP2PljExk5Ai8vMcdRxg6z8BnAW/qXb
2j+1siymTaqFxsqZWYYjOTbcMTq71LfpZiyWtRPWqA+dmx3HkZZUnNU21L/c9UO706odnFHjb9Hm
7vfri7v8mG+jyvDHJkU8f+lGkRa16VVKlKHLM6v3eul+1UwRgbOZH4a8SlcO67tz5O6HRMJrgIrE
+aHA+wGfQavNkW0a4MGFNIt0fwIRGOwqLWw2ogrNO9jCRre9Ps3LgXnx8HIkJaDmwpk8H7iOgixO
zTE/JkE03YVJ+aXr6lnQQg4wSk/H+ARPe7y5Pujl2jpU8MmZoXexd5etuLxXq8AqwuIYupKdXGaG
J/ZZbI7DtrACAzbCIMqVy+W9iUrmISUR8sqLJ15fh4GeqHFx5MrV9kYmvBvVAAYcAgV/QnAi29AX
Xxv08oTi1QOsEng/tHAAk+erG0b9RLu9Ko41Wkm7Pp41E03Ebj4mDZy2DwZWUlaSZbTGwKVS8l2q
TYg6xgk3tLxdqBWDIXu6QeJnuTp+tMLPQB6POuiqYDx44y0ia21oQdbnwttFAbdJMJnmJ7jRvS9B
x6fWbcsVkfrlp3sbT5aU6DGRGi3FuvCDQ1SlcrydGWfCL5Qk24qC7Zmq2bjDoQ1/CKddi3jLT/c2
qHx8IN9BR3FZQdfobbmRonu7zK3qH7HS1ruqteNDlCX1Sk6+vBHfhkJP1QWuRZFhiZzSUF0SVD/B
c+SltS1DHd0xvc1XUp1lCJfbAvgkSQ64FYrzi3eGVQ//x9mZ9caNM2v4FwnQvtxK6sWW7Th7JjdC
JpnRLlELJVG//jzKuRm3G27kuwoQBGGTIovFqndBFg6ZbqyqcIbK7M492DmYD9Nom6Or8d7oggUT
4bW9JUvyen6MTFEMPC6lC14fL0+BiYyW7OXE91sbAzUAwz3mLiCFt4PKrVGMl6PA1GjM1J2Dg14a
CP65ZndA6uGWhtJl6Pq9ikhI7c6zgIv9i72P/I0lWmsIDtSqdwrIYkdZl6uj70zyUEwIIPz5rChK
odGBIQj6oRd1DX5BP9gA+ZmLVx6LDZ6UudS3VByuzWrnSf+WjHztSqenuhimJvMPw+a754qaXB4O
Zusdts5SB9ft4d/+4bzAKKJtsmemOwb/Mobo3pbKdTKq4zb73ePkqv4RN+Hyxu326hADEwatgwgI
AWv/YC/3RFYZLqbooHX7zewj3eUmXYe2PPiqb28M9TuW/7e+v0OSAVtyp0Ge3TsKL8fSXKFpmB5W
xzHry8812MWTE0icdBrIxt9tFICeuQWKgzX6eCFNnZO+m9zR/SdrRglckuKwfeNEvIqb/CIyQ3DD
rDF1o4tfJLYaPESK/yKSd81dY43t/SryNkajlqa3uxn3ii7kjWB2bcn/O+h+TP/T66zwexgExOgj
9fbhOBlDGqdoU0VzCZP47T10dSh6cqAPyCcA2bwcykFdacNNtDraeVeQGULHgi08qfY8+2Ur/ofR
gPH8BqnBXLzEMsu0khif1WCTxgLR4MHkqERkVaN7xPGxv1WoeXUkd4Q7SdLeS8ebzL4ImjOYKDU1
bXXskWZ40nnLRPoGgahs8u7YlN5yY7NcW0x658yMwhBX0cViZk6ZzrbJLaDs3qSAuqwHq/DauM/I
zd7+bq9uIupcu2woc+Ohj5z0y+9m5raZYQ+cHmzUh/3PSIHZzdmp8m64w47TsyJMUlOEzEggQSbO
PaKQN6LPlcm6NggS5rkLQ1xiFHRjQjC8lNrBTBfnVzq4eEytjSWeMYbpuhuR4cqXdBGHpUi8q6ex
ui+nq2fbwu2nk0lU3eoielGACZw8kQMepE4e8JwaNvGntz0ZCw818LgcDiBvF58TheWJ8vdYHxXW
YhGydVMsFlMeN2TWn9mzMp6yIY+2StyyULz8urxJ//+U8CwF/WFd5LxT6gJl3SyZNKBPttMOe0FQ
xBqfkLCfVQwbZwyQB2qGpKxyyjpv763LL7u/iHcd3t1fFyWZS8jb7nrgpRCYEr3x/QHnxqD/CezK
OszSuKVfue/T/0b832NRJ6SGsT+/L12EiyIYqwYNZRR+ZzM/DHNjY3Saqh4/h8Kc4qCvyvKD72bL
3YRehvdAyhBkp7cnfBnk+RFAn2knADDZq6gXy23lGrLdQYmIuO515zQws/dBqfwPpRiD99uqTUdE
6W/5C11uaUbaBZBoJCFvx58XW9qvYOvT1VmSZSi36ouBBaoTL4qn+lfbhUwS8cxdPr090Vtj7vvu
PxfLxAps6IKuSd7r6/DP2FVBrR8D9GOng1Ya2/SjJXTlz2+P+no/0e8EtvNbVp4+xEVWqWudM5tj
rZJWGzf/0FrFPMeAtysj9ItxuQXxuDJJeF5ke7+R0NB9Xk5yFggSYM+kEkDi7ml2puxzZXNvowqf
41ilyuJWivR6/wCdxLiH0g4W5aS0L0fU6Kr3fo6dgbERKULHmPBc6cfJuNMzXXPPM9fB02S6wY3W
2atGBHvIpu6AyDfPHt5YF9kJqI7BSQu1JFNmaJ/9IZVYWTaFZ8TD1j6bfu+djRnQ2HM6pm55RNXS
+JxqjlfflXY23eLMvI5au+bUrloOLnlHE7xchmC2p66d8zXpS5n9BXo7u686/R+JMNJHDpX3jr5M
+YHrqr8RsF4HkT1lpC3LYdrxIRfbeitlM/ZavyTp2q5Hs7CyOEMY5otwJuOhzfPy/TJT+7LTbXyH
aHsz3Bj/6sQJXrQcdijnZRExnWdjcDw+A9WtGeCCGwwU92dsNrN5cLcIq4v6S2/19T+uGrsvb5+u
K5sPNhtSN2TowAF/i8v950znFPRkujL5Ot+0AxC56nEIVtMLpZqneHGmEaaCPvxhPYGdBzou2Ikq
QMGJni+/9Uo/gK4Svgt5lxcHZXsq8YBMxKZeiSH0rak9ETNvgZRfdXZ+D4taE33m/Yq6hIhUhp47
E1SPxE9BFahg1WOnLwukft08eG7SFTuCbsX9r3LeaXvmZ4CVP/0PC7571uApx7q/6i6hO715dOcT
LU/nHwgwf89zPcfJc2i0D2le9B8mLQ+Obw+6p/wv70nWm4xyf4cA7bqEZ+uqmDZj8lcu/ME9aRAc
BEKvefrr7WGubSbSSpRIaabCIbk4SWiH7q0xfFEMHOCJXp6qQl/XdBEhcuxlkTVWxjsFCVL8Yeq8
f1iKilBzefhBv78Y2FZYuldFwy72hDjiAps+L/3wqR2b9sbOvXZYGQc1ETL1HQnwcufyRNSlOc5r
smO8Po29Up/NrvLPWlaby9HzlHyXmUPA2wso6o2AfeUm5K7fmRN8SlBeFxEy3SDhULlViUnTOOQA
LYk5l91wb22GcYv1fCUqegC69soAZVPy9JcTRZvB3zI8dRJjmE3eIMKKc3sy73hiy9NcNL9QM7f+
ddfyk22V4ucfbyRS2ADqBg9ZynIX8cHlEb/NhrcleKao9EhOKVs9LPDQyqJVySB/aOdC6rG3FNuf
Opawl9ARBUGHwDQA3suIKK1yLP1q3RKzEeXXaigkotmQ/ueTvaki8SefAsNQQo/VJw0EeFnM7S1d
hFf6Db9/BCna/rSGi3W5+hKD5aUeND514GOUrLeBo8WZ5czjY2sWWxstmsKXFZ0e02ujbPMy/a7d
jFLEVG9dE4W0Epdle2+Sf9exCsD0rKi7WJqLp8837q8rwQV2Ji1FGMagmy4XbOv9AF62uSbIC6pv
vp3akaf35S0twSuJ2e6vQS7I4SN8X6TZMzIUDmL/KqG+UGKgtuGSbVsykGHqNmV7Wh15S8Lgyhnw
4QuQmIGK3ctlL8/AVGWiLE21JUiHmdBHBuS8ttLTnxDq7d7ZaLHWYYqJkLiDsuU8i3lyb8m4X4k3
wLTRG/1tXEqW+PIn2A3GRZNT6km3eMYUKtDGzmMwAf+N9NIRz2U22Xnkd34dFzMH40ZgvZYjElAJ
rMCr+A2XNTXwHUWdFq2e+Fa2nPKykd+QdECUDx2+9VC4HbQap1RjevaXWRbHBbKVCkHQ6NBiK3Xj
LXDtg8BqIkkGr8Jj/iICcuetndHkelKCy4nGIbDvR6Hy0BBmc1hdzLxXU4O9jkP0u9TqsxvX6JX7
DdAXxUWK6HtkvEiY88VDkzQ18BpVlvezkZv3QIcnv0cMyOgicuS8i12143neDofXtj7Jwv/rUe/8
+ZebwNfMPKuG2UhcYS1pEXbtVsungbt2PO4e70iTmphfpv++Pey1vYcEDfGf6xyR6ou9t1p6W5ga
pyrXKis28N/46CsdW2RsW2KoUOVhWOkSWvVa38D/XMvUaKHtIi0gmblpL24fR6eTgPzclswUoIpI
6pUsRl720FM/1UEly7CcYb/8Nclm2W06Oi/CPtI0wsZKjT8GOe8HkIYeTZu9/g+U4eX6262dQagX
W5K3A5SdCqRzn6KcpXSxxGoZ0L9FP+G0LHZwJ8uhidPO1sMRcb8bG+HacUTViH7mbkQAauviANDf
RwvT4Zfgq9b/UNIVP+A5aNE4ZsW5UKuFr5TbaaEvB+rgW6G6+2CiEGIs6FfeiPtXTkNAAYK1sdDq
RF3/5ark/FXpLybfqFHT2aG2dvBN3rCxZs3iyaz0Do5Xm9+SMLuyK5G5JiDpAJRo2F/kBugQdy1d
cpWoQBv1yBgwPYgqajPo2riE4SpqR0gTfroKFK4N6n435n0lDeN5Ciphdy5F7eriB1gaFWqpeK/n
SreRzsEnFUmz9pvfeMafZ5s7Omo3yqaKyEPp5RLbHY7vtNW4gOAPJmos18TnRIpwIeA9miN0qXBU
ZdW8FxKtztPb5//qKQRHyjHc4S3WpTix1uJ4j7w2Xxj/iGi2lfNkGKiQoa4rivtV6/oYwRTxzmls
Hskr1fHQ6bv01gP52oLv7C1ebMD7X7Gaar3rDWfcN71tgORvVRFnAnp9i+vnjSnve/bioUQxhnII
bW7wwZclEQu0G37Gnp7wXDLf9249HnDuM96/vbDXtvB/R7k4OcDbNBAeho6TSKrdb2LoEdJxa+Pr
tNbptxbhvGOdryYC3+50fnvoy0MLfIjtyf/A+5ub7BJRTApXOKu/qaQa0uDR9+r+W9Wv5VddNQWy
UcIM2lCOSOO9PezlxY3IJIBCKu88CmzGvqhxNXRsBgycvMTKm62MMtA2QYhMkTpVzSRkrNxCUCYV
/cd+8jFlxK4yuEX/udxG+2+giAgcjfctrp0X11lgLGOgKsNLlF/Ofrx3PO3YGEqQGnU1etWNMPF6
pXfhFxiH9Pypw1/WpusAm+8eLQyMalT9uWnKPmrwCUjcLVjeK5hjB6/wjRv52mWmsM9xrwyz1nzm
V/TvzJelsNvWxxEUC6lA+MoJp2nyPnY2MMQN3uh4ePvLXpkmAPyd+bm3rWiUvQxRvRj5dLnwE5Wq
KtLlJN/nq47pMWIaRTxoY/fRCJb2lhb/1WFBxgLHp7VC8fTlsJV08LnD4CjJStO5MywJa7eY7eC9
zKUZo77hoUjsrbdC0WV8YH13wNTe1KW9Q2x+OSwKkK4+FwF7SLiyCvEJC4K4cW3AeG8v65XNykAU
95HpBKJ9qf5vIwA6ZVntJ41H+aStAnnsU8e8ayAgfP0fhqIDt+txwr+5vM/GrreLYCn9xNlk/jgO
jomqVi+ixURg/M+H2mkMhFaQ/WCbXy7fCBPQK/s8SIR0+kdDR9USKJPzdZm9WxDyKyeBMtTevd3R
Da8ySHq7wabB10ykls3vhg1rDrowabKkWf48ijW4e3tq13YGAEkgr7uBH9jil1Nbja4tS28wkrKo
pm/jtFU/UxPzx7dHubbtIX9ByKB8BC/h4ubA6BKQCBld4nuY/kWqQfM+HLzJuROAydOT5aTtabYK
/xa44koAd2F2U4rZG+9gcF5Oz0vHOTNlZSXCnDBygaCh7m2w1OfR0dALBkRonhpXVw8S5rEWpU6T
3wqol7fmfvbotXF/ACm2OIcvfwLKgV4ZZK6ZLLK3x3CzvQ4t9K4+Ds06y8h3a0GGUBbYCZs13aE/
X/ld3MjchaqRErk4+QvhoLftzEq8fISHsIrhjOlKdyi0fPioCs0PR5iG8duDXttUe2TdJ70LZF6s
OsgZjWJUbiSWNTVxQavv72Lq+r/eHuVVnsfKgineC8MAQiH/Xuwqve38HOddM2lxBLxvabEc3GkE
sa1N5oEOuQcwTRNPfQapvJ5QFo3HIvC/vP0rrmxt2BboFQCRIwxcUvRNp/XNrQmMZHXs2c4O8HNH
OxoqeM5Rg6xXhWY63acMbe655YzcuDmv7C4oyFR1aV0jnnWJviisGb22UbcTuWTZY9H4xqesm9Cp
62Q9RWpbm38szLZjH03LG1n+lVBFPWEvzRMVuUIvvjL3STeqqreTorDG7lzITjrRWJnBN2tcHZEf
ehTCzVuSJVduGGDkfHNkYhnWu0jJ0qwP9MWc7GSFaHpInW38gEaLD6jcuuVStk/gv1n1vr92CgB1
BNS/AXy8PLneVmdiEcJMNKtsu+M0mIsbz0MmMGHWAbLi2M5jwnm32FpbfOxhmt61iwhuaWdeOU3w
rfi4LDUf+nLGjY/4tMBlDO5lUAfhVNj1Aa0ye7uxla58T1hafEke6Fj4XGZ+vlpMf7QLK5mKIPu3
oxg1hJvTj4ds9PGSyufxRmPgytHhDU6lEiINAkuXPNbN34iDZmsl86JvP+qlook3bu+LWfgnEMLL
w1YGzY1S3LVJcl7Q5KRAxLVwsX1sc5awDnMrqUcIuxT/bNBCIFoNR9oHHsW3gNxXx6M9yw7i8c0k
X+6h0q7JXufBSorSLmIvxbW40Ic26q2mPpHAyLu3w9GVeEBhA3m5XWuVp+dFvK+4CUq5Cdwe8bLt
unAysmD9K8+VLw+wWo01O6djQKs2FXWurccFAfJbEM0rgZlyPbZ7AdUVOvSXOpJT5XUin2o38Xvb
FyIyGiMXn5dGeqQYQ4FhsFOW82wepqBsy09AMJREew9JDhyT07W6lf6+XhTqnhgpcnYoB5NDvfwI
yEt6lep6N2kpjdeHrBvlfYUFYZRZdvW+8qrpvT9WwRffav+H65+xAWfDLKYaAoj6Ymy5QTRkcyVL
vc1rxF2Czl4mu8pDQ60T88PiT8UcUXrDTnoEr/7P2xvidbxks8OlhgVC1xok8MvxN3PqjEJL7QTu
dGeHW9ssp7nZ3DLEBau+cfG/jpj7YDiqgqXiGXfZZpxKk5vQbp3Eawt18Mu8PVZ97p2tZfxIApJ+
CRzomq2Vt6dNzmV7I4JdHZ5sy98TD6AJF2tNy0s4mRx3qaZRPYAn08IeOcAPS26oGBo7svySJkC8
eLXAUxzFOvNGunV1tcGu7atAanKJLA0wh/C8zeM6xm75E9ZAH0Zz6e6Kdb110K+N5DAIYD1alq+0
WoetK3s39+1E6/Nznbnpz6yw9aM9r/mNe/7a6eGZBfOQuuVeCHm5g7hu0Z20BgegSTCKZ+TjWw/t
0rxo1ucml9mSx/Afg2+gMfUs2VaMBP98C5Nk8J6ke8x9cRHTCqsqa6d3naTaFisZ6nH9oOe9xNPJ
uyX2+/qu3Tt14LHpl0CzvMR9V6qy0DUMnAS3AbePOhL64pC5Vvv17Sm9vhZQ3KCiQ02cW/3Vnb5p
9iRs0XsJ7+X8aPjr+3lMkUSvUmylu3S7Vci6tluoX1E4owBALLyIApngLuwl46X2rNZwHHdby2lp
27M7t+LGhnl9rzM5BGT2IgCX0OVgWo+hJM8cL6G9537BvXEZkmBzZfNL+as9/DAXq57DIZ06++7P
l5UAY/owDjkVlxePP8nF0avUTQadXnfoO5ofic5xIq2pyyo0uurv/2FAyun4be3ykJdTHaze9LvM
dxPUdcV09mtMMJDRq7N389AEywHK061a2bXVBRbD9iHt5jG9b63/QJ/mfvatWWkuGb/on/u5nc+5
17vvHCHr81Zk+hjVftH++TMWoBe0dsANQBsoNL8clrhZQZZkB3mDLaIJTCMP1qGqH8pCIJbhTEod
llTbPq5Sv8Vtv3JaDCIqMRVNCVB2F2ObnalZRV74SZtqMsq3WjsUTU7XttfTCBx8e2MbXTktkB8I
qgGao/siX8zV1DvK3IxHUde5A17nP8yya74vWBvcEHe6NjWqjzvhmJVFG//lUN7KI9buFZU5mqQH
fa71A3AZO9pqY4Yb5N2iBV0dj8oj6dluYHUpg1jOdep6KQXIdpr7u3XRgqfNbcTfm67Gp6aab4G6
ry0ltWS0p9GX5PIwX86v8GZ4v5i/AI9s23jEk/LDgt3g59VS2i1w/qs2I+kddxR3PzzjHZt6cTTK
tkEXMciCJJ175zg1hfap8cvtMLa9OmKhO0S2ZlVEWU/NsVFTk6Ll7xhfKcpaN942ry9Nfsre7SPm
7pfmxRZyC3Jsq6eON9RagclDmX9tlWPMSC9P9Z1rKOuLbfdZdxzSqv3xdlB6JY+xrwMn9LdPCOHX
u1gHc/AztCbGIKk3U4cm27a7vmMw/hj1Yq7D1W7mOztAoETD602GDgaitMAC7HpiZc/+190OZ9fD
uXWOwQHt3/s/b2pTJwcmXP4+Wzi1XsJhsl6ICkmM+dAZJsiezqkqK6I8Nk1RXmXoQ7hNqtfxjGvi
+8HhoR9OAzZv4SI7bTzN2jK0saMF8jPuQY51kDkYgCiwJO8qq+6cIXaNwb5PKyt1DrtJixWtq51+
zbWJKhesEbV94erSz4aoNS1anLS0VFSSuK5TVJaBK+2osc3aQL0ilXMmUbpsjHKL0LAp0ifZNGA+
89lC/wFN5LU1HlstWAI9HDIv0M52iTG2inIqMNkWwexSxXs0OunFhfM0r2Rq6arZGaZCqejzz4Yx
zeLRXMqaB9mWBlb2iSqOOfzjLLnnn1PMR4QKR0K+MYdBP6fjCQ24fIB7uWVBcy/wVJShV+KQfOfq
ws6icfZT49nxe/CplQDiE+VFtrpoYMCiEt8wAmNFtgqfWFnoqpahYaPqdKcGE6ZVoPyhOI3Z0jcP
yhez/S7PkC5LFPja4mTaY+1HQWU2Hu4Qqm3OiIfq9V0LP3T9TOlxbaIWtcP0YAbKtb+N1aCqMzLC
aXuwZOqocMp4nh21YUz9w9RYRhPR7sn6eHAzc3y/SMPcfqUUkKxH1MmN9RHqbr0UYeAgtvGkoUCP
RyOCAfWzdN18++VoQ1Uc/bIs8scJjUPtuOKqPL33shblwQpDoy6Gfr9zn4wGokECDG3O1jvAqlsQ
DXW9+t+mLuvWf9BNXA13l7utpnual834c0tpI4t4mRbUeA8LHGk7Qks94CQZ1tbXdejnbZaj8W31
ljQjLBl0vmvRwbD6bMoppYfDdTh1j0GtRBpnOc+8KcR/MtPKMNBy23/YXBToDlq3TsvZhOLDP9vq
osMQiw6QmxeP6TZ5w2OhQRirI+Eqqzbiom+N7bzSv6oNJsE5f8pwQOT9HEww0vOI5KDov8L76pt7
Y91s7Uh5XPb1Iai12T7hGmYuUJKtMl+LyEBHaVpCQ/VLvsDo3YDAxViMV/hutWMq3Ps2wNrzsAG0
6e5QBR+DZ0MUVulGhjTq4gmBtWz8laVbVUSrXpajccjdRo5jtGwjAB876HEtdzXkA5swWBaWGIU5
Ky+WyOhy+nOxdDajPTjlLqXYavjxhKvUAu+H1kDRA0hodI/DrMouTI1qCsKdHNR8qbD8kIdJiFE8
BrxrKWg3g6i+UINBKS9r0kkct55mnhlZZu6aTx4tzS1O59E2H6Tj9s6d8j2eTnHdARY5mSpt+u9p
Q1Pgvm1cf/u41HO/5viWjdIIy2Wrsl/IZ2HTRb0oLQLy17LXN5zXNd0dT1DmWxBOmtdpXbhtm54S
m3yZiXOp9568g8hVokOhj6Z6Hh014o3UZ1kaJOuQOVvYdKVn/6o6c8xwmy+XuQwLK9B28Ojs6emv
1G409cPCtnf4YmT5Ku6HasqrD1mR9fpOYsm079haWDZ1dszOwz7Y7OA5HXSp3+dIOGxJqbmjad7l
KJenIhw7mgWxmSGZXx0bxwUb0deicb/nVq9lPws5Dw5oIFqVh9yUpTxVQuj90ZSzmd3zcQfxUyAP
MTy6q6MBpXPtSucsYACVL3/LrK22I0Quv6xDQzrzfM4WKlVcK/5k/KSer2dZOCDgoj5o6cA/svwi
rc6DqVzvWFGdy96JsZfzk5H32nyni7FZv7BBPDeylrWXkTvYozjNrrH259yc9fysJmHU97gBrvPf
qvO8ckuGKaPV5M61Ud6hmbOkSYGZ/UyQEhoNIDMbCuPH7EFRviv9vsVOc0JL50cruEAiH+DRVIdu
50/zdrCyoVyR7xB4NX/Zgs52pijtbXgWepbb+ndInMK5b3Ol1HSs1yabv5nWgGTD4je0DI5cM408
BcLF5ySk0gw/OocegaeD2Mqyi8p0WcSZO6/vPxX22o3fQMXpqju4Mh3776ti+8hjvo6tx6MGrJJ4
ZxqFo+4qH7jZk+fm1DKhsafpmT7v2gZRPmVud9fostDuGNtzP26LWorPecapvkOJ3VvPQjMLAOGO
06kiRL20eAAImk68REe//uG4mrskkr4HjqL2VCnnCxX/CpH0WiyuGXMRoO6EvCtKP1ySyHGdqt5R
csHul4zkJIH3TB+oKdtdTIbeUYschCNcEQJJ43US9IACnxV17PbQYj+CsGbjNB0eb0tXeM+lIGt+
7Mtmaw7V7GvWFAItzoq4gSCtRa3muyM+Ymi4gNhEDKQ75yjxc1n04Gwjvq2JbEZT2O45wyULbecK
tGgStHqXHypNdflfjtsF6t5y18FeDqvVYPoLTN0P/pLjrBUf0Mwz5cGFYz1Y52HwUuyaxglH0hAd
GYFbks45bZ88e8k/Sx1o7wN6fql2mre2KPID0N7CE+Em3WL7UY2LqP8dh17nF3ZUtoNnlQ399qUr
c7sqI8ELeYuU3aTkiisq7MuTJUfMqrYpsNSxHtFBxYkFjGpvR9yTa/oxtQ3ruDVaPwElQ0T41MIi
NJ+yQuVdAu4AOmoMQwPTmcDYV6QGLfmLqNSuh6lr6hgVAiiUytyGIcRrr+6fy17jU6mlbtF9ZaGw
ghGB82+dV8VHbxjymZvbQupFynkkH8OfNKlWlf7si5GuuyZIGw4qR3UvMunX/eWUvl88CdH61ake
/aE9ybYi4dZRrICVnJn9ERqm0xylSPGTSHuRI7rKpdI+LUPqeIw26P5JdSO6QUCU51+FL6UT+n5W
fEf4PPsyWEoHwph5s3EsGllj+5yhcbzW21IeAH1IlHAqnOaCE9QUuzpK5fXyYa1Q7jobmgSl2Rdc
o/dN3S4fV8tK1+e+97Xgr7StjCKE4et+sCkYax80FN+Wn33TuB+Nzpjx/nTS9FltDp9ztWZURXW9
kb8q6GpVVNvC/jhOnfU8GNtmh0FrBn2iUE2P1U7budNRJSxD4a1TGTfG5JL59rZDamci4o7fkjK6
E9E2c87CHFc7hMMwfhRU/QsuBZbpn6Gz+yFCy3lTse+miBx3tsg/pjMbMjI8rflYdL34Vfn+lJ7M
QHbq+9Z4Vv1LbRiMRcqrXHZzLgwdszdci9NDvtCp/E6CKYP3WF12y5fJHJ0JlG6Gw8SG1E0b6Y1W
Ng/kSYLK9ViRzAxc5j35edp777neCv1+oRlpx4GvbBkOw+rrx4LtuuGZmZXevylYLR5jAc/BUwZW
RZywUCZdXjC4rcAAzLZ8Ngdahg/oMy3LN1ujTRWKTi7twc38LDhXyEZ2JFFblp1K6WaWE+Ni4rJ9
HGv1DmDKvXt7VS7ZskEYfJhnqRcnw840tyC9C1z8cWdH/1BX9fpPqeNIFzv8kk+VpQXTgSvMNkPX
n2f1bkuVEfBqskkT0DTcVFDEOCFR+nDqvq/iSs1zfk87ucnjssd0EdWuzBPnDjZ48BfXZ+McSm4p
7UTzbN3ScNP1QYuXDvoWvWm/aU+VhTv9E9pxVva18gavPSxCH61Tudh6F6nccYYjGjPF8jiqQdJB
Eu3Y/aBKIuuD5lVccZlFOPurL7fOvNvxfgVsgmUNzhnGDt1Xy57dU5+KAahPYykECJtqrXJU3Nxi
eeZl4S2xNVU+Mu+ix/PJFNA8eR3i+1Wlid75Zcaxtkrvngiym/w4gz+4UVn1mA2XKkBScQkawYqa
E71uc8WhxK7rxYsgxuX9aYNWNYW2n1XN127QrRklaUtssSdXqeLK79I5VAEi9nfrxmv+YKKUXsel
QL0ysionU/gAYoD6TYoaA9m2Q0Rc5wiRYmXnLpjUOn3aqJoCnACNHSzAeEdjamSolW5WF4mTrp7R
P/spoHeyTdfOS/vObFf9qbML9uqq110QW64iZoZjCgsssu01cB5WQH9uWOANkkcyHWa8c+eqncM9
+1keC9gK6dMAIiD7ORhoncdgA8GzSpl70ztegzz8VmsKoJAFWfap8lxAe0zJ0+IKjNcPH0Q8h2/Q
rG/KtgqMnvq0pjtj5ot1Z2RyGu4FbsZulPsKNc1CH4OPrlc4nyt+6neHZFYPV8xwJoyg8fmGRWKo
+sAxRoqvYjL+j7r19DLSJE0WCKT4GmBSV1l31lbb7xseXFRGRiPo71Sr9d2pN7AgCdH5UH4shm6c
wmLVsiBOfTy/Ym1VK270opvfycoAF2TkK1CGukzNKak6WxEQYHSFJQXJMlaGNeQhHny6c16LKrN4
CQv7GyWOoDh2hT9ZaLKLto+QvB7EodwEoC3Lzz07XFGvbMPWb1x1MrWGew53pPU4jq3uhjZ+eP8G
85j91eYm7s4Y1bn/6kOQ/c26bk20lOhHWcEg8LGyU/XoaDsUQa+d2SPpCErtIAI7q0OcyZ1vyyyd
f/N1bmas42WvIjeYm++VV0NIEQVxIAYh3vH8EWWb3m2lLnuIKsCFTasuHCCelFDiyS5I970gs43Q
Qhrhbwe17j7ED9Bdwx5Bik/uwOskLMzVLQ9rVXsakDivrqIFTiAU2UVia6hp06gRTD35vl2aIYhS
yhYP2rxSlJkbaYyH3lYZ3s9kmVpojUrig2yrVEYdSuS7gadsjajgdZJHSzcEXlhra/6OPY6/lNvL
dTvNPELeuVW+48tTZFCPMPAlSi5pMT0YXglZdrXl9g3eLg+/Je03ygP9OiDvjKrHJ2mWODstnl39
5H3WQerVBjWc1/3wPcz9UBqR0RfFHKZzAPE3UKPx7FtbhZqBHszPmm1XMi6UcmXUgo96WBCPeYQj
UfNaJUIuRN9R/GuOpasf0kHWqPJNWneaGoJ0DDyqHCOvqnVuyzXNs7DOeBeH2hrQKt2CFk+B/+Po
vJbjVLYw/ERUkcMtYWY0ypYly76hbG+Z3NDQ0NBPf745N7t2lW1pAtBr/XEhBv+f1Qjabp2F1JOM
q6yfs60b1TefV+YUiLuqulD2sZu8bg5y8DpQiyilU2r4Pgl3J49wnzge6oWJPq/Cxvk7eDaBsevo
OG3egjTyWqqWsg+iDMeXlaq+JhOhVf8eXSU6XLidbaVstEjbg7XX1LWxe5wM28kj2ipgz1i3ARvd
jr2hqFYZbjwzOvwhcaTCH3pky1YxDikW31B9QIyLIPUC47k8no23E3BnI6jULVrAcl9IFksWxRfc
LjETTmxqlgLHa9eSz/g2wrk7NSH5qML/KFPBUTq4R5O5XSS/Jn1w39jOR1cv8W21Df5MTev82rtY
58mMSyuzS9E+rRtoC0+TMv4uq2NuTrMXcuLWSHxkSk9rCAgyGu9T8dTs8U0ElGAOgAcXbjPhYYSW
zpAuetm9tPWkH+XCNUfFz9ZDQZbShCnfI14uRalE7apDl0zPp8M5kS6745Q41gbic2NxhAyhdGAF
N/V8qNNSdhu20crZZBpNrVuR+jcOQ+6I2H4Km0XZnM62S13ZIRM3Ixs4+c/3Rmplax58nw2BuE0a
lhTkpdG8ja8MQIquNW+gOPkIRzyZLuOAfkWtWKIIOHhZkjtXZp7yepEP6rCYeqZJ6ixq+t1/Dksk
vHwijnvCjA/E5Qx2UOZBI5o/jAwuNhu5Wv/pcemCYu/n8E1wKg/ZuNYTC7Yd1//sVo2qAH86fg0u
TXb5sLK2parGhpYZ+n2XN5TK1fDM8bIvT6PtyWu0hc1b09LKl461Q0cmp7Q4mRhd75XmRl6kWCNn
hE5Yy6mo6J78ZyKt2qzdpz5guvegGgmR3y4daGKUdT1dqnRXJ2GZcm3RajeASNQn9Gv9ePIBno4T
ACJbyxj2djrJxXCwj1tZc2RancqqAMttwXQxt5gDhrUpbCiU5Lu9mZLU8VD3bIpD+3loq4kLSUgl
S/+khq5wV7t9DRvLt+9c7hid4WMV69/espFCj/3srw+OBNO/K1dcBpeyMW1/lzAMTHnJWPQ2eaYF
dyFUCVWFcCUwMGuyyuSxRCzpk+s/HgT4OukuiGRAXE3R3Lnal/DIj22t+Ssq8qs7hpHdzuLBMntq
ewRaZDCkkEuOONqayjWA7CxuAkw5qvb5037V23TqPX0Mj5ZlhMo3hoeKGWFo7Yvdovpr5inszpTL
ty28ByKj7OY6TDJWcqoWYNTr5TzIVbB/JbMOPqOgjbZTtAAIZXRFt0MKHqrUX0oeAxgEi+Uza6s4
GnJBNRvtwYbuzpgLwB6dGx78/6lpNd8NS033GhtXf7hMelM2TSG/SihVL491C5x+FtVqvSkgXjeV
8zA3UE7bGI3ZZiwH59VYhv98d+KAEwSnDKlsEnZgsRLanjpoeaxCsxbtmXEX925KlJRngc7io0Jk
OWRbhftaUuhmTmWwzh9zl3Q4QLnS2rxn4RuICoHBKTjpwQy9camjwo+G6HmwIgCboNbKJsG852nH
434qoqSxugzvy/GNevD4066suL3GlVmdF1fKgfnGHeuqwEe8zCmnivQeb7CtzN3mMOYuQoH1rcGk
seR6oZ2m6AZuypNjtjLMuKVXTZE3y+8dcoDyRdqqksU6Bc43ztykok/SFp+LXgOZmlvKyn1jr4Ff
AK+y+yTa8771wKVNOjnC+tNFQooUMW5QYnVeJ/CIhvZCVrja9TKC6eWd32KIzyp/WP/x3Vtf65qI
Ke2YB/6NU8R2I8bW9Kk9+zvkg6yaW8wTzMwpafuqLVS3JVXR0rATZ3209H9Hz0xLMRFQwvlrju1p
VIH3x79tPuli2B/ObANDBTPcj1cRs2znR1y7Za6nbf3ZDGP4O4QA/Fc6zfi7SiwC/MrSmp3Upp5g
LzhcmKraZQANWwbyUx66YDiKYdqWMe8ABHjPrHXpFHTHc78t85Cp9ghe+W6jg5vZFx++jMaOgJL6
Fkdbb8HHwLbjZPFkVp/xNYzWjNc2jKeKKRvgkLJjajzJ1KCIwTf1Xqw8oR9vd+U7MTvlnMVYy4ai
hMswJyq83Te5R7dQg0C/z/He7HnTkcB9Odx9fUO4Iurcn5V5kQsnXBGLcTX3GL/ro2DP4utqyFtI
smGz4H4oQxUVH/vmt1lIcMGcqVJ6OpvASEQxU1mh0mRFOpYGe1+zq8Wd4XOuRdhkRvnmlk2Nvmtg
9qU8W7eJBCtYmiiPZhnnbb+RkROSl3gCTHCrk28v+1+HMz0sqmOo7jatk44yS9gRmLiFCBtd1sAf
rT/Wp9UXfIKCsNkxHWVTv61jCKjOtSs+R2ffmZV0qLtsIJNxShWd9S9GNlLm0rXad7h1u8mgtc1X
ubEZ5VXfz0E2dU38to9SRmdJavmvhC6Mq7ZmtT5UrEx3TVAvIeO9o9/bQCs3a5FS7HBLShw5qqRW
n1VTt3edkVFyikuKsrMA6shitVP1FbBFq5Q2peQqfUThqTubWWebvdT3mOa7OetDt5zyjoPmyjos
yQaIZk/lwzINMpsPFCaZnKf6BrslIzxbBLAJhrqNcLddtWKglaZ6X8hVkkUA8cQ8xiTW5l1lqTfm
6XFLN2+jBE/XHZWGq7eaf14Z4wfu3NE88sZN/RgEVq2vzbGx67tDUP2OiU2y0nkDhc58LqnHeESM
mq2JO/6cjhgIPW72Mk5b2a+fZj6sMqVjQpbZCjhxnKo50h/2jqHThpb7Wdah9e5XdvmbMqKFAOqx
A6w+DEuiBn+linnQo32dvWrUmevUwb3HTLpl0Izi3cxV+W/nCXykbNHds49p1EsB/sc13VtEj1ll
O9bPdrc6UXQJK2CGbtq0hZV4AoLPG/dbpa+I+2xYrZsir3PBn7opIZJoC7kQc71hGSx8ZRpGvWMK
wjRcJ8J0xqSKqN4z0brkFIvAJkqDe4BfO2uoESsQtB8mEJO5ngN2AXuuD+8arNJysm1dgIgmfxMv
kadv9tpdyTglgWughSERiJDKYf+MtklXpyNIrC0HMNrKO6uahftkoRbtT1UI2stx3UQPpFlrFwxn
aD6dlchBBl93HIALbi264y6P7eT4dFlmpFVxUk6bw70RyUMydx5788ObuPxOUV3TWDEaUX/FMjYG
yks1/Ngqqqm2hy/l3w+uji8NG018WoMaCG13GhqS/Lqvz1YPu3CeJzFtTwrraJS6QoMCQnxs7Mkz
k2yBVUjGGdNs27C/8Yw+IfQq9aV01CqZQ1zne7tHtTkDXjPILkOtuzwiamZ/bnD/cuf0t7Lw24X+
DWvTLIqt17PDIVHVfc8NL2sLKJCePk2Ueainc6MWt6DHRqrTOK2+zI41nroUBCGxL6HfBz94pnJx
xgABXH29pnrOC9fA4oBnKMGDPh/3UzcrIEptqSO1gKyaVEHzAdRX7d4S+qfiJNN22MjMbWvmx4Rl
mRwJkZCRNwJN/3C5W2mmnd3w9oWsSZty6fFfWTnddWiX5M1QHRhmaNyAHzdKVXFs+Xv7+4DDYaoR
6BSKujpc59I682GY6oLytzckZMh6e7+a3I6s+hoRlvND1TWyZSee2ROQkyR90YZaTYz1aCwQttmk
Znfb1tCXHTOZ4MRtt4ysgs7k6+r6n0JWO1k00osfyVNkcLcdPT9AYIzVGdbQGa5xFJTdo0VvX/Ud
W5m0LqhLOPId429LOk3O8TNpVgkpNpCvcB/IplU/uCIWeqAD1fdPLZMD4HwJvZ+JONxg/LzBa4um
niIe91GzxadKl7BcVuB9o+61dot9J6Qa21zY2CQ5VyMDuo399PGmqDueNADM8MFtWA9dWibaPR57
4bTDm+bM/ygrdzjeSPvjIyfBKh4KKN7xjz97y3DiZe01LjxC0p8XhYXvZ7c7Sj6W6LjXs3brpYg3
pvvLKAaOxMnQJZ/6sx/+2kdPkfoMxNVeRmLSvYutJ2G/+TrmGzmOwV+KJQ5nHsokvBw8BpV5tZth
OC6IfyCOUuPMdXAWAFdOKgWMzsMxgTykPiOreh2Hnf92QN+GpZyUpuDOhVKPPvsIBQoWpWTbX6Zd
8YXuMnYVgGkbjG/tUltDZjZKXe+3lo3mNHlWlLyYLdyskwrHbSrIPB/G+zq2zZx69PKRFWqEvcE1
e43KRuHr8aFuemyutw9J34vEBOF3Tb78/uRwhVXMMrB5wZsJFu0EBVrHWbaEibMYM0waWg26fTr+
imPg3No4di5z7JYfGtwJr9G2Q4Z5/RpHqVznecvLrpr/rBu8XwE51v0yKILqguKcPsm38BAYjFXd
P21BeAx3lbWuGXDQlkm7fmWhnnmmdc+cNx9lGJdZEs7zn16vM7XrMvhsbqXzeTnp5pfBZGc9Odpn
2V2Q/HPHxL87cm0/Io1ncapwAy0UlFRb3FANy0rvUZQ49jklbeLczFX/4ajdD0/21Cuggnr/FQGM
JpxVfbn+13tO9xTaM2BexwSypr6Uxrr2rVr2LF698Fs7z5VI1RYkX2ZVUBWVnJtLJYPkCbUFuFVZ
VtFf6fmVf+LwT/xvY3RM7qlmWNvzoa06ghLtLkwD2nTdSxW45gxp7t0DdwHr+ePwzUV6egLeiEVq
NfX213fJIl+QRvC48VtVzPHUbictRrWfPPrDKM8dCPipA+JAChh/UdhBTYAadrEgj1lKIHKiNvjd
ihoUgLZ7ni5VdZR/oLGn33F7PCMsT0Te0RcC4j0ndKJvLna6dKEppU7xRUfFXCmw0aUpj5XaSbWd
F/RAcxYqe1Bnt+eISus1auycKyehlTfs5p45ks1C7WYjkCb22RUoiVhft1Ivd0uDo5edKel+MR8M
TyhbbTawcA4uM5ekxzK2emgxp6rDed839T+ytcJbW/YY/bzVrTpsZ/Hxd6xQdma6nJqvqOZLCQJT
q1f8pVGKXK6rId9W8dQGe9Sftm2cvU95xOJLT3sH1mwrgOlI1ccPcm4rtgNzw38Cx7YeuiGZk88D
BZD31Hpi+6zNvAqAxmG3LiQM9S3CnJnur1GgXklNYOkoH6TFzR8rF75wxhpx9koTlSdpR838KK1e
h+DtdfBVx6P9HxLYaklB2G3728FQhF3Ha3T7dvQ2Vskh3uIvy5TcOOXedoUQ+1KfAx3BvM7MYA/N
KLqrsROHbJMKNYfPd2XBY+xLoYJunL5xCbL/TcPeOSdb2YvOmrCVc6GZfWWOCWlUX2qq1w0tjstZ
Y/H4dy4OviUQTQnGlnuwJdvDMe/S4dfJBLk453N1btrYq8GGtaoZ0UWwnGpqqWhVhhlORNYjAeny
MnLoQeiTnQl+NiGvKixZ/vrIJsVvTQ6fVZuVY7qZqBc6netusjKndaYfFFfz43Xjr2SJSNPG6bZW
JeKGxAMc9Qi1SJhtfM6C2KqjJZ3R9iMG02HXXKvZoWJ2n6bgy1KbWJ4Oa2O28w2ZjkhR7CSlkzL8
61mrGrPFn3eVW6ZCPqNjRKr5IeimT8ujndZrb8zhnm6LAdiXzVUUagD3lEPXLwt1cHilyR41YDOT
kQWsA8qPRLUJkiN/bZgbLXCUTKwhipcWdRF79CFhMqZ+qedrONYmvER4/FSugrk67uj98uui4c0E
p2334w3SJxA1Wrw2eKz3tn+d6n3+wT5Tsm9btvhWlU5wx1Gj7Dwxq2QRNeKG1K+9dTcPphpSnNVj
W5TNLL4d0Lh/2v1InvzJmzRjzNz8U0yU4M0wsGNWrRD64Nxmcy/R4TF6IW97bu1j+7KtptvSHfGc
lw4yGe7bsVV3EpyRtBW4rttg6sypPfTuFzv7gNDQc4fvYzR0bT5LB+qtW6reSbuwsqPMidX+s6+H
/Y7j3txHAPRwm35d9TlPp9fK2PwfzInGQm05cd7H/UFosq754KPSRs5GsbwOUtiPIylU7M9Xt+31
h0+me5CNZTmSg6WPHh7M28Yr+aC9T362tQaYGGX74la62+63lXWpEcgmU1z4JMm64eB56eE788fh
juFpwdWDmsAlB/MkGKhvoVZNy2ZiySUCMenKPlUmYRZ392Z6D+J2+OJ5iACkq/r6xY7turid9Cbn
6IjLrxhJ4CmOS4hW2hh61CKynD9KUi8gY5mL43OQlEGfd4PgWcBBTqSgWyMg4qbpfc6z/eCM2P1Z
r5Qs4IZFjFHp04ZG/yExO+cLYHW/ZJiHTFMg8YA2tuiP679ROyl++gMARaZ9Z/DuaAlR/UM0VgOk
lrtO05E3tVvDoaGvLKB+VH9eeJ9ITFUQDClgkxDw91zGRTDXzZT3ofShF7yWnWE3ZFafJVuEeFLJ
aus7Qp7VOXTVTH/Y4b0ue2x3haqrtn/ryw7/UsvLZXQYeIsUCsF/VBX2q4tqStXxRZBNeaU/hp6t
wHQ+8KKFSuFhqdiUcs4/eskM+XAs24G2kCwMwgXuCy2arjtMMKz+B+k0mXKJxklV24s17yOl/tu7
rip50XHfF6D8yHNXdp8/YTTWbg5FHNQZSkLPznq7jH4HwU74wg5xne+VxFw/dkl9ioYweuh9Pf/l
U7W+7OmYpkKyg9oXT0TUB0dIKCGnKLmSj1HrzisKw3Zc/iCpZmFHMO4+jpEx3xdupzFrSmu7PxjF
98IRrf2HFHL9cJCtVZ+1ZcffNOYSP3X7fp0v4WoYZoNBdW7GjdL2mHSJFcy8YSMES6EiBciS5cig
MBLJxH5QRh8mOEBtlLt5lLhO5VS+LL1fNXcHgo4wi/xNDyRURd6aWV0TuKfGmmwOgNVZ11waUnBh
zfvEPh9hCMU3O/3yZIgGkrRalcvIFYoaP0hLO9KwBXOSEMpY7nt50e6M4olgHRaIKWYg6dq49e7Y
gbCurdztQcazkubTpQH9O5m+9Z5I+UQg4rhT4+T2YsBWwWLXKK2C3Z4YxcVe/6ibJrZ+Gfan6jyC
ifUZV+i4OSnki9B3HJDBlqNRBc7bkR5FuUayrDKfHKrotEZAnpnWQagv2plRgYedaziyUclVXNMT
x8kYDvbvBFHrVxsot+cllEtwdthBotu/5GxuD27HN6hUigBnq4z5l7LiSY3Qxv5GbaNGoIzlqU19
C2plj5bhsy3Rlj0SclvVJ0+L/UfXqbnJdNOG3slnNYOlEUKu53Wddx4BSdQ5d4vFeX3uGvJxH3yg
L+vE+hWp1IXNis7MWICYLRiefcGzYlm51Nt876mVCgZR8hyI446P17Lkf1sfhus5blTpM4E0neGB
Y/nzQ7jz5WWDbLZXNaDmBBYKZi9N5pus3oLVFaegNG31bHp4/zxcPX89hZwR0T83mqIPLLDlftqh
MKNrm8TLH4/7GvhjcAHkppBCq9QGryUTb6hQq5hZDBnD0/zoTHZ73zqLf+qsTT8mU+0QJsCR8DTS
O/CORHIJC9NjYUAUGC/e44r0QbM2e97rRBVwlc2SpNFrKbX/PZhl8jz48uhyqP5BF84WiDdMf95w
XyH/oBqyq23osbi0LmsiQVXCfXTtIoJxZKXx249jrZR5H9ox7C6Gd/yEBbQjtC1EEHOmLnt6wP+D
1EVuOCJuOpFWcmzjRuNQD6swR+Wpq9TXymfWNQF7ceQt2Mst6vaIiyadEiIpKRUgGpmlmWzL6t9q
uuQ4R3iMjryla/kvqli0wDXQtoLZ8M1J472mabUur4TXqqnYvL15P5aQa+1GZn47joq1HU71Jh+v
amVnamuan7sF6puGnMMIXctf/bBED/DU+ytSlOM/PFARvgJQbgAaRK6kldTdMD5sjY/uRejNL9Ym
aD/WyQGF0ZyEuY3o9kgniJ1v6GTWv/uGcpLFoI1evLDeylTUxJHdIP3pfq32+LrUY/J9hDF+osel
/1qSlWVqqX11bWUXvDTutj2Ps7N+2pOXMHQkm36WvDhw/inof7SSod6oYN1TNc3+12C4U5FtkevW
VcFwP0hjM3dhu8v9xN4f5WDDJHKWDEEkdrLSh9D8dVZw92m7ifNVMHyqmO3naHvmmh7Gy61CO5Ox
vxc33Lho1lCeul1MZ+NE4mvae+9OlUF4t6y2eF+cxbmv/MWCRfVZiQIx1XkywvQFi/uIgHItWKP1
K9LT/2qBqoaM8iQVLUlEVu8wWZDEhJBlKM2lr5Pf+O2I9Ghv9NMkz3Y0qWd0cOH77YY+dy6MnrXz
srXxm4vwKnWORfxQTeDfrn/4KcG78MuB7H8i5E2eoH5PSdK/ij52YTc5a7Mx8U/tdiz3FdkOwl7p
Bo6/hlWjRBDH/YhEMeVPd1CscH9YpmX8Xs6EZGbNhBBHvzeTxXpFsueaqXjaxhylXPge37qkiiBa
vEywaz4GdRihEZ/U/F8YGjc8dU4fPZqll3d6CZcK5HeWKOHjEe1Isz3hU+fqBjJA7R2LdTmZcRvX
om67g/CayYmyMO6CT+Ua69Vg+PyYY0wh9VjNz6Mlqv80enFGK1IbfoeDb/9YWSh+WbPlfxfW4DxD
Zo8v9tIPV1lZesntuvNOFWfFgzNuQ5GAQ99D6jMlr4c7/KMUskJnM+51GvtTWKwIh6Df3eTpUMFN
aLSpApi1/+V07nGkfeK01x66+ByjkYYvIxv9IxRH/Ftx6l9d2NJ/yYDgKHpyoEkkWv4VyJo5R54Q
SuyPJFSK98pRTPGxlPcgZdjUh8pMb26p7N8BzpOCMQDudpPAdYlxf1qzj1TUdG6xLrP/HnOvXDq9
NbAZBLoykr9VnNsvJMTyo6w5cv80yc10sQcVer/guPLM7SEPXbEgdU8a5wS3Fn2g4hoeGJFH7mhU
6S9O5/c/OJwjmLvSvdoWAZ9oII5yzLAm2uddx/29LVBmoxuyBOyKM+x/PN+qX/cQX07ftNZTJLr9
m2lnd0+9RbqnDWPQL2srvZ+NnuWO4WI+7hjWrA3riF++kRUw/NyJ70E07PjN11yXHj+/KhugEbm5
vwAE1LcQ8SdilSPkmtvHnp/Two+/oAAn8p8Zu0runMG3gCITV94eI4TUHHGFbWDT3G/ViD9mEkNT
6FF6j4gpp3uFPPLeRb+RqkiY552csDpDnudYeaAFQsi45lHXs0cWIIXjSzJ1B4Q+AOJ7WS3Nawfn
jbTUtnbQ5mqsfq1HKVb8VSiIlLHG/+p1qfIlxOudhipIWBoCqk5Tp60P+qSJEX9MGCOfDI4LBcq7
mS/pgJvArSBD9PzYvNNcMq65I915a/KwJ2rgijZ02X7bZocMT1fj1vLCOOL4r56yG/fKHgZGZBLL
Wr/GQWo7BVyzP7xaLiGCcfR8P8sNGfylk5Ue/s71JNrnCMB9vh9ax3VZ9eJyLthYTADOZXXf0UAG
PaqUTjhDgcBEt7lc+smwRonQIXPITHNVZ7sRXTDytnTnXjF6dMcdW4ZCwXfr0MTts4+x5kzwR8T0
7JkWDcKzPHr1boU1QrsM6r4xpyaSZfSi4jJ2H6sBWXQRBFV8hxvG/EeCdTNk9TGs9aVmCxhfxMC4
cEIQtO/2qZ6dITZPoxXKaDotbBhtdV4iULomjeU2bdjuErxqb1KiyN048ZSJfwo4h5DlCP4dV4M3
HQdOhQCt8nL2ZoQcDU45Q+PneEA3FIhjY5QLypQSZ7CFesJ+6EeEi3TDwcKw0Y526y4Tum74JJnt
qOv2Kvd0WDtPAnIpvrjDoko+Sfgb+ZcHmwt+qo10NnXnlpRq/BgWs1ln1GeNWtN4Q7/rMbSXK8VW
drzEx0JZGHuyfYriRlffVzrgvW/xSrTkE0qYeQXHWDy7o8QT28B76PSruNtw10XwIMzaVx+VQMIa
u2ud+ZVbEk7eo8UsGoR+3UPtR6rMed/NYkOcufH+yXdRI70P9f57xVRrfz9mno6/lsgednaCowXu
S6ulGuyfxFe5pMsYptXuNVyVMz9NkLjuHXbp0T2TkjGjjvdn+BiugW7CDLX3Q/MUTtB46CAX2yt8
2Jro3I+lUP/CUHQL5Ayq4zecDKX4MXqrA/WsXRdUxNslM+rWTE7ztA84XcHKaYFxswbzUXk2e7hD
rLGYcVx4tqUYdgcEp3kVE2l0byPWKA0ej9hrTpbrNd5nrZrIeoTkPPh658VajqcSViv+jpsFU4Et
6pE8WzMm7UuPXJiSc5J9yktr7KhMiX4/zN1wYMp7XpJmKSH4I4+dwlj80jrl04qrixWvx47oyV6U
cvPNm1AiAzeOQftM4QZPYRPbyChEOAUAP5SMzfOzVW/gH2llya5KCLxXbRCceYdJdHHsqEOejP14
7e/wq68wxtEMfZ6Geqwq0ptYm4NPu49X57ff0kdcdFphVCmwD08lNCcOqFs+UDkn63msmHyKiZfo
OnmvKFo/ewc1mN4dD/SY0XptZgAi4U6e92uyLa6RaOks18puMnkmXgvDltwIyCoZWjHXBPtDuQHX
pthZrTEv+T6jFcXfDQHJPEtMaDCA4Uvno7VHT74EqITa59KJ4cIlyMT8b42CQFwZNqMZi1KNXhtN
kN9WV0clznaGoFDWb4Qm5fxvlmOw3AkXlLZA2VuXXLTVIc9rtOrhgTgFKwFip0P9ouQutntLlGWZ
OxEi0CzRvuf/wmrqtwUh91q/tGiYrNMCDNg88rdlkB5RDC6G5RjWuhZs4kCAlTSFVblTyFXqEq2T
212t3dxpey7+UwzMXf1gUFRSwHlbu2dfg0Q2qz5xpriwBnMTNdY9jbRbzGOAtgbI7I4Ydc6MUCBq
Z9LZdc9CJ9b53ve3ZIJoXVTr5zLyrUMBkajDebN2OAeYJTbxt9BgDkFw63jbIxesqi+cB6F+1/tA
qRpuBv78RgmjJdhnzF73GmnQdpMiH23GzS7EPzyAqj1Vo+MFPOawso7EzwVteD4kGe95VU5TFFzK
gLDat1GO/+cU9nq6wrf6nkm9ygb2L2KgYPmsorZtf01OW3GvOqWwcT5HtjvvPnGMu7HsM9Er2wE3
irdomM89H8kxfYQKkP6njWHFPUBmue9fxjhY+vDdLT1MzGlNdUKYO80aN6xRlezjq5gq8W/jUZJk
Vr+1ySmo1KZQX0/GNudy9zr9QAY5/lfDGrW9RMfI4d0QPvMa6c1hC/K6Yc90T3YPd8biucufkWh1
B4tiALMQnpqRmo/nNRnnbsiAQa32IQo6y/8ZmZG6TnqIVnESU0DdQjrxIdY2nnR8d3cy9JPyYYhC
ByCip/XOv1rxvPWFxwOTJy1axuT+APUf75ArrJDW0hXjo3SnrrtGHLEwOBqGY0yRDuiEi8lo5xQK
4NhL7+2UIWKK8ebqh2d1lMUDTCaWe9mcY/Kc93njgfu3jryx/iE64ro8NKjtHqoUrtEsKJiolxLp
tnQhiqBWoQvaHXCMItgAFVx2R72o6+IloFOFpnBpehDKwWVDEFIXLdlCEGrzKmLIaZH28T4iNIYG
7NPDmpvk90wy4FKByFt1U5MQSCj2yZ9bX7sFifyhtz3HwSrMHbbqSfzBFAHLwbvwrNdp+h9HZ7Id
qa5E0S9iLfpmmn2m+96+E5btqqIHCZCE+Pq3883uxHXtTJAiTpyzA6nz1ksxUJc74RQ0aZ1ZVP5M
Wntmo4BBqsg3BIQxNQ8+S6xvWsLcDXOitYgKEqK5sxxHytY/0RrL+RLOOcQJR8eKMUkiM/GyumU2
fpYOVoKQc63JxIUp0OygQzIVG0YiH2FOc9PwOZW7MjWMOKl1ZLxdirRpjnToIsbzFHXtbwstrHyM
IVt0/3BKyvJfYK5rNzfTDH8cVzsGNkuJVrmStJaMCG4SHAx2jl90ERpspYt3cg1tfVZYU4eHGA9C
+dR6hK0Oax0m/dnYeqYGWsE8teegopZaNglRQnKd6Rq5jI2x133rfuZSgqc3U/NoM4lOH1oxOzWB
8Tmz+lhGrlcMu1ozIDiR3WQQn18Xq924qon7vexG76/t27Z5wpofTRpfKu/epcPDdal91FHqczLA
n4PK0vwXZ7oyzqZVuKh3EidYku7iXCTix12afLUnWxSJeo96oBX9pvShN20K0CSAXBjkoN6numgi
eL1RSpO1+Euc7GRXaH0QWZXKr25EYScS6XrLBzYL3ROw4P7xXgNsNdxMTlgN464PsZzdC9+mjLqs
5xZHFwIYDphQGAcByWvyA7c/B6tGMWdElUqHuaKeGXkeWr++msWYiwYM0V3w3p6/jPUxp2BSpyGh
xq8pAevG+VrRN3CzEq7JPkI1QGnYoknm87JRSVi3f6jrC8y6MGZpVSKGsPmtDeZEguJAYX1m7qOC
bY1fm4qLwWn/WGC6su8Fvi/AFA7X9W5InTj85X6RnI0Ey+Cp5hUqti6hAFSbQEa5PFRZ5ct7spZO
tU9nK8I/eeImetqGbheaQw2iq6YmwbO88AsW8fiNYsVe3xC8Vb31nBAZaEPcjgCujVofb3dROUAE
VMoYw3H1DD1u6rVgG3XeT9G1XC7Em5PoBaN9pKq6gxU5J+W/Oec4wyVaLK15JXOd2mPhQyLAoD4v
BVRxCkTvGhwjzYhBkJbE90TQ/9i1z427E62mllCj5gWJuQeSV8D2pr7FYEOUu9ZXT8CYqKo7VYNy
8Z2wTANEwzw1gX0NZ1bTXecTsbghSwzewUlqWy8UkYS3/gMgMo5HGRE+O83Z0g4zT7Jwlhe4Eozt
DsJOqDE20iSLjj1VT7lj8anv2YNjcBUfm7Sgy+WrNtGxi1SMgxLzkh8QJpuWHFP8YAvSdSb32+iW
z32192opA3EIZ62zH4KonFg7N51nlp8UlW9fBQtqv3CAhV8i9BZuMYGhqLqtVYQCuMdaCo4h8pVX
3nh+75D64jmvRzwjM8LTjrVC7Xo7l6M/fVB+TvLDN2SwWevLVWVuW9ch9Ukhlow7q0iMt2ee935K
d5aqiiitTrhAHVooPaevbkO+Ij1Kp1EFjtG8Xtkd1faAwVORLdNBNpOdX/ygm43BUGrKPmTiIHBs
nsl4KX86TYT96hk20aqGBy/hze7R9qeVR1iMkBde8N075eNKz2z/a3ClON8R2+WWn6Zgp+J54GCt
Vtylrpd987EO9mjHGA8UicmlLnZuJ+YFi51M6aNdHdr1F0gZ8SaKNR36vKlJhi+cCVhZOcEmmme6
fp5DqR25AXwROhkjR5zZ3N5cuLG8XeEUT+MejTEZekwNk46DXRgtjKtPIaV4/cbyhAE3ORaHaPmT
rcVof9EB3PmXaV3sPytiq8m/UjXG/+suctLNhklo2Pp3Le5pM+1zt9f9UbrVxPs9mUwnKZdUYeZo
5y0DGIltgtGTREvrzlV7bBH5YTH4BNlPg6PZKZWI1vofQ6E9fQPHVM7PTS/S6H6UTt4/j8xV6085
YOc6lGbNxL3LCC7eBE5Ys2SH1r76jlD883OEZZp7hFvU22n2XFdbtwzZnugx9wnfVkT/+Nm11Kwg
T4L++i8w2L5dtE2D8WqbtKzTGrlCmHIOgQ67m7xw1/YjitooeybHRmifPrnx+50nOJFPWV7H3kki
a4X7ZOAEupl5LuQRwlOAu0e4kILTkgUUO7sQNL+A73DNlSyw0oNEldILh5KVYfCIF2cNT7EXZ4ie
MG6Umo9jmmGWYdZtVtI7kU2qi+YBi+MdwYGkOzOLkv4KbDpEzlHFWjn7jolNNHPn4iCTO9ZzlFi+
hih1xh8gMV2rtqZgNExVLx1KUWG8fnF2K8Or/7dqCxlkPL414csNix5Zo7TBoRk4f01AOSJY/xjn
yxHrpKnuI0nchk3Ua1AeinYqotMcXsPKsCfoLS7TshLsIpw+qKslNSZ9fce35lq6Yq8T+ABMIf0z
8es+PPSr080UH91K8n8gtZbeUYP13qMmKWfHPRl8l4wAJ6u6m2sZ94dSLioS2EcyN/6mVC+BhxH9
pSWburjfMtdmtyU9qFLOFw1EtPBE41hatmGInX3aYbcsQHRXhDd0fZstZdUTFQ362f4b86pq7mTD
gXUuF+YaNz3+X4KB3FkaPEnjebupj9MSAbEu+vqiGI/WgIlWDjP2pEmEbRgxsjys/GD2pMvYjscJ
rtX0OuIauZ5vQ5DE752lff8LLSEVbyruWwJcub8kRO565qbvhGhc8CUx/tl3PWTBeJBVnw1f+AQs
3TPFvVv9GuFq8YTZ0aGQI5bIa4zlwtdPjgVXzPDMK9cdFsu2e0o7dfWteNKj/B9TRUpSx61xkk02
yFzGt+XQYqgfC7wch3WutTpa2C7VPoR0EQFmGDFd3DZFgnCXhcvSvQxhKLIH0ayMHM2s+FtNSvXm
7Vi5psynKfl4BbVPxNl77Gp0pkuLIN7sIz77LNs2S5GFxyJJx6/pSgAg15lZ/CM68Mx3qmaQjRdk
PqZMEXqTe6SeZs/fbSJI//2Xp2GFII/XT1Dz+wwb6vcVJIGhYsMw21DYx7g4MavlhAcxSAjnqwVg
Or8yj5r7NwbFDEU3g5pKc4f9wKzX/zG66WAy0iZ+PyNjV17W2/HBK8eiSfY2GzyU53wO2AeChZUc
i+7dgCC79Gd7z705MIlyZjIdWCyHZtLEjLMypCeom2jq8AwHeAdqhK3qPs9C6WwJgc7j92KnVZzw
ag/VtqhiqAcp5Q72oqowUD9ZLqOiKN0sCPJMV2SWLuNdWAZt9raIIcPJG4rUDTccX6Wk//AB9GzQ
xpaI/Esq+ZVTkqW7itxb+rb2xOuJV1Y5x9q+8mpWJY3RMJMhH2TiECqLCq9fd4Obt2l4X3g+lce5
CSVLnWM5+FY8YrxRZfRMYxWwXprFqUn4WmduYM7L2EKZNny+E3lgmyUITXUVHCDhuf5T2/XV/BRZ
ZO+3GWCC9+mmTD4POXSS9ob8MNBW7eohzTdxGeUxPIVEpPdGzU13aappIBZaVGE6VcfShoZVh2MA
Xr/GlmtL3LXDdakoA3G/7mjtox7j4n9DpgQfRul5F5NmTvVACk7QCo4DpcyuJwjSHx0tmApvcCQS
7NvFRcn0n3FdCZygw3pREuxoxoS2lShBPq57xr7Ipym+ffowp4rDcQ/ISWcPiLpddeK0YQyF4Of4
6dcgqHo/7Sh9ZEM+Pbz+hA+RxEj+euGbcizl8maJmaZvYC6iKzMHSlx+ZVqv+qwJnIa7mntK1tuq
6BE0E7Ys+c9tjj1p3iZ9XaxfM/wL6G8sgRowKWD0znm0grBXep9JfKW4AUuE7j2EIKxynavT6XFl
FIXoT6opw3fmKOCWiS0wmIOjaKuTX81zV95dWTfjvh1Xi31pog3rHxpEAbc6q2tdVlFIEATsd0rP
A8YkDJuxSotLbDS9370wGREFXPbRrP7RCZOQ3DLqudqt+rhul5fReHDADixN9/obun7r/l0nmclg
o7Kx9J2DHy6NYiuQGvhE15XBw46Mbm6fWlG63TNUlzQ252QNQtFeSJrM9T2hnPow0Hw3fxHQUZiY
VeG8m4meQhDxPfXqmVjRvorZ/C6Ewrgvi9U8o0ukydEdhupPWWBC3axLpIIE2dWdnG6zcnwFB0dl
60fIS/En13CaWBMEU2xDSxncNOEymn+U995jEfYVU0xVZt4uUkSUCD1J/2GZ0KgOrZOXzdlBcjp0
rS0D0pnL9KS9q5cDs7JO/vPQVAfwIgaODHYh3JSGkHL9MoIV7O9LbuHmR5PldD268qzUiE7+FJg3
ztkkDTZuPMT2fdSWCmNDq+S1hwFp7upF9dV6PwkyiaQU11FvvdGbaHxCfe0ImFKwYJkMEBbaUuJY
8hdy5XitscofJq54eBhJMSVPXDzuT9uWuL4J+gQXEyXlcMThTGOu4YH5PKMDHe1WNT6p95LcV47Y
UzFPDzq7+jsGdf1f7feA7hO8Ua+4dQLcDbBO/c+pS9ml0Q6YzU6RErK51GkfeCDOs87f99NUq9sK
+6J8ith5Fnzgup3Dj6ILlf+Qp4gZNw4bSMebCqcBaJg27vzxAwkzjM5AsdqLmOSC3h73WYbhBpbr
MctLaLn8sU5zrts8n3GiFkMc/GDP60d3O9bQ4M4YcZL6UAYrea3YczPnfqpajdrdWTqeDXPedH0v
m6gzd7iHAEGY/yPhIUmXjyH+ULlJ2zlbL1nnxPOXw22ZzpSLiJqoKn3J/4MlN57C5wZkS+M7YT7H
TEHLgieQd+WpcdFakRmHuap6RNisS5Y9X9ySdcQisEow0xvaLmu2Ubg2eL5gsKGQ4s3Ne/0RIJiG
WM5S9HuvmZzwhjIqdm8KDHjqxiECFWIObYZGfYRRJJ2Lm+HMR36PFh/rWzbp8eQj4kffTiZhwLEl
ITLnuWlImopsaB5wmi49FVeQNHsvGikYqGsMp0qKhwuwC+SYBp97nHFOVR7/Ml0NruS6W0KxT9t+
iQ8tKnX44kM+JDhYE2oVO8wh8zdN82J2KV04IdLa2JfFqev5oHwTQFgq8Efe+9KswzWYET+yLVzr
fdsVhcHcUJf1o8lNFuxcbvTy3rb2GkAw9X8VGZ37Aj8iKTwPz/M+biP7LGuM1beBA4XrZuGIZKjV
jP6lJb9EiUzRgVS+JsSknhDpSHCCaXKDo/RJS+M2RzF/HIMmP7ccecSRFNb4B+6eatqkHGTp6ep5
CTcgJoTHk5ASFgtVHBNqAmQyP+CYbYJfA1OiIC0asvHPwc5qR4JcWk44jeGjlRIacdjiKBnhAs59
hCYmqHrZQjLVozV7duuyhaBwafc5GU0IeXZbj+6soVc4TkZ9PXj/OE9bHEmS4FzXX4oKB2t4JDxW
MnlFDVv302KLEFnT737Sxfpi2i6pHL4AdxIerhLVpddlhrOT8ZCiYJAQI9wqcDOKUl/Ystjypef+
lIGDj/okBtc+lM5wWmGz2CfAHSSo6K0n+2ZLfMXgaPo6tA/D0AT/ZBAMf8mButExi9LiHsxms+7r
SlFVuT09Cq0yLSGe8In9xyTBqvkzwruqDwXF1jkpKjDRc+60QCfWKuB3g6Rw1ay7eG4OOcaVZ7zw
NYEtksO3cAMHEuMYtb0Df0fwTLyr//Y8v6lONV9Od2jHMUJTAMvIHlmKFOfCP74caidZqxcRLf+P
cVGOXXKXja87MAeMfGlaeXHRlWKGFab8DdpYvyaccL+OH6b2tpJzMt7Pgyvf+Ium8Kvomkn9RCUS
EKL23PQnr9LjcC7bkcmoHESR75kfw0QpsokwgmcJwDMVGZq9gDCB77ysOvXk42O3JwdpGnyJ1zbF
LY9W/8Oy4jY+rGOVPyukwGAnQqrrPahOHIsSX6hCLojKdAcXHT91wboLLCzj5Lr9t23mqNjycFMV
VbSGcu+zc6H5afoWkhTCVj61hKL7yK/9nctUGWd6hpmSlJlsdXyCP1wA3UhrykIiBIIXye5ZJzaI
LZMY2e0WjUb+n1OFYjn7EkzIo+sWub2iodigin9btAmgBulRYK4SF+umdicmcJuMrF29V03lYDuD
BRfdF0wY/6LXOdEfBc70c5y8qn5hDoz9I2HcfM98EDpsuhqWGZY5t3whXeucUDnTP0hP7SVzwHQR
xQhLQXg9SZ4KevH6EE8GIAuZTw/AMgzgDmgAq5637Qi7DjgLAWrMs4Q0HgKSrciAuawADjQrE3bu
VeFvNVN++UZedDzmiN6WEqsBqQGZULj3Oayc+jxkEa7iPCjW6CIzXn/m8F76ULi6H7bzwnzlgmKo
WyoqAZtPDx7eRsFFsyPaOQsABNbc+1gy9XaA++XhlUqTF0M7Jg4jD8w/B4LqlT4wALnNMaS6h6zJ
u/xYTql77kQrw1skSzKVU3NFvdBala8Nkg+gP7oFfwt5NT1aBozI+1Hrkfp22FN4J/tEPrhsQG63
7Pzq/xgeHGaymhXfMSoe2yEYsDtsJukY3G68qvdiFJFZzLumTxoWFetsSk5UAgxGtWlcfGaMj1hg
ZdbxmdMAB+9aldOyg1+0YrBk8hxkRzvL9b5P2Dk95yZsj/F1Ih4ztEmO8SImMK0ZgYDqZmAvVxgc
er6o5sQYpKBJptfy9tKZomS8pALZxXv3hBPNck+gsMQLQLyk+8+o2Ktvm4nI7pGqrZvZsBrnfywT
tptceak4zqYGcReQNvgsMYMzKKVnfo9hedD6UT6xCCPmnnBOiz/O87duyc8cqTTXflfUEUchsjwx
8KKJfV4xaufwpgBe6O5XhC77Df6Eof4PA8ie+LSbd2ULZVDkLntPieKmBSYJmd64/GTSvTJ5E9w0
ieTIwBrCCV49ecp2jDO9svIKDERDmS/WYl4uiu69nbL1NEyeKj5bd81hKfpAkfShGm0/Eq/AnrtT
JgZCMfmeF2z8QGf3YHUV0ySJTeSA95aZkeM4oIRSj/cN6/XIyiRSpg0Baa6vFU/9MqvPavHaBTLQ
sDS7AEpYtmfuD6p3ND7IHJ6Qi0sEczxpFlTep7ZKll3SWc3WmFKryntm34hu/ixSSiYIeSoA9wCY
8YIPnFPsOdj7tEbD2R8T8FJzP2RfkslLtkeSQwWvWuGrk+hmouFpXqgL6bMo/U0tqIdPznhb3gKa
GHcgwmzKNEUt54qPEmGkS/vmA39G9cdvYjZLc4tGlvmDNA/08Ev/2gKa+zcpMn9kkUULcsBnaeGm
mvqp6XayMhiJiQXZ4jbE/4mcUxswH36HP+fsQ46HdVJ1tj2aJluigx3G1r5UPltBGaRmqbhIYKYl
BiE/l8d07CLStQJZd1Ov+GjRgoG+NkiSTDROwpQLJqwUoESBf74+YNih20zM0j7FTmPFrpr9RhyW
0ldAUNqGu7NIM6PuFlGLi+BZJ2CWrM6xE9eNeaqX7lMuayfd10Gkble5epi/V97smxY7KSnpQapz
HRC/3xW+anD92wovaJ57jEA3bHERuAvnZLpdCJ7TQa3OeNsXkuBcrynYXkcG9OXR1zQym8RGdfRf
NxOz2jQI/n+4YovHdCJ1fyQvVj85xglhH1yHRejO4zJiZmIG72xgdzCbMt4S/ZfE15gKzwqdO9FC
CCuSdOnOerJ8HIES8PNaFx8TG+PMjjCF1/6Hzq6CDW7A9R6S0VxsUY8STKYod7C42gjfeJb4IU7e
mVzRwSOELbap1c5/8eTMC9YKjxZO1WDciNrPP4vVpLSuiAYcSTGL2lgTR6C8q+iVPVYBvi1DMgP+
8AK8VqCLzX8xymr10NZuoYgpwxCn5pu7cX4cxtEn6E7YqD6WbkwdqxxNBoHtXT1zhJV9IuMykR1Y
MujRZOy66jgOgVB3kkpXnWRjih9dcwijrLrLa2G1CfbKriCcKqZ3krAo5fAGhLYrty1rX07QwjVq
fVmr16yoovjQBcaog6mN/C0zCu1rUzw/97UTiW2gHBJ29A8BNB28s4b88Bp+tDj7233T2KDZLGXN
Qxy2XPwbOnnzmRUi6Xdt3wf1DtCDZtYl/PTYr0NFClBUt11h27cZzATOyL5v/sNdWLQ3AgDuu+fD
zrkBWRQ8Medv38HqrEzz/GK6pKlWpMox4uB7W60hQZkva9De409L/zJRLZJzCOrNXPDXDfI+i6P+
rCaBkRRIRPZG2BqSum6JUuO8qoW9D7uCWH3VMIIrta6DPUMFtcdSaAmFSdUi6bDpSVxRXTmOXuBF
2d9Y686aQ0g/rw+1iJg85D4Q7oNgK0G+BTyRXZocI8uOcGJjTo0O4jNUxPnYt3omcWDKDLu2oTi5
J1DZuftqsA5JbsHCChJwONF9PLbHiuA4MhdeOzq/1TacPU3ixgdgZOubl9e+c1cODKuu3PORICJ0
AF7gHEa2masv5q8uj6wVOkvu27jOnWdGU0yP0iUa54sby2A6L7Jox0OF+9vZ1E6W/bfIHPxES8UH
cXfxyWDF01K4JyKRdL9Zz0DkVTZpxNDdWZLok4B5nXJ7TBgm3AZU825SiZcP+MYtPqY4sAlzwzXp
+24ncnDakMaLWX15fka7scmncn7TLP5C+/XmcadmJ6me26tDeDP3mSMfmpFFUce5ZSPheaUdt8e5
dhPQYFpi3FllQz87TWgX2xWjHY0jy3PHW6XTvv+doBw8mJmu+zYf4cQOPY0Dym0ZwgbfzFMd97co
/MDEYNtpiWvC5fA3ltjjbljX+qkJk/Y35298mWqaHXL9fJCIllq/wgSdRwTHdmX+m1hI+4DOGQ+I
CBN4IPoEKbwQTb+rkjUVp9ji2eJYazLvMiZZclkmG7xHadXds6MYmI6Hpe29dH0oXGHigydFxFxe
LOUTzBdC5dMdrklm5sWCg5MguvKGnVc6ffK9GlZiXFgxmJbHaqInp8tEG94JmHUkhx1IiKBQOG7q
mTzG1g8Bum4SEDhvzG75gmvb55wLpV7mQ9q7uPkxAsYuHsuu+tAQdss9J2B0Z8jZN1tpWgbYpmIG
ccSLSuEJxDCkqt2UETL2celRnvcZdb+9AxNL/i3kA1WXOXG84jlmEuWfl4QRy4kEQf3VsigneveQ
184KLT5n0wcr7e94tIL1xhFK/1SSieOmK6nxtmvQVeUF+PTY4XcwzY+InOaxm9wGE17sQ4zju6Pf
aRK7BLd+5BISomtBHSEXZuwX3OT5X+1bTsZEFir+VjVi2RY/o5b7uoZ1uHW6pm92LNuczQ6Yexft
FVLMa0d2KTpVRjQTY+OqaJ+Qq03yIRNUx/fWLf30ycy8NruGTnG+iHp0vibHb+NjQnURXLwVHXnL
2Cgtt2w8yMlMVOH6rA295BZmIpHZ3mA528hULhrdzk7YpQXo9mSD+bm1HziPPP8W762/nOGXuH+H
psrCix+lvvtJflU9D3Obm8tUdTohAuF5E3xXfLmPtCVt/irII+RbjU992Y/gYJ8XnIAD0wY1nbMa
uf1lAMjLLo1ARcemn+B/U9oDWCKOUGOK+MKhFkd3KaTdaqNTvJ5sDWPJwqnJMF2StKuz5jC5KX6w
jMnMNoQLvQcyzspNVYVO8Dgatgje5tbHGwoIUC1bBmAoip3JlqfSFiztomqf9dYGVQTeYvSGYjsU
Xmc2ncg7XNkRmDvsKbIk2UM9AAFxzIO/4YBacOdiuvoAsFe7x5yZRMJX7s/PkeF+2sXl4K8sDxH1
/CeChcaUL0OUgUXLh73vgDzjq5kqD1VlnYZoV9VMmG9LiabnR50KP5NZquAnpfA8TyxEQAFkC03z
C94nmLbUOAOxgiSEsbzkc3ZBZfDo6NdO3FYzS6J3xOBysKoDDdW2ZLEDE816Gr/60CsZ1Q9jFJEc
TuRP1vQwIcY1HCuGUTNmf/C96x8nD2gewECHf9aOdMZdYZRlvpU2OfL/QDcjJ+XTpdEFDxs2eFCp
Qd7FMKDH1qFh7TUwOqibCc16G7bTA7tU0GqY2RbJNmqMBVw6scdxxHI+AkZq2CtChzVcGYP4oE44
IXL0MIVZwqvA7TF1EvG0ZTdtLxFvPP+NYj2GvB/0gMSaBhBLUEZq43Mj/fMshnJguOPwy4KAgiUV
dBOcwjkS3cbV+fxIylNxcXM3lnAiU/NqcJj8gniHzpBV2li6BhccmBtoXM6RjZaTR1284LiENbyV
YJqeJpyr2ARbkCkbiVko2IGAVF9ls4IQbRCtWK0SdnF9V60JpIxEOKAAnUgPn+vErP3qLEpgSZnu
uV2tOvLEwN+BceA8SewyObVaLS9BlrnEKCPH71FXVfgvyFwUDScI2kNlG+cHaz0Gr2jM6ge1CIby
OeQugfDbju+YLODBJjW7xpBB/WnbiKtc7BFxuMZDwIXusmDx34Vfui9Tp4d+zywa73WjOp9vQuvl
DxpJ9xYR/IsgcDGl2fhdoNiwg2gCgwrQXgf1LY6IpXbr19DI9meN/RJ4KPMZluF1ISm2fJ5zRLsm
jhHPkVU3XpB2z6XBt7ppDV5b/jQd/1oQqie+tJhtOFA7JLm3qnIObhkL9n/bq8+2a0rxKDvhFwQ6
K7QGXG4z+0tsBneXjbBru/XozF5VH8tHbs0WHmFUwEfrbM/i+hjD9XvnQtSmgBzWD9XF+P94M7ty
m+g4fag8TY1Ak60IQvqObTfK8/GHAtYcwOvkhOoOOUmXdMvO5s6jOagRv/H9i3c9+es3zIA6IaCJ
cbpgVghMPtLlv2trDKJ+dZeXJGki6G34rKjg+Lwp1wpkT9uz1iMclEOuzZJLdtmg8SD9ZAGtC543
3VydlkfWzPQZmdqRMHuNEFJta97nMzi7VF64KqNpU8KxIB9bplhbDRGXL+M3Bv87xNcn3fiMlNo+
T39bwrMwS2KCvodExOm7Zzs085by9Rl5k//ExHpdWFNNvJjOrESyX4cEtscEZG/d+2nePlWFV34L
dQUNxg0jtV4G8JBHMfF0Ab/J72OvIz9M4cCNwgfBLW3zjDo6KbJl2C7VtQvp+p4CqfXjodgPOpjQ
++pK4qNgN9gbxlIG7cRfrtFrm41n7eEK2c14DP46q1P8ZfPP6DPET/1zHnfrh+YcVNtsapPPZXHG
knlTVb0RBjafbRf5KbGvUD2ksJHc7RAYUHva5dbaVHSxL9nk5Wi3sQIVxPSafj+ocaujQeBAJEfV
RJc6mYaPzCJoXXI+vF8chHBDYMfR3a9NmVwSHKzVoR2gITD/n9W+V3nyEEfWUfsp6spbv1s4koMl
r0vYHJF40NQfv7bidTkQxsicDTuT/G4PK5LZomZCgQTN4Jf1AzEt6CoW5k0qWkywi6IRpipzKO+P
VyYeZr5wiaZTpab8qekCMBg6wHK5W0AVD9thmA0QqrFyw3ZjAt/nYXFNeCFh5nxnKE8Z5ffS3PNZ
MrKeWPl4ZurFX0D2p1CHnu1NtFfTIm4Gaolhl2YBLvPrSuuXIGeOJjdMdzzKRcD8hNsJTpNNQfvp
vNugdHLACQLE1keNMSo5pBNwfmJAyCXjYzviit2wQYm3t18lkAkGzEV6U0RV+oO1Hb93MIzyn9GY
DlgJMpiZxZ4zHM/f1YOEEm46T4zp/ZUGgBGNx2rA74Y6HWDix8zR+0cDylt9ttj/R8LHbFRYABFh
WmKfTF6dsFULZAT8C3pm06tLlfuZRBZ5/mBpIKMTdFSmmQzTwA0zxObKkWW6nBg1E7Ua9GhPNYsQ
auiaTfkaEp2tb6IykN/VGI/pPi29FqayjMsfwcH0TS3Kiq5hHrKS5poyc7f0MwnVEWnyT5aJeM23
XSmTebhQwgXpGQ1YkK/NcNTy8Y/RqMJbzUXU/WUdj6WhnSe/v66AGq9dDNS2jm5CZCr7L/Hwiu3Q
Y4uIaBnTmKMv+vI26HAcb6/FHIT+diGEZvH/k+Bsx6nerhVyg2pLj4x/kJtvxtEhRbUn+uXWwjPP
IMX77I7nwx06g2MIRKuWzxEBCxmT6knY7VHhtSC4XCDPnNU6jm+NW/NzrJ+w4qFa0EI2Seuk31kO
xIqqjHjBpsdu3TyaopnYwNLkzU+C2pqdVDKnb86YGovVMCZJE3SD+idtSD6sAxbJF+NA4mULNA39
HixfOh6zSQ6vOBbHaKOUycBU9EnHbpxiXJK3mQ2GrwZUNz6CIJvsyVsCMNYFS3TsMSNILfbR0Lvd
bk7m4J5xj5o5CpBc2cGGXUfeGG+s5p+CCav718Gq7nNLTC18HYLeRxMs8WNhEFs/RGWYONeBK8x5
aNKOADiktKHdomNV7bdi1DlPu74kX0xNYQvitxuPrJ9zyzYZXi4M0skfrWaIf/wpTntb9WuQAWKZ
IibJeS2jmynFfckSpSqvN3MYCVZJQXGa/Ad221MGCnj/K/zNMsYEFzRNjfvDGLtl4lbC4sIV0i17
4bb5CKTbbwLzwNFSdn8jZtzjKUSzZdGHQtDfQA0q+hfy7IN99urYPlvcq6hUi055wYcYWCHPamWA
wK+1/7IivJdc45ku30A5Z8tHOdV6uHW9/3F0ZkuO4loU/SIiQICAVxvP6ZznFyKzqpoZhEBMX3+X
71tHR1dXpg3SGfZeexDimhH1zXFH/wM8AatAcjHI+IgzqrHC7QKJMwm3cfn/3VOhHxgiFBCOVFHq
WIWupFT1Wa5sGLMn/UNo9LIcu6rVF653rhq8dtP4l2kYcUY+0iP0BkuCtsw0Qr+lS9EE16kkMTS2
DT/xR2WK1vvEReoETwEoVz5t1MhMXCFjoRsiCcs8cIi3lNbYO9GFEnVh7ydj0gPVeB5sq0mwY+fx
M+2mRsTb/yAHZwYK1wi5Y7JMzO2A9MCMTKt57N4wSgG+SEOdmHu2Aa2/aw3j9S+z8o5UfGdge/fI
Gar8Cb4YyxFPmuodvWQnN0O3TA9ZP0E0atZxRR0KvjU4upWv5gv73E68t71ax9jytSSZhJU3Hu4p
sZ3iP/YEs3vS2C2Gx57AO/XeupLHhDEKEw8fMTYP/d+JlS5SoqBGibE6fQA81CCzJwZzQqlDU4Ll
aAN73sM1w+ZIXXrt0nbViHy8J8IodPjmAufC74oKI/kKhczsZ1CGI7gvN7HPQGh0cG8Qn/R3FZva
A2OPpkGAj27hhKsEaM/qMJD8hb3ps8hB8yysUz5asnilYEQjD4e/0va4rQs8LK9hoBvvFf+XCz2Q
ERzuPTSQ1rYHWIFZEAuyDdocZsBrjgxCHij37SOqiCp8Ze9HBpeDpDKPlVzE40Szvxx9YAd305Q6
r0lUBg+9hVFgV5omP/uNzdiNdUUKTiWvKZaigUef8I6xupu7m5lEGtZmT7XFGv08YL3By4tTBJvB
uEDjQVE4WKcVOWSGg9EGRfjg9qkef9y1n5Z7NkioNEnwzt3v0mFh+8U7Vfg7NJ6oPehUfK5wUyHf
/CYZHs1lwKSB7LYq0GNNKP2CIZQiN8AQsQk87uazYL7VXZuWxX2rVDJcu8iKEAPaXjYGmNEirKma
zT3mAyjSWcQqeEAndXXdqHtF39T80MMGyU/Er/ljgp5hZilEyRIlX5v/sLiheYdcKVgfzfOcZae5
TbMnBNhrGg/gDvqtgeoKrYTNwZVBr2Ynx7eUV9tOFLfjyMfIte2sWsR+4XX1c7Ko3tl7a02fOszI
VsGlTOtC3pcdPPhh7Yf7MmoYFPhhxhKiGWfwHUndRbHHPomnLs+nNh65j613n2mu/BwG6y3FbIOP
orUOXsBV4TV8whtyIER4rWjsRiY6bsu1rvEWCUrWSFkFmS/zisF4KHM2k7pjmRYuwXw3CGKoKdMg
l5O5EdVGrTgXwvbaVrZ+Wzqtbvi21bEfCwbF1lVDRPceAeWX3sHwtutDuPDGvbeC8mozOPDlgMxF
Y3koBj/6yrIw+BeiHqYgWKPxb1nLmmyH3ihxEwM2L3qQNWGbZO00KHGa+Z2+FjnHko/OndegkiLR
a8ooRjpcWseE4SWua9JJspOjfGBCiCNwkK45YQuHHPfFT4BmYXm5MQ2Whwi9KWTTjn3url7yNN9K
RIXFobK7nGjPuvtTRZXd0mdbCs0kQabuMaVYa3c++v67LmKjHzNUtyfmiUpMEFVxeiNxLquHcel8
lkeQUex3CDhQ6IBT0wKOQS3Wu3ktYPM6bqTMsZa96vaLzbwdXU4nqi2pro51LPFt06C7BUwuqAOD
3BLFaOu9HWBwihM2YE8+dSQAUVDHfY9u1eQ8h4vVLB/e/8Nlim7OcdkKYt6uqOvnE5WQl12FaNUn
nWndH4QjfSAIvYHHnoqsj3FoKQw5ENP2rmymvRWQCbIhK3eZ93Uf6fxU5wwZIZ84EcNOXpp2M8gp
mA8Jq6X63qFCWC++L0d/NySBuMV65GPRHoWfeY+JGT315efERJMVsvTmwCI3eE8IDYO+VrHqxJEd
AmGDI086QS6sYaJdEuKtbQIqKk92knI7ylKpnrzFqU6erHILqq3br3uH4Zh6lOPa/4uQvLK9WJbQ
qS99my6xETf0NdOlNR4t5vQXBrVsNqwWb8PjCI2fnBu8Fo+VCFW+dyg4bsElbeF9dujlMZ7PufXj
uDbWNpY8Xr1DiGfcfDsCm6iObB7W51WkXTQfBE4kjwIbe77g65hclvLualkX1ExIQ+o6odRMpcUK
FoYejk9dFnuOE+sR8aJytu2Ayzoiza+U9S6UXjBum4xtAsJq7dKZmsZ8L31YXvwZjdY2YuweHaRx
ZQctCZaPpJQMqHC3Sy01NzhOgOBEM+3MyPolF8HUQCdmG7KCHFhZZcosQvbayLm0PjLkhxdtqmDe
Svg4yz5kTjRRfCAZoKKkEgZktA4fK36geo8KDyLyYEASIR1unzjg7BcSQZL1SXcBBR5rzbahVpqx
m1Xqhlz2/doCglANnwTVoedwkBAhhm2StwQR3Dd7RFHwHc4MMNBFCffY1mH94HRe+9M2N1rI2oFI
7qJoce8Kq+fyH1Yxw1EqWvtSK2cxv7WdR+rJxru4p2BW9PSLL5tXR9V+eg7YcVdnm0HZwctdjZpi
boT9pNgcIvdwpPjxnNuTkodiIuev9Vu4J26Iw3MBdjjtJEkkCZWJcZiJO06q4lWlQL0JhiQriPWB
m70s85h4cY0SIohnvoVyd2OnehzxRHfu6aCWhpt+0MWzXuzRPniGwM0N9AuGLKzUwGeMwsajQ/i2
sZIDe2TJzrBPk8A/JCNDa/Ygvbs+e5me/xJsIf91lER3UCAztAmCdOpDr4NxfUNHTrXhO3PyVxuV
DlftWMkjBw5ELDTLAxgxF1Trxh2o8k//jwT5tKeFCxL5u07EH2KayXa2O7wkO8DknJy1yhrrx+ox
9Qqhy/ChzHL/HZ9Ha3+xV23C56nhnERFyVVoE5y8Kn/r+PY6fLnzaFssjG6qhzjLujBBCIJreTPR
ASCOrzOlTzkc3uAVeY4HCot9KGP+1cPuDTtKAwwsHJxSUWmAjhvfBZdu8y/Ap/r4dKBWNefJCdIp
xuRf3aHy69MrX1H1hZuzJGOjV8FIukPbX00PwhOmrRrHy+BkhMhtMrdOeaH5ypuflLmQ/PRU3wsa
h6YkkYuRKzJ1eiK+FsP3S4UHQsvj7KnJ2Q5BCdzh+wMTM+Bh+QZzEIWcAXYynrQO5+ZYBUh19x5g
Tn3OqPD8o+36ybWik1wfPbWi9+iDdU7JB8lEeqILRoi9sdlRJufulrX9iJxgXQ927iv7wbgwx2vg
aOw1yNQpMTJ3hiq14bfF+lhGwn9q3FKfb/7YddfeFgSAMtxHCbjqn1iYpcUjAimEwuSGx5j/nDOO
YMn+rQ3TtH8tx6kf/wxW3TcDmi8dLM9tmFXWTk/z7UEXQtI6UEm9pqIkCXoz8SD9sIyzxNdN3ODu
oB8m7qMz5SY6RYpm7Uo4uDyvJFn4dwgrmQqGvOLDB0NMUx2iyrXmbdZHAwyYRfcx2JRq2PUMLbhN
w5sDdltJT84/S5L08Ih5fOdh3UbBOr1ZcLvdBx+MF5tn8qQZ98dqsfC/33q2K4J23d0zS5T9vqWp
QICRVTTuaBnL+WdYGsNgUavpTzGpZHn0SSLHtz2METk5nLe42vzJH5+YpDgO0rubtIorJ7uHeRnU
TOAYqLHHJ0NrK/xlap4I6OyrQzayS9xORIac7XqQxFtMA6domReqRfHfBg83Ny7tEnmM3kbOTm09
NkSQLRvf7UlWGToxunt7wgkO8YvA93jyrfSFyA/hnBH3BvwaJh3rvYYg8Dp38PS3ANMD4lLmMWMr
N49BGuzr3LHOBCchVxEFLJ4dW1CqKTWETrctiPLEgFOgaiKPoyiceoEanNo6XoHnyL3L1O3Xjool
YR0R9feMg266TOizcYoRe+XTmOHz4fmgApkyAw6MgUXd7BnAsF0HKn4jnQlyI7fBAFrc7dSsCZ5x
1RQz1G0f0wIr9rZLejoFxO2aGIRbIvDiAJjbhoM12mcHevufQNWmfRswfYsHtr222HYydVB9Aii8
IjksLxq64rpdCzxlhKLVxXQmV6/45wAESvcpqLOLG+g8BXngdvNbU3QWyuYhsi4FIUryLrfdNTrn
ud9WALK8+V8klMk/OMrGpzrKg/ZM/g422U3AguypiJz5Ria2JyaJ4Yh81CXEkuDyWdFcTGjPGEQ5
lDmOGTDPsuocdkmbtZ/4D9fqgW+zac7Y58hlW3LwZyd2iPgJeMzd5W9BycOdYWRfszDF57QNBSPs
mIuG1bylkolY7oYEIgrqpPIJGymRtCus9+HGMdiqQkC5NvravD1XwKPB9zANOwYdiROwAxlmxQYZ
VLlbHVDhK6LA4MiWUM5v1RDgP+mBNhy1p8t0i4r9ljlJ7k37PKRId2Q01dZLOOOq5Hhj2ffI+MB7
slrmAo8pnxDx6FnCiMfDu3oIrAJ9qmLj9dPWRAxv1KQNsoLAmw/WUudX9snCOxScIOfJnqcMVQjw
zfvI8w1BKRzAhYvt1Q+bBzyz9kESYgOism10v18ytPwvrCvTV4JTG3VsytA6TPVA+Ijdhfpchswb
n2bWncUPDnkD1y6Ua/5XFxYBqHBAefBZkLrdx4ha4xxYnU1G5oxhfeystL6bVgy5m1mXLlzjAE/9
NsTwrM6LgYbNFizyq31grBnIzkJaA/9mAqrj8HvGFpEOTCVGtmnEqPjpwwjybj5D8QHAnkH3/A/Y
oUHGxF7vme8/4/cLgzzYlS4UAqQEQ2U+qippsVIH7AwFmcRMINm3NDuuQ+0dBm4dTDnDhMxWLxXg
UVwW5q5u2FU92hoDFLMLrMMkoObtbuoKOIMsQFbKX7C9hFhOfbLukmkCleszkgnuPOilj9lIZN1W
ZVn5MdRh4e5DYuZz0tRX/2FpHBQEWJQ6H6PiDbq9ssp5Qj/DgoOZrosSonCib/xHsG5giAzdfctQ
PNggqVHfMOgyJk/JjWxYUMqxGBsxz1iyKsjnK2jxNv4CIeEpmmxkhMIu1FNLVWYfaRTEh98bh/Vw
EU7HHF33+jjbCLOQnyHDxki92hcER+SMzVqF0XOGLEDvVlFoxsKD+I+J6ER7x5P3l5J6OqMRRXxs
cxZDRRm1/d9N90zgJCmK7rmTyjyFoIz8rWVNKH8QpkXt10LO142G3RFJZMrqr9PniNe3VHbhHlqL
l7yasM/ODkjL6h/WJRfeHM5XgYiPCGgAhBOTeQK63dkeDwb0xPzu0czafxPH7fJjiNSJoSDeZRD5
TvM6Jj7SmdXLU6y/aUf0Z8y6bBwusDBCSPI4iXYr9H1cCo23vPQwQKi0omyJvoj+C4DrCECAQE2a
7J5MhYVXenHRHWVWIHIwlXNO8GKOjPSShHnxXx9I5GUS6BlEOXKLHPwJt2hNfOsURcGo05dZr+Pd
tLAs3rYktiZbe6gXEhLxmD0I7pr+1W/CpN303dDkh2a0PGgQ0Zzes1LjFxfakKXXOK24RAMMwI1O
VuwCE+JVzqkx079U2CblL/aYu2+0IfLwGFSAPo6mt7pD62HQPxBLcKsMLRbtp67uyuOsEfdvlypY
8fOljr4Akp1/EfbUFXkRVFr3S268JM76NoRVbJC+x8APfZyoEs4B+noSG462DpeU+AEvIYrPqcvk
P8ZFHBlgQkwU0zFbP0ii6R6z1gbdmHieqd/LJVlZM/m41l/o60GlWgEt4xaFBLIxwCDiSGKeWfZy
baU6T1Xmt3eUejP/obD8/yDrDcCqehEckigMQXvJGultipO+OxEfiGFugTOWMErnA3sPh9x9BbMe
siGWWKpA0qQC1EaBRnDFgKGPTDfU8JmGKgjkxaVMXr6addbWaSZ589rLGhcSk0bvXSJikdu890jW
Al+wAg+crLZH/SczhR6Q6EsYAHakEdgQ9eEdpqiE2FfAs3/tNWlkR5DnGSw6XRhxizLwIMDaPQM9
FnU07WIsaQ2dyJQWPofZ3BxDdrjzdLc8QBESHsLYqL/1XTipd6Jwk3EP3oBYGMT3cLjb0Q71hixZ
GKRcuOaO9MobywphLr3JMlvwmdxijVkjGB1H06I/xokIJ2oYtGg7JlgYD8JAmDfYuWiNFtqAL6Nb
lskKHTHHOqokGw0/KVWbhHYmIlK5H56hWZFFQU9q4VizhTrrfpL6zqYZvoEVh2A6OHbT3fOaZutl
KUfvu7BKunZSOfr1riwW+6cnh0htk1UFb/1UNnTl2PgJIuUkzbZYp+uFBT/twA5co3yjOU7JTShc
qyNQxI7u59IewmtfTVzQEDOct2zqonsm1WXOnZdVzMmbabprREsWFMiUca9XqGjXcsrzh9mZwnTb
tZpoPaswTXbm4ikfatpWkh+dIAqvM2NWXNru4P5XAN44OMFSItWPejpFhJLyDAFz5rAQSfbIZWZP
GxbZ0tlNa478MmvhzAmUMDxOXWd94uQXf8KqI00Tk3J3IP2n+qeE1f42A1lpiJDg27h0skXRQJlN
nUefuErgQp6wUGHC1qMZFgtTim3vDEjQE6dnrZu4A0GtLdPbu5HsNrHlpQYANagVJd8m4OFd4nRd
fLNVHsCe2Jmsct8yyHO3tcpd74kteml2s10SPhWko0526wraG6GqVasrRQMhf9gso/SFB6Yh6JDp
JV2UmwzvsmwpxeyCFCnc3hGCUWfkpdg1IXr0GPABJvEeg+8/T4zhW0lZSxgzCLNfmJKoRcQ8Leaq
plZ0Hy4bv12gK+MzMrRYnMBsHz6I8IDNJJExPtgqQ7BONDOKHahaHzXRT9EW1wXQiJzT3mdTNQ5n
vw5nOy5JWL71o/74uHgMu489+rrhNPV5+AzNgLmBx9Qi4kc3BAznfObEK0HS2RBIQZffRAmRiZhB
s/AYdn6AlEdguDwRDY4OGf6YINmPxMh3lx7C+kVenIDkmrS+zv6Upk/uGCCnZm73idAHwY/v46jc
MXnKWLKnldf0H36bROuJbs2MUEXbCJR6mKz2EfMV9aIh/M++AZP86pnkjeVhMQFtSobX7IS9La33
ioDM9p5VV3iBvOvz0En8OtAWWjjTKzk11aWGyuYcEv1/HvschkBJ2/GyDERi7aI18fQh9yB6fCPQ
Fw/TTFEYO0RgmK3QQLuovhY4G1sEIBnhJPOkgkpv1DB45QGL4IgH0rccweXlOdWh69z1aRRuwPS3
nPqnGnQbE+PBx7717tvkAPzU0CnkJYIrC0csClLjqMcw85BTx/xtzWJxXZcOowtmni7LUC7ECfxR
WJF0vIIY4MHOR2b7DuKaF2gKU7ufgOU+UVh67W5Y5+ai+soeY9/xsK23KwXJJ21Rlh7YGoyMwkvR
nyMXYF5MseFGu2qQ/VuzGNoDldkTwKEl949twMx5J7SQf/EHGw5Hw/WxUU0jPopRhJc+yovPsCXU
YkMkiyEeT8vup9U2HXXXEq9A8i2KmY3PgowOxxn8xxEPOeF4QduHu0H3TYvfsS1PLiIbc1zadvYO
jGdICqKEZHE7l4isDyQ0tF8rkZ3Wp20vRKtbAPEq+plkPBJWOj9G+HsRWFhd2f5YFgrdbQTxgBpW
tkgJydyzGH1kuna/Idiu5WkgQODaw1aZNyJZhv8AWhQyXj0Xp+wqMXMfyZ2Y5I7pWVufx2m9uRZg
L6FmJfQtYr2Hhx2tm9//CZzU/81Uh8s7tIZqxVlH2nM2NtgkMKhW2SlrHOsJY7vGjxYiubgjjyGx
L9TnCSroRXSTf2jJzEpPZPJWMWxJ5BpboEdJfYwiWCSXyV0g0IAiQMjmMdDe0tHU2YXN7fKU5Dyk
R5ycC3ezzAj41D5XKJI+EDp7KnvkcWswdf4LjjhSOuvUZO4O5xEOAoSq0xQD4CN5CaganUveMz+H
gO6aLN8FQ3VTC4MoWuZbC4G1BEKJXj+j0Uz+ybKrPv9TliXuRKvWgrAV8Pto+TbUj+iCN/w5EHt7
NqylduICL4e7IxaKuD3ZejS0Ne3cCgMCZyBJUfyPYzxVqPVhQww7qv3on0FGOhxvooCBHRztwsan
7WeOo6v0I3UbRpoPkjVM8kI8HBZL+IwRnk1eEoQwl6XqlfuPKmQt9iMX1L+W7JsvNZCZfYrCDpDV
xIJmRdgg2JrwBDbRGWeFPpNCkCZn1fXOyxDJmteSbYWzr7BSTWeyIub/CGG2/8CsaarbC1OFO3w3
kiXoEKo11jZEbrSEVn8PqW2y3sSICypZcqYMzBtLl0Y5zZFsMR0rzWsNW8a+Jimz7L+qJB7gsCBJ
5DOFYOV98gDiu9j2SK6TY8aXL361HGzntOSo+ZhvqdmqjkHg2iW+VeH9RxPdod2f+YrOySwJjo0t
xxvQR3pM4f5afkEBHvLuEY6Q9No+Ab/CS2wh5U2OzsJDeU4wuuLmEIhHOZEE9PnEtz0VENxK1MdW
JoxyTSxmQLFQU0CcsIlzLZ9rzLhcQnaSWfKqwDFbF+68bN2lEbD1HcQNKZ8dp2PvjNNlzPf2yE98
jzoacdbU+/okLUu6pzXwK2ZynsSlNQLpcullLL/bp11Q3fOcJiSajUzpAR6XsGeCoZa7HDCWx0fK
Mnk+2xkiPGbEfhi81dgbYMRVOnBZELfm086V+OnQzkSvPcZEQPgsCM/R1BvCdWURPHPOWySaLROj
VrAEzd2oPHI3u7VGpg+8Jjr2LKmIsXcG92JABs8HSkyabWWFIdNFLC117Iez5++RGATVh1uw+jhl
EyX5a5ShOt+YIc3klWgJRNDQpGWOuqCoZfbCSNaneS8ZFMjD0EHtZrRb35gUkQ+aFVR6wO4mXlOL
nhXJPCGmLwisvPp+BVGV75mkJb9NC58UuyJytH09EIm5rZ2JhRQtErF9c6DmT2sd588smKR1VL4K
vCszNWx8SCnLWMMn+dsY5SFnlIXrvU2941ibGlv3hLZQMmha0SqUm2W0scsXxszTriboJiLHylPN
0WvXKNyB5ySgBSyXwhQ+koV0Tk0ZvpJWq+4ZqLEwiW4i/RiCel8RBoTSmntHuV9BQWr7hiJ6ARKa
+AgYSfyi9wO+T+hOaCf+NyUF50zfUJ8dxMIYY5Mgc0BwWxFqdKgjj6x5HJ+wT8XgT48ossPqLWCY
d8sRNuLCr7W4nJeISOIyiUBuui7Q3qhSS/UV4VxfQA6ofLSeZd8gfskN1BVsv6g43iH4StiCWHnQ
4U+IBuROm6LPLwnBzkhzLS8rL4uavOZrla7xfvihdPKjfNEFzk/Ts1E9Yk9Po33r9u79ENLV4AHP
Ums7llAuztxCKzhKCkP+Tkc21nMBvIqhzaq6dXiZWrst0YQbEARnA7BM7o3PYOzMvsIsP5kox88b
2hT2zLSOTCOTxI7hNmQegxynTrMTturAAgmsArShQzraF0vbMtzORBCqO1mNWEgiBnOMlXMvbSYi
0DhR4VqAosu2TqnD+9suBi1TkdegJg2Erw1y3+BSiCQlSBzEDWJ4IsTplJFIQXy99TTtuAbFYQ7r
wtuRgcMrJXuoL6AUWzm+MH0OgQ0tESc+PBNr2s4pSjYUsJHH3dYOafInFdUYPSnNfXxXzqvk85H8
2eihkGbpX0nE08WTRLVz0+wYJ6GWIC0HOzMrzlMDCAs2H6g+zPbFkksQV7iU98EcCZoIqMUKsV+e
JIdWZiD7N87M53QTD66D8WPOwZVHJhgH74v2d36ypds4kGlz3AmMzeTZZr1k0dpbHnL5oBQvRHCv
JHZNFSSPHV7Gmoedw3ZDtJZqD0Z2XfDmRTm9JivKdY8vG+9DBwRoQAzO/oad1MRuPw9E8Mahi0Yc
K7HkLdOBIRQR9NZ3PwbibwZfDrURByhg0oghEuIL2/7IGMfqvY+OkHxyW/nfc14SXU2BQjw8vSdp
k4kijgfYCZfoI9og8rxcp3EfukX65KqBc6aKbPuA023TJesY4kPXACBEGeX2bkHsdIs+kb59WCG2
vrJ+ZrvSoLQuD5JBB+Kw9P+5yFD88IoYLeyzN4uogEcviWjWNfUNa8OBmNJBz9432hTwJezRMB0u
IdN60KudX12iWvt7l9EF4S5dJeeYglJw3pJIh95cFjOrOGOQf3EqKUjteCYYSXNpJ1swG+m/fLA7
Yhfbsfsi49f9a3Ky+NIqyX/pjOBcoEz8my6ahAcH0/gJTxM+e1LIC+uX0xmBf9LzEO4oHcn/rCwn
QGhWgSO8a1sPQJ3nmq455jNaWaRxkMvvM5rw75oJVhEHOihebeU9zGaOqgddzOIuCEw5bxftuyTF
LAFcx2ixbPfYydmD/cGSkEk5HIicIwIF5wvd+yD3bFzXHMK6ofipqqWgPq17qi6wf+vU4Mes6SrB
FiELhGnflE+BEmN+NWIt/zhr6zm7usbwYPjNLJqhLV39+lsuKAsP9eqqeYtmlfzt1NApnh0Ggv22
CZxCbaxStgghmtr+0GM5fXROF3T7OpycaKcLx3IvbRolnzwTY3cAbOqnH2Pl0p4HVs/YPAgWea0X
Oo04RAVIVvSsUsKeukQs3LuJeI3CiYg6FQ3r+K7xsxGfG/n2XUvOSR1DLiEflHGYO8et42XvzWLj
x3JLuBkYkNg6RvEc3Zxi9tz39RXHSUud2zRoeRZnsS/24pNYrbCiQssIU2OjgStqKsJXGyug/Txi
zMovxKSp5pth+gAoWmcYqBaexDmpnumH0094fIzcMGgx6TJBknpbP7UtzIlpjQa4jnuCB5DetRKw
3FZnrTXcrU1g1HahG8pfRr/THGJz4EdxhPAMZ+HI8A/OGU6VGfGx7pLK41A3Nka63jL8jDflCVYV
xq6woXjAR6dPD03bY4dVFakKQNSBNSmWG11aMFErFK6eTk2MLJtcGuS/kxU6iMYVK77irupdp7UP
GbEm03rFhpyxpu0s/Pf6Uai8c/b0Y6p9Xxp7Jb/LddUQ7cs86TGWywzTci8xPT/XyjN8sKDmoFAg
PTbYL1lxR8tZr4gb9zOhOfW1Cxsp74p84Hy8OKnXkq+CfpvYkbjlnPMAISjfHFjWG/PLdmr2PxP2
psW7zmoUzgShAE/YOj3RtnGh1drc2Yzw0ZjVzHXhhoXJAD+qC7DLjwzWq4PT8MdfsgoXFMw1FhjI
d5XxrXNhmF4fVrvO8seuQsG5YQzQ8R/V05RBtUsJEEAJP+q7wZmr+atIW0EMm7V4BDfYVbONlNdf
SKTx1hcb8Jx7VmMFLcpyljHAIqmR4OUUpoSIklDB5KGRC0Ww18FlOkwsFf7QFU04BsrAQXpGaYm+
iku6AQuUwhGivwInetYsWs02Ma5Y6ZphbMcOyE/QCNKemnhoURbHkSB24dkuFqX0ppNE6F71wsWF
CGyA4HRlKSHNcyHcvrkiOFj6d3+iJ2biWaZp7FszXkIXeS4wE9kOfxKoxel9nyXDXeMY/Yr4266P
bicmnEBYRGzGCC2hNotLfVg1gglR6zQ2+6G8G+6K2QBGrqZkRoHSjTdEWAs56qsp0MxiDirD35L3
a9pBGpUV8SwUopshgyyGQNWOQKLzxXjBwe0itN45bF55XKK1ZwlHrVht0XERiQq7GY9SlEeELnIP
UrSxlZnUdW4FzXvTQZcmcHdGUVgSwBKdysEz4afDMPejRQ+MEgZpzjWriny9t8bRrr9hjuj8kQgE
TgL2/tOKSFxXUfBi6N66GPjC9NP2FoV861OZHFHJJ58ohtUJfBlafNRyNi89TdbdWHdoG4dboUa4
I3OoV9YQXXCBsIvbwEaS6Wynbnbmo0FtIHZd7QzyMePhxSZWgfy4twwhD/HMtfcbakT2UEd9k+GL
ZOS40U4oi9hpVBWdeaK7Rx/k3y2wYVJf7EsqHfuSDgG0SL+cZ75vezv5jJvvOtQGaDmA0Q4XrVS6
mqNvVqf+u/rhYp35G4L6JXe6+ZH819m+s4Ttf1AZenVFhvNcwN8E14DiZKuKPnQ+5tqbl/LAd1Gm
rKcxFfrMGwk6/VaZaxKCbILiPWfBSthaycuHme9GVH9hjRllLMWjZnhLijTVeO6FxloJG69y9j4V
WnVlKZ0k37y8qwsdlzU/ioYuS+2YvvNm5B/qidBkXE86qOECiKL4GUoInrezkr6o8IW4wU9KPxCx
CCvGfaZKepSVJs+97mXiH6tT6XMKc4Yyj/Ze23WYz1lUwGTouFvIuylaDc+MFEYIE5l/e9TKQv7Q
nHn9R43d9MwTNqGtH0P8WqRv0B4Sq+6B/U2hEv/izvK9YxAWBNVnoO7VR8U+RZE7xbeOu39xkJ91
MAf3Au34h09m/D0CBwIDgV/10568MTEgvUjUzIAkqAcGV6H3DjNSEtxWjZb7hnLfaw8TciTnVN6Q
QJRT5Bk9Sx+Xj5mGsTpW0NCzXeE7CjcokrnLlKk0IlYJ78XOdfADUrpYyclWM86jfi3KX15y/T3h
ewcvK233k60S6XQLmMTokElBdDO7NfXZBIlDkO3Yp+9rV5tHuFPMs1s8EIjeiJfG99F6Y/NLVRZN
/0rL5X5RPuGYcWp0Pp+xnNTPTWTC/zJ4JBPB7GIKkciGoLKKbGjKLYLxeX0PZk+celLS3K3l0vlt
B+a0isUOV9GBNWuCQLgxYFPyxvde2lAvJR4sEFXaqW4Vk3Jql3XGLVcdJXoxM0QkbPQUDiNim1qN
db3Ph1nqmMB2pOgJiHZyhZEfk/o7K5bJWZS2CGd0zkQTXiUSR2ozRxNZYsTeEFZu7Urf96+itAxK
kNUtHrhe2M+PkRDA5XXgs85vZ9kF29zidNoTqzKHh2QObrDwGX/98JGUN/xQpcNUo+axsWf26dT/
lE4Ohy2EKIQNmHiEEVdCzzRVuPXr/zg6r+XGcS2KfhGrwAy+ilRykNvZnheW7XYzBzAAJL/+Lt3X
mZopSyKBE/Zeu0Wuw3tOIeftDPYVMLKYpp3xycwRIoEdCvzNudcYjP9tBezweDCeVcXNyoQHRALh
OA2Yt+zZBt+OKk9E6xv7PipooIAWhEhA7QBLC7tD2Bsa63csVXHrNV1U3XRb1ucnK8ja+7YiPhsr
oNLa2S3F5pLg7THrSTQ2s88F31x2UwQg+t6oHMrbWQxteTXWRt29IUpC/Ky+QxYV7t0UBo/lDB88
NoC6M6wLKmaq7MM7CsrszbWx3BxVA7m/OUP6bpZPjWMAUeviR/VxZp72BDJQEi9a0qZ0urG9T5NO
83JP7g+BnqhmITgD5+8IBJuw5u9k7vTsH+32B++FvCcwF1mDi/fjOTQOKcQoKTzxIC1GYepsb2Jj
6wmRZb60tj+5YM+Gxv7jb0vhHn1uowiBuOVVQ3+YdVUbhTSdGIUZmhiyQir41pdivSUWmoX4rrZD
T+/AM1QWzQqLfZaISsi/eKWkxx9BCvQJlY4OCT1GsLtripHxAy5HAx9HjCsm6sIeIdu3awBWyqNb
wofX4IGh8lzuop587oNnhLwBNZF+6xDGZjLXttt/UEfqkmR7zoovB2rGG1yTmZyQrP0NB22Orbe4
bxg1wt+cG5nsC5uOAOc4WV3EnV8iFAdAFxRwPOwqS/eP/lqvp0WU8Pt6EkHeUGpz6GOz4zZWqWA/
EiqHKU1uAj+9hRu8/YdWZfvCrOn+B+eYD+NIlj3M9TDaHUKERddsHax4Beku22mbKRliXCYYmiJK
wQ+Cou2Nbz6KlhPRHPPVP0hz/sA0uQz+oKlqBeIXKi517xdOsN2BL7TWBA9hiMucTBVggPYVxDW0
dEm82yGkwAG1VfOt+sCM5x5iE8SD0C3r2xTAlQWhmZyUJ1/wX5W7FK0mI2IU+ByfPXLbe4iuFWZD
PYRPWz8Ru4F4vyDHesbtxttALnLBFfrq9sL6iz3edk8hwDLxuORTyu2NxoAUFdxqXTK4TVNerpr3
V94SAmbGsl5juDilw4J2rU6OrSoY1lVKXtcPDhckoVPqeKeZnBTWpqW33AVROXrnkmhOIG3U/ODt
MSIRt1JELPO7N6suGxqxgq6ZRFts8ntXN6TveLN2JkBsuen/WwZnCBNX2dN2ZJ1brTeSuRYbeRDM
7V/UxRFfRMn73X02AWTBI24D1xyuaUHrm19ZeorL6goDBXlBvAjLLpVGT27Je07l6gU4yTD9Q10i
WC0eqp7M2l2JgmUnOktFD1lGOXUTRM2oIPOiRE8P1+scOkxNtJbjTVfNq2s7Ly1LtJzd6Dq2sUvc
uhNvxHTq55pKPj8A1hJPXQaLcyeuvzLjzmYqjph+qogRR8eJWmeTQV9kGnEnhGxOhE8SXkGLtKkT
JB/kAyWl/We5hlgcIk7ak0b7yudFlPYHQk2QfgMjK3DUZIGi5EkHsgFZOq33bDWIskhz3wKGqX3Q
XZIj99U4K1K82bPZoi6BO4BunKx1LxxXuX/yVW/cNvj7kQihqn6ZcmfFn7gV6l4LrufI6U10yD2b
yRRr2nZD/1t7pN6iBBme6CcGrL24i35lo1x1S+iAIbxgKeY73vsmRK0r+hfkGsR/o/KgfxmsyqQQ
Ctc538+d7z+UbA83gJrYSItBbd8d73tGdzUDOmZY79t4OVn/2RFM810KSwE/LNkF4QknDpvx1tVA
+BTtH0IsN3LKo8up055HujC9H0Avt/OBlUrh7PldbSzwuZFsnOrZ3faK+U40JkPH/iU4ovWYOB9F
AaPSfnKqki5PDb5lHafOXYej74x8C07BhoFHMUM1UlqreJ0939Q0Wxb6hF4wc0pEUaTh77LVfUos
FDEeyM8UJL0WMDbKK7OMvGJMVusn5Izreil7TFc8y3Btu1n3XKZEJ9yzIp0ZiM6cbkewCf4Xqw+G
0gt99XRULQz6M0JKdFdFBWch9vFvvFztYTn3s6UwT7R6vC8tCtyXmVHzabAWZ2I2nE1UjVPtIAHc
bW2GfwiVw3RjLC6MBGsMRycBbG12E5CCC71+lNkDs3agQAb3jtmH0tuWV11OhKhQNuTw6jISKj9k
Jer7KINuQC4zfhps3AjEJ9eLGZZynKeWkt8eMhMQeQplbzIyL2fE0Obz45aNRJ4weZA3RHGQx9hX
aXZrV5aM3pSY51NNKEi1C6RGMEE02IrGLCI3in7QDJsn2iMQT8fcsZPNwydoSCB9mdLLS2MLkqs6
HGu/W0HXnSCrNF4sruaFU9DkC5AjP6ILtxC0GtRWrnfq8xWs6+wTP0AB1Ep5oH6ZzUNPTNK+pkEP
9xl4DvdulNGg9gPJJt5Oz0AKDlXpUHHpwg7L8wIn7VdlC7o7TIqQNwkK/DdsGSbaPAjhfMNxIWLl
xEqq2M5KGwiFRUnBzpvsEa8ON2vIjhP7HBa9oeKKvvSoTEKXX2Ps9amqxvG/sVwmH50Tqc/XrG8g
D9zbwzwW/R2OWiX1KSCeb7yphFPbqHu4Tj9s1eNJaAyAIoRaquGnMc7CvlPhZIyRv0N0HGhjvkA5
VRodwqpWjVwT6MtnKuruCF+sEW8eEvHqCapHOlwWyFjEs8LtBzkIhDG4hqYWKeY7h4U0s8UN/gIq
NpzEO8WgrXwOmhBNQki6tmSdn1MRl9TuuJeqbAwuOCkIBmIDcCW3bKQNrXHnjGwZqkqPVzdLUxFy
V1QMFNXmQNYY09Y6q4KXlVlQzeycaLuJ7Bu0uxz/7MvrlYVtuvdq2dJG8VR6aXlwcmIvobbM8Ief
qkbY0RXLYo3LU4RwH/GF8vtm2lWEWq7ZgQaj9lSyrV30n2/VVZ4o29rG154otyqp0SlfMKItz4WV
lmaHC5ZBz0IXL+MRlPF9y0DyqRkolNlYjubGlS7aTR87/1NmZQXdjCGq/UCMZnkOkVKvxx50rfdp
0a2XhLagCSpjbZUZvL+tqAFVjnrcPjfPIM+NeblryLrCMYg2PDeI/tuKZp5/tmpxl/Nqk9zzLCWo
alAQBk4RwJqqTtmkojZdp12T9khdRFhAafNy5sSXOUR5cithy7EsbFKkkwkXnu8diOu2JBkXJJV3
F07B1EPvmfmsJvHYC4SdYEdn7+gxaZP+CWYVjNCEJq6bnZ3DLhKeOxK3ov6RLgI1jkwOZyT6JHCB
VasIdEStSDGQW3eWWpz1fm4zv//LRHBhhJPaIsDX3jmFfWwhIyHgq/G6452HB73JaY8yv8q+OltG
zt5b8iW7daCwzORd2kuebh8Ld9bfHKHcQi01ivrRiiqsCkmPeGSh4h1r+1IW0dVWRQf8NjRY+J5Y
SbreR+9OFnwPx9N2cdeJbfD3ywLpZY+SuJp/PRoJL2XfmoPNGDQ3sH9hpes3yBy7FLptQZ8nL4gV
AoHYqSgHfHj1qocLRk9d7TkM6/YBdpSHzBDwXXZX+Kg6/gw2XfZ3uowgofb26C0pe2UUnzk2ejY1
wY9PTeFcVcFp/eFyvWH/mBll3UQCEvPHimsPdXwz9qJg+daxMDKG/V6fOPi5oz2VPlgc/o/g2r6i
Zd6C7MXD+cBmkT1LER47ts76e/SkPWDazXvrYLohsI9STRTOG7DAHEhRSPJGMiIWi4jEkqkBz+Y2
1FmxY5Gswgo8D7s7BOJRRuRasXlsXRC86Ow82oMvQHqpwKzfHWnC4VF7AXtSOL2Ylj+rkuIZTaaT
Z4n2un4lRW5cq8/RYwucGACwJnYrnn7ktQOQvKNhIDUhiuAqSB+GINXDDYJnV5KLq0jbtTeriA54
EoCrcjho7R77MijkYw56n14c02hwCJB9uo+r8PvslG4TtUnqO5mTVMJvsJZpkdvWi92aSh4cgilX
jlwE5vcTOxXwJmEo+vG49rlHpTCWoPCOdlP4VC4DCEorJEZ8oUXDabE5BYBBlEII9iPKHCi5wBoO
wPFUW50aCBBehzuDM5FUNR3avLdECpVit7I47z+raZqCl0ChoiWHaQiIKzIhaZhxV5rcHfGZ09iy
RmYgFvVJWOI74R+ytPhu57VqY6x4o9ktWSq8z0rmQ5nf8uaELp7pCtE+BoKWg/WHp62h0d5IoLnP
xJBCNAvYrO9kqQK4eoNHjANLsQX4EywjfAf0zT2fZeD6/liYgLh3bC0q8Ru0qO5pParaUd2OBNvA
XbAfo5pFxIwjXSCph+YYeie3z2YX+eHKYuGmCZi3nowni6sTUric7SSIEIWFsQZ93sTkP/aRefxX
U83pv2gfGP6RbOTImZAUBUHFg94ycvEZYz1NZGPQW3mGp96zVRCAqXaRLTOvnkTwR7rQdcihTod0
uBU4Q4L+wjQb6t8a4wUtgPK0mIDr4hLCETLlBXp3Z+ShA72m1B43sNPAXGxFKGQMRx/39EoYgkHT
LstNH6q2DOtPBt+RvpVbuU1H0w6EVTRZVJgD7WpIUhIgzPzQC5tIPmv0gBgxtsD+aux1JW7pih09
M+6fNOLgHHXnMDYO0DAj5YQfGAbYvpmD5VzTW6ER5etpkgYVG4Q+1AoMzMq6eEI/q5jz+7oi6kjR
NoBJnCgM2paaP7FMNFEaMb+gW8tb4urQUzu70V1J12Vg46+nkM2fSFhpCQQVZR6dBCnL3xzwDBmb
MvDuOnci1RaxxbuqhTPvBRRFg1l8xNPlYSFhpuSnqAjwIDAX7Zdcn8mMSn/HziVfufdTOf4iGvH9
L1obu8eyiy4uDhC3kMTrbco8oqkjB2deXJgLXTk24YG5HlDkSo1W3JG1xrrP1ZZmmcdhNCY9Tj+D
/YQ85e9Kmu4WxUgJZq/a6KJsqnYKotpfsH5kDhY3CaMUG7mqittxHLroFhSD7vA416jbMqLsnT2r
KUq1MMvIMAnLgkcqtLoSTWe3+BvnoYkIYLFk/mFNXbGdGkCOI0+13aa3vP6IpyYtp5+creOLqMXC
yhcfGvp5u6Mebj3kH8ymqBMYitOw7WQlO3+3YKIDNbEGPP0WDFTyliIufBt0gP9ndSlE9lQ3AQIU
GpT8hriZUD8gIC+L8xj5k7gNl3r190RF5K+j9qREE0wPeA/QXL2VEsnlV9BmTOVaH8hWgv7FzQ59
ZVv/ZdKvfyd85i2/hj2+zta2YrQiBLCJDfqvbxAyGP8J5mWF0KfXQE4dCPWEUblxzhtRbj91FvQd
gCeQ46j8+q0gQjAzDmu+0txysIvfSaMMA08aRdsjQVr5QwcHaj2mTeOrmA3vNc2mE2G3D4l3JnVm
CNsT2uPcS+y+ixQzUKSPj5PDrukwDeRUPWwTk/1ntlXEcvD95F3MaBh2JBoXwtv9rihPSKsh3WPg
Kl48NWfqpgxcEBhE7YBGD6QlLmumcQCTLto8aeHp7tAEqy0JWYo80vRmg9bXC4rxWbVLxTiag+dQ
InJuj7Losgfpscw+aZf5Fsk7dYQ9VZMWubdGFQCR8vJU7NyQkfND3jYmgDY+e5gcxkkygslKKw7s
AiuCYKwanpmqLOfQshEwzSb0aAzaDJMPMdDqApqXxB0rCHGe2siFyKnFIkMSRRRYx3ZICcao0AZU
zJs9dE2YC9k8ky1q/enkApwQvk3p7hCnZagzcTxdT2bMbQcV8OJ+pRmGtiRMLf8JpRHc+rk12aNq
RPnXs0px1zIYZ/T2f1iXFfnI96ttux6BePARJzbrBIZ9KhmeQeRt73xwFejEplGwtcTwHRGDBNas
usILp1uYAyGys3HjZgmqxvzYNlVvSJgBtI2wK86aNILrZAkXIJJA7RHPZW3NlIigV+stGvesv0Ok
hjViKfNPSrw1IMerz15mPB/+jfFzQq9wOFTvrTX13yX58X9LaJv2zTXM+cUakF7G7BXbG8VHKpIc
SzkDGpvIjZfOHqO3jJPzyV+qvkbxxXEr0OIP4qWBqtufCeTRBzZ9fMsyDckidHvfxCEi9JFKZg0P
C/zn9JtBlYuAA1pZfRR+6TonoWTxswmx/ZWskwhdnLfyGAG4xZ1n1UKeqOtWFpMRn56QapFhWeVl
iWhrhQmTBrkH6V6ZP95NAAU99uE8KUxKOh+Cp1cxJSOEabsxsw7hcCG4v0dcNWVnfkEXbrONBjpp
hV+x2ugjerjFqlI43ZBs7dsJL2Oxm90FfxW3bHtZh8JobArGhk7k2G3iblB27rZtUG+zrOYP/I5g
dSJLVtU+zCga43myrz1hkfX/KcY/sE8KxmqfraXHv8MmMOBHkyEPCXlIGcjb2mkD/Y0Dj4Hs2lnB
d2ZWXsrZ8RT7FRSZRwYBQGsDoHwHlokpFDGiaHiItxSJ5i5o0+zHRsBTwa7bRvckC4K/dx0QHs5S
FPLOwZl72d7PSvrtYaSpc2M3VP7w7DUpa/BgJFndHfKZyA+SXa8v8DC9mAwyy54l6hUviISCvCQK
dgLVYMLQ67bkVxy3AdFLbCYPE0WW585nwDLYvxsJB1teWhzVgG7cvCHFF8kSBmhLg/pxU8s+yzmq
SXepBurhYEr99hZRGZGhQCi6n9LamEUXVPTPsvOqD9xl2XcKG8/s25WbGy1HRF866RC3e+END2lP
cRhnuQai3k1D9kmBgSUJlFPAYq5LFaOgjBXeLmSqlqKz2ebED12iscitqpu48nD+dx5aNHpXz/Ke
kP6wbgwKcpkX0rrln8YO3L9ABDTcc29wv+ocNclp8Q39sNsh9UEgMob7Igdu9eBiJam4vQtRXWyB
ee9iisG/klFhImCskjjOk9qX2xkI+wK2sFnAKIom6t2kWGw8ML2pRi9xRjWDy0RdOJ2U7hZgZxA2
7KMdoQ/kr2rIMprAkyQ5VmOxw/Eh50cz0Ovs5IB99aYb/fLUzp093a4qV/DCB/r/3Ubn4+9zay7D
A+f4eqaV8BAIa1cH1sV4WDPCk0jpdvaYTl39zlA0Fw9NzxbhH1YbvNv7OewBkB40Ausiu68zNBL+
sdBbPU77MsRnSq3hT+uVh+Bs7yl/FZqTJUpnchJm3321Oo2CtZjLIaI+K3AyaEKCRyDhgTvZMdBs
jknX8dzmS+V1cDtPuAlwm6AhaIiDQnKcVKs3q3sUeOt4mM3aoSREC2MxpbctIrcEHPB8wMXOzO6J
5S4GCR90rtpVKwUoyIbQGd6DCqHGEVNu311WjKIWLsoU/HMMkavN/5ABVjiMvDemNchtVrTEbEz5
UAV/FFkIMgvquLK8zdwazsfitHFOI/AiQDDDkoy66IxwZKKB9EJ9jRwIIs4OHHB1vPliec23aPAw
/47NcEBPZDd7Gynik5/hOUvCBqL4jSut+rUkK8C5T/uAqpUhBDpTRvqD98o4bv6NeHcpkqWvCQdc
Am5nrECBYA1IhG3MA3O9BcJONceg93V46m1myqyzINqc2Oo42V+CvlBBQi/0gkPX5+i+Q/y++Yks
nZUWxvcG0d76+TzNf7nnneIeRgTfV4l/78rU6bxn51qoPyGByNJnoFPXVeIKIp3gs5Un+lBiIM8P
ZoP8xVWXSefk+RlqS8rX+T1c87U4ZhmS5Z0aFzxmdOEo2OnfBcOU3KZfCagVAdUEtWziUlLsxi3S
JPvJp5FnqdAQql4+5BK/KhcBRKlqA/RMNQQEEpaDlL6MvaBf/1D8OBydEkjUPaxH/3eE17HeaceV
44u2BfFvDMMVyqHQCs9NBTPp0RTUvB89Borg5GYMhNBOtQYner7p3Zr51vye577sbjqDkjZmpNoL
xkRqiB7cbhnFngml4IogqLL759jsAg/o1nyQp3mbM/t0wXo+I3fX9VnnhlkZM5gIzVOGptN7dFGe
fs7Yw9z7gfzi6WCn1BkgFRzembXi5zpoMtyv8IhhMSrG65eTpT0MqE1+2LyrLr7e6PfsxKnNpoAF
IXpUK+3zl76R6xflxaofVUSUc9xrB29pAO4MB5HVe7LZIT1v+/uMTrm8JbchLC99x9YnieAZsqvG
+tEy0EFZ7uLfxBUIit9xga0y+ZZgmRBi9SoiNADz2njXIXmZhkd4DBvlB3t/tIu+EfBSVjRVDTdM
lFp/isAOh+GFFsMQQprZWcPqydomIimUl07Be49fZYFpMWNh599IN3qfZLSOf8uIzvmEL2r2T0zn
7OKd2862/jAqN+mTl5VqPFHNkDFoltDFQu7a3CaNP3rtnwVRdr6/Lnvsk/CxwO3J2B1eaKPZY7Nk
EqSRpB7u87TxqVGpdkYCZwFfWANqI+/AUNpQaDvEGsmbPsN/sw/8Ymx+4BOAuVjysPhQ8HPOg9Vb
jEUC23GI9Uj1a33V1PE5x2k5w76GlO5lJvhJSV4f44GJNDlElcX9GUbauQQYDlNi2XlWk+vlFVzH
rcF75EAaYtINNorNXwelBn0QLM52tIfTpsV8hVcp/FUiQufJrmatehgDEjLp0MrtJg1xNjHnWkBI
Ki2FghdoSOYZUXlkcTWhTGnWPBoShnJknLIR8ZFpor8G4szz8r70XIu4I4fsVeTgXxjJG+vewu+A
aWnkZYpR4VHQo1Tz9DWIt3hDZD39I14ACZKF7p41cl/4/CfAMpiiWwX0cmrAv3iwcSP7SIhTFsfY
/hI/nXFFovlGj0wdIt+roCq7RKGx/0DMz0avCBZD2iyWw0+ENA6xQSSqnAOf4IG9Zhr+Nm3Xxc7o
NOtl4AG9B2/IILOuOjm/Qxitv7bNGa90NZNacR7O7iPUIPNknHT6JLmy/eeMXvWdrmF64zhmhufY
o8bfLdzhON7QE305bo7caljV0O8JnYqsfdTU5Uc0t9DwbETPnwWWtWcLQXyOphnNSWJwL16anNis
XTR0iK7guQ0/Y0WRwnLdqR5x1bpvkXCdf1VR/D+zaZ7DeJPNgCR7DpQAgmlXBAQiOWZll7V2wmPG
mbigN60SVsfNrUSOCQSJsGO1Q7YIXtlALm058BRWxtVTZBjhlGR7UaacaWSjsC1qZIBfyPFKztqt
XPFOqBzF2k6OgqaAhs+qMfd53b/B68cgJlNz+KW86oq9Y9qwoG5pAXiWrRPeTigNBaYqj/W37Ho+
qyLipqCzCKP6JnDrCY8R1MWZyCjUqlIgTEGkWKb6yEHQ/BqtvG/LcNZe2eCNdTP3gfoJ2etFCPea
lvzXiAH8PrOAYO3nzVOXybXlM/dNFpzI4yPJYUUsCxej5XvazZypNHBWEQ7nYbq6r4zO6udBjURT
OtzV5Pp2bGr3NnuWf944Wy8GGfBpU73zAF75CtqB0DSyKKtyVCZc67GJSqc5FmmGH23Na3k71Fv0
2gLEmOMZpAOSxq7DK1I4UBuQfuD0jVgD/rFQyqizaaTzpPWUP6rU5h5ENbhCTViz5cKeo4XRgX7c
3eVwym7x923fQlOUx7lL4vUuWGjEWavamGs9vSxvRqwgM+lHWXayqB6QZLutF7NKbc4+Cicdz4M/
PbJLUy9ltnb3ZUtI1g6hDNMyfwzHxxoAJLOZLFz+2VWJYIT1V3B0q6nuDpMgpfxgWeTQx4jNibGU
atn+w0mlnuWgM5Qj4moTnrTdNgdqJnLNee87HQuLUmrf+sVmYlNISFco6MSOwV71p6xE/o0DKmQw
ZDq/SLAzlk8RvW0Y88o1X7NrhT9ROeky4UkgKaunK3uKAP/wZ9iYd/YsDdRtdPUmxFvWWIzXtr56
HaIVcUpjGf8u6+3WOURUTWoXjiWHZzYwPSI8iDN1F8Ep+xiWJcSHHPD7UzGkPBpcZqiCOBvAtM99
Yf8hEZFzCjaX/ZWxs+ah6lgOjetUf/izU3/AcGk/p8lFTWmL1btjwVC+pG0AFnpqe78566ZsjvUC
+C9ZWGZ/or2hMUqJanF3ZkP5RN1QUvKGTgeE00Finp8APrARH3G66rPX0kHLFJU3pKeVvdbAywip
qe8pBYi3QVllM68/aa2p/Lmuwx8S3QcT68wfPhoazmc3sIhexvUh8QAp9gJYhJa9hf3qvzrP9YOR
+PUorR2fgk033nZVXzH6gi5Xv1oCedcOF6lACJllkUkY+IzlXqD8Qb05MvzdjXN0JbGzXWGg04X2
m+T9ZYsetBUUckO/u8uGbJ5i5kO6ZxnO+n+PWgL0M+nG1btP/JfYbZUh3LwaRglhTueERKgxpfPK
IIh5h4aj8iLDLbtFDdMvCSj8Mvssx9z9V6BvCnYIt0am6fWE86LJuy9ajvpWFOaaA2BsQMV0HJkk
Y2Vt30EA2+sDE9oBEAgyrft8WZzmbJcLUBP4HQ0XoKOAfJbb2nendiivaktwFCCg1CCyvQWFWd9C
rWR56A3IOplX2P5Fq8b6nVFgH/3rnw66NTP45cg1/QnWxkbyjkcP44X2rzrXagBPGJW9eq6WJvyO
htFwi3IGYlkFC7JfheMBWGL+eefNHsRN+jKoPRJ+Ws1inXVGYpPpSlC24zQLKQiw5HYgEYyAIO2E
xA6jhKWn2tBmxzPrNEBLhtKdrixvuh1EhWlkD0obvLdphMh7c0aHWKJaZDctBxGjYoJj/lmaSy+2
QL2w3gjgAeF+aVcPbVNJzpxTgQ3dCbpDK4ai279OIAahj7Ewv2MVbNP3Ck1nJ2zTvteE5Jag9rv0
DX0+Hs80M+yvJlaV/DyYy23yCa/ZmYu8mq1bOjenbz6HumnzW0oI74EnQCEG78v8Gz9y9wqnkqlz
n3pZc5OB22AebwlGAwWro/EwaNk9p8TlUDxXmX/vYW6CxbME5jPLJu5pVhvekOS2k4V7HZBnvxNO
0yPnYVCdGDZbkrYVYyT6/HF4cANHY9T3LfXNu044RhCk3b8Fsw+5sigr0Kd6c/klI+zU7kwfeWhF
DhQKQ970GJE9xLyx7NozuvVeM4QKiR+7lpxMOcLFea8hzrMGYTsM0iyLQnTKY4U2cMYmTGIBa1Yu
IZWjrHXdhYeTX7G9LCC3fzJIRcTdbKpQcT5V2duIdHThfW2ni+yaxWJhwTu6c6oZp0rtDhMZB1H6
y3PN8AbWcMsgvRTPHIjNc7a1Q5v407j+Z2OzeGS5MPkxo3QF7Bsi1oWN4lWmQGDdexiu5kxMrSfi
bYzElUiVgs+wM11loEmW7cNG1nzfLDg9EzGD0uA7EwzcQl/3aPJJmjaxinIoj3wDNPjrYkPvEuxP
qVUqy++SOrLce5tHkLSWopG3RH9jS+I3dLrEHVz2g+RiUYNNpEuK2DKDQ3YsRQm2H3uLzH6orGDY
I8jmK+f0Cd9qr2BamyPkYcqhevc0WteP1je2eg8cScfWLLocCa2tu0eaKWxR1LQyaQHsl9exDhZY
RSWLR6j26MRmDAKnAYcNkS2F1q8kGrbP9Nr6e8nLCgvRSFCOxXShj1umlc0uJ09cxNnW2EdoXcR8
jU7m9hRIbfWGPH14G2HvldyJV9dCYTFjobzKc4gMJX2Eq4vwH2eJDBN8JiUu4XoyXzlcrPetZ8m6
C1zmt3uy4orgpCQmsmNGqfowypluCyV4ic7L1MWb6+FUAMZJKv1NPlrtExrCHF1ODuYaxn67fOY9
JVactz3KbGiN9pkDix5+RHBSJxaqAHPCNpBdGO+wwXIZdsBlLLht4rVq/DLGVxhEuPCLjKOfhTaY
9Kwz303NdueAC2rc24QHsBFUCGsYbg6DlbCs1/kTk+WMKqvvrGTB9Sgu00KTm0RtjaZslSxjzxPx
oi94d8cTyEDBKnBD2gjdikUqe2qnnPflvKXAF3gk3AQWj/s5WxPkyIH4yemcS+zsh+vj4vP18hbt
WVlD3aDnhFeJRnAglcsKA3WwsDjTM5EFvkITJHJ86RRVVS096BDSI94AQRKhr2xRRwEEMerMUdpG
kbuGOS5PsCSrp5C0suyg7GD5byyWK/NlcDAHs171ECqg6iC4a5q7LyarHuACB8vJzkJa/FqCtIET
YxOgt1MtQsvEqypoPEIUaEAGmNqA6orO/pp6MNMxfnznYYM4hBrGN6RHafRZpLBOHie2jK5g2TGv
zHa2l7IYD20T1O9yXXN/18PZQmdBmVCfprGPiJDGtZceSeui+2BWCKx0oKP5V84lfkdnQrl1bqxw
hFdIBcOk0TNeesqYjmBuXwi/hjhU32+r9iz8bZluX4KQAJQEi0QaXUoO5f/m3ORsiTol7US1qaFj
Jcz3m1kAtJF5GXvmSOzt3EfoMP2Q4K0s/xTV4JqYnr4nsZuEKd4LbCMEbktqm8T1rfxj8xoU3lnh
Zn9q3brTnnwn76hDQarS4lfzPWXeUhwdOsli53H7CN7+GZ7OyMziB8RT+WWTV3pNGrLa4QVSu3xs
xMwW0Wz4T47+jAoUjfJAT8f2oIDgDYOKsY6jyi8spu0vRnK7i2uR4s8gQM/e9pYX5BbuLZwcOHwK
izEK7QmsPWq6nMhLnXBLDhQwsL0+dCVB9SHKCL68YJMDPhjXRnSZ5ddo6mDWp3T2PUSPhNi1B0mh
+0uwmCgTl4IAkmkl1UsWTs372Aac3SA/rR9W50pR2bF2QIC15MF5asvucwB8LREjpuiA5rxjBkd8
PJ0b+R0vveyu2zAxReqG7KgO0CXZn8HOOIUzJ4ufERCeMbhiFthc5REbt/BpqmxxrOsOh68MQFZR
xY2L9VUyaC7JoE1DlzV+AM6ZqeDwS1iSthMGnuZPhaLzFybxtO1c3y1tpGw6fLGUI/8zykm/glKX
ZtsJjvV/k155WKJhmT7zNNVFIpmu7Y2cXNTNfu5+uFa7PVZ2iVjOdseKFOHWzs7t5hBCb4KA5x1o
i2aK1+i8PiwIFi9O2Ut4CSxVTQ/Ynezm+S91FaNRXry+rB9Rv+QBmlPZaYcpA0dwYufrzEEhHF9H
zxHesvYw5ToId469mor1ziDClBlYKkY9Y2QFOPPoISMYkq53tfsJ7b/l56jYGTO3HgvhnjNo/DPL
mG5ViIiYFrM35+9mkBXbVsN+t+AZvIZlTG5xnAgFXPhEq+BtUPb/ODuzHreVNNv+lUI9N9EcIoJk
43Y/aM45pXTaab8QdtrmPM/89XfR/WJJCQmnC1UHBdepw0HBGL5v77V9NxasbGhbb2YYh0Wsewkk
pIlda3g2SUTFGyGZpcpnz7RN2jGwAhQpa5FKWv+zqfBfOsu2zgccnWUkwftDwgJW+RKR+gwKvy/s
9o6AOldsiJ6O5FYRW5i941E1Sbm3zKLuIS0WuVoDagCFSLgc/FW29r7RgpYPEkPhyqWWOTQPgdPa
dbZzXJKV1B3+e1oK9FeckBcyWAVcnXUdz8XMNcDBAVhKQDrdQqdsr88HAw7vePQG9mCuNj0n0PjT
LRJuGnOAOpkIU9GwqLMK0XKISAnUloOR5WRLoFoiURXj1Ez86sGxR8SLT2BxiP5dBgEWdBAKJlMM
bp7gS0SwYruIKnSm7B7CzMATq6TF0ZtN3EqQSfookcoTxlkh/aA5UnKEodH+rcrC5LcSovqM7raq
lxHoADZNKXEsyyb05Bda1uT0tLlpGEzVpJqvwhxDzEr3ncRadp2qfs8SYEj/vYhmuEkl8dUjTSfM
HMEPaTVhJjhpDeNvR2GcJuk6HejxINNnd4NFIV7jq9J3qANNSXWhqB4KTJTjYhor94ed9OMGnjtF
d4IzGkU7saFAZgsLgVvfNuHXAcn9N584vHA9ZFZGSYlzGLlidLrkjvugs+5oQp92GKDYvoMBZuNV
DCVftj/JVvBXzXkQKSYXioLSRtQzNTgIB8WOdMmxxavWcI1IgM8l2SFhl7lvFMyRo2BtTdWtokGP
OrKO0TK6TaoddCUovTAzlL8DMyN4NJ2kbO+cqDJf2NehwfJdNr+LSScfdN0LNCwLKcEnCV23ohsS
TvCHFBl9kiVmRtREoekQ0m4JzS5vm3mIrCJsMNpW74cphFhUIpOBrwKRwpHEfgHRnJxXxWGV9igq
CZOEvM7E2IWMk8SQMiYuvWda2g1tSuvDMqnnFAWGbqYHUs443yLYhi6QEQ/SBpWjdnWVNbeRV/tq
FXZm3y0d6VFnAKfC3w09h0kqy70fKIPqLy4CTzaimCZ+SaO0foIB6xgmamRkF2YDEn6ATrsIGxCl
K6xq4ourU9TdZCqp9gjAKB3xbPGuRTO/B6Q0/JCZVTyYasQyEtKa8dYE0gh3jWLOYlUktgoJZIXj
dyVMjMRLiVLZIIVBVcmS7AwKZkjLXH0hhYBB4HTeSPszin5mSUYzO6sz7RF0UwLhzdar2yzOoCjb
yim3aUhM442r+ulOb6r4zQ5qAmbcFlzgCn4BYkLUyuiRjEYJe+GhA/6CgsPAtwdy60cQxiOKPnvi
6IyWpF7I0Q/DBTVfzje+Rwtmwetgda8pd76qwOy/mlOTP3uSH4rSYUaNIdOg0xMUZgHFHXv9e5TK
7BdHt/AQG3PxNEytsQOl7jDeBMly2OkGCjIc4zAFsEFF4G/7ffRdz0GzGnHY4UHQADPgY5rCL+5o
2GoVoAp0NwUt52LBog9NA3SyxHRn0KUBY94HgB+I0cLJix2OfDa7f+eAN5KDXA7NHb8jx+3I8ML5
ZEWhbdEyFYGshAjkzIwE+6t0xWwznlLoMpyvMuRtuWifOEYN+Qp/gGx3FB2rctkqQz6D5Rm+40es
WImj+N1NoeZxqJuGtwSv8IG2ZvMGnLt6GSCRFwtqKuByDEvxxKAeeRH/gZMNzTu7+XUJhbTYlbod
AMqoXNiAm7agv3MbotMnhErhCzDX//7Xf/7P/3sf/sv/lT/nyejn2b+yNn3Ow6yp//vf8t//omEw
/+nNz//+t21JXRdSuOgjbWqZrq7439+/H8LM5282/iPwAtySdSLWxIn+qIIyv2npHrBd8ofNP74S
VEBd16XAx6AM5/hKvWSFkSQvrTUnFO2ScIsJLovek5zW0jhZ/B+uJvCvSYBNlqmbx1djPOAgdGzk
bDobxzVGKvjuo+m2txbthN+XLybOXqIh6R44tnIR3Nm6fXyxGOY9LXIyvVCUVZiPyOxkotKst8uX
Of+tJPmqpi4QFQjbMfTjyxQIpyA8uQKkGFaxB6gbKvjSo65Xu1E4nvdy+XLGfNt/jQ3hurZNdpcl
cWJJE8DO8fVGqoUt4Xlqn4Ewx0wAPKuOH02/pcC3GGRd9lvaroi1U6PrSsIbTCCfK7f1kh8a3Sdz
bQ8yiOmf+aLraLFM9QTkJ/MBf3SiYHZWUVSCScC+w3K9vXL3890d370jXMU3iHvBJi3hZGSPpJai
E5vUHtJjShaBBd1nJOIxpTYXPEy5Sr+BHZyTLiPWDBawBIJI0b8Vwozq28s3c/4mGWouvxiHVyWR
Zx2/yXbUZUbBPzhkvl0TRyV8xa5tML71VWADmMI7pNPGubt81fkJj9+AKx3Bv6QyiK4UJ99AFoHW
bPuu2xOT7v0kgSn9xHxK42M2gFMB6ohbv798SeP8rXNNxzSFYWGE4i/HT5qlc5Zsq+v7kd/GvUG+
OwL9JHabnnjmEUjUr9Hcqi2rc0ot1h1UUnzVOBpNq9Ht/QpcWwOY68ps4J6/CWWQuGy5lkI9cfom
igkt8dDVw36OwG3sBGwXg+OmNyMhl7RgM4CEopELsLyZtQtGVuPllRdjHd8C86xOkivqXbQqwpXG
fIt/TbSx3YCJGT1jn3Ge4ExbdKHachCetDeLlL/nqcn6jOp9B0a+DsY6IENI79Nb+peuHt9aQYxV
sIZ+mkJ/YToSq8s3KE/GKDfIRAFLgTXOdQ1HP7nBKq88O8Ynvff70piiW9UqQE9ULgKOvj2uJe1e
VGM33EyBg/uWWXuyjWVUKVftdad3QTdXnJChDELlwKaRkcT4wobSr+8wgwNfp67V/67gNZN7Wmr0
6pf12KeAACMoQJzK2whS6kjUlDcsDVE1L2SNBk2J7aHgSEjikuY0K9PXjB3BHrLfDAZ7kydyiYt4
A/uYZDnket24dwAa9bChmqBZYyUP+nWUoDa5zb0QlQWqyf6T7KCPrwnxpCO+DNIxah5bZl6xL+I/
LdxEi3r1TGYujMqMA+O0hDNEvJmJNm2rTbGuHbir5M2gIjSX2H3OODLpw27XY/VMb9tyeJw0uGrP
SNcw5l4Zzqdf2fxbGUJ3hW7rruQ3m1eKvwYT+TN6BjrT2PcgK+9hIdOnmGM4yGMFNbHMBKkbqxji
eE8hofUgYvYlzaLA3sgQxsKny0Nnnr3+mme4G5NRQ6nMclnbubHju2nyXvgtdrpDM3lPfT0EOxcT
+bJPajHw0ce/HZFB8Oy8/Mps8+GFpTQNzKWuq8TJa9B6UYArKqoDlK1gp0ck19tZTYWtMNPnCKLM
GxUh/rBCJry7/Mx/FtuTh2ZytfmaDWnPH/XxQyP2YiwMY3AokGi5K7bFBOEOBYY8lMwINlBnJtan
sDMQGpBPduiRcX9J3Ci9MrGcvwNLmPwCpiGl1Fmxj+8DQg5y2FxrD63NSBeeYS6MJB3vU/ikW+j+
4fdIV8ESkLL2+corcE4WGH74+ee2DeowjsRzffL+9TAZaiSlyYFToU3KUGdh99kMYNAMqkZQCEGk
OAkrLrpUYoYCV2TTyzDItlo0IyadYIXsMEISpnWm2uGc6729yaQz/B4qQoKiX2MKYfph7LzS3PZR
2gfbxjeR0QzA2cjtLNqABnuAu3WhClLnwOhUhrmvkFXd0R8llTCp+RboYYT6AwkgJodb/OIzEGtC
uoFbkMgzyqZdhY0pwG2DQySHb+lXwBJwlcdt/YntUf6M2XH65jEPeXuZl6XaDoNBbbTD6OBuSqFH
9bbGlEnruFEclQM0ifb7hJ00pR9Bce6WtwdcAeJHz//XCiL1TNMxvc+ivtW2I9gd9HOAR5CtTryw
5rYCBEbqE5S8dmV3lkNgcm0qqkyEbJQvgUZp9pk4+Ca9A1BGrAzVDif2F7nsPAIN8QqE4X09pEO8
savBOcBggEpqB171BaPREGEYhEb7VapUfoOABhSA5k9NnredqW0b0lxHSQrwDFoG7JZNY+r9zkmR
CH3uxVjtUN9GqDUV51hcg2y0FliZxmCtIiPGFkomX12ZWCtrEf2s6KMQzwU+2M22/liK8pvT+7Z6
rkwMNs92VCNrtvJAkjo8whxf1+xLgKki2YF9UPaZ/kAbzI7KzdRPiD4rImmcJQ4cPqyBal/ztVJG
n9/bCADuDCLM1a9+TB04Wmn/2czHgQ6zpAqy8gn2IvwiLfo1nlIT4Q2+sF082CYUY0TEQb2kYTZq
Sz2ZnNsAn/K4lb2TfwPcj9Klx5X1RekygXKpKRCYCgYEmTuTb1bjVvWmHr2BTY3cLfjSYsSSW6ID
rnKHNIbIkQHom7HvaZ+gCnWTm9EaEv2GEnP3o0xSn/oURG9cjAKU02vdq8m6b/HP25vARFwLSavp
7JSs5MickyNFd2fYqS1emtEAdzujx41wJVJXjU8MhCT9XuMU9h69wcz7Gw1BJKxzTNDF1qZZg2/S
6OP0LovDRn6Swve7+6nUZb3ohsB8nwB88HH1VCHuejPFEbwELVFiGAww8M8ZjMU2tZE7U0SetMnf
qDCob5CoInWg9mU47GtSW38dtMIJQDyrYo5R8WS+iZzaHNJH2Kl9oa0lhWoLQWZc73FwRsmzSboI
sd9xqnlPl6eq870N74QjgMsq4VqWMR/g/lovwaNMYJBzbY+PeIg2hA4E4z2lv0ishDDHlaEQ2ixy
fELX9n3nUyT6G/olHOkhTGDePrmygbouH4vo0LWl/1yE4H0XqDioCQ4hjB72OfqVBcGct9jHK5O0
BMsSTVUEWrZ5cmwj4oN5hJrFPg4pEFOVATu7DJRDE5J4u9hAZkPY00RqmbVpSoJn+WW9wCUHE5hy
cV845fylNn5e3tK8saIZbM3nCtVkAvGbImWgakQIIbD70XJ/EjgNahp1+BDmRDSgfKbbF1bM8ld2
qOcrnZQ8D0cZxGDU0U+eK3V0ciIRB+75PrlVWopDi/iVQrtFuz9UYhsgMekeLVqgebCqMQkE/3zV
l1xYwBXk10TkdLLVUXUKknYIwwPVRvZcwAPip9oly0mkJeIEHGA7CRN/B27W3g+uVq81pPXby6P5
pA7Asss8Q7EGWrDLou+cLLtDVA2Ja5B2lsgUMAJMTdq6t7R5R++VOpiyr4yo8zGsOLVabLKoOyjz
9GRAajW+ZBLnD7auB/sc9cKvxoP5otCWPuHLMax/vr9Vus0RhO+GlREj4vFX0xUNWedWlh9qYpuy
nYZ3bsA6AVWvKvPcBuwcOM7jWPafMSRG2w4pL15RDpxovYnAvfy6z8ed0h2lHEMw7OaRd3wzWIYm
tzCM4tBXefKthoV8DzNWAv6biju0GNOAmZYprh+09srO+nzeQkCr2NhSqbDwh59sMhObLUcylPnB
auvosWstfTX0sv0+2A5IwkRyXMZTdrj8vB9c1FAIDqgbEBlguKfDCzFbVquwOXg0vVd1mzvrqAj0
+1HPg1cgH/EtjSpx5UnPXjI7FE7noHiYsxxbnHzcsT0SGVjo3iFOVLshiyH85ERO/g5FjiDZnM2P
cYeZzHvKGpeC9uUn/uDipjBthrbgNcvT+h0s4BxHWRe9oNNPphWiq3IH00FujYLENtsN83phUxzS
V3pGzt7li8+/4dF0bc7VPKYVdjE2coOTKYWuIi7koUhehAx6ZPk6vyy7s3t9SGDPgTVGqhZbTxaK
k1stjIyXy5c3zpYLk2Ks5PzAKDf5xE+GNyViYDgsQ4c/IOSlFiWYTXKnk78GlwA7KlYClYZu19uo
VNknKKnYExy+39fRy1KiRFJ55WBxNgBNpnmGEHUIxTA0T0d9jFFfS0hAi+IwOVipre3gLpAcZpZC
7qK48+67iRSayy/ibJaj1wtABWQEfAsGw8lVJ9cCE+cLcSg9zXPuRky5916Z5mszL92YIBOtfb98
xbN53DQdNb9epOfM5u48LP/alWAkQzaPHfmAEi39VJfEUtpokbdAYa0rg+z8lbLrYVtgMH/bVKrF
8aV85AQdflj/BZdS9SXvza9ohxU8WAtBd+u18eyNjP7p8Zyds2C1NHXpsFS5J2+0IleHqFCssGFt
+XecE52lTvoRW0tPPkKitO/KjK3mgj1Dd6X0ef5quTL6cZutFw0Owzp+3skc8iFO2uAlpypDwokP
q9foKv8J4kplXlmuLP2Dy+FEm0usgq+IcsDx5XIGM+e20D6wPyirPeaKvmTSmnAnr6Gfi/oXcl+v
+zRZjo5yyTdSCo5s++lc5+3Q6dAOXBT9ddMY2UaZhfYTaAQRaXUYps896Y7exmpJscaAFIUppbdy
CG5LJ64tchh0m9y9ugVxTCDQjMNuUAGGsxshrW76HsLOMycAo31HWeEmj7F0Sp2THZSk4QmTHTlz
jWYVsPv6mhRpi5P85yIN01eSHwNiQsMQjM6Ez5a0FAjl7wYTQrzKVVT52I9qq4MnksWPddU63orN
vE5QV5BVv5xajCAL2rpoHlA9al8jKbr20YiH+nNQ5dqbk7X1ewKGMFr7Qz09K5l65AV2qBfvdauV
BzGk03tP/e0lSCtiNuKOojL6wYEufWiaMAtpdAUPvWWG3qLXAc/fNmmUH1rPaJubLKsnucrpSSwL
CA3OLSJ9goToxyNUEIDdU8TWw+Tv6L4hcHRwlH4GiYwGq/Xr4jcSQJzJmGeqeps4eh+8oHQptF/o
y8r8eWzjaMW+Lx820p3T2j0KLPdQhvD7UtJtfvMfYe7ZBfbvrkKCtBYNbH8UaHr3qvW4B7/k0D9J
5GNduCUc08LU2XtttBoDo/1qcVrI1xGm2HpB6a5GYkkx1loUyKHY2fLnamXiPwBxbsZ5rkgk9Olr
kkFlus8OJ7Rh4+j5WN0L6iXhq6wj0jA8TpgD3iDfSnbDwJZqERC6ZS+lyOWuyjOAp9QacwgsGEjE
VoZp2j6UI/UacFDwPz/bsoy9W9I08UESR+qFUHY547nFt9ScFbwS58zn1h69eIUurd12xNJZL1CQ
akHbPqmiDTHjSOLZRo74MEyXQ7FmetOARCN33hTlLfWO8hEJQAPF/bWkb461mejJ6E4aKstnugRm
gNRp0/wmC7zwO9ncGt5LP9QoH3SzOHjVFX307rNMkcPUlt/SJEsrojuLbNO7AXzjKPSdh6aaSJ8t
PRKm3yh858WKot1oz9FCQCxsxj+UxtEdwy8dkrCfTP5NvW+xLT+iUSM7oQhS2gUtk1uLa7ShHwbX
3XiD/Nnoz5BEFG17O1Tq4HiU++8TWNH3fdW5+o49FbMIdYgYIQRqqaAcEeRg5X3CCDYMG3fWsr3m
3fCHhWSLoF9wqyMiNJXSPML2omXWZuh6xJMeXOtuhwdCw4XRxUgmbbvmjmoQuPIhCqrmrSJs4H2C
oPkzMRjcaFAi2Jx159bfMKAO4T1RZVF+M4wZrpVphHojwmiAJVGDl77RB0/rOOdl4ZtsCYj56VVO
IyhDtECJzDYy30vRDN4uLlqXeL2UDfKqJzciRMFFR3CG3SXo5Ih/FPvABWu6jK2qB/Beo5C57ZrS
n16iVmIdxE7dcBiXSou3Jbp9PBtNIT8PjEeJqoXVYheP2kBjkYQ1FCFBF2+iIgyLpV74A4p9NtAg
5ga0fCu9czxxg5sxAgxkYzLkDYIzA0yUmh5VwyQ0Vo1XiUf0ejYy4AirTLjhIKwoToqkeBOuEfaL
Vnp9jjTKJjjv68Q/n6Ao3KObjA2EfG0sr20fOo8S3jI1nKzaDqnCBCh8U33GAYi/yRNV9dDyVglp
Keeg5TurwFOxMTsKIwuhGVG6GSQUF/DcNBBikaEadypOmAdXQR0ANEs2jloOiJmLFfYcDchQPrpr
/gFmuVV5k/+Kx7D/he49e7UMo253uMMbgUIE/drOL/WpXujonyjD27L+XnSWKR91KySv0ySqjNQ4
q7CC27HRsQ1SngRiuCqHIje3hAjM8KtiqH7n2LJICk9y7ZdWCb+7a1tXluuSZMXgH29TBK3Dub1B
s46j1sk2RVi9IG5utA50dn14CDIqVrpwcJnKsT6QIQuVyM/b/soCfr7147I252nOIGDtTzcqUwUo
CWaldZhtoMjqYLYySQBlS6b0Uan85fK+73wzxhcuID5ZDqf3s0IGPusxs8zaOmgoOb/hQZ4DOpGN
EEBE4bCVWb0rSz35p8dY+rFKUv6yKWlxrj45YeUF5MgIVeYLlH2oub5bAu3L0+6JxE2MktoIYLih
U7KQbu3kV37Y80OOYximxVYMM4fjWieHnDDVM4oVnXNo+wKtnBLU5gfTDZHsSEz4bSzCHUCX1loW
xuR9AcSNA+DyW//gFiwqABTjqB+5yjw91lKTHkjkyF6aISZpso8h2vZkCqFoJkuTdifoTR9Qyhue
UxJMklh2j5fv4HyYQe3VSTTmkOfobKSOd4kccXWwWnb9wsbVmvEd/Rw0ZYhbHNbZoTar7PXyBf80
lY/PllxROfN5ChEMPbqTKxZFA8Wuw1MIZgQyZJ85N0GJSmcVT3Skk4UsavUbZlX4RL1a0259i8UN
cnVFHxdVI2buOIoJswmZmNeyFOmv2WNOK6f3MDZJF0TPNgqr/t4ewWRfGTTn34nj0DLnFAjSjP9i
Hd+9r+yaSOWgepkpIgXbv9ZdD4nhgDHSOw0dfdCtmC7gUF9+becjhfOf6dqUjGns6dbJdd1K13hx
TfFi4f5gp4ypON02LcHAi4lADzYwDVE8SCvH/q2P27KfHYf+cOUuzkcLJ1FTzmdSjojUY46fvqSX
kvS5kb9MhNz9KLku4csBVjbk5NrSHCb95vJjn13Q1dFJ2UwRggXMOC1ElHqNAYGUqBcDV9xD2evj
qg+FvKWbVN5akdNdOXCft1Cp77nSkpR0/9Q059/hr/OvnSuMeLEkIzMnFoWu1Z94Xxh3xBBqmk94
LH7jV4zq9iehWrC0yIfzJ/zJQl45Lp4XQeZb4bk5iLMKAEQ6uRVZ4DWNOu9FZG2/scg/ekSqXyxD
5q2ahmoWboAYaave172viQkhNTQq6xsydeNQwGt0r/z4H9yQVBSG+G75LRyEvMc3RLg92D5Ww0/Q
fiURQ2XwtU3cAKyzHLNgSUhauCrRMFF4N6fx1vexGK9iMoO/SLPQfzQd7KnLw+Psq3ClLQ1DUR/T
KRidlgVRz7plZQQAKEpMcAvYBM53hMf9NxFM8p6l5W2UUJTyVtdv4pAU5iuv5HR4GuwMTPYnzv9e
3jqZPV145TJpUd1qZVgEt7EXVsmzXRBkvcOPDQTfLmSgrkzZp1MQF+WrAOluSUV58nRDkvlZmEaJ
4zzHcPZ/Ng2n5m3Nn5pbU2fHsFYDsJkNCY1l9XL5dZ/WJFktqbRTdzdNk0L6qcQDhSliNczEewQs
7g9CpQguzSdDrCPT7d21nCLtK9Zjjahxhbz1ylxwpjAxTMmEC8aX2cfkIz35NtHq4RqT0t/nWTl8
H0xNrYm/TYulBc3+a4ILZktwiLYnITbCnhm38I67aeGwAb9WuzqbJ7gXauA0H0Cdois71ZRppSdq
VA7JHlzqeOvAysKmbkY7+FTTHZgeRMCt6/oE9LKR23rOFH/uqsmzdpd/kQ/ugwmJMyiaUl4LJfbj
bxJDg9X2FIv3xItmN9U4po+iGmzOgYiT3qvYMb7bYqhfUPVrvyhQ+mu851eW9PNhoahr6XyIQlKc
O21AuTG00yjp5L7taKsuVYbzdcUpQX+tdMxoq0AQRAM8lhzBBSaX9ppe+PyDoCZrCwqXqH10YZ/s
0NtkauDF6sO+sawUJ9CQbiZ7znj0cBUnVq/d8IqubQTmF/v3NsaAOWzYbEsMXbI8nRZKwQpaXUE+
9L5uJoAsysvI3esTqd1Q2YmuzHNn8wyX4d2yVaZfPH8Cx79yiFKhIg/L2JOxhi1MUcJdBGnt/Q5h
yG18SzjLy+PqdGKdn0sgI0ErBoKb5f74gnU61H0kEXOJaXIhbUzZgwoQxj8i9ehuGMfxZ7rnck0N
F76dMyWBs758Bx89MrM622IbLRnj6vgORA5YtAKDvJ9M0yc1y6u68dFvfWPjZaFh3CR02pIrLfmz
gcxTSyCiVPh5ZkbT8TVDNC1pHY/6XvotYnyJwWJHaaWFwu90tnVPFQnDfup5UGFzL/h5+Yk/eOfz
WsKUzlHMcsTJ1cEZZ6ntFda+I79FLkorqL4UwtY3cdOmzY7VK9pmAVWqIUht0FSjduWVnw1paxbN
0ety2XDQZzsZZTQbCn3UTGzg9H+alSBvUNxgotIWlesRvnD5cf9ItY++IGrWhs7EZfLYtDhODgJ1
kJnUkFx3n0Uueoey7KQi1TwX/T0dvYbM1zrGQp16AdA1siQQZObASLQfCFgsi4o1QOxdC0V8DWsq
jDctHlQcH50IEEwtS+g1KQxI7HL2GuoHkOJCx1yVR5IzNeY2YP4mASlg0aaxXkwKLStulzBFh4u7
mJJ4WBSdwjjmkFk7yPmI2LiieQq7IWqu7fXm3/b0XXACMxjpbGiEdTKF1V1IcMfkqX0yDpScunwf
WWIQC4I0xIqUag5/hN7bdy1ZuGu4av1WkMD+HRL6+Ob6hK6gGtWv3dT8e5/c1KxQnsl8jjX3TY4/
h0CYHf7KeNobGcXuLTawyr3Hu0eyN5boTCPWJymoMnZG6a6Lxky1rc8sFh4io8i0K8PlbJIHse/A
iJq7kaZrynnw/rUxR28Hj5Hwhr1pZgGZeXngrcJxGLulbRRy7czVsSj2rNXlUfrRZV3sO5x62POc
qeSTwrdbYebGHoirLm/gCyhU6nlA1bosi067r5Fibeqyaa40qj74GFnPUHOwojk0yOb58a/nHSpp
BmgJ9T0CuPi3qhyyBioN2F/Eh1teeco/eoGTnxoAHxekGoKC9E8z6a+rsdhlLrEc+t7DLfLVp9UO
3YhzGfz0MglWNPSn6A7hPrkjYHAIZ/R7GhZGFlU3Buriexz2Y/ccdrp667As4l/XJqyxg1/pq0o1
0bjuC7oRLy3S7GDZBFVor3LHLnfhJImnzeMic1eiJ3hpN1bdrHo3xgZERGC5GMYu/6QfzPIcX+bG
mEH7kRLb8Zs1SIhpq26w9kXk+uuZiLRUVkkwVmVZxY4SMzkbEx3e31oWiGv7tQ9+VvSw//uS5y3k
PN7+etECrV5c1565N1wEIlRN3dgrl7UzddXNiETaeoHO0W+Jnbf0B6od2YPLkZtUK46rd34wOSPA
taafkZ+aTB+wJfZPcZw55pUR8cHyyyIz16bo0dI0OpmcDV9OpKKzAahGW/+Mf52krrge2mUK1zeD
UFmFL//0ZzHwIzgU5NBbzFqx4zeTwjcw0qQy96bSJ/+phVz/GphaMq4GuzMaDle68RWVfeDfWHYt
Pl+++vniSxGOUit/pQLKmfv46mPTWWgLWfva2SRUgyZ5xyffQbtFPqWVhJFTCXSJzaI+XmskTV6+
/PnrRrAsKIlRd2C/5ZwsvTylYHKdrL1fhM26A2eJETU1AYzEoUGvQTTT+vIVzwciG1cOLvjrGI9n
BwdEmy2ARhR5XuhjbohtQROQMAZ7KcLSfL58sfNZlIshy+aEwkum3HvydkfA2nWRyX0zBkQdDXaj
/aaXgglAWfrwMOpx8Cltmu7m8mU/ekYWDf5t4wKgcHd8WV5ppKWMNZJTtPiHpjmUA1G22LckKhAS
ffliHz3jLJlBymCAMz39YkxaNZCguVgB4wX09qBpe9V5+hOqV7+Y0Qqs5DVxNZcve34CZMzONTnX
xNVCIftkq24GIeLK3MMnArgXP6HA3oZxBSiODAkBz7K0/lnThKWer4XrbJL+msOR+fX/chv2fBS1
LN1CD3n8roFYQSfSbLHvLM1AKGTFG4UZAjEOMLU7IhmweUdj8T4GofNY17lHVSa8tlqflwjoKDG5
MrPzmVKiPfmOlCwJN3GUwY9Qt2RTjnTDt7SYfHfNfItqq6sC9UzSkMrYFJI3hbMYQgoTSpDMOJxy
3F9+Lx982CipDHw66NcErZXj1wKgIEugoQvA83F4q1dhsMGbYs5c5fi+AXZ9Zd4+H/IIaXR2zQjW
/qznx9cLIra7sWy956lkYV7UVVp80RMQMRlo0+rKHHI+ac7COB4Mhxb7eGf+3/9azFwvDjApF/He
GOBJPzUVuOAtJ8duBYcuILwUfLm9yoKy/KrUlLyRVYQK5B9/dxwQ6ZIxeSOIpFB6fBONNUotl2O+
z9s6/cH9tOTWwVdZxnnqTFvP8827GDDYlf3o2Q/LPM1on+WgnBU5OR1f1mBR6vyehlk8AOLeuFgo
KTzeSKMp6g2ImezKY55fj8HDjotWJEdyyo7H18vxuo1TaHrkTJAOdVPkefBGEZ7wFSRUgLpjMUxX
HKIfXhJTNEdR7ExnB7QMdxy6Bcfd17Ip2pvcleG2TGwXwprMhp6oPxD9V17rWZGZz3c2xiKrpr7C
fvRkHglUQsxunvqHBFIb8KNJz6q3OQdl+jTUwFtWFV7w+tYs3eTBphIwrkfXx2WGiSYdbsqmJOeu
A9quXfmwzsY6fX6skrpNdiYf1+k06wajLDh8ufvUbtrXuOrTN4QQEPn0OqzFU0eM+PeyD9pkT3Zi
tsZ0H145j33wc1DvBRqpU23DW3aymnVGWsKzHv1DF2n9remH5lcSCXKsXWTjQkBLfHFlzJ3tlHlm
GpOzqhwTMqWR4zFHyAXJ47yOPWanSbvLrSS9SQrH4Wse4FZAqi/EKghTWJCcLrCsXJ47z+YyIV3E
Zww+yeHPVicPTJZoEw+oUA5B2RCB10PO2tbIyoOt7OCbXb7Y+bMqpk2ek1I+xXVzfvt/zWWd1YRQ
qcr4EGlac1OwtHyaZGl940T75qKn2iBBJfGZjiItt8uXPl/C598U294stWWlOD1oWzmScqDaXBt5
wWdk7GJrjDncs16rvgIwytF5heGy8bQKmlgW/h5QdFz52D/48GZ9Oy0FwlHnzcT8a/z1Agiu0EjS
7uy9VQ/4hxaF1TQv4eBr8skh+21a4Ghi9xJSb8Zpj7Dc2wktA3xklH0EBs4MzPtqRmxfGfZ/+hlH
Z1MMfZjUJZJzjmt8g8c3puGDIrM5cvdNpI/+c+TbfbQgg2DaqBTa8Qar2Ohti8DXIcSoGi4iHvMa
EFjl+zsiigm3wNDnRSSWOcDoiAyBMlKUeXHnS8XhU/gjvpQISeymtd3hN+rC7rnB8TUdgJYXZE4q
vSzWSWlZhys//Hzrp49G99015umVXdPJBxZF8WTYTccHRtekWoe+ZS+J2PRvGmYZysmhjzXPEHQ4
dGHcJaM5bie7iu9tSMpXPraz7StvmRsBTqDErO4/uZWWVcdW3uCBjLVkusMo6n/2lVHZ61rv/W6R
Og4IS59M65fLL+GDC7OmoT5AlTsfRU4+PLiabe4xA+1dWYET04jHewuR8XVb/C4DgXkETgV+oE1X
vrrz2YUNGf53usrUXHHwHA+rP6QgDLP+oWmkkeJXM8olIuvSWEiAeVcqy+cb09nsZbqCOidnPLwb
x1dziqrJOowxhzZJ/F+BZ9fxFuSx1Tz1oOnkekR0MVulldbcpw0peC+oJEAdW0YM6q7WS+3KZ/XR
pMM0N69mc2lPP/usoKKKslPBIYSg+VqwmD+2uU6HxrBmkGETluBh4+EmTQH1I/LthgUpRM328q+v
rPNP4E/3iI4Dogo6e8cvhjQEIAjk4u17rc2KG9i3xKximTSxzqOPmtZpmHeozmABIjTsbPnmyxph
YEGkebsbcu3/c3Yeu3Ej7Rq+IgLMYdtZwZIttVq2N4Rle5hTFfPVn4c+Gze70YT/zcAYz6C6ihW+
8Ibcf/PxesNIykyH331nwMh1vcp51hGX+DxqYYjvSqu21dof+vx1gO9orV08wesnsE5I+TVmFnwa
gzD97TTEHbD1cuNReGCgd0FixNGrq6Kiu1ZsiWcdpP2Bwd0E+gXn2bfvNSTTt1YTRGKH1wXaQX4V
u9reKmpl36QuJCDLJ12irqX63oYGcRH9jLWwOggwDUj5oo4Yr2XLvof8K6W7Y8eibum5Q6I9NF6H
hSLhbf65GuJ2eKyhbHeovythdY+KjGr8MKwUVSYJtHfY9mhXQGwNXdx63Kgan9FbNL6XXo58Dppk
0dvtj/dHH2d2f03B/3R8eaKBm59/PAzMUwvlfv9LbebDr86O7BMKSSLchK5i48IKvhh5cqiVODMN
NWq2mXSz5kPnOfujcoQAdyJrgWVvW9VPJmhmNA/dovlpxDmCFCXlsj1+7rJcuOz+tGdnP5xKBNo/
3HpkjPNWR5T3LTJsnvIlHPOs3QQNBrzrIvAHzD0oeocPrd6m1XNQS9XdK3TJBDT2jpRGZph3rUqw
xGRXojNQHFf6RjW3bPLm0KQyBpiOguPH6KvsCCNVyx9aFyevDsZj5hZcrIrpXA2ya1uMevZslZ0N
hjOxLQaWWYw7YIsZAvu9TVAIxnyJkKti0VZl2A7VtjaypebDZVw5cVBNeEaIgVgI65x/RLt2zMJG
ovMlCbH3eMaBZvwWm6KNngR0rgMtEflxe99cjujQaYJKg1kLqMk5iCrsDTx6Ei97iQKpq5DadeKH
zGnFKpDDF+x/koW7/tqAdKgRfgW24FKcOZ8itgmao/uyfEHv3j3w4kBQHpo0+lX6WKjtVemXcqGi
d/msORCAIELiDTwVemcXfhoomTdqTfkCx0XiQZw532RqjBiVZHm8NpDDq1YCqv7CsJdpCvEEKSL/
gB4JSe98plmBjbMVOflL5+Fb+ISjW4tpjNdXv6DpA3zXTXfESbeDv78aLaW18aIHtd/8+4JzrkiW
JmqmhQja+c9oHfwQBBHDCxAVqNpStbbcP+E32/TRXyD2Woher3xgGNR0rAHJ0a2xZ3u47oNOAWUg
XgpI8/us8L97GO49An6We/RzwpfbG/jK48nUaJiwbUwKmvN+SU5DvBsGo3rx4crhiTTg9IGvAGaZ
q1QYw07wvodbYgpNfwBZjd6s1RZYmWo9EpsLmem1uXsUmbDCQMrnUvGCFh386Fa8BL7f7QN9LB+N
RDNGMAnFM2r7NMZuz/5PLnR+ezpsay59TjGoj/nsZRybHuXw/MWOTESb/FC1PqhH9d5hLDFiR0Nz
kkIcZMDQKsz6CBBvUDyrQNhypL6NrsavsXLhcKi5YsA30vBu9sDeIpBjJmS0lWGWGxnkeC+pzYjb
V8M1gqCi2xjwUIqk3YVoteIy68KH2Cgx5mifvd4xF56JK2eY/UtBzTPBWoG/ON/FnhkrRm/X6Usl
mvSo4l22SzMlY0Cjuy/LMbnjdbm7vbhX8jAHfiNAFlJetFPmWa9KnRxtFs//EmWUnX6QgCDRsCqA
6QcrUQ+l+TXHnQJf0m7I1SdH1N59ZwPKuh/GCg7OGnW/8r6gGL9UWrzyyxDRIhGbgkbbVecN+0zH
nlP4o/NiAp1+YaOJDcqyxveqE/reVmT8roeYWoVewx4IAru8r2Dv6wgmovKJ0o82/POpp12kTxKB
IOSpfc9ix8GrIwdPIOcliLQkX4kBJb8MkYwe62ycFMoE+NfClrg8bFNdWQW57IDZduapehhh5xe3
ifOStjiOQksCI88iDG9RjFox6qWiXwiypkmcHzZGpKDOEbcIWLzZ1dYhYeCmNSMm/jh+w3TLXKfj
GNkrUeXt9vbmo9YwHw2GA1DK6WXmQlXnWZFvJRUgpNDj/XDG5keIb0SLunOcpvEH9RgcfHfBGKIU
WhV1pKOr06HlzLfFb+6NOyf1vgLCUqS64qxjbApYV4F7iF1HerAKO8UyV9BdplMct+6mQI86+IGP
ADpZFuqf1jpGA08c+jAP7tG4FvGj6tbEW5CQeog/WWceg9oIzKcJbZ2syslPnoXQ4gYbR7q9WnHf
6+VAxA9cR0s3rukqwz2cVv2THmTSatbgHFQ4a7jn6uSWg6e/KST+PFGUGMC14nSLEoeJXpWVGf4O
lQq0Ey1VIA+rYA7x7rRG+zSF9slB2LG1g30V1psK9YN803FTpPTLAw8dGkUFMrzuUBdS35rKqNVV
QsiJLVsnxi+uUnnONrW89iM0EYPauFaBJ2Pdqa9ab2kDDie52fp3cVyU/qMdYrJHOK9ZXzLXl5i2
66n2buWJHFZVofmf46LvzE02GhKtaaPWfxOPWsYp5xgWD0VgoW3WJmP1gZKn+CEa6mj7RtXkA+dZ
UVaxHmCUkSTFEB1FQefV6Jr0K9Ik1ZfIDKoBWdTEf0Ec2IJsVybJOmup121wUZcPAJGLeB1VvfNi
Q3s74fHRHhMn8X+2iaelK8rwOb44ehB8Lb3M+02NUvO3QNWr4DUv6Heus4RkAK8JSJtreO51+pTj
HNM9xZgFfTi1Qz41aDF14MrwQjhzKYzdVdjoQ7AfKByWm8iTag09K5cfWJII9yHUwhgfTqxUIhyU
Ig/DuRy9/E/u6NfeFwfmPCohamY/uPrQvVH3xLtDmh6updBovbVAtxapVRGi9DpEQ/XFHnMcA0DK
BfUqju2yJE2bLgCMMaWzUpXG+45UQvGjKfUueWJS4QYhfLfZjp0f3vvwzPSV2alN9zq4WFRu8HUd
+q3wk+p36YMiJRBVuxGrSqdJ3xraiDokQwxU12YrNeeIrqX/0eF/orw2VLhxYlcTnC2dsvHDfZih
8kZpZmgFWrLFMK7LMsPrBYcEC7ugkrbbD1HTF1lLuojZNkbOaTpeAfJ5UVRjs9DQd0cEpw81EjKv
hGmEdzOWFbFaQSqw9Vb72uYwBb9pZWXqzwHMoObVYPm/Ussp2g8zxF4S62xP6sVdGKTdo9pqoviO
613RfAHUP1Jh6wQCR6hySudnI4O4+0+GkWk/SZCj4y4zs3xYlWj63xdq5PUrdFFLg08ExtdKpPdc
YtBgPWBzrPYPTdpOlhMCoco1AsxkTRsfpu0TIEEru+c/TLc15NTeXoNJpE6ZEsVNxBqimAPWflp0
yqwkROBHLeu7dKzQwx/resAGCRQOAscBbgLYS5mV8wL6LMDtRkmku8EDCBuIWlTds8BDULuLVEXZ
221seXs8M3ARrVGeggHcDFG7y70aJSO9Sgdg+4Ergzt79Ibx2JolxkbM1y/e4jjuySZTAaJMq3T7
s1nXgbY1szr7XSsQr//1qQRIBLuHMqM90UjmuqlZocVIiqrpq1Y2lb9TY73/rWC3gY07WvfyHkkn
fSEVuax5TZApIgYaOuRC8GHOwyeEexpp8hlfpBEVq9SCxRpjhvWpkhWXN/ol5VOHUKK7GWQqP8rC
n+zXTJTAM5O63L8+3BM0GTYFYTLRwoUmXYz5Thboef+C0aQFSVzDA0mpa3OlWrXzxauVYKExf/Fu
MyCqmtqE6qD/O9ewyCPVGdPGGF6sMh1XXRVah8xIutNQF/4SNeMiUJ3G4l0Gu6Ix5ryGalAWK1Hm
HF7UQLe++ACyMY3mdkFrHGHue3M0tWjvp36yhFu5MkmSLvIfjzQPHPQsQiZ+CNyWwsKLnebKr6QI
jjWlqWijI7okF9KOi9DLmiiCkKpdUnjcZ2Z9ANVEl8JKDfclz7G0L8ox+whJqauVP1jWi16LYSGx
uszyKGqxeaeZTTJZcy3BkQpialc6NHuYL1sA0+pT1Bf5rya0tSdNyP5etaWx10arxcMNmXvcnVrz
6+2YbJ7Rg2UAmUSNmjd7AhC456coopmNx5mTveqDUegro6TZqTVF9IGnQLwTakwKPyK700Mg70C1
CowjFmrF8+01/QQ6/TYFbPCXkETPf4Iduwr+h0Hx2lhCDzaeUXugLit0pjwnrh/DRgi0vovs9+2Z
TzP7O/JlWFwwaT+CQp2i/FmFPuxK9CKFXr66UNv8Zz/Pua74VPJ9NMJgXwZtEWyynEzwkwH9/v32
6POtPY0+EX759Oxr9tt80hYWUoAWXylPwa3K8sL5kqR6e2fLFnL37cHmexulG4pvKL1M3T/HnHNR
nTFBhiBJnFe9qyfnA9MLVwAYe3dLQ03/MAPMuxeGvOircSU5U/3C4PA6XByzjQVJuytC4VVHzL+h
SqwydbAMlANyJyYsq7LgAEyy006F2hOrE8+P3gbkjPFRBDo9UOEG+NT0MnFGLLdUFXPLPnbjnc8i
PVqGb/PAGjizoWXr9p/I/Vuc6SdTkHVhIND4S1WC/h2NcO1b2vS9/Xp7QS+3LDrhMFrh1rKyoBjP
vx6y5LiGuXl9bNBI+m8CLT4K8oNjUvfDWuml/YBZZXy6PeifC+F8x5I2gVuYYGA8tPOzmjWBW45u
XhzRCBXlOhM+npWNEwW0GhvHugtR3Nwg6pQFu2wQlnPvouZ0KKUijD08lbZcaXYzlHvS2f6Ap3Ta
H/RBqfuX27/TvDhYIIpd3kGiW9hL1uzWjiyQMUkl9Vf8YEv4BVRx6r2BneLCm3t5hBjHY1nJwSmC
zvNzrS4Q1aS//9pWMh52OFj/soCe4ZnbYlK+8DxcmxRv7TQfcJq08s+/OLRDXMaQGnpVcgWthyTI
wzsHlYnhcHvxrk3q73Fmt1LjanGKz7X+Si5QYbPpAUjAg1kO/uR1DqLs34eDEaKiATbdvPM2HWIH
Ttm7o/EaFXrOo15GD5YVpT9VPJ6XqraXS0hJHjbjdO9OQ85e2CjOayeMdDINP+m+dUqJt0lLvfXt
X6dEv8F1qIujPO4wsfMvVVWqLmK6ycegr7DO0pp6JCqj6zY53+gftwe7eESoUvJoge3Q2GoEoueD
2chAay66RUejSBr8H7Pc+yDxg8fjNubwCFwsOlpRXP6Hxb3ZLRyAi1toGhysEO1V+r/GvOsLbMAY
E+oRR7ImlHY8XWbGJkfyCEPmIPX3dZnkd5pvjwtFxGuTRhqRgjioOBd83PmkIxcvXumI+BjWwqd4
iK7CFp/64DiiD3gskimt7xrVxvzFqux/fsyAMlBGAYtngicBens+uoM2DOJNVXrMYsq4Rpfka7yv
lB+mrMq7JpRLNbmLEzmNR/DFpgXla827kIA8/TADX3iEkOAq9yH2ouWux/IBGE2SD97Cw3lxStAq
mzBYDhsCPuq8QKvbwtGJ7FHOEkGdUTnJzF/eWC5x7S84GbTlJ9jdlLfA+qNddr6MOFuhCFxlw9GN
KI98R/HScDZjhTHsJhZt88lOqaQd9Mb2/K1BS40aa2dXVbXPLW+4T53IwjjK7uR4QGS+tje1VQ7u
FqU62YVkvYMY7yu7SsXRdbF4KVRVaKgIKA2eSe2INpnQFbJ6vI3J6Ou9nqQRJZoyt9FbFPGPMJLB
Esfn4kPiizJxXYi5J7jEfGUFkZxT+2FzHG3FAZfRO1819Jr2ld2IhXz4cij2CeVUOOOqdYl+wNwv
6CzCnyN8lPoYhomnY10tX1DEsZrd7SvoMtL6Q+tSJ5AOMC/Xmn1JgLcRQHxdHJsR1eW938v0gFix
h7eYH9XiP+ybMCEF6TJa+9Boyleg/yN187Gn2KH5MivA745jmG9U6ShfBjWrMFiqZA98oA1MxHrM
YPwZB5iDraXd6P9ZRGsH8sSh3Cn1JHUVK6GsnitYjdkCsuXiqplIoh4hK1kKYfI8cuWIiwQH9uao
ObJt1xoUY1hgZfO510XxPuj4fptoSe5RfNcWbteLoHn6emiBchKpkNO5Pj8gmpdVgY+I0bEMqeWt
NSSVqxUCbTj5iEit5D4LMWlaGPTiSp9OI21NGEQcUFoP54M2FUGlU+r1Uau0pt/j+5mDTsF43tgQ
rnVPOZTsHVZm//yUMC5lC+r/RAMeucL5uEJYeF8Zoj3qCHpjOo+o3T0qsHcuRJ1vLeUXxARtfSnn
vjgmpsaQ3KkTEpcIbrZz2xAh/9rylWPeUNPEUwssx8prlTTb+Z2TltvbJ+WiZEQ31bHpqqBZCFsE
Nu75LEEdgW/Lh/BtALT+EFU0ybWwix+p9H2KRLG3zUh7xuFdPlGosw4NU36qRCcXPvJF5g++mgnz
MyYZzKnXdf47sAvJ2O5J/CYDOW7NNNKx6AklFuA+Il04zY6hfBzKqvRX+Nf2FOyBiMAusKW3sCQX
+41fgt4DODUqEHjEzp7yOupK2gV9/GbwXifQ7/x030VjuNfKUXz12sHYEr4vXY8XvT7SQq6ryc1j
Kn3wj/MFkIjRtVHvpG8JSs7PFcqV8apUM+NOdAWqfr5iKhFafW1Vrswa8wHhls4nFwBVuG7Kqtry
DWn7LuyOiwNvTuoCFGTQp6KYN38fYt/TOjUoy7cSk/Aao3kXJwJpNM5KStOVq7BqnBrlyNQJNmU+
iOrQY7CQbLEoVY5uX8W/KlNxf2ZKTR/aCEnE13oaNnvZpd1C9e9PgnmWCvJ/T+8YuwjgOJ//fAEr
PMjlWIXDK9jPKseshlgNVE8Elo2erexWbRRwrUs/1UAede7kqe5Z6X9mq2Rf+TZyeBgA+Z9woNH/
tW8KWIDzNeG1uMp4BGcfF6g6wMDG65Hqd3DCQSrmRZe4sEzmp9kdiiloON7+dJdfjhGnJibIeRx9
5rCU3PQwmVea/jWN/MzDvz70HzHswY80wyQOpFdv4EXxv4wJeWGKCSl/z+6uJmkzvXX6/jUiP31x
bHeAR1B279qALA2H3vzv9ngXLyGr6kDRAHRDJRS62fkXn4ApNd+xfzVH6z6QuSzWkZ0Ob3rpKBVF
M5Ty2MHycyXs8l8fYYYGKE8sykazweyfD43iS+SCjxxeKafLQ+Mq1gaHZ+tnUapylzSWeae2gfuW
5Wb9dnvS04U83+YkGgD1QQYAqZu9wXam+a4rGVnLxuSL2ZWVoA+vaRsl0I1/jdmQpKZaBbiJ3GbK
889nGZSVh0fsML4mjSa/ar1bP/iOUjcbXL7NpdrFlR3LYNAWbLAuU3JxPhgBeZsg2za8Aq6hqlq7
UmhgYZumXEm1CT+JpPKW2MFXx4QnOfH4HJDYsx3U1S1iV23NBAPrZy9cfI9dWpPKrkiEqeOYiW7t
5vb3u3xe2Kwgr116B1A05wp8roBw4rnj8MqticGuAc3XE4O+Fk3mvPm05w+VFVs/bw96ZdOcDTp7
XbXIxnc0Fqwt0e9rqRfPuUyMUzoMH7cHuljQid89IQwnYu30x/OPaFXYMiCB3B8trDfFygs7HJ79
BKnIXVSUabe2fSqVh9uD/lGw+/tM0BGZePsTuJxbj9vgfFSy3FFLHad8i3tgO9h2UgEEmpsSPURl
jC1mRYn0DrUg/VCFmlR27lhp6l2uQ8ndB6Ehq/tRe3fsUrzD+HY+m2jf7+h1j48VEm8VLt+pg9Yq
+rtOCCG7twd1P1QGCoKjYlH7IlJEo7YBQRC+BqbfH2o/wArRDrEIXwVlHIRrejrGZwP1lu4A6lWc
2iiFEMuj032NvdDwf3VhH4w/8OUpfxVo5j72emt4a5BIodxXpe4mC4t2EflNbSQI4LTMCOdRoJzF
1WbZOv5Q2eWbsJQk3YXoFmOtXQ+9v9fIdrNVWVpKs4mNsf3oazs7KanVOThgW3p9EIhX/itmlOxe
VdHfp/diIvI1/0FqWYbScf36TcuBceC2WwDN9nOMb/xsHJNNJkW3cBgvoq5pTPoc8N8ojhHrzPZr
gIdU1RVF+9blGoqiEXJOsBlbM8XNGP1uc+toSfvLi0tkyyvMvT8F0Ff73Vi2Jlh4bSzEGusTTIQX
ntL5gZ1+F52nSe+Iq54+xfmO7suutg2/K9+cus0+BWPjH0ivsdLmQRv+NVZgMGqCf5TdCPRQaT8f
TNBdA4+ryDfMB4wP32/cn2ZgdMFGInGIQLSDTPbC7pvfggyJdzEKl6AakZObGyFKo6aX4FTNG3Tx
cS28vDqR8qo7CaXzp+ByKh5Suy26hb7adJ+fXRR046k+8L4QInIAZnFYJiPLLlpTORqxl8m9XtvO
s9G48pvmxIi/ZFz6XFe5Uzwgv1EsfdQ/VnTnw7Ox6YWTViLreCH6IfyITvTQOkc1nfSLrd5N+29j
HGAwaAnbqd+kASzGzTqLLVf4b0SSinUYMDdW17pZJz8ypDm9fYcPi7sf0Ex9dYcYvYZEl5rcjmYL
rLseOjPf0GHVkXftBfjEUTauOJhYHysduYMnu34PRwPn8i0o7AYP4kTrmk1f0l7ZOY3qvblDpMb7
0c8FRalAi7eK2YbJPinYCZOvWdVsuwCLxj0qykr9qe9Dr3vWaMH8Jo1zy99dPAzm60CnqvxiycFk
3FagL4xbN6VQ8cn26Sb8uv0IzF8e7DSn1gZJylQkoA91vokjtXEqdwy8I9o5OH87phIcAYllD6Ue
lfaW7hCC8beHvNjEMFNgIrKdSFup+86CwEofC+wkq+Ktz6PKXtUosD3XQ5422yyw8XnWfKNXX7QA
Q7Ld/zAyZ5XeF61a8A7nk0WUetQUv83fePU6TkqprtRab56dXFMpiAzU+FPMVRfm+ye2/Hv/Ig+G
jYJFc4n2+NS0OB/WAZljuLx+bz0Bob0TUrPewdw73n1FO8bZkVhPRuuYme/6WFEf6M0pxbrxTBne
o8ZrR3iZ44O1UlFf+pEpbfGvwRXA9wn/wQknm55+7fkPxKFcBchVKG9NYgsTH0i9/EEjQBRbfzBR
MLQG/7UaPHeJqzy/rv+MSyGVkA77Gt6w83FD0VKv6/PgpFh++QaSzthkonW/RG1YbG9/+otKyf+P
RRuRR4u0fG5RMnSaW1aaoryJvpQPtazLH4heZFsl0hEu0So8TTN0N6w1HnpqjEKhZt/VliOX9Pjm
d+n0O3T64iioYbBxUR9LzEFx4Dn4b9jBusZhBEz4NZUwsQsA1GJlysCM1nnQjPpjFvFULm3GKT45
24ww+1gAAAsUaTDEnn7fX/TZfsSDsYU4eGq4CNd9NqUlVjjumjh5tgcTcfOswZzLrq3/SIbzPQJH
3cIxvFyC6SdMCr1sNqB1s5/QGBU8My9LTmZilRu8BrunLHWVZiUMnuqkVfxupduJ3JgeEv0L+2Da
U/P5O3AhIMfTs+D5Pp9/lGG/V4NTPlVBqsKo6dTHIm38Xdin4jN4du8uhq2767k3161VR9tGq3CY
Rhxjza7K17d/zuUJYBlI+4nByRYhapz/mgS7ZLdGz/8UIIj8oGiFszdB1u5CPxNvt4e6tursfZIn
6EXcgbObHo/NJPK1KD31I34OOIVk36RjdghCi2QP53P8RmUXiledJks56vzGp/hNNRhFSNWYmowX
FY6qw7uj95KTO9rpLhNe/KqGzSSDn1n3o/Sqd1/RvIVdNs1n9qFpsyFS59CRhk81C1r6PksbRVrp
yQE/SnZTiAgLgHGokR82aYi3+pRgtHUaQfvwZHrUzF5bEuW/8n2nQgBKhdAyJibf+fdVNGOKBors
VIea95xmVfLsDDhW1qOyBBy8sshTiwMHrulNN+ZIkkzHyyGqtPwkkrbcN4bqB+uk8RWUCROIRXY4
Erm5PaJYt/fVtXXmNUWTDTksmiuzfZXQAyOxtbJT4fvt98zvPRBoyFrAPyjvQrfSH0oKWd9AnGif
0hJwze3hr03bpvhPa1VFI21ezWL1A6Wq7fQE7C7rH3oYPaSv/Ku7saeOsAlJazcVjSt74Sa9Nm8Y
DwSlkGe4TGaPV9Li6NUYYX7SQst4NDXh2VtHdOW+qGz5aQJ+fEPxuQAJFsKnVbX8eHvi9pX9Tbrz
B0fiELxNf//XRU6WGUO5zvITdq6Kuu6KvA822G7/9rFNTWFtDtX/cFuRc0zNZPiC1kVHuYun6jly
KydPDz6CvFRKjKrT8XMF2nPY3p7elZPDWJRDpkua+2q2raTXOT2K7cVJ6UXxNhJ8iJXv1QWYs6C4
uz3WRVI/qdVwBXNNUBAho50FQCFc3tCJjPi9VHQ8j4pOxPE+6upwW1s4Ra2KKO0+oxOuPPUtUcue
YN66d4Rrx2t2Zpwu5FuXwcr0e0AA07pT6SPMgU869q6tqMPoffADI0NEp2v9fcQpLFeeCTcXrJqM
+q2XlBFvU19j9SGAvDfo6iveksLtxUbX6WVMQRMUsz+9nfONNqiR77a6ERCzxvXPISucRyCPvr9v
4n7o91CPaWHmohTWurH1OL7LkTdf2A1XfwOVaWCuhA6gLM9/gzFAY8KaO3oX0ho3HbHsQcHe8UeS
tD86dXTeIiPDrDz3w3EdVEn4r5cMS4A6Gx9ikpSHMXo+fNGVXWGlcfCeq4Gz5bqv4hU9XbFp69r7
pjVK9ajTIFi4WS/KLCDR6GtNwQoUJ1i6syesAH4+ylgop0CE2IZBG1PX6Lcn+xT7j7fM7J1t7lYo
2Idq/WiKIj7UQwJyPFC7546NuVDXvvYRwJFMbQN+0QVapyc5EmDjgnejb7V2FeaGtumHYlR3Rg77
38gG5zHwE3EoBrfYcB8taQFehDCsx9QnmVpWSODMu52ahftIbI/he2JHwTGvE++keLn5mDpm+mYr
gOo2UVSlP/sR/PrtK+LitmVoiAmUuibIJGt3vgNGfYCnYbEDtF4Whzo3JV+iorBVIatutaW7vz3e
xbMGhpxXjeMPF2BKGc7HM8ZIazVbid6J5joYNWlNWqirqK5Y6mZEqeFzGLAbbg96ZZJYV6B+OGWq
qH9Md/JfT0rigjrtOz1+9xrHflYx09uISrNfB1XCJ1GWpIyuzfGPGjxBC7BpZ/r7v4YbyFJsSYny
PVYC99FQlXGtUwHBFSxsvbUdqNkO6zNv4XK9eFhYWTCD0ymeMEvzWrtSdpBWezd5zzE73sHOBe7b
jOpeQ8tjqUR4bYZgIQh6XZoXdKjPZ2g2kis1K5VT68B/6imcv6LAb63bMXYOsrUSEmxsCm5/xSun
hMqnC818ghJelMvG0FYMdHeUk9IoaL0HXpy8G2inbAK8uzdUMo12neeF/uDEtrNwT195SYlzEbiz
0a2lUD6XTMjLTtVjy/ZPQQGebqXDuhCrGrnUcF1Kzf9uk24AQLHSbOURG9frEowvJeF+oNtap93+
9lpcfOypWsmOJiD+k2bNPkBITDqUtRGebMxh7+wBZaVVJIGhbNIaEMRCSHhxfqbR2FckO9O+njuh
+HrV16jEhKcmSKLfo+Ojj+JUbZeth8b+wG6nXrLPXBpx9jAJNOcTib3LyVUib+u3mbqv/OS+yfOm
WoXl4L3eXs9r4026WzpQE3eyJj3f0GoWl4GQZniKqvJHoDTDrq2d5IiaiMpwWN39+3BTn9FC7YNW
w1xMmwY11NIkiE9qLaMXU3jZfeYEYqdgqOJCs5dufHd7xMsNQ6qKXgIP3NTomVuH4NfZURIs45MN
oX9Vea2mr2IEbFaYKKhLX+/iepikltAnQFMLFjMv/PlqumB8Neq/8cmNueuUWKn9e5TN6nLTC+Te
N67jG3daiFPM7vYsLz8jAxP0El1PV8UF4H3QE0vaVnQK+xow3FB6qbJRzCjRtm3syLdO08ZyYWUv
rqVpskDwINlxQIAxnE9WBUYyurjlnuq6Lt78qIHNaw2e9+QovXv0x3T45RsCI00zDRHVuj3hy4ia
ihvdYzT8Ia0AHp8+xV9vDSRwGN4JdhAEN/73TLjJlywLjWCvZL71gS8i3l2U+vXPhhOKbCUH2W/1
XFYLv+PK9iJTs0D+87KDQ5ydHx/QaNZIJz7RJBvbrYitJNiqSTfQMFSchQzxIl6b5ky8OkWQ8Brm
OATBYyq9UklOvAcYFHh5Lz8MViJZ2YNerU0j0k0EG+rye54HPj2LpExOt9f9ykYjLydiB5yHRMW8
/oEV6OgmI/UtZJwb/Us5luE+CehTrYe2C3bqmKbav0apU22VNwg4AAeLP51/aY0OS68YVnIaq0bI
DTR3ium2WxavCCYWB1dI72cwII65h40PVzqSfrgAqro2ax588C1MHfmR2auT9omH6LmSniqfvBV6
s5N+KnK1ONZegnOgnXTF7vY6TwnqWbGLSYPXRQYTLCL35ewdSLCaSIDQp6fMjGO5jfNWHw4VimH/
w/fEdoQWAckpglqzcQCXWIV0++wkTNkcsQNGTRYHz0fox8lh1I1h4UWdPtZsXnSaSYImwgyKD7NL
A3PoFiqfm50wDs37lVW72d0Enl+jXuM8dWajvLONl3Bn10edCLHwPlBGmg7WX5dFoxqt28MMPUmE
BYuVNGP5lCQ+bqWpsOI1sXn8TKd3qT11me8BZOSokuGqPAr0Ws/HrbTeChCAzE6QBPrgR+KbOJG1
gY61Y6cYwSvRsjA3KpFL86E2ZofWZSJysfa1trmTfYX4uoLI5VLed+XSMokmyURJvsgxZz/LLnQt
yDyWQzMg22/LXndWdKHc9gE1LtGvb2/lK6P9IW9OGrZI+s6vjMIEWdKU7NwiRBr7S5BWjrNqqs5J
flm+bkYLz9K14ahvUMiDN8qqz3YYLUhRqAIAo13X+OIqBmnk2lct+Z+C3d+323O7ckyBLnFGgU1B
8Z43oTqZWL3VtAW1UjvzgGZoiXmnRb1hLZybq7NC+4WCBRQQYqfznYTXbhFz+xWnoUzKb5qnOKvI
kKASCq1deGWuvOvA6ZGygmyCjbs6uxLwxWwQOBD5yXbHpsVso2ofRiTMD+mYUp/gCB07PUeXdjSa
Be+RK/csb+nkgWT9YdZMq/DXOc31DPMhY8hPapXZ6sq0BQcg8Z29HIPotcEMZGFvXrkYuNA92ANE
+MBmpx/014D9ABjXSClKOhDYX7zATjeSTPMQjGnyKfTLKtjS/wM6e3vbXJsnzHzuIkoYXIWz4oNW
V3U0GFXJLThUawQrom1pJMXGGCTaIcq4lDVdjMf3RNOJhwu7Wejcs/FwhpeUlVLtZNKKfyj0QgIm
MkE6rNJexWoIRY6l/uzFhmVIbhdihYlwBw7ufGUV043cAA77KRiDeBemg3xOwjqjedFLwOu31/My
GqQBSxMMFCoQfkxSZxsnNeoCWL2mn2JtkK9OXnWfXcSpnF2WAflad0lpVYdW0+KdlsLI1ezKuQOd
8a9cCSIzIjROKfitqWMzu3sM2rwZz59xaslOD95o9u+WgmUaV2t+50prrw5uLJYmP539szd1GpVw
zKL9DP9trqOY44xKC8rUT73bpO9x2Mb73pXO52aQiJkGfV99QOHqV71aj+95KeJNDz32k6v6FlSf
yq5X6Jr0v29/ksstx9tHsEb/aKp5zSEIRQJPRG0s46TkafTRyij1N3bUefqWgC7IDgKj3GZze8zL
PceYtDGQPQTNR3R6vucQwNeQJLKNE0aYzo8Y/c+nqkv6Dc5cS9Z/Fxc/a07VkrY7SE/gW7MNp7fx
OL2g5qlFAqle10GQpxvRKUsGfBcXFONM9rNciURogJDPpxS4jYo3RPB/nJ1Zj9RKsK1/kSXPw6tr
7G4aaKBxwYvFPoDnefavP19ypHspl1VWI221tniJynRmZAwr1jK+ymlavgNGoX8P+rx2m0BpfhpG
mKRup2lbT8DaxzMF8QydbGT4ls+aKU1jkfCLvradnCAoacAgRVxd95BWN9Zl7Bz0od/+7WjgM4YH
ZB7y9UWIVrcVrZqghj0qKvV3UmDp1SkdxnpXFT0MPfeN3X49ukIsjDAB54TfuN7VogWdkMF88JX5
OFWCyw6c36GtG9n8n/uGbt5SMkPAMILqGU4znpprQ8D2ASjNhvE10uTAB3Umag4oL8mfQnzZMbdD
1dwPGlM1o2Vb6eG+9dvDg3X8ouCN441bcqpRGS3zsDONr2WkjKdGKtNzPVTVuchh0AsaAEKuY07V
8b7V28NzZXWpypkmVZSmqoRVeeo/h7OTPxSdrjMHoxq/42qaT/ftre0xZ5RqAJBZfM5ij+tWiQfF
LEwai3N6SG01PFAujdzKDJpnZYCzKvbh2W6caGu+cm2lrJUCCOpJYib3+uvGPQRmYzebXwPZSA9W
qssRws2oxR4Kp2s+hVMwbGHP1k1yQwSdLJibxbPaj9CIIfJtfq3SRD/DrusfoB9l7AEIpwkeOTGr
/+5v79ohopEKQJooHkz74q5IE5DQBJ6Xr21p2l5fj2p2BJfQqbs4UFvjoGRFAeCiQRZxa+5q3TRm
yZwUmBYX+zuyosqYdOMr0w8h1HR+/TFMUHA71LXSPEgh3zxgJsI+31+xcDVX76kQohPFBoOiOxdX
fIO/gsJkmuw8bsPM66tAPhvyaI7ACotfNm3D1k3TzCBlHay9qUBMnznmW8/zn6kPCj24X+RllziE
rm9lcxyl0uuiQHUnvWk9JVK6A/8GjV+faa9KPWlPVlaHG5Zv9hvL9KiomBErCgjG9cK1YjQY8x0q
Lw4QVtAaBJaroS9O2hBFD/pcBo8RQmkbj/bKbgsyTVE740EFuXpttCpLmyHHpvZCyNq8ugiqd4Yf
o/rY0/h20kg5mFpYHupxqj7pQysd73/s29ARhIDogFKtBUEHmPTafpkHhpMnWu2Zc6d2bmtJzi8T
FPT8QdYgZDtZBEuQiJqG1BC6RHl+lpQ2MR+SyX+rDiogDAD4VLroOmjKTTG+HBOdD5A0HhNqTecG
s+bq8xT9iJXB2HgBbz81MSpyLqL9KyiOFque02Ko2sZvPDVtjT2CO4WbmE69j0Kpfmi78j2xT/l8
f6v/eOLri0W79w8sWZQB6ANcbzWqaA4tFL320jgsnV1AKA0tvtUph1xzmnepXukz4qi1k7hzwuA1
MJ9GFPTCiMlXfZSYVU9MeA13uFqGeGYphavdjiXroxYakg+lez885m1TywClOkNxS8Q6k52sx5Pl
9vDvtzsbxJa1C4tk/pw2dfxyf4U33pkPCBEPrTqm+GgSLhYIEBX4qxW0np6ilOt03XgcR7pm81w3
B9ku314FFwbFfISYFKH8Lz7zX64KgJZToxbYetCK6l7Z0GblCZCOgSVLj1RG22rXd1V8UGLo5neh
rSEPlcrBp/vLXjlMrBjMlGh7kHwtXuC+b/xilMvOAxwWfuCXfoPiPDj1jMQf5K5Wz36rbqHjbl59
QTgNfAUvDdE5o3nXKx+DmGB51DsvrRw/2hU4dNAyRq253STrj4OV2SdNTfzApfR0ub/eP2Mni4NM
0YeMi/+Q1ViGOFC9NlRT+9SjDh++Domcne2x7qxdlQdUNcuqmY5FMKaJ22bh8G5UnPp72Crhb6ku
+/6ha5SOaUV0b37Csjt+iH0/PXZGUZxNBZVtrfwYFkdZUp1zzDTlKeoA2Lv3l3DrdSlbQd0HelM4
+uWQEVrTfZ2lUeoZyRR/axm9e9emZQhjKCTXB9SX0r3S0UJhEjt0q1lTH+7bX7kpzBvRPaIwAXzf
FBH6XwfXaf2mCOQi80pbCz9Wgxy+DyWlesjU1nEZtbY2Kkt/YrHFJwOiR15OZdBkskpsyF8GuzSB
OcVWcg+4QP2uUa3kXPR570Ym8rOuVOvFB8cJwi+VaqF54PeTLO1ySDNeEoaF36eq1Xye5nrs3AHO
i305W9VXehLznokHZ58aZrsHASq90B1OOrdo0i7ZjTAknGtNzT5Dv5/urGk2ITvTeOWirNLfJQl0
xhuf9Y+HWS6TRic7CsoO+sfFVRwlBxmFUs08x2oK09X9yRr2pVkXudsazfAdVJjz4HQJVK10JLXg
ULcQBT2MZpRrxykOURrJ+jL6r5lL6QKlrF4fGQfUDXcsqXwISBDCJZD+aY8AkyrQcmpoPpcqJIwb
lbk/NJXLlQBqpppC3qvc8E9VTtvVRTokBD9RjQqGGmuQz0KjtFOpHZ8nyymmveBQfE/TJg7djq7M
Q6YF/pfAKKaXZtCHH5pMm3Bv+qiZ7uNsNo+qLKW7Ksx+3z/NKw4QN0D2SlbJ672szvZMOgA2qUvP
TBXpMhVZ/x4EDMwqPsFq6DfJuTT87B8iF7E5BC9UngliFkd6VBOauoh0eZQo0oex0qRzr0Xdk0iH
3slaPn9NwBczRysbj2OQZrtoKuJvb165cPlQhOBDmDlanLd2zGQIfLrag5Syc0EY0Ooe7PQbFf/x
vYY8zh5yCf+NU+cCrEqtz4KyA2E6Muvru6zoKWlgBR1jD2n3YZj8kW9cTA9hqL6GUzc/GPAuuHmG
Rvf91d56LQzi7yG4ApjNqOq1YacwZCbAi8Fjc4eHttGCB3+UpcNYyj+y0m42nOTtG0dMLPJLyOxY
6NJJq0HctCGKMZ4D5fDZMmPkrSd73BdWqO0DLY1fGsTPXwanszcWegv7EfBvjAO0QTwKgqvrlcox
HmuM2skrkYB/7OYs21uS7uziKlVeZV9OjiUC1jwXsLZD8mNP+yYc1PMovZkJhjcWfB5zTKJTRVlv
EVOF41xlxdCOnj9O6q8WdN3Z0OrYa6rK2Fi1Kg7Otc9hBpg0gEo5iBEQXterTvpIMlMm9TynH51i
p0XzjDPv6W/vktmyQzctU3wh+iIRukZGOf/XUVRmFoHRn+YhLJzwtWZSKdt1flx90EpqlPsIignp
McmG7Lth0B2H91zJdeRfpzaAC803Xu+fUXHjlmugaEgthEsiYsPrNdj2VOnk5aPHnjIiO5WKRMcT
1NSJ4n/9/b4x4WKujTF6hY9m7IkxOFDF18aMoIfoWusUL2NgfKdqUr9XWiuYUDWTYUSvQ+WUVyAR
2kSdgx2TKOPH+z/g9kYCY6b88me1mro8HanQJgY0pHpDIMRtVbN4l2WT7A6lbP6OUPB6c6iLPZt5
I6q/K81M1a+rOaRc4Umt7R9MK4HhHKMH+srOUQrKYG+HoGj/YZHEm7QXiF4oxlzvMvPzoMH0VvVK
XsITbOLpQ9Zl7XtjbstDzqfduAe3R4jRDwoAoFRpXvOkXdsDAi2lM9GBF0xpcmnmpkVzLOiUl2ns
yaruL27tCFG5EyBV5pEBqV4bI/yCqz9pNM/KayU8l53TIkBIXlO7+GC/PBRtP7iBPsTVAcS49TGL
JGtrrOfmAf9DI01OC4yJBusSbkFTpaRQqZlerVYQWumAY08TVCA7IyjkyYXInozY2MyIbxw8Zpl/
ZsiGFIapJnG6/wpKM8mwB8OodC+f/c41lR6JgIg5+H0cS4ZnUW9/shq0F21G68/3t/3m4kB6wMgs
E3saCQDJwLVpbrQkQeNleID84u/ML8ePzuRbL3qp5ochYqLsH+yJkVQ6VKJyqV7bs6fRnkTu6Omx
nuNCrbGMXYYLovd2X4SnGsaMjRXeflMABwLfz5yuBR/XIjShglcqPnfVQxB9eBVk+R80INhHSamr
fRrm/Wud5eZW3LpilZQKUBytVjKNJXtzks1DCpOA5E2R9eqEgb8rFKXbZ74JU1zVar8yuW22lJhu
LiwumLYJrWjA/GSm4kf9dY5ARKVMpquSZ6d99qNsTd4krSpf+96yXu9/x9sjK0yBviXmA/GwZGSw
E1mvkVeSPN+M5KdyCMuTNob6pdYYAhx0nYJD288u8aK/hR1aObKUOIQ0sCgUglq9XmXRl50yRmFw
0Wh3Tp8yNZZ+dI6UVb/UYc7VPTPPfn26v9wVm+CNAUKAMUejbhnZT1VMQ0Gtw4sel8VvO5+6x3G0
qpdJmWTE1RAaf6uvB6NKZwqvQO+NLvLiU+qjgyxnqYYXxDKyEBZc6gtj2X6jaZ6jTYEu3v0Frhwd
OsZ0MABjAW5b9unTttayOdAcbyoRxSNwIavcSR2DvKgh4Hc2vP2aOUY9/vCqU9Bf8nH1JuP4k2b5
XgNxysGoKCi5surLZ7Ue0mpjL1eM0b4kTRBYfeajFwemTMyScC5CA8boMrhKw176jAzmOO6gK/h5
fx9XDgojXoLSAtpvAa26Ppw0EzvkgNLwkqpF0u7Qtoj6xybOLXVfz3mcMOORMFPzD0bByxAb0/e+
mT2PnTxlLNaSvBrr+UsLUWDnRvCz1Ls0hcUbPXjGizaigxUPxx3kuFBhAF61/ISlEzVh5mThBRqP
NtwhdSPlR2RLpdMcj1X5TBXyOWEeYaOCc/sxme0gLBGnVYxpLoISJasjEq4suti1CtIYoJCxK+qR
B0WZ3n5wsIWLgUOBhICvev0x1UJJmDiqogtc3uqDkbfaEQWP7hkoWbFxRm/PjTAFgEDGmBiqvjZV
tyjCamUdXWKU3T9yXKdvjdBYVdSmeVYnjN4/Mqvb+Je9hX+RB8HqKNvhpYyHoXILq58gNFTNWDrb
cW5ueJfbs8LqTEQcgJEJuoxFlFFLCg5aY3Wl0+vTDpp66mCorOTwJ9nF+7m2p6eczvWXNy+SvFnk
rUwEM6a++H4oRIRAZczoEsV9dFbSzrnAzVAc5FDalPhc2VDSZHICuCqpCRhLJ2O2qjmEanTpWNar
UyKglPoWg51xkW7pAq7a4kDChyRalEv0bMV5yOphDi9TpunvmCSTntMWaq5harZyjjVTyEVbBMQ8
RPSIrs+lA1yMgpoUXuZwzLhuEF3C1NMNTbDDgVrhmz2ZKEQz/SwYBQAsLNwnqltlB0VEfKlpG300
h+J1YOxJ1MOVL9HQdZ/uHxBxAK7yVkTt/jYnVv9XwDSZRWgEQRxe8mFGRo7ud3bM1GFwvtuNWX1w
ghJwdzOUhu0m/KDDfesrd/7K+uLOSxFjtQ56VBezj3oyV7V3fZ78jxIabWB/9S2J9TV7f9pDXAlB
KbBIsXLftwe9m+OLA7XfU+LE0ufAtnrGjSfjRz1mxpvnptheSuxAY2mgc4QWCyxatch5QaJLPzn+
Z3lU8+fCDMpdizjWw2z23QY+f+1zAgBBSfhPV8ZY3HdH77Sqbw2iNMqQmtt0US8/d1NYDYccZbP5
7HSVbCEKOM4xFHTGFp5obYPpKgj0ErA/BECuj1MvWS2E0Lg5u9QHBN9K4ozJqryMGYGf7IZ0vn+A
1i6nKQQToMMQfbfF/qapFGlh40eXtKz7T+kgep2aHsUPZjBDavoPxhgQ45tS+wQ3fr240Xb6ZLTl
8FJIftN9qNu+elCLcirfj6n2Zr16Ygpa8cCOqTsI1NJiaQCAIeFixPGSwZPo72j0ZmgbjpHhwhc9
t+4YVOl3G5HAnRoO6Btb2YCSuqok70bqeg/3l77yfBmcZKDdoHRxSoul53me9n1acnGUwjQ+aIEz
NmhO+s5x8DnZLjD9MDpTBCq34HC3owPsA6OHGhkAA5w3A/J+m0Va2rXJJc6RqdxXfju96qYPm2KT
wAqo4/f5q8BS7zZQSnr5UOXFfmwN5/0EbPuZmbdiI/ATq104TSYGBP5cBEcgnq4PglZmltD2ii95
ZmTTDh1SmKeR8A5O93d95TbBCsCohk6WSFK7iPRgPRkcGIzSi6qXI6mkDKpynps0cO0pm391VWO9
3LcofvliZTRv/g/5AjJhWfBSE553wJTZJQ0y/2mazGiEkWGGe9tX559R5UifGl9pkLK3rY3p5ZXF
guLCW5LY0q67yRvMME/GmRa11ueXqpFb+OTNqGK2V8pfptDc9M0rX5GmkRiWFuUWulXXX7GXUXvv
eofdjbNuOBSVw+Gt0EhtN/zGbQ9BMEIJyniiIqCdy3y9izWjTqs5u9SRrx6RODWRZp7VXyQywWOr
59EZkp92x6CgbuxEb2WXwEhxjBVper3/fW9APoKSjEoQaaAgZIX44nrRgzLKnRxPCjPixMbcW185
9aYVUSK2DddIQ3rAPQrZkLklY3BO0ln/Au/8VnK/PGfiZ8A6AVkz4BCmUhdhR9aWgaQ0ueL5tZSc
tE6OvsFtHh7gYmzc0begK5q6wv4fOXcAvL19D4ivyIZViD6hmVav96A0+0kdnV71MhkiS1ftSlvZ
sdf+0Sn6ut9pqKCeZYbo/YcqjYvPbUcX240yLbb393/KTZ+FfQBqBe8lE0G8XsuRvlGf5C6JE9kr
ooCIRM+SjJy8KjIB8cqrgHsndeZTIJlq9qXWYEl/7DRlUl6KpJGYBhnmuUBcRkJXpw3q2t9JcdT9
BzujSVExNbVx2CEJ7A87ZZw11EkyM6z2dGVz0o/7S1leX7ES0jaRDXPYebGuN7UvJnWoEHX0itiY
TnU9AztplchOHwc9tiv4qdrI3nqRl8/SH6PcDWa2oTTnY14bjfy+C8I4UzxunRN+MqZ6HA89z3MG
uscpwEbGEV0ut4L3cYtvbhl6YNvk09GNpMvBKV4c4QJ5F0obqurB26EEZ3uQxt8VJa0M5pAsOtzf
3bV7S/aI6jcgeOoNy+QKzt2BwsqgeXEzFx9DWc/2sl92OT38auB/w4POPn9S+kkPgQgO81Oq1uYb
281iybRDSLrITBgkF5/jr2SBKY6xorikeYk/zc6jrMCqzszcE8OftXIYDaeBTl+zineVY22pcK2c
Lz402R77DS/VshIBfgm1i3nUvS6LlWejGeN6B8JZ+jI5kantfMssNy7nqkUSPmDjZH03hfo8VSsC
Vk0HVWDUDojPGOGYJvT1yzDN8TeK95Vzvv+ZV9wibXWTVZIWUQhZXKI6kWjURb7u9cMQTKcmKNHK
a+1W0V1f06R37eykyr4fdf+SDvNWr3vNOpIftgIikrr2EhlkhnVV6PSWPScb+vBop/B5Pyij1QPz
KXr/l1khgrkP69YqkHcZ4WG4v3qRSf8dfIjjRWQNVhuPKLRUr4+X5hdx1qih4nVdmo5frFpLP+pq
oe/0sk2Doz920XcJ+uPuPSJpw+fGQYrpeP8nrDgULIspBd4miqVii/464WloFyWKjDwNdd0iAljp
H6ymst7Lo6+Eh6mW6IRpJfrIG0tftUtVCCAYrVuQHNd2O5giJ+SLNQ8Faf+TDXjHDXoDRI/a+9E+
aMfqRzDUTf12py2AFTyFVG6ALS18GPzrPSUMXfOmqYyl3NW7LjkrigSCRaJxr35MVMlvN3zZ2r0S
UHYm8ED53rTK5Qzd6xpCRW+GLfNFjdP8AGS+OSkRCx7UZmsMY+1YC0g14qlEHDePRNyg3l537G3t
y9Zr1+ZO+D5Xa7V1E8See3qaxjA8dAyG7YaqLzZ85tpqwV3JIpUTAM3FleabS3LZt7oXawmYUyed
+n5v5sPYHyxVQolx8iPlX5ylADWLoq2oWi0iHKtuOkggc82T6MHVbq9MI9LaTdTFu1Zp9A92EW8O
tIuzsry9HBXSB2QTYCFaJCuyAxJUdD09lQm8elcPAGGPSjPW6U4JprbZuKmr+wpem/yYbh8e6/rG
VENrqaNR615lBPNnNZU67qwUf2+GoOkOqWWEW7WGNfdEGk7JnXSBs7RwT4EPs4diNqaXK4b/pJZd
ke2LsXiu6voilXF6UpQ+salXz6qb+X65seAVF4GGIoq4+EZKV0tsMd1pEPlWYXqI14/mSep9M0Bu
QB+8Gj6y+mxKtZzs9Sya3sqpgl+2xBSywmQPGIjlNISJvq9ippbpDVKhHWYJoa0sK0zn7KiZ+Zvf
YUpvzAX/zyJNFaYgyHyXc/lGZnN64OfybLjPUDlSwhrqTXM+j7JfXeb2rfMef+wRP0L8pSjwiSyy
orhs4kLPZMsrTHjO+0xhqk8aKXeGjjHDdDTqzZHmyj/EzBSvKavAGS7a5IsTpdjU/tvStrxq0OTo
UBla0rtK5fyW4qBT3dIctI1DtHKGwQsK6Az8xCaAuutbM2mzzCmKLK+ThqDrdukYh/+VXZyFe7mH
UhW+u6mRTo4+F1AT1JZK0pFD0H3/lV1xFfg9xjuoJVGpXJbUR3tk6CfSTa+dVK0/y00L7UZGYPu+
zeiVblhb8RRMaAIAA/0AB9ySozccpsQo0sTy5jT+OLeD6aLmFdauEfufum5StjRc11aHUJtgbQXI
c1NDqVVUAdO8sjwbjxu7llK3TxlcWdFOD9qtLtaaV8DRQ5YKXSpXVPyYvwIW6oNTF1Dq9ppEml/D
DCJ1F9hb1J+CeB7P4EObQxn4w1Zhe1k8ETcGFgaBeKNhTqv+2q6mjmln6r7hBUmt+65EpUh3c7sf
/+HjAQOAH4C0Q3CcX9thNtMZ9Ew3vCTNAv3BR39iQtQpcPwXKUrjhyku2407clOu+bM2E954mpHk
HNrCplnqMLxJtuH1QeUPe2MKspb8NbGsgxlKdrmDGTIy91qVpo9OFk/fEidTVLevw7Z6VyaSM23E
ECsRDPE4SSbXlnrFMjAOEggqtTYwPDghlM+ZUvdPkp/L3bksndk6dPIcZ0gMpEwo2GoWb6FB1w40
LMh0nJlQIB9auKkmkpSkqQvdU7ROIIynLrVcw89LA24n+FM2gtI1c+BsBe4UsBJ/F58cgRuuZad5
aWHr7VnTqrE6ISZnOc96Vqnq+b4zWttcwbzJADSvOj7p2lxcVIaVap3hQckb5G5fjOe+nuX/cvjU
Xw2nkz9UvhS/WJUz/75vec0xAW1hSIrRdggwFiFMaxd55ku15UldTO1tRjSGGxd/B1IdAR7KmjeO
ukHcR62aU0QZn3KJtUgygqLKmRoI2VjNT77kQdwnT8oEh9Vu7oIGnRer6YjHZ0rNb10oljlAuAuq
xzx311tcFdrE104NL3OQI44TM4bpNgBu90kdSCrPAG8KcyOEuD1FJO68Mvgnymo3DBRW2U1mmYOK
aOZoOBVRFZkIBdvGyVLjVtpY4K03BLQJb6DO6nhrlqjJKguMpkly00vVsj4aKn03/iq9ur+/kWuL
or7Cy40aEpYWN1EbMzHel5peFhIl7qFxi+LX2oEdqeyQKt64GStFJ+67KJ3h6WnpL+MTe7DbrjfA
mZkFgo1PkGugauUXheHsRuTsjkYhKeqjU6VG8WBb1CLdeMrar37cdt79hd9eFdJiAOkoS0BQA5Jh
cYLUBu2uIIguuSEnH4KmjeJDUjJwvbe7rtghSQfB4H2Tt35BZOLic0L5CTp0cVuiCaQYWqvBRfUN
5csUGq2/I8Awv9Qtw5lUFOOPRODFZ6qA2ts/M46PZ4+ej8rgweK+aFVjpqluSt4IAvBJlyBCzhJL
+twCUTjdX+XaxlJ2oTWNT2DoV+zCX/FDmjTpnI9JcCmUoXaHYgg+OrE/7bs5/UyR3Phy39xtuKKa
oovIG0YJT16W3kky5KyfEslL85DJ6lnpxumQ8cGjgw5nyRi49QQ8JrDGLX8gPtd1egpXFOEmcSeH
GQ6A64U2XYA8iemHl84vJ/OYQNJnnVokuv9hQ0mRKJTibm91EXqt5EUJjeiiMKF+Qix3dGeFmYPU
nqlxRIZEffb+nq59QiIk+jW0mEgiFqFYTcznxKMWXVqmb4ZjRM8yPzlTbYRnILhW/UCuVr3ct7n2
HcXAEUgmOGYoS1/vZpb4Su7rU3hRW816N8zyuMskX94ZReu8mJ1RHxo92+IDWPF+psC8waQkhoCW
N1KawWarqK9fkJyzRpTPiuJBhR79pQErs+HRV22RMdC3E0Q6ywZVjGiYRKED9Gk6VB/lRC53/pA1
zr7oUDDcODNrZ5M7wRvJ8QR9uviCuaUEqeWE0SVR2+yHrCRFcEK9o9oStFhbFCwOYGpotILiXXjR
JmT6Wksyx0ORsT8mRWH5O61tA+3BmOZmi6RzzRqZiUy7gKQaQoPrMwJtYzcFrWJ7jjkan4c5qn7n
5WTMOyUn8thwmWtbCFIYgiBWhu6Xem2sVGfIceC/9v4Qzk4Jc73H1Iex+XD/4K+9CqLhIyAgHI9l
cCpGH+ykS32PoryRnZ3Aip7xqvbzrIw2HbbIznuwGWkd/UBLUK43zIsvtPRicI8IiLJQe1peAVlm
lf1cSV6CbkTmSlrTH0q1Kp6KpmfAcnSqo97K0YmR7KQ5ZHmTv95f/9rFpyJDBxl8Gn5ZfPS/3gsl
CJPSj3HgYVf6zz4zIc+JHsTvcmNOkb00aVrUmbZxGdcCEepuoi/BGBcsTOJX/WVVzxVGpH2+LpXE
Onkuitp3GyZutVPaUP1Eoc/PAtuN+1lVn2jnZO99A36FSy7Pza/7G/DHnS4/AVVHAXAkISWgvf4t
AdWqvnQK38vSFC9Us91nhj9Lf9enSvso905wCpSkZRZ6Mk4SKMVsN2qTAoc1RX6EQ6tkXxn5Fnz9
BicjnhsZjA4QPdBJ6NVc/y66RKkazYPpFVaUy5+lEcAXHaS66w9GGljfzK6L053cISZPQbgJR4bb
mex340SbvmhqlKc7lNatLYa/lQvDDBVxEV0G7s1yLjayCsfXjMD3CrmMKxf94M7ZTXpCQRwgMeMZ
lTXG32Q4mdpHtaqT9OH+91p5HZGARReaoVxBhblwDOM8JXYDP8ZlGhsU7COn25sI6ez0mCgWQuNp
C7C0ckUpulMXQfSaOvgS8mc1Siur1Cm9DmRP9p+el/1FLQb/XE2V7DzHUxtnnxhpMMyPSqwOzq6a
gy1Hv3JL8Q1USwSCVBAdXp+FnO5W78+z5EXx7If7KndkQtYKfOXPIQGVtyNXqXyXykZdHu7v96pp
wBVMicCUBIfltem+aYamb5hrmLSiGc6pRoMY1XVtrl/MKBp/DbMeEyzEtb7VPlzzErjm/29avBF/
eQnehljtW2LZeOz7g90F8a6E2u8I94nknC0jsX5XzC28b/S8Psl5G8aH2azfyl0j7iFjQaA5/tQv
luXG1M/APyea5KmTmAsuJ117aUolDhCTTZPT/d1eu13YIcmFz1eQ614v2UAzo6qDIbz0DETKn2Q1
VyUXlo3J3/d6EjzBmWQnvxiPHU55mTfqhvm1y0UoRkcE+RBQeouAwpqNMi3qKrj4dRsfnTKLP8x5
XlEQy+vPMcAtc+OZF+tZOF+BvGRvBWCGOZPr9c4Vk08F/EsXmC3986A5/h6qUPhxzLzZ3d/adVOg
kwRlMRp2C8chGSniTbMRIHM+JF9rVQTuqjOartL21tZE15oxhgFpBJBVAptdfMdpDnjY49L3BllF
ZNhMtHA6DlITzAfLgGHxeH9ta9+N4TjBoktlhOf8ehubRK2DAkJmL8iBauwBPanjrpDmMXZ7R+q/
U8SEfuUfbIpoGugkQfwSwKE27RgUIvUzqoxM01KTfQLl1ccphBsu8Kdi42yu+GHIE5l2FAhzRtMW
W6pDEi9LzHh4VpOFO0zPj8w7Fg/dXJ6bqXe+oIBuHdHshjvYLpjnfftRhegZhNkf+UNmL673GE11
xbetJri0yhSfm25qn7owU6jOV/4WpG3FDVBAg2BWRNuQYy6uBSwkVovepcSbU9T5eyuQrJ+m2gb6
iw+xLwyAtpOlh9yqrH5fNeWbcfX4PCiPKM8zSEvZfMnP4AcI1DHRz7ctleGU1pYGv0tIC6kc2+5R
YcVbHe6VCyNWy9SVEBslHLve3UDNdCWNfMCbRqx9T+1h/jiHs/4jx/X8vH9wV03Rz8bBodFEKfHa
lGkFHTLMdXzp4ATzd8TgTO3QyRlKd5TTaqNuufYpKZISWfJ8gOIX7+tfj5iujvHY1gxkpHOn1Z+K
0sjkj2ZslsNrPUeWs5udvs/+x1eU5lQbgaNvZPYrroECMaGS8A8c3oX9svF9P0jt+FIG+hS4If3P
3/qU6V8srTH6Y2aO4VYbdHWD6euBOAJSx2jGYsnC2yvoX1303JxG5ugoyPNy9+n8wY9HZYOpYc0a
mD86ZgLhwwm6tua3Y61B25iAMR7BCe7GKpitD8hUZ+p/0TDoG2XEdXO0W5mcZQB7KZHsq45fwJYX
X7Q2S+aXqZpr/ykqHOOn3YZvlRYU9xB38/+MiR/z1+FJu6wMB9mKL4UOitod8ID5vm2K+VxZRbgV
2q8tjQ49abdMTY9369qaEUcojEsMIuZl4refxjiNbVoJjLG9QF7lbzG/r90MmnIyXWtQgPi7a3NZ
WxXSVE/RBVBen7lGSeiu5qZSQCUVmPEpGGyn0Fw165ufctoM7T/cDFQMDFYsNEGXTIElPCVFUFrw
QDS19aOxJusE4WpyKKRGeyHlkra8+ur+0hui1kWVDYaC6wW3utlF1LuSy6DU8rx3EikzXTUM+2GX
yZW1BaZdNYd+DKVuQPjM8Fyb68uwb0ta1xcz1AaGKWplTnaNbGW71h7qjZamuNOLQA6xAJIyeny4
VXORrU5+2+RtGqcXpxvs6kmeoll7GoYm2ojiVtwZRxSyRYG+Aqy7WBQtqaCvERO9+NmIQq8S6UY8
utFQT0ejkub5sYBCMTncfzFWjdKtoBoLjwbl9eudHLQQ9jMxstKNfk5ZYtRDx5W6cWj2bZFo5lGZ
63xrKGXl8+GyCYpx3SL5XBgNBBm8WsnJRTLqsEBAA5pHFMqqyi+jvRHmcCbdX+XKfaT9b4EjQfEb
tuqF21baoImnqE8uc1bkn/SZbsZujGaz2xkVbujZkRJTOYX+wB0Z23nawnWs2kcCjdgO3i1Qo9e7
PI8mzDN+mV6oLGTV0Sjb6QBnaKY9p0jvVbtwVCEBc4PSl+1dLWW9/fX+BqztuIqsvEj0+NpLyh0H
iGQbIRx5qYLKeBcpef5K4O77yGq1P+6bWrsu4JBF3ZY0gfrf9VolvcUhdXN+yf1AGffZBLfQobEI
Qe7bWV0SuAf6Sn+IpBcJXVGbpB+tlV+C0Db+67rads2my/dFnDNd9g+2KLCDHqFCQ4vtek1Z2pqM
ujrZpdfSAAvWeGFWEkkUWhxbELbVdUGUSduJtvANewVqBEPX5Xp6qRIjUR6SZGhOSF2q5kmpwy39
YvHuLX0b7zBkc4TE9JuWB3NWQoZ4yuyS9LEJLg9+DFsO0g/JkOugqsbxVw076sM/7KbQmhQcllC6
LxxqbSVz0aUmM0ZJg25om3Y/J6PuYQZsJYQ17xtbc3DkcP9L2nn2xm2E7foXEWAvX8ktki0X2bG1
9hfCTmz2YRvWX38u+j1FSxFLWAcIEsAJMjuc9pS70O/mDuf9X738xWiOuaay8wHv5s65gSsz+Qm4
FBGosx5BqAWdsicyvrWGxkIwJ6kCSLoGQHq0DBF/gkXl4mqT+OiSYfoCsuBtFTnWThS+ORaP7uJv
DmZ3TZOiUGPr4RwWFw9ssAhsALPH0hqwstOM+G9ZyURtdNhBGjE1vF/d1X5x6bdWVTSIS9EqdveQ
5Eb/XY/zpg7cWu0+DXWnHv9+/Z6PuEz/WZyYmE7i2rktLgbgZ7xI+xrXyjRGXRJ1idh9Q7q4p3ey
tWXAYwDmRBKYia72Z1rLvh1yWV5sNY6CNvbG96GC3RSAG2HfT1oqPr9ijiQUxBewR0F1Xs8ROM1c
aV5RXmInLs7gLGG3lxVC/5NZPPBk7IFcNrfMs/FW19lgRUVuRqK8dE4kwmCYmyZb4lPxI9cqd4fn
vfUeUF2lMoX/6tIRuZ7c1LJwEZisi6MWTXFo7FGvgrZ061eET7zbVJHxr1lY7NfjVGPndRFFhUsD
sBKYavyxMZLwTUmD6EFO3o4kx9asQDECnfwjj7XOlWYJNUUTfXkxMMXWj7kU8Y8agaq9UGlrL5LN
E7hw3JjbalaDpYD5MlJm5VpZcepxq/RLscgDjjAyq4PttHuZ2d6QqwVDDRmFL66sS+o00WNR1uHn
dG67O60fP4m6MV5xfxGS/Imu4YsZq1yJ+NJDxN0UqEig7nJwUsc42WHR1J+tRs/2aIyb67bQW6n3
AwdY95VjRdRZFA9s/dByPqZKlzR+VlfWzhO3FfAt8EMgtfSUX7TJoUxkYTtZ4tKB4Ajfwv5Su3Ne
2aADifAfpIX8dtCEcam+E3O114TcWsHno69uadVpl3DFJTSaDfUxwry1xVRJK3H3dbxRPXgQh3Yi
pK3vunxQQAHo472gvovGzvGl1QQ+M0U6nHVFG+qT6FXnVeOQIYHNAyS9lmqrZUG5mSD+UmhCqf71
IKRUHz3KJHs4uc1vuMAsga5RCl5rehHiLdDZjoNXJ4VyjovmjTmWpzwXzvu4LEPxinduUaflCYBc
666vr6aaQ4XIs7yYY9jXfj6E5WGKENhratnZQWwh9H/71dmK/ei8EWOC3wIgs3yBZy9rI8UASzer
Ltjbu0dlHKa7XAHYmbUiPs9OUz55VajsDLp5MJ4NugrHRG1kKK0r5QV9v+aNW84tit268RulVuNM
At4+AvFHGFnnuX3FdJEWRJAWfhWSH9fTLSO7iuK8LS8hrcQR9fDQ9avBzfyUwOKgco13AZIre8/S
5sGg202eguz/Cy/jKhsqepoRF45LSf+MSpvjHufW3LON31zNZ+OsVtObVTL31CZoGeqjXffJv5B7
NNefTNqnx6TN63dZJOVfCnwt8SAaG0D6Yeq/FFFJzKmr1HnJH+ZCGc/p2An1VBtjZTwkKuzqnWt1
K3BBr5o6Om8i9+oqGCRraLsRq4mLaUH3w6Es67J3amdVNmo89PX2lLK3Fo/WNFxeAGsqmIDrPSNN
lP69WIqLmzcUtAAGExDWjWfv+SFt3TY8RnxOqhTWi9Nva4g5jClJn5OVyU9Z6tF8V9qcxFPlVi2K
75bR3d0+D5tD0nSHT4k2LnoP13Ob9clQJ08Wl7KtiviDZ1VG8bsvNdm+iWTvYrNqJUaz89hvQVLo
Uv7x+6MeQlJ2PWqK0rGjJqjfpc0cWT/aOdbLE9FUof3SzL6cDwiN5fq569l2H/Ih15w0gJViWDnd
qCHufKccnebc1G2cPMAn6b7c/ipbO2wRb1k6ceSn6yJcK+0IrZKQHVbB1ROTN/f+lObTPeSBv/Vx
Xw7PH+khsLj0otbQh2JUerebppzke+gpzuaGcB9dtwofTLCn2AC6s0Ox/xX3IF0bGpscIao0qxUg
55YiMZT80pXl1BzUOK6Gz7o009BXqZMHXpZ+d925sHeSnK2zhB8UimtkxrDUV/stlpRsa/RoLj0M
V+8r0DGpJIGmjs24M9LWznY5s0ubD5TuGvglxkYqaTUVl9btyvCgJ+H0W0ty9a3MQvHdarXpfHvT
bE0NPCT7Bg4VwNbV1JwcsrmcEo6SUsjxMZZzk59xgxZ7XpVbu3PpBC1UQ0rfa1FpXmxrzgTpt8xy
A6FRrUm6O1eduvbUxtOwt1U2PyTkZy4I4nLIhteHtah6OP52Xl6EHMdzAp7rrTvboNcSmThOkMbj
GL7mU0L4WDrRFNDWUlJNBvBI1RVx0VKXew+TI3oVZpeXv24v2ebUgHotYSS1IWN1s6P+NIpcknLb
ikxoznQxlMmkMZMh0OUY24dUwGrZOXpL5rSutlH4RhuDsiUgwdU+KTKjzKbBIEh2AN1ZaipwLbHn
9uDM7pQFPQ0zFLHC8K5Is+ojtcHq5+1ZbwUJaEibmFXBw8Pv6HpBgSLzplDPv6hJhuZYKFWtOmWp
jL7XaQUcR0VILz1AurS/3h5463MvwJtFhQpi4xp9k04pjzMlh4tbKuqRFEE3fbuXHtS01mq/YO49
zjuhyeZc0TqGr4TAK6J213NVq8roHakUFymcIT1lnnS8N4pSdc0PJZ3jJkAdAli2X2D78prQGv4+
ZAWwTvRzVndsnVfWoJVkKbPR1d8iKy2ctx7IAtAjbi6+jW7cGn5vgLTa6VVtXRAeKRgMxIUIs652
qvbU2pPSUudHKbQ/lnHWjm9dm4vvkzdjFbNXGN8gINLRwOiCBImLllN7/ZWrFiqOm6VU+5tB+2qN
8b056NT61W6MHmKnyb43aR+/SVWn+apnInoAllx81rrJery9w14u9x+9UvV/+vIQj65/CP7dpTMD
KrsgeFefckNx3roSHRS/btKw8bHEMBEZRAvu4+1xX+5sxv1TueO5MV9oa2MlYSU9NhMXw+mrs56b
YXrk4FoyyPGAWpa6ynai4I2PvoxJJoMMBhCztXSi40ipWp2TXMKlVaUq2vQLh6Q5eVPUAEiP4WiP
8qwMdkwyoBRuEOM1Q19NEdnBA12zAxvY/jnwT5GMWErDxmoPJNQDBOJyycVJCVt1pSnlvwKaol9l
rX10kiR/h1lxDr/YUadLYg/8IaJt6YHUBJPwnUt28+dww4KZ4AAsWJjrnaDOxFUw01OqHzLDQ86Z
8zudsvHwZXJ72fjU5FPD9ntiUTQmSqfKAiEypX6v2G7SIRrTW9Xew/0yQoBnQ9QGDpDC4AvFODD/
skH4GGXW0bVrkrJKK0500dI9sNHmQDY8TbCOhCRrvnqjN7ZVp3V8qQ2vvkuoYqRHp7SS6nx72++M
sxZaKCcVRBMQ+0sdKzKHjZUlwyl3ciQ0bg+0db4WaiRSdIBHuWSuV9NtVBUu5Jhc2gzldp+am6qe
zVlxhlNtW7l4n+XqrrbOyyoFW5kolYNNgoQt4PWgteYSgkRooUblUMZv59QYf3paHr0fSzHmZwyH
Ykr0w9yfxVTb2Wt2MDOGOwRajGdztYP1xOo0o0bKWvYdNvcGdnR9DKn6NEZgMPy8jQ3zfVSi5nVM
qRubvjb2Az5lbuhqv0Slyr/V1qZIBF6fp2zpgfLXahGkqWJ356GpmQ6W+Jqrc0MPBnbH0S443LcX
fGtnAcGnmkC5i0Oz+vYxAORWm9PsIgcZju9mCyXaezoUo7dXEdoeCXVdkO8gLta5KPd2mCG/zqwi
054O2M0X8nculWqvv/PyVYbpsMStSOhb5HqrKaU5SkGOkgHH0XP0meLym9LLf6d5cvYuv60pGdQQ
iGs5CC/YJ3mo0AnsrOzCzxhy1PMXTUKHDsXfE7SZElIg9Frw6cAL5vqEqEav6kAZ0ouUrXrXu7k7
nQvC2IMcGvONlVv6WxAP3Z6Z18sI+npY/XrYwgayLRxugySOnemTVw558qPRLcQrKieukveZG/eh
rw9q3Z17RUYfENEI7Z07aSvWQGIGeiYQB1Q6llV4VjlNaSdbXRWnF7S9eFOjCLkHgUrYPyCjmtaf
OytUMHNr5z3j262NRLJC+5UzSC69fmm7IS6tWk8vCcjut8AfiWl0Bz2uwBrB3J9un8TN0ZZ22lIM
WWL362l68WRb6TCmlx7+0LGeRu+zl1QTxcQx+Xx7qK11pX2AOQmT4p1crSuujrVpVUiJj3YcgoDW
sc/wdQLkFKZPZOlB6xjAZqssyxMfopATqFpsup9u/4qtCeMHQRke6SLi2tXnbbSum3tTxBc3tCLw
AWOiVY9lkQyOb/Ql7NHbw209bdiTIBeCOjwpyur76lB8JQYayPpTcvrVW+rXoUMdPk2k/QUYdLoz
3Obsng232rVRbU4annDwRG0ja45jDUT3sZpngB4kvMneK7Z1SGhNEv/T1F74VNe7p2ilqzdaCSO/
M8v8odBVPBUp32HveMZUWPnuhPVgHfEutvf0pzZnSvQH742kRDVX68gzOI0wesCzW/bwqcerCDaX
UuUHV6juK+J/UJ6QOWkEUwFfLaKcBgCsDWPFtTYEbqRZb2F+qH4xpPEhdkbnr9vpgDwW9vSCfkRd
YHXxojE1CTtTostsmmI8xAUCMwcFVYydqH7rGy7C4eCrCSHYpNfL5wySujhqH5dW1smHtGmKpRCj
ZIh4S13v9J1pbZ0FrtOFDYi4FbfA9XBe0RdhV5NDjHTCJn+cTeuHMqHh5bpD+nUejd1LfHOCcC6g
O/AkO+t6pJFROcD2b1HGjvpT3sdeFShZKX9Tpgnl4fZR3xwMdtvS3+PBXJe1qjCOSgdQ/iXWjaY4
2pNaTr6eKLn0y1HsqThvfUz4fKA6lzov1ezrj9mgctaViYn6u1UOB7FwZRw7yo72op48k4D/uj27
vfFWN4sGeWVKO7IbB92WD9Ysf1tNmD2KGq1qDX3OnY+5PdxC1aRut+gVXk+vGzVlVgxsLuLMsf8D
IPfOmmwtCURnT5gyWP0rLk5ygAX4RxkJvYTr8Wob5yGNhsOlt4U2BRUiF/+0mQy9M3G3sZPcb6Ue
bEh4ciDjqF2t1k4vvXYYqClccq1WjzpVubsKmPpbO1Y9xXeNtrxH/s3z51pXfvz9MkLVXmD53J1I
ilzPsxy8XMXgOrtM0viWK6Oa+jY2mm9NbdTfyUjNn26Pt/VCUI1E6oJeC0HkKizOsqK1hDJCb3Ds
+hc/S4pDUWZobNqlcUeUh2xf2Ojz8fawW2eR7EIDnYrxKJiS62m2TkEz3OkAWHajfj8OlIqCxlaS
DyKtlGJnr24OtjQhuLQBxq+vUfRnkzZS4xzAXN9e4LByIC2n746NY+I0/4qZ4bu66FrSJl1L4udq
ImSKX+kli6AatNIrHl0lp6XTWvFrnnePpIaMBnQ8Zc7rr1iMUTH3jZZdRqWr5zvHzeYfdhWLj0ml
W76cMmf29T7S96izm5sG0vLiaAercS0wNrsJ/ouuTS4FoR9GnvACT6mjR9r56N0u2hC+XUx7qotb
Vw6b5f+OugpmUJ51UtIuktK0br6Zpeu+Z4PN5zkxcNAtyGKdnV26OU8kPXibIFryaFx/X63Im9iW
an4RCKC7CLN4zX8ilsm3fs48f4q14SQG5Df821to4/qh0UMdD8eZxeh92c/PUpteCGqXdZJd7Hr8
hORXdejdrEYYpu+14ghZOX7KtNLqcAXI8z05teXkXfdHli4TgfDiUIZUy5IlPBt80qchSUWb4cdW
x/c1WYB8UypOvtf63vi2SxMEEjAdIFS6Vxed3ZCAMAyTVOziiKdmeBzALdX+MPTy6+CBZBCZNXy7
/Wk3rgIQC4gJLfcd67q6d9xuFHAsYDwR1o2lH+cynN4pySI1YJayiv++jsJwQG0WvSQDiM/1xxzL
zMKXsGLLNpD2PS21nmKwU3vMqo2TgeUUHFmKrcQPaw2BXpvbsS/q/BKWIyVerUwb5yTHyXdSRHf8
qI71cOea21y+pcuxsBwxZFhtEyVSDKtJoI8kA/KRn8DwoAelMNJ0jAYUEb+7daT2SGdikrQTFW8N
DcqaM7lQkl94Urh9NruIP+cXw4nqYJR19Bl8fn3sqjm7K+JEOyCIk/y8vXG2jsXzQVfbFfAsgPke
AilyUO7C0Ymr+pAlUX/3inFMgLoLQ+Vl2Aj0dx4mwwCE4uHf+yHLar1/tOO03XkTN+ezEJzADhFr
rOU/XK9x4OC6OVjByVAPQ6vO0acSGKi3s1E2B4KdCtwEWQ/YN6sjEOe2rDtRXBI8OM+ZsMboiEyi
s6c6ubkrllIYGkKQmtewpDy3QqyFYnFBejj6UmAprh2XOlbua2nr6G94qlsN42mqpzvX9dbpW3SY
/s/Iy79/dmNyh/W9yqt7AdWhftAciM0+9EdN9SdRuD9bmc7B7U2yNVfeB4OKEOBnmFrXIyoqOh3c
0fApOsQXQzWJ30nsyB7VeIqORV4mB7tT0Gm8PerW3UnNC9ljarXUE1YrmdTmXA2tEJcwS73Iz8Cc
/bRkVJFxuOm/t8fa+qbPx1pdnF40AMDAKOlSgPpiLMVOxNHq3eqz1urmt1oMuLr+/w25bORny5iN
dUkYlbCBEkN+9RRZV35blxYi0pHz2Bdt/ekVAxJUYMxJqGitC4kxnA29wvHkQgHVPGedZcl3bor1
Mc4+rlUcZie19+jimzuHzhS0aVo5GBldT9ISaQ2og+hUmeMfylBOAexD6KhuZrn/iKwckvswCZ29
Kv/m1vm/w5rrbFGqTRH3Tptfekq2WmC5Rej5+NaUGYS/0UxececA3/3fs+Qf17MMvTwDYkF2USVz
W4PxxtLySLCs7Kzg1rR4/v5gG6AhrLWdYpn205yAOapAjJwyOVn3RIbRm34okn9ub5athVtcx6mV
0JF6ITDHc1hFWawWF1Ab479ZbLZvhKHDa87d6Gy79V2Pk8/O9LYOIShyaCOLgwzdjOvPaBdYh1kx
Dy1wmcwJrMKr7gVg7bdDl0fiJCEi7GT5G5o8S5SE9CukdB2hmFU6OmV2KdFw51mC7v7Dycdz0/f3
Sl86wdTqRRBNFTL2njeN0m/QVpYnaxDdHo53c12B1C4eF6ixrQHusycbqzAQNVAimn++aubd2wgA
ixuADKz2EEmbS0tNY5E313m4ll/z7OKxUsXRo4lORmgb8n4uusryR3vWP9nFrAZVXrtPSMOZOzfs
1rsMTo5nDwYZ01xdd2YGS3tCY4tIOFaDTk59e2gTLR4Ptzfu1rckkCECpnxDo2Y1uxzToToyoP2a
io6kyYgL0WnM5lrzvaIOd6Ct24OBx/jTIAWld/0p+3LoROxN6cWWiHsgfau8UQGdfwFY3B1vz2vr
cEB6JU8jkcATbvX9pDHZggoYq0ZoniKzwd/GuJ4+tkMGUM+z+npnxbb2CREbHtKktYv/yvXk6qJU
C0fE0MRlY2R+XI7DT6BGWK12SALIg0J/tjnLedb2gtKtz8pxQMGPVAYUwOpUum1Y8wJTZ0iAqclg
SirtOFMQGw4sgbMTAf/RRFxnoPROSdchJC0oqut58iKGYspkfrESHGwq04z/oXYsT6VTG2clFcqB
S6AzAyqNw2csaOw+SGLb/djWKAN4M//rwJ1gLPqYQM1fAZXY97eXfgvdohHt0ZCHWsrjvXpfptYt
8y7kF06zOzwMoe3cFUoz/8rSJvmtZVr2QQEs/tijqlr5cafJLqjI+/RT7A07v2XrGJM+/w/Rm3R9
9bHkMKhaaQK0ycu2wNstVqMkKAe1jXfe1M098Gyg1R5IUn1ss6oklS3U9vuMqVF10EFeafdd2SKN
dvsTL/+39R6ggb6A4nnywPRe7wG1tXKJDRxVCFgUZTDrraLALgAnEnQjKlBLRe9dPabJexU9jeD2
4BtHm+ga7Oui5ro4FlwPLkZFHco8d5+wt1L8RJ+m4dQbqTb7nd4M35zC1vdqWxvzpcWLFAvwBBxb
3FVcRhep8xq8PZ4UEGzRIRpyC9ff0Iwn+DGRkSMR2qfa16HVBgsOSRvmX27PeRlg9cEXKy8UALGm
o0CyfJNnj5BXlXHS2Gi9ZpgGfsPmyfJTW7g4JrTN+FTWi2lqajjCV0U81yeZjla+x1/b+g3k2AsV
As4XbOrr39AAJhOKOjtPkYkR+RHuTPQgHJdORpqU8gO6sGPy79yMWhYsPSXtg93O/MntD7Fxy7L0
uKvAFELPaA2qwiQojjKcpp40ScHlkIQUjsugrZL6ewLzrjpVHurtxzG1kj1e5NbNh3Qccc+CaaDP
sXpTjIaSVZPo4ZM36nZ5pg6XZoFq9dNHYfJI98pUZL7Ws4KBK8e5u8d5S7POM8bYzWK/YijnqOZR
inzTy5wzj4h71nL1FU1somuQ9gsCwkK2crVOGeLYLQY1T1Fh528yZFxL36Rp/7tDd2oHTLu1HIwA
PW65aZFQvR4ryxUlUosifDJ6luBgmbPFkagH7a3Si6hO/bodYjNA589Ldobe2o5AxJeFgIqCAPL1
0HOkjAsQy3ty6j63D50MMafM0S72TaHmzYe2scrfOUHGd+BS+acxV7T07vZm3LoWiNFMZFoWFd91
IypXSxAtdeg9RX2Gp4lQppNUy1j5EmZ6Dis9zs+h6JsfUzhke/TZrVuQsIb6JWhSKrWrW1CPRNfk
uoZ08ZCiRIOyUC2CFKRfcYrmLDkXFMLFa+Zrculy6SPVtrZSmc0saXusknGMHJvkTdXjZJhmpY4E
LCndEQckNrqcBSBuY477b7e/9sYTBxkI1xRqHDAF13sN4UqhxVoPL6pQ9Olge0mO2J/u1kZ615uy
2SN5b2U7DEVLarHYZXcvP+jZpRua6SwnY/CelGj2PhoIHJm+1Yr6XdSosjzgYlDIo2dFRhdEoz43
h0hROvXQd7wi59tz/wN0WT0AgBrIMGmOLxff6gEYenZzrSghBepWa321dp37uPKc9lLnunzT1+X0
OZXTHIgpqe9qd9TTO1cRKCQUtRWyTKJUj4obqjsl9K1gizgLVSSVzBDO0uoGMB0hlb5CIBX1uuRr
1Mz9u4x1wqAu0e300Ld98b6cEbw5GCJvzcOMWt7HPO5z45zky9Ld/lAbx2IJ+zA447mkCLWKwkPa
RPYwVVgShDQqSEWt1Pw158nsC2phcLkck47m7TE3grxlOF4jAKAvpcyS0Wyybgqdp76Ypz6wldAZ
jlHFS+zfHmhrcsvRU+lc0ptZZ/yga/XacKpF8R07G19MmvrgdmqYnVFTm78Uca0an28PuXHo6HN7
ixI1lynd4NUZCCUl/jAm8FCqGRANMIYTlouNfh9n+ZT9/REHufenHI2+HqYn16Mpdp5UReMymp25
vyOjmYePkac3GOOCMn5FHQGzYeJYA04aqe9q61JZQFLemL2nWNXz77XIsHmpqvpnFUbJTlNkc+XI
DVk8SrMvW0Awuac2EeFTHqdQbBI9+jYZRKwEVI12mMTYm6e/Xzga96grELW+dJkam1JQxOHyyp1s
eNJ7nIJ8NSmau5zwba+6v3yp9e0ER5b98YcvtkbvzlE0GlHH7VRkFq4KmSai7NxVqTTPTdabHxPT
rOWhskMr0FLUWt7paaXuzXjrvuZBXBAEdA/Bnq5AL/aodUlJ8ftJ9jWCWlpTIOPe6DBgj2MzpzYu
Vyjw+UVDDe8uQ7/mKTSjPj4OgAz3rGe3zg09FXSjQEiBnl5FJ/gGDOOy6Z5grzaxX9ht/09WdYU4
CBPr252UaHM0hNsAvqp0pdcQCkWS7g7W4D5RrFIC1Zwm95APXeqrXgJn/+93FtoxdPaorPIir6YW
1uyENow8TBPwzxUQZ8BOFbXxaXYmT9sZbOvgPB/MuL4ReixXbClC98kV3c+4cibLD5OpPtPVXMRT
9zVyNj4l3R8K8AsnDrziEvM9e/QL4UxNQoXnCQKKeqjCKfyaTuOXElPbnWrY1n6lx03ljS4D7fx1
xyZLijRKx4asstH1cyEb9R1eYRFubEojzgJz5GNueXnl4/uaRGiPZ2qgx2n17+313IjhF4dquLJ4
E1EqW80Y8RXdRu7Be6IEGuoBPgixF2RcnOHBjVBFeJzipK6/jLDEusPtoTdWl6EJ0hEzRP5hnVfL
NhRdFo9UUBE8PhqprX0ZBhkH1oDpg1aJ4fH2eBuLywlBiBfALbSRNSS/jCv0SkJPeSqilDxldqPH
LIy1x7rQvb1jshEVEJovuRG3MMu7OiZeVqNHq5vhkzILW/qhF071SU2W8vHtSW18RDAMwE8XwjP8
sNVAeuJIa0iRazbdth0DXeuyzm8KS2nvLGp17Rd0TWd9J/taNsXqxqfrAMaWHATnkDVSw/GKMGrk
jNPUYBvicywi96jpY+/cW0M7Gwdt6vX4XRVHSX5XjHX+6/act8JOblZaLUBgqPKu69azVttNPYZI
xzeO1p90NpLnD00feYGbhd6jZkX6PVUkMNuqwNs8w8Tz2zg0eX+OPYC0f39NUdEA8EBhArDXC7gM
UBldOECOE2UyHidtdI50mJHNtrPRDVJr1v65/QH+JB/rBaDau/DcF0TwWpomjpwKhq7DArhK7dxn
IGovBf91fTcNWkwlaLTRVPnouJERHjp90uXFGgal+xGmnVs+NElpOb5SDoWGycnQlSe36wvVR44W
ZFg3REoINbadoKcMiIDKp6KbkycZSy1/N9S98kVpq+x9Fk/UiWGOllBZnTSUzc/b09zaZjSzMXTk
hgRLt3rSo4zq5WAihV7aVehksOprb/xQaJP4Z+yF81hoTnE/5rbz0GPcdrw9+NZtsdB2F7DnAhFa
vT01vheLGRcOFJ7Wfg0TdLB0R4jWz4D57Iy1EUGB54KK6Sx+AfbaXgkv6lGvrSl8Eo1B+qyrUdgE
Ya93lR8VwzsHedaSlMrVWuzVB3XwO4K/dGcXb02YAhdNgT/CUWvjw8gpVIRHZPgUalV5tFs3inxu
xuGoIhz+iowWoifcU+I1+k/rvppIJ0uLe510Hk7pQzea5ke98uyzO2kFjtuK+IxuG3g61U4/xIVl
fLVzqz61jTLjLyCJnRMcCLydu3TjLYTmBmQTwMjiFbFKdzoUN7DYccOnSi9c92QbrVDvymxIVL9H
1lHzVUcpg4kG6c6n3xyYa5yKJnmktpYAlKNtliq2YU+90s+nuUZt38Zq5xDpSv5Rj6f42Aot+e/2
Bt86XejP0iUh3oEtseyHZ7EO3Vx8sqOeTdd71iGrhUo/pPaahwJ86MFVUrf8OIdEygcdmkN9d3v0
rXfLXRjIPMeYvq+TvUZv6W+m0nuaw75UfDzfB9uvLCAduT3EQxBDCNzzs9k6ZgStnGk6urxay296
NmPcbODIVl345JSNVfndbMiAx9tW37aDpT16tky+W3ZstSeh2E7sl3o3fb497a1DRgXHwP4K5sEL
r4PS0Jaave09JZaY73qCBHksOue/Lo378nB7rM1nEpQqZeAFxMlreT3fpBIatkTcnzUs+4dysuKn
ocqiOyJM13myBIJ37xrwo4tRozi0TumcPTX7ZOijU+wcra3yOU/j//stqzjFqAsRymW3Zdmc3xuh
qX2ZETB5MOxeeyvKok58N7W6Oz1u6/4wFSm+xOyB8Ac0wY7OS6UdihE0zIxr9IeO924PW7u1IcG1
/5FSpRqwPvz4oeb62MXhE9KZ2T9qWFqtb9cDUXeh5fTTHFEq3Q6pZ+MILgxmF2WrxYzCXr0xppyL
3tGT6IK1dzEfzcktFsOYgQtGTuFlMtxThA+4PDVEd+rOCdy4dGwV/Agll0VyZS0DULLliwzPpCcH
QaA2GCLNeK/Ckj6oETKuQW0sdVZq2yLZee02vjQDA28ky1JBp66uWTtyKFEX+WJ01BnQUk3vxE4o
wQTUlvTnARTt5fZJ2BtxddW1aT5SBSyiC5KIlThpEVE5wk6mrR01A2q4X2nS+3J7zGUWqxCNUhbc
MBRr+cDrO73RnFbqIZ8XbXz5xai10DnP6tTkr/iayK8ZiLaieYE6/uqQG51wSiT7Lnxs7w34uOZn
VyMKfJwNRegHd/bCVwCBMMuj1kDJh1xqXQPoRZHjj0jO4YVpeIDg38x3qiqsYxXrdpAoXvNdN6L2
s/BS70ToguqyY8bFHj10WbUXX/jZz1jNXKFVmGcaPwNnDKg4zTQSCbsWxNhcT5P728u5tYVoqS3M
YjAWpFrXn7nr1bFzcT279LWbPi7oT38Ki/xdL6rlgSz3ICwbb9Uif0bjmXcKGtdydTx7q1C1S6eo
R+KgMzKjDSSKs8ppaGSTP9jRNHeQZCb7p1rMkMm1OY7fjmoX72XoW1+YZu2iMwA+mDjt+ke4JAJZ
m4J+spUF1UKoXv4zgOm+mK1q7O2qrQPzfLDVjGVvGUBm0ZSIzdz7N4EOoJ5RTO3OzWRVBYldFwKa
V83BesCzUbuXbjplZDppk6YYyGaCdhCSUD9cpZz1QDO7aa8Hvvk5qL7/kQ5x0YO//hxGZhpCifmF
k2qO85sMeW3zXBgyKQK6UrtCLZtbDmqLSryCusRaqwifcwtQrcdwaCvqp1yHVn8aC6fughyMXfyA
qchOxvVHlnl9pnQP/SvSSjDua7ZuGMdRBACMm1L3ADX6SWPZn6psmnQ/l8lQ3vVqr3j36EW3D6Lw
7NSXnpMRK3UYR92raTfPgVJn4AAVuBX/uZ05aDvV9K1VAOqEus/iBYki7PUq4HzVFfRbUtiNdpcG
GTSKoCzC6k5pusnciVs2B1ugVeShCwhwNVgUG07Rwn27aC7hywcUC6Q8zXlfyPNcx+L37Utm6wgA
qFnkZoE5cNFcT63urcmJxyi9FLWIUSRqidw/Fe40m+fbA204jBqEhcyJigUX+LqCAyHEGvWiQAej
VpyEgp+u/RD2YHogO5ayKmBDidIbePUz/uzjfWik1REoeRkMllXflbHRn3Z+0pLNr7ceYi6LIhE1
WBh615NvzTYybGEnF9NMtf5+SqeuOHUIFzeBasdva9Lm8ONgZFFg21Jz7siDvQRrsrqMD7d/ytbB
e/5LVrFqLqsO2xw1vbjf06Tp30DCrN9rYZyE4GzMdo+xt7XHbADRNL8AmVLvvp748paQr+TpRRdF
PflqGKeHWfTGf9jUv0ItiC/7x6ODcIH063osomdvxrwKUrewUtVvifRx1uxA1PoqfRMTG/de3dls
y+9fL+xCsaKCQ44L/+N6zFGTCO2iEnFZ3M3FOy8cM3kGP9a/tzxyklNSD9FEw6iYjAAKmNilRG4d
qwWvhsccrDkg/dc/wICBZdVwLy+6Jc1jrbuKe+9RYW/vbu+bzYXE4cylrYh84VoFSMHxIVQ5wRej
VPqvQzV96kXu8RZB3r/cHmqrfQA7gfAZ2qxNELRaSFU6RD2o7V70tou+uaOZu0HV5CfDbsUBE5ux
PrSxZr4Z6Wx+rbqpuue/8bydpV0CgPXSUh6jF0Sou2Btr78szWc6mKDcL7Prdgb0xzhl0tqotYHe
2UVgg/u0A9fUleF4+wNsbar/xdl59caNhGv6FxFgDrdkByXLtuyxJd0QsueYmSySVUy/fh9qF3vc
VEMNDWCMLwxMdRUrfOENf4+8+aZOkMaqz7vkEZSja0bFVBc090AAmF/iMtGO2lLNN4Wl4jTS8Ua+
RFs+d0WgIIAHzQpJIZc/nbgBepX6q0xBaBvyEHiT+rSgtfx1kPEgaU2NrXlhwueW2qe3ibgzbdY3
zLqWyBbJQIrMjVysbzhi+9/6cmlv4jibhkPiV1a2T1SpXeIxn91plCqgZXJtcH7XXf9XJBpo1JkF
gc/PwKt1+VnOFaA1zEaR4jSL4How6zTdca0n6TFB5+53MmTjdEiLebjkaHR20VeRLZxAVp2WdYn+
+iWzGFMKpTZLMNtjE1WVa4N9kthleIOhdvSaLpmrnF10OpprtQZ6s71G6X+NSOER8pheotxXJM3D
tPhx5Gdi+mNWNLbDhWrOTkfOL3p/b5+dp43GB71jKhlbpMdESVTmMk0f8yVbHukjKf3LGLTW8hCD
Out2dm90lxzAzt1ddKsQoqFlBb1xM1N7tjsrcQYk1Yqgf+ryHhU+f/FZWqvy1YWo6uyyrrY/8L5p
ADqbD9mYVZ118EThMae9GVbCW74SP5pJ1EwWlxiohaUI6VKYl9yOztXESFqJ4CHlg/zYUh6FkzTx
0DU8tvQ1prC2jGLcz/qi9kPZKfvoGMKHlTsijXXTgPCLDGk092B7HLGzY1v7+vFPveLDqUfys2jD
nm4wYi+YpEvAPdLG+dehSP07NBYC5yDhNP4q1NJceDjOfWcarjwaK3qaDuXpgLFWmnGTWxRfHOGb
0WxkqbyiN6xVULrJ3C8gxM5c0zy7yBxRobDcNxJyrW8JEmQOkJW2vX+jAGjFYe8ls8/xXfr5XqnC
7K+8Ms6MMNOK+ZLU0bnri6QQV+vVjpQ13mzsYKzzxmxsoo9Wi3eF5Q1aNOcg1mVcBH+CEdNwazHc
W8dO5mjBcKEJgdoNF3b8mWXnkUbCnHoQAObtkfbsRJMW9daf8Oozf++Zs53sUHg32wPeJ95/AE6s
6v8rVYs8jlrN6Ve2U7Ot9LkEpZGMzZ0LT+Mw5ELeQmY0d9LQ5gvTO1OtQIeBfjDNo1VTdDOegkJZ
KzH4P9M00O/7URleOA9yrI6FMYQ6xMkvupoNK6KtMcSfjUWal/KH8z9hrZTwQKwoydMpW8pBAbIA
TwFEcjXa8ktxbEs7T65MT47qO7DWWAuLIQi+phokwGPeZk139eHjDEAVxUTCTAqbW68xbxiczFvA
5Tbl1F11oDpupJWigBfD5jQHc7mQqZy5SNcgcLXigoBI7+p00l1lpFbVM17Plf6r78YCbSjH05tp
V2rCKUJ8FavxdlrMJbtwc50JqhHY4ntT2lxDrM0dHs+k5rpRgbW08IoNM8sv+102Qrh8f0nPnRzS
4VWFcgVTbEPM2PKayktBevfcFPvS6upwoBzihKBe6fp/fDBap5RcSL7XMON0PZvUWBDv0ACR9UJG
2OhUtwBz+wNMw+yf/zIUZRZ0qGF1bIWhPVRZu7plqNkpkqOvFWPk9I32j3Kt4eMVk1eQwBpKgGnc
RnBw01D7HRI6uzEsrcxW/q4Tg34353F++Pis1nYeJSQ+GKDR0wU06aES/Cr/J5ZDDzglasXOow+V
ktUm4vn9sc5tfl4y8LAkH3QU1jDqr+Cs7gM78Ydc+2koPxbRMNjCCjUzjfVIo3hwvbS+Od1Q46Kx
+f7I5+4aMOjkSzodVDb66ch+XJe6SMAGOEE2Inw7iM+lp//CkmL+Z1nkt1qaWROWcf8g00B+PDrE
cg/MNdUvpr6927UYni2dNHIuo++u8yUA2Fy7aFdTFczltypvcvM/DEklekX8oXzzhk+py0FPh7RI
H6W5iH8r1cJ8mWkshP6o9Ad8AJwLYcOZT8sbSYizomlW+bnTBRbONCoHTvWjGO3uLu6H5nNtWdWu
sTX7KkYcnuasZV+//1Xf3miwNynBrGB2ht1C4drS8btm0AH/+XX+EBs2jqn1NFkv7w/zZm64ivDp
UPpfcWGgPU7nZuV6VWtOKh57tyu/BbXhy3CYPIEO7WzJW72x/CzsK+cSTPfSuJs1NSEiTkaCgRbE
cQ1vA8/56o9jc6y0etznXqarcJzjC2v6JpVZJ0txAFUf6pk0V08nW07zEKS2JR6H2Gt3stScHVr7
6a7u5fw5EKr56FXHeKRMq1waRGPKPafjGZArYcom4tGFHD9AhRCWHkrpCu1zBobnkhftuTXlBVyt
aCnSo/Z7OlyRkaJ4Y9E+OhRNdwW+eTtsTOuronO6YyNsN7KxVfj60Q3E+V/piFyy7KMtbhLpTlHZ
ztQ8+sj64gQW3BZx1qehO1LLQ3JYw/7zosn3m2cYtURAazTw0TImedjUm3Bb69LK9JpHIxh1b5dS
9njgvtHnXSvn5tv7M3xzEtfBoFvyKalsQa44XdYh87vRnGvxWM6uM+1lkdhlCJiu+HB5/3SgLWi8
EM6MeEgpHluiqx8Y/oivnqD7vkhNny48Gm+PApNaO/1Ea1Dz9M2kuDlziu4jkixC+F/HQtWHbHGL
KPYS8yaffHUBYfx2b/p8MI/qPjw58p/N3pxMZ+iA/+GFA5f7mlg8v4YjOtPsLnPn1mt67Wubyf37
X+5NvreKav416GaboMtYU6jAjrPqmgVbUTATkUeBqtj7c1f/UG2Z/EoDMOND5cQXLtZzW5QUmhgR
mhSJ5GbCFkJwE0IQOMlZdQ9OrPSH3TRonrujcTf9fH+i57YovW86J68SHG9kTPwSX5McD1wMSNuv
xaTN3q5t6jrZvT/O2QVd+0+o9ILO3vLeTM3yNMxFcUqZab4EVSDDJFj+p9PjXxh66HOkGgcisi7q
8sLVve7Hk9ru+in/d2R/8061y2AmserwHWW//hCrLYO7VPoBSoW4KtUQfF8sMYmw9usyXoHH2vf3
p37uwLB70VSg9gjaeP0Ef8V3thoDITILx8fRuTVNYd+bnd/vzVJVPJhm/dFwktTcokNMmk6MA0rs
dDgRcGlzzyCh1NgyFPpUwSn3KbRxURXfPb3z78Y8vqQhfmaStPvIABj7lbF7OmqBTEodKL9+BPru
3WZ6Ex/hz9U3cCzNFOCyu1wyXDxzTPis1JGZI6/l9h7C+poeCx7Nj7Pq4iHSLdUdBzWYXlhIqgPv
f8P1G2020d+DvVZn/vqGrRi7XlYB9jdCFvsJ6lh71cm+lBfe/TOblYybwiUfgx7P1qpAVTBFqKVh
aWaJ1ogGvI6vDdX1v1dwMk7xuVYNYQ+Oxgy7ouv9hxz51kvdkLPfEmsuQg+ELBDfPP2WnWqNjIIm
37KOQVDSSD8mMvavCEhQwpRg0N9f3LNfkugKKhdjooJ5Op4yNAjWg1U/isJs95rklgt7Gk5XyxLU
9UdzgPV4wIoDowrIiMU+Hcx0Whk7cdJwEWUqmtNmeaBjqF93tJnui7lMLhzHs5MjwVrRNqvs0Hox
/rVzDC+ZinFhck0xdHeTsrU+FOj719hvTYF1eH8p16Xa7lNI3PSeKUdD+d3MzhWm15V91pBw4H2a
57gKLrGnfzV8pb7wqC/72Oq9P+8Pem6KyAnS60e7g6Bg3dR/TTFx9bpw05mTCL3jUyBgr1tj7jzX
XnVJiuTc1uRaA2pIv1B/05o0GitvwfZj9iXzerqrrDzTbhoUCuZPxMhT/KwrzdYuQcrPriospxW9
8grXOJ2g03RjUMOEecyFrn8HJ4OHrdSn4pdBE/Z7GxefoMnDWXt/Wc88maAZEexYWbIMvllWT9pL
1Vl99YigfvZPkM9tKJUp/J0/ZkYZxTXNwzCdfbO5SrWqSC/EeWcnjdgJygQoRnERnE6a/kUTGxpq
YGXZlCEeFPgQ4m3mh5rsjL1KF5x7y8ESF1Lmc5sJFhkLTeWK/s26A/7aTLimylSkKB2yg6trJdNy
Pys9+SfBj/o/zHClKaz00lfEwulQkNKsOhWY1cHPKZ+0wmh3nTYWXxYKBdcOxYIpKvBe/yhYlguI
7btqTSD9BbbydFRf02MLCB7yY2acRfGM1hARUPLT0PvpQL1A2yvLlr9xrCkupCPnvigRNBh5Eywc
DI3TkesF824aruVjO0jvE1B8GSU5ZjihEGLemTBNd4EjLumtnXnSuFjW7jKjrvIzp6N2g45cSJYw
X+K8K1im48OIk8qunq1y2GW9cMewqBUvWhrEzgO2XN6v9w/SmcebKBrPBspcpO7b0utSDIYet/yC
2lz8/CYbsMGFHuh/WJZ7VcY1ebkJpcn4ttUeM0/trvWQL2oTz+8iVc5KXXdLVzT7DCZzcfX+tM6c
FIYDdE0nBsMxdxNXUn4xJ9dx80e6Y+ykppGpeefGdrxA2WpKRAI/fiGdDLj5kgscKlJlJLkVl+yu
DzxtCpUW9D9FR/7XDX1zVU9Z/atox+XL+3M9c+9zZABo0IWD97BlmWJSbhaFh1aTlUgfS0ml/OJQ
L6b60QZj8G+RV86FTXPmsDAimoRUX8DCbNE+SI9P0u7tAl/4Lv2sW6ln7/EeLF8yihJ/am3An6tx
h/TCGp87LX8Pu7n01dDWmoH9xmOQdC+NaLzb2pYFDZBmaF9E3N0CUPnsyF7d1HrWtPv/sszQ//hD
wrKtjvT1bMam5AsvKEQ9Aqq6batkfpGQsY+29MYL0e7ZHUzd6ZX5uUrbnl4NyIAXWj4WJdYxkq5P
MxOdJMYjtn7YQL8/szOPKVgmKOzAxlCB2OafhlJxHaz6/Hgf3MStqG6sDgp72GuJOmJzKzEITWP/
RiQfB3qu18L/Dr1NQIPWxzOvRznbwCITZ5w28PaBZjs/8UWeLqzouV1LmxilC1AJa3Z0uqIAbRGB
Kez8sanU0Ef5YsrhxmzLoT90moeogWa2MS0nw1n+w220mlyvBnI0MbYI01olAWVR4Kycpfl2cmC4
+SCef9uqVx8PEdbCM/3nVxzRtkASozSujFTLHwE0dtd+u/TXA0IRX0sUyh/e3zbndigVSsoHVO+g
l2yOowbZqMBOFVVCt8qP/gK9ZyqUfZ95PCT/ZajVegSCK32uzafzFjYugQMXztIOQzgUs31wU1sN
h7T0munCPXPuPKBO8v9H24RZ+DZMSEoit2jiW9qHSoBU+mTEox1lJb4DrTdVcYgOsncUqAVdCIHe
ghk4EjTXaBtw1ZCobOZKy0XTk4HR8bAzzBB7NZquvbkayqIfB6dXjyfzjgqc863KelePMEjvb8pC
Ky8Z6Z37wKhvEd86yCNDkjs9MGZLOz9v8+qxGnsU+HCaueV97/auU1yEoJ0dy6HwDLAA1NcWrOwW
UnitgSN71yZ5mFUqNyKR9aBFW9leEhg884HBXsMCpVJL1rkt7Lkgnwup/OzRr3s/cosu+IS7ZnlX
Ovm+UIP9L2KA9g+JPvMlTOGZO4hMkK6ph/D7arl0uqSO2ZCbiT5/HDO3vcejoyt2sZ4gXPIbQT9g
x+hCX8qVzo3JG00T1Qf0/0bWT3oZIslSTx/jXs2fcsdOp6OA6uZHEx5o2qcsiM02qsfUGy9Uhs5E
JrT20NED776Gf+t3+CtfWdDegViHoVUsCv9Kx6pdC1F/mK5y2Yn7HNjVJZz1uRHXVHRNgknxt6qw
ZWUK1etJ8QjV0tsnuR187lFuhgGPFGlZ19P1hy8mviJfk7R71SrevNLoJecoQ6JUPAHwCQN9EjsB
1KjYz7DtrQvLeeaMAOOnb0k9Gvj8FkjmI4syeeu2hao76teFQg7ipi5qX/yc+9yaPxrlcUDoQYHf
c6kHvdFqyjJgEaYBU6EeAzJovPncNGoSS5RR6RcJIh7mXHaRE9Tev++v6psdu24YHjESMpxQkKE4
3TfJOOuIFQfqMTFohEeekSN4gU8JeltZ5k5WZNSLPMwDEOT3B36zwgy8lofAcIFnI9Y8HTivfT9r
pmpEUl92n5pmuEkUSsbh3FTjR2tfqwH9qulLNwO9km1hb8rmLu6D1Hss7H5GfMGeHrIEJHMwzN6F
+O7trBiK3i8XDug0dunprNpudKbByL1HRY9z3DcaghvYojrTbVXbxYVN+uYErtPiIBAjA7CB+n06
mMjBpiy5XT75fpruMa5c/tijO/9Me735h312MXp9u1mYnEn1jNowOixbpuIirLLvZFE/jalT7e2u
R41pqYLqtgzE8jxa43SNjGfwH6ZJ1g4SDRABSDDzdJpxLN16CrrqCTa9u6trXdNDgOlliMJBdcUN
L43/NCKetSsUZt08pyMKTmJO17t8qsQyhhNUxU+Vp5JP6ZzXB9H4ly7vN48kQxAlQ+CHDEfZdLNr
ZssVozb51dME5YE6U6btcVyf/glMRx26NMFPsiqmnDQhiC8RtW3m8lepFv15Kuu8VFSj6YeBcjyd
a1XnqekzsW/C6MKlXiJ5yf5oCxImoEHhliYQryL8KDQSTodAikNTbm8ZL8bUzoemE/KJmt6zOS86
PEsrfRJTrx0Kv4DY6xj9Xa76r0vlyu/v3zivBrJ/T5V7Bl21tYGyYhrpv5/+jrqRQEL0pX12zNLV
RGhp5TTcJlaqUGtXQQOMo1lcO9sjpqHPh6DIE6sPvbjPx89LaS/2VYLci/otJcCdXSUD/4cXu90v
rwDAVayokwkB/6wBscA6B8N9N7oYrWqO81NpUu9Dw66GewtF70tKvq+A19Op4U4GBAZO0HrVbXWL
pCtHkcVG9jyN/pTfA2mQz/mcOThpBTHA8NnTk32BzrRzlVmtbe1bd9JLa19ndbnczrowjC9epqVl
uBCbpKjo5eB3zSpbxBFfzCK+NxbbaK4R2aqca2tCn+ZaVGZlfC0K/tFzB8u5oIq0ud145flCHHiY
Tjz7xJCnX2vpez32vHZ+QTereQAKl6kwMDBnkGaQHNz6ku0iZRz+jyeLuBIT1uboumHZpptjKLKx
1krIRs8O0onOUetn0q4QFHXr3hjaaNp3HsgX41NHNLALkASa907cGHW4VmWqQ5cn/rOeppqxiwMk
F8Kgngc/ajO4UodcS7v6oeoLvcC9fkk+OwrKwp3jS8sDUQOu+pj6rVH/7O04Tm67WNhL+3mZpGjl
J1nN1dG2aKM8LHkAbbRoVOXQpc41UYWd3U3DkYZLd6PnddWHXTkZ2ZfFSMZPtduZfuihOPLL7dMM
aqfdLd/tGumrXa8NnMbSK9tDPs/TcCUrrYiPTT6YfTSVSXOHMnib5wclgkndTP7SUWkbrTl27xs8
mn8XlL+G0IOW3+4RZK6zl9meEaPvi9LLoxL9wiScjFKz84NbjnH2DfpC+RTMLNltTS/ci1qnKvNP
ohVog1AUsOm+h9JpHe3WamPv2SMwSvdWG5Sf225REo54nLtHB8WxZN8Hc2lfT35miJ00+2reYxA4
ir3PlpahLKfgAZFUU4T6iI7iEU5OEYezA9c2mpLe6naFsGZ5gIqisutOox4DNXvRHnqesfiqgTpd
hRBGpvR70I7C39eGm/q7XgFgvat1XZR1GKMiPuwTo9AxPfTsybsd7MbwosREjC1q4SDAapkn/wcC
HbF7681m0H4nTbLVvdM4tU2bfyluTAUR+ptIOa13Xd1N97rTKRWWTpoFKM4uXXLdDuYU8PR1rbO3
rcaojpoKvPyTXpiFey9wcC4jG1n+5Qo4fB6E0k8RkK6WGoYxwu63maLnFg16PtbPCUJiKpp44H/5
bu/NUes24gsX57pquZ1Me7tBJOfWghxf3nvNuPybLDJV17FsPFGEOaorsNfx7ow9MxTQk/yI18qd
jwkGN9X9MuqaUYZWwbUqdloFB/qTTUgSf8eOx1DXbZsExidb77T6Oq6abmoiS7V19T2pKi05TEM7
pS/G4GLt2uteiThwL8vYRFmShEOgjpjp+Y9YS1VqhqOBzIoZVeCknW866EL3tmpAUV17bZMAGR10
b4g4ekp+133NrJODuViWSKIxQ30+HKE8xTfj6E44nXQZeHfYsEPp52getH4W/Oxis0h3pjvHVNBx
SHoUc5ro/6SIFj8s9P+SsBsAAl5nXMrGAbsA839i/MawMIXqvINdOw97c+h06zu55jy+GJawQJwM
usr/GcXg3NsaTI47R/EqhSCdkAjx/UTvbtp4DKYocUzZ7YYA8fdwNJtKf8jbKv8fRc3fudf1OH+c
qeC54aTl1RI1eY5AOsLRRqh3nvvLXWrrZwuf32B7p0a3c+cld6JYWGOJP7XX92FT+ngwmW2yoC7u
9Q1m8ohVHkq7EhOYoiUzoh51hN++kc5V1Bda9aUHm+iHqdv401VNU2UOhz6JJ2DyyM7ctHhL9Qc9
len1YpWWseuknLUwmOUsEY7TcqXvCadI9pNx9D8PiOC2YW9jdAsdyGnSo2Xnpl3sseLR3EO36G1x
PUBw6YEbYADpPKGsUP2OB5tzXaqyhyrXBYP9GRqZVDdlZ8b2nejdfKgOub7Y7k3WxelPp8znflcu
FvRYpzNtBDTaxPkOjzYf0eGdvcEPkUkcmiRs/YUNaaLE/Tmxi1g+lkHslxHtIDPHXVBfZ9eIQdvR
vjfFgfcfw1ihuKK+NoM5XOljbZKudTHu3CjsVAtiSGWsPi99CuO7hOH52OG28YeHzaabWM/zAXpn
rf+WWCabYNYX0Fzo8pf90RFL/UUPisCJGrfLnb012UocZp6uIRJua08Hjf5lFnoFLprhXGDyc1XS
DQEPGtvezxoYx3w7Sn8od37p2Io2ZjDjYdqAph4XKeu7rgDWtRduNrnXtTGyn42qMd0QmHTTPdhZ
nYkjcKXB3cd6Dey8F55m3A0DBW5jh8pTYvyaK1ViTaG1Czp5zpSX5l2yFkxp+CesZ8CboaKYPEb8
VPkomuyIepWtebtSpEt1Ial8rV2dPuHoX9Iwoc0X4KD8pnPQJb5D8yB/SVKpPeQQVuQnDnzT7Ayr
rPydk1BlO9bO4ASfqwrC577VZTvsu2ThJS2svHx2nSFur+N2EN9tUJoDNTgZDH/iMfUbewc/V2U/
Ri3V9QNcr0q/zoKu/7etXbdks/tVc7sAPhuueKBr6wIG8W1IRI+CsiwNRDh3pH6nIdGQT26PkInz
siAw0K1XsJF8Kcy0ux21octCyohNt38/at5ktIRhHj5caGtB+vJWZvLpmJ2q/dmEUviyXjUqLGh0
ZTdKI9MNmyBRl5Q+11zg5ANiRrECjQ2qkxQOt1UeEA6xCmbMfXOsJ4arJpHl97Y1EvU5tmJuaZ9A
wAiJF9zp0EhpibCqlf9BpRYaxXQzXSwTAcujFrJ1GbXkgEZ76hovsVVmrGvQPiJphDzK6F5S33zz
TRmKoja9CjYuELJN/gXBJE8TKcwX3rX6sZ9lcuvhT/IsBfrnR2F4xSV7m022yeTo1aKkhGTUWoPZ
AvMLtNEKkpL0V1DaqRMiBjbeG0Nl3EkNYncicJrwGoGzxiQNceGAvtlNwapFTqGJCBvvky0UuXZG
enidlv+SUkxtVMxu9lTpOHG5U1leyPdeoSF/7yXOGdQxgOvoDLF5tw33ZFzqakkz/WXKcVE7CGHU
6suk9eNy65DCjHunMxb9DuGO0tnVZuk/g8IYzIgmjFdGM1bWUxnmFRbX39LWIks/1jPh2L0pamVc
lXPiBg9LS4iehblGxFeHwrJS8T/ZLGKH8HyAgDCFDSoG2T+ClyzZx8XSV/eBX1ZVZIJOLPamMo0n
JCFHI3TttgUeKeiWkd6IvL9pqnRJv9udcLovSW02qoYkPalmB75aTyINuTHNjzprjPPrygY3GjZZ
bGKWjPawtvfMwsmHSCIJ5x0Qz10WbLvs3qP0zVYr+3xfDc4wNTvVSJSab+NcDP2DvfCEIUWVVPUv
L+2c/oNVK3Y6DRd2HX8DJkKz8vRCQbQ3z8ZunJ+EhoVnttS4HaUZBteL9Qt7SO1CP2t7oaAka5Ma
ryBGaP5v4EuySydjTKX+pDXkCgd3LpLDrBXmF710yuSo+8uwM/3SysMitdok7N2msPfv36HbM85v
QAKPA05zZ22rbe7QMdG1pAxq8ylxEyvCu7z4Xo9NGpqNbhNyrFqx7w/4puTyOuL6RlBcXWsum5JL
IQzltHlvPkGVNaNMwjkv0y47jE0cI4HtLkck4oyozuQPLdPyW0PZSeS3pXF4/4ecmTkrz/uB2gEl
pq3mbOWkFW9FaT3FMsuu9b4iuxi6+SvYKv1WSTVevT/eKwLj5MxjQUd1h+ttRa+iGH26u7rZU4i3
u/bTnAf9v54s3fuAvMe9hTHj6WGmcj/YSYlq4hHrMI0Ut9O6vTIHHBniEQgaYpVQat//VZu6Kf0R
fhRcS6gKVGp5VU5/FFYmPJTwT56A+6SRiVjM3m9apYfLUI/PVTMt3mHprFj/+f642wbn68B0KmHU
cOdy22+2QV/MQNi4kp/S1I9/gCXpql1n9+KqTaUV7NMmnZddEefpUxE03U+6pPk+ELFufDBwWRcA
ah+3MCB/kEmbWo4dZE3ujJPzpPrB/5J3phfFQepKgkDcBULDbwp1fH/uZ9YcHyFq/oh4Y3G1XfNe
aLq2IHj7JLLsTz7aza1uN0sRVdCqdhTq5A/8jcyP4YPW9UbXAuawjQ/kOtHTDz0YlCT0Srm4io36
la2nJtWeZZkeKG3boQ819RIN5sz1BjpxXVQ0ARh/PYB/9f0CYuxyELXzVHf90u3ruVtucW3xlhAV
6/geHJYsIit3hjGCidNEemfNF9ro23hinTTaE5SuUXclWtpMWlmt1MueSetoMx4lII8bIrwmmkiy
dnpRGGGVWfVunpxLHkqv67k57cCigNQh2k1csS2cK4sCG9aH/lM2xcX4Ka/ZEQ9paTugPgrHxKui
noruHkq3Fc2u8q39QAY/Rjmy3vcNml3pdZWP2tXgxmr5g3G9qbJQp9+QHfreM6bfkz1KrB9qmRoP
CwwKPzLSJfmqj+NyyRLt7VUJ04cmFbrFtFWd7VXZdo3SvKZkGQVPOOKtMg9ThIhARQRFcW+AHLoQ
jL3dO4zoUQ2naLyi2Tan0k3s2JBUp5+GEV7RYmvycdIkvltpVd2g32pc9ZY+HwVP27HkIb1wKWxj
QTCndD0R/CFI47y8vmF/bV3cDKVNbuw+BUOqjqbfyF2SBhMardNy4Rk68x4yGEcS6VAIVRDtT49J
SjV1jifhPrljV2ahQvznWgaGgvjaurbcDb4qqWIp4xNm9HVwJTlue5OOFvC6TDTJhy8nfg7PFDoD
aE6h8HD6cwrsDodyNtyndjaHr6kbt/tUzOXBS5HFXiCPHr3S/qDeIpfD/11wTijC6ECqTwedIMVn
lEncJ0JE7+g2+vgr9zzAHz0UnY+1XP/fWOhlULpf7ZU2Dw8lYqvv8sJ9Mhoz/zGiPhfW5pxf901T
X/i2b6+fdV6oZawvPmn/BhfQBsCvNL78U+kOmFTxAodDYnbRXDTXmZNoUbKgfGc6SXZh/54fGO1E
0MRQ16zN1Zta1ITswXGftBGfnikb6iusHLCSqoMphIu7H8buJUYW+MJ9+3ouT289WKoMyoNOTAkP
4fRDOoPKQJa05bM9OZ74Do44MELLTwyavkovw8ahz3OYK2u0D21lt96OvVUYOywLx+rWTg3Jhh8F
VeQer8+9hTmKdeFqOXPg6CYS4cNxAfBMM+X0N6LD0xRNNVnPqZDPcVwWB2fI08gqS3NXJBgbgrm0
I7tfRNgmUxn1UxIcc0p3u/fDgLeXjE0veAV1omnAfzebXmZ6r9J08J/QmEpvDDlMmOcO2ss8Otql
6tPbkAMCMaqDFGkgDNCWP50zQHJRuWRgTwUdiNvYsLrrOHVywPW69mMxZIFAYHfpVK8f+3Qz0CcC
07DCZB1EDzcTzJfEKxd3yJ4706J5Qfv9SeHu0JNU2WonOjX9+/6KnhsQDZzV1WAtWmxNfahwjWli
6/nz0DvzT4C6/T7oTP0IcWHGr1n/9f5wryC8zQS5sUCq8cys0IPN+YZe6wnleclzm/nC/dZUBQpl
VGN6/bZM9SzUBKVRdJj+7ac0vu0szBrD2ZPGURDz7ge3L0BMjpkq8U/Hxf5RwGa9sCRnPjwaxqD2
6PMCdd9GQHMwzVYW9/5T3Nli1zgEXvkkS2opxfjbrpQfdmnOA/P+ypzZ2nitQSFbCykrq+t0u2l9
2S5YczOqtWTXVVOYd0swOY+6lvf5hYTy7V3H3nqVJSTaBN+yHQu4XplaS/6se1ketX0zHKuuL8Oa
8P3WTXX1MBtKREkBeeSjs4TGAGEC5hEOQDBkTmcpZBojgJSWz8vSeFYIPqmOxr5O9bCo7EtSpWc2
G6MBoINBhogMx/l0NK3OPTWPffGMEaduRrVsJxEJGyXRL1qOPSOKORUK1XKy9TjSmkElf2BjT58F
Pdg4dMxY/6OrzvduZzG08z4t8Ur/XsieffrBZSGXAkPtrUYucHj0zRuQBYB3ZSzTX9nMoxM1GJju
iJLneI+y7iXkxJuvv0YqiMuTwpLBcuhPV2Upqg5XpCBFkiUu7ga3KI9+VdEhZ3lC/Casfzo3u7P6
obvwxL65a9YyEQUE4lNjNX5bD95fIWJaT1TK6Nm/5LwPL5ToltthENNXUbbTCxSQS84h58cDvkUc
TnVqqyJEGczCCLswX+K+qq/MEnerYarLfY2uWhsmyMpeqE6dG5AMJsAa55Xgsbm9vbgcsyye7Bcg
GP7LMkzul7qkO6ZjcLizBnwk3t82b+sj0L9xOQI59Jq1bYPAxdDTTjmm9tuvOuXumrGVZDxmSgs8
DrL61urScvhVGrPnaNcpNOPmAeSzRITHmtvkkFnL0HZXlTHN/YVvTTzO1zy56VeaL/KrPKKe8Tau
AUyad3Kqht+gAlLN3ZnB/yHtvHbjxtJ2fUUEmMMpWVGSJUu2gn1CWLLMnBYzr/5/6MYGVCyhCO9B
DxoNTLdXccUvvKEOiaRqmKSW1w+5bfg3NrWbfSDZ6XSnC3oJtAVrkjspNkLntgzUbKMLO7c2g2Jk
/W1TguF0c0uX64PIrT4/DlIQ0jmBsy1fkSErxmGqIz06CPw/u10vd5n00vgtwEcKlVq6taH+vWnE
CqFL7Ex03ndKlD8kKTrWoQfJMx/jrVlqoqrcnM7xI/1baXxxwsb6oRkkxl8UPdJ/EJvH6dukd/gn
xg5Ksx6AhfQ1bIAMuyXO389S6YT13gkqZML7bhjDr5UqKFU0pcZ/6hkyyQgmcnRB+2MRmEb0YMVx
++A38EcOUu5n33SQTCOoZhBMmzG2aANKyVBe41alfp+culF+jtnkCLdIkiy+6+gmXZtIB0buREcx
nY0yzOyx1gdZRty2BuXmTrUl9Zva1OIbB1arfYVClNa6ViAJfFZSkaSuGpVOc6TpFlbvdUblyKsr
RVDPn9TiIYZyrNOkj5L0BisiDYfVxvEfDaut812tFCM2kmaioxDUh9ImKqAA7PFekG78LBscL+px
lvluVmMo99tWr8ok32J7aVkhNkJBaO8GoOsvkxTL+lsSdnG/izKqvDunkrQ/euRPRQZhyXYomJs9
YKh+5QE+uxbnctaM9KahQpPob/Xtw+2kOAEmoKU8vnFFNPsQk8hdpDfBbs6qXUGTciNVGHnLUZ+s
pABnI1uQwYDP0kel5MIzcHovFiYqA9kIet7s5Uzs1Bb+0AbsnHJPq7J4FKBz0M+n+lk4+waTdxoH
l++Rs9IBgQcUaxSlcGCFt7q4t8ZsiIwsy4M/zTiYwb1mN/aL1CsTgVgm7qCVx/H1VPliG4dt9sjr
NK5cZGchF+hTagc0skBommdlfTq3Sk7ikrwS3iv7CKeXYFPmY665SJTcSvlU2jTTnXINLrm8sKkm
Uskk4Cbk/ntRnc58alfNUArEREf0qXfVNFbHUrXLfarnw4NjVEj4X57pOeL4eCnSBKUrCEmFvh1s
jWXHrE0DZHKtwXkNSrQQwRB1qSvNBIQVw4hlNEkRiEYZ9pHIHxDcLwUCZAlPYl5Z55VKUeTqAx6r
RhFk74BujH/U00ThiWh1jieJXlT+ef4tHw4Oap3+GKm9/yoXxXSI66m5qqMKQ070vr0KPdmVg3pW
B/87ILAkqh4cFl1bBJGpHaVp5BQOLU8jvLc6p7vzbcjGndw3xxGftsD1S2oGmSj1o1aVv9SmlA6X
F/IsJf77I2AfE0excwlsTr9adEpJWzR1XrOqVcXGNyd0HonwHsOmG6/60da3oRknb/0Q+O9qOPV3
qZHLmWtk8pqj7vL++O+nkLtRCkNGdlk3TfNWHqamc15Lx27No9N1uXC7Fg9P1+kRqtloSjXRfizi
e6Udg/vLM3G+pVl+SPX/b/TF5YHWlm60yHq+Vn0ebczaHgNPC1GLW1n287PKOMDUuSHnGsRS1H3U
1KF3mpoJT9Xkm+4IZWdOjbHnaeyvzciZVto8n40HdgWes2oCxj1zGOlsc3Sc0X4dekP7rmaDvXHG
sfew+NB/NpWIVr7vsyMLbYPImEMLYmKe5w/HqJsxvEMWOK9pIIyv6iCCH3loD8dJj9M13fLPvo1O
OqWGmV8EsfN0rEQQEQp8gl+xm7eGfdGa6XWhRfbkSqnk4LCbGtrjP28TQnCF7Ga+3yE3nQ6pK3mP
bV7hv0q+0gZeTfcq2MkJT/nKFfvJaWCgedHoVMI5XgxUIrg46uXkv9ZyWXhF7jsAbEppa+Jve1DF
mOKY7ovvcSzq/eVP/GQFVVmxoeljNzUbB55+otr0U6RXwnlVtD50MLSaYmx3dH3aygPwu5WoYflm
cuqRnSSBh/CIqNeyG2hGaiOluHW9pug+1nNBdkzdWjXDN7+UUqKIJnMDzfFfLn/kJ1uHS97htM9a
Qmdk4AFjMCrMBtPriwBBiaI7kCoOR2mA52Ak7T8S0+bXhUb/TIkhhdPOnNjQ0RWpIo/S64yPuJLg
42y6Av7UVrKj+EZnFtba7Z8t4yx1NQv6zBWqxUGk7RQ7Piolr0E1hcEG9izFAdWMcy8PY39lt35y
ezIWmRJHf+6rLp6R1OjDugw7/zXXy1alkawDTlKGSV65XT7bLcQd5Pt07zEqWJwKpxOVlkyW/2pl
Aeqvaj9ukzSJruhb+zdWhe2gGCf/cHmvfDbobBbOEw3tDmmS0wMxFH7hJFhwvElkCp6ein6L7bJ5
CEOlOrRlq38p1SheOYXngyKJRjGTEj7xLJvndNDe7+TIl83grY1CaLCZUXV0iKCj7ewhqG5yVTh4
eQIt3Vz+2POVZNw5AqKu9ZcAdDouFWsxBKHFmUgaTbgVC0FIQsnoz+VxzrcnFygyTEBgHHaOsdie
2DqZWV204dvQW86NNmajG/eW+aCrkrP996EA98x0W3IDGI2nn5QFURLjnBYxVJ/djJIaf8dxEWwz
khX/fK2A55mLUVgv0fldulYHVR3WtqzzVY6Wf8mkWjoOo8JR6MIbO6yL3eUv+2SToMEBS5M7lLts
KYmm+6WVtRHMnVqujU1kDc2LI2npMXPiCPglujF1VnQrZ3CZZjGJdFDQA59bFzRU5pfrwwtvGI7I
9byI3mQ6zntNxR9Q0zEXisZEu6XC3MAwHNQnQB7D1klkc+Wq+WzjEFrMpbC/vPTFavpRNVoYV0Zv
VOe6I89k7OlWnj5YU/ePhoBc2vyPSjYS6JwFgHuLLy3szpjMKnurh1SrtnIWFclXu8kl9ZEKVXMf
lOhyrmlLnb9MdEHpGFJzUkl6lq3DrEwSIOxF8ab0AigYFsj31IW0m3HIwwNiGsPK7fbJeNQJSJxn
VzIy98VH5o45CeBPxZsmLMMFCBshH9rXzaYfe/1PTJl45cU/X8D5FaQhhYweN81SUBdgUJwH7ZC+
yaM67ewisB67SDO8Wummf7Q8Yfmg1xFU0I0A40nQfbqChBFF2GOI+yb5dAq+j4kg/fcdP5OOBXSB
75eP49mXzXkcMeEsYMUjuPwyhCSDstei5m2Wc/rZoHHkKgSoPL6S1v1/jEVmZpFGzFfbX/v4D6cQ
9FhpylPUvmlyYYASQL5qy5sIwaOWorUWxNk9QxJObXbOjfiyMzRNp8NWrnx1eHOGur7R/Ajv2LI3
7oYuPnZOvI3UPDlensuzdwiAFLhy8GngI2d1qtOVK8pZgT2I1Tc5kQlfGgs3oq1KrfD+8jjnazbT
+WyFYhniGWQSp+M4SVd35GnqW0OPAl6tagZX4TA7PKWysxYFzn/YSd2E9YKEDfyAZIWS9yJMUmoD
zkvrpL9TA1vcNMyNR+r9sTcNqQUANMo9iGzONkjU/PflzzyrNtAgI7qehayRmJXPYPraYGpZKzrx
h5Kp+StC0OyazGp8qGLYRqkI+t8l+oDfY10ZrnDns5/UbOxX5vpv9+/j93NvWxqS1nMhHUbZ0gYv
yqXBLyajecfrFqG8yYx9gel9G1TUxcYWGZNIRuPI0Sb9UdKzEFDcqCmHrDdEQs04U381CUSKYyor
hbzylp4hGGaAP3E4WrT02ebezulO0CJkOJvUUN8RJdIeOt3XfkkgrV6oeIvMSxXobAPVo21lqsZ1
Feed5TmGpMycxmIOJvTuSUzJ8AyGvx22K8s3h3unM4c2EM8u9BF2Ko/96Y9ThJ02nTKp77JonC8R
nacXxZDSylVrW7vr4Qj2rtNUjuX2lOszl+4Ell2dKPtDo4eQZ0O9Co2V9Vw+HfOMkQgTCZDVgKyY
//8Pd5DVESd2iam8T2M6vBuVUvwxUqqqOqv2gCiZuTYL81t0OguoMlCjnuNFYFpLrv8AsSjDH8x6
jwshzxZOeWN4gZU1bhXWwV1Rl7l8Y4Wj7OppjAVGwVP94Od6h5WAkv3OR9qWu1BtsnhzeX3OZ4LS
75yskwDRrF0WRO20QFGiVfzfSWv8khLTp92fd/2Nb+XlIYvF++XhlvcxlV58BWDls9VmGO1iq/pO
W8OqUYP3gEfAneSEhohUSdeirJtjr+Xdld7b4crsLy+vv4Ni8USFH9wumcnpakOXC+GYMWgxAVnF
80bf0/JyIAQWytcWadP9YNTKsQ5g9F7+3E9mlzsa6QoK3VB+lkWXfgorw2il4B09ov5H2djFJowj
7Vpvh2SD7/3h8nBns4sgGbKi3NK8drR5Fx9KpCRHURzH7xycOnM1BLTeBq0da8Q5st6lroUIr6F3
a3nmvGonu5txZ6XYmYnAPblUp1YwpmkxhkjeRcrRgb1VbAJH+AbeqLx7/7pjGYzWpgw4jeWk83q6
mqWw1M7O2+QdaEU0uhWcVgkgAdUP8PfSFskOsWap8sn3Uccn/4JfgdL5MjyCJBnTKO+ydyMI8oPw
bfsaNrB/nCIgrJeX8POhAODy0CBfswQgTZC6y0Qus/cwVaNt5ijSbghVNYeWSIFgJSM5254AQQzk
SucME+7IsuVGFTJWJEnk76AXQy9KBu3Q0ozaj2Mnfc2Kaa3Y8ul4f23GkMLnNMwf/+HalRtQTbES
Fe9RbARoQZRF1RxldTCuA5EXEpKlurYCnTw7+/Mnchrm64YW25LBkIT05KXEyt7NOB7u/bgqtxjs
ma5oEwA3cq02N5VuJPi8lv1a0PTJWrJXkD1i7xBALIOGEa+rOIDq+R62QwGdCVOoQ131cUSnOzO/
Xt44n8wtg4G14B4nlj8zHMq1KEu1unif8kTbFthvb3n4hn2H+qLXw+JcuWs+HY9kmtaLjpLekhOT
qWobltlQvLciNg8UJJLNNInsKw9Xfqh55lfaAeeTia4SqLUZuDa3SueF/rB3KrzFgz5TkvfJ6uWH
KmjxkJXL8aui6+X28lSeh5wIfyGih/zHLHgGXup0LKUE30mwlL4HdlXiszOpKZoLtvns1Gp8j+U1
nLFYrkBOddqdCX11V3dTtdJCPJ9gfgRhPa8HCiREwac/gqrkKMdjweG0pnhvJEWM3ESu/baGMjnU
TvGvaB1Goi4J1piiAYxYZzEe+sVd2UhT/l6P+q+6rZpDoPFwlZO1iUiVdpfn+Hw5iTboxFKWJJGm
DXL6dVCE2kTzpfYd43r/NpInJGtiJzrqWvf+7yOBJCTsoLkPk29RBI2cURkbSXTvfq+WN5PqhNu+
C6Id5txif3moRYEJWBeyp6BjgTAogKeX2krjVCPVIWXqnyAvdNimtbqtFbvHY1lC4CWozWOGFe0m
7KP4UbZB/V0efglH+m/8GVzGjafRAJkn/cMZ6YFsolLXKH+gPuj6trEr9anRm3afB72xqcdSvpED
/4fsq/YBBDcgHHOadrpVT3dyk61df4urd/41VEvoAZHtE5csO7S0boFMK436R5U6a4OsARQMM/e1
h8TX7H3t6wgfZLWvuHEiupUgYd6sHyKS/8ZGwo8u9XxdLGG15oCbjBrk2p9woOEUtMX0pMaWtFIQ
WqaF/w0zfyDxCEzEJfsyayhi5rmi/WnA/BwRZ9FcnN8QjVGFCHfyaKhuHmPojSDM9CWupVsNodFj
ZDXHtOjLb+CnxZony7Ixzm/iTHG4uClnS09tURazh3ZwpEzX/phq8asuMv8QgnDf8Ub+aK3YFq6C
rv+0wesyeqjGCJpI1ALEwiR7BYK2OOL//RBeCPgRVCIpeZ7uxrLKUR9UU/0PMMdoWzuxeYxClE+l
Tpe2Kzt/rj+crjcZHa1benH8dZZltr0TzZpuYeBKmo2KBtXC665vgp8o79THqZ6iDQaG/iZD7X4z
SD4FbVA/r5d/xSL8nj8YLTcScU0HMnImG6UEdtEbIHYCV49r56q1nftS9Ij6VEpbfYuFDsu4zto1
CvAnuxCpM2aYIINwA4mB04ke/biQEh3hEHfQoltEJfz0SwsVBikSafxTp4O9xVQt+DXgQgSfARmi
ozFIvdeiv1p5USeXV31Ns20luvzkOuL3zGqIKKFx0S8R/E5ihKaTCuRdSVbkL8HQhkfUy2y3TazB
C3N/uBoQOEE+JDV3nTpg8mLV+vU45epWo139dHl5zvejDRCVeIzzijLskibUqE5nNnIRB25i6ABl
HN2/Y1Ggm+vFGpvl7P4hugUtQWeDWjF57nLv50UvSbXVBfSG0HoBXY7iUFdmQbly0Z3tOQZCU489
By8f7Nxi7a2+GkbRyUOAum42JVsHLwB1kzZIjd3n3M6mC/oPu+hWRS1k5fr7ZOzZq5kuDr1TQsDl
2LZaaemgKYFrcucd89rPvmh6lXlhWOY/ScyGl9q2xRpS/+8NdnLYeVPmeiDdHKQuAQ2e7ne/MsO+
nDT2uw/Da9xNFFrV6zAtg69RpqHSltpWIwOfB4+5GaVKdq4UnOhfIGpNhVfFgZm7VV6MjasmfUai
PCiEc7GLDEmkfy0yROc8hE0a3QVMbBbbWUYj+mXEbSHdm6IM8ysjljoZLYIIQKZmyiOpgzKgJ1W6
PoTlaPB0LbBfEXPKX8IsRKrSnCyhtVt/ErZWbKhTT1CqBHIYL5f3+NmbS6QDk2QGQTA1ztJouDMQ
xdHrTA3cELpTfeyrYhQe6lSac2NUwo6O8Lr6a3Tnymxb0bBZe/TnuT9ZG+g6YBjtuYsIj3YpvWxC
SYOK1OOB2YCOG11Aug01d3gHslc4eftq6oGxcvuffTRjQoZH8YMoD+DOIpYE1Y7oT4f2k6sbxe8C
Z7m7HM10msy9c6UOA8bpMBF25jCZKyfgk68lQ8DEmvYV1JFlR5FULjGcBMVHdxTRwWqCKjkEqjoF
D02k1fpNQcSereQFZ6eOfj76j7NMKT1MCDKnu18J9DZuKWrGoIV13W3QS2w8RRhK5mZ9UHpSKTlf
BGAbf+Wq+YvrO1lbsi/wmjMLEdQL9OTTkRF2KpxM06DDNHLX5FcDqW8tvLLVlPS5QZcANLTeKs3B
xgwxajzLBmp0M5hR3n6x8p5QYEf2jx6HQJ3yrm0nKXQVoQKZz6SsLTe20+j7kMAazmFZ43pPQoA4
nQvtOLB+h0lqthudUF4+WhqJNcJQ9Bf9a6fhWKmulFtKhE2YVE9bPcvk6NZMKAhtUqMW5QbHaTC8
lw/b8kEBugUQgF3H3wAsL3HDCbG+TI6mPvdOuzHURycN3Wz8dnmQ5XIvB1lMetL2DbrMofqsfUPa
Q3KH0Y3unJU9tdzHy0EWOVITmqiBSYH6TJrpaooXSFciOtprKsUr37Ikn5kW9PFS+vstwcF6kL+N
x7UvWaZgiy9ZYlOLwDBKNWVNEEUIb5TGlcaN+RZ8bx7Vh8sLs7x1liOpp6ehgu5uyYKRlLvkCsUw
Y2t8Ca+wiLk8zNqcLcJ5FV5CAUdQffa/5Jt4I3/rj8pK6WhtiDmY+ZA2Rr3e+JIfqc9c1J6+8d1w
K+0uf8VfffiPd8dytuaz9HEMbJG0suIzql/VbbXfRTAk3Paxg1PwO5Lc6MU5BhvpiKydsVa9Xeoa
kAaenNNlvJBFUpU0Pd8XB3uhH2rfG7Ovct24QjKuFNVFu+bWsLeBdlQ0yZWMCvDQUZKvp3rHb970
6IuY3xGSqyFDX56WlRtkaconQzSI04E9FFqvWX9f5z9asXJ/fHogeC6olRP8Ut45nXg1JPJDL4T9
k7jfsyvlp/Mz2AS74nD5Sz7dQx+GWZyGYowjJ0wYpviTHIq38UU6jvv/bYjFSZDMstEyWqvP7TbY
ztt0dP81mv67Uz58xeIkNBrU9ymdh7gqb4Ir9Vgdk7WTME/42Un4MMbiJIhQLy2hM4ZylztudwN+
DBM48VoKt9W85Lf8+r9N2yJeqANHlpqM3V/8ma6lJ+0q368t/rID/d8J+/BN8+74cLqtRAlLCenr
Z/9neaPui5/m1553+6oTu+YpfNQnt3kJVwxj1nbc4mFskmIQYcSY4+hJz2a1kUrP+W4+/m+zt3gZ
8zJIUaNk9vrtcPhv02nHy0N8+vhSuSdepjzJMT2dPFx/JgCFifpsiatC+mbr34x+crX+x/82zGJv
y0Xgp/HEMGW4dYx9nFyVpRfpK4f0rPxEwg81irQQfimVnyWyr7HgyItUnn44tR3mrhIN7b0PFLOD
0g6JflfkBRp8qHZFB2mo03yToEr4J0qETtiBYcOvf/tqwCP0CkCQzBp9CDwsdv/YD0KLG1/5YScp
lnTykN8JImTCtUpzyQeHlUhqnsWPp3sGq2AqBFYEfBNl7QVQBlU4fk7ihD8DI3N014+jFJNp31oL
C5cvB9E/KkHQXMH2/hWFON007eAjHq6r/o+uVu0q9OzSiOUriyKAr3g01up/dBED/APGiBgXVD85
JkoZpwOmQGujQKTlT63KDI9zl8ueLeGwZRkTjsRxU65pZS4PODUFnqy5ko1Ah+YsgbYNVS1wYlr0
q1al6HoKk+jOxGfxC+LL9t1UTMVNCrlgpWh5tn5zIUOBtUDxFOWpZc8u01J5kBCJRqtSBTFD+r/H
vkD1Lu/Ks9VDu39GBQA6p2JHR+t0MqXSRhY+U/JfQqqc0kMuvPjmzA7Pe+Aw2cqLc/5JsHaoQoFE
YO+RmZ8OZpdUD23U5X+VZt7eCKwk7/PKWJu4ef1PNj6TNUPeFMSPoF8sSVCSj6ySnpjmYxQW3a6U
TONLZ0XKIQ6yJ2qg5kHCXKN0JUnpvKnt+pVMfNmzA8QCOMsmLwX2QA1kyao35DSppDCwH6uQZwFa
7mCLX9YgA3LPi7BFhdcWUQQufIJx/B0h1lx1XDMIEuk9SfnXViZ9eanTaZ5TQtMGmkWXawmYq1IH
44I+0R/HzpRuYbwiHtzRhX0WdqZ0O8RuCsBOl3fV2YFhsNmIiu1LC4ga0OlCCxY/tM3MfiyVNvYo
GPoukhfWFVry2tEHD/xFL6xq5fX6eyJOFx69KfRAob7NQrpLBBHvvo9avh5gO4UgNfosSW3le6Nt
uuA+Q0/FuhZNrisbUPui9gLUqR1X1jlm3wQSGOU73snt6Hs4GutopWoDDuAYEqW1WV9lam2UG/L6
psu8MaCcdhj1OtbXfNPO9y6vFcVzcOHIjlDMPJ04dUD2LIEb9Viq3WRuRazXKe6etWYccifQ7J2W
6Uq6j7JOzncmQnjBHuVzew0gvswoAXxQwZqruOweZKwWb0c3p2E6dPBHRIby6aGXGkdz8Sg3tWMI
Qq7aTIJ63raQ0djeFlVp+PeXN9DZtTQroFCxBsSIWgeP2Ok8yHGpG5GsFk9TMkY97YN4GHZG5Y+h
m7dmsHYxnQ3HOwk2EOYvaCUFocnT4exAWHiCWMlTOqUpNZ86h60vxVDg3WRq/1F2A+g25BsaRACr
eZsBJJ6O1if02oywlR6xwxrv01ZrvTLV8n2ZBL1rT9SWxjQeNhTs7JVzeX43/S0QOlTM+AvQ4SIH
o0ploGWTiictFNKtyBznRu9i57YYW8Pjo/VrLcnUe8XXw1tdCf+oSpOtxGVndwMv2sxtnMmNswPI
Ij9zjCzRpaAiGuexodRdpt3Wb2eh1r438iu9Cn5EiKxtL2+o5Y5Gj02ZOTIQDlEtAwh6OucIqVdJ
Z/fDk1lY9o2fUgl8rUvVSb1IiwUVdMA/2X7Um35fjGjorkz8+fDAYexZvx96/ywrdjp8kTeZKuzW
QGE8Sb7WtIHv+6zXu3tk1qc/vWo15gbQcd3c2mrYr2lJnS079W/YEIA4oAzQklwSIvwuoPZpRuNT
T3akeGGs2rie2W1ypXV45bgFQPvbvFbLb3FVm1d5N0avWuEPxsoVvXyL5t8BjwAmyAy7pCh/Og2S
ofTO2FbyU1U3/ugSJZRi36tNKlDtCwJgUG1WrsB1zsdETw3AFcPOHbflVdIOGZYU+Ao8Ofi4bBq9
c+6mykEnJZE2QJLWhM6X2xsQG8ZIiLCQdcgo5C02WmI0k1rXpXiKJ9RNwq7pv6BEMu0kxwlUtypV
Yn/ABr8vb+9lZKVBmQBHjBYs+wyUweLCDhJDw4+wMp60Fq/rWZMzfjb0UVt72D8bh3o7EoczPYOT
fLqAWdvbkUCkiIuyk6KryZdSy2NrC33lwCxvZD4I+CiXMTAWLsolL7nGzgVNuVZ5CpKhdhPFL7Y9
gvVuKPvJv14N81CE9bAXQB6eoUOcFp4nXlDKE8L+xY02Ceu67XWf3ixbFOpEvGnCYnpNO/SYLq/a
+daEHjjb5YHW4Tgsr0KldiwEVlX5CY83a5enwpKvKsIm262IX79rLW5P/zwiOgX0gtmicOuWBcg+
yeWk7uTgyQqTeuebVrNzlNzZ2mixuBbsz3/TQQJ4BNJx7pPMjACVy+90vwQ5wjtj3k5PcaGme6eu
a+jBXXUIMtnclkX7cvnzzrYn2GbwDiRMPOWUWhfDyU43gYvIp6c8CaPbodO0LRWuNbGlT0chqqan
CPyPi+X0o/wA7f4WU8MnRxmazVilOtZI4ZovJnRR/pyP8Sx90xn7B6aRUBB/vMWhNrp8apH0iB59
SUgID4pRKjemVlTJ62BWUS27YQKLw3ABzFUOEWschfnLJDojm5XrQXr/BpFRjwezT23sYJo0xHU3
znHF8VLAYc4rbRBrTFwH0Qj/RXNiv6s8KTR74bgAw1spdrPBNCdPm3o/u6u1ooX2nA91Y+7pPrcU
uWKYMorXjyI0sGHFaHYcEAi2yuw6KH2sMlza41R993XN/gi9uJk0k0q7jbXREQcaOAcuHPLUBiIi
so6muJbqZWccWkyJMRMZC7VSTDcEyZ1YVCXBD7ldD5nkxolx0rmFa6KJfoPw0VAlW6Oq7eQa/bSw
eIlitSi+oWMXRvERCzod1nZvyj7uT2M+jEHoloqK3ZAbIrlTSa6qlikmOopWdK4ZSo1JL7A3qupI
VUOJn6dYFSBnQ78ka3WnvgzNluSBWsUhk41xumtqJJv2ZHR28ge4mYPFgh6gSHnnG2NLyVOgm7oT
GHhFb3C/8nwb4WpDUorDosWfBDi+u+p5PPwdibcZ/ymGJpF3FepDvWdUU2c+aYg8Va5mJGq2G6Ji
kr/agR42N2qQGhFuO1rZJoGbaiFydvijKMi9WHrSpreN4qdAX4YWr+kDVG9LOgSB1nQPOoiYDI1l
rvqtMzip8TUReMn8kGWKLIOnxBlyIR7sKp2GqjPkRXBUVKl4R927nBV21SHa+qnWg+kKcKLZO04u
yZtRrYf6G86Hdb4fCXPDfUlNfjyGJqHephw0P950eRjUG8uWAt3r/T7tr9tAE/oeOxmn90SlYQ+l
+10prjDDNO1viS219svoj46YvLgD6rIdpLQIvEi0obFHZCYLYVGYdrcjBINbYdi1OnjpZIvOHfmz
o02ngE1JPCfClwMhHODY1uiqZm8ngs2O1dcW4Y0K+0C8GJvxqxRK0nRFNypo7vquVaMfnVrrxr73
gXQ8Th2CgddVkA69m6XIYf0KYlwAtzh+tFlONFnPFnMU3mr5O7QhYN6WqYWmvdWtEr1QVFR1bWea
g5V9ARCqzwRcs0Ngxg1qo5ZzuDcjtHbXbpG7crXUr8V3foLdHwey7vQQV50jb1tdG7KHAqhs+V6R
+SYYASHB8nW0lcqQvQj1LuB0ao8Umcr2wxyomvSx8MrEMsbck1NF1Ojpl0WebVg6LcKxbsIi5LbU
Q6sZUUj2O/9nxU/CQEjCAs43NmmtIxbSV0CmfundMPhQiLQAceks5yL4Eid+FhyhoUa26RVlEzeD
1425M73LkqUUihvlQTwZbtrUlYmBHcaZPb5DgO5/50AmouaQqDEzsVEr8qDfsDnsaJvDkXJeL78U
Z08voiD/mY+Sg1EjXYRpfEaMCV0qfVfSOrddTQan6KVCDF/MNOKqkfMy+se3ECg8BRg4i7MeCYHG
IvEBZAM6R0jZD2VMIFbZalO1O00OrOlFHYPWv62MWPxr3qPPISFkEeJtMBrg1k/fqjzGwMERifgR
h73jeK1fivAdekVuXyei485Rk9jqchZ+aup9qBqD8uPyTC8jOaDVqJEj+YDWK7mHvXgtoR6UJRdP
+lxiL/fshFr4G2/4+l7VK2wH/3msvwpEM/cQ8PES86PVGC6OjRU/t6jLHooSJfgNNemmA99b2dVK
+DZHEx/fZ76MAhdFPgiPFFGXqpKqPko4zLXJs9IXuLoBeHMecNBtvvZRlu0xTlR/EOEm6qa00uL5
8peedTcYnCICQQNJJTDTpZVRpBsUZQgQn9G997+XZkzpYgd9MdRB/koIde/SIE0cD5dP9a0QYzBA
w4In0VqeOumDct9ZvjSs1Kz/4rpPp2QWh2Y6IPLM221xrOosgskZCPkJbbxOi/YhSlfo2+c2kclX
7qxhSHfNSHlh1/lxS3kl7/BPeQpyKwMPV3dpXSBbLuPQ4zlVbgcHsE65GWywiuOO0cp+VanzbHtS
rMXEHgmxWYUWI+nTA+JIxRhofq6+DAgXmvvMqhL10JcOkRARUriWbJyl4rODBJEjATHFWEogixA1
qtiJ0WjIL1k86dotpXd12Pi2Vpe7aKgysFN9wCWxV1WpiRXX4iIKvgal0Ws7YVi4ZF7eR2d7GIgw
wbJMLsBDyk86/fyhktWg0a3opa59a6ukyQBcDj6AESv1Rp3CbudPRuUNUpKv9KeWNzC58Sw+QWJA
JYx/XtTcJquSotLOwhcUf4g3mxgVnv1cFvNxKJS0Hx1k8+wfawGMSSzN31htyFBL9fKs6espI/59
sSYrOcKcj45m7UgPUdjER7NV06+XZ3eevZPjQP4P1YObn7uIssdidnNJEY2fDvWL0hQ+vkxmlz01
UeaLTVMVqnDryYAiqGW+vtKEON/V5EHg0KllMrmcx9Nl7enjzvf98GIAqo6vqtiR8i9hlE/xxsrR
Fl+Z1092Nd/I64JsI0x/AJCn4+V0yLK+68WLNAvkfY9gGEC0qOwce5Yx0OMrKgRoABZ4hWQbYMDN
sAmRtIw8u4iStSLF+c7iMp7LBxRgKCMvuw9Zktlh0vXhy4xP3YyG6R9r7VZYmhdQ0zpcXuLzmSbF
gLNI6RjYJV2f0y8ffBU58np0Xmz0HR6Lsle+xqWJKLiMVOfD5bHOsEusJF1WvM8YiYlcpu++mTeO
2QrpJWvygOQKMV+rjjy0ch1aoUWZZuN9QYCf3aC/JUtY1aKU8FRW9PNuSk0KgoamyOzIQTsYRWRl
V5KLyDfJWIbpVQZeDaX3/+PuXJrbSJI7/lUQc/FuhIHB++HYnQgRBB+iKHEIStqdC6MJ9AANNLqB
fgAEHI7wxR/CZ5/24JuPvumb+JP4lw20hGpABMUqr2BhIzaGBJVdlZ2VmZWPfzLFrPZ++NhcdJ9e
/A6jiDziCQA9RQCc1LS8ta3KjGjAyNuGVyx9JAPVGL5GHmZ/bXIbHAKiMK7nT7/1aWBtAIwKljYJ
DOIP6tMqk6AIkO+k/rGaH9c+MnGXWrJ6vtaZMfbygPCLbCuHXGA9AF6jeV0gPbPB1SUgc8zMrdek
8LQk17DBqTNbhRcTcNxPV4OwejIiIXqJvR11Bquqf8Ct3OUrgThBiieqTPFvPaNH4xqlQmNn1vx4
z0XEuVjFLW+M7WfYy9VgUGzlDzg9O4cLvBnBcQa2W4Kc2dLbGHBW8p5FgKZrcdSuzleV9igeDF7D
gpA6bm90oLgm+zykhqpmEtRk3kkUZgchjR1mbrcWxfLDvFy/aTbng9fBuB7fLfzJR65Ch4aF7zyN
FgZCLrQ700iFr5ph5jRcRGN6Ex97lO2TcF8FRQb1NvyWc15uTJ1pZwl88qEoYDacRPFEXdxz6ZmR
O0LmXuDOo2ARj1fFXqt1793QW+FdxaPG7MCB2LMzQlV05KKoaMVqZDQ082Adr9r0i718fD//UJvX
HjvMWnBP/SWokifl/Mz+tgNIdL9IdTZBdxDKANfJBK9iBpo/Tqf34x5T1osns9bQ7czny8nJfDRb
faMnwaOYEkPjv5gfkloZBhKBgreBG/W8x3pwXpyuFufcRq6neI7XQD7Nv/GSkZS8U8QjzQ2k8bIJ
dbzX0WxZXy2BA13I6I9mdDaoDtx23a8fGoSVPdtkXnnfcFKi+ij9jDg+jqSQoQFoUNiIfQbJT1aX
DvARb4bMcf7w9PvakQ9eFPMRwF7DcMKyjKsCTG59WVnV4t4yarl/aQIk0xw0nCmDKaPhRTCoHzBl
Wc8IMccwE9akTALjmc0w14pk2QP6U3qDxrTxFyqGagTPHosLJm/HjUevAxAIda4kWVqDb9SXXMKL
ZLbr/Ft8wHLW76wupsXlqulNei0fK3eC53Z/suL6236cM7b6gKzschV9AkoEPi6SyWhf1QwF9dmc
uai1Jfqk3roY+OP57w3aDT423fva+3jgH9JfOxXG9LyQZBT4C8pQqB/IPJDY1tClxSj/AAJP8/Gh
Tl3b6jLfGDkUYzXd4N6jyW21HE/LnRVzPhaX00eHSRjezPGHl8v7GpCJJ3MHYWTQUTOanEZzZ+RF
TC1beKPoChedIuVS0SnmY8YhVe4npZMYpKNG2x2Bw5xnNGoQkzQBJ2d6CKwry0l6dMkmSP8ueesm
ql3lZDEsTSbLOsjky/vS8tYndHnhtpazDmhT47/WSsvFgTeXPXq0DaH/caLJHYLZkA3yF+Np/r48
Cyq/gbY0alPQ8niSB5vofEzG69CtOWsBBFEK0y3FZaJRsv3JvsMZqHIHfgCLcl63p8XWCNyzAUGh
vHsaMwjIPxusZsSPy6Ma1rA9d6h8fDxxZtJo2m5FMsuiTbPYqDI6DSnkqjIwphrEJ6hfBiocYMxO
5KHOyEv6TLjhS4PvziwVLOdw7t5P3V5cbUULuzxjEu6pt5yPFwwSJ4ib71SGYXFszwf5SsSwYaDz
fx0UoxkRxzFu6+Dcw9xPDvklGYVCFIaspNTOUOoJblwW16h2X83f309L0a2fzz+elivz1tnSjdxL
8C7i9hgsJ4Jbw0OwmNl7z/qpIpd4QmRds8P9JoNgdF93a9EtqGXeWXO0GF64Xmv22i8T9Qhqi/kV
DsT8rIrWbtO2WHnHnNZD1eiZkyFroMoKx5N6QRzQJI205VjHzVXg31dbs9vpYjwdtQFhKzXbk3jZ
PG8EYfNtRHv9ocbHPcwmnCcwDTR8UliRCWLkp+BihHFpdrtYMjgmCCre2ai5anTztfz4bBrMiqe+
dDw+baH2PpRSSFJulPbhC6oaIO9QFRRNFsHthFlBl0OSFOfF0sy5BvPtvk135/wk748WnacfmlED
CXPJRRO6BJeMEtCM2pnVmlPCLlF464+9oF0j691msvDqlObSg0Dy4hJtXSSSZ0mYFuUmSe9sl7I7
ygekN8rB7dDP173L+3zkRWej6nLgt1deCIhzWJ4H951lcxbnyUSVg9FJtZkvR7SulQazbzOTVKmg
9ohYgFlAtGqnMHRFX9sjiRD/dhGPKrS5Nd2LqFUkf3L/OD5wpciov/WjxA3giTJ/QQR8S4BB/InK
i6LHRBrXGVznW6V5J/aHh9zszDUteQpDw1GzWH4BY1SfEpUc1M5s6t0++svhdeyHvdUk/9iNioMh
GFG1oFMBaYThYqPZBYWEv32bGAk3CRWDZ4tmpkAx48iN8oPGaD6oOrf5VWv0K/Y53275q/lrgPv8
86cftYebmGEcDpIN6MEsXic5p0c3X5v4t/k5AImD8DF6x3CCsfX0U/ZwU2pAiEQA0ILTkXln7mR8
zyyj/PR2XKI5j4FtQXt0f18/rbSGjc48rs4u5stqjaxqGLrtYWN+qNM2q/QqklvFS5VwKpf8bGEB
NWQTlxGv0e2ktLq/Kd5PSUwXK07RPWU8wPS3+8q0eOAimgURQIA4mFw1uE0IOk058w6p4ZiOh7Ny
fMtY1fzVcDF4HHQWq3zYp8jHG5y6ZEvfevdR3APzb3HJEJV8L24NJ70SUIMPLtvYzAr7uff4TyDA
3axVQ/jLn/i550/p2x0Mo8yPv1w7vcAP/d+jP8k/+/xn6j/65d3U9rpRYNvRtTXN/qXyD6G/ef6p
FVnKDx0PQN7lr7EdLG/tMHajp79dr5SNCKEb3/GiO3+HxLP+KNnMVwnl7GRdd8up/eefen7sRbK+
geN7P22+uuz/+SfSYFsC/nlJyW6eouBabDruQ7pcKmDfKWch7pF8yBS4vjfYfF1r8DUnjvOQPGiL
i1/b/NP7Snm8lobPK1aY+NTK12yRvZelYeHnnad9w97z5UoBfULAnIja+qNsvtQoUFxHmYAAa8oH
28wDj4gHktjQYkG5XsAUonOoK0o+6usvtwrEZIm3bxhwfByg9FKTBZVSgSJppgagAfcIQR4hwAOX
dPrms+b5EUmBBNR1pYDbNXEtUCaTD57vthIoFmoSW6D/Yy0k2IjjOge4lbosqBboJsFRE49KPupB
qFYL3JxpWmLaQ8qh42IBEUJNFuTLxQJofC0cub3KAFtAWQOhQS4rKYuOjAeSENE6Ca2CbJ1gBWBT
yQeCWyehUZCXTztu+vXaBB2TLpAhJFosKBUEhpuCfqzd1tYrzQJJOpxEAWhNuJA854i2Tmes5tZr
lQL9nuw81fWqHsyXC7RaSB8WgKPJ5+gcAqKkmjwoFZB+rlmfrSHytCUGWMkCwRGJbq+fdEQCINcl
LdGvlQu0byL8bD99v1t7xxUgm0XZQeosiZE4Mg0oMKZaPCg18YkT/b/xBdT3n2/gDwnyFVHktR44
PhWo7RVXsAKUe9Fmu/mozgDgygXpgmH2L/X/8jk2MaA/wYAYJDhjADsnH5UF+XodMeB2LwCg6ffH
dRTAqdTngeRmgFpI7YGiCvP1aoFYEb2VqVN4dHIgbWFa2qCOyWMwhwD8rF8zPN3WiK06RwUUBkDL
Pn9/XGJAfa4mD8rlAjNZSjLE4bOob/FAtAGBM7Rh7egsosBVar3/UgVvEAUnQzWSj6oGqCspAJEn
pRCSJkpuTcf1+pPacD0W1HAKKaFF2ydbzNwMSUyLeJAMP0JvYBO1ywTbviFEhmiT6ZdkSWLngIBU
z3+tXpAyeMojv0TQjkwAKrrnv4LHK3lIqvyUzbcKyLwU5q/FgrRxctiOyCGmUEnz/FdaxAeZOcKt
R9k7fb0Fcj8y02LjJh7f5rVd4XJVYuM0u1FJv/4oPJDbIppRWpTXn/X144jev+7bLzfXyQGU2+aj
MKCcREOwi+kBOL7rkNQSa2l/IuBgMoGORIv9+qOwoNoogM2CfSApmXyO7xhoMoAkCPVkZENTD1D1
APL1UoEKYbwsfMTkc3xCoO0FlWvkACjRQtT3CUGtVGDYKlWNgusinyOMj+teBPLoAqw/rVlSg7Tl
/sKbIvjzgpR2bOYPhHhN4cf1l5EH1Mut3duM79doSSwExzBNjKy1zRFZAICTdVnAHhF6SvE3Nzz1
/NebBeZMMUfraOMAguahZQIkTUyBDTCA1DAmH5UFuAlA/pAnlaLbI3N+paBUa/OlYoHRklxuKJna
s3dR/1TM4fsKqNdxbZ4BPZqbr+L4026VtH6l1n1L9eVrzQItz9LDsebN8Sl+EjaaPOD2Q7cR2XEp
ut7afKVWaGLzKMpO3d/nv/9nKMjPJTTtoeP2kwobxw63ynQO/kFaGbJLYKuAhr6mRvEn5U+l5GZN
/EsJzi89sKwcj18k1R9bX0gZ09aPfs+2vAN/o1TzhDt/vGFOsuzNWrZ/1ZG6oJQVysLTb9JfXjh2
YAW94TL5YrnZ9VtrQtnPq98Dp2dtlxIlYERfdiJFR5stbwnQkyS9iKdFGbLER5EbLbqhoyyUxnBN
ip048Kd2uqqkjopZaSgLnWW+9YNomHs1sbOMpTRSwjA6tF/FYRRYboYPUhCuR7frx/vXnCR69Wi/
k5Ogrpj2SBrb6eCg3RNjKj2Tes+4oQZv4GefwrwIUDop66J+krr5BCpV5X78pZoufKZ0IzNWRhBJ
kVPUDA6UNKeA/goMW3Y7L3jQicXwoF6uG1mRzeLWCxcZpfSCwwS+IbgXNQaEJOFm7X1d26E/9SNr
or4qOoioCgfQGTDFhmAS74rwC/Z2bQ2Ggf2g7IqmPfkfBWjco2m0EaOtvau2FTgPDwhg7q0dDRmL
a3l9hZkS0CPPD4iI9FPL9Rbf7cBj92nhz9WAu1ZGrXT89u+3Xv36OKZ6fdsyqNZHsSw7huWJv/1e
VigYCM89Rb9LZ85X38QzTytD1py5KtHin2qTDayV46Z05FBKkYwuVXmfijWqGlhq23f9yYPKAhnl
rLvYTi+2+n6QEhIeCEiLLtmzwPZ6w9x57FiqNEjbhDZxyx2LBshdhjuKQDqGdemfx8vMqpOrhy7Z
bhxwNCaKaACIqb/eGyuwBrG1TCklHpB0juiu+MYO4pTKmuiOgY+/mN5nnuX3QZxdLIWq6WP2Fsh/
vvE+5a9+sD17FduuonywCIcofz8zsPYkfzwz0Ob09JXXILdWXWE8pzHEk/OekhKJbD1l5p8pkNf2
o9Pzt6mS/U1/fLk8di2aSXI3XNoCOyfa6tqZIZ5qwwfInPpPeu85kd3f42Im+UJdvrchwGVl71WI
K8tTBhMX7VlH97N7l/IiUTbE3QFiI9751R2s6X+/A0yaCO9G9wBvr///LEBwYg0DBDJlZsJgA8q8
vZwGMa9h/YqEqvRvfPWFPVMezq2VhTgHzjSltRaIp2TtmaQvA0tlgvQE6q73MgwsW/EjqaAwQDaw
ZimVhAGCo6C71td+0M+wwIQrDdi05UTp8pLVSq5Wd7Vv7AfLU1VmEgLVpftukuGBNN7pEv2V8IXi
SZd2AyLxN/tLXSvuO7lXgZXx/pMeGd0ld+nXVCw1oWF9RmwMkqw515k4QTb0QYOa/kM+2mGUO7G8
cUpKhI4wR/rjyy33X+2JrSgJJhLoU33r5xC6fwhzWR+Ghj196uc+ZHPd+KHvEFt0espRZLKACbV8
F3sP++5c5BKSijH9Xbx6iHPXcahI5Ia6AR79822n27n90Dn9l5wIjx3AsKz8EygDJxXUMDoIic4B
0n7Qnm3b784mmv/3iSMlwXhd9+MIw0h7Mw9k7Q8J2Pd7E+UkeP8Dvop9mQrBHNA1PKRXfvfd8Uad
pPREhVN+XMbvB2qIITgApoHrkX79NZX+fd97+f/JDcB2nZUSfDJhhdt+GFm520yWUFr5dSWk4+a6
ljvPRielXEmX9HmMRzKx1FDRbl4z/mZf7cL3+pJYSpeY+MGH9RYqGOCIp4Jbb2FwEuRTKD95+X7m
heiGYM1ENbitgyz+fgeO+mQyuz+gonW56Kiu+EFzd1hsXnnE9gPl7VLUrHt8kvS1ulaZcKxL9sR2
B048SQkl7rwBv/vED2FsEoG7sIOVDVxhJkMlRVUGFm9lIiG7ZQ3frlBOYndA7lN5gxUDyz21vYkV
KFcnE3ecy4D4uxqhlSZeXeZ2wihbFUCVjzbZ9sruDVXeShO07mrPnJ0wdeOgC3P4LJ9ZgW/vu36Z
SCGdERbrKc6BTMDQ5cS580DkOBMUkQpWbcLAO3mhvUwpia44bLUO8/jcDrijq2RN8IHUhcpdAaTW
ZUI78IF9UlQDjZv6dC9iD52jMAEMbX26l70d5QAWkwG6keWqq5WZu7rcfW0HGQEDaNAAWaI019ZS
jS+B3KpP+Y0FzK0qDTJgUZcPb5xoGGddE5oI9Sl3XX9ujbNLNsDjNw56PbIBm7QzGY+qCT7Hj/bk
wY+DQcqCxMuX2Uy6vL723T48SQkldKXrXZ+uZ2UynDLRRZus6PaUTLJYQYzUpfqVCi+w9Q3Q9oNF
pk7ChGkGBDHj9TDlVH+1N5SgxgNLTSyZyHjf+lg59eDRDKK/YDnRdpawiWhRN9GalM8oafqyiVtH
d5pJi1JAaIATc4sLXdBPKcnpSKYL6J6O7sLuq8aDWv70KV+Ljx12fLoLJ1qt6ypTYuslGzjQ78eS
eVacS0ps08e8fM2bLNMVw/j6vnptFOQoXU5/wLnqIXdt4ERTaglPniwtfWbU5ZpifOqVBoEq0CZu
NV07yGYKGwa4Ta2dnfN/x3lRUmMgzZpIH6+r7a+tnt3P3vSAbzLhz12BPztXuN0ivkyvT/puXy6I
n/5N1P++qxnTvGmqB1wJ8HHSfAxxPPi47xla2xTc6EbXtrcgXKX7ZvtXHTMdL0H8YKXvLnE+0h9e
/iJfsTJqE5NY0YkVPMRqFZsBpfLKG8SOqwaeBeJNV1nJaomUhymlhCEGXLy7oU2OfUiEWCFtokig
bS3xQvadGhOudDsjHYJ3ocvkU3/ieJlMhwmPN6Xr5W7tafzgOr10rfIa6wbEg9rJbEmmCQeVPEqf
isZYbb4STBldVl9QTOSkZBJhll5MXaqvkePM+wMkV5/utRXQ9SDlnSmtZMk1Ay61OAohJaRWpJI2
IBQ3BNEiX3J3illMsOZ0Ob0ufr1yoihMtOlbe+6oGkTQdcw85U3cy9xlTPgLd9w2nL7VT5Z/5z/Q
mJYuWF4uA/vSH19ub+7iYLzmTxu59MN9yhAkCv0HrV/HB4cYLzXJ4qzQRZVbawVcc/XNVA3YjZOA
8xsOcx+cYODsVfLU2ejv6333yScYMNgnvmc5gXKugRDUX3mbNHHPUkVK8Kj0j4TqFZVlJJQ2Ualk
71AKwpVIrfYFX9oA+aRSHhcmGn76m2tPlilJOWhMskh/fPlB68oGri2eoN6dGXUm4KLa/Ek2sLYC
uT+scyl/TMnKJio0JR60ivt85Cc8Z4P9iNIrruv0E2P4wkb66+MvxRPfqxvRHdC8rdwRDJwFPHii
fdsv14B+PvGjcJHtOTNBl2iccl0vm9DtcRB7fWebBTJa68vb3xlw8rwmkKHVT6nImTERIkr9aQlc
iMVrMwlF0bkyOlV34af2xO/hoNHlffh5BiSwTQ9h4KtF8YerVA/HANv+xGdKT8qQRPka0L2f+4cS
iIr9dxwTVdtta2rnPthBXzHWNQPq/XTkkO9R7yN1Az5AZ7CcRtvsNmGLOjOK23z0nivdt56tqCrB
fNEV9w6uXaCSNRFf7ERDx5+q6tqEQyQRjHMr2zotc711GXFuPaiH8HCh6uFDeD7MmIHDEcNnEN0R
BIZD6TOg/em/IjvX/4fLuZ9xkYHQ1Cd/ZXtLRXr3AMXEX7yMZ0be3zgPWa8AsDv91b4BeCMaKsaF
8LIBus5Dhgsm7mfXNOgOrJCi0nSFou5LJswI1Q1+FClKGEC59DEv9+GvqdddKF5HyURQD7IZogYs
xjWGtKeGVZLBVroq59oCQyB7B0smBZmhnM0Kl0yYuWt/Jfo3Gx0zURj41sHFT0UrkWATJiOhqlqi
kol77toe50+cMLRiZdUmQqa3n/4We9l5gibqzG65mWQSIYLBrytxXXvZG9quayseZ9lEBdsGB2sH
E61sooytK3lbtSgDND0D/BCkACv3xvYzuXJBPdVmNhUfWbwxE53PXVJk6gXThOW/89VbWtkELE/3
03/4uTt/8ulvSQD0Jvj0n17PUVMXTI/U5zVtkk4GWozMrwG6lrfKKmgmW+kTfj/YOeAmKgdPiG5T
aZ87s0LFLWISj/6agT10smUORrqOiMNILiddoRgVANHTH1/uvvy2cwdh/ogBss7kwXpYKO5W2UQz
+1qH7p5vE2V4J06Qu8OZUyrbaLrVZ8erh6WtvDvG/QiUMbD+DepIUNSH71PfLw6bQGH+gIHY3wfc
aulLV02FAel/Rc3ag+WMVMIG1MurAAgA1QU0cC0ArWDgkjIPh6mkJ+rFACOuQSyjoUcha2LBwzj7
0gwYshPix+oprRhYK2HRB7+vvjMTZqwbOLk3wEwooQgTEQNwAlVsPBN2kQ7UQe5K/q/76nZbHJK5
Wbpu5CX9hKSLVSaXTCA8QjlL1cCxeG1NVdVQMlG5dLUMBstVVp1hZVJ+v9xLWNdBXvmZACtj+fRp
ry36HtoGjvQViE3j4S5LDJzrN5aak6CUUp8XVJpa/s4RMQGoScEOCcKMLJvwTAlU9Z25elsumSgO
k8DaMnumTaQi3tpT9Z7MyAX9Vydol3SS7auVYa69CfrjHVclGbuhqzxvwIV1ptOdepsnEZKfGdWm
wGFgTVEb6f4Tx8JEZend0HKy3S3lsoFzfWeNnF1O466nW3i5Fr2zHGJWKZ21j2VixVxoxS3Mqrmy
CY30fvVg72GHiVrYD44dAfKg8MOEqnsH0pQ/z11GFARMcz/nOuQd/SjenMztx5UYJ2rgBWweeBV7
VjjkDvlzLv1PZ99DGXRiwIfoTsntu8t9+gYAdxO+z7XT79Nc0bHCaJtpa3TJr4f+wmfqhg3XukNn
DDC8B9c+/+caQHn7oYx3AB/eQFApsSoWLyhw3P/5138Px9bSouJwSeKJFVyQO6UWdx9TQVKqV0xk
zu4c6hny5OXUZFSj3GK+iwnBsLkUjFNxD38+dSx/yX3Jyf1KfYylxLxajVqDuXMpp1+u2k79cd+H
gXfWmGukoyK3MMicWQIGXt6VFTuBo8BDAIHNyFQZCqZtB6286+R7IC/kwzBO6YmW3jzDQByIhsHB
HsoGdNAbaxoNM27NmjUHDdf3Cyztm9TxA8aZ1sNaQPWzJr5yXTeRnzkBGyLbEGTgxtcVYH9/b4m0
iQtl25e68j9c2aB/eYM/7lO4JuoJknurACpSBCuQ//ueY6KTve37KWYc5m+tiURzmGhnP3NGauj4
4IE+XHlzRreuwJ+m6NxJB6XTC3ajKE8CXT/T0m+mLtCOvtyJ0pjACtvQTwIJ8rKlkYCeufWYKAmS
9ZWXYmIEAS1GiuNqAlH3wqYzeyOhyR6ue6eU+bvp75RNADiWCtrLrfYV1vSBvFJKKTF2JnKN7WHA
dYTuvM121AcYWPlbe5FrW+6etlwTvcpvnUzLlIlKwg+WRwmk6liY6IJ4S/GNStXEmRUG/2YTglFh
s2gbTt/ly8Xuxol6dK/sNS4MuDLwAGtKu6xsYbfWtGTGV3SzpTIGhBojFeLD7Y8hmcCBXPdbXdgu
bZf/mHsV0nYVUpqTKBsayySAkOMe1I69oeKnMHdM/6Xc+WOAlhRJLZtwJe6IbKqrNRGVvouBysgs
1oBkfuT1OuveurM4ImCQ8jWJBpkoHNxxMssmbl5tCRFKX2Z6aLfXXaONSIYTV5hfz22sWjMBXvN+
e3oIQ0o8P8i9i4l44C/udeMacsssgpLdBKWX0X+Hi8q/48Vnz/BA3YvP9m5ENz8Nb7D9151t5AOT
/Vt7pvv9eLvcN5/x77vLtb/f3p5gmy7gKfDec9unC1bRQCYSFbdxmMnalE2Ete4+/Td1W0t7W/Ew
qSr98WveyD45/zt1L+4ZpJm+luRdbQ4pb+9L6ErtUNyZrbi9myM543sGa/54u9w3x/PIdrktGnsU
+sYa9Fwumb/8LwAAAP//</cx:binary>
              </cx:geoCache>
            </cx:geography>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customXml" Target="../ink/ink1.xml"/><Relationship Id="rId5" Type="http://schemas.microsoft.com/office/2014/relationships/chartEx" Target="../charts/chartEx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10</xdr:col>
      <xdr:colOff>626400</xdr:colOff>
      <xdr:row>3</xdr:row>
      <xdr:rowOff>96840</xdr:rowOff>
    </xdr:from>
    <xdr:to>
      <xdr:col>10</xdr:col>
      <xdr:colOff>626760</xdr:colOff>
      <xdr:row>3</xdr:row>
      <xdr:rowOff>97200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F068FAF-12E1-DD8A-2698-AD6A813F0BA1}"/>
                </a:ext>
              </a:extLst>
            </xdr14:cNvPr>
            <xdr14:cNvContentPartPr/>
          </xdr14:nvContentPartPr>
          <xdr14:nvPr macro=""/>
          <xdr14:xfrm>
            <a:off x="2546640" y="1377000"/>
            <a:ext cx="360" cy="360"/>
          </xdr14:xfrm>
        </xdr:contentPart>
      </mc:Choice>
      <mc:Fallback xmlns="">
        <xdr:pic>
          <xdr:nvPicPr>
            <xdr:cNvPr id="2" name="Ink 1">
              <a:extLst>
                <a:ext uri="{FF2B5EF4-FFF2-40B4-BE49-F238E27FC236}">
                  <a16:creationId xmlns:a16="http://schemas.microsoft.com/office/drawing/2014/main" id="{4F068FAF-12E1-DD8A-2698-AD6A813F0BA1}"/>
                </a:ext>
              </a:extLst>
            </xdr:cNvPr>
            <xdr:cNvPicPr/>
          </xdr:nvPicPr>
          <xdr:blipFill>
            <a:blip xmlns:r="http://schemas.openxmlformats.org/officeDocument/2006/relationships" r:embed="rId2"/>
            <a:stretch>
              <a:fillRect/>
            </a:stretch>
          </xdr:blipFill>
          <xdr:spPr>
            <a:xfrm>
              <a:off x="2540520" y="1370880"/>
              <a:ext cx="12600" cy="12600"/>
            </a:xfrm>
            <a:prstGeom prst="rect">
              <a:avLst/>
            </a:prstGeom>
          </xdr:spPr>
        </xdr:pic>
      </mc:Fallback>
    </mc:AlternateContent>
    <xdr:clientData/>
  </xdr:twoCellAnchor>
  <xdr:twoCellAnchor editAs="absolute">
    <xdr:from>
      <xdr:col>0</xdr:col>
      <xdr:colOff>80010</xdr:colOff>
      <xdr:row>4</xdr:row>
      <xdr:rowOff>99060</xdr:rowOff>
    </xdr:from>
    <xdr:to>
      <xdr:col>4</xdr:col>
      <xdr:colOff>274320</xdr:colOff>
      <xdr:row>19</xdr:row>
      <xdr:rowOff>26670</xdr:rowOff>
    </xdr:to>
    <xdr:graphicFrame macro="">
      <xdr:nvGraphicFramePr>
        <xdr:cNvPr id="3" name="Chart 2">
          <a:extLst>
            <a:ext uri="{FF2B5EF4-FFF2-40B4-BE49-F238E27FC236}">
              <a16:creationId xmlns:a16="http://schemas.microsoft.com/office/drawing/2014/main" id="{BDEB2734-CE5C-4630-86C7-1100C7B86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438150</xdr:colOff>
      <xdr:row>4</xdr:row>
      <xdr:rowOff>99060</xdr:rowOff>
    </xdr:from>
    <xdr:to>
      <xdr:col>13</xdr:col>
      <xdr:colOff>87630</xdr:colOff>
      <xdr:row>19</xdr:row>
      <xdr:rowOff>30480</xdr:rowOff>
    </xdr:to>
    <xdr:graphicFrame macro="">
      <xdr:nvGraphicFramePr>
        <xdr:cNvPr id="4" name="Chart 3">
          <a:extLst>
            <a:ext uri="{FF2B5EF4-FFF2-40B4-BE49-F238E27FC236}">
              <a16:creationId xmlns:a16="http://schemas.microsoft.com/office/drawing/2014/main" id="{5362E1C0-E0E9-45EB-BE33-66FBE854B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274320</xdr:colOff>
      <xdr:row>4</xdr:row>
      <xdr:rowOff>99060</xdr:rowOff>
    </xdr:from>
    <xdr:to>
      <xdr:col>8</xdr:col>
      <xdr:colOff>419100</xdr:colOff>
      <xdr:row>19</xdr:row>
      <xdr:rowOff>26670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2AADBB84-8BC6-4C8F-A83C-62A6EF6D28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789045" y="1213485"/>
              <a:ext cx="3392805" cy="23660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281940</xdr:colOff>
      <xdr:row>19</xdr:row>
      <xdr:rowOff>102870</xdr:rowOff>
    </xdr:from>
    <xdr:to>
      <xdr:col>3</xdr:col>
      <xdr:colOff>461010</xdr:colOff>
      <xdr:row>24</xdr:row>
      <xdr:rowOff>129540</xdr:rowOff>
    </xdr:to>
    <xdr:sp macro="" textlink="">
      <xdr:nvSpPr>
        <xdr:cNvPr id="6" name="Rectangle 5">
          <a:extLst>
            <a:ext uri="{FF2B5EF4-FFF2-40B4-BE49-F238E27FC236}">
              <a16:creationId xmlns:a16="http://schemas.microsoft.com/office/drawing/2014/main" id="{6390BC57-81E0-7F80-F326-92087C4165FC}"/>
            </a:ext>
          </a:extLst>
        </xdr:cNvPr>
        <xdr:cNvSpPr/>
      </xdr:nvSpPr>
      <xdr:spPr>
        <a:xfrm>
          <a:off x="922020" y="3764280"/>
          <a:ext cx="2686050" cy="94107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a:solidFill>
                <a:schemeClr val="tx1">
                  <a:lumMod val="75000"/>
                  <a:lumOff val="25000"/>
                </a:schemeClr>
              </a:solidFill>
            </a:rPr>
            <a:t>Median Salary:</a:t>
          </a:r>
        </a:p>
      </xdr:txBody>
    </xdr:sp>
    <xdr:clientData/>
  </xdr:twoCellAnchor>
  <xdr:twoCellAnchor>
    <xdr:from>
      <xdr:col>3</xdr:col>
      <xdr:colOff>605790</xdr:colOff>
      <xdr:row>18</xdr:row>
      <xdr:rowOff>121920</xdr:rowOff>
    </xdr:from>
    <xdr:to>
      <xdr:col>6</xdr:col>
      <xdr:colOff>510540</xdr:colOff>
      <xdr:row>21</xdr:row>
      <xdr:rowOff>34290</xdr:rowOff>
    </xdr:to>
    <xdr:sp macro="" textlink="">
      <xdr:nvSpPr>
        <xdr:cNvPr id="8" name="Rectangle 7">
          <a:extLst>
            <a:ext uri="{FF2B5EF4-FFF2-40B4-BE49-F238E27FC236}">
              <a16:creationId xmlns:a16="http://schemas.microsoft.com/office/drawing/2014/main" id="{34409C93-953B-46E6-430B-22E6502571FF}"/>
            </a:ext>
          </a:extLst>
        </xdr:cNvPr>
        <xdr:cNvSpPr/>
      </xdr:nvSpPr>
      <xdr:spPr>
        <a:xfrm>
          <a:off x="3752850" y="3600450"/>
          <a:ext cx="1824990" cy="4610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xdr:colOff>
      <xdr:row>21</xdr:row>
      <xdr:rowOff>110490</xdr:rowOff>
    </xdr:from>
    <xdr:to>
      <xdr:col>3</xdr:col>
      <xdr:colOff>60960</xdr:colOff>
      <xdr:row>23</xdr:row>
      <xdr:rowOff>91440</xdr:rowOff>
    </xdr:to>
    <xdr:sp macro="" textlink="median_salary">
      <xdr:nvSpPr>
        <xdr:cNvPr id="9" name="Rectangle 8">
          <a:extLst>
            <a:ext uri="{FF2B5EF4-FFF2-40B4-BE49-F238E27FC236}">
              <a16:creationId xmlns:a16="http://schemas.microsoft.com/office/drawing/2014/main" id="{DADB7A7A-9FE3-02AA-FF39-FA78F8C711D3}"/>
            </a:ext>
          </a:extLst>
        </xdr:cNvPr>
        <xdr:cNvSpPr/>
      </xdr:nvSpPr>
      <xdr:spPr>
        <a:xfrm>
          <a:off x="1287780" y="4137660"/>
          <a:ext cx="1920240" cy="3467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D22672-9C79-491B-A08F-E5A189373C8A}" type="TxLink">
            <a:rPr lang="en-US" sz="2800" b="1" i="0" u="none" strike="noStrike">
              <a:solidFill>
                <a:srgbClr val="000000"/>
              </a:solidFill>
              <a:latin typeface="Aptos Narrow"/>
            </a:rPr>
            <a:pPr algn="ctr"/>
            <a:t> $1,35,000 </a:t>
          </a:fld>
          <a:endParaRPr lang="en-US" sz="2800" b="1"/>
        </a:p>
      </xdr:txBody>
    </xdr:sp>
    <xdr:clientData/>
  </xdr:twoCellAnchor>
  <xdr:twoCellAnchor>
    <xdr:from>
      <xdr:col>9</xdr:col>
      <xdr:colOff>255270</xdr:colOff>
      <xdr:row>19</xdr:row>
      <xdr:rowOff>110490</xdr:rowOff>
    </xdr:from>
    <xdr:to>
      <xdr:col>12</xdr:col>
      <xdr:colOff>377190</xdr:colOff>
      <xdr:row>24</xdr:row>
      <xdr:rowOff>137160</xdr:rowOff>
    </xdr:to>
    <xdr:sp macro="" textlink="">
      <xdr:nvSpPr>
        <xdr:cNvPr id="10" name="Rectangle 9">
          <a:extLst>
            <a:ext uri="{FF2B5EF4-FFF2-40B4-BE49-F238E27FC236}">
              <a16:creationId xmlns:a16="http://schemas.microsoft.com/office/drawing/2014/main" id="{45D82214-B84D-4992-8B2A-B2087254D678}"/>
            </a:ext>
          </a:extLst>
        </xdr:cNvPr>
        <xdr:cNvSpPr/>
      </xdr:nvSpPr>
      <xdr:spPr>
        <a:xfrm>
          <a:off x="8183880" y="3771900"/>
          <a:ext cx="2686050" cy="94107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a:solidFill>
                <a:schemeClr val="tx1">
                  <a:lumMod val="75000"/>
                  <a:lumOff val="25000"/>
                </a:schemeClr>
              </a:solidFill>
            </a:rPr>
            <a:t>Job</a:t>
          </a:r>
          <a:r>
            <a:rPr lang="en-US" sz="1600" b="1" baseline="0">
              <a:solidFill>
                <a:schemeClr val="tx1">
                  <a:lumMod val="75000"/>
                  <a:lumOff val="25000"/>
                </a:schemeClr>
              </a:solidFill>
            </a:rPr>
            <a:t> Count</a:t>
          </a:r>
          <a:r>
            <a:rPr lang="en-US" sz="1600" b="1">
              <a:solidFill>
                <a:schemeClr val="tx1">
                  <a:lumMod val="75000"/>
                  <a:lumOff val="25000"/>
                </a:schemeClr>
              </a:solidFill>
            </a:rPr>
            <a:t>:</a:t>
          </a:r>
        </a:p>
      </xdr:txBody>
    </xdr:sp>
    <xdr:clientData/>
  </xdr:twoCellAnchor>
  <xdr:twoCellAnchor>
    <xdr:from>
      <xdr:col>9</xdr:col>
      <xdr:colOff>422910</xdr:colOff>
      <xdr:row>21</xdr:row>
      <xdr:rowOff>118110</xdr:rowOff>
    </xdr:from>
    <xdr:to>
      <xdr:col>12</xdr:col>
      <xdr:colOff>171450</xdr:colOff>
      <xdr:row>23</xdr:row>
      <xdr:rowOff>99060</xdr:rowOff>
    </xdr:to>
    <xdr:sp macro="" textlink="count">
      <xdr:nvSpPr>
        <xdr:cNvPr id="11" name="Rectangle 10">
          <a:extLst>
            <a:ext uri="{FF2B5EF4-FFF2-40B4-BE49-F238E27FC236}">
              <a16:creationId xmlns:a16="http://schemas.microsoft.com/office/drawing/2014/main" id="{8C2B8C37-FBD9-498F-A130-910B68891E8F}"/>
            </a:ext>
          </a:extLst>
        </xdr:cNvPr>
        <xdr:cNvSpPr/>
      </xdr:nvSpPr>
      <xdr:spPr>
        <a:xfrm>
          <a:off x="8351520" y="4145280"/>
          <a:ext cx="2312670" cy="3467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8ED716-4AAB-4C01-9A9E-594C7EEF542A}" type="TxLink">
            <a:rPr lang="en-US" sz="2800" b="1" i="0" u="none" strike="noStrike">
              <a:solidFill>
                <a:srgbClr val="000000"/>
              </a:solidFill>
              <a:latin typeface="Aptos Narrow"/>
            </a:rPr>
            <a:pPr algn="ctr"/>
            <a:t> 2,886 </a:t>
          </a:fld>
          <a:endParaRPr lang="en-US" sz="2800" b="1"/>
        </a:p>
      </xdr:txBody>
    </xdr:sp>
    <xdr:clientData/>
  </xdr:twoCellAnchor>
  <xdr:twoCellAnchor>
    <xdr:from>
      <xdr:col>5</xdr:col>
      <xdr:colOff>133350</xdr:colOff>
      <xdr:row>19</xdr:row>
      <xdr:rowOff>121920</xdr:rowOff>
    </xdr:from>
    <xdr:to>
      <xdr:col>7</xdr:col>
      <xdr:colOff>701040</xdr:colOff>
      <xdr:row>24</xdr:row>
      <xdr:rowOff>148590</xdr:rowOff>
    </xdr:to>
    <xdr:sp macro="" textlink="">
      <xdr:nvSpPr>
        <xdr:cNvPr id="12" name="Rectangle 11">
          <a:extLst>
            <a:ext uri="{FF2B5EF4-FFF2-40B4-BE49-F238E27FC236}">
              <a16:creationId xmlns:a16="http://schemas.microsoft.com/office/drawing/2014/main" id="{52A66B76-DE22-448F-B2EB-C9F71B85FB8A}"/>
            </a:ext>
          </a:extLst>
        </xdr:cNvPr>
        <xdr:cNvSpPr/>
      </xdr:nvSpPr>
      <xdr:spPr>
        <a:xfrm>
          <a:off x="4560570" y="3783330"/>
          <a:ext cx="2686050" cy="94107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a:solidFill>
                <a:schemeClr val="tx1">
                  <a:lumMod val="75000"/>
                  <a:lumOff val="25000"/>
                </a:schemeClr>
              </a:solidFill>
            </a:rPr>
            <a:t>Top Job Platfrom:</a:t>
          </a:r>
        </a:p>
      </xdr:txBody>
    </xdr:sp>
    <xdr:clientData/>
  </xdr:twoCellAnchor>
  <xdr:twoCellAnchor>
    <xdr:from>
      <xdr:col>5</xdr:col>
      <xdr:colOff>175260</xdr:colOff>
      <xdr:row>21</xdr:row>
      <xdr:rowOff>129540</xdr:rowOff>
    </xdr:from>
    <xdr:to>
      <xdr:col>7</xdr:col>
      <xdr:colOff>670560</xdr:colOff>
      <xdr:row>23</xdr:row>
      <xdr:rowOff>110490</xdr:rowOff>
    </xdr:to>
    <xdr:sp macro="" textlink="platform">
      <xdr:nvSpPr>
        <xdr:cNvPr id="13" name="Rectangle 12">
          <a:extLst>
            <a:ext uri="{FF2B5EF4-FFF2-40B4-BE49-F238E27FC236}">
              <a16:creationId xmlns:a16="http://schemas.microsoft.com/office/drawing/2014/main" id="{926E19D7-4C7C-4993-9A1C-582FF050EA60}"/>
            </a:ext>
          </a:extLst>
        </xdr:cNvPr>
        <xdr:cNvSpPr/>
      </xdr:nvSpPr>
      <xdr:spPr>
        <a:xfrm>
          <a:off x="4602480" y="4156710"/>
          <a:ext cx="2613660" cy="3467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9492E0-D0DD-484A-A74E-6AA919B15C28}" type="TxLink">
            <a:rPr lang="en-US" sz="2800" b="1" i="0" u="none" strike="noStrike">
              <a:solidFill>
                <a:srgbClr val="000000"/>
              </a:solidFill>
              <a:latin typeface="Aptos Narrow"/>
            </a:rPr>
            <a:pPr algn="ctr"/>
            <a:t>LinkedIn</a:t>
          </a:fld>
          <a:endParaRPr lang="en-US" sz="2800" b="1"/>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02T19:27:14.550"/>
    </inkml:context>
    <inkml:brush xml:id="br0">
      <inkml:brushProperty name="width" value="0.035" units="cm"/>
      <inkml:brushProperty name="height" value="0.035" units="cm"/>
    </inkml:brush>
  </inkml:definitions>
  <inkml:trace contextRef="#ctx0" brushRef="#br0">0 1 32767</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31079C-5E00-48B0-AAA8-1832FDAD864F}" name="jobs" displayName="jobs" ref="A1:P32673" totalsRowShown="0" headerRowDxfId="5" headerRowBorderDxfId="4" tableBorderDxfId="3">
  <autoFilter ref="A1:P32673" xr:uid="{8631079C-5E00-48B0-AAA8-1832FDAD864F}"/>
  <tableColumns count="16">
    <tableColumn id="1" xr3:uid="{23E13FEA-F04B-47EE-B448-8608C0E08D8D}" name="job_title_short"/>
    <tableColumn id="2" xr3:uid="{07A689D7-395F-4E3B-9292-8CB4104F411F}" name="job_title"/>
    <tableColumn id="3" xr3:uid="{56BBBB33-105B-4310-BD7E-BBD8A0F63A31}" name="job_location"/>
    <tableColumn id="4" xr3:uid="{70CDE398-D5F9-4132-82B5-6314D817BE0A}" name="job_via"/>
    <tableColumn id="5" xr3:uid="{1637A549-EC0A-420F-BB9E-46B3C8C799C7}" name="job_schedule_type"/>
    <tableColumn id="6" xr3:uid="{94AB1435-80FC-41B6-AFB1-F7D2F42C12DC}" name="job_work_from_home"/>
    <tableColumn id="7" xr3:uid="{E2154BD2-5172-49E1-85E7-86410745047C}" name="search_location"/>
    <tableColumn id="8" xr3:uid="{B94993AB-0CBB-4293-8476-45E5515C17B8}" name="job_posted_date" dataDxfId="2"/>
    <tableColumn id="9" xr3:uid="{3EE1E693-43C8-49A8-8F84-65967E28B442}" name="job_no_degree_mention"/>
    <tableColumn id="10" xr3:uid="{CC6BD132-67C6-423F-844D-A3C802F0F14F}" name="job_health_insurance"/>
    <tableColumn id="11" xr3:uid="{F58AEB43-BB09-403E-8707-A336A631EA40}" name="job_country"/>
    <tableColumn id="12" xr3:uid="{A87487FB-0C6C-400F-94A0-374053C28FAC}" name="salary_rate"/>
    <tableColumn id="13" xr3:uid="{DA783A89-FECB-49BE-9CC8-099AC8FB4997}" name="salary_year_avg" dataDxfId="1" dataCellStyle="Currency"/>
    <tableColumn id="14" xr3:uid="{B54516C4-D254-4575-9931-A2E0365A2C12}" name="salary_hour_avg" dataDxfId="0" dataCellStyle="Currency"/>
    <tableColumn id="15" xr3:uid="{5F057674-E1BF-49A9-8C7F-4EA548818BAE}" name="company_name"/>
    <tableColumn id="16" xr3:uid="{3621A707-AA66-40A1-87C3-1DDF4BF1A2E3}" name="job_skil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D996D-4C8D-4A7B-A4EF-F89E22822F17}">
  <sheetPr codeName="Sheet1"/>
  <dimension ref="A1:P32673"/>
  <sheetViews>
    <sheetView workbookViewId="0">
      <selection activeCell="A2" sqref="A2:XFD20498"/>
    </sheetView>
  </sheetViews>
  <sheetFormatPr defaultRowHeight="15" x14ac:dyDescent="0.25"/>
  <cols>
    <col min="1" max="1" width="27.5703125" customWidth="1"/>
    <col min="2" max="2" width="28.7109375" customWidth="1"/>
    <col min="3" max="8" width="27.5703125" customWidth="1"/>
    <col min="9" max="9" width="25" customWidth="1"/>
    <col min="10" max="10" width="23.85546875" customWidth="1"/>
    <col min="11" max="12" width="27.5703125" customWidth="1"/>
    <col min="13" max="13" width="18.42578125" style="3" customWidth="1"/>
    <col min="14" max="14" width="17.140625" style="2" customWidth="1"/>
    <col min="15" max="15" width="27.5703125" customWidth="1"/>
    <col min="16" max="16" width="14" customWidth="1"/>
  </cols>
  <sheetData>
    <row r="1" spans="1:16" x14ac:dyDescent="0.25">
      <c r="A1" s="4" t="s">
        <v>43</v>
      </c>
      <c r="B1" s="4" t="s">
        <v>44</v>
      </c>
      <c r="C1" s="4" t="s">
        <v>45</v>
      </c>
      <c r="D1" s="4" t="s">
        <v>46</v>
      </c>
      <c r="E1" s="4" t="s">
        <v>47</v>
      </c>
      <c r="F1" s="4" t="s">
        <v>48</v>
      </c>
      <c r="G1" s="4" t="s">
        <v>49</v>
      </c>
      <c r="H1" s="4" t="s">
        <v>50</v>
      </c>
      <c r="I1" s="4" t="s">
        <v>51</v>
      </c>
      <c r="J1" s="4" t="s">
        <v>52</v>
      </c>
      <c r="K1" s="4" t="s">
        <v>53</v>
      </c>
      <c r="L1" s="4" t="s">
        <v>54</v>
      </c>
      <c r="M1" s="5" t="s">
        <v>55</v>
      </c>
      <c r="N1" s="6" t="s">
        <v>56</v>
      </c>
      <c r="O1" s="4" t="s">
        <v>57</v>
      </c>
      <c r="P1" s="4" t="s">
        <v>58</v>
      </c>
    </row>
    <row r="2" spans="1:16" x14ac:dyDescent="0.25">
      <c r="A2" t="s">
        <v>0</v>
      </c>
      <c r="B2" t="s">
        <v>4514</v>
      </c>
      <c r="C2" t="s">
        <v>81</v>
      </c>
      <c r="D2" t="s">
        <v>4515</v>
      </c>
      <c r="E2" t="s">
        <v>59</v>
      </c>
      <c r="F2" t="b">
        <v>0</v>
      </c>
      <c r="G2" t="s">
        <v>77</v>
      </c>
      <c r="H2" s="1">
        <v>46023.000543981478</v>
      </c>
      <c r="I2" t="b">
        <v>1</v>
      </c>
      <c r="J2" t="b">
        <v>0</v>
      </c>
      <c r="K2" t="s">
        <v>41</v>
      </c>
      <c r="L2" t="s">
        <v>60</v>
      </c>
      <c r="M2">
        <v>80000</v>
      </c>
      <c r="N2"/>
      <c r="O2" t="s">
        <v>4516</v>
      </c>
    </row>
    <row r="3" spans="1:16" x14ac:dyDescent="0.25">
      <c r="A3" t="s">
        <v>0</v>
      </c>
      <c r="B3" t="s">
        <v>4517</v>
      </c>
      <c r="C3" t="s">
        <v>19</v>
      </c>
      <c r="D3" t="s">
        <v>4518</v>
      </c>
      <c r="E3" t="s">
        <v>621</v>
      </c>
      <c r="F3" t="b">
        <v>0</v>
      </c>
      <c r="G3" t="s">
        <v>19</v>
      </c>
      <c r="H3" s="1">
        <v>46023.005567129629</v>
      </c>
      <c r="I3" t="b">
        <v>1</v>
      </c>
      <c r="J3" t="b">
        <v>0</v>
      </c>
      <c r="K3" t="s">
        <v>19</v>
      </c>
      <c r="L3" t="s">
        <v>60</v>
      </c>
      <c r="M3">
        <v>50000</v>
      </c>
      <c r="N3"/>
      <c r="O3" t="s">
        <v>4519</v>
      </c>
    </row>
    <row r="4" spans="1:16" x14ac:dyDescent="0.25">
      <c r="A4" t="s">
        <v>3</v>
      </c>
      <c r="B4" t="s">
        <v>4520</v>
      </c>
      <c r="C4" t="s">
        <v>19</v>
      </c>
      <c r="D4" t="s">
        <v>4518</v>
      </c>
      <c r="E4" t="s">
        <v>621</v>
      </c>
      <c r="F4" t="b">
        <v>0</v>
      </c>
      <c r="G4" t="s">
        <v>19</v>
      </c>
      <c r="H4" s="1">
        <v>46023.005601851852</v>
      </c>
      <c r="I4" t="b">
        <v>0</v>
      </c>
      <c r="J4" t="b">
        <v>0</v>
      </c>
      <c r="K4" t="s">
        <v>19</v>
      </c>
      <c r="L4" t="s">
        <v>60</v>
      </c>
      <c r="M4">
        <v>45000</v>
      </c>
      <c r="N4"/>
      <c r="O4" t="s">
        <v>4521</v>
      </c>
      <c r="P4" t="s">
        <v>216</v>
      </c>
    </row>
    <row r="5" spans="1:16" x14ac:dyDescent="0.25">
      <c r="A5" t="s">
        <v>2</v>
      </c>
      <c r="B5" t="s">
        <v>4522</v>
      </c>
      <c r="C5" t="s">
        <v>19</v>
      </c>
      <c r="D5" t="s">
        <v>4518</v>
      </c>
      <c r="E5" t="s">
        <v>59</v>
      </c>
      <c r="F5" t="b">
        <v>0</v>
      </c>
      <c r="G5" t="s">
        <v>19</v>
      </c>
      <c r="H5" s="1">
        <v>46023.005601851852</v>
      </c>
      <c r="I5" t="b">
        <v>0</v>
      </c>
      <c r="J5" t="b">
        <v>0</v>
      </c>
      <c r="K5" t="s">
        <v>19</v>
      </c>
      <c r="L5" t="s">
        <v>60</v>
      </c>
      <c r="M5">
        <v>62500</v>
      </c>
      <c r="N5"/>
      <c r="O5" t="s">
        <v>4523</v>
      </c>
      <c r="P5" t="s">
        <v>1738</v>
      </c>
    </row>
    <row r="6" spans="1:16" x14ac:dyDescent="0.25">
      <c r="A6" t="s">
        <v>0</v>
      </c>
      <c r="B6" t="s">
        <v>4524</v>
      </c>
      <c r="C6" t="s">
        <v>19</v>
      </c>
      <c r="D6" t="s">
        <v>4518</v>
      </c>
      <c r="E6" t="s">
        <v>132</v>
      </c>
      <c r="F6" t="b">
        <v>0</v>
      </c>
      <c r="G6" t="s">
        <v>19</v>
      </c>
      <c r="H6" s="1">
        <v>46023.005601851852</v>
      </c>
      <c r="I6" t="b">
        <v>1</v>
      </c>
      <c r="J6" t="b">
        <v>0</v>
      </c>
      <c r="K6" t="s">
        <v>19</v>
      </c>
      <c r="L6" t="s">
        <v>60</v>
      </c>
      <c r="M6">
        <v>50000</v>
      </c>
      <c r="N6"/>
      <c r="O6" t="s">
        <v>4519</v>
      </c>
    </row>
    <row r="7" spans="1:16" x14ac:dyDescent="0.25">
      <c r="A7" t="s">
        <v>4</v>
      </c>
      <c r="B7" t="s">
        <v>4525</v>
      </c>
      <c r="C7" t="s">
        <v>19</v>
      </c>
      <c r="D7" t="s">
        <v>4518</v>
      </c>
      <c r="E7" t="s">
        <v>621</v>
      </c>
      <c r="F7" t="b">
        <v>0</v>
      </c>
      <c r="G7" t="s">
        <v>19</v>
      </c>
      <c r="H7" s="1">
        <v>46023.005601851852</v>
      </c>
      <c r="I7" t="b">
        <v>0</v>
      </c>
      <c r="J7" t="b">
        <v>0</v>
      </c>
      <c r="K7" t="s">
        <v>19</v>
      </c>
      <c r="L7" t="s">
        <v>60</v>
      </c>
      <c r="M7">
        <v>45000</v>
      </c>
      <c r="N7"/>
      <c r="O7" t="s">
        <v>4521</v>
      </c>
      <c r="P7" t="s">
        <v>3352</v>
      </c>
    </row>
    <row r="8" spans="1:16" x14ac:dyDescent="0.25">
      <c r="A8" t="s">
        <v>1</v>
      </c>
      <c r="B8" t="s">
        <v>316</v>
      </c>
      <c r="C8" t="s">
        <v>1295</v>
      </c>
      <c r="D8" t="s">
        <v>4526</v>
      </c>
      <c r="E8" t="s">
        <v>59</v>
      </c>
      <c r="F8" t="b">
        <v>0</v>
      </c>
      <c r="G8" t="s">
        <v>77</v>
      </c>
      <c r="H8" s="1">
        <v>46023.044502314813</v>
      </c>
      <c r="I8" t="b">
        <v>0</v>
      </c>
      <c r="J8" t="b">
        <v>1</v>
      </c>
      <c r="K8" t="s">
        <v>41</v>
      </c>
      <c r="L8" t="s">
        <v>60</v>
      </c>
      <c r="M8">
        <v>174000</v>
      </c>
      <c r="N8"/>
      <c r="O8" t="s">
        <v>4527</v>
      </c>
      <c r="P8" t="s">
        <v>4528</v>
      </c>
    </row>
    <row r="9" spans="1:16" x14ac:dyDescent="0.25">
      <c r="A9" t="s">
        <v>2</v>
      </c>
      <c r="B9" t="s">
        <v>4529</v>
      </c>
      <c r="C9" t="s">
        <v>4530</v>
      </c>
      <c r="D9" t="s">
        <v>4531</v>
      </c>
      <c r="E9" t="s">
        <v>59</v>
      </c>
      <c r="F9" t="b">
        <v>0</v>
      </c>
      <c r="G9" t="s">
        <v>40</v>
      </c>
      <c r="H9" s="1">
        <v>46023.049363425933</v>
      </c>
      <c r="I9" t="b">
        <v>1</v>
      </c>
      <c r="J9" t="b">
        <v>0</v>
      </c>
      <c r="K9" t="s">
        <v>40</v>
      </c>
      <c r="L9" t="s">
        <v>60</v>
      </c>
      <c r="M9">
        <v>50000</v>
      </c>
      <c r="N9"/>
      <c r="O9" t="s">
        <v>4532</v>
      </c>
      <c r="P9" t="s">
        <v>310</v>
      </c>
    </row>
    <row r="10" spans="1:16" x14ac:dyDescent="0.25">
      <c r="A10" t="s">
        <v>5</v>
      </c>
      <c r="B10" t="s">
        <v>4533</v>
      </c>
      <c r="C10" t="s">
        <v>4534</v>
      </c>
      <c r="D10" t="s">
        <v>4531</v>
      </c>
      <c r="E10" t="s">
        <v>59</v>
      </c>
      <c r="F10" t="b">
        <v>0</v>
      </c>
      <c r="G10" t="s">
        <v>40</v>
      </c>
      <c r="H10" s="1">
        <v>46023.049467592587</v>
      </c>
      <c r="I10" t="b">
        <v>1</v>
      </c>
      <c r="J10" t="b">
        <v>0</v>
      </c>
      <c r="K10" t="s">
        <v>40</v>
      </c>
      <c r="L10" t="s">
        <v>60</v>
      </c>
      <c r="M10">
        <v>80000</v>
      </c>
      <c r="N10"/>
      <c r="O10" t="s">
        <v>4535</v>
      </c>
      <c r="P10" t="s">
        <v>4536</v>
      </c>
    </row>
    <row r="11" spans="1:16" x14ac:dyDescent="0.25">
      <c r="A11" t="s">
        <v>5</v>
      </c>
      <c r="B11" t="s">
        <v>4537</v>
      </c>
      <c r="D11" t="s">
        <v>4538</v>
      </c>
      <c r="E11" t="s">
        <v>59</v>
      </c>
      <c r="F11" t="b">
        <v>0</v>
      </c>
      <c r="G11" t="s">
        <v>40</v>
      </c>
      <c r="H11" s="1">
        <v>46023.049490740741</v>
      </c>
      <c r="I11" t="b">
        <v>1</v>
      </c>
      <c r="J11" t="b">
        <v>0</v>
      </c>
      <c r="K11" t="s">
        <v>40</v>
      </c>
      <c r="L11" t="s">
        <v>60</v>
      </c>
      <c r="M11">
        <v>72500</v>
      </c>
      <c r="N11"/>
      <c r="O11" t="s">
        <v>4539</v>
      </c>
      <c r="P11" t="s">
        <v>4540</v>
      </c>
    </row>
    <row r="12" spans="1:16" x14ac:dyDescent="0.25">
      <c r="A12" t="s">
        <v>4</v>
      </c>
      <c r="B12" t="s">
        <v>4541</v>
      </c>
      <c r="C12" t="s">
        <v>930</v>
      </c>
      <c r="D12" t="s">
        <v>584</v>
      </c>
      <c r="E12" t="s">
        <v>72</v>
      </c>
      <c r="F12" t="b">
        <v>0</v>
      </c>
      <c r="G12" t="s">
        <v>19</v>
      </c>
      <c r="H12" s="1">
        <v>46023.088935185187</v>
      </c>
      <c r="I12" t="b">
        <v>0</v>
      </c>
      <c r="J12" t="b">
        <v>0</v>
      </c>
      <c r="K12" t="s">
        <v>19</v>
      </c>
      <c r="L12" t="s">
        <v>74</v>
      </c>
      <c r="M12"/>
      <c r="N12">
        <v>15</v>
      </c>
      <c r="O12" t="s">
        <v>405</v>
      </c>
      <c r="P12" t="s">
        <v>4542</v>
      </c>
    </row>
    <row r="13" spans="1:16" x14ac:dyDescent="0.25">
      <c r="A13" t="s">
        <v>6</v>
      </c>
      <c r="B13" t="s">
        <v>1289</v>
      </c>
      <c r="C13" t="s">
        <v>76</v>
      </c>
      <c r="D13" t="s">
        <v>4543</v>
      </c>
      <c r="E13" t="s">
        <v>59</v>
      </c>
      <c r="F13" t="b">
        <v>1</v>
      </c>
      <c r="G13" t="s">
        <v>4544</v>
      </c>
      <c r="H13" s="1">
        <v>46023.227349537039</v>
      </c>
      <c r="I13" t="b">
        <v>1</v>
      </c>
      <c r="J13" t="b">
        <v>0</v>
      </c>
      <c r="K13" t="s">
        <v>4544</v>
      </c>
      <c r="L13" t="s">
        <v>60</v>
      </c>
      <c r="M13">
        <v>171500</v>
      </c>
      <c r="N13"/>
      <c r="O13" t="s">
        <v>4545</v>
      </c>
      <c r="P13" t="s">
        <v>4546</v>
      </c>
    </row>
    <row r="14" spans="1:16" x14ac:dyDescent="0.25">
      <c r="A14" t="s">
        <v>3</v>
      </c>
      <c r="B14" t="s">
        <v>4547</v>
      </c>
      <c r="C14" t="s">
        <v>320</v>
      </c>
      <c r="D14" t="s">
        <v>4526</v>
      </c>
      <c r="E14" t="s">
        <v>59</v>
      </c>
      <c r="F14" t="b">
        <v>0</v>
      </c>
      <c r="G14" t="s">
        <v>73</v>
      </c>
      <c r="H14" s="1">
        <v>46023.292060185187</v>
      </c>
      <c r="I14" t="b">
        <v>0</v>
      </c>
      <c r="J14" t="b">
        <v>1</v>
      </c>
      <c r="K14" t="s">
        <v>41</v>
      </c>
      <c r="L14" t="s">
        <v>74</v>
      </c>
      <c r="M14"/>
      <c r="N14">
        <v>33.79</v>
      </c>
      <c r="O14" t="s">
        <v>4548</v>
      </c>
      <c r="P14" t="s">
        <v>219</v>
      </c>
    </row>
    <row r="15" spans="1:16" x14ac:dyDescent="0.25">
      <c r="A15" t="s">
        <v>2</v>
      </c>
      <c r="B15" t="s">
        <v>4549</v>
      </c>
      <c r="C15" t="s">
        <v>142</v>
      </c>
      <c r="D15" t="s">
        <v>4526</v>
      </c>
      <c r="E15" t="s">
        <v>59</v>
      </c>
      <c r="F15" t="b">
        <v>0</v>
      </c>
      <c r="G15" t="s">
        <v>65</v>
      </c>
      <c r="H15" s="1">
        <v>46023.292337962957</v>
      </c>
      <c r="I15" t="b">
        <v>0</v>
      </c>
      <c r="J15" t="b">
        <v>1</v>
      </c>
      <c r="K15" t="s">
        <v>41</v>
      </c>
      <c r="L15" t="s">
        <v>60</v>
      </c>
      <c r="M15">
        <v>127000</v>
      </c>
      <c r="N15"/>
      <c r="O15" t="s">
        <v>4548</v>
      </c>
      <c r="P15" t="s">
        <v>1694</v>
      </c>
    </row>
    <row r="16" spans="1:16" x14ac:dyDescent="0.25">
      <c r="A16" t="s">
        <v>1</v>
      </c>
      <c r="B16" t="s">
        <v>316</v>
      </c>
      <c r="C16" t="s">
        <v>2177</v>
      </c>
      <c r="D16" t="s">
        <v>4550</v>
      </c>
      <c r="E16" t="s">
        <v>59</v>
      </c>
      <c r="F16" t="b">
        <v>0</v>
      </c>
      <c r="G16" t="s">
        <v>65</v>
      </c>
      <c r="H16" s="1">
        <v>46023.292951388888</v>
      </c>
      <c r="I16" t="b">
        <v>0</v>
      </c>
      <c r="J16" t="b">
        <v>1</v>
      </c>
      <c r="K16" t="s">
        <v>41</v>
      </c>
      <c r="L16" t="s">
        <v>60</v>
      </c>
      <c r="M16">
        <v>174000</v>
      </c>
      <c r="N16"/>
      <c r="O16" t="s">
        <v>3841</v>
      </c>
      <c r="P16" t="s">
        <v>4528</v>
      </c>
    </row>
    <row r="17" spans="1:16" x14ac:dyDescent="0.25">
      <c r="A17" t="s">
        <v>1</v>
      </c>
      <c r="B17" t="s">
        <v>4551</v>
      </c>
      <c r="C17" t="s">
        <v>205</v>
      </c>
      <c r="D17" t="s">
        <v>4526</v>
      </c>
      <c r="E17" t="s">
        <v>59</v>
      </c>
      <c r="F17" t="b">
        <v>0</v>
      </c>
      <c r="G17" t="s">
        <v>65</v>
      </c>
      <c r="H17" s="1">
        <v>46023.292962962973</v>
      </c>
      <c r="I17" t="b">
        <v>0</v>
      </c>
      <c r="J17" t="b">
        <v>0</v>
      </c>
      <c r="K17" t="s">
        <v>41</v>
      </c>
      <c r="L17" t="s">
        <v>74</v>
      </c>
      <c r="M17"/>
      <c r="N17">
        <v>50.375</v>
      </c>
      <c r="O17" t="s">
        <v>4552</v>
      </c>
      <c r="P17" t="s">
        <v>85</v>
      </c>
    </row>
    <row r="18" spans="1:16" x14ac:dyDescent="0.25">
      <c r="A18" t="s">
        <v>2</v>
      </c>
      <c r="B18" t="s">
        <v>4553</v>
      </c>
      <c r="C18" t="s">
        <v>194</v>
      </c>
      <c r="D18" t="s">
        <v>4346</v>
      </c>
      <c r="E18" t="s">
        <v>59</v>
      </c>
      <c r="F18" t="b">
        <v>0</v>
      </c>
      <c r="G18" t="s">
        <v>65</v>
      </c>
      <c r="H18" s="1">
        <v>46023.334004629629</v>
      </c>
      <c r="I18" t="b">
        <v>0</v>
      </c>
      <c r="J18" t="b">
        <v>1</v>
      </c>
      <c r="K18" t="s">
        <v>41</v>
      </c>
      <c r="L18" t="s">
        <v>60</v>
      </c>
      <c r="M18">
        <v>169500</v>
      </c>
      <c r="N18"/>
      <c r="O18" t="s">
        <v>577</v>
      </c>
      <c r="P18" t="s">
        <v>4554</v>
      </c>
    </row>
    <row r="19" spans="1:16" x14ac:dyDescent="0.25">
      <c r="A19" t="s">
        <v>1</v>
      </c>
      <c r="B19" t="s">
        <v>4555</v>
      </c>
      <c r="C19" t="s">
        <v>976</v>
      </c>
      <c r="D19" t="s">
        <v>4346</v>
      </c>
      <c r="E19" t="s">
        <v>59</v>
      </c>
      <c r="F19" t="b">
        <v>0</v>
      </c>
      <c r="G19" t="s">
        <v>65</v>
      </c>
      <c r="H19" s="1">
        <v>46023.334664351853</v>
      </c>
      <c r="I19" t="b">
        <v>0</v>
      </c>
      <c r="J19" t="b">
        <v>1</v>
      </c>
      <c r="K19" t="s">
        <v>41</v>
      </c>
      <c r="L19" t="s">
        <v>60</v>
      </c>
      <c r="M19">
        <v>75500</v>
      </c>
      <c r="N19"/>
      <c r="O19" t="s">
        <v>3919</v>
      </c>
      <c r="P19" t="s">
        <v>4556</v>
      </c>
    </row>
    <row r="20" spans="1:16" x14ac:dyDescent="0.25">
      <c r="A20" t="s">
        <v>0</v>
      </c>
      <c r="B20" t="s">
        <v>4557</v>
      </c>
      <c r="C20" t="s">
        <v>1250</v>
      </c>
      <c r="D20" t="s">
        <v>4346</v>
      </c>
      <c r="E20" t="s">
        <v>59</v>
      </c>
      <c r="F20" t="b">
        <v>0</v>
      </c>
      <c r="G20" t="s">
        <v>89</v>
      </c>
      <c r="H20" s="1">
        <v>46023.375590277778</v>
      </c>
      <c r="I20" t="b">
        <v>0</v>
      </c>
      <c r="J20" t="b">
        <v>0</v>
      </c>
      <c r="K20" t="s">
        <v>41</v>
      </c>
      <c r="L20" t="s">
        <v>74</v>
      </c>
      <c r="M20"/>
      <c r="N20">
        <v>28.5</v>
      </c>
      <c r="O20" t="s">
        <v>4558</v>
      </c>
      <c r="P20" t="s">
        <v>4559</v>
      </c>
    </row>
    <row r="21" spans="1:16" x14ac:dyDescent="0.25">
      <c r="A21" t="s">
        <v>5</v>
      </c>
      <c r="B21" t="s">
        <v>5</v>
      </c>
      <c r="C21" t="s">
        <v>76</v>
      </c>
      <c r="D21" t="s">
        <v>4543</v>
      </c>
      <c r="E21" t="s">
        <v>59</v>
      </c>
      <c r="F21" t="b">
        <v>1</v>
      </c>
      <c r="G21" t="s">
        <v>4560</v>
      </c>
      <c r="H21" s="1">
        <v>46023.393472222233</v>
      </c>
      <c r="I21" t="b">
        <v>1</v>
      </c>
      <c r="J21" t="b">
        <v>0</v>
      </c>
      <c r="K21" t="s">
        <v>4560</v>
      </c>
      <c r="L21" t="s">
        <v>60</v>
      </c>
      <c r="M21">
        <v>171500</v>
      </c>
      <c r="N21"/>
      <c r="O21" t="s">
        <v>4545</v>
      </c>
      <c r="P21" t="s">
        <v>4561</v>
      </c>
    </row>
    <row r="22" spans="1:16" x14ac:dyDescent="0.25">
      <c r="A22" t="s">
        <v>0</v>
      </c>
      <c r="B22" t="s">
        <v>3885</v>
      </c>
      <c r="C22" t="s">
        <v>218</v>
      </c>
      <c r="D22" t="s">
        <v>4562</v>
      </c>
      <c r="E22" t="s">
        <v>59</v>
      </c>
      <c r="F22" t="b">
        <v>0</v>
      </c>
      <c r="G22" t="s">
        <v>63</v>
      </c>
      <c r="H22" s="1">
        <v>46023.401273148149</v>
      </c>
      <c r="I22" t="b">
        <v>0</v>
      </c>
      <c r="J22" t="b">
        <v>1</v>
      </c>
      <c r="K22" t="s">
        <v>41</v>
      </c>
      <c r="L22" t="s">
        <v>60</v>
      </c>
      <c r="M22">
        <v>94500</v>
      </c>
      <c r="N22"/>
      <c r="O22" t="s">
        <v>4563</v>
      </c>
      <c r="P22" t="s">
        <v>4564</v>
      </c>
    </row>
    <row r="23" spans="1:16" x14ac:dyDescent="0.25">
      <c r="A23" t="s">
        <v>4</v>
      </c>
      <c r="B23" t="s">
        <v>4565</v>
      </c>
      <c r="C23" t="s">
        <v>4566</v>
      </c>
      <c r="D23" t="s">
        <v>2360</v>
      </c>
      <c r="E23" t="s">
        <v>621</v>
      </c>
      <c r="F23" t="b">
        <v>0</v>
      </c>
      <c r="G23" t="s">
        <v>63</v>
      </c>
      <c r="H23" s="1">
        <v>46023.401307870372</v>
      </c>
      <c r="I23" t="b">
        <v>0</v>
      </c>
      <c r="J23" t="b">
        <v>1</v>
      </c>
      <c r="K23" t="s">
        <v>41</v>
      </c>
      <c r="L23" t="s">
        <v>74</v>
      </c>
      <c r="M23"/>
      <c r="N23">
        <v>15</v>
      </c>
      <c r="O23" t="s">
        <v>4567</v>
      </c>
    </row>
    <row r="24" spans="1:16" x14ac:dyDescent="0.25">
      <c r="A24" t="s">
        <v>0</v>
      </c>
      <c r="B24" t="s">
        <v>4568</v>
      </c>
      <c r="C24" t="s">
        <v>1735</v>
      </c>
      <c r="D24" t="s">
        <v>4569</v>
      </c>
      <c r="E24" t="s">
        <v>59</v>
      </c>
      <c r="F24" t="b">
        <v>0</v>
      </c>
      <c r="G24" t="s">
        <v>65</v>
      </c>
      <c r="H24" s="1">
        <v>46023.416724537034</v>
      </c>
      <c r="I24" t="b">
        <v>0</v>
      </c>
      <c r="J24" t="b">
        <v>0</v>
      </c>
      <c r="K24" t="s">
        <v>41</v>
      </c>
      <c r="L24" t="s">
        <v>74</v>
      </c>
      <c r="M24"/>
      <c r="N24">
        <v>80</v>
      </c>
      <c r="O24" t="s">
        <v>4570</v>
      </c>
      <c r="P24" t="s">
        <v>4571</v>
      </c>
    </row>
    <row r="25" spans="1:16" x14ac:dyDescent="0.25">
      <c r="A25" t="s">
        <v>3</v>
      </c>
      <c r="B25" t="s">
        <v>4572</v>
      </c>
      <c r="C25" t="s">
        <v>112</v>
      </c>
      <c r="D25" t="s">
        <v>2360</v>
      </c>
      <c r="E25" t="s">
        <v>59</v>
      </c>
      <c r="F25" t="b">
        <v>0</v>
      </c>
      <c r="G25" t="s">
        <v>65</v>
      </c>
      <c r="H25" s="1">
        <v>46023.416724537034</v>
      </c>
      <c r="I25" t="b">
        <v>0</v>
      </c>
      <c r="J25" t="b">
        <v>1</v>
      </c>
      <c r="K25" t="s">
        <v>41</v>
      </c>
      <c r="L25" t="s">
        <v>60</v>
      </c>
      <c r="M25">
        <v>87900</v>
      </c>
      <c r="N25"/>
      <c r="O25" t="s">
        <v>4573</v>
      </c>
      <c r="P25" t="s">
        <v>219</v>
      </c>
    </row>
    <row r="26" spans="1:16" x14ac:dyDescent="0.25">
      <c r="A26" t="s">
        <v>0</v>
      </c>
      <c r="B26" t="s">
        <v>2686</v>
      </c>
      <c r="C26" t="s">
        <v>1068</v>
      </c>
      <c r="D26" t="s">
        <v>2360</v>
      </c>
      <c r="E26" t="s">
        <v>59</v>
      </c>
      <c r="F26" t="b">
        <v>0</v>
      </c>
      <c r="G26" t="s">
        <v>77</v>
      </c>
      <c r="H26" s="1">
        <v>46023.416990740741</v>
      </c>
      <c r="I26" t="b">
        <v>1</v>
      </c>
      <c r="J26" t="b">
        <v>0</v>
      </c>
      <c r="K26" t="s">
        <v>41</v>
      </c>
      <c r="L26" t="s">
        <v>60</v>
      </c>
      <c r="M26">
        <v>140000</v>
      </c>
      <c r="N26"/>
      <c r="O26" t="s">
        <v>4574</v>
      </c>
      <c r="P26" t="s">
        <v>4575</v>
      </c>
    </row>
    <row r="27" spans="1:16" x14ac:dyDescent="0.25">
      <c r="A27" t="s">
        <v>0</v>
      </c>
      <c r="B27" t="s">
        <v>3885</v>
      </c>
      <c r="C27" t="s">
        <v>190</v>
      </c>
      <c r="D27" t="s">
        <v>4562</v>
      </c>
      <c r="E27" t="s">
        <v>59</v>
      </c>
      <c r="F27" t="b">
        <v>0</v>
      </c>
      <c r="G27" t="s">
        <v>73</v>
      </c>
      <c r="H27" s="1">
        <v>46023.417060185187</v>
      </c>
      <c r="I27" t="b">
        <v>0</v>
      </c>
      <c r="J27" t="b">
        <v>1</v>
      </c>
      <c r="K27" t="s">
        <v>41</v>
      </c>
      <c r="L27" t="s">
        <v>60</v>
      </c>
      <c r="M27">
        <v>94500</v>
      </c>
      <c r="N27"/>
      <c r="O27" t="s">
        <v>4563</v>
      </c>
      <c r="P27" t="s">
        <v>4564</v>
      </c>
    </row>
    <row r="28" spans="1:16" x14ac:dyDescent="0.25">
      <c r="A28" t="s">
        <v>0</v>
      </c>
      <c r="B28" t="s">
        <v>3885</v>
      </c>
      <c r="C28" t="s">
        <v>751</v>
      </c>
      <c r="D28" t="s">
        <v>4562</v>
      </c>
      <c r="E28" t="s">
        <v>59</v>
      </c>
      <c r="F28" t="b">
        <v>0</v>
      </c>
      <c r="G28" t="s">
        <v>68</v>
      </c>
      <c r="H28" s="1">
        <v>46023.417187500003</v>
      </c>
      <c r="I28" t="b">
        <v>0</v>
      </c>
      <c r="J28" t="b">
        <v>1</v>
      </c>
      <c r="K28" t="s">
        <v>41</v>
      </c>
      <c r="L28" t="s">
        <v>60</v>
      </c>
      <c r="M28">
        <v>94500</v>
      </c>
      <c r="N28"/>
      <c r="O28" t="s">
        <v>4563</v>
      </c>
      <c r="P28" t="s">
        <v>4564</v>
      </c>
    </row>
    <row r="29" spans="1:16" x14ac:dyDescent="0.25">
      <c r="A29" t="s">
        <v>2</v>
      </c>
      <c r="B29" t="s">
        <v>4576</v>
      </c>
      <c r="C29" t="s">
        <v>690</v>
      </c>
      <c r="D29" t="s">
        <v>2360</v>
      </c>
      <c r="E29" t="s">
        <v>72</v>
      </c>
      <c r="F29" t="b">
        <v>0</v>
      </c>
      <c r="G29" t="s">
        <v>77</v>
      </c>
      <c r="H29" s="1">
        <v>46023.417523148149</v>
      </c>
      <c r="I29" t="b">
        <v>0</v>
      </c>
      <c r="J29" t="b">
        <v>1</v>
      </c>
      <c r="K29" t="s">
        <v>41</v>
      </c>
      <c r="L29" t="s">
        <v>60</v>
      </c>
      <c r="M29">
        <v>214500</v>
      </c>
      <c r="N29"/>
      <c r="O29" t="s">
        <v>424</v>
      </c>
      <c r="P29" t="s">
        <v>4577</v>
      </c>
    </row>
    <row r="30" spans="1:16" x14ac:dyDescent="0.25">
      <c r="A30" t="s">
        <v>2</v>
      </c>
      <c r="B30" t="s">
        <v>4578</v>
      </c>
      <c r="C30" t="s">
        <v>157</v>
      </c>
      <c r="D30" t="s">
        <v>2360</v>
      </c>
      <c r="E30" t="s">
        <v>72</v>
      </c>
      <c r="F30" t="b">
        <v>0</v>
      </c>
      <c r="G30" t="s">
        <v>77</v>
      </c>
      <c r="H30" s="1">
        <v>46023.417557870373</v>
      </c>
      <c r="I30" t="b">
        <v>0</v>
      </c>
      <c r="J30" t="b">
        <v>1</v>
      </c>
      <c r="K30" t="s">
        <v>41</v>
      </c>
      <c r="L30" t="s">
        <v>60</v>
      </c>
      <c r="M30">
        <v>214500</v>
      </c>
      <c r="N30"/>
      <c r="O30" t="s">
        <v>424</v>
      </c>
      <c r="P30" t="s">
        <v>4579</v>
      </c>
    </row>
    <row r="31" spans="1:16" x14ac:dyDescent="0.25">
      <c r="A31" t="s">
        <v>2</v>
      </c>
      <c r="B31" t="s">
        <v>4580</v>
      </c>
      <c r="C31" t="s">
        <v>690</v>
      </c>
      <c r="D31" t="s">
        <v>2360</v>
      </c>
      <c r="E31" t="s">
        <v>72</v>
      </c>
      <c r="F31" t="b">
        <v>0</v>
      </c>
      <c r="G31" t="s">
        <v>77</v>
      </c>
      <c r="H31" s="1">
        <v>46023.417557870373</v>
      </c>
      <c r="I31" t="b">
        <v>0</v>
      </c>
      <c r="J31" t="b">
        <v>1</v>
      </c>
      <c r="K31" t="s">
        <v>41</v>
      </c>
      <c r="L31" t="s">
        <v>60</v>
      </c>
      <c r="M31">
        <v>214500</v>
      </c>
      <c r="N31"/>
      <c r="O31" t="s">
        <v>424</v>
      </c>
      <c r="P31" t="s">
        <v>4581</v>
      </c>
    </row>
    <row r="32" spans="1:16" x14ac:dyDescent="0.25">
      <c r="A32" t="s">
        <v>1</v>
      </c>
      <c r="B32" t="s">
        <v>4582</v>
      </c>
      <c r="C32" t="s">
        <v>3015</v>
      </c>
      <c r="D32" t="s">
        <v>2360</v>
      </c>
      <c r="E32" t="s">
        <v>59</v>
      </c>
      <c r="F32" t="b">
        <v>0</v>
      </c>
      <c r="G32" t="s">
        <v>65</v>
      </c>
      <c r="H32" s="1">
        <v>46023.417962962973</v>
      </c>
      <c r="I32" t="b">
        <v>0</v>
      </c>
      <c r="J32" t="b">
        <v>1</v>
      </c>
      <c r="K32" t="s">
        <v>41</v>
      </c>
      <c r="L32" t="s">
        <v>60</v>
      </c>
      <c r="M32">
        <v>155000</v>
      </c>
      <c r="N32"/>
      <c r="O32" t="s">
        <v>4583</v>
      </c>
      <c r="P32" t="s">
        <v>4584</v>
      </c>
    </row>
    <row r="33" spans="1:16" x14ac:dyDescent="0.25">
      <c r="A33" t="s">
        <v>1</v>
      </c>
      <c r="B33" t="s">
        <v>316</v>
      </c>
      <c r="C33" t="s">
        <v>1574</v>
      </c>
      <c r="D33" t="s">
        <v>2360</v>
      </c>
      <c r="E33" t="s">
        <v>59</v>
      </c>
      <c r="F33" t="b">
        <v>0</v>
      </c>
      <c r="G33" t="s">
        <v>65</v>
      </c>
      <c r="H33" s="1">
        <v>46023.418067129627</v>
      </c>
      <c r="I33" t="b">
        <v>0</v>
      </c>
      <c r="J33" t="b">
        <v>0</v>
      </c>
      <c r="K33" t="s">
        <v>41</v>
      </c>
      <c r="L33" t="s">
        <v>60</v>
      </c>
      <c r="M33">
        <v>157813.5</v>
      </c>
      <c r="N33"/>
      <c r="O33" t="s">
        <v>61</v>
      </c>
      <c r="P33" t="s">
        <v>4585</v>
      </c>
    </row>
    <row r="34" spans="1:16" x14ac:dyDescent="0.25">
      <c r="A34" t="s">
        <v>1</v>
      </c>
      <c r="B34" t="s">
        <v>594</v>
      </c>
      <c r="C34" t="s">
        <v>93</v>
      </c>
      <c r="D34" t="s">
        <v>4526</v>
      </c>
      <c r="E34" t="s">
        <v>59</v>
      </c>
      <c r="F34" t="b">
        <v>0</v>
      </c>
      <c r="G34" t="s">
        <v>65</v>
      </c>
      <c r="H34" s="1">
        <v>46023.418067129627</v>
      </c>
      <c r="I34" t="b">
        <v>0</v>
      </c>
      <c r="J34" t="b">
        <v>1</v>
      </c>
      <c r="K34" t="s">
        <v>41</v>
      </c>
      <c r="L34" t="s">
        <v>60</v>
      </c>
      <c r="M34">
        <v>126750</v>
      </c>
      <c r="N34"/>
      <c r="O34" t="s">
        <v>195</v>
      </c>
      <c r="P34" t="s">
        <v>4586</v>
      </c>
    </row>
    <row r="35" spans="1:16" x14ac:dyDescent="0.25">
      <c r="A35" t="s">
        <v>0</v>
      </c>
      <c r="B35" t="s">
        <v>883</v>
      </c>
      <c r="C35" t="s">
        <v>1101</v>
      </c>
      <c r="D35" t="s">
        <v>4587</v>
      </c>
      <c r="E35" t="s">
        <v>3824</v>
      </c>
      <c r="F35" t="b">
        <v>0</v>
      </c>
      <c r="G35" t="s">
        <v>65</v>
      </c>
      <c r="H35" s="1">
        <v>46023.458449074067</v>
      </c>
      <c r="I35" t="b">
        <v>0</v>
      </c>
      <c r="J35" t="b">
        <v>0</v>
      </c>
      <c r="K35" t="s">
        <v>41</v>
      </c>
      <c r="L35" t="s">
        <v>74</v>
      </c>
      <c r="M35"/>
      <c r="N35">
        <v>16</v>
      </c>
      <c r="O35" t="s">
        <v>4588</v>
      </c>
      <c r="P35" t="s">
        <v>2363</v>
      </c>
    </row>
    <row r="36" spans="1:16" x14ac:dyDescent="0.25">
      <c r="A36" t="s">
        <v>2</v>
      </c>
      <c r="B36" t="s">
        <v>4589</v>
      </c>
      <c r="C36" t="s">
        <v>2818</v>
      </c>
      <c r="D36" t="s">
        <v>4526</v>
      </c>
      <c r="E36" t="s">
        <v>59</v>
      </c>
      <c r="F36" t="b">
        <v>0</v>
      </c>
      <c r="G36" t="s">
        <v>65</v>
      </c>
      <c r="H36" s="1">
        <v>46023.459050925929</v>
      </c>
      <c r="I36" t="b">
        <v>0</v>
      </c>
      <c r="J36" t="b">
        <v>0</v>
      </c>
      <c r="K36" t="s">
        <v>41</v>
      </c>
      <c r="L36" t="s">
        <v>60</v>
      </c>
      <c r="M36">
        <v>100000</v>
      </c>
      <c r="N36"/>
      <c r="O36" t="s">
        <v>4590</v>
      </c>
      <c r="P36" t="s">
        <v>4591</v>
      </c>
    </row>
    <row r="37" spans="1:16" x14ac:dyDescent="0.25">
      <c r="A37" t="s">
        <v>2</v>
      </c>
      <c r="B37" t="s">
        <v>4592</v>
      </c>
      <c r="C37" t="s">
        <v>81</v>
      </c>
      <c r="D37" t="s">
        <v>4526</v>
      </c>
      <c r="E37" t="s">
        <v>59</v>
      </c>
      <c r="F37" t="b">
        <v>0</v>
      </c>
      <c r="G37" t="s">
        <v>77</v>
      </c>
      <c r="H37" s="1">
        <v>46023.459189814806</v>
      </c>
      <c r="I37" t="b">
        <v>0</v>
      </c>
      <c r="J37" t="b">
        <v>1</v>
      </c>
      <c r="K37" t="s">
        <v>41</v>
      </c>
      <c r="L37" t="s">
        <v>60</v>
      </c>
      <c r="M37">
        <v>233500</v>
      </c>
      <c r="N37"/>
      <c r="O37" t="s">
        <v>1879</v>
      </c>
      <c r="P37" t="s">
        <v>4593</v>
      </c>
    </row>
    <row r="38" spans="1:16" x14ac:dyDescent="0.25">
      <c r="A38" t="s">
        <v>1</v>
      </c>
      <c r="B38" t="s">
        <v>4594</v>
      </c>
      <c r="C38" t="s">
        <v>19</v>
      </c>
      <c r="D38" t="s">
        <v>4595</v>
      </c>
      <c r="F38" t="b">
        <v>0</v>
      </c>
      <c r="G38" t="s">
        <v>19</v>
      </c>
      <c r="H38" s="1">
        <v>46023.477488425917</v>
      </c>
      <c r="I38" t="b">
        <v>1</v>
      </c>
      <c r="J38" t="b">
        <v>0</v>
      </c>
      <c r="K38" t="s">
        <v>19</v>
      </c>
      <c r="L38" t="s">
        <v>74</v>
      </c>
      <c r="M38"/>
      <c r="N38">
        <v>11.5</v>
      </c>
      <c r="O38" t="s">
        <v>4596</v>
      </c>
      <c r="P38" t="s">
        <v>4597</v>
      </c>
    </row>
    <row r="39" spans="1:16" x14ac:dyDescent="0.25">
      <c r="A39" t="s">
        <v>0</v>
      </c>
      <c r="B39" t="s">
        <v>130</v>
      </c>
      <c r="C39" t="s">
        <v>4598</v>
      </c>
      <c r="D39" t="s">
        <v>4599</v>
      </c>
      <c r="E39" t="s">
        <v>59</v>
      </c>
      <c r="F39" t="b">
        <v>0</v>
      </c>
      <c r="G39" t="s">
        <v>40</v>
      </c>
      <c r="H39" s="1">
        <v>46023.479733796303</v>
      </c>
      <c r="I39" t="b">
        <v>0</v>
      </c>
      <c r="J39" t="b">
        <v>0</v>
      </c>
      <c r="K39" t="s">
        <v>40</v>
      </c>
      <c r="L39" t="s">
        <v>60</v>
      </c>
      <c r="M39">
        <v>28500</v>
      </c>
      <c r="N39"/>
      <c r="O39" t="s">
        <v>4600</v>
      </c>
      <c r="P39" t="s">
        <v>1314</v>
      </c>
    </row>
    <row r="40" spans="1:16" x14ac:dyDescent="0.25">
      <c r="A40" t="s">
        <v>2</v>
      </c>
      <c r="B40" t="s">
        <v>4601</v>
      </c>
      <c r="C40" t="s">
        <v>1020</v>
      </c>
      <c r="D40" t="s">
        <v>4526</v>
      </c>
      <c r="E40" t="s">
        <v>59</v>
      </c>
      <c r="F40" t="b">
        <v>0</v>
      </c>
      <c r="G40" t="s">
        <v>73</v>
      </c>
      <c r="H40" s="1">
        <v>46023.50104166667</v>
      </c>
      <c r="I40" t="b">
        <v>0</v>
      </c>
      <c r="J40" t="b">
        <v>0</v>
      </c>
      <c r="K40" t="s">
        <v>41</v>
      </c>
      <c r="L40" t="s">
        <v>60</v>
      </c>
      <c r="M40">
        <v>190500</v>
      </c>
      <c r="N40"/>
      <c r="O40" t="s">
        <v>1292</v>
      </c>
      <c r="P40" t="s">
        <v>85</v>
      </c>
    </row>
    <row r="41" spans="1:16" x14ac:dyDescent="0.25">
      <c r="A41" t="s">
        <v>0</v>
      </c>
      <c r="B41" t="s">
        <v>4602</v>
      </c>
      <c r="C41" t="s">
        <v>4603</v>
      </c>
      <c r="D41" t="s">
        <v>4526</v>
      </c>
      <c r="E41" t="s">
        <v>59</v>
      </c>
      <c r="F41" t="b">
        <v>0</v>
      </c>
      <c r="G41" t="s">
        <v>65</v>
      </c>
      <c r="H41" s="1">
        <v>46023.501250000001</v>
      </c>
      <c r="I41" t="b">
        <v>0</v>
      </c>
      <c r="J41" t="b">
        <v>1</v>
      </c>
      <c r="K41" t="s">
        <v>41</v>
      </c>
      <c r="L41" t="s">
        <v>60</v>
      </c>
      <c r="M41">
        <v>171500</v>
      </c>
      <c r="N41"/>
      <c r="O41" t="s">
        <v>4604</v>
      </c>
      <c r="P41" t="s">
        <v>4605</v>
      </c>
    </row>
    <row r="42" spans="1:16" x14ac:dyDescent="0.25">
      <c r="A42" t="s">
        <v>1</v>
      </c>
      <c r="B42" t="s">
        <v>4606</v>
      </c>
      <c r="C42" t="s">
        <v>4607</v>
      </c>
      <c r="D42" t="s">
        <v>4526</v>
      </c>
      <c r="E42" t="s">
        <v>59</v>
      </c>
      <c r="F42" t="b">
        <v>0</v>
      </c>
      <c r="G42" t="s">
        <v>65</v>
      </c>
      <c r="H42" s="1">
        <v>46023.50136574074</v>
      </c>
      <c r="I42" t="b">
        <v>1</v>
      </c>
      <c r="J42" t="b">
        <v>1</v>
      </c>
      <c r="K42" t="s">
        <v>41</v>
      </c>
      <c r="L42" t="s">
        <v>60</v>
      </c>
      <c r="M42">
        <v>115500</v>
      </c>
      <c r="N42"/>
      <c r="O42" t="s">
        <v>4608</v>
      </c>
      <c r="P42" t="s">
        <v>4609</v>
      </c>
    </row>
    <row r="43" spans="1:16" x14ac:dyDescent="0.25">
      <c r="A43" t="s">
        <v>1</v>
      </c>
      <c r="B43" t="s">
        <v>4610</v>
      </c>
      <c r="C43" t="s">
        <v>162</v>
      </c>
      <c r="D43" t="s">
        <v>2360</v>
      </c>
      <c r="E43" t="s">
        <v>59</v>
      </c>
      <c r="F43" t="b">
        <v>0</v>
      </c>
      <c r="G43" t="s">
        <v>73</v>
      </c>
      <c r="H43" s="1">
        <v>46023.502013888887</v>
      </c>
      <c r="I43" t="b">
        <v>1</v>
      </c>
      <c r="J43" t="b">
        <v>0</v>
      </c>
      <c r="K43" t="s">
        <v>41</v>
      </c>
      <c r="L43" t="s">
        <v>60</v>
      </c>
      <c r="M43">
        <v>185000</v>
      </c>
      <c r="N43"/>
      <c r="O43" t="s">
        <v>149</v>
      </c>
      <c r="P43" t="s">
        <v>4611</v>
      </c>
    </row>
    <row r="44" spans="1:16" x14ac:dyDescent="0.25">
      <c r="A44" t="s">
        <v>0</v>
      </c>
      <c r="B44" t="s">
        <v>4612</v>
      </c>
      <c r="C44" t="s">
        <v>604</v>
      </c>
      <c r="D44" t="s">
        <v>2360</v>
      </c>
      <c r="E44" t="s">
        <v>59</v>
      </c>
      <c r="F44" t="b">
        <v>0</v>
      </c>
      <c r="G44" t="s">
        <v>65</v>
      </c>
      <c r="H44" s="1">
        <v>46023.541851851849</v>
      </c>
      <c r="I44" t="b">
        <v>0</v>
      </c>
      <c r="J44" t="b">
        <v>1</v>
      </c>
      <c r="K44" t="s">
        <v>41</v>
      </c>
      <c r="L44" t="s">
        <v>60</v>
      </c>
      <c r="M44">
        <v>93039.625</v>
      </c>
      <c r="N44"/>
      <c r="O44" t="s">
        <v>3823</v>
      </c>
      <c r="P44" t="s">
        <v>954</v>
      </c>
    </row>
    <row r="45" spans="1:16" x14ac:dyDescent="0.25">
      <c r="A45" t="s">
        <v>3</v>
      </c>
      <c r="B45" t="s">
        <v>4613</v>
      </c>
      <c r="C45" t="s">
        <v>237</v>
      </c>
      <c r="D45" t="s">
        <v>4526</v>
      </c>
      <c r="E45" t="s">
        <v>59</v>
      </c>
      <c r="F45" t="b">
        <v>0</v>
      </c>
      <c r="G45" t="s">
        <v>89</v>
      </c>
      <c r="H45" s="1">
        <v>46023.542291666658</v>
      </c>
      <c r="I45" t="b">
        <v>0</v>
      </c>
      <c r="J45" t="b">
        <v>1</v>
      </c>
      <c r="K45" t="s">
        <v>41</v>
      </c>
      <c r="L45" t="s">
        <v>60</v>
      </c>
      <c r="M45">
        <v>178000</v>
      </c>
      <c r="N45"/>
      <c r="O45" t="s">
        <v>2023</v>
      </c>
      <c r="P45" t="s">
        <v>4614</v>
      </c>
    </row>
    <row r="46" spans="1:16" x14ac:dyDescent="0.25">
      <c r="A46" t="s">
        <v>0</v>
      </c>
      <c r="B46" t="s">
        <v>3300</v>
      </c>
      <c r="C46" t="s">
        <v>190</v>
      </c>
      <c r="D46" t="s">
        <v>2360</v>
      </c>
      <c r="E46" t="s">
        <v>59</v>
      </c>
      <c r="F46" t="b">
        <v>0</v>
      </c>
      <c r="G46" t="s">
        <v>73</v>
      </c>
      <c r="H46" s="1">
        <v>46023.583726851852</v>
      </c>
      <c r="I46" t="b">
        <v>0</v>
      </c>
      <c r="J46" t="b">
        <v>1</v>
      </c>
      <c r="K46" t="s">
        <v>41</v>
      </c>
      <c r="L46" t="s">
        <v>60</v>
      </c>
      <c r="M46">
        <v>85000</v>
      </c>
      <c r="N46"/>
      <c r="O46" t="s">
        <v>4615</v>
      </c>
      <c r="P46" t="s">
        <v>461</v>
      </c>
    </row>
    <row r="47" spans="1:16" x14ac:dyDescent="0.25">
      <c r="A47" t="s">
        <v>2</v>
      </c>
      <c r="B47" t="s">
        <v>4616</v>
      </c>
      <c r="C47" t="s">
        <v>940</v>
      </c>
      <c r="D47" t="s">
        <v>4587</v>
      </c>
      <c r="E47" t="s">
        <v>59</v>
      </c>
      <c r="F47" t="b">
        <v>0</v>
      </c>
      <c r="G47" t="s">
        <v>73</v>
      </c>
      <c r="H47" s="1">
        <v>46023.583761574067</v>
      </c>
      <c r="I47" t="b">
        <v>0</v>
      </c>
      <c r="J47" t="b">
        <v>1</v>
      </c>
      <c r="K47" t="s">
        <v>41</v>
      </c>
      <c r="L47" t="s">
        <v>60</v>
      </c>
      <c r="M47">
        <v>163500</v>
      </c>
      <c r="N47"/>
      <c r="O47" t="s">
        <v>4617</v>
      </c>
      <c r="P47" t="s">
        <v>87</v>
      </c>
    </row>
    <row r="48" spans="1:16" x14ac:dyDescent="0.25">
      <c r="A48" t="s">
        <v>2</v>
      </c>
      <c r="B48" t="s">
        <v>4618</v>
      </c>
      <c r="C48" t="s">
        <v>3255</v>
      </c>
      <c r="D48" t="s">
        <v>4569</v>
      </c>
      <c r="E48" t="s">
        <v>59</v>
      </c>
      <c r="F48" t="b">
        <v>0</v>
      </c>
      <c r="G48" t="s">
        <v>77</v>
      </c>
      <c r="H48" s="1">
        <v>46023.584236111114</v>
      </c>
      <c r="I48" t="b">
        <v>0</v>
      </c>
      <c r="J48" t="b">
        <v>1</v>
      </c>
      <c r="K48" t="s">
        <v>41</v>
      </c>
      <c r="L48" t="s">
        <v>74</v>
      </c>
      <c r="M48"/>
      <c r="N48">
        <v>36.31</v>
      </c>
      <c r="O48" t="s">
        <v>1867</v>
      </c>
      <c r="P48" t="s">
        <v>4619</v>
      </c>
    </row>
    <row r="49" spans="1:16" x14ac:dyDescent="0.25">
      <c r="A49" t="s">
        <v>1</v>
      </c>
      <c r="B49" t="s">
        <v>1083</v>
      </c>
      <c r="C49" t="s">
        <v>142</v>
      </c>
      <c r="D49" t="s">
        <v>2360</v>
      </c>
      <c r="E49" t="s">
        <v>59</v>
      </c>
      <c r="F49" t="b">
        <v>0</v>
      </c>
      <c r="G49" t="s">
        <v>65</v>
      </c>
      <c r="H49" s="1">
        <v>46023.584618055553</v>
      </c>
      <c r="I49" t="b">
        <v>0</v>
      </c>
      <c r="J49" t="b">
        <v>1</v>
      </c>
      <c r="K49" t="s">
        <v>41</v>
      </c>
      <c r="L49" t="s">
        <v>60</v>
      </c>
      <c r="M49">
        <v>105000</v>
      </c>
      <c r="N49"/>
      <c r="O49" t="s">
        <v>3956</v>
      </c>
      <c r="P49" t="s">
        <v>4620</v>
      </c>
    </row>
    <row r="50" spans="1:16" x14ac:dyDescent="0.25">
      <c r="A50" t="s">
        <v>4</v>
      </c>
      <c r="B50" t="s">
        <v>4621</v>
      </c>
      <c r="C50" t="s">
        <v>76</v>
      </c>
      <c r="D50" t="s">
        <v>4622</v>
      </c>
      <c r="E50" t="s">
        <v>59</v>
      </c>
      <c r="F50" t="b">
        <v>1</v>
      </c>
      <c r="G50" t="s">
        <v>13</v>
      </c>
      <c r="H50" s="1">
        <v>46023.60601851852</v>
      </c>
      <c r="I50" t="b">
        <v>1</v>
      </c>
      <c r="J50" t="b">
        <v>0</v>
      </c>
      <c r="K50" t="s">
        <v>13</v>
      </c>
      <c r="L50" t="s">
        <v>60</v>
      </c>
      <c r="M50">
        <v>250000</v>
      </c>
      <c r="N50"/>
      <c r="O50" t="s">
        <v>4623</v>
      </c>
      <c r="P50" t="s">
        <v>724</v>
      </c>
    </row>
    <row r="51" spans="1:16" x14ac:dyDescent="0.25">
      <c r="A51" t="s">
        <v>7</v>
      </c>
      <c r="B51" t="s">
        <v>4624</v>
      </c>
      <c r="C51" t="s">
        <v>165</v>
      </c>
      <c r="D51" t="s">
        <v>4625</v>
      </c>
      <c r="E51" t="s">
        <v>59</v>
      </c>
      <c r="F51" t="b">
        <v>0</v>
      </c>
      <c r="G51" t="s">
        <v>73</v>
      </c>
      <c r="H51" s="1">
        <v>46023.625393518523</v>
      </c>
      <c r="I51" t="b">
        <v>0</v>
      </c>
      <c r="J51" t="b">
        <v>1</v>
      </c>
      <c r="K51" t="s">
        <v>41</v>
      </c>
      <c r="L51" t="s">
        <v>74</v>
      </c>
      <c r="M51"/>
      <c r="N51">
        <v>90</v>
      </c>
      <c r="O51" t="s">
        <v>1556</v>
      </c>
      <c r="P51" t="s">
        <v>2487</v>
      </c>
    </row>
    <row r="52" spans="1:16" x14ac:dyDescent="0.25">
      <c r="A52" t="s">
        <v>5</v>
      </c>
      <c r="B52" t="s">
        <v>4626</v>
      </c>
      <c r="C52" t="s">
        <v>75</v>
      </c>
      <c r="D52" t="s">
        <v>4346</v>
      </c>
      <c r="E52" t="s">
        <v>59</v>
      </c>
      <c r="F52" t="b">
        <v>0</v>
      </c>
      <c r="G52" t="s">
        <v>65</v>
      </c>
      <c r="H52" s="1">
        <v>46023.626284722217</v>
      </c>
      <c r="I52" t="b">
        <v>1</v>
      </c>
      <c r="J52" t="b">
        <v>0</v>
      </c>
      <c r="K52" t="s">
        <v>41</v>
      </c>
      <c r="L52" t="s">
        <v>60</v>
      </c>
      <c r="M52">
        <v>136500</v>
      </c>
      <c r="N52"/>
      <c r="O52" t="s">
        <v>4627</v>
      </c>
      <c r="P52" t="s">
        <v>4628</v>
      </c>
    </row>
    <row r="53" spans="1:16" x14ac:dyDescent="0.25">
      <c r="A53" t="s">
        <v>4</v>
      </c>
      <c r="B53" t="s">
        <v>4629</v>
      </c>
      <c r="C53" t="s">
        <v>695</v>
      </c>
      <c r="D53" t="s">
        <v>4630</v>
      </c>
      <c r="E53" t="s">
        <v>59</v>
      </c>
      <c r="F53" t="b">
        <v>0</v>
      </c>
      <c r="G53" t="s">
        <v>65</v>
      </c>
      <c r="H53" s="1">
        <v>46023.626307870371</v>
      </c>
      <c r="I53" t="b">
        <v>0</v>
      </c>
      <c r="J53" t="b">
        <v>0</v>
      </c>
      <c r="K53" t="s">
        <v>41</v>
      </c>
      <c r="L53" t="s">
        <v>60</v>
      </c>
      <c r="M53">
        <v>150000</v>
      </c>
      <c r="N53"/>
      <c r="O53" t="s">
        <v>1386</v>
      </c>
      <c r="P53" t="s">
        <v>4631</v>
      </c>
    </row>
    <row r="54" spans="1:16" x14ac:dyDescent="0.25">
      <c r="A54" t="s">
        <v>2</v>
      </c>
      <c r="B54" t="s">
        <v>2</v>
      </c>
      <c r="C54" t="s">
        <v>4632</v>
      </c>
      <c r="D54" t="s">
        <v>4633</v>
      </c>
      <c r="E54" t="s">
        <v>59</v>
      </c>
      <c r="F54" t="b">
        <v>0</v>
      </c>
      <c r="G54" t="s">
        <v>42</v>
      </c>
      <c r="H54" s="1">
        <v>46023.657465277778</v>
      </c>
      <c r="I54" t="b">
        <v>0</v>
      </c>
      <c r="J54" t="b">
        <v>0</v>
      </c>
      <c r="K54" t="s">
        <v>42</v>
      </c>
      <c r="L54" t="s">
        <v>60</v>
      </c>
      <c r="M54">
        <v>40000</v>
      </c>
      <c r="N54"/>
      <c r="O54" t="s">
        <v>4634</v>
      </c>
      <c r="P54" t="s">
        <v>4635</v>
      </c>
    </row>
    <row r="55" spans="1:16" x14ac:dyDescent="0.25">
      <c r="A55" t="s">
        <v>1</v>
      </c>
      <c r="B55" t="s">
        <v>4636</v>
      </c>
      <c r="C55" t="s">
        <v>13</v>
      </c>
      <c r="D55" t="s">
        <v>4637</v>
      </c>
      <c r="E55" t="s">
        <v>59</v>
      </c>
      <c r="F55" t="b">
        <v>0</v>
      </c>
      <c r="G55" t="s">
        <v>13</v>
      </c>
      <c r="H55" s="1">
        <v>46023.689293981479</v>
      </c>
      <c r="I55" t="b">
        <v>0</v>
      </c>
      <c r="J55" t="b">
        <v>0</v>
      </c>
      <c r="K55" t="s">
        <v>13</v>
      </c>
      <c r="L55" t="s">
        <v>74</v>
      </c>
      <c r="M55"/>
      <c r="N55">
        <v>37</v>
      </c>
      <c r="O55" t="s">
        <v>4596</v>
      </c>
      <c r="P55" t="s">
        <v>1176</v>
      </c>
    </row>
    <row r="56" spans="1:16" x14ac:dyDescent="0.25">
      <c r="A56" t="s">
        <v>8</v>
      </c>
      <c r="B56" t="s">
        <v>4638</v>
      </c>
      <c r="C56" t="s">
        <v>190</v>
      </c>
      <c r="D56" t="s">
        <v>4630</v>
      </c>
      <c r="E56" t="s">
        <v>59</v>
      </c>
      <c r="F56" t="b">
        <v>0</v>
      </c>
      <c r="G56" t="s">
        <v>73</v>
      </c>
      <c r="H56" s="1">
        <v>46023.708726851852</v>
      </c>
      <c r="I56" t="b">
        <v>0</v>
      </c>
      <c r="J56" t="b">
        <v>1</v>
      </c>
      <c r="K56" t="s">
        <v>41</v>
      </c>
      <c r="L56" t="s">
        <v>60</v>
      </c>
      <c r="M56">
        <v>152500</v>
      </c>
      <c r="N56"/>
      <c r="O56" t="s">
        <v>265</v>
      </c>
    </row>
    <row r="57" spans="1:16" x14ac:dyDescent="0.25">
      <c r="A57" t="s">
        <v>5</v>
      </c>
      <c r="B57" t="s">
        <v>3532</v>
      </c>
      <c r="C57" t="s">
        <v>165</v>
      </c>
      <c r="D57" t="s">
        <v>4562</v>
      </c>
      <c r="E57" t="s">
        <v>59</v>
      </c>
      <c r="F57" t="b">
        <v>0</v>
      </c>
      <c r="G57" t="s">
        <v>65</v>
      </c>
      <c r="H57" s="1">
        <v>46023.709629629629</v>
      </c>
      <c r="I57" t="b">
        <v>0</v>
      </c>
      <c r="J57" t="b">
        <v>1</v>
      </c>
      <c r="K57" t="s">
        <v>41</v>
      </c>
      <c r="L57" t="s">
        <v>60</v>
      </c>
      <c r="M57">
        <v>219500</v>
      </c>
      <c r="N57"/>
      <c r="O57" t="s">
        <v>95</v>
      </c>
      <c r="P57" t="s">
        <v>4639</v>
      </c>
    </row>
    <row r="58" spans="1:16" x14ac:dyDescent="0.25">
      <c r="A58" t="s">
        <v>0</v>
      </c>
      <c r="B58" t="s">
        <v>4640</v>
      </c>
      <c r="C58" t="s">
        <v>32</v>
      </c>
      <c r="D58" t="s">
        <v>4346</v>
      </c>
      <c r="E58" t="s">
        <v>59</v>
      </c>
      <c r="F58" t="b">
        <v>0</v>
      </c>
      <c r="G58" t="s">
        <v>32</v>
      </c>
      <c r="H58" s="1">
        <v>46023.816527777781</v>
      </c>
      <c r="I58" t="b">
        <v>1</v>
      </c>
      <c r="J58" t="b">
        <v>0</v>
      </c>
      <c r="K58" t="s">
        <v>32</v>
      </c>
      <c r="L58" t="s">
        <v>74</v>
      </c>
      <c r="M58"/>
      <c r="N58">
        <v>16.5</v>
      </c>
      <c r="O58" t="s">
        <v>2189</v>
      </c>
    </row>
    <row r="59" spans="1:16" x14ac:dyDescent="0.25">
      <c r="A59" t="s">
        <v>0</v>
      </c>
      <c r="B59" t="s">
        <v>3937</v>
      </c>
      <c r="C59" t="s">
        <v>4641</v>
      </c>
      <c r="D59" t="s">
        <v>4633</v>
      </c>
      <c r="E59" t="s">
        <v>59</v>
      </c>
      <c r="F59" t="b">
        <v>0</v>
      </c>
      <c r="G59" t="s">
        <v>42</v>
      </c>
      <c r="H59" s="1">
        <v>46023.824131944442</v>
      </c>
      <c r="I59" t="b">
        <v>0</v>
      </c>
      <c r="J59" t="b">
        <v>0</v>
      </c>
      <c r="K59" t="s">
        <v>42</v>
      </c>
      <c r="L59" t="s">
        <v>60</v>
      </c>
      <c r="M59">
        <v>550000</v>
      </c>
      <c r="N59"/>
      <c r="O59" t="s">
        <v>4642</v>
      </c>
      <c r="P59" t="s">
        <v>4643</v>
      </c>
    </row>
    <row r="60" spans="1:16" x14ac:dyDescent="0.25">
      <c r="A60" t="s">
        <v>5</v>
      </c>
      <c r="B60" t="s">
        <v>4644</v>
      </c>
      <c r="C60" t="s">
        <v>76</v>
      </c>
      <c r="D60" t="s">
        <v>4630</v>
      </c>
      <c r="E60" t="s">
        <v>59</v>
      </c>
      <c r="F60" t="b">
        <v>1</v>
      </c>
      <c r="G60" t="s">
        <v>65</v>
      </c>
      <c r="H60" s="1">
        <v>46023.834583333337</v>
      </c>
      <c r="I60" t="b">
        <v>0</v>
      </c>
      <c r="J60" t="b">
        <v>1</v>
      </c>
      <c r="K60" t="s">
        <v>41</v>
      </c>
      <c r="L60" t="s">
        <v>60</v>
      </c>
      <c r="M60">
        <v>131500</v>
      </c>
      <c r="N60"/>
      <c r="O60" t="s">
        <v>4645</v>
      </c>
      <c r="P60" t="s">
        <v>303</v>
      </c>
    </row>
    <row r="61" spans="1:16" x14ac:dyDescent="0.25">
      <c r="A61" t="s">
        <v>6</v>
      </c>
      <c r="B61" t="s">
        <v>4646</v>
      </c>
      <c r="C61" t="s">
        <v>543</v>
      </c>
      <c r="D61" t="s">
        <v>4346</v>
      </c>
      <c r="E61" t="s">
        <v>59</v>
      </c>
      <c r="F61" t="b">
        <v>0</v>
      </c>
      <c r="G61" t="s">
        <v>65</v>
      </c>
      <c r="H61" s="1">
        <v>46023.917337962957</v>
      </c>
      <c r="I61" t="b">
        <v>0</v>
      </c>
      <c r="J61" t="b">
        <v>1</v>
      </c>
      <c r="K61" t="s">
        <v>41</v>
      </c>
      <c r="L61" t="s">
        <v>60</v>
      </c>
      <c r="M61">
        <v>187000</v>
      </c>
      <c r="N61"/>
      <c r="O61" t="s">
        <v>577</v>
      </c>
      <c r="P61" t="s">
        <v>4647</v>
      </c>
    </row>
    <row r="62" spans="1:16" x14ac:dyDescent="0.25">
      <c r="A62" t="s">
        <v>6</v>
      </c>
      <c r="B62" t="s">
        <v>4648</v>
      </c>
      <c r="C62" t="s">
        <v>112</v>
      </c>
      <c r="D62" t="s">
        <v>4346</v>
      </c>
      <c r="E62" t="s">
        <v>59</v>
      </c>
      <c r="F62" t="b">
        <v>0</v>
      </c>
      <c r="G62" t="s">
        <v>65</v>
      </c>
      <c r="H62" s="1">
        <v>46023.917337962957</v>
      </c>
      <c r="I62" t="b">
        <v>0</v>
      </c>
      <c r="J62" t="b">
        <v>1</v>
      </c>
      <c r="K62" t="s">
        <v>41</v>
      </c>
      <c r="L62" t="s">
        <v>60</v>
      </c>
      <c r="M62">
        <v>195500</v>
      </c>
      <c r="N62"/>
      <c r="O62" t="s">
        <v>1183</v>
      </c>
      <c r="P62" t="s">
        <v>4649</v>
      </c>
    </row>
    <row r="63" spans="1:16" x14ac:dyDescent="0.25">
      <c r="A63" t="s">
        <v>6</v>
      </c>
      <c r="B63" t="s">
        <v>4650</v>
      </c>
      <c r="C63" t="s">
        <v>246</v>
      </c>
      <c r="D63" t="s">
        <v>4346</v>
      </c>
      <c r="E63" t="s">
        <v>59</v>
      </c>
      <c r="F63" t="b">
        <v>0</v>
      </c>
      <c r="G63" t="s">
        <v>65</v>
      </c>
      <c r="H63" s="1">
        <v>46023.917361111111</v>
      </c>
      <c r="I63" t="b">
        <v>0</v>
      </c>
      <c r="J63" t="b">
        <v>1</v>
      </c>
      <c r="K63" t="s">
        <v>41</v>
      </c>
      <c r="L63" t="s">
        <v>60</v>
      </c>
      <c r="M63">
        <v>195500</v>
      </c>
      <c r="N63"/>
      <c r="O63" t="s">
        <v>577</v>
      </c>
      <c r="P63" t="s">
        <v>4647</v>
      </c>
    </row>
    <row r="64" spans="1:16" x14ac:dyDescent="0.25">
      <c r="A64" t="s">
        <v>0</v>
      </c>
      <c r="B64" t="s">
        <v>2073</v>
      </c>
      <c r="C64" t="s">
        <v>4651</v>
      </c>
      <c r="D64" t="s">
        <v>4652</v>
      </c>
      <c r="E64" t="s">
        <v>72</v>
      </c>
      <c r="F64" t="b">
        <v>0</v>
      </c>
      <c r="G64" t="s">
        <v>40</v>
      </c>
      <c r="H64" s="1">
        <v>46023.979733796303</v>
      </c>
      <c r="I64" t="b">
        <v>1</v>
      </c>
      <c r="J64" t="b">
        <v>0</v>
      </c>
      <c r="K64" t="s">
        <v>40</v>
      </c>
      <c r="L64" t="s">
        <v>60</v>
      </c>
      <c r="M64">
        <v>25000</v>
      </c>
      <c r="N64"/>
      <c r="O64" t="s">
        <v>4653</v>
      </c>
      <c r="P64" t="s">
        <v>4654</v>
      </c>
    </row>
    <row r="65" spans="1:16" x14ac:dyDescent="0.25">
      <c r="A65" t="s">
        <v>2</v>
      </c>
      <c r="B65" t="s">
        <v>123</v>
      </c>
      <c r="C65" t="s">
        <v>4655</v>
      </c>
      <c r="D65" t="s">
        <v>4652</v>
      </c>
      <c r="E65" t="s">
        <v>72</v>
      </c>
      <c r="F65" t="b">
        <v>0</v>
      </c>
      <c r="G65" t="s">
        <v>40</v>
      </c>
      <c r="H65" s="1">
        <v>46023.979756944442</v>
      </c>
      <c r="I65" t="b">
        <v>0</v>
      </c>
      <c r="J65" t="b">
        <v>0</v>
      </c>
      <c r="K65" t="s">
        <v>40</v>
      </c>
      <c r="L65" t="s">
        <v>60</v>
      </c>
      <c r="M65">
        <v>32500</v>
      </c>
      <c r="N65"/>
      <c r="O65" t="s">
        <v>4656</v>
      </c>
    </row>
    <row r="66" spans="1:16" x14ac:dyDescent="0.25">
      <c r="A66" t="s">
        <v>2</v>
      </c>
      <c r="B66" t="s">
        <v>4657</v>
      </c>
      <c r="C66" t="s">
        <v>76</v>
      </c>
      <c r="D66" t="s">
        <v>584</v>
      </c>
      <c r="E66" t="s">
        <v>72</v>
      </c>
      <c r="F66" t="b">
        <v>1</v>
      </c>
      <c r="G66" t="s">
        <v>13</v>
      </c>
      <c r="H66" s="1">
        <v>46023.980914351851</v>
      </c>
      <c r="I66" t="b">
        <v>0</v>
      </c>
      <c r="J66" t="b">
        <v>0</v>
      </c>
      <c r="K66" t="s">
        <v>13</v>
      </c>
      <c r="L66" t="s">
        <v>74</v>
      </c>
      <c r="M66"/>
      <c r="N66">
        <v>25</v>
      </c>
      <c r="O66" t="s">
        <v>584</v>
      </c>
      <c r="P66" t="s">
        <v>842</v>
      </c>
    </row>
    <row r="67" spans="1:16" x14ac:dyDescent="0.25">
      <c r="A67" t="s">
        <v>0</v>
      </c>
      <c r="B67" t="s">
        <v>4658</v>
      </c>
      <c r="C67" t="s">
        <v>4659</v>
      </c>
      <c r="D67" t="s">
        <v>4633</v>
      </c>
      <c r="E67" t="s">
        <v>59</v>
      </c>
      <c r="F67" t="b">
        <v>0</v>
      </c>
      <c r="G67" t="s">
        <v>21</v>
      </c>
      <c r="H67" s="1">
        <v>46023.981365740743</v>
      </c>
      <c r="I67" t="b">
        <v>0</v>
      </c>
      <c r="J67" t="b">
        <v>0</v>
      </c>
      <c r="K67" t="s">
        <v>21</v>
      </c>
      <c r="L67" t="s">
        <v>60</v>
      </c>
      <c r="M67">
        <v>2700000</v>
      </c>
      <c r="N67"/>
      <c r="O67" t="s">
        <v>4660</v>
      </c>
      <c r="P67" t="s">
        <v>4661</v>
      </c>
    </row>
    <row r="68" spans="1:16" x14ac:dyDescent="0.25">
      <c r="A68" t="s">
        <v>0</v>
      </c>
      <c r="B68" t="s">
        <v>4662</v>
      </c>
      <c r="C68" t="s">
        <v>76</v>
      </c>
      <c r="D68" t="s">
        <v>584</v>
      </c>
      <c r="E68" t="s">
        <v>72</v>
      </c>
      <c r="F68" t="b">
        <v>1</v>
      </c>
      <c r="G68" t="s">
        <v>25</v>
      </c>
      <c r="H68" s="1">
        <v>46023.983634259261</v>
      </c>
      <c r="I68" t="b">
        <v>0</v>
      </c>
      <c r="J68" t="b">
        <v>0</v>
      </c>
      <c r="K68" t="s">
        <v>25</v>
      </c>
      <c r="L68" t="s">
        <v>74</v>
      </c>
      <c r="M68"/>
      <c r="N68">
        <v>25</v>
      </c>
      <c r="O68" t="s">
        <v>584</v>
      </c>
      <c r="P68" t="s">
        <v>133</v>
      </c>
    </row>
    <row r="69" spans="1:16" x14ac:dyDescent="0.25">
      <c r="A69" t="s">
        <v>0</v>
      </c>
      <c r="B69" t="s">
        <v>4663</v>
      </c>
      <c r="C69" t="s">
        <v>76</v>
      </c>
      <c r="D69" t="s">
        <v>584</v>
      </c>
      <c r="E69" t="s">
        <v>72</v>
      </c>
      <c r="F69" t="b">
        <v>1</v>
      </c>
      <c r="G69" t="s">
        <v>25</v>
      </c>
      <c r="H69" s="1">
        <v>46023.983784722222</v>
      </c>
      <c r="I69" t="b">
        <v>0</v>
      </c>
      <c r="J69" t="b">
        <v>0</v>
      </c>
      <c r="K69" t="s">
        <v>25</v>
      </c>
      <c r="L69" t="s">
        <v>74</v>
      </c>
      <c r="M69"/>
      <c r="N69">
        <v>25</v>
      </c>
      <c r="O69" t="s">
        <v>584</v>
      </c>
      <c r="P69" t="s">
        <v>597</v>
      </c>
    </row>
    <row r="70" spans="1:16" x14ac:dyDescent="0.25">
      <c r="A70" t="s">
        <v>3</v>
      </c>
      <c r="B70" t="s">
        <v>4664</v>
      </c>
      <c r="C70" t="s">
        <v>4665</v>
      </c>
      <c r="D70" t="s">
        <v>2378</v>
      </c>
      <c r="E70" t="s">
        <v>59</v>
      </c>
      <c r="F70" t="b">
        <v>0</v>
      </c>
      <c r="G70" t="s">
        <v>4666</v>
      </c>
      <c r="H70" s="1">
        <v>46023.988518518519</v>
      </c>
      <c r="I70" t="b">
        <v>0</v>
      </c>
      <c r="J70" t="b">
        <v>0</v>
      </c>
      <c r="K70" t="s">
        <v>4666</v>
      </c>
      <c r="L70" t="s">
        <v>74</v>
      </c>
      <c r="M70"/>
      <c r="N70">
        <v>48</v>
      </c>
      <c r="O70" t="s">
        <v>2378</v>
      </c>
    </row>
    <row r="71" spans="1:16" x14ac:dyDescent="0.25">
      <c r="A71" t="s">
        <v>6</v>
      </c>
      <c r="B71" t="s">
        <v>6</v>
      </c>
      <c r="C71" t="s">
        <v>4667</v>
      </c>
      <c r="D71" t="s">
        <v>4668</v>
      </c>
      <c r="E71" t="s">
        <v>59</v>
      </c>
      <c r="F71" t="b">
        <v>0</v>
      </c>
      <c r="G71" t="s">
        <v>77</v>
      </c>
      <c r="H71" s="1">
        <v>46024.000902777778</v>
      </c>
      <c r="I71" t="b">
        <v>0</v>
      </c>
      <c r="J71" t="b">
        <v>0</v>
      </c>
      <c r="K71" t="s">
        <v>41</v>
      </c>
      <c r="L71" t="s">
        <v>74</v>
      </c>
      <c r="M71"/>
      <c r="N71">
        <v>58.5</v>
      </c>
      <c r="O71" t="s">
        <v>379</v>
      </c>
      <c r="P71" t="s">
        <v>4669</v>
      </c>
    </row>
    <row r="72" spans="1:16" x14ac:dyDescent="0.25">
      <c r="A72" t="s">
        <v>6</v>
      </c>
      <c r="B72" t="s">
        <v>4670</v>
      </c>
      <c r="C72" t="s">
        <v>1578</v>
      </c>
      <c r="D72" t="s">
        <v>4671</v>
      </c>
      <c r="E72" t="s">
        <v>59</v>
      </c>
      <c r="F72" t="b">
        <v>0</v>
      </c>
      <c r="G72" t="s">
        <v>68</v>
      </c>
      <c r="H72" s="1">
        <v>46024.001180555562</v>
      </c>
      <c r="I72" t="b">
        <v>0</v>
      </c>
      <c r="J72" t="b">
        <v>1</v>
      </c>
      <c r="K72" t="s">
        <v>41</v>
      </c>
      <c r="L72" t="s">
        <v>60</v>
      </c>
      <c r="M72">
        <v>120700</v>
      </c>
      <c r="N72"/>
      <c r="O72" t="s">
        <v>399</v>
      </c>
      <c r="P72" t="s">
        <v>2864</v>
      </c>
    </row>
    <row r="73" spans="1:16" x14ac:dyDescent="0.25">
      <c r="A73" t="s">
        <v>5</v>
      </c>
      <c r="B73" t="s">
        <v>4672</v>
      </c>
      <c r="C73" t="s">
        <v>112</v>
      </c>
      <c r="D73" t="s">
        <v>4673</v>
      </c>
      <c r="E73" t="s">
        <v>59</v>
      </c>
      <c r="F73" t="b">
        <v>0</v>
      </c>
      <c r="G73" t="s">
        <v>65</v>
      </c>
      <c r="H73" s="1">
        <v>46024.001331018517</v>
      </c>
      <c r="I73" t="b">
        <v>0</v>
      </c>
      <c r="J73" t="b">
        <v>1</v>
      </c>
      <c r="K73" t="s">
        <v>41</v>
      </c>
      <c r="L73" t="s">
        <v>60</v>
      </c>
      <c r="M73">
        <v>150500</v>
      </c>
      <c r="N73"/>
      <c r="O73" t="s">
        <v>4674</v>
      </c>
      <c r="P73" t="s">
        <v>4675</v>
      </c>
    </row>
    <row r="74" spans="1:16" x14ac:dyDescent="0.25">
      <c r="A74" t="s">
        <v>0</v>
      </c>
      <c r="B74" t="s">
        <v>4676</v>
      </c>
      <c r="C74" t="s">
        <v>76</v>
      </c>
      <c r="D74" t="s">
        <v>584</v>
      </c>
      <c r="E74" t="s">
        <v>72</v>
      </c>
      <c r="F74" t="b">
        <v>1</v>
      </c>
      <c r="G74" t="s">
        <v>34</v>
      </c>
      <c r="H74" s="1">
        <v>46024.018576388888</v>
      </c>
      <c r="I74" t="b">
        <v>1</v>
      </c>
      <c r="J74" t="b">
        <v>0</v>
      </c>
      <c r="K74" t="s">
        <v>34</v>
      </c>
      <c r="L74" t="s">
        <v>74</v>
      </c>
      <c r="M74"/>
      <c r="N74">
        <v>25</v>
      </c>
      <c r="O74" t="s">
        <v>4677</v>
      </c>
      <c r="P74" t="s">
        <v>2175</v>
      </c>
    </row>
    <row r="75" spans="1:16" x14ac:dyDescent="0.25">
      <c r="A75" t="s">
        <v>0</v>
      </c>
      <c r="B75" t="s">
        <v>4678</v>
      </c>
      <c r="C75" t="s">
        <v>76</v>
      </c>
      <c r="D75" t="s">
        <v>584</v>
      </c>
      <c r="E75" t="s">
        <v>72</v>
      </c>
      <c r="F75" t="b">
        <v>1</v>
      </c>
      <c r="G75" t="s">
        <v>34</v>
      </c>
      <c r="H75" s="1">
        <v>46024.018576388888</v>
      </c>
      <c r="I75" t="b">
        <v>0</v>
      </c>
      <c r="J75" t="b">
        <v>0</v>
      </c>
      <c r="K75" t="s">
        <v>34</v>
      </c>
      <c r="L75" t="s">
        <v>74</v>
      </c>
      <c r="M75"/>
      <c r="N75">
        <v>25</v>
      </c>
      <c r="O75" t="s">
        <v>584</v>
      </c>
      <c r="P75" t="s">
        <v>1321</v>
      </c>
    </row>
    <row r="76" spans="1:16" x14ac:dyDescent="0.25">
      <c r="A76" t="s">
        <v>0</v>
      </c>
      <c r="B76" t="s">
        <v>4679</v>
      </c>
      <c r="C76" t="s">
        <v>76</v>
      </c>
      <c r="D76" t="s">
        <v>584</v>
      </c>
      <c r="E76" t="s">
        <v>72</v>
      </c>
      <c r="F76" t="b">
        <v>1</v>
      </c>
      <c r="G76" t="s">
        <v>19</v>
      </c>
      <c r="H76" s="1">
        <v>46024.019004629627</v>
      </c>
      <c r="I76" t="b">
        <v>0</v>
      </c>
      <c r="J76" t="b">
        <v>0</v>
      </c>
      <c r="K76" t="s">
        <v>19</v>
      </c>
      <c r="L76" t="s">
        <v>74</v>
      </c>
      <c r="M76"/>
      <c r="N76">
        <v>25</v>
      </c>
      <c r="O76" t="s">
        <v>584</v>
      </c>
      <c r="P76" t="s">
        <v>3903</v>
      </c>
    </row>
    <row r="77" spans="1:16" x14ac:dyDescent="0.25">
      <c r="A77" t="s">
        <v>2</v>
      </c>
      <c r="B77" t="s">
        <v>4680</v>
      </c>
      <c r="C77" t="s">
        <v>19</v>
      </c>
      <c r="D77" t="s">
        <v>4518</v>
      </c>
      <c r="E77" t="s">
        <v>59</v>
      </c>
      <c r="F77" t="b">
        <v>0</v>
      </c>
      <c r="G77" t="s">
        <v>19</v>
      </c>
      <c r="H77" s="1">
        <v>46024.019016203703</v>
      </c>
      <c r="I77" t="b">
        <v>0</v>
      </c>
      <c r="J77" t="b">
        <v>0</v>
      </c>
      <c r="K77" t="s">
        <v>19</v>
      </c>
      <c r="L77" t="s">
        <v>60</v>
      </c>
      <c r="M77">
        <v>64000</v>
      </c>
      <c r="N77"/>
      <c r="O77" t="s">
        <v>4681</v>
      </c>
    </row>
    <row r="78" spans="1:16" x14ac:dyDescent="0.25">
      <c r="A78" t="s">
        <v>1</v>
      </c>
      <c r="B78" t="s">
        <v>4682</v>
      </c>
      <c r="C78" t="s">
        <v>19</v>
      </c>
      <c r="D78" t="s">
        <v>4518</v>
      </c>
      <c r="E78" t="s">
        <v>621</v>
      </c>
      <c r="F78" t="b">
        <v>0</v>
      </c>
      <c r="G78" t="s">
        <v>19</v>
      </c>
      <c r="H78" s="1">
        <v>46024.019224537027</v>
      </c>
      <c r="I78" t="b">
        <v>0</v>
      </c>
      <c r="J78" t="b">
        <v>0</v>
      </c>
      <c r="K78" t="s">
        <v>19</v>
      </c>
      <c r="L78" t="s">
        <v>60</v>
      </c>
      <c r="M78">
        <v>45000</v>
      </c>
      <c r="N78"/>
      <c r="O78" t="s">
        <v>4683</v>
      </c>
      <c r="P78" t="s">
        <v>152</v>
      </c>
    </row>
    <row r="79" spans="1:16" x14ac:dyDescent="0.25">
      <c r="A79" t="s">
        <v>1</v>
      </c>
      <c r="B79" t="s">
        <v>4684</v>
      </c>
      <c r="C79" t="s">
        <v>76</v>
      </c>
      <c r="D79" t="s">
        <v>584</v>
      </c>
      <c r="E79" t="s">
        <v>72</v>
      </c>
      <c r="F79" t="b">
        <v>1</v>
      </c>
      <c r="G79" t="s">
        <v>31</v>
      </c>
      <c r="H79" s="1">
        <v>46024.019525462973</v>
      </c>
      <c r="I79" t="b">
        <v>1</v>
      </c>
      <c r="J79" t="b">
        <v>0</v>
      </c>
      <c r="K79" t="s">
        <v>31</v>
      </c>
      <c r="L79" t="s">
        <v>74</v>
      </c>
      <c r="M79"/>
      <c r="N79">
        <v>25</v>
      </c>
      <c r="O79" t="s">
        <v>4677</v>
      </c>
    </row>
    <row r="80" spans="1:16" x14ac:dyDescent="0.25">
      <c r="A80" t="s">
        <v>0</v>
      </c>
      <c r="B80" t="s">
        <v>4678</v>
      </c>
      <c r="C80" t="s">
        <v>76</v>
      </c>
      <c r="D80" t="s">
        <v>584</v>
      </c>
      <c r="E80" t="s">
        <v>72</v>
      </c>
      <c r="F80" t="b">
        <v>1</v>
      </c>
      <c r="G80" t="s">
        <v>29</v>
      </c>
      <c r="H80" s="1">
        <v>46024.020740740743</v>
      </c>
      <c r="I80" t="b">
        <v>0</v>
      </c>
      <c r="J80" t="b">
        <v>0</v>
      </c>
      <c r="K80" t="s">
        <v>29</v>
      </c>
      <c r="L80" t="s">
        <v>74</v>
      </c>
      <c r="M80"/>
      <c r="N80">
        <v>25</v>
      </c>
      <c r="O80" t="s">
        <v>584</v>
      </c>
    </row>
    <row r="81" spans="1:16" x14ac:dyDescent="0.25">
      <c r="A81" t="s">
        <v>0</v>
      </c>
      <c r="B81" t="s">
        <v>4685</v>
      </c>
      <c r="C81" t="s">
        <v>76</v>
      </c>
      <c r="D81" t="s">
        <v>584</v>
      </c>
      <c r="E81" t="s">
        <v>72</v>
      </c>
      <c r="F81" t="b">
        <v>1</v>
      </c>
      <c r="G81" t="s">
        <v>29</v>
      </c>
      <c r="H81" s="1">
        <v>46024.020740740743</v>
      </c>
      <c r="I81" t="b">
        <v>0</v>
      </c>
      <c r="J81" t="b">
        <v>0</v>
      </c>
      <c r="K81" t="s">
        <v>29</v>
      </c>
      <c r="L81" t="s">
        <v>74</v>
      </c>
      <c r="M81"/>
      <c r="N81">
        <v>25</v>
      </c>
      <c r="O81" t="s">
        <v>4686</v>
      </c>
      <c r="P81" t="s">
        <v>4687</v>
      </c>
    </row>
    <row r="82" spans="1:16" x14ac:dyDescent="0.25">
      <c r="A82" t="s">
        <v>3</v>
      </c>
      <c r="B82" t="s">
        <v>4688</v>
      </c>
      <c r="C82" t="s">
        <v>76</v>
      </c>
      <c r="D82" t="s">
        <v>584</v>
      </c>
      <c r="E82" t="s">
        <v>72</v>
      </c>
      <c r="F82" t="b">
        <v>1</v>
      </c>
      <c r="G82" t="s">
        <v>29</v>
      </c>
      <c r="H82" s="1">
        <v>46024.020740740743</v>
      </c>
      <c r="I82" t="b">
        <v>0</v>
      </c>
      <c r="J82" t="b">
        <v>0</v>
      </c>
      <c r="K82" t="s">
        <v>29</v>
      </c>
      <c r="L82" t="s">
        <v>74</v>
      </c>
      <c r="M82"/>
      <c r="N82">
        <v>25</v>
      </c>
      <c r="O82" t="s">
        <v>584</v>
      </c>
      <c r="P82" t="s">
        <v>3201</v>
      </c>
    </row>
    <row r="83" spans="1:16" x14ac:dyDescent="0.25">
      <c r="A83" t="s">
        <v>2</v>
      </c>
      <c r="B83" t="s">
        <v>4689</v>
      </c>
      <c r="C83" t="s">
        <v>2874</v>
      </c>
      <c r="D83" t="s">
        <v>4569</v>
      </c>
      <c r="E83" t="s">
        <v>59</v>
      </c>
      <c r="F83" t="b">
        <v>0</v>
      </c>
      <c r="G83" t="s">
        <v>17</v>
      </c>
      <c r="H83" s="1">
        <v>46024.088391203702</v>
      </c>
      <c r="I83" t="b">
        <v>0</v>
      </c>
      <c r="J83" t="b">
        <v>0</v>
      </c>
      <c r="K83" t="s">
        <v>17</v>
      </c>
      <c r="L83" t="s">
        <v>74</v>
      </c>
      <c r="M83"/>
      <c r="N83">
        <v>36.31</v>
      </c>
      <c r="O83" t="s">
        <v>1867</v>
      </c>
      <c r="P83" t="s">
        <v>4619</v>
      </c>
    </row>
    <row r="84" spans="1:16" x14ac:dyDescent="0.25">
      <c r="A84" t="s">
        <v>0</v>
      </c>
      <c r="B84" t="s">
        <v>4690</v>
      </c>
      <c r="C84" t="s">
        <v>76</v>
      </c>
      <c r="D84" t="s">
        <v>584</v>
      </c>
      <c r="E84" t="s">
        <v>72</v>
      </c>
      <c r="F84" t="b">
        <v>1</v>
      </c>
      <c r="G84" t="s">
        <v>19</v>
      </c>
      <c r="H84" s="1">
        <v>46024.297303240739</v>
      </c>
      <c r="I84" t="b">
        <v>1</v>
      </c>
      <c r="J84" t="b">
        <v>0</v>
      </c>
      <c r="K84" t="s">
        <v>19</v>
      </c>
      <c r="L84" t="s">
        <v>74</v>
      </c>
      <c r="M84"/>
      <c r="N84">
        <v>12.5</v>
      </c>
      <c r="O84" t="s">
        <v>4691</v>
      </c>
      <c r="P84" t="s">
        <v>4692</v>
      </c>
    </row>
    <row r="85" spans="1:16" x14ac:dyDescent="0.25">
      <c r="A85" t="s">
        <v>2</v>
      </c>
      <c r="B85" t="s">
        <v>4693</v>
      </c>
      <c r="C85" t="s">
        <v>1310</v>
      </c>
      <c r="D85" t="s">
        <v>4569</v>
      </c>
      <c r="E85" t="s">
        <v>59</v>
      </c>
      <c r="F85" t="b">
        <v>0</v>
      </c>
      <c r="G85" t="s">
        <v>32</v>
      </c>
      <c r="H85" s="1">
        <v>46024.302847222221</v>
      </c>
      <c r="I85" t="b">
        <v>0</v>
      </c>
      <c r="J85" t="b">
        <v>0</v>
      </c>
      <c r="K85" t="s">
        <v>32</v>
      </c>
      <c r="L85" t="s">
        <v>74</v>
      </c>
      <c r="M85"/>
      <c r="N85">
        <v>47.41</v>
      </c>
      <c r="O85" t="s">
        <v>2017</v>
      </c>
      <c r="P85" t="s">
        <v>310</v>
      </c>
    </row>
    <row r="86" spans="1:16" x14ac:dyDescent="0.25">
      <c r="A86" t="s">
        <v>6</v>
      </c>
      <c r="B86" t="s">
        <v>4694</v>
      </c>
      <c r="C86" t="s">
        <v>543</v>
      </c>
      <c r="D86" t="s">
        <v>4346</v>
      </c>
      <c r="E86" t="s">
        <v>59</v>
      </c>
      <c r="F86" t="b">
        <v>0</v>
      </c>
      <c r="G86" t="s">
        <v>65</v>
      </c>
      <c r="H86" s="1">
        <v>46024.334270833337</v>
      </c>
      <c r="I86" t="b">
        <v>0</v>
      </c>
      <c r="J86" t="b">
        <v>1</v>
      </c>
      <c r="K86" t="s">
        <v>41</v>
      </c>
      <c r="L86" t="s">
        <v>60</v>
      </c>
      <c r="M86">
        <v>187000</v>
      </c>
      <c r="N86"/>
      <c r="O86" t="s">
        <v>577</v>
      </c>
      <c r="P86" t="s">
        <v>4554</v>
      </c>
    </row>
    <row r="87" spans="1:16" x14ac:dyDescent="0.25">
      <c r="A87" t="s">
        <v>8</v>
      </c>
      <c r="B87" t="s">
        <v>4695</v>
      </c>
      <c r="C87" t="s">
        <v>172</v>
      </c>
      <c r="D87" t="s">
        <v>4346</v>
      </c>
      <c r="E87" t="s">
        <v>59</v>
      </c>
      <c r="F87" t="b">
        <v>0</v>
      </c>
      <c r="G87" t="s">
        <v>68</v>
      </c>
      <c r="H87" s="1">
        <v>46024.334918981483</v>
      </c>
      <c r="I87" t="b">
        <v>0</v>
      </c>
      <c r="J87" t="b">
        <v>1</v>
      </c>
      <c r="K87" t="s">
        <v>41</v>
      </c>
      <c r="L87" t="s">
        <v>60</v>
      </c>
      <c r="M87">
        <v>181000</v>
      </c>
      <c r="N87"/>
      <c r="O87" t="s">
        <v>577</v>
      </c>
      <c r="P87" t="s">
        <v>2748</v>
      </c>
    </row>
    <row r="88" spans="1:16" x14ac:dyDescent="0.25">
      <c r="A88" t="s">
        <v>1</v>
      </c>
      <c r="B88" t="s">
        <v>2450</v>
      </c>
      <c r="C88" t="s">
        <v>4696</v>
      </c>
      <c r="D88" t="s">
        <v>4697</v>
      </c>
      <c r="E88" t="s">
        <v>59</v>
      </c>
      <c r="F88" t="b">
        <v>0</v>
      </c>
      <c r="G88" t="s">
        <v>65</v>
      </c>
      <c r="H88" s="1">
        <v>46024.335185185177</v>
      </c>
      <c r="I88" t="b">
        <v>1</v>
      </c>
      <c r="J88" t="b">
        <v>1</v>
      </c>
      <c r="K88" t="s">
        <v>41</v>
      </c>
      <c r="L88" t="s">
        <v>74</v>
      </c>
      <c r="M88"/>
      <c r="N88">
        <v>75</v>
      </c>
      <c r="O88" t="s">
        <v>110</v>
      </c>
      <c r="P88" t="s">
        <v>1662</v>
      </c>
    </row>
    <row r="89" spans="1:16" x14ac:dyDescent="0.25">
      <c r="A89" t="s">
        <v>3</v>
      </c>
      <c r="B89" t="s">
        <v>4698</v>
      </c>
      <c r="C89" t="s">
        <v>76</v>
      </c>
      <c r="D89" t="s">
        <v>584</v>
      </c>
      <c r="E89" t="s">
        <v>72</v>
      </c>
      <c r="F89" t="b">
        <v>1</v>
      </c>
      <c r="G89" t="s">
        <v>19</v>
      </c>
      <c r="H89" s="1">
        <v>46024.338993055557</v>
      </c>
      <c r="I89" t="b">
        <v>0</v>
      </c>
      <c r="J89" t="b">
        <v>0</v>
      </c>
      <c r="K89" t="s">
        <v>19</v>
      </c>
      <c r="L89" t="s">
        <v>74</v>
      </c>
      <c r="M89"/>
      <c r="N89">
        <v>15</v>
      </c>
      <c r="O89" t="s">
        <v>1098</v>
      </c>
      <c r="P89" t="s">
        <v>2923</v>
      </c>
    </row>
    <row r="90" spans="1:16" x14ac:dyDescent="0.25">
      <c r="A90" t="s">
        <v>0</v>
      </c>
      <c r="B90" t="s">
        <v>4699</v>
      </c>
      <c r="C90" t="s">
        <v>76</v>
      </c>
      <c r="D90" t="s">
        <v>584</v>
      </c>
      <c r="E90" t="s">
        <v>72</v>
      </c>
      <c r="F90" t="b">
        <v>1</v>
      </c>
      <c r="G90" t="s">
        <v>19</v>
      </c>
      <c r="H90" s="1">
        <v>46024.380636574067</v>
      </c>
      <c r="I90" t="b">
        <v>0</v>
      </c>
      <c r="J90" t="b">
        <v>0</v>
      </c>
      <c r="K90" t="s">
        <v>19</v>
      </c>
      <c r="L90" t="s">
        <v>74</v>
      </c>
      <c r="M90"/>
      <c r="N90">
        <v>11</v>
      </c>
      <c r="O90" t="s">
        <v>4700</v>
      </c>
      <c r="P90" t="s">
        <v>4701</v>
      </c>
    </row>
    <row r="91" spans="1:16" x14ac:dyDescent="0.25">
      <c r="A91" t="s">
        <v>2</v>
      </c>
      <c r="B91" t="s">
        <v>4702</v>
      </c>
      <c r="C91" t="s">
        <v>930</v>
      </c>
      <c r="D91" t="s">
        <v>4526</v>
      </c>
      <c r="E91" t="s">
        <v>59</v>
      </c>
      <c r="F91" t="b">
        <v>0</v>
      </c>
      <c r="G91" t="s">
        <v>19</v>
      </c>
      <c r="H91" s="1">
        <v>46024.380694444437</v>
      </c>
      <c r="I91" t="b">
        <v>0</v>
      </c>
      <c r="J91" t="b">
        <v>0</v>
      </c>
      <c r="K91" t="s">
        <v>19</v>
      </c>
      <c r="L91" t="s">
        <v>60</v>
      </c>
      <c r="M91">
        <v>2250000</v>
      </c>
      <c r="N91"/>
      <c r="O91" t="s">
        <v>4703</v>
      </c>
      <c r="P91" t="s">
        <v>4704</v>
      </c>
    </row>
    <row r="92" spans="1:16" x14ac:dyDescent="0.25">
      <c r="A92" t="s">
        <v>7</v>
      </c>
      <c r="B92" t="s">
        <v>4705</v>
      </c>
      <c r="C92" t="s">
        <v>489</v>
      </c>
      <c r="D92" t="s">
        <v>2360</v>
      </c>
      <c r="E92" t="s">
        <v>72</v>
      </c>
      <c r="F92" t="b">
        <v>0</v>
      </c>
      <c r="G92" t="s">
        <v>77</v>
      </c>
      <c r="H92" s="1">
        <v>46024.417048611111</v>
      </c>
      <c r="I92" t="b">
        <v>0</v>
      </c>
      <c r="J92" t="b">
        <v>1</v>
      </c>
      <c r="K92" t="s">
        <v>41</v>
      </c>
      <c r="L92" t="s">
        <v>60</v>
      </c>
      <c r="M92">
        <v>153000</v>
      </c>
      <c r="N92"/>
      <c r="O92" t="s">
        <v>424</v>
      </c>
      <c r="P92" t="s">
        <v>1580</v>
      </c>
    </row>
    <row r="93" spans="1:16" x14ac:dyDescent="0.25">
      <c r="A93" t="s">
        <v>2</v>
      </c>
      <c r="B93" t="s">
        <v>3081</v>
      </c>
      <c r="C93" t="s">
        <v>1371</v>
      </c>
      <c r="D93" t="s">
        <v>2360</v>
      </c>
      <c r="E93" t="s">
        <v>72</v>
      </c>
      <c r="F93" t="b">
        <v>0</v>
      </c>
      <c r="G93" t="s">
        <v>77</v>
      </c>
      <c r="H93" s="1">
        <v>46024.417071759257</v>
      </c>
      <c r="I93" t="b">
        <v>0</v>
      </c>
      <c r="J93" t="b">
        <v>1</v>
      </c>
      <c r="K93" t="s">
        <v>41</v>
      </c>
      <c r="L93" t="s">
        <v>60</v>
      </c>
      <c r="M93">
        <v>214500</v>
      </c>
      <c r="N93"/>
      <c r="O93" t="s">
        <v>424</v>
      </c>
      <c r="P93" t="s">
        <v>4706</v>
      </c>
    </row>
    <row r="94" spans="1:16" x14ac:dyDescent="0.25">
      <c r="A94" t="s">
        <v>3</v>
      </c>
      <c r="B94" t="s">
        <v>3400</v>
      </c>
      <c r="C94" t="s">
        <v>2900</v>
      </c>
      <c r="D94" t="s">
        <v>4526</v>
      </c>
      <c r="E94" t="s">
        <v>132</v>
      </c>
      <c r="F94" t="b">
        <v>0</v>
      </c>
      <c r="G94" t="s">
        <v>73</v>
      </c>
      <c r="H94" s="1">
        <v>46024.417199074072</v>
      </c>
      <c r="I94" t="b">
        <v>0</v>
      </c>
      <c r="J94" t="b">
        <v>1</v>
      </c>
      <c r="K94" t="s">
        <v>41</v>
      </c>
      <c r="L94" t="s">
        <v>74</v>
      </c>
      <c r="M94"/>
      <c r="N94">
        <v>24.5</v>
      </c>
      <c r="O94" t="s">
        <v>4707</v>
      </c>
      <c r="P94" t="s">
        <v>875</v>
      </c>
    </row>
    <row r="95" spans="1:16" x14ac:dyDescent="0.25">
      <c r="A95" t="s">
        <v>6</v>
      </c>
      <c r="B95" t="s">
        <v>4708</v>
      </c>
      <c r="C95" t="s">
        <v>157</v>
      </c>
      <c r="D95" t="s">
        <v>2360</v>
      </c>
      <c r="E95" t="s">
        <v>72</v>
      </c>
      <c r="F95" t="b">
        <v>0</v>
      </c>
      <c r="G95" t="s">
        <v>77</v>
      </c>
      <c r="H95" s="1">
        <v>46024.417881944442</v>
      </c>
      <c r="I95" t="b">
        <v>0</v>
      </c>
      <c r="J95" t="b">
        <v>1</v>
      </c>
      <c r="K95" t="s">
        <v>41</v>
      </c>
      <c r="L95" t="s">
        <v>60</v>
      </c>
      <c r="M95">
        <v>214500</v>
      </c>
      <c r="N95"/>
      <c r="O95" t="s">
        <v>424</v>
      </c>
      <c r="P95" t="s">
        <v>4709</v>
      </c>
    </row>
    <row r="96" spans="1:16" x14ac:dyDescent="0.25">
      <c r="A96" t="s">
        <v>2</v>
      </c>
      <c r="B96" t="s">
        <v>4578</v>
      </c>
      <c r="C96" t="s">
        <v>1371</v>
      </c>
      <c r="D96" t="s">
        <v>2360</v>
      </c>
      <c r="E96" t="s">
        <v>72</v>
      </c>
      <c r="F96" t="b">
        <v>0</v>
      </c>
      <c r="G96" t="s">
        <v>77</v>
      </c>
      <c r="H96" s="1">
        <v>46024.417916666673</v>
      </c>
      <c r="I96" t="b">
        <v>0</v>
      </c>
      <c r="J96" t="b">
        <v>1</v>
      </c>
      <c r="K96" t="s">
        <v>41</v>
      </c>
      <c r="L96" t="s">
        <v>60</v>
      </c>
      <c r="M96">
        <v>214500</v>
      </c>
      <c r="N96"/>
      <c r="O96" t="s">
        <v>424</v>
      </c>
      <c r="P96" t="s">
        <v>4710</v>
      </c>
    </row>
    <row r="97" spans="1:16" x14ac:dyDescent="0.25">
      <c r="A97" t="s">
        <v>1</v>
      </c>
      <c r="B97" t="s">
        <v>594</v>
      </c>
      <c r="C97" t="s">
        <v>167</v>
      </c>
      <c r="D97" t="s">
        <v>4526</v>
      </c>
      <c r="E97" t="s">
        <v>59</v>
      </c>
      <c r="F97" t="b">
        <v>0</v>
      </c>
      <c r="G97" t="s">
        <v>65</v>
      </c>
      <c r="H97" s="1">
        <v>46024.418564814812</v>
      </c>
      <c r="I97" t="b">
        <v>0</v>
      </c>
      <c r="J97" t="b">
        <v>1</v>
      </c>
      <c r="K97" t="s">
        <v>41</v>
      </c>
      <c r="L97" t="s">
        <v>60</v>
      </c>
      <c r="M97">
        <v>126800</v>
      </c>
      <c r="N97"/>
      <c r="O97" t="s">
        <v>195</v>
      </c>
      <c r="P97" t="s">
        <v>4711</v>
      </c>
    </row>
    <row r="98" spans="1:16" x14ac:dyDescent="0.25">
      <c r="A98" t="s">
        <v>1</v>
      </c>
      <c r="B98" t="s">
        <v>316</v>
      </c>
      <c r="C98" t="s">
        <v>3240</v>
      </c>
      <c r="D98" t="s">
        <v>2360</v>
      </c>
      <c r="E98" t="s">
        <v>59</v>
      </c>
      <c r="F98" t="b">
        <v>0</v>
      </c>
      <c r="G98" t="s">
        <v>65</v>
      </c>
      <c r="H98" s="1">
        <v>46024.418668981481</v>
      </c>
      <c r="I98" t="b">
        <v>0</v>
      </c>
      <c r="J98" t="b">
        <v>0</v>
      </c>
      <c r="K98" t="s">
        <v>41</v>
      </c>
      <c r="L98" t="s">
        <v>60</v>
      </c>
      <c r="M98">
        <v>149000</v>
      </c>
      <c r="N98"/>
      <c r="O98" t="s">
        <v>2795</v>
      </c>
      <c r="P98" t="s">
        <v>4712</v>
      </c>
    </row>
    <row r="99" spans="1:16" x14ac:dyDescent="0.25">
      <c r="A99" t="s">
        <v>4</v>
      </c>
      <c r="B99" t="s">
        <v>4713</v>
      </c>
      <c r="C99" t="s">
        <v>4714</v>
      </c>
      <c r="D99" t="s">
        <v>2360</v>
      </c>
      <c r="E99" t="s">
        <v>72</v>
      </c>
      <c r="F99" t="b">
        <v>0</v>
      </c>
      <c r="G99" t="s">
        <v>77</v>
      </c>
      <c r="H99" s="1">
        <v>46024.419178240743</v>
      </c>
      <c r="I99" t="b">
        <v>0</v>
      </c>
      <c r="J99" t="b">
        <v>1</v>
      </c>
      <c r="K99" t="s">
        <v>41</v>
      </c>
      <c r="L99" t="s">
        <v>60</v>
      </c>
      <c r="M99">
        <v>165000</v>
      </c>
      <c r="N99"/>
      <c r="O99" t="s">
        <v>424</v>
      </c>
      <c r="P99" t="s">
        <v>4715</v>
      </c>
    </row>
    <row r="100" spans="1:16" x14ac:dyDescent="0.25">
      <c r="A100" t="s">
        <v>8</v>
      </c>
      <c r="B100" t="s">
        <v>4716</v>
      </c>
      <c r="C100" t="s">
        <v>4717</v>
      </c>
      <c r="D100" t="s">
        <v>4526</v>
      </c>
      <c r="E100" t="s">
        <v>59</v>
      </c>
      <c r="F100" t="b">
        <v>0</v>
      </c>
      <c r="G100" t="s">
        <v>40</v>
      </c>
      <c r="H100" s="1">
        <v>46024.424398148149</v>
      </c>
      <c r="I100" t="b">
        <v>1</v>
      </c>
      <c r="J100" t="b">
        <v>0</v>
      </c>
      <c r="K100" t="s">
        <v>40</v>
      </c>
      <c r="L100" t="s">
        <v>60</v>
      </c>
      <c r="M100">
        <v>44100</v>
      </c>
      <c r="N100"/>
      <c r="O100" t="s">
        <v>4718</v>
      </c>
      <c r="P100" t="s">
        <v>4719</v>
      </c>
    </row>
    <row r="101" spans="1:16" x14ac:dyDescent="0.25">
      <c r="A101" t="s">
        <v>1</v>
      </c>
      <c r="B101" t="s">
        <v>4720</v>
      </c>
      <c r="C101" t="s">
        <v>4721</v>
      </c>
      <c r="D101" t="s">
        <v>4346</v>
      </c>
      <c r="E101" t="s">
        <v>72</v>
      </c>
      <c r="F101" t="b">
        <v>0</v>
      </c>
      <c r="G101" t="s">
        <v>13</v>
      </c>
      <c r="H101" s="1">
        <v>46024.42560185185</v>
      </c>
      <c r="I101" t="b">
        <v>0</v>
      </c>
      <c r="J101" t="b">
        <v>0</v>
      </c>
      <c r="K101" t="s">
        <v>13</v>
      </c>
      <c r="L101" t="s">
        <v>60</v>
      </c>
      <c r="M101">
        <v>100000</v>
      </c>
      <c r="N101"/>
      <c r="O101" t="s">
        <v>4722</v>
      </c>
      <c r="P101" t="s">
        <v>4723</v>
      </c>
    </row>
    <row r="102" spans="1:16" x14ac:dyDescent="0.25">
      <c r="A102" t="s">
        <v>0</v>
      </c>
      <c r="B102" t="s">
        <v>1308</v>
      </c>
      <c r="C102" t="s">
        <v>79</v>
      </c>
      <c r="D102" t="s">
        <v>4526</v>
      </c>
      <c r="E102" t="s">
        <v>59</v>
      </c>
      <c r="F102" t="b">
        <v>0</v>
      </c>
      <c r="G102" t="s">
        <v>77</v>
      </c>
      <c r="H102" s="1">
        <v>46024.458715277768</v>
      </c>
      <c r="I102" t="b">
        <v>1</v>
      </c>
      <c r="J102" t="b">
        <v>0</v>
      </c>
      <c r="K102" t="s">
        <v>41</v>
      </c>
      <c r="L102" t="s">
        <v>60</v>
      </c>
      <c r="M102">
        <v>228000</v>
      </c>
      <c r="N102"/>
      <c r="O102" t="s">
        <v>3453</v>
      </c>
      <c r="P102" t="s">
        <v>4724</v>
      </c>
    </row>
    <row r="103" spans="1:16" x14ac:dyDescent="0.25">
      <c r="A103" t="s">
        <v>3</v>
      </c>
      <c r="B103" t="s">
        <v>4725</v>
      </c>
      <c r="C103" t="s">
        <v>529</v>
      </c>
      <c r="D103" t="s">
        <v>4526</v>
      </c>
      <c r="E103" t="s">
        <v>59</v>
      </c>
      <c r="F103" t="b">
        <v>0</v>
      </c>
      <c r="G103" t="s">
        <v>77</v>
      </c>
      <c r="H103" s="1">
        <v>46024.458749999998</v>
      </c>
      <c r="I103" t="b">
        <v>0</v>
      </c>
      <c r="J103" t="b">
        <v>1</v>
      </c>
      <c r="K103" t="s">
        <v>41</v>
      </c>
      <c r="L103" t="s">
        <v>60</v>
      </c>
      <c r="M103">
        <v>75900</v>
      </c>
      <c r="N103"/>
      <c r="O103" t="s">
        <v>2979</v>
      </c>
      <c r="P103" t="s">
        <v>1385</v>
      </c>
    </row>
    <row r="104" spans="1:16" x14ac:dyDescent="0.25">
      <c r="A104" t="s">
        <v>6</v>
      </c>
      <c r="B104" t="s">
        <v>4726</v>
      </c>
      <c r="C104" t="s">
        <v>112</v>
      </c>
      <c r="D104" t="s">
        <v>4526</v>
      </c>
      <c r="E104" t="s">
        <v>59</v>
      </c>
      <c r="F104" t="b">
        <v>0</v>
      </c>
      <c r="G104" t="s">
        <v>65</v>
      </c>
      <c r="H104" s="1">
        <v>46024.459270833337</v>
      </c>
      <c r="I104" t="b">
        <v>0</v>
      </c>
      <c r="J104" t="b">
        <v>1</v>
      </c>
      <c r="K104" t="s">
        <v>41</v>
      </c>
      <c r="L104" t="s">
        <v>60</v>
      </c>
      <c r="M104">
        <v>160000</v>
      </c>
      <c r="N104"/>
      <c r="O104" t="s">
        <v>902</v>
      </c>
      <c r="P104" t="s">
        <v>85</v>
      </c>
    </row>
    <row r="105" spans="1:16" x14ac:dyDescent="0.25">
      <c r="A105" t="s">
        <v>2</v>
      </c>
      <c r="B105" t="s">
        <v>4727</v>
      </c>
      <c r="C105" t="s">
        <v>246</v>
      </c>
      <c r="D105" t="s">
        <v>4526</v>
      </c>
      <c r="E105" t="s">
        <v>59</v>
      </c>
      <c r="F105" t="b">
        <v>0</v>
      </c>
      <c r="G105" t="s">
        <v>65</v>
      </c>
      <c r="H105" s="1">
        <v>46024.459398148138</v>
      </c>
      <c r="I105" t="b">
        <v>0</v>
      </c>
      <c r="J105" t="b">
        <v>1</v>
      </c>
      <c r="K105" t="s">
        <v>41</v>
      </c>
      <c r="L105" t="s">
        <v>60</v>
      </c>
      <c r="M105">
        <v>202500</v>
      </c>
      <c r="N105"/>
      <c r="O105" t="s">
        <v>902</v>
      </c>
      <c r="P105" t="s">
        <v>85</v>
      </c>
    </row>
    <row r="106" spans="1:16" x14ac:dyDescent="0.25">
      <c r="A106" t="s">
        <v>0</v>
      </c>
      <c r="B106" t="s">
        <v>4728</v>
      </c>
      <c r="C106" t="s">
        <v>76</v>
      </c>
      <c r="D106" t="s">
        <v>584</v>
      </c>
      <c r="E106" t="s">
        <v>72</v>
      </c>
      <c r="F106" t="b">
        <v>1</v>
      </c>
      <c r="G106" t="s">
        <v>19</v>
      </c>
      <c r="H106" s="1">
        <v>46024.463969907411</v>
      </c>
      <c r="I106" t="b">
        <v>0</v>
      </c>
      <c r="J106" t="b">
        <v>0</v>
      </c>
      <c r="K106" t="s">
        <v>19</v>
      </c>
      <c r="L106" t="s">
        <v>74</v>
      </c>
      <c r="M106"/>
      <c r="N106">
        <v>15</v>
      </c>
      <c r="O106" t="s">
        <v>4729</v>
      </c>
      <c r="P106" t="s">
        <v>235</v>
      </c>
    </row>
    <row r="107" spans="1:16" x14ac:dyDescent="0.25">
      <c r="A107" t="s">
        <v>1</v>
      </c>
      <c r="B107" t="s">
        <v>4730</v>
      </c>
      <c r="C107" t="s">
        <v>40</v>
      </c>
      <c r="D107" t="s">
        <v>4526</v>
      </c>
      <c r="E107" t="s">
        <v>59</v>
      </c>
      <c r="F107" t="b">
        <v>0</v>
      </c>
      <c r="G107" t="s">
        <v>40</v>
      </c>
      <c r="H107" s="1">
        <v>46024.466145833343</v>
      </c>
      <c r="I107" t="b">
        <v>1</v>
      </c>
      <c r="J107" t="b">
        <v>0</v>
      </c>
      <c r="K107" t="s">
        <v>40</v>
      </c>
      <c r="L107" t="s">
        <v>60</v>
      </c>
      <c r="M107">
        <v>65000</v>
      </c>
      <c r="N107"/>
      <c r="O107" t="s">
        <v>4731</v>
      </c>
      <c r="P107" t="s">
        <v>4732</v>
      </c>
    </row>
    <row r="108" spans="1:16" x14ac:dyDescent="0.25">
      <c r="A108" t="s">
        <v>0</v>
      </c>
      <c r="B108" t="s">
        <v>4733</v>
      </c>
      <c r="C108" t="s">
        <v>218</v>
      </c>
      <c r="D108" t="s">
        <v>4526</v>
      </c>
      <c r="E108" t="s">
        <v>59</v>
      </c>
      <c r="F108" t="b">
        <v>0</v>
      </c>
      <c r="G108" t="s">
        <v>63</v>
      </c>
      <c r="H108" s="1">
        <v>46024.470960648148</v>
      </c>
      <c r="I108" t="b">
        <v>0</v>
      </c>
      <c r="J108" t="b">
        <v>0</v>
      </c>
      <c r="K108" t="s">
        <v>41</v>
      </c>
      <c r="L108" t="s">
        <v>60</v>
      </c>
      <c r="M108">
        <v>93500</v>
      </c>
      <c r="N108"/>
      <c r="O108" t="s">
        <v>4734</v>
      </c>
      <c r="P108" t="s">
        <v>802</v>
      </c>
    </row>
    <row r="109" spans="1:16" x14ac:dyDescent="0.25">
      <c r="A109" t="s">
        <v>0</v>
      </c>
      <c r="B109" t="s">
        <v>4735</v>
      </c>
      <c r="C109" t="s">
        <v>81</v>
      </c>
      <c r="D109" t="s">
        <v>584</v>
      </c>
      <c r="E109" t="s">
        <v>72</v>
      </c>
      <c r="F109" t="b">
        <v>0</v>
      </c>
      <c r="G109" t="s">
        <v>77</v>
      </c>
      <c r="H109" s="1">
        <v>46024.500405092593</v>
      </c>
      <c r="I109" t="b">
        <v>0</v>
      </c>
      <c r="J109" t="b">
        <v>0</v>
      </c>
      <c r="K109" t="s">
        <v>41</v>
      </c>
      <c r="L109" t="s">
        <v>74</v>
      </c>
      <c r="M109"/>
      <c r="N109">
        <v>15</v>
      </c>
      <c r="O109" t="s">
        <v>4736</v>
      </c>
      <c r="P109" t="s">
        <v>2671</v>
      </c>
    </row>
    <row r="110" spans="1:16" x14ac:dyDescent="0.25">
      <c r="A110" t="s">
        <v>8</v>
      </c>
      <c r="B110" t="s">
        <v>2388</v>
      </c>
      <c r="C110" t="s">
        <v>616</v>
      </c>
      <c r="D110" t="s">
        <v>4526</v>
      </c>
      <c r="E110" t="s">
        <v>59</v>
      </c>
      <c r="F110" t="b">
        <v>0</v>
      </c>
      <c r="G110" t="s">
        <v>73</v>
      </c>
      <c r="H110" s="1">
        <v>46024.501481481479</v>
      </c>
      <c r="I110" t="b">
        <v>0</v>
      </c>
      <c r="J110" t="b">
        <v>1</v>
      </c>
      <c r="K110" t="s">
        <v>41</v>
      </c>
      <c r="L110" t="s">
        <v>60</v>
      </c>
      <c r="M110">
        <v>209000</v>
      </c>
      <c r="N110"/>
      <c r="O110" t="s">
        <v>98</v>
      </c>
      <c r="P110" t="s">
        <v>4185</v>
      </c>
    </row>
    <row r="111" spans="1:16" x14ac:dyDescent="0.25">
      <c r="A111" t="s">
        <v>5</v>
      </c>
      <c r="B111" t="s">
        <v>4737</v>
      </c>
      <c r="C111" t="s">
        <v>97</v>
      </c>
      <c r="D111" t="s">
        <v>4526</v>
      </c>
      <c r="E111" t="s">
        <v>59</v>
      </c>
      <c r="F111" t="b">
        <v>0</v>
      </c>
      <c r="G111" t="s">
        <v>89</v>
      </c>
      <c r="H111" s="1">
        <v>46024.501770833333</v>
      </c>
      <c r="I111" t="b">
        <v>0</v>
      </c>
      <c r="J111" t="b">
        <v>1</v>
      </c>
      <c r="K111" t="s">
        <v>41</v>
      </c>
      <c r="L111" t="s">
        <v>60</v>
      </c>
      <c r="M111">
        <v>179500</v>
      </c>
      <c r="N111"/>
      <c r="O111" t="s">
        <v>98</v>
      </c>
      <c r="P111" t="s">
        <v>4738</v>
      </c>
    </row>
    <row r="112" spans="1:16" x14ac:dyDescent="0.25">
      <c r="A112" t="s">
        <v>0</v>
      </c>
      <c r="B112" t="s">
        <v>4739</v>
      </c>
      <c r="C112" t="s">
        <v>13</v>
      </c>
      <c r="D112" t="s">
        <v>4526</v>
      </c>
      <c r="E112" t="s">
        <v>59</v>
      </c>
      <c r="F112" t="b">
        <v>0</v>
      </c>
      <c r="G112" t="s">
        <v>13</v>
      </c>
      <c r="H112" s="1">
        <v>46024.508877314824</v>
      </c>
      <c r="I112" t="b">
        <v>1</v>
      </c>
      <c r="J112" t="b">
        <v>0</v>
      </c>
      <c r="K112" t="s">
        <v>13</v>
      </c>
      <c r="L112" t="s">
        <v>60</v>
      </c>
      <c r="M112">
        <v>95000</v>
      </c>
      <c r="N112"/>
      <c r="O112" t="s">
        <v>4740</v>
      </c>
      <c r="P112" t="s">
        <v>4741</v>
      </c>
    </row>
    <row r="113" spans="1:16" x14ac:dyDescent="0.25">
      <c r="A113" t="s">
        <v>3</v>
      </c>
      <c r="B113" t="s">
        <v>4742</v>
      </c>
      <c r="C113" t="s">
        <v>376</v>
      </c>
      <c r="D113" t="s">
        <v>4526</v>
      </c>
      <c r="E113" t="s">
        <v>59</v>
      </c>
      <c r="F113" t="b">
        <v>0</v>
      </c>
      <c r="G113" t="s">
        <v>89</v>
      </c>
      <c r="H113" s="1">
        <v>46024.542488425926</v>
      </c>
      <c r="I113" t="b">
        <v>0</v>
      </c>
      <c r="J113" t="b">
        <v>0</v>
      </c>
      <c r="K113" t="s">
        <v>41</v>
      </c>
      <c r="L113" t="s">
        <v>74</v>
      </c>
      <c r="M113"/>
      <c r="N113">
        <v>42.5</v>
      </c>
      <c r="O113" t="s">
        <v>4743</v>
      </c>
      <c r="P113" t="s">
        <v>3254</v>
      </c>
    </row>
    <row r="114" spans="1:16" x14ac:dyDescent="0.25">
      <c r="A114" t="s">
        <v>2</v>
      </c>
      <c r="B114" t="s">
        <v>4744</v>
      </c>
      <c r="C114" t="s">
        <v>112</v>
      </c>
      <c r="D114" t="s">
        <v>2360</v>
      </c>
      <c r="E114" t="s">
        <v>59</v>
      </c>
      <c r="F114" t="b">
        <v>0</v>
      </c>
      <c r="G114" t="s">
        <v>65</v>
      </c>
      <c r="H114" s="1">
        <v>46024.542604166672</v>
      </c>
      <c r="I114" t="b">
        <v>0</v>
      </c>
      <c r="J114" t="b">
        <v>1</v>
      </c>
      <c r="K114" t="s">
        <v>41</v>
      </c>
      <c r="L114" t="s">
        <v>60</v>
      </c>
      <c r="M114">
        <v>125762.5</v>
      </c>
      <c r="N114"/>
      <c r="O114" t="s">
        <v>4745</v>
      </c>
      <c r="P114" t="s">
        <v>221</v>
      </c>
    </row>
    <row r="115" spans="1:16" x14ac:dyDescent="0.25">
      <c r="A115" t="s">
        <v>5</v>
      </c>
      <c r="B115" t="s">
        <v>4746</v>
      </c>
      <c r="C115" t="s">
        <v>76</v>
      </c>
      <c r="D115" t="s">
        <v>4526</v>
      </c>
      <c r="E115" t="s">
        <v>59</v>
      </c>
      <c r="F115" t="b">
        <v>1</v>
      </c>
      <c r="G115" t="s">
        <v>65</v>
      </c>
      <c r="H115" s="1">
        <v>46024.54351851852</v>
      </c>
      <c r="I115" t="b">
        <v>0</v>
      </c>
      <c r="J115" t="b">
        <v>1</v>
      </c>
      <c r="K115" t="s">
        <v>41</v>
      </c>
      <c r="L115" t="s">
        <v>60</v>
      </c>
      <c r="M115">
        <v>131500</v>
      </c>
      <c r="N115"/>
      <c r="O115" t="s">
        <v>4645</v>
      </c>
      <c r="P115" t="s">
        <v>303</v>
      </c>
    </row>
    <row r="116" spans="1:16" x14ac:dyDescent="0.25">
      <c r="A116" t="s">
        <v>1</v>
      </c>
      <c r="B116" t="s">
        <v>4747</v>
      </c>
      <c r="C116" t="s">
        <v>175</v>
      </c>
      <c r="D116" t="s">
        <v>4526</v>
      </c>
      <c r="E116" t="s">
        <v>88</v>
      </c>
      <c r="F116" t="b">
        <v>0</v>
      </c>
      <c r="G116" t="s">
        <v>65</v>
      </c>
      <c r="H116" s="1">
        <v>46024.543761574067</v>
      </c>
      <c r="I116" t="b">
        <v>1</v>
      </c>
      <c r="J116" t="b">
        <v>0</v>
      </c>
      <c r="K116" t="s">
        <v>41</v>
      </c>
      <c r="L116" t="s">
        <v>74</v>
      </c>
      <c r="M116"/>
      <c r="N116">
        <v>52.5</v>
      </c>
      <c r="O116" t="s">
        <v>4748</v>
      </c>
      <c r="P116" t="s">
        <v>4749</v>
      </c>
    </row>
    <row r="117" spans="1:16" x14ac:dyDescent="0.25">
      <c r="A117" t="s">
        <v>3</v>
      </c>
      <c r="B117" t="s">
        <v>4750</v>
      </c>
      <c r="C117" t="s">
        <v>71</v>
      </c>
      <c r="D117" t="s">
        <v>4751</v>
      </c>
      <c r="E117" t="s">
        <v>59</v>
      </c>
      <c r="F117" t="b">
        <v>0</v>
      </c>
      <c r="G117" t="s">
        <v>73</v>
      </c>
      <c r="H117" s="1">
        <v>46024.583865740737</v>
      </c>
      <c r="I117" t="b">
        <v>0</v>
      </c>
      <c r="J117" t="b">
        <v>0</v>
      </c>
      <c r="K117" t="s">
        <v>41</v>
      </c>
      <c r="L117" t="s">
        <v>74</v>
      </c>
      <c r="M117"/>
      <c r="N117">
        <v>32.5</v>
      </c>
      <c r="O117" t="s">
        <v>4752</v>
      </c>
      <c r="P117" t="s">
        <v>4753</v>
      </c>
    </row>
    <row r="118" spans="1:16" x14ac:dyDescent="0.25">
      <c r="A118" t="s">
        <v>2</v>
      </c>
      <c r="B118" t="s">
        <v>4754</v>
      </c>
      <c r="C118" t="s">
        <v>142</v>
      </c>
      <c r="D118" t="s">
        <v>4569</v>
      </c>
      <c r="E118" t="s">
        <v>59</v>
      </c>
      <c r="F118" t="b">
        <v>0</v>
      </c>
      <c r="G118" t="s">
        <v>65</v>
      </c>
      <c r="H118" s="1">
        <v>46024.584351851852</v>
      </c>
      <c r="I118" t="b">
        <v>0</v>
      </c>
      <c r="J118" t="b">
        <v>0</v>
      </c>
      <c r="K118" t="s">
        <v>41</v>
      </c>
      <c r="L118" t="s">
        <v>74</v>
      </c>
      <c r="M118"/>
      <c r="N118">
        <v>47.41</v>
      </c>
      <c r="O118" t="s">
        <v>2017</v>
      </c>
      <c r="P118" t="s">
        <v>310</v>
      </c>
    </row>
    <row r="119" spans="1:16" x14ac:dyDescent="0.25">
      <c r="A119" t="s">
        <v>1</v>
      </c>
      <c r="B119" t="s">
        <v>4755</v>
      </c>
      <c r="C119" t="s">
        <v>949</v>
      </c>
      <c r="D119" t="s">
        <v>4756</v>
      </c>
      <c r="E119" t="s">
        <v>59</v>
      </c>
      <c r="F119" t="b">
        <v>0</v>
      </c>
      <c r="G119" t="s">
        <v>65</v>
      </c>
      <c r="H119" s="1">
        <v>46024.585185185177</v>
      </c>
      <c r="I119" t="b">
        <v>0</v>
      </c>
      <c r="J119" t="b">
        <v>1</v>
      </c>
      <c r="K119" t="s">
        <v>41</v>
      </c>
      <c r="L119" t="s">
        <v>60</v>
      </c>
      <c r="M119">
        <v>162000</v>
      </c>
      <c r="N119"/>
      <c r="O119" t="s">
        <v>418</v>
      </c>
      <c r="P119" t="s">
        <v>4757</v>
      </c>
    </row>
    <row r="120" spans="1:16" x14ac:dyDescent="0.25">
      <c r="A120" t="s">
        <v>0</v>
      </c>
      <c r="B120" t="s">
        <v>4758</v>
      </c>
      <c r="C120" t="s">
        <v>1894</v>
      </c>
      <c r="D120" t="s">
        <v>4569</v>
      </c>
      <c r="E120" t="s">
        <v>59</v>
      </c>
      <c r="F120" t="b">
        <v>0</v>
      </c>
      <c r="G120" t="s">
        <v>63</v>
      </c>
      <c r="H120" s="1">
        <v>46024.595960648148</v>
      </c>
      <c r="I120" t="b">
        <v>0</v>
      </c>
      <c r="J120" t="b">
        <v>1</v>
      </c>
      <c r="K120" t="s">
        <v>41</v>
      </c>
      <c r="L120" t="s">
        <v>74</v>
      </c>
      <c r="M120"/>
      <c r="N120">
        <v>21.41</v>
      </c>
      <c r="O120" t="s">
        <v>804</v>
      </c>
      <c r="P120" t="s">
        <v>3990</v>
      </c>
    </row>
    <row r="121" spans="1:16" x14ac:dyDescent="0.25">
      <c r="A121" t="s">
        <v>8</v>
      </c>
      <c r="B121" t="s">
        <v>4759</v>
      </c>
      <c r="C121" t="s">
        <v>76</v>
      </c>
      <c r="D121" t="s">
        <v>4526</v>
      </c>
      <c r="E121" t="s">
        <v>59</v>
      </c>
      <c r="F121" t="b">
        <v>1</v>
      </c>
      <c r="G121" t="s">
        <v>40</v>
      </c>
      <c r="H121" s="1">
        <v>46024.632789351846</v>
      </c>
      <c r="I121" t="b">
        <v>0</v>
      </c>
      <c r="J121" t="b">
        <v>0</v>
      </c>
      <c r="K121" t="s">
        <v>40</v>
      </c>
      <c r="L121" t="s">
        <v>60</v>
      </c>
      <c r="M121">
        <v>105000</v>
      </c>
      <c r="N121"/>
      <c r="O121" t="s">
        <v>4760</v>
      </c>
    </row>
    <row r="122" spans="1:16" x14ac:dyDescent="0.25">
      <c r="A122" t="s">
        <v>0</v>
      </c>
      <c r="B122" t="s">
        <v>3441</v>
      </c>
      <c r="C122" t="s">
        <v>81</v>
      </c>
      <c r="D122" t="s">
        <v>4526</v>
      </c>
      <c r="E122" t="s">
        <v>59</v>
      </c>
      <c r="F122" t="b">
        <v>0</v>
      </c>
      <c r="G122" t="s">
        <v>77</v>
      </c>
      <c r="H122" s="1">
        <v>46024.667013888888</v>
      </c>
      <c r="I122" t="b">
        <v>0</v>
      </c>
      <c r="J122" t="b">
        <v>0</v>
      </c>
      <c r="K122" t="s">
        <v>41</v>
      </c>
      <c r="L122" t="s">
        <v>60</v>
      </c>
      <c r="M122">
        <v>90000</v>
      </c>
      <c r="N122"/>
      <c r="O122" t="s">
        <v>4761</v>
      </c>
      <c r="P122" t="s">
        <v>85</v>
      </c>
    </row>
    <row r="123" spans="1:16" x14ac:dyDescent="0.25">
      <c r="A123" t="s">
        <v>6</v>
      </c>
      <c r="B123" t="s">
        <v>4762</v>
      </c>
      <c r="C123" t="s">
        <v>172</v>
      </c>
      <c r="D123" t="s">
        <v>4630</v>
      </c>
      <c r="E123" t="s">
        <v>59</v>
      </c>
      <c r="F123" t="b">
        <v>0</v>
      </c>
      <c r="G123" t="s">
        <v>68</v>
      </c>
      <c r="H123" s="1">
        <v>46024.668252314812</v>
      </c>
      <c r="I123" t="b">
        <v>0</v>
      </c>
      <c r="J123" t="b">
        <v>1</v>
      </c>
      <c r="K123" t="s">
        <v>41</v>
      </c>
      <c r="L123" t="s">
        <v>60</v>
      </c>
      <c r="M123">
        <v>111000</v>
      </c>
      <c r="N123"/>
      <c r="O123" t="s">
        <v>4763</v>
      </c>
      <c r="P123" t="s">
        <v>4764</v>
      </c>
    </row>
    <row r="124" spans="1:16" x14ac:dyDescent="0.25">
      <c r="A124" t="s">
        <v>2</v>
      </c>
      <c r="B124" t="s">
        <v>1442</v>
      </c>
      <c r="C124" t="s">
        <v>4765</v>
      </c>
      <c r="D124" t="s">
        <v>4526</v>
      </c>
      <c r="E124" t="s">
        <v>59</v>
      </c>
      <c r="F124" t="b">
        <v>0</v>
      </c>
      <c r="G124" t="s">
        <v>40</v>
      </c>
      <c r="H124" s="1">
        <v>46024.674386574072</v>
      </c>
      <c r="I124" t="b">
        <v>0</v>
      </c>
      <c r="J124" t="b">
        <v>0</v>
      </c>
      <c r="K124" t="s">
        <v>40</v>
      </c>
      <c r="L124" t="s">
        <v>60</v>
      </c>
      <c r="M124">
        <v>82500</v>
      </c>
      <c r="N124"/>
      <c r="O124" t="s">
        <v>101</v>
      </c>
      <c r="P124" t="s">
        <v>4766</v>
      </c>
    </row>
    <row r="125" spans="1:16" x14ac:dyDescent="0.25">
      <c r="A125" t="s">
        <v>0</v>
      </c>
      <c r="B125" t="s">
        <v>3086</v>
      </c>
      <c r="C125" t="s">
        <v>4767</v>
      </c>
      <c r="D125" t="s">
        <v>155</v>
      </c>
      <c r="E125" t="s">
        <v>59</v>
      </c>
      <c r="F125" t="b">
        <v>0</v>
      </c>
      <c r="G125" t="s">
        <v>65</v>
      </c>
      <c r="H125" s="1">
        <v>46024.708368055559</v>
      </c>
      <c r="I125" t="b">
        <v>1</v>
      </c>
      <c r="J125" t="b">
        <v>0</v>
      </c>
      <c r="K125" t="s">
        <v>41</v>
      </c>
      <c r="L125" t="s">
        <v>74</v>
      </c>
      <c r="M125"/>
      <c r="N125">
        <v>34.159999999999997</v>
      </c>
      <c r="O125" t="s">
        <v>155</v>
      </c>
    </row>
    <row r="126" spans="1:16" x14ac:dyDescent="0.25">
      <c r="A126" t="s">
        <v>5</v>
      </c>
      <c r="B126" t="s">
        <v>4768</v>
      </c>
      <c r="C126" t="s">
        <v>40</v>
      </c>
      <c r="D126" t="s">
        <v>4526</v>
      </c>
      <c r="E126" t="s">
        <v>59</v>
      </c>
      <c r="F126" t="b">
        <v>0</v>
      </c>
      <c r="G126" t="s">
        <v>40</v>
      </c>
      <c r="H126" s="1">
        <v>46024.716226851851</v>
      </c>
      <c r="I126" t="b">
        <v>1</v>
      </c>
      <c r="J126" t="b">
        <v>0</v>
      </c>
      <c r="K126" t="s">
        <v>40</v>
      </c>
      <c r="L126" t="s">
        <v>60</v>
      </c>
      <c r="M126">
        <v>150000</v>
      </c>
      <c r="N126"/>
      <c r="O126" t="s">
        <v>127</v>
      </c>
      <c r="P126" t="s">
        <v>4769</v>
      </c>
    </row>
    <row r="127" spans="1:16" x14ac:dyDescent="0.25">
      <c r="A127" t="s">
        <v>1</v>
      </c>
      <c r="B127" t="s">
        <v>734</v>
      </c>
      <c r="C127" t="s">
        <v>913</v>
      </c>
      <c r="D127" t="s">
        <v>4526</v>
      </c>
      <c r="E127" t="s">
        <v>59</v>
      </c>
      <c r="F127" t="b">
        <v>0</v>
      </c>
      <c r="G127" t="s">
        <v>20</v>
      </c>
      <c r="H127" s="1">
        <v>46024.720717592587</v>
      </c>
      <c r="I127" t="b">
        <v>0</v>
      </c>
      <c r="J127" t="b">
        <v>0</v>
      </c>
      <c r="K127" t="s">
        <v>20</v>
      </c>
      <c r="L127" t="s">
        <v>60</v>
      </c>
      <c r="M127">
        <v>110000</v>
      </c>
      <c r="N127"/>
      <c r="O127" t="s">
        <v>4770</v>
      </c>
      <c r="P127" t="s">
        <v>1273</v>
      </c>
    </row>
    <row r="128" spans="1:16" x14ac:dyDescent="0.25">
      <c r="A128" t="s">
        <v>7</v>
      </c>
      <c r="B128" t="s">
        <v>4771</v>
      </c>
      <c r="C128" t="s">
        <v>190</v>
      </c>
      <c r="D128" t="s">
        <v>4346</v>
      </c>
      <c r="E128" t="s">
        <v>59</v>
      </c>
      <c r="F128" t="b">
        <v>0</v>
      </c>
      <c r="G128" t="s">
        <v>73</v>
      </c>
      <c r="H128" s="1">
        <v>46024.750486111108</v>
      </c>
      <c r="I128" t="b">
        <v>0</v>
      </c>
      <c r="J128" t="b">
        <v>0</v>
      </c>
      <c r="K128" t="s">
        <v>41</v>
      </c>
      <c r="L128" t="s">
        <v>60</v>
      </c>
      <c r="M128">
        <v>96500</v>
      </c>
      <c r="N128"/>
      <c r="O128" t="s">
        <v>4772</v>
      </c>
      <c r="P128" t="s">
        <v>4773</v>
      </c>
    </row>
    <row r="129" spans="1:16" x14ac:dyDescent="0.25">
      <c r="A129" t="s">
        <v>3</v>
      </c>
      <c r="B129" t="s">
        <v>4774</v>
      </c>
      <c r="C129" t="s">
        <v>162</v>
      </c>
      <c r="D129" t="s">
        <v>4526</v>
      </c>
      <c r="E129" t="s">
        <v>88</v>
      </c>
      <c r="F129" t="b">
        <v>0</v>
      </c>
      <c r="G129" t="s">
        <v>73</v>
      </c>
      <c r="H129" s="1">
        <v>46024.750532407408</v>
      </c>
      <c r="I129" t="b">
        <v>0</v>
      </c>
      <c r="J129" t="b">
        <v>0</v>
      </c>
      <c r="K129" t="s">
        <v>41</v>
      </c>
      <c r="L129" t="s">
        <v>74</v>
      </c>
      <c r="M129"/>
      <c r="N129">
        <v>49</v>
      </c>
      <c r="O129" t="s">
        <v>2944</v>
      </c>
      <c r="P129" t="s">
        <v>1791</v>
      </c>
    </row>
    <row r="130" spans="1:16" x14ac:dyDescent="0.25">
      <c r="A130" t="s">
        <v>6</v>
      </c>
      <c r="B130" t="s">
        <v>4775</v>
      </c>
      <c r="C130" t="s">
        <v>112</v>
      </c>
      <c r="D130" t="s">
        <v>4526</v>
      </c>
      <c r="E130" t="s">
        <v>59</v>
      </c>
      <c r="F130" t="b">
        <v>0</v>
      </c>
      <c r="G130" t="s">
        <v>65</v>
      </c>
      <c r="H130" s="1">
        <v>46024.750937500001</v>
      </c>
      <c r="I130" t="b">
        <v>0</v>
      </c>
      <c r="J130" t="b">
        <v>1</v>
      </c>
      <c r="K130" t="s">
        <v>41</v>
      </c>
      <c r="L130" t="s">
        <v>60</v>
      </c>
      <c r="M130">
        <v>166500</v>
      </c>
      <c r="N130"/>
      <c r="O130" t="s">
        <v>1283</v>
      </c>
      <c r="P130" t="s">
        <v>85</v>
      </c>
    </row>
    <row r="131" spans="1:16" x14ac:dyDescent="0.25">
      <c r="A131" t="s">
        <v>1</v>
      </c>
      <c r="B131" t="s">
        <v>4776</v>
      </c>
      <c r="C131" t="s">
        <v>1343</v>
      </c>
      <c r="D131" t="s">
        <v>4526</v>
      </c>
      <c r="E131" t="s">
        <v>59</v>
      </c>
      <c r="F131" t="b">
        <v>0</v>
      </c>
      <c r="G131" t="s">
        <v>77</v>
      </c>
      <c r="H131" s="1">
        <v>46024.75240740741</v>
      </c>
      <c r="I131" t="b">
        <v>0</v>
      </c>
      <c r="J131" t="b">
        <v>1</v>
      </c>
      <c r="K131" t="s">
        <v>41</v>
      </c>
      <c r="L131" t="s">
        <v>60</v>
      </c>
      <c r="M131">
        <v>164700</v>
      </c>
      <c r="N131"/>
      <c r="O131" t="s">
        <v>2659</v>
      </c>
      <c r="P131" t="s">
        <v>4777</v>
      </c>
    </row>
    <row r="132" spans="1:16" x14ac:dyDescent="0.25">
      <c r="A132" t="s">
        <v>1</v>
      </c>
      <c r="B132" t="s">
        <v>4778</v>
      </c>
      <c r="C132" t="s">
        <v>522</v>
      </c>
      <c r="D132" t="s">
        <v>4526</v>
      </c>
      <c r="E132" t="s">
        <v>59</v>
      </c>
      <c r="F132" t="b">
        <v>0</v>
      </c>
      <c r="G132" t="s">
        <v>73</v>
      </c>
      <c r="H132" s="1">
        <v>46024.794699074067</v>
      </c>
      <c r="I132" t="b">
        <v>0</v>
      </c>
      <c r="J132" t="b">
        <v>0</v>
      </c>
      <c r="K132" t="s">
        <v>41</v>
      </c>
      <c r="L132" t="s">
        <v>60</v>
      </c>
      <c r="M132">
        <v>128500</v>
      </c>
      <c r="N132"/>
      <c r="O132" t="s">
        <v>4779</v>
      </c>
      <c r="P132" t="s">
        <v>4780</v>
      </c>
    </row>
    <row r="133" spans="1:16" x14ac:dyDescent="0.25">
      <c r="A133" t="s">
        <v>2</v>
      </c>
      <c r="B133" t="s">
        <v>4781</v>
      </c>
      <c r="C133" t="s">
        <v>134</v>
      </c>
      <c r="D133" t="s">
        <v>2360</v>
      </c>
      <c r="E133" t="s">
        <v>59</v>
      </c>
      <c r="F133" t="b">
        <v>0</v>
      </c>
      <c r="G133" t="s">
        <v>65</v>
      </c>
      <c r="H133" s="1">
        <v>46024.833368055559</v>
      </c>
      <c r="I133" t="b">
        <v>0</v>
      </c>
      <c r="J133" t="b">
        <v>0</v>
      </c>
      <c r="K133" t="s">
        <v>41</v>
      </c>
      <c r="L133" t="s">
        <v>60</v>
      </c>
      <c r="M133">
        <v>150000</v>
      </c>
      <c r="N133"/>
      <c r="O133" t="s">
        <v>1211</v>
      </c>
      <c r="P133" t="s">
        <v>4782</v>
      </c>
    </row>
    <row r="134" spans="1:16" x14ac:dyDescent="0.25">
      <c r="A134" t="s">
        <v>3</v>
      </c>
      <c r="B134" t="s">
        <v>4783</v>
      </c>
      <c r="C134" t="s">
        <v>910</v>
      </c>
      <c r="D134" t="s">
        <v>4526</v>
      </c>
      <c r="E134" t="s">
        <v>59</v>
      </c>
      <c r="F134" t="b">
        <v>0</v>
      </c>
      <c r="G134" t="s">
        <v>77</v>
      </c>
      <c r="H134" s="1">
        <v>46024.833680555559</v>
      </c>
      <c r="I134" t="b">
        <v>0</v>
      </c>
      <c r="J134" t="b">
        <v>0</v>
      </c>
      <c r="K134" t="s">
        <v>41</v>
      </c>
      <c r="L134" t="s">
        <v>60</v>
      </c>
      <c r="M134">
        <v>132000</v>
      </c>
      <c r="N134"/>
      <c r="O134" t="s">
        <v>4784</v>
      </c>
      <c r="P134" t="s">
        <v>4785</v>
      </c>
    </row>
    <row r="135" spans="1:16" x14ac:dyDescent="0.25">
      <c r="A135" t="s">
        <v>2</v>
      </c>
      <c r="B135" t="s">
        <v>4786</v>
      </c>
      <c r="C135" t="s">
        <v>174</v>
      </c>
      <c r="D135" t="s">
        <v>4526</v>
      </c>
      <c r="E135" t="s">
        <v>621</v>
      </c>
      <c r="F135" t="b">
        <v>0</v>
      </c>
      <c r="G135" t="s">
        <v>65</v>
      </c>
      <c r="H135" s="1">
        <v>46024.834328703713</v>
      </c>
      <c r="I135" t="b">
        <v>0</v>
      </c>
      <c r="J135" t="b">
        <v>1</v>
      </c>
      <c r="K135" t="s">
        <v>41</v>
      </c>
      <c r="L135" t="s">
        <v>60</v>
      </c>
      <c r="M135">
        <v>101500</v>
      </c>
      <c r="N135"/>
      <c r="O135" t="s">
        <v>195</v>
      </c>
      <c r="P135" t="s">
        <v>2134</v>
      </c>
    </row>
    <row r="136" spans="1:16" x14ac:dyDescent="0.25">
      <c r="A136" t="s">
        <v>6</v>
      </c>
      <c r="B136" t="s">
        <v>4787</v>
      </c>
      <c r="C136" t="s">
        <v>1475</v>
      </c>
      <c r="D136" t="s">
        <v>4569</v>
      </c>
      <c r="E136" t="s">
        <v>59</v>
      </c>
      <c r="F136" t="b">
        <v>0</v>
      </c>
      <c r="G136" t="s">
        <v>89</v>
      </c>
      <c r="H136" s="1">
        <v>46024.835046296299</v>
      </c>
      <c r="I136" t="b">
        <v>0</v>
      </c>
      <c r="J136" t="b">
        <v>1</v>
      </c>
      <c r="K136" t="s">
        <v>41</v>
      </c>
      <c r="L136" t="s">
        <v>74</v>
      </c>
      <c r="M136"/>
      <c r="N136">
        <v>84.134999999999991</v>
      </c>
      <c r="O136" t="s">
        <v>4788</v>
      </c>
    </row>
    <row r="137" spans="1:16" x14ac:dyDescent="0.25">
      <c r="A137" t="s">
        <v>4</v>
      </c>
      <c r="B137" t="s">
        <v>4789</v>
      </c>
      <c r="C137" t="s">
        <v>1468</v>
      </c>
      <c r="D137" t="s">
        <v>4526</v>
      </c>
      <c r="E137" t="s">
        <v>59</v>
      </c>
      <c r="F137" t="b">
        <v>0</v>
      </c>
      <c r="G137" t="s">
        <v>89</v>
      </c>
      <c r="H137" s="1">
        <v>46024.835115740738</v>
      </c>
      <c r="I137" t="b">
        <v>0</v>
      </c>
      <c r="J137" t="b">
        <v>1</v>
      </c>
      <c r="K137" t="s">
        <v>41</v>
      </c>
      <c r="L137" t="s">
        <v>60</v>
      </c>
      <c r="M137">
        <v>145000</v>
      </c>
      <c r="N137"/>
      <c r="O137" t="s">
        <v>4790</v>
      </c>
      <c r="P137" t="s">
        <v>4791</v>
      </c>
    </row>
    <row r="138" spans="1:16" x14ac:dyDescent="0.25">
      <c r="A138" t="s">
        <v>0</v>
      </c>
      <c r="B138" t="s">
        <v>4792</v>
      </c>
      <c r="C138" t="s">
        <v>86</v>
      </c>
      <c r="D138" t="s">
        <v>4017</v>
      </c>
      <c r="E138" t="s">
        <v>59</v>
      </c>
      <c r="F138" t="b">
        <v>0</v>
      </c>
      <c r="G138" t="s">
        <v>77</v>
      </c>
      <c r="H138" s="1">
        <v>46024.875347222223</v>
      </c>
      <c r="I138" t="b">
        <v>0</v>
      </c>
      <c r="J138" t="b">
        <v>0</v>
      </c>
      <c r="K138" t="s">
        <v>41</v>
      </c>
      <c r="L138" t="s">
        <v>60</v>
      </c>
      <c r="M138">
        <v>62500</v>
      </c>
      <c r="N138"/>
      <c r="O138" t="s">
        <v>682</v>
      </c>
    </row>
    <row r="139" spans="1:16" x14ac:dyDescent="0.25">
      <c r="A139" t="s">
        <v>0</v>
      </c>
      <c r="B139" t="s">
        <v>1100</v>
      </c>
      <c r="C139" t="s">
        <v>301</v>
      </c>
      <c r="D139" t="s">
        <v>155</v>
      </c>
      <c r="F139" t="b">
        <v>0</v>
      </c>
      <c r="G139" t="s">
        <v>68</v>
      </c>
      <c r="H139" s="1">
        <v>46024.875706018523</v>
      </c>
      <c r="I139" t="b">
        <v>1</v>
      </c>
      <c r="J139" t="b">
        <v>0</v>
      </c>
      <c r="K139" t="s">
        <v>41</v>
      </c>
      <c r="L139" t="s">
        <v>74</v>
      </c>
      <c r="M139"/>
      <c r="N139">
        <v>58</v>
      </c>
      <c r="O139" t="s">
        <v>155</v>
      </c>
      <c r="P139" t="s">
        <v>1103</v>
      </c>
    </row>
    <row r="140" spans="1:16" x14ac:dyDescent="0.25">
      <c r="A140" t="s">
        <v>1</v>
      </c>
      <c r="B140" t="s">
        <v>4793</v>
      </c>
      <c r="C140" t="s">
        <v>41</v>
      </c>
      <c r="D140" t="s">
        <v>4526</v>
      </c>
      <c r="E140" t="s">
        <v>59</v>
      </c>
      <c r="F140" t="b">
        <v>0</v>
      </c>
      <c r="G140" t="s">
        <v>89</v>
      </c>
      <c r="H140" s="1">
        <v>46024.879027777781</v>
      </c>
      <c r="I140" t="b">
        <v>1</v>
      </c>
      <c r="J140" t="b">
        <v>0</v>
      </c>
      <c r="K140" t="s">
        <v>41</v>
      </c>
      <c r="L140" t="s">
        <v>60</v>
      </c>
      <c r="M140">
        <v>237500</v>
      </c>
      <c r="N140"/>
      <c r="O140" t="s">
        <v>2150</v>
      </c>
    </row>
    <row r="141" spans="1:16" x14ac:dyDescent="0.25">
      <c r="A141" t="s">
        <v>9</v>
      </c>
      <c r="B141" t="s">
        <v>4794</v>
      </c>
      <c r="C141" t="s">
        <v>13</v>
      </c>
      <c r="D141" t="s">
        <v>4637</v>
      </c>
      <c r="E141" t="s">
        <v>59</v>
      </c>
      <c r="F141" t="b">
        <v>0</v>
      </c>
      <c r="G141" t="s">
        <v>13</v>
      </c>
      <c r="H141" s="1">
        <v>46024.883993055562</v>
      </c>
      <c r="I141" t="b">
        <v>1</v>
      </c>
      <c r="J141" t="b">
        <v>0</v>
      </c>
      <c r="K141" t="s">
        <v>13</v>
      </c>
      <c r="L141" t="s">
        <v>74</v>
      </c>
      <c r="M141"/>
      <c r="N141">
        <v>52.5</v>
      </c>
      <c r="O141" t="s">
        <v>4596</v>
      </c>
      <c r="P141" t="s">
        <v>4795</v>
      </c>
    </row>
    <row r="142" spans="1:16" x14ac:dyDescent="0.25">
      <c r="A142" t="s">
        <v>2</v>
      </c>
      <c r="B142" t="s">
        <v>4796</v>
      </c>
      <c r="C142" t="s">
        <v>3678</v>
      </c>
      <c r="D142" t="s">
        <v>4346</v>
      </c>
      <c r="E142" t="s">
        <v>59</v>
      </c>
      <c r="F142" t="b">
        <v>0</v>
      </c>
      <c r="G142" t="s">
        <v>65</v>
      </c>
      <c r="H142" s="1">
        <v>46024.917638888888</v>
      </c>
      <c r="I142" t="b">
        <v>0</v>
      </c>
      <c r="J142" t="b">
        <v>0</v>
      </c>
      <c r="K142" t="s">
        <v>41</v>
      </c>
      <c r="L142" t="s">
        <v>60</v>
      </c>
      <c r="M142">
        <v>113895</v>
      </c>
      <c r="N142"/>
      <c r="O142" t="s">
        <v>4181</v>
      </c>
    </row>
    <row r="143" spans="1:16" x14ac:dyDescent="0.25">
      <c r="A143" t="s">
        <v>0</v>
      </c>
      <c r="B143" t="s">
        <v>4797</v>
      </c>
      <c r="C143" t="s">
        <v>40</v>
      </c>
      <c r="D143" t="s">
        <v>4587</v>
      </c>
      <c r="E143" t="s">
        <v>59</v>
      </c>
      <c r="F143" t="b">
        <v>0</v>
      </c>
      <c r="G143" t="s">
        <v>40</v>
      </c>
      <c r="H143" s="1">
        <v>46024.966006944444</v>
      </c>
      <c r="I143" t="b">
        <v>1</v>
      </c>
      <c r="J143" t="b">
        <v>0</v>
      </c>
      <c r="K143" t="s">
        <v>40</v>
      </c>
      <c r="L143" t="s">
        <v>60</v>
      </c>
      <c r="M143">
        <v>51500</v>
      </c>
      <c r="N143"/>
      <c r="O143" t="s">
        <v>4798</v>
      </c>
      <c r="P143" t="s">
        <v>4799</v>
      </c>
    </row>
    <row r="144" spans="1:16" x14ac:dyDescent="0.25">
      <c r="A144" t="s">
        <v>0</v>
      </c>
      <c r="B144" t="s">
        <v>1477</v>
      </c>
      <c r="C144" t="s">
        <v>253</v>
      </c>
      <c r="D144" t="s">
        <v>4346</v>
      </c>
      <c r="E144" t="s">
        <v>59</v>
      </c>
      <c r="F144" t="b">
        <v>0</v>
      </c>
      <c r="G144" t="s">
        <v>73</v>
      </c>
      <c r="H144" s="1">
        <v>46025.000486111108</v>
      </c>
      <c r="I144" t="b">
        <v>0</v>
      </c>
      <c r="J144" t="b">
        <v>0</v>
      </c>
      <c r="K144" t="s">
        <v>41</v>
      </c>
      <c r="L144" t="s">
        <v>60</v>
      </c>
      <c r="M144">
        <v>53991</v>
      </c>
      <c r="N144"/>
      <c r="O144" t="s">
        <v>4800</v>
      </c>
      <c r="P144" t="s">
        <v>997</v>
      </c>
    </row>
    <row r="145" spans="1:16" x14ac:dyDescent="0.25">
      <c r="A145" t="s">
        <v>0</v>
      </c>
      <c r="B145" t="s">
        <v>4801</v>
      </c>
      <c r="C145" t="s">
        <v>1987</v>
      </c>
      <c r="D145" t="s">
        <v>584</v>
      </c>
      <c r="E145" t="s">
        <v>72</v>
      </c>
      <c r="F145" t="b">
        <v>0</v>
      </c>
      <c r="G145" t="s">
        <v>73</v>
      </c>
      <c r="H145" s="1">
        <v>46025.000509259262</v>
      </c>
      <c r="I145" t="b">
        <v>0</v>
      </c>
      <c r="J145" t="b">
        <v>0</v>
      </c>
      <c r="K145" t="s">
        <v>41</v>
      </c>
      <c r="L145" t="s">
        <v>74</v>
      </c>
      <c r="M145"/>
      <c r="N145">
        <v>25</v>
      </c>
      <c r="O145" t="s">
        <v>584</v>
      </c>
      <c r="P145" t="s">
        <v>4802</v>
      </c>
    </row>
    <row r="146" spans="1:16" x14ac:dyDescent="0.25">
      <c r="A146" t="s">
        <v>0</v>
      </c>
      <c r="B146" t="s">
        <v>4803</v>
      </c>
      <c r="C146" t="s">
        <v>76</v>
      </c>
      <c r="D146" t="s">
        <v>3761</v>
      </c>
      <c r="E146" t="s">
        <v>59</v>
      </c>
      <c r="F146" t="b">
        <v>1</v>
      </c>
      <c r="G146" t="s">
        <v>89</v>
      </c>
      <c r="H146" s="1">
        <v>46025.000856481478</v>
      </c>
      <c r="I146" t="b">
        <v>0</v>
      </c>
      <c r="J146" t="b">
        <v>0</v>
      </c>
      <c r="K146" t="s">
        <v>41</v>
      </c>
      <c r="L146" t="s">
        <v>74</v>
      </c>
      <c r="M146"/>
      <c r="N146">
        <v>32</v>
      </c>
      <c r="O146" t="s">
        <v>4804</v>
      </c>
      <c r="P146" t="s">
        <v>4805</v>
      </c>
    </row>
    <row r="147" spans="1:16" x14ac:dyDescent="0.25">
      <c r="A147" t="s">
        <v>5</v>
      </c>
      <c r="B147" t="s">
        <v>4806</v>
      </c>
      <c r="C147" t="s">
        <v>4603</v>
      </c>
      <c r="D147" t="s">
        <v>4526</v>
      </c>
      <c r="E147" t="s">
        <v>59</v>
      </c>
      <c r="F147" t="b">
        <v>0</v>
      </c>
      <c r="G147" t="s">
        <v>65</v>
      </c>
      <c r="H147" s="1">
        <v>46025.001828703702</v>
      </c>
      <c r="I147" t="b">
        <v>0</v>
      </c>
      <c r="J147" t="b">
        <v>1</v>
      </c>
      <c r="K147" t="s">
        <v>41</v>
      </c>
      <c r="L147" t="s">
        <v>60</v>
      </c>
      <c r="M147">
        <v>199000</v>
      </c>
      <c r="N147"/>
      <c r="O147" t="s">
        <v>4674</v>
      </c>
      <c r="P147" t="s">
        <v>4807</v>
      </c>
    </row>
    <row r="148" spans="1:16" x14ac:dyDescent="0.25">
      <c r="A148" t="s">
        <v>1</v>
      </c>
      <c r="B148" t="s">
        <v>4808</v>
      </c>
      <c r="C148" t="s">
        <v>2241</v>
      </c>
      <c r="D148" t="s">
        <v>3761</v>
      </c>
      <c r="E148" t="s">
        <v>59</v>
      </c>
      <c r="F148" t="b">
        <v>0</v>
      </c>
      <c r="G148" t="s">
        <v>65</v>
      </c>
      <c r="H148" s="1">
        <v>46025.002002314817</v>
      </c>
      <c r="I148" t="b">
        <v>0</v>
      </c>
      <c r="J148" t="b">
        <v>1</v>
      </c>
      <c r="K148" t="s">
        <v>41</v>
      </c>
      <c r="L148" t="s">
        <v>60</v>
      </c>
      <c r="M148">
        <v>178500</v>
      </c>
      <c r="N148"/>
      <c r="O148" t="s">
        <v>4809</v>
      </c>
      <c r="P148" t="s">
        <v>4810</v>
      </c>
    </row>
    <row r="149" spans="1:16" x14ac:dyDescent="0.25">
      <c r="A149" t="s">
        <v>0</v>
      </c>
      <c r="B149" t="s">
        <v>4811</v>
      </c>
      <c r="C149" t="s">
        <v>76</v>
      </c>
      <c r="D149" t="s">
        <v>584</v>
      </c>
      <c r="E149" t="s">
        <v>72</v>
      </c>
      <c r="F149" t="b">
        <v>1</v>
      </c>
      <c r="G149" t="s">
        <v>19</v>
      </c>
      <c r="H149" s="1">
        <v>46025.005613425928</v>
      </c>
      <c r="I149" t="b">
        <v>0</v>
      </c>
      <c r="J149" t="b">
        <v>0</v>
      </c>
      <c r="K149" t="s">
        <v>19</v>
      </c>
      <c r="L149" t="s">
        <v>74</v>
      </c>
      <c r="M149"/>
      <c r="N149">
        <v>25</v>
      </c>
      <c r="O149" t="s">
        <v>2302</v>
      </c>
      <c r="P149" t="s">
        <v>4812</v>
      </c>
    </row>
    <row r="150" spans="1:16" x14ac:dyDescent="0.25">
      <c r="A150" t="s">
        <v>0</v>
      </c>
      <c r="B150" t="s">
        <v>4813</v>
      </c>
      <c r="C150" t="s">
        <v>76</v>
      </c>
      <c r="D150" t="s">
        <v>584</v>
      </c>
      <c r="E150" t="s">
        <v>72</v>
      </c>
      <c r="F150" t="b">
        <v>1</v>
      </c>
      <c r="G150" t="s">
        <v>19</v>
      </c>
      <c r="H150" s="1">
        <v>46025.005636574067</v>
      </c>
      <c r="I150" t="b">
        <v>0</v>
      </c>
      <c r="J150" t="b">
        <v>0</v>
      </c>
      <c r="K150" t="s">
        <v>19</v>
      </c>
      <c r="L150" t="s">
        <v>74</v>
      </c>
      <c r="M150"/>
      <c r="N150">
        <v>25</v>
      </c>
      <c r="O150" t="s">
        <v>4814</v>
      </c>
      <c r="P150" t="s">
        <v>4815</v>
      </c>
    </row>
    <row r="151" spans="1:16" x14ac:dyDescent="0.25">
      <c r="A151" t="s">
        <v>3</v>
      </c>
      <c r="B151" t="s">
        <v>4816</v>
      </c>
      <c r="C151" t="s">
        <v>76</v>
      </c>
      <c r="D151" t="s">
        <v>584</v>
      </c>
      <c r="E151" t="s">
        <v>72</v>
      </c>
      <c r="F151" t="b">
        <v>1</v>
      </c>
      <c r="G151" t="s">
        <v>19</v>
      </c>
      <c r="H151" s="1">
        <v>46025.005659722221</v>
      </c>
      <c r="I151" t="b">
        <v>0</v>
      </c>
      <c r="J151" t="b">
        <v>0</v>
      </c>
      <c r="K151" t="s">
        <v>19</v>
      </c>
      <c r="L151" t="s">
        <v>74</v>
      </c>
      <c r="M151"/>
      <c r="N151">
        <v>25</v>
      </c>
      <c r="O151" t="s">
        <v>584</v>
      </c>
      <c r="P151" t="s">
        <v>4817</v>
      </c>
    </row>
    <row r="152" spans="1:16" x14ac:dyDescent="0.25">
      <c r="A152" t="s">
        <v>0</v>
      </c>
      <c r="B152" t="s">
        <v>4818</v>
      </c>
      <c r="C152" t="s">
        <v>76</v>
      </c>
      <c r="D152" t="s">
        <v>584</v>
      </c>
      <c r="E152" t="s">
        <v>72</v>
      </c>
      <c r="F152" t="b">
        <v>1</v>
      </c>
      <c r="G152" t="s">
        <v>31</v>
      </c>
      <c r="H152" s="1">
        <v>46025.00608796296</v>
      </c>
      <c r="I152" t="b">
        <v>0</v>
      </c>
      <c r="J152" t="b">
        <v>0</v>
      </c>
      <c r="K152" t="s">
        <v>31</v>
      </c>
      <c r="L152" t="s">
        <v>74</v>
      </c>
      <c r="M152"/>
      <c r="N152">
        <v>25</v>
      </c>
      <c r="O152" t="s">
        <v>584</v>
      </c>
      <c r="P152" t="s">
        <v>673</v>
      </c>
    </row>
    <row r="153" spans="1:16" x14ac:dyDescent="0.25">
      <c r="A153" t="s">
        <v>3</v>
      </c>
      <c r="B153" t="s">
        <v>4819</v>
      </c>
      <c r="C153" t="s">
        <v>76</v>
      </c>
      <c r="D153" t="s">
        <v>584</v>
      </c>
      <c r="E153" t="s">
        <v>72</v>
      </c>
      <c r="F153" t="b">
        <v>1</v>
      </c>
      <c r="G153" t="s">
        <v>31</v>
      </c>
      <c r="H153" s="1">
        <v>46025.006111111114</v>
      </c>
      <c r="I153" t="b">
        <v>0</v>
      </c>
      <c r="J153" t="b">
        <v>0</v>
      </c>
      <c r="K153" t="s">
        <v>31</v>
      </c>
      <c r="L153" t="s">
        <v>74</v>
      </c>
      <c r="M153"/>
      <c r="N153">
        <v>25</v>
      </c>
      <c r="O153" t="s">
        <v>584</v>
      </c>
      <c r="P153" t="s">
        <v>219</v>
      </c>
    </row>
    <row r="154" spans="1:16" x14ac:dyDescent="0.25">
      <c r="A154" t="s">
        <v>0</v>
      </c>
      <c r="B154" t="s">
        <v>4820</v>
      </c>
      <c r="C154" t="s">
        <v>76</v>
      </c>
      <c r="D154" t="s">
        <v>584</v>
      </c>
      <c r="E154" t="s">
        <v>72</v>
      </c>
      <c r="F154" t="b">
        <v>1</v>
      </c>
      <c r="G154" t="s">
        <v>29</v>
      </c>
      <c r="H154" s="1">
        <v>46025.007141203707</v>
      </c>
      <c r="I154" t="b">
        <v>1</v>
      </c>
      <c r="J154" t="b">
        <v>0</v>
      </c>
      <c r="K154" t="s">
        <v>29</v>
      </c>
      <c r="L154" t="s">
        <v>74</v>
      </c>
      <c r="M154"/>
      <c r="N154">
        <v>25</v>
      </c>
      <c r="O154" t="s">
        <v>584</v>
      </c>
      <c r="P154" t="s">
        <v>1321</v>
      </c>
    </row>
    <row r="155" spans="1:16" x14ac:dyDescent="0.25">
      <c r="A155" t="s">
        <v>3</v>
      </c>
      <c r="B155" t="s">
        <v>4821</v>
      </c>
      <c r="C155" t="s">
        <v>76</v>
      </c>
      <c r="D155" t="s">
        <v>584</v>
      </c>
      <c r="E155" t="s">
        <v>72</v>
      </c>
      <c r="F155" t="b">
        <v>1</v>
      </c>
      <c r="G155" t="s">
        <v>13</v>
      </c>
      <c r="H155" s="1">
        <v>46025.008877314824</v>
      </c>
      <c r="I155" t="b">
        <v>0</v>
      </c>
      <c r="J155" t="b">
        <v>0</v>
      </c>
      <c r="K155" t="s">
        <v>13</v>
      </c>
      <c r="L155" t="s">
        <v>74</v>
      </c>
      <c r="M155"/>
      <c r="N155">
        <v>25</v>
      </c>
      <c r="O155" t="s">
        <v>2063</v>
      </c>
      <c r="P155" t="s">
        <v>4822</v>
      </c>
    </row>
    <row r="156" spans="1:16" x14ac:dyDescent="0.25">
      <c r="A156" t="s">
        <v>0</v>
      </c>
      <c r="B156" t="s">
        <v>231</v>
      </c>
      <c r="C156" t="s">
        <v>76</v>
      </c>
      <c r="D156" t="s">
        <v>584</v>
      </c>
      <c r="E156" t="s">
        <v>72</v>
      </c>
      <c r="F156" t="b">
        <v>1</v>
      </c>
      <c r="G156" t="s">
        <v>25</v>
      </c>
      <c r="H156" s="1">
        <v>46025.011504629627</v>
      </c>
      <c r="I156" t="b">
        <v>0</v>
      </c>
      <c r="J156" t="b">
        <v>0</v>
      </c>
      <c r="K156" t="s">
        <v>25</v>
      </c>
      <c r="L156" t="s">
        <v>74</v>
      </c>
      <c r="M156"/>
      <c r="N156">
        <v>25</v>
      </c>
      <c r="O156" t="s">
        <v>4814</v>
      </c>
      <c r="P156" t="s">
        <v>310</v>
      </c>
    </row>
    <row r="157" spans="1:16" x14ac:dyDescent="0.25">
      <c r="A157" t="s">
        <v>0</v>
      </c>
      <c r="B157" t="s">
        <v>130</v>
      </c>
      <c r="C157" t="s">
        <v>2736</v>
      </c>
      <c r="D157" t="s">
        <v>584</v>
      </c>
      <c r="E157" t="s">
        <v>72</v>
      </c>
      <c r="F157" t="b">
        <v>0</v>
      </c>
      <c r="G157" t="s">
        <v>25</v>
      </c>
      <c r="H157" s="1">
        <v>46025.011504629627</v>
      </c>
      <c r="I157" t="b">
        <v>0</v>
      </c>
      <c r="J157" t="b">
        <v>0</v>
      </c>
      <c r="K157" t="s">
        <v>25</v>
      </c>
      <c r="L157" t="s">
        <v>74</v>
      </c>
      <c r="M157"/>
      <c r="N157">
        <v>25</v>
      </c>
      <c r="O157" t="s">
        <v>1197</v>
      </c>
      <c r="P157" t="s">
        <v>4823</v>
      </c>
    </row>
    <row r="158" spans="1:16" x14ac:dyDescent="0.25">
      <c r="A158" t="s">
        <v>8</v>
      </c>
      <c r="B158" t="s">
        <v>4824</v>
      </c>
      <c r="C158" t="s">
        <v>4825</v>
      </c>
      <c r="D158" t="s">
        <v>4526</v>
      </c>
      <c r="E158" t="s">
        <v>59</v>
      </c>
      <c r="F158" t="b">
        <v>0</v>
      </c>
      <c r="G158" t="s">
        <v>68</v>
      </c>
      <c r="H158" s="1">
        <v>46025.043263888889</v>
      </c>
      <c r="I158" t="b">
        <v>0</v>
      </c>
      <c r="J158" t="b">
        <v>0</v>
      </c>
      <c r="K158" t="s">
        <v>41</v>
      </c>
      <c r="L158" t="s">
        <v>74</v>
      </c>
      <c r="M158"/>
      <c r="N158">
        <v>72.325000000000003</v>
      </c>
      <c r="O158" t="s">
        <v>4826</v>
      </c>
      <c r="P158" t="s">
        <v>4827</v>
      </c>
    </row>
    <row r="159" spans="1:16" x14ac:dyDescent="0.25">
      <c r="A159" t="s">
        <v>2</v>
      </c>
      <c r="B159" t="s">
        <v>4200</v>
      </c>
      <c r="C159" t="s">
        <v>467</v>
      </c>
      <c r="D159" t="s">
        <v>2360</v>
      </c>
      <c r="E159" t="s">
        <v>59</v>
      </c>
      <c r="F159" t="b">
        <v>0</v>
      </c>
      <c r="G159" t="s">
        <v>65</v>
      </c>
      <c r="H159" s="1">
        <v>46025.083460648151</v>
      </c>
      <c r="I159" t="b">
        <v>0</v>
      </c>
      <c r="J159" t="b">
        <v>1</v>
      </c>
      <c r="K159" t="s">
        <v>41</v>
      </c>
      <c r="L159" t="s">
        <v>74</v>
      </c>
      <c r="M159"/>
      <c r="N159">
        <v>52</v>
      </c>
      <c r="O159" t="s">
        <v>4828</v>
      </c>
      <c r="P159" t="s">
        <v>4829</v>
      </c>
    </row>
    <row r="160" spans="1:16" x14ac:dyDescent="0.25">
      <c r="A160" t="s">
        <v>1</v>
      </c>
      <c r="B160" t="s">
        <v>4830</v>
      </c>
      <c r="C160" t="s">
        <v>102</v>
      </c>
      <c r="D160" t="s">
        <v>4526</v>
      </c>
      <c r="E160" t="s">
        <v>59</v>
      </c>
      <c r="F160" t="b">
        <v>0</v>
      </c>
      <c r="G160" t="s">
        <v>65</v>
      </c>
      <c r="H160" s="1">
        <v>46025.085335648153</v>
      </c>
      <c r="I160" t="b">
        <v>0</v>
      </c>
      <c r="J160" t="b">
        <v>1</v>
      </c>
      <c r="K160" t="s">
        <v>41</v>
      </c>
      <c r="L160" t="s">
        <v>60</v>
      </c>
      <c r="M160">
        <v>171000</v>
      </c>
      <c r="N160"/>
      <c r="O160" t="s">
        <v>4831</v>
      </c>
      <c r="P160" t="s">
        <v>216</v>
      </c>
    </row>
    <row r="161" spans="1:16" x14ac:dyDescent="0.25">
      <c r="A161" t="s">
        <v>1</v>
      </c>
      <c r="B161" t="s">
        <v>1</v>
      </c>
      <c r="C161" t="s">
        <v>246</v>
      </c>
      <c r="D161" t="s">
        <v>2360</v>
      </c>
      <c r="E161" t="s">
        <v>59</v>
      </c>
      <c r="F161" t="b">
        <v>0</v>
      </c>
      <c r="G161" t="s">
        <v>65</v>
      </c>
      <c r="H161" s="1">
        <v>46025.251250000001</v>
      </c>
      <c r="I161" t="b">
        <v>0</v>
      </c>
      <c r="J161" t="b">
        <v>1</v>
      </c>
      <c r="K161" t="s">
        <v>41</v>
      </c>
      <c r="L161" t="s">
        <v>60</v>
      </c>
      <c r="M161">
        <v>90599.595000000001</v>
      </c>
      <c r="N161"/>
      <c r="O161" t="s">
        <v>4832</v>
      </c>
      <c r="P161" t="s">
        <v>4833</v>
      </c>
    </row>
    <row r="162" spans="1:16" x14ac:dyDescent="0.25">
      <c r="A162" t="s">
        <v>2</v>
      </c>
      <c r="B162" t="s">
        <v>4834</v>
      </c>
      <c r="C162" t="s">
        <v>304</v>
      </c>
      <c r="D162" t="s">
        <v>4550</v>
      </c>
      <c r="E162" t="s">
        <v>59</v>
      </c>
      <c r="F162" t="b">
        <v>0</v>
      </c>
      <c r="G162" t="s">
        <v>77</v>
      </c>
      <c r="H162" s="1">
        <v>46025.292557870373</v>
      </c>
      <c r="I162" t="b">
        <v>0</v>
      </c>
      <c r="J162" t="b">
        <v>1</v>
      </c>
      <c r="K162" t="s">
        <v>41</v>
      </c>
      <c r="L162" t="s">
        <v>60</v>
      </c>
      <c r="M162">
        <v>217000</v>
      </c>
      <c r="N162"/>
      <c r="O162" t="s">
        <v>95</v>
      </c>
      <c r="P162" t="s">
        <v>4835</v>
      </c>
    </row>
    <row r="163" spans="1:16" x14ac:dyDescent="0.25">
      <c r="A163" t="s">
        <v>2</v>
      </c>
      <c r="B163" t="s">
        <v>4836</v>
      </c>
      <c r="C163" t="s">
        <v>112</v>
      </c>
      <c r="D163" t="s">
        <v>4346</v>
      </c>
      <c r="E163" t="s">
        <v>59</v>
      </c>
      <c r="F163" t="b">
        <v>0</v>
      </c>
      <c r="G163" t="s">
        <v>65</v>
      </c>
      <c r="H163" s="1">
        <v>46025.333993055552</v>
      </c>
      <c r="I163" t="b">
        <v>0</v>
      </c>
      <c r="J163" t="b">
        <v>1</v>
      </c>
      <c r="K163" t="s">
        <v>41</v>
      </c>
      <c r="L163" t="s">
        <v>60</v>
      </c>
      <c r="M163">
        <v>195500</v>
      </c>
      <c r="N163"/>
      <c r="O163" t="s">
        <v>4837</v>
      </c>
      <c r="P163" t="s">
        <v>4647</v>
      </c>
    </row>
    <row r="164" spans="1:16" x14ac:dyDescent="0.25">
      <c r="A164" t="s">
        <v>2</v>
      </c>
      <c r="B164" t="s">
        <v>4838</v>
      </c>
      <c r="C164" t="s">
        <v>164</v>
      </c>
      <c r="D164" t="s">
        <v>4526</v>
      </c>
      <c r="E164" t="s">
        <v>59</v>
      </c>
      <c r="F164" t="b">
        <v>0</v>
      </c>
      <c r="G164" t="s">
        <v>65</v>
      </c>
      <c r="H164" s="1">
        <v>46025.334016203713</v>
      </c>
      <c r="I164" t="b">
        <v>0</v>
      </c>
      <c r="J164" t="b">
        <v>1</v>
      </c>
      <c r="K164" t="s">
        <v>41</v>
      </c>
      <c r="L164" t="s">
        <v>60</v>
      </c>
      <c r="M164">
        <v>116000</v>
      </c>
      <c r="N164"/>
      <c r="O164" t="s">
        <v>4839</v>
      </c>
      <c r="P164" t="s">
        <v>713</v>
      </c>
    </row>
    <row r="165" spans="1:16" x14ac:dyDescent="0.25">
      <c r="A165" t="s">
        <v>0</v>
      </c>
      <c r="B165" t="s">
        <v>1539</v>
      </c>
      <c r="C165" t="s">
        <v>76</v>
      </c>
      <c r="D165" t="s">
        <v>4840</v>
      </c>
      <c r="E165" t="s">
        <v>59</v>
      </c>
      <c r="F165" t="b">
        <v>1</v>
      </c>
      <c r="G165" t="s">
        <v>13</v>
      </c>
      <c r="H165" s="1">
        <v>46025.341446759259</v>
      </c>
      <c r="I165" t="b">
        <v>1</v>
      </c>
      <c r="J165" t="b">
        <v>0</v>
      </c>
      <c r="K165" t="s">
        <v>13</v>
      </c>
      <c r="L165" t="s">
        <v>60</v>
      </c>
      <c r="M165">
        <v>55000</v>
      </c>
      <c r="N165"/>
      <c r="O165" t="s">
        <v>1197</v>
      </c>
      <c r="P165" t="s">
        <v>4841</v>
      </c>
    </row>
    <row r="166" spans="1:16" x14ac:dyDescent="0.25">
      <c r="A166" t="s">
        <v>0</v>
      </c>
      <c r="B166" t="s">
        <v>4842</v>
      </c>
      <c r="C166" t="s">
        <v>817</v>
      </c>
      <c r="D166" t="s">
        <v>4843</v>
      </c>
      <c r="E166" t="s">
        <v>59</v>
      </c>
      <c r="F166" t="b">
        <v>0</v>
      </c>
      <c r="G166" t="s">
        <v>63</v>
      </c>
      <c r="H166" s="1">
        <v>46025.356874999998</v>
      </c>
      <c r="I166" t="b">
        <v>0</v>
      </c>
      <c r="J166" t="b">
        <v>0</v>
      </c>
      <c r="K166" t="s">
        <v>41</v>
      </c>
      <c r="L166" t="s">
        <v>60</v>
      </c>
      <c r="M166">
        <v>80833</v>
      </c>
      <c r="N166"/>
      <c r="O166" t="s">
        <v>4844</v>
      </c>
    </row>
    <row r="167" spans="1:16" x14ac:dyDescent="0.25">
      <c r="A167" t="s">
        <v>6</v>
      </c>
      <c r="B167" t="s">
        <v>4845</v>
      </c>
      <c r="C167" t="s">
        <v>4846</v>
      </c>
      <c r="D167" t="s">
        <v>4847</v>
      </c>
      <c r="E167" t="s">
        <v>59</v>
      </c>
      <c r="F167" t="b">
        <v>0</v>
      </c>
      <c r="G167" t="s">
        <v>65</v>
      </c>
      <c r="H167" s="1">
        <v>46025.375659722216</v>
      </c>
      <c r="I167" t="b">
        <v>0</v>
      </c>
      <c r="J167" t="b">
        <v>0</v>
      </c>
      <c r="K167" t="s">
        <v>41</v>
      </c>
      <c r="L167" t="s">
        <v>60</v>
      </c>
      <c r="M167">
        <v>155000</v>
      </c>
      <c r="N167"/>
      <c r="O167" t="s">
        <v>4848</v>
      </c>
      <c r="P167" t="s">
        <v>4849</v>
      </c>
    </row>
    <row r="168" spans="1:16" x14ac:dyDescent="0.25">
      <c r="A168" t="s">
        <v>1</v>
      </c>
      <c r="B168" t="s">
        <v>4850</v>
      </c>
      <c r="C168" t="s">
        <v>76</v>
      </c>
      <c r="D168" t="s">
        <v>4630</v>
      </c>
      <c r="E168" t="s">
        <v>59</v>
      </c>
      <c r="F168" t="b">
        <v>1</v>
      </c>
      <c r="G168" t="s">
        <v>65</v>
      </c>
      <c r="H168" s="1">
        <v>46025.376238425917</v>
      </c>
      <c r="I168" t="b">
        <v>0</v>
      </c>
      <c r="J168" t="b">
        <v>0</v>
      </c>
      <c r="K168" t="s">
        <v>41</v>
      </c>
      <c r="L168" t="s">
        <v>60</v>
      </c>
      <c r="M168">
        <v>245500</v>
      </c>
      <c r="N168"/>
      <c r="O168" t="s">
        <v>343</v>
      </c>
      <c r="P168" t="s">
        <v>344</v>
      </c>
    </row>
    <row r="169" spans="1:16" x14ac:dyDescent="0.25">
      <c r="A169" t="s">
        <v>5</v>
      </c>
      <c r="B169" t="s">
        <v>5</v>
      </c>
      <c r="C169" t="s">
        <v>2101</v>
      </c>
      <c r="D169" t="s">
        <v>4630</v>
      </c>
      <c r="E169" t="s">
        <v>59</v>
      </c>
      <c r="F169" t="b">
        <v>0</v>
      </c>
      <c r="G169" t="s">
        <v>65</v>
      </c>
      <c r="H169" s="1">
        <v>46025.376250000001</v>
      </c>
      <c r="I169" t="b">
        <v>0</v>
      </c>
      <c r="J169" t="b">
        <v>1</v>
      </c>
      <c r="K169" t="s">
        <v>41</v>
      </c>
      <c r="L169" t="s">
        <v>60</v>
      </c>
      <c r="M169">
        <v>124000</v>
      </c>
      <c r="N169"/>
      <c r="O169" t="s">
        <v>2934</v>
      </c>
      <c r="P169" t="s">
        <v>954</v>
      </c>
    </row>
    <row r="170" spans="1:16" x14ac:dyDescent="0.25">
      <c r="A170" t="s">
        <v>0</v>
      </c>
      <c r="B170" t="s">
        <v>4851</v>
      </c>
      <c r="C170" t="s">
        <v>1423</v>
      </c>
      <c r="D170" t="s">
        <v>4346</v>
      </c>
      <c r="E170" t="s">
        <v>59</v>
      </c>
      <c r="F170" t="b">
        <v>0</v>
      </c>
      <c r="G170" t="s">
        <v>89</v>
      </c>
      <c r="H170" s="1">
        <v>46025.417256944442</v>
      </c>
      <c r="I170" t="b">
        <v>0</v>
      </c>
      <c r="J170" t="b">
        <v>0</v>
      </c>
      <c r="K170" t="s">
        <v>41</v>
      </c>
      <c r="L170" t="s">
        <v>60</v>
      </c>
      <c r="M170">
        <v>86047.83</v>
      </c>
      <c r="N170"/>
      <c r="O170" t="s">
        <v>1424</v>
      </c>
      <c r="P170" t="s">
        <v>283</v>
      </c>
    </row>
    <row r="171" spans="1:16" x14ac:dyDescent="0.25">
      <c r="A171" t="s">
        <v>2</v>
      </c>
      <c r="B171" t="s">
        <v>4852</v>
      </c>
      <c r="C171" t="s">
        <v>157</v>
      </c>
      <c r="D171" t="s">
        <v>2360</v>
      </c>
      <c r="E171" t="s">
        <v>72</v>
      </c>
      <c r="F171" t="b">
        <v>0</v>
      </c>
      <c r="G171" t="s">
        <v>77</v>
      </c>
      <c r="H171" s="1">
        <v>46025.41747685185</v>
      </c>
      <c r="I171" t="b">
        <v>0</v>
      </c>
      <c r="J171" t="b">
        <v>1</v>
      </c>
      <c r="K171" t="s">
        <v>41</v>
      </c>
      <c r="L171" t="s">
        <v>60</v>
      </c>
      <c r="M171">
        <v>175500</v>
      </c>
      <c r="N171"/>
      <c r="O171" t="s">
        <v>424</v>
      </c>
      <c r="P171" t="s">
        <v>4853</v>
      </c>
    </row>
    <row r="172" spans="1:16" x14ac:dyDescent="0.25">
      <c r="A172" t="s">
        <v>2</v>
      </c>
      <c r="B172" t="s">
        <v>4852</v>
      </c>
      <c r="C172" t="s">
        <v>92</v>
      </c>
      <c r="D172" t="s">
        <v>2360</v>
      </c>
      <c r="E172" t="s">
        <v>72</v>
      </c>
      <c r="F172" t="b">
        <v>0</v>
      </c>
      <c r="G172" t="s">
        <v>77</v>
      </c>
      <c r="H172" s="1">
        <v>46025.41747685185</v>
      </c>
      <c r="I172" t="b">
        <v>0</v>
      </c>
      <c r="J172" t="b">
        <v>1</v>
      </c>
      <c r="K172" t="s">
        <v>41</v>
      </c>
      <c r="L172" t="s">
        <v>60</v>
      </c>
      <c r="M172">
        <v>175500</v>
      </c>
      <c r="N172"/>
      <c r="O172" t="s">
        <v>424</v>
      </c>
      <c r="P172" t="s">
        <v>4854</v>
      </c>
    </row>
    <row r="173" spans="1:16" x14ac:dyDescent="0.25">
      <c r="A173" t="s">
        <v>4</v>
      </c>
      <c r="B173" t="s">
        <v>4855</v>
      </c>
      <c r="C173" t="s">
        <v>112</v>
      </c>
      <c r="D173" t="s">
        <v>2360</v>
      </c>
      <c r="E173" t="s">
        <v>59</v>
      </c>
      <c r="F173" t="b">
        <v>0</v>
      </c>
      <c r="G173" t="s">
        <v>65</v>
      </c>
      <c r="H173" s="1">
        <v>46025.417905092603</v>
      </c>
      <c r="I173" t="b">
        <v>1</v>
      </c>
      <c r="J173" t="b">
        <v>1</v>
      </c>
      <c r="K173" t="s">
        <v>41</v>
      </c>
      <c r="L173" t="s">
        <v>60</v>
      </c>
      <c r="M173">
        <v>122000</v>
      </c>
      <c r="N173"/>
      <c r="O173" t="s">
        <v>4674</v>
      </c>
      <c r="P173" t="s">
        <v>4856</v>
      </c>
    </row>
    <row r="174" spans="1:16" x14ac:dyDescent="0.25">
      <c r="A174" t="s">
        <v>1</v>
      </c>
      <c r="B174" t="s">
        <v>4857</v>
      </c>
      <c r="C174" t="s">
        <v>79</v>
      </c>
      <c r="D174" t="s">
        <v>2360</v>
      </c>
      <c r="E174" t="s">
        <v>72</v>
      </c>
      <c r="F174" t="b">
        <v>0</v>
      </c>
      <c r="G174" t="s">
        <v>65</v>
      </c>
      <c r="H174" s="1">
        <v>46025.418009259258</v>
      </c>
      <c r="I174" t="b">
        <v>0</v>
      </c>
      <c r="J174" t="b">
        <v>1</v>
      </c>
      <c r="K174" t="s">
        <v>41</v>
      </c>
      <c r="L174" t="s">
        <v>60</v>
      </c>
      <c r="M174">
        <v>175500</v>
      </c>
      <c r="N174"/>
      <c r="O174" t="s">
        <v>424</v>
      </c>
      <c r="P174" t="s">
        <v>4858</v>
      </c>
    </row>
    <row r="175" spans="1:16" x14ac:dyDescent="0.25">
      <c r="A175" t="s">
        <v>1</v>
      </c>
      <c r="B175" t="s">
        <v>4859</v>
      </c>
      <c r="C175" t="s">
        <v>200</v>
      </c>
      <c r="D175" t="s">
        <v>4526</v>
      </c>
      <c r="E175" t="s">
        <v>59</v>
      </c>
      <c r="F175" t="b">
        <v>0</v>
      </c>
      <c r="G175" t="s">
        <v>65</v>
      </c>
      <c r="H175" s="1">
        <v>46025.418032407397</v>
      </c>
      <c r="I175" t="b">
        <v>0</v>
      </c>
      <c r="J175" t="b">
        <v>1</v>
      </c>
      <c r="K175" t="s">
        <v>41</v>
      </c>
      <c r="L175" t="s">
        <v>60</v>
      </c>
      <c r="M175">
        <v>162500</v>
      </c>
      <c r="N175"/>
      <c r="O175" t="s">
        <v>4860</v>
      </c>
      <c r="P175" t="s">
        <v>4861</v>
      </c>
    </row>
    <row r="176" spans="1:16" x14ac:dyDescent="0.25">
      <c r="A176" t="s">
        <v>6</v>
      </c>
      <c r="B176" t="s">
        <v>1289</v>
      </c>
      <c r="C176" t="s">
        <v>500</v>
      </c>
      <c r="D176" t="s">
        <v>2360</v>
      </c>
      <c r="E176" t="s">
        <v>59</v>
      </c>
      <c r="F176" t="b">
        <v>0</v>
      </c>
      <c r="G176" t="s">
        <v>13</v>
      </c>
      <c r="H176" s="1">
        <v>46025.424861111111</v>
      </c>
      <c r="I176" t="b">
        <v>1</v>
      </c>
      <c r="J176" t="b">
        <v>0</v>
      </c>
      <c r="K176" t="s">
        <v>13</v>
      </c>
      <c r="L176" t="s">
        <v>60</v>
      </c>
      <c r="M176">
        <v>140000</v>
      </c>
      <c r="N176"/>
      <c r="O176" t="s">
        <v>4862</v>
      </c>
      <c r="P176" t="s">
        <v>4863</v>
      </c>
    </row>
    <row r="177" spans="1:16" x14ac:dyDescent="0.25">
      <c r="A177" t="s">
        <v>2</v>
      </c>
      <c r="B177" t="s">
        <v>4864</v>
      </c>
      <c r="C177" t="s">
        <v>76</v>
      </c>
      <c r="D177" t="s">
        <v>4843</v>
      </c>
      <c r="E177" t="s">
        <v>59</v>
      </c>
      <c r="F177" t="b">
        <v>1</v>
      </c>
      <c r="G177" t="s">
        <v>63</v>
      </c>
      <c r="H177" s="1">
        <v>46025.440474537027</v>
      </c>
      <c r="I177" t="b">
        <v>0</v>
      </c>
      <c r="J177" t="b">
        <v>1</v>
      </c>
      <c r="K177" t="s">
        <v>41</v>
      </c>
      <c r="L177" t="s">
        <v>60</v>
      </c>
      <c r="M177">
        <v>117534</v>
      </c>
      <c r="N177"/>
      <c r="O177" t="s">
        <v>4865</v>
      </c>
      <c r="P177" t="s">
        <v>4866</v>
      </c>
    </row>
    <row r="178" spans="1:16" x14ac:dyDescent="0.25">
      <c r="A178" t="s">
        <v>1</v>
      </c>
      <c r="B178" t="s">
        <v>439</v>
      </c>
      <c r="C178" t="s">
        <v>4867</v>
      </c>
      <c r="D178" t="s">
        <v>4868</v>
      </c>
      <c r="E178" t="s">
        <v>59</v>
      </c>
      <c r="F178" t="b">
        <v>0</v>
      </c>
      <c r="G178" t="s">
        <v>65</v>
      </c>
      <c r="H178" s="1">
        <v>46025.459699074083</v>
      </c>
      <c r="I178" t="b">
        <v>0</v>
      </c>
      <c r="J178" t="b">
        <v>0</v>
      </c>
      <c r="K178" t="s">
        <v>41</v>
      </c>
      <c r="L178" t="s">
        <v>60</v>
      </c>
      <c r="M178">
        <v>188000</v>
      </c>
      <c r="N178"/>
      <c r="O178" t="s">
        <v>4869</v>
      </c>
      <c r="P178" t="s">
        <v>4870</v>
      </c>
    </row>
    <row r="179" spans="1:16" x14ac:dyDescent="0.25">
      <c r="A179" t="s">
        <v>7</v>
      </c>
      <c r="B179" t="s">
        <v>4871</v>
      </c>
      <c r="C179" t="s">
        <v>81</v>
      </c>
      <c r="D179" t="s">
        <v>4526</v>
      </c>
      <c r="E179" t="s">
        <v>59</v>
      </c>
      <c r="F179" t="b">
        <v>0</v>
      </c>
      <c r="G179" t="s">
        <v>77</v>
      </c>
      <c r="H179" s="1">
        <v>46025.500208333331</v>
      </c>
      <c r="I179" t="b">
        <v>0</v>
      </c>
      <c r="J179" t="b">
        <v>1</v>
      </c>
      <c r="K179" t="s">
        <v>41</v>
      </c>
      <c r="L179" t="s">
        <v>60</v>
      </c>
      <c r="M179">
        <v>94000</v>
      </c>
      <c r="N179"/>
      <c r="O179" t="s">
        <v>4872</v>
      </c>
      <c r="P179" t="s">
        <v>1650</v>
      </c>
    </row>
    <row r="180" spans="1:16" x14ac:dyDescent="0.25">
      <c r="A180" t="s">
        <v>0</v>
      </c>
      <c r="B180" t="s">
        <v>4873</v>
      </c>
      <c r="C180" t="s">
        <v>3706</v>
      </c>
      <c r="D180" t="s">
        <v>4569</v>
      </c>
      <c r="E180" t="s">
        <v>59</v>
      </c>
      <c r="F180" t="b">
        <v>0</v>
      </c>
      <c r="G180" t="s">
        <v>68</v>
      </c>
      <c r="H180" s="1">
        <v>46025.500347222223</v>
      </c>
      <c r="I180" t="b">
        <v>0</v>
      </c>
      <c r="J180" t="b">
        <v>1</v>
      </c>
      <c r="K180" t="s">
        <v>41</v>
      </c>
      <c r="L180" t="s">
        <v>74</v>
      </c>
      <c r="M180"/>
      <c r="N180">
        <v>40.375</v>
      </c>
      <c r="O180" t="s">
        <v>4874</v>
      </c>
      <c r="P180" t="s">
        <v>4875</v>
      </c>
    </row>
    <row r="181" spans="1:16" x14ac:dyDescent="0.25">
      <c r="A181" t="s">
        <v>2</v>
      </c>
      <c r="B181" t="s">
        <v>4876</v>
      </c>
      <c r="C181" t="s">
        <v>616</v>
      </c>
      <c r="D181" t="s">
        <v>4526</v>
      </c>
      <c r="E181" t="s">
        <v>59</v>
      </c>
      <c r="F181" t="b">
        <v>0</v>
      </c>
      <c r="G181" t="s">
        <v>73</v>
      </c>
      <c r="H181" s="1">
        <v>46025.501018518517</v>
      </c>
      <c r="I181" t="b">
        <v>0</v>
      </c>
      <c r="J181" t="b">
        <v>1</v>
      </c>
      <c r="K181" t="s">
        <v>41</v>
      </c>
      <c r="L181" t="s">
        <v>60</v>
      </c>
      <c r="M181">
        <v>209000</v>
      </c>
      <c r="N181"/>
      <c r="O181" t="s">
        <v>98</v>
      </c>
      <c r="P181" t="s">
        <v>597</v>
      </c>
    </row>
    <row r="182" spans="1:16" x14ac:dyDescent="0.25">
      <c r="A182" t="s">
        <v>6</v>
      </c>
      <c r="B182" t="s">
        <v>4877</v>
      </c>
      <c r="C182" t="s">
        <v>172</v>
      </c>
      <c r="D182" t="s">
        <v>4630</v>
      </c>
      <c r="E182" t="s">
        <v>59</v>
      </c>
      <c r="F182" t="b">
        <v>0</v>
      </c>
      <c r="G182" t="s">
        <v>68</v>
      </c>
      <c r="H182" s="1">
        <v>46025.501111111109</v>
      </c>
      <c r="I182" t="b">
        <v>0</v>
      </c>
      <c r="J182" t="b">
        <v>1</v>
      </c>
      <c r="K182" t="s">
        <v>41</v>
      </c>
      <c r="L182" t="s">
        <v>60</v>
      </c>
      <c r="M182">
        <v>205000</v>
      </c>
      <c r="N182"/>
      <c r="O182" t="s">
        <v>3900</v>
      </c>
    </row>
    <row r="183" spans="1:16" x14ac:dyDescent="0.25">
      <c r="A183" t="s">
        <v>1</v>
      </c>
      <c r="B183" t="s">
        <v>4878</v>
      </c>
      <c r="C183" t="s">
        <v>837</v>
      </c>
      <c r="D183" t="s">
        <v>4569</v>
      </c>
      <c r="E183" t="s">
        <v>59</v>
      </c>
      <c r="F183" t="b">
        <v>0</v>
      </c>
      <c r="G183" t="s">
        <v>65</v>
      </c>
      <c r="H183" s="1">
        <v>46025.501238425917</v>
      </c>
      <c r="I183" t="b">
        <v>0</v>
      </c>
      <c r="J183" t="b">
        <v>0</v>
      </c>
      <c r="K183" t="s">
        <v>41</v>
      </c>
      <c r="L183" t="s">
        <v>74</v>
      </c>
      <c r="M183"/>
      <c r="N183">
        <v>99.759999999999991</v>
      </c>
      <c r="O183" t="s">
        <v>4879</v>
      </c>
      <c r="P183" t="s">
        <v>344</v>
      </c>
    </row>
    <row r="184" spans="1:16" x14ac:dyDescent="0.25">
      <c r="A184" t="s">
        <v>5</v>
      </c>
      <c r="B184" t="s">
        <v>4880</v>
      </c>
      <c r="C184" t="s">
        <v>4603</v>
      </c>
      <c r="D184" t="s">
        <v>4526</v>
      </c>
      <c r="E184" t="s">
        <v>59</v>
      </c>
      <c r="F184" t="b">
        <v>0</v>
      </c>
      <c r="G184" t="s">
        <v>65</v>
      </c>
      <c r="H184" s="1">
        <v>46025.501238425917</v>
      </c>
      <c r="I184" t="b">
        <v>0</v>
      </c>
      <c r="J184" t="b">
        <v>1</v>
      </c>
      <c r="K184" t="s">
        <v>41</v>
      </c>
      <c r="L184" t="s">
        <v>60</v>
      </c>
      <c r="M184">
        <v>203500</v>
      </c>
      <c r="N184"/>
      <c r="O184" t="s">
        <v>4604</v>
      </c>
      <c r="P184" t="s">
        <v>4881</v>
      </c>
    </row>
    <row r="185" spans="1:16" x14ac:dyDescent="0.25">
      <c r="A185" t="s">
        <v>5</v>
      </c>
      <c r="B185" t="s">
        <v>4882</v>
      </c>
      <c r="C185" t="s">
        <v>227</v>
      </c>
      <c r="D185" t="s">
        <v>4569</v>
      </c>
      <c r="E185" t="s">
        <v>59</v>
      </c>
      <c r="F185" t="b">
        <v>0</v>
      </c>
      <c r="G185" t="s">
        <v>65</v>
      </c>
      <c r="H185" s="1">
        <v>46025.501342592594</v>
      </c>
      <c r="I185" t="b">
        <v>0</v>
      </c>
      <c r="J185" t="b">
        <v>1</v>
      </c>
      <c r="K185" t="s">
        <v>41</v>
      </c>
      <c r="L185" t="s">
        <v>74</v>
      </c>
      <c r="M185"/>
      <c r="N185">
        <v>68.125</v>
      </c>
      <c r="O185" t="s">
        <v>4883</v>
      </c>
      <c r="P185" t="s">
        <v>4884</v>
      </c>
    </row>
    <row r="186" spans="1:16" x14ac:dyDescent="0.25">
      <c r="A186" t="s">
        <v>0</v>
      </c>
      <c r="B186" t="s">
        <v>4885</v>
      </c>
      <c r="C186" t="s">
        <v>4886</v>
      </c>
      <c r="D186" t="s">
        <v>4531</v>
      </c>
      <c r="E186" t="s">
        <v>59</v>
      </c>
      <c r="F186" t="b">
        <v>0</v>
      </c>
      <c r="G186" t="s">
        <v>4886</v>
      </c>
      <c r="H186" s="1">
        <v>46025.502442129633</v>
      </c>
      <c r="I186" t="b">
        <v>0</v>
      </c>
      <c r="J186" t="b">
        <v>0</v>
      </c>
      <c r="K186" t="s">
        <v>4886</v>
      </c>
      <c r="L186" t="s">
        <v>60</v>
      </c>
      <c r="M186">
        <v>12500</v>
      </c>
      <c r="N186"/>
      <c r="O186" t="s">
        <v>4887</v>
      </c>
    </row>
    <row r="187" spans="1:16" x14ac:dyDescent="0.25">
      <c r="A187" t="s">
        <v>3</v>
      </c>
      <c r="B187" t="s">
        <v>4888</v>
      </c>
      <c r="C187" t="s">
        <v>3006</v>
      </c>
      <c r="D187" t="s">
        <v>2360</v>
      </c>
      <c r="E187" t="s">
        <v>59</v>
      </c>
      <c r="F187" t="b">
        <v>0</v>
      </c>
      <c r="G187" t="s">
        <v>77</v>
      </c>
      <c r="H187" s="1">
        <v>46025.541898148149</v>
      </c>
      <c r="I187" t="b">
        <v>0</v>
      </c>
      <c r="J187" t="b">
        <v>1</v>
      </c>
      <c r="K187" t="s">
        <v>41</v>
      </c>
      <c r="L187" t="s">
        <v>60</v>
      </c>
      <c r="M187">
        <v>87500</v>
      </c>
      <c r="N187"/>
      <c r="O187" t="s">
        <v>3007</v>
      </c>
      <c r="P187" t="s">
        <v>4889</v>
      </c>
    </row>
    <row r="188" spans="1:16" x14ac:dyDescent="0.25">
      <c r="A188" t="s">
        <v>2</v>
      </c>
      <c r="B188" t="s">
        <v>4890</v>
      </c>
      <c r="C188" t="s">
        <v>3678</v>
      </c>
      <c r="D188" t="s">
        <v>4630</v>
      </c>
      <c r="E188" t="s">
        <v>59</v>
      </c>
      <c r="F188" t="b">
        <v>0</v>
      </c>
      <c r="G188" t="s">
        <v>65</v>
      </c>
      <c r="H188" s="1">
        <v>46025.542326388888</v>
      </c>
      <c r="I188" t="b">
        <v>0</v>
      </c>
      <c r="J188" t="b">
        <v>1</v>
      </c>
      <c r="K188" t="s">
        <v>41</v>
      </c>
      <c r="L188" t="s">
        <v>60</v>
      </c>
      <c r="M188">
        <v>199000</v>
      </c>
      <c r="N188"/>
      <c r="O188" t="s">
        <v>4891</v>
      </c>
      <c r="P188" t="s">
        <v>4892</v>
      </c>
    </row>
    <row r="189" spans="1:16" x14ac:dyDescent="0.25">
      <c r="A189" t="s">
        <v>2</v>
      </c>
      <c r="B189" t="s">
        <v>4893</v>
      </c>
      <c r="C189" t="s">
        <v>162</v>
      </c>
      <c r="D189" t="s">
        <v>4630</v>
      </c>
      <c r="E189" t="s">
        <v>59</v>
      </c>
      <c r="F189" t="b">
        <v>0</v>
      </c>
      <c r="G189" t="s">
        <v>73</v>
      </c>
      <c r="H189" s="1">
        <v>46025.542685185188</v>
      </c>
      <c r="I189" t="b">
        <v>0</v>
      </c>
      <c r="J189" t="b">
        <v>1</v>
      </c>
      <c r="K189" t="s">
        <v>41</v>
      </c>
      <c r="L189" t="s">
        <v>60</v>
      </c>
      <c r="M189">
        <v>185000</v>
      </c>
      <c r="N189"/>
      <c r="O189" t="s">
        <v>3900</v>
      </c>
    </row>
    <row r="190" spans="1:16" x14ac:dyDescent="0.25">
      <c r="A190" t="s">
        <v>0</v>
      </c>
      <c r="B190" t="s">
        <v>4758</v>
      </c>
      <c r="C190" t="s">
        <v>1894</v>
      </c>
      <c r="D190" t="s">
        <v>4569</v>
      </c>
      <c r="E190" t="s">
        <v>59</v>
      </c>
      <c r="F190" t="b">
        <v>0</v>
      </c>
      <c r="G190" t="s">
        <v>63</v>
      </c>
      <c r="H190" s="1">
        <v>46025.565185185187</v>
      </c>
      <c r="I190" t="b">
        <v>0</v>
      </c>
      <c r="J190" t="b">
        <v>1</v>
      </c>
      <c r="K190" t="s">
        <v>41</v>
      </c>
      <c r="L190" t="s">
        <v>74</v>
      </c>
      <c r="M190"/>
      <c r="N190">
        <v>18.329999999999998</v>
      </c>
      <c r="O190" t="s">
        <v>804</v>
      </c>
      <c r="P190" t="s">
        <v>3990</v>
      </c>
    </row>
    <row r="191" spans="1:16" x14ac:dyDescent="0.25">
      <c r="A191" t="s">
        <v>3</v>
      </c>
      <c r="B191" t="s">
        <v>4894</v>
      </c>
      <c r="C191" t="s">
        <v>4895</v>
      </c>
      <c r="D191" t="s">
        <v>2360</v>
      </c>
      <c r="E191" t="s">
        <v>59</v>
      </c>
      <c r="F191" t="b">
        <v>0</v>
      </c>
      <c r="G191" t="s">
        <v>77</v>
      </c>
      <c r="H191" s="1">
        <v>46025.583541666667</v>
      </c>
      <c r="I191" t="b">
        <v>0</v>
      </c>
      <c r="J191" t="b">
        <v>1</v>
      </c>
      <c r="K191" t="s">
        <v>41</v>
      </c>
      <c r="L191" t="s">
        <v>60</v>
      </c>
      <c r="M191">
        <v>110000</v>
      </c>
      <c r="N191"/>
      <c r="O191" t="s">
        <v>4896</v>
      </c>
      <c r="P191" t="s">
        <v>4897</v>
      </c>
    </row>
    <row r="192" spans="1:16" x14ac:dyDescent="0.25">
      <c r="A192" t="s">
        <v>3</v>
      </c>
      <c r="B192" t="s">
        <v>4898</v>
      </c>
      <c r="C192" t="s">
        <v>181</v>
      </c>
      <c r="D192" t="s">
        <v>4569</v>
      </c>
      <c r="E192" t="s">
        <v>59</v>
      </c>
      <c r="F192" t="b">
        <v>0</v>
      </c>
      <c r="G192" t="s">
        <v>89</v>
      </c>
      <c r="H192" s="1">
        <v>46025.583958333344</v>
      </c>
      <c r="I192" t="b">
        <v>1</v>
      </c>
      <c r="J192" t="b">
        <v>1</v>
      </c>
      <c r="K192" t="s">
        <v>41</v>
      </c>
      <c r="L192" t="s">
        <v>74</v>
      </c>
      <c r="M192"/>
      <c r="N192">
        <v>38.465000000000003</v>
      </c>
      <c r="O192" t="s">
        <v>962</v>
      </c>
      <c r="P192" t="s">
        <v>4899</v>
      </c>
    </row>
    <row r="193" spans="1:16" x14ac:dyDescent="0.25">
      <c r="A193" t="s">
        <v>1</v>
      </c>
      <c r="B193" t="s">
        <v>4900</v>
      </c>
      <c r="C193" t="s">
        <v>335</v>
      </c>
      <c r="D193" t="s">
        <v>4526</v>
      </c>
      <c r="E193" t="s">
        <v>59</v>
      </c>
      <c r="F193" t="b">
        <v>0</v>
      </c>
      <c r="G193" t="s">
        <v>65</v>
      </c>
      <c r="H193" s="1">
        <v>46025.584583333337</v>
      </c>
      <c r="I193" t="b">
        <v>0</v>
      </c>
      <c r="J193" t="b">
        <v>1</v>
      </c>
      <c r="K193" t="s">
        <v>41</v>
      </c>
      <c r="L193" t="s">
        <v>60</v>
      </c>
      <c r="M193">
        <v>94000</v>
      </c>
      <c r="N193"/>
      <c r="O193" t="s">
        <v>4460</v>
      </c>
      <c r="P193" t="s">
        <v>713</v>
      </c>
    </row>
    <row r="194" spans="1:16" x14ac:dyDescent="0.25">
      <c r="A194" t="s">
        <v>4</v>
      </c>
      <c r="B194" t="s">
        <v>4901</v>
      </c>
      <c r="C194" t="s">
        <v>326</v>
      </c>
      <c r="D194" t="s">
        <v>4630</v>
      </c>
      <c r="E194" t="s">
        <v>59</v>
      </c>
      <c r="F194" t="b">
        <v>0</v>
      </c>
      <c r="G194" t="s">
        <v>65</v>
      </c>
      <c r="H194" s="1">
        <v>46025.584699074083</v>
      </c>
      <c r="I194" t="b">
        <v>1</v>
      </c>
      <c r="J194" t="b">
        <v>1</v>
      </c>
      <c r="K194" t="s">
        <v>41</v>
      </c>
      <c r="L194" t="s">
        <v>60</v>
      </c>
      <c r="M194">
        <v>203500</v>
      </c>
      <c r="N194"/>
      <c r="O194" t="s">
        <v>4604</v>
      </c>
      <c r="P194" t="s">
        <v>4902</v>
      </c>
    </row>
    <row r="195" spans="1:16" x14ac:dyDescent="0.25">
      <c r="A195" t="s">
        <v>0</v>
      </c>
      <c r="B195" t="s">
        <v>4903</v>
      </c>
      <c r="C195" t="s">
        <v>4904</v>
      </c>
      <c r="D195" t="s">
        <v>4587</v>
      </c>
      <c r="E195" t="s">
        <v>59</v>
      </c>
      <c r="F195" t="b">
        <v>0</v>
      </c>
      <c r="G195" t="s">
        <v>89</v>
      </c>
      <c r="H195" s="1">
        <v>46025.625590277778</v>
      </c>
      <c r="I195" t="b">
        <v>0</v>
      </c>
      <c r="J195" t="b">
        <v>0</v>
      </c>
      <c r="K195" t="s">
        <v>41</v>
      </c>
      <c r="L195" t="s">
        <v>74</v>
      </c>
      <c r="M195"/>
      <c r="N195">
        <v>28.5</v>
      </c>
      <c r="O195" t="s">
        <v>4905</v>
      </c>
      <c r="P195" t="s">
        <v>4559</v>
      </c>
    </row>
    <row r="196" spans="1:16" x14ac:dyDescent="0.25">
      <c r="A196" t="s">
        <v>2</v>
      </c>
      <c r="B196" t="s">
        <v>4906</v>
      </c>
      <c r="C196" t="s">
        <v>76</v>
      </c>
      <c r="D196" t="s">
        <v>4633</v>
      </c>
      <c r="E196" t="s">
        <v>59</v>
      </c>
      <c r="F196" t="b">
        <v>1</v>
      </c>
      <c r="G196" t="s">
        <v>14</v>
      </c>
      <c r="H196" s="1">
        <v>46025.631782407407</v>
      </c>
      <c r="I196" t="b">
        <v>0</v>
      </c>
      <c r="J196" t="b">
        <v>0</v>
      </c>
      <c r="K196" t="s">
        <v>14</v>
      </c>
      <c r="L196" t="s">
        <v>60</v>
      </c>
      <c r="M196">
        <v>540000</v>
      </c>
      <c r="N196"/>
      <c r="O196" t="s">
        <v>4633</v>
      </c>
      <c r="P196" t="s">
        <v>4907</v>
      </c>
    </row>
    <row r="197" spans="1:16" x14ac:dyDescent="0.25">
      <c r="A197" t="s">
        <v>1</v>
      </c>
      <c r="B197" t="s">
        <v>4908</v>
      </c>
      <c r="C197" t="s">
        <v>40</v>
      </c>
      <c r="D197" t="s">
        <v>4526</v>
      </c>
      <c r="E197" t="s">
        <v>59</v>
      </c>
      <c r="F197" t="b">
        <v>0</v>
      </c>
      <c r="G197" t="s">
        <v>40</v>
      </c>
      <c r="H197" s="1">
        <v>46025.632025462961</v>
      </c>
      <c r="I197" t="b">
        <v>0</v>
      </c>
      <c r="J197" t="b">
        <v>0</v>
      </c>
      <c r="K197" t="s">
        <v>40</v>
      </c>
      <c r="L197" t="s">
        <v>60</v>
      </c>
      <c r="M197">
        <v>65000</v>
      </c>
      <c r="N197"/>
      <c r="O197" t="s">
        <v>4909</v>
      </c>
      <c r="P197" t="s">
        <v>579</v>
      </c>
    </row>
    <row r="198" spans="1:16" x14ac:dyDescent="0.25">
      <c r="A198" t="s">
        <v>0</v>
      </c>
      <c r="B198" t="s">
        <v>2690</v>
      </c>
      <c r="C198" t="s">
        <v>1468</v>
      </c>
      <c r="D198" t="s">
        <v>4569</v>
      </c>
      <c r="E198" t="s">
        <v>59</v>
      </c>
      <c r="F198" t="b">
        <v>0</v>
      </c>
      <c r="G198" t="s">
        <v>89</v>
      </c>
      <c r="H198" s="1">
        <v>46025.667256944442</v>
      </c>
      <c r="I198" t="b">
        <v>0</v>
      </c>
      <c r="J198" t="b">
        <v>0</v>
      </c>
      <c r="K198" t="s">
        <v>41</v>
      </c>
      <c r="L198" t="s">
        <v>74</v>
      </c>
      <c r="M198"/>
      <c r="N198">
        <v>80</v>
      </c>
      <c r="O198" t="s">
        <v>4570</v>
      </c>
      <c r="P198" t="s">
        <v>4571</v>
      </c>
    </row>
    <row r="199" spans="1:16" x14ac:dyDescent="0.25">
      <c r="A199" t="s">
        <v>3</v>
      </c>
      <c r="B199" t="s">
        <v>4910</v>
      </c>
      <c r="C199" t="s">
        <v>4911</v>
      </c>
      <c r="D199" t="s">
        <v>4633</v>
      </c>
      <c r="E199" t="s">
        <v>59</v>
      </c>
      <c r="F199" t="b">
        <v>0</v>
      </c>
      <c r="G199" t="s">
        <v>21</v>
      </c>
      <c r="H199" s="1">
        <v>46025.841967592591</v>
      </c>
      <c r="I199" t="b">
        <v>0</v>
      </c>
      <c r="J199" t="b">
        <v>0</v>
      </c>
      <c r="K199" t="s">
        <v>21</v>
      </c>
      <c r="L199" t="s">
        <v>60</v>
      </c>
      <c r="M199">
        <v>3500000</v>
      </c>
      <c r="N199"/>
      <c r="O199" t="s">
        <v>4912</v>
      </c>
      <c r="P199" t="s">
        <v>4913</v>
      </c>
    </row>
    <row r="200" spans="1:16" x14ac:dyDescent="0.25">
      <c r="A200" t="s">
        <v>0</v>
      </c>
      <c r="B200" t="s">
        <v>4914</v>
      </c>
      <c r="C200" t="s">
        <v>4497</v>
      </c>
      <c r="D200" t="s">
        <v>4346</v>
      </c>
      <c r="E200" t="s">
        <v>59</v>
      </c>
      <c r="F200" t="b">
        <v>0</v>
      </c>
      <c r="G200" t="s">
        <v>77</v>
      </c>
      <c r="H200" s="1">
        <v>46025.875185185178</v>
      </c>
      <c r="I200" t="b">
        <v>1</v>
      </c>
      <c r="J200" t="b">
        <v>0</v>
      </c>
      <c r="K200" t="s">
        <v>41</v>
      </c>
      <c r="L200" t="s">
        <v>74</v>
      </c>
      <c r="M200"/>
      <c r="N200">
        <v>24</v>
      </c>
      <c r="O200" t="s">
        <v>4915</v>
      </c>
      <c r="P200" t="s">
        <v>2912</v>
      </c>
    </row>
    <row r="201" spans="1:16" x14ac:dyDescent="0.25">
      <c r="A201" t="s">
        <v>6</v>
      </c>
      <c r="B201" t="s">
        <v>4916</v>
      </c>
      <c r="C201" t="s">
        <v>543</v>
      </c>
      <c r="D201" t="s">
        <v>4346</v>
      </c>
      <c r="E201" t="s">
        <v>59</v>
      </c>
      <c r="F201" t="b">
        <v>0</v>
      </c>
      <c r="G201" t="s">
        <v>65</v>
      </c>
      <c r="H201" s="1">
        <v>46025.917349537027</v>
      </c>
      <c r="I201" t="b">
        <v>0</v>
      </c>
      <c r="J201" t="b">
        <v>1</v>
      </c>
      <c r="K201" t="s">
        <v>41</v>
      </c>
      <c r="L201" t="s">
        <v>60</v>
      </c>
      <c r="M201">
        <v>266000</v>
      </c>
      <c r="N201"/>
      <c r="O201" t="s">
        <v>577</v>
      </c>
      <c r="P201" t="s">
        <v>4917</v>
      </c>
    </row>
    <row r="202" spans="1:16" x14ac:dyDescent="0.25">
      <c r="A202" t="s">
        <v>1</v>
      </c>
      <c r="B202" t="s">
        <v>4918</v>
      </c>
      <c r="C202" t="s">
        <v>76</v>
      </c>
      <c r="D202" t="s">
        <v>4630</v>
      </c>
      <c r="E202" t="s">
        <v>59</v>
      </c>
      <c r="F202" t="b">
        <v>1</v>
      </c>
      <c r="G202" t="s">
        <v>65</v>
      </c>
      <c r="H202" s="1">
        <v>46025.917905092603</v>
      </c>
      <c r="I202" t="b">
        <v>0</v>
      </c>
      <c r="J202" t="b">
        <v>1</v>
      </c>
      <c r="K202" t="s">
        <v>41</v>
      </c>
      <c r="L202" t="s">
        <v>60</v>
      </c>
      <c r="M202">
        <v>104000</v>
      </c>
      <c r="N202"/>
      <c r="O202" t="s">
        <v>116</v>
      </c>
      <c r="P202" t="s">
        <v>4919</v>
      </c>
    </row>
    <row r="203" spans="1:16" x14ac:dyDescent="0.25">
      <c r="A203" t="s">
        <v>0</v>
      </c>
      <c r="B203" t="s">
        <v>0</v>
      </c>
      <c r="C203" t="s">
        <v>1384</v>
      </c>
      <c r="D203" t="s">
        <v>2360</v>
      </c>
      <c r="E203" t="s">
        <v>59</v>
      </c>
      <c r="F203" t="b">
        <v>0</v>
      </c>
      <c r="G203" t="s">
        <v>77</v>
      </c>
      <c r="H203" s="1">
        <v>46026.000185185178</v>
      </c>
      <c r="I203" t="b">
        <v>0</v>
      </c>
      <c r="J203" t="b">
        <v>1</v>
      </c>
      <c r="K203" t="s">
        <v>41</v>
      </c>
      <c r="L203" t="s">
        <v>60</v>
      </c>
      <c r="M203">
        <v>67612.56</v>
      </c>
      <c r="N203"/>
      <c r="O203" t="s">
        <v>3823</v>
      </c>
      <c r="P203" t="s">
        <v>4920</v>
      </c>
    </row>
    <row r="204" spans="1:16" x14ac:dyDescent="0.25">
      <c r="A204" t="s">
        <v>3</v>
      </c>
      <c r="B204" t="s">
        <v>4921</v>
      </c>
      <c r="C204" t="s">
        <v>172</v>
      </c>
      <c r="D204" t="s">
        <v>4673</v>
      </c>
      <c r="E204" t="s">
        <v>59</v>
      </c>
      <c r="F204" t="b">
        <v>0</v>
      </c>
      <c r="G204" t="s">
        <v>68</v>
      </c>
      <c r="H204" s="1">
        <v>46026.000451388893</v>
      </c>
      <c r="I204" t="b">
        <v>0</v>
      </c>
      <c r="J204" t="b">
        <v>0</v>
      </c>
      <c r="K204" t="s">
        <v>41</v>
      </c>
      <c r="L204" t="s">
        <v>60</v>
      </c>
      <c r="M204">
        <v>112500</v>
      </c>
      <c r="N204"/>
      <c r="O204" t="s">
        <v>4922</v>
      </c>
    </row>
    <row r="205" spans="1:16" x14ac:dyDescent="0.25">
      <c r="A205" t="s">
        <v>0</v>
      </c>
      <c r="B205" t="s">
        <v>4923</v>
      </c>
      <c r="C205" t="s">
        <v>76</v>
      </c>
      <c r="D205" t="s">
        <v>584</v>
      </c>
      <c r="E205" t="s">
        <v>72</v>
      </c>
      <c r="F205" t="b">
        <v>1</v>
      </c>
      <c r="G205" t="s">
        <v>31</v>
      </c>
      <c r="H205" s="1">
        <v>46026.00513888889</v>
      </c>
      <c r="I205" t="b">
        <v>0</v>
      </c>
      <c r="J205" t="b">
        <v>0</v>
      </c>
      <c r="K205" t="s">
        <v>31</v>
      </c>
      <c r="L205" t="s">
        <v>74</v>
      </c>
      <c r="M205"/>
      <c r="N205">
        <v>25</v>
      </c>
      <c r="O205" t="s">
        <v>424</v>
      </c>
      <c r="P205" t="s">
        <v>4661</v>
      </c>
    </row>
    <row r="206" spans="1:16" x14ac:dyDescent="0.25">
      <c r="A206" t="s">
        <v>3</v>
      </c>
      <c r="B206" t="s">
        <v>4924</v>
      </c>
      <c r="C206" t="s">
        <v>76</v>
      </c>
      <c r="D206" t="s">
        <v>584</v>
      </c>
      <c r="E206" t="s">
        <v>72</v>
      </c>
      <c r="F206" t="b">
        <v>1</v>
      </c>
      <c r="G206" t="s">
        <v>31</v>
      </c>
      <c r="H206" s="1">
        <v>46026.00513888889</v>
      </c>
      <c r="I206" t="b">
        <v>0</v>
      </c>
      <c r="J206" t="b">
        <v>0</v>
      </c>
      <c r="K206" t="s">
        <v>31</v>
      </c>
      <c r="L206" t="s">
        <v>74</v>
      </c>
      <c r="M206"/>
      <c r="N206">
        <v>25</v>
      </c>
      <c r="O206" t="s">
        <v>4925</v>
      </c>
      <c r="P206" t="s">
        <v>4817</v>
      </c>
    </row>
    <row r="207" spans="1:16" x14ac:dyDescent="0.25">
      <c r="A207" t="s">
        <v>3</v>
      </c>
      <c r="B207" t="s">
        <v>4926</v>
      </c>
      <c r="C207" t="s">
        <v>76</v>
      </c>
      <c r="D207" t="s">
        <v>584</v>
      </c>
      <c r="E207" t="s">
        <v>72</v>
      </c>
      <c r="F207" t="b">
        <v>1</v>
      </c>
      <c r="G207" t="s">
        <v>31</v>
      </c>
      <c r="H207" s="1">
        <v>46026.005185185182</v>
      </c>
      <c r="I207" t="b">
        <v>0</v>
      </c>
      <c r="J207" t="b">
        <v>0</v>
      </c>
      <c r="K207" t="s">
        <v>31</v>
      </c>
      <c r="L207" t="s">
        <v>74</v>
      </c>
      <c r="M207"/>
      <c r="N207">
        <v>25</v>
      </c>
      <c r="O207" t="s">
        <v>584</v>
      </c>
      <c r="P207" t="s">
        <v>673</v>
      </c>
    </row>
    <row r="208" spans="1:16" x14ac:dyDescent="0.25">
      <c r="A208" t="s">
        <v>0</v>
      </c>
      <c r="B208" t="s">
        <v>4927</v>
      </c>
      <c r="C208" t="s">
        <v>76</v>
      </c>
      <c r="D208" t="s">
        <v>584</v>
      </c>
      <c r="E208" t="s">
        <v>72</v>
      </c>
      <c r="F208" t="b">
        <v>1</v>
      </c>
      <c r="G208" t="s">
        <v>29</v>
      </c>
      <c r="H208" s="1">
        <v>46026.006412037037</v>
      </c>
      <c r="I208" t="b">
        <v>0</v>
      </c>
      <c r="J208" t="b">
        <v>0</v>
      </c>
      <c r="K208" t="s">
        <v>29</v>
      </c>
      <c r="L208" t="s">
        <v>74</v>
      </c>
      <c r="M208"/>
      <c r="N208">
        <v>25</v>
      </c>
      <c r="O208" t="s">
        <v>584</v>
      </c>
      <c r="P208" t="s">
        <v>4661</v>
      </c>
    </row>
    <row r="209" spans="1:16" x14ac:dyDescent="0.25">
      <c r="A209" t="s">
        <v>2</v>
      </c>
      <c r="B209" t="s">
        <v>4928</v>
      </c>
      <c r="C209" t="s">
        <v>4929</v>
      </c>
      <c r="D209" t="s">
        <v>4652</v>
      </c>
      <c r="E209" t="s">
        <v>72</v>
      </c>
      <c r="F209" t="b">
        <v>0</v>
      </c>
      <c r="G209" t="s">
        <v>40</v>
      </c>
      <c r="H209" s="1">
        <v>46026.006909722222</v>
      </c>
      <c r="I209" t="b">
        <v>1</v>
      </c>
      <c r="J209" t="b">
        <v>0</v>
      </c>
      <c r="K209" t="s">
        <v>40</v>
      </c>
      <c r="L209" t="s">
        <v>60</v>
      </c>
      <c r="M209">
        <v>31874.5</v>
      </c>
      <c r="N209"/>
      <c r="O209" t="s">
        <v>4930</v>
      </c>
    </row>
    <row r="210" spans="1:16" x14ac:dyDescent="0.25">
      <c r="A210" t="s">
        <v>3</v>
      </c>
      <c r="B210" t="s">
        <v>4931</v>
      </c>
      <c r="C210" t="s">
        <v>76</v>
      </c>
      <c r="D210" t="s">
        <v>584</v>
      </c>
      <c r="E210" t="s">
        <v>72</v>
      </c>
      <c r="F210" t="b">
        <v>1</v>
      </c>
      <c r="G210" t="s">
        <v>40</v>
      </c>
      <c r="H210" s="1">
        <v>46026.006909722222</v>
      </c>
      <c r="I210" t="b">
        <v>0</v>
      </c>
      <c r="J210" t="b">
        <v>0</v>
      </c>
      <c r="K210" t="s">
        <v>40</v>
      </c>
      <c r="L210" t="s">
        <v>74</v>
      </c>
      <c r="M210"/>
      <c r="N210">
        <v>25</v>
      </c>
      <c r="O210" t="s">
        <v>584</v>
      </c>
      <c r="P210" t="s">
        <v>146</v>
      </c>
    </row>
    <row r="211" spans="1:16" x14ac:dyDescent="0.25">
      <c r="A211" t="s">
        <v>0</v>
      </c>
      <c r="B211" t="s">
        <v>4932</v>
      </c>
      <c r="C211" t="s">
        <v>13</v>
      </c>
      <c r="D211" t="s">
        <v>4637</v>
      </c>
      <c r="F211" t="b">
        <v>0</v>
      </c>
      <c r="G211" t="s">
        <v>13</v>
      </c>
      <c r="H211" s="1">
        <v>46026.091446759259</v>
      </c>
      <c r="I211" t="b">
        <v>1</v>
      </c>
      <c r="J211" t="b">
        <v>0</v>
      </c>
      <c r="K211" t="s">
        <v>13</v>
      </c>
      <c r="L211" t="s">
        <v>74</v>
      </c>
      <c r="M211"/>
      <c r="N211">
        <v>32.5</v>
      </c>
      <c r="O211" t="s">
        <v>4596</v>
      </c>
      <c r="P211" t="s">
        <v>1588</v>
      </c>
    </row>
    <row r="212" spans="1:16" x14ac:dyDescent="0.25">
      <c r="A212" t="s">
        <v>3</v>
      </c>
      <c r="B212" t="s">
        <v>4933</v>
      </c>
      <c r="C212" t="s">
        <v>148</v>
      </c>
      <c r="D212" t="s">
        <v>4569</v>
      </c>
      <c r="E212" t="s">
        <v>59</v>
      </c>
      <c r="F212" t="b">
        <v>0</v>
      </c>
      <c r="G212" t="s">
        <v>89</v>
      </c>
      <c r="H212" s="1">
        <v>46026.125590277778</v>
      </c>
      <c r="I212" t="b">
        <v>0</v>
      </c>
      <c r="J212" t="b">
        <v>1</v>
      </c>
      <c r="K212" t="s">
        <v>41</v>
      </c>
      <c r="L212" t="s">
        <v>74</v>
      </c>
      <c r="M212"/>
      <c r="N212">
        <v>65.625</v>
      </c>
      <c r="O212" t="s">
        <v>762</v>
      </c>
      <c r="P212" t="s">
        <v>4934</v>
      </c>
    </row>
    <row r="213" spans="1:16" x14ac:dyDescent="0.25">
      <c r="A213" t="s">
        <v>1</v>
      </c>
      <c r="B213" t="s">
        <v>210</v>
      </c>
      <c r="C213" t="s">
        <v>84</v>
      </c>
      <c r="D213" t="s">
        <v>2360</v>
      </c>
      <c r="E213" t="s">
        <v>59</v>
      </c>
      <c r="F213" t="b">
        <v>0</v>
      </c>
      <c r="G213" t="s">
        <v>65</v>
      </c>
      <c r="H213" s="1">
        <v>46026.293356481481</v>
      </c>
      <c r="I213" t="b">
        <v>0</v>
      </c>
      <c r="J213" t="b">
        <v>1</v>
      </c>
      <c r="K213" t="s">
        <v>41</v>
      </c>
      <c r="L213" t="s">
        <v>60</v>
      </c>
      <c r="M213">
        <v>141500</v>
      </c>
      <c r="N213"/>
      <c r="O213" t="s">
        <v>250</v>
      </c>
      <c r="P213" t="s">
        <v>4935</v>
      </c>
    </row>
    <row r="214" spans="1:16" x14ac:dyDescent="0.25">
      <c r="A214" t="s">
        <v>2</v>
      </c>
      <c r="B214" t="s">
        <v>4936</v>
      </c>
      <c r="C214" t="s">
        <v>207</v>
      </c>
      <c r="D214" t="s">
        <v>4526</v>
      </c>
      <c r="E214" t="s">
        <v>59</v>
      </c>
      <c r="F214" t="b">
        <v>0</v>
      </c>
      <c r="G214" t="s">
        <v>63</v>
      </c>
      <c r="H214" s="1">
        <v>46026.303703703707</v>
      </c>
      <c r="I214" t="b">
        <v>0</v>
      </c>
      <c r="J214" t="b">
        <v>1</v>
      </c>
      <c r="K214" t="s">
        <v>41</v>
      </c>
      <c r="L214" t="s">
        <v>60</v>
      </c>
      <c r="M214">
        <v>100850</v>
      </c>
      <c r="N214"/>
      <c r="O214" t="s">
        <v>4548</v>
      </c>
      <c r="P214" t="s">
        <v>4937</v>
      </c>
    </row>
    <row r="215" spans="1:16" x14ac:dyDescent="0.25">
      <c r="A215" t="s">
        <v>2</v>
      </c>
      <c r="B215" t="s">
        <v>4938</v>
      </c>
      <c r="C215" t="s">
        <v>246</v>
      </c>
      <c r="D215" t="s">
        <v>4562</v>
      </c>
      <c r="E215" t="s">
        <v>59</v>
      </c>
      <c r="F215" t="b">
        <v>0</v>
      </c>
      <c r="G215" t="s">
        <v>65</v>
      </c>
      <c r="H215" s="1">
        <v>46026.33421296296</v>
      </c>
      <c r="I215" t="b">
        <v>0</v>
      </c>
      <c r="J215" t="b">
        <v>1</v>
      </c>
      <c r="K215" t="s">
        <v>41</v>
      </c>
      <c r="L215" t="s">
        <v>60</v>
      </c>
      <c r="M215">
        <v>115950</v>
      </c>
      <c r="N215"/>
      <c r="O215" t="s">
        <v>1071</v>
      </c>
      <c r="P215" t="s">
        <v>4939</v>
      </c>
    </row>
    <row r="216" spans="1:16" x14ac:dyDescent="0.25">
      <c r="A216" t="s">
        <v>5</v>
      </c>
      <c r="B216" t="s">
        <v>4940</v>
      </c>
      <c r="C216" t="s">
        <v>913</v>
      </c>
      <c r="D216" t="s">
        <v>4531</v>
      </c>
      <c r="E216" t="s">
        <v>59</v>
      </c>
      <c r="F216" t="b">
        <v>0</v>
      </c>
      <c r="G216" t="s">
        <v>20</v>
      </c>
      <c r="H216" s="1">
        <v>46026.345243055563</v>
      </c>
      <c r="I216" t="b">
        <v>0</v>
      </c>
      <c r="J216" t="b">
        <v>0</v>
      </c>
      <c r="K216" t="s">
        <v>20</v>
      </c>
      <c r="L216" t="s">
        <v>60</v>
      </c>
      <c r="M216">
        <v>80000</v>
      </c>
      <c r="N216"/>
      <c r="O216" t="s">
        <v>4941</v>
      </c>
    </row>
    <row r="217" spans="1:16" x14ac:dyDescent="0.25">
      <c r="A217" t="s">
        <v>0</v>
      </c>
      <c r="B217" t="s">
        <v>4942</v>
      </c>
      <c r="C217" t="s">
        <v>207</v>
      </c>
      <c r="D217" t="s">
        <v>4346</v>
      </c>
      <c r="E217" t="s">
        <v>59</v>
      </c>
      <c r="F217" t="b">
        <v>0</v>
      </c>
      <c r="G217" t="s">
        <v>63</v>
      </c>
      <c r="H217" s="1">
        <v>46026.345370370371</v>
      </c>
      <c r="I217" t="b">
        <v>0</v>
      </c>
      <c r="J217" t="b">
        <v>1</v>
      </c>
      <c r="K217" t="s">
        <v>41</v>
      </c>
      <c r="L217" t="s">
        <v>60</v>
      </c>
      <c r="M217">
        <v>61850</v>
      </c>
      <c r="N217"/>
      <c r="O217" t="s">
        <v>1183</v>
      </c>
      <c r="P217" t="s">
        <v>146</v>
      </c>
    </row>
    <row r="218" spans="1:16" x14ac:dyDescent="0.25">
      <c r="A218" t="s">
        <v>8</v>
      </c>
      <c r="B218" t="s">
        <v>4943</v>
      </c>
      <c r="C218" t="s">
        <v>81</v>
      </c>
      <c r="D218" t="s">
        <v>2360</v>
      </c>
      <c r="E218" t="s">
        <v>88</v>
      </c>
      <c r="F218" t="b">
        <v>0</v>
      </c>
      <c r="G218" t="s">
        <v>77</v>
      </c>
      <c r="H218" s="1">
        <v>46026.376192129632</v>
      </c>
      <c r="I218" t="b">
        <v>0</v>
      </c>
      <c r="J218" t="b">
        <v>1</v>
      </c>
      <c r="K218" t="s">
        <v>41</v>
      </c>
      <c r="L218" t="s">
        <v>60</v>
      </c>
      <c r="M218">
        <v>150000</v>
      </c>
      <c r="N218"/>
      <c r="O218" t="s">
        <v>1195</v>
      </c>
      <c r="P218" t="s">
        <v>1833</v>
      </c>
    </row>
    <row r="219" spans="1:16" x14ac:dyDescent="0.25">
      <c r="A219" t="s">
        <v>2</v>
      </c>
      <c r="B219" t="s">
        <v>4944</v>
      </c>
      <c r="C219" t="s">
        <v>3987</v>
      </c>
      <c r="D219" t="s">
        <v>2360</v>
      </c>
      <c r="E219" t="s">
        <v>72</v>
      </c>
      <c r="F219" t="b">
        <v>0</v>
      </c>
      <c r="G219" t="s">
        <v>65</v>
      </c>
      <c r="H219" s="1">
        <v>46026.41741898148</v>
      </c>
      <c r="I219" t="b">
        <v>0</v>
      </c>
      <c r="J219" t="b">
        <v>1</v>
      </c>
      <c r="K219" t="s">
        <v>41</v>
      </c>
      <c r="L219" t="s">
        <v>60</v>
      </c>
      <c r="M219">
        <v>198000</v>
      </c>
      <c r="N219"/>
      <c r="O219" t="s">
        <v>424</v>
      </c>
      <c r="P219" t="s">
        <v>4945</v>
      </c>
    </row>
    <row r="220" spans="1:16" x14ac:dyDescent="0.25">
      <c r="A220" t="s">
        <v>2</v>
      </c>
      <c r="B220" t="s">
        <v>4946</v>
      </c>
      <c r="C220" t="s">
        <v>370</v>
      </c>
      <c r="D220" t="s">
        <v>2360</v>
      </c>
      <c r="E220" t="s">
        <v>72</v>
      </c>
      <c r="F220" t="b">
        <v>0</v>
      </c>
      <c r="G220" t="s">
        <v>65</v>
      </c>
      <c r="H220" s="1">
        <v>46026.417534722219</v>
      </c>
      <c r="I220" t="b">
        <v>0</v>
      </c>
      <c r="J220" t="b">
        <v>1</v>
      </c>
      <c r="K220" t="s">
        <v>41</v>
      </c>
      <c r="L220" t="s">
        <v>60</v>
      </c>
      <c r="M220">
        <v>234000</v>
      </c>
      <c r="N220"/>
      <c r="O220" t="s">
        <v>424</v>
      </c>
      <c r="P220" t="s">
        <v>3135</v>
      </c>
    </row>
    <row r="221" spans="1:16" x14ac:dyDescent="0.25">
      <c r="A221" t="s">
        <v>2</v>
      </c>
      <c r="B221" t="s">
        <v>4947</v>
      </c>
      <c r="C221" t="s">
        <v>157</v>
      </c>
      <c r="D221" t="s">
        <v>2360</v>
      </c>
      <c r="E221" t="s">
        <v>72</v>
      </c>
      <c r="F221" t="b">
        <v>0</v>
      </c>
      <c r="G221" t="s">
        <v>77</v>
      </c>
      <c r="H221" s="1">
        <v>46026.417766203696</v>
      </c>
      <c r="I221" t="b">
        <v>0</v>
      </c>
      <c r="J221" t="b">
        <v>1</v>
      </c>
      <c r="K221" t="s">
        <v>41</v>
      </c>
      <c r="L221" t="s">
        <v>60</v>
      </c>
      <c r="M221">
        <v>214500</v>
      </c>
      <c r="N221"/>
      <c r="O221" t="s">
        <v>424</v>
      </c>
      <c r="P221" t="s">
        <v>4948</v>
      </c>
    </row>
    <row r="222" spans="1:16" x14ac:dyDescent="0.25">
      <c r="A222" t="s">
        <v>6</v>
      </c>
      <c r="B222" t="s">
        <v>4708</v>
      </c>
      <c r="C222" t="s">
        <v>690</v>
      </c>
      <c r="D222" t="s">
        <v>2360</v>
      </c>
      <c r="E222" t="s">
        <v>72</v>
      </c>
      <c r="F222" t="b">
        <v>0</v>
      </c>
      <c r="G222" t="s">
        <v>77</v>
      </c>
      <c r="H222" s="1">
        <v>46026.41783564815</v>
      </c>
      <c r="I222" t="b">
        <v>0</v>
      </c>
      <c r="J222" t="b">
        <v>1</v>
      </c>
      <c r="K222" t="s">
        <v>41</v>
      </c>
      <c r="L222" t="s">
        <v>60</v>
      </c>
      <c r="M222">
        <v>214500</v>
      </c>
      <c r="N222"/>
      <c r="O222" t="s">
        <v>424</v>
      </c>
      <c r="P222" t="s">
        <v>4709</v>
      </c>
    </row>
    <row r="223" spans="1:16" x14ac:dyDescent="0.25">
      <c r="A223" t="s">
        <v>2</v>
      </c>
      <c r="B223" t="s">
        <v>4578</v>
      </c>
      <c r="C223" t="s">
        <v>489</v>
      </c>
      <c r="D223" t="s">
        <v>2360</v>
      </c>
      <c r="E223" t="s">
        <v>72</v>
      </c>
      <c r="F223" t="b">
        <v>0</v>
      </c>
      <c r="G223" t="s">
        <v>77</v>
      </c>
      <c r="H223" s="1">
        <v>46026.41783564815</v>
      </c>
      <c r="I223" t="b">
        <v>0</v>
      </c>
      <c r="J223" t="b">
        <v>1</v>
      </c>
      <c r="K223" t="s">
        <v>41</v>
      </c>
      <c r="L223" t="s">
        <v>60</v>
      </c>
      <c r="M223">
        <v>214500</v>
      </c>
      <c r="N223"/>
      <c r="O223" t="s">
        <v>424</v>
      </c>
      <c r="P223" t="s">
        <v>4710</v>
      </c>
    </row>
    <row r="224" spans="1:16" x14ac:dyDescent="0.25">
      <c r="A224" t="s">
        <v>2</v>
      </c>
      <c r="B224" t="s">
        <v>4949</v>
      </c>
      <c r="C224" t="s">
        <v>79</v>
      </c>
      <c r="D224" t="s">
        <v>2360</v>
      </c>
      <c r="E224" t="s">
        <v>72</v>
      </c>
      <c r="F224" t="b">
        <v>0</v>
      </c>
      <c r="G224" t="s">
        <v>77</v>
      </c>
      <c r="H224" s="1">
        <v>46026.417858796303</v>
      </c>
      <c r="I224" t="b">
        <v>0</v>
      </c>
      <c r="J224" t="b">
        <v>1</v>
      </c>
      <c r="K224" t="s">
        <v>41</v>
      </c>
      <c r="L224" t="s">
        <v>60</v>
      </c>
      <c r="M224">
        <v>367500</v>
      </c>
      <c r="N224"/>
      <c r="O224" t="s">
        <v>424</v>
      </c>
      <c r="P224" t="s">
        <v>4950</v>
      </c>
    </row>
    <row r="225" spans="1:16" x14ac:dyDescent="0.25">
      <c r="A225" t="s">
        <v>1</v>
      </c>
      <c r="B225" t="s">
        <v>1087</v>
      </c>
      <c r="C225" t="s">
        <v>423</v>
      </c>
      <c r="D225" t="s">
        <v>2360</v>
      </c>
      <c r="E225" t="s">
        <v>72</v>
      </c>
      <c r="F225" t="b">
        <v>0</v>
      </c>
      <c r="G225" t="s">
        <v>65</v>
      </c>
      <c r="H225" s="1">
        <v>46026.418356481481</v>
      </c>
      <c r="I225" t="b">
        <v>0</v>
      </c>
      <c r="J225" t="b">
        <v>1</v>
      </c>
      <c r="K225" t="s">
        <v>41</v>
      </c>
      <c r="L225" t="s">
        <v>60</v>
      </c>
      <c r="M225">
        <v>135000</v>
      </c>
      <c r="N225"/>
      <c r="O225" t="s">
        <v>424</v>
      </c>
      <c r="P225" t="s">
        <v>4951</v>
      </c>
    </row>
    <row r="226" spans="1:16" x14ac:dyDescent="0.25">
      <c r="A226" t="s">
        <v>1</v>
      </c>
      <c r="B226" t="s">
        <v>512</v>
      </c>
      <c r="C226" t="s">
        <v>4952</v>
      </c>
      <c r="D226" t="s">
        <v>2360</v>
      </c>
      <c r="E226" t="s">
        <v>72</v>
      </c>
      <c r="F226" t="b">
        <v>0</v>
      </c>
      <c r="G226" t="s">
        <v>65</v>
      </c>
      <c r="H226" s="1">
        <v>46026.418356481481</v>
      </c>
      <c r="I226" t="b">
        <v>0</v>
      </c>
      <c r="J226" t="b">
        <v>1</v>
      </c>
      <c r="K226" t="s">
        <v>41</v>
      </c>
      <c r="L226" t="s">
        <v>60</v>
      </c>
      <c r="M226">
        <v>135000</v>
      </c>
      <c r="N226"/>
      <c r="O226" t="s">
        <v>3622</v>
      </c>
      <c r="P226" t="s">
        <v>4953</v>
      </c>
    </row>
    <row r="227" spans="1:16" x14ac:dyDescent="0.25">
      <c r="A227" t="s">
        <v>3</v>
      </c>
      <c r="B227" t="s">
        <v>4954</v>
      </c>
      <c r="C227" t="s">
        <v>253</v>
      </c>
      <c r="D227" t="s">
        <v>4630</v>
      </c>
      <c r="E227" t="s">
        <v>59</v>
      </c>
      <c r="F227" t="b">
        <v>0</v>
      </c>
      <c r="G227" t="s">
        <v>73</v>
      </c>
      <c r="H227" s="1">
        <v>46026.458726851852</v>
      </c>
      <c r="I227" t="b">
        <v>0</v>
      </c>
      <c r="J227" t="b">
        <v>1</v>
      </c>
      <c r="K227" t="s">
        <v>41</v>
      </c>
      <c r="L227" t="s">
        <v>60</v>
      </c>
      <c r="M227">
        <v>139000</v>
      </c>
      <c r="N227"/>
      <c r="O227" t="s">
        <v>3478</v>
      </c>
      <c r="P227" t="s">
        <v>802</v>
      </c>
    </row>
    <row r="228" spans="1:16" x14ac:dyDescent="0.25">
      <c r="A228" t="s">
        <v>1</v>
      </c>
      <c r="B228" t="s">
        <v>4955</v>
      </c>
      <c r="C228" t="s">
        <v>4956</v>
      </c>
      <c r="D228" t="s">
        <v>4531</v>
      </c>
      <c r="E228" t="s">
        <v>59</v>
      </c>
      <c r="F228" t="b">
        <v>0</v>
      </c>
      <c r="G228" t="s">
        <v>4560</v>
      </c>
      <c r="H228" s="1">
        <v>46026.462083333332</v>
      </c>
      <c r="I228" t="b">
        <v>0</v>
      </c>
      <c r="J228" t="b">
        <v>0</v>
      </c>
      <c r="K228" t="s">
        <v>4560</v>
      </c>
      <c r="L228" t="s">
        <v>60</v>
      </c>
      <c r="M228">
        <v>35000</v>
      </c>
      <c r="N228"/>
      <c r="O228" t="s">
        <v>4957</v>
      </c>
    </row>
    <row r="229" spans="1:16" x14ac:dyDescent="0.25">
      <c r="A229" t="s">
        <v>1</v>
      </c>
      <c r="B229" t="s">
        <v>4958</v>
      </c>
      <c r="C229" t="s">
        <v>4959</v>
      </c>
      <c r="D229" t="s">
        <v>4531</v>
      </c>
      <c r="E229" t="s">
        <v>59</v>
      </c>
      <c r="F229" t="b">
        <v>0</v>
      </c>
      <c r="G229" t="s">
        <v>4886</v>
      </c>
      <c r="H229" s="1">
        <v>46026.463842592602</v>
      </c>
      <c r="I229" t="b">
        <v>1</v>
      </c>
      <c r="J229" t="b">
        <v>0</v>
      </c>
      <c r="K229" t="s">
        <v>4886</v>
      </c>
      <c r="L229" t="s">
        <v>60</v>
      </c>
      <c r="M229">
        <v>322749</v>
      </c>
      <c r="N229"/>
      <c r="O229" t="s">
        <v>4960</v>
      </c>
    </row>
    <row r="230" spans="1:16" x14ac:dyDescent="0.25">
      <c r="A230" t="s">
        <v>1</v>
      </c>
      <c r="B230" t="s">
        <v>4961</v>
      </c>
      <c r="C230" t="s">
        <v>4962</v>
      </c>
      <c r="D230" t="s">
        <v>4531</v>
      </c>
      <c r="E230" t="s">
        <v>59</v>
      </c>
      <c r="F230" t="b">
        <v>0</v>
      </c>
      <c r="G230" t="s">
        <v>4963</v>
      </c>
      <c r="H230" s="1">
        <v>46026.488634259258</v>
      </c>
      <c r="I230" t="b">
        <v>0</v>
      </c>
      <c r="J230" t="b">
        <v>0</v>
      </c>
      <c r="K230" t="s">
        <v>4963</v>
      </c>
      <c r="L230" t="s">
        <v>60</v>
      </c>
      <c r="M230">
        <v>26915</v>
      </c>
      <c r="N230"/>
      <c r="O230" t="s">
        <v>4960</v>
      </c>
      <c r="P230" t="s">
        <v>1752</v>
      </c>
    </row>
    <row r="231" spans="1:16" x14ac:dyDescent="0.25">
      <c r="A231" t="s">
        <v>7</v>
      </c>
      <c r="B231" t="s">
        <v>4964</v>
      </c>
      <c r="C231" t="s">
        <v>81</v>
      </c>
      <c r="D231" t="s">
        <v>4526</v>
      </c>
      <c r="E231" t="s">
        <v>59</v>
      </c>
      <c r="F231" t="b">
        <v>0</v>
      </c>
      <c r="G231" t="s">
        <v>77</v>
      </c>
      <c r="H231" s="1">
        <v>46026.500289351847</v>
      </c>
      <c r="I231" t="b">
        <v>1</v>
      </c>
      <c r="J231" t="b">
        <v>1</v>
      </c>
      <c r="K231" t="s">
        <v>41</v>
      </c>
      <c r="L231" t="s">
        <v>60</v>
      </c>
      <c r="M231">
        <v>203500</v>
      </c>
      <c r="N231"/>
      <c r="O231" t="s">
        <v>4604</v>
      </c>
      <c r="P231" t="s">
        <v>4965</v>
      </c>
    </row>
    <row r="232" spans="1:16" x14ac:dyDescent="0.25">
      <c r="A232" t="s">
        <v>0</v>
      </c>
      <c r="B232" t="s">
        <v>4966</v>
      </c>
      <c r="C232" t="s">
        <v>4967</v>
      </c>
      <c r="D232" t="s">
        <v>4587</v>
      </c>
      <c r="E232" t="s">
        <v>59</v>
      </c>
      <c r="F232" t="b">
        <v>0</v>
      </c>
      <c r="G232" t="s">
        <v>89</v>
      </c>
      <c r="H232" s="1">
        <v>46026.500671296293</v>
      </c>
      <c r="I232" t="b">
        <v>0</v>
      </c>
      <c r="J232" t="b">
        <v>0</v>
      </c>
      <c r="K232" t="s">
        <v>41</v>
      </c>
      <c r="L232" t="s">
        <v>60</v>
      </c>
      <c r="M232">
        <v>79000</v>
      </c>
      <c r="N232"/>
      <c r="O232" t="s">
        <v>4968</v>
      </c>
      <c r="P232" t="s">
        <v>4969</v>
      </c>
    </row>
    <row r="233" spans="1:16" x14ac:dyDescent="0.25">
      <c r="A233" t="s">
        <v>5</v>
      </c>
      <c r="B233" t="s">
        <v>4970</v>
      </c>
      <c r="C233" t="s">
        <v>4971</v>
      </c>
      <c r="D233" t="s">
        <v>4526</v>
      </c>
      <c r="E233" t="s">
        <v>59</v>
      </c>
      <c r="F233" t="b">
        <v>0</v>
      </c>
      <c r="G233" t="s">
        <v>65</v>
      </c>
      <c r="H233" s="1">
        <v>46026.501458333332</v>
      </c>
      <c r="I233" t="b">
        <v>0</v>
      </c>
      <c r="J233" t="b">
        <v>1</v>
      </c>
      <c r="K233" t="s">
        <v>41</v>
      </c>
      <c r="L233" t="s">
        <v>60</v>
      </c>
      <c r="M233">
        <v>125000</v>
      </c>
      <c r="N233"/>
      <c r="O233" t="s">
        <v>4972</v>
      </c>
      <c r="P233" t="s">
        <v>4973</v>
      </c>
    </row>
    <row r="234" spans="1:16" x14ac:dyDescent="0.25">
      <c r="A234" t="s">
        <v>8</v>
      </c>
      <c r="B234" t="s">
        <v>4974</v>
      </c>
      <c r="C234" t="s">
        <v>104</v>
      </c>
      <c r="D234" t="s">
        <v>4526</v>
      </c>
      <c r="E234" t="s">
        <v>59</v>
      </c>
      <c r="F234" t="b">
        <v>0</v>
      </c>
      <c r="G234" t="s">
        <v>63</v>
      </c>
      <c r="H234" s="1">
        <v>46026.512349537043</v>
      </c>
      <c r="I234" t="b">
        <v>0</v>
      </c>
      <c r="J234" t="b">
        <v>1</v>
      </c>
      <c r="K234" t="s">
        <v>41</v>
      </c>
      <c r="L234" t="s">
        <v>60</v>
      </c>
      <c r="M234">
        <v>115000</v>
      </c>
      <c r="N234"/>
      <c r="O234" t="s">
        <v>4972</v>
      </c>
      <c r="P234" t="s">
        <v>2049</v>
      </c>
    </row>
    <row r="235" spans="1:16" x14ac:dyDescent="0.25">
      <c r="A235" t="s">
        <v>0</v>
      </c>
      <c r="B235" t="s">
        <v>0</v>
      </c>
      <c r="C235" t="s">
        <v>4975</v>
      </c>
      <c r="D235" t="s">
        <v>4587</v>
      </c>
      <c r="E235" t="s">
        <v>59</v>
      </c>
      <c r="F235" t="b">
        <v>0</v>
      </c>
      <c r="G235" t="s">
        <v>68</v>
      </c>
      <c r="H235" s="1">
        <v>46026.542199074072</v>
      </c>
      <c r="I235" t="b">
        <v>0</v>
      </c>
      <c r="J235" t="b">
        <v>1</v>
      </c>
      <c r="K235" t="s">
        <v>41</v>
      </c>
      <c r="L235" t="s">
        <v>60</v>
      </c>
      <c r="M235">
        <v>68750</v>
      </c>
      <c r="N235"/>
      <c r="O235" t="s">
        <v>447</v>
      </c>
      <c r="P235" t="s">
        <v>2245</v>
      </c>
    </row>
    <row r="236" spans="1:16" x14ac:dyDescent="0.25">
      <c r="A236" t="s">
        <v>4</v>
      </c>
      <c r="B236" t="s">
        <v>4976</v>
      </c>
      <c r="C236" t="s">
        <v>40</v>
      </c>
      <c r="D236" t="s">
        <v>4526</v>
      </c>
      <c r="E236" t="s">
        <v>59</v>
      </c>
      <c r="F236" t="b">
        <v>0</v>
      </c>
      <c r="G236" t="s">
        <v>40</v>
      </c>
      <c r="H236" s="1">
        <v>46026.590231481481</v>
      </c>
      <c r="I236" t="b">
        <v>0</v>
      </c>
      <c r="J236" t="b">
        <v>0</v>
      </c>
      <c r="K236" t="s">
        <v>40</v>
      </c>
      <c r="L236" t="s">
        <v>60</v>
      </c>
      <c r="M236">
        <v>102500</v>
      </c>
      <c r="N236"/>
      <c r="O236" t="s">
        <v>4977</v>
      </c>
      <c r="P236" t="s">
        <v>4978</v>
      </c>
    </row>
    <row r="237" spans="1:16" x14ac:dyDescent="0.25">
      <c r="A237" t="s">
        <v>1</v>
      </c>
      <c r="B237" t="s">
        <v>4979</v>
      </c>
      <c r="C237" t="s">
        <v>500</v>
      </c>
      <c r="D237" t="s">
        <v>4625</v>
      </c>
      <c r="E237" t="s">
        <v>59</v>
      </c>
      <c r="F237" t="b">
        <v>0</v>
      </c>
      <c r="G237" t="s">
        <v>13</v>
      </c>
      <c r="H237" s="1">
        <v>46026.591597222221</v>
      </c>
      <c r="I237" t="b">
        <v>0</v>
      </c>
      <c r="J237" t="b">
        <v>0</v>
      </c>
      <c r="K237" t="s">
        <v>13</v>
      </c>
      <c r="L237" t="s">
        <v>74</v>
      </c>
      <c r="M237"/>
      <c r="N237">
        <v>55</v>
      </c>
      <c r="O237" t="s">
        <v>2358</v>
      </c>
      <c r="P237" t="s">
        <v>4980</v>
      </c>
    </row>
    <row r="238" spans="1:16" x14ac:dyDescent="0.25">
      <c r="A238" t="s">
        <v>0</v>
      </c>
      <c r="B238" t="s">
        <v>4981</v>
      </c>
      <c r="C238" t="s">
        <v>218</v>
      </c>
      <c r="D238" t="s">
        <v>4625</v>
      </c>
      <c r="E238" t="s">
        <v>59</v>
      </c>
      <c r="F238" t="b">
        <v>0</v>
      </c>
      <c r="G238" t="s">
        <v>63</v>
      </c>
      <c r="H238" s="1">
        <v>46026.595451388886</v>
      </c>
      <c r="I238" t="b">
        <v>0</v>
      </c>
      <c r="J238" t="b">
        <v>1</v>
      </c>
      <c r="K238" t="s">
        <v>41</v>
      </c>
      <c r="L238" t="s">
        <v>74</v>
      </c>
      <c r="M238"/>
      <c r="N238">
        <v>74</v>
      </c>
      <c r="O238" t="s">
        <v>1556</v>
      </c>
      <c r="P238" t="s">
        <v>4982</v>
      </c>
    </row>
    <row r="239" spans="1:16" x14ac:dyDescent="0.25">
      <c r="A239" t="s">
        <v>2</v>
      </c>
      <c r="B239" t="s">
        <v>4983</v>
      </c>
      <c r="C239" t="s">
        <v>1384</v>
      </c>
      <c r="D239" t="s">
        <v>4984</v>
      </c>
      <c r="E239" t="s">
        <v>926</v>
      </c>
      <c r="F239" t="b">
        <v>0</v>
      </c>
      <c r="G239" t="s">
        <v>77</v>
      </c>
      <c r="H239" s="1">
        <v>46026.66783564815</v>
      </c>
      <c r="I239" t="b">
        <v>1</v>
      </c>
      <c r="J239" t="b">
        <v>0</v>
      </c>
      <c r="K239" t="s">
        <v>41</v>
      </c>
      <c r="L239" t="s">
        <v>74</v>
      </c>
      <c r="M239"/>
      <c r="N239">
        <v>47.5</v>
      </c>
      <c r="O239" t="s">
        <v>4984</v>
      </c>
    </row>
    <row r="240" spans="1:16" x14ac:dyDescent="0.25">
      <c r="A240" t="s">
        <v>2</v>
      </c>
      <c r="B240" t="s">
        <v>619</v>
      </c>
      <c r="C240" t="s">
        <v>200</v>
      </c>
      <c r="D240" t="s">
        <v>4840</v>
      </c>
      <c r="E240" t="s">
        <v>621</v>
      </c>
      <c r="F240" t="b">
        <v>0</v>
      </c>
      <c r="G240" t="s">
        <v>65</v>
      </c>
      <c r="H240" s="1">
        <v>46026.750937500001</v>
      </c>
      <c r="I240" t="b">
        <v>0</v>
      </c>
      <c r="J240" t="b">
        <v>0</v>
      </c>
      <c r="K240" t="s">
        <v>41</v>
      </c>
      <c r="L240" t="s">
        <v>74</v>
      </c>
      <c r="M240"/>
      <c r="N240">
        <v>24</v>
      </c>
      <c r="O240" t="s">
        <v>4985</v>
      </c>
      <c r="P240" t="s">
        <v>4986</v>
      </c>
    </row>
    <row r="241" spans="1:16" x14ac:dyDescent="0.25">
      <c r="A241" t="s">
        <v>0</v>
      </c>
      <c r="B241" t="s">
        <v>1760</v>
      </c>
      <c r="C241" t="s">
        <v>3947</v>
      </c>
      <c r="D241" t="s">
        <v>4526</v>
      </c>
      <c r="E241" t="s">
        <v>59</v>
      </c>
      <c r="F241" t="b">
        <v>0</v>
      </c>
      <c r="G241" t="s">
        <v>89</v>
      </c>
      <c r="H241" s="1">
        <v>46026.792337962957</v>
      </c>
      <c r="I241" t="b">
        <v>0</v>
      </c>
      <c r="J241" t="b">
        <v>1</v>
      </c>
      <c r="K241" t="s">
        <v>41</v>
      </c>
      <c r="L241" t="s">
        <v>60</v>
      </c>
      <c r="M241">
        <v>64400</v>
      </c>
      <c r="N241"/>
      <c r="O241" t="s">
        <v>4987</v>
      </c>
      <c r="P241" t="s">
        <v>4988</v>
      </c>
    </row>
    <row r="242" spans="1:16" x14ac:dyDescent="0.25">
      <c r="A242" t="s">
        <v>1</v>
      </c>
      <c r="B242" t="s">
        <v>4989</v>
      </c>
      <c r="C242" t="s">
        <v>76</v>
      </c>
      <c r="D242" t="s">
        <v>4630</v>
      </c>
      <c r="E242" t="s">
        <v>59</v>
      </c>
      <c r="F242" t="b">
        <v>1</v>
      </c>
      <c r="G242" t="s">
        <v>65</v>
      </c>
      <c r="H242" s="1">
        <v>46026.876458333332</v>
      </c>
      <c r="I242" t="b">
        <v>0</v>
      </c>
      <c r="J242" t="b">
        <v>1</v>
      </c>
      <c r="K242" t="s">
        <v>41</v>
      </c>
      <c r="L242" t="s">
        <v>60</v>
      </c>
      <c r="M242">
        <v>129500</v>
      </c>
      <c r="N242"/>
      <c r="O242" t="s">
        <v>116</v>
      </c>
      <c r="P242" t="s">
        <v>4990</v>
      </c>
    </row>
    <row r="243" spans="1:16" x14ac:dyDescent="0.25">
      <c r="A243" t="s">
        <v>1</v>
      </c>
      <c r="B243" t="s">
        <v>4991</v>
      </c>
      <c r="C243" t="s">
        <v>76</v>
      </c>
      <c r="D243" t="s">
        <v>141</v>
      </c>
      <c r="E243" t="s">
        <v>88</v>
      </c>
      <c r="F243" t="b">
        <v>1</v>
      </c>
      <c r="G243" t="s">
        <v>73</v>
      </c>
      <c r="H243" s="1">
        <v>46026.877592592587</v>
      </c>
      <c r="I243" t="b">
        <v>1</v>
      </c>
      <c r="J243" t="b">
        <v>0</v>
      </c>
      <c r="K243" t="s">
        <v>41</v>
      </c>
      <c r="L243" t="s">
        <v>74</v>
      </c>
      <c r="M243"/>
      <c r="N243">
        <v>42.5</v>
      </c>
      <c r="O243" t="s">
        <v>141</v>
      </c>
      <c r="P243" t="s">
        <v>1178</v>
      </c>
    </row>
    <row r="244" spans="1:16" x14ac:dyDescent="0.25">
      <c r="A244" t="s">
        <v>0</v>
      </c>
      <c r="B244" t="s">
        <v>4992</v>
      </c>
      <c r="C244" t="s">
        <v>162</v>
      </c>
      <c r="D244" t="s">
        <v>2360</v>
      </c>
      <c r="E244" t="s">
        <v>59</v>
      </c>
      <c r="F244" t="b">
        <v>0</v>
      </c>
      <c r="G244" t="s">
        <v>73</v>
      </c>
      <c r="H244" s="1">
        <v>46026.917974537027</v>
      </c>
      <c r="I244" t="b">
        <v>0</v>
      </c>
      <c r="J244" t="b">
        <v>0</v>
      </c>
      <c r="K244" t="s">
        <v>41</v>
      </c>
      <c r="L244" t="s">
        <v>74</v>
      </c>
      <c r="M244"/>
      <c r="N244">
        <v>110</v>
      </c>
      <c r="O244" t="s">
        <v>4993</v>
      </c>
    </row>
    <row r="245" spans="1:16" x14ac:dyDescent="0.25">
      <c r="A245" t="s">
        <v>1</v>
      </c>
      <c r="B245" t="s">
        <v>4991</v>
      </c>
      <c r="C245" t="s">
        <v>13</v>
      </c>
      <c r="D245" t="s">
        <v>4637</v>
      </c>
      <c r="F245" t="b">
        <v>0</v>
      </c>
      <c r="G245" t="s">
        <v>13</v>
      </c>
      <c r="H245" s="1">
        <v>46026.924930555557</v>
      </c>
      <c r="I245" t="b">
        <v>1</v>
      </c>
      <c r="J245" t="b">
        <v>0</v>
      </c>
      <c r="K245" t="s">
        <v>13</v>
      </c>
      <c r="L245" t="s">
        <v>74</v>
      </c>
      <c r="M245"/>
      <c r="N245">
        <v>42.5</v>
      </c>
      <c r="O245" t="s">
        <v>4596</v>
      </c>
      <c r="P245" t="s">
        <v>1178</v>
      </c>
    </row>
    <row r="246" spans="1:16" x14ac:dyDescent="0.25">
      <c r="A246" t="s">
        <v>4</v>
      </c>
      <c r="B246" t="s">
        <v>4994</v>
      </c>
      <c r="C246" t="s">
        <v>4995</v>
      </c>
      <c r="D246" t="s">
        <v>4996</v>
      </c>
      <c r="E246" t="s">
        <v>88</v>
      </c>
      <c r="F246" t="b">
        <v>0</v>
      </c>
      <c r="G246" t="s">
        <v>65</v>
      </c>
      <c r="H246" s="1">
        <v>46027.001458333332</v>
      </c>
      <c r="I246" t="b">
        <v>1</v>
      </c>
      <c r="J246" t="b">
        <v>0</v>
      </c>
      <c r="K246" t="s">
        <v>41</v>
      </c>
      <c r="L246" t="s">
        <v>74</v>
      </c>
      <c r="M246"/>
      <c r="N246">
        <v>62.5</v>
      </c>
      <c r="O246" t="s">
        <v>1964</v>
      </c>
      <c r="P246" t="s">
        <v>4997</v>
      </c>
    </row>
    <row r="247" spans="1:16" x14ac:dyDescent="0.25">
      <c r="A247" t="s">
        <v>3</v>
      </c>
      <c r="B247" t="s">
        <v>4998</v>
      </c>
      <c r="C247" t="s">
        <v>76</v>
      </c>
      <c r="D247" t="s">
        <v>584</v>
      </c>
      <c r="E247" t="s">
        <v>72</v>
      </c>
      <c r="F247" t="b">
        <v>1</v>
      </c>
      <c r="G247" t="s">
        <v>19</v>
      </c>
      <c r="H247" s="1">
        <v>46027.004340277781</v>
      </c>
      <c r="I247" t="b">
        <v>0</v>
      </c>
      <c r="J247" t="b">
        <v>0</v>
      </c>
      <c r="K247" t="s">
        <v>19</v>
      </c>
      <c r="L247" t="s">
        <v>74</v>
      </c>
      <c r="M247"/>
      <c r="N247">
        <v>25</v>
      </c>
      <c r="O247" t="s">
        <v>584</v>
      </c>
      <c r="P247" t="s">
        <v>3063</v>
      </c>
    </row>
    <row r="248" spans="1:16" x14ac:dyDescent="0.25">
      <c r="A248" t="s">
        <v>3</v>
      </c>
      <c r="B248" t="s">
        <v>4999</v>
      </c>
      <c r="C248" t="s">
        <v>76</v>
      </c>
      <c r="D248" t="s">
        <v>584</v>
      </c>
      <c r="E248" t="s">
        <v>72</v>
      </c>
      <c r="F248" t="b">
        <v>1</v>
      </c>
      <c r="G248" t="s">
        <v>19</v>
      </c>
      <c r="H248" s="1">
        <v>46027.004340277781</v>
      </c>
      <c r="I248" t="b">
        <v>0</v>
      </c>
      <c r="J248" t="b">
        <v>0</v>
      </c>
      <c r="K248" t="s">
        <v>19</v>
      </c>
      <c r="L248" t="s">
        <v>74</v>
      </c>
      <c r="M248"/>
      <c r="N248">
        <v>25</v>
      </c>
      <c r="O248" t="s">
        <v>584</v>
      </c>
      <c r="P248" t="s">
        <v>5000</v>
      </c>
    </row>
    <row r="249" spans="1:16" x14ac:dyDescent="0.25">
      <c r="A249" t="s">
        <v>4</v>
      </c>
      <c r="B249" t="s">
        <v>5001</v>
      </c>
      <c r="C249" t="s">
        <v>1330</v>
      </c>
      <c r="D249" t="s">
        <v>2378</v>
      </c>
      <c r="E249" t="s">
        <v>59</v>
      </c>
      <c r="F249" t="b">
        <v>0</v>
      </c>
      <c r="G249" t="s">
        <v>35</v>
      </c>
      <c r="H249" s="1">
        <v>46027.005023148151</v>
      </c>
      <c r="I249" t="b">
        <v>1</v>
      </c>
      <c r="J249" t="b">
        <v>0</v>
      </c>
      <c r="K249" t="s">
        <v>35</v>
      </c>
      <c r="L249" t="s">
        <v>74</v>
      </c>
      <c r="M249"/>
      <c r="N249">
        <v>48</v>
      </c>
      <c r="O249" t="s">
        <v>2378</v>
      </c>
    </row>
    <row r="250" spans="1:16" x14ac:dyDescent="0.25">
      <c r="A250" t="s">
        <v>3</v>
      </c>
      <c r="B250" t="s">
        <v>5002</v>
      </c>
      <c r="C250" t="s">
        <v>76</v>
      </c>
      <c r="D250" t="s">
        <v>584</v>
      </c>
      <c r="E250" t="s">
        <v>72</v>
      </c>
      <c r="F250" t="b">
        <v>1</v>
      </c>
      <c r="G250" t="s">
        <v>33</v>
      </c>
      <c r="H250" s="1">
        <v>46027.006377314807</v>
      </c>
      <c r="I250" t="b">
        <v>0</v>
      </c>
      <c r="J250" t="b">
        <v>0</v>
      </c>
      <c r="K250" t="s">
        <v>33</v>
      </c>
      <c r="L250" t="s">
        <v>74</v>
      </c>
      <c r="M250"/>
      <c r="N250">
        <v>25</v>
      </c>
      <c r="O250" t="s">
        <v>584</v>
      </c>
      <c r="P250" t="s">
        <v>673</v>
      </c>
    </row>
    <row r="251" spans="1:16" x14ac:dyDescent="0.25">
      <c r="A251" t="s">
        <v>0</v>
      </c>
      <c r="B251" t="s">
        <v>970</v>
      </c>
      <c r="C251" t="s">
        <v>40</v>
      </c>
      <c r="D251" t="s">
        <v>4652</v>
      </c>
      <c r="E251" t="s">
        <v>72</v>
      </c>
      <c r="F251" t="b">
        <v>0</v>
      </c>
      <c r="G251" t="s">
        <v>40</v>
      </c>
      <c r="H251" s="1">
        <v>46027.006666666668</v>
      </c>
      <c r="I251" t="b">
        <v>1</v>
      </c>
      <c r="J251" t="b">
        <v>0</v>
      </c>
      <c r="K251" t="s">
        <v>40</v>
      </c>
      <c r="L251" t="s">
        <v>60</v>
      </c>
      <c r="M251">
        <v>37056</v>
      </c>
      <c r="N251"/>
      <c r="O251" t="s">
        <v>5003</v>
      </c>
      <c r="P251" t="s">
        <v>3990</v>
      </c>
    </row>
    <row r="252" spans="1:16" x14ac:dyDescent="0.25">
      <c r="A252" t="s">
        <v>1</v>
      </c>
      <c r="B252" t="s">
        <v>647</v>
      </c>
      <c r="C252" t="s">
        <v>2736</v>
      </c>
      <c r="D252" t="s">
        <v>584</v>
      </c>
      <c r="E252" t="s">
        <v>72</v>
      </c>
      <c r="F252" t="b">
        <v>0</v>
      </c>
      <c r="G252" t="s">
        <v>25</v>
      </c>
      <c r="H252" s="1">
        <v>46027.011296296303</v>
      </c>
      <c r="I252" t="b">
        <v>0</v>
      </c>
      <c r="J252" t="b">
        <v>0</v>
      </c>
      <c r="K252" t="s">
        <v>25</v>
      </c>
      <c r="L252" t="s">
        <v>74</v>
      </c>
      <c r="M252"/>
      <c r="N252">
        <v>25</v>
      </c>
      <c r="O252" t="s">
        <v>584</v>
      </c>
      <c r="P252" t="s">
        <v>5004</v>
      </c>
    </row>
    <row r="253" spans="1:16" x14ac:dyDescent="0.25">
      <c r="A253" t="s">
        <v>5</v>
      </c>
      <c r="B253" t="s">
        <v>5005</v>
      </c>
      <c r="D253" t="s">
        <v>4515</v>
      </c>
      <c r="E253" t="s">
        <v>59</v>
      </c>
      <c r="F253" t="b">
        <v>0</v>
      </c>
      <c r="G253" t="s">
        <v>18</v>
      </c>
      <c r="H253" s="1">
        <v>46027.014016203713</v>
      </c>
      <c r="I253" t="b">
        <v>1</v>
      </c>
      <c r="J253" t="b">
        <v>0</v>
      </c>
      <c r="K253" t="s">
        <v>18</v>
      </c>
      <c r="L253" t="s">
        <v>60</v>
      </c>
      <c r="M253">
        <v>1125000</v>
      </c>
      <c r="N253"/>
      <c r="O253" t="s">
        <v>5006</v>
      </c>
    </row>
    <row r="254" spans="1:16" x14ac:dyDescent="0.25">
      <c r="A254" t="s">
        <v>1</v>
      </c>
      <c r="B254" t="s">
        <v>1568</v>
      </c>
      <c r="C254" t="s">
        <v>76</v>
      </c>
      <c r="D254" t="s">
        <v>4346</v>
      </c>
      <c r="E254" t="s">
        <v>59</v>
      </c>
      <c r="F254" t="b">
        <v>1</v>
      </c>
      <c r="G254" t="s">
        <v>13</v>
      </c>
      <c r="H254" s="1">
        <v>46027.049930555557</v>
      </c>
      <c r="I254" t="b">
        <v>1</v>
      </c>
      <c r="J254" t="b">
        <v>0</v>
      </c>
      <c r="K254" t="s">
        <v>13</v>
      </c>
      <c r="L254" t="s">
        <v>60</v>
      </c>
      <c r="M254">
        <v>175000</v>
      </c>
      <c r="N254"/>
      <c r="O254" t="s">
        <v>5007</v>
      </c>
      <c r="P254" t="s">
        <v>5008</v>
      </c>
    </row>
    <row r="255" spans="1:16" x14ac:dyDescent="0.25">
      <c r="A255" t="s">
        <v>1</v>
      </c>
      <c r="B255" t="s">
        <v>5009</v>
      </c>
      <c r="C255" t="s">
        <v>271</v>
      </c>
      <c r="D255" t="s">
        <v>4526</v>
      </c>
      <c r="E255" t="s">
        <v>59</v>
      </c>
      <c r="F255" t="b">
        <v>0</v>
      </c>
      <c r="G255" t="s">
        <v>65</v>
      </c>
      <c r="H255" s="1">
        <v>46027.168321759258</v>
      </c>
      <c r="I255" t="b">
        <v>0</v>
      </c>
      <c r="J255" t="b">
        <v>1</v>
      </c>
      <c r="K255" t="s">
        <v>41</v>
      </c>
      <c r="L255" t="s">
        <v>60</v>
      </c>
      <c r="M255">
        <v>128600</v>
      </c>
      <c r="N255"/>
      <c r="O255" t="s">
        <v>1867</v>
      </c>
      <c r="P255" t="s">
        <v>5010</v>
      </c>
    </row>
    <row r="256" spans="1:16" x14ac:dyDescent="0.25">
      <c r="A256" t="s">
        <v>0</v>
      </c>
      <c r="B256" t="s">
        <v>2469</v>
      </c>
      <c r="C256" t="s">
        <v>71</v>
      </c>
      <c r="D256" t="s">
        <v>4346</v>
      </c>
      <c r="E256" t="s">
        <v>232</v>
      </c>
      <c r="F256" t="b">
        <v>0</v>
      </c>
      <c r="G256" t="s">
        <v>73</v>
      </c>
      <c r="H256" s="1">
        <v>46027.250706018523</v>
      </c>
      <c r="I256" t="b">
        <v>0</v>
      </c>
      <c r="J256" t="b">
        <v>0</v>
      </c>
      <c r="K256" t="s">
        <v>41</v>
      </c>
      <c r="L256" t="s">
        <v>60</v>
      </c>
      <c r="M256">
        <v>52000</v>
      </c>
      <c r="N256"/>
      <c r="O256" t="s">
        <v>1046</v>
      </c>
      <c r="P256" t="s">
        <v>802</v>
      </c>
    </row>
    <row r="257" spans="1:16" x14ac:dyDescent="0.25">
      <c r="A257" t="s">
        <v>0</v>
      </c>
      <c r="B257" t="s">
        <v>5011</v>
      </c>
      <c r="C257" t="s">
        <v>172</v>
      </c>
      <c r="D257" t="s">
        <v>4526</v>
      </c>
      <c r="E257" t="s">
        <v>59</v>
      </c>
      <c r="F257" t="b">
        <v>0</v>
      </c>
      <c r="G257" t="s">
        <v>68</v>
      </c>
      <c r="H257" s="1">
        <v>46027.292511574073</v>
      </c>
      <c r="I257" t="b">
        <v>0</v>
      </c>
      <c r="J257" t="b">
        <v>1</v>
      </c>
      <c r="K257" t="s">
        <v>41</v>
      </c>
      <c r="L257" t="s">
        <v>60</v>
      </c>
      <c r="M257">
        <v>73000</v>
      </c>
      <c r="N257"/>
      <c r="O257" t="s">
        <v>4548</v>
      </c>
      <c r="P257" t="s">
        <v>5012</v>
      </c>
    </row>
    <row r="258" spans="1:16" x14ac:dyDescent="0.25">
      <c r="A258" t="s">
        <v>1</v>
      </c>
      <c r="B258" t="s">
        <v>5013</v>
      </c>
      <c r="C258" t="s">
        <v>4069</v>
      </c>
      <c r="D258" t="s">
        <v>4526</v>
      </c>
      <c r="E258" t="s">
        <v>59</v>
      </c>
      <c r="F258" t="b">
        <v>0</v>
      </c>
      <c r="G258" t="s">
        <v>19</v>
      </c>
      <c r="H258" s="1">
        <v>46027.296296296299</v>
      </c>
      <c r="I258" t="b">
        <v>1</v>
      </c>
      <c r="J258" t="b">
        <v>0</v>
      </c>
      <c r="K258" t="s">
        <v>19</v>
      </c>
      <c r="L258" t="s">
        <v>60</v>
      </c>
      <c r="M258">
        <v>2000000</v>
      </c>
      <c r="N258"/>
      <c r="O258" t="s">
        <v>4703</v>
      </c>
      <c r="P258" t="s">
        <v>5014</v>
      </c>
    </row>
    <row r="259" spans="1:16" x14ac:dyDescent="0.25">
      <c r="A259" t="s">
        <v>2</v>
      </c>
      <c r="B259" t="s">
        <v>4553</v>
      </c>
      <c r="C259" t="s">
        <v>194</v>
      </c>
      <c r="D259" t="s">
        <v>4346</v>
      </c>
      <c r="E259" t="s">
        <v>59</v>
      </c>
      <c r="F259" t="b">
        <v>0</v>
      </c>
      <c r="G259" t="s">
        <v>65</v>
      </c>
      <c r="H259" s="1">
        <v>46027.33457175926</v>
      </c>
      <c r="I259" t="b">
        <v>0</v>
      </c>
      <c r="J259" t="b">
        <v>1</v>
      </c>
      <c r="K259" t="s">
        <v>41</v>
      </c>
      <c r="L259" t="s">
        <v>60</v>
      </c>
      <c r="M259">
        <v>160000</v>
      </c>
      <c r="N259"/>
      <c r="O259" t="s">
        <v>577</v>
      </c>
      <c r="P259" t="s">
        <v>4554</v>
      </c>
    </row>
    <row r="260" spans="1:16" x14ac:dyDescent="0.25">
      <c r="A260" t="s">
        <v>3</v>
      </c>
      <c r="B260" t="s">
        <v>5015</v>
      </c>
      <c r="C260" t="s">
        <v>63</v>
      </c>
      <c r="D260" t="s">
        <v>4630</v>
      </c>
      <c r="E260" t="s">
        <v>59</v>
      </c>
      <c r="F260" t="b">
        <v>0</v>
      </c>
      <c r="G260" t="s">
        <v>63</v>
      </c>
      <c r="H260" s="1">
        <v>46027.346516203703</v>
      </c>
      <c r="I260" t="b">
        <v>0</v>
      </c>
      <c r="J260" t="b">
        <v>1</v>
      </c>
      <c r="K260" t="s">
        <v>41</v>
      </c>
      <c r="L260" t="s">
        <v>60</v>
      </c>
      <c r="M260">
        <v>71000</v>
      </c>
      <c r="N260"/>
      <c r="O260" t="s">
        <v>5016</v>
      </c>
      <c r="P260" t="s">
        <v>146</v>
      </c>
    </row>
    <row r="261" spans="1:16" x14ac:dyDescent="0.25">
      <c r="A261" t="s">
        <v>2</v>
      </c>
      <c r="B261" t="s">
        <v>5017</v>
      </c>
      <c r="C261" t="s">
        <v>207</v>
      </c>
      <c r="D261" t="s">
        <v>5018</v>
      </c>
      <c r="E261" t="s">
        <v>132</v>
      </c>
      <c r="F261" t="b">
        <v>0</v>
      </c>
      <c r="G261" t="s">
        <v>63</v>
      </c>
      <c r="H261" s="1">
        <v>46027.346666666657</v>
      </c>
      <c r="I261" t="b">
        <v>0</v>
      </c>
      <c r="J261" t="b">
        <v>1</v>
      </c>
      <c r="K261" t="s">
        <v>41</v>
      </c>
      <c r="L261" t="s">
        <v>60</v>
      </c>
      <c r="M261">
        <v>90500</v>
      </c>
      <c r="N261"/>
      <c r="O261" t="s">
        <v>982</v>
      </c>
      <c r="P261" t="s">
        <v>2881</v>
      </c>
    </row>
    <row r="262" spans="1:16" x14ac:dyDescent="0.25">
      <c r="A262" t="s">
        <v>0</v>
      </c>
      <c r="B262" t="s">
        <v>5019</v>
      </c>
      <c r="C262" t="s">
        <v>81</v>
      </c>
      <c r="D262" t="s">
        <v>4526</v>
      </c>
      <c r="E262" t="s">
        <v>59</v>
      </c>
      <c r="F262" t="b">
        <v>0</v>
      </c>
      <c r="G262" t="s">
        <v>77</v>
      </c>
      <c r="H262" s="1">
        <v>46027.375451388893</v>
      </c>
      <c r="I262" t="b">
        <v>1</v>
      </c>
      <c r="J262" t="b">
        <v>0</v>
      </c>
      <c r="K262" t="s">
        <v>41</v>
      </c>
      <c r="L262" t="s">
        <v>60</v>
      </c>
      <c r="M262">
        <v>220000</v>
      </c>
      <c r="N262"/>
      <c r="O262" t="s">
        <v>101</v>
      </c>
      <c r="P262" t="s">
        <v>429</v>
      </c>
    </row>
    <row r="263" spans="1:16" x14ac:dyDescent="0.25">
      <c r="A263" t="s">
        <v>2</v>
      </c>
      <c r="B263" t="s">
        <v>5020</v>
      </c>
      <c r="C263" t="s">
        <v>81</v>
      </c>
      <c r="D263" t="s">
        <v>4526</v>
      </c>
      <c r="E263" t="s">
        <v>59</v>
      </c>
      <c r="F263" t="b">
        <v>0</v>
      </c>
      <c r="G263" t="s">
        <v>77</v>
      </c>
      <c r="H263" s="1">
        <v>46027.376631944448</v>
      </c>
      <c r="I263" t="b">
        <v>0</v>
      </c>
      <c r="J263" t="b">
        <v>0</v>
      </c>
      <c r="K263" t="s">
        <v>41</v>
      </c>
      <c r="L263" t="s">
        <v>74</v>
      </c>
      <c r="M263"/>
      <c r="N263">
        <v>37</v>
      </c>
      <c r="O263" t="s">
        <v>3887</v>
      </c>
      <c r="P263" t="s">
        <v>1678</v>
      </c>
    </row>
    <row r="264" spans="1:16" x14ac:dyDescent="0.25">
      <c r="A264" t="s">
        <v>6</v>
      </c>
      <c r="B264" t="s">
        <v>5021</v>
      </c>
      <c r="C264" t="s">
        <v>81</v>
      </c>
      <c r="D264" t="s">
        <v>4526</v>
      </c>
      <c r="E264" t="s">
        <v>59</v>
      </c>
      <c r="F264" t="b">
        <v>0</v>
      </c>
      <c r="G264" t="s">
        <v>77</v>
      </c>
      <c r="H264" s="1">
        <v>46027.376655092587</v>
      </c>
      <c r="I264" t="b">
        <v>0</v>
      </c>
      <c r="J264" t="b">
        <v>1</v>
      </c>
      <c r="K264" t="s">
        <v>41</v>
      </c>
      <c r="L264" t="s">
        <v>60</v>
      </c>
      <c r="M264">
        <v>279000</v>
      </c>
      <c r="N264"/>
      <c r="O264" t="s">
        <v>3887</v>
      </c>
      <c r="P264" t="s">
        <v>5022</v>
      </c>
    </row>
    <row r="265" spans="1:16" x14ac:dyDescent="0.25">
      <c r="A265" t="s">
        <v>5</v>
      </c>
      <c r="B265" t="s">
        <v>5023</v>
      </c>
      <c r="C265" t="s">
        <v>451</v>
      </c>
      <c r="D265" t="s">
        <v>4346</v>
      </c>
      <c r="E265" t="s">
        <v>59</v>
      </c>
      <c r="F265" t="b">
        <v>0</v>
      </c>
      <c r="G265" t="s">
        <v>65</v>
      </c>
      <c r="H265" s="1">
        <v>46027.377384259264</v>
      </c>
      <c r="I265" t="b">
        <v>0</v>
      </c>
      <c r="J265" t="b">
        <v>1</v>
      </c>
      <c r="K265" t="s">
        <v>41</v>
      </c>
      <c r="L265" t="s">
        <v>60</v>
      </c>
      <c r="M265">
        <v>149272</v>
      </c>
      <c r="N265"/>
      <c r="O265" t="s">
        <v>5024</v>
      </c>
      <c r="P265" t="s">
        <v>219</v>
      </c>
    </row>
    <row r="266" spans="1:16" x14ac:dyDescent="0.25">
      <c r="A266" t="s">
        <v>0</v>
      </c>
      <c r="B266" t="s">
        <v>5025</v>
      </c>
      <c r="C266" t="s">
        <v>5026</v>
      </c>
      <c r="D266" t="s">
        <v>4526</v>
      </c>
      <c r="E266" t="s">
        <v>59</v>
      </c>
      <c r="F266" t="b">
        <v>0</v>
      </c>
      <c r="G266" t="s">
        <v>40</v>
      </c>
      <c r="H266" s="1">
        <v>46027.381979166668</v>
      </c>
      <c r="I266" t="b">
        <v>0</v>
      </c>
      <c r="J266" t="b">
        <v>0</v>
      </c>
      <c r="K266" t="s">
        <v>40</v>
      </c>
      <c r="L266" t="s">
        <v>60</v>
      </c>
      <c r="M266">
        <v>60000</v>
      </c>
      <c r="N266"/>
      <c r="O266" t="s">
        <v>5027</v>
      </c>
      <c r="P266" t="s">
        <v>219</v>
      </c>
    </row>
    <row r="267" spans="1:16" x14ac:dyDescent="0.25">
      <c r="A267" t="s">
        <v>4</v>
      </c>
      <c r="B267" t="s">
        <v>5028</v>
      </c>
      <c r="C267" t="s">
        <v>5029</v>
      </c>
      <c r="D267" t="s">
        <v>5030</v>
      </c>
      <c r="E267" t="s">
        <v>59</v>
      </c>
      <c r="F267" t="b">
        <v>0</v>
      </c>
      <c r="G267" t="s">
        <v>40</v>
      </c>
      <c r="H267" s="1">
        <v>46027.382303240738</v>
      </c>
      <c r="I267" t="b">
        <v>0</v>
      </c>
      <c r="J267" t="b">
        <v>0</v>
      </c>
      <c r="K267" t="s">
        <v>40</v>
      </c>
      <c r="L267" t="s">
        <v>60</v>
      </c>
      <c r="M267">
        <v>90000</v>
      </c>
      <c r="N267"/>
      <c r="O267" t="s">
        <v>5031</v>
      </c>
      <c r="P267" t="s">
        <v>3243</v>
      </c>
    </row>
    <row r="268" spans="1:16" x14ac:dyDescent="0.25">
      <c r="A268" t="s">
        <v>2</v>
      </c>
      <c r="B268" t="s">
        <v>5032</v>
      </c>
      <c r="C268" t="s">
        <v>1371</v>
      </c>
      <c r="D268" t="s">
        <v>2360</v>
      </c>
      <c r="E268" t="s">
        <v>72</v>
      </c>
      <c r="F268" t="b">
        <v>0</v>
      </c>
      <c r="G268" t="s">
        <v>77</v>
      </c>
      <c r="H268" s="1">
        <v>46027.418298611112</v>
      </c>
      <c r="I268" t="b">
        <v>0</v>
      </c>
      <c r="J268" t="b">
        <v>1</v>
      </c>
      <c r="K268" t="s">
        <v>41</v>
      </c>
      <c r="L268" t="s">
        <v>60</v>
      </c>
      <c r="M268">
        <v>198000</v>
      </c>
      <c r="N268"/>
      <c r="O268" t="s">
        <v>424</v>
      </c>
      <c r="P268" t="s">
        <v>4577</v>
      </c>
    </row>
    <row r="269" spans="1:16" x14ac:dyDescent="0.25">
      <c r="A269" t="s">
        <v>2</v>
      </c>
      <c r="B269" t="s">
        <v>4852</v>
      </c>
      <c r="C269" t="s">
        <v>92</v>
      </c>
      <c r="D269" t="s">
        <v>2360</v>
      </c>
      <c r="E269" t="s">
        <v>72</v>
      </c>
      <c r="F269" t="b">
        <v>0</v>
      </c>
      <c r="G269" t="s">
        <v>77</v>
      </c>
      <c r="H269" s="1">
        <v>46027.418321759258</v>
      </c>
      <c r="I269" t="b">
        <v>0</v>
      </c>
      <c r="J269" t="b">
        <v>1</v>
      </c>
      <c r="K269" t="s">
        <v>41</v>
      </c>
      <c r="L269" t="s">
        <v>60</v>
      </c>
      <c r="M269">
        <v>175500</v>
      </c>
      <c r="N269"/>
      <c r="O269" t="s">
        <v>424</v>
      </c>
      <c r="P269" t="s">
        <v>4854</v>
      </c>
    </row>
    <row r="270" spans="1:16" x14ac:dyDescent="0.25">
      <c r="A270" t="s">
        <v>5</v>
      </c>
      <c r="B270" t="s">
        <v>5033</v>
      </c>
      <c r="C270" t="s">
        <v>1017</v>
      </c>
      <c r="D270" t="s">
        <v>4562</v>
      </c>
      <c r="E270" t="s">
        <v>59</v>
      </c>
      <c r="F270" t="b">
        <v>0</v>
      </c>
      <c r="G270" t="s">
        <v>73</v>
      </c>
      <c r="H270" s="1">
        <v>46027.419525462959</v>
      </c>
      <c r="I270" t="b">
        <v>0</v>
      </c>
      <c r="J270" t="b">
        <v>1</v>
      </c>
      <c r="K270" t="s">
        <v>41</v>
      </c>
      <c r="L270" t="s">
        <v>60</v>
      </c>
      <c r="M270">
        <v>170000</v>
      </c>
      <c r="N270"/>
      <c r="O270" t="s">
        <v>95</v>
      </c>
      <c r="P270" t="s">
        <v>4639</v>
      </c>
    </row>
    <row r="271" spans="1:16" x14ac:dyDescent="0.25">
      <c r="A271" t="s">
        <v>4</v>
      </c>
      <c r="B271" t="s">
        <v>5034</v>
      </c>
      <c r="C271" t="s">
        <v>5035</v>
      </c>
      <c r="D271" t="s">
        <v>2360</v>
      </c>
      <c r="E271" t="s">
        <v>72</v>
      </c>
      <c r="F271" t="b">
        <v>0</v>
      </c>
      <c r="G271" t="s">
        <v>68</v>
      </c>
      <c r="H271" s="1">
        <v>46027.41982638889</v>
      </c>
      <c r="I271" t="b">
        <v>0</v>
      </c>
      <c r="J271" t="b">
        <v>1</v>
      </c>
      <c r="K271" t="s">
        <v>41</v>
      </c>
      <c r="L271" t="s">
        <v>60</v>
      </c>
      <c r="M271">
        <v>135000</v>
      </c>
      <c r="N271"/>
      <c r="O271" t="s">
        <v>424</v>
      </c>
      <c r="P271" t="s">
        <v>5036</v>
      </c>
    </row>
    <row r="272" spans="1:16" x14ac:dyDescent="0.25">
      <c r="A272" t="s">
        <v>6</v>
      </c>
      <c r="B272" t="s">
        <v>1289</v>
      </c>
      <c r="C272" t="s">
        <v>76</v>
      </c>
      <c r="D272" t="s">
        <v>5037</v>
      </c>
      <c r="E272" t="s">
        <v>59</v>
      </c>
      <c r="F272" t="b">
        <v>1</v>
      </c>
      <c r="G272" t="s">
        <v>4560</v>
      </c>
      <c r="H272" s="1">
        <v>46027.420451388891</v>
      </c>
      <c r="I272" t="b">
        <v>1</v>
      </c>
      <c r="J272" t="b">
        <v>0</v>
      </c>
      <c r="K272" t="s">
        <v>4560</v>
      </c>
      <c r="L272" t="s">
        <v>60</v>
      </c>
      <c r="M272">
        <v>171500</v>
      </c>
      <c r="N272"/>
      <c r="O272" t="s">
        <v>4545</v>
      </c>
      <c r="P272" t="s">
        <v>4546</v>
      </c>
    </row>
    <row r="273" spans="1:16" x14ac:dyDescent="0.25">
      <c r="A273" t="s">
        <v>0</v>
      </c>
      <c r="B273" t="s">
        <v>5038</v>
      </c>
      <c r="C273" t="s">
        <v>40</v>
      </c>
      <c r="D273" t="s">
        <v>4526</v>
      </c>
      <c r="E273" t="s">
        <v>59</v>
      </c>
      <c r="F273" t="b">
        <v>0</v>
      </c>
      <c r="G273" t="s">
        <v>40</v>
      </c>
      <c r="H273" s="1">
        <v>46027.423680555563</v>
      </c>
      <c r="I273" t="b">
        <v>0</v>
      </c>
      <c r="J273" t="b">
        <v>0</v>
      </c>
      <c r="K273" t="s">
        <v>40</v>
      </c>
      <c r="L273" t="s">
        <v>60</v>
      </c>
      <c r="M273">
        <v>75000</v>
      </c>
      <c r="N273"/>
      <c r="O273" t="s">
        <v>5039</v>
      </c>
      <c r="P273" t="s">
        <v>2363</v>
      </c>
    </row>
    <row r="274" spans="1:16" x14ac:dyDescent="0.25">
      <c r="A274" t="s">
        <v>1</v>
      </c>
      <c r="B274" t="s">
        <v>5040</v>
      </c>
      <c r="C274" t="s">
        <v>5041</v>
      </c>
      <c r="D274" t="s">
        <v>4531</v>
      </c>
      <c r="E274" t="s">
        <v>59</v>
      </c>
      <c r="F274" t="b">
        <v>0</v>
      </c>
      <c r="G274" t="s">
        <v>4560</v>
      </c>
      <c r="H274" s="1">
        <v>46027.462118055562</v>
      </c>
      <c r="I274" t="b">
        <v>0</v>
      </c>
      <c r="J274" t="b">
        <v>0</v>
      </c>
      <c r="K274" t="s">
        <v>4560</v>
      </c>
      <c r="L274" t="s">
        <v>60</v>
      </c>
      <c r="M274">
        <v>135000</v>
      </c>
      <c r="N274"/>
      <c r="O274" t="s">
        <v>5042</v>
      </c>
      <c r="P274" t="s">
        <v>3154</v>
      </c>
    </row>
    <row r="275" spans="1:16" x14ac:dyDescent="0.25">
      <c r="A275" t="s">
        <v>5</v>
      </c>
      <c r="B275" t="s">
        <v>5043</v>
      </c>
      <c r="C275" t="s">
        <v>5041</v>
      </c>
      <c r="D275" t="s">
        <v>4531</v>
      </c>
      <c r="E275" t="s">
        <v>59</v>
      </c>
      <c r="F275" t="b">
        <v>0</v>
      </c>
      <c r="G275" t="s">
        <v>4560</v>
      </c>
      <c r="H275" s="1">
        <v>46027.462118055562</v>
      </c>
      <c r="I275" t="b">
        <v>0</v>
      </c>
      <c r="J275" t="b">
        <v>0</v>
      </c>
      <c r="K275" t="s">
        <v>4560</v>
      </c>
      <c r="L275" t="s">
        <v>60</v>
      </c>
      <c r="M275">
        <v>135000</v>
      </c>
      <c r="N275"/>
      <c r="O275" t="s">
        <v>5042</v>
      </c>
    </row>
    <row r="276" spans="1:16" x14ac:dyDescent="0.25">
      <c r="A276" t="s">
        <v>7</v>
      </c>
      <c r="B276" t="s">
        <v>5044</v>
      </c>
      <c r="C276" t="s">
        <v>76</v>
      </c>
      <c r="D276" t="s">
        <v>5045</v>
      </c>
      <c r="E276" t="s">
        <v>132</v>
      </c>
      <c r="F276" t="b">
        <v>1</v>
      </c>
      <c r="G276" t="s">
        <v>33</v>
      </c>
      <c r="H276" s="1">
        <v>46027.46503472222</v>
      </c>
      <c r="I276" t="b">
        <v>1</v>
      </c>
      <c r="J276" t="b">
        <v>0</v>
      </c>
      <c r="K276" t="s">
        <v>33</v>
      </c>
      <c r="L276" t="s">
        <v>74</v>
      </c>
      <c r="M276"/>
      <c r="N276">
        <v>120</v>
      </c>
      <c r="O276" t="s">
        <v>5046</v>
      </c>
    </row>
    <row r="277" spans="1:16" x14ac:dyDescent="0.25">
      <c r="A277" t="s">
        <v>0</v>
      </c>
      <c r="B277" t="s">
        <v>5047</v>
      </c>
      <c r="C277" t="s">
        <v>76</v>
      </c>
      <c r="D277" t="s">
        <v>5045</v>
      </c>
      <c r="E277" t="s">
        <v>132</v>
      </c>
      <c r="F277" t="b">
        <v>1</v>
      </c>
      <c r="G277" t="s">
        <v>33</v>
      </c>
      <c r="H277" s="1">
        <v>46027.465081018519</v>
      </c>
      <c r="I277" t="b">
        <v>0</v>
      </c>
      <c r="J277" t="b">
        <v>0</v>
      </c>
      <c r="K277" t="s">
        <v>33</v>
      </c>
      <c r="L277" t="s">
        <v>74</v>
      </c>
      <c r="M277"/>
      <c r="N277">
        <v>25</v>
      </c>
      <c r="O277" t="s">
        <v>5046</v>
      </c>
    </row>
    <row r="278" spans="1:16" x14ac:dyDescent="0.25">
      <c r="A278" t="s">
        <v>0</v>
      </c>
      <c r="B278" t="s">
        <v>5048</v>
      </c>
      <c r="C278" t="s">
        <v>76</v>
      </c>
      <c r="D278" t="s">
        <v>4526</v>
      </c>
      <c r="E278" t="s">
        <v>132</v>
      </c>
      <c r="F278" t="b">
        <v>1</v>
      </c>
      <c r="G278" t="s">
        <v>13</v>
      </c>
      <c r="H278" s="1">
        <v>46027.466828703713</v>
      </c>
      <c r="I278" t="b">
        <v>1</v>
      </c>
      <c r="J278" t="b">
        <v>0</v>
      </c>
      <c r="K278" t="s">
        <v>13</v>
      </c>
      <c r="L278" t="s">
        <v>74</v>
      </c>
      <c r="M278"/>
      <c r="N278">
        <v>57.5</v>
      </c>
      <c r="O278" t="s">
        <v>5046</v>
      </c>
      <c r="P278" t="s">
        <v>1519</v>
      </c>
    </row>
    <row r="279" spans="1:16" x14ac:dyDescent="0.25">
      <c r="A279" t="s">
        <v>3</v>
      </c>
      <c r="B279" t="s">
        <v>5049</v>
      </c>
      <c r="C279" t="s">
        <v>200</v>
      </c>
      <c r="D279" t="s">
        <v>2360</v>
      </c>
      <c r="E279" t="s">
        <v>59</v>
      </c>
      <c r="F279" t="b">
        <v>0</v>
      </c>
      <c r="G279" t="s">
        <v>65</v>
      </c>
      <c r="H279" s="1">
        <v>46027.500219907408</v>
      </c>
      <c r="I279" t="b">
        <v>0</v>
      </c>
      <c r="J279" t="b">
        <v>0</v>
      </c>
      <c r="K279" t="s">
        <v>41</v>
      </c>
      <c r="L279" t="s">
        <v>74</v>
      </c>
      <c r="M279"/>
      <c r="N279">
        <v>21.5</v>
      </c>
      <c r="O279" t="s">
        <v>808</v>
      </c>
    </row>
    <row r="280" spans="1:16" x14ac:dyDescent="0.25">
      <c r="A280" t="s">
        <v>0</v>
      </c>
      <c r="B280" t="s">
        <v>2522</v>
      </c>
      <c r="C280" t="s">
        <v>86</v>
      </c>
      <c r="D280" t="s">
        <v>4526</v>
      </c>
      <c r="E280" t="s">
        <v>59</v>
      </c>
      <c r="F280" t="b">
        <v>0</v>
      </c>
      <c r="G280" t="s">
        <v>77</v>
      </c>
      <c r="H280" s="1">
        <v>46027.500520833331</v>
      </c>
      <c r="I280" t="b">
        <v>0</v>
      </c>
      <c r="J280" t="b">
        <v>1</v>
      </c>
      <c r="K280" t="s">
        <v>41</v>
      </c>
      <c r="L280" t="s">
        <v>60</v>
      </c>
      <c r="M280">
        <v>169000</v>
      </c>
      <c r="N280"/>
      <c r="O280" t="s">
        <v>3211</v>
      </c>
      <c r="P280" t="s">
        <v>5050</v>
      </c>
    </row>
    <row r="281" spans="1:16" x14ac:dyDescent="0.25">
      <c r="A281" t="s">
        <v>6</v>
      </c>
      <c r="B281" t="s">
        <v>5051</v>
      </c>
      <c r="C281" t="s">
        <v>998</v>
      </c>
      <c r="D281" t="s">
        <v>4526</v>
      </c>
      <c r="E281" t="s">
        <v>59</v>
      </c>
      <c r="F281" t="b">
        <v>0</v>
      </c>
      <c r="G281" t="s">
        <v>65</v>
      </c>
      <c r="H281" s="1">
        <v>46027.501331018517</v>
      </c>
      <c r="I281" t="b">
        <v>0</v>
      </c>
      <c r="J281" t="b">
        <v>1</v>
      </c>
      <c r="K281" t="s">
        <v>41</v>
      </c>
      <c r="L281" t="s">
        <v>60</v>
      </c>
      <c r="M281">
        <v>263500</v>
      </c>
      <c r="N281"/>
      <c r="O281" t="s">
        <v>5052</v>
      </c>
      <c r="P281" t="s">
        <v>1508</v>
      </c>
    </row>
    <row r="282" spans="1:16" x14ac:dyDescent="0.25">
      <c r="A282" t="s">
        <v>5</v>
      </c>
      <c r="B282" t="s">
        <v>5053</v>
      </c>
      <c r="C282" t="s">
        <v>41</v>
      </c>
      <c r="D282" t="s">
        <v>4526</v>
      </c>
      <c r="E282" t="s">
        <v>59</v>
      </c>
      <c r="F282" t="b">
        <v>0</v>
      </c>
      <c r="G282" t="s">
        <v>65</v>
      </c>
      <c r="H282" s="1">
        <v>46027.502384259264</v>
      </c>
      <c r="I282" t="b">
        <v>0</v>
      </c>
      <c r="J282" t="b">
        <v>1</v>
      </c>
      <c r="K282" t="s">
        <v>41</v>
      </c>
      <c r="L282" t="s">
        <v>60</v>
      </c>
      <c r="M282">
        <v>182500</v>
      </c>
      <c r="N282"/>
      <c r="O282" t="s">
        <v>1551</v>
      </c>
      <c r="P282" t="s">
        <v>5054</v>
      </c>
    </row>
    <row r="283" spans="1:16" x14ac:dyDescent="0.25">
      <c r="A283" t="s">
        <v>1</v>
      </c>
      <c r="B283" t="s">
        <v>5055</v>
      </c>
      <c r="C283" t="s">
        <v>104</v>
      </c>
      <c r="D283" t="s">
        <v>4017</v>
      </c>
      <c r="E283" t="s">
        <v>59</v>
      </c>
      <c r="F283" t="b">
        <v>0</v>
      </c>
      <c r="G283" t="s">
        <v>89</v>
      </c>
      <c r="H283" s="1">
        <v>46027.503391203703</v>
      </c>
      <c r="I283" t="b">
        <v>1</v>
      </c>
      <c r="J283" t="b">
        <v>0</v>
      </c>
      <c r="K283" t="s">
        <v>41</v>
      </c>
      <c r="L283" t="s">
        <v>74</v>
      </c>
      <c r="M283"/>
      <c r="N283">
        <v>85</v>
      </c>
      <c r="O283" t="s">
        <v>5056</v>
      </c>
      <c r="P283" t="s">
        <v>5057</v>
      </c>
    </row>
    <row r="284" spans="1:16" x14ac:dyDescent="0.25">
      <c r="A284" t="s">
        <v>1</v>
      </c>
      <c r="B284" t="s">
        <v>358</v>
      </c>
      <c r="C284" t="s">
        <v>5058</v>
      </c>
      <c r="D284" t="s">
        <v>4599</v>
      </c>
      <c r="E284" t="s">
        <v>59</v>
      </c>
      <c r="F284" t="b">
        <v>0</v>
      </c>
      <c r="G284" t="s">
        <v>40</v>
      </c>
      <c r="H284" s="1">
        <v>46027.507222222222</v>
      </c>
      <c r="I284" t="b">
        <v>0</v>
      </c>
      <c r="J284" t="b">
        <v>0</v>
      </c>
      <c r="K284" t="s">
        <v>40</v>
      </c>
      <c r="L284" t="s">
        <v>60</v>
      </c>
      <c r="M284">
        <v>36000</v>
      </c>
      <c r="N284"/>
      <c r="O284" t="s">
        <v>5059</v>
      </c>
      <c r="P284" t="s">
        <v>5060</v>
      </c>
    </row>
    <row r="285" spans="1:16" x14ac:dyDescent="0.25">
      <c r="A285" t="s">
        <v>3</v>
      </c>
      <c r="B285" t="s">
        <v>5061</v>
      </c>
      <c r="C285" t="s">
        <v>451</v>
      </c>
      <c r="D285" t="s">
        <v>4526</v>
      </c>
      <c r="F285" t="b">
        <v>0</v>
      </c>
      <c r="G285" t="s">
        <v>65</v>
      </c>
      <c r="H285" s="1">
        <v>46027.541886574072</v>
      </c>
      <c r="I285" t="b">
        <v>0</v>
      </c>
      <c r="J285" t="b">
        <v>1</v>
      </c>
      <c r="K285" t="s">
        <v>41</v>
      </c>
      <c r="L285" t="s">
        <v>74</v>
      </c>
      <c r="M285"/>
      <c r="N285">
        <v>42.5</v>
      </c>
      <c r="O285" t="s">
        <v>155</v>
      </c>
      <c r="P285" t="s">
        <v>5062</v>
      </c>
    </row>
    <row r="286" spans="1:16" x14ac:dyDescent="0.25">
      <c r="A286" t="s">
        <v>2</v>
      </c>
      <c r="B286" t="s">
        <v>5063</v>
      </c>
      <c r="C286" t="s">
        <v>76</v>
      </c>
      <c r="D286" t="s">
        <v>584</v>
      </c>
      <c r="E286" t="s">
        <v>72</v>
      </c>
      <c r="F286" t="b">
        <v>1</v>
      </c>
      <c r="G286" t="s">
        <v>19</v>
      </c>
      <c r="H286" s="1">
        <v>46027.546168981477</v>
      </c>
      <c r="I286" t="b">
        <v>0</v>
      </c>
      <c r="J286" t="b">
        <v>0</v>
      </c>
      <c r="K286" t="s">
        <v>19</v>
      </c>
      <c r="L286" t="s">
        <v>74</v>
      </c>
      <c r="M286"/>
      <c r="N286">
        <v>15</v>
      </c>
      <c r="O286" t="s">
        <v>5064</v>
      </c>
      <c r="P286" t="s">
        <v>5065</v>
      </c>
    </row>
    <row r="287" spans="1:16" x14ac:dyDescent="0.25">
      <c r="A287" t="s">
        <v>0</v>
      </c>
      <c r="B287" t="s">
        <v>5066</v>
      </c>
      <c r="C287" t="s">
        <v>5067</v>
      </c>
      <c r="D287" t="s">
        <v>4599</v>
      </c>
      <c r="E287" t="s">
        <v>59</v>
      </c>
      <c r="F287" t="b">
        <v>0</v>
      </c>
      <c r="G287" t="s">
        <v>40</v>
      </c>
      <c r="H287" s="1">
        <v>46027.548645833333</v>
      </c>
      <c r="I287" t="b">
        <v>1</v>
      </c>
      <c r="J287" t="b">
        <v>0</v>
      </c>
      <c r="K287" t="s">
        <v>40</v>
      </c>
      <c r="L287" t="s">
        <v>60</v>
      </c>
      <c r="M287">
        <v>55000</v>
      </c>
      <c r="N287"/>
      <c r="O287" t="s">
        <v>5068</v>
      </c>
    </row>
    <row r="288" spans="1:16" x14ac:dyDescent="0.25">
      <c r="A288" t="s">
        <v>0</v>
      </c>
      <c r="B288" t="s">
        <v>5069</v>
      </c>
      <c r="C288" t="s">
        <v>5070</v>
      </c>
      <c r="D288" t="s">
        <v>4599</v>
      </c>
      <c r="E288" t="s">
        <v>59</v>
      </c>
      <c r="F288" t="b">
        <v>0</v>
      </c>
      <c r="G288" t="s">
        <v>40</v>
      </c>
      <c r="H288" s="1">
        <v>46027.548680555563</v>
      </c>
      <c r="I288" t="b">
        <v>1</v>
      </c>
      <c r="J288" t="b">
        <v>0</v>
      </c>
      <c r="K288" t="s">
        <v>40</v>
      </c>
      <c r="L288" t="s">
        <v>60</v>
      </c>
      <c r="M288">
        <v>34000</v>
      </c>
      <c r="N288"/>
      <c r="O288" t="s">
        <v>5071</v>
      </c>
      <c r="P288" t="s">
        <v>2583</v>
      </c>
    </row>
    <row r="289" spans="1:16" x14ac:dyDescent="0.25">
      <c r="A289" t="s">
        <v>3</v>
      </c>
      <c r="B289" t="s">
        <v>5072</v>
      </c>
      <c r="C289" t="s">
        <v>5073</v>
      </c>
      <c r="D289" t="s">
        <v>4526</v>
      </c>
      <c r="E289" t="s">
        <v>59</v>
      </c>
      <c r="F289" t="b">
        <v>0</v>
      </c>
      <c r="G289" t="s">
        <v>40</v>
      </c>
      <c r="H289" s="1">
        <v>46027.54886574074</v>
      </c>
      <c r="I289" t="b">
        <v>1</v>
      </c>
      <c r="J289" t="b">
        <v>0</v>
      </c>
      <c r="K289" t="s">
        <v>40</v>
      </c>
      <c r="L289" t="s">
        <v>60</v>
      </c>
      <c r="M289">
        <v>75000</v>
      </c>
      <c r="N289"/>
      <c r="O289" t="s">
        <v>5074</v>
      </c>
      <c r="P289" t="s">
        <v>5075</v>
      </c>
    </row>
    <row r="290" spans="1:16" x14ac:dyDescent="0.25">
      <c r="A290" t="s">
        <v>5</v>
      </c>
      <c r="B290" t="s">
        <v>3423</v>
      </c>
      <c r="C290" t="s">
        <v>5076</v>
      </c>
      <c r="D290" t="s">
        <v>4633</v>
      </c>
      <c r="E290" t="s">
        <v>59</v>
      </c>
      <c r="F290" t="b">
        <v>0</v>
      </c>
      <c r="G290" t="s">
        <v>42</v>
      </c>
      <c r="H290" s="1">
        <v>46027.562777777777</v>
      </c>
      <c r="I290" t="b">
        <v>0</v>
      </c>
      <c r="J290" t="b">
        <v>0</v>
      </c>
      <c r="K290" t="s">
        <v>42</v>
      </c>
      <c r="L290" t="s">
        <v>60</v>
      </c>
      <c r="M290">
        <v>75000</v>
      </c>
      <c r="N290"/>
      <c r="O290" t="s">
        <v>5077</v>
      </c>
      <c r="P290" t="s">
        <v>5078</v>
      </c>
    </row>
    <row r="291" spans="1:16" x14ac:dyDescent="0.25">
      <c r="A291" t="s">
        <v>3</v>
      </c>
      <c r="B291" t="s">
        <v>5079</v>
      </c>
      <c r="C291" t="s">
        <v>2269</v>
      </c>
      <c r="D291" t="s">
        <v>4751</v>
      </c>
      <c r="E291" t="s">
        <v>59</v>
      </c>
      <c r="F291" t="b">
        <v>0</v>
      </c>
      <c r="G291" t="s">
        <v>65</v>
      </c>
      <c r="H291" s="1">
        <v>46027.583553240736</v>
      </c>
      <c r="I291" t="b">
        <v>0</v>
      </c>
      <c r="J291" t="b">
        <v>1</v>
      </c>
      <c r="K291" t="s">
        <v>41</v>
      </c>
      <c r="L291" t="s">
        <v>60</v>
      </c>
      <c r="M291">
        <v>108313</v>
      </c>
      <c r="N291"/>
      <c r="O291" t="s">
        <v>5080</v>
      </c>
      <c r="P291" t="s">
        <v>728</v>
      </c>
    </row>
    <row r="292" spans="1:16" x14ac:dyDescent="0.25">
      <c r="A292" t="s">
        <v>0</v>
      </c>
      <c r="B292" t="s">
        <v>5081</v>
      </c>
      <c r="C292" t="s">
        <v>5082</v>
      </c>
      <c r="D292" t="s">
        <v>4526</v>
      </c>
      <c r="E292" t="s">
        <v>59</v>
      </c>
      <c r="F292" t="b">
        <v>0</v>
      </c>
      <c r="G292" t="s">
        <v>65</v>
      </c>
      <c r="H292" s="1">
        <v>46027.583587962959</v>
      </c>
      <c r="I292" t="b">
        <v>0</v>
      </c>
      <c r="J292" t="b">
        <v>1</v>
      </c>
      <c r="K292" t="s">
        <v>41</v>
      </c>
      <c r="L292" t="s">
        <v>60</v>
      </c>
      <c r="M292">
        <v>221640</v>
      </c>
      <c r="N292"/>
      <c r="O292" t="s">
        <v>5083</v>
      </c>
      <c r="P292" t="s">
        <v>5084</v>
      </c>
    </row>
    <row r="293" spans="1:16" x14ac:dyDescent="0.25">
      <c r="A293" t="s">
        <v>0</v>
      </c>
      <c r="B293" t="s">
        <v>228</v>
      </c>
      <c r="C293" t="s">
        <v>181</v>
      </c>
      <c r="D293" t="s">
        <v>4526</v>
      </c>
      <c r="E293" t="s">
        <v>88</v>
      </c>
      <c r="F293" t="b">
        <v>0</v>
      </c>
      <c r="G293" t="s">
        <v>89</v>
      </c>
      <c r="H293" s="1">
        <v>46027.584351851852</v>
      </c>
      <c r="I293" t="b">
        <v>1</v>
      </c>
      <c r="J293" t="b">
        <v>0</v>
      </c>
      <c r="K293" t="s">
        <v>41</v>
      </c>
      <c r="L293" t="s">
        <v>74</v>
      </c>
      <c r="M293"/>
      <c r="N293">
        <v>29</v>
      </c>
      <c r="O293" t="s">
        <v>5085</v>
      </c>
      <c r="P293" t="s">
        <v>146</v>
      </c>
    </row>
    <row r="294" spans="1:16" x14ac:dyDescent="0.25">
      <c r="A294" t="s">
        <v>2</v>
      </c>
      <c r="B294" t="s">
        <v>5086</v>
      </c>
      <c r="C294" t="s">
        <v>112</v>
      </c>
      <c r="D294" t="s">
        <v>4526</v>
      </c>
      <c r="E294" t="s">
        <v>59</v>
      </c>
      <c r="F294" t="b">
        <v>0</v>
      </c>
      <c r="G294" t="s">
        <v>65</v>
      </c>
      <c r="H294" s="1">
        <v>46027.58457175926</v>
      </c>
      <c r="I294" t="b">
        <v>0</v>
      </c>
      <c r="J294" t="b">
        <v>1</v>
      </c>
      <c r="K294" t="s">
        <v>41</v>
      </c>
      <c r="L294" t="s">
        <v>60</v>
      </c>
      <c r="M294">
        <v>125762.5</v>
      </c>
      <c r="N294"/>
      <c r="O294" t="s">
        <v>1827</v>
      </c>
      <c r="P294" t="s">
        <v>5087</v>
      </c>
    </row>
    <row r="295" spans="1:16" x14ac:dyDescent="0.25">
      <c r="A295" t="s">
        <v>5</v>
      </c>
      <c r="B295" t="s">
        <v>5088</v>
      </c>
      <c r="C295" t="s">
        <v>356</v>
      </c>
      <c r="D295" t="s">
        <v>4630</v>
      </c>
      <c r="E295" t="s">
        <v>59</v>
      </c>
      <c r="F295" t="b">
        <v>0</v>
      </c>
      <c r="G295" t="s">
        <v>65</v>
      </c>
      <c r="H295" s="1">
        <v>46027.585717592592</v>
      </c>
      <c r="I295" t="b">
        <v>0</v>
      </c>
      <c r="J295" t="b">
        <v>1</v>
      </c>
      <c r="K295" t="s">
        <v>41</v>
      </c>
      <c r="L295" t="s">
        <v>60</v>
      </c>
      <c r="M295">
        <v>173500</v>
      </c>
      <c r="N295"/>
      <c r="O295" t="s">
        <v>95</v>
      </c>
      <c r="P295" t="s">
        <v>4639</v>
      </c>
    </row>
    <row r="296" spans="1:16" x14ac:dyDescent="0.25">
      <c r="A296" t="s">
        <v>1</v>
      </c>
      <c r="B296" t="s">
        <v>5089</v>
      </c>
      <c r="C296" t="s">
        <v>5090</v>
      </c>
      <c r="D296" t="s">
        <v>4526</v>
      </c>
      <c r="E296" t="s">
        <v>59</v>
      </c>
      <c r="F296" t="b">
        <v>0</v>
      </c>
      <c r="G296" t="s">
        <v>65</v>
      </c>
      <c r="H296" s="1">
        <v>46027.585763888892</v>
      </c>
      <c r="I296" t="b">
        <v>0</v>
      </c>
      <c r="J296" t="b">
        <v>1</v>
      </c>
      <c r="K296" t="s">
        <v>41</v>
      </c>
      <c r="L296" t="s">
        <v>60</v>
      </c>
      <c r="M296">
        <v>117550</v>
      </c>
      <c r="N296"/>
      <c r="O296" t="s">
        <v>5091</v>
      </c>
      <c r="P296" t="s">
        <v>2685</v>
      </c>
    </row>
    <row r="297" spans="1:16" x14ac:dyDescent="0.25">
      <c r="A297" t="s">
        <v>0</v>
      </c>
      <c r="B297" t="s">
        <v>262</v>
      </c>
      <c r="C297" t="s">
        <v>4013</v>
      </c>
      <c r="D297" t="s">
        <v>4630</v>
      </c>
      <c r="E297" t="s">
        <v>88</v>
      </c>
      <c r="F297" t="b">
        <v>0</v>
      </c>
      <c r="G297" t="s">
        <v>77</v>
      </c>
      <c r="H297" s="1">
        <v>46027.625451388893</v>
      </c>
      <c r="I297" t="b">
        <v>1</v>
      </c>
      <c r="J297" t="b">
        <v>0</v>
      </c>
      <c r="K297" t="s">
        <v>41</v>
      </c>
      <c r="L297" t="s">
        <v>74</v>
      </c>
      <c r="M297"/>
      <c r="N297">
        <v>36</v>
      </c>
      <c r="O297" t="s">
        <v>5092</v>
      </c>
      <c r="P297" t="s">
        <v>5093</v>
      </c>
    </row>
    <row r="298" spans="1:16" x14ac:dyDescent="0.25">
      <c r="A298" t="s">
        <v>2</v>
      </c>
      <c r="B298" t="s">
        <v>5094</v>
      </c>
      <c r="C298" t="s">
        <v>290</v>
      </c>
      <c r="D298" t="s">
        <v>4346</v>
      </c>
      <c r="E298" t="s">
        <v>59</v>
      </c>
      <c r="F298" t="b">
        <v>0</v>
      </c>
      <c r="G298" t="s">
        <v>77</v>
      </c>
      <c r="H298" s="1">
        <v>46027.626631944448</v>
      </c>
      <c r="I298" t="b">
        <v>0</v>
      </c>
      <c r="J298" t="b">
        <v>1</v>
      </c>
      <c r="K298" t="s">
        <v>41</v>
      </c>
      <c r="L298" t="s">
        <v>60</v>
      </c>
      <c r="M298">
        <v>167500</v>
      </c>
      <c r="N298"/>
      <c r="O298" t="s">
        <v>577</v>
      </c>
      <c r="P298" t="s">
        <v>5095</v>
      </c>
    </row>
    <row r="299" spans="1:16" x14ac:dyDescent="0.25">
      <c r="A299" t="s">
        <v>2</v>
      </c>
      <c r="B299" t="s">
        <v>5096</v>
      </c>
      <c r="C299" t="s">
        <v>4560</v>
      </c>
      <c r="D299" t="s">
        <v>4531</v>
      </c>
      <c r="E299" t="s">
        <v>59</v>
      </c>
      <c r="F299" t="b">
        <v>0</v>
      </c>
      <c r="G299" t="s">
        <v>4560</v>
      </c>
      <c r="H299" s="1">
        <v>46027.628750000003</v>
      </c>
      <c r="I299" t="b">
        <v>0</v>
      </c>
      <c r="J299" t="b">
        <v>0</v>
      </c>
      <c r="K299" t="s">
        <v>4560</v>
      </c>
      <c r="L299" t="s">
        <v>60</v>
      </c>
      <c r="M299">
        <v>350000</v>
      </c>
      <c r="N299"/>
      <c r="O299" t="s">
        <v>5097</v>
      </c>
    </row>
    <row r="300" spans="1:16" x14ac:dyDescent="0.25">
      <c r="A300" t="s">
        <v>4</v>
      </c>
      <c r="B300" t="s">
        <v>5098</v>
      </c>
      <c r="C300" t="s">
        <v>76</v>
      </c>
      <c r="D300" t="s">
        <v>4622</v>
      </c>
      <c r="E300" t="s">
        <v>59</v>
      </c>
      <c r="F300" t="b">
        <v>1</v>
      </c>
      <c r="G300" t="s">
        <v>40</v>
      </c>
      <c r="H300" s="1">
        <v>46027.632314814808</v>
      </c>
      <c r="I300" t="b">
        <v>1</v>
      </c>
      <c r="J300" t="b">
        <v>1</v>
      </c>
      <c r="K300" t="s">
        <v>40</v>
      </c>
      <c r="L300" t="s">
        <v>60</v>
      </c>
      <c r="M300">
        <v>115000</v>
      </c>
      <c r="N300"/>
      <c r="O300" t="s">
        <v>5099</v>
      </c>
      <c r="P300" t="s">
        <v>5100</v>
      </c>
    </row>
    <row r="301" spans="1:16" x14ac:dyDescent="0.25">
      <c r="A301" t="s">
        <v>1</v>
      </c>
      <c r="B301" t="s">
        <v>5101</v>
      </c>
      <c r="C301" t="s">
        <v>955</v>
      </c>
      <c r="D301" t="s">
        <v>5102</v>
      </c>
      <c r="E301" t="s">
        <v>59</v>
      </c>
      <c r="F301" t="b">
        <v>0</v>
      </c>
      <c r="G301" t="s">
        <v>13</v>
      </c>
      <c r="H301" s="1">
        <v>46027.633587962962</v>
      </c>
      <c r="I301" t="b">
        <v>0</v>
      </c>
      <c r="J301" t="b">
        <v>0</v>
      </c>
      <c r="K301" t="s">
        <v>13</v>
      </c>
      <c r="L301" t="s">
        <v>60</v>
      </c>
      <c r="M301">
        <v>143500</v>
      </c>
      <c r="N301"/>
      <c r="O301" t="s">
        <v>5103</v>
      </c>
      <c r="P301" t="s">
        <v>5104</v>
      </c>
    </row>
    <row r="302" spans="1:16" x14ac:dyDescent="0.25">
      <c r="A302" t="s">
        <v>0</v>
      </c>
      <c r="B302" t="s">
        <v>5105</v>
      </c>
      <c r="C302" t="s">
        <v>112</v>
      </c>
      <c r="D302" t="s">
        <v>2360</v>
      </c>
      <c r="E302" t="s">
        <v>59</v>
      </c>
      <c r="F302" t="b">
        <v>0</v>
      </c>
      <c r="G302" t="s">
        <v>65</v>
      </c>
      <c r="H302" s="1">
        <v>46027.666712962957</v>
      </c>
      <c r="I302" t="b">
        <v>0</v>
      </c>
      <c r="J302" t="b">
        <v>1</v>
      </c>
      <c r="K302" t="s">
        <v>41</v>
      </c>
      <c r="L302" t="s">
        <v>60</v>
      </c>
      <c r="M302">
        <v>134479</v>
      </c>
      <c r="N302"/>
      <c r="O302" t="s">
        <v>5106</v>
      </c>
      <c r="P302" t="s">
        <v>325</v>
      </c>
    </row>
    <row r="303" spans="1:16" x14ac:dyDescent="0.25">
      <c r="A303" t="s">
        <v>0</v>
      </c>
      <c r="B303" t="s">
        <v>5107</v>
      </c>
      <c r="C303" t="s">
        <v>112</v>
      </c>
      <c r="D303" t="s">
        <v>4630</v>
      </c>
      <c r="E303" t="s">
        <v>59</v>
      </c>
      <c r="F303" t="b">
        <v>0</v>
      </c>
      <c r="G303" t="s">
        <v>65</v>
      </c>
      <c r="H303" s="1">
        <v>46027.666712962957</v>
      </c>
      <c r="I303" t="b">
        <v>0</v>
      </c>
      <c r="J303" t="b">
        <v>1</v>
      </c>
      <c r="K303" t="s">
        <v>41</v>
      </c>
      <c r="L303" t="s">
        <v>60</v>
      </c>
      <c r="M303">
        <v>192500</v>
      </c>
      <c r="N303"/>
      <c r="O303" t="s">
        <v>95</v>
      </c>
      <c r="P303" t="s">
        <v>5108</v>
      </c>
    </row>
    <row r="304" spans="1:16" x14ac:dyDescent="0.25">
      <c r="A304" t="s">
        <v>7</v>
      </c>
      <c r="B304" t="s">
        <v>7</v>
      </c>
      <c r="C304" t="s">
        <v>5109</v>
      </c>
      <c r="D304" t="s">
        <v>2360</v>
      </c>
      <c r="E304" t="s">
        <v>59</v>
      </c>
      <c r="F304" t="b">
        <v>0</v>
      </c>
      <c r="G304" t="s">
        <v>65</v>
      </c>
      <c r="H304" s="1">
        <v>46027.666805555556</v>
      </c>
      <c r="I304" t="b">
        <v>1</v>
      </c>
      <c r="J304" t="b">
        <v>0</v>
      </c>
      <c r="K304" t="s">
        <v>41</v>
      </c>
      <c r="L304" t="s">
        <v>74</v>
      </c>
      <c r="M304"/>
      <c r="N304">
        <v>18.82</v>
      </c>
      <c r="O304" t="s">
        <v>1163</v>
      </c>
      <c r="P304" t="s">
        <v>310</v>
      </c>
    </row>
    <row r="305" spans="1:16" x14ac:dyDescent="0.25">
      <c r="A305" t="s">
        <v>2</v>
      </c>
      <c r="B305" t="s">
        <v>5110</v>
      </c>
      <c r="C305" t="s">
        <v>315</v>
      </c>
      <c r="D305" t="s">
        <v>2360</v>
      </c>
      <c r="E305" t="s">
        <v>59</v>
      </c>
      <c r="F305" t="b">
        <v>0</v>
      </c>
      <c r="G305" t="s">
        <v>65</v>
      </c>
      <c r="H305" s="1">
        <v>46027.667962962973</v>
      </c>
      <c r="I305" t="b">
        <v>0</v>
      </c>
      <c r="J305" t="b">
        <v>0</v>
      </c>
      <c r="K305" t="s">
        <v>41</v>
      </c>
      <c r="L305" t="s">
        <v>60</v>
      </c>
      <c r="M305">
        <v>153000</v>
      </c>
      <c r="N305"/>
      <c r="O305" t="s">
        <v>4412</v>
      </c>
      <c r="P305" t="s">
        <v>705</v>
      </c>
    </row>
    <row r="306" spans="1:16" x14ac:dyDescent="0.25">
      <c r="A306" t="s">
        <v>2</v>
      </c>
      <c r="B306" t="s">
        <v>2946</v>
      </c>
      <c r="C306" t="s">
        <v>165</v>
      </c>
      <c r="D306" t="s">
        <v>4630</v>
      </c>
      <c r="E306" t="s">
        <v>88</v>
      </c>
      <c r="F306" t="b">
        <v>0</v>
      </c>
      <c r="G306" t="s">
        <v>73</v>
      </c>
      <c r="H306" s="1">
        <v>46027.668587962973</v>
      </c>
      <c r="I306" t="b">
        <v>0</v>
      </c>
      <c r="J306" t="b">
        <v>0</v>
      </c>
      <c r="K306" t="s">
        <v>41</v>
      </c>
      <c r="L306" t="s">
        <v>74</v>
      </c>
      <c r="M306"/>
      <c r="N306">
        <v>80</v>
      </c>
      <c r="O306" t="s">
        <v>105</v>
      </c>
      <c r="P306" t="s">
        <v>5111</v>
      </c>
    </row>
    <row r="307" spans="1:16" x14ac:dyDescent="0.25">
      <c r="A307" t="s">
        <v>0</v>
      </c>
      <c r="B307" t="s">
        <v>5112</v>
      </c>
      <c r="C307" t="s">
        <v>76</v>
      </c>
      <c r="D307" t="s">
        <v>5037</v>
      </c>
      <c r="E307" t="s">
        <v>59</v>
      </c>
      <c r="F307" t="b">
        <v>1</v>
      </c>
      <c r="G307" t="s">
        <v>34</v>
      </c>
      <c r="H307" s="1">
        <v>46027.670810185176</v>
      </c>
      <c r="I307" t="b">
        <v>1</v>
      </c>
      <c r="J307" t="b">
        <v>0</v>
      </c>
      <c r="K307" t="s">
        <v>34</v>
      </c>
      <c r="L307" t="s">
        <v>60</v>
      </c>
      <c r="M307">
        <v>178000</v>
      </c>
      <c r="N307"/>
      <c r="O307" t="s">
        <v>4360</v>
      </c>
      <c r="P307" t="s">
        <v>5113</v>
      </c>
    </row>
    <row r="308" spans="1:16" x14ac:dyDescent="0.25">
      <c r="A308" t="s">
        <v>0</v>
      </c>
      <c r="B308" t="s">
        <v>5114</v>
      </c>
      <c r="C308" t="s">
        <v>5115</v>
      </c>
      <c r="D308" t="s">
        <v>4526</v>
      </c>
      <c r="E308" t="s">
        <v>88</v>
      </c>
      <c r="F308" t="b">
        <v>0</v>
      </c>
      <c r="G308" t="s">
        <v>40</v>
      </c>
      <c r="H308" s="1">
        <v>46027.673680555563</v>
      </c>
      <c r="I308" t="b">
        <v>1</v>
      </c>
      <c r="J308" t="b">
        <v>0</v>
      </c>
      <c r="K308" t="s">
        <v>40</v>
      </c>
      <c r="L308" t="s">
        <v>60</v>
      </c>
      <c r="M308">
        <v>52500</v>
      </c>
      <c r="N308"/>
      <c r="O308" t="s">
        <v>5116</v>
      </c>
      <c r="P308" t="s">
        <v>1514</v>
      </c>
    </row>
    <row r="309" spans="1:16" x14ac:dyDescent="0.25">
      <c r="A309" t="s">
        <v>2</v>
      </c>
      <c r="B309" t="s">
        <v>5117</v>
      </c>
      <c r="C309" t="s">
        <v>5118</v>
      </c>
      <c r="D309" t="s">
        <v>4599</v>
      </c>
      <c r="F309" t="b">
        <v>0</v>
      </c>
      <c r="G309" t="s">
        <v>40</v>
      </c>
      <c r="H309" s="1">
        <v>46027.673807870371</v>
      </c>
      <c r="I309" t="b">
        <v>0</v>
      </c>
      <c r="J309" t="b">
        <v>0</v>
      </c>
      <c r="K309" t="s">
        <v>40</v>
      </c>
      <c r="L309" t="s">
        <v>60</v>
      </c>
      <c r="M309">
        <v>31205</v>
      </c>
      <c r="N309"/>
      <c r="O309" t="s">
        <v>5119</v>
      </c>
      <c r="P309" t="s">
        <v>5120</v>
      </c>
    </row>
    <row r="310" spans="1:16" x14ac:dyDescent="0.25">
      <c r="A310" t="s">
        <v>5</v>
      </c>
      <c r="B310" t="s">
        <v>2584</v>
      </c>
      <c r="C310" t="s">
        <v>40</v>
      </c>
      <c r="D310" t="s">
        <v>4526</v>
      </c>
      <c r="E310" t="s">
        <v>88</v>
      </c>
      <c r="F310" t="b">
        <v>0</v>
      </c>
      <c r="G310" t="s">
        <v>40</v>
      </c>
      <c r="H310" s="1">
        <v>46027.673946759263</v>
      </c>
      <c r="I310" t="b">
        <v>1</v>
      </c>
      <c r="J310" t="b">
        <v>0</v>
      </c>
      <c r="K310" t="s">
        <v>40</v>
      </c>
      <c r="L310" t="s">
        <v>74</v>
      </c>
      <c r="M310"/>
      <c r="N310">
        <v>80</v>
      </c>
      <c r="O310" t="s">
        <v>5121</v>
      </c>
      <c r="P310" t="s">
        <v>5122</v>
      </c>
    </row>
    <row r="311" spans="1:16" x14ac:dyDescent="0.25">
      <c r="A311" t="s">
        <v>0</v>
      </c>
      <c r="B311" t="s">
        <v>5123</v>
      </c>
      <c r="C311" t="s">
        <v>107</v>
      </c>
      <c r="D311" t="s">
        <v>4526</v>
      </c>
      <c r="E311" t="s">
        <v>59</v>
      </c>
      <c r="F311" t="b">
        <v>0</v>
      </c>
      <c r="G311" t="s">
        <v>77</v>
      </c>
      <c r="H311" s="1">
        <v>46027.708854166667</v>
      </c>
      <c r="I311" t="b">
        <v>0</v>
      </c>
      <c r="J311" t="b">
        <v>0</v>
      </c>
      <c r="K311" t="s">
        <v>41</v>
      </c>
      <c r="L311" t="s">
        <v>60</v>
      </c>
      <c r="M311">
        <v>60000</v>
      </c>
      <c r="N311"/>
      <c r="O311" t="s">
        <v>5124</v>
      </c>
    </row>
    <row r="312" spans="1:16" x14ac:dyDescent="0.25">
      <c r="A312" t="s">
        <v>0</v>
      </c>
      <c r="B312" t="s">
        <v>5125</v>
      </c>
      <c r="C312" t="s">
        <v>616</v>
      </c>
      <c r="D312" t="s">
        <v>4526</v>
      </c>
      <c r="E312" t="s">
        <v>88</v>
      </c>
      <c r="F312" t="b">
        <v>0</v>
      </c>
      <c r="G312" t="s">
        <v>73</v>
      </c>
      <c r="H312" s="1">
        <v>46027.709039351852</v>
      </c>
      <c r="I312" t="b">
        <v>1</v>
      </c>
      <c r="J312" t="b">
        <v>0</v>
      </c>
      <c r="K312" t="s">
        <v>41</v>
      </c>
      <c r="L312" t="s">
        <v>74</v>
      </c>
      <c r="M312"/>
      <c r="N312">
        <v>50.575000000000003</v>
      </c>
      <c r="O312" t="s">
        <v>2336</v>
      </c>
    </row>
    <row r="313" spans="1:16" x14ac:dyDescent="0.25">
      <c r="A313" t="s">
        <v>0</v>
      </c>
      <c r="B313" t="s">
        <v>5126</v>
      </c>
      <c r="C313" t="s">
        <v>19</v>
      </c>
      <c r="D313" t="s">
        <v>4595</v>
      </c>
      <c r="E313" t="s">
        <v>59</v>
      </c>
      <c r="F313" t="b">
        <v>0</v>
      </c>
      <c r="G313" t="s">
        <v>19</v>
      </c>
      <c r="H313" s="1">
        <v>46027.712789351863</v>
      </c>
      <c r="I313" t="b">
        <v>1</v>
      </c>
      <c r="J313" t="b">
        <v>0</v>
      </c>
      <c r="K313" t="s">
        <v>19</v>
      </c>
      <c r="L313" t="s">
        <v>74</v>
      </c>
      <c r="M313"/>
      <c r="N313">
        <v>20</v>
      </c>
      <c r="O313" t="s">
        <v>4596</v>
      </c>
      <c r="P313" t="s">
        <v>219</v>
      </c>
    </row>
    <row r="314" spans="1:16" x14ac:dyDescent="0.25">
      <c r="A314" t="s">
        <v>2</v>
      </c>
      <c r="B314" t="s">
        <v>1398</v>
      </c>
      <c r="C314" t="s">
        <v>287</v>
      </c>
      <c r="D314" t="s">
        <v>4526</v>
      </c>
      <c r="E314" t="s">
        <v>59</v>
      </c>
      <c r="F314" t="b">
        <v>0</v>
      </c>
      <c r="G314" t="s">
        <v>63</v>
      </c>
      <c r="H314" s="1">
        <v>46027.721550925933</v>
      </c>
      <c r="I314" t="b">
        <v>0</v>
      </c>
      <c r="J314" t="b">
        <v>0</v>
      </c>
      <c r="K314" t="s">
        <v>41</v>
      </c>
      <c r="L314" t="s">
        <v>60</v>
      </c>
      <c r="M314">
        <v>60000</v>
      </c>
      <c r="N314"/>
      <c r="O314" t="s">
        <v>1572</v>
      </c>
    </row>
    <row r="315" spans="1:16" x14ac:dyDescent="0.25">
      <c r="A315" t="s">
        <v>1</v>
      </c>
      <c r="B315" t="s">
        <v>316</v>
      </c>
      <c r="C315" t="s">
        <v>5127</v>
      </c>
      <c r="D315" t="s">
        <v>4526</v>
      </c>
      <c r="E315" t="s">
        <v>88</v>
      </c>
      <c r="F315" t="b">
        <v>0</v>
      </c>
      <c r="G315" t="s">
        <v>20</v>
      </c>
      <c r="H315" s="1">
        <v>46027.763009259259</v>
      </c>
      <c r="I315" t="b">
        <v>0</v>
      </c>
      <c r="J315" t="b">
        <v>0</v>
      </c>
      <c r="K315" t="s">
        <v>20</v>
      </c>
      <c r="L315" t="s">
        <v>74</v>
      </c>
      <c r="M315"/>
      <c r="N315">
        <v>59.375</v>
      </c>
      <c r="O315" t="s">
        <v>5128</v>
      </c>
      <c r="P315" t="s">
        <v>5129</v>
      </c>
    </row>
    <row r="316" spans="1:16" x14ac:dyDescent="0.25">
      <c r="A316" t="s">
        <v>0</v>
      </c>
      <c r="B316" t="s">
        <v>0</v>
      </c>
      <c r="C316" t="s">
        <v>1379</v>
      </c>
      <c r="D316" t="s">
        <v>2360</v>
      </c>
      <c r="E316" t="s">
        <v>59</v>
      </c>
      <c r="F316" t="b">
        <v>0</v>
      </c>
      <c r="G316" t="s">
        <v>63</v>
      </c>
      <c r="H316" s="1">
        <v>46027.763182870367</v>
      </c>
      <c r="I316" t="b">
        <v>0</v>
      </c>
      <c r="J316" t="b">
        <v>0</v>
      </c>
      <c r="K316" t="s">
        <v>41</v>
      </c>
      <c r="L316" t="s">
        <v>60</v>
      </c>
      <c r="M316">
        <v>75000</v>
      </c>
      <c r="N316"/>
      <c r="O316" t="s">
        <v>5130</v>
      </c>
      <c r="P316" t="s">
        <v>2583</v>
      </c>
    </row>
    <row r="317" spans="1:16" x14ac:dyDescent="0.25">
      <c r="A317" t="s">
        <v>0</v>
      </c>
      <c r="B317" t="s">
        <v>0</v>
      </c>
      <c r="C317" t="s">
        <v>5131</v>
      </c>
      <c r="D317" t="s">
        <v>2360</v>
      </c>
      <c r="E317" t="s">
        <v>59</v>
      </c>
      <c r="F317" t="b">
        <v>0</v>
      </c>
      <c r="G317" t="s">
        <v>65</v>
      </c>
      <c r="H317" s="1">
        <v>46027.79179398148</v>
      </c>
      <c r="I317" t="b">
        <v>0</v>
      </c>
      <c r="J317" t="b">
        <v>1</v>
      </c>
      <c r="K317" t="s">
        <v>41</v>
      </c>
      <c r="L317" t="s">
        <v>74</v>
      </c>
      <c r="M317"/>
      <c r="N317">
        <v>32</v>
      </c>
      <c r="O317" t="s">
        <v>2705</v>
      </c>
      <c r="P317" t="s">
        <v>5132</v>
      </c>
    </row>
    <row r="318" spans="1:16" x14ac:dyDescent="0.25">
      <c r="A318" t="s">
        <v>0</v>
      </c>
      <c r="B318" t="s">
        <v>2669</v>
      </c>
      <c r="C318" t="s">
        <v>455</v>
      </c>
      <c r="D318" t="s">
        <v>4526</v>
      </c>
      <c r="E318" t="s">
        <v>88</v>
      </c>
      <c r="F318" t="b">
        <v>0</v>
      </c>
      <c r="G318" t="s">
        <v>65</v>
      </c>
      <c r="H318" s="1">
        <v>46027.79179398148</v>
      </c>
      <c r="I318" t="b">
        <v>1</v>
      </c>
      <c r="J318" t="b">
        <v>0</v>
      </c>
      <c r="K318" t="s">
        <v>41</v>
      </c>
      <c r="L318" t="s">
        <v>74</v>
      </c>
      <c r="M318"/>
      <c r="N318">
        <v>65</v>
      </c>
      <c r="O318" t="s">
        <v>5133</v>
      </c>
      <c r="P318" t="s">
        <v>5134</v>
      </c>
    </row>
    <row r="319" spans="1:16" x14ac:dyDescent="0.25">
      <c r="A319" t="s">
        <v>5</v>
      </c>
      <c r="B319" t="s">
        <v>5135</v>
      </c>
      <c r="C319" t="s">
        <v>1020</v>
      </c>
      <c r="D319" t="s">
        <v>4526</v>
      </c>
      <c r="E319" t="s">
        <v>88</v>
      </c>
      <c r="F319" t="b">
        <v>0</v>
      </c>
      <c r="G319" t="s">
        <v>65</v>
      </c>
      <c r="H319" s="1">
        <v>46027.794108796297</v>
      </c>
      <c r="I319" t="b">
        <v>0</v>
      </c>
      <c r="J319" t="b">
        <v>1</v>
      </c>
      <c r="K319" t="s">
        <v>41</v>
      </c>
      <c r="L319" t="s">
        <v>74</v>
      </c>
      <c r="M319"/>
      <c r="N319">
        <v>77.5</v>
      </c>
      <c r="O319" t="s">
        <v>110</v>
      </c>
      <c r="P319" t="s">
        <v>5136</v>
      </c>
    </row>
    <row r="320" spans="1:16" x14ac:dyDescent="0.25">
      <c r="A320" t="s">
        <v>1</v>
      </c>
      <c r="B320" t="s">
        <v>1</v>
      </c>
      <c r="C320" t="s">
        <v>1063</v>
      </c>
      <c r="D320" t="s">
        <v>4526</v>
      </c>
      <c r="E320" t="s">
        <v>59</v>
      </c>
      <c r="F320" t="b">
        <v>0</v>
      </c>
      <c r="G320" t="s">
        <v>77</v>
      </c>
      <c r="H320" s="1">
        <v>46027.794340277767</v>
      </c>
      <c r="I320" t="b">
        <v>1</v>
      </c>
      <c r="J320" t="b">
        <v>0</v>
      </c>
      <c r="K320" t="s">
        <v>41</v>
      </c>
      <c r="L320" t="s">
        <v>60</v>
      </c>
      <c r="M320">
        <v>85000</v>
      </c>
      <c r="N320"/>
      <c r="O320" t="s">
        <v>5137</v>
      </c>
      <c r="P320" t="s">
        <v>5138</v>
      </c>
    </row>
    <row r="321" spans="1:16" x14ac:dyDescent="0.25">
      <c r="A321" t="s">
        <v>0</v>
      </c>
      <c r="B321" t="s">
        <v>2731</v>
      </c>
      <c r="C321" t="s">
        <v>5139</v>
      </c>
      <c r="D321" t="s">
        <v>2360</v>
      </c>
      <c r="E321" t="s">
        <v>59</v>
      </c>
      <c r="F321" t="b">
        <v>0</v>
      </c>
      <c r="G321" t="s">
        <v>65</v>
      </c>
      <c r="H321" s="1">
        <v>46027.833437499998</v>
      </c>
      <c r="I321" t="b">
        <v>0</v>
      </c>
      <c r="J321" t="b">
        <v>1</v>
      </c>
      <c r="K321" t="s">
        <v>41</v>
      </c>
      <c r="L321" t="s">
        <v>60</v>
      </c>
      <c r="M321">
        <v>76044.5</v>
      </c>
      <c r="N321"/>
      <c r="O321" t="s">
        <v>5140</v>
      </c>
    </row>
    <row r="322" spans="1:16" x14ac:dyDescent="0.25">
      <c r="A322" t="s">
        <v>0</v>
      </c>
      <c r="B322" t="s">
        <v>5141</v>
      </c>
      <c r="C322" t="s">
        <v>1162</v>
      </c>
      <c r="D322" t="s">
        <v>4017</v>
      </c>
      <c r="E322" t="s">
        <v>59</v>
      </c>
      <c r="F322" t="b">
        <v>0</v>
      </c>
      <c r="G322" t="s">
        <v>65</v>
      </c>
      <c r="H322" s="1">
        <v>46027.833437499998</v>
      </c>
      <c r="I322" t="b">
        <v>1</v>
      </c>
      <c r="J322" t="b">
        <v>1</v>
      </c>
      <c r="K322" t="s">
        <v>41</v>
      </c>
      <c r="L322" t="s">
        <v>60</v>
      </c>
      <c r="M322">
        <v>125000</v>
      </c>
      <c r="N322"/>
      <c r="O322" t="s">
        <v>2445</v>
      </c>
      <c r="P322" t="s">
        <v>146</v>
      </c>
    </row>
    <row r="323" spans="1:16" x14ac:dyDescent="0.25">
      <c r="A323" t="s">
        <v>0</v>
      </c>
      <c r="B323" t="s">
        <v>5142</v>
      </c>
      <c r="C323" t="s">
        <v>4409</v>
      </c>
      <c r="D323" t="s">
        <v>2360</v>
      </c>
      <c r="E323" t="s">
        <v>59</v>
      </c>
      <c r="F323" t="b">
        <v>0</v>
      </c>
      <c r="G323" t="s">
        <v>68</v>
      </c>
      <c r="H323" s="1">
        <v>46027.834178240737</v>
      </c>
      <c r="I323" t="b">
        <v>0</v>
      </c>
      <c r="J323" t="b">
        <v>0</v>
      </c>
      <c r="K323" t="s">
        <v>41</v>
      </c>
      <c r="L323" t="s">
        <v>60</v>
      </c>
      <c r="M323">
        <v>90000</v>
      </c>
      <c r="N323"/>
      <c r="O323" t="s">
        <v>5143</v>
      </c>
      <c r="P323" t="s">
        <v>728</v>
      </c>
    </row>
    <row r="324" spans="1:16" x14ac:dyDescent="0.25">
      <c r="A324" t="s">
        <v>6</v>
      </c>
      <c r="B324" t="s">
        <v>5144</v>
      </c>
      <c r="C324" t="s">
        <v>207</v>
      </c>
      <c r="D324" t="s">
        <v>4526</v>
      </c>
      <c r="E324" t="s">
        <v>59</v>
      </c>
      <c r="F324" t="b">
        <v>0</v>
      </c>
      <c r="G324" t="s">
        <v>63</v>
      </c>
      <c r="H324" s="1">
        <v>46027.846666666657</v>
      </c>
      <c r="I324" t="b">
        <v>0</v>
      </c>
      <c r="J324" t="b">
        <v>1</v>
      </c>
      <c r="K324" t="s">
        <v>41</v>
      </c>
      <c r="L324" t="s">
        <v>60</v>
      </c>
      <c r="M324">
        <v>168000</v>
      </c>
      <c r="N324"/>
      <c r="O324" t="s">
        <v>250</v>
      </c>
      <c r="P324" t="s">
        <v>4320</v>
      </c>
    </row>
    <row r="325" spans="1:16" x14ac:dyDescent="0.25">
      <c r="A325" t="s">
        <v>7</v>
      </c>
      <c r="B325" t="s">
        <v>7</v>
      </c>
      <c r="C325" t="s">
        <v>1837</v>
      </c>
      <c r="D325" t="s">
        <v>4526</v>
      </c>
      <c r="E325" t="s">
        <v>59</v>
      </c>
      <c r="F325" t="b">
        <v>0</v>
      </c>
      <c r="G325" t="s">
        <v>65</v>
      </c>
      <c r="H325" s="1">
        <v>46027.875127314823</v>
      </c>
      <c r="I325" t="b">
        <v>0</v>
      </c>
      <c r="J325" t="b">
        <v>1</v>
      </c>
      <c r="K325" t="s">
        <v>41</v>
      </c>
      <c r="L325" t="s">
        <v>60</v>
      </c>
      <c r="M325">
        <v>104802.5</v>
      </c>
      <c r="N325"/>
      <c r="O325" t="s">
        <v>1827</v>
      </c>
      <c r="P325" t="s">
        <v>5145</v>
      </c>
    </row>
    <row r="326" spans="1:16" x14ac:dyDescent="0.25">
      <c r="A326" t="s">
        <v>3</v>
      </c>
      <c r="B326" t="s">
        <v>5146</v>
      </c>
      <c r="C326" t="s">
        <v>1384</v>
      </c>
      <c r="D326" t="s">
        <v>2360</v>
      </c>
      <c r="E326" t="s">
        <v>59</v>
      </c>
      <c r="F326" t="b">
        <v>0</v>
      </c>
      <c r="G326" t="s">
        <v>77</v>
      </c>
      <c r="H326" s="1">
        <v>46027.875451388893</v>
      </c>
      <c r="I326" t="b">
        <v>0</v>
      </c>
      <c r="J326" t="b">
        <v>0</v>
      </c>
      <c r="K326" t="s">
        <v>41</v>
      </c>
      <c r="L326" t="s">
        <v>74</v>
      </c>
      <c r="M326"/>
      <c r="N326">
        <v>85</v>
      </c>
      <c r="O326" t="s">
        <v>5147</v>
      </c>
    </row>
    <row r="327" spans="1:16" x14ac:dyDescent="0.25">
      <c r="A327" t="s">
        <v>0</v>
      </c>
      <c r="B327" t="s">
        <v>5125</v>
      </c>
      <c r="C327" t="s">
        <v>616</v>
      </c>
      <c r="D327" t="s">
        <v>4526</v>
      </c>
      <c r="E327" t="s">
        <v>88</v>
      </c>
      <c r="F327" t="b">
        <v>0</v>
      </c>
      <c r="G327" t="s">
        <v>73</v>
      </c>
      <c r="H327" s="1">
        <v>46027.875706018523</v>
      </c>
      <c r="I327" t="b">
        <v>1</v>
      </c>
      <c r="J327" t="b">
        <v>0</v>
      </c>
      <c r="K327" t="s">
        <v>41</v>
      </c>
      <c r="L327" t="s">
        <v>74</v>
      </c>
      <c r="M327"/>
      <c r="N327">
        <v>50.575000000000003</v>
      </c>
      <c r="O327" t="s">
        <v>4743</v>
      </c>
    </row>
    <row r="328" spans="1:16" x14ac:dyDescent="0.25">
      <c r="A328" t="s">
        <v>0</v>
      </c>
      <c r="B328" t="s">
        <v>3317</v>
      </c>
      <c r="C328" t="s">
        <v>971</v>
      </c>
      <c r="D328" t="s">
        <v>4526</v>
      </c>
      <c r="E328" t="s">
        <v>59</v>
      </c>
      <c r="F328" t="b">
        <v>0</v>
      </c>
      <c r="G328" t="s">
        <v>68</v>
      </c>
      <c r="H328" s="1">
        <v>46027.875844907408</v>
      </c>
      <c r="I328" t="b">
        <v>0</v>
      </c>
      <c r="J328" t="b">
        <v>1</v>
      </c>
      <c r="K328" t="s">
        <v>41</v>
      </c>
      <c r="L328" t="s">
        <v>74</v>
      </c>
      <c r="M328"/>
      <c r="N328">
        <v>18.350000000000001</v>
      </c>
      <c r="O328" t="s">
        <v>5148</v>
      </c>
      <c r="P328" t="s">
        <v>4406</v>
      </c>
    </row>
    <row r="329" spans="1:16" x14ac:dyDescent="0.25">
      <c r="A329" t="s">
        <v>0</v>
      </c>
      <c r="B329" t="s">
        <v>4467</v>
      </c>
      <c r="C329" t="s">
        <v>971</v>
      </c>
      <c r="D329" t="s">
        <v>4526</v>
      </c>
      <c r="E329" t="s">
        <v>59</v>
      </c>
      <c r="F329" t="b">
        <v>0</v>
      </c>
      <c r="G329" t="s">
        <v>68</v>
      </c>
      <c r="H329" s="1">
        <v>46027.875844907408</v>
      </c>
      <c r="I329" t="b">
        <v>0</v>
      </c>
      <c r="J329" t="b">
        <v>1</v>
      </c>
      <c r="K329" t="s">
        <v>41</v>
      </c>
      <c r="L329" t="s">
        <v>60</v>
      </c>
      <c r="M329">
        <v>67500</v>
      </c>
      <c r="N329"/>
      <c r="O329" t="s">
        <v>5149</v>
      </c>
    </row>
    <row r="330" spans="1:16" x14ac:dyDescent="0.25">
      <c r="A330" t="s">
        <v>6</v>
      </c>
      <c r="B330" t="s">
        <v>5150</v>
      </c>
      <c r="C330" t="s">
        <v>201</v>
      </c>
      <c r="D330" t="s">
        <v>4526</v>
      </c>
      <c r="E330" t="s">
        <v>59</v>
      </c>
      <c r="F330" t="b">
        <v>0</v>
      </c>
      <c r="G330" t="s">
        <v>77</v>
      </c>
      <c r="H330" s="1">
        <v>46027.876631944448</v>
      </c>
      <c r="I330" t="b">
        <v>0</v>
      </c>
      <c r="J330" t="b">
        <v>1</v>
      </c>
      <c r="K330" t="s">
        <v>41</v>
      </c>
      <c r="L330" t="s">
        <v>60</v>
      </c>
      <c r="M330">
        <v>285000</v>
      </c>
      <c r="N330"/>
      <c r="O330" t="s">
        <v>5151</v>
      </c>
      <c r="P330" t="s">
        <v>5152</v>
      </c>
    </row>
    <row r="331" spans="1:16" x14ac:dyDescent="0.25">
      <c r="A331" t="s">
        <v>0</v>
      </c>
      <c r="B331" t="s">
        <v>5153</v>
      </c>
      <c r="C331" t="s">
        <v>5154</v>
      </c>
      <c r="D331" t="s">
        <v>5155</v>
      </c>
      <c r="E331" t="s">
        <v>72</v>
      </c>
      <c r="F331" t="b">
        <v>0</v>
      </c>
      <c r="G331" t="s">
        <v>40</v>
      </c>
      <c r="H331" s="1">
        <v>46027.882048611107</v>
      </c>
      <c r="I331" t="b">
        <v>1</v>
      </c>
      <c r="J331" t="b">
        <v>0</v>
      </c>
      <c r="K331" t="s">
        <v>40</v>
      </c>
      <c r="L331" t="s">
        <v>60</v>
      </c>
      <c r="M331">
        <v>34000</v>
      </c>
      <c r="N331"/>
      <c r="O331" t="s">
        <v>5071</v>
      </c>
      <c r="P331" t="s">
        <v>2583</v>
      </c>
    </row>
    <row r="332" spans="1:16" x14ac:dyDescent="0.25">
      <c r="A332" t="s">
        <v>0</v>
      </c>
      <c r="B332" t="s">
        <v>5156</v>
      </c>
      <c r="C332" t="s">
        <v>63</v>
      </c>
      <c r="D332" t="s">
        <v>4630</v>
      </c>
      <c r="E332" t="s">
        <v>59</v>
      </c>
      <c r="F332" t="b">
        <v>0</v>
      </c>
      <c r="G332" t="s">
        <v>63</v>
      </c>
      <c r="H332" s="1">
        <v>46027.888182870367</v>
      </c>
      <c r="I332" t="b">
        <v>0</v>
      </c>
      <c r="J332" t="b">
        <v>1</v>
      </c>
      <c r="K332" t="s">
        <v>41</v>
      </c>
      <c r="L332" t="s">
        <v>60</v>
      </c>
      <c r="M332">
        <v>98000</v>
      </c>
      <c r="N332"/>
      <c r="O332" t="s">
        <v>5157</v>
      </c>
      <c r="P332" t="s">
        <v>288</v>
      </c>
    </row>
    <row r="333" spans="1:16" x14ac:dyDescent="0.25">
      <c r="A333" t="s">
        <v>1</v>
      </c>
      <c r="B333" t="s">
        <v>5158</v>
      </c>
      <c r="C333" t="s">
        <v>615</v>
      </c>
      <c r="D333" t="s">
        <v>4630</v>
      </c>
      <c r="E333" t="s">
        <v>59</v>
      </c>
      <c r="F333" t="b">
        <v>0</v>
      </c>
      <c r="G333" t="s">
        <v>63</v>
      </c>
      <c r="H333" s="1">
        <v>46027.888749999998</v>
      </c>
      <c r="I333" t="b">
        <v>0</v>
      </c>
      <c r="J333" t="b">
        <v>0</v>
      </c>
      <c r="K333" t="s">
        <v>41</v>
      </c>
      <c r="L333" t="s">
        <v>60</v>
      </c>
      <c r="M333">
        <v>159000</v>
      </c>
      <c r="N333"/>
      <c r="O333" t="s">
        <v>5159</v>
      </c>
      <c r="P333" t="s">
        <v>5160</v>
      </c>
    </row>
    <row r="334" spans="1:16" x14ac:dyDescent="0.25">
      <c r="A334" t="s">
        <v>0</v>
      </c>
      <c r="B334" t="s">
        <v>5161</v>
      </c>
      <c r="C334" t="s">
        <v>5162</v>
      </c>
      <c r="D334" t="s">
        <v>4526</v>
      </c>
      <c r="E334" t="s">
        <v>59</v>
      </c>
      <c r="F334" t="b">
        <v>0</v>
      </c>
      <c r="G334" t="s">
        <v>65</v>
      </c>
      <c r="H334" s="1">
        <v>46027.916805555556</v>
      </c>
      <c r="I334" t="b">
        <v>0</v>
      </c>
      <c r="J334" t="b">
        <v>0</v>
      </c>
      <c r="K334" t="s">
        <v>41</v>
      </c>
      <c r="L334" t="s">
        <v>60</v>
      </c>
      <c r="M334">
        <v>53500</v>
      </c>
      <c r="N334"/>
      <c r="O334" t="s">
        <v>2402</v>
      </c>
    </row>
    <row r="335" spans="1:16" x14ac:dyDescent="0.25">
      <c r="A335" t="s">
        <v>2</v>
      </c>
      <c r="B335" t="s">
        <v>4553</v>
      </c>
      <c r="C335" t="s">
        <v>543</v>
      </c>
      <c r="D335" t="s">
        <v>4346</v>
      </c>
      <c r="E335" t="s">
        <v>59</v>
      </c>
      <c r="F335" t="b">
        <v>0</v>
      </c>
      <c r="G335" t="s">
        <v>65</v>
      </c>
      <c r="H335" s="1">
        <v>46027.917939814812</v>
      </c>
      <c r="I335" t="b">
        <v>0</v>
      </c>
      <c r="J335" t="b">
        <v>1</v>
      </c>
      <c r="K335" t="s">
        <v>41</v>
      </c>
      <c r="L335" t="s">
        <v>60</v>
      </c>
      <c r="M335">
        <v>169500</v>
      </c>
      <c r="N335"/>
      <c r="O335" t="s">
        <v>577</v>
      </c>
      <c r="P335" t="s">
        <v>4554</v>
      </c>
    </row>
    <row r="336" spans="1:16" x14ac:dyDescent="0.25">
      <c r="A336" t="s">
        <v>8</v>
      </c>
      <c r="B336" t="s">
        <v>5163</v>
      </c>
      <c r="C336" t="s">
        <v>339</v>
      </c>
      <c r="D336" t="s">
        <v>4526</v>
      </c>
      <c r="E336" t="s">
        <v>59</v>
      </c>
      <c r="F336" t="b">
        <v>0</v>
      </c>
      <c r="G336" t="s">
        <v>77</v>
      </c>
      <c r="H336" s="1">
        <v>46027.918321759258</v>
      </c>
      <c r="I336" t="b">
        <v>0</v>
      </c>
      <c r="J336" t="b">
        <v>1</v>
      </c>
      <c r="K336" t="s">
        <v>41</v>
      </c>
      <c r="L336" t="s">
        <v>60</v>
      </c>
      <c r="M336">
        <v>207000</v>
      </c>
      <c r="N336"/>
      <c r="O336" t="s">
        <v>2476</v>
      </c>
      <c r="P336" t="s">
        <v>1809</v>
      </c>
    </row>
    <row r="337" spans="1:16" x14ac:dyDescent="0.25">
      <c r="A337" t="s">
        <v>5</v>
      </c>
      <c r="B337" t="s">
        <v>5164</v>
      </c>
      <c r="C337" t="s">
        <v>2408</v>
      </c>
      <c r="D337" t="s">
        <v>4346</v>
      </c>
      <c r="F337" t="b">
        <v>0</v>
      </c>
      <c r="G337" t="s">
        <v>13</v>
      </c>
      <c r="H337" s="1">
        <v>46027.925208333327</v>
      </c>
      <c r="I337" t="b">
        <v>1</v>
      </c>
      <c r="J337" t="b">
        <v>0</v>
      </c>
      <c r="K337" t="s">
        <v>13</v>
      </c>
      <c r="L337" t="s">
        <v>74</v>
      </c>
      <c r="M337"/>
      <c r="N337">
        <v>42.5</v>
      </c>
      <c r="O337" t="s">
        <v>5165</v>
      </c>
      <c r="P337" t="s">
        <v>5166</v>
      </c>
    </row>
    <row r="338" spans="1:16" x14ac:dyDescent="0.25">
      <c r="A338" t="s">
        <v>1</v>
      </c>
      <c r="B338" t="s">
        <v>961</v>
      </c>
      <c r="C338" t="s">
        <v>142</v>
      </c>
      <c r="D338" t="s">
        <v>4526</v>
      </c>
      <c r="E338" t="s">
        <v>59</v>
      </c>
      <c r="F338" t="b">
        <v>0</v>
      </c>
      <c r="G338" t="s">
        <v>65</v>
      </c>
      <c r="H338" s="1">
        <v>46027.960717592592</v>
      </c>
      <c r="I338" t="b">
        <v>0</v>
      </c>
      <c r="J338" t="b">
        <v>0</v>
      </c>
      <c r="K338" t="s">
        <v>41</v>
      </c>
      <c r="L338" t="s">
        <v>60</v>
      </c>
      <c r="M338">
        <v>241000</v>
      </c>
      <c r="N338"/>
      <c r="O338" t="s">
        <v>5167</v>
      </c>
      <c r="P338" t="s">
        <v>5168</v>
      </c>
    </row>
    <row r="339" spans="1:16" x14ac:dyDescent="0.25">
      <c r="A339" t="s">
        <v>0</v>
      </c>
      <c r="B339" t="s">
        <v>1805</v>
      </c>
      <c r="C339" t="s">
        <v>165</v>
      </c>
      <c r="D339" t="s">
        <v>2360</v>
      </c>
      <c r="E339" t="s">
        <v>59</v>
      </c>
      <c r="F339" t="b">
        <v>0</v>
      </c>
      <c r="G339" t="s">
        <v>73</v>
      </c>
      <c r="H339" s="1">
        <v>46028.000706018523</v>
      </c>
      <c r="I339" t="b">
        <v>0</v>
      </c>
      <c r="J339" t="b">
        <v>0</v>
      </c>
      <c r="K339" t="s">
        <v>41</v>
      </c>
      <c r="L339" t="s">
        <v>74</v>
      </c>
      <c r="M339"/>
      <c r="N339">
        <v>37</v>
      </c>
      <c r="O339" t="s">
        <v>5169</v>
      </c>
      <c r="P339" t="s">
        <v>283</v>
      </c>
    </row>
    <row r="340" spans="1:16" x14ac:dyDescent="0.25">
      <c r="A340" t="s">
        <v>2</v>
      </c>
      <c r="B340" t="s">
        <v>5170</v>
      </c>
      <c r="C340" t="s">
        <v>326</v>
      </c>
      <c r="D340" t="s">
        <v>3173</v>
      </c>
      <c r="E340" t="s">
        <v>59</v>
      </c>
      <c r="F340" t="b">
        <v>0</v>
      </c>
      <c r="G340" t="s">
        <v>77</v>
      </c>
      <c r="H340" s="1">
        <v>46028.001608796287</v>
      </c>
      <c r="I340" t="b">
        <v>0</v>
      </c>
      <c r="J340" t="b">
        <v>0</v>
      </c>
      <c r="K340" t="s">
        <v>41</v>
      </c>
      <c r="L340" t="s">
        <v>60</v>
      </c>
      <c r="M340">
        <v>109500</v>
      </c>
      <c r="N340"/>
      <c r="O340" t="s">
        <v>371</v>
      </c>
      <c r="P340" t="s">
        <v>5171</v>
      </c>
    </row>
    <row r="341" spans="1:16" x14ac:dyDescent="0.25">
      <c r="A341" t="s">
        <v>2</v>
      </c>
      <c r="B341" t="s">
        <v>5172</v>
      </c>
      <c r="C341" t="s">
        <v>81</v>
      </c>
      <c r="D341" t="s">
        <v>4526</v>
      </c>
      <c r="E341" t="s">
        <v>59</v>
      </c>
      <c r="F341" t="b">
        <v>0</v>
      </c>
      <c r="G341" t="s">
        <v>77</v>
      </c>
      <c r="H341" s="1">
        <v>46028.001608796287</v>
      </c>
      <c r="I341" t="b">
        <v>0</v>
      </c>
      <c r="J341" t="b">
        <v>1</v>
      </c>
      <c r="K341" t="s">
        <v>41</v>
      </c>
      <c r="L341" t="s">
        <v>60</v>
      </c>
      <c r="M341">
        <v>184000</v>
      </c>
      <c r="N341"/>
      <c r="O341" t="s">
        <v>1114</v>
      </c>
      <c r="P341" t="s">
        <v>5173</v>
      </c>
    </row>
    <row r="342" spans="1:16" x14ac:dyDescent="0.25">
      <c r="A342" t="s">
        <v>6</v>
      </c>
      <c r="B342" t="s">
        <v>5174</v>
      </c>
      <c r="C342" t="s">
        <v>172</v>
      </c>
      <c r="D342" t="s">
        <v>5175</v>
      </c>
      <c r="E342" t="s">
        <v>59</v>
      </c>
      <c r="F342" t="b">
        <v>0</v>
      </c>
      <c r="G342" t="s">
        <v>68</v>
      </c>
      <c r="H342" s="1">
        <v>46028.002083333333</v>
      </c>
      <c r="I342" t="b">
        <v>0</v>
      </c>
      <c r="J342" t="b">
        <v>1</v>
      </c>
      <c r="K342" t="s">
        <v>41</v>
      </c>
      <c r="L342" t="s">
        <v>60</v>
      </c>
      <c r="M342">
        <v>157500</v>
      </c>
      <c r="N342"/>
      <c r="O342" t="s">
        <v>5176</v>
      </c>
      <c r="P342" t="s">
        <v>5177</v>
      </c>
    </row>
    <row r="343" spans="1:16" x14ac:dyDescent="0.25">
      <c r="A343" t="s">
        <v>2</v>
      </c>
      <c r="B343" t="s">
        <v>5178</v>
      </c>
      <c r="C343" t="s">
        <v>5179</v>
      </c>
      <c r="D343" t="s">
        <v>2360</v>
      </c>
      <c r="E343" t="s">
        <v>59</v>
      </c>
      <c r="F343" t="b">
        <v>0</v>
      </c>
      <c r="G343" t="s">
        <v>68</v>
      </c>
      <c r="H343" s="1">
        <v>46028.002083333333</v>
      </c>
      <c r="I343" t="b">
        <v>0</v>
      </c>
      <c r="J343" t="b">
        <v>1</v>
      </c>
      <c r="K343" t="s">
        <v>41</v>
      </c>
      <c r="L343" t="s">
        <v>60</v>
      </c>
      <c r="M343">
        <v>188950</v>
      </c>
      <c r="N343"/>
      <c r="O343" t="s">
        <v>5180</v>
      </c>
      <c r="P343" t="s">
        <v>5181</v>
      </c>
    </row>
    <row r="344" spans="1:16" x14ac:dyDescent="0.25">
      <c r="A344" t="s">
        <v>1</v>
      </c>
      <c r="B344" t="s">
        <v>5182</v>
      </c>
      <c r="C344" t="s">
        <v>5183</v>
      </c>
      <c r="D344" t="s">
        <v>2360</v>
      </c>
      <c r="E344" t="s">
        <v>59</v>
      </c>
      <c r="F344" t="b">
        <v>0</v>
      </c>
      <c r="G344" t="s">
        <v>65</v>
      </c>
      <c r="H344" s="1">
        <v>46028.00240740741</v>
      </c>
      <c r="I344" t="b">
        <v>0</v>
      </c>
      <c r="J344" t="b">
        <v>1</v>
      </c>
      <c r="K344" t="s">
        <v>41</v>
      </c>
      <c r="L344" t="s">
        <v>60</v>
      </c>
      <c r="M344">
        <v>109000</v>
      </c>
      <c r="N344"/>
      <c r="O344" t="s">
        <v>5184</v>
      </c>
      <c r="P344" t="s">
        <v>5185</v>
      </c>
    </row>
    <row r="345" spans="1:16" x14ac:dyDescent="0.25">
      <c r="A345" t="s">
        <v>1</v>
      </c>
      <c r="B345" t="s">
        <v>5186</v>
      </c>
      <c r="C345" t="s">
        <v>194</v>
      </c>
      <c r="D345" t="s">
        <v>4346</v>
      </c>
      <c r="E345" t="s">
        <v>59</v>
      </c>
      <c r="F345" t="b">
        <v>0</v>
      </c>
      <c r="G345" t="s">
        <v>65</v>
      </c>
      <c r="H345" s="1">
        <v>46028.00240740741</v>
      </c>
      <c r="I345" t="b">
        <v>0</v>
      </c>
      <c r="J345" t="b">
        <v>1</v>
      </c>
      <c r="K345" t="s">
        <v>41</v>
      </c>
      <c r="L345" t="s">
        <v>60</v>
      </c>
      <c r="M345">
        <v>102500</v>
      </c>
      <c r="N345"/>
      <c r="O345" t="s">
        <v>5187</v>
      </c>
      <c r="P345" t="s">
        <v>5188</v>
      </c>
    </row>
    <row r="346" spans="1:16" x14ac:dyDescent="0.25">
      <c r="A346" t="s">
        <v>2</v>
      </c>
      <c r="B346" t="s">
        <v>5189</v>
      </c>
      <c r="C346" t="s">
        <v>76</v>
      </c>
      <c r="D346" t="s">
        <v>584</v>
      </c>
      <c r="E346" t="s">
        <v>72</v>
      </c>
      <c r="F346" t="b">
        <v>1</v>
      </c>
      <c r="G346" t="s">
        <v>16</v>
      </c>
      <c r="H346" s="1">
        <v>46028.006377314807</v>
      </c>
      <c r="I346" t="b">
        <v>0</v>
      </c>
      <c r="J346" t="b">
        <v>0</v>
      </c>
      <c r="K346" t="s">
        <v>16</v>
      </c>
      <c r="L346" t="s">
        <v>74</v>
      </c>
      <c r="M346"/>
      <c r="N346">
        <v>25</v>
      </c>
      <c r="O346" t="s">
        <v>5190</v>
      </c>
      <c r="P346" t="s">
        <v>705</v>
      </c>
    </row>
    <row r="347" spans="1:16" x14ac:dyDescent="0.25">
      <c r="A347" t="s">
        <v>2</v>
      </c>
      <c r="B347" t="s">
        <v>5191</v>
      </c>
      <c r="C347" t="s">
        <v>5192</v>
      </c>
      <c r="D347" t="s">
        <v>584</v>
      </c>
      <c r="E347" t="s">
        <v>72</v>
      </c>
      <c r="F347" t="b">
        <v>1</v>
      </c>
      <c r="G347" t="s">
        <v>29</v>
      </c>
      <c r="H347" s="1">
        <v>46028.006435185183</v>
      </c>
      <c r="I347" t="b">
        <v>0</v>
      </c>
      <c r="J347" t="b">
        <v>0</v>
      </c>
      <c r="K347" t="s">
        <v>29</v>
      </c>
      <c r="L347" t="s">
        <v>74</v>
      </c>
      <c r="M347"/>
      <c r="N347">
        <v>25</v>
      </c>
      <c r="O347" t="s">
        <v>5193</v>
      </c>
      <c r="P347" t="s">
        <v>5194</v>
      </c>
    </row>
    <row r="348" spans="1:16" x14ac:dyDescent="0.25">
      <c r="A348" t="s">
        <v>0</v>
      </c>
      <c r="B348" t="s">
        <v>5195</v>
      </c>
      <c r="C348" t="s">
        <v>431</v>
      </c>
      <c r="D348" t="s">
        <v>4526</v>
      </c>
      <c r="E348" t="s">
        <v>59</v>
      </c>
      <c r="F348" t="b">
        <v>0</v>
      </c>
      <c r="G348" t="s">
        <v>65</v>
      </c>
      <c r="H348" s="1">
        <v>46028.041851851849</v>
      </c>
      <c r="I348" t="b">
        <v>0</v>
      </c>
      <c r="J348" t="b">
        <v>1</v>
      </c>
      <c r="K348" t="s">
        <v>41</v>
      </c>
      <c r="L348" t="s">
        <v>60</v>
      </c>
      <c r="M348">
        <v>103525</v>
      </c>
      <c r="N348"/>
      <c r="O348" t="s">
        <v>444</v>
      </c>
      <c r="P348" t="s">
        <v>5196</v>
      </c>
    </row>
    <row r="349" spans="1:16" x14ac:dyDescent="0.25">
      <c r="A349" t="s">
        <v>5</v>
      </c>
      <c r="B349" t="s">
        <v>5197</v>
      </c>
      <c r="C349" t="s">
        <v>148</v>
      </c>
      <c r="D349" t="s">
        <v>4630</v>
      </c>
      <c r="E349" t="s">
        <v>59</v>
      </c>
      <c r="F349" t="b">
        <v>0</v>
      </c>
      <c r="G349" t="s">
        <v>68</v>
      </c>
      <c r="H349" s="1">
        <v>46028.044791666667</v>
      </c>
      <c r="I349" t="b">
        <v>0</v>
      </c>
      <c r="J349" t="b">
        <v>1</v>
      </c>
      <c r="K349" t="s">
        <v>41</v>
      </c>
      <c r="L349" t="s">
        <v>60</v>
      </c>
      <c r="M349">
        <v>221000</v>
      </c>
      <c r="N349"/>
      <c r="O349" t="s">
        <v>399</v>
      </c>
      <c r="P349" t="s">
        <v>5198</v>
      </c>
    </row>
    <row r="350" spans="1:16" x14ac:dyDescent="0.25">
      <c r="A350" t="s">
        <v>1</v>
      </c>
      <c r="B350" t="s">
        <v>5199</v>
      </c>
      <c r="C350" t="s">
        <v>5200</v>
      </c>
      <c r="D350" t="s">
        <v>4346</v>
      </c>
      <c r="E350" t="s">
        <v>59</v>
      </c>
      <c r="F350" t="b">
        <v>0</v>
      </c>
      <c r="G350" t="s">
        <v>13</v>
      </c>
      <c r="H350" s="1">
        <v>46028.050208333327</v>
      </c>
      <c r="I350" t="b">
        <v>0</v>
      </c>
      <c r="J350" t="b">
        <v>0</v>
      </c>
      <c r="K350" t="s">
        <v>13</v>
      </c>
      <c r="L350" t="s">
        <v>74</v>
      </c>
      <c r="M350"/>
      <c r="N350">
        <v>85</v>
      </c>
      <c r="O350" t="s">
        <v>5201</v>
      </c>
      <c r="P350" t="s">
        <v>5202</v>
      </c>
    </row>
    <row r="351" spans="1:16" x14ac:dyDescent="0.25">
      <c r="A351" t="s">
        <v>0</v>
      </c>
      <c r="B351" t="s">
        <v>2427</v>
      </c>
      <c r="C351" t="s">
        <v>218</v>
      </c>
      <c r="D351" t="s">
        <v>4346</v>
      </c>
      <c r="E351" t="s">
        <v>59</v>
      </c>
      <c r="F351" t="b">
        <v>0</v>
      </c>
      <c r="G351" t="s">
        <v>63</v>
      </c>
      <c r="H351" s="1">
        <v>46028.054861111108</v>
      </c>
      <c r="I351" t="b">
        <v>0</v>
      </c>
      <c r="J351" t="b">
        <v>0</v>
      </c>
      <c r="K351" t="s">
        <v>41</v>
      </c>
      <c r="L351" t="s">
        <v>60</v>
      </c>
      <c r="M351">
        <v>72500</v>
      </c>
      <c r="N351"/>
      <c r="O351" t="s">
        <v>5203</v>
      </c>
      <c r="P351" t="s">
        <v>2318</v>
      </c>
    </row>
    <row r="352" spans="1:16" x14ac:dyDescent="0.25">
      <c r="A352" t="s">
        <v>0</v>
      </c>
      <c r="B352" t="s">
        <v>5204</v>
      </c>
      <c r="C352" t="s">
        <v>218</v>
      </c>
      <c r="D352" t="s">
        <v>2360</v>
      </c>
      <c r="E352" t="s">
        <v>59</v>
      </c>
      <c r="F352" t="b">
        <v>0</v>
      </c>
      <c r="G352" t="s">
        <v>63</v>
      </c>
      <c r="H352" s="1">
        <v>46028.179849537039</v>
      </c>
      <c r="I352" t="b">
        <v>0</v>
      </c>
      <c r="J352" t="b">
        <v>0</v>
      </c>
      <c r="K352" t="s">
        <v>41</v>
      </c>
      <c r="L352" t="s">
        <v>60</v>
      </c>
      <c r="M352">
        <v>117500</v>
      </c>
      <c r="N352"/>
      <c r="O352" t="s">
        <v>5203</v>
      </c>
      <c r="P352" t="s">
        <v>2318</v>
      </c>
    </row>
    <row r="353" spans="1:16" x14ac:dyDescent="0.25">
      <c r="A353" t="s">
        <v>5</v>
      </c>
      <c r="B353" t="s">
        <v>5205</v>
      </c>
      <c r="C353" t="s">
        <v>443</v>
      </c>
      <c r="D353" t="s">
        <v>4346</v>
      </c>
      <c r="E353" t="s">
        <v>59</v>
      </c>
      <c r="F353" t="b">
        <v>0</v>
      </c>
      <c r="G353" t="s">
        <v>89</v>
      </c>
      <c r="H353" s="1">
        <v>46028.211747685193</v>
      </c>
      <c r="I353" t="b">
        <v>0</v>
      </c>
      <c r="J353" t="b">
        <v>1</v>
      </c>
      <c r="K353" t="s">
        <v>41</v>
      </c>
      <c r="L353" t="s">
        <v>60</v>
      </c>
      <c r="M353">
        <v>157500</v>
      </c>
      <c r="N353"/>
      <c r="O353" t="s">
        <v>444</v>
      </c>
      <c r="P353" t="s">
        <v>5206</v>
      </c>
    </row>
    <row r="354" spans="1:16" x14ac:dyDescent="0.25">
      <c r="A354" t="s">
        <v>0</v>
      </c>
      <c r="B354" t="s">
        <v>5207</v>
      </c>
      <c r="C354" t="s">
        <v>320</v>
      </c>
      <c r="D354" t="s">
        <v>4756</v>
      </c>
      <c r="E354" t="s">
        <v>59</v>
      </c>
      <c r="F354" t="b">
        <v>0</v>
      </c>
      <c r="G354" t="s">
        <v>73</v>
      </c>
      <c r="H354" s="1">
        <v>46028.250567129631</v>
      </c>
      <c r="I354" t="b">
        <v>0</v>
      </c>
      <c r="J354" t="b">
        <v>0</v>
      </c>
      <c r="K354" t="s">
        <v>41</v>
      </c>
      <c r="L354" t="s">
        <v>60</v>
      </c>
      <c r="M354">
        <v>135000</v>
      </c>
      <c r="N354"/>
      <c r="O354" t="s">
        <v>5208</v>
      </c>
    </row>
    <row r="355" spans="1:16" x14ac:dyDescent="0.25">
      <c r="A355" t="s">
        <v>2</v>
      </c>
      <c r="B355" t="s">
        <v>2</v>
      </c>
      <c r="C355" t="s">
        <v>4262</v>
      </c>
      <c r="D355" t="s">
        <v>4346</v>
      </c>
      <c r="E355" t="s">
        <v>59</v>
      </c>
      <c r="F355" t="b">
        <v>0</v>
      </c>
      <c r="G355" t="s">
        <v>65</v>
      </c>
      <c r="H355" s="1">
        <v>46028.251006944447</v>
      </c>
      <c r="I355" t="b">
        <v>0</v>
      </c>
      <c r="J355" t="b">
        <v>1</v>
      </c>
      <c r="K355" t="s">
        <v>41</v>
      </c>
      <c r="L355" t="s">
        <v>60</v>
      </c>
      <c r="M355">
        <v>101547.125</v>
      </c>
      <c r="N355"/>
      <c r="O355" t="s">
        <v>5209</v>
      </c>
      <c r="P355" t="s">
        <v>1565</v>
      </c>
    </row>
    <row r="356" spans="1:16" x14ac:dyDescent="0.25">
      <c r="A356" t="s">
        <v>7</v>
      </c>
      <c r="B356" t="s">
        <v>5210</v>
      </c>
      <c r="C356" t="s">
        <v>467</v>
      </c>
      <c r="D356" t="s">
        <v>4526</v>
      </c>
      <c r="E356" t="s">
        <v>59</v>
      </c>
      <c r="F356" t="b">
        <v>0</v>
      </c>
      <c r="G356" t="s">
        <v>65</v>
      </c>
      <c r="H356" s="1">
        <v>46028.291828703703</v>
      </c>
      <c r="I356" t="b">
        <v>1</v>
      </c>
      <c r="J356" t="b">
        <v>0</v>
      </c>
      <c r="K356" t="s">
        <v>41</v>
      </c>
      <c r="L356" t="s">
        <v>60</v>
      </c>
      <c r="M356">
        <v>85000</v>
      </c>
      <c r="N356"/>
      <c r="O356" t="s">
        <v>4743</v>
      </c>
      <c r="P356" t="s">
        <v>5211</v>
      </c>
    </row>
    <row r="357" spans="1:16" x14ac:dyDescent="0.25">
      <c r="A357" t="s">
        <v>1</v>
      </c>
      <c r="B357" t="s">
        <v>5212</v>
      </c>
      <c r="C357" t="s">
        <v>319</v>
      </c>
      <c r="D357" t="s">
        <v>4550</v>
      </c>
      <c r="E357" t="s">
        <v>59</v>
      </c>
      <c r="F357" t="b">
        <v>0</v>
      </c>
      <c r="G357" t="s">
        <v>65</v>
      </c>
      <c r="H357" s="1">
        <v>46028.293715277781</v>
      </c>
      <c r="I357" t="b">
        <v>1</v>
      </c>
      <c r="J357" t="b">
        <v>0</v>
      </c>
      <c r="K357" t="s">
        <v>41</v>
      </c>
      <c r="L357" t="s">
        <v>60</v>
      </c>
      <c r="M357">
        <v>142500</v>
      </c>
      <c r="N357"/>
      <c r="O357" t="s">
        <v>1238</v>
      </c>
      <c r="P357" t="s">
        <v>5213</v>
      </c>
    </row>
    <row r="358" spans="1:16" x14ac:dyDescent="0.25">
      <c r="A358" t="s">
        <v>1</v>
      </c>
      <c r="B358" t="s">
        <v>252</v>
      </c>
      <c r="C358" t="s">
        <v>467</v>
      </c>
      <c r="D358" t="s">
        <v>4526</v>
      </c>
      <c r="E358" t="s">
        <v>59</v>
      </c>
      <c r="F358" t="b">
        <v>0</v>
      </c>
      <c r="G358" t="s">
        <v>77</v>
      </c>
      <c r="H358" s="1">
        <v>46028.294039351851</v>
      </c>
      <c r="I358" t="b">
        <v>0</v>
      </c>
      <c r="J358" t="b">
        <v>0</v>
      </c>
      <c r="K358" t="s">
        <v>41</v>
      </c>
      <c r="L358" t="s">
        <v>60</v>
      </c>
      <c r="M358">
        <v>135000</v>
      </c>
      <c r="N358"/>
      <c r="O358" t="s">
        <v>4743</v>
      </c>
      <c r="P358" t="s">
        <v>5214</v>
      </c>
    </row>
    <row r="359" spans="1:16" x14ac:dyDescent="0.25">
      <c r="A359" t="s">
        <v>2</v>
      </c>
      <c r="B359" t="s">
        <v>123</v>
      </c>
      <c r="C359" t="s">
        <v>5215</v>
      </c>
      <c r="D359" t="s">
        <v>4346</v>
      </c>
      <c r="E359" t="s">
        <v>88</v>
      </c>
      <c r="F359" t="b">
        <v>0</v>
      </c>
      <c r="G359" t="s">
        <v>19</v>
      </c>
      <c r="H359" s="1">
        <v>46028.338229166657</v>
      </c>
      <c r="I359" t="b">
        <v>0</v>
      </c>
      <c r="J359" t="b">
        <v>0</v>
      </c>
      <c r="K359" t="s">
        <v>19</v>
      </c>
      <c r="L359" t="s">
        <v>60</v>
      </c>
      <c r="M359">
        <v>1900000</v>
      </c>
      <c r="N359"/>
      <c r="O359" t="s">
        <v>5216</v>
      </c>
      <c r="P359" t="s">
        <v>5217</v>
      </c>
    </row>
    <row r="360" spans="1:16" x14ac:dyDescent="0.25">
      <c r="A360" t="s">
        <v>7</v>
      </c>
      <c r="B360" t="s">
        <v>5218</v>
      </c>
      <c r="C360" t="s">
        <v>5067</v>
      </c>
      <c r="D360" t="s">
        <v>4531</v>
      </c>
      <c r="E360" t="s">
        <v>59</v>
      </c>
      <c r="F360" t="b">
        <v>0</v>
      </c>
      <c r="G360" t="s">
        <v>40</v>
      </c>
      <c r="H360" s="1">
        <v>46028.340520833342</v>
      </c>
      <c r="I360" t="b">
        <v>1</v>
      </c>
      <c r="J360" t="b">
        <v>0</v>
      </c>
      <c r="K360" t="s">
        <v>40</v>
      </c>
      <c r="L360" t="s">
        <v>60</v>
      </c>
      <c r="M360">
        <v>60000</v>
      </c>
      <c r="N360"/>
      <c r="O360" t="s">
        <v>3438</v>
      </c>
      <c r="P360" t="s">
        <v>310</v>
      </c>
    </row>
    <row r="361" spans="1:16" x14ac:dyDescent="0.25">
      <c r="A361" t="s">
        <v>6</v>
      </c>
      <c r="B361" t="s">
        <v>5219</v>
      </c>
      <c r="C361" t="s">
        <v>40</v>
      </c>
      <c r="D361" t="s">
        <v>4531</v>
      </c>
      <c r="E361" t="s">
        <v>59</v>
      </c>
      <c r="F361" t="b">
        <v>0</v>
      </c>
      <c r="G361" t="s">
        <v>40</v>
      </c>
      <c r="H361" s="1">
        <v>46028.340590277781</v>
      </c>
      <c r="I361" t="b">
        <v>0</v>
      </c>
      <c r="J361" t="b">
        <v>0</v>
      </c>
      <c r="K361" t="s">
        <v>40</v>
      </c>
      <c r="L361" t="s">
        <v>60</v>
      </c>
      <c r="M361">
        <v>70000</v>
      </c>
      <c r="N361"/>
      <c r="O361" t="s">
        <v>4622</v>
      </c>
    </row>
    <row r="362" spans="1:16" x14ac:dyDescent="0.25">
      <c r="A362" t="s">
        <v>1</v>
      </c>
      <c r="B362" t="s">
        <v>5220</v>
      </c>
      <c r="C362" t="s">
        <v>5221</v>
      </c>
      <c r="D362" t="s">
        <v>5222</v>
      </c>
      <c r="E362" t="s">
        <v>59</v>
      </c>
      <c r="F362" t="b">
        <v>0</v>
      </c>
      <c r="G362" t="s">
        <v>40</v>
      </c>
      <c r="H362" s="1">
        <v>46028.340729166674</v>
      </c>
      <c r="I362" t="b">
        <v>1</v>
      </c>
      <c r="J362" t="b">
        <v>0</v>
      </c>
      <c r="K362" t="s">
        <v>40</v>
      </c>
      <c r="L362" t="s">
        <v>60</v>
      </c>
      <c r="M362">
        <v>70000</v>
      </c>
      <c r="N362"/>
      <c r="O362" t="s">
        <v>5223</v>
      </c>
      <c r="P362" t="s">
        <v>85</v>
      </c>
    </row>
    <row r="363" spans="1:16" x14ac:dyDescent="0.25">
      <c r="A363" t="s">
        <v>1</v>
      </c>
      <c r="B363" t="s">
        <v>5224</v>
      </c>
      <c r="C363" t="s">
        <v>955</v>
      </c>
      <c r="D363" t="s">
        <v>4346</v>
      </c>
      <c r="E363" t="s">
        <v>59</v>
      </c>
      <c r="F363" t="b">
        <v>0</v>
      </c>
      <c r="G363" t="s">
        <v>13</v>
      </c>
      <c r="H363" s="1">
        <v>46028.341921296298</v>
      </c>
      <c r="I363" t="b">
        <v>1</v>
      </c>
      <c r="J363" t="b">
        <v>0</v>
      </c>
      <c r="K363" t="s">
        <v>13</v>
      </c>
      <c r="L363" t="s">
        <v>60</v>
      </c>
      <c r="M363">
        <v>138000</v>
      </c>
      <c r="N363"/>
      <c r="O363" t="s">
        <v>5225</v>
      </c>
      <c r="P363" t="s">
        <v>5226</v>
      </c>
    </row>
    <row r="364" spans="1:16" x14ac:dyDescent="0.25">
      <c r="A364" t="s">
        <v>7</v>
      </c>
      <c r="B364" t="s">
        <v>5227</v>
      </c>
      <c r="C364" t="s">
        <v>5228</v>
      </c>
      <c r="D364" t="s">
        <v>4526</v>
      </c>
      <c r="E364" t="s">
        <v>59</v>
      </c>
      <c r="F364" t="b">
        <v>0</v>
      </c>
      <c r="G364" t="s">
        <v>40</v>
      </c>
      <c r="H364" s="1">
        <v>46028.382187499999</v>
      </c>
      <c r="I364" t="b">
        <v>1</v>
      </c>
      <c r="J364" t="b">
        <v>0</v>
      </c>
      <c r="K364" t="s">
        <v>40</v>
      </c>
      <c r="L364" t="s">
        <v>60</v>
      </c>
      <c r="M364">
        <v>75000</v>
      </c>
      <c r="N364"/>
      <c r="O364" t="s">
        <v>5229</v>
      </c>
      <c r="P364" t="s">
        <v>5230</v>
      </c>
    </row>
    <row r="365" spans="1:16" x14ac:dyDescent="0.25">
      <c r="A365" t="s">
        <v>0</v>
      </c>
      <c r="B365" t="s">
        <v>5231</v>
      </c>
      <c r="C365" t="s">
        <v>5232</v>
      </c>
      <c r="D365" t="s">
        <v>4346</v>
      </c>
      <c r="E365" t="s">
        <v>3824</v>
      </c>
      <c r="F365" t="b">
        <v>0</v>
      </c>
      <c r="G365" t="s">
        <v>40</v>
      </c>
      <c r="H365" s="1">
        <v>46028.382210648153</v>
      </c>
      <c r="I365" t="b">
        <v>0</v>
      </c>
      <c r="J365" t="b">
        <v>0</v>
      </c>
      <c r="K365" t="s">
        <v>40</v>
      </c>
      <c r="L365" t="s">
        <v>60</v>
      </c>
      <c r="M365">
        <v>23015</v>
      </c>
      <c r="N365"/>
      <c r="O365" t="s">
        <v>5233</v>
      </c>
      <c r="P365" t="s">
        <v>5234</v>
      </c>
    </row>
    <row r="366" spans="1:16" x14ac:dyDescent="0.25">
      <c r="A366" t="s">
        <v>2</v>
      </c>
      <c r="B366" t="s">
        <v>5235</v>
      </c>
      <c r="C366" t="s">
        <v>5236</v>
      </c>
      <c r="D366" t="s">
        <v>4587</v>
      </c>
      <c r="E366" t="s">
        <v>59</v>
      </c>
      <c r="F366" t="b">
        <v>0</v>
      </c>
      <c r="G366" t="s">
        <v>40</v>
      </c>
      <c r="H366" s="1">
        <v>46028.382256944453</v>
      </c>
      <c r="I366" t="b">
        <v>0</v>
      </c>
      <c r="J366" t="b">
        <v>0</v>
      </c>
      <c r="K366" t="s">
        <v>40</v>
      </c>
      <c r="L366" t="s">
        <v>60</v>
      </c>
      <c r="M366">
        <v>70000</v>
      </c>
      <c r="N366"/>
      <c r="O366" t="s">
        <v>3442</v>
      </c>
      <c r="P366" t="s">
        <v>5237</v>
      </c>
    </row>
    <row r="367" spans="1:16" x14ac:dyDescent="0.25">
      <c r="A367" t="s">
        <v>2</v>
      </c>
      <c r="B367" t="s">
        <v>5238</v>
      </c>
      <c r="C367" t="s">
        <v>5239</v>
      </c>
      <c r="D367" t="s">
        <v>4840</v>
      </c>
      <c r="E367" t="s">
        <v>621</v>
      </c>
      <c r="F367" t="b">
        <v>0</v>
      </c>
      <c r="G367" t="s">
        <v>40</v>
      </c>
      <c r="H367" s="1">
        <v>46028.382280092592</v>
      </c>
      <c r="I367" t="b">
        <v>0</v>
      </c>
      <c r="J367" t="b">
        <v>0</v>
      </c>
      <c r="K367" t="s">
        <v>40</v>
      </c>
      <c r="L367" t="s">
        <v>74</v>
      </c>
      <c r="M367"/>
      <c r="N367">
        <v>16</v>
      </c>
      <c r="O367" t="s">
        <v>305</v>
      </c>
      <c r="P367" t="s">
        <v>5240</v>
      </c>
    </row>
    <row r="368" spans="1:16" x14ac:dyDescent="0.25">
      <c r="A368" t="s">
        <v>0</v>
      </c>
      <c r="B368" t="s">
        <v>5241</v>
      </c>
      <c r="C368" t="s">
        <v>76</v>
      </c>
      <c r="D368" t="s">
        <v>4840</v>
      </c>
      <c r="E368" t="s">
        <v>59</v>
      </c>
      <c r="F368" t="b">
        <v>1</v>
      </c>
      <c r="G368" t="s">
        <v>13</v>
      </c>
      <c r="H368" s="1">
        <v>46028.38349537037</v>
      </c>
      <c r="I368" t="b">
        <v>1</v>
      </c>
      <c r="J368" t="b">
        <v>0</v>
      </c>
      <c r="K368" t="s">
        <v>13</v>
      </c>
      <c r="L368" t="s">
        <v>60</v>
      </c>
      <c r="M368">
        <v>47500</v>
      </c>
      <c r="N368"/>
      <c r="O368" t="s">
        <v>521</v>
      </c>
      <c r="P368" t="s">
        <v>5242</v>
      </c>
    </row>
    <row r="369" spans="1:16" x14ac:dyDescent="0.25">
      <c r="A369" t="s">
        <v>3</v>
      </c>
      <c r="B369" t="s">
        <v>5243</v>
      </c>
      <c r="C369" t="s">
        <v>753</v>
      </c>
      <c r="D369" t="s">
        <v>2360</v>
      </c>
      <c r="E369" t="s">
        <v>59</v>
      </c>
      <c r="F369" t="b">
        <v>0</v>
      </c>
      <c r="G369" t="s">
        <v>73</v>
      </c>
      <c r="H369" s="1">
        <v>46028.417233796303</v>
      </c>
      <c r="I369" t="b">
        <v>0</v>
      </c>
      <c r="J369" t="b">
        <v>1</v>
      </c>
      <c r="K369" t="s">
        <v>41</v>
      </c>
      <c r="L369" t="s">
        <v>60</v>
      </c>
      <c r="M369">
        <v>96650</v>
      </c>
      <c r="N369"/>
      <c r="O369" t="s">
        <v>5244</v>
      </c>
      <c r="P369" t="s">
        <v>1759</v>
      </c>
    </row>
    <row r="370" spans="1:16" x14ac:dyDescent="0.25">
      <c r="A370" t="s">
        <v>0</v>
      </c>
      <c r="B370" t="s">
        <v>5245</v>
      </c>
      <c r="C370" t="s">
        <v>567</v>
      </c>
      <c r="D370" t="s">
        <v>2360</v>
      </c>
      <c r="E370" t="s">
        <v>59</v>
      </c>
      <c r="F370" t="b">
        <v>0</v>
      </c>
      <c r="G370" t="s">
        <v>89</v>
      </c>
      <c r="H370" s="1">
        <v>46028.417511574073</v>
      </c>
      <c r="I370" t="b">
        <v>0</v>
      </c>
      <c r="J370" t="b">
        <v>0</v>
      </c>
      <c r="K370" t="s">
        <v>41</v>
      </c>
      <c r="L370" t="s">
        <v>60</v>
      </c>
      <c r="M370">
        <v>66772</v>
      </c>
      <c r="N370"/>
      <c r="O370" t="s">
        <v>5246</v>
      </c>
      <c r="P370" t="s">
        <v>219</v>
      </c>
    </row>
    <row r="371" spans="1:16" x14ac:dyDescent="0.25">
      <c r="A371" t="s">
        <v>2</v>
      </c>
      <c r="B371" t="s">
        <v>4944</v>
      </c>
      <c r="C371" t="s">
        <v>326</v>
      </c>
      <c r="D371" t="s">
        <v>2360</v>
      </c>
      <c r="E371" t="s">
        <v>72</v>
      </c>
      <c r="F371" t="b">
        <v>0</v>
      </c>
      <c r="G371" t="s">
        <v>77</v>
      </c>
      <c r="H371" s="1">
        <v>46028.417974537027</v>
      </c>
      <c r="I371" t="b">
        <v>0</v>
      </c>
      <c r="J371" t="b">
        <v>1</v>
      </c>
      <c r="K371" t="s">
        <v>41</v>
      </c>
      <c r="L371" t="s">
        <v>60</v>
      </c>
      <c r="M371">
        <v>214500</v>
      </c>
      <c r="N371"/>
      <c r="O371" t="s">
        <v>424</v>
      </c>
      <c r="P371" t="s">
        <v>5247</v>
      </c>
    </row>
    <row r="372" spans="1:16" x14ac:dyDescent="0.25">
      <c r="A372" t="s">
        <v>2</v>
      </c>
      <c r="B372" t="s">
        <v>4944</v>
      </c>
      <c r="C372" t="s">
        <v>1371</v>
      </c>
      <c r="D372" t="s">
        <v>2360</v>
      </c>
      <c r="E372" t="s">
        <v>72</v>
      </c>
      <c r="F372" t="b">
        <v>0</v>
      </c>
      <c r="G372" t="s">
        <v>77</v>
      </c>
      <c r="H372" s="1">
        <v>46028.417997685188</v>
      </c>
      <c r="I372" t="b">
        <v>0</v>
      </c>
      <c r="J372" t="b">
        <v>1</v>
      </c>
      <c r="K372" t="s">
        <v>41</v>
      </c>
      <c r="L372" t="s">
        <v>60</v>
      </c>
      <c r="M372">
        <v>214500</v>
      </c>
      <c r="N372"/>
      <c r="O372" t="s">
        <v>424</v>
      </c>
      <c r="P372" t="s">
        <v>5248</v>
      </c>
    </row>
    <row r="373" spans="1:16" x14ac:dyDescent="0.25">
      <c r="A373" t="s">
        <v>8</v>
      </c>
      <c r="B373" t="s">
        <v>5249</v>
      </c>
      <c r="C373" t="s">
        <v>81</v>
      </c>
      <c r="D373" t="s">
        <v>4526</v>
      </c>
      <c r="E373" t="s">
        <v>59</v>
      </c>
      <c r="F373" t="b">
        <v>0</v>
      </c>
      <c r="G373" t="s">
        <v>77</v>
      </c>
      <c r="H373" s="1">
        <v>46028.418020833327</v>
      </c>
      <c r="I373" t="b">
        <v>0</v>
      </c>
      <c r="J373" t="b">
        <v>1</v>
      </c>
      <c r="K373" t="s">
        <v>41</v>
      </c>
      <c r="L373" t="s">
        <v>60</v>
      </c>
      <c r="M373">
        <v>255000</v>
      </c>
      <c r="N373"/>
      <c r="O373" t="s">
        <v>1764</v>
      </c>
      <c r="P373" t="s">
        <v>5250</v>
      </c>
    </row>
    <row r="374" spans="1:16" x14ac:dyDescent="0.25">
      <c r="A374" t="s">
        <v>0</v>
      </c>
      <c r="B374" t="s">
        <v>5112</v>
      </c>
      <c r="C374" t="s">
        <v>76</v>
      </c>
      <c r="D374" t="s">
        <v>5251</v>
      </c>
      <c r="E374" t="s">
        <v>59</v>
      </c>
      <c r="F374" t="b">
        <v>1</v>
      </c>
      <c r="G374" t="s">
        <v>34</v>
      </c>
      <c r="H374" s="1">
        <v>46028.421377314808</v>
      </c>
      <c r="I374" t="b">
        <v>1</v>
      </c>
      <c r="J374" t="b">
        <v>0</v>
      </c>
      <c r="K374" t="s">
        <v>34</v>
      </c>
      <c r="L374" t="s">
        <v>60</v>
      </c>
      <c r="M374">
        <v>178000</v>
      </c>
      <c r="N374"/>
      <c r="O374" t="s">
        <v>4360</v>
      </c>
      <c r="P374" t="s">
        <v>5252</v>
      </c>
    </row>
    <row r="375" spans="1:16" x14ac:dyDescent="0.25">
      <c r="A375" t="s">
        <v>0</v>
      </c>
      <c r="B375" t="s">
        <v>0</v>
      </c>
      <c r="C375" t="s">
        <v>5253</v>
      </c>
      <c r="D375" t="s">
        <v>4599</v>
      </c>
      <c r="E375" t="s">
        <v>59</v>
      </c>
      <c r="F375" t="b">
        <v>0</v>
      </c>
      <c r="G375" t="s">
        <v>40</v>
      </c>
      <c r="H375" s="1">
        <v>46028.423807870371</v>
      </c>
      <c r="I375" t="b">
        <v>1</v>
      </c>
      <c r="J375" t="b">
        <v>0</v>
      </c>
      <c r="K375" t="s">
        <v>40</v>
      </c>
      <c r="L375" t="s">
        <v>60</v>
      </c>
      <c r="M375">
        <v>28500</v>
      </c>
      <c r="N375"/>
      <c r="O375" t="s">
        <v>5254</v>
      </c>
      <c r="P375" t="s">
        <v>426</v>
      </c>
    </row>
    <row r="376" spans="1:16" x14ac:dyDescent="0.25">
      <c r="A376" t="s">
        <v>1</v>
      </c>
      <c r="B376" t="s">
        <v>5255</v>
      </c>
      <c r="C376" t="s">
        <v>5026</v>
      </c>
      <c r="D376" t="s">
        <v>4599</v>
      </c>
      <c r="E376" t="s">
        <v>59</v>
      </c>
      <c r="F376" t="b">
        <v>0</v>
      </c>
      <c r="G376" t="s">
        <v>40</v>
      </c>
      <c r="H376" s="1">
        <v>46028.424097222232</v>
      </c>
      <c r="I376" t="b">
        <v>1</v>
      </c>
      <c r="J376" t="b">
        <v>0</v>
      </c>
      <c r="K376" t="s">
        <v>40</v>
      </c>
      <c r="L376" t="s">
        <v>60</v>
      </c>
      <c r="M376">
        <v>72500</v>
      </c>
      <c r="N376"/>
      <c r="O376" t="s">
        <v>5256</v>
      </c>
      <c r="P376" t="s">
        <v>5257</v>
      </c>
    </row>
    <row r="377" spans="1:16" x14ac:dyDescent="0.25">
      <c r="A377" t="s">
        <v>7</v>
      </c>
      <c r="B377" t="s">
        <v>7</v>
      </c>
      <c r="C377" t="s">
        <v>5258</v>
      </c>
      <c r="D377" t="s">
        <v>4526</v>
      </c>
      <c r="E377" t="s">
        <v>59</v>
      </c>
      <c r="F377" t="b">
        <v>0</v>
      </c>
      <c r="G377" t="s">
        <v>40</v>
      </c>
      <c r="H377" s="1">
        <v>46028.465474537043</v>
      </c>
      <c r="I377" t="b">
        <v>1</v>
      </c>
      <c r="J377" t="b">
        <v>0</v>
      </c>
      <c r="K377" t="s">
        <v>40</v>
      </c>
      <c r="L377" t="s">
        <v>60</v>
      </c>
      <c r="M377">
        <v>51500</v>
      </c>
      <c r="N377"/>
      <c r="O377" t="s">
        <v>5259</v>
      </c>
      <c r="P377" t="s">
        <v>5260</v>
      </c>
    </row>
    <row r="378" spans="1:16" x14ac:dyDescent="0.25">
      <c r="A378" t="s">
        <v>2</v>
      </c>
      <c r="B378" t="s">
        <v>5261</v>
      </c>
      <c r="C378" t="s">
        <v>5262</v>
      </c>
      <c r="D378" t="s">
        <v>4526</v>
      </c>
      <c r="E378" t="s">
        <v>59</v>
      </c>
      <c r="F378" t="b">
        <v>0</v>
      </c>
      <c r="G378" t="s">
        <v>40</v>
      </c>
      <c r="H378" s="1">
        <v>46028.465763888889</v>
      </c>
      <c r="I378" t="b">
        <v>1</v>
      </c>
      <c r="J378" t="b">
        <v>0</v>
      </c>
      <c r="K378" t="s">
        <v>40</v>
      </c>
      <c r="L378" t="s">
        <v>60</v>
      </c>
      <c r="M378">
        <v>120000</v>
      </c>
      <c r="N378"/>
      <c r="O378" t="s">
        <v>5263</v>
      </c>
      <c r="P378" t="s">
        <v>5264</v>
      </c>
    </row>
    <row r="379" spans="1:16" x14ac:dyDescent="0.25">
      <c r="A379" t="s">
        <v>3</v>
      </c>
      <c r="B379" t="s">
        <v>4933</v>
      </c>
      <c r="C379" t="s">
        <v>218</v>
      </c>
      <c r="D379" t="s">
        <v>4526</v>
      </c>
      <c r="E379" t="s">
        <v>59</v>
      </c>
      <c r="F379" t="b">
        <v>0</v>
      </c>
      <c r="G379" t="s">
        <v>63</v>
      </c>
      <c r="H379" s="1">
        <v>46028.483171296299</v>
      </c>
      <c r="I379" t="b">
        <v>0</v>
      </c>
      <c r="J379" t="b">
        <v>1</v>
      </c>
      <c r="K379" t="s">
        <v>41</v>
      </c>
      <c r="L379" t="s">
        <v>60</v>
      </c>
      <c r="M379">
        <v>136505</v>
      </c>
      <c r="N379"/>
      <c r="O379" t="s">
        <v>5265</v>
      </c>
      <c r="P379" t="s">
        <v>5266</v>
      </c>
    </row>
    <row r="380" spans="1:16" x14ac:dyDescent="0.25">
      <c r="A380" t="s">
        <v>0</v>
      </c>
      <c r="B380" t="s">
        <v>5267</v>
      </c>
      <c r="C380" t="s">
        <v>5268</v>
      </c>
      <c r="D380" t="s">
        <v>2360</v>
      </c>
      <c r="E380" t="s">
        <v>59</v>
      </c>
      <c r="F380" t="b">
        <v>0</v>
      </c>
      <c r="G380" t="s">
        <v>77</v>
      </c>
      <c r="H380" s="1">
        <v>46028.500324074077</v>
      </c>
      <c r="I380" t="b">
        <v>0</v>
      </c>
      <c r="J380" t="b">
        <v>1</v>
      </c>
      <c r="K380" t="s">
        <v>41</v>
      </c>
      <c r="L380" t="s">
        <v>74</v>
      </c>
      <c r="M380"/>
      <c r="N380">
        <v>47.65</v>
      </c>
      <c r="O380" t="s">
        <v>5269</v>
      </c>
      <c r="P380" t="s">
        <v>146</v>
      </c>
    </row>
    <row r="381" spans="1:16" x14ac:dyDescent="0.25">
      <c r="A381" t="s">
        <v>2</v>
      </c>
      <c r="B381" t="s">
        <v>5270</v>
      </c>
      <c r="C381" t="s">
        <v>246</v>
      </c>
      <c r="D381" t="s">
        <v>4562</v>
      </c>
      <c r="E381" t="s">
        <v>59</v>
      </c>
      <c r="F381" t="b">
        <v>0</v>
      </c>
      <c r="G381" t="s">
        <v>65</v>
      </c>
      <c r="H381" s="1">
        <v>46028.50105324074</v>
      </c>
      <c r="I381" t="b">
        <v>0</v>
      </c>
      <c r="J381" t="b">
        <v>0</v>
      </c>
      <c r="K381" t="s">
        <v>41</v>
      </c>
      <c r="L381" t="s">
        <v>74</v>
      </c>
      <c r="M381"/>
      <c r="N381">
        <v>40</v>
      </c>
      <c r="O381" t="s">
        <v>5271</v>
      </c>
      <c r="P381" t="s">
        <v>5272</v>
      </c>
    </row>
    <row r="382" spans="1:16" x14ac:dyDescent="0.25">
      <c r="A382" t="s">
        <v>6</v>
      </c>
      <c r="B382" t="s">
        <v>4694</v>
      </c>
      <c r="C382" t="s">
        <v>543</v>
      </c>
      <c r="D382" t="s">
        <v>4526</v>
      </c>
      <c r="E382" t="s">
        <v>59</v>
      </c>
      <c r="F382" t="b">
        <v>0</v>
      </c>
      <c r="G382" t="s">
        <v>65</v>
      </c>
      <c r="H382" s="1">
        <v>46028.50105324074</v>
      </c>
      <c r="I382" t="b">
        <v>0</v>
      </c>
      <c r="J382" t="b">
        <v>1</v>
      </c>
      <c r="K382" t="s">
        <v>41</v>
      </c>
      <c r="L382" t="s">
        <v>60</v>
      </c>
      <c r="M382">
        <v>195500</v>
      </c>
      <c r="N382"/>
      <c r="O382" t="s">
        <v>4831</v>
      </c>
      <c r="P382" t="s">
        <v>4554</v>
      </c>
    </row>
    <row r="383" spans="1:16" x14ac:dyDescent="0.25">
      <c r="A383" t="s">
        <v>2</v>
      </c>
      <c r="B383" t="s">
        <v>123</v>
      </c>
      <c r="C383" t="s">
        <v>5273</v>
      </c>
      <c r="D383" t="s">
        <v>4526</v>
      </c>
      <c r="E383" t="s">
        <v>59</v>
      </c>
      <c r="F383" t="b">
        <v>0</v>
      </c>
      <c r="G383" t="s">
        <v>40</v>
      </c>
      <c r="H383" s="1">
        <v>46028.507256944453</v>
      </c>
      <c r="I383" t="b">
        <v>0</v>
      </c>
      <c r="J383" t="b">
        <v>0</v>
      </c>
      <c r="K383" t="s">
        <v>40</v>
      </c>
      <c r="L383" t="s">
        <v>60</v>
      </c>
      <c r="M383">
        <v>55000</v>
      </c>
      <c r="N383"/>
      <c r="O383" t="s">
        <v>5274</v>
      </c>
      <c r="P383" t="s">
        <v>5275</v>
      </c>
    </row>
    <row r="384" spans="1:16" x14ac:dyDescent="0.25">
      <c r="A384" t="s">
        <v>1</v>
      </c>
      <c r="B384" t="s">
        <v>1757</v>
      </c>
      <c r="C384" t="s">
        <v>5115</v>
      </c>
      <c r="D384" t="s">
        <v>4526</v>
      </c>
      <c r="E384" t="s">
        <v>59</v>
      </c>
      <c r="F384" t="b">
        <v>0</v>
      </c>
      <c r="G384" t="s">
        <v>40</v>
      </c>
      <c r="H384" s="1">
        <v>46028.507418981477</v>
      </c>
      <c r="I384" t="b">
        <v>1</v>
      </c>
      <c r="J384" t="b">
        <v>0</v>
      </c>
      <c r="K384" t="s">
        <v>40</v>
      </c>
      <c r="L384" t="s">
        <v>60</v>
      </c>
      <c r="M384">
        <v>55000</v>
      </c>
      <c r="N384"/>
      <c r="O384" t="s">
        <v>5276</v>
      </c>
      <c r="P384" t="s">
        <v>5277</v>
      </c>
    </row>
    <row r="385" spans="1:16" x14ac:dyDescent="0.25">
      <c r="A385" t="s">
        <v>0</v>
      </c>
      <c r="B385" t="s">
        <v>5278</v>
      </c>
      <c r="C385" t="s">
        <v>4962</v>
      </c>
      <c r="D385" t="s">
        <v>4531</v>
      </c>
      <c r="E385" t="s">
        <v>59</v>
      </c>
      <c r="F385" t="b">
        <v>0</v>
      </c>
      <c r="G385" t="s">
        <v>4963</v>
      </c>
      <c r="H385" s="1">
        <v>46028.528495370367</v>
      </c>
      <c r="I385" t="b">
        <v>0</v>
      </c>
      <c r="J385" t="b">
        <v>0</v>
      </c>
      <c r="K385" t="s">
        <v>4963</v>
      </c>
      <c r="L385" t="s">
        <v>60</v>
      </c>
      <c r="M385">
        <v>26915</v>
      </c>
      <c r="N385"/>
      <c r="O385" t="s">
        <v>4960</v>
      </c>
    </row>
    <row r="386" spans="1:16" x14ac:dyDescent="0.25">
      <c r="A386" t="s">
        <v>4</v>
      </c>
      <c r="B386" t="s">
        <v>5279</v>
      </c>
      <c r="C386" t="s">
        <v>4962</v>
      </c>
      <c r="D386" t="s">
        <v>4531</v>
      </c>
      <c r="E386" t="s">
        <v>59</v>
      </c>
      <c r="F386" t="b">
        <v>0</v>
      </c>
      <c r="G386" t="s">
        <v>4963</v>
      </c>
      <c r="H386" s="1">
        <v>46028.52853009259</v>
      </c>
      <c r="I386" t="b">
        <v>0</v>
      </c>
      <c r="J386" t="b">
        <v>0</v>
      </c>
      <c r="K386" t="s">
        <v>4963</v>
      </c>
      <c r="L386" t="s">
        <v>60</v>
      </c>
      <c r="M386">
        <v>32682.5</v>
      </c>
      <c r="N386"/>
      <c r="O386" t="s">
        <v>4960</v>
      </c>
      <c r="P386" t="s">
        <v>5280</v>
      </c>
    </row>
    <row r="387" spans="1:16" x14ac:dyDescent="0.25">
      <c r="A387" t="s">
        <v>2</v>
      </c>
      <c r="B387" t="s">
        <v>5281</v>
      </c>
      <c r="C387" t="s">
        <v>860</v>
      </c>
      <c r="D387" t="s">
        <v>4630</v>
      </c>
      <c r="E387" t="s">
        <v>59</v>
      </c>
      <c r="F387" t="b">
        <v>0</v>
      </c>
      <c r="G387" t="s">
        <v>65</v>
      </c>
      <c r="H387" s="1">
        <v>46028.542673611111</v>
      </c>
      <c r="I387" t="b">
        <v>0</v>
      </c>
      <c r="J387" t="b">
        <v>0</v>
      </c>
      <c r="K387" t="s">
        <v>41</v>
      </c>
      <c r="L387" t="s">
        <v>60</v>
      </c>
      <c r="M387">
        <v>140000</v>
      </c>
      <c r="N387"/>
      <c r="O387" t="s">
        <v>5282</v>
      </c>
      <c r="P387" t="s">
        <v>5283</v>
      </c>
    </row>
    <row r="388" spans="1:16" x14ac:dyDescent="0.25">
      <c r="A388" t="s">
        <v>2</v>
      </c>
      <c r="B388" t="s">
        <v>5284</v>
      </c>
      <c r="C388" t="s">
        <v>246</v>
      </c>
      <c r="D388" t="s">
        <v>4526</v>
      </c>
      <c r="E388" t="s">
        <v>59</v>
      </c>
      <c r="F388" t="b">
        <v>0</v>
      </c>
      <c r="G388" t="s">
        <v>65</v>
      </c>
      <c r="H388" s="1">
        <v>46028.542719907397</v>
      </c>
      <c r="I388" t="b">
        <v>0</v>
      </c>
      <c r="J388" t="b">
        <v>1</v>
      </c>
      <c r="K388" t="s">
        <v>41</v>
      </c>
      <c r="L388" t="s">
        <v>60</v>
      </c>
      <c r="M388">
        <v>232500</v>
      </c>
      <c r="N388"/>
      <c r="O388" t="s">
        <v>5285</v>
      </c>
      <c r="P388" t="s">
        <v>1809</v>
      </c>
    </row>
    <row r="389" spans="1:16" x14ac:dyDescent="0.25">
      <c r="A389" t="s">
        <v>5</v>
      </c>
      <c r="B389" t="s">
        <v>5286</v>
      </c>
      <c r="D389" t="s">
        <v>5287</v>
      </c>
      <c r="E389" t="s">
        <v>59</v>
      </c>
      <c r="F389" t="b">
        <v>0</v>
      </c>
      <c r="G389" t="s">
        <v>40</v>
      </c>
      <c r="H389" s="1">
        <v>46028.549108796287</v>
      </c>
      <c r="I389" t="b">
        <v>1</v>
      </c>
      <c r="J389" t="b">
        <v>0</v>
      </c>
      <c r="K389" t="s">
        <v>40</v>
      </c>
      <c r="L389" t="s">
        <v>60</v>
      </c>
      <c r="M389">
        <v>57500</v>
      </c>
      <c r="N389"/>
      <c r="O389" t="s">
        <v>4539</v>
      </c>
      <c r="P389" t="s">
        <v>5288</v>
      </c>
    </row>
    <row r="390" spans="1:16" x14ac:dyDescent="0.25">
      <c r="A390" t="s">
        <v>0</v>
      </c>
      <c r="B390" t="s">
        <v>5289</v>
      </c>
      <c r="C390" t="s">
        <v>142</v>
      </c>
      <c r="D390" t="s">
        <v>4017</v>
      </c>
      <c r="E390" t="s">
        <v>88</v>
      </c>
      <c r="F390" t="b">
        <v>0</v>
      </c>
      <c r="G390" t="s">
        <v>65</v>
      </c>
      <c r="H390" s="1">
        <v>46028.583402777767</v>
      </c>
      <c r="I390" t="b">
        <v>1</v>
      </c>
      <c r="J390" t="b">
        <v>0</v>
      </c>
      <c r="K390" t="s">
        <v>41</v>
      </c>
      <c r="L390" t="s">
        <v>74</v>
      </c>
      <c r="M390"/>
      <c r="N390">
        <v>62.5</v>
      </c>
      <c r="O390" t="s">
        <v>1433</v>
      </c>
      <c r="P390" t="s">
        <v>2268</v>
      </c>
    </row>
    <row r="391" spans="1:16" x14ac:dyDescent="0.25">
      <c r="A391" t="s">
        <v>0</v>
      </c>
      <c r="B391" t="s">
        <v>5290</v>
      </c>
      <c r="C391" t="s">
        <v>3731</v>
      </c>
      <c r="D391" t="s">
        <v>4587</v>
      </c>
      <c r="E391" t="s">
        <v>59</v>
      </c>
      <c r="F391" t="b">
        <v>0</v>
      </c>
      <c r="G391" t="s">
        <v>89</v>
      </c>
      <c r="H391" s="1">
        <v>46028.584178240737</v>
      </c>
      <c r="I391" t="b">
        <v>1</v>
      </c>
      <c r="J391" t="b">
        <v>1</v>
      </c>
      <c r="K391" t="s">
        <v>41</v>
      </c>
      <c r="L391" t="s">
        <v>74</v>
      </c>
      <c r="M391"/>
      <c r="N391">
        <v>20</v>
      </c>
      <c r="O391" t="s">
        <v>5291</v>
      </c>
      <c r="P391" t="s">
        <v>219</v>
      </c>
    </row>
    <row r="392" spans="1:16" x14ac:dyDescent="0.25">
      <c r="A392" t="s">
        <v>0</v>
      </c>
      <c r="B392" t="s">
        <v>5292</v>
      </c>
      <c r="C392" t="s">
        <v>5293</v>
      </c>
      <c r="D392" t="s">
        <v>5294</v>
      </c>
      <c r="E392" t="s">
        <v>59</v>
      </c>
      <c r="F392" t="b">
        <v>0</v>
      </c>
      <c r="G392" t="s">
        <v>89</v>
      </c>
      <c r="H392" s="1">
        <v>46028.584178240737</v>
      </c>
      <c r="I392" t="b">
        <v>0</v>
      </c>
      <c r="J392" t="b">
        <v>0</v>
      </c>
      <c r="K392" t="s">
        <v>41</v>
      </c>
      <c r="L392" t="s">
        <v>74</v>
      </c>
      <c r="M392"/>
      <c r="N392">
        <v>21.54</v>
      </c>
      <c r="O392" t="s">
        <v>5295</v>
      </c>
      <c r="P392" t="s">
        <v>219</v>
      </c>
    </row>
    <row r="393" spans="1:16" x14ac:dyDescent="0.25">
      <c r="A393" t="s">
        <v>6</v>
      </c>
      <c r="B393" t="s">
        <v>5296</v>
      </c>
      <c r="C393" t="s">
        <v>79</v>
      </c>
      <c r="D393" t="s">
        <v>4346</v>
      </c>
      <c r="E393" t="s">
        <v>59</v>
      </c>
      <c r="F393" t="b">
        <v>0</v>
      </c>
      <c r="G393" t="s">
        <v>77</v>
      </c>
      <c r="H393" s="1">
        <v>46028.584641203714</v>
      </c>
      <c r="I393" t="b">
        <v>0</v>
      </c>
      <c r="J393" t="b">
        <v>1</v>
      </c>
      <c r="K393" t="s">
        <v>41</v>
      </c>
      <c r="L393" t="s">
        <v>60</v>
      </c>
      <c r="M393">
        <v>192500</v>
      </c>
      <c r="N393"/>
      <c r="O393" t="s">
        <v>1990</v>
      </c>
      <c r="P393" t="s">
        <v>310</v>
      </c>
    </row>
    <row r="394" spans="1:16" x14ac:dyDescent="0.25">
      <c r="A394" t="s">
        <v>7</v>
      </c>
      <c r="B394" t="s">
        <v>5297</v>
      </c>
      <c r="C394" t="s">
        <v>5115</v>
      </c>
      <c r="D394" t="s">
        <v>4526</v>
      </c>
      <c r="E394" t="s">
        <v>59</v>
      </c>
      <c r="F394" t="b">
        <v>0</v>
      </c>
      <c r="G394" t="s">
        <v>40</v>
      </c>
      <c r="H394" s="1">
        <v>46028.590520833342</v>
      </c>
      <c r="I394" t="b">
        <v>1</v>
      </c>
      <c r="J394" t="b">
        <v>0</v>
      </c>
      <c r="K394" t="s">
        <v>40</v>
      </c>
      <c r="L394" t="s">
        <v>60</v>
      </c>
      <c r="M394">
        <v>50000</v>
      </c>
      <c r="N394"/>
      <c r="O394" t="s">
        <v>5298</v>
      </c>
      <c r="P394" t="s">
        <v>5299</v>
      </c>
    </row>
    <row r="395" spans="1:16" x14ac:dyDescent="0.25">
      <c r="A395" t="s">
        <v>1</v>
      </c>
      <c r="B395" t="s">
        <v>5300</v>
      </c>
      <c r="C395" t="s">
        <v>5026</v>
      </c>
      <c r="D395" t="s">
        <v>5018</v>
      </c>
      <c r="E395" t="s">
        <v>59</v>
      </c>
      <c r="F395" t="b">
        <v>0</v>
      </c>
      <c r="G395" t="s">
        <v>40</v>
      </c>
      <c r="H395" s="1">
        <v>46028.590763888889</v>
      </c>
      <c r="I395" t="b">
        <v>1</v>
      </c>
      <c r="J395" t="b">
        <v>0</v>
      </c>
      <c r="K395" t="s">
        <v>40</v>
      </c>
      <c r="L395" t="s">
        <v>60</v>
      </c>
      <c r="M395">
        <v>72500</v>
      </c>
      <c r="N395"/>
      <c r="O395" t="s">
        <v>5256</v>
      </c>
      <c r="P395" t="s">
        <v>5257</v>
      </c>
    </row>
    <row r="396" spans="1:16" x14ac:dyDescent="0.25">
      <c r="A396" t="s">
        <v>1</v>
      </c>
      <c r="B396" t="s">
        <v>5301</v>
      </c>
      <c r="C396" t="s">
        <v>500</v>
      </c>
      <c r="D396" t="s">
        <v>4346</v>
      </c>
      <c r="E396" t="s">
        <v>59</v>
      </c>
      <c r="F396" t="b">
        <v>0</v>
      </c>
      <c r="G396" t="s">
        <v>13</v>
      </c>
      <c r="H396" s="1">
        <v>46028.593356481477</v>
      </c>
      <c r="I396" t="b">
        <v>0</v>
      </c>
      <c r="J396" t="b">
        <v>0</v>
      </c>
      <c r="K396" t="s">
        <v>13</v>
      </c>
      <c r="L396" t="s">
        <v>74</v>
      </c>
      <c r="M396"/>
      <c r="N396">
        <v>22.5</v>
      </c>
      <c r="O396" t="s">
        <v>5302</v>
      </c>
      <c r="P396" t="s">
        <v>5303</v>
      </c>
    </row>
    <row r="397" spans="1:16" x14ac:dyDescent="0.25">
      <c r="A397" t="s">
        <v>0</v>
      </c>
      <c r="B397" t="s">
        <v>1271</v>
      </c>
      <c r="C397" t="s">
        <v>315</v>
      </c>
      <c r="D397" t="s">
        <v>4346</v>
      </c>
      <c r="E397" t="s">
        <v>88</v>
      </c>
      <c r="F397" t="b">
        <v>0</v>
      </c>
      <c r="G397" t="s">
        <v>65</v>
      </c>
      <c r="H397" s="1">
        <v>46028.625092592592</v>
      </c>
      <c r="I397" t="b">
        <v>0</v>
      </c>
      <c r="J397" t="b">
        <v>0</v>
      </c>
      <c r="K397" t="s">
        <v>41</v>
      </c>
      <c r="L397" t="s">
        <v>74</v>
      </c>
      <c r="M397"/>
      <c r="N397">
        <v>67.5</v>
      </c>
      <c r="O397" t="s">
        <v>1353</v>
      </c>
      <c r="P397" t="s">
        <v>85</v>
      </c>
    </row>
    <row r="398" spans="1:16" x14ac:dyDescent="0.25">
      <c r="A398" t="s">
        <v>0</v>
      </c>
      <c r="B398" t="s">
        <v>289</v>
      </c>
      <c r="C398" t="s">
        <v>998</v>
      </c>
      <c r="D398" t="s">
        <v>4526</v>
      </c>
      <c r="E398" t="s">
        <v>59</v>
      </c>
      <c r="F398" t="b">
        <v>0</v>
      </c>
      <c r="G398" t="s">
        <v>65</v>
      </c>
      <c r="H398" s="1">
        <v>46028.625127314823</v>
      </c>
      <c r="I398" t="b">
        <v>0</v>
      </c>
      <c r="J398" t="b">
        <v>0</v>
      </c>
      <c r="K398" t="s">
        <v>41</v>
      </c>
      <c r="L398" t="s">
        <v>60</v>
      </c>
      <c r="M398">
        <v>82500</v>
      </c>
      <c r="N398"/>
      <c r="O398" t="s">
        <v>5304</v>
      </c>
      <c r="P398" t="s">
        <v>1833</v>
      </c>
    </row>
    <row r="399" spans="1:16" x14ac:dyDescent="0.25">
      <c r="A399" t="s">
        <v>0</v>
      </c>
      <c r="B399" t="s">
        <v>1477</v>
      </c>
      <c r="C399" t="s">
        <v>807</v>
      </c>
      <c r="D399" t="s">
        <v>4526</v>
      </c>
      <c r="E399" t="s">
        <v>59</v>
      </c>
      <c r="F399" t="b">
        <v>0</v>
      </c>
      <c r="G399" t="s">
        <v>65</v>
      </c>
      <c r="H399" s="1">
        <v>46028.625162037039</v>
      </c>
      <c r="I399" t="b">
        <v>0</v>
      </c>
      <c r="J399" t="b">
        <v>0</v>
      </c>
      <c r="K399" t="s">
        <v>41</v>
      </c>
      <c r="L399" t="s">
        <v>60</v>
      </c>
      <c r="M399">
        <v>82170.399999999994</v>
      </c>
      <c r="N399"/>
      <c r="O399" t="s">
        <v>5305</v>
      </c>
      <c r="P399" t="s">
        <v>5306</v>
      </c>
    </row>
    <row r="400" spans="1:16" x14ac:dyDescent="0.25">
      <c r="A400" t="s">
        <v>0</v>
      </c>
      <c r="B400" t="s">
        <v>5307</v>
      </c>
      <c r="C400" t="s">
        <v>2031</v>
      </c>
      <c r="D400" t="s">
        <v>4526</v>
      </c>
      <c r="E400" t="s">
        <v>59</v>
      </c>
      <c r="F400" t="b">
        <v>0</v>
      </c>
      <c r="G400" t="s">
        <v>77</v>
      </c>
      <c r="H400" s="1">
        <v>46028.62537037037</v>
      </c>
      <c r="I400" t="b">
        <v>0</v>
      </c>
      <c r="J400" t="b">
        <v>1</v>
      </c>
      <c r="K400" t="s">
        <v>41</v>
      </c>
      <c r="L400" t="s">
        <v>60</v>
      </c>
      <c r="M400">
        <v>51500</v>
      </c>
      <c r="N400"/>
      <c r="O400" t="s">
        <v>1315</v>
      </c>
      <c r="P400" t="s">
        <v>219</v>
      </c>
    </row>
    <row r="401" spans="1:16" x14ac:dyDescent="0.25">
      <c r="A401" t="s">
        <v>0</v>
      </c>
      <c r="B401" t="s">
        <v>5308</v>
      </c>
      <c r="C401" t="s">
        <v>190</v>
      </c>
      <c r="D401" t="s">
        <v>4526</v>
      </c>
      <c r="E401" t="s">
        <v>59</v>
      </c>
      <c r="F401" t="b">
        <v>0</v>
      </c>
      <c r="G401" t="s">
        <v>73</v>
      </c>
      <c r="H401" s="1">
        <v>46028.625543981478</v>
      </c>
      <c r="I401" t="b">
        <v>0</v>
      </c>
      <c r="J401" t="b">
        <v>1</v>
      </c>
      <c r="K401" t="s">
        <v>41</v>
      </c>
      <c r="L401" t="s">
        <v>60</v>
      </c>
      <c r="M401">
        <v>85000</v>
      </c>
      <c r="N401"/>
      <c r="O401" t="s">
        <v>4972</v>
      </c>
      <c r="P401" t="s">
        <v>673</v>
      </c>
    </row>
    <row r="402" spans="1:16" x14ac:dyDescent="0.25">
      <c r="A402" t="s">
        <v>0</v>
      </c>
      <c r="B402" t="s">
        <v>5309</v>
      </c>
      <c r="C402" t="s">
        <v>830</v>
      </c>
      <c r="D402" t="s">
        <v>4526</v>
      </c>
      <c r="E402" t="s">
        <v>88</v>
      </c>
      <c r="F402" t="b">
        <v>0</v>
      </c>
      <c r="G402" t="s">
        <v>68</v>
      </c>
      <c r="H402" s="1">
        <v>46028.625636574077</v>
      </c>
      <c r="I402" t="b">
        <v>0</v>
      </c>
      <c r="J402" t="b">
        <v>0</v>
      </c>
      <c r="K402" t="s">
        <v>41</v>
      </c>
      <c r="L402" t="s">
        <v>74</v>
      </c>
      <c r="M402"/>
      <c r="N402">
        <v>87</v>
      </c>
      <c r="O402" t="s">
        <v>969</v>
      </c>
      <c r="P402" t="s">
        <v>5310</v>
      </c>
    </row>
    <row r="403" spans="1:16" x14ac:dyDescent="0.25">
      <c r="A403" t="s">
        <v>2</v>
      </c>
      <c r="B403" t="s">
        <v>3604</v>
      </c>
      <c r="C403" t="s">
        <v>2005</v>
      </c>
      <c r="D403" t="s">
        <v>4526</v>
      </c>
      <c r="E403" t="s">
        <v>88</v>
      </c>
      <c r="F403" t="b">
        <v>0</v>
      </c>
      <c r="G403" t="s">
        <v>77</v>
      </c>
      <c r="H403" s="1">
        <v>46028.626307870371</v>
      </c>
      <c r="I403" t="b">
        <v>0</v>
      </c>
      <c r="J403" t="b">
        <v>1</v>
      </c>
      <c r="K403" t="s">
        <v>41</v>
      </c>
      <c r="L403" t="s">
        <v>74</v>
      </c>
      <c r="M403"/>
      <c r="N403">
        <v>97.5</v>
      </c>
      <c r="O403" t="s">
        <v>671</v>
      </c>
      <c r="P403" t="s">
        <v>85</v>
      </c>
    </row>
    <row r="404" spans="1:16" x14ac:dyDescent="0.25">
      <c r="A404" t="s">
        <v>1</v>
      </c>
      <c r="B404" t="s">
        <v>1</v>
      </c>
      <c r="C404" t="s">
        <v>5311</v>
      </c>
      <c r="D404" t="s">
        <v>2360</v>
      </c>
      <c r="E404" t="s">
        <v>59</v>
      </c>
      <c r="F404" t="b">
        <v>0</v>
      </c>
      <c r="G404" t="s">
        <v>65</v>
      </c>
      <c r="H404" s="1">
        <v>46028.626944444448</v>
      </c>
      <c r="I404" t="b">
        <v>1</v>
      </c>
      <c r="J404" t="b">
        <v>0</v>
      </c>
      <c r="K404" t="s">
        <v>41</v>
      </c>
      <c r="L404" t="s">
        <v>60</v>
      </c>
      <c r="M404">
        <v>135000</v>
      </c>
      <c r="N404"/>
      <c r="O404" t="s">
        <v>155</v>
      </c>
      <c r="P404" t="s">
        <v>5312</v>
      </c>
    </row>
    <row r="405" spans="1:16" x14ac:dyDescent="0.25">
      <c r="A405" t="s">
        <v>0</v>
      </c>
      <c r="B405" t="s">
        <v>5313</v>
      </c>
      <c r="C405" t="s">
        <v>76</v>
      </c>
      <c r="D405" t="s">
        <v>5045</v>
      </c>
      <c r="E405" t="s">
        <v>132</v>
      </c>
      <c r="F405" t="b">
        <v>1</v>
      </c>
      <c r="G405" t="s">
        <v>33</v>
      </c>
      <c r="H405" s="1">
        <v>46028.631932870368</v>
      </c>
      <c r="I405" t="b">
        <v>0</v>
      </c>
      <c r="J405" t="b">
        <v>0</v>
      </c>
      <c r="K405" t="s">
        <v>33</v>
      </c>
      <c r="L405" t="s">
        <v>74</v>
      </c>
      <c r="M405"/>
      <c r="N405">
        <v>25</v>
      </c>
      <c r="O405" t="s">
        <v>5046</v>
      </c>
    </row>
    <row r="406" spans="1:16" x14ac:dyDescent="0.25">
      <c r="A406" t="s">
        <v>2</v>
      </c>
      <c r="B406" t="s">
        <v>5314</v>
      </c>
      <c r="C406" t="s">
        <v>76</v>
      </c>
      <c r="D406" t="s">
        <v>5045</v>
      </c>
      <c r="E406" t="s">
        <v>132</v>
      </c>
      <c r="F406" t="b">
        <v>1</v>
      </c>
      <c r="G406" t="s">
        <v>33</v>
      </c>
      <c r="H406" s="1">
        <v>46028.631956018522</v>
      </c>
      <c r="I406" t="b">
        <v>0</v>
      </c>
      <c r="J406" t="b">
        <v>0</v>
      </c>
      <c r="K406" t="s">
        <v>33</v>
      </c>
      <c r="L406" t="s">
        <v>74</v>
      </c>
      <c r="M406"/>
      <c r="N406">
        <v>25</v>
      </c>
      <c r="O406" t="s">
        <v>5046</v>
      </c>
    </row>
    <row r="407" spans="1:16" x14ac:dyDescent="0.25">
      <c r="A407" t="s">
        <v>3</v>
      </c>
      <c r="B407" t="s">
        <v>286</v>
      </c>
      <c r="C407" t="s">
        <v>5315</v>
      </c>
      <c r="D407" t="s">
        <v>4526</v>
      </c>
      <c r="E407" t="s">
        <v>59</v>
      </c>
      <c r="F407" t="b">
        <v>0</v>
      </c>
      <c r="G407" t="s">
        <v>40</v>
      </c>
      <c r="H407" s="1">
        <v>46028.632210648153</v>
      </c>
      <c r="I407" t="b">
        <v>1</v>
      </c>
      <c r="J407" t="b">
        <v>0</v>
      </c>
      <c r="K407" t="s">
        <v>40</v>
      </c>
      <c r="L407" t="s">
        <v>60</v>
      </c>
      <c r="M407">
        <v>57500</v>
      </c>
      <c r="N407"/>
      <c r="O407" t="s">
        <v>5316</v>
      </c>
      <c r="P407" t="s">
        <v>5317</v>
      </c>
    </row>
    <row r="408" spans="1:16" x14ac:dyDescent="0.25">
      <c r="A408" t="s">
        <v>0</v>
      </c>
      <c r="B408" t="s">
        <v>5318</v>
      </c>
      <c r="C408" t="s">
        <v>40</v>
      </c>
      <c r="D408" t="s">
        <v>4526</v>
      </c>
      <c r="E408" t="s">
        <v>59</v>
      </c>
      <c r="F408" t="b">
        <v>0</v>
      </c>
      <c r="G408" t="s">
        <v>40</v>
      </c>
      <c r="H408" s="1">
        <v>46028.632222222222</v>
      </c>
      <c r="I408" t="b">
        <v>1</v>
      </c>
      <c r="J408" t="b">
        <v>0</v>
      </c>
      <c r="K408" t="s">
        <v>40</v>
      </c>
      <c r="L408" t="s">
        <v>60</v>
      </c>
      <c r="M408">
        <v>50500</v>
      </c>
      <c r="N408"/>
      <c r="O408" t="s">
        <v>5319</v>
      </c>
      <c r="P408" t="s">
        <v>5320</v>
      </c>
    </row>
    <row r="409" spans="1:16" x14ac:dyDescent="0.25">
      <c r="A409" t="s">
        <v>1</v>
      </c>
      <c r="B409" t="s">
        <v>5321</v>
      </c>
      <c r="C409" t="s">
        <v>5115</v>
      </c>
      <c r="D409" t="s">
        <v>4599</v>
      </c>
      <c r="E409" t="s">
        <v>59</v>
      </c>
      <c r="F409" t="b">
        <v>0</v>
      </c>
      <c r="G409" t="s">
        <v>40</v>
      </c>
      <c r="H409" s="1">
        <v>46028.632418981477</v>
      </c>
      <c r="I409" t="b">
        <v>1</v>
      </c>
      <c r="J409" t="b">
        <v>0</v>
      </c>
      <c r="K409" t="s">
        <v>40</v>
      </c>
      <c r="L409" t="s">
        <v>60</v>
      </c>
      <c r="M409">
        <v>55000</v>
      </c>
      <c r="N409"/>
      <c r="O409" t="s">
        <v>5322</v>
      </c>
      <c r="P409" t="s">
        <v>406</v>
      </c>
    </row>
    <row r="410" spans="1:16" x14ac:dyDescent="0.25">
      <c r="A410" t="s">
        <v>1</v>
      </c>
      <c r="B410" t="s">
        <v>5321</v>
      </c>
      <c r="C410" t="s">
        <v>5323</v>
      </c>
      <c r="D410" t="s">
        <v>5324</v>
      </c>
      <c r="E410" t="s">
        <v>59</v>
      </c>
      <c r="F410" t="b">
        <v>0</v>
      </c>
      <c r="G410" t="s">
        <v>40</v>
      </c>
      <c r="H410" s="1">
        <v>46028.63244212963</v>
      </c>
      <c r="I410" t="b">
        <v>1</v>
      </c>
      <c r="J410" t="b">
        <v>0</v>
      </c>
      <c r="K410" t="s">
        <v>40</v>
      </c>
      <c r="L410" t="s">
        <v>60</v>
      </c>
      <c r="M410">
        <v>55000</v>
      </c>
      <c r="N410"/>
      <c r="O410" t="s">
        <v>5322</v>
      </c>
      <c r="P410" t="s">
        <v>406</v>
      </c>
    </row>
    <row r="411" spans="1:16" x14ac:dyDescent="0.25">
      <c r="A411" t="s">
        <v>4</v>
      </c>
      <c r="B411" t="s">
        <v>5325</v>
      </c>
      <c r="C411" t="s">
        <v>76</v>
      </c>
      <c r="D411" t="s">
        <v>4622</v>
      </c>
      <c r="E411" t="s">
        <v>59</v>
      </c>
      <c r="F411" t="b">
        <v>1</v>
      </c>
      <c r="G411" t="s">
        <v>21</v>
      </c>
      <c r="H411" s="1">
        <v>46028.635439814818</v>
      </c>
      <c r="I411" t="b">
        <v>0</v>
      </c>
      <c r="J411" t="b">
        <v>0</v>
      </c>
      <c r="K411" t="s">
        <v>21</v>
      </c>
      <c r="L411" t="s">
        <v>60</v>
      </c>
      <c r="M411">
        <v>250000</v>
      </c>
      <c r="N411"/>
      <c r="O411" t="s">
        <v>5326</v>
      </c>
      <c r="P411" t="s">
        <v>5327</v>
      </c>
    </row>
    <row r="412" spans="1:16" x14ac:dyDescent="0.25">
      <c r="A412" t="s">
        <v>1</v>
      </c>
      <c r="B412" t="s">
        <v>316</v>
      </c>
      <c r="C412" t="s">
        <v>486</v>
      </c>
      <c r="D412" t="s">
        <v>2360</v>
      </c>
      <c r="E412" t="s">
        <v>59</v>
      </c>
      <c r="F412" t="b">
        <v>0</v>
      </c>
      <c r="G412" t="s">
        <v>65</v>
      </c>
      <c r="H412" s="1">
        <v>46028.667719907397</v>
      </c>
      <c r="I412" t="b">
        <v>1</v>
      </c>
      <c r="J412" t="b">
        <v>0</v>
      </c>
      <c r="K412" t="s">
        <v>41</v>
      </c>
      <c r="L412" t="s">
        <v>74</v>
      </c>
      <c r="M412"/>
      <c r="N412">
        <v>72.5</v>
      </c>
      <c r="O412" t="s">
        <v>5328</v>
      </c>
      <c r="P412" t="s">
        <v>5329</v>
      </c>
    </row>
    <row r="413" spans="1:16" x14ac:dyDescent="0.25">
      <c r="A413" t="s">
        <v>1</v>
      </c>
      <c r="B413" t="s">
        <v>1174</v>
      </c>
      <c r="C413" t="s">
        <v>41</v>
      </c>
      <c r="D413" t="s">
        <v>4526</v>
      </c>
      <c r="E413" t="s">
        <v>59</v>
      </c>
      <c r="F413" t="b">
        <v>0</v>
      </c>
      <c r="G413" t="s">
        <v>65</v>
      </c>
      <c r="H413" s="1">
        <v>46028.668495370373</v>
      </c>
      <c r="I413" t="b">
        <v>0</v>
      </c>
      <c r="J413" t="b">
        <v>0</v>
      </c>
      <c r="K413" t="s">
        <v>41</v>
      </c>
      <c r="L413" t="s">
        <v>60</v>
      </c>
      <c r="M413">
        <v>350000</v>
      </c>
      <c r="N413"/>
      <c r="O413" t="s">
        <v>1175</v>
      </c>
      <c r="P413" t="s">
        <v>579</v>
      </c>
    </row>
    <row r="414" spans="1:16" x14ac:dyDescent="0.25">
      <c r="A414" t="s">
        <v>1</v>
      </c>
      <c r="B414" t="s">
        <v>546</v>
      </c>
      <c r="C414" t="s">
        <v>1189</v>
      </c>
      <c r="D414" t="s">
        <v>4587</v>
      </c>
      <c r="E414" t="s">
        <v>59</v>
      </c>
      <c r="F414" t="b">
        <v>0</v>
      </c>
      <c r="G414" t="s">
        <v>65</v>
      </c>
      <c r="H414" s="1">
        <v>46028.668576388889</v>
      </c>
      <c r="I414" t="b">
        <v>1</v>
      </c>
      <c r="J414" t="b">
        <v>0</v>
      </c>
      <c r="K414" t="s">
        <v>41</v>
      </c>
      <c r="L414" t="s">
        <v>74</v>
      </c>
      <c r="M414"/>
      <c r="N414">
        <v>47.5</v>
      </c>
      <c r="O414" t="s">
        <v>5330</v>
      </c>
      <c r="P414" t="s">
        <v>5331</v>
      </c>
    </row>
    <row r="415" spans="1:16" x14ac:dyDescent="0.25">
      <c r="A415" t="s">
        <v>1</v>
      </c>
      <c r="B415" t="s">
        <v>5332</v>
      </c>
      <c r="C415" t="s">
        <v>172</v>
      </c>
      <c r="D415" t="s">
        <v>4630</v>
      </c>
      <c r="E415" t="s">
        <v>88</v>
      </c>
      <c r="F415" t="b">
        <v>0</v>
      </c>
      <c r="G415" t="s">
        <v>65</v>
      </c>
      <c r="H415" s="1">
        <v>46028.668622685182</v>
      </c>
      <c r="I415" t="b">
        <v>0</v>
      </c>
      <c r="J415" t="b">
        <v>0</v>
      </c>
      <c r="K415" t="s">
        <v>41</v>
      </c>
      <c r="L415" t="s">
        <v>74</v>
      </c>
      <c r="M415"/>
      <c r="N415">
        <v>95</v>
      </c>
      <c r="O415" t="s">
        <v>2587</v>
      </c>
      <c r="P415" t="s">
        <v>5333</v>
      </c>
    </row>
    <row r="416" spans="1:16" x14ac:dyDescent="0.25">
      <c r="A416" t="s">
        <v>3</v>
      </c>
      <c r="B416" t="s">
        <v>5334</v>
      </c>
      <c r="C416" t="s">
        <v>33</v>
      </c>
      <c r="D416" t="s">
        <v>4346</v>
      </c>
      <c r="E416" t="s">
        <v>59</v>
      </c>
      <c r="F416" t="b">
        <v>0</v>
      </c>
      <c r="G416" t="s">
        <v>33</v>
      </c>
      <c r="H416" s="1">
        <v>46028.673576388886</v>
      </c>
      <c r="I416" t="b">
        <v>0</v>
      </c>
      <c r="J416" t="b">
        <v>0</v>
      </c>
      <c r="K416" t="s">
        <v>33</v>
      </c>
      <c r="L416" t="s">
        <v>60</v>
      </c>
      <c r="M416">
        <v>55000</v>
      </c>
      <c r="N416"/>
      <c r="O416" t="s">
        <v>5335</v>
      </c>
      <c r="P416" t="s">
        <v>219</v>
      </c>
    </row>
    <row r="417" spans="1:16" x14ac:dyDescent="0.25">
      <c r="A417" t="s">
        <v>6</v>
      </c>
      <c r="B417" t="s">
        <v>5336</v>
      </c>
      <c r="C417" t="s">
        <v>40</v>
      </c>
      <c r="D417" t="s">
        <v>4526</v>
      </c>
      <c r="E417" t="s">
        <v>59</v>
      </c>
      <c r="F417" t="b">
        <v>0</v>
      </c>
      <c r="G417" t="s">
        <v>40</v>
      </c>
      <c r="H417" s="1">
        <v>46028.67392361111</v>
      </c>
      <c r="I417" t="b">
        <v>0</v>
      </c>
      <c r="J417" t="b">
        <v>0</v>
      </c>
      <c r="K417" t="s">
        <v>40</v>
      </c>
      <c r="L417" t="s">
        <v>60</v>
      </c>
      <c r="M417">
        <v>75000</v>
      </c>
      <c r="N417"/>
      <c r="O417" t="s">
        <v>5337</v>
      </c>
      <c r="P417" t="s">
        <v>208</v>
      </c>
    </row>
    <row r="418" spans="1:16" x14ac:dyDescent="0.25">
      <c r="A418" t="s">
        <v>1</v>
      </c>
      <c r="B418" t="s">
        <v>1</v>
      </c>
      <c r="C418" t="s">
        <v>4077</v>
      </c>
      <c r="D418" t="s">
        <v>4526</v>
      </c>
      <c r="E418" t="s">
        <v>88</v>
      </c>
      <c r="F418" t="b">
        <v>0</v>
      </c>
      <c r="G418" t="s">
        <v>65</v>
      </c>
      <c r="H418" s="1">
        <v>46028.710150462961</v>
      </c>
      <c r="I418" t="b">
        <v>0</v>
      </c>
      <c r="J418" t="b">
        <v>0</v>
      </c>
      <c r="K418" t="s">
        <v>41</v>
      </c>
      <c r="L418" t="s">
        <v>74</v>
      </c>
      <c r="M418"/>
      <c r="N418">
        <v>52.5</v>
      </c>
      <c r="O418" t="s">
        <v>1799</v>
      </c>
      <c r="P418" t="s">
        <v>146</v>
      </c>
    </row>
    <row r="419" spans="1:16" x14ac:dyDescent="0.25">
      <c r="A419" t="s">
        <v>0</v>
      </c>
      <c r="B419" t="s">
        <v>5338</v>
      </c>
      <c r="C419" t="s">
        <v>40</v>
      </c>
      <c r="D419" t="s">
        <v>4526</v>
      </c>
      <c r="E419" t="s">
        <v>59</v>
      </c>
      <c r="F419" t="b">
        <v>0</v>
      </c>
      <c r="G419" t="s">
        <v>40</v>
      </c>
      <c r="H419" s="1">
        <v>46028.715543981481</v>
      </c>
      <c r="I419" t="b">
        <v>0</v>
      </c>
      <c r="J419" t="b">
        <v>0</v>
      </c>
      <c r="K419" t="s">
        <v>40</v>
      </c>
      <c r="L419" t="s">
        <v>60</v>
      </c>
      <c r="M419">
        <v>61000</v>
      </c>
      <c r="N419"/>
      <c r="O419" t="s">
        <v>5339</v>
      </c>
    </row>
    <row r="420" spans="1:16" x14ac:dyDescent="0.25">
      <c r="A420" t="s">
        <v>7</v>
      </c>
      <c r="B420" t="s">
        <v>4336</v>
      </c>
      <c r="C420" t="s">
        <v>5340</v>
      </c>
      <c r="D420" t="s">
        <v>4526</v>
      </c>
      <c r="E420" t="s">
        <v>59</v>
      </c>
      <c r="F420" t="b">
        <v>0</v>
      </c>
      <c r="G420" t="s">
        <v>40</v>
      </c>
      <c r="H420" s="1">
        <v>46028.715543981481</v>
      </c>
      <c r="I420" t="b">
        <v>1</v>
      </c>
      <c r="J420" t="b">
        <v>0</v>
      </c>
      <c r="K420" t="s">
        <v>40</v>
      </c>
      <c r="L420" t="s">
        <v>60</v>
      </c>
      <c r="M420">
        <v>48500</v>
      </c>
      <c r="N420"/>
      <c r="O420" t="s">
        <v>5341</v>
      </c>
      <c r="P420" t="s">
        <v>5342</v>
      </c>
    </row>
    <row r="421" spans="1:16" x14ac:dyDescent="0.25">
      <c r="A421" t="s">
        <v>2</v>
      </c>
      <c r="B421" t="s">
        <v>213</v>
      </c>
      <c r="C421" t="s">
        <v>913</v>
      </c>
      <c r="D421" t="s">
        <v>4526</v>
      </c>
      <c r="E421" t="s">
        <v>59</v>
      </c>
      <c r="F421" t="b">
        <v>0</v>
      </c>
      <c r="G421" t="s">
        <v>20</v>
      </c>
      <c r="H421" s="1">
        <v>46028.732905092591</v>
      </c>
      <c r="I421" t="b">
        <v>0</v>
      </c>
      <c r="J421" t="b">
        <v>0</v>
      </c>
      <c r="K421" t="s">
        <v>20</v>
      </c>
      <c r="L421" t="s">
        <v>60</v>
      </c>
      <c r="M421">
        <v>145000</v>
      </c>
      <c r="N421"/>
      <c r="O421" t="s">
        <v>5343</v>
      </c>
      <c r="P421" t="s">
        <v>763</v>
      </c>
    </row>
    <row r="422" spans="1:16" x14ac:dyDescent="0.25">
      <c r="A422" t="s">
        <v>3</v>
      </c>
      <c r="B422" t="s">
        <v>2596</v>
      </c>
      <c r="C422" t="s">
        <v>71</v>
      </c>
      <c r="D422" t="s">
        <v>4526</v>
      </c>
      <c r="E422" t="s">
        <v>88</v>
      </c>
      <c r="F422" t="b">
        <v>0</v>
      </c>
      <c r="G422" t="s">
        <v>73</v>
      </c>
      <c r="H422" s="1">
        <v>46028.750520833331</v>
      </c>
      <c r="I422" t="b">
        <v>0</v>
      </c>
      <c r="J422" t="b">
        <v>0</v>
      </c>
      <c r="K422" t="s">
        <v>41</v>
      </c>
      <c r="L422" t="s">
        <v>74</v>
      </c>
      <c r="M422"/>
      <c r="N422">
        <v>45</v>
      </c>
      <c r="O422" t="s">
        <v>3653</v>
      </c>
      <c r="P422" t="s">
        <v>5344</v>
      </c>
    </row>
    <row r="423" spans="1:16" x14ac:dyDescent="0.25">
      <c r="A423" t="s">
        <v>3</v>
      </c>
      <c r="B423" t="s">
        <v>5345</v>
      </c>
      <c r="C423" t="s">
        <v>1279</v>
      </c>
      <c r="D423" t="s">
        <v>2360</v>
      </c>
      <c r="E423" t="s">
        <v>59</v>
      </c>
      <c r="F423" t="b">
        <v>0</v>
      </c>
      <c r="G423" t="s">
        <v>68</v>
      </c>
      <c r="H423" s="1">
        <v>46028.750763888893</v>
      </c>
      <c r="I423" t="b">
        <v>0</v>
      </c>
      <c r="J423" t="b">
        <v>1</v>
      </c>
      <c r="K423" t="s">
        <v>41</v>
      </c>
      <c r="L423" t="s">
        <v>60</v>
      </c>
      <c r="M423">
        <v>120000</v>
      </c>
      <c r="N423"/>
      <c r="O423" t="s">
        <v>5346</v>
      </c>
      <c r="P423" t="s">
        <v>5347</v>
      </c>
    </row>
    <row r="424" spans="1:16" x14ac:dyDescent="0.25">
      <c r="A424" t="s">
        <v>1</v>
      </c>
      <c r="B424" t="s">
        <v>5348</v>
      </c>
      <c r="C424" t="s">
        <v>142</v>
      </c>
      <c r="D424" t="s">
        <v>5349</v>
      </c>
      <c r="E424" t="s">
        <v>59</v>
      </c>
      <c r="F424" t="b">
        <v>0</v>
      </c>
      <c r="G424" t="s">
        <v>65</v>
      </c>
      <c r="H424" s="1">
        <v>46028.751817129632</v>
      </c>
      <c r="I424" t="b">
        <v>0</v>
      </c>
      <c r="J424" t="b">
        <v>1</v>
      </c>
      <c r="K424" t="s">
        <v>41</v>
      </c>
      <c r="L424" t="s">
        <v>60</v>
      </c>
      <c r="M424">
        <v>215000</v>
      </c>
      <c r="N424"/>
      <c r="O424" t="s">
        <v>366</v>
      </c>
      <c r="P424" t="s">
        <v>5350</v>
      </c>
    </row>
    <row r="425" spans="1:16" x14ac:dyDescent="0.25">
      <c r="A425" t="s">
        <v>1</v>
      </c>
      <c r="B425" t="s">
        <v>1</v>
      </c>
      <c r="C425" t="s">
        <v>1180</v>
      </c>
      <c r="D425" t="s">
        <v>155</v>
      </c>
      <c r="E425" t="s">
        <v>59</v>
      </c>
      <c r="F425" t="b">
        <v>0</v>
      </c>
      <c r="G425" t="s">
        <v>65</v>
      </c>
      <c r="H425" s="1">
        <v>46028.751863425918</v>
      </c>
      <c r="I425" t="b">
        <v>1</v>
      </c>
      <c r="J425" t="b">
        <v>0</v>
      </c>
      <c r="K425" t="s">
        <v>41</v>
      </c>
      <c r="L425" t="s">
        <v>60</v>
      </c>
      <c r="M425">
        <v>120000</v>
      </c>
      <c r="N425"/>
      <c r="O425" t="s">
        <v>155</v>
      </c>
      <c r="P425" t="s">
        <v>897</v>
      </c>
    </row>
    <row r="426" spans="1:16" x14ac:dyDescent="0.25">
      <c r="A426" t="s">
        <v>2</v>
      </c>
      <c r="B426" t="s">
        <v>1561</v>
      </c>
      <c r="C426" t="s">
        <v>102</v>
      </c>
      <c r="D426" t="s">
        <v>4526</v>
      </c>
      <c r="E426" t="s">
        <v>59</v>
      </c>
      <c r="F426" t="b">
        <v>0</v>
      </c>
      <c r="G426" t="s">
        <v>65</v>
      </c>
      <c r="H426" s="1">
        <v>46028.752222222232</v>
      </c>
      <c r="I426" t="b">
        <v>0</v>
      </c>
      <c r="J426" t="b">
        <v>1</v>
      </c>
      <c r="K426" t="s">
        <v>41</v>
      </c>
      <c r="L426" t="s">
        <v>60</v>
      </c>
      <c r="M426">
        <v>161500</v>
      </c>
      <c r="N426"/>
      <c r="O426" t="s">
        <v>5351</v>
      </c>
      <c r="P426" t="s">
        <v>5352</v>
      </c>
    </row>
    <row r="427" spans="1:16" x14ac:dyDescent="0.25">
      <c r="A427" t="s">
        <v>1</v>
      </c>
      <c r="B427" t="s">
        <v>5353</v>
      </c>
      <c r="C427" t="s">
        <v>147</v>
      </c>
      <c r="D427" t="s">
        <v>4017</v>
      </c>
      <c r="E427" t="s">
        <v>88</v>
      </c>
      <c r="F427" t="b">
        <v>0</v>
      </c>
      <c r="G427" t="s">
        <v>77</v>
      </c>
      <c r="H427" s="1">
        <v>46028.752418981479</v>
      </c>
      <c r="I427" t="b">
        <v>1</v>
      </c>
      <c r="J427" t="b">
        <v>0</v>
      </c>
      <c r="K427" t="s">
        <v>41</v>
      </c>
      <c r="L427" t="s">
        <v>74</v>
      </c>
      <c r="M427"/>
      <c r="N427">
        <v>72.5</v>
      </c>
      <c r="O427" t="s">
        <v>5354</v>
      </c>
      <c r="P427" t="s">
        <v>954</v>
      </c>
    </row>
    <row r="428" spans="1:16" x14ac:dyDescent="0.25">
      <c r="A428" t="s">
        <v>1</v>
      </c>
      <c r="B428" t="s">
        <v>5355</v>
      </c>
      <c r="C428" t="s">
        <v>181</v>
      </c>
      <c r="D428" t="s">
        <v>2360</v>
      </c>
      <c r="E428" t="s">
        <v>59</v>
      </c>
      <c r="F428" t="b">
        <v>0</v>
      </c>
      <c r="G428" t="s">
        <v>77</v>
      </c>
      <c r="H428" s="1">
        <v>46028.752569444441</v>
      </c>
      <c r="I428" t="b">
        <v>0</v>
      </c>
      <c r="J428" t="b">
        <v>1</v>
      </c>
      <c r="K428" t="s">
        <v>41</v>
      </c>
      <c r="L428" t="s">
        <v>74</v>
      </c>
      <c r="M428"/>
      <c r="N428">
        <v>150</v>
      </c>
      <c r="O428" t="s">
        <v>383</v>
      </c>
      <c r="P428" t="s">
        <v>5356</v>
      </c>
    </row>
    <row r="429" spans="1:16" x14ac:dyDescent="0.25">
      <c r="A429" t="s">
        <v>4</v>
      </c>
      <c r="B429" t="s">
        <v>5357</v>
      </c>
      <c r="C429" t="s">
        <v>76</v>
      </c>
      <c r="D429" t="s">
        <v>4526</v>
      </c>
      <c r="E429" t="s">
        <v>59</v>
      </c>
      <c r="F429" t="b">
        <v>1</v>
      </c>
      <c r="G429" t="s">
        <v>65</v>
      </c>
      <c r="H429" s="1">
        <v>46028.79173611111</v>
      </c>
      <c r="I429" t="b">
        <v>0</v>
      </c>
      <c r="J429" t="b">
        <v>0</v>
      </c>
      <c r="K429" t="s">
        <v>41</v>
      </c>
      <c r="L429" t="s">
        <v>74</v>
      </c>
      <c r="M429"/>
      <c r="N429">
        <v>65</v>
      </c>
      <c r="O429" t="s">
        <v>105</v>
      </c>
      <c r="P429" t="s">
        <v>283</v>
      </c>
    </row>
    <row r="430" spans="1:16" x14ac:dyDescent="0.25">
      <c r="A430" t="s">
        <v>2</v>
      </c>
      <c r="B430" t="s">
        <v>4781</v>
      </c>
      <c r="C430" t="s">
        <v>162</v>
      </c>
      <c r="D430" t="s">
        <v>4526</v>
      </c>
      <c r="E430" t="s">
        <v>59</v>
      </c>
      <c r="F430" t="b">
        <v>0</v>
      </c>
      <c r="G430" t="s">
        <v>73</v>
      </c>
      <c r="H430" s="1">
        <v>46028.792210648149</v>
      </c>
      <c r="I430" t="b">
        <v>0</v>
      </c>
      <c r="J430" t="b">
        <v>0</v>
      </c>
      <c r="K430" t="s">
        <v>41</v>
      </c>
      <c r="L430" t="s">
        <v>60</v>
      </c>
      <c r="M430">
        <v>182500</v>
      </c>
      <c r="N430"/>
      <c r="O430" t="s">
        <v>101</v>
      </c>
      <c r="P430" t="s">
        <v>85</v>
      </c>
    </row>
    <row r="431" spans="1:16" x14ac:dyDescent="0.25">
      <c r="A431" t="s">
        <v>0</v>
      </c>
      <c r="B431" t="s">
        <v>3482</v>
      </c>
      <c r="C431" t="s">
        <v>121</v>
      </c>
      <c r="D431" t="s">
        <v>4346</v>
      </c>
      <c r="E431" t="s">
        <v>59</v>
      </c>
      <c r="F431" t="b">
        <v>0</v>
      </c>
      <c r="G431" t="s">
        <v>68</v>
      </c>
      <c r="H431" s="1">
        <v>46028.792303240742</v>
      </c>
      <c r="I431" t="b">
        <v>1</v>
      </c>
      <c r="J431" t="b">
        <v>1</v>
      </c>
      <c r="K431" t="s">
        <v>41</v>
      </c>
      <c r="L431" t="s">
        <v>60</v>
      </c>
      <c r="M431">
        <v>74000</v>
      </c>
      <c r="N431"/>
      <c r="O431" t="s">
        <v>1684</v>
      </c>
      <c r="P431" t="s">
        <v>5358</v>
      </c>
    </row>
    <row r="432" spans="1:16" x14ac:dyDescent="0.25">
      <c r="A432" t="s">
        <v>1</v>
      </c>
      <c r="B432" t="s">
        <v>5359</v>
      </c>
      <c r="C432" t="s">
        <v>142</v>
      </c>
      <c r="D432" t="s">
        <v>4526</v>
      </c>
      <c r="E432" t="s">
        <v>59</v>
      </c>
      <c r="F432" t="b">
        <v>0</v>
      </c>
      <c r="G432" t="s">
        <v>77</v>
      </c>
      <c r="H432" s="1">
        <v>46028.794039351851</v>
      </c>
      <c r="I432" t="b">
        <v>0</v>
      </c>
      <c r="J432" t="b">
        <v>1</v>
      </c>
      <c r="K432" t="s">
        <v>41</v>
      </c>
      <c r="L432" t="s">
        <v>60</v>
      </c>
      <c r="M432">
        <v>185000</v>
      </c>
      <c r="N432"/>
      <c r="O432" t="s">
        <v>2991</v>
      </c>
      <c r="P432" t="s">
        <v>5350</v>
      </c>
    </row>
    <row r="433" spans="1:16" x14ac:dyDescent="0.25">
      <c r="A433" t="s">
        <v>1</v>
      </c>
      <c r="B433" t="s">
        <v>5360</v>
      </c>
      <c r="C433" t="s">
        <v>172</v>
      </c>
      <c r="D433" t="s">
        <v>4526</v>
      </c>
      <c r="E433" t="s">
        <v>88</v>
      </c>
      <c r="F433" t="b">
        <v>0</v>
      </c>
      <c r="G433" t="s">
        <v>68</v>
      </c>
      <c r="H433" s="1">
        <v>46028.795057870368</v>
      </c>
      <c r="I433" t="b">
        <v>1</v>
      </c>
      <c r="J433" t="b">
        <v>0</v>
      </c>
      <c r="K433" t="s">
        <v>41</v>
      </c>
      <c r="L433" t="s">
        <v>74</v>
      </c>
      <c r="M433"/>
      <c r="N433">
        <v>51.5</v>
      </c>
      <c r="O433" t="s">
        <v>5361</v>
      </c>
      <c r="P433" t="s">
        <v>5362</v>
      </c>
    </row>
    <row r="434" spans="1:16" x14ac:dyDescent="0.25">
      <c r="A434" t="s">
        <v>1</v>
      </c>
      <c r="B434" t="s">
        <v>1</v>
      </c>
      <c r="C434" t="s">
        <v>131</v>
      </c>
      <c r="D434" t="s">
        <v>155</v>
      </c>
      <c r="E434" t="s">
        <v>59</v>
      </c>
      <c r="F434" t="b">
        <v>0</v>
      </c>
      <c r="G434" t="s">
        <v>13</v>
      </c>
      <c r="H434" s="1">
        <v>46028.800254629627</v>
      </c>
      <c r="I434" t="b">
        <v>1</v>
      </c>
      <c r="J434" t="b">
        <v>0</v>
      </c>
      <c r="K434" t="s">
        <v>13</v>
      </c>
      <c r="L434" t="s">
        <v>60</v>
      </c>
      <c r="M434">
        <v>110000</v>
      </c>
      <c r="N434"/>
      <c r="O434" t="s">
        <v>155</v>
      </c>
    </row>
    <row r="435" spans="1:16" x14ac:dyDescent="0.25">
      <c r="A435" t="s">
        <v>5</v>
      </c>
      <c r="B435" t="s">
        <v>5363</v>
      </c>
      <c r="C435" t="s">
        <v>1931</v>
      </c>
      <c r="D435" t="s">
        <v>5364</v>
      </c>
      <c r="E435" t="s">
        <v>59</v>
      </c>
      <c r="F435" t="b">
        <v>0</v>
      </c>
      <c r="G435" t="s">
        <v>13</v>
      </c>
      <c r="H435" s="1">
        <v>46028.801689814813</v>
      </c>
      <c r="I435" t="b">
        <v>1</v>
      </c>
      <c r="J435" t="b">
        <v>0</v>
      </c>
      <c r="K435" t="s">
        <v>13</v>
      </c>
      <c r="L435" t="s">
        <v>74</v>
      </c>
      <c r="M435"/>
      <c r="N435">
        <v>47.32</v>
      </c>
      <c r="O435" t="s">
        <v>5365</v>
      </c>
      <c r="P435" t="s">
        <v>5366</v>
      </c>
    </row>
    <row r="436" spans="1:16" x14ac:dyDescent="0.25">
      <c r="A436" t="s">
        <v>3</v>
      </c>
      <c r="B436" t="s">
        <v>5367</v>
      </c>
      <c r="C436" t="s">
        <v>218</v>
      </c>
      <c r="D436" t="s">
        <v>2360</v>
      </c>
      <c r="E436" t="s">
        <v>59</v>
      </c>
      <c r="F436" t="b">
        <v>0</v>
      </c>
      <c r="G436" t="s">
        <v>63</v>
      </c>
      <c r="H436" s="1">
        <v>46028.816504629627</v>
      </c>
      <c r="I436" t="b">
        <v>0</v>
      </c>
      <c r="J436" t="b">
        <v>1</v>
      </c>
      <c r="K436" t="s">
        <v>41</v>
      </c>
      <c r="L436" t="s">
        <v>60</v>
      </c>
      <c r="M436">
        <v>123795</v>
      </c>
      <c r="N436"/>
      <c r="O436" t="s">
        <v>762</v>
      </c>
      <c r="P436" t="s">
        <v>5368</v>
      </c>
    </row>
    <row r="437" spans="1:16" x14ac:dyDescent="0.25">
      <c r="A437" t="s">
        <v>7</v>
      </c>
      <c r="B437" t="s">
        <v>7</v>
      </c>
      <c r="C437" t="s">
        <v>598</v>
      </c>
      <c r="D437" t="s">
        <v>4630</v>
      </c>
      <c r="E437" t="s">
        <v>59</v>
      </c>
      <c r="F437" t="b">
        <v>0</v>
      </c>
      <c r="G437" t="s">
        <v>65</v>
      </c>
      <c r="H437" s="1">
        <v>46028.833368055559</v>
      </c>
      <c r="I437" t="b">
        <v>0</v>
      </c>
      <c r="J437" t="b">
        <v>0</v>
      </c>
      <c r="K437" t="s">
        <v>41</v>
      </c>
      <c r="L437" t="s">
        <v>60</v>
      </c>
      <c r="M437">
        <v>80000</v>
      </c>
      <c r="N437"/>
      <c r="O437" t="s">
        <v>5369</v>
      </c>
      <c r="P437" t="s">
        <v>5370</v>
      </c>
    </row>
    <row r="438" spans="1:16" x14ac:dyDescent="0.25">
      <c r="A438" t="s">
        <v>0</v>
      </c>
      <c r="B438" t="s">
        <v>0</v>
      </c>
      <c r="C438" t="s">
        <v>107</v>
      </c>
      <c r="D438" t="s">
        <v>155</v>
      </c>
      <c r="E438" t="s">
        <v>59</v>
      </c>
      <c r="F438" t="b">
        <v>0</v>
      </c>
      <c r="G438" t="s">
        <v>77</v>
      </c>
      <c r="H438" s="1">
        <v>46028.833657407413</v>
      </c>
      <c r="I438" t="b">
        <v>1</v>
      </c>
      <c r="J438" t="b">
        <v>0</v>
      </c>
      <c r="K438" t="s">
        <v>41</v>
      </c>
      <c r="L438" t="s">
        <v>60</v>
      </c>
      <c r="M438">
        <v>65000</v>
      </c>
      <c r="N438"/>
      <c r="O438" t="s">
        <v>155</v>
      </c>
      <c r="P438" t="s">
        <v>219</v>
      </c>
    </row>
    <row r="439" spans="1:16" x14ac:dyDescent="0.25">
      <c r="A439" t="s">
        <v>6</v>
      </c>
      <c r="B439" t="s">
        <v>5371</v>
      </c>
      <c r="C439" t="s">
        <v>112</v>
      </c>
      <c r="D439" t="s">
        <v>4526</v>
      </c>
      <c r="E439" t="s">
        <v>59</v>
      </c>
      <c r="F439" t="b">
        <v>0</v>
      </c>
      <c r="G439" t="s">
        <v>65</v>
      </c>
      <c r="H439" s="1">
        <v>46028.834305555552</v>
      </c>
      <c r="I439" t="b">
        <v>0</v>
      </c>
      <c r="J439" t="b">
        <v>1</v>
      </c>
      <c r="K439" t="s">
        <v>41</v>
      </c>
      <c r="L439" t="s">
        <v>60</v>
      </c>
      <c r="M439">
        <v>161000</v>
      </c>
      <c r="N439"/>
      <c r="O439" t="s">
        <v>2248</v>
      </c>
      <c r="P439" t="s">
        <v>5372</v>
      </c>
    </row>
    <row r="440" spans="1:16" x14ac:dyDescent="0.25">
      <c r="A440" t="s">
        <v>6</v>
      </c>
      <c r="B440" t="s">
        <v>5373</v>
      </c>
      <c r="C440" t="s">
        <v>304</v>
      </c>
      <c r="D440" t="s">
        <v>4526</v>
      </c>
      <c r="E440" t="s">
        <v>59</v>
      </c>
      <c r="F440" t="b">
        <v>0</v>
      </c>
      <c r="G440" t="s">
        <v>77</v>
      </c>
      <c r="H440" s="1">
        <v>46028.834664351853</v>
      </c>
      <c r="I440" t="b">
        <v>0</v>
      </c>
      <c r="J440" t="b">
        <v>1</v>
      </c>
      <c r="K440" t="s">
        <v>41</v>
      </c>
      <c r="L440" t="s">
        <v>60</v>
      </c>
      <c r="M440">
        <v>159000</v>
      </c>
      <c r="N440"/>
      <c r="O440" t="s">
        <v>1014</v>
      </c>
      <c r="P440" t="s">
        <v>261</v>
      </c>
    </row>
    <row r="441" spans="1:16" x14ac:dyDescent="0.25">
      <c r="A441" t="s">
        <v>2</v>
      </c>
      <c r="B441" t="s">
        <v>5374</v>
      </c>
      <c r="C441" t="s">
        <v>463</v>
      </c>
      <c r="D441" t="s">
        <v>4526</v>
      </c>
      <c r="E441" t="s">
        <v>59</v>
      </c>
      <c r="F441" t="b">
        <v>0</v>
      </c>
      <c r="G441" t="s">
        <v>77</v>
      </c>
      <c r="H441" s="1">
        <v>46028.834664351853</v>
      </c>
      <c r="I441" t="b">
        <v>0</v>
      </c>
      <c r="J441" t="b">
        <v>1</v>
      </c>
      <c r="K441" t="s">
        <v>41</v>
      </c>
      <c r="L441" t="s">
        <v>60</v>
      </c>
      <c r="M441">
        <v>110000</v>
      </c>
      <c r="N441"/>
      <c r="O441" t="s">
        <v>4344</v>
      </c>
      <c r="P441" t="s">
        <v>5375</v>
      </c>
    </row>
    <row r="442" spans="1:16" x14ac:dyDescent="0.25">
      <c r="A442" t="s">
        <v>0</v>
      </c>
      <c r="B442" t="s">
        <v>5376</v>
      </c>
      <c r="C442" t="s">
        <v>753</v>
      </c>
      <c r="D442" t="s">
        <v>4526</v>
      </c>
      <c r="E442" t="s">
        <v>59</v>
      </c>
      <c r="F442" t="b">
        <v>0</v>
      </c>
      <c r="G442" t="s">
        <v>73</v>
      </c>
      <c r="H442" s="1">
        <v>46028.83489583333</v>
      </c>
      <c r="I442" t="b">
        <v>0</v>
      </c>
      <c r="J442" t="b">
        <v>1</v>
      </c>
      <c r="K442" t="s">
        <v>41</v>
      </c>
      <c r="L442" t="s">
        <v>60</v>
      </c>
      <c r="M442">
        <v>179500</v>
      </c>
      <c r="N442"/>
      <c r="O442" t="s">
        <v>5377</v>
      </c>
      <c r="P442" t="s">
        <v>5378</v>
      </c>
    </row>
    <row r="443" spans="1:16" x14ac:dyDescent="0.25">
      <c r="A443" t="s">
        <v>2</v>
      </c>
      <c r="B443" t="s">
        <v>5379</v>
      </c>
      <c r="C443" t="s">
        <v>1611</v>
      </c>
      <c r="D443" t="s">
        <v>2360</v>
      </c>
      <c r="E443" t="s">
        <v>59</v>
      </c>
      <c r="F443" t="b">
        <v>0</v>
      </c>
      <c r="G443" t="s">
        <v>68</v>
      </c>
      <c r="H443" s="1">
        <v>46028.834965277783</v>
      </c>
      <c r="I443" t="b">
        <v>0</v>
      </c>
      <c r="J443" t="b">
        <v>1</v>
      </c>
      <c r="K443" t="s">
        <v>41</v>
      </c>
      <c r="L443" t="s">
        <v>74</v>
      </c>
      <c r="M443"/>
      <c r="N443">
        <v>150</v>
      </c>
      <c r="O443" t="s">
        <v>3975</v>
      </c>
      <c r="P443" t="s">
        <v>5380</v>
      </c>
    </row>
    <row r="444" spans="1:16" x14ac:dyDescent="0.25">
      <c r="A444" t="s">
        <v>5</v>
      </c>
      <c r="B444" t="s">
        <v>5381</v>
      </c>
      <c r="C444" t="s">
        <v>76</v>
      </c>
      <c r="D444" t="s">
        <v>4587</v>
      </c>
      <c r="E444" t="s">
        <v>59</v>
      </c>
      <c r="F444" t="b">
        <v>1</v>
      </c>
      <c r="G444" t="s">
        <v>13</v>
      </c>
      <c r="H444" s="1">
        <v>46028.841921296298</v>
      </c>
      <c r="I444" t="b">
        <v>0</v>
      </c>
      <c r="J444" t="b">
        <v>0</v>
      </c>
      <c r="K444" t="s">
        <v>13</v>
      </c>
      <c r="L444" t="s">
        <v>60</v>
      </c>
      <c r="M444">
        <v>152500</v>
      </c>
      <c r="N444"/>
      <c r="O444" t="s">
        <v>5382</v>
      </c>
      <c r="P444" t="s">
        <v>5383</v>
      </c>
    </row>
    <row r="445" spans="1:16" x14ac:dyDescent="0.25">
      <c r="A445" t="s">
        <v>5</v>
      </c>
      <c r="B445" t="s">
        <v>5384</v>
      </c>
      <c r="C445" t="s">
        <v>500</v>
      </c>
      <c r="D445" t="s">
        <v>2360</v>
      </c>
      <c r="E445" t="s">
        <v>59</v>
      </c>
      <c r="F445" t="b">
        <v>0</v>
      </c>
      <c r="G445" t="s">
        <v>13</v>
      </c>
      <c r="H445" s="1">
        <v>46028.843356481477</v>
      </c>
      <c r="I445" t="b">
        <v>0</v>
      </c>
      <c r="J445" t="b">
        <v>0</v>
      </c>
      <c r="K445" t="s">
        <v>13</v>
      </c>
      <c r="L445" t="s">
        <v>60</v>
      </c>
      <c r="M445">
        <v>127442</v>
      </c>
      <c r="N445"/>
      <c r="O445" t="s">
        <v>5385</v>
      </c>
      <c r="P445" t="s">
        <v>5386</v>
      </c>
    </row>
    <row r="446" spans="1:16" x14ac:dyDescent="0.25">
      <c r="A446" t="s">
        <v>1</v>
      </c>
      <c r="B446" t="s">
        <v>5387</v>
      </c>
      <c r="C446" t="s">
        <v>5388</v>
      </c>
      <c r="D446" t="s">
        <v>4526</v>
      </c>
      <c r="E446" t="s">
        <v>88</v>
      </c>
      <c r="F446" t="b">
        <v>0</v>
      </c>
      <c r="G446" t="s">
        <v>13</v>
      </c>
      <c r="H446" s="1">
        <v>46028.84337962963</v>
      </c>
      <c r="I446" t="b">
        <v>0</v>
      </c>
      <c r="J446" t="b">
        <v>0</v>
      </c>
      <c r="K446" t="s">
        <v>13</v>
      </c>
      <c r="L446" t="s">
        <v>60</v>
      </c>
      <c r="M446">
        <v>67500</v>
      </c>
      <c r="N446"/>
      <c r="O446" t="s">
        <v>5389</v>
      </c>
      <c r="P446" t="s">
        <v>5390</v>
      </c>
    </row>
    <row r="447" spans="1:16" x14ac:dyDescent="0.25">
      <c r="A447" t="s">
        <v>0</v>
      </c>
      <c r="B447" t="s">
        <v>5391</v>
      </c>
      <c r="C447" t="s">
        <v>427</v>
      </c>
      <c r="D447" t="s">
        <v>4346</v>
      </c>
      <c r="E447" t="s">
        <v>88</v>
      </c>
      <c r="F447" t="b">
        <v>0</v>
      </c>
      <c r="G447" t="s">
        <v>65</v>
      </c>
      <c r="H447" s="1">
        <v>46028.875034722223</v>
      </c>
      <c r="I447" t="b">
        <v>0</v>
      </c>
      <c r="J447" t="b">
        <v>0</v>
      </c>
      <c r="K447" t="s">
        <v>41</v>
      </c>
      <c r="L447" t="s">
        <v>74</v>
      </c>
      <c r="M447"/>
      <c r="N447">
        <v>18.5</v>
      </c>
      <c r="O447" t="s">
        <v>5392</v>
      </c>
    </row>
    <row r="448" spans="1:16" x14ac:dyDescent="0.25">
      <c r="A448" t="s">
        <v>0</v>
      </c>
      <c r="B448" t="s">
        <v>5393</v>
      </c>
      <c r="C448" t="s">
        <v>246</v>
      </c>
      <c r="D448" t="s">
        <v>4569</v>
      </c>
      <c r="E448" t="s">
        <v>59</v>
      </c>
      <c r="F448" t="b">
        <v>0</v>
      </c>
      <c r="G448" t="s">
        <v>65</v>
      </c>
      <c r="H448" s="1">
        <v>46028.875092592592</v>
      </c>
      <c r="I448" t="b">
        <v>0</v>
      </c>
      <c r="J448" t="b">
        <v>0</v>
      </c>
      <c r="K448" t="s">
        <v>41</v>
      </c>
      <c r="L448" t="s">
        <v>74</v>
      </c>
      <c r="M448"/>
      <c r="N448">
        <v>29</v>
      </c>
      <c r="O448" t="s">
        <v>5394</v>
      </c>
      <c r="P448" t="s">
        <v>1321</v>
      </c>
    </row>
    <row r="449" spans="1:16" x14ac:dyDescent="0.25">
      <c r="A449" t="s">
        <v>6</v>
      </c>
      <c r="B449" t="s">
        <v>3132</v>
      </c>
      <c r="C449" t="s">
        <v>1569</v>
      </c>
      <c r="D449" t="s">
        <v>4526</v>
      </c>
      <c r="E449" t="s">
        <v>59</v>
      </c>
      <c r="F449" t="b">
        <v>0</v>
      </c>
      <c r="G449" t="s">
        <v>89</v>
      </c>
      <c r="H449" s="1">
        <v>46028.875879629632</v>
      </c>
      <c r="I449" t="b">
        <v>0</v>
      </c>
      <c r="J449" t="b">
        <v>1</v>
      </c>
      <c r="K449" t="s">
        <v>41</v>
      </c>
      <c r="L449" t="s">
        <v>60</v>
      </c>
      <c r="M449">
        <v>50000</v>
      </c>
      <c r="N449"/>
      <c r="O449" t="s">
        <v>3737</v>
      </c>
    </row>
    <row r="450" spans="1:16" x14ac:dyDescent="0.25">
      <c r="A450" t="s">
        <v>2</v>
      </c>
      <c r="B450" t="s">
        <v>3343</v>
      </c>
      <c r="C450" t="s">
        <v>369</v>
      </c>
      <c r="D450" t="s">
        <v>4017</v>
      </c>
      <c r="E450" t="s">
        <v>59</v>
      </c>
      <c r="F450" t="b">
        <v>0</v>
      </c>
      <c r="G450" t="s">
        <v>65</v>
      </c>
      <c r="H450" s="1">
        <v>46028.876006944447</v>
      </c>
      <c r="I450" t="b">
        <v>0</v>
      </c>
      <c r="J450" t="b">
        <v>1</v>
      </c>
      <c r="K450" t="s">
        <v>41</v>
      </c>
      <c r="L450" t="s">
        <v>60</v>
      </c>
      <c r="M450">
        <v>225000</v>
      </c>
      <c r="N450"/>
      <c r="O450" t="s">
        <v>195</v>
      </c>
      <c r="P450" t="s">
        <v>5395</v>
      </c>
    </row>
    <row r="451" spans="1:16" x14ac:dyDescent="0.25">
      <c r="A451" t="s">
        <v>8</v>
      </c>
      <c r="B451" t="s">
        <v>5396</v>
      </c>
      <c r="C451" t="s">
        <v>304</v>
      </c>
      <c r="D451" t="s">
        <v>4526</v>
      </c>
      <c r="E451" t="s">
        <v>59</v>
      </c>
      <c r="F451" t="b">
        <v>0</v>
      </c>
      <c r="G451" t="s">
        <v>77</v>
      </c>
      <c r="H451" s="1">
        <v>46028.876307870371</v>
      </c>
      <c r="I451" t="b">
        <v>0</v>
      </c>
      <c r="J451" t="b">
        <v>0</v>
      </c>
      <c r="K451" t="s">
        <v>41</v>
      </c>
      <c r="L451" t="s">
        <v>60</v>
      </c>
      <c r="M451">
        <v>178500</v>
      </c>
      <c r="N451"/>
      <c r="O451" t="s">
        <v>1481</v>
      </c>
      <c r="P451" t="s">
        <v>5397</v>
      </c>
    </row>
    <row r="452" spans="1:16" x14ac:dyDescent="0.25">
      <c r="A452" t="s">
        <v>2</v>
      </c>
      <c r="B452" t="s">
        <v>5398</v>
      </c>
      <c r="C452" t="s">
        <v>81</v>
      </c>
      <c r="D452" t="s">
        <v>4526</v>
      </c>
      <c r="E452" t="s">
        <v>59</v>
      </c>
      <c r="F452" t="b">
        <v>0</v>
      </c>
      <c r="G452" t="s">
        <v>77</v>
      </c>
      <c r="H452" s="1">
        <v>46028.876377314817</v>
      </c>
      <c r="I452" t="b">
        <v>0</v>
      </c>
      <c r="J452" t="b">
        <v>0</v>
      </c>
      <c r="K452" t="s">
        <v>41</v>
      </c>
      <c r="L452" t="s">
        <v>74</v>
      </c>
      <c r="M452"/>
      <c r="N452">
        <v>37</v>
      </c>
      <c r="O452" t="s">
        <v>3887</v>
      </c>
      <c r="P452" t="s">
        <v>5399</v>
      </c>
    </row>
    <row r="453" spans="1:16" x14ac:dyDescent="0.25">
      <c r="A453" t="s">
        <v>0</v>
      </c>
      <c r="B453" t="s">
        <v>5400</v>
      </c>
      <c r="C453" t="s">
        <v>5401</v>
      </c>
      <c r="D453" t="s">
        <v>4526</v>
      </c>
      <c r="E453" t="s">
        <v>88</v>
      </c>
      <c r="F453" t="b">
        <v>0</v>
      </c>
      <c r="G453" t="s">
        <v>13</v>
      </c>
      <c r="H453" s="1">
        <v>46028.885046296287</v>
      </c>
      <c r="I453" t="b">
        <v>0</v>
      </c>
      <c r="J453" t="b">
        <v>0</v>
      </c>
      <c r="K453" t="s">
        <v>13</v>
      </c>
      <c r="L453" t="s">
        <v>74</v>
      </c>
      <c r="M453"/>
      <c r="N453">
        <v>52</v>
      </c>
      <c r="O453" t="s">
        <v>2730</v>
      </c>
      <c r="P453" t="s">
        <v>235</v>
      </c>
    </row>
    <row r="454" spans="1:16" x14ac:dyDescent="0.25">
      <c r="A454" t="s">
        <v>8</v>
      </c>
      <c r="B454" t="s">
        <v>5402</v>
      </c>
      <c r="C454" t="s">
        <v>500</v>
      </c>
      <c r="D454" t="s">
        <v>2360</v>
      </c>
      <c r="E454" t="s">
        <v>59</v>
      </c>
      <c r="F454" t="b">
        <v>0</v>
      </c>
      <c r="G454" t="s">
        <v>13</v>
      </c>
      <c r="H454" s="1">
        <v>46028.885057870371</v>
      </c>
      <c r="I454" t="b">
        <v>0</v>
      </c>
      <c r="J454" t="b">
        <v>0</v>
      </c>
      <c r="K454" t="s">
        <v>13</v>
      </c>
      <c r="L454" t="s">
        <v>60</v>
      </c>
      <c r="M454">
        <v>109850</v>
      </c>
      <c r="N454"/>
      <c r="O454" t="s">
        <v>3028</v>
      </c>
      <c r="P454" t="s">
        <v>5403</v>
      </c>
    </row>
    <row r="455" spans="1:16" x14ac:dyDescent="0.25">
      <c r="A455" t="s">
        <v>0</v>
      </c>
      <c r="B455" t="s">
        <v>5404</v>
      </c>
      <c r="C455" t="s">
        <v>1343</v>
      </c>
      <c r="D455" t="s">
        <v>4346</v>
      </c>
      <c r="E455" t="s">
        <v>59</v>
      </c>
      <c r="F455" t="b">
        <v>0</v>
      </c>
      <c r="G455" t="s">
        <v>77</v>
      </c>
      <c r="H455" s="1">
        <v>46028.916990740741</v>
      </c>
      <c r="I455" t="b">
        <v>0</v>
      </c>
      <c r="J455" t="b">
        <v>1</v>
      </c>
      <c r="K455" t="s">
        <v>41</v>
      </c>
      <c r="L455" t="s">
        <v>60</v>
      </c>
      <c r="M455">
        <v>87500</v>
      </c>
      <c r="N455"/>
      <c r="O455" t="s">
        <v>3165</v>
      </c>
      <c r="P455" t="s">
        <v>325</v>
      </c>
    </row>
    <row r="456" spans="1:16" x14ac:dyDescent="0.25">
      <c r="A456" t="s">
        <v>0</v>
      </c>
      <c r="B456" t="s">
        <v>5404</v>
      </c>
      <c r="C456" t="s">
        <v>382</v>
      </c>
      <c r="D456" t="s">
        <v>4630</v>
      </c>
      <c r="E456" t="s">
        <v>59</v>
      </c>
      <c r="F456" t="b">
        <v>0</v>
      </c>
      <c r="G456" t="s">
        <v>77</v>
      </c>
      <c r="H456" s="1">
        <v>46028.917037037027</v>
      </c>
      <c r="I456" t="b">
        <v>0</v>
      </c>
      <c r="J456" t="b">
        <v>1</v>
      </c>
      <c r="K456" t="s">
        <v>41</v>
      </c>
      <c r="L456" t="s">
        <v>60</v>
      </c>
      <c r="M456">
        <v>87500</v>
      </c>
      <c r="N456"/>
      <c r="O456" t="s">
        <v>3165</v>
      </c>
      <c r="P456" t="s">
        <v>325</v>
      </c>
    </row>
    <row r="457" spans="1:16" x14ac:dyDescent="0.25">
      <c r="A457" t="s">
        <v>3</v>
      </c>
      <c r="B457" t="s">
        <v>5405</v>
      </c>
      <c r="C457" t="s">
        <v>382</v>
      </c>
      <c r="D457" t="s">
        <v>4630</v>
      </c>
      <c r="E457" t="s">
        <v>59</v>
      </c>
      <c r="F457" t="b">
        <v>0</v>
      </c>
      <c r="G457" t="s">
        <v>77</v>
      </c>
      <c r="H457" s="1">
        <v>46028.917037037027</v>
      </c>
      <c r="I457" t="b">
        <v>0</v>
      </c>
      <c r="J457" t="b">
        <v>1</v>
      </c>
      <c r="K457" t="s">
        <v>41</v>
      </c>
      <c r="L457" t="s">
        <v>60</v>
      </c>
      <c r="M457">
        <v>104000</v>
      </c>
      <c r="N457"/>
      <c r="O457" t="s">
        <v>5406</v>
      </c>
      <c r="P457" t="s">
        <v>2615</v>
      </c>
    </row>
    <row r="458" spans="1:16" x14ac:dyDescent="0.25">
      <c r="A458" t="s">
        <v>0</v>
      </c>
      <c r="B458" t="s">
        <v>5407</v>
      </c>
      <c r="C458" t="s">
        <v>3413</v>
      </c>
      <c r="D458" t="s">
        <v>4346</v>
      </c>
      <c r="E458" t="s">
        <v>59</v>
      </c>
      <c r="F458" t="b">
        <v>0</v>
      </c>
      <c r="G458" t="s">
        <v>68</v>
      </c>
      <c r="H458" s="1">
        <v>46028.917303240742</v>
      </c>
      <c r="I458" t="b">
        <v>0</v>
      </c>
      <c r="J458" t="b">
        <v>1</v>
      </c>
      <c r="K458" t="s">
        <v>41</v>
      </c>
      <c r="L458" t="s">
        <v>60</v>
      </c>
      <c r="M458">
        <v>85837.5</v>
      </c>
      <c r="N458"/>
      <c r="O458" t="s">
        <v>5408</v>
      </c>
      <c r="P458" t="s">
        <v>5409</v>
      </c>
    </row>
    <row r="459" spans="1:16" x14ac:dyDescent="0.25">
      <c r="A459" t="s">
        <v>0</v>
      </c>
      <c r="B459" t="s">
        <v>5410</v>
      </c>
      <c r="C459" t="s">
        <v>172</v>
      </c>
      <c r="D459" t="s">
        <v>4526</v>
      </c>
      <c r="E459" t="s">
        <v>88</v>
      </c>
      <c r="F459" t="b">
        <v>0</v>
      </c>
      <c r="G459" t="s">
        <v>68</v>
      </c>
      <c r="H459" s="1">
        <v>46028.917303240742</v>
      </c>
      <c r="I459" t="b">
        <v>1</v>
      </c>
      <c r="J459" t="b">
        <v>0</v>
      </c>
      <c r="K459" t="s">
        <v>41</v>
      </c>
      <c r="L459" t="s">
        <v>74</v>
      </c>
      <c r="M459"/>
      <c r="N459">
        <v>100</v>
      </c>
      <c r="O459" t="s">
        <v>4351</v>
      </c>
      <c r="P459" t="s">
        <v>406</v>
      </c>
    </row>
    <row r="460" spans="1:16" x14ac:dyDescent="0.25">
      <c r="A460" t="s">
        <v>2</v>
      </c>
      <c r="B460" t="s">
        <v>2</v>
      </c>
      <c r="C460" t="s">
        <v>376</v>
      </c>
      <c r="D460" t="s">
        <v>4526</v>
      </c>
      <c r="E460" t="s">
        <v>59</v>
      </c>
      <c r="F460" t="b">
        <v>0</v>
      </c>
      <c r="G460" t="s">
        <v>89</v>
      </c>
      <c r="H460" s="1">
        <v>46028.917511574073</v>
      </c>
      <c r="I460" t="b">
        <v>0</v>
      </c>
      <c r="J460" t="b">
        <v>1</v>
      </c>
      <c r="K460" t="s">
        <v>41</v>
      </c>
      <c r="L460" t="s">
        <v>60</v>
      </c>
      <c r="M460">
        <v>169500</v>
      </c>
      <c r="N460"/>
      <c r="O460" t="s">
        <v>5265</v>
      </c>
      <c r="P460" t="s">
        <v>5411</v>
      </c>
    </row>
    <row r="461" spans="1:16" x14ac:dyDescent="0.25">
      <c r="A461" t="s">
        <v>6</v>
      </c>
      <c r="B461" t="s">
        <v>5412</v>
      </c>
      <c r="C461" t="s">
        <v>339</v>
      </c>
      <c r="D461" t="s">
        <v>4526</v>
      </c>
      <c r="E461" t="s">
        <v>59</v>
      </c>
      <c r="F461" t="b">
        <v>0</v>
      </c>
      <c r="G461" t="s">
        <v>77</v>
      </c>
      <c r="H461" s="1">
        <v>46028.917997685188</v>
      </c>
      <c r="I461" t="b">
        <v>0</v>
      </c>
      <c r="J461" t="b">
        <v>1</v>
      </c>
      <c r="K461" t="s">
        <v>41</v>
      </c>
      <c r="L461" t="s">
        <v>60</v>
      </c>
      <c r="M461">
        <v>277500</v>
      </c>
      <c r="N461"/>
      <c r="O461" t="s">
        <v>2476</v>
      </c>
      <c r="P461" t="s">
        <v>5413</v>
      </c>
    </row>
    <row r="462" spans="1:16" x14ac:dyDescent="0.25">
      <c r="A462" t="s">
        <v>1</v>
      </c>
      <c r="B462" t="s">
        <v>5414</v>
      </c>
      <c r="C462" t="s">
        <v>102</v>
      </c>
      <c r="D462" t="s">
        <v>4346</v>
      </c>
      <c r="E462" t="s">
        <v>59</v>
      </c>
      <c r="F462" t="b">
        <v>0</v>
      </c>
      <c r="G462" t="s">
        <v>89</v>
      </c>
      <c r="H462" s="1">
        <v>46028.920636574083</v>
      </c>
      <c r="I462" t="b">
        <v>0</v>
      </c>
      <c r="J462" t="b">
        <v>1</v>
      </c>
      <c r="K462" t="s">
        <v>41</v>
      </c>
      <c r="L462" t="s">
        <v>60</v>
      </c>
      <c r="M462">
        <v>192500</v>
      </c>
      <c r="N462"/>
      <c r="O462" t="s">
        <v>5415</v>
      </c>
      <c r="P462" t="s">
        <v>283</v>
      </c>
    </row>
    <row r="463" spans="1:16" x14ac:dyDescent="0.25">
      <c r="A463" t="s">
        <v>7</v>
      </c>
      <c r="B463" t="s">
        <v>501</v>
      </c>
      <c r="C463" t="s">
        <v>5416</v>
      </c>
      <c r="D463" t="s">
        <v>4630</v>
      </c>
      <c r="E463" t="s">
        <v>59</v>
      </c>
      <c r="F463" t="b">
        <v>0</v>
      </c>
      <c r="G463" t="s">
        <v>77</v>
      </c>
      <c r="H463" s="1">
        <v>46028.958657407413</v>
      </c>
      <c r="I463" t="b">
        <v>0</v>
      </c>
      <c r="J463" t="b">
        <v>0</v>
      </c>
      <c r="K463" t="s">
        <v>41</v>
      </c>
      <c r="L463" t="s">
        <v>60</v>
      </c>
      <c r="M463">
        <v>128000</v>
      </c>
      <c r="N463"/>
      <c r="O463" t="s">
        <v>769</v>
      </c>
      <c r="P463" t="s">
        <v>5417</v>
      </c>
    </row>
    <row r="464" spans="1:16" x14ac:dyDescent="0.25">
      <c r="A464" t="s">
        <v>7</v>
      </c>
      <c r="B464" t="s">
        <v>5418</v>
      </c>
      <c r="C464" t="s">
        <v>172</v>
      </c>
      <c r="D464" t="s">
        <v>2360</v>
      </c>
      <c r="E464" t="s">
        <v>59</v>
      </c>
      <c r="F464" t="b">
        <v>0</v>
      </c>
      <c r="G464" t="s">
        <v>68</v>
      </c>
      <c r="H464" s="1">
        <v>46028.958969907413</v>
      </c>
      <c r="I464" t="b">
        <v>0</v>
      </c>
      <c r="J464" t="b">
        <v>1</v>
      </c>
      <c r="K464" t="s">
        <v>41</v>
      </c>
      <c r="L464" t="s">
        <v>60</v>
      </c>
      <c r="M464">
        <v>96250</v>
      </c>
      <c r="N464"/>
      <c r="O464" t="s">
        <v>5419</v>
      </c>
      <c r="P464" t="s">
        <v>5420</v>
      </c>
    </row>
    <row r="465" spans="1:16" x14ac:dyDescent="0.25">
      <c r="A465" t="s">
        <v>2</v>
      </c>
      <c r="B465" t="s">
        <v>5421</v>
      </c>
      <c r="C465" t="s">
        <v>112</v>
      </c>
      <c r="D465" t="s">
        <v>4346</v>
      </c>
      <c r="E465" t="s">
        <v>59</v>
      </c>
      <c r="F465" t="b">
        <v>0</v>
      </c>
      <c r="G465" t="s">
        <v>65</v>
      </c>
      <c r="H465" s="1">
        <v>46028.959305555552</v>
      </c>
      <c r="I465" t="b">
        <v>0</v>
      </c>
      <c r="J465" t="b">
        <v>1</v>
      </c>
      <c r="K465" t="s">
        <v>41</v>
      </c>
      <c r="L465" t="s">
        <v>60</v>
      </c>
      <c r="M465">
        <v>165000</v>
      </c>
      <c r="N465"/>
      <c r="O465" t="s">
        <v>904</v>
      </c>
      <c r="P465" t="s">
        <v>5087</v>
      </c>
    </row>
    <row r="466" spans="1:16" x14ac:dyDescent="0.25">
      <c r="A466" t="s">
        <v>0</v>
      </c>
      <c r="B466" t="s">
        <v>5422</v>
      </c>
      <c r="C466" t="s">
        <v>812</v>
      </c>
      <c r="D466" t="s">
        <v>2360</v>
      </c>
      <c r="E466" t="s">
        <v>59</v>
      </c>
      <c r="F466" t="b">
        <v>0</v>
      </c>
      <c r="G466" t="s">
        <v>65</v>
      </c>
      <c r="H466" s="1">
        <v>46029.000092592592</v>
      </c>
      <c r="I466" t="b">
        <v>0</v>
      </c>
      <c r="J466" t="b">
        <v>1</v>
      </c>
      <c r="K466" t="s">
        <v>41</v>
      </c>
      <c r="L466" t="s">
        <v>60</v>
      </c>
      <c r="M466">
        <v>134000</v>
      </c>
      <c r="N466"/>
      <c r="O466" t="s">
        <v>1355</v>
      </c>
      <c r="P466" t="s">
        <v>5423</v>
      </c>
    </row>
    <row r="467" spans="1:16" x14ac:dyDescent="0.25">
      <c r="A467" t="s">
        <v>0</v>
      </c>
      <c r="B467" t="s">
        <v>3482</v>
      </c>
      <c r="C467" t="s">
        <v>76</v>
      </c>
      <c r="D467" t="s">
        <v>4526</v>
      </c>
      <c r="E467" t="s">
        <v>59</v>
      </c>
      <c r="F467" t="b">
        <v>1</v>
      </c>
      <c r="G467" t="s">
        <v>68</v>
      </c>
      <c r="H467" s="1">
        <v>46029.000636574077</v>
      </c>
      <c r="I467" t="b">
        <v>1</v>
      </c>
      <c r="J467" t="b">
        <v>1</v>
      </c>
      <c r="K467" t="s">
        <v>41</v>
      </c>
      <c r="L467" t="s">
        <v>60</v>
      </c>
      <c r="M467">
        <v>74000</v>
      </c>
      <c r="N467"/>
      <c r="O467" t="s">
        <v>1684</v>
      </c>
      <c r="P467" t="s">
        <v>5358</v>
      </c>
    </row>
    <row r="468" spans="1:16" x14ac:dyDescent="0.25">
      <c r="A468" t="s">
        <v>2</v>
      </c>
      <c r="B468" t="s">
        <v>5424</v>
      </c>
      <c r="C468" t="s">
        <v>1593</v>
      </c>
      <c r="D468" t="s">
        <v>4526</v>
      </c>
      <c r="E468" t="s">
        <v>59</v>
      </c>
      <c r="F468" t="b">
        <v>0</v>
      </c>
      <c r="G468" t="s">
        <v>65</v>
      </c>
      <c r="H468" s="1">
        <v>46029.001006944447</v>
      </c>
      <c r="I468" t="b">
        <v>0</v>
      </c>
      <c r="J468" t="b">
        <v>1</v>
      </c>
      <c r="K468" t="s">
        <v>41</v>
      </c>
      <c r="L468" t="s">
        <v>60</v>
      </c>
      <c r="M468">
        <v>105950</v>
      </c>
      <c r="N468"/>
      <c r="O468" t="s">
        <v>1941</v>
      </c>
      <c r="P468" t="s">
        <v>85</v>
      </c>
    </row>
    <row r="469" spans="1:16" x14ac:dyDescent="0.25">
      <c r="A469" t="s">
        <v>2</v>
      </c>
      <c r="B469" t="s">
        <v>5172</v>
      </c>
      <c r="C469" t="s">
        <v>333</v>
      </c>
      <c r="D469" t="s">
        <v>4671</v>
      </c>
      <c r="E469" t="s">
        <v>59</v>
      </c>
      <c r="F469" t="b">
        <v>0</v>
      </c>
      <c r="G469" t="s">
        <v>77</v>
      </c>
      <c r="H469" s="1">
        <v>46029.001307870371</v>
      </c>
      <c r="I469" t="b">
        <v>0</v>
      </c>
      <c r="J469" t="b">
        <v>1</v>
      </c>
      <c r="K469" t="s">
        <v>41</v>
      </c>
      <c r="L469" t="s">
        <v>60</v>
      </c>
      <c r="M469">
        <v>184000</v>
      </c>
      <c r="N469"/>
      <c r="O469" t="s">
        <v>1114</v>
      </c>
      <c r="P469" t="s">
        <v>5173</v>
      </c>
    </row>
    <row r="470" spans="1:16" x14ac:dyDescent="0.25">
      <c r="A470" t="s">
        <v>7</v>
      </c>
      <c r="B470" t="s">
        <v>5425</v>
      </c>
      <c r="C470" t="s">
        <v>19</v>
      </c>
      <c r="D470" t="s">
        <v>4518</v>
      </c>
      <c r="E470" t="s">
        <v>59</v>
      </c>
      <c r="F470" t="b">
        <v>0</v>
      </c>
      <c r="G470" t="s">
        <v>19</v>
      </c>
      <c r="H470" s="1">
        <v>46029.004837962973</v>
      </c>
      <c r="I470" t="b">
        <v>1</v>
      </c>
      <c r="J470" t="b">
        <v>0</v>
      </c>
      <c r="K470" t="s">
        <v>19</v>
      </c>
      <c r="L470" t="s">
        <v>60</v>
      </c>
      <c r="M470">
        <v>62500</v>
      </c>
      <c r="N470"/>
      <c r="O470" t="s">
        <v>5426</v>
      </c>
      <c r="P470" t="s">
        <v>146</v>
      </c>
    </row>
    <row r="471" spans="1:16" x14ac:dyDescent="0.25">
      <c r="A471" t="s">
        <v>8</v>
      </c>
      <c r="B471" t="s">
        <v>5427</v>
      </c>
      <c r="C471" t="s">
        <v>76</v>
      </c>
      <c r="D471" t="s">
        <v>584</v>
      </c>
      <c r="E471" t="s">
        <v>72</v>
      </c>
      <c r="F471" t="b">
        <v>1</v>
      </c>
      <c r="G471" t="s">
        <v>19</v>
      </c>
      <c r="H471" s="1">
        <v>46029.004953703698</v>
      </c>
      <c r="I471" t="b">
        <v>0</v>
      </c>
      <c r="J471" t="b">
        <v>0</v>
      </c>
      <c r="K471" t="s">
        <v>19</v>
      </c>
      <c r="L471" t="s">
        <v>74</v>
      </c>
      <c r="M471"/>
      <c r="N471">
        <v>25</v>
      </c>
      <c r="O471" t="s">
        <v>4814</v>
      </c>
      <c r="P471" t="s">
        <v>5428</v>
      </c>
    </row>
    <row r="472" spans="1:16" x14ac:dyDescent="0.25">
      <c r="A472" t="s">
        <v>2</v>
      </c>
      <c r="B472" t="s">
        <v>5429</v>
      </c>
      <c r="C472" t="s">
        <v>190</v>
      </c>
      <c r="D472" t="s">
        <v>4526</v>
      </c>
      <c r="E472" t="s">
        <v>59</v>
      </c>
      <c r="F472" t="b">
        <v>0</v>
      </c>
      <c r="G472" t="s">
        <v>73</v>
      </c>
      <c r="H472" s="1">
        <v>46029.043229166673</v>
      </c>
      <c r="I472" t="b">
        <v>0</v>
      </c>
      <c r="J472" t="b">
        <v>0</v>
      </c>
      <c r="K472" t="s">
        <v>41</v>
      </c>
      <c r="L472" t="s">
        <v>74</v>
      </c>
      <c r="M472"/>
      <c r="N472">
        <v>52.5</v>
      </c>
      <c r="O472" t="s">
        <v>4743</v>
      </c>
      <c r="P472" t="s">
        <v>5430</v>
      </c>
    </row>
    <row r="473" spans="1:16" x14ac:dyDescent="0.25">
      <c r="A473" t="s">
        <v>1</v>
      </c>
      <c r="B473" t="s">
        <v>5431</v>
      </c>
      <c r="C473" t="s">
        <v>369</v>
      </c>
      <c r="D473" t="s">
        <v>4526</v>
      </c>
      <c r="E473" t="s">
        <v>132</v>
      </c>
      <c r="F473" t="b">
        <v>0</v>
      </c>
      <c r="G473" t="s">
        <v>77</v>
      </c>
      <c r="H473" s="1">
        <v>46029.044039351851</v>
      </c>
      <c r="I473" t="b">
        <v>0</v>
      </c>
      <c r="J473" t="b">
        <v>1</v>
      </c>
      <c r="K473" t="s">
        <v>41</v>
      </c>
      <c r="L473" t="s">
        <v>60</v>
      </c>
      <c r="M473">
        <v>101500</v>
      </c>
      <c r="N473"/>
      <c r="O473" t="s">
        <v>4743</v>
      </c>
      <c r="P473" t="s">
        <v>5432</v>
      </c>
    </row>
    <row r="474" spans="1:16" x14ac:dyDescent="0.25">
      <c r="A474" t="s">
        <v>1</v>
      </c>
      <c r="B474" t="s">
        <v>439</v>
      </c>
      <c r="C474" t="s">
        <v>2236</v>
      </c>
      <c r="D474" t="s">
        <v>4526</v>
      </c>
      <c r="E474" t="s">
        <v>59</v>
      </c>
      <c r="F474" t="b">
        <v>0</v>
      </c>
      <c r="G474" t="s">
        <v>73</v>
      </c>
      <c r="H474" s="1">
        <v>46029.044976851852</v>
      </c>
      <c r="I474" t="b">
        <v>0</v>
      </c>
      <c r="J474" t="b">
        <v>1</v>
      </c>
      <c r="K474" t="s">
        <v>41</v>
      </c>
      <c r="L474" t="s">
        <v>60</v>
      </c>
      <c r="M474">
        <v>174000</v>
      </c>
      <c r="N474"/>
      <c r="O474" t="s">
        <v>5433</v>
      </c>
      <c r="P474" t="s">
        <v>5434</v>
      </c>
    </row>
    <row r="475" spans="1:16" x14ac:dyDescent="0.25">
      <c r="A475" t="s">
        <v>0</v>
      </c>
      <c r="B475" t="s">
        <v>430</v>
      </c>
      <c r="C475" t="s">
        <v>5435</v>
      </c>
      <c r="D475" t="s">
        <v>2360</v>
      </c>
      <c r="E475" t="s">
        <v>59</v>
      </c>
      <c r="F475" t="b">
        <v>0</v>
      </c>
      <c r="G475" t="s">
        <v>65</v>
      </c>
      <c r="H475" s="1">
        <v>46029.083402777767</v>
      </c>
      <c r="I475" t="b">
        <v>0</v>
      </c>
      <c r="J475" t="b">
        <v>1</v>
      </c>
      <c r="K475" t="s">
        <v>41</v>
      </c>
      <c r="L475" t="s">
        <v>60</v>
      </c>
      <c r="M475">
        <v>107500</v>
      </c>
      <c r="N475"/>
      <c r="O475" t="s">
        <v>5436</v>
      </c>
      <c r="P475" t="s">
        <v>5437</v>
      </c>
    </row>
    <row r="476" spans="1:16" x14ac:dyDescent="0.25">
      <c r="A476" t="s">
        <v>5</v>
      </c>
      <c r="B476" t="s">
        <v>5438</v>
      </c>
      <c r="C476" t="s">
        <v>76</v>
      </c>
      <c r="D476" t="s">
        <v>4526</v>
      </c>
      <c r="E476" t="s">
        <v>132</v>
      </c>
      <c r="F476" t="b">
        <v>1</v>
      </c>
      <c r="G476" t="s">
        <v>13</v>
      </c>
      <c r="H476" s="1">
        <v>46029.135023148148</v>
      </c>
      <c r="I476" t="b">
        <v>0</v>
      </c>
      <c r="J476" t="b">
        <v>0</v>
      </c>
      <c r="K476" t="s">
        <v>13</v>
      </c>
      <c r="L476" t="s">
        <v>74</v>
      </c>
      <c r="M476"/>
      <c r="N476">
        <v>87.5</v>
      </c>
      <c r="O476" t="s">
        <v>5046</v>
      </c>
      <c r="P476" t="s">
        <v>146</v>
      </c>
    </row>
    <row r="477" spans="1:16" x14ac:dyDescent="0.25">
      <c r="A477" t="s">
        <v>0</v>
      </c>
      <c r="B477" t="s">
        <v>5439</v>
      </c>
      <c r="C477" t="s">
        <v>112</v>
      </c>
      <c r="D477" t="s">
        <v>5440</v>
      </c>
      <c r="E477" t="s">
        <v>59</v>
      </c>
      <c r="F477" t="b">
        <v>0</v>
      </c>
      <c r="G477" t="s">
        <v>65</v>
      </c>
      <c r="H477" s="1">
        <v>46029.250069444453</v>
      </c>
      <c r="I477" t="b">
        <v>1</v>
      </c>
      <c r="J477" t="b">
        <v>1</v>
      </c>
      <c r="K477" t="s">
        <v>41</v>
      </c>
      <c r="L477" t="s">
        <v>60</v>
      </c>
      <c r="M477">
        <v>65000</v>
      </c>
      <c r="N477"/>
      <c r="O477" t="s">
        <v>5441</v>
      </c>
      <c r="P477" t="s">
        <v>5442</v>
      </c>
    </row>
    <row r="478" spans="1:16" x14ac:dyDescent="0.25">
      <c r="A478" t="s">
        <v>0</v>
      </c>
      <c r="B478" t="s">
        <v>5443</v>
      </c>
      <c r="C478" t="s">
        <v>5444</v>
      </c>
      <c r="D478" t="s">
        <v>5440</v>
      </c>
      <c r="E478" t="s">
        <v>59</v>
      </c>
      <c r="F478" t="b">
        <v>0</v>
      </c>
      <c r="G478" t="s">
        <v>65</v>
      </c>
      <c r="H478" s="1">
        <v>46029.250173611108</v>
      </c>
      <c r="I478" t="b">
        <v>0</v>
      </c>
      <c r="J478" t="b">
        <v>0</v>
      </c>
      <c r="K478" t="s">
        <v>41</v>
      </c>
      <c r="L478" t="s">
        <v>60</v>
      </c>
      <c r="M478">
        <v>102960</v>
      </c>
      <c r="N478"/>
      <c r="O478" t="s">
        <v>521</v>
      </c>
      <c r="P478" t="s">
        <v>5445</v>
      </c>
    </row>
    <row r="479" spans="1:16" x14ac:dyDescent="0.25">
      <c r="A479" t="s">
        <v>0</v>
      </c>
      <c r="B479" t="s">
        <v>1125</v>
      </c>
      <c r="C479" t="s">
        <v>3626</v>
      </c>
      <c r="D479" t="s">
        <v>5440</v>
      </c>
      <c r="E479" t="s">
        <v>59</v>
      </c>
      <c r="F479" t="b">
        <v>0</v>
      </c>
      <c r="G479" t="s">
        <v>65</v>
      </c>
      <c r="H479" s="1">
        <v>46029.250173611108</v>
      </c>
      <c r="I479" t="b">
        <v>0</v>
      </c>
      <c r="J479" t="b">
        <v>0</v>
      </c>
      <c r="K479" t="s">
        <v>41</v>
      </c>
      <c r="L479" t="s">
        <v>60</v>
      </c>
      <c r="M479">
        <v>79800</v>
      </c>
      <c r="N479"/>
      <c r="O479" t="s">
        <v>2111</v>
      </c>
      <c r="P479" t="s">
        <v>5446</v>
      </c>
    </row>
    <row r="480" spans="1:16" x14ac:dyDescent="0.25">
      <c r="A480" t="s">
        <v>0</v>
      </c>
      <c r="B480" t="s">
        <v>5447</v>
      </c>
      <c r="C480" t="s">
        <v>246</v>
      </c>
      <c r="D480" t="s">
        <v>5440</v>
      </c>
      <c r="E480" t="s">
        <v>59</v>
      </c>
      <c r="F480" t="b">
        <v>0</v>
      </c>
      <c r="G480" t="s">
        <v>65</v>
      </c>
      <c r="H480" s="1">
        <v>46029.250243055547</v>
      </c>
      <c r="I480" t="b">
        <v>1</v>
      </c>
      <c r="J480" t="b">
        <v>0</v>
      </c>
      <c r="K480" t="s">
        <v>41</v>
      </c>
      <c r="L480" t="s">
        <v>60</v>
      </c>
      <c r="M480">
        <v>113000</v>
      </c>
      <c r="N480"/>
      <c r="O480" t="s">
        <v>1655</v>
      </c>
      <c r="P480" t="s">
        <v>310</v>
      </c>
    </row>
    <row r="481" spans="1:16" x14ac:dyDescent="0.25">
      <c r="A481" t="s">
        <v>0</v>
      </c>
      <c r="B481" t="s">
        <v>5448</v>
      </c>
      <c r="C481" t="s">
        <v>5449</v>
      </c>
      <c r="D481" t="s">
        <v>5440</v>
      </c>
      <c r="E481" t="s">
        <v>59</v>
      </c>
      <c r="F481" t="b">
        <v>0</v>
      </c>
      <c r="G481" t="s">
        <v>77</v>
      </c>
      <c r="H481" s="1">
        <v>46029.250509259262</v>
      </c>
      <c r="I481" t="b">
        <v>0</v>
      </c>
      <c r="J481" t="b">
        <v>0</v>
      </c>
      <c r="K481" t="s">
        <v>41</v>
      </c>
      <c r="L481" t="s">
        <v>60</v>
      </c>
      <c r="M481">
        <v>129000</v>
      </c>
      <c r="N481"/>
      <c r="O481" t="s">
        <v>5450</v>
      </c>
      <c r="P481" t="s">
        <v>5451</v>
      </c>
    </row>
    <row r="482" spans="1:16" x14ac:dyDescent="0.25">
      <c r="A482" t="s">
        <v>2</v>
      </c>
      <c r="B482" t="s">
        <v>5452</v>
      </c>
      <c r="C482" t="s">
        <v>370</v>
      </c>
      <c r="D482" t="s">
        <v>5440</v>
      </c>
      <c r="E482" t="s">
        <v>59</v>
      </c>
      <c r="F482" t="b">
        <v>0</v>
      </c>
      <c r="G482" t="s">
        <v>65</v>
      </c>
      <c r="H482" s="1">
        <v>46029.251030092593</v>
      </c>
      <c r="I482" t="b">
        <v>0</v>
      </c>
      <c r="J482" t="b">
        <v>0</v>
      </c>
      <c r="K482" t="s">
        <v>41</v>
      </c>
      <c r="L482" t="s">
        <v>60</v>
      </c>
      <c r="M482">
        <v>60000</v>
      </c>
      <c r="N482"/>
      <c r="O482" t="s">
        <v>3128</v>
      </c>
    </row>
    <row r="483" spans="1:16" x14ac:dyDescent="0.25">
      <c r="A483" t="s">
        <v>6</v>
      </c>
      <c r="B483" t="s">
        <v>5453</v>
      </c>
      <c r="C483" t="s">
        <v>112</v>
      </c>
      <c r="D483" t="s">
        <v>5440</v>
      </c>
      <c r="E483" t="s">
        <v>59</v>
      </c>
      <c r="F483" t="b">
        <v>0</v>
      </c>
      <c r="G483" t="s">
        <v>65</v>
      </c>
      <c r="H483" s="1">
        <v>46029.251030092593</v>
      </c>
      <c r="I483" t="b">
        <v>0</v>
      </c>
      <c r="J483" t="b">
        <v>0</v>
      </c>
      <c r="K483" t="s">
        <v>41</v>
      </c>
      <c r="L483" t="s">
        <v>60</v>
      </c>
      <c r="M483">
        <v>140000</v>
      </c>
      <c r="N483"/>
      <c r="O483" t="s">
        <v>4321</v>
      </c>
      <c r="P483" t="s">
        <v>429</v>
      </c>
    </row>
    <row r="484" spans="1:16" x14ac:dyDescent="0.25">
      <c r="A484" t="s">
        <v>2</v>
      </c>
      <c r="B484" t="s">
        <v>5454</v>
      </c>
      <c r="C484" t="s">
        <v>112</v>
      </c>
      <c r="D484" t="s">
        <v>5440</v>
      </c>
      <c r="E484" t="s">
        <v>621</v>
      </c>
      <c r="F484" t="b">
        <v>0</v>
      </c>
      <c r="G484" t="s">
        <v>65</v>
      </c>
      <c r="H484" s="1">
        <v>46029.25105324074</v>
      </c>
      <c r="I484" t="b">
        <v>0</v>
      </c>
      <c r="J484" t="b">
        <v>0</v>
      </c>
      <c r="K484" t="s">
        <v>41</v>
      </c>
      <c r="L484" t="s">
        <v>60</v>
      </c>
      <c r="M484">
        <v>147000</v>
      </c>
      <c r="N484"/>
      <c r="O484" t="s">
        <v>5455</v>
      </c>
      <c r="P484" t="s">
        <v>5456</v>
      </c>
    </row>
    <row r="485" spans="1:16" x14ac:dyDescent="0.25">
      <c r="A485" t="s">
        <v>2</v>
      </c>
      <c r="B485" t="s">
        <v>5457</v>
      </c>
      <c r="C485" t="s">
        <v>319</v>
      </c>
      <c r="D485" t="s">
        <v>5440</v>
      </c>
      <c r="E485" t="s">
        <v>59</v>
      </c>
      <c r="F485" t="b">
        <v>0</v>
      </c>
      <c r="G485" t="s">
        <v>65</v>
      </c>
      <c r="H485" s="1">
        <v>46029.251111111109</v>
      </c>
      <c r="I485" t="b">
        <v>0</v>
      </c>
      <c r="J485" t="b">
        <v>1</v>
      </c>
      <c r="K485" t="s">
        <v>41</v>
      </c>
      <c r="L485" t="s">
        <v>60</v>
      </c>
      <c r="M485">
        <v>120000</v>
      </c>
      <c r="N485"/>
      <c r="O485" t="s">
        <v>4608</v>
      </c>
      <c r="P485" t="s">
        <v>5458</v>
      </c>
    </row>
    <row r="486" spans="1:16" x14ac:dyDescent="0.25">
      <c r="A486" t="s">
        <v>6</v>
      </c>
      <c r="B486" t="s">
        <v>5459</v>
      </c>
      <c r="C486" t="s">
        <v>145</v>
      </c>
      <c r="D486" t="s">
        <v>5440</v>
      </c>
      <c r="E486" t="s">
        <v>59</v>
      </c>
      <c r="F486" t="b">
        <v>0</v>
      </c>
      <c r="G486" t="s">
        <v>65</v>
      </c>
      <c r="H486" s="1">
        <v>46029.251111111109</v>
      </c>
      <c r="I486" t="b">
        <v>0</v>
      </c>
      <c r="J486" t="b">
        <v>0</v>
      </c>
      <c r="K486" t="s">
        <v>41</v>
      </c>
      <c r="L486" t="s">
        <v>60</v>
      </c>
      <c r="M486">
        <v>90160</v>
      </c>
      <c r="N486"/>
      <c r="O486" t="s">
        <v>560</v>
      </c>
      <c r="P486" t="s">
        <v>5250</v>
      </c>
    </row>
    <row r="487" spans="1:16" x14ac:dyDescent="0.25">
      <c r="A487" t="s">
        <v>2</v>
      </c>
      <c r="B487" t="s">
        <v>5460</v>
      </c>
      <c r="C487" t="s">
        <v>5461</v>
      </c>
      <c r="D487" t="s">
        <v>5440</v>
      </c>
      <c r="E487" t="s">
        <v>59</v>
      </c>
      <c r="F487" t="b">
        <v>0</v>
      </c>
      <c r="G487" t="s">
        <v>65</v>
      </c>
      <c r="H487" s="1">
        <v>46029.251111111109</v>
      </c>
      <c r="I487" t="b">
        <v>0</v>
      </c>
      <c r="J487" t="b">
        <v>1</v>
      </c>
      <c r="K487" t="s">
        <v>41</v>
      </c>
      <c r="L487" t="s">
        <v>60</v>
      </c>
      <c r="M487">
        <v>178000</v>
      </c>
      <c r="N487"/>
      <c r="O487" t="s">
        <v>2497</v>
      </c>
      <c r="P487" t="s">
        <v>5462</v>
      </c>
    </row>
    <row r="488" spans="1:16" x14ac:dyDescent="0.25">
      <c r="A488" t="s">
        <v>6</v>
      </c>
      <c r="B488" t="s">
        <v>5463</v>
      </c>
      <c r="C488" t="s">
        <v>3648</v>
      </c>
      <c r="D488" t="s">
        <v>5440</v>
      </c>
      <c r="E488" t="s">
        <v>59</v>
      </c>
      <c r="F488" t="b">
        <v>0</v>
      </c>
      <c r="G488" t="s">
        <v>65</v>
      </c>
      <c r="H488" s="1">
        <v>46029.251134259262</v>
      </c>
      <c r="I488" t="b">
        <v>0</v>
      </c>
      <c r="J488" t="b">
        <v>1</v>
      </c>
      <c r="K488" t="s">
        <v>41</v>
      </c>
      <c r="L488" t="s">
        <v>60</v>
      </c>
      <c r="M488">
        <v>107185</v>
      </c>
      <c r="N488"/>
      <c r="O488" t="s">
        <v>1919</v>
      </c>
      <c r="P488" t="s">
        <v>5464</v>
      </c>
    </row>
    <row r="489" spans="1:16" x14ac:dyDescent="0.25">
      <c r="A489" t="s">
        <v>2</v>
      </c>
      <c r="B489" t="s">
        <v>5465</v>
      </c>
      <c r="C489" t="s">
        <v>172</v>
      </c>
      <c r="D489" t="s">
        <v>5440</v>
      </c>
      <c r="E489" t="s">
        <v>59</v>
      </c>
      <c r="F489" t="b">
        <v>0</v>
      </c>
      <c r="G489" t="s">
        <v>68</v>
      </c>
      <c r="H489" s="1">
        <v>46029.251261574071</v>
      </c>
      <c r="I489" t="b">
        <v>0</v>
      </c>
      <c r="J489" t="b">
        <v>1</v>
      </c>
      <c r="K489" t="s">
        <v>41</v>
      </c>
      <c r="L489" t="s">
        <v>60</v>
      </c>
      <c r="M489">
        <v>138000</v>
      </c>
      <c r="N489"/>
      <c r="O489" t="s">
        <v>676</v>
      </c>
      <c r="P489" t="s">
        <v>5466</v>
      </c>
    </row>
    <row r="490" spans="1:16" x14ac:dyDescent="0.25">
      <c r="A490" t="s">
        <v>5</v>
      </c>
      <c r="B490" t="s">
        <v>5467</v>
      </c>
      <c r="C490" t="s">
        <v>1844</v>
      </c>
      <c r="D490" t="s">
        <v>5440</v>
      </c>
      <c r="E490" t="s">
        <v>59</v>
      </c>
      <c r="F490" t="b">
        <v>0</v>
      </c>
      <c r="G490" t="s">
        <v>68</v>
      </c>
      <c r="H490" s="1">
        <v>46029.252905092602</v>
      </c>
      <c r="I490" t="b">
        <v>0</v>
      </c>
      <c r="J490" t="b">
        <v>1</v>
      </c>
      <c r="K490" t="s">
        <v>41</v>
      </c>
      <c r="L490" t="s">
        <v>60</v>
      </c>
      <c r="M490">
        <v>112710</v>
      </c>
      <c r="N490"/>
      <c r="O490" t="s">
        <v>3595</v>
      </c>
      <c r="P490" t="s">
        <v>5468</v>
      </c>
    </row>
    <row r="491" spans="1:16" x14ac:dyDescent="0.25">
      <c r="A491" t="s">
        <v>1</v>
      </c>
      <c r="B491" t="s">
        <v>5469</v>
      </c>
      <c r="C491" t="s">
        <v>172</v>
      </c>
      <c r="D491" t="s">
        <v>5440</v>
      </c>
      <c r="E491" t="s">
        <v>59</v>
      </c>
      <c r="F491" t="b">
        <v>0</v>
      </c>
      <c r="G491" t="s">
        <v>68</v>
      </c>
      <c r="H491" s="1">
        <v>46029.252905092602</v>
      </c>
      <c r="I491" t="b">
        <v>1</v>
      </c>
      <c r="J491" t="b">
        <v>1</v>
      </c>
      <c r="K491" t="s">
        <v>41</v>
      </c>
      <c r="L491" t="s">
        <v>60</v>
      </c>
      <c r="M491">
        <v>95000</v>
      </c>
      <c r="N491"/>
      <c r="O491" t="s">
        <v>4608</v>
      </c>
      <c r="P491" t="s">
        <v>5470</v>
      </c>
    </row>
    <row r="492" spans="1:16" x14ac:dyDescent="0.25">
      <c r="A492" t="s">
        <v>2</v>
      </c>
      <c r="B492" t="s">
        <v>5471</v>
      </c>
      <c r="C492" t="s">
        <v>5073</v>
      </c>
      <c r="D492" t="s">
        <v>5440</v>
      </c>
      <c r="E492" t="s">
        <v>59</v>
      </c>
      <c r="F492" t="b">
        <v>0</v>
      </c>
      <c r="G492" t="s">
        <v>40</v>
      </c>
      <c r="H492" s="1">
        <v>46029.257488425923</v>
      </c>
      <c r="I492" t="b">
        <v>0</v>
      </c>
      <c r="J492" t="b">
        <v>0</v>
      </c>
      <c r="K492" t="s">
        <v>40</v>
      </c>
      <c r="L492" t="s">
        <v>74</v>
      </c>
      <c r="M492"/>
      <c r="N492">
        <v>37</v>
      </c>
      <c r="O492" t="s">
        <v>5472</v>
      </c>
      <c r="P492" t="s">
        <v>5473</v>
      </c>
    </row>
    <row r="493" spans="1:16" x14ac:dyDescent="0.25">
      <c r="A493" t="s">
        <v>2</v>
      </c>
      <c r="B493" t="s">
        <v>4618</v>
      </c>
      <c r="C493" t="s">
        <v>246</v>
      </c>
      <c r="D493" t="s">
        <v>4526</v>
      </c>
      <c r="E493" t="s">
        <v>621</v>
      </c>
      <c r="F493" t="b">
        <v>0</v>
      </c>
      <c r="G493" t="s">
        <v>65</v>
      </c>
      <c r="H493" s="1">
        <v>46029.292743055557</v>
      </c>
      <c r="I493" t="b">
        <v>0</v>
      </c>
      <c r="J493" t="b">
        <v>1</v>
      </c>
      <c r="K493" t="s">
        <v>41</v>
      </c>
      <c r="L493" t="s">
        <v>74</v>
      </c>
      <c r="M493"/>
      <c r="N493">
        <v>36.31</v>
      </c>
      <c r="O493" t="s">
        <v>4548</v>
      </c>
      <c r="P493" t="s">
        <v>4619</v>
      </c>
    </row>
    <row r="494" spans="1:16" x14ac:dyDescent="0.25">
      <c r="A494" t="s">
        <v>2</v>
      </c>
      <c r="B494" t="s">
        <v>5474</v>
      </c>
      <c r="C494" t="s">
        <v>2269</v>
      </c>
      <c r="D494" t="s">
        <v>2360</v>
      </c>
      <c r="E494" t="s">
        <v>59</v>
      </c>
      <c r="F494" t="b">
        <v>0</v>
      </c>
      <c r="G494" t="s">
        <v>65</v>
      </c>
      <c r="H494" s="1">
        <v>46029.29277777778</v>
      </c>
      <c r="I494" t="b">
        <v>0</v>
      </c>
      <c r="J494" t="b">
        <v>1</v>
      </c>
      <c r="K494" t="s">
        <v>41</v>
      </c>
      <c r="L494" t="s">
        <v>60</v>
      </c>
      <c r="M494">
        <v>218000</v>
      </c>
      <c r="N494"/>
      <c r="O494" t="s">
        <v>1151</v>
      </c>
      <c r="P494" t="s">
        <v>1033</v>
      </c>
    </row>
    <row r="495" spans="1:16" x14ac:dyDescent="0.25">
      <c r="A495" t="s">
        <v>1</v>
      </c>
      <c r="B495" t="s">
        <v>5332</v>
      </c>
      <c r="C495" t="s">
        <v>356</v>
      </c>
      <c r="D495" t="s">
        <v>2360</v>
      </c>
      <c r="E495" t="s">
        <v>59</v>
      </c>
      <c r="F495" t="b">
        <v>0</v>
      </c>
      <c r="G495" t="s">
        <v>65</v>
      </c>
      <c r="H495" s="1">
        <v>46029.293217592603</v>
      </c>
      <c r="I495" t="b">
        <v>0</v>
      </c>
      <c r="J495" t="b">
        <v>1</v>
      </c>
      <c r="K495" t="s">
        <v>41</v>
      </c>
      <c r="L495" t="s">
        <v>74</v>
      </c>
      <c r="M495"/>
      <c r="N495">
        <v>90</v>
      </c>
      <c r="O495" t="s">
        <v>2182</v>
      </c>
      <c r="P495" t="s">
        <v>85</v>
      </c>
    </row>
    <row r="496" spans="1:16" x14ac:dyDescent="0.25">
      <c r="A496" t="s">
        <v>1</v>
      </c>
      <c r="B496" t="s">
        <v>439</v>
      </c>
      <c r="C496" t="s">
        <v>315</v>
      </c>
      <c r="D496" t="s">
        <v>5475</v>
      </c>
      <c r="E496" t="s">
        <v>59</v>
      </c>
      <c r="F496" t="b">
        <v>0</v>
      </c>
      <c r="G496" t="s">
        <v>77</v>
      </c>
      <c r="H496" s="1">
        <v>46029.293634259258</v>
      </c>
      <c r="I496" t="b">
        <v>0</v>
      </c>
      <c r="J496" t="b">
        <v>1</v>
      </c>
      <c r="K496" t="s">
        <v>41</v>
      </c>
      <c r="L496" t="s">
        <v>60</v>
      </c>
      <c r="M496">
        <v>174000</v>
      </c>
      <c r="N496"/>
      <c r="O496" t="s">
        <v>5476</v>
      </c>
      <c r="P496" t="s">
        <v>5477</v>
      </c>
    </row>
    <row r="497" spans="1:16" x14ac:dyDescent="0.25">
      <c r="A497" t="s">
        <v>1</v>
      </c>
      <c r="B497" t="s">
        <v>5478</v>
      </c>
      <c r="C497" t="s">
        <v>930</v>
      </c>
      <c r="D497" t="s">
        <v>4868</v>
      </c>
      <c r="E497" t="s">
        <v>59</v>
      </c>
      <c r="F497" t="b">
        <v>0</v>
      </c>
      <c r="G497" t="s">
        <v>19</v>
      </c>
      <c r="H497" s="1">
        <v>46029.296458333331</v>
      </c>
      <c r="I497" t="b">
        <v>1</v>
      </c>
      <c r="J497" t="b">
        <v>0</v>
      </c>
      <c r="K497" t="s">
        <v>19</v>
      </c>
      <c r="L497" t="s">
        <v>60</v>
      </c>
      <c r="M497">
        <v>850000</v>
      </c>
      <c r="N497"/>
      <c r="O497" t="s">
        <v>5479</v>
      </c>
      <c r="P497" t="s">
        <v>5480</v>
      </c>
    </row>
    <row r="498" spans="1:16" x14ac:dyDescent="0.25">
      <c r="A498" t="s">
        <v>8</v>
      </c>
      <c r="B498" t="s">
        <v>5481</v>
      </c>
      <c r="C498" t="s">
        <v>76</v>
      </c>
      <c r="D498" t="s">
        <v>5045</v>
      </c>
      <c r="E498" t="s">
        <v>132</v>
      </c>
      <c r="F498" t="b">
        <v>1</v>
      </c>
      <c r="G498" t="s">
        <v>33</v>
      </c>
      <c r="H498" s="1">
        <v>46029.298495370371</v>
      </c>
      <c r="I498" t="b">
        <v>0</v>
      </c>
      <c r="J498" t="b">
        <v>0</v>
      </c>
      <c r="K498" t="s">
        <v>33</v>
      </c>
      <c r="L498" t="s">
        <v>74</v>
      </c>
      <c r="M498"/>
      <c r="N498">
        <v>35</v>
      </c>
      <c r="O498" t="s">
        <v>5046</v>
      </c>
      <c r="P498" t="s">
        <v>5482</v>
      </c>
    </row>
    <row r="499" spans="1:16" x14ac:dyDescent="0.25">
      <c r="A499" t="s">
        <v>1</v>
      </c>
      <c r="B499" t="s">
        <v>5483</v>
      </c>
      <c r="C499" t="s">
        <v>76</v>
      </c>
      <c r="D499" t="s">
        <v>4526</v>
      </c>
      <c r="E499" t="s">
        <v>132</v>
      </c>
      <c r="F499" t="b">
        <v>1</v>
      </c>
      <c r="G499" t="s">
        <v>13</v>
      </c>
      <c r="H499" s="1">
        <v>46029.300798611112</v>
      </c>
      <c r="I499" t="b">
        <v>0</v>
      </c>
      <c r="J499" t="b">
        <v>0</v>
      </c>
      <c r="K499" t="s">
        <v>13</v>
      </c>
      <c r="L499" t="s">
        <v>74</v>
      </c>
      <c r="M499"/>
      <c r="N499">
        <v>14</v>
      </c>
      <c r="O499" t="s">
        <v>5046</v>
      </c>
      <c r="P499" t="s">
        <v>5484</v>
      </c>
    </row>
    <row r="500" spans="1:16" x14ac:dyDescent="0.25">
      <c r="A500" t="s">
        <v>2</v>
      </c>
      <c r="B500" t="s">
        <v>5485</v>
      </c>
      <c r="C500" t="s">
        <v>32</v>
      </c>
      <c r="D500" t="s">
        <v>4346</v>
      </c>
      <c r="E500" t="s">
        <v>59</v>
      </c>
      <c r="F500" t="b">
        <v>0</v>
      </c>
      <c r="G500" t="s">
        <v>32</v>
      </c>
      <c r="H500" s="1">
        <v>46029.302916666667</v>
      </c>
      <c r="I500" t="b">
        <v>0</v>
      </c>
      <c r="J500" t="b">
        <v>0</v>
      </c>
      <c r="K500" t="s">
        <v>32</v>
      </c>
      <c r="L500" t="s">
        <v>60</v>
      </c>
      <c r="M500">
        <v>53000</v>
      </c>
      <c r="N500"/>
      <c r="O500" t="s">
        <v>3205</v>
      </c>
      <c r="P500" t="s">
        <v>1321</v>
      </c>
    </row>
    <row r="501" spans="1:16" x14ac:dyDescent="0.25">
      <c r="A501" t="s">
        <v>2</v>
      </c>
      <c r="B501" t="s">
        <v>4618</v>
      </c>
      <c r="C501" t="s">
        <v>207</v>
      </c>
      <c r="D501" t="s">
        <v>4526</v>
      </c>
      <c r="E501" t="s">
        <v>621</v>
      </c>
      <c r="F501" t="b">
        <v>0</v>
      </c>
      <c r="G501" t="s">
        <v>63</v>
      </c>
      <c r="H501" s="1">
        <v>46029.3044212963</v>
      </c>
      <c r="I501" t="b">
        <v>0</v>
      </c>
      <c r="J501" t="b">
        <v>1</v>
      </c>
      <c r="K501" t="s">
        <v>41</v>
      </c>
      <c r="L501" t="s">
        <v>74</v>
      </c>
      <c r="M501"/>
      <c r="N501">
        <v>36.31</v>
      </c>
      <c r="O501" t="s">
        <v>4548</v>
      </c>
      <c r="P501" t="s">
        <v>4619</v>
      </c>
    </row>
    <row r="502" spans="1:16" x14ac:dyDescent="0.25">
      <c r="A502" t="s">
        <v>0</v>
      </c>
      <c r="B502" t="s">
        <v>5486</v>
      </c>
      <c r="C502" t="s">
        <v>142</v>
      </c>
      <c r="D502" t="s">
        <v>4526</v>
      </c>
      <c r="E502" t="s">
        <v>621</v>
      </c>
      <c r="F502" t="b">
        <v>0</v>
      </c>
      <c r="G502" t="s">
        <v>65</v>
      </c>
      <c r="H502" s="1">
        <v>46029.333599537043</v>
      </c>
      <c r="I502" t="b">
        <v>0</v>
      </c>
      <c r="J502" t="b">
        <v>0</v>
      </c>
      <c r="K502" t="s">
        <v>41</v>
      </c>
      <c r="L502" t="s">
        <v>74</v>
      </c>
      <c r="M502"/>
      <c r="N502">
        <v>18</v>
      </c>
      <c r="O502" t="s">
        <v>5487</v>
      </c>
      <c r="P502" t="s">
        <v>2245</v>
      </c>
    </row>
    <row r="503" spans="1:16" x14ac:dyDescent="0.25">
      <c r="A503" t="s">
        <v>2</v>
      </c>
      <c r="B503" t="s">
        <v>5488</v>
      </c>
      <c r="C503" t="s">
        <v>112</v>
      </c>
      <c r="D503" t="s">
        <v>4346</v>
      </c>
      <c r="E503" t="s">
        <v>59</v>
      </c>
      <c r="F503" t="b">
        <v>0</v>
      </c>
      <c r="G503" t="s">
        <v>65</v>
      </c>
      <c r="H503" s="1">
        <v>46029.334363425929</v>
      </c>
      <c r="I503" t="b">
        <v>0</v>
      </c>
      <c r="J503" t="b">
        <v>1</v>
      </c>
      <c r="K503" t="s">
        <v>41</v>
      </c>
      <c r="L503" t="s">
        <v>60</v>
      </c>
      <c r="M503">
        <v>163500</v>
      </c>
      <c r="N503"/>
      <c r="O503" t="s">
        <v>138</v>
      </c>
    </row>
    <row r="504" spans="1:16" x14ac:dyDescent="0.25">
      <c r="A504" t="s">
        <v>2</v>
      </c>
      <c r="B504" t="s">
        <v>5489</v>
      </c>
      <c r="C504" t="s">
        <v>369</v>
      </c>
      <c r="D504" t="s">
        <v>4526</v>
      </c>
      <c r="E504" t="s">
        <v>59</v>
      </c>
      <c r="F504" t="b">
        <v>0</v>
      </c>
      <c r="G504" t="s">
        <v>65</v>
      </c>
      <c r="H504" s="1">
        <v>46029.334409722222</v>
      </c>
      <c r="I504" t="b">
        <v>0</v>
      </c>
      <c r="J504" t="b">
        <v>1</v>
      </c>
      <c r="K504" t="s">
        <v>41</v>
      </c>
      <c r="L504" t="s">
        <v>60</v>
      </c>
      <c r="M504">
        <v>162000</v>
      </c>
      <c r="N504"/>
      <c r="O504" t="s">
        <v>4839</v>
      </c>
      <c r="P504" t="s">
        <v>5395</v>
      </c>
    </row>
    <row r="505" spans="1:16" x14ac:dyDescent="0.25">
      <c r="A505" t="s">
        <v>2</v>
      </c>
      <c r="B505" t="s">
        <v>5490</v>
      </c>
      <c r="C505" t="s">
        <v>319</v>
      </c>
      <c r="D505" t="s">
        <v>4550</v>
      </c>
      <c r="E505" t="s">
        <v>59</v>
      </c>
      <c r="F505" t="b">
        <v>0</v>
      </c>
      <c r="G505" t="s">
        <v>65</v>
      </c>
      <c r="H505" s="1">
        <v>46029.334444444437</v>
      </c>
      <c r="I505" t="b">
        <v>0</v>
      </c>
      <c r="J505" t="b">
        <v>0</v>
      </c>
      <c r="K505" t="s">
        <v>41</v>
      </c>
      <c r="L505" t="s">
        <v>60</v>
      </c>
      <c r="M505">
        <v>142500</v>
      </c>
      <c r="N505"/>
      <c r="O505" t="s">
        <v>1238</v>
      </c>
      <c r="P505" t="s">
        <v>5491</v>
      </c>
    </row>
    <row r="506" spans="1:16" x14ac:dyDescent="0.25">
      <c r="A506" t="s">
        <v>2</v>
      </c>
      <c r="B506" t="s">
        <v>5492</v>
      </c>
      <c r="C506" t="s">
        <v>218</v>
      </c>
      <c r="D506" t="s">
        <v>5493</v>
      </c>
      <c r="E506" t="s">
        <v>59</v>
      </c>
      <c r="F506" t="b">
        <v>0</v>
      </c>
      <c r="G506" t="s">
        <v>63</v>
      </c>
      <c r="H506" s="1">
        <v>46029.346122685187</v>
      </c>
      <c r="I506" t="b">
        <v>0</v>
      </c>
      <c r="J506" t="b">
        <v>0</v>
      </c>
      <c r="K506" t="s">
        <v>41</v>
      </c>
      <c r="L506" t="s">
        <v>60</v>
      </c>
      <c r="M506">
        <v>145500</v>
      </c>
      <c r="N506"/>
      <c r="O506" t="s">
        <v>305</v>
      </c>
      <c r="P506" t="s">
        <v>5494</v>
      </c>
    </row>
    <row r="507" spans="1:16" x14ac:dyDescent="0.25">
      <c r="A507" t="s">
        <v>3</v>
      </c>
      <c r="B507" t="s">
        <v>2264</v>
      </c>
      <c r="C507" t="s">
        <v>1343</v>
      </c>
      <c r="D507" t="s">
        <v>2360</v>
      </c>
      <c r="E507" t="s">
        <v>59</v>
      </c>
      <c r="F507" t="b">
        <v>0</v>
      </c>
      <c r="G507" t="s">
        <v>77</v>
      </c>
      <c r="H507" s="1">
        <v>46029.417175925933</v>
      </c>
      <c r="I507" t="b">
        <v>0</v>
      </c>
      <c r="J507" t="b">
        <v>1</v>
      </c>
      <c r="K507" t="s">
        <v>41</v>
      </c>
      <c r="L507" t="s">
        <v>60</v>
      </c>
      <c r="M507">
        <v>95000</v>
      </c>
      <c r="N507"/>
      <c r="O507" t="s">
        <v>5495</v>
      </c>
      <c r="P507" t="s">
        <v>556</v>
      </c>
    </row>
    <row r="508" spans="1:16" x14ac:dyDescent="0.25">
      <c r="A508" t="s">
        <v>4</v>
      </c>
      <c r="B508" t="s">
        <v>5496</v>
      </c>
      <c r="C508" t="s">
        <v>5497</v>
      </c>
      <c r="D508" t="s">
        <v>2360</v>
      </c>
      <c r="E508" t="s">
        <v>72</v>
      </c>
      <c r="F508" t="b">
        <v>0</v>
      </c>
      <c r="G508" t="s">
        <v>68</v>
      </c>
      <c r="H508" s="1">
        <v>46029.41983796296</v>
      </c>
      <c r="I508" t="b">
        <v>0</v>
      </c>
      <c r="J508" t="b">
        <v>1</v>
      </c>
      <c r="K508" t="s">
        <v>41</v>
      </c>
      <c r="L508" t="s">
        <v>60</v>
      </c>
      <c r="M508">
        <v>135000</v>
      </c>
      <c r="N508"/>
      <c r="O508" t="s">
        <v>424</v>
      </c>
      <c r="P508" t="s">
        <v>5498</v>
      </c>
    </row>
    <row r="509" spans="1:16" x14ac:dyDescent="0.25">
      <c r="A509" t="s">
        <v>2</v>
      </c>
      <c r="B509" t="s">
        <v>5499</v>
      </c>
      <c r="C509" t="s">
        <v>76</v>
      </c>
      <c r="D509" t="s">
        <v>4346</v>
      </c>
      <c r="E509" t="s">
        <v>59</v>
      </c>
      <c r="F509" t="b">
        <v>1</v>
      </c>
      <c r="G509" t="s">
        <v>40</v>
      </c>
      <c r="H509" s="1">
        <v>46029.424027777779</v>
      </c>
      <c r="I509" t="b">
        <v>0</v>
      </c>
      <c r="J509" t="b">
        <v>0</v>
      </c>
      <c r="K509" t="s">
        <v>40</v>
      </c>
      <c r="L509" t="s">
        <v>60</v>
      </c>
      <c r="M509">
        <v>73500</v>
      </c>
      <c r="N509"/>
      <c r="O509" t="s">
        <v>5500</v>
      </c>
      <c r="P509" t="s">
        <v>5501</v>
      </c>
    </row>
    <row r="510" spans="1:16" x14ac:dyDescent="0.25">
      <c r="A510" t="s">
        <v>1</v>
      </c>
      <c r="B510" t="s">
        <v>1171</v>
      </c>
      <c r="C510" t="s">
        <v>76</v>
      </c>
      <c r="D510" t="s">
        <v>4599</v>
      </c>
      <c r="E510" t="s">
        <v>59</v>
      </c>
      <c r="F510" t="b">
        <v>1</v>
      </c>
      <c r="G510" t="s">
        <v>40</v>
      </c>
      <c r="H510" s="1">
        <v>46029.424305555563</v>
      </c>
      <c r="I510" t="b">
        <v>0</v>
      </c>
      <c r="J510" t="b">
        <v>0</v>
      </c>
      <c r="K510" t="s">
        <v>40</v>
      </c>
      <c r="L510" t="s">
        <v>60</v>
      </c>
      <c r="M510">
        <v>55000</v>
      </c>
      <c r="N510"/>
      <c r="O510" t="s">
        <v>5502</v>
      </c>
      <c r="P510" t="s">
        <v>5503</v>
      </c>
    </row>
    <row r="511" spans="1:16" x14ac:dyDescent="0.25">
      <c r="A511" t="s">
        <v>5</v>
      </c>
      <c r="B511" t="s">
        <v>5</v>
      </c>
      <c r="C511" t="s">
        <v>1896</v>
      </c>
      <c r="D511" t="s">
        <v>4526</v>
      </c>
      <c r="E511" t="s">
        <v>59</v>
      </c>
      <c r="F511" t="b">
        <v>0</v>
      </c>
      <c r="G511" t="s">
        <v>65</v>
      </c>
      <c r="H511" s="1">
        <v>46029.459872685176</v>
      </c>
      <c r="I511" t="b">
        <v>0</v>
      </c>
      <c r="J511" t="b">
        <v>1</v>
      </c>
      <c r="K511" t="s">
        <v>41</v>
      </c>
      <c r="L511" t="s">
        <v>60</v>
      </c>
      <c r="M511">
        <v>147500</v>
      </c>
      <c r="N511"/>
      <c r="O511" t="s">
        <v>5504</v>
      </c>
      <c r="P511" t="s">
        <v>5505</v>
      </c>
    </row>
    <row r="512" spans="1:16" x14ac:dyDescent="0.25">
      <c r="A512" t="s">
        <v>8</v>
      </c>
      <c r="B512" t="s">
        <v>5506</v>
      </c>
      <c r="C512" t="s">
        <v>434</v>
      </c>
      <c r="D512" t="s">
        <v>4526</v>
      </c>
      <c r="E512" t="s">
        <v>59</v>
      </c>
      <c r="F512" t="b">
        <v>0</v>
      </c>
      <c r="G512" t="s">
        <v>77</v>
      </c>
      <c r="H512" s="1">
        <v>46029.460578703707</v>
      </c>
      <c r="I512" t="b">
        <v>0</v>
      </c>
      <c r="J512" t="b">
        <v>1</v>
      </c>
      <c r="K512" t="s">
        <v>41</v>
      </c>
      <c r="L512" t="s">
        <v>60</v>
      </c>
      <c r="M512">
        <v>135000</v>
      </c>
      <c r="N512"/>
      <c r="O512" t="s">
        <v>4097</v>
      </c>
      <c r="P512" t="s">
        <v>5507</v>
      </c>
    </row>
    <row r="513" spans="1:16" x14ac:dyDescent="0.25">
      <c r="A513" t="s">
        <v>0</v>
      </c>
      <c r="B513" t="s">
        <v>0</v>
      </c>
      <c r="C513" t="s">
        <v>5508</v>
      </c>
      <c r="D513" t="s">
        <v>4526</v>
      </c>
      <c r="E513" t="s">
        <v>59</v>
      </c>
      <c r="F513" t="b">
        <v>0</v>
      </c>
      <c r="G513" t="s">
        <v>40</v>
      </c>
      <c r="H513" s="1">
        <v>46029.465636574067</v>
      </c>
      <c r="I513" t="b">
        <v>1</v>
      </c>
      <c r="J513" t="b">
        <v>0</v>
      </c>
      <c r="K513" t="s">
        <v>40</v>
      </c>
      <c r="L513" t="s">
        <v>60</v>
      </c>
      <c r="M513">
        <v>32500</v>
      </c>
      <c r="N513"/>
      <c r="O513" t="s">
        <v>5509</v>
      </c>
      <c r="P513" t="s">
        <v>2363</v>
      </c>
    </row>
    <row r="514" spans="1:16" x14ac:dyDescent="0.25">
      <c r="A514" t="s">
        <v>0</v>
      </c>
      <c r="B514" t="s">
        <v>1242</v>
      </c>
      <c r="C514" t="s">
        <v>207</v>
      </c>
      <c r="D514" t="s">
        <v>2360</v>
      </c>
      <c r="E514" t="s">
        <v>59</v>
      </c>
      <c r="F514" t="b">
        <v>0</v>
      </c>
      <c r="G514" t="s">
        <v>63</v>
      </c>
      <c r="H514" s="1">
        <v>46029.470960648148</v>
      </c>
      <c r="I514" t="b">
        <v>0</v>
      </c>
      <c r="J514" t="b">
        <v>1</v>
      </c>
      <c r="K514" t="s">
        <v>41</v>
      </c>
      <c r="L514" t="s">
        <v>74</v>
      </c>
      <c r="M514"/>
      <c r="N514">
        <v>41.734999999999999</v>
      </c>
      <c r="O514" t="s">
        <v>5510</v>
      </c>
      <c r="P514" t="s">
        <v>5511</v>
      </c>
    </row>
    <row r="515" spans="1:16" x14ac:dyDescent="0.25">
      <c r="A515" t="s">
        <v>1</v>
      </c>
      <c r="B515" t="s">
        <v>5512</v>
      </c>
      <c r="C515" t="s">
        <v>695</v>
      </c>
      <c r="D515" t="s">
        <v>4526</v>
      </c>
      <c r="E515" t="s">
        <v>59</v>
      </c>
      <c r="F515" t="b">
        <v>0</v>
      </c>
      <c r="G515" t="s">
        <v>77</v>
      </c>
      <c r="H515" s="1">
        <v>46029.501921296287</v>
      </c>
      <c r="I515" t="b">
        <v>0</v>
      </c>
      <c r="J515" t="b">
        <v>1</v>
      </c>
      <c r="K515" t="s">
        <v>41</v>
      </c>
      <c r="L515" t="s">
        <v>60</v>
      </c>
      <c r="M515">
        <v>158000</v>
      </c>
      <c r="N515"/>
      <c r="O515" t="s">
        <v>1386</v>
      </c>
      <c r="P515" t="s">
        <v>632</v>
      </c>
    </row>
    <row r="516" spans="1:16" x14ac:dyDescent="0.25">
      <c r="A516" t="s">
        <v>5</v>
      </c>
      <c r="B516" t="s">
        <v>5513</v>
      </c>
      <c r="C516" t="s">
        <v>112</v>
      </c>
      <c r="D516" t="s">
        <v>4526</v>
      </c>
      <c r="E516" t="s">
        <v>59</v>
      </c>
      <c r="F516" t="b">
        <v>0</v>
      </c>
      <c r="G516" t="s">
        <v>77</v>
      </c>
      <c r="H516" s="1">
        <v>46029.502268518518</v>
      </c>
      <c r="I516" t="b">
        <v>0</v>
      </c>
      <c r="J516" t="b">
        <v>1</v>
      </c>
      <c r="K516" t="s">
        <v>41</v>
      </c>
      <c r="L516" t="s">
        <v>60</v>
      </c>
      <c r="M516">
        <v>179500</v>
      </c>
      <c r="N516"/>
      <c r="O516" t="s">
        <v>98</v>
      </c>
      <c r="P516" t="s">
        <v>5514</v>
      </c>
    </row>
    <row r="517" spans="1:16" x14ac:dyDescent="0.25">
      <c r="A517" t="s">
        <v>7</v>
      </c>
      <c r="B517" t="s">
        <v>1480</v>
      </c>
      <c r="C517" t="s">
        <v>25</v>
      </c>
      <c r="D517" t="s">
        <v>4526</v>
      </c>
      <c r="E517" t="s">
        <v>59</v>
      </c>
      <c r="F517" t="b">
        <v>0</v>
      </c>
      <c r="G517" t="s">
        <v>25</v>
      </c>
      <c r="H517" s="1">
        <v>46029.511631944442</v>
      </c>
      <c r="I517" t="b">
        <v>0</v>
      </c>
      <c r="J517" t="b">
        <v>0</v>
      </c>
      <c r="K517" t="s">
        <v>25</v>
      </c>
      <c r="L517" t="s">
        <v>60</v>
      </c>
      <c r="M517">
        <v>52250</v>
      </c>
      <c r="N517"/>
      <c r="O517" t="s">
        <v>745</v>
      </c>
      <c r="P517" t="s">
        <v>673</v>
      </c>
    </row>
    <row r="518" spans="1:16" x14ac:dyDescent="0.25">
      <c r="A518" t="s">
        <v>0</v>
      </c>
      <c r="B518" t="s">
        <v>5515</v>
      </c>
      <c r="C518" t="s">
        <v>112</v>
      </c>
      <c r="D518" t="s">
        <v>4526</v>
      </c>
      <c r="F518" t="b">
        <v>0</v>
      </c>
      <c r="G518" t="s">
        <v>65</v>
      </c>
      <c r="H518" s="1">
        <v>46029.54173611111</v>
      </c>
      <c r="I518" t="b">
        <v>0</v>
      </c>
      <c r="J518" t="b">
        <v>1</v>
      </c>
      <c r="K518" t="s">
        <v>41</v>
      </c>
      <c r="L518" t="s">
        <v>74</v>
      </c>
      <c r="M518"/>
      <c r="N518">
        <v>28.5</v>
      </c>
      <c r="O518" t="s">
        <v>2136</v>
      </c>
      <c r="P518" t="s">
        <v>673</v>
      </c>
    </row>
    <row r="519" spans="1:16" x14ac:dyDescent="0.25">
      <c r="A519" t="s">
        <v>0</v>
      </c>
      <c r="B519" t="s">
        <v>228</v>
      </c>
      <c r="C519" t="s">
        <v>1336</v>
      </c>
      <c r="D519" t="s">
        <v>4587</v>
      </c>
      <c r="E519" t="s">
        <v>59</v>
      </c>
      <c r="F519" t="b">
        <v>0</v>
      </c>
      <c r="G519" t="s">
        <v>77</v>
      </c>
      <c r="H519" s="1">
        <v>46029.542141203703</v>
      </c>
      <c r="I519" t="b">
        <v>0</v>
      </c>
      <c r="J519" t="b">
        <v>0</v>
      </c>
      <c r="K519" t="s">
        <v>41</v>
      </c>
      <c r="L519" t="s">
        <v>74</v>
      </c>
      <c r="M519"/>
      <c r="N519">
        <v>30.08</v>
      </c>
      <c r="O519" t="s">
        <v>5516</v>
      </c>
      <c r="P519" t="s">
        <v>5517</v>
      </c>
    </row>
    <row r="520" spans="1:16" x14ac:dyDescent="0.25">
      <c r="A520" t="s">
        <v>7</v>
      </c>
      <c r="B520" t="s">
        <v>5518</v>
      </c>
      <c r="C520" t="s">
        <v>190</v>
      </c>
      <c r="D520" t="s">
        <v>4526</v>
      </c>
      <c r="E520" t="s">
        <v>59</v>
      </c>
      <c r="F520" t="b">
        <v>0</v>
      </c>
      <c r="G520" t="s">
        <v>73</v>
      </c>
      <c r="H520" s="1">
        <v>46029.542442129627</v>
      </c>
      <c r="I520" t="b">
        <v>1</v>
      </c>
      <c r="J520" t="b">
        <v>1</v>
      </c>
      <c r="K520" t="s">
        <v>41</v>
      </c>
      <c r="L520" t="s">
        <v>60</v>
      </c>
      <c r="M520">
        <v>200000</v>
      </c>
      <c r="N520"/>
      <c r="O520" t="s">
        <v>4608</v>
      </c>
      <c r="P520" t="s">
        <v>5519</v>
      </c>
    </row>
    <row r="521" spans="1:16" x14ac:dyDescent="0.25">
      <c r="A521" t="s">
        <v>0</v>
      </c>
      <c r="B521" t="s">
        <v>5520</v>
      </c>
      <c r="C521" t="s">
        <v>1768</v>
      </c>
      <c r="D521" t="s">
        <v>4630</v>
      </c>
      <c r="E521" t="s">
        <v>59</v>
      </c>
      <c r="F521" t="b">
        <v>0</v>
      </c>
      <c r="G521" t="s">
        <v>68</v>
      </c>
      <c r="H521" s="1">
        <v>46029.542523148149</v>
      </c>
      <c r="I521" t="b">
        <v>0</v>
      </c>
      <c r="J521" t="b">
        <v>1</v>
      </c>
      <c r="K521" t="s">
        <v>41</v>
      </c>
      <c r="L521" t="s">
        <v>60</v>
      </c>
      <c r="M521">
        <v>98000</v>
      </c>
      <c r="N521"/>
      <c r="O521" t="s">
        <v>2934</v>
      </c>
      <c r="P521" t="s">
        <v>3794</v>
      </c>
    </row>
    <row r="522" spans="1:16" x14ac:dyDescent="0.25">
      <c r="A522" t="s">
        <v>7</v>
      </c>
      <c r="B522" t="s">
        <v>5521</v>
      </c>
      <c r="C522" t="s">
        <v>121</v>
      </c>
      <c r="D522" t="s">
        <v>4526</v>
      </c>
      <c r="E522" t="s">
        <v>59</v>
      </c>
      <c r="F522" t="b">
        <v>0</v>
      </c>
      <c r="G522" t="s">
        <v>68</v>
      </c>
      <c r="H522" s="1">
        <v>46029.542546296303</v>
      </c>
      <c r="I522" t="b">
        <v>0</v>
      </c>
      <c r="J522" t="b">
        <v>1</v>
      </c>
      <c r="K522" t="s">
        <v>41</v>
      </c>
      <c r="L522" t="s">
        <v>60</v>
      </c>
      <c r="M522">
        <v>134100</v>
      </c>
      <c r="N522"/>
      <c r="O522" t="s">
        <v>1270</v>
      </c>
      <c r="P522" t="s">
        <v>5522</v>
      </c>
    </row>
    <row r="523" spans="1:16" x14ac:dyDescent="0.25">
      <c r="A523" t="s">
        <v>0</v>
      </c>
      <c r="B523" t="s">
        <v>262</v>
      </c>
      <c r="C523" t="s">
        <v>3053</v>
      </c>
      <c r="D523" t="s">
        <v>4587</v>
      </c>
      <c r="E523" t="s">
        <v>59</v>
      </c>
      <c r="F523" t="b">
        <v>0</v>
      </c>
      <c r="G523" t="s">
        <v>68</v>
      </c>
      <c r="H523" s="1">
        <v>46029.542569444442</v>
      </c>
      <c r="I523" t="b">
        <v>0</v>
      </c>
      <c r="J523" t="b">
        <v>0</v>
      </c>
      <c r="K523" t="s">
        <v>41</v>
      </c>
      <c r="L523" t="s">
        <v>74</v>
      </c>
      <c r="M523"/>
      <c r="N523">
        <v>47.5</v>
      </c>
      <c r="O523" t="s">
        <v>5523</v>
      </c>
      <c r="P523" t="s">
        <v>219</v>
      </c>
    </row>
    <row r="524" spans="1:16" x14ac:dyDescent="0.25">
      <c r="A524" t="s">
        <v>1</v>
      </c>
      <c r="B524" t="s">
        <v>5524</v>
      </c>
      <c r="C524" t="s">
        <v>112</v>
      </c>
      <c r="D524" t="s">
        <v>4630</v>
      </c>
      <c r="E524" t="s">
        <v>59</v>
      </c>
      <c r="F524" t="b">
        <v>0</v>
      </c>
      <c r="G524" t="s">
        <v>65</v>
      </c>
      <c r="H524" s="1">
        <v>46029.543043981481</v>
      </c>
      <c r="I524" t="b">
        <v>0</v>
      </c>
      <c r="J524" t="b">
        <v>1</v>
      </c>
      <c r="K524" t="s">
        <v>41</v>
      </c>
      <c r="L524" t="s">
        <v>60</v>
      </c>
      <c r="M524">
        <v>160000</v>
      </c>
      <c r="N524"/>
      <c r="O524" t="s">
        <v>5525</v>
      </c>
      <c r="P524" t="s">
        <v>5526</v>
      </c>
    </row>
    <row r="525" spans="1:16" x14ac:dyDescent="0.25">
      <c r="A525" t="s">
        <v>9</v>
      </c>
      <c r="B525" t="s">
        <v>5527</v>
      </c>
      <c r="C525" t="s">
        <v>121</v>
      </c>
      <c r="D525" t="s">
        <v>4526</v>
      </c>
      <c r="E525" t="s">
        <v>59</v>
      </c>
      <c r="F525" t="b">
        <v>0</v>
      </c>
      <c r="G525" t="s">
        <v>65</v>
      </c>
      <c r="H525" s="1">
        <v>46029.54347222222</v>
      </c>
      <c r="I525" t="b">
        <v>0</v>
      </c>
      <c r="J525" t="b">
        <v>1</v>
      </c>
      <c r="K525" t="s">
        <v>41</v>
      </c>
      <c r="L525" t="s">
        <v>60</v>
      </c>
      <c r="M525">
        <v>147000</v>
      </c>
      <c r="N525"/>
      <c r="O525" t="s">
        <v>4608</v>
      </c>
      <c r="P525" t="s">
        <v>2401</v>
      </c>
    </row>
    <row r="526" spans="1:16" x14ac:dyDescent="0.25">
      <c r="A526" t="s">
        <v>1</v>
      </c>
      <c r="B526" t="s">
        <v>5528</v>
      </c>
      <c r="C526" t="s">
        <v>148</v>
      </c>
      <c r="D526" t="s">
        <v>155</v>
      </c>
      <c r="E526" t="s">
        <v>59</v>
      </c>
      <c r="F526" t="b">
        <v>0</v>
      </c>
      <c r="G526" t="s">
        <v>77</v>
      </c>
      <c r="H526" s="1">
        <v>46029.543680555558</v>
      </c>
      <c r="I526" t="b">
        <v>0</v>
      </c>
      <c r="J526" t="b">
        <v>0</v>
      </c>
      <c r="K526" t="s">
        <v>41</v>
      </c>
      <c r="L526" t="s">
        <v>60</v>
      </c>
      <c r="M526">
        <v>112500</v>
      </c>
      <c r="N526"/>
      <c r="O526" t="s">
        <v>155</v>
      </c>
      <c r="P526" t="s">
        <v>5529</v>
      </c>
    </row>
    <row r="527" spans="1:16" x14ac:dyDescent="0.25">
      <c r="A527" t="s">
        <v>2</v>
      </c>
      <c r="B527" t="s">
        <v>2785</v>
      </c>
      <c r="C527" t="s">
        <v>40</v>
      </c>
      <c r="D527" t="s">
        <v>4526</v>
      </c>
      <c r="E527" t="s">
        <v>59</v>
      </c>
      <c r="F527" t="b">
        <v>0</v>
      </c>
      <c r="G527" t="s">
        <v>40</v>
      </c>
      <c r="H527" s="1">
        <v>46029.549004629633</v>
      </c>
      <c r="I527" t="b">
        <v>1</v>
      </c>
      <c r="J527" t="b">
        <v>0</v>
      </c>
      <c r="K527" t="s">
        <v>40</v>
      </c>
      <c r="L527" t="s">
        <v>60</v>
      </c>
      <c r="M527">
        <v>37000</v>
      </c>
      <c r="N527"/>
      <c r="O527" t="s">
        <v>5530</v>
      </c>
    </row>
    <row r="528" spans="1:16" x14ac:dyDescent="0.25">
      <c r="A528" t="s">
        <v>1</v>
      </c>
      <c r="B528" t="s">
        <v>5531</v>
      </c>
      <c r="C528" t="s">
        <v>5067</v>
      </c>
      <c r="D528" t="s">
        <v>5532</v>
      </c>
      <c r="E528" t="s">
        <v>59</v>
      </c>
      <c r="F528" t="b">
        <v>0</v>
      </c>
      <c r="G528" t="s">
        <v>40</v>
      </c>
      <c r="H528" s="1">
        <v>46029.549386574072</v>
      </c>
      <c r="I528" t="b">
        <v>1</v>
      </c>
      <c r="J528" t="b">
        <v>0</v>
      </c>
      <c r="K528" t="s">
        <v>40</v>
      </c>
      <c r="L528" t="s">
        <v>60</v>
      </c>
      <c r="M528">
        <v>55000</v>
      </c>
      <c r="N528"/>
      <c r="O528" t="s">
        <v>5533</v>
      </c>
      <c r="P528" t="s">
        <v>5534</v>
      </c>
    </row>
    <row r="529" spans="1:16" x14ac:dyDescent="0.25">
      <c r="A529" t="s">
        <v>0</v>
      </c>
      <c r="B529" t="s">
        <v>3630</v>
      </c>
      <c r="C529" t="s">
        <v>545</v>
      </c>
      <c r="D529" t="s">
        <v>4526</v>
      </c>
      <c r="E529" t="s">
        <v>88</v>
      </c>
      <c r="F529" t="b">
        <v>0</v>
      </c>
      <c r="G529" t="s">
        <v>77</v>
      </c>
      <c r="H529" s="1">
        <v>46029.58384259259</v>
      </c>
      <c r="I529" t="b">
        <v>1</v>
      </c>
      <c r="J529" t="b">
        <v>0</v>
      </c>
      <c r="K529" t="s">
        <v>41</v>
      </c>
      <c r="L529" t="s">
        <v>74</v>
      </c>
      <c r="M529"/>
      <c r="N529">
        <v>20.5</v>
      </c>
      <c r="O529" t="s">
        <v>5092</v>
      </c>
      <c r="P529" t="s">
        <v>1759</v>
      </c>
    </row>
    <row r="530" spans="1:16" x14ac:dyDescent="0.25">
      <c r="A530" t="s">
        <v>2</v>
      </c>
      <c r="B530" t="s">
        <v>173</v>
      </c>
      <c r="C530" t="s">
        <v>3059</v>
      </c>
      <c r="D530" t="s">
        <v>4587</v>
      </c>
      <c r="E530" t="s">
        <v>59</v>
      </c>
      <c r="F530" t="b">
        <v>0</v>
      </c>
      <c r="G530" t="s">
        <v>65</v>
      </c>
      <c r="H530" s="1">
        <v>46029.584409722222</v>
      </c>
      <c r="I530" t="b">
        <v>0</v>
      </c>
      <c r="J530" t="b">
        <v>0</v>
      </c>
      <c r="K530" t="s">
        <v>41</v>
      </c>
      <c r="L530" t="s">
        <v>60</v>
      </c>
      <c r="M530">
        <v>139500</v>
      </c>
      <c r="N530"/>
      <c r="O530" t="s">
        <v>5535</v>
      </c>
      <c r="P530" t="s">
        <v>5536</v>
      </c>
    </row>
    <row r="531" spans="1:16" x14ac:dyDescent="0.25">
      <c r="A531" t="s">
        <v>2</v>
      </c>
      <c r="B531" t="s">
        <v>2</v>
      </c>
      <c r="C531" t="s">
        <v>743</v>
      </c>
      <c r="D531" t="s">
        <v>4346</v>
      </c>
      <c r="E531" t="s">
        <v>59</v>
      </c>
      <c r="F531" t="b">
        <v>0</v>
      </c>
      <c r="G531" t="s">
        <v>77</v>
      </c>
      <c r="H531" s="1">
        <v>46029.584490740737</v>
      </c>
      <c r="I531" t="b">
        <v>0</v>
      </c>
      <c r="J531" t="b">
        <v>1</v>
      </c>
      <c r="K531" t="s">
        <v>41</v>
      </c>
      <c r="L531" t="s">
        <v>60</v>
      </c>
      <c r="M531">
        <v>165575</v>
      </c>
      <c r="N531"/>
      <c r="O531" t="s">
        <v>250</v>
      </c>
      <c r="P531" t="s">
        <v>5537</v>
      </c>
    </row>
    <row r="532" spans="1:16" x14ac:dyDescent="0.25">
      <c r="A532" t="s">
        <v>2</v>
      </c>
      <c r="B532" t="s">
        <v>5538</v>
      </c>
      <c r="C532" t="s">
        <v>76</v>
      </c>
      <c r="D532" t="s">
        <v>4622</v>
      </c>
      <c r="E532" t="s">
        <v>59</v>
      </c>
      <c r="F532" t="b">
        <v>1</v>
      </c>
      <c r="G532" t="s">
        <v>32</v>
      </c>
      <c r="H532" s="1">
        <v>46029.594583333332</v>
      </c>
      <c r="I532" t="b">
        <v>0</v>
      </c>
      <c r="J532" t="b">
        <v>0</v>
      </c>
      <c r="K532" t="s">
        <v>32</v>
      </c>
      <c r="L532" t="s">
        <v>60</v>
      </c>
      <c r="M532">
        <v>180000</v>
      </c>
      <c r="N532"/>
      <c r="O532" t="s">
        <v>2787</v>
      </c>
      <c r="P532" t="s">
        <v>992</v>
      </c>
    </row>
    <row r="533" spans="1:16" x14ac:dyDescent="0.25">
      <c r="A533" t="s">
        <v>0</v>
      </c>
      <c r="B533" t="s">
        <v>5539</v>
      </c>
      <c r="C533" t="s">
        <v>112</v>
      </c>
      <c r="D533" t="s">
        <v>4526</v>
      </c>
      <c r="E533" t="s">
        <v>88</v>
      </c>
      <c r="F533" t="b">
        <v>0</v>
      </c>
      <c r="G533" t="s">
        <v>65</v>
      </c>
      <c r="H533" s="1">
        <v>46029.625069444453</v>
      </c>
      <c r="I533" t="b">
        <v>0</v>
      </c>
      <c r="J533" t="b">
        <v>0</v>
      </c>
      <c r="K533" t="s">
        <v>41</v>
      </c>
      <c r="L533" t="s">
        <v>74</v>
      </c>
      <c r="M533"/>
      <c r="N533">
        <v>42</v>
      </c>
      <c r="O533" t="s">
        <v>2222</v>
      </c>
      <c r="P533" t="s">
        <v>3471</v>
      </c>
    </row>
    <row r="534" spans="1:16" x14ac:dyDescent="0.25">
      <c r="A534" t="s">
        <v>0</v>
      </c>
      <c r="B534" t="s">
        <v>0</v>
      </c>
      <c r="C534" t="s">
        <v>5540</v>
      </c>
      <c r="D534" t="s">
        <v>4526</v>
      </c>
      <c r="E534" t="s">
        <v>59</v>
      </c>
      <c r="F534" t="b">
        <v>0</v>
      </c>
      <c r="G534" t="s">
        <v>65</v>
      </c>
      <c r="H534" s="1">
        <v>46029.625069444453</v>
      </c>
      <c r="I534" t="b">
        <v>0</v>
      </c>
      <c r="J534" t="b">
        <v>0</v>
      </c>
      <c r="K534" t="s">
        <v>41</v>
      </c>
      <c r="L534" t="s">
        <v>74</v>
      </c>
      <c r="M534"/>
      <c r="N534">
        <v>19.5</v>
      </c>
      <c r="O534" t="s">
        <v>5541</v>
      </c>
      <c r="P534" t="s">
        <v>426</v>
      </c>
    </row>
    <row r="535" spans="1:16" x14ac:dyDescent="0.25">
      <c r="A535" t="s">
        <v>2</v>
      </c>
      <c r="B535" t="s">
        <v>5542</v>
      </c>
      <c r="C535" t="s">
        <v>112</v>
      </c>
      <c r="D535" t="s">
        <v>4526</v>
      </c>
      <c r="E535" t="s">
        <v>59</v>
      </c>
      <c r="F535" t="b">
        <v>0</v>
      </c>
      <c r="G535" t="s">
        <v>65</v>
      </c>
      <c r="H535" s="1">
        <v>46029.626030092593</v>
      </c>
      <c r="I535" t="b">
        <v>0</v>
      </c>
      <c r="J535" t="b">
        <v>0</v>
      </c>
      <c r="K535" t="s">
        <v>41</v>
      </c>
      <c r="L535" t="s">
        <v>60</v>
      </c>
      <c r="M535">
        <v>142500</v>
      </c>
      <c r="N535"/>
      <c r="O535" t="s">
        <v>1954</v>
      </c>
      <c r="P535" t="s">
        <v>5543</v>
      </c>
    </row>
    <row r="536" spans="1:16" x14ac:dyDescent="0.25">
      <c r="A536" t="s">
        <v>3</v>
      </c>
      <c r="B536" t="s">
        <v>5544</v>
      </c>
      <c r="C536" t="s">
        <v>5545</v>
      </c>
      <c r="D536" t="s">
        <v>5546</v>
      </c>
      <c r="E536" t="s">
        <v>59</v>
      </c>
      <c r="F536" t="b">
        <v>0</v>
      </c>
      <c r="G536" t="s">
        <v>65</v>
      </c>
      <c r="H536" s="1">
        <v>46029.626550925917</v>
      </c>
      <c r="I536" t="b">
        <v>1</v>
      </c>
      <c r="J536" t="b">
        <v>1</v>
      </c>
      <c r="K536" t="s">
        <v>41</v>
      </c>
      <c r="L536" t="s">
        <v>60</v>
      </c>
      <c r="M536">
        <v>128592</v>
      </c>
      <c r="N536"/>
      <c r="O536" t="s">
        <v>5547</v>
      </c>
      <c r="P536" t="s">
        <v>5548</v>
      </c>
    </row>
    <row r="537" spans="1:16" x14ac:dyDescent="0.25">
      <c r="A537" t="s">
        <v>1</v>
      </c>
      <c r="B537" t="s">
        <v>4150</v>
      </c>
      <c r="C537" t="s">
        <v>1554</v>
      </c>
      <c r="D537" t="s">
        <v>2360</v>
      </c>
      <c r="E537" t="s">
        <v>59</v>
      </c>
      <c r="F537" t="b">
        <v>0</v>
      </c>
      <c r="G537" t="s">
        <v>65</v>
      </c>
      <c r="H537" s="1">
        <v>46029.626574074071</v>
      </c>
      <c r="I537" t="b">
        <v>1</v>
      </c>
      <c r="J537" t="b">
        <v>1</v>
      </c>
      <c r="K537" t="s">
        <v>41</v>
      </c>
      <c r="L537" t="s">
        <v>60</v>
      </c>
      <c r="M537">
        <v>200000</v>
      </c>
      <c r="N537"/>
      <c r="O537" t="s">
        <v>1651</v>
      </c>
      <c r="P537" t="s">
        <v>5549</v>
      </c>
    </row>
    <row r="538" spans="1:16" x14ac:dyDescent="0.25">
      <c r="A538" t="s">
        <v>1</v>
      </c>
      <c r="B538" t="s">
        <v>5550</v>
      </c>
      <c r="C538" t="s">
        <v>998</v>
      </c>
      <c r="D538" t="s">
        <v>4526</v>
      </c>
      <c r="E538" t="s">
        <v>59</v>
      </c>
      <c r="F538" t="b">
        <v>0</v>
      </c>
      <c r="G538" t="s">
        <v>65</v>
      </c>
      <c r="H538" s="1">
        <v>46029.626747685194</v>
      </c>
      <c r="I538" t="b">
        <v>1</v>
      </c>
      <c r="J538" t="b">
        <v>0</v>
      </c>
      <c r="K538" t="s">
        <v>41</v>
      </c>
      <c r="L538" t="s">
        <v>60</v>
      </c>
      <c r="M538">
        <v>132500</v>
      </c>
      <c r="N538"/>
      <c r="O538" t="s">
        <v>5551</v>
      </c>
      <c r="P538" t="s">
        <v>5552</v>
      </c>
    </row>
    <row r="539" spans="1:16" x14ac:dyDescent="0.25">
      <c r="A539" t="s">
        <v>2</v>
      </c>
      <c r="B539" t="s">
        <v>5553</v>
      </c>
      <c r="C539" t="s">
        <v>76</v>
      </c>
      <c r="D539" t="s">
        <v>4346</v>
      </c>
      <c r="E539" t="s">
        <v>59</v>
      </c>
      <c r="F539" t="b">
        <v>1</v>
      </c>
      <c r="G539" t="s">
        <v>13</v>
      </c>
      <c r="H539" s="1">
        <v>46029.634039351848</v>
      </c>
      <c r="I539" t="b">
        <v>0</v>
      </c>
      <c r="J539" t="b">
        <v>0</v>
      </c>
      <c r="K539" t="s">
        <v>13</v>
      </c>
      <c r="L539" t="s">
        <v>60</v>
      </c>
      <c r="M539">
        <v>57500</v>
      </c>
      <c r="N539"/>
      <c r="O539" t="s">
        <v>5554</v>
      </c>
      <c r="P539" t="s">
        <v>5555</v>
      </c>
    </row>
    <row r="540" spans="1:16" x14ac:dyDescent="0.25">
      <c r="A540" t="s">
        <v>7</v>
      </c>
      <c r="B540" t="s">
        <v>5556</v>
      </c>
      <c r="C540" t="s">
        <v>71</v>
      </c>
      <c r="D540" t="s">
        <v>4526</v>
      </c>
      <c r="E540" t="s">
        <v>88</v>
      </c>
      <c r="F540" t="b">
        <v>0</v>
      </c>
      <c r="G540" t="s">
        <v>73</v>
      </c>
      <c r="H540" s="1">
        <v>46029.667372685188</v>
      </c>
      <c r="I540" t="b">
        <v>0</v>
      </c>
      <c r="J540" t="b">
        <v>0</v>
      </c>
      <c r="K540" t="s">
        <v>41</v>
      </c>
      <c r="L540" t="s">
        <v>74</v>
      </c>
      <c r="M540"/>
      <c r="N540">
        <v>57.5</v>
      </c>
      <c r="O540" t="s">
        <v>5557</v>
      </c>
      <c r="P540" t="s">
        <v>5558</v>
      </c>
    </row>
    <row r="541" spans="1:16" x14ac:dyDescent="0.25">
      <c r="A541" t="s">
        <v>2</v>
      </c>
      <c r="B541" t="s">
        <v>5559</v>
      </c>
      <c r="C541" t="s">
        <v>598</v>
      </c>
      <c r="D541" t="s">
        <v>4526</v>
      </c>
      <c r="E541" t="s">
        <v>59</v>
      </c>
      <c r="F541" t="b">
        <v>0</v>
      </c>
      <c r="G541" t="s">
        <v>65</v>
      </c>
      <c r="H541" s="1">
        <v>46029.667696759258</v>
      </c>
      <c r="I541" t="b">
        <v>0</v>
      </c>
      <c r="J541" t="b">
        <v>1</v>
      </c>
      <c r="K541" t="s">
        <v>41</v>
      </c>
      <c r="L541" t="s">
        <v>60</v>
      </c>
      <c r="M541">
        <v>198500</v>
      </c>
      <c r="N541"/>
      <c r="O541" t="s">
        <v>2631</v>
      </c>
      <c r="P541" t="s">
        <v>5560</v>
      </c>
    </row>
    <row r="542" spans="1:16" x14ac:dyDescent="0.25">
      <c r="A542" t="s">
        <v>1</v>
      </c>
      <c r="B542" t="s">
        <v>1</v>
      </c>
      <c r="C542" t="s">
        <v>246</v>
      </c>
      <c r="D542" t="s">
        <v>4526</v>
      </c>
      <c r="E542" t="s">
        <v>59</v>
      </c>
      <c r="F542" t="b">
        <v>0</v>
      </c>
      <c r="G542" t="s">
        <v>65</v>
      </c>
      <c r="H542" s="1">
        <v>46029.668124999997</v>
      </c>
      <c r="I542" t="b">
        <v>0</v>
      </c>
      <c r="J542" t="b">
        <v>1</v>
      </c>
      <c r="K542" t="s">
        <v>41</v>
      </c>
      <c r="L542" t="s">
        <v>60</v>
      </c>
      <c r="M542">
        <v>118500</v>
      </c>
      <c r="N542"/>
      <c r="O542" t="s">
        <v>1155</v>
      </c>
      <c r="P542" t="s">
        <v>5561</v>
      </c>
    </row>
    <row r="543" spans="1:16" x14ac:dyDescent="0.25">
      <c r="A543" t="s">
        <v>5</v>
      </c>
      <c r="B543" t="s">
        <v>5562</v>
      </c>
      <c r="C543" t="s">
        <v>76</v>
      </c>
      <c r="D543" t="s">
        <v>4587</v>
      </c>
      <c r="E543" t="s">
        <v>59</v>
      </c>
      <c r="F543" t="b">
        <v>1</v>
      </c>
      <c r="G543" t="s">
        <v>65</v>
      </c>
      <c r="H543" s="1">
        <v>46029.668171296304</v>
      </c>
      <c r="I543" t="b">
        <v>1</v>
      </c>
      <c r="J543" t="b">
        <v>0</v>
      </c>
      <c r="K543" t="s">
        <v>41</v>
      </c>
      <c r="L543" t="s">
        <v>74</v>
      </c>
      <c r="M543"/>
      <c r="N543">
        <v>82.5</v>
      </c>
      <c r="O543" t="s">
        <v>5563</v>
      </c>
      <c r="P543" t="s">
        <v>5564</v>
      </c>
    </row>
    <row r="544" spans="1:16" x14ac:dyDescent="0.25">
      <c r="A544" t="s">
        <v>1</v>
      </c>
      <c r="B544" t="s">
        <v>1</v>
      </c>
      <c r="C544" t="s">
        <v>5565</v>
      </c>
      <c r="D544" t="s">
        <v>4587</v>
      </c>
      <c r="E544" t="s">
        <v>59</v>
      </c>
      <c r="F544" t="b">
        <v>0</v>
      </c>
      <c r="G544" t="s">
        <v>73</v>
      </c>
      <c r="H544" s="1">
        <v>46029.669108796297</v>
      </c>
      <c r="I544" t="b">
        <v>0</v>
      </c>
      <c r="J544" t="b">
        <v>0</v>
      </c>
      <c r="K544" t="s">
        <v>41</v>
      </c>
      <c r="L544" t="s">
        <v>74</v>
      </c>
      <c r="M544"/>
      <c r="N544">
        <v>83</v>
      </c>
      <c r="O544" t="s">
        <v>5382</v>
      </c>
      <c r="P544" t="s">
        <v>5566</v>
      </c>
    </row>
    <row r="545" spans="1:16" x14ac:dyDescent="0.25">
      <c r="A545" t="s">
        <v>0</v>
      </c>
      <c r="B545" t="s">
        <v>4006</v>
      </c>
      <c r="C545" t="s">
        <v>40</v>
      </c>
      <c r="D545" t="s">
        <v>4526</v>
      </c>
      <c r="E545" t="s">
        <v>88</v>
      </c>
      <c r="F545" t="b">
        <v>0</v>
      </c>
      <c r="G545" t="s">
        <v>40</v>
      </c>
      <c r="H545" s="1">
        <v>46029.673981481479</v>
      </c>
      <c r="I545" t="b">
        <v>1</v>
      </c>
      <c r="J545" t="b">
        <v>0</v>
      </c>
      <c r="K545" t="s">
        <v>40</v>
      </c>
      <c r="L545" t="s">
        <v>60</v>
      </c>
      <c r="M545">
        <v>104500</v>
      </c>
      <c r="N545"/>
      <c r="O545" t="s">
        <v>5567</v>
      </c>
    </row>
    <row r="546" spans="1:16" x14ac:dyDescent="0.25">
      <c r="A546" t="s">
        <v>1</v>
      </c>
      <c r="B546" t="s">
        <v>5568</v>
      </c>
      <c r="C546" t="s">
        <v>76</v>
      </c>
      <c r="D546" t="s">
        <v>4526</v>
      </c>
      <c r="E546" t="s">
        <v>59</v>
      </c>
      <c r="F546" t="b">
        <v>1</v>
      </c>
      <c r="G546" t="s">
        <v>40</v>
      </c>
      <c r="H546" s="1">
        <v>46029.674328703702</v>
      </c>
      <c r="I546" t="b">
        <v>1</v>
      </c>
      <c r="J546" t="b">
        <v>0</v>
      </c>
      <c r="K546" t="s">
        <v>40</v>
      </c>
      <c r="L546" t="s">
        <v>60</v>
      </c>
      <c r="M546">
        <v>60000</v>
      </c>
      <c r="N546"/>
      <c r="O546" t="s">
        <v>5569</v>
      </c>
      <c r="P546" t="s">
        <v>5570</v>
      </c>
    </row>
    <row r="547" spans="1:16" x14ac:dyDescent="0.25">
      <c r="A547" t="s">
        <v>1</v>
      </c>
      <c r="B547" t="s">
        <v>5571</v>
      </c>
      <c r="C547" t="s">
        <v>40</v>
      </c>
      <c r="D547" t="s">
        <v>4526</v>
      </c>
      <c r="E547" t="s">
        <v>59</v>
      </c>
      <c r="F547" t="b">
        <v>0</v>
      </c>
      <c r="G547" t="s">
        <v>40</v>
      </c>
      <c r="H547" s="1">
        <v>46029.674328703702</v>
      </c>
      <c r="I547" t="b">
        <v>1</v>
      </c>
      <c r="J547" t="b">
        <v>0</v>
      </c>
      <c r="K547" t="s">
        <v>40</v>
      </c>
      <c r="L547" t="s">
        <v>60</v>
      </c>
      <c r="M547">
        <v>175000</v>
      </c>
      <c r="N547"/>
      <c r="O547" t="s">
        <v>127</v>
      </c>
      <c r="P547" t="s">
        <v>579</v>
      </c>
    </row>
    <row r="548" spans="1:16" x14ac:dyDescent="0.25">
      <c r="A548" t="s">
        <v>4</v>
      </c>
      <c r="B548" t="s">
        <v>5572</v>
      </c>
      <c r="C548" t="s">
        <v>2408</v>
      </c>
      <c r="D548" t="s">
        <v>4346</v>
      </c>
      <c r="E548" t="s">
        <v>59</v>
      </c>
      <c r="F548" t="b">
        <v>0</v>
      </c>
      <c r="G548" t="s">
        <v>13</v>
      </c>
      <c r="H548" s="1">
        <v>46029.675798611112</v>
      </c>
      <c r="I548" t="b">
        <v>0</v>
      </c>
      <c r="J548" t="b">
        <v>0</v>
      </c>
      <c r="K548" t="s">
        <v>13</v>
      </c>
      <c r="L548" t="s">
        <v>60</v>
      </c>
      <c r="M548">
        <v>150000</v>
      </c>
      <c r="N548"/>
      <c r="O548" t="s">
        <v>1626</v>
      </c>
      <c r="P548" t="s">
        <v>5573</v>
      </c>
    </row>
    <row r="549" spans="1:16" x14ac:dyDescent="0.25">
      <c r="A549" t="s">
        <v>0</v>
      </c>
      <c r="B549" t="s">
        <v>5574</v>
      </c>
      <c r="C549" t="s">
        <v>165</v>
      </c>
      <c r="D549" t="s">
        <v>4526</v>
      </c>
      <c r="E549" t="s">
        <v>59</v>
      </c>
      <c r="F549" t="b">
        <v>0</v>
      </c>
      <c r="G549" t="s">
        <v>73</v>
      </c>
      <c r="H549" s="1">
        <v>46029.709085648137</v>
      </c>
      <c r="I549" t="b">
        <v>0</v>
      </c>
      <c r="J549" t="b">
        <v>1</v>
      </c>
      <c r="K549" t="s">
        <v>41</v>
      </c>
      <c r="L549" t="s">
        <v>60</v>
      </c>
      <c r="M549">
        <v>142000</v>
      </c>
      <c r="N549"/>
      <c r="O549" t="s">
        <v>3525</v>
      </c>
      <c r="P549" t="s">
        <v>5575</v>
      </c>
    </row>
    <row r="550" spans="1:16" x14ac:dyDescent="0.25">
      <c r="A550" t="s">
        <v>3</v>
      </c>
      <c r="B550" t="s">
        <v>4352</v>
      </c>
      <c r="C550" t="s">
        <v>320</v>
      </c>
      <c r="D550" t="s">
        <v>155</v>
      </c>
      <c r="E550" t="s">
        <v>59</v>
      </c>
      <c r="F550" t="b">
        <v>0</v>
      </c>
      <c r="G550" t="s">
        <v>73</v>
      </c>
      <c r="H550" s="1">
        <v>46029.709108796298</v>
      </c>
      <c r="I550" t="b">
        <v>1</v>
      </c>
      <c r="J550" t="b">
        <v>0</v>
      </c>
      <c r="K550" t="s">
        <v>41</v>
      </c>
      <c r="L550" t="s">
        <v>60</v>
      </c>
      <c r="M550">
        <v>86500</v>
      </c>
      <c r="N550"/>
      <c r="O550" t="s">
        <v>155</v>
      </c>
      <c r="P550" t="s">
        <v>1738</v>
      </c>
    </row>
    <row r="551" spans="1:16" x14ac:dyDescent="0.25">
      <c r="A551" t="s">
        <v>2</v>
      </c>
      <c r="B551" t="s">
        <v>5576</v>
      </c>
      <c r="C551" t="s">
        <v>543</v>
      </c>
      <c r="D551" t="s">
        <v>4630</v>
      </c>
      <c r="E551" t="s">
        <v>59</v>
      </c>
      <c r="F551" t="b">
        <v>0</v>
      </c>
      <c r="G551" t="s">
        <v>65</v>
      </c>
      <c r="H551" s="1">
        <v>46029.709386574083</v>
      </c>
      <c r="I551" t="b">
        <v>0</v>
      </c>
      <c r="J551" t="b">
        <v>1</v>
      </c>
      <c r="K551" t="s">
        <v>41</v>
      </c>
      <c r="L551" t="s">
        <v>60</v>
      </c>
      <c r="M551">
        <v>122500</v>
      </c>
      <c r="N551"/>
      <c r="O551" t="s">
        <v>1113</v>
      </c>
      <c r="P551" t="s">
        <v>5577</v>
      </c>
    </row>
    <row r="552" spans="1:16" x14ac:dyDescent="0.25">
      <c r="A552" t="s">
        <v>1</v>
      </c>
      <c r="B552" t="s">
        <v>5578</v>
      </c>
      <c r="C552" t="s">
        <v>290</v>
      </c>
      <c r="D552" t="s">
        <v>4346</v>
      </c>
      <c r="E552" t="s">
        <v>88</v>
      </c>
      <c r="F552" t="b">
        <v>0</v>
      </c>
      <c r="G552" t="s">
        <v>77</v>
      </c>
      <c r="H552" s="1">
        <v>46029.71020833333</v>
      </c>
      <c r="I552" t="b">
        <v>0</v>
      </c>
      <c r="J552" t="b">
        <v>1</v>
      </c>
      <c r="K552" t="s">
        <v>41</v>
      </c>
      <c r="L552" t="s">
        <v>74</v>
      </c>
      <c r="M552"/>
      <c r="N552">
        <v>40</v>
      </c>
      <c r="O552" t="s">
        <v>5579</v>
      </c>
      <c r="P552" t="s">
        <v>5580</v>
      </c>
    </row>
    <row r="553" spans="1:16" x14ac:dyDescent="0.25">
      <c r="A553" t="s">
        <v>5</v>
      </c>
      <c r="B553" t="s">
        <v>5581</v>
      </c>
      <c r="C553" t="s">
        <v>930</v>
      </c>
      <c r="D553" t="s">
        <v>4526</v>
      </c>
      <c r="E553" t="s">
        <v>59</v>
      </c>
      <c r="F553" t="b">
        <v>0</v>
      </c>
      <c r="G553" t="s">
        <v>19</v>
      </c>
      <c r="H553" s="1">
        <v>46029.713148148148</v>
      </c>
      <c r="I553" t="b">
        <v>1</v>
      </c>
      <c r="J553" t="b">
        <v>0</v>
      </c>
      <c r="K553" t="s">
        <v>19</v>
      </c>
      <c r="L553" t="s">
        <v>60</v>
      </c>
      <c r="M553">
        <v>1500000</v>
      </c>
      <c r="N553"/>
      <c r="O553" t="s">
        <v>5582</v>
      </c>
      <c r="P553" t="s">
        <v>5583</v>
      </c>
    </row>
    <row r="554" spans="1:16" x14ac:dyDescent="0.25">
      <c r="A554" t="s">
        <v>0</v>
      </c>
      <c r="B554" t="s">
        <v>262</v>
      </c>
      <c r="C554" t="s">
        <v>3814</v>
      </c>
      <c r="D554" t="s">
        <v>4526</v>
      </c>
      <c r="E554" t="s">
        <v>59</v>
      </c>
      <c r="F554" t="b">
        <v>0</v>
      </c>
      <c r="G554" t="s">
        <v>63</v>
      </c>
      <c r="H554" s="1">
        <v>46029.720960648148</v>
      </c>
      <c r="I554" t="b">
        <v>0</v>
      </c>
      <c r="J554" t="b">
        <v>1</v>
      </c>
      <c r="K554" t="s">
        <v>41</v>
      </c>
      <c r="L554" t="s">
        <v>60</v>
      </c>
      <c r="M554">
        <v>68528</v>
      </c>
      <c r="N554"/>
      <c r="O554" t="s">
        <v>5584</v>
      </c>
      <c r="P554" t="s">
        <v>3201</v>
      </c>
    </row>
    <row r="555" spans="1:16" x14ac:dyDescent="0.25">
      <c r="A555" t="s">
        <v>0</v>
      </c>
      <c r="B555" t="s">
        <v>5585</v>
      </c>
      <c r="C555" t="s">
        <v>336</v>
      </c>
      <c r="D555" t="s">
        <v>4526</v>
      </c>
      <c r="E555" t="s">
        <v>59</v>
      </c>
      <c r="F555" t="b">
        <v>0</v>
      </c>
      <c r="G555" t="s">
        <v>65</v>
      </c>
      <c r="H555" s="1">
        <v>46029.750196759262</v>
      </c>
      <c r="I555" t="b">
        <v>0</v>
      </c>
      <c r="J555" t="b">
        <v>1</v>
      </c>
      <c r="K555" t="s">
        <v>41</v>
      </c>
      <c r="L555" t="s">
        <v>60</v>
      </c>
      <c r="M555">
        <v>80000</v>
      </c>
      <c r="N555"/>
      <c r="O555" t="s">
        <v>1452</v>
      </c>
      <c r="P555" t="s">
        <v>1738</v>
      </c>
    </row>
    <row r="556" spans="1:16" x14ac:dyDescent="0.25">
      <c r="A556" t="s">
        <v>3</v>
      </c>
      <c r="B556" t="s">
        <v>5586</v>
      </c>
      <c r="C556" t="s">
        <v>114</v>
      </c>
      <c r="D556" t="s">
        <v>2360</v>
      </c>
      <c r="E556" t="s">
        <v>59</v>
      </c>
      <c r="F556" t="b">
        <v>0</v>
      </c>
      <c r="G556" t="s">
        <v>77</v>
      </c>
      <c r="H556" s="1">
        <v>46029.750567129631</v>
      </c>
      <c r="I556" t="b">
        <v>0</v>
      </c>
      <c r="J556" t="b">
        <v>1</v>
      </c>
      <c r="K556" t="s">
        <v>41</v>
      </c>
      <c r="L556" t="s">
        <v>60</v>
      </c>
      <c r="M556">
        <v>103325</v>
      </c>
      <c r="N556"/>
      <c r="O556" t="s">
        <v>2521</v>
      </c>
      <c r="P556" t="s">
        <v>2635</v>
      </c>
    </row>
    <row r="557" spans="1:16" x14ac:dyDescent="0.25">
      <c r="A557" t="s">
        <v>0</v>
      </c>
      <c r="B557" t="s">
        <v>5587</v>
      </c>
      <c r="C557" t="s">
        <v>162</v>
      </c>
      <c r="D557" t="s">
        <v>4526</v>
      </c>
      <c r="E557" t="s">
        <v>59</v>
      </c>
      <c r="F557" t="b">
        <v>0</v>
      </c>
      <c r="G557" t="s">
        <v>73</v>
      </c>
      <c r="H557" s="1">
        <v>46029.750706018523</v>
      </c>
      <c r="I557" t="b">
        <v>0</v>
      </c>
      <c r="J557" t="b">
        <v>1</v>
      </c>
      <c r="K557" t="s">
        <v>41</v>
      </c>
      <c r="L557" t="s">
        <v>60</v>
      </c>
      <c r="M557">
        <v>198500</v>
      </c>
      <c r="N557"/>
      <c r="O557" t="s">
        <v>1990</v>
      </c>
      <c r="P557" t="s">
        <v>85</v>
      </c>
    </row>
    <row r="558" spans="1:16" x14ac:dyDescent="0.25">
      <c r="A558" t="s">
        <v>1</v>
      </c>
      <c r="B558" t="s">
        <v>5588</v>
      </c>
      <c r="C558" t="s">
        <v>75</v>
      </c>
      <c r="D558" t="s">
        <v>4526</v>
      </c>
      <c r="E558" t="s">
        <v>59</v>
      </c>
      <c r="F558" t="b">
        <v>0</v>
      </c>
      <c r="G558" t="s">
        <v>65</v>
      </c>
      <c r="H558" s="1">
        <v>46029.751770833333</v>
      </c>
      <c r="I558" t="b">
        <v>0</v>
      </c>
      <c r="J558" t="b">
        <v>1</v>
      </c>
      <c r="K558" t="s">
        <v>41</v>
      </c>
      <c r="L558" t="s">
        <v>60</v>
      </c>
      <c r="M558">
        <v>176500</v>
      </c>
      <c r="N558"/>
      <c r="O558" t="s">
        <v>5589</v>
      </c>
      <c r="P558" t="s">
        <v>5590</v>
      </c>
    </row>
    <row r="559" spans="1:16" x14ac:dyDescent="0.25">
      <c r="A559" t="s">
        <v>4</v>
      </c>
      <c r="B559" t="s">
        <v>5591</v>
      </c>
      <c r="C559" t="s">
        <v>3180</v>
      </c>
      <c r="D559" t="s">
        <v>4526</v>
      </c>
      <c r="E559" t="s">
        <v>59</v>
      </c>
      <c r="F559" t="b">
        <v>0</v>
      </c>
      <c r="G559" t="s">
        <v>65</v>
      </c>
      <c r="H559" s="1">
        <v>46029.751770833333</v>
      </c>
      <c r="I559" t="b">
        <v>0</v>
      </c>
      <c r="J559" t="b">
        <v>0</v>
      </c>
      <c r="K559" t="s">
        <v>41</v>
      </c>
      <c r="L559" t="s">
        <v>60</v>
      </c>
      <c r="M559">
        <v>95000</v>
      </c>
      <c r="N559"/>
      <c r="O559" t="s">
        <v>5592</v>
      </c>
      <c r="P559" t="s">
        <v>5593</v>
      </c>
    </row>
    <row r="560" spans="1:16" x14ac:dyDescent="0.25">
      <c r="A560" t="s">
        <v>5</v>
      </c>
      <c r="B560" t="s">
        <v>5594</v>
      </c>
      <c r="C560" t="s">
        <v>489</v>
      </c>
      <c r="D560" t="s">
        <v>2360</v>
      </c>
      <c r="E560" t="s">
        <v>59</v>
      </c>
      <c r="F560" t="b">
        <v>0</v>
      </c>
      <c r="G560" t="s">
        <v>77</v>
      </c>
      <c r="H560" s="1">
        <v>46029.751875000002</v>
      </c>
      <c r="I560" t="b">
        <v>0</v>
      </c>
      <c r="J560" t="b">
        <v>1</v>
      </c>
      <c r="K560" t="s">
        <v>41</v>
      </c>
      <c r="L560" t="s">
        <v>60</v>
      </c>
      <c r="M560">
        <v>175000</v>
      </c>
      <c r="N560"/>
      <c r="O560" t="s">
        <v>5595</v>
      </c>
      <c r="P560" t="s">
        <v>5596</v>
      </c>
    </row>
    <row r="561" spans="1:16" x14ac:dyDescent="0.25">
      <c r="A561" t="s">
        <v>4</v>
      </c>
      <c r="B561" t="s">
        <v>5597</v>
      </c>
      <c r="C561" t="s">
        <v>207</v>
      </c>
      <c r="D561" t="s">
        <v>4526</v>
      </c>
      <c r="E561" t="s">
        <v>59</v>
      </c>
      <c r="F561" t="b">
        <v>0</v>
      </c>
      <c r="G561" t="s">
        <v>77</v>
      </c>
      <c r="H561" s="1">
        <v>46029.752175925933</v>
      </c>
      <c r="I561" t="b">
        <v>0</v>
      </c>
      <c r="J561" t="b">
        <v>1</v>
      </c>
      <c r="K561" t="s">
        <v>41</v>
      </c>
      <c r="L561" t="s">
        <v>60</v>
      </c>
      <c r="M561">
        <v>205000</v>
      </c>
      <c r="N561"/>
      <c r="O561" t="s">
        <v>1990</v>
      </c>
      <c r="P561" t="s">
        <v>4066</v>
      </c>
    </row>
    <row r="562" spans="1:16" x14ac:dyDescent="0.25">
      <c r="A562" t="s">
        <v>0</v>
      </c>
      <c r="B562" t="s">
        <v>5598</v>
      </c>
      <c r="C562" t="s">
        <v>40</v>
      </c>
      <c r="D562" t="s">
        <v>4526</v>
      </c>
      <c r="E562" t="s">
        <v>59</v>
      </c>
      <c r="F562" t="b">
        <v>0</v>
      </c>
      <c r="G562" t="s">
        <v>40</v>
      </c>
      <c r="H562" s="1">
        <v>46029.757314814808</v>
      </c>
      <c r="I562" t="b">
        <v>1</v>
      </c>
      <c r="J562" t="b">
        <v>0</v>
      </c>
      <c r="K562" t="s">
        <v>40</v>
      </c>
      <c r="L562" t="s">
        <v>60</v>
      </c>
      <c r="M562">
        <v>35000</v>
      </c>
      <c r="N562"/>
      <c r="O562" t="s">
        <v>5599</v>
      </c>
      <c r="P562" t="s">
        <v>219</v>
      </c>
    </row>
    <row r="563" spans="1:16" x14ac:dyDescent="0.25">
      <c r="A563" t="s">
        <v>2</v>
      </c>
      <c r="B563" t="s">
        <v>5600</v>
      </c>
      <c r="C563" t="s">
        <v>207</v>
      </c>
      <c r="D563" t="s">
        <v>4526</v>
      </c>
      <c r="E563" t="s">
        <v>59</v>
      </c>
      <c r="F563" t="b">
        <v>0</v>
      </c>
      <c r="G563" t="s">
        <v>63</v>
      </c>
      <c r="H563" s="1">
        <v>46029.762754629628</v>
      </c>
      <c r="I563" t="b">
        <v>0</v>
      </c>
      <c r="J563" t="b">
        <v>1</v>
      </c>
      <c r="K563" t="s">
        <v>41</v>
      </c>
      <c r="L563" t="s">
        <v>60</v>
      </c>
      <c r="M563">
        <v>298500</v>
      </c>
      <c r="N563"/>
      <c r="O563" t="s">
        <v>1990</v>
      </c>
      <c r="P563" t="s">
        <v>5601</v>
      </c>
    </row>
    <row r="564" spans="1:16" x14ac:dyDescent="0.25">
      <c r="A564" t="s">
        <v>1</v>
      </c>
      <c r="B564" t="s">
        <v>5602</v>
      </c>
      <c r="C564" t="s">
        <v>5603</v>
      </c>
      <c r="D564" t="s">
        <v>2734</v>
      </c>
      <c r="E564" t="s">
        <v>59</v>
      </c>
      <c r="F564" t="b">
        <v>0</v>
      </c>
      <c r="G564" t="s">
        <v>63</v>
      </c>
      <c r="H564" s="1">
        <v>46029.76295138889</v>
      </c>
      <c r="I564" t="b">
        <v>1</v>
      </c>
      <c r="J564" t="b">
        <v>1</v>
      </c>
      <c r="K564" t="s">
        <v>41</v>
      </c>
      <c r="L564" t="s">
        <v>60</v>
      </c>
      <c r="M564">
        <v>143000</v>
      </c>
      <c r="N564"/>
      <c r="O564" t="s">
        <v>5604</v>
      </c>
      <c r="P564" t="s">
        <v>5605</v>
      </c>
    </row>
    <row r="565" spans="1:16" x14ac:dyDescent="0.25">
      <c r="A565" t="s">
        <v>0</v>
      </c>
      <c r="B565" t="s">
        <v>1479</v>
      </c>
      <c r="C565" t="s">
        <v>690</v>
      </c>
      <c r="D565" t="s">
        <v>4526</v>
      </c>
      <c r="E565" t="s">
        <v>59</v>
      </c>
      <c r="F565" t="b">
        <v>0</v>
      </c>
      <c r="G565" t="s">
        <v>77</v>
      </c>
      <c r="H565" s="1">
        <v>46029.792141203703</v>
      </c>
      <c r="I565" t="b">
        <v>0</v>
      </c>
      <c r="J565" t="b">
        <v>1</v>
      </c>
      <c r="K565" t="s">
        <v>41</v>
      </c>
      <c r="L565" t="s">
        <v>60</v>
      </c>
      <c r="M565">
        <v>92500</v>
      </c>
      <c r="N565"/>
      <c r="O565" t="s">
        <v>5606</v>
      </c>
      <c r="P565" t="s">
        <v>5607</v>
      </c>
    </row>
    <row r="566" spans="1:16" x14ac:dyDescent="0.25">
      <c r="A566" t="s">
        <v>2</v>
      </c>
      <c r="B566" t="s">
        <v>551</v>
      </c>
      <c r="C566" t="s">
        <v>165</v>
      </c>
      <c r="D566" t="s">
        <v>4526</v>
      </c>
      <c r="E566" t="s">
        <v>88</v>
      </c>
      <c r="F566" t="b">
        <v>0</v>
      </c>
      <c r="G566" t="s">
        <v>73</v>
      </c>
      <c r="H566" s="1">
        <v>46029.79241898148</v>
      </c>
      <c r="I566" t="b">
        <v>0</v>
      </c>
      <c r="J566" t="b">
        <v>1</v>
      </c>
      <c r="K566" t="s">
        <v>41</v>
      </c>
      <c r="L566" t="s">
        <v>74</v>
      </c>
      <c r="M566"/>
      <c r="N566">
        <v>67.5</v>
      </c>
      <c r="O566" t="s">
        <v>4743</v>
      </c>
      <c r="P566" t="s">
        <v>5608</v>
      </c>
    </row>
    <row r="567" spans="1:16" x14ac:dyDescent="0.25">
      <c r="A567" t="s">
        <v>0</v>
      </c>
      <c r="B567" t="s">
        <v>5609</v>
      </c>
      <c r="C567" t="s">
        <v>4313</v>
      </c>
      <c r="D567" t="s">
        <v>2734</v>
      </c>
      <c r="E567" t="s">
        <v>59</v>
      </c>
      <c r="F567" t="b">
        <v>0</v>
      </c>
      <c r="G567" t="s">
        <v>68</v>
      </c>
      <c r="H567" s="1">
        <v>46029.792523148149</v>
      </c>
      <c r="I567" t="b">
        <v>1</v>
      </c>
      <c r="J567" t="b">
        <v>1</v>
      </c>
      <c r="K567" t="s">
        <v>41</v>
      </c>
      <c r="L567" t="s">
        <v>60</v>
      </c>
      <c r="M567">
        <v>120000</v>
      </c>
      <c r="N567"/>
      <c r="O567" t="s">
        <v>5604</v>
      </c>
      <c r="P567" t="s">
        <v>2618</v>
      </c>
    </row>
    <row r="568" spans="1:16" x14ac:dyDescent="0.25">
      <c r="A568" t="s">
        <v>2</v>
      </c>
      <c r="B568" t="s">
        <v>466</v>
      </c>
      <c r="C568" t="s">
        <v>315</v>
      </c>
      <c r="D568" t="s">
        <v>4526</v>
      </c>
      <c r="E568" t="s">
        <v>59</v>
      </c>
      <c r="F568" t="b">
        <v>0</v>
      </c>
      <c r="G568" t="s">
        <v>65</v>
      </c>
      <c r="H568" s="1">
        <v>46029.792719907397</v>
      </c>
      <c r="I568" t="b">
        <v>0</v>
      </c>
      <c r="J568" t="b">
        <v>1</v>
      </c>
      <c r="K568" t="s">
        <v>41</v>
      </c>
      <c r="L568" t="s">
        <v>60</v>
      </c>
      <c r="M568">
        <v>123500</v>
      </c>
      <c r="N568"/>
      <c r="O568" t="s">
        <v>5610</v>
      </c>
      <c r="P568" t="s">
        <v>5611</v>
      </c>
    </row>
    <row r="569" spans="1:16" x14ac:dyDescent="0.25">
      <c r="A569" t="s">
        <v>2</v>
      </c>
      <c r="B569" t="s">
        <v>5612</v>
      </c>
      <c r="C569" t="s">
        <v>145</v>
      </c>
      <c r="D569" t="s">
        <v>2360</v>
      </c>
      <c r="E569" t="s">
        <v>59</v>
      </c>
      <c r="F569" t="b">
        <v>0</v>
      </c>
      <c r="G569" t="s">
        <v>65</v>
      </c>
      <c r="H569" s="1">
        <v>46029.79277777778</v>
      </c>
      <c r="I569" t="b">
        <v>0</v>
      </c>
      <c r="J569" t="b">
        <v>1</v>
      </c>
      <c r="K569" t="s">
        <v>41</v>
      </c>
      <c r="L569" t="s">
        <v>60</v>
      </c>
      <c r="M569">
        <v>105950</v>
      </c>
      <c r="N569"/>
      <c r="O569" t="s">
        <v>5613</v>
      </c>
      <c r="P569" t="s">
        <v>85</v>
      </c>
    </row>
    <row r="570" spans="1:16" x14ac:dyDescent="0.25">
      <c r="A570" t="s">
        <v>5</v>
      </c>
      <c r="B570" t="s">
        <v>5614</v>
      </c>
      <c r="C570" t="s">
        <v>112</v>
      </c>
      <c r="D570" t="s">
        <v>4526</v>
      </c>
      <c r="E570" t="s">
        <v>59</v>
      </c>
      <c r="F570" t="b">
        <v>0</v>
      </c>
      <c r="G570" t="s">
        <v>65</v>
      </c>
      <c r="H570" s="1">
        <v>46029.793043981481</v>
      </c>
      <c r="I570" t="b">
        <v>0</v>
      </c>
      <c r="J570" t="b">
        <v>0</v>
      </c>
      <c r="K570" t="s">
        <v>41</v>
      </c>
      <c r="L570" t="s">
        <v>60</v>
      </c>
      <c r="M570">
        <v>190000</v>
      </c>
      <c r="N570"/>
      <c r="O570" t="s">
        <v>5615</v>
      </c>
      <c r="P570" t="s">
        <v>5616</v>
      </c>
    </row>
    <row r="571" spans="1:16" x14ac:dyDescent="0.25">
      <c r="A571" t="s">
        <v>1</v>
      </c>
      <c r="B571" t="s">
        <v>1320</v>
      </c>
      <c r="C571" t="s">
        <v>1765</v>
      </c>
      <c r="D571" t="s">
        <v>2360</v>
      </c>
      <c r="E571" t="s">
        <v>59</v>
      </c>
      <c r="F571" t="b">
        <v>0</v>
      </c>
      <c r="G571" t="s">
        <v>65</v>
      </c>
      <c r="H571" s="1">
        <v>46029.793206018519</v>
      </c>
      <c r="I571" t="b">
        <v>0</v>
      </c>
      <c r="J571" t="b">
        <v>1</v>
      </c>
      <c r="K571" t="s">
        <v>41</v>
      </c>
      <c r="L571" t="s">
        <v>60</v>
      </c>
      <c r="M571">
        <v>140000</v>
      </c>
      <c r="N571"/>
      <c r="O571" t="s">
        <v>1239</v>
      </c>
      <c r="P571" t="s">
        <v>5617</v>
      </c>
    </row>
    <row r="572" spans="1:16" x14ac:dyDescent="0.25">
      <c r="A572" t="s">
        <v>5</v>
      </c>
      <c r="B572" t="s">
        <v>5618</v>
      </c>
      <c r="C572" t="s">
        <v>2528</v>
      </c>
      <c r="D572" t="s">
        <v>4526</v>
      </c>
      <c r="E572" t="s">
        <v>59</v>
      </c>
      <c r="F572" t="b">
        <v>0</v>
      </c>
      <c r="G572" t="s">
        <v>65</v>
      </c>
      <c r="H572" s="1">
        <v>46029.793414351851</v>
      </c>
      <c r="I572" t="b">
        <v>1</v>
      </c>
      <c r="J572" t="b">
        <v>1</v>
      </c>
      <c r="K572" t="s">
        <v>41</v>
      </c>
      <c r="L572" t="s">
        <v>60</v>
      </c>
      <c r="M572">
        <v>167500</v>
      </c>
      <c r="N572"/>
      <c r="O572" t="s">
        <v>4743</v>
      </c>
      <c r="P572" t="s">
        <v>5619</v>
      </c>
    </row>
    <row r="573" spans="1:16" x14ac:dyDescent="0.25">
      <c r="A573" t="s">
        <v>2</v>
      </c>
      <c r="B573" t="s">
        <v>5620</v>
      </c>
      <c r="C573" t="s">
        <v>500</v>
      </c>
      <c r="D573" t="s">
        <v>4526</v>
      </c>
      <c r="E573" t="s">
        <v>59</v>
      </c>
      <c r="F573" t="b">
        <v>0</v>
      </c>
      <c r="G573" t="s">
        <v>13</v>
      </c>
      <c r="H573" s="1">
        <v>46029.800879629627</v>
      </c>
      <c r="I573" t="b">
        <v>0</v>
      </c>
      <c r="J573" t="b">
        <v>0</v>
      </c>
      <c r="K573" t="s">
        <v>13</v>
      </c>
      <c r="L573" t="s">
        <v>60</v>
      </c>
      <c r="M573">
        <v>220000</v>
      </c>
      <c r="N573"/>
      <c r="O573" t="s">
        <v>5621</v>
      </c>
      <c r="P573" t="s">
        <v>85</v>
      </c>
    </row>
    <row r="574" spans="1:16" x14ac:dyDescent="0.25">
      <c r="A574" t="s">
        <v>7</v>
      </c>
      <c r="B574" t="s">
        <v>5622</v>
      </c>
      <c r="C574" t="s">
        <v>5623</v>
      </c>
      <c r="D574" t="s">
        <v>4526</v>
      </c>
      <c r="E574" t="s">
        <v>59</v>
      </c>
      <c r="F574" t="b">
        <v>0</v>
      </c>
      <c r="G574" t="s">
        <v>65</v>
      </c>
      <c r="H574" s="1">
        <v>46029.833506944437</v>
      </c>
      <c r="I574" t="b">
        <v>0</v>
      </c>
      <c r="J574" t="b">
        <v>0</v>
      </c>
      <c r="K574" t="s">
        <v>41</v>
      </c>
      <c r="L574" t="s">
        <v>74</v>
      </c>
      <c r="M574"/>
      <c r="N574">
        <v>70</v>
      </c>
      <c r="O574" t="s">
        <v>1094</v>
      </c>
      <c r="P574" t="s">
        <v>5624</v>
      </c>
    </row>
    <row r="575" spans="1:16" x14ac:dyDescent="0.25">
      <c r="A575" t="s">
        <v>0</v>
      </c>
      <c r="B575" t="s">
        <v>2073</v>
      </c>
      <c r="C575" t="s">
        <v>2648</v>
      </c>
      <c r="D575" t="s">
        <v>4526</v>
      </c>
      <c r="E575" t="s">
        <v>59</v>
      </c>
      <c r="F575" t="b">
        <v>0</v>
      </c>
      <c r="G575" t="s">
        <v>65</v>
      </c>
      <c r="H575" s="1">
        <v>46029.83357638889</v>
      </c>
      <c r="I575" t="b">
        <v>0</v>
      </c>
      <c r="J575" t="b">
        <v>1</v>
      </c>
      <c r="K575" t="s">
        <v>41</v>
      </c>
      <c r="L575" t="s">
        <v>60</v>
      </c>
      <c r="M575">
        <v>92880</v>
      </c>
      <c r="N575"/>
      <c r="O575" t="s">
        <v>5625</v>
      </c>
      <c r="P575" t="s">
        <v>325</v>
      </c>
    </row>
    <row r="576" spans="1:16" x14ac:dyDescent="0.25">
      <c r="A576" t="s">
        <v>0</v>
      </c>
      <c r="B576" t="s">
        <v>2090</v>
      </c>
      <c r="C576" t="s">
        <v>290</v>
      </c>
      <c r="D576" t="s">
        <v>4346</v>
      </c>
      <c r="E576" t="s">
        <v>59</v>
      </c>
      <c r="F576" t="b">
        <v>0</v>
      </c>
      <c r="G576" t="s">
        <v>77</v>
      </c>
      <c r="H576" s="1">
        <v>46029.833807870367</v>
      </c>
      <c r="I576" t="b">
        <v>0</v>
      </c>
      <c r="J576" t="b">
        <v>1</v>
      </c>
      <c r="K576" t="s">
        <v>41</v>
      </c>
      <c r="L576" t="s">
        <v>60</v>
      </c>
      <c r="M576">
        <v>86437.88</v>
      </c>
      <c r="N576"/>
      <c r="O576" t="s">
        <v>5626</v>
      </c>
      <c r="P576" t="s">
        <v>5627</v>
      </c>
    </row>
    <row r="577" spans="1:16" x14ac:dyDescent="0.25">
      <c r="A577" t="s">
        <v>0</v>
      </c>
      <c r="B577" t="s">
        <v>5628</v>
      </c>
      <c r="C577" t="s">
        <v>86</v>
      </c>
      <c r="D577" t="s">
        <v>4526</v>
      </c>
      <c r="E577" t="s">
        <v>59</v>
      </c>
      <c r="F577" t="b">
        <v>0</v>
      </c>
      <c r="G577" t="s">
        <v>77</v>
      </c>
      <c r="H577" s="1">
        <v>46029.833877314813</v>
      </c>
      <c r="I577" t="b">
        <v>0</v>
      </c>
      <c r="J577" t="b">
        <v>1</v>
      </c>
      <c r="K577" t="s">
        <v>41</v>
      </c>
      <c r="L577" t="s">
        <v>60</v>
      </c>
      <c r="M577">
        <v>92500</v>
      </c>
      <c r="N577"/>
      <c r="O577" t="s">
        <v>5629</v>
      </c>
      <c r="P577" t="s">
        <v>5630</v>
      </c>
    </row>
    <row r="578" spans="1:16" x14ac:dyDescent="0.25">
      <c r="A578" t="s">
        <v>1</v>
      </c>
      <c r="B578" t="s">
        <v>5631</v>
      </c>
      <c r="C578" t="s">
        <v>112</v>
      </c>
      <c r="D578" t="s">
        <v>704</v>
      </c>
      <c r="E578" t="s">
        <v>59</v>
      </c>
      <c r="F578" t="b">
        <v>0</v>
      </c>
      <c r="G578" t="s">
        <v>65</v>
      </c>
      <c r="H578" s="1">
        <v>46029.834710648152</v>
      </c>
      <c r="I578" t="b">
        <v>0</v>
      </c>
      <c r="J578" t="b">
        <v>0</v>
      </c>
      <c r="K578" t="s">
        <v>41</v>
      </c>
      <c r="L578" t="s">
        <v>60</v>
      </c>
      <c r="M578">
        <v>170000</v>
      </c>
      <c r="N578"/>
      <c r="O578" t="s">
        <v>5632</v>
      </c>
      <c r="P578" t="s">
        <v>5633</v>
      </c>
    </row>
    <row r="579" spans="1:16" x14ac:dyDescent="0.25">
      <c r="A579" t="s">
        <v>1</v>
      </c>
      <c r="B579" t="s">
        <v>1</v>
      </c>
      <c r="C579" t="s">
        <v>5634</v>
      </c>
      <c r="D579" t="s">
        <v>4526</v>
      </c>
      <c r="E579" t="s">
        <v>59</v>
      </c>
      <c r="F579" t="b">
        <v>0</v>
      </c>
      <c r="G579" t="s">
        <v>65</v>
      </c>
      <c r="H579" s="1">
        <v>46029.834930555553</v>
      </c>
      <c r="I579" t="b">
        <v>0</v>
      </c>
      <c r="J579" t="b">
        <v>1</v>
      </c>
      <c r="K579" t="s">
        <v>41</v>
      </c>
      <c r="L579" t="s">
        <v>60</v>
      </c>
      <c r="M579">
        <v>130650</v>
      </c>
      <c r="N579"/>
      <c r="O579" t="s">
        <v>5635</v>
      </c>
      <c r="P579" t="s">
        <v>5636</v>
      </c>
    </row>
    <row r="580" spans="1:16" x14ac:dyDescent="0.25">
      <c r="A580" t="s">
        <v>1</v>
      </c>
      <c r="B580" t="s">
        <v>210</v>
      </c>
      <c r="C580" t="s">
        <v>290</v>
      </c>
      <c r="D580" t="s">
        <v>4526</v>
      </c>
      <c r="E580" t="s">
        <v>59</v>
      </c>
      <c r="F580" t="b">
        <v>0</v>
      </c>
      <c r="G580" t="s">
        <v>65</v>
      </c>
      <c r="H580" s="1">
        <v>46029.835138888891</v>
      </c>
      <c r="I580" t="b">
        <v>0</v>
      </c>
      <c r="J580" t="b">
        <v>1</v>
      </c>
      <c r="K580" t="s">
        <v>41</v>
      </c>
      <c r="L580" t="s">
        <v>60</v>
      </c>
      <c r="M580">
        <v>157500</v>
      </c>
      <c r="N580"/>
      <c r="O580" t="s">
        <v>5637</v>
      </c>
      <c r="P580" t="s">
        <v>5638</v>
      </c>
    </row>
    <row r="581" spans="1:16" x14ac:dyDescent="0.25">
      <c r="A581" t="s">
        <v>1</v>
      </c>
      <c r="B581" t="s">
        <v>5639</v>
      </c>
      <c r="C581" t="s">
        <v>175</v>
      </c>
      <c r="D581" t="s">
        <v>4526</v>
      </c>
      <c r="E581" t="s">
        <v>59</v>
      </c>
      <c r="F581" t="b">
        <v>0</v>
      </c>
      <c r="G581" t="s">
        <v>77</v>
      </c>
      <c r="H581" s="1">
        <v>46029.835509259261</v>
      </c>
      <c r="I581" t="b">
        <v>0</v>
      </c>
      <c r="J581" t="b">
        <v>1</v>
      </c>
      <c r="K581" t="s">
        <v>41</v>
      </c>
      <c r="L581" t="s">
        <v>60</v>
      </c>
      <c r="M581">
        <v>236500</v>
      </c>
      <c r="N581"/>
      <c r="O581" t="s">
        <v>2023</v>
      </c>
      <c r="P581" t="s">
        <v>5640</v>
      </c>
    </row>
    <row r="582" spans="1:16" x14ac:dyDescent="0.25">
      <c r="A582" t="s">
        <v>7</v>
      </c>
      <c r="B582" t="s">
        <v>5641</v>
      </c>
      <c r="C582" t="s">
        <v>543</v>
      </c>
      <c r="D582" t="s">
        <v>2360</v>
      </c>
      <c r="E582" t="s">
        <v>59</v>
      </c>
      <c r="F582" t="b">
        <v>0</v>
      </c>
      <c r="G582" t="s">
        <v>65</v>
      </c>
      <c r="H582" s="1">
        <v>46029.875219907408</v>
      </c>
      <c r="I582" t="b">
        <v>0</v>
      </c>
      <c r="J582" t="b">
        <v>1</v>
      </c>
      <c r="K582" t="s">
        <v>41</v>
      </c>
      <c r="L582" t="s">
        <v>60</v>
      </c>
      <c r="M582">
        <v>102606</v>
      </c>
      <c r="N582"/>
      <c r="O582" t="s">
        <v>5642</v>
      </c>
      <c r="P582" t="s">
        <v>5643</v>
      </c>
    </row>
    <row r="583" spans="1:16" x14ac:dyDescent="0.25">
      <c r="A583" t="s">
        <v>0</v>
      </c>
      <c r="B583" t="s">
        <v>0</v>
      </c>
      <c r="C583" t="s">
        <v>398</v>
      </c>
      <c r="D583" t="s">
        <v>4346</v>
      </c>
      <c r="E583" t="s">
        <v>59</v>
      </c>
      <c r="F583" t="b">
        <v>0</v>
      </c>
      <c r="G583" t="s">
        <v>89</v>
      </c>
      <c r="H583" s="1">
        <v>46029.875949074078</v>
      </c>
      <c r="I583" t="b">
        <v>0</v>
      </c>
      <c r="J583" t="b">
        <v>1</v>
      </c>
      <c r="K583" t="s">
        <v>41</v>
      </c>
      <c r="L583" t="s">
        <v>60</v>
      </c>
      <c r="M583">
        <v>75000</v>
      </c>
      <c r="N583"/>
      <c r="O583" t="s">
        <v>5644</v>
      </c>
      <c r="P583" t="s">
        <v>5645</v>
      </c>
    </row>
    <row r="584" spans="1:16" x14ac:dyDescent="0.25">
      <c r="A584" t="s">
        <v>0</v>
      </c>
      <c r="B584" t="s">
        <v>5646</v>
      </c>
      <c r="C584" t="s">
        <v>2217</v>
      </c>
      <c r="D584" t="s">
        <v>2360</v>
      </c>
      <c r="E584" t="s">
        <v>59</v>
      </c>
      <c r="F584" t="b">
        <v>0</v>
      </c>
      <c r="G584" t="s">
        <v>68</v>
      </c>
      <c r="H584" s="1">
        <v>46029.876261574071</v>
      </c>
      <c r="I584" t="b">
        <v>0</v>
      </c>
      <c r="J584" t="b">
        <v>0</v>
      </c>
      <c r="K584" t="s">
        <v>41</v>
      </c>
      <c r="L584" t="s">
        <v>60</v>
      </c>
      <c r="M584">
        <v>65000</v>
      </c>
      <c r="N584"/>
      <c r="O584" t="s">
        <v>5647</v>
      </c>
      <c r="P584" t="s">
        <v>1493</v>
      </c>
    </row>
    <row r="585" spans="1:16" x14ac:dyDescent="0.25">
      <c r="A585" t="s">
        <v>1</v>
      </c>
      <c r="B585" t="s">
        <v>5648</v>
      </c>
      <c r="C585" t="s">
        <v>246</v>
      </c>
      <c r="D585" t="s">
        <v>4526</v>
      </c>
      <c r="E585" t="s">
        <v>88</v>
      </c>
      <c r="F585" t="b">
        <v>0</v>
      </c>
      <c r="G585" t="s">
        <v>65</v>
      </c>
      <c r="H585" s="1">
        <v>46029.876712962963</v>
      </c>
      <c r="I585" t="b">
        <v>0</v>
      </c>
      <c r="J585" t="b">
        <v>0</v>
      </c>
      <c r="K585" t="s">
        <v>41</v>
      </c>
      <c r="L585" t="s">
        <v>74</v>
      </c>
      <c r="M585"/>
      <c r="N585">
        <v>77.5</v>
      </c>
      <c r="O585" t="s">
        <v>5649</v>
      </c>
      <c r="P585" t="s">
        <v>5650</v>
      </c>
    </row>
    <row r="586" spans="1:16" x14ac:dyDescent="0.25">
      <c r="A586" t="s">
        <v>1</v>
      </c>
      <c r="B586" t="s">
        <v>5651</v>
      </c>
      <c r="C586" t="s">
        <v>422</v>
      </c>
      <c r="D586" t="s">
        <v>4346</v>
      </c>
      <c r="E586" t="s">
        <v>59</v>
      </c>
      <c r="F586" t="b">
        <v>0</v>
      </c>
      <c r="G586" t="s">
        <v>77</v>
      </c>
      <c r="H586" s="1">
        <v>46029.876944444448</v>
      </c>
      <c r="I586" t="b">
        <v>0</v>
      </c>
      <c r="J586" t="b">
        <v>1</v>
      </c>
      <c r="K586" t="s">
        <v>41</v>
      </c>
      <c r="L586" t="s">
        <v>60</v>
      </c>
      <c r="M586">
        <v>106161.85</v>
      </c>
      <c r="N586"/>
      <c r="O586" t="s">
        <v>414</v>
      </c>
      <c r="P586" t="s">
        <v>5652</v>
      </c>
    </row>
    <row r="587" spans="1:16" x14ac:dyDescent="0.25">
      <c r="A587" t="s">
        <v>0</v>
      </c>
      <c r="B587" t="s">
        <v>1573</v>
      </c>
      <c r="C587" t="s">
        <v>218</v>
      </c>
      <c r="D587" t="s">
        <v>4526</v>
      </c>
      <c r="E587" t="s">
        <v>88</v>
      </c>
      <c r="F587" t="b">
        <v>0</v>
      </c>
      <c r="G587" t="s">
        <v>63</v>
      </c>
      <c r="H587" s="1">
        <v>46029.887685185182</v>
      </c>
      <c r="I587" t="b">
        <v>0</v>
      </c>
      <c r="J587" t="b">
        <v>0</v>
      </c>
      <c r="K587" t="s">
        <v>41</v>
      </c>
      <c r="L587" t="s">
        <v>74</v>
      </c>
      <c r="M587"/>
      <c r="N587">
        <v>65</v>
      </c>
      <c r="O587" t="s">
        <v>2251</v>
      </c>
      <c r="P587" t="s">
        <v>1482</v>
      </c>
    </row>
    <row r="588" spans="1:16" x14ac:dyDescent="0.25">
      <c r="A588" t="s">
        <v>0</v>
      </c>
      <c r="B588" t="s">
        <v>5653</v>
      </c>
      <c r="C588" t="s">
        <v>81</v>
      </c>
      <c r="D588" t="s">
        <v>2734</v>
      </c>
      <c r="E588" t="s">
        <v>59</v>
      </c>
      <c r="F588" t="b">
        <v>0</v>
      </c>
      <c r="G588" t="s">
        <v>77</v>
      </c>
      <c r="H588" s="1">
        <v>46029.917175925933</v>
      </c>
      <c r="I588" t="b">
        <v>0</v>
      </c>
      <c r="J588" t="b">
        <v>0</v>
      </c>
      <c r="K588" t="s">
        <v>41</v>
      </c>
      <c r="L588" t="s">
        <v>60</v>
      </c>
      <c r="M588">
        <v>99850</v>
      </c>
      <c r="N588"/>
      <c r="O588" t="s">
        <v>5654</v>
      </c>
      <c r="P588" t="s">
        <v>3570</v>
      </c>
    </row>
    <row r="589" spans="1:16" x14ac:dyDescent="0.25">
      <c r="A589" t="s">
        <v>2</v>
      </c>
      <c r="B589" t="s">
        <v>5655</v>
      </c>
      <c r="C589" t="s">
        <v>810</v>
      </c>
      <c r="D589" t="s">
        <v>2360</v>
      </c>
      <c r="E589" t="s">
        <v>59</v>
      </c>
      <c r="F589" t="b">
        <v>0</v>
      </c>
      <c r="G589" t="s">
        <v>77</v>
      </c>
      <c r="H589" s="1">
        <v>46029.917824074073</v>
      </c>
      <c r="I589" t="b">
        <v>0</v>
      </c>
      <c r="J589" t="b">
        <v>1</v>
      </c>
      <c r="K589" t="s">
        <v>41</v>
      </c>
      <c r="L589" t="s">
        <v>60</v>
      </c>
      <c r="M589">
        <v>174000</v>
      </c>
      <c r="N589"/>
      <c r="O589" t="s">
        <v>3377</v>
      </c>
      <c r="P589" t="s">
        <v>85</v>
      </c>
    </row>
    <row r="590" spans="1:16" x14ac:dyDescent="0.25">
      <c r="A590" t="s">
        <v>1</v>
      </c>
      <c r="B590" t="s">
        <v>694</v>
      </c>
      <c r="C590" t="s">
        <v>812</v>
      </c>
      <c r="D590" t="s">
        <v>2360</v>
      </c>
      <c r="E590" t="s">
        <v>59</v>
      </c>
      <c r="F590" t="b">
        <v>0</v>
      </c>
      <c r="G590" t="s">
        <v>65</v>
      </c>
      <c r="H590" s="1">
        <v>46029.91810185185</v>
      </c>
      <c r="I590" t="b">
        <v>0</v>
      </c>
      <c r="J590" t="b">
        <v>1</v>
      </c>
      <c r="K590" t="s">
        <v>41</v>
      </c>
      <c r="L590" t="s">
        <v>60</v>
      </c>
      <c r="M590">
        <v>112000</v>
      </c>
      <c r="N590"/>
      <c r="O590" t="s">
        <v>1355</v>
      </c>
      <c r="P590" t="s">
        <v>5656</v>
      </c>
    </row>
    <row r="591" spans="1:16" x14ac:dyDescent="0.25">
      <c r="A591" t="s">
        <v>1</v>
      </c>
      <c r="B591" t="s">
        <v>5657</v>
      </c>
      <c r="C591" t="s">
        <v>218</v>
      </c>
      <c r="D591" t="s">
        <v>4526</v>
      </c>
      <c r="E591" t="s">
        <v>59</v>
      </c>
      <c r="F591" t="b">
        <v>0</v>
      </c>
      <c r="G591" t="s">
        <v>65</v>
      </c>
      <c r="H591" s="1">
        <v>46029.918240740742</v>
      </c>
      <c r="I591" t="b">
        <v>1</v>
      </c>
      <c r="J591" t="b">
        <v>0</v>
      </c>
      <c r="K591" t="s">
        <v>41</v>
      </c>
      <c r="L591" t="s">
        <v>74</v>
      </c>
      <c r="M591"/>
      <c r="N591">
        <v>65</v>
      </c>
      <c r="O591" t="s">
        <v>2593</v>
      </c>
      <c r="P591" t="s">
        <v>5658</v>
      </c>
    </row>
    <row r="592" spans="1:16" x14ac:dyDescent="0.25">
      <c r="A592" t="s">
        <v>2</v>
      </c>
      <c r="B592" t="s">
        <v>5659</v>
      </c>
      <c r="C592" t="s">
        <v>172</v>
      </c>
      <c r="D592" t="s">
        <v>4526</v>
      </c>
      <c r="E592" t="s">
        <v>59</v>
      </c>
      <c r="F592" t="b">
        <v>0</v>
      </c>
      <c r="G592" t="s">
        <v>65</v>
      </c>
      <c r="H592" s="1">
        <v>46029.918437499997</v>
      </c>
      <c r="I592" t="b">
        <v>0</v>
      </c>
      <c r="J592" t="b">
        <v>1</v>
      </c>
      <c r="K592" t="s">
        <v>41</v>
      </c>
      <c r="L592" t="s">
        <v>60</v>
      </c>
      <c r="M592">
        <v>148500</v>
      </c>
      <c r="N592"/>
      <c r="O592" t="s">
        <v>4526</v>
      </c>
      <c r="P592" t="s">
        <v>5660</v>
      </c>
    </row>
    <row r="593" spans="1:16" x14ac:dyDescent="0.25">
      <c r="A593" t="s">
        <v>7</v>
      </c>
      <c r="B593" t="s">
        <v>5661</v>
      </c>
      <c r="C593" t="s">
        <v>218</v>
      </c>
      <c r="D593" t="s">
        <v>2360</v>
      </c>
      <c r="E593" t="s">
        <v>59</v>
      </c>
      <c r="F593" t="b">
        <v>0</v>
      </c>
      <c r="G593" t="s">
        <v>63</v>
      </c>
      <c r="H593" s="1">
        <v>46029.929375</v>
      </c>
      <c r="I593" t="b">
        <v>1</v>
      </c>
      <c r="J593" t="b">
        <v>0</v>
      </c>
      <c r="K593" t="s">
        <v>41</v>
      </c>
      <c r="L593" t="s">
        <v>74</v>
      </c>
      <c r="M593"/>
      <c r="N593">
        <v>71</v>
      </c>
      <c r="O593" t="s">
        <v>323</v>
      </c>
      <c r="P593" t="s">
        <v>1511</v>
      </c>
    </row>
    <row r="594" spans="1:16" x14ac:dyDescent="0.25">
      <c r="A594" t="s">
        <v>0</v>
      </c>
      <c r="B594" t="s">
        <v>5662</v>
      </c>
      <c r="C594" t="s">
        <v>5663</v>
      </c>
      <c r="D594" t="s">
        <v>4526</v>
      </c>
      <c r="E594" t="s">
        <v>59</v>
      </c>
      <c r="F594" t="b">
        <v>0</v>
      </c>
      <c r="G594" t="s">
        <v>68</v>
      </c>
      <c r="H594" s="1">
        <v>46029.959189814806</v>
      </c>
      <c r="I594" t="b">
        <v>0</v>
      </c>
      <c r="J594" t="b">
        <v>1</v>
      </c>
      <c r="K594" t="s">
        <v>41</v>
      </c>
      <c r="L594" t="s">
        <v>60</v>
      </c>
      <c r="M594">
        <v>55000</v>
      </c>
      <c r="N594"/>
      <c r="O594" t="s">
        <v>5664</v>
      </c>
      <c r="P594" t="s">
        <v>5665</v>
      </c>
    </row>
    <row r="595" spans="1:16" x14ac:dyDescent="0.25">
      <c r="A595" t="s">
        <v>1</v>
      </c>
      <c r="B595" t="s">
        <v>5666</v>
      </c>
      <c r="C595" t="s">
        <v>224</v>
      </c>
      <c r="D595" t="s">
        <v>5667</v>
      </c>
      <c r="E595" t="s">
        <v>59</v>
      </c>
      <c r="F595" t="b">
        <v>0</v>
      </c>
      <c r="G595" t="s">
        <v>65</v>
      </c>
      <c r="H595" s="1">
        <v>46029.959745370368</v>
      </c>
      <c r="I595" t="b">
        <v>0</v>
      </c>
      <c r="J595" t="b">
        <v>0</v>
      </c>
      <c r="K595" t="s">
        <v>41</v>
      </c>
      <c r="L595" t="s">
        <v>60</v>
      </c>
      <c r="M595">
        <v>117500</v>
      </c>
      <c r="N595"/>
      <c r="O595" t="s">
        <v>1454</v>
      </c>
      <c r="P595" t="s">
        <v>5668</v>
      </c>
    </row>
    <row r="596" spans="1:16" x14ac:dyDescent="0.25">
      <c r="A596" t="s">
        <v>1</v>
      </c>
      <c r="B596" t="s">
        <v>5669</v>
      </c>
      <c r="C596" t="s">
        <v>4286</v>
      </c>
      <c r="D596" t="s">
        <v>4526</v>
      </c>
      <c r="E596" t="s">
        <v>59</v>
      </c>
      <c r="F596" t="b">
        <v>0</v>
      </c>
      <c r="G596" t="s">
        <v>65</v>
      </c>
      <c r="H596" s="1">
        <v>46029.959907407407</v>
      </c>
      <c r="I596" t="b">
        <v>0</v>
      </c>
      <c r="J596" t="b">
        <v>1</v>
      </c>
      <c r="K596" t="s">
        <v>41</v>
      </c>
      <c r="L596" t="s">
        <v>60</v>
      </c>
      <c r="M596">
        <v>122500</v>
      </c>
      <c r="N596"/>
      <c r="O596" t="s">
        <v>5670</v>
      </c>
      <c r="P596" t="s">
        <v>5671</v>
      </c>
    </row>
    <row r="597" spans="1:16" x14ac:dyDescent="0.25">
      <c r="A597" t="s">
        <v>1</v>
      </c>
      <c r="B597" t="s">
        <v>1</v>
      </c>
      <c r="C597" t="s">
        <v>445</v>
      </c>
      <c r="D597" t="s">
        <v>4526</v>
      </c>
      <c r="E597" t="s">
        <v>59</v>
      </c>
      <c r="F597" t="b">
        <v>0</v>
      </c>
      <c r="G597" t="s">
        <v>65</v>
      </c>
      <c r="H597" s="1">
        <v>46029.960104166668</v>
      </c>
      <c r="I597" t="b">
        <v>0</v>
      </c>
      <c r="J597" t="b">
        <v>1</v>
      </c>
      <c r="K597" t="s">
        <v>41</v>
      </c>
      <c r="L597" t="s">
        <v>60</v>
      </c>
      <c r="M597">
        <v>115000</v>
      </c>
      <c r="N597"/>
      <c r="O597" t="s">
        <v>5672</v>
      </c>
      <c r="P597" t="s">
        <v>5673</v>
      </c>
    </row>
    <row r="598" spans="1:16" x14ac:dyDescent="0.25">
      <c r="A598" t="s">
        <v>1</v>
      </c>
      <c r="B598" t="s">
        <v>5674</v>
      </c>
      <c r="C598" t="s">
        <v>422</v>
      </c>
      <c r="D598" t="s">
        <v>4526</v>
      </c>
      <c r="E598" t="s">
        <v>59</v>
      </c>
      <c r="F598" t="b">
        <v>0</v>
      </c>
      <c r="G598" t="s">
        <v>65</v>
      </c>
      <c r="H598" s="1">
        <v>46029.960104166668</v>
      </c>
      <c r="I598" t="b">
        <v>1</v>
      </c>
      <c r="J598" t="b">
        <v>1</v>
      </c>
      <c r="K598" t="s">
        <v>41</v>
      </c>
      <c r="L598" t="s">
        <v>60</v>
      </c>
      <c r="M598">
        <v>119750</v>
      </c>
      <c r="N598"/>
      <c r="O598" t="s">
        <v>468</v>
      </c>
      <c r="P598" t="s">
        <v>5675</v>
      </c>
    </row>
    <row r="599" spans="1:16" x14ac:dyDescent="0.25">
      <c r="A599" t="s">
        <v>0</v>
      </c>
      <c r="B599" t="s">
        <v>5676</v>
      </c>
      <c r="C599" t="s">
        <v>1150</v>
      </c>
      <c r="D599" t="s">
        <v>2360</v>
      </c>
      <c r="E599" t="s">
        <v>59</v>
      </c>
      <c r="F599" t="b">
        <v>0</v>
      </c>
      <c r="G599" t="s">
        <v>63</v>
      </c>
      <c r="H599" s="1">
        <v>46029.971018518518</v>
      </c>
      <c r="I599" t="b">
        <v>0</v>
      </c>
      <c r="J599" t="b">
        <v>1</v>
      </c>
      <c r="K599" t="s">
        <v>41</v>
      </c>
      <c r="L599" t="s">
        <v>74</v>
      </c>
      <c r="M599"/>
      <c r="N599">
        <v>39.145000000000003</v>
      </c>
      <c r="O599" t="s">
        <v>2411</v>
      </c>
      <c r="P599" t="s">
        <v>5677</v>
      </c>
    </row>
    <row r="600" spans="1:16" x14ac:dyDescent="0.25">
      <c r="A600" t="s">
        <v>1</v>
      </c>
      <c r="B600" t="s">
        <v>5678</v>
      </c>
      <c r="C600" t="s">
        <v>5679</v>
      </c>
      <c r="D600" t="s">
        <v>2360</v>
      </c>
      <c r="E600" t="s">
        <v>59</v>
      </c>
      <c r="F600" t="b">
        <v>0</v>
      </c>
      <c r="G600" t="s">
        <v>63</v>
      </c>
      <c r="H600" s="1">
        <v>46029.971261574072</v>
      </c>
      <c r="I600" t="b">
        <v>0</v>
      </c>
      <c r="J600" t="b">
        <v>1</v>
      </c>
      <c r="K600" t="s">
        <v>41</v>
      </c>
      <c r="L600" t="s">
        <v>60</v>
      </c>
      <c r="M600">
        <v>140000</v>
      </c>
      <c r="N600"/>
      <c r="O600" t="s">
        <v>1239</v>
      </c>
      <c r="P600" t="s">
        <v>5617</v>
      </c>
    </row>
    <row r="601" spans="1:16" x14ac:dyDescent="0.25">
      <c r="A601" t="s">
        <v>0</v>
      </c>
      <c r="B601" t="s">
        <v>5680</v>
      </c>
      <c r="C601" t="s">
        <v>112</v>
      </c>
      <c r="D601" t="s">
        <v>4526</v>
      </c>
      <c r="E601" t="s">
        <v>59</v>
      </c>
      <c r="F601" t="b">
        <v>0</v>
      </c>
      <c r="G601" t="s">
        <v>65</v>
      </c>
      <c r="H601" s="1">
        <v>46030.000069444453</v>
      </c>
      <c r="I601" t="b">
        <v>0</v>
      </c>
      <c r="J601" t="b">
        <v>1</v>
      </c>
      <c r="K601" t="s">
        <v>41</v>
      </c>
      <c r="L601" t="s">
        <v>60</v>
      </c>
      <c r="M601">
        <v>138000</v>
      </c>
      <c r="N601"/>
      <c r="O601" t="s">
        <v>1114</v>
      </c>
      <c r="P601" t="s">
        <v>5681</v>
      </c>
    </row>
    <row r="602" spans="1:16" x14ac:dyDescent="0.25">
      <c r="A602" t="s">
        <v>0</v>
      </c>
      <c r="B602" t="s">
        <v>5682</v>
      </c>
      <c r="C602" t="s">
        <v>172</v>
      </c>
      <c r="D602" t="s">
        <v>5683</v>
      </c>
      <c r="E602" t="s">
        <v>59</v>
      </c>
      <c r="F602" t="b">
        <v>0</v>
      </c>
      <c r="G602" t="s">
        <v>68</v>
      </c>
      <c r="H602" s="1">
        <v>46030.000925925917</v>
      </c>
      <c r="I602" t="b">
        <v>0</v>
      </c>
      <c r="J602" t="b">
        <v>0</v>
      </c>
      <c r="K602" t="s">
        <v>41</v>
      </c>
      <c r="L602" t="s">
        <v>74</v>
      </c>
      <c r="M602"/>
      <c r="N602">
        <v>22</v>
      </c>
      <c r="O602" t="s">
        <v>5684</v>
      </c>
      <c r="P602" t="s">
        <v>352</v>
      </c>
    </row>
    <row r="603" spans="1:16" x14ac:dyDescent="0.25">
      <c r="A603" t="s">
        <v>0</v>
      </c>
      <c r="B603" t="s">
        <v>5685</v>
      </c>
      <c r="C603" t="s">
        <v>76</v>
      </c>
      <c r="D603" t="s">
        <v>584</v>
      </c>
      <c r="E603" t="s">
        <v>72</v>
      </c>
      <c r="F603" t="b">
        <v>1</v>
      </c>
      <c r="G603" t="s">
        <v>19</v>
      </c>
      <c r="H603" s="1">
        <v>46030.004571759258</v>
      </c>
      <c r="I603" t="b">
        <v>0</v>
      </c>
      <c r="J603" t="b">
        <v>0</v>
      </c>
      <c r="K603" t="s">
        <v>19</v>
      </c>
      <c r="L603" t="s">
        <v>74</v>
      </c>
      <c r="M603"/>
      <c r="N603">
        <v>25</v>
      </c>
      <c r="O603" t="s">
        <v>584</v>
      </c>
      <c r="P603" t="s">
        <v>5686</v>
      </c>
    </row>
    <row r="604" spans="1:16" x14ac:dyDescent="0.25">
      <c r="A604" t="s">
        <v>0</v>
      </c>
      <c r="B604" t="s">
        <v>5687</v>
      </c>
      <c r="C604" t="s">
        <v>76</v>
      </c>
      <c r="D604" t="s">
        <v>584</v>
      </c>
      <c r="E604" t="s">
        <v>72</v>
      </c>
      <c r="F604" t="b">
        <v>1</v>
      </c>
      <c r="G604" t="s">
        <v>19</v>
      </c>
      <c r="H604" s="1">
        <v>46030.004571759258</v>
      </c>
      <c r="I604" t="b">
        <v>0</v>
      </c>
      <c r="J604" t="b">
        <v>0</v>
      </c>
      <c r="K604" t="s">
        <v>19</v>
      </c>
      <c r="L604" t="s">
        <v>74</v>
      </c>
      <c r="M604"/>
      <c r="N604">
        <v>25</v>
      </c>
      <c r="O604" t="s">
        <v>584</v>
      </c>
      <c r="P604" t="s">
        <v>5688</v>
      </c>
    </row>
    <row r="605" spans="1:16" x14ac:dyDescent="0.25">
      <c r="A605" t="s">
        <v>1</v>
      </c>
      <c r="B605" t="s">
        <v>5689</v>
      </c>
      <c r="C605" t="s">
        <v>955</v>
      </c>
      <c r="D605" t="s">
        <v>3761</v>
      </c>
      <c r="E605" t="s">
        <v>59</v>
      </c>
      <c r="F605" t="b">
        <v>0</v>
      </c>
      <c r="G605" t="s">
        <v>13</v>
      </c>
      <c r="H605" s="1">
        <v>46030.009143518517</v>
      </c>
      <c r="I605" t="b">
        <v>0</v>
      </c>
      <c r="J605" t="b">
        <v>0</v>
      </c>
      <c r="K605" t="s">
        <v>13</v>
      </c>
      <c r="L605" t="s">
        <v>60</v>
      </c>
      <c r="M605">
        <v>194000</v>
      </c>
      <c r="N605"/>
      <c r="O605" t="s">
        <v>5690</v>
      </c>
      <c r="P605" t="s">
        <v>5691</v>
      </c>
    </row>
    <row r="606" spans="1:16" x14ac:dyDescent="0.25">
      <c r="A606" t="s">
        <v>2</v>
      </c>
      <c r="B606" t="s">
        <v>5692</v>
      </c>
      <c r="C606" t="s">
        <v>1384</v>
      </c>
      <c r="D606" t="s">
        <v>4526</v>
      </c>
      <c r="E606" t="s">
        <v>88</v>
      </c>
      <c r="F606" t="b">
        <v>0</v>
      </c>
      <c r="G606" t="s">
        <v>77</v>
      </c>
      <c r="H606" s="1">
        <v>46030.042210648149</v>
      </c>
      <c r="I606" t="b">
        <v>1</v>
      </c>
      <c r="J606" t="b">
        <v>0</v>
      </c>
      <c r="K606" t="s">
        <v>41</v>
      </c>
      <c r="L606" t="s">
        <v>74</v>
      </c>
      <c r="M606"/>
      <c r="N606">
        <v>45</v>
      </c>
      <c r="O606" t="s">
        <v>105</v>
      </c>
      <c r="P606" t="s">
        <v>5693</v>
      </c>
    </row>
    <row r="607" spans="1:16" x14ac:dyDescent="0.25">
      <c r="A607" t="s">
        <v>7</v>
      </c>
      <c r="B607" t="s">
        <v>5694</v>
      </c>
      <c r="C607" t="s">
        <v>142</v>
      </c>
      <c r="D607" t="s">
        <v>4526</v>
      </c>
      <c r="E607" t="s">
        <v>59</v>
      </c>
      <c r="F607" t="b">
        <v>0</v>
      </c>
      <c r="G607" t="s">
        <v>65</v>
      </c>
      <c r="H607" s="1">
        <v>46030.08357638889</v>
      </c>
      <c r="I607" t="b">
        <v>0</v>
      </c>
      <c r="J607" t="b">
        <v>0</v>
      </c>
      <c r="K607" t="s">
        <v>41</v>
      </c>
      <c r="L607" t="s">
        <v>60</v>
      </c>
      <c r="M607">
        <v>120250</v>
      </c>
      <c r="N607"/>
      <c r="O607" t="s">
        <v>3733</v>
      </c>
      <c r="P607" t="s">
        <v>5695</v>
      </c>
    </row>
    <row r="608" spans="1:16" x14ac:dyDescent="0.25">
      <c r="A608" t="s">
        <v>7</v>
      </c>
      <c r="B608" t="s">
        <v>5696</v>
      </c>
      <c r="C608" t="s">
        <v>172</v>
      </c>
      <c r="D608" t="s">
        <v>4526</v>
      </c>
      <c r="E608" t="s">
        <v>59</v>
      </c>
      <c r="F608" t="b">
        <v>0</v>
      </c>
      <c r="G608" t="s">
        <v>68</v>
      </c>
      <c r="H608" s="1">
        <v>46030.084189814806</v>
      </c>
      <c r="I608" t="b">
        <v>1</v>
      </c>
      <c r="J608" t="b">
        <v>1</v>
      </c>
      <c r="K608" t="s">
        <v>41</v>
      </c>
      <c r="L608" t="s">
        <v>60</v>
      </c>
      <c r="M608">
        <v>160590</v>
      </c>
      <c r="N608"/>
      <c r="O608" t="s">
        <v>5697</v>
      </c>
    </row>
    <row r="609" spans="1:16" x14ac:dyDescent="0.25">
      <c r="A609" t="s">
        <v>1</v>
      </c>
      <c r="B609" t="s">
        <v>5698</v>
      </c>
      <c r="C609" t="s">
        <v>1390</v>
      </c>
      <c r="D609" t="s">
        <v>2360</v>
      </c>
      <c r="E609" t="s">
        <v>59</v>
      </c>
      <c r="F609" t="b">
        <v>0</v>
      </c>
      <c r="G609" t="s">
        <v>65</v>
      </c>
      <c r="H609" s="1">
        <v>46030.08488425926</v>
      </c>
      <c r="I609" t="b">
        <v>0</v>
      </c>
      <c r="J609" t="b">
        <v>1</v>
      </c>
      <c r="K609" t="s">
        <v>41</v>
      </c>
      <c r="L609" t="s">
        <v>60</v>
      </c>
      <c r="M609">
        <v>137500</v>
      </c>
      <c r="N609"/>
      <c r="O609" t="s">
        <v>959</v>
      </c>
      <c r="P609" t="s">
        <v>5699</v>
      </c>
    </row>
    <row r="610" spans="1:16" x14ac:dyDescent="0.25">
      <c r="A610" t="s">
        <v>2</v>
      </c>
      <c r="B610" t="s">
        <v>5700</v>
      </c>
      <c r="C610" t="s">
        <v>102</v>
      </c>
      <c r="D610" t="s">
        <v>4526</v>
      </c>
      <c r="E610" t="s">
        <v>59</v>
      </c>
      <c r="F610" t="b">
        <v>0</v>
      </c>
      <c r="G610" t="s">
        <v>89</v>
      </c>
      <c r="H610" s="1">
        <v>46030.086817129632</v>
      </c>
      <c r="I610" t="b">
        <v>0</v>
      </c>
      <c r="J610" t="b">
        <v>1</v>
      </c>
      <c r="K610" t="s">
        <v>41</v>
      </c>
      <c r="L610" t="s">
        <v>60</v>
      </c>
      <c r="M610">
        <v>147000</v>
      </c>
      <c r="N610"/>
      <c r="O610" t="s">
        <v>4831</v>
      </c>
      <c r="P610" t="s">
        <v>216</v>
      </c>
    </row>
    <row r="611" spans="1:16" x14ac:dyDescent="0.25">
      <c r="A611" t="s">
        <v>2</v>
      </c>
      <c r="B611" t="s">
        <v>5701</v>
      </c>
      <c r="C611" t="s">
        <v>1369</v>
      </c>
      <c r="D611" t="s">
        <v>4526</v>
      </c>
      <c r="E611" t="s">
        <v>59</v>
      </c>
      <c r="F611" t="b">
        <v>0</v>
      </c>
      <c r="G611" t="s">
        <v>73</v>
      </c>
      <c r="H611" s="1">
        <v>46030.127685185187</v>
      </c>
      <c r="I611" t="b">
        <v>0</v>
      </c>
      <c r="J611" t="b">
        <v>0</v>
      </c>
      <c r="K611" t="s">
        <v>41</v>
      </c>
      <c r="L611" t="s">
        <v>60</v>
      </c>
      <c r="M611">
        <v>115000</v>
      </c>
      <c r="N611"/>
      <c r="O611" t="s">
        <v>329</v>
      </c>
    </row>
    <row r="612" spans="1:16" x14ac:dyDescent="0.25">
      <c r="A612" t="s">
        <v>2</v>
      </c>
      <c r="B612" t="s">
        <v>5702</v>
      </c>
      <c r="C612" t="s">
        <v>142</v>
      </c>
      <c r="D612" t="s">
        <v>4346</v>
      </c>
      <c r="E612" t="s">
        <v>59</v>
      </c>
      <c r="F612" t="b">
        <v>0</v>
      </c>
      <c r="G612" t="s">
        <v>65</v>
      </c>
      <c r="H612" s="1">
        <v>46030.167743055557</v>
      </c>
      <c r="I612" t="b">
        <v>0</v>
      </c>
      <c r="J612" t="b">
        <v>1</v>
      </c>
      <c r="K612" t="s">
        <v>41</v>
      </c>
      <c r="L612" t="s">
        <v>60</v>
      </c>
      <c r="M612">
        <v>172500</v>
      </c>
      <c r="N612"/>
      <c r="O612" t="s">
        <v>444</v>
      </c>
      <c r="P612" t="s">
        <v>5703</v>
      </c>
    </row>
    <row r="613" spans="1:16" x14ac:dyDescent="0.25">
      <c r="A613" t="s">
        <v>0</v>
      </c>
      <c r="B613" t="s">
        <v>1683</v>
      </c>
      <c r="C613" t="s">
        <v>810</v>
      </c>
      <c r="D613" t="s">
        <v>4526</v>
      </c>
      <c r="E613" t="s">
        <v>59</v>
      </c>
      <c r="F613" t="b">
        <v>0</v>
      </c>
      <c r="G613" t="s">
        <v>77</v>
      </c>
      <c r="H613" s="1">
        <v>46030.292094907411</v>
      </c>
      <c r="I613" t="b">
        <v>0</v>
      </c>
      <c r="J613" t="b">
        <v>1</v>
      </c>
      <c r="K613" t="s">
        <v>41</v>
      </c>
      <c r="L613" t="s">
        <v>60</v>
      </c>
      <c r="M613">
        <v>118070</v>
      </c>
      <c r="N613"/>
      <c r="O613" t="s">
        <v>4987</v>
      </c>
      <c r="P613" t="s">
        <v>5704</v>
      </c>
    </row>
    <row r="614" spans="1:16" x14ac:dyDescent="0.25">
      <c r="A614" t="s">
        <v>0</v>
      </c>
      <c r="B614" t="s">
        <v>5705</v>
      </c>
      <c r="C614" t="s">
        <v>162</v>
      </c>
      <c r="D614" t="s">
        <v>4526</v>
      </c>
      <c r="E614" t="s">
        <v>132</v>
      </c>
      <c r="F614" t="b">
        <v>0</v>
      </c>
      <c r="G614" t="s">
        <v>73</v>
      </c>
      <c r="H614" s="1">
        <v>46030.292268518519</v>
      </c>
      <c r="I614" t="b">
        <v>0</v>
      </c>
      <c r="J614" t="b">
        <v>1</v>
      </c>
      <c r="K614" t="s">
        <v>41</v>
      </c>
      <c r="L614" t="s">
        <v>60</v>
      </c>
      <c r="M614">
        <v>78600</v>
      </c>
      <c r="N614"/>
      <c r="O614" t="s">
        <v>4548</v>
      </c>
      <c r="P614" t="s">
        <v>288</v>
      </c>
    </row>
    <row r="615" spans="1:16" x14ac:dyDescent="0.25">
      <c r="A615" t="s">
        <v>3</v>
      </c>
      <c r="B615" t="s">
        <v>5706</v>
      </c>
      <c r="C615" t="s">
        <v>3249</v>
      </c>
      <c r="D615" t="s">
        <v>4526</v>
      </c>
      <c r="E615" t="s">
        <v>88</v>
      </c>
      <c r="F615" t="b">
        <v>0</v>
      </c>
      <c r="G615" t="s">
        <v>89</v>
      </c>
      <c r="H615" s="1">
        <v>46030.29277777778</v>
      </c>
      <c r="I615" t="b">
        <v>0</v>
      </c>
      <c r="J615" t="b">
        <v>1</v>
      </c>
      <c r="K615" t="s">
        <v>41</v>
      </c>
      <c r="L615" t="s">
        <v>74</v>
      </c>
      <c r="M615"/>
      <c r="N615">
        <v>42.5</v>
      </c>
      <c r="O615" t="s">
        <v>4743</v>
      </c>
      <c r="P615" t="s">
        <v>5707</v>
      </c>
    </row>
    <row r="616" spans="1:16" x14ac:dyDescent="0.25">
      <c r="A616" t="s">
        <v>6</v>
      </c>
      <c r="B616" t="s">
        <v>4648</v>
      </c>
      <c r="C616" t="s">
        <v>753</v>
      </c>
      <c r="D616" t="s">
        <v>2734</v>
      </c>
      <c r="E616" t="s">
        <v>59</v>
      </c>
      <c r="F616" t="b">
        <v>0</v>
      </c>
      <c r="G616" t="s">
        <v>73</v>
      </c>
      <c r="H616" s="1">
        <v>46030.293414351851</v>
      </c>
      <c r="I616" t="b">
        <v>0</v>
      </c>
      <c r="J616" t="b">
        <v>1</v>
      </c>
      <c r="K616" t="s">
        <v>41</v>
      </c>
      <c r="L616" t="s">
        <v>60</v>
      </c>
      <c r="M616">
        <v>143000</v>
      </c>
      <c r="N616"/>
      <c r="O616" t="s">
        <v>1197</v>
      </c>
      <c r="P616" t="s">
        <v>4649</v>
      </c>
    </row>
    <row r="617" spans="1:16" x14ac:dyDescent="0.25">
      <c r="A617" t="s">
        <v>1</v>
      </c>
      <c r="B617" t="s">
        <v>5708</v>
      </c>
      <c r="C617" t="s">
        <v>980</v>
      </c>
      <c r="D617" t="s">
        <v>4526</v>
      </c>
      <c r="E617" t="s">
        <v>59</v>
      </c>
      <c r="F617" t="b">
        <v>0</v>
      </c>
      <c r="G617" t="s">
        <v>65</v>
      </c>
      <c r="H617" s="1">
        <v>46030.294050925928</v>
      </c>
      <c r="I617" t="b">
        <v>0</v>
      </c>
      <c r="J617" t="b">
        <v>1</v>
      </c>
      <c r="K617" t="s">
        <v>41</v>
      </c>
      <c r="L617" t="s">
        <v>60</v>
      </c>
      <c r="M617">
        <v>175000</v>
      </c>
      <c r="N617"/>
      <c r="O617" t="s">
        <v>5709</v>
      </c>
      <c r="P617" t="s">
        <v>2685</v>
      </c>
    </row>
    <row r="618" spans="1:16" x14ac:dyDescent="0.25">
      <c r="A618" t="s">
        <v>0</v>
      </c>
      <c r="B618" t="s">
        <v>5710</v>
      </c>
      <c r="C618" t="s">
        <v>479</v>
      </c>
      <c r="D618" t="s">
        <v>2360</v>
      </c>
      <c r="E618" t="s">
        <v>59</v>
      </c>
      <c r="F618" t="b">
        <v>0</v>
      </c>
      <c r="G618" t="s">
        <v>65</v>
      </c>
      <c r="H618" s="1">
        <v>46030.333472222221</v>
      </c>
      <c r="I618" t="b">
        <v>0</v>
      </c>
      <c r="J618" t="b">
        <v>1</v>
      </c>
      <c r="K618" t="s">
        <v>41</v>
      </c>
      <c r="L618" t="s">
        <v>60</v>
      </c>
      <c r="M618">
        <v>134000</v>
      </c>
      <c r="N618"/>
      <c r="O618" t="s">
        <v>1151</v>
      </c>
    </row>
    <row r="619" spans="1:16" x14ac:dyDescent="0.25">
      <c r="A619" t="s">
        <v>2</v>
      </c>
      <c r="B619" t="s">
        <v>5711</v>
      </c>
      <c r="C619" t="s">
        <v>3723</v>
      </c>
      <c r="D619" t="s">
        <v>4526</v>
      </c>
      <c r="E619" t="s">
        <v>59</v>
      </c>
      <c r="F619" t="b">
        <v>0</v>
      </c>
      <c r="G619" t="s">
        <v>65</v>
      </c>
      <c r="H619" s="1">
        <v>46030.334687499999</v>
      </c>
      <c r="I619" t="b">
        <v>0</v>
      </c>
      <c r="J619" t="b">
        <v>0</v>
      </c>
      <c r="K619" t="s">
        <v>41</v>
      </c>
      <c r="L619" t="s">
        <v>60</v>
      </c>
      <c r="M619">
        <v>92000</v>
      </c>
      <c r="N619"/>
      <c r="O619" t="s">
        <v>5712</v>
      </c>
      <c r="P619" t="s">
        <v>705</v>
      </c>
    </row>
    <row r="620" spans="1:16" x14ac:dyDescent="0.25">
      <c r="A620" t="s">
        <v>1</v>
      </c>
      <c r="B620" t="s">
        <v>5713</v>
      </c>
      <c r="C620" t="s">
        <v>76</v>
      </c>
      <c r="D620" t="s">
        <v>141</v>
      </c>
      <c r="E620" t="s">
        <v>88</v>
      </c>
      <c r="F620" t="b">
        <v>1</v>
      </c>
      <c r="G620" t="s">
        <v>77</v>
      </c>
      <c r="H620" s="1">
        <v>46030.335879629631</v>
      </c>
      <c r="I620" t="b">
        <v>1</v>
      </c>
      <c r="J620" t="b">
        <v>0</v>
      </c>
      <c r="K620" t="s">
        <v>41</v>
      </c>
      <c r="L620" t="s">
        <v>74</v>
      </c>
      <c r="M620"/>
      <c r="N620">
        <v>21</v>
      </c>
      <c r="O620" t="s">
        <v>141</v>
      </c>
      <c r="P620" t="s">
        <v>5714</v>
      </c>
    </row>
    <row r="621" spans="1:16" x14ac:dyDescent="0.25">
      <c r="A621" t="s">
        <v>1</v>
      </c>
      <c r="B621" t="s">
        <v>5715</v>
      </c>
      <c r="C621" t="s">
        <v>3723</v>
      </c>
      <c r="D621" t="s">
        <v>4526</v>
      </c>
      <c r="E621" t="s">
        <v>59</v>
      </c>
      <c r="F621" t="b">
        <v>0</v>
      </c>
      <c r="G621" t="s">
        <v>77</v>
      </c>
      <c r="H621" s="1">
        <v>46030.336284722223</v>
      </c>
      <c r="I621" t="b">
        <v>0</v>
      </c>
      <c r="J621" t="b">
        <v>0</v>
      </c>
      <c r="K621" t="s">
        <v>41</v>
      </c>
      <c r="L621" t="s">
        <v>60</v>
      </c>
      <c r="M621">
        <v>68250</v>
      </c>
      <c r="N621"/>
      <c r="O621" t="s">
        <v>5712</v>
      </c>
      <c r="P621" t="s">
        <v>713</v>
      </c>
    </row>
    <row r="622" spans="1:16" x14ac:dyDescent="0.25">
      <c r="A622" t="s">
        <v>0</v>
      </c>
      <c r="B622" t="s">
        <v>5716</v>
      </c>
      <c r="C622" t="s">
        <v>5717</v>
      </c>
      <c r="D622" t="s">
        <v>4346</v>
      </c>
      <c r="E622" t="s">
        <v>59</v>
      </c>
      <c r="F622" t="b">
        <v>0</v>
      </c>
      <c r="G622" t="s">
        <v>19</v>
      </c>
      <c r="H622" s="1">
        <v>46030.338113425933</v>
      </c>
      <c r="I622" t="b">
        <v>0</v>
      </c>
      <c r="J622" t="b">
        <v>0</v>
      </c>
      <c r="K622" t="s">
        <v>19</v>
      </c>
      <c r="L622" t="s">
        <v>60</v>
      </c>
      <c r="M622">
        <v>450000</v>
      </c>
      <c r="N622"/>
      <c r="O622" t="s">
        <v>5718</v>
      </c>
      <c r="P622" t="s">
        <v>5719</v>
      </c>
    </row>
    <row r="623" spans="1:16" x14ac:dyDescent="0.25">
      <c r="A623" t="s">
        <v>1</v>
      </c>
      <c r="B623" t="s">
        <v>5720</v>
      </c>
      <c r="C623" t="s">
        <v>13</v>
      </c>
      <c r="D623" t="s">
        <v>5721</v>
      </c>
      <c r="E623" t="s">
        <v>132</v>
      </c>
      <c r="F623" t="b">
        <v>0</v>
      </c>
      <c r="G623" t="s">
        <v>13</v>
      </c>
      <c r="H623" s="1">
        <v>46030.341921296298</v>
      </c>
      <c r="I623" t="b">
        <v>0</v>
      </c>
      <c r="J623" t="b">
        <v>0</v>
      </c>
      <c r="K623" t="s">
        <v>13</v>
      </c>
      <c r="L623" t="s">
        <v>60</v>
      </c>
      <c r="M623">
        <v>89250</v>
      </c>
      <c r="N623"/>
      <c r="O623" t="s">
        <v>5722</v>
      </c>
      <c r="P623" t="s">
        <v>5714</v>
      </c>
    </row>
    <row r="624" spans="1:16" x14ac:dyDescent="0.25">
      <c r="A624" t="s">
        <v>0</v>
      </c>
      <c r="B624" t="s">
        <v>5723</v>
      </c>
      <c r="C624" t="s">
        <v>76</v>
      </c>
      <c r="D624" t="s">
        <v>4017</v>
      </c>
      <c r="E624" t="s">
        <v>59</v>
      </c>
      <c r="F624" t="b">
        <v>1</v>
      </c>
      <c r="G624" t="s">
        <v>77</v>
      </c>
      <c r="H624" s="1">
        <v>46030.375428240739</v>
      </c>
      <c r="I624" t="b">
        <v>1</v>
      </c>
      <c r="J624" t="b">
        <v>1</v>
      </c>
      <c r="K624" t="s">
        <v>41</v>
      </c>
      <c r="L624" t="s">
        <v>74</v>
      </c>
      <c r="M624"/>
      <c r="N624">
        <v>46</v>
      </c>
      <c r="O624" t="s">
        <v>403</v>
      </c>
      <c r="P624" t="s">
        <v>2583</v>
      </c>
    </row>
    <row r="625" spans="1:16" x14ac:dyDescent="0.25">
      <c r="A625" t="s">
        <v>0</v>
      </c>
      <c r="B625" t="s">
        <v>5318</v>
      </c>
      <c r="C625" t="s">
        <v>81</v>
      </c>
      <c r="D625" t="s">
        <v>4868</v>
      </c>
      <c r="E625" t="s">
        <v>59</v>
      </c>
      <c r="F625" t="b">
        <v>0</v>
      </c>
      <c r="G625" t="s">
        <v>77</v>
      </c>
      <c r="H625" s="1">
        <v>46030.375451388893</v>
      </c>
      <c r="I625" t="b">
        <v>0</v>
      </c>
      <c r="J625" t="b">
        <v>1</v>
      </c>
      <c r="K625" t="s">
        <v>41</v>
      </c>
      <c r="L625" t="s">
        <v>60</v>
      </c>
      <c r="M625">
        <v>185000</v>
      </c>
      <c r="N625"/>
      <c r="O625" t="s">
        <v>5724</v>
      </c>
      <c r="P625" t="s">
        <v>5725</v>
      </c>
    </row>
    <row r="626" spans="1:16" x14ac:dyDescent="0.25">
      <c r="A626" t="s">
        <v>2</v>
      </c>
      <c r="B626" t="s">
        <v>5726</v>
      </c>
      <c r="C626" t="s">
        <v>107</v>
      </c>
      <c r="D626" t="s">
        <v>4346</v>
      </c>
      <c r="E626" t="s">
        <v>59</v>
      </c>
      <c r="F626" t="b">
        <v>0</v>
      </c>
      <c r="G626" t="s">
        <v>77</v>
      </c>
      <c r="H626" s="1">
        <v>46030.376585648148</v>
      </c>
      <c r="I626" t="b">
        <v>0</v>
      </c>
      <c r="J626" t="b">
        <v>1</v>
      </c>
      <c r="K626" t="s">
        <v>41</v>
      </c>
      <c r="L626" t="s">
        <v>60</v>
      </c>
      <c r="M626">
        <v>97436.5</v>
      </c>
      <c r="N626"/>
      <c r="O626" t="s">
        <v>3541</v>
      </c>
      <c r="P626" t="s">
        <v>5727</v>
      </c>
    </row>
    <row r="627" spans="1:16" x14ac:dyDescent="0.25">
      <c r="A627" t="s">
        <v>5</v>
      </c>
      <c r="B627" t="s">
        <v>5728</v>
      </c>
      <c r="C627" t="s">
        <v>330</v>
      </c>
      <c r="D627" t="s">
        <v>4630</v>
      </c>
      <c r="E627" t="s">
        <v>88</v>
      </c>
      <c r="F627" t="b">
        <v>0</v>
      </c>
      <c r="G627" t="s">
        <v>65</v>
      </c>
      <c r="H627" s="1">
        <v>46030.37704861111</v>
      </c>
      <c r="I627" t="b">
        <v>0</v>
      </c>
      <c r="J627" t="b">
        <v>0</v>
      </c>
      <c r="K627" t="s">
        <v>41</v>
      </c>
      <c r="L627" t="s">
        <v>60</v>
      </c>
      <c r="M627">
        <v>170000</v>
      </c>
      <c r="N627"/>
      <c r="O627" t="s">
        <v>5729</v>
      </c>
      <c r="P627" t="s">
        <v>4780</v>
      </c>
    </row>
    <row r="628" spans="1:16" x14ac:dyDescent="0.25">
      <c r="A628" t="s">
        <v>6</v>
      </c>
      <c r="B628" t="s">
        <v>6</v>
      </c>
      <c r="C628" t="s">
        <v>5236</v>
      </c>
      <c r="D628" t="s">
        <v>4526</v>
      </c>
      <c r="E628" t="s">
        <v>59</v>
      </c>
      <c r="F628" t="b">
        <v>0</v>
      </c>
      <c r="G628" t="s">
        <v>40</v>
      </c>
      <c r="H628" s="1">
        <v>46030.382384259261</v>
      </c>
      <c r="I628" t="b">
        <v>0</v>
      </c>
      <c r="J628" t="b">
        <v>0</v>
      </c>
      <c r="K628" t="s">
        <v>40</v>
      </c>
      <c r="L628" t="s">
        <v>60</v>
      </c>
      <c r="M628">
        <v>67500</v>
      </c>
      <c r="N628"/>
      <c r="O628" t="s">
        <v>3442</v>
      </c>
      <c r="P628" t="s">
        <v>5730</v>
      </c>
    </row>
    <row r="629" spans="1:16" x14ac:dyDescent="0.25">
      <c r="A629" t="s">
        <v>2</v>
      </c>
      <c r="B629" t="s">
        <v>2543</v>
      </c>
      <c r="C629" t="s">
        <v>81</v>
      </c>
      <c r="D629" t="s">
        <v>4526</v>
      </c>
      <c r="E629" t="s">
        <v>59</v>
      </c>
      <c r="F629" t="b">
        <v>0</v>
      </c>
      <c r="G629" t="s">
        <v>77</v>
      </c>
      <c r="H629" s="1">
        <v>46030.417210648149</v>
      </c>
      <c r="I629" t="b">
        <v>0</v>
      </c>
      <c r="J629" t="b">
        <v>1</v>
      </c>
      <c r="K629" t="s">
        <v>41</v>
      </c>
      <c r="L629" t="s">
        <v>60</v>
      </c>
      <c r="M629">
        <v>130500</v>
      </c>
      <c r="N629"/>
      <c r="O629" t="s">
        <v>5731</v>
      </c>
      <c r="P629" t="s">
        <v>1033</v>
      </c>
    </row>
    <row r="630" spans="1:16" x14ac:dyDescent="0.25">
      <c r="A630" t="s">
        <v>6</v>
      </c>
      <c r="B630" t="s">
        <v>5732</v>
      </c>
      <c r="C630" t="s">
        <v>81</v>
      </c>
      <c r="D630" t="s">
        <v>4526</v>
      </c>
      <c r="E630" t="s">
        <v>59</v>
      </c>
      <c r="F630" t="b">
        <v>0</v>
      </c>
      <c r="G630" t="s">
        <v>77</v>
      </c>
      <c r="H630" s="1">
        <v>46030.417233796303</v>
      </c>
      <c r="I630" t="b">
        <v>0</v>
      </c>
      <c r="J630" t="b">
        <v>1</v>
      </c>
      <c r="K630" t="s">
        <v>41</v>
      </c>
      <c r="L630" t="s">
        <v>60</v>
      </c>
      <c r="M630">
        <v>155000</v>
      </c>
      <c r="N630"/>
      <c r="O630" t="s">
        <v>5731</v>
      </c>
      <c r="P630" t="s">
        <v>5733</v>
      </c>
    </row>
    <row r="631" spans="1:16" x14ac:dyDescent="0.25">
      <c r="A631" t="s">
        <v>0</v>
      </c>
      <c r="B631" t="s">
        <v>5646</v>
      </c>
      <c r="C631" t="s">
        <v>2217</v>
      </c>
      <c r="D631" t="s">
        <v>2360</v>
      </c>
      <c r="E631" t="s">
        <v>59</v>
      </c>
      <c r="F631" t="b">
        <v>0</v>
      </c>
      <c r="G631" t="s">
        <v>68</v>
      </c>
      <c r="H631" s="1">
        <v>46030.41741898148</v>
      </c>
      <c r="I631" t="b">
        <v>0</v>
      </c>
      <c r="J631" t="b">
        <v>0</v>
      </c>
      <c r="K631" t="s">
        <v>41</v>
      </c>
      <c r="L631" t="s">
        <v>60</v>
      </c>
      <c r="M631">
        <v>65000</v>
      </c>
      <c r="N631"/>
      <c r="O631" t="s">
        <v>5647</v>
      </c>
      <c r="P631" t="s">
        <v>1493</v>
      </c>
    </row>
    <row r="632" spans="1:16" x14ac:dyDescent="0.25">
      <c r="A632" t="s">
        <v>2</v>
      </c>
      <c r="B632" t="s">
        <v>5734</v>
      </c>
      <c r="C632" t="s">
        <v>319</v>
      </c>
      <c r="D632" t="s">
        <v>2360</v>
      </c>
      <c r="E632" t="s">
        <v>59</v>
      </c>
      <c r="F632" t="b">
        <v>0</v>
      </c>
      <c r="G632" t="s">
        <v>65</v>
      </c>
      <c r="H632" s="1">
        <v>46030.41815972222</v>
      </c>
      <c r="I632" t="b">
        <v>0</v>
      </c>
      <c r="J632" t="b">
        <v>1</v>
      </c>
      <c r="K632" t="s">
        <v>41</v>
      </c>
      <c r="L632" t="s">
        <v>60</v>
      </c>
      <c r="M632">
        <v>130000</v>
      </c>
      <c r="N632"/>
      <c r="O632" t="s">
        <v>5735</v>
      </c>
      <c r="P632" t="s">
        <v>5736</v>
      </c>
    </row>
    <row r="633" spans="1:16" x14ac:dyDescent="0.25">
      <c r="A633" t="s">
        <v>4</v>
      </c>
      <c r="B633" t="s">
        <v>5737</v>
      </c>
      <c r="C633" t="s">
        <v>142</v>
      </c>
      <c r="D633" t="s">
        <v>2360</v>
      </c>
      <c r="E633" t="s">
        <v>59</v>
      </c>
      <c r="F633" t="b">
        <v>0</v>
      </c>
      <c r="G633" t="s">
        <v>65</v>
      </c>
      <c r="H633" s="1">
        <v>46030.41815972222</v>
      </c>
      <c r="I633" t="b">
        <v>0</v>
      </c>
      <c r="J633" t="b">
        <v>0</v>
      </c>
      <c r="K633" t="s">
        <v>41</v>
      </c>
      <c r="L633" t="s">
        <v>60</v>
      </c>
      <c r="M633">
        <v>175000</v>
      </c>
      <c r="N633"/>
      <c r="O633" t="s">
        <v>966</v>
      </c>
      <c r="P633" t="s">
        <v>5738</v>
      </c>
    </row>
    <row r="634" spans="1:16" x14ac:dyDescent="0.25">
      <c r="A634" t="s">
        <v>2</v>
      </c>
      <c r="B634" t="s">
        <v>5739</v>
      </c>
      <c r="C634" t="s">
        <v>1371</v>
      </c>
      <c r="D634" t="s">
        <v>2360</v>
      </c>
      <c r="E634" t="s">
        <v>72</v>
      </c>
      <c r="F634" t="b">
        <v>0</v>
      </c>
      <c r="G634" t="s">
        <v>77</v>
      </c>
      <c r="H634" s="1">
        <v>46030.418310185189</v>
      </c>
      <c r="I634" t="b">
        <v>0</v>
      </c>
      <c r="J634" t="b">
        <v>1</v>
      </c>
      <c r="K634" t="s">
        <v>41</v>
      </c>
      <c r="L634" t="s">
        <v>60</v>
      </c>
      <c r="M634">
        <v>253500</v>
      </c>
      <c r="N634"/>
      <c r="O634" t="s">
        <v>424</v>
      </c>
      <c r="P634" t="s">
        <v>4581</v>
      </c>
    </row>
    <row r="635" spans="1:16" x14ac:dyDescent="0.25">
      <c r="A635" t="s">
        <v>2</v>
      </c>
      <c r="B635" t="s">
        <v>5740</v>
      </c>
      <c r="C635" t="s">
        <v>1371</v>
      </c>
      <c r="D635" t="s">
        <v>2360</v>
      </c>
      <c r="E635" t="s">
        <v>72</v>
      </c>
      <c r="F635" t="b">
        <v>0</v>
      </c>
      <c r="G635" t="s">
        <v>77</v>
      </c>
      <c r="H635" s="1">
        <v>46030.418356481481</v>
      </c>
      <c r="I635" t="b">
        <v>0</v>
      </c>
      <c r="J635" t="b">
        <v>1</v>
      </c>
      <c r="K635" t="s">
        <v>41</v>
      </c>
      <c r="L635" t="s">
        <v>60</v>
      </c>
      <c r="M635">
        <v>175500</v>
      </c>
      <c r="N635"/>
      <c r="O635" t="s">
        <v>424</v>
      </c>
      <c r="P635" t="s">
        <v>4581</v>
      </c>
    </row>
    <row r="636" spans="1:16" x14ac:dyDescent="0.25">
      <c r="A636" t="s">
        <v>2</v>
      </c>
      <c r="B636" t="s">
        <v>4578</v>
      </c>
      <c r="C636" t="s">
        <v>92</v>
      </c>
      <c r="D636" t="s">
        <v>2360</v>
      </c>
      <c r="E636" t="s">
        <v>72</v>
      </c>
      <c r="F636" t="b">
        <v>0</v>
      </c>
      <c r="G636" t="s">
        <v>77</v>
      </c>
      <c r="H636" s="1">
        <v>46030.418356481481</v>
      </c>
      <c r="I636" t="b">
        <v>0</v>
      </c>
      <c r="J636" t="b">
        <v>1</v>
      </c>
      <c r="K636" t="s">
        <v>41</v>
      </c>
      <c r="L636" t="s">
        <v>60</v>
      </c>
      <c r="M636">
        <v>214500</v>
      </c>
      <c r="N636"/>
      <c r="O636" t="s">
        <v>424</v>
      </c>
      <c r="P636" t="s">
        <v>4710</v>
      </c>
    </row>
    <row r="637" spans="1:16" x14ac:dyDescent="0.25">
      <c r="A637" t="s">
        <v>6</v>
      </c>
      <c r="B637" t="s">
        <v>5741</v>
      </c>
      <c r="C637" t="s">
        <v>320</v>
      </c>
      <c r="D637" t="s">
        <v>2360</v>
      </c>
      <c r="E637" t="s">
        <v>72</v>
      </c>
      <c r="F637" t="b">
        <v>0</v>
      </c>
      <c r="G637" t="s">
        <v>73</v>
      </c>
      <c r="H637" s="1">
        <v>46030.41847222222</v>
      </c>
      <c r="I637" t="b">
        <v>0</v>
      </c>
      <c r="J637" t="b">
        <v>1</v>
      </c>
      <c r="K637" t="s">
        <v>41</v>
      </c>
      <c r="L637" t="s">
        <v>60</v>
      </c>
      <c r="M637">
        <v>198000</v>
      </c>
      <c r="N637"/>
      <c r="O637" t="s">
        <v>5742</v>
      </c>
      <c r="P637" t="s">
        <v>5743</v>
      </c>
    </row>
    <row r="638" spans="1:16" x14ac:dyDescent="0.25">
      <c r="A638" t="s">
        <v>2</v>
      </c>
      <c r="B638" t="s">
        <v>2</v>
      </c>
      <c r="C638" t="s">
        <v>2896</v>
      </c>
      <c r="D638" t="s">
        <v>2360</v>
      </c>
      <c r="E638" t="s">
        <v>59</v>
      </c>
      <c r="F638" t="b">
        <v>0</v>
      </c>
      <c r="G638" t="s">
        <v>68</v>
      </c>
      <c r="H638" s="1">
        <v>46030.41851851852</v>
      </c>
      <c r="I638" t="b">
        <v>0</v>
      </c>
      <c r="J638" t="b">
        <v>1</v>
      </c>
      <c r="K638" t="s">
        <v>41</v>
      </c>
      <c r="L638" t="s">
        <v>60</v>
      </c>
      <c r="M638">
        <v>145000</v>
      </c>
      <c r="N638"/>
      <c r="O638" t="s">
        <v>5744</v>
      </c>
      <c r="P638" t="s">
        <v>5745</v>
      </c>
    </row>
    <row r="639" spans="1:16" x14ac:dyDescent="0.25">
      <c r="A639" t="s">
        <v>5</v>
      </c>
      <c r="B639" t="s">
        <v>5746</v>
      </c>
      <c r="C639" t="s">
        <v>91</v>
      </c>
      <c r="D639" t="s">
        <v>2360</v>
      </c>
      <c r="E639" t="s">
        <v>59</v>
      </c>
      <c r="F639" t="b">
        <v>0</v>
      </c>
      <c r="G639" t="s">
        <v>65</v>
      </c>
      <c r="H639" s="1">
        <v>46030.418912037043</v>
      </c>
      <c r="I639" t="b">
        <v>0</v>
      </c>
      <c r="J639" t="b">
        <v>1</v>
      </c>
      <c r="K639" t="s">
        <v>41</v>
      </c>
      <c r="L639" t="s">
        <v>60</v>
      </c>
      <c r="M639">
        <v>107000</v>
      </c>
      <c r="N639"/>
      <c r="O639" t="s">
        <v>2415</v>
      </c>
      <c r="P639" t="s">
        <v>5747</v>
      </c>
    </row>
    <row r="640" spans="1:16" x14ac:dyDescent="0.25">
      <c r="A640" t="s">
        <v>1</v>
      </c>
      <c r="B640" t="s">
        <v>4857</v>
      </c>
      <c r="C640" t="s">
        <v>5748</v>
      </c>
      <c r="D640" t="s">
        <v>2360</v>
      </c>
      <c r="E640" t="s">
        <v>72</v>
      </c>
      <c r="F640" t="b">
        <v>0</v>
      </c>
      <c r="G640" t="s">
        <v>65</v>
      </c>
      <c r="H640" s="1">
        <v>46030.418969907398</v>
      </c>
      <c r="I640" t="b">
        <v>0</v>
      </c>
      <c r="J640" t="b">
        <v>1</v>
      </c>
      <c r="K640" t="s">
        <v>41</v>
      </c>
      <c r="L640" t="s">
        <v>60</v>
      </c>
      <c r="M640">
        <v>135000</v>
      </c>
      <c r="N640"/>
      <c r="O640" t="s">
        <v>424</v>
      </c>
      <c r="P640" t="s">
        <v>5749</v>
      </c>
    </row>
    <row r="641" spans="1:16" x14ac:dyDescent="0.25">
      <c r="A641" t="s">
        <v>1</v>
      </c>
      <c r="B641" t="s">
        <v>1003</v>
      </c>
      <c r="C641" t="s">
        <v>5750</v>
      </c>
      <c r="D641" t="s">
        <v>2360</v>
      </c>
      <c r="E641" t="s">
        <v>72</v>
      </c>
      <c r="F641" t="b">
        <v>0</v>
      </c>
      <c r="G641" t="s">
        <v>77</v>
      </c>
      <c r="H641" s="1">
        <v>46030.419456018521</v>
      </c>
      <c r="I641" t="b">
        <v>0</v>
      </c>
      <c r="J641" t="b">
        <v>1</v>
      </c>
      <c r="K641" t="s">
        <v>41</v>
      </c>
      <c r="L641" t="s">
        <v>60</v>
      </c>
      <c r="M641">
        <v>135000</v>
      </c>
      <c r="N641"/>
      <c r="O641" t="s">
        <v>424</v>
      </c>
      <c r="P641" t="s">
        <v>5751</v>
      </c>
    </row>
    <row r="642" spans="1:16" x14ac:dyDescent="0.25">
      <c r="A642" t="s">
        <v>0</v>
      </c>
      <c r="B642" t="s">
        <v>5752</v>
      </c>
      <c r="C642" t="s">
        <v>40</v>
      </c>
      <c r="D642" t="s">
        <v>4526</v>
      </c>
      <c r="E642" t="s">
        <v>59</v>
      </c>
      <c r="F642" t="b">
        <v>0</v>
      </c>
      <c r="G642" t="s">
        <v>40</v>
      </c>
      <c r="H642" s="1">
        <v>46030.423981481479</v>
      </c>
      <c r="I642" t="b">
        <v>1</v>
      </c>
      <c r="J642" t="b">
        <v>0</v>
      </c>
      <c r="K642" t="s">
        <v>40</v>
      </c>
      <c r="L642" t="s">
        <v>60</v>
      </c>
      <c r="M642">
        <v>70000</v>
      </c>
      <c r="N642"/>
      <c r="O642" t="s">
        <v>5753</v>
      </c>
      <c r="P642" t="s">
        <v>2313</v>
      </c>
    </row>
    <row r="643" spans="1:16" x14ac:dyDescent="0.25">
      <c r="A643" t="s">
        <v>5</v>
      </c>
      <c r="B643" t="s">
        <v>5754</v>
      </c>
      <c r="C643" t="s">
        <v>500</v>
      </c>
      <c r="D643" t="s">
        <v>5102</v>
      </c>
      <c r="E643" t="s">
        <v>59</v>
      </c>
      <c r="F643" t="b">
        <v>0</v>
      </c>
      <c r="G643" t="s">
        <v>13</v>
      </c>
      <c r="H643" s="1">
        <v>46030.42527777778</v>
      </c>
      <c r="I643" t="b">
        <v>1</v>
      </c>
      <c r="J643" t="b">
        <v>0</v>
      </c>
      <c r="K643" t="s">
        <v>13</v>
      </c>
      <c r="L643" t="s">
        <v>60</v>
      </c>
      <c r="M643">
        <v>155500</v>
      </c>
      <c r="N643"/>
      <c r="O643" t="s">
        <v>5755</v>
      </c>
      <c r="P643" t="s">
        <v>5756</v>
      </c>
    </row>
    <row r="644" spans="1:16" x14ac:dyDescent="0.25">
      <c r="A644" t="s">
        <v>2</v>
      </c>
      <c r="B644" t="s">
        <v>5757</v>
      </c>
      <c r="C644" t="s">
        <v>218</v>
      </c>
      <c r="D644" t="s">
        <v>2360</v>
      </c>
      <c r="E644" t="s">
        <v>59</v>
      </c>
      <c r="F644" t="b">
        <v>0</v>
      </c>
      <c r="G644" t="s">
        <v>63</v>
      </c>
      <c r="H644" s="1">
        <v>46030.432106481479</v>
      </c>
      <c r="I644" t="b">
        <v>0</v>
      </c>
      <c r="J644" t="b">
        <v>1</v>
      </c>
      <c r="K644" t="s">
        <v>41</v>
      </c>
      <c r="L644" t="s">
        <v>60</v>
      </c>
      <c r="M644">
        <v>110000</v>
      </c>
      <c r="N644"/>
      <c r="O644" t="s">
        <v>5735</v>
      </c>
      <c r="P644" t="s">
        <v>5758</v>
      </c>
    </row>
    <row r="645" spans="1:16" x14ac:dyDescent="0.25">
      <c r="A645" t="s">
        <v>2</v>
      </c>
      <c r="B645" t="s">
        <v>5759</v>
      </c>
      <c r="C645" t="s">
        <v>4963</v>
      </c>
      <c r="D645" t="s">
        <v>4531</v>
      </c>
      <c r="E645" t="s">
        <v>59</v>
      </c>
      <c r="F645" t="b">
        <v>0</v>
      </c>
      <c r="G645" t="s">
        <v>4963</v>
      </c>
      <c r="H645" s="1">
        <v>46030.436377314807</v>
      </c>
      <c r="I645" t="b">
        <v>0</v>
      </c>
      <c r="J645" t="b">
        <v>0</v>
      </c>
      <c r="K645" t="s">
        <v>4963</v>
      </c>
      <c r="L645" t="s">
        <v>60</v>
      </c>
      <c r="M645">
        <v>40617</v>
      </c>
      <c r="N645"/>
      <c r="O645" t="s">
        <v>5760</v>
      </c>
    </row>
    <row r="646" spans="1:16" x14ac:dyDescent="0.25">
      <c r="A646" t="s">
        <v>1</v>
      </c>
      <c r="B646" t="s">
        <v>5761</v>
      </c>
      <c r="C646" t="s">
        <v>112</v>
      </c>
      <c r="D646" t="s">
        <v>4526</v>
      </c>
      <c r="E646" t="s">
        <v>59</v>
      </c>
      <c r="F646" t="b">
        <v>0</v>
      </c>
      <c r="G646" t="s">
        <v>65</v>
      </c>
      <c r="H646" s="1">
        <v>46030.460324074083</v>
      </c>
      <c r="I646" t="b">
        <v>0</v>
      </c>
      <c r="J646" t="b">
        <v>1</v>
      </c>
      <c r="K646" t="s">
        <v>41</v>
      </c>
      <c r="L646" t="s">
        <v>60</v>
      </c>
      <c r="M646">
        <v>115000</v>
      </c>
      <c r="N646"/>
      <c r="O646" t="s">
        <v>5762</v>
      </c>
      <c r="P646" t="s">
        <v>5763</v>
      </c>
    </row>
    <row r="647" spans="1:16" x14ac:dyDescent="0.25">
      <c r="A647" t="s">
        <v>5</v>
      </c>
      <c r="B647" t="s">
        <v>5764</v>
      </c>
      <c r="C647" t="s">
        <v>41</v>
      </c>
      <c r="D647" t="s">
        <v>4526</v>
      </c>
      <c r="E647" t="s">
        <v>59</v>
      </c>
      <c r="F647" t="b">
        <v>0</v>
      </c>
      <c r="G647" t="s">
        <v>65</v>
      </c>
      <c r="H647" s="1">
        <v>46030.460636574076</v>
      </c>
      <c r="I647" t="b">
        <v>0</v>
      </c>
      <c r="J647" t="b">
        <v>1</v>
      </c>
      <c r="K647" t="s">
        <v>41</v>
      </c>
      <c r="L647" t="s">
        <v>60</v>
      </c>
      <c r="M647">
        <v>185000</v>
      </c>
      <c r="N647"/>
      <c r="O647" t="s">
        <v>1551</v>
      </c>
      <c r="P647" t="s">
        <v>5054</v>
      </c>
    </row>
    <row r="648" spans="1:16" x14ac:dyDescent="0.25">
      <c r="A648" t="s">
        <v>2</v>
      </c>
      <c r="B648" t="s">
        <v>5765</v>
      </c>
      <c r="C648" t="s">
        <v>102</v>
      </c>
      <c r="D648" t="s">
        <v>4526</v>
      </c>
      <c r="E648" t="s">
        <v>59</v>
      </c>
      <c r="F648" t="b">
        <v>0</v>
      </c>
      <c r="G648" t="s">
        <v>65</v>
      </c>
      <c r="H648" s="1">
        <v>46030.460752314822</v>
      </c>
      <c r="I648" t="b">
        <v>0</v>
      </c>
      <c r="J648" t="b">
        <v>1</v>
      </c>
      <c r="K648" t="s">
        <v>41</v>
      </c>
      <c r="L648" t="s">
        <v>60</v>
      </c>
      <c r="M648">
        <v>150000</v>
      </c>
      <c r="N648"/>
      <c r="O648" t="s">
        <v>5766</v>
      </c>
      <c r="P648" t="s">
        <v>5767</v>
      </c>
    </row>
    <row r="649" spans="1:16" x14ac:dyDescent="0.25">
      <c r="A649" t="s">
        <v>0</v>
      </c>
      <c r="B649" t="s">
        <v>5768</v>
      </c>
      <c r="C649" t="s">
        <v>284</v>
      </c>
      <c r="D649" t="s">
        <v>4526</v>
      </c>
      <c r="E649" t="s">
        <v>59</v>
      </c>
      <c r="F649" t="b">
        <v>0</v>
      </c>
      <c r="G649" t="s">
        <v>65</v>
      </c>
      <c r="H649" s="1">
        <v>46030.460775462961</v>
      </c>
      <c r="I649" t="b">
        <v>0</v>
      </c>
      <c r="J649" t="b">
        <v>1</v>
      </c>
      <c r="K649" t="s">
        <v>41</v>
      </c>
      <c r="L649" t="s">
        <v>60</v>
      </c>
      <c r="M649">
        <v>182000</v>
      </c>
      <c r="N649"/>
      <c r="O649" t="s">
        <v>343</v>
      </c>
      <c r="P649" t="s">
        <v>5769</v>
      </c>
    </row>
    <row r="650" spans="1:16" x14ac:dyDescent="0.25">
      <c r="A650" t="s">
        <v>3</v>
      </c>
      <c r="B650" t="s">
        <v>2368</v>
      </c>
      <c r="C650" t="s">
        <v>5258</v>
      </c>
      <c r="D650" t="s">
        <v>4526</v>
      </c>
      <c r="E650" t="s">
        <v>59</v>
      </c>
      <c r="F650" t="b">
        <v>0</v>
      </c>
      <c r="G650" t="s">
        <v>40</v>
      </c>
      <c r="H650" s="1">
        <v>46030.465694444443</v>
      </c>
      <c r="I650" t="b">
        <v>1</v>
      </c>
      <c r="J650" t="b">
        <v>0</v>
      </c>
      <c r="K650" t="s">
        <v>40</v>
      </c>
      <c r="L650" t="s">
        <v>60</v>
      </c>
      <c r="M650">
        <v>46500</v>
      </c>
      <c r="N650"/>
      <c r="O650" t="s">
        <v>5770</v>
      </c>
      <c r="P650" t="s">
        <v>5771</v>
      </c>
    </row>
    <row r="651" spans="1:16" x14ac:dyDescent="0.25">
      <c r="A651" t="s">
        <v>4</v>
      </c>
      <c r="B651" t="s">
        <v>5772</v>
      </c>
      <c r="C651" t="s">
        <v>807</v>
      </c>
      <c r="D651" t="s">
        <v>4526</v>
      </c>
      <c r="E651" t="s">
        <v>132</v>
      </c>
      <c r="F651" t="b">
        <v>0</v>
      </c>
      <c r="G651" t="s">
        <v>65</v>
      </c>
      <c r="H651" s="1">
        <v>46030.500324074077</v>
      </c>
      <c r="I651" t="b">
        <v>0</v>
      </c>
      <c r="J651" t="b">
        <v>1</v>
      </c>
      <c r="K651" t="s">
        <v>41</v>
      </c>
      <c r="L651" t="s">
        <v>60</v>
      </c>
      <c r="M651">
        <v>145000</v>
      </c>
      <c r="N651"/>
      <c r="O651" t="s">
        <v>5773</v>
      </c>
      <c r="P651" t="s">
        <v>5774</v>
      </c>
    </row>
    <row r="652" spans="1:16" x14ac:dyDescent="0.25">
      <c r="A652" t="s">
        <v>0</v>
      </c>
      <c r="B652" t="s">
        <v>5775</v>
      </c>
      <c r="C652" t="s">
        <v>1901</v>
      </c>
      <c r="D652" t="s">
        <v>4526</v>
      </c>
      <c r="E652" t="s">
        <v>59</v>
      </c>
      <c r="F652" t="b">
        <v>0</v>
      </c>
      <c r="G652" t="s">
        <v>77</v>
      </c>
      <c r="H652" s="1">
        <v>46030.500567129631</v>
      </c>
      <c r="I652" t="b">
        <v>0</v>
      </c>
      <c r="J652" t="b">
        <v>1</v>
      </c>
      <c r="K652" t="s">
        <v>41</v>
      </c>
      <c r="L652" t="s">
        <v>74</v>
      </c>
      <c r="M652"/>
      <c r="N652">
        <v>32.75</v>
      </c>
      <c r="O652" t="s">
        <v>5776</v>
      </c>
      <c r="P652" t="s">
        <v>5777</v>
      </c>
    </row>
    <row r="653" spans="1:16" x14ac:dyDescent="0.25">
      <c r="A653" t="s">
        <v>6</v>
      </c>
      <c r="B653" t="s">
        <v>5778</v>
      </c>
      <c r="C653" t="s">
        <v>81</v>
      </c>
      <c r="D653" t="s">
        <v>4526</v>
      </c>
      <c r="E653" t="s">
        <v>59</v>
      </c>
      <c r="F653" t="b">
        <v>0</v>
      </c>
      <c r="G653" t="s">
        <v>77</v>
      </c>
      <c r="H653" s="1">
        <v>46030.501689814817</v>
      </c>
      <c r="I653" t="b">
        <v>0</v>
      </c>
      <c r="J653" t="b">
        <v>1</v>
      </c>
      <c r="K653" t="s">
        <v>41</v>
      </c>
      <c r="L653" t="s">
        <v>60</v>
      </c>
      <c r="M653">
        <v>190000</v>
      </c>
      <c r="N653"/>
      <c r="O653" t="s">
        <v>590</v>
      </c>
      <c r="P653" t="s">
        <v>1809</v>
      </c>
    </row>
    <row r="654" spans="1:16" x14ac:dyDescent="0.25">
      <c r="A654" t="s">
        <v>1</v>
      </c>
      <c r="B654" t="s">
        <v>5779</v>
      </c>
      <c r="C654" t="s">
        <v>958</v>
      </c>
      <c r="D654" t="s">
        <v>5780</v>
      </c>
      <c r="E654" t="s">
        <v>59</v>
      </c>
      <c r="F654" t="b">
        <v>0</v>
      </c>
      <c r="G654" t="s">
        <v>65</v>
      </c>
      <c r="H654" s="1">
        <v>46030.502025462964</v>
      </c>
      <c r="I654" t="b">
        <v>0</v>
      </c>
      <c r="J654" t="b">
        <v>0</v>
      </c>
      <c r="K654" t="s">
        <v>41</v>
      </c>
      <c r="L654" t="s">
        <v>60</v>
      </c>
      <c r="M654">
        <v>96520</v>
      </c>
      <c r="N654"/>
      <c r="O654" t="s">
        <v>5781</v>
      </c>
      <c r="P654" t="s">
        <v>5782</v>
      </c>
    </row>
    <row r="655" spans="1:16" x14ac:dyDescent="0.25">
      <c r="A655" t="s">
        <v>1</v>
      </c>
      <c r="B655" t="s">
        <v>5783</v>
      </c>
      <c r="C655" t="s">
        <v>76</v>
      </c>
      <c r="D655" t="s">
        <v>4630</v>
      </c>
      <c r="E655" t="s">
        <v>621</v>
      </c>
      <c r="F655" t="b">
        <v>1</v>
      </c>
      <c r="G655" t="s">
        <v>65</v>
      </c>
      <c r="H655" s="1">
        <v>46030.50209490741</v>
      </c>
      <c r="I655" t="b">
        <v>0</v>
      </c>
      <c r="J655" t="b">
        <v>1</v>
      </c>
      <c r="K655" t="s">
        <v>41</v>
      </c>
      <c r="L655" t="s">
        <v>74</v>
      </c>
      <c r="M655"/>
      <c r="N655">
        <v>45</v>
      </c>
      <c r="O655" t="s">
        <v>80</v>
      </c>
      <c r="P655" t="s">
        <v>85</v>
      </c>
    </row>
    <row r="656" spans="1:16" x14ac:dyDescent="0.25">
      <c r="A656" t="s">
        <v>2</v>
      </c>
      <c r="B656" t="s">
        <v>5784</v>
      </c>
      <c r="C656" t="s">
        <v>5785</v>
      </c>
      <c r="D656" t="s">
        <v>5786</v>
      </c>
      <c r="E656" t="s">
        <v>59</v>
      </c>
      <c r="F656" t="b">
        <v>0</v>
      </c>
      <c r="G656" t="s">
        <v>40</v>
      </c>
      <c r="H656" s="1">
        <v>46030.507314814808</v>
      </c>
      <c r="I656" t="b">
        <v>1</v>
      </c>
      <c r="J656" t="b">
        <v>0</v>
      </c>
      <c r="K656" t="s">
        <v>40</v>
      </c>
      <c r="L656" t="s">
        <v>60</v>
      </c>
      <c r="M656">
        <v>57500</v>
      </c>
      <c r="N656"/>
      <c r="O656" t="s">
        <v>155</v>
      </c>
      <c r="P656" t="s">
        <v>2598</v>
      </c>
    </row>
    <row r="657" spans="1:16" x14ac:dyDescent="0.25">
      <c r="A657" t="s">
        <v>5</v>
      </c>
      <c r="B657" t="s">
        <v>5787</v>
      </c>
      <c r="C657" t="s">
        <v>40</v>
      </c>
      <c r="D657" t="s">
        <v>4526</v>
      </c>
      <c r="E657" t="s">
        <v>59</v>
      </c>
      <c r="F657" t="b">
        <v>0</v>
      </c>
      <c r="G657" t="s">
        <v>40</v>
      </c>
      <c r="H657" s="1">
        <v>46030.507476851853</v>
      </c>
      <c r="I657" t="b">
        <v>1</v>
      </c>
      <c r="J657" t="b">
        <v>0</v>
      </c>
      <c r="K657" t="s">
        <v>40</v>
      </c>
      <c r="L657" t="s">
        <v>60</v>
      </c>
      <c r="M657">
        <v>77500</v>
      </c>
      <c r="N657"/>
      <c r="O657" t="s">
        <v>5788</v>
      </c>
      <c r="P657" t="s">
        <v>5789</v>
      </c>
    </row>
    <row r="658" spans="1:16" x14ac:dyDescent="0.25">
      <c r="A658" t="s">
        <v>5</v>
      </c>
      <c r="B658" t="s">
        <v>865</v>
      </c>
      <c r="C658" t="s">
        <v>76</v>
      </c>
      <c r="D658" t="s">
        <v>5790</v>
      </c>
      <c r="E658" t="s">
        <v>59</v>
      </c>
      <c r="F658" t="b">
        <v>1</v>
      </c>
      <c r="G658" t="s">
        <v>25</v>
      </c>
      <c r="H658" s="1">
        <v>46030.514398148152</v>
      </c>
      <c r="I658" t="b">
        <v>1</v>
      </c>
      <c r="J658" t="b">
        <v>0</v>
      </c>
      <c r="K658" t="s">
        <v>25</v>
      </c>
      <c r="L658" t="s">
        <v>60</v>
      </c>
      <c r="M658">
        <v>156000</v>
      </c>
      <c r="N658"/>
      <c r="O658" t="s">
        <v>5791</v>
      </c>
    </row>
    <row r="659" spans="1:16" x14ac:dyDescent="0.25">
      <c r="A659" t="s">
        <v>7</v>
      </c>
      <c r="B659" t="s">
        <v>7</v>
      </c>
      <c r="C659" t="s">
        <v>630</v>
      </c>
      <c r="D659" t="s">
        <v>4630</v>
      </c>
      <c r="E659" t="s">
        <v>59</v>
      </c>
      <c r="F659" t="b">
        <v>0</v>
      </c>
      <c r="G659" t="s">
        <v>63</v>
      </c>
      <c r="H659" s="1">
        <v>46030.515266203707</v>
      </c>
      <c r="I659" t="b">
        <v>0</v>
      </c>
      <c r="J659" t="b">
        <v>1</v>
      </c>
      <c r="K659" t="s">
        <v>41</v>
      </c>
      <c r="L659" t="s">
        <v>60</v>
      </c>
      <c r="M659">
        <v>150000</v>
      </c>
      <c r="N659"/>
      <c r="O659" t="s">
        <v>3218</v>
      </c>
      <c r="P659" t="s">
        <v>5792</v>
      </c>
    </row>
    <row r="660" spans="1:16" x14ac:dyDescent="0.25">
      <c r="A660" t="s">
        <v>1</v>
      </c>
      <c r="B660" t="s">
        <v>5793</v>
      </c>
      <c r="C660" t="s">
        <v>175</v>
      </c>
      <c r="D660" t="s">
        <v>4526</v>
      </c>
      <c r="E660" t="s">
        <v>88</v>
      </c>
      <c r="F660" t="b">
        <v>0</v>
      </c>
      <c r="G660" t="s">
        <v>89</v>
      </c>
      <c r="H660" s="1">
        <v>46030.545995370368</v>
      </c>
      <c r="I660" t="b">
        <v>1</v>
      </c>
      <c r="J660" t="b">
        <v>0</v>
      </c>
      <c r="K660" t="s">
        <v>41</v>
      </c>
      <c r="L660" t="s">
        <v>74</v>
      </c>
      <c r="M660"/>
      <c r="N660">
        <v>52.5</v>
      </c>
      <c r="O660" t="s">
        <v>4748</v>
      </c>
      <c r="P660" t="s">
        <v>5794</v>
      </c>
    </row>
    <row r="661" spans="1:16" x14ac:dyDescent="0.25">
      <c r="A661" t="s">
        <v>0</v>
      </c>
      <c r="B661" t="s">
        <v>3126</v>
      </c>
      <c r="C661" t="s">
        <v>5795</v>
      </c>
      <c r="D661" t="s">
        <v>4526</v>
      </c>
      <c r="E661" t="s">
        <v>59</v>
      </c>
      <c r="F661" t="b">
        <v>0</v>
      </c>
      <c r="G661" t="s">
        <v>40</v>
      </c>
      <c r="H661" s="1">
        <v>46030.548981481479</v>
      </c>
      <c r="I661" t="b">
        <v>1</v>
      </c>
      <c r="J661" t="b">
        <v>0</v>
      </c>
      <c r="K661" t="s">
        <v>40</v>
      </c>
      <c r="L661" t="s">
        <v>60</v>
      </c>
      <c r="M661">
        <v>57500</v>
      </c>
      <c r="N661"/>
      <c r="O661" t="s">
        <v>5796</v>
      </c>
      <c r="P661" t="s">
        <v>5797</v>
      </c>
    </row>
    <row r="662" spans="1:16" x14ac:dyDescent="0.25">
      <c r="A662" t="s">
        <v>1</v>
      </c>
      <c r="B662" t="s">
        <v>5713</v>
      </c>
      <c r="C662" t="s">
        <v>40</v>
      </c>
      <c r="D662" t="s">
        <v>5798</v>
      </c>
      <c r="E662" t="s">
        <v>59</v>
      </c>
      <c r="F662" t="b">
        <v>0</v>
      </c>
      <c r="G662" t="s">
        <v>40</v>
      </c>
      <c r="H662" s="1">
        <v>46030.549143518518</v>
      </c>
      <c r="I662" t="b">
        <v>1</v>
      </c>
      <c r="J662" t="b">
        <v>0</v>
      </c>
      <c r="K662" t="s">
        <v>40</v>
      </c>
      <c r="L662" t="s">
        <v>74</v>
      </c>
      <c r="M662"/>
      <c r="N662">
        <v>21</v>
      </c>
      <c r="O662" t="s">
        <v>4596</v>
      </c>
      <c r="P662" t="s">
        <v>5714</v>
      </c>
    </row>
    <row r="663" spans="1:16" x14ac:dyDescent="0.25">
      <c r="A663" t="s">
        <v>0</v>
      </c>
      <c r="B663" t="s">
        <v>5799</v>
      </c>
      <c r="C663" t="s">
        <v>328</v>
      </c>
      <c r="D663" t="s">
        <v>4751</v>
      </c>
      <c r="E663" t="s">
        <v>59</v>
      </c>
      <c r="F663" t="b">
        <v>0</v>
      </c>
      <c r="G663" t="s">
        <v>65</v>
      </c>
      <c r="H663" s="1">
        <v>46030.583634259259</v>
      </c>
      <c r="I663" t="b">
        <v>1</v>
      </c>
      <c r="J663" t="b">
        <v>0</v>
      </c>
      <c r="K663" t="s">
        <v>41</v>
      </c>
      <c r="L663" t="s">
        <v>74</v>
      </c>
      <c r="M663"/>
      <c r="N663">
        <v>17</v>
      </c>
      <c r="O663" t="s">
        <v>5800</v>
      </c>
    </row>
    <row r="664" spans="1:16" x14ac:dyDescent="0.25">
      <c r="A664" t="s">
        <v>0</v>
      </c>
      <c r="B664" t="s">
        <v>3978</v>
      </c>
      <c r="C664" t="s">
        <v>4342</v>
      </c>
      <c r="D664" t="s">
        <v>4587</v>
      </c>
      <c r="E664" t="s">
        <v>59</v>
      </c>
      <c r="F664" t="b">
        <v>0</v>
      </c>
      <c r="G664" t="s">
        <v>77</v>
      </c>
      <c r="H664" s="1">
        <v>46030.583784722221</v>
      </c>
      <c r="I664" t="b">
        <v>0</v>
      </c>
      <c r="J664" t="b">
        <v>1</v>
      </c>
      <c r="K664" t="s">
        <v>41</v>
      </c>
      <c r="L664" t="s">
        <v>74</v>
      </c>
      <c r="M664"/>
      <c r="N664">
        <v>49</v>
      </c>
      <c r="O664" t="s">
        <v>4343</v>
      </c>
      <c r="P664" t="s">
        <v>5801</v>
      </c>
    </row>
    <row r="665" spans="1:16" x14ac:dyDescent="0.25">
      <c r="A665" t="s">
        <v>0</v>
      </c>
      <c r="B665" t="s">
        <v>289</v>
      </c>
      <c r="C665" t="s">
        <v>162</v>
      </c>
      <c r="D665" t="s">
        <v>4346</v>
      </c>
      <c r="E665" t="s">
        <v>72</v>
      </c>
      <c r="F665" t="b">
        <v>0</v>
      </c>
      <c r="G665" t="s">
        <v>73</v>
      </c>
      <c r="H665" s="1">
        <v>46030.583935185183</v>
      </c>
      <c r="I665" t="b">
        <v>1</v>
      </c>
      <c r="J665" t="b">
        <v>1</v>
      </c>
      <c r="K665" t="s">
        <v>41</v>
      </c>
      <c r="L665" t="s">
        <v>60</v>
      </c>
      <c r="M665">
        <v>66846.375</v>
      </c>
      <c r="N665"/>
      <c r="O665" t="s">
        <v>5802</v>
      </c>
      <c r="P665" t="s">
        <v>5803</v>
      </c>
    </row>
    <row r="666" spans="1:16" x14ac:dyDescent="0.25">
      <c r="A666" t="s">
        <v>0</v>
      </c>
      <c r="B666" t="s">
        <v>5804</v>
      </c>
      <c r="C666" t="s">
        <v>434</v>
      </c>
      <c r="D666" t="s">
        <v>155</v>
      </c>
      <c r="E666" t="s">
        <v>59</v>
      </c>
      <c r="F666" t="b">
        <v>0</v>
      </c>
      <c r="G666" t="s">
        <v>68</v>
      </c>
      <c r="H666" s="1">
        <v>46030.584143518521</v>
      </c>
      <c r="I666" t="b">
        <v>1</v>
      </c>
      <c r="J666" t="b">
        <v>0</v>
      </c>
      <c r="K666" t="s">
        <v>41</v>
      </c>
      <c r="L666" t="s">
        <v>60</v>
      </c>
      <c r="M666">
        <v>62500</v>
      </c>
      <c r="N666"/>
      <c r="O666" t="s">
        <v>155</v>
      </c>
      <c r="P666" t="s">
        <v>146</v>
      </c>
    </row>
    <row r="667" spans="1:16" x14ac:dyDescent="0.25">
      <c r="A667" t="s">
        <v>6</v>
      </c>
      <c r="B667" t="s">
        <v>5805</v>
      </c>
      <c r="C667" t="s">
        <v>246</v>
      </c>
      <c r="D667" t="s">
        <v>4751</v>
      </c>
      <c r="E667" t="s">
        <v>59</v>
      </c>
      <c r="F667" t="b">
        <v>0</v>
      </c>
      <c r="G667" t="s">
        <v>65</v>
      </c>
      <c r="H667" s="1">
        <v>46030.584826388891</v>
      </c>
      <c r="I667" t="b">
        <v>0</v>
      </c>
      <c r="J667" t="b">
        <v>1</v>
      </c>
      <c r="K667" t="s">
        <v>41</v>
      </c>
      <c r="L667" t="s">
        <v>60</v>
      </c>
      <c r="M667">
        <v>140000</v>
      </c>
      <c r="N667"/>
      <c r="O667" t="s">
        <v>3716</v>
      </c>
      <c r="P667" t="s">
        <v>1321</v>
      </c>
    </row>
    <row r="668" spans="1:16" x14ac:dyDescent="0.25">
      <c r="A668" t="s">
        <v>2</v>
      </c>
      <c r="B668" t="s">
        <v>5806</v>
      </c>
      <c r="C668" t="s">
        <v>237</v>
      </c>
      <c r="D668" t="s">
        <v>4526</v>
      </c>
      <c r="E668" t="s">
        <v>59</v>
      </c>
      <c r="F668" t="b">
        <v>0</v>
      </c>
      <c r="G668" t="s">
        <v>89</v>
      </c>
      <c r="H668" s="1">
        <v>46030.585300925923</v>
      </c>
      <c r="I668" t="b">
        <v>0</v>
      </c>
      <c r="J668" t="b">
        <v>0</v>
      </c>
      <c r="K668" t="s">
        <v>41</v>
      </c>
      <c r="L668" t="s">
        <v>60</v>
      </c>
      <c r="M668">
        <v>250000</v>
      </c>
      <c r="N668"/>
      <c r="O668" t="s">
        <v>4972</v>
      </c>
    </row>
    <row r="669" spans="1:16" x14ac:dyDescent="0.25">
      <c r="A669" t="s">
        <v>1</v>
      </c>
      <c r="B669" t="s">
        <v>3373</v>
      </c>
      <c r="C669" t="s">
        <v>201</v>
      </c>
      <c r="D669" t="s">
        <v>4526</v>
      </c>
      <c r="E669" t="s">
        <v>88</v>
      </c>
      <c r="F669" t="b">
        <v>0</v>
      </c>
      <c r="G669" t="s">
        <v>65</v>
      </c>
      <c r="H669" s="1">
        <v>46030.585590277777</v>
      </c>
      <c r="I669" t="b">
        <v>0</v>
      </c>
      <c r="J669" t="b">
        <v>0</v>
      </c>
      <c r="K669" t="s">
        <v>41</v>
      </c>
      <c r="L669" t="s">
        <v>74</v>
      </c>
      <c r="M669"/>
      <c r="N669">
        <v>50.5</v>
      </c>
      <c r="O669" t="s">
        <v>2865</v>
      </c>
      <c r="P669" t="s">
        <v>2284</v>
      </c>
    </row>
    <row r="670" spans="1:16" x14ac:dyDescent="0.25">
      <c r="A670" t="s">
        <v>1</v>
      </c>
      <c r="B670" t="s">
        <v>512</v>
      </c>
      <c r="C670" t="s">
        <v>2176</v>
      </c>
      <c r="D670" t="s">
        <v>4751</v>
      </c>
      <c r="E670" t="s">
        <v>59</v>
      </c>
      <c r="F670" t="b">
        <v>0</v>
      </c>
      <c r="G670" t="s">
        <v>73</v>
      </c>
      <c r="H670" s="1">
        <v>46030.586574074077</v>
      </c>
      <c r="I670" t="b">
        <v>0</v>
      </c>
      <c r="J670" t="b">
        <v>1</v>
      </c>
      <c r="K670" t="s">
        <v>41</v>
      </c>
      <c r="L670" t="s">
        <v>60</v>
      </c>
      <c r="M670">
        <v>85000</v>
      </c>
      <c r="N670"/>
      <c r="O670" t="s">
        <v>5807</v>
      </c>
      <c r="P670" t="s">
        <v>5808</v>
      </c>
    </row>
    <row r="671" spans="1:16" x14ac:dyDescent="0.25">
      <c r="A671" t="s">
        <v>5</v>
      </c>
      <c r="B671" t="s">
        <v>5809</v>
      </c>
      <c r="C671" t="s">
        <v>5073</v>
      </c>
      <c r="D671" t="s">
        <v>4526</v>
      </c>
      <c r="E671" t="s">
        <v>59</v>
      </c>
      <c r="F671" t="b">
        <v>0</v>
      </c>
      <c r="G671" t="s">
        <v>40</v>
      </c>
      <c r="H671" s="1">
        <v>46030.590821759259</v>
      </c>
      <c r="I671" t="b">
        <v>0</v>
      </c>
      <c r="J671" t="b">
        <v>0</v>
      </c>
      <c r="K671" t="s">
        <v>40</v>
      </c>
      <c r="L671" t="s">
        <v>60</v>
      </c>
      <c r="M671">
        <v>70000</v>
      </c>
      <c r="N671"/>
      <c r="O671" t="s">
        <v>5810</v>
      </c>
      <c r="P671" t="s">
        <v>5811</v>
      </c>
    </row>
    <row r="672" spans="1:16" x14ac:dyDescent="0.25">
      <c r="A672" t="s">
        <v>1</v>
      </c>
      <c r="B672" t="s">
        <v>5812</v>
      </c>
      <c r="C672" t="s">
        <v>2408</v>
      </c>
      <c r="D672" t="s">
        <v>5102</v>
      </c>
      <c r="E672" t="s">
        <v>59</v>
      </c>
      <c r="F672" t="b">
        <v>0</v>
      </c>
      <c r="G672" t="s">
        <v>13</v>
      </c>
      <c r="H672" s="1">
        <v>46030.591921296298</v>
      </c>
      <c r="I672" t="b">
        <v>1</v>
      </c>
      <c r="J672" t="b">
        <v>0</v>
      </c>
      <c r="K672" t="s">
        <v>13</v>
      </c>
      <c r="L672" t="s">
        <v>60</v>
      </c>
      <c r="M672">
        <v>165000</v>
      </c>
      <c r="N672"/>
      <c r="O672" t="s">
        <v>1626</v>
      </c>
      <c r="P672" t="s">
        <v>5813</v>
      </c>
    </row>
    <row r="673" spans="1:16" x14ac:dyDescent="0.25">
      <c r="A673" t="s">
        <v>0</v>
      </c>
      <c r="B673" t="s">
        <v>5814</v>
      </c>
      <c r="C673" t="s">
        <v>5815</v>
      </c>
      <c r="D673" t="s">
        <v>4526</v>
      </c>
      <c r="E673" t="s">
        <v>59</v>
      </c>
      <c r="F673" t="b">
        <v>0</v>
      </c>
      <c r="G673" t="s">
        <v>20</v>
      </c>
      <c r="H673" s="1">
        <v>46030.598310185182</v>
      </c>
      <c r="I673" t="b">
        <v>1</v>
      </c>
      <c r="J673" t="b">
        <v>0</v>
      </c>
      <c r="K673" t="s">
        <v>20</v>
      </c>
      <c r="L673" t="s">
        <v>60</v>
      </c>
      <c r="M673">
        <v>62500</v>
      </c>
      <c r="N673"/>
      <c r="O673" t="s">
        <v>963</v>
      </c>
      <c r="P673" t="s">
        <v>1514</v>
      </c>
    </row>
    <row r="674" spans="1:16" x14ac:dyDescent="0.25">
      <c r="A674" t="s">
        <v>0</v>
      </c>
      <c r="B674" t="s">
        <v>5816</v>
      </c>
      <c r="C674" t="s">
        <v>112</v>
      </c>
      <c r="D674" t="s">
        <v>2360</v>
      </c>
      <c r="E674" t="s">
        <v>59</v>
      </c>
      <c r="F674" t="b">
        <v>0</v>
      </c>
      <c r="G674" t="s">
        <v>65</v>
      </c>
      <c r="H674" s="1">
        <v>46030.625092592592</v>
      </c>
      <c r="I674" t="b">
        <v>1</v>
      </c>
      <c r="J674" t="b">
        <v>1</v>
      </c>
      <c r="K674" t="s">
        <v>41</v>
      </c>
      <c r="L674" t="s">
        <v>60</v>
      </c>
      <c r="M674">
        <v>175000</v>
      </c>
      <c r="N674"/>
      <c r="O674" t="s">
        <v>5817</v>
      </c>
      <c r="P674" t="s">
        <v>219</v>
      </c>
    </row>
    <row r="675" spans="1:16" x14ac:dyDescent="0.25">
      <c r="A675" t="s">
        <v>3</v>
      </c>
      <c r="B675" t="s">
        <v>1257</v>
      </c>
      <c r="C675" t="s">
        <v>370</v>
      </c>
      <c r="D675" t="s">
        <v>4526</v>
      </c>
      <c r="E675" t="s">
        <v>59</v>
      </c>
      <c r="F675" t="b">
        <v>0</v>
      </c>
      <c r="G675" t="s">
        <v>65</v>
      </c>
      <c r="H675" s="1">
        <v>46030.625138888892</v>
      </c>
      <c r="I675" t="b">
        <v>1</v>
      </c>
      <c r="J675" t="b">
        <v>1</v>
      </c>
      <c r="K675" t="s">
        <v>41</v>
      </c>
      <c r="L675" t="s">
        <v>60</v>
      </c>
      <c r="M675">
        <v>165000</v>
      </c>
      <c r="N675"/>
      <c r="O675" t="s">
        <v>1043</v>
      </c>
      <c r="P675" t="s">
        <v>2084</v>
      </c>
    </row>
    <row r="676" spans="1:16" x14ac:dyDescent="0.25">
      <c r="A676" t="s">
        <v>2</v>
      </c>
      <c r="B676" t="s">
        <v>1398</v>
      </c>
      <c r="C676" t="s">
        <v>162</v>
      </c>
      <c r="D676" t="s">
        <v>2360</v>
      </c>
      <c r="E676" t="s">
        <v>59</v>
      </c>
      <c r="F676" t="b">
        <v>0</v>
      </c>
      <c r="G676" t="s">
        <v>73</v>
      </c>
      <c r="H676" s="1">
        <v>46030.625636574077</v>
      </c>
      <c r="I676" t="b">
        <v>1</v>
      </c>
      <c r="J676" t="b">
        <v>0</v>
      </c>
      <c r="K676" t="s">
        <v>41</v>
      </c>
      <c r="L676" t="s">
        <v>74</v>
      </c>
      <c r="M676"/>
      <c r="N676">
        <v>29</v>
      </c>
      <c r="O676" t="s">
        <v>1220</v>
      </c>
    </row>
    <row r="677" spans="1:16" x14ac:dyDescent="0.25">
      <c r="A677" t="s">
        <v>0</v>
      </c>
      <c r="B677" t="s">
        <v>5653</v>
      </c>
      <c r="C677" t="s">
        <v>5818</v>
      </c>
      <c r="D677" t="s">
        <v>2360</v>
      </c>
      <c r="E677" t="s">
        <v>59</v>
      </c>
      <c r="F677" t="b">
        <v>0</v>
      </c>
      <c r="G677" t="s">
        <v>68</v>
      </c>
      <c r="H677" s="1">
        <v>46030.625752314823</v>
      </c>
      <c r="I677" t="b">
        <v>1</v>
      </c>
      <c r="J677" t="b">
        <v>0</v>
      </c>
      <c r="K677" t="s">
        <v>41</v>
      </c>
      <c r="L677" t="s">
        <v>60</v>
      </c>
      <c r="M677">
        <v>63700</v>
      </c>
      <c r="N677"/>
      <c r="O677" t="s">
        <v>5819</v>
      </c>
      <c r="P677" t="s">
        <v>3570</v>
      </c>
    </row>
    <row r="678" spans="1:16" x14ac:dyDescent="0.25">
      <c r="A678" t="s">
        <v>6</v>
      </c>
      <c r="B678" t="s">
        <v>4648</v>
      </c>
      <c r="C678" t="s">
        <v>194</v>
      </c>
      <c r="D678" t="s">
        <v>4346</v>
      </c>
      <c r="E678" t="s">
        <v>59</v>
      </c>
      <c r="F678" t="b">
        <v>0</v>
      </c>
      <c r="G678" t="s">
        <v>65</v>
      </c>
      <c r="H678" s="1">
        <v>46030.626331018517</v>
      </c>
      <c r="I678" t="b">
        <v>0</v>
      </c>
      <c r="J678" t="b">
        <v>1</v>
      </c>
      <c r="K678" t="s">
        <v>41</v>
      </c>
      <c r="L678" t="s">
        <v>60</v>
      </c>
      <c r="M678">
        <v>195500</v>
      </c>
      <c r="N678"/>
      <c r="O678" t="s">
        <v>1183</v>
      </c>
      <c r="P678" t="s">
        <v>4649</v>
      </c>
    </row>
    <row r="679" spans="1:16" x14ac:dyDescent="0.25">
      <c r="A679" t="s">
        <v>6</v>
      </c>
      <c r="B679" t="s">
        <v>3931</v>
      </c>
      <c r="C679" t="s">
        <v>246</v>
      </c>
      <c r="D679" t="s">
        <v>4562</v>
      </c>
      <c r="E679" t="s">
        <v>59</v>
      </c>
      <c r="F679" t="b">
        <v>0</v>
      </c>
      <c r="G679" t="s">
        <v>65</v>
      </c>
      <c r="H679" s="1">
        <v>46030.626469907409</v>
      </c>
      <c r="I679" t="b">
        <v>0</v>
      </c>
      <c r="J679" t="b">
        <v>1</v>
      </c>
      <c r="K679" t="s">
        <v>41</v>
      </c>
      <c r="L679" t="s">
        <v>60</v>
      </c>
      <c r="M679">
        <v>186000</v>
      </c>
      <c r="N679"/>
      <c r="O679" t="s">
        <v>3381</v>
      </c>
      <c r="P679" t="s">
        <v>5820</v>
      </c>
    </row>
    <row r="680" spans="1:16" x14ac:dyDescent="0.25">
      <c r="A680" t="s">
        <v>5</v>
      </c>
      <c r="B680" t="s">
        <v>5821</v>
      </c>
      <c r="C680" t="s">
        <v>606</v>
      </c>
      <c r="D680" t="s">
        <v>4526</v>
      </c>
      <c r="E680" t="s">
        <v>59</v>
      </c>
      <c r="F680" t="b">
        <v>0</v>
      </c>
      <c r="G680" t="s">
        <v>65</v>
      </c>
      <c r="H680" s="1">
        <v>46030.627280092587</v>
      </c>
      <c r="I680" t="b">
        <v>0</v>
      </c>
      <c r="J680" t="b">
        <v>0</v>
      </c>
      <c r="K680" t="s">
        <v>41</v>
      </c>
      <c r="L680" t="s">
        <v>74</v>
      </c>
      <c r="M680"/>
      <c r="N680">
        <v>59</v>
      </c>
      <c r="O680" t="s">
        <v>3866</v>
      </c>
      <c r="P680" t="s">
        <v>5822</v>
      </c>
    </row>
    <row r="681" spans="1:16" x14ac:dyDescent="0.25">
      <c r="A681" t="s">
        <v>3</v>
      </c>
      <c r="B681" t="s">
        <v>5823</v>
      </c>
      <c r="C681" t="s">
        <v>40</v>
      </c>
      <c r="D681" t="s">
        <v>4526</v>
      </c>
      <c r="E681" t="s">
        <v>59</v>
      </c>
      <c r="F681" t="b">
        <v>0</v>
      </c>
      <c r="G681" t="s">
        <v>40</v>
      </c>
      <c r="H681" s="1">
        <v>46030.632314814808</v>
      </c>
      <c r="I681" t="b">
        <v>1</v>
      </c>
      <c r="J681" t="b">
        <v>0</v>
      </c>
      <c r="K681" t="s">
        <v>40</v>
      </c>
      <c r="L681" t="s">
        <v>60</v>
      </c>
      <c r="M681">
        <v>27500</v>
      </c>
      <c r="N681"/>
      <c r="O681" t="s">
        <v>4243</v>
      </c>
      <c r="P681" t="s">
        <v>1482</v>
      </c>
    </row>
    <row r="682" spans="1:16" x14ac:dyDescent="0.25">
      <c r="A682" t="s">
        <v>3</v>
      </c>
      <c r="B682" t="s">
        <v>5824</v>
      </c>
      <c r="C682" t="s">
        <v>76</v>
      </c>
      <c r="D682" t="s">
        <v>4526</v>
      </c>
      <c r="E682" t="s">
        <v>132</v>
      </c>
      <c r="F682" t="b">
        <v>1</v>
      </c>
      <c r="G682" t="s">
        <v>13</v>
      </c>
      <c r="H682" s="1">
        <v>46030.633518518523</v>
      </c>
      <c r="I682" t="b">
        <v>1</v>
      </c>
      <c r="J682" t="b">
        <v>0</v>
      </c>
      <c r="K682" t="s">
        <v>13</v>
      </c>
      <c r="L682" t="s">
        <v>74</v>
      </c>
      <c r="M682"/>
      <c r="N682">
        <v>105</v>
      </c>
      <c r="O682" t="s">
        <v>5046</v>
      </c>
    </row>
    <row r="683" spans="1:16" x14ac:dyDescent="0.25">
      <c r="A683" t="s">
        <v>2</v>
      </c>
      <c r="B683" t="s">
        <v>5086</v>
      </c>
      <c r="C683" t="s">
        <v>112</v>
      </c>
      <c r="D683" t="s">
        <v>2360</v>
      </c>
      <c r="E683" t="s">
        <v>59</v>
      </c>
      <c r="F683" t="b">
        <v>0</v>
      </c>
      <c r="G683" t="s">
        <v>65</v>
      </c>
      <c r="H683" s="1">
        <v>46030.667928240742</v>
      </c>
      <c r="I683" t="b">
        <v>0</v>
      </c>
      <c r="J683" t="b">
        <v>1</v>
      </c>
      <c r="K683" t="s">
        <v>41</v>
      </c>
      <c r="L683" t="s">
        <v>60</v>
      </c>
      <c r="M683">
        <v>125762.5</v>
      </c>
      <c r="N683"/>
      <c r="O683" t="s">
        <v>4745</v>
      </c>
      <c r="P683" t="s">
        <v>5087</v>
      </c>
    </row>
    <row r="684" spans="1:16" x14ac:dyDescent="0.25">
      <c r="A684" t="s">
        <v>6</v>
      </c>
      <c r="B684" t="s">
        <v>5825</v>
      </c>
      <c r="C684" t="s">
        <v>164</v>
      </c>
      <c r="D684" t="s">
        <v>2360</v>
      </c>
      <c r="E684" t="s">
        <v>59</v>
      </c>
      <c r="F684" t="b">
        <v>0</v>
      </c>
      <c r="G684" t="s">
        <v>65</v>
      </c>
      <c r="H684" s="1">
        <v>46030.66815972222</v>
      </c>
      <c r="I684" t="b">
        <v>0</v>
      </c>
      <c r="J684" t="b">
        <v>1</v>
      </c>
      <c r="K684" t="s">
        <v>41</v>
      </c>
      <c r="L684" t="s">
        <v>60</v>
      </c>
      <c r="M684">
        <v>234500</v>
      </c>
      <c r="N684"/>
      <c r="O684" t="s">
        <v>5826</v>
      </c>
    </row>
    <row r="685" spans="1:16" x14ac:dyDescent="0.25">
      <c r="A685" t="s">
        <v>1</v>
      </c>
      <c r="B685" t="s">
        <v>512</v>
      </c>
      <c r="C685" t="s">
        <v>2325</v>
      </c>
      <c r="D685" t="s">
        <v>4587</v>
      </c>
      <c r="E685" t="s">
        <v>59</v>
      </c>
      <c r="F685" t="b">
        <v>0</v>
      </c>
      <c r="G685" t="s">
        <v>65</v>
      </c>
      <c r="H685" s="1">
        <v>46030.668842592589</v>
      </c>
      <c r="I685" t="b">
        <v>1</v>
      </c>
      <c r="J685" t="b">
        <v>1</v>
      </c>
      <c r="K685" t="s">
        <v>41</v>
      </c>
      <c r="L685" t="s">
        <v>74</v>
      </c>
      <c r="M685"/>
      <c r="N685">
        <v>85</v>
      </c>
      <c r="O685" t="s">
        <v>4023</v>
      </c>
      <c r="P685" t="s">
        <v>146</v>
      </c>
    </row>
    <row r="686" spans="1:16" x14ac:dyDescent="0.25">
      <c r="A686" t="s">
        <v>1</v>
      </c>
      <c r="B686" t="s">
        <v>419</v>
      </c>
      <c r="C686" t="s">
        <v>2896</v>
      </c>
      <c r="D686" t="s">
        <v>4526</v>
      </c>
      <c r="E686" t="s">
        <v>59</v>
      </c>
      <c r="F686" t="b">
        <v>0</v>
      </c>
      <c r="G686" t="s">
        <v>65</v>
      </c>
      <c r="H686" s="1">
        <v>46030.669050925928</v>
      </c>
      <c r="I686" t="b">
        <v>0</v>
      </c>
      <c r="J686" t="b">
        <v>1</v>
      </c>
      <c r="K686" t="s">
        <v>41</v>
      </c>
      <c r="L686" t="s">
        <v>60</v>
      </c>
      <c r="M686">
        <v>86900</v>
      </c>
      <c r="N686"/>
      <c r="O686" t="s">
        <v>4038</v>
      </c>
      <c r="P686" t="s">
        <v>702</v>
      </c>
    </row>
    <row r="687" spans="1:16" x14ac:dyDescent="0.25">
      <c r="A687" t="s">
        <v>1</v>
      </c>
      <c r="B687" t="s">
        <v>5827</v>
      </c>
      <c r="C687" t="s">
        <v>5828</v>
      </c>
      <c r="D687" t="s">
        <v>4526</v>
      </c>
      <c r="E687" t="s">
        <v>59</v>
      </c>
      <c r="F687" t="b">
        <v>0</v>
      </c>
      <c r="G687" t="s">
        <v>77</v>
      </c>
      <c r="H687" s="1">
        <v>46030.669537037043</v>
      </c>
      <c r="I687" t="b">
        <v>0</v>
      </c>
      <c r="J687" t="b">
        <v>1</v>
      </c>
      <c r="K687" t="s">
        <v>41</v>
      </c>
      <c r="L687" t="s">
        <v>60</v>
      </c>
      <c r="M687">
        <v>136000</v>
      </c>
      <c r="N687"/>
      <c r="O687" t="s">
        <v>5829</v>
      </c>
      <c r="P687" t="s">
        <v>5830</v>
      </c>
    </row>
    <row r="688" spans="1:16" x14ac:dyDescent="0.25">
      <c r="A688" t="s">
        <v>1</v>
      </c>
      <c r="B688" t="s">
        <v>5812</v>
      </c>
      <c r="C688" t="s">
        <v>76</v>
      </c>
      <c r="D688" t="s">
        <v>4526</v>
      </c>
      <c r="E688" t="s">
        <v>59</v>
      </c>
      <c r="F688" t="b">
        <v>1</v>
      </c>
      <c r="G688" t="s">
        <v>13</v>
      </c>
      <c r="H688" s="1">
        <v>46030.675254629627</v>
      </c>
      <c r="I688" t="b">
        <v>1</v>
      </c>
      <c r="J688" t="b">
        <v>0</v>
      </c>
      <c r="K688" t="s">
        <v>13</v>
      </c>
      <c r="L688" t="s">
        <v>60</v>
      </c>
      <c r="M688">
        <v>165000</v>
      </c>
      <c r="N688"/>
      <c r="O688" t="s">
        <v>1626</v>
      </c>
      <c r="P688" t="s">
        <v>5813</v>
      </c>
    </row>
    <row r="689" spans="1:16" x14ac:dyDescent="0.25">
      <c r="A689" t="s">
        <v>8</v>
      </c>
      <c r="B689" t="s">
        <v>5831</v>
      </c>
      <c r="C689" t="s">
        <v>2895</v>
      </c>
      <c r="D689" t="s">
        <v>4526</v>
      </c>
      <c r="E689" t="s">
        <v>59</v>
      </c>
      <c r="F689" t="b">
        <v>0</v>
      </c>
      <c r="G689" t="s">
        <v>13</v>
      </c>
      <c r="H689" s="1">
        <v>46030.675324074073</v>
      </c>
      <c r="I689" t="b">
        <v>0</v>
      </c>
      <c r="J689" t="b">
        <v>0</v>
      </c>
      <c r="K689" t="s">
        <v>13</v>
      </c>
      <c r="L689" t="s">
        <v>60</v>
      </c>
      <c r="M689">
        <v>180000</v>
      </c>
      <c r="N689"/>
      <c r="O689" t="s">
        <v>5832</v>
      </c>
      <c r="P689" t="s">
        <v>5833</v>
      </c>
    </row>
    <row r="690" spans="1:16" x14ac:dyDescent="0.25">
      <c r="A690" t="s">
        <v>0</v>
      </c>
      <c r="B690" t="s">
        <v>5834</v>
      </c>
      <c r="C690" t="s">
        <v>113</v>
      </c>
      <c r="D690" t="s">
        <v>4526</v>
      </c>
      <c r="E690" t="s">
        <v>59</v>
      </c>
      <c r="F690" t="b">
        <v>0</v>
      </c>
      <c r="G690" t="s">
        <v>65</v>
      </c>
      <c r="H690" s="1">
        <v>46030.70857638889</v>
      </c>
      <c r="I690" t="b">
        <v>0</v>
      </c>
      <c r="J690" t="b">
        <v>0</v>
      </c>
      <c r="K690" t="s">
        <v>41</v>
      </c>
      <c r="L690" t="s">
        <v>60</v>
      </c>
      <c r="M690">
        <v>70000</v>
      </c>
      <c r="N690"/>
      <c r="O690" t="s">
        <v>2428</v>
      </c>
      <c r="P690" t="s">
        <v>2583</v>
      </c>
    </row>
    <row r="691" spans="1:16" x14ac:dyDescent="0.25">
      <c r="A691" t="s">
        <v>6</v>
      </c>
      <c r="B691" t="s">
        <v>3756</v>
      </c>
      <c r="C691" t="s">
        <v>112</v>
      </c>
      <c r="D691" t="s">
        <v>4526</v>
      </c>
      <c r="E691" t="s">
        <v>59</v>
      </c>
      <c r="F691" t="b">
        <v>0</v>
      </c>
      <c r="G691" t="s">
        <v>65</v>
      </c>
      <c r="H691" s="1">
        <v>46030.709594907406</v>
      </c>
      <c r="I691" t="b">
        <v>0</v>
      </c>
      <c r="J691" t="b">
        <v>1</v>
      </c>
      <c r="K691" t="s">
        <v>41</v>
      </c>
      <c r="L691" t="s">
        <v>60</v>
      </c>
      <c r="M691">
        <v>188500</v>
      </c>
      <c r="N691"/>
      <c r="O691" t="s">
        <v>5835</v>
      </c>
      <c r="P691" t="s">
        <v>5836</v>
      </c>
    </row>
    <row r="692" spans="1:16" x14ac:dyDescent="0.25">
      <c r="A692" t="s">
        <v>1</v>
      </c>
      <c r="B692" t="s">
        <v>390</v>
      </c>
      <c r="C692" t="s">
        <v>4197</v>
      </c>
      <c r="D692" t="s">
        <v>4526</v>
      </c>
      <c r="E692" t="s">
        <v>59</v>
      </c>
      <c r="F692" t="b">
        <v>0</v>
      </c>
      <c r="G692" t="s">
        <v>65</v>
      </c>
      <c r="H692" s="1">
        <v>46030.710381944453</v>
      </c>
      <c r="I692" t="b">
        <v>0</v>
      </c>
      <c r="J692" t="b">
        <v>0</v>
      </c>
      <c r="K692" t="s">
        <v>41</v>
      </c>
      <c r="L692" t="s">
        <v>60</v>
      </c>
      <c r="M692">
        <v>135000</v>
      </c>
      <c r="N692"/>
      <c r="O692" t="s">
        <v>5837</v>
      </c>
      <c r="P692" t="s">
        <v>5838</v>
      </c>
    </row>
    <row r="693" spans="1:16" x14ac:dyDescent="0.25">
      <c r="A693" t="s">
        <v>3</v>
      </c>
      <c r="B693" t="s">
        <v>5839</v>
      </c>
      <c r="C693" t="s">
        <v>40</v>
      </c>
      <c r="D693" t="s">
        <v>4526</v>
      </c>
      <c r="E693" t="s">
        <v>59</v>
      </c>
      <c r="F693" t="b">
        <v>0</v>
      </c>
      <c r="G693" t="s">
        <v>40</v>
      </c>
      <c r="H693" s="1">
        <v>46030.715671296297</v>
      </c>
      <c r="I693" t="b">
        <v>0</v>
      </c>
      <c r="J693" t="b">
        <v>0</v>
      </c>
      <c r="K693" t="s">
        <v>40</v>
      </c>
      <c r="L693" t="s">
        <v>60</v>
      </c>
      <c r="M693">
        <v>80000</v>
      </c>
      <c r="N693"/>
      <c r="O693" t="s">
        <v>5840</v>
      </c>
      <c r="P693" t="s">
        <v>219</v>
      </c>
    </row>
    <row r="694" spans="1:16" x14ac:dyDescent="0.25">
      <c r="A694" t="s">
        <v>1</v>
      </c>
      <c r="B694" t="s">
        <v>5841</v>
      </c>
      <c r="C694" t="s">
        <v>40</v>
      </c>
      <c r="D694" t="s">
        <v>4526</v>
      </c>
      <c r="E694" t="s">
        <v>59</v>
      </c>
      <c r="F694" t="b">
        <v>0</v>
      </c>
      <c r="G694" t="s">
        <v>40</v>
      </c>
      <c r="H694" s="1">
        <v>46030.715763888889</v>
      </c>
      <c r="I694" t="b">
        <v>1</v>
      </c>
      <c r="J694" t="b">
        <v>0</v>
      </c>
      <c r="K694" t="s">
        <v>40</v>
      </c>
      <c r="L694" t="s">
        <v>60</v>
      </c>
      <c r="M694">
        <v>80000</v>
      </c>
      <c r="N694"/>
      <c r="O694" t="s">
        <v>5842</v>
      </c>
      <c r="P694" t="s">
        <v>788</v>
      </c>
    </row>
    <row r="695" spans="1:16" x14ac:dyDescent="0.25">
      <c r="A695" t="s">
        <v>9</v>
      </c>
      <c r="B695" t="s">
        <v>5843</v>
      </c>
      <c r="C695" t="s">
        <v>500</v>
      </c>
      <c r="D695" t="s">
        <v>4526</v>
      </c>
      <c r="E695" t="s">
        <v>88</v>
      </c>
      <c r="F695" t="b">
        <v>0</v>
      </c>
      <c r="G695" t="s">
        <v>13</v>
      </c>
      <c r="H695" s="1">
        <v>46030.716990740737</v>
      </c>
      <c r="I695" t="b">
        <v>1</v>
      </c>
      <c r="J695" t="b">
        <v>0</v>
      </c>
      <c r="K695" t="s">
        <v>13</v>
      </c>
      <c r="L695" t="s">
        <v>74</v>
      </c>
      <c r="M695"/>
      <c r="N695">
        <v>85</v>
      </c>
      <c r="O695" t="s">
        <v>2080</v>
      </c>
      <c r="P695" t="s">
        <v>5844</v>
      </c>
    </row>
    <row r="696" spans="1:16" x14ac:dyDescent="0.25">
      <c r="A696" t="s">
        <v>0</v>
      </c>
      <c r="B696" t="s">
        <v>5845</v>
      </c>
      <c r="C696" t="s">
        <v>112</v>
      </c>
      <c r="D696" t="s">
        <v>2360</v>
      </c>
      <c r="E696" t="s">
        <v>59</v>
      </c>
      <c r="F696" t="b">
        <v>0</v>
      </c>
      <c r="G696" t="s">
        <v>65</v>
      </c>
      <c r="H696" s="1">
        <v>46030.750092592592</v>
      </c>
      <c r="I696" t="b">
        <v>1</v>
      </c>
      <c r="J696" t="b">
        <v>1</v>
      </c>
      <c r="K696" t="s">
        <v>41</v>
      </c>
      <c r="L696" t="s">
        <v>60</v>
      </c>
      <c r="M696">
        <v>73000</v>
      </c>
      <c r="N696"/>
      <c r="O696" t="s">
        <v>3431</v>
      </c>
    </row>
    <row r="697" spans="1:16" x14ac:dyDescent="0.25">
      <c r="A697" t="s">
        <v>5</v>
      </c>
      <c r="B697" t="s">
        <v>5846</v>
      </c>
      <c r="C697" t="s">
        <v>998</v>
      </c>
      <c r="D697" t="s">
        <v>4630</v>
      </c>
      <c r="E697" t="s">
        <v>88</v>
      </c>
      <c r="F697" t="b">
        <v>0</v>
      </c>
      <c r="G697" t="s">
        <v>65</v>
      </c>
      <c r="H697" s="1">
        <v>46030.752025462964</v>
      </c>
      <c r="I697" t="b">
        <v>1</v>
      </c>
      <c r="J697" t="b">
        <v>0</v>
      </c>
      <c r="K697" t="s">
        <v>41</v>
      </c>
      <c r="L697" t="s">
        <v>74</v>
      </c>
      <c r="M697"/>
      <c r="N697">
        <v>52.5</v>
      </c>
      <c r="O697" t="s">
        <v>5847</v>
      </c>
      <c r="P697" t="s">
        <v>5848</v>
      </c>
    </row>
    <row r="698" spans="1:16" x14ac:dyDescent="0.25">
      <c r="A698" t="s">
        <v>5</v>
      </c>
      <c r="B698" t="s">
        <v>5</v>
      </c>
      <c r="C698" t="s">
        <v>5849</v>
      </c>
      <c r="D698" t="s">
        <v>4526</v>
      </c>
      <c r="E698" t="s">
        <v>59</v>
      </c>
      <c r="F698" t="b">
        <v>0</v>
      </c>
      <c r="G698" t="s">
        <v>65</v>
      </c>
      <c r="H698" s="1">
        <v>46030.752083333333</v>
      </c>
      <c r="I698" t="b">
        <v>0</v>
      </c>
      <c r="J698" t="b">
        <v>0</v>
      </c>
      <c r="K698" t="s">
        <v>41</v>
      </c>
      <c r="L698" t="s">
        <v>60</v>
      </c>
      <c r="M698">
        <v>157500</v>
      </c>
      <c r="N698"/>
      <c r="O698" t="s">
        <v>5850</v>
      </c>
      <c r="P698" t="s">
        <v>5851</v>
      </c>
    </row>
    <row r="699" spans="1:16" x14ac:dyDescent="0.25">
      <c r="A699" t="s">
        <v>1</v>
      </c>
      <c r="B699" t="s">
        <v>5852</v>
      </c>
      <c r="C699" t="s">
        <v>758</v>
      </c>
      <c r="D699" t="s">
        <v>2360</v>
      </c>
      <c r="E699" t="s">
        <v>59</v>
      </c>
      <c r="F699" t="b">
        <v>0</v>
      </c>
      <c r="G699" t="s">
        <v>77</v>
      </c>
      <c r="H699" s="1">
        <v>46030.752511574072</v>
      </c>
      <c r="I699" t="b">
        <v>1</v>
      </c>
      <c r="J699" t="b">
        <v>1</v>
      </c>
      <c r="K699" t="s">
        <v>41</v>
      </c>
      <c r="L699" t="s">
        <v>60</v>
      </c>
      <c r="M699">
        <v>95500</v>
      </c>
      <c r="N699"/>
      <c r="O699" t="s">
        <v>1843</v>
      </c>
      <c r="P699" t="s">
        <v>85</v>
      </c>
    </row>
    <row r="700" spans="1:16" x14ac:dyDescent="0.25">
      <c r="A700" t="s">
        <v>0</v>
      </c>
      <c r="B700" t="s">
        <v>5853</v>
      </c>
      <c r="C700" t="s">
        <v>5115</v>
      </c>
      <c r="D700" t="s">
        <v>4526</v>
      </c>
      <c r="E700" t="s">
        <v>59</v>
      </c>
      <c r="F700" t="b">
        <v>0</v>
      </c>
      <c r="G700" t="s">
        <v>40</v>
      </c>
      <c r="H700" s="1">
        <v>46030.757314814808</v>
      </c>
      <c r="I700" t="b">
        <v>1</v>
      </c>
      <c r="J700" t="b">
        <v>0</v>
      </c>
      <c r="K700" t="s">
        <v>40</v>
      </c>
      <c r="L700" t="s">
        <v>60</v>
      </c>
      <c r="M700">
        <v>32500</v>
      </c>
      <c r="N700"/>
      <c r="O700" t="s">
        <v>101</v>
      </c>
      <c r="P700" t="s">
        <v>2710</v>
      </c>
    </row>
    <row r="701" spans="1:16" x14ac:dyDescent="0.25">
      <c r="A701" t="s">
        <v>0</v>
      </c>
      <c r="B701" t="s">
        <v>1835</v>
      </c>
      <c r="C701" t="s">
        <v>40</v>
      </c>
      <c r="D701" t="s">
        <v>5854</v>
      </c>
      <c r="E701" t="s">
        <v>59</v>
      </c>
      <c r="F701" t="b">
        <v>0</v>
      </c>
      <c r="G701" t="s">
        <v>40</v>
      </c>
      <c r="H701" s="1">
        <v>46030.757337962961</v>
      </c>
      <c r="I701" t="b">
        <v>1</v>
      </c>
      <c r="J701" t="b">
        <v>0</v>
      </c>
      <c r="K701" t="s">
        <v>40</v>
      </c>
      <c r="L701" t="s">
        <v>60</v>
      </c>
      <c r="M701">
        <v>16000</v>
      </c>
      <c r="N701"/>
      <c r="O701" t="s">
        <v>5855</v>
      </c>
    </row>
    <row r="702" spans="1:16" x14ac:dyDescent="0.25">
      <c r="A702" t="s">
        <v>4</v>
      </c>
      <c r="B702" t="s">
        <v>5856</v>
      </c>
      <c r="C702" t="s">
        <v>500</v>
      </c>
      <c r="D702" t="s">
        <v>2360</v>
      </c>
      <c r="E702" t="s">
        <v>59</v>
      </c>
      <c r="F702" t="b">
        <v>0</v>
      </c>
      <c r="G702" t="s">
        <v>13</v>
      </c>
      <c r="H702" s="1">
        <v>46030.758645833332</v>
      </c>
      <c r="I702" t="b">
        <v>0</v>
      </c>
      <c r="J702" t="b">
        <v>0</v>
      </c>
      <c r="K702" t="s">
        <v>13</v>
      </c>
      <c r="L702" t="s">
        <v>60</v>
      </c>
      <c r="M702">
        <v>125000</v>
      </c>
      <c r="N702"/>
      <c r="O702" t="s">
        <v>5857</v>
      </c>
      <c r="P702" t="s">
        <v>5858</v>
      </c>
    </row>
    <row r="703" spans="1:16" x14ac:dyDescent="0.25">
      <c r="A703" t="s">
        <v>0</v>
      </c>
      <c r="B703" t="s">
        <v>5859</v>
      </c>
      <c r="C703" t="s">
        <v>1679</v>
      </c>
      <c r="D703" t="s">
        <v>5860</v>
      </c>
      <c r="E703" t="s">
        <v>132</v>
      </c>
      <c r="F703" t="b">
        <v>0</v>
      </c>
      <c r="G703" t="s">
        <v>65</v>
      </c>
      <c r="H703" s="1">
        <v>46030.791759259257</v>
      </c>
      <c r="I703" t="b">
        <v>1</v>
      </c>
      <c r="J703" t="b">
        <v>1</v>
      </c>
      <c r="K703" t="s">
        <v>41</v>
      </c>
      <c r="L703" t="s">
        <v>74</v>
      </c>
      <c r="M703"/>
      <c r="N703">
        <v>30</v>
      </c>
      <c r="O703" t="s">
        <v>5861</v>
      </c>
      <c r="P703" t="s">
        <v>1119</v>
      </c>
    </row>
    <row r="704" spans="1:16" x14ac:dyDescent="0.25">
      <c r="A704" t="s">
        <v>7</v>
      </c>
      <c r="B704" t="s">
        <v>5862</v>
      </c>
      <c r="C704" t="s">
        <v>112</v>
      </c>
      <c r="D704" t="s">
        <v>4526</v>
      </c>
      <c r="E704" t="s">
        <v>59</v>
      </c>
      <c r="F704" t="b">
        <v>0</v>
      </c>
      <c r="G704" t="s">
        <v>65</v>
      </c>
      <c r="H704" s="1">
        <v>46030.791759259257</v>
      </c>
      <c r="I704" t="b">
        <v>1</v>
      </c>
      <c r="J704" t="b">
        <v>0</v>
      </c>
      <c r="K704" t="s">
        <v>41</v>
      </c>
      <c r="L704" t="s">
        <v>60</v>
      </c>
      <c r="M704">
        <v>96000</v>
      </c>
      <c r="N704"/>
      <c r="O704" t="s">
        <v>1211</v>
      </c>
      <c r="P704" t="s">
        <v>1759</v>
      </c>
    </row>
    <row r="705" spans="1:16" x14ac:dyDescent="0.25">
      <c r="A705" t="s">
        <v>3</v>
      </c>
      <c r="B705" t="s">
        <v>2337</v>
      </c>
      <c r="C705" t="s">
        <v>319</v>
      </c>
      <c r="D705" t="s">
        <v>4526</v>
      </c>
      <c r="E705" t="s">
        <v>59</v>
      </c>
      <c r="F705" t="b">
        <v>0</v>
      </c>
      <c r="G705" t="s">
        <v>65</v>
      </c>
      <c r="H705" s="1">
        <v>46030.791921296302</v>
      </c>
      <c r="I705" t="b">
        <v>1</v>
      </c>
      <c r="J705" t="b">
        <v>0</v>
      </c>
      <c r="K705" t="s">
        <v>41</v>
      </c>
      <c r="L705" t="s">
        <v>60</v>
      </c>
      <c r="M705">
        <v>110000</v>
      </c>
      <c r="N705"/>
      <c r="O705" t="s">
        <v>761</v>
      </c>
      <c r="P705" t="s">
        <v>5863</v>
      </c>
    </row>
    <row r="706" spans="1:16" x14ac:dyDescent="0.25">
      <c r="A706" t="s">
        <v>3</v>
      </c>
      <c r="B706" t="s">
        <v>5864</v>
      </c>
      <c r="C706" t="s">
        <v>81</v>
      </c>
      <c r="D706" t="s">
        <v>4526</v>
      </c>
      <c r="E706" t="s">
        <v>59</v>
      </c>
      <c r="F706" t="b">
        <v>0</v>
      </c>
      <c r="G706" t="s">
        <v>77</v>
      </c>
      <c r="H706" s="1">
        <v>46030.792118055557</v>
      </c>
      <c r="I706" t="b">
        <v>0</v>
      </c>
      <c r="J706" t="b">
        <v>1</v>
      </c>
      <c r="K706" t="s">
        <v>41</v>
      </c>
      <c r="L706" t="s">
        <v>60</v>
      </c>
      <c r="M706">
        <v>148475</v>
      </c>
      <c r="N706"/>
      <c r="O706" t="s">
        <v>250</v>
      </c>
      <c r="P706" t="s">
        <v>673</v>
      </c>
    </row>
    <row r="707" spans="1:16" x14ac:dyDescent="0.25">
      <c r="A707" t="s">
        <v>3</v>
      </c>
      <c r="B707" t="s">
        <v>5865</v>
      </c>
      <c r="C707" t="s">
        <v>172</v>
      </c>
      <c r="D707" t="s">
        <v>4526</v>
      </c>
      <c r="E707" t="s">
        <v>88</v>
      </c>
      <c r="F707" t="b">
        <v>0</v>
      </c>
      <c r="G707" t="s">
        <v>68</v>
      </c>
      <c r="H707" s="1">
        <v>46030.79247685185</v>
      </c>
      <c r="I707" t="b">
        <v>0</v>
      </c>
      <c r="J707" t="b">
        <v>1</v>
      </c>
      <c r="K707" t="s">
        <v>41</v>
      </c>
      <c r="L707" t="s">
        <v>74</v>
      </c>
      <c r="M707"/>
      <c r="N707">
        <v>47</v>
      </c>
      <c r="O707" t="s">
        <v>347</v>
      </c>
      <c r="P707" t="s">
        <v>5866</v>
      </c>
    </row>
    <row r="708" spans="1:16" x14ac:dyDescent="0.25">
      <c r="A708" t="s">
        <v>6</v>
      </c>
      <c r="B708" t="s">
        <v>5867</v>
      </c>
      <c r="C708" t="s">
        <v>489</v>
      </c>
      <c r="D708" t="s">
        <v>4346</v>
      </c>
      <c r="E708" t="s">
        <v>59</v>
      </c>
      <c r="F708" t="b">
        <v>0</v>
      </c>
      <c r="G708" t="s">
        <v>77</v>
      </c>
      <c r="H708" s="1">
        <v>46030.793194444443</v>
      </c>
      <c r="I708" t="b">
        <v>0</v>
      </c>
      <c r="J708" t="b">
        <v>1</v>
      </c>
      <c r="K708" t="s">
        <v>41</v>
      </c>
      <c r="L708" t="s">
        <v>60</v>
      </c>
      <c r="M708">
        <v>223500</v>
      </c>
      <c r="N708"/>
      <c r="O708" t="s">
        <v>2447</v>
      </c>
      <c r="P708" t="s">
        <v>310</v>
      </c>
    </row>
    <row r="709" spans="1:16" x14ac:dyDescent="0.25">
      <c r="A709" t="s">
        <v>1</v>
      </c>
      <c r="B709" t="s">
        <v>153</v>
      </c>
      <c r="C709" t="s">
        <v>333</v>
      </c>
      <c r="D709" t="s">
        <v>4526</v>
      </c>
      <c r="E709" t="s">
        <v>88</v>
      </c>
      <c r="F709" t="b">
        <v>0</v>
      </c>
      <c r="G709" t="s">
        <v>65</v>
      </c>
      <c r="H709" s="1">
        <v>46030.793842592589</v>
      </c>
      <c r="I709" t="b">
        <v>0</v>
      </c>
      <c r="J709" t="b">
        <v>1</v>
      </c>
      <c r="K709" t="s">
        <v>41</v>
      </c>
      <c r="L709" t="s">
        <v>74</v>
      </c>
      <c r="M709"/>
      <c r="N709">
        <v>63.5</v>
      </c>
      <c r="O709" t="s">
        <v>1459</v>
      </c>
      <c r="P709" t="s">
        <v>5868</v>
      </c>
    </row>
    <row r="710" spans="1:16" x14ac:dyDescent="0.25">
      <c r="A710" t="s">
        <v>5</v>
      </c>
      <c r="B710" t="s">
        <v>5869</v>
      </c>
      <c r="C710" t="s">
        <v>165</v>
      </c>
      <c r="D710" t="s">
        <v>4526</v>
      </c>
      <c r="E710" t="s">
        <v>59</v>
      </c>
      <c r="F710" t="b">
        <v>0</v>
      </c>
      <c r="G710" t="s">
        <v>65</v>
      </c>
      <c r="H710" s="1">
        <v>46030.794027777767</v>
      </c>
      <c r="I710" t="b">
        <v>0</v>
      </c>
      <c r="J710" t="b">
        <v>0</v>
      </c>
      <c r="K710" t="s">
        <v>41</v>
      </c>
      <c r="L710" t="s">
        <v>60</v>
      </c>
      <c r="M710">
        <v>151146</v>
      </c>
      <c r="N710"/>
      <c r="O710" t="s">
        <v>5870</v>
      </c>
      <c r="P710" t="s">
        <v>5871</v>
      </c>
    </row>
    <row r="711" spans="1:16" x14ac:dyDescent="0.25">
      <c r="A711" t="s">
        <v>1</v>
      </c>
      <c r="B711" t="s">
        <v>5872</v>
      </c>
      <c r="C711" t="s">
        <v>40</v>
      </c>
      <c r="D711" t="s">
        <v>4526</v>
      </c>
      <c r="E711" t="s">
        <v>59</v>
      </c>
      <c r="F711" t="b">
        <v>0</v>
      </c>
      <c r="G711" t="s">
        <v>40</v>
      </c>
      <c r="H711" s="1">
        <v>46030.799108796287</v>
      </c>
      <c r="I711" t="b">
        <v>0</v>
      </c>
      <c r="J711" t="b">
        <v>0</v>
      </c>
      <c r="K711" t="s">
        <v>40</v>
      </c>
      <c r="L711" t="s">
        <v>60</v>
      </c>
      <c r="M711">
        <v>72500</v>
      </c>
      <c r="N711"/>
      <c r="O711" t="s">
        <v>5873</v>
      </c>
      <c r="P711" t="s">
        <v>2159</v>
      </c>
    </row>
    <row r="712" spans="1:16" x14ac:dyDescent="0.25">
      <c r="A712" t="s">
        <v>0</v>
      </c>
      <c r="B712" t="s">
        <v>5662</v>
      </c>
      <c r="C712" t="s">
        <v>5874</v>
      </c>
      <c r="D712" t="s">
        <v>2360</v>
      </c>
      <c r="E712" t="s">
        <v>59</v>
      </c>
      <c r="F712" t="b">
        <v>0</v>
      </c>
      <c r="G712" t="s">
        <v>68</v>
      </c>
      <c r="H712" s="1">
        <v>46030.834108796298</v>
      </c>
      <c r="I712" t="b">
        <v>0</v>
      </c>
      <c r="J712" t="b">
        <v>1</v>
      </c>
      <c r="K712" t="s">
        <v>41</v>
      </c>
      <c r="L712" t="s">
        <v>60</v>
      </c>
      <c r="M712">
        <v>55000</v>
      </c>
      <c r="N712"/>
      <c r="O712" t="s">
        <v>5875</v>
      </c>
      <c r="P712" t="s">
        <v>5665</v>
      </c>
    </row>
    <row r="713" spans="1:16" x14ac:dyDescent="0.25">
      <c r="A713" t="s">
        <v>6</v>
      </c>
      <c r="B713" t="s">
        <v>6</v>
      </c>
      <c r="C713" t="s">
        <v>1801</v>
      </c>
      <c r="D713" t="s">
        <v>4346</v>
      </c>
      <c r="E713" t="s">
        <v>59</v>
      </c>
      <c r="F713" t="b">
        <v>0</v>
      </c>
      <c r="G713" t="s">
        <v>68</v>
      </c>
      <c r="H713" s="1">
        <v>46030.835185185177</v>
      </c>
      <c r="I713" t="b">
        <v>0</v>
      </c>
      <c r="J713" t="b">
        <v>1</v>
      </c>
      <c r="K713" t="s">
        <v>41</v>
      </c>
      <c r="L713" t="s">
        <v>60</v>
      </c>
      <c r="M713">
        <v>133920</v>
      </c>
      <c r="N713"/>
      <c r="O713" t="s">
        <v>3022</v>
      </c>
      <c r="P713" t="s">
        <v>5876</v>
      </c>
    </row>
    <row r="714" spans="1:16" x14ac:dyDescent="0.25">
      <c r="A714" t="s">
        <v>4</v>
      </c>
      <c r="B714" t="s">
        <v>552</v>
      </c>
      <c r="C714" t="s">
        <v>422</v>
      </c>
      <c r="D714" t="s">
        <v>2360</v>
      </c>
      <c r="F714" t="b">
        <v>0</v>
      </c>
      <c r="G714" t="s">
        <v>65</v>
      </c>
      <c r="H714" s="1">
        <v>46030.835509259261</v>
      </c>
      <c r="I714" t="b">
        <v>0</v>
      </c>
      <c r="J714" t="b">
        <v>0</v>
      </c>
      <c r="K714" t="s">
        <v>41</v>
      </c>
      <c r="L714" t="s">
        <v>74</v>
      </c>
      <c r="M714"/>
      <c r="N714">
        <v>61</v>
      </c>
      <c r="O714" t="s">
        <v>5877</v>
      </c>
      <c r="P714" t="s">
        <v>5878</v>
      </c>
    </row>
    <row r="715" spans="1:16" x14ac:dyDescent="0.25">
      <c r="A715" t="s">
        <v>5</v>
      </c>
      <c r="B715" t="s">
        <v>5879</v>
      </c>
      <c r="C715" t="s">
        <v>5880</v>
      </c>
      <c r="D715" t="s">
        <v>4526</v>
      </c>
      <c r="E715" t="s">
        <v>88</v>
      </c>
      <c r="F715" t="b">
        <v>0</v>
      </c>
      <c r="G715" t="s">
        <v>65</v>
      </c>
      <c r="H715" s="1">
        <v>46030.835543981477</v>
      </c>
      <c r="I715" t="b">
        <v>0</v>
      </c>
      <c r="J715" t="b">
        <v>0</v>
      </c>
      <c r="K715" t="s">
        <v>41</v>
      </c>
      <c r="L715" t="s">
        <v>74</v>
      </c>
      <c r="M715"/>
      <c r="N715">
        <v>88.015000000000001</v>
      </c>
      <c r="O715" t="s">
        <v>441</v>
      </c>
      <c r="P715" t="s">
        <v>5881</v>
      </c>
    </row>
    <row r="716" spans="1:16" x14ac:dyDescent="0.25">
      <c r="A716" t="s">
        <v>6</v>
      </c>
      <c r="B716" t="s">
        <v>5882</v>
      </c>
      <c r="C716" t="s">
        <v>246</v>
      </c>
      <c r="D716" t="s">
        <v>4526</v>
      </c>
      <c r="E716" t="s">
        <v>59</v>
      </c>
      <c r="F716" t="b">
        <v>0</v>
      </c>
      <c r="G716" t="s">
        <v>65</v>
      </c>
      <c r="H716" s="1">
        <v>46030.835636574076</v>
      </c>
      <c r="I716" t="b">
        <v>1</v>
      </c>
      <c r="J716" t="b">
        <v>1</v>
      </c>
      <c r="K716" t="s">
        <v>41</v>
      </c>
      <c r="L716" t="s">
        <v>60</v>
      </c>
      <c r="M716">
        <v>160000</v>
      </c>
      <c r="N716"/>
      <c r="O716" t="s">
        <v>2704</v>
      </c>
      <c r="P716" t="s">
        <v>5883</v>
      </c>
    </row>
    <row r="717" spans="1:16" x14ac:dyDescent="0.25">
      <c r="A717" t="s">
        <v>2</v>
      </c>
      <c r="B717" t="s">
        <v>5884</v>
      </c>
      <c r="C717" t="s">
        <v>377</v>
      </c>
      <c r="D717" t="s">
        <v>4526</v>
      </c>
      <c r="E717" t="s">
        <v>59</v>
      </c>
      <c r="F717" t="b">
        <v>0</v>
      </c>
      <c r="G717" t="s">
        <v>77</v>
      </c>
      <c r="H717" s="1">
        <v>46030.8362037037</v>
      </c>
      <c r="I717" t="b">
        <v>0</v>
      </c>
      <c r="J717" t="b">
        <v>1</v>
      </c>
      <c r="K717" t="s">
        <v>41</v>
      </c>
      <c r="L717" t="s">
        <v>60</v>
      </c>
      <c r="M717">
        <v>125000</v>
      </c>
      <c r="N717"/>
      <c r="O717" t="s">
        <v>5885</v>
      </c>
      <c r="P717" t="s">
        <v>5886</v>
      </c>
    </row>
    <row r="718" spans="1:16" x14ac:dyDescent="0.25">
      <c r="A718" t="s">
        <v>3</v>
      </c>
      <c r="B718" t="s">
        <v>5887</v>
      </c>
      <c r="C718" t="s">
        <v>207</v>
      </c>
      <c r="D718" t="s">
        <v>4526</v>
      </c>
      <c r="E718" t="s">
        <v>59</v>
      </c>
      <c r="F718" t="b">
        <v>0</v>
      </c>
      <c r="G718" t="s">
        <v>63</v>
      </c>
      <c r="H718" s="1">
        <v>46030.848599537043</v>
      </c>
      <c r="I718" t="b">
        <v>0</v>
      </c>
      <c r="J718" t="b">
        <v>0</v>
      </c>
      <c r="K718" t="s">
        <v>41</v>
      </c>
      <c r="L718" t="s">
        <v>60</v>
      </c>
      <c r="M718">
        <v>123500</v>
      </c>
      <c r="N718"/>
      <c r="O718" t="s">
        <v>5888</v>
      </c>
      <c r="P718" t="s">
        <v>1832</v>
      </c>
    </row>
    <row r="719" spans="1:16" x14ac:dyDescent="0.25">
      <c r="A719" t="s">
        <v>6</v>
      </c>
      <c r="B719" t="s">
        <v>5889</v>
      </c>
      <c r="C719" t="s">
        <v>112</v>
      </c>
      <c r="D719" t="s">
        <v>4526</v>
      </c>
      <c r="E719" t="s">
        <v>59</v>
      </c>
      <c r="F719" t="b">
        <v>0</v>
      </c>
      <c r="G719" t="s">
        <v>65</v>
      </c>
      <c r="H719" s="1">
        <v>46030.875138888892</v>
      </c>
      <c r="I719" t="b">
        <v>0</v>
      </c>
      <c r="J719" t="b">
        <v>1</v>
      </c>
      <c r="K719" t="s">
        <v>41</v>
      </c>
      <c r="L719" t="s">
        <v>60</v>
      </c>
      <c r="M719">
        <v>150000</v>
      </c>
      <c r="N719"/>
      <c r="O719" t="s">
        <v>101</v>
      </c>
      <c r="P719" t="s">
        <v>5890</v>
      </c>
    </row>
    <row r="720" spans="1:16" x14ac:dyDescent="0.25">
      <c r="A720" t="s">
        <v>7</v>
      </c>
      <c r="B720" t="s">
        <v>2716</v>
      </c>
      <c r="C720" t="s">
        <v>2723</v>
      </c>
      <c r="D720" t="s">
        <v>2360</v>
      </c>
      <c r="E720" t="s">
        <v>59</v>
      </c>
      <c r="F720" t="b">
        <v>0</v>
      </c>
      <c r="G720" t="s">
        <v>65</v>
      </c>
      <c r="H720" s="1">
        <v>46030.875219907408</v>
      </c>
      <c r="I720" t="b">
        <v>0</v>
      </c>
      <c r="J720" t="b">
        <v>0</v>
      </c>
      <c r="K720" t="s">
        <v>41</v>
      </c>
      <c r="L720" t="s">
        <v>60</v>
      </c>
      <c r="M720">
        <v>110000</v>
      </c>
      <c r="N720"/>
      <c r="O720" t="s">
        <v>5891</v>
      </c>
      <c r="P720" t="s">
        <v>5892</v>
      </c>
    </row>
    <row r="721" spans="1:16" x14ac:dyDescent="0.25">
      <c r="A721" t="s">
        <v>0</v>
      </c>
      <c r="B721" t="s">
        <v>5893</v>
      </c>
      <c r="C721" t="s">
        <v>1384</v>
      </c>
      <c r="D721" t="s">
        <v>4526</v>
      </c>
      <c r="E721" t="s">
        <v>59</v>
      </c>
      <c r="F721" t="b">
        <v>0</v>
      </c>
      <c r="G721" t="s">
        <v>77</v>
      </c>
      <c r="H721" s="1">
        <v>46030.875520833331</v>
      </c>
      <c r="I721" t="b">
        <v>0</v>
      </c>
      <c r="J721" t="b">
        <v>0</v>
      </c>
      <c r="K721" t="s">
        <v>41</v>
      </c>
      <c r="L721" t="s">
        <v>60</v>
      </c>
      <c r="M721">
        <v>78250</v>
      </c>
      <c r="N721"/>
      <c r="O721" t="s">
        <v>5894</v>
      </c>
      <c r="P721" t="s">
        <v>5895</v>
      </c>
    </row>
    <row r="722" spans="1:16" x14ac:dyDescent="0.25">
      <c r="A722" t="s">
        <v>3</v>
      </c>
      <c r="B722" t="s">
        <v>5896</v>
      </c>
      <c r="C722" t="s">
        <v>190</v>
      </c>
      <c r="D722" t="s">
        <v>4526</v>
      </c>
      <c r="E722" t="s">
        <v>59</v>
      </c>
      <c r="F722" t="b">
        <v>0</v>
      </c>
      <c r="G722" t="s">
        <v>73</v>
      </c>
      <c r="H722" s="1">
        <v>46030.875636574077</v>
      </c>
      <c r="I722" t="b">
        <v>0</v>
      </c>
      <c r="J722" t="b">
        <v>0</v>
      </c>
      <c r="K722" t="s">
        <v>41</v>
      </c>
      <c r="L722" t="s">
        <v>74</v>
      </c>
      <c r="M722"/>
      <c r="N722">
        <v>23.5</v>
      </c>
      <c r="O722" t="s">
        <v>2502</v>
      </c>
      <c r="P722" t="s">
        <v>5897</v>
      </c>
    </row>
    <row r="723" spans="1:16" x14ac:dyDescent="0.25">
      <c r="A723" t="s">
        <v>6</v>
      </c>
      <c r="B723" t="s">
        <v>5898</v>
      </c>
      <c r="C723" t="s">
        <v>112</v>
      </c>
      <c r="D723" t="s">
        <v>4526</v>
      </c>
      <c r="E723" t="s">
        <v>59</v>
      </c>
      <c r="F723" t="b">
        <v>0</v>
      </c>
      <c r="G723" t="s">
        <v>65</v>
      </c>
      <c r="H723" s="1">
        <v>46030.876261574071</v>
      </c>
      <c r="I723" t="b">
        <v>0</v>
      </c>
      <c r="J723" t="b">
        <v>0</v>
      </c>
      <c r="K723" t="s">
        <v>41</v>
      </c>
      <c r="L723" t="s">
        <v>60</v>
      </c>
      <c r="M723">
        <v>216000</v>
      </c>
      <c r="N723"/>
      <c r="O723" t="s">
        <v>5899</v>
      </c>
      <c r="P723" t="s">
        <v>2392</v>
      </c>
    </row>
    <row r="724" spans="1:16" x14ac:dyDescent="0.25">
      <c r="A724" t="s">
        <v>2</v>
      </c>
      <c r="B724" t="s">
        <v>2854</v>
      </c>
      <c r="C724" t="s">
        <v>142</v>
      </c>
      <c r="D724" t="s">
        <v>2360</v>
      </c>
      <c r="E724" t="s">
        <v>59</v>
      </c>
      <c r="F724" t="b">
        <v>0</v>
      </c>
      <c r="G724" t="s">
        <v>65</v>
      </c>
      <c r="H724" s="1">
        <v>46030.876354166663</v>
      </c>
      <c r="I724" t="b">
        <v>0</v>
      </c>
      <c r="J724" t="b">
        <v>1</v>
      </c>
      <c r="K724" t="s">
        <v>41</v>
      </c>
      <c r="L724" t="s">
        <v>60</v>
      </c>
      <c r="M724">
        <v>149500</v>
      </c>
      <c r="N724"/>
      <c r="O724" t="s">
        <v>411</v>
      </c>
      <c r="P724" t="s">
        <v>2534</v>
      </c>
    </row>
    <row r="725" spans="1:16" x14ac:dyDescent="0.25">
      <c r="A725" t="s">
        <v>0</v>
      </c>
      <c r="B725" t="s">
        <v>5900</v>
      </c>
      <c r="C725" t="s">
        <v>253</v>
      </c>
      <c r="D725" t="s">
        <v>4630</v>
      </c>
      <c r="E725" t="s">
        <v>59</v>
      </c>
      <c r="F725" t="b">
        <v>0</v>
      </c>
      <c r="G725" t="s">
        <v>73</v>
      </c>
      <c r="H725" s="1">
        <v>46030.876805555563</v>
      </c>
      <c r="I725" t="b">
        <v>0</v>
      </c>
      <c r="J725" t="b">
        <v>1</v>
      </c>
      <c r="K725" t="s">
        <v>41</v>
      </c>
      <c r="L725" t="s">
        <v>60</v>
      </c>
      <c r="M725">
        <v>153000</v>
      </c>
      <c r="N725"/>
      <c r="O725" t="s">
        <v>5901</v>
      </c>
      <c r="P725" t="s">
        <v>5902</v>
      </c>
    </row>
    <row r="726" spans="1:16" x14ac:dyDescent="0.25">
      <c r="A726" t="s">
        <v>2</v>
      </c>
      <c r="B726" t="s">
        <v>5499</v>
      </c>
      <c r="C726" t="s">
        <v>76</v>
      </c>
      <c r="D726" t="s">
        <v>4346</v>
      </c>
      <c r="E726" t="s">
        <v>59</v>
      </c>
      <c r="F726" t="b">
        <v>1</v>
      </c>
      <c r="G726" t="s">
        <v>20</v>
      </c>
      <c r="H726" s="1">
        <v>46030.890057870369</v>
      </c>
      <c r="I726" t="b">
        <v>0</v>
      </c>
      <c r="J726" t="b">
        <v>0</v>
      </c>
      <c r="K726" t="s">
        <v>20</v>
      </c>
      <c r="L726" t="s">
        <v>60</v>
      </c>
      <c r="M726">
        <v>87000</v>
      </c>
      <c r="N726"/>
      <c r="O726" t="s">
        <v>5500</v>
      </c>
      <c r="P726" t="s">
        <v>5501</v>
      </c>
    </row>
    <row r="727" spans="1:16" x14ac:dyDescent="0.25">
      <c r="A727" t="s">
        <v>0</v>
      </c>
      <c r="B727" t="s">
        <v>5903</v>
      </c>
      <c r="C727" t="s">
        <v>218</v>
      </c>
      <c r="D727" t="s">
        <v>4346</v>
      </c>
      <c r="E727" t="s">
        <v>232</v>
      </c>
      <c r="F727" t="b">
        <v>0</v>
      </c>
      <c r="G727" t="s">
        <v>63</v>
      </c>
      <c r="H727" s="1">
        <v>46030.890347222223</v>
      </c>
      <c r="I727" t="b">
        <v>1</v>
      </c>
      <c r="J727" t="b">
        <v>0</v>
      </c>
      <c r="K727" t="s">
        <v>41</v>
      </c>
      <c r="L727" t="s">
        <v>74</v>
      </c>
      <c r="M727"/>
      <c r="N727">
        <v>77.5</v>
      </c>
      <c r="O727" t="s">
        <v>323</v>
      </c>
      <c r="P727" t="s">
        <v>5904</v>
      </c>
    </row>
    <row r="728" spans="1:16" x14ac:dyDescent="0.25">
      <c r="A728" t="s">
        <v>0</v>
      </c>
      <c r="B728" t="s">
        <v>5905</v>
      </c>
      <c r="C728" t="s">
        <v>180</v>
      </c>
      <c r="D728" t="s">
        <v>4526</v>
      </c>
      <c r="E728" t="s">
        <v>88</v>
      </c>
      <c r="F728" t="b">
        <v>0</v>
      </c>
      <c r="G728" t="s">
        <v>68</v>
      </c>
      <c r="H728" s="1">
        <v>46030.91741898148</v>
      </c>
      <c r="I728" t="b">
        <v>1</v>
      </c>
      <c r="J728" t="b">
        <v>1</v>
      </c>
      <c r="K728" t="s">
        <v>41</v>
      </c>
      <c r="L728" t="s">
        <v>74</v>
      </c>
      <c r="M728"/>
      <c r="N728">
        <v>22</v>
      </c>
      <c r="O728" t="s">
        <v>126</v>
      </c>
      <c r="P728" t="s">
        <v>875</v>
      </c>
    </row>
    <row r="729" spans="1:16" x14ac:dyDescent="0.25">
      <c r="A729" t="s">
        <v>0</v>
      </c>
      <c r="B729" t="s">
        <v>5906</v>
      </c>
      <c r="C729" t="s">
        <v>2169</v>
      </c>
      <c r="D729" t="s">
        <v>4526</v>
      </c>
      <c r="E729" t="s">
        <v>59</v>
      </c>
      <c r="F729" t="b">
        <v>0</v>
      </c>
      <c r="G729" t="s">
        <v>68</v>
      </c>
      <c r="H729" s="1">
        <v>46030.91741898148</v>
      </c>
      <c r="I729" t="b">
        <v>0</v>
      </c>
      <c r="J729" t="b">
        <v>1</v>
      </c>
      <c r="K729" t="s">
        <v>41</v>
      </c>
      <c r="L729" t="s">
        <v>74</v>
      </c>
      <c r="M729"/>
      <c r="N729">
        <v>43.875</v>
      </c>
      <c r="O729" t="s">
        <v>5907</v>
      </c>
      <c r="P729" t="s">
        <v>5908</v>
      </c>
    </row>
    <row r="730" spans="1:16" x14ac:dyDescent="0.25">
      <c r="A730" t="s">
        <v>6</v>
      </c>
      <c r="B730" t="s">
        <v>5909</v>
      </c>
      <c r="C730" t="s">
        <v>172</v>
      </c>
      <c r="D730" t="s">
        <v>4526</v>
      </c>
      <c r="E730" t="s">
        <v>88</v>
      </c>
      <c r="F730" t="b">
        <v>0</v>
      </c>
      <c r="G730" t="s">
        <v>68</v>
      </c>
      <c r="H730" s="1">
        <v>46030.917442129627</v>
      </c>
      <c r="I730" t="b">
        <v>1</v>
      </c>
      <c r="J730" t="b">
        <v>0</v>
      </c>
      <c r="K730" t="s">
        <v>41</v>
      </c>
      <c r="L730" t="s">
        <v>74</v>
      </c>
      <c r="M730"/>
      <c r="N730">
        <v>75</v>
      </c>
      <c r="O730" t="s">
        <v>1280</v>
      </c>
      <c r="P730" t="s">
        <v>2268</v>
      </c>
    </row>
    <row r="731" spans="1:16" x14ac:dyDescent="0.25">
      <c r="A731" t="s">
        <v>1</v>
      </c>
      <c r="B731" t="s">
        <v>5910</v>
      </c>
      <c r="C731" t="s">
        <v>370</v>
      </c>
      <c r="D731" t="s">
        <v>4526</v>
      </c>
      <c r="E731" t="s">
        <v>59</v>
      </c>
      <c r="F731" t="b">
        <v>0</v>
      </c>
      <c r="G731" t="s">
        <v>65</v>
      </c>
      <c r="H731" s="1">
        <v>46030.918657407397</v>
      </c>
      <c r="I731" t="b">
        <v>1</v>
      </c>
      <c r="J731" t="b">
        <v>0</v>
      </c>
      <c r="K731" t="s">
        <v>41</v>
      </c>
      <c r="L731" t="s">
        <v>74</v>
      </c>
      <c r="M731"/>
      <c r="N731">
        <v>68</v>
      </c>
      <c r="O731" t="s">
        <v>542</v>
      </c>
      <c r="P731" t="s">
        <v>5911</v>
      </c>
    </row>
    <row r="732" spans="1:16" x14ac:dyDescent="0.25">
      <c r="A732" t="s">
        <v>1</v>
      </c>
      <c r="B732" t="s">
        <v>5912</v>
      </c>
      <c r="C732" t="s">
        <v>112</v>
      </c>
      <c r="D732" t="s">
        <v>4526</v>
      </c>
      <c r="E732" t="s">
        <v>59</v>
      </c>
      <c r="F732" t="b">
        <v>0</v>
      </c>
      <c r="G732" t="s">
        <v>65</v>
      </c>
      <c r="H732" s="1">
        <v>46030.918657407397</v>
      </c>
      <c r="I732" t="b">
        <v>0</v>
      </c>
      <c r="J732" t="b">
        <v>1</v>
      </c>
      <c r="K732" t="s">
        <v>41</v>
      </c>
      <c r="L732" t="s">
        <v>60</v>
      </c>
      <c r="M732">
        <v>170500</v>
      </c>
      <c r="N732"/>
      <c r="O732" t="s">
        <v>4402</v>
      </c>
      <c r="P732" t="s">
        <v>5913</v>
      </c>
    </row>
    <row r="733" spans="1:16" x14ac:dyDescent="0.25">
      <c r="A733" t="s">
        <v>1</v>
      </c>
      <c r="B733" t="s">
        <v>5914</v>
      </c>
      <c r="C733" t="s">
        <v>41</v>
      </c>
      <c r="D733" t="s">
        <v>4526</v>
      </c>
      <c r="E733" t="s">
        <v>59</v>
      </c>
      <c r="F733" t="b">
        <v>0</v>
      </c>
      <c r="G733" t="s">
        <v>65</v>
      </c>
      <c r="H733" s="1">
        <v>46030.918692129628</v>
      </c>
      <c r="I733" t="b">
        <v>1</v>
      </c>
      <c r="J733" t="b">
        <v>0</v>
      </c>
      <c r="K733" t="s">
        <v>41</v>
      </c>
      <c r="L733" t="s">
        <v>60</v>
      </c>
      <c r="M733">
        <v>237500</v>
      </c>
      <c r="N733"/>
      <c r="O733" t="s">
        <v>2150</v>
      </c>
    </row>
    <row r="734" spans="1:16" x14ac:dyDescent="0.25">
      <c r="A734" t="s">
        <v>1</v>
      </c>
      <c r="B734" t="s">
        <v>2484</v>
      </c>
      <c r="C734" t="s">
        <v>64</v>
      </c>
      <c r="D734" t="s">
        <v>4346</v>
      </c>
      <c r="E734" t="s">
        <v>59</v>
      </c>
      <c r="F734" t="b">
        <v>0</v>
      </c>
      <c r="G734" t="s">
        <v>65</v>
      </c>
      <c r="H734" s="1">
        <v>46030.918715277781</v>
      </c>
      <c r="I734" t="b">
        <v>0</v>
      </c>
      <c r="J734" t="b">
        <v>1</v>
      </c>
      <c r="K734" t="s">
        <v>41</v>
      </c>
      <c r="L734" t="s">
        <v>60</v>
      </c>
      <c r="M734">
        <v>162000</v>
      </c>
      <c r="N734"/>
      <c r="O734" t="s">
        <v>1362</v>
      </c>
      <c r="P734" t="s">
        <v>5915</v>
      </c>
    </row>
    <row r="735" spans="1:16" x14ac:dyDescent="0.25">
      <c r="A735" t="s">
        <v>3</v>
      </c>
      <c r="B735" t="s">
        <v>5916</v>
      </c>
      <c r="C735" t="s">
        <v>112</v>
      </c>
      <c r="D735" t="s">
        <v>4526</v>
      </c>
      <c r="E735" t="s">
        <v>59</v>
      </c>
      <c r="F735" t="b">
        <v>0</v>
      </c>
      <c r="G735" t="s">
        <v>65</v>
      </c>
      <c r="H735" s="1">
        <v>46030.958472222221</v>
      </c>
      <c r="I735" t="b">
        <v>0</v>
      </c>
      <c r="J735" t="b">
        <v>1</v>
      </c>
      <c r="K735" t="s">
        <v>41</v>
      </c>
      <c r="L735" t="s">
        <v>60</v>
      </c>
      <c r="M735">
        <v>152500</v>
      </c>
      <c r="N735"/>
      <c r="O735" t="s">
        <v>4470</v>
      </c>
      <c r="P735" t="s">
        <v>4817</v>
      </c>
    </row>
    <row r="736" spans="1:16" x14ac:dyDescent="0.25">
      <c r="A736" t="s">
        <v>1</v>
      </c>
      <c r="B736" t="s">
        <v>316</v>
      </c>
      <c r="C736" t="s">
        <v>919</v>
      </c>
      <c r="D736" t="s">
        <v>4346</v>
      </c>
      <c r="E736" t="s">
        <v>59</v>
      </c>
      <c r="F736" t="b">
        <v>0</v>
      </c>
      <c r="G736" t="s">
        <v>65</v>
      </c>
      <c r="H736" s="1">
        <v>46030.960381944453</v>
      </c>
      <c r="I736" t="b">
        <v>0</v>
      </c>
      <c r="J736" t="b">
        <v>0</v>
      </c>
      <c r="K736" t="s">
        <v>41</v>
      </c>
      <c r="L736" t="s">
        <v>60</v>
      </c>
      <c r="M736">
        <v>146500</v>
      </c>
      <c r="N736"/>
      <c r="O736" t="s">
        <v>5917</v>
      </c>
      <c r="P736" t="s">
        <v>5918</v>
      </c>
    </row>
    <row r="737" spans="1:16" x14ac:dyDescent="0.25">
      <c r="A737" t="s">
        <v>0</v>
      </c>
      <c r="B737" t="s">
        <v>5919</v>
      </c>
      <c r="C737" t="s">
        <v>41</v>
      </c>
      <c r="D737" t="s">
        <v>4526</v>
      </c>
      <c r="E737" t="s">
        <v>59</v>
      </c>
      <c r="F737" t="b">
        <v>0</v>
      </c>
      <c r="G737" t="s">
        <v>65</v>
      </c>
      <c r="H737" s="1">
        <v>46030.960752314822</v>
      </c>
      <c r="I737" t="b">
        <v>0</v>
      </c>
      <c r="J737" t="b">
        <v>0</v>
      </c>
      <c r="K737" t="s">
        <v>41</v>
      </c>
      <c r="L737" t="s">
        <v>60</v>
      </c>
      <c r="M737">
        <v>70000</v>
      </c>
      <c r="N737"/>
      <c r="O737" t="s">
        <v>5920</v>
      </c>
      <c r="P737" t="s">
        <v>5921</v>
      </c>
    </row>
    <row r="738" spans="1:16" x14ac:dyDescent="0.25">
      <c r="A738" t="s">
        <v>0</v>
      </c>
      <c r="B738" t="s">
        <v>5922</v>
      </c>
      <c r="C738" t="s">
        <v>605</v>
      </c>
      <c r="D738" t="s">
        <v>5923</v>
      </c>
      <c r="E738" t="s">
        <v>59</v>
      </c>
      <c r="F738" t="b">
        <v>0</v>
      </c>
      <c r="G738" t="s">
        <v>77</v>
      </c>
      <c r="H738" s="1">
        <v>46031.000567129631</v>
      </c>
      <c r="I738" t="b">
        <v>1</v>
      </c>
      <c r="J738" t="b">
        <v>1</v>
      </c>
      <c r="K738" t="s">
        <v>41</v>
      </c>
      <c r="L738" t="s">
        <v>74</v>
      </c>
      <c r="M738"/>
      <c r="N738">
        <v>44</v>
      </c>
      <c r="O738" t="s">
        <v>5924</v>
      </c>
      <c r="P738" t="s">
        <v>5925</v>
      </c>
    </row>
    <row r="739" spans="1:16" x14ac:dyDescent="0.25">
      <c r="A739" t="s">
        <v>0</v>
      </c>
      <c r="B739" t="s">
        <v>2855</v>
      </c>
      <c r="C739" t="s">
        <v>5926</v>
      </c>
      <c r="D739" t="s">
        <v>4526</v>
      </c>
      <c r="E739" t="s">
        <v>59</v>
      </c>
      <c r="F739" t="b">
        <v>0</v>
      </c>
      <c r="G739" t="s">
        <v>68</v>
      </c>
      <c r="H739" s="1">
        <v>46031.000752314823</v>
      </c>
      <c r="I739" t="b">
        <v>0</v>
      </c>
      <c r="J739" t="b">
        <v>1</v>
      </c>
      <c r="K739" t="s">
        <v>41</v>
      </c>
      <c r="L739" t="s">
        <v>60</v>
      </c>
      <c r="M739">
        <v>99150</v>
      </c>
      <c r="N739"/>
      <c r="O739" t="s">
        <v>5927</v>
      </c>
      <c r="P739" t="s">
        <v>5928</v>
      </c>
    </row>
    <row r="740" spans="1:16" x14ac:dyDescent="0.25">
      <c r="A740" t="s">
        <v>0</v>
      </c>
      <c r="B740" t="s">
        <v>5929</v>
      </c>
      <c r="C740" t="s">
        <v>1137</v>
      </c>
      <c r="D740" t="s">
        <v>2360</v>
      </c>
      <c r="E740" t="s">
        <v>59</v>
      </c>
      <c r="F740" t="b">
        <v>0</v>
      </c>
      <c r="G740" t="s">
        <v>68</v>
      </c>
      <c r="H740" s="1">
        <v>46031.000752314823</v>
      </c>
      <c r="I740" t="b">
        <v>0</v>
      </c>
      <c r="J740" t="b">
        <v>1</v>
      </c>
      <c r="K740" t="s">
        <v>41</v>
      </c>
      <c r="L740" t="s">
        <v>60</v>
      </c>
      <c r="M740">
        <v>90300</v>
      </c>
      <c r="N740"/>
      <c r="O740" t="s">
        <v>5930</v>
      </c>
      <c r="P740" t="s">
        <v>4219</v>
      </c>
    </row>
    <row r="741" spans="1:16" x14ac:dyDescent="0.25">
      <c r="A741" t="s">
        <v>0</v>
      </c>
      <c r="B741" t="s">
        <v>5931</v>
      </c>
      <c r="C741" t="s">
        <v>5932</v>
      </c>
      <c r="D741" t="s">
        <v>4671</v>
      </c>
      <c r="E741" t="s">
        <v>59</v>
      </c>
      <c r="F741" t="b">
        <v>0</v>
      </c>
      <c r="G741" t="s">
        <v>68</v>
      </c>
      <c r="H741" s="1">
        <v>46031.000775462962</v>
      </c>
      <c r="I741" t="b">
        <v>0</v>
      </c>
      <c r="J741" t="b">
        <v>1</v>
      </c>
      <c r="K741" t="s">
        <v>41</v>
      </c>
      <c r="L741" t="s">
        <v>60</v>
      </c>
      <c r="M741">
        <v>134500</v>
      </c>
      <c r="N741"/>
      <c r="O741" t="s">
        <v>95</v>
      </c>
      <c r="P741" t="s">
        <v>5933</v>
      </c>
    </row>
    <row r="742" spans="1:16" x14ac:dyDescent="0.25">
      <c r="A742" t="s">
        <v>0</v>
      </c>
      <c r="B742" t="s">
        <v>5934</v>
      </c>
      <c r="C742" t="s">
        <v>301</v>
      </c>
      <c r="D742" t="s">
        <v>4526</v>
      </c>
      <c r="E742" t="s">
        <v>59</v>
      </c>
      <c r="F742" t="b">
        <v>0</v>
      </c>
      <c r="G742" t="s">
        <v>68</v>
      </c>
      <c r="H742" s="1">
        <v>46031.000810185193</v>
      </c>
      <c r="I742" t="b">
        <v>0</v>
      </c>
      <c r="J742" t="b">
        <v>0</v>
      </c>
      <c r="K742" t="s">
        <v>41</v>
      </c>
      <c r="L742" t="s">
        <v>60</v>
      </c>
      <c r="M742">
        <v>73000</v>
      </c>
      <c r="N742"/>
      <c r="O742" t="s">
        <v>5935</v>
      </c>
      <c r="P742" t="s">
        <v>5936</v>
      </c>
    </row>
    <row r="743" spans="1:16" x14ac:dyDescent="0.25">
      <c r="A743" t="s">
        <v>2</v>
      </c>
      <c r="B743" t="s">
        <v>5937</v>
      </c>
      <c r="C743" t="s">
        <v>5938</v>
      </c>
      <c r="D743" t="s">
        <v>4526</v>
      </c>
      <c r="E743" t="s">
        <v>59</v>
      </c>
      <c r="F743" t="b">
        <v>0</v>
      </c>
      <c r="G743" t="s">
        <v>73</v>
      </c>
      <c r="H743" s="1">
        <v>46031.001747685194</v>
      </c>
      <c r="I743" t="b">
        <v>0</v>
      </c>
      <c r="J743" t="b">
        <v>1</v>
      </c>
      <c r="K743" t="s">
        <v>41</v>
      </c>
      <c r="L743" t="s">
        <v>60</v>
      </c>
      <c r="M743">
        <v>145500</v>
      </c>
      <c r="N743"/>
      <c r="O743" t="s">
        <v>226</v>
      </c>
      <c r="P743" t="s">
        <v>5939</v>
      </c>
    </row>
    <row r="744" spans="1:16" x14ac:dyDescent="0.25">
      <c r="A744" t="s">
        <v>2</v>
      </c>
      <c r="B744" t="s">
        <v>3659</v>
      </c>
      <c r="C744" t="s">
        <v>5932</v>
      </c>
      <c r="D744" t="s">
        <v>4671</v>
      </c>
      <c r="E744" t="s">
        <v>59</v>
      </c>
      <c r="F744" t="b">
        <v>0</v>
      </c>
      <c r="G744" t="s">
        <v>68</v>
      </c>
      <c r="H744" s="1">
        <v>46031.001886574071</v>
      </c>
      <c r="I744" t="b">
        <v>0</v>
      </c>
      <c r="J744" t="b">
        <v>1</v>
      </c>
      <c r="K744" t="s">
        <v>41</v>
      </c>
      <c r="L744" t="s">
        <v>60</v>
      </c>
      <c r="M744">
        <v>139000</v>
      </c>
      <c r="N744"/>
      <c r="O744" t="s">
        <v>95</v>
      </c>
      <c r="P744" t="s">
        <v>579</v>
      </c>
    </row>
    <row r="745" spans="1:16" x14ac:dyDescent="0.25">
      <c r="A745" t="s">
        <v>1</v>
      </c>
      <c r="B745" t="s">
        <v>5940</v>
      </c>
      <c r="C745" t="s">
        <v>71</v>
      </c>
      <c r="D745" t="s">
        <v>4515</v>
      </c>
      <c r="E745" t="s">
        <v>59</v>
      </c>
      <c r="F745" t="b">
        <v>0</v>
      </c>
      <c r="G745" t="s">
        <v>65</v>
      </c>
      <c r="H745" s="1">
        <v>46031.002141203702</v>
      </c>
      <c r="I745" t="b">
        <v>1</v>
      </c>
      <c r="J745" t="b">
        <v>0</v>
      </c>
      <c r="K745" t="s">
        <v>41</v>
      </c>
      <c r="L745" t="s">
        <v>60</v>
      </c>
      <c r="M745">
        <v>145000</v>
      </c>
      <c r="N745"/>
      <c r="O745" t="s">
        <v>5941</v>
      </c>
      <c r="P745" t="s">
        <v>2303</v>
      </c>
    </row>
    <row r="746" spans="1:16" x14ac:dyDescent="0.25">
      <c r="A746" t="s">
        <v>0</v>
      </c>
      <c r="B746" t="s">
        <v>5942</v>
      </c>
      <c r="C746" t="s">
        <v>19</v>
      </c>
      <c r="D746" t="s">
        <v>4518</v>
      </c>
      <c r="E746" t="s">
        <v>621</v>
      </c>
      <c r="F746" t="b">
        <v>0</v>
      </c>
      <c r="G746" t="s">
        <v>19</v>
      </c>
      <c r="H746" s="1">
        <v>46031.004849537043</v>
      </c>
      <c r="I746" t="b">
        <v>1</v>
      </c>
      <c r="J746" t="b">
        <v>0</v>
      </c>
      <c r="K746" t="s">
        <v>19</v>
      </c>
      <c r="L746" t="s">
        <v>60</v>
      </c>
      <c r="M746">
        <v>50000</v>
      </c>
      <c r="N746"/>
      <c r="O746" t="s">
        <v>4519</v>
      </c>
    </row>
    <row r="747" spans="1:16" x14ac:dyDescent="0.25">
      <c r="A747" t="s">
        <v>3</v>
      </c>
      <c r="B747" t="s">
        <v>5943</v>
      </c>
      <c r="C747" t="s">
        <v>76</v>
      </c>
      <c r="D747" t="s">
        <v>584</v>
      </c>
      <c r="E747" t="s">
        <v>72</v>
      </c>
      <c r="F747" t="b">
        <v>1</v>
      </c>
      <c r="G747" t="s">
        <v>19</v>
      </c>
      <c r="H747" s="1">
        <v>46031.004849537043</v>
      </c>
      <c r="I747" t="b">
        <v>0</v>
      </c>
      <c r="J747" t="b">
        <v>0</v>
      </c>
      <c r="K747" t="s">
        <v>19</v>
      </c>
      <c r="L747" t="s">
        <v>74</v>
      </c>
      <c r="M747"/>
      <c r="N747">
        <v>25</v>
      </c>
      <c r="O747" t="s">
        <v>1197</v>
      </c>
      <c r="P747" t="s">
        <v>288</v>
      </c>
    </row>
    <row r="748" spans="1:16" x14ac:dyDescent="0.25">
      <c r="A748" t="s">
        <v>3</v>
      </c>
      <c r="B748" t="s">
        <v>5944</v>
      </c>
      <c r="C748" t="s">
        <v>19</v>
      </c>
      <c r="D748" t="s">
        <v>4518</v>
      </c>
      <c r="E748" t="s">
        <v>621</v>
      </c>
      <c r="F748" t="b">
        <v>0</v>
      </c>
      <c r="G748" t="s">
        <v>19</v>
      </c>
      <c r="H748" s="1">
        <v>46031.004849537043</v>
      </c>
      <c r="I748" t="b">
        <v>0</v>
      </c>
      <c r="J748" t="b">
        <v>0</v>
      </c>
      <c r="K748" t="s">
        <v>19</v>
      </c>
      <c r="L748" t="s">
        <v>60</v>
      </c>
      <c r="M748">
        <v>45000</v>
      </c>
      <c r="N748"/>
      <c r="O748" t="s">
        <v>4683</v>
      </c>
      <c r="P748" t="s">
        <v>208</v>
      </c>
    </row>
    <row r="749" spans="1:16" x14ac:dyDescent="0.25">
      <c r="A749" t="s">
        <v>2</v>
      </c>
      <c r="B749" t="s">
        <v>5945</v>
      </c>
      <c r="C749" t="s">
        <v>76</v>
      </c>
      <c r="D749" t="s">
        <v>584</v>
      </c>
      <c r="E749" t="s">
        <v>72</v>
      </c>
      <c r="F749" t="b">
        <v>1</v>
      </c>
      <c r="G749" t="s">
        <v>23</v>
      </c>
      <c r="H749" s="1">
        <v>46031.006099537037</v>
      </c>
      <c r="I749" t="b">
        <v>0</v>
      </c>
      <c r="J749" t="b">
        <v>0</v>
      </c>
      <c r="K749" t="s">
        <v>23</v>
      </c>
      <c r="L749" t="s">
        <v>74</v>
      </c>
      <c r="M749"/>
      <c r="N749">
        <v>25</v>
      </c>
      <c r="O749" t="s">
        <v>584</v>
      </c>
      <c r="P749" t="s">
        <v>5946</v>
      </c>
    </row>
    <row r="750" spans="1:16" x14ac:dyDescent="0.25">
      <c r="A750" t="s">
        <v>3</v>
      </c>
      <c r="B750" t="s">
        <v>5947</v>
      </c>
      <c r="C750" t="s">
        <v>76</v>
      </c>
      <c r="D750" t="s">
        <v>584</v>
      </c>
      <c r="E750" t="s">
        <v>72</v>
      </c>
      <c r="F750" t="b">
        <v>1</v>
      </c>
      <c r="G750" t="s">
        <v>33</v>
      </c>
      <c r="H750" s="1">
        <v>46031.007071759261</v>
      </c>
      <c r="I750" t="b">
        <v>0</v>
      </c>
      <c r="J750" t="b">
        <v>0</v>
      </c>
      <c r="K750" t="s">
        <v>33</v>
      </c>
      <c r="L750" t="s">
        <v>74</v>
      </c>
      <c r="M750"/>
      <c r="N750">
        <v>25</v>
      </c>
      <c r="O750" t="s">
        <v>584</v>
      </c>
      <c r="P750" t="s">
        <v>2175</v>
      </c>
    </row>
    <row r="751" spans="1:16" x14ac:dyDescent="0.25">
      <c r="A751" t="s">
        <v>1</v>
      </c>
      <c r="B751" t="s">
        <v>5948</v>
      </c>
      <c r="C751" t="s">
        <v>500</v>
      </c>
      <c r="D751" t="s">
        <v>3761</v>
      </c>
      <c r="E751" t="s">
        <v>59</v>
      </c>
      <c r="F751" t="b">
        <v>0</v>
      </c>
      <c r="G751" t="s">
        <v>13</v>
      </c>
      <c r="H751" s="1">
        <v>46031.008611111109</v>
      </c>
      <c r="I751" t="b">
        <v>0</v>
      </c>
      <c r="J751" t="b">
        <v>0</v>
      </c>
      <c r="K751" t="s">
        <v>13</v>
      </c>
      <c r="L751" t="s">
        <v>60</v>
      </c>
      <c r="M751">
        <v>108000</v>
      </c>
      <c r="N751"/>
      <c r="O751" t="s">
        <v>1741</v>
      </c>
      <c r="P751" t="s">
        <v>5949</v>
      </c>
    </row>
    <row r="752" spans="1:16" x14ac:dyDescent="0.25">
      <c r="A752" t="s">
        <v>0</v>
      </c>
      <c r="B752" t="s">
        <v>5950</v>
      </c>
      <c r="C752" t="s">
        <v>716</v>
      </c>
      <c r="D752" t="s">
        <v>5721</v>
      </c>
      <c r="E752" t="s">
        <v>59</v>
      </c>
      <c r="F752" t="b">
        <v>0</v>
      </c>
      <c r="G752" t="s">
        <v>63</v>
      </c>
      <c r="H752" s="1">
        <v>46031.015266203707</v>
      </c>
      <c r="I752" t="b">
        <v>0</v>
      </c>
      <c r="J752" t="b">
        <v>1</v>
      </c>
      <c r="K752" t="s">
        <v>41</v>
      </c>
      <c r="L752" t="s">
        <v>60</v>
      </c>
      <c r="M752">
        <v>111650</v>
      </c>
      <c r="N752"/>
      <c r="O752" t="s">
        <v>1648</v>
      </c>
      <c r="P752" t="s">
        <v>5358</v>
      </c>
    </row>
    <row r="753" spans="1:16" x14ac:dyDescent="0.25">
      <c r="A753" t="s">
        <v>7</v>
      </c>
      <c r="B753" t="s">
        <v>4705</v>
      </c>
      <c r="C753" t="s">
        <v>960</v>
      </c>
      <c r="D753" t="s">
        <v>2360</v>
      </c>
      <c r="E753" t="s">
        <v>59</v>
      </c>
      <c r="F753" t="b">
        <v>0</v>
      </c>
      <c r="G753" t="s">
        <v>65</v>
      </c>
      <c r="H753" s="1">
        <v>46031.041805555556</v>
      </c>
      <c r="I753" t="b">
        <v>0</v>
      </c>
      <c r="J753" t="b">
        <v>1</v>
      </c>
      <c r="K753" t="s">
        <v>41</v>
      </c>
      <c r="L753" t="s">
        <v>60</v>
      </c>
      <c r="M753">
        <v>147745.5</v>
      </c>
      <c r="N753"/>
      <c r="O753" t="s">
        <v>424</v>
      </c>
      <c r="P753" t="s">
        <v>5951</v>
      </c>
    </row>
    <row r="754" spans="1:16" x14ac:dyDescent="0.25">
      <c r="A754" t="s">
        <v>0</v>
      </c>
      <c r="B754" t="s">
        <v>5952</v>
      </c>
      <c r="C754" t="s">
        <v>319</v>
      </c>
      <c r="D754" t="s">
        <v>4526</v>
      </c>
      <c r="E754" t="s">
        <v>59</v>
      </c>
      <c r="F754" t="b">
        <v>0</v>
      </c>
      <c r="G754" t="s">
        <v>65</v>
      </c>
      <c r="H754" s="1">
        <v>46031.041921296302</v>
      </c>
      <c r="I754" t="b">
        <v>0</v>
      </c>
      <c r="J754" t="b">
        <v>1</v>
      </c>
      <c r="K754" t="s">
        <v>41</v>
      </c>
      <c r="L754" t="s">
        <v>60</v>
      </c>
      <c r="M754">
        <v>72500</v>
      </c>
      <c r="N754"/>
      <c r="O754" t="s">
        <v>4743</v>
      </c>
      <c r="P754" t="s">
        <v>3201</v>
      </c>
    </row>
    <row r="755" spans="1:16" x14ac:dyDescent="0.25">
      <c r="A755" t="s">
        <v>2</v>
      </c>
      <c r="B755" t="s">
        <v>5953</v>
      </c>
      <c r="C755" t="s">
        <v>172</v>
      </c>
      <c r="D755" t="s">
        <v>4630</v>
      </c>
      <c r="E755" t="s">
        <v>59</v>
      </c>
      <c r="F755" t="b">
        <v>0</v>
      </c>
      <c r="G755" t="s">
        <v>68</v>
      </c>
      <c r="H755" s="1">
        <v>46031.04351851852</v>
      </c>
      <c r="I755" t="b">
        <v>0</v>
      </c>
      <c r="J755" t="b">
        <v>1</v>
      </c>
      <c r="K755" t="s">
        <v>41</v>
      </c>
      <c r="L755" t="s">
        <v>60</v>
      </c>
      <c r="M755">
        <v>104500</v>
      </c>
      <c r="N755"/>
      <c r="O755" t="s">
        <v>4479</v>
      </c>
      <c r="P755" t="s">
        <v>5505</v>
      </c>
    </row>
    <row r="756" spans="1:16" x14ac:dyDescent="0.25">
      <c r="A756" t="s">
        <v>0</v>
      </c>
      <c r="B756" t="s">
        <v>5954</v>
      </c>
      <c r="C756" t="s">
        <v>5955</v>
      </c>
      <c r="D756" t="s">
        <v>4526</v>
      </c>
      <c r="F756" t="b">
        <v>0</v>
      </c>
      <c r="G756" t="s">
        <v>65</v>
      </c>
      <c r="H756" s="1">
        <v>46031.044085648151</v>
      </c>
      <c r="I756" t="b">
        <v>0</v>
      </c>
      <c r="J756" t="b">
        <v>1</v>
      </c>
      <c r="K756" t="s">
        <v>41</v>
      </c>
      <c r="L756" t="s">
        <v>74</v>
      </c>
      <c r="M756"/>
      <c r="N756">
        <v>47.5</v>
      </c>
      <c r="O756" t="s">
        <v>155</v>
      </c>
      <c r="P756" t="s">
        <v>1009</v>
      </c>
    </row>
    <row r="757" spans="1:16" x14ac:dyDescent="0.25">
      <c r="A757" t="s">
        <v>5</v>
      </c>
      <c r="B757" t="s">
        <v>5956</v>
      </c>
      <c r="C757" t="s">
        <v>846</v>
      </c>
      <c r="D757" t="s">
        <v>4346</v>
      </c>
      <c r="E757" t="s">
        <v>59</v>
      </c>
      <c r="F757" t="b">
        <v>0</v>
      </c>
      <c r="G757" t="s">
        <v>63</v>
      </c>
      <c r="H757" s="1">
        <v>46031.057372685187</v>
      </c>
      <c r="I757" t="b">
        <v>0</v>
      </c>
      <c r="J757" t="b">
        <v>1</v>
      </c>
      <c r="K757" t="s">
        <v>41</v>
      </c>
      <c r="L757" t="s">
        <v>60</v>
      </c>
      <c r="M757">
        <v>140885</v>
      </c>
      <c r="N757"/>
      <c r="O757" t="s">
        <v>3595</v>
      </c>
      <c r="P757" t="s">
        <v>5957</v>
      </c>
    </row>
    <row r="758" spans="1:16" x14ac:dyDescent="0.25">
      <c r="A758" t="s">
        <v>1</v>
      </c>
      <c r="B758" t="s">
        <v>5958</v>
      </c>
      <c r="C758" t="s">
        <v>5959</v>
      </c>
      <c r="D758" t="s">
        <v>4346</v>
      </c>
      <c r="E758" t="s">
        <v>59</v>
      </c>
      <c r="F758" t="b">
        <v>0</v>
      </c>
      <c r="G758" t="s">
        <v>63</v>
      </c>
      <c r="H758" s="1">
        <v>46031.05741898148</v>
      </c>
      <c r="I758" t="b">
        <v>0</v>
      </c>
      <c r="J758" t="b">
        <v>1</v>
      </c>
      <c r="K758" t="s">
        <v>41</v>
      </c>
      <c r="L758" t="s">
        <v>60</v>
      </c>
      <c r="M758">
        <v>110000</v>
      </c>
      <c r="N758"/>
      <c r="O758" t="s">
        <v>5960</v>
      </c>
      <c r="P758" t="s">
        <v>5961</v>
      </c>
    </row>
    <row r="759" spans="1:16" x14ac:dyDescent="0.25">
      <c r="A759" t="s">
        <v>0</v>
      </c>
      <c r="B759" t="s">
        <v>5962</v>
      </c>
      <c r="C759" t="s">
        <v>112</v>
      </c>
      <c r="D759" t="s">
        <v>4346</v>
      </c>
      <c r="E759" t="s">
        <v>59</v>
      </c>
      <c r="F759" t="b">
        <v>0</v>
      </c>
      <c r="G759" t="s">
        <v>65</v>
      </c>
      <c r="H759" s="1">
        <v>46031.083425925928</v>
      </c>
      <c r="I759" t="b">
        <v>1</v>
      </c>
      <c r="J759" t="b">
        <v>1</v>
      </c>
      <c r="K759" t="s">
        <v>41</v>
      </c>
      <c r="L759" t="s">
        <v>60</v>
      </c>
      <c r="M759">
        <v>115000</v>
      </c>
      <c r="N759"/>
      <c r="O759" t="s">
        <v>5963</v>
      </c>
      <c r="P759" t="s">
        <v>261</v>
      </c>
    </row>
    <row r="760" spans="1:16" x14ac:dyDescent="0.25">
      <c r="A760" t="s">
        <v>2</v>
      </c>
      <c r="B760" t="s">
        <v>5953</v>
      </c>
      <c r="C760" t="s">
        <v>172</v>
      </c>
      <c r="D760" t="s">
        <v>4526</v>
      </c>
      <c r="E760" t="s">
        <v>59</v>
      </c>
      <c r="F760" t="b">
        <v>0</v>
      </c>
      <c r="G760" t="s">
        <v>68</v>
      </c>
      <c r="H760" s="1">
        <v>46031.085185185177</v>
      </c>
      <c r="I760" t="b">
        <v>0</v>
      </c>
      <c r="J760" t="b">
        <v>1</v>
      </c>
      <c r="K760" t="s">
        <v>41</v>
      </c>
      <c r="L760" t="s">
        <v>60</v>
      </c>
      <c r="M760">
        <v>104500</v>
      </c>
      <c r="N760"/>
      <c r="O760" t="s">
        <v>4479</v>
      </c>
      <c r="P760" t="s">
        <v>5505</v>
      </c>
    </row>
    <row r="761" spans="1:16" x14ac:dyDescent="0.25">
      <c r="A761" t="s">
        <v>1</v>
      </c>
      <c r="B761" t="s">
        <v>139</v>
      </c>
      <c r="C761" t="s">
        <v>5964</v>
      </c>
      <c r="D761" t="s">
        <v>5721</v>
      </c>
      <c r="E761" t="s">
        <v>59</v>
      </c>
      <c r="F761" t="b">
        <v>0</v>
      </c>
      <c r="G761" t="s">
        <v>65</v>
      </c>
      <c r="H761" s="1">
        <v>46031.168761574067</v>
      </c>
      <c r="I761" t="b">
        <v>1</v>
      </c>
      <c r="J761" t="b">
        <v>0</v>
      </c>
      <c r="K761" t="s">
        <v>41</v>
      </c>
      <c r="L761" t="s">
        <v>60</v>
      </c>
      <c r="M761">
        <v>200000</v>
      </c>
      <c r="N761"/>
      <c r="O761" t="s">
        <v>5965</v>
      </c>
      <c r="P761" t="s">
        <v>5966</v>
      </c>
    </row>
    <row r="762" spans="1:16" x14ac:dyDescent="0.25">
      <c r="A762" t="s">
        <v>2</v>
      </c>
      <c r="B762" t="s">
        <v>3064</v>
      </c>
      <c r="C762" t="s">
        <v>218</v>
      </c>
      <c r="D762" t="s">
        <v>4526</v>
      </c>
      <c r="E762" t="s">
        <v>59</v>
      </c>
      <c r="F762" t="b">
        <v>0</v>
      </c>
      <c r="G762" t="s">
        <v>65</v>
      </c>
      <c r="H762" s="1">
        <v>46031.169027777767</v>
      </c>
      <c r="I762" t="b">
        <v>0</v>
      </c>
      <c r="J762" t="b">
        <v>1</v>
      </c>
      <c r="K762" t="s">
        <v>41</v>
      </c>
      <c r="L762" t="s">
        <v>60</v>
      </c>
      <c r="M762">
        <v>102779.675</v>
      </c>
      <c r="N762"/>
      <c r="O762" t="s">
        <v>2709</v>
      </c>
      <c r="P762" t="s">
        <v>5967</v>
      </c>
    </row>
    <row r="763" spans="1:16" x14ac:dyDescent="0.25">
      <c r="A763" t="s">
        <v>1</v>
      </c>
      <c r="B763" t="s">
        <v>144</v>
      </c>
      <c r="C763" t="s">
        <v>1475</v>
      </c>
      <c r="D763" t="s">
        <v>2360</v>
      </c>
      <c r="E763" t="s">
        <v>59</v>
      </c>
      <c r="F763" t="b">
        <v>0</v>
      </c>
      <c r="G763" t="s">
        <v>68</v>
      </c>
      <c r="H763" s="1">
        <v>46031.170289351852</v>
      </c>
      <c r="I763" t="b">
        <v>0</v>
      </c>
      <c r="J763" t="b">
        <v>1</v>
      </c>
      <c r="K763" t="s">
        <v>41</v>
      </c>
      <c r="L763" t="s">
        <v>60</v>
      </c>
      <c r="M763">
        <v>150000</v>
      </c>
      <c r="N763"/>
      <c r="O763" t="s">
        <v>5968</v>
      </c>
      <c r="P763" t="s">
        <v>5969</v>
      </c>
    </row>
    <row r="764" spans="1:16" x14ac:dyDescent="0.25">
      <c r="A764" t="s">
        <v>2</v>
      </c>
      <c r="B764" t="s">
        <v>368</v>
      </c>
      <c r="C764" t="s">
        <v>64</v>
      </c>
      <c r="D764" t="s">
        <v>2360</v>
      </c>
      <c r="E764" t="s">
        <v>59</v>
      </c>
      <c r="F764" t="b">
        <v>0</v>
      </c>
      <c r="G764" t="s">
        <v>65</v>
      </c>
      <c r="H764" s="1">
        <v>46031.251215277778</v>
      </c>
      <c r="I764" t="b">
        <v>0</v>
      </c>
      <c r="J764" t="b">
        <v>1</v>
      </c>
      <c r="K764" t="s">
        <v>41</v>
      </c>
      <c r="L764" t="s">
        <v>60</v>
      </c>
      <c r="M764">
        <v>176000</v>
      </c>
      <c r="N764"/>
      <c r="O764" t="s">
        <v>195</v>
      </c>
      <c r="P764" t="s">
        <v>5970</v>
      </c>
    </row>
    <row r="765" spans="1:16" x14ac:dyDescent="0.25">
      <c r="A765" t="s">
        <v>2</v>
      </c>
      <c r="B765" t="s">
        <v>5971</v>
      </c>
      <c r="C765" t="s">
        <v>1357</v>
      </c>
      <c r="D765" t="s">
        <v>2360</v>
      </c>
      <c r="E765" t="s">
        <v>59</v>
      </c>
      <c r="F765" t="b">
        <v>0</v>
      </c>
      <c r="G765" t="s">
        <v>77</v>
      </c>
      <c r="H765" s="1">
        <v>46031.251388888893</v>
      </c>
      <c r="I765" t="b">
        <v>0</v>
      </c>
      <c r="J765" t="b">
        <v>1</v>
      </c>
      <c r="K765" t="s">
        <v>41</v>
      </c>
      <c r="L765" t="s">
        <v>60</v>
      </c>
      <c r="M765">
        <v>156000</v>
      </c>
      <c r="N765"/>
      <c r="O765" t="s">
        <v>3356</v>
      </c>
      <c r="P765" t="s">
        <v>705</v>
      </c>
    </row>
    <row r="766" spans="1:16" x14ac:dyDescent="0.25">
      <c r="A766" t="s">
        <v>1</v>
      </c>
      <c r="B766" t="s">
        <v>5972</v>
      </c>
      <c r="C766" t="s">
        <v>5973</v>
      </c>
      <c r="D766" t="s">
        <v>4346</v>
      </c>
      <c r="E766" t="s">
        <v>59</v>
      </c>
      <c r="F766" t="b">
        <v>0</v>
      </c>
      <c r="G766" t="s">
        <v>13</v>
      </c>
      <c r="H766" s="1">
        <v>46031.259004629632</v>
      </c>
      <c r="I766" t="b">
        <v>0</v>
      </c>
      <c r="J766" t="b">
        <v>0</v>
      </c>
      <c r="K766" t="s">
        <v>13</v>
      </c>
      <c r="L766" t="s">
        <v>60</v>
      </c>
      <c r="M766">
        <v>184000</v>
      </c>
      <c r="N766"/>
      <c r="O766" t="s">
        <v>3695</v>
      </c>
      <c r="P766" t="s">
        <v>5974</v>
      </c>
    </row>
    <row r="767" spans="1:16" x14ac:dyDescent="0.25">
      <c r="A767" t="s">
        <v>4</v>
      </c>
      <c r="B767" t="s">
        <v>5975</v>
      </c>
      <c r="C767" t="s">
        <v>185</v>
      </c>
      <c r="D767" t="s">
        <v>5976</v>
      </c>
      <c r="E767" t="s">
        <v>59</v>
      </c>
      <c r="F767" t="b">
        <v>0</v>
      </c>
      <c r="G767" t="s">
        <v>19</v>
      </c>
      <c r="H767" s="1">
        <v>46031.296886574077</v>
      </c>
      <c r="I767" t="b">
        <v>0</v>
      </c>
      <c r="J767" t="b">
        <v>0</v>
      </c>
      <c r="K767" t="s">
        <v>19</v>
      </c>
      <c r="L767" t="s">
        <v>60</v>
      </c>
      <c r="M767">
        <v>3750000</v>
      </c>
      <c r="N767"/>
      <c r="O767" t="s">
        <v>5977</v>
      </c>
      <c r="P767" t="s">
        <v>5978</v>
      </c>
    </row>
    <row r="768" spans="1:16" x14ac:dyDescent="0.25">
      <c r="A768" t="s">
        <v>3</v>
      </c>
      <c r="B768" t="s">
        <v>5979</v>
      </c>
      <c r="C768" t="s">
        <v>5980</v>
      </c>
      <c r="D768" t="s">
        <v>4526</v>
      </c>
      <c r="E768" t="s">
        <v>59</v>
      </c>
      <c r="F768" t="b">
        <v>0</v>
      </c>
      <c r="G768" t="s">
        <v>19</v>
      </c>
      <c r="H768" s="1">
        <v>46031.297002314823</v>
      </c>
      <c r="I768" t="b">
        <v>1</v>
      </c>
      <c r="J768" t="b">
        <v>0</v>
      </c>
      <c r="K768" t="s">
        <v>19</v>
      </c>
      <c r="L768" t="s">
        <v>60</v>
      </c>
      <c r="M768">
        <v>3250000</v>
      </c>
      <c r="N768"/>
      <c r="O768" t="s">
        <v>4703</v>
      </c>
      <c r="P768" t="s">
        <v>5981</v>
      </c>
    </row>
    <row r="769" spans="1:16" x14ac:dyDescent="0.25">
      <c r="A769" t="s">
        <v>3</v>
      </c>
      <c r="B769" t="s">
        <v>5982</v>
      </c>
      <c r="C769" t="s">
        <v>13</v>
      </c>
      <c r="D769" t="s">
        <v>5721</v>
      </c>
      <c r="E769" t="s">
        <v>59</v>
      </c>
      <c r="F769" t="b">
        <v>0</v>
      </c>
      <c r="G769" t="s">
        <v>13</v>
      </c>
      <c r="H769" s="1">
        <v>46031.300578703696</v>
      </c>
      <c r="I769" t="b">
        <v>0</v>
      </c>
      <c r="J769" t="b">
        <v>0</v>
      </c>
      <c r="K769" t="s">
        <v>13</v>
      </c>
      <c r="L769" t="s">
        <v>60</v>
      </c>
      <c r="M769">
        <v>100000</v>
      </c>
      <c r="N769"/>
      <c r="O769" t="s">
        <v>5983</v>
      </c>
      <c r="P769" t="s">
        <v>5984</v>
      </c>
    </row>
    <row r="770" spans="1:16" x14ac:dyDescent="0.25">
      <c r="A770" t="s">
        <v>2</v>
      </c>
      <c r="B770" t="s">
        <v>4618</v>
      </c>
      <c r="C770" t="s">
        <v>207</v>
      </c>
      <c r="D770" t="s">
        <v>4526</v>
      </c>
      <c r="E770" t="s">
        <v>621</v>
      </c>
      <c r="F770" t="b">
        <v>0</v>
      </c>
      <c r="G770" t="s">
        <v>63</v>
      </c>
      <c r="H770" s="1">
        <v>46031.305798611109</v>
      </c>
      <c r="I770" t="b">
        <v>0</v>
      </c>
      <c r="J770" t="b">
        <v>1</v>
      </c>
      <c r="K770" t="s">
        <v>41</v>
      </c>
      <c r="L770" t="s">
        <v>74</v>
      </c>
      <c r="M770"/>
      <c r="N770">
        <v>36.31</v>
      </c>
      <c r="O770" t="s">
        <v>4548</v>
      </c>
      <c r="P770" t="s">
        <v>4619</v>
      </c>
    </row>
    <row r="771" spans="1:16" x14ac:dyDescent="0.25">
      <c r="A771" t="s">
        <v>3</v>
      </c>
      <c r="B771" t="s">
        <v>5985</v>
      </c>
      <c r="C771" t="s">
        <v>315</v>
      </c>
      <c r="D771" t="s">
        <v>2360</v>
      </c>
      <c r="E771" t="s">
        <v>59</v>
      </c>
      <c r="F771" t="b">
        <v>0</v>
      </c>
      <c r="G771" t="s">
        <v>65</v>
      </c>
      <c r="H771" s="1">
        <v>46031.333472222221</v>
      </c>
      <c r="I771" t="b">
        <v>0</v>
      </c>
      <c r="J771" t="b">
        <v>1</v>
      </c>
      <c r="K771" t="s">
        <v>41</v>
      </c>
      <c r="L771" t="s">
        <v>60</v>
      </c>
      <c r="M771">
        <v>114500</v>
      </c>
      <c r="N771"/>
      <c r="O771" t="s">
        <v>5986</v>
      </c>
      <c r="P771" t="s">
        <v>5987</v>
      </c>
    </row>
    <row r="772" spans="1:16" x14ac:dyDescent="0.25">
      <c r="A772" t="s">
        <v>8</v>
      </c>
      <c r="B772" t="s">
        <v>5988</v>
      </c>
      <c r="C772" t="s">
        <v>112</v>
      </c>
      <c r="D772" t="s">
        <v>4526</v>
      </c>
      <c r="E772" t="s">
        <v>59</v>
      </c>
      <c r="F772" t="b">
        <v>0</v>
      </c>
      <c r="G772" t="s">
        <v>65</v>
      </c>
      <c r="H772" s="1">
        <v>46031.334513888891</v>
      </c>
      <c r="I772" t="b">
        <v>0</v>
      </c>
      <c r="J772" t="b">
        <v>0</v>
      </c>
      <c r="K772" t="s">
        <v>41</v>
      </c>
      <c r="L772" t="s">
        <v>60</v>
      </c>
      <c r="M772">
        <v>190700</v>
      </c>
      <c r="N772"/>
      <c r="O772" t="s">
        <v>699</v>
      </c>
      <c r="P772" t="s">
        <v>5989</v>
      </c>
    </row>
    <row r="773" spans="1:16" x14ac:dyDescent="0.25">
      <c r="A773" t="s">
        <v>8</v>
      </c>
      <c r="B773" t="s">
        <v>5990</v>
      </c>
      <c r="C773" t="s">
        <v>290</v>
      </c>
      <c r="D773" t="s">
        <v>4346</v>
      </c>
      <c r="E773" t="s">
        <v>59</v>
      </c>
      <c r="F773" t="b">
        <v>0</v>
      </c>
      <c r="G773" t="s">
        <v>77</v>
      </c>
      <c r="H773" s="1">
        <v>46031.334699074083</v>
      </c>
      <c r="I773" t="b">
        <v>0</v>
      </c>
      <c r="J773" t="b">
        <v>1</v>
      </c>
      <c r="K773" t="s">
        <v>41</v>
      </c>
      <c r="L773" t="s">
        <v>60</v>
      </c>
      <c r="M773">
        <v>205000</v>
      </c>
      <c r="N773"/>
      <c r="O773" t="s">
        <v>1183</v>
      </c>
      <c r="P773" t="s">
        <v>5991</v>
      </c>
    </row>
    <row r="774" spans="1:16" x14ac:dyDescent="0.25">
      <c r="A774" t="s">
        <v>1</v>
      </c>
      <c r="B774" t="s">
        <v>5992</v>
      </c>
      <c r="C774" t="s">
        <v>5993</v>
      </c>
      <c r="D774" t="s">
        <v>4526</v>
      </c>
      <c r="E774" t="s">
        <v>59</v>
      </c>
      <c r="F774" t="b">
        <v>0</v>
      </c>
      <c r="G774" t="s">
        <v>65</v>
      </c>
      <c r="H774" s="1">
        <v>46031.33556712963</v>
      </c>
      <c r="I774" t="b">
        <v>0</v>
      </c>
      <c r="J774" t="b">
        <v>1</v>
      </c>
      <c r="K774" t="s">
        <v>41</v>
      </c>
      <c r="L774" t="s">
        <v>60</v>
      </c>
      <c r="M774">
        <v>114358.5</v>
      </c>
      <c r="N774"/>
      <c r="O774" t="s">
        <v>1744</v>
      </c>
      <c r="P774" t="s">
        <v>5994</v>
      </c>
    </row>
    <row r="775" spans="1:16" x14ac:dyDescent="0.25">
      <c r="A775" t="s">
        <v>8</v>
      </c>
      <c r="B775" t="s">
        <v>5995</v>
      </c>
      <c r="C775" t="s">
        <v>76</v>
      </c>
      <c r="D775" t="s">
        <v>4526</v>
      </c>
      <c r="E775" t="s">
        <v>59</v>
      </c>
      <c r="F775" t="b">
        <v>1</v>
      </c>
      <c r="G775" t="s">
        <v>19</v>
      </c>
      <c r="H775" s="1">
        <v>46031.338726851849</v>
      </c>
      <c r="I775" t="b">
        <v>0</v>
      </c>
      <c r="J775" t="b">
        <v>0</v>
      </c>
      <c r="K775" t="s">
        <v>19</v>
      </c>
      <c r="L775" t="s">
        <v>74</v>
      </c>
      <c r="M775"/>
      <c r="N775">
        <v>50</v>
      </c>
      <c r="O775" t="s">
        <v>1732</v>
      </c>
      <c r="P775" t="s">
        <v>5996</v>
      </c>
    </row>
    <row r="776" spans="1:16" x14ac:dyDescent="0.25">
      <c r="A776" t="s">
        <v>0</v>
      </c>
      <c r="B776" t="s">
        <v>5997</v>
      </c>
      <c r="C776" t="s">
        <v>1423</v>
      </c>
      <c r="D776" t="s">
        <v>4847</v>
      </c>
      <c r="E776" t="s">
        <v>59</v>
      </c>
      <c r="F776" t="b">
        <v>0</v>
      </c>
      <c r="G776" t="s">
        <v>89</v>
      </c>
      <c r="H776" s="1">
        <v>46031.37605324074</v>
      </c>
      <c r="I776" t="b">
        <v>0</v>
      </c>
      <c r="J776" t="b">
        <v>1</v>
      </c>
      <c r="K776" t="s">
        <v>41</v>
      </c>
      <c r="L776" t="s">
        <v>60</v>
      </c>
      <c r="M776">
        <v>98050</v>
      </c>
      <c r="N776"/>
      <c r="O776" t="s">
        <v>2934</v>
      </c>
      <c r="P776" t="s">
        <v>5998</v>
      </c>
    </row>
    <row r="777" spans="1:16" x14ac:dyDescent="0.25">
      <c r="A777" t="s">
        <v>0</v>
      </c>
      <c r="B777" t="s">
        <v>5999</v>
      </c>
      <c r="C777" t="s">
        <v>76</v>
      </c>
      <c r="D777" t="s">
        <v>6000</v>
      </c>
      <c r="E777" t="s">
        <v>59</v>
      </c>
      <c r="F777" t="b">
        <v>1</v>
      </c>
      <c r="G777" t="s">
        <v>40</v>
      </c>
      <c r="H777" s="1">
        <v>46031.3825</v>
      </c>
      <c r="I777" t="b">
        <v>1</v>
      </c>
      <c r="J777" t="b">
        <v>0</v>
      </c>
      <c r="K777" t="s">
        <v>40</v>
      </c>
      <c r="L777" t="s">
        <v>60</v>
      </c>
      <c r="M777">
        <v>500</v>
      </c>
      <c r="N777"/>
      <c r="O777" t="s">
        <v>6001</v>
      </c>
      <c r="P777" t="s">
        <v>6002</v>
      </c>
    </row>
    <row r="778" spans="1:16" x14ac:dyDescent="0.25">
      <c r="A778" t="s">
        <v>0</v>
      </c>
      <c r="B778" t="s">
        <v>6003</v>
      </c>
      <c r="C778" t="s">
        <v>40</v>
      </c>
      <c r="D778" t="s">
        <v>4599</v>
      </c>
      <c r="E778" t="s">
        <v>59</v>
      </c>
      <c r="F778" t="b">
        <v>0</v>
      </c>
      <c r="G778" t="s">
        <v>40</v>
      </c>
      <c r="H778" s="1">
        <v>46031.382523148153</v>
      </c>
      <c r="I778" t="b">
        <v>0</v>
      </c>
      <c r="J778" t="b">
        <v>0</v>
      </c>
      <c r="K778" t="s">
        <v>40</v>
      </c>
      <c r="L778" t="s">
        <v>60</v>
      </c>
      <c r="M778">
        <v>40000</v>
      </c>
      <c r="N778"/>
      <c r="O778" t="s">
        <v>6004</v>
      </c>
      <c r="P778" t="s">
        <v>6005</v>
      </c>
    </row>
    <row r="779" spans="1:16" x14ac:dyDescent="0.25">
      <c r="A779" t="s">
        <v>8</v>
      </c>
      <c r="B779" t="s">
        <v>6006</v>
      </c>
      <c r="C779" t="s">
        <v>76</v>
      </c>
      <c r="D779" t="s">
        <v>4526</v>
      </c>
      <c r="E779" t="s">
        <v>59</v>
      </c>
      <c r="F779" t="b">
        <v>1</v>
      </c>
      <c r="G779" t="s">
        <v>13</v>
      </c>
      <c r="H779" s="1">
        <v>46031.384062500001</v>
      </c>
      <c r="I779" t="b">
        <v>0</v>
      </c>
      <c r="J779" t="b">
        <v>0</v>
      </c>
      <c r="K779" t="s">
        <v>13</v>
      </c>
      <c r="L779" t="s">
        <v>74</v>
      </c>
      <c r="M779"/>
      <c r="N779">
        <v>50</v>
      </c>
      <c r="O779" t="s">
        <v>1732</v>
      </c>
      <c r="P779" t="s">
        <v>5996</v>
      </c>
    </row>
    <row r="780" spans="1:16" x14ac:dyDescent="0.25">
      <c r="A780" t="s">
        <v>1</v>
      </c>
      <c r="B780" t="s">
        <v>6007</v>
      </c>
      <c r="C780" t="s">
        <v>79</v>
      </c>
      <c r="D780" t="s">
        <v>4526</v>
      </c>
      <c r="E780" t="s">
        <v>59</v>
      </c>
      <c r="F780" t="b">
        <v>0</v>
      </c>
      <c r="G780" t="s">
        <v>77</v>
      </c>
      <c r="H780" s="1">
        <v>46031.41710648148</v>
      </c>
      <c r="I780" t="b">
        <v>0</v>
      </c>
      <c r="J780" t="b">
        <v>1</v>
      </c>
      <c r="K780" t="s">
        <v>41</v>
      </c>
      <c r="L780" t="s">
        <v>60</v>
      </c>
      <c r="M780">
        <v>133500</v>
      </c>
      <c r="N780"/>
      <c r="O780" t="s">
        <v>4526</v>
      </c>
      <c r="P780" t="s">
        <v>6008</v>
      </c>
    </row>
    <row r="781" spans="1:16" x14ac:dyDescent="0.25">
      <c r="A781" t="s">
        <v>0</v>
      </c>
      <c r="B781" t="s">
        <v>6009</v>
      </c>
      <c r="C781" t="s">
        <v>290</v>
      </c>
      <c r="D781" t="s">
        <v>2360</v>
      </c>
      <c r="E781" t="s">
        <v>59</v>
      </c>
      <c r="F781" t="b">
        <v>0</v>
      </c>
      <c r="G781" t="s">
        <v>77</v>
      </c>
      <c r="H781" s="1">
        <v>46031.41710648148</v>
      </c>
      <c r="I781" t="b">
        <v>0</v>
      </c>
      <c r="J781" t="b">
        <v>1</v>
      </c>
      <c r="K781" t="s">
        <v>41</v>
      </c>
      <c r="L781" t="s">
        <v>74</v>
      </c>
      <c r="M781"/>
      <c r="N781">
        <v>55</v>
      </c>
      <c r="O781" t="s">
        <v>6010</v>
      </c>
      <c r="P781" t="s">
        <v>6011</v>
      </c>
    </row>
    <row r="782" spans="1:16" x14ac:dyDescent="0.25">
      <c r="A782" t="s">
        <v>1</v>
      </c>
      <c r="B782" t="s">
        <v>316</v>
      </c>
      <c r="C782" t="s">
        <v>971</v>
      </c>
      <c r="D782" t="s">
        <v>4526</v>
      </c>
      <c r="E782" t="s">
        <v>59</v>
      </c>
      <c r="F782" t="b">
        <v>0</v>
      </c>
      <c r="G782" t="s">
        <v>68</v>
      </c>
      <c r="H782" s="1">
        <v>46031.418449074074</v>
      </c>
      <c r="I782" t="b">
        <v>1</v>
      </c>
      <c r="J782" t="b">
        <v>1</v>
      </c>
      <c r="K782" t="s">
        <v>41</v>
      </c>
      <c r="L782" t="s">
        <v>60</v>
      </c>
      <c r="M782">
        <v>187000</v>
      </c>
      <c r="N782"/>
      <c r="O782" t="s">
        <v>3949</v>
      </c>
      <c r="P782" t="s">
        <v>6012</v>
      </c>
    </row>
    <row r="783" spans="1:16" x14ac:dyDescent="0.25">
      <c r="A783" t="s">
        <v>1</v>
      </c>
      <c r="B783" t="s">
        <v>3437</v>
      </c>
      <c r="C783" t="s">
        <v>971</v>
      </c>
      <c r="D783" t="s">
        <v>4526</v>
      </c>
      <c r="E783" t="s">
        <v>59</v>
      </c>
      <c r="F783" t="b">
        <v>0</v>
      </c>
      <c r="G783" t="s">
        <v>65</v>
      </c>
      <c r="H783" s="1">
        <v>46031.418946759259</v>
      </c>
      <c r="I783" t="b">
        <v>1</v>
      </c>
      <c r="J783" t="b">
        <v>1</v>
      </c>
      <c r="K783" t="s">
        <v>41</v>
      </c>
      <c r="L783" t="s">
        <v>60</v>
      </c>
      <c r="M783">
        <v>129000</v>
      </c>
      <c r="N783"/>
      <c r="O783" t="s">
        <v>3949</v>
      </c>
      <c r="P783" t="s">
        <v>1701</v>
      </c>
    </row>
    <row r="784" spans="1:16" x14ac:dyDescent="0.25">
      <c r="A784" t="s">
        <v>0</v>
      </c>
      <c r="B784" t="s">
        <v>6013</v>
      </c>
      <c r="C784" t="s">
        <v>40</v>
      </c>
      <c r="D784" t="s">
        <v>4526</v>
      </c>
      <c r="E784" t="s">
        <v>59</v>
      </c>
      <c r="F784" t="b">
        <v>0</v>
      </c>
      <c r="G784" t="s">
        <v>40</v>
      </c>
      <c r="H784" s="1">
        <v>46031.424432870372</v>
      </c>
      <c r="I784" t="b">
        <v>1</v>
      </c>
      <c r="J784" t="b">
        <v>0</v>
      </c>
      <c r="K784" t="s">
        <v>40</v>
      </c>
      <c r="L784" t="s">
        <v>60</v>
      </c>
      <c r="M784">
        <v>110000</v>
      </c>
      <c r="N784"/>
      <c r="O784" t="s">
        <v>6014</v>
      </c>
      <c r="P784" t="s">
        <v>6015</v>
      </c>
    </row>
    <row r="785" spans="1:16" x14ac:dyDescent="0.25">
      <c r="A785" t="s">
        <v>0</v>
      </c>
      <c r="B785" t="s">
        <v>6016</v>
      </c>
      <c r="C785" t="s">
        <v>218</v>
      </c>
      <c r="D785" t="s">
        <v>5493</v>
      </c>
      <c r="E785" t="s">
        <v>59</v>
      </c>
      <c r="F785" t="b">
        <v>0</v>
      </c>
      <c r="G785" t="s">
        <v>63</v>
      </c>
      <c r="H785" s="1">
        <v>46031.430578703701</v>
      </c>
      <c r="I785" t="b">
        <v>1</v>
      </c>
      <c r="J785" t="b">
        <v>0</v>
      </c>
      <c r="K785" t="s">
        <v>41</v>
      </c>
      <c r="L785" t="s">
        <v>60</v>
      </c>
      <c r="M785">
        <v>109000</v>
      </c>
      <c r="N785"/>
      <c r="O785" t="s">
        <v>6017</v>
      </c>
      <c r="P785" t="s">
        <v>6018</v>
      </c>
    </row>
    <row r="786" spans="1:16" x14ac:dyDescent="0.25">
      <c r="A786" t="s">
        <v>2</v>
      </c>
      <c r="B786" t="s">
        <v>6019</v>
      </c>
      <c r="C786" t="s">
        <v>172</v>
      </c>
      <c r="D786" t="s">
        <v>4526</v>
      </c>
      <c r="E786" t="s">
        <v>59</v>
      </c>
      <c r="F786" t="b">
        <v>0</v>
      </c>
      <c r="G786" t="s">
        <v>68</v>
      </c>
      <c r="H786" s="1">
        <v>46031.459270833337</v>
      </c>
      <c r="I786" t="b">
        <v>0</v>
      </c>
      <c r="J786" t="b">
        <v>1</v>
      </c>
      <c r="K786" t="s">
        <v>41</v>
      </c>
      <c r="L786" t="s">
        <v>60</v>
      </c>
      <c r="M786">
        <v>75712</v>
      </c>
      <c r="N786"/>
      <c r="O786" t="s">
        <v>2281</v>
      </c>
      <c r="P786" t="s">
        <v>415</v>
      </c>
    </row>
    <row r="787" spans="1:16" x14ac:dyDescent="0.25">
      <c r="A787" t="s">
        <v>2</v>
      </c>
      <c r="B787" t="s">
        <v>4938</v>
      </c>
      <c r="C787" t="s">
        <v>142</v>
      </c>
      <c r="D787" t="s">
        <v>4562</v>
      </c>
      <c r="E787" t="s">
        <v>59</v>
      </c>
      <c r="F787" t="b">
        <v>0</v>
      </c>
      <c r="G787" t="s">
        <v>65</v>
      </c>
      <c r="H787" s="1">
        <v>46031.459548611107</v>
      </c>
      <c r="I787" t="b">
        <v>0</v>
      </c>
      <c r="J787" t="b">
        <v>1</v>
      </c>
      <c r="K787" t="s">
        <v>41</v>
      </c>
      <c r="L787" t="s">
        <v>60</v>
      </c>
      <c r="M787">
        <v>115950</v>
      </c>
      <c r="N787"/>
      <c r="O787" t="s">
        <v>1071</v>
      </c>
      <c r="P787" t="s">
        <v>4939</v>
      </c>
    </row>
    <row r="788" spans="1:16" x14ac:dyDescent="0.25">
      <c r="A788" t="s">
        <v>2</v>
      </c>
      <c r="B788" t="s">
        <v>6020</v>
      </c>
      <c r="C788" t="s">
        <v>333</v>
      </c>
      <c r="D788" t="s">
        <v>4840</v>
      </c>
      <c r="E788" t="s">
        <v>621</v>
      </c>
      <c r="F788" t="b">
        <v>0</v>
      </c>
      <c r="G788" t="s">
        <v>77</v>
      </c>
      <c r="H788" s="1">
        <v>46031.459745370368</v>
      </c>
      <c r="I788" t="b">
        <v>0</v>
      </c>
      <c r="J788" t="b">
        <v>1</v>
      </c>
      <c r="K788" t="s">
        <v>41</v>
      </c>
      <c r="L788" t="s">
        <v>74</v>
      </c>
      <c r="M788"/>
      <c r="N788">
        <v>40</v>
      </c>
      <c r="O788" t="s">
        <v>1990</v>
      </c>
      <c r="P788" t="s">
        <v>6021</v>
      </c>
    </row>
    <row r="789" spans="1:16" x14ac:dyDescent="0.25">
      <c r="A789" t="s">
        <v>7</v>
      </c>
      <c r="B789" t="s">
        <v>4205</v>
      </c>
      <c r="C789" t="s">
        <v>326</v>
      </c>
      <c r="D789" t="s">
        <v>4526</v>
      </c>
      <c r="E789" t="s">
        <v>59</v>
      </c>
      <c r="F789" t="b">
        <v>0</v>
      </c>
      <c r="G789" t="s">
        <v>77</v>
      </c>
      <c r="H789" s="1">
        <v>46031.459745370368</v>
      </c>
      <c r="I789" t="b">
        <v>0</v>
      </c>
      <c r="J789" t="b">
        <v>0</v>
      </c>
      <c r="K789" t="s">
        <v>41</v>
      </c>
      <c r="L789" t="s">
        <v>60</v>
      </c>
      <c r="M789">
        <v>214000</v>
      </c>
      <c r="N789"/>
      <c r="O789" t="s">
        <v>6022</v>
      </c>
      <c r="P789" t="s">
        <v>208</v>
      </c>
    </row>
    <row r="790" spans="1:16" x14ac:dyDescent="0.25">
      <c r="A790" t="s">
        <v>0</v>
      </c>
      <c r="B790" t="s">
        <v>6023</v>
      </c>
      <c r="C790" t="s">
        <v>2169</v>
      </c>
      <c r="D790" t="s">
        <v>5493</v>
      </c>
      <c r="E790" t="s">
        <v>59</v>
      </c>
      <c r="F790" t="b">
        <v>0</v>
      </c>
      <c r="G790" t="s">
        <v>68</v>
      </c>
      <c r="H790" s="1">
        <v>46031.460092592592</v>
      </c>
      <c r="I790" t="b">
        <v>0</v>
      </c>
      <c r="J790" t="b">
        <v>1</v>
      </c>
      <c r="K790" t="s">
        <v>41</v>
      </c>
      <c r="L790" t="s">
        <v>60</v>
      </c>
      <c r="M790">
        <v>43875</v>
      </c>
      <c r="N790"/>
      <c r="O790" t="s">
        <v>5907</v>
      </c>
      <c r="P790" t="s">
        <v>6024</v>
      </c>
    </row>
    <row r="791" spans="1:16" x14ac:dyDescent="0.25">
      <c r="A791" t="s">
        <v>1</v>
      </c>
      <c r="B791" t="s">
        <v>6025</v>
      </c>
      <c r="C791" t="s">
        <v>67</v>
      </c>
      <c r="D791" t="s">
        <v>4630</v>
      </c>
      <c r="E791" t="s">
        <v>59</v>
      </c>
      <c r="F791" t="b">
        <v>0</v>
      </c>
      <c r="G791" t="s">
        <v>65</v>
      </c>
      <c r="H791" s="1">
        <v>46031.460439814808</v>
      </c>
      <c r="I791" t="b">
        <v>0</v>
      </c>
      <c r="J791" t="b">
        <v>0</v>
      </c>
      <c r="K791" t="s">
        <v>41</v>
      </c>
      <c r="L791" t="s">
        <v>60</v>
      </c>
      <c r="M791">
        <v>235500</v>
      </c>
      <c r="N791"/>
      <c r="O791" t="s">
        <v>192</v>
      </c>
      <c r="P791" t="s">
        <v>6026</v>
      </c>
    </row>
    <row r="792" spans="1:16" x14ac:dyDescent="0.25">
      <c r="A792" t="s">
        <v>7</v>
      </c>
      <c r="B792" t="s">
        <v>6027</v>
      </c>
      <c r="C792" t="s">
        <v>6028</v>
      </c>
      <c r="D792" t="s">
        <v>4526</v>
      </c>
      <c r="E792" t="s">
        <v>59</v>
      </c>
      <c r="F792" t="b">
        <v>0</v>
      </c>
      <c r="G792" t="s">
        <v>40</v>
      </c>
      <c r="H792" s="1">
        <v>46031.465856481482</v>
      </c>
      <c r="I792" t="b">
        <v>1</v>
      </c>
      <c r="J792" t="b">
        <v>0</v>
      </c>
      <c r="K792" t="s">
        <v>40</v>
      </c>
      <c r="L792" t="s">
        <v>60</v>
      </c>
      <c r="M792">
        <v>50000</v>
      </c>
      <c r="N792"/>
      <c r="O792" t="s">
        <v>3789</v>
      </c>
      <c r="P792" t="s">
        <v>6029</v>
      </c>
    </row>
    <row r="793" spans="1:16" x14ac:dyDescent="0.25">
      <c r="A793" t="s">
        <v>1</v>
      </c>
      <c r="B793" t="s">
        <v>6030</v>
      </c>
      <c r="C793" t="s">
        <v>40</v>
      </c>
      <c r="D793" t="s">
        <v>4526</v>
      </c>
      <c r="E793" t="s">
        <v>59</v>
      </c>
      <c r="F793" t="b">
        <v>0</v>
      </c>
      <c r="G793" t="s">
        <v>40</v>
      </c>
      <c r="H793" s="1">
        <v>46031.507754629631</v>
      </c>
      <c r="I793" t="b">
        <v>1</v>
      </c>
      <c r="J793" t="b">
        <v>0</v>
      </c>
      <c r="K793" t="s">
        <v>40</v>
      </c>
      <c r="L793" t="s">
        <v>60</v>
      </c>
      <c r="M793">
        <v>87500</v>
      </c>
      <c r="N793"/>
      <c r="O793" t="s">
        <v>6031</v>
      </c>
      <c r="P793" t="s">
        <v>6032</v>
      </c>
    </row>
    <row r="794" spans="1:16" x14ac:dyDescent="0.25">
      <c r="A794" t="s">
        <v>0</v>
      </c>
      <c r="B794" t="s">
        <v>6033</v>
      </c>
      <c r="C794" t="s">
        <v>76</v>
      </c>
      <c r="D794" t="s">
        <v>4526</v>
      </c>
      <c r="E794" t="s">
        <v>59</v>
      </c>
      <c r="F794" t="b">
        <v>1</v>
      </c>
      <c r="G794" t="s">
        <v>63</v>
      </c>
      <c r="H794" s="1">
        <v>46031.513819444437</v>
      </c>
      <c r="I794" t="b">
        <v>1</v>
      </c>
      <c r="J794" t="b">
        <v>0</v>
      </c>
      <c r="K794" t="s">
        <v>41</v>
      </c>
      <c r="L794" t="s">
        <v>74</v>
      </c>
      <c r="M794"/>
      <c r="N794">
        <v>29</v>
      </c>
      <c r="O794" t="s">
        <v>6034</v>
      </c>
    </row>
    <row r="795" spans="1:16" x14ac:dyDescent="0.25">
      <c r="A795" t="s">
        <v>1</v>
      </c>
      <c r="B795" t="s">
        <v>6035</v>
      </c>
      <c r="C795" t="s">
        <v>6036</v>
      </c>
      <c r="D795" t="s">
        <v>4531</v>
      </c>
      <c r="E795" t="s">
        <v>59</v>
      </c>
      <c r="F795" t="b">
        <v>0</v>
      </c>
      <c r="G795" t="s">
        <v>6037</v>
      </c>
      <c r="H795" s="1">
        <v>46031.52921296296</v>
      </c>
      <c r="I795" t="b">
        <v>0</v>
      </c>
      <c r="J795" t="b">
        <v>0</v>
      </c>
      <c r="K795" t="s">
        <v>6037</v>
      </c>
      <c r="L795" t="s">
        <v>60</v>
      </c>
      <c r="M795">
        <v>31960</v>
      </c>
      <c r="N795"/>
      <c r="O795" t="s">
        <v>4960</v>
      </c>
      <c r="P795" t="s">
        <v>6038</v>
      </c>
    </row>
    <row r="796" spans="1:16" x14ac:dyDescent="0.25">
      <c r="A796" t="s">
        <v>1</v>
      </c>
      <c r="B796" t="s">
        <v>6039</v>
      </c>
      <c r="C796" t="s">
        <v>4962</v>
      </c>
      <c r="D796" t="s">
        <v>4531</v>
      </c>
      <c r="E796" t="s">
        <v>59</v>
      </c>
      <c r="F796" t="b">
        <v>0</v>
      </c>
      <c r="G796" t="s">
        <v>4963</v>
      </c>
      <c r="H796" s="1">
        <v>46031.529363425929</v>
      </c>
      <c r="I796" t="b">
        <v>0</v>
      </c>
      <c r="J796" t="b">
        <v>0</v>
      </c>
      <c r="K796" t="s">
        <v>4963</v>
      </c>
      <c r="L796" t="s">
        <v>60</v>
      </c>
      <c r="M796">
        <v>30760</v>
      </c>
      <c r="N796"/>
      <c r="O796" t="s">
        <v>4960</v>
      </c>
      <c r="P796" t="s">
        <v>2185</v>
      </c>
    </row>
    <row r="797" spans="1:16" x14ac:dyDescent="0.25">
      <c r="A797" t="s">
        <v>0</v>
      </c>
      <c r="B797" t="s">
        <v>6040</v>
      </c>
      <c r="C797" t="s">
        <v>960</v>
      </c>
      <c r="D797" t="s">
        <v>4017</v>
      </c>
      <c r="E797" t="s">
        <v>59</v>
      </c>
      <c r="F797" t="b">
        <v>0</v>
      </c>
      <c r="G797" t="s">
        <v>65</v>
      </c>
      <c r="H797" s="1">
        <v>46031.541712962957</v>
      </c>
      <c r="I797" t="b">
        <v>0</v>
      </c>
      <c r="J797" t="b">
        <v>1</v>
      </c>
      <c r="K797" t="s">
        <v>41</v>
      </c>
      <c r="L797" t="s">
        <v>60</v>
      </c>
      <c r="M797">
        <v>156000</v>
      </c>
      <c r="N797"/>
      <c r="O797" t="s">
        <v>6041</v>
      </c>
      <c r="P797" t="s">
        <v>6042</v>
      </c>
    </row>
    <row r="798" spans="1:16" x14ac:dyDescent="0.25">
      <c r="A798" t="s">
        <v>2</v>
      </c>
      <c r="B798" t="s">
        <v>6043</v>
      </c>
      <c r="C798" t="s">
        <v>190</v>
      </c>
      <c r="D798" t="s">
        <v>4756</v>
      </c>
      <c r="E798" t="s">
        <v>59</v>
      </c>
      <c r="F798" t="b">
        <v>0</v>
      </c>
      <c r="G798" t="s">
        <v>73</v>
      </c>
      <c r="H798" s="1">
        <v>46031.542291666658</v>
      </c>
      <c r="I798" t="b">
        <v>0</v>
      </c>
      <c r="J798" t="b">
        <v>1</v>
      </c>
      <c r="K798" t="s">
        <v>41</v>
      </c>
      <c r="L798" t="s">
        <v>60</v>
      </c>
      <c r="M798">
        <v>82500</v>
      </c>
      <c r="N798"/>
      <c r="O798" t="s">
        <v>6044</v>
      </c>
      <c r="P798" t="s">
        <v>990</v>
      </c>
    </row>
    <row r="799" spans="1:16" x14ac:dyDescent="0.25">
      <c r="A799" t="s">
        <v>1</v>
      </c>
      <c r="B799" t="s">
        <v>4036</v>
      </c>
      <c r="C799" t="s">
        <v>189</v>
      </c>
      <c r="D799" t="s">
        <v>4756</v>
      </c>
      <c r="E799" t="s">
        <v>59</v>
      </c>
      <c r="F799" t="b">
        <v>0</v>
      </c>
      <c r="G799" t="s">
        <v>65</v>
      </c>
      <c r="H799" s="1">
        <v>46031.543749999997</v>
      </c>
      <c r="I799" t="b">
        <v>1</v>
      </c>
      <c r="J799" t="b">
        <v>0</v>
      </c>
      <c r="K799" t="s">
        <v>41</v>
      </c>
      <c r="L799" t="s">
        <v>60</v>
      </c>
      <c r="M799">
        <v>105000</v>
      </c>
      <c r="N799"/>
      <c r="O799" t="s">
        <v>6045</v>
      </c>
      <c r="P799" t="s">
        <v>6046</v>
      </c>
    </row>
    <row r="800" spans="1:16" x14ac:dyDescent="0.25">
      <c r="A800" t="s">
        <v>4</v>
      </c>
      <c r="B800" t="s">
        <v>6047</v>
      </c>
      <c r="C800" t="s">
        <v>76</v>
      </c>
      <c r="D800" t="s">
        <v>5045</v>
      </c>
      <c r="E800" t="s">
        <v>59</v>
      </c>
      <c r="F800" t="b">
        <v>1</v>
      </c>
      <c r="G800" t="s">
        <v>33</v>
      </c>
      <c r="H800" s="1">
        <v>46031.548935185187</v>
      </c>
      <c r="I800" t="b">
        <v>0</v>
      </c>
      <c r="J800" t="b">
        <v>0</v>
      </c>
      <c r="K800" t="s">
        <v>33</v>
      </c>
      <c r="L800" t="s">
        <v>74</v>
      </c>
      <c r="M800"/>
      <c r="N800">
        <v>50</v>
      </c>
      <c r="O800" t="s">
        <v>1732</v>
      </c>
      <c r="P800" t="s">
        <v>5996</v>
      </c>
    </row>
    <row r="801" spans="1:16" x14ac:dyDescent="0.25">
      <c r="A801" t="s">
        <v>0</v>
      </c>
      <c r="B801" t="s">
        <v>2040</v>
      </c>
      <c r="C801" t="s">
        <v>678</v>
      </c>
      <c r="D801" t="s">
        <v>6048</v>
      </c>
      <c r="E801" t="s">
        <v>59</v>
      </c>
      <c r="F801" t="b">
        <v>0</v>
      </c>
      <c r="G801" t="s">
        <v>65</v>
      </c>
      <c r="H801" s="1">
        <v>46031.583449074067</v>
      </c>
      <c r="I801" t="b">
        <v>0</v>
      </c>
      <c r="J801" t="b">
        <v>0</v>
      </c>
      <c r="K801" t="s">
        <v>41</v>
      </c>
      <c r="L801" t="s">
        <v>60</v>
      </c>
      <c r="M801">
        <v>85400</v>
      </c>
      <c r="N801"/>
      <c r="O801" t="s">
        <v>6049</v>
      </c>
      <c r="P801" t="s">
        <v>6050</v>
      </c>
    </row>
    <row r="802" spans="1:16" x14ac:dyDescent="0.25">
      <c r="A802" t="s">
        <v>5</v>
      </c>
      <c r="B802" t="s">
        <v>5</v>
      </c>
      <c r="C802" t="s">
        <v>6051</v>
      </c>
      <c r="D802" t="s">
        <v>4599</v>
      </c>
      <c r="E802" t="s">
        <v>59</v>
      </c>
      <c r="F802" t="b">
        <v>0</v>
      </c>
      <c r="G802" t="s">
        <v>40</v>
      </c>
      <c r="H802" s="1">
        <v>46031.590983796297</v>
      </c>
      <c r="I802" t="b">
        <v>1</v>
      </c>
      <c r="J802" t="b">
        <v>0</v>
      </c>
      <c r="K802" t="s">
        <v>40</v>
      </c>
      <c r="L802" t="s">
        <v>60</v>
      </c>
      <c r="M802">
        <v>47000</v>
      </c>
      <c r="N802"/>
      <c r="O802" t="s">
        <v>6052</v>
      </c>
      <c r="P802" t="s">
        <v>152</v>
      </c>
    </row>
    <row r="803" spans="1:16" x14ac:dyDescent="0.25">
      <c r="A803" t="s">
        <v>3</v>
      </c>
      <c r="B803" t="s">
        <v>6053</v>
      </c>
      <c r="C803" t="s">
        <v>5815</v>
      </c>
      <c r="D803" t="s">
        <v>4526</v>
      </c>
      <c r="E803" t="s">
        <v>59</v>
      </c>
      <c r="F803" t="b">
        <v>0</v>
      </c>
      <c r="G803" t="s">
        <v>20</v>
      </c>
      <c r="H803" s="1">
        <v>46031.596932870372</v>
      </c>
      <c r="I803" t="b">
        <v>1</v>
      </c>
      <c r="J803" t="b">
        <v>0</v>
      </c>
      <c r="K803" t="s">
        <v>20</v>
      </c>
      <c r="L803" t="s">
        <v>60</v>
      </c>
      <c r="M803">
        <v>65000</v>
      </c>
      <c r="N803"/>
      <c r="O803" t="s">
        <v>6054</v>
      </c>
      <c r="P803" t="s">
        <v>1514</v>
      </c>
    </row>
    <row r="804" spans="1:16" x14ac:dyDescent="0.25">
      <c r="A804" t="s">
        <v>0</v>
      </c>
      <c r="B804" t="s">
        <v>6055</v>
      </c>
      <c r="C804" t="s">
        <v>5815</v>
      </c>
      <c r="D804" t="s">
        <v>4526</v>
      </c>
      <c r="E804" t="s">
        <v>59</v>
      </c>
      <c r="F804" t="b">
        <v>0</v>
      </c>
      <c r="G804" t="s">
        <v>20</v>
      </c>
      <c r="H804" s="1">
        <v>46031.596956018519</v>
      </c>
      <c r="I804" t="b">
        <v>0</v>
      </c>
      <c r="J804" t="b">
        <v>0</v>
      </c>
      <c r="K804" t="s">
        <v>20</v>
      </c>
      <c r="L804" t="s">
        <v>60</v>
      </c>
      <c r="M804">
        <v>65000</v>
      </c>
      <c r="N804"/>
      <c r="O804" t="s">
        <v>6054</v>
      </c>
      <c r="P804" t="s">
        <v>1514</v>
      </c>
    </row>
    <row r="805" spans="1:16" x14ac:dyDescent="0.25">
      <c r="A805" t="s">
        <v>0</v>
      </c>
      <c r="B805" t="s">
        <v>1911</v>
      </c>
      <c r="C805" t="s">
        <v>1358</v>
      </c>
      <c r="D805" t="s">
        <v>2360</v>
      </c>
      <c r="E805" t="s">
        <v>59</v>
      </c>
      <c r="F805" t="b">
        <v>0</v>
      </c>
      <c r="G805" t="s">
        <v>63</v>
      </c>
      <c r="H805" s="1">
        <v>46031.59715277778</v>
      </c>
      <c r="I805" t="b">
        <v>0</v>
      </c>
      <c r="J805" t="b">
        <v>0</v>
      </c>
      <c r="K805" t="s">
        <v>41</v>
      </c>
      <c r="L805" t="s">
        <v>74</v>
      </c>
      <c r="M805"/>
      <c r="N805">
        <v>30</v>
      </c>
      <c r="O805" t="s">
        <v>3493</v>
      </c>
      <c r="P805" t="s">
        <v>6056</v>
      </c>
    </row>
    <row r="806" spans="1:16" x14ac:dyDescent="0.25">
      <c r="A806" t="s">
        <v>0</v>
      </c>
      <c r="B806" t="s">
        <v>6057</v>
      </c>
      <c r="C806" t="s">
        <v>978</v>
      </c>
      <c r="D806" t="s">
        <v>4346</v>
      </c>
      <c r="E806" t="s">
        <v>88</v>
      </c>
      <c r="F806" t="b">
        <v>0</v>
      </c>
      <c r="G806" t="s">
        <v>77</v>
      </c>
      <c r="H806" s="1">
        <v>46031.625405092593</v>
      </c>
      <c r="I806" t="b">
        <v>0</v>
      </c>
      <c r="J806" t="b">
        <v>0</v>
      </c>
      <c r="K806" t="s">
        <v>41</v>
      </c>
      <c r="L806" t="s">
        <v>74</v>
      </c>
      <c r="M806"/>
      <c r="N806">
        <v>51.5</v>
      </c>
      <c r="O806" t="s">
        <v>6058</v>
      </c>
      <c r="P806" t="s">
        <v>6059</v>
      </c>
    </row>
    <row r="807" spans="1:16" x14ac:dyDescent="0.25">
      <c r="A807" t="s">
        <v>0</v>
      </c>
      <c r="B807" t="s">
        <v>228</v>
      </c>
      <c r="C807" t="s">
        <v>5315</v>
      </c>
      <c r="D807" t="s">
        <v>4346</v>
      </c>
      <c r="E807" t="s">
        <v>59</v>
      </c>
      <c r="F807" t="b">
        <v>0</v>
      </c>
      <c r="G807" t="s">
        <v>40</v>
      </c>
      <c r="H807" s="1">
        <v>46031.6325</v>
      </c>
      <c r="I807" t="b">
        <v>1</v>
      </c>
      <c r="J807" t="b">
        <v>0</v>
      </c>
      <c r="K807" t="s">
        <v>40</v>
      </c>
      <c r="L807" t="s">
        <v>60</v>
      </c>
      <c r="M807">
        <v>57500</v>
      </c>
      <c r="N807"/>
      <c r="O807" t="s">
        <v>6060</v>
      </c>
      <c r="P807" t="s">
        <v>5317</v>
      </c>
    </row>
    <row r="808" spans="1:16" x14ac:dyDescent="0.25">
      <c r="A808" t="s">
        <v>1</v>
      </c>
      <c r="B808" t="s">
        <v>6061</v>
      </c>
      <c r="C808" t="s">
        <v>5029</v>
      </c>
      <c r="D808" t="s">
        <v>6062</v>
      </c>
      <c r="E808" t="s">
        <v>59</v>
      </c>
      <c r="F808" t="b">
        <v>0</v>
      </c>
      <c r="G808" t="s">
        <v>40</v>
      </c>
      <c r="H808" s="1">
        <v>46031.632789351846</v>
      </c>
      <c r="I808" t="b">
        <v>1</v>
      </c>
      <c r="J808" t="b">
        <v>0</v>
      </c>
      <c r="K808" t="s">
        <v>40</v>
      </c>
      <c r="L808" t="s">
        <v>74</v>
      </c>
      <c r="M808"/>
      <c r="N808">
        <v>21</v>
      </c>
      <c r="O808" t="s">
        <v>6063</v>
      </c>
      <c r="P808" t="s">
        <v>6064</v>
      </c>
    </row>
    <row r="809" spans="1:16" x14ac:dyDescent="0.25">
      <c r="A809" t="s">
        <v>1</v>
      </c>
      <c r="B809" t="s">
        <v>6065</v>
      </c>
      <c r="C809" t="s">
        <v>76</v>
      </c>
      <c r="D809" t="s">
        <v>4526</v>
      </c>
      <c r="E809" t="s">
        <v>132</v>
      </c>
      <c r="F809" t="b">
        <v>1</v>
      </c>
      <c r="G809" t="s">
        <v>13</v>
      </c>
      <c r="H809" s="1">
        <v>46031.633912037039</v>
      </c>
      <c r="I809" t="b">
        <v>0</v>
      </c>
      <c r="J809" t="b">
        <v>0</v>
      </c>
      <c r="K809" t="s">
        <v>13</v>
      </c>
      <c r="L809" t="s">
        <v>74</v>
      </c>
      <c r="M809"/>
      <c r="N809">
        <v>52.5</v>
      </c>
      <c r="O809" t="s">
        <v>5046</v>
      </c>
    </row>
    <row r="810" spans="1:16" x14ac:dyDescent="0.25">
      <c r="A810" t="s">
        <v>1</v>
      </c>
      <c r="B810" t="s">
        <v>3391</v>
      </c>
      <c r="C810" t="s">
        <v>500</v>
      </c>
      <c r="D810" t="s">
        <v>4526</v>
      </c>
      <c r="E810" t="s">
        <v>88</v>
      </c>
      <c r="F810" t="b">
        <v>0</v>
      </c>
      <c r="G810" t="s">
        <v>13</v>
      </c>
      <c r="H810" s="1">
        <v>46031.634004629632</v>
      </c>
      <c r="I810" t="b">
        <v>1</v>
      </c>
      <c r="J810" t="b">
        <v>0</v>
      </c>
      <c r="K810" t="s">
        <v>13</v>
      </c>
      <c r="L810" t="s">
        <v>74</v>
      </c>
      <c r="M810"/>
      <c r="N810">
        <v>75</v>
      </c>
      <c r="O810" t="s">
        <v>2080</v>
      </c>
      <c r="P810" t="s">
        <v>4769</v>
      </c>
    </row>
    <row r="811" spans="1:16" x14ac:dyDescent="0.25">
      <c r="A811" t="s">
        <v>0</v>
      </c>
      <c r="B811" t="s">
        <v>6066</v>
      </c>
      <c r="C811" t="s">
        <v>200</v>
      </c>
      <c r="D811" t="s">
        <v>6067</v>
      </c>
      <c r="E811" t="s">
        <v>59</v>
      </c>
      <c r="F811" t="b">
        <v>0</v>
      </c>
      <c r="G811" t="s">
        <v>65</v>
      </c>
      <c r="H811" s="1">
        <v>46031.666747685187</v>
      </c>
      <c r="I811" t="b">
        <v>0</v>
      </c>
      <c r="J811" t="b">
        <v>1</v>
      </c>
      <c r="K811" t="s">
        <v>41</v>
      </c>
      <c r="L811" t="s">
        <v>60</v>
      </c>
      <c r="M811">
        <v>77000</v>
      </c>
      <c r="N811"/>
      <c r="O811" t="s">
        <v>6068</v>
      </c>
      <c r="P811" t="s">
        <v>6069</v>
      </c>
    </row>
    <row r="812" spans="1:16" x14ac:dyDescent="0.25">
      <c r="A812" t="s">
        <v>0</v>
      </c>
      <c r="B812" t="s">
        <v>1219</v>
      </c>
      <c r="C812" t="s">
        <v>142</v>
      </c>
      <c r="D812" t="s">
        <v>2360</v>
      </c>
      <c r="E812" t="s">
        <v>59</v>
      </c>
      <c r="F812" t="b">
        <v>0</v>
      </c>
      <c r="G812" t="s">
        <v>65</v>
      </c>
      <c r="H812" s="1">
        <v>46031.666805555556</v>
      </c>
      <c r="I812" t="b">
        <v>0</v>
      </c>
      <c r="J812" t="b">
        <v>0</v>
      </c>
      <c r="K812" t="s">
        <v>41</v>
      </c>
      <c r="L812" t="s">
        <v>60</v>
      </c>
      <c r="M812">
        <v>57000</v>
      </c>
      <c r="N812"/>
      <c r="O812" t="s">
        <v>1220</v>
      </c>
      <c r="P812" t="s">
        <v>146</v>
      </c>
    </row>
    <row r="813" spans="1:16" x14ac:dyDescent="0.25">
      <c r="A813" t="s">
        <v>7</v>
      </c>
      <c r="B813" t="s">
        <v>6070</v>
      </c>
      <c r="C813" t="s">
        <v>246</v>
      </c>
      <c r="D813" t="s">
        <v>4526</v>
      </c>
      <c r="E813" t="s">
        <v>59</v>
      </c>
      <c r="F813" t="b">
        <v>0</v>
      </c>
      <c r="G813" t="s">
        <v>65</v>
      </c>
      <c r="H813" s="1">
        <v>46031.666805555556</v>
      </c>
      <c r="I813" t="b">
        <v>0</v>
      </c>
      <c r="J813" t="b">
        <v>1</v>
      </c>
      <c r="K813" t="s">
        <v>41</v>
      </c>
      <c r="L813" t="s">
        <v>60</v>
      </c>
      <c r="M813">
        <v>112000</v>
      </c>
      <c r="N813"/>
      <c r="O813" t="s">
        <v>1155</v>
      </c>
      <c r="P813" t="s">
        <v>6071</v>
      </c>
    </row>
    <row r="814" spans="1:16" x14ac:dyDescent="0.25">
      <c r="A814" t="s">
        <v>3</v>
      </c>
      <c r="B814" t="s">
        <v>6072</v>
      </c>
      <c r="C814" t="s">
        <v>121</v>
      </c>
      <c r="D814" t="s">
        <v>4526</v>
      </c>
      <c r="E814" t="s">
        <v>59</v>
      </c>
      <c r="F814" t="b">
        <v>0</v>
      </c>
      <c r="G814" t="s">
        <v>68</v>
      </c>
      <c r="H814" s="1">
        <v>46031.667488425926</v>
      </c>
      <c r="I814" t="b">
        <v>0</v>
      </c>
      <c r="J814" t="b">
        <v>0</v>
      </c>
      <c r="K814" t="s">
        <v>41</v>
      </c>
      <c r="L814" t="s">
        <v>74</v>
      </c>
      <c r="M814"/>
      <c r="N814">
        <v>60.25</v>
      </c>
      <c r="O814" t="s">
        <v>855</v>
      </c>
      <c r="P814" t="s">
        <v>1482</v>
      </c>
    </row>
    <row r="815" spans="1:16" x14ac:dyDescent="0.25">
      <c r="A815" t="s">
        <v>3</v>
      </c>
      <c r="B815" t="s">
        <v>6073</v>
      </c>
      <c r="C815" t="s">
        <v>172</v>
      </c>
      <c r="D815" t="s">
        <v>4526</v>
      </c>
      <c r="E815" t="s">
        <v>88</v>
      </c>
      <c r="F815" t="b">
        <v>0</v>
      </c>
      <c r="G815" t="s">
        <v>68</v>
      </c>
      <c r="H815" s="1">
        <v>46031.667557870373</v>
      </c>
      <c r="I815" t="b">
        <v>0</v>
      </c>
      <c r="J815" t="b">
        <v>1</v>
      </c>
      <c r="K815" t="s">
        <v>41</v>
      </c>
      <c r="L815" t="s">
        <v>74</v>
      </c>
      <c r="M815"/>
      <c r="N815">
        <v>71</v>
      </c>
      <c r="O815" t="s">
        <v>482</v>
      </c>
      <c r="P815" t="s">
        <v>1009</v>
      </c>
    </row>
    <row r="816" spans="1:16" x14ac:dyDescent="0.25">
      <c r="A816" t="s">
        <v>2</v>
      </c>
      <c r="B816" t="s">
        <v>6074</v>
      </c>
      <c r="C816" t="s">
        <v>76</v>
      </c>
      <c r="D816" t="s">
        <v>4622</v>
      </c>
      <c r="E816" t="s">
        <v>59</v>
      </c>
      <c r="F816" t="b">
        <v>1</v>
      </c>
      <c r="G816" t="s">
        <v>65</v>
      </c>
      <c r="H816" s="1">
        <v>46031.667812500003</v>
      </c>
      <c r="I816" t="b">
        <v>0</v>
      </c>
      <c r="J816" t="b">
        <v>0</v>
      </c>
      <c r="K816" t="s">
        <v>41</v>
      </c>
      <c r="L816" t="s">
        <v>60</v>
      </c>
      <c r="M816">
        <v>108680</v>
      </c>
      <c r="N816"/>
      <c r="O816" t="s">
        <v>1160</v>
      </c>
      <c r="P816" t="s">
        <v>6075</v>
      </c>
    </row>
    <row r="817" spans="1:16" x14ac:dyDescent="0.25">
      <c r="A817" t="s">
        <v>5</v>
      </c>
      <c r="B817" t="s">
        <v>6076</v>
      </c>
      <c r="C817" t="s">
        <v>6077</v>
      </c>
      <c r="D817" t="s">
        <v>5440</v>
      </c>
      <c r="E817" t="s">
        <v>59</v>
      </c>
      <c r="F817" t="b">
        <v>0</v>
      </c>
      <c r="G817" t="s">
        <v>65</v>
      </c>
      <c r="H817" s="1">
        <v>46031.668796296297</v>
      </c>
      <c r="I817" t="b">
        <v>0</v>
      </c>
      <c r="J817" t="b">
        <v>0</v>
      </c>
      <c r="K817" t="s">
        <v>41</v>
      </c>
      <c r="L817" t="s">
        <v>60</v>
      </c>
      <c r="M817">
        <v>110064</v>
      </c>
      <c r="N817"/>
      <c r="O817" t="s">
        <v>6078</v>
      </c>
      <c r="P817" t="s">
        <v>3404</v>
      </c>
    </row>
    <row r="818" spans="1:16" x14ac:dyDescent="0.25">
      <c r="A818" t="s">
        <v>1</v>
      </c>
      <c r="B818" t="s">
        <v>1685</v>
      </c>
      <c r="C818" t="s">
        <v>40</v>
      </c>
      <c r="D818" t="s">
        <v>4526</v>
      </c>
      <c r="E818" t="s">
        <v>59</v>
      </c>
      <c r="F818" t="b">
        <v>0</v>
      </c>
      <c r="G818" t="s">
        <v>40</v>
      </c>
      <c r="H818" s="1">
        <v>46031.674224537041</v>
      </c>
      <c r="I818" t="b">
        <v>1</v>
      </c>
      <c r="J818" t="b">
        <v>0</v>
      </c>
      <c r="K818" t="s">
        <v>40</v>
      </c>
      <c r="L818" t="s">
        <v>60</v>
      </c>
      <c r="M818">
        <v>62500</v>
      </c>
      <c r="N818"/>
      <c r="O818" t="s">
        <v>5031</v>
      </c>
      <c r="P818" t="s">
        <v>6079</v>
      </c>
    </row>
    <row r="819" spans="1:16" x14ac:dyDescent="0.25">
      <c r="A819" t="s">
        <v>9</v>
      </c>
      <c r="B819" t="s">
        <v>6080</v>
      </c>
      <c r="C819" t="s">
        <v>6081</v>
      </c>
      <c r="D819" t="s">
        <v>4526</v>
      </c>
      <c r="E819" t="s">
        <v>59</v>
      </c>
      <c r="F819" t="b">
        <v>0</v>
      </c>
      <c r="G819" t="s">
        <v>40</v>
      </c>
      <c r="H819" s="1">
        <v>46031.674432870372</v>
      </c>
      <c r="I819" t="b">
        <v>1</v>
      </c>
      <c r="J819" t="b">
        <v>0</v>
      </c>
      <c r="K819" t="s">
        <v>40</v>
      </c>
      <c r="L819" t="s">
        <v>60</v>
      </c>
      <c r="M819">
        <v>65928.5</v>
      </c>
      <c r="N819"/>
      <c r="O819" t="s">
        <v>6082</v>
      </c>
      <c r="P819" t="s">
        <v>1273</v>
      </c>
    </row>
    <row r="820" spans="1:16" x14ac:dyDescent="0.25">
      <c r="A820" t="s">
        <v>1</v>
      </c>
      <c r="B820" t="s">
        <v>6083</v>
      </c>
      <c r="C820" t="s">
        <v>6084</v>
      </c>
      <c r="D820" t="s">
        <v>4526</v>
      </c>
      <c r="E820" t="s">
        <v>59</v>
      </c>
      <c r="F820" t="b">
        <v>0</v>
      </c>
      <c r="G820" t="s">
        <v>20</v>
      </c>
      <c r="H820" s="1">
        <v>46031.680358796293</v>
      </c>
      <c r="I820" t="b">
        <v>0</v>
      </c>
      <c r="J820" t="b">
        <v>0</v>
      </c>
      <c r="K820" t="s">
        <v>20</v>
      </c>
      <c r="L820" t="s">
        <v>74</v>
      </c>
      <c r="M820"/>
      <c r="N820">
        <v>46500</v>
      </c>
      <c r="O820" t="s">
        <v>2189</v>
      </c>
    </row>
    <row r="821" spans="1:16" x14ac:dyDescent="0.25">
      <c r="A821" t="s">
        <v>7</v>
      </c>
      <c r="B821" t="s">
        <v>6085</v>
      </c>
      <c r="C821" t="s">
        <v>246</v>
      </c>
      <c r="D821" t="s">
        <v>4346</v>
      </c>
      <c r="E821" t="s">
        <v>59</v>
      </c>
      <c r="F821" t="b">
        <v>0</v>
      </c>
      <c r="G821" t="s">
        <v>65</v>
      </c>
      <c r="H821" s="1">
        <v>46031.708449074067</v>
      </c>
      <c r="I821" t="b">
        <v>0</v>
      </c>
      <c r="J821" t="b">
        <v>1</v>
      </c>
      <c r="K821" t="s">
        <v>41</v>
      </c>
      <c r="L821" t="s">
        <v>60</v>
      </c>
      <c r="M821">
        <v>82500</v>
      </c>
      <c r="N821"/>
      <c r="O821" t="s">
        <v>6086</v>
      </c>
      <c r="P821" t="s">
        <v>6087</v>
      </c>
    </row>
    <row r="822" spans="1:16" x14ac:dyDescent="0.25">
      <c r="A822" t="s">
        <v>2</v>
      </c>
      <c r="B822" t="s">
        <v>248</v>
      </c>
      <c r="C822" t="s">
        <v>467</v>
      </c>
      <c r="D822" t="s">
        <v>5667</v>
      </c>
      <c r="E822" t="s">
        <v>59</v>
      </c>
      <c r="F822" t="b">
        <v>0</v>
      </c>
      <c r="G822" t="s">
        <v>65</v>
      </c>
      <c r="H822" s="1">
        <v>46031.709479166668</v>
      </c>
      <c r="I822" t="b">
        <v>0</v>
      </c>
      <c r="J822" t="b">
        <v>1</v>
      </c>
      <c r="K822" t="s">
        <v>41</v>
      </c>
      <c r="L822" t="s">
        <v>60</v>
      </c>
      <c r="M822">
        <v>205000</v>
      </c>
      <c r="N822"/>
      <c r="O822" t="s">
        <v>6088</v>
      </c>
      <c r="P822" t="s">
        <v>6089</v>
      </c>
    </row>
    <row r="823" spans="1:16" x14ac:dyDescent="0.25">
      <c r="A823" t="s">
        <v>5</v>
      </c>
      <c r="B823" t="s">
        <v>6090</v>
      </c>
      <c r="C823" t="s">
        <v>998</v>
      </c>
      <c r="D823" t="s">
        <v>4630</v>
      </c>
      <c r="E823" t="s">
        <v>88</v>
      </c>
      <c r="F823" t="b">
        <v>0</v>
      </c>
      <c r="G823" t="s">
        <v>65</v>
      </c>
      <c r="H823" s="1">
        <v>46031.710358796299</v>
      </c>
      <c r="I823" t="b">
        <v>1</v>
      </c>
      <c r="J823" t="b">
        <v>0</v>
      </c>
      <c r="K823" t="s">
        <v>41</v>
      </c>
      <c r="L823" t="s">
        <v>74</v>
      </c>
      <c r="M823"/>
      <c r="N823">
        <v>55</v>
      </c>
      <c r="O823" t="s">
        <v>6091</v>
      </c>
      <c r="P823" t="s">
        <v>6092</v>
      </c>
    </row>
    <row r="824" spans="1:16" x14ac:dyDescent="0.25">
      <c r="A824" t="s">
        <v>0</v>
      </c>
      <c r="B824" t="s">
        <v>1125</v>
      </c>
      <c r="C824" t="s">
        <v>5228</v>
      </c>
      <c r="D824" t="s">
        <v>4526</v>
      </c>
      <c r="E824" t="s">
        <v>59</v>
      </c>
      <c r="F824" t="b">
        <v>0</v>
      </c>
      <c r="G824" t="s">
        <v>40</v>
      </c>
      <c r="H824" s="1">
        <v>46031.715821759259</v>
      </c>
      <c r="I824" t="b">
        <v>1</v>
      </c>
      <c r="J824" t="b">
        <v>0</v>
      </c>
      <c r="K824" t="s">
        <v>40</v>
      </c>
      <c r="L824" t="s">
        <v>60</v>
      </c>
      <c r="M824">
        <v>80000</v>
      </c>
      <c r="N824"/>
      <c r="O824" t="s">
        <v>5229</v>
      </c>
      <c r="P824" t="s">
        <v>3480</v>
      </c>
    </row>
    <row r="825" spans="1:16" x14ac:dyDescent="0.25">
      <c r="A825" t="s">
        <v>1</v>
      </c>
      <c r="B825" t="s">
        <v>6093</v>
      </c>
      <c r="C825" t="s">
        <v>6094</v>
      </c>
      <c r="D825" t="s">
        <v>6095</v>
      </c>
      <c r="E825" t="s">
        <v>59</v>
      </c>
      <c r="F825" t="b">
        <v>0</v>
      </c>
      <c r="G825" t="s">
        <v>40</v>
      </c>
      <c r="H825" s="1">
        <v>46031.715983796297</v>
      </c>
      <c r="I825" t="b">
        <v>1</v>
      </c>
      <c r="J825" t="b">
        <v>0</v>
      </c>
      <c r="K825" t="s">
        <v>40</v>
      </c>
      <c r="L825" t="s">
        <v>60</v>
      </c>
      <c r="M825">
        <v>59000</v>
      </c>
      <c r="N825"/>
      <c r="O825" t="s">
        <v>6096</v>
      </c>
      <c r="P825" t="s">
        <v>6097</v>
      </c>
    </row>
    <row r="826" spans="1:16" x14ac:dyDescent="0.25">
      <c r="A826" t="s">
        <v>1</v>
      </c>
      <c r="B826" t="s">
        <v>6093</v>
      </c>
      <c r="C826" t="s">
        <v>76</v>
      </c>
      <c r="D826" t="s">
        <v>6062</v>
      </c>
      <c r="E826" t="s">
        <v>59</v>
      </c>
      <c r="F826" t="b">
        <v>1</v>
      </c>
      <c r="G826" t="s">
        <v>40</v>
      </c>
      <c r="H826" s="1">
        <v>46031.716122685182</v>
      </c>
      <c r="I826" t="b">
        <v>1</v>
      </c>
      <c r="J826" t="b">
        <v>0</v>
      </c>
      <c r="K826" t="s">
        <v>40</v>
      </c>
      <c r="L826" t="s">
        <v>60</v>
      </c>
      <c r="M826">
        <v>59000</v>
      </c>
      <c r="N826"/>
      <c r="O826" t="s">
        <v>6096</v>
      </c>
      <c r="P826" t="s">
        <v>6097</v>
      </c>
    </row>
    <row r="827" spans="1:16" x14ac:dyDescent="0.25">
      <c r="A827" t="s">
        <v>0</v>
      </c>
      <c r="B827" t="s">
        <v>6098</v>
      </c>
      <c r="C827" t="s">
        <v>207</v>
      </c>
      <c r="D827" t="s">
        <v>2360</v>
      </c>
      <c r="E827" t="s">
        <v>59</v>
      </c>
      <c r="F827" t="b">
        <v>0</v>
      </c>
      <c r="G827" t="s">
        <v>63</v>
      </c>
      <c r="H827" s="1">
        <v>46031.72215277778</v>
      </c>
      <c r="I827" t="b">
        <v>0</v>
      </c>
      <c r="J827" t="b">
        <v>1</v>
      </c>
      <c r="K827" t="s">
        <v>41</v>
      </c>
      <c r="L827" t="s">
        <v>60</v>
      </c>
      <c r="M827">
        <v>75000</v>
      </c>
      <c r="N827"/>
      <c r="O827" t="s">
        <v>6099</v>
      </c>
      <c r="P827" t="s">
        <v>6100</v>
      </c>
    </row>
    <row r="828" spans="1:16" x14ac:dyDescent="0.25">
      <c r="A828" t="s">
        <v>3</v>
      </c>
      <c r="B828" t="s">
        <v>6101</v>
      </c>
      <c r="C828" t="s">
        <v>3180</v>
      </c>
      <c r="D828" t="s">
        <v>155</v>
      </c>
      <c r="F828" t="b">
        <v>0</v>
      </c>
      <c r="G828" t="s">
        <v>63</v>
      </c>
      <c r="H828" s="1">
        <v>46031.72215277778</v>
      </c>
      <c r="I828" t="b">
        <v>0</v>
      </c>
      <c r="J828" t="b">
        <v>0</v>
      </c>
      <c r="K828" t="s">
        <v>41</v>
      </c>
      <c r="L828" t="s">
        <v>74</v>
      </c>
      <c r="M828"/>
      <c r="N828">
        <v>60</v>
      </c>
      <c r="O828" t="s">
        <v>155</v>
      </c>
    </row>
    <row r="829" spans="1:16" x14ac:dyDescent="0.25">
      <c r="A829" t="s">
        <v>2</v>
      </c>
      <c r="B829" t="s">
        <v>100</v>
      </c>
      <c r="C829" t="s">
        <v>207</v>
      </c>
      <c r="D829" t="s">
        <v>4346</v>
      </c>
      <c r="E829" t="s">
        <v>59</v>
      </c>
      <c r="F829" t="b">
        <v>0</v>
      </c>
      <c r="G829" t="s">
        <v>63</v>
      </c>
      <c r="H829" s="1">
        <v>46031.72246527778</v>
      </c>
      <c r="I829" t="b">
        <v>0</v>
      </c>
      <c r="J829" t="b">
        <v>1</v>
      </c>
      <c r="K829" t="s">
        <v>41</v>
      </c>
      <c r="L829" t="s">
        <v>60</v>
      </c>
      <c r="M829">
        <v>95000</v>
      </c>
      <c r="N829"/>
      <c r="O829" t="s">
        <v>1692</v>
      </c>
      <c r="P829" t="s">
        <v>6102</v>
      </c>
    </row>
    <row r="830" spans="1:16" x14ac:dyDescent="0.25">
      <c r="A830" t="s">
        <v>2</v>
      </c>
      <c r="B830" t="s">
        <v>128</v>
      </c>
      <c r="C830" t="s">
        <v>142</v>
      </c>
      <c r="D830" t="s">
        <v>4756</v>
      </c>
      <c r="E830" t="s">
        <v>59</v>
      </c>
      <c r="F830" t="b">
        <v>0</v>
      </c>
      <c r="G830" t="s">
        <v>65</v>
      </c>
      <c r="H830" s="1">
        <v>46031.750115740739</v>
      </c>
      <c r="I830" t="b">
        <v>0</v>
      </c>
      <c r="J830" t="b">
        <v>1</v>
      </c>
      <c r="K830" t="s">
        <v>41</v>
      </c>
      <c r="L830" t="s">
        <v>60</v>
      </c>
      <c r="M830">
        <v>94900</v>
      </c>
      <c r="N830"/>
      <c r="O830" t="s">
        <v>1594</v>
      </c>
      <c r="P830" t="s">
        <v>897</v>
      </c>
    </row>
    <row r="831" spans="1:16" x14ac:dyDescent="0.25">
      <c r="A831" t="s">
        <v>0</v>
      </c>
      <c r="B831" t="s">
        <v>0</v>
      </c>
      <c r="C831" t="s">
        <v>180</v>
      </c>
      <c r="D831" t="s">
        <v>2360</v>
      </c>
      <c r="F831" t="b">
        <v>0</v>
      </c>
      <c r="G831" t="s">
        <v>68</v>
      </c>
      <c r="H831" s="1">
        <v>46031.750821759262</v>
      </c>
      <c r="I831" t="b">
        <v>0</v>
      </c>
      <c r="J831" t="b">
        <v>0</v>
      </c>
      <c r="K831" t="s">
        <v>41</v>
      </c>
      <c r="L831" t="s">
        <v>74</v>
      </c>
      <c r="M831"/>
      <c r="N831">
        <v>19</v>
      </c>
      <c r="O831" t="s">
        <v>6103</v>
      </c>
      <c r="P831" t="s">
        <v>4219</v>
      </c>
    </row>
    <row r="832" spans="1:16" x14ac:dyDescent="0.25">
      <c r="A832" t="s">
        <v>3</v>
      </c>
      <c r="B832" t="s">
        <v>6104</v>
      </c>
      <c r="C832" t="s">
        <v>172</v>
      </c>
      <c r="D832" t="s">
        <v>2360</v>
      </c>
      <c r="E832" t="s">
        <v>59</v>
      </c>
      <c r="F832" t="b">
        <v>0</v>
      </c>
      <c r="G832" t="s">
        <v>68</v>
      </c>
      <c r="H832" s="1">
        <v>46031.750925925917</v>
      </c>
      <c r="I832" t="b">
        <v>0</v>
      </c>
      <c r="J832" t="b">
        <v>0</v>
      </c>
      <c r="K832" t="s">
        <v>41</v>
      </c>
      <c r="L832" t="s">
        <v>74</v>
      </c>
      <c r="M832"/>
      <c r="N832">
        <v>29</v>
      </c>
      <c r="O832" t="s">
        <v>6105</v>
      </c>
      <c r="P832" t="s">
        <v>6106</v>
      </c>
    </row>
    <row r="833" spans="1:16" x14ac:dyDescent="0.25">
      <c r="A833" t="s">
        <v>4</v>
      </c>
      <c r="B833" t="s">
        <v>3562</v>
      </c>
      <c r="C833" t="s">
        <v>172</v>
      </c>
      <c r="D833" t="s">
        <v>2360</v>
      </c>
      <c r="E833" t="s">
        <v>59</v>
      </c>
      <c r="F833" t="b">
        <v>0</v>
      </c>
      <c r="G833" t="s">
        <v>68</v>
      </c>
      <c r="H833" s="1">
        <v>46031.750960648147</v>
      </c>
      <c r="I833" t="b">
        <v>0</v>
      </c>
      <c r="J833" t="b">
        <v>0</v>
      </c>
      <c r="K833" t="s">
        <v>41</v>
      </c>
      <c r="L833" t="s">
        <v>74</v>
      </c>
      <c r="M833"/>
      <c r="N833">
        <v>65</v>
      </c>
      <c r="O833" t="s">
        <v>3493</v>
      </c>
    </row>
    <row r="834" spans="1:16" x14ac:dyDescent="0.25">
      <c r="A834" t="s">
        <v>2</v>
      </c>
      <c r="B834" t="s">
        <v>6107</v>
      </c>
      <c r="C834" t="s">
        <v>162</v>
      </c>
      <c r="D834" t="s">
        <v>4526</v>
      </c>
      <c r="E834" t="s">
        <v>59</v>
      </c>
      <c r="F834" t="b">
        <v>0</v>
      </c>
      <c r="G834" t="s">
        <v>73</v>
      </c>
      <c r="H834" s="1">
        <v>46031.751458333332</v>
      </c>
      <c r="I834" t="b">
        <v>0</v>
      </c>
      <c r="J834" t="b">
        <v>0</v>
      </c>
      <c r="K834" t="s">
        <v>41</v>
      </c>
      <c r="L834" t="s">
        <v>60</v>
      </c>
      <c r="M834">
        <v>180000</v>
      </c>
      <c r="N834"/>
      <c r="O834" t="s">
        <v>101</v>
      </c>
      <c r="P834" t="s">
        <v>6108</v>
      </c>
    </row>
    <row r="835" spans="1:16" x14ac:dyDescent="0.25">
      <c r="A835" t="s">
        <v>2</v>
      </c>
      <c r="B835" t="s">
        <v>6109</v>
      </c>
      <c r="C835" t="s">
        <v>237</v>
      </c>
      <c r="D835" t="s">
        <v>4526</v>
      </c>
      <c r="E835" t="s">
        <v>59</v>
      </c>
      <c r="F835" t="b">
        <v>0</v>
      </c>
      <c r="G835" t="s">
        <v>89</v>
      </c>
      <c r="H835" s="1">
        <v>46031.751932870371</v>
      </c>
      <c r="I835" t="b">
        <v>0</v>
      </c>
      <c r="J835" t="b">
        <v>1</v>
      </c>
      <c r="K835" t="s">
        <v>41</v>
      </c>
      <c r="L835" t="s">
        <v>60</v>
      </c>
      <c r="M835">
        <v>139500</v>
      </c>
      <c r="N835"/>
      <c r="O835" t="s">
        <v>3028</v>
      </c>
      <c r="P835" t="s">
        <v>6110</v>
      </c>
    </row>
    <row r="836" spans="1:16" x14ac:dyDescent="0.25">
      <c r="A836" t="s">
        <v>1</v>
      </c>
      <c r="B836" t="s">
        <v>2478</v>
      </c>
      <c r="C836" t="s">
        <v>172</v>
      </c>
      <c r="D836" t="s">
        <v>4346</v>
      </c>
      <c r="E836" t="s">
        <v>59</v>
      </c>
      <c r="F836" t="b">
        <v>0</v>
      </c>
      <c r="G836" t="s">
        <v>65</v>
      </c>
      <c r="H836" s="1">
        <v>46031.752071759263</v>
      </c>
      <c r="I836" t="b">
        <v>0</v>
      </c>
      <c r="J836" t="b">
        <v>0</v>
      </c>
      <c r="K836" t="s">
        <v>41</v>
      </c>
      <c r="L836" t="s">
        <v>60</v>
      </c>
      <c r="M836">
        <v>183700</v>
      </c>
      <c r="N836"/>
      <c r="O836" t="s">
        <v>6111</v>
      </c>
      <c r="P836" t="s">
        <v>6112</v>
      </c>
    </row>
    <row r="837" spans="1:16" x14ac:dyDescent="0.25">
      <c r="A837" t="s">
        <v>1</v>
      </c>
      <c r="B837" t="s">
        <v>6113</v>
      </c>
      <c r="C837" t="s">
        <v>71</v>
      </c>
      <c r="D837" t="s">
        <v>4526</v>
      </c>
      <c r="E837" t="s">
        <v>88</v>
      </c>
      <c r="F837" t="b">
        <v>0</v>
      </c>
      <c r="G837" t="s">
        <v>65</v>
      </c>
      <c r="H837" s="1">
        <v>46031.752187500002</v>
      </c>
      <c r="I837" t="b">
        <v>0</v>
      </c>
      <c r="J837" t="b">
        <v>0</v>
      </c>
      <c r="K837" t="s">
        <v>41</v>
      </c>
      <c r="L837" t="s">
        <v>74</v>
      </c>
      <c r="M837"/>
      <c r="N837">
        <v>78</v>
      </c>
      <c r="O837" t="s">
        <v>6114</v>
      </c>
      <c r="P837" t="s">
        <v>6115</v>
      </c>
    </row>
    <row r="838" spans="1:16" x14ac:dyDescent="0.25">
      <c r="A838" t="s">
        <v>4</v>
      </c>
      <c r="B838" t="s">
        <v>6116</v>
      </c>
      <c r="C838" t="s">
        <v>6117</v>
      </c>
      <c r="D838" t="s">
        <v>6118</v>
      </c>
      <c r="E838" t="s">
        <v>72</v>
      </c>
      <c r="F838" t="b">
        <v>0</v>
      </c>
      <c r="G838" t="s">
        <v>40</v>
      </c>
      <c r="H838" s="1">
        <v>46031.7577662037</v>
      </c>
      <c r="I838" t="b">
        <v>0</v>
      </c>
      <c r="J838" t="b">
        <v>0</v>
      </c>
      <c r="K838" t="s">
        <v>40</v>
      </c>
      <c r="L838" t="s">
        <v>60</v>
      </c>
      <c r="M838">
        <v>59186</v>
      </c>
      <c r="N838"/>
      <c r="O838" t="s">
        <v>6119</v>
      </c>
      <c r="P838" t="s">
        <v>622</v>
      </c>
    </row>
    <row r="839" spans="1:16" x14ac:dyDescent="0.25">
      <c r="A839" t="s">
        <v>2</v>
      </c>
      <c r="B839" t="s">
        <v>2343</v>
      </c>
      <c r="C839" t="s">
        <v>6120</v>
      </c>
      <c r="D839" t="s">
        <v>4526</v>
      </c>
      <c r="E839" t="s">
        <v>59</v>
      </c>
      <c r="F839" t="b">
        <v>0</v>
      </c>
      <c r="G839" t="s">
        <v>40</v>
      </c>
      <c r="H839" s="1">
        <v>46031.7578125</v>
      </c>
      <c r="I839" t="b">
        <v>0</v>
      </c>
      <c r="J839" t="b">
        <v>0</v>
      </c>
      <c r="K839" t="s">
        <v>40</v>
      </c>
      <c r="L839" t="s">
        <v>60</v>
      </c>
      <c r="M839">
        <v>80000</v>
      </c>
      <c r="N839"/>
      <c r="O839" t="s">
        <v>6121</v>
      </c>
      <c r="P839" t="s">
        <v>1841</v>
      </c>
    </row>
    <row r="840" spans="1:16" x14ac:dyDescent="0.25">
      <c r="A840" t="s">
        <v>1</v>
      </c>
      <c r="B840" t="s">
        <v>6122</v>
      </c>
      <c r="C840" t="s">
        <v>955</v>
      </c>
      <c r="D840" t="s">
        <v>4346</v>
      </c>
      <c r="E840" t="s">
        <v>88</v>
      </c>
      <c r="F840" t="b">
        <v>0</v>
      </c>
      <c r="G840" t="s">
        <v>13</v>
      </c>
      <c r="H840" s="1">
        <v>46031.759004629632</v>
      </c>
      <c r="I840" t="b">
        <v>1</v>
      </c>
      <c r="J840" t="b">
        <v>0</v>
      </c>
      <c r="K840" t="s">
        <v>13</v>
      </c>
      <c r="L840" t="s">
        <v>74</v>
      </c>
      <c r="M840"/>
      <c r="N840">
        <v>52.5</v>
      </c>
      <c r="O840" t="s">
        <v>6123</v>
      </c>
      <c r="P840" t="s">
        <v>6124</v>
      </c>
    </row>
    <row r="841" spans="1:16" x14ac:dyDescent="0.25">
      <c r="A841" t="s">
        <v>0</v>
      </c>
      <c r="B841" t="s">
        <v>6125</v>
      </c>
      <c r="C841" t="s">
        <v>618</v>
      </c>
      <c r="D841" t="s">
        <v>4526</v>
      </c>
      <c r="E841" t="s">
        <v>59</v>
      </c>
      <c r="F841" t="b">
        <v>0</v>
      </c>
      <c r="G841" t="s">
        <v>65</v>
      </c>
      <c r="H841" s="1">
        <v>46031.791712962957</v>
      </c>
      <c r="I841" t="b">
        <v>0</v>
      </c>
      <c r="J841" t="b">
        <v>1</v>
      </c>
      <c r="K841" t="s">
        <v>41</v>
      </c>
      <c r="L841" t="s">
        <v>60</v>
      </c>
      <c r="M841">
        <v>107500</v>
      </c>
      <c r="N841"/>
      <c r="O841" t="s">
        <v>6126</v>
      </c>
      <c r="P841" t="s">
        <v>6127</v>
      </c>
    </row>
    <row r="842" spans="1:16" x14ac:dyDescent="0.25">
      <c r="A842" t="s">
        <v>0</v>
      </c>
      <c r="B842" t="s">
        <v>6128</v>
      </c>
      <c r="C842" t="s">
        <v>937</v>
      </c>
      <c r="D842" t="s">
        <v>4346</v>
      </c>
      <c r="E842" t="s">
        <v>59</v>
      </c>
      <c r="F842" t="b">
        <v>0</v>
      </c>
      <c r="G842" t="s">
        <v>77</v>
      </c>
      <c r="H842" s="1">
        <v>46031.792071759257</v>
      </c>
      <c r="I842" t="b">
        <v>0</v>
      </c>
      <c r="J842" t="b">
        <v>1</v>
      </c>
      <c r="K842" t="s">
        <v>41</v>
      </c>
      <c r="L842" t="s">
        <v>60</v>
      </c>
      <c r="M842">
        <v>85850</v>
      </c>
      <c r="N842"/>
      <c r="O842" t="s">
        <v>6129</v>
      </c>
    </row>
    <row r="843" spans="1:16" x14ac:dyDescent="0.25">
      <c r="A843" t="s">
        <v>3</v>
      </c>
      <c r="B843" t="s">
        <v>6130</v>
      </c>
      <c r="C843" t="s">
        <v>157</v>
      </c>
      <c r="D843" t="s">
        <v>4526</v>
      </c>
      <c r="E843" t="s">
        <v>59</v>
      </c>
      <c r="F843" t="b">
        <v>0</v>
      </c>
      <c r="G843" t="s">
        <v>77</v>
      </c>
      <c r="H843" s="1">
        <v>46031.792094907411</v>
      </c>
      <c r="I843" t="b">
        <v>1</v>
      </c>
      <c r="J843" t="b">
        <v>0</v>
      </c>
      <c r="K843" t="s">
        <v>41</v>
      </c>
      <c r="L843" t="s">
        <v>74</v>
      </c>
      <c r="M843"/>
      <c r="N843">
        <v>77.5</v>
      </c>
      <c r="O843" t="s">
        <v>4743</v>
      </c>
      <c r="P843" t="s">
        <v>1998</v>
      </c>
    </row>
    <row r="844" spans="1:16" x14ac:dyDescent="0.25">
      <c r="A844" t="s">
        <v>2</v>
      </c>
      <c r="B844" t="s">
        <v>3558</v>
      </c>
      <c r="C844" t="s">
        <v>121</v>
      </c>
      <c r="D844" t="s">
        <v>2360</v>
      </c>
      <c r="E844" t="s">
        <v>88</v>
      </c>
      <c r="F844" t="b">
        <v>0</v>
      </c>
      <c r="G844" t="s">
        <v>68</v>
      </c>
      <c r="H844" s="1">
        <v>46031.792488425926</v>
      </c>
      <c r="I844" t="b">
        <v>0</v>
      </c>
      <c r="J844" t="b">
        <v>0</v>
      </c>
      <c r="K844" t="s">
        <v>41</v>
      </c>
      <c r="L844" t="s">
        <v>74</v>
      </c>
      <c r="M844"/>
      <c r="N844">
        <v>52</v>
      </c>
      <c r="O844" t="s">
        <v>6131</v>
      </c>
      <c r="P844" t="s">
        <v>6132</v>
      </c>
    </row>
    <row r="845" spans="1:16" x14ac:dyDescent="0.25">
      <c r="A845" t="s">
        <v>1</v>
      </c>
      <c r="B845" t="s">
        <v>6133</v>
      </c>
      <c r="C845" t="s">
        <v>112</v>
      </c>
      <c r="D845" t="s">
        <v>2360</v>
      </c>
      <c r="E845" t="s">
        <v>59</v>
      </c>
      <c r="F845" t="b">
        <v>0</v>
      </c>
      <c r="G845" t="s">
        <v>65</v>
      </c>
      <c r="H845" s="1">
        <v>46031.793634259258</v>
      </c>
      <c r="I845" t="b">
        <v>0</v>
      </c>
      <c r="J845" t="b">
        <v>0</v>
      </c>
      <c r="K845" t="s">
        <v>41</v>
      </c>
      <c r="L845" t="s">
        <v>74</v>
      </c>
      <c r="M845"/>
      <c r="N845">
        <v>52.5</v>
      </c>
      <c r="O845" t="s">
        <v>6134</v>
      </c>
      <c r="P845" t="s">
        <v>6135</v>
      </c>
    </row>
    <row r="846" spans="1:16" x14ac:dyDescent="0.25">
      <c r="A846" t="s">
        <v>1</v>
      </c>
      <c r="B846" t="s">
        <v>6136</v>
      </c>
      <c r="C846" t="s">
        <v>852</v>
      </c>
      <c r="D846" t="s">
        <v>4017</v>
      </c>
      <c r="E846" t="s">
        <v>88</v>
      </c>
      <c r="F846" t="b">
        <v>0</v>
      </c>
      <c r="G846" t="s">
        <v>77</v>
      </c>
      <c r="H846" s="1">
        <v>46031.794270833343</v>
      </c>
      <c r="I846" t="b">
        <v>1</v>
      </c>
      <c r="J846" t="b">
        <v>0</v>
      </c>
      <c r="K846" t="s">
        <v>41</v>
      </c>
      <c r="L846" t="s">
        <v>74</v>
      </c>
      <c r="M846"/>
      <c r="N846">
        <v>80</v>
      </c>
      <c r="O846" t="s">
        <v>1779</v>
      </c>
      <c r="P846" t="s">
        <v>6137</v>
      </c>
    </row>
    <row r="847" spans="1:16" x14ac:dyDescent="0.25">
      <c r="A847" t="s">
        <v>1</v>
      </c>
      <c r="B847" t="s">
        <v>1776</v>
      </c>
      <c r="C847" t="s">
        <v>2569</v>
      </c>
      <c r="D847" t="s">
        <v>2360</v>
      </c>
      <c r="E847" t="s">
        <v>59</v>
      </c>
      <c r="F847" t="b">
        <v>0</v>
      </c>
      <c r="G847" t="s">
        <v>77</v>
      </c>
      <c r="H847" s="1">
        <v>46031.794305555559</v>
      </c>
      <c r="I847" t="b">
        <v>0</v>
      </c>
      <c r="J847" t="b">
        <v>0</v>
      </c>
      <c r="K847" t="s">
        <v>41</v>
      </c>
      <c r="L847" t="s">
        <v>60</v>
      </c>
      <c r="M847">
        <v>100000</v>
      </c>
      <c r="N847"/>
      <c r="O847" t="s">
        <v>6138</v>
      </c>
      <c r="P847" t="s">
        <v>6139</v>
      </c>
    </row>
    <row r="848" spans="1:16" x14ac:dyDescent="0.25">
      <c r="A848" t="s">
        <v>0</v>
      </c>
      <c r="B848" t="s">
        <v>0</v>
      </c>
      <c r="C848" t="s">
        <v>6140</v>
      </c>
      <c r="D848" t="s">
        <v>4346</v>
      </c>
      <c r="E848" t="s">
        <v>59</v>
      </c>
      <c r="F848" t="b">
        <v>0</v>
      </c>
      <c r="G848" t="s">
        <v>40</v>
      </c>
      <c r="H848" s="1">
        <v>46031.799155092587</v>
      </c>
      <c r="I848" t="b">
        <v>1</v>
      </c>
      <c r="J848" t="b">
        <v>0</v>
      </c>
      <c r="K848" t="s">
        <v>40</v>
      </c>
      <c r="L848" t="s">
        <v>60</v>
      </c>
      <c r="M848">
        <v>31750</v>
      </c>
      <c r="N848"/>
      <c r="O848" t="s">
        <v>6141</v>
      </c>
      <c r="P848" t="s">
        <v>859</v>
      </c>
    </row>
    <row r="849" spans="1:16" x14ac:dyDescent="0.25">
      <c r="A849" t="s">
        <v>1</v>
      </c>
      <c r="B849" t="s">
        <v>1</v>
      </c>
      <c r="C849" t="s">
        <v>6142</v>
      </c>
      <c r="D849" t="s">
        <v>4346</v>
      </c>
      <c r="E849" t="s">
        <v>59</v>
      </c>
      <c r="F849" t="b">
        <v>0</v>
      </c>
      <c r="G849" t="s">
        <v>40</v>
      </c>
      <c r="H849" s="1">
        <v>46031.799317129633</v>
      </c>
      <c r="I849" t="b">
        <v>0</v>
      </c>
      <c r="J849" t="b">
        <v>0</v>
      </c>
      <c r="K849" t="s">
        <v>40</v>
      </c>
      <c r="L849" t="s">
        <v>60</v>
      </c>
      <c r="M849">
        <v>48832</v>
      </c>
      <c r="N849"/>
      <c r="O849" t="s">
        <v>6143</v>
      </c>
      <c r="P849" t="s">
        <v>3047</v>
      </c>
    </row>
    <row r="850" spans="1:16" x14ac:dyDescent="0.25">
      <c r="A850" t="s">
        <v>6</v>
      </c>
      <c r="B850" t="s">
        <v>3405</v>
      </c>
      <c r="C850" t="s">
        <v>112</v>
      </c>
      <c r="D850" t="s">
        <v>4346</v>
      </c>
      <c r="E850" t="s">
        <v>59</v>
      </c>
      <c r="F850" t="b">
        <v>0</v>
      </c>
      <c r="G850" t="s">
        <v>65</v>
      </c>
      <c r="H850" s="1">
        <v>46031.834479166668</v>
      </c>
      <c r="I850" t="b">
        <v>0</v>
      </c>
      <c r="J850" t="b">
        <v>1</v>
      </c>
      <c r="K850" t="s">
        <v>41</v>
      </c>
      <c r="L850" t="s">
        <v>60</v>
      </c>
      <c r="M850">
        <v>209500</v>
      </c>
      <c r="N850"/>
      <c r="O850" t="s">
        <v>6144</v>
      </c>
      <c r="P850" t="s">
        <v>1809</v>
      </c>
    </row>
    <row r="851" spans="1:16" x14ac:dyDescent="0.25">
      <c r="A851" t="s">
        <v>4</v>
      </c>
      <c r="B851" t="s">
        <v>6145</v>
      </c>
      <c r="C851" t="s">
        <v>860</v>
      </c>
      <c r="D851" t="s">
        <v>4346</v>
      </c>
      <c r="E851" t="s">
        <v>59</v>
      </c>
      <c r="F851" t="b">
        <v>0</v>
      </c>
      <c r="G851" t="s">
        <v>65</v>
      </c>
      <c r="H851" s="1">
        <v>46031.834548611107</v>
      </c>
      <c r="I851" t="b">
        <v>0</v>
      </c>
      <c r="J851" t="b">
        <v>1</v>
      </c>
      <c r="K851" t="s">
        <v>41</v>
      </c>
      <c r="L851" t="s">
        <v>60</v>
      </c>
      <c r="M851">
        <v>151475</v>
      </c>
      <c r="N851"/>
      <c r="O851" t="s">
        <v>528</v>
      </c>
      <c r="P851" t="s">
        <v>6146</v>
      </c>
    </row>
    <row r="852" spans="1:16" x14ac:dyDescent="0.25">
      <c r="A852" t="s">
        <v>1</v>
      </c>
      <c r="B852" t="s">
        <v>6147</v>
      </c>
      <c r="C852" t="s">
        <v>960</v>
      </c>
      <c r="D852" t="s">
        <v>4526</v>
      </c>
      <c r="E852" t="s">
        <v>59</v>
      </c>
      <c r="F852" t="b">
        <v>0</v>
      </c>
      <c r="G852" t="s">
        <v>65</v>
      </c>
      <c r="H852" s="1">
        <v>46031.835300925923</v>
      </c>
      <c r="I852" t="b">
        <v>0</v>
      </c>
      <c r="J852" t="b">
        <v>1</v>
      </c>
      <c r="K852" t="s">
        <v>41</v>
      </c>
      <c r="L852" t="s">
        <v>60</v>
      </c>
      <c r="M852">
        <v>178000</v>
      </c>
      <c r="N852"/>
      <c r="O852" t="s">
        <v>2023</v>
      </c>
      <c r="P852" t="s">
        <v>4884</v>
      </c>
    </row>
    <row r="853" spans="1:16" x14ac:dyDescent="0.25">
      <c r="A853" t="s">
        <v>1</v>
      </c>
      <c r="B853" t="s">
        <v>6148</v>
      </c>
      <c r="C853" t="s">
        <v>67</v>
      </c>
      <c r="D853" t="s">
        <v>4017</v>
      </c>
      <c r="E853" t="s">
        <v>88</v>
      </c>
      <c r="F853" t="b">
        <v>0</v>
      </c>
      <c r="G853" t="s">
        <v>77</v>
      </c>
      <c r="H853" s="1">
        <v>46031.836018518523</v>
      </c>
      <c r="I853" t="b">
        <v>0</v>
      </c>
      <c r="J853" t="b">
        <v>1</v>
      </c>
      <c r="K853" t="s">
        <v>41</v>
      </c>
      <c r="L853" t="s">
        <v>74</v>
      </c>
      <c r="M853"/>
      <c r="N853">
        <v>33.5</v>
      </c>
      <c r="O853" t="s">
        <v>561</v>
      </c>
      <c r="P853" t="s">
        <v>6149</v>
      </c>
    </row>
    <row r="854" spans="1:16" x14ac:dyDescent="0.25">
      <c r="A854" t="s">
        <v>0</v>
      </c>
      <c r="B854" t="s">
        <v>6150</v>
      </c>
      <c r="C854" t="s">
        <v>207</v>
      </c>
      <c r="D854" t="s">
        <v>4526</v>
      </c>
      <c r="E854" t="s">
        <v>88</v>
      </c>
      <c r="F854" t="b">
        <v>0</v>
      </c>
      <c r="G854" t="s">
        <v>63</v>
      </c>
      <c r="H854" s="1">
        <v>46031.84715277778</v>
      </c>
      <c r="I854" t="b">
        <v>0</v>
      </c>
      <c r="J854" t="b">
        <v>0</v>
      </c>
      <c r="K854" t="s">
        <v>41</v>
      </c>
      <c r="L854" t="s">
        <v>74</v>
      </c>
      <c r="M854"/>
      <c r="N854">
        <v>29</v>
      </c>
      <c r="O854" t="s">
        <v>1970</v>
      </c>
      <c r="P854" t="s">
        <v>3512</v>
      </c>
    </row>
    <row r="855" spans="1:16" x14ac:dyDescent="0.25">
      <c r="A855" t="s">
        <v>0</v>
      </c>
      <c r="B855" t="s">
        <v>0</v>
      </c>
      <c r="C855" t="s">
        <v>328</v>
      </c>
      <c r="D855" t="s">
        <v>4346</v>
      </c>
      <c r="E855" t="s">
        <v>59</v>
      </c>
      <c r="F855" t="b">
        <v>0</v>
      </c>
      <c r="G855" t="s">
        <v>65</v>
      </c>
      <c r="H855" s="1">
        <v>46031.875081018523</v>
      </c>
      <c r="I855" t="b">
        <v>1</v>
      </c>
      <c r="J855" t="b">
        <v>1</v>
      </c>
      <c r="K855" t="s">
        <v>41</v>
      </c>
      <c r="L855" t="s">
        <v>60</v>
      </c>
      <c r="M855">
        <v>75000</v>
      </c>
      <c r="N855"/>
      <c r="O855" t="s">
        <v>6151</v>
      </c>
      <c r="P855" t="s">
        <v>6152</v>
      </c>
    </row>
    <row r="856" spans="1:16" x14ac:dyDescent="0.25">
      <c r="A856" t="s">
        <v>2</v>
      </c>
      <c r="B856" t="s">
        <v>2876</v>
      </c>
      <c r="C856" t="s">
        <v>1156</v>
      </c>
      <c r="D856" t="s">
        <v>2360</v>
      </c>
      <c r="F856" t="b">
        <v>0</v>
      </c>
      <c r="G856" t="s">
        <v>77</v>
      </c>
      <c r="H856" s="1">
        <v>46031.875462962962</v>
      </c>
      <c r="I856" t="b">
        <v>0</v>
      </c>
      <c r="J856" t="b">
        <v>0</v>
      </c>
      <c r="K856" t="s">
        <v>41</v>
      </c>
      <c r="L856" t="s">
        <v>74</v>
      </c>
      <c r="M856"/>
      <c r="N856">
        <v>50</v>
      </c>
      <c r="O856" t="s">
        <v>1693</v>
      </c>
      <c r="P856" t="s">
        <v>6153</v>
      </c>
    </row>
    <row r="857" spans="1:16" x14ac:dyDescent="0.25">
      <c r="A857" t="s">
        <v>2</v>
      </c>
      <c r="B857" t="s">
        <v>1499</v>
      </c>
      <c r="C857" t="s">
        <v>1364</v>
      </c>
      <c r="D857" t="s">
        <v>4526</v>
      </c>
      <c r="E857" t="s">
        <v>88</v>
      </c>
      <c r="F857" t="b">
        <v>0</v>
      </c>
      <c r="G857" t="s">
        <v>77</v>
      </c>
      <c r="H857" s="1">
        <v>46031.876342592594</v>
      </c>
      <c r="I857" t="b">
        <v>0</v>
      </c>
      <c r="J857" t="b">
        <v>1</v>
      </c>
      <c r="K857" t="s">
        <v>41</v>
      </c>
      <c r="L857" t="s">
        <v>74</v>
      </c>
      <c r="M857"/>
      <c r="N857">
        <v>77.5</v>
      </c>
      <c r="O857" t="s">
        <v>482</v>
      </c>
      <c r="P857" t="s">
        <v>6154</v>
      </c>
    </row>
    <row r="858" spans="1:16" x14ac:dyDescent="0.25">
      <c r="A858" t="s">
        <v>4</v>
      </c>
      <c r="B858" t="s">
        <v>6155</v>
      </c>
      <c r="C858" t="s">
        <v>172</v>
      </c>
      <c r="D858" t="s">
        <v>4526</v>
      </c>
      <c r="E858" t="s">
        <v>59</v>
      </c>
      <c r="F858" t="b">
        <v>0</v>
      </c>
      <c r="G858" t="s">
        <v>68</v>
      </c>
      <c r="H858" s="1">
        <v>46031.876817129632</v>
      </c>
      <c r="I858" t="b">
        <v>0</v>
      </c>
      <c r="J858" t="b">
        <v>1</v>
      </c>
      <c r="K858" t="s">
        <v>41</v>
      </c>
      <c r="L858" t="s">
        <v>60</v>
      </c>
      <c r="M858">
        <v>200000</v>
      </c>
      <c r="N858"/>
      <c r="O858" t="s">
        <v>6156</v>
      </c>
      <c r="P858" t="s">
        <v>6157</v>
      </c>
    </row>
    <row r="859" spans="1:16" x14ac:dyDescent="0.25">
      <c r="A859" t="s">
        <v>1</v>
      </c>
      <c r="B859" t="s">
        <v>6158</v>
      </c>
      <c r="C859" t="s">
        <v>167</v>
      </c>
      <c r="D859" t="s">
        <v>2360</v>
      </c>
      <c r="E859" t="s">
        <v>59</v>
      </c>
      <c r="F859" t="b">
        <v>0</v>
      </c>
      <c r="G859" t="s">
        <v>65</v>
      </c>
      <c r="H859" s="1">
        <v>46031.877187500002</v>
      </c>
      <c r="I859" t="b">
        <v>0</v>
      </c>
      <c r="J859" t="b">
        <v>1</v>
      </c>
      <c r="K859" t="s">
        <v>41</v>
      </c>
      <c r="L859" t="s">
        <v>60</v>
      </c>
      <c r="M859">
        <v>190000</v>
      </c>
      <c r="N859"/>
      <c r="O859" t="s">
        <v>5642</v>
      </c>
      <c r="P859" t="s">
        <v>6159</v>
      </c>
    </row>
    <row r="860" spans="1:16" x14ac:dyDescent="0.25">
      <c r="A860" t="s">
        <v>0</v>
      </c>
      <c r="B860" t="s">
        <v>6160</v>
      </c>
      <c r="C860" t="s">
        <v>598</v>
      </c>
      <c r="D860" t="s">
        <v>4526</v>
      </c>
      <c r="E860" t="s">
        <v>132</v>
      </c>
      <c r="F860" t="b">
        <v>0</v>
      </c>
      <c r="G860" t="s">
        <v>65</v>
      </c>
      <c r="H860" s="1">
        <v>46031.916712962957</v>
      </c>
      <c r="I860" t="b">
        <v>0</v>
      </c>
      <c r="J860" t="b">
        <v>1</v>
      </c>
      <c r="K860" t="s">
        <v>41</v>
      </c>
      <c r="L860" t="s">
        <v>74</v>
      </c>
      <c r="M860"/>
      <c r="N860">
        <v>27.5</v>
      </c>
      <c r="O860" t="s">
        <v>6161</v>
      </c>
      <c r="P860" t="s">
        <v>2245</v>
      </c>
    </row>
    <row r="861" spans="1:16" x14ac:dyDescent="0.25">
      <c r="A861" t="s">
        <v>0</v>
      </c>
      <c r="B861" t="s">
        <v>2764</v>
      </c>
      <c r="C861" t="s">
        <v>353</v>
      </c>
      <c r="D861" t="s">
        <v>4346</v>
      </c>
      <c r="E861" t="s">
        <v>88</v>
      </c>
      <c r="F861" t="b">
        <v>0</v>
      </c>
      <c r="G861" t="s">
        <v>77</v>
      </c>
      <c r="H861" s="1">
        <v>46031.917071759257</v>
      </c>
      <c r="I861" t="b">
        <v>0</v>
      </c>
      <c r="J861" t="b">
        <v>0</v>
      </c>
      <c r="K861" t="s">
        <v>41</v>
      </c>
      <c r="L861" t="s">
        <v>74</v>
      </c>
      <c r="M861"/>
      <c r="N861">
        <v>77.5</v>
      </c>
      <c r="O861" t="s">
        <v>744</v>
      </c>
      <c r="P861" t="s">
        <v>6162</v>
      </c>
    </row>
    <row r="862" spans="1:16" x14ac:dyDescent="0.25">
      <c r="A862" t="s">
        <v>6</v>
      </c>
      <c r="B862" t="s">
        <v>4694</v>
      </c>
      <c r="C862" t="s">
        <v>543</v>
      </c>
      <c r="D862" t="s">
        <v>4346</v>
      </c>
      <c r="E862" t="s">
        <v>59</v>
      </c>
      <c r="F862" t="b">
        <v>0</v>
      </c>
      <c r="G862" t="s">
        <v>65</v>
      </c>
      <c r="H862" s="1">
        <v>46031.917847222219</v>
      </c>
      <c r="I862" t="b">
        <v>0</v>
      </c>
      <c r="J862" t="b">
        <v>1</v>
      </c>
      <c r="K862" t="s">
        <v>41</v>
      </c>
      <c r="L862" t="s">
        <v>60</v>
      </c>
      <c r="M862">
        <v>195500</v>
      </c>
      <c r="N862"/>
      <c r="O862" t="s">
        <v>577</v>
      </c>
      <c r="P862" t="s">
        <v>4554</v>
      </c>
    </row>
    <row r="863" spans="1:16" x14ac:dyDescent="0.25">
      <c r="A863" t="s">
        <v>2</v>
      </c>
      <c r="B863" t="s">
        <v>6163</v>
      </c>
      <c r="C863" t="s">
        <v>190</v>
      </c>
      <c r="D863" t="s">
        <v>4756</v>
      </c>
      <c r="E863" t="s">
        <v>59</v>
      </c>
      <c r="F863" t="b">
        <v>0</v>
      </c>
      <c r="G863" t="s">
        <v>73</v>
      </c>
      <c r="H863" s="1">
        <v>46031.918124999997</v>
      </c>
      <c r="I863" t="b">
        <v>0</v>
      </c>
      <c r="J863" t="b">
        <v>1</v>
      </c>
      <c r="K863" t="s">
        <v>41</v>
      </c>
      <c r="L863" t="s">
        <v>60</v>
      </c>
      <c r="M863">
        <v>140000</v>
      </c>
      <c r="N863"/>
      <c r="O863" t="s">
        <v>6164</v>
      </c>
      <c r="P863" t="s">
        <v>6165</v>
      </c>
    </row>
    <row r="864" spans="1:16" x14ac:dyDescent="0.25">
      <c r="A864" t="s">
        <v>1</v>
      </c>
      <c r="B864" t="s">
        <v>6166</v>
      </c>
      <c r="C864" t="s">
        <v>76</v>
      </c>
      <c r="D864" t="s">
        <v>4346</v>
      </c>
      <c r="E864" t="s">
        <v>88</v>
      </c>
      <c r="F864" t="b">
        <v>1</v>
      </c>
      <c r="G864" t="s">
        <v>65</v>
      </c>
      <c r="H864" s="1">
        <v>46031.918634259258</v>
      </c>
      <c r="I864" t="b">
        <v>0</v>
      </c>
      <c r="J864" t="b">
        <v>0</v>
      </c>
      <c r="K864" t="s">
        <v>41</v>
      </c>
      <c r="L864" t="s">
        <v>74</v>
      </c>
      <c r="M864"/>
      <c r="N864">
        <v>57.5</v>
      </c>
      <c r="O864" t="s">
        <v>3167</v>
      </c>
      <c r="P864" t="s">
        <v>6167</v>
      </c>
    </row>
    <row r="865" spans="1:16" x14ac:dyDescent="0.25">
      <c r="A865" t="s">
        <v>0</v>
      </c>
      <c r="B865" t="s">
        <v>6168</v>
      </c>
      <c r="C865" t="s">
        <v>165</v>
      </c>
      <c r="D865" t="s">
        <v>4526</v>
      </c>
      <c r="E865" t="s">
        <v>59</v>
      </c>
      <c r="F865" t="b">
        <v>0</v>
      </c>
      <c r="G865" t="s">
        <v>73</v>
      </c>
      <c r="H865" s="1">
        <v>46031.958958333344</v>
      </c>
      <c r="I865" t="b">
        <v>0</v>
      </c>
      <c r="J865" t="b">
        <v>1</v>
      </c>
      <c r="K865" t="s">
        <v>41</v>
      </c>
      <c r="L865" t="s">
        <v>60</v>
      </c>
      <c r="M865">
        <v>93450</v>
      </c>
      <c r="N865"/>
      <c r="O865" t="s">
        <v>3525</v>
      </c>
      <c r="P865" t="s">
        <v>6169</v>
      </c>
    </row>
    <row r="866" spans="1:16" x14ac:dyDescent="0.25">
      <c r="A866" t="s">
        <v>2</v>
      </c>
      <c r="B866" t="s">
        <v>6170</v>
      </c>
      <c r="C866" t="s">
        <v>852</v>
      </c>
      <c r="D866" t="s">
        <v>4630</v>
      </c>
      <c r="E866" t="s">
        <v>59</v>
      </c>
      <c r="F866" t="b">
        <v>0</v>
      </c>
      <c r="G866" t="s">
        <v>65</v>
      </c>
      <c r="H866" s="1">
        <v>46031.959479166668</v>
      </c>
      <c r="I866" t="b">
        <v>0</v>
      </c>
      <c r="J866" t="b">
        <v>0</v>
      </c>
      <c r="K866" t="s">
        <v>41</v>
      </c>
      <c r="L866" t="s">
        <v>60</v>
      </c>
      <c r="M866">
        <v>95000</v>
      </c>
      <c r="N866"/>
      <c r="O866" t="s">
        <v>6171</v>
      </c>
      <c r="P866" t="s">
        <v>718</v>
      </c>
    </row>
    <row r="867" spans="1:16" x14ac:dyDescent="0.25">
      <c r="A867" t="s">
        <v>1</v>
      </c>
      <c r="B867" t="s">
        <v>4276</v>
      </c>
      <c r="C867" t="s">
        <v>218</v>
      </c>
      <c r="D867" t="s">
        <v>4346</v>
      </c>
      <c r="E867" t="s">
        <v>59</v>
      </c>
      <c r="F867" t="b">
        <v>0</v>
      </c>
      <c r="G867" t="s">
        <v>65</v>
      </c>
      <c r="H867" s="1">
        <v>46031.960462962961</v>
      </c>
      <c r="I867" t="b">
        <v>0</v>
      </c>
      <c r="J867" t="b">
        <v>0</v>
      </c>
      <c r="K867" t="s">
        <v>41</v>
      </c>
      <c r="L867" t="s">
        <v>60</v>
      </c>
      <c r="M867">
        <v>159000</v>
      </c>
      <c r="N867"/>
      <c r="O867" t="s">
        <v>560</v>
      </c>
      <c r="P867" t="s">
        <v>6172</v>
      </c>
    </row>
    <row r="868" spans="1:16" x14ac:dyDescent="0.25">
      <c r="A868" t="s">
        <v>1</v>
      </c>
      <c r="B868" t="s">
        <v>6173</v>
      </c>
      <c r="C868" t="s">
        <v>175</v>
      </c>
      <c r="D868" t="s">
        <v>4346</v>
      </c>
      <c r="E868" t="s">
        <v>59</v>
      </c>
      <c r="F868" t="b">
        <v>0</v>
      </c>
      <c r="G868" t="s">
        <v>65</v>
      </c>
      <c r="H868" s="1">
        <v>46031.960497685177</v>
      </c>
      <c r="I868" t="b">
        <v>0</v>
      </c>
      <c r="J868" t="b">
        <v>0</v>
      </c>
      <c r="K868" t="s">
        <v>41</v>
      </c>
      <c r="L868" t="s">
        <v>60</v>
      </c>
      <c r="M868">
        <v>168800</v>
      </c>
      <c r="N868"/>
      <c r="O868" t="s">
        <v>560</v>
      </c>
      <c r="P868" t="s">
        <v>6174</v>
      </c>
    </row>
    <row r="869" spans="1:16" x14ac:dyDescent="0.25">
      <c r="A869" t="s">
        <v>7</v>
      </c>
      <c r="B869" t="s">
        <v>6175</v>
      </c>
      <c r="C869" t="s">
        <v>112</v>
      </c>
      <c r="D869" t="s">
        <v>6176</v>
      </c>
      <c r="E869" t="s">
        <v>59</v>
      </c>
      <c r="F869" t="b">
        <v>0</v>
      </c>
      <c r="G869" t="s">
        <v>65</v>
      </c>
      <c r="H869" s="1">
        <v>46032.0000462963</v>
      </c>
      <c r="I869" t="b">
        <v>0</v>
      </c>
      <c r="J869" t="b">
        <v>1</v>
      </c>
      <c r="K869" t="s">
        <v>41</v>
      </c>
      <c r="L869" t="s">
        <v>60</v>
      </c>
      <c r="M869">
        <v>155500</v>
      </c>
      <c r="N869"/>
      <c r="O869" t="s">
        <v>756</v>
      </c>
      <c r="P869" t="s">
        <v>6177</v>
      </c>
    </row>
    <row r="870" spans="1:16" x14ac:dyDescent="0.25">
      <c r="A870" t="s">
        <v>3</v>
      </c>
      <c r="B870" t="s">
        <v>6178</v>
      </c>
      <c r="C870" t="s">
        <v>4224</v>
      </c>
      <c r="D870" t="s">
        <v>155</v>
      </c>
      <c r="E870" t="s">
        <v>59</v>
      </c>
      <c r="F870" t="b">
        <v>0</v>
      </c>
      <c r="G870" t="s">
        <v>65</v>
      </c>
      <c r="H870" s="1">
        <v>46032.000081018523</v>
      </c>
      <c r="I870" t="b">
        <v>1</v>
      </c>
      <c r="J870" t="b">
        <v>0</v>
      </c>
      <c r="K870" t="s">
        <v>41</v>
      </c>
      <c r="L870" t="s">
        <v>60</v>
      </c>
      <c r="M870">
        <v>110000</v>
      </c>
      <c r="N870"/>
      <c r="O870" t="s">
        <v>155</v>
      </c>
      <c r="P870" t="s">
        <v>325</v>
      </c>
    </row>
    <row r="871" spans="1:16" x14ac:dyDescent="0.25">
      <c r="A871" t="s">
        <v>7</v>
      </c>
      <c r="B871" t="s">
        <v>6179</v>
      </c>
      <c r="C871" t="s">
        <v>81</v>
      </c>
      <c r="D871" t="s">
        <v>4550</v>
      </c>
      <c r="E871" t="s">
        <v>59</v>
      </c>
      <c r="F871" t="b">
        <v>0</v>
      </c>
      <c r="G871" t="s">
        <v>77</v>
      </c>
      <c r="H871" s="1">
        <v>46032.000428240739</v>
      </c>
      <c r="I871" t="b">
        <v>1</v>
      </c>
      <c r="J871" t="b">
        <v>1</v>
      </c>
      <c r="K871" t="s">
        <v>41</v>
      </c>
      <c r="L871" t="s">
        <v>60</v>
      </c>
      <c r="M871">
        <v>197500</v>
      </c>
      <c r="N871"/>
      <c r="O871" t="s">
        <v>3407</v>
      </c>
      <c r="P871" t="s">
        <v>2392</v>
      </c>
    </row>
    <row r="872" spans="1:16" x14ac:dyDescent="0.25">
      <c r="A872" t="s">
        <v>0</v>
      </c>
      <c r="B872" t="s">
        <v>6180</v>
      </c>
      <c r="C872" t="s">
        <v>201</v>
      </c>
      <c r="D872" t="s">
        <v>3761</v>
      </c>
      <c r="E872" t="s">
        <v>88</v>
      </c>
      <c r="F872" t="b">
        <v>0</v>
      </c>
      <c r="G872" t="s">
        <v>77</v>
      </c>
      <c r="H872" s="1">
        <v>46032.000428240739</v>
      </c>
      <c r="I872" t="b">
        <v>0</v>
      </c>
      <c r="J872" t="b">
        <v>0</v>
      </c>
      <c r="K872" t="s">
        <v>41</v>
      </c>
      <c r="L872" t="s">
        <v>74</v>
      </c>
      <c r="M872"/>
      <c r="N872">
        <v>80</v>
      </c>
      <c r="O872" t="s">
        <v>119</v>
      </c>
      <c r="P872" t="s">
        <v>2313</v>
      </c>
    </row>
    <row r="873" spans="1:16" x14ac:dyDescent="0.25">
      <c r="A873" t="s">
        <v>0</v>
      </c>
      <c r="B873" t="s">
        <v>3885</v>
      </c>
      <c r="C873" t="s">
        <v>6181</v>
      </c>
      <c r="D873" t="s">
        <v>4562</v>
      </c>
      <c r="E873" t="s">
        <v>59</v>
      </c>
      <c r="F873" t="b">
        <v>0</v>
      </c>
      <c r="G873" t="s">
        <v>68</v>
      </c>
      <c r="H873" s="1">
        <v>46032.000891203701</v>
      </c>
      <c r="I873" t="b">
        <v>0</v>
      </c>
      <c r="J873" t="b">
        <v>1</v>
      </c>
      <c r="K873" t="s">
        <v>41</v>
      </c>
      <c r="L873" t="s">
        <v>60</v>
      </c>
      <c r="M873">
        <v>94500</v>
      </c>
      <c r="N873"/>
      <c r="O873" t="s">
        <v>4563</v>
      </c>
      <c r="P873" t="s">
        <v>4564</v>
      </c>
    </row>
    <row r="874" spans="1:16" x14ac:dyDescent="0.25">
      <c r="A874" t="s">
        <v>0</v>
      </c>
      <c r="B874" t="s">
        <v>2013</v>
      </c>
      <c r="C874" t="s">
        <v>301</v>
      </c>
      <c r="D874" t="s">
        <v>4562</v>
      </c>
      <c r="E874" t="s">
        <v>59</v>
      </c>
      <c r="F874" t="b">
        <v>0</v>
      </c>
      <c r="G874" t="s">
        <v>68</v>
      </c>
      <c r="H874" s="1">
        <v>46032.000937500001</v>
      </c>
      <c r="I874" t="b">
        <v>0</v>
      </c>
      <c r="J874" t="b">
        <v>1</v>
      </c>
      <c r="K874" t="s">
        <v>41</v>
      </c>
      <c r="L874" t="s">
        <v>60</v>
      </c>
      <c r="M874">
        <v>94500</v>
      </c>
      <c r="N874"/>
      <c r="O874" t="s">
        <v>4563</v>
      </c>
      <c r="P874" t="s">
        <v>4564</v>
      </c>
    </row>
    <row r="875" spans="1:16" x14ac:dyDescent="0.25">
      <c r="A875" t="s">
        <v>0</v>
      </c>
      <c r="B875" t="s">
        <v>3477</v>
      </c>
      <c r="C875" t="s">
        <v>181</v>
      </c>
      <c r="D875" t="s">
        <v>4346</v>
      </c>
      <c r="E875" t="s">
        <v>59</v>
      </c>
      <c r="F875" t="b">
        <v>0</v>
      </c>
      <c r="G875" t="s">
        <v>89</v>
      </c>
      <c r="H875" s="1">
        <v>46032.00105324074</v>
      </c>
      <c r="I875" t="b">
        <v>0</v>
      </c>
      <c r="J875" t="b">
        <v>1</v>
      </c>
      <c r="K875" t="s">
        <v>41</v>
      </c>
      <c r="L875" t="s">
        <v>74</v>
      </c>
      <c r="M875"/>
      <c r="N875">
        <v>40.545000000000002</v>
      </c>
      <c r="O875" t="s">
        <v>2433</v>
      </c>
      <c r="P875" t="s">
        <v>6182</v>
      </c>
    </row>
    <row r="876" spans="1:16" x14ac:dyDescent="0.25">
      <c r="A876" t="s">
        <v>2</v>
      </c>
      <c r="B876" t="s">
        <v>6183</v>
      </c>
      <c r="C876" t="s">
        <v>112</v>
      </c>
      <c r="D876" t="s">
        <v>4346</v>
      </c>
      <c r="E876" t="s">
        <v>59</v>
      </c>
      <c r="F876" t="b">
        <v>0</v>
      </c>
      <c r="G876" t="s">
        <v>65</v>
      </c>
      <c r="H876" s="1">
        <v>46032.001145833332</v>
      </c>
      <c r="I876" t="b">
        <v>0</v>
      </c>
      <c r="J876" t="b">
        <v>1</v>
      </c>
      <c r="K876" t="s">
        <v>41</v>
      </c>
      <c r="L876" t="s">
        <v>60</v>
      </c>
      <c r="M876">
        <v>137825</v>
      </c>
      <c r="N876"/>
      <c r="O876" t="s">
        <v>1585</v>
      </c>
      <c r="P876" t="s">
        <v>85</v>
      </c>
    </row>
    <row r="877" spans="1:16" x14ac:dyDescent="0.25">
      <c r="A877" t="s">
        <v>2</v>
      </c>
      <c r="B877" t="s">
        <v>6184</v>
      </c>
      <c r="C877" t="s">
        <v>190</v>
      </c>
      <c r="D877" t="s">
        <v>4346</v>
      </c>
      <c r="E877" t="s">
        <v>132</v>
      </c>
      <c r="F877" t="b">
        <v>0</v>
      </c>
      <c r="G877" t="s">
        <v>73</v>
      </c>
      <c r="H877" s="1">
        <v>46032.001458333332</v>
      </c>
      <c r="I877" t="b">
        <v>0</v>
      </c>
      <c r="J877" t="b">
        <v>1</v>
      </c>
      <c r="K877" t="s">
        <v>41</v>
      </c>
      <c r="L877" t="s">
        <v>60</v>
      </c>
      <c r="M877">
        <v>110000</v>
      </c>
      <c r="N877"/>
      <c r="O877" t="s">
        <v>6185</v>
      </c>
      <c r="P877" t="s">
        <v>6186</v>
      </c>
    </row>
    <row r="878" spans="1:16" x14ac:dyDescent="0.25">
      <c r="A878" t="s">
        <v>0</v>
      </c>
      <c r="B878" t="s">
        <v>6187</v>
      </c>
      <c r="C878" t="s">
        <v>76</v>
      </c>
      <c r="D878" t="s">
        <v>584</v>
      </c>
      <c r="E878" t="s">
        <v>72</v>
      </c>
      <c r="F878" t="b">
        <v>1</v>
      </c>
      <c r="G878" t="s">
        <v>19</v>
      </c>
      <c r="H878" s="1">
        <v>46032.005011574067</v>
      </c>
      <c r="I878" t="b">
        <v>0</v>
      </c>
      <c r="J878" t="b">
        <v>0</v>
      </c>
      <c r="K878" t="s">
        <v>19</v>
      </c>
      <c r="L878" t="s">
        <v>74</v>
      </c>
      <c r="M878"/>
      <c r="N878">
        <v>25</v>
      </c>
      <c r="O878" t="s">
        <v>5193</v>
      </c>
      <c r="P878" t="s">
        <v>2175</v>
      </c>
    </row>
    <row r="879" spans="1:16" x14ac:dyDescent="0.25">
      <c r="A879" t="s">
        <v>0</v>
      </c>
      <c r="B879" t="s">
        <v>6188</v>
      </c>
      <c r="C879" t="s">
        <v>19</v>
      </c>
      <c r="D879" t="s">
        <v>4518</v>
      </c>
      <c r="E879" t="s">
        <v>59</v>
      </c>
      <c r="F879" t="b">
        <v>0</v>
      </c>
      <c r="G879" t="s">
        <v>19</v>
      </c>
      <c r="H879" s="1">
        <v>46032.005046296297</v>
      </c>
      <c r="I879" t="b">
        <v>1</v>
      </c>
      <c r="J879" t="b">
        <v>0</v>
      </c>
      <c r="K879" t="s">
        <v>19</v>
      </c>
      <c r="L879" t="s">
        <v>60</v>
      </c>
      <c r="M879">
        <v>64000</v>
      </c>
      <c r="N879"/>
      <c r="O879" t="s">
        <v>6189</v>
      </c>
      <c r="P879" t="s">
        <v>3459</v>
      </c>
    </row>
    <row r="880" spans="1:16" x14ac:dyDescent="0.25">
      <c r="A880" t="s">
        <v>3</v>
      </c>
      <c r="B880" t="s">
        <v>6190</v>
      </c>
      <c r="C880" t="s">
        <v>76</v>
      </c>
      <c r="D880" t="s">
        <v>584</v>
      </c>
      <c r="E880" t="s">
        <v>72</v>
      </c>
      <c r="F880" t="b">
        <v>1</v>
      </c>
      <c r="G880" t="s">
        <v>19</v>
      </c>
      <c r="H880" s="1">
        <v>46032.005046296297</v>
      </c>
      <c r="I880" t="b">
        <v>0</v>
      </c>
      <c r="J880" t="b">
        <v>0</v>
      </c>
      <c r="K880" t="s">
        <v>19</v>
      </c>
      <c r="L880" t="s">
        <v>74</v>
      </c>
      <c r="M880"/>
      <c r="N880">
        <v>25</v>
      </c>
      <c r="O880" t="s">
        <v>4686</v>
      </c>
      <c r="P880" t="s">
        <v>1314</v>
      </c>
    </row>
    <row r="881" spans="1:16" x14ac:dyDescent="0.25">
      <c r="A881" t="s">
        <v>0</v>
      </c>
      <c r="B881" t="s">
        <v>6191</v>
      </c>
      <c r="C881" t="s">
        <v>19</v>
      </c>
      <c r="D881" t="s">
        <v>4518</v>
      </c>
      <c r="E881" t="s">
        <v>621</v>
      </c>
      <c r="F881" t="b">
        <v>0</v>
      </c>
      <c r="G881" t="s">
        <v>19</v>
      </c>
      <c r="H881" s="1">
        <v>46032.005046296297</v>
      </c>
      <c r="I881" t="b">
        <v>1</v>
      </c>
      <c r="J881" t="b">
        <v>0</v>
      </c>
      <c r="K881" t="s">
        <v>19</v>
      </c>
      <c r="L881" t="s">
        <v>60</v>
      </c>
      <c r="M881">
        <v>50000</v>
      </c>
      <c r="N881"/>
      <c r="O881" t="s">
        <v>4519</v>
      </c>
    </row>
    <row r="882" spans="1:16" x14ac:dyDescent="0.25">
      <c r="A882" t="s">
        <v>0</v>
      </c>
      <c r="B882" t="s">
        <v>6192</v>
      </c>
      <c r="C882" t="s">
        <v>19</v>
      </c>
      <c r="D882" t="s">
        <v>4518</v>
      </c>
      <c r="E882" t="s">
        <v>59</v>
      </c>
      <c r="F882" t="b">
        <v>0</v>
      </c>
      <c r="G882" t="s">
        <v>19</v>
      </c>
      <c r="H882" s="1">
        <v>46032.005046296297</v>
      </c>
      <c r="I882" t="b">
        <v>0</v>
      </c>
      <c r="J882" t="b">
        <v>0</v>
      </c>
      <c r="K882" t="s">
        <v>19</v>
      </c>
      <c r="L882" t="s">
        <v>60</v>
      </c>
      <c r="M882">
        <v>45000</v>
      </c>
      <c r="N882"/>
      <c r="O882" t="s">
        <v>6193</v>
      </c>
      <c r="P882" t="s">
        <v>219</v>
      </c>
    </row>
    <row r="883" spans="1:16" x14ac:dyDescent="0.25">
      <c r="A883" t="s">
        <v>0</v>
      </c>
      <c r="B883" t="s">
        <v>6194</v>
      </c>
      <c r="C883" t="s">
        <v>19</v>
      </c>
      <c r="D883" t="s">
        <v>4518</v>
      </c>
      <c r="E883" t="s">
        <v>59</v>
      </c>
      <c r="F883" t="b">
        <v>0</v>
      </c>
      <c r="G883" t="s">
        <v>19</v>
      </c>
      <c r="H883" s="1">
        <v>46032.005046296297</v>
      </c>
      <c r="I883" t="b">
        <v>1</v>
      </c>
      <c r="J883" t="b">
        <v>0</v>
      </c>
      <c r="K883" t="s">
        <v>19</v>
      </c>
      <c r="L883" t="s">
        <v>60</v>
      </c>
      <c r="M883">
        <v>64000</v>
      </c>
      <c r="N883"/>
      <c r="O883" t="s">
        <v>6189</v>
      </c>
    </row>
    <row r="884" spans="1:16" x14ac:dyDescent="0.25">
      <c r="A884" t="s">
        <v>1</v>
      </c>
      <c r="B884" t="s">
        <v>6195</v>
      </c>
      <c r="C884" t="s">
        <v>40</v>
      </c>
      <c r="D884" t="s">
        <v>4652</v>
      </c>
      <c r="E884" t="s">
        <v>72</v>
      </c>
      <c r="F884" t="b">
        <v>0</v>
      </c>
      <c r="G884" t="s">
        <v>40</v>
      </c>
      <c r="H884" s="1">
        <v>46032.0078125</v>
      </c>
      <c r="I884" t="b">
        <v>1</v>
      </c>
      <c r="J884" t="b">
        <v>0</v>
      </c>
      <c r="K884" t="s">
        <v>40</v>
      </c>
      <c r="L884" t="s">
        <v>74</v>
      </c>
      <c r="M884"/>
      <c r="N884">
        <v>59.375</v>
      </c>
      <c r="O884" t="s">
        <v>6196</v>
      </c>
      <c r="P884" t="s">
        <v>6197</v>
      </c>
    </row>
    <row r="885" spans="1:16" x14ac:dyDescent="0.25">
      <c r="A885" t="s">
        <v>6</v>
      </c>
      <c r="B885" t="s">
        <v>6198</v>
      </c>
      <c r="C885" t="s">
        <v>6199</v>
      </c>
      <c r="D885" t="s">
        <v>6200</v>
      </c>
      <c r="E885" t="s">
        <v>59</v>
      </c>
      <c r="F885" t="b">
        <v>0</v>
      </c>
      <c r="G885" t="s">
        <v>20</v>
      </c>
      <c r="H885" s="1">
        <v>46032.013668981483</v>
      </c>
      <c r="I885" t="b">
        <v>1</v>
      </c>
      <c r="J885" t="b">
        <v>0</v>
      </c>
      <c r="K885" t="s">
        <v>20</v>
      </c>
      <c r="L885" t="s">
        <v>60</v>
      </c>
      <c r="M885">
        <v>84999.5</v>
      </c>
      <c r="N885"/>
      <c r="O885" t="s">
        <v>6201</v>
      </c>
      <c r="P885" t="s">
        <v>6202</v>
      </c>
    </row>
    <row r="886" spans="1:16" x14ac:dyDescent="0.25">
      <c r="A886" t="s">
        <v>0</v>
      </c>
      <c r="B886" t="s">
        <v>6203</v>
      </c>
      <c r="C886" t="s">
        <v>134</v>
      </c>
      <c r="D886" t="s">
        <v>4526</v>
      </c>
      <c r="E886" t="s">
        <v>59</v>
      </c>
      <c r="F886" t="b">
        <v>0</v>
      </c>
      <c r="G886" t="s">
        <v>65</v>
      </c>
      <c r="H886" s="1">
        <v>46032.041712962957</v>
      </c>
      <c r="I886" t="b">
        <v>0</v>
      </c>
      <c r="J886" t="b">
        <v>1</v>
      </c>
      <c r="K886" t="s">
        <v>41</v>
      </c>
      <c r="L886" t="s">
        <v>60</v>
      </c>
      <c r="M886">
        <v>82500</v>
      </c>
      <c r="N886"/>
      <c r="O886" t="s">
        <v>2791</v>
      </c>
    </row>
    <row r="887" spans="1:16" x14ac:dyDescent="0.25">
      <c r="A887" t="s">
        <v>7</v>
      </c>
      <c r="B887" t="s">
        <v>6204</v>
      </c>
      <c r="C887" t="s">
        <v>246</v>
      </c>
      <c r="D887" t="s">
        <v>2360</v>
      </c>
      <c r="E887" t="s">
        <v>59</v>
      </c>
      <c r="F887" t="b">
        <v>0</v>
      </c>
      <c r="G887" t="s">
        <v>65</v>
      </c>
      <c r="H887" s="1">
        <v>46032.04184027778</v>
      </c>
      <c r="I887" t="b">
        <v>0</v>
      </c>
      <c r="J887" t="b">
        <v>1</v>
      </c>
      <c r="K887" t="s">
        <v>41</v>
      </c>
      <c r="L887" t="s">
        <v>60</v>
      </c>
      <c r="M887">
        <v>114099.5</v>
      </c>
      <c r="N887"/>
      <c r="O887" t="s">
        <v>6205</v>
      </c>
      <c r="P887" t="s">
        <v>6206</v>
      </c>
    </row>
    <row r="888" spans="1:16" x14ac:dyDescent="0.25">
      <c r="A888" t="s">
        <v>1</v>
      </c>
      <c r="B888" t="s">
        <v>3069</v>
      </c>
      <c r="C888" t="s">
        <v>112</v>
      </c>
      <c r="D888" t="s">
        <v>4526</v>
      </c>
      <c r="E888" t="s">
        <v>59</v>
      </c>
      <c r="F888" t="b">
        <v>0</v>
      </c>
      <c r="G888" t="s">
        <v>65</v>
      </c>
      <c r="H888" s="1">
        <v>46032.043634259258</v>
      </c>
      <c r="I888" t="b">
        <v>0</v>
      </c>
      <c r="J888" t="b">
        <v>1</v>
      </c>
      <c r="K888" t="s">
        <v>41</v>
      </c>
      <c r="L888" t="s">
        <v>60</v>
      </c>
      <c r="M888">
        <v>55000</v>
      </c>
      <c r="N888"/>
      <c r="O888" t="s">
        <v>4743</v>
      </c>
      <c r="P888" t="s">
        <v>6207</v>
      </c>
    </row>
    <row r="889" spans="1:16" x14ac:dyDescent="0.25">
      <c r="A889" t="s">
        <v>1</v>
      </c>
      <c r="B889" t="s">
        <v>3069</v>
      </c>
      <c r="C889" t="s">
        <v>172</v>
      </c>
      <c r="D889" t="s">
        <v>4526</v>
      </c>
      <c r="E889" t="s">
        <v>59</v>
      </c>
      <c r="F889" t="b">
        <v>0</v>
      </c>
      <c r="G889" t="s">
        <v>68</v>
      </c>
      <c r="H889" s="1">
        <v>46032.045208333337</v>
      </c>
      <c r="I889" t="b">
        <v>0</v>
      </c>
      <c r="J889" t="b">
        <v>1</v>
      </c>
      <c r="K889" t="s">
        <v>41</v>
      </c>
      <c r="L889" t="s">
        <v>60</v>
      </c>
      <c r="M889">
        <v>55000</v>
      </c>
      <c r="N889"/>
      <c r="O889" t="s">
        <v>4743</v>
      </c>
      <c r="P889" t="s">
        <v>6207</v>
      </c>
    </row>
    <row r="890" spans="1:16" x14ac:dyDescent="0.25">
      <c r="A890" t="s">
        <v>0</v>
      </c>
      <c r="B890" t="s">
        <v>6208</v>
      </c>
      <c r="C890" t="s">
        <v>142</v>
      </c>
      <c r="D890" t="s">
        <v>4346</v>
      </c>
      <c r="E890" t="s">
        <v>59</v>
      </c>
      <c r="F890" t="b">
        <v>0</v>
      </c>
      <c r="G890" t="s">
        <v>65</v>
      </c>
      <c r="H890" s="1">
        <v>46032.083472222221</v>
      </c>
      <c r="I890" t="b">
        <v>0</v>
      </c>
      <c r="J890" t="b">
        <v>1</v>
      </c>
      <c r="K890" t="s">
        <v>41</v>
      </c>
      <c r="L890" t="s">
        <v>60</v>
      </c>
      <c r="M890">
        <v>71775</v>
      </c>
      <c r="N890"/>
      <c r="O890" t="s">
        <v>6209</v>
      </c>
      <c r="P890" t="s">
        <v>6210</v>
      </c>
    </row>
    <row r="891" spans="1:16" x14ac:dyDescent="0.25">
      <c r="A891" t="s">
        <v>2</v>
      </c>
      <c r="B891" t="s">
        <v>6184</v>
      </c>
      <c r="C891" t="s">
        <v>142</v>
      </c>
      <c r="D891" t="s">
        <v>4346</v>
      </c>
      <c r="E891" t="s">
        <v>59</v>
      </c>
      <c r="F891" t="b">
        <v>0</v>
      </c>
      <c r="G891" t="s">
        <v>65</v>
      </c>
      <c r="H891" s="1">
        <v>46032.084537037037</v>
      </c>
      <c r="I891" t="b">
        <v>0</v>
      </c>
      <c r="J891" t="b">
        <v>1</v>
      </c>
      <c r="K891" t="s">
        <v>41</v>
      </c>
      <c r="L891" t="s">
        <v>60</v>
      </c>
      <c r="M891">
        <v>110000</v>
      </c>
      <c r="N891"/>
      <c r="O891" t="s">
        <v>6211</v>
      </c>
      <c r="P891" t="s">
        <v>6186</v>
      </c>
    </row>
    <row r="892" spans="1:16" x14ac:dyDescent="0.25">
      <c r="A892" t="s">
        <v>5</v>
      </c>
      <c r="B892" t="s">
        <v>6212</v>
      </c>
      <c r="C892" t="s">
        <v>200</v>
      </c>
      <c r="D892" t="s">
        <v>2360</v>
      </c>
      <c r="E892" t="s">
        <v>59</v>
      </c>
      <c r="F892" t="b">
        <v>0</v>
      </c>
      <c r="G892" t="s">
        <v>65</v>
      </c>
      <c r="H892" s="1">
        <v>46032.085416666669</v>
      </c>
      <c r="I892" t="b">
        <v>1</v>
      </c>
      <c r="J892" t="b">
        <v>0</v>
      </c>
      <c r="K892" t="s">
        <v>41</v>
      </c>
      <c r="L892" t="s">
        <v>60</v>
      </c>
      <c r="M892">
        <v>130000</v>
      </c>
      <c r="N892"/>
      <c r="O892" t="s">
        <v>6213</v>
      </c>
      <c r="P892" t="s">
        <v>6214</v>
      </c>
    </row>
    <row r="893" spans="1:16" x14ac:dyDescent="0.25">
      <c r="A893" t="s">
        <v>0</v>
      </c>
      <c r="B893" t="s">
        <v>6215</v>
      </c>
      <c r="C893" t="s">
        <v>5795</v>
      </c>
      <c r="D893" t="s">
        <v>4633</v>
      </c>
      <c r="E893" t="s">
        <v>59</v>
      </c>
      <c r="F893" t="b">
        <v>0</v>
      </c>
      <c r="G893" t="s">
        <v>40</v>
      </c>
      <c r="H893" s="1">
        <v>46032.090856481482</v>
      </c>
      <c r="I893" t="b">
        <v>0</v>
      </c>
      <c r="J893" t="b">
        <v>0</v>
      </c>
      <c r="K893" t="s">
        <v>40</v>
      </c>
      <c r="L893" t="s">
        <v>60</v>
      </c>
      <c r="M893">
        <v>40000</v>
      </c>
      <c r="N893"/>
      <c r="O893" t="s">
        <v>4633</v>
      </c>
      <c r="P893" t="s">
        <v>6216</v>
      </c>
    </row>
    <row r="894" spans="1:16" x14ac:dyDescent="0.25">
      <c r="A894" t="s">
        <v>7</v>
      </c>
      <c r="B894" t="s">
        <v>6217</v>
      </c>
      <c r="C894" t="s">
        <v>455</v>
      </c>
      <c r="D894" t="s">
        <v>2360</v>
      </c>
      <c r="E894" t="s">
        <v>59</v>
      </c>
      <c r="F894" t="b">
        <v>0</v>
      </c>
      <c r="G894" t="s">
        <v>65</v>
      </c>
      <c r="H894" s="1">
        <v>46032.125104166669</v>
      </c>
      <c r="I894" t="b">
        <v>0</v>
      </c>
      <c r="J894" t="b">
        <v>1</v>
      </c>
      <c r="K894" t="s">
        <v>41</v>
      </c>
      <c r="L894" t="s">
        <v>60</v>
      </c>
      <c r="M894">
        <v>107744</v>
      </c>
      <c r="N894"/>
      <c r="O894" t="s">
        <v>593</v>
      </c>
      <c r="P894" t="s">
        <v>99</v>
      </c>
    </row>
    <row r="895" spans="1:16" x14ac:dyDescent="0.25">
      <c r="A895" t="s">
        <v>2</v>
      </c>
      <c r="B895" t="s">
        <v>2047</v>
      </c>
      <c r="C895" t="s">
        <v>75</v>
      </c>
      <c r="D895" t="s">
        <v>5721</v>
      </c>
      <c r="E895" t="s">
        <v>59</v>
      </c>
      <c r="F895" t="b">
        <v>0</v>
      </c>
      <c r="G895" t="s">
        <v>65</v>
      </c>
      <c r="H895" s="1">
        <v>46032.126203703701</v>
      </c>
      <c r="I895" t="b">
        <v>0</v>
      </c>
      <c r="J895" t="b">
        <v>1</v>
      </c>
      <c r="K895" t="s">
        <v>41</v>
      </c>
      <c r="L895" t="s">
        <v>60</v>
      </c>
      <c r="M895">
        <v>182500</v>
      </c>
      <c r="N895"/>
      <c r="O895" t="s">
        <v>6218</v>
      </c>
      <c r="P895" t="s">
        <v>6219</v>
      </c>
    </row>
    <row r="896" spans="1:16" x14ac:dyDescent="0.25">
      <c r="A896" t="s">
        <v>1</v>
      </c>
      <c r="B896" t="s">
        <v>1</v>
      </c>
      <c r="C896" t="s">
        <v>76</v>
      </c>
      <c r="D896" t="s">
        <v>4622</v>
      </c>
      <c r="E896" t="s">
        <v>59</v>
      </c>
      <c r="F896" t="b">
        <v>1</v>
      </c>
      <c r="G896" t="s">
        <v>6220</v>
      </c>
      <c r="H896" s="1">
        <v>46032.236921296288</v>
      </c>
      <c r="I896" t="b">
        <v>1</v>
      </c>
      <c r="J896" t="b">
        <v>0</v>
      </c>
      <c r="K896" t="s">
        <v>6220</v>
      </c>
      <c r="L896" t="s">
        <v>60</v>
      </c>
      <c r="M896">
        <v>76800</v>
      </c>
      <c r="N896"/>
      <c r="O896" t="s">
        <v>6221</v>
      </c>
      <c r="P896" t="s">
        <v>6222</v>
      </c>
    </row>
    <row r="897" spans="1:16" x14ac:dyDescent="0.25">
      <c r="A897" t="s">
        <v>1</v>
      </c>
      <c r="B897" t="s">
        <v>6223</v>
      </c>
      <c r="C897" t="s">
        <v>612</v>
      </c>
      <c r="D897" t="s">
        <v>2360</v>
      </c>
      <c r="E897" t="s">
        <v>59</v>
      </c>
      <c r="F897" t="b">
        <v>0</v>
      </c>
      <c r="G897" t="s">
        <v>65</v>
      </c>
      <c r="H897" s="1">
        <v>46032.251944444448</v>
      </c>
      <c r="I897" t="b">
        <v>0</v>
      </c>
      <c r="J897" t="b">
        <v>1</v>
      </c>
      <c r="K897" t="s">
        <v>41</v>
      </c>
      <c r="L897" t="s">
        <v>60</v>
      </c>
      <c r="M897">
        <v>167500</v>
      </c>
      <c r="N897"/>
      <c r="O897" t="s">
        <v>6224</v>
      </c>
      <c r="P897" t="s">
        <v>6225</v>
      </c>
    </row>
    <row r="898" spans="1:16" x14ac:dyDescent="0.25">
      <c r="A898" t="s">
        <v>0</v>
      </c>
      <c r="B898" t="s">
        <v>6226</v>
      </c>
      <c r="C898" t="s">
        <v>1150</v>
      </c>
      <c r="D898" t="s">
        <v>2360</v>
      </c>
      <c r="E898" t="s">
        <v>59</v>
      </c>
      <c r="F898" t="b">
        <v>0</v>
      </c>
      <c r="G898" t="s">
        <v>63</v>
      </c>
      <c r="H898" s="1">
        <v>46032.261574074073</v>
      </c>
      <c r="I898" t="b">
        <v>0</v>
      </c>
      <c r="J898" t="b">
        <v>1</v>
      </c>
      <c r="K898" t="s">
        <v>41</v>
      </c>
      <c r="L898" t="s">
        <v>74</v>
      </c>
      <c r="M898"/>
      <c r="N898">
        <v>32.805</v>
      </c>
      <c r="O898" t="s">
        <v>199</v>
      </c>
      <c r="P898" t="s">
        <v>6227</v>
      </c>
    </row>
    <row r="899" spans="1:16" x14ac:dyDescent="0.25">
      <c r="A899" t="s">
        <v>0</v>
      </c>
      <c r="B899" t="s">
        <v>2259</v>
      </c>
      <c r="C899" t="s">
        <v>145</v>
      </c>
      <c r="D899" t="s">
        <v>4526</v>
      </c>
      <c r="E899" t="s">
        <v>59</v>
      </c>
      <c r="F899" t="b">
        <v>0</v>
      </c>
      <c r="G899" t="s">
        <v>65</v>
      </c>
      <c r="H899" s="1">
        <v>46032.291770833333</v>
      </c>
      <c r="I899" t="b">
        <v>0</v>
      </c>
      <c r="J899" t="b">
        <v>1</v>
      </c>
      <c r="K899" t="s">
        <v>41</v>
      </c>
      <c r="L899" t="s">
        <v>60</v>
      </c>
      <c r="M899">
        <v>98450</v>
      </c>
      <c r="N899"/>
      <c r="O899" t="s">
        <v>4548</v>
      </c>
      <c r="P899" t="s">
        <v>352</v>
      </c>
    </row>
    <row r="900" spans="1:16" x14ac:dyDescent="0.25">
      <c r="A900" t="s">
        <v>0</v>
      </c>
      <c r="B900" t="s">
        <v>0</v>
      </c>
      <c r="C900" t="s">
        <v>4245</v>
      </c>
      <c r="D900" t="s">
        <v>2360</v>
      </c>
      <c r="E900" t="s">
        <v>59</v>
      </c>
      <c r="F900" t="b">
        <v>0</v>
      </c>
      <c r="G900" t="s">
        <v>68</v>
      </c>
      <c r="H900" s="1">
        <v>46032.292326388888</v>
      </c>
      <c r="I900" t="b">
        <v>0</v>
      </c>
      <c r="J900" t="b">
        <v>0</v>
      </c>
      <c r="K900" t="s">
        <v>41</v>
      </c>
      <c r="L900" t="s">
        <v>60</v>
      </c>
      <c r="M900">
        <v>95600</v>
      </c>
      <c r="N900"/>
      <c r="O900" t="s">
        <v>6228</v>
      </c>
      <c r="P900" t="s">
        <v>6229</v>
      </c>
    </row>
    <row r="901" spans="1:16" x14ac:dyDescent="0.25">
      <c r="A901" t="s">
        <v>1</v>
      </c>
      <c r="B901" t="s">
        <v>2450</v>
      </c>
      <c r="C901" t="s">
        <v>142</v>
      </c>
      <c r="D901" t="s">
        <v>4526</v>
      </c>
      <c r="E901" t="s">
        <v>59</v>
      </c>
      <c r="F901" t="b">
        <v>0</v>
      </c>
      <c r="G901" t="s">
        <v>65</v>
      </c>
      <c r="H901" s="1">
        <v>46032.293495370373</v>
      </c>
      <c r="I901" t="b">
        <v>0</v>
      </c>
      <c r="J901" t="b">
        <v>1</v>
      </c>
      <c r="K901" t="s">
        <v>41</v>
      </c>
      <c r="L901" t="s">
        <v>74</v>
      </c>
      <c r="M901"/>
      <c r="N901">
        <v>75</v>
      </c>
      <c r="O901" t="s">
        <v>4548</v>
      </c>
      <c r="P901" t="s">
        <v>1662</v>
      </c>
    </row>
    <row r="902" spans="1:16" x14ac:dyDescent="0.25">
      <c r="A902" t="s">
        <v>1</v>
      </c>
      <c r="B902" t="s">
        <v>6230</v>
      </c>
      <c r="C902" t="s">
        <v>6231</v>
      </c>
      <c r="D902" t="s">
        <v>4526</v>
      </c>
      <c r="E902" t="s">
        <v>59</v>
      </c>
      <c r="F902" t="b">
        <v>0</v>
      </c>
      <c r="G902" t="s">
        <v>65</v>
      </c>
      <c r="H902" s="1">
        <v>46032.29351851852</v>
      </c>
      <c r="I902" t="b">
        <v>0</v>
      </c>
      <c r="J902" t="b">
        <v>1</v>
      </c>
      <c r="K902" t="s">
        <v>41</v>
      </c>
      <c r="L902" t="s">
        <v>60</v>
      </c>
      <c r="M902">
        <v>120000</v>
      </c>
      <c r="N902"/>
      <c r="O902" t="s">
        <v>4743</v>
      </c>
      <c r="P902" t="s">
        <v>6232</v>
      </c>
    </row>
    <row r="903" spans="1:16" x14ac:dyDescent="0.25">
      <c r="A903" t="s">
        <v>1</v>
      </c>
      <c r="B903" t="s">
        <v>6233</v>
      </c>
      <c r="C903" t="s">
        <v>908</v>
      </c>
      <c r="D903" t="s">
        <v>6234</v>
      </c>
      <c r="E903" t="s">
        <v>59</v>
      </c>
      <c r="F903" t="b">
        <v>0</v>
      </c>
      <c r="G903" t="s">
        <v>65</v>
      </c>
      <c r="H903" s="1">
        <v>46032.293587962973</v>
      </c>
      <c r="I903" t="b">
        <v>0</v>
      </c>
      <c r="J903" t="b">
        <v>1</v>
      </c>
      <c r="K903" t="s">
        <v>41</v>
      </c>
      <c r="L903" t="s">
        <v>60</v>
      </c>
      <c r="M903">
        <v>190000</v>
      </c>
      <c r="N903"/>
      <c r="O903" t="s">
        <v>696</v>
      </c>
      <c r="P903" t="s">
        <v>6235</v>
      </c>
    </row>
    <row r="904" spans="1:16" x14ac:dyDescent="0.25">
      <c r="A904" t="s">
        <v>1</v>
      </c>
      <c r="B904" t="s">
        <v>6236</v>
      </c>
      <c r="C904" t="s">
        <v>162</v>
      </c>
      <c r="D904" t="s">
        <v>4526</v>
      </c>
      <c r="E904" t="s">
        <v>59</v>
      </c>
      <c r="F904" t="b">
        <v>0</v>
      </c>
      <c r="G904" t="s">
        <v>77</v>
      </c>
      <c r="H904" s="1">
        <v>46032.293981481482</v>
      </c>
      <c r="I904" t="b">
        <v>0</v>
      </c>
      <c r="J904" t="b">
        <v>0</v>
      </c>
      <c r="K904" t="s">
        <v>41</v>
      </c>
      <c r="L904" t="s">
        <v>74</v>
      </c>
      <c r="M904"/>
      <c r="N904">
        <v>56</v>
      </c>
      <c r="O904" t="s">
        <v>4743</v>
      </c>
      <c r="P904" t="s">
        <v>6237</v>
      </c>
    </row>
    <row r="905" spans="1:16" x14ac:dyDescent="0.25">
      <c r="A905" t="s">
        <v>0</v>
      </c>
      <c r="B905" t="s">
        <v>1625</v>
      </c>
      <c r="C905" t="s">
        <v>6238</v>
      </c>
      <c r="D905" t="s">
        <v>4526</v>
      </c>
      <c r="E905" t="s">
        <v>59</v>
      </c>
      <c r="F905" t="b">
        <v>0</v>
      </c>
      <c r="G905" t="s">
        <v>68</v>
      </c>
      <c r="H905" s="1">
        <v>46032.33394675926</v>
      </c>
      <c r="I905" t="b">
        <v>0</v>
      </c>
      <c r="J905" t="b">
        <v>1</v>
      </c>
      <c r="K905" t="s">
        <v>41</v>
      </c>
      <c r="L905" t="s">
        <v>60</v>
      </c>
      <c r="M905">
        <v>115003</v>
      </c>
      <c r="N905"/>
      <c r="O905" t="s">
        <v>6239</v>
      </c>
      <c r="P905" t="s">
        <v>6240</v>
      </c>
    </row>
    <row r="906" spans="1:16" x14ac:dyDescent="0.25">
      <c r="A906" t="s">
        <v>2</v>
      </c>
      <c r="B906" t="s">
        <v>6241</v>
      </c>
      <c r="C906" t="s">
        <v>64</v>
      </c>
      <c r="D906" t="s">
        <v>4526</v>
      </c>
      <c r="E906" t="s">
        <v>59</v>
      </c>
      <c r="F906" t="b">
        <v>0</v>
      </c>
      <c r="G906" t="s">
        <v>65</v>
      </c>
      <c r="H906" s="1">
        <v>46032.334201388891</v>
      </c>
      <c r="I906" t="b">
        <v>0</v>
      </c>
      <c r="J906" t="b">
        <v>1</v>
      </c>
      <c r="K906" t="s">
        <v>41</v>
      </c>
      <c r="L906" t="s">
        <v>60</v>
      </c>
      <c r="M906">
        <v>126800</v>
      </c>
      <c r="N906"/>
      <c r="O906" t="s">
        <v>4839</v>
      </c>
      <c r="P906" t="s">
        <v>6242</v>
      </c>
    </row>
    <row r="907" spans="1:16" x14ac:dyDescent="0.25">
      <c r="A907" t="s">
        <v>1</v>
      </c>
      <c r="B907" t="s">
        <v>2478</v>
      </c>
      <c r="C907" t="s">
        <v>359</v>
      </c>
      <c r="D907" t="s">
        <v>4526</v>
      </c>
      <c r="E907" t="s">
        <v>59</v>
      </c>
      <c r="F907" t="b">
        <v>0</v>
      </c>
      <c r="G907" t="s">
        <v>65</v>
      </c>
      <c r="H907" s="1">
        <v>46032.376701388886</v>
      </c>
      <c r="I907" t="b">
        <v>0</v>
      </c>
      <c r="J907" t="b">
        <v>0</v>
      </c>
      <c r="K907" t="s">
        <v>41</v>
      </c>
      <c r="L907" t="s">
        <v>60</v>
      </c>
      <c r="M907">
        <v>183700</v>
      </c>
      <c r="N907"/>
      <c r="O907" t="s">
        <v>6111</v>
      </c>
      <c r="P907" t="s">
        <v>6112</v>
      </c>
    </row>
    <row r="908" spans="1:16" x14ac:dyDescent="0.25">
      <c r="A908" t="s">
        <v>1</v>
      </c>
      <c r="B908" t="s">
        <v>156</v>
      </c>
      <c r="C908" t="s">
        <v>84</v>
      </c>
      <c r="D908" t="s">
        <v>2360</v>
      </c>
      <c r="E908" t="s">
        <v>59</v>
      </c>
      <c r="F908" t="b">
        <v>0</v>
      </c>
      <c r="G908" t="s">
        <v>65</v>
      </c>
      <c r="H908" s="1">
        <v>46032.418645833342</v>
      </c>
      <c r="I908" t="b">
        <v>1</v>
      </c>
      <c r="J908" t="b">
        <v>1</v>
      </c>
      <c r="K908" t="s">
        <v>41</v>
      </c>
      <c r="L908" t="s">
        <v>60</v>
      </c>
      <c r="M908">
        <v>84000</v>
      </c>
      <c r="N908"/>
      <c r="O908" t="s">
        <v>5735</v>
      </c>
      <c r="P908" t="s">
        <v>1734</v>
      </c>
    </row>
    <row r="909" spans="1:16" x14ac:dyDescent="0.25">
      <c r="A909" t="s">
        <v>1</v>
      </c>
      <c r="B909" t="s">
        <v>512</v>
      </c>
      <c r="C909" t="s">
        <v>2034</v>
      </c>
      <c r="D909" t="s">
        <v>4526</v>
      </c>
      <c r="E909" t="s">
        <v>59</v>
      </c>
      <c r="F909" t="b">
        <v>0</v>
      </c>
      <c r="G909" t="s">
        <v>65</v>
      </c>
      <c r="H909" s="1">
        <v>46032.418703703697</v>
      </c>
      <c r="I909" t="b">
        <v>0</v>
      </c>
      <c r="J909" t="b">
        <v>1</v>
      </c>
      <c r="K909" t="s">
        <v>41</v>
      </c>
      <c r="L909" t="s">
        <v>60</v>
      </c>
      <c r="M909">
        <v>137872.79999999999</v>
      </c>
      <c r="N909"/>
      <c r="O909" t="s">
        <v>2446</v>
      </c>
      <c r="P909" t="s">
        <v>6243</v>
      </c>
    </row>
    <row r="910" spans="1:16" x14ac:dyDescent="0.25">
      <c r="A910" t="s">
        <v>3</v>
      </c>
      <c r="B910" t="s">
        <v>6244</v>
      </c>
      <c r="C910" t="s">
        <v>3312</v>
      </c>
      <c r="D910" t="s">
        <v>2360</v>
      </c>
      <c r="E910" t="s">
        <v>72</v>
      </c>
      <c r="F910" t="b">
        <v>0</v>
      </c>
      <c r="G910" t="s">
        <v>63</v>
      </c>
      <c r="H910" s="1">
        <v>46032.428287037037</v>
      </c>
      <c r="I910" t="b">
        <v>0</v>
      </c>
      <c r="J910" t="b">
        <v>1</v>
      </c>
      <c r="K910" t="s">
        <v>41</v>
      </c>
      <c r="L910" t="s">
        <v>60</v>
      </c>
      <c r="M910">
        <v>98000</v>
      </c>
      <c r="N910"/>
      <c r="O910" t="s">
        <v>5742</v>
      </c>
      <c r="P910" t="s">
        <v>673</v>
      </c>
    </row>
    <row r="911" spans="1:16" x14ac:dyDescent="0.25">
      <c r="A911" t="s">
        <v>0</v>
      </c>
      <c r="B911" t="s">
        <v>6245</v>
      </c>
      <c r="C911" t="s">
        <v>76</v>
      </c>
      <c r="D911" t="s">
        <v>4633</v>
      </c>
      <c r="E911" t="s">
        <v>59</v>
      </c>
      <c r="F911" t="b">
        <v>1</v>
      </c>
      <c r="G911" t="s">
        <v>6246</v>
      </c>
      <c r="H911" s="1">
        <v>46032.430578703701</v>
      </c>
      <c r="I911" t="b">
        <v>0</v>
      </c>
      <c r="J911" t="b">
        <v>0</v>
      </c>
      <c r="K911" t="s">
        <v>6246</v>
      </c>
      <c r="L911" t="s">
        <v>60</v>
      </c>
      <c r="M911">
        <v>21000000</v>
      </c>
      <c r="N911"/>
      <c r="O911" t="s">
        <v>6247</v>
      </c>
      <c r="P911" t="s">
        <v>4661</v>
      </c>
    </row>
    <row r="912" spans="1:16" x14ac:dyDescent="0.25">
      <c r="A912" t="s">
        <v>3</v>
      </c>
      <c r="B912" t="s">
        <v>6248</v>
      </c>
      <c r="C912" t="s">
        <v>162</v>
      </c>
      <c r="D912" t="s">
        <v>4526</v>
      </c>
      <c r="E912" t="s">
        <v>59</v>
      </c>
      <c r="F912" t="b">
        <v>0</v>
      </c>
      <c r="G912" t="s">
        <v>73</v>
      </c>
      <c r="H912" s="1">
        <v>46032.458831018521</v>
      </c>
      <c r="I912" t="b">
        <v>0</v>
      </c>
      <c r="J912" t="b">
        <v>1</v>
      </c>
      <c r="K912" t="s">
        <v>41</v>
      </c>
      <c r="L912" t="s">
        <v>60</v>
      </c>
      <c r="M912">
        <v>80000</v>
      </c>
      <c r="N912"/>
      <c r="O912" t="s">
        <v>6249</v>
      </c>
      <c r="P912" t="s">
        <v>859</v>
      </c>
    </row>
    <row r="913" spans="1:16" x14ac:dyDescent="0.25">
      <c r="A913" t="s">
        <v>3</v>
      </c>
      <c r="B913" t="s">
        <v>6250</v>
      </c>
      <c r="C913" t="s">
        <v>172</v>
      </c>
      <c r="D913" t="s">
        <v>2360</v>
      </c>
      <c r="E913" t="s">
        <v>59</v>
      </c>
      <c r="F913" t="b">
        <v>0</v>
      </c>
      <c r="G913" t="s">
        <v>68</v>
      </c>
      <c r="H913" s="1">
        <v>46032.458935185183</v>
      </c>
      <c r="I913" t="b">
        <v>0</v>
      </c>
      <c r="J913" t="b">
        <v>1</v>
      </c>
      <c r="K913" t="s">
        <v>41</v>
      </c>
      <c r="L913" t="s">
        <v>60</v>
      </c>
      <c r="M913">
        <v>130000</v>
      </c>
      <c r="N913"/>
      <c r="O913" t="s">
        <v>6251</v>
      </c>
      <c r="P913" t="s">
        <v>6252</v>
      </c>
    </row>
    <row r="914" spans="1:16" x14ac:dyDescent="0.25">
      <c r="A914" t="s">
        <v>1</v>
      </c>
      <c r="B914" t="s">
        <v>6253</v>
      </c>
      <c r="C914" t="s">
        <v>952</v>
      </c>
      <c r="D914" t="s">
        <v>4526</v>
      </c>
      <c r="E914" t="s">
        <v>59</v>
      </c>
      <c r="F914" t="b">
        <v>0</v>
      </c>
      <c r="G914" t="s">
        <v>65</v>
      </c>
      <c r="H914" s="1">
        <v>46032.460347222222</v>
      </c>
      <c r="I914" t="b">
        <v>0</v>
      </c>
      <c r="J914" t="b">
        <v>1</v>
      </c>
      <c r="K914" t="s">
        <v>41</v>
      </c>
      <c r="L914" t="s">
        <v>60</v>
      </c>
      <c r="M914">
        <v>116358.39999999999</v>
      </c>
      <c r="N914"/>
      <c r="O914" t="s">
        <v>6254</v>
      </c>
      <c r="P914" t="s">
        <v>6255</v>
      </c>
    </row>
    <row r="915" spans="1:16" x14ac:dyDescent="0.25">
      <c r="A915" t="s">
        <v>8</v>
      </c>
      <c r="B915" t="s">
        <v>6256</v>
      </c>
      <c r="C915" t="s">
        <v>76</v>
      </c>
      <c r="D915" t="s">
        <v>4526</v>
      </c>
      <c r="E915" t="s">
        <v>132</v>
      </c>
      <c r="F915" t="b">
        <v>1</v>
      </c>
      <c r="G915" t="s">
        <v>13</v>
      </c>
      <c r="H915" s="1">
        <v>46032.466562499998</v>
      </c>
      <c r="I915" t="b">
        <v>0</v>
      </c>
      <c r="J915" t="b">
        <v>0</v>
      </c>
      <c r="K915" t="s">
        <v>13</v>
      </c>
      <c r="L915" t="s">
        <v>74</v>
      </c>
      <c r="M915"/>
      <c r="N915">
        <v>70</v>
      </c>
      <c r="O915" t="s">
        <v>5046</v>
      </c>
    </row>
    <row r="916" spans="1:16" x14ac:dyDescent="0.25">
      <c r="A916" t="s">
        <v>1</v>
      </c>
      <c r="B916" t="s">
        <v>6257</v>
      </c>
      <c r="C916" t="s">
        <v>76</v>
      </c>
      <c r="D916" t="s">
        <v>4526</v>
      </c>
      <c r="E916" t="s">
        <v>132</v>
      </c>
      <c r="F916" t="b">
        <v>1</v>
      </c>
      <c r="G916" t="s">
        <v>13</v>
      </c>
      <c r="H916" s="1">
        <v>46032.466608796298</v>
      </c>
      <c r="I916" t="b">
        <v>0</v>
      </c>
      <c r="J916" t="b">
        <v>0</v>
      </c>
      <c r="K916" t="s">
        <v>13</v>
      </c>
      <c r="L916" t="s">
        <v>74</v>
      </c>
      <c r="M916"/>
      <c r="N916">
        <v>14</v>
      </c>
      <c r="O916" t="s">
        <v>5046</v>
      </c>
      <c r="P916" t="s">
        <v>5484</v>
      </c>
    </row>
    <row r="917" spans="1:16" x14ac:dyDescent="0.25">
      <c r="A917" t="s">
        <v>1</v>
      </c>
      <c r="B917" t="s">
        <v>6258</v>
      </c>
      <c r="C917" t="s">
        <v>76</v>
      </c>
      <c r="D917" t="s">
        <v>4526</v>
      </c>
      <c r="E917" t="s">
        <v>132</v>
      </c>
      <c r="F917" t="b">
        <v>1</v>
      </c>
      <c r="G917" t="s">
        <v>13</v>
      </c>
      <c r="H917" s="1">
        <v>46032.466608796298</v>
      </c>
      <c r="I917" t="b">
        <v>1</v>
      </c>
      <c r="J917" t="b">
        <v>0</v>
      </c>
      <c r="K917" t="s">
        <v>13</v>
      </c>
      <c r="L917" t="s">
        <v>74</v>
      </c>
      <c r="M917"/>
      <c r="N917">
        <v>14</v>
      </c>
      <c r="O917" t="s">
        <v>5046</v>
      </c>
      <c r="P917" t="s">
        <v>5484</v>
      </c>
    </row>
    <row r="918" spans="1:16" x14ac:dyDescent="0.25">
      <c r="A918" t="s">
        <v>8</v>
      </c>
      <c r="B918" t="s">
        <v>6259</v>
      </c>
      <c r="C918" t="s">
        <v>76</v>
      </c>
      <c r="D918" t="s">
        <v>4526</v>
      </c>
      <c r="E918" t="s">
        <v>132</v>
      </c>
      <c r="F918" t="b">
        <v>1</v>
      </c>
      <c r="G918" t="s">
        <v>13</v>
      </c>
      <c r="H918" s="1">
        <v>46032.466620370367</v>
      </c>
      <c r="I918" t="b">
        <v>0</v>
      </c>
      <c r="J918" t="b">
        <v>0</v>
      </c>
      <c r="K918" t="s">
        <v>13</v>
      </c>
      <c r="L918" t="s">
        <v>74</v>
      </c>
      <c r="M918"/>
      <c r="N918">
        <v>14</v>
      </c>
      <c r="O918" t="s">
        <v>5046</v>
      </c>
      <c r="P918" t="s">
        <v>5484</v>
      </c>
    </row>
    <row r="919" spans="1:16" x14ac:dyDescent="0.25">
      <c r="A919" t="s">
        <v>1</v>
      </c>
      <c r="B919" t="s">
        <v>512</v>
      </c>
      <c r="C919" t="s">
        <v>998</v>
      </c>
      <c r="D919" t="s">
        <v>4526</v>
      </c>
      <c r="E919" t="s">
        <v>59</v>
      </c>
      <c r="F919" t="b">
        <v>0</v>
      </c>
      <c r="G919" t="s">
        <v>65</v>
      </c>
      <c r="H919" s="1">
        <v>46032.501747685194</v>
      </c>
      <c r="I919" t="b">
        <v>0</v>
      </c>
      <c r="J919" t="b">
        <v>0</v>
      </c>
      <c r="K919" t="s">
        <v>41</v>
      </c>
      <c r="L919" t="s">
        <v>60</v>
      </c>
      <c r="M919">
        <v>122000</v>
      </c>
      <c r="N919"/>
      <c r="O919" t="s">
        <v>4196</v>
      </c>
      <c r="P919" t="s">
        <v>6260</v>
      </c>
    </row>
    <row r="920" spans="1:16" x14ac:dyDescent="0.25">
      <c r="A920" t="s">
        <v>1</v>
      </c>
      <c r="B920" t="s">
        <v>6261</v>
      </c>
      <c r="C920" t="s">
        <v>6262</v>
      </c>
      <c r="D920" t="s">
        <v>6263</v>
      </c>
      <c r="E920" t="s">
        <v>59</v>
      </c>
      <c r="F920" t="b">
        <v>0</v>
      </c>
      <c r="G920" t="s">
        <v>13</v>
      </c>
      <c r="H920" s="1">
        <v>46032.508275462962</v>
      </c>
      <c r="I920" t="b">
        <v>0</v>
      </c>
      <c r="J920" t="b">
        <v>0</v>
      </c>
      <c r="K920" t="s">
        <v>13</v>
      </c>
      <c r="L920" t="s">
        <v>60</v>
      </c>
      <c r="M920">
        <v>159000</v>
      </c>
      <c r="N920"/>
      <c r="O920" t="s">
        <v>1386</v>
      </c>
      <c r="P920" t="s">
        <v>6264</v>
      </c>
    </row>
    <row r="921" spans="1:16" x14ac:dyDescent="0.25">
      <c r="A921" t="s">
        <v>1</v>
      </c>
      <c r="B921" t="s">
        <v>6265</v>
      </c>
      <c r="C921" t="s">
        <v>6266</v>
      </c>
      <c r="D921" t="s">
        <v>4017</v>
      </c>
      <c r="E921" t="s">
        <v>59</v>
      </c>
      <c r="F921" t="b">
        <v>0</v>
      </c>
      <c r="G921" t="s">
        <v>65</v>
      </c>
      <c r="H921" s="1">
        <v>46032.543587962973</v>
      </c>
      <c r="I921" t="b">
        <v>0</v>
      </c>
      <c r="J921" t="b">
        <v>1</v>
      </c>
      <c r="K921" t="s">
        <v>41</v>
      </c>
      <c r="L921" t="s">
        <v>60</v>
      </c>
      <c r="M921">
        <v>139000</v>
      </c>
      <c r="N921"/>
      <c r="O921" t="s">
        <v>6267</v>
      </c>
      <c r="P921" t="s">
        <v>2007</v>
      </c>
    </row>
    <row r="922" spans="1:16" x14ac:dyDescent="0.25">
      <c r="A922" t="s">
        <v>1</v>
      </c>
      <c r="B922" t="s">
        <v>6268</v>
      </c>
      <c r="C922" t="s">
        <v>3363</v>
      </c>
      <c r="D922" t="s">
        <v>4526</v>
      </c>
      <c r="E922" t="s">
        <v>59</v>
      </c>
      <c r="F922" t="b">
        <v>0</v>
      </c>
      <c r="G922" t="s">
        <v>77</v>
      </c>
      <c r="H922" s="1">
        <v>46032.544328703712</v>
      </c>
      <c r="I922" t="b">
        <v>0</v>
      </c>
      <c r="J922" t="b">
        <v>1</v>
      </c>
      <c r="K922" t="s">
        <v>41</v>
      </c>
      <c r="L922" t="s">
        <v>60</v>
      </c>
      <c r="M922">
        <v>284000</v>
      </c>
      <c r="N922"/>
      <c r="O922" t="s">
        <v>1558</v>
      </c>
      <c r="P922" t="s">
        <v>6269</v>
      </c>
    </row>
    <row r="923" spans="1:16" x14ac:dyDescent="0.25">
      <c r="A923" t="s">
        <v>0</v>
      </c>
      <c r="B923" t="s">
        <v>6270</v>
      </c>
      <c r="C923" t="s">
        <v>6271</v>
      </c>
      <c r="D923" t="s">
        <v>4531</v>
      </c>
      <c r="E923" t="s">
        <v>59</v>
      </c>
      <c r="F923" t="b">
        <v>0</v>
      </c>
      <c r="G923" t="s">
        <v>4560</v>
      </c>
      <c r="H923" s="1">
        <v>46032.546342592592</v>
      </c>
      <c r="I923" t="b">
        <v>0</v>
      </c>
      <c r="J923" t="b">
        <v>0</v>
      </c>
      <c r="K923" t="s">
        <v>4560</v>
      </c>
      <c r="L923" t="s">
        <v>60</v>
      </c>
      <c r="M923">
        <v>90000</v>
      </c>
      <c r="N923"/>
      <c r="O923" t="s">
        <v>6272</v>
      </c>
    </row>
    <row r="924" spans="1:16" x14ac:dyDescent="0.25">
      <c r="A924" t="s">
        <v>1</v>
      </c>
      <c r="B924" t="s">
        <v>6273</v>
      </c>
      <c r="C924" t="s">
        <v>4560</v>
      </c>
      <c r="D924" t="s">
        <v>4531</v>
      </c>
      <c r="E924" t="s">
        <v>59</v>
      </c>
      <c r="F924" t="b">
        <v>0</v>
      </c>
      <c r="G924" t="s">
        <v>4560</v>
      </c>
      <c r="H924" s="1">
        <v>46032.546481481477</v>
      </c>
      <c r="I924" t="b">
        <v>1</v>
      </c>
      <c r="J924" t="b">
        <v>0</v>
      </c>
      <c r="K924" t="s">
        <v>4560</v>
      </c>
      <c r="L924" t="s">
        <v>60</v>
      </c>
      <c r="M924">
        <v>150000</v>
      </c>
      <c r="N924"/>
      <c r="O924" t="s">
        <v>6274</v>
      </c>
    </row>
    <row r="925" spans="1:16" x14ac:dyDescent="0.25">
      <c r="A925" t="s">
        <v>2</v>
      </c>
      <c r="B925" t="s">
        <v>6275</v>
      </c>
      <c r="C925" t="s">
        <v>76</v>
      </c>
      <c r="D925" t="s">
        <v>584</v>
      </c>
      <c r="E925" t="s">
        <v>72</v>
      </c>
      <c r="F925" t="b">
        <v>1</v>
      </c>
      <c r="G925" t="s">
        <v>19</v>
      </c>
      <c r="H925" s="1">
        <v>46032.546805555547</v>
      </c>
      <c r="I925" t="b">
        <v>0</v>
      </c>
      <c r="J925" t="b">
        <v>0</v>
      </c>
      <c r="K925" t="s">
        <v>19</v>
      </c>
      <c r="L925" t="s">
        <v>74</v>
      </c>
      <c r="M925"/>
      <c r="N925">
        <v>15</v>
      </c>
      <c r="O925" t="s">
        <v>1990</v>
      </c>
      <c r="P925" t="s">
        <v>6276</v>
      </c>
    </row>
    <row r="926" spans="1:16" x14ac:dyDescent="0.25">
      <c r="A926" t="s">
        <v>1</v>
      </c>
      <c r="B926" t="s">
        <v>6277</v>
      </c>
      <c r="C926" t="s">
        <v>1417</v>
      </c>
      <c r="D926" t="s">
        <v>4531</v>
      </c>
      <c r="E926" t="s">
        <v>59</v>
      </c>
      <c r="F926" t="b">
        <v>0</v>
      </c>
      <c r="G926" t="s">
        <v>39</v>
      </c>
      <c r="H926" s="1">
        <v>46032.550520833327</v>
      </c>
      <c r="I926" t="b">
        <v>0</v>
      </c>
      <c r="J926" t="b">
        <v>0</v>
      </c>
      <c r="K926" t="s">
        <v>39</v>
      </c>
      <c r="L926" t="s">
        <v>60</v>
      </c>
      <c r="M926">
        <v>90000</v>
      </c>
      <c r="N926"/>
      <c r="O926" t="s">
        <v>6278</v>
      </c>
    </row>
    <row r="927" spans="1:16" x14ac:dyDescent="0.25">
      <c r="A927" t="s">
        <v>2</v>
      </c>
      <c r="B927" t="s">
        <v>6279</v>
      </c>
      <c r="C927" t="s">
        <v>190</v>
      </c>
      <c r="D927" t="s">
        <v>4346</v>
      </c>
      <c r="E927" t="s">
        <v>59</v>
      </c>
      <c r="F927" t="b">
        <v>0</v>
      </c>
      <c r="G927" t="s">
        <v>73</v>
      </c>
      <c r="H927" s="1">
        <v>46032.584560185183</v>
      </c>
      <c r="I927" t="b">
        <v>0</v>
      </c>
      <c r="J927" t="b">
        <v>1</v>
      </c>
      <c r="K927" t="s">
        <v>41</v>
      </c>
      <c r="L927" t="s">
        <v>60</v>
      </c>
      <c r="M927">
        <v>165500</v>
      </c>
      <c r="N927"/>
      <c r="O927" t="s">
        <v>6280</v>
      </c>
      <c r="P927" t="s">
        <v>6110</v>
      </c>
    </row>
    <row r="928" spans="1:16" x14ac:dyDescent="0.25">
      <c r="A928" t="s">
        <v>1</v>
      </c>
      <c r="B928" t="s">
        <v>6281</v>
      </c>
      <c r="C928" t="s">
        <v>40</v>
      </c>
      <c r="D928" t="s">
        <v>4526</v>
      </c>
      <c r="E928" t="s">
        <v>59</v>
      </c>
      <c r="F928" t="b">
        <v>0</v>
      </c>
      <c r="G928" t="s">
        <v>40</v>
      </c>
      <c r="H928" s="1">
        <v>46032.590462962973</v>
      </c>
      <c r="I928" t="b">
        <v>1</v>
      </c>
      <c r="J928" t="b">
        <v>0</v>
      </c>
      <c r="K928" t="s">
        <v>40</v>
      </c>
      <c r="L928" t="s">
        <v>60</v>
      </c>
      <c r="M928">
        <v>135000</v>
      </c>
      <c r="N928"/>
      <c r="O928" t="s">
        <v>6282</v>
      </c>
      <c r="P928" t="s">
        <v>6283</v>
      </c>
    </row>
    <row r="929" spans="1:16" x14ac:dyDescent="0.25">
      <c r="A929" t="s">
        <v>2</v>
      </c>
      <c r="B929" t="s">
        <v>6284</v>
      </c>
      <c r="C929" t="s">
        <v>76</v>
      </c>
      <c r="D929" t="s">
        <v>4622</v>
      </c>
      <c r="E929" t="s">
        <v>59</v>
      </c>
      <c r="F929" t="b">
        <v>1</v>
      </c>
      <c r="G929" t="s">
        <v>21</v>
      </c>
      <c r="H929" s="1">
        <v>46032.592164351852</v>
      </c>
      <c r="I929" t="b">
        <v>0</v>
      </c>
      <c r="J929" t="b">
        <v>0</v>
      </c>
      <c r="K929" t="s">
        <v>21</v>
      </c>
      <c r="L929" t="s">
        <v>60</v>
      </c>
      <c r="M929">
        <v>320000</v>
      </c>
      <c r="N929"/>
      <c r="O929" t="s">
        <v>6285</v>
      </c>
      <c r="P929" t="s">
        <v>6286</v>
      </c>
    </row>
    <row r="930" spans="1:16" x14ac:dyDescent="0.25">
      <c r="A930" t="s">
        <v>3</v>
      </c>
      <c r="B930" t="s">
        <v>6178</v>
      </c>
      <c r="C930" t="s">
        <v>4384</v>
      </c>
      <c r="D930" t="s">
        <v>2360</v>
      </c>
      <c r="E930" t="s">
        <v>59</v>
      </c>
      <c r="F930" t="b">
        <v>0</v>
      </c>
      <c r="G930" t="s">
        <v>65</v>
      </c>
      <c r="H930" s="1">
        <v>46032.625127314823</v>
      </c>
      <c r="I930" t="b">
        <v>1</v>
      </c>
      <c r="J930" t="b">
        <v>0</v>
      </c>
      <c r="K930" t="s">
        <v>41</v>
      </c>
      <c r="L930" t="s">
        <v>60</v>
      </c>
      <c r="M930">
        <v>110000</v>
      </c>
      <c r="N930"/>
      <c r="O930" t="s">
        <v>155</v>
      </c>
      <c r="P930" t="s">
        <v>325</v>
      </c>
    </row>
    <row r="931" spans="1:16" x14ac:dyDescent="0.25">
      <c r="A931" t="s">
        <v>1</v>
      </c>
      <c r="B931" t="s">
        <v>602</v>
      </c>
      <c r="C931" t="s">
        <v>6287</v>
      </c>
      <c r="D931" t="s">
        <v>4630</v>
      </c>
      <c r="E931" t="s">
        <v>59</v>
      </c>
      <c r="F931" t="b">
        <v>0</v>
      </c>
      <c r="G931" t="s">
        <v>65</v>
      </c>
      <c r="H931" s="1">
        <v>46032.626921296287</v>
      </c>
      <c r="I931" t="b">
        <v>0</v>
      </c>
      <c r="J931" t="b">
        <v>1</v>
      </c>
      <c r="K931" t="s">
        <v>41</v>
      </c>
      <c r="L931" t="s">
        <v>74</v>
      </c>
      <c r="M931"/>
      <c r="N931">
        <v>37.784999999999997</v>
      </c>
      <c r="O931" t="s">
        <v>2934</v>
      </c>
      <c r="P931" t="s">
        <v>714</v>
      </c>
    </row>
    <row r="932" spans="1:16" x14ac:dyDescent="0.25">
      <c r="A932" t="s">
        <v>0</v>
      </c>
      <c r="B932" t="s">
        <v>6168</v>
      </c>
      <c r="C932" t="s">
        <v>6288</v>
      </c>
      <c r="D932" t="s">
        <v>2360</v>
      </c>
      <c r="E932" t="s">
        <v>59</v>
      </c>
      <c r="F932" t="b">
        <v>0</v>
      </c>
      <c r="G932" t="s">
        <v>65</v>
      </c>
      <c r="H932" s="1">
        <v>46032.666712962957</v>
      </c>
      <c r="I932" t="b">
        <v>0</v>
      </c>
      <c r="J932" t="b">
        <v>1</v>
      </c>
      <c r="K932" t="s">
        <v>41</v>
      </c>
      <c r="L932" t="s">
        <v>60</v>
      </c>
      <c r="M932">
        <v>93450</v>
      </c>
      <c r="N932"/>
      <c r="O932" t="s">
        <v>3525</v>
      </c>
      <c r="P932" t="s">
        <v>6169</v>
      </c>
    </row>
    <row r="933" spans="1:16" x14ac:dyDescent="0.25">
      <c r="A933" t="s">
        <v>0</v>
      </c>
      <c r="B933" t="s">
        <v>6289</v>
      </c>
      <c r="C933" t="s">
        <v>6290</v>
      </c>
      <c r="D933" t="s">
        <v>4756</v>
      </c>
      <c r="E933" t="s">
        <v>59</v>
      </c>
      <c r="F933" t="b">
        <v>0</v>
      </c>
      <c r="G933" t="s">
        <v>68</v>
      </c>
      <c r="H933" s="1">
        <v>46032.667268518519</v>
      </c>
      <c r="I933" t="b">
        <v>0</v>
      </c>
      <c r="J933" t="b">
        <v>1</v>
      </c>
      <c r="K933" t="s">
        <v>41</v>
      </c>
      <c r="L933" t="s">
        <v>60</v>
      </c>
      <c r="M933">
        <v>80100</v>
      </c>
      <c r="N933"/>
      <c r="O933" t="s">
        <v>6291</v>
      </c>
      <c r="P933" t="s">
        <v>6292</v>
      </c>
    </row>
    <row r="934" spans="1:16" x14ac:dyDescent="0.25">
      <c r="A934" t="s">
        <v>2</v>
      </c>
      <c r="B934" t="s">
        <v>6279</v>
      </c>
      <c r="C934" t="s">
        <v>483</v>
      </c>
      <c r="D934" t="s">
        <v>4526</v>
      </c>
      <c r="E934" t="s">
        <v>59</v>
      </c>
      <c r="F934" t="b">
        <v>0</v>
      </c>
      <c r="G934" t="s">
        <v>65</v>
      </c>
      <c r="H934" s="1">
        <v>46032.750833333332</v>
      </c>
      <c r="I934" t="b">
        <v>0</v>
      </c>
      <c r="J934" t="b">
        <v>1</v>
      </c>
      <c r="K934" t="s">
        <v>41</v>
      </c>
      <c r="L934" t="s">
        <v>60</v>
      </c>
      <c r="M934">
        <v>165500</v>
      </c>
      <c r="N934"/>
      <c r="O934" t="s">
        <v>3028</v>
      </c>
      <c r="P934" t="s">
        <v>6110</v>
      </c>
    </row>
    <row r="935" spans="1:16" x14ac:dyDescent="0.25">
      <c r="A935" t="s">
        <v>3</v>
      </c>
      <c r="B935" t="s">
        <v>286</v>
      </c>
      <c r="C935" t="s">
        <v>6293</v>
      </c>
      <c r="D935" t="s">
        <v>4526</v>
      </c>
      <c r="E935" t="s">
        <v>88</v>
      </c>
      <c r="F935" t="b">
        <v>0</v>
      </c>
      <c r="G935" t="s">
        <v>68</v>
      </c>
      <c r="H935" s="1">
        <v>46032.792268518519</v>
      </c>
      <c r="I935" t="b">
        <v>0</v>
      </c>
      <c r="J935" t="b">
        <v>1</v>
      </c>
      <c r="K935" t="s">
        <v>41</v>
      </c>
      <c r="L935" t="s">
        <v>74</v>
      </c>
      <c r="M935"/>
      <c r="N935">
        <v>51</v>
      </c>
      <c r="O935" t="s">
        <v>1459</v>
      </c>
      <c r="P935" t="s">
        <v>1650</v>
      </c>
    </row>
    <row r="936" spans="1:16" x14ac:dyDescent="0.25">
      <c r="A936" t="s">
        <v>1</v>
      </c>
      <c r="B936" t="s">
        <v>633</v>
      </c>
      <c r="C936" t="s">
        <v>147</v>
      </c>
      <c r="D936" t="s">
        <v>155</v>
      </c>
      <c r="E936" t="s">
        <v>59</v>
      </c>
      <c r="F936" t="b">
        <v>0</v>
      </c>
      <c r="G936" t="s">
        <v>65</v>
      </c>
      <c r="H936" s="1">
        <v>46032.793611111112</v>
      </c>
      <c r="I936" t="b">
        <v>1</v>
      </c>
      <c r="J936" t="b">
        <v>0</v>
      </c>
      <c r="K936" t="s">
        <v>41</v>
      </c>
      <c r="L936" t="s">
        <v>60</v>
      </c>
      <c r="M936">
        <v>135000</v>
      </c>
      <c r="N936"/>
      <c r="O936" t="s">
        <v>155</v>
      </c>
      <c r="P936" t="s">
        <v>6294</v>
      </c>
    </row>
    <row r="937" spans="1:16" x14ac:dyDescent="0.25">
      <c r="A937" t="s">
        <v>8</v>
      </c>
      <c r="B937" t="s">
        <v>951</v>
      </c>
      <c r="C937" t="s">
        <v>147</v>
      </c>
      <c r="D937" t="s">
        <v>155</v>
      </c>
      <c r="E937" t="s">
        <v>59</v>
      </c>
      <c r="F937" t="b">
        <v>0</v>
      </c>
      <c r="G937" t="s">
        <v>77</v>
      </c>
      <c r="H937" s="1">
        <v>46032.79409722222</v>
      </c>
      <c r="I937" t="b">
        <v>0</v>
      </c>
      <c r="J937" t="b">
        <v>0</v>
      </c>
      <c r="K937" t="s">
        <v>41</v>
      </c>
      <c r="L937" t="s">
        <v>60</v>
      </c>
      <c r="M937">
        <v>157500</v>
      </c>
      <c r="N937"/>
      <c r="O937" t="s">
        <v>155</v>
      </c>
    </row>
    <row r="938" spans="1:16" x14ac:dyDescent="0.25">
      <c r="A938" t="s">
        <v>8</v>
      </c>
      <c r="B938" t="s">
        <v>6295</v>
      </c>
      <c r="C938" t="s">
        <v>218</v>
      </c>
      <c r="D938" t="s">
        <v>4526</v>
      </c>
      <c r="E938" t="s">
        <v>59</v>
      </c>
      <c r="F938" t="b">
        <v>0</v>
      </c>
      <c r="G938" t="s">
        <v>73</v>
      </c>
      <c r="H938" s="1">
        <v>46032.794733796298</v>
      </c>
      <c r="I938" t="b">
        <v>0</v>
      </c>
      <c r="J938" t="b">
        <v>0</v>
      </c>
      <c r="K938" t="s">
        <v>41</v>
      </c>
      <c r="L938" t="s">
        <v>74</v>
      </c>
      <c r="M938"/>
      <c r="N938">
        <v>59</v>
      </c>
      <c r="O938" t="s">
        <v>4743</v>
      </c>
      <c r="P938" t="s">
        <v>6296</v>
      </c>
    </row>
    <row r="939" spans="1:16" x14ac:dyDescent="0.25">
      <c r="A939" t="s">
        <v>2</v>
      </c>
      <c r="B939" t="s">
        <v>6297</v>
      </c>
      <c r="C939" t="s">
        <v>315</v>
      </c>
      <c r="D939" t="s">
        <v>6298</v>
      </c>
      <c r="E939" t="s">
        <v>59</v>
      </c>
      <c r="F939" t="b">
        <v>0</v>
      </c>
      <c r="G939" t="s">
        <v>65</v>
      </c>
      <c r="H939" s="1">
        <v>46032.834224537037</v>
      </c>
      <c r="I939" t="b">
        <v>0</v>
      </c>
      <c r="J939" t="b">
        <v>1</v>
      </c>
      <c r="K939" t="s">
        <v>41</v>
      </c>
      <c r="L939" t="s">
        <v>60</v>
      </c>
      <c r="M939">
        <v>140000</v>
      </c>
      <c r="N939"/>
      <c r="O939" t="s">
        <v>6299</v>
      </c>
      <c r="P939" t="s">
        <v>6300</v>
      </c>
    </row>
    <row r="940" spans="1:16" x14ac:dyDescent="0.25">
      <c r="A940" t="s">
        <v>7</v>
      </c>
      <c r="B940" t="s">
        <v>6301</v>
      </c>
      <c r="C940" t="s">
        <v>76</v>
      </c>
      <c r="D940" t="s">
        <v>4017</v>
      </c>
      <c r="E940" t="s">
        <v>59</v>
      </c>
      <c r="F940" t="b">
        <v>1</v>
      </c>
      <c r="G940" t="s">
        <v>65</v>
      </c>
      <c r="H940" s="1">
        <v>46032.875104166669</v>
      </c>
      <c r="I940" t="b">
        <v>0</v>
      </c>
      <c r="J940" t="b">
        <v>1</v>
      </c>
      <c r="K940" t="s">
        <v>41</v>
      </c>
      <c r="L940" t="s">
        <v>60</v>
      </c>
      <c r="M940">
        <v>260590</v>
      </c>
      <c r="N940"/>
      <c r="O940" t="s">
        <v>265</v>
      </c>
      <c r="P940" t="s">
        <v>6302</v>
      </c>
    </row>
    <row r="941" spans="1:16" x14ac:dyDescent="0.25">
      <c r="A941" t="s">
        <v>1</v>
      </c>
      <c r="B941" t="s">
        <v>6303</v>
      </c>
      <c r="C941" t="s">
        <v>162</v>
      </c>
      <c r="D941" t="s">
        <v>4673</v>
      </c>
      <c r="E941" t="s">
        <v>59</v>
      </c>
      <c r="F941" t="b">
        <v>0</v>
      </c>
      <c r="G941" t="s">
        <v>65</v>
      </c>
      <c r="H941" s="1">
        <v>46033.001944444448</v>
      </c>
      <c r="I941" t="b">
        <v>1</v>
      </c>
      <c r="J941" t="b">
        <v>1</v>
      </c>
      <c r="K941" t="s">
        <v>41</v>
      </c>
      <c r="L941" t="s">
        <v>60</v>
      </c>
      <c r="M941">
        <v>127500</v>
      </c>
      <c r="N941"/>
      <c r="O941" t="s">
        <v>6304</v>
      </c>
      <c r="P941" t="s">
        <v>6305</v>
      </c>
    </row>
    <row r="942" spans="1:16" x14ac:dyDescent="0.25">
      <c r="A942" t="s">
        <v>8</v>
      </c>
      <c r="B942" t="s">
        <v>6306</v>
      </c>
      <c r="C942" t="s">
        <v>76</v>
      </c>
      <c r="D942" t="s">
        <v>584</v>
      </c>
      <c r="E942" t="s">
        <v>72</v>
      </c>
      <c r="F942" t="b">
        <v>1</v>
      </c>
      <c r="G942" t="s">
        <v>19</v>
      </c>
      <c r="H942" s="1">
        <v>46033.005231481482</v>
      </c>
      <c r="I942" t="b">
        <v>0</v>
      </c>
      <c r="J942" t="b">
        <v>0</v>
      </c>
      <c r="K942" t="s">
        <v>19</v>
      </c>
      <c r="L942" t="s">
        <v>74</v>
      </c>
      <c r="M942"/>
      <c r="N942">
        <v>25</v>
      </c>
      <c r="O942" t="s">
        <v>4814</v>
      </c>
      <c r="P942" t="s">
        <v>6307</v>
      </c>
    </row>
    <row r="943" spans="1:16" x14ac:dyDescent="0.25">
      <c r="A943" t="s">
        <v>0</v>
      </c>
      <c r="B943" t="s">
        <v>0</v>
      </c>
      <c r="C943" t="s">
        <v>6308</v>
      </c>
      <c r="D943" t="s">
        <v>4652</v>
      </c>
      <c r="E943" t="s">
        <v>72</v>
      </c>
      <c r="F943" t="b">
        <v>0</v>
      </c>
      <c r="G943" t="s">
        <v>40</v>
      </c>
      <c r="H943" s="1">
        <v>46033.007222222222</v>
      </c>
      <c r="I943" t="b">
        <v>1</v>
      </c>
      <c r="J943" t="b">
        <v>0</v>
      </c>
      <c r="K943" t="s">
        <v>40</v>
      </c>
      <c r="L943" t="s">
        <v>60</v>
      </c>
      <c r="M943">
        <v>55000</v>
      </c>
      <c r="N943"/>
      <c r="O943" t="s">
        <v>6309</v>
      </c>
      <c r="P943" t="s">
        <v>802</v>
      </c>
    </row>
    <row r="944" spans="1:16" x14ac:dyDescent="0.25">
      <c r="A944" t="s">
        <v>1</v>
      </c>
      <c r="B944" t="s">
        <v>6310</v>
      </c>
      <c r="C944" t="s">
        <v>13</v>
      </c>
      <c r="D944" t="s">
        <v>5721</v>
      </c>
      <c r="E944" t="s">
        <v>621</v>
      </c>
      <c r="F944" t="b">
        <v>0</v>
      </c>
      <c r="G944" t="s">
        <v>13</v>
      </c>
      <c r="H944" s="1">
        <v>46033.008287037039</v>
      </c>
      <c r="I944" t="b">
        <v>0</v>
      </c>
      <c r="J944" t="b">
        <v>0</v>
      </c>
      <c r="K944" t="s">
        <v>13</v>
      </c>
      <c r="L944" t="s">
        <v>74</v>
      </c>
      <c r="M944"/>
      <c r="N944">
        <v>26</v>
      </c>
      <c r="O944" t="s">
        <v>6311</v>
      </c>
      <c r="P944" t="s">
        <v>6312</v>
      </c>
    </row>
    <row r="945" spans="1:16" x14ac:dyDescent="0.25">
      <c r="A945" t="s">
        <v>2</v>
      </c>
      <c r="B945" t="s">
        <v>6313</v>
      </c>
      <c r="C945" t="s">
        <v>112</v>
      </c>
      <c r="D945" t="s">
        <v>4346</v>
      </c>
      <c r="E945" t="s">
        <v>59</v>
      </c>
      <c r="F945" t="b">
        <v>0</v>
      </c>
      <c r="G945" t="s">
        <v>65</v>
      </c>
      <c r="H945" s="1">
        <v>46033.042500000003</v>
      </c>
      <c r="I945" t="b">
        <v>0</v>
      </c>
      <c r="J945" t="b">
        <v>1</v>
      </c>
      <c r="K945" t="s">
        <v>41</v>
      </c>
      <c r="L945" t="s">
        <v>60</v>
      </c>
      <c r="M945">
        <v>133593.5</v>
      </c>
      <c r="N945"/>
      <c r="O945" t="s">
        <v>1822</v>
      </c>
      <c r="P945" t="s">
        <v>310</v>
      </c>
    </row>
    <row r="946" spans="1:16" x14ac:dyDescent="0.25">
      <c r="A946" t="s">
        <v>5</v>
      </c>
      <c r="B946" t="s">
        <v>6314</v>
      </c>
      <c r="C946" t="s">
        <v>6315</v>
      </c>
      <c r="D946" t="s">
        <v>5018</v>
      </c>
      <c r="E946" t="s">
        <v>59</v>
      </c>
      <c r="F946" t="b">
        <v>0</v>
      </c>
      <c r="G946" t="s">
        <v>40</v>
      </c>
      <c r="H946" s="1">
        <v>46033.048796296287</v>
      </c>
      <c r="I946" t="b">
        <v>1</v>
      </c>
      <c r="J946" t="b">
        <v>0</v>
      </c>
      <c r="K946" t="s">
        <v>40</v>
      </c>
      <c r="L946" t="s">
        <v>60</v>
      </c>
      <c r="M946">
        <v>65000</v>
      </c>
      <c r="N946"/>
      <c r="O946" t="s">
        <v>6316</v>
      </c>
      <c r="P946" t="s">
        <v>3000</v>
      </c>
    </row>
    <row r="947" spans="1:16" x14ac:dyDescent="0.25">
      <c r="A947" t="s">
        <v>0</v>
      </c>
      <c r="B947" t="s">
        <v>6317</v>
      </c>
      <c r="C947" t="s">
        <v>6318</v>
      </c>
      <c r="D947" t="s">
        <v>4756</v>
      </c>
      <c r="E947" t="s">
        <v>59</v>
      </c>
      <c r="F947" t="b">
        <v>0</v>
      </c>
      <c r="G947" t="s">
        <v>65</v>
      </c>
      <c r="H947" s="1">
        <v>46033.083437499998</v>
      </c>
      <c r="I947" t="b">
        <v>0</v>
      </c>
      <c r="J947" t="b">
        <v>0</v>
      </c>
      <c r="K947" t="s">
        <v>41</v>
      </c>
      <c r="L947" t="s">
        <v>60</v>
      </c>
      <c r="M947">
        <v>82500</v>
      </c>
      <c r="N947"/>
      <c r="O947" t="s">
        <v>6319</v>
      </c>
    </row>
    <row r="948" spans="1:16" x14ac:dyDescent="0.25">
      <c r="A948" t="s">
        <v>6</v>
      </c>
      <c r="B948" t="s">
        <v>6320</v>
      </c>
      <c r="C948" t="s">
        <v>112</v>
      </c>
      <c r="D948" t="s">
        <v>5721</v>
      </c>
      <c r="E948" t="s">
        <v>59</v>
      </c>
      <c r="F948" t="b">
        <v>0</v>
      </c>
      <c r="G948" t="s">
        <v>65</v>
      </c>
      <c r="H948" s="1">
        <v>46033.250613425917</v>
      </c>
      <c r="I948" t="b">
        <v>0</v>
      </c>
      <c r="J948" t="b">
        <v>1</v>
      </c>
      <c r="K948" t="s">
        <v>41</v>
      </c>
      <c r="L948" t="s">
        <v>60</v>
      </c>
      <c r="M948">
        <v>188500</v>
      </c>
      <c r="N948"/>
      <c r="O948" t="s">
        <v>5835</v>
      </c>
      <c r="P948" t="s">
        <v>5836</v>
      </c>
    </row>
    <row r="949" spans="1:16" x14ac:dyDescent="0.25">
      <c r="A949" t="s">
        <v>0</v>
      </c>
      <c r="B949" t="s">
        <v>6321</v>
      </c>
      <c r="C949" t="s">
        <v>76</v>
      </c>
      <c r="D949" t="s">
        <v>4526</v>
      </c>
      <c r="E949" t="s">
        <v>59</v>
      </c>
      <c r="F949" t="b">
        <v>1</v>
      </c>
      <c r="G949" t="s">
        <v>65</v>
      </c>
      <c r="H949" s="1">
        <v>46033.291724537034</v>
      </c>
      <c r="I949" t="b">
        <v>0</v>
      </c>
      <c r="J949" t="b">
        <v>1</v>
      </c>
      <c r="K949" t="s">
        <v>41</v>
      </c>
      <c r="L949" t="s">
        <v>60</v>
      </c>
      <c r="M949">
        <v>89225</v>
      </c>
      <c r="N949"/>
      <c r="O949" t="s">
        <v>4548</v>
      </c>
      <c r="P949" t="s">
        <v>1332</v>
      </c>
    </row>
    <row r="950" spans="1:16" x14ac:dyDescent="0.25">
      <c r="A950" t="s">
        <v>2</v>
      </c>
      <c r="B950" t="s">
        <v>6322</v>
      </c>
      <c r="C950" t="s">
        <v>587</v>
      </c>
      <c r="D950" t="s">
        <v>6323</v>
      </c>
      <c r="E950" t="s">
        <v>621</v>
      </c>
      <c r="F950" t="b">
        <v>0</v>
      </c>
      <c r="G950" t="s">
        <v>65</v>
      </c>
      <c r="H950" s="1">
        <v>46033.292303240742</v>
      </c>
      <c r="I950" t="b">
        <v>0</v>
      </c>
      <c r="J950" t="b">
        <v>1</v>
      </c>
      <c r="K950" t="s">
        <v>41</v>
      </c>
      <c r="L950" t="s">
        <v>74</v>
      </c>
      <c r="M950"/>
      <c r="N950">
        <v>33.5</v>
      </c>
      <c r="O950" t="s">
        <v>2322</v>
      </c>
      <c r="P950" t="s">
        <v>622</v>
      </c>
    </row>
    <row r="951" spans="1:16" x14ac:dyDescent="0.25">
      <c r="A951" t="s">
        <v>1</v>
      </c>
      <c r="B951" t="s">
        <v>6324</v>
      </c>
      <c r="C951" t="s">
        <v>353</v>
      </c>
      <c r="D951" t="s">
        <v>4569</v>
      </c>
      <c r="E951" t="s">
        <v>59</v>
      </c>
      <c r="F951" t="b">
        <v>0</v>
      </c>
      <c r="G951" t="s">
        <v>65</v>
      </c>
      <c r="H951" s="1">
        <v>46033.334664351853</v>
      </c>
      <c r="I951" t="b">
        <v>0</v>
      </c>
      <c r="J951" t="b">
        <v>0</v>
      </c>
      <c r="K951" t="s">
        <v>41</v>
      </c>
      <c r="L951" t="s">
        <v>74</v>
      </c>
      <c r="M951"/>
      <c r="N951">
        <v>47.6</v>
      </c>
      <c r="O951" t="s">
        <v>343</v>
      </c>
      <c r="P951" t="s">
        <v>1462</v>
      </c>
    </row>
    <row r="952" spans="1:16" x14ac:dyDescent="0.25">
      <c r="A952" t="s">
        <v>2</v>
      </c>
      <c r="B952" t="s">
        <v>6325</v>
      </c>
      <c r="C952" t="s">
        <v>92</v>
      </c>
      <c r="D952" t="s">
        <v>2360</v>
      </c>
      <c r="E952" t="s">
        <v>72</v>
      </c>
      <c r="F952" t="b">
        <v>0</v>
      </c>
      <c r="G952" t="s">
        <v>77</v>
      </c>
      <c r="H952" s="1">
        <v>46033.41747685185</v>
      </c>
      <c r="I952" t="b">
        <v>0</v>
      </c>
      <c r="J952" t="b">
        <v>1</v>
      </c>
      <c r="K952" t="s">
        <v>41</v>
      </c>
      <c r="L952" t="s">
        <v>60</v>
      </c>
      <c r="M952">
        <v>214500</v>
      </c>
      <c r="N952"/>
      <c r="O952" t="s">
        <v>424</v>
      </c>
      <c r="P952" t="s">
        <v>6326</v>
      </c>
    </row>
    <row r="953" spans="1:16" x14ac:dyDescent="0.25">
      <c r="A953" t="s">
        <v>1</v>
      </c>
      <c r="B953" t="s">
        <v>316</v>
      </c>
      <c r="C953" t="s">
        <v>4373</v>
      </c>
      <c r="D953" t="s">
        <v>2360</v>
      </c>
      <c r="E953" t="s">
        <v>59</v>
      </c>
      <c r="F953" t="b">
        <v>0</v>
      </c>
      <c r="G953" t="s">
        <v>65</v>
      </c>
      <c r="H953" s="1">
        <v>46033.417766203696</v>
      </c>
      <c r="I953" t="b">
        <v>1</v>
      </c>
      <c r="J953" t="b">
        <v>1</v>
      </c>
      <c r="K953" t="s">
        <v>41</v>
      </c>
      <c r="L953" t="s">
        <v>60</v>
      </c>
      <c r="M953">
        <v>110000</v>
      </c>
      <c r="N953"/>
      <c r="O953" t="s">
        <v>4007</v>
      </c>
      <c r="P953" t="s">
        <v>6327</v>
      </c>
    </row>
    <row r="954" spans="1:16" x14ac:dyDescent="0.25">
      <c r="A954" t="s">
        <v>1</v>
      </c>
      <c r="B954" t="s">
        <v>6328</v>
      </c>
      <c r="C954" t="s">
        <v>6329</v>
      </c>
      <c r="D954" t="s">
        <v>2360</v>
      </c>
      <c r="E954" t="s">
        <v>72</v>
      </c>
      <c r="F954" t="b">
        <v>0</v>
      </c>
      <c r="G954" t="s">
        <v>65</v>
      </c>
      <c r="H954" s="1">
        <v>46033.417812500003</v>
      </c>
      <c r="I954" t="b">
        <v>0</v>
      </c>
      <c r="J954" t="b">
        <v>1</v>
      </c>
      <c r="K954" t="s">
        <v>41</v>
      </c>
      <c r="L954" t="s">
        <v>60</v>
      </c>
      <c r="M954">
        <v>135000</v>
      </c>
      <c r="N954"/>
      <c r="O954" t="s">
        <v>424</v>
      </c>
      <c r="P954" t="s">
        <v>948</v>
      </c>
    </row>
    <row r="955" spans="1:16" x14ac:dyDescent="0.25">
      <c r="A955" t="s">
        <v>7</v>
      </c>
      <c r="B955" t="s">
        <v>6330</v>
      </c>
      <c r="C955" t="s">
        <v>4132</v>
      </c>
      <c r="D955" t="s">
        <v>4625</v>
      </c>
      <c r="E955" t="s">
        <v>59</v>
      </c>
      <c r="F955" t="b">
        <v>0</v>
      </c>
      <c r="G955" t="s">
        <v>65</v>
      </c>
      <c r="H955" s="1">
        <v>46033.458437499998</v>
      </c>
      <c r="I955" t="b">
        <v>0</v>
      </c>
      <c r="J955" t="b">
        <v>1</v>
      </c>
      <c r="K955" t="s">
        <v>41</v>
      </c>
      <c r="L955" t="s">
        <v>60</v>
      </c>
      <c r="M955">
        <v>100000</v>
      </c>
      <c r="N955"/>
      <c r="O955" t="s">
        <v>2219</v>
      </c>
      <c r="P955" t="s">
        <v>6331</v>
      </c>
    </row>
    <row r="956" spans="1:16" x14ac:dyDescent="0.25">
      <c r="A956" t="s">
        <v>1</v>
      </c>
      <c r="B956" t="s">
        <v>6332</v>
      </c>
      <c r="C956" t="s">
        <v>330</v>
      </c>
      <c r="D956" t="s">
        <v>4526</v>
      </c>
      <c r="E956" t="s">
        <v>59</v>
      </c>
      <c r="F956" t="b">
        <v>0</v>
      </c>
      <c r="G956" t="s">
        <v>65</v>
      </c>
      <c r="H956" s="1">
        <v>46033.459479166668</v>
      </c>
      <c r="I956" t="b">
        <v>0</v>
      </c>
      <c r="J956" t="b">
        <v>1</v>
      </c>
      <c r="K956" t="s">
        <v>41</v>
      </c>
      <c r="L956" t="s">
        <v>60</v>
      </c>
      <c r="M956">
        <v>105000</v>
      </c>
      <c r="N956"/>
      <c r="O956" t="s">
        <v>480</v>
      </c>
      <c r="P956" t="s">
        <v>6333</v>
      </c>
    </row>
    <row r="957" spans="1:16" x14ac:dyDescent="0.25">
      <c r="A957" t="s">
        <v>3</v>
      </c>
      <c r="B957" t="s">
        <v>1257</v>
      </c>
      <c r="C957" t="s">
        <v>4034</v>
      </c>
      <c r="D957" t="s">
        <v>4526</v>
      </c>
      <c r="E957" t="s">
        <v>59</v>
      </c>
      <c r="F957" t="b">
        <v>0</v>
      </c>
      <c r="G957" t="s">
        <v>68</v>
      </c>
      <c r="H957" s="1">
        <v>46033.500405092593</v>
      </c>
      <c r="I957" t="b">
        <v>0</v>
      </c>
      <c r="J957" t="b">
        <v>1</v>
      </c>
      <c r="K957" t="s">
        <v>41</v>
      </c>
      <c r="L957" t="s">
        <v>60</v>
      </c>
      <c r="M957">
        <v>125500</v>
      </c>
      <c r="N957"/>
      <c r="O957" t="s">
        <v>2296</v>
      </c>
      <c r="P957" t="s">
        <v>6334</v>
      </c>
    </row>
    <row r="958" spans="1:16" x14ac:dyDescent="0.25">
      <c r="A958" t="s">
        <v>7</v>
      </c>
      <c r="B958" t="s">
        <v>7</v>
      </c>
      <c r="C958" t="s">
        <v>2124</v>
      </c>
      <c r="D958" t="s">
        <v>4587</v>
      </c>
      <c r="E958" t="s">
        <v>59</v>
      </c>
      <c r="F958" t="b">
        <v>0</v>
      </c>
      <c r="G958" t="s">
        <v>68</v>
      </c>
      <c r="H958" s="1">
        <v>46033.542071759257</v>
      </c>
      <c r="I958" t="b">
        <v>0</v>
      </c>
      <c r="J958" t="b">
        <v>1</v>
      </c>
      <c r="K958" t="s">
        <v>41</v>
      </c>
      <c r="L958" t="s">
        <v>60</v>
      </c>
      <c r="M958">
        <v>99000</v>
      </c>
      <c r="N958"/>
      <c r="O958" t="s">
        <v>3241</v>
      </c>
      <c r="P958" t="s">
        <v>6335</v>
      </c>
    </row>
    <row r="959" spans="1:16" x14ac:dyDescent="0.25">
      <c r="A959" t="s">
        <v>0</v>
      </c>
      <c r="B959" t="s">
        <v>1690</v>
      </c>
      <c r="C959" t="s">
        <v>97</v>
      </c>
      <c r="D959" t="s">
        <v>4526</v>
      </c>
      <c r="F959" t="b">
        <v>0</v>
      </c>
      <c r="G959" t="s">
        <v>89</v>
      </c>
      <c r="H959" s="1">
        <v>46033.54215277778</v>
      </c>
      <c r="I959" t="b">
        <v>1</v>
      </c>
      <c r="J959" t="b">
        <v>1</v>
      </c>
      <c r="K959" t="s">
        <v>41</v>
      </c>
      <c r="L959" t="s">
        <v>74</v>
      </c>
      <c r="M959"/>
      <c r="N959">
        <v>30.75</v>
      </c>
      <c r="O959" t="s">
        <v>155</v>
      </c>
      <c r="P959" t="s">
        <v>859</v>
      </c>
    </row>
    <row r="960" spans="1:16" x14ac:dyDescent="0.25">
      <c r="A960" t="s">
        <v>2</v>
      </c>
      <c r="B960" t="s">
        <v>6336</v>
      </c>
      <c r="C960" t="s">
        <v>566</v>
      </c>
      <c r="D960" t="s">
        <v>4840</v>
      </c>
      <c r="E960" t="s">
        <v>59</v>
      </c>
      <c r="F960" t="b">
        <v>0</v>
      </c>
      <c r="G960" t="s">
        <v>65</v>
      </c>
      <c r="H960" s="1">
        <v>46033.542337962957</v>
      </c>
      <c r="I960" t="b">
        <v>0</v>
      </c>
      <c r="J960" t="b">
        <v>1</v>
      </c>
      <c r="K960" t="s">
        <v>41</v>
      </c>
      <c r="L960" t="s">
        <v>60</v>
      </c>
      <c r="M960">
        <v>135000</v>
      </c>
      <c r="N960"/>
      <c r="O960" t="s">
        <v>265</v>
      </c>
      <c r="P960" t="s">
        <v>6337</v>
      </c>
    </row>
    <row r="961" spans="1:16" x14ac:dyDescent="0.25">
      <c r="A961" t="s">
        <v>1</v>
      </c>
      <c r="B961" t="s">
        <v>6338</v>
      </c>
      <c r="C961" t="s">
        <v>6271</v>
      </c>
      <c r="D961" t="s">
        <v>4531</v>
      </c>
      <c r="E961" t="s">
        <v>59</v>
      </c>
      <c r="F961" t="b">
        <v>0</v>
      </c>
      <c r="G961" t="s">
        <v>4560</v>
      </c>
      <c r="H961" s="1">
        <v>46033.546620370369</v>
      </c>
      <c r="I961" t="b">
        <v>1</v>
      </c>
      <c r="J961" t="b">
        <v>0</v>
      </c>
      <c r="K961" t="s">
        <v>4560</v>
      </c>
      <c r="L961" t="s">
        <v>60</v>
      </c>
      <c r="M961">
        <v>60000</v>
      </c>
      <c r="N961"/>
      <c r="O961" t="s">
        <v>6339</v>
      </c>
    </row>
    <row r="962" spans="1:16" x14ac:dyDescent="0.25">
      <c r="A962" t="s">
        <v>1</v>
      </c>
      <c r="B962" t="s">
        <v>6340</v>
      </c>
      <c r="C962" t="s">
        <v>6271</v>
      </c>
      <c r="D962" t="s">
        <v>4531</v>
      </c>
      <c r="E962" t="s">
        <v>59</v>
      </c>
      <c r="F962" t="b">
        <v>0</v>
      </c>
      <c r="G962" t="s">
        <v>4560</v>
      </c>
      <c r="H962" s="1">
        <v>46033.546620370369</v>
      </c>
      <c r="I962" t="b">
        <v>0</v>
      </c>
      <c r="J962" t="b">
        <v>0</v>
      </c>
      <c r="K962" t="s">
        <v>4560</v>
      </c>
      <c r="L962" t="s">
        <v>60</v>
      </c>
      <c r="M962">
        <v>350000</v>
      </c>
      <c r="N962"/>
      <c r="O962" t="s">
        <v>6341</v>
      </c>
    </row>
    <row r="963" spans="1:16" x14ac:dyDescent="0.25">
      <c r="A963" t="s">
        <v>6</v>
      </c>
      <c r="B963" t="s">
        <v>6342</v>
      </c>
      <c r="C963" t="s">
        <v>4962</v>
      </c>
      <c r="D963" t="s">
        <v>4531</v>
      </c>
      <c r="E963" t="s">
        <v>59</v>
      </c>
      <c r="F963" t="b">
        <v>0</v>
      </c>
      <c r="G963" t="s">
        <v>4963</v>
      </c>
      <c r="H963" s="1">
        <v>46033.557928240742</v>
      </c>
      <c r="I963" t="b">
        <v>0</v>
      </c>
      <c r="J963" t="b">
        <v>0</v>
      </c>
      <c r="K963" t="s">
        <v>4963</v>
      </c>
      <c r="L963" t="s">
        <v>60</v>
      </c>
      <c r="M963">
        <v>38450</v>
      </c>
      <c r="N963"/>
      <c r="O963" t="s">
        <v>6343</v>
      </c>
      <c r="P963" t="s">
        <v>705</v>
      </c>
    </row>
    <row r="964" spans="1:16" x14ac:dyDescent="0.25">
      <c r="A964" t="s">
        <v>4</v>
      </c>
      <c r="B964" t="s">
        <v>2973</v>
      </c>
      <c r="C964" t="s">
        <v>4886</v>
      </c>
      <c r="D964" t="s">
        <v>4531</v>
      </c>
      <c r="E964" t="s">
        <v>59</v>
      </c>
      <c r="F964" t="b">
        <v>0</v>
      </c>
      <c r="G964" t="s">
        <v>4886</v>
      </c>
      <c r="H964" s="1">
        <v>46033.561261574083</v>
      </c>
      <c r="I964" t="b">
        <v>0</v>
      </c>
      <c r="J964" t="b">
        <v>0</v>
      </c>
      <c r="K964" t="s">
        <v>4886</v>
      </c>
      <c r="L964" t="s">
        <v>60</v>
      </c>
      <c r="M964">
        <v>17500</v>
      </c>
      <c r="N964"/>
      <c r="O964" t="s">
        <v>6344</v>
      </c>
      <c r="P964" t="s">
        <v>6345</v>
      </c>
    </row>
    <row r="965" spans="1:16" x14ac:dyDescent="0.25">
      <c r="A965" t="s">
        <v>3</v>
      </c>
      <c r="B965" t="s">
        <v>6346</v>
      </c>
      <c r="C965" t="s">
        <v>1361</v>
      </c>
      <c r="D965" t="s">
        <v>4569</v>
      </c>
      <c r="E965" t="s">
        <v>59</v>
      </c>
      <c r="F965" t="b">
        <v>0</v>
      </c>
      <c r="G965" t="s">
        <v>77</v>
      </c>
      <c r="H965" s="1">
        <v>46033.583634259259</v>
      </c>
      <c r="I965" t="b">
        <v>0</v>
      </c>
      <c r="J965" t="b">
        <v>1</v>
      </c>
      <c r="K965" t="s">
        <v>41</v>
      </c>
      <c r="L965" t="s">
        <v>74</v>
      </c>
      <c r="M965"/>
      <c r="N965">
        <v>40.6</v>
      </c>
      <c r="O965" t="s">
        <v>1867</v>
      </c>
      <c r="P965" t="s">
        <v>171</v>
      </c>
    </row>
    <row r="966" spans="1:16" x14ac:dyDescent="0.25">
      <c r="A966" t="s">
        <v>7</v>
      </c>
      <c r="B966" t="s">
        <v>6347</v>
      </c>
      <c r="C966" t="s">
        <v>162</v>
      </c>
      <c r="D966" t="s">
        <v>4526</v>
      </c>
      <c r="E966" t="s">
        <v>59</v>
      </c>
      <c r="F966" t="b">
        <v>0</v>
      </c>
      <c r="G966" t="s">
        <v>73</v>
      </c>
      <c r="H966" s="1">
        <v>46033.583657407413</v>
      </c>
      <c r="I966" t="b">
        <v>0</v>
      </c>
      <c r="J966" t="b">
        <v>1</v>
      </c>
      <c r="K966" t="s">
        <v>41</v>
      </c>
      <c r="L966" t="s">
        <v>60</v>
      </c>
      <c r="M966">
        <v>110500</v>
      </c>
      <c r="N966"/>
      <c r="O966" t="s">
        <v>904</v>
      </c>
      <c r="P966" t="s">
        <v>6348</v>
      </c>
    </row>
    <row r="967" spans="1:16" x14ac:dyDescent="0.25">
      <c r="A967" t="s">
        <v>0</v>
      </c>
      <c r="B967" t="s">
        <v>6349</v>
      </c>
      <c r="C967" t="s">
        <v>162</v>
      </c>
      <c r="D967" t="s">
        <v>4526</v>
      </c>
      <c r="E967" t="s">
        <v>59</v>
      </c>
      <c r="F967" t="b">
        <v>0</v>
      </c>
      <c r="G967" t="s">
        <v>73</v>
      </c>
      <c r="H967" s="1">
        <v>46033.583692129629</v>
      </c>
      <c r="I967" t="b">
        <v>0</v>
      </c>
      <c r="J967" t="b">
        <v>1</v>
      </c>
      <c r="K967" t="s">
        <v>41</v>
      </c>
      <c r="L967" t="s">
        <v>60</v>
      </c>
      <c r="M967">
        <v>93500</v>
      </c>
      <c r="N967"/>
      <c r="O967" t="s">
        <v>904</v>
      </c>
      <c r="P967" t="s">
        <v>6348</v>
      </c>
    </row>
    <row r="968" spans="1:16" x14ac:dyDescent="0.25">
      <c r="A968" t="s">
        <v>0</v>
      </c>
      <c r="B968" t="s">
        <v>6350</v>
      </c>
      <c r="C968" t="s">
        <v>6351</v>
      </c>
      <c r="D968" t="s">
        <v>4587</v>
      </c>
      <c r="E968" t="s">
        <v>59</v>
      </c>
      <c r="F968" t="b">
        <v>0</v>
      </c>
      <c r="G968" t="s">
        <v>89</v>
      </c>
      <c r="H968" s="1">
        <v>46033.583819444437</v>
      </c>
      <c r="I968" t="b">
        <v>0</v>
      </c>
      <c r="J968" t="b">
        <v>1</v>
      </c>
      <c r="K968" t="s">
        <v>41</v>
      </c>
      <c r="L968" t="s">
        <v>60</v>
      </c>
      <c r="M968">
        <v>129375</v>
      </c>
      <c r="N968"/>
      <c r="O968" t="s">
        <v>6352</v>
      </c>
      <c r="P968" t="s">
        <v>1482</v>
      </c>
    </row>
    <row r="969" spans="1:16" x14ac:dyDescent="0.25">
      <c r="A969" t="s">
        <v>0</v>
      </c>
      <c r="B969" t="s">
        <v>3477</v>
      </c>
      <c r="C969" t="s">
        <v>2107</v>
      </c>
      <c r="D969" t="s">
        <v>4756</v>
      </c>
      <c r="E969" t="s">
        <v>59</v>
      </c>
      <c r="F969" t="b">
        <v>0</v>
      </c>
      <c r="G969" t="s">
        <v>77</v>
      </c>
      <c r="H969" s="1">
        <v>46033.625173611108</v>
      </c>
      <c r="I969" t="b">
        <v>0</v>
      </c>
      <c r="J969" t="b">
        <v>1</v>
      </c>
      <c r="K969" t="s">
        <v>41</v>
      </c>
      <c r="L969" t="s">
        <v>60</v>
      </c>
      <c r="M969">
        <v>84200</v>
      </c>
      <c r="N969"/>
      <c r="O969" t="s">
        <v>6353</v>
      </c>
      <c r="P969" t="s">
        <v>6182</v>
      </c>
    </row>
    <row r="970" spans="1:16" x14ac:dyDescent="0.25">
      <c r="A970" t="s">
        <v>0</v>
      </c>
      <c r="B970" t="s">
        <v>6354</v>
      </c>
      <c r="C970" t="s">
        <v>81</v>
      </c>
      <c r="D970" t="s">
        <v>4562</v>
      </c>
      <c r="E970" t="s">
        <v>59</v>
      </c>
      <c r="F970" t="b">
        <v>0</v>
      </c>
      <c r="G970" t="s">
        <v>77</v>
      </c>
      <c r="H970" s="1">
        <v>46033.625173611108</v>
      </c>
      <c r="I970" t="b">
        <v>0</v>
      </c>
      <c r="J970" t="b">
        <v>1</v>
      </c>
      <c r="K970" t="s">
        <v>41</v>
      </c>
      <c r="L970" t="s">
        <v>60</v>
      </c>
      <c r="M970">
        <v>147000</v>
      </c>
      <c r="N970"/>
      <c r="O970" t="s">
        <v>1114</v>
      </c>
      <c r="P970" t="s">
        <v>5681</v>
      </c>
    </row>
    <row r="971" spans="1:16" x14ac:dyDescent="0.25">
      <c r="A971" t="s">
        <v>2</v>
      </c>
      <c r="B971" t="s">
        <v>6355</v>
      </c>
      <c r="C971" t="s">
        <v>172</v>
      </c>
      <c r="D971" t="s">
        <v>4562</v>
      </c>
      <c r="E971" t="s">
        <v>59</v>
      </c>
      <c r="F971" t="b">
        <v>0</v>
      </c>
      <c r="G971" t="s">
        <v>68</v>
      </c>
      <c r="H971" s="1">
        <v>46033.625902777778</v>
      </c>
      <c r="I971" t="b">
        <v>0</v>
      </c>
      <c r="J971" t="b">
        <v>1</v>
      </c>
      <c r="K971" t="s">
        <v>41</v>
      </c>
      <c r="L971" t="s">
        <v>60</v>
      </c>
      <c r="M971">
        <v>127500</v>
      </c>
      <c r="N971"/>
      <c r="O971" t="s">
        <v>6356</v>
      </c>
      <c r="P971" t="s">
        <v>6357</v>
      </c>
    </row>
    <row r="972" spans="1:16" x14ac:dyDescent="0.25">
      <c r="A972" t="s">
        <v>1</v>
      </c>
      <c r="B972" t="s">
        <v>156</v>
      </c>
      <c r="C972" t="s">
        <v>4021</v>
      </c>
      <c r="D972" t="s">
        <v>4526</v>
      </c>
      <c r="E972" t="s">
        <v>59</v>
      </c>
      <c r="F972" t="b">
        <v>0</v>
      </c>
      <c r="G972" t="s">
        <v>19</v>
      </c>
      <c r="H972" s="1">
        <v>46033.63040509259</v>
      </c>
      <c r="I972" t="b">
        <v>1</v>
      </c>
      <c r="J972" t="b">
        <v>0</v>
      </c>
      <c r="K972" t="s">
        <v>19</v>
      </c>
      <c r="L972" t="s">
        <v>60</v>
      </c>
      <c r="M972">
        <v>850000</v>
      </c>
      <c r="N972"/>
      <c r="O972" t="s">
        <v>6358</v>
      </c>
      <c r="P972" t="s">
        <v>6359</v>
      </c>
    </row>
    <row r="973" spans="1:16" x14ac:dyDescent="0.25">
      <c r="A973" t="s">
        <v>1</v>
      </c>
      <c r="B973" t="s">
        <v>6360</v>
      </c>
      <c r="C973" t="s">
        <v>500</v>
      </c>
      <c r="D973" t="s">
        <v>4756</v>
      </c>
      <c r="E973" t="s">
        <v>59</v>
      </c>
      <c r="F973" t="b">
        <v>0</v>
      </c>
      <c r="G973" t="s">
        <v>13</v>
      </c>
      <c r="H973" s="1">
        <v>46033.633819444447</v>
      </c>
      <c r="I973" t="b">
        <v>0</v>
      </c>
      <c r="J973" t="b">
        <v>0</v>
      </c>
      <c r="K973" t="s">
        <v>13</v>
      </c>
      <c r="L973" t="s">
        <v>60</v>
      </c>
      <c r="M973">
        <v>105000</v>
      </c>
      <c r="N973"/>
      <c r="O973" t="s">
        <v>2302</v>
      </c>
      <c r="P973" t="s">
        <v>6361</v>
      </c>
    </row>
    <row r="974" spans="1:16" x14ac:dyDescent="0.25">
      <c r="A974" t="s">
        <v>0</v>
      </c>
      <c r="B974" t="s">
        <v>6362</v>
      </c>
      <c r="C974" t="s">
        <v>6036</v>
      </c>
      <c r="D974" t="s">
        <v>4531</v>
      </c>
      <c r="E974" t="s">
        <v>59</v>
      </c>
      <c r="F974" t="b">
        <v>0</v>
      </c>
      <c r="G974" t="s">
        <v>6037</v>
      </c>
      <c r="H974" s="1">
        <v>46033.641018518523</v>
      </c>
      <c r="I974" t="b">
        <v>0</v>
      </c>
      <c r="J974" t="b">
        <v>0</v>
      </c>
      <c r="K974" t="s">
        <v>6037</v>
      </c>
      <c r="L974" t="s">
        <v>60</v>
      </c>
      <c r="M974">
        <v>28200</v>
      </c>
      <c r="N974"/>
      <c r="O974" t="s">
        <v>4960</v>
      </c>
    </row>
    <row r="975" spans="1:16" x14ac:dyDescent="0.25">
      <c r="A975" t="s">
        <v>0</v>
      </c>
      <c r="B975" t="s">
        <v>6363</v>
      </c>
      <c r="C975" t="s">
        <v>1698</v>
      </c>
      <c r="D975" t="s">
        <v>4526</v>
      </c>
      <c r="E975" t="s">
        <v>88</v>
      </c>
      <c r="F975" t="b">
        <v>0</v>
      </c>
      <c r="G975" t="s">
        <v>68</v>
      </c>
      <c r="H975" s="1">
        <v>46033.667071759257</v>
      </c>
      <c r="I975" t="b">
        <v>1</v>
      </c>
      <c r="J975" t="b">
        <v>0</v>
      </c>
      <c r="K975" t="s">
        <v>41</v>
      </c>
      <c r="L975" t="s">
        <v>74</v>
      </c>
      <c r="M975"/>
      <c r="N975">
        <v>46</v>
      </c>
      <c r="O975" t="s">
        <v>432</v>
      </c>
      <c r="P975" t="s">
        <v>6364</v>
      </c>
    </row>
    <row r="976" spans="1:16" x14ac:dyDescent="0.25">
      <c r="A976" t="s">
        <v>0</v>
      </c>
      <c r="B976" t="s">
        <v>6365</v>
      </c>
      <c r="C976" t="s">
        <v>930</v>
      </c>
      <c r="D976" t="s">
        <v>584</v>
      </c>
      <c r="E976" t="s">
        <v>72</v>
      </c>
      <c r="F976" t="b">
        <v>0</v>
      </c>
      <c r="G976" t="s">
        <v>19</v>
      </c>
      <c r="H976" s="1">
        <v>46033.671909722223</v>
      </c>
      <c r="I976" t="b">
        <v>0</v>
      </c>
      <c r="J976" t="b">
        <v>0</v>
      </c>
      <c r="K976" t="s">
        <v>19</v>
      </c>
      <c r="L976" t="s">
        <v>74</v>
      </c>
      <c r="M976"/>
      <c r="N976">
        <v>15</v>
      </c>
      <c r="O976" t="s">
        <v>3844</v>
      </c>
      <c r="P976" t="s">
        <v>6366</v>
      </c>
    </row>
    <row r="977" spans="1:16" x14ac:dyDescent="0.25">
      <c r="A977" t="s">
        <v>1</v>
      </c>
      <c r="B977" t="s">
        <v>6367</v>
      </c>
      <c r="C977" t="s">
        <v>612</v>
      </c>
      <c r="D977" t="s">
        <v>6368</v>
      </c>
      <c r="E977" t="s">
        <v>59</v>
      </c>
      <c r="F977" t="b">
        <v>0</v>
      </c>
      <c r="G977" t="s">
        <v>73</v>
      </c>
      <c r="H977" s="1">
        <v>46033.708657407413</v>
      </c>
      <c r="I977" t="b">
        <v>0</v>
      </c>
      <c r="J977" t="b">
        <v>0</v>
      </c>
      <c r="K977" t="s">
        <v>41</v>
      </c>
      <c r="L977" t="s">
        <v>60</v>
      </c>
      <c r="M977">
        <v>130117</v>
      </c>
      <c r="N977"/>
      <c r="O977" t="s">
        <v>6369</v>
      </c>
    </row>
    <row r="978" spans="1:16" x14ac:dyDescent="0.25">
      <c r="A978" t="s">
        <v>2</v>
      </c>
      <c r="B978" t="s">
        <v>6370</v>
      </c>
      <c r="C978" t="s">
        <v>6371</v>
      </c>
      <c r="D978" t="s">
        <v>4526</v>
      </c>
      <c r="E978" t="s">
        <v>88</v>
      </c>
      <c r="F978" t="b">
        <v>0</v>
      </c>
      <c r="G978" t="s">
        <v>63</v>
      </c>
      <c r="H978" s="1">
        <v>46033.762141203697</v>
      </c>
      <c r="I978" t="b">
        <v>0</v>
      </c>
      <c r="J978" t="b">
        <v>0</v>
      </c>
      <c r="K978" t="s">
        <v>41</v>
      </c>
      <c r="L978" t="s">
        <v>74</v>
      </c>
      <c r="M978"/>
      <c r="N978">
        <v>48.5</v>
      </c>
      <c r="O978" t="s">
        <v>6372</v>
      </c>
      <c r="P978" t="s">
        <v>6373</v>
      </c>
    </row>
    <row r="979" spans="1:16" x14ac:dyDescent="0.25">
      <c r="A979" t="s">
        <v>2</v>
      </c>
      <c r="B979" t="s">
        <v>6374</v>
      </c>
      <c r="C979" t="s">
        <v>810</v>
      </c>
      <c r="D979" t="s">
        <v>4569</v>
      </c>
      <c r="E979" t="s">
        <v>59</v>
      </c>
      <c r="F979" t="b">
        <v>0</v>
      </c>
      <c r="G979" t="s">
        <v>77</v>
      </c>
      <c r="H979" s="1">
        <v>46033.834143518521</v>
      </c>
      <c r="I979" t="b">
        <v>0</v>
      </c>
      <c r="J979" t="b">
        <v>0</v>
      </c>
      <c r="K979" t="s">
        <v>41</v>
      </c>
      <c r="L979" t="s">
        <v>74</v>
      </c>
      <c r="M979"/>
      <c r="N979">
        <v>92.09</v>
      </c>
      <c r="O979" t="s">
        <v>3019</v>
      </c>
      <c r="P979" t="s">
        <v>6375</v>
      </c>
    </row>
    <row r="980" spans="1:16" x14ac:dyDescent="0.25">
      <c r="A980" t="s">
        <v>3</v>
      </c>
      <c r="B980" t="s">
        <v>6376</v>
      </c>
      <c r="C980" t="s">
        <v>145</v>
      </c>
      <c r="D980" t="s">
        <v>4526</v>
      </c>
      <c r="E980" t="s">
        <v>59</v>
      </c>
      <c r="F980" t="b">
        <v>0</v>
      </c>
      <c r="G980" t="s">
        <v>65</v>
      </c>
      <c r="H980" s="1">
        <v>46033.916747685187</v>
      </c>
      <c r="I980" t="b">
        <v>1</v>
      </c>
      <c r="J980" t="b">
        <v>0</v>
      </c>
      <c r="K980" t="s">
        <v>41</v>
      </c>
      <c r="L980" t="s">
        <v>60</v>
      </c>
      <c r="M980">
        <v>90000</v>
      </c>
      <c r="N980"/>
      <c r="O980" t="s">
        <v>1391</v>
      </c>
    </row>
    <row r="981" spans="1:16" x14ac:dyDescent="0.25">
      <c r="A981" t="s">
        <v>0</v>
      </c>
      <c r="B981" t="s">
        <v>6377</v>
      </c>
      <c r="C981" t="s">
        <v>181</v>
      </c>
      <c r="D981" t="s">
        <v>584</v>
      </c>
      <c r="E981" t="s">
        <v>72</v>
      </c>
      <c r="F981" t="b">
        <v>0</v>
      </c>
      <c r="G981" t="s">
        <v>89</v>
      </c>
      <c r="H981" s="1">
        <v>46034.000578703701</v>
      </c>
      <c r="I981" t="b">
        <v>0</v>
      </c>
      <c r="J981" t="b">
        <v>1</v>
      </c>
      <c r="K981" t="s">
        <v>41</v>
      </c>
      <c r="L981" t="s">
        <v>74</v>
      </c>
      <c r="M981"/>
      <c r="N981">
        <v>25</v>
      </c>
      <c r="O981" t="s">
        <v>584</v>
      </c>
      <c r="P981" t="s">
        <v>4661</v>
      </c>
    </row>
    <row r="982" spans="1:16" x14ac:dyDescent="0.25">
      <c r="A982" t="s">
        <v>0</v>
      </c>
      <c r="B982" t="s">
        <v>6378</v>
      </c>
      <c r="C982" t="s">
        <v>1567</v>
      </c>
      <c r="D982" t="s">
        <v>4526</v>
      </c>
      <c r="E982" t="s">
        <v>88</v>
      </c>
      <c r="F982" t="b">
        <v>0</v>
      </c>
      <c r="G982" t="s">
        <v>65</v>
      </c>
      <c r="H982" s="1">
        <v>46034.041747685187</v>
      </c>
      <c r="I982" t="b">
        <v>1</v>
      </c>
      <c r="J982" t="b">
        <v>0</v>
      </c>
      <c r="K982" t="s">
        <v>41</v>
      </c>
      <c r="L982" t="s">
        <v>60</v>
      </c>
      <c r="M982">
        <v>72500</v>
      </c>
      <c r="N982"/>
      <c r="O982" t="s">
        <v>6379</v>
      </c>
      <c r="P982" t="s">
        <v>3903</v>
      </c>
    </row>
    <row r="983" spans="1:16" x14ac:dyDescent="0.25">
      <c r="A983" t="s">
        <v>1</v>
      </c>
      <c r="B983" t="s">
        <v>6380</v>
      </c>
      <c r="C983" t="s">
        <v>6381</v>
      </c>
      <c r="D983" t="s">
        <v>4756</v>
      </c>
      <c r="E983" t="s">
        <v>59</v>
      </c>
      <c r="F983" t="b">
        <v>0</v>
      </c>
      <c r="G983" t="s">
        <v>73</v>
      </c>
      <c r="H983" s="1">
        <v>46034.043495370373</v>
      </c>
      <c r="I983" t="b">
        <v>1</v>
      </c>
      <c r="J983" t="b">
        <v>0</v>
      </c>
      <c r="K983" t="s">
        <v>41</v>
      </c>
      <c r="L983" t="s">
        <v>60</v>
      </c>
      <c r="M983">
        <v>156000</v>
      </c>
      <c r="N983"/>
      <c r="O983" t="s">
        <v>6382</v>
      </c>
      <c r="P983" t="s">
        <v>6383</v>
      </c>
    </row>
    <row r="984" spans="1:16" x14ac:dyDescent="0.25">
      <c r="A984" t="s">
        <v>0</v>
      </c>
      <c r="B984" t="s">
        <v>2261</v>
      </c>
      <c r="C984" t="s">
        <v>6384</v>
      </c>
      <c r="D984" t="s">
        <v>5721</v>
      </c>
      <c r="E984" t="s">
        <v>59</v>
      </c>
      <c r="F984" t="b">
        <v>0</v>
      </c>
      <c r="G984" t="s">
        <v>89</v>
      </c>
      <c r="H984" s="1">
        <v>46034.125486111108</v>
      </c>
      <c r="I984" t="b">
        <v>0</v>
      </c>
      <c r="J984" t="b">
        <v>1</v>
      </c>
      <c r="K984" t="s">
        <v>41</v>
      </c>
      <c r="L984" t="s">
        <v>60</v>
      </c>
      <c r="M984">
        <v>86950</v>
      </c>
      <c r="N984"/>
      <c r="O984" t="s">
        <v>6385</v>
      </c>
      <c r="P984" t="s">
        <v>3471</v>
      </c>
    </row>
    <row r="985" spans="1:16" x14ac:dyDescent="0.25">
      <c r="A985" t="s">
        <v>2</v>
      </c>
      <c r="B985" t="s">
        <v>6386</v>
      </c>
      <c r="C985" t="s">
        <v>112</v>
      </c>
      <c r="D985" t="s">
        <v>5721</v>
      </c>
      <c r="E985" t="s">
        <v>59</v>
      </c>
      <c r="F985" t="b">
        <v>0</v>
      </c>
      <c r="G985" t="s">
        <v>65</v>
      </c>
      <c r="H985" s="1">
        <v>46034.125613425917</v>
      </c>
      <c r="I985" t="b">
        <v>0</v>
      </c>
      <c r="J985" t="b">
        <v>1</v>
      </c>
      <c r="K985" t="s">
        <v>41</v>
      </c>
      <c r="L985" t="s">
        <v>60</v>
      </c>
      <c r="M985">
        <v>230500</v>
      </c>
      <c r="N985"/>
      <c r="O985" t="s">
        <v>95</v>
      </c>
      <c r="P985" t="s">
        <v>6387</v>
      </c>
    </row>
    <row r="986" spans="1:16" x14ac:dyDescent="0.25">
      <c r="A986" t="s">
        <v>0</v>
      </c>
      <c r="B986" t="s">
        <v>6388</v>
      </c>
      <c r="C986" t="s">
        <v>6389</v>
      </c>
      <c r="D986" t="s">
        <v>5721</v>
      </c>
      <c r="E986" t="s">
        <v>59</v>
      </c>
      <c r="F986" t="b">
        <v>0</v>
      </c>
      <c r="G986" t="s">
        <v>89</v>
      </c>
      <c r="H986" s="1">
        <v>46034.250983796293</v>
      </c>
      <c r="I986" t="b">
        <v>0</v>
      </c>
      <c r="J986" t="b">
        <v>1</v>
      </c>
      <c r="K986" t="s">
        <v>41</v>
      </c>
      <c r="L986" t="s">
        <v>74</v>
      </c>
      <c r="M986"/>
      <c r="N986">
        <v>25</v>
      </c>
      <c r="O986" t="s">
        <v>6390</v>
      </c>
      <c r="P986" t="s">
        <v>6391</v>
      </c>
    </row>
    <row r="987" spans="1:16" x14ac:dyDescent="0.25">
      <c r="A987" t="s">
        <v>3</v>
      </c>
      <c r="B987" t="s">
        <v>6392</v>
      </c>
      <c r="C987" t="s">
        <v>148</v>
      </c>
      <c r="D987" t="s">
        <v>4526</v>
      </c>
      <c r="E987" t="s">
        <v>59</v>
      </c>
      <c r="F987" t="b">
        <v>0</v>
      </c>
      <c r="G987" t="s">
        <v>89</v>
      </c>
      <c r="H987" s="1">
        <v>46034.292673611111</v>
      </c>
      <c r="I987" t="b">
        <v>0</v>
      </c>
      <c r="J987" t="b">
        <v>1</v>
      </c>
      <c r="K987" t="s">
        <v>41</v>
      </c>
      <c r="L987" t="s">
        <v>60</v>
      </c>
      <c r="M987">
        <v>73646.5</v>
      </c>
      <c r="N987"/>
      <c r="O987" t="s">
        <v>4548</v>
      </c>
      <c r="P987" t="s">
        <v>6393</v>
      </c>
    </row>
    <row r="988" spans="1:16" x14ac:dyDescent="0.25">
      <c r="A988" t="s">
        <v>0</v>
      </c>
      <c r="B988" t="s">
        <v>6394</v>
      </c>
      <c r="C988" t="s">
        <v>1122</v>
      </c>
      <c r="D988" t="s">
        <v>4526</v>
      </c>
      <c r="E988" t="s">
        <v>59</v>
      </c>
      <c r="F988" t="b">
        <v>0</v>
      </c>
      <c r="G988" t="s">
        <v>65</v>
      </c>
      <c r="H988" s="1">
        <v>46034.333368055559</v>
      </c>
      <c r="I988" t="b">
        <v>0</v>
      </c>
      <c r="J988" t="b">
        <v>1</v>
      </c>
      <c r="K988" t="s">
        <v>41</v>
      </c>
      <c r="L988" t="s">
        <v>60</v>
      </c>
      <c r="M988">
        <v>86000</v>
      </c>
      <c r="N988"/>
      <c r="O988" t="s">
        <v>722</v>
      </c>
      <c r="P988" t="s">
        <v>6395</v>
      </c>
    </row>
    <row r="989" spans="1:16" x14ac:dyDescent="0.25">
      <c r="A989" t="s">
        <v>2</v>
      </c>
      <c r="B989" t="s">
        <v>6396</v>
      </c>
      <c r="C989" t="s">
        <v>112</v>
      </c>
      <c r="D989" t="s">
        <v>4346</v>
      </c>
      <c r="E989" t="s">
        <v>59</v>
      </c>
      <c r="F989" t="b">
        <v>0</v>
      </c>
      <c r="G989" t="s">
        <v>65</v>
      </c>
      <c r="H989" s="1">
        <v>46034.334467592591</v>
      </c>
      <c r="I989" t="b">
        <v>0</v>
      </c>
      <c r="J989" t="b">
        <v>1</v>
      </c>
      <c r="K989" t="s">
        <v>41</v>
      </c>
      <c r="L989" t="s">
        <v>60</v>
      </c>
      <c r="M989">
        <v>171500</v>
      </c>
      <c r="N989"/>
      <c r="O989" t="s">
        <v>1990</v>
      </c>
      <c r="P989" t="s">
        <v>589</v>
      </c>
    </row>
    <row r="990" spans="1:16" x14ac:dyDescent="0.25">
      <c r="A990" t="s">
        <v>6</v>
      </c>
      <c r="B990" t="s">
        <v>6397</v>
      </c>
      <c r="C990" t="s">
        <v>79</v>
      </c>
      <c r="D990" t="s">
        <v>4346</v>
      </c>
      <c r="E990" t="s">
        <v>59</v>
      </c>
      <c r="F990" t="b">
        <v>0</v>
      </c>
      <c r="G990" t="s">
        <v>77</v>
      </c>
      <c r="H990" s="1">
        <v>46034.334629629629</v>
      </c>
      <c r="I990" t="b">
        <v>0</v>
      </c>
      <c r="J990" t="b">
        <v>1</v>
      </c>
      <c r="K990" t="s">
        <v>41</v>
      </c>
      <c r="L990" t="s">
        <v>60</v>
      </c>
      <c r="M990">
        <v>273500</v>
      </c>
      <c r="N990"/>
      <c r="O990" t="s">
        <v>1990</v>
      </c>
      <c r="P990" t="s">
        <v>310</v>
      </c>
    </row>
    <row r="991" spans="1:16" x14ac:dyDescent="0.25">
      <c r="A991" t="s">
        <v>1</v>
      </c>
      <c r="B991" t="s">
        <v>153</v>
      </c>
      <c r="C991" t="s">
        <v>104</v>
      </c>
      <c r="D991" t="s">
        <v>4756</v>
      </c>
      <c r="E991" t="s">
        <v>59</v>
      </c>
      <c r="F991" t="b">
        <v>0</v>
      </c>
      <c r="G991" t="s">
        <v>65</v>
      </c>
      <c r="H991" s="1">
        <v>46034.335150462961</v>
      </c>
      <c r="I991" t="b">
        <v>1</v>
      </c>
      <c r="J991" t="b">
        <v>0</v>
      </c>
      <c r="K991" t="s">
        <v>41</v>
      </c>
      <c r="L991" t="s">
        <v>60</v>
      </c>
      <c r="M991">
        <v>109000</v>
      </c>
      <c r="N991"/>
      <c r="O991" t="s">
        <v>6398</v>
      </c>
      <c r="P991" t="s">
        <v>5057</v>
      </c>
    </row>
    <row r="992" spans="1:16" x14ac:dyDescent="0.25">
      <c r="A992" t="s">
        <v>4</v>
      </c>
      <c r="B992" t="s">
        <v>6399</v>
      </c>
      <c r="C992" t="s">
        <v>5029</v>
      </c>
      <c r="D992" t="s">
        <v>6095</v>
      </c>
      <c r="E992" t="s">
        <v>59</v>
      </c>
      <c r="F992" t="b">
        <v>0</v>
      </c>
      <c r="G992" t="s">
        <v>40</v>
      </c>
      <c r="H992" s="1">
        <v>46034.354837962957</v>
      </c>
      <c r="I992" t="b">
        <v>1</v>
      </c>
      <c r="J992" t="b">
        <v>0</v>
      </c>
      <c r="K992" t="s">
        <v>40</v>
      </c>
      <c r="L992" t="s">
        <v>60</v>
      </c>
      <c r="M992">
        <v>375</v>
      </c>
      <c r="N992"/>
      <c r="O992" t="s">
        <v>4539</v>
      </c>
      <c r="P992" t="s">
        <v>6400</v>
      </c>
    </row>
    <row r="993" spans="1:16" x14ac:dyDescent="0.25">
      <c r="A993" t="s">
        <v>5</v>
      </c>
      <c r="B993" t="s">
        <v>6401</v>
      </c>
      <c r="C993" t="s">
        <v>76</v>
      </c>
      <c r="D993" t="s">
        <v>6000</v>
      </c>
      <c r="E993" t="s">
        <v>59</v>
      </c>
      <c r="F993" t="b">
        <v>1</v>
      </c>
      <c r="G993" t="s">
        <v>40</v>
      </c>
      <c r="H993" s="1">
        <v>46034.354872685188</v>
      </c>
      <c r="I993" t="b">
        <v>1</v>
      </c>
      <c r="J993" t="b">
        <v>0</v>
      </c>
      <c r="K993" t="s">
        <v>40</v>
      </c>
      <c r="L993" t="s">
        <v>60</v>
      </c>
      <c r="M993">
        <v>625</v>
      </c>
      <c r="N993"/>
      <c r="O993" t="s">
        <v>6001</v>
      </c>
      <c r="P993" t="s">
        <v>6402</v>
      </c>
    </row>
    <row r="994" spans="1:16" x14ac:dyDescent="0.25">
      <c r="A994" t="s">
        <v>2</v>
      </c>
      <c r="B994" t="s">
        <v>6403</v>
      </c>
      <c r="C994" t="s">
        <v>716</v>
      </c>
      <c r="D994" t="s">
        <v>4697</v>
      </c>
      <c r="E994" t="s">
        <v>59</v>
      </c>
      <c r="F994" t="b">
        <v>0</v>
      </c>
      <c r="G994" t="s">
        <v>63</v>
      </c>
      <c r="H994" s="1">
        <v>46034.359155092592</v>
      </c>
      <c r="I994" t="b">
        <v>0</v>
      </c>
      <c r="J994" t="b">
        <v>1</v>
      </c>
      <c r="K994" t="s">
        <v>41</v>
      </c>
      <c r="L994" t="s">
        <v>60</v>
      </c>
      <c r="M994">
        <v>135000</v>
      </c>
      <c r="N994"/>
      <c r="O994" t="s">
        <v>3258</v>
      </c>
      <c r="P994" t="s">
        <v>6404</v>
      </c>
    </row>
    <row r="995" spans="1:16" x14ac:dyDescent="0.25">
      <c r="A995" t="s">
        <v>0</v>
      </c>
      <c r="B995" t="s">
        <v>5019</v>
      </c>
      <c r="C995" t="s">
        <v>81</v>
      </c>
      <c r="D995" t="s">
        <v>4630</v>
      </c>
      <c r="E995" t="s">
        <v>59</v>
      </c>
      <c r="F995" t="b">
        <v>0</v>
      </c>
      <c r="G995" t="s">
        <v>77</v>
      </c>
      <c r="H995" s="1">
        <v>46034.375405092593</v>
      </c>
      <c r="I995" t="b">
        <v>1</v>
      </c>
      <c r="J995" t="b">
        <v>0</v>
      </c>
      <c r="K995" t="s">
        <v>41</v>
      </c>
      <c r="L995" t="s">
        <v>60</v>
      </c>
      <c r="M995">
        <v>220000</v>
      </c>
      <c r="N995"/>
      <c r="O995" t="s">
        <v>101</v>
      </c>
      <c r="P995" t="s">
        <v>429</v>
      </c>
    </row>
    <row r="996" spans="1:16" x14ac:dyDescent="0.25">
      <c r="A996" t="s">
        <v>1</v>
      </c>
      <c r="B996" t="s">
        <v>6405</v>
      </c>
      <c r="C996" t="s">
        <v>40</v>
      </c>
      <c r="D996" t="s">
        <v>4526</v>
      </c>
      <c r="E996" t="s">
        <v>59</v>
      </c>
      <c r="F996" t="b">
        <v>0</v>
      </c>
      <c r="G996" t="s">
        <v>40</v>
      </c>
      <c r="H996" s="1">
        <v>46034.39644675926</v>
      </c>
      <c r="I996" t="b">
        <v>1</v>
      </c>
      <c r="J996" t="b">
        <v>0</v>
      </c>
      <c r="K996" t="s">
        <v>40</v>
      </c>
      <c r="L996" t="s">
        <v>60</v>
      </c>
      <c r="M996">
        <v>175000</v>
      </c>
      <c r="N996"/>
      <c r="O996" t="s">
        <v>127</v>
      </c>
      <c r="P996" t="s">
        <v>992</v>
      </c>
    </row>
    <row r="997" spans="1:16" x14ac:dyDescent="0.25">
      <c r="A997" t="s">
        <v>2</v>
      </c>
      <c r="B997" t="s">
        <v>6406</v>
      </c>
      <c r="C997" t="s">
        <v>304</v>
      </c>
      <c r="D997" t="s">
        <v>2360</v>
      </c>
      <c r="E997" t="s">
        <v>72</v>
      </c>
      <c r="F997" t="b">
        <v>0</v>
      </c>
      <c r="G997" t="s">
        <v>77</v>
      </c>
      <c r="H997" s="1">
        <v>46034.418009259258</v>
      </c>
      <c r="I997" t="b">
        <v>0</v>
      </c>
      <c r="J997" t="b">
        <v>1</v>
      </c>
      <c r="K997" t="s">
        <v>41</v>
      </c>
      <c r="L997" t="s">
        <v>60</v>
      </c>
      <c r="M997">
        <v>175500</v>
      </c>
      <c r="N997"/>
      <c r="O997" t="s">
        <v>424</v>
      </c>
      <c r="P997" t="s">
        <v>6407</v>
      </c>
    </row>
    <row r="998" spans="1:16" x14ac:dyDescent="0.25">
      <c r="A998" t="s">
        <v>1</v>
      </c>
      <c r="B998" t="s">
        <v>2761</v>
      </c>
      <c r="C998" t="s">
        <v>290</v>
      </c>
      <c r="D998" t="s">
        <v>6323</v>
      </c>
      <c r="E998" t="s">
        <v>621</v>
      </c>
      <c r="F998" t="b">
        <v>0</v>
      </c>
      <c r="G998" t="s">
        <v>65</v>
      </c>
      <c r="H998" s="1">
        <v>46034.418449074074</v>
      </c>
      <c r="I998" t="b">
        <v>0</v>
      </c>
      <c r="J998" t="b">
        <v>1</v>
      </c>
      <c r="K998" t="s">
        <v>41</v>
      </c>
      <c r="L998" t="s">
        <v>74</v>
      </c>
      <c r="M998"/>
      <c r="N998">
        <v>38.5</v>
      </c>
      <c r="O998" t="s">
        <v>6408</v>
      </c>
      <c r="P998" t="s">
        <v>6409</v>
      </c>
    </row>
    <row r="999" spans="1:16" x14ac:dyDescent="0.25">
      <c r="A999" t="s">
        <v>1</v>
      </c>
      <c r="B999" t="s">
        <v>6410</v>
      </c>
      <c r="C999" t="s">
        <v>121</v>
      </c>
      <c r="D999" t="s">
        <v>4526</v>
      </c>
      <c r="E999" t="s">
        <v>59</v>
      </c>
      <c r="F999" t="b">
        <v>0</v>
      </c>
      <c r="G999" t="s">
        <v>89</v>
      </c>
      <c r="H999" s="1">
        <v>46034.434618055559</v>
      </c>
      <c r="I999" t="b">
        <v>0</v>
      </c>
      <c r="J999" t="b">
        <v>0</v>
      </c>
      <c r="K999" t="s">
        <v>41</v>
      </c>
      <c r="L999" t="s">
        <v>60</v>
      </c>
      <c r="M999">
        <v>65000</v>
      </c>
      <c r="N999"/>
      <c r="O999" t="s">
        <v>6411</v>
      </c>
    </row>
    <row r="1000" spans="1:16" x14ac:dyDescent="0.25">
      <c r="A1000" t="s">
        <v>2</v>
      </c>
      <c r="B1000" t="s">
        <v>3160</v>
      </c>
      <c r="C1000" t="s">
        <v>5215</v>
      </c>
      <c r="D1000" t="s">
        <v>4346</v>
      </c>
      <c r="E1000" t="s">
        <v>59</v>
      </c>
      <c r="F1000" t="b">
        <v>0</v>
      </c>
      <c r="G1000" t="s">
        <v>19</v>
      </c>
      <c r="H1000" s="1">
        <v>46034.435243055559</v>
      </c>
      <c r="I1000" t="b">
        <v>0</v>
      </c>
      <c r="J1000" t="b">
        <v>0</v>
      </c>
      <c r="K1000" t="s">
        <v>19</v>
      </c>
      <c r="L1000" t="s">
        <v>60</v>
      </c>
      <c r="M1000">
        <v>950000</v>
      </c>
      <c r="N1000"/>
      <c r="O1000" t="s">
        <v>6412</v>
      </c>
      <c r="P1000" t="s">
        <v>6413</v>
      </c>
    </row>
    <row r="1001" spans="1:16" x14ac:dyDescent="0.25">
      <c r="A1001" t="s">
        <v>1</v>
      </c>
      <c r="B1001" t="s">
        <v>6414</v>
      </c>
      <c r="C1001" t="s">
        <v>6415</v>
      </c>
      <c r="D1001" t="s">
        <v>4526</v>
      </c>
      <c r="E1001" t="s">
        <v>59</v>
      </c>
      <c r="F1001" t="b">
        <v>0</v>
      </c>
      <c r="G1001" t="s">
        <v>40</v>
      </c>
      <c r="H1001" s="1">
        <v>46034.438113425917</v>
      </c>
      <c r="I1001" t="b">
        <v>1</v>
      </c>
      <c r="J1001" t="b">
        <v>0</v>
      </c>
      <c r="K1001" t="s">
        <v>40</v>
      </c>
      <c r="L1001" t="s">
        <v>60</v>
      </c>
      <c r="M1001">
        <v>45000</v>
      </c>
      <c r="N1001"/>
      <c r="O1001" t="s">
        <v>4909</v>
      </c>
      <c r="P1001" t="s">
        <v>3650</v>
      </c>
    </row>
    <row r="1002" spans="1:16" x14ac:dyDescent="0.25">
      <c r="A1002" t="s">
        <v>0</v>
      </c>
      <c r="B1002" t="s">
        <v>6416</v>
      </c>
      <c r="C1002" t="s">
        <v>6417</v>
      </c>
      <c r="D1002" t="s">
        <v>4633</v>
      </c>
      <c r="E1002" t="s">
        <v>59</v>
      </c>
      <c r="F1002" t="b">
        <v>0</v>
      </c>
      <c r="G1002" t="s">
        <v>42</v>
      </c>
      <c r="H1002" s="1">
        <v>46034.450069444443</v>
      </c>
      <c r="I1002" t="b">
        <v>0</v>
      </c>
      <c r="J1002" t="b">
        <v>0</v>
      </c>
      <c r="K1002" t="s">
        <v>42</v>
      </c>
      <c r="L1002" t="s">
        <v>60</v>
      </c>
      <c r="M1002">
        <v>100000</v>
      </c>
      <c r="N1002"/>
      <c r="O1002" t="s">
        <v>6418</v>
      </c>
      <c r="P1002" t="s">
        <v>6419</v>
      </c>
    </row>
    <row r="1003" spans="1:16" x14ac:dyDescent="0.25">
      <c r="A1003" t="s">
        <v>1</v>
      </c>
      <c r="B1003" t="s">
        <v>6420</v>
      </c>
      <c r="C1003" t="s">
        <v>359</v>
      </c>
      <c r="D1003" t="s">
        <v>4587</v>
      </c>
      <c r="E1003" t="s">
        <v>59</v>
      </c>
      <c r="F1003" t="b">
        <v>0</v>
      </c>
      <c r="G1003" t="s">
        <v>65</v>
      </c>
      <c r="H1003" s="1">
        <v>46034.458437499998</v>
      </c>
      <c r="I1003" t="b">
        <v>1</v>
      </c>
      <c r="J1003" t="b">
        <v>1</v>
      </c>
      <c r="K1003" t="s">
        <v>41</v>
      </c>
      <c r="L1003" t="s">
        <v>60</v>
      </c>
      <c r="M1003">
        <v>95000</v>
      </c>
      <c r="N1003"/>
      <c r="O1003" t="s">
        <v>6421</v>
      </c>
      <c r="P1003" t="s">
        <v>6422</v>
      </c>
    </row>
    <row r="1004" spans="1:16" x14ac:dyDescent="0.25">
      <c r="A1004" t="s">
        <v>8</v>
      </c>
      <c r="B1004" t="s">
        <v>6423</v>
      </c>
      <c r="C1004" t="s">
        <v>313</v>
      </c>
      <c r="D1004" t="s">
        <v>4526</v>
      </c>
      <c r="E1004" t="s">
        <v>88</v>
      </c>
      <c r="F1004" t="b">
        <v>0</v>
      </c>
      <c r="G1004" t="s">
        <v>65</v>
      </c>
      <c r="H1004" s="1">
        <v>46034.459548611107</v>
      </c>
      <c r="I1004" t="b">
        <v>0</v>
      </c>
      <c r="J1004" t="b">
        <v>0</v>
      </c>
      <c r="K1004" t="s">
        <v>41</v>
      </c>
      <c r="L1004" t="s">
        <v>60</v>
      </c>
      <c r="M1004">
        <v>175000</v>
      </c>
      <c r="N1004"/>
      <c r="O1004" t="s">
        <v>6156</v>
      </c>
      <c r="P1004" t="s">
        <v>6424</v>
      </c>
    </row>
    <row r="1005" spans="1:16" x14ac:dyDescent="0.25">
      <c r="A1005" t="s">
        <v>1</v>
      </c>
      <c r="B1005" t="s">
        <v>6425</v>
      </c>
      <c r="C1005" t="s">
        <v>76</v>
      </c>
      <c r="D1005" t="s">
        <v>141</v>
      </c>
      <c r="E1005" t="s">
        <v>88</v>
      </c>
      <c r="F1005" t="b">
        <v>1</v>
      </c>
      <c r="G1005" t="s">
        <v>65</v>
      </c>
      <c r="H1005" s="1">
        <v>46034.460185185177</v>
      </c>
      <c r="I1005" t="b">
        <v>0</v>
      </c>
      <c r="J1005" t="b">
        <v>0</v>
      </c>
      <c r="K1005" t="s">
        <v>41</v>
      </c>
      <c r="L1005" t="s">
        <v>74</v>
      </c>
      <c r="M1005"/>
      <c r="N1005">
        <v>25</v>
      </c>
      <c r="O1005" t="s">
        <v>141</v>
      </c>
      <c r="P1005" t="s">
        <v>1178</v>
      </c>
    </row>
    <row r="1006" spans="1:16" x14ac:dyDescent="0.25">
      <c r="A1006" t="s">
        <v>7</v>
      </c>
      <c r="B1006" t="s">
        <v>6426</v>
      </c>
      <c r="C1006" t="s">
        <v>112</v>
      </c>
      <c r="D1006" t="s">
        <v>6427</v>
      </c>
      <c r="E1006" t="s">
        <v>59</v>
      </c>
      <c r="F1006" t="b">
        <v>0</v>
      </c>
      <c r="G1006" t="s">
        <v>65</v>
      </c>
      <c r="H1006" s="1">
        <v>46034.501134259262</v>
      </c>
      <c r="I1006" t="b">
        <v>0</v>
      </c>
      <c r="J1006" t="b">
        <v>0</v>
      </c>
      <c r="K1006" t="s">
        <v>41</v>
      </c>
      <c r="L1006" t="s">
        <v>60</v>
      </c>
      <c r="M1006">
        <v>162650</v>
      </c>
      <c r="N1006"/>
      <c r="O1006" t="s">
        <v>1098</v>
      </c>
    </row>
    <row r="1007" spans="1:16" x14ac:dyDescent="0.25">
      <c r="A1007" t="s">
        <v>4</v>
      </c>
      <c r="B1007" t="s">
        <v>6428</v>
      </c>
      <c r="C1007" t="s">
        <v>6429</v>
      </c>
      <c r="D1007" t="s">
        <v>6430</v>
      </c>
      <c r="E1007" t="s">
        <v>59</v>
      </c>
      <c r="F1007" t="b">
        <v>0</v>
      </c>
      <c r="G1007" t="s">
        <v>34</v>
      </c>
      <c r="H1007" s="1">
        <v>46034.518425925933</v>
      </c>
      <c r="I1007" t="b">
        <v>1</v>
      </c>
      <c r="J1007" t="b">
        <v>0</v>
      </c>
      <c r="K1007" t="s">
        <v>34</v>
      </c>
      <c r="L1007" t="s">
        <v>60</v>
      </c>
      <c r="M1007">
        <v>22000</v>
      </c>
      <c r="N1007"/>
      <c r="O1007" t="s">
        <v>6431</v>
      </c>
      <c r="P1007" t="s">
        <v>6432</v>
      </c>
    </row>
    <row r="1008" spans="1:16" x14ac:dyDescent="0.25">
      <c r="A1008" t="s">
        <v>5</v>
      </c>
      <c r="B1008" t="s">
        <v>6433</v>
      </c>
      <c r="C1008" t="s">
        <v>4530</v>
      </c>
      <c r="D1008" t="s">
        <v>4346</v>
      </c>
      <c r="E1008" t="s">
        <v>72</v>
      </c>
      <c r="F1008" t="b">
        <v>0</v>
      </c>
      <c r="G1008" t="s">
        <v>40</v>
      </c>
      <c r="H1008" s="1">
        <v>46034.521481481483</v>
      </c>
      <c r="I1008" t="b">
        <v>1</v>
      </c>
      <c r="J1008" t="b">
        <v>0</v>
      </c>
      <c r="K1008" t="s">
        <v>40</v>
      </c>
      <c r="L1008" t="s">
        <v>60</v>
      </c>
      <c r="M1008">
        <v>49878.5</v>
      </c>
      <c r="N1008"/>
      <c r="O1008" t="s">
        <v>6434</v>
      </c>
      <c r="P1008" t="s">
        <v>6435</v>
      </c>
    </row>
    <row r="1009" spans="1:16" x14ac:dyDescent="0.25">
      <c r="A1009" t="s">
        <v>1</v>
      </c>
      <c r="B1009" t="s">
        <v>6436</v>
      </c>
      <c r="C1009" t="s">
        <v>5026</v>
      </c>
      <c r="D1009" t="s">
        <v>4526</v>
      </c>
      <c r="E1009" t="s">
        <v>59</v>
      </c>
      <c r="F1009" t="b">
        <v>0</v>
      </c>
      <c r="G1009" t="s">
        <v>40</v>
      </c>
      <c r="H1009" s="1">
        <v>46034.563148148147</v>
      </c>
      <c r="I1009" t="b">
        <v>1</v>
      </c>
      <c r="J1009" t="b">
        <v>0</v>
      </c>
      <c r="K1009" t="s">
        <v>40</v>
      </c>
      <c r="L1009" t="s">
        <v>60</v>
      </c>
      <c r="M1009">
        <v>82500</v>
      </c>
      <c r="N1009"/>
      <c r="O1009" t="s">
        <v>6437</v>
      </c>
      <c r="P1009" t="s">
        <v>6438</v>
      </c>
    </row>
    <row r="1010" spans="1:16" x14ac:dyDescent="0.25">
      <c r="A1010" t="s">
        <v>0</v>
      </c>
      <c r="B1010" t="s">
        <v>6439</v>
      </c>
      <c r="C1010" t="s">
        <v>1351</v>
      </c>
      <c r="D1010" t="s">
        <v>4346</v>
      </c>
      <c r="E1010" t="s">
        <v>59</v>
      </c>
      <c r="F1010" t="b">
        <v>0</v>
      </c>
      <c r="G1010" t="s">
        <v>65</v>
      </c>
      <c r="H1010" s="1">
        <v>46034.583425925928</v>
      </c>
      <c r="I1010" t="b">
        <v>0</v>
      </c>
      <c r="J1010" t="b">
        <v>1</v>
      </c>
      <c r="K1010" t="s">
        <v>41</v>
      </c>
      <c r="L1010" t="s">
        <v>60</v>
      </c>
      <c r="M1010">
        <v>60000</v>
      </c>
      <c r="N1010"/>
      <c r="O1010" t="s">
        <v>6440</v>
      </c>
      <c r="P1010" t="s">
        <v>673</v>
      </c>
    </row>
    <row r="1011" spans="1:16" x14ac:dyDescent="0.25">
      <c r="A1011" t="s">
        <v>0</v>
      </c>
      <c r="B1011" t="s">
        <v>6441</v>
      </c>
      <c r="C1011" t="s">
        <v>2827</v>
      </c>
      <c r="D1011" t="s">
        <v>2360</v>
      </c>
      <c r="E1011" t="s">
        <v>59</v>
      </c>
      <c r="F1011" t="b">
        <v>0</v>
      </c>
      <c r="G1011" t="s">
        <v>65</v>
      </c>
      <c r="H1011" s="1">
        <v>46034.583611111113</v>
      </c>
      <c r="I1011" t="b">
        <v>0</v>
      </c>
      <c r="J1011" t="b">
        <v>1</v>
      </c>
      <c r="K1011" t="s">
        <v>41</v>
      </c>
      <c r="L1011" t="s">
        <v>60</v>
      </c>
      <c r="M1011">
        <v>105000</v>
      </c>
      <c r="N1011"/>
      <c r="O1011" t="s">
        <v>6442</v>
      </c>
    </row>
    <row r="1012" spans="1:16" x14ac:dyDescent="0.25">
      <c r="A1012" t="s">
        <v>4</v>
      </c>
      <c r="B1012" t="s">
        <v>6443</v>
      </c>
      <c r="C1012" t="s">
        <v>246</v>
      </c>
      <c r="D1012" t="s">
        <v>4526</v>
      </c>
      <c r="E1012" t="s">
        <v>59</v>
      </c>
      <c r="F1012" t="b">
        <v>0</v>
      </c>
      <c r="G1012" t="s">
        <v>65</v>
      </c>
      <c r="H1012" s="1">
        <v>46034.583657407413</v>
      </c>
      <c r="I1012" t="b">
        <v>1</v>
      </c>
      <c r="J1012" t="b">
        <v>0</v>
      </c>
      <c r="K1012" t="s">
        <v>41</v>
      </c>
      <c r="L1012" t="s">
        <v>60</v>
      </c>
      <c r="M1012">
        <v>100000</v>
      </c>
      <c r="N1012"/>
      <c r="O1012" t="s">
        <v>6444</v>
      </c>
      <c r="P1012" t="s">
        <v>85</v>
      </c>
    </row>
    <row r="1013" spans="1:16" x14ac:dyDescent="0.25">
      <c r="A1013" t="s">
        <v>3</v>
      </c>
      <c r="B1013" t="s">
        <v>6445</v>
      </c>
      <c r="C1013" t="s">
        <v>121</v>
      </c>
      <c r="D1013" t="s">
        <v>4526</v>
      </c>
      <c r="E1013" t="s">
        <v>59</v>
      </c>
      <c r="F1013" t="b">
        <v>0</v>
      </c>
      <c r="G1013" t="s">
        <v>68</v>
      </c>
      <c r="H1013" s="1">
        <v>46034.584247685183</v>
      </c>
      <c r="I1013" t="b">
        <v>0</v>
      </c>
      <c r="J1013" t="b">
        <v>0</v>
      </c>
      <c r="K1013" t="s">
        <v>41</v>
      </c>
      <c r="L1013" t="s">
        <v>60</v>
      </c>
      <c r="M1013">
        <v>92500</v>
      </c>
      <c r="N1013"/>
      <c r="O1013" t="s">
        <v>2862</v>
      </c>
      <c r="P1013" t="s">
        <v>875</v>
      </c>
    </row>
    <row r="1014" spans="1:16" x14ac:dyDescent="0.25">
      <c r="A1014" t="s">
        <v>2</v>
      </c>
      <c r="B1014" t="s">
        <v>6446</v>
      </c>
      <c r="C1014" t="s">
        <v>319</v>
      </c>
      <c r="D1014" t="s">
        <v>5349</v>
      </c>
      <c r="E1014" t="s">
        <v>59</v>
      </c>
      <c r="F1014" t="b">
        <v>0</v>
      </c>
      <c r="G1014" t="s">
        <v>65</v>
      </c>
      <c r="H1014" s="1">
        <v>46034.58452546296</v>
      </c>
      <c r="I1014" t="b">
        <v>0</v>
      </c>
      <c r="J1014" t="b">
        <v>1</v>
      </c>
      <c r="K1014" t="s">
        <v>41</v>
      </c>
      <c r="L1014" t="s">
        <v>60</v>
      </c>
      <c r="M1014">
        <v>204500</v>
      </c>
      <c r="N1014"/>
      <c r="O1014" t="s">
        <v>6447</v>
      </c>
      <c r="P1014" t="s">
        <v>6448</v>
      </c>
    </row>
    <row r="1015" spans="1:16" x14ac:dyDescent="0.25">
      <c r="A1015" t="s">
        <v>2</v>
      </c>
      <c r="B1015" t="s">
        <v>6449</v>
      </c>
      <c r="C1015" t="s">
        <v>382</v>
      </c>
      <c r="D1015" t="s">
        <v>4526</v>
      </c>
      <c r="E1015" t="s">
        <v>621</v>
      </c>
      <c r="F1015" t="b">
        <v>0</v>
      </c>
      <c r="G1015" t="s">
        <v>77</v>
      </c>
      <c r="H1015" s="1">
        <v>46034.584629629629</v>
      </c>
      <c r="I1015" t="b">
        <v>0</v>
      </c>
      <c r="J1015" t="b">
        <v>1</v>
      </c>
      <c r="K1015" t="s">
        <v>41</v>
      </c>
      <c r="L1015" t="s">
        <v>74</v>
      </c>
      <c r="M1015"/>
      <c r="N1015">
        <v>32.5</v>
      </c>
      <c r="O1015" t="s">
        <v>6450</v>
      </c>
      <c r="P1015" t="s">
        <v>859</v>
      </c>
    </row>
    <row r="1016" spans="1:16" x14ac:dyDescent="0.25">
      <c r="A1016" t="s">
        <v>6</v>
      </c>
      <c r="B1016" t="s">
        <v>6451</v>
      </c>
      <c r="C1016" t="s">
        <v>326</v>
      </c>
      <c r="D1016" t="s">
        <v>4346</v>
      </c>
      <c r="E1016" t="s">
        <v>59</v>
      </c>
      <c r="F1016" t="b">
        <v>0</v>
      </c>
      <c r="G1016" t="s">
        <v>77</v>
      </c>
      <c r="H1016" s="1">
        <v>46034.584629629629</v>
      </c>
      <c r="I1016" t="b">
        <v>0</v>
      </c>
      <c r="J1016" t="b">
        <v>1</v>
      </c>
      <c r="K1016" t="s">
        <v>41</v>
      </c>
      <c r="L1016" t="s">
        <v>60</v>
      </c>
      <c r="M1016">
        <v>192500</v>
      </c>
      <c r="N1016"/>
      <c r="O1016" t="s">
        <v>1990</v>
      </c>
      <c r="P1016" t="s">
        <v>6452</v>
      </c>
    </row>
    <row r="1017" spans="1:16" x14ac:dyDescent="0.25">
      <c r="A1017" t="s">
        <v>6</v>
      </c>
      <c r="B1017" t="s">
        <v>6453</v>
      </c>
      <c r="C1017" t="s">
        <v>162</v>
      </c>
      <c r="D1017" t="s">
        <v>4346</v>
      </c>
      <c r="E1017" t="s">
        <v>59</v>
      </c>
      <c r="F1017" t="b">
        <v>0</v>
      </c>
      <c r="G1017" t="s">
        <v>73</v>
      </c>
      <c r="H1017" s="1">
        <v>46034.584780092591</v>
      </c>
      <c r="I1017" t="b">
        <v>0</v>
      </c>
      <c r="J1017" t="b">
        <v>1</v>
      </c>
      <c r="K1017" t="s">
        <v>41</v>
      </c>
      <c r="L1017" t="s">
        <v>60</v>
      </c>
      <c r="M1017">
        <v>205000</v>
      </c>
      <c r="N1017"/>
      <c r="O1017" t="s">
        <v>1990</v>
      </c>
      <c r="P1017" t="s">
        <v>5601</v>
      </c>
    </row>
    <row r="1018" spans="1:16" x14ac:dyDescent="0.25">
      <c r="A1018" t="s">
        <v>1</v>
      </c>
      <c r="B1018" t="s">
        <v>470</v>
      </c>
      <c r="C1018" t="s">
        <v>6454</v>
      </c>
      <c r="D1018" t="s">
        <v>4526</v>
      </c>
      <c r="E1018" t="s">
        <v>59</v>
      </c>
      <c r="F1018" t="b">
        <v>0</v>
      </c>
      <c r="G1018" t="s">
        <v>68</v>
      </c>
      <c r="H1018" s="1">
        <v>46034.600740740738</v>
      </c>
      <c r="I1018" t="b">
        <v>0</v>
      </c>
      <c r="J1018" t="b">
        <v>1</v>
      </c>
      <c r="K1018" t="s">
        <v>41</v>
      </c>
      <c r="L1018" t="s">
        <v>60</v>
      </c>
      <c r="M1018">
        <v>97500</v>
      </c>
      <c r="N1018"/>
      <c r="O1018" t="s">
        <v>3640</v>
      </c>
      <c r="P1018" t="s">
        <v>6455</v>
      </c>
    </row>
    <row r="1019" spans="1:16" x14ac:dyDescent="0.25">
      <c r="A1019" t="s">
        <v>1</v>
      </c>
      <c r="B1019" t="s">
        <v>6425</v>
      </c>
      <c r="C1019" t="s">
        <v>40</v>
      </c>
      <c r="D1019" t="s">
        <v>5798</v>
      </c>
      <c r="F1019" t="b">
        <v>0</v>
      </c>
      <c r="G1019" t="s">
        <v>40</v>
      </c>
      <c r="H1019" s="1">
        <v>46034.604814814818</v>
      </c>
      <c r="I1019" t="b">
        <v>0</v>
      </c>
      <c r="J1019" t="b">
        <v>0</v>
      </c>
      <c r="K1019" t="s">
        <v>40</v>
      </c>
      <c r="L1019" t="s">
        <v>74</v>
      </c>
      <c r="M1019"/>
      <c r="N1019">
        <v>25</v>
      </c>
      <c r="O1019" t="s">
        <v>4596</v>
      </c>
      <c r="P1019" t="s">
        <v>6456</v>
      </c>
    </row>
    <row r="1020" spans="1:16" x14ac:dyDescent="0.25">
      <c r="A1020" t="s">
        <v>0</v>
      </c>
      <c r="B1020" t="s">
        <v>1539</v>
      </c>
      <c r="C1020" t="s">
        <v>76</v>
      </c>
      <c r="D1020" t="s">
        <v>4840</v>
      </c>
      <c r="E1020" t="s">
        <v>59</v>
      </c>
      <c r="F1020" t="b">
        <v>1</v>
      </c>
      <c r="G1020" t="s">
        <v>18</v>
      </c>
      <c r="H1020" s="1">
        <v>46034.610995370371</v>
      </c>
      <c r="I1020" t="b">
        <v>0</v>
      </c>
      <c r="J1020" t="b">
        <v>0</v>
      </c>
      <c r="K1020" t="s">
        <v>18</v>
      </c>
      <c r="L1020" t="s">
        <v>60</v>
      </c>
      <c r="M1020">
        <v>22500</v>
      </c>
      <c r="N1020"/>
      <c r="O1020" t="s">
        <v>3438</v>
      </c>
      <c r="P1020" t="s">
        <v>235</v>
      </c>
    </row>
    <row r="1021" spans="1:16" x14ac:dyDescent="0.25">
      <c r="A1021" t="s">
        <v>2</v>
      </c>
      <c r="B1021" t="s">
        <v>3102</v>
      </c>
      <c r="C1021" t="s">
        <v>335</v>
      </c>
      <c r="D1021" t="s">
        <v>4526</v>
      </c>
      <c r="E1021" t="s">
        <v>88</v>
      </c>
      <c r="F1021" t="b">
        <v>0</v>
      </c>
      <c r="G1021" t="s">
        <v>65</v>
      </c>
      <c r="H1021" s="1">
        <v>46034.625277777777</v>
      </c>
      <c r="I1021" t="b">
        <v>0</v>
      </c>
      <c r="J1021" t="b">
        <v>0</v>
      </c>
      <c r="K1021" t="s">
        <v>41</v>
      </c>
      <c r="L1021" t="s">
        <v>74</v>
      </c>
      <c r="M1021"/>
      <c r="N1021">
        <v>22.5</v>
      </c>
      <c r="O1021" t="s">
        <v>806</v>
      </c>
      <c r="P1021" t="s">
        <v>990</v>
      </c>
    </row>
    <row r="1022" spans="1:16" x14ac:dyDescent="0.25">
      <c r="A1022" t="s">
        <v>0</v>
      </c>
      <c r="B1022" t="s">
        <v>6457</v>
      </c>
      <c r="C1022" t="s">
        <v>81</v>
      </c>
      <c r="D1022" t="s">
        <v>4346</v>
      </c>
      <c r="E1022" t="s">
        <v>59</v>
      </c>
      <c r="F1022" t="b">
        <v>0</v>
      </c>
      <c r="G1022" t="s">
        <v>77</v>
      </c>
      <c r="H1022" s="1">
        <v>46034.625358796293</v>
      </c>
      <c r="I1022" t="b">
        <v>0</v>
      </c>
      <c r="J1022" t="b">
        <v>0</v>
      </c>
      <c r="K1022" t="s">
        <v>41</v>
      </c>
      <c r="L1022" t="s">
        <v>60</v>
      </c>
      <c r="M1022">
        <v>100000</v>
      </c>
      <c r="N1022"/>
      <c r="O1022" t="s">
        <v>6458</v>
      </c>
      <c r="P1022" t="s">
        <v>6459</v>
      </c>
    </row>
    <row r="1023" spans="1:16" x14ac:dyDescent="0.25">
      <c r="A1023" t="s">
        <v>2</v>
      </c>
      <c r="B1023" t="s">
        <v>6460</v>
      </c>
      <c r="C1023" t="s">
        <v>194</v>
      </c>
      <c r="D1023" t="s">
        <v>4346</v>
      </c>
      <c r="E1023" t="s">
        <v>59</v>
      </c>
      <c r="F1023" t="b">
        <v>0</v>
      </c>
      <c r="G1023" t="s">
        <v>65</v>
      </c>
      <c r="H1023" s="1">
        <v>46034.626215277778</v>
      </c>
      <c r="I1023" t="b">
        <v>0</v>
      </c>
      <c r="J1023" t="b">
        <v>1</v>
      </c>
      <c r="K1023" t="s">
        <v>41</v>
      </c>
      <c r="L1023" t="s">
        <v>60</v>
      </c>
      <c r="M1023">
        <v>169500</v>
      </c>
      <c r="N1023"/>
      <c r="O1023" t="s">
        <v>1183</v>
      </c>
      <c r="P1023" t="s">
        <v>6461</v>
      </c>
    </row>
    <row r="1024" spans="1:16" x14ac:dyDescent="0.25">
      <c r="A1024" t="s">
        <v>5</v>
      </c>
      <c r="B1024" t="s">
        <v>314</v>
      </c>
      <c r="C1024" t="s">
        <v>112</v>
      </c>
      <c r="D1024" t="s">
        <v>4526</v>
      </c>
      <c r="E1024" t="s">
        <v>59</v>
      </c>
      <c r="F1024" t="b">
        <v>0</v>
      </c>
      <c r="G1024" t="s">
        <v>65</v>
      </c>
      <c r="H1024" s="1">
        <v>46034.626759259263</v>
      </c>
      <c r="I1024" t="b">
        <v>0</v>
      </c>
      <c r="J1024" t="b">
        <v>0</v>
      </c>
      <c r="K1024" t="s">
        <v>41</v>
      </c>
      <c r="L1024" t="s">
        <v>60</v>
      </c>
      <c r="M1024">
        <v>268500</v>
      </c>
      <c r="N1024"/>
      <c r="O1024" t="s">
        <v>5265</v>
      </c>
    </row>
    <row r="1025" spans="1:16" x14ac:dyDescent="0.25">
      <c r="A1025" t="s">
        <v>1</v>
      </c>
      <c r="B1025" t="s">
        <v>6462</v>
      </c>
      <c r="C1025" t="s">
        <v>807</v>
      </c>
      <c r="D1025" t="s">
        <v>4526</v>
      </c>
      <c r="E1025" t="s">
        <v>88</v>
      </c>
      <c r="F1025" t="b">
        <v>0</v>
      </c>
      <c r="G1025" t="s">
        <v>65</v>
      </c>
      <c r="H1025" s="1">
        <v>46034.626817129632</v>
      </c>
      <c r="I1025" t="b">
        <v>0</v>
      </c>
      <c r="J1025" t="b">
        <v>0</v>
      </c>
      <c r="K1025" t="s">
        <v>41</v>
      </c>
      <c r="L1025" t="s">
        <v>74</v>
      </c>
      <c r="M1025"/>
      <c r="N1025">
        <v>61</v>
      </c>
      <c r="O1025" t="s">
        <v>1059</v>
      </c>
      <c r="P1025" t="s">
        <v>6463</v>
      </c>
    </row>
    <row r="1026" spans="1:16" x14ac:dyDescent="0.25">
      <c r="A1026" t="s">
        <v>3</v>
      </c>
      <c r="B1026" t="s">
        <v>6464</v>
      </c>
      <c r="C1026" t="s">
        <v>92</v>
      </c>
      <c r="D1026" t="s">
        <v>4346</v>
      </c>
      <c r="E1026" t="s">
        <v>88</v>
      </c>
      <c r="F1026" t="b">
        <v>0</v>
      </c>
      <c r="G1026" t="s">
        <v>77</v>
      </c>
      <c r="H1026" s="1">
        <v>46034.667025462957</v>
      </c>
      <c r="I1026" t="b">
        <v>0</v>
      </c>
      <c r="J1026" t="b">
        <v>0</v>
      </c>
      <c r="K1026" t="s">
        <v>41</v>
      </c>
      <c r="L1026" t="s">
        <v>74</v>
      </c>
      <c r="M1026"/>
      <c r="N1026">
        <v>57.98</v>
      </c>
      <c r="O1026" t="s">
        <v>6465</v>
      </c>
      <c r="P1026" t="s">
        <v>3201</v>
      </c>
    </row>
    <row r="1027" spans="1:16" x14ac:dyDescent="0.25">
      <c r="A1027" t="s">
        <v>3</v>
      </c>
      <c r="B1027" t="s">
        <v>6466</v>
      </c>
      <c r="C1027" t="s">
        <v>4013</v>
      </c>
      <c r="D1027" t="s">
        <v>4526</v>
      </c>
      <c r="E1027" t="s">
        <v>88</v>
      </c>
      <c r="F1027" t="b">
        <v>0</v>
      </c>
      <c r="G1027" t="s">
        <v>77</v>
      </c>
      <c r="H1027" s="1">
        <v>46034.667094907411</v>
      </c>
      <c r="I1027" t="b">
        <v>0</v>
      </c>
      <c r="J1027" t="b">
        <v>0</v>
      </c>
      <c r="K1027" t="s">
        <v>41</v>
      </c>
      <c r="L1027" t="s">
        <v>74</v>
      </c>
      <c r="M1027"/>
      <c r="N1027">
        <v>34.5</v>
      </c>
      <c r="O1027" t="s">
        <v>5092</v>
      </c>
    </row>
    <row r="1028" spans="1:16" x14ac:dyDescent="0.25">
      <c r="A1028" t="s">
        <v>0</v>
      </c>
      <c r="B1028" t="s">
        <v>6467</v>
      </c>
      <c r="C1028" t="s">
        <v>3641</v>
      </c>
      <c r="D1028" t="s">
        <v>4346</v>
      </c>
      <c r="E1028" t="s">
        <v>59</v>
      </c>
      <c r="F1028" t="b">
        <v>0</v>
      </c>
      <c r="G1028" t="s">
        <v>68</v>
      </c>
      <c r="H1028" s="1">
        <v>46034.667581018519</v>
      </c>
      <c r="I1028" t="b">
        <v>0</v>
      </c>
      <c r="J1028" t="b">
        <v>1</v>
      </c>
      <c r="K1028" t="s">
        <v>41</v>
      </c>
      <c r="L1028" t="s">
        <v>60</v>
      </c>
      <c r="M1028">
        <v>94537.5</v>
      </c>
      <c r="N1028"/>
      <c r="O1028" t="s">
        <v>6468</v>
      </c>
      <c r="P1028" t="s">
        <v>6469</v>
      </c>
    </row>
    <row r="1029" spans="1:16" x14ac:dyDescent="0.25">
      <c r="A1029" t="s">
        <v>0</v>
      </c>
      <c r="B1029" t="s">
        <v>6470</v>
      </c>
      <c r="C1029" t="s">
        <v>6471</v>
      </c>
      <c r="D1029" t="s">
        <v>4587</v>
      </c>
      <c r="E1029" t="s">
        <v>59</v>
      </c>
      <c r="F1029" t="b">
        <v>0</v>
      </c>
      <c r="G1029" t="s">
        <v>89</v>
      </c>
      <c r="H1029" s="1">
        <v>46034.667650462958</v>
      </c>
      <c r="I1029" t="b">
        <v>1</v>
      </c>
      <c r="J1029" t="b">
        <v>0</v>
      </c>
      <c r="K1029" t="s">
        <v>41</v>
      </c>
      <c r="L1029" t="s">
        <v>74</v>
      </c>
      <c r="M1029"/>
      <c r="N1029">
        <v>55</v>
      </c>
      <c r="O1029" t="s">
        <v>6472</v>
      </c>
      <c r="P1029" t="s">
        <v>6473</v>
      </c>
    </row>
    <row r="1030" spans="1:16" x14ac:dyDescent="0.25">
      <c r="A1030" t="s">
        <v>6</v>
      </c>
      <c r="B1030" t="s">
        <v>6474</v>
      </c>
      <c r="C1030" t="s">
        <v>112</v>
      </c>
      <c r="D1030" t="s">
        <v>4346</v>
      </c>
      <c r="E1030" t="s">
        <v>59</v>
      </c>
      <c r="F1030" t="b">
        <v>0</v>
      </c>
      <c r="G1030" t="s">
        <v>65</v>
      </c>
      <c r="H1030" s="1">
        <v>46034.667800925927</v>
      </c>
      <c r="I1030" t="b">
        <v>0</v>
      </c>
      <c r="J1030" t="b">
        <v>1</v>
      </c>
      <c r="K1030" t="s">
        <v>41</v>
      </c>
      <c r="L1030" t="s">
        <v>60</v>
      </c>
      <c r="M1030">
        <v>165000</v>
      </c>
      <c r="N1030"/>
      <c r="O1030" t="s">
        <v>307</v>
      </c>
      <c r="P1030" t="s">
        <v>4129</v>
      </c>
    </row>
    <row r="1031" spans="1:16" x14ac:dyDescent="0.25">
      <c r="A1031" t="s">
        <v>2</v>
      </c>
      <c r="B1031" t="s">
        <v>6475</v>
      </c>
      <c r="C1031" t="s">
        <v>6476</v>
      </c>
      <c r="D1031" t="s">
        <v>5349</v>
      </c>
      <c r="E1031" t="s">
        <v>59</v>
      </c>
      <c r="F1031" t="b">
        <v>0</v>
      </c>
      <c r="G1031" t="s">
        <v>65</v>
      </c>
      <c r="H1031" s="1">
        <v>46034.667824074073</v>
      </c>
      <c r="I1031" t="b">
        <v>0</v>
      </c>
      <c r="J1031" t="b">
        <v>1</v>
      </c>
      <c r="K1031" t="s">
        <v>41</v>
      </c>
      <c r="L1031" t="s">
        <v>60</v>
      </c>
      <c r="M1031">
        <v>146200</v>
      </c>
      <c r="N1031"/>
      <c r="O1031" t="s">
        <v>2454</v>
      </c>
      <c r="P1031" t="s">
        <v>6477</v>
      </c>
    </row>
    <row r="1032" spans="1:16" x14ac:dyDescent="0.25">
      <c r="A1032" t="s">
        <v>2</v>
      </c>
      <c r="B1032" t="s">
        <v>1840</v>
      </c>
      <c r="C1032" t="s">
        <v>332</v>
      </c>
      <c r="D1032" t="s">
        <v>4526</v>
      </c>
      <c r="E1032" t="s">
        <v>59</v>
      </c>
      <c r="F1032" t="b">
        <v>0</v>
      </c>
      <c r="G1032" t="s">
        <v>65</v>
      </c>
      <c r="H1032" s="1">
        <v>46034.667893518519</v>
      </c>
      <c r="I1032" t="b">
        <v>0</v>
      </c>
      <c r="J1032" t="b">
        <v>1</v>
      </c>
      <c r="K1032" t="s">
        <v>41</v>
      </c>
      <c r="L1032" t="s">
        <v>60</v>
      </c>
      <c r="M1032">
        <v>160000</v>
      </c>
      <c r="N1032"/>
      <c r="O1032" t="s">
        <v>6478</v>
      </c>
      <c r="P1032" t="s">
        <v>6479</v>
      </c>
    </row>
    <row r="1033" spans="1:16" x14ac:dyDescent="0.25">
      <c r="A1033" t="s">
        <v>2</v>
      </c>
      <c r="B1033" t="s">
        <v>6480</v>
      </c>
      <c r="C1033" t="s">
        <v>1997</v>
      </c>
      <c r="D1033" t="s">
        <v>4587</v>
      </c>
      <c r="E1033" t="s">
        <v>59</v>
      </c>
      <c r="F1033" t="b">
        <v>0</v>
      </c>
      <c r="G1033" t="s">
        <v>68</v>
      </c>
      <c r="H1033" s="1">
        <v>46034.668229166673</v>
      </c>
      <c r="I1033" t="b">
        <v>0</v>
      </c>
      <c r="J1033" t="b">
        <v>1</v>
      </c>
      <c r="K1033" t="s">
        <v>41</v>
      </c>
      <c r="L1033" t="s">
        <v>60</v>
      </c>
      <c r="M1033">
        <v>116525.07</v>
      </c>
      <c r="N1033"/>
      <c r="O1033" t="s">
        <v>6481</v>
      </c>
      <c r="P1033" t="s">
        <v>6482</v>
      </c>
    </row>
    <row r="1034" spans="1:16" x14ac:dyDescent="0.25">
      <c r="A1034" t="s">
        <v>1</v>
      </c>
      <c r="B1034" t="s">
        <v>358</v>
      </c>
      <c r="C1034" t="s">
        <v>5273</v>
      </c>
      <c r="D1034" t="s">
        <v>4346</v>
      </c>
      <c r="E1034" t="s">
        <v>59</v>
      </c>
      <c r="F1034" t="b">
        <v>0</v>
      </c>
      <c r="G1034" t="s">
        <v>40</v>
      </c>
      <c r="H1034" s="1">
        <v>46034.688113425917</v>
      </c>
      <c r="I1034" t="b">
        <v>0</v>
      </c>
      <c r="J1034" t="b">
        <v>0</v>
      </c>
      <c r="K1034" t="s">
        <v>40</v>
      </c>
      <c r="L1034" t="s">
        <v>60</v>
      </c>
      <c r="M1034">
        <v>30000</v>
      </c>
      <c r="N1034"/>
      <c r="O1034" t="s">
        <v>299</v>
      </c>
      <c r="P1034" t="s">
        <v>6483</v>
      </c>
    </row>
    <row r="1035" spans="1:16" x14ac:dyDescent="0.25">
      <c r="A1035" t="s">
        <v>1</v>
      </c>
      <c r="B1035" t="s">
        <v>6484</v>
      </c>
      <c r="C1035" t="s">
        <v>40</v>
      </c>
      <c r="D1035" t="s">
        <v>4526</v>
      </c>
      <c r="E1035" t="s">
        <v>88</v>
      </c>
      <c r="F1035" t="b">
        <v>0</v>
      </c>
      <c r="G1035" t="s">
        <v>40</v>
      </c>
      <c r="H1035" s="1">
        <v>46034.688148148147</v>
      </c>
      <c r="I1035" t="b">
        <v>0</v>
      </c>
      <c r="J1035" t="b">
        <v>0</v>
      </c>
      <c r="K1035" t="s">
        <v>40</v>
      </c>
      <c r="L1035" t="s">
        <v>74</v>
      </c>
      <c r="M1035"/>
      <c r="N1035">
        <v>56.25</v>
      </c>
      <c r="O1035" t="s">
        <v>4539</v>
      </c>
      <c r="P1035" t="s">
        <v>6485</v>
      </c>
    </row>
    <row r="1036" spans="1:16" x14ac:dyDescent="0.25">
      <c r="A1036" t="s">
        <v>0</v>
      </c>
      <c r="B1036" t="s">
        <v>547</v>
      </c>
      <c r="C1036" t="s">
        <v>5221</v>
      </c>
      <c r="D1036" t="s">
        <v>6486</v>
      </c>
      <c r="E1036" t="s">
        <v>59</v>
      </c>
      <c r="F1036" t="b">
        <v>0</v>
      </c>
      <c r="G1036" t="s">
        <v>40</v>
      </c>
      <c r="H1036" s="1">
        <v>46034.688148148147</v>
      </c>
      <c r="I1036" t="b">
        <v>1</v>
      </c>
      <c r="J1036" t="b">
        <v>0</v>
      </c>
      <c r="K1036" t="s">
        <v>40</v>
      </c>
      <c r="L1036" t="s">
        <v>60</v>
      </c>
      <c r="M1036">
        <v>65250</v>
      </c>
      <c r="N1036"/>
      <c r="O1036" t="s">
        <v>6486</v>
      </c>
      <c r="P1036" t="s">
        <v>6487</v>
      </c>
    </row>
    <row r="1037" spans="1:16" x14ac:dyDescent="0.25">
      <c r="A1037" t="s">
        <v>2</v>
      </c>
      <c r="B1037" t="s">
        <v>6488</v>
      </c>
      <c r="C1037" t="s">
        <v>6489</v>
      </c>
      <c r="D1037" t="s">
        <v>4526</v>
      </c>
      <c r="E1037" t="s">
        <v>88</v>
      </c>
      <c r="F1037" t="b">
        <v>0</v>
      </c>
      <c r="G1037" t="s">
        <v>20</v>
      </c>
      <c r="H1037" s="1">
        <v>46034.692071759258</v>
      </c>
      <c r="I1037" t="b">
        <v>0</v>
      </c>
      <c r="J1037" t="b">
        <v>0</v>
      </c>
      <c r="K1037" t="s">
        <v>20</v>
      </c>
      <c r="L1037" t="s">
        <v>60</v>
      </c>
      <c r="M1037">
        <v>37000</v>
      </c>
      <c r="N1037"/>
      <c r="O1037" t="s">
        <v>5339</v>
      </c>
      <c r="P1037" t="s">
        <v>219</v>
      </c>
    </row>
    <row r="1038" spans="1:16" x14ac:dyDescent="0.25">
      <c r="A1038" t="s">
        <v>0</v>
      </c>
      <c r="B1038" t="s">
        <v>1271</v>
      </c>
      <c r="C1038" t="s">
        <v>6490</v>
      </c>
      <c r="D1038" t="s">
        <v>4017</v>
      </c>
      <c r="E1038" t="s">
        <v>88</v>
      </c>
      <c r="F1038" t="b">
        <v>0</v>
      </c>
      <c r="G1038" t="s">
        <v>89</v>
      </c>
      <c r="H1038" s="1">
        <v>46034.709317129629</v>
      </c>
      <c r="I1038" t="b">
        <v>1</v>
      </c>
      <c r="J1038" t="b">
        <v>0</v>
      </c>
      <c r="K1038" t="s">
        <v>41</v>
      </c>
      <c r="L1038" t="s">
        <v>74</v>
      </c>
      <c r="M1038"/>
      <c r="N1038">
        <v>70</v>
      </c>
      <c r="O1038" t="s">
        <v>6491</v>
      </c>
      <c r="P1038" t="s">
        <v>6492</v>
      </c>
    </row>
    <row r="1039" spans="1:16" x14ac:dyDescent="0.25">
      <c r="A1039" t="s">
        <v>8</v>
      </c>
      <c r="B1039" t="s">
        <v>6493</v>
      </c>
      <c r="C1039" t="s">
        <v>81</v>
      </c>
      <c r="D1039" t="s">
        <v>4526</v>
      </c>
      <c r="E1039" t="s">
        <v>59</v>
      </c>
      <c r="F1039" t="b">
        <v>0</v>
      </c>
      <c r="G1039" t="s">
        <v>77</v>
      </c>
      <c r="H1039" s="1">
        <v>46034.709722222222</v>
      </c>
      <c r="I1039" t="b">
        <v>0</v>
      </c>
      <c r="J1039" t="b">
        <v>0</v>
      </c>
      <c r="K1039" t="s">
        <v>41</v>
      </c>
      <c r="L1039" t="s">
        <v>60</v>
      </c>
      <c r="M1039">
        <v>250000</v>
      </c>
      <c r="N1039"/>
      <c r="O1039" t="s">
        <v>6494</v>
      </c>
      <c r="P1039" t="s">
        <v>663</v>
      </c>
    </row>
    <row r="1040" spans="1:16" x14ac:dyDescent="0.25">
      <c r="A1040" t="s">
        <v>5</v>
      </c>
      <c r="B1040" t="s">
        <v>6495</v>
      </c>
      <c r="C1040" t="s">
        <v>378</v>
      </c>
      <c r="D1040" t="s">
        <v>4562</v>
      </c>
      <c r="E1040" t="s">
        <v>59</v>
      </c>
      <c r="F1040" t="b">
        <v>0</v>
      </c>
      <c r="G1040" t="s">
        <v>65</v>
      </c>
      <c r="H1040" s="1">
        <v>46034.710266203707</v>
      </c>
      <c r="I1040" t="b">
        <v>0</v>
      </c>
      <c r="J1040" t="b">
        <v>1</v>
      </c>
      <c r="K1040" t="s">
        <v>41</v>
      </c>
      <c r="L1040" t="s">
        <v>60</v>
      </c>
      <c r="M1040">
        <v>170000</v>
      </c>
      <c r="N1040"/>
      <c r="O1040" t="s">
        <v>95</v>
      </c>
      <c r="P1040" t="s">
        <v>4639</v>
      </c>
    </row>
    <row r="1041" spans="1:16" x14ac:dyDescent="0.25">
      <c r="A1041" t="s">
        <v>1</v>
      </c>
      <c r="B1041" t="s">
        <v>6496</v>
      </c>
      <c r="C1041" t="s">
        <v>353</v>
      </c>
      <c r="D1041" t="s">
        <v>4526</v>
      </c>
      <c r="E1041" t="s">
        <v>88</v>
      </c>
      <c r="F1041" t="b">
        <v>0</v>
      </c>
      <c r="G1041" t="s">
        <v>77</v>
      </c>
      <c r="H1041" s="1">
        <v>46034.724999999999</v>
      </c>
      <c r="I1041" t="b">
        <v>1</v>
      </c>
      <c r="J1041" t="b">
        <v>0</v>
      </c>
      <c r="K1041" t="s">
        <v>41</v>
      </c>
      <c r="L1041" t="s">
        <v>74</v>
      </c>
      <c r="M1041"/>
      <c r="N1041">
        <v>64.5</v>
      </c>
      <c r="O1041" t="s">
        <v>6497</v>
      </c>
      <c r="P1041" t="s">
        <v>6498</v>
      </c>
    </row>
    <row r="1042" spans="1:16" x14ac:dyDescent="0.25">
      <c r="A1042" t="s">
        <v>1</v>
      </c>
      <c r="B1042" t="s">
        <v>6499</v>
      </c>
      <c r="C1042" t="s">
        <v>290</v>
      </c>
      <c r="D1042" t="s">
        <v>4526</v>
      </c>
      <c r="E1042" t="s">
        <v>88</v>
      </c>
      <c r="F1042" t="b">
        <v>0</v>
      </c>
      <c r="G1042" t="s">
        <v>77</v>
      </c>
      <c r="H1042" s="1">
        <v>46034.725023148138</v>
      </c>
      <c r="I1042" t="b">
        <v>1</v>
      </c>
      <c r="J1042" t="b">
        <v>0</v>
      </c>
      <c r="K1042" t="s">
        <v>41</v>
      </c>
      <c r="L1042" t="s">
        <v>74</v>
      </c>
      <c r="M1042"/>
      <c r="N1042">
        <v>87.5</v>
      </c>
      <c r="O1042" t="s">
        <v>105</v>
      </c>
      <c r="P1042" t="s">
        <v>6500</v>
      </c>
    </row>
    <row r="1043" spans="1:16" x14ac:dyDescent="0.25">
      <c r="A1043" t="s">
        <v>5</v>
      </c>
      <c r="B1043" t="s">
        <v>471</v>
      </c>
      <c r="C1043" t="s">
        <v>5029</v>
      </c>
      <c r="D1043" t="s">
        <v>4599</v>
      </c>
      <c r="E1043" t="s">
        <v>59</v>
      </c>
      <c r="F1043" t="b">
        <v>0</v>
      </c>
      <c r="G1043" t="s">
        <v>40</v>
      </c>
      <c r="H1043" s="1">
        <v>46034.729780092603</v>
      </c>
      <c r="I1043" t="b">
        <v>0</v>
      </c>
      <c r="J1043" t="b">
        <v>0</v>
      </c>
      <c r="K1043" t="s">
        <v>40</v>
      </c>
      <c r="L1043" t="s">
        <v>60</v>
      </c>
      <c r="M1043">
        <v>75000</v>
      </c>
      <c r="N1043"/>
      <c r="O1043" t="s">
        <v>6501</v>
      </c>
      <c r="P1043" t="s">
        <v>6502</v>
      </c>
    </row>
    <row r="1044" spans="1:16" x14ac:dyDescent="0.25">
      <c r="A1044" t="s">
        <v>3</v>
      </c>
      <c r="B1044" t="s">
        <v>6503</v>
      </c>
      <c r="C1044" t="s">
        <v>112</v>
      </c>
      <c r="D1044" t="s">
        <v>4526</v>
      </c>
      <c r="E1044" t="s">
        <v>621</v>
      </c>
      <c r="F1044" t="b">
        <v>0</v>
      </c>
      <c r="G1044" t="s">
        <v>65</v>
      </c>
      <c r="H1044" s="1">
        <v>46034.750034722223</v>
      </c>
      <c r="I1044" t="b">
        <v>0</v>
      </c>
      <c r="J1044" t="b">
        <v>0</v>
      </c>
      <c r="K1044" t="s">
        <v>41</v>
      </c>
      <c r="L1044" t="s">
        <v>74</v>
      </c>
      <c r="M1044"/>
      <c r="N1044">
        <v>27.5</v>
      </c>
      <c r="O1044" t="s">
        <v>6504</v>
      </c>
      <c r="P1044" t="s">
        <v>3501</v>
      </c>
    </row>
    <row r="1045" spans="1:16" x14ac:dyDescent="0.25">
      <c r="A1045" t="s">
        <v>0</v>
      </c>
      <c r="B1045" t="s">
        <v>6505</v>
      </c>
      <c r="C1045" t="s">
        <v>2918</v>
      </c>
      <c r="D1045" t="s">
        <v>4840</v>
      </c>
      <c r="E1045" t="s">
        <v>59</v>
      </c>
      <c r="F1045" t="b">
        <v>0</v>
      </c>
      <c r="G1045" t="s">
        <v>77</v>
      </c>
      <c r="H1045" s="1">
        <v>46034.750428240739</v>
      </c>
      <c r="I1045" t="b">
        <v>0</v>
      </c>
      <c r="J1045" t="b">
        <v>1</v>
      </c>
      <c r="K1045" t="s">
        <v>41</v>
      </c>
      <c r="L1045" t="s">
        <v>60</v>
      </c>
      <c r="M1045">
        <v>100000</v>
      </c>
      <c r="N1045"/>
      <c r="O1045" t="s">
        <v>2597</v>
      </c>
      <c r="P1045" t="s">
        <v>6506</v>
      </c>
    </row>
    <row r="1046" spans="1:16" x14ac:dyDescent="0.25">
      <c r="A1046" t="s">
        <v>1</v>
      </c>
      <c r="B1046" t="s">
        <v>6507</v>
      </c>
      <c r="C1046" t="s">
        <v>304</v>
      </c>
      <c r="D1046" t="s">
        <v>4526</v>
      </c>
      <c r="E1046" t="s">
        <v>621</v>
      </c>
      <c r="F1046" t="b">
        <v>0</v>
      </c>
      <c r="G1046" t="s">
        <v>68</v>
      </c>
      <c r="H1046" s="1">
        <v>46034.767511574071</v>
      </c>
      <c r="I1046" t="b">
        <v>0</v>
      </c>
      <c r="J1046" t="b">
        <v>0</v>
      </c>
      <c r="K1046" t="s">
        <v>41</v>
      </c>
      <c r="L1046" t="s">
        <v>74</v>
      </c>
      <c r="M1046"/>
      <c r="N1046">
        <v>44.5</v>
      </c>
      <c r="O1046" t="s">
        <v>6504</v>
      </c>
      <c r="P1046" t="s">
        <v>6508</v>
      </c>
    </row>
    <row r="1047" spans="1:16" x14ac:dyDescent="0.25">
      <c r="A1047" t="s">
        <v>0</v>
      </c>
      <c r="B1047" t="s">
        <v>6509</v>
      </c>
      <c r="C1047" t="s">
        <v>5026</v>
      </c>
      <c r="D1047" t="s">
        <v>4526</v>
      </c>
      <c r="E1047" t="s">
        <v>59</v>
      </c>
      <c r="F1047" t="b">
        <v>0</v>
      </c>
      <c r="G1047" t="s">
        <v>40</v>
      </c>
      <c r="H1047" s="1">
        <v>46034.771273148152</v>
      </c>
      <c r="I1047" t="b">
        <v>1</v>
      </c>
      <c r="J1047" t="b">
        <v>0</v>
      </c>
      <c r="K1047" t="s">
        <v>40</v>
      </c>
      <c r="L1047" t="s">
        <v>60</v>
      </c>
      <c r="M1047">
        <v>40000</v>
      </c>
      <c r="N1047"/>
      <c r="O1047" t="s">
        <v>6510</v>
      </c>
      <c r="P1047" t="s">
        <v>3340</v>
      </c>
    </row>
    <row r="1048" spans="1:16" x14ac:dyDescent="0.25">
      <c r="A1048" t="s">
        <v>0</v>
      </c>
      <c r="B1048" t="s">
        <v>3754</v>
      </c>
      <c r="C1048" t="s">
        <v>40</v>
      </c>
      <c r="D1048" t="s">
        <v>4526</v>
      </c>
      <c r="E1048" t="s">
        <v>59</v>
      </c>
      <c r="F1048" t="b">
        <v>0</v>
      </c>
      <c r="G1048" t="s">
        <v>40</v>
      </c>
      <c r="H1048" s="1">
        <v>46034.771296296298</v>
      </c>
      <c r="I1048" t="b">
        <v>1</v>
      </c>
      <c r="J1048" t="b">
        <v>0</v>
      </c>
      <c r="K1048" t="s">
        <v>40</v>
      </c>
      <c r="L1048" t="s">
        <v>60</v>
      </c>
      <c r="M1048">
        <v>112500</v>
      </c>
      <c r="N1048"/>
      <c r="O1048" t="s">
        <v>6511</v>
      </c>
      <c r="P1048" t="s">
        <v>6512</v>
      </c>
    </row>
    <row r="1049" spans="1:16" x14ac:dyDescent="0.25">
      <c r="A1049" t="s">
        <v>0</v>
      </c>
      <c r="B1049" t="s">
        <v>1773</v>
      </c>
      <c r="C1049" t="s">
        <v>6513</v>
      </c>
      <c r="D1049" t="s">
        <v>4346</v>
      </c>
      <c r="E1049" t="s">
        <v>59</v>
      </c>
      <c r="F1049" t="b">
        <v>0</v>
      </c>
      <c r="G1049" t="s">
        <v>73</v>
      </c>
      <c r="H1049" s="1">
        <v>46034.792129629634</v>
      </c>
      <c r="I1049" t="b">
        <v>0</v>
      </c>
      <c r="J1049" t="b">
        <v>0</v>
      </c>
      <c r="K1049" t="s">
        <v>41</v>
      </c>
      <c r="L1049" t="s">
        <v>60</v>
      </c>
      <c r="M1049">
        <v>82500</v>
      </c>
      <c r="N1049"/>
      <c r="O1049" t="s">
        <v>6514</v>
      </c>
      <c r="P1049" t="s">
        <v>6515</v>
      </c>
    </row>
    <row r="1050" spans="1:16" x14ac:dyDescent="0.25">
      <c r="A1050" t="s">
        <v>2</v>
      </c>
      <c r="B1050" t="s">
        <v>6516</v>
      </c>
      <c r="C1050" t="s">
        <v>237</v>
      </c>
      <c r="D1050" t="s">
        <v>4346</v>
      </c>
      <c r="E1050" t="s">
        <v>59</v>
      </c>
      <c r="F1050" t="b">
        <v>0</v>
      </c>
      <c r="G1050" t="s">
        <v>89</v>
      </c>
      <c r="H1050" s="1">
        <v>46034.793379629627</v>
      </c>
      <c r="I1050" t="b">
        <v>0</v>
      </c>
      <c r="J1050" t="b">
        <v>1</v>
      </c>
      <c r="K1050" t="s">
        <v>41</v>
      </c>
      <c r="L1050" t="s">
        <v>60</v>
      </c>
      <c r="M1050">
        <v>140000</v>
      </c>
      <c r="N1050"/>
      <c r="O1050" t="s">
        <v>6517</v>
      </c>
      <c r="P1050" t="s">
        <v>208</v>
      </c>
    </row>
    <row r="1051" spans="1:16" x14ac:dyDescent="0.25">
      <c r="A1051" t="s">
        <v>3</v>
      </c>
      <c r="B1051" t="s">
        <v>6518</v>
      </c>
      <c r="C1051" t="s">
        <v>76</v>
      </c>
      <c r="D1051" t="s">
        <v>584</v>
      </c>
      <c r="E1051" t="s">
        <v>72</v>
      </c>
      <c r="F1051" t="b">
        <v>1</v>
      </c>
      <c r="G1051" t="s">
        <v>19</v>
      </c>
      <c r="H1051" s="1">
        <v>46034.810185185182</v>
      </c>
      <c r="I1051" t="b">
        <v>0</v>
      </c>
      <c r="J1051" t="b">
        <v>0</v>
      </c>
      <c r="K1051" t="s">
        <v>19</v>
      </c>
      <c r="L1051" t="s">
        <v>74</v>
      </c>
      <c r="M1051"/>
      <c r="N1051">
        <v>15</v>
      </c>
      <c r="O1051" t="s">
        <v>1990</v>
      </c>
      <c r="P1051" t="s">
        <v>6519</v>
      </c>
    </row>
    <row r="1052" spans="1:16" x14ac:dyDescent="0.25">
      <c r="A1052" t="s">
        <v>0</v>
      </c>
      <c r="B1052" t="s">
        <v>6520</v>
      </c>
      <c r="C1052" t="s">
        <v>533</v>
      </c>
      <c r="D1052" t="s">
        <v>155</v>
      </c>
      <c r="E1052" t="s">
        <v>59</v>
      </c>
      <c r="F1052" t="b">
        <v>0</v>
      </c>
      <c r="G1052" t="s">
        <v>63</v>
      </c>
      <c r="H1052" s="1">
        <v>46034.817303240743</v>
      </c>
      <c r="I1052" t="b">
        <v>0</v>
      </c>
      <c r="J1052" t="b">
        <v>0</v>
      </c>
      <c r="K1052" t="s">
        <v>41</v>
      </c>
      <c r="L1052" t="s">
        <v>74</v>
      </c>
      <c r="M1052"/>
      <c r="N1052">
        <v>29.5</v>
      </c>
      <c r="O1052" t="s">
        <v>155</v>
      </c>
      <c r="P1052" t="s">
        <v>288</v>
      </c>
    </row>
    <row r="1053" spans="1:16" x14ac:dyDescent="0.25">
      <c r="A1053" t="s">
        <v>0</v>
      </c>
      <c r="B1053" t="s">
        <v>6521</v>
      </c>
      <c r="C1053" t="s">
        <v>172</v>
      </c>
      <c r="D1053" t="s">
        <v>4346</v>
      </c>
      <c r="E1053" t="s">
        <v>59</v>
      </c>
      <c r="F1053" t="b">
        <v>0</v>
      </c>
      <c r="G1053" t="s">
        <v>68</v>
      </c>
      <c r="H1053" s="1">
        <v>46034.834224537037</v>
      </c>
      <c r="I1053" t="b">
        <v>0</v>
      </c>
      <c r="J1053" t="b">
        <v>1</v>
      </c>
      <c r="K1053" t="s">
        <v>41</v>
      </c>
      <c r="L1053" t="s">
        <v>60</v>
      </c>
      <c r="M1053">
        <v>64000</v>
      </c>
      <c r="N1053"/>
      <c r="O1053" t="s">
        <v>6522</v>
      </c>
      <c r="P1053" t="s">
        <v>6523</v>
      </c>
    </row>
    <row r="1054" spans="1:16" x14ac:dyDescent="0.25">
      <c r="A1054" t="s">
        <v>5</v>
      </c>
      <c r="B1054" t="s">
        <v>6524</v>
      </c>
      <c r="C1054" t="s">
        <v>112</v>
      </c>
      <c r="D1054" t="s">
        <v>4756</v>
      </c>
      <c r="E1054" t="s">
        <v>59</v>
      </c>
      <c r="F1054" t="b">
        <v>0</v>
      </c>
      <c r="G1054" t="s">
        <v>65</v>
      </c>
      <c r="H1054" s="1">
        <v>46034.835092592592</v>
      </c>
      <c r="I1054" t="b">
        <v>0</v>
      </c>
      <c r="J1054" t="b">
        <v>1</v>
      </c>
      <c r="K1054" t="s">
        <v>41</v>
      </c>
      <c r="L1054" t="s">
        <v>60</v>
      </c>
      <c r="M1054">
        <v>159650</v>
      </c>
      <c r="N1054"/>
      <c r="O1054" t="s">
        <v>6525</v>
      </c>
      <c r="P1054" t="s">
        <v>6526</v>
      </c>
    </row>
    <row r="1055" spans="1:16" x14ac:dyDescent="0.25">
      <c r="A1055" t="s">
        <v>1</v>
      </c>
      <c r="B1055" t="s">
        <v>6527</v>
      </c>
      <c r="C1055" t="s">
        <v>198</v>
      </c>
      <c r="D1055" t="s">
        <v>4526</v>
      </c>
      <c r="E1055" t="s">
        <v>59</v>
      </c>
      <c r="F1055" t="b">
        <v>0</v>
      </c>
      <c r="G1055" t="s">
        <v>77</v>
      </c>
      <c r="H1055" s="1">
        <v>46034.850138888891</v>
      </c>
      <c r="I1055" t="b">
        <v>0</v>
      </c>
      <c r="J1055" t="b">
        <v>1</v>
      </c>
      <c r="K1055" t="s">
        <v>41</v>
      </c>
      <c r="L1055" t="s">
        <v>74</v>
      </c>
      <c r="M1055"/>
      <c r="N1055">
        <v>71.5</v>
      </c>
      <c r="O1055" t="s">
        <v>720</v>
      </c>
      <c r="P1055" t="s">
        <v>6528</v>
      </c>
    </row>
    <row r="1056" spans="1:16" x14ac:dyDescent="0.25">
      <c r="A1056" t="s">
        <v>1</v>
      </c>
      <c r="B1056" t="s">
        <v>6529</v>
      </c>
      <c r="C1056" t="s">
        <v>207</v>
      </c>
      <c r="D1056" t="s">
        <v>4526</v>
      </c>
      <c r="E1056" t="s">
        <v>88</v>
      </c>
      <c r="F1056" t="b">
        <v>0</v>
      </c>
      <c r="G1056" t="s">
        <v>68</v>
      </c>
      <c r="H1056" s="1">
        <v>46034.850740740738</v>
      </c>
      <c r="I1056" t="b">
        <v>0</v>
      </c>
      <c r="J1056" t="b">
        <v>1</v>
      </c>
      <c r="K1056" t="s">
        <v>41</v>
      </c>
      <c r="L1056" t="s">
        <v>74</v>
      </c>
      <c r="M1056"/>
      <c r="N1056">
        <v>80</v>
      </c>
      <c r="O1056" t="s">
        <v>2080</v>
      </c>
      <c r="P1056" t="s">
        <v>6530</v>
      </c>
    </row>
    <row r="1057" spans="1:16" x14ac:dyDescent="0.25">
      <c r="A1057" t="s">
        <v>0</v>
      </c>
      <c r="B1057" t="s">
        <v>2901</v>
      </c>
      <c r="C1057" t="s">
        <v>1390</v>
      </c>
      <c r="D1057" t="s">
        <v>4526</v>
      </c>
      <c r="E1057" t="s">
        <v>59</v>
      </c>
      <c r="F1057" t="b">
        <v>0</v>
      </c>
      <c r="G1057" t="s">
        <v>65</v>
      </c>
      <c r="H1057" s="1">
        <v>46034.875092592592</v>
      </c>
      <c r="I1057" t="b">
        <v>0</v>
      </c>
      <c r="J1057" t="b">
        <v>1</v>
      </c>
      <c r="K1057" t="s">
        <v>41</v>
      </c>
      <c r="L1057" t="s">
        <v>60</v>
      </c>
      <c r="M1057">
        <v>81600</v>
      </c>
      <c r="N1057"/>
      <c r="O1057" t="s">
        <v>6531</v>
      </c>
      <c r="P1057" t="s">
        <v>875</v>
      </c>
    </row>
    <row r="1058" spans="1:16" x14ac:dyDescent="0.25">
      <c r="A1058" t="s">
        <v>7</v>
      </c>
      <c r="B1058" t="s">
        <v>7</v>
      </c>
      <c r="C1058" t="s">
        <v>6532</v>
      </c>
      <c r="D1058" t="s">
        <v>2360</v>
      </c>
      <c r="E1058" t="s">
        <v>59</v>
      </c>
      <c r="F1058" t="b">
        <v>0</v>
      </c>
      <c r="G1058" t="s">
        <v>77</v>
      </c>
      <c r="H1058" s="1">
        <v>46034.875381944446</v>
      </c>
      <c r="I1058" t="b">
        <v>0</v>
      </c>
      <c r="J1058" t="b">
        <v>0</v>
      </c>
      <c r="K1058" t="s">
        <v>41</v>
      </c>
      <c r="L1058" t="s">
        <v>74</v>
      </c>
      <c r="M1058"/>
      <c r="N1058">
        <v>32.5</v>
      </c>
      <c r="O1058" t="s">
        <v>6533</v>
      </c>
      <c r="P1058" t="s">
        <v>4661</v>
      </c>
    </row>
    <row r="1059" spans="1:16" x14ac:dyDescent="0.25">
      <c r="A1059" t="s">
        <v>0</v>
      </c>
      <c r="B1059" t="s">
        <v>6534</v>
      </c>
      <c r="C1059" t="s">
        <v>616</v>
      </c>
      <c r="D1059" t="s">
        <v>4526</v>
      </c>
      <c r="E1059" t="s">
        <v>59</v>
      </c>
      <c r="F1059" t="b">
        <v>0</v>
      </c>
      <c r="G1059" t="s">
        <v>73</v>
      </c>
      <c r="H1059" s="1">
        <v>46034.875462962962</v>
      </c>
      <c r="I1059" t="b">
        <v>0</v>
      </c>
      <c r="J1059" t="b">
        <v>1</v>
      </c>
      <c r="K1059" t="s">
        <v>41</v>
      </c>
      <c r="L1059" t="s">
        <v>60</v>
      </c>
      <c r="M1059">
        <v>101200</v>
      </c>
      <c r="N1059"/>
      <c r="O1059" t="s">
        <v>98</v>
      </c>
      <c r="P1059" t="s">
        <v>6535</v>
      </c>
    </row>
    <row r="1060" spans="1:16" x14ac:dyDescent="0.25">
      <c r="A1060" t="s">
        <v>3</v>
      </c>
      <c r="B1060" t="s">
        <v>923</v>
      </c>
      <c r="C1060" t="s">
        <v>6536</v>
      </c>
      <c r="D1060" t="s">
        <v>4526</v>
      </c>
      <c r="E1060" t="s">
        <v>88</v>
      </c>
      <c r="F1060" t="b">
        <v>0</v>
      </c>
      <c r="G1060" t="s">
        <v>68</v>
      </c>
      <c r="H1060" s="1">
        <v>46034.875949074078</v>
      </c>
      <c r="I1060" t="b">
        <v>1</v>
      </c>
      <c r="J1060" t="b">
        <v>0</v>
      </c>
      <c r="K1060" t="s">
        <v>41</v>
      </c>
      <c r="L1060" t="s">
        <v>74</v>
      </c>
      <c r="M1060"/>
      <c r="N1060">
        <v>55</v>
      </c>
      <c r="O1060" t="s">
        <v>6537</v>
      </c>
    </row>
    <row r="1061" spans="1:16" x14ac:dyDescent="0.25">
      <c r="A1061" t="s">
        <v>0</v>
      </c>
      <c r="B1061" t="s">
        <v>0</v>
      </c>
      <c r="C1061" t="s">
        <v>6538</v>
      </c>
      <c r="D1061" t="s">
        <v>4346</v>
      </c>
      <c r="E1061" t="s">
        <v>59</v>
      </c>
      <c r="F1061" t="b">
        <v>0</v>
      </c>
      <c r="G1061" t="s">
        <v>89</v>
      </c>
      <c r="H1061" s="1">
        <v>46034.875983796293</v>
      </c>
      <c r="I1061" t="b">
        <v>0</v>
      </c>
      <c r="J1061" t="b">
        <v>0</v>
      </c>
      <c r="K1061" t="s">
        <v>41</v>
      </c>
      <c r="L1061" t="s">
        <v>74</v>
      </c>
      <c r="M1061"/>
      <c r="N1061">
        <v>19.5</v>
      </c>
      <c r="O1061" t="s">
        <v>6539</v>
      </c>
      <c r="P1061" t="s">
        <v>288</v>
      </c>
    </row>
    <row r="1062" spans="1:16" x14ac:dyDescent="0.25">
      <c r="A1062" t="s">
        <v>1</v>
      </c>
      <c r="B1062" t="s">
        <v>6540</v>
      </c>
      <c r="C1062" t="s">
        <v>6541</v>
      </c>
      <c r="D1062" t="s">
        <v>111</v>
      </c>
      <c r="E1062" t="s">
        <v>59</v>
      </c>
      <c r="F1062" t="b">
        <v>0</v>
      </c>
      <c r="G1062" t="s">
        <v>65</v>
      </c>
      <c r="H1062" s="1">
        <v>46034.876759259263</v>
      </c>
      <c r="I1062" t="b">
        <v>0</v>
      </c>
      <c r="J1062" t="b">
        <v>1</v>
      </c>
      <c r="K1062" t="s">
        <v>41</v>
      </c>
      <c r="L1062" t="s">
        <v>60</v>
      </c>
      <c r="M1062">
        <v>175000</v>
      </c>
      <c r="N1062"/>
      <c r="O1062" t="s">
        <v>111</v>
      </c>
      <c r="P1062" t="s">
        <v>6542</v>
      </c>
    </row>
    <row r="1063" spans="1:16" x14ac:dyDescent="0.25">
      <c r="A1063" t="s">
        <v>1</v>
      </c>
      <c r="B1063" t="s">
        <v>1</v>
      </c>
      <c r="C1063" t="s">
        <v>6543</v>
      </c>
      <c r="D1063" t="s">
        <v>4346</v>
      </c>
      <c r="E1063" t="s">
        <v>59</v>
      </c>
      <c r="F1063" t="b">
        <v>0</v>
      </c>
      <c r="G1063" t="s">
        <v>65</v>
      </c>
      <c r="H1063" s="1">
        <v>46034.876828703702</v>
      </c>
      <c r="I1063" t="b">
        <v>1</v>
      </c>
      <c r="J1063" t="b">
        <v>1</v>
      </c>
      <c r="K1063" t="s">
        <v>41</v>
      </c>
      <c r="L1063" t="s">
        <v>60</v>
      </c>
      <c r="M1063">
        <v>103800.19500000001</v>
      </c>
      <c r="N1063"/>
      <c r="O1063" t="s">
        <v>6544</v>
      </c>
      <c r="P1063" t="s">
        <v>6545</v>
      </c>
    </row>
    <row r="1064" spans="1:16" x14ac:dyDescent="0.25">
      <c r="A1064" t="s">
        <v>1</v>
      </c>
      <c r="B1064" t="s">
        <v>439</v>
      </c>
      <c r="C1064" t="s">
        <v>104</v>
      </c>
      <c r="D1064" t="s">
        <v>4346</v>
      </c>
      <c r="E1064" t="s">
        <v>59</v>
      </c>
      <c r="F1064" t="b">
        <v>0</v>
      </c>
      <c r="G1064" t="s">
        <v>65</v>
      </c>
      <c r="H1064" s="1">
        <v>46034.876886574071</v>
      </c>
      <c r="I1064" t="b">
        <v>1</v>
      </c>
      <c r="J1064" t="b">
        <v>1</v>
      </c>
      <c r="K1064" t="s">
        <v>41</v>
      </c>
      <c r="L1064" t="s">
        <v>60</v>
      </c>
      <c r="M1064">
        <v>166000</v>
      </c>
      <c r="N1064"/>
      <c r="O1064" t="s">
        <v>6546</v>
      </c>
      <c r="P1064" t="s">
        <v>6547</v>
      </c>
    </row>
    <row r="1065" spans="1:16" x14ac:dyDescent="0.25">
      <c r="A1065" t="s">
        <v>1</v>
      </c>
      <c r="B1065" t="s">
        <v>602</v>
      </c>
      <c r="C1065" t="s">
        <v>1644</v>
      </c>
      <c r="D1065" t="s">
        <v>2360</v>
      </c>
      <c r="E1065" t="s">
        <v>59</v>
      </c>
      <c r="F1065" t="b">
        <v>0</v>
      </c>
      <c r="G1065" t="s">
        <v>65</v>
      </c>
      <c r="H1065" s="1">
        <v>46034.876886574071</v>
      </c>
      <c r="I1065" t="b">
        <v>0</v>
      </c>
      <c r="J1065" t="b">
        <v>1</v>
      </c>
      <c r="K1065" t="s">
        <v>41</v>
      </c>
      <c r="L1065" t="s">
        <v>60</v>
      </c>
      <c r="M1065">
        <v>101802.5</v>
      </c>
      <c r="N1065"/>
      <c r="O1065" t="s">
        <v>2572</v>
      </c>
      <c r="P1065" t="s">
        <v>6548</v>
      </c>
    </row>
    <row r="1066" spans="1:16" x14ac:dyDescent="0.25">
      <c r="A1066" t="s">
        <v>8</v>
      </c>
      <c r="B1066" t="s">
        <v>1834</v>
      </c>
      <c r="C1066" t="s">
        <v>2156</v>
      </c>
      <c r="D1066" t="s">
        <v>4526</v>
      </c>
      <c r="E1066" t="s">
        <v>59</v>
      </c>
      <c r="F1066" t="b">
        <v>0</v>
      </c>
      <c r="G1066" t="s">
        <v>68</v>
      </c>
      <c r="H1066" s="1">
        <v>46034.892453703702</v>
      </c>
      <c r="I1066" t="b">
        <v>0</v>
      </c>
      <c r="J1066" t="b">
        <v>1</v>
      </c>
      <c r="K1066" t="s">
        <v>41</v>
      </c>
      <c r="L1066" t="s">
        <v>60</v>
      </c>
      <c r="M1066">
        <v>139089</v>
      </c>
      <c r="N1066"/>
      <c r="O1066" t="s">
        <v>6549</v>
      </c>
      <c r="P1066" t="s">
        <v>6550</v>
      </c>
    </row>
    <row r="1067" spans="1:16" x14ac:dyDescent="0.25">
      <c r="A1067" t="s">
        <v>2</v>
      </c>
      <c r="B1067" t="s">
        <v>6551</v>
      </c>
      <c r="C1067" t="s">
        <v>3070</v>
      </c>
      <c r="D1067" t="s">
        <v>4526</v>
      </c>
      <c r="E1067" t="s">
        <v>59</v>
      </c>
      <c r="F1067" t="b">
        <v>0</v>
      </c>
      <c r="G1067" t="s">
        <v>68</v>
      </c>
      <c r="H1067" s="1">
        <v>46034.917557870373</v>
      </c>
      <c r="I1067" t="b">
        <v>0</v>
      </c>
      <c r="J1067" t="b">
        <v>1</v>
      </c>
      <c r="K1067" t="s">
        <v>41</v>
      </c>
      <c r="L1067" t="s">
        <v>74</v>
      </c>
      <c r="M1067"/>
      <c r="N1067">
        <v>35.590000000000003</v>
      </c>
      <c r="O1067" t="s">
        <v>5907</v>
      </c>
      <c r="P1067" t="s">
        <v>6552</v>
      </c>
    </row>
    <row r="1068" spans="1:16" x14ac:dyDescent="0.25">
      <c r="A1068" t="s">
        <v>3</v>
      </c>
      <c r="B1068" t="s">
        <v>6553</v>
      </c>
      <c r="C1068" t="s">
        <v>121</v>
      </c>
      <c r="D1068" t="s">
        <v>4526</v>
      </c>
      <c r="E1068" t="s">
        <v>59</v>
      </c>
      <c r="F1068" t="b">
        <v>0</v>
      </c>
      <c r="G1068" t="s">
        <v>68</v>
      </c>
      <c r="H1068" s="1">
        <v>46034.917557870373</v>
      </c>
      <c r="I1068" t="b">
        <v>0</v>
      </c>
      <c r="J1068" t="b">
        <v>1</v>
      </c>
      <c r="K1068" t="s">
        <v>41</v>
      </c>
      <c r="L1068" t="s">
        <v>60</v>
      </c>
      <c r="M1068">
        <v>113500</v>
      </c>
      <c r="N1068"/>
      <c r="O1068" t="s">
        <v>3241</v>
      </c>
      <c r="P1068" t="s">
        <v>6554</v>
      </c>
    </row>
    <row r="1069" spans="1:16" x14ac:dyDescent="0.25">
      <c r="A1069" t="s">
        <v>3</v>
      </c>
      <c r="B1069" t="s">
        <v>6555</v>
      </c>
      <c r="C1069" t="s">
        <v>751</v>
      </c>
      <c r="D1069" t="s">
        <v>2360</v>
      </c>
      <c r="E1069" t="s">
        <v>59</v>
      </c>
      <c r="F1069" t="b">
        <v>0</v>
      </c>
      <c r="G1069" t="s">
        <v>68</v>
      </c>
      <c r="H1069" s="1">
        <v>46034.917581018519</v>
      </c>
      <c r="I1069" t="b">
        <v>0</v>
      </c>
      <c r="J1069" t="b">
        <v>1</v>
      </c>
      <c r="K1069" t="s">
        <v>41</v>
      </c>
      <c r="L1069" t="s">
        <v>74</v>
      </c>
      <c r="M1069"/>
      <c r="N1069">
        <v>39.22</v>
      </c>
      <c r="O1069" t="s">
        <v>1722</v>
      </c>
      <c r="P1069" t="s">
        <v>6556</v>
      </c>
    </row>
    <row r="1070" spans="1:16" x14ac:dyDescent="0.25">
      <c r="A1070" t="s">
        <v>3</v>
      </c>
      <c r="B1070" t="s">
        <v>6557</v>
      </c>
      <c r="C1070" t="s">
        <v>489</v>
      </c>
      <c r="D1070" t="s">
        <v>4526</v>
      </c>
      <c r="E1070" t="s">
        <v>59</v>
      </c>
      <c r="F1070" t="b">
        <v>0</v>
      </c>
      <c r="G1070" t="s">
        <v>77</v>
      </c>
      <c r="H1070" s="1">
        <v>46034.917986111112</v>
      </c>
      <c r="I1070" t="b">
        <v>0</v>
      </c>
      <c r="J1070" t="b">
        <v>1</v>
      </c>
      <c r="K1070" t="s">
        <v>41</v>
      </c>
      <c r="L1070" t="s">
        <v>60</v>
      </c>
      <c r="M1070">
        <v>46300</v>
      </c>
      <c r="N1070"/>
      <c r="O1070" t="s">
        <v>1151</v>
      </c>
    </row>
    <row r="1071" spans="1:16" x14ac:dyDescent="0.25">
      <c r="A1071" t="s">
        <v>1</v>
      </c>
      <c r="B1071" t="s">
        <v>6558</v>
      </c>
      <c r="C1071" t="s">
        <v>6559</v>
      </c>
      <c r="D1071" t="s">
        <v>2360</v>
      </c>
      <c r="E1071" t="s">
        <v>59</v>
      </c>
      <c r="F1071" t="b">
        <v>0</v>
      </c>
      <c r="G1071" t="s">
        <v>65</v>
      </c>
      <c r="H1071" s="1">
        <v>46034.918564814812</v>
      </c>
      <c r="I1071" t="b">
        <v>0</v>
      </c>
      <c r="J1071" t="b">
        <v>1</v>
      </c>
      <c r="K1071" t="s">
        <v>41</v>
      </c>
      <c r="L1071" t="s">
        <v>60</v>
      </c>
      <c r="M1071">
        <v>100000</v>
      </c>
      <c r="N1071"/>
      <c r="O1071" t="s">
        <v>6560</v>
      </c>
      <c r="P1071" t="s">
        <v>6393</v>
      </c>
    </row>
    <row r="1072" spans="1:16" x14ac:dyDescent="0.25">
      <c r="A1072" t="s">
        <v>2</v>
      </c>
      <c r="B1072" t="s">
        <v>6561</v>
      </c>
      <c r="C1072" t="s">
        <v>218</v>
      </c>
      <c r="D1072" t="s">
        <v>4526</v>
      </c>
      <c r="E1072" t="s">
        <v>88</v>
      </c>
      <c r="F1072" t="b">
        <v>0</v>
      </c>
      <c r="G1072" t="s">
        <v>63</v>
      </c>
      <c r="H1072" s="1">
        <v>46034.942546296297</v>
      </c>
      <c r="I1072" t="b">
        <v>0</v>
      </c>
      <c r="J1072" t="b">
        <v>0</v>
      </c>
      <c r="K1072" t="s">
        <v>41</v>
      </c>
      <c r="L1072" t="s">
        <v>74</v>
      </c>
      <c r="M1072"/>
      <c r="N1072">
        <v>65</v>
      </c>
      <c r="O1072" t="s">
        <v>2251</v>
      </c>
      <c r="P1072" t="s">
        <v>6562</v>
      </c>
    </row>
    <row r="1073" spans="1:16" x14ac:dyDescent="0.25">
      <c r="A1073" t="s">
        <v>0</v>
      </c>
      <c r="B1073" t="s">
        <v>6563</v>
      </c>
      <c r="C1073" t="s">
        <v>112</v>
      </c>
      <c r="D1073" t="s">
        <v>5860</v>
      </c>
      <c r="E1073" t="s">
        <v>59</v>
      </c>
      <c r="F1073" t="b">
        <v>0</v>
      </c>
      <c r="G1073" t="s">
        <v>65</v>
      </c>
      <c r="H1073" s="1">
        <v>46034.958368055559</v>
      </c>
      <c r="I1073" t="b">
        <v>0</v>
      </c>
      <c r="J1073" t="b">
        <v>0</v>
      </c>
      <c r="K1073" t="s">
        <v>41</v>
      </c>
      <c r="L1073" t="s">
        <v>74</v>
      </c>
      <c r="M1073"/>
      <c r="N1073">
        <v>24</v>
      </c>
      <c r="O1073" t="s">
        <v>6564</v>
      </c>
      <c r="P1073" t="s">
        <v>2175</v>
      </c>
    </row>
    <row r="1074" spans="1:16" x14ac:dyDescent="0.25">
      <c r="A1074" t="s">
        <v>0</v>
      </c>
      <c r="B1074" t="s">
        <v>6565</v>
      </c>
      <c r="C1074" t="s">
        <v>486</v>
      </c>
      <c r="D1074" t="s">
        <v>4526</v>
      </c>
      <c r="E1074" t="s">
        <v>59</v>
      </c>
      <c r="F1074" t="b">
        <v>0</v>
      </c>
      <c r="G1074" t="s">
        <v>65</v>
      </c>
      <c r="H1074" s="1">
        <v>46034.958611111113</v>
      </c>
      <c r="I1074" t="b">
        <v>0</v>
      </c>
      <c r="J1074" t="b">
        <v>1</v>
      </c>
      <c r="K1074" t="s">
        <v>41</v>
      </c>
      <c r="L1074" t="s">
        <v>60</v>
      </c>
      <c r="M1074">
        <v>80831</v>
      </c>
      <c r="N1074"/>
      <c r="O1074" t="s">
        <v>571</v>
      </c>
      <c r="P1074" t="s">
        <v>6566</v>
      </c>
    </row>
    <row r="1075" spans="1:16" x14ac:dyDescent="0.25">
      <c r="A1075" t="s">
        <v>7</v>
      </c>
      <c r="B1075" t="s">
        <v>6567</v>
      </c>
      <c r="C1075" t="s">
        <v>489</v>
      </c>
      <c r="D1075" t="s">
        <v>4526</v>
      </c>
      <c r="E1075" t="s">
        <v>59</v>
      </c>
      <c r="F1075" t="b">
        <v>0</v>
      </c>
      <c r="G1075" t="s">
        <v>77</v>
      </c>
      <c r="H1075" s="1">
        <v>46034.958715277768</v>
      </c>
      <c r="I1075" t="b">
        <v>0</v>
      </c>
      <c r="J1075" t="b">
        <v>1</v>
      </c>
      <c r="K1075" t="s">
        <v>41</v>
      </c>
      <c r="L1075" t="s">
        <v>60</v>
      </c>
      <c r="M1075">
        <v>151225</v>
      </c>
      <c r="N1075"/>
      <c r="O1075" t="s">
        <v>490</v>
      </c>
      <c r="P1075" t="s">
        <v>85</v>
      </c>
    </row>
    <row r="1076" spans="1:16" x14ac:dyDescent="0.25">
      <c r="A1076" t="s">
        <v>1</v>
      </c>
      <c r="B1076" t="s">
        <v>6568</v>
      </c>
      <c r="C1076" t="s">
        <v>112</v>
      </c>
      <c r="D1076" t="s">
        <v>2360</v>
      </c>
      <c r="E1076" t="s">
        <v>59</v>
      </c>
      <c r="F1076" t="b">
        <v>0</v>
      </c>
      <c r="G1076" t="s">
        <v>65</v>
      </c>
      <c r="H1076" s="1">
        <v>46034.960092592592</v>
      </c>
      <c r="I1076" t="b">
        <v>0</v>
      </c>
      <c r="J1076" t="b">
        <v>1</v>
      </c>
      <c r="K1076" t="s">
        <v>41</v>
      </c>
      <c r="L1076" t="s">
        <v>60</v>
      </c>
      <c r="M1076">
        <v>135000</v>
      </c>
      <c r="N1076"/>
      <c r="O1076" t="s">
        <v>149</v>
      </c>
      <c r="P1076" t="s">
        <v>499</v>
      </c>
    </row>
    <row r="1077" spans="1:16" x14ac:dyDescent="0.25">
      <c r="A1077" t="s">
        <v>1</v>
      </c>
      <c r="B1077" t="s">
        <v>6569</v>
      </c>
      <c r="C1077" t="s">
        <v>145</v>
      </c>
      <c r="D1077" t="s">
        <v>4630</v>
      </c>
      <c r="E1077" t="s">
        <v>59</v>
      </c>
      <c r="F1077" t="b">
        <v>0</v>
      </c>
      <c r="G1077" t="s">
        <v>65</v>
      </c>
      <c r="H1077" s="1">
        <v>46034.960185185177</v>
      </c>
      <c r="I1077" t="b">
        <v>0</v>
      </c>
      <c r="J1077" t="b">
        <v>1</v>
      </c>
      <c r="K1077" t="s">
        <v>41</v>
      </c>
      <c r="L1077" t="s">
        <v>60</v>
      </c>
      <c r="M1077">
        <v>167500</v>
      </c>
      <c r="N1077"/>
      <c r="O1077" t="s">
        <v>1721</v>
      </c>
      <c r="P1077" t="s">
        <v>6570</v>
      </c>
    </row>
    <row r="1078" spans="1:16" x14ac:dyDescent="0.25">
      <c r="A1078" t="s">
        <v>6</v>
      </c>
      <c r="B1078" t="s">
        <v>2184</v>
      </c>
      <c r="C1078" t="s">
        <v>76</v>
      </c>
      <c r="D1078" t="s">
        <v>5251</v>
      </c>
      <c r="E1078" t="s">
        <v>59</v>
      </c>
      <c r="F1078" t="b">
        <v>1</v>
      </c>
      <c r="G1078" t="s">
        <v>19</v>
      </c>
      <c r="H1078" s="1">
        <v>46034.976875</v>
      </c>
      <c r="I1078" t="b">
        <v>0</v>
      </c>
      <c r="J1078" t="b">
        <v>0</v>
      </c>
      <c r="K1078" t="s">
        <v>19</v>
      </c>
      <c r="L1078" t="s">
        <v>60</v>
      </c>
      <c r="M1078">
        <v>2750000</v>
      </c>
      <c r="N1078"/>
      <c r="O1078" t="s">
        <v>6571</v>
      </c>
      <c r="P1078" t="s">
        <v>6572</v>
      </c>
    </row>
    <row r="1079" spans="1:16" x14ac:dyDescent="0.25">
      <c r="A1079" t="s">
        <v>3</v>
      </c>
      <c r="B1079" t="s">
        <v>2062</v>
      </c>
      <c r="C1079" t="s">
        <v>76</v>
      </c>
      <c r="D1079" t="s">
        <v>584</v>
      </c>
      <c r="E1079" t="s">
        <v>72</v>
      </c>
      <c r="F1079" t="b">
        <v>1</v>
      </c>
      <c r="G1079" t="s">
        <v>13</v>
      </c>
      <c r="H1079" s="1">
        <v>46034.980868055558</v>
      </c>
      <c r="I1079" t="b">
        <v>0</v>
      </c>
      <c r="J1079" t="b">
        <v>0</v>
      </c>
      <c r="K1079" t="s">
        <v>13</v>
      </c>
      <c r="L1079" t="s">
        <v>74</v>
      </c>
      <c r="M1079"/>
      <c r="N1079">
        <v>25</v>
      </c>
      <c r="O1079" t="s">
        <v>2063</v>
      </c>
    </row>
    <row r="1080" spans="1:16" x14ac:dyDescent="0.25">
      <c r="A1080" t="s">
        <v>0</v>
      </c>
      <c r="B1080" t="s">
        <v>6573</v>
      </c>
      <c r="C1080" t="s">
        <v>1088</v>
      </c>
      <c r="D1080" t="s">
        <v>4346</v>
      </c>
      <c r="F1080" t="b">
        <v>0</v>
      </c>
      <c r="G1080" t="s">
        <v>77</v>
      </c>
      <c r="H1080" s="1">
        <v>46035.000358796293</v>
      </c>
      <c r="I1080" t="b">
        <v>0</v>
      </c>
      <c r="J1080" t="b">
        <v>1</v>
      </c>
      <c r="K1080" t="s">
        <v>41</v>
      </c>
      <c r="L1080" t="s">
        <v>74</v>
      </c>
      <c r="M1080"/>
      <c r="N1080">
        <v>67.884999999999991</v>
      </c>
      <c r="O1080" t="s">
        <v>2136</v>
      </c>
    </row>
    <row r="1081" spans="1:16" x14ac:dyDescent="0.25">
      <c r="A1081" t="s">
        <v>2</v>
      </c>
      <c r="B1081" t="s">
        <v>6574</v>
      </c>
      <c r="C1081" t="s">
        <v>290</v>
      </c>
      <c r="D1081" t="s">
        <v>2360</v>
      </c>
      <c r="E1081" t="s">
        <v>59</v>
      </c>
      <c r="F1081" t="b">
        <v>0</v>
      </c>
      <c r="G1081" t="s">
        <v>77</v>
      </c>
      <c r="H1081" s="1">
        <v>46035.000405092593</v>
      </c>
      <c r="I1081" t="b">
        <v>1</v>
      </c>
      <c r="J1081" t="b">
        <v>1</v>
      </c>
      <c r="K1081" t="s">
        <v>41</v>
      </c>
      <c r="L1081" t="s">
        <v>60</v>
      </c>
      <c r="M1081">
        <v>102500</v>
      </c>
      <c r="N1081"/>
      <c r="O1081" t="s">
        <v>6575</v>
      </c>
      <c r="P1081" t="s">
        <v>6576</v>
      </c>
    </row>
    <row r="1082" spans="1:16" x14ac:dyDescent="0.25">
      <c r="A1082" t="s">
        <v>0</v>
      </c>
      <c r="B1082" t="s">
        <v>298</v>
      </c>
      <c r="C1082" t="s">
        <v>148</v>
      </c>
      <c r="D1082" t="s">
        <v>4346</v>
      </c>
      <c r="E1082" t="s">
        <v>59</v>
      </c>
      <c r="F1082" t="b">
        <v>0</v>
      </c>
      <c r="G1082" t="s">
        <v>89</v>
      </c>
      <c r="H1082" s="1">
        <v>46035.000983796293</v>
      </c>
      <c r="I1082" t="b">
        <v>0</v>
      </c>
      <c r="J1082" t="b">
        <v>0</v>
      </c>
      <c r="K1082" t="s">
        <v>41</v>
      </c>
      <c r="L1082" t="s">
        <v>60</v>
      </c>
      <c r="M1082">
        <v>80000</v>
      </c>
      <c r="N1082"/>
      <c r="O1082" t="s">
        <v>6577</v>
      </c>
      <c r="P1082" t="s">
        <v>6578</v>
      </c>
    </row>
    <row r="1083" spans="1:16" x14ac:dyDescent="0.25">
      <c r="A1083" t="s">
        <v>2</v>
      </c>
      <c r="B1083" t="s">
        <v>6579</v>
      </c>
      <c r="C1083" t="s">
        <v>79</v>
      </c>
      <c r="D1083" t="s">
        <v>4526</v>
      </c>
      <c r="E1083" t="s">
        <v>59</v>
      </c>
      <c r="F1083" t="b">
        <v>0</v>
      </c>
      <c r="G1083" t="s">
        <v>77</v>
      </c>
      <c r="H1083" s="1">
        <v>46035.001319444447</v>
      </c>
      <c r="I1083" t="b">
        <v>0</v>
      </c>
      <c r="J1083" t="b">
        <v>1</v>
      </c>
      <c r="K1083" t="s">
        <v>41</v>
      </c>
      <c r="L1083" t="s">
        <v>60</v>
      </c>
      <c r="M1083">
        <v>200000</v>
      </c>
      <c r="N1083"/>
      <c r="O1083" t="s">
        <v>6580</v>
      </c>
      <c r="P1083" t="s">
        <v>6581</v>
      </c>
    </row>
    <row r="1084" spans="1:16" x14ac:dyDescent="0.25">
      <c r="A1084" t="s">
        <v>6</v>
      </c>
      <c r="B1084" t="s">
        <v>6582</v>
      </c>
      <c r="C1084" t="s">
        <v>1281</v>
      </c>
      <c r="D1084" t="s">
        <v>4526</v>
      </c>
      <c r="E1084" t="s">
        <v>59</v>
      </c>
      <c r="F1084" t="b">
        <v>0</v>
      </c>
      <c r="G1084" t="s">
        <v>89</v>
      </c>
      <c r="H1084" s="1">
        <v>46035.001712962963</v>
      </c>
      <c r="I1084" t="b">
        <v>0</v>
      </c>
      <c r="J1084" t="b">
        <v>0</v>
      </c>
      <c r="K1084" t="s">
        <v>41</v>
      </c>
      <c r="L1084" t="s">
        <v>60</v>
      </c>
      <c r="M1084">
        <v>140000</v>
      </c>
      <c r="N1084"/>
      <c r="O1084" t="s">
        <v>6583</v>
      </c>
      <c r="P1084" t="s">
        <v>6584</v>
      </c>
    </row>
    <row r="1085" spans="1:16" x14ac:dyDescent="0.25">
      <c r="A1085" t="s">
        <v>1</v>
      </c>
      <c r="B1085" t="s">
        <v>6568</v>
      </c>
      <c r="C1085" t="s">
        <v>315</v>
      </c>
      <c r="D1085" t="s">
        <v>3173</v>
      </c>
      <c r="E1085" t="s">
        <v>59</v>
      </c>
      <c r="F1085" t="b">
        <v>0</v>
      </c>
      <c r="G1085" t="s">
        <v>65</v>
      </c>
      <c r="H1085" s="1">
        <v>46035.001828703702</v>
      </c>
      <c r="I1085" t="b">
        <v>0</v>
      </c>
      <c r="J1085" t="b">
        <v>1</v>
      </c>
      <c r="K1085" t="s">
        <v>41</v>
      </c>
      <c r="L1085" t="s">
        <v>60</v>
      </c>
      <c r="M1085">
        <v>135000</v>
      </c>
      <c r="N1085"/>
      <c r="O1085" t="s">
        <v>149</v>
      </c>
      <c r="P1085" t="s">
        <v>499</v>
      </c>
    </row>
    <row r="1086" spans="1:16" x14ac:dyDescent="0.25">
      <c r="A1086" t="s">
        <v>1</v>
      </c>
      <c r="B1086" t="s">
        <v>581</v>
      </c>
      <c r="C1086" t="s">
        <v>134</v>
      </c>
      <c r="D1086" t="s">
        <v>6200</v>
      </c>
      <c r="E1086" t="s">
        <v>59</v>
      </c>
      <c r="F1086" t="b">
        <v>0</v>
      </c>
      <c r="G1086" t="s">
        <v>68</v>
      </c>
      <c r="H1086" s="1">
        <v>46035.017337962963</v>
      </c>
      <c r="I1086" t="b">
        <v>0</v>
      </c>
      <c r="J1086" t="b">
        <v>1</v>
      </c>
      <c r="K1086" t="s">
        <v>41</v>
      </c>
      <c r="L1086" t="s">
        <v>60</v>
      </c>
      <c r="M1086">
        <v>187008</v>
      </c>
      <c r="N1086"/>
      <c r="O1086" t="s">
        <v>119</v>
      </c>
      <c r="P1086" t="s">
        <v>6585</v>
      </c>
    </row>
    <row r="1087" spans="1:16" x14ac:dyDescent="0.25">
      <c r="A1087" t="s">
        <v>0</v>
      </c>
      <c r="B1087" t="s">
        <v>6586</v>
      </c>
      <c r="C1087" t="s">
        <v>19</v>
      </c>
      <c r="D1087" t="s">
        <v>4518</v>
      </c>
      <c r="E1087" t="s">
        <v>59</v>
      </c>
      <c r="F1087" t="b">
        <v>0</v>
      </c>
      <c r="G1087" t="s">
        <v>19</v>
      </c>
      <c r="H1087" s="1">
        <v>46035.018506944441</v>
      </c>
      <c r="I1087" t="b">
        <v>1</v>
      </c>
      <c r="J1087" t="b">
        <v>0</v>
      </c>
      <c r="K1087" t="s">
        <v>19</v>
      </c>
      <c r="L1087" t="s">
        <v>60</v>
      </c>
      <c r="M1087">
        <v>50000</v>
      </c>
      <c r="N1087"/>
      <c r="O1087" t="s">
        <v>4519</v>
      </c>
    </row>
    <row r="1088" spans="1:16" x14ac:dyDescent="0.25">
      <c r="A1088" t="s">
        <v>0</v>
      </c>
      <c r="B1088" t="s">
        <v>6587</v>
      </c>
      <c r="C1088" t="s">
        <v>19</v>
      </c>
      <c r="D1088" t="s">
        <v>4518</v>
      </c>
      <c r="E1088" t="s">
        <v>132</v>
      </c>
      <c r="F1088" t="b">
        <v>0</v>
      </c>
      <c r="G1088" t="s">
        <v>19</v>
      </c>
      <c r="H1088" s="1">
        <v>46035.018506944441</v>
      </c>
      <c r="I1088" t="b">
        <v>1</v>
      </c>
      <c r="J1088" t="b">
        <v>0</v>
      </c>
      <c r="K1088" t="s">
        <v>19</v>
      </c>
      <c r="L1088" t="s">
        <v>60</v>
      </c>
      <c r="M1088">
        <v>50000</v>
      </c>
      <c r="N1088"/>
      <c r="O1088" t="s">
        <v>4519</v>
      </c>
    </row>
    <row r="1089" spans="1:16" x14ac:dyDescent="0.25">
      <c r="A1089" t="s">
        <v>0</v>
      </c>
      <c r="B1089" t="s">
        <v>6588</v>
      </c>
      <c r="C1089" t="s">
        <v>19</v>
      </c>
      <c r="D1089" t="s">
        <v>4518</v>
      </c>
      <c r="E1089" t="s">
        <v>132</v>
      </c>
      <c r="F1089" t="b">
        <v>0</v>
      </c>
      <c r="G1089" t="s">
        <v>19</v>
      </c>
      <c r="H1089" s="1">
        <v>46035.018506944441</v>
      </c>
      <c r="I1089" t="b">
        <v>1</v>
      </c>
      <c r="J1089" t="b">
        <v>0</v>
      </c>
      <c r="K1089" t="s">
        <v>19</v>
      </c>
      <c r="L1089" t="s">
        <v>60</v>
      </c>
      <c r="M1089">
        <v>50000</v>
      </c>
      <c r="N1089"/>
      <c r="O1089" t="s">
        <v>4519</v>
      </c>
      <c r="P1089" t="s">
        <v>713</v>
      </c>
    </row>
    <row r="1090" spans="1:16" x14ac:dyDescent="0.25">
      <c r="A1090" t="s">
        <v>3</v>
      </c>
      <c r="B1090" t="s">
        <v>6589</v>
      </c>
      <c r="C1090" t="s">
        <v>19</v>
      </c>
      <c r="D1090" t="s">
        <v>4518</v>
      </c>
      <c r="E1090" t="s">
        <v>59</v>
      </c>
      <c r="F1090" t="b">
        <v>0</v>
      </c>
      <c r="G1090" t="s">
        <v>19</v>
      </c>
      <c r="H1090" s="1">
        <v>46035.018518518518</v>
      </c>
      <c r="I1090" t="b">
        <v>0</v>
      </c>
      <c r="J1090" t="b">
        <v>0</v>
      </c>
      <c r="K1090" t="s">
        <v>19</v>
      </c>
      <c r="L1090" t="s">
        <v>60</v>
      </c>
      <c r="M1090">
        <v>62500</v>
      </c>
      <c r="N1090"/>
      <c r="O1090" t="s">
        <v>6193</v>
      </c>
      <c r="P1090" t="s">
        <v>1738</v>
      </c>
    </row>
    <row r="1091" spans="1:16" x14ac:dyDescent="0.25">
      <c r="A1091" t="s">
        <v>3</v>
      </c>
      <c r="B1091" t="s">
        <v>6590</v>
      </c>
      <c r="C1091" t="s">
        <v>19</v>
      </c>
      <c r="D1091" t="s">
        <v>4518</v>
      </c>
      <c r="E1091" t="s">
        <v>59</v>
      </c>
      <c r="F1091" t="b">
        <v>0</v>
      </c>
      <c r="G1091" t="s">
        <v>19</v>
      </c>
      <c r="H1091" s="1">
        <v>46035.018518518518</v>
      </c>
      <c r="I1091" t="b">
        <v>1</v>
      </c>
      <c r="J1091" t="b">
        <v>0</v>
      </c>
      <c r="K1091" t="s">
        <v>19</v>
      </c>
      <c r="L1091" t="s">
        <v>60</v>
      </c>
      <c r="M1091">
        <v>64000</v>
      </c>
      <c r="N1091"/>
      <c r="O1091" t="s">
        <v>6591</v>
      </c>
    </row>
    <row r="1092" spans="1:16" x14ac:dyDescent="0.25">
      <c r="A1092" t="s">
        <v>0</v>
      </c>
      <c r="B1092" t="s">
        <v>6592</v>
      </c>
      <c r="C1092" t="s">
        <v>543</v>
      </c>
      <c r="D1092" t="s">
        <v>4526</v>
      </c>
      <c r="E1092" t="s">
        <v>59</v>
      </c>
      <c r="F1092" t="b">
        <v>0</v>
      </c>
      <c r="G1092" t="s">
        <v>65</v>
      </c>
      <c r="H1092" s="1">
        <v>46035.083437499998</v>
      </c>
      <c r="I1092" t="b">
        <v>0</v>
      </c>
      <c r="J1092" t="b">
        <v>1</v>
      </c>
      <c r="K1092" t="s">
        <v>41</v>
      </c>
      <c r="L1092" t="s">
        <v>60</v>
      </c>
      <c r="M1092">
        <v>97250</v>
      </c>
      <c r="N1092"/>
      <c r="O1092" t="s">
        <v>6593</v>
      </c>
      <c r="P1092" t="s">
        <v>6594</v>
      </c>
    </row>
    <row r="1093" spans="1:16" x14ac:dyDescent="0.25">
      <c r="A1093" t="s">
        <v>5</v>
      </c>
      <c r="B1093" t="s">
        <v>6595</v>
      </c>
      <c r="C1093" t="s">
        <v>246</v>
      </c>
      <c r="D1093" t="s">
        <v>2471</v>
      </c>
      <c r="E1093" t="s">
        <v>59</v>
      </c>
      <c r="F1093" t="b">
        <v>0</v>
      </c>
      <c r="G1093" t="s">
        <v>65</v>
      </c>
      <c r="H1093" s="1">
        <v>46035.085115740738</v>
      </c>
      <c r="I1093" t="b">
        <v>1</v>
      </c>
      <c r="J1093" t="b">
        <v>0</v>
      </c>
      <c r="K1093" t="s">
        <v>41</v>
      </c>
      <c r="L1093" t="s">
        <v>60</v>
      </c>
      <c r="M1093">
        <v>75000</v>
      </c>
      <c r="N1093"/>
      <c r="O1093" t="s">
        <v>6596</v>
      </c>
      <c r="P1093" t="s">
        <v>6597</v>
      </c>
    </row>
    <row r="1094" spans="1:16" x14ac:dyDescent="0.25">
      <c r="A1094" t="s">
        <v>5</v>
      </c>
      <c r="B1094" t="s">
        <v>6598</v>
      </c>
      <c r="C1094" t="s">
        <v>6599</v>
      </c>
      <c r="D1094" t="s">
        <v>4526</v>
      </c>
      <c r="E1094" t="s">
        <v>59</v>
      </c>
      <c r="F1094" t="b">
        <v>0</v>
      </c>
      <c r="G1094" t="s">
        <v>65</v>
      </c>
      <c r="H1094" s="1">
        <v>46035.085231481477</v>
      </c>
      <c r="I1094" t="b">
        <v>0</v>
      </c>
      <c r="J1094" t="b">
        <v>1</v>
      </c>
      <c r="K1094" t="s">
        <v>41</v>
      </c>
      <c r="L1094" t="s">
        <v>60</v>
      </c>
      <c r="M1094">
        <v>157500</v>
      </c>
      <c r="N1094"/>
      <c r="O1094" t="s">
        <v>4972</v>
      </c>
      <c r="P1094" t="s">
        <v>6600</v>
      </c>
    </row>
    <row r="1095" spans="1:16" x14ac:dyDescent="0.25">
      <c r="A1095" t="s">
        <v>1</v>
      </c>
      <c r="B1095" t="s">
        <v>6601</v>
      </c>
      <c r="C1095" t="s">
        <v>86</v>
      </c>
      <c r="D1095" t="s">
        <v>4526</v>
      </c>
      <c r="E1095" t="s">
        <v>59</v>
      </c>
      <c r="F1095" t="b">
        <v>0</v>
      </c>
      <c r="G1095" t="s">
        <v>77</v>
      </c>
      <c r="H1095" s="1">
        <v>46035.100023148138</v>
      </c>
      <c r="I1095" t="b">
        <v>1</v>
      </c>
      <c r="J1095" t="b">
        <v>1</v>
      </c>
      <c r="K1095" t="s">
        <v>41</v>
      </c>
      <c r="L1095" t="s">
        <v>60</v>
      </c>
      <c r="M1095">
        <v>220000</v>
      </c>
      <c r="N1095"/>
      <c r="O1095" t="s">
        <v>6602</v>
      </c>
      <c r="P1095" t="s">
        <v>85</v>
      </c>
    </row>
    <row r="1096" spans="1:16" x14ac:dyDescent="0.25">
      <c r="A1096" t="s">
        <v>1</v>
      </c>
      <c r="B1096" t="s">
        <v>6568</v>
      </c>
      <c r="C1096" t="s">
        <v>76</v>
      </c>
      <c r="D1096" t="s">
        <v>4526</v>
      </c>
      <c r="E1096" t="s">
        <v>59</v>
      </c>
      <c r="F1096" t="b">
        <v>1</v>
      </c>
      <c r="G1096" t="s">
        <v>68</v>
      </c>
      <c r="H1096" s="1">
        <v>46035.100740740738</v>
      </c>
      <c r="I1096" t="b">
        <v>0</v>
      </c>
      <c r="J1096" t="b">
        <v>1</v>
      </c>
      <c r="K1096" t="s">
        <v>41</v>
      </c>
      <c r="L1096" t="s">
        <v>60</v>
      </c>
      <c r="M1096">
        <v>135000</v>
      </c>
      <c r="N1096"/>
      <c r="O1096" t="s">
        <v>149</v>
      </c>
      <c r="P1096" t="s">
        <v>499</v>
      </c>
    </row>
    <row r="1097" spans="1:16" x14ac:dyDescent="0.25">
      <c r="A1097" t="s">
        <v>5</v>
      </c>
      <c r="B1097" t="s">
        <v>6603</v>
      </c>
      <c r="C1097" t="s">
        <v>304</v>
      </c>
      <c r="D1097" t="s">
        <v>2360</v>
      </c>
      <c r="E1097" t="s">
        <v>59</v>
      </c>
      <c r="F1097" t="b">
        <v>0</v>
      </c>
      <c r="G1097" t="s">
        <v>63</v>
      </c>
      <c r="H1097" s="1">
        <v>46035.109363425923</v>
      </c>
      <c r="I1097" t="b">
        <v>0</v>
      </c>
      <c r="J1097" t="b">
        <v>0</v>
      </c>
      <c r="K1097" t="s">
        <v>41</v>
      </c>
      <c r="L1097" t="s">
        <v>60</v>
      </c>
      <c r="M1097">
        <v>230500</v>
      </c>
      <c r="N1097"/>
      <c r="O1097" t="s">
        <v>247</v>
      </c>
      <c r="P1097" t="s">
        <v>6604</v>
      </c>
    </row>
    <row r="1098" spans="1:16" x14ac:dyDescent="0.25">
      <c r="A1098" t="s">
        <v>2</v>
      </c>
      <c r="B1098" t="s">
        <v>4142</v>
      </c>
      <c r="C1098" t="s">
        <v>142</v>
      </c>
      <c r="D1098" t="s">
        <v>2360</v>
      </c>
      <c r="E1098" t="s">
        <v>59</v>
      </c>
      <c r="F1098" t="b">
        <v>0</v>
      </c>
      <c r="G1098" t="s">
        <v>65</v>
      </c>
      <c r="H1098" s="1">
        <v>46035.167881944442</v>
      </c>
      <c r="I1098" t="b">
        <v>0</v>
      </c>
      <c r="J1098" t="b">
        <v>1</v>
      </c>
      <c r="K1098" t="s">
        <v>41</v>
      </c>
      <c r="L1098" t="s">
        <v>60</v>
      </c>
      <c r="M1098">
        <v>141103.14000000001</v>
      </c>
      <c r="N1098"/>
      <c r="O1098" t="s">
        <v>4357</v>
      </c>
      <c r="P1098" t="s">
        <v>6605</v>
      </c>
    </row>
    <row r="1099" spans="1:16" x14ac:dyDescent="0.25">
      <c r="A1099" t="s">
        <v>0</v>
      </c>
      <c r="B1099" t="s">
        <v>6606</v>
      </c>
      <c r="C1099" t="s">
        <v>142</v>
      </c>
      <c r="D1099" t="s">
        <v>5018</v>
      </c>
      <c r="E1099" t="s">
        <v>132</v>
      </c>
      <c r="F1099" t="b">
        <v>0</v>
      </c>
      <c r="G1099" t="s">
        <v>65</v>
      </c>
      <c r="H1099" s="1">
        <v>46035.250081018523</v>
      </c>
      <c r="I1099" t="b">
        <v>0</v>
      </c>
      <c r="J1099" t="b">
        <v>0</v>
      </c>
      <c r="K1099" t="s">
        <v>41</v>
      </c>
      <c r="L1099" t="s">
        <v>60</v>
      </c>
      <c r="M1099">
        <v>101000</v>
      </c>
      <c r="N1099"/>
      <c r="O1099" t="s">
        <v>6607</v>
      </c>
      <c r="P1099" t="s">
        <v>171</v>
      </c>
    </row>
    <row r="1100" spans="1:16" x14ac:dyDescent="0.25">
      <c r="A1100" t="s">
        <v>6</v>
      </c>
      <c r="B1100" t="s">
        <v>6608</v>
      </c>
      <c r="C1100" t="s">
        <v>2005</v>
      </c>
      <c r="D1100" t="s">
        <v>5018</v>
      </c>
      <c r="E1100" t="s">
        <v>926</v>
      </c>
      <c r="F1100" t="b">
        <v>0</v>
      </c>
      <c r="G1100" t="s">
        <v>77</v>
      </c>
      <c r="H1100" s="1">
        <v>46035.251215277778</v>
      </c>
      <c r="I1100" t="b">
        <v>0</v>
      </c>
      <c r="J1100" t="b">
        <v>0</v>
      </c>
      <c r="K1100" t="s">
        <v>41</v>
      </c>
      <c r="L1100" t="s">
        <v>74</v>
      </c>
      <c r="M1100"/>
      <c r="N1100">
        <v>82.5</v>
      </c>
      <c r="O1100" t="s">
        <v>6609</v>
      </c>
      <c r="P1100" t="s">
        <v>310</v>
      </c>
    </row>
    <row r="1101" spans="1:16" x14ac:dyDescent="0.25">
      <c r="A1101" t="s">
        <v>5</v>
      </c>
      <c r="B1101" t="s">
        <v>6610</v>
      </c>
      <c r="C1101" t="s">
        <v>76</v>
      </c>
      <c r="D1101" t="s">
        <v>4526</v>
      </c>
      <c r="E1101" t="s">
        <v>59</v>
      </c>
      <c r="F1101" t="b">
        <v>1</v>
      </c>
      <c r="G1101" t="s">
        <v>65</v>
      </c>
      <c r="H1101" s="1">
        <v>46035.251944444448</v>
      </c>
      <c r="I1101" t="b">
        <v>0</v>
      </c>
      <c r="J1101" t="b">
        <v>1</v>
      </c>
      <c r="K1101" t="s">
        <v>41</v>
      </c>
      <c r="L1101" t="s">
        <v>60</v>
      </c>
      <c r="M1101">
        <v>185000</v>
      </c>
      <c r="N1101"/>
      <c r="O1101" t="s">
        <v>217</v>
      </c>
      <c r="P1101" t="s">
        <v>6611</v>
      </c>
    </row>
    <row r="1102" spans="1:16" x14ac:dyDescent="0.25">
      <c r="A1102" t="s">
        <v>5</v>
      </c>
      <c r="B1102" t="s">
        <v>6612</v>
      </c>
      <c r="C1102" t="s">
        <v>81</v>
      </c>
      <c r="D1102" t="s">
        <v>5018</v>
      </c>
      <c r="E1102" t="s">
        <v>132</v>
      </c>
      <c r="F1102" t="b">
        <v>0</v>
      </c>
      <c r="G1102" t="s">
        <v>65</v>
      </c>
      <c r="H1102" s="1">
        <v>46035.251967592587</v>
      </c>
      <c r="I1102" t="b">
        <v>1</v>
      </c>
      <c r="J1102" t="b">
        <v>1</v>
      </c>
      <c r="K1102" t="s">
        <v>41</v>
      </c>
      <c r="L1102" t="s">
        <v>60</v>
      </c>
      <c r="M1102">
        <v>175325</v>
      </c>
      <c r="N1102"/>
      <c r="O1102" t="s">
        <v>596</v>
      </c>
      <c r="P1102" t="s">
        <v>6613</v>
      </c>
    </row>
    <row r="1103" spans="1:16" x14ac:dyDescent="0.25">
      <c r="A1103" t="s">
        <v>3</v>
      </c>
      <c r="B1103" t="s">
        <v>6614</v>
      </c>
      <c r="C1103" t="s">
        <v>218</v>
      </c>
      <c r="D1103" t="s">
        <v>2360</v>
      </c>
      <c r="E1103" t="s">
        <v>59</v>
      </c>
      <c r="F1103" t="b">
        <v>0</v>
      </c>
      <c r="G1103" t="s">
        <v>63</v>
      </c>
      <c r="H1103" s="1">
        <v>46035.277673611112</v>
      </c>
      <c r="I1103" t="b">
        <v>0</v>
      </c>
      <c r="J1103" t="b">
        <v>1</v>
      </c>
      <c r="K1103" t="s">
        <v>41</v>
      </c>
      <c r="L1103" t="s">
        <v>60</v>
      </c>
      <c r="M1103">
        <v>125000</v>
      </c>
      <c r="N1103"/>
      <c r="O1103" t="s">
        <v>6615</v>
      </c>
      <c r="P1103" t="s">
        <v>6616</v>
      </c>
    </row>
    <row r="1104" spans="1:16" x14ac:dyDescent="0.25">
      <c r="A1104" t="s">
        <v>1</v>
      </c>
      <c r="B1104" t="s">
        <v>6568</v>
      </c>
      <c r="C1104" t="s">
        <v>315</v>
      </c>
      <c r="D1104" t="s">
        <v>4526</v>
      </c>
      <c r="E1104" t="s">
        <v>59</v>
      </c>
      <c r="F1104" t="b">
        <v>0</v>
      </c>
      <c r="G1104" t="s">
        <v>65</v>
      </c>
      <c r="H1104" s="1">
        <v>46035.293483796297</v>
      </c>
      <c r="I1104" t="b">
        <v>0</v>
      </c>
      <c r="J1104" t="b">
        <v>1</v>
      </c>
      <c r="K1104" t="s">
        <v>41</v>
      </c>
      <c r="L1104" t="s">
        <v>60</v>
      </c>
      <c r="M1104">
        <v>135000</v>
      </c>
      <c r="N1104"/>
      <c r="O1104" t="s">
        <v>4743</v>
      </c>
      <c r="P1104" t="s">
        <v>499</v>
      </c>
    </row>
    <row r="1105" spans="1:16" x14ac:dyDescent="0.25">
      <c r="A1105" t="s">
        <v>4</v>
      </c>
      <c r="B1105" t="s">
        <v>3292</v>
      </c>
      <c r="C1105" t="s">
        <v>908</v>
      </c>
      <c r="D1105" t="s">
        <v>6234</v>
      </c>
      <c r="E1105" t="s">
        <v>59</v>
      </c>
      <c r="F1105" t="b">
        <v>0</v>
      </c>
      <c r="G1105" t="s">
        <v>65</v>
      </c>
      <c r="H1105" s="1">
        <v>46035.293645833342</v>
      </c>
      <c r="I1105" t="b">
        <v>0</v>
      </c>
      <c r="J1105" t="b">
        <v>1</v>
      </c>
      <c r="K1105" t="s">
        <v>41</v>
      </c>
      <c r="L1105" t="s">
        <v>60</v>
      </c>
      <c r="M1105">
        <v>145000</v>
      </c>
      <c r="N1105"/>
      <c r="O1105" t="s">
        <v>696</v>
      </c>
      <c r="P1105" t="s">
        <v>6235</v>
      </c>
    </row>
    <row r="1106" spans="1:16" x14ac:dyDescent="0.25">
      <c r="A1106" t="s">
        <v>1</v>
      </c>
      <c r="B1106" t="s">
        <v>6617</v>
      </c>
      <c r="C1106" t="s">
        <v>102</v>
      </c>
      <c r="D1106" t="s">
        <v>2360</v>
      </c>
      <c r="E1106" t="s">
        <v>59</v>
      </c>
      <c r="F1106" t="b">
        <v>0</v>
      </c>
      <c r="G1106" t="s">
        <v>65</v>
      </c>
      <c r="H1106" s="1">
        <v>46035.293819444443</v>
      </c>
      <c r="I1106" t="b">
        <v>0</v>
      </c>
      <c r="J1106" t="b">
        <v>1</v>
      </c>
      <c r="K1106" t="s">
        <v>41</v>
      </c>
      <c r="L1106" t="s">
        <v>60</v>
      </c>
      <c r="M1106">
        <v>110000</v>
      </c>
      <c r="N1106"/>
      <c r="O1106" t="s">
        <v>1487</v>
      </c>
      <c r="P1106" t="s">
        <v>6618</v>
      </c>
    </row>
    <row r="1107" spans="1:16" x14ac:dyDescent="0.25">
      <c r="A1107" t="s">
        <v>2</v>
      </c>
      <c r="B1107" t="s">
        <v>6619</v>
      </c>
      <c r="C1107" t="s">
        <v>76</v>
      </c>
      <c r="D1107" t="s">
        <v>4622</v>
      </c>
      <c r="E1107" t="s">
        <v>59</v>
      </c>
      <c r="F1107" t="b">
        <v>1</v>
      </c>
      <c r="G1107" t="s">
        <v>68</v>
      </c>
      <c r="H1107" s="1">
        <v>46035.294918981483</v>
      </c>
      <c r="I1107" t="b">
        <v>0</v>
      </c>
      <c r="J1107" t="b">
        <v>0</v>
      </c>
      <c r="K1107" t="s">
        <v>41</v>
      </c>
      <c r="L1107" t="s">
        <v>60</v>
      </c>
      <c r="M1107">
        <v>122500</v>
      </c>
      <c r="N1107"/>
      <c r="O1107" t="s">
        <v>371</v>
      </c>
      <c r="P1107" t="s">
        <v>6620</v>
      </c>
    </row>
    <row r="1108" spans="1:16" x14ac:dyDescent="0.25">
      <c r="A1108" t="s">
        <v>8</v>
      </c>
      <c r="B1108" t="s">
        <v>6621</v>
      </c>
      <c r="C1108" t="s">
        <v>33</v>
      </c>
      <c r="D1108" t="s">
        <v>4531</v>
      </c>
      <c r="E1108" t="s">
        <v>59</v>
      </c>
      <c r="F1108" t="b">
        <v>0</v>
      </c>
      <c r="G1108" t="s">
        <v>33</v>
      </c>
      <c r="H1108" s="1">
        <v>46035.29892361111</v>
      </c>
      <c r="I1108" t="b">
        <v>0</v>
      </c>
      <c r="J1108" t="b">
        <v>0</v>
      </c>
      <c r="K1108" t="s">
        <v>33</v>
      </c>
      <c r="L1108" t="s">
        <v>60</v>
      </c>
      <c r="M1108">
        <v>150000</v>
      </c>
      <c r="N1108"/>
      <c r="O1108" t="s">
        <v>6622</v>
      </c>
      <c r="P1108" t="s">
        <v>208</v>
      </c>
    </row>
    <row r="1109" spans="1:16" x14ac:dyDescent="0.25">
      <c r="A1109" t="s">
        <v>0</v>
      </c>
      <c r="B1109" t="s">
        <v>268</v>
      </c>
      <c r="C1109" t="s">
        <v>537</v>
      </c>
      <c r="D1109" t="s">
        <v>2360</v>
      </c>
      <c r="E1109" t="s">
        <v>59</v>
      </c>
      <c r="F1109" t="b">
        <v>0</v>
      </c>
      <c r="G1109" t="s">
        <v>65</v>
      </c>
      <c r="H1109" s="1">
        <v>46035.333437499998</v>
      </c>
      <c r="I1109" t="b">
        <v>0</v>
      </c>
      <c r="J1109" t="b">
        <v>1</v>
      </c>
      <c r="K1109" t="s">
        <v>41</v>
      </c>
      <c r="L1109" t="s">
        <v>60</v>
      </c>
      <c r="M1109">
        <v>57500</v>
      </c>
      <c r="N1109"/>
      <c r="O1109" t="s">
        <v>6623</v>
      </c>
      <c r="P1109" t="s">
        <v>6624</v>
      </c>
    </row>
    <row r="1110" spans="1:16" x14ac:dyDescent="0.25">
      <c r="A1110" t="s">
        <v>0</v>
      </c>
      <c r="B1110" t="s">
        <v>6625</v>
      </c>
      <c r="C1110" t="s">
        <v>6626</v>
      </c>
      <c r="D1110" t="s">
        <v>6627</v>
      </c>
      <c r="E1110" t="s">
        <v>59</v>
      </c>
      <c r="F1110" t="b">
        <v>0</v>
      </c>
      <c r="G1110" t="s">
        <v>68</v>
      </c>
      <c r="H1110" s="1">
        <v>46035.334050925929</v>
      </c>
      <c r="I1110" t="b">
        <v>0</v>
      </c>
      <c r="J1110" t="b">
        <v>1</v>
      </c>
      <c r="K1110" t="s">
        <v>41</v>
      </c>
      <c r="L1110" t="s">
        <v>60</v>
      </c>
      <c r="M1110">
        <v>90000</v>
      </c>
      <c r="N1110"/>
      <c r="O1110" t="s">
        <v>6628</v>
      </c>
      <c r="P1110" t="s">
        <v>6629</v>
      </c>
    </row>
    <row r="1111" spans="1:16" x14ac:dyDescent="0.25">
      <c r="A1111" t="s">
        <v>1</v>
      </c>
      <c r="B1111" t="s">
        <v>6630</v>
      </c>
      <c r="C1111" t="s">
        <v>76</v>
      </c>
      <c r="D1111" t="s">
        <v>4622</v>
      </c>
      <c r="E1111" t="s">
        <v>59</v>
      </c>
      <c r="F1111" t="b">
        <v>1</v>
      </c>
      <c r="G1111" t="s">
        <v>65</v>
      </c>
      <c r="H1111" s="1">
        <v>46035.335127314807</v>
      </c>
      <c r="I1111" t="b">
        <v>0</v>
      </c>
      <c r="J1111" t="b">
        <v>0</v>
      </c>
      <c r="K1111" t="s">
        <v>41</v>
      </c>
      <c r="L1111" t="s">
        <v>60</v>
      </c>
      <c r="M1111">
        <v>100000</v>
      </c>
      <c r="N1111"/>
      <c r="O1111" t="s">
        <v>371</v>
      </c>
      <c r="P1111" t="s">
        <v>6631</v>
      </c>
    </row>
    <row r="1112" spans="1:16" x14ac:dyDescent="0.25">
      <c r="A1112" t="s">
        <v>1</v>
      </c>
      <c r="B1112" t="s">
        <v>6632</v>
      </c>
      <c r="C1112" t="s">
        <v>214</v>
      </c>
      <c r="D1112" t="s">
        <v>2360</v>
      </c>
      <c r="E1112" t="s">
        <v>59</v>
      </c>
      <c r="F1112" t="b">
        <v>0</v>
      </c>
      <c r="G1112" t="s">
        <v>65</v>
      </c>
      <c r="H1112" s="1">
        <v>46035.335555555554</v>
      </c>
      <c r="I1112" t="b">
        <v>0</v>
      </c>
      <c r="J1112" t="b">
        <v>1</v>
      </c>
      <c r="K1112" t="s">
        <v>41</v>
      </c>
      <c r="L1112" t="s">
        <v>60</v>
      </c>
      <c r="M1112">
        <v>167500</v>
      </c>
      <c r="N1112"/>
      <c r="O1112" t="s">
        <v>6224</v>
      </c>
      <c r="P1112" t="s">
        <v>6633</v>
      </c>
    </row>
    <row r="1113" spans="1:16" x14ac:dyDescent="0.25">
      <c r="A1113" t="s">
        <v>1</v>
      </c>
      <c r="B1113" t="s">
        <v>6634</v>
      </c>
      <c r="C1113" t="s">
        <v>40</v>
      </c>
      <c r="D1113" t="s">
        <v>6000</v>
      </c>
      <c r="E1113" t="s">
        <v>59</v>
      </c>
      <c r="F1113" t="b">
        <v>0</v>
      </c>
      <c r="G1113" t="s">
        <v>40</v>
      </c>
      <c r="H1113" s="1">
        <v>46035.341354166667</v>
      </c>
      <c r="I1113" t="b">
        <v>1</v>
      </c>
      <c r="J1113" t="b">
        <v>0</v>
      </c>
      <c r="K1113" t="s">
        <v>40</v>
      </c>
      <c r="L1113" t="s">
        <v>60</v>
      </c>
      <c r="M1113">
        <v>575</v>
      </c>
      <c r="N1113"/>
      <c r="O1113" t="s">
        <v>6001</v>
      </c>
      <c r="P1113" t="s">
        <v>1738</v>
      </c>
    </row>
    <row r="1114" spans="1:16" x14ac:dyDescent="0.25">
      <c r="A1114" t="s">
        <v>2</v>
      </c>
      <c r="B1114" t="s">
        <v>659</v>
      </c>
      <c r="C1114" t="s">
        <v>104</v>
      </c>
      <c r="D1114" t="s">
        <v>2360</v>
      </c>
      <c r="E1114" t="s">
        <v>59</v>
      </c>
      <c r="F1114" t="b">
        <v>0</v>
      </c>
      <c r="G1114" t="s">
        <v>63</v>
      </c>
      <c r="H1114" s="1">
        <v>46035.360972222217</v>
      </c>
      <c r="I1114" t="b">
        <v>0</v>
      </c>
      <c r="J1114" t="b">
        <v>0</v>
      </c>
      <c r="K1114" t="s">
        <v>41</v>
      </c>
      <c r="L1114" t="s">
        <v>60</v>
      </c>
      <c r="M1114">
        <v>95300</v>
      </c>
      <c r="N1114"/>
      <c r="O1114" t="s">
        <v>6635</v>
      </c>
      <c r="P1114" t="s">
        <v>6636</v>
      </c>
    </row>
    <row r="1115" spans="1:16" x14ac:dyDescent="0.25">
      <c r="A1115" t="s">
        <v>2</v>
      </c>
      <c r="B1115" t="s">
        <v>2</v>
      </c>
      <c r="C1115" t="s">
        <v>605</v>
      </c>
      <c r="D1115" t="s">
        <v>2360</v>
      </c>
      <c r="E1115" t="s">
        <v>88</v>
      </c>
      <c r="F1115" t="b">
        <v>0</v>
      </c>
      <c r="G1115" t="s">
        <v>77</v>
      </c>
      <c r="H1115" s="1">
        <v>46035.375474537039</v>
      </c>
      <c r="I1115" t="b">
        <v>0</v>
      </c>
      <c r="J1115" t="b">
        <v>1</v>
      </c>
      <c r="K1115" t="s">
        <v>41</v>
      </c>
      <c r="L1115" t="s">
        <v>74</v>
      </c>
      <c r="M1115"/>
      <c r="N1115">
        <v>78</v>
      </c>
      <c r="O1115" t="s">
        <v>1195</v>
      </c>
      <c r="P1115" t="s">
        <v>6637</v>
      </c>
    </row>
    <row r="1116" spans="1:16" x14ac:dyDescent="0.25">
      <c r="A1116" t="s">
        <v>2</v>
      </c>
      <c r="B1116" t="s">
        <v>1411</v>
      </c>
      <c r="C1116" t="s">
        <v>190</v>
      </c>
      <c r="D1116" t="s">
        <v>4346</v>
      </c>
      <c r="E1116" t="s">
        <v>59</v>
      </c>
      <c r="F1116" t="b">
        <v>0</v>
      </c>
      <c r="G1116" t="s">
        <v>73</v>
      </c>
      <c r="H1116" s="1">
        <v>46035.376423611109</v>
      </c>
      <c r="I1116" t="b">
        <v>0</v>
      </c>
      <c r="J1116" t="b">
        <v>1</v>
      </c>
      <c r="K1116" t="s">
        <v>41</v>
      </c>
      <c r="L1116" t="s">
        <v>60</v>
      </c>
      <c r="M1116">
        <v>219729</v>
      </c>
      <c r="N1116"/>
      <c r="O1116" t="s">
        <v>521</v>
      </c>
      <c r="P1116" t="s">
        <v>6638</v>
      </c>
    </row>
    <row r="1117" spans="1:16" x14ac:dyDescent="0.25">
      <c r="A1117" t="s">
        <v>2</v>
      </c>
      <c r="B1117" t="s">
        <v>6406</v>
      </c>
      <c r="C1117" t="s">
        <v>304</v>
      </c>
      <c r="D1117" t="s">
        <v>2360</v>
      </c>
      <c r="E1117" t="s">
        <v>72</v>
      </c>
      <c r="F1117" t="b">
        <v>0</v>
      </c>
      <c r="G1117" t="s">
        <v>77</v>
      </c>
      <c r="H1117" s="1">
        <v>46035.417141203703</v>
      </c>
      <c r="I1117" t="b">
        <v>0</v>
      </c>
      <c r="J1117" t="b">
        <v>1</v>
      </c>
      <c r="K1117" t="s">
        <v>41</v>
      </c>
      <c r="L1117" t="s">
        <v>60</v>
      </c>
      <c r="M1117">
        <v>175500</v>
      </c>
      <c r="N1117"/>
      <c r="O1117" t="s">
        <v>424</v>
      </c>
      <c r="P1117" t="s">
        <v>6407</v>
      </c>
    </row>
    <row r="1118" spans="1:16" x14ac:dyDescent="0.25">
      <c r="A1118" t="s">
        <v>3</v>
      </c>
      <c r="B1118" t="s">
        <v>6639</v>
      </c>
      <c r="C1118" t="s">
        <v>971</v>
      </c>
      <c r="D1118" t="s">
        <v>4526</v>
      </c>
      <c r="E1118" t="s">
        <v>132</v>
      </c>
      <c r="F1118" t="b">
        <v>0</v>
      </c>
      <c r="G1118" t="s">
        <v>68</v>
      </c>
      <c r="H1118" s="1">
        <v>46035.417384259257</v>
      </c>
      <c r="I1118" t="b">
        <v>0</v>
      </c>
      <c r="J1118" t="b">
        <v>1</v>
      </c>
      <c r="K1118" t="s">
        <v>41</v>
      </c>
      <c r="L1118" t="s">
        <v>60</v>
      </c>
      <c r="M1118">
        <v>27250</v>
      </c>
      <c r="N1118"/>
      <c r="O1118" t="s">
        <v>1531</v>
      </c>
    </row>
    <row r="1119" spans="1:16" x14ac:dyDescent="0.25">
      <c r="A1119" t="s">
        <v>2</v>
      </c>
      <c r="B1119" t="s">
        <v>2634</v>
      </c>
      <c r="C1119" t="s">
        <v>427</v>
      </c>
      <c r="D1119" t="s">
        <v>6640</v>
      </c>
      <c r="E1119" t="s">
        <v>59</v>
      </c>
      <c r="F1119" t="b">
        <v>0</v>
      </c>
      <c r="G1119" t="s">
        <v>65</v>
      </c>
      <c r="H1119" s="1">
        <v>46035.417569444442</v>
      </c>
      <c r="I1119" t="b">
        <v>1</v>
      </c>
      <c r="J1119" t="b">
        <v>1</v>
      </c>
      <c r="K1119" t="s">
        <v>41</v>
      </c>
      <c r="L1119" t="s">
        <v>60</v>
      </c>
      <c r="M1119">
        <v>142000</v>
      </c>
      <c r="N1119"/>
      <c r="O1119" t="s">
        <v>1199</v>
      </c>
      <c r="P1119" t="s">
        <v>2392</v>
      </c>
    </row>
    <row r="1120" spans="1:16" x14ac:dyDescent="0.25">
      <c r="A1120" t="s">
        <v>2</v>
      </c>
      <c r="B1120" t="s">
        <v>4852</v>
      </c>
      <c r="C1120" t="s">
        <v>690</v>
      </c>
      <c r="D1120" t="s">
        <v>2360</v>
      </c>
      <c r="E1120" t="s">
        <v>72</v>
      </c>
      <c r="F1120" t="b">
        <v>0</v>
      </c>
      <c r="G1120" t="s">
        <v>77</v>
      </c>
      <c r="H1120" s="1">
        <v>46035.417916666673</v>
      </c>
      <c r="I1120" t="b">
        <v>0</v>
      </c>
      <c r="J1120" t="b">
        <v>1</v>
      </c>
      <c r="K1120" t="s">
        <v>41</v>
      </c>
      <c r="L1120" t="s">
        <v>60</v>
      </c>
      <c r="M1120">
        <v>175500</v>
      </c>
      <c r="N1120"/>
      <c r="O1120" t="s">
        <v>424</v>
      </c>
      <c r="P1120" t="s">
        <v>4853</v>
      </c>
    </row>
    <row r="1121" spans="1:16" x14ac:dyDescent="0.25">
      <c r="A1121" t="s">
        <v>2</v>
      </c>
      <c r="B1121" t="s">
        <v>4578</v>
      </c>
      <c r="C1121" t="s">
        <v>304</v>
      </c>
      <c r="D1121" t="s">
        <v>2360</v>
      </c>
      <c r="E1121" t="s">
        <v>72</v>
      </c>
      <c r="F1121" t="b">
        <v>0</v>
      </c>
      <c r="G1121" t="s">
        <v>77</v>
      </c>
      <c r="H1121" s="1">
        <v>46035.417939814812</v>
      </c>
      <c r="I1121" t="b">
        <v>0</v>
      </c>
      <c r="J1121" t="b">
        <v>1</v>
      </c>
      <c r="K1121" t="s">
        <v>41</v>
      </c>
      <c r="L1121" t="s">
        <v>60</v>
      </c>
      <c r="M1121">
        <v>214500</v>
      </c>
      <c r="N1121"/>
      <c r="O1121" t="s">
        <v>424</v>
      </c>
      <c r="P1121" t="s">
        <v>4577</v>
      </c>
    </row>
    <row r="1122" spans="1:16" x14ac:dyDescent="0.25">
      <c r="A1122" t="s">
        <v>2</v>
      </c>
      <c r="B1122" t="s">
        <v>6641</v>
      </c>
      <c r="C1122" t="s">
        <v>690</v>
      </c>
      <c r="D1122" t="s">
        <v>2360</v>
      </c>
      <c r="E1122" t="s">
        <v>72</v>
      </c>
      <c r="F1122" t="b">
        <v>0</v>
      </c>
      <c r="G1122" t="s">
        <v>77</v>
      </c>
      <c r="H1122" s="1">
        <v>46035.417974537027</v>
      </c>
      <c r="I1122" t="b">
        <v>0</v>
      </c>
      <c r="J1122" t="b">
        <v>1</v>
      </c>
      <c r="K1122" t="s">
        <v>41</v>
      </c>
      <c r="L1122" t="s">
        <v>60</v>
      </c>
      <c r="M1122">
        <v>253500</v>
      </c>
      <c r="N1122"/>
      <c r="O1122" t="s">
        <v>424</v>
      </c>
      <c r="P1122" t="s">
        <v>6642</v>
      </c>
    </row>
    <row r="1123" spans="1:16" x14ac:dyDescent="0.25">
      <c r="A1123" t="s">
        <v>2</v>
      </c>
      <c r="B1123" t="s">
        <v>6643</v>
      </c>
      <c r="C1123" t="s">
        <v>290</v>
      </c>
      <c r="D1123" t="s">
        <v>2360</v>
      </c>
      <c r="E1123" t="s">
        <v>59</v>
      </c>
      <c r="F1123" t="b">
        <v>0</v>
      </c>
      <c r="G1123" t="s">
        <v>77</v>
      </c>
      <c r="H1123" s="1">
        <v>46035.417974537027</v>
      </c>
      <c r="I1123" t="b">
        <v>0</v>
      </c>
      <c r="J1123" t="b">
        <v>0</v>
      </c>
      <c r="K1123" t="s">
        <v>41</v>
      </c>
      <c r="L1123" t="s">
        <v>60</v>
      </c>
      <c r="M1123">
        <v>250000</v>
      </c>
      <c r="N1123"/>
      <c r="O1123" t="s">
        <v>101</v>
      </c>
      <c r="P1123" t="s">
        <v>310</v>
      </c>
    </row>
    <row r="1124" spans="1:16" x14ac:dyDescent="0.25">
      <c r="A1124" t="s">
        <v>1</v>
      </c>
      <c r="B1124" t="s">
        <v>6644</v>
      </c>
      <c r="C1124" t="s">
        <v>657</v>
      </c>
      <c r="D1124" t="s">
        <v>2360</v>
      </c>
      <c r="E1124" t="s">
        <v>72</v>
      </c>
      <c r="F1124" t="b">
        <v>0</v>
      </c>
      <c r="G1124" t="s">
        <v>65</v>
      </c>
      <c r="H1124" s="1">
        <v>46035.418703703697</v>
      </c>
      <c r="I1124" t="b">
        <v>0</v>
      </c>
      <c r="J1124" t="b">
        <v>1</v>
      </c>
      <c r="K1124" t="s">
        <v>41</v>
      </c>
      <c r="L1124" t="s">
        <v>60</v>
      </c>
      <c r="M1124">
        <v>135000</v>
      </c>
      <c r="N1124"/>
      <c r="O1124" t="s">
        <v>424</v>
      </c>
      <c r="P1124" t="s">
        <v>146</v>
      </c>
    </row>
    <row r="1125" spans="1:16" x14ac:dyDescent="0.25">
      <c r="A1125" t="s">
        <v>1</v>
      </c>
      <c r="B1125" t="s">
        <v>3069</v>
      </c>
      <c r="C1125" t="s">
        <v>175</v>
      </c>
      <c r="D1125" t="s">
        <v>6645</v>
      </c>
      <c r="E1125" t="s">
        <v>59</v>
      </c>
      <c r="F1125" t="b">
        <v>0</v>
      </c>
      <c r="G1125" t="s">
        <v>65</v>
      </c>
      <c r="H1125" s="1">
        <v>46035.418703703697</v>
      </c>
      <c r="I1125" t="b">
        <v>0</v>
      </c>
      <c r="J1125" t="b">
        <v>1</v>
      </c>
      <c r="K1125" t="s">
        <v>41</v>
      </c>
      <c r="L1125" t="s">
        <v>60</v>
      </c>
      <c r="M1125">
        <v>62499.5</v>
      </c>
      <c r="N1125"/>
      <c r="O1125" t="s">
        <v>170</v>
      </c>
      <c r="P1125" t="s">
        <v>6207</v>
      </c>
    </row>
    <row r="1126" spans="1:16" x14ac:dyDescent="0.25">
      <c r="A1126" t="s">
        <v>1</v>
      </c>
      <c r="B1126" t="s">
        <v>316</v>
      </c>
      <c r="C1126" t="s">
        <v>315</v>
      </c>
      <c r="D1126" t="s">
        <v>2360</v>
      </c>
      <c r="E1126" t="s">
        <v>59</v>
      </c>
      <c r="F1126" t="b">
        <v>0</v>
      </c>
      <c r="G1126" t="s">
        <v>68</v>
      </c>
      <c r="H1126" s="1">
        <v>46035.419976851852</v>
      </c>
      <c r="I1126" t="b">
        <v>1</v>
      </c>
      <c r="J1126" t="b">
        <v>1</v>
      </c>
      <c r="K1126" t="s">
        <v>41</v>
      </c>
      <c r="L1126" t="s">
        <v>60</v>
      </c>
      <c r="M1126">
        <v>110000</v>
      </c>
      <c r="N1126"/>
      <c r="O1126" t="s">
        <v>5735</v>
      </c>
      <c r="P1126" t="s">
        <v>6646</v>
      </c>
    </row>
    <row r="1127" spans="1:16" x14ac:dyDescent="0.25">
      <c r="A1127" t="s">
        <v>0</v>
      </c>
      <c r="B1127" t="s">
        <v>1125</v>
      </c>
      <c r="C1127" t="s">
        <v>6647</v>
      </c>
      <c r="D1127" t="s">
        <v>4526</v>
      </c>
      <c r="E1127" t="s">
        <v>59</v>
      </c>
      <c r="F1127" t="b">
        <v>0</v>
      </c>
      <c r="G1127" t="s">
        <v>40</v>
      </c>
      <c r="H1127" s="1">
        <v>46035.424062500002</v>
      </c>
      <c r="I1127" t="b">
        <v>0</v>
      </c>
      <c r="J1127" t="b">
        <v>0</v>
      </c>
      <c r="K1127" t="s">
        <v>40</v>
      </c>
      <c r="L1127" t="s">
        <v>60</v>
      </c>
      <c r="M1127">
        <v>48500</v>
      </c>
      <c r="N1127"/>
      <c r="O1127" t="s">
        <v>5530</v>
      </c>
      <c r="P1127" t="s">
        <v>6648</v>
      </c>
    </row>
    <row r="1128" spans="1:16" x14ac:dyDescent="0.25">
      <c r="A1128" t="s">
        <v>4</v>
      </c>
      <c r="B1128" t="s">
        <v>6649</v>
      </c>
      <c r="C1128" t="s">
        <v>40</v>
      </c>
      <c r="D1128" t="s">
        <v>4526</v>
      </c>
      <c r="E1128" t="s">
        <v>59</v>
      </c>
      <c r="F1128" t="b">
        <v>0</v>
      </c>
      <c r="G1128" t="s">
        <v>40</v>
      </c>
      <c r="H1128" s="1">
        <v>46035.424351851849</v>
      </c>
      <c r="I1128" t="b">
        <v>0</v>
      </c>
      <c r="J1128" t="b">
        <v>0</v>
      </c>
      <c r="K1128" t="s">
        <v>40</v>
      </c>
      <c r="L1128" t="s">
        <v>60</v>
      </c>
      <c r="M1128">
        <v>105000</v>
      </c>
      <c r="N1128"/>
      <c r="O1128" t="s">
        <v>101</v>
      </c>
      <c r="P1128" t="s">
        <v>6650</v>
      </c>
    </row>
    <row r="1129" spans="1:16" x14ac:dyDescent="0.25">
      <c r="A1129" t="s">
        <v>0</v>
      </c>
      <c r="B1129" t="s">
        <v>6651</v>
      </c>
      <c r="C1129" t="s">
        <v>112</v>
      </c>
      <c r="D1129" t="s">
        <v>4526</v>
      </c>
      <c r="E1129" t="s">
        <v>59</v>
      </c>
      <c r="F1129" t="b">
        <v>0</v>
      </c>
      <c r="G1129" t="s">
        <v>65</v>
      </c>
      <c r="H1129" s="1">
        <v>46035.458368055559</v>
      </c>
      <c r="I1129" t="b">
        <v>0</v>
      </c>
      <c r="J1129" t="b">
        <v>1</v>
      </c>
      <c r="K1129" t="s">
        <v>41</v>
      </c>
      <c r="L1129" t="s">
        <v>60</v>
      </c>
      <c r="M1129">
        <v>162500</v>
      </c>
      <c r="N1129"/>
      <c r="O1129" t="s">
        <v>6652</v>
      </c>
      <c r="P1129" t="s">
        <v>426</v>
      </c>
    </row>
    <row r="1130" spans="1:16" x14ac:dyDescent="0.25">
      <c r="A1130" t="s">
        <v>0</v>
      </c>
      <c r="B1130" t="s">
        <v>6653</v>
      </c>
      <c r="C1130" t="s">
        <v>5026</v>
      </c>
      <c r="D1130" t="s">
        <v>4526</v>
      </c>
      <c r="E1130" t="s">
        <v>59</v>
      </c>
      <c r="F1130" t="b">
        <v>0</v>
      </c>
      <c r="G1130" t="s">
        <v>40</v>
      </c>
      <c r="H1130" s="1">
        <v>46035.465752314813</v>
      </c>
      <c r="I1130" t="b">
        <v>0</v>
      </c>
      <c r="J1130" t="b">
        <v>0</v>
      </c>
      <c r="K1130" t="s">
        <v>40</v>
      </c>
      <c r="L1130" t="s">
        <v>60</v>
      </c>
      <c r="M1130">
        <v>31000</v>
      </c>
      <c r="N1130"/>
      <c r="O1130" t="s">
        <v>6654</v>
      </c>
      <c r="P1130" t="s">
        <v>6655</v>
      </c>
    </row>
    <row r="1131" spans="1:16" x14ac:dyDescent="0.25">
      <c r="A1131" t="s">
        <v>1</v>
      </c>
      <c r="B1131" t="s">
        <v>6656</v>
      </c>
      <c r="C1131" t="s">
        <v>40</v>
      </c>
      <c r="D1131" t="s">
        <v>4526</v>
      </c>
      <c r="E1131" t="s">
        <v>59</v>
      </c>
      <c r="F1131" t="b">
        <v>0</v>
      </c>
      <c r="G1131" t="s">
        <v>40</v>
      </c>
      <c r="H1131" s="1">
        <v>46035.466307870367</v>
      </c>
      <c r="I1131" t="b">
        <v>1</v>
      </c>
      <c r="J1131" t="b">
        <v>0</v>
      </c>
      <c r="K1131" t="s">
        <v>40</v>
      </c>
      <c r="L1131" t="s">
        <v>60</v>
      </c>
      <c r="M1131">
        <v>120000</v>
      </c>
      <c r="N1131"/>
      <c r="O1131" t="s">
        <v>6657</v>
      </c>
      <c r="P1131" t="s">
        <v>6658</v>
      </c>
    </row>
    <row r="1132" spans="1:16" x14ac:dyDescent="0.25">
      <c r="A1132" t="s">
        <v>1</v>
      </c>
      <c r="B1132" t="s">
        <v>6659</v>
      </c>
      <c r="C1132" t="s">
        <v>5115</v>
      </c>
      <c r="D1132" t="s">
        <v>4526</v>
      </c>
      <c r="E1132" t="s">
        <v>59</v>
      </c>
      <c r="F1132" t="b">
        <v>0</v>
      </c>
      <c r="G1132" t="s">
        <v>40</v>
      </c>
      <c r="H1132" s="1">
        <v>46035.466331018521</v>
      </c>
      <c r="I1132" t="b">
        <v>1</v>
      </c>
      <c r="J1132" t="b">
        <v>0</v>
      </c>
      <c r="K1132" t="s">
        <v>40</v>
      </c>
      <c r="L1132" t="s">
        <v>60</v>
      </c>
      <c r="M1132">
        <v>55000</v>
      </c>
      <c r="N1132"/>
      <c r="O1132" t="s">
        <v>5276</v>
      </c>
      <c r="P1132" t="s">
        <v>5277</v>
      </c>
    </row>
    <row r="1133" spans="1:16" x14ac:dyDescent="0.25">
      <c r="A1133" t="s">
        <v>1</v>
      </c>
      <c r="B1133" t="s">
        <v>5199</v>
      </c>
      <c r="C1133" t="s">
        <v>6660</v>
      </c>
      <c r="D1133" t="s">
        <v>4346</v>
      </c>
      <c r="E1133" t="s">
        <v>59</v>
      </c>
      <c r="F1133" t="b">
        <v>0</v>
      </c>
      <c r="G1133" t="s">
        <v>13</v>
      </c>
      <c r="H1133" s="1">
        <v>46035.467939814807</v>
      </c>
      <c r="I1133" t="b">
        <v>0</v>
      </c>
      <c r="J1133" t="b">
        <v>0</v>
      </c>
      <c r="K1133" t="s">
        <v>13</v>
      </c>
      <c r="L1133" t="s">
        <v>74</v>
      </c>
      <c r="M1133"/>
      <c r="N1133">
        <v>85</v>
      </c>
      <c r="O1133" t="s">
        <v>2349</v>
      </c>
      <c r="P1133" t="s">
        <v>5202</v>
      </c>
    </row>
    <row r="1134" spans="1:16" x14ac:dyDescent="0.25">
      <c r="A1134" t="s">
        <v>6</v>
      </c>
      <c r="B1134" t="s">
        <v>6661</v>
      </c>
      <c r="C1134" t="s">
        <v>1088</v>
      </c>
      <c r="D1134" t="s">
        <v>4526</v>
      </c>
      <c r="E1134" t="s">
        <v>59</v>
      </c>
      <c r="F1134" t="b">
        <v>0</v>
      </c>
      <c r="G1134" t="s">
        <v>77</v>
      </c>
      <c r="H1134" s="1">
        <v>46035.500405092593</v>
      </c>
      <c r="I1134" t="b">
        <v>0</v>
      </c>
      <c r="J1134" t="b">
        <v>1</v>
      </c>
      <c r="K1134" t="s">
        <v>41</v>
      </c>
      <c r="L1134" t="s">
        <v>60</v>
      </c>
      <c r="M1134">
        <v>125000</v>
      </c>
      <c r="N1134"/>
      <c r="O1134" t="s">
        <v>6662</v>
      </c>
      <c r="P1134" t="s">
        <v>6663</v>
      </c>
    </row>
    <row r="1135" spans="1:16" x14ac:dyDescent="0.25">
      <c r="A1135" t="s">
        <v>6</v>
      </c>
      <c r="B1135" t="s">
        <v>6664</v>
      </c>
      <c r="C1135" t="s">
        <v>353</v>
      </c>
      <c r="D1135" t="s">
        <v>4630</v>
      </c>
      <c r="E1135" t="s">
        <v>59</v>
      </c>
      <c r="F1135" t="b">
        <v>0</v>
      </c>
      <c r="G1135" t="s">
        <v>77</v>
      </c>
      <c r="H1135" s="1">
        <v>46035.501284722217</v>
      </c>
      <c r="I1135" t="b">
        <v>0</v>
      </c>
      <c r="J1135" t="b">
        <v>1</v>
      </c>
      <c r="K1135" t="s">
        <v>41</v>
      </c>
      <c r="L1135" t="s">
        <v>60</v>
      </c>
      <c r="M1135">
        <v>203500</v>
      </c>
      <c r="N1135"/>
      <c r="O1135" t="s">
        <v>354</v>
      </c>
      <c r="P1135" t="s">
        <v>6665</v>
      </c>
    </row>
    <row r="1136" spans="1:16" x14ac:dyDescent="0.25">
      <c r="A1136" t="s">
        <v>5</v>
      </c>
      <c r="B1136" t="s">
        <v>6666</v>
      </c>
      <c r="C1136" t="s">
        <v>112</v>
      </c>
      <c r="D1136" t="s">
        <v>4630</v>
      </c>
      <c r="E1136" t="s">
        <v>59</v>
      </c>
      <c r="F1136" t="b">
        <v>0</v>
      </c>
      <c r="G1136" t="s">
        <v>65</v>
      </c>
      <c r="H1136" s="1">
        <v>46035.501770833333</v>
      </c>
      <c r="I1136" t="b">
        <v>1</v>
      </c>
      <c r="J1136" t="b">
        <v>0</v>
      </c>
      <c r="K1136" t="s">
        <v>41</v>
      </c>
      <c r="L1136" t="s">
        <v>60</v>
      </c>
      <c r="M1136">
        <v>130000</v>
      </c>
      <c r="N1136"/>
      <c r="O1136" t="s">
        <v>6667</v>
      </c>
      <c r="P1136" t="s">
        <v>6668</v>
      </c>
    </row>
    <row r="1137" spans="1:16" x14ac:dyDescent="0.25">
      <c r="A1137" t="s">
        <v>1</v>
      </c>
      <c r="B1137" t="s">
        <v>6669</v>
      </c>
      <c r="C1137" t="s">
        <v>743</v>
      </c>
      <c r="D1137" t="s">
        <v>2360</v>
      </c>
      <c r="E1137" t="s">
        <v>59</v>
      </c>
      <c r="F1137" t="b">
        <v>0</v>
      </c>
      <c r="G1137" t="s">
        <v>65</v>
      </c>
      <c r="H1137" s="1">
        <v>46035.501817129632</v>
      </c>
      <c r="I1137" t="b">
        <v>0</v>
      </c>
      <c r="J1137" t="b">
        <v>1</v>
      </c>
      <c r="K1137" t="s">
        <v>41</v>
      </c>
      <c r="L1137" t="s">
        <v>60</v>
      </c>
      <c r="M1137">
        <v>120000</v>
      </c>
      <c r="N1137"/>
      <c r="O1137" t="s">
        <v>6670</v>
      </c>
      <c r="P1137" t="s">
        <v>6671</v>
      </c>
    </row>
    <row r="1138" spans="1:16" x14ac:dyDescent="0.25">
      <c r="A1138" t="s">
        <v>1</v>
      </c>
      <c r="B1138" t="s">
        <v>6672</v>
      </c>
      <c r="C1138" t="s">
        <v>76</v>
      </c>
      <c r="D1138" t="s">
        <v>4526</v>
      </c>
      <c r="E1138" t="s">
        <v>59</v>
      </c>
      <c r="F1138" t="b">
        <v>1</v>
      </c>
      <c r="G1138" t="s">
        <v>65</v>
      </c>
      <c r="H1138" s="1">
        <v>46035.502291666657</v>
      </c>
      <c r="I1138" t="b">
        <v>0</v>
      </c>
      <c r="J1138" t="b">
        <v>0</v>
      </c>
      <c r="K1138" t="s">
        <v>41</v>
      </c>
      <c r="L1138" t="s">
        <v>60</v>
      </c>
      <c r="M1138">
        <v>230000</v>
      </c>
      <c r="N1138"/>
      <c r="O1138" t="s">
        <v>1620</v>
      </c>
      <c r="P1138" t="s">
        <v>6673</v>
      </c>
    </row>
    <row r="1139" spans="1:16" x14ac:dyDescent="0.25">
      <c r="A1139" t="s">
        <v>2</v>
      </c>
      <c r="B1139" t="s">
        <v>6674</v>
      </c>
      <c r="C1139" t="s">
        <v>810</v>
      </c>
      <c r="D1139" t="s">
        <v>2360</v>
      </c>
      <c r="E1139" t="s">
        <v>59</v>
      </c>
      <c r="F1139" t="b">
        <v>0</v>
      </c>
      <c r="G1139" t="s">
        <v>77</v>
      </c>
      <c r="H1139" s="1">
        <v>46035.541967592602</v>
      </c>
      <c r="I1139" t="b">
        <v>0</v>
      </c>
      <c r="J1139" t="b">
        <v>1</v>
      </c>
      <c r="K1139" t="s">
        <v>41</v>
      </c>
      <c r="L1139" t="s">
        <v>60</v>
      </c>
      <c r="M1139">
        <v>159349.5</v>
      </c>
      <c r="N1139"/>
      <c r="O1139" t="s">
        <v>3414</v>
      </c>
      <c r="P1139" t="s">
        <v>6675</v>
      </c>
    </row>
    <row r="1140" spans="1:16" x14ac:dyDescent="0.25">
      <c r="A1140" t="s">
        <v>1</v>
      </c>
      <c r="B1140" t="s">
        <v>6676</v>
      </c>
      <c r="C1140" t="s">
        <v>2767</v>
      </c>
      <c r="D1140" t="s">
        <v>4346</v>
      </c>
      <c r="E1140" t="s">
        <v>59</v>
      </c>
      <c r="F1140" t="b">
        <v>0</v>
      </c>
      <c r="G1140" t="s">
        <v>89</v>
      </c>
      <c r="H1140" s="1">
        <v>46035.542523148149</v>
      </c>
      <c r="I1140" t="b">
        <v>0</v>
      </c>
      <c r="J1140" t="b">
        <v>1</v>
      </c>
      <c r="K1140" t="s">
        <v>41</v>
      </c>
      <c r="L1140" t="s">
        <v>60</v>
      </c>
      <c r="M1140">
        <v>73000</v>
      </c>
      <c r="N1140"/>
      <c r="O1140" t="s">
        <v>6677</v>
      </c>
    </row>
    <row r="1141" spans="1:16" x14ac:dyDescent="0.25">
      <c r="A1141" t="s">
        <v>1</v>
      </c>
      <c r="B1141" t="s">
        <v>6678</v>
      </c>
      <c r="C1141" t="s">
        <v>869</v>
      </c>
      <c r="D1141" t="s">
        <v>4526</v>
      </c>
      <c r="E1141" t="s">
        <v>88</v>
      </c>
      <c r="F1141" t="b">
        <v>0</v>
      </c>
      <c r="G1141" t="s">
        <v>65</v>
      </c>
      <c r="H1141" s="1">
        <v>46035.543483796297</v>
      </c>
      <c r="I1141" t="b">
        <v>0</v>
      </c>
      <c r="J1141" t="b">
        <v>1</v>
      </c>
      <c r="K1141" t="s">
        <v>41</v>
      </c>
      <c r="L1141" t="s">
        <v>74</v>
      </c>
      <c r="M1141"/>
      <c r="N1141">
        <v>61.5</v>
      </c>
      <c r="O1141" t="s">
        <v>105</v>
      </c>
      <c r="P1141" t="s">
        <v>927</v>
      </c>
    </row>
    <row r="1142" spans="1:16" x14ac:dyDescent="0.25">
      <c r="A1142" t="s">
        <v>1</v>
      </c>
      <c r="B1142" t="s">
        <v>6679</v>
      </c>
      <c r="C1142" t="s">
        <v>79</v>
      </c>
      <c r="D1142" t="s">
        <v>4526</v>
      </c>
      <c r="E1142" t="s">
        <v>59</v>
      </c>
      <c r="F1142" t="b">
        <v>0</v>
      </c>
      <c r="G1142" t="s">
        <v>65</v>
      </c>
      <c r="H1142" s="1">
        <v>46035.543935185182</v>
      </c>
      <c r="I1142" t="b">
        <v>0</v>
      </c>
      <c r="J1142" t="b">
        <v>1</v>
      </c>
      <c r="K1142" t="s">
        <v>41</v>
      </c>
      <c r="L1142" t="s">
        <v>60</v>
      </c>
      <c r="M1142">
        <v>174500</v>
      </c>
      <c r="N1142"/>
      <c r="O1142" t="s">
        <v>4526</v>
      </c>
      <c r="P1142" t="s">
        <v>6680</v>
      </c>
    </row>
    <row r="1143" spans="1:16" x14ac:dyDescent="0.25">
      <c r="A1143" t="s">
        <v>1</v>
      </c>
      <c r="B1143" t="s">
        <v>6681</v>
      </c>
      <c r="C1143" t="s">
        <v>958</v>
      </c>
      <c r="D1143" t="s">
        <v>4526</v>
      </c>
      <c r="E1143" t="s">
        <v>59</v>
      </c>
      <c r="F1143" t="b">
        <v>0</v>
      </c>
      <c r="G1143" t="s">
        <v>65</v>
      </c>
      <c r="H1143" s="1">
        <v>46035.543958333343</v>
      </c>
      <c r="I1143" t="b">
        <v>0</v>
      </c>
      <c r="J1143" t="b">
        <v>1</v>
      </c>
      <c r="K1143" t="s">
        <v>41</v>
      </c>
      <c r="L1143" t="s">
        <v>60</v>
      </c>
      <c r="M1143">
        <v>141500</v>
      </c>
      <c r="N1143"/>
      <c r="O1143" t="s">
        <v>2023</v>
      </c>
      <c r="P1143" t="s">
        <v>4884</v>
      </c>
    </row>
    <row r="1144" spans="1:16" x14ac:dyDescent="0.25">
      <c r="A1144" t="s">
        <v>1</v>
      </c>
      <c r="B1144" t="s">
        <v>6682</v>
      </c>
      <c r="C1144" t="s">
        <v>81</v>
      </c>
      <c r="D1144" t="s">
        <v>4526</v>
      </c>
      <c r="E1144" t="s">
        <v>59</v>
      </c>
      <c r="F1144" t="b">
        <v>0</v>
      </c>
      <c r="G1144" t="s">
        <v>77</v>
      </c>
      <c r="H1144" s="1">
        <v>46035.54409722222</v>
      </c>
      <c r="I1144" t="b">
        <v>0</v>
      </c>
      <c r="J1144" t="b">
        <v>0</v>
      </c>
      <c r="K1144" t="s">
        <v>41</v>
      </c>
      <c r="L1144" t="s">
        <v>60</v>
      </c>
      <c r="M1144">
        <v>135000</v>
      </c>
      <c r="N1144"/>
      <c r="O1144" t="s">
        <v>6683</v>
      </c>
    </row>
    <row r="1145" spans="1:16" x14ac:dyDescent="0.25">
      <c r="A1145" t="s">
        <v>5</v>
      </c>
      <c r="B1145" t="s">
        <v>6684</v>
      </c>
      <c r="C1145" t="s">
        <v>79</v>
      </c>
      <c r="D1145" t="s">
        <v>4526</v>
      </c>
      <c r="E1145" t="s">
        <v>59</v>
      </c>
      <c r="F1145" t="b">
        <v>0</v>
      </c>
      <c r="G1145" t="s">
        <v>73</v>
      </c>
      <c r="H1145" s="1">
        <v>46035.544618055559</v>
      </c>
      <c r="I1145" t="b">
        <v>0</v>
      </c>
      <c r="J1145" t="b">
        <v>1</v>
      </c>
      <c r="K1145" t="s">
        <v>41</v>
      </c>
      <c r="L1145" t="s">
        <v>60</v>
      </c>
      <c r="M1145">
        <v>165500</v>
      </c>
      <c r="N1145"/>
      <c r="O1145" t="s">
        <v>4526</v>
      </c>
      <c r="P1145" t="s">
        <v>6008</v>
      </c>
    </row>
    <row r="1146" spans="1:16" x14ac:dyDescent="0.25">
      <c r="A1146" t="s">
        <v>5</v>
      </c>
      <c r="B1146" t="s">
        <v>3532</v>
      </c>
      <c r="C1146" t="s">
        <v>431</v>
      </c>
      <c r="D1146" t="s">
        <v>4562</v>
      </c>
      <c r="E1146" t="s">
        <v>59</v>
      </c>
      <c r="F1146" t="b">
        <v>0</v>
      </c>
      <c r="G1146" t="s">
        <v>73</v>
      </c>
      <c r="H1146" s="1">
        <v>46035.544652777768</v>
      </c>
      <c r="I1146" t="b">
        <v>0</v>
      </c>
      <c r="J1146" t="b">
        <v>1</v>
      </c>
      <c r="K1146" t="s">
        <v>41</v>
      </c>
      <c r="L1146" t="s">
        <v>60</v>
      </c>
      <c r="M1146">
        <v>219500</v>
      </c>
      <c r="N1146"/>
      <c r="O1146" t="s">
        <v>95</v>
      </c>
      <c r="P1146" t="s">
        <v>4639</v>
      </c>
    </row>
    <row r="1147" spans="1:16" x14ac:dyDescent="0.25">
      <c r="A1147" t="s">
        <v>0</v>
      </c>
      <c r="B1147" t="s">
        <v>1612</v>
      </c>
      <c r="C1147" t="s">
        <v>6685</v>
      </c>
      <c r="D1147" t="s">
        <v>4346</v>
      </c>
      <c r="E1147" t="s">
        <v>59</v>
      </c>
      <c r="F1147" t="b">
        <v>0</v>
      </c>
      <c r="G1147" t="s">
        <v>40</v>
      </c>
      <c r="H1147" s="1">
        <v>46035.549062500002</v>
      </c>
      <c r="I1147" t="b">
        <v>0</v>
      </c>
      <c r="J1147" t="b">
        <v>0</v>
      </c>
      <c r="K1147" t="s">
        <v>40</v>
      </c>
      <c r="L1147" t="s">
        <v>60</v>
      </c>
      <c r="M1147">
        <v>26000</v>
      </c>
      <c r="N1147"/>
      <c r="O1147" t="s">
        <v>6686</v>
      </c>
      <c r="P1147" t="s">
        <v>6687</v>
      </c>
    </row>
    <row r="1148" spans="1:16" x14ac:dyDescent="0.25">
      <c r="A1148" t="s">
        <v>4</v>
      </c>
      <c r="B1148" t="s">
        <v>6688</v>
      </c>
      <c r="C1148" t="s">
        <v>6689</v>
      </c>
      <c r="D1148" t="s">
        <v>4526</v>
      </c>
      <c r="E1148" t="s">
        <v>59</v>
      </c>
      <c r="F1148" t="b">
        <v>0</v>
      </c>
      <c r="G1148" t="s">
        <v>13</v>
      </c>
      <c r="H1148" s="1">
        <v>46035.551377314812</v>
      </c>
      <c r="I1148" t="b">
        <v>0</v>
      </c>
      <c r="J1148" t="b">
        <v>0</v>
      </c>
      <c r="K1148" t="s">
        <v>13</v>
      </c>
      <c r="L1148" t="s">
        <v>60</v>
      </c>
      <c r="M1148">
        <v>82500</v>
      </c>
      <c r="N1148"/>
      <c r="O1148" t="s">
        <v>6690</v>
      </c>
      <c r="P1148" t="s">
        <v>875</v>
      </c>
    </row>
    <row r="1149" spans="1:16" x14ac:dyDescent="0.25">
      <c r="A1149" t="s">
        <v>7</v>
      </c>
      <c r="B1149" t="s">
        <v>6691</v>
      </c>
      <c r="C1149" t="s">
        <v>112</v>
      </c>
      <c r="D1149" t="s">
        <v>4526</v>
      </c>
      <c r="E1149" t="s">
        <v>59</v>
      </c>
      <c r="F1149" t="b">
        <v>0</v>
      </c>
      <c r="G1149" t="s">
        <v>65</v>
      </c>
      <c r="H1149" s="1">
        <v>46035.583368055559</v>
      </c>
      <c r="I1149" t="b">
        <v>0</v>
      </c>
      <c r="J1149" t="b">
        <v>1</v>
      </c>
      <c r="K1149" t="s">
        <v>41</v>
      </c>
      <c r="L1149" t="s">
        <v>60</v>
      </c>
      <c r="M1149">
        <v>137500</v>
      </c>
      <c r="N1149"/>
      <c r="O1149" t="s">
        <v>4526</v>
      </c>
      <c r="P1149" t="s">
        <v>6692</v>
      </c>
    </row>
    <row r="1150" spans="1:16" x14ac:dyDescent="0.25">
      <c r="A1150" t="s">
        <v>2</v>
      </c>
      <c r="B1150" t="s">
        <v>766</v>
      </c>
      <c r="C1150" t="s">
        <v>743</v>
      </c>
      <c r="D1150" t="s">
        <v>4346</v>
      </c>
      <c r="E1150" t="s">
        <v>59</v>
      </c>
      <c r="F1150" t="b">
        <v>0</v>
      </c>
      <c r="G1150" t="s">
        <v>77</v>
      </c>
      <c r="H1150" s="1">
        <v>46035.584548611107</v>
      </c>
      <c r="I1150" t="b">
        <v>0</v>
      </c>
      <c r="J1150" t="b">
        <v>1</v>
      </c>
      <c r="K1150" t="s">
        <v>41</v>
      </c>
      <c r="L1150" t="s">
        <v>60</v>
      </c>
      <c r="M1150">
        <v>260000</v>
      </c>
      <c r="N1150"/>
      <c r="O1150" t="s">
        <v>250</v>
      </c>
      <c r="P1150" t="s">
        <v>2488</v>
      </c>
    </row>
    <row r="1151" spans="1:16" x14ac:dyDescent="0.25">
      <c r="A1151" t="s">
        <v>5</v>
      </c>
      <c r="B1151" t="s">
        <v>6693</v>
      </c>
      <c r="C1151" t="s">
        <v>382</v>
      </c>
      <c r="D1151" t="s">
        <v>4346</v>
      </c>
      <c r="E1151" t="s">
        <v>59</v>
      </c>
      <c r="F1151" t="b">
        <v>0</v>
      </c>
      <c r="G1151" t="s">
        <v>65</v>
      </c>
      <c r="H1151" s="1">
        <v>46035.585300925923</v>
      </c>
      <c r="I1151" t="b">
        <v>0</v>
      </c>
      <c r="J1151" t="b">
        <v>1</v>
      </c>
      <c r="K1151" t="s">
        <v>41</v>
      </c>
      <c r="L1151" t="s">
        <v>60</v>
      </c>
      <c r="M1151">
        <v>202000</v>
      </c>
      <c r="N1151"/>
      <c r="O1151" t="s">
        <v>6280</v>
      </c>
      <c r="P1151" t="s">
        <v>6694</v>
      </c>
    </row>
    <row r="1152" spans="1:16" x14ac:dyDescent="0.25">
      <c r="A1152" t="s">
        <v>1</v>
      </c>
      <c r="B1152" t="s">
        <v>6695</v>
      </c>
      <c r="C1152" t="s">
        <v>112</v>
      </c>
      <c r="D1152" t="s">
        <v>4526</v>
      </c>
      <c r="E1152" t="s">
        <v>59</v>
      </c>
      <c r="F1152" t="b">
        <v>0</v>
      </c>
      <c r="G1152" t="s">
        <v>77</v>
      </c>
      <c r="H1152" s="1">
        <v>46035.586099537039</v>
      </c>
      <c r="I1152" t="b">
        <v>0</v>
      </c>
      <c r="J1152" t="b">
        <v>1</v>
      </c>
      <c r="K1152" t="s">
        <v>41</v>
      </c>
      <c r="L1152" t="s">
        <v>60</v>
      </c>
      <c r="M1152">
        <v>130000</v>
      </c>
      <c r="N1152"/>
      <c r="O1152" t="s">
        <v>1876</v>
      </c>
      <c r="P1152" t="s">
        <v>6696</v>
      </c>
    </row>
    <row r="1153" spans="1:16" x14ac:dyDescent="0.25">
      <c r="A1153" t="s">
        <v>7</v>
      </c>
      <c r="B1153" t="s">
        <v>2426</v>
      </c>
      <c r="C1153" t="s">
        <v>6697</v>
      </c>
      <c r="D1153" t="s">
        <v>4526</v>
      </c>
      <c r="E1153" t="s">
        <v>59</v>
      </c>
      <c r="F1153" t="b">
        <v>0</v>
      </c>
      <c r="G1153" t="s">
        <v>40</v>
      </c>
      <c r="H1153" s="1">
        <v>46035.590752314813</v>
      </c>
      <c r="I1153" t="b">
        <v>0</v>
      </c>
      <c r="J1153" t="b">
        <v>0</v>
      </c>
      <c r="K1153" t="s">
        <v>40</v>
      </c>
      <c r="L1153" t="s">
        <v>60</v>
      </c>
      <c r="M1153">
        <v>45000</v>
      </c>
      <c r="N1153"/>
      <c r="O1153" t="s">
        <v>6698</v>
      </c>
      <c r="P1153" t="s">
        <v>3201</v>
      </c>
    </row>
    <row r="1154" spans="1:16" x14ac:dyDescent="0.25">
      <c r="A1154" t="s">
        <v>0</v>
      </c>
      <c r="B1154" t="s">
        <v>6699</v>
      </c>
      <c r="C1154" t="s">
        <v>76</v>
      </c>
      <c r="D1154" t="s">
        <v>4622</v>
      </c>
      <c r="E1154" t="s">
        <v>59</v>
      </c>
      <c r="F1154" t="b">
        <v>1</v>
      </c>
      <c r="G1154" t="s">
        <v>13</v>
      </c>
      <c r="H1154" s="1">
        <v>46035.592789351853</v>
      </c>
      <c r="I1154" t="b">
        <v>1</v>
      </c>
      <c r="J1154" t="b">
        <v>0</v>
      </c>
      <c r="K1154" t="s">
        <v>13</v>
      </c>
      <c r="L1154" t="s">
        <v>60</v>
      </c>
      <c r="M1154">
        <v>127600</v>
      </c>
      <c r="N1154"/>
      <c r="O1154" t="s">
        <v>4865</v>
      </c>
      <c r="P1154" t="s">
        <v>6700</v>
      </c>
    </row>
    <row r="1155" spans="1:16" x14ac:dyDescent="0.25">
      <c r="A1155" t="s">
        <v>5</v>
      </c>
      <c r="B1155" t="s">
        <v>3801</v>
      </c>
      <c r="C1155" t="s">
        <v>76</v>
      </c>
      <c r="D1155" t="s">
        <v>4622</v>
      </c>
      <c r="E1155" t="s">
        <v>59</v>
      </c>
      <c r="F1155" t="b">
        <v>1</v>
      </c>
      <c r="G1155" t="s">
        <v>13</v>
      </c>
      <c r="H1155" s="1">
        <v>46035.592939814807</v>
      </c>
      <c r="I1155" t="b">
        <v>0</v>
      </c>
      <c r="J1155" t="b">
        <v>0</v>
      </c>
      <c r="K1155" t="s">
        <v>13</v>
      </c>
      <c r="L1155" t="s">
        <v>60</v>
      </c>
      <c r="M1155">
        <v>165500</v>
      </c>
      <c r="N1155"/>
      <c r="O1155" t="s">
        <v>4570</v>
      </c>
      <c r="P1155" t="s">
        <v>6701</v>
      </c>
    </row>
    <row r="1156" spans="1:16" x14ac:dyDescent="0.25">
      <c r="A1156" t="s">
        <v>0</v>
      </c>
      <c r="B1156" t="s">
        <v>6702</v>
      </c>
      <c r="C1156" t="s">
        <v>76</v>
      </c>
      <c r="D1156" t="s">
        <v>4622</v>
      </c>
      <c r="E1156" t="s">
        <v>59</v>
      </c>
      <c r="F1156" t="b">
        <v>1</v>
      </c>
      <c r="G1156" t="s">
        <v>32</v>
      </c>
      <c r="H1156" s="1">
        <v>46035.609814814823</v>
      </c>
      <c r="I1156" t="b">
        <v>0</v>
      </c>
      <c r="J1156" t="b">
        <v>0</v>
      </c>
      <c r="K1156" t="s">
        <v>32</v>
      </c>
      <c r="L1156" t="s">
        <v>60</v>
      </c>
      <c r="M1156">
        <v>80000</v>
      </c>
      <c r="N1156"/>
      <c r="O1156" t="s">
        <v>6703</v>
      </c>
      <c r="P1156" t="s">
        <v>219</v>
      </c>
    </row>
    <row r="1157" spans="1:16" x14ac:dyDescent="0.25">
      <c r="A1157" t="s">
        <v>0</v>
      </c>
      <c r="B1157" t="s">
        <v>6704</v>
      </c>
      <c r="C1157" t="s">
        <v>2101</v>
      </c>
      <c r="D1157" t="s">
        <v>5493</v>
      </c>
      <c r="E1157" t="s">
        <v>59</v>
      </c>
      <c r="F1157" t="b">
        <v>0</v>
      </c>
      <c r="G1157" t="s">
        <v>63</v>
      </c>
      <c r="H1157" s="1">
        <v>46035.610868055563</v>
      </c>
      <c r="I1157" t="b">
        <v>0</v>
      </c>
      <c r="J1157" t="b">
        <v>0</v>
      </c>
      <c r="K1157" t="s">
        <v>41</v>
      </c>
      <c r="L1157" t="s">
        <v>60</v>
      </c>
      <c r="M1157">
        <v>102000</v>
      </c>
      <c r="N1157"/>
      <c r="O1157" t="s">
        <v>6705</v>
      </c>
      <c r="P1157" t="s">
        <v>85</v>
      </c>
    </row>
    <row r="1158" spans="1:16" x14ac:dyDescent="0.25">
      <c r="A1158" t="s">
        <v>7</v>
      </c>
      <c r="B1158" t="s">
        <v>7</v>
      </c>
      <c r="C1158" t="s">
        <v>2100</v>
      </c>
      <c r="D1158" t="s">
        <v>4526</v>
      </c>
      <c r="E1158" t="s">
        <v>88</v>
      </c>
      <c r="F1158" t="b">
        <v>0</v>
      </c>
      <c r="G1158" t="s">
        <v>65</v>
      </c>
      <c r="H1158" s="1">
        <v>46035.625081018523</v>
      </c>
      <c r="I1158" t="b">
        <v>1</v>
      </c>
      <c r="J1158" t="b">
        <v>1</v>
      </c>
      <c r="K1158" t="s">
        <v>41</v>
      </c>
      <c r="L1158" t="s">
        <v>74</v>
      </c>
      <c r="M1158"/>
      <c r="N1158">
        <v>50</v>
      </c>
      <c r="O1158" t="s">
        <v>105</v>
      </c>
      <c r="P1158" t="s">
        <v>85</v>
      </c>
    </row>
    <row r="1159" spans="1:16" x14ac:dyDescent="0.25">
      <c r="A1159" t="s">
        <v>2</v>
      </c>
      <c r="B1159" t="s">
        <v>6706</v>
      </c>
      <c r="C1159" t="s">
        <v>332</v>
      </c>
      <c r="D1159" t="s">
        <v>2360</v>
      </c>
      <c r="E1159" t="s">
        <v>59</v>
      </c>
      <c r="F1159" t="b">
        <v>0</v>
      </c>
      <c r="G1159" t="s">
        <v>65</v>
      </c>
      <c r="H1159" s="1">
        <v>46035.625115740739</v>
      </c>
      <c r="I1159" t="b">
        <v>0</v>
      </c>
      <c r="J1159" t="b">
        <v>0</v>
      </c>
      <c r="K1159" t="s">
        <v>41</v>
      </c>
      <c r="L1159" t="s">
        <v>60</v>
      </c>
      <c r="M1159">
        <v>62500</v>
      </c>
      <c r="N1159"/>
      <c r="O1159" t="s">
        <v>6707</v>
      </c>
      <c r="P1159" t="s">
        <v>3549</v>
      </c>
    </row>
    <row r="1160" spans="1:16" x14ac:dyDescent="0.25">
      <c r="A1160" t="s">
        <v>1</v>
      </c>
      <c r="B1160" t="s">
        <v>6708</v>
      </c>
      <c r="C1160" t="s">
        <v>172</v>
      </c>
      <c r="D1160" t="s">
        <v>4526</v>
      </c>
      <c r="E1160" t="s">
        <v>88</v>
      </c>
      <c r="F1160" t="b">
        <v>0</v>
      </c>
      <c r="G1160" t="s">
        <v>77</v>
      </c>
      <c r="H1160" s="1">
        <v>46035.627615740741</v>
      </c>
      <c r="I1160" t="b">
        <v>0</v>
      </c>
      <c r="J1160" t="b">
        <v>1</v>
      </c>
      <c r="K1160" t="s">
        <v>41</v>
      </c>
      <c r="L1160" t="s">
        <v>74</v>
      </c>
      <c r="M1160"/>
      <c r="N1160">
        <v>66.5</v>
      </c>
      <c r="O1160" t="s">
        <v>2080</v>
      </c>
      <c r="P1160" t="s">
        <v>6709</v>
      </c>
    </row>
    <row r="1161" spans="1:16" x14ac:dyDescent="0.25">
      <c r="A1161" t="s">
        <v>0</v>
      </c>
      <c r="B1161" t="s">
        <v>6710</v>
      </c>
      <c r="C1161" t="s">
        <v>6711</v>
      </c>
      <c r="D1161" t="s">
        <v>4526</v>
      </c>
      <c r="E1161" t="s">
        <v>59</v>
      </c>
      <c r="F1161" t="b">
        <v>0</v>
      </c>
      <c r="G1161" t="s">
        <v>40</v>
      </c>
      <c r="H1161" s="1">
        <v>46035.633136574077</v>
      </c>
      <c r="I1161" t="b">
        <v>0</v>
      </c>
      <c r="J1161" t="b">
        <v>0</v>
      </c>
      <c r="K1161" t="s">
        <v>40</v>
      </c>
      <c r="L1161" t="s">
        <v>60</v>
      </c>
      <c r="M1161">
        <v>57500</v>
      </c>
      <c r="N1161"/>
      <c r="O1161" t="s">
        <v>6712</v>
      </c>
      <c r="P1161" t="s">
        <v>325</v>
      </c>
    </row>
    <row r="1162" spans="1:16" x14ac:dyDescent="0.25">
      <c r="A1162" t="s">
        <v>1</v>
      </c>
      <c r="B1162" t="s">
        <v>6713</v>
      </c>
      <c r="C1162" t="s">
        <v>500</v>
      </c>
      <c r="D1162" t="s">
        <v>4526</v>
      </c>
      <c r="E1162" t="s">
        <v>59</v>
      </c>
      <c r="F1162" t="b">
        <v>0</v>
      </c>
      <c r="G1162" t="s">
        <v>13</v>
      </c>
      <c r="H1162" s="1">
        <v>46035.634606481479</v>
      </c>
      <c r="I1162" t="b">
        <v>0</v>
      </c>
      <c r="J1162" t="b">
        <v>0</v>
      </c>
      <c r="K1162" t="s">
        <v>13</v>
      </c>
      <c r="L1162" t="s">
        <v>60</v>
      </c>
      <c r="M1162">
        <v>105000</v>
      </c>
      <c r="N1162"/>
      <c r="O1162" t="s">
        <v>480</v>
      </c>
      <c r="P1162" t="s">
        <v>6714</v>
      </c>
    </row>
    <row r="1163" spans="1:16" x14ac:dyDescent="0.25">
      <c r="A1163" t="s">
        <v>1</v>
      </c>
      <c r="B1163" t="s">
        <v>6715</v>
      </c>
      <c r="C1163" t="s">
        <v>76</v>
      </c>
      <c r="D1163" t="s">
        <v>6716</v>
      </c>
      <c r="E1163" t="s">
        <v>59</v>
      </c>
      <c r="F1163" t="b">
        <v>1</v>
      </c>
      <c r="G1163" t="s">
        <v>13</v>
      </c>
      <c r="H1163" s="1">
        <v>46035.634606481479</v>
      </c>
      <c r="I1163" t="b">
        <v>0</v>
      </c>
      <c r="J1163" t="b">
        <v>0</v>
      </c>
      <c r="K1163" t="s">
        <v>13</v>
      </c>
      <c r="L1163" t="s">
        <v>60</v>
      </c>
      <c r="M1163">
        <v>145000</v>
      </c>
      <c r="N1163"/>
      <c r="O1163" t="s">
        <v>6717</v>
      </c>
      <c r="P1163" t="s">
        <v>6718</v>
      </c>
    </row>
    <row r="1164" spans="1:16" x14ac:dyDescent="0.25">
      <c r="A1164" t="s">
        <v>2</v>
      </c>
      <c r="B1164" t="s">
        <v>3985</v>
      </c>
      <c r="C1164" t="s">
        <v>76</v>
      </c>
      <c r="D1164" t="s">
        <v>4526</v>
      </c>
      <c r="E1164" t="s">
        <v>88</v>
      </c>
      <c r="F1164" t="b">
        <v>1</v>
      </c>
      <c r="G1164" t="s">
        <v>65</v>
      </c>
      <c r="H1164" s="1">
        <v>46035.666828703703</v>
      </c>
      <c r="I1164" t="b">
        <v>1</v>
      </c>
      <c r="J1164" t="b">
        <v>1</v>
      </c>
      <c r="K1164" t="s">
        <v>41</v>
      </c>
      <c r="L1164" t="s">
        <v>74</v>
      </c>
      <c r="M1164"/>
      <c r="N1164">
        <v>42.5</v>
      </c>
      <c r="O1164" t="s">
        <v>4487</v>
      </c>
      <c r="P1164" t="s">
        <v>233</v>
      </c>
    </row>
    <row r="1165" spans="1:16" x14ac:dyDescent="0.25">
      <c r="A1165" t="s">
        <v>0</v>
      </c>
      <c r="B1165" t="s">
        <v>6719</v>
      </c>
      <c r="C1165" t="s">
        <v>2563</v>
      </c>
      <c r="D1165" t="s">
        <v>4346</v>
      </c>
      <c r="E1165" t="s">
        <v>59</v>
      </c>
      <c r="F1165" t="b">
        <v>0</v>
      </c>
      <c r="G1165" t="s">
        <v>68</v>
      </c>
      <c r="H1165" s="1">
        <v>46035.667291666658</v>
      </c>
      <c r="I1165" t="b">
        <v>0</v>
      </c>
      <c r="J1165" t="b">
        <v>1</v>
      </c>
      <c r="K1165" t="s">
        <v>41</v>
      </c>
      <c r="L1165" t="s">
        <v>60</v>
      </c>
      <c r="M1165">
        <v>117500</v>
      </c>
      <c r="N1165"/>
      <c r="O1165" t="s">
        <v>6720</v>
      </c>
      <c r="P1165" t="s">
        <v>310</v>
      </c>
    </row>
    <row r="1166" spans="1:16" x14ac:dyDescent="0.25">
      <c r="A1166" t="s">
        <v>2</v>
      </c>
      <c r="B1166" t="s">
        <v>6721</v>
      </c>
      <c r="C1166" t="s">
        <v>81</v>
      </c>
      <c r="D1166" t="s">
        <v>4346</v>
      </c>
      <c r="E1166" t="s">
        <v>59</v>
      </c>
      <c r="F1166" t="b">
        <v>0</v>
      </c>
      <c r="G1166" t="s">
        <v>77</v>
      </c>
      <c r="H1166" s="1">
        <v>46035.667881944442</v>
      </c>
      <c r="I1166" t="b">
        <v>0</v>
      </c>
      <c r="J1166" t="b">
        <v>1</v>
      </c>
      <c r="K1166" t="s">
        <v>41</v>
      </c>
      <c r="L1166" t="s">
        <v>60</v>
      </c>
      <c r="M1166">
        <v>250000</v>
      </c>
      <c r="N1166"/>
      <c r="O1166" t="s">
        <v>6722</v>
      </c>
      <c r="P1166" t="s">
        <v>85</v>
      </c>
    </row>
    <row r="1167" spans="1:16" x14ac:dyDescent="0.25">
      <c r="A1167" t="s">
        <v>2</v>
      </c>
      <c r="B1167" t="s">
        <v>6723</v>
      </c>
      <c r="C1167" t="s">
        <v>2460</v>
      </c>
      <c r="D1167" t="s">
        <v>4587</v>
      </c>
      <c r="E1167" t="s">
        <v>59</v>
      </c>
      <c r="F1167" t="b">
        <v>0</v>
      </c>
      <c r="G1167" t="s">
        <v>73</v>
      </c>
      <c r="H1167" s="1">
        <v>46035.668090277781</v>
      </c>
      <c r="I1167" t="b">
        <v>0</v>
      </c>
      <c r="J1167" t="b">
        <v>0</v>
      </c>
      <c r="K1167" t="s">
        <v>41</v>
      </c>
      <c r="L1167" t="s">
        <v>74</v>
      </c>
      <c r="M1167"/>
      <c r="N1167">
        <v>52.5</v>
      </c>
      <c r="O1167" t="s">
        <v>6724</v>
      </c>
      <c r="P1167" t="s">
        <v>6725</v>
      </c>
    </row>
    <row r="1168" spans="1:16" x14ac:dyDescent="0.25">
      <c r="A1168" t="s">
        <v>2</v>
      </c>
      <c r="B1168" t="s">
        <v>6726</v>
      </c>
      <c r="C1168" t="s">
        <v>567</v>
      </c>
      <c r="D1168" t="s">
        <v>4587</v>
      </c>
      <c r="E1168" t="s">
        <v>59</v>
      </c>
      <c r="F1168" t="b">
        <v>0</v>
      </c>
      <c r="G1168" t="s">
        <v>89</v>
      </c>
      <c r="H1168" s="1">
        <v>46035.668379629627</v>
      </c>
      <c r="I1168" t="b">
        <v>0</v>
      </c>
      <c r="J1168" t="b">
        <v>0</v>
      </c>
      <c r="K1168" t="s">
        <v>41</v>
      </c>
      <c r="L1168" t="s">
        <v>74</v>
      </c>
      <c r="M1168"/>
      <c r="N1168">
        <v>52.5</v>
      </c>
      <c r="O1168" t="s">
        <v>6724</v>
      </c>
      <c r="P1168" t="s">
        <v>6727</v>
      </c>
    </row>
    <row r="1169" spans="1:16" x14ac:dyDescent="0.25">
      <c r="A1169" t="s">
        <v>1</v>
      </c>
      <c r="B1169" t="s">
        <v>6728</v>
      </c>
      <c r="C1169" t="s">
        <v>370</v>
      </c>
      <c r="D1169" t="s">
        <v>4526</v>
      </c>
      <c r="E1169" t="s">
        <v>59</v>
      </c>
      <c r="F1169" t="b">
        <v>0</v>
      </c>
      <c r="G1169" t="s">
        <v>65</v>
      </c>
      <c r="H1169" s="1">
        <v>46035.668437499997</v>
      </c>
      <c r="I1169" t="b">
        <v>0</v>
      </c>
      <c r="J1169" t="b">
        <v>1</v>
      </c>
      <c r="K1169" t="s">
        <v>41</v>
      </c>
      <c r="L1169" t="s">
        <v>60</v>
      </c>
      <c r="M1169">
        <v>152500</v>
      </c>
      <c r="N1169"/>
      <c r="O1169" t="s">
        <v>6729</v>
      </c>
      <c r="P1169" t="s">
        <v>6730</v>
      </c>
    </row>
    <row r="1170" spans="1:16" x14ac:dyDescent="0.25">
      <c r="A1170" t="s">
        <v>1</v>
      </c>
      <c r="B1170" t="s">
        <v>6731</v>
      </c>
      <c r="C1170" t="s">
        <v>40</v>
      </c>
      <c r="D1170" t="s">
        <v>4526</v>
      </c>
      <c r="E1170" t="s">
        <v>59</v>
      </c>
      <c r="F1170" t="b">
        <v>0</v>
      </c>
      <c r="G1170" t="s">
        <v>40</v>
      </c>
      <c r="H1170" s="1">
        <v>46035.674641203703</v>
      </c>
      <c r="I1170" t="b">
        <v>1</v>
      </c>
      <c r="J1170" t="b">
        <v>0</v>
      </c>
      <c r="K1170" t="s">
        <v>40</v>
      </c>
      <c r="L1170" t="s">
        <v>60</v>
      </c>
      <c r="M1170">
        <v>100000</v>
      </c>
      <c r="N1170"/>
      <c r="O1170" t="s">
        <v>6510</v>
      </c>
      <c r="P1170" t="s">
        <v>6732</v>
      </c>
    </row>
    <row r="1171" spans="1:16" x14ac:dyDescent="0.25">
      <c r="A1171" t="s">
        <v>0</v>
      </c>
      <c r="B1171" t="s">
        <v>6733</v>
      </c>
      <c r="C1171" t="s">
        <v>887</v>
      </c>
      <c r="D1171" t="s">
        <v>2360</v>
      </c>
      <c r="E1171" t="s">
        <v>59</v>
      </c>
      <c r="F1171" t="b">
        <v>0</v>
      </c>
      <c r="G1171" t="s">
        <v>65</v>
      </c>
      <c r="H1171" s="1">
        <v>46035.708391203712</v>
      </c>
      <c r="I1171" t="b">
        <v>1</v>
      </c>
      <c r="J1171" t="b">
        <v>1</v>
      </c>
      <c r="K1171" t="s">
        <v>41</v>
      </c>
      <c r="L1171" t="s">
        <v>60</v>
      </c>
      <c r="M1171">
        <v>93750</v>
      </c>
      <c r="N1171"/>
      <c r="O1171" t="s">
        <v>6734</v>
      </c>
      <c r="P1171" t="s">
        <v>6735</v>
      </c>
    </row>
    <row r="1172" spans="1:16" x14ac:dyDescent="0.25">
      <c r="A1172" t="s">
        <v>0</v>
      </c>
      <c r="B1172" t="s">
        <v>6736</v>
      </c>
      <c r="C1172" t="s">
        <v>224</v>
      </c>
      <c r="D1172" t="s">
        <v>5349</v>
      </c>
      <c r="E1172" t="s">
        <v>59</v>
      </c>
      <c r="F1172" t="b">
        <v>0</v>
      </c>
      <c r="G1172" t="s">
        <v>65</v>
      </c>
      <c r="H1172" s="1">
        <v>46035.708414351851</v>
      </c>
      <c r="I1172" t="b">
        <v>0</v>
      </c>
      <c r="J1172" t="b">
        <v>1</v>
      </c>
      <c r="K1172" t="s">
        <v>41</v>
      </c>
      <c r="L1172" t="s">
        <v>60</v>
      </c>
      <c r="M1172">
        <v>149000</v>
      </c>
      <c r="N1172"/>
      <c r="O1172" t="s">
        <v>3415</v>
      </c>
    </row>
    <row r="1173" spans="1:16" x14ac:dyDescent="0.25">
      <c r="A1173" t="s">
        <v>2</v>
      </c>
      <c r="B1173" t="s">
        <v>2</v>
      </c>
      <c r="C1173" t="s">
        <v>4226</v>
      </c>
      <c r="D1173" t="s">
        <v>4346</v>
      </c>
      <c r="E1173" t="s">
        <v>59</v>
      </c>
      <c r="F1173" t="b">
        <v>0</v>
      </c>
      <c r="G1173" t="s">
        <v>65</v>
      </c>
      <c r="H1173" s="1">
        <v>46035.709236111114</v>
      </c>
      <c r="I1173" t="b">
        <v>0</v>
      </c>
      <c r="J1173" t="b">
        <v>1</v>
      </c>
      <c r="K1173" t="s">
        <v>41</v>
      </c>
      <c r="L1173" t="s">
        <v>60</v>
      </c>
      <c r="M1173">
        <v>78744.005000000005</v>
      </c>
      <c r="N1173"/>
      <c r="O1173" t="s">
        <v>3732</v>
      </c>
      <c r="P1173" t="s">
        <v>6737</v>
      </c>
    </row>
    <row r="1174" spans="1:16" x14ac:dyDescent="0.25">
      <c r="A1174" t="s">
        <v>2</v>
      </c>
      <c r="B1174" t="s">
        <v>6738</v>
      </c>
      <c r="C1174" t="s">
        <v>81</v>
      </c>
      <c r="D1174" t="s">
        <v>4346</v>
      </c>
      <c r="E1174" t="s">
        <v>59</v>
      </c>
      <c r="F1174" t="b">
        <v>0</v>
      </c>
      <c r="G1174" t="s">
        <v>77</v>
      </c>
      <c r="H1174" s="1">
        <v>46035.70952546296</v>
      </c>
      <c r="I1174" t="b">
        <v>0</v>
      </c>
      <c r="J1174" t="b">
        <v>1</v>
      </c>
      <c r="K1174" t="s">
        <v>41</v>
      </c>
      <c r="L1174" t="s">
        <v>60</v>
      </c>
      <c r="M1174">
        <v>232500</v>
      </c>
      <c r="N1174"/>
      <c r="O1174" t="s">
        <v>6739</v>
      </c>
      <c r="P1174" t="s">
        <v>6740</v>
      </c>
    </row>
    <row r="1175" spans="1:16" x14ac:dyDescent="0.25">
      <c r="A1175" t="s">
        <v>1</v>
      </c>
      <c r="B1175" t="s">
        <v>6741</v>
      </c>
      <c r="C1175" t="s">
        <v>359</v>
      </c>
      <c r="D1175" t="s">
        <v>4017</v>
      </c>
      <c r="E1175" t="s">
        <v>88</v>
      </c>
      <c r="F1175" t="b">
        <v>0</v>
      </c>
      <c r="G1175" t="s">
        <v>65</v>
      </c>
      <c r="H1175" s="1">
        <v>46035.710335648153</v>
      </c>
      <c r="I1175" t="b">
        <v>0</v>
      </c>
      <c r="J1175" t="b">
        <v>0</v>
      </c>
      <c r="K1175" t="s">
        <v>41</v>
      </c>
      <c r="L1175" t="s">
        <v>74</v>
      </c>
      <c r="M1175"/>
      <c r="N1175">
        <v>70</v>
      </c>
      <c r="O1175" t="s">
        <v>3080</v>
      </c>
      <c r="P1175" t="s">
        <v>6742</v>
      </c>
    </row>
    <row r="1176" spans="1:16" x14ac:dyDescent="0.25">
      <c r="A1176" t="s">
        <v>1</v>
      </c>
      <c r="B1176" t="s">
        <v>6728</v>
      </c>
      <c r="C1176" t="s">
        <v>189</v>
      </c>
      <c r="D1176" t="s">
        <v>4346</v>
      </c>
      <c r="E1176" t="s">
        <v>59</v>
      </c>
      <c r="F1176" t="b">
        <v>0</v>
      </c>
      <c r="G1176" t="s">
        <v>65</v>
      </c>
      <c r="H1176" s="1">
        <v>46035.710358796299</v>
      </c>
      <c r="I1176" t="b">
        <v>0</v>
      </c>
      <c r="J1176" t="b">
        <v>1</v>
      </c>
      <c r="K1176" t="s">
        <v>41</v>
      </c>
      <c r="L1176" t="s">
        <v>60</v>
      </c>
      <c r="M1176">
        <v>152500</v>
      </c>
      <c r="N1176"/>
      <c r="O1176" t="s">
        <v>6743</v>
      </c>
      <c r="P1176" t="s">
        <v>6730</v>
      </c>
    </row>
    <row r="1177" spans="1:16" x14ac:dyDescent="0.25">
      <c r="A1177" t="s">
        <v>7</v>
      </c>
      <c r="B1177" t="s">
        <v>7</v>
      </c>
      <c r="C1177" t="s">
        <v>6744</v>
      </c>
      <c r="D1177" t="s">
        <v>4346</v>
      </c>
      <c r="E1177" t="s">
        <v>59</v>
      </c>
      <c r="F1177" t="b">
        <v>0</v>
      </c>
      <c r="G1177" t="s">
        <v>40</v>
      </c>
      <c r="H1177" s="1">
        <v>46035.715729166674</v>
      </c>
      <c r="I1177" t="b">
        <v>1</v>
      </c>
      <c r="J1177" t="b">
        <v>0</v>
      </c>
      <c r="K1177" t="s">
        <v>40</v>
      </c>
      <c r="L1177" t="s">
        <v>60</v>
      </c>
      <c r="M1177">
        <v>65000</v>
      </c>
      <c r="N1177"/>
      <c r="O1177" t="s">
        <v>4212</v>
      </c>
      <c r="P1177" t="s">
        <v>6745</v>
      </c>
    </row>
    <row r="1178" spans="1:16" x14ac:dyDescent="0.25">
      <c r="A1178" t="s">
        <v>2</v>
      </c>
      <c r="B1178" t="s">
        <v>6746</v>
      </c>
      <c r="C1178" t="s">
        <v>40</v>
      </c>
      <c r="D1178" t="s">
        <v>4526</v>
      </c>
      <c r="E1178" t="s">
        <v>59</v>
      </c>
      <c r="F1178" t="b">
        <v>0</v>
      </c>
      <c r="G1178" t="s">
        <v>40</v>
      </c>
      <c r="H1178" s="1">
        <v>46035.715775462973</v>
      </c>
      <c r="I1178" t="b">
        <v>1</v>
      </c>
      <c r="J1178" t="b">
        <v>0</v>
      </c>
      <c r="K1178" t="s">
        <v>40</v>
      </c>
      <c r="L1178" t="s">
        <v>60</v>
      </c>
      <c r="M1178">
        <v>102500</v>
      </c>
      <c r="N1178"/>
      <c r="O1178" t="s">
        <v>6747</v>
      </c>
      <c r="P1178" t="s">
        <v>6748</v>
      </c>
    </row>
    <row r="1179" spans="1:16" x14ac:dyDescent="0.25">
      <c r="A1179" t="s">
        <v>0</v>
      </c>
      <c r="B1179" t="s">
        <v>2522</v>
      </c>
      <c r="C1179" t="s">
        <v>830</v>
      </c>
      <c r="D1179" t="s">
        <v>4526</v>
      </c>
      <c r="E1179" t="s">
        <v>59</v>
      </c>
      <c r="F1179" t="b">
        <v>0</v>
      </c>
      <c r="G1179" t="s">
        <v>68</v>
      </c>
      <c r="H1179" s="1">
        <v>46035.750648148147</v>
      </c>
      <c r="I1179" t="b">
        <v>0</v>
      </c>
      <c r="J1179" t="b">
        <v>0</v>
      </c>
      <c r="K1179" t="s">
        <v>41</v>
      </c>
      <c r="L1179" t="s">
        <v>60</v>
      </c>
      <c r="M1179">
        <v>143735</v>
      </c>
      <c r="N1179"/>
      <c r="O1179" t="s">
        <v>5167</v>
      </c>
      <c r="P1179" t="s">
        <v>6749</v>
      </c>
    </row>
    <row r="1180" spans="1:16" x14ac:dyDescent="0.25">
      <c r="A1180" t="s">
        <v>0</v>
      </c>
      <c r="B1180" t="s">
        <v>298</v>
      </c>
      <c r="C1180" t="s">
        <v>148</v>
      </c>
      <c r="D1180" t="s">
        <v>4346</v>
      </c>
      <c r="E1180" t="s">
        <v>59</v>
      </c>
      <c r="F1180" t="b">
        <v>0</v>
      </c>
      <c r="G1180" t="s">
        <v>89</v>
      </c>
      <c r="H1180" s="1">
        <v>46035.750740740739</v>
      </c>
      <c r="I1180" t="b">
        <v>0</v>
      </c>
      <c r="J1180" t="b">
        <v>0</v>
      </c>
      <c r="K1180" t="s">
        <v>41</v>
      </c>
      <c r="L1180" t="s">
        <v>60</v>
      </c>
      <c r="M1180">
        <v>80000</v>
      </c>
      <c r="N1180"/>
      <c r="O1180" t="s">
        <v>6577</v>
      </c>
      <c r="P1180" t="s">
        <v>6578</v>
      </c>
    </row>
    <row r="1181" spans="1:16" x14ac:dyDescent="0.25">
      <c r="A1181" t="s">
        <v>2</v>
      </c>
      <c r="B1181" t="s">
        <v>6750</v>
      </c>
      <c r="C1181" t="s">
        <v>162</v>
      </c>
      <c r="D1181" t="s">
        <v>4346</v>
      </c>
      <c r="E1181" t="s">
        <v>59</v>
      </c>
      <c r="F1181" t="b">
        <v>0</v>
      </c>
      <c r="G1181" t="s">
        <v>73</v>
      </c>
      <c r="H1181" s="1">
        <v>46035.751423611109</v>
      </c>
      <c r="I1181" t="b">
        <v>0</v>
      </c>
      <c r="J1181" t="b">
        <v>1</v>
      </c>
      <c r="K1181" t="s">
        <v>41</v>
      </c>
      <c r="L1181" t="s">
        <v>60</v>
      </c>
      <c r="M1181">
        <v>242000</v>
      </c>
      <c r="N1181"/>
      <c r="O1181" t="s">
        <v>577</v>
      </c>
      <c r="P1181" t="s">
        <v>216</v>
      </c>
    </row>
    <row r="1182" spans="1:16" x14ac:dyDescent="0.25">
      <c r="A1182" t="s">
        <v>5</v>
      </c>
      <c r="B1182" t="s">
        <v>6693</v>
      </c>
      <c r="C1182" t="s">
        <v>134</v>
      </c>
      <c r="D1182" t="s">
        <v>4526</v>
      </c>
      <c r="E1182" t="s">
        <v>59</v>
      </c>
      <c r="F1182" t="b">
        <v>0</v>
      </c>
      <c r="G1182" t="s">
        <v>65</v>
      </c>
      <c r="H1182" s="1">
        <v>46035.751770833333</v>
      </c>
      <c r="I1182" t="b">
        <v>0</v>
      </c>
      <c r="J1182" t="b">
        <v>1</v>
      </c>
      <c r="K1182" t="s">
        <v>41</v>
      </c>
      <c r="L1182" t="s">
        <v>60</v>
      </c>
      <c r="M1182">
        <v>202000</v>
      </c>
      <c r="N1182"/>
      <c r="O1182" t="s">
        <v>3028</v>
      </c>
      <c r="P1182" t="s">
        <v>6694</v>
      </c>
    </row>
    <row r="1183" spans="1:16" x14ac:dyDescent="0.25">
      <c r="A1183" t="s">
        <v>1</v>
      </c>
      <c r="B1183" t="s">
        <v>316</v>
      </c>
      <c r="C1183" t="s">
        <v>574</v>
      </c>
      <c r="D1183" t="s">
        <v>4526</v>
      </c>
      <c r="E1183" t="s">
        <v>59</v>
      </c>
      <c r="F1183" t="b">
        <v>0</v>
      </c>
      <c r="G1183" t="s">
        <v>65</v>
      </c>
      <c r="H1183" s="1">
        <v>46035.752187500002</v>
      </c>
      <c r="I1183" t="b">
        <v>0</v>
      </c>
      <c r="J1183" t="b">
        <v>1</v>
      </c>
      <c r="K1183" t="s">
        <v>41</v>
      </c>
      <c r="L1183" t="s">
        <v>60</v>
      </c>
      <c r="M1183">
        <v>143000</v>
      </c>
      <c r="N1183"/>
      <c r="O1183" t="s">
        <v>6751</v>
      </c>
      <c r="P1183" t="s">
        <v>6752</v>
      </c>
    </row>
    <row r="1184" spans="1:16" x14ac:dyDescent="0.25">
      <c r="A1184" t="s">
        <v>0</v>
      </c>
      <c r="B1184" t="s">
        <v>5853</v>
      </c>
      <c r="C1184" t="s">
        <v>5067</v>
      </c>
      <c r="D1184" t="s">
        <v>4526</v>
      </c>
      <c r="E1184" t="s">
        <v>59</v>
      </c>
      <c r="F1184" t="b">
        <v>0</v>
      </c>
      <c r="G1184" t="s">
        <v>40</v>
      </c>
      <c r="H1184" s="1">
        <v>46035.75744212963</v>
      </c>
      <c r="I1184" t="b">
        <v>1</v>
      </c>
      <c r="J1184" t="b">
        <v>0</v>
      </c>
      <c r="K1184" t="s">
        <v>40</v>
      </c>
      <c r="L1184" t="s">
        <v>60</v>
      </c>
      <c r="M1184">
        <v>44000</v>
      </c>
      <c r="N1184"/>
      <c r="O1184" t="s">
        <v>6753</v>
      </c>
      <c r="P1184" t="s">
        <v>6754</v>
      </c>
    </row>
    <row r="1185" spans="1:16" x14ac:dyDescent="0.25">
      <c r="A1185" t="s">
        <v>3</v>
      </c>
      <c r="B1185" t="s">
        <v>6755</v>
      </c>
      <c r="C1185" t="s">
        <v>76</v>
      </c>
      <c r="D1185" t="s">
        <v>4622</v>
      </c>
      <c r="E1185" t="s">
        <v>59</v>
      </c>
      <c r="F1185" t="b">
        <v>1</v>
      </c>
      <c r="G1185" t="s">
        <v>13</v>
      </c>
      <c r="H1185" s="1">
        <v>46035.759456018517</v>
      </c>
      <c r="I1185" t="b">
        <v>0</v>
      </c>
      <c r="J1185" t="b">
        <v>0</v>
      </c>
      <c r="K1185" t="s">
        <v>13</v>
      </c>
      <c r="L1185" t="s">
        <v>60</v>
      </c>
      <c r="M1185">
        <v>126450</v>
      </c>
      <c r="N1185"/>
      <c r="O1185" t="s">
        <v>2806</v>
      </c>
      <c r="P1185" t="s">
        <v>6756</v>
      </c>
    </row>
    <row r="1186" spans="1:16" x14ac:dyDescent="0.25">
      <c r="A1186" t="s">
        <v>0</v>
      </c>
      <c r="B1186" t="s">
        <v>2199</v>
      </c>
      <c r="C1186" t="s">
        <v>484</v>
      </c>
      <c r="D1186" t="s">
        <v>2360</v>
      </c>
      <c r="E1186" t="s">
        <v>59</v>
      </c>
      <c r="F1186" t="b">
        <v>0</v>
      </c>
      <c r="G1186" t="s">
        <v>73</v>
      </c>
      <c r="H1186" s="1">
        <v>46035.792187500003</v>
      </c>
      <c r="I1186" t="b">
        <v>1</v>
      </c>
      <c r="J1186" t="b">
        <v>0</v>
      </c>
      <c r="K1186" t="s">
        <v>41</v>
      </c>
      <c r="L1186" t="s">
        <v>74</v>
      </c>
      <c r="M1186"/>
      <c r="N1186">
        <v>49</v>
      </c>
      <c r="O1186" t="s">
        <v>6757</v>
      </c>
      <c r="P1186" t="s">
        <v>6758</v>
      </c>
    </row>
    <row r="1187" spans="1:16" x14ac:dyDescent="0.25">
      <c r="A1187" t="s">
        <v>0</v>
      </c>
      <c r="B1187" t="s">
        <v>6759</v>
      </c>
      <c r="C1187" t="s">
        <v>3057</v>
      </c>
      <c r="D1187" t="s">
        <v>2360</v>
      </c>
      <c r="E1187" t="s">
        <v>59</v>
      </c>
      <c r="F1187" t="b">
        <v>0</v>
      </c>
      <c r="G1187" t="s">
        <v>68</v>
      </c>
      <c r="H1187" s="1">
        <v>46035.792314814818</v>
      </c>
      <c r="I1187" t="b">
        <v>0</v>
      </c>
      <c r="J1187" t="b">
        <v>1</v>
      </c>
      <c r="K1187" t="s">
        <v>41</v>
      </c>
      <c r="L1187" t="s">
        <v>60</v>
      </c>
      <c r="M1187">
        <v>82073</v>
      </c>
      <c r="N1187"/>
      <c r="O1187" t="s">
        <v>3497</v>
      </c>
      <c r="P1187" t="s">
        <v>6760</v>
      </c>
    </row>
    <row r="1188" spans="1:16" x14ac:dyDescent="0.25">
      <c r="A1188" t="s">
        <v>2</v>
      </c>
      <c r="B1188" t="s">
        <v>6761</v>
      </c>
      <c r="C1188" t="s">
        <v>172</v>
      </c>
      <c r="D1188" t="s">
        <v>4526</v>
      </c>
      <c r="E1188" t="s">
        <v>59</v>
      </c>
      <c r="F1188" t="b">
        <v>0</v>
      </c>
      <c r="G1188" t="s">
        <v>68</v>
      </c>
      <c r="H1188" s="1">
        <v>46035.792326388888</v>
      </c>
      <c r="I1188" t="b">
        <v>0</v>
      </c>
      <c r="J1188" t="b">
        <v>0</v>
      </c>
      <c r="K1188" t="s">
        <v>41</v>
      </c>
      <c r="L1188" t="s">
        <v>60</v>
      </c>
      <c r="M1188">
        <v>127000</v>
      </c>
      <c r="N1188"/>
      <c r="O1188" t="s">
        <v>101</v>
      </c>
      <c r="P1188" t="s">
        <v>6762</v>
      </c>
    </row>
    <row r="1189" spans="1:16" x14ac:dyDescent="0.25">
      <c r="A1189" t="s">
        <v>1</v>
      </c>
      <c r="B1189" t="s">
        <v>6763</v>
      </c>
      <c r="C1189" t="s">
        <v>616</v>
      </c>
      <c r="D1189" t="s">
        <v>4526</v>
      </c>
      <c r="E1189" t="s">
        <v>59</v>
      </c>
      <c r="F1189" t="b">
        <v>0</v>
      </c>
      <c r="G1189" t="s">
        <v>65</v>
      </c>
      <c r="H1189" s="1">
        <v>46035.793935185182</v>
      </c>
      <c r="I1189" t="b">
        <v>0</v>
      </c>
      <c r="J1189" t="b">
        <v>1</v>
      </c>
      <c r="K1189" t="s">
        <v>41</v>
      </c>
      <c r="L1189" t="s">
        <v>60</v>
      </c>
      <c r="M1189">
        <v>215000</v>
      </c>
      <c r="N1189"/>
      <c r="O1189" t="s">
        <v>5167</v>
      </c>
      <c r="P1189" t="s">
        <v>6764</v>
      </c>
    </row>
    <row r="1190" spans="1:16" x14ac:dyDescent="0.25">
      <c r="A1190" t="s">
        <v>1</v>
      </c>
      <c r="B1190" t="s">
        <v>1873</v>
      </c>
      <c r="C1190" t="s">
        <v>40</v>
      </c>
      <c r="D1190" t="s">
        <v>4526</v>
      </c>
      <c r="E1190" t="s">
        <v>59</v>
      </c>
      <c r="F1190" t="b">
        <v>0</v>
      </c>
      <c r="G1190" t="s">
        <v>40</v>
      </c>
      <c r="H1190" s="1">
        <v>46035.799687500003</v>
      </c>
      <c r="I1190" t="b">
        <v>0</v>
      </c>
      <c r="J1190" t="b">
        <v>0</v>
      </c>
      <c r="K1190" t="s">
        <v>40</v>
      </c>
      <c r="L1190" t="s">
        <v>60</v>
      </c>
      <c r="M1190">
        <v>155000</v>
      </c>
      <c r="N1190"/>
      <c r="O1190" t="s">
        <v>6511</v>
      </c>
      <c r="P1190" t="s">
        <v>6765</v>
      </c>
    </row>
    <row r="1191" spans="1:16" x14ac:dyDescent="0.25">
      <c r="A1191" t="s">
        <v>5</v>
      </c>
      <c r="B1191" t="s">
        <v>6766</v>
      </c>
      <c r="C1191" t="s">
        <v>604</v>
      </c>
      <c r="D1191" t="s">
        <v>4562</v>
      </c>
      <c r="E1191" t="s">
        <v>59</v>
      </c>
      <c r="F1191" t="b">
        <v>0</v>
      </c>
      <c r="G1191" t="s">
        <v>63</v>
      </c>
      <c r="H1191" s="1">
        <v>46035.819571759261</v>
      </c>
      <c r="I1191" t="b">
        <v>0</v>
      </c>
      <c r="J1191" t="b">
        <v>1</v>
      </c>
      <c r="K1191" t="s">
        <v>41</v>
      </c>
      <c r="L1191" t="s">
        <v>60</v>
      </c>
      <c r="M1191">
        <v>173500</v>
      </c>
      <c r="N1191"/>
      <c r="O1191" t="s">
        <v>95</v>
      </c>
      <c r="P1191" t="s">
        <v>4639</v>
      </c>
    </row>
    <row r="1192" spans="1:16" x14ac:dyDescent="0.25">
      <c r="A1192" t="s">
        <v>2</v>
      </c>
      <c r="B1192" t="s">
        <v>6767</v>
      </c>
      <c r="C1192" t="s">
        <v>75</v>
      </c>
      <c r="D1192" t="s">
        <v>4526</v>
      </c>
      <c r="E1192" t="s">
        <v>59</v>
      </c>
      <c r="F1192" t="b">
        <v>0</v>
      </c>
      <c r="G1192" t="s">
        <v>65</v>
      </c>
      <c r="H1192" s="1">
        <v>46035.833472222221</v>
      </c>
      <c r="I1192" t="b">
        <v>0</v>
      </c>
      <c r="J1192" t="b">
        <v>0</v>
      </c>
      <c r="K1192" t="s">
        <v>41</v>
      </c>
      <c r="L1192" t="s">
        <v>60</v>
      </c>
      <c r="M1192">
        <v>85000</v>
      </c>
      <c r="N1192"/>
      <c r="O1192" t="s">
        <v>761</v>
      </c>
      <c r="P1192" t="s">
        <v>5866</v>
      </c>
    </row>
    <row r="1193" spans="1:16" x14ac:dyDescent="0.25">
      <c r="A1193" t="s">
        <v>0</v>
      </c>
      <c r="B1193" t="s">
        <v>3630</v>
      </c>
      <c r="C1193" t="s">
        <v>1384</v>
      </c>
      <c r="D1193" t="s">
        <v>4346</v>
      </c>
      <c r="E1193" t="s">
        <v>59</v>
      </c>
      <c r="F1193" t="b">
        <v>0</v>
      </c>
      <c r="G1193" t="s">
        <v>77</v>
      </c>
      <c r="H1193" s="1">
        <v>46035.833634259259</v>
      </c>
      <c r="I1193" t="b">
        <v>0</v>
      </c>
      <c r="J1193" t="b">
        <v>1</v>
      </c>
      <c r="K1193" t="s">
        <v>41</v>
      </c>
      <c r="L1193" t="s">
        <v>60</v>
      </c>
      <c r="M1193">
        <v>116200</v>
      </c>
      <c r="N1193"/>
      <c r="O1193" t="s">
        <v>6768</v>
      </c>
      <c r="P1193" t="s">
        <v>6769</v>
      </c>
    </row>
    <row r="1194" spans="1:16" x14ac:dyDescent="0.25">
      <c r="A1194" t="s">
        <v>0</v>
      </c>
      <c r="B1194" t="s">
        <v>6770</v>
      </c>
      <c r="C1194" t="s">
        <v>1423</v>
      </c>
      <c r="D1194" t="s">
        <v>4630</v>
      </c>
      <c r="E1194" t="s">
        <v>88</v>
      </c>
      <c r="F1194" t="b">
        <v>0</v>
      </c>
      <c r="G1194" t="s">
        <v>89</v>
      </c>
      <c r="H1194" s="1">
        <v>46035.834074074082</v>
      </c>
      <c r="I1194" t="b">
        <v>1</v>
      </c>
      <c r="J1194" t="b">
        <v>1</v>
      </c>
      <c r="K1194" t="s">
        <v>41</v>
      </c>
      <c r="L1194" t="s">
        <v>74</v>
      </c>
      <c r="M1194"/>
      <c r="N1194">
        <v>29</v>
      </c>
      <c r="O1194" t="s">
        <v>6771</v>
      </c>
      <c r="P1194" t="s">
        <v>6772</v>
      </c>
    </row>
    <row r="1195" spans="1:16" x14ac:dyDescent="0.25">
      <c r="A1195" t="s">
        <v>2</v>
      </c>
      <c r="B1195" t="s">
        <v>6750</v>
      </c>
      <c r="C1195" t="s">
        <v>246</v>
      </c>
      <c r="D1195" t="s">
        <v>4526</v>
      </c>
      <c r="E1195" t="s">
        <v>59</v>
      </c>
      <c r="F1195" t="b">
        <v>0</v>
      </c>
      <c r="G1195" t="s">
        <v>65</v>
      </c>
      <c r="H1195" s="1">
        <v>46035.834270833337</v>
      </c>
      <c r="I1195" t="b">
        <v>0</v>
      </c>
      <c r="J1195" t="b">
        <v>1</v>
      </c>
      <c r="K1195" t="s">
        <v>41</v>
      </c>
      <c r="L1195" t="s">
        <v>60</v>
      </c>
      <c r="M1195">
        <v>242000</v>
      </c>
      <c r="N1195"/>
      <c r="O1195" t="s">
        <v>4831</v>
      </c>
      <c r="P1195" t="s">
        <v>216</v>
      </c>
    </row>
    <row r="1196" spans="1:16" x14ac:dyDescent="0.25">
      <c r="A1196" t="s">
        <v>1</v>
      </c>
      <c r="B1196" t="s">
        <v>6773</v>
      </c>
      <c r="C1196" t="s">
        <v>164</v>
      </c>
      <c r="D1196" t="s">
        <v>4017</v>
      </c>
      <c r="E1196" t="s">
        <v>88</v>
      </c>
      <c r="F1196" t="b">
        <v>0</v>
      </c>
      <c r="G1196" t="s">
        <v>65</v>
      </c>
      <c r="H1196" s="1">
        <v>46035.835127314807</v>
      </c>
      <c r="I1196" t="b">
        <v>1</v>
      </c>
      <c r="J1196" t="b">
        <v>0</v>
      </c>
      <c r="K1196" t="s">
        <v>41</v>
      </c>
      <c r="L1196" t="s">
        <v>74</v>
      </c>
      <c r="M1196"/>
      <c r="N1196">
        <v>96</v>
      </c>
      <c r="O1196" t="s">
        <v>6774</v>
      </c>
      <c r="P1196" t="s">
        <v>6775</v>
      </c>
    </row>
    <row r="1197" spans="1:16" x14ac:dyDescent="0.25">
      <c r="A1197" t="s">
        <v>1</v>
      </c>
      <c r="B1197" t="s">
        <v>6776</v>
      </c>
      <c r="C1197" t="s">
        <v>1088</v>
      </c>
      <c r="D1197" t="s">
        <v>4526</v>
      </c>
      <c r="E1197" t="s">
        <v>59</v>
      </c>
      <c r="F1197" t="b">
        <v>0</v>
      </c>
      <c r="G1197" t="s">
        <v>65</v>
      </c>
      <c r="H1197" s="1">
        <v>46035.835277777784</v>
      </c>
      <c r="I1197" t="b">
        <v>1</v>
      </c>
      <c r="J1197" t="b">
        <v>1</v>
      </c>
      <c r="K1197" t="s">
        <v>41</v>
      </c>
      <c r="L1197" t="s">
        <v>60</v>
      </c>
      <c r="M1197">
        <v>155500</v>
      </c>
      <c r="N1197"/>
      <c r="O1197" t="s">
        <v>1197</v>
      </c>
      <c r="P1197" t="s">
        <v>6777</v>
      </c>
    </row>
    <row r="1198" spans="1:16" x14ac:dyDescent="0.25">
      <c r="A1198" t="s">
        <v>1</v>
      </c>
      <c r="B1198" t="s">
        <v>6778</v>
      </c>
      <c r="C1198" t="s">
        <v>6779</v>
      </c>
      <c r="D1198" t="s">
        <v>5349</v>
      </c>
      <c r="E1198" t="s">
        <v>59</v>
      </c>
      <c r="F1198" t="b">
        <v>0</v>
      </c>
      <c r="G1198" t="s">
        <v>65</v>
      </c>
      <c r="H1198" s="1">
        <v>46035.835300925923</v>
      </c>
      <c r="I1198" t="b">
        <v>0</v>
      </c>
      <c r="J1198" t="b">
        <v>0</v>
      </c>
      <c r="K1198" t="s">
        <v>41</v>
      </c>
      <c r="L1198" t="s">
        <v>60</v>
      </c>
      <c r="M1198">
        <v>113500</v>
      </c>
      <c r="N1198"/>
      <c r="O1198" t="s">
        <v>6780</v>
      </c>
      <c r="P1198" t="s">
        <v>310</v>
      </c>
    </row>
    <row r="1199" spans="1:16" x14ac:dyDescent="0.25">
      <c r="A1199" t="s">
        <v>5</v>
      </c>
      <c r="B1199" t="s">
        <v>6766</v>
      </c>
      <c r="C1199" t="s">
        <v>431</v>
      </c>
      <c r="D1199" t="s">
        <v>4562</v>
      </c>
      <c r="E1199" t="s">
        <v>59</v>
      </c>
      <c r="F1199" t="b">
        <v>0</v>
      </c>
      <c r="G1199" t="s">
        <v>65</v>
      </c>
      <c r="H1199" s="1">
        <v>46035.835393518522</v>
      </c>
      <c r="I1199" t="b">
        <v>0</v>
      </c>
      <c r="J1199" t="b">
        <v>1</v>
      </c>
      <c r="K1199" t="s">
        <v>41</v>
      </c>
      <c r="L1199" t="s">
        <v>60</v>
      </c>
      <c r="M1199">
        <v>157500</v>
      </c>
      <c r="N1199"/>
      <c r="O1199" t="s">
        <v>95</v>
      </c>
      <c r="P1199" t="s">
        <v>4639</v>
      </c>
    </row>
    <row r="1200" spans="1:16" x14ac:dyDescent="0.25">
      <c r="A1200" t="s">
        <v>0</v>
      </c>
      <c r="B1200" t="s">
        <v>6781</v>
      </c>
      <c r="C1200" t="s">
        <v>930</v>
      </c>
      <c r="D1200" t="s">
        <v>584</v>
      </c>
      <c r="E1200" t="s">
        <v>72</v>
      </c>
      <c r="F1200" t="b">
        <v>0</v>
      </c>
      <c r="G1200" t="s">
        <v>19</v>
      </c>
      <c r="H1200" s="1">
        <v>46035.838240740741</v>
      </c>
      <c r="I1200" t="b">
        <v>0</v>
      </c>
      <c r="J1200" t="b">
        <v>0</v>
      </c>
      <c r="K1200" t="s">
        <v>19</v>
      </c>
      <c r="L1200" t="s">
        <v>74</v>
      </c>
      <c r="M1200"/>
      <c r="N1200">
        <v>15</v>
      </c>
      <c r="O1200" t="s">
        <v>1711</v>
      </c>
      <c r="P1200" t="s">
        <v>4661</v>
      </c>
    </row>
    <row r="1201" spans="1:16" x14ac:dyDescent="0.25">
      <c r="A1201" t="s">
        <v>0</v>
      </c>
      <c r="B1201" t="s">
        <v>6782</v>
      </c>
      <c r="C1201" t="s">
        <v>6783</v>
      </c>
      <c r="D1201" t="s">
        <v>2360</v>
      </c>
      <c r="E1201" t="s">
        <v>59</v>
      </c>
      <c r="F1201" t="b">
        <v>0</v>
      </c>
      <c r="G1201" t="s">
        <v>68</v>
      </c>
      <c r="H1201" s="1">
        <v>46035.875625000001</v>
      </c>
      <c r="I1201" t="b">
        <v>0</v>
      </c>
      <c r="J1201" t="b">
        <v>1</v>
      </c>
      <c r="K1201" t="s">
        <v>41</v>
      </c>
      <c r="L1201" t="s">
        <v>60</v>
      </c>
      <c r="M1201">
        <v>75650</v>
      </c>
      <c r="N1201"/>
      <c r="O1201" t="s">
        <v>6784</v>
      </c>
      <c r="P1201" t="s">
        <v>3201</v>
      </c>
    </row>
    <row r="1202" spans="1:16" x14ac:dyDescent="0.25">
      <c r="A1202" t="s">
        <v>1</v>
      </c>
      <c r="B1202" t="s">
        <v>6785</v>
      </c>
      <c r="C1202" t="s">
        <v>559</v>
      </c>
      <c r="D1202" t="s">
        <v>4346</v>
      </c>
      <c r="E1202" t="s">
        <v>59</v>
      </c>
      <c r="F1202" t="b">
        <v>0</v>
      </c>
      <c r="G1202" t="s">
        <v>65</v>
      </c>
      <c r="H1202" s="1">
        <v>46035.876967592587</v>
      </c>
      <c r="I1202" t="b">
        <v>0</v>
      </c>
      <c r="J1202" t="b">
        <v>1</v>
      </c>
      <c r="K1202" t="s">
        <v>41</v>
      </c>
      <c r="L1202" t="s">
        <v>60</v>
      </c>
      <c r="M1202">
        <v>122570</v>
      </c>
      <c r="N1202"/>
      <c r="O1202" t="s">
        <v>1571</v>
      </c>
      <c r="P1202" t="s">
        <v>5411</v>
      </c>
    </row>
    <row r="1203" spans="1:16" x14ac:dyDescent="0.25">
      <c r="A1203" t="s">
        <v>0</v>
      </c>
      <c r="B1203" t="s">
        <v>6786</v>
      </c>
      <c r="C1203" t="s">
        <v>484</v>
      </c>
      <c r="D1203" t="s">
        <v>323</v>
      </c>
      <c r="E1203" t="s">
        <v>88</v>
      </c>
      <c r="F1203" t="b">
        <v>0</v>
      </c>
      <c r="G1203" t="s">
        <v>73</v>
      </c>
      <c r="H1203" s="1">
        <v>46035.917187500003</v>
      </c>
      <c r="I1203" t="b">
        <v>1</v>
      </c>
      <c r="J1203" t="b">
        <v>0</v>
      </c>
      <c r="K1203" t="s">
        <v>41</v>
      </c>
      <c r="L1203" t="s">
        <v>74</v>
      </c>
      <c r="M1203"/>
      <c r="N1203">
        <v>40</v>
      </c>
      <c r="O1203" t="s">
        <v>323</v>
      </c>
      <c r="P1203" t="s">
        <v>6787</v>
      </c>
    </row>
    <row r="1204" spans="1:16" x14ac:dyDescent="0.25">
      <c r="A1204" t="s">
        <v>1</v>
      </c>
      <c r="B1204" t="s">
        <v>6788</v>
      </c>
      <c r="C1204" t="s">
        <v>190</v>
      </c>
      <c r="D1204" t="s">
        <v>4346</v>
      </c>
      <c r="E1204" t="s">
        <v>59</v>
      </c>
      <c r="F1204" t="b">
        <v>0</v>
      </c>
      <c r="G1204" t="s">
        <v>65</v>
      </c>
      <c r="H1204" s="1">
        <v>46035.918668981481</v>
      </c>
      <c r="I1204" t="b">
        <v>1</v>
      </c>
      <c r="J1204" t="b">
        <v>0</v>
      </c>
      <c r="K1204" t="s">
        <v>41</v>
      </c>
      <c r="L1204" t="s">
        <v>60</v>
      </c>
      <c r="M1204">
        <v>205000</v>
      </c>
      <c r="N1204"/>
      <c r="O1204" t="s">
        <v>6789</v>
      </c>
      <c r="P1204" t="s">
        <v>6790</v>
      </c>
    </row>
    <row r="1205" spans="1:16" x14ac:dyDescent="0.25">
      <c r="A1205" t="s">
        <v>1</v>
      </c>
      <c r="B1205" t="s">
        <v>6791</v>
      </c>
      <c r="C1205" t="s">
        <v>3768</v>
      </c>
      <c r="D1205" t="s">
        <v>4346</v>
      </c>
      <c r="E1205" t="s">
        <v>59</v>
      </c>
      <c r="F1205" t="b">
        <v>0</v>
      </c>
      <c r="G1205" t="s">
        <v>13</v>
      </c>
      <c r="H1205" s="1">
        <v>46035.967939814807</v>
      </c>
      <c r="I1205" t="b">
        <v>0</v>
      </c>
      <c r="J1205" t="b">
        <v>0</v>
      </c>
      <c r="K1205" t="s">
        <v>13</v>
      </c>
      <c r="L1205" t="s">
        <v>60</v>
      </c>
      <c r="M1205">
        <v>120000</v>
      </c>
      <c r="N1205"/>
      <c r="O1205" t="s">
        <v>183</v>
      </c>
      <c r="P1205" t="s">
        <v>622</v>
      </c>
    </row>
    <row r="1206" spans="1:16" x14ac:dyDescent="0.25">
      <c r="A1206" t="s">
        <v>0</v>
      </c>
      <c r="B1206" t="s">
        <v>5628</v>
      </c>
      <c r="C1206" t="s">
        <v>2736</v>
      </c>
      <c r="D1206" t="s">
        <v>584</v>
      </c>
      <c r="E1206" t="s">
        <v>72</v>
      </c>
      <c r="F1206" t="b">
        <v>0</v>
      </c>
      <c r="G1206" t="s">
        <v>25</v>
      </c>
      <c r="H1206" s="1">
        <v>46035.98510416667</v>
      </c>
      <c r="I1206" t="b">
        <v>0</v>
      </c>
      <c r="J1206" t="b">
        <v>0</v>
      </c>
      <c r="K1206" t="s">
        <v>25</v>
      </c>
      <c r="L1206" t="s">
        <v>74</v>
      </c>
      <c r="M1206"/>
      <c r="N1206">
        <v>25</v>
      </c>
      <c r="O1206" t="s">
        <v>4925</v>
      </c>
      <c r="P1206" t="s">
        <v>1482</v>
      </c>
    </row>
    <row r="1207" spans="1:16" x14ac:dyDescent="0.25">
      <c r="A1207" t="s">
        <v>0</v>
      </c>
      <c r="B1207" t="s">
        <v>1079</v>
      </c>
      <c r="C1207" t="s">
        <v>440</v>
      </c>
      <c r="D1207" t="s">
        <v>4526</v>
      </c>
      <c r="E1207" t="s">
        <v>88</v>
      </c>
      <c r="F1207" t="b">
        <v>0</v>
      </c>
      <c r="G1207" t="s">
        <v>65</v>
      </c>
      <c r="H1207" s="1">
        <v>46036.000104166669</v>
      </c>
      <c r="I1207" t="b">
        <v>1</v>
      </c>
      <c r="J1207" t="b">
        <v>0</v>
      </c>
      <c r="K1207" t="s">
        <v>41</v>
      </c>
      <c r="L1207" t="s">
        <v>74</v>
      </c>
      <c r="M1207"/>
      <c r="N1207">
        <v>61</v>
      </c>
      <c r="O1207" t="s">
        <v>1852</v>
      </c>
      <c r="P1207" t="s">
        <v>6792</v>
      </c>
    </row>
    <row r="1208" spans="1:16" x14ac:dyDescent="0.25">
      <c r="A1208" t="s">
        <v>0</v>
      </c>
      <c r="B1208" t="s">
        <v>6793</v>
      </c>
      <c r="C1208" t="s">
        <v>142</v>
      </c>
      <c r="D1208" t="s">
        <v>2360</v>
      </c>
      <c r="E1208" t="s">
        <v>59</v>
      </c>
      <c r="F1208" t="b">
        <v>0</v>
      </c>
      <c r="G1208" t="s">
        <v>65</v>
      </c>
      <c r="H1208" s="1">
        <v>46036.000115740739</v>
      </c>
      <c r="I1208" t="b">
        <v>0</v>
      </c>
      <c r="J1208" t="b">
        <v>0</v>
      </c>
      <c r="K1208" t="s">
        <v>41</v>
      </c>
      <c r="L1208" t="s">
        <v>60</v>
      </c>
      <c r="M1208">
        <v>102500</v>
      </c>
      <c r="N1208"/>
      <c r="O1208" t="s">
        <v>6794</v>
      </c>
      <c r="P1208" t="s">
        <v>325</v>
      </c>
    </row>
    <row r="1209" spans="1:16" x14ac:dyDescent="0.25">
      <c r="A1209" t="s">
        <v>0</v>
      </c>
      <c r="B1209" t="s">
        <v>6795</v>
      </c>
      <c r="C1209" t="s">
        <v>76</v>
      </c>
      <c r="D1209" t="s">
        <v>584</v>
      </c>
      <c r="E1209" t="s">
        <v>72</v>
      </c>
      <c r="F1209" t="b">
        <v>1</v>
      </c>
      <c r="G1209" t="s">
        <v>31</v>
      </c>
      <c r="H1209" s="1">
        <v>46036.005312499998</v>
      </c>
      <c r="I1209" t="b">
        <v>1</v>
      </c>
      <c r="J1209" t="b">
        <v>0</v>
      </c>
      <c r="K1209" t="s">
        <v>31</v>
      </c>
      <c r="L1209" t="s">
        <v>74</v>
      </c>
      <c r="M1209"/>
      <c r="N1209">
        <v>25</v>
      </c>
      <c r="O1209" t="s">
        <v>4677</v>
      </c>
    </row>
    <row r="1210" spans="1:16" x14ac:dyDescent="0.25">
      <c r="A1210" t="s">
        <v>4</v>
      </c>
      <c r="B1210" t="s">
        <v>6796</v>
      </c>
      <c r="C1210" t="s">
        <v>76</v>
      </c>
      <c r="D1210" t="s">
        <v>4868</v>
      </c>
      <c r="E1210" t="s">
        <v>59</v>
      </c>
      <c r="F1210" t="b">
        <v>1</v>
      </c>
      <c r="G1210" t="s">
        <v>13</v>
      </c>
      <c r="H1210" s="1">
        <v>46036.009710648148</v>
      </c>
      <c r="I1210" t="b">
        <v>1</v>
      </c>
      <c r="J1210" t="b">
        <v>0</v>
      </c>
      <c r="K1210" t="s">
        <v>13</v>
      </c>
      <c r="L1210" t="s">
        <v>60</v>
      </c>
      <c r="M1210">
        <v>187500</v>
      </c>
      <c r="N1210"/>
      <c r="O1210" t="s">
        <v>6797</v>
      </c>
      <c r="P1210" t="s">
        <v>6798</v>
      </c>
    </row>
    <row r="1211" spans="1:16" x14ac:dyDescent="0.25">
      <c r="A1211" t="s">
        <v>2</v>
      </c>
      <c r="B1211" t="s">
        <v>6799</v>
      </c>
      <c r="C1211" t="s">
        <v>1384</v>
      </c>
      <c r="D1211" t="s">
        <v>4346</v>
      </c>
      <c r="E1211" t="s">
        <v>59</v>
      </c>
      <c r="F1211" t="b">
        <v>0</v>
      </c>
      <c r="G1211" t="s">
        <v>77</v>
      </c>
      <c r="H1211" s="1">
        <v>46036.042858796303</v>
      </c>
      <c r="I1211" t="b">
        <v>0</v>
      </c>
      <c r="J1211" t="b">
        <v>1</v>
      </c>
      <c r="K1211" t="s">
        <v>41</v>
      </c>
      <c r="L1211" t="s">
        <v>60</v>
      </c>
      <c r="M1211">
        <v>196000</v>
      </c>
      <c r="N1211"/>
      <c r="O1211" t="s">
        <v>5690</v>
      </c>
      <c r="P1211" t="s">
        <v>6800</v>
      </c>
    </row>
    <row r="1212" spans="1:16" x14ac:dyDescent="0.25">
      <c r="A1212" t="s">
        <v>0</v>
      </c>
      <c r="B1212" t="s">
        <v>6801</v>
      </c>
      <c r="C1212" t="s">
        <v>4765</v>
      </c>
      <c r="D1212" t="s">
        <v>4346</v>
      </c>
      <c r="E1212" t="s">
        <v>59</v>
      </c>
      <c r="F1212" t="b">
        <v>0</v>
      </c>
      <c r="G1212" t="s">
        <v>40</v>
      </c>
      <c r="H1212" s="1">
        <v>46036.049062500002</v>
      </c>
      <c r="I1212" t="b">
        <v>1</v>
      </c>
      <c r="J1212" t="b">
        <v>0</v>
      </c>
      <c r="K1212" t="s">
        <v>40</v>
      </c>
      <c r="L1212" t="s">
        <v>60</v>
      </c>
      <c r="M1212">
        <v>45000</v>
      </c>
      <c r="N1212"/>
      <c r="O1212" t="s">
        <v>101</v>
      </c>
      <c r="P1212" t="s">
        <v>462</v>
      </c>
    </row>
    <row r="1213" spans="1:16" x14ac:dyDescent="0.25">
      <c r="A1213" t="s">
        <v>0</v>
      </c>
      <c r="B1213" t="s">
        <v>6802</v>
      </c>
      <c r="C1213" t="s">
        <v>97</v>
      </c>
      <c r="D1213" t="s">
        <v>4346</v>
      </c>
      <c r="E1213" t="s">
        <v>59</v>
      </c>
      <c r="F1213" t="b">
        <v>0</v>
      </c>
      <c r="G1213" t="s">
        <v>89</v>
      </c>
      <c r="H1213" s="1">
        <v>46036.084074074082</v>
      </c>
      <c r="I1213" t="b">
        <v>0</v>
      </c>
      <c r="J1213" t="b">
        <v>1</v>
      </c>
      <c r="K1213" t="s">
        <v>41</v>
      </c>
      <c r="L1213" t="s">
        <v>60</v>
      </c>
      <c r="M1213">
        <v>74188.5</v>
      </c>
      <c r="N1213"/>
      <c r="O1213" t="s">
        <v>6803</v>
      </c>
      <c r="P1213" t="s">
        <v>6804</v>
      </c>
    </row>
    <row r="1214" spans="1:16" x14ac:dyDescent="0.25">
      <c r="A1214" t="s">
        <v>2</v>
      </c>
      <c r="B1214" t="s">
        <v>6805</v>
      </c>
      <c r="C1214" t="s">
        <v>224</v>
      </c>
      <c r="D1214" t="s">
        <v>2360</v>
      </c>
      <c r="E1214" t="s">
        <v>59</v>
      </c>
      <c r="F1214" t="b">
        <v>0</v>
      </c>
      <c r="G1214" t="s">
        <v>65</v>
      </c>
      <c r="H1214" s="1">
        <v>46036.167685185188</v>
      </c>
      <c r="I1214" t="b">
        <v>0</v>
      </c>
      <c r="J1214" t="b">
        <v>1</v>
      </c>
      <c r="K1214" t="s">
        <v>41</v>
      </c>
      <c r="L1214" t="s">
        <v>60</v>
      </c>
      <c r="M1214">
        <v>227500</v>
      </c>
      <c r="N1214"/>
      <c r="O1214" t="s">
        <v>6806</v>
      </c>
      <c r="P1214" t="s">
        <v>219</v>
      </c>
    </row>
    <row r="1215" spans="1:16" x14ac:dyDescent="0.25">
      <c r="A1215" t="s">
        <v>2</v>
      </c>
      <c r="B1215" t="s">
        <v>6807</v>
      </c>
      <c r="C1215" t="s">
        <v>998</v>
      </c>
      <c r="D1215" t="s">
        <v>4526</v>
      </c>
      <c r="E1215" t="s">
        <v>59</v>
      </c>
      <c r="F1215" t="b">
        <v>0</v>
      </c>
      <c r="G1215" t="s">
        <v>65</v>
      </c>
      <c r="H1215" s="1">
        <v>46036.209351851852</v>
      </c>
      <c r="I1215" t="b">
        <v>0</v>
      </c>
      <c r="J1215" t="b">
        <v>1</v>
      </c>
      <c r="K1215" t="s">
        <v>41</v>
      </c>
      <c r="L1215" t="s">
        <v>60</v>
      </c>
      <c r="M1215">
        <v>218000</v>
      </c>
      <c r="N1215"/>
      <c r="O1215" t="s">
        <v>2521</v>
      </c>
      <c r="P1215" t="s">
        <v>6808</v>
      </c>
    </row>
    <row r="1216" spans="1:16" x14ac:dyDescent="0.25">
      <c r="A1216" t="s">
        <v>4</v>
      </c>
      <c r="B1216" t="s">
        <v>6809</v>
      </c>
      <c r="C1216" t="s">
        <v>1137</v>
      </c>
      <c r="D1216" t="s">
        <v>2360</v>
      </c>
      <c r="E1216" t="s">
        <v>59</v>
      </c>
      <c r="F1216" t="b">
        <v>0</v>
      </c>
      <c r="G1216" t="s">
        <v>68</v>
      </c>
      <c r="H1216" s="1">
        <v>46036.250671296293</v>
      </c>
      <c r="I1216" t="b">
        <v>0</v>
      </c>
      <c r="J1216" t="b">
        <v>1</v>
      </c>
      <c r="K1216" t="s">
        <v>41</v>
      </c>
      <c r="L1216" t="s">
        <v>60</v>
      </c>
      <c r="M1216">
        <v>112500</v>
      </c>
      <c r="N1216"/>
      <c r="O1216" t="s">
        <v>6810</v>
      </c>
      <c r="P1216" t="s">
        <v>6811</v>
      </c>
    </row>
    <row r="1217" spans="1:16" x14ac:dyDescent="0.25">
      <c r="A1217" t="s">
        <v>2</v>
      </c>
      <c r="B1217" t="s">
        <v>6812</v>
      </c>
      <c r="C1217" t="s">
        <v>218</v>
      </c>
      <c r="D1217" t="s">
        <v>2360</v>
      </c>
      <c r="E1217" t="s">
        <v>59</v>
      </c>
      <c r="F1217" t="b">
        <v>0</v>
      </c>
      <c r="G1217" t="s">
        <v>63</v>
      </c>
      <c r="H1217" s="1">
        <v>46036.261076388888</v>
      </c>
      <c r="I1217" t="b">
        <v>0</v>
      </c>
      <c r="J1217" t="b">
        <v>1</v>
      </c>
      <c r="K1217" t="s">
        <v>41</v>
      </c>
      <c r="L1217" t="s">
        <v>60</v>
      </c>
      <c r="M1217">
        <v>199500</v>
      </c>
      <c r="N1217"/>
      <c r="O1217" t="s">
        <v>1172</v>
      </c>
      <c r="P1217" t="s">
        <v>718</v>
      </c>
    </row>
    <row r="1218" spans="1:16" x14ac:dyDescent="0.25">
      <c r="A1218" t="s">
        <v>7</v>
      </c>
      <c r="B1218" t="s">
        <v>6813</v>
      </c>
      <c r="C1218" t="s">
        <v>315</v>
      </c>
      <c r="D1218" t="s">
        <v>2360</v>
      </c>
      <c r="E1218" t="s">
        <v>59</v>
      </c>
      <c r="F1218" t="b">
        <v>0</v>
      </c>
      <c r="G1218" t="s">
        <v>65</v>
      </c>
      <c r="H1218" s="1">
        <v>46036.291909722233</v>
      </c>
      <c r="I1218" t="b">
        <v>0</v>
      </c>
      <c r="J1218" t="b">
        <v>1</v>
      </c>
      <c r="K1218" t="s">
        <v>41</v>
      </c>
      <c r="L1218" t="s">
        <v>60</v>
      </c>
      <c r="M1218">
        <v>137725</v>
      </c>
      <c r="N1218"/>
      <c r="O1218" t="s">
        <v>1218</v>
      </c>
    </row>
    <row r="1219" spans="1:16" x14ac:dyDescent="0.25">
      <c r="A1219" t="s">
        <v>2</v>
      </c>
      <c r="B1219" t="s">
        <v>6814</v>
      </c>
      <c r="C1219" t="s">
        <v>320</v>
      </c>
      <c r="D1219" t="s">
        <v>4526</v>
      </c>
      <c r="E1219" t="s">
        <v>59</v>
      </c>
      <c r="F1219" t="b">
        <v>0</v>
      </c>
      <c r="G1219" t="s">
        <v>73</v>
      </c>
      <c r="H1219" s="1">
        <v>46036.292187500003</v>
      </c>
      <c r="I1219" t="b">
        <v>0</v>
      </c>
      <c r="J1219" t="b">
        <v>1</v>
      </c>
      <c r="K1219" t="s">
        <v>41</v>
      </c>
      <c r="L1219" t="s">
        <v>60</v>
      </c>
      <c r="M1219">
        <v>104343.5</v>
      </c>
      <c r="N1219"/>
      <c r="O1219" t="s">
        <v>4548</v>
      </c>
      <c r="P1219" t="s">
        <v>6815</v>
      </c>
    </row>
    <row r="1220" spans="1:16" x14ac:dyDescent="0.25">
      <c r="A1220" t="s">
        <v>4</v>
      </c>
      <c r="B1220" t="s">
        <v>6816</v>
      </c>
      <c r="C1220" t="s">
        <v>315</v>
      </c>
      <c r="D1220" t="s">
        <v>4526</v>
      </c>
      <c r="E1220" t="s">
        <v>59</v>
      </c>
      <c r="F1220" t="b">
        <v>0</v>
      </c>
      <c r="G1220" t="s">
        <v>65</v>
      </c>
      <c r="H1220" s="1">
        <v>46036.292743055557</v>
      </c>
      <c r="I1220" t="b">
        <v>0</v>
      </c>
      <c r="J1220" t="b">
        <v>1</v>
      </c>
      <c r="K1220" t="s">
        <v>41</v>
      </c>
      <c r="L1220" t="s">
        <v>60</v>
      </c>
      <c r="M1220">
        <v>207000</v>
      </c>
      <c r="N1220"/>
      <c r="O1220" t="s">
        <v>4548</v>
      </c>
      <c r="P1220" t="s">
        <v>3099</v>
      </c>
    </row>
    <row r="1221" spans="1:16" x14ac:dyDescent="0.25">
      <c r="A1221" t="s">
        <v>2</v>
      </c>
      <c r="B1221" t="s">
        <v>5702</v>
      </c>
      <c r="C1221" t="s">
        <v>172</v>
      </c>
      <c r="D1221" t="s">
        <v>2360</v>
      </c>
      <c r="E1221" t="s">
        <v>59</v>
      </c>
      <c r="F1221" t="b">
        <v>0</v>
      </c>
      <c r="G1221" t="s">
        <v>68</v>
      </c>
      <c r="H1221" s="1">
        <v>46036.293032407397</v>
      </c>
      <c r="I1221" t="b">
        <v>0</v>
      </c>
      <c r="J1221" t="b">
        <v>1</v>
      </c>
      <c r="K1221" t="s">
        <v>41</v>
      </c>
      <c r="L1221" t="s">
        <v>60</v>
      </c>
      <c r="M1221">
        <v>230000</v>
      </c>
      <c r="N1221"/>
      <c r="O1221" t="s">
        <v>1487</v>
      </c>
      <c r="P1221" t="s">
        <v>5703</v>
      </c>
    </row>
    <row r="1222" spans="1:16" x14ac:dyDescent="0.25">
      <c r="A1222" t="s">
        <v>1</v>
      </c>
      <c r="B1222" t="s">
        <v>6728</v>
      </c>
      <c r="C1222" t="s">
        <v>370</v>
      </c>
      <c r="D1222" t="s">
        <v>2360</v>
      </c>
      <c r="E1222" t="s">
        <v>59</v>
      </c>
      <c r="F1222" t="b">
        <v>0</v>
      </c>
      <c r="G1222" t="s">
        <v>65</v>
      </c>
      <c r="H1222" s="1">
        <v>46036.29315972222</v>
      </c>
      <c r="I1222" t="b">
        <v>0</v>
      </c>
      <c r="J1222" t="b">
        <v>1</v>
      </c>
      <c r="K1222" t="s">
        <v>41</v>
      </c>
      <c r="L1222" t="s">
        <v>60</v>
      </c>
      <c r="M1222">
        <v>152500</v>
      </c>
      <c r="N1222"/>
      <c r="O1222" t="s">
        <v>6817</v>
      </c>
      <c r="P1222" t="s">
        <v>6730</v>
      </c>
    </row>
    <row r="1223" spans="1:16" x14ac:dyDescent="0.25">
      <c r="A1223" t="s">
        <v>1</v>
      </c>
      <c r="B1223" t="s">
        <v>6818</v>
      </c>
      <c r="C1223" t="s">
        <v>650</v>
      </c>
      <c r="D1223" t="s">
        <v>4346</v>
      </c>
      <c r="E1223" t="s">
        <v>59</v>
      </c>
      <c r="F1223" t="b">
        <v>0</v>
      </c>
      <c r="G1223" t="s">
        <v>65</v>
      </c>
      <c r="H1223" s="1">
        <v>46036.293229166673</v>
      </c>
      <c r="I1223" t="b">
        <v>0</v>
      </c>
      <c r="J1223" t="b">
        <v>1</v>
      </c>
      <c r="K1223" t="s">
        <v>41</v>
      </c>
      <c r="L1223" t="s">
        <v>60</v>
      </c>
      <c r="M1223">
        <v>105000</v>
      </c>
      <c r="N1223"/>
      <c r="O1223" t="s">
        <v>4232</v>
      </c>
      <c r="P1223" t="s">
        <v>6819</v>
      </c>
    </row>
    <row r="1224" spans="1:16" x14ac:dyDescent="0.25">
      <c r="A1224" t="s">
        <v>1</v>
      </c>
      <c r="B1224" t="s">
        <v>2450</v>
      </c>
      <c r="C1224" t="s">
        <v>2130</v>
      </c>
      <c r="D1224" t="s">
        <v>4526</v>
      </c>
      <c r="E1224" t="s">
        <v>59</v>
      </c>
      <c r="F1224" t="b">
        <v>0</v>
      </c>
      <c r="G1224" t="s">
        <v>65</v>
      </c>
      <c r="H1224" s="1">
        <v>46036.293414351851</v>
      </c>
      <c r="I1224" t="b">
        <v>0</v>
      </c>
      <c r="J1224" t="b">
        <v>1</v>
      </c>
      <c r="K1224" t="s">
        <v>41</v>
      </c>
      <c r="L1224" t="s">
        <v>74</v>
      </c>
      <c r="M1224"/>
      <c r="N1224">
        <v>75</v>
      </c>
      <c r="O1224" t="s">
        <v>4548</v>
      </c>
      <c r="P1224" t="s">
        <v>1662</v>
      </c>
    </row>
    <row r="1225" spans="1:16" x14ac:dyDescent="0.25">
      <c r="A1225" t="s">
        <v>2</v>
      </c>
      <c r="B1225" t="s">
        <v>862</v>
      </c>
      <c r="C1225" t="s">
        <v>716</v>
      </c>
      <c r="D1225" t="s">
        <v>4526</v>
      </c>
      <c r="E1225" t="s">
        <v>59</v>
      </c>
      <c r="F1225" t="b">
        <v>0</v>
      </c>
      <c r="G1225" t="s">
        <v>63</v>
      </c>
      <c r="H1225" s="1">
        <v>46036.302743055552</v>
      </c>
      <c r="I1225" t="b">
        <v>0</v>
      </c>
      <c r="J1225" t="b">
        <v>1</v>
      </c>
      <c r="K1225" t="s">
        <v>41</v>
      </c>
      <c r="L1225" t="s">
        <v>60</v>
      </c>
      <c r="M1225">
        <v>265382.5</v>
      </c>
      <c r="N1225"/>
      <c r="O1225" t="s">
        <v>4548</v>
      </c>
      <c r="P1225" t="s">
        <v>4062</v>
      </c>
    </row>
    <row r="1226" spans="1:16" x14ac:dyDescent="0.25">
      <c r="A1226" t="s">
        <v>7</v>
      </c>
      <c r="B1226" t="s">
        <v>6820</v>
      </c>
      <c r="C1226" t="s">
        <v>1189</v>
      </c>
      <c r="D1226" t="s">
        <v>4526</v>
      </c>
      <c r="E1226" t="s">
        <v>59</v>
      </c>
      <c r="F1226" t="b">
        <v>0</v>
      </c>
      <c r="G1226" t="s">
        <v>77</v>
      </c>
      <c r="H1226" s="1">
        <v>46036.375381944446</v>
      </c>
      <c r="I1226" t="b">
        <v>0</v>
      </c>
      <c r="J1226" t="b">
        <v>1</v>
      </c>
      <c r="K1226" t="s">
        <v>41</v>
      </c>
      <c r="L1226" t="s">
        <v>60</v>
      </c>
      <c r="M1226">
        <v>170000</v>
      </c>
      <c r="N1226"/>
      <c r="O1226" t="s">
        <v>116</v>
      </c>
      <c r="P1226" t="s">
        <v>2191</v>
      </c>
    </row>
    <row r="1227" spans="1:16" x14ac:dyDescent="0.25">
      <c r="A1227" t="s">
        <v>1</v>
      </c>
      <c r="B1227" t="s">
        <v>470</v>
      </c>
      <c r="C1227" t="s">
        <v>6454</v>
      </c>
      <c r="D1227" t="s">
        <v>2360</v>
      </c>
      <c r="E1227" t="s">
        <v>59</v>
      </c>
      <c r="F1227" t="b">
        <v>0</v>
      </c>
      <c r="G1227" t="s">
        <v>77</v>
      </c>
      <c r="H1227" s="1">
        <v>46036.377384259264</v>
      </c>
      <c r="I1227" t="b">
        <v>1</v>
      </c>
      <c r="J1227" t="b">
        <v>1</v>
      </c>
      <c r="K1227" t="s">
        <v>41</v>
      </c>
      <c r="L1227" t="s">
        <v>60</v>
      </c>
      <c r="M1227">
        <v>135000</v>
      </c>
      <c r="N1227"/>
      <c r="O1227" t="s">
        <v>4007</v>
      </c>
      <c r="P1227" t="s">
        <v>6455</v>
      </c>
    </row>
    <row r="1228" spans="1:16" x14ac:dyDescent="0.25">
      <c r="A1228" t="s">
        <v>7</v>
      </c>
      <c r="B1228" t="s">
        <v>6821</v>
      </c>
      <c r="C1228" t="s">
        <v>2397</v>
      </c>
      <c r="D1228" t="s">
        <v>2360</v>
      </c>
      <c r="E1228" t="s">
        <v>72</v>
      </c>
      <c r="F1228" t="b">
        <v>0</v>
      </c>
      <c r="G1228" t="s">
        <v>65</v>
      </c>
      <c r="H1228" s="1">
        <v>46036.416828703703</v>
      </c>
      <c r="I1228" t="b">
        <v>0</v>
      </c>
      <c r="J1228" t="b">
        <v>1</v>
      </c>
      <c r="K1228" t="s">
        <v>41</v>
      </c>
      <c r="L1228" t="s">
        <v>60</v>
      </c>
      <c r="M1228">
        <v>162000</v>
      </c>
      <c r="N1228"/>
      <c r="O1228" t="s">
        <v>424</v>
      </c>
      <c r="P1228" t="s">
        <v>6822</v>
      </c>
    </row>
    <row r="1229" spans="1:16" x14ac:dyDescent="0.25">
      <c r="A1229" t="s">
        <v>0</v>
      </c>
      <c r="B1229" t="s">
        <v>6457</v>
      </c>
      <c r="C1229" t="s">
        <v>201</v>
      </c>
      <c r="D1229" t="s">
        <v>2360</v>
      </c>
      <c r="E1229" t="s">
        <v>59</v>
      </c>
      <c r="F1229" t="b">
        <v>0</v>
      </c>
      <c r="G1229" t="s">
        <v>77</v>
      </c>
      <c r="H1229" s="1">
        <v>46036.417002314818</v>
      </c>
      <c r="I1229" t="b">
        <v>0</v>
      </c>
      <c r="J1229" t="b">
        <v>0</v>
      </c>
      <c r="K1229" t="s">
        <v>41</v>
      </c>
      <c r="L1229" t="s">
        <v>60</v>
      </c>
      <c r="M1229">
        <v>100000</v>
      </c>
      <c r="N1229"/>
      <c r="O1229" t="s">
        <v>6823</v>
      </c>
      <c r="P1229" t="s">
        <v>6459</v>
      </c>
    </row>
    <row r="1230" spans="1:16" x14ac:dyDescent="0.25">
      <c r="A1230" t="s">
        <v>2</v>
      </c>
      <c r="B1230" t="s">
        <v>6824</v>
      </c>
      <c r="C1230" t="s">
        <v>326</v>
      </c>
      <c r="D1230" t="s">
        <v>2360</v>
      </c>
      <c r="E1230" t="s">
        <v>59</v>
      </c>
      <c r="F1230" t="b">
        <v>0</v>
      </c>
      <c r="G1230" t="s">
        <v>77</v>
      </c>
      <c r="H1230" s="1">
        <v>46036.417858796303</v>
      </c>
      <c r="I1230" t="b">
        <v>0</v>
      </c>
      <c r="J1230" t="b">
        <v>0</v>
      </c>
      <c r="K1230" t="s">
        <v>41</v>
      </c>
      <c r="L1230" t="s">
        <v>60</v>
      </c>
      <c r="M1230">
        <v>245500</v>
      </c>
      <c r="N1230"/>
      <c r="O1230" t="s">
        <v>343</v>
      </c>
    </row>
    <row r="1231" spans="1:16" x14ac:dyDescent="0.25">
      <c r="A1231" t="s">
        <v>1</v>
      </c>
      <c r="B1231" t="s">
        <v>6825</v>
      </c>
      <c r="C1231" t="s">
        <v>472</v>
      </c>
      <c r="D1231" t="s">
        <v>4550</v>
      </c>
      <c r="E1231" t="s">
        <v>59</v>
      </c>
      <c r="F1231" t="b">
        <v>0</v>
      </c>
      <c r="G1231" t="s">
        <v>65</v>
      </c>
      <c r="H1231" s="1">
        <v>46036.418344907397</v>
      </c>
      <c r="I1231" t="b">
        <v>0</v>
      </c>
      <c r="J1231" t="b">
        <v>0</v>
      </c>
      <c r="K1231" t="s">
        <v>41</v>
      </c>
      <c r="L1231" t="s">
        <v>60</v>
      </c>
      <c r="M1231">
        <v>100000</v>
      </c>
      <c r="N1231"/>
      <c r="O1231" t="s">
        <v>6826</v>
      </c>
      <c r="P1231" t="s">
        <v>6827</v>
      </c>
    </row>
    <row r="1232" spans="1:16" x14ac:dyDescent="0.25">
      <c r="A1232" t="s">
        <v>1</v>
      </c>
      <c r="B1232" t="s">
        <v>6828</v>
      </c>
      <c r="C1232" t="s">
        <v>214</v>
      </c>
      <c r="D1232" t="s">
        <v>2360</v>
      </c>
      <c r="E1232" t="s">
        <v>59</v>
      </c>
      <c r="F1232" t="b">
        <v>0</v>
      </c>
      <c r="G1232" t="s">
        <v>65</v>
      </c>
      <c r="H1232" s="1">
        <v>46036.418391203697</v>
      </c>
      <c r="I1232" t="b">
        <v>0</v>
      </c>
      <c r="J1232" t="b">
        <v>1</v>
      </c>
      <c r="K1232" t="s">
        <v>41</v>
      </c>
      <c r="L1232" t="s">
        <v>60</v>
      </c>
      <c r="M1232">
        <v>122500</v>
      </c>
      <c r="N1232"/>
      <c r="O1232" t="s">
        <v>6829</v>
      </c>
      <c r="P1232" t="s">
        <v>6830</v>
      </c>
    </row>
    <row r="1233" spans="1:16" x14ac:dyDescent="0.25">
      <c r="A1233" t="s">
        <v>1</v>
      </c>
      <c r="B1233" t="s">
        <v>6831</v>
      </c>
      <c r="C1233" t="s">
        <v>520</v>
      </c>
      <c r="D1233" t="s">
        <v>4526</v>
      </c>
      <c r="E1233" t="s">
        <v>88</v>
      </c>
      <c r="F1233" t="b">
        <v>0</v>
      </c>
      <c r="G1233" t="s">
        <v>65</v>
      </c>
      <c r="H1233" s="1">
        <v>46036.418680555558</v>
      </c>
      <c r="I1233" t="b">
        <v>0</v>
      </c>
      <c r="J1233" t="b">
        <v>1</v>
      </c>
      <c r="K1233" t="s">
        <v>41</v>
      </c>
      <c r="L1233" t="s">
        <v>74</v>
      </c>
      <c r="M1233"/>
      <c r="N1233">
        <v>50</v>
      </c>
      <c r="O1233" t="s">
        <v>4487</v>
      </c>
      <c r="P1233" t="s">
        <v>6832</v>
      </c>
    </row>
    <row r="1234" spans="1:16" x14ac:dyDescent="0.25">
      <c r="A1234" t="s">
        <v>0</v>
      </c>
      <c r="B1234" t="s">
        <v>1125</v>
      </c>
      <c r="C1234" t="s">
        <v>40</v>
      </c>
      <c r="D1234" t="s">
        <v>4526</v>
      </c>
      <c r="E1234" t="s">
        <v>59</v>
      </c>
      <c r="F1234" t="b">
        <v>0</v>
      </c>
      <c r="G1234" t="s">
        <v>40</v>
      </c>
      <c r="H1234" s="1">
        <v>46036.42324074074</v>
      </c>
      <c r="I1234" t="b">
        <v>1</v>
      </c>
      <c r="J1234" t="b">
        <v>0</v>
      </c>
      <c r="K1234" t="s">
        <v>40</v>
      </c>
      <c r="L1234" t="s">
        <v>60</v>
      </c>
      <c r="M1234">
        <v>53000</v>
      </c>
      <c r="N1234"/>
      <c r="O1234" t="s">
        <v>6833</v>
      </c>
      <c r="P1234" t="s">
        <v>1314</v>
      </c>
    </row>
    <row r="1235" spans="1:16" x14ac:dyDescent="0.25">
      <c r="A1235" t="s">
        <v>5</v>
      </c>
      <c r="B1235" t="s">
        <v>3801</v>
      </c>
      <c r="C1235" t="s">
        <v>76</v>
      </c>
      <c r="D1235" t="s">
        <v>4543</v>
      </c>
      <c r="E1235" t="s">
        <v>59</v>
      </c>
      <c r="F1235" t="b">
        <v>1</v>
      </c>
      <c r="G1235" t="s">
        <v>13</v>
      </c>
      <c r="H1235" s="1">
        <v>46036.42465277778</v>
      </c>
      <c r="I1235" t="b">
        <v>0</v>
      </c>
      <c r="J1235" t="b">
        <v>0</v>
      </c>
      <c r="K1235" t="s">
        <v>13</v>
      </c>
      <c r="L1235" t="s">
        <v>60</v>
      </c>
      <c r="M1235">
        <v>165500</v>
      </c>
      <c r="N1235"/>
      <c r="O1235" t="s">
        <v>4570</v>
      </c>
      <c r="P1235" t="s">
        <v>6701</v>
      </c>
    </row>
    <row r="1236" spans="1:16" x14ac:dyDescent="0.25">
      <c r="A1236" t="s">
        <v>0</v>
      </c>
      <c r="B1236" t="s">
        <v>6834</v>
      </c>
      <c r="C1236" t="s">
        <v>6783</v>
      </c>
      <c r="D1236" t="s">
        <v>5493</v>
      </c>
      <c r="E1236" t="s">
        <v>59</v>
      </c>
      <c r="F1236" t="b">
        <v>0</v>
      </c>
      <c r="G1236" t="s">
        <v>68</v>
      </c>
      <c r="H1236" s="1">
        <v>46036.45890046296</v>
      </c>
      <c r="I1236" t="b">
        <v>0</v>
      </c>
      <c r="J1236" t="b">
        <v>1</v>
      </c>
      <c r="K1236" t="s">
        <v>41</v>
      </c>
      <c r="L1236" t="s">
        <v>60</v>
      </c>
      <c r="M1236">
        <v>75650</v>
      </c>
      <c r="N1236"/>
      <c r="O1236" t="s">
        <v>6784</v>
      </c>
      <c r="P1236" t="s">
        <v>3201</v>
      </c>
    </row>
    <row r="1237" spans="1:16" x14ac:dyDescent="0.25">
      <c r="A1237" t="s">
        <v>6</v>
      </c>
      <c r="B1237" t="s">
        <v>6835</v>
      </c>
      <c r="C1237" t="s">
        <v>76</v>
      </c>
      <c r="D1237" t="s">
        <v>4526</v>
      </c>
      <c r="E1237" t="s">
        <v>59</v>
      </c>
      <c r="F1237" t="b">
        <v>1</v>
      </c>
      <c r="G1237" t="s">
        <v>65</v>
      </c>
      <c r="H1237" s="1">
        <v>46036.459317129629</v>
      </c>
      <c r="I1237" t="b">
        <v>0</v>
      </c>
      <c r="J1237" t="b">
        <v>1</v>
      </c>
      <c r="K1237" t="s">
        <v>41</v>
      </c>
      <c r="L1237" t="s">
        <v>60</v>
      </c>
      <c r="M1237">
        <v>170000</v>
      </c>
      <c r="N1237"/>
      <c r="O1237" t="s">
        <v>4097</v>
      </c>
      <c r="P1237" t="s">
        <v>6836</v>
      </c>
    </row>
    <row r="1238" spans="1:16" x14ac:dyDescent="0.25">
      <c r="A1238" t="s">
        <v>1</v>
      </c>
      <c r="B1238" t="s">
        <v>6837</v>
      </c>
      <c r="C1238" t="s">
        <v>112</v>
      </c>
      <c r="D1238" t="s">
        <v>4526</v>
      </c>
      <c r="E1238" t="s">
        <v>59</v>
      </c>
      <c r="F1238" t="b">
        <v>0</v>
      </c>
      <c r="G1238" t="s">
        <v>65</v>
      </c>
      <c r="H1238" s="1">
        <v>46036.459826388891</v>
      </c>
      <c r="I1238" t="b">
        <v>0</v>
      </c>
      <c r="J1238" t="b">
        <v>0</v>
      </c>
      <c r="K1238" t="s">
        <v>41</v>
      </c>
      <c r="L1238" t="s">
        <v>60</v>
      </c>
      <c r="M1238">
        <v>163000</v>
      </c>
      <c r="N1238"/>
      <c r="O1238" t="s">
        <v>305</v>
      </c>
      <c r="P1238" t="s">
        <v>6838</v>
      </c>
    </row>
    <row r="1239" spans="1:16" x14ac:dyDescent="0.25">
      <c r="A1239" t="s">
        <v>2</v>
      </c>
      <c r="B1239" t="s">
        <v>6839</v>
      </c>
      <c r="C1239" t="s">
        <v>5026</v>
      </c>
      <c r="D1239" t="s">
        <v>4526</v>
      </c>
      <c r="E1239" t="s">
        <v>59</v>
      </c>
      <c r="F1239" t="b">
        <v>0</v>
      </c>
      <c r="G1239" t="s">
        <v>40</v>
      </c>
      <c r="H1239" s="1">
        <v>46036.464988425927</v>
      </c>
      <c r="I1239" t="b">
        <v>1</v>
      </c>
      <c r="J1239" t="b">
        <v>0</v>
      </c>
      <c r="K1239" t="s">
        <v>40</v>
      </c>
      <c r="L1239" t="s">
        <v>60</v>
      </c>
      <c r="M1239">
        <v>37500</v>
      </c>
      <c r="N1239"/>
      <c r="O1239" t="s">
        <v>6840</v>
      </c>
      <c r="P1239" t="s">
        <v>728</v>
      </c>
    </row>
    <row r="1240" spans="1:16" x14ac:dyDescent="0.25">
      <c r="A1240" t="s">
        <v>2</v>
      </c>
      <c r="B1240" t="s">
        <v>1236</v>
      </c>
      <c r="C1240" t="s">
        <v>104</v>
      </c>
      <c r="D1240" t="s">
        <v>6841</v>
      </c>
      <c r="E1240" t="s">
        <v>621</v>
      </c>
      <c r="F1240" t="b">
        <v>0</v>
      </c>
      <c r="G1240" t="s">
        <v>63</v>
      </c>
      <c r="H1240" s="1">
        <v>46036.469409722216</v>
      </c>
      <c r="I1240" t="b">
        <v>0</v>
      </c>
      <c r="J1240" t="b">
        <v>1</v>
      </c>
      <c r="K1240" t="s">
        <v>41</v>
      </c>
      <c r="L1240" t="s">
        <v>74</v>
      </c>
      <c r="M1240"/>
      <c r="N1240">
        <v>20</v>
      </c>
      <c r="O1240" t="s">
        <v>6842</v>
      </c>
      <c r="P1240" t="s">
        <v>208</v>
      </c>
    </row>
    <row r="1241" spans="1:16" x14ac:dyDescent="0.25">
      <c r="A1241" t="s">
        <v>2</v>
      </c>
      <c r="B1241" t="s">
        <v>6843</v>
      </c>
      <c r="C1241" t="s">
        <v>6844</v>
      </c>
      <c r="D1241" t="s">
        <v>5493</v>
      </c>
      <c r="E1241" t="s">
        <v>59</v>
      </c>
      <c r="F1241" t="b">
        <v>0</v>
      </c>
      <c r="G1241" t="s">
        <v>65</v>
      </c>
      <c r="H1241" s="1">
        <v>46036.500173611108</v>
      </c>
      <c r="I1241" t="b">
        <v>0</v>
      </c>
      <c r="J1241" t="b">
        <v>0</v>
      </c>
      <c r="K1241" t="s">
        <v>41</v>
      </c>
      <c r="L1241" t="s">
        <v>60</v>
      </c>
      <c r="M1241">
        <v>100000</v>
      </c>
      <c r="N1241"/>
      <c r="O1241" t="s">
        <v>6845</v>
      </c>
      <c r="P1241" t="s">
        <v>133</v>
      </c>
    </row>
    <row r="1242" spans="1:16" x14ac:dyDescent="0.25">
      <c r="A1242" t="s">
        <v>0</v>
      </c>
      <c r="B1242" t="s">
        <v>6846</v>
      </c>
      <c r="C1242" t="s">
        <v>240</v>
      </c>
      <c r="D1242" t="s">
        <v>2360</v>
      </c>
      <c r="E1242" t="s">
        <v>59</v>
      </c>
      <c r="F1242" t="b">
        <v>0</v>
      </c>
      <c r="G1242" t="s">
        <v>65</v>
      </c>
      <c r="H1242" s="1">
        <v>46036.500243055547</v>
      </c>
      <c r="I1242" t="b">
        <v>0</v>
      </c>
      <c r="J1242" t="b">
        <v>0</v>
      </c>
      <c r="K1242" t="s">
        <v>41</v>
      </c>
      <c r="L1242" t="s">
        <v>60</v>
      </c>
      <c r="M1242">
        <v>76960</v>
      </c>
      <c r="N1242"/>
      <c r="O1242" t="s">
        <v>6847</v>
      </c>
      <c r="P1242" t="s">
        <v>146</v>
      </c>
    </row>
    <row r="1243" spans="1:16" x14ac:dyDescent="0.25">
      <c r="A1243" t="s">
        <v>6</v>
      </c>
      <c r="B1243" t="s">
        <v>6848</v>
      </c>
      <c r="C1243" t="s">
        <v>112</v>
      </c>
      <c r="D1243" t="s">
        <v>4630</v>
      </c>
      <c r="E1243" t="s">
        <v>59</v>
      </c>
      <c r="F1243" t="b">
        <v>0</v>
      </c>
      <c r="G1243" t="s">
        <v>65</v>
      </c>
      <c r="H1243" s="1">
        <v>46036.500949074078</v>
      </c>
      <c r="I1243" t="b">
        <v>0</v>
      </c>
      <c r="J1243" t="b">
        <v>1</v>
      </c>
      <c r="K1243" t="s">
        <v>41</v>
      </c>
      <c r="L1243" t="s">
        <v>60</v>
      </c>
      <c r="M1243">
        <v>203500</v>
      </c>
      <c r="N1243"/>
      <c r="O1243" t="s">
        <v>4604</v>
      </c>
      <c r="P1243" t="s">
        <v>6849</v>
      </c>
    </row>
    <row r="1244" spans="1:16" x14ac:dyDescent="0.25">
      <c r="A1244" t="s">
        <v>2</v>
      </c>
      <c r="B1244" t="s">
        <v>6850</v>
      </c>
      <c r="C1244" t="s">
        <v>246</v>
      </c>
      <c r="D1244" t="s">
        <v>2360</v>
      </c>
      <c r="E1244" t="s">
        <v>59</v>
      </c>
      <c r="F1244" t="b">
        <v>0</v>
      </c>
      <c r="G1244" t="s">
        <v>65</v>
      </c>
      <c r="H1244" s="1">
        <v>46036.501076388893</v>
      </c>
      <c r="I1244" t="b">
        <v>0</v>
      </c>
      <c r="J1244" t="b">
        <v>0</v>
      </c>
      <c r="K1244" t="s">
        <v>41</v>
      </c>
      <c r="L1244" t="s">
        <v>60</v>
      </c>
      <c r="M1244">
        <v>75160.800000000003</v>
      </c>
      <c r="N1244"/>
      <c r="O1244" t="s">
        <v>6851</v>
      </c>
      <c r="P1244" t="s">
        <v>208</v>
      </c>
    </row>
    <row r="1245" spans="1:16" x14ac:dyDescent="0.25">
      <c r="A1245" t="s">
        <v>2</v>
      </c>
      <c r="B1245" t="s">
        <v>6852</v>
      </c>
      <c r="C1245" t="s">
        <v>304</v>
      </c>
      <c r="D1245" t="s">
        <v>4630</v>
      </c>
      <c r="E1245" t="s">
        <v>59</v>
      </c>
      <c r="F1245" t="b">
        <v>0</v>
      </c>
      <c r="G1245" t="s">
        <v>77</v>
      </c>
      <c r="H1245" s="1">
        <v>46036.501168981478</v>
      </c>
      <c r="I1245" t="b">
        <v>0</v>
      </c>
      <c r="J1245" t="b">
        <v>1</v>
      </c>
      <c r="K1245" t="s">
        <v>41</v>
      </c>
      <c r="L1245" t="s">
        <v>60</v>
      </c>
      <c r="M1245">
        <v>130000</v>
      </c>
      <c r="N1245"/>
      <c r="O1245" t="s">
        <v>2377</v>
      </c>
      <c r="P1245" t="s">
        <v>1009</v>
      </c>
    </row>
    <row r="1246" spans="1:16" x14ac:dyDescent="0.25">
      <c r="A1246" t="s">
        <v>6</v>
      </c>
      <c r="B1246" t="s">
        <v>6853</v>
      </c>
      <c r="C1246" t="s">
        <v>172</v>
      </c>
      <c r="D1246" t="s">
        <v>4630</v>
      </c>
      <c r="E1246" t="s">
        <v>59</v>
      </c>
      <c r="F1246" t="b">
        <v>0</v>
      </c>
      <c r="G1246" t="s">
        <v>68</v>
      </c>
      <c r="H1246" s="1">
        <v>46036.50136574074</v>
      </c>
      <c r="I1246" t="b">
        <v>0</v>
      </c>
      <c r="J1246" t="b">
        <v>0</v>
      </c>
      <c r="K1246" t="s">
        <v>41</v>
      </c>
      <c r="L1246" t="s">
        <v>60</v>
      </c>
      <c r="M1246">
        <v>160000</v>
      </c>
      <c r="N1246"/>
      <c r="O1246" t="s">
        <v>6854</v>
      </c>
      <c r="P1246" t="s">
        <v>6855</v>
      </c>
    </row>
    <row r="1247" spans="1:16" x14ac:dyDescent="0.25">
      <c r="A1247" t="s">
        <v>1</v>
      </c>
      <c r="B1247" t="s">
        <v>6856</v>
      </c>
      <c r="C1247" t="s">
        <v>5029</v>
      </c>
      <c r="D1247" t="s">
        <v>4526</v>
      </c>
      <c r="E1247" t="s">
        <v>59</v>
      </c>
      <c r="F1247" t="b">
        <v>0</v>
      </c>
      <c r="G1247" t="s">
        <v>40</v>
      </c>
      <c r="H1247" s="1">
        <v>46036.506863425922</v>
      </c>
      <c r="I1247" t="b">
        <v>1</v>
      </c>
      <c r="J1247" t="b">
        <v>0</v>
      </c>
      <c r="K1247" t="s">
        <v>40</v>
      </c>
      <c r="L1247" t="s">
        <v>60</v>
      </c>
      <c r="M1247">
        <v>80000</v>
      </c>
      <c r="N1247"/>
      <c r="O1247" t="s">
        <v>3446</v>
      </c>
      <c r="P1247" t="s">
        <v>954</v>
      </c>
    </row>
    <row r="1248" spans="1:16" x14ac:dyDescent="0.25">
      <c r="A1248" t="s">
        <v>7</v>
      </c>
      <c r="B1248" t="s">
        <v>6857</v>
      </c>
      <c r="C1248" t="s">
        <v>162</v>
      </c>
      <c r="D1248" t="s">
        <v>4526</v>
      </c>
      <c r="E1248" t="s">
        <v>59</v>
      </c>
      <c r="F1248" t="b">
        <v>0</v>
      </c>
      <c r="G1248" t="s">
        <v>73</v>
      </c>
      <c r="H1248" s="1">
        <v>46036.54215277778</v>
      </c>
      <c r="I1248" t="b">
        <v>0</v>
      </c>
      <c r="J1248" t="b">
        <v>1</v>
      </c>
      <c r="K1248" t="s">
        <v>41</v>
      </c>
      <c r="L1248" t="s">
        <v>60</v>
      </c>
      <c r="M1248">
        <v>132500</v>
      </c>
      <c r="N1248"/>
      <c r="O1248" t="s">
        <v>6858</v>
      </c>
      <c r="P1248" t="s">
        <v>6859</v>
      </c>
    </row>
    <row r="1249" spans="1:16" x14ac:dyDescent="0.25">
      <c r="A1249" t="s">
        <v>5</v>
      </c>
      <c r="B1249" t="s">
        <v>6860</v>
      </c>
      <c r="C1249" t="s">
        <v>112</v>
      </c>
      <c r="D1249" t="s">
        <v>4526</v>
      </c>
      <c r="E1249" t="s">
        <v>59</v>
      </c>
      <c r="F1249" t="b">
        <v>0</v>
      </c>
      <c r="G1249" t="s">
        <v>65</v>
      </c>
      <c r="H1249" s="1">
        <v>46036.54315972222</v>
      </c>
      <c r="I1249" t="b">
        <v>1</v>
      </c>
      <c r="J1249" t="b">
        <v>1</v>
      </c>
      <c r="K1249" t="s">
        <v>41</v>
      </c>
      <c r="L1249" t="s">
        <v>60</v>
      </c>
      <c r="M1249">
        <v>180000</v>
      </c>
      <c r="N1249"/>
      <c r="O1249" t="s">
        <v>217</v>
      </c>
      <c r="P1249" t="s">
        <v>6861</v>
      </c>
    </row>
    <row r="1250" spans="1:16" x14ac:dyDescent="0.25">
      <c r="A1250" t="s">
        <v>5</v>
      </c>
      <c r="B1250" t="s">
        <v>6860</v>
      </c>
      <c r="C1250" t="s">
        <v>2648</v>
      </c>
      <c r="D1250" t="s">
        <v>4526</v>
      </c>
      <c r="E1250" t="s">
        <v>59</v>
      </c>
      <c r="F1250" t="b">
        <v>0</v>
      </c>
      <c r="G1250" t="s">
        <v>65</v>
      </c>
      <c r="H1250" s="1">
        <v>46036.543668981481</v>
      </c>
      <c r="I1250" t="b">
        <v>1</v>
      </c>
      <c r="J1250" t="b">
        <v>1</v>
      </c>
      <c r="K1250" t="s">
        <v>41</v>
      </c>
      <c r="L1250" t="s">
        <v>60</v>
      </c>
      <c r="M1250">
        <v>180000</v>
      </c>
      <c r="N1250"/>
      <c r="O1250" t="s">
        <v>217</v>
      </c>
      <c r="P1250" t="s">
        <v>6861</v>
      </c>
    </row>
    <row r="1251" spans="1:16" x14ac:dyDescent="0.25">
      <c r="A1251" t="s">
        <v>5</v>
      </c>
      <c r="B1251" t="s">
        <v>6860</v>
      </c>
      <c r="C1251" t="s">
        <v>86</v>
      </c>
      <c r="D1251" t="s">
        <v>4526</v>
      </c>
      <c r="E1251" t="s">
        <v>59</v>
      </c>
      <c r="F1251" t="b">
        <v>0</v>
      </c>
      <c r="G1251" t="s">
        <v>65</v>
      </c>
      <c r="H1251" s="1">
        <v>46036.543680555558</v>
      </c>
      <c r="I1251" t="b">
        <v>1</v>
      </c>
      <c r="J1251" t="b">
        <v>1</v>
      </c>
      <c r="K1251" t="s">
        <v>41</v>
      </c>
      <c r="L1251" t="s">
        <v>60</v>
      </c>
      <c r="M1251">
        <v>180000</v>
      </c>
      <c r="N1251"/>
      <c r="O1251" t="s">
        <v>217</v>
      </c>
      <c r="P1251" t="s">
        <v>6861</v>
      </c>
    </row>
    <row r="1252" spans="1:16" x14ac:dyDescent="0.25">
      <c r="A1252" t="s">
        <v>1</v>
      </c>
      <c r="B1252" t="s">
        <v>1</v>
      </c>
      <c r="C1252" t="s">
        <v>6862</v>
      </c>
      <c r="D1252" t="s">
        <v>4526</v>
      </c>
      <c r="E1252" t="s">
        <v>88</v>
      </c>
      <c r="F1252" t="b">
        <v>0</v>
      </c>
      <c r="G1252" t="s">
        <v>40</v>
      </c>
      <c r="H1252" s="1">
        <v>46036.548437500001</v>
      </c>
      <c r="I1252" t="b">
        <v>1</v>
      </c>
      <c r="J1252" t="b">
        <v>0</v>
      </c>
      <c r="K1252" t="s">
        <v>40</v>
      </c>
      <c r="L1252" t="s">
        <v>74</v>
      </c>
      <c r="M1252"/>
      <c r="N1252">
        <v>80</v>
      </c>
      <c r="O1252" t="s">
        <v>6863</v>
      </c>
      <c r="P1252" t="s">
        <v>1738</v>
      </c>
    </row>
    <row r="1253" spans="1:16" x14ac:dyDescent="0.25">
      <c r="A1253" t="s">
        <v>2</v>
      </c>
      <c r="B1253" t="s">
        <v>1825</v>
      </c>
      <c r="C1253" t="s">
        <v>162</v>
      </c>
      <c r="D1253" t="s">
        <v>2360</v>
      </c>
      <c r="E1253" t="s">
        <v>59</v>
      </c>
      <c r="F1253" t="b">
        <v>0</v>
      </c>
      <c r="G1253" t="s">
        <v>73</v>
      </c>
      <c r="H1253" s="1">
        <v>46036.583738425928</v>
      </c>
      <c r="I1253" t="b">
        <v>0</v>
      </c>
      <c r="J1253" t="b">
        <v>1</v>
      </c>
      <c r="K1253" t="s">
        <v>41</v>
      </c>
      <c r="L1253" t="s">
        <v>60</v>
      </c>
      <c r="M1253">
        <v>140000</v>
      </c>
      <c r="N1253"/>
      <c r="O1253" t="s">
        <v>2226</v>
      </c>
      <c r="P1253" t="s">
        <v>6864</v>
      </c>
    </row>
    <row r="1254" spans="1:16" x14ac:dyDescent="0.25">
      <c r="A1254" t="s">
        <v>0</v>
      </c>
      <c r="B1254" t="s">
        <v>6865</v>
      </c>
      <c r="C1254" t="s">
        <v>172</v>
      </c>
      <c r="D1254" t="s">
        <v>4526</v>
      </c>
      <c r="E1254" t="s">
        <v>88</v>
      </c>
      <c r="F1254" t="b">
        <v>0</v>
      </c>
      <c r="G1254" t="s">
        <v>68</v>
      </c>
      <c r="H1254" s="1">
        <v>46036.58390046296</v>
      </c>
      <c r="I1254" t="b">
        <v>1</v>
      </c>
      <c r="J1254" t="b">
        <v>0</v>
      </c>
      <c r="K1254" t="s">
        <v>41</v>
      </c>
      <c r="L1254" t="s">
        <v>74</v>
      </c>
      <c r="M1254"/>
      <c r="N1254">
        <v>65</v>
      </c>
      <c r="O1254" t="s">
        <v>6114</v>
      </c>
      <c r="P1254" t="s">
        <v>964</v>
      </c>
    </row>
    <row r="1255" spans="1:16" x14ac:dyDescent="0.25">
      <c r="A1255" t="s">
        <v>1</v>
      </c>
      <c r="B1255" t="s">
        <v>6866</v>
      </c>
      <c r="C1255" t="s">
        <v>147</v>
      </c>
      <c r="D1255" t="s">
        <v>155</v>
      </c>
      <c r="F1255" t="b">
        <v>0</v>
      </c>
      <c r="G1255" t="s">
        <v>65</v>
      </c>
      <c r="H1255" s="1">
        <v>46036.584976851853</v>
      </c>
      <c r="I1255" t="b">
        <v>1</v>
      </c>
      <c r="J1255" t="b">
        <v>0</v>
      </c>
      <c r="K1255" t="s">
        <v>41</v>
      </c>
      <c r="L1255" t="s">
        <v>74</v>
      </c>
      <c r="M1255"/>
      <c r="N1255">
        <v>60.5</v>
      </c>
      <c r="O1255" t="s">
        <v>155</v>
      </c>
      <c r="P1255" t="s">
        <v>6867</v>
      </c>
    </row>
    <row r="1256" spans="1:16" x14ac:dyDescent="0.25">
      <c r="A1256" t="s">
        <v>5</v>
      </c>
      <c r="B1256" t="s">
        <v>6868</v>
      </c>
      <c r="C1256" t="s">
        <v>758</v>
      </c>
      <c r="D1256" t="s">
        <v>2360</v>
      </c>
      <c r="E1256" t="s">
        <v>59</v>
      </c>
      <c r="F1256" t="b">
        <v>0</v>
      </c>
      <c r="G1256" t="s">
        <v>65</v>
      </c>
      <c r="H1256" s="1">
        <v>46036.585081018522</v>
      </c>
      <c r="I1256" t="b">
        <v>0</v>
      </c>
      <c r="J1256" t="b">
        <v>1</v>
      </c>
      <c r="K1256" t="s">
        <v>41</v>
      </c>
      <c r="L1256" t="s">
        <v>60</v>
      </c>
      <c r="M1256">
        <v>195000</v>
      </c>
      <c r="N1256"/>
      <c r="O1256" t="s">
        <v>6869</v>
      </c>
      <c r="P1256" t="s">
        <v>6870</v>
      </c>
    </row>
    <row r="1257" spans="1:16" x14ac:dyDescent="0.25">
      <c r="A1257" t="s">
        <v>0</v>
      </c>
      <c r="B1257" t="s">
        <v>6871</v>
      </c>
      <c r="C1257" t="s">
        <v>6872</v>
      </c>
      <c r="D1257" t="s">
        <v>4633</v>
      </c>
      <c r="E1257" t="s">
        <v>59</v>
      </c>
      <c r="F1257" t="b">
        <v>0</v>
      </c>
      <c r="G1257" t="s">
        <v>40</v>
      </c>
      <c r="H1257" s="1">
        <v>46036.590011574073</v>
      </c>
      <c r="I1257" t="b">
        <v>0</v>
      </c>
      <c r="J1257" t="b">
        <v>0</v>
      </c>
      <c r="K1257" t="s">
        <v>40</v>
      </c>
      <c r="L1257" t="s">
        <v>60</v>
      </c>
      <c r="M1257">
        <v>30000</v>
      </c>
      <c r="N1257"/>
      <c r="O1257" t="s">
        <v>4633</v>
      </c>
      <c r="P1257" t="s">
        <v>6873</v>
      </c>
    </row>
    <row r="1258" spans="1:16" x14ac:dyDescent="0.25">
      <c r="A1258" t="s">
        <v>8</v>
      </c>
      <c r="B1258" t="s">
        <v>6874</v>
      </c>
      <c r="C1258" t="s">
        <v>1074</v>
      </c>
      <c r="D1258" t="s">
        <v>4587</v>
      </c>
      <c r="E1258" t="s">
        <v>59</v>
      </c>
      <c r="F1258" t="b">
        <v>0</v>
      </c>
      <c r="G1258" t="s">
        <v>13</v>
      </c>
      <c r="H1258" s="1">
        <v>46036.591296296298</v>
      </c>
      <c r="I1258" t="b">
        <v>0</v>
      </c>
      <c r="J1258" t="b">
        <v>0</v>
      </c>
      <c r="K1258" t="s">
        <v>13</v>
      </c>
      <c r="L1258" t="s">
        <v>60</v>
      </c>
      <c r="M1258">
        <v>145000</v>
      </c>
      <c r="N1258"/>
      <c r="O1258" t="s">
        <v>6875</v>
      </c>
      <c r="P1258" t="s">
        <v>208</v>
      </c>
    </row>
    <row r="1259" spans="1:16" x14ac:dyDescent="0.25">
      <c r="A1259" t="s">
        <v>1</v>
      </c>
      <c r="B1259" t="s">
        <v>6715</v>
      </c>
      <c r="C1259" t="s">
        <v>76</v>
      </c>
      <c r="D1259" t="s">
        <v>4622</v>
      </c>
      <c r="E1259" t="s">
        <v>59</v>
      </c>
      <c r="F1259" t="b">
        <v>1</v>
      </c>
      <c r="G1259" t="s">
        <v>13</v>
      </c>
      <c r="H1259" s="1">
        <v>46036.591296296298</v>
      </c>
      <c r="I1259" t="b">
        <v>0</v>
      </c>
      <c r="J1259" t="b">
        <v>0</v>
      </c>
      <c r="K1259" t="s">
        <v>13</v>
      </c>
      <c r="L1259" t="s">
        <v>60</v>
      </c>
      <c r="M1259">
        <v>145000</v>
      </c>
      <c r="N1259"/>
      <c r="O1259" t="s">
        <v>6876</v>
      </c>
      <c r="P1259" t="s">
        <v>6718</v>
      </c>
    </row>
    <row r="1260" spans="1:16" x14ac:dyDescent="0.25">
      <c r="A1260" t="s">
        <v>3</v>
      </c>
      <c r="B1260" t="s">
        <v>6877</v>
      </c>
      <c r="C1260" t="s">
        <v>2790</v>
      </c>
      <c r="D1260" t="s">
        <v>6878</v>
      </c>
      <c r="E1260" t="s">
        <v>59</v>
      </c>
      <c r="F1260" t="b">
        <v>0</v>
      </c>
      <c r="G1260" t="s">
        <v>63</v>
      </c>
      <c r="H1260" s="1">
        <v>46036.594340277778</v>
      </c>
      <c r="I1260" t="b">
        <v>0</v>
      </c>
      <c r="J1260" t="b">
        <v>0</v>
      </c>
      <c r="K1260" t="s">
        <v>41</v>
      </c>
      <c r="L1260" t="s">
        <v>60</v>
      </c>
      <c r="M1260">
        <v>61840</v>
      </c>
      <c r="N1260"/>
      <c r="O1260" t="s">
        <v>6879</v>
      </c>
      <c r="P1260" t="s">
        <v>6760</v>
      </c>
    </row>
    <row r="1261" spans="1:16" x14ac:dyDescent="0.25">
      <c r="A1261" t="s">
        <v>0</v>
      </c>
      <c r="B1261" t="s">
        <v>0</v>
      </c>
      <c r="C1261" t="s">
        <v>1677</v>
      </c>
      <c r="D1261" t="s">
        <v>155</v>
      </c>
      <c r="E1261" t="s">
        <v>59</v>
      </c>
      <c r="F1261" t="b">
        <v>0</v>
      </c>
      <c r="G1261" t="s">
        <v>63</v>
      </c>
      <c r="H1261" s="1">
        <v>46036.594340277778</v>
      </c>
      <c r="I1261" t="b">
        <v>1</v>
      </c>
      <c r="J1261" t="b">
        <v>0</v>
      </c>
      <c r="K1261" t="s">
        <v>41</v>
      </c>
      <c r="L1261" t="s">
        <v>74</v>
      </c>
      <c r="M1261"/>
      <c r="N1261">
        <v>33</v>
      </c>
      <c r="O1261" t="s">
        <v>155</v>
      </c>
    </row>
    <row r="1262" spans="1:16" x14ac:dyDescent="0.25">
      <c r="A1262" t="s">
        <v>7</v>
      </c>
      <c r="B1262" t="s">
        <v>6880</v>
      </c>
      <c r="C1262" t="s">
        <v>76</v>
      </c>
      <c r="D1262" t="s">
        <v>4569</v>
      </c>
      <c r="E1262" t="s">
        <v>59</v>
      </c>
      <c r="F1262" t="b">
        <v>1</v>
      </c>
      <c r="G1262" t="s">
        <v>17</v>
      </c>
      <c r="H1262" s="1">
        <v>46036.603784722232</v>
      </c>
      <c r="I1262" t="b">
        <v>0</v>
      </c>
      <c r="J1262" t="b">
        <v>0</v>
      </c>
      <c r="K1262" t="s">
        <v>17</v>
      </c>
      <c r="L1262" t="s">
        <v>74</v>
      </c>
      <c r="M1262"/>
      <c r="N1262">
        <v>40.35</v>
      </c>
      <c r="O1262" t="s">
        <v>2017</v>
      </c>
      <c r="P1262" t="s">
        <v>146</v>
      </c>
    </row>
    <row r="1263" spans="1:16" x14ac:dyDescent="0.25">
      <c r="A1263" t="s">
        <v>2</v>
      </c>
      <c r="B1263" t="s">
        <v>6881</v>
      </c>
      <c r="C1263" t="s">
        <v>807</v>
      </c>
      <c r="D1263" t="s">
        <v>2360</v>
      </c>
      <c r="E1263" t="s">
        <v>59</v>
      </c>
      <c r="F1263" t="b">
        <v>0</v>
      </c>
      <c r="G1263" t="s">
        <v>65</v>
      </c>
      <c r="H1263" s="1">
        <v>46036.625173611108</v>
      </c>
      <c r="I1263" t="b">
        <v>0</v>
      </c>
      <c r="J1263" t="b">
        <v>0</v>
      </c>
      <c r="K1263" t="s">
        <v>41</v>
      </c>
      <c r="L1263" t="s">
        <v>60</v>
      </c>
      <c r="M1263">
        <v>55000</v>
      </c>
      <c r="N1263"/>
      <c r="O1263" t="s">
        <v>6882</v>
      </c>
      <c r="P1263" t="s">
        <v>3242</v>
      </c>
    </row>
    <row r="1264" spans="1:16" x14ac:dyDescent="0.25">
      <c r="A1264" t="s">
        <v>0</v>
      </c>
      <c r="B1264" t="s">
        <v>6883</v>
      </c>
      <c r="C1264" t="s">
        <v>194</v>
      </c>
      <c r="D1264" t="s">
        <v>2360</v>
      </c>
      <c r="E1264" t="s">
        <v>59</v>
      </c>
      <c r="F1264" t="b">
        <v>0</v>
      </c>
      <c r="G1264" t="s">
        <v>65</v>
      </c>
      <c r="H1264" s="1">
        <v>46036.625219907408</v>
      </c>
      <c r="I1264" t="b">
        <v>0</v>
      </c>
      <c r="J1264" t="b">
        <v>0</v>
      </c>
      <c r="K1264" t="s">
        <v>41</v>
      </c>
      <c r="L1264" t="s">
        <v>60</v>
      </c>
      <c r="M1264">
        <v>87500</v>
      </c>
      <c r="N1264"/>
      <c r="O1264" t="s">
        <v>6884</v>
      </c>
      <c r="P1264" t="s">
        <v>1482</v>
      </c>
    </row>
    <row r="1265" spans="1:16" x14ac:dyDescent="0.25">
      <c r="A1265" t="s">
        <v>0</v>
      </c>
      <c r="B1265" t="s">
        <v>6885</v>
      </c>
      <c r="C1265" t="s">
        <v>3489</v>
      </c>
      <c r="D1265" t="s">
        <v>2360</v>
      </c>
      <c r="E1265" t="s">
        <v>132</v>
      </c>
      <c r="F1265" t="b">
        <v>0</v>
      </c>
      <c r="G1265" t="s">
        <v>65</v>
      </c>
      <c r="H1265" s="1">
        <v>46036.625219907408</v>
      </c>
      <c r="I1265" t="b">
        <v>0</v>
      </c>
      <c r="J1265" t="b">
        <v>1</v>
      </c>
      <c r="K1265" t="s">
        <v>41</v>
      </c>
      <c r="L1265" t="s">
        <v>74</v>
      </c>
      <c r="M1265"/>
      <c r="N1265">
        <v>20</v>
      </c>
      <c r="O1265" t="s">
        <v>6886</v>
      </c>
      <c r="P1265" t="s">
        <v>6887</v>
      </c>
    </row>
    <row r="1266" spans="1:16" x14ac:dyDescent="0.25">
      <c r="A1266" t="s">
        <v>4</v>
      </c>
      <c r="B1266" t="s">
        <v>6888</v>
      </c>
      <c r="C1266" t="s">
        <v>81</v>
      </c>
      <c r="D1266" t="s">
        <v>4526</v>
      </c>
      <c r="E1266" t="s">
        <v>59</v>
      </c>
      <c r="F1266" t="b">
        <v>0</v>
      </c>
      <c r="G1266" t="s">
        <v>77</v>
      </c>
      <c r="H1266" s="1">
        <v>46036.625335648147</v>
      </c>
      <c r="I1266" t="b">
        <v>0</v>
      </c>
      <c r="J1266" t="b">
        <v>1</v>
      </c>
      <c r="K1266" t="s">
        <v>41</v>
      </c>
      <c r="L1266" t="s">
        <v>60</v>
      </c>
      <c r="M1266">
        <v>99100</v>
      </c>
      <c r="N1266"/>
      <c r="O1266" t="s">
        <v>6889</v>
      </c>
      <c r="P1266" t="s">
        <v>6890</v>
      </c>
    </row>
    <row r="1267" spans="1:16" x14ac:dyDescent="0.25">
      <c r="A1267" t="s">
        <v>4</v>
      </c>
      <c r="B1267" t="s">
        <v>6891</v>
      </c>
      <c r="C1267" t="s">
        <v>165</v>
      </c>
      <c r="D1267" t="s">
        <v>4526</v>
      </c>
      <c r="E1267" t="s">
        <v>59</v>
      </c>
      <c r="F1267" t="b">
        <v>0</v>
      </c>
      <c r="G1267" t="s">
        <v>73</v>
      </c>
      <c r="H1267" s="1">
        <v>46036.625543981478</v>
      </c>
      <c r="I1267" t="b">
        <v>0</v>
      </c>
      <c r="J1267" t="b">
        <v>1</v>
      </c>
      <c r="K1267" t="s">
        <v>41</v>
      </c>
      <c r="L1267" t="s">
        <v>60</v>
      </c>
      <c r="M1267">
        <v>136505</v>
      </c>
      <c r="N1267"/>
      <c r="O1267" t="s">
        <v>6889</v>
      </c>
      <c r="P1267" t="s">
        <v>6892</v>
      </c>
    </row>
    <row r="1268" spans="1:16" x14ac:dyDescent="0.25">
      <c r="A1268" t="s">
        <v>1</v>
      </c>
      <c r="B1268" t="s">
        <v>6893</v>
      </c>
      <c r="C1268" t="s">
        <v>81</v>
      </c>
      <c r="D1268" t="s">
        <v>4526</v>
      </c>
      <c r="E1268" t="s">
        <v>88</v>
      </c>
      <c r="F1268" t="b">
        <v>0</v>
      </c>
      <c r="G1268" t="s">
        <v>77</v>
      </c>
      <c r="H1268" s="1">
        <v>46036.626215277778</v>
      </c>
      <c r="I1268" t="b">
        <v>0</v>
      </c>
      <c r="J1268" t="b">
        <v>0</v>
      </c>
      <c r="K1268" t="s">
        <v>41</v>
      </c>
      <c r="L1268" t="s">
        <v>74</v>
      </c>
      <c r="M1268"/>
      <c r="N1268">
        <v>65</v>
      </c>
      <c r="O1268" t="s">
        <v>6894</v>
      </c>
      <c r="P1268" t="s">
        <v>6895</v>
      </c>
    </row>
    <row r="1269" spans="1:16" x14ac:dyDescent="0.25">
      <c r="A1269" t="s">
        <v>8</v>
      </c>
      <c r="B1269" t="s">
        <v>6896</v>
      </c>
      <c r="C1269" t="s">
        <v>76</v>
      </c>
      <c r="D1269" t="s">
        <v>5045</v>
      </c>
      <c r="E1269" t="s">
        <v>132</v>
      </c>
      <c r="F1269" t="b">
        <v>1</v>
      </c>
      <c r="G1269" t="s">
        <v>33</v>
      </c>
      <c r="H1269" s="1">
        <v>46036.631412037037</v>
      </c>
      <c r="I1269" t="b">
        <v>0</v>
      </c>
      <c r="J1269" t="b">
        <v>0</v>
      </c>
      <c r="K1269" t="s">
        <v>33</v>
      </c>
      <c r="L1269" t="s">
        <v>74</v>
      </c>
      <c r="M1269"/>
      <c r="N1269">
        <v>35</v>
      </c>
      <c r="O1269" t="s">
        <v>5046</v>
      </c>
      <c r="P1269" t="s">
        <v>5482</v>
      </c>
    </row>
    <row r="1270" spans="1:16" x14ac:dyDescent="0.25">
      <c r="A1270" t="s">
        <v>0</v>
      </c>
      <c r="B1270" t="s">
        <v>6897</v>
      </c>
      <c r="C1270" t="s">
        <v>6898</v>
      </c>
      <c r="D1270" t="s">
        <v>4526</v>
      </c>
      <c r="E1270" t="s">
        <v>59</v>
      </c>
      <c r="F1270" t="b">
        <v>0</v>
      </c>
      <c r="G1270" t="s">
        <v>40</v>
      </c>
      <c r="H1270" s="1">
        <v>46036.631574074083</v>
      </c>
      <c r="I1270" t="b">
        <v>1</v>
      </c>
      <c r="J1270" t="b">
        <v>0</v>
      </c>
      <c r="K1270" t="s">
        <v>40</v>
      </c>
      <c r="L1270" t="s">
        <v>60</v>
      </c>
      <c r="M1270">
        <v>43412.5</v>
      </c>
      <c r="N1270"/>
      <c r="O1270" t="s">
        <v>539</v>
      </c>
      <c r="P1270" t="s">
        <v>325</v>
      </c>
    </row>
    <row r="1271" spans="1:16" x14ac:dyDescent="0.25">
      <c r="A1271" t="s">
        <v>0</v>
      </c>
      <c r="B1271" t="s">
        <v>6899</v>
      </c>
      <c r="C1271" t="s">
        <v>76</v>
      </c>
      <c r="D1271" t="s">
        <v>4526</v>
      </c>
      <c r="E1271" t="s">
        <v>59</v>
      </c>
      <c r="F1271" t="b">
        <v>1</v>
      </c>
      <c r="G1271" t="s">
        <v>40</v>
      </c>
      <c r="H1271" s="1">
        <v>46036.631574074083</v>
      </c>
      <c r="I1271" t="b">
        <v>1</v>
      </c>
      <c r="J1271" t="b">
        <v>0</v>
      </c>
      <c r="K1271" t="s">
        <v>40</v>
      </c>
      <c r="L1271" t="s">
        <v>60</v>
      </c>
      <c r="M1271">
        <v>85000</v>
      </c>
      <c r="N1271"/>
      <c r="O1271" t="s">
        <v>5229</v>
      </c>
      <c r="P1271" t="s">
        <v>146</v>
      </c>
    </row>
    <row r="1272" spans="1:16" x14ac:dyDescent="0.25">
      <c r="A1272" t="s">
        <v>0</v>
      </c>
      <c r="B1272" t="s">
        <v>6900</v>
      </c>
      <c r="C1272" t="s">
        <v>76</v>
      </c>
      <c r="D1272" t="s">
        <v>4526</v>
      </c>
      <c r="E1272" t="s">
        <v>132</v>
      </c>
      <c r="F1272" t="b">
        <v>1</v>
      </c>
      <c r="G1272" t="s">
        <v>13</v>
      </c>
      <c r="H1272" s="1">
        <v>46036.632893518523</v>
      </c>
      <c r="I1272" t="b">
        <v>1</v>
      </c>
      <c r="J1272" t="b">
        <v>0</v>
      </c>
      <c r="K1272" t="s">
        <v>13</v>
      </c>
      <c r="L1272" t="s">
        <v>74</v>
      </c>
      <c r="M1272"/>
      <c r="N1272">
        <v>65</v>
      </c>
      <c r="O1272" t="s">
        <v>5046</v>
      </c>
    </row>
    <row r="1273" spans="1:16" x14ac:dyDescent="0.25">
      <c r="A1273" t="s">
        <v>8</v>
      </c>
      <c r="B1273" t="s">
        <v>6901</v>
      </c>
      <c r="C1273" t="s">
        <v>76</v>
      </c>
      <c r="D1273" t="s">
        <v>4526</v>
      </c>
      <c r="E1273" t="s">
        <v>132</v>
      </c>
      <c r="F1273" t="b">
        <v>1</v>
      </c>
      <c r="G1273" t="s">
        <v>13</v>
      </c>
      <c r="H1273" s="1">
        <v>46036.632939814823</v>
      </c>
      <c r="I1273" t="b">
        <v>0</v>
      </c>
      <c r="J1273" t="b">
        <v>0</v>
      </c>
      <c r="K1273" t="s">
        <v>13</v>
      </c>
      <c r="L1273" t="s">
        <v>74</v>
      </c>
      <c r="M1273"/>
      <c r="N1273">
        <v>35</v>
      </c>
      <c r="O1273" t="s">
        <v>5046</v>
      </c>
      <c r="P1273" t="s">
        <v>5482</v>
      </c>
    </row>
    <row r="1274" spans="1:16" x14ac:dyDescent="0.25">
      <c r="A1274" t="s">
        <v>8</v>
      </c>
      <c r="B1274" t="s">
        <v>6902</v>
      </c>
      <c r="C1274" t="s">
        <v>76</v>
      </c>
      <c r="D1274" t="s">
        <v>4526</v>
      </c>
      <c r="E1274" t="s">
        <v>132</v>
      </c>
      <c r="F1274" t="b">
        <v>1</v>
      </c>
      <c r="G1274" t="s">
        <v>13</v>
      </c>
      <c r="H1274" s="1">
        <v>46036.632939814823</v>
      </c>
      <c r="I1274" t="b">
        <v>0</v>
      </c>
      <c r="J1274" t="b">
        <v>0</v>
      </c>
      <c r="K1274" t="s">
        <v>13</v>
      </c>
      <c r="L1274" t="s">
        <v>74</v>
      </c>
      <c r="M1274"/>
      <c r="N1274">
        <v>14</v>
      </c>
      <c r="O1274" t="s">
        <v>5046</v>
      </c>
      <c r="P1274" t="s">
        <v>6903</v>
      </c>
    </row>
    <row r="1275" spans="1:16" x14ac:dyDescent="0.25">
      <c r="A1275" t="s">
        <v>1</v>
      </c>
      <c r="B1275" t="s">
        <v>6904</v>
      </c>
      <c r="C1275" t="s">
        <v>6905</v>
      </c>
      <c r="D1275" t="s">
        <v>4346</v>
      </c>
      <c r="E1275" t="s">
        <v>88</v>
      </c>
      <c r="F1275" t="b">
        <v>0</v>
      </c>
      <c r="G1275" t="s">
        <v>13</v>
      </c>
      <c r="H1275" s="1">
        <v>46036.632986111108</v>
      </c>
      <c r="I1275" t="b">
        <v>0</v>
      </c>
      <c r="J1275" t="b">
        <v>0</v>
      </c>
      <c r="K1275" t="s">
        <v>13</v>
      </c>
      <c r="L1275" t="s">
        <v>74</v>
      </c>
      <c r="M1275"/>
      <c r="N1275">
        <v>42</v>
      </c>
      <c r="O1275" t="s">
        <v>6906</v>
      </c>
      <c r="P1275" t="s">
        <v>3942</v>
      </c>
    </row>
    <row r="1276" spans="1:16" x14ac:dyDescent="0.25">
      <c r="A1276" t="s">
        <v>5</v>
      </c>
      <c r="B1276" t="s">
        <v>6907</v>
      </c>
      <c r="C1276" t="s">
        <v>6489</v>
      </c>
      <c r="D1276" t="s">
        <v>4526</v>
      </c>
      <c r="E1276" t="s">
        <v>59</v>
      </c>
      <c r="F1276" t="b">
        <v>0</v>
      </c>
      <c r="G1276" t="s">
        <v>20</v>
      </c>
      <c r="H1276" s="1">
        <v>46036.63585648148</v>
      </c>
      <c r="I1276" t="b">
        <v>1</v>
      </c>
      <c r="J1276" t="b">
        <v>0</v>
      </c>
      <c r="K1276" t="s">
        <v>20</v>
      </c>
      <c r="L1276" t="s">
        <v>60</v>
      </c>
      <c r="M1276">
        <v>85000</v>
      </c>
      <c r="N1276"/>
      <c r="O1276" t="s">
        <v>6908</v>
      </c>
      <c r="P1276" t="s">
        <v>6909</v>
      </c>
    </row>
    <row r="1277" spans="1:16" x14ac:dyDescent="0.25">
      <c r="A1277" t="s">
        <v>0</v>
      </c>
      <c r="B1277" t="s">
        <v>6910</v>
      </c>
      <c r="C1277" t="s">
        <v>218</v>
      </c>
      <c r="D1277" t="s">
        <v>111</v>
      </c>
      <c r="E1277" t="s">
        <v>88</v>
      </c>
      <c r="F1277" t="b">
        <v>0</v>
      </c>
      <c r="G1277" t="s">
        <v>63</v>
      </c>
      <c r="H1277" s="1">
        <v>46036.636030092603</v>
      </c>
      <c r="I1277" t="b">
        <v>1</v>
      </c>
      <c r="J1277" t="b">
        <v>0</v>
      </c>
      <c r="K1277" t="s">
        <v>41</v>
      </c>
      <c r="L1277" t="s">
        <v>74</v>
      </c>
      <c r="M1277"/>
      <c r="N1277">
        <v>87.03</v>
      </c>
      <c r="O1277" t="s">
        <v>111</v>
      </c>
      <c r="P1277" t="s">
        <v>3501</v>
      </c>
    </row>
    <row r="1278" spans="1:16" x14ac:dyDescent="0.25">
      <c r="A1278" t="s">
        <v>2</v>
      </c>
      <c r="B1278" t="s">
        <v>6911</v>
      </c>
      <c r="C1278" t="s">
        <v>319</v>
      </c>
      <c r="D1278" t="s">
        <v>5349</v>
      </c>
      <c r="E1278" t="s">
        <v>59</v>
      </c>
      <c r="F1278" t="b">
        <v>0</v>
      </c>
      <c r="G1278" t="s">
        <v>65</v>
      </c>
      <c r="H1278" s="1">
        <v>46036.667650462958</v>
      </c>
      <c r="I1278" t="b">
        <v>0</v>
      </c>
      <c r="J1278" t="b">
        <v>1</v>
      </c>
      <c r="K1278" t="s">
        <v>41</v>
      </c>
      <c r="L1278" t="s">
        <v>60</v>
      </c>
      <c r="M1278">
        <v>185000</v>
      </c>
      <c r="N1278"/>
      <c r="O1278" t="s">
        <v>195</v>
      </c>
      <c r="P1278" t="s">
        <v>6912</v>
      </c>
    </row>
    <row r="1279" spans="1:16" x14ac:dyDescent="0.25">
      <c r="A1279" t="s">
        <v>1</v>
      </c>
      <c r="B1279" t="s">
        <v>1542</v>
      </c>
      <c r="C1279" t="s">
        <v>1669</v>
      </c>
      <c r="D1279" t="s">
        <v>2360</v>
      </c>
      <c r="E1279" t="s">
        <v>59</v>
      </c>
      <c r="F1279" t="b">
        <v>0</v>
      </c>
      <c r="G1279" t="s">
        <v>65</v>
      </c>
      <c r="H1279" s="1">
        <v>46036.668414351851</v>
      </c>
      <c r="I1279" t="b">
        <v>0</v>
      </c>
      <c r="J1279" t="b">
        <v>0</v>
      </c>
      <c r="K1279" t="s">
        <v>41</v>
      </c>
      <c r="L1279" t="s">
        <v>60</v>
      </c>
      <c r="M1279">
        <v>157675</v>
      </c>
      <c r="N1279"/>
      <c r="O1279" t="s">
        <v>1292</v>
      </c>
      <c r="P1279" t="s">
        <v>6913</v>
      </c>
    </row>
    <row r="1280" spans="1:16" x14ac:dyDescent="0.25">
      <c r="A1280" t="s">
        <v>1</v>
      </c>
      <c r="B1280" t="s">
        <v>6914</v>
      </c>
      <c r="C1280" t="s">
        <v>4956</v>
      </c>
      <c r="D1280" t="s">
        <v>4531</v>
      </c>
      <c r="E1280" t="s">
        <v>59</v>
      </c>
      <c r="F1280" t="b">
        <v>0</v>
      </c>
      <c r="G1280" t="s">
        <v>4560</v>
      </c>
      <c r="H1280" s="1">
        <v>46036.670416666668</v>
      </c>
      <c r="I1280" t="b">
        <v>1</v>
      </c>
      <c r="J1280" t="b">
        <v>0</v>
      </c>
      <c r="K1280" t="s">
        <v>4560</v>
      </c>
      <c r="L1280" t="s">
        <v>60</v>
      </c>
      <c r="M1280">
        <v>26000</v>
      </c>
      <c r="N1280"/>
      <c r="O1280" t="s">
        <v>6915</v>
      </c>
    </row>
    <row r="1281" spans="1:16" x14ac:dyDescent="0.25">
      <c r="A1281" t="s">
        <v>1</v>
      </c>
      <c r="B1281" t="s">
        <v>6916</v>
      </c>
      <c r="C1281" t="s">
        <v>4956</v>
      </c>
      <c r="D1281" t="s">
        <v>4531</v>
      </c>
      <c r="E1281" t="s">
        <v>59</v>
      </c>
      <c r="F1281" t="b">
        <v>0</v>
      </c>
      <c r="G1281" t="s">
        <v>4560</v>
      </c>
      <c r="H1281" s="1">
        <v>46036.670416666668</v>
      </c>
      <c r="I1281" t="b">
        <v>1</v>
      </c>
      <c r="J1281" t="b">
        <v>0</v>
      </c>
      <c r="K1281" t="s">
        <v>4560</v>
      </c>
      <c r="L1281" t="s">
        <v>60</v>
      </c>
      <c r="M1281">
        <v>90000</v>
      </c>
      <c r="N1281"/>
      <c r="O1281" t="s">
        <v>6915</v>
      </c>
    </row>
    <row r="1282" spans="1:16" x14ac:dyDescent="0.25">
      <c r="A1282" t="s">
        <v>0</v>
      </c>
      <c r="B1282" t="s">
        <v>6917</v>
      </c>
      <c r="C1282" t="s">
        <v>5067</v>
      </c>
      <c r="D1282" t="s">
        <v>4526</v>
      </c>
      <c r="E1282" t="s">
        <v>88</v>
      </c>
      <c r="F1282" t="b">
        <v>0</v>
      </c>
      <c r="G1282" t="s">
        <v>40</v>
      </c>
      <c r="H1282" s="1">
        <v>46036.67324074074</v>
      </c>
      <c r="I1282" t="b">
        <v>1</v>
      </c>
      <c r="J1282" t="b">
        <v>0</v>
      </c>
      <c r="K1282" t="s">
        <v>40</v>
      </c>
      <c r="L1282" t="s">
        <v>74</v>
      </c>
      <c r="M1282"/>
      <c r="N1282">
        <v>85</v>
      </c>
      <c r="O1282" t="s">
        <v>6918</v>
      </c>
      <c r="P1282" t="s">
        <v>6919</v>
      </c>
    </row>
    <row r="1283" spans="1:16" x14ac:dyDescent="0.25">
      <c r="A1283" t="s">
        <v>0</v>
      </c>
      <c r="B1283" t="s">
        <v>6920</v>
      </c>
      <c r="C1283" t="s">
        <v>76</v>
      </c>
      <c r="D1283" t="s">
        <v>4526</v>
      </c>
      <c r="E1283" t="s">
        <v>88</v>
      </c>
      <c r="F1283" t="b">
        <v>1</v>
      </c>
      <c r="G1283" t="s">
        <v>40</v>
      </c>
      <c r="H1283" s="1">
        <v>46036.673321759263</v>
      </c>
      <c r="I1283" t="b">
        <v>0</v>
      </c>
      <c r="J1283" t="b">
        <v>0</v>
      </c>
      <c r="K1283" t="s">
        <v>40</v>
      </c>
      <c r="L1283" t="s">
        <v>60</v>
      </c>
      <c r="M1283">
        <v>90000</v>
      </c>
      <c r="N1283"/>
      <c r="O1283" t="s">
        <v>6921</v>
      </c>
      <c r="P1283" t="s">
        <v>462</v>
      </c>
    </row>
    <row r="1284" spans="1:16" x14ac:dyDescent="0.25">
      <c r="A1284" t="s">
        <v>8</v>
      </c>
      <c r="B1284" t="s">
        <v>6922</v>
      </c>
      <c r="C1284" t="s">
        <v>40</v>
      </c>
      <c r="D1284" t="s">
        <v>4526</v>
      </c>
      <c r="E1284" t="s">
        <v>59</v>
      </c>
      <c r="F1284" t="b">
        <v>0</v>
      </c>
      <c r="G1284" t="s">
        <v>40</v>
      </c>
      <c r="H1284" s="1">
        <v>46036.673425925917</v>
      </c>
      <c r="I1284" t="b">
        <v>0</v>
      </c>
      <c r="J1284" t="b">
        <v>0</v>
      </c>
      <c r="K1284" t="s">
        <v>40</v>
      </c>
      <c r="L1284" t="s">
        <v>60</v>
      </c>
      <c r="M1284">
        <v>115000</v>
      </c>
      <c r="N1284"/>
      <c r="O1284" t="s">
        <v>6923</v>
      </c>
      <c r="P1284" t="s">
        <v>208</v>
      </c>
    </row>
    <row r="1285" spans="1:16" x14ac:dyDescent="0.25">
      <c r="A1285" t="s">
        <v>1</v>
      </c>
      <c r="B1285" t="s">
        <v>316</v>
      </c>
      <c r="C1285" t="s">
        <v>6924</v>
      </c>
      <c r="D1285" t="s">
        <v>4526</v>
      </c>
      <c r="E1285" t="s">
        <v>59</v>
      </c>
      <c r="F1285" t="b">
        <v>0</v>
      </c>
      <c r="G1285" t="s">
        <v>40</v>
      </c>
      <c r="H1285" s="1">
        <v>46036.673425925917</v>
      </c>
      <c r="I1285" t="b">
        <v>0</v>
      </c>
      <c r="J1285" t="b">
        <v>0</v>
      </c>
      <c r="K1285" t="s">
        <v>40</v>
      </c>
      <c r="L1285" t="s">
        <v>60</v>
      </c>
      <c r="M1285">
        <v>76500</v>
      </c>
      <c r="N1285"/>
      <c r="O1285" t="s">
        <v>6925</v>
      </c>
      <c r="P1285" t="s">
        <v>6926</v>
      </c>
    </row>
    <row r="1286" spans="1:16" x14ac:dyDescent="0.25">
      <c r="A1286" t="s">
        <v>5</v>
      </c>
      <c r="B1286" t="s">
        <v>6927</v>
      </c>
      <c r="C1286" t="s">
        <v>2408</v>
      </c>
      <c r="D1286" t="s">
        <v>4526</v>
      </c>
      <c r="E1286" t="s">
        <v>59</v>
      </c>
      <c r="F1286" t="b">
        <v>0</v>
      </c>
      <c r="G1286" t="s">
        <v>13</v>
      </c>
      <c r="H1286" s="1">
        <v>46036.67465277778</v>
      </c>
      <c r="I1286" t="b">
        <v>0</v>
      </c>
      <c r="J1286" t="b">
        <v>0</v>
      </c>
      <c r="K1286" t="s">
        <v>13</v>
      </c>
      <c r="L1286" t="s">
        <v>60</v>
      </c>
      <c r="M1286">
        <v>144500</v>
      </c>
      <c r="N1286"/>
      <c r="O1286" t="s">
        <v>1626</v>
      </c>
      <c r="P1286" t="s">
        <v>6928</v>
      </c>
    </row>
    <row r="1287" spans="1:16" x14ac:dyDescent="0.25">
      <c r="A1287" t="s">
        <v>0</v>
      </c>
      <c r="B1287" t="s">
        <v>6929</v>
      </c>
      <c r="C1287" t="s">
        <v>4963</v>
      </c>
      <c r="D1287" t="s">
        <v>4531</v>
      </c>
      <c r="E1287" t="s">
        <v>59</v>
      </c>
      <c r="F1287" t="b">
        <v>0</v>
      </c>
      <c r="G1287" t="s">
        <v>4963</v>
      </c>
      <c r="H1287" s="1">
        <v>46036.681400462963</v>
      </c>
      <c r="I1287" t="b">
        <v>1</v>
      </c>
      <c r="J1287" t="b">
        <v>0</v>
      </c>
      <c r="K1287" t="s">
        <v>4963</v>
      </c>
      <c r="L1287" t="s">
        <v>60</v>
      </c>
      <c r="M1287">
        <v>23070</v>
      </c>
      <c r="N1287"/>
      <c r="O1287" t="s">
        <v>6930</v>
      </c>
      <c r="P1287" t="s">
        <v>6931</v>
      </c>
    </row>
    <row r="1288" spans="1:16" x14ac:dyDescent="0.25">
      <c r="A1288" t="s">
        <v>0</v>
      </c>
      <c r="B1288" t="s">
        <v>1550</v>
      </c>
      <c r="C1288" t="s">
        <v>2662</v>
      </c>
      <c r="D1288" t="s">
        <v>2360</v>
      </c>
      <c r="E1288" t="s">
        <v>59</v>
      </c>
      <c r="F1288" t="b">
        <v>0</v>
      </c>
      <c r="G1288" t="s">
        <v>65</v>
      </c>
      <c r="H1288" s="1">
        <v>46036.708506944437</v>
      </c>
      <c r="I1288" t="b">
        <v>1</v>
      </c>
      <c r="J1288" t="b">
        <v>0</v>
      </c>
      <c r="K1288" t="s">
        <v>41</v>
      </c>
      <c r="L1288" t="s">
        <v>60</v>
      </c>
      <c r="M1288">
        <v>97500</v>
      </c>
      <c r="N1288"/>
      <c r="O1288" t="s">
        <v>6932</v>
      </c>
      <c r="P1288" t="s">
        <v>954</v>
      </c>
    </row>
    <row r="1289" spans="1:16" x14ac:dyDescent="0.25">
      <c r="A1289" t="s">
        <v>0</v>
      </c>
      <c r="B1289" t="s">
        <v>6933</v>
      </c>
      <c r="C1289" t="s">
        <v>765</v>
      </c>
      <c r="D1289" t="s">
        <v>2360</v>
      </c>
      <c r="E1289" t="s">
        <v>59</v>
      </c>
      <c r="F1289" t="b">
        <v>0</v>
      </c>
      <c r="G1289" t="s">
        <v>65</v>
      </c>
      <c r="H1289" s="1">
        <v>46036.708553240736</v>
      </c>
      <c r="I1289" t="b">
        <v>1</v>
      </c>
      <c r="J1289" t="b">
        <v>0</v>
      </c>
      <c r="K1289" t="s">
        <v>41</v>
      </c>
      <c r="L1289" t="s">
        <v>74</v>
      </c>
      <c r="M1289"/>
      <c r="N1289">
        <v>30.5</v>
      </c>
      <c r="O1289" t="s">
        <v>6934</v>
      </c>
      <c r="P1289" t="s">
        <v>3512</v>
      </c>
    </row>
    <row r="1290" spans="1:16" x14ac:dyDescent="0.25">
      <c r="A1290" t="s">
        <v>0</v>
      </c>
      <c r="B1290" t="s">
        <v>6935</v>
      </c>
      <c r="C1290" t="s">
        <v>246</v>
      </c>
      <c r="D1290" t="s">
        <v>2360</v>
      </c>
      <c r="E1290" t="s">
        <v>59</v>
      </c>
      <c r="F1290" t="b">
        <v>0</v>
      </c>
      <c r="G1290" t="s">
        <v>65</v>
      </c>
      <c r="H1290" s="1">
        <v>46036.70857638889</v>
      </c>
      <c r="I1290" t="b">
        <v>0</v>
      </c>
      <c r="J1290" t="b">
        <v>0</v>
      </c>
      <c r="K1290" t="s">
        <v>41</v>
      </c>
      <c r="L1290" t="s">
        <v>60</v>
      </c>
      <c r="M1290">
        <v>136041</v>
      </c>
      <c r="N1290"/>
      <c r="O1290" t="s">
        <v>1292</v>
      </c>
      <c r="P1290" t="s">
        <v>6936</v>
      </c>
    </row>
    <row r="1291" spans="1:16" x14ac:dyDescent="0.25">
      <c r="A1291" t="s">
        <v>0</v>
      </c>
      <c r="B1291" t="s">
        <v>6937</v>
      </c>
      <c r="C1291" t="s">
        <v>172</v>
      </c>
      <c r="D1291" t="s">
        <v>4526</v>
      </c>
      <c r="E1291" t="s">
        <v>59</v>
      </c>
      <c r="F1291" t="b">
        <v>0</v>
      </c>
      <c r="G1291" t="s">
        <v>68</v>
      </c>
      <c r="H1291" s="1">
        <v>46036.70890046296</v>
      </c>
      <c r="I1291" t="b">
        <v>1</v>
      </c>
      <c r="J1291" t="b">
        <v>1</v>
      </c>
      <c r="K1291" t="s">
        <v>41</v>
      </c>
      <c r="L1291" t="s">
        <v>60</v>
      </c>
      <c r="M1291">
        <v>88300</v>
      </c>
      <c r="N1291"/>
      <c r="O1291" t="s">
        <v>6938</v>
      </c>
      <c r="P1291" t="s">
        <v>6939</v>
      </c>
    </row>
    <row r="1292" spans="1:16" x14ac:dyDescent="0.25">
      <c r="A1292" t="s">
        <v>2</v>
      </c>
      <c r="B1292" t="s">
        <v>6940</v>
      </c>
      <c r="C1292" t="s">
        <v>211</v>
      </c>
      <c r="D1292" t="s">
        <v>5349</v>
      </c>
      <c r="E1292" t="s">
        <v>59</v>
      </c>
      <c r="F1292" t="b">
        <v>0</v>
      </c>
      <c r="G1292" t="s">
        <v>65</v>
      </c>
      <c r="H1292" s="1">
        <v>46036.709317129629</v>
      </c>
      <c r="I1292" t="b">
        <v>0</v>
      </c>
      <c r="J1292" t="b">
        <v>1</v>
      </c>
      <c r="K1292" t="s">
        <v>41</v>
      </c>
      <c r="L1292" t="s">
        <v>60</v>
      </c>
      <c r="M1292">
        <v>184325</v>
      </c>
      <c r="N1292"/>
      <c r="O1292" t="s">
        <v>528</v>
      </c>
      <c r="P1292" t="s">
        <v>6941</v>
      </c>
    </row>
    <row r="1293" spans="1:16" x14ac:dyDescent="0.25">
      <c r="A1293" t="s">
        <v>8</v>
      </c>
      <c r="B1293" t="s">
        <v>6942</v>
      </c>
      <c r="C1293" t="s">
        <v>326</v>
      </c>
      <c r="D1293" t="s">
        <v>4630</v>
      </c>
      <c r="E1293" t="s">
        <v>59</v>
      </c>
      <c r="F1293" t="b">
        <v>0</v>
      </c>
      <c r="G1293" t="s">
        <v>77</v>
      </c>
      <c r="H1293" s="1">
        <v>46036.709444444437</v>
      </c>
      <c r="I1293" t="b">
        <v>0</v>
      </c>
      <c r="J1293" t="b">
        <v>0</v>
      </c>
      <c r="K1293" t="s">
        <v>41</v>
      </c>
      <c r="L1293" t="s">
        <v>60</v>
      </c>
      <c r="M1293">
        <v>170000</v>
      </c>
      <c r="N1293"/>
      <c r="O1293" t="s">
        <v>1164</v>
      </c>
      <c r="P1293" t="s">
        <v>6943</v>
      </c>
    </row>
    <row r="1294" spans="1:16" x14ac:dyDescent="0.25">
      <c r="A1294" t="s">
        <v>2</v>
      </c>
      <c r="B1294" t="s">
        <v>158</v>
      </c>
      <c r="C1294" t="s">
        <v>457</v>
      </c>
      <c r="D1294" t="s">
        <v>4346</v>
      </c>
      <c r="E1294" t="s">
        <v>59</v>
      </c>
      <c r="F1294" t="b">
        <v>0</v>
      </c>
      <c r="G1294" t="s">
        <v>77</v>
      </c>
      <c r="H1294" s="1">
        <v>46036.709444444437</v>
      </c>
      <c r="I1294" t="b">
        <v>0</v>
      </c>
      <c r="J1294" t="b">
        <v>1</v>
      </c>
      <c r="K1294" t="s">
        <v>41</v>
      </c>
      <c r="L1294" t="s">
        <v>60</v>
      </c>
      <c r="M1294">
        <v>95000</v>
      </c>
      <c r="N1294"/>
      <c r="O1294" t="s">
        <v>6944</v>
      </c>
      <c r="P1294" t="s">
        <v>6945</v>
      </c>
    </row>
    <row r="1295" spans="1:16" x14ac:dyDescent="0.25">
      <c r="A1295" t="s">
        <v>1</v>
      </c>
      <c r="B1295" t="s">
        <v>6946</v>
      </c>
      <c r="C1295" t="s">
        <v>273</v>
      </c>
      <c r="D1295" t="s">
        <v>5349</v>
      </c>
      <c r="E1295" t="s">
        <v>59</v>
      </c>
      <c r="F1295" t="b">
        <v>0</v>
      </c>
      <c r="G1295" t="s">
        <v>65</v>
      </c>
      <c r="H1295" s="1">
        <v>46036.70989583333</v>
      </c>
      <c r="I1295" t="b">
        <v>0</v>
      </c>
      <c r="J1295" t="b">
        <v>1</v>
      </c>
      <c r="K1295" t="s">
        <v>41</v>
      </c>
      <c r="L1295" t="s">
        <v>60</v>
      </c>
      <c r="M1295">
        <v>195000</v>
      </c>
      <c r="N1295"/>
      <c r="O1295" t="s">
        <v>6947</v>
      </c>
      <c r="P1295" t="s">
        <v>5590</v>
      </c>
    </row>
    <row r="1296" spans="1:16" x14ac:dyDescent="0.25">
      <c r="A1296" t="s">
        <v>1</v>
      </c>
      <c r="B1296" t="s">
        <v>6948</v>
      </c>
      <c r="C1296" t="s">
        <v>121</v>
      </c>
      <c r="D1296" t="s">
        <v>5349</v>
      </c>
      <c r="E1296" t="s">
        <v>59</v>
      </c>
      <c r="F1296" t="b">
        <v>0</v>
      </c>
      <c r="G1296" t="s">
        <v>65</v>
      </c>
      <c r="H1296" s="1">
        <v>46036.71</v>
      </c>
      <c r="I1296" t="b">
        <v>1</v>
      </c>
      <c r="J1296" t="b">
        <v>1</v>
      </c>
      <c r="K1296" t="s">
        <v>41</v>
      </c>
      <c r="L1296" t="s">
        <v>60</v>
      </c>
      <c r="M1296">
        <v>146000</v>
      </c>
      <c r="N1296"/>
      <c r="O1296" t="s">
        <v>6947</v>
      </c>
      <c r="P1296" t="s">
        <v>4628</v>
      </c>
    </row>
    <row r="1297" spans="1:16" x14ac:dyDescent="0.25">
      <c r="A1297" t="s">
        <v>1</v>
      </c>
      <c r="B1297" t="s">
        <v>6949</v>
      </c>
      <c r="C1297" t="s">
        <v>273</v>
      </c>
      <c r="D1297" t="s">
        <v>4526</v>
      </c>
      <c r="E1297" t="s">
        <v>59</v>
      </c>
      <c r="F1297" t="b">
        <v>0</v>
      </c>
      <c r="G1297" t="s">
        <v>65</v>
      </c>
      <c r="H1297" s="1">
        <v>46036.710300925923</v>
      </c>
      <c r="I1297" t="b">
        <v>0</v>
      </c>
      <c r="J1297" t="b">
        <v>1</v>
      </c>
      <c r="K1297" t="s">
        <v>41</v>
      </c>
      <c r="L1297" t="s">
        <v>60</v>
      </c>
      <c r="M1297">
        <v>170000</v>
      </c>
      <c r="N1297"/>
      <c r="O1297" t="s">
        <v>6950</v>
      </c>
      <c r="P1297" t="s">
        <v>5590</v>
      </c>
    </row>
    <row r="1298" spans="1:16" x14ac:dyDescent="0.25">
      <c r="A1298" t="s">
        <v>1</v>
      </c>
      <c r="B1298" t="s">
        <v>6949</v>
      </c>
      <c r="C1298" t="s">
        <v>121</v>
      </c>
      <c r="D1298" t="s">
        <v>2360</v>
      </c>
      <c r="E1298" t="s">
        <v>59</v>
      </c>
      <c r="F1298" t="b">
        <v>0</v>
      </c>
      <c r="G1298" t="s">
        <v>77</v>
      </c>
      <c r="H1298" s="1">
        <v>46036.710717592592</v>
      </c>
      <c r="I1298" t="b">
        <v>0</v>
      </c>
      <c r="J1298" t="b">
        <v>0</v>
      </c>
      <c r="K1298" t="s">
        <v>41</v>
      </c>
      <c r="L1298" t="s">
        <v>60</v>
      </c>
      <c r="M1298">
        <v>186500</v>
      </c>
      <c r="N1298"/>
      <c r="O1298" t="s">
        <v>6950</v>
      </c>
      <c r="P1298" t="s">
        <v>5590</v>
      </c>
    </row>
    <row r="1299" spans="1:16" x14ac:dyDescent="0.25">
      <c r="A1299" t="s">
        <v>1</v>
      </c>
      <c r="B1299" t="s">
        <v>1</v>
      </c>
      <c r="C1299" t="s">
        <v>1614</v>
      </c>
      <c r="D1299" t="s">
        <v>4526</v>
      </c>
      <c r="E1299" t="s">
        <v>59</v>
      </c>
      <c r="F1299" t="b">
        <v>0</v>
      </c>
      <c r="G1299" t="s">
        <v>77</v>
      </c>
      <c r="H1299" s="1">
        <v>46036.710729166669</v>
      </c>
      <c r="I1299" t="b">
        <v>0</v>
      </c>
      <c r="J1299" t="b">
        <v>1</v>
      </c>
      <c r="K1299" t="s">
        <v>41</v>
      </c>
      <c r="L1299" t="s">
        <v>60</v>
      </c>
      <c r="M1299">
        <v>144500</v>
      </c>
      <c r="N1299"/>
      <c r="O1299" t="s">
        <v>4608</v>
      </c>
      <c r="P1299" t="s">
        <v>6951</v>
      </c>
    </row>
    <row r="1300" spans="1:16" x14ac:dyDescent="0.25">
      <c r="A1300" t="s">
        <v>1</v>
      </c>
      <c r="B1300" t="s">
        <v>6952</v>
      </c>
      <c r="C1300" t="s">
        <v>76</v>
      </c>
      <c r="D1300" t="s">
        <v>4526</v>
      </c>
      <c r="E1300" t="s">
        <v>59</v>
      </c>
      <c r="F1300" t="b">
        <v>1</v>
      </c>
      <c r="G1300" t="s">
        <v>40</v>
      </c>
      <c r="H1300" s="1">
        <v>46036.715196759258</v>
      </c>
      <c r="I1300" t="b">
        <v>1</v>
      </c>
      <c r="J1300" t="b">
        <v>0</v>
      </c>
      <c r="K1300" t="s">
        <v>40</v>
      </c>
      <c r="L1300" t="s">
        <v>60</v>
      </c>
      <c r="M1300">
        <v>125000</v>
      </c>
      <c r="N1300"/>
      <c r="O1300" t="s">
        <v>6953</v>
      </c>
      <c r="P1300" t="s">
        <v>6954</v>
      </c>
    </row>
    <row r="1301" spans="1:16" x14ac:dyDescent="0.25">
      <c r="A1301" t="s">
        <v>5</v>
      </c>
      <c r="B1301" t="s">
        <v>6955</v>
      </c>
      <c r="C1301" t="s">
        <v>6956</v>
      </c>
      <c r="D1301" t="s">
        <v>4526</v>
      </c>
      <c r="E1301" t="s">
        <v>59</v>
      </c>
      <c r="F1301" t="b">
        <v>0</v>
      </c>
      <c r="G1301" t="s">
        <v>40</v>
      </c>
      <c r="H1301" s="1">
        <v>46036.715266203697</v>
      </c>
      <c r="I1301" t="b">
        <v>0</v>
      </c>
      <c r="J1301" t="b">
        <v>0</v>
      </c>
      <c r="K1301" t="s">
        <v>40</v>
      </c>
      <c r="L1301" t="s">
        <v>60</v>
      </c>
      <c r="M1301">
        <v>87500</v>
      </c>
      <c r="N1301"/>
      <c r="O1301" t="s">
        <v>6957</v>
      </c>
      <c r="P1301" t="s">
        <v>3367</v>
      </c>
    </row>
    <row r="1302" spans="1:16" x14ac:dyDescent="0.25">
      <c r="A1302" t="s">
        <v>4</v>
      </c>
      <c r="B1302" t="s">
        <v>6958</v>
      </c>
      <c r="C1302" t="s">
        <v>76</v>
      </c>
      <c r="D1302" t="s">
        <v>4526</v>
      </c>
      <c r="E1302" t="s">
        <v>59</v>
      </c>
      <c r="F1302" t="b">
        <v>1</v>
      </c>
      <c r="G1302" t="s">
        <v>13</v>
      </c>
      <c r="H1302" s="1">
        <v>46036.71634259259</v>
      </c>
      <c r="I1302" t="b">
        <v>0</v>
      </c>
      <c r="J1302" t="b">
        <v>0</v>
      </c>
      <c r="K1302" t="s">
        <v>13</v>
      </c>
      <c r="L1302" t="s">
        <v>60</v>
      </c>
      <c r="M1302">
        <v>157500</v>
      </c>
      <c r="N1302"/>
      <c r="O1302" t="s">
        <v>6959</v>
      </c>
      <c r="P1302" t="s">
        <v>6960</v>
      </c>
    </row>
    <row r="1303" spans="1:16" x14ac:dyDescent="0.25">
      <c r="A1303" t="s">
        <v>3</v>
      </c>
      <c r="B1303" t="s">
        <v>6961</v>
      </c>
      <c r="C1303" t="s">
        <v>420</v>
      </c>
      <c r="D1303" t="s">
        <v>4526</v>
      </c>
      <c r="E1303" t="s">
        <v>59</v>
      </c>
      <c r="F1303" t="b">
        <v>0</v>
      </c>
      <c r="G1303" t="s">
        <v>65</v>
      </c>
      <c r="H1303" s="1">
        <v>46036.750219907408</v>
      </c>
      <c r="I1303" t="b">
        <v>0</v>
      </c>
      <c r="J1303" t="b">
        <v>0</v>
      </c>
      <c r="K1303" t="s">
        <v>41</v>
      </c>
      <c r="L1303" t="s">
        <v>74</v>
      </c>
      <c r="M1303"/>
      <c r="N1303">
        <v>60</v>
      </c>
      <c r="O1303" t="s">
        <v>6962</v>
      </c>
      <c r="P1303" t="s">
        <v>6963</v>
      </c>
    </row>
    <row r="1304" spans="1:16" x14ac:dyDescent="0.25">
      <c r="A1304" t="s">
        <v>2</v>
      </c>
      <c r="B1304" t="s">
        <v>6460</v>
      </c>
      <c r="C1304" t="s">
        <v>194</v>
      </c>
      <c r="D1304" t="s">
        <v>4346</v>
      </c>
      <c r="E1304" t="s">
        <v>59</v>
      </c>
      <c r="F1304" t="b">
        <v>0</v>
      </c>
      <c r="G1304" t="s">
        <v>65</v>
      </c>
      <c r="H1304" s="1">
        <v>46036.751030092593</v>
      </c>
      <c r="I1304" t="b">
        <v>0</v>
      </c>
      <c r="J1304" t="b">
        <v>1</v>
      </c>
      <c r="K1304" t="s">
        <v>41</v>
      </c>
      <c r="L1304" t="s">
        <v>60</v>
      </c>
      <c r="M1304">
        <v>160000</v>
      </c>
      <c r="N1304"/>
      <c r="O1304" t="s">
        <v>1183</v>
      </c>
      <c r="P1304" t="s">
        <v>6461</v>
      </c>
    </row>
    <row r="1305" spans="1:16" x14ac:dyDescent="0.25">
      <c r="A1305" t="s">
        <v>6</v>
      </c>
      <c r="B1305" t="s">
        <v>6964</v>
      </c>
      <c r="C1305" t="s">
        <v>79</v>
      </c>
      <c r="D1305" t="s">
        <v>4526</v>
      </c>
      <c r="E1305" t="s">
        <v>59</v>
      </c>
      <c r="F1305" t="b">
        <v>0</v>
      </c>
      <c r="G1305" t="s">
        <v>77</v>
      </c>
      <c r="H1305" s="1">
        <v>46036.751111111109</v>
      </c>
      <c r="I1305" t="b">
        <v>0</v>
      </c>
      <c r="J1305" t="b">
        <v>1</v>
      </c>
      <c r="K1305" t="s">
        <v>41</v>
      </c>
      <c r="L1305" t="s">
        <v>60</v>
      </c>
      <c r="M1305">
        <v>192500</v>
      </c>
      <c r="N1305"/>
      <c r="O1305" t="s">
        <v>1990</v>
      </c>
      <c r="P1305" t="s">
        <v>310</v>
      </c>
    </row>
    <row r="1306" spans="1:16" x14ac:dyDescent="0.25">
      <c r="A1306" t="s">
        <v>5</v>
      </c>
      <c r="B1306" t="s">
        <v>6965</v>
      </c>
      <c r="C1306" t="s">
        <v>6966</v>
      </c>
      <c r="D1306" t="s">
        <v>4630</v>
      </c>
      <c r="E1306" t="s">
        <v>59</v>
      </c>
      <c r="F1306" t="b">
        <v>0</v>
      </c>
      <c r="G1306" t="s">
        <v>65</v>
      </c>
      <c r="H1306" s="1">
        <v>46036.751539351862</v>
      </c>
      <c r="I1306" t="b">
        <v>1</v>
      </c>
      <c r="J1306" t="b">
        <v>1</v>
      </c>
      <c r="K1306" t="s">
        <v>41</v>
      </c>
      <c r="L1306" t="s">
        <v>60</v>
      </c>
      <c r="M1306">
        <v>136000</v>
      </c>
      <c r="N1306"/>
      <c r="O1306" t="s">
        <v>6254</v>
      </c>
      <c r="P1306" t="s">
        <v>6967</v>
      </c>
    </row>
    <row r="1307" spans="1:16" x14ac:dyDescent="0.25">
      <c r="A1307" t="s">
        <v>1</v>
      </c>
      <c r="B1307" t="s">
        <v>6148</v>
      </c>
      <c r="C1307" t="s">
        <v>67</v>
      </c>
      <c r="D1307" t="s">
        <v>4346</v>
      </c>
      <c r="E1307" t="s">
        <v>88</v>
      </c>
      <c r="F1307" t="b">
        <v>0</v>
      </c>
      <c r="G1307" t="s">
        <v>65</v>
      </c>
      <c r="H1307" s="1">
        <v>46036.751643518517</v>
      </c>
      <c r="I1307" t="b">
        <v>0</v>
      </c>
      <c r="J1307" t="b">
        <v>1</v>
      </c>
      <c r="K1307" t="s">
        <v>41</v>
      </c>
      <c r="L1307" t="s">
        <v>74</v>
      </c>
      <c r="M1307"/>
      <c r="N1307">
        <v>32.049999999999997</v>
      </c>
      <c r="O1307" t="s">
        <v>3677</v>
      </c>
      <c r="P1307" t="s">
        <v>6968</v>
      </c>
    </row>
    <row r="1308" spans="1:16" x14ac:dyDescent="0.25">
      <c r="A1308" t="s">
        <v>1</v>
      </c>
      <c r="B1308" t="s">
        <v>6969</v>
      </c>
      <c r="C1308" t="s">
        <v>382</v>
      </c>
      <c r="D1308" t="s">
        <v>4526</v>
      </c>
      <c r="E1308" t="s">
        <v>59</v>
      </c>
      <c r="F1308" t="b">
        <v>0</v>
      </c>
      <c r="G1308" t="s">
        <v>65</v>
      </c>
      <c r="H1308" s="1">
        <v>46036.751701388886</v>
      </c>
      <c r="I1308" t="b">
        <v>0</v>
      </c>
      <c r="J1308" t="b">
        <v>1</v>
      </c>
      <c r="K1308" t="s">
        <v>41</v>
      </c>
      <c r="L1308" t="s">
        <v>60</v>
      </c>
      <c r="M1308">
        <v>162500</v>
      </c>
      <c r="N1308"/>
      <c r="O1308" t="s">
        <v>6970</v>
      </c>
      <c r="P1308" t="s">
        <v>6971</v>
      </c>
    </row>
    <row r="1309" spans="1:16" x14ac:dyDescent="0.25">
      <c r="A1309" t="s">
        <v>1</v>
      </c>
      <c r="B1309" t="s">
        <v>6969</v>
      </c>
      <c r="C1309" t="s">
        <v>801</v>
      </c>
      <c r="D1309" t="s">
        <v>4526</v>
      </c>
      <c r="E1309" t="s">
        <v>59</v>
      </c>
      <c r="F1309" t="b">
        <v>0</v>
      </c>
      <c r="G1309" t="s">
        <v>77</v>
      </c>
      <c r="H1309" s="1">
        <v>46036.75209490741</v>
      </c>
      <c r="I1309" t="b">
        <v>0</v>
      </c>
      <c r="J1309" t="b">
        <v>1</v>
      </c>
      <c r="K1309" t="s">
        <v>41</v>
      </c>
      <c r="L1309" t="s">
        <v>60</v>
      </c>
      <c r="M1309">
        <v>162500</v>
      </c>
      <c r="N1309"/>
      <c r="O1309" t="s">
        <v>6970</v>
      </c>
      <c r="P1309" t="s">
        <v>6971</v>
      </c>
    </row>
    <row r="1310" spans="1:16" x14ac:dyDescent="0.25">
      <c r="A1310" t="s">
        <v>0</v>
      </c>
      <c r="B1310" t="s">
        <v>6972</v>
      </c>
      <c r="C1310" t="s">
        <v>6081</v>
      </c>
      <c r="D1310" t="s">
        <v>4346</v>
      </c>
      <c r="E1310" t="s">
        <v>232</v>
      </c>
      <c r="F1310" t="b">
        <v>0</v>
      </c>
      <c r="G1310" t="s">
        <v>40</v>
      </c>
      <c r="H1310" s="1">
        <v>46036.756574074083</v>
      </c>
      <c r="I1310" t="b">
        <v>1</v>
      </c>
      <c r="J1310" t="b">
        <v>0</v>
      </c>
      <c r="K1310" t="s">
        <v>40</v>
      </c>
      <c r="L1310" t="s">
        <v>60</v>
      </c>
      <c r="M1310">
        <v>43253</v>
      </c>
      <c r="N1310"/>
      <c r="O1310" t="s">
        <v>6973</v>
      </c>
      <c r="P1310" t="s">
        <v>6974</v>
      </c>
    </row>
    <row r="1311" spans="1:16" x14ac:dyDescent="0.25">
      <c r="A1311" t="s">
        <v>0</v>
      </c>
      <c r="B1311" t="s">
        <v>1267</v>
      </c>
      <c r="C1311" t="s">
        <v>142</v>
      </c>
      <c r="D1311" t="s">
        <v>4346</v>
      </c>
      <c r="E1311" t="s">
        <v>59</v>
      </c>
      <c r="F1311" t="b">
        <v>0</v>
      </c>
      <c r="G1311" t="s">
        <v>65</v>
      </c>
      <c r="H1311" s="1">
        <v>46036.791863425933</v>
      </c>
      <c r="I1311" t="b">
        <v>0</v>
      </c>
      <c r="J1311" t="b">
        <v>1</v>
      </c>
      <c r="K1311" t="s">
        <v>41</v>
      </c>
      <c r="L1311" t="s">
        <v>60</v>
      </c>
      <c r="M1311">
        <v>102500</v>
      </c>
      <c r="N1311"/>
      <c r="O1311" t="s">
        <v>6975</v>
      </c>
      <c r="P1311" t="s">
        <v>6976</v>
      </c>
    </row>
    <row r="1312" spans="1:16" x14ac:dyDescent="0.25">
      <c r="A1312" t="s">
        <v>2</v>
      </c>
      <c r="B1312" t="s">
        <v>6977</v>
      </c>
      <c r="C1312" t="s">
        <v>2078</v>
      </c>
      <c r="D1312" t="s">
        <v>4526</v>
      </c>
      <c r="E1312" t="s">
        <v>59</v>
      </c>
      <c r="F1312" t="b">
        <v>0</v>
      </c>
      <c r="G1312" t="s">
        <v>77</v>
      </c>
      <c r="H1312" s="1">
        <v>46036.792002314818</v>
      </c>
      <c r="I1312" t="b">
        <v>0</v>
      </c>
      <c r="J1312" t="b">
        <v>0</v>
      </c>
      <c r="K1312" t="s">
        <v>41</v>
      </c>
      <c r="L1312" t="s">
        <v>60</v>
      </c>
      <c r="M1312">
        <v>125000</v>
      </c>
      <c r="N1312"/>
      <c r="O1312" t="s">
        <v>6978</v>
      </c>
      <c r="P1312" t="s">
        <v>1009</v>
      </c>
    </row>
    <row r="1313" spans="1:16" x14ac:dyDescent="0.25">
      <c r="A1313" t="s">
        <v>2</v>
      </c>
      <c r="B1313" t="s">
        <v>6979</v>
      </c>
      <c r="C1313" t="s">
        <v>6536</v>
      </c>
      <c r="D1313" t="s">
        <v>4526</v>
      </c>
      <c r="E1313" t="s">
        <v>59</v>
      </c>
      <c r="F1313" t="b">
        <v>0</v>
      </c>
      <c r="G1313" t="s">
        <v>68</v>
      </c>
      <c r="H1313" s="1">
        <v>46036.792372685188</v>
      </c>
      <c r="I1313" t="b">
        <v>0</v>
      </c>
      <c r="J1313" t="b">
        <v>1</v>
      </c>
      <c r="K1313" t="s">
        <v>41</v>
      </c>
      <c r="L1313" t="s">
        <v>74</v>
      </c>
      <c r="M1313"/>
      <c r="N1313">
        <v>55</v>
      </c>
      <c r="O1313" t="s">
        <v>4743</v>
      </c>
    </row>
    <row r="1314" spans="1:16" x14ac:dyDescent="0.25">
      <c r="A1314" t="s">
        <v>1</v>
      </c>
      <c r="B1314" t="s">
        <v>2917</v>
      </c>
      <c r="C1314" t="s">
        <v>598</v>
      </c>
      <c r="D1314" t="s">
        <v>4526</v>
      </c>
      <c r="E1314" t="s">
        <v>59</v>
      </c>
      <c r="F1314" t="b">
        <v>0</v>
      </c>
      <c r="G1314" t="s">
        <v>65</v>
      </c>
      <c r="H1314" s="1">
        <v>46036.79315972222</v>
      </c>
      <c r="I1314" t="b">
        <v>0</v>
      </c>
      <c r="J1314" t="b">
        <v>0</v>
      </c>
      <c r="K1314" t="s">
        <v>41</v>
      </c>
      <c r="L1314" t="s">
        <v>74</v>
      </c>
      <c r="M1314"/>
      <c r="N1314">
        <v>32.5</v>
      </c>
      <c r="O1314" t="s">
        <v>6980</v>
      </c>
      <c r="P1314" t="s">
        <v>6981</v>
      </c>
    </row>
    <row r="1315" spans="1:16" x14ac:dyDescent="0.25">
      <c r="A1315" t="s">
        <v>1</v>
      </c>
      <c r="B1315" t="s">
        <v>6982</v>
      </c>
      <c r="C1315" t="s">
        <v>121</v>
      </c>
      <c r="D1315" t="s">
        <v>4346</v>
      </c>
      <c r="E1315" t="s">
        <v>59</v>
      </c>
      <c r="F1315" t="b">
        <v>0</v>
      </c>
      <c r="G1315" t="s">
        <v>65</v>
      </c>
      <c r="H1315" s="1">
        <v>46036.793333333328</v>
      </c>
      <c r="I1315" t="b">
        <v>0</v>
      </c>
      <c r="J1315" t="b">
        <v>1</v>
      </c>
      <c r="K1315" t="s">
        <v>41</v>
      </c>
      <c r="L1315" t="s">
        <v>60</v>
      </c>
      <c r="M1315">
        <v>195000</v>
      </c>
      <c r="N1315"/>
      <c r="O1315" t="s">
        <v>6950</v>
      </c>
      <c r="P1315" t="s">
        <v>5590</v>
      </c>
    </row>
    <row r="1316" spans="1:16" x14ac:dyDescent="0.25">
      <c r="A1316" t="s">
        <v>5</v>
      </c>
      <c r="B1316" t="s">
        <v>6983</v>
      </c>
      <c r="C1316" t="s">
        <v>1279</v>
      </c>
      <c r="D1316" t="s">
        <v>2360</v>
      </c>
      <c r="E1316" t="s">
        <v>59</v>
      </c>
      <c r="F1316" t="b">
        <v>0</v>
      </c>
      <c r="G1316" t="s">
        <v>65</v>
      </c>
      <c r="H1316" s="1">
        <v>46036.793368055558</v>
      </c>
      <c r="I1316" t="b">
        <v>1</v>
      </c>
      <c r="J1316" t="b">
        <v>1</v>
      </c>
      <c r="K1316" t="s">
        <v>41</v>
      </c>
      <c r="L1316" t="s">
        <v>60</v>
      </c>
      <c r="M1316">
        <v>135983.26999999999</v>
      </c>
      <c r="N1316"/>
      <c r="O1316" t="s">
        <v>6254</v>
      </c>
      <c r="P1316" t="s">
        <v>6984</v>
      </c>
    </row>
    <row r="1317" spans="1:16" x14ac:dyDescent="0.25">
      <c r="A1317" t="s">
        <v>1</v>
      </c>
      <c r="B1317" t="s">
        <v>3883</v>
      </c>
      <c r="C1317" t="s">
        <v>190</v>
      </c>
      <c r="D1317" t="s">
        <v>4346</v>
      </c>
      <c r="E1317" t="s">
        <v>59</v>
      </c>
      <c r="F1317" t="b">
        <v>0</v>
      </c>
      <c r="G1317" t="s">
        <v>73</v>
      </c>
      <c r="H1317" s="1">
        <v>46036.794270833343</v>
      </c>
      <c r="I1317" t="b">
        <v>1</v>
      </c>
      <c r="J1317" t="b">
        <v>0</v>
      </c>
      <c r="K1317" t="s">
        <v>41</v>
      </c>
      <c r="L1317" t="s">
        <v>60</v>
      </c>
      <c r="M1317">
        <v>170000</v>
      </c>
      <c r="N1317"/>
      <c r="O1317" t="s">
        <v>101</v>
      </c>
      <c r="P1317" t="s">
        <v>6985</v>
      </c>
    </row>
    <row r="1318" spans="1:16" x14ac:dyDescent="0.25">
      <c r="A1318" t="s">
        <v>0</v>
      </c>
      <c r="B1318" t="s">
        <v>3032</v>
      </c>
      <c r="C1318" t="s">
        <v>207</v>
      </c>
      <c r="D1318" t="s">
        <v>4526</v>
      </c>
      <c r="E1318" t="s">
        <v>59</v>
      </c>
      <c r="F1318" t="b">
        <v>0</v>
      </c>
      <c r="G1318" t="s">
        <v>63</v>
      </c>
      <c r="H1318" s="1">
        <v>46036.802673611113</v>
      </c>
      <c r="I1318" t="b">
        <v>0</v>
      </c>
      <c r="J1318" t="b">
        <v>0</v>
      </c>
      <c r="K1318" t="s">
        <v>41</v>
      </c>
      <c r="L1318" t="s">
        <v>60</v>
      </c>
      <c r="M1318">
        <v>87000</v>
      </c>
      <c r="N1318"/>
      <c r="O1318" t="s">
        <v>1963</v>
      </c>
      <c r="P1318" t="s">
        <v>1314</v>
      </c>
    </row>
    <row r="1319" spans="1:16" x14ac:dyDescent="0.25">
      <c r="A1319" t="s">
        <v>0</v>
      </c>
      <c r="B1319" t="s">
        <v>6986</v>
      </c>
      <c r="C1319" t="s">
        <v>3694</v>
      </c>
      <c r="D1319" t="s">
        <v>6627</v>
      </c>
      <c r="E1319" t="s">
        <v>59</v>
      </c>
      <c r="F1319" t="b">
        <v>0</v>
      </c>
      <c r="G1319" t="s">
        <v>63</v>
      </c>
      <c r="H1319" s="1">
        <v>46036.802719907413</v>
      </c>
      <c r="I1319" t="b">
        <v>0</v>
      </c>
      <c r="J1319" t="b">
        <v>1</v>
      </c>
      <c r="K1319" t="s">
        <v>41</v>
      </c>
      <c r="L1319" t="s">
        <v>60</v>
      </c>
      <c r="M1319">
        <v>62500</v>
      </c>
      <c r="N1319"/>
      <c r="O1319" t="s">
        <v>6987</v>
      </c>
      <c r="P1319" t="s">
        <v>4661</v>
      </c>
    </row>
    <row r="1320" spans="1:16" x14ac:dyDescent="0.25">
      <c r="A1320" t="s">
        <v>0</v>
      </c>
      <c r="B1320" t="s">
        <v>6988</v>
      </c>
      <c r="C1320" t="s">
        <v>112</v>
      </c>
      <c r="D1320" t="s">
        <v>4526</v>
      </c>
      <c r="E1320" t="s">
        <v>59</v>
      </c>
      <c r="F1320" t="b">
        <v>0</v>
      </c>
      <c r="G1320" t="s">
        <v>65</v>
      </c>
      <c r="H1320" s="1">
        <v>46036.833391203712</v>
      </c>
      <c r="I1320" t="b">
        <v>0</v>
      </c>
      <c r="J1320" t="b">
        <v>1</v>
      </c>
      <c r="K1320" t="s">
        <v>41</v>
      </c>
      <c r="L1320" t="s">
        <v>60</v>
      </c>
      <c r="M1320">
        <v>127000</v>
      </c>
      <c r="N1320"/>
      <c r="O1320" t="s">
        <v>6989</v>
      </c>
      <c r="P1320" t="s">
        <v>6990</v>
      </c>
    </row>
    <row r="1321" spans="1:16" x14ac:dyDescent="0.25">
      <c r="A1321" t="s">
        <v>0</v>
      </c>
      <c r="B1321" t="s">
        <v>6991</v>
      </c>
      <c r="C1321" t="s">
        <v>201</v>
      </c>
      <c r="D1321" t="s">
        <v>2360</v>
      </c>
      <c r="E1321" t="s">
        <v>59</v>
      </c>
      <c r="F1321" t="b">
        <v>0</v>
      </c>
      <c r="G1321" t="s">
        <v>77</v>
      </c>
      <c r="H1321" s="1">
        <v>46036.833622685182</v>
      </c>
      <c r="I1321" t="b">
        <v>1</v>
      </c>
      <c r="J1321" t="b">
        <v>1</v>
      </c>
      <c r="K1321" t="s">
        <v>41</v>
      </c>
      <c r="L1321" t="s">
        <v>60</v>
      </c>
      <c r="M1321">
        <v>69550</v>
      </c>
      <c r="N1321"/>
      <c r="O1321" t="s">
        <v>6992</v>
      </c>
      <c r="P1321" t="s">
        <v>1091</v>
      </c>
    </row>
    <row r="1322" spans="1:16" x14ac:dyDescent="0.25">
      <c r="A1322" t="s">
        <v>0</v>
      </c>
      <c r="B1322" t="s">
        <v>1249</v>
      </c>
      <c r="C1322" t="s">
        <v>2231</v>
      </c>
      <c r="D1322" t="s">
        <v>4526</v>
      </c>
      <c r="E1322" t="s">
        <v>59</v>
      </c>
      <c r="F1322" t="b">
        <v>0</v>
      </c>
      <c r="G1322" t="s">
        <v>77</v>
      </c>
      <c r="H1322" s="1">
        <v>46036.833622685182</v>
      </c>
      <c r="I1322" t="b">
        <v>0</v>
      </c>
      <c r="J1322" t="b">
        <v>0</v>
      </c>
      <c r="K1322" t="s">
        <v>41</v>
      </c>
      <c r="L1322" t="s">
        <v>60</v>
      </c>
      <c r="M1322">
        <v>71500</v>
      </c>
      <c r="N1322"/>
      <c r="O1322" t="s">
        <v>6993</v>
      </c>
      <c r="P1322" t="s">
        <v>6994</v>
      </c>
    </row>
    <row r="1323" spans="1:16" x14ac:dyDescent="0.25">
      <c r="A1323" t="s">
        <v>0</v>
      </c>
      <c r="B1323" t="s">
        <v>6995</v>
      </c>
      <c r="C1323" t="s">
        <v>190</v>
      </c>
      <c r="D1323" t="s">
        <v>4526</v>
      </c>
      <c r="E1323" t="s">
        <v>59</v>
      </c>
      <c r="F1323" t="b">
        <v>0</v>
      </c>
      <c r="G1323" t="s">
        <v>73</v>
      </c>
      <c r="H1323" s="1">
        <v>46036.833819444437</v>
      </c>
      <c r="I1323" t="b">
        <v>0</v>
      </c>
      <c r="J1323" t="b">
        <v>1</v>
      </c>
      <c r="K1323" t="s">
        <v>41</v>
      </c>
      <c r="L1323" t="s">
        <v>60</v>
      </c>
      <c r="M1323">
        <v>78250</v>
      </c>
      <c r="N1323"/>
      <c r="O1323" t="s">
        <v>6996</v>
      </c>
      <c r="P1323" t="s">
        <v>426</v>
      </c>
    </row>
    <row r="1324" spans="1:16" x14ac:dyDescent="0.25">
      <c r="A1324" t="s">
        <v>0</v>
      </c>
      <c r="B1324" t="s">
        <v>6997</v>
      </c>
      <c r="C1324" t="s">
        <v>76</v>
      </c>
      <c r="D1324" t="s">
        <v>4346</v>
      </c>
      <c r="E1324" t="s">
        <v>88</v>
      </c>
      <c r="F1324" t="b">
        <v>1</v>
      </c>
      <c r="G1324" t="s">
        <v>68</v>
      </c>
      <c r="H1324" s="1">
        <v>46036.833923611113</v>
      </c>
      <c r="I1324" t="b">
        <v>0</v>
      </c>
      <c r="J1324" t="b">
        <v>0</v>
      </c>
      <c r="K1324" t="s">
        <v>41</v>
      </c>
      <c r="L1324" t="s">
        <v>74</v>
      </c>
      <c r="M1324"/>
      <c r="N1324">
        <v>33.625</v>
      </c>
      <c r="O1324" t="s">
        <v>6998</v>
      </c>
      <c r="P1324" t="s">
        <v>3582</v>
      </c>
    </row>
    <row r="1325" spans="1:16" x14ac:dyDescent="0.25">
      <c r="A1325" t="s">
        <v>0</v>
      </c>
      <c r="B1325" t="s">
        <v>6999</v>
      </c>
      <c r="C1325" t="s">
        <v>124</v>
      </c>
      <c r="D1325" t="s">
        <v>2360</v>
      </c>
      <c r="E1325" t="s">
        <v>59</v>
      </c>
      <c r="F1325" t="b">
        <v>0</v>
      </c>
      <c r="G1325" t="s">
        <v>68</v>
      </c>
      <c r="H1325" s="1">
        <v>46036.833923611113</v>
      </c>
      <c r="I1325" t="b">
        <v>0</v>
      </c>
      <c r="J1325" t="b">
        <v>0</v>
      </c>
      <c r="K1325" t="s">
        <v>41</v>
      </c>
      <c r="L1325" t="s">
        <v>74</v>
      </c>
      <c r="M1325"/>
      <c r="N1325">
        <v>32.479999999999997</v>
      </c>
      <c r="O1325" t="s">
        <v>7000</v>
      </c>
      <c r="P1325" t="s">
        <v>3582</v>
      </c>
    </row>
    <row r="1326" spans="1:16" x14ac:dyDescent="0.25">
      <c r="A1326" t="s">
        <v>0</v>
      </c>
      <c r="B1326" t="s">
        <v>7001</v>
      </c>
      <c r="C1326" t="s">
        <v>1066</v>
      </c>
      <c r="D1326" t="s">
        <v>2360</v>
      </c>
      <c r="E1326" t="s">
        <v>59</v>
      </c>
      <c r="F1326" t="b">
        <v>0</v>
      </c>
      <c r="G1326" t="s">
        <v>89</v>
      </c>
      <c r="H1326" s="1">
        <v>46036.834120370368</v>
      </c>
      <c r="I1326" t="b">
        <v>0</v>
      </c>
      <c r="J1326" t="b">
        <v>0</v>
      </c>
      <c r="K1326" t="s">
        <v>41</v>
      </c>
      <c r="L1326" t="s">
        <v>60</v>
      </c>
      <c r="M1326">
        <v>53000</v>
      </c>
      <c r="N1326"/>
      <c r="O1326" t="s">
        <v>7002</v>
      </c>
      <c r="P1326" t="s">
        <v>3738</v>
      </c>
    </row>
    <row r="1327" spans="1:16" x14ac:dyDescent="0.25">
      <c r="A1327" t="s">
        <v>6</v>
      </c>
      <c r="B1327" t="s">
        <v>6</v>
      </c>
      <c r="C1327" t="s">
        <v>473</v>
      </c>
      <c r="D1327" t="s">
        <v>4526</v>
      </c>
      <c r="E1327" t="s">
        <v>59</v>
      </c>
      <c r="F1327" t="b">
        <v>0</v>
      </c>
      <c r="G1327" t="s">
        <v>65</v>
      </c>
      <c r="H1327" s="1">
        <v>46036.834282407413</v>
      </c>
      <c r="I1327" t="b">
        <v>0</v>
      </c>
      <c r="J1327" t="b">
        <v>0</v>
      </c>
      <c r="K1327" t="s">
        <v>41</v>
      </c>
      <c r="L1327" t="s">
        <v>60</v>
      </c>
      <c r="M1327">
        <v>192270.5</v>
      </c>
      <c r="N1327"/>
      <c r="O1327" t="s">
        <v>521</v>
      </c>
      <c r="P1327" t="s">
        <v>7003</v>
      </c>
    </row>
    <row r="1328" spans="1:16" x14ac:dyDescent="0.25">
      <c r="A1328" t="s">
        <v>5</v>
      </c>
      <c r="B1328" t="s">
        <v>6983</v>
      </c>
      <c r="C1328" t="s">
        <v>952</v>
      </c>
      <c r="D1328" t="s">
        <v>4526</v>
      </c>
      <c r="E1328" t="s">
        <v>59</v>
      </c>
      <c r="F1328" t="b">
        <v>0</v>
      </c>
      <c r="G1328" t="s">
        <v>65</v>
      </c>
      <c r="H1328" s="1">
        <v>46036.835277777784</v>
      </c>
      <c r="I1328" t="b">
        <v>1</v>
      </c>
      <c r="J1328" t="b">
        <v>1</v>
      </c>
      <c r="K1328" t="s">
        <v>41</v>
      </c>
      <c r="L1328" t="s">
        <v>60</v>
      </c>
      <c r="M1328">
        <v>135983.61499999999</v>
      </c>
      <c r="N1328"/>
      <c r="O1328" t="s">
        <v>6254</v>
      </c>
      <c r="P1328" t="s">
        <v>6984</v>
      </c>
    </row>
    <row r="1329" spans="1:16" x14ac:dyDescent="0.25">
      <c r="A1329" t="s">
        <v>0</v>
      </c>
      <c r="B1329" t="s">
        <v>7004</v>
      </c>
      <c r="C1329" t="s">
        <v>112</v>
      </c>
      <c r="D1329" t="s">
        <v>4346</v>
      </c>
      <c r="E1329" t="s">
        <v>59</v>
      </c>
      <c r="F1329" t="b">
        <v>0</v>
      </c>
      <c r="G1329" t="s">
        <v>65</v>
      </c>
      <c r="H1329" s="1">
        <v>46036.875057870369</v>
      </c>
      <c r="I1329" t="b">
        <v>0</v>
      </c>
      <c r="J1329" t="b">
        <v>0</v>
      </c>
      <c r="K1329" t="s">
        <v>41</v>
      </c>
      <c r="L1329" t="s">
        <v>60</v>
      </c>
      <c r="M1329">
        <v>177500</v>
      </c>
      <c r="N1329"/>
      <c r="O1329" t="s">
        <v>3184</v>
      </c>
      <c r="P1329" t="s">
        <v>85</v>
      </c>
    </row>
    <row r="1330" spans="1:16" x14ac:dyDescent="0.25">
      <c r="A1330" t="s">
        <v>0</v>
      </c>
      <c r="B1330" t="s">
        <v>6846</v>
      </c>
      <c r="C1330" t="s">
        <v>240</v>
      </c>
      <c r="D1330" t="s">
        <v>4526</v>
      </c>
      <c r="E1330" t="s">
        <v>59</v>
      </c>
      <c r="F1330" t="b">
        <v>0</v>
      </c>
      <c r="G1330" t="s">
        <v>65</v>
      </c>
      <c r="H1330" s="1">
        <v>46036.875243055547</v>
      </c>
      <c r="I1330" t="b">
        <v>0</v>
      </c>
      <c r="J1330" t="b">
        <v>0</v>
      </c>
      <c r="K1330" t="s">
        <v>41</v>
      </c>
      <c r="L1330" t="s">
        <v>60</v>
      </c>
      <c r="M1330">
        <v>76960</v>
      </c>
      <c r="N1330"/>
      <c r="O1330" t="s">
        <v>7005</v>
      </c>
      <c r="P1330" t="s">
        <v>146</v>
      </c>
    </row>
    <row r="1331" spans="1:16" x14ac:dyDescent="0.25">
      <c r="A1331" t="s">
        <v>2</v>
      </c>
      <c r="B1331" t="s">
        <v>7006</v>
      </c>
      <c r="C1331" t="s">
        <v>1156</v>
      </c>
      <c r="D1331" t="s">
        <v>2360</v>
      </c>
      <c r="F1331" t="b">
        <v>0</v>
      </c>
      <c r="G1331" t="s">
        <v>77</v>
      </c>
      <c r="H1331" s="1">
        <v>46036.876111111109</v>
      </c>
      <c r="I1331" t="b">
        <v>0</v>
      </c>
      <c r="J1331" t="b">
        <v>0</v>
      </c>
      <c r="K1331" t="s">
        <v>41</v>
      </c>
      <c r="L1331" t="s">
        <v>74</v>
      </c>
      <c r="M1331"/>
      <c r="N1331">
        <v>45</v>
      </c>
      <c r="O1331" t="s">
        <v>2094</v>
      </c>
      <c r="P1331" t="s">
        <v>85</v>
      </c>
    </row>
    <row r="1332" spans="1:16" x14ac:dyDescent="0.25">
      <c r="A1332" t="s">
        <v>1</v>
      </c>
      <c r="B1332" t="s">
        <v>1</v>
      </c>
      <c r="C1332" t="s">
        <v>2922</v>
      </c>
      <c r="D1332" t="s">
        <v>4526</v>
      </c>
      <c r="E1332" t="s">
        <v>59</v>
      </c>
      <c r="F1332" t="b">
        <v>0</v>
      </c>
      <c r="G1332" t="s">
        <v>73</v>
      </c>
      <c r="H1332" s="1">
        <v>46036.876342592594</v>
      </c>
      <c r="I1332" t="b">
        <v>0</v>
      </c>
      <c r="J1332" t="b">
        <v>0</v>
      </c>
      <c r="K1332" t="s">
        <v>41</v>
      </c>
      <c r="L1332" t="s">
        <v>60</v>
      </c>
      <c r="M1332">
        <v>124202</v>
      </c>
      <c r="N1332"/>
      <c r="O1332" t="s">
        <v>7007</v>
      </c>
      <c r="P1332" t="s">
        <v>85</v>
      </c>
    </row>
    <row r="1333" spans="1:16" x14ac:dyDescent="0.25">
      <c r="A1333" t="s">
        <v>1</v>
      </c>
      <c r="B1333" t="s">
        <v>694</v>
      </c>
      <c r="C1333" t="s">
        <v>3510</v>
      </c>
      <c r="D1333" t="s">
        <v>4346</v>
      </c>
      <c r="E1333" t="s">
        <v>59</v>
      </c>
      <c r="F1333" t="b">
        <v>0</v>
      </c>
      <c r="G1333" t="s">
        <v>13</v>
      </c>
      <c r="H1333" s="1">
        <v>46036.882962962962</v>
      </c>
      <c r="I1333" t="b">
        <v>0</v>
      </c>
      <c r="J1333" t="b">
        <v>0</v>
      </c>
      <c r="K1333" t="s">
        <v>13</v>
      </c>
      <c r="L1333" t="s">
        <v>60</v>
      </c>
      <c r="M1333">
        <v>85000</v>
      </c>
      <c r="N1333"/>
      <c r="O1333" t="s">
        <v>7008</v>
      </c>
      <c r="P1333" t="s">
        <v>7009</v>
      </c>
    </row>
    <row r="1334" spans="1:16" x14ac:dyDescent="0.25">
      <c r="A1334" t="s">
        <v>2</v>
      </c>
      <c r="B1334" t="s">
        <v>7010</v>
      </c>
      <c r="C1334" t="s">
        <v>3130</v>
      </c>
      <c r="D1334" t="s">
        <v>4526</v>
      </c>
      <c r="E1334" t="s">
        <v>88</v>
      </c>
      <c r="F1334" t="b">
        <v>0</v>
      </c>
      <c r="G1334" t="s">
        <v>89</v>
      </c>
      <c r="H1334" s="1">
        <v>46036.91746527778</v>
      </c>
      <c r="I1334" t="b">
        <v>0</v>
      </c>
      <c r="J1334" t="b">
        <v>1</v>
      </c>
      <c r="K1334" t="s">
        <v>41</v>
      </c>
      <c r="L1334" t="s">
        <v>74</v>
      </c>
      <c r="M1334"/>
      <c r="N1334">
        <v>57.5</v>
      </c>
      <c r="O1334" t="s">
        <v>4487</v>
      </c>
      <c r="P1334" t="s">
        <v>7011</v>
      </c>
    </row>
    <row r="1335" spans="1:16" x14ac:dyDescent="0.25">
      <c r="A1335" t="s">
        <v>2</v>
      </c>
      <c r="B1335" t="s">
        <v>2</v>
      </c>
      <c r="C1335" t="s">
        <v>887</v>
      </c>
      <c r="D1335" t="s">
        <v>4526</v>
      </c>
      <c r="E1335" t="s">
        <v>59</v>
      </c>
      <c r="F1335" t="b">
        <v>0</v>
      </c>
      <c r="G1335" t="s">
        <v>65</v>
      </c>
      <c r="H1335" s="1">
        <v>46036.917615740742</v>
      </c>
      <c r="I1335" t="b">
        <v>0</v>
      </c>
      <c r="J1335" t="b">
        <v>0</v>
      </c>
      <c r="K1335" t="s">
        <v>41</v>
      </c>
      <c r="L1335" t="s">
        <v>60</v>
      </c>
      <c r="M1335">
        <v>130000</v>
      </c>
      <c r="N1335"/>
      <c r="O1335" t="s">
        <v>1324</v>
      </c>
      <c r="P1335" t="s">
        <v>7012</v>
      </c>
    </row>
    <row r="1336" spans="1:16" x14ac:dyDescent="0.25">
      <c r="A1336" t="s">
        <v>2</v>
      </c>
      <c r="B1336" t="s">
        <v>7013</v>
      </c>
      <c r="C1336" t="s">
        <v>112</v>
      </c>
      <c r="D1336" t="s">
        <v>4526</v>
      </c>
      <c r="E1336" t="s">
        <v>59</v>
      </c>
      <c r="F1336" t="b">
        <v>0</v>
      </c>
      <c r="G1336" t="s">
        <v>65</v>
      </c>
      <c r="H1336" s="1">
        <v>46036.917615740742</v>
      </c>
      <c r="I1336" t="b">
        <v>0</v>
      </c>
      <c r="J1336" t="b">
        <v>1</v>
      </c>
      <c r="K1336" t="s">
        <v>41</v>
      </c>
      <c r="L1336" t="s">
        <v>60</v>
      </c>
      <c r="M1336">
        <v>175000</v>
      </c>
      <c r="N1336"/>
      <c r="O1336" t="s">
        <v>7014</v>
      </c>
      <c r="P1336" t="s">
        <v>4058</v>
      </c>
    </row>
    <row r="1337" spans="1:16" x14ac:dyDescent="0.25">
      <c r="A1337" t="s">
        <v>1</v>
      </c>
      <c r="B1337" t="s">
        <v>7015</v>
      </c>
      <c r="C1337" t="s">
        <v>751</v>
      </c>
      <c r="D1337" t="s">
        <v>2360</v>
      </c>
      <c r="E1337" t="s">
        <v>871</v>
      </c>
      <c r="F1337" t="b">
        <v>0</v>
      </c>
      <c r="G1337" t="s">
        <v>65</v>
      </c>
      <c r="H1337" s="1">
        <v>46036.918391203697</v>
      </c>
      <c r="I1337" t="b">
        <v>0</v>
      </c>
      <c r="J1337" t="b">
        <v>1</v>
      </c>
      <c r="K1337" t="s">
        <v>41</v>
      </c>
      <c r="L1337" t="s">
        <v>74</v>
      </c>
      <c r="M1337"/>
      <c r="N1337">
        <v>18.5</v>
      </c>
      <c r="O1337" t="s">
        <v>1722</v>
      </c>
      <c r="P1337" t="s">
        <v>2284</v>
      </c>
    </row>
    <row r="1338" spans="1:16" x14ac:dyDescent="0.25">
      <c r="A1338" t="s">
        <v>0</v>
      </c>
      <c r="B1338" t="s">
        <v>7016</v>
      </c>
      <c r="C1338" t="s">
        <v>1844</v>
      </c>
      <c r="D1338" t="s">
        <v>4526</v>
      </c>
      <c r="E1338" t="s">
        <v>88</v>
      </c>
      <c r="F1338" t="b">
        <v>0</v>
      </c>
      <c r="G1338" t="s">
        <v>68</v>
      </c>
      <c r="H1338" s="1">
        <v>46036.958923611113</v>
      </c>
      <c r="I1338" t="b">
        <v>0</v>
      </c>
      <c r="J1338" t="b">
        <v>1</v>
      </c>
      <c r="K1338" t="s">
        <v>41</v>
      </c>
      <c r="L1338" t="s">
        <v>74</v>
      </c>
      <c r="M1338"/>
      <c r="N1338">
        <v>33.5</v>
      </c>
      <c r="O1338" t="s">
        <v>126</v>
      </c>
    </row>
    <row r="1339" spans="1:16" x14ac:dyDescent="0.25">
      <c r="A1339" t="s">
        <v>2</v>
      </c>
      <c r="B1339" t="s">
        <v>7017</v>
      </c>
      <c r="C1339" t="s">
        <v>315</v>
      </c>
      <c r="D1339" t="s">
        <v>2360</v>
      </c>
      <c r="E1339" t="s">
        <v>59</v>
      </c>
      <c r="F1339" t="b">
        <v>0</v>
      </c>
      <c r="G1339" t="s">
        <v>65</v>
      </c>
      <c r="H1339" s="1">
        <v>46036.959340277783</v>
      </c>
      <c r="I1339" t="b">
        <v>0</v>
      </c>
      <c r="J1339" t="b">
        <v>1</v>
      </c>
      <c r="K1339" t="s">
        <v>41</v>
      </c>
      <c r="L1339" t="s">
        <v>60</v>
      </c>
      <c r="M1339">
        <v>170000</v>
      </c>
      <c r="N1339"/>
      <c r="O1339" t="s">
        <v>7018</v>
      </c>
      <c r="P1339" t="s">
        <v>7019</v>
      </c>
    </row>
    <row r="1340" spans="1:16" x14ac:dyDescent="0.25">
      <c r="A1340" t="s">
        <v>2</v>
      </c>
      <c r="B1340" t="s">
        <v>2676</v>
      </c>
      <c r="C1340" t="s">
        <v>463</v>
      </c>
      <c r="D1340" t="s">
        <v>4526</v>
      </c>
      <c r="E1340" t="s">
        <v>59</v>
      </c>
      <c r="F1340" t="b">
        <v>0</v>
      </c>
      <c r="G1340" t="s">
        <v>77</v>
      </c>
      <c r="H1340" s="1">
        <v>46036.959444444437</v>
      </c>
      <c r="I1340" t="b">
        <v>0</v>
      </c>
      <c r="J1340" t="b">
        <v>0</v>
      </c>
      <c r="K1340" t="s">
        <v>41</v>
      </c>
      <c r="L1340" t="s">
        <v>60</v>
      </c>
      <c r="M1340">
        <v>190000</v>
      </c>
      <c r="N1340"/>
      <c r="O1340" t="s">
        <v>7020</v>
      </c>
      <c r="P1340" t="s">
        <v>7021</v>
      </c>
    </row>
    <row r="1341" spans="1:16" x14ac:dyDescent="0.25">
      <c r="A1341" t="s">
        <v>1</v>
      </c>
      <c r="B1341" t="s">
        <v>316</v>
      </c>
      <c r="C1341" t="s">
        <v>795</v>
      </c>
      <c r="D1341" t="s">
        <v>2360</v>
      </c>
      <c r="E1341" t="s">
        <v>59</v>
      </c>
      <c r="F1341" t="b">
        <v>0</v>
      </c>
      <c r="G1341" t="s">
        <v>65</v>
      </c>
      <c r="H1341" s="1">
        <v>46036.95989583333</v>
      </c>
      <c r="I1341" t="b">
        <v>0</v>
      </c>
      <c r="J1341" t="b">
        <v>0</v>
      </c>
      <c r="K1341" t="s">
        <v>41</v>
      </c>
      <c r="L1341" t="s">
        <v>60</v>
      </c>
      <c r="M1341">
        <v>195000</v>
      </c>
      <c r="N1341"/>
      <c r="O1341" t="s">
        <v>7022</v>
      </c>
      <c r="P1341" t="s">
        <v>7023</v>
      </c>
    </row>
    <row r="1342" spans="1:16" x14ac:dyDescent="0.25">
      <c r="A1342" t="s">
        <v>1</v>
      </c>
      <c r="B1342" t="s">
        <v>7024</v>
      </c>
      <c r="C1342" t="s">
        <v>76</v>
      </c>
      <c r="D1342" t="s">
        <v>4346</v>
      </c>
      <c r="E1342" t="s">
        <v>59</v>
      </c>
      <c r="F1342" t="b">
        <v>1</v>
      </c>
      <c r="G1342" t="s">
        <v>13</v>
      </c>
      <c r="H1342" s="1">
        <v>46036.966296296298</v>
      </c>
      <c r="I1342" t="b">
        <v>1</v>
      </c>
      <c r="J1342" t="b">
        <v>0</v>
      </c>
      <c r="K1342" t="s">
        <v>13</v>
      </c>
      <c r="L1342" t="s">
        <v>60</v>
      </c>
      <c r="M1342">
        <v>139000</v>
      </c>
      <c r="N1342"/>
      <c r="O1342" t="s">
        <v>7025</v>
      </c>
      <c r="P1342" t="s">
        <v>7026</v>
      </c>
    </row>
    <row r="1343" spans="1:16" x14ac:dyDescent="0.25">
      <c r="A1343" t="s">
        <v>0</v>
      </c>
      <c r="B1343" t="s">
        <v>6457</v>
      </c>
      <c r="C1343" t="s">
        <v>202</v>
      </c>
      <c r="D1343" t="s">
        <v>4756</v>
      </c>
      <c r="E1343" t="s">
        <v>59</v>
      </c>
      <c r="F1343" t="b">
        <v>0</v>
      </c>
      <c r="G1343" t="s">
        <v>77</v>
      </c>
      <c r="H1343" s="1">
        <v>46037.000289351847</v>
      </c>
      <c r="I1343" t="b">
        <v>0</v>
      </c>
      <c r="J1343" t="b">
        <v>0</v>
      </c>
      <c r="K1343" t="s">
        <v>41</v>
      </c>
      <c r="L1343" t="s">
        <v>60</v>
      </c>
      <c r="M1343">
        <v>100000</v>
      </c>
      <c r="N1343"/>
      <c r="O1343" t="s">
        <v>7027</v>
      </c>
      <c r="P1343" t="s">
        <v>6459</v>
      </c>
    </row>
    <row r="1344" spans="1:16" x14ac:dyDescent="0.25">
      <c r="A1344" t="s">
        <v>2</v>
      </c>
      <c r="B1344" t="s">
        <v>158</v>
      </c>
      <c r="C1344" t="s">
        <v>7028</v>
      </c>
      <c r="D1344" t="s">
        <v>4671</v>
      </c>
      <c r="E1344" t="s">
        <v>59</v>
      </c>
      <c r="F1344" t="b">
        <v>0</v>
      </c>
      <c r="G1344" t="s">
        <v>77</v>
      </c>
      <c r="H1344" s="1">
        <v>46037.001215277778</v>
      </c>
      <c r="I1344" t="b">
        <v>0</v>
      </c>
      <c r="J1344" t="b">
        <v>0</v>
      </c>
      <c r="K1344" t="s">
        <v>41</v>
      </c>
      <c r="L1344" t="s">
        <v>60</v>
      </c>
      <c r="M1344">
        <v>161000</v>
      </c>
      <c r="N1344"/>
      <c r="O1344" t="s">
        <v>7029</v>
      </c>
      <c r="P1344" t="s">
        <v>7030</v>
      </c>
    </row>
    <row r="1345" spans="1:16" x14ac:dyDescent="0.25">
      <c r="A1345" t="s">
        <v>1</v>
      </c>
      <c r="B1345" t="s">
        <v>7031</v>
      </c>
      <c r="C1345" t="s">
        <v>1122</v>
      </c>
      <c r="D1345" t="s">
        <v>3761</v>
      </c>
      <c r="E1345" t="s">
        <v>59</v>
      </c>
      <c r="F1345" t="b">
        <v>0</v>
      </c>
      <c r="G1345" t="s">
        <v>89</v>
      </c>
      <c r="H1345" s="1">
        <v>46037.003344907411</v>
      </c>
      <c r="I1345" t="b">
        <v>0</v>
      </c>
      <c r="J1345" t="b">
        <v>1</v>
      </c>
      <c r="K1345" t="s">
        <v>41</v>
      </c>
      <c r="L1345" t="s">
        <v>60</v>
      </c>
      <c r="M1345">
        <v>202500</v>
      </c>
      <c r="N1345"/>
      <c r="O1345" t="s">
        <v>4019</v>
      </c>
      <c r="P1345" t="s">
        <v>7032</v>
      </c>
    </row>
    <row r="1346" spans="1:16" x14ac:dyDescent="0.25">
      <c r="A1346" t="s">
        <v>0</v>
      </c>
      <c r="B1346" t="s">
        <v>7033</v>
      </c>
      <c r="C1346" t="s">
        <v>112</v>
      </c>
      <c r="D1346" t="s">
        <v>2360</v>
      </c>
      <c r="E1346" t="s">
        <v>59</v>
      </c>
      <c r="F1346" t="b">
        <v>0</v>
      </c>
      <c r="G1346" t="s">
        <v>65</v>
      </c>
      <c r="H1346" s="1">
        <v>46037.041724537034</v>
      </c>
      <c r="I1346" t="b">
        <v>0</v>
      </c>
      <c r="J1346" t="b">
        <v>0</v>
      </c>
      <c r="K1346" t="s">
        <v>41</v>
      </c>
      <c r="L1346" t="s">
        <v>60</v>
      </c>
      <c r="M1346">
        <v>60000</v>
      </c>
      <c r="N1346"/>
      <c r="O1346" t="s">
        <v>7034</v>
      </c>
      <c r="P1346" t="s">
        <v>7035</v>
      </c>
    </row>
    <row r="1347" spans="1:16" x14ac:dyDescent="0.25">
      <c r="A1347" t="s">
        <v>0</v>
      </c>
      <c r="B1347" t="s">
        <v>7036</v>
      </c>
      <c r="C1347" t="s">
        <v>7037</v>
      </c>
      <c r="D1347" t="s">
        <v>4346</v>
      </c>
      <c r="E1347" t="s">
        <v>59</v>
      </c>
      <c r="F1347" t="b">
        <v>0</v>
      </c>
      <c r="G1347" t="s">
        <v>68</v>
      </c>
      <c r="H1347" s="1">
        <v>46037.042233796303</v>
      </c>
      <c r="I1347" t="b">
        <v>0</v>
      </c>
      <c r="J1347" t="b">
        <v>1</v>
      </c>
      <c r="K1347" t="s">
        <v>41</v>
      </c>
      <c r="L1347" t="s">
        <v>60</v>
      </c>
      <c r="M1347">
        <v>61315.8</v>
      </c>
      <c r="N1347"/>
      <c r="O1347" t="s">
        <v>1552</v>
      </c>
      <c r="P1347" t="s">
        <v>7038</v>
      </c>
    </row>
    <row r="1348" spans="1:16" x14ac:dyDescent="0.25">
      <c r="A1348" t="s">
        <v>1</v>
      </c>
      <c r="B1348" t="s">
        <v>3574</v>
      </c>
      <c r="C1348" t="s">
        <v>1055</v>
      </c>
      <c r="D1348" t="s">
        <v>4756</v>
      </c>
      <c r="E1348" t="s">
        <v>59</v>
      </c>
      <c r="F1348" t="b">
        <v>0</v>
      </c>
      <c r="G1348" t="s">
        <v>89</v>
      </c>
      <c r="H1348" s="1">
        <v>46037.044849537036</v>
      </c>
      <c r="I1348" t="b">
        <v>1</v>
      </c>
      <c r="J1348" t="b">
        <v>0</v>
      </c>
      <c r="K1348" t="s">
        <v>41</v>
      </c>
      <c r="L1348" t="s">
        <v>60</v>
      </c>
      <c r="M1348">
        <v>115000</v>
      </c>
      <c r="N1348"/>
      <c r="O1348" t="s">
        <v>7039</v>
      </c>
      <c r="P1348" t="s">
        <v>2303</v>
      </c>
    </row>
    <row r="1349" spans="1:16" x14ac:dyDescent="0.25">
      <c r="A1349" t="s">
        <v>0</v>
      </c>
      <c r="B1349" t="s">
        <v>6885</v>
      </c>
      <c r="C1349" t="s">
        <v>304</v>
      </c>
      <c r="D1349" t="s">
        <v>4526</v>
      </c>
      <c r="E1349" t="s">
        <v>59</v>
      </c>
      <c r="F1349" t="b">
        <v>0</v>
      </c>
      <c r="G1349" t="s">
        <v>77</v>
      </c>
      <c r="H1349" s="1">
        <v>46037.083622685182</v>
      </c>
      <c r="I1349" t="b">
        <v>0</v>
      </c>
      <c r="J1349" t="b">
        <v>1</v>
      </c>
      <c r="K1349" t="s">
        <v>41</v>
      </c>
      <c r="L1349" t="s">
        <v>74</v>
      </c>
      <c r="M1349"/>
      <c r="N1349">
        <v>36.375</v>
      </c>
      <c r="O1349" t="s">
        <v>7040</v>
      </c>
      <c r="P1349" t="s">
        <v>7041</v>
      </c>
    </row>
    <row r="1350" spans="1:16" x14ac:dyDescent="0.25">
      <c r="A1350" t="s">
        <v>2</v>
      </c>
      <c r="B1350" t="s">
        <v>7042</v>
      </c>
      <c r="C1350" t="s">
        <v>1127</v>
      </c>
      <c r="D1350" t="s">
        <v>2360</v>
      </c>
      <c r="E1350" t="s">
        <v>59</v>
      </c>
      <c r="F1350" t="b">
        <v>0</v>
      </c>
      <c r="G1350" t="s">
        <v>65</v>
      </c>
      <c r="H1350" s="1">
        <v>46037.125949074078</v>
      </c>
      <c r="I1350" t="b">
        <v>0</v>
      </c>
      <c r="J1350" t="b">
        <v>1</v>
      </c>
      <c r="K1350" t="s">
        <v>41</v>
      </c>
      <c r="L1350" t="s">
        <v>60</v>
      </c>
      <c r="M1350">
        <v>207770.5</v>
      </c>
      <c r="N1350"/>
      <c r="O1350" t="s">
        <v>350</v>
      </c>
      <c r="P1350" t="s">
        <v>7043</v>
      </c>
    </row>
    <row r="1351" spans="1:16" x14ac:dyDescent="0.25">
      <c r="A1351" t="s">
        <v>4</v>
      </c>
      <c r="B1351" t="s">
        <v>7044</v>
      </c>
      <c r="C1351" t="s">
        <v>190</v>
      </c>
      <c r="D1351" t="s">
        <v>2360</v>
      </c>
      <c r="E1351" t="s">
        <v>59</v>
      </c>
      <c r="F1351" t="b">
        <v>0</v>
      </c>
      <c r="G1351" t="s">
        <v>65</v>
      </c>
      <c r="H1351" s="1">
        <v>46037.251539351862</v>
      </c>
      <c r="I1351" t="b">
        <v>0</v>
      </c>
      <c r="J1351" t="b">
        <v>1</v>
      </c>
      <c r="K1351" t="s">
        <v>41</v>
      </c>
      <c r="L1351" t="s">
        <v>60</v>
      </c>
      <c r="M1351">
        <v>106050</v>
      </c>
      <c r="N1351"/>
      <c r="O1351" t="s">
        <v>1526</v>
      </c>
      <c r="P1351" t="s">
        <v>7045</v>
      </c>
    </row>
    <row r="1352" spans="1:16" x14ac:dyDescent="0.25">
      <c r="A1352" t="s">
        <v>0</v>
      </c>
      <c r="B1352" t="s">
        <v>7046</v>
      </c>
      <c r="C1352" t="s">
        <v>1384</v>
      </c>
      <c r="D1352" t="s">
        <v>4526</v>
      </c>
      <c r="E1352" t="s">
        <v>59</v>
      </c>
      <c r="F1352" t="b">
        <v>0</v>
      </c>
      <c r="G1352" t="s">
        <v>77</v>
      </c>
      <c r="H1352" s="1">
        <v>46037.291967592602</v>
      </c>
      <c r="I1352" t="b">
        <v>0</v>
      </c>
      <c r="J1352" t="b">
        <v>0</v>
      </c>
      <c r="K1352" t="s">
        <v>41</v>
      </c>
      <c r="L1352" t="s">
        <v>60</v>
      </c>
      <c r="M1352">
        <v>96750</v>
      </c>
      <c r="N1352"/>
      <c r="O1352" t="s">
        <v>4548</v>
      </c>
      <c r="P1352" t="s">
        <v>7047</v>
      </c>
    </row>
    <row r="1353" spans="1:16" x14ac:dyDescent="0.25">
      <c r="A1353" t="s">
        <v>0</v>
      </c>
      <c r="B1353" t="s">
        <v>6937</v>
      </c>
      <c r="C1353" t="s">
        <v>172</v>
      </c>
      <c r="D1353" t="s">
        <v>2360</v>
      </c>
      <c r="E1353" t="s">
        <v>59</v>
      </c>
      <c r="F1353" t="b">
        <v>0</v>
      </c>
      <c r="G1353" t="s">
        <v>68</v>
      </c>
      <c r="H1353" s="1">
        <v>46037.292118055557</v>
      </c>
      <c r="I1353" t="b">
        <v>1</v>
      </c>
      <c r="J1353" t="b">
        <v>1</v>
      </c>
      <c r="K1353" t="s">
        <v>41</v>
      </c>
      <c r="L1353" t="s">
        <v>60</v>
      </c>
      <c r="M1353">
        <v>88300</v>
      </c>
      <c r="N1353"/>
      <c r="O1353" t="s">
        <v>6938</v>
      </c>
      <c r="P1353" t="s">
        <v>6939</v>
      </c>
    </row>
    <row r="1354" spans="1:16" x14ac:dyDescent="0.25">
      <c r="A1354" t="s">
        <v>1</v>
      </c>
      <c r="B1354" t="s">
        <v>1</v>
      </c>
      <c r="C1354" t="s">
        <v>1336</v>
      </c>
      <c r="D1354" t="s">
        <v>4346</v>
      </c>
      <c r="E1354" t="s">
        <v>59</v>
      </c>
      <c r="F1354" t="b">
        <v>0</v>
      </c>
      <c r="G1354" t="s">
        <v>65</v>
      </c>
      <c r="H1354" s="1">
        <v>46037.293032407397</v>
      </c>
      <c r="I1354" t="b">
        <v>0</v>
      </c>
      <c r="J1354" t="b">
        <v>1</v>
      </c>
      <c r="K1354" t="s">
        <v>41</v>
      </c>
      <c r="L1354" t="s">
        <v>60</v>
      </c>
      <c r="M1354">
        <v>112500</v>
      </c>
      <c r="N1354"/>
      <c r="O1354" t="s">
        <v>7048</v>
      </c>
      <c r="P1354" t="s">
        <v>7049</v>
      </c>
    </row>
    <row r="1355" spans="1:16" x14ac:dyDescent="0.25">
      <c r="A1355" t="s">
        <v>7</v>
      </c>
      <c r="B1355" t="s">
        <v>6217</v>
      </c>
      <c r="C1355" t="s">
        <v>373</v>
      </c>
      <c r="D1355" t="s">
        <v>4526</v>
      </c>
      <c r="E1355" t="s">
        <v>59</v>
      </c>
      <c r="F1355" t="b">
        <v>0</v>
      </c>
      <c r="G1355" t="s">
        <v>63</v>
      </c>
      <c r="H1355" s="1">
        <v>46037.330057870371</v>
      </c>
      <c r="I1355" t="b">
        <v>0</v>
      </c>
      <c r="J1355" t="b">
        <v>1</v>
      </c>
      <c r="K1355" t="s">
        <v>41</v>
      </c>
      <c r="L1355" t="s">
        <v>60</v>
      </c>
      <c r="M1355">
        <v>107744</v>
      </c>
      <c r="N1355"/>
      <c r="O1355" t="s">
        <v>593</v>
      </c>
      <c r="P1355" t="s">
        <v>99</v>
      </c>
    </row>
    <row r="1356" spans="1:16" x14ac:dyDescent="0.25">
      <c r="A1356" t="s">
        <v>1</v>
      </c>
      <c r="B1356" t="s">
        <v>6837</v>
      </c>
      <c r="C1356" t="s">
        <v>315</v>
      </c>
      <c r="D1356" t="s">
        <v>4346</v>
      </c>
      <c r="E1356" t="s">
        <v>59</v>
      </c>
      <c r="F1356" t="b">
        <v>0</v>
      </c>
      <c r="G1356" t="s">
        <v>65</v>
      </c>
      <c r="H1356" s="1">
        <v>46037.334652777783</v>
      </c>
      <c r="I1356" t="b">
        <v>0</v>
      </c>
      <c r="J1356" t="b">
        <v>0</v>
      </c>
      <c r="K1356" t="s">
        <v>41</v>
      </c>
      <c r="L1356" t="s">
        <v>60</v>
      </c>
      <c r="M1356">
        <v>163000</v>
      </c>
      <c r="N1356"/>
      <c r="O1356" t="s">
        <v>305</v>
      </c>
      <c r="P1356" t="s">
        <v>6838</v>
      </c>
    </row>
    <row r="1357" spans="1:16" x14ac:dyDescent="0.25">
      <c r="A1357" t="s">
        <v>1</v>
      </c>
      <c r="B1357" t="s">
        <v>7050</v>
      </c>
      <c r="C1357" t="s">
        <v>532</v>
      </c>
      <c r="D1357" t="s">
        <v>4346</v>
      </c>
      <c r="E1357" t="s">
        <v>59</v>
      </c>
      <c r="F1357" t="b">
        <v>0</v>
      </c>
      <c r="G1357" t="s">
        <v>65</v>
      </c>
      <c r="H1357" s="1">
        <v>46037.334791666668</v>
      </c>
      <c r="I1357" t="b">
        <v>0</v>
      </c>
      <c r="J1357" t="b">
        <v>1</v>
      </c>
      <c r="K1357" t="s">
        <v>41</v>
      </c>
      <c r="L1357" t="s">
        <v>60</v>
      </c>
      <c r="M1357">
        <v>131100</v>
      </c>
      <c r="N1357"/>
      <c r="O1357" t="s">
        <v>4282</v>
      </c>
      <c r="P1357" t="s">
        <v>7051</v>
      </c>
    </row>
    <row r="1358" spans="1:16" x14ac:dyDescent="0.25">
      <c r="A1358" t="s">
        <v>5</v>
      </c>
      <c r="B1358" t="s">
        <v>7052</v>
      </c>
      <c r="C1358" t="s">
        <v>93</v>
      </c>
      <c r="D1358" t="s">
        <v>4526</v>
      </c>
      <c r="E1358" t="s">
        <v>59</v>
      </c>
      <c r="F1358" t="b">
        <v>0</v>
      </c>
      <c r="G1358" t="s">
        <v>65</v>
      </c>
      <c r="H1358" s="1">
        <v>46037.33494212963</v>
      </c>
      <c r="I1358" t="b">
        <v>1</v>
      </c>
      <c r="J1358" t="b">
        <v>1</v>
      </c>
      <c r="K1358" t="s">
        <v>41</v>
      </c>
      <c r="L1358" t="s">
        <v>60</v>
      </c>
      <c r="M1358">
        <v>140000</v>
      </c>
      <c r="N1358"/>
      <c r="O1358" t="s">
        <v>7053</v>
      </c>
      <c r="P1358" t="s">
        <v>7054</v>
      </c>
    </row>
    <row r="1359" spans="1:16" x14ac:dyDescent="0.25">
      <c r="A1359" t="s">
        <v>0</v>
      </c>
      <c r="B1359" t="s">
        <v>2286</v>
      </c>
      <c r="C1359" t="s">
        <v>7055</v>
      </c>
      <c r="D1359" t="s">
        <v>4633</v>
      </c>
      <c r="E1359" t="s">
        <v>59</v>
      </c>
      <c r="F1359" t="b">
        <v>0</v>
      </c>
      <c r="G1359" t="s">
        <v>42</v>
      </c>
      <c r="H1359" s="1">
        <v>46037.339872685188</v>
      </c>
      <c r="I1359" t="b">
        <v>0</v>
      </c>
      <c r="J1359" t="b">
        <v>0</v>
      </c>
      <c r="K1359" t="s">
        <v>42</v>
      </c>
      <c r="L1359" t="s">
        <v>60</v>
      </c>
      <c r="M1359">
        <v>75000</v>
      </c>
      <c r="N1359"/>
      <c r="O1359" t="s">
        <v>7056</v>
      </c>
      <c r="P1359" t="s">
        <v>7057</v>
      </c>
    </row>
    <row r="1360" spans="1:16" x14ac:dyDescent="0.25">
      <c r="A1360" t="s">
        <v>1</v>
      </c>
      <c r="B1360" t="s">
        <v>7058</v>
      </c>
      <c r="C1360" t="s">
        <v>930</v>
      </c>
      <c r="D1360" t="s">
        <v>4526</v>
      </c>
      <c r="E1360" t="s">
        <v>59</v>
      </c>
      <c r="F1360" t="b">
        <v>0</v>
      </c>
      <c r="G1360" t="s">
        <v>19</v>
      </c>
      <c r="H1360" s="1">
        <v>46037.349004629628</v>
      </c>
      <c r="I1360" t="b">
        <v>1</v>
      </c>
      <c r="J1360" t="b">
        <v>0</v>
      </c>
      <c r="K1360" t="s">
        <v>19</v>
      </c>
      <c r="L1360" t="s">
        <v>60</v>
      </c>
      <c r="M1360">
        <v>1100000</v>
      </c>
      <c r="N1360"/>
      <c r="O1360" t="s">
        <v>7059</v>
      </c>
      <c r="P1360" t="s">
        <v>7060</v>
      </c>
    </row>
    <row r="1361" spans="1:16" x14ac:dyDescent="0.25">
      <c r="A1361" t="s">
        <v>0</v>
      </c>
      <c r="B1361" t="s">
        <v>7061</v>
      </c>
      <c r="C1361" t="s">
        <v>40</v>
      </c>
      <c r="D1361" t="s">
        <v>6000</v>
      </c>
      <c r="E1361" t="s">
        <v>59</v>
      </c>
      <c r="F1361" t="b">
        <v>0</v>
      </c>
      <c r="G1361" t="s">
        <v>40</v>
      </c>
      <c r="H1361" s="1">
        <v>46037.367488425924</v>
      </c>
      <c r="I1361" t="b">
        <v>1</v>
      </c>
      <c r="J1361" t="b">
        <v>0</v>
      </c>
      <c r="K1361" t="s">
        <v>40</v>
      </c>
      <c r="L1361" t="s">
        <v>60</v>
      </c>
      <c r="M1361">
        <v>310</v>
      </c>
      <c r="N1361"/>
      <c r="O1361" t="s">
        <v>6001</v>
      </c>
      <c r="P1361" t="s">
        <v>1314</v>
      </c>
    </row>
    <row r="1362" spans="1:16" x14ac:dyDescent="0.25">
      <c r="A1362" t="s">
        <v>1</v>
      </c>
      <c r="B1362" t="s">
        <v>7062</v>
      </c>
      <c r="C1362" t="s">
        <v>5795</v>
      </c>
      <c r="D1362" t="s">
        <v>4531</v>
      </c>
      <c r="E1362" t="s">
        <v>59</v>
      </c>
      <c r="F1362" t="b">
        <v>0</v>
      </c>
      <c r="G1362" t="s">
        <v>40</v>
      </c>
      <c r="H1362" s="1">
        <v>46037.367754629631</v>
      </c>
      <c r="I1362" t="b">
        <v>1</v>
      </c>
      <c r="J1362" t="b">
        <v>0</v>
      </c>
      <c r="K1362" t="s">
        <v>40</v>
      </c>
      <c r="L1362" t="s">
        <v>60</v>
      </c>
      <c r="M1362">
        <v>80000</v>
      </c>
      <c r="N1362"/>
      <c r="O1362" t="s">
        <v>7063</v>
      </c>
      <c r="P1362" t="s">
        <v>7064</v>
      </c>
    </row>
    <row r="1363" spans="1:16" x14ac:dyDescent="0.25">
      <c r="A1363" t="s">
        <v>2</v>
      </c>
      <c r="B1363" t="s">
        <v>7065</v>
      </c>
      <c r="D1363" t="s">
        <v>4531</v>
      </c>
      <c r="E1363" t="s">
        <v>59</v>
      </c>
      <c r="F1363" t="b">
        <v>0</v>
      </c>
      <c r="G1363" t="s">
        <v>20</v>
      </c>
      <c r="H1363" s="1">
        <v>46037.371493055558</v>
      </c>
      <c r="I1363" t="b">
        <v>0</v>
      </c>
      <c r="J1363" t="b">
        <v>0</v>
      </c>
      <c r="K1363" t="s">
        <v>20</v>
      </c>
      <c r="L1363" t="s">
        <v>60</v>
      </c>
      <c r="M1363">
        <v>120000</v>
      </c>
      <c r="N1363"/>
      <c r="O1363" t="s">
        <v>1449</v>
      </c>
    </row>
    <row r="1364" spans="1:16" x14ac:dyDescent="0.25">
      <c r="A1364" t="s">
        <v>6</v>
      </c>
      <c r="B1364" t="s">
        <v>7066</v>
      </c>
      <c r="C1364" t="s">
        <v>71</v>
      </c>
      <c r="D1364" t="s">
        <v>4346</v>
      </c>
      <c r="E1364" t="s">
        <v>59</v>
      </c>
      <c r="F1364" t="b">
        <v>0</v>
      </c>
      <c r="G1364" t="s">
        <v>73</v>
      </c>
      <c r="H1364" s="1">
        <v>46037.375358796293</v>
      </c>
      <c r="I1364" t="b">
        <v>1</v>
      </c>
      <c r="J1364" t="b">
        <v>1</v>
      </c>
      <c r="K1364" t="s">
        <v>41</v>
      </c>
      <c r="L1364" t="s">
        <v>60</v>
      </c>
      <c r="M1364">
        <v>86000</v>
      </c>
      <c r="N1364"/>
      <c r="O1364" t="s">
        <v>722</v>
      </c>
      <c r="P1364" t="s">
        <v>7067</v>
      </c>
    </row>
    <row r="1365" spans="1:16" x14ac:dyDescent="0.25">
      <c r="A1365" t="s">
        <v>2</v>
      </c>
      <c r="B1365" t="s">
        <v>7068</v>
      </c>
      <c r="C1365" t="s">
        <v>477</v>
      </c>
      <c r="D1365" t="s">
        <v>4587</v>
      </c>
      <c r="E1365" t="s">
        <v>59</v>
      </c>
      <c r="F1365" t="b">
        <v>0</v>
      </c>
      <c r="G1365" t="s">
        <v>65</v>
      </c>
      <c r="H1365" s="1">
        <v>46037.375752314823</v>
      </c>
      <c r="I1365" t="b">
        <v>0</v>
      </c>
      <c r="J1365" t="b">
        <v>0</v>
      </c>
      <c r="K1365" t="s">
        <v>41</v>
      </c>
      <c r="L1365" t="s">
        <v>60</v>
      </c>
      <c r="M1365">
        <v>144197</v>
      </c>
      <c r="N1365"/>
      <c r="O1365" t="s">
        <v>2556</v>
      </c>
    </row>
    <row r="1366" spans="1:16" x14ac:dyDescent="0.25">
      <c r="A1366" t="s">
        <v>5</v>
      </c>
      <c r="B1366" t="s">
        <v>7069</v>
      </c>
      <c r="C1366" t="s">
        <v>142</v>
      </c>
      <c r="D1366" t="s">
        <v>4346</v>
      </c>
      <c r="E1366" t="s">
        <v>59</v>
      </c>
      <c r="F1366" t="b">
        <v>0</v>
      </c>
      <c r="G1366" t="s">
        <v>77</v>
      </c>
      <c r="H1366" s="1">
        <v>46037.376863425918</v>
      </c>
      <c r="I1366" t="b">
        <v>0</v>
      </c>
      <c r="J1366" t="b">
        <v>1</v>
      </c>
      <c r="K1366" t="s">
        <v>41</v>
      </c>
      <c r="L1366" t="s">
        <v>60</v>
      </c>
      <c r="M1366">
        <v>146500</v>
      </c>
      <c r="N1366"/>
      <c r="O1366" t="s">
        <v>7070</v>
      </c>
      <c r="P1366" t="s">
        <v>7071</v>
      </c>
    </row>
    <row r="1367" spans="1:16" x14ac:dyDescent="0.25">
      <c r="A1367" t="s">
        <v>0</v>
      </c>
      <c r="B1367" t="s">
        <v>0</v>
      </c>
      <c r="C1367" t="s">
        <v>7072</v>
      </c>
      <c r="D1367" t="s">
        <v>4526</v>
      </c>
      <c r="E1367" t="s">
        <v>59</v>
      </c>
      <c r="F1367" t="b">
        <v>0</v>
      </c>
      <c r="G1367" t="s">
        <v>40</v>
      </c>
      <c r="H1367" s="1">
        <v>46037.407708333332</v>
      </c>
      <c r="I1367" t="b">
        <v>1</v>
      </c>
      <c r="J1367" t="b">
        <v>0</v>
      </c>
      <c r="K1367" t="s">
        <v>40</v>
      </c>
      <c r="L1367" t="s">
        <v>60</v>
      </c>
      <c r="M1367">
        <v>45000</v>
      </c>
      <c r="N1367"/>
      <c r="O1367" t="s">
        <v>7073</v>
      </c>
      <c r="P1367" t="s">
        <v>7074</v>
      </c>
    </row>
    <row r="1368" spans="1:16" x14ac:dyDescent="0.25">
      <c r="A1368" t="s">
        <v>2</v>
      </c>
      <c r="B1368" t="s">
        <v>7075</v>
      </c>
      <c r="C1368" t="s">
        <v>86</v>
      </c>
      <c r="D1368" t="s">
        <v>2360</v>
      </c>
      <c r="E1368" t="s">
        <v>59</v>
      </c>
      <c r="F1368" t="b">
        <v>0</v>
      </c>
      <c r="G1368" t="s">
        <v>77</v>
      </c>
      <c r="H1368" s="1">
        <v>46037.416990740741</v>
      </c>
      <c r="I1368" t="b">
        <v>0</v>
      </c>
      <c r="J1368" t="b">
        <v>1</v>
      </c>
      <c r="K1368" t="s">
        <v>41</v>
      </c>
      <c r="L1368" t="s">
        <v>60</v>
      </c>
      <c r="M1368">
        <v>182500</v>
      </c>
      <c r="N1368"/>
      <c r="O1368" t="s">
        <v>80</v>
      </c>
      <c r="P1368" t="s">
        <v>3554</v>
      </c>
    </row>
    <row r="1369" spans="1:16" x14ac:dyDescent="0.25">
      <c r="A1369" t="s">
        <v>2</v>
      </c>
      <c r="B1369" t="s">
        <v>2813</v>
      </c>
      <c r="C1369" t="s">
        <v>76</v>
      </c>
      <c r="D1369" t="s">
        <v>4847</v>
      </c>
      <c r="E1369" t="s">
        <v>59</v>
      </c>
      <c r="F1369" t="b">
        <v>1</v>
      </c>
      <c r="G1369" t="s">
        <v>73</v>
      </c>
      <c r="H1369" s="1">
        <v>46037.417060185187</v>
      </c>
      <c r="I1369" t="b">
        <v>0</v>
      </c>
      <c r="J1369" t="b">
        <v>1</v>
      </c>
      <c r="K1369" t="s">
        <v>41</v>
      </c>
      <c r="L1369" t="s">
        <v>60</v>
      </c>
      <c r="M1369">
        <v>136505</v>
      </c>
      <c r="N1369"/>
      <c r="O1369" t="s">
        <v>762</v>
      </c>
      <c r="P1369" t="s">
        <v>7076</v>
      </c>
    </row>
    <row r="1370" spans="1:16" x14ac:dyDescent="0.25">
      <c r="A1370" t="s">
        <v>8</v>
      </c>
      <c r="B1370" t="s">
        <v>7077</v>
      </c>
      <c r="C1370" t="s">
        <v>112</v>
      </c>
      <c r="D1370" t="s">
        <v>2360</v>
      </c>
      <c r="E1370" t="s">
        <v>59</v>
      </c>
      <c r="F1370" t="b">
        <v>0</v>
      </c>
      <c r="G1370" t="s">
        <v>65</v>
      </c>
      <c r="H1370" s="1">
        <v>46037.417291666658</v>
      </c>
      <c r="I1370" t="b">
        <v>0</v>
      </c>
      <c r="J1370" t="b">
        <v>1</v>
      </c>
      <c r="K1370" t="s">
        <v>41</v>
      </c>
      <c r="L1370" t="s">
        <v>60</v>
      </c>
      <c r="M1370">
        <v>152500</v>
      </c>
      <c r="N1370"/>
      <c r="O1370" t="s">
        <v>1820</v>
      </c>
      <c r="P1370" t="s">
        <v>7078</v>
      </c>
    </row>
    <row r="1371" spans="1:16" x14ac:dyDescent="0.25">
      <c r="A1371" t="s">
        <v>1</v>
      </c>
      <c r="B1371" t="s">
        <v>2255</v>
      </c>
      <c r="C1371" t="s">
        <v>1286</v>
      </c>
      <c r="D1371" t="s">
        <v>2360</v>
      </c>
      <c r="E1371" t="s">
        <v>59</v>
      </c>
      <c r="F1371" t="b">
        <v>0</v>
      </c>
      <c r="G1371" t="s">
        <v>65</v>
      </c>
      <c r="H1371" s="1">
        <v>46037.41815972222</v>
      </c>
      <c r="I1371" t="b">
        <v>1</v>
      </c>
      <c r="J1371" t="b">
        <v>1</v>
      </c>
      <c r="K1371" t="s">
        <v>41</v>
      </c>
      <c r="L1371" t="s">
        <v>60</v>
      </c>
      <c r="M1371">
        <v>107500</v>
      </c>
      <c r="N1371"/>
      <c r="O1371" t="s">
        <v>7079</v>
      </c>
      <c r="P1371" t="s">
        <v>7080</v>
      </c>
    </row>
    <row r="1372" spans="1:16" x14ac:dyDescent="0.25">
      <c r="A1372" t="s">
        <v>5</v>
      </c>
      <c r="B1372" t="s">
        <v>7081</v>
      </c>
      <c r="C1372" t="s">
        <v>657</v>
      </c>
      <c r="D1372" t="s">
        <v>2360</v>
      </c>
      <c r="E1372" t="s">
        <v>72</v>
      </c>
      <c r="F1372" t="b">
        <v>0</v>
      </c>
      <c r="G1372" t="s">
        <v>65</v>
      </c>
      <c r="H1372" s="1">
        <v>46037.41815972222</v>
      </c>
      <c r="I1372" t="b">
        <v>0</v>
      </c>
      <c r="J1372" t="b">
        <v>1</v>
      </c>
      <c r="K1372" t="s">
        <v>41</v>
      </c>
      <c r="L1372" t="s">
        <v>60</v>
      </c>
      <c r="M1372">
        <v>165000</v>
      </c>
      <c r="N1372"/>
      <c r="O1372" t="s">
        <v>424</v>
      </c>
      <c r="P1372" t="s">
        <v>7082</v>
      </c>
    </row>
    <row r="1373" spans="1:16" x14ac:dyDescent="0.25">
      <c r="A1373" t="s">
        <v>1</v>
      </c>
      <c r="B1373" t="s">
        <v>512</v>
      </c>
      <c r="C1373" t="s">
        <v>79</v>
      </c>
      <c r="D1373" t="s">
        <v>2360</v>
      </c>
      <c r="E1373" t="s">
        <v>72</v>
      </c>
      <c r="F1373" t="b">
        <v>0</v>
      </c>
      <c r="G1373" t="s">
        <v>65</v>
      </c>
      <c r="H1373" s="1">
        <v>46037.418229166673</v>
      </c>
      <c r="I1373" t="b">
        <v>0</v>
      </c>
      <c r="J1373" t="b">
        <v>1</v>
      </c>
      <c r="K1373" t="s">
        <v>41</v>
      </c>
      <c r="L1373" t="s">
        <v>60</v>
      </c>
      <c r="M1373">
        <v>175500</v>
      </c>
      <c r="N1373"/>
      <c r="O1373" t="s">
        <v>3622</v>
      </c>
      <c r="P1373" t="s">
        <v>7083</v>
      </c>
    </row>
    <row r="1374" spans="1:16" x14ac:dyDescent="0.25">
      <c r="A1374" t="s">
        <v>5</v>
      </c>
      <c r="B1374" t="s">
        <v>7084</v>
      </c>
      <c r="C1374" t="s">
        <v>2983</v>
      </c>
      <c r="D1374" t="s">
        <v>4526</v>
      </c>
      <c r="E1374" t="s">
        <v>59</v>
      </c>
      <c r="F1374" t="b">
        <v>0</v>
      </c>
      <c r="G1374" t="s">
        <v>65</v>
      </c>
      <c r="H1374" s="1">
        <v>46037.418298611112</v>
      </c>
      <c r="I1374" t="b">
        <v>0</v>
      </c>
      <c r="J1374" t="b">
        <v>1</v>
      </c>
      <c r="K1374" t="s">
        <v>41</v>
      </c>
      <c r="L1374" t="s">
        <v>74</v>
      </c>
      <c r="M1374"/>
      <c r="N1374">
        <v>75.5</v>
      </c>
      <c r="O1374" t="s">
        <v>7085</v>
      </c>
      <c r="P1374" t="s">
        <v>7086</v>
      </c>
    </row>
    <row r="1375" spans="1:16" x14ac:dyDescent="0.25">
      <c r="A1375" t="s">
        <v>1</v>
      </c>
      <c r="B1375" t="s">
        <v>7087</v>
      </c>
      <c r="C1375" t="s">
        <v>758</v>
      </c>
      <c r="D1375" t="s">
        <v>2360</v>
      </c>
      <c r="E1375" t="s">
        <v>59</v>
      </c>
      <c r="F1375" t="b">
        <v>0</v>
      </c>
      <c r="G1375" t="s">
        <v>77</v>
      </c>
      <c r="H1375" s="1">
        <v>46037.418425925927</v>
      </c>
      <c r="I1375" t="b">
        <v>0</v>
      </c>
      <c r="J1375" t="b">
        <v>1</v>
      </c>
      <c r="K1375" t="s">
        <v>41</v>
      </c>
      <c r="L1375" t="s">
        <v>60</v>
      </c>
      <c r="M1375">
        <v>105100</v>
      </c>
      <c r="N1375"/>
      <c r="O1375" t="s">
        <v>7088</v>
      </c>
      <c r="P1375" t="s">
        <v>7089</v>
      </c>
    </row>
    <row r="1376" spans="1:16" x14ac:dyDescent="0.25">
      <c r="A1376" t="s">
        <v>1</v>
      </c>
      <c r="B1376" t="s">
        <v>156</v>
      </c>
      <c r="C1376" t="s">
        <v>84</v>
      </c>
      <c r="D1376" t="s">
        <v>2360</v>
      </c>
      <c r="E1376" t="s">
        <v>59</v>
      </c>
      <c r="F1376" t="b">
        <v>0</v>
      </c>
      <c r="G1376" t="s">
        <v>77</v>
      </c>
      <c r="H1376" s="1">
        <v>46037.418657407397</v>
      </c>
      <c r="I1376" t="b">
        <v>1</v>
      </c>
      <c r="J1376" t="b">
        <v>1</v>
      </c>
      <c r="K1376" t="s">
        <v>41</v>
      </c>
      <c r="L1376" t="s">
        <v>60</v>
      </c>
      <c r="M1376">
        <v>84000</v>
      </c>
      <c r="N1376"/>
      <c r="O1376" t="s">
        <v>5735</v>
      </c>
      <c r="P1376" t="s">
        <v>677</v>
      </c>
    </row>
    <row r="1377" spans="1:16" x14ac:dyDescent="0.25">
      <c r="A1377" t="s">
        <v>4</v>
      </c>
      <c r="B1377" t="s">
        <v>1624</v>
      </c>
      <c r="C1377" t="s">
        <v>7090</v>
      </c>
      <c r="D1377" t="s">
        <v>4526</v>
      </c>
      <c r="E1377" t="s">
        <v>59</v>
      </c>
      <c r="F1377" t="b">
        <v>0</v>
      </c>
      <c r="G1377" t="s">
        <v>40</v>
      </c>
      <c r="H1377" s="1">
        <v>46037.450821759259</v>
      </c>
      <c r="I1377" t="b">
        <v>1</v>
      </c>
      <c r="J1377" t="b">
        <v>0</v>
      </c>
      <c r="K1377" t="s">
        <v>40</v>
      </c>
      <c r="L1377" t="s">
        <v>60</v>
      </c>
      <c r="M1377">
        <v>40000</v>
      </c>
      <c r="N1377"/>
      <c r="O1377" t="s">
        <v>7091</v>
      </c>
      <c r="P1377" t="s">
        <v>152</v>
      </c>
    </row>
    <row r="1378" spans="1:16" x14ac:dyDescent="0.25">
      <c r="A1378" t="s">
        <v>5</v>
      </c>
      <c r="B1378" t="s">
        <v>7092</v>
      </c>
      <c r="C1378" t="s">
        <v>20</v>
      </c>
      <c r="D1378" t="s">
        <v>4526</v>
      </c>
      <c r="E1378" t="s">
        <v>59</v>
      </c>
      <c r="F1378" t="b">
        <v>0</v>
      </c>
      <c r="G1378" t="s">
        <v>20</v>
      </c>
      <c r="H1378" s="1">
        <v>46037.45484953704</v>
      </c>
      <c r="I1378" t="b">
        <v>0</v>
      </c>
      <c r="J1378" t="b">
        <v>0</v>
      </c>
      <c r="K1378" t="s">
        <v>20</v>
      </c>
      <c r="L1378" t="s">
        <v>60</v>
      </c>
      <c r="M1378">
        <v>75000</v>
      </c>
      <c r="N1378"/>
      <c r="O1378" t="s">
        <v>7093</v>
      </c>
      <c r="P1378" t="s">
        <v>7094</v>
      </c>
    </row>
    <row r="1379" spans="1:16" x14ac:dyDescent="0.25">
      <c r="A1379" t="s">
        <v>3</v>
      </c>
      <c r="B1379" t="s">
        <v>2264</v>
      </c>
      <c r="C1379" t="s">
        <v>743</v>
      </c>
      <c r="D1379" t="s">
        <v>4526</v>
      </c>
      <c r="E1379" t="s">
        <v>59</v>
      </c>
      <c r="F1379" t="b">
        <v>0</v>
      </c>
      <c r="G1379" t="s">
        <v>77</v>
      </c>
      <c r="H1379" s="1">
        <v>46037.458634259259</v>
      </c>
      <c r="I1379" t="b">
        <v>0</v>
      </c>
      <c r="J1379" t="b">
        <v>1</v>
      </c>
      <c r="K1379" t="s">
        <v>41</v>
      </c>
      <c r="L1379" t="s">
        <v>60</v>
      </c>
      <c r="M1379">
        <v>89500</v>
      </c>
      <c r="N1379"/>
      <c r="O1379" t="s">
        <v>480</v>
      </c>
      <c r="P1379" t="s">
        <v>7095</v>
      </c>
    </row>
    <row r="1380" spans="1:16" x14ac:dyDescent="0.25">
      <c r="A1380" t="s">
        <v>0</v>
      </c>
      <c r="B1380" t="s">
        <v>7096</v>
      </c>
      <c r="C1380" t="s">
        <v>1614</v>
      </c>
      <c r="D1380" t="s">
        <v>4526</v>
      </c>
      <c r="E1380" t="s">
        <v>59</v>
      </c>
      <c r="F1380" t="b">
        <v>0</v>
      </c>
      <c r="G1380" t="s">
        <v>89</v>
      </c>
      <c r="H1380" s="1">
        <v>46037.458923611113</v>
      </c>
      <c r="I1380" t="b">
        <v>0</v>
      </c>
      <c r="J1380" t="b">
        <v>0</v>
      </c>
      <c r="K1380" t="s">
        <v>41</v>
      </c>
      <c r="L1380" t="s">
        <v>60</v>
      </c>
      <c r="M1380">
        <v>132760.91</v>
      </c>
      <c r="N1380"/>
      <c r="O1380" t="s">
        <v>7097</v>
      </c>
      <c r="P1380" t="s">
        <v>7098</v>
      </c>
    </row>
    <row r="1381" spans="1:16" x14ac:dyDescent="0.25">
      <c r="A1381" t="s">
        <v>6</v>
      </c>
      <c r="B1381" t="s">
        <v>7099</v>
      </c>
      <c r="C1381" t="s">
        <v>200</v>
      </c>
      <c r="D1381" t="s">
        <v>4526</v>
      </c>
      <c r="E1381" t="s">
        <v>59</v>
      </c>
      <c r="F1381" t="b">
        <v>0</v>
      </c>
      <c r="G1381" t="s">
        <v>65</v>
      </c>
      <c r="H1381" s="1">
        <v>46037.459074074082</v>
      </c>
      <c r="I1381" t="b">
        <v>0</v>
      </c>
      <c r="J1381" t="b">
        <v>0</v>
      </c>
      <c r="K1381" t="s">
        <v>41</v>
      </c>
      <c r="L1381" t="s">
        <v>60</v>
      </c>
      <c r="M1381">
        <v>195000</v>
      </c>
      <c r="N1381"/>
      <c r="O1381" t="s">
        <v>305</v>
      </c>
      <c r="P1381" t="s">
        <v>7100</v>
      </c>
    </row>
    <row r="1382" spans="1:16" x14ac:dyDescent="0.25">
      <c r="A1382" t="s">
        <v>6</v>
      </c>
      <c r="B1382" t="s">
        <v>6</v>
      </c>
      <c r="C1382" t="s">
        <v>1792</v>
      </c>
      <c r="D1382" t="s">
        <v>4526</v>
      </c>
      <c r="E1382" t="s">
        <v>59</v>
      </c>
      <c r="F1382" t="b">
        <v>0</v>
      </c>
      <c r="G1382" t="s">
        <v>65</v>
      </c>
      <c r="H1382" s="1">
        <v>46037.459131944437</v>
      </c>
      <c r="I1382" t="b">
        <v>0</v>
      </c>
      <c r="J1382" t="b">
        <v>1</v>
      </c>
      <c r="K1382" t="s">
        <v>41</v>
      </c>
      <c r="L1382" t="s">
        <v>60</v>
      </c>
      <c r="M1382">
        <v>185000</v>
      </c>
      <c r="N1382"/>
      <c r="O1382" t="s">
        <v>7101</v>
      </c>
      <c r="P1382" t="s">
        <v>7102</v>
      </c>
    </row>
    <row r="1383" spans="1:16" x14ac:dyDescent="0.25">
      <c r="A1383" t="s">
        <v>5</v>
      </c>
      <c r="B1383" t="s">
        <v>7103</v>
      </c>
      <c r="C1383" t="s">
        <v>142</v>
      </c>
      <c r="D1383" t="s">
        <v>4526</v>
      </c>
      <c r="E1383" t="s">
        <v>59</v>
      </c>
      <c r="F1383" t="b">
        <v>0</v>
      </c>
      <c r="G1383" t="s">
        <v>65</v>
      </c>
      <c r="H1383" s="1">
        <v>46037.459988425922</v>
      </c>
      <c r="I1383" t="b">
        <v>0</v>
      </c>
      <c r="J1383" t="b">
        <v>1</v>
      </c>
      <c r="K1383" t="s">
        <v>41</v>
      </c>
      <c r="L1383" t="s">
        <v>60</v>
      </c>
      <c r="M1383">
        <v>148750</v>
      </c>
      <c r="N1383"/>
      <c r="O1383" t="s">
        <v>1867</v>
      </c>
      <c r="P1383" t="s">
        <v>7104</v>
      </c>
    </row>
    <row r="1384" spans="1:16" x14ac:dyDescent="0.25">
      <c r="A1384" t="s">
        <v>1</v>
      </c>
      <c r="B1384" t="s">
        <v>7105</v>
      </c>
      <c r="C1384" t="s">
        <v>5795</v>
      </c>
      <c r="D1384" t="s">
        <v>5324</v>
      </c>
      <c r="E1384" t="s">
        <v>88</v>
      </c>
      <c r="F1384" t="b">
        <v>0</v>
      </c>
      <c r="G1384" t="s">
        <v>40</v>
      </c>
      <c r="H1384" s="1">
        <v>46037.492754629631</v>
      </c>
      <c r="I1384" t="b">
        <v>1</v>
      </c>
      <c r="J1384" t="b">
        <v>0</v>
      </c>
      <c r="K1384" t="s">
        <v>40</v>
      </c>
      <c r="L1384" t="s">
        <v>60</v>
      </c>
      <c r="M1384">
        <v>425</v>
      </c>
      <c r="N1384"/>
      <c r="O1384" t="s">
        <v>7106</v>
      </c>
      <c r="P1384" t="s">
        <v>1321</v>
      </c>
    </row>
    <row r="1385" spans="1:16" x14ac:dyDescent="0.25">
      <c r="A1385" t="s">
        <v>2</v>
      </c>
      <c r="B1385" t="s">
        <v>7107</v>
      </c>
      <c r="C1385" t="s">
        <v>112</v>
      </c>
      <c r="D1385" t="s">
        <v>4346</v>
      </c>
      <c r="E1385" t="s">
        <v>59</v>
      </c>
      <c r="F1385" t="b">
        <v>0</v>
      </c>
      <c r="G1385" t="s">
        <v>65</v>
      </c>
      <c r="H1385" s="1">
        <v>46037.500625000001</v>
      </c>
      <c r="I1385" t="b">
        <v>0</v>
      </c>
      <c r="J1385" t="b">
        <v>1</v>
      </c>
      <c r="K1385" t="s">
        <v>41</v>
      </c>
      <c r="L1385" t="s">
        <v>60</v>
      </c>
      <c r="M1385">
        <v>130000</v>
      </c>
      <c r="N1385"/>
      <c r="O1385" t="s">
        <v>2905</v>
      </c>
      <c r="P1385" t="s">
        <v>7108</v>
      </c>
    </row>
    <row r="1386" spans="1:16" x14ac:dyDescent="0.25">
      <c r="A1386" t="s">
        <v>2</v>
      </c>
      <c r="B1386" t="s">
        <v>466</v>
      </c>
      <c r="C1386" t="s">
        <v>112</v>
      </c>
      <c r="D1386" t="s">
        <v>4526</v>
      </c>
      <c r="E1386" t="s">
        <v>59</v>
      </c>
      <c r="F1386" t="b">
        <v>0</v>
      </c>
      <c r="G1386" t="s">
        <v>65</v>
      </c>
      <c r="H1386" s="1">
        <v>46037.500625000001</v>
      </c>
      <c r="I1386" t="b">
        <v>0</v>
      </c>
      <c r="J1386" t="b">
        <v>1</v>
      </c>
      <c r="K1386" t="s">
        <v>41</v>
      </c>
      <c r="L1386" t="s">
        <v>60</v>
      </c>
      <c r="M1386">
        <v>174500</v>
      </c>
      <c r="N1386"/>
      <c r="O1386" t="s">
        <v>1253</v>
      </c>
      <c r="P1386" t="s">
        <v>310</v>
      </c>
    </row>
    <row r="1387" spans="1:16" x14ac:dyDescent="0.25">
      <c r="A1387" t="s">
        <v>6</v>
      </c>
      <c r="B1387" t="s">
        <v>7109</v>
      </c>
      <c r="C1387" t="s">
        <v>112</v>
      </c>
      <c r="D1387" t="s">
        <v>4526</v>
      </c>
      <c r="E1387" t="s">
        <v>59</v>
      </c>
      <c r="F1387" t="b">
        <v>0</v>
      </c>
      <c r="G1387" t="s">
        <v>65</v>
      </c>
      <c r="H1387" s="1">
        <v>46037.500671296293</v>
      </c>
      <c r="I1387" t="b">
        <v>0</v>
      </c>
      <c r="J1387" t="b">
        <v>1</v>
      </c>
      <c r="K1387" t="s">
        <v>41</v>
      </c>
      <c r="L1387" t="s">
        <v>60</v>
      </c>
      <c r="M1387">
        <v>200232</v>
      </c>
      <c r="N1387"/>
      <c r="O1387" t="s">
        <v>179</v>
      </c>
      <c r="P1387" t="s">
        <v>705</v>
      </c>
    </row>
    <row r="1388" spans="1:16" x14ac:dyDescent="0.25">
      <c r="A1388" t="s">
        <v>6</v>
      </c>
      <c r="B1388" t="s">
        <v>7110</v>
      </c>
      <c r="C1388" t="s">
        <v>359</v>
      </c>
      <c r="D1388" t="s">
        <v>7111</v>
      </c>
      <c r="E1388" t="s">
        <v>59</v>
      </c>
      <c r="F1388" t="b">
        <v>0</v>
      </c>
      <c r="G1388" t="s">
        <v>65</v>
      </c>
      <c r="H1388" s="1">
        <v>46037.500694444447</v>
      </c>
      <c r="I1388" t="b">
        <v>0</v>
      </c>
      <c r="J1388" t="b">
        <v>1</v>
      </c>
      <c r="K1388" t="s">
        <v>41</v>
      </c>
      <c r="L1388" t="s">
        <v>60</v>
      </c>
      <c r="M1388">
        <v>161000</v>
      </c>
      <c r="N1388"/>
      <c r="O1388" t="s">
        <v>1387</v>
      </c>
      <c r="P1388" t="s">
        <v>7112</v>
      </c>
    </row>
    <row r="1389" spans="1:16" x14ac:dyDescent="0.25">
      <c r="A1389" t="s">
        <v>1</v>
      </c>
      <c r="B1389" t="s">
        <v>7113</v>
      </c>
      <c r="C1389" t="s">
        <v>507</v>
      </c>
      <c r="D1389" t="s">
        <v>4625</v>
      </c>
      <c r="E1389" t="s">
        <v>88</v>
      </c>
      <c r="F1389" t="b">
        <v>0</v>
      </c>
      <c r="G1389" t="s">
        <v>65</v>
      </c>
      <c r="H1389" s="1">
        <v>46037.501458333332</v>
      </c>
      <c r="I1389" t="b">
        <v>1</v>
      </c>
      <c r="J1389" t="b">
        <v>1</v>
      </c>
      <c r="K1389" t="s">
        <v>41</v>
      </c>
      <c r="L1389" t="s">
        <v>74</v>
      </c>
      <c r="M1389"/>
      <c r="N1389">
        <v>50</v>
      </c>
      <c r="O1389" t="s">
        <v>7114</v>
      </c>
      <c r="P1389" t="s">
        <v>2167</v>
      </c>
    </row>
    <row r="1390" spans="1:16" x14ac:dyDescent="0.25">
      <c r="A1390" t="s">
        <v>4</v>
      </c>
      <c r="B1390" t="s">
        <v>7115</v>
      </c>
      <c r="C1390" t="s">
        <v>40</v>
      </c>
      <c r="D1390" t="s">
        <v>4526</v>
      </c>
      <c r="E1390" t="s">
        <v>59</v>
      </c>
      <c r="F1390" t="b">
        <v>0</v>
      </c>
      <c r="G1390" t="s">
        <v>40</v>
      </c>
      <c r="H1390" s="1">
        <v>46037.534398148149</v>
      </c>
      <c r="I1390" t="b">
        <v>1</v>
      </c>
      <c r="J1390" t="b">
        <v>0</v>
      </c>
      <c r="K1390" t="s">
        <v>40</v>
      </c>
      <c r="L1390" t="s">
        <v>60</v>
      </c>
      <c r="M1390">
        <v>56750</v>
      </c>
      <c r="N1390"/>
      <c r="O1390" t="s">
        <v>7116</v>
      </c>
      <c r="P1390" t="s">
        <v>1659</v>
      </c>
    </row>
    <row r="1391" spans="1:16" x14ac:dyDescent="0.25">
      <c r="A1391" t="s">
        <v>1</v>
      </c>
      <c r="B1391" t="s">
        <v>1185</v>
      </c>
      <c r="C1391" t="s">
        <v>13</v>
      </c>
      <c r="D1391" t="s">
        <v>4637</v>
      </c>
      <c r="F1391" t="b">
        <v>0</v>
      </c>
      <c r="G1391" t="s">
        <v>13</v>
      </c>
      <c r="H1391" s="1">
        <v>46037.535439814812</v>
      </c>
      <c r="I1391" t="b">
        <v>1</v>
      </c>
      <c r="J1391" t="b">
        <v>0</v>
      </c>
      <c r="K1391" t="s">
        <v>13</v>
      </c>
      <c r="L1391" t="s">
        <v>74</v>
      </c>
      <c r="M1391"/>
      <c r="N1391">
        <v>50</v>
      </c>
      <c r="O1391" t="s">
        <v>4596</v>
      </c>
      <c r="P1391" t="s">
        <v>7117</v>
      </c>
    </row>
    <row r="1392" spans="1:16" x14ac:dyDescent="0.25">
      <c r="A1392" t="s">
        <v>3</v>
      </c>
      <c r="B1392" t="s">
        <v>1257</v>
      </c>
      <c r="C1392" t="s">
        <v>112</v>
      </c>
      <c r="D1392" t="s">
        <v>4526</v>
      </c>
      <c r="E1392" t="s">
        <v>59</v>
      </c>
      <c r="F1392" t="b">
        <v>0</v>
      </c>
      <c r="G1392" t="s">
        <v>65</v>
      </c>
      <c r="H1392" s="1">
        <v>46037.541701388887</v>
      </c>
      <c r="I1392" t="b">
        <v>1</v>
      </c>
      <c r="J1392" t="b">
        <v>0</v>
      </c>
      <c r="K1392" t="s">
        <v>41</v>
      </c>
      <c r="L1392" t="s">
        <v>60</v>
      </c>
      <c r="M1392">
        <v>165000</v>
      </c>
      <c r="N1392"/>
      <c r="O1392" t="s">
        <v>7118</v>
      </c>
      <c r="P1392" t="s">
        <v>1348</v>
      </c>
    </row>
    <row r="1393" spans="1:16" x14ac:dyDescent="0.25">
      <c r="A1393" t="s">
        <v>0</v>
      </c>
      <c r="B1393" t="s">
        <v>7119</v>
      </c>
      <c r="C1393" t="s">
        <v>7120</v>
      </c>
      <c r="D1393" t="s">
        <v>4756</v>
      </c>
      <c r="E1393" t="s">
        <v>59</v>
      </c>
      <c r="F1393" t="b">
        <v>0</v>
      </c>
      <c r="G1393" t="s">
        <v>77</v>
      </c>
      <c r="H1393" s="1">
        <v>46037.541886574072</v>
      </c>
      <c r="I1393" t="b">
        <v>0</v>
      </c>
      <c r="J1393" t="b">
        <v>1</v>
      </c>
      <c r="K1393" t="s">
        <v>41</v>
      </c>
      <c r="L1393" t="s">
        <v>60</v>
      </c>
      <c r="M1393">
        <v>125000</v>
      </c>
      <c r="N1393"/>
      <c r="O1393" t="s">
        <v>2905</v>
      </c>
      <c r="P1393" t="s">
        <v>7121</v>
      </c>
    </row>
    <row r="1394" spans="1:16" x14ac:dyDescent="0.25">
      <c r="A1394" t="s">
        <v>1</v>
      </c>
      <c r="B1394" t="s">
        <v>7122</v>
      </c>
      <c r="C1394" t="s">
        <v>112</v>
      </c>
      <c r="D1394" t="s">
        <v>4526</v>
      </c>
      <c r="E1394" t="s">
        <v>59</v>
      </c>
      <c r="F1394" t="b">
        <v>0</v>
      </c>
      <c r="G1394" t="s">
        <v>65</v>
      </c>
      <c r="H1394" s="1">
        <v>46037.542962962973</v>
      </c>
      <c r="I1394" t="b">
        <v>1</v>
      </c>
      <c r="J1394" t="b">
        <v>1</v>
      </c>
      <c r="K1394" t="s">
        <v>41</v>
      </c>
      <c r="L1394" t="s">
        <v>60</v>
      </c>
      <c r="M1394">
        <v>175000</v>
      </c>
      <c r="N1394"/>
      <c r="O1394" t="s">
        <v>217</v>
      </c>
      <c r="P1394" t="s">
        <v>6861</v>
      </c>
    </row>
    <row r="1395" spans="1:16" x14ac:dyDescent="0.25">
      <c r="A1395" t="s">
        <v>1</v>
      </c>
      <c r="B1395" t="s">
        <v>7123</v>
      </c>
      <c r="D1395" t="s">
        <v>7124</v>
      </c>
      <c r="E1395" t="s">
        <v>88</v>
      </c>
      <c r="F1395" t="b">
        <v>0</v>
      </c>
      <c r="G1395" t="s">
        <v>40</v>
      </c>
      <c r="H1395" s="1">
        <v>46037.576064814813</v>
      </c>
      <c r="I1395" t="b">
        <v>1</v>
      </c>
      <c r="J1395" t="b">
        <v>0</v>
      </c>
      <c r="K1395" t="s">
        <v>40</v>
      </c>
      <c r="L1395" t="s">
        <v>60</v>
      </c>
      <c r="M1395">
        <v>130446</v>
      </c>
      <c r="N1395"/>
      <c r="O1395" t="s">
        <v>7125</v>
      </c>
      <c r="P1395" t="s">
        <v>1738</v>
      </c>
    </row>
    <row r="1396" spans="1:16" x14ac:dyDescent="0.25">
      <c r="A1396" t="s">
        <v>1</v>
      </c>
      <c r="B1396" t="s">
        <v>6715</v>
      </c>
      <c r="C1396" t="s">
        <v>76</v>
      </c>
      <c r="D1396" t="s">
        <v>4587</v>
      </c>
      <c r="E1396" t="s">
        <v>59</v>
      </c>
      <c r="F1396" t="b">
        <v>1</v>
      </c>
      <c r="G1396" t="s">
        <v>13</v>
      </c>
      <c r="H1396" s="1">
        <v>46037.57707175926</v>
      </c>
      <c r="I1396" t="b">
        <v>0</v>
      </c>
      <c r="J1396" t="b">
        <v>0</v>
      </c>
      <c r="K1396" t="s">
        <v>13</v>
      </c>
      <c r="L1396" t="s">
        <v>60</v>
      </c>
      <c r="M1396">
        <v>145000</v>
      </c>
      <c r="N1396"/>
      <c r="O1396" t="s">
        <v>7126</v>
      </c>
      <c r="P1396" t="s">
        <v>6718</v>
      </c>
    </row>
    <row r="1397" spans="1:16" x14ac:dyDescent="0.25">
      <c r="A1397" t="s">
        <v>1</v>
      </c>
      <c r="B1397" t="s">
        <v>7127</v>
      </c>
      <c r="C1397" t="s">
        <v>20</v>
      </c>
      <c r="D1397" t="s">
        <v>4526</v>
      </c>
      <c r="E1397" t="s">
        <v>59</v>
      </c>
      <c r="F1397" t="b">
        <v>0</v>
      </c>
      <c r="G1397" t="s">
        <v>20</v>
      </c>
      <c r="H1397" s="1">
        <v>46037.57984953704</v>
      </c>
      <c r="I1397" t="b">
        <v>1</v>
      </c>
      <c r="J1397" t="b">
        <v>0</v>
      </c>
      <c r="K1397" t="s">
        <v>20</v>
      </c>
      <c r="L1397" t="s">
        <v>60</v>
      </c>
      <c r="M1397">
        <v>72500</v>
      </c>
      <c r="N1397"/>
      <c r="O1397" t="s">
        <v>6908</v>
      </c>
      <c r="P1397" t="s">
        <v>7128</v>
      </c>
    </row>
    <row r="1398" spans="1:16" x14ac:dyDescent="0.25">
      <c r="A1398" t="s">
        <v>3</v>
      </c>
      <c r="B1398" t="s">
        <v>3</v>
      </c>
      <c r="C1398" t="s">
        <v>7129</v>
      </c>
      <c r="D1398" t="s">
        <v>4587</v>
      </c>
      <c r="E1398" t="s">
        <v>59</v>
      </c>
      <c r="F1398" t="b">
        <v>0</v>
      </c>
      <c r="G1398" t="s">
        <v>63</v>
      </c>
      <c r="H1398" s="1">
        <v>46037.58011574074</v>
      </c>
      <c r="I1398" t="b">
        <v>0</v>
      </c>
      <c r="J1398" t="b">
        <v>0</v>
      </c>
      <c r="K1398" t="s">
        <v>41</v>
      </c>
      <c r="L1398" t="s">
        <v>60</v>
      </c>
      <c r="M1398">
        <v>102500</v>
      </c>
      <c r="N1398"/>
      <c r="O1398" t="s">
        <v>7130</v>
      </c>
      <c r="P1398" t="s">
        <v>7131</v>
      </c>
    </row>
    <row r="1399" spans="1:16" x14ac:dyDescent="0.25">
      <c r="A1399" t="s">
        <v>0</v>
      </c>
      <c r="B1399" t="s">
        <v>7132</v>
      </c>
      <c r="C1399" t="s">
        <v>112</v>
      </c>
      <c r="D1399" t="s">
        <v>4526</v>
      </c>
      <c r="E1399" t="s">
        <v>59</v>
      </c>
      <c r="F1399" t="b">
        <v>0</v>
      </c>
      <c r="G1399" t="s">
        <v>65</v>
      </c>
      <c r="H1399" s="1">
        <v>46037.583368055559</v>
      </c>
      <c r="I1399" t="b">
        <v>1</v>
      </c>
      <c r="J1399" t="b">
        <v>1</v>
      </c>
      <c r="K1399" t="s">
        <v>41</v>
      </c>
      <c r="L1399" t="s">
        <v>60</v>
      </c>
      <c r="M1399">
        <v>87500</v>
      </c>
      <c r="N1399"/>
      <c r="O1399" t="s">
        <v>7133</v>
      </c>
      <c r="P1399" t="s">
        <v>7134</v>
      </c>
    </row>
    <row r="1400" spans="1:16" x14ac:dyDescent="0.25">
      <c r="A1400" t="s">
        <v>7</v>
      </c>
      <c r="B1400" t="s">
        <v>7135</v>
      </c>
      <c r="C1400" t="s">
        <v>6181</v>
      </c>
      <c r="D1400" t="s">
        <v>4756</v>
      </c>
      <c r="E1400" t="s">
        <v>59</v>
      </c>
      <c r="F1400" t="b">
        <v>0</v>
      </c>
      <c r="G1400" t="s">
        <v>68</v>
      </c>
      <c r="H1400" s="1">
        <v>46037.583865740737</v>
      </c>
      <c r="I1400" t="b">
        <v>0</v>
      </c>
      <c r="J1400" t="b">
        <v>1</v>
      </c>
      <c r="K1400" t="s">
        <v>41</v>
      </c>
      <c r="L1400" t="s">
        <v>60</v>
      </c>
      <c r="M1400">
        <v>85000</v>
      </c>
      <c r="N1400"/>
      <c r="O1400" t="s">
        <v>7136</v>
      </c>
    </row>
    <row r="1401" spans="1:16" x14ac:dyDescent="0.25">
      <c r="A1401" t="s">
        <v>8</v>
      </c>
      <c r="B1401" t="s">
        <v>1296</v>
      </c>
      <c r="C1401" t="s">
        <v>454</v>
      </c>
      <c r="D1401" t="s">
        <v>4526</v>
      </c>
      <c r="E1401" t="s">
        <v>59</v>
      </c>
      <c r="F1401" t="b">
        <v>0</v>
      </c>
      <c r="G1401" t="s">
        <v>65</v>
      </c>
      <c r="H1401" s="1">
        <v>46037.584004629629</v>
      </c>
      <c r="I1401" t="b">
        <v>0</v>
      </c>
      <c r="J1401" t="b">
        <v>0</v>
      </c>
      <c r="K1401" t="s">
        <v>41</v>
      </c>
      <c r="L1401" t="s">
        <v>60</v>
      </c>
      <c r="M1401">
        <v>140000</v>
      </c>
      <c r="N1401"/>
      <c r="O1401" t="s">
        <v>7137</v>
      </c>
      <c r="P1401" t="s">
        <v>7138</v>
      </c>
    </row>
    <row r="1402" spans="1:16" x14ac:dyDescent="0.25">
      <c r="A1402" t="s">
        <v>1</v>
      </c>
      <c r="B1402" t="s">
        <v>7139</v>
      </c>
      <c r="C1402" t="s">
        <v>3764</v>
      </c>
      <c r="D1402" t="s">
        <v>5493</v>
      </c>
      <c r="E1402" t="s">
        <v>59</v>
      </c>
      <c r="F1402" t="b">
        <v>0</v>
      </c>
      <c r="G1402" t="s">
        <v>65</v>
      </c>
      <c r="H1402" s="1">
        <v>46037.584699074083</v>
      </c>
      <c r="I1402" t="b">
        <v>1</v>
      </c>
      <c r="J1402" t="b">
        <v>0</v>
      </c>
      <c r="K1402" t="s">
        <v>41</v>
      </c>
      <c r="L1402" t="s">
        <v>60</v>
      </c>
      <c r="M1402">
        <v>102000</v>
      </c>
      <c r="N1402"/>
      <c r="O1402" t="s">
        <v>7140</v>
      </c>
      <c r="P1402" t="s">
        <v>7141</v>
      </c>
    </row>
    <row r="1403" spans="1:16" x14ac:dyDescent="0.25">
      <c r="A1403" t="s">
        <v>1</v>
      </c>
      <c r="B1403" t="s">
        <v>2972</v>
      </c>
      <c r="C1403" t="s">
        <v>189</v>
      </c>
      <c r="D1403" t="s">
        <v>482</v>
      </c>
      <c r="E1403" t="s">
        <v>88</v>
      </c>
      <c r="F1403" t="b">
        <v>0</v>
      </c>
      <c r="G1403" t="s">
        <v>65</v>
      </c>
      <c r="H1403" s="1">
        <v>46037.584733796299</v>
      </c>
      <c r="I1403" t="b">
        <v>0</v>
      </c>
      <c r="J1403" t="b">
        <v>1</v>
      </c>
      <c r="K1403" t="s">
        <v>41</v>
      </c>
      <c r="L1403" t="s">
        <v>74</v>
      </c>
      <c r="M1403"/>
      <c r="N1403">
        <v>51</v>
      </c>
      <c r="O1403" t="s">
        <v>7142</v>
      </c>
      <c r="P1403" t="s">
        <v>7143</v>
      </c>
    </row>
    <row r="1404" spans="1:16" x14ac:dyDescent="0.25">
      <c r="A1404" t="s">
        <v>0</v>
      </c>
      <c r="B1404" t="s">
        <v>130</v>
      </c>
      <c r="C1404" t="s">
        <v>40</v>
      </c>
      <c r="D1404" t="s">
        <v>4599</v>
      </c>
      <c r="F1404" t="b">
        <v>0</v>
      </c>
      <c r="G1404" t="s">
        <v>40</v>
      </c>
      <c r="H1404" s="1">
        <v>46037.616041666668</v>
      </c>
      <c r="I1404" t="b">
        <v>0</v>
      </c>
      <c r="J1404" t="b">
        <v>0</v>
      </c>
      <c r="K1404" t="s">
        <v>40</v>
      </c>
      <c r="L1404" t="s">
        <v>74</v>
      </c>
      <c r="M1404"/>
      <c r="N1404">
        <v>13</v>
      </c>
      <c r="O1404" t="s">
        <v>5119</v>
      </c>
      <c r="P1404" t="s">
        <v>219</v>
      </c>
    </row>
    <row r="1405" spans="1:16" x14ac:dyDescent="0.25">
      <c r="A1405" t="s">
        <v>7</v>
      </c>
      <c r="B1405" t="s">
        <v>7</v>
      </c>
      <c r="C1405" t="s">
        <v>7144</v>
      </c>
      <c r="D1405" t="s">
        <v>4526</v>
      </c>
      <c r="E1405" t="s">
        <v>59</v>
      </c>
      <c r="F1405" t="b">
        <v>0</v>
      </c>
      <c r="G1405" t="s">
        <v>40</v>
      </c>
      <c r="H1405" s="1">
        <v>46037.616041666668</v>
      </c>
      <c r="I1405" t="b">
        <v>1</v>
      </c>
      <c r="J1405" t="b">
        <v>0</v>
      </c>
      <c r="K1405" t="s">
        <v>40</v>
      </c>
      <c r="L1405" t="s">
        <v>60</v>
      </c>
      <c r="M1405">
        <v>57500</v>
      </c>
      <c r="N1405"/>
      <c r="O1405" t="s">
        <v>7145</v>
      </c>
      <c r="P1405" t="s">
        <v>7146</v>
      </c>
    </row>
    <row r="1406" spans="1:16" x14ac:dyDescent="0.25">
      <c r="A1406" t="s">
        <v>7</v>
      </c>
      <c r="B1406" t="s">
        <v>7147</v>
      </c>
      <c r="C1406" t="s">
        <v>40</v>
      </c>
      <c r="D1406" t="s">
        <v>4346</v>
      </c>
      <c r="E1406" t="s">
        <v>59</v>
      </c>
      <c r="F1406" t="b">
        <v>0</v>
      </c>
      <c r="G1406" t="s">
        <v>40</v>
      </c>
      <c r="H1406" s="1">
        <v>46037.616041666668</v>
      </c>
      <c r="I1406" t="b">
        <v>0</v>
      </c>
      <c r="J1406" t="b">
        <v>0</v>
      </c>
      <c r="K1406" t="s">
        <v>40</v>
      </c>
      <c r="L1406" t="s">
        <v>60</v>
      </c>
      <c r="M1406">
        <v>50750</v>
      </c>
      <c r="N1406"/>
      <c r="O1406" t="s">
        <v>7148</v>
      </c>
      <c r="P1406" t="s">
        <v>310</v>
      </c>
    </row>
    <row r="1407" spans="1:16" x14ac:dyDescent="0.25">
      <c r="A1407" t="s">
        <v>4</v>
      </c>
      <c r="B1407" t="s">
        <v>7149</v>
      </c>
      <c r="C1407" t="s">
        <v>6956</v>
      </c>
      <c r="D1407" t="s">
        <v>4346</v>
      </c>
      <c r="E1407" t="s">
        <v>59</v>
      </c>
      <c r="F1407" t="b">
        <v>0</v>
      </c>
      <c r="G1407" t="s">
        <v>40</v>
      </c>
      <c r="H1407" s="1">
        <v>46037.617754629631</v>
      </c>
      <c r="I1407" t="b">
        <v>1</v>
      </c>
      <c r="J1407" t="b">
        <v>0</v>
      </c>
      <c r="K1407" t="s">
        <v>40</v>
      </c>
      <c r="L1407" t="s">
        <v>60</v>
      </c>
      <c r="M1407">
        <v>32500</v>
      </c>
      <c r="N1407"/>
      <c r="O1407" t="s">
        <v>7150</v>
      </c>
      <c r="P1407" t="s">
        <v>7151</v>
      </c>
    </row>
    <row r="1408" spans="1:16" x14ac:dyDescent="0.25">
      <c r="A1408" t="s">
        <v>4</v>
      </c>
      <c r="B1408" t="s">
        <v>7152</v>
      </c>
      <c r="C1408" t="s">
        <v>7153</v>
      </c>
      <c r="D1408" t="s">
        <v>4587</v>
      </c>
      <c r="E1408" t="s">
        <v>59</v>
      </c>
      <c r="F1408" t="b">
        <v>0</v>
      </c>
      <c r="G1408" t="s">
        <v>77</v>
      </c>
      <c r="H1408" s="1">
        <v>46037.6252662037</v>
      </c>
      <c r="I1408" t="b">
        <v>0</v>
      </c>
      <c r="J1408" t="b">
        <v>0</v>
      </c>
      <c r="K1408" t="s">
        <v>41</v>
      </c>
      <c r="L1408" t="s">
        <v>60</v>
      </c>
      <c r="M1408">
        <v>90250</v>
      </c>
      <c r="N1408"/>
      <c r="O1408" t="s">
        <v>7154</v>
      </c>
      <c r="P1408" t="s">
        <v>7155</v>
      </c>
    </row>
    <row r="1409" spans="1:16" x14ac:dyDescent="0.25">
      <c r="A1409" t="s">
        <v>1</v>
      </c>
      <c r="B1409" t="s">
        <v>7156</v>
      </c>
      <c r="C1409" t="s">
        <v>4480</v>
      </c>
      <c r="D1409" t="s">
        <v>4756</v>
      </c>
      <c r="E1409" t="s">
        <v>59</v>
      </c>
      <c r="F1409" t="b">
        <v>0</v>
      </c>
      <c r="G1409" t="s">
        <v>73</v>
      </c>
      <c r="H1409" s="1">
        <v>46037.625381944446</v>
      </c>
      <c r="I1409" t="b">
        <v>1</v>
      </c>
      <c r="J1409" t="b">
        <v>0</v>
      </c>
      <c r="K1409" t="s">
        <v>41</v>
      </c>
      <c r="L1409" t="s">
        <v>60</v>
      </c>
      <c r="M1409">
        <v>135000</v>
      </c>
      <c r="N1409"/>
      <c r="O1409" t="s">
        <v>7157</v>
      </c>
      <c r="P1409" t="s">
        <v>7158</v>
      </c>
    </row>
    <row r="1410" spans="1:16" x14ac:dyDescent="0.25">
      <c r="A1410" t="s">
        <v>0</v>
      </c>
      <c r="B1410" t="s">
        <v>3246</v>
      </c>
      <c r="C1410" t="s">
        <v>2563</v>
      </c>
      <c r="D1410" t="s">
        <v>4526</v>
      </c>
      <c r="E1410" t="s">
        <v>59</v>
      </c>
      <c r="F1410" t="b">
        <v>0</v>
      </c>
      <c r="G1410" t="s">
        <v>68</v>
      </c>
      <c r="H1410" s="1">
        <v>46037.625451388893</v>
      </c>
      <c r="I1410" t="b">
        <v>0</v>
      </c>
      <c r="J1410" t="b">
        <v>1</v>
      </c>
      <c r="K1410" t="s">
        <v>41</v>
      </c>
      <c r="L1410" t="s">
        <v>60</v>
      </c>
      <c r="M1410">
        <v>168000</v>
      </c>
      <c r="N1410"/>
      <c r="O1410" t="s">
        <v>1962</v>
      </c>
      <c r="P1410" t="s">
        <v>2114</v>
      </c>
    </row>
    <row r="1411" spans="1:16" x14ac:dyDescent="0.25">
      <c r="A1411" t="s">
        <v>1</v>
      </c>
      <c r="B1411" t="s">
        <v>634</v>
      </c>
      <c r="C1411" t="s">
        <v>76</v>
      </c>
      <c r="D1411" t="s">
        <v>4622</v>
      </c>
      <c r="E1411" t="s">
        <v>59</v>
      </c>
      <c r="F1411" t="b">
        <v>1</v>
      </c>
      <c r="G1411" t="s">
        <v>65</v>
      </c>
      <c r="H1411" s="1">
        <v>46037.626296296286</v>
      </c>
      <c r="I1411" t="b">
        <v>0</v>
      </c>
      <c r="J1411" t="b">
        <v>0</v>
      </c>
      <c r="K1411" t="s">
        <v>41</v>
      </c>
      <c r="L1411" t="s">
        <v>60</v>
      </c>
      <c r="M1411">
        <v>136070</v>
      </c>
      <c r="N1411"/>
      <c r="O1411" t="s">
        <v>2160</v>
      </c>
    </row>
    <row r="1412" spans="1:16" x14ac:dyDescent="0.25">
      <c r="A1412" t="s">
        <v>1</v>
      </c>
      <c r="B1412" t="s">
        <v>7159</v>
      </c>
      <c r="C1412" t="s">
        <v>336</v>
      </c>
      <c r="D1412" t="s">
        <v>4526</v>
      </c>
      <c r="E1412" t="s">
        <v>59</v>
      </c>
      <c r="F1412" t="b">
        <v>0</v>
      </c>
      <c r="G1412" t="s">
        <v>65</v>
      </c>
      <c r="H1412" s="1">
        <v>46037.626319444447</v>
      </c>
      <c r="I1412" t="b">
        <v>0</v>
      </c>
      <c r="J1412" t="b">
        <v>0</v>
      </c>
      <c r="K1412" t="s">
        <v>41</v>
      </c>
      <c r="L1412" t="s">
        <v>60</v>
      </c>
      <c r="M1412">
        <v>179000</v>
      </c>
      <c r="N1412"/>
      <c r="O1412" t="s">
        <v>135</v>
      </c>
      <c r="P1412" t="s">
        <v>7160</v>
      </c>
    </row>
    <row r="1413" spans="1:16" x14ac:dyDescent="0.25">
      <c r="A1413" t="s">
        <v>1</v>
      </c>
      <c r="B1413" t="s">
        <v>1</v>
      </c>
      <c r="C1413" t="s">
        <v>7161</v>
      </c>
      <c r="D1413" t="s">
        <v>4587</v>
      </c>
      <c r="E1413" t="s">
        <v>59</v>
      </c>
      <c r="F1413" t="b">
        <v>0</v>
      </c>
      <c r="G1413" t="s">
        <v>65</v>
      </c>
      <c r="H1413" s="1">
        <v>46037.62636574074</v>
      </c>
      <c r="I1413" t="b">
        <v>0</v>
      </c>
      <c r="J1413" t="b">
        <v>1</v>
      </c>
      <c r="K1413" t="s">
        <v>41</v>
      </c>
      <c r="L1413" t="s">
        <v>74</v>
      </c>
      <c r="M1413"/>
      <c r="N1413">
        <v>40</v>
      </c>
      <c r="O1413" t="s">
        <v>4099</v>
      </c>
      <c r="P1413" t="s">
        <v>6600</v>
      </c>
    </row>
    <row r="1414" spans="1:16" x14ac:dyDescent="0.25">
      <c r="A1414" t="s">
        <v>5</v>
      </c>
      <c r="B1414" t="s">
        <v>7162</v>
      </c>
      <c r="C1414" t="s">
        <v>5926</v>
      </c>
      <c r="D1414" t="s">
        <v>2360</v>
      </c>
      <c r="E1414" t="s">
        <v>59</v>
      </c>
      <c r="F1414" t="b">
        <v>0</v>
      </c>
      <c r="G1414" t="s">
        <v>65</v>
      </c>
      <c r="H1414" s="1">
        <v>46037.626493055563</v>
      </c>
      <c r="I1414" t="b">
        <v>0</v>
      </c>
      <c r="J1414" t="b">
        <v>1</v>
      </c>
      <c r="K1414" t="s">
        <v>41</v>
      </c>
      <c r="L1414" t="s">
        <v>60</v>
      </c>
      <c r="M1414">
        <v>169527.5</v>
      </c>
      <c r="N1414"/>
      <c r="O1414" t="s">
        <v>106</v>
      </c>
      <c r="P1414" t="s">
        <v>7163</v>
      </c>
    </row>
    <row r="1415" spans="1:16" x14ac:dyDescent="0.25">
      <c r="A1415" t="s">
        <v>1</v>
      </c>
      <c r="B1415" t="s">
        <v>4150</v>
      </c>
      <c r="C1415" t="s">
        <v>489</v>
      </c>
      <c r="D1415" t="s">
        <v>2360</v>
      </c>
      <c r="E1415" t="s">
        <v>59</v>
      </c>
      <c r="F1415" t="b">
        <v>0</v>
      </c>
      <c r="G1415" t="s">
        <v>65</v>
      </c>
      <c r="H1415" s="1">
        <v>46037.626585648148</v>
      </c>
      <c r="I1415" t="b">
        <v>1</v>
      </c>
      <c r="J1415" t="b">
        <v>1</v>
      </c>
      <c r="K1415" t="s">
        <v>41</v>
      </c>
      <c r="L1415" t="s">
        <v>60</v>
      </c>
      <c r="M1415">
        <v>200000</v>
      </c>
      <c r="N1415"/>
      <c r="O1415" t="s">
        <v>1651</v>
      </c>
      <c r="P1415" t="s">
        <v>5549</v>
      </c>
    </row>
    <row r="1416" spans="1:16" x14ac:dyDescent="0.25">
      <c r="A1416" t="s">
        <v>8</v>
      </c>
      <c r="B1416" t="s">
        <v>6942</v>
      </c>
      <c r="C1416" t="s">
        <v>102</v>
      </c>
      <c r="D1416" t="s">
        <v>4526</v>
      </c>
      <c r="E1416" t="s">
        <v>59</v>
      </c>
      <c r="F1416" t="b">
        <v>0</v>
      </c>
      <c r="G1416" t="s">
        <v>65</v>
      </c>
      <c r="H1416" s="1">
        <v>46037.626608796287</v>
      </c>
      <c r="I1416" t="b">
        <v>0</v>
      </c>
      <c r="J1416" t="b">
        <v>1</v>
      </c>
      <c r="K1416" t="s">
        <v>41</v>
      </c>
      <c r="L1416" t="s">
        <v>60</v>
      </c>
      <c r="M1416">
        <v>70000</v>
      </c>
      <c r="N1416"/>
      <c r="O1416" t="s">
        <v>1098</v>
      </c>
    </row>
    <row r="1417" spans="1:16" x14ac:dyDescent="0.25">
      <c r="A1417" t="s">
        <v>5</v>
      </c>
      <c r="B1417" t="s">
        <v>7164</v>
      </c>
      <c r="C1417" t="s">
        <v>7165</v>
      </c>
      <c r="D1417" t="s">
        <v>4526</v>
      </c>
      <c r="E1417" t="s">
        <v>59</v>
      </c>
      <c r="F1417" t="b">
        <v>0</v>
      </c>
      <c r="G1417" t="s">
        <v>65</v>
      </c>
      <c r="H1417" s="1">
        <v>46037.626631944448</v>
      </c>
      <c r="I1417" t="b">
        <v>1</v>
      </c>
      <c r="J1417" t="b">
        <v>1</v>
      </c>
      <c r="K1417" t="s">
        <v>41</v>
      </c>
      <c r="L1417" t="s">
        <v>60</v>
      </c>
      <c r="M1417">
        <v>140000</v>
      </c>
      <c r="N1417"/>
      <c r="O1417" t="s">
        <v>3140</v>
      </c>
      <c r="P1417" t="s">
        <v>7166</v>
      </c>
    </row>
    <row r="1418" spans="1:16" x14ac:dyDescent="0.25">
      <c r="A1418" t="s">
        <v>0</v>
      </c>
      <c r="B1418" t="s">
        <v>7167</v>
      </c>
      <c r="C1418" t="s">
        <v>2209</v>
      </c>
      <c r="D1418" t="s">
        <v>5349</v>
      </c>
      <c r="E1418" t="s">
        <v>59</v>
      </c>
      <c r="F1418" t="b">
        <v>0</v>
      </c>
      <c r="G1418" t="s">
        <v>65</v>
      </c>
      <c r="H1418" s="1">
        <v>46037.66673611111</v>
      </c>
      <c r="I1418" t="b">
        <v>0</v>
      </c>
      <c r="J1418" t="b">
        <v>1</v>
      </c>
      <c r="K1418" t="s">
        <v>41</v>
      </c>
      <c r="L1418" t="s">
        <v>60</v>
      </c>
      <c r="M1418">
        <v>116600</v>
      </c>
      <c r="N1418"/>
      <c r="O1418" t="s">
        <v>2454</v>
      </c>
      <c r="P1418" t="s">
        <v>219</v>
      </c>
    </row>
    <row r="1419" spans="1:16" x14ac:dyDescent="0.25">
      <c r="A1419" t="s">
        <v>0</v>
      </c>
      <c r="B1419" t="s">
        <v>1550</v>
      </c>
      <c r="C1419" t="s">
        <v>2662</v>
      </c>
      <c r="D1419" t="s">
        <v>4526</v>
      </c>
      <c r="E1419" t="s">
        <v>59</v>
      </c>
      <c r="F1419" t="b">
        <v>0</v>
      </c>
      <c r="G1419" t="s">
        <v>65</v>
      </c>
      <c r="H1419" s="1">
        <v>46037.66679398148</v>
      </c>
      <c r="I1419" t="b">
        <v>1</v>
      </c>
      <c r="J1419" t="b">
        <v>0</v>
      </c>
      <c r="K1419" t="s">
        <v>41</v>
      </c>
      <c r="L1419" t="s">
        <v>60</v>
      </c>
      <c r="M1419">
        <v>95000</v>
      </c>
      <c r="N1419"/>
      <c r="O1419" t="s">
        <v>6932</v>
      </c>
      <c r="P1419" t="s">
        <v>954</v>
      </c>
    </row>
    <row r="1420" spans="1:16" x14ac:dyDescent="0.25">
      <c r="A1420" t="s">
        <v>7</v>
      </c>
      <c r="B1420" t="s">
        <v>7168</v>
      </c>
      <c r="C1420" t="s">
        <v>76</v>
      </c>
      <c r="D1420" t="s">
        <v>4526</v>
      </c>
      <c r="E1420" t="s">
        <v>59</v>
      </c>
      <c r="F1420" t="b">
        <v>1</v>
      </c>
      <c r="G1420" t="s">
        <v>65</v>
      </c>
      <c r="H1420" s="1">
        <v>46037.66684027778</v>
      </c>
      <c r="I1420" t="b">
        <v>1</v>
      </c>
      <c r="J1420" t="b">
        <v>1</v>
      </c>
      <c r="K1420" t="s">
        <v>41</v>
      </c>
      <c r="L1420" t="s">
        <v>60</v>
      </c>
      <c r="M1420">
        <v>157165.5</v>
      </c>
      <c r="N1420"/>
      <c r="O1420" t="s">
        <v>7169</v>
      </c>
      <c r="P1420" t="s">
        <v>7170</v>
      </c>
    </row>
    <row r="1421" spans="1:16" x14ac:dyDescent="0.25">
      <c r="A1421" t="s">
        <v>3</v>
      </c>
      <c r="B1421" t="s">
        <v>2606</v>
      </c>
      <c r="C1421" t="s">
        <v>940</v>
      </c>
      <c r="D1421" t="s">
        <v>4587</v>
      </c>
      <c r="E1421" t="s">
        <v>59</v>
      </c>
      <c r="F1421" t="b">
        <v>0</v>
      </c>
      <c r="G1421" t="s">
        <v>73</v>
      </c>
      <c r="H1421" s="1">
        <v>46037.667048611111</v>
      </c>
      <c r="I1421" t="b">
        <v>1</v>
      </c>
      <c r="J1421" t="b">
        <v>1</v>
      </c>
      <c r="K1421" t="s">
        <v>41</v>
      </c>
      <c r="L1421" t="s">
        <v>74</v>
      </c>
      <c r="M1421"/>
      <c r="N1421">
        <v>45</v>
      </c>
      <c r="O1421" t="s">
        <v>7171</v>
      </c>
      <c r="P1421" t="s">
        <v>461</v>
      </c>
    </row>
    <row r="1422" spans="1:16" x14ac:dyDescent="0.25">
      <c r="A1422" t="s">
        <v>0</v>
      </c>
      <c r="B1422" t="s">
        <v>7172</v>
      </c>
      <c r="C1422" t="s">
        <v>2526</v>
      </c>
      <c r="D1422" t="s">
        <v>4346</v>
      </c>
      <c r="E1422" t="s">
        <v>59</v>
      </c>
      <c r="F1422" t="b">
        <v>0</v>
      </c>
      <c r="G1422" t="s">
        <v>68</v>
      </c>
      <c r="H1422" s="1">
        <v>46037.667118055557</v>
      </c>
      <c r="I1422" t="b">
        <v>0</v>
      </c>
      <c r="J1422" t="b">
        <v>1</v>
      </c>
      <c r="K1422" t="s">
        <v>41</v>
      </c>
      <c r="L1422" t="s">
        <v>60</v>
      </c>
      <c r="M1422">
        <v>77500</v>
      </c>
      <c r="N1422"/>
      <c r="O1422" t="s">
        <v>7173</v>
      </c>
      <c r="P1422" t="s">
        <v>325</v>
      </c>
    </row>
    <row r="1423" spans="1:16" x14ac:dyDescent="0.25">
      <c r="A1423" t="s">
        <v>0</v>
      </c>
      <c r="B1423" t="s">
        <v>7174</v>
      </c>
      <c r="C1423" t="s">
        <v>172</v>
      </c>
      <c r="D1423" t="s">
        <v>4526</v>
      </c>
      <c r="E1423" t="s">
        <v>88</v>
      </c>
      <c r="F1423" t="b">
        <v>0</v>
      </c>
      <c r="G1423" t="s">
        <v>68</v>
      </c>
      <c r="H1423" s="1">
        <v>46037.667118055557</v>
      </c>
      <c r="I1423" t="b">
        <v>0</v>
      </c>
      <c r="J1423" t="b">
        <v>1</v>
      </c>
      <c r="K1423" t="s">
        <v>41</v>
      </c>
      <c r="L1423" t="s">
        <v>74</v>
      </c>
      <c r="M1423"/>
      <c r="N1423">
        <v>62.5</v>
      </c>
      <c r="O1423" t="s">
        <v>6497</v>
      </c>
      <c r="P1423" t="s">
        <v>7175</v>
      </c>
    </row>
    <row r="1424" spans="1:16" x14ac:dyDescent="0.25">
      <c r="A1424" t="s">
        <v>0</v>
      </c>
      <c r="B1424" t="s">
        <v>5853</v>
      </c>
      <c r="C1424" t="s">
        <v>172</v>
      </c>
      <c r="D1424" t="s">
        <v>4526</v>
      </c>
      <c r="E1424" t="s">
        <v>59</v>
      </c>
      <c r="F1424" t="b">
        <v>0</v>
      </c>
      <c r="G1424" t="s">
        <v>68</v>
      </c>
      <c r="H1424" s="1">
        <v>46037.667141203703</v>
      </c>
      <c r="I1424" t="b">
        <v>0</v>
      </c>
      <c r="J1424" t="b">
        <v>1</v>
      </c>
      <c r="K1424" t="s">
        <v>41</v>
      </c>
      <c r="L1424" t="s">
        <v>60</v>
      </c>
      <c r="M1424">
        <v>96500</v>
      </c>
      <c r="N1424"/>
      <c r="O1424" t="s">
        <v>3445</v>
      </c>
      <c r="P1424" t="s">
        <v>673</v>
      </c>
    </row>
    <row r="1425" spans="1:16" x14ac:dyDescent="0.25">
      <c r="A1425" t="s">
        <v>3</v>
      </c>
      <c r="B1425" t="s">
        <v>3</v>
      </c>
      <c r="C1425" t="s">
        <v>1240</v>
      </c>
      <c r="D1425" t="s">
        <v>4526</v>
      </c>
      <c r="E1425" t="s">
        <v>59</v>
      </c>
      <c r="F1425" t="b">
        <v>0</v>
      </c>
      <c r="G1425" t="s">
        <v>68</v>
      </c>
      <c r="H1425" s="1">
        <v>46037.667164351849</v>
      </c>
      <c r="I1425" t="b">
        <v>0</v>
      </c>
      <c r="J1425" t="b">
        <v>1</v>
      </c>
      <c r="K1425" t="s">
        <v>41</v>
      </c>
      <c r="L1425" t="s">
        <v>60</v>
      </c>
      <c r="M1425">
        <v>118300</v>
      </c>
      <c r="N1425"/>
      <c r="O1425" t="s">
        <v>1151</v>
      </c>
      <c r="P1425" t="s">
        <v>7176</v>
      </c>
    </row>
    <row r="1426" spans="1:16" x14ac:dyDescent="0.25">
      <c r="A1426" t="s">
        <v>3</v>
      </c>
      <c r="B1426" t="s">
        <v>6553</v>
      </c>
      <c r="C1426" t="s">
        <v>2124</v>
      </c>
      <c r="D1426" t="s">
        <v>4587</v>
      </c>
      <c r="E1426" t="s">
        <v>59</v>
      </c>
      <c r="F1426" t="b">
        <v>0</v>
      </c>
      <c r="G1426" t="s">
        <v>68</v>
      </c>
      <c r="H1426" s="1">
        <v>46037.667164351849</v>
      </c>
      <c r="I1426" t="b">
        <v>0</v>
      </c>
      <c r="J1426" t="b">
        <v>1</v>
      </c>
      <c r="K1426" t="s">
        <v>41</v>
      </c>
      <c r="L1426" t="s">
        <v>60</v>
      </c>
      <c r="M1426">
        <v>113500</v>
      </c>
      <c r="N1426"/>
      <c r="O1426" t="s">
        <v>3241</v>
      </c>
      <c r="P1426" t="s">
        <v>6554</v>
      </c>
    </row>
    <row r="1427" spans="1:16" x14ac:dyDescent="0.25">
      <c r="A1427" t="s">
        <v>3</v>
      </c>
      <c r="B1427" t="s">
        <v>7177</v>
      </c>
      <c r="C1427" t="s">
        <v>181</v>
      </c>
      <c r="D1427" t="s">
        <v>4756</v>
      </c>
      <c r="E1427" t="s">
        <v>59</v>
      </c>
      <c r="F1427" t="b">
        <v>0</v>
      </c>
      <c r="G1427" t="s">
        <v>89</v>
      </c>
      <c r="H1427" s="1">
        <v>46037.667233796303</v>
      </c>
      <c r="I1427" t="b">
        <v>0</v>
      </c>
      <c r="J1427" t="b">
        <v>1</v>
      </c>
      <c r="K1427" t="s">
        <v>41</v>
      </c>
      <c r="L1427" t="s">
        <v>60</v>
      </c>
      <c r="M1427">
        <v>82500</v>
      </c>
      <c r="N1427"/>
      <c r="O1427" t="s">
        <v>7178</v>
      </c>
    </row>
    <row r="1428" spans="1:16" x14ac:dyDescent="0.25">
      <c r="A1428" t="s">
        <v>1</v>
      </c>
      <c r="B1428" t="s">
        <v>7179</v>
      </c>
      <c r="C1428" t="s">
        <v>41</v>
      </c>
      <c r="D1428" t="s">
        <v>4526</v>
      </c>
      <c r="E1428" t="s">
        <v>59</v>
      </c>
      <c r="F1428" t="b">
        <v>0</v>
      </c>
      <c r="G1428" t="s">
        <v>65</v>
      </c>
      <c r="H1428" s="1">
        <v>46037.667962962973</v>
      </c>
      <c r="I1428" t="b">
        <v>1</v>
      </c>
      <c r="J1428" t="b">
        <v>0</v>
      </c>
      <c r="K1428" t="s">
        <v>41</v>
      </c>
      <c r="L1428" t="s">
        <v>60</v>
      </c>
      <c r="M1428">
        <v>240000</v>
      </c>
      <c r="N1428"/>
      <c r="O1428" t="s">
        <v>101</v>
      </c>
      <c r="P1428" t="s">
        <v>1476</v>
      </c>
    </row>
    <row r="1429" spans="1:16" x14ac:dyDescent="0.25">
      <c r="A1429" t="s">
        <v>1</v>
      </c>
      <c r="B1429" t="s">
        <v>6825</v>
      </c>
      <c r="C1429" t="s">
        <v>142</v>
      </c>
      <c r="D1429" t="s">
        <v>4550</v>
      </c>
      <c r="E1429" t="s">
        <v>59</v>
      </c>
      <c r="F1429" t="b">
        <v>0</v>
      </c>
      <c r="G1429" t="s">
        <v>65</v>
      </c>
      <c r="H1429" s="1">
        <v>46037.668090277781</v>
      </c>
      <c r="I1429" t="b">
        <v>0</v>
      </c>
      <c r="J1429" t="b">
        <v>0</v>
      </c>
      <c r="K1429" t="s">
        <v>41</v>
      </c>
      <c r="L1429" t="s">
        <v>60</v>
      </c>
      <c r="M1429">
        <v>177888</v>
      </c>
      <c r="N1429"/>
      <c r="O1429" t="s">
        <v>6826</v>
      </c>
      <c r="P1429" t="s">
        <v>7180</v>
      </c>
    </row>
    <row r="1430" spans="1:16" x14ac:dyDescent="0.25">
      <c r="A1430" t="s">
        <v>1</v>
      </c>
      <c r="B1430" t="s">
        <v>7181</v>
      </c>
      <c r="C1430" t="s">
        <v>190</v>
      </c>
      <c r="D1430" t="s">
        <v>4526</v>
      </c>
      <c r="E1430" t="s">
        <v>88</v>
      </c>
      <c r="F1430" t="b">
        <v>0</v>
      </c>
      <c r="G1430" t="s">
        <v>65</v>
      </c>
      <c r="H1430" s="1">
        <v>46037.668298611112</v>
      </c>
      <c r="I1430" t="b">
        <v>1</v>
      </c>
      <c r="J1430" t="b">
        <v>0</v>
      </c>
      <c r="K1430" t="s">
        <v>41</v>
      </c>
      <c r="L1430" t="s">
        <v>74</v>
      </c>
      <c r="M1430"/>
      <c r="N1430">
        <v>75</v>
      </c>
      <c r="O1430" t="s">
        <v>1491</v>
      </c>
      <c r="P1430" t="s">
        <v>7182</v>
      </c>
    </row>
    <row r="1431" spans="1:16" x14ac:dyDescent="0.25">
      <c r="A1431" t="s">
        <v>0</v>
      </c>
      <c r="B1431" t="s">
        <v>7183</v>
      </c>
      <c r="C1431" t="s">
        <v>13</v>
      </c>
      <c r="D1431" t="s">
        <v>4637</v>
      </c>
      <c r="E1431" t="s">
        <v>59</v>
      </c>
      <c r="F1431" t="b">
        <v>0</v>
      </c>
      <c r="G1431" t="s">
        <v>13</v>
      </c>
      <c r="H1431" s="1">
        <v>46037.701932870368</v>
      </c>
      <c r="I1431" t="b">
        <v>1</v>
      </c>
      <c r="J1431" t="b">
        <v>0</v>
      </c>
      <c r="K1431" t="s">
        <v>13</v>
      </c>
      <c r="L1431" t="s">
        <v>74</v>
      </c>
      <c r="M1431"/>
      <c r="N1431">
        <v>30</v>
      </c>
      <c r="O1431" t="s">
        <v>4596</v>
      </c>
      <c r="P1431" t="s">
        <v>7184</v>
      </c>
    </row>
    <row r="1432" spans="1:16" x14ac:dyDescent="0.25">
      <c r="A1432" t="s">
        <v>0</v>
      </c>
      <c r="B1432" t="s">
        <v>7185</v>
      </c>
      <c r="C1432" t="s">
        <v>2101</v>
      </c>
      <c r="D1432" t="s">
        <v>4630</v>
      </c>
      <c r="E1432" t="s">
        <v>59</v>
      </c>
      <c r="F1432" t="b">
        <v>0</v>
      </c>
      <c r="G1432" t="s">
        <v>63</v>
      </c>
      <c r="H1432" s="1">
        <v>46037.705057870371</v>
      </c>
      <c r="I1432" t="b">
        <v>0</v>
      </c>
      <c r="J1432" t="b">
        <v>1</v>
      </c>
      <c r="K1432" t="s">
        <v>41</v>
      </c>
      <c r="L1432" t="s">
        <v>60</v>
      </c>
      <c r="M1432">
        <v>70500</v>
      </c>
      <c r="N1432"/>
      <c r="O1432" t="s">
        <v>5016</v>
      </c>
      <c r="P1432" t="s">
        <v>261</v>
      </c>
    </row>
    <row r="1433" spans="1:16" x14ac:dyDescent="0.25">
      <c r="A1433" t="s">
        <v>0</v>
      </c>
      <c r="B1433" t="s">
        <v>7186</v>
      </c>
      <c r="C1433" t="s">
        <v>1691</v>
      </c>
      <c r="D1433" t="s">
        <v>4346</v>
      </c>
      <c r="E1433" t="s">
        <v>59</v>
      </c>
      <c r="F1433" t="b">
        <v>0</v>
      </c>
      <c r="G1433" t="s">
        <v>89</v>
      </c>
      <c r="H1433" s="1">
        <v>46037.70888888889</v>
      </c>
      <c r="I1433" t="b">
        <v>0</v>
      </c>
      <c r="J1433" t="b">
        <v>1</v>
      </c>
      <c r="K1433" t="s">
        <v>41</v>
      </c>
      <c r="L1433" t="s">
        <v>60</v>
      </c>
      <c r="M1433">
        <v>94150</v>
      </c>
      <c r="N1433"/>
      <c r="O1433" t="s">
        <v>7187</v>
      </c>
      <c r="P1433" t="s">
        <v>7188</v>
      </c>
    </row>
    <row r="1434" spans="1:16" x14ac:dyDescent="0.25">
      <c r="A1434" t="s">
        <v>3</v>
      </c>
      <c r="B1434" t="s">
        <v>4774</v>
      </c>
      <c r="C1434" t="s">
        <v>278</v>
      </c>
      <c r="D1434" t="s">
        <v>4526</v>
      </c>
      <c r="E1434" t="s">
        <v>59</v>
      </c>
      <c r="F1434" t="b">
        <v>0</v>
      </c>
      <c r="G1434" t="s">
        <v>89</v>
      </c>
      <c r="H1434" s="1">
        <v>46037.708923611113</v>
      </c>
      <c r="I1434" t="b">
        <v>0</v>
      </c>
      <c r="J1434" t="b">
        <v>0</v>
      </c>
      <c r="K1434" t="s">
        <v>41</v>
      </c>
      <c r="L1434" t="s">
        <v>74</v>
      </c>
      <c r="M1434"/>
      <c r="N1434">
        <v>42</v>
      </c>
      <c r="O1434" t="s">
        <v>105</v>
      </c>
      <c r="P1434" t="s">
        <v>7189</v>
      </c>
    </row>
    <row r="1435" spans="1:16" x14ac:dyDescent="0.25">
      <c r="A1435" t="s">
        <v>1</v>
      </c>
      <c r="B1435" t="s">
        <v>7190</v>
      </c>
      <c r="C1435" t="s">
        <v>448</v>
      </c>
      <c r="D1435" t="s">
        <v>2360</v>
      </c>
      <c r="E1435" t="s">
        <v>59</v>
      </c>
      <c r="F1435" t="b">
        <v>0</v>
      </c>
      <c r="G1435" t="s">
        <v>65</v>
      </c>
      <c r="H1435" s="1">
        <v>46037.709826388891</v>
      </c>
      <c r="I1435" t="b">
        <v>1</v>
      </c>
      <c r="J1435" t="b">
        <v>1</v>
      </c>
      <c r="K1435" t="s">
        <v>41</v>
      </c>
      <c r="L1435" t="s">
        <v>74</v>
      </c>
      <c r="M1435"/>
      <c r="N1435">
        <v>34</v>
      </c>
      <c r="O1435" t="s">
        <v>1408</v>
      </c>
      <c r="P1435" t="s">
        <v>1420</v>
      </c>
    </row>
    <row r="1436" spans="1:16" x14ac:dyDescent="0.25">
      <c r="A1436" t="s">
        <v>1</v>
      </c>
      <c r="B1436" t="s">
        <v>4610</v>
      </c>
      <c r="C1436" t="s">
        <v>162</v>
      </c>
      <c r="D1436" t="s">
        <v>2360</v>
      </c>
      <c r="E1436" t="s">
        <v>59</v>
      </c>
      <c r="F1436" t="b">
        <v>0</v>
      </c>
      <c r="G1436" t="s">
        <v>65</v>
      </c>
      <c r="H1436" s="1">
        <v>46037.70994212963</v>
      </c>
      <c r="I1436" t="b">
        <v>1</v>
      </c>
      <c r="J1436" t="b">
        <v>0</v>
      </c>
      <c r="K1436" t="s">
        <v>41</v>
      </c>
      <c r="L1436" t="s">
        <v>60</v>
      </c>
      <c r="M1436">
        <v>185000</v>
      </c>
      <c r="N1436"/>
      <c r="O1436" t="s">
        <v>149</v>
      </c>
      <c r="P1436" t="s">
        <v>4611</v>
      </c>
    </row>
    <row r="1437" spans="1:16" x14ac:dyDescent="0.25">
      <c r="A1437" t="s">
        <v>0</v>
      </c>
      <c r="B1437" t="s">
        <v>7191</v>
      </c>
      <c r="C1437" t="s">
        <v>40</v>
      </c>
      <c r="D1437" t="s">
        <v>4526</v>
      </c>
      <c r="E1437" t="s">
        <v>59</v>
      </c>
      <c r="F1437" t="b">
        <v>0</v>
      </c>
      <c r="G1437" t="s">
        <v>40</v>
      </c>
      <c r="H1437" s="1">
        <v>46037.741041666668</v>
      </c>
      <c r="I1437" t="b">
        <v>1</v>
      </c>
      <c r="J1437" t="b">
        <v>0</v>
      </c>
      <c r="K1437" t="s">
        <v>40</v>
      </c>
      <c r="L1437" t="s">
        <v>60</v>
      </c>
      <c r="M1437">
        <v>47500</v>
      </c>
      <c r="N1437"/>
      <c r="O1437" t="s">
        <v>101</v>
      </c>
      <c r="P1437" t="s">
        <v>7192</v>
      </c>
    </row>
    <row r="1438" spans="1:16" x14ac:dyDescent="0.25">
      <c r="A1438" t="s">
        <v>0</v>
      </c>
      <c r="B1438" t="s">
        <v>7193</v>
      </c>
      <c r="C1438" t="s">
        <v>112</v>
      </c>
      <c r="D1438" t="s">
        <v>4526</v>
      </c>
      <c r="E1438" t="s">
        <v>88</v>
      </c>
      <c r="F1438" t="b">
        <v>0</v>
      </c>
      <c r="G1438" t="s">
        <v>65</v>
      </c>
      <c r="H1438" s="1">
        <v>46037.750034722223</v>
      </c>
      <c r="I1438" t="b">
        <v>1</v>
      </c>
      <c r="J1438" t="b">
        <v>0</v>
      </c>
      <c r="K1438" t="s">
        <v>41</v>
      </c>
      <c r="L1438" t="s">
        <v>74</v>
      </c>
      <c r="M1438"/>
      <c r="N1438">
        <v>59.5</v>
      </c>
      <c r="O1438" t="s">
        <v>669</v>
      </c>
      <c r="P1438" t="s">
        <v>1580</v>
      </c>
    </row>
    <row r="1439" spans="1:16" x14ac:dyDescent="0.25">
      <c r="A1439" t="s">
        <v>0</v>
      </c>
      <c r="B1439" t="s">
        <v>7194</v>
      </c>
      <c r="C1439" t="s">
        <v>112</v>
      </c>
      <c r="D1439" t="s">
        <v>4526</v>
      </c>
      <c r="E1439" t="s">
        <v>88</v>
      </c>
      <c r="F1439" t="b">
        <v>0</v>
      </c>
      <c r="G1439" t="s">
        <v>65</v>
      </c>
      <c r="H1439" s="1">
        <v>46037.750034722223</v>
      </c>
      <c r="I1439" t="b">
        <v>1</v>
      </c>
      <c r="J1439" t="b">
        <v>0</v>
      </c>
      <c r="K1439" t="s">
        <v>41</v>
      </c>
      <c r="L1439" t="s">
        <v>74</v>
      </c>
      <c r="M1439"/>
      <c r="N1439">
        <v>59.5</v>
      </c>
      <c r="O1439" t="s">
        <v>669</v>
      </c>
      <c r="P1439" t="s">
        <v>1580</v>
      </c>
    </row>
    <row r="1440" spans="1:16" x14ac:dyDescent="0.25">
      <c r="A1440" t="s">
        <v>0</v>
      </c>
      <c r="B1440" t="s">
        <v>3166</v>
      </c>
      <c r="C1440" t="s">
        <v>837</v>
      </c>
      <c r="D1440" t="s">
        <v>2360</v>
      </c>
      <c r="F1440" t="b">
        <v>0</v>
      </c>
      <c r="G1440" t="s">
        <v>65</v>
      </c>
      <c r="H1440" s="1">
        <v>46037.750092592592</v>
      </c>
      <c r="I1440" t="b">
        <v>0</v>
      </c>
      <c r="J1440" t="b">
        <v>0</v>
      </c>
      <c r="K1440" t="s">
        <v>41</v>
      </c>
      <c r="L1440" t="s">
        <v>74</v>
      </c>
      <c r="M1440"/>
      <c r="N1440">
        <v>17.5</v>
      </c>
      <c r="O1440" t="s">
        <v>155</v>
      </c>
      <c r="P1440" t="s">
        <v>219</v>
      </c>
    </row>
    <row r="1441" spans="1:16" x14ac:dyDescent="0.25">
      <c r="A1441" t="s">
        <v>0</v>
      </c>
      <c r="B1441" t="s">
        <v>2122</v>
      </c>
      <c r="C1441" t="s">
        <v>901</v>
      </c>
      <c r="D1441" t="s">
        <v>2360</v>
      </c>
      <c r="F1441" t="b">
        <v>0</v>
      </c>
      <c r="G1441" t="s">
        <v>77</v>
      </c>
      <c r="H1441" s="1">
        <v>46037.750219907408</v>
      </c>
      <c r="I1441" t="b">
        <v>0</v>
      </c>
      <c r="J1441" t="b">
        <v>0</v>
      </c>
      <c r="K1441" t="s">
        <v>41</v>
      </c>
      <c r="L1441" t="s">
        <v>74</v>
      </c>
      <c r="M1441"/>
      <c r="N1441">
        <v>41</v>
      </c>
      <c r="O1441" t="s">
        <v>4145</v>
      </c>
      <c r="P1441" t="s">
        <v>7195</v>
      </c>
    </row>
    <row r="1442" spans="1:16" x14ac:dyDescent="0.25">
      <c r="A1442" t="s">
        <v>0</v>
      </c>
      <c r="B1442" t="s">
        <v>7196</v>
      </c>
      <c r="C1442" t="s">
        <v>190</v>
      </c>
      <c r="D1442" t="s">
        <v>4756</v>
      </c>
      <c r="E1442" t="s">
        <v>59</v>
      </c>
      <c r="F1442" t="b">
        <v>0</v>
      </c>
      <c r="G1442" t="s">
        <v>73</v>
      </c>
      <c r="H1442" s="1">
        <v>46037.750381944446</v>
      </c>
      <c r="I1442" t="b">
        <v>0</v>
      </c>
      <c r="J1442" t="b">
        <v>1</v>
      </c>
      <c r="K1442" t="s">
        <v>41</v>
      </c>
      <c r="L1442" t="s">
        <v>60</v>
      </c>
      <c r="M1442">
        <v>111550</v>
      </c>
      <c r="N1442"/>
      <c r="O1442" t="s">
        <v>7197</v>
      </c>
      <c r="P1442" t="s">
        <v>1314</v>
      </c>
    </row>
    <row r="1443" spans="1:16" x14ac:dyDescent="0.25">
      <c r="A1443" t="s">
        <v>7</v>
      </c>
      <c r="B1443" t="s">
        <v>7198</v>
      </c>
      <c r="C1443" t="s">
        <v>1338</v>
      </c>
      <c r="D1443" t="s">
        <v>4756</v>
      </c>
      <c r="E1443" t="s">
        <v>59</v>
      </c>
      <c r="F1443" t="b">
        <v>0</v>
      </c>
      <c r="G1443" t="s">
        <v>68</v>
      </c>
      <c r="H1443" s="1">
        <v>46037.750474537039</v>
      </c>
      <c r="I1443" t="b">
        <v>0</v>
      </c>
      <c r="J1443" t="b">
        <v>1</v>
      </c>
      <c r="K1443" t="s">
        <v>41</v>
      </c>
      <c r="L1443" t="s">
        <v>60</v>
      </c>
      <c r="M1443">
        <v>115000</v>
      </c>
      <c r="N1443"/>
      <c r="O1443" t="s">
        <v>7199</v>
      </c>
      <c r="P1443" t="s">
        <v>4654</v>
      </c>
    </row>
    <row r="1444" spans="1:16" x14ac:dyDescent="0.25">
      <c r="A1444" t="s">
        <v>2</v>
      </c>
      <c r="B1444" t="s">
        <v>2</v>
      </c>
      <c r="C1444" t="s">
        <v>7200</v>
      </c>
      <c r="D1444" t="s">
        <v>4756</v>
      </c>
      <c r="E1444" t="s">
        <v>59</v>
      </c>
      <c r="F1444" t="b">
        <v>0</v>
      </c>
      <c r="G1444" t="s">
        <v>65</v>
      </c>
      <c r="H1444" s="1">
        <v>46037.750694444447</v>
      </c>
      <c r="I1444" t="b">
        <v>0</v>
      </c>
      <c r="J1444" t="b">
        <v>1</v>
      </c>
      <c r="K1444" t="s">
        <v>41</v>
      </c>
      <c r="L1444" t="s">
        <v>60</v>
      </c>
      <c r="M1444">
        <v>110000</v>
      </c>
      <c r="N1444"/>
      <c r="O1444" t="s">
        <v>7201</v>
      </c>
      <c r="P1444" t="s">
        <v>7202</v>
      </c>
    </row>
    <row r="1445" spans="1:16" x14ac:dyDescent="0.25">
      <c r="A1445" t="s">
        <v>6</v>
      </c>
      <c r="B1445" t="s">
        <v>7203</v>
      </c>
      <c r="C1445" t="s">
        <v>4220</v>
      </c>
      <c r="D1445" t="s">
        <v>4756</v>
      </c>
      <c r="E1445" t="s">
        <v>59</v>
      </c>
      <c r="F1445" t="b">
        <v>0</v>
      </c>
      <c r="G1445" t="s">
        <v>89</v>
      </c>
      <c r="H1445" s="1">
        <v>46037.751215277778</v>
      </c>
      <c r="I1445" t="b">
        <v>0</v>
      </c>
      <c r="J1445" t="b">
        <v>1</v>
      </c>
      <c r="K1445" t="s">
        <v>41</v>
      </c>
      <c r="L1445" t="s">
        <v>60</v>
      </c>
      <c r="M1445">
        <v>115000</v>
      </c>
      <c r="N1445"/>
      <c r="O1445" t="s">
        <v>7204</v>
      </c>
      <c r="P1445" t="s">
        <v>7205</v>
      </c>
    </row>
    <row r="1446" spans="1:16" x14ac:dyDescent="0.25">
      <c r="A1446" t="s">
        <v>1</v>
      </c>
      <c r="B1446" t="s">
        <v>7206</v>
      </c>
      <c r="C1446" t="s">
        <v>7207</v>
      </c>
      <c r="D1446" t="s">
        <v>4756</v>
      </c>
      <c r="E1446" t="s">
        <v>59</v>
      </c>
      <c r="F1446" t="b">
        <v>0</v>
      </c>
      <c r="G1446" t="s">
        <v>65</v>
      </c>
      <c r="H1446" s="1">
        <v>46037.751423611109</v>
      </c>
      <c r="I1446" t="b">
        <v>0</v>
      </c>
      <c r="J1446" t="b">
        <v>1</v>
      </c>
      <c r="K1446" t="s">
        <v>41</v>
      </c>
      <c r="L1446" t="s">
        <v>60</v>
      </c>
      <c r="M1446">
        <v>103500</v>
      </c>
      <c r="N1446"/>
      <c r="O1446" t="s">
        <v>7208</v>
      </c>
      <c r="P1446" t="s">
        <v>7209</v>
      </c>
    </row>
    <row r="1447" spans="1:16" x14ac:dyDescent="0.25">
      <c r="A1447" t="s">
        <v>0</v>
      </c>
      <c r="B1447" t="s">
        <v>1891</v>
      </c>
      <c r="C1447" t="s">
        <v>315</v>
      </c>
      <c r="D1447" t="s">
        <v>4526</v>
      </c>
      <c r="E1447" t="s">
        <v>59</v>
      </c>
      <c r="F1447" t="b">
        <v>0</v>
      </c>
      <c r="G1447" t="s">
        <v>65</v>
      </c>
      <c r="H1447" s="1">
        <v>46037.751562500001</v>
      </c>
      <c r="I1447" t="b">
        <v>0</v>
      </c>
      <c r="J1447" t="b">
        <v>0</v>
      </c>
      <c r="K1447" t="s">
        <v>41</v>
      </c>
      <c r="L1447" t="s">
        <v>60</v>
      </c>
      <c r="M1447">
        <v>125000</v>
      </c>
      <c r="N1447"/>
      <c r="O1447" t="s">
        <v>2037</v>
      </c>
      <c r="P1447" t="s">
        <v>7210</v>
      </c>
    </row>
    <row r="1448" spans="1:16" x14ac:dyDescent="0.25">
      <c r="A1448" t="s">
        <v>7</v>
      </c>
      <c r="B1448" t="s">
        <v>7211</v>
      </c>
      <c r="C1448" t="s">
        <v>370</v>
      </c>
      <c r="D1448" t="s">
        <v>4526</v>
      </c>
      <c r="E1448" t="s">
        <v>59</v>
      </c>
      <c r="F1448" t="b">
        <v>0</v>
      </c>
      <c r="G1448" t="s">
        <v>65</v>
      </c>
      <c r="H1448" s="1">
        <v>46037.79173611111</v>
      </c>
      <c r="I1448" t="b">
        <v>0</v>
      </c>
      <c r="J1448" t="b">
        <v>1</v>
      </c>
      <c r="K1448" t="s">
        <v>41</v>
      </c>
      <c r="L1448" t="s">
        <v>60</v>
      </c>
      <c r="M1448">
        <v>100000</v>
      </c>
      <c r="N1448"/>
      <c r="O1448" t="s">
        <v>7212</v>
      </c>
      <c r="P1448" t="s">
        <v>7213</v>
      </c>
    </row>
    <row r="1449" spans="1:16" x14ac:dyDescent="0.25">
      <c r="A1449" t="s">
        <v>0</v>
      </c>
      <c r="B1449" t="s">
        <v>3193</v>
      </c>
      <c r="C1449" t="s">
        <v>7214</v>
      </c>
      <c r="D1449" t="s">
        <v>4526</v>
      </c>
      <c r="E1449" t="s">
        <v>59</v>
      </c>
      <c r="F1449" t="b">
        <v>0</v>
      </c>
      <c r="G1449" t="s">
        <v>65</v>
      </c>
      <c r="H1449" s="1">
        <v>46037.79178240741</v>
      </c>
      <c r="I1449" t="b">
        <v>0</v>
      </c>
      <c r="J1449" t="b">
        <v>0</v>
      </c>
      <c r="K1449" t="s">
        <v>41</v>
      </c>
      <c r="L1449" t="s">
        <v>60</v>
      </c>
      <c r="M1449">
        <v>100000</v>
      </c>
      <c r="N1449"/>
      <c r="O1449" t="s">
        <v>291</v>
      </c>
      <c r="P1449" t="s">
        <v>597</v>
      </c>
    </row>
    <row r="1450" spans="1:16" x14ac:dyDescent="0.25">
      <c r="A1450" t="s">
        <v>3</v>
      </c>
      <c r="B1450" t="s">
        <v>7215</v>
      </c>
      <c r="C1450" t="s">
        <v>76</v>
      </c>
      <c r="D1450" t="s">
        <v>4526</v>
      </c>
      <c r="E1450" t="s">
        <v>59</v>
      </c>
      <c r="F1450" t="b">
        <v>1</v>
      </c>
      <c r="G1450" t="s">
        <v>68</v>
      </c>
      <c r="H1450" s="1">
        <v>46037.792199074072</v>
      </c>
      <c r="I1450" t="b">
        <v>0</v>
      </c>
      <c r="J1450" t="b">
        <v>1</v>
      </c>
      <c r="K1450" t="s">
        <v>41</v>
      </c>
      <c r="L1450" t="s">
        <v>60</v>
      </c>
      <c r="M1450">
        <v>52500</v>
      </c>
      <c r="N1450"/>
      <c r="O1450" t="s">
        <v>7216</v>
      </c>
    </row>
    <row r="1451" spans="1:16" x14ac:dyDescent="0.25">
      <c r="A1451" t="s">
        <v>4</v>
      </c>
      <c r="B1451" t="s">
        <v>7217</v>
      </c>
      <c r="C1451" t="s">
        <v>3216</v>
      </c>
      <c r="D1451" t="s">
        <v>4526</v>
      </c>
      <c r="E1451" t="s">
        <v>59</v>
      </c>
      <c r="F1451" t="b">
        <v>0</v>
      </c>
      <c r="G1451" t="s">
        <v>13</v>
      </c>
      <c r="H1451" s="1">
        <v>46037.827141203707</v>
      </c>
      <c r="I1451" t="b">
        <v>0</v>
      </c>
      <c r="J1451" t="b">
        <v>0</v>
      </c>
      <c r="K1451" t="s">
        <v>13</v>
      </c>
      <c r="L1451" t="s">
        <v>60</v>
      </c>
      <c r="M1451">
        <v>149100</v>
      </c>
      <c r="N1451"/>
      <c r="O1451" t="s">
        <v>759</v>
      </c>
      <c r="P1451" t="s">
        <v>7218</v>
      </c>
    </row>
    <row r="1452" spans="1:16" x14ac:dyDescent="0.25">
      <c r="A1452" t="s">
        <v>2</v>
      </c>
      <c r="B1452" t="s">
        <v>4781</v>
      </c>
      <c r="C1452" t="s">
        <v>71</v>
      </c>
      <c r="D1452" t="s">
        <v>4526</v>
      </c>
      <c r="E1452" t="s">
        <v>59</v>
      </c>
      <c r="F1452" t="b">
        <v>0</v>
      </c>
      <c r="G1452" t="s">
        <v>73</v>
      </c>
      <c r="H1452" s="1">
        <v>46037.833715277768</v>
      </c>
      <c r="I1452" t="b">
        <v>0</v>
      </c>
      <c r="J1452" t="b">
        <v>1</v>
      </c>
      <c r="K1452" t="s">
        <v>41</v>
      </c>
      <c r="L1452" t="s">
        <v>60</v>
      </c>
      <c r="M1452">
        <v>106200</v>
      </c>
      <c r="N1452"/>
      <c r="O1452" t="s">
        <v>7219</v>
      </c>
      <c r="P1452" t="s">
        <v>1314</v>
      </c>
    </row>
    <row r="1453" spans="1:16" x14ac:dyDescent="0.25">
      <c r="A1453" t="s">
        <v>0</v>
      </c>
      <c r="B1453" t="s">
        <v>0</v>
      </c>
      <c r="C1453" t="s">
        <v>952</v>
      </c>
      <c r="D1453" t="s">
        <v>4346</v>
      </c>
      <c r="E1453" t="s">
        <v>59</v>
      </c>
      <c r="F1453" t="b">
        <v>0</v>
      </c>
      <c r="G1453" t="s">
        <v>68</v>
      </c>
      <c r="H1453" s="1">
        <v>46037.833784722221</v>
      </c>
      <c r="I1453" t="b">
        <v>0</v>
      </c>
      <c r="J1453" t="b">
        <v>1</v>
      </c>
      <c r="K1453" t="s">
        <v>41</v>
      </c>
      <c r="L1453" t="s">
        <v>60</v>
      </c>
      <c r="M1453">
        <v>84000</v>
      </c>
      <c r="N1453"/>
      <c r="O1453" t="s">
        <v>4874</v>
      </c>
      <c r="P1453" t="s">
        <v>4875</v>
      </c>
    </row>
    <row r="1454" spans="1:16" x14ac:dyDescent="0.25">
      <c r="A1454" t="s">
        <v>0</v>
      </c>
      <c r="B1454" t="s">
        <v>7220</v>
      </c>
      <c r="C1454" t="s">
        <v>172</v>
      </c>
      <c r="D1454" t="s">
        <v>4526</v>
      </c>
      <c r="E1454" t="s">
        <v>59</v>
      </c>
      <c r="F1454" t="b">
        <v>0</v>
      </c>
      <c r="G1454" t="s">
        <v>68</v>
      </c>
      <c r="H1454" s="1">
        <v>46037.833807870367</v>
      </c>
      <c r="I1454" t="b">
        <v>1</v>
      </c>
      <c r="J1454" t="b">
        <v>1</v>
      </c>
      <c r="K1454" t="s">
        <v>41</v>
      </c>
      <c r="L1454" t="s">
        <v>60</v>
      </c>
      <c r="M1454">
        <v>110000.5</v>
      </c>
      <c r="N1454"/>
      <c r="O1454" t="s">
        <v>4503</v>
      </c>
      <c r="P1454" t="s">
        <v>146</v>
      </c>
    </row>
    <row r="1455" spans="1:16" x14ac:dyDescent="0.25">
      <c r="A1455" t="s">
        <v>0</v>
      </c>
      <c r="B1455" t="s">
        <v>7221</v>
      </c>
      <c r="C1455" t="s">
        <v>172</v>
      </c>
      <c r="D1455" t="s">
        <v>2360</v>
      </c>
      <c r="E1455" t="s">
        <v>59</v>
      </c>
      <c r="F1455" t="b">
        <v>0</v>
      </c>
      <c r="G1455" t="s">
        <v>68</v>
      </c>
      <c r="H1455" s="1">
        <v>46037.83384259259</v>
      </c>
      <c r="I1455" t="b">
        <v>0</v>
      </c>
      <c r="J1455" t="b">
        <v>1</v>
      </c>
      <c r="K1455" t="s">
        <v>41</v>
      </c>
      <c r="L1455" t="s">
        <v>60</v>
      </c>
      <c r="M1455">
        <v>140500</v>
      </c>
      <c r="N1455"/>
      <c r="O1455" t="s">
        <v>7222</v>
      </c>
      <c r="P1455" t="s">
        <v>7223</v>
      </c>
    </row>
    <row r="1456" spans="1:16" x14ac:dyDescent="0.25">
      <c r="A1456" t="s">
        <v>1</v>
      </c>
      <c r="B1456" t="s">
        <v>7224</v>
      </c>
      <c r="C1456" t="s">
        <v>479</v>
      </c>
      <c r="D1456" t="s">
        <v>4526</v>
      </c>
      <c r="E1456" t="s">
        <v>59</v>
      </c>
      <c r="F1456" t="b">
        <v>0</v>
      </c>
      <c r="G1456" t="s">
        <v>65</v>
      </c>
      <c r="H1456" s="1">
        <v>46037.834629629629</v>
      </c>
      <c r="I1456" t="b">
        <v>0</v>
      </c>
      <c r="J1456" t="b">
        <v>1</v>
      </c>
      <c r="K1456" t="s">
        <v>41</v>
      </c>
      <c r="L1456" t="s">
        <v>60</v>
      </c>
      <c r="M1456">
        <v>95000</v>
      </c>
      <c r="N1456"/>
      <c r="O1456" t="s">
        <v>1306</v>
      </c>
      <c r="P1456" t="s">
        <v>7225</v>
      </c>
    </row>
    <row r="1457" spans="1:16" x14ac:dyDescent="0.25">
      <c r="A1457" t="s">
        <v>1</v>
      </c>
      <c r="B1457" t="s">
        <v>983</v>
      </c>
      <c r="C1457" t="s">
        <v>206</v>
      </c>
      <c r="D1457" t="s">
        <v>4526</v>
      </c>
      <c r="E1457" t="s">
        <v>59</v>
      </c>
      <c r="F1457" t="b">
        <v>0</v>
      </c>
      <c r="G1457" t="s">
        <v>65</v>
      </c>
      <c r="H1457" s="1">
        <v>46037.834699074083</v>
      </c>
      <c r="I1457" t="b">
        <v>0</v>
      </c>
      <c r="J1457" t="b">
        <v>1</v>
      </c>
      <c r="K1457" t="s">
        <v>41</v>
      </c>
      <c r="L1457" t="s">
        <v>60</v>
      </c>
      <c r="M1457">
        <v>135000</v>
      </c>
      <c r="N1457"/>
      <c r="O1457" t="s">
        <v>7226</v>
      </c>
      <c r="P1457" t="s">
        <v>7227</v>
      </c>
    </row>
    <row r="1458" spans="1:16" x14ac:dyDescent="0.25">
      <c r="A1458" t="s">
        <v>1</v>
      </c>
      <c r="B1458" t="s">
        <v>7228</v>
      </c>
      <c r="C1458" t="s">
        <v>125</v>
      </c>
      <c r="D1458" t="s">
        <v>4526</v>
      </c>
      <c r="E1458" t="s">
        <v>59</v>
      </c>
      <c r="F1458" t="b">
        <v>0</v>
      </c>
      <c r="G1458" t="s">
        <v>65</v>
      </c>
      <c r="H1458" s="1">
        <v>46037.834733796299</v>
      </c>
      <c r="I1458" t="b">
        <v>0</v>
      </c>
      <c r="J1458" t="b">
        <v>1</v>
      </c>
      <c r="K1458" t="s">
        <v>41</v>
      </c>
      <c r="L1458" t="s">
        <v>60</v>
      </c>
      <c r="M1458">
        <v>128005</v>
      </c>
      <c r="N1458"/>
      <c r="O1458" t="s">
        <v>5697</v>
      </c>
      <c r="P1458" t="s">
        <v>7229</v>
      </c>
    </row>
    <row r="1459" spans="1:16" x14ac:dyDescent="0.25">
      <c r="A1459" t="s">
        <v>0</v>
      </c>
      <c r="B1459" t="s">
        <v>7230</v>
      </c>
      <c r="C1459" t="s">
        <v>249</v>
      </c>
      <c r="D1459" t="s">
        <v>4526</v>
      </c>
      <c r="E1459" t="s">
        <v>59</v>
      </c>
      <c r="F1459" t="b">
        <v>0</v>
      </c>
      <c r="G1459" t="s">
        <v>65</v>
      </c>
      <c r="H1459" s="1">
        <v>46037.834918981483</v>
      </c>
      <c r="I1459" t="b">
        <v>0</v>
      </c>
      <c r="J1459" t="b">
        <v>1</v>
      </c>
      <c r="K1459" t="s">
        <v>41</v>
      </c>
      <c r="L1459" t="s">
        <v>60</v>
      </c>
      <c r="M1459">
        <v>107500</v>
      </c>
      <c r="N1459"/>
      <c r="O1459" t="s">
        <v>7231</v>
      </c>
      <c r="P1459" t="s">
        <v>3355</v>
      </c>
    </row>
    <row r="1460" spans="1:16" x14ac:dyDescent="0.25">
      <c r="A1460" t="s">
        <v>1</v>
      </c>
      <c r="B1460" t="s">
        <v>7232</v>
      </c>
      <c r="C1460" t="s">
        <v>76</v>
      </c>
      <c r="D1460" t="s">
        <v>4346</v>
      </c>
      <c r="E1460" t="s">
        <v>59</v>
      </c>
      <c r="F1460" t="b">
        <v>1</v>
      </c>
      <c r="G1460" t="s">
        <v>13</v>
      </c>
      <c r="H1460" s="1">
        <v>46037.868738425917</v>
      </c>
      <c r="I1460" t="b">
        <v>1</v>
      </c>
      <c r="J1460" t="b">
        <v>0</v>
      </c>
      <c r="K1460" t="s">
        <v>13</v>
      </c>
      <c r="L1460" t="s">
        <v>60</v>
      </c>
      <c r="M1460">
        <v>120000</v>
      </c>
      <c r="N1460"/>
      <c r="O1460" t="s">
        <v>7233</v>
      </c>
      <c r="P1460" t="s">
        <v>7234</v>
      </c>
    </row>
    <row r="1461" spans="1:16" x14ac:dyDescent="0.25">
      <c r="A1461" t="s">
        <v>7</v>
      </c>
      <c r="B1461" t="s">
        <v>7235</v>
      </c>
      <c r="C1461" t="s">
        <v>1122</v>
      </c>
      <c r="D1461" t="s">
        <v>4526</v>
      </c>
      <c r="E1461" t="s">
        <v>88</v>
      </c>
      <c r="F1461" t="b">
        <v>0</v>
      </c>
      <c r="G1461" t="s">
        <v>65</v>
      </c>
      <c r="H1461" s="1">
        <v>46037.875069444453</v>
      </c>
      <c r="I1461" t="b">
        <v>1</v>
      </c>
      <c r="J1461" t="b">
        <v>0</v>
      </c>
      <c r="K1461" t="s">
        <v>41</v>
      </c>
      <c r="L1461" t="s">
        <v>74</v>
      </c>
      <c r="M1461"/>
      <c r="N1461">
        <v>62.5</v>
      </c>
      <c r="O1461" t="s">
        <v>105</v>
      </c>
      <c r="P1461" t="s">
        <v>233</v>
      </c>
    </row>
    <row r="1462" spans="1:16" x14ac:dyDescent="0.25">
      <c r="A1462" t="s">
        <v>0</v>
      </c>
      <c r="B1462" t="s">
        <v>7236</v>
      </c>
      <c r="C1462" t="s">
        <v>1748</v>
      </c>
      <c r="D1462" t="s">
        <v>4346</v>
      </c>
      <c r="E1462" t="s">
        <v>59</v>
      </c>
      <c r="F1462" t="b">
        <v>0</v>
      </c>
      <c r="G1462" t="s">
        <v>65</v>
      </c>
      <c r="H1462" s="1">
        <v>46037.875092592592</v>
      </c>
      <c r="I1462" t="b">
        <v>1</v>
      </c>
      <c r="J1462" t="b">
        <v>1</v>
      </c>
      <c r="K1462" t="s">
        <v>41</v>
      </c>
      <c r="L1462" t="s">
        <v>60</v>
      </c>
      <c r="M1462">
        <v>95000</v>
      </c>
      <c r="N1462"/>
      <c r="O1462" t="s">
        <v>7237</v>
      </c>
      <c r="P1462" t="s">
        <v>7238</v>
      </c>
    </row>
    <row r="1463" spans="1:16" x14ac:dyDescent="0.25">
      <c r="A1463" t="s">
        <v>0</v>
      </c>
      <c r="B1463" t="s">
        <v>3845</v>
      </c>
      <c r="C1463" t="s">
        <v>3815</v>
      </c>
      <c r="D1463" t="s">
        <v>4526</v>
      </c>
      <c r="E1463" t="s">
        <v>59</v>
      </c>
      <c r="F1463" t="b">
        <v>0</v>
      </c>
      <c r="G1463" t="s">
        <v>65</v>
      </c>
      <c r="H1463" s="1">
        <v>46037.875092592592</v>
      </c>
      <c r="I1463" t="b">
        <v>0</v>
      </c>
      <c r="J1463" t="b">
        <v>1</v>
      </c>
      <c r="K1463" t="s">
        <v>41</v>
      </c>
      <c r="L1463" t="s">
        <v>60</v>
      </c>
      <c r="M1463">
        <v>86535</v>
      </c>
      <c r="N1463"/>
      <c r="O1463" t="s">
        <v>7239</v>
      </c>
      <c r="P1463" t="s">
        <v>7240</v>
      </c>
    </row>
    <row r="1464" spans="1:16" x14ac:dyDescent="0.25">
      <c r="A1464" t="s">
        <v>7</v>
      </c>
      <c r="B1464" t="s">
        <v>7241</v>
      </c>
      <c r="C1464" t="s">
        <v>112</v>
      </c>
      <c r="D1464" t="s">
        <v>2360</v>
      </c>
      <c r="E1464" t="s">
        <v>59</v>
      </c>
      <c r="F1464" t="b">
        <v>0</v>
      </c>
      <c r="G1464" t="s">
        <v>65</v>
      </c>
      <c r="H1464" s="1">
        <v>46037.916701388887</v>
      </c>
      <c r="I1464" t="b">
        <v>0</v>
      </c>
      <c r="J1464" t="b">
        <v>1</v>
      </c>
      <c r="K1464" t="s">
        <v>41</v>
      </c>
      <c r="L1464" t="s">
        <v>60</v>
      </c>
      <c r="M1464">
        <v>94500</v>
      </c>
      <c r="N1464"/>
      <c r="O1464" t="s">
        <v>4030</v>
      </c>
      <c r="P1464" t="s">
        <v>7242</v>
      </c>
    </row>
    <row r="1465" spans="1:16" x14ac:dyDescent="0.25">
      <c r="A1465" t="s">
        <v>0</v>
      </c>
      <c r="B1465" t="s">
        <v>1805</v>
      </c>
      <c r="C1465" t="s">
        <v>598</v>
      </c>
      <c r="D1465" t="s">
        <v>2360</v>
      </c>
      <c r="F1465" t="b">
        <v>0</v>
      </c>
      <c r="G1465" t="s">
        <v>65</v>
      </c>
      <c r="H1465" s="1">
        <v>46037.916701388887</v>
      </c>
      <c r="I1465" t="b">
        <v>0</v>
      </c>
      <c r="J1465" t="b">
        <v>1</v>
      </c>
      <c r="K1465" t="s">
        <v>41</v>
      </c>
      <c r="L1465" t="s">
        <v>74</v>
      </c>
      <c r="M1465"/>
      <c r="N1465">
        <v>29.905000000000001</v>
      </c>
      <c r="O1465" t="s">
        <v>1899</v>
      </c>
      <c r="P1465" t="s">
        <v>219</v>
      </c>
    </row>
    <row r="1466" spans="1:16" x14ac:dyDescent="0.25">
      <c r="A1466" t="s">
        <v>0</v>
      </c>
      <c r="B1466" t="s">
        <v>7243</v>
      </c>
      <c r="C1466" t="s">
        <v>765</v>
      </c>
      <c r="D1466" t="s">
        <v>2360</v>
      </c>
      <c r="E1466" t="s">
        <v>59</v>
      </c>
      <c r="F1466" t="b">
        <v>0</v>
      </c>
      <c r="G1466" t="s">
        <v>65</v>
      </c>
      <c r="H1466" s="1">
        <v>46037.916817129633</v>
      </c>
      <c r="I1466" t="b">
        <v>0</v>
      </c>
      <c r="J1466" t="b">
        <v>1</v>
      </c>
      <c r="K1466" t="s">
        <v>41</v>
      </c>
      <c r="L1466" t="s">
        <v>60</v>
      </c>
      <c r="M1466">
        <v>92500</v>
      </c>
      <c r="N1466"/>
      <c r="O1466" t="s">
        <v>7244</v>
      </c>
    </row>
    <row r="1467" spans="1:16" x14ac:dyDescent="0.25">
      <c r="A1467" t="s">
        <v>0</v>
      </c>
      <c r="B1467" t="s">
        <v>7245</v>
      </c>
      <c r="C1467" t="s">
        <v>200</v>
      </c>
      <c r="D1467" t="s">
        <v>4346</v>
      </c>
      <c r="E1467" t="s">
        <v>59</v>
      </c>
      <c r="F1467" t="b">
        <v>0</v>
      </c>
      <c r="G1467" t="s">
        <v>65</v>
      </c>
      <c r="H1467" s="1">
        <v>46037.91684027778</v>
      </c>
      <c r="I1467" t="b">
        <v>0</v>
      </c>
      <c r="J1467" t="b">
        <v>1</v>
      </c>
      <c r="K1467" t="s">
        <v>41</v>
      </c>
      <c r="L1467" t="s">
        <v>60</v>
      </c>
      <c r="M1467">
        <v>84811.5</v>
      </c>
      <c r="N1467"/>
      <c r="O1467" t="s">
        <v>7246</v>
      </c>
      <c r="P1467" t="s">
        <v>219</v>
      </c>
    </row>
    <row r="1468" spans="1:16" x14ac:dyDescent="0.25">
      <c r="A1468" t="s">
        <v>0</v>
      </c>
      <c r="B1468" t="s">
        <v>7247</v>
      </c>
      <c r="C1468" t="s">
        <v>743</v>
      </c>
      <c r="D1468" t="s">
        <v>4526</v>
      </c>
      <c r="E1468" t="s">
        <v>59</v>
      </c>
      <c r="F1468" t="b">
        <v>0</v>
      </c>
      <c r="G1468" t="s">
        <v>77</v>
      </c>
      <c r="H1468" s="1">
        <v>46037.916886574072</v>
      </c>
      <c r="I1468" t="b">
        <v>0</v>
      </c>
      <c r="J1468" t="b">
        <v>1</v>
      </c>
      <c r="K1468" t="s">
        <v>41</v>
      </c>
      <c r="L1468" t="s">
        <v>60</v>
      </c>
      <c r="M1468">
        <v>148475</v>
      </c>
      <c r="N1468"/>
      <c r="O1468" t="s">
        <v>250</v>
      </c>
    </row>
    <row r="1469" spans="1:16" x14ac:dyDescent="0.25">
      <c r="A1469" t="s">
        <v>2</v>
      </c>
      <c r="B1469" t="s">
        <v>7248</v>
      </c>
      <c r="C1469" t="s">
        <v>7249</v>
      </c>
      <c r="D1469" t="s">
        <v>4756</v>
      </c>
      <c r="E1469" t="s">
        <v>59</v>
      </c>
      <c r="F1469" t="b">
        <v>0</v>
      </c>
      <c r="G1469" t="s">
        <v>65</v>
      </c>
      <c r="H1469" s="1">
        <v>46037.917337962957</v>
      </c>
      <c r="I1469" t="b">
        <v>0</v>
      </c>
      <c r="J1469" t="b">
        <v>1</v>
      </c>
      <c r="K1469" t="s">
        <v>41</v>
      </c>
      <c r="L1469" t="s">
        <v>60</v>
      </c>
      <c r="M1469">
        <v>197500</v>
      </c>
      <c r="N1469"/>
      <c r="O1469" t="s">
        <v>2521</v>
      </c>
      <c r="P1469" t="s">
        <v>283</v>
      </c>
    </row>
    <row r="1470" spans="1:16" x14ac:dyDescent="0.25">
      <c r="A1470" t="s">
        <v>6</v>
      </c>
      <c r="B1470" t="s">
        <v>7250</v>
      </c>
      <c r="C1470" t="s">
        <v>359</v>
      </c>
      <c r="D1470" t="s">
        <v>4756</v>
      </c>
      <c r="E1470" t="s">
        <v>59</v>
      </c>
      <c r="F1470" t="b">
        <v>0</v>
      </c>
      <c r="G1470" t="s">
        <v>65</v>
      </c>
      <c r="H1470" s="1">
        <v>46037.917384259257</v>
      </c>
      <c r="I1470" t="b">
        <v>0</v>
      </c>
      <c r="J1470" t="b">
        <v>1</v>
      </c>
      <c r="K1470" t="s">
        <v>41</v>
      </c>
      <c r="L1470" t="s">
        <v>60</v>
      </c>
      <c r="M1470">
        <v>161000</v>
      </c>
      <c r="N1470"/>
      <c r="O1470" t="s">
        <v>1387</v>
      </c>
      <c r="P1470" t="s">
        <v>7112</v>
      </c>
    </row>
    <row r="1471" spans="1:16" x14ac:dyDescent="0.25">
      <c r="A1471" t="s">
        <v>1</v>
      </c>
      <c r="B1471" t="s">
        <v>7251</v>
      </c>
      <c r="C1471" t="s">
        <v>326</v>
      </c>
      <c r="D1471" t="s">
        <v>4346</v>
      </c>
      <c r="E1471" t="s">
        <v>59</v>
      </c>
      <c r="F1471" t="b">
        <v>0</v>
      </c>
      <c r="G1471" t="s">
        <v>65</v>
      </c>
      <c r="H1471" s="1">
        <v>46037.918032407397</v>
      </c>
      <c r="I1471" t="b">
        <v>0</v>
      </c>
      <c r="J1471" t="b">
        <v>1</v>
      </c>
      <c r="K1471" t="s">
        <v>41</v>
      </c>
      <c r="L1471" t="s">
        <v>60</v>
      </c>
      <c r="M1471">
        <v>158000</v>
      </c>
      <c r="N1471"/>
      <c r="O1471" t="s">
        <v>2597</v>
      </c>
      <c r="P1471" t="s">
        <v>7252</v>
      </c>
    </row>
    <row r="1472" spans="1:16" x14ac:dyDescent="0.25">
      <c r="A1472" t="s">
        <v>4</v>
      </c>
      <c r="B1472" t="s">
        <v>7253</v>
      </c>
      <c r="D1472" t="s">
        <v>7254</v>
      </c>
      <c r="E1472" t="s">
        <v>59</v>
      </c>
      <c r="F1472" t="b">
        <v>0</v>
      </c>
      <c r="G1472" t="s">
        <v>40</v>
      </c>
      <c r="H1472" s="1">
        <v>46037.950925925928</v>
      </c>
      <c r="I1472" t="b">
        <v>0</v>
      </c>
      <c r="J1472" t="b">
        <v>0</v>
      </c>
      <c r="K1472" t="s">
        <v>40</v>
      </c>
      <c r="L1472" t="s">
        <v>60</v>
      </c>
      <c r="M1472">
        <v>29000</v>
      </c>
      <c r="N1472"/>
      <c r="O1472" t="s">
        <v>7255</v>
      </c>
      <c r="P1472" t="s">
        <v>219</v>
      </c>
    </row>
    <row r="1473" spans="1:16" x14ac:dyDescent="0.25">
      <c r="A1473" t="s">
        <v>0</v>
      </c>
      <c r="B1473" t="s">
        <v>0</v>
      </c>
      <c r="C1473" t="s">
        <v>1108</v>
      </c>
      <c r="D1473" t="s">
        <v>4346</v>
      </c>
      <c r="E1473" t="s">
        <v>59</v>
      </c>
      <c r="F1473" t="b">
        <v>0</v>
      </c>
      <c r="G1473" t="s">
        <v>68</v>
      </c>
      <c r="H1473" s="1">
        <v>46037.958784722221</v>
      </c>
      <c r="I1473" t="b">
        <v>1</v>
      </c>
      <c r="J1473" t="b">
        <v>1</v>
      </c>
      <c r="K1473" t="s">
        <v>41</v>
      </c>
      <c r="L1473" t="s">
        <v>60</v>
      </c>
      <c r="M1473">
        <v>87500</v>
      </c>
      <c r="N1473"/>
      <c r="O1473" t="s">
        <v>7256</v>
      </c>
      <c r="P1473" t="s">
        <v>7257</v>
      </c>
    </row>
    <row r="1474" spans="1:16" x14ac:dyDescent="0.25">
      <c r="A1474" t="s">
        <v>2</v>
      </c>
      <c r="B1474" t="s">
        <v>7258</v>
      </c>
      <c r="C1474" t="s">
        <v>998</v>
      </c>
      <c r="D1474" t="s">
        <v>4526</v>
      </c>
      <c r="E1474" t="s">
        <v>59</v>
      </c>
      <c r="F1474" t="b">
        <v>0</v>
      </c>
      <c r="G1474" t="s">
        <v>65</v>
      </c>
      <c r="H1474" s="1">
        <v>46037.959074074082</v>
      </c>
      <c r="I1474" t="b">
        <v>0</v>
      </c>
      <c r="J1474" t="b">
        <v>1</v>
      </c>
      <c r="K1474" t="s">
        <v>41</v>
      </c>
      <c r="L1474" t="s">
        <v>60</v>
      </c>
      <c r="M1474">
        <v>218000</v>
      </c>
      <c r="N1474"/>
      <c r="O1474" t="s">
        <v>2521</v>
      </c>
      <c r="P1474" t="s">
        <v>7259</v>
      </c>
    </row>
    <row r="1475" spans="1:16" x14ac:dyDescent="0.25">
      <c r="A1475" t="s">
        <v>1</v>
      </c>
      <c r="B1475" t="s">
        <v>7260</v>
      </c>
      <c r="C1475" t="s">
        <v>181</v>
      </c>
      <c r="D1475" t="s">
        <v>4526</v>
      </c>
      <c r="E1475" t="s">
        <v>88</v>
      </c>
      <c r="F1475" t="b">
        <v>0</v>
      </c>
      <c r="G1475" t="s">
        <v>89</v>
      </c>
      <c r="H1475" s="1">
        <v>46037.959548611107</v>
      </c>
      <c r="I1475" t="b">
        <v>0</v>
      </c>
      <c r="J1475" t="b">
        <v>0</v>
      </c>
      <c r="K1475" t="s">
        <v>41</v>
      </c>
      <c r="L1475" t="s">
        <v>74</v>
      </c>
      <c r="M1475"/>
      <c r="N1475">
        <v>52.5</v>
      </c>
      <c r="O1475" t="s">
        <v>7261</v>
      </c>
      <c r="P1475" t="s">
        <v>7262</v>
      </c>
    </row>
    <row r="1476" spans="1:16" x14ac:dyDescent="0.25">
      <c r="A1476" t="s">
        <v>0</v>
      </c>
      <c r="B1476" t="s">
        <v>7263</v>
      </c>
      <c r="C1476" t="s">
        <v>76</v>
      </c>
      <c r="D1476" t="s">
        <v>4346</v>
      </c>
      <c r="E1476" t="s">
        <v>59</v>
      </c>
      <c r="F1476" t="b">
        <v>1</v>
      </c>
      <c r="G1476" t="s">
        <v>73</v>
      </c>
      <c r="H1476" s="1">
        <v>46038.000358796293</v>
      </c>
      <c r="I1476" t="b">
        <v>1</v>
      </c>
      <c r="J1476" t="b">
        <v>1</v>
      </c>
      <c r="K1476" t="s">
        <v>41</v>
      </c>
      <c r="L1476" t="s">
        <v>74</v>
      </c>
      <c r="M1476"/>
      <c r="N1476">
        <v>70.72999999999999</v>
      </c>
      <c r="O1476" t="s">
        <v>1900</v>
      </c>
      <c r="P1476" t="s">
        <v>7264</v>
      </c>
    </row>
    <row r="1477" spans="1:16" x14ac:dyDescent="0.25">
      <c r="A1477" t="s">
        <v>0</v>
      </c>
      <c r="B1477" t="s">
        <v>7265</v>
      </c>
      <c r="C1477" t="s">
        <v>162</v>
      </c>
      <c r="D1477" t="s">
        <v>584</v>
      </c>
      <c r="E1477" t="s">
        <v>72</v>
      </c>
      <c r="F1477" t="b">
        <v>0</v>
      </c>
      <c r="G1477" t="s">
        <v>73</v>
      </c>
      <c r="H1477" s="1">
        <v>46038.000393518523</v>
      </c>
      <c r="I1477" t="b">
        <v>0</v>
      </c>
      <c r="J1477" t="b">
        <v>0</v>
      </c>
      <c r="K1477" t="s">
        <v>41</v>
      </c>
      <c r="L1477" t="s">
        <v>74</v>
      </c>
      <c r="M1477"/>
      <c r="N1477">
        <v>25</v>
      </c>
      <c r="O1477" t="s">
        <v>584</v>
      </c>
      <c r="P1477" t="s">
        <v>4661</v>
      </c>
    </row>
    <row r="1478" spans="1:16" x14ac:dyDescent="0.25">
      <c r="A1478" t="s">
        <v>0</v>
      </c>
      <c r="B1478" t="s">
        <v>7220</v>
      </c>
      <c r="C1478" t="s">
        <v>172</v>
      </c>
      <c r="D1478" t="s">
        <v>7266</v>
      </c>
      <c r="E1478" t="s">
        <v>59</v>
      </c>
      <c r="F1478" t="b">
        <v>0</v>
      </c>
      <c r="G1478" t="s">
        <v>68</v>
      </c>
      <c r="H1478" s="1">
        <v>46038.000451388893</v>
      </c>
      <c r="I1478" t="b">
        <v>1</v>
      </c>
      <c r="J1478" t="b">
        <v>1</v>
      </c>
      <c r="K1478" t="s">
        <v>41</v>
      </c>
      <c r="L1478" t="s">
        <v>60</v>
      </c>
      <c r="M1478">
        <v>110000.5</v>
      </c>
      <c r="N1478"/>
      <c r="O1478" t="s">
        <v>4503</v>
      </c>
      <c r="P1478" t="s">
        <v>146</v>
      </c>
    </row>
    <row r="1479" spans="1:16" x14ac:dyDescent="0.25">
      <c r="A1479" t="s">
        <v>1</v>
      </c>
      <c r="B1479" t="s">
        <v>6788</v>
      </c>
      <c r="C1479" t="s">
        <v>181</v>
      </c>
      <c r="D1479" t="s">
        <v>4756</v>
      </c>
      <c r="E1479" t="s">
        <v>59</v>
      </c>
      <c r="F1479" t="b">
        <v>0</v>
      </c>
      <c r="G1479" t="s">
        <v>65</v>
      </c>
      <c r="H1479" s="1">
        <v>46038.001319444447</v>
      </c>
      <c r="I1479" t="b">
        <v>1</v>
      </c>
      <c r="J1479" t="b">
        <v>0</v>
      </c>
      <c r="K1479" t="s">
        <v>41</v>
      </c>
      <c r="L1479" t="s">
        <v>60</v>
      </c>
      <c r="M1479">
        <v>205000</v>
      </c>
      <c r="N1479"/>
      <c r="O1479" t="s">
        <v>6789</v>
      </c>
      <c r="P1479" t="s">
        <v>6790</v>
      </c>
    </row>
    <row r="1480" spans="1:16" x14ac:dyDescent="0.25">
      <c r="A1480" t="s">
        <v>1</v>
      </c>
      <c r="B1480" t="s">
        <v>7267</v>
      </c>
      <c r="C1480" t="s">
        <v>3874</v>
      </c>
      <c r="D1480" t="s">
        <v>4526</v>
      </c>
      <c r="E1480" t="s">
        <v>59</v>
      </c>
      <c r="F1480" t="b">
        <v>0</v>
      </c>
      <c r="G1480" t="s">
        <v>65</v>
      </c>
      <c r="H1480" s="1">
        <v>46038.001342592594</v>
      </c>
      <c r="I1480" t="b">
        <v>0</v>
      </c>
      <c r="J1480" t="b">
        <v>0</v>
      </c>
      <c r="K1480" t="s">
        <v>41</v>
      </c>
      <c r="L1480" t="s">
        <v>60</v>
      </c>
      <c r="M1480">
        <v>100000</v>
      </c>
      <c r="N1480"/>
      <c r="O1480" t="s">
        <v>7268</v>
      </c>
      <c r="P1480" t="s">
        <v>7269</v>
      </c>
    </row>
    <row r="1481" spans="1:16" x14ac:dyDescent="0.25">
      <c r="A1481" t="s">
        <v>1</v>
      </c>
      <c r="B1481" t="s">
        <v>1761</v>
      </c>
      <c r="C1481" t="s">
        <v>164</v>
      </c>
      <c r="D1481" t="s">
        <v>4526</v>
      </c>
      <c r="E1481" t="s">
        <v>59</v>
      </c>
      <c r="F1481" t="b">
        <v>0</v>
      </c>
      <c r="G1481" t="s">
        <v>65</v>
      </c>
      <c r="H1481" s="1">
        <v>46038.001400462963</v>
      </c>
      <c r="I1481" t="b">
        <v>0</v>
      </c>
      <c r="J1481" t="b">
        <v>1</v>
      </c>
      <c r="K1481" t="s">
        <v>41</v>
      </c>
      <c r="L1481" t="s">
        <v>60</v>
      </c>
      <c r="M1481">
        <v>169635</v>
      </c>
      <c r="N1481"/>
      <c r="O1481" t="s">
        <v>1961</v>
      </c>
      <c r="P1481" t="s">
        <v>7270</v>
      </c>
    </row>
    <row r="1482" spans="1:16" x14ac:dyDescent="0.25">
      <c r="A1482" t="s">
        <v>1</v>
      </c>
      <c r="B1482" t="s">
        <v>7271</v>
      </c>
      <c r="C1482" t="s">
        <v>190</v>
      </c>
      <c r="D1482" t="s">
        <v>6200</v>
      </c>
      <c r="E1482" t="s">
        <v>59</v>
      </c>
      <c r="F1482" t="b">
        <v>0</v>
      </c>
      <c r="G1482" t="s">
        <v>65</v>
      </c>
      <c r="H1482" s="1">
        <v>46038.001539351862</v>
      </c>
      <c r="I1482" t="b">
        <v>1</v>
      </c>
      <c r="J1482" t="b">
        <v>1</v>
      </c>
      <c r="K1482" t="s">
        <v>41</v>
      </c>
      <c r="L1482" t="s">
        <v>60</v>
      </c>
      <c r="M1482">
        <v>88582</v>
      </c>
      <c r="N1482"/>
      <c r="O1482" t="s">
        <v>699</v>
      </c>
      <c r="P1482" t="s">
        <v>927</v>
      </c>
    </row>
    <row r="1483" spans="1:16" x14ac:dyDescent="0.25">
      <c r="A1483" t="s">
        <v>1</v>
      </c>
      <c r="B1483" t="s">
        <v>7272</v>
      </c>
      <c r="C1483" t="s">
        <v>76</v>
      </c>
      <c r="D1483" t="s">
        <v>7273</v>
      </c>
      <c r="E1483" t="s">
        <v>59</v>
      </c>
      <c r="F1483" t="b">
        <v>1</v>
      </c>
      <c r="G1483" t="s">
        <v>73</v>
      </c>
      <c r="H1483" s="1">
        <v>46038.013796296298</v>
      </c>
      <c r="I1483" t="b">
        <v>0</v>
      </c>
      <c r="J1483" t="b">
        <v>1</v>
      </c>
      <c r="K1483" t="s">
        <v>41</v>
      </c>
      <c r="L1483" t="s">
        <v>60</v>
      </c>
      <c r="M1483">
        <v>204625</v>
      </c>
      <c r="N1483"/>
      <c r="O1483" t="s">
        <v>2493</v>
      </c>
      <c r="P1483" t="s">
        <v>7274</v>
      </c>
    </row>
    <row r="1484" spans="1:16" x14ac:dyDescent="0.25">
      <c r="A1484" t="s">
        <v>0</v>
      </c>
      <c r="B1484" t="s">
        <v>7275</v>
      </c>
      <c r="C1484" t="s">
        <v>76</v>
      </c>
      <c r="D1484" t="s">
        <v>584</v>
      </c>
      <c r="E1484" t="s">
        <v>72</v>
      </c>
      <c r="F1484" t="b">
        <v>1</v>
      </c>
      <c r="G1484" t="s">
        <v>19</v>
      </c>
      <c r="H1484" s="1">
        <v>46038.015370370369</v>
      </c>
      <c r="I1484" t="b">
        <v>0</v>
      </c>
      <c r="J1484" t="b">
        <v>0</v>
      </c>
      <c r="K1484" t="s">
        <v>19</v>
      </c>
      <c r="L1484" t="s">
        <v>74</v>
      </c>
      <c r="M1484"/>
      <c r="N1484">
        <v>25</v>
      </c>
      <c r="O1484" t="s">
        <v>584</v>
      </c>
    </row>
    <row r="1485" spans="1:16" x14ac:dyDescent="0.25">
      <c r="A1485" t="s">
        <v>1</v>
      </c>
      <c r="B1485" t="s">
        <v>7276</v>
      </c>
      <c r="C1485" t="s">
        <v>2474</v>
      </c>
      <c r="D1485" t="s">
        <v>4518</v>
      </c>
      <c r="E1485" t="s">
        <v>621</v>
      </c>
      <c r="F1485" t="b">
        <v>0</v>
      </c>
      <c r="G1485" t="s">
        <v>19</v>
      </c>
      <c r="H1485" s="1">
        <v>46038.015787037039</v>
      </c>
      <c r="I1485" t="b">
        <v>1</v>
      </c>
      <c r="J1485" t="b">
        <v>0</v>
      </c>
      <c r="K1485" t="s">
        <v>19</v>
      </c>
      <c r="L1485" t="s">
        <v>60</v>
      </c>
      <c r="M1485">
        <v>50000</v>
      </c>
      <c r="N1485"/>
      <c r="O1485" t="s">
        <v>4519</v>
      </c>
    </row>
    <row r="1486" spans="1:16" x14ac:dyDescent="0.25">
      <c r="A1486" t="s">
        <v>5</v>
      </c>
      <c r="B1486" t="s">
        <v>5</v>
      </c>
      <c r="C1486" t="s">
        <v>76</v>
      </c>
      <c r="D1486" t="s">
        <v>410</v>
      </c>
      <c r="E1486" t="s">
        <v>88</v>
      </c>
      <c r="F1486" t="b">
        <v>1</v>
      </c>
      <c r="G1486" t="s">
        <v>13</v>
      </c>
      <c r="H1486" s="1">
        <v>46038.035405092603</v>
      </c>
      <c r="I1486" t="b">
        <v>1</v>
      </c>
      <c r="J1486" t="b">
        <v>0</v>
      </c>
      <c r="K1486" t="s">
        <v>13</v>
      </c>
      <c r="L1486" t="s">
        <v>74</v>
      </c>
      <c r="M1486"/>
      <c r="N1486">
        <v>72.300000000000011</v>
      </c>
      <c r="O1486" t="s">
        <v>7277</v>
      </c>
      <c r="P1486" t="s">
        <v>7278</v>
      </c>
    </row>
    <row r="1487" spans="1:16" x14ac:dyDescent="0.25">
      <c r="A1487" t="s">
        <v>0</v>
      </c>
      <c r="B1487" t="s">
        <v>2494</v>
      </c>
      <c r="C1487" t="s">
        <v>112</v>
      </c>
      <c r="D1487" t="s">
        <v>4346</v>
      </c>
      <c r="E1487" t="s">
        <v>59</v>
      </c>
      <c r="F1487" t="b">
        <v>0</v>
      </c>
      <c r="G1487" t="s">
        <v>65</v>
      </c>
      <c r="H1487" s="1">
        <v>46038.041701388887</v>
      </c>
      <c r="I1487" t="b">
        <v>0</v>
      </c>
      <c r="J1487" t="b">
        <v>1</v>
      </c>
      <c r="K1487" t="s">
        <v>41</v>
      </c>
      <c r="L1487" t="s">
        <v>60</v>
      </c>
      <c r="M1487">
        <v>175000</v>
      </c>
      <c r="N1487"/>
      <c r="O1487" t="s">
        <v>7279</v>
      </c>
      <c r="P1487" t="s">
        <v>3265</v>
      </c>
    </row>
    <row r="1488" spans="1:16" x14ac:dyDescent="0.25">
      <c r="A1488" t="s">
        <v>2</v>
      </c>
      <c r="B1488" t="s">
        <v>7280</v>
      </c>
      <c r="C1488" t="s">
        <v>320</v>
      </c>
      <c r="D1488" t="s">
        <v>6504</v>
      </c>
      <c r="E1488" t="s">
        <v>59</v>
      </c>
      <c r="F1488" t="b">
        <v>0</v>
      </c>
      <c r="G1488" t="s">
        <v>73</v>
      </c>
      <c r="H1488" s="1">
        <v>46038.042048611111</v>
      </c>
      <c r="I1488" t="b">
        <v>1</v>
      </c>
      <c r="J1488" t="b">
        <v>0</v>
      </c>
      <c r="K1488" t="s">
        <v>41</v>
      </c>
      <c r="L1488" t="s">
        <v>60</v>
      </c>
      <c r="M1488">
        <v>90000</v>
      </c>
      <c r="N1488"/>
      <c r="O1488" t="s">
        <v>1376</v>
      </c>
      <c r="P1488" t="s">
        <v>7281</v>
      </c>
    </row>
    <row r="1489" spans="1:16" x14ac:dyDescent="0.25">
      <c r="A1489" t="s">
        <v>1</v>
      </c>
      <c r="B1489" t="s">
        <v>316</v>
      </c>
      <c r="C1489" t="s">
        <v>142</v>
      </c>
      <c r="D1489" t="s">
        <v>4526</v>
      </c>
      <c r="E1489" t="s">
        <v>132</v>
      </c>
      <c r="F1489" t="b">
        <v>0</v>
      </c>
      <c r="G1489" t="s">
        <v>65</v>
      </c>
      <c r="H1489" s="1">
        <v>46038.043032407397</v>
      </c>
      <c r="I1489" t="b">
        <v>0</v>
      </c>
      <c r="J1489" t="b">
        <v>1</v>
      </c>
      <c r="K1489" t="s">
        <v>41</v>
      </c>
      <c r="L1489" t="s">
        <v>60</v>
      </c>
      <c r="M1489">
        <v>162000</v>
      </c>
      <c r="N1489"/>
      <c r="O1489" t="s">
        <v>4743</v>
      </c>
      <c r="P1489" t="s">
        <v>7282</v>
      </c>
    </row>
    <row r="1490" spans="1:16" x14ac:dyDescent="0.25">
      <c r="A1490" t="s">
        <v>3</v>
      </c>
      <c r="B1490" t="s">
        <v>4378</v>
      </c>
      <c r="C1490" t="s">
        <v>7283</v>
      </c>
      <c r="D1490" t="s">
        <v>2360</v>
      </c>
      <c r="E1490" t="s">
        <v>59</v>
      </c>
      <c r="F1490" t="b">
        <v>0</v>
      </c>
      <c r="G1490" t="s">
        <v>65</v>
      </c>
      <c r="H1490" s="1">
        <v>46038.083402777767</v>
      </c>
      <c r="I1490" t="b">
        <v>1</v>
      </c>
      <c r="J1490" t="b">
        <v>1</v>
      </c>
      <c r="K1490" t="s">
        <v>41</v>
      </c>
      <c r="L1490" t="s">
        <v>60</v>
      </c>
      <c r="M1490">
        <v>80000</v>
      </c>
      <c r="N1490"/>
      <c r="O1490" t="s">
        <v>7284</v>
      </c>
      <c r="P1490" t="s">
        <v>3201</v>
      </c>
    </row>
    <row r="1491" spans="1:16" x14ac:dyDescent="0.25">
      <c r="A1491" t="s">
        <v>7</v>
      </c>
      <c r="B1491" t="s">
        <v>7</v>
      </c>
      <c r="C1491" t="s">
        <v>529</v>
      </c>
      <c r="D1491" t="s">
        <v>4526</v>
      </c>
      <c r="E1491" t="s">
        <v>59</v>
      </c>
      <c r="F1491" t="b">
        <v>0</v>
      </c>
      <c r="G1491" t="s">
        <v>77</v>
      </c>
      <c r="H1491" s="1">
        <v>46038.083599537043</v>
      </c>
      <c r="I1491" t="b">
        <v>0</v>
      </c>
      <c r="J1491" t="b">
        <v>1</v>
      </c>
      <c r="K1491" t="s">
        <v>41</v>
      </c>
      <c r="L1491" t="s">
        <v>60</v>
      </c>
      <c r="M1491">
        <v>127250</v>
      </c>
      <c r="N1491"/>
      <c r="O1491" t="s">
        <v>7285</v>
      </c>
      <c r="P1491" t="s">
        <v>7286</v>
      </c>
    </row>
    <row r="1492" spans="1:16" x14ac:dyDescent="0.25">
      <c r="A1492" t="s">
        <v>2</v>
      </c>
      <c r="B1492" t="s">
        <v>7287</v>
      </c>
      <c r="C1492" t="s">
        <v>637</v>
      </c>
      <c r="D1492" t="s">
        <v>4526</v>
      </c>
      <c r="E1492" t="s">
        <v>59</v>
      </c>
      <c r="F1492" t="b">
        <v>0</v>
      </c>
      <c r="G1492" t="s">
        <v>77</v>
      </c>
      <c r="H1492" s="1">
        <v>46038.083680555559</v>
      </c>
      <c r="I1492" t="b">
        <v>0</v>
      </c>
      <c r="J1492" t="b">
        <v>1</v>
      </c>
      <c r="K1492" t="s">
        <v>41</v>
      </c>
      <c r="L1492" t="s">
        <v>60</v>
      </c>
      <c r="M1492">
        <v>246500</v>
      </c>
      <c r="N1492"/>
      <c r="O1492" t="s">
        <v>4193</v>
      </c>
      <c r="P1492" t="s">
        <v>7288</v>
      </c>
    </row>
    <row r="1493" spans="1:16" x14ac:dyDescent="0.25">
      <c r="A1493" t="s">
        <v>3</v>
      </c>
      <c r="B1493" t="s">
        <v>2596</v>
      </c>
      <c r="C1493" t="s">
        <v>1250</v>
      </c>
      <c r="D1493" t="s">
        <v>4526</v>
      </c>
      <c r="E1493" t="s">
        <v>59</v>
      </c>
      <c r="F1493" t="b">
        <v>0</v>
      </c>
      <c r="G1493" t="s">
        <v>89</v>
      </c>
      <c r="H1493" s="1">
        <v>46038.08388888889</v>
      </c>
      <c r="I1493" t="b">
        <v>0</v>
      </c>
      <c r="J1493" t="b">
        <v>1</v>
      </c>
      <c r="K1493" t="s">
        <v>41</v>
      </c>
      <c r="L1493" t="s">
        <v>60</v>
      </c>
      <c r="M1493">
        <v>140000</v>
      </c>
      <c r="N1493"/>
      <c r="O1493" t="s">
        <v>7289</v>
      </c>
      <c r="P1493" t="s">
        <v>7290</v>
      </c>
    </row>
    <row r="1494" spans="1:16" x14ac:dyDescent="0.25">
      <c r="A1494" t="s">
        <v>6</v>
      </c>
      <c r="B1494" t="s">
        <v>7291</v>
      </c>
      <c r="C1494" t="s">
        <v>79</v>
      </c>
      <c r="D1494" t="s">
        <v>4346</v>
      </c>
      <c r="E1494" t="s">
        <v>59</v>
      </c>
      <c r="F1494" t="b">
        <v>0</v>
      </c>
      <c r="G1494" t="s">
        <v>77</v>
      </c>
      <c r="H1494" s="1">
        <v>46038.084201388891</v>
      </c>
      <c r="I1494" t="b">
        <v>0</v>
      </c>
      <c r="J1494" t="b">
        <v>1</v>
      </c>
      <c r="K1494" t="s">
        <v>41</v>
      </c>
      <c r="L1494" t="s">
        <v>60</v>
      </c>
      <c r="M1494">
        <v>205000</v>
      </c>
      <c r="N1494"/>
      <c r="O1494" t="s">
        <v>7292</v>
      </c>
      <c r="P1494" t="s">
        <v>5601</v>
      </c>
    </row>
    <row r="1495" spans="1:16" x14ac:dyDescent="0.25">
      <c r="A1495" t="s">
        <v>0</v>
      </c>
      <c r="B1495" t="s">
        <v>7293</v>
      </c>
      <c r="C1495" t="s">
        <v>7294</v>
      </c>
      <c r="D1495" t="s">
        <v>5349</v>
      </c>
      <c r="E1495" t="s">
        <v>59</v>
      </c>
      <c r="F1495" t="b">
        <v>0</v>
      </c>
      <c r="G1495" t="s">
        <v>77</v>
      </c>
      <c r="H1495" s="1">
        <v>46038.125219907408</v>
      </c>
      <c r="I1495" t="b">
        <v>0</v>
      </c>
      <c r="J1495" t="b">
        <v>1</v>
      </c>
      <c r="K1495" t="s">
        <v>41</v>
      </c>
      <c r="L1495" t="s">
        <v>60</v>
      </c>
      <c r="M1495">
        <v>106300</v>
      </c>
      <c r="N1495"/>
      <c r="O1495" t="s">
        <v>2454</v>
      </c>
      <c r="P1495" t="s">
        <v>1407</v>
      </c>
    </row>
    <row r="1496" spans="1:16" x14ac:dyDescent="0.25">
      <c r="A1496" t="s">
        <v>6</v>
      </c>
      <c r="B1496" t="s">
        <v>7295</v>
      </c>
      <c r="C1496" t="s">
        <v>451</v>
      </c>
      <c r="D1496" t="s">
        <v>2360</v>
      </c>
      <c r="E1496" t="s">
        <v>59</v>
      </c>
      <c r="F1496" t="b">
        <v>0</v>
      </c>
      <c r="G1496" t="s">
        <v>65</v>
      </c>
      <c r="H1496" s="1">
        <v>46038.125671296293</v>
      </c>
      <c r="I1496" t="b">
        <v>0</v>
      </c>
      <c r="J1496" t="b">
        <v>1</v>
      </c>
      <c r="K1496" t="s">
        <v>41</v>
      </c>
      <c r="L1496" t="s">
        <v>60</v>
      </c>
      <c r="M1496">
        <v>254000</v>
      </c>
      <c r="N1496"/>
      <c r="O1496" t="s">
        <v>350</v>
      </c>
      <c r="P1496" t="s">
        <v>7296</v>
      </c>
    </row>
    <row r="1497" spans="1:16" x14ac:dyDescent="0.25">
      <c r="A1497" t="s">
        <v>2</v>
      </c>
      <c r="B1497" t="s">
        <v>7297</v>
      </c>
      <c r="C1497" t="s">
        <v>76</v>
      </c>
      <c r="D1497" t="s">
        <v>4526</v>
      </c>
      <c r="E1497" t="s">
        <v>59</v>
      </c>
      <c r="F1497" t="b">
        <v>1</v>
      </c>
      <c r="G1497" t="s">
        <v>77</v>
      </c>
      <c r="H1497" s="1">
        <v>46038.125868055547</v>
      </c>
      <c r="I1497" t="b">
        <v>0</v>
      </c>
      <c r="J1497" t="b">
        <v>0</v>
      </c>
      <c r="K1497" t="s">
        <v>41</v>
      </c>
      <c r="L1497" t="s">
        <v>60</v>
      </c>
      <c r="M1497">
        <v>96500</v>
      </c>
      <c r="N1497"/>
      <c r="O1497" t="s">
        <v>371</v>
      </c>
      <c r="P1497" t="s">
        <v>7298</v>
      </c>
    </row>
    <row r="1498" spans="1:16" x14ac:dyDescent="0.25">
      <c r="A1498" t="s">
        <v>1</v>
      </c>
      <c r="B1498" t="s">
        <v>7299</v>
      </c>
      <c r="C1498" t="s">
        <v>112</v>
      </c>
      <c r="D1498" t="s">
        <v>4346</v>
      </c>
      <c r="E1498" t="s">
        <v>59</v>
      </c>
      <c r="F1498" t="b">
        <v>0</v>
      </c>
      <c r="G1498" t="s">
        <v>65</v>
      </c>
      <c r="H1498" s="1">
        <v>46038.126284722217</v>
      </c>
      <c r="I1498" t="b">
        <v>0</v>
      </c>
      <c r="J1498" t="b">
        <v>1</v>
      </c>
      <c r="K1498" t="s">
        <v>41</v>
      </c>
      <c r="L1498" t="s">
        <v>60</v>
      </c>
      <c r="M1498">
        <v>140000</v>
      </c>
      <c r="N1498"/>
      <c r="O1498" t="s">
        <v>3716</v>
      </c>
      <c r="P1498" t="s">
        <v>7300</v>
      </c>
    </row>
    <row r="1499" spans="1:16" x14ac:dyDescent="0.25">
      <c r="A1499" t="s">
        <v>2</v>
      </c>
      <c r="B1499" t="s">
        <v>2591</v>
      </c>
      <c r="C1499" t="s">
        <v>3689</v>
      </c>
      <c r="D1499" t="s">
        <v>155</v>
      </c>
      <c r="E1499" t="s">
        <v>59</v>
      </c>
      <c r="F1499" t="b">
        <v>0</v>
      </c>
      <c r="G1499" t="s">
        <v>77</v>
      </c>
      <c r="H1499" s="1">
        <v>46038.333564814813</v>
      </c>
      <c r="I1499" t="b">
        <v>1</v>
      </c>
      <c r="J1499" t="b">
        <v>0</v>
      </c>
      <c r="K1499" t="s">
        <v>41</v>
      </c>
      <c r="L1499" t="s">
        <v>74</v>
      </c>
      <c r="M1499"/>
      <c r="N1499">
        <v>27.25</v>
      </c>
      <c r="O1499" t="s">
        <v>155</v>
      </c>
      <c r="P1499" t="s">
        <v>219</v>
      </c>
    </row>
    <row r="1500" spans="1:16" x14ac:dyDescent="0.25">
      <c r="A1500" t="s">
        <v>1</v>
      </c>
      <c r="B1500" t="s">
        <v>342</v>
      </c>
      <c r="C1500" t="s">
        <v>81</v>
      </c>
      <c r="D1500" t="s">
        <v>4526</v>
      </c>
      <c r="E1500" t="s">
        <v>59</v>
      </c>
      <c r="F1500" t="b">
        <v>0</v>
      </c>
      <c r="G1500" t="s">
        <v>77</v>
      </c>
      <c r="H1500" s="1">
        <v>46038.334907407407</v>
      </c>
      <c r="I1500" t="b">
        <v>0</v>
      </c>
      <c r="J1500" t="b">
        <v>0</v>
      </c>
      <c r="K1500" t="s">
        <v>41</v>
      </c>
      <c r="L1500" t="s">
        <v>60</v>
      </c>
      <c r="M1500">
        <v>212000</v>
      </c>
      <c r="N1500"/>
      <c r="O1500" t="s">
        <v>4548</v>
      </c>
      <c r="P1500" t="s">
        <v>344</v>
      </c>
    </row>
    <row r="1501" spans="1:16" x14ac:dyDescent="0.25">
      <c r="A1501" t="s">
        <v>7</v>
      </c>
      <c r="B1501" t="s">
        <v>7301</v>
      </c>
      <c r="C1501" t="s">
        <v>630</v>
      </c>
      <c r="D1501" t="s">
        <v>4630</v>
      </c>
      <c r="E1501" t="s">
        <v>59</v>
      </c>
      <c r="F1501" t="b">
        <v>0</v>
      </c>
      <c r="G1501" t="s">
        <v>63</v>
      </c>
      <c r="H1501" s="1">
        <v>46038.357476851852</v>
      </c>
      <c r="I1501" t="b">
        <v>0</v>
      </c>
      <c r="J1501" t="b">
        <v>1</v>
      </c>
      <c r="K1501" t="s">
        <v>41</v>
      </c>
      <c r="L1501" t="s">
        <v>60</v>
      </c>
      <c r="M1501">
        <v>150000</v>
      </c>
      <c r="N1501"/>
      <c r="O1501" t="s">
        <v>3218</v>
      </c>
      <c r="P1501" t="s">
        <v>5792</v>
      </c>
    </row>
    <row r="1502" spans="1:16" x14ac:dyDescent="0.25">
      <c r="A1502" t="s">
        <v>0</v>
      </c>
      <c r="B1502" t="s">
        <v>7302</v>
      </c>
      <c r="C1502" t="s">
        <v>5717</v>
      </c>
      <c r="D1502" t="s">
        <v>4346</v>
      </c>
      <c r="E1502" t="s">
        <v>59</v>
      </c>
      <c r="F1502" t="b">
        <v>0</v>
      </c>
      <c r="G1502" t="s">
        <v>19</v>
      </c>
      <c r="H1502" s="1">
        <v>46038.377337962957</v>
      </c>
      <c r="I1502" t="b">
        <v>0</v>
      </c>
      <c r="J1502" t="b">
        <v>0</v>
      </c>
      <c r="K1502" t="s">
        <v>19</v>
      </c>
      <c r="L1502" t="s">
        <v>60</v>
      </c>
      <c r="M1502">
        <v>530000</v>
      </c>
      <c r="N1502"/>
      <c r="O1502" t="s">
        <v>7303</v>
      </c>
      <c r="P1502" t="s">
        <v>2583</v>
      </c>
    </row>
    <row r="1503" spans="1:16" x14ac:dyDescent="0.25">
      <c r="A1503" t="s">
        <v>3</v>
      </c>
      <c r="B1503" t="s">
        <v>1769</v>
      </c>
      <c r="C1503" t="s">
        <v>40</v>
      </c>
      <c r="D1503" t="s">
        <v>4526</v>
      </c>
      <c r="E1503" t="s">
        <v>59</v>
      </c>
      <c r="F1503" t="b">
        <v>0</v>
      </c>
      <c r="G1503" t="s">
        <v>40</v>
      </c>
      <c r="H1503" s="1">
        <v>46038.379953703698</v>
      </c>
      <c r="I1503" t="b">
        <v>1</v>
      </c>
      <c r="J1503" t="b">
        <v>0</v>
      </c>
      <c r="K1503" t="s">
        <v>40</v>
      </c>
      <c r="L1503" t="s">
        <v>60</v>
      </c>
      <c r="M1503">
        <v>62500</v>
      </c>
      <c r="N1503"/>
      <c r="O1503" t="s">
        <v>7304</v>
      </c>
      <c r="P1503" t="s">
        <v>161</v>
      </c>
    </row>
    <row r="1504" spans="1:16" x14ac:dyDescent="0.25">
      <c r="A1504" t="s">
        <v>0</v>
      </c>
      <c r="B1504" t="s">
        <v>298</v>
      </c>
      <c r="C1504" t="s">
        <v>3256</v>
      </c>
      <c r="D1504" t="s">
        <v>2360</v>
      </c>
      <c r="E1504" t="s">
        <v>72</v>
      </c>
      <c r="F1504" t="b">
        <v>0</v>
      </c>
      <c r="G1504" t="s">
        <v>65</v>
      </c>
      <c r="H1504" s="1">
        <v>46038.416701388887</v>
      </c>
      <c r="I1504" t="b">
        <v>0</v>
      </c>
      <c r="J1504" t="b">
        <v>1</v>
      </c>
      <c r="K1504" t="s">
        <v>41</v>
      </c>
      <c r="L1504" t="s">
        <v>60</v>
      </c>
      <c r="M1504">
        <v>120000</v>
      </c>
      <c r="N1504"/>
      <c r="O1504" t="s">
        <v>424</v>
      </c>
      <c r="P1504" t="s">
        <v>7305</v>
      </c>
    </row>
    <row r="1505" spans="1:16" x14ac:dyDescent="0.25">
      <c r="A1505" t="s">
        <v>2</v>
      </c>
      <c r="B1505" t="s">
        <v>4578</v>
      </c>
      <c r="C1505" t="s">
        <v>157</v>
      </c>
      <c r="D1505" t="s">
        <v>2360</v>
      </c>
      <c r="E1505" t="s">
        <v>72</v>
      </c>
      <c r="F1505" t="b">
        <v>0</v>
      </c>
      <c r="G1505" t="s">
        <v>77</v>
      </c>
      <c r="H1505" s="1">
        <v>46038.417812500003</v>
      </c>
      <c r="I1505" t="b">
        <v>0</v>
      </c>
      <c r="J1505" t="b">
        <v>1</v>
      </c>
      <c r="K1505" t="s">
        <v>41</v>
      </c>
      <c r="L1505" t="s">
        <v>60</v>
      </c>
      <c r="M1505">
        <v>214500</v>
      </c>
      <c r="N1505"/>
      <c r="O1505" t="s">
        <v>424</v>
      </c>
      <c r="P1505" t="s">
        <v>4579</v>
      </c>
    </row>
    <row r="1506" spans="1:16" x14ac:dyDescent="0.25">
      <c r="A1506" t="s">
        <v>4</v>
      </c>
      <c r="B1506" t="s">
        <v>7306</v>
      </c>
      <c r="C1506" t="s">
        <v>1614</v>
      </c>
      <c r="D1506" t="s">
        <v>4526</v>
      </c>
      <c r="E1506" t="s">
        <v>59</v>
      </c>
      <c r="F1506" t="b">
        <v>0</v>
      </c>
      <c r="G1506" t="s">
        <v>89</v>
      </c>
      <c r="H1506" s="1">
        <v>46038.418078703697</v>
      </c>
      <c r="I1506" t="b">
        <v>0</v>
      </c>
      <c r="J1506" t="b">
        <v>1</v>
      </c>
      <c r="K1506" t="s">
        <v>41</v>
      </c>
      <c r="L1506" t="s">
        <v>60</v>
      </c>
      <c r="M1506">
        <v>246000</v>
      </c>
      <c r="N1506"/>
      <c r="O1506" t="s">
        <v>3949</v>
      </c>
      <c r="P1506" t="s">
        <v>7307</v>
      </c>
    </row>
    <row r="1507" spans="1:16" x14ac:dyDescent="0.25">
      <c r="A1507" t="s">
        <v>1</v>
      </c>
      <c r="B1507" t="s">
        <v>629</v>
      </c>
      <c r="C1507" t="s">
        <v>6287</v>
      </c>
      <c r="D1507" t="s">
        <v>4630</v>
      </c>
      <c r="E1507" t="s">
        <v>59</v>
      </c>
      <c r="F1507" t="b">
        <v>0</v>
      </c>
      <c r="G1507" t="s">
        <v>73</v>
      </c>
      <c r="H1507" s="1">
        <v>46038.418298611112</v>
      </c>
      <c r="I1507" t="b">
        <v>0</v>
      </c>
      <c r="J1507" t="b">
        <v>1</v>
      </c>
      <c r="K1507" t="s">
        <v>41</v>
      </c>
      <c r="L1507" t="s">
        <v>60</v>
      </c>
      <c r="M1507">
        <v>89500</v>
      </c>
      <c r="N1507"/>
      <c r="O1507" t="s">
        <v>2934</v>
      </c>
      <c r="P1507" t="s">
        <v>954</v>
      </c>
    </row>
    <row r="1508" spans="1:16" x14ac:dyDescent="0.25">
      <c r="A1508" t="s">
        <v>1</v>
      </c>
      <c r="B1508" t="s">
        <v>1771</v>
      </c>
      <c r="C1508" t="s">
        <v>5795</v>
      </c>
      <c r="D1508" t="s">
        <v>7124</v>
      </c>
      <c r="E1508" t="s">
        <v>59</v>
      </c>
      <c r="F1508" t="b">
        <v>0</v>
      </c>
      <c r="G1508" t="s">
        <v>40</v>
      </c>
      <c r="H1508" s="1">
        <v>46038.421712962961</v>
      </c>
      <c r="I1508" t="b">
        <v>1</v>
      </c>
      <c r="J1508" t="b">
        <v>0</v>
      </c>
      <c r="K1508" t="s">
        <v>40</v>
      </c>
      <c r="L1508" t="s">
        <v>60</v>
      </c>
      <c r="M1508">
        <v>63000</v>
      </c>
      <c r="N1508"/>
      <c r="O1508" t="s">
        <v>7308</v>
      </c>
      <c r="P1508" t="s">
        <v>579</v>
      </c>
    </row>
    <row r="1509" spans="1:16" x14ac:dyDescent="0.25">
      <c r="A1509" t="s">
        <v>2</v>
      </c>
      <c r="B1509" t="s">
        <v>7309</v>
      </c>
      <c r="C1509" t="s">
        <v>955</v>
      </c>
      <c r="D1509" t="s">
        <v>5493</v>
      </c>
      <c r="E1509" t="s">
        <v>59</v>
      </c>
      <c r="F1509" t="b">
        <v>0</v>
      </c>
      <c r="G1509" t="s">
        <v>13</v>
      </c>
      <c r="H1509" s="1">
        <v>46038.422731481478</v>
      </c>
      <c r="I1509" t="b">
        <v>0</v>
      </c>
      <c r="J1509" t="b">
        <v>0</v>
      </c>
      <c r="K1509" t="s">
        <v>13</v>
      </c>
      <c r="L1509" t="s">
        <v>60</v>
      </c>
      <c r="M1509">
        <v>100000</v>
      </c>
      <c r="N1509"/>
      <c r="O1509" t="s">
        <v>1558</v>
      </c>
      <c r="P1509" t="s">
        <v>3204</v>
      </c>
    </row>
    <row r="1510" spans="1:16" x14ac:dyDescent="0.25">
      <c r="A1510" t="s">
        <v>4</v>
      </c>
      <c r="B1510" t="s">
        <v>6047</v>
      </c>
      <c r="C1510" t="s">
        <v>76</v>
      </c>
      <c r="D1510" t="s">
        <v>4526</v>
      </c>
      <c r="E1510" t="s">
        <v>59</v>
      </c>
      <c r="F1510" t="b">
        <v>1</v>
      </c>
      <c r="G1510" t="s">
        <v>13</v>
      </c>
      <c r="H1510" s="1">
        <v>46038.422812500001</v>
      </c>
      <c r="I1510" t="b">
        <v>0</v>
      </c>
      <c r="J1510" t="b">
        <v>0</v>
      </c>
      <c r="K1510" t="s">
        <v>13</v>
      </c>
      <c r="L1510" t="s">
        <v>74</v>
      </c>
      <c r="M1510"/>
      <c r="N1510">
        <v>50</v>
      </c>
      <c r="O1510" t="s">
        <v>1732</v>
      </c>
      <c r="P1510" t="s">
        <v>5996</v>
      </c>
    </row>
    <row r="1511" spans="1:16" x14ac:dyDescent="0.25">
      <c r="A1511" t="s">
        <v>6</v>
      </c>
      <c r="B1511" t="s">
        <v>7310</v>
      </c>
      <c r="C1511" t="s">
        <v>76</v>
      </c>
      <c r="D1511" t="s">
        <v>4526</v>
      </c>
      <c r="E1511" t="s">
        <v>59</v>
      </c>
      <c r="F1511" t="b">
        <v>1</v>
      </c>
      <c r="G1511" t="s">
        <v>68</v>
      </c>
      <c r="H1511" s="1">
        <v>46038.459004629629</v>
      </c>
      <c r="I1511" t="b">
        <v>0</v>
      </c>
      <c r="J1511" t="b">
        <v>0</v>
      </c>
      <c r="K1511" t="s">
        <v>41</v>
      </c>
      <c r="L1511" t="s">
        <v>60</v>
      </c>
      <c r="M1511">
        <v>127634.5</v>
      </c>
      <c r="N1511"/>
      <c r="O1511" t="s">
        <v>7311</v>
      </c>
      <c r="P1511" t="s">
        <v>7312</v>
      </c>
    </row>
    <row r="1512" spans="1:16" x14ac:dyDescent="0.25">
      <c r="A1512" t="s">
        <v>5</v>
      </c>
      <c r="B1512" t="s">
        <v>7313</v>
      </c>
      <c r="C1512" t="s">
        <v>2064</v>
      </c>
      <c r="D1512" t="s">
        <v>5018</v>
      </c>
      <c r="E1512" t="s">
        <v>59</v>
      </c>
      <c r="F1512" t="b">
        <v>0</v>
      </c>
      <c r="G1512" t="s">
        <v>13</v>
      </c>
      <c r="H1512" s="1">
        <v>46038.464398148149</v>
      </c>
      <c r="I1512" t="b">
        <v>0</v>
      </c>
      <c r="J1512" t="b">
        <v>0</v>
      </c>
      <c r="K1512" t="s">
        <v>13</v>
      </c>
      <c r="L1512" t="s">
        <v>74</v>
      </c>
      <c r="M1512"/>
      <c r="N1512">
        <v>72.300000000000011</v>
      </c>
      <c r="O1512" t="s">
        <v>410</v>
      </c>
      <c r="P1512" t="s">
        <v>7278</v>
      </c>
    </row>
    <row r="1513" spans="1:16" x14ac:dyDescent="0.25">
      <c r="A1513" t="s">
        <v>8</v>
      </c>
      <c r="B1513" t="s">
        <v>7314</v>
      </c>
      <c r="C1513" t="s">
        <v>396</v>
      </c>
      <c r="D1513" t="s">
        <v>4756</v>
      </c>
      <c r="E1513" t="s">
        <v>59</v>
      </c>
      <c r="F1513" t="b">
        <v>0</v>
      </c>
      <c r="G1513" t="s">
        <v>68</v>
      </c>
      <c r="H1513" s="1">
        <v>46038.500671296293</v>
      </c>
      <c r="I1513" t="b">
        <v>0</v>
      </c>
      <c r="J1513" t="b">
        <v>0</v>
      </c>
      <c r="K1513" t="s">
        <v>41</v>
      </c>
      <c r="L1513" t="s">
        <v>60</v>
      </c>
      <c r="M1513">
        <v>121650</v>
      </c>
      <c r="N1513"/>
      <c r="O1513" t="s">
        <v>699</v>
      </c>
      <c r="P1513" t="s">
        <v>261</v>
      </c>
    </row>
    <row r="1514" spans="1:16" x14ac:dyDescent="0.25">
      <c r="A1514" t="s">
        <v>9</v>
      </c>
      <c r="B1514" t="s">
        <v>7315</v>
      </c>
      <c r="C1514" t="s">
        <v>76</v>
      </c>
      <c r="D1514" t="s">
        <v>4633</v>
      </c>
      <c r="E1514" t="s">
        <v>59</v>
      </c>
      <c r="F1514" t="b">
        <v>1</v>
      </c>
      <c r="G1514" t="s">
        <v>33</v>
      </c>
      <c r="H1514" s="1">
        <v>46038.504710648151</v>
      </c>
      <c r="I1514" t="b">
        <v>0</v>
      </c>
      <c r="J1514" t="b">
        <v>0</v>
      </c>
      <c r="K1514" t="s">
        <v>33</v>
      </c>
      <c r="L1514" t="s">
        <v>60</v>
      </c>
      <c r="M1514">
        <v>75000</v>
      </c>
      <c r="N1514"/>
      <c r="O1514" t="s">
        <v>4633</v>
      </c>
    </row>
    <row r="1515" spans="1:16" x14ac:dyDescent="0.25">
      <c r="A1515" t="s">
        <v>1</v>
      </c>
      <c r="B1515" t="s">
        <v>316</v>
      </c>
      <c r="C1515" t="s">
        <v>189</v>
      </c>
      <c r="D1515" t="s">
        <v>4526</v>
      </c>
      <c r="E1515" t="s">
        <v>59</v>
      </c>
      <c r="F1515" t="b">
        <v>0</v>
      </c>
      <c r="G1515" t="s">
        <v>63</v>
      </c>
      <c r="H1515" s="1">
        <v>46038.52447916667</v>
      </c>
      <c r="I1515" t="b">
        <v>0</v>
      </c>
      <c r="J1515" t="b">
        <v>0</v>
      </c>
      <c r="K1515" t="s">
        <v>41</v>
      </c>
      <c r="L1515" t="s">
        <v>60</v>
      </c>
      <c r="M1515">
        <v>105000</v>
      </c>
      <c r="N1515"/>
      <c r="O1515" t="s">
        <v>480</v>
      </c>
      <c r="P1515" t="s">
        <v>7316</v>
      </c>
    </row>
    <row r="1516" spans="1:16" x14ac:dyDescent="0.25">
      <c r="A1516" t="s">
        <v>0</v>
      </c>
      <c r="B1516" t="s">
        <v>7317</v>
      </c>
      <c r="C1516" t="s">
        <v>1127</v>
      </c>
      <c r="D1516" t="s">
        <v>2360</v>
      </c>
      <c r="E1516" t="s">
        <v>59</v>
      </c>
      <c r="F1516" t="b">
        <v>0</v>
      </c>
      <c r="G1516" t="s">
        <v>65</v>
      </c>
      <c r="H1516" s="1">
        <v>46038.54173611111</v>
      </c>
      <c r="I1516" t="b">
        <v>0</v>
      </c>
      <c r="J1516" t="b">
        <v>1</v>
      </c>
      <c r="K1516" t="s">
        <v>41</v>
      </c>
      <c r="L1516" t="s">
        <v>60</v>
      </c>
      <c r="M1516">
        <v>70000</v>
      </c>
      <c r="N1516"/>
      <c r="O1516" t="s">
        <v>7318</v>
      </c>
      <c r="P1516" t="s">
        <v>219</v>
      </c>
    </row>
    <row r="1517" spans="1:16" x14ac:dyDescent="0.25">
      <c r="A1517" t="s">
        <v>6</v>
      </c>
      <c r="B1517" t="s">
        <v>7319</v>
      </c>
      <c r="C1517" t="s">
        <v>304</v>
      </c>
      <c r="D1517" t="s">
        <v>4562</v>
      </c>
      <c r="E1517" t="s">
        <v>59</v>
      </c>
      <c r="F1517" t="b">
        <v>0</v>
      </c>
      <c r="G1517" t="s">
        <v>77</v>
      </c>
      <c r="H1517" s="1">
        <v>46038.54277777778</v>
      </c>
      <c r="I1517" t="b">
        <v>0</v>
      </c>
      <c r="J1517" t="b">
        <v>1</v>
      </c>
      <c r="K1517" t="s">
        <v>41</v>
      </c>
      <c r="L1517" t="s">
        <v>60</v>
      </c>
      <c r="M1517">
        <v>155500</v>
      </c>
      <c r="N1517"/>
      <c r="O1517" t="s">
        <v>95</v>
      </c>
      <c r="P1517" t="s">
        <v>4835</v>
      </c>
    </row>
    <row r="1518" spans="1:16" x14ac:dyDescent="0.25">
      <c r="A1518" t="s">
        <v>0</v>
      </c>
      <c r="B1518" t="s">
        <v>7320</v>
      </c>
      <c r="C1518" t="s">
        <v>40</v>
      </c>
      <c r="D1518" t="s">
        <v>4526</v>
      </c>
      <c r="E1518" t="s">
        <v>59</v>
      </c>
      <c r="F1518" t="b">
        <v>0</v>
      </c>
      <c r="G1518" t="s">
        <v>40</v>
      </c>
      <c r="H1518" s="1">
        <v>46038.546585648153</v>
      </c>
      <c r="I1518" t="b">
        <v>0</v>
      </c>
      <c r="J1518" t="b">
        <v>0</v>
      </c>
      <c r="K1518" t="s">
        <v>40</v>
      </c>
      <c r="L1518" t="s">
        <v>60</v>
      </c>
      <c r="M1518">
        <v>40000</v>
      </c>
      <c r="N1518"/>
      <c r="O1518" t="s">
        <v>7321</v>
      </c>
      <c r="P1518" t="s">
        <v>2583</v>
      </c>
    </row>
    <row r="1519" spans="1:16" x14ac:dyDescent="0.25">
      <c r="A1519" t="s">
        <v>2</v>
      </c>
      <c r="B1519" t="s">
        <v>7322</v>
      </c>
      <c r="C1519" t="s">
        <v>79</v>
      </c>
      <c r="D1519" t="s">
        <v>4346</v>
      </c>
      <c r="E1519" t="s">
        <v>59</v>
      </c>
      <c r="F1519" t="b">
        <v>0</v>
      </c>
      <c r="G1519" t="s">
        <v>77</v>
      </c>
      <c r="H1519" s="1">
        <v>46038.584444444437</v>
      </c>
      <c r="I1519" t="b">
        <v>0</v>
      </c>
      <c r="J1519" t="b">
        <v>1</v>
      </c>
      <c r="K1519" t="s">
        <v>41</v>
      </c>
      <c r="L1519" t="s">
        <v>60</v>
      </c>
      <c r="M1519">
        <v>244000</v>
      </c>
      <c r="N1519"/>
      <c r="O1519" t="s">
        <v>1990</v>
      </c>
      <c r="P1519" t="s">
        <v>589</v>
      </c>
    </row>
    <row r="1520" spans="1:16" x14ac:dyDescent="0.25">
      <c r="A1520" t="s">
        <v>1</v>
      </c>
      <c r="B1520" t="s">
        <v>983</v>
      </c>
      <c r="C1520" t="s">
        <v>76</v>
      </c>
      <c r="D1520" t="s">
        <v>4622</v>
      </c>
      <c r="E1520" t="s">
        <v>88</v>
      </c>
      <c r="F1520" t="b">
        <v>1</v>
      </c>
      <c r="G1520" t="s">
        <v>65</v>
      </c>
      <c r="H1520" s="1">
        <v>46038.584861111107</v>
      </c>
      <c r="I1520" t="b">
        <v>1</v>
      </c>
      <c r="J1520" t="b">
        <v>1</v>
      </c>
      <c r="K1520" t="s">
        <v>41</v>
      </c>
      <c r="L1520" t="s">
        <v>60</v>
      </c>
      <c r="M1520">
        <v>135000</v>
      </c>
      <c r="N1520"/>
      <c r="O1520" t="s">
        <v>7226</v>
      </c>
      <c r="P1520" t="s">
        <v>7227</v>
      </c>
    </row>
    <row r="1521" spans="1:16" x14ac:dyDescent="0.25">
      <c r="A1521" t="s">
        <v>8</v>
      </c>
      <c r="B1521" t="s">
        <v>7323</v>
      </c>
      <c r="C1521" t="s">
        <v>76</v>
      </c>
      <c r="D1521" t="s">
        <v>4622</v>
      </c>
      <c r="E1521" t="s">
        <v>59</v>
      </c>
      <c r="F1521" t="b">
        <v>1</v>
      </c>
      <c r="G1521" t="s">
        <v>21</v>
      </c>
      <c r="H1521" s="1">
        <v>46038.589803240742</v>
      </c>
      <c r="I1521" t="b">
        <v>1</v>
      </c>
      <c r="J1521" t="b">
        <v>0</v>
      </c>
      <c r="K1521" t="s">
        <v>21</v>
      </c>
      <c r="L1521" t="s">
        <v>60</v>
      </c>
      <c r="M1521">
        <v>27000</v>
      </c>
      <c r="N1521"/>
      <c r="O1521" t="s">
        <v>7324</v>
      </c>
      <c r="P1521" t="s">
        <v>1234</v>
      </c>
    </row>
    <row r="1522" spans="1:16" x14ac:dyDescent="0.25">
      <c r="A1522" t="s">
        <v>5</v>
      </c>
      <c r="B1522" t="s">
        <v>5</v>
      </c>
      <c r="C1522" t="s">
        <v>76</v>
      </c>
      <c r="D1522" t="s">
        <v>4622</v>
      </c>
      <c r="E1522" t="s">
        <v>59</v>
      </c>
      <c r="F1522" t="b">
        <v>1</v>
      </c>
      <c r="G1522" t="s">
        <v>21</v>
      </c>
      <c r="H1522" s="1">
        <v>46038.589803240742</v>
      </c>
      <c r="I1522" t="b">
        <v>1</v>
      </c>
      <c r="J1522" t="b">
        <v>0</v>
      </c>
      <c r="K1522" t="s">
        <v>21</v>
      </c>
      <c r="L1522" t="s">
        <v>60</v>
      </c>
      <c r="M1522">
        <v>130000</v>
      </c>
      <c r="N1522"/>
      <c r="O1522" t="s">
        <v>3122</v>
      </c>
      <c r="P1522" t="s">
        <v>7325</v>
      </c>
    </row>
    <row r="1523" spans="1:16" x14ac:dyDescent="0.25">
      <c r="A1523" t="s">
        <v>2</v>
      </c>
      <c r="B1523" t="s">
        <v>7326</v>
      </c>
      <c r="C1523" t="s">
        <v>7327</v>
      </c>
      <c r="D1523" t="s">
        <v>2360</v>
      </c>
      <c r="E1523" t="s">
        <v>59</v>
      </c>
      <c r="F1523" t="b">
        <v>0</v>
      </c>
      <c r="G1523" t="s">
        <v>68</v>
      </c>
      <c r="H1523" s="1">
        <v>46038.625555555547</v>
      </c>
      <c r="I1523" t="b">
        <v>1</v>
      </c>
      <c r="J1523" t="b">
        <v>0</v>
      </c>
      <c r="K1523" t="s">
        <v>41</v>
      </c>
      <c r="L1523" t="s">
        <v>60</v>
      </c>
      <c r="M1523">
        <v>70000</v>
      </c>
      <c r="N1523"/>
      <c r="O1523" t="s">
        <v>7328</v>
      </c>
      <c r="P1523" t="s">
        <v>7329</v>
      </c>
    </row>
    <row r="1524" spans="1:16" x14ac:dyDescent="0.25">
      <c r="A1524" t="s">
        <v>0</v>
      </c>
      <c r="B1524" t="s">
        <v>7330</v>
      </c>
      <c r="C1524" t="s">
        <v>172</v>
      </c>
      <c r="D1524" t="s">
        <v>4526</v>
      </c>
      <c r="E1524" t="s">
        <v>59</v>
      </c>
      <c r="F1524" t="b">
        <v>0</v>
      </c>
      <c r="G1524" t="s">
        <v>68</v>
      </c>
      <c r="H1524" s="1">
        <v>46038.62568287037</v>
      </c>
      <c r="I1524" t="b">
        <v>0</v>
      </c>
      <c r="J1524" t="b">
        <v>1</v>
      </c>
      <c r="K1524" t="s">
        <v>41</v>
      </c>
      <c r="L1524" t="s">
        <v>60</v>
      </c>
      <c r="M1524">
        <v>312500</v>
      </c>
      <c r="N1524"/>
      <c r="O1524" t="s">
        <v>7331</v>
      </c>
    </row>
    <row r="1525" spans="1:16" x14ac:dyDescent="0.25">
      <c r="A1525" t="s">
        <v>6</v>
      </c>
      <c r="B1525" t="s">
        <v>7332</v>
      </c>
      <c r="C1525" t="s">
        <v>237</v>
      </c>
      <c r="D1525" t="s">
        <v>4526</v>
      </c>
      <c r="E1525" t="s">
        <v>59</v>
      </c>
      <c r="F1525" t="b">
        <v>0</v>
      </c>
      <c r="G1525" t="s">
        <v>89</v>
      </c>
      <c r="H1525" s="1">
        <v>46038.62641203704</v>
      </c>
      <c r="I1525" t="b">
        <v>0</v>
      </c>
      <c r="J1525" t="b">
        <v>0</v>
      </c>
      <c r="K1525" t="s">
        <v>41</v>
      </c>
      <c r="L1525" t="s">
        <v>60</v>
      </c>
      <c r="M1525">
        <v>135000</v>
      </c>
      <c r="N1525"/>
      <c r="O1525" t="s">
        <v>7333</v>
      </c>
      <c r="P1525" t="s">
        <v>6584</v>
      </c>
    </row>
    <row r="1526" spans="1:16" x14ac:dyDescent="0.25">
      <c r="A1526" t="s">
        <v>9</v>
      </c>
      <c r="B1526" t="s">
        <v>7334</v>
      </c>
      <c r="C1526" t="s">
        <v>76</v>
      </c>
      <c r="D1526" t="s">
        <v>4526</v>
      </c>
      <c r="E1526" t="s">
        <v>132</v>
      </c>
      <c r="F1526" t="b">
        <v>1</v>
      </c>
      <c r="G1526" t="s">
        <v>13</v>
      </c>
      <c r="H1526" s="1">
        <v>46038.631122685183</v>
      </c>
      <c r="I1526" t="b">
        <v>0</v>
      </c>
      <c r="J1526" t="b">
        <v>0</v>
      </c>
      <c r="K1526" t="s">
        <v>13</v>
      </c>
      <c r="L1526" t="s">
        <v>74</v>
      </c>
      <c r="M1526"/>
      <c r="N1526">
        <v>70</v>
      </c>
      <c r="O1526" t="s">
        <v>5046</v>
      </c>
      <c r="P1526" t="s">
        <v>1846</v>
      </c>
    </row>
    <row r="1527" spans="1:16" x14ac:dyDescent="0.25">
      <c r="A1527" t="s">
        <v>0</v>
      </c>
      <c r="B1527" t="s">
        <v>2380</v>
      </c>
      <c r="C1527" t="s">
        <v>901</v>
      </c>
      <c r="D1527" t="s">
        <v>4346</v>
      </c>
      <c r="E1527" t="s">
        <v>88</v>
      </c>
      <c r="F1527" t="b">
        <v>0</v>
      </c>
      <c r="G1527" t="s">
        <v>77</v>
      </c>
      <c r="H1527" s="1">
        <v>46038.666817129633</v>
      </c>
      <c r="I1527" t="b">
        <v>0</v>
      </c>
      <c r="J1527" t="b">
        <v>0</v>
      </c>
      <c r="K1527" t="s">
        <v>41</v>
      </c>
      <c r="L1527" t="s">
        <v>74</v>
      </c>
      <c r="M1527"/>
      <c r="N1527">
        <v>47.5</v>
      </c>
      <c r="O1527" t="s">
        <v>7335</v>
      </c>
      <c r="P1527" t="s">
        <v>7336</v>
      </c>
    </row>
    <row r="1528" spans="1:16" x14ac:dyDescent="0.25">
      <c r="A1528" t="s">
        <v>0</v>
      </c>
      <c r="B1528" t="s">
        <v>7337</v>
      </c>
      <c r="C1528" t="s">
        <v>7338</v>
      </c>
      <c r="D1528" t="s">
        <v>4526</v>
      </c>
      <c r="E1528" t="s">
        <v>88</v>
      </c>
      <c r="F1528" t="b">
        <v>0</v>
      </c>
      <c r="G1528" t="s">
        <v>40</v>
      </c>
      <c r="H1528" s="1">
        <v>46038.671620370369</v>
      </c>
      <c r="I1528" t="b">
        <v>1</v>
      </c>
      <c r="J1528" t="b">
        <v>0</v>
      </c>
      <c r="K1528" t="s">
        <v>40</v>
      </c>
      <c r="L1528" t="s">
        <v>60</v>
      </c>
      <c r="M1528">
        <v>32500</v>
      </c>
      <c r="N1528"/>
      <c r="O1528" t="s">
        <v>7339</v>
      </c>
      <c r="P1528" t="s">
        <v>219</v>
      </c>
    </row>
    <row r="1529" spans="1:16" x14ac:dyDescent="0.25">
      <c r="A1529" t="s">
        <v>0</v>
      </c>
      <c r="B1529" t="s">
        <v>7340</v>
      </c>
      <c r="C1529" t="s">
        <v>998</v>
      </c>
      <c r="D1529" t="s">
        <v>4526</v>
      </c>
      <c r="E1529" t="s">
        <v>88</v>
      </c>
      <c r="F1529" t="b">
        <v>0</v>
      </c>
      <c r="G1529" t="s">
        <v>65</v>
      </c>
      <c r="H1529" s="1">
        <v>46038.708402777767</v>
      </c>
      <c r="I1529" t="b">
        <v>0</v>
      </c>
      <c r="J1529" t="b">
        <v>0</v>
      </c>
      <c r="K1529" t="s">
        <v>41</v>
      </c>
      <c r="L1529" t="s">
        <v>74</v>
      </c>
      <c r="M1529"/>
      <c r="N1529">
        <v>31</v>
      </c>
      <c r="O1529" t="s">
        <v>7261</v>
      </c>
      <c r="P1529" t="s">
        <v>7341</v>
      </c>
    </row>
    <row r="1530" spans="1:16" x14ac:dyDescent="0.25">
      <c r="A1530" t="s">
        <v>0</v>
      </c>
      <c r="B1530" t="s">
        <v>0</v>
      </c>
      <c r="C1530" t="s">
        <v>7342</v>
      </c>
      <c r="D1530" t="s">
        <v>4346</v>
      </c>
      <c r="E1530" t="s">
        <v>59</v>
      </c>
      <c r="F1530" t="b">
        <v>0</v>
      </c>
      <c r="G1530" t="s">
        <v>65</v>
      </c>
      <c r="H1530" s="1">
        <v>46038.708402777767</v>
      </c>
      <c r="I1530" t="b">
        <v>1</v>
      </c>
      <c r="J1530" t="b">
        <v>1</v>
      </c>
      <c r="K1530" t="s">
        <v>41</v>
      </c>
      <c r="L1530" t="s">
        <v>60</v>
      </c>
      <c r="M1530">
        <v>52500</v>
      </c>
      <c r="N1530"/>
      <c r="O1530" t="s">
        <v>7343</v>
      </c>
      <c r="P1530" t="s">
        <v>1314</v>
      </c>
    </row>
    <row r="1531" spans="1:16" x14ac:dyDescent="0.25">
      <c r="A1531" t="s">
        <v>0</v>
      </c>
      <c r="B1531" t="s">
        <v>7344</v>
      </c>
      <c r="C1531" t="s">
        <v>4122</v>
      </c>
      <c r="D1531" t="s">
        <v>2360</v>
      </c>
      <c r="E1531" t="s">
        <v>59</v>
      </c>
      <c r="F1531" t="b">
        <v>0</v>
      </c>
      <c r="G1531" t="s">
        <v>77</v>
      </c>
      <c r="H1531" s="1">
        <v>46038.708483796298</v>
      </c>
      <c r="I1531" t="b">
        <v>1</v>
      </c>
      <c r="J1531" t="b">
        <v>0</v>
      </c>
      <c r="K1531" t="s">
        <v>41</v>
      </c>
      <c r="L1531" t="s">
        <v>74</v>
      </c>
      <c r="M1531"/>
      <c r="N1531">
        <v>32.5</v>
      </c>
      <c r="O1531" t="s">
        <v>7345</v>
      </c>
      <c r="P1531" t="s">
        <v>219</v>
      </c>
    </row>
    <row r="1532" spans="1:16" x14ac:dyDescent="0.25">
      <c r="A1532" t="s">
        <v>2</v>
      </c>
      <c r="B1532" t="s">
        <v>7346</v>
      </c>
      <c r="C1532" t="s">
        <v>369</v>
      </c>
      <c r="D1532" t="s">
        <v>5349</v>
      </c>
      <c r="E1532" t="s">
        <v>59</v>
      </c>
      <c r="F1532" t="b">
        <v>0</v>
      </c>
      <c r="G1532" t="s">
        <v>65</v>
      </c>
      <c r="H1532" s="1">
        <v>46038.709282407413</v>
      </c>
      <c r="I1532" t="b">
        <v>0</v>
      </c>
      <c r="J1532" t="b">
        <v>1</v>
      </c>
      <c r="K1532" t="s">
        <v>41</v>
      </c>
      <c r="L1532" t="s">
        <v>60</v>
      </c>
      <c r="M1532">
        <v>206062.5</v>
      </c>
      <c r="N1532"/>
      <c r="O1532" t="s">
        <v>168</v>
      </c>
    </row>
    <row r="1533" spans="1:16" x14ac:dyDescent="0.25">
      <c r="A1533" t="s">
        <v>2</v>
      </c>
      <c r="B1533" t="s">
        <v>7347</v>
      </c>
      <c r="C1533" t="s">
        <v>304</v>
      </c>
      <c r="D1533" t="s">
        <v>4756</v>
      </c>
      <c r="E1533" t="s">
        <v>59</v>
      </c>
      <c r="F1533" t="b">
        <v>0</v>
      </c>
      <c r="G1533" t="s">
        <v>77</v>
      </c>
      <c r="H1533" s="1">
        <v>46038.709479166668</v>
      </c>
      <c r="I1533" t="b">
        <v>0</v>
      </c>
      <c r="J1533" t="b">
        <v>1</v>
      </c>
      <c r="K1533" t="s">
        <v>41</v>
      </c>
      <c r="L1533" t="s">
        <v>60</v>
      </c>
      <c r="M1533">
        <v>230500</v>
      </c>
      <c r="N1533"/>
      <c r="O1533" t="s">
        <v>95</v>
      </c>
      <c r="P1533" t="s">
        <v>7348</v>
      </c>
    </row>
    <row r="1534" spans="1:16" x14ac:dyDescent="0.25">
      <c r="A1534" t="s">
        <v>1</v>
      </c>
      <c r="B1534" t="s">
        <v>7349</v>
      </c>
      <c r="C1534" t="s">
        <v>335</v>
      </c>
      <c r="D1534" t="s">
        <v>5667</v>
      </c>
      <c r="E1534" t="s">
        <v>59</v>
      </c>
      <c r="F1534" t="b">
        <v>0</v>
      </c>
      <c r="G1534" t="s">
        <v>65</v>
      </c>
      <c r="H1534" s="1">
        <v>46038.709861111107</v>
      </c>
      <c r="I1534" t="b">
        <v>0</v>
      </c>
      <c r="J1534" t="b">
        <v>1</v>
      </c>
      <c r="K1534" t="s">
        <v>41</v>
      </c>
      <c r="L1534" t="s">
        <v>60</v>
      </c>
      <c r="M1534">
        <v>208500</v>
      </c>
      <c r="N1534"/>
      <c r="O1534" t="s">
        <v>7350</v>
      </c>
      <c r="P1534" t="s">
        <v>7351</v>
      </c>
    </row>
    <row r="1535" spans="1:16" x14ac:dyDescent="0.25">
      <c r="A1535" t="s">
        <v>1</v>
      </c>
      <c r="B1535" t="s">
        <v>1977</v>
      </c>
      <c r="C1535" t="s">
        <v>4530</v>
      </c>
      <c r="D1535" t="s">
        <v>7352</v>
      </c>
      <c r="E1535" t="s">
        <v>88</v>
      </c>
      <c r="F1535" t="b">
        <v>0</v>
      </c>
      <c r="G1535" t="s">
        <v>40</v>
      </c>
      <c r="H1535" s="1">
        <v>46038.713402777779</v>
      </c>
      <c r="I1535" t="b">
        <v>1</v>
      </c>
      <c r="J1535" t="b">
        <v>0</v>
      </c>
      <c r="K1535" t="s">
        <v>40</v>
      </c>
      <c r="L1535" t="s">
        <v>74</v>
      </c>
      <c r="M1535"/>
      <c r="N1535">
        <v>21.25</v>
      </c>
      <c r="O1535" t="s">
        <v>7352</v>
      </c>
    </row>
    <row r="1536" spans="1:16" x14ac:dyDescent="0.25">
      <c r="A1536" t="s">
        <v>2</v>
      </c>
      <c r="B1536" t="s">
        <v>7353</v>
      </c>
      <c r="C1536" t="s">
        <v>13</v>
      </c>
      <c r="D1536" t="s">
        <v>4637</v>
      </c>
      <c r="E1536" t="s">
        <v>59</v>
      </c>
      <c r="F1536" t="b">
        <v>0</v>
      </c>
      <c r="G1536" t="s">
        <v>13</v>
      </c>
      <c r="H1536" s="1">
        <v>46038.714363425926</v>
      </c>
      <c r="I1536" t="b">
        <v>0</v>
      </c>
      <c r="J1536" t="b">
        <v>0</v>
      </c>
      <c r="K1536" t="s">
        <v>13</v>
      </c>
      <c r="L1536" t="s">
        <v>74</v>
      </c>
      <c r="M1536"/>
      <c r="N1536">
        <v>22.5</v>
      </c>
      <c r="O1536" t="s">
        <v>4596</v>
      </c>
      <c r="P1536" t="s">
        <v>7354</v>
      </c>
    </row>
    <row r="1537" spans="1:16" x14ac:dyDescent="0.25">
      <c r="A1537" t="s">
        <v>0</v>
      </c>
      <c r="B1537" t="s">
        <v>475</v>
      </c>
      <c r="C1537" t="s">
        <v>2906</v>
      </c>
      <c r="D1537" t="s">
        <v>4346</v>
      </c>
      <c r="E1537" t="s">
        <v>88</v>
      </c>
      <c r="F1537" t="b">
        <v>0</v>
      </c>
      <c r="G1537" t="s">
        <v>68</v>
      </c>
      <c r="H1537" s="1">
        <v>46038.750555555547</v>
      </c>
      <c r="I1537" t="b">
        <v>0</v>
      </c>
      <c r="J1537" t="b">
        <v>0</v>
      </c>
      <c r="K1537" t="s">
        <v>41</v>
      </c>
      <c r="L1537" t="s">
        <v>74</v>
      </c>
      <c r="M1537"/>
      <c r="N1537">
        <v>50</v>
      </c>
      <c r="O1537" t="s">
        <v>2627</v>
      </c>
      <c r="P1537" t="s">
        <v>7355</v>
      </c>
    </row>
    <row r="1538" spans="1:16" x14ac:dyDescent="0.25">
      <c r="A1538" t="s">
        <v>0</v>
      </c>
      <c r="B1538" t="s">
        <v>7356</v>
      </c>
      <c r="C1538" t="s">
        <v>3303</v>
      </c>
      <c r="D1538" t="s">
        <v>4526</v>
      </c>
      <c r="E1538" t="s">
        <v>88</v>
      </c>
      <c r="F1538" t="b">
        <v>0</v>
      </c>
      <c r="G1538" t="s">
        <v>68</v>
      </c>
      <c r="H1538" s="1">
        <v>46038.750590277778</v>
      </c>
      <c r="I1538" t="b">
        <v>0</v>
      </c>
      <c r="J1538" t="b">
        <v>0</v>
      </c>
      <c r="K1538" t="s">
        <v>41</v>
      </c>
      <c r="L1538" t="s">
        <v>74</v>
      </c>
      <c r="M1538"/>
      <c r="N1538">
        <v>55</v>
      </c>
      <c r="O1538" t="s">
        <v>7357</v>
      </c>
      <c r="P1538" t="s">
        <v>1738</v>
      </c>
    </row>
    <row r="1539" spans="1:16" x14ac:dyDescent="0.25">
      <c r="A1539" t="s">
        <v>2</v>
      </c>
      <c r="B1539" t="s">
        <v>7358</v>
      </c>
      <c r="C1539" t="s">
        <v>1240</v>
      </c>
      <c r="D1539" t="s">
        <v>4630</v>
      </c>
      <c r="E1539" t="s">
        <v>621</v>
      </c>
      <c r="F1539" t="b">
        <v>0</v>
      </c>
      <c r="G1539" t="s">
        <v>68</v>
      </c>
      <c r="H1539" s="1">
        <v>46038.751307870371</v>
      </c>
      <c r="I1539" t="b">
        <v>0</v>
      </c>
      <c r="J1539" t="b">
        <v>0</v>
      </c>
      <c r="K1539" t="s">
        <v>41</v>
      </c>
      <c r="L1539" t="s">
        <v>74</v>
      </c>
      <c r="M1539"/>
      <c r="N1539">
        <v>38.625</v>
      </c>
      <c r="O1539" t="s">
        <v>3028</v>
      </c>
      <c r="P1539" t="s">
        <v>1519</v>
      </c>
    </row>
    <row r="1540" spans="1:16" x14ac:dyDescent="0.25">
      <c r="A1540" t="s">
        <v>2</v>
      </c>
      <c r="B1540" t="s">
        <v>7359</v>
      </c>
      <c r="C1540" t="s">
        <v>498</v>
      </c>
      <c r="D1540" t="s">
        <v>5667</v>
      </c>
      <c r="E1540" t="s">
        <v>59</v>
      </c>
      <c r="F1540" t="b">
        <v>0</v>
      </c>
      <c r="G1540" t="s">
        <v>89</v>
      </c>
      <c r="H1540" s="1">
        <v>46038.75141203704</v>
      </c>
      <c r="I1540" t="b">
        <v>0</v>
      </c>
      <c r="J1540" t="b">
        <v>1</v>
      </c>
      <c r="K1540" t="s">
        <v>41</v>
      </c>
      <c r="L1540" t="s">
        <v>60</v>
      </c>
      <c r="M1540">
        <v>82300</v>
      </c>
      <c r="N1540"/>
      <c r="O1540" t="s">
        <v>116</v>
      </c>
      <c r="P1540" t="s">
        <v>7360</v>
      </c>
    </row>
    <row r="1541" spans="1:16" x14ac:dyDescent="0.25">
      <c r="A1541" t="s">
        <v>1</v>
      </c>
      <c r="B1541" t="s">
        <v>7271</v>
      </c>
      <c r="C1541" t="s">
        <v>204</v>
      </c>
      <c r="D1541" t="s">
        <v>4346</v>
      </c>
      <c r="E1541" t="s">
        <v>59</v>
      </c>
      <c r="F1541" t="b">
        <v>0</v>
      </c>
      <c r="G1541" t="s">
        <v>65</v>
      </c>
      <c r="H1541" s="1">
        <v>46038.751504629632</v>
      </c>
      <c r="I1541" t="b">
        <v>0</v>
      </c>
      <c r="J1541" t="b">
        <v>0</v>
      </c>
      <c r="K1541" t="s">
        <v>41</v>
      </c>
      <c r="L1541" t="s">
        <v>74</v>
      </c>
      <c r="M1541"/>
      <c r="N1541">
        <v>52.69</v>
      </c>
      <c r="O1541" t="s">
        <v>699</v>
      </c>
      <c r="P1541" t="s">
        <v>7361</v>
      </c>
    </row>
    <row r="1542" spans="1:16" x14ac:dyDescent="0.25">
      <c r="A1542" t="s">
        <v>1</v>
      </c>
      <c r="B1542" t="s">
        <v>7362</v>
      </c>
      <c r="C1542" t="s">
        <v>382</v>
      </c>
      <c r="D1542" t="s">
        <v>4346</v>
      </c>
      <c r="E1542" t="s">
        <v>88</v>
      </c>
      <c r="F1542" t="b">
        <v>0</v>
      </c>
      <c r="G1542" t="s">
        <v>77</v>
      </c>
      <c r="H1542" s="1">
        <v>46038.751574074071</v>
      </c>
      <c r="I1542" t="b">
        <v>0</v>
      </c>
      <c r="J1542" t="b">
        <v>0</v>
      </c>
      <c r="K1542" t="s">
        <v>41</v>
      </c>
      <c r="L1542" t="s">
        <v>74</v>
      </c>
      <c r="M1542"/>
      <c r="N1542">
        <v>40</v>
      </c>
      <c r="O1542" t="s">
        <v>7363</v>
      </c>
      <c r="P1542" t="s">
        <v>7364</v>
      </c>
    </row>
    <row r="1543" spans="1:16" x14ac:dyDescent="0.25">
      <c r="A1543" t="s">
        <v>4</v>
      </c>
      <c r="B1543" t="s">
        <v>552</v>
      </c>
      <c r="C1543" t="s">
        <v>79</v>
      </c>
      <c r="D1543" t="s">
        <v>4526</v>
      </c>
      <c r="E1543" t="s">
        <v>59</v>
      </c>
      <c r="F1543" t="b">
        <v>0</v>
      </c>
      <c r="G1543" t="s">
        <v>77</v>
      </c>
      <c r="H1543" s="1">
        <v>46038.751574074071</v>
      </c>
      <c r="I1543" t="b">
        <v>0</v>
      </c>
      <c r="J1543" t="b">
        <v>0</v>
      </c>
      <c r="K1543" t="s">
        <v>41</v>
      </c>
      <c r="L1543" t="s">
        <v>60</v>
      </c>
      <c r="M1543">
        <v>170000</v>
      </c>
      <c r="N1543"/>
      <c r="O1543" t="s">
        <v>7365</v>
      </c>
      <c r="P1543" t="s">
        <v>7366</v>
      </c>
    </row>
    <row r="1544" spans="1:16" x14ac:dyDescent="0.25">
      <c r="A1544" t="s">
        <v>0</v>
      </c>
      <c r="B1544" t="s">
        <v>2731</v>
      </c>
      <c r="C1544" t="s">
        <v>810</v>
      </c>
      <c r="D1544" t="s">
        <v>4526</v>
      </c>
      <c r="E1544" t="s">
        <v>59</v>
      </c>
      <c r="F1544" t="b">
        <v>0</v>
      </c>
      <c r="G1544" t="s">
        <v>77</v>
      </c>
      <c r="H1544" s="1">
        <v>46038.791817129633</v>
      </c>
      <c r="I1544" t="b">
        <v>0</v>
      </c>
      <c r="J1544" t="b">
        <v>1</v>
      </c>
      <c r="K1544" t="s">
        <v>41</v>
      </c>
      <c r="L1544" t="s">
        <v>60</v>
      </c>
      <c r="M1544">
        <v>65863</v>
      </c>
      <c r="N1544"/>
      <c r="O1544" t="s">
        <v>4987</v>
      </c>
    </row>
    <row r="1545" spans="1:16" x14ac:dyDescent="0.25">
      <c r="A1545" t="s">
        <v>2</v>
      </c>
      <c r="B1545" t="s">
        <v>2</v>
      </c>
      <c r="C1545" t="s">
        <v>7367</v>
      </c>
      <c r="D1545" t="s">
        <v>4526</v>
      </c>
      <c r="E1545" t="s">
        <v>59</v>
      </c>
      <c r="F1545" t="b">
        <v>0</v>
      </c>
      <c r="G1545" t="s">
        <v>68</v>
      </c>
      <c r="H1545" s="1">
        <v>46038.792337962957</v>
      </c>
      <c r="I1545" t="b">
        <v>0</v>
      </c>
      <c r="J1545" t="b">
        <v>0</v>
      </c>
      <c r="K1545" t="s">
        <v>41</v>
      </c>
      <c r="L1545" t="s">
        <v>60</v>
      </c>
      <c r="M1545">
        <v>137500</v>
      </c>
      <c r="N1545"/>
      <c r="O1545" t="s">
        <v>4743</v>
      </c>
      <c r="P1545" t="s">
        <v>7368</v>
      </c>
    </row>
    <row r="1546" spans="1:16" x14ac:dyDescent="0.25">
      <c r="A1546" t="s">
        <v>2</v>
      </c>
      <c r="B1546" t="s">
        <v>7369</v>
      </c>
      <c r="C1546" t="s">
        <v>112</v>
      </c>
      <c r="D1546" t="s">
        <v>4346</v>
      </c>
      <c r="E1546" t="s">
        <v>88</v>
      </c>
      <c r="F1546" t="b">
        <v>0</v>
      </c>
      <c r="G1546" t="s">
        <v>65</v>
      </c>
      <c r="H1546" s="1">
        <v>46038.792569444442</v>
      </c>
      <c r="I1546" t="b">
        <v>0</v>
      </c>
      <c r="J1546" t="b">
        <v>0</v>
      </c>
      <c r="K1546" t="s">
        <v>41</v>
      </c>
      <c r="L1546" t="s">
        <v>74</v>
      </c>
      <c r="M1546"/>
      <c r="N1546">
        <v>40</v>
      </c>
      <c r="O1546" t="s">
        <v>7363</v>
      </c>
      <c r="P1546" t="s">
        <v>7364</v>
      </c>
    </row>
    <row r="1547" spans="1:16" x14ac:dyDescent="0.25">
      <c r="A1547" t="s">
        <v>0</v>
      </c>
      <c r="B1547" t="s">
        <v>231</v>
      </c>
      <c r="C1547" t="s">
        <v>3056</v>
      </c>
      <c r="D1547" t="s">
        <v>5294</v>
      </c>
      <c r="E1547" t="s">
        <v>132</v>
      </c>
      <c r="F1547" t="b">
        <v>0</v>
      </c>
      <c r="G1547" t="s">
        <v>65</v>
      </c>
      <c r="H1547" s="1">
        <v>46038.833368055559</v>
      </c>
      <c r="I1547" t="b">
        <v>0</v>
      </c>
      <c r="J1547" t="b">
        <v>0</v>
      </c>
      <c r="K1547" t="s">
        <v>41</v>
      </c>
      <c r="L1547" t="s">
        <v>74</v>
      </c>
      <c r="M1547"/>
      <c r="N1547">
        <v>19.5</v>
      </c>
      <c r="O1547" t="s">
        <v>7370</v>
      </c>
      <c r="P1547" t="s">
        <v>2175</v>
      </c>
    </row>
    <row r="1548" spans="1:16" x14ac:dyDescent="0.25">
      <c r="A1548" t="s">
        <v>0</v>
      </c>
      <c r="B1548" t="s">
        <v>2731</v>
      </c>
      <c r="C1548" t="s">
        <v>515</v>
      </c>
      <c r="D1548" t="s">
        <v>4346</v>
      </c>
      <c r="E1548" t="s">
        <v>88</v>
      </c>
      <c r="F1548" t="b">
        <v>0</v>
      </c>
      <c r="G1548" t="s">
        <v>73</v>
      </c>
      <c r="H1548" s="1">
        <v>46038.833749999998</v>
      </c>
      <c r="I1548" t="b">
        <v>0</v>
      </c>
      <c r="J1548" t="b">
        <v>1</v>
      </c>
      <c r="K1548" t="s">
        <v>41</v>
      </c>
      <c r="L1548" t="s">
        <v>74</v>
      </c>
      <c r="M1548"/>
      <c r="N1548">
        <v>20.100000000000001</v>
      </c>
      <c r="O1548" t="s">
        <v>2012</v>
      </c>
      <c r="P1548" t="s">
        <v>7371</v>
      </c>
    </row>
    <row r="1549" spans="1:16" x14ac:dyDescent="0.25">
      <c r="A1549" t="s">
        <v>6</v>
      </c>
      <c r="B1549" t="s">
        <v>7372</v>
      </c>
      <c r="C1549" t="s">
        <v>112</v>
      </c>
      <c r="D1549" t="s">
        <v>2360</v>
      </c>
      <c r="E1549" t="s">
        <v>59</v>
      </c>
      <c r="F1549" t="b">
        <v>0</v>
      </c>
      <c r="G1549" t="s">
        <v>65</v>
      </c>
      <c r="H1549" s="1">
        <v>46038.834236111114</v>
      </c>
      <c r="I1549" t="b">
        <v>0</v>
      </c>
      <c r="J1549" t="b">
        <v>1</v>
      </c>
      <c r="K1549" t="s">
        <v>41</v>
      </c>
      <c r="L1549" t="s">
        <v>60</v>
      </c>
      <c r="M1549">
        <v>150000</v>
      </c>
      <c r="N1549"/>
      <c r="O1549" t="s">
        <v>1707</v>
      </c>
      <c r="P1549" t="s">
        <v>7373</v>
      </c>
    </row>
    <row r="1550" spans="1:16" x14ac:dyDescent="0.25">
      <c r="A1550" t="s">
        <v>0</v>
      </c>
      <c r="B1550" t="s">
        <v>7374</v>
      </c>
      <c r="C1550" t="s">
        <v>112</v>
      </c>
      <c r="D1550" t="s">
        <v>4526</v>
      </c>
      <c r="F1550" t="b">
        <v>0</v>
      </c>
      <c r="G1550" t="s">
        <v>65</v>
      </c>
      <c r="H1550" s="1">
        <v>46038.875034722223</v>
      </c>
      <c r="I1550" t="b">
        <v>0</v>
      </c>
      <c r="J1550" t="b">
        <v>1</v>
      </c>
      <c r="K1550" t="s">
        <v>41</v>
      </c>
      <c r="L1550" t="s">
        <v>74</v>
      </c>
      <c r="M1550"/>
      <c r="N1550">
        <v>19.03</v>
      </c>
      <c r="O1550" t="s">
        <v>186</v>
      </c>
      <c r="P1550" t="s">
        <v>7375</v>
      </c>
    </row>
    <row r="1551" spans="1:16" x14ac:dyDescent="0.25">
      <c r="A1551" t="s">
        <v>0</v>
      </c>
      <c r="B1551" t="s">
        <v>7376</v>
      </c>
      <c r="C1551" t="s">
        <v>971</v>
      </c>
      <c r="D1551" t="s">
        <v>4526</v>
      </c>
      <c r="E1551" t="s">
        <v>59</v>
      </c>
      <c r="F1551" t="b">
        <v>0</v>
      </c>
      <c r="G1551" t="s">
        <v>68</v>
      </c>
      <c r="H1551" s="1">
        <v>46038.875555555547</v>
      </c>
      <c r="I1551" t="b">
        <v>0</v>
      </c>
      <c r="J1551" t="b">
        <v>0</v>
      </c>
      <c r="K1551" t="s">
        <v>41</v>
      </c>
      <c r="L1551" t="s">
        <v>60</v>
      </c>
      <c r="M1551">
        <v>105000</v>
      </c>
      <c r="N1551"/>
      <c r="O1551" t="s">
        <v>1464</v>
      </c>
      <c r="P1551" t="s">
        <v>7377</v>
      </c>
    </row>
    <row r="1552" spans="1:16" x14ac:dyDescent="0.25">
      <c r="A1552" t="s">
        <v>2</v>
      </c>
      <c r="B1552" t="s">
        <v>158</v>
      </c>
      <c r="C1552" t="s">
        <v>71</v>
      </c>
      <c r="D1552" t="s">
        <v>4526</v>
      </c>
      <c r="E1552" t="s">
        <v>59</v>
      </c>
      <c r="F1552" t="b">
        <v>0</v>
      </c>
      <c r="G1552" t="s">
        <v>73</v>
      </c>
      <c r="H1552" s="1">
        <v>46038.876215277778</v>
      </c>
      <c r="I1552" t="b">
        <v>0</v>
      </c>
      <c r="J1552" t="b">
        <v>1</v>
      </c>
      <c r="K1552" t="s">
        <v>41</v>
      </c>
      <c r="L1552" t="s">
        <v>60</v>
      </c>
      <c r="M1552">
        <v>162000</v>
      </c>
      <c r="N1552"/>
      <c r="O1552" t="s">
        <v>7219</v>
      </c>
      <c r="P1552" t="s">
        <v>7378</v>
      </c>
    </row>
    <row r="1553" spans="1:16" x14ac:dyDescent="0.25">
      <c r="A1553" t="s">
        <v>1</v>
      </c>
      <c r="B1553" t="s">
        <v>7379</v>
      </c>
      <c r="C1553" t="s">
        <v>2868</v>
      </c>
      <c r="D1553" t="s">
        <v>4526</v>
      </c>
      <c r="E1553" t="s">
        <v>59</v>
      </c>
      <c r="F1553" t="b">
        <v>0</v>
      </c>
      <c r="G1553" t="s">
        <v>73</v>
      </c>
      <c r="H1553" s="1">
        <v>46038.876631944448</v>
      </c>
      <c r="I1553" t="b">
        <v>0</v>
      </c>
      <c r="J1553" t="b">
        <v>0</v>
      </c>
      <c r="K1553" t="s">
        <v>41</v>
      </c>
      <c r="L1553" t="s">
        <v>60</v>
      </c>
      <c r="M1553">
        <v>134000</v>
      </c>
      <c r="N1553"/>
      <c r="O1553" t="s">
        <v>1954</v>
      </c>
      <c r="P1553" t="s">
        <v>7380</v>
      </c>
    </row>
    <row r="1554" spans="1:16" x14ac:dyDescent="0.25">
      <c r="A1554" t="s">
        <v>3</v>
      </c>
      <c r="B1554" t="s">
        <v>3324</v>
      </c>
      <c r="C1554" t="s">
        <v>6924</v>
      </c>
      <c r="D1554" t="s">
        <v>4526</v>
      </c>
      <c r="E1554" t="s">
        <v>88</v>
      </c>
      <c r="F1554" t="b">
        <v>0</v>
      </c>
      <c r="G1554" t="s">
        <v>40</v>
      </c>
      <c r="H1554" s="1">
        <v>46038.879976851851</v>
      </c>
      <c r="I1554" t="b">
        <v>0</v>
      </c>
      <c r="J1554" t="b">
        <v>0</v>
      </c>
      <c r="K1554" t="s">
        <v>40</v>
      </c>
      <c r="L1554" t="s">
        <v>74</v>
      </c>
      <c r="M1554"/>
      <c r="N1554">
        <v>65</v>
      </c>
      <c r="O1554" t="s">
        <v>6925</v>
      </c>
      <c r="P1554" t="s">
        <v>7381</v>
      </c>
    </row>
    <row r="1555" spans="1:16" x14ac:dyDescent="0.25">
      <c r="A1555" t="s">
        <v>0</v>
      </c>
      <c r="B1555" t="s">
        <v>7382</v>
      </c>
      <c r="C1555" t="s">
        <v>338</v>
      </c>
      <c r="D1555" t="s">
        <v>4526</v>
      </c>
      <c r="E1555" t="s">
        <v>132</v>
      </c>
      <c r="F1555" t="b">
        <v>0</v>
      </c>
      <c r="G1555" t="s">
        <v>68</v>
      </c>
      <c r="H1555" s="1">
        <v>46038.95888888889</v>
      </c>
      <c r="I1555" t="b">
        <v>1</v>
      </c>
      <c r="J1555" t="b">
        <v>1</v>
      </c>
      <c r="K1555" t="s">
        <v>41</v>
      </c>
      <c r="L1555" t="s">
        <v>74</v>
      </c>
      <c r="M1555"/>
      <c r="N1555">
        <v>36.5</v>
      </c>
      <c r="O1555" t="s">
        <v>2277</v>
      </c>
      <c r="P1555" t="s">
        <v>7383</v>
      </c>
    </row>
    <row r="1556" spans="1:16" x14ac:dyDescent="0.25">
      <c r="A1556" t="s">
        <v>7</v>
      </c>
      <c r="B1556" t="s">
        <v>7384</v>
      </c>
      <c r="C1556" t="s">
        <v>76</v>
      </c>
      <c r="D1556" t="s">
        <v>4622</v>
      </c>
      <c r="E1556" t="s">
        <v>59</v>
      </c>
      <c r="F1556" t="b">
        <v>1</v>
      </c>
      <c r="G1556" t="s">
        <v>68</v>
      </c>
      <c r="H1556" s="1">
        <v>46038.95888888889</v>
      </c>
      <c r="I1556" t="b">
        <v>1</v>
      </c>
      <c r="J1556" t="b">
        <v>1</v>
      </c>
      <c r="K1556" t="s">
        <v>41</v>
      </c>
      <c r="L1556" t="s">
        <v>60</v>
      </c>
      <c r="M1556">
        <v>140000</v>
      </c>
      <c r="N1556"/>
      <c r="O1556" t="s">
        <v>7385</v>
      </c>
      <c r="P1556" t="s">
        <v>7386</v>
      </c>
    </row>
    <row r="1557" spans="1:16" x14ac:dyDescent="0.25">
      <c r="A1557" t="s">
        <v>2</v>
      </c>
      <c r="B1557" t="s">
        <v>7387</v>
      </c>
      <c r="C1557" t="s">
        <v>409</v>
      </c>
      <c r="D1557" t="s">
        <v>4526</v>
      </c>
      <c r="E1557" t="s">
        <v>59</v>
      </c>
      <c r="F1557" t="b">
        <v>0</v>
      </c>
      <c r="G1557" t="s">
        <v>68</v>
      </c>
      <c r="H1557" s="1">
        <v>46038.959652777783</v>
      </c>
      <c r="I1557" t="b">
        <v>0</v>
      </c>
      <c r="J1557" t="b">
        <v>1</v>
      </c>
      <c r="K1557" t="s">
        <v>41</v>
      </c>
      <c r="L1557" t="s">
        <v>60</v>
      </c>
      <c r="M1557">
        <v>120000</v>
      </c>
      <c r="N1557"/>
      <c r="O1557" t="s">
        <v>1167</v>
      </c>
      <c r="P1557" t="s">
        <v>7388</v>
      </c>
    </row>
    <row r="1558" spans="1:16" x14ac:dyDescent="0.25">
      <c r="A1558" t="s">
        <v>1</v>
      </c>
      <c r="B1558" t="s">
        <v>7389</v>
      </c>
      <c r="C1558" t="s">
        <v>13</v>
      </c>
      <c r="D1558" t="s">
        <v>4637</v>
      </c>
      <c r="E1558" t="s">
        <v>59</v>
      </c>
      <c r="F1558" t="b">
        <v>0</v>
      </c>
      <c r="G1558" t="s">
        <v>13</v>
      </c>
      <c r="H1558" s="1">
        <v>46038.964421296303</v>
      </c>
      <c r="I1558" t="b">
        <v>1</v>
      </c>
      <c r="J1558" t="b">
        <v>0</v>
      </c>
      <c r="K1558" t="s">
        <v>13</v>
      </c>
      <c r="L1558" t="s">
        <v>74</v>
      </c>
      <c r="M1558"/>
      <c r="N1558">
        <v>47.5</v>
      </c>
      <c r="O1558" t="s">
        <v>4596</v>
      </c>
      <c r="P1558" t="s">
        <v>7390</v>
      </c>
    </row>
    <row r="1559" spans="1:16" x14ac:dyDescent="0.25">
      <c r="A1559" t="s">
        <v>0</v>
      </c>
      <c r="B1559" t="s">
        <v>7391</v>
      </c>
      <c r="C1559" t="s">
        <v>172</v>
      </c>
      <c r="D1559" t="s">
        <v>584</v>
      </c>
      <c r="E1559" t="s">
        <v>72</v>
      </c>
      <c r="F1559" t="b">
        <v>0</v>
      </c>
      <c r="G1559" t="s">
        <v>68</v>
      </c>
      <c r="H1559" s="1">
        <v>46039.000671296293</v>
      </c>
      <c r="I1559" t="b">
        <v>0</v>
      </c>
      <c r="J1559" t="b">
        <v>0</v>
      </c>
      <c r="K1559" t="s">
        <v>41</v>
      </c>
      <c r="L1559" t="s">
        <v>74</v>
      </c>
      <c r="M1559"/>
      <c r="N1559">
        <v>25</v>
      </c>
      <c r="O1559" t="s">
        <v>584</v>
      </c>
      <c r="P1559" t="s">
        <v>2175</v>
      </c>
    </row>
    <row r="1560" spans="1:16" x14ac:dyDescent="0.25">
      <c r="A1560" t="s">
        <v>8</v>
      </c>
      <c r="B1560" t="s">
        <v>349</v>
      </c>
      <c r="C1560" t="s">
        <v>1263</v>
      </c>
      <c r="D1560" t="s">
        <v>4526</v>
      </c>
      <c r="E1560" t="s">
        <v>59</v>
      </c>
      <c r="F1560" t="b">
        <v>0</v>
      </c>
      <c r="G1560" t="s">
        <v>65</v>
      </c>
      <c r="H1560" s="1">
        <v>46039.00104166667</v>
      </c>
      <c r="I1560" t="b">
        <v>0</v>
      </c>
      <c r="J1560" t="b">
        <v>0</v>
      </c>
      <c r="K1560" t="s">
        <v>41</v>
      </c>
      <c r="L1560" t="s">
        <v>60</v>
      </c>
      <c r="M1560">
        <v>168000</v>
      </c>
      <c r="N1560"/>
      <c r="O1560" t="s">
        <v>7392</v>
      </c>
      <c r="P1560" t="s">
        <v>7393</v>
      </c>
    </row>
    <row r="1561" spans="1:16" x14ac:dyDescent="0.25">
      <c r="A1561" t="s">
        <v>2</v>
      </c>
      <c r="B1561" t="s">
        <v>7394</v>
      </c>
      <c r="C1561" t="s">
        <v>290</v>
      </c>
      <c r="D1561" t="s">
        <v>7395</v>
      </c>
      <c r="E1561" t="s">
        <v>59</v>
      </c>
      <c r="F1561" t="b">
        <v>0</v>
      </c>
      <c r="G1561" t="s">
        <v>77</v>
      </c>
      <c r="H1561" s="1">
        <v>46039.001111111109</v>
      </c>
      <c r="I1561" t="b">
        <v>0</v>
      </c>
      <c r="J1561" t="b">
        <v>1</v>
      </c>
      <c r="K1561" t="s">
        <v>41</v>
      </c>
      <c r="L1561" t="s">
        <v>74</v>
      </c>
      <c r="M1561"/>
      <c r="N1561">
        <v>81.490000000000009</v>
      </c>
      <c r="O1561" t="s">
        <v>3319</v>
      </c>
      <c r="P1561" t="s">
        <v>3870</v>
      </c>
    </row>
    <row r="1562" spans="1:16" x14ac:dyDescent="0.25">
      <c r="A1562" t="s">
        <v>1</v>
      </c>
      <c r="B1562" t="s">
        <v>7396</v>
      </c>
      <c r="C1562" t="s">
        <v>363</v>
      </c>
      <c r="D1562" t="s">
        <v>7397</v>
      </c>
      <c r="E1562" t="s">
        <v>88</v>
      </c>
      <c r="F1562" t="b">
        <v>0</v>
      </c>
      <c r="G1562" t="s">
        <v>65</v>
      </c>
      <c r="H1562" s="1">
        <v>46039.001527777778</v>
      </c>
      <c r="I1562" t="b">
        <v>1</v>
      </c>
      <c r="J1562" t="b">
        <v>1</v>
      </c>
      <c r="K1562" t="s">
        <v>41</v>
      </c>
      <c r="L1562" t="s">
        <v>74</v>
      </c>
      <c r="M1562"/>
      <c r="N1562">
        <v>71.5</v>
      </c>
      <c r="O1562" t="s">
        <v>299</v>
      </c>
      <c r="P1562" t="s">
        <v>7398</v>
      </c>
    </row>
    <row r="1563" spans="1:16" x14ac:dyDescent="0.25">
      <c r="A1563" t="s">
        <v>1</v>
      </c>
      <c r="B1563" t="s">
        <v>7399</v>
      </c>
      <c r="C1563" t="s">
        <v>947</v>
      </c>
      <c r="D1563" t="s">
        <v>4346</v>
      </c>
      <c r="E1563" t="s">
        <v>59</v>
      </c>
      <c r="F1563" t="b">
        <v>0</v>
      </c>
      <c r="G1563" t="s">
        <v>68</v>
      </c>
      <c r="H1563" s="1">
        <v>46039.00172453704</v>
      </c>
      <c r="I1563" t="b">
        <v>0</v>
      </c>
      <c r="J1563" t="b">
        <v>1</v>
      </c>
      <c r="K1563" t="s">
        <v>41</v>
      </c>
      <c r="L1563" t="s">
        <v>60</v>
      </c>
      <c r="M1563">
        <v>102500</v>
      </c>
      <c r="N1563"/>
      <c r="O1563" t="s">
        <v>7400</v>
      </c>
      <c r="P1563" t="s">
        <v>7401</v>
      </c>
    </row>
    <row r="1564" spans="1:16" x14ac:dyDescent="0.25">
      <c r="A1564" t="s">
        <v>0</v>
      </c>
      <c r="B1564" t="s">
        <v>7402</v>
      </c>
      <c r="C1564" t="s">
        <v>19</v>
      </c>
      <c r="D1564" t="s">
        <v>4518</v>
      </c>
      <c r="E1564" t="s">
        <v>59</v>
      </c>
      <c r="F1564" t="b">
        <v>0</v>
      </c>
      <c r="G1564" t="s">
        <v>19</v>
      </c>
      <c r="H1564" s="1">
        <v>46039.002395833333</v>
      </c>
      <c r="I1564" t="b">
        <v>1</v>
      </c>
      <c r="J1564" t="b">
        <v>0</v>
      </c>
      <c r="K1564" t="s">
        <v>19</v>
      </c>
      <c r="L1564" t="s">
        <v>60</v>
      </c>
      <c r="M1564">
        <v>50000</v>
      </c>
      <c r="N1564"/>
      <c r="O1564" t="s">
        <v>4519</v>
      </c>
    </row>
    <row r="1565" spans="1:16" x14ac:dyDescent="0.25">
      <c r="A1565" t="s">
        <v>4</v>
      </c>
      <c r="B1565" t="s">
        <v>7403</v>
      </c>
      <c r="C1565" t="s">
        <v>774</v>
      </c>
      <c r="D1565" t="s">
        <v>4526</v>
      </c>
      <c r="E1565" t="s">
        <v>59</v>
      </c>
      <c r="F1565" t="b">
        <v>0</v>
      </c>
      <c r="G1565" t="s">
        <v>77</v>
      </c>
      <c r="H1565" s="1">
        <v>46039.041921296302</v>
      </c>
      <c r="I1565" t="b">
        <v>0</v>
      </c>
      <c r="J1565" t="b">
        <v>1</v>
      </c>
      <c r="K1565" t="s">
        <v>41</v>
      </c>
      <c r="L1565" t="s">
        <v>74</v>
      </c>
      <c r="M1565"/>
      <c r="N1565">
        <v>42</v>
      </c>
      <c r="O1565" t="s">
        <v>7404</v>
      </c>
      <c r="P1565" t="s">
        <v>152</v>
      </c>
    </row>
    <row r="1566" spans="1:16" x14ac:dyDescent="0.25">
      <c r="A1566" t="s">
        <v>2</v>
      </c>
      <c r="B1566" t="s">
        <v>1446</v>
      </c>
      <c r="C1566" t="s">
        <v>332</v>
      </c>
      <c r="D1566" t="s">
        <v>4526</v>
      </c>
      <c r="E1566" t="s">
        <v>132</v>
      </c>
      <c r="F1566" t="b">
        <v>0</v>
      </c>
      <c r="G1566" t="s">
        <v>65</v>
      </c>
      <c r="H1566" s="1">
        <v>46039.042615740742</v>
      </c>
      <c r="I1566" t="b">
        <v>0</v>
      </c>
      <c r="J1566" t="b">
        <v>1</v>
      </c>
      <c r="K1566" t="s">
        <v>41</v>
      </c>
      <c r="L1566" t="s">
        <v>60</v>
      </c>
      <c r="M1566">
        <v>113700</v>
      </c>
      <c r="N1566"/>
      <c r="O1566" t="s">
        <v>4743</v>
      </c>
      <c r="P1566" t="s">
        <v>7405</v>
      </c>
    </row>
    <row r="1567" spans="1:16" x14ac:dyDescent="0.25">
      <c r="A1567" t="s">
        <v>6</v>
      </c>
      <c r="B1567" t="s">
        <v>7406</v>
      </c>
      <c r="C1567" t="s">
        <v>522</v>
      </c>
      <c r="D1567" t="s">
        <v>4526</v>
      </c>
      <c r="E1567" t="s">
        <v>59</v>
      </c>
      <c r="F1567" t="b">
        <v>0</v>
      </c>
      <c r="G1567" t="s">
        <v>77</v>
      </c>
      <c r="H1567" s="1">
        <v>46039.04277777778</v>
      </c>
      <c r="I1567" t="b">
        <v>0</v>
      </c>
      <c r="J1567" t="b">
        <v>0</v>
      </c>
      <c r="K1567" t="s">
        <v>41</v>
      </c>
      <c r="L1567" t="s">
        <v>60</v>
      </c>
      <c r="M1567">
        <v>150000</v>
      </c>
      <c r="N1567"/>
      <c r="O1567" t="s">
        <v>4277</v>
      </c>
      <c r="P1567" t="s">
        <v>7407</v>
      </c>
    </row>
    <row r="1568" spans="1:16" x14ac:dyDescent="0.25">
      <c r="A1568" t="s">
        <v>1</v>
      </c>
      <c r="B1568" t="s">
        <v>734</v>
      </c>
      <c r="C1568" t="s">
        <v>4415</v>
      </c>
      <c r="D1568" t="s">
        <v>2360</v>
      </c>
      <c r="E1568" t="s">
        <v>59</v>
      </c>
      <c r="F1568" t="b">
        <v>0</v>
      </c>
      <c r="G1568" t="s">
        <v>77</v>
      </c>
      <c r="H1568" s="1">
        <v>46039.043240740742</v>
      </c>
      <c r="I1568" t="b">
        <v>0</v>
      </c>
      <c r="J1568" t="b">
        <v>0</v>
      </c>
      <c r="K1568" t="s">
        <v>41</v>
      </c>
      <c r="L1568" t="s">
        <v>60</v>
      </c>
      <c r="M1568">
        <v>150000</v>
      </c>
      <c r="N1568"/>
      <c r="O1568" t="s">
        <v>7408</v>
      </c>
      <c r="P1568" t="s">
        <v>7409</v>
      </c>
    </row>
    <row r="1569" spans="1:16" x14ac:dyDescent="0.25">
      <c r="A1569" t="s">
        <v>7</v>
      </c>
      <c r="B1569" t="s">
        <v>7410</v>
      </c>
      <c r="C1569" t="s">
        <v>190</v>
      </c>
      <c r="D1569" t="s">
        <v>4756</v>
      </c>
      <c r="E1569" t="s">
        <v>59</v>
      </c>
      <c r="F1569" t="b">
        <v>0</v>
      </c>
      <c r="G1569" t="s">
        <v>73</v>
      </c>
      <c r="H1569" s="1">
        <v>46039.083749999998</v>
      </c>
      <c r="I1569" t="b">
        <v>0</v>
      </c>
      <c r="J1569" t="b">
        <v>0</v>
      </c>
      <c r="K1569" t="s">
        <v>41</v>
      </c>
      <c r="L1569" t="s">
        <v>60</v>
      </c>
      <c r="M1569">
        <v>102450</v>
      </c>
      <c r="N1569"/>
      <c r="O1569" t="s">
        <v>699</v>
      </c>
      <c r="P1569" t="s">
        <v>7411</v>
      </c>
    </row>
    <row r="1570" spans="1:16" x14ac:dyDescent="0.25">
      <c r="A1570" t="s">
        <v>1</v>
      </c>
      <c r="B1570" t="s">
        <v>7412</v>
      </c>
      <c r="C1570" t="s">
        <v>75</v>
      </c>
      <c r="D1570" t="s">
        <v>5667</v>
      </c>
      <c r="E1570" t="s">
        <v>59</v>
      </c>
      <c r="F1570" t="b">
        <v>0</v>
      </c>
      <c r="G1570" t="s">
        <v>65</v>
      </c>
      <c r="H1570" s="1">
        <v>46039.084861111107</v>
      </c>
      <c r="I1570" t="b">
        <v>0</v>
      </c>
      <c r="J1570" t="b">
        <v>1</v>
      </c>
      <c r="K1570" t="s">
        <v>41</v>
      </c>
      <c r="L1570" t="s">
        <v>60</v>
      </c>
      <c r="M1570">
        <v>195000</v>
      </c>
      <c r="N1570"/>
      <c r="O1570" t="s">
        <v>6947</v>
      </c>
      <c r="P1570" t="s">
        <v>5590</v>
      </c>
    </row>
    <row r="1571" spans="1:16" x14ac:dyDescent="0.25">
      <c r="A1571" t="s">
        <v>2</v>
      </c>
      <c r="B1571" t="s">
        <v>7413</v>
      </c>
      <c r="C1571" t="s">
        <v>7367</v>
      </c>
      <c r="D1571" t="s">
        <v>2360</v>
      </c>
      <c r="E1571" t="s">
        <v>59</v>
      </c>
      <c r="F1571" t="b">
        <v>0</v>
      </c>
      <c r="G1571" t="s">
        <v>68</v>
      </c>
      <c r="H1571" s="1">
        <v>46039.167337962957</v>
      </c>
      <c r="I1571" t="b">
        <v>0</v>
      </c>
      <c r="J1571" t="b">
        <v>1</v>
      </c>
      <c r="K1571" t="s">
        <v>41</v>
      </c>
      <c r="L1571" t="s">
        <v>60</v>
      </c>
      <c r="M1571">
        <v>73620</v>
      </c>
      <c r="N1571"/>
      <c r="O1571" t="s">
        <v>7414</v>
      </c>
      <c r="P1571" t="s">
        <v>325</v>
      </c>
    </row>
    <row r="1572" spans="1:16" x14ac:dyDescent="0.25">
      <c r="A1572" t="s">
        <v>1</v>
      </c>
      <c r="B1572" t="s">
        <v>7415</v>
      </c>
      <c r="C1572" t="s">
        <v>76</v>
      </c>
      <c r="D1572" t="s">
        <v>4622</v>
      </c>
      <c r="E1572" t="s">
        <v>59</v>
      </c>
      <c r="F1572" t="b">
        <v>1</v>
      </c>
      <c r="G1572" t="s">
        <v>89</v>
      </c>
      <c r="H1572" s="1">
        <v>46039.229629629634</v>
      </c>
      <c r="I1572" t="b">
        <v>1</v>
      </c>
      <c r="J1572" t="b">
        <v>1</v>
      </c>
      <c r="K1572" t="s">
        <v>41</v>
      </c>
      <c r="L1572" t="s">
        <v>60</v>
      </c>
      <c r="M1572">
        <v>161438</v>
      </c>
      <c r="N1572"/>
      <c r="O1572" t="s">
        <v>1822</v>
      </c>
      <c r="P1572" t="s">
        <v>7416</v>
      </c>
    </row>
    <row r="1573" spans="1:16" x14ac:dyDescent="0.25">
      <c r="A1573" t="s">
        <v>1</v>
      </c>
      <c r="B1573" t="s">
        <v>7417</v>
      </c>
      <c r="C1573" t="s">
        <v>695</v>
      </c>
      <c r="D1573" t="s">
        <v>6234</v>
      </c>
      <c r="E1573" t="s">
        <v>59</v>
      </c>
      <c r="F1573" t="b">
        <v>0</v>
      </c>
      <c r="G1573" t="s">
        <v>65</v>
      </c>
      <c r="H1573" s="1">
        <v>46039.292893518519</v>
      </c>
      <c r="I1573" t="b">
        <v>0</v>
      </c>
      <c r="J1573" t="b">
        <v>1</v>
      </c>
      <c r="K1573" t="s">
        <v>41</v>
      </c>
      <c r="L1573" t="s">
        <v>60</v>
      </c>
      <c r="M1573">
        <v>190000</v>
      </c>
      <c r="N1573"/>
      <c r="O1573" t="s">
        <v>696</v>
      </c>
      <c r="P1573" t="s">
        <v>1565</v>
      </c>
    </row>
    <row r="1574" spans="1:16" x14ac:dyDescent="0.25">
      <c r="A1574" t="s">
        <v>5</v>
      </c>
      <c r="B1574" t="s">
        <v>7418</v>
      </c>
      <c r="C1574" t="s">
        <v>1621</v>
      </c>
      <c r="D1574" t="s">
        <v>2360</v>
      </c>
      <c r="E1574" t="s">
        <v>59</v>
      </c>
      <c r="F1574" t="b">
        <v>0</v>
      </c>
      <c r="G1574" t="s">
        <v>65</v>
      </c>
      <c r="H1574" s="1">
        <v>46039.292939814812</v>
      </c>
      <c r="I1574" t="b">
        <v>0</v>
      </c>
      <c r="J1574" t="b">
        <v>1</v>
      </c>
      <c r="K1574" t="s">
        <v>41</v>
      </c>
      <c r="L1574" t="s">
        <v>60</v>
      </c>
      <c r="M1574">
        <v>248000</v>
      </c>
      <c r="N1574"/>
      <c r="O1574" t="s">
        <v>1172</v>
      </c>
      <c r="P1574" t="s">
        <v>2590</v>
      </c>
    </row>
    <row r="1575" spans="1:16" x14ac:dyDescent="0.25">
      <c r="A1575" t="s">
        <v>6</v>
      </c>
      <c r="B1575" t="s">
        <v>1289</v>
      </c>
      <c r="C1575" t="s">
        <v>1384</v>
      </c>
      <c r="D1575" t="s">
        <v>4526</v>
      </c>
      <c r="E1575" t="s">
        <v>59</v>
      </c>
      <c r="F1575" t="b">
        <v>0</v>
      </c>
      <c r="G1575" t="s">
        <v>65</v>
      </c>
      <c r="H1575" s="1">
        <v>46039.292974537027</v>
      </c>
      <c r="I1575" t="b">
        <v>0</v>
      </c>
      <c r="J1575" t="b">
        <v>1</v>
      </c>
      <c r="K1575" t="s">
        <v>41</v>
      </c>
      <c r="L1575" t="s">
        <v>60</v>
      </c>
      <c r="M1575">
        <v>196000</v>
      </c>
      <c r="N1575"/>
      <c r="O1575" t="s">
        <v>4548</v>
      </c>
      <c r="P1575" t="s">
        <v>7419</v>
      </c>
    </row>
    <row r="1576" spans="1:16" x14ac:dyDescent="0.25">
      <c r="A1576" t="s">
        <v>4</v>
      </c>
      <c r="B1576" t="s">
        <v>7420</v>
      </c>
      <c r="C1576" t="s">
        <v>489</v>
      </c>
      <c r="D1576" t="s">
        <v>2360</v>
      </c>
      <c r="E1576" t="s">
        <v>59</v>
      </c>
      <c r="F1576" t="b">
        <v>0</v>
      </c>
      <c r="G1576" t="s">
        <v>65</v>
      </c>
      <c r="H1576" s="1">
        <v>46039.293136574073</v>
      </c>
      <c r="I1576" t="b">
        <v>0</v>
      </c>
      <c r="J1576" t="b">
        <v>1</v>
      </c>
      <c r="K1576" t="s">
        <v>41</v>
      </c>
      <c r="L1576" t="s">
        <v>60</v>
      </c>
      <c r="M1576">
        <v>211000</v>
      </c>
      <c r="N1576"/>
      <c r="O1576" t="s">
        <v>7421</v>
      </c>
      <c r="P1576" t="s">
        <v>7422</v>
      </c>
    </row>
    <row r="1577" spans="1:16" x14ac:dyDescent="0.25">
      <c r="A1577" t="s">
        <v>1</v>
      </c>
      <c r="B1577" t="s">
        <v>7417</v>
      </c>
      <c r="C1577" t="s">
        <v>908</v>
      </c>
      <c r="D1577" t="s">
        <v>6234</v>
      </c>
      <c r="E1577" t="s">
        <v>59</v>
      </c>
      <c r="F1577" t="b">
        <v>0</v>
      </c>
      <c r="G1577" t="s">
        <v>77</v>
      </c>
      <c r="H1577" s="1">
        <v>46039.293356481481</v>
      </c>
      <c r="I1577" t="b">
        <v>0</v>
      </c>
      <c r="J1577" t="b">
        <v>1</v>
      </c>
      <c r="K1577" t="s">
        <v>41</v>
      </c>
      <c r="L1577" t="s">
        <v>60</v>
      </c>
      <c r="M1577">
        <v>190000</v>
      </c>
      <c r="N1577"/>
      <c r="O1577" t="s">
        <v>696</v>
      </c>
      <c r="P1577" t="s">
        <v>1565</v>
      </c>
    </row>
    <row r="1578" spans="1:16" x14ac:dyDescent="0.25">
      <c r="A1578" t="s">
        <v>9</v>
      </c>
      <c r="B1578" t="s">
        <v>7423</v>
      </c>
      <c r="C1578" t="s">
        <v>76</v>
      </c>
      <c r="D1578" t="s">
        <v>5251</v>
      </c>
      <c r="E1578" t="s">
        <v>88</v>
      </c>
      <c r="F1578" t="b">
        <v>1</v>
      </c>
      <c r="G1578" t="s">
        <v>12</v>
      </c>
      <c r="H1578" s="1">
        <v>46039.297106481477</v>
      </c>
      <c r="I1578" t="b">
        <v>0</v>
      </c>
      <c r="J1578" t="b">
        <v>0</v>
      </c>
      <c r="K1578" t="s">
        <v>12</v>
      </c>
      <c r="L1578" t="s">
        <v>60</v>
      </c>
      <c r="M1578">
        <v>45760</v>
      </c>
      <c r="N1578"/>
      <c r="O1578" t="s">
        <v>7424</v>
      </c>
      <c r="P1578" t="s">
        <v>261</v>
      </c>
    </row>
    <row r="1579" spans="1:16" x14ac:dyDescent="0.25">
      <c r="A1579" t="s">
        <v>3</v>
      </c>
      <c r="B1579" t="s">
        <v>7425</v>
      </c>
      <c r="C1579" t="s">
        <v>716</v>
      </c>
      <c r="D1579" t="s">
        <v>4526</v>
      </c>
      <c r="E1579" t="s">
        <v>59</v>
      </c>
      <c r="F1579" t="b">
        <v>0</v>
      </c>
      <c r="G1579" t="s">
        <v>63</v>
      </c>
      <c r="H1579" s="1">
        <v>46039.316562499997</v>
      </c>
      <c r="I1579" t="b">
        <v>0</v>
      </c>
      <c r="J1579" t="b">
        <v>1</v>
      </c>
      <c r="K1579" t="s">
        <v>41</v>
      </c>
      <c r="L1579" t="s">
        <v>60</v>
      </c>
      <c r="M1579">
        <v>98450</v>
      </c>
      <c r="N1579"/>
      <c r="O1579" t="s">
        <v>4548</v>
      </c>
      <c r="P1579" t="s">
        <v>7426</v>
      </c>
    </row>
    <row r="1580" spans="1:16" x14ac:dyDescent="0.25">
      <c r="A1580" t="s">
        <v>0</v>
      </c>
      <c r="B1580" t="s">
        <v>0</v>
      </c>
      <c r="C1580" t="s">
        <v>1837</v>
      </c>
      <c r="D1580" t="s">
        <v>4697</v>
      </c>
      <c r="E1580" t="s">
        <v>59</v>
      </c>
      <c r="F1580" t="b">
        <v>0</v>
      </c>
      <c r="G1580" t="s">
        <v>65</v>
      </c>
      <c r="H1580" s="1">
        <v>46039.333379629628</v>
      </c>
      <c r="I1580" t="b">
        <v>0</v>
      </c>
      <c r="J1580" t="b">
        <v>1</v>
      </c>
      <c r="K1580" t="s">
        <v>41</v>
      </c>
      <c r="L1580" t="s">
        <v>60</v>
      </c>
      <c r="M1580">
        <v>84975</v>
      </c>
      <c r="N1580"/>
      <c r="O1580" t="s">
        <v>1827</v>
      </c>
      <c r="P1580" t="s">
        <v>7427</v>
      </c>
    </row>
    <row r="1581" spans="1:16" x14ac:dyDescent="0.25">
      <c r="A1581" t="s">
        <v>3</v>
      </c>
      <c r="B1581" t="s">
        <v>7428</v>
      </c>
      <c r="C1581" t="s">
        <v>112</v>
      </c>
      <c r="D1581" t="s">
        <v>4569</v>
      </c>
      <c r="E1581" t="s">
        <v>59</v>
      </c>
      <c r="F1581" t="b">
        <v>0</v>
      </c>
      <c r="G1581" t="s">
        <v>65</v>
      </c>
      <c r="H1581" s="1">
        <v>46039.333981481483</v>
      </c>
      <c r="I1581" t="b">
        <v>0</v>
      </c>
      <c r="J1581" t="b">
        <v>1</v>
      </c>
      <c r="K1581" t="s">
        <v>41</v>
      </c>
      <c r="L1581" t="s">
        <v>74</v>
      </c>
      <c r="M1581"/>
      <c r="N1581">
        <v>74.040000000000006</v>
      </c>
      <c r="O1581" t="s">
        <v>343</v>
      </c>
      <c r="P1581" t="s">
        <v>7429</v>
      </c>
    </row>
    <row r="1582" spans="1:16" x14ac:dyDescent="0.25">
      <c r="A1582" t="s">
        <v>1</v>
      </c>
      <c r="B1582" t="s">
        <v>7430</v>
      </c>
      <c r="C1582" t="s">
        <v>190</v>
      </c>
      <c r="D1582" t="s">
        <v>4346</v>
      </c>
      <c r="E1582" t="s">
        <v>59</v>
      </c>
      <c r="F1582" t="b">
        <v>0</v>
      </c>
      <c r="G1582" t="s">
        <v>77</v>
      </c>
      <c r="H1582" s="1">
        <v>46039.335092592592</v>
      </c>
      <c r="I1582" t="b">
        <v>1</v>
      </c>
      <c r="J1582" t="b">
        <v>1</v>
      </c>
      <c r="K1582" t="s">
        <v>41</v>
      </c>
      <c r="L1582" t="s">
        <v>60</v>
      </c>
      <c r="M1582">
        <v>155500</v>
      </c>
      <c r="N1582"/>
      <c r="O1582" t="s">
        <v>1183</v>
      </c>
      <c r="P1582" t="s">
        <v>7431</v>
      </c>
    </row>
    <row r="1583" spans="1:16" x14ac:dyDescent="0.25">
      <c r="A1583" t="s">
        <v>5</v>
      </c>
      <c r="B1583" t="s">
        <v>7418</v>
      </c>
      <c r="C1583" t="s">
        <v>998</v>
      </c>
      <c r="D1583" t="s">
        <v>4526</v>
      </c>
      <c r="E1583" t="s">
        <v>59</v>
      </c>
      <c r="F1583" t="b">
        <v>0</v>
      </c>
      <c r="G1583" t="s">
        <v>65</v>
      </c>
      <c r="H1583" s="1">
        <v>46039.376226851848</v>
      </c>
      <c r="I1583" t="b">
        <v>0</v>
      </c>
      <c r="J1583" t="b">
        <v>1</v>
      </c>
      <c r="K1583" t="s">
        <v>41</v>
      </c>
      <c r="L1583" t="s">
        <v>60</v>
      </c>
      <c r="M1583">
        <v>232000</v>
      </c>
      <c r="N1583"/>
      <c r="O1583" t="s">
        <v>1172</v>
      </c>
      <c r="P1583" t="s">
        <v>7432</v>
      </c>
    </row>
    <row r="1584" spans="1:16" x14ac:dyDescent="0.25">
      <c r="A1584" t="s">
        <v>6</v>
      </c>
      <c r="B1584" t="s">
        <v>7433</v>
      </c>
      <c r="C1584" t="s">
        <v>112</v>
      </c>
      <c r="D1584" t="s">
        <v>4625</v>
      </c>
      <c r="E1584" t="s">
        <v>59</v>
      </c>
      <c r="F1584" t="b">
        <v>0</v>
      </c>
      <c r="G1584" t="s">
        <v>65</v>
      </c>
      <c r="H1584" s="1">
        <v>46039.417233796303</v>
      </c>
      <c r="I1584" t="b">
        <v>0</v>
      </c>
      <c r="J1584" t="b">
        <v>1</v>
      </c>
      <c r="K1584" t="s">
        <v>41</v>
      </c>
      <c r="L1584" t="s">
        <v>60</v>
      </c>
      <c r="M1584">
        <v>200000</v>
      </c>
      <c r="N1584"/>
      <c r="O1584" t="s">
        <v>7434</v>
      </c>
      <c r="P1584" t="s">
        <v>1187</v>
      </c>
    </row>
    <row r="1585" spans="1:16" x14ac:dyDescent="0.25">
      <c r="A1585" t="s">
        <v>5</v>
      </c>
      <c r="B1585" t="s">
        <v>5</v>
      </c>
      <c r="C1585" t="s">
        <v>3174</v>
      </c>
      <c r="D1585" t="s">
        <v>4526</v>
      </c>
      <c r="E1585" t="s">
        <v>59</v>
      </c>
      <c r="F1585" t="b">
        <v>0</v>
      </c>
      <c r="G1585" t="s">
        <v>65</v>
      </c>
      <c r="H1585" s="1">
        <v>46039.418182870373</v>
      </c>
      <c r="I1585" t="b">
        <v>0</v>
      </c>
      <c r="J1585" t="b">
        <v>0</v>
      </c>
      <c r="K1585" t="s">
        <v>41</v>
      </c>
      <c r="L1585" t="s">
        <v>60</v>
      </c>
      <c r="M1585">
        <v>125000</v>
      </c>
      <c r="N1585"/>
      <c r="O1585" t="s">
        <v>7435</v>
      </c>
      <c r="P1585" t="s">
        <v>7436</v>
      </c>
    </row>
    <row r="1586" spans="1:16" x14ac:dyDescent="0.25">
      <c r="A1586" t="s">
        <v>3</v>
      </c>
      <c r="B1586" t="s">
        <v>7437</v>
      </c>
      <c r="C1586" t="s">
        <v>112</v>
      </c>
      <c r="D1586" t="s">
        <v>4526</v>
      </c>
      <c r="E1586" t="s">
        <v>59</v>
      </c>
      <c r="F1586" t="b">
        <v>0</v>
      </c>
      <c r="G1586" t="s">
        <v>65</v>
      </c>
      <c r="H1586" s="1">
        <v>46039.458379629628</v>
      </c>
      <c r="I1586" t="b">
        <v>0</v>
      </c>
      <c r="J1586" t="b">
        <v>1</v>
      </c>
      <c r="K1586" t="s">
        <v>41</v>
      </c>
      <c r="L1586" t="s">
        <v>60</v>
      </c>
      <c r="M1586">
        <v>86900</v>
      </c>
      <c r="N1586"/>
      <c r="O1586" t="s">
        <v>7438</v>
      </c>
      <c r="P1586" t="s">
        <v>219</v>
      </c>
    </row>
    <row r="1587" spans="1:16" x14ac:dyDescent="0.25">
      <c r="A1587" t="s">
        <v>1</v>
      </c>
      <c r="B1587" t="s">
        <v>7439</v>
      </c>
      <c r="C1587" t="s">
        <v>7440</v>
      </c>
      <c r="D1587" t="s">
        <v>2360</v>
      </c>
      <c r="E1587" t="s">
        <v>621</v>
      </c>
      <c r="F1587" t="b">
        <v>0</v>
      </c>
      <c r="G1587" t="s">
        <v>65</v>
      </c>
      <c r="H1587" s="1">
        <v>46039.459803240738</v>
      </c>
      <c r="I1587" t="b">
        <v>0</v>
      </c>
      <c r="J1587" t="b">
        <v>0</v>
      </c>
      <c r="K1587" t="s">
        <v>41</v>
      </c>
      <c r="L1587" t="s">
        <v>74</v>
      </c>
      <c r="M1587"/>
      <c r="N1587">
        <v>26.5</v>
      </c>
      <c r="O1587" t="s">
        <v>3674</v>
      </c>
      <c r="P1587" t="s">
        <v>7441</v>
      </c>
    </row>
    <row r="1588" spans="1:16" x14ac:dyDescent="0.25">
      <c r="A1588" t="s">
        <v>1</v>
      </c>
      <c r="B1588" t="s">
        <v>7442</v>
      </c>
      <c r="C1588" t="s">
        <v>952</v>
      </c>
      <c r="D1588" t="s">
        <v>4526</v>
      </c>
      <c r="E1588" t="s">
        <v>59</v>
      </c>
      <c r="F1588" t="b">
        <v>0</v>
      </c>
      <c r="G1588" t="s">
        <v>65</v>
      </c>
      <c r="H1588" s="1">
        <v>46039.459826388891</v>
      </c>
      <c r="I1588" t="b">
        <v>1</v>
      </c>
      <c r="J1588" t="b">
        <v>1</v>
      </c>
      <c r="K1588" t="s">
        <v>41</v>
      </c>
      <c r="L1588" t="s">
        <v>60</v>
      </c>
      <c r="M1588">
        <v>114690.54</v>
      </c>
      <c r="N1588"/>
      <c r="O1588" t="s">
        <v>6254</v>
      </c>
      <c r="P1588" t="s">
        <v>7443</v>
      </c>
    </row>
    <row r="1589" spans="1:16" x14ac:dyDescent="0.25">
      <c r="A1589" t="s">
        <v>1</v>
      </c>
      <c r="B1589" t="s">
        <v>7444</v>
      </c>
      <c r="C1589" t="s">
        <v>1614</v>
      </c>
      <c r="D1589" t="s">
        <v>4526</v>
      </c>
      <c r="E1589" t="s">
        <v>59</v>
      </c>
      <c r="F1589" t="b">
        <v>0</v>
      </c>
      <c r="G1589" t="s">
        <v>65</v>
      </c>
      <c r="H1589" s="1">
        <v>46039.459849537037</v>
      </c>
      <c r="I1589" t="b">
        <v>0</v>
      </c>
      <c r="J1589" t="b">
        <v>0</v>
      </c>
      <c r="K1589" t="s">
        <v>41</v>
      </c>
      <c r="L1589" t="s">
        <v>60</v>
      </c>
      <c r="M1589">
        <v>145070.92499999999</v>
      </c>
      <c r="N1589"/>
      <c r="O1589" t="s">
        <v>7097</v>
      </c>
      <c r="P1589" t="s">
        <v>7445</v>
      </c>
    </row>
    <row r="1590" spans="1:16" x14ac:dyDescent="0.25">
      <c r="A1590" t="s">
        <v>0</v>
      </c>
      <c r="B1590" t="s">
        <v>7446</v>
      </c>
      <c r="C1590" t="s">
        <v>304</v>
      </c>
      <c r="D1590" t="s">
        <v>4526</v>
      </c>
      <c r="E1590" t="s">
        <v>59</v>
      </c>
      <c r="F1590" t="b">
        <v>0</v>
      </c>
      <c r="G1590" t="s">
        <v>89</v>
      </c>
      <c r="H1590" s="1">
        <v>46039.461030092592</v>
      </c>
      <c r="I1590" t="b">
        <v>0</v>
      </c>
      <c r="J1590" t="b">
        <v>1</v>
      </c>
      <c r="K1590" t="s">
        <v>41</v>
      </c>
      <c r="L1590" t="s">
        <v>60</v>
      </c>
      <c r="M1590">
        <v>120000</v>
      </c>
      <c r="N1590"/>
      <c r="O1590" t="s">
        <v>2377</v>
      </c>
      <c r="P1590" t="s">
        <v>7447</v>
      </c>
    </row>
    <row r="1591" spans="1:16" x14ac:dyDescent="0.25">
      <c r="A1591" t="s">
        <v>1</v>
      </c>
      <c r="B1591" t="s">
        <v>1</v>
      </c>
      <c r="C1591" t="s">
        <v>7448</v>
      </c>
      <c r="D1591" t="s">
        <v>4587</v>
      </c>
      <c r="E1591" t="s">
        <v>59</v>
      </c>
      <c r="F1591" t="b">
        <v>0</v>
      </c>
      <c r="G1591" t="s">
        <v>65</v>
      </c>
      <c r="H1591" s="1">
        <v>46039.501273148147</v>
      </c>
      <c r="I1591" t="b">
        <v>0</v>
      </c>
      <c r="J1591" t="b">
        <v>1</v>
      </c>
      <c r="K1591" t="s">
        <v>41</v>
      </c>
      <c r="L1591" t="s">
        <v>60</v>
      </c>
      <c r="M1591">
        <v>140000</v>
      </c>
      <c r="N1591"/>
      <c r="O1591" t="s">
        <v>7449</v>
      </c>
      <c r="P1591" t="s">
        <v>7450</v>
      </c>
    </row>
    <row r="1592" spans="1:16" x14ac:dyDescent="0.25">
      <c r="A1592" t="s">
        <v>1</v>
      </c>
      <c r="B1592" t="s">
        <v>7451</v>
      </c>
      <c r="C1592" t="s">
        <v>330</v>
      </c>
      <c r="D1592" t="s">
        <v>4526</v>
      </c>
      <c r="E1592" t="s">
        <v>59</v>
      </c>
      <c r="F1592" t="b">
        <v>0</v>
      </c>
      <c r="G1592" t="s">
        <v>65</v>
      </c>
      <c r="H1592" s="1">
        <v>46039.501597222217</v>
      </c>
      <c r="I1592" t="b">
        <v>0</v>
      </c>
      <c r="J1592" t="b">
        <v>1</v>
      </c>
      <c r="K1592" t="s">
        <v>41</v>
      </c>
      <c r="L1592" t="s">
        <v>60</v>
      </c>
      <c r="M1592">
        <v>113100</v>
      </c>
      <c r="N1592"/>
      <c r="O1592" t="s">
        <v>4052</v>
      </c>
    </row>
    <row r="1593" spans="1:16" x14ac:dyDescent="0.25">
      <c r="A1593" t="s">
        <v>0</v>
      </c>
      <c r="B1593" t="s">
        <v>7230</v>
      </c>
      <c r="C1593" t="s">
        <v>500</v>
      </c>
      <c r="D1593" t="s">
        <v>4756</v>
      </c>
      <c r="E1593" t="s">
        <v>59</v>
      </c>
      <c r="F1593" t="b">
        <v>0</v>
      </c>
      <c r="G1593" t="s">
        <v>13</v>
      </c>
      <c r="H1593" s="1">
        <v>46039.521782407413</v>
      </c>
      <c r="I1593" t="b">
        <v>0</v>
      </c>
      <c r="J1593" t="b">
        <v>0</v>
      </c>
      <c r="K1593" t="s">
        <v>13</v>
      </c>
      <c r="L1593" t="s">
        <v>60</v>
      </c>
      <c r="M1593">
        <v>107500</v>
      </c>
      <c r="N1593"/>
      <c r="O1593" t="s">
        <v>7452</v>
      </c>
      <c r="P1593" t="s">
        <v>7453</v>
      </c>
    </row>
    <row r="1594" spans="1:16" x14ac:dyDescent="0.25">
      <c r="A1594" t="s">
        <v>1</v>
      </c>
      <c r="B1594" t="s">
        <v>7415</v>
      </c>
      <c r="C1594" t="s">
        <v>76</v>
      </c>
      <c r="D1594" t="s">
        <v>5251</v>
      </c>
      <c r="E1594" t="s">
        <v>59</v>
      </c>
      <c r="F1594" t="b">
        <v>1</v>
      </c>
      <c r="G1594" t="s">
        <v>77</v>
      </c>
      <c r="H1594" s="1">
        <v>46039.543391203697</v>
      </c>
      <c r="I1594" t="b">
        <v>1</v>
      </c>
      <c r="J1594" t="b">
        <v>1</v>
      </c>
      <c r="K1594" t="s">
        <v>41</v>
      </c>
      <c r="L1594" t="s">
        <v>60</v>
      </c>
      <c r="M1594">
        <v>161438</v>
      </c>
      <c r="N1594"/>
      <c r="O1594" t="s">
        <v>1822</v>
      </c>
      <c r="P1594" t="s">
        <v>7416</v>
      </c>
    </row>
    <row r="1595" spans="1:16" x14ac:dyDescent="0.25">
      <c r="A1595" t="s">
        <v>2</v>
      </c>
      <c r="B1595" t="s">
        <v>7454</v>
      </c>
      <c r="C1595" t="s">
        <v>218</v>
      </c>
      <c r="D1595" t="s">
        <v>4756</v>
      </c>
      <c r="E1595" t="s">
        <v>59</v>
      </c>
      <c r="F1595" t="b">
        <v>0</v>
      </c>
      <c r="G1595" t="s">
        <v>63</v>
      </c>
      <c r="H1595" s="1">
        <v>46039.566747685189</v>
      </c>
      <c r="I1595" t="b">
        <v>0</v>
      </c>
      <c r="J1595" t="b">
        <v>0</v>
      </c>
      <c r="K1595" t="s">
        <v>41</v>
      </c>
      <c r="L1595" t="s">
        <v>60</v>
      </c>
      <c r="M1595">
        <v>139000</v>
      </c>
      <c r="N1595"/>
      <c r="O1595" t="s">
        <v>321</v>
      </c>
    </row>
    <row r="1596" spans="1:16" x14ac:dyDescent="0.25">
      <c r="A1596" t="s">
        <v>0</v>
      </c>
      <c r="B1596" t="s">
        <v>1550</v>
      </c>
      <c r="C1596" t="s">
        <v>320</v>
      </c>
      <c r="D1596" t="s">
        <v>4526</v>
      </c>
      <c r="E1596" t="s">
        <v>59</v>
      </c>
      <c r="F1596" t="b">
        <v>0</v>
      </c>
      <c r="G1596" t="s">
        <v>73</v>
      </c>
      <c r="H1596" s="1">
        <v>46039.625219907408</v>
      </c>
      <c r="I1596" t="b">
        <v>0</v>
      </c>
      <c r="J1596" t="b">
        <v>1</v>
      </c>
      <c r="K1596" t="s">
        <v>41</v>
      </c>
      <c r="L1596" t="s">
        <v>60</v>
      </c>
      <c r="M1596">
        <v>110000</v>
      </c>
      <c r="N1596"/>
      <c r="O1596" t="s">
        <v>6889</v>
      </c>
      <c r="P1596" t="s">
        <v>219</v>
      </c>
    </row>
    <row r="1597" spans="1:16" x14ac:dyDescent="0.25">
      <c r="A1597" t="s">
        <v>6</v>
      </c>
      <c r="B1597" t="s">
        <v>7455</v>
      </c>
      <c r="C1597" t="s">
        <v>194</v>
      </c>
      <c r="D1597" t="s">
        <v>4751</v>
      </c>
      <c r="E1597" t="s">
        <v>59</v>
      </c>
      <c r="F1597" t="b">
        <v>0</v>
      </c>
      <c r="G1597" t="s">
        <v>65</v>
      </c>
      <c r="H1597" s="1">
        <v>46039.625717592593</v>
      </c>
      <c r="I1597" t="b">
        <v>0</v>
      </c>
      <c r="J1597" t="b">
        <v>1</v>
      </c>
      <c r="K1597" t="s">
        <v>41</v>
      </c>
      <c r="L1597" t="s">
        <v>60</v>
      </c>
      <c r="M1597">
        <v>150500</v>
      </c>
      <c r="N1597"/>
      <c r="O1597" t="s">
        <v>982</v>
      </c>
      <c r="P1597" t="s">
        <v>7456</v>
      </c>
    </row>
    <row r="1598" spans="1:16" x14ac:dyDescent="0.25">
      <c r="A1598" t="s">
        <v>0</v>
      </c>
      <c r="B1598" t="s">
        <v>7457</v>
      </c>
      <c r="C1598" t="s">
        <v>13</v>
      </c>
      <c r="D1598" t="s">
        <v>4637</v>
      </c>
      <c r="F1598" t="b">
        <v>0</v>
      </c>
      <c r="G1598" t="s">
        <v>13</v>
      </c>
      <c r="H1598" s="1">
        <v>46039.646655092591</v>
      </c>
      <c r="I1598" t="b">
        <v>1</v>
      </c>
      <c r="J1598" t="b">
        <v>0</v>
      </c>
      <c r="K1598" t="s">
        <v>13</v>
      </c>
      <c r="L1598" t="s">
        <v>74</v>
      </c>
      <c r="M1598"/>
      <c r="N1598">
        <v>74.5</v>
      </c>
      <c r="O1598" t="s">
        <v>4596</v>
      </c>
      <c r="P1598" t="s">
        <v>219</v>
      </c>
    </row>
    <row r="1599" spans="1:16" x14ac:dyDescent="0.25">
      <c r="A1599" t="s">
        <v>1</v>
      </c>
      <c r="B1599" t="s">
        <v>7299</v>
      </c>
      <c r="C1599" t="s">
        <v>246</v>
      </c>
      <c r="D1599" t="s">
        <v>4756</v>
      </c>
      <c r="E1599" t="s">
        <v>59</v>
      </c>
      <c r="F1599" t="b">
        <v>0</v>
      </c>
      <c r="G1599" t="s">
        <v>65</v>
      </c>
      <c r="H1599" s="1">
        <v>46039.667361111111</v>
      </c>
      <c r="I1599" t="b">
        <v>0</v>
      </c>
      <c r="J1599" t="b">
        <v>1</v>
      </c>
      <c r="K1599" t="s">
        <v>41</v>
      </c>
      <c r="L1599" t="s">
        <v>60</v>
      </c>
      <c r="M1599">
        <v>140000</v>
      </c>
      <c r="N1599"/>
      <c r="O1599" t="s">
        <v>7458</v>
      </c>
      <c r="P1599" t="s">
        <v>7300</v>
      </c>
    </row>
    <row r="1600" spans="1:16" x14ac:dyDescent="0.25">
      <c r="A1600" t="s">
        <v>0</v>
      </c>
      <c r="B1600" t="s">
        <v>6215</v>
      </c>
      <c r="C1600" t="s">
        <v>5273</v>
      </c>
      <c r="D1600" t="s">
        <v>7459</v>
      </c>
      <c r="E1600" t="s">
        <v>59</v>
      </c>
      <c r="F1600" t="b">
        <v>0</v>
      </c>
      <c r="G1600" t="s">
        <v>40</v>
      </c>
      <c r="H1600" s="1">
        <v>46039.672662037039</v>
      </c>
      <c r="I1600" t="b">
        <v>0</v>
      </c>
      <c r="J1600" t="b">
        <v>0</v>
      </c>
      <c r="K1600" t="s">
        <v>40</v>
      </c>
      <c r="L1600" t="s">
        <v>60</v>
      </c>
      <c r="M1600">
        <v>47500</v>
      </c>
      <c r="N1600"/>
      <c r="O1600" t="s">
        <v>7459</v>
      </c>
      <c r="P1600" t="s">
        <v>7460</v>
      </c>
    </row>
    <row r="1601" spans="1:16" x14ac:dyDescent="0.25">
      <c r="A1601" t="s">
        <v>2</v>
      </c>
      <c r="B1601" t="s">
        <v>7461</v>
      </c>
      <c r="C1601" t="s">
        <v>952</v>
      </c>
      <c r="D1601" t="s">
        <v>4526</v>
      </c>
      <c r="E1601" t="s">
        <v>59</v>
      </c>
      <c r="F1601" t="b">
        <v>0</v>
      </c>
      <c r="G1601" t="s">
        <v>68</v>
      </c>
      <c r="H1601" s="1">
        <v>46039.708645833343</v>
      </c>
      <c r="I1601" t="b">
        <v>0</v>
      </c>
      <c r="J1601" t="b">
        <v>1</v>
      </c>
      <c r="K1601" t="s">
        <v>41</v>
      </c>
      <c r="L1601" t="s">
        <v>60</v>
      </c>
      <c r="M1601">
        <v>200000</v>
      </c>
      <c r="N1601"/>
      <c r="O1601" t="s">
        <v>7462</v>
      </c>
      <c r="P1601" t="s">
        <v>1738</v>
      </c>
    </row>
    <row r="1602" spans="1:16" x14ac:dyDescent="0.25">
      <c r="A1602" t="s">
        <v>0</v>
      </c>
      <c r="B1602" t="s">
        <v>2666</v>
      </c>
      <c r="C1602" t="s">
        <v>4220</v>
      </c>
      <c r="D1602" t="s">
        <v>4756</v>
      </c>
      <c r="E1602" t="s">
        <v>59</v>
      </c>
      <c r="F1602" t="b">
        <v>0</v>
      </c>
      <c r="G1602" t="s">
        <v>89</v>
      </c>
      <c r="H1602" s="1">
        <v>46039.708784722221</v>
      </c>
      <c r="I1602" t="b">
        <v>1</v>
      </c>
      <c r="J1602" t="b">
        <v>0</v>
      </c>
      <c r="K1602" t="s">
        <v>41</v>
      </c>
      <c r="L1602" t="s">
        <v>60</v>
      </c>
      <c r="M1602">
        <v>135000</v>
      </c>
      <c r="N1602"/>
      <c r="O1602" t="s">
        <v>7463</v>
      </c>
      <c r="P1602" t="s">
        <v>464</v>
      </c>
    </row>
    <row r="1603" spans="1:16" x14ac:dyDescent="0.25">
      <c r="A1603" t="s">
        <v>1</v>
      </c>
      <c r="B1603" t="s">
        <v>7464</v>
      </c>
      <c r="C1603" t="s">
        <v>147</v>
      </c>
      <c r="D1603" t="s">
        <v>4526</v>
      </c>
      <c r="E1603" t="s">
        <v>59</v>
      </c>
      <c r="F1603" t="b">
        <v>0</v>
      </c>
      <c r="G1603" t="s">
        <v>65</v>
      </c>
      <c r="H1603" s="1">
        <v>46039.709560185183</v>
      </c>
      <c r="I1603" t="b">
        <v>0</v>
      </c>
      <c r="J1603" t="b">
        <v>0</v>
      </c>
      <c r="K1603" t="s">
        <v>41</v>
      </c>
      <c r="L1603" t="s">
        <v>60</v>
      </c>
      <c r="M1603">
        <v>132500</v>
      </c>
      <c r="N1603"/>
      <c r="O1603" t="s">
        <v>7465</v>
      </c>
      <c r="P1603" t="s">
        <v>7466</v>
      </c>
    </row>
    <row r="1604" spans="1:16" x14ac:dyDescent="0.25">
      <c r="A1604" t="s">
        <v>6</v>
      </c>
      <c r="B1604" t="s">
        <v>7467</v>
      </c>
      <c r="C1604" t="s">
        <v>162</v>
      </c>
      <c r="D1604" t="s">
        <v>4756</v>
      </c>
      <c r="E1604" t="s">
        <v>59</v>
      </c>
      <c r="F1604" t="b">
        <v>0</v>
      </c>
      <c r="G1604" t="s">
        <v>73</v>
      </c>
      <c r="H1604" s="1">
        <v>46039.750219907408</v>
      </c>
      <c r="I1604" t="b">
        <v>0</v>
      </c>
      <c r="J1604" t="b">
        <v>1</v>
      </c>
      <c r="K1604" t="s">
        <v>41</v>
      </c>
      <c r="L1604" t="s">
        <v>60</v>
      </c>
      <c r="M1604">
        <v>202312.5</v>
      </c>
      <c r="N1604"/>
      <c r="O1604" t="s">
        <v>596</v>
      </c>
      <c r="P1604" t="s">
        <v>7468</v>
      </c>
    </row>
    <row r="1605" spans="1:16" x14ac:dyDescent="0.25">
      <c r="A1605" t="s">
        <v>2</v>
      </c>
      <c r="B1605" t="s">
        <v>7358</v>
      </c>
      <c r="C1605" t="s">
        <v>112</v>
      </c>
      <c r="D1605" t="s">
        <v>4526</v>
      </c>
      <c r="E1605" t="s">
        <v>621</v>
      </c>
      <c r="F1605" t="b">
        <v>0</v>
      </c>
      <c r="G1605" t="s">
        <v>65</v>
      </c>
      <c r="H1605" s="1">
        <v>46039.750567129631</v>
      </c>
      <c r="I1605" t="b">
        <v>0</v>
      </c>
      <c r="J1605" t="b">
        <v>0</v>
      </c>
      <c r="K1605" t="s">
        <v>41</v>
      </c>
      <c r="L1605" t="s">
        <v>74</v>
      </c>
      <c r="M1605"/>
      <c r="N1605">
        <v>38.625</v>
      </c>
      <c r="O1605" t="s">
        <v>3028</v>
      </c>
      <c r="P1605" t="s">
        <v>7469</v>
      </c>
    </row>
    <row r="1606" spans="1:16" x14ac:dyDescent="0.25">
      <c r="A1606" t="s">
        <v>1</v>
      </c>
      <c r="B1606" t="s">
        <v>316</v>
      </c>
      <c r="C1606" t="s">
        <v>198</v>
      </c>
      <c r="D1606" t="s">
        <v>4526</v>
      </c>
      <c r="E1606" t="s">
        <v>88</v>
      </c>
      <c r="F1606" t="b">
        <v>0</v>
      </c>
      <c r="G1606" t="s">
        <v>65</v>
      </c>
      <c r="H1606" s="1">
        <v>46039.792916666673</v>
      </c>
      <c r="I1606" t="b">
        <v>0</v>
      </c>
      <c r="J1606" t="b">
        <v>1</v>
      </c>
      <c r="K1606" t="s">
        <v>41</v>
      </c>
      <c r="L1606" t="s">
        <v>60</v>
      </c>
      <c r="M1606">
        <v>152500</v>
      </c>
      <c r="N1606"/>
      <c r="O1606" t="s">
        <v>1459</v>
      </c>
      <c r="P1606" t="s">
        <v>7470</v>
      </c>
    </row>
    <row r="1607" spans="1:16" x14ac:dyDescent="0.25">
      <c r="A1607" t="s">
        <v>1</v>
      </c>
      <c r="B1607" t="s">
        <v>7471</v>
      </c>
      <c r="C1607" t="s">
        <v>612</v>
      </c>
      <c r="D1607" t="s">
        <v>4756</v>
      </c>
      <c r="E1607" t="s">
        <v>59</v>
      </c>
      <c r="F1607" t="b">
        <v>0</v>
      </c>
      <c r="G1607" t="s">
        <v>65</v>
      </c>
      <c r="H1607" s="1">
        <v>46039.793020833327</v>
      </c>
      <c r="I1607" t="b">
        <v>0</v>
      </c>
      <c r="J1607" t="b">
        <v>0</v>
      </c>
      <c r="K1607" t="s">
        <v>41</v>
      </c>
      <c r="L1607" t="s">
        <v>60</v>
      </c>
      <c r="M1607">
        <v>135000</v>
      </c>
      <c r="N1607"/>
      <c r="O1607" t="s">
        <v>3085</v>
      </c>
      <c r="P1607" t="s">
        <v>7472</v>
      </c>
    </row>
    <row r="1608" spans="1:16" x14ac:dyDescent="0.25">
      <c r="A1608" t="s">
        <v>3</v>
      </c>
      <c r="B1608" t="s">
        <v>7473</v>
      </c>
      <c r="C1608" t="s">
        <v>13</v>
      </c>
      <c r="D1608" t="s">
        <v>4637</v>
      </c>
      <c r="E1608" t="s">
        <v>59</v>
      </c>
      <c r="F1608" t="b">
        <v>0</v>
      </c>
      <c r="G1608" t="s">
        <v>13</v>
      </c>
      <c r="H1608" s="1">
        <v>46039.813321759262</v>
      </c>
      <c r="I1608" t="b">
        <v>1</v>
      </c>
      <c r="J1608" t="b">
        <v>0</v>
      </c>
      <c r="K1608" t="s">
        <v>13</v>
      </c>
      <c r="L1608" t="s">
        <v>74</v>
      </c>
      <c r="M1608"/>
      <c r="N1608">
        <v>38</v>
      </c>
      <c r="O1608" t="s">
        <v>4596</v>
      </c>
    </row>
    <row r="1609" spans="1:16" x14ac:dyDescent="0.25">
      <c r="A1609" t="s">
        <v>0</v>
      </c>
      <c r="B1609" t="s">
        <v>7474</v>
      </c>
      <c r="C1609" t="s">
        <v>1614</v>
      </c>
      <c r="D1609" t="s">
        <v>4526</v>
      </c>
      <c r="E1609" t="s">
        <v>59</v>
      </c>
      <c r="F1609" t="b">
        <v>0</v>
      </c>
      <c r="G1609" t="s">
        <v>89</v>
      </c>
      <c r="H1609" s="1">
        <v>46039.833819444437</v>
      </c>
      <c r="I1609" t="b">
        <v>0</v>
      </c>
      <c r="J1609" t="b">
        <v>1</v>
      </c>
      <c r="K1609" t="s">
        <v>41</v>
      </c>
      <c r="L1609" t="s">
        <v>60</v>
      </c>
      <c r="M1609">
        <v>120500</v>
      </c>
      <c r="N1609"/>
      <c r="O1609" t="s">
        <v>2867</v>
      </c>
    </row>
    <row r="1610" spans="1:16" x14ac:dyDescent="0.25">
      <c r="A1610" t="s">
        <v>0</v>
      </c>
      <c r="B1610" t="s">
        <v>1504</v>
      </c>
      <c r="C1610" t="s">
        <v>373</v>
      </c>
      <c r="D1610" t="s">
        <v>2360</v>
      </c>
      <c r="E1610" t="s">
        <v>59</v>
      </c>
      <c r="F1610" t="b">
        <v>0</v>
      </c>
      <c r="G1610" t="s">
        <v>63</v>
      </c>
      <c r="H1610" s="1">
        <v>46039.899895833332</v>
      </c>
      <c r="I1610" t="b">
        <v>1</v>
      </c>
      <c r="J1610" t="b">
        <v>1</v>
      </c>
      <c r="K1610" t="s">
        <v>41</v>
      </c>
      <c r="L1610" t="s">
        <v>60</v>
      </c>
      <c r="M1610">
        <v>50000</v>
      </c>
      <c r="N1610"/>
      <c r="O1610" t="s">
        <v>7475</v>
      </c>
      <c r="P1610" t="s">
        <v>7476</v>
      </c>
    </row>
    <row r="1611" spans="1:16" x14ac:dyDescent="0.25">
      <c r="A1611" t="s">
        <v>0</v>
      </c>
      <c r="B1611" t="s">
        <v>7477</v>
      </c>
      <c r="C1611" t="s">
        <v>4313</v>
      </c>
      <c r="D1611" t="s">
        <v>4756</v>
      </c>
      <c r="E1611" t="s">
        <v>59</v>
      </c>
      <c r="F1611" t="b">
        <v>0</v>
      </c>
      <c r="G1611" t="s">
        <v>68</v>
      </c>
      <c r="H1611" s="1">
        <v>46039.916979166657</v>
      </c>
      <c r="I1611" t="b">
        <v>0</v>
      </c>
      <c r="J1611" t="b">
        <v>1</v>
      </c>
      <c r="K1611" t="s">
        <v>41</v>
      </c>
      <c r="L1611" t="s">
        <v>60</v>
      </c>
      <c r="M1611">
        <v>146500</v>
      </c>
      <c r="N1611"/>
      <c r="O1611" t="s">
        <v>2198</v>
      </c>
      <c r="P1611" t="s">
        <v>133</v>
      </c>
    </row>
    <row r="1612" spans="1:16" x14ac:dyDescent="0.25">
      <c r="A1612" t="s">
        <v>1</v>
      </c>
      <c r="B1612" t="s">
        <v>2468</v>
      </c>
      <c r="C1612" t="s">
        <v>373</v>
      </c>
      <c r="D1612" t="s">
        <v>2360</v>
      </c>
      <c r="E1612" t="s">
        <v>59</v>
      </c>
      <c r="F1612" t="b">
        <v>0</v>
      </c>
      <c r="G1612" t="s">
        <v>65</v>
      </c>
      <c r="H1612" s="1">
        <v>46039.918182870373</v>
      </c>
      <c r="I1612" t="b">
        <v>0</v>
      </c>
      <c r="J1612" t="b">
        <v>1</v>
      </c>
      <c r="K1612" t="s">
        <v>41</v>
      </c>
      <c r="L1612" t="s">
        <v>74</v>
      </c>
      <c r="M1612"/>
      <c r="N1612">
        <v>60</v>
      </c>
      <c r="O1612" t="s">
        <v>2182</v>
      </c>
      <c r="P1612" t="s">
        <v>7478</v>
      </c>
    </row>
    <row r="1613" spans="1:16" x14ac:dyDescent="0.25">
      <c r="A1613" t="s">
        <v>7</v>
      </c>
      <c r="B1613" t="s">
        <v>7479</v>
      </c>
      <c r="C1613" t="s">
        <v>326</v>
      </c>
      <c r="D1613" t="s">
        <v>4756</v>
      </c>
      <c r="E1613" t="s">
        <v>59</v>
      </c>
      <c r="F1613" t="b">
        <v>0</v>
      </c>
      <c r="G1613" t="s">
        <v>77</v>
      </c>
      <c r="H1613" s="1">
        <v>46040.000115740739</v>
      </c>
      <c r="I1613" t="b">
        <v>1</v>
      </c>
      <c r="J1613" t="b">
        <v>1</v>
      </c>
      <c r="K1613" t="s">
        <v>41</v>
      </c>
      <c r="L1613" t="s">
        <v>60</v>
      </c>
      <c r="M1613">
        <v>135000</v>
      </c>
      <c r="N1613"/>
      <c r="O1613" t="s">
        <v>7480</v>
      </c>
      <c r="P1613" t="s">
        <v>7481</v>
      </c>
    </row>
    <row r="1614" spans="1:16" x14ac:dyDescent="0.25">
      <c r="A1614" t="s">
        <v>2</v>
      </c>
      <c r="B1614" t="s">
        <v>7482</v>
      </c>
      <c r="C1614" t="s">
        <v>181</v>
      </c>
      <c r="D1614" t="s">
        <v>3173</v>
      </c>
      <c r="E1614" t="s">
        <v>59</v>
      </c>
      <c r="F1614" t="b">
        <v>0</v>
      </c>
      <c r="G1614" t="s">
        <v>89</v>
      </c>
      <c r="H1614" s="1">
        <v>46040.001111111109</v>
      </c>
      <c r="I1614" t="b">
        <v>1</v>
      </c>
      <c r="J1614" t="b">
        <v>0</v>
      </c>
      <c r="K1614" t="s">
        <v>41</v>
      </c>
      <c r="L1614" t="s">
        <v>60</v>
      </c>
      <c r="M1614">
        <v>104500</v>
      </c>
      <c r="N1614"/>
      <c r="O1614" t="s">
        <v>371</v>
      </c>
      <c r="P1614" t="s">
        <v>2284</v>
      </c>
    </row>
    <row r="1615" spans="1:16" x14ac:dyDescent="0.25">
      <c r="A1615" t="s">
        <v>0</v>
      </c>
      <c r="B1615" t="s">
        <v>7483</v>
      </c>
      <c r="C1615" t="s">
        <v>19</v>
      </c>
      <c r="D1615" t="s">
        <v>4518</v>
      </c>
      <c r="E1615" t="s">
        <v>621</v>
      </c>
      <c r="F1615" t="b">
        <v>0</v>
      </c>
      <c r="G1615" t="s">
        <v>19</v>
      </c>
      <c r="H1615" s="1">
        <v>46040.00340277778</v>
      </c>
      <c r="I1615" t="b">
        <v>0</v>
      </c>
      <c r="J1615" t="b">
        <v>0</v>
      </c>
      <c r="K1615" t="s">
        <v>19</v>
      </c>
      <c r="L1615" t="s">
        <v>60</v>
      </c>
      <c r="M1615">
        <v>50000</v>
      </c>
      <c r="N1615"/>
      <c r="O1615" t="s">
        <v>4519</v>
      </c>
    </row>
    <row r="1616" spans="1:16" x14ac:dyDescent="0.25">
      <c r="A1616" t="s">
        <v>0</v>
      </c>
      <c r="B1616" t="s">
        <v>7484</v>
      </c>
      <c r="C1616" t="s">
        <v>19</v>
      </c>
      <c r="D1616" t="s">
        <v>4518</v>
      </c>
      <c r="E1616" t="s">
        <v>621</v>
      </c>
      <c r="F1616" t="b">
        <v>0</v>
      </c>
      <c r="G1616" t="s">
        <v>19</v>
      </c>
      <c r="H1616" s="1">
        <v>46040.00340277778</v>
      </c>
      <c r="I1616" t="b">
        <v>1</v>
      </c>
      <c r="J1616" t="b">
        <v>0</v>
      </c>
      <c r="K1616" t="s">
        <v>19</v>
      </c>
      <c r="L1616" t="s">
        <v>60</v>
      </c>
      <c r="M1616">
        <v>50000</v>
      </c>
      <c r="N1616"/>
      <c r="O1616" t="s">
        <v>4519</v>
      </c>
      <c r="P1616" t="s">
        <v>1738</v>
      </c>
    </row>
    <row r="1617" spans="1:16" x14ac:dyDescent="0.25">
      <c r="A1617" t="s">
        <v>3</v>
      </c>
      <c r="B1617" t="s">
        <v>3</v>
      </c>
      <c r="C1617" t="s">
        <v>5154</v>
      </c>
      <c r="D1617" t="s">
        <v>3761</v>
      </c>
      <c r="E1617" t="s">
        <v>59</v>
      </c>
      <c r="F1617" t="b">
        <v>0</v>
      </c>
      <c r="G1617" t="s">
        <v>40</v>
      </c>
      <c r="H1617" s="1">
        <v>46040.006030092591</v>
      </c>
      <c r="I1617" t="b">
        <v>0</v>
      </c>
      <c r="J1617" t="b">
        <v>0</v>
      </c>
      <c r="K1617" t="s">
        <v>40</v>
      </c>
      <c r="L1617" t="s">
        <v>60</v>
      </c>
      <c r="M1617">
        <v>45000</v>
      </c>
      <c r="N1617"/>
      <c r="O1617" t="s">
        <v>7485</v>
      </c>
      <c r="P1617" t="s">
        <v>7486</v>
      </c>
    </row>
    <row r="1618" spans="1:16" x14ac:dyDescent="0.25">
      <c r="A1618" t="s">
        <v>1</v>
      </c>
      <c r="B1618" t="s">
        <v>7487</v>
      </c>
      <c r="C1618" t="s">
        <v>6956</v>
      </c>
      <c r="D1618" t="s">
        <v>4515</v>
      </c>
      <c r="E1618" t="s">
        <v>59</v>
      </c>
      <c r="F1618" t="b">
        <v>0</v>
      </c>
      <c r="G1618" t="s">
        <v>40</v>
      </c>
      <c r="H1618" s="1">
        <v>46040.006099537037</v>
      </c>
      <c r="I1618" t="b">
        <v>0</v>
      </c>
      <c r="J1618" t="b">
        <v>0</v>
      </c>
      <c r="K1618" t="s">
        <v>40</v>
      </c>
      <c r="L1618" t="s">
        <v>60</v>
      </c>
      <c r="M1618">
        <v>70000</v>
      </c>
      <c r="N1618"/>
      <c r="O1618" t="s">
        <v>7488</v>
      </c>
      <c r="P1618" t="s">
        <v>3299</v>
      </c>
    </row>
    <row r="1619" spans="1:16" x14ac:dyDescent="0.25">
      <c r="A1619" t="s">
        <v>0</v>
      </c>
      <c r="B1619" t="s">
        <v>7489</v>
      </c>
      <c r="C1619" t="s">
        <v>1538</v>
      </c>
      <c r="D1619" t="s">
        <v>4526</v>
      </c>
      <c r="E1619" t="s">
        <v>59</v>
      </c>
      <c r="F1619" t="b">
        <v>0</v>
      </c>
      <c r="G1619" t="s">
        <v>68</v>
      </c>
      <c r="H1619" s="1">
        <v>46040.041979166657</v>
      </c>
      <c r="I1619" t="b">
        <v>0</v>
      </c>
      <c r="J1619" t="b">
        <v>1</v>
      </c>
      <c r="K1619" t="s">
        <v>41</v>
      </c>
      <c r="L1619" t="s">
        <v>74</v>
      </c>
      <c r="M1619"/>
      <c r="N1619">
        <v>31.925000000000001</v>
      </c>
      <c r="O1619" t="s">
        <v>4548</v>
      </c>
    </row>
    <row r="1620" spans="1:16" x14ac:dyDescent="0.25">
      <c r="A1620" t="s">
        <v>0</v>
      </c>
      <c r="B1620" t="s">
        <v>7490</v>
      </c>
      <c r="C1620" t="s">
        <v>76</v>
      </c>
      <c r="D1620" t="s">
        <v>4526</v>
      </c>
      <c r="E1620" t="s">
        <v>132</v>
      </c>
      <c r="F1620" t="b">
        <v>1</v>
      </c>
      <c r="G1620" t="s">
        <v>13</v>
      </c>
      <c r="H1620" s="1">
        <v>46040.104988425926</v>
      </c>
      <c r="I1620" t="b">
        <v>1</v>
      </c>
      <c r="J1620" t="b">
        <v>0</v>
      </c>
      <c r="K1620" t="s">
        <v>13</v>
      </c>
      <c r="L1620" t="s">
        <v>74</v>
      </c>
      <c r="M1620"/>
      <c r="N1620">
        <v>65</v>
      </c>
      <c r="O1620" t="s">
        <v>5046</v>
      </c>
    </row>
    <row r="1621" spans="1:16" x14ac:dyDescent="0.25">
      <c r="A1621" t="s">
        <v>1</v>
      </c>
      <c r="B1621" t="s">
        <v>1302</v>
      </c>
      <c r="C1621" t="s">
        <v>335</v>
      </c>
      <c r="D1621" t="s">
        <v>4587</v>
      </c>
      <c r="E1621" t="s">
        <v>59</v>
      </c>
      <c r="F1621" t="b">
        <v>0</v>
      </c>
      <c r="G1621" t="s">
        <v>65</v>
      </c>
      <c r="H1621" s="1">
        <v>46040.37604166667</v>
      </c>
      <c r="I1621" t="b">
        <v>0</v>
      </c>
      <c r="J1621" t="b">
        <v>1</v>
      </c>
      <c r="K1621" t="s">
        <v>41</v>
      </c>
      <c r="L1621" t="s">
        <v>60</v>
      </c>
      <c r="M1621">
        <v>208500</v>
      </c>
      <c r="N1621"/>
      <c r="O1621" t="s">
        <v>7491</v>
      </c>
      <c r="P1621" t="s">
        <v>7351</v>
      </c>
    </row>
    <row r="1622" spans="1:16" x14ac:dyDescent="0.25">
      <c r="A1622" t="s">
        <v>2</v>
      </c>
      <c r="B1622" t="s">
        <v>7492</v>
      </c>
      <c r="C1622" t="s">
        <v>76</v>
      </c>
      <c r="D1622" t="s">
        <v>5251</v>
      </c>
      <c r="E1622" t="s">
        <v>132</v>
      </c>
      <c r="F1622" t="b">
        <v>1</v>
      </c>
      <c r="G1622" t="s">
        <v>13</v>
      </c>
      <c r="H1622" s="1">
        <v>46040.380844907413</v>
      </c>
      <c r="I1622" t="b">
        <v>0</v>
      </c>
      <c r="J1622" t="b">
        <v>0</v>
      </c>
      <c r="K1622" t="s">
        <v>13</v>
      </c>
      <c r="L1622" t="s">
        <v>60</v>
      </c>
      <c r="M1622">
        <v>114000</v>
      </c>
      <c r="N1622"/>
      <c r="O1622" t="s">
        <v>7493</v>
      </c>
      <c r="P1622" t="s">
        <v>7494</v>
      </c>
    </row>
    <row r="1623" spans="1:16" x14ac:dyDescent="0.25">
      <c r="A1623" t="s">
        <v>4</v>
      </c>
      <c r="B1623" t="s">
        <v>7495</v>
      </c>
      <c r="C1623" t="s">
        <v>5497</v>
      </c>
      <c r="D1623" t="s">
        <v>2360</v>
      </c>
      <c r="E1623" t="s">
        <v>72</v>
      </c>
      <c r="F1623" t="b">
        <v>0</v>
      </c>
      <c r="G1623" t="s">
        <v>77</v>
      </c>
      <c r="H1623" s="1">
        <v>46040.417928240742</v>
      </c>
      <c r="I1623" t="b">
        <v>0</v>
      </c>
      <c r="J1623" t="b">
        <v>1</v>
      </c>
      <c r="K1623" t="s">
        <v>41</v>
      </c>
      <c r="L1623" t="s">
        <v>60</v>
      </c>
      <c r="M1623">
        <v>135000</v>
      </c>
      <c r="N1623"/>
      <c r="O1623" t="s">
        <v>424</v>
      </c>
      <c r="P1623" t="s">
        <v>7496</v>
      </c>
    </row>
    <row r="1624" spans="1:16" x14ac:dyDescent="0.25">
      <c r="A1624" t="s">
        <v>0</v>
      </c>
      <c r="B1624" t="s">
        <v>7497</v>
      </c>
      <c r="C1624" t="s">
        <v>76</v>
      </c>
      <c r="D1624" t="s">
        <v>5251</v>
      </c>
      <c r="E1624" t="s">
        <v>59</v>
      </c>
      <c r="F1624" t="b">
        <v>1</v>
      </c>
      <c r="G1624" t="s">
        <v>34</v>
      </c>
      <c r="H1624" s="1">
        <v>46040.419583333343</v>
      </c>
      <c r="I1624" t="b">
        <v>1</v>
      </c>
      <c r="J1624" t="b">
        <v>0</v>
      </c>
      <c r="K1624" t="s">
        <v>34</v>
      </c>
      <c r="L1624" t="s">
        <v>60</v>
      </c>
      <c r="M1624">
        <v>570000</v>
      </c>
      <c r="N1624"/>
      <c r="O1624" t="s">
        <v>7498</v>
      </c>
      <c r="P1624" t="s">
        <v>802</v>
      </c>
    </row>
    <row r="1625" spans="1:16" x14ac:dyDescent="0.25">
      <c r="A1625" t="s">
        <v>6</v>
      </c>
      <c r="B1625" t="s">
        <v>7406</v>
      </c>
      <c r="C1625" t="s">
        <v>7499</v>
      </c>
      <c r="D1625" t="s">
        <v>4587</v>
      </c>
      <c r="E1625" t="s">
        <v>59</v>
      </c>
      <c r="F1625" t="b">
        <v>0</v>
      </c>
      <c r="G1625" t="s">
        <v>77</v>
      </c>
      <c r="H1625" s="1">
        <v>46040.458483796298</v>
      </c>
      <c r="I1625" t="b">
        <v>0</v>
      </c>
      <c r="J1625" t="b">
        <v>0</v>
      </c>
      <c r="K1625" t="s">
        <v>41</v>
      </c>
      <c r="L1625" t="s">
        <v>60</v>
      </c>
      <c r="M1625">
        <v>150000</v>
      </c>
      <c r="N1625"/>
      <c r="O1625" t="s">
        <v>4277</v>
      </c>
      <c r="P1625" t="s">
        <v>7407</v>
      </c>
    </row>
    <row r="1626" spans="1:16" x14ac:dyDescent="0.25">
      <c r="A1626" t="s">
        <v>5</v>
      </c>
      <c r="B1626" t="s">
        <v>5</v>
      </c>
      <c r="C1626" t="s">
        <v>75</v>
      </c>
      <c r="D1626" t="s">
        <v>4526</v>
      </c>
      <c r="E1626" t="s">
        <v>59</v>
      </c>
      <c r="F1626" t="b">
        <v>0</v>
      </c>
      <c r="G1626" t="s">
        <v>65</v>
      </c>
      <c r="H1626" s="1">
        <v>46040.501087962963</v>
      </c>
      <c r="I1626" t="b">
        <v>1</v>
      </c>
      <c r="J1626" t="b">
        <v>1</v>
      </c>
      <c r="K1626" t="s">
        <v>41</v>
      </c>
      <c r="L1626" t="s">
        <v>60</v>
      </c>
      <c r="M1626">
        <v>170000.4</v>
      </c>
      <c r="N1626"/>
      <c r="O1626" t="s">
        <v>7500</v>
      </c>
      <c r="P1626" t="s">
        <v>7501</v>
      </c>
    </row>
    <row r="1627" spans="1:16" x14ac:dyDescent="0.25">
      <c r="A1627" t="s">
        <v>1</v>
      </c>
      <c r="B1627" t="s">
        <v>7502</v>
      </c>
      <c r="C1627" t="s">
        <v>142</v>
      </c>
      <c r="D1627" t="s">
        <v>4526</v>
      </c>
      <c r="E1627" t="s">
        <v>59</v>
      </c>
      <c r="F1627" t="b">
        <v>0</v>
      </c>
      <c r="G1627" t="s">
        <v>77</v>
      </c>
      <c r="H1627" s="1">
        <v>46040.542962962973</v>
      </c>
      <c r="I1627" t="b">
        <v>0</v>
      </c>
      <c r="J1627" t="b">
        <v>1</v>
      </c>
      <c r="K1627" t="s">
        <v>41</v>
      </c>
      <c r="L1627" t="s">
        <v>60</v>
      </c>
      <c r="M1627">
        <v>129932</v>
      </c>
      <c r="N1627"/>
      <c r="O1627" t="s">
        <v>3654</v>
      </c>
      <c r="P1627" t="s">
        <v>7503</v>
      </c>
    </row>
    <row r="1628" spans="1:16" x14ac:dyDescent="0.25">
      <c r="A1628" t="s">
        <v>0</v>
      </c>
      <c r="B1628" t="s">
        <v>7504</v>
      </c>
      <c r="C1628" t="s">
        <v>2649</v>
      </c>
      <c r="D1628" t="s">
        <v>4531</v>
      </c>
      <c r="E1628" t="s">
        <v>59</v>
      </c>
      <c r="F1628" t="b">
        <v>0</v>
      </c>
      <c r="G1628" t="s">
        <v>39</v>
      </c>
      <c r="H1628" s="1">
        <v>46040.548020833332</v>
      </c>
      <c r="I1628" t="b">
        <v>0</v>
      </c>
      <c r="J1628" t="b">
        <v>0</v>
      </c>
      <c r="K1628" t="s">
        <v>39</v>
      </c>
      <c r="L1628" t="s">
        <v>60</v>
      </c>
      <c r="M1628">
        <v>120000</v>
      </c>
      <c r="N1628"/>
      <c r="O1628" t="s">
        <v>7505</v>
      </c>
    </row>
    <row r="1629" spans="1:16" x14ac:dyDescent="0.25">
      <c r="A1629" t="s">
        <v>9</v>
      </c>
      <c r="B1629" t="s">
        <v>7506</v>
      </c>
      <c r="C1629" t="s">
        <v>1417</v>
      </c>
      <c r="D1629" t="s">
        <v>4531</v>
      </c>
      <c r="E1629" t="s">
        <v>59</v>
      </c>
      <c r="F1629" t="b">
        <v>0</v>
      </c>
      <c r="G1629" t="s">
        <v>39</v>
      </c>
      <c r="H1629" s="1">
        <v>46040.548182870371</v>
      </c>
      <c r="I1629" t="b">
        <v>1</v>
      </c>
      <c r="J1629" t="b">
        <v>0</v>
      </c>
      <c r="K1629" t="s">
        <v>39</v>
      </c>
      <c r="L1629" t="s">
        <v>60</v>
      </c>
      <c r="M1629">
        <v>150000</v>
      </c>
      <c r="N1629"/>
      <c r="O1629" t="s">
        <v>7507</v>
      </c>
      <c r="P1629" t="s">
        <v>1165</v>
      </c>
    </row>
    <row r="1630" spans="1:16" x14ac:dyDescent="0.25">
      <c r="A1630" t="s">
        <v>4</v>
      </c>
      <c r="B1630" t="s">
        <v>7508</v>
      </c>
      <c r="C1630" t="s">
        <v>6036</v>
      </c>
      <c r="D1630" t="s">
        <v>4531</v>
      </c>
      <c r="E1630" t="s">
        <v>59</v>
      </c>
      <c r="F1630" t="b">
        <v>0</v>
      </c>
      <c r="G1630" t="s">
        <v>6037</v>
      </c>
      <c r="H1630" s="1">
        <v>46040.554328703707</v>
      </c>
      <c r="I1630" t="b">
        <v>0</v>
      </c>
      <c r="J1630" t="b">
        <v>0</v>
      </c>
      <c r="K1630" t="s">
        <v>6037</v>
      </c>
      <c r="L1630" t="s">
        <v>60</v>
      </c>
      <c r="M1630">
        <v>39480</v>
      </c>
      <c r="N1630"/>
      <c r="O1630" t="s">
        <v>4960</v>
      </c>
      <c r="P1630" t="s">
        <v>7509</v>
      </c>
    </row>
    <row r="1631" spans="1:16" x14ac:dyDescent="0.25">
      <c r="A1631" t="s">
        <v>1</v>
      </c>
      <c r="B1631" t="s">
        <v>629</v>
      </c>
      <c r="C1631" t="s">
        <v>2176</v>
      </c>
      <c r="D1631" t="s">
        <v>4751</v>
      </c>
      <c r="E1631" t="s">
        <v>59</v>
      </c>
      <c r="F1631" t="b">
        <v>0</v>
      </c>
      <c r="G1631" t="s">
        <v>77</v>
      </c>
      <c r="H1631" s="1">
        <v>46040.584652777783</v>
      </c>
      <c r="I1631" t="b">
        <v>0</v>
      </c>
      <c r="J1631" t="b">
        <v>0</v>
      </c>
      <c r="K1631" t="s">
        <v>41</v>
      </c>
      <c r="L1631" t="s">
        <v>60</v>
      </c>
      <c r="M1631">
        <v>75000</v>
      </c>
      <c r="N1631"/>
      <c r="O1631" t="s">
        <v>7510</v>
      </c>
      <c r="P1631" t="s">
        <v>7511</v>
      </c>
    </row>
    <row r="1632" spans="1:16" x14ac:dyDescent="0.25">
      <c r="A1632" t="s">
        <v>2</v>
      </c>
      <c r="B1632" t="s">
        <v>7512</v>
      </c>
      <c r="C1632" t="s">
        <v>194</v>
      </c>
      <c r="D1632" t="s">
        <v>4562</v>
      </c>
      <c r="E1632" t="s">
        <v>59</v>
      </c>
      <c r="F1632" t="b">
        <v>0</v>
      </c>
      <c r="G1632" t="s">
        <v>65</v>
      </c>
      <c r="H1632" s="1">
        <v>46040.625567129631</v>
      </c>
      <c r="I1632" t="b">
        <v>0</v>
      </c>
      <c r="J1632" t="b">
        <v>1</v>
      </c>
      <c r="K1632" t="s">
        <v>41</v>
      </c>
      <c r="L1632" t="s">
        <v>60</v>
      </c>
      <c r="M1632">
        <v>145500</v>
      </c>
      <c r="N1632"/>
      <c r="O1632" t="s">
        <v>226</v>
      </c>
      <c r="P1632" t="s">
        <v>7513</v>
      </c>
    </row>
    <row r="1633" spans="1:16" x14ac:dyDescent="0.25">
      <c r="A1633" t="s">
        <v>0</v>
      </c>
      <c r="B1633" t="s">
        <v>0</v>
      </c>
      <c r="C1633" t="s">
        <v>3611</v>
      </c>
      <c r="D1633" t="s">
        <v>2360</v>
      </c>
      <c r="E1633" t="s">
        <v>59</v>
      </c>
      <c r="F1633" t="b">
        <v>0</v>
      </c>
      <c r="G1633" t="s">
        <v>68</v>
      </c>
      <c r="H1633" s="1">
        <v>46040.625844907408</v>
      </c>
      <c r="I1633" t="b">
        <v>0</v>
      </c>
      <c r="J1633" t="b">
        <v>1</v>
      </c>
      <c r="K1633" t="s">
        <v>41</v>
      </c>
      <c r="L1633" t="s">
        <v>60</v>
      </c>
      <c r="M1633">
        <v>85000</v>
      </c>
      <c r="N1633"/>
      <c r="O1633" t="s">
        <v>7514</v>
      </c>
      <c r="P1633" t="s">
        <v>3996</v>
      </c>
    </row>
    <row r="1634" spans="1:16" x14ac:dyDescent="0.25">
      <c r="A1634" t="s">
        <v>1</v>
      </c>
      <c r="B1634" t="s">
        <v>7515</v>
      </c>
      <c r="C1634" t="s">
        <v>214</v>
      </c>
      <c r="D1634" t="s">
        <v>4756</v>
      </c>
      <c r="E1634" t="s">
        <v>59</v>
      </c>
      <c r="F1634" t="b">
        <v>0</v>
      </c>
      <c r="G1634" t="s">
        <v>65</v>
      </c>
      <c r="H1634" s="1">
        <v>46040.626064814824</v>
      </c>
      <c r="I1634" t="b">
        <v>0</v>
      </c>
      <c r="J1634" t="b">
        <v>1</v>
      </c>
      <c r="K1634" t="s">
        <v>41</v>
      </c>
      <c r="L1634" t="s">
        <v>60</v>
      </c>
      <c r="M1634">
        <v>167500</v>
      </c>
      <c r="N1634"/>
      <c r="O1634" t="s">
        <v>879</v>
      </c>
      <c r="P1634" t="s">
        <v>7516</v>
      </c>
    </row>
    <row r="1635" spans="1:16" x14ac:dyDescent="0.25">
      <c r="A1635" t="s">
        <v>8</v>
      </c>
      <c r="B1635" t="s">
        <v>4001</v>
      </c>
      <c r="C1635" t="s">
        <v>76</v>
      </c>
      <c r="D1635" t="s">
        <v>4622</v>
      </c>
      <c r="E1635" t="s">
        <v>59</v>
      </c>
      <c r="F1635" t="b">
        <v>1</v>
      </c>
      <c r="G1635" t="s">
        <v>21</v>
      </c>
      <c r="H1635" s="1">
        <v>46040.631331018521</v>
      </c>
      <c r="I1635" t="b">
        <v>0</v>
      </c>
      <c r="J1635" t="b">
        <v>0</v>
      </c>
      <c r="K1635" t="s">
        <v>21</v>
      </c>
      <c r="L1635" t="s">
        <v>60</v>
      </c>
      <c r="M1635">
        <v>300000</v>
      </c>
      <c r="N1635"/>
      <c r="O1635" t="s">
        <v>5326</v>
      </c>
      <c r="P1635" t="s">
        <v>7517</v>
      </c>
    </row>
    <row r="1636" spans="1:16" x14ac:dyDescent="0.25">
      <c r="A1636" t="s">
        <v>4</v>
      </c>
      <c r="B1636" t="s">
        <v>7518</v>
      </c>
      <c r="C1636" t="s">
        <v>76</v>
      </c>
      <c r="D1636" t="s">
        <v>4622</v>
      </c>
      <c r="E1636" t="s">
        <v>59</v>
      </c>
      <c r="F1636" t="b">
        <v>1</v>
      </c>
      <c r="G1636" t="s">
        <v>7519</v>
      </c>
      <c r="H1636" s="1">
        <v>46040.640810185178</v>
      </c>
      <c r="I1636" t="b">
        <v>1</v>
      </c>
      <c r="J1636" t="b">
        <v>0</v>
      </c>
      <c r="K1636" t="s">
        <v>7519</v>
      </c>
      <c r="L1636" t="s">
        <v>60</v>
      </c>
      <c r="M1636">
        <v>250000</v>
      </c>
      <c r="N1636"/>
      <c r="O1636" t="s">
        <v>5326</v>
      </c>
      <c r="P1636" t="s">
        <v>7520</v>
      </c>
    </row>
    <row r="1637" spans="1:16" x14ac:dyDescent="0.25">
      <c r="A1637" t="s">
        <v>8</v>
      </c>
      <c r="B1637" t="s">
        <v>7521</v>
      </c>
      <c r="C1637" t="s">
        <v>76</v>
      </c>
      <c r="D1637" t="s">
        <v>4622</v>
      </c>
      <c r="E1637" t="s">
        <v>59</v>
      </c>
      <c r="F1637" t="b">
        <v>1</v>
      </c>
      <c r="G1637" t="s">
        <v>7519</v>
      </c>
      <c r="H1637" s="1">
        <v>46040.640810185178</v>
      </c>
      <c r="I1637" t="b">
        <v>0</v>
      </c>
      <c r="J1637" t="b">
        <v>0</v>
      </c>
      <c r="K1637" t="s">
        <v>7519</v>
      </c>
      <c r="L1637" t="s">
        <v>60</v>
      </c>
      <c r="M1637">
        <v>330000</v>
      </c>
      <c r="N1637"/>
      <c r="O1637" t="s">
        <v>5326</v>
      </c>
      <c r="P1637" t="s">
        <v>7517</v>
      </c>
    </row>
    <row r="1638" spans="1:16" x14ac:dyDescent="0.25">
      <c r="A1638" t="s">
        <v>0</v>
      </c>
      <c r="B1638" t="s">
        <v>7522</v>
      </c>
      <c r="C1638" t="s">
        <v>3989</v>
      </c>
      <c r="D1638" t="s">
        <v>7523</v>
      </c>
      <c r="E1638" t="s">
        <v>59</v>
      </c>
      <c r="F1638" t="b">
        <v>0</v>
      </c>
      <c r="G1638" t="s">
        <v>63</v>
      </c>
      <c r="H1638" s="1">
        <v>46040.676157407397</v>
      </c>
      <c r="I1638" t="b">
        <v>0</v>
      </c>
      <c r="J1638" t="b">
        <v>0</v>
      </c>
      <c r="K1638" t="s">
        <v>41</v>
      </c>
      <c r="L1638" t="s">
        <v>74</v>
      </c>
      <c r="M1638"/>
      <c r="N1638">
        <v>19</v>
      </c>
      <c r="O1638" t="s">
        <v>3279</v>
      </c>
      <c r="P1638" t="s">
        <v>7524</v>
      </c>
    </row>
    <row r="1639" spans="1:16" x14ac:dyDescent="0.25">
      <c r="A1639" t="s">
        <v>6</v>
      </c>
      <c r="B1639" t="s">
        <v>7525</v>
      </c>
      <c r="C1639" t="s">
        <v>7526</v>
      </c>
      <c r="D1639" t="s">
        <v>4531</v>
      </c>
      <c r="E1639" t="s">
        <v>59</v>
      </c>
      <c r="F1639" t="b">
        <v>0</v>
      </c>
      <c r="G1639" t="s">
        <v>40</v>
      </c>
      <c r="H1639" s="1">
        <v>46040.713194444441</v>
      </c>
      <c r="I1639" t="b">
        <v>0</v>
      </c>
      <c r="J1639" t="b">
        <v>0</v>
      </c>
      <c r="K1639" t="s">
        <v>40</v>
      </c>
      <c r="L1639" t="s">
        <v>60</v>
      </c>
      <c r="M1639">
        <v>70000</v>
      </c>
      <c r="N1639"/>
      <c r="O1639" t="s">
        <v>7527</v>
      </c>
      <c r="P1639" t="s">
        <v>208</v>
      </c>
    </row>
    <row r="1640" spans="1:16" x14ac:dyDescent="0.25">
      <c r="A1640" t="s">
        <v>2</v>
      </c>
      <c r="B1640" t="s">
        <v>7528</v>
      </c>
      <c r="C1640" t="s">
        <v>5273</v>
      </c>
      <c r="D1640" t="s">
        <v>4531</v>
      </c>
      <c r="E1640" t="s">
        <v>59</v>
      </c>
      <c r="F1640" t="b">
        <v>0</v>
      </c>
      <c r="G1640" t="s">
        <v>40</v>
      </c>
      <c r="H1640" s="1">
        <v>46040.713194444441</v>
      </c>
      <c r="I1640" t="b">
        <v>0</v>
      </c>
      <c r="J1640" t="b">
        <v>0</v>
      </c>
      <c r="K1640" t="s">
        <v>40</v>
      </c>
      <c r="L1640" t="s">
        <v>60</v>
      </c>
      <c r="M1640">
        <v>60000</v>
      </c>
      <c r="N1640"/>
      <c r="O1640" t="s">
        <v>7529</v>
      </c>
      <c r="P1640" t="s">
        <v>7530</v>
      </c>
    </row>
    <row r="1641" spans="1:16" x14ac:dyDescent="0.25">
      <c r="A1641" t="s">
        <v>6</v>
      </c>
      <c r="B1641" t="s">
        <v>6</v>
      </c>
      <c r="C1641" t="s">
        <v>7526</v>
      </c>
      <c r="D1641" t="s">
        <v>4531</v>
      </c>
      <c r="E1641" t="s">
        <v>59</v>
      </c>
      <c r="F1641" t="b">
        <v>0</v>
      </c>
      <c r="G1641" t="s">
        <v>40</v>
      </c>
      <c r="H1641" s="1">
        <v>46040.713194444441</v>
      </c>
      <c r="I1641" t="b">
        <v>0</v>
      </c>
      <c r="J1641" t="b">
        <v>0</v>
      </c>
      <c r="K1641" t="s">
        <v>40</v>
      </c>
      <c r="L1641" t="s">
        <v>60</v>
      </c>
      <c r="M1641">
        <v>70000</v>
      </c>
      <c r="N1641"/>
      <c r="O1641" t="s">
        <v>7527</v>
      </c>
      <c r="P1641" t="s">
        <v>7531</v>
      </c>
    </row>
    <row r="1642" spans="1:16" x14ac:dyDescent="0.25">
      <c r="A1642" t="s">
        <v>2</v>
      </c>
      <c r="B1642" t="s">
        <v>7532</v>
      </c>
      <c r="C1642" t="s">
        <v>40</v>
      </c>
      <c r="D1642" t="s">
        <v>4531</v>
      </c>
      <c r="E1642" t="s">
        <v>59</v>
      </c>
      <c r="F1642" t="b">
        <v>0</v>
      </c>
      <c r="G1642" t="s">
        <v>40</v>
      </c>
      <c r="H1642" s="1">
        <v>46040.713194444441</v>
      </c>
      <c r="I1642" t="b">
        <v>0</v>
      </c>
      <c r="J1642" t="b">
        <v>0</v>
      </c>
      <c r="K1642" t="s">
        <v>40</v>
      </c>
      <c r="L1642" t="s">
        <v>60</v>
      </c>
      <c r="M1642">
        <v>60000</v>
      </c>
      <c r="N1642"/>
      <c r="O1642" t="s">
        <v>7533</v>
      </c>
      <c r="P1642" t="s">
        <v>152</v>
      </c>
    </row>
    <row r="1643" spans="1:16" x14ac:dyDescent="0.25">
      <c r="A1643" t="s">
        <v>5</v>
      </c>
      <c r="B1643" t="s">
        <v>7534</v>
      </c>
      <c r="C1643" t="s">
        <v>7535</v>
      </c>
      <c r="D1643" t="s">
        <v>4531</v>
      </c>
      <c r="E1643" t="s">
        <v>59</v>
      </c>
      <c r="F1643" t="b">
        <v>0</v>
      </c>
      <c r="G1643" t="s">
        <v>20</v>
      </c>
      <c r="H1643" s="1">
        <v>46040.717465277783</v>
      </c>
      <c r="I1643" t="b">
        <v>1</v>
      </c>
      <c r="J1643" t="b">
        <v>0</v>
      </c>
      <c r="K1643" t="s">
        <v>20</v>
      </c>
      <c r="L1643" t="s">
        <v>60</v>
      </c>
      <c r="M1643">
        <v>80000</v>
      </c>
      <c r="N1643"/>
      <c r="O1643" t="s">
        <v>7536</v>
      </c>
    </row>
    <row r="1644" spans="1:16" x14ac:dyDescent="0.25">
      <c r="A1644" t="s">
        <v>0</v>
      </c>
      <c r="B1644" t="s">
        <v>7537</v>
      </c>
      <c r="C1644" t="s">
        <v>76</v>
      </c>
      <c r="D1644" t="s">
        <v>4633</v>
      </c>
      <c r="E1644" t="s">
        <v>59</v>
      </c>
      <c r="F1644" t="b">
        <v>1</v>
      </c>
      <c r="G1644" t="s">
        <v>13</v>
      </c>
      <c r="H1644" s="1">
        <v>46040.797476851847</v>
      </c>
      <c r="I1644" t="b">
        <v>0</v>
      </c>
      <c r="J1644" t="b">
        <v>0</v>
      </c>
      <c r="K1644" t="s">
        <v>13</v>
      </c>
      <c r="L1644" t="s">
        <v>60</v>
      </c>
      <c r="M1644">
        <v>82500</v>
      </c>
      <c r="N1644"/>
      <c r="O1644" t="s">
        <v>4633</v>
      </c>
      <c r="P1644" t="s">
        <v>7538</v>
      </c>
    </row>
    <row r="1645" spans="1:16" x14ac:dyDescent="0.25">
      <c r="A1645" t="s">
        <v>0</v>
      </c>
      <c r="B1645" t="s">
        <v>3246</v>
      </c>
      <c r="C1645" t="s">
        <v>2563</v>
      </c>
      <c r="D1645" t="s">
        <v>4756</v>
      </c>
      <c r="E1645" t="s">
        <v>59</v>
      </c>
      <c r="F1645" t="b">
        <v>0</v>
      </c>
      <c r="G1645" t="s">
        <v>68</v>
      </c>
      <c r="H1645" s="1">
        <v>46040.834178240737</v>
      </c>
      <c r="I1645" t="b">
        <v>0</v>
      </c>
      <c r="J1645" t="b">
        <v>1</v>
      </c>
      <c r="K1645" t="s">
        <v>41</v>
      </c>
      <c r="L1645" t="s">
        <v>60</v>
      </c>
      <c r="M1645">
        <v>168000</v>
      </c>
      <c r="N1645"/>
      <c r="O1645" t="s">
        <v>2454</v>
      </c>
      <c r="P1645" t="s">
        <v>2114</v>
      </c>
    </row>
    <row r="1646" spans="1:16" x14ac:dyDescent="0.25">
      <c r="A1646" t="s">
        <v>3</v>
      </c>
      <c r="B1646" t="s">
        <v>7539</v>
      </c>
      <c r="C1646" t="s">
        <v>76</v>
      </c>
      <c r="D1646" t="s">
        <v>4633</v>
      </c>
      <c r="E1646" t="s">
        <v>59</v>
      </c>
      <c r="F1646" t="b">
        <v>1</v>
      </c>
      <c r="G1646" t="s">
        <v>33</v>
      </c>
      <c r="H1646" s="1">
        <v>46040.83798611111</v>
      </c>
      <c r="I1646" t="b">
        <v>0</v>
      </c>
      <c r="J1646" t="b">
        <v>0</v>
      </c>
      <c r="K1646" t="s">
        <v>33</v>
      </c>
      <c r="L1646" t="s">
        <v>60</v>
      </c>
      <c r="M1646">
        <v>62500</v>
      </c>
      <c r="N1646"/>
      <c r="O1646" t="s">
        <v>4633</v>
      </c>
      <c r="P1646" t="s">
        <v>7540</v>
      </c>
    </row>
    <row r="1647" spans="1:16" x14ac:dyDescent="0.25">
      <c r="A1647" t="s">
        <v>5</v>
      </c>
      <c r="B1647" t="s">
        <v>5</v>
      </c>
      <c r="C1647" t="s">
        <v>6685</v>
      </c>
      <c r="D1647" t="s">
        <v>4526</v>
      </c>
      <c r="E1647" t="s">
        <v>59</v>
      </c>
      <c r="F1647" t="b">
        <v>0</v>
      </c>
      <c r="G1647" t="s">
        <v>40</v>
      </c>
      <c r="H1647" s="1">
        <v>46040.838333333333</v>
      </c>
      <c r="I1647" t="b">
        <v>1</v>
      </c>
      <c r="J1647" t="b">
        <v>0</v>
      </c>
      <c r="K1647" t="s">
        <v>40</v>
      </c>
      <c r="L1647" t="s">
        <v>60</v>
      </c>
      <c r="M1647">
        <v>75000</v>
      </c>
      <c r="N1647"/>
      <c r="O1647" t="s">
        <v>7541</v>
      </c>
      <c r="P1647" t="s">
        <v>7542</v>
      </c>
    </row>
    <row r="1648" spans="1:16" x14ac:dyDescent="0.25">
      <c r="A1648" t="s">
        <v>9</v>
      </c>
      <c r="B1648" t="s">
        <v>7543</v>
      </c>
      <c r="C1648" t="s">
        <v>76</v>
      </c>
      <c r="D1648" t="s">
        <v>4633</v>
      </c>
      <c r="E1648" t="s">
        <v>59</v>
      </c>
      <c r="F1648" t="b">
        <v>1</v>
      </c>
      <c r="G1648" t="s">
        <v>6220</v>
      </c>
      <c r="H1648" s="1">
        <v>46040.845520833333</v>
      </c>
      <c r="I1648" t="b">
        <v>1</v>
      </c>
      <c r="J1648" t="b">
        <v>0</v>
      </c>
      <c r="K1648" t="s">
        <v>6220</v>
      </c>
      <c r="L1648" t="s">
        <v>60</v>
      </c>
      <c r="M1648">
        <v>315000</v>
      </c>
      <c r="N1648"/>
      <c r="O1648" t="s">
        <v>7544</v>
      </c>
      <c r="P1648" t="s">
        <v>7545</v>
      </c>
    </row>
    <row r="1649" spans="1:16" x14ac:dyDescent="0.25">
      <c r="A1649" t="s">
        <v>6</v>
      </c>
      <c r="B1649" t="s">
        <v>7546</v>
      </c>
      <c r="C1649" t="s">
        <v>164</v>
      </c>
      <c r="D1649" t="s">
        <v>4756</v>
      </c>
      <c r="E1649" t="s">
        <v>59</v>
      </c>
      <c r="F1649" t="b">
        <v>0</v>
      </c>
      <c r="G1649" t="s">
        <v>65</v>
      </c>
      <c r="H1649" s="1">
        <v>46040.917233796303</v>
      </c>
      <c r="I1649" t="b">
        <v>0</v>
      </c>
      <c r="J1649" t="b">
        <v>1</v>
      </c>
      <c r="K1649" t="s">
        <v>41</v>
      </c>
      <c r="L1649" t="s">
        <v>60</v>
      </c>
      <c r="M1649">
        <v>234500</v>
      </c>
      <c r="N1649"/>
      <c r="O1649" t="s">
        <v>2020</v>
      </c>
    </row>
    <row r="1650" spans="1:16" x14ac:dyDescent="0.25">
      <c r="A1650" t="s">
        <v>1</v>
      </c>
      <c r="B1650" t="s">
        <v>7547</v>
      </c>
      <c r="C1650" t="s">
        <v>112</v>
      </c>
      <c r="D1650" t="s">
        <v>4346</v>
      </c>
      <c r="E1650" t="s">
        <v>59</v>
      </c>
      <c r="F1650" t="b">
        <v>0</v>
      </c>
      <c r="G1650" t="s">
        <v>65</v>
      </c>
      <c r="H1650" s="1">
        <v>46040.917673611111</v>
      </c>
      <c r="I1650" t="b">
        <v>1</v>
      </c>
      <c r="J1650" t="b">
        <v>0</v>
      </c>
      <c r="K1650" t="s">
        <v>41</v>
      </c>
      <c r="L1650" t="s">
        <v>60</v>
      </c>
      <c r="M1650">
        <v>135000</v>
      </c>
      <c r="N1650"/>
      <c r="O1650" t="s">
        <v>7548</v>
      </c>
      <c r="P1650" t="s">
        <v>85</v>
      </c>
    </row>
    <row r="1651" spans="1:16" x14ac:dyDescent="0.25">
      <c r="A1651" t="s">
        <v>3</v>
      </c>
      <c r="B1651" t="s">
        <v>7549</v>
      </c>
      <c r="C1651" t="s">
        <v>76</v>
      </c>
      <c r="D1651" t="s">
        <v>5790</v>
      </c>
      <c r="E1651" t="s">
        <v>59</v>
      </c>
      <c r="F1651" t="b">
        <v>1</v>
      </c>
      <c r="G1651" t="s">
        <v>30</v>
      </c>
      <c r="H1651" s="1">
        <v>46040.921712962961</v>
      </c>
      <c r="I1651" t="b">
        <v>0</v>
      </c>
      <c r="J1651" t="b">
        <v>0</v>
      </c>
      <c r="K1651" t="s">
        <v>30</v>
      </c>
      <c r="L1651" t="s">
        <v>60</v>
      </c>
      <c r="M1651">
        <v>1340000</v>
      </c>
      <c r="N1651"/>
      <c r="O1651" t="s">
        <v>7550</v>
      </c>
    </row>
    <row r="1652" spans="1:16" x14ac:dyDescent="0.25">
      <c r="A1652" t="s">
        <v>2</v>
      </c>
      <c r="B1652" t="s">
        <v>986</v>
      </c>
      <c r="C1652" t="s">
        <v>1122</v>
      </c>
      <c r="D1652" t="s">
        <v>4756</v>
      </c>
      <c r="E1652" t="s">
        <v>59</v>
      </c>
      <c r="F1652" t="b">
        <v>0</v>
      </c>
      <c r="G1652" t="s">
        <v>65</v>
      </c>
      <c r="H1652" s="1">
        <v>46040.958877314813</v>
      </c>
      <c r="I1652" t="b">
        <v>0</v>
      </c>
      <c r="J1652" t="b">
        <v>1</v>
      </c>
      <c r="K1652" t="s">
        <v>41</v>
      </c>
      <c r="L1652" t="s">
        <v>60</v>
      </c>
      <c r="M1652">
        <v>130000</v>
      </c>
      <c r="N1652"/>
      <c r="O1652" t="s">
        <v>722</v>
      </c>
      <c r="P1652" t="s">
        <v>7551</v>
      </c>
    </row>
    <row r="1653" spans="1:16" x14ac:dyDescent="0.25">
      <c r="A1653" t="s">
        <v>3</v>
      </c>
      <c r="B1653" t="s">
        <v>4547</v>
      </c>
      <c r="C1653" t="s">
        <v>181</v>
      </c>
      <c r="D1653" t="s">
        <v>4526</v>
      </c>
      <c r="E1653" t="s">
        <v>59</v>
      </c>
      <c r="F1653" t="b">
        <v>0</v>
      </c>
      <c r="G1653" t="s">
        <v>89</v>
      </c>
      <c r="H1653" s="1">
        <v>46041.042141203703</v>
      </c>
      <c r="I1653" t="b">
        <v>1</v>
      </c>
      <c r="J1653" t="b">
        <v>1</v>
      </c>
      <c r="K1653" t="s">
        <v>41</v>
      </c>
      <c r="L1653" t="s">
        <v>74</v>
      </c>
      <c r="M1653"/>
      <c r="N1653">
        <v>34.034999999999997</v>
      </c>
      <c r="O1653" t="s">
        <v>4548</v>
      </c>
      <c r="P1653" t="s">
        <v>219</v>
      </c>
    </row>
    <row r="1654" spans="1:16" x14ac:dyDescent="0.25">
      <c r="A1654" t="s">
        <v>8</v>
      </c>
      <c r="B1654" t="s">
        <v>7552</v>
      </c>
      <c r="C1654" t="s">
        <v>356</v>
      </c>
      <c r="D1654" t="s">
        <v>5018</v>
      </c>
      <c r="E1654" t="s">
        <v>836</v>
      </c>
      <c r="F1654" t="b">
        <v>0</v>
      </c>
      <c r="G1654" t="s">
        <v>77</v>
      </c>
      <c r="H1654" s="1">
        <v>46041.293287037042</v>
      </c>
      <c r="I1654" t="b">
        <v>0</v>
      </c>
      <c r="J1654" t="b">
        <v>1</v>
      </c>
      <c r="K1654" t="s">
        <v>41</v>
      </c>
      <c r="L1654" t="s">
        <v>60</v>
      </c>
      <c r="M1654">
        <v>223500</v>
      </c>
      <c r="N1654"/>
      <c r="O1654" t="s">
        <v>95</v>
      </c>
      <c r="P1654" t="s">
        <v>7553</v>
      </c>
    </row>
    <row r="1655" spans="1:16" x14ac:dyDescent="0.25">
      <c r="A1655" t="s">
        <v>5</v>
      </c>
      <c r="B1655" t="s">
        <v>7554</v>
      </c>
      <c r="C1655" t="s">
        <v>94</v>
      </c>
      <c r="D1655" t="s">
        <v>5018</v>
      </c>
      <c r="E1655" t="s">
        <v>836</v>
      </c>
      <c r="F1655" t="b">
        <v>0</v>
      </c>
      <c r="G1655" t="s">
        <v>77</v>
      </c>
      <c r="H1655" s="1">
        <v>46041.293310185189</v>
      </c>
      <c r="I1655" t="b">
        <v>0</v>
      </c>
      <c r="J1655" t="b">
        <v>1</v>
      </c>
      <c r="K1655" t="s">
        <v>41</v>
      </c>
      <c r="L1655" t="s">
        <v>60</v>
      </c>
      <c r="M1655">
        <v>173500</v>
      </c>
      <c r="N1655"/>
      <c r="O1655" t="s">
        <v>95</v>
      </c>
      <c r="P1655" t="s">
        <v>4639</v>
      </c>
    </row>
    <row r="1656" spans="1:16" x14ac:dyDescent="0.25">
      <c r="A1656" t="s">
        <v>1</v>
      </c>
      <c r="B1656" t="s">
        <v>7555</v>
      </c>
      <c r="C1656" t="s">
        <v>1445</v>
      </c>
      <c r="D1656" t="s">
        <v>5018</v>
      </c>
      <c r="E1656" t="s">
        <v>836</v>
      </c>
      <c r="F1656" t="b">
        <v>0</v>
      </c>
      <c r="G1656" t="s">
        <v>89</v>
      </c>
      <c r="H1656" s="1">
        <v>46041.293981481482</v>
      </c>
      <c r="I1656" t="b">
        <v>0</v>
      </c>
      <c r="J1656" t="b">
        <v>1</v>
      </c>
      <c r="K1656" t="s">
        <v>41</v>
      </c>
      <c r="L1656" t="s">
        <v>60</v>
      </c>
      <c r="M1656">
        <v>207000</v>
      </c>
      <c r="N1656"/>
      <c r="O1656" t="s">
        <v>95</v>
      </c>
      <c r="P1656" t="s">
        <v>7556</v>
      </c>
    </row>
    <row r="1657" spans="1:16" x14ac:dyDescent="0.25">
      <c r="A1657" t="s">
        <v>1</v>
      </c>
      <c r="B1657" t="s">
        <v>1</v>
      </c>
      <c r="C1657" t="s">
        <v>7557</v>
      </c>
      <c r="D1657" t="s">
        <v>4697</v>
      </c>
      <c r="E1657" t="s">
        <v>59</v>
      </c>
      <c r="F1657" t="b">
        <v>0</v>
      </c>
      <c r="G1657" t="s">
        <v>77</v>
      </c>
      <c r="H1657" s="1">
        <v>46041.334780092591</v>
      </c>
      <c r="I1657" t="b">
        <v>0</v>
      </c>
      <c r="J1657" t="b">
        <v>1</v>
      </c>
      <c r="K1657" t="s">
        <v>41</v>
      </c>
      <c r="L1657" t="s">
        <v>60</v>
      </c>
      <c r="M1657">
        <v>119787</v>
      </c>
      <c r="N1657"/>
      <c r="O1657" t="s">
        <v>7558</v>
      </c>
      <c r="P1657" t="s">
        <v>7559</v>
      </c>
    </row>
    <row r="1658" spans="1:16" x14ac:dyDescent="0.25">
      <c r="A1658" t="s">
        <v>1</v>
      </c>
      <c r="B1658" t="s">
        <v>2772</v>
      </c>
      <c r="C1658" t="s">
        <v>76</v>
      </c>
      <c r="D1658" t="s">
        <v>4599</v>
      </c>
      <c r="E1658" t="s">
        <v>59</v>
      </c>
      <c r="F1658" t="b">
        <v>1</v>
      </c>
      <c r="G1658" t="s">
        <v>40</v>
      </c>
      <c r="H1658" s="1">
        <v>46041.339895833327</v>
      </c>
      <c r="I1658" t="b">
        <v>1</v>
      </c>
      <c r="J1658" t="b">
        <v>0</v>
      </c>
      <c r="K1658" t="s">
        <v>40</v>
      </c>
      <c r="L1658" t="s">
        <v>60</v>
      </c>
      <c r="M1658">
        <v>55000</v>
      </c>
      <c r="N1658"/>
      <c r="O1658" t="s">
        <v>7560</v>
      </c>
      <c r="P1658" t="s">
        <v>7561</v>
      </c>
    </row>
    <row r="1659" spans="1:16" x14ac:dyDescent="0.25">
      <c r="A1659" t="s">
        <v>3</v>
      </c>
      <c r="B1659" t="s">
        <v>7562</v>
      </c>
      <c r="C1659" t="s">
        <v>92</v>
      </c>
      <c r="D1659" t="s">
        <v>4526</v>
      </c>
      <c r="E1659" t="s">
        <v>59</v>
      </c>
      <c r="F1659" t="b">
        <v>0</v>
      </c>
      <c r="G1659" t="s">
        <v>77</v>
      </c>
      <c r="H1659" s="1">
        <v>46041.375277777777</v>
      </c>
      <c r="I1659" t="b">
        <v>0</v>
      </c>
      <c r="J1659" t="b">
        <v>1</v>
      </c>
      <c r="K1659" t="s">
        <v>41</v>
      </c>
      <c r="L1659" t="s">
        <v>60</v>
      </c>
      <c r="M1659">
        <v>181000</v>
      </c>
      <c r="N1659"/>
      <c r="O1659" t="s">
        <v>402</v>
      </c>
      <c r="P1659" t="s">
        <v>7563</v>
      </c>
    </row>
    <row r="1660" spans="1:16" x14ac:dyDescent="0.25">
      <c r="A1660" t="s">
        <v>4</v>
      </c>
      <c r="B1660" t="s">
        <v>7564</v>
      </c>
      <c r="C1660" t="s">
        <v>92</v>
      </c>
      <c r="D1660" t="s">
        <v>4526</v>
      </c>
      <c r="E1660" t="s">
        <v>59</v>
      </c>
      <c r="F1660" t="b">
        <v>0</v>
      </c>
      <c r="G1660" t="s">
        <v>77</v>
      </c>
      <c r="H1660" s="1">
        <v>46041.375902777778</v>
      </c>
      <c r="I1660" t="b">
        <v>0</v>
      </c>
      <c r="J1660" t="b">
        <v>1</v>
      </c>
      <c r="K1660" t="s">
        <v>41</v>
      </c>
      <c r="L1660" t="s">
        <v>60</v>
      </c>
      <c r="M1660">
        <v>226500</v>
      </c>
      <c r="N1660"/>
      <c r="O1660" t="s">
        <v>402</v>
      </c>
      <c r="P1660" t="s">
        <v>7565</v>
      </c>
    </row>
    <row r="1661" spans="1:16" x14ac:dyDescent="0.25">
      <c r="A1661" t="s">
        <v>5</v>
      </c>
      <c r="B1661" t="s">
        <v>7566</v>
      </c>
      <c r="C1661" t="s">
        <v>7567</v>
      </c>
      <c r="D1661" t="s">
        <v>4346</v>
      </c>
      <c r="E1661" t="s">
        <v>59</v>
      </c>
      <c r="F1661" t="b">
        <v>0</v>
      </c>
      <c r="G1661" t="s">
        <v>19</v>
      </c>
      <c r="H1661" s="1">
        <v>46041.378784722219</v>
      </c>
      <c r="I1661" t="b">
        <v>1</v>
      </c>
      <c r="J1661" t="b">
        <v>0</v>
      </c>
      <c r="K1661" t="s">
        <v>19</v>
      </c>
      <c r="L1661" t="s">
        <v>60</v>
      </c>
      <c r="M1661">
        <v>3000000</v>
      </c>
      <c r="N1661"/>
      <c r="O1661" t="s">
        <v>6571</v>
      </c>
      <c r="P1661" t="s">
        <v>7568</v>
      </c>
    </row>
    <row r="1662" spans="1:16" x14ac:dyDescent="0.25">
      <c r="A1662" t="s">
        <v>0</v>
      </c>
      <c r="B1662" t="s">
        <v>7569</v>
      </c>
      <c r="C1662" t="s">
        <v>5067</v>
      </c>
      <c r="D1662" t="s">
        <v>4346</v>
      </c>
      <c r="E1662" t="s">
        <v>59</v>
      </c>
      <c r="F1662" t="b">
        <v>0</v>
      </c>
      <c r="G1662" t="s">
        <v>40</v>
      </c>
      <c r="H1662" s="1">
        <v>46041.381377314807</v>
      </c>
      <c r="I1662" t="b">
        <v>1</v>
      </c>
      <c r="J1662" t="b">
        <v>0</v>
      </c>
      <c r="K1662" t="s">
        <v>40</v>
      </c>
      <c r="L1662" t="s">
        <v>60</v>
      </c>
      <c r="M1662">
        <v>28500</v>
      </c>
      <c r="N1662"/>
      <c r="O1662" t="s">
        <v>7570</v>
      </c>
      <c r="P1662" t="s">
        <v>2363</v>
      </c>
    </row>
    <row r="1663" spans="1:16" x14ac:dyDescent="0.25">
      <c r="A1663" t="s">
        <v>0</v>
      </c>
      <c r="B1663" t="s">
        <v>7571</v>
      </c>
      <c r="C1663" t="s">
        <v>1384</v>
      </c>
      <c r="D1663" t="s">
        <v>4526</v>
      </c>
      <c r="E1663" t="s">
        <v>59</v>
      </c>
      <c r="F1663" t="b">
        <v>0</v>
      </c>
      <c r="G1663" t="s">
        <v>77</v>
      </c>
      <c r="H1663" s="1">
        <v>46041.416863425933</v>
      </c>
      <c r="I1663" t="b">
        <v>0</v>
      </c>
      <c r="J1663" t="b">
        <v>1</v>
      </c>
      <c r="K1663" t="s">
        <v>41</v>
      </c>
      <c r="L1663" t="s">
        <v>60</v>
      </c>
      <c r="M1663">
        <v>86855.5</v>
      </c>
      <c r="N1663"/>
      <c r="O1663" t="s">
        <v>7572</v>
      </c>
      <c r="P1663" t="s">
        <v>7573</v>
      </c>
    </row>
    <row r="1664" spans="1:16" x14ac:dyDescent="0.25">
      <c r="A1664" t="s">
        <v>0</v>
      </c>
      <c r="B1664" t="s">
        <v>0</v>
      </c>
      <c r="C1664" t="s">
        <v>1475</v>
      </c>
      <c r="D1664" t="s">
        <v>4346</v>
      </c>
      <c r="E1664" t="s">
        <v>72</v>
      </c>
      <c r="F1664" t="b">
        <v>0</v>
      </c>
      <c r="G1664" t="s">
        <v>89</v>
      </c>
      <c r="H1664" s="1">
        <v>46041.417291666658</v>
      </c>
      <c r="I1664" t="b">
        <v>1</v>
      </c>
      <c r="J1664" t="b">
        <v>0</v>
      </c>
      <c r="K1664" t="s">
        <v>41</v>
      </c>
      <c r="L1664" t="s">
        <v>60</v>
      </c>
      <c r="M1664">
        <v>54453.974999999999</v>
      </c>
      <c r="N1664"/>
      <c r="O1664" t="s">
        <v>7574</v>
      </c>
      <c r="P1664" t="s">
        <v>7575</v>
      </c>
    </row>
    <row r="1665" spans="1:16" x14ac:dyDescent="0.25">
      <c r="A1665" t="s">
        <v>0</v>
      </c>
      <c r="B1665" t="s">
        <v>7576</v>
      </c>
      <c r="C1665" t="s">
        <v>873</v>
      </c>
      <c r="D1665" t="s">
        <v>4346</v>
      </c>
      <c r="E1665" t="s">
        <v>59</v>
      </c>
      <c r="F1665" t="b">
        <v>0</v>
      </c>
      <c r="G1665" t="s">
        <v>25</v>
      </c>
      <c r="H1665" s="1">
        <v>46041.427118055559</v>
      </c>
      <c r="I1665" t="b">
        <v>0</v>
      </c>
      <c r="J1665" t="b">
        <v>0</v>
      </c>
      <c r="K1665" t="s">
        <v>25</v>
      </c>
      <c r="L1665" t="s">
        <v>60</v>
      </c>
      <c r="M1665">
        <v>114000</v>
      </c>
      <c r="N1665"/>
      <c r="O1665" t="s">
        <v>7577</v>
      </c>
      <c r="P1665" t="s">
        <v>3903</v>
      </c>
    </row>
    <row r="1666" spans="1:16" x14ac:dyDescent="0.25">
      <c r="A1666" t="s">
        <v>1</v>
      </c>
      <c r="B1666" t="s">
        <v>7578</v>
      </c>
      <c r="C1666" t="s">
        <v>76</v>
      </c>
      <c r="D1666" t="s">
        <v>4630</v>
      </c>
      <c r="E1666" t="s">
        <v>59</v>
      </c>
      <c r="F1666" t="b">
        <v>1</v>
      </c>
      <c r="G1666" t="s">
        <v>77</v>
      </c>
      <c r="H1666" s="1">
        <v>46041.459814814807</v>
      </c>
      <c r="I1666" t="b">
        <v>1</v>
      </c>
      <c r="J1666" t="b">
        <v>1</v>
      </c>
      <c r="K1666" t="s">
        <v>41</v>
      </c>
      <c r="L1666" t="s">
        <v>60</v>
      </c>
      <c r="M1666">
        <v>160000</v>
      </c>
      <c r="N1666"/>
      <c r="O1666" t="s">
        <v>1867</v>
      </c>
      <c r="P1666" t="s">
        <v>7579</v>
      </c>
    </row>
    <row r="1667" spans="1:16" x14ac:dyDescent="0.25">
      <c r="A1667" t="s">
        <v>0</v>
      </c>
      <c r="B1667" t="s">
        <v>7580</v>
      </c>
      <c r="C1667" t="s">
        <v>112</v>
      </c>
      <c r="D1667" t="s">
        <v>4625</v>
      </c>
      <c r="E1667" t="s">
        <v>59</v>
      </c>
      <c r="F1667" t="b">
        <v>0</v>
      </c>
      <c r="G1667" t="s">
        <v>65</v>
      </c>
      <c r="H1667" s="1">
        <v>46041.500069444453</v>
      </c>
      <c r="I1667" t="b">
        <v>0</v>
      </c>
      <c r="J1667" t="b">
        <v>1</v>
      </c>
      <c r="K1667" t="s">
        <v>41</v>
      </c>
      <c r="L1667" t="s">
        <v>74</v>
      </c>
      <c r="M1667"/>
      <c r="N1667">
        <v>74</v>
      </c>
      <c r="O1667" t="s">
        <v>1556</v>
      </c>
      <c r="P1667" t="s">
        <v>4982</v>
      </c>
    </row>
    <row r="1668" spans="1:16" x14ac:dyDescent="0.25">
      <c r="A1668" t="s">
        <v>6</v>
      </c>
      <c r="B1668" t="s">
        <v>1309</v>
      </c>
      <c r="C1668" t="s">
        <v>7581</v>
      </c>
      <c r="D1668" t="s">
        <v>4526</v>
      </c>
      <c r="E1668" t="s">
        <v>59</v>
      </c>
      <c r="F1668" t="b">
        <v>0</v>
      </c>
      <c r="G1668" t="s">
        <v>68</v>
      </c>
      <c r="H1668" s="1">
        <v>46041.501192129632</v>
      </c>
      <c r="I1668" t="b">
        <v>0</v>
      </c>
      <c r="J1668" t="b">
        <v>1</v>
      </c>
      <c r="K1668" t="s">
        <v>41</v>
      </c>
      <c r="L1668" t="s">
        <v>60</v>
      </c>
      <c r="M1668">
        <v>176135</v>
      </c>
      <c r="N1668"/>
      <c r="O1668" t="s">
        <v>5167</v>
      </c>
      <c r="P1668" t="s">
        <v>7582</v>
      </c>
    </row>
    <row r="1669" spans="1:16" x14ac:dyDescent="0.25">
      <c r="A1669" t="s">
        <v>0</v>
      </c>
      <c r="B1669" t="s">
        <v>7583</v>
      </c>
      <c r="C1669" t="s">
        <v>4560</v>
      </c>
      <c r="D1669" t="s">
        <v>4531</v>
      </c>
      <c r="E1669" t="s">
        <v>59</v>
      </c>
      <c r="F1669" t="b">
        <v>0</v>
      </c>
      <c r="G1669" t="s">
        <v>4560</v>
      </c>
      <c r="H1669" s="1">
        <v>46041.502500000002</v>
      </c>
      <c r="I1669" t="b">
        <v>0</v>
      </c>
      <c r="J1669" t="b">
        <v>0</v>
      </c>
      <c r="K1669" t="s">
        <v>4560</v>
      </c>
      <c r="L1669" t="s">
        <v>60</v>
      </c>
      <c r="M1669">
        <v>70000</v>
      </c>
      <c r="N1669"/>
      <c r="O1669" t="s">
        <v>7584</v>
      </c>
      <c r="P1669" t="s">
        <v>146</v>
      </c>
    </row>
    <row r="1670" spans="1:16" x14ac:dyDescent="0.25">
      <c r="A1670" t="s">
        <v>5</v>
      </c>
      <c r="B1670" t="s">
        <v>7585</v>
      </c>
      <c r="C1670" t="s">
        <v>6271</v>
      </c>
      <c r="D1670" t="s">
        <v>4531</v>
      </c>
      <c r="E1670" t="s">
        <v>59</v>
      </c>
      <c r="F1670" t="b">
        <v>0</v>
      </c>
      <c r="G1670" t="s">
        <v>4560</v>
      </c>
      <c r="H1670" s="1">
        <v>46041.502754629633</v>
      </c>
      <c r="I1670" t="b">
        <v>0</v>
      </c>
      <c r="J1670" t="b">
        <v>0</v>
      </c>
      <c r="K1670" t="s">
        <v>4560</v>
      </c>
      <c r="L1670" t="s">
        <v>60</v>
      </c>
      <c r="M1670">
        <v>200000</v>
      </c>
      <c r="N1670"/>
      <c r="O1670" t="s">
        <v>568</v>
      </c>
    </row>
    <row r="1671" spans="1:16" x14ac:dyDescent="0.25">
      <c r="A1671" t="s">
        <v>0</v>
      </c>
      <c r="B1671" t="s">
        <v>7586</v>
      </c>
      <c r="C1671" t="s">
        <v>76</v>
      </c>
      <c r="D1671" t="s">
        <v>584</v>
      </c>
      <c r="E1671" t="s">
        <v>72</v>
      </c>
      <c r="F1671" t="b">
        <v>1</v>
      </c>
      <c r="G1671" t="s">
        <v>19</v>
      </c>
      <c r="H1671" s="1">
        <v>46041.503634259258</v>
      </c>
      <c r="I1671" t="b">
        <v>0</v>
      </c>
      <c r="J1671" t="b">
        <v>0</v>
      </c>
      <c r="K1671" t="s">
        <v>19</v>
      </c>
      <c r="L1671" t="s">
        <v>74</v>
      </c>
      <c r="M1671"/>
      <c r="N1671">
        <v>15</v>
      </c>
      <c r="O1671" t="s">
        <v>7587</v>
      </c>
      <c r="P1671" t="s">
        <v>994</v>
      </c>
    </row>
    <row r="1672" spans="1:16" x14ac:dyDescent="0.25">
      <c r="A1672" t="s">
        <v>5</v>
      </c>
      <c r="B1672" t="s">
        <v>7588</v>
      </c>
      <c r="C1672" t="s">
        <v>40</v>
      </c>
      <c r="D1672" t="s">
        <v>4526</v>
      </c>
      <c r="E1672" t="s">
        <v>59</v>
      </c>
      <c r="F1672" t="b">
        <v>0</v>
      </c>
      <c r="G1672" t="s">
        <v>40</v>
      </c>
      <c r="H1672" s="1">
        <v>46041.506608796299</v>
      </c>
      <c r="I1672" t="b">
        <v>1</v>
      </c>
      <c r="J1672" t="b">
        <v>0</v>
      </c>
      <c r="K1672" t="s">
        <v>40</v>
      </c>
      <c r="L1672" t="s">
        <v>60</v>
      </c>
      <c r="M1672">
        <v>130000</v>
      </c>
      <c r="N1672"/>
      <c r="O1672" t="s">
        <v>7589</v>
      </c>
      <c r="P1672" t="s">
        <v>7590</v>
      </c>
    </row>
    <row r="1673" spans="1:16" x14ac:dyDescent="0.25">
      <c r="A1673" t="s">
        <v>2</v>
      </c>
      <c r="B1673" t="s">
        <v>7591</v>
      </c>
      <c r="C1673" t="s">
        <v>2649</v>
      </c>
      <c r="D1673" t="s">
        <v>4531</v>
      </c>
      <c r="E1673" t="s">
        <v>59</v>
      </c>
      <c r="F1673" t="b">
        <v>0</v>
      </c>
      <c r="G1673" t="s">
        <v>39</v>
      </c>
      <c r="H1673" s="1">
        <v>46041.508449074077</v>
      </c>
      <c r="I1673" t="b">
        <v>0</v>
      </c>
      <c r="J1673" t="b">
        <v>0</v>
      </c>
      <c r="K1673" t="s">
        <v>39</v>
      </c>
      <c r="L1673" t="s">
        <v>60</v>
      </c>
      <c r="M1673">
        <v>135000</v>
      </c>
      <c r="N1673"/>
      <c r="O1673" t="s">
        <v>414</v>
      </c>
      <c r="P1673" t="s">
        <v>208</v>
      </c>
    </row>
    <row r="1674" spans="1:16" x14ac:dyDescent="0.25">
      <c r="A1674" t="s">
        <v>9</v>
      </c>
      <c r="B1674" t="s">
        <v>7592</v>
      </c>
      <c r="C1674" t="s">
        <v>1417</v>
      </c>
      <c r="D1674" t="s">
        <v>4531</v>
      </c>
      <c r="E1674" t="s">
        <v>59</v>
      </c>
      <c r="F1674" t="b">
        <v>0</v>
      </c>
      <c r="G1674" t="s">
        <v>39</v>
      </c>
      <c r="H1674" s="1">
        <v>46041.508680555547</v>
      </c>
      <c r="I1674" t="b">
        <v>0</v>
      </c>
      <c r="J1674" t="b">
        <v>0</v>
      </c>
      <c r="K1674" t="s">
        <v>39</v>
      </c>
      <c r="L1674" t="s">
        <v>60</v>
      </c>
      <c r="M1674">
        <v>225000</v>
      </c>
      <c r="N1674"/>
      <c r="O1674" t="s">
        <v>1197</v>
      </c>
      <c r="P1674" t="s">
        <v>7593</v>
      </c>
    </row>
    <row r="1675" spans="1:16" x14ac:dyDescent="0.25">
      <c r="A1675" t="s">
        <v>1</v>
      </c>
      <c r="B1675" t="s">
        <v>7594</v>
      </c>
      <c r="C1675" t="s">
        <v>20</v>
      </c>
      <c r="D1675" t="s">
        <v>4526</v>
      </c>
      <c r="E1675" t="s">
        <v>59</v>
      </c>
      <c r="F1675" t="b">
        <v>0</v>
      </c>
      <c r="G1675" t="s">
        <v>20</v>
      </c>
      <c r="H1675" s="1">
        <v>46041.511423611111</v>
      </c>
      <c r="I1675" t="b">
        <v>0</v>
      </c>
      <c r="J1675" t="b">
        <v>0</v>
      </c>
      <c r="K1675" t="s">
        <v>20</v>
      </c>
      <c r="L1675" t="s">
        <v>60</v>
      </c>
      <c r="M1675">
        <v>125000</v>
      </c>
      <c r="N1675"/>
      <c r="O1675" t="s">
        <v>5339</v>
      </c>
      <c r="P1675" t="s">
        <v>7595</v>
      </c>
    </row>
    <row r="1676" spans="1:16" x14ac:dyDescent="0.25">
      <c r="A1676" t="s">
        <v>2</v>
      </c>
      <c r="B1676" t="s">
        <v>7596</v>
      </c>
      <c r="C1676" t="s">
        <v>207</v>
      </c>
      <c r="D1676" t="s">
        <v>4526</v>
      </c>
      <c r="E1676" t="s">
        <v>59</v>
      </c>
      <c r="F1676" t="b">
        <v>0</v>
      </c>
      <c r="G1676" t="s">
        <v>63</v>
      </c>
      <c r="H1676" s="1">
        <v>46041.511944444443</v>
      </c>
      <c r="I1676" t="b">
        <v>0</v>
      </c>
      <c r="J1676" t="b">
        <v>1</v>
      </c>
      <c r="K1676" t="s">
        <v>41</v>
      </c>
      <c r="L1676" t="s">
        <v>60</v>
      </c>
      <c r="M1676">
        <v>171500</v>
      </c>
      <c r="N1676"/>
      <c r="O1676" t="s">
        <v>1990</v>
      </c>
      <c r="P1676" t="s">
        <v>7597</v>
      </c>
    </row>
    <row r="1677" spans="1:16" x14ac:dyDescent="0.25">
      <c r="A1677" t="s">
        <v>0</v>
      </c>
      <c r="B1677" t="s">
        <v>7598</v>
      </c>
      <c r="C1677" t="s">
        <v>396</v>
      </c>
      <c r="D1677" t="s">
        <v>4756</v>
      </c>
      <c r="E1677" t="s">
        <v>59</v>
      </c>
      <c r="F1677" t="b">
        <v>0</v>
      </c>
      <c r="G1677" t="s">
        <v>68</v>
      </c>
      <c r="H1677" s="1">
        <v>46041.542233796303</v>
      </c>
      <c r="I1677" t="b">
        <v>0</v>
      </c>
      <c r="J1677" t="b">
        <v>1</v>
      </c>
      <c r="K1677" t="s">
        <v>41</v>
      </c>
      <c r="L1677" t="s">
        <v>60</v>
      </c>
      <c r="M1677">
        <v>85000</v>
      </c>
      <c r="N1677"/>
      <c r="O1677" t="s">
        <v>7599</v>
      </c>
      <c r="P1677" t="s">
        <v>7600</v>
      </c>
    </row>
    <row r="1678" spans="1:16" x14ac:dyDescent="0.25">
      <c r="A1678" t="s">
        <v>2</v>
      </c>
      <c r="B1678" t="s">
        <v>7601</v>
      </c>
      <c r="C1678" t="s">
        <v>79</v>
      </c>
      <c r="D1678" t="s">
        <v>4756</v>
      </c>
      <c r="E1678" t="s">
        <v>59</v>
      </c>
      <c r="F1678" t="b">
        <v>0</v>
      </c>
      <c r="G1678" t="s">
        <v>77</v>
      </c>
      <c r="H1678" s="1">
        <v>46041.542523148149</v>
      </c>
      <c r="I1678" t="b">
        <v>0</v>
      </c>
      <c r="J1678" t="b">
        <v>1</v>
      </c>
      <c r="K1678" t="s">
        <v>41</v>
      </c>
      <c r="L1678" t="s">
        <v>60</v>
      </c>
      <c r="M1678">
        <v>177500</v>
      </c>
      <c r="N1678"/>
      <c r="O1678" t="s">
        <v>1386</v>
      </c>
      <c r="P1678" t="s">
        <v>7602</v>
      </c>
    </row>
    <row r="1679" spans="1:16" x14ac:dyDescent="0.25">
      <c r="A1679" t="s">
        <v>2</v>
      </c>
      <c r="B1679" t="s">
        <v>3778</v>
      </c>
      <c r="C1679" t="s">
        <v>79</v>
      </c>
      <c r="D1679" t="s">
        <v>4630</v>
      </c>
      <c r="E1679" t="s">
        <v>59</v>
      </c>
      <c r="F1679" t="b">
        <v>0</v>
      </c>
      <c r="G1679" t="s">
        <v>77</v>
      </c>
      <c r="H1679" s="1">
        <v>46041.542569444442</v>
      </c>
      <c r="I1679" t="b">
        <v>0</v>
      </c>
      <c r="J1679" t="b">
        <v>1</v>
      </c>
      <c r="K1679" t="s">
        <v>41</v>
      </c>
      <c r="L1679" t="s">
        <v>60</v>
      </c>
      <c r="M1679">
        <v>157500</v>
      </c>
      <c r="N1679"/>
      <c r="O1679" t="s">
        <v>3779</v>
      </c>
      <c r="P1679" t="s">
        <v>7603</v>
      </c>
    </row>
    <row r="1680" spans="1:16" x14ac:dyDescent="0.25">
      <c r="A1680" t="s">
        <v>5</v>
      </c>
      <c r="B1680" t="s">
        <v>7604</v>
      </c>
      <c r="C1680" t="s">
        <v>19</v>
      </c>
      <c r="D1680" t="s">
        <v>4595</v>
      </c>
      <c r="F1680" t="b">
        <v>0</v>
      </c>
      <c r="G1680" t="s">
        <v>19</v>
      </c>
      <c r="H1680" s="1">
        <v>46041.545555555553</v>
      </c>
      <c r="I1680" t="b">
        <v>1</v>
      </c>
      <c r="J1680" t="b">
        <v>0</v>
      </c>
      <c r="K1680" t="s">
        <v>19</v>
      </c>
      <c r="L1680" t="s">
        <v>74</v>
      </c>
      <c r="M1680"/>
      <c r="N1680">
        <v>40</v>
      </c>
      <c r="O1680" t="s">
        <v>4596</v>
      </c>
      <c r="P1680" t="s">
        <v>7605</v>
      </c>
    </row>
    <row r="1681" spans="1:16" x14ac:dyDescent="0.25">
      <c r="A1681" t="s">
        <v>2</v>
      </c>
      <c r="B1681" t="s">
        <v>7492</v>
      </c>
      <c r="C1681" t="s">
        <v>76</v>
      </c>
      <c r="D1681" t="s">
        <v>5251</v>
      </c>
      <c r="E1681" t="s">
        <v>132</v>
      </c>
      <c r="F1681" t="b">
        <v>1</v>
      </c>
      <c r="G1681" t="s">
        <v>31</v>
      </c>
      <c r="H1681" s="1">
        <v>46041.545706018522</v>
      </c>
      <c r="I1681" t="b">
        <v>0</v>
      </c>
      <c r="J1681" t="b">
        <v>0</v>
      </c>
      <c r="K1681" t="s">
        <v>31</v>
      </c>
      <c r="L1681" t="s">
        <v>60</v>
      </c>
      <c r="M1681">
        <v>31200</v>
      </c>
      <c r="N1681"/>
      <c r="O1681" t="s">
        <v>7493</v>
      </c>
      <c r="P1681" t="s">
        <v>7494</v>
      </c>
    </row>
    <row r="1682" spans="1:16" x14ac:dyDescent="0.25">
      <c r="A1682" t="s">
        <v>4</v>
      </c>
      <c r="B1682" t="s">
        <v>6047</v>
      </c>
      <c r="C1682" t="s">
        <v>76</v>
      </c>
      <c r="D1682" t="s">
        <v>5045</v>
      </c>
      <c r="E1682" t="s">
        <v>59</v>
      </c>
      <c r="F1682" t="b">
        <v>1</v>
      </c>
      <c r="G1682" t="s">
        <v>33</v>
      </c>
      <c r="H1682" s="1">
        <v>46041.547812500001</v>
      </c>
      <c r="I1682" t="b">
        <v>0</v>
      </c>
      <c r="J1682" t="b">
        <v>0</v>
      </c>
      <c r="K1682" t="s">
        <v>33</v>
      </c>
      <c r="L1682" t="s">
        <v>74</v>
      </c>
      <c r="M1682"/>
      <c r="N1682">
        <v>50</v>
      </c>
      <c r="O1682" t="s">
        <v>1732</v>
      </c>
      <c r="P1682" t="s">
        <v>5996</v>
      </c>
    </row>
    <row r="1683" spans="1:16" x14ac:dyDescent="0.25">
      <c r="A1683" t="s">
        <v>0</v>
      </c>
      <c r="B1683" t="s">
        <v>268</v>
      </c>
      <c r="C1683" t="s">
        <v>1904</v>
      </c>
      <c r="D1683" t="s">
        <v>4526</v>
      </c>
      <c r="F1683" t="b">
        <v>0</v>
      </c>
      <c r="G1683" t="s">
        <v>63</v>
      </c>
      <c r="H1683" s="1">
        <v>46041.553449074083</v>
      </c>
      <c r="I1683" t="b">
        <v>0</v>
      </c>
      <c r="J1683" t="b">
        <v>1</v>
      </c>
      <c r="K1683" t="s">
        <v>41</v>
      </c>
      <c r="L1683" t="s">
        <v>74</v>
      </c>
      <c r="M1683"/>
      <c r="N1683">
        <v>57.5</v>
      </c>
      <c r="O1683" t="s">
        <v>155</v>
      </c>
      <c r="P1683" t="s">
        <v>7606</v>
      </c>
    </row>
    <row r="1684" spans="1:16" x14ac:dyDescent="0.25">
      <c r="A1684" t="s">
        <v>2</v>
      </c>
      <c r="B1684" t="s">
        <v>7607</v>
      </c>
      <c r="C1684" t="s">
        <v>81</v>
      </c>
      <c r="D1684" t="s">
        <v>4346</v>
      </c>
      <c r="E1684" t="s">
        <v>59</v>
      </c>
      <c r="F1684" t="b">
        <v>0</v>
      </c>
      <c r="G1684" t="s">
        <v>77</v>
      </c>
      <c r="H1684" s="1">
        <v>46041.584189814806</v>
      </c>
      <c r="I1684" t="b">
        <v>0</v>
      </c>
      <c r="J1684" t="b">
        <v>1</v>
      </c>
      <c r="K1684" t="s">
        <v>41</v>
      </c>
      <c r="L1684" t="s">
        <v>60</v>
      </c>
      <c r="M1684">
        <v>171500</v>
      </c>
      <c r="N1684"/>
      <c r="O1684" t="s">
        <v>1990</v>
      </c>
      <c r="P1684" t="s">
        <v>310</v>
      </c>
    </row>
    <row r="1685" spans="1:16" x14ac:dyDescent="0.25">
      <c r="A1685" t="s">
        <v>6</v>
      </c>
      <c r="B1685" t="s">
        <v>7608</v>
      </c>
      <c r="C1685" t="s">
        <v>165</v>
      </c>
      <c r="D1685" t="s">
        <v>4756</v>
      </c>
      <c r="E1685" t="s">
        <v>59</v>
      </c>
      <c r="F1685" t="b">
        <v>0</v>
      </c>
      <c r="G1685" t="s">
        <v>73</v>
      </c>
      <c r="H1685" s="1">
        <v>46041.584398148138</v>
      </c>
      <c r="I1685" t="b">
        <v>0</v>
      </c>
      <c r="J1685" t="b">
        <v>1</v>
      </c>
      <c r="K1685" t="s">
        <v>41</v>
      </c>
      <c r="L1685" t="s">
        <v>60</v>
      </c>
      <c r="M1685">
        <v>200645</v>
      </c>
      <c r="N1685"/>
      <c r="O1685" t="s">
        <v>762</v>
      </c>
      <c r="P1685" t="s">
        <v>7609</v>
      </c>
    </row>
    <row r="1686" spans="1:16" x14ac:dyDescent="0.25">
      <c r="A1686" t="s">
        <v>1</v>
      </c>
      <c r="B1686" t="s">
        <v>7610</v>
      </c>
      <c r="C1686" t="s">
        <v>7611</v>
      </c>
      <c r="D1686" t="s">
        <v>4346</v>
      </c>
      <c r="E1686" t="s">
        <v>59</v>
      </c>
      <c r="F1686" t="b">
        <v>0</v>
      </c>
      <c r="G1686" t="s">
        <v>40</v>
      </c>
      <c r="H1686" s="1">
        <v>46041.589942129627</v>
      </c>
      <c r="I1686" t="b">
        <v>1</v>
      </c>
      <c r="J1686" t="b">
        <v>0</v>
      </c>
      <c r="K1686" t="s">
        <v>40</v>
      </c>
      <c r="L1686" t="s">
        <v>60</v>
      </c>
      <c r="M1686">
        <v>28750</v>
      </c>
      <c r="N1686"/>
      <c r="O1686" t="s">
        <v>7612</v>
      </c>
    </row>
    <row r="1687" spans="1:16" x14ac:dyDescent="0.25">
      <c r="A1687" t="s">
        <v>1</v>
      </c>
      <c r="B1687" t="s">
        <v>2352</v>
      </c>
      <c r="C1687" t="s">
        <v>500</v>
      </c>
      <c r="D1687" t="s">
        <v>7613</v>
      </c>
      <c r="E1687" t="s">
        <v>88</v>
      </c>
      <c r="F1687" t="b">
        <v>0</v>
      </c>
      <c r="G1687" t="s">
        <v>13</v>
      </c>
      <c r="H1687" s="1">
        <v>46041.591307870367</v>
      </c>
      <c r="I1687" t="b">
        <v>0</v>
      </c>
      <c r="J1687" t="b">
        <v>0</v>
      </c>
      <c r="K1687" t="s">
        <v>13</v>
      </c>
      <c r="L1687" t="s">
        <v>74</v>
      </c>
      <c r="M1687"/>
      <c r="N1687">
        <v>90</v>
      </c>
      <c r="O1687" t="s">
        <v>7614</v>
      </c>
      <c r="P1687" t="s">
        <v>7615</v>
      </c>
    </row>
    <row r="1688" spans="1:16" x14ac:dyDescent="0.25">
      <c r="A1688" t="s">
        <v>4</v>
      </c>
      <c r="B1688" t="s">
        <v>1881</v>
      </c>
      <c r="C1688" t="s">
        <v>76</v>
      </c>
      <c r="D1688" t="s">
        <v>4622</v>
      </c>
      <c r="E1688" t="s">
        <v>59</v>
      </c>
      <c r="F1688" t="b">
        <v>1</v>
      </c>
      <c r="G1688" t="s">
        <v>20</v>
      </c>
      <c r="H1688" s="1">
        <v>46041.59479166667</v>
      </c>
      <c r="I1688" t="b">
        <v>1</v>
      </c>
      <c r="J1688" t="b">
        <v>0</v>
      </c>
      <c r="K1688" t="s">
        <v>20</v>
      </c>
      <c r="L1688" t="s">
        <v>60</v>
      </c>
      <c r="M1688">
        <v>192000</v>
      </c>
      <c r="N1688"/>
      <c r="O1688" t="s">
        <v>7616</v>
      </c>
      <c r="P1688" t="s">
        <v>7617</v>
      </c>
    </row>
    <row r="1689" spans="1:16" x14ac:dyDescent="0.25">
      <c r="A1689" t="s">
        <v>4</v>
      </c>
      <c r="B1689" t="s">
        <v>6891</v>
      </c>
      <c r="C1689" t="s">
        <v>320</v>
      </c>
      <c r="D1689" t="s">
        <v>4526</v>
      </c>
      <c r="E1689" t="s">
        <v>59</v>
      </c>
      <c r="F1689" t="b">
        <v>0</v>
      </c>
      <c r="G1689" t="s">
        <v>73</v>
      </c>
      <c r="H1689" s="1">
        <v>46041.62537037037</v>
      </c>
      <c r="I1689" t="b">
        <v>0</v>
      </c>
      <c r="J1689" t="b">
        <v>1</v>
      </c>
      <c r="K1689" t="s">
        <v>41</v>
      </c>
      <c r="L1689" t="s">
        <v>60</v>
      </c>
      <c r="M1689">
        <v>136505</v>
      </c>
      <c r="N1689"/>
      <c r="O1689" t="s">
        <v>6889</v>
      </c>
      <c r="P1689" t="s">
        <v>6892</v>
      </c>
    </row>
    <row r="1690" spans="1:16" x14ac:dyDescent="0.25">
      <c r="A1690" t="s">
        <v>0</v>
      </c>
      <c r="B1690" t="s">
        <v>7618</v>
      </c>
      <c r="C1690" t="s">
        <v>40</v>
      </c>
      <c r="D1690" t="s">
        <v>4526</v>
      </c>
      <c r="E1690" t="s">
        <v>59</v>
      </c>
      <c r="F1690" t="b">
        <v>0</v>
      </c>
      <c r="G1690" t="s">
        <v>40</v>
      </c>
      <c r="H1690" s="1">
        <v>46041.631377314807</v>
      </c>
      <c r="I1690" t="b">
        <v>1</v>
      </c>
      <c r="J1690" t="b">
        <v>0</v>
      </c>
      <c r="K1690" t="s">
        <v>40</v>
      </c>
      <c r="L1690" t="s">
        <v>60</v>
      </c>
      <c r="M1690">
        <v>52500</v>
      </c>
      <c r="N1690"/>
      <c r="O1690" t="s">
        <v>7619</v>
      </c>
      <c r="P1690" t="s">
        <v>7620</v>
      </c>
    </row>
    <row r="1691" spans="1:16" x14ac:dyDescent="0.25">
      <c r="A1691" t="s">
        <v>2</v>
      </c>
      <c r="B1691" t="s">
        <v>519</v>
      </c>
      <c r="C1691" t="s">
        <v>4530</v>
      </c>
      <c r="D1691" t="s">
        <v>4599</v>
      </c>
      <c r="E1691" t="s">
        <v>59</v>
      </c>
      <c r="F1691" t="b">
        <v>0</v>
      </c>
      <c r="G1691" t="s">
        <v>40</v>
      </c>
      <c r="H1691" s="1">
        <v>46041.631516203714</v>
      </c>
      <c r="I1691" t="b">
        <v>0</v>
      </c>
      <c r="J1691" t="b">
        <v>0</v>
      </c>
      <c r="K1691" t="s">
        <v>40</v>
      </c>
      <c r="L1691" t="s">
        <v>60</v>
      </c>
      <c r="M1691">
        <v>46587</v>
      </c>
      <c r="N1691"/>
      <c r="O1691" t="s">
        <v>7621</v>
      </c>
      <c r="P1691" t="s">
        <v>85</v>
      </c>
    </row>
    <row r="1692" spans="1:16" x14ac:dyDescent="0.25">
      <c r="A1692" t="s">
        <v>5</v>
      </c>
      <c r="B1692" t="s">
        <v>1509</v>
      </c>
      <c r="C1692" t="s">
        <v>928</v>
      </c>
      <c r="D1692" t="s">
        <v>4526</v>
      </c>
      <c r="E1692" t="s">
        <v>88</v>
      </c>
      <c r="F1692" t="b">
        <v>0</v>
      </c>
      <c r="G1692" t="s">
        <v>77</v>
      </c>
      <c r="H1692" s="1">
        <v>46041.668194444443</v>
      </c>
      <c r="I1692" t="b">
        <v>0</v>
      </c>
      <c r="J1692" t="b">
        <v>0</v>
      </c>
      <c r="K1692" t="s">
        <v>41</v>
      </c>
      <c r="L1692" t="s">
        <v>74</v>
      </c>
      <c r="M1692"/>
      <c r="N1692">
        <v>57.5</v>
      </c>
      <c r="O1692" t="s">
        <v>155</v>
      </c>
      <c r="P1692" t="s">
        <v>3432</v>
      </c>
    </row>
    <row r="1693" spans="1:16" x14ac:dyDescent="0.25">
      <c r="A1693" t="s">
        <v>1</v>
      </c>
      <c r="B1693" t="s">
        <v>2352</v>
      </c>
      <c r="C1693" t="s">
        <v>6685</v>
      </c>
      <c r="D1693" t="s">
        <v>4526</v>
      </c>
      <c r="E1693" t="s">
        <v>59</v>
      </c>
      <c r="F1693" t="b">
        <v>0</v>
      </c>
      <c r="G1693" t="s">
        <v>40</v>
      </c>
      <c r="H1693" s="1">
        <v>46041.673229166663</v>
      </c>
      <c r="I1693" t="b">
        <v>0</v>
      </c>
      <c r="J1693" t="b">
        <v>0</v>
      </c>
      <c r="K1693" t="s">
        <v>40</v>
      </c>
      <c r="L1693" t="s">
        <v>60</v>
      </c>
      <c r="M1693">
        <v>72500</v>
      </c>
      <c r="N1693"/>
      <c r="O1693" t="s">
        <v>7622</v>
      </c>
      <c r="P1693" t="s">
        <v>4780</v>
      </c>
    </row>
    <row r="1694" spans="1:16" x14ac:dyDescent="0.25">
      <c r="A1694" t="s">
        <v>0</v>
      </c>
      <c r="B1694" t="s">
        <v>7623</v>
      </c>
      <c r="C1694" t="s">
        <v>218</v>
      </c>
      <c r="D1694" t="s">
        <v>4526</v>
      </c>
      <c r="E1694" t="s">
        <v>88</v>
      </c>
      <c r="F1694" t="b">
        <v>0</v>
      </c>
      <c r="G1694" t="s">
        <v>63</v>
      </c>
      <c r="H1694" s="1">
        <v>46041.678611111107</v>
      </c>
      <c r="I1694" t="b">
        <v>0</v>
      </c>
      <c r="J1694" t="b">
        <v>0</v>
      </c>
      <c r="K1694" t="s">
        <v>41</v>
      </c>
      <c r="L1694" t="s">
        <v>74</v>
      </c>
      <c r="M1694"/>
      <c r="N1694">
        <v>72.5</v>
      </c>
      <c r="O1694" t="s">
        <v>744</v>
      </c>
      <c r="P1694" t="s">
        <v>3459</v>
      </c>
    </row>
    <row r="1695" spans="1:16" x14ac:dyDescent="0.25">
      <c r="A1695" t="s">
        <v>3</v>
      </c>
      <c r="B1695" t="s">
        <v>3</v>
      </c>
      <c r="C1695" t="s">
        <v>623</v>
      </c>
      <c r="D1695" t="s">
        <v>2360</v>
      </c>
      <c r="E1695" t="s">
        <v>59</v>
      </c>
      <c r="F1695" t="b">
        <v>0</v>
      </c>
      <c r="G1695" t="s">
        <v>65</v>
      </c>
      <c r="H1695" s="1">
        <v>46041.708472222221</v>
      </c>
      <c r="I1695" t="b">
        <v>0</v>
      </c>
      <c r="J1695" t="b">
        <v>0</v>
      </c>
      <c r="K1695" t="s">
        <v>41</v>
      </c>
      <c r="L1695" t="s">
        <v>74</v>
      </c>
      <c r="M1695"/>
      <c r="N1695">
        <v>29</v>
      </c>
      <c r="O1695" t="s">
        <v>1220</v>
      </c>
    </row>
    <row r="1696" spans="1:16" x14ac:dyDescent="0.25">
      <c r="A1696" t="s">
        <v>1</v>
      </c>
      <c r="B1696" t="s">
        <v>1</v>
      </c>
      <c r="C1696" t="s">
        <v>7624</v>
      </c>
      <c r="D1696" t="s">
        <v>4346</v>
      </c>
      <c r="E1696" t="s">
        <v>59</v>
      </c>
      <c r="F1696" t="b">
        <v>0</v>
      </c>
      <c r="G1696" t="s">
        <v>68</v>
      </c>
      <c r="H1696" s="1">
        <v>46041.710173611107</v>
      </c>
      <c r="I1696" t="b">
        <v>1</v>
      </c>
      <c r="J1696" t="b">
        <v>1</v>
      </c>
      <c r="K1696" t="s">
        <v>41</v>
      </c>
      <c r="L1696" t="s">
        <v>60</v>
      </c>
      <c r="M1696">
        <v>93500</v>
      </c>
      <c r="N1696"/>
      <c r="O1696" t="s">
        <v>7625</v>
      </c>
      <c r="P1696" t="s">
        <v>7626</v>
      </c>
    </row>
    <row r="1697" spans="1:16" x14ac:dyDescent="0.25">
      <c r="A1697" t="s">
        <v>0</v>
      </c>
      <c r="B1697" t="s">
        <v>2061</v>
      </c>
      <c r="C1697" t="s">
        <v>40</v>
      </c>
      <c r="D1697" t="s">
        <v>4526</v>
      </c>
      <c r="E1697" t="s">
        <v>59</v>
      </c>
      <c r="F1697" t="b">
        <v>0</v>
      </c>
      <c r="G1697" t="s">
        <v>40</v>
      </c>
      <c r="H1697" s="1">
        <v>46041.71471064815</v>
      </c>
      <c r="I1697" t="b">
        <v>1</v>
      </c>
      <c r="J1697" t="b">
        <v>0</v>
      </c>
      <c r="K1697" t="s">
        <v>40</v>
      </c>
      <c r="L1697" t="s">
        <v>60</v>
      </c>
      <c r="M1697">
        <v>75000</v>
      </c>
      <c r="N1697"/>
      <c r="O1697" t="s">
        <v>155</v>
      </c>
      <c r="P1697" t="s">
        <v>1314</v>
      </c>
    </row>
    <row r="1698" spans="1:16" x14ac:dyDescent="0.25">
      <c r="A1698" t="s">
        <v>1</v>
      </c>
      <c r="B1698" t="s">
        <v>7627</v>
      </c>
      <c r="C1698" t="s">
        <v>76</v>
      </c>
      <c r="D1698" t="s">
        <v>4599</v>
      </c>
      <c r="F1698" t="b">
        <v>1</v>
      </c>
      <c r="G1698" t="s">
        <v>40</v>
      </c>
      <c r="H1698" s="1">
        <v>46041.714745370373</v>
      </c>
      <c r="I1698" t="b">
        <v>1</v>
      </c>
      <c r="J1698" t="b">
        <v>0</v>
      </c>
      <c r="K1698" t="s">
        <v>40</v>
      </c>
      <c r="L1698" t="s">
        <v>74</v>
      </c>
      <c r="M1698"/>
      <c r="N1698">
        <v>48.56</v>
      </c>
      <c r="O1698" t="s">
        <v>7628</v>
      </c>
      <c r="P1698" t="s">
        <v>219</v>
      </c>
    </row>
    <row r="1699" spans="1:16" x14ac:dyDescent="0.25">
      <c r="A1699" t="s">
        <v>3</v>
      </c>
      <c r="B1699" t="s">
        <v>7629</v>
      </c>
      <c r="C1699" t="s">
        <v>5115</v>
      </c>
      <c r="D1699" t="s">
        <v>4526</v>
      </c>
      <c r="E1699" t="s">
        <v>59</v>
      </c>
      <c r="F1699" t="b">
        <v>0</v>
      </c>
      <c r="G1699" t="s">
        <v>40</v>
      </c>
      <c r="H1699" s="1">
        <v>46041.714768518519</v>
      </c>
      <c r="I1699" t="b">
        <v>0</v>
      </c>
      <c r="J1699" t="b">
        <v>0</v>
      </c>
      <c r="K1699" t="s">
        <v>40</v>
      </c>
      <c r="L1699" t="s">
        <v>60</v>
      </c>
      <c r="M1699">
        <v>62500</v>
      </c>
      <c r="N1699"/>
      <c r="O1699" t="s">
        <v>101</v>
      </c>
      <c r="P1699" t="s">
        <v>1314</v>
      </c>
    </row>
    <row r="1700" spans="1:16" x14ac:dyDescent="0.25">
      <c r="A1700" t="s">
        <v>5</v>
      </c>
      <c r="B1700" t="s">
        <v>7630</v>
      </c>
      <c r="C1700" t="s">
        <v>40</v>
      </c>
      <c r="D1700" t="s">
        <v>4526</v>
      </c>
      <c r="E1700" t="s">
        <v>59</v>
      </c>
      <c r="F1700" t="b">
        <v>0</v>
      </c>
      <c r="G1700" t="s">
        <v>40</v>
      </c>
      <c r="H1700" s="1">
        <v>46041.714942129627</v>
      </c>
      <c r="I1700" t="b">
        <v>1</v>
      </c>
      <c r="J1700" t="b">
        <v>0</v>
      </c>
      <c r="K1700" t="s">
        <v>40</v>
      </c>
      <c r="L1700" t="s">
        <v>60</v>
      </c>
      <c r="M1700">
        <v>75000</v>
      </c>
      <c r="N1700"/>
      <c r="O1700" t="s">
        <v>7631</v>
      </c>
      <c r="P1700" t="s">
        <v>7632</v>
      </c>
    </row>
    <row r="1701" spans="1:16" x14ac:dyDescent="0.25">
      <c r="A1701" t="s">
        <v>1</v>
      </c>
      <c r="B1701" t="s">
        <v>1</v>
      </c>
      <c r="C1701" t="s">
        <v>2895</v>
      </c>
      <c r="D1701" t="s">
        <v>155</v>
      </c>
      <c r="E1701" t="s">
        <v>59</v>
      </c>
      <c r="F1701" t="b">
        <v>0</v>
      </c>
      <c r="G1701" t="s">
        <v>13</v>
      </c>
      <c r="H1701" s="1">
        <v>46041.716307870367</v>
      </c>
      <c r="I1701" t="b">
        <v>1</v>
      </c>
      <c r="J1701" t="b">
        <v>0</v>
      </c>
      <c r="K1701" t="s">
        <v>13</v>
      </c>
      <c r="L1701" t="s">
        <v>60</v>
      </c>
      <c r="M1701">
        <v>85000</v>
      </c>
      <c r="N1701"/>
      <c r="O1701" t="s">
        <v>155</v>
      </c>
      <c r="P1701" t="s">
        <v>3929</v>
      </c>
    </row>
    <row r="1702" spans="1:16" x14ac:dyDescent="0.25">
      <c r="A1702" t="s">
        <v>0</v>
      </c>
      <c r="B1702" t="s">
        <v>0</v>
      </c>
      <c r="C1702" t="s">
        <v>3935</v>
      </c>
      <c r="D1702" t="s">
        <v>4630</v>
      </c>
      <c r="E1702" t="s">
        <v>59</v>
      </c>
      <c r="F1702" t="b">
        <v>0</v>
      </c>
      <c r="G1702" t="s">
        <v>65</v>
      </c>
      <c r="H1702" s="1">
        <v>46041.750069444453</v>
      </c>
      <c r="I1702" t="b">
        <v>1</v>
      </c>
      <c r="J1702" t="b">
        <v>1</v>
      </c>
      <c r="K1702" t="s">
        <v>41</v>
      </c>
      <c r="L1702" t="s">
        <v>60</v>
      </c>
      <c r="M1702">
        <v>75000</v>
      </c>
      <c r="N1702"/>
      <c r="O1702" t="s">
        <v>7633</v>
      </c>
      <c r="P1702" t="s">
        <v>4654</v>
      </c>
    </row>
    <row r="1703" spans="1:16" x14ac:dyDescent="0.25">
      <c r="A1703" t="s">
        <v>4</v>
      </c>
      <c r="B1703" t="s">
        <v>7634</v>
      </c>
      <c r="C1703" t="s">
        <v>76</v>
      </c>
      <c r="D1703" t="s">
        <v>4526</v>
      </c>
      <c r="E1703" t="s">
        <v>88</v>
      </c>
      <c r="F1703" t="b">
        <v>1</v>
      </c>
      <c r="G1703" t="s">
        <v>77</v>
      </c>
      <c r="H1703" s="1">
        <v>46041.750196759262</v>
      </c>
      <c r="I1703" t="b">
        <v>1</v>
      </c>
      <c r="J1703" t="b">
        <v>0</v>
      </c>
      <c r="K1703" t="s">
        <v>41</v>
      </c>
      <c r="L1703" t="s">
        <v>74</v>
      </c>
      <c r="M1703"/>
      <c r="N1703">
        <v>54</v>
      </c>
      <c r="O1703" t="s">
        <v>1672</v>
      </c>
      <c r="P1703" t="s">
        <v>7635</v>
      </c>
    </row>
    <row r="1704" spans="1:16" x14ac:dyDescent="0.25">
      <c r="A1704" t="s">
        <v>0</v>
      </c>
      <c r="B1704" t="s">
        <v>7636</v>
      </c>
      <c r="C1704" t="s">
        <v>454</v>
      </c>
      <c r="D1704" t="s">
        <v>4526</v>
      </c>
      <c r="E1704" t="s">
        <v>59</v>
      </c>
      <c r="F1704" t="b">
        <v>0</v>
      </c>
      <c r="G1704" t="s">
        <v>65</v>
      </c>
      <c r="H1704" s="1">
        <v>46041.79173611111</v>
      </c>
      <c r="I1704" t="b">
        <v>1</v>
      </c>
      <c r="J1704" t="b">
        <v>0</v>
      </c>
      <c r="K1704" t="s">
        <v>41</v>
      </c>
      <c r="L1704" t="s">
        <v>60</v>
      </c>
      <c r="M1704">
        <v>100000</v>
      </c>
      <c r="N1704"/>
      <c r="O1704" t="s">
        <v>7137</v>
      </c>
    </row>
    <row r="1705" spans="1:16" x14ac:dyDescent="0.25">
      <c r="A1705" t="s">
        <v>0</v>
      </c>
      <c r="B1705" t="s">
        <v>7637</v>
      </c>
      <c r="C1705" t="s">
        <v>204</v>
      </c>
      <c r="D1705" t="s">
        <v>4526</v>
      </c>
      <c r="E1705" t="s">
        <v>59</v>
      </c>
      <c r="F1705" t="b">
        <v>0</v>
      </c>
      <c r="G1705" t="s">
        <v>65</v>
      </c>
      <c r="H1705" s="1">
        <v>46041.791759259257</v>
      </c>
      <c r="I1705" t="b">
        <v>0</v>
      </c>
      <c r="J1705" t="b">
        <v>0</v>
      </c>
      <c r="K1705" t="s">
        <v>41</v>
      </c>
      <c r="L1705" t="s">
        <v>60</v>
      </c>
      <c r="M1705">
        <v>130000</v>
      </c>
      <c r="N1705"/>
      <c r="O1705" t="s">
        <v>7638</v>
      </c>
      <c r="P1705" t="s">
        <v>1462</v>
      </c>
    </row>
    <row r="1706" spans="1:16" x14ac:dyDescent="0.25">
      <c r="A1706" t="s">
        <v>2</v>
      </c>
      <c r="B1706" t="s">
        <v>7639</v>
      </c>
      <c r="C1706" t="s">
        <v>162</v>
      </c>
      <c r="D1706" t="s">
        <v>2360</v>
      </c>
      <c r="E1706" t="s">
        <v>59</v>
      </c>
      <c r="F1706" t="b">
        <v>0</v>
      </c>
      <c r="G1706" t="s">
        <v>73</v>
      </c>
      <c r="H1706" s="1">
        <v>46041.792037037027</v>
      </c>
      <c r="I1706" t="b">
        <v>0</v>
      </c>
      <c r="J1706" t="b">
        <v>0</v>
      </c>
      <c r="K1706" t="s">
        <v>41</v>
      </c>
      <c r="L1706" t="s">
        <v>74</v>
      </c>
      <c r="M1706"/>
      <c r="N1706">
        <v>74.63</v>
      </c>
      <c r="O1706" t="s">
        <v>2705</v>
      </c>
      <c r="P1706" t="s">
        <v>7640</v>
      </c>
    </row>
    <row r="1707" spans="1:16" x14ac:dyDescent="0.25">
      <c r="A1707" t="s">
        <v>0</v>
      </c>
      <c r="B1707" t="s">
        <v>7641</v>
      </c>
      <c r="C1707" t="s">
        <v>97</v>
      </c>
      <c r="D1707" t="s">
        <v>4526</v>
      </c>
      <c r="E1707" t="s">
        <v>59</v>
      </c>
      <c r="F1707" t="b">
        <v>0</v>
      </c>
      <c r="G1707" t="s">
        <v>89</v>
      </c>
      <c r="H1707" s="1">
        <v>46041.833958333344</v>
      </c>
      <c r="I1707" t="b">
        <v>0</v>
      </c>
      <c r="J1707" t="b">
        <v>1</v>
      </c>
      <c r="K1707" t="s">
        <v>41</v>
      </c>
      <c r="L1707" t="s">
        <v>74</v>
      </c>
      <c r="M1707"/>
      <c r="N1707">
        <v>31.5</v>
      </c>
      <c r="O1707" t="s">
        <v>2080</v>
      </c>
      <c r="P1707" t="s">
        <v>802</v>
      </c>
    </row>
    <row r="1708" spans="1:16" x14ac:dyDescent="0.25">
      <c r="A1708" t="s">
        <v>5</v>
      </c>
      <c r="B1708" t="s">
        <v>7642</v>
      </c>
      <c r="C1708" t="s">
        <v>3396</v>
      </c>
      <c r="D1708" t="s">
        <v>4526</v>
      </c>
      <c r="E1708" t="s">
        <v>59</v>
      </c>
      <c r="F1708" t="b">
        <v>0</v>
      </c>
      <c r="G1708" t="s">
        <v>77</v>
      </c>
      <c r="H1708" s="1">
        <v>46041.834953703707</v>
      </c>
      <c r="I1708" t="b">
        <v>0</v>
      </c>
      <c r="J1708" t="b">
        <v>1</v>
      </c>
      <c r="K1708" t="s">
        <v>41</v>
      </c>
      <c r="L1708" t="s">
        <v>60</v>
      </c>
      <c r="M1708">
        <v>130000</v>
      </c>
      <c r="N1708"/>
      <c r="O1708" t="s">
        <v>7643</v>
      </c>
      <c r="P1708" t="s">
        <v>7644</v>
      </c>
    </row>
    <row r="1709" spans="1:16" x14ac:dyDescent="0.25">
      <c r="A1709" t="s">
        <v>0</v>
      </c>
      <c r="B1709" t="s">
        <v>7645</v>
      </c>
      <c r="C1709" t="s">
        <v>6081</v>
      </c>
      <c r="D1709" t="s">
        <v>4346</v>
      </c>
      <c r="E1709" t="s">
        <v>59</v>
      </c>
      <c r="F1709" t="b">
        <v>0</v>
      </c>
      <c r="G1709" t="s">
        <v>40</v>
      </c>
      <c r="H1709" s="1">
        <v>46041.881377314807</v>
      </c>
      <c r="I1709" t="b">
        <v>0</v>
      </c>
      <c r="J1709" t="b">
        <v>0</v>
      </c>
      <c r="K1709" t="s">
        <v>40</v>
      </c>
      <c r="L1709" t="s">
        <v>60</v>
      </c>
      <c r="M1709">
        <v>82500</v>
      </c>
      <c r="N1709"/>
      <c r="O1709" t="s">
        <v>3446</v>
      </c>
      <c r="P1709" t="s">
        <v>85</v>
      </c>
    </row>
    <row r="1710" spans="1:16" x14ac:dyDescent="0.25">
      <c r="A1710" t="s">
        <v>1</v>
      </c>
      <c r="B1710" t="s">
        <v>7646</v>
      </c>
      <c r="C1710" t="s">
        <v>7647</v>
      </c>
      <c r="D1710" t="s">
        <v>4526</v>
      </c>
      <c r="E1710" t="s">
        <v>88</v>
      </c>
      <c r="F1710" t="b">
        <v>0</v>
      </c>
      <c r="G1710" t="s">
        <v>13</v>
      </c>
      <c r="H1710" s="1">
        <v>46041.882974537039</v>
      </c>
      <c r="I1710" t="b">
        <v>1</v>
      </c>
      <c r="J1710" t="b">
        <v>0</v>
      </c>
      <c r="K1710" t="s">
        <v>13</v>
      </c>
      <c r="L1710" t="s">
        <v>74</v>
      </c>
      <c r="M1710"/>
      <c r="N1710">
        <v>92.5</v>
      </c>
      <c r="O1710" t="s">
        <v>7648</v>
      </c>
      <c r="P1710" t="s">
        <v>7649</v>
      </c>
    </row>
    <row r="1711" spans="1:16" x14ac:dyDescent="0.25">
      <c r="A1711" t="s">
        <v>6</v>
      </c>
      <c r="B1711" t="s">
        <v>7650</v>
      </c>
      <c r="C1711" t="s">
        <v>326</v>
      </c>
      <c r="D1711" t="s">
        <v>4346</v>
      </c>
      <c r="E1711" t="s">
        <v>59</v>
      </c>
      <c r="F1711" t="b">
        <v>0</v>
      </c>
      <c r="G1711" t="s">
        <v>77</v>
      </c>
      <c r="H1711" s="1">
        <v>46041.917523148149</v>
      </c>
      <c r="I1711" t="b">
        <v>0</v>
      </c>
      <c r="J1711" t="b">
        <v>1</v>
      </c>
      <c r="K1711" t="s">
        <v>41</v>
      </c>
      <c r="L1711" t="s">
        <v>60</v>
      </c>
      <c r="M1711">
        <v>187000</v>
      </c>
      <c r="N1711"/>
      <c r="O1711" t="s">
        <v>1183</v>
      </c>
      <c r="P1711" t="s">
        <v>7651</v>
      </c>
    </row>
    <row r="1712" spans="1:16" x14ac:dyDescent="0.25">
      <c r="A1712" t="s">
        <v>1</v>
      </c>
      <c r="B1712" t="s">
        <v>7652</v>
      </c>
      <c r="C1712" t="s">
        <v>76</v>
      </c>
      <c r="D1712" t="s">
        <v>4526</v>
      </c>
      <c r="E1712" t="s">
        <v>59</v>
      </c>
      <c r="F1712" t="b">
        <v>1</v>
      </c>
      <c r="G1712" t="s">
        <v>77</v>
      </c>
      <c r="H1712" s="1">
        <v>46041.918263888889</v>
      </c>
      <c r="I1712" t="b">
        <v>0</v>
      </c>
      <c r="J1712" t="b">
        <v>0</v>
      </c>
      <c r="K1712" t="s">
        <v>41</v>
      </c>
      <c r="L1712" t="s">
        <v>60</v>
      </c>
      <c r="M1712">
        <v>135000</v>
      </c>
      <c r="N1712"/>
      <c r="O1712" t="s">
        <v>7653</v>
      </c>
      <c r="P1712" t="s">
        <v>7654</v>
      </c>
    </row>
    <row r="1713" spans="1:16" x14ac:dyDescent="0.25">
      <c r="A1713" t="s">
        <v>0</v>
      </c>
      <c r="B1713" t="s">
        <v>7655</v>
      </c>
      <c r="C1713" t="s">
        <v>19</v>
      </c>
      <c r="D1713" t="s">
        <v>4518</v>
      </c>
      <c r="E1713" t="s">
        <v>59</v>
      </c>
      <c r="F1713" t="b">
        <v>0</v>
      </c>
      <c r="G1713" t="s">
        <v>19</v>
      </c>
      <c r="H1713" s="1">
        <v>46042.003634259258</v>
      </c>
      <c r="I1713" t="b">
        <v>0</v>
      </c>
      <c r="J1713" t="b">
        <v>0</v>
      </c>
      <c r="K1713" t="s">
        <v>19</v>
      </c>
      <c r="L1713" t="s">
        <v>60</v>
      </c>
      <c r="M1713">
        <v>350000</v>
      </c>
      <c r="N1713"/>
      <c r="O1713" t="s">
        <v>7656</v>
      </c>
    </row>
    <row r="1714" spans="1:16" x14ac:dyDescent="0.25">
      <c r="A1714" t="s">
        <v>1</v>
      </c>
      <c r="B1714" t="s">
        <v>633</v>
      </c>
      <c r="C1714" t="s">
        <v>2474</v>
      </c>
      <c r="D1714" t="s">
        <v>4518</v>
      </c>
      <c r="E1714" t="s">
        <v>59</v>
      </c>
      <c r="F1714" t="b">
        <v>0</v>
      </c>
      <c r="G1714" t="s">
        <v>19</v>
      </c>
      <c r="H1714" s="1">
        <v>46042.003900462973</v>
      </c>
      <c r="I1714" t="b">
        <v>1</v>
      </c>
      <c r="J1714" t="b">
        <v>0</v>
      </c>
      <c r="K1714" t="s">
        <v>19</v>
      </c>
      <c r="L1714" t="s">
        <v>60</v>
      </c>
      <c r="M1714">
        <v>64000</v>
      </c>
      <c r="N1714"/>
      <c r="O1714" t="s">
        <v>4681</v>
      </c>
      <c r="P1714" t="s">
        <v>208</v>
      </c>
    </row>
    <row r="1715" spans="1:16" x14ac:dyDescent="0.25">
      <c r="A1715" t="s">
        <v>5</v>
      </c>
      <c r="B1715" t="s">
        <v>7657</v>
      </c>
      <c r="C1715" t="s">
        <v>2474</v>
      </c>
      <c r="D1715" t="s">
        <v>4518</v>
      </c>
      <c r="E1715" t="s">
        <v>59</v>
      </c>
      <c r="F1715" t="b">
        <v>0</v>
      </c>
      <c r="G1715" t="s">
        <v>19</v>
      </c>
      <c r="H1715" s="1">
        <v>46042.003900462973</v>
      </c>
      <c r="I1715" t="b">
        <v>1</v>
      </c>
      <c r="J1715" t="b">
        <v>0</v>
      </c>
      <c r="K1715" t="s">
        <v>19</v>
      </c>
      <c r="L1715" t="s">
        <v>60</v>
      </c>
      <c r="M1715">
        <v>64000</v>
      </c>
      <c r="N1715"/>
      <c r="O1715" t="s">
        <v>7658</v>
      </c>
      <c r="P1715" t="s">
        <v>1299</v>
      </c>
    </row>
    <row r="1716" spans="1:16" x14ac:dyDescent="0.25">
      <c r="A1716" t="s">
        <v>2</v>
      </c>
      <c r="B1716" t="s">
        <v>7659</v>
      </c>
      <c r="C1716" t="s">
        <v>2474</v>
      </c>
      <c r="D1716" t="s">
        <v>4518</v>
      </c>
      <c r="E1716" t="s">
        <v>621</v>
      </c>
      <c r="F1716" t="b">
        <v>0</v>
      </c>
      <c r="G1716" t="s">
        <v>19</v>
      </c>
      <c r="H1716" s="1">
        <v>46042.003923611112</v>
      </c>
      <c r="I1716" t="b">
        <v>0</v>
      </c>
      <c r="J1716" t="b">
        <v>0</v>
      </c>
      <c r="K1716" t="s">
        <v>19</v>
      </c>
      <c r="L1716" t="s">
        <v>60</v>
      </c>
      <c r="M1716">
        <v>50000</v>
      </c>
      <c r="N1716"/>
      <c r="O1716" t="s">
        <v>4519</v>
      </c>
    </row>
    <row r="1717" spans="1:16" x14ac:dyDescent="0.25">
      <c r="A1717" t="s">
        <v>1</v>
      </c>
      <c r="B1717" t="s">
        <v>7660</v>
      </c>
      <c r="C1717" t="s">
        <v>1111</v>
      </c>
      <c r="D1717" t="s">
        <v>4518</v>
      </c>
      <c r="E1717" t="s">
        <v>621</v>
      </c>
      <c r="F1717" t="b">
        <v>0</v>
      </c>
      <c r="G1717" t="s">
        <v>19</v>
      </c>
      <c r="H1717" s="1">
        <v>46042.003923611112</v>
      </c>
      <c r="I1717" t="b">
        <v>0</v>
      </c>
      <c r="J1717" t="b">
        <v>0</v>
      </c>
      <c r="K1717" t="s">
        <v>19</v>
      </c>
      <c r="L1717" t="s">
        <v>60</v>
      </c>
      <c r="M1717">
        <v>45000</v>
      </c>
      <c r="N1717"/>
      <c r="O1717" t="s">
        <v>4683</v>
      </c>
      <c r="P1717" t="s">
        <v>146</v>
      </c>
    </row>
    <row r="1718" spans="1:16" x14ac:dyDescent="0.25">
      <c r="A1718" t="s">
        <v>2</v>
      </c>
      <c r="B1718" t="s">
        <v>7661</v>
      </c>
      <c r="C1718" t="s">
        <v>76</v>
      </c>
      <c r="D1718" t="s">
        <v>584</v>
      </c>
      <c r="E1718" t="s">
        <v>72</v>
      </c>
      <c r="F1718" t="b">
        <v>1</v>
      </c>
      <c r="G1718" t="s">
        <v>33</v>
      </c>
      <c r="H1718" s="1">
        <v>46042.005740740737</v>
      </c>
      <c r="I1718" t="b">
        <v>1</v>
      </c>
      <c r="J1718" t="b">
        <v>0</v>
      </c>
      <c r="K1718" t="s">
        <v>33</v>
      </c>
      <c r="L1718" t="s">
        <v>74</v>
      </c>
      <c r="M1718"/>
      <c r="N1718">
        <v>25</v>
      </c>
      <c r="O1718" t="s">
        <v>584</v>
      </c>
      <c r="P1718" t="s">
        <v>426</v>
      </c>
    </row>
    <row r="1719" spans="1:16" x14ac:dyDescent="0.25">
      <c r="A1719" t="s">
        <v>1</v>
      </c>
      <c r="B1719" t="s">
        <v>629</v>
      </c>
      <c r="C1719" t="s">
        <v>7662</v>
      </c>
      <c r="D1719" t="s">
        <v>4346</v>
      </c>
      <c r="E1719" t="s">
        <v>59</v>
      </c>
      <c r="F1719" t="b">
        <v>0</v>
      </c>
      <c r="G1719" t="s">
        <v>77</v>
      </c>
      <c r="H1719" s="1">
        <v>46042.043217592603</v>
      </c>
      <c r="I1719" t="b">
        <v>0</v>
      </c>
      <c r="J1719" t="b">
        <v>1</v>
      </c>
      <c r="K1719" t="s">
        <v>41</v>
      </c>
      <c r="L1719" t="s">
        <v>60</v>
      </c>
      <c r="M1719">
        <v>90000</v>
      </c>
      <c r="N1719"/>
      <c r="O1719" t="s">
        <v>7663</v>
      </c>
      <c r="P1719" t="s">
        <v>7664</v>
      </c>
    </row>
    <row r="1720" spans="1:16" x14ac:dyDescent="0.25">
      <c r="A1720" t="s">
        <v>1</v>
      </c>
      <c r="B1720" t="s">
        <v>7665</v>
      </c>
      <c r="C1720" t="s">
        <v>1169</v>
      </c>
      <c r="D1720" t="s">
        <v>4346</v>
      </c>
      <c r="E1720" t="s">
        <v>59</v>
      </c>
      <c r="F1720" t="b">
        <v>0</v>
      </c>
      <c r="G1720" t="s">
        <v>77</v>
      </c>
      <c r="H1720" s="1">
        <v>46042.084907407407</v>
      </c>
      <c r="I1720" t="b">
        <v>0</v>
      </c>
      <c r="J1720" t="b">
        <v>0</v>
      </c>
      <c r="K1720" t="s">
        <v>41</v>
      </c>
      <c r="L1720" t="s">
        <v>60</v>
      </c>
      <c r="M1720">
        <v>101320</v>
      </c>
      <c r="N1720"/>
      <c r="O1720" t="s">
        <v>7666</v>
      </c>
      <c r="P1720" t="s">
        <v>7667</v>
      </c>
    </row>
    <row r="1721" spans="1:16" x14ac:dyDescent="0.25">
      <c r="A1721" t="s">
        <v>2</v>
      </c>
      <c r="B1721" t="s">
        <v>3778</v>
      </c>
      <c r="C1721" t="s">
        <v>566</v>
      </c>
      <c r="D1721" t="s">
        <v>4697</v>
      </c>
      <c r="E1721" t="s">
        <v>59</v>
      </c>
      <c r="F1721" t="b">
        <v>0</v>
      </c>
      <c r="G1721" t="s">
        <v>65</v>
      </c>
      <c r="H1721" s="1">
        <v>46042.334108796298</v>
      </c>
      <c r="I1721" t="b">
        <v>0</v>
      </c>
      <c r="J1721" t="b">
        <v>1</v>
      </c>
      <c r="K1721" t="s">
        <v>41</v>
      </c>
      <c r="L1721" t="s">
        <v>60</v>
      </c>
      <c r="M1721">
        <v>109115</v>
      </c>
      <c r="N1721"/>
      <c r="O1721" t="s">
        <v>4282</v>
      </c>
      <c r="P1721" t="s">
        <v>7668</v>
      </c>
    </row>
    <row r="1722" spans="1:16" x14ac:dyDescent="0.25">
      <c r="A1722" t="s">
        <v>5</v>
      </c>
      <c r="B1722" t="s">
        <v>7669</v>
      </c>
      <c r="C1722" t="s">
        <v>5029</v>
      </c>
      <c r="D1722" t="s">
        <v>7670</v>
      </c>
      <c r="E1722" t="s">
        <v>59</v>
      </c>
      <c r="F1722" t="b">
        <v>0</v>
      </c>
      <c r="G1722" t="s">
        <v>40</v>
      </c>
      <c r="H1722" s="1">
        <v>46042.353703703702</v>
      </c>
      <c r="I1722" t="b">
        <v>1</v>
      </c>
      <c r="J1722" t="b">
        <v>0</v>
      </c>
      <c r="K1722" t="s">
        <v>40</v>
      </c>
      <c r="L1722" t="s">
        <v>60</v>
      </c>
      <c r="M1722">
        <v>60000</v>
      </c>
      <c r="N1722"/>
      <c r="O1722" t="s">
        <v>7671</v>
      </c>
      <c r="P1722" t="s">
        <v>7672</v>
      </c>
    </row>
    <row r="1723" spans="1:16" x14ac:dyDescent="0.25">
      <c r="A1723" t="s">
        <v>1</v>
      </c>
      <c r="B1723" t="s">
        <v>7673</v>
      </c>
      <c r="C1723" t="s">
        <v>131</v>
      </c>
      <c r="D1723" t="s">
        <v>4346</v>
      </c>
      <c r="E1723" t="s">
        <v>59</v>
      </c>
      <c r="F1723" t="b">
        <v>0</v>
      </c>
      <c r="G1723" t="s">
        <v>13</v>
      </c>
      <c r="H1723" s="1">
        <v>46042.354699074072</v>
      </c>
      <c r="I1723" t="b">
        <v>0</v>
      </c>
      <c r="J1723" t="b">
        <v>0</v>
      </c>
      <c r="K1723" t="s">
        <v>13</v>
      </c>
      <c r="L1723" t="s">
        <v>60</v>
      </c>
      <c r="M1723">
        <v>117500</v>
      </c>
      <c r="N1723"/>
      <c r="O1723" t="s">
        <v>1718</v>
      </c>
      <c r="P1723" t="s">
        <v>4367</v>
      </c>
    </row>
    <row r="1724" spans="1:16" x14ac:dyDescent="0.25">
      <c r="A1724" t="s">
        <v>1</v>
      </c>
      <c r="B1724" t="s">
        <v>7674</v>
      </c>
      <c r="C1724" t="s">
        <v>5717</v>
      </c>
      <c r="D1724" t="s">
        <v>4346</v>
      </c>
      <c r="E1724" t="s">
        <v>59</v>
      </c>
      <c r="F1724" t="b">
        <v>0</v>
      </c>
      <c r="G1724" t="s">
        <v>19</v>
      </c>
      <c r="H1724" s="1">
        <v>46042.393252314818</v>
      </c>
      <c r="I1724" t="b">
        <v>1</v>
      </c>
      <c r="J1724" t="b">
        <v>0</v>
      </c>
      <c r="K1724" t="s">
        <v>19</v>
      </c>
      <c r="L1724" t="s">
        <v>60</v>
      </c>
      <c r="M1724">
        <v>178375</v>
      </c>
      <c r="N1724"/>
      <c r="O1724" t="s">
        <v>7675</v>
      </c>
      <c r="P1724" t="s">
        <v>7676</v>
      </c>
    </row>
    <row r="1725" spans="1:16" x14ac:dyDescent="0.25">
      <c r="A1725" t="s">
        <v>5</v>
      </c>
      <c r="B1725" t="s">
        <v>7677</v>
      </c>
      <c r="C1725" t="s">
        <v>5029</v>
      </c>
      <c r="D1725" t="s">
        <v>4346</v>
      </c>
      <c r="E1725" t="s">
        <v>59</v>
      </c>
      <c r="F1725" t="b">
        <v>0</v>
      </c>
      <c r="G1725" t="s">
        <v>40</v>
      </c>
      <c r="H1725" s="1">
        <v>46042.395370370366</v>
      </c>
      <c r="I1725" t="b">
        <v>1</v>
      </c>
      <c r="J1725" t="b">
        <v>0</v>
      </c>
      <c r="K1725" t="s">
        <v>40</v>
      </c>
      <c r="L1725" t="s">
        <v>60</v>
      </c>
      <c r="M1725">
        <v>110000</v>
      </c>
      <c r="N1725"/>
      <c r="O1725" t="s">
        <v>3446</v>
      </c>
      <c r="P1725" t="s">
        <v>7678</v>
      </c>
    </row>
    <row r="1726" spans="1:16" x14ac:dyDescent="0.25">
      <c r="A1726" t="s">
        <v>2</v>
      </c>
      <c r="B1726" t="s">
        <v>7679</v>
      </c>
      <c r="C1726" t="s">
        <v>76</v>
      </c>
      <c r="D1726" t="s">
        <v>7680</v>
      </c>
      <c r="E1726" t="s">
        <v>59</v>
      </c>
      <c r="F1726" t="b">
        <v>1</v>
      </c>
      <c r="G1726" t="s">
        <v>40</v>
      </c>
      <c r="H1726" s="1">
        <v>46042.395370370366</v>
      </c>
      <c r="I1726" t="b">
        <v>1</v>
      </c>
      <c r="J1726" t="b">
        <v>0</v>
      </c>
      <c r="K1726" t="s">
        <v>40</v>
      </c>
      <c r="L1726" t="s">
        <v>60</v>
      </c>
      <c r="M1726">
        <v>83774</v>
      </c>
      <c r="N1726"/>
      <c r="O1726" t="s">
        <v>7681</v>
      </c>
      <c r="P1726" t="s">
        <v>7682</v>
      </c>
    </row>
    <row r="1727" spans="1:16" x14ac:dyDescent="0.25">
      <c r="A1727" t="s">
        <v>0</v>
      </c>
      <c r="B1727" t="s">
        <v>7683</v>
      </c>
      <c r="C1727" t="s">
        <v>218</v>
      </c>
      <c r="D1727" t="s">
        <v>4346</v>
      </c>
      <c r="E1727" t="s">
        <v>59</v>
      </c>
      <c r="F1727" t="b">
        <v>0</v>
      </c>
      <c r="G1727" t="s">
        <v>63</v>
      </c>
      <c r="H1727" s="1">
        <v>46042.399131944447</v>
      </c>
      <c r="I1727" t="b">
        <v>0</v>
      </c>
      <c r="J1727" t="b">
        <v>1</v>
      </c>
      <c r="K1727" t="s">
        <v>41</v>
      </c>
      <c r="L1727" t="s">
        <v>60</v>
      </c>
      <c r="M1727">
        <v>65000</v>
      </c>
      <c r="N1727"/>
      <c r="O1727" t="s">
        <v>3422</v>
      </c>
      <c r="P1727" t="s">
        <v>7684</v>
      </c>
    </row>
    <row r="1728" spans="1:16" x14ac:dyDescent="0.25">
      <c r="A1728" t="s">
        <v>8</v>
      </c>
      <c r="B1728" t="s">
        <v>7685</v>
      </c>
      <c r="C1728" t="s">
        <v>76</v>
      </c>
      <c r="D1728" t="s">
        <v>141</v>
      </c>
      <c r="E1728" t="s">
        <v>88</v>
      </c>
      <c r="F1728" t="b">
        <v>1</v>
      </c>
      <c r="G1728" t="s">
        <v>65</v>
      </c>
      <c r="H1728" s="1">
        <v>46042.418217592603</v>
      </c>
      <c r="I1728" t="b">
        <v>0</v>
      </c>
      <c r="J1728" t="b">
        <v>0</v>
      </c>
      <c r="K1728" t="s">
        <v>41</v>
      </c>
      <c r="L1728" t="s">
        <v>74</v>
      </c>
      <c r="M1728"/>
      <c r="N1728">
        <v>20</v>
      </c>
      <c r="O1728" t="s">
        <v>141</v>
      </c>
      <c r="P1728" t="s">
        <v>3793</v>
      </c>
    </row>
    <row r="1729" spans="1:16" x14ac:dyDescent="0.25">
      <c r="A1729" t="s">
        <v>1</v>
      </c>
      <c r="B1729" t="s">
        <v>1087</v>
      </c>
      <c r="C1729" t="s">
        <v>3914</v>
      </c>
      <c r="D1729" t="s">
        <v>2360</v>
      </c>
      <c r="E1729" t="s">
        <v>72</v>
      </c>
      <c r="F1729" t="b">
        <v>0</v>
      </c>
      <c r="G1729" t="s">
        <v>73</v>
      </c>
      <c r="H1729" s="1">
        <v>46042.433356481481</v>
      </c>
      <c r="I1729" t="b">
        <v>0</v>
      </c>
      <c r="J1729" t="b">
        <v>1</v>
      </c>
      <c r="K1729" t="s">
        <v>41</v>
      </c>
      <c r="L1729" t="s">
        <v>60</v>
      </c>
      <c r="M1729">
        <v>175500</v>
      </c>
      <c r="N1729"/>
      <c r="O1729" t="s">
        <v>424</v>
      </c>
      <c r="P1729" t="s">
        <v>4951</v>
      </c>
    </row>
    <row r="1730" spans="1:16" x14ac:dyDescent="0.25">
      <c r="A1730" t="s">
        <v>1</v>
      </c>
      <c r="B1730" t="s">
        <v>2826</v>
      </c>
      <c r="C1730" t="s">
        <v>520</v>
      </c>
      <c r="D1730" t="s">
        <v>2360</v>
      </c>
      <c r="E1730" t="s">
        <v>59</v>
      </c>
      <c r="F1730" t="b">
        <v>0</v>
      </c>
      <c r="G1730" t="s">
        <v>89</v>
      </c>
      <c r="H1730" s="1">
        <v>46042.433912037042</v>
      </c>
      <c r="I1730" t="b">
        <v>1</v>
      </c>
      <c r="J1730" t="b">
        <v>1</v>
      </c>
      <c r="K1730" t="s">
        <v>41</v>
      </c>
      <c r="L1730" t="s">
        <v>74</v>
      </c>
      <c r="M1730"/>
      <c r="N1730">
        <v>45</v>
      </c>
      <c r="O1730" t="s">
        <v>1934</v>
      </c>
      <c r="P1730" t="s">
        <v>7686</v>
      </c>
    </row>
    <row r="1731" spans="1:16" x14ac:dyDescent="0.25">
      <c r="A1731" t="s">
        <v>1</v>
      </c>
      <c r="B1731" t="s">
        <v>156</v>
      </c>
      <c r="C1731" t="s">
        <v>84</v>
      </c>
      <c r="D1731" t="s">
        <v>2360</v>
      </c>
      <c r="E1731" t="s">
        <v>59</v>
      </c>
      <c r="F1731" t="b">
        <v>0</v>
      </c>
      <c r="G1731" t="s">
        <v>89</v>
      </c>
      <c r="H1731" s="1">
        <v>46042.434016203697</v>
      </c>
      <c r="I1731" t="b">
        <v>1</v>
      </c>
      <c r="J1731" t="b">
        <v>0</v>
      </c>
      <c r="K1731" t="s">
        <v>41</v>
      </c>
      <c r="L1731" t="s">
        <v>60</v>
      </c>
      <c r="M1731">
        <v>82000</v>
      </c>
      <c r="N1731"/>
      <c r="O1731" t="s">
        <v>5735</v>
      </c>
      <c r="P1731" t="s">
        <v>1734</v>
      </c>
    </row>
    <row r="1732" spans="1:16" x14ac:dyDescent="0.25">
      <c r="A1732" t="s">
        <v>3</v>
      </c>
      <c r="B1732" t="s">
        <v>7687</v>
      </c>
      <c r="C1732" t="s">
        <v>7688</v>
      </c>
      <c r="D1732" t="s">
        <v>4599</v>
      </c>
      <c r="E1732" t="s">
        <v>59</v>
      </c>
      <c r="F1732" t="b">
        <v>0</v>
      </c>
      <c r="G1732" t="s">
        <v>40</v>
      </c>
      <c r="H1732" s="1">
        <v>46042.437037037038</v>
      </c>
      <c r="I1732" t="b">
        <v>1</v>
      </c>
      <c r="J1732" t="b">
        <v>0</v>
      </c>
      <c r="K1732" t="s">
        <v>40</v>
      </c>
      <c r="L1732" t="s">
        <v>60</v>
      </c>
      <c r="M1732">
        <v>32500</v>
      </c>
      <c r="N1732"/>
      <c r="O1732" t="s">
        <v>7689</v>
      </c>
      <c r="P1732" t="s">
        <v>1762</v>
      </c>
    </row>
    <row r="1733" spans="1:16" x14ac:dyDescent="0.25">
      <c r="A1733" t="s">
        <v>4</v>
      </c>
      <c r="B1733" t="s">
        <v>7690</v>
      </c>
      <c r="C1733" t="s">
        <v>76</v>
      </c>
      <c r="D1733" t="s">
        <v>5324</v>
      </c>
      <c r="E1733" t="s">
        <v>59</v>
      </c>
      <c r="F1733" t="b">
        <v>1</v>
      </c>
      <c r="G1733" t="s">
        <v>40</v>
      </c>
      <c r="H1733" s="1">
        <v>46042.437083333331</v>
      </c>
      <c r="I1733" t="b">
        <v>1</v>
      </c>
      <c r="J1733" t="b">
        <v>0</v>
      </c>
      <c r="K1733" t="s">
        <v>40</v>
      </c>
      <c r="L1733" t="s">
        <v>60</v>
      </c>
      <c r="M1733">
        <v>60000</v>
      </c>
      <c r="N1733"/>
      <c r="O1733" t="s">
        <v>4539</v>
      </c>
      <c r="P1733" t="s">
        <v>2284</v>
      </c>
    </row>
    <row r="1734" spans="1:16" x14ac:dyDescent="0.25">
      <c r="A1734" t="s">
        <v>4</v>
      </c>
      <c r="B1734" t="s">
        <v>7691</v>
      </c>
      <c r="C1734" t="s">
        <v>172</v>
      </c>
      <c r="D1734" t="s">
        <v>4526</v>
      </c>
      <c r="E1734" t="s">
        <v>59</v>
      </c>
      <c r="F1734" t="b">
        <v>0</v>
      </c>
      <c r="G1734" t="s">
        <v>68</v>
      </c>
      <c r="H1734" s="1">
        <v>46042.458865740737</v>
      </c>
      <c r="I1734" t="b">
        <v>0</v>
      </c>
      <c r="J1734" t="b">
        <v>0</v>
      </c>
      <c r="K1734" t="s">
        <v>41</v>
      </c>
      <c r="L1734" t="s">
        <v>60</v>
      </c>
      <c r="M1734">
        <v>80000</v>
      </c>
      <c r="N1734"/>
      <c r="O1734" t="s">
        <v>1135</v>
      </c>
      <c r="P1734" t="s">
        <v>7692</v>
      </c>
    </row>
    <row r="1735" spans="1:16" x14ac:dyDescent="0.25">
      <c r="A1735" t="s">
        <v>0</v>
      </c>
      <c r="B1735" t="s">
        <v>7693</v>
      </c>
      <c r="C1735" t="s">
        <v>7694</v>
      </c>
      <c r="D1735" t="s">
        <v>6427</v>
      </c>
      <c r="E1735" t="s">
        <v>59</v>
      </c>
      <c r="F1735" t="b">
        <v>0</v>
      </c>
      <c r="G1735" t="s">
        <v>73</v>
      </c>
      <c r="H1735" s="1">
        <v>46042.459398148138</v>
      </c>
      <c r="I1735" t="b">
        <v>1</v>
      </c>
      <c r="J1735" t="b">
        <v>0</v>
      </c>
      <c r="K1735" t="s">
        <v>41</v>
      </c>
      <c r="L1735" t="s">
        <v>60</v>
      </c>
      <c r="M1735">
        <v>158000</v>
      </c>
      <c r="N1735"/>
      <c r="O1735" t="s">
        <v>7695</v>
      </c>
    </row>
    <row r="1736" spans="1:16" x14ac:dyDescent="0.25">
      <c r="A1736" t="s">
        <v>2</v>
      </c>
      <c r="B1736" t="s">
        <v>7696</v>
      </c>
      <c r="C1736" t="s">
        <v>952</v>
      </c>
      <c r="D1736" t="s">
        <v>6427</v>
      </c>
      <c r="E1736" t="s">
        <v>59</v>
      </c>
      <c r="F1736" t="b">
        <v>0</v>
      </c>
      <c r="G1736" t="s">
        <v>68</v>
      </c>
      <c r="H1736" s="1">
        <v>46042.459594907406</v>
      </c>
      <c r="I1736" t="b">
        <v>0</v>
      </c>
      <c r="J1736" t="b">
        <v>0</v>
      </c>
      <c r="K1736" t="s">
        <v>41</v>
      </c>
      <c r="L1736" t="s">
        <v>60</v>
      </c>
      <c r="M1736">
        <v>169000</v>
      </c>
      <c r="N1736"/>
      <c r="O1736" t="s">
        <v>7697</v>
      </c>
    </row>
    <row r="1737" spans="1:16" x14ac:dyDescent="0.25">
      <c r="A1737" t="s">
        <v>1</v>
      </c>
      <c r="B1737" t="s">
        <v>7698</v>
      </c>
      <c r="C1737" t="s">
        <v>19</v>
      </c>
      <c r="D1737" t="s">
        <v>4595</v>
      </c>
      <c r="F1737" t="b">
        <v>0</v>
      </c>
      <c r="G1737" t="s">
        <v>19</v>
      </c>
      <c r="H1737" s="1">
        <v>46042.476527777777</v>
      </c>
      <c r="I1737" t="b">
        <v>1</v>
      </c>
      <c r="J1737" t="b">
        <v>0</v>
      </c>
      <c r="K1737" t="s">
        <v>19</v>
      </c>
      <c r="L1737" t="s">
        <v>74</v>
      </c>
      <c r="M1737"/>
      <c r="N1737">
        <v>30</v>
      </c>
      <c r="O1737" t="s">
        <v>4596</v>
      </c>
      <c r="P1737" t="s">
        <v>7699</v>
      </c>
    </row>
    <row r="1738" spans="1:16" x14ac:dyDescent="0.25">
      <c r="A1738" t="s">
        <v>1</v>
      </c>
      <c r="B1738" t="s">
        <v>7700</v>
      </c>
      <c r="C1738" t="s">
        <v>913</v>
      </c>
      <c r="D1738" t="s">
        <v>4526</v>
      </c>
      <c r="E1738" t="s">
        <v>88</v>
      </c>
      <c r="F1738" t="b">
        <v>0</v>
      </c>
      <c r="G1738" t="s">
        <v>20</v>
      </c>
      <c r="H1738" s="1">
        <v>46042.48233796296</v>
      </c>
      <c r="I1738" t="b">
        <v>0</v>
      </c>
      <c r="J1738" t="b">
        <v>0</v>
      </c>
      <c r="K1738" t="s">
        <v>20</v>
      </c>
      <c r="L1738" t="s">
        <v>60</v>
      </c>
      <c r="M1738">
        <v>52000</v>
      </c>
      <c r="N1738"/>
      <c r="O1738" t="s">
        <v>526</v>
      </c>
      <c r="P1738" t="s">
        <v>261</v>
      </c>
    </row>
    <row r="1739" spans="1:16" x14ac:dyDescent="0.25">
      <c r="A1739" t="s">
        <v>0</v>
      </c>
      <c r="B1739" t="s">
        <v>7701</v>
      </c>
      <c r="C1739" t="s">
        <v>7702</v>
      </c>
      <c r="D1739" t="s">
        <v>4346</v>
      </c>
      <c r="E1739" t="s">
        <v>59</v>
      </c>
      <c r="F1739" t="b">
        <v>0</v>
      </c>
      <c r="G1739" t="s">
        <v>40</v>
      </c>
      <c r="H1739" s="1">
        <v>46042.520208333342</v>
      </c>
      <c r="I1739" t="b">
        <v>1</v>
      </c>
      <c r="J1739" t="b">
        <v>0</v>
      </c>
      <c r="K1739" t="s">
        <v>40</v>
      </c>
      <c r="L1739" t="s">
        <v>60</v>
      </c>
      <c r="M1739">
        <v>39601</v>
      </c>
      <c r="N1739"/>
      <c r="O1739" t="s">
        <v>7703</v>
      </c>
      <c r="P1739" t="s">
        <v>5358</v>
      </c>
    </row>
    <row r="1740" spans="1:16" x14ac:dyDescent="0.25">
      <c r="A1740" t="s">
        <v>6</v>
      </c>
      <c r="B1740" t="s">
        <v>7704</v>
      </c>
      <c r="C1740" t="s">
        <v>76</v>
      </c>
      <c r="D1740" t="s">
        <v>4526</v>
      </c>
      <c r="E1740" t="s">
        <v>59</v>
      </c>
      <c r="F1740" t="b">
        <v>1</v>
      </c>
      <c r="G1740" t="s">
        <v>65</v>
      </c>
      <c r="H1740" s="1">
        <v>46042.541712962957</v>
      </c>
      <c r="I1740" t="b">
        <v>1</v>
      </c>
      <c r="J1740" t="b">
        <v>1</v>
      </c>
      <c r="K1740" t="s">
        <v>41</v>
      </c>
      <c r="L1740" t="s">
        <v>60</v>
      </c>
      <c r="M1740">
        <v>97950</v>
      </c>
      <c r="N1740"/>
      <c r="O1740" t="s">
        <v>2628</v>
      </c>
      <c r="P1740" t="s">
        <v>7705</v>
      </c>
    </row>
    <row r="1741" spans="1:16" x14ac:dyDescent="0.25">
      <c r="A1741" t="s">
        <v>0</v>
      </c>
      <c r="B1741" t="s">
        <v>7706</v>
      </c>
      <c r="C1741" t="s">
        <v>172</v>
      </c>
      <c r="D1741" t="s">
        <v>4625</v>
      </c>
      <c r="E1741" t="s">
        <v>59</v>
      </c>
      <c r="F1741" t="b">
        <v>0</v>
      </c>
      <c r="G1741" t="s">
        <v>68</v>
      </c>
      <c r="H1741" s="1">
        <v>46042.54215277778</v>
      </c>
      <c r="I1741" t="b">
        <v>0</v>
      </c>
      <c r="J1741" t="b">
        <v>1</v>
      </c>
      <c r="K1741" t="s">
        <v>41</v>
      </c>
      <c r="L1741" t="s">
        <v>74</v>
      </c>
      <c r="M1741"/>
      <c r="N1741">
        <v>45</v>
      </c>
      <c r="O1741" t="s">
        <v>1556</v>
      </c>
      <c r="P1741" t="s">
        <v>4500</v>
      </c>
    </row>
    <row r="1742" spans="1:16" x14ac:dyDescent="0.25">
      <c r="A1742" t="s">
        <v>5</v>
      </c>
      <c r="B1742" t="s">
        <v>7707</v>
      </c>
      <c r="C1742" t="s">
        <v>172</v>
      </c>
      <c r="D1742" t="s">
        <v>4526</v>
      </c>
      <c r="E1742" t="s">
        <v>59</v>
      </c>
      <c r="F1742" t="b">
        <v>0</v>
      </c>
      <c r="G1742" t="s">
        <v>68</v>
      </c>
      <c r="H1742" s="1">
        <v>46042.558576388888</v>
      </c>
      <c r="I1742" t="b">
        <v>1</v>
      </c>
      <c r="J1742" t="b">
        <v>0</v>
      </c>
      <c r="K1742" t="s">
        <v>41</v>
      </c>
      <c r="L1742" t="s">
        <v>60</v>
      </c>
      <c r="M1742">
        <v>190000</v>
      </c>
      <c r="N1742"/>
      <c r="O1742" t="s">
        <v>7708</v>
      </c>
      <c r="P1742" t="s">
        <v>7709</v>
      </c>
    </row>
    <row r="1743" spans="1:16" x14ac:dyDescent="0.25">
      <c r="A1743" t="s">
        <v>2</v>
      </c>
      <c r="B1743" t="s">
        <v>7710</v>
      </c>
      <c r="C1743" t="s">
        <v>7711</v>
      </c>
      <c r="D1743" t="s">
        <v>4531</v>
      </c>
      <c r="E1743" t="s">
        <v>59</v>
      </c>
      <c r="F1743" t="b">
        <v>0</v>
      </c>
      <c r="G1743" t="s">
        <v>4560</v>
      </c>
      <c r="H1743" s="1">
        <v>46042.559537037043</v>
      </c>
      <c r="I1743" t="b">
        <v>1</v>
      </c>
      <c r="J1743" t="b">
        <v>0</v>
      </c>
      <c r="K1743" t="s">
        <v>4560</v>
      </c>
      <c r="L1743" t="s">
        <v>60</v>
      </c>
      <c r="M1743">
        <v>175000</v>
      </c>
      <c r="N1743"/>
      <c r="O1743" t="s">
        <v>7712</v>
      </c>
      <c r="P1743" t="s">
        <v>7713</v>
      </c>
    </row>
    <row r="1744" spans="1:16" x14ac:dyDescent="0.25">
      <c r="A1744" t="s">
        <v>2</v>
      </c>
      <c r="B1744" t="s">
        <v>7714</v>
      </c>
      <c r="C1744" t="s">
        <v>2649</v>
      </c>
      <c r="D1744" t="s">
        <v>4531</v>
      </c>
      <c r="E1744" t="s">
        <v>59</v>
      </c>
      <c r="F1744" t="b">
        <v>0</v>
      </c>
      <c r="G1744" t="s">
        <v>39</v>
      </c>
      <c r="H1744" s="1">
        <v>46042.563425925917</v>
      </c>
      <c r="I1744" t="b">
        <v>0</v>
      </c>
      <c r="J1744" t="b">
        <v>0</v>
      </c>
      <c r="K1744" t="s">
        <v>39</v>
      </c>
      <c r="L1744" t="s">
        <v>60</v>
      </c>
      <c r="M1744">
        <v>135000</v>
      </c>
      <c r="N1744"/>
      <c r="O1744" t="s">
        <v>7715</v>
      </c>
    </row>
    <row r="1745" spans="1:16" x14ac:dyDescent="0.25">
      <c r="A1745" t="s">
        <v>8</v>
      </c>
      <c r="B1745" t="s">
        <v>7716</v>
      </c>
      <c r="C1745" t="s">
        <v>6037</v>
      </c>
      <c r="D1745" t="s">
        <v>4531</v>
      </c>
      <c r="E1745" t="s">
        <v>59</v>
      </c>
      <c r="F1745" t="b">
        <v>0</v>
      </c>
      <c r="G1745" t="s">
        <v>6037</v>
      </c>
      <c r="H1745" s="1">
        <v>46042.568784722222</v>
      </c>
      <c r="I1745" t="b">
        <v>0</v>
      </c>
      <c r="J1745" t="b">
        <v>0</v>
      </c>
      <c r="K1745" t="s">
        <v>6037</v>
      </c>
      <c r="L1745" t="s">
        <v>60</v>
      </c>
      <c r="M1745">
        <v>26320</v>
      </c>
      <c r="N1745"/>
      <c r="O1745" t="s">
        <v>7717</v>
      </c>
      <c r="P1745" t="s">
        <v>7718</v>
      </c>
    </row>
    <row r="1746" spans="1:16" x14ac:dyDescent="0.25">
      <c r="A1746" t="s">
        <v>1</v>
      </c>
      <c r="B1746" t="s">
        <v>7719</v>
      </c>
      <c r="C1746" t="s">
        <v>4962</v>
      </c>
      <c r="D1746" t="s">
        <v>4531</v>
      </c>
      <c r="E1746" t="s">
        <v>59</v>
      </c>
      <c r="F1746" t="b">
        <v>0</v>
      </c>
      <c r="G1746" t="s">
        <v>4963</v>
      </c>
      <c r="H1746" s="1">
        <v>46042.568969907406</v>
      </c>
      <c r="I1746" t="b">
        <v>0</v>
      </c>
      <c r="J1746" t="b">
        <v>0</v>
      </c>
      <c r="K1746" t="s">
        <v>4963</v>
      </c>
      <c r="L1746" t="s">
        <v>60</v>
      </c>
      <c r="M1746">
        <v>32682.5</v>
      </c>
      <c r="N1746"/>
      <c r="O1746" t="s">
        <v>4960</v>
      </c>
      <c r="P1746" t="s">
        <v>2185</v>
      </c>
    </row>
    <row r="1747" spans="1:16" x14ac:dyDescent="0.25">
      <c r="A1747" t="s">
        <v>8</v>
      </c>
      <c r="B1747" t="s">
        <v>951</v>
      </c>
      <c r="C1747" t="s">
        <v>483</v>
      </c>
      <c r="D1747" t="s">
        <v>4526</v>
      </c>
      <c r="E1747" t="s">
        <v>88</v>
      </c>
      <c r="F1747" t="b">
        <v>0</v>
      </c>
      <c r="G1747" t="s">
        <v>65</v>
      </c>
      <c r="H1747" s="1">
        <v>46042.584143518521</v>
      </c>
      <c r="I1747" t="b">
        <v>0</v>
      </c>
      <c r="J1747" t="b">
        <v>0</v>
      </c>
      <c r="K1747" t="s">
        <v>41</v>
      </c>
      <c r="L1747" t="s">
        <v>74</v>
      </c>
      <c r="M1747"/>
      <c r="N1747">
        <v>82</v>
      </c>
      <c r="O1747" t="s">
        <v>1668</v>
      </c>
      <c r="P1747" t="s">
        <v>7720</v>
      </c>
    </row>
    <row r="1748" spans="1:16" x14ac:dyDescent="0.25">
      <c r="A1748" t="s">
        <v>1</v>
      </c>
      <c r="B1748" t="s">
        <v>7721</v>
      </c>
      <c r="C1748" t="s">
        <v>41</v>
      </c>
      <c r="D1748" t="s">
        <v>4526</v>
      </c>
      <c r="E1748" t="s">
        <v>59</v>
      </c>
      <c r="F1748" t="b">
        <v>0</v>
      </c>
      <c r="G1748" t="s">
        <v>65</v>
      </c>
      <c r="H1748" s="1">
        <v>46042.584780092591</v>
      </c>
      <c r="I1748" t="b">
        <v>1</v>
      </c>
      <c r="J1748" t="b">
        <v>0</v>
      </c>
      <c r="K1748" t="s">
        <v>41</v>
      </c>
      <c r="L1748" t="s">
        <v>60</v>
      </c>
      <c r="M1748">
        <v>237500</v>
      </c>
      <c r="N1748"/>
      <c r="O1748" t="s">
        <v>127</v>
      </c>
      <c r="P1748" t="s">
        <v>579</v>
      </c>
    </row>
    <row r="1749" spans="1:16" x14ac:dyDescent="0.25">
      <c r="A1749" t="s">
        <v>1</v>
      </c>
      <c r="B1749" t="s">
        <v>2478</v>
      </c>
      <c r="C1749" t="s">
        <v>2176</v>
      </c>
      <c r="D1749" t="s">
        <v>4751</v>
      </c>
      <c r="E1749" t="s">
        <v>59</v>
      </c>
      <c r="F1749" t="b">
        <v>0</v>
      </c>
      <c r="G1749" t="s">
        <v>73</v>
      </c>
      <c r="H1749" s="1">
        <v>46042.600185185183</v>
      </c>
      <c r="I1749" t="b">
        <v>0</v>
      </c>
      <c r="J1749" t="b">
        <v>1</v>
      </c>
      <c r="K1749" t="s">
        <v>41</v>
      </c>
      <c r="L1749" t="s">
        <v>60</v>
      </c>
      <c r="M1749">
        <v>95000</v>
      </c>
      <c r="N1749"/>
      <c r="O1749" t="s">
        <v>5807</v>
      </c>
    </row>
    <row r="1750" spans="1:16" x14ac:dyDescent="0.25">
      <c r="A1750" t="s">
        <v>1</v>
      </c>
      <c r="B1750" t="s">
        <v>7722</v>
      </c>
      <c r="C1750" t="s">
        <v>227</v>
      </c>
      <c r="D1750" t="s">
        <v>4751</v>
      </c>
      <c r="E1750" t="s">
        <v>59</v>
      </c>
      <c r="F1750" t="b">
        <v>0</v>
      </c>
      <c r="G1750" t="s">
        <v>89</v>
      </c>
      <c r="H1750" s="1">
        <v>46042.600682870368</v>
      </c>
      <c r="I1750" t="b">
        <v>1</v>
      </c>
      <c r="J1750" t="b">
        <v>1</v>
      </c>
      <c r="K1750" t="s">
        <v>41</v>
      </c>
      <c r="L1750" t="s">
        <v>74</v>
      </c>
      <c r="M1750"/>
      <c r="N1750">
        <v>80</v>
      </c>
      <c r="O1750" t="s">
        <v>4608</v>
      </c>
      <c r="P1750" t="s">
        <v>7723</v>
      </c>
    </row>
    <row r="1751" spans="1:16" x14ac:dyDescent="0.25">
      <c r="A1751" t="s">
        <v>7</v>
      </c>
      <c r="B1751" t="s">
        <v>7</v>
      </c>
      <c r="C1751" t="s">
        <v>533</v>
      </c>
      <c r="D1751" t="s">
        <v>4526</v>
      </c>
      <c r="E1751" t="s">
        <v>59</v>
      </c>
      <c r="F1751" t="b">
        <v>0</v>
      </c>
      <c r="G1751" t="s">
        <v>63</v>
      </c>
      <c r="H1751" s="1">
        <v>46042.607442129629</v>
      </c>
      <c r="I1751" t="b">
        <v>1</v>
      </c>
      <c r="J1751" t="b">
        <v>0</v>
      </c>
      <c r="K1751" t="s">
        <v>41</v>
      </c>
      <c r="L1751" t="s">
        <v>74</v>
      </c>
      <c r="M1751"/>
      <c r="N1751">
        <v>50</v>
      </c>
      <c r="O1751" t="s">
        <v>105</v>
      </c>
      <c r="P1751" t="s">
        <v>7724</v>
      </c>
    </row>
    <row r="1752" spans="1:16" x14ac:dyDescent="0.25">
      <c r="A1752" t="s">
        <v>0</v>
      </c>
      <c r="B1752" t="s">
        <v>4182</v>
      </c>
      <c r="C1752" t="s">
        <v>7725</v>
      </c>
      <c r="D1752" t="s">
        <v>4346</v>
      </c>
      <c r="E1752" t="s">
        <v>59</v>
      </c>
      <c r="F1752" t="b">
        <v>0</v>
      </c>
      <c r="G1752" t="s">
        <v>68</v>
      </c>
      <c r="H1752" s="1">
        <v>46042.625532407408</v>
      </c>
      <c r="I1752" t="b">
        <v>0</v>
      </c>
      <c r="J1752" t="b">
        <v>0</v>
      </c>
      <c r="K1752" t="s">
        <v>41</v>
      </c>
      <c r="L1752" t="s">
        <v>60</v>
      </c>
      <c r="M1752">
        <v>65000</v>
      </c>
      <c r="N1752"/>
      <c r="O1752" t="s">
        <v>7726</v>
      </c>
      <c r="P1752" t="s">
        <v>7727</v>
      </c>
    </row>
    <row r="1753" spans="1:16" x14ac:dyDescent="0.25">
      <c r="A1753" t="s">
        <v>0</v>
      </c>
      <c r="B1753" t="s">
        <v>130</v>
      </c>
      <c r="C1753" t="s">
        <v>145</v>
      </c>
      <c r="D1753" t="s">
        <v>4526</v>
      </c>
      <c r="E1753" t="s">
        <v>88</v>
      </c>
      <c r="F1753" t="b">
        <v>0</v>
      </c>
      <c r="G1753" t="s">
        <v>65</v>
      </c>
      <c r="H1753" s="1">
        <v>46042.666886574072</v>
      </c>
      <c r="I1753" t="b">
        <v>1</v>
      </c>
      <c r="J1753" t="b">
        <v>0</v>
      </c>
      <c r="K1753" t="s">
        <v>41</v>
      </c>
      <c r="L1753" t="s">
        <v>74</v>
      </c>
      <c r="M1753"/>
      <c r="N1753">
        <v>28.5</v>
      </c>
      <c r="O1753" t="s">
        <v>105</v>
      </c>
    </row>
    <row r="1754" spans="1:16" x14ac:dyDescent="0.25">
      <c r="A1754" t="s">
        <v>0</v>
      </c>
      <c r="B1754" t="s">
        <v>7728</v>
      </c>
      <c r="C1754" t="s">
        <v>142</v>
      </c>
      <c r="D1754" t="s">
        <v>2360</v>
      </c>
      <c r="E1754" t="s">
        <v>59</v>
      </c>
      <c r="F1754" t="b">
        <v>0</v>
      </c>
      <c r="G1754" t="s">
        <v>65</v>
      </c>
      <c r="H1754" s="1">
        <v>46042.666886574072</v>
      </c>
      <c r="I1754" t="b">
        <v>1</v>
      </c>
      <c r="J1754" t="b">
        <v>0</v>
      </c>
      <c r="K1754" t="s">
        <v>41</v>
      </c>
      <c r="L1754" t="s">
        <v>60</v>
      </c>
      <c r="M1754">
        <v>165000</v>
      </c>
      <c r="N1754"/>
      <c r="O1754" t="s">
        <v>7729</v>
      </c>
      <c r="P1754" t="s">
        <v>7730</v>
      </c>
    </row>
    <row r="1755" spans="1:16" x14ac:dyDescent="0.25">
      <c r="A1755" t="s">
        <v>6</v>
      </c>
      <c r="B1755" t="s">
        <v>7731</v>
      </c>
      <c r="C1755" t="s">
        <v>598</v>
      </c>
      <c r="D1755" t="s">
        <v>4526</v>
      </c>
      <c r="E1755" t="s">
        <v>59</v>
      </c>
      <c r="F1755" t="b">
        <v>0</v>
      </c>
      <c r="G1755" t="s">
        <v>65</v>
      </c>
      <c r="H1755" s="1">
        <v>46042.667407407411</v>
      </c>
      <c r="I1755" t="b">
        <v>0</v>
      </c>
      <c r="J1755" t="b">
        <v>1</v>
      </c>
      <c r="K1755" t="s">
        <v>41</v>
      </c>
      <c r="L1755" t="s">
        <v>60</v>
      </c>
      <c r="M1755">
        <v>138150</v>
      </c>
      <c r="N1755"/>
      <c r="O1755" t="s">
        <v>2631</v>
      </c>
      <c r="P1755" t="s">
        <v>85</v>
      </c>
    </row>
    <row r="1756" spans="1:16" x14ac:dyDescent="0.25">
      <c r="A1756" t="s">
        <v>0</v>
      </c>
      <c r="B1756" t="s">
        <v>7732</v>
      </c>
      <c r="C1756" t="s">
        <v>79</v>
      </c>
      <c r="D1756" t="s">
        <v>4526</v>
      </c>
      <c r="E1756" t="s">
        <v>88</v>
      </c>
      <c r="F1756" t="b">
        <v>0</v>
      </c>
      <c r="G1756" t="s">
        <v>77</v>
      </c>
      <c r="H1756" s="1">
        <v>46042.667627314811</v>
      </c>
      <c r="I1756" t="b">
        <v>0</v>
      </c>
      <c r="J1756" t="b">
        <v>0</v>
      </c>
      <c r="K1756" t="s">
        <v>41</v>
      </c>
      <c r="L1756" t="s">
        <v>74</v>
      </c>
      <c r="M1756"/>
      <c r="N1756">
        <v>74.5</v>
      </c>
      <c r="O1756" t="s">
        <v>2643</v>
      </c>
      <c r="P1756" t="s">
        <v>7733</v>
      </c>
    </row>
    <row r="1757" spans="1:16" x14ac:dyDescent="0.25">
      <c r="A1757" t="s">
        <v>1</v>
      </c>
      <c r="B1757" t="s">
        <v>7734</v>
      </c>
      <c r="C1757" t="s">
        <v>7735</v>
      </c>
      <c r="D1757" t="s">
        <v>4587</v>
      </c>
      <c r="E1757" t="s">
        <v>59</v>
      </c>
      <c r="F1757" t="b">
        <v>0</v>
      </c>
      <c r="G1757" t="s">
        <v>65</v>
      </c>
      <c r="H1757" s="1">
        <v>46042.668252314812</v>
      </c>
      <c r="I1757" t="b">
        <v>0</v>
      </c>
      <c r="J1757" t="b">
        <v>0</v>
      </c>
      <c r="K1757" t="s">
        <v>41</v>
      </c>
      <c r="L1757" t="s">
        <v>74</v>
      </c>
      <c r="M1757"/>
      <c r="N1757">
        <v>52.5</v>
      </c>
      <c r="O1757" t="s">
        <v>6724</v>
      </c>
      <c r="P1757" t="s">
        <v>7736</v>
      </c>
    </row>
    <row r="1758" spans="1:16" x14ac:dyDescent="0.25">
      <c r="A1758" t="s">
        <v>1</v>
      </c>
      <c r="B1758" t="s">
        <v>7737</v>
      </c>
      <c r="C1758" t="s">
        <v>207</v>
      </c>
      <c r="D1758" t="s">
        <v>4346</v>
      </c>
      <c r="E1758" t="s">
        <v>59</v>
      </c>
      <c r="F1758" t="b">
        <v>0</v>
      </c>
      <c r="G1758" t="s">
        <v>89</v>
      </c>
      <c r="H1758" s="1">
        <v>46042.683912037042</v>
      </c>
      <c r="I1758" t="b">
        <v>0</v>
      </c>
      <c r="J1758" t="b">
        <v>1</v>
      </c>
      <c r="K1758" t="s">
        <v>41</v>
      </c>
      <c r="L1758" t="s">
        <v>60</v>
      </c>
      <c r="M1758">
        <v>77400</v>
      </c>
      <c r="N1758"/>
      <c r="O1758" t="s">
        <v>7738</v>
      </c>
      <c r="P1758" t="s">
        <v>7739</v>
      </c>
    </row>
    <row r="1759" spans="1:16" x14ac:dyDescent="0.25">
      <c r="A1759" t="s">
        <v>0</v>
      </c>
      <c r="B1759" t="s">
        <v>7740</v>
      </c>
      <c r="C1759" t="s">
        <v>733</v>
      </c>
      <c r="D1759" t="s">
        <v>4756</v>
      </c>
      <c r="E1759" t="s">
        <v>59</v>
      </c>
      <c r="F1759" t="b">
        <v>0</v>
      </c>
      <c r="G1759" t="s">
        <v>77</v>
      </c>
      <c r="H1759" s="1">
        <v>46042.708622685182</v>
      </c>
      <c r="I1759" t="b">
        <v>1</v>
      </c>
      <c r="J1759" t="b">
        <v>1</v>
      </c>
      <c r="K1759" t="s">
        <v>41</v>
      </c>
      <c r="L1759" t="s">
        <v>60</v>
      </c>
      <c r="M1759">
        <v>117600</v>
      </c>
      <c r="N1759"/>
      <c r="O1759" t="s">
        <v>1664</v>
      </c>
      <c r="P1759" t="s">
        <v>683</v>
      </c>
    </row>
    <row r="1760" spans="1:16" x14ac:dyDescent="0.25">
      <c r="A1760" t="s">
        <v>0</v>
      </c>
      <c r="B1760" t="s">
        <v>7741</v>
      </c>
      <c r="C1760" t="s">
        <v>172</v>
      </c>
      <c r="D1760" t="s">
        <v>4526</v>
      </c>
      <c r="E1760" t="s">
        <v>88</v>
      </c>
      <c r="F1760" t="b">
        <v>0</v>
      </c>
      <c r="G1760" t="s">
        <v>68</v>
      </c>
      <c r="H1760" s="1">
        <v>46042.708819444437</v>
      </c>
      <c r="I1760" t="b">
        <v>0</v>
      </c>
      <c r="J1760" t="b">
        <v>0</v>
      </c>
      <c r="K1760" t="s">
        <v>41</v>
      </c>
      <c r="L1760" t="s">
        <v>74</v>
      </c>
      <c r="M1760"/>
      <c r="N1760">
        <v>57.5</v>
      </c>
      <c r="O1760" t="s">
        <v>7742</v>
      </c>
      <c r="P1760" t="s">
        <v>146</v>
      </c>
    </row>
    <row r="1761" spans="1:16" x14ac:dyDescent="0.25">
      <c r="A1761" t="s">
        <v>1</v>
      </c>
      <c r="B1761" t="s">
        <v>7743</v>
      </c>
      <c r="C1761" t="s">
        <v>148</v>
      </c>
      <c r="D1761" t="s">
        <v>2360</v>
      </c>
      <c r="E1761" t="s">
        <v>59</v>
      </c>
      <c r="F1761" t="b">
        <v>0</v>
      </c>
      <c r="G1761" t="s">
        <v>89</v>
      </c>
      <c r="H1761" s="1">
        <v>46042.725312499999</v>
      </c>
      <c r="I1761" t="b">
        <v>0</v>
      </c>
      <c r="J1761" t="b">
        <v>0</v>
      </c>
      <c r="K1761" t="s">
        <v>41</v>
      </c>
      <c r="L1761" t="s">
        <v>60</v>
      </c>
      <c r="M1761">
        <v>180000</v>
      </c>
      <c r="N1761"/>
      <c r="O1761" t="s">
        <v>7744</v>
      </c>
      <c r="P1761" t="s">
        <v>7745</v>
      </c>
    </row>
    <row r="1762" spans="1:16" x14ac:dyDescent="0.25">
      <c r="A1762" t="s">
        <v>0</v>
      </c>
      <c r="B1762" t="s">
        <v>1539</v>
      </c>
      <c r="C1762" t="s">
        <v>7746</v>
      </c>
      <c r="D1762" t="s">
        <v>7670</v>
      </c>
      <c r="E1762" t="s">
        <v>59</v>
      </c>
      <c r="F1762" t="b">
        <v>0</v>
      </c>
      <c r="G1762" t="s">
        <v>40</v>
      </c>
      <c r="H1762" s="1">
        <v>46042.728541666656</v>
      </c>
      <c r="I1762" t="b">
        <v>1</v>
      </c>
      <c r="J1762" t="b">
        <v>0</v>
      </c>
      <c r="K1762" t="s">
        <v>40</v>
      </c>
      <c r="L1762" t="s">
        <v>60</v>
      </c>
      <c r="M1762">
        <v>40000</v>
      </c>
      <c r="N1762"/>
      <c r="O1762" t="s">
        <v>5071</v>
      </c>
    </row>
    <row r="1763" spans="1:16" x14ac:dyDescent="0.25">
      <c r="A1763" t="s">
        <v>0</v>
      </c>
      <c r="B1763" t="s">
        <v>1284</v>
      </c>
      <c r="C1763" t="s">
        <v>207</v>
      </c>
      <c r="D1763" t="s">
        <v>4346</v>
      </c>
      <c r="E1763" t="s">
        <v>59</v>
      </c>
      <c r="F1763" t="b">
        <v>0</v>
      </c>
      <c r="G1763" t="s">
        <v>63</v>
      </c>
      <c r="H1763" s="1">
        <v>46042.732442129629</v>
      </c>
      <c r="I1763" t="b">
        <v>0</v>
      </c>
      <c r="J1763" t="b">
        <v>1</v>
      </c>
      <c r="K1763" t="s">
        <v>41</v>
      </c>
      <c r="L1763" t="s">
        <v>60</v>
      </c>
      <c r="M1763">
        <v>97500</v>
      </c>
      <c r="N1763"/>
      <c r="O1763" t="s">
        <v>4246</v>
      </c>
      <c r="P1763" t="s">
        <v>161</v>
      </c>
    </row>
    <row r="1764" spans="1:16" x14ac:dyDescent="0.25">
      <c r="A1764" t="s">
        <v>0</v>
      </c>
      <c r="B1764" t="s">
        <v>1284</v>
      </c>
      <c r="C1764" t="s">
        <v>207</v>
      </c>
      <c r="D1764" t="s">
        <v>2360</v>
      </c>
      <c r="E1764" t="s">
        <v>59</v>
      </c>
      <c r="F1764" t="b">
        <v>0</v>
      </c>
      <c r="G1764" t="s">
        <v>63</v>
      </c>
      <c r="H1764" s="1">
        <v>46042.732442129629</v>
      </c>
      <c r="I1764" t="b">
        <v>0</v>
      </c>
      <c r="J1764" t="b">
        <v>0</v>
      </c>
      <c r="K1764" t="s">
        <v>41</v>
      </c>
      <c r="L1764" t="s">
        <v>60</v>
      </c>
      <c r="M1764">
        <v>97500</v>
      </c>
      <c r="N1764"/>
      <c r="O1764" t="s">
        <v>4246</v>
      </c>
      <c r="P1764" t="s">
        <v>161</v>
      </c>
    </row>
    <row r="1765" spans="1:16" x14ac:dyDescent="0.25">
      <c r="A1765" t="s">
        <v>2</v>
      </c>
      <c r="B1765" t="s">
        <v>7747</v>
      </c>
      <c r="C1765" t="s">
        <v>304</v>
      </c>
      <c r="D1765" t="s">
        <v>4526</v>
      </c>
      <c r="E1765" t="s">
        <v>59</v>
      </c>
      <c r="F1765" t="b">
        <v>0</v>
      </c>
      <c r="G1765" t="s">
        <v>77</v>
      </c>
      <c r="H1765" s="1">
        <v>46042.750891203701</v>
      </c>
      <c r="I1765" t="b">
        <v>0</v>
      </c>
      <c r="J1765" t="b">
        <v>1</v>
      </c>
      <c r="K1765" t="s">
        <v>41</v>
      </c>
      <c r="L1765" t="s">
        <v>60</v>
      </c>
      <c r="M1765">
        <v>160500</v>
      </c>
      <c r="N1765"/>
      <c r="O1765" t="s">
        <v>1990</v>
      </c>
      <c r="P1765" t="s">
        <v>310</v>
      </c>
    </row>
    <row r="1766" spans="1:16" x14ac:dyDescent="0.25">
      <c r="A1766" t="s">
        <v>1</v>
      </c>
      <c r="B1766" t="s">
        <v>7748</v>
      </c>
      <c r="C1766" t="s">
        <v>2563</v>
      </c>
      <c r="D1766" t="s">
        <v>4526</v>
      </c>
      <c r="E1766" t="s">
        <v>88</v>
      </c>
      <c r="F1766" t="b">
        <v>0</v>
      </c>
      <c r="G1766" t="s">
        <v>65</v>
      </c>
      <c r="H1766" s="1">
        <v>46042.751539351862</v>
      </c>
      <c r="I1766" t="b">
        <v>0</v>
      </c>
      <c r="J1766" t="b">
        <v>0</v>
      </c>
      <c r="K1766" t="s">
        <v>41</v>
      </c>
      <c r="L1766" t="s">
        <v>74</v>
      </c>
      <c r="M1766"/>
      <c r="N1766">
        <v>52.5</v>
      </c>
      <c r="O1766" t="s">
        <v>105</v>
      </c>
      <c r="P1766" t="s">
        <v>310</v>
      </c>
    </row>
    <row r="1767" spans="1:16" x14ac:dyDescent="0.25">
      <c r="A1767" t="s">
        <v>4</v>
      </c>
      <c r="B1767" t="s">
        <v>7749</v>
      </c>
      <c r="C1767" t="s">
        <v>7750</v>
      </c>
      <c r="D1767" t="s">
        <v>4346</v>
      </c>
      <c r="E1767" t="s">
        <v>59</v>
      </c>
      <c r="F1767" t="b">
        <v>0</v>
      </c>
      <c r="G1767" t="s">
        <v>65</v>
      </c>
      <c r="H1767" s="1">
        <v>46042.751585648148</v>
      </c>
      <c r="I1767" t="b">
        <v>0</v>
      </c>
      <c r="J1767" t="b">
        <v>1</v>
      </c>
      <c r="K1767" t="s">
        <v>41</v>
      </c>
      <c r="L1767" t="s">
        <v>60</v>
      </c>
      <c r="M1767">
        <v>80000</v>
      </c>
      <c r="N1767"/>
      <c r="O1767" t="s">
        <v>7751</v>
      </c>
    </row>
    <row r="1768" spans="1:16" x14ac:dyDescent="0.25">
      <c r="A1768" t="s">
        <v>3</v>
      </c>
      <c r="B1768" t="s">
        <v>2606</v>
      </c>
      <c r="C1768" t="s">
        <v>2553</v>
      </c>
      <c r="D1768" t="s">
        <v>4526</v>
      </c>
      <c r="E1768" t="s">
        <v>59</v>
      </c>
      <c r="F1768" t="b">
        <v>0</v>
      </c>
      <c r="G1768" t="s">
        <v>68</v>
      </c>
      <c r="H1768" s="1">
        <v>46042.79215277778</v>
      </c>
      <c r="I1768" t="b">
        <v>0</v>
      </c>
      <c r="J1768" t="b">
        <v>1</v>
      </c>
      <c r="K1768" t="s">
        <v>41</v>
      </c>
      <c r="L1768" t="s">
        <v>60</v>
      </c>
      <c r="M1768">
        <v>80000</v>
      </c>
      <c r="N1768"/>
      <c r="O1768" t="s">
        <v>7752</v>
      </c>
      <c r="P1768" t="s">
        <v>1738</v>
      </c>
    </row>
    <row r="1769" spans="1:16" x14ac:dyDescent="0.25">
      <c r="A1769" t="s">
        <v>3</v>
      </c>
      <c r="B1769" t="s">
        <v>2264</v>
      </c>
      <c r="C1769" t="s">
        <v>1698</v>
      </c>
      <c r="D1769" t="s">
        <v>4526</v>
      </c>
      <c r="E1769" t="s">
        <v>59</v>
      </c>
      <c r="F1769" t="b">
        <v>0</v>
      </c>
      <c r="G1769" t="s">
        <v>68</v>
      </c>
      <c r="H1769" s="1">
        <v>46042.792175925933</v>
      </c>
      <c r="I1769" t="b">
        <v>0</v>
      </c>
      <c r="J1769" t="b">
        <v>1</v>
      </c>
      <c r="K1769" t="s">
        <v>41</v>
      </c>
      <c r="L1769" t="s">
        <v>60</v>
      </c>
      <c r="M1769">
        <v>85600</v>
      </c>
      <c r="N1769"/>
      <c r="O1769" t="s">
        <v>1034</v>
      </c>
      <c r="P1769" t="s">
        <v>7753</v>
      </c>
    </row>
    <row r="1770" spans="1:16" x14ac:dyDescent="0.25">
      <c r="A1770" t="s">
        <v>2</v>
      </c>
      <c r="B1770" t="s">
        <v>7754</v>
      </c>
      <c r="C1770" t="s">
        <v>112</v>
      </c>
      <c r="D1770" t="s">
        <v>4346</v>
      </c>
      <c r="E1770" t="s">
        <v>59</v>
      </c>
      <c r="F1770" t="b">
        <v>0</v>
      </c>
      <c r="G1770" t="s">
        <v>65</v>
      </c>
      <c r="H1770" s="1">
        <v>46042.792407407411</v>
      </c>
      <c r="I1770" t="b">
        <v>0</v>
      </c>
      <c r="J1770" t="b">
        <v>1</v>
      </c>
      <c r="K1770" t="s">
        <v>41</v>
      </c>
      <c r="L1770" t="s">
        <v>60</v>
      </c>
      <c r="M1770">
        <v>114852.5</v>
      </c>
      <c r="N1770"/>
      <c r="O1770" t="s">
        <v>1822</v>
      </c>
      <c r="P1770" t="s">
        <v>2807</v>
      </c>
    </row>
    <row r="1771" spans="1:16" x14ac:dyDescent="0.25">
      <c r="A1771" t="s">
        <v>1</v>
      </c>
      <c r="B1771" t="s">
        <v>7755</v>
      </c>
      <c r="C1771" t="s">
        <v>67</v>
      </c>
      <c r="D1771" t="s">
        <v>4526</v>
      </c>
      <c r="E1771" t="s">
        <v>59</v>
      </c>
      <c r="F1771" t="b">
        <v>0</v>
      </c>
      <c r="G1771" t="s">
        <v>89</v>
      </c>
      <c r="H1771" s="1">
        <v>46042.809236111112</v>
      </c>
      <c r="I1771" t="b">
        <v>0</v>
      </c>
      <c r="J1771" t="b">
        <v>0</v>
      </c>
      <c r="K1771" t="s">
        <v>41</v>
      </c>
      <c r="L1771" t="s">
        <v>60</v>
      </c>
      <c r="M1771">
        <v>127500</v>
      </c>
      <c r="N1771"/>
      <c r="O1771" t="s">
        <v>2336</v>
      </c>
      <c r="P1771" t="s">
        <v>146</v>
      </c>
    </row>
    <row r="1772" spans="1:16" x14ac:dyDescent="0.25">
      <c r="A1772" t="s">
        <v>1</v>
      </c>
      <c r="B1772" t="s">
        <v>7756</v>
      </c>
      <c r="C1772" t="s">
        <v>145</v>
      </c>
      <c r="D1772" t="s">
        <v>4526</v>
      </c>
      <c r="E1772" t="s">
        <v>59</v>
      </c>
      <c r="F1772" t="b">
        <v>0</v>
      </c>
      <c r="G1772" t="s">
        <v>89</v>
      </c>
      <c r="H1772" s="1">
        <v>46042.809282407397</v>
      </c>
      <c r="I1772" t="b">
        <v>0</v>
      </c>
      <c r="J1772" t="b">
        <v>0</v>
      </c>
      <c r="K1772" t="s">
        <v>41</v>
      </c>
      <c r="L1772" t="s">
        <v>60</v>
      </c>
      <c r="M1772">
        <v>100000</v>
      </c>
      <c r="N1772"/>
      <c r="O1772" t="s">
        <v>554</v>
      </c>
      <c r="P1772" t="s">
        <v>7757</v>
      </c>
    </row>
    <row r="1773" spans="1:16" x14ac:dyDescent="0.25">
      <c r="A1773" t="s">
        <v>0</v>
      </c>
      <c r="B1773" t="s">
        <v>6565</v>
      </c>
      <c r="C1773" t="s">
        <v>5508</v>
      </c>
      <c r="D1773" t="s">
        <v>4526</v>
      </c>
      <c r="E1773" t="s">
        <v>59</v>
      </c>
      <c r="F1773" t="b">
        <v>0</v>
      </c>
      <c r="G1773" t="s">
        <v>40</v>
      </c>
      <c r="H1773" s="1">
        <v>46042.811967592592</v>
      </c>
      <c r="I1773" t="b">
        <v>1</v>
      </c>
      <c r="J1773" t="b">
        <v>0</v>
      </c>
      <c r="K1773" t="s">
        <v>40</v>
      </c>
      <c r="L1773" t="s">
        <v>60</v>
      </c>
      <c r="M1773">
        <v>45500</v>
      </c>
      <c r="N1773"/>
      <c r="O1773" t="s">
        <v>7758</v>
      </c>
      <c r="P1773" t="s">
        <v>462</v>
      </c>
    </row>
    <row r="1774" spans="1:16" x14ac:dyDescent="0.25">
      <c r="A1774" t="s">
        <v>2</v>
      </c>
      <c r="B1774" t="s">
        <v>7759</v>
      </c>
      <c r="C1774" t="s">
        <v>112</v>
      </c>
      <c r="D1774" t="s">
        <v>4526</v>
      </c>
      <c r="E1774" t="s">
        <v>59</v>
      </c>
      <c r="F1774" t="b">
        <v>0</v>
      </c>
      <c r="G1774" t="s">
        <v>65</v>
      </c>
      <c r="H1774" s="1">
        <v>46042.833379629628</v>
      </c>
      <c r="I1774" t="b">
        <v>0</v>
      </c>
      <c r="J1774" t="b">
        <v>0</v>
      </c>
      <c r="K1774" t="s">
        <v>41</v>
      </c>
      <c r="L1774" t="s">
        <v>60</v>
      </c>
      <c r="M1774">
        <v>280000</v>
      </c>
      <c r="N1774"/>
      <c r="O1774" t="s">
        <v>3792</v>
      </c>
    </row>
    <row r="1775" spans="1:16" x14ac:dyDescent="0.25">
      <c r="A1775" t="s">
        <v>1</v>
      </c>
      <c r="B1775" t="s">
        <v>7760</v>
      </c>
      <c r="C1775" t="s">
        <v>207</v>
      </c>
      <c r="D1775" t="s">
        <v>4346</v>
      </c>
      <c r="E1775" t="s">
        <v>59</v>
      </c>
      <c r="F1775" t="b">
        <v>0</v>
      </c>
      <c r="G1775" t="s">
        <v>65</v>
      </c>
      <c r="H1775" s="1">
        <v>46042.834837962961</v>
      </c>
      <c r="I1775" t="b">
        <v>0</v>
      </c>
      <c r="J1775" t="b">
        <v>0</v>
      </c>
      <c r="K1775" t="s">
        <v>41</v>
      </c>
      <c r="L1775" t="s">
        <v>74</v>
      </c>
      <c r="M1775"/>
      <c r="N1775">
        <v>65</v>
      </c>
      <c r="O1775" t="s">
        <v>4246</v>
      </c>
      <c r="P1775" t="s">
        <v>5714</v>
      </c>
    </row>
    <row r="1776" spans="1:16" x14ac:dyDescent="0.25">
      <c r="A1776" t="s">
        <v>1</v>
      </c>
      <c r="B1776" t="s">
        <v>7755</v>
      </c>
      <c r="C1776" t="s">
        <v>67</v>
      </c>
      <c r="D1776" t="s">
        <v>4346</v>
      </c>
      <c r="E1776" t="s">
        <v>59</v>
      </c>
      <c r="F1776" t="b">
        <v>0</v>
      </c>
      <c r="G1776" t="s">
        <v>73</v>
      </c>
      <c r="H1776" s="1">
        <v>46042.850185185183</v>
      </c>
      <c r="I1776" t="b">
        <v>0</v>
      </c>
      <c r="J1776" t="b">
        <v>0</v>
      </c>
      <c r="K1776" t="s">
        <v>41</v>
      </c>
      <c r="L1776" t="s">
        <v>60</v>
      </c>
      <c r="M1776">
        <v>127500</v>
      </c>
      <c r="N1776"/>
      <c r="O1776" t="s">
        <v>803</v>
      </c>
      <c r="P1776" t="s">
        <v>146</v>
      </c>
    </row>
    <row r="1777" spans="1:16" x14ac:dyDescent="0.25">
      <c r="A1777" t="s">
        <v>0</v>
      </c>
      <c r="B1777" t="s">
        <v>7761</v>
      </c>
      <c r="C1777" t="s">
        <v>698</v>
      </c>
      <c r="D1777" t="s">
        <v>4526</v>
      </c>
      <c r="E1777" t="s">
        <v>88</v>
      </c>
      <c r="F1777" t="b">
        <v>0</v>
      </c>
      <c r="G1777" t="s">
        <v>68</v>
      </c>
      <c r="H1777" s="1">
        <v>46042.875486111108</v>
      </c>
      <c r="I1777" t="b">
        <v>0</v>
      </c>
      <c r="J1777" t="b">
        <v>0</v>
      </c>
      <c r="K1777" t="s">
        <v>41</v>
      </c>
      <c r="L1777" t="s">
        <v>74</v>
      </c>
      <c r="M1777"/>
      <c r="N1777">
        <v>47.5</v>
      </c>
      <c r="O1777" t="s">
        <v>1164</v>
      </c>
      <c r="P1777" t="s">
        <v>713</v>
      </c>
    </row>
    <row r="1778" spans="1:16" x14ac:dyDescent="0.25">
      <c r="A1778" t="s">
        <v>1</v>
      </c>
      <c r="B1778" t="s">
        <v>7762</v>
      </c>
      <c r="C1778" t="s">
        <v>76</v>
      </c>
      <c r="D1778" t="s">
        <v>4346</v>
      </c>
      <c r="E1778" t="s">
        <v>59</v>
      </c>
      <c r="F1778" t="b">
        <v>1</v>
      </c>
      <c r="G1778" t="s">
        <v>65</v>
      </c>
      <c r="H1778" s="1">
        <v>46042.876446759263</v>
      </c>
      <c r="I1778" t="b">
        <v>0</v>
      </c>
      <c r="J1778" t="b">
        <v>0</v>
      </c>
      <c r="K1778" t="s">
        <v>41</v>
      </c>
      <c r="L1778" t="s">
        <v>74</v>
      </c>
      <c r="M1778"/>
      <c r="N1778">
        <v>27.5</v>
      </c>
      <c r="O1778" t="s">
        <v>7763</v>
      </c>
      <c r="P1778" t="s">
        <v>7764</v>
      </c>
    </row>
    <row r="1779" spans="1:16" x14ac:dyDescent="0.25">
      <c r="A1779" t="s">
        <v>1</v>
      </c>
      <c r="B1779" t="s">
        <v>3460</v>
      </c>
      <c r="C1779" t="s">
        <v>1250</v>
      </c>
      <c r="D1779" t="s">
        <v>4526</v>
      </c>
      <c r="E1779" t="s">
        <v>59</v>
      </c>
      <c r="F1779" t="b">
        <v>0</v>
      </c>
      <c r="G1779" t="s">
        <v>89</v>
      </c>
      <c r="H1779" s="1">
        <v>46042.891979166663</v>
      </c>
      <c r="I1779" t="b">
        <v>0</v>
      </c>
      <c r="J1779" t="b">
        <v>0</v>
      </c>
      <c r="K1779" t="s">
        <v>41</v>
      </c>
      <c r="L1779" t="s">
        <v>74</v>
      </c>
      <c r="M1779"/>
      <c r="N1779">
        <v>33.5</v>
      </c>
      <c r="O1779" t="s">
        <v>3073</v>
      </c>
      <c r="P1779" t="s">
        <v>1913</v>
      </c>
    </row>
    <row r="1780" spans="1:16" x14ac:dyDescent="0.25">
      <c r="A1780" t="s">
        <v>0</v>
      </c>
      <c r="B1780" t="s">
        <v>7765</v>
      </c>
      <c r="C1780" t="s">
        <v>76</v>
      </c>
      <c r="D1780" t="s">
        <v>4526</v>
      </c>
      <c r="E1780" t="s">
        <v>59</v>
      </c>
      <c r="F1780" t="b">
        <v>1</v>
      </c>
      <c r="G1780" t="s">
        <v>77</v>
      </c>
      <c r="H1780" s="1">
        <v>46042.916956018518</v>
      </c>
      <c r="I1780" t="b">
        <v>0</v>
      </c>
      <c r="J1780" t="b">
        <v>1</v>
      </c>
      <c r="K1780" t="s">
        <v>41</v>
      </c>
      <c r="L1780" t="s">
        <v>74</v>
      </c>
      <c r="M1780"/>
      <c r="N1780">
        <v>85</v>
      </c>
      <c r="O1780" t="s">
        <v>7766</v>
      </c>
      <c r="P1780" t="s">
        <v>7767</v>
      </c>
    </row>
    <row r="1781" spans="1:16" x14ac:dyDescent="0.25">
      <c r="A1781" t="s">
        <v>0</v>
      </c>
      <c r="B1781" t="s">
        <v>7768</v>
      </c>
      <c r="C1781" t="s">
        <v>3130</v>
      </c>
      <c r="D1781" t="s">
        <v>4526</v>
      </c>
      <c r="E1781" t="s">
        <v>88</v>
      </c>
      <c r="F1781" t="b">
        <v>0</v>
      </c>
      <c r="G1781" t="s">
        <v>89</v>
      </c>
      <c r="H1781" s="1">
        <v>46042.917256944442</v>
      </c>
      <c r="I1781" t="b">
        <v>0</v>
      </c>
      <c r="J1781" t="b">
        <v>1</v>
      </c>
      <c r="K1781" t="s">
        <v>41</v>
      </c>
      <c r="L1781" t="s">
        <v>74</v>
      </c>
      <c r="M1781"/>
      <c r="N1781">
        <v>46.25</v>
      </c>
      <c r="O1781" t="s">
        <v>4487</v>
      </c>
      <c r="P1781" t="s">
        <v>2313</v>
      </c>
    </row>
    <row r="1782" spans="1:16" x14ac:dyDescent="0.25">
      <c r="A1782" t="s">
        <v>6</v>
      </c>
      <c r="B1782" t="s">
        <v>7769</v>
      </c>
      <c r="C1782" t="s">
        <v>112</v>
      </c>
      <c r="D1782" t="s">
        <v>4526</v>
      </c>
      <c r="E1782" t="s">
        <v>59</v>
      </c>
      <c r="F1782" t="b">
        <v>0</v>
      </c>
      <c r="G1782" t="s">
        <v>65</v>
      </c>
      <c r="H1782" s="1">
        <v>46042.917407407411</v>
      </c>
      <c r="I1782" t="b">
        <v>0</v>
      </c>
      <c r="J1782" t="b">
        <v>1</v>
      </c>
      <c r="K1782" t="s">
        <v>41</v>
      </c>
      <c r="L1782" t="s">
        <v>60</v>
      </c>
      <c r="M1782">
        <v>150000</v>
      </c>
      <c r="N1782"/>
      <c r="O1782" t="s">
        <v>307</v>
      </c>
      <c r="P1782" t="s">
        <v>7770</v>
      </c>
    </row>
    <row r="1783" spans="1:16" x14ac:dyDescent="0.25">
      <c r="A1783" t="s">
        <v>2</v>
      </c>
      <c r="B1783" t="s">
        <v>7771</v>
      </c>
      <c r="C1783" t="s">
        <v>162</v>
      </c>
      <c r="D1783" t="s">
        <v>4526</v>
      </c>
      <c r="E1783" t="s">
        <v>59</v>
      </c>
      <c r="F1783" t="b">
        <v>0</v>
      </c>
      <c r="G1783" t="s">
        <v>73</v>
      </c>
      <c r="H1783" s="1">
        <v>46042.917731481481</v>
      </c>
      <c r="I1783" t="b">
        <v>0</v>
      </c>
      <c r="J1783" t="b">
        <v>1</v>
      </c>
      <c r="K1783" t="s">
        <v>41</v>
      </c>
      <c r="L1783" t="s">
        <v>60</v>
      </c>
      <c r="M1783">
        <v>147500</v>
      </c>
      <c r="N1783"/>
      <c r="O1783" t="s">
        <v>7772</v>
      </c>
      <c r="P1783" t="s">
        <v>7773</v>
      </c>
    </row>
    <row r="1784" spans="1:16" x14ac:dyDescent="0.25">
      <c r="A1784" t="s">
        <v>1</v>
      </c>
      <c r="B1784" t="s">
        <v>2301</v>
      </c>
      <c r="C1784" t="s">
        <v>520</v>
      </c>
      <c r="D1784" t="s">
        <v>4526</v>
      </c>
      <c r="E1784" t="s">
        <v>88</v>
      </c>
      <c r="F1784" t="b">
        <v>0</v>
      </c>
      <c r="G1784" t="s">
        <v>65</v>
      </c>
      <c r="H1784" s="1">
        <v>46042.918275462973</v>
      </c>
      <c r="I1784" t="b">
        <v>1</v>
      </c>
      <c r="J1784" t="b">
        <v>1</v>
      </c>
      <c r="K1784" t="s">
        <v>41</v>
      </c>
      <c r="L1784" t="s">
        <v>74</v>
      </c>
      <c r="M1784"/>
      <c r="N1784">
        <v>55</v>
      </c>
      <c r="O1784" t="s">
        <v>4487</v>
      </c>
      <c r="P1784" t="s">
        <v>7774</v>
      </c>
    </row>
    <row r="1785" spans="1:16" x14ac:dyDescent="0.25">
      <c r="A1785" t="s">
        <v>2</v>
      </c>
      <c r="B1785" t="s">
        <v>7775</v>
      </c>
      <c r="C1785" t="s">
        <v>370</v>
      </c>
      <c r="D1785" t="s">
        <v>4526</v>
      </c>
      <c r="E1785" t="s">
        <v>59</v>
      </c>
      <c r="F1785" t="b">
        <v>0</v>
      </c>
      <c r="G1785" t="s">
        <v>65</v>
      </c>
      <c r="H1785" s="1">
        <v>46042.958379629628</v>
      </c>
      <c r="I1785" t="b">
        <v>0</v>
      </c>
      <c r="J1785" t="b">
        <v>1</v>
      </c>
      <c r="K1785" t="s">
        <v>41</v>
      </c>
      <c r="L1785" t="s">
        <v>60</v>
      </c>
      <c r="M1785">
        <v>154567</v>
      </c>
      <c r="N1785"/>
      <c r="O1785" t="s">
        <v>405</v>
      </c>
    </row>
    <row r="1786" spans="1:16" x14ac:dyDescent="0.25">
      <c r="A1786" t="s">
        <v>0</v>
      </c>
      <c r="B1786" t="s">
        <v>1477</v>
      </c>
      <c r="C1786" t="s">
        <v>491</v>
      </c>
      <c r="D1786" t="s">
        <v>4346</v>
      </c>
      <c r="E1786" t="s">
        <v>88</v>
      </c>
      <c r="F1786" t="b">
        <v>0</v>
      </c>
      <c r="G1786" t="s">
        <v>65</v>
      </c>
      <c r="H1786" s="1">
        <v>46042.958518518521</v>
      </c>
      <c r="I1786" t="b">
        <v>0</v>
      </c>
      <c r="J1786" t="b">
        <v>0</v>
      </c>
      <c r="K1786" t="s">
        <v>41</v>
      </c>
      <c r="L1786" t="s">
        <v>74</v>
      </c>
      <c r="M1786"/>
      <c r="N1786">
        <v>32.435000000000002</v>
      </c>
      <c r="O1786" t="s">
        <v>7776</v>
      </c>
      <c r="P1786" t="s">
        <v>7777</v>
      </c>
    </row>
    <row r="1787" spans="1:16" x14ac:dyDescent="0.25">
      <c r="A1787" t="s">
        <v>2</v>
      </c>
      <c r="B1787" t="s">
        <v>7778</v>
      </c>
      <c r="C1787" t="s">
        <v>489</v>
      </c>
      <c r="D1787" t="s">
        <v>4526</v>
      </c>
      <c r="E1787" t="s">
        <v>59</v>
      </c>
      <c r="F1787" t="b">
        <v>0</v>
      </c>
      <c r="G1787" t="s">
        <v>77</v>
      </c>
      <c r="H1787" s="1">
        <v>46042.958692129629</v>
      </c>
      <c r="I1787" t="b">
        <v>0</v>
      </c>
      <c r="J1787" t="b">
        <v>1</v>
      </c>
      <c r="K1787" t="s">
        <v>41</v>
      </c>
      <c r="L1787" t="s">
        <v>60</v>
      </c>
      <c r="M1787">
        <v>202630</v>
      </c>
      <c r="N1787"/>
      <c r="O1787" t="s">
        <v>490</v>
      </c>
      <c r="P1787" t="s">
        <v>7779</v>
      </c>
    </row>
    <row r="1788" spans="1:16" x14ac:dyDescent="0.25">
      <c r="A1788" t="s">
        <v>0</v>
      </c>
      <c r="B1788" t="s">
        <v>7780</v>
      </c>
      <c r="C1788" t="s">
        <v>698</v>
      </c>
      <c r="D1788" t="s">
        <v>4526</v>
      </c>
      <c r="E1788" t="s">
        <v>59</v>
      </c>
      <c r="F1788" t="b">
        <v>0</v>
      </c>
      <c r="G1788" t="s">
        <v>68</v>
      </c>
      <c r="H1788" s="1">
        <v>46042.958819444437</v>
      </c>
      <c r="I1788" t="b">
        <v>0</v>
      </c>
      <c r="J1788" t="b">
        <v>0</v>
      </c>
      <c r="K1788" t="s">
        <v>41</v>
      </c>
      <c r="L1788" t="s">
        <v>74</v>
      </c>
      <c r="M1788"/>
      <c r="N1788">
        <v>46</v>
      </c>
      <c r="O1788" t="s">
        <v>1474</v>
      </c>
      <c r="P1788" t="s">
        <v>713</v>
      </c>
    </row>
    <row r="1789" spans="1:16" x14ac:dyDescent="0.25">
      <c r="A1789" t="s">
        <v>1</v>
      </c>
      <c r="B1789" t="s">
        <v>1</v>
      </c>
      <c r="C1789" t="s">
        <v>2752</v>
      </c>
      <c r="D1789" t="s">
        <v>4526</v>
      </c>
      <c r="E1789" t="s">
        <v>59</v>
      </c>
      <c r="F1789" t="b">
        <v>0</v>
      </c>
      <c r="G1789" t="s">
        <v>65</v>
      </c>
      <c r="H1789" s="1">
        <v>46042.959837962961</v>
      </c>
      <c r="I1789" t="b">
        <v>0</v>
      </c>
      <c r="J1789" t="b">
        <v>0</v>
      </c>
      <c r="K1789" t="s">
        <v>41</v>
      </c>
      <c r="L1789" t="s">
        <v>74</v>
      </c>
      <c r="M1789"/>
      <c r="N1789">
        <v>70</v>
      </c>
      <c r="O1789" t="s">
        <v>7781</v>
      </c>
      <c r="P1789" t="s">
        <v>1187</v>
      </c>
    </row>
    <row r="1790" spans="1:16" x14ac:dyDescent="0.25">
      <c r="A1790" t="s">
        <v>1</v>
      </c>
      <c r="B1790" t="s">
        <v>316</v>
      </c>
      <c r="C1790" t="s">
        <v>165</v>
      </c>
      <c r="D1790" t="s">
        <v>4526</v>
      </c>
      <c r="E1790" t="s">
        <v>59</v>
      </c>
      <c r="F1790" t="b">
        <v>0</v>
      </c>
      <c r="G1790" t="s">
        <v>73</v>
      </c>
      <c r="H1790" s="1">
        <v>46042.975023148138</v>
      </c>
      <c r="I1790" t="b">
        <v>0</v>
      </c>
      <c r="J1790" t="b">
        <v>0</v>
      </c>
      <c r="K1790" t="s">
        <v>41</v>
      </c>
      <c r="L1790" t="s">
        <v>60</v>
      </c>
      <c r="M1790">
        <v>192000</v>
      </c>
      <c r="N1790"/>
      <c r="O1790" t="s">
        <v>5167</v>
      </c>
      <c r="P1790" t="s">
        <v>7782</v>
      </c>
    </row>
    <row r="1791" spans="1:16" x14ac:dyDescent="0.25">
      <c r="A1791" t="s">
        <v>1</v>
      </c>
      <c r="B1791" t="s">
        <v>658</v>
      </c>
      <c r="C1791" t="s">
        <v>1903</v>
      </c>
      <c r="D1791" t="s">
        <v>4526</v>
      </c>
      <c r="E1791" t="s">
        <v>59</v>
      </c>
      <c r="F1791" t="b">
        <v>0</v>
      </c>
      <c r="G1791" t="s">
        <v>89</v>
      </c>
      <c r="H1791" s="1">
        <v>46042.975312499999</v>
      </c>
      <c r="I1791" t="b">
        <v>0</v>
      </c>
      <c r="J1791" t="b">
        <v>1</v>
      </c>
      <c r="K1791" t="s">
        <v>41</v>
      </c>
      <c r="L1791" t="s">
        <v>60</v>
      </c>
      <c r="M1791">
        <v>105000</v>
      </c>
      <c r="N1791"/>
      <c r="O1791" t="s">
        <v>480</v>
      </c>
      <c r="P1791" t="s">
        <v>7783</v>
      </c>
    </row>
    <row r="1792" spans="1:16" x14ac:dyDescent="0.25">
      <c r="A1792" t="s">
        <v>7</v>
      </c>
      <c r="B1792" t="s">
        <v>7</v>
      </c>
      <c r="C1792" t="s">
        <v>4603</v>
      </c>
      <c r="D1792" t="s">
        <v>7784</v>
      </c>
      <c r="E1792" t="s">
        <v>59</v>
      </c>
      <c r="F1792" t="b">
        <v>0</v>
      </c>
      <c r="G1792" t="s">
        <v>65</v>
      </c>
      <c r="H1792" s="1">
        <v>46043.000185185178</v>
      </c>
      <c r="I1792" t="b">
        <v>1</v>
      </c>
      <c r="J1792" t="b">
        <v>1</v>
      </c>
      <c r="K1792" t="s">
        <v>41</v>
      </c>
      <c r="L1792" t="s">
        <v>60</v>
      </c>
      <c r="M1792">
        <v>205000</v>
      </c>
      <c r="N1792"/>
      <c r="O1792" t="s">
        <v>149</v>
      </c>
      <c r="P1792" t="s">
        <v>85</v>
      </c>
    </row>
    <row r="1793" spans="1:16" x14ac:dyDescent="0.25">
      <c r="A1793" t="s">
        <v>0</v>
      </c>
      <c r="B1793" t="s">
        <v>7785</v>
      </c>
      <c r="C1793" t="s">
        <v>167</v>
      </c>
      <c r="D1793" t="s">
        <v>4346</v>
      </c>
      <c r="E1793" t="s">
        <v>59</v>
      </c>
      <c r="F1793" t="b">
        <v>0</v>
      </c>
      <c r="G1793" t="s">
        <v>65</v>
      </c>
      <c r="H1793" s="1">
        <v>46043.000219907408</v>
      </c>
      <c r="I1793" t="b">
        <v>0</v>
      </c>
      <c r="J1793" t="b">
        <v>0</v>
      </c>
      <c r="K1793" t="s">
        <v>41</v>
      </c>
      <c r="L1793" t="s">
        <v>60</v>
      </c>
      <c r="M1793">
        <v>97500</v>
      </c>
      <c r="N1793"/>
      <c r="O1793" t="s">
        <v>7786</v>
      </c>
      <c r="P1793" t="s">
        <v>7787</v>
      </c>
    </row>
    <row r="1794" spans="1:16" x14ac:dyDescent="0.25">
      <c r="A1794" t="s">
        <v>0</v>
      </c>
      <c r="B1794" t="s">
        <v>7788</v>
      </c>
      <c r="C1794" t="s">
        <v>3100</v>
      </c>
      <c r="D1794" t="s">
        <v>4346</v>
      </c>
      <c r="E1794" t="s">
        <v>59</v>
      </c>
      <c r="F1794" t="b">
        <v>0</v>
      </c>
      <c r="G1794" t="s">
        <v>77</v>
      </c>
      <c r="H1794" s="1">
        <v>46043.000289351847</v>
      </c>
      <c r="I1794" t="b">
        <v>0</v>
      </c>
      <c r="J1794" t="b">
        <v>0</v>
      </c>
      <c r="K1794" t="s">
        <v>41</v>
      </c>
      <c r="L1794" t="s">
        <v>60</v>
      </c>
      <c r="M1794">
        <v>95680</v>
      </c>
      <c r="N1794"/>
      <c r="O1794" t="s">
        <v>7789</v>
      </c>
      <c r="P1794" t="s">
        <v>7790</v>
      </c>
    </row>
    <row r="1795" spans="1:16" x14ac:dyDescent="0.25">
      <c r="A1795" t="s">
        <v>6</v>
      </c>
      <c r="B1795" t="s">
        <v>7791</v>
      </c>
      <c r="C1795" t="s">
        <v>112</v>
      </c>
      <c r="D1795" t="s">
        <v>7792</v>
      </c>
      <c r="E1795" t="s">
        <v>59</v>
      </c>
      <c r="F1795" t="b">
        <v>0</v>
      </c>
      <c r="G1795" t="s">
        <v>65</v>
      </c>
      <c r="H1795" s="1">
        <v>46043.000775462962</v>
      </c>
      <c r="I1795" t="b">
        <v>0</v>
      </c>
      <c r="J1795" t="b">
        <v>1</v>
      </c>
      <c r="K1795" t="s">
        <v>41</v>
      </c>
      <c r="L1795" t="s">
        <v>60</v>
      </c>
      <c r="M1795">
        <v>202000</v>
      </c>
      <c r="N1795"/>
      <c r="O1795" t="s">
        <v>3028</v>
      </c>
      <c r="P1795" t="s">
        <v>7793</v>
      </c>
    </row>
    <row r="1796" spans="1:16" x14ac:dyDescent="0.25">
      <c r="A1796" t="s">
        <v>1</v>
      </c>
      <c r="B1796" t="s">
        <v>7794</v>
      </c>
      <c r="C1796" t="s">
        <v>145</v>
      </c>
      <c r="D1796" t="s">
        <v>2360</v>
      </c>
      <c r="E1796" t="s">
        <v>59</v>
      </c>
      <c r="F1796" t="b">
        <v>0</v>
      </c>
      <c r="G1796" t="s">
        <v>65</v>
      </c>
      <c r="H1796" s="1">
        <v>46043.001550925917</v>
      </c>
      <c r="I1796" t="b">
        <v>0</v>
      </c>
      <c r="J1796" t="b">
        <v>0</v>
      </c>
      <c r="K1796" t="s">
        <v>41</v>
      </c>
      <c r="L1796" t="s">
        <v>60</v>
      </c>
      <c r="M1796">
        <v>126200</v>
      </c>
      <c r="N1796"/>
      <c r="O1796" t="s">
        <v>560</v>
      </c>
      <c r="P1796" t="s">
        <v>7795</v>
      </c>
    </row>
    <row r="1797" spans="1:16" x14ac:dyDescent="0.25">
      <c r="A1797" t="s">
        <v>1</v>
      </c>
      <c r="B1797" t="s">
        <v>156</v>
      </c>
      <c r="C1797" t="s">
        <v>2176</v>
      </c>
      <c r="D1797" t="s">
        <v>2360</v>
      </c>
      <c r="E1797" t="s">
        <v>59</v>
      </c>
      <c r="F1797" t="b">
        <v>0</v>
      </c>
      <c r="G1797" t="s">
        <v>65</v>
      </c>
      <c r="H1797" s="1">
        <v>46043.001608796287</v>
      </c>
      <c r="I1797" t="b">
        <v>1</v>
      </c>
      <c r="J1797" t="b">
        <v>1</v>
      </c>
      <c r="K1797" t="s">
        <v>41</v>
      </c>
      <c r="L1797" t="s">
        <v>60</v>
      </c>
      <c r="M1797">
        <v>130000</v>
      </c>
      <c r="N1797"/>
      <c r="O1797" t="s">
        <v>7796</v>
      </c>
      <c r="P1797" t="s">
        <v>7797</v>
      </c>
    </row>
    <row r="1798" spans="1:16" x14ac:dyDescent="0.25">
      <c r="A1798" t="s">
        <v>0</v>
      </c>
      <c r="B1798" t="s">
        <v>7798</v>
      </c>
      <c r="C1798" t="s">
        <v>76</v>
      </c>
      <c r="D1798" t="s">
        <v>584</v>
      </c>
      <c r="E1798" t="s">
        <v>72</v>
      </c>
      <c r="F1798" t="b">
        <v>1</v>
      </c>
      <c r="G1798" t="s">
        <v>40</v>
      </c>
      <c r="H1798" s="1">
        <v>46043.020208333342</v>
      </c>
      <c r="I1798" t="b">
        <v>1</v>
      </c>
      <c r="J1798" t="b">
        <v>0</v>
      </c>
      <c r="K1798" t="s">
        <v>40</v>
      </c>
      <c r="L1798" t="s">
        <v>74</v>
      </c>
      <c r="M1798"/>
      <c r="N1798">
        <v>25</v>
      </c>
      <c r="O1798" t="s">
        <v>584</v>
      </c>
      <c r="P1798" t="s">
        <v>219</v>
      </c>
    </row>
    <row r="1799" spans="1:16" x14ac:dyDescent="0.25">
      <c r="A1799" t="s">
        <v>0</v>
      </c>
      <c r="B1799" t="s">
        <v>7799</v>
      </c>
      <c r="C1799" t="s">
        <v>1698</v>
      </c>
      <c r="D1799" t="s">
        <v>4526</v>
      </c>
      <c r="E1799" t="s">
        <v>59</v>
      </c>
      <c r="F1799" t="b">
        <v>0</v>
      </c>
      <c r="G1799" t="s">
        <v>68</v>
      </c>
      <c r="H1799" s="1">
        <v>46043.04215277778</v>
      </c>
      <c r="I1799" t="b">
        <v>0</v>
      </c>
      <c r="J1799" t="b">
        <v>1</v>
      </c>
      <c r="K1799" t="s">
        <v>41</v>
      </c>
      <c r="L1799" t="s">
        <v>60</v>
      </c>
      <c r="M1799">
        <v>110000</v>
      </c>
      <c r="N1799"/>
      <c r="O1799" t="s">
        <v>1034</v>
      </c>
      <c r="P1799" t="s">
        <v>673</v>
      </c>
    </row>
    <row r="1800" spans="1:16" x14ac:dyDescent="0.25">
      <c r="A1800" t="s">
        <v>0</v>
      </c>
      <c r="B1800" t="s">
        <v>1100</v>
      </c>
      <c r="C1800" t="s">
        <v>251</v>
      </c>
      <c r="D1800" t="s">
        <v>4526</v>
      </c>
      <c r="E1800" t="s">
        <v>88</v>
      </c>
      <c r="F1800" t="b">
        <v>0</v>
      </c>
      <c r="G1800" t="s">
        <v>68</v>
      </c>
      <c r="H1800" s="1">
        <v>46043.042962962973</v>
      </c>
      <c r="I1800" t="b">
        <v>0</v>
      </c>
      <c r="J1800" t="b">
        <v>1</v>
      </c>
      <c r="K1800" t="s">
        <v>41</v>
      </c>
      <c r="L1800" t="s">
        <v>74</v>
      </c>
      <c r="M1800"/>
      <c r="N1800">
        <v>71</v>
      </c>
      <c r="O1800" t="s">
        <v>7800</v>
      </c>
      <c r="P1800" t="s">
        <v>7640</v>
      </c>
    </row>
    <row r="1801" spans="1:16" x14ac:dyDescent="0.25">
      <c r="A1801" t="s">
        <v>1</v>
      </c>
      <c r="B1801" t="s">
        <v>1</v>
      </c>
      <c r="C1801" t="s">
        <v>1143</v>
      </c>
      <c r="D1801" t="s">
        <v>4526</v>
      </c>
      <c r="E1801" t="s">
        <v>59</v>
      </c>
      <c r="F1801" t="b">
        <v>0</v>
      </c>
      <c r="G1801" t="s">
        <v>89</v>
      </c>
      <c r="H1801" s="1">
        <v>46043.059317129628</v>
      </c>
      <c r="I1801" t="b">
        <v>1</v>
      </c>
      <c r="J1801" t="b">
        <v>1</v>
      </c>
      <c r="K1801" t="s">
        <v>41</v>
      </c>
      <c r="L1801" t="s">
        <v>60</v>
      </c>
      <c r="M1801">
        <v>95000</v>
      </c>
      <c r="N1801"/>
      <c r="O1801" t="s">
        <v>155</v>
      </c>
      <c r="P1801" t="s">
        <v>7801</v>
      </c>
    </row>
    <row r="1802" spans="1:16" x14ac:dyDescent="0.25">
      <c r="A1802" t="s">
        <v>2</v>
      </c>
      <c r="B1802" t="s">
        <v>7802</v>
      </c>
      <c r="C1802" t="s">
        <v>1677</v>
      </c>
      <c r="D1802" t="s">
        <v>4526</v>
      </c>
      <c r="E1802" t="s">
        <v>59</v>
      </c>
      <c r="F1802" t="b">
        <v>0</v>
      </c>
      <c r="G1802" t="s">
        <v>63</v>
      </c>
      <c r="H1802" s="1">
        <v>46043.065775462957</v>
      </c>
      <c r="I1802" t="b">
        <v>0</v>
      </c>
      <c r="J1802" t="b">
        <v>1</v>
      </c>
      <c r="K1802" t="s">
        <v>41</v>
      </c>
      <c r="L1802" t="s">
        <v>60</v>
      </c>
      <c r="M1802">
        <v>74300</v>
      </c>
      <c r="N1802"/>
      <c r="O1802" t="s">
        <v>3211</v>
      </c>
      <c r="P1802" t="s">
        <v>219</v>
      </c>
    </row>
    <row r="1803" spans="1:16" x14ac:dyDescent="0.25">
      <c r="A1803" t="s">
        <v>2</v>
      </c>
      <c r="B1803" t="s">
        <v>7803</v>
      </c>
      <c r="C1803" t="s">
        <v>246</v>
      </c>
      <c r="D1803" t="s">
        <v>4526</v>
      </c>
      <c r="E1803" t="s">
        <v>59</v>
      </c>
      <c r="F1803" t="b">
        <v>0</v>
      </c>
      <c r="G1803" t="s">
        <v>65</v>
      </c>
      <c r="H1803" s="1">
        <v>46043.084143518521</v>
      </c>
      <c r="I1803" t="b">
        <v>0</v>
      </c>
      <c r="J1803" t="b">
        <v>1</v>
      </c>
      <c r="K1803" t="s">
        <v>41</v>
      </c>
      <c r="L1803" t="s">
        <v>60</v>
      </c>
      <c r="M1803">
        <v>103000</v>
      </c>
      <c r="N1803"/>
      <c r="O1803" t="s">
        <v>7804</v>
      </c>
      <c r="P1803" t="s">
        <v>7805</v>
      </c>
    </row>
    <row r="1804" spans="1:16" x14ac:dyDescent="0.25">
      <c r="A1804" t="s">
        <v>2</v>
      </c>
      <c r="B1804" t="s">
        <v>7806</v>
      </c>
      <c r="C1804" t="s">
        <v>5717</v>
      </c>
      <c r="D1804" t="s">
        <v>4346</v>
      </c>
      <c r="E1804" t="s">
        <v>59</v>
      </c>
      <c r="F1804" t="b">
        <v>0</v>
      </c>
      <c r="G1804" t="s">
        <v>19</v>
      </c>
      <c r="H1804" s="1">
        <v>46043.253067129634</v>
      </c>
      <c r="I1804" t="b">
        <v>0</v>
      </c>
      <c r="J1804" t="b">
        <v>0</v>
      </c>
      <c r="K1804" t="s">
        <v>19</v>
      </c>
      <c r="L1804" t="s">
        <v>60</v>
      </c>
      <c r="M1804">
        <v>2450000</v>
      </c>
      <c r="N1804"/>
      <c r="O1804" t="s">
        <v>7807</v>
      </c>
      <c r="P1804" t="s">
        <v>7808</v>
      </c>
    </row>
    <row r="1805" spans="1:16" x14ac:dyDescent="0.25">
      <c r="A1805" t="s">
        <v>1</v>
      </c>
      <c r="B1805" t="s">
        <v>7809</v>
      </c>
      <c r="C1805" t="s">
        <v>40</v>
      </c>
      <c r="D1805" t="s">
        <v>4526</v>
      </c>
      <c r="E1805" t="s">
        <v>59</v>
      </c>
      <c r="F1805" t="b">
        <v>0</v>
      </c>
      <c r="G1805" t="s">
        <v>40</v>
      </c>
      <c r="H1805" s="1">
        <v>46043.271805555552</v>
      </c>
      <c r="I1805" t="b">
        <v>1</v>
      </c>
      <c r="J1805" t="b">
        <v>0</v>
      </c>
      <c r="K1805" t="s">
        <v>40</v>
      </c>
      <c r="L1805" t="s">
        <v>60</v>
      </c>
      <c r="M1805">
        <v>75000</v>
      </c>
      <c r="N1805"/>
      <c r="O1805" t="s">
        <v>7810</v>
      </c>
      <c r="P1805" t="s">
        <v>7811</v>
      </c>
    </row>
    <row r="1806" spans="1:16" x14ac:dyDescent="0.25">
      <c r="A1806" t="s">
        <v>1</v>
      </c>
      <c r="B1806" t="s">
        <v>7812</v>
      </c>
      <c r="C1806" t="s">
        <v>7647</v>
      </c>
      <c r="D1806" t="s">
        <v>2360</v>
      </c>
      <c r="F1806" t="b">
        <v>0</v>
      </c>
      <c r="G1806" t="s">
        <v>13</v>
      </c>
      <c r="H1806" s="1">
        <v>46043.27270833333</v>
      </c>
      <c r="I1806" t="b">
        <v>1</v>
      </c>
      <c r="J1806" t="b">
        <v>0</v>
      </c>
      <c r="K1806" t="s">
        <v>13</v>
      </c>
      <c r="L1806" t="s">
        <v>74</v>
      </c>
      <c r="M1806"/>
      <c r="N1806">
        <v>96</v>
      </c>
      <c r="O1806" t="s">
        <v>7813</v>
      </c>
      <c r="P1806" t="s">
        <v>7814</v>
      </c>
    </row>
    <row r="1807" spans="1:16" x14ac:dyDescent="0.25">
      <c r="A1807" t="s">
        <v>3</v>
      </c>
      <c r="B1807" t="s">
        <v>286</v>
      </c>
      <c r="C1807" t="s">
        <v>202</v>
      </c>
      <c r="D1807" t="s">
        <v>4526</v>
      </c>
      <c r="E1807" t="s">
        <v>59</v>
      </c>
      <c r="F1807" t="b">
        <v>0</v>
      </c>
      <c r="G1807" t="s">
        <v>77</v>
      </c>
      <c r="H1807" s="1">
        <v>46043.291921296302</v>
      </c>
      <c r="I1807" t="b">
        <v>0</v>
      </c>
      <c r="J1807" t="b">
        <v>1</v>
      </c>
      <c r="K1807" t="s">
        <v>41</v>
      </c>
      <c r="L1807" t="s">
        <v>60</v>
      </c>
      <c r="M1807">
        <v>91000</v>
      </c>
      <c r="N1807"/>
      <c r="O1807" t="s">
        <v>2306</v>
      </c>
      <c r="P1807" t="s">
        <v>7815</v>
      </c>
    </row>
    <row r="1808" spans="1:16" x14ac:dyDescent="0.25">
      <c r="A1808" t="s">
        <v>2</v>
      </c>
      <c r="B1808" t="s">
        <v>986</v>
      </c>
      <c r="C1808" t="s">
        <v>467</v>
      </c>
      <c r="D1808" t="s">
        <v>4526</v>
      </c>
      <c r="E1808" t="s">
        <v>59</v>
      </c>
      <c r="F1808" t="b">
        <v>0</v>
      </c>
      <c r="G1808" t="s">
        <v>65</v>
      </c>
      <c r="H1808" s="1">
        <v>46043.29247685185</v>
      </c>
      <c r="I1808" t="b">
        <v>0</v>
      </c>
      <c r="J1808" t="b">
        <v>0</v>
      </c>
      <c r="K1808" t="s">
        <v>41</v>
      </c>
      <c r="L1808" t="s">
        <v>60</v>
      </c>
      <c r="M1808">
        <v>187500</v>
      </c>
      <c r="N1808"/>
      <c r="O1808" t="s">
        <v>4743</v>
      </c>
      <c r="P1808" t="s">
        <v>7816</v>
      </c>
    </row>
    <row r="1809" spans="1:16" x14ac:dyDescent="0.25">
      <c r="A1809" t="s">
        <v>6</v>
      </c>
      <c r="B1809" t="s">
        <v>7817</v>
      </c>
      <c r="C1809" t="s">
        <v>33</v>
      </c>
      <c r="D1809" t="s">
        <v>4531</v>
      </c>
      <c r="E1809" t="s">
        <v>59</v>
      </c>
      <c r="F1809" t="b">
        <v>0</v>
      </c>
      <c r="G1809" t="s">
        <v>33</v>
      </c>
      <c r="H1809" s="1">
        <v>46043.312800925924</v>
      </c>
      <c r="I1809" t="b">
        <v>0</v>
      </c>
      <c r="J1809" t="b">
        <v>0</v>
      </c>
      <c r="K1809" t="s">
        <v>33</v>
      </c>
      <c r="L1809" t="s">
        <v>60</v>
      </c>
      <c r="M1809">
        <v>115000</v>
      </c>
      <c r="N1809"/>
      <c r="O1809" t="s">
        <v>7818</v>
      </c>
    </row>
    <row r="1810" spans="1:16" x14ac:dyDescent="0.25">
      <c r="A1810" t="s">
        <v>1</v>
      </c>
      <c r="B1810" t="s">
        <v>7819</v>
      </c>
      <c r="C1810" t="s">
        <v>164</v>
      </c>
      <c r="D1810" t="s">
        <v>4526</v>
      </c>
      <c r="E1810" t="s">
        <v>59</v>
      </c>
      <c r="F1810" t="b">
        <v>0</v>
      </c>
      <c r="G1810" t="s">
        <v>77</v>
      </c>
      <c r="H1810" s="1">
        <v>46043.335289351853</v>
      </c>
      <c r="I1810" t="b">
        <v>0</v>
      </c>
      <c r="J1810" t="b">
        <v>0</v>
      </c>
      <c r="K1810" t="s">
        <v>41</v>
      </c>
      <c r="L1810" t="s">
        <v>60</v>
      </c>
      <c r="M1810">
        <v>135000</v>
      </c>
      <c r="N1810"/>
      <c r="O1810" t="s">
        <v>4839</v>
      </c>
      <c r="P1810" t="s">
        <v>7820</v>
      </c>
    </row>
    <row r="1811" spans="1:16" x14ac:dyDescent="0.25">
      <c r="A1811" t="s">
        <v>7</v>
      </c>
      <c r="B1811" t="s">
        <v>7821</v>
      </c>
      <c r="C1811" t="s">
        <v>40</v>
      </c>
      <c r="D1811" t="s">
        <v>4531</v>
      </c>
      <c r="E1811" t="s">
        <v>59</v>
      </c>
      <c r="F1811" t="b">
        <v>0</v>
      </c>
      <c r="G1811" t="s">
        <v>40</v>
      </c>
      <c r="H1811" s="1">
        <v>46043.354884259257</v>
      </c>
      <c r="I1811" t="b">
        <v>1</v>
      </c>
      <c r="J1811" t="b">
        <v>0</v>
      </c>
      <c r="K1811" t="s">
        <v>40</v>
      </c>
      <c r="L1811" t="s">
        <v>60</v>
      </c>
      <c r="M1811">
        <v>60000</v>
      </c>
      <c r="N1811"/>
      <c r="O1811" t="s">
        <v>7822</v>
      </c>
      <c r="P1811" t="s">
        <v>85</v>
      </c>
    </row>
    <row r="1812" spans="1:16" x14ac:dyDescent="0.25">
      <c r="A1812" t="s">
        <v>2</v>
      </c>
      <c r="B1812" t="s">
        <v>7823</v>
      </c>
      <c r="C1812" t="s">
        <v>2339</v>
      </c>
      <c r="D1812" t="s">
        <v>6067</v>
      </c>
      <c r="E1812" t="s">
        <v>59</v>
      </c>
      <c r="F1812" t="b">
        <v>0</v>
      </c>
      <c r="G1812" t="s">
        <v>23</v>
      </c>
      <c r="H1812" s="1">
        <v>46043.393611111111</v>
      </c>
      <c r="I1812" t="b">
        <v>0</v>
      </c>
      <c r="J1812" t="b">
        <v>0</v>
      </c>
      <c r="K1812" t="s">
        <v>23</v>
      </c>
      <c r="L1812" t="s">
        <v>60</v>
      </c>
      <c r="M1812">
        <v>66500</v>
      </c>
      <c r="N1812"/>
      <c r="O1812" t="s">
        <v>7824</v>
      </c>
      <c r="P1812" t="s">
        <v>2159</v>
      </c>
    </row>
    <row r="1813" spans="1:16" x14ac:dyDescent="0.25">
      <c r="A1813" t="s">
        <v>2</v>
      </c>
      <c r="B1813" t="s">
        <v>7825</v>
      </c>
      <c r="C1813" t="s">
        <v>76</v>
      </c>
      <c r="D1813" t="s">
        <v>4633</v>
      </c>
      <c r="E1813" t="s">
        <v>59</v>
      </c>
      <c r="F1813" t="b">
        <v>1</v>
      </c>
      <c r="G1813" t="s">
        <v>33</v>
      </c>
      <c r="H1813" s="1">
        <v>46043.396111111113</v>
      </c>
      <c r="I1813" t="b">
        <v>0</v>
      </c>
      <c r="J1813" t="b">
        <v>0</v>
      </c>
      <c r="K1813" t="s">
        <v>33</v>
      </c>
      <c r="L1813" t="s">
        <v>60</v>
      </c>
      <c r="M1813">
        <v>72500</v>
      </c>
      <c r="N1813"/>
      <c r="O1813" t="s">
        <v>4633</v>
      </c>
      <c r="P1813" t="s">
        <v>219</v>
      </c>
    </row>
    <row r="1814" spans="1:16" x14ac:dyDescent="0.25">
      <c r="A1814" t="s">
        <v>0</v>
      </c>
      <c r="B1814" t="s">
        <v>7826</v>
      </c>
      <c r="C1814" t="s">
        <v>1339</v>
      </c>
      <c r="D1814" t="s">
        <v>2360</v>
      </c>
      <c r="E1814" t="s">
        <v>72</v>
      </c>
      <c r="F1814" t="b">
        <v>0</v>
      </c>
      <c r="G1814" t="s">
        <v>77</v>
      </c>
      <c r="H1814" s="1">
        <v>46043.416921296302</v>
      </c>
      <c r="I1814" t="b">
        <v>0</v>
      </c>
      <c r="J1814" t="b">
        <v>1</v>
      </c>
      <c r="K1814" t="s">
        <v>41</v>
      </c>
      <c r="L1814" t="s">
        <v>60</v>
      </c>
      <c r="M1814">
        <v>214500</v>
      </c>
      <c r="N1814"/>
      <c r="O1814" t="s">
        <v>424</v>
      </c>
      <c r="P1814" t="s">
        <v>7827</v>
      </c>
    </row>
    <row r="1815" spans="1:16" x14ac:dyDescent="0.25">
      <c r="A1815" t="s">
        <v>2</v>
      </c>
      <c r="B1815" t="s">
        <v>4852</v>
      </c>
      <c r="C1815" t="s">
        <v>326</v>
      </c>
      <c r="D1815" t="s">
        <v>2360</v>
      </c>
      <c r="E1815" t="s">
        <v>72</v>
      </c>
      <c r="F1815" t="b">
        <v>0</v>
      </c>
      <c r="G1815" t="s">
        <v>77</v>
      </c>
      <c r="H1815" s="1">
        <v>46043.417592592603</v>
      </c>
      <c r="I1815" t="b">
        <v>0</v>
      </c>
      <c r="J1815" t="b">
        <v>1</v>
      </c>
      <c r="K1815" t="s">
        <v>41</v>
      </c>
      <c r="L1815" t="s">
        <v>60</v>
      </c>
      <c r="M1815">
        <v>175500</v>
      </c>
      <c r="N1815"/>
      <c r="O1815" t="s">
        <v>424</v>
      </c>
      <c r="P1815" t="s">
        <v>7828</v>
      </c>
    </row>
    <row r="1816" spans="1:16" x14ac:dyDescent="0.25">
      <c r="A1816" t="s">
        <v>1</v>
      </c>
      <c r="B1816" t="s">
        <v>7829</v>
      </c>
      <c r="C1816" t="s">
        <v>194</v>
      </c>
      <c r="D1816" t="s">
        <v>2360</v>
      </c>
      <c r="E1816" t="s">
        <v>72</v>
      </c>
      <c r="F1816" t="b">
        <v>0</v>
      </c>
      <c r="G1816" t="s">
        <v>77</v>
      </c>
      <c r="H1816" s="1">
        <v>46043.418506944443</v>
      </c>
      <c r="I1816" t="b">
        <v>0</v>
      </c>
      <c r="J1816" t="b">
        <v>1</v>
      </c>
      <c r="K1816" t="s">
        <v>41</v>
      </c>
      <c r="L1816" t="s">
        <v>60</v>
      </c>
      <c r="M1816">
        <v>198000</v>
      </c>
      <c r="N1816"/>
      <c r="O1816" t="s">
        <v>5742</v>
      </c>
      <c r="P1816" t="s">
        <v>1234</v>
      </c>
    </row>
    <row r="1817" spans="1:16" x14ac:dyDescent="0.25">
      <c r="A1817" t="s">
        <v>0</v>
      </c>
      <c r="B1817" t="s">
        <v>7830</v>
      </c>
      <c r="C1817" t="s">
        <v>6489</v>
      </c>
      <c r="D1817" t="s">
        <v>4526</v>
      </c>
      <c r="E1817" t="s">
        <v>59</v>
      </c>
      <c r="F1817" t="b">
        <v>0</v>
      </c>
      <c r="G1817" t="s">
        <v>20</v>
      </c>
      <c r="H1817" s="1">
        <v>46043.44222222222</v>
      </c>
      <c r="I1817" t="b">
        <v>1</v>
      </c>
      <c r="J1817" t="b">
        <v>0</v>
      </c>
      <c r="K1817" t="s">
        <v>20</v>
      </c>
      <c r="L1817" t="s">
        <v>60</v>
      </c>
      <c r="M1817">
        <v>34000</v>
      </c>
      <c r="N1817"/>
      <c r="O1817" t="s">
        <v>7831</v>
      </c>
      <c r="P1817" t="s">
        <v>219</v>
      </c>
    </row>
    <row r="1818" spans="1:16" x14ac:dyDescent="0.25">
      <c r="A1818" t="s">
        <v>3</v>
      </c>
      <c r="B1818" t="s">
        <v>6178</v>
      </c>
      <c r="C1818" t="s">
        <v>1023</v>
      </c>
      <c r="D1818" t="s">
        <v>2360</v>
      </c>
      <c r="E1818" t="s">
        <v>59</v>
      </c>
      <c r="F1818" t="b">
        <v>0</v>
      </c>
      <c r="G1818" t="s">
        <v>63</v>
      </c>
      <c r="H1818" s="1">
        <v>46043.484212962961</v>
      </c>
      <c r="I1818" t="b">
        <v>0</v>
      </c>
      <c r="J1818" t="b">
        <v>1</v>
      </c>
      <c r="K1818" t="s">
        <v>41</v>
      </c>
      <c r="L1818" t="s">
        <v>60</v>
      </c>
      <c r="M1818">
        <v>59403</v>
      </c>
      <c r="N1818"/>
      <c r="O1818" t="s">
        <v>7832</v>
      </c>
    </row>
    <row r="1819" spans="1:16" x14ac:dyDescent="0.25">
      <c r="A1819" t="s">
        <v>4</v>
      </c>
      <c r="B1819" t="s">
        <v>7833</v>
      </c>
      <c r="C1819" t="s">
        <v>40</v>
      </c>
      <c r="D1819" t="s">
        <v>4526</v>
      </c>
      <c r="E1819" t="s">
        <v>59</v>
      </c>
      <c r="F1819" t="b">
        <v>0</v>
      </c>
      <c r="G1819" t="s">
        <v>40</v>
      </c>
      <c r="H1819" s="1">
        <v>46043.521805555552</v>
      </c>
      <c r="I1819" t="b">
        <v>0</v>
      </c>
      <c r="J1819" t="b">
        <v>0</v>
      </c>
      <c r="K1819" t="s">
        <v>40</v>
      </c>
      <c r="L1819" t="s">
        <v>60</v>
      </c>
      <c r="M1819">
        <v>60000</v>
      </c>
      <c r="N1819"/>
      <c r="O1819" t="s">
        <v>7834</v>
      </c>
      <c r="P1819" t="s">
        <v>7835</v>
      </c>
    </row>
    <row r="1820" spans="1:16" x14ac:dyDescent="0.25">
      <c r="A1820" t="s">
        <v>2</v>
      </c>
      <c r="B1820" t="s">
        <v>1442</v>
      </c>
      <c r="C1820" t="s">
        <v>427</v>
      </c>
      <c r="D1820" t="s">
        <v>6640</v>
      </c>
      <c r="E1820" t="s">
        <v>59</v>
      </c>
      <c r="F1820" t="b">
        <v>0</v>
      </c>
      <c r="G1820" t="s">
        <v>65</v>
      </c>
      <c r="H1820" s="1">
        <v>46043.542407407411</v>
      </c>
      <c r="I1820" t="b">
        <v>0</v>
      </c>
      <c r="J1820" t="b">
        <v>1</v>
      </c>
      <c r="K1820" t="s">
        <v>41</v>
      </c>
      <c r="L1820" t="s">
        <v>60</v>
      </c>
      <c r="M1820">
        <v>172500</v>
      </c>
      <c r="N1820"/>
      <c r="O1820" t="s">
        <v>7836</v>
      </c>
      <c r="P1820" t="s">
        <v>310</v>
      </c>
    </row>
    <row r="1821" spans="1:16" x14ac:dyDescent="0.25">
      <c r="A1821" t="s">
        <v>1</v>
      </c>
      <c r="B1821" t="s">
        <v>7837</v>
      </c>
      <c r="C1821" t="s">
        <v>189</v>
      </c>
      <c r="D1821" t="s">
        <v>4346</v>
      </c>
      <c r="E1821" t="s">
        <v>59</v>
      </c>
      <c r="F1821" t="b">
        <v>0</v>
      </c>
      <c r="G1821" t="s">
        <v>65</v>
      </c>
      <c r="H1821" s="1">
        <v>46043.54314814815</v>
      </c>
      <c r="I1821" t="b">
        <v>0</v>
      </c>
      <c r="J1821" t="b">
        <v>1</v>
      </c>
      <c r="K1821" t="s">
        <v>41</v>
      </c>
      <c r="L1821" t="s">
        <v>60</v>
      </c>
      <c r="M1821">
        <v>159920</v>
      </c>
      <c r="N1821"/>
      <c r="O1821" t="s">
        <v>7838</v>
      </c>
      <c r="P1821" t="s">
        <v>7839</v>
      </c>
    </row>
    <row r="1822" spans="1:16" x14ac:dyDescent="0.25">
      <c r="A1822" t="s">
        <v>0</v>
      </c>
      <c r="B1822" t="s">
        <v>1805</v>
      </c>
      <c r="C1822" t="s">
        <v>598</v>
      </c>
      <c r="D1822" t="s">
        <v>4346</v>
      </c>
      <c r="E1822" t="s">
        <v>926</v>
      </c>
      <c r="F1822" t="b">
        <v>0</v>
      </c>
      <c r="G1822" t="s">
        <v>65</v>
      </c>
      <c r="H1822" s="1">
        <v>46043.583379629628</v>
      </c>
      <c r="I1822" t="b">
        <v>0</v>
      </c>
      <c r="J1822" t="b">
        <v>1</v>
      </c>
      <c r="K1822" t="s">
        <v>41</v>
      </c>
      <c r="L1822" t="s">
        <v>74</v>
      </c>
      <c r="M1822"/>
      <c r="N1822">
        <v>29.905000000000001</v>
      </c>
      <c r="O1822" t="s">
        <v>3605</v>
      </c>
      <c r="P1822" t="s">
        <v>219</v>
      </c>
    </row>
    <row r="1823" spans="1:16" x14ac:dyDescent="0.25">
      <c r="A1823" t="s">
        <v>0</v>
      </c>
      <c r="B1823" t="s">
        <v>7840</v>
      </c>
      <c r="C1823" t="s">
        <v>112</v>
      </c>
      <c r="D1823" t="s">
        <v>4346</v>
      </c>
      <c r="E1823" t="s">
        <v>59</v>
      </c>
      <c r="F1823" t="b">
        <v>0</v>
      </c>
      <c r="G1823" t="s">
        <v>65</v>
      </c>
      <c r="H1823" s="1">
        <v>46043.583379629628</v>
      </c>
      <c r="I1823" t="b">
        <v>0</v>
      </c>
      <c r="J1823" t="b">
        <v>1</v>
      </c>
      <c r="K1823" t="s">
        <v>41</v>
      </c>
      <c r="L1823" t="s">
        <v>60</v>
      </c>
      <c r="M1823">
        <v>79282.540000000008</v>
      </c>
      <c r="N1823"/>
      <c r="O1823" t="s">
        <v>4244</v>
      </c>
      <c r="P1823" t="s">
        <v>261</v>
      </c>
    </row>
    <row r="1824" spans="1:16" x14ac:dyDescent="0.25">
      <c r="A1824" t="s">
        <v>6</v>
      </c>
      <c r="B1824" t="s">
        <v>7841</v>
      </c>
      <c r="C1824" t="s">
        <v>483</v>
      </c>
      <c r="D1824" t="s">
        <v>4346</v>
      </c>
      <c r="E1824" t="s">
        <v>59</v>
      </c>
      <c r="F1824" t="b">
        <v>0</v>
      </c>
      <c r="G1824" t="s">
        <v>65</v>
      </c>
      <c r="H1824" s="1">
        <v>46043.584074074082</v>
      </c>
      <c r="I1824" t="b">
        <v>0</v>
      </c>
      <c r="J1824" t="b">
        <v>1</v>
      </c>
      <c r="K1824" t="s">
        <v>41</v>
      </c>
      <c r="L1824" t="s">
        <v>60</v>
      </c>
      <c r="M1824">
        <v>202000</v>
      </c>
      <c r="N1824"/>
      <c r="O1824" t="s">
        <v>6280</v>
      </c>
      <c r="P1824" t="s">
        <v>7793</v>
      </c>
    </row>
    <row r="1825" spans="1:16" x14ac:dyDescent="0.25">
      <c r="A1825" t="s">
        <v>8</v>
      </c>
      <c r="B1825" t="s">
        <v>1495</v>
      </c>
      <c r="C1825" t="s">
        <v>315</v>
      </c>
      <c r="D1825" t="s">
        <v>4526</v>
      </c>
      <c r="E1825" t="s">
        <v>88</v>
      </c>
      <c r="F1825" t="b">
        <v>0</v>
      </c>
      <c r="G1825" t="s">
        <v>65</v>
      </c>
      <c r="H1825" s="1">
        <v>46043.584143518521</v>
      </c>
      <c r="I1825" t="b">
        <v>0</v>
      </c>
      <c r="J1825" t="b">
        <v>1</v>
      </c>
      <c r="K1825" t="s">
        <v>41</v>
      </c>
      <c r="L1825" t="s">
        <v>60</v>
      </c>
      <c r="M1825">
        <v>165000</v>
      </c>
      <c r="N1825"/>
      <c r="O1825" t="s">
        <v>2965</v>
      </c>
      <c r="P1825" t="s">
        <v>7842</v>
      </c>
    </row>
    <row r="1826" spans="1:16" x14ac:dyDescent="0.25">
      <c r="A1826" t="s">
        <v>5</v>
      </c>
      <c r="B1826" t="s">
        <v>7843</v>
      </c>
      <c r="C1826" t="s">
        <v>253</v>
      </c>
      <c r="D1826" t="s">
        <v>4751</v>
      </c>
      <c r="E1826" t="s">
        <v>59</v>
      </c>
      <c r="F1826" t="b">
        <v>0</v>
      </c>
      <c r="G1826" t="s">
        <v>77</v>
      </c>
      <c r="H1826" s="1">
        <v>46043.585057870368</v>
      </c>
      <c r="I1826" t="b">
        <v>1</v>
      </c>
      <c r="J1826" t="b">
        <v>1</v>
      </c>
      <c r="K1826" t="s">
        <v>41</v>
      </c>
      <c r="L1826" t="s">
        <v>60</v>
      </c>
      <c r="M1826">
        <v>159000</v>
      </c>
      <c r="N1826"/>
      <c r="O1826" t="s">
        <v>7844</v>
      </c>
      <c r="P1826" t="s">
        <v>7845</v>
      </c>
    </row>
    <row r="1827" spans="1:16" x14ac:dyDescent="0.25">
      <c r="A1827" t="s">
        <v>1</v>
      </c>
      <c r="B1827" t="s">
        <v>1</v>
      </c>
      <c r="C1827" t="s">
        <v>7846</v>
      </c>
      <c r="D1827" t="s">
        <v>4346</v>
      </c>
      <c r="E1827" t="s">
        <v>59</v>
      </c>
      <c r="F1827" t="b">
        <v>0</v>
      </c>
      <c r="G1827" t="s">
        <v>77</v>
      </c>
      <c r="H1827" s="1">
        <v>46043.585104166668</v>
      </c>
      <c r="I1827" t="b">
        <v>0</v>
      </c>
      <c r="J1827" t="b">
        <v>1</v>
      </c>
      <c r="K1827" t="s">
        <v>41</v>
      </c>
      <c r="L1827" t="s">
        <v>60</v>
      </c>
      <c r="M1827">
        <v>117500</v>
      </c>
      <c r="N1827"/>
      <c r="O1827" t="s">
        <v>7847</v>
      </c>
      <c r="P1827" t="s">
        <v>7848</v>
      </c>
    </row>
    <row r="1828" spans="1:16" x14ac:dyDescent="0.25">
      <c r="A1828" t="s">
        <v>2</v>
      </c>
      <c r="B1828" t="s">
        <v>7849</v>
      </c>
      <c r="C1828" t="s">
        <v>7850</v>
      </c>
      <c r="D1828" t="s">
        <v>7851</v>
      </c>
      <c r="E1828" t="s">
        <v>59</v>
      </c>
      <c r="F1828" t="b">
        <v>0</v>
      </c>
      <c r="G1828" t="s">
        <v>29</v>
      </c>
      <c r="H1828" s="1">
        <v>46043.604201388887</v>
      </c>
      <c r="I1828" t="b">
        <v>0</v>
      </c>
      <c r="J1828" t="b">
        <v>0</v>
      </c>
      <c r="K1828" t="s">
        <v>29</v>
      </c>
      <c r="L1828" t="s">
        <v>60</v>
      </c>
      <c r="M1828">
        <v>1600000</v>
      </c>
      <c r="N1828"/>
      <c r="O1828" t="s">
        <v>7852</v>
      </c>
      <c r="P1828" t="s">
        <v>7853</v>
      </c>
    </row>
    <row r="1829" spans="1:16" x14ac:dyDescent="0.25">
      <c r="A1829" t="s">
        <v>2</v>
      </c>
      <c r="B1829" t="s">
        <v>7854</v>
      </c>
      <c r="C1829" t="s">
        <v>76</v>
      </c>
      <c r="D1829" t="s">
        <v>4622</v>
      </c>
      <c r="E1829" t="s">
        <v>59</v>
      </c>
      <c r="F1829" t="b">
        <v>1</v>
      </c>
      <c r="G1829" t="s">
        <v>13</v>
      </c>
      <c r="H1829" s="1">
        <v>46043.605995370373</v>
      </c>
      <c r="I1829" t="b">
        <v>0</v>
      </c>
      <c r="J1829" t="b">
        <v>0</v>
      </c>
      <c r="K1829" t="s">
        <v>13</v>
      </c>
      <c r="L1829" t="s">
        <v>60</v>
      </c>
      <c r="M1829">
        <v>172500</v>
      </c>
      <c r="N1829"/>
      <c r="O1829" t="s">
        <v>7855</v>
      </c>
      <c r="P1829" t="s">
        <v>146</v>
      </c>
    </row>
    <row r="1830" spans="1:16" x14ac:dyDescent="0.25">
      <c r="A1830" t="s">
        <v>2</v>
      </c>
      <c r="B1830" t="s">
        <v>7856</v>
      </c>
      <c r="C1830" t="s">
        <v>76</v>
      </c>
      <c r="D1830" t="s">
        <v>4622</v>
      </c>
      <c r="E1830" t="s">
        <v>59</v>
      </c>
      <c r="F1830" t="b">
        <v>1</v>
      </c>
      <c r="G1830" t="s">
        <v>21</v>
      </c>
      <c r="H1830" s="1">
        <v>46043.606574074067</v>
      </c>
      <c r="I1830" t="b">
        <v>0</v>
      </c>
      <c r="J1830" t="b">
        <v>0</v>
      </c>
      <c r="K1830" t="s">
        <v>21</v>
      </c>
      <c r="L1830" t="s">
        <v>60</v>
      </c>
      <c r="M1830">
        <v>290000</v>
      </c>
      <c r="N1830"/>
      <c r="O1830" t="s">
        <v>4623</v>
      </c>
      <c r="P1830" t="s">
        <v>3954</v>
      </c>
    </row>
    <row r="1831" spans="1:16" x14ac:dyDescent="0.25">
      <c r="A1831" t="s">
        <v>0</v>
      </c>
      <c r="B1831" t="s">
        <v>0</v>
      </c>
      <c r="C1831" t="s">
        <v>4383</v>
      </c>
      <c r="D1831" t="s">
        <v>2360</v>
      </c>
      <c r="E1831" t="s">
        <v>59</v>
      </c>
      <c r="F1831" t="b">
        <v>0</v>
      </c>
      <c r="G1831" t="s">
        <v>65</v>
      </c>
      <c r="H1831" s="1">
        <v>46043.625069444453</v>
      </c>
      <c r="I1831" t="b">
        <v>1</v>
      </c>
      <c r="J1831" t="b">
        <v>0</v>
      </c>
      <c r="K1831" t="s">
        <v>41</v>
      </c>
      <c r="L1831" t="s">
        <v>60</v>
      </c>
      <c r="M1831">
        <v>82500</v>
      </c>
      <c r="N1831"/>
      <c r="O1831" t="s">
        <v>7857</v>
      </c>
      <c r="P1831" t="s">
        <v>7858</v>
      </c>
    </row>
    <row r="1832" spans="1:16" x14ac:dyDescent="0.25">
      <c r="A1832" t="s">
        <v>0</v>
      </c>
      <c r="B1832" t="s">
        <v>7859</v>
      </c>
      <c r="C1832" t="s">
        <v>71</v>
      </c>
      <c r="D1832" t="s">
        <v>4526</v>
      </c>
      <c r="E1832" t="s">
        <v>59</v>
      </c>
      <c r="F1832" t="b">
        <v>0</v>
      </c>
      <c r="G1832" t="s">
        <v>73</v>
      </c>
      <c r="H1832" s="1">
        <v>46043.625358796293</v>
      </c>
      <c r="I1832" t="b">
        <v>0</v>
      </c>
      <c r="J1832" t="b">
        <v>1</v>
      </c>
      <c r="K1832" t="s">
        <v>41</v>
      </c>
      <c r="L1832" t="s">
        <v>60</v>
      </c>
      <c r="M1832">
        <v>80000</v>
      </c>
      <c r="N1832"/>
      <c r="O1832" t="s">
        <v>7860</v>
      </c>
      <c r="P1832" t="s">
        <v>288</v>
      </c>
    </row>
    <row r="1833" spans="1:16" x14ac:dyDescent="0.25">
      <c r="A1833" t="s">
        <v>3</v>
      </c>
      <c r="B1833" t="s">
        <v>7861</v>
      </c>
      <c r="C1833" t="s">
        <v>237</v>
      </c>
      <c r="D1833" t="s">
        <v>4526</v>
      </c>
      <c r="E1833" t="s">
        <v>59</v>
      </c>
      <c r="F1833" t="b">
        <v>0</v>
      </c>
      <c r="G1833" t="s">
        <v>89</v>
      </c>
      <c r="H1833" s="1">
        <v>46043.625659722216</v>
      </c>
      <c r="I1833" t="b">
        <v>0</v>
      </c>
      <c r="J1833" t="b">
        <v>0</v>
      </c>
      <c r="K1833" t="s">
        <v>41</v>
      </c>
      <c r="L1833" t="s">
        <v>60</v>
      </c>
      <c r="M1833">
        <v>77500</v>
      </c>
      <c r="N1833"/>
      <c r="O1833" t="s">
        <v>7862</v>
      </c>
      <c r="P1833" t="s">
        <v>673</v>
      </c>
    </row>
    <row r="1834" spans="1:16" x14ac:dyDescent="0.25">
      <c r="A1834" t="s">
        <v>0</v>
      </c>
      <c r="B1834" t="s">
        <v>7863</v>
      </c>
      <c r="C1834" t="s">
        <v>148</v>
      </c>
      <c r="D1834" t="s">
        <v>4625</v>
      </c>
      <c r="E1834" t="s">
        <v>59</v>
      </c>
      <c r="F1834" t="b">
        <v>0</v>
      </c>
      <c r="G1834" t="s">
        <v>89</v>
      </c>
      <c r="H1834" s="1">
        <v>46043.625659722216</v>
      </c>
      <c r="I1834" t="b">
        <v>0</v>
      </c>
      <c r="J1834" t="b">
        <v>1</v>
      </c>
      <c r="K1834" t="s">
        <v>41</v>
      </c>
      <c r="L1834" t="s">
        <v>60</v>
      </c>
      <c r="M1834">
        <v>100000</v>
      </c>
      <c r="N1834"/>
      <c r="O1834" t="s">
        <v>7434</v>
      </c>
    </row>
    <row r="1835" spans="1:16" x14ac:dyDescent="0.25">
      <c r="A1835" t="s">
        <v>2</v>
      </c>
      <c r="B1835" t="s">
        <v>276</v>
      </c>
      <c r="C1835" t="s">
        <v>7864</v>
      </c>
      <c r="D1835" t="s">
        <v>4562</v>
      </c>
      <c r="E1835" t="s">
        <v>59</v>
      </c>
      <c r="F1835" t="b">
        <v>0</v>
      </c>
      <c r="G1835" t="s">
        <v>65</v>
      </c>
      <c r="H1835" s="1">
        <v>46043.625787037039</v>
      </c>
      <c r="I1835" t="b">
        <v>0</v>
      </c>
      <c r="J1835" t="b">
        <v>1</v>
      </c>
      <c r="K1835" t="s">
        <v>41</v>
      </c>
      <c r="L1835" t="s">
        <v>60</v>
      </c>
      <c r="M1835">
        <v>216000</v>
      </c>
      <c r="N1835"/>
      <c r="O1835" t="s">
        <v>7865</v>
      </c>
      <c r="P1835" t="s">
        <v>7866</v>
      </c>
    </row>
    <row r="1836" spans="1:16" x14ac:dyDescent="0.25">
      <c r="A1836" t="s">
        <v>5</v>
      </c>
      <c r="B1836" t="s">
        <v>3713</v>
      </c>
      <c r="C1836" t="s">
        <v>3396</v>
      </c>
      <c r="D1836" t="s">
        <v>4526</v>
      </c>
      <c r="E1836" t="s">
        <v>59</v>
      </c>
      <c r="F1836" t="b">
        <v>0</v>
      </c>
      <c r="G1836" t="s">
        <v>77</v>
      </c>
      <c r="H1836" s="1">
        <v>46043.626932870371</v>
      </c>
      <c r="I1836" t="b">
        <v>1</v>
      </c>
      <c r="J1836" t="b">
        <v>0</v>
      </c>
      <c r="K1836" t="s">
        <v>41</v>
      </c>
      <c r="L1836" t="s">
        <v>60</v>
      </c>
      <c r="M1836">
        <v>132500</v>
      </c>
      <c r="N1836"/>
      <c r="O1836" t="s">
        <v>7867</v>
      </c>
      <c r="P1836" t="s">
        <v>7644</v>
      </c>
    </row>
    <row r="1837" spans="1:16" x14ac:dyDescent="0.25">
      <c r="A1837" t="s">
        <v>8</v>
      </c>
      <c r="B1837" t="s">
        <v>7868</v>
      </c>
      <c r="C1837" t="s">
        <v>40</v>
      </c>
      <c r="D1837" t="s">
        <v>4526</v>
      </c>
      <c r="E1837" t="s">
        <v>59</v>
      </c>
      <c r="F1837" t="b">
        <v>0</v>
      </c>
      <c r="G1837" t="s">
        <v>40</v>
      </c>
      <c r="H1837" s="1">
        <v>46043.646666666667</v>
      </c>
      <c r="I1837" t="b">
        <v>0</v>
      </c>
      <c r="J1837" t="b">
        <v>0</v>
      </c>
      <c r="K1837" t="s">
        <v>40</v>
      </c>
      <c r="L1837" t="s">
        <v>60</v>
      </c>
      <c r="M1837">
        <v>82500</v>
      </c>
      <c r="N1837"/>
      <c r="O1837" t="s">
        <v>7869</v>
      </c>
      <c r="P1837" t="s">
        <v>7870</v>
      </c>
    </row>
    <row r="1838" spans="1:16" x14ac:dyDescent="0.25">
      <c r="A1838" t="s">
        <v>5</v>
      </c>
      <c r="B1838" t="s">
        <v>7871</v>
      </c>
      <c r="C1838" t="s">
        <v>40</v>
      </c>
      <c r="D1838" t="s">
        <v>4526</v>
      </c>
      <c r="E1838" t="s">
        <v>59</v>
      </c>
      <c r="F1838" t="b">
        <v>0</v>
      </c>
      <c r="G1838" t="s">
        <v>40</v>
      </c>
      <c r="H1838" s="1">
        <v>46043.646770833337</v>
      </c>
      <c r="I1838" t="b">
        <v>1</v>
      </c>
      <c r="J1838" t="b">
        <v>0</v>
      </c>
      <c r="K1838" t="s">
        <v>40</v>
      </c>
      <c r="L1838" t="s">
        <v>60</v>
      </c>
      <c r="M1838">
        <v>80000</v>
      </c>
      <c r="N1838"/>
      <c r="O1838" t="s">
        <v>7872</v>
      </c>
      <c r="P1838" t="s">
        <v>7873</v>
      </c>
    </row>
    <row r="1839" spans="1:16" x14ac:dyDescent="0.25">
      <c r="A1839" t="s">
        <v>1</v>
      </c>
      <c r="B1839" t="s">
        <v>7874</v>
      </c>
      <c r="C1839" t="s">
        <v>7875</v>
      </c>
      <c r="D1839" t="s">
        <v>6062</v>
      </c>
      <c r="E1839" t="s">
        <v>59</v>
      </c>
      <c r="F1839" t="b">
        <v>0</v>
      </c>
      <c r="G1839" t="s">
        <v>40</v>
      </c>
      <c r="H1839" s="1">
        <v>46043.646793981483</v>
      </c>
      <c r="I1839" t="b">
        <v>1</v>
      </c>
      <c r="J1839" t="b">
        <v>0</v>
      </c>
      <c r="K1839" t="s">
        <v>40</v>
      </c>
      <c r="L1839" t="s">
        <v>60</v>
      </c>
      <c r="M1839">
        <v>70000</v>
      </c>
      <c r="N1839"/>
      <c r="O1839" t="s">
        <v>7876</v>
      </c>
      <c r="P1839" t="s">
        <v>7877</v>
      </c>
    </row>
    <row r="1840" spans="1:16" x14ac:dyDescent="0.25">
      <c r="A1840" t="s">
        <v>0</v>
      </c>
      <c r="B1840" t="s">
        <v>7878</v>
      </c>
      <c r="C1840" t="s">
        <v>76</v>
      </c>
      <c r="D1840" t="s">
        <v>4346</v>
      </c>
      <c r="E1840" t="s">
        <v>59</v>
      </c>
      <c r="F1840" t="b">
        <v>1</v>
      </c>
      <c r="G1840" t="s">
        <v>13</v>
      </c>
      <c r="H1840" s="1">
        <v>46043.647592592592</v>
      </c>
      <c r="I1840" t="b">
        <v>0</v>
      </c>
      <c r="J1840" t="b">
        <v>0</v>
      </c>
      <c r="K1840" t="s">
        <v>13</v>
      </c>
      <c r="L1840" t="s">
        <v>60</v>
      </c>
      <c r="M1840">
        <v>123500</v>
      </c>
      <c r="N1840"/>
      <c r="O1840" t="s">
        <v>1147</v>
      </c>
      <c r="P1840" t="s">
        <v>3038</v>
      </c>
    </row>
    <row r="1841" spans="1:16" x14ac:dyDescent="0.25">
      <c r="A1841" t="s">
        <v>4</v>
      </c>
      <c r="B1841" t="s">
        <v>7879</v>
      </c>
      <c r="C1841" t="s">
        <v>913</v>
      </c>
      <c r="D1841" t="s">
        <v>4526</v>
      </c>
      <c r="E1841" t="s">
        <v>88</v>
      </c>
      <c r="F1841" t="b">
        <v>0</v>
      </c>
      <c r="G1841" t="s">
        <v>20</v>
      </c>
      <c r="H1841" s="1">
        <v>46043.650671296287</v>
      </c>
      <c r="I1841" t="b">
        <v>0</v>
      </c>
      <c r="J1841" t="b">
        <v>0</v>
      </c>
      <c r="K1841" t="s">
        <v>20</v>
      </c>
      <c r="L1841" t="s">
        <v>74</v>
      </c>
      <c r="M1841"/>
      <c r="N1841">
        <v>70</v>
      </c>
      <c r="O1841" t="s">
        <v>7880</v>
      </c>
      <c r="P1841" t="s">
        <v>146</v>
      </c>
    </row>
    <row r="1842" spans="1:16" x14ac:dyDescent="0.25">
      <c r="A1842" t="s">
        <v>2</v>
      </c>
      <c r="B1842" t="s">
        <v>123</v>
      </c>
      <c r="C1842" t="s">
        <v>143</v>
      </c>
      <c r="D1842" t="s">
        <v>4526</v>
      </c>
      <c r="E1842" t="s">
        <v>132</v>
      </c>
      <c r="F1842" t="b">
        <v>0</v>
      </c>
      <c r="G1842" t="s">
        <v>63</v>
      </c>
      <c r="H1842" s="1">
        <v>46043.650960648149</v>
      </c>
      <c r="I1842" t="b">
        <v>0</v>
      </c>
      <c r="J1842" t="b">
        <v>1</v>
      </c>
      <c r="K1842" t="s">
        <v>41</v>
      </c>
      <c r="L1842" t="s">
        <v>60</v>
      </c>
      <c r="M1842">
        <v>101450</v>
      </c>
      <c r="N1842"/>
      <c r="O1842" t="s">
        <v>4743</v>
      </c>
      <c r="P1842" t="s">
        <v>7881</v>
      </c>
    </row>
    <row r="1843" spans="1:16" x14ac:dyDescent="0.25">
      <c r="A1843" t="s">
        <v>2</v>
      </c>
      <c r="B1843" t="s">
        <v>7882</v>
      </c>
      <c r="C1843" t="s">
        <v>7883</v>
      </c>
      <c r="D1843" t="s">
        <v>4587</v>
      </c>
      <c r="E1843" t="s">
        <v>59</v>
      </c>
      <c r="F1843" t="b">
        <v>0</v>
      </c>
      <c r="G1843" t="s">
        <v>63</v>
      </c>
      <c r="H1843" s="1">
        <v>46043.650983796288</v>
      </c>
      <c r="I1843" t="b">
        <v>0</v>
      </c>
      <c r="J1843" t="b">
        <v>1</v>
      </c>
      <c r="K1843" t="s">
        <v>41</v>
      </c>
      <c r="L1843" t="s">
        <v>60</v>
      </c>
      <c r="M1843">
        <v>127500</v>
      </c>
      <c r="N1843"/>
      <c r="O1843" t="s">
        <v>2783</v>
      </c>
      <c r="P1843" t="s">
        <v>3333</v>
      </c>
    </row>
    <row r="1844" spans="1:16" x14ac:dyDescent="0.25">
      <c r="A1844" t="s">
        <v>0</v>
      </c>
      <c r="B1844" t="s">
        <v>1638</v>
      </c>
      <c r="C1844" t="s">
        <v>618</v>
      </c>
      <c r="D1844" t="s">
        <v>4526</v>
      </c>
      <c r="E1844" t="s">
        <v>59</v>
      </c>
      <c r="F1844" t="b">
        <v>0</v>
      </c>
      <c r="G1844" t="s">
        <v>65</v>
      </c>
      <c r="H1844" s="1">
        <v>46043.66673611111</v>
      </c>
      <c r="I1844" t="b">
        <v>0</v>
      </c>
      <c r="J1844" t="b">
        <v>1</v>
      </c>
      <c r="K1844" t="s">
        <v>41</v>
      </c>
      <c r="L1844" t="s">
        <v>60</v>
      </c>
      <c r="M1844">
        <v>70000</v>
      </c>
      <c r="N1844"/>
      <c r="O1844" t="s">
        <v>6126</v>
      </c>
      <c r="P1844" t="s">
        <v>1084</v>
      </c>
    </row>
    <row r="1845" spans="1:16" x14ac:dyDescent="0.25">
      <c r="A1845" t="s">
        <v>0</v>
      </c>
      <c r="B1845" t="s">
        <v>7884</v>
      </c>
      <c r="C1845" t="s">
        <v>7885</v>
      </c>
      <c r="D1845" t="s">
        <v>7886</v>
      </c>
      <c r="E1845" t="s">
        <v>59</v>
      </c>
      <c r="F1845" t="b">
        <v>0</v>
      </c>
      <c r="G1845" t="s">
        <v>65</v>
      </c>
      <c r="H1845" s="1">
        <v>46043.666759259257</v>
      </c>
      <c r="I1845" t="b">
        <v>1</v>
      </c>
      <c r="J1845" t="b">
        <v>1</v>
      </c>
      <c r="K1845" t="s">
        <v>41</v>
      </c>
      <c r="L1845" t="s">
        <v>74</v>
      </c>
      <c r="M1845"/>
      <c r="N1845">
        <v>40</v>
      </c>
      <c r="O1845" t="s">
        <v>775</v>
      </c>
      <c r="P1845" t="s">
        <v>3965</v>
      </c>
    </row>
    <row r="1846" spans="1:16" x14ac:dyDescent="0.25">
      <c r="A1846" t="s">
        <v>0</v>
      </c>
      <c r="B1846" t="s">
        <v>0</v>
      </c>
      <c r="C1846" t="s">
        <v>603</v>
      </c>
      <c r="D1846" t="s">
        <v>4526</v>
      </c>
      <c r="E1846" t="s">
        <v>88</v>
      </c>
      <c r="F1846" t="b">
        <v>0</v>
      </c>
      <c r="G1846" t="s">
        <v>77</v>
      </c>
      <c r="H1846" s="1">
        <v>46043.666863425933</v>
      </c>
      <c r="I1846" t="b">
        <v>0</v>
      </c>
      <c r="J1846" t="b">
        <v>1</v>
      </c>
      <c r="K1846" t="s">
        <v>41</v>
      </c>
      <c r="L1846" t="s">
        <v>74</v>
      </c>
      <c r="M1846"/>
      <c r="N1846">
        <v>58</v>
      </c>
      <c r="O1846" t="s">
        <v>7887</v>
      </c>
      <c r="P1846" t="s">
        <v>693</v>
      </c>
    </row>
    <row r="1847" spans="1:16" x14ac:dyDescent="0.25">
      <c r="A1847" t="s">
        <v>0</v>
      </c>
      <c r="B1847" t="s">
        <v>7888</v>
      </c>
      <c r="C1847" t="s">
        <v>3100</v>
      </c>
      <c r="D1847" t="s">
        <v>5349</v>
      </c>
      <c r="E1847" t="s">
        <v>59</v>
      </c>
      <c r="F1847" t="b">
        <v>0</v>
      </c>
      <c r="G1847" t="s">
        <v>77</v>
      </c>
      <c r="H1847" s="1">
        <v>46043.666863425933</v>
      </c>
      <c r="I1847" t="b">
        <v>0</v>
      </c>
      <c r="J1847" t="b">
        <v>0</v>
      </c>
      <c r="K1847" t="s">
        <v>41</v>
      </c>
      <c r="L1847" t="s">
        <v>60</v>
      </c>
      <c r="M1847">
        <v>83653.5</v>
      </c>
      <c r="N1847"/>
      <c r="O1847" t="s">
        <v>7889</v>
      </c>
      <c r="P1847" t="s">
        <v>7790</v>
      </c>
    </row>
    <row r="1848" spans="1:16" x14ac:dyDescent="0.25">
      <c r="A1848" t="s">
        <v>3</v>
      </c>
      <c r="B1848" t="s">
        <v>286</v>
      </c>
      <c r="C1848" t="s">
        <v>201</v>
      </c>
      <c r="D1848" t="s">
        <v>4526</v>
      </c>
      <c r="E1848" t="s">
        <v>59</v>
      </c>
      <c r="F1848" t="b">
        <v>0</v>
      </c>
      <c r="G1848" t="s">
        <v>77</v>
      </c>
      <c r="H1848" s="1">
        <v>46043.666921296302</v>
      </c>
      <c r="I1848" t="b">
        <v>0</v>
      </c>
      <c r="J1848" t="b">
        <v>0</v>
      </c>
      <c r="K1848" t="s">
        <v>41</v>
      </c>
      <c r="L1848" t="s">
        <v>60</v>
      </c>
      <c r="M1848">
        <v>105000</v>
      </c>
      <c r="N1848"/>
      <c r="O1848" t="s">
        <v>105</v>
      </c>
      <c r="P1848" t="s">
        <v>838</v>
      </c>
    </row>
    <row r="1849" spans="1:16" x14ac:dyDescent="0.25">
      <c r="A1849" t="s">
        <v>3</v>
      </c>
      <c r="B1849" t="s">
        <v>7890</v>
      </c>
      <c r="C1849" t="s">
        <v>522</v>
      </c>
      <c r="D1849" t="s">
        <v>4526</v>
      </c>
      <c r="E1849" t="s">
        <v>59</v>
      </c>
      <c r="F1849" t="b">
        <v>0</v>
      </c>
      <c r="G1849" t="s">
        <v>77</v>
      </c>
      <c r="H1849" s="1">
        <v>46043.666932870372</v>
      </c>
      <c r="I1849" t="b">
        <v>1</v>
      </c>
      <c r="J1849" t="b">
        <v>0</v>
      </c>
      <c r="K1849" t="s">
        <v>41</v>
      </c>
      <c r="L1849" t="s">
        <v>60</v>
      </c>
      <c r="M1849">
        <v>110000</v>
      </c>
      <c r="N1849"/>
      <c r="O1849" t="s">
        <v>2999</v>
      </c>
      <c r="P1849" t="s">
        <v>7891</v>
      </c>
    </row>
    <row r="1850" spans="1:16" x14ac:dyDescent="0.25">
      <c r="A1850" t="s">
        <v>0</v>
      </c>
      <c r="B1850" t="s">
        <v>7892</v>
      </c>
      <c r="C1850" t="s">
        <v>616</v>
      </c>
      <c r="D1850" t="s">
        <v>4526</v>
      </c>
      <c r="E1850" t="s">
        <v>88</v>
      </c>
      <c r="F1850" t="b">
        <v>0</v>
      </c>
      <c r="G1850" t="s">
        <v>73</v>
      </c>
      <c r="H1850" s="1">
        <v>46043.667025462957</v>
      </c>
      <c r="I1850" t="b">
        <v>0</v>
      </c>
      <c r="J1850" t="b">
        <v>0</v>
      </c>
      <c r="K1850" t="s">
        <v>41</v>
      </c>
      <c r="L1850" t="s">
        <v>74</v>
      </c>
      <c r="M1850"/>
      <c r="N1850">
        <v>29.5</v>
      </c>
      <c r="O1850" t="s">
        <v>1597</v>
      </c>
      <c r="P1850" t="s">
        <v>875</v>
      </c>
    </row>
    <row r="1851" spans="1:16" x14ac:dyDescent="0.25">
      <c r="A1851" t="s">
        <v>2</v>
      </c>
      <c r="B1851" t="s">
        <v>3707</v>
      </c>
      <c r="C1851" t="s">
        <v>165</v>
      </c>
      <c r="D1851" t="s">
        <v>4526</v>
      </c>
      <c r="E1851" t="s">
        <v>59</v>
      </c>
      <c r="F1851" t="b">
        <v>0</v>
      </c>
      <c r="G1851" t="s">
        <v>73</v>
      </c>
      <c r="H1851" s="1">
        <v>46043.667129629634</v>
      </c>
      <c r="I1851" t="b">
        <v>1</v>
      </c>
      <c r="J1851" t="b">
        <v>0</v>
      </c>
      <c r="K1851" t="s">
        <v>41</v>
      </c>
      <c r="L1851" t="s">
        <v>60</v>
      </c>
      <c r="M1851">
        <v>82500</v>
      </c>
      <c r="N1851"/>
      <c r="O1851" t="s">
        <v>7893</v>
      </c>
    </row>
    <row r="1852" spans="1:16" x14ac:dyDescent="0.25">
      <c r="A1852" t="s">
        <v>6</v>
      </c>
      <c r="B1852" t="s">
        <v>7894</v>
      </c>
      <c r="C1852" t="s">
        <v>4223</v>
      </c>
      <c r="D1852" t="s">
        <v>4526</v>
      </c>
      <c r="E1852" t="s">
        <v>59</v>
      </c>
      <c r="F1852" t="b">
        <v>0</v>
      </c>
      <c r="G1852" t="s">
        <v>65</v>
      </c>
      <c r="H1852" s="1">
        <v>46043.667500000003</v>
      </c>
      <c r="I1852" t="b">
        <v>0</v>
      </c>
      <c r="J1852" t="b">
        <v>0</v>
      </c>
      <c r="K1852" t="s">
        <v>41</v>
      </c>
      <c r="L1852" t="s">
        <v>60</v>
      </c>
      <c r="M1852">
        <v>130000</v>
      </c>
      <c r="N1852"/>
      <c r="O1852" t="s">
        <v>2097</v>
      </c>
      <c r="P1852" t="s">
        <v>2004</v>
      </c>
    </row>
    <row r="1853" spans="1:16" x14ac:dyDescent="0.25">
      <c r="A1853" t="s">
        <v>2</v>
      </c>
      <c r="B1853" t="s">
        <v>7895</v>
      </c>
      <c r="C1853" t="s">
        <v>2811</v>
      </c>
      <c r="D1853" t="s">
        <v>4526</v>
      </c>
      <c r="E1853" t="s">
        <v>59</v>
      </c>
      <c r="F1853" t="b">
        <v>0</v>
      </c>
      <c r="G1853" t="s">
        <v>77</v>
      </c>
      <c r="H1853" s="1">
        <v>46043.667615740742</v>
      </c>
      <c r="I1853" t="b">
        <v>0</v>
      </c>
      <c r="J1853" t="b">
        <v>1</v>
      </c>
      <c r="K1853" t="s">
        <v>41</v>
      </c>
      <c r="L1853" t="s">
        <v>60</v>
      </c>
      <c r="M1853">
        <v>143550</v>
      </c>
      <c r="N1853"/>
      <c r="O1853" t="s">
        <v>4385</v>
      </c>
      <c r="P1853" t="s">
        <v>2492</v>
      </c>
    </row>
    <row r="1854" spans="1:16" x14ac:dyDescent="0.25">
      <c r="A1854" t="s">
        <v>1</v>
      </c>
      <c r="B1854" t="s">
        <v>1</v>
      </c>
      <c r="C1854" t="s">
        <v>844</v>
      </c>
      <c r="D1854" t="s">
        <v>4526</v>
      </c>
      <c r="E1854" t="s">
        <v>59</v>
      </c>
      <c r="F1854" t="b">
        <v>0</v>
      </c>
      <c r="G1854" t="s">
        <v>65</v>
      </c>
      <c r="H1854" s="1">
        <v>46043.668067129627</v>
      </c>
      <c r="I1854" t="b">
        <v>0</v>
      </c>
      <c r="J1854" t="b">
        <v>0</v>
      </c>
      <c r="K1854" t="s">
        <v>41</v>
      </c>
      <c r="L1854" t="s">
        <v>60</v>
      </c>
      <c r="M1854">
        <v>125570</v>
      </c>
      <c r="N1854"/>
      <c r="O1854" t="s">
        <v>5167</v>
      </c>
      <c r="P1854" t="s">
        <v>7896</v>
      </c>
    </row>
    <row r="1855" spans="1:16" x14ac:dyDescent="0.25">
      <c r="A1855" t="s">
        <v>0</v>
      </c>
      <c r="B1855" t="s">
        <v>5853</v>
      </c>
      <c r="C1855" t="s">
        <v>7897</v>
      </c>
      <c r="D1855" t="s">
        <v>4526</v>
      </c>
      <c r="E1855" t="s">
        <v>59</v>
      </c>
      <c r="F1855" t="b">
        <v>0</v>
      </c>
      <c r="G1855" t="s">
        <v>40</v>
      </c>
      <c r="H1855" s="1">
        <v>46043.688287037039</v>
      </c>
      <c r="I1855" t="b">
        <v>1</v>
      </c>
      <c r="J1855" t="b">
        <v>0</v>
      </c>
      <c r="K1855" t="s">
        <v>40</v>
      </c>
      <c r="L1855" t="s">
        <v>60</v>
      </c>
      <c r="M1855">
        <v>45000</v>
      </c>
      <c r="N1855"/>
      <c r="O1855" t="s">
        <v>101</v>
      </c>
      <c r="P1855" t="s">
        <v>7898</v>
      </c>
    </row>
    <row r="1856" spans="1:16" x14ac:dyDescent="0.25">
      <c r="A1856" t="s">
        <v>4</v>
      </c>
      <c r="B1856" t="s">
        <v>7899</v>
      </c>
      <c r="C1856" t="s">
        <v>4765</v>
      </c>
      <c r="D1856" t="s">
        <v>4526</v>
      </c>
      <c r="E1856" t="s">
        <v>59</v>
      </c>
      <c r="F1856" t="b">
        <v>0</v>
      </c>
      <c r="G1856" t="s">
        <v>40</v>
      </c>
      <c r="H1856" s="1">
        <v>46043.688310185193</v>
      </c>
      <c r="I1856" t="b">
        <v>1</v>
      </c>
      <c r="J1856" t="b">
        <v>0</v>
      </c>
      <c r="K1856" t="s">
        <v>40</v>
      </c>
      <c r="L1856" t="s">
        <v>60</v>
      </c>
      <c r="M1856">
        <v>75000</v>
      </c>
      <c r="N1856"/>
      <c r="O1856" t="s">
        <v>101</v>
      </c>
      <c r="P1856" t="s">
        <v>1809</v>
      </c>
    </row>
    <row r="1857" spans="1:16" x14ac:dyDescent="0.25">
      <c r="A1857" t="s">
        <v>1</v>
      </c>
      <c r="B1857" t="s">
        <v>7900</v>
      </c>
      <c r="C1857" t="s">
        <v>40</v>
      </c>
      <c r="D1857" t="s">
        <v>4526</v>
      </c>
      <c r="E1857" t="s">
        <v>59</v>
      </c>
      <c r="F1857" t="b">
        <v>0</v>
      </c>
      <c r="G1857" t="s">
        <v>40</v>
      </c>
      <c r="H1857" s="1">
        <v>46043.688391203701</v>
      </c>
      <c r="I1857" t="b">
        <v>0</v>
      </c>
      <c r="J1857" t="b">
        <v>0</v>
      </c>
      <c r="K1857" t="s">
        <v>40</v>
      </c>
      <c r="L1857" t="s">
        <v>60</v>
      </c>
      <c r="M1857">
        <v>80000</v>
      </c>
      <c r="N1857"/>
      <c r="O1857" t="s">
        <v>6031</v>
      </c>
      <c r="P1857" t="s">
        <v>7901</v>
      </c>
    </row>
    <row r="1858" spans="1:16" x14ac:dyDescent="0.25">
      <c r="A1858" t="s">
        <v>0</v>
      </c>
      <c r="B1858" t="s">
        <v>4153</v>
      </c>
      <c r="C1858" t="s">
        <v>207</v>
      </c>
      <c r="D1858" t="s">
        <v>2360</v>
      </c>
      <c r="F1858" t="b">
        <v>0</v>
      </c>
      <c r="G1858" t="s">
        <v>63</v>
      </c>
      <c r="H1858" s="1">
        <v>46043.692546296297</v>
      </c>
      <c r="I1858" t="b">
        <v>1</v>
      </c>
      <c r="J1858" t="b">
        <v>0</v>
      </c>
      <c r="K1858" t="s">
        <v>41</v>
      </c>
      <c r="L1858" t="s">
        <v>74</v>
      </c>
      <c r="M1858"/>
      <c r="N1858">
        <v>45.33</v>
      </c>
      <c r="O1858" t="s">
        <v>3691</v>
      </c>
      <c r="P1858" t="s">
        <v>1738</v>
      </c>
    </row>
    <row r="1859" spans="1:16" x14ac:dyDescent="0.25">
      <c r="A1859" t="s">
        <v>2</v>
      </c>
      <c r="B1859" t="s">
        <v>2667</v>
      </c>
      <c r="C1859" t="s">
        <v>76</v>
      </c>
      <c r="D1859" t="s">
        <v>4526</v>
      </c>
      <c r="E1859" t="s">
        <v>88</v>
      </c>
      <c r="F1859" t="b">
        <v>1</v>
      </c>
      <c r="G1859" t="s">
        <v>68</v>
      </c>
      <c r="H1859" s="1">
        <v>46043.70952546296</v>
      </c>
      <c r="I1859" t="b">
        <v>0</v>
      </c>
      <c r="J1859" t="b">
        <v>1</v>
      </c>
      <c r="K1859" t="s">
        <v>41</v>
      </c>
      <c r="L1859" t="s">
        <v>74</v>
      </c>
      <c r="M1859"/>
      <c r="N1859">
        <v>51.5</v>
      </c>
      <c r="O1859" t="s">
        <v>2080</v>
      </c>
      <c r="P1859" t="s">
        <v>7902</v>
      </c>
    </row>
    <row r="1860" spans="1:16" x14ac:dyDescent="0.25">
      <c r="A1860" t="s">
        <v>1</v>
      </c>
      <c r="B1860" t="s">
        <v>7903</v>
      </c>
      <c r="C1860" t="s">
        <v>41</v>
      </c>
      <c r="D1860" t="s">
        <v>4526</v>
      </c>
      <c r="E1860" t="s">
        <v>59</v>
      </c>
      <c r="F1860" t="b">
        <v>0</v>
      </c>
      <c r="G1860" t="s">
        <v>65</v>
      </c>
      <c r="H1860" s="1">
        <v>46043.709652777783</v>
      </c>
      <c r="I1860" t="b">
        <v>1</v>
      </c>
      <c r="J1860" t="b">
        <v>0</v>
      </c>
      <c r="K1860" t="s">
        <v>41</v>
      </c>
      <c r="L1860" t="s">
        <v>60</v>
      </c>
      <c r="M1860">
        <v>140000</v>
      </c>
      <c r="N1860"/>
      <c r="O1860" t="s">
        <v>7904</v>
      </c>
      <c r="P1860" t="s">
        <v>7905</v>
      </c>
    </row>
    <row r="1861" spans="1:16" x14ac:dyDescent="0.25">
      <c r="A1861" t="s">
        <v>1</v>
      </c>
      <c r="B1861" t="s">
        <v>1</v>
      </c>
      <c r="C1861" t="s">
        <v>7906</v>
      </c>
      <c r="D1861" t="s">
        <v>4526</v>
      </c>
      <c r="E1861" t="s">
        <v>59</v>
      </c>
      <c r="F1861" t="b">
        <v>0</v>
      </c>
      <c r="G1861" t="s">
        <v>40</v>
      </c>
      <c r="H1861" s="1">
        <v>46043.730069444442</v>
      </c>
      <c r="I1861" t="b">
        <v>0</v>
      </c>
      <c r="J1861" t="b">
        <v>0</v>
      </c>
      <c r="K1861" t="s">
        <v>40</v>
      </c>
      <c r="L1861" t="s">
        <v>60</v>
      </c>
      <c r="M1861">
        <v>40000</v>
      </c>
      <c r="N1861"/>
      <c r="O1861" t="s">
        <v>7907</v>
      </c>
      <c r="P1861" t="s">
        <v>7908</v>
      </c>
    </row>
    <row r="1862" spans="1:16" x14ac:dyDescent="0.25">
      <c r="A1862" t="s">
        <v>5</v>
      </c>
      <c r="B1862" t="s">
        <v>7909</v>
      </c>
      <c r="C1862" t="s">
        <v>40</v>
      </c>
      <c r="D1862" t="s">
        <v>4526</v>
      </c>
      <c r="E1862" t="s">
        <v>59</v>
      </c>
      <c r="F1862" t="b">
        <v>0</v>
      </c>
      <c r="G1862" t="s">
        <v>40</v>
      </c>
      <c r="H1862" s="1">
        <v>46043.730104166672</v>
      </c>
      <c r="I1862" t="b">
        <v>0</v>
      </c>
      <c r="J1862" t="b">
        <v>0</v>
      </c>
      <c r="K1862" t="s">
        <v>40</v>
      </c>
      <c r="L1862" t="s">
        <v>60</v>
      </c>
      <c r="M1862">
        <v>87500</v>
      </c>
      <c r="N1862"/>
      <c r="O1862" t="s">
        <v>4410</v>
      </c>
      <c r="P1862" t="s">
        <v>7910</v>
      </c>
    </row>
    <row r="1863" spans="1:16" x14ac:dyDescent="0.25">
      <c r="A1863" t="s">
        <v>1</v>
      </c>
      <c r="B1863" t="s">
        <v>7911</v>
      </c>
      <c r="C1863" t="s">
        <v>40</v>
      </c>
      <c r="D1863" t="s">
        <v>4526</v>
      </c>
      <c r="E1863" t="s">
        <v>59</v>
      </c>
      <c r="F1863" t="b">
        <v>0</v>
      </c>
      <c r="G1863" t="s">
        <v>40</v>
      </c>
      <c r="H1863" s="1">
        <v>46043.730104166672</v>
      </c>
      <c r="I1863" t="b">
        <v>1</v>
      </c>
      <c r="J1863" t="b">
        <v>0</v>
      </c>
      <c r="K1863" t="s">
        <v>40</v>
      </c>
      <c r="L1863" t="s">
        <v>60</v>
      </c>
      <c r="M1863">
        <v>95000</v>
      </c>
      <c r="N1863"/>
      <c r="O1863" t="s">
        <v>7912</v>
      </c>
      <c r="P1863" t="s">
        <v>7913</v>
      </c>
    </row>
    <row r="1864" spans="1:16" x14ac:dyDescent="0.25">
      <c r="A1864" t="s">
        <v>8</v>
      </c>
      <c r="B1864" t="s">
        <v>7914</v>
      </c>
      <c r="C1864" t="s">
        <v>1193</v>
      </c>
      <c r="D1864" t="s">
        <v>4346</v>
      </c>
      <c r="E1864" t="s">
        <v>59</v>
      </c>
      <c r="F1864" t="b">
        <v>0</v>
      </c>
      <c r="G1864" t="s">
        <v>89</v>
      </c>
      <c r="H1864" s="1">
        <v>46043.750694444447</v>
      </c>
      <c r="I1864" t="b">
        <v>0</v>
      </c>
      <c r="J1864" t="b">
        <v>1</v>
      </c>
      <c r="K1864" t="s">
        <v>41</v>
      </c>
      <c r="L1864" t="s">
        <v>60</v>
      </c>
      <c r="M1864">
        <v>58656</v>
      </c>
      <c r="N1864"/>
      <c r="O1864" t="s">
        <v>2816</v>
      </c>
    </row>
    <row r="1865" spans="1:16" x14ac:dyDescent="0.25">
      <c r="A1865" t="s">
        <v>6</v>
      </c>
      <c r="B1865" t="s">
        <v>7841</v>
      </c>
      <c r="C1865" t="s">
        <v>148</v>
      </c>
      <c r="D1865" t="s">
        <v>4526</v>
      </c>
      <c r="E1865" t="s">
        <v>59</v>
      </c>
      <c r="F1865" t="b">
        <v>0</v>
      </c>
      <c r="G1865" t="s">
        <v>89</v>
      </c>
      <c r="H1865" s="1">
        <v>46043.751238425917</v>
      </c>
      <c r="I1865" t="b">
        <v>0</v>
      </c>
      <c r="J1865" t="b">
        <v>1</v>
      </c>
      <c r="K1865" t="s">
        <v>41</v>
      </c>
      <c r="L1865" t="s">
        <v>60</v>
      </c>
      <c r="M1865">
        <v>202000</v>
      </c>
      <c r="N1865"/>
      <c r="O1865" t="s">
        <v>3028</v>
      </c>
      <c r="P1865" t="s">
        <v>7793</v>
      </c>
    </row>
    <row r="1866" spans="1:16" x14ac:dyDescent="0.25">
      <c r="A1866" t="s">
        <v>1</v>
      </c>
      <c r="B1866" t="s">
        <v>7442</v>
      </c>
      <c r="C1866" t="s">
        <v>6966</v>
      </c>
      <c r="D1866" t="s">
        <v>4346</v>
      </c>
      <c r="E1866" t="s">
        <v>59</v>
      </c>
      <c r="F1866" t="b">
        <v>0</v>
      </c>
      <c r="G1866" t="s">
        <v>65</v>
      </c>
      <c r="H1866" s="1">
        <v>46043.75136574074</v>
      </c>
      <c r="I1866" t="b">
        <v>1</v>
      </c>
      <c r="J1866" t="b">
        <v>1</v>
      </c>
      <c r="K1866" t="s">
        <v>41</v>
      </c>
      <c r="L1866" t="s">
        <v>60</v>
      </c>
      <c r="M1866">
        <v>114690.54</v>
      </c>
      <c r="N1866"/>
      <c r="O1866" t="s">
        <v>6254</v>
      </c>
      <c r="P1866" t="s">
        <v>7443</v>
      </c>
    </row>
    <row r="1867" spans="1:16" x14ac:dyDescent="0.25">
      <c r="A1867" t="s">
        <v>9</v>
      </c>
      <c r="B1867" t="s">
        <v>7915</v>
      </c>
      <c r="C1867" t="s">
        <v>76</v>
      </c>
      <c r="D1867" t="s">
        <v>4526</v>
      </c>
      <c r="E1867" t="s">
        <v>59</v>
      </c>
      <c r="F1867" t="b">
        <v>1</v>
      </c>
      <c r="G1867" t="s">
        <v>13</v>
      </c>
      <c r="H1867" s="1">
        <v>46043.772766203707</v>
      </c>
      <c r="I1867" t="b">
        <v>0</v>
      </c>
      <c r="J1867" t="b">
        <v>0</v>
      </c>
      <c r="K1867" t="s">
        <v>13</v>
      </c>
      <c r="L1867" t="s">
        <v>60</v>
      </c>
      <c r="M1867">
        <v>137500</v>
      </c>
      <c r="N1867"/>
      <c r="O1867" t="s">
        <v>7916</v>
      </c>
      <c r="P1867" t="s">
        <v>7917</v>
      </c>
    </row>
    <row r="1868" spans="1:16" x14ac:dyDescent="0.25">
      <c r="A1868" t="s">
        <v>4</v>
      </c>
      <c r="B1868" t="s">
        <v>1994</v>
      </c>
      <c r="C1868" t="s">
        <v>76</v>
      </c>
      <c r="D1868" t="s">
        <v>4868</v>
      </c>
      <c r="E1868" t="s">
        <v>59</v>
      </c>
      <c r="F1868" t="b">
        <v>1</v>
      </c>
      <c r="G1868" t="s">
        <v>25</v>
      </c>
      <c r="H1868" s="1">
        <v>46043.775011574071</v>
      </c>
      <c r="I1868" t="b">
        <v>0</v>
      </c>
      <c r="J1868" t="b">
        <v>0</v>
      </c>
      <c r="K1868" t="s">
        <v>25</v>
      </c>
      <c r="L1868" t="s">
        <v>60</v>
      </c>
      <c r="M1868">
        <v>84000</v>
      </c>
      <c r="N1868"/>
      <c r="O1868" t="s">
        <v>7918</v>
      </c>
      <c r="P1868" t="s">
        <v>7919</v>
      </c>
    </row>
    <row r="1869" spans="1:16" x14ac:dyDescent="0.25">
      <c r="A1869" t="s">
        <v>2</v>
      </c>
      <c r="B1869" t="s">
        <v>2</v>
      </c>
      <c r="C1869" t="s">
        <v>1780</v>
      </c>
      <c r="D1869" t="s">
        <v>4526</v>
      </c>
      <c r="E1869" t="s">
        <v>88</v>
      </c>
      <c r="F1869" t="b">
        <v>0</v>
      </c>
      <c r="G1869" t="s">
        <v>77</v>
      </c>
      <c r="H1869" s="1">
        <v>46043.792581018519</v>
      </c>
      <c r="I1869" t="b">
        <v>0</v>
      </c>
      <c r="J1869" t="b">
        <v>1</v>
      </c>
      <c r="K1869" t="s">
        <v>41</v>
      </c>
      <c r="L1869" t="s">
        <v>74</v>
      </c>
      <c r="M1869"/>
      <c r="N1869">
        <v>55</v>
      </c>
      <c r="O1869" t="s">
        <v>482</v>
      </c>
      <c r="P1869" t="s">
        <v>7920</v>
      </c>
    </row>
    <row r="1870" spans="1:16" x14ac:dyDescent="0.25">
      <c r="A1870" t="s">
        <v>5</v>
      </c>
      <c r="B1870" t="s">
        <v>7921</v>
      </c>
      <c r="C1870" t="s">
        <v>112</v>
      </c>
      <c r="D1870" t="s">
        <v>4526</v>
      </c>
      <c r="E1870" t="s">
        <v>59</v>
      </c>
      <c r="F1870" t="b">
        <v>0</v>
      </c>
      <c r="G1870" t="s">
        <v>65</v>
      </c>
      <c r="H1870" s="1">
        <v>46043.792986111112</v>
      </c>
      <c r="I1870" t="b">
        <v>0</v>
      </c>
      <c r="J1870" t="b">
        <v>1</v>
      </c>
      <c r="K1870" t="s">
        <v>41</v>
      </c>
      <c r="L1870" t="s">
        <v>60</v>
      </c>
      <c r="M1870">
        <v>142500</v>
      </c>
      <c r="N1870"/>
      <c r="O1870" t="s">
        <v>1876</v>
      </c>
      <c r="P1870" t="s">
        <v>6696</v>
      </c>
    </row>
    <row r="1871" spans="1:16" x14ac:dyDescent="0.25">
      <c r="A1871" t="s">
        <v>1</v>
      </c>
      <c r="B1871" t="s">
        <v>7922</v>
      </c>
      <c r="C1871" t="s">
        <v>1502</v>
      </c>
      <c r="D1871" t="s">
        <v>2360</v>
      </c>
      <c r="E1871" t="s">
        <v>59</v>
      </c>
      <c r="F1871" t="b">
        <v>0</v>
      </c>
      <c r="G1871" t="s">
        <v>65</v>
      </c>
      <c r="H1871" s="1">
        <v>46043.793055555558</v>
      </c>
      <c r="I1871" t="b">
        <v>1</v>
      </c>
      <c r="J1871" t="b">
        <v>1</v>
      </c>
      <c r="K1871" t="s">
        <v>41</v>
      </c>
      <c r="L1871" t="s">
        <v>60</v>
      </c>
      <c r="M1871">
        <v>114690.535</v>
      </c>
      <c r="N1871"/>
      <c r="O1871" t="s">
        <v>6254</v>
      </c>
      <c r="P1871" t="s">
        <v>7443</v>
      </c>
    </row>
    <row r="1872" spans="1:16" x14ac:dyDescent="0.25">
      <c r="A1872" t="s">
        <v>1</v>
      </c>
      <c r="B1872" t="s">
        <v>7923</v>
      </c>
      <c r="C1872" t="s">
        <v>2563</v>
      </c>
      <c r="D1872" t="s">
        <v>2360</v>
      </c>
      <c r="E1872" t="s">
        <v>59</v>
      </c>
      <c r="F1872" t="b">
        <v>0</v>
      </c>
      <c r="G1872" t="s">
        <v>77</v>
      </c>
      <c r="H1872" s="1">
        <v>46043.793379629627</v>
      </c>
      <c r="I1872" t="b">
        <v>0</v>
      </c>
      <c r="J1872" t="b">
        <v>0</v>
      </c>
      <c r="K1872" t="s">
        <v>41</v>
      </c>
      <c r="L1872" t="s">
        <v>60</v>
      </c>
      <c r="M1872">
        <v>152500</v>
      </c>
      <c r="N1872"/>
      <c r="O1872" t="s">
        <v>7924</v>
      </c>
      <c r="P1872" t="s">
        <v>7925</v>
      </c>
    </row>
    <row r="1873" spans="1:16" x14ac:dyDescent="0.25">
      <c r="A1873" t="s">
        <v>1</v>
      </c>
      <c r="B1873" t="s">
        <v>7926</v>
      </c>
      <c r="C1873" t="s">
        <v>7214</v>
      </c>
      <c r="D1873" t="s">
        <v>2360</v>
      </c>
      <c r="E1873" t="s">
        <v>59</v>
      </c>
      <c r="F1873" t="b">
        <v>0</v>
      </c>
      <c r="G1873" t="s">
        <v>77</v>
      </c>
      <c r="H1873" s="1">
        <v>46043.793391203697</v>
      </c>
      <c r="I1873" t="b">
        <v>0</v>
      </c>
      <c r="J1873" t="b">
        <v>1</v>
      </c>
      <c r="K1873" t="s">
        <v>41</v>
      </c>
      <c r="L1873" t="s">
        <v>60</v>
      </c>
      <c r="M1873">
        <v>131650</v>
      </c>
      <c r="N1873"/>
      <c r="O1873" t="s">
        <v>4288</v>
      </c>
      <c r="P1873" t="s">
        <v>7927</v>
      </c>
    </row>
    <row r="1874" spans="1:16" x14ac:dyDescent="0.25">
      <c r="A1874" t="s">
        <v>2</v>
      </c>
      <c r="B1874" t="s">
        <v>7928</v>
      </c>
      <c r="C1874" t="s">
        <v>76</v>
      </c>
      <c r="D1874" t="s">
        <v>4622</v>
      </c>
      <c r="E1874" t="s">
        <v>59</v>
      </c>
      <c r="F1874" t="b">
        <v>1</v>
      </c>
      <c r="G1874" t="s">
        <v>34</v>
      </c>
      <c r="H1874" s="1">
        <v>46043.794652777768</v>
      </c>
      <c r="I1874" t="b">
        <v>1</v>
      </c>
      <c r="J1874" t="b">
        <v>0</v>
      </c>
      <c r="K1874" t="s">
        <v>34</v>
      </c>
      <c r="L1874" t="s">
        <v>60</v>
      </c>
      <c r="M1874">
        <v>18000</v>
      </c>
      <c r="N1874"/>
      <c r="O1874" t="s">
        <v>7929</v>
      </c>
      <c r="P1874" t="s">
        <v>283</v>
      </c>
    </row>
    <row r="1875" spans="1:16" x14ac:dyDescent="0.25">
      <c r="A1875" t="s">
        <v>0</v>
      </c>
      <c r="B1875" t="s">
        <v>7930</v>
      </c>
      <c r="C1875" t="s">
        <v>19</v>
      </c>
      <c r="D1875" t="s">
        <v>4595</v>
      </c>
      <c r="F1875" t="b">
        <v>0</v>
      </c>
      <c r="G1875" t="s">
        <v>19</v>
      </c>
      <c r="H1875" s="1">
        <v>46043.794699074067</v>
      </c>
      <c r="I1875" t="b">
        <v>1</v>
      </c>
      <c r="J1875" t="b">
        <v>0</v>
      </c>
      <c r="K1875" t="s">
        <v>19</v>
      </c>
      <c r="L1875" t="s">
        <v>74</v>
      </c>
      <c r="M1875"/>
      <c r="N1875">
        <v>22.5</v>
      </c>
      <c r="O1875" t="s">
        <v>4596</v>
      </c>
      <c r="P1875" t="s">
        <v>2988</v>
      </c>
    </row>
    <row r="1876" spans="1:16" x14ac:dyDescent="0.25">
      <c r="A1876" t="s">
        <v>0</v>
      </c>
      <c r="B1876" t="s">
        <v>7931</v>
      </c>
      <c r="C1876" t="s">
        <v>40</v>
      </c>
      <c r="D1876" t="s">
        <v>4346</v>
      </c>
      <c r="E1876" t="s">
        <v>59</v>
      </c>
      <c r="F1876" t="b">
        <v>0</v>
      </c>
      <c r="G1876" t="s">
        <v>40</v>
      </c>
      <c r="H1876" s="1">
        <v>46043.813217592593</v>
      </c>
      <c r="I1876" t="b">
        <v>1</v>
      </c>
      <c r="J1876" t="b">
        <v>0</v>
      </c>
      <c r="K1876" t="s">
        <v>40</v>
      </c>
      <c r="L1876" t="s">
        <v>60</v>
      </c>
      <c r="M1876">
        <v>40000.5</v>
      </c>
      <c r="N1876"/>
      <c r="O1876" t="s">
        <v>7932</v>
      </c>
      <c r="P1876" t="s">
        <v>7933</v>
      </c>
    </row>
    <row r="1877" spans="1:16" x14ac:dyDescent="0.25">
      <c r="A1877" t="s">
        <v>0</v>
      </c>
      <c r="B1877" t="s">
        <v>7934</v>
      </c>
      <c r="C1877" t="s">
        <v>427</v>
      </c>
      <c r="D1877" t="s">
        <v>4346</v>
      </c>
      <c r="E1877" t="s">
        <v>59</v>
      </c>
      <c r="F1877" t="b">
        <v>0</v>
      </c>
      <c r="G1877" t="s">
        <v>65</v>
      </c>
      <c r="H1877" s="1">
        <v>46043.833379629628</v>
      </c>
      <c r="I1877" t="b">
        <v>0</v>
      </c>
      <c r="J1877" t="b">
        <v>0</v>
      </c>
      <c r="K1877" t="s">
        <v>41</v>
      </c>
      <c r="L1877" t="s">
        <v>74</v>
      </c>
      <c r="M1877"/>
      <c r="N1877">
        <v>27.5</v>
      </c>
      <c r="O1877" t="s">
        <v>7935</v>
      </c>
      <c r="P1877" t="s">
        <v>7936</v>
      </c>
    </row>
    <row r="1878" spans="1:16" x14ac:dyDescent="0.25">
      <c r="A1878" t="s">
        <v>0</v>
      </c>
      <c r="B1878" t="s">
        <v>3166</v>
      </c>
      <c r="C1878" t="s">
        <v>451</v>
      </c>
      <c r="D1878" t="s">
        <v>155</v>
      </c>
      <c r="E1878" t="s">
        <v>59</v>
      </c>
      <c r="F1878" t="b">
        <v>0</v>
      </c>
      <c r="G1878" t="s">
        <v>65</v>
      </c>
      <c r="H1878" s="1">
        <v>46043.833402777767</v>
      </c>
      <c r="I1878" t="b">
        <v>1</v>
      </c>
      <c r="J1878" t="b">
        <v>0</v>
      </c>
      <c r="K1878" t="s">
        <v>41</v>
      </c>
      <c r="L1878" t="s">
        <v>74</v>
      </c>
      <c r="M1878"/>
      <c r="N1878">
        <v>17.5</v>
      </c>
      <c r="O1878" t="s">
        <v>155</v>
      </c>
      <c r="P1878" t="s">
        <v>133</v>
      </c>
    </row>
    <row r="1879" spans="1:16" x14ac:dyDescent="0.25">
      <c r="A1879" t="s">
        <v>0</v>
      </c>
      <c r="B1879" t="s">
        <v>7937</v>
      </c>
      <c r="C1879" t="s">
        <v>7938</v>
      </c>
      <c r="D1879" t="s">
        <v>4346</v>
      </c>
      <c r="E1879" t="s">
        <v>59</v>
      </c>
      <c r="F1879" t="b">
        <v>0</v>
      </c>
      <c r="G1879" t="s">
        <v>77</v>
      </c>
      <c r="H1879" s="1">
        <v>46043.83353009259</v>
      </c>
      <c r="I1879" t="b">
        <v>0</v>
      </c>
      <c r="J1879" t="b">
        <v>1</v>
      </c>
      <c r="K1879" t="s">
        <v>41</v>
      </c>
      <c r="L1879" t="s">
        <v>74</v>
      </c>
      <c r="M1879"/>
      <c r="N1879">
        <v>27</v>
      </c>
      <c r="O1879" t="s">
        <v>7939</v>
      </c>
      <c r="P1879" t="s">
        <v>7940</v>
      </c>
    </row>
    <row r="1880" spans="1:16" x14ac:dyDescent="0.25">
      <c r="A1880" t="s">
        <v>0</v>
      </c>
      <c r="B1880" t="s">
        <v>7941</v>
      </c>
      <c r="C1880" t="s">
        <v>3100</v>
      </c>
      <c r="D1880" t="s">
        <v>4526</v>
      </c>
      <c r="E1880" t="s">
        <v>59</v>
      </c>
      <c r="F1880" t="b">
        <v>0</v>
      </c>
      <c r="G1880" t="s">
        <v>77</v>
      </c>
      <c r="H1880" s="1">
        <v>46043.833587962959</v>
      </c>
      <c r="I1880" t="b">
        <v>0</v>
      </c>
      <c r="J1880" t="b">
        <v>0</v>
      </c>
      <c r="K1880" t="s">
        <v>41</v>
      </c>
      <c r="L1880" t="s">
        <v>60</v>
      </c>
      <c r="M1880">
        <v>83653.5</v>
      </c>
      <c r="N1880"/>
      <c r="O1880" t="s">
        <v>3101</v>
      </c>
      <c r="P1880" t="s">
        <v>7790</v>
      </c>
    </row>
    <row r="1881" spans="1:16" x14ac:dyDescent="0.25">
      <c r="A1881" t="s">
        <v>0</v>
      </c>
      <c r="B1881" t="s">
        <v>7942</v>
      </c>
      <c r="C1881" t="s">
        <v>320</v>
      </c>
      <c r="D1881" t="s">
        <v>4569</v>
      </c>
      <c r="E1881" t="s">
        <v>59</v>
      </c>
      <c r="F1881" t="b">
        <v>0</v>
      </c>
      <c r="G1881" t="s">
        <v>73</v>
      </c>
      <c r="H1881" s="1">
        <v>46043.833692129629</v>
      </c>
      <c r="I1881" t="b">
        <v>1</v>
      </c>
      <c r="J1881" t="b">
        <v>1</v>
      </c>
      <c r="K1881" t="s">
        <v>41</v>
      </c>
      <c r="L1881" t="s">
        <v>74</v>
      </c>
      <c r="M1881"/>
      <c r="N1881">
        <v>31.925000000000001</v>
      </c>
      <c r="O1881" t="s">
        <v>804</v>
      </c>
    </row>
    <row r="1882" spans="1:16" x14ac:dyDescent="0.25">
      <c r="A1882" t="s">
        <v>1</v>
      </c>
      <c r="B1882" t="s">
        <v>7943</v>
      </c>
      <c r="C1882" t="s">
        <v>2922</v>
      </c>
      <c r="D1882" t="s">
        <v>4526</v>
      </c>
      <c r="E1882" t="s">
        <v>59</v>
      </c>
      <c r="F1882" t="b">
        <v>0</v>
      </c>
      <c r="G1882" t="s">
        <v>73</v>
      </c>
      <c r="H1882" s="1">
        <v>46043.833761574067</v>
      </c>
      <c r="I1882" t="b">
        <v>0</v>
      </c>
      <c r="J1882" t="b">
        <v>0</v>
      </c>
      <c r="K1882" t="s">
        <v>41</v>
      </c>
      <c r="L1882" t="s">
        <v>60</v>
      </c>
      <c r="M1882">
        <v>124202</v>
      </c>
      <c r="N1882"/>
      <c r="O1882" t="s">
        <v>7007</v>
      </c>
      <c r="P1882" t="s">
        <v>579</v>
      </c>
    </row>
    <row r="1883" spans="1:16" x14ac:dyDescent="0.25">
      <c r="A1883" t="s">
        <v>0</v>
      </c>
      <c r="B1883" t="s">
        <v>7489</v>
      </c>
      <c r="C1883" t="s">
        <v>1538</v>
      </c>
      <c r="D1883" t="s">
        <v>4569</v>
      </c>
      <c r="E1883" t="s">
        <v>59</v>
      </c>
      <c r="F1883" t="b">
        <v>0</v>
      </c>
      <c r="G1883" t="s">
        <v>68</v>
      </c>
      <c r="H1883" s="1">
        <v>46043.83384259259</v>
      </c>
      <c r="I1883" t="b">
        <v>1</v>
      </c>
      <c r="J1883" t="b">
        <v>1</v>
      </c>
      <c r="K1883" t="s">
        <v>41</v>
      </c>
      <c r="L1883" t="s">
        <v>74</v>
      </c>
      <c r="M1883"/>
      <c r="N1883">
        <v>31.925000000000001</v>
      </c>
      <c r="O1883" t="s">
        <v>804</v>
      </c>
    </row>
    <row r="1884" spans="1:16" x14ac:dyDescent="0.25">
      <c r="A1884" t="s">
        <v>1</v>
      </c>
      <c r="B1884" t="s">
        <v>7944</v>
      </c>
      <c r="C1884" t="s">
        <v>76</v>
      </c>
      <c r="D1884" t="s">
        <v>4526</v>
      </c>
      <c r="E1884" t="s">
        <v>88</v>
      </c>
      <c r="F1884" t="b">
        <v>1</v>
      </c>
      <c r="G1884" t="s">
        <v>65</v>
      </c>
      <c r="H1884" s="1">
        <v>46043.834722222222</v>
      </c>
      <c r="I1884" t="b">
        <v>0</v>
      </c>
      <c r="J1884" t="b">
        <v>1</v>
      </c>
      <c r="K1884" t="s">
        <v>41</v>
      </c>
      <c r="L1884" t="s">
        <v>74</v>
      </c>
      <c r="M1884"/>
      <c r="N1884">
        <v>72.385000000000005</v>
      </c>
      <c r="O1884" t="s">
        <v>904</v>
      </c>
      <c r="P1884" t="s">
        <v>7945</v>
      </c>
    </row>
    <row r="1885" spans="1:16" x14ac:dyDescent="0.25">
      <c r="A1885" t="s">
        <v>1</v>
      </c>
      <c r="B1885" t="s">
        <v>888</v>
      </c>
      <c r="C1885" t="s">
        <v>115</v>
      </c>
      <c r="D1885" t="s">
        <v>4526</v>
      </c>
      <c r="E1885" t="s">
        <v>59</v>
      </c>
      <c r="F1885" t="b">
        <v>0</v>
      </c>
      <c r="G1885" t="s">
        <v>65</v>
      </c>
      <c r="H1885" s="1">
        <v>46043.834733796299</v>
      </c>
      <c r="I1885" t="b">
        <v>0</v>
      </c>
      <c r="J1885" t="b">
        <v>1</v>
      </c>
      <c r="K1885" t="s">
        <v>41</v>
      </c>
      <c r="L1885" t="s">
        <v>60</v>
      </c>
      <c r="M1885">
        <v>101500</v>
      </c>
      <c r="N1885"/>
      <c r="O1885" t="s">
        <v>195</v>
      </c>
      <c r="P1885" t="s">
        <v>7946</v>
      </c>
    </row>
    <row r="1886" spans="1:16" x14ac:dyDescent="0.25">
      <c r="A1886" t="s">
        <v>1</v>
      </c>
      <c r="B1886" t="s">
        <v>7947</v>
      </c>
      <c r="C1886" t="s">
        <v>102</v>
      </c>
      <c r="D1886" t="s">
        <v>4526</v>
      </c>
      <c r="E1886" t="s">
        <v>59</v>
      </c>
      <c r="F1886" t="b">
        <v>0</v>
      </c>
      <c r="G1886" t="s">
        <v>65</v>
      </c>
      <c r="H1886" s="1">
        <v>46043.834733796299</v>
      </c>
      <c r="I1886" t="b">
        <v>0</v>
      </c>
      <c r="J1886" t="b">
        <v>1</v>
      </c>
      <c r="K1886" t="s">
        <v>41</v>
      </c>
      <c r="L1886" t="s">
        <v>60</v>
      </c>
      <c r="M1886">
        <v>155500</v>
      </c>
      <c r="N1886"/>
      <c r="O1886" t="s">
        <v>4831</v>
      </c>
      <c r="P1886" t="s">
        <v>1405</v>
      </c>
    </row>
    <row r="1887" spans="1:16" x14ac:dyDescent="0.25">
      <c r="A1887" t="s">
        <v>5</v>
      </c>
      <c r="B1887" t="s">
        <v>7948</v>
      </c>
      <c r="C1887" t="s">
        <v>142</v>
      </c>
      <c r="D1887" t="s">
        <v>4526</v>
      </c>
      <c r="E1887" t="s">
        <v>59</v>
      </c>
      <c r="F1887" t="b">
        <v>0</v>
      </c>
      <c r="G1887" t="s">
        <v>65</v>
      </c>
      <c r="H1887" s="1">
        <v>46043.834756944438</v>
      </c>
      <c r="I1887" t="b">
        <v>0</v>
      </c>
      <c r="J1887" t="b">
        <v>1</v>
      </c>
      <c r="K1887" t="s">
        <v>41</v>
      </c>
      <c r="L1887" t="s">
        <v>60</v>
      </c>
      <c r="M1887">
        <v>126800</v>
      </c>
      <c r="N1887"/>
      <c r="O1887" t="s">
        <v>195</v>
      </c>
      <c r="P1887" t="s">
        <v>7949</v>
      </c>
    </row>
    <row r="1888" spans="1:16" x14ac:dyDescent="0.25">
      <c r="A1888" t="s">
        <v>5</v>
      </c>
      <c r="B1888" t="s">
        <v>7950</v>
      </c>
      <c r="C1888" t="s">
        <v>164</v>
      </c>
      <c r="D1888" t="s">
        <v>4526</v>
      </c>
      <c r="E1888" t="s">
        <v>59</v>
      </c>
      <c r="F1888" t="b">
        <v>0</v>
      </c>
      <c r="G1888" t="s">
        <v>77</v>
      </c>
      <c r="H1888" s="1">
        <v>46043.835243055553</v>
      </c>
      <c r="I1888" t="b">
        <v>0</v>
      </c>
      <c r="J1888" t="b">
        <v>0</v>
      </c>
      <c r="K1888" t="s">
        <v>41</v>
      </c>
      <c r="L1888" t="s">
        <v>60</v>
      </c>
      <c r="M1888">
        <v>133129</v>
      </c>
      <c r="N1888"/>
      <c r="O1888" t="s">
        <v>4839</v>
      </c>
      <c r="P1888" t="s">
        <v>7951</v>
      </c>
    </row>
    <row r="1889" spans="1:16" x14ac:dyDescent="0.25">
      <c r="A1889" t="s">
        <v>1</v>
      </c>
      <c r="B1889" t="s">
        <v>7952</v>
      </c>
      <c r="C1889" t="s">
        <v>40</v>
      </c>
      <c r="D1889" t="s">
        <v>4526</v>
      </c>
      <c r="E1889" t="s">
        <v>88</v>
      </c>
      <c r="F1889" t="b">
        <v>0</v>
      </c>
      <c r="G1889" t="s">
        <v>40</v>
      </c>
      <c r="H1889" s="1">
        <v>46043.855069444442</v>
      </c>
      <c r="I1889" t="b">
        <v>1</v>
      </c>
      <c r="J1889" t="b">
        <v>0</v>
      </c>
      <c r="K1889" t="s">
        <v>40</v>
      </c>
      <c r="L1889" t="s">
        <v>74</v>
      </c>
      <c r="M1889"/>
      <c r="N1889">
        <v>80</v>
      </c>
      <c r="O1889" t="s">
        <v>6511</v>
      </c>
      <c r="P1889" t="s">
        <v>1414</v>
      </c>
    </row>
    <row r="1890" spans="1:16" x14ac:dyDescent="0.25">
      <c r="A1890" t="s">
        <v>5</v>
      </c>
      <c r="B1890" t="s">
        <v>7953</v>
      </c>
      <c r="C1890" t="s">
        <v>500</v>
      </c>
      <c r="D1890" t="s">
        <v>4346</v>
      </c>
      <c r="E1890" t="s">
        <v>59</v>
      </c>
      <c r="F1890" t="b">
        <v>0</v>
      </c>
      <c r="G1890" t="s">
        <v>13</v>
      </c>
      <c r="H1890" s="1">
        <v>46043.856041666673</v>
      </c>
      <c r="I1890" t="b">
        <v>0</v>
      </c>
      <c r="J1890" t="b">
        <v>0</v>
      </c>
      <c r="K1890" t="s">
        <v>13</v>
      </c>
      <c r="L1890" t="s">
        <v>60</v>
      </c>
      <c r="M1890">
        <v>161500</v>
      </c>
      <c r="N1890"/>
      <c r="O1890" t="s">
        <v>1283</v>
      </c>
      <c r="P1890" t="s">
        <v>7954</v>
      </c>
    </row>
    <row r="1891" spans="1:16" x14ac:dyDescent="0.25">
      <c r="A1891" t="s">
        <v>0</v>
      </c>
      <c r="B1891" t="s">
        <v>7955</v>
      </c>
      <c r="C1891" t="s">
        <v>743</v>
      </c>
      <c r="D1891" t="s">
        <v>4526</v>
      </c>
      <c r="E1891" t="s">
        <v>59</v>
      </c>
      <c r="F1891" t="b">
        <v>0</v>
      </c>
      <c r="G1891" t="s">
        <v>77</v>
      </c>
      <c r="H1891" s="1">
        <v>46043.875196759262</v>
      </c>
      <c r="I1891" t="b">
        <v>0</v>
      </c>
      <c r="J1891" t="b">
        <v>1</v>
      </c>
      <c r="K1891" t="s">
        <v>41</v>
      </c>
      <c r="L1891" t="s">
        <v>60</v>
      </c>
      <c r="M1891">
        <v>174500</v>
      </c>
      <c r="N1891"/>
      <c r="O1891" t="s">
        <v>250</v>
      </c>
      <c r="P1891" t="s">
        <v>4062</v>
      </c>
    </row>
    <row r="1892" spans="1:16" x14ac:dyDescent="0.25">
      <c r="A1892" t="s">
        <v>0</v>
      </c>
      <c r="B1892" t="s">
        <v>3468</v>
      </c>
      <c r="C1892" t="s">
        <v>1945</v>
      </c>
      <c r="D1892" t="s">
        <v>4756</v>
      </c>
      <c r="E1892" t="s">
        <v>59</v>
      </c>
      <c r="F1892" t="b">
        <v>0</v>
      </c>
      <c r="G1892" t="s">
        <v>77</v>
      </c>
      <c r="H1892" s="1">
        <v>46043.875196759262</v>
      </c>
      <c r="I1892" t="b">
        <v>0</v>
      </c>
      <c r="J1892" t="b">
        <v>1</v>
      </c>
      <c r="K1892" t="s">
        <v>41</v>
      </c>
      <c r="L1892" t="s">
        <v>60</v>
      </c>
      <c r="M1892">
        <v>96605</v>
      </c>
      <c r="N1892"/>
      <c r="O1892" t="s">
        <v>2361</v>
      </c>
      <c r="P1892" t="s">
        <v>7956</v>
      </c>
    </row>
    <row r="1893" spans="1:16" x14ac:dyDescent="0.25">
      <c r="A1893" t="s">
        <v>0</v>
      </c>
      <c r="B1893" t="s">
        <v>7957</v>
      </c>
      <c r="C1893" t="s">
        <v>5565</v>
      </c>
      <c r="D1893" t="s">
        <v>4346</v>
      </c>
      <c r="E1893" t="s">
        <v>59</v>
      </c>
      <c r="F1893" t="b">
        <v>0</v>
      </c>
      <c r="G1893" t="s">
        <v>77</v>
      </c>
      <c r="H1893" s="1">
        <v>46043.875196759262</v>
      </c>
      <c r="I1893" t="b">
        <v>0</v>
      </c>
      <c r="J1893" t="b">
        <v>1</v>
      </c>
      <c r="K1893" t="s">
        <v>41</v>
      </c>
      <c r="L1893" t="s">
        <v>60</v>
      </c>
      <c r="M1893">
        <v>87500</v>
      </c>
      <c r="N1893"/>
      <c r="O1893" t="s">
        <v>7958</v>
      </c>
      <c r="P1893" t="s">
        <v>7959</v>
      </c>
    </row>
    <row r="1894" spans="1:16" x14ac:dyDescent="0.25">
      <c r="A1894" t="s">
        <v>0</v>
      </c>
      <c r="B1894" t="s">
        <v>2142</v>
      </c>
      <c r="C1894" t="s">
        <v>181</v>
      </c>
      <c r="D1894" t="s">
        <v>4346</v>
      </c>
      <c r="E1894" t="s">
        <v>59</v>
      </c>
      <c r="F1894" t="b">
        <v>0</v>
      </c>
      <c r="G1894" t="s">
        <v>89</v>
      </c>
      <c r="H1894" s="1">
        <v>46043.917303240742</v>
      </c>
      <c r="I1894" t="b">
        <v>0</v>
      </c>
      <c r="J1894" t="b">
        <v>1</v>
      </c>
      <c r="K1894" t="s">
        <v>41</v>
      </c>
      <c r="L1894" t="s">
        <v>60</v>
      </c>
      <c r="M1894">
        <v>77553.165000000008</v>
      </c>
      <c r="N1894"/>
      <c r="O1894" t="s">
        <v>7960</v>
      </c>
      <c r="P1894" t="s">
        <v>673</v>
      </c>
    </row>
    <row r="1895" spans="1:16" x14ac:dyDescent="0.25">
      <c r="A1895" t="s">
        <v>1</v>
      </c>
      <c r="B1895" t="s">
        <v>7961</v>
      </c>
      <c r="C1895" t="s">
        <v>164</v>
      </c>
      <c r="D1895" t="s">
        <v>5349</v>
      </c>
      <c r="E1895" t="s">
        <v>59</v>
      </c>
      <c r="F1895" t="b">
        <v>0</v>
      </c>
      <c r="G1895" t="s">
        <v>65</v>
      </c>
      <c r="H1895" s="1">
        <v>46043.917986111112</v>
      </c>
      <c r="I1895" t="b">
        <v>1</v>
      </c>
      <c r="J1895" t="b">
        <v>0</v>
      </c>
      <c r="K1895" t="s">
        <v>41</v>
      </c>
      <c r="L1895" t="s">
        <v>60</v>
      </c>
      <c r="M1895">
        <v>161000</v>
      </c>
      <c r="N1895"/>
      <c r="O1895" t="s">
        <v>7962</v>
      </c>
      <c r="P1895" t="s">
        <v>4628</v>
      </c>
    </row>
    <row r="1896" spans="1:16" x14ac:dyDescent="0.25">
      <c r="A1896" t="s">
        <v>1</v>
      </c>
      <c r="B1896" t="s">
        <v>156</v>
      </c>
      <c r="C1896" t="s">
        <v>84</v>
      </c>
      <c r="D1896" t="s">
        <v>482</v>
      </c>
      <c r="E1896" t="s">
        <v>88</v>
      </c>
      <c r="F1896" t="b">
        <v>0</v>
      </c>
      <c r="G1896" t="s">
        <v>65</v>
      </c>
      <c r="H1896" s="1">
        <v>46043.918055555558</v>
      </c>
      <c r="I1896" t="b">
        <v>0</v>
      </c>
      <c r="J1896" t="b">
        <v>1</v>
      </c>
      <c r="K1896" t="s">
        <v>41</v>
      </c>
      <c r="L1896" t="s">
        <v>74</v>
      </c>
      <c r="M1896"/>
      <c r="N1896">
        <v>56.5</v>
      </c>
      <c r="O1896" t="s">
        <v>7142</v>
      </c>
      <c r="P1896" t="s">
        <v>7963</v>
      </c>
    </row>
    <row r="1897" spans="1:16" x14ac:dyDescent="0.25">
      <c r="A1897" t="s">
        <v>5</v>
      </c>
      <c r="B1897" t="s">
        <v>1230</v>
      </c>
      <c r="C1897" t="s">
        <v>359</v>
      </c>
      <c r="D1897" t="s">
        <v>4346</v>
      </c>
      <c r="E1897" t="s">
        <v>88</v>
      </c>
      <c r="F1897" t="b">
        <v>0</v>
      </c>
      <c r="G1897" t="s">
        <v>65</v>
      </c>
      <c r="H1897" s="1">
        <v>46043.918055555558</v>
      </c>
      <c r="I1897" t="b">
        <v>1</v>
      </c>
      <c r="J1897" t="b">
        <v>1</v>
      </c>
      <c r="K1897" t="s">
        <v>41</v>
      </c>
      <c r="L1897" t="s">
        <v>74</v>
      </c>
      <c r="M1897"/>
      <c r="N1897">
        <v>74</v>
      </c>
      <c r="O1897" t="s">
        <v>1421</v>
      </c>
      <c r="P1897" t="s">
        <v>7964</v>
      </c>
    </row>
    <row r="1898" spans="1:16" x14ac:dyDescent="0.25">
      <c r="A1898" t="s">
        <v>1</v>
      </c>
      <c r="B1898" t="s">
        <v>7965</v>
      </c>
      <c r="C1898" t="s">
        <v>1020</v>
      </c>
      <c r="D1898" t="s">
        <v>4526</v>
      </c>
      <c r="E1898" t="s">
        <v>88</v>
      </c>
      <c r="F1898" t="b">
        <v>0</v>
      </c>
      <c r="G1898" t="s">
        <v>77</v>
      </c>
      <c r="H1898" s="1">
        <v>46043.918576388889</v>
      </c>
      <c r="I1898" t="b">
        <v>0</v>
      </c>
      <c r="J1898" t="b">
        <v>1</v>
      </c>
      <c r="K1898" t="s">
        <v>41</v>
      </c>
      <c r="L1898" t="s">
        <v>74</v>
      </c>
      <c r="M1898"/>
      <c r="N1898">
        <v>73</v>
      </c>
      <c r="O1898" t="s">
        <v>4487</v>
      </c>
      <c r="P1898" t="s">
        <v>7966</v>
      </c>
    </row>
    <row r="1899" spans="1:16" x14ac:dyDescent="0.25">
      <c r="A1899" t="s">
        <v>1</v>
      </c>
      <c r="B1899" t="s">
        <v>7967</v>
      </c>
      <c r="C1899" t="s">
        <v>41</v>
      </c>
      <c r="D1899" t="s">
        <v>4526</v>
      </c>
      <c r="E1899" t="s">
        <v>59</v>
      </c>
      <c r="F1899" t="b">
        <v>0</v>
      </c>
      <c r="G1899" t="s">
        <v>77</v>
      </c>
      <c r="H1899" s="1">
        <v>46043.918622685182</v>
      </c>
      <c r="I1899" t="b">
        <v>0</v>
      </c>
      <c r="J1899" t="b">
        <v>0</v>
      </c>
      <c r="K1899" t="s">
        <v>41</v>
      </c>
      <c r="L1899" t="s">
        <v>60</v>
      </c>
      <c r="M1899">
        <v>75000</v>
      </c>
      <c r="N1899"/>
      <c r="O1899" t="s">
        <v>7968</v>
      </c>
      <c r="P1899" t="s">
        <v>7969</v>
      </c>
    </row>
    <row r="1900" spans="1:16" x14ac:dyDescent="0.25">
      <c r="A1900" t="s">
        <v>0</v>
      </c>
      <c r="B1900" t="s">
        <v>7970</v>
      </c>
      <c r="C1900" t="s">
        <v>19</v>
      </c>
      <c r="D1900" t="s">
        <v>4595</v>
      </c>
      <c r="E1900" t="s">
        <v>59</v>
      </c>
      <c r="F1900" t="b">
        <v>0</v>
      </c>
      <c r="G1900" t="s">
        <v>19</v>
      </c>
      <c r="H1900" s="1">
        <v>46043.961354166669</v>
      </c>
      <c r="I1900" t="b">
        <v>1</v>
      </c>
      <c r="J1900" t="b">
        <v>0</v>
      </c>
      <c r="K1900" t="s">
        <v>19</v>
      </c>
      <c r="L1900" t="s">
        <v>74</v>
      </c>
      <c r="M1900"/>
      <c r="N1900">
        <v>22.5</v>
      </c>
      <c r="O1900" t="s">
        <v>4596</v>
      </c>
      <c r="P1900" t="s">
        <v>3897</v>
      </c>
    </row>
    <row r="1901" spans="1:16" x14ac:dyDescent="0.25">
      <c r="A1901" t="s">
        <v>1</v>
      </c>
      <c r="B1901" t="s">
        <v>7971</v>
      </c>
      <c r="C1901" t="s">
        <v>112</v>
      </c>
      <c r="D1901" t="s">
        <v>6176</v>
      </c>
      <c r="E1901" t="s">
        <v>59</v>
      </c>
      <c r="F1901" t="b">
        <v>0</v>
      </c>
      <c r="G1901" t="s">
        <v>65</v>
      </c>
      <c r="H1901" s="1">
        <v>46044.001423611109</v>
      </c>
      <c r="I1901" t="b">
        <v>1</v>
      </c>
      <c r="J1901" t="b">
        <v>1</v>
      </c>
      <c r="K1901" t="s">
        <v>41</v>
      </c>
      <c r="L1901" t="s">
        <v>60</v>
      </c>
      <c r="M1901">
        <v>219000</v>
      </c>
      <c r="N1901"/>
      <c r="O1901" t="s">
        <v>4674</v>
      </c>
      <c r="P1901" t="s">
        <v>7972</v>
      </c>
    </row>
    <row r="1902" spans="1:16" x14ac:dyDescent="0.25">
      <c r="A1902" t="s">
        <v>1</v>
      </c>
      <c r="B1902" t="s">
        <v>7973</v>
      </c>
      <c r="C1902" t="s">
        <v>76</v>
      </c>
      <c r="D1902" t="s">
        <v>4630</v>
      </c>
      <c r="E1902" t="s">
        <v>88</v>
      </c>
      <c r="F1902" t="b">
        <v>1</v>
      </c>
      <c r="G1902" t="s">
        <v>65</v>
      </c>
      <c r="H1902" s="1">
        <v>46044.001423611109</v>
      </c>
      <c r="I1902" t="b">
        <v>1</v>
      </c>
      <c r="J1902" t="b">
        <v>0</v>
      </c>
      <c r="K1902" t="s">
        <v>41</v>
      </c>
      <c r="L1902" t="s">
        <v>74</v>
      </c>
      <c r="M1902"/>
      <c r="N1902">
        <v>82.5</v>
      </c>
      <c r="O1902" t="s">
        <v>7261</v>
      </c>
      <c r="P1902" t="s">
        <v>7974</v>
      </c>
    </row>
    <row r="1903" spans="1:16" x14ac:dyDescent="0.25">
      <c r="A1903" t="s">
        <v>5</v>
      </c>
      <c r="B1903" t="s">
        <v>7975</v>
      </c>
      <c r="C1903" t="s">
        <v>1506</v>
      </c>
      <c r="D1903" t="s">
        <v>3173</v>
      </c>
      <c r="E1903" t="s">
        <v>72</v>
      </c>
      <c r="F1903" t="b">
        <v>0</v>
      </c>
      <c r="G1903" t="s">
        <v>73</v>
      </c>
      <c r="H1903" s="1">
        <v>46044.002083333333</v>
      </c>
      <c r="I1903" t="b">
        <v>0</v>
      </c>
      <c r="J1903" t="b">
        <v>1</v>
      </c>
      <c r="K1903" t="s">
        <v>41</v>
      </c>
      <c r="L1903" t="s">
        <v>60</v>
      </c>
      <c r="M1903">
        <v>88000</v>
      </c>
      <c r="N1903"/>
      <c r="O1903" t="s">
        <v>95</v>
      </c>
      <c r="P1903" t="s">
        <v>7556</v>
      </c>
    </row>
    <row r="1904" spans="1:16" x14ac:dyDescent="0.25">
      <c r="A1904" t="s">
        <v>3</v>
      </c>
      <c r="B1904" t="s">
        <v>4954</v>
      </c>
      <c r="C1904" t="s">
        <v>162</v>
      </c>
      <c r="D1904" t="s">
        <v>4526</v>
      </c>
      <c r="E1904" t="s">
        <v>59</v>
      </c>
      <c r="F1904" t="b">
        <v>0</v>
      </c>
      <c r="G1904" t="s">
        <v>73</v>
      </c>
      <c r="H1904" s="1">
        <v>46044.042071759257</v>
      </c>
      <c r="I1904" t="b">
        <v>0</v>
      </c>
      <c r="J1904" t="b">
        <v>1</v>
      </c>
      <c r="K1904" t="s">
        <v>41</v>
      </c>
      <c r="L1904" t="s">
        <v>60</v>
      </c>
      <c r="M1904">
        <v>144875</v>
      </c>
      <c r="N1904"/>
      <c r="O1904" t="s">
        <v>4548</v>
      </c>
      <c r="P1904" t="s">
        <v>7976</v>
      </c>
    </row>
    <row r="1905" spans="1:16" x14ac:dyDescent="0.25">
      <c r="A1905" t="s">
        <v>5</v>
      </c>
      <c r="B1905" t="s">
        <v>7977</v>
      </c>
      <c r="C1905" t="s">
        <v>112</v>
      </c>
      <c r="D1905" t="s">
        <v>4346</v>
      </c>
      <c r="E1905" t="s">
        <v>59</v>
      </c>
      <c r="F1905" t="b">
        <v>0</v>
      </c>
      <c r="G1905" t="s">
        <v>65</v>
      </c>
      <c r="H1905" s="1">
        <v>46044.042986111112</v>
      </c>
      <c r="I1905" t="b">
        <v>0</v>
      </c>
      <c r="J1905" t="b">
        <v>1</v>
      </c>
      <c r="K1905" t="s">
        <v>41</v>
      </c>
      <c r="L1905" t="s">
        <v>60</v>
      </c>
      <c r="M1905">
        <v>131100</v>
      </c>
      <c r="N1905"/>
      <c r="O1905" t="s">
        <v>7978</v>
      </c>
      <c r="P1905" t="s">
        <v>7979</v>
      </c>
    </row>
    <row r="1906" spans="1:16" x14ac:dyDescent="0.25">
      <c r="A1906" t="s">
        <v>0</v>
      </c>
      <c r="B1906" t="s">
        <v>7980</v>
      </c>
      <c r="C1906" t="s">
        <v>315</v>
      </c>
      <c r="D1906" t="s">
        <v>2360</v>
      </c>
      <c r="E1906" t="s">
        <v>59</v>
      </c>
      <c r="F1906" t="b">
        <v>0</v>
      </c>
      <c r="G1906" t="s">
        <v>65</v>
      </c>
      <c r="H1906" s="1">
        <v>46044.125092592592</v>
      </c>
      <c r="I1906" t="b">
        <v>0</v>
      </c>
      <c r="J1906" t="b">
        <v>0</v>
      </c>
      <c r="K1906" t="s">
        <v>41</v>
      </c>
      <c r="L1906" t="s">
        <v>74</v>
      </c>
      <c r="M1906"/>
      <c r="N1906">
        <v>31.93</v>
      </c>
      <c r="O1906" t="s">
        <v>7981</v>
      </c>
      <c r="P1906" t="s">
        <v>6792</v>
      </c>
    </row>
    <row r="1907" spans="1:16" x14ac:dyDescent="0.25">
      <c r="A1907" t="s">
        <v>0</v>
      </c>
      <c r="B1907" t="s">
        <v>7982</v>
      </c>
      <c r="C1907" t="s">
        <v>458</v>
      </c>
      <c r="D1907" t="s">
        <v>4526</v>
      </c>
      <c r="E1907" t="s">
        <v>59</v>
      </c>
      <c r="F1907" t="b">
        <v>0</v>
      </c>
      <c r="G1907" t="s">
        <v>65</v>
      </c>
      <c r="H1907" s="1">
        <v>46044.291759259257</v>
      </c>
      <c r="I1907" t="b">
        <v>0</v>
      </c>
      <c r="J1907" t="b">
        <v>0</v>
      </c>
      <c r="K1907" t="s">
        <v>41</v>
      </c>
      <c r="L1907" t="s">
        <v>74</v>
      </c>
      <c r="M1907"/>
      <c r="N1907">
        <v>55</v>
      </c>
      <c r="O1907" t="s">
        <v>4743</v>
      </c>
      <c r="P1907" t="s">
        <v>1929</v>
      </c>
    </row>
    <row r="1908" spans="1:16" x14ac:dyDescent="0.25">
      <c r="A1908" t="s">
        <v>0</v>
      </c>
      <c r="B1908" t="s">
        <v>7980</v>
      </c>
      <c r="C1908" t="s">
        <v>315</v>
      </c>
      <c r="D1908" t="s">
        <v>4346</v>
      </c>
      <c r="E1908" t="s">
        <v>59</v>
      </c>
      <c r="F1908" t="b">
        <v>0</v>
      </c>
      <c r="G1908" t="s">
        <v>65</v>
      </c>
      <c r="H1908" s="1">
        <v>46044.291759259257</v>
      </c>
      <c r="I1908" t="b">
        <v>0</v>
      </c>
      <c r="J1908" t="b">
        <v>0</v>
      </c>
      <c r="K1908" t="s">
        <v>41</v>
      </c>
      <c r="L1908" t="s">
        <v>74</v>
      </c>
      <c r="M1908"/>
      <c r="N1908">
        <v>31.93</v>
      </c>
      <c r="O1908" t="s">
        <v>7983</v>
      </c>
      <c r="P1908" t="s">
        <v>6792</v>
      </c>
    </row>
    <row r="1909" spans="1:16" x14ac:dyDescent="0.25">
      <c r="A1909" t="s">
        <v>0</v>
      </c>
      <c r="B1909" t="s">
        <v>7984</v>
      </c>
      <c r="C1909" t="s">
        <v>190</v>
      </c>
      <c r="D1909" t="s">
        <v>4526</v>
      </c>
      <c r="E1909" t="s">
        <v>59</v>
      </c>
      <c r="F1909" t="b">
        <v>0</v>
      </c>
      <c r="G1909" t="s">
        <v>73</v>
      </c>
      <c r="H1909" s="1">
        <v>46044.292037037027</v>
      </c>
      <c r="I1909" t="b">
        <v>0</v>
      </c>
      <c r="J1909" t="b">
        <v>1</v>
      </c>
      <c r="K1909" t="s">
        <v>41</v>
      </c>
      <c r="L1909" t="s">
        <v>60</v>
      </c>
      <c r="M1909">
        <v>54000</v>
      </c>
      <c r="N1909"/>
      <c r="O1909" t="s">
        <v>4743</v>
      </c>
      <c r="P1909" t="s">
        <v>4154</v>
      </c>
    </row>
    <row r="1910" spans="1:16" x14ac:dyDescent="0.25">
      <c r="A1910" t="s">
        <v>2</v>
      </c>
      <c r="B1910" t="s">
        <v>7985</v>
      </c>
      <c r="C1910" t="s">
        <v>172</v>
      </c>
      <c r="D1910" t="s">
        <v>4346</v>
      </c>
      <c r="E1910" t="s">
        <v>59</v>
      </c>
      <c r="F1910" t="b">
        <v>0</v>
      </c>
      <c r="G1910" t="s">
        <v>68</v>
      </c>
      <c r="H1910" s="1">
        <v>46044.303981481477</v>
      </c>
      <c r="I1910" t="b">
        <v>0</v>
      </c>
      <c r="J1910" t="b">
        <v>1</v>
      </c>
      <c r="K1910" t="s">
        <v>41</v>
      </c>
      <c r="L1910" t="s">
        <v>60</v>
      </c>
      <c r="M1910">
        <v>120000</v>
      </c>
      <c r="N1910"/>
      <c r="O1910" t="s">
        <v>2617</v>
      </c>
      <c r="P1910" t="s">
        <v>7986</v>
      </c>
    </row>
    <row r="1911" spans="1:16" x14ac:dyDescent="0.25">
      <c r="A1911" t="s">
        <v>0</v>
      </c>
      <c r="B1911" t="s">
        <v>0</v>
      </c>
      <c r="C1911" t="s">
        <v>7987</v>
      </c>
      <c r="D1911" t="s">
        <v>4526</v>
      </c>
      <c r="E1911" t="s">
        <v>59</v>
      </c>
      <c r="F1911" t="b">
        <v>0</v>
      </c>
      <c r="G1911" t="s">
        <v>63</v>
      </c>
      <c r="H1911" s="1">
        <v>46044.312974537039</v>
      </c>
      <c r="I1911" t="b">
        <v>0</v>
      </c>
      <c r="J1911" t="b">
        <v>1</v>
      </c>
      <c r="K1911" t="s">
        <v>41</v>
      </c>
      <c r="L1911" t="s">
        <v>60</v>
      </c>
      <c r="M1911">
        <v>127500</v>
      </c>
      <c r="N1911"/>
      <c r="O1911" t="s">
        <v>4743</v>
      </c>
      <c r="P1911" t="s">
        <v>7988</v>
      </c>
    </row>
    <row r="1912" spans="1:16" x14ac:dyDescent="0.25">
      <c r="A1912" t="s">
        <v>0</v>
      </c>
      <c r="B1912" t="s">
        <v>7989</v>
      </c>
      <c r="C1912" t="s">
        <v>76</v>
      </c>
      <c r="D1912" t="s">
        <v>584</v>
      </c>
      <c r="E1912" t="s">
        <v>72</v>
      </c>
      <c r="F1912" t="b">
        <v>1</v>
      </c>
      <c r="G1912" t="s">
        <v>19</v>
      </c>
      <c r="H1912" s="1">
        <v>46044.389421296299</v>
      </c>
      <c r="I1912" t="b">
        <v>0</v>
      </c>
      <c r="J1912" t="b">
        <v>0</v>
      </c>
      <c r="K1912" t="s">
        <v>19</v>
      </c>
      <c r="L1912" t="s">
        <v>74</v>
      </c>
      <c r="M1912"/>
      <c r="N1912">
        <v>15</v>
      </c>
      <c r="O1912" t="s">
        <v>1640</v>
      </c>
      <c r="P1912" t="s">
        <v>4661</v>
      </c>
    </row>
    <row r="1913" spans="1:16" x14ac:dyDescent="0.25">
      <c r="A1913" t="s">
        <v>9</v>
      </c>
      <c r="B1913" t="s">
        <v>7990</v>
      </c>
      <c r="C1913" t="s">
        <v>76</v>
      </c>
      <c r="D1913" t="s">
        <v>4526</v>
      </c>
      <c r="E1913" t="s">
        <v>59</v>
      </c>
      <c r="F1913" t="b">
        <v>1</v>
      </c>
      <c r="G1913" t="s">
        <v>19</v>
      </c>
      <c r="H1913" s="1">
        <v>46044.389675925922</v>
      </c>
      <c r="I1913" t="b">
        <v>0</v>
      </c>
      <c r="J1913" t="b">
        <v>0</v>
      </c>
      <c r="K1913" t="s">
        <v>19</v>
      </c>
      <c r="L1913" t="s">
        <v>60</v>
      </c>
      <c r="M1913">
        <v>950000</v>
      </c>
      <c r="N1913"/>
      <c r="O1913" t="s">
        <v>7991</v>
      </c>
      <c r="P1913" t="s">
        <v>7992</v>
      </c>
    </row>
    <row r="1914" spans="1:16" x14ac:dyDescent="0.25">
      <c r="A1914" t="s">
        <v>1</v>
      </c>
      <c r="B1914" t="s">
        <v>658</v>
      </c>
      <c r="C1914" t="s">
        <v>1903</v>
      </c>
      <c r="D1914" t="s">
        <v>2360</v>
      </c>
      <c r="E1914" t="s">
        <v>59</v>
      </c>
      <c r="F1914" t="b">
        <v>0</v>
      </c>
      <c r="G1914" t="s">
        <v>77</v>
      </c>
      <c r="H1914" s="1">
        <v>46044.429594907408</v>
      </c>
      <c r="I1914" t="b">
        <v>1</v>
      </c>
      <c r="J1914" t="b">
        <v>1</v>
      </c>
      <c r="K1914" t="s">
        <v>41</v>
      </c>
      <c r="L1914" t="s">
        <v>60</v>
      </c>
      <c r="M1914">
        <v>105000</v>
      </c>
      <c r="N1914"/>
      <c r="O1914" t="s">
        <v>5735</v>
      </c>
      <c r="P1914" t="s">
        <v>7783</v>
      </c>
    </row>
    <row r="1915" spans="1:16" x14ac:dyDescent="0.25">
      <c r="A1915" t="s">
        <v>4</v>
      </c>
      <c r="B1915" t="s">
        <v>7993</v>
      </c>
      <c r="C1915" t="s">
        <v>422</v>
      </c>
      <c r="D1915" t="s">
        <v>2360</v>
      </c>
      <c r="E1915" t="s">
        <v>59</v>
      </c>
      <c r="F1915" t="b">
        <v>0</v>
      </c>
      <c r="G1915" t="s">
        <v>89</v>
      </c>
      <c r="H1915" s="1">
        <v>46044.430393518523</v>
      </c>
      <c r="I1915" t="b">
        <v>1</v>
      </c>
      <c r="J1915" t="b">
        <v>1</v>
      </c>
      <c r="K1915" t="s">
        <v>41</v>
      </c>
      <c r="L1915" t="s">
        <v>60</v>
      </c>
      <c r="M1915">
        <v>105000</v>
      </c>
      <c r="N1915"/>
      <c r="O1915" t="s">
        <v>5735</v>
      </c>
      <c r="P1915" t="s">
        <v>7994</v>
      </c>
    </row>
    <row r="1916" spans="1:16" x14ac:dyDescent="0.25">
      <c r="A1916" t="s">
        <v>1</v>
      </c>
      <c r="B1916" t="s">
        <v>7995</v>
      </c>
      <c r="C1916" t="s">
        <v>76</v>
      </c>
      <c r="D1916" t="s">
        <v>141</v>
      </c>
      <c r="E1916" t="s">
        <v>88</v>
      </c>
      <c r="F1916" t="b">
        <v>1</v>
      </c>
      <c r="G1916" t="s">
        <v>77</v>
      </c>
      <c r="H1916" s="1">
        <v>46044.513009259259</v>
      </c>
      <c r="I1916" t="b">
        <v>1</v>
      </c>
      <c r="J1916" t="b">
        <v>0</v>
      </c>
      <c r="K1916" t="s">
        <v>41</v>
      </c>
      <c r="L1916" t="s">
        <v>74</v>
      </c>
      <c r="M1916"/>
      <c r="N1916">
        <v>30</v>
      </c>
      <c r="O1916" t="s">
        <v>141</v>
      </c>
      <c r="P1916" t="s">
        <v>216</v>
      </c>
    </row>
    <row r="1917" spans="1:16" x14ac:dyDescent="0.25">
      <c r="A1917" t="s">
        <v>0</v>
      </c>
      <c r="B1917" t="s">
        <v>7996</v>
      </c>
      <c r="C1917" t="s">
        <v>40</v>
      </c>
      <c r="D1917" t="s">
        <v>4526</v>
      </c>
      <c r="E1917" t="s">
        <v>59</v>
      </c>
      <c r="F1917" t="b">
        <v>0</v>
      </c>
      <c r="G1917" t="s">
        <v>40</v>
      </c>
      <c r="H1917" s="1">
        <v>46044.516412037039</v>
      </c>
      <c r="I1917" t="b">
        <v>0</v>
      </c>
      <c r="J1917" t="b">
        <v>0</v>
      </c>
      <c r="K1917" t="s">
        <v>40</v>
      </c>
      <c r="L1917" t="s">
        <v>60</v>
      </c>
      <c r="M1917">
        <v>27500</v>
      </c>
      <c r="N1917"/>
      <c r="O1917" t="s">
        <v>7997</v>
      </c>
      <c r="P1917" t="s">
        <v>673</v>
      </c>
    </row>
    <row r="1918" spans="1:16" x14ac:dyDescent="0.25">
      <c r="A1918" t="s">
        <v>1</v>
      </c>
      <c r="B1918" t="s">
        <v>7998</v>
      </c>
      <c r="C1918" t="s">
        <v>13</v>
      </c>
      <c r="D1918" t="s">
        <v>4637</v>
      </c>
      <c r="F1918" t="b">
        <v>0</v>
      </c>
      <c r="G1918" t="s">
        <v>13</v>
      </c>
      <c r="H1918" s="1">
        <v>46044.517847222232</v>
      </c>
      <c r="I1918" t="b">
        <v>1</v>
      </c>
      <c r="J1918" t="b">
        <v>0</v>
      </c>
      <c r="K1918" t="s">
        <v>13</v>
      </c>
      <c r="L1918" t="s">
        <v>74</v>
      </c>
      <c r="M1918"/>
      <c r="N1918">
        <v>30</v>
      </c>
      <c r="O1918" t="s">
        <v>4596</v>
      </c>
      <c r="P1918" t="s">
        <v>2726</v>
      </c>
    </row>
    <row r="1919" spans="1:16" x14ac:dyDescent="0.25">
      <c r="A1919" t="s">
        <v>3</v>
      </c>
      <c r="B1919" t="s">
        <v>286</v>
      </c>
      <c r="C1919" t="s">
        <v>7999</v>
      </c>
      <c r="D1919" t="s">
        <v>4526</v>
      </c>
      <c r="E1919" t="s">
        <v>59</v>
      </c>
      <c r="F1919" t="b">
        <v>0</v>
      </c>
      <c r="G1919" t="s">
        <v>65</v>
      </c>
      <c r="H1919" s="1">
        <v>46044.541828703703</v>
      </c>
      <c r="I1919" t="b">
        <v>1</v>
      </c>
      <c r="J1919" t="b">
        <v>0</v>
      </c>
      <c r="K1919" t="s">
        <v>41</v>
      </c>
      <c r="L1919" t="s">
        <v>60</v>
      </c>
      <c r="M1919">
        <v>120000</v>
      </c>
      <c r="N1919"/>
      <c r="O1919" t="s">
        <v>5551</v>
      </c>
      <c r="P1919" t="s">
        <v>8000</v>
      </c>
    </row>
    <row r="1920" spans="1:16" x14ac:dyDescent="0.25">
      <c r="A1920" t="s">
        <v>0</v>
      </c>
      <c r="B1920" t="s">
        <v>8001</v>
      </c>
      <c r="C1920" t="s">
        <v>172</v>
      </c>
      <c r="D1920" t="s">
        <v>2360</v>
      </c>
      <c r="E1920" t="s">
        <v>59</v>
      </c>
      <c r="F1920" t="b">
        <v>0</v>
      </c>
      <c r="G1920" t="s">
        <v>68</v>
      </c>
      <c r="H1920" s="1">
        <v>46044.542245370372</v>
      </c>
      <c r="I1920" t="b">
        <v>0</v>
      </c>
      <c r="J1920" t="b">
        <v>0</v>
      </c>
      <c r="K1920" t="s">
        <v>41</v>
      </c>
      <c r="L1920" t="s">
        <v>60</v>
      </c>
      <c r="M1920">
        <v>162500</v>
      </c>
      <c r="N1920"/>
      <c r="O1920" t="s">
        <v>8002</v>
      </c>
      <c r="P1920" t="s">
        <v>3749</v>
      </c>
    </row>
    <row r="1921" spans="1:16" x14ac:dyDescent="0.25">
      <c r="A1921" t="s">
        <v>1</v>
      </c>
      <c r="B1921" t="s">
        <v>1</v>
      </c>
      <c r="C1921" t="s">
        <v>4125</v>
      </c>
      <c r="D1921" t="s">
        <v>2360</v>
      </c>
      <c r="E1921" t="s">
        <v>59</v>
      </c>
      <c r="F1921" t="b">
        <v>0</v>
      </c>
      <c r="G1921" t="s">
        <v>68</v>
      </c>
      <c r="H1921" s="1">
        <v>46044.555011574077</v>
      </c>
      <c r="I1921" t="b">
        <v>0</v>
      </c>
      <c r="J1921" t="b">
        <v>1</v>
      </c>
      <c r="K1921" t="s">
        <v>41</v>
      </c>
      <c r="L1921" t="s">
        <v>60</v>
      </c>
      <c r="M1921">
        <v>210000</v>
      </c>
      <c r="N1921"/>
      <c r="O1921" t="s">
        <v>8003</v>
      </c>
      <c r="P1921" t="s">
        <v>8004</v>
      </c>
    </row>
    <row r="1922" spans="1:16" x14ac:dyDescent="0.25">
      <c r="A1922" t="s">
        <v>5</v>
      </c>
      <c r="B1922" t="s">
        <v>5</v>
      </c>
      <c r="C1922" t="s">
        <v>4290</v>
      </c>
      <c r="D1922" t="s">
        <v>2360</v>
      </c>
      <c r="E1922" t="s">
        <v>59</v>
      </c>
      <c r="F1922" t="b">
        <v>0</v>
      </c>
      <c r="G1922" t="s">
        <v>89</v>
      </c>
      <c r="H1922" s="1">
        <v>46044.555289351847</v>
      </c>
      <c r="I1922" t="b">
        <v>0</v>
      </c>
      <c r="J1922" t="b">
        <v>1</v>
      </c>
      <c r="K1922" t="s">
        <v>41</v>
      </c>
      <c r="L1922" t="s">
        <v>60</v>
      </c>
      <c r="M1922">
        <v>110000</v>
      </c>
      <c r="N1922"/>
      <c r="O1922" t="s">
        <v>8005</v>
      </c>
      <c r="P1922" t="s">
        <v>8006</v>
      </c>
    </row>
    <row r="1923" spans="1:16" x14ac:dyDescent="0.25">
      <c r="A1923" t="s">
        <v>7</v>
      </c>
      <c r="B1923" t="s">
        <v>8007</v>
      </c>
      <c r="C1923" t="s">
        <v>76</v>
      </c>
      <c r="D1923" t="s">
        <v>4622</v>
      </c>
      <c r="E1923" t="s">
        <v>59</v>
      </c>
      <c r="F1923" t="b">
        <v>1</v>
      </c>
      <c r="G1923" t="s">
        <v>31</v>
      </c>
      <c r="H1923" s="1">
        <v>46044.556423611109</v>
      </c>
      <c r="I1923" t="b">
        <v>0</v>
      </c>
      <c r="J1923" t="b">
        <v>0</v>
      </c>
      <c r="K1923" t="s">
        <v>31</v>
      </c>
      <c r="L1923" t="s">
        <v>60</v>
      </c>
      <c r="M1923">
        <v>25800</v>
      </c>
      <c r="N1923"/>
      <c r="O1923" t="s">
        <v>8008</v>
      </c>
    </row>
    <row r="1924" spans="1:16" x14ac:dyDescent="0.25">
      <c r="A1924" t="s">
        <v>3</v>
      </c>
      <c r="B1924" t="s">
        <v>6178</v>
      </c>
      <c r="C1924" t="s">
        <v>1023</v>
      </c>
      <c r="D1924" t="s">
        <v>2360</v>
      </c>
      <c r="E1924" t="s">
        <v>59</v>
      </c>
      <c r="F1924" t="b">
        <v>0</v>
      </c>
      <c r="G1924" t="s">
        <v>63</v>
      </c>
      <c r="H1924" s="1">
        <v>46044.562997685192</v>
      </c>
      <c r="I1924" t="b">
        <v>0</v>
      </c>
      <c r="J1924" t="b">
        <v>1</v>
      </c>
      <c r="K1924" t="s">
        <v>41</v>
      </c>
      <c r="L1924" t="s">
        <v>60</v>
      </c>
      <c r="M1924">
        <v>59403</v>
      </c>
      <c r="N1924"/>
      <c r="O1924" t="s">
        <v>7832</v>
      </c>
    </row>
    <row r="1925" spans="1:16" x14ac:dyDescent="0.25">
      <c r="A1925" t="s">
        <v>1</v>
      </c>
      <c r="B1925" t="s">
        <v>8009</v>
      </c>
      <c r="C1925" t="s">
        <v>76</v>
      </c>
      <c r="D1925" t="s">
        <v>141</v>
      </c>
      <c r="E1925" t="s">
        <v>88</v>
      </c>
      <c r="F1925" t="b">
        <v>1</v>
      </c>
      <c r="G1925" t="s">
        <v>73</v>
      </c>
      <c r="H1925" s="1">
        <v>46044.596458333333</v>
      </c>
      <c r="I1925" t="b">
        <v>1</v>
      </c>
      <c r="J1925" t="b">
        <v>0</v>
      </c>
      <c r="K1925" t="s">
        <v>41</v>
      </c>
      <c r="L1925" t="s">
        <v>74</v>
      </c>
      <c r="M1925"/>
      <c r="N1925">
        <v>30</v>
      </c>
      <c r="O1925" t="s">
        <v>141</v>
      </c>
    </row>
    <row r="1926" spans="1:16" x14ac:dyDescent="0.25">
      <c r="A1926" t="s">
        <v>2</v>
      </c>
      <c r="B1926" t="s">
        <v>8010</v>
      </c>
      <c r="C1926" t="s">
        <v>76</v>
      </c>
      <c r="D1926" t="s">
        <v>584</v>
      </c>
      <c r="E1926" t="s">
        <v>72</v>
      </c>
      <c r="F1926" t="b">
        <v>1</v>
      </c>
      <c r="G1926" t="s">
        <v>19</v>
      </c>
      <c r="H1926" s="1">
        <v>46044.59783564815</v>
      </c>
      <c r="I1926" t="b">
        <v>0</v>
      </c>
      <c r="J1926" t="b">
        <v>0</v>
      </c>
      <c r="K1926" t="s">
        <v>19</v>
      </c>
      <c r="L1926" t="s">
        <v>74</v>
      </c>
      <c r="M1926"/>
      <c r="N1926">
        <v>15</v>
      </c>
      <c r="O1926" t="s">
        <v>1306</v>
      </c>
      <c r="P1926" t="s">
        <v>8011</v>
      </c>
    </row>
    <row r="1927" spans="1:16" x14ac:dyDescent="0.25">
      <c r="A1927" t="s">
        <v>1</v>
      </c>
      <c r="B1927" t="s">
        <v>8012</v>
      </c>
      <c r="C1927" t="s">
        <v>2408</v>
      </c>
      <c r="D1927" t="s">
        <v>4526</v>
      </c>
      <c r="E1927" t="s">
        <v>59</v>
      </c>
      <c r="F1927" t="b">
        <v>0</v>
      </c>
      <c r="G1927" t="s">
        <v>13</v>
      </c>
      <c r="H1927" s="1">
        <v>46044.601157407407</v>
      </c>
      <c r="I1927" t="b">
        <v>0</v>
      </c>
      <c r="J1927" t="b">
        <v>0</v>
      </c>
      <c r="K1927" t="s">
        <v>13</v>
      </c>
      <c r="L1927" t="s">
        <v>60</v>
      </c>
      <c r="M1927">
        <v>125000</v>
      </c>
      <c r="N1927"/>
      <c r="O1927" t="s">
        <v>1876</v>
      </c>
      <c r="P1927" t="s">
        <v>8013</v>
      </c>
    </row>
    <row r="1928" spans="1:16" x14ac:dyDescent="0.25">
      <c r="A1928" t="s">
        <v>1</v>
      </c>
      <c r="B1928" t="s">
        <v>8014</v>
      </c>
      <c r="C1928" t="s">
        <v>13</v>
      </c>
      <c r="D1928" t="s">
        <v>4637</v>
      </c>
      <c r="F1928" t="b">
        <v>0</v>
      </c>
      <c r="G1928" t="s">
        <v>13</v>
      </c>
      <c r="H1928" s="1">
        <v>46044.60119212963</v>
      </c>
      <c r="I1928" t="b">
        <v>1</v>
      </c>
      <c r="J1928" t="b">
        <v>0</v>
      </c>
      <c r="K1928" t="s">
        <v>13</v>
      </c>
      <c r="L1928" t="s">
        <v>74</v>
      </c>
      <c r="M1928"/>
      <c r="N1928">
        <v>30</v>
      </c>
      <c r="O1928" t="s">
        <v>4596</v>
      </c>
      <c r="P1928" t="s">
        <v>8015</v>
      </c>
    </row>
    <row r="1929" spans="1:16" x14ac:dyDescent="0.25">
      <c r="A1929" t="s">
        <v>0</v>
      </c>
      <c r="B1929" t="s">
        <v>262</v>
      </c>
      <c r="C1929" t="s">
        <v>1162</v>
      </c>
      <c r="D1929" t="s">
        <v>4526</v>
      </c>
      <c r="E1929" t="s">
        <v>88</v>
      </c>
      <c r="F1929" t="b">
        <v>0</v>
      </c>
      <c r="G1929" t="s">
        <v>65</v>
      </c>
      <c r="H1929" s="1">
        <v>46044.625196759262</v>
      </c>
      <c r="I1929" t="b">
        <v>1</v>
      </c>
      <c r="J1929" t="b">
        <v>0</v>
      </c>
      <c r="K1929" t="s">
        <v>41</v>
      </c>
      <c r="L1929" t="s">
        <v>74</v>
      </c>
      <c r="M1929"/>
      <c r="N1929">
        <v>66</v>
      </c>
      <c r="O1929" t="s">
        <v>8016</v>
      </c>
      <c r="P1929" t="s">
        <v>8017</v>
      </c>
    </row>
    <row r="1930" spans="1:16" x14ac:dyDescent="0.25">
      <c r="A1930" t="s">
        <v>3</v>
      </c>
      <c r="B1930" t="s">
        <v>8018</v>
      </c>
      <c r="C1930" t="s">
        <v>1567</v>
      </c>
      <c r="D1930" t="s">
        <v>4526</v>
      </c>
      <c r="E1930" t="s">
        <v>88</v>
      </c>
      <c r="F1930" t="b">
        <v>0</v>
      </c>
      <c r="G1930" t="s">
        <v>65</v>
      </c>
      <c r="H1930" s="1">
        <v>46044.625254629631</v>
      </c>
      <c r="I1930" t="b">
        <v>1</v>
      </c>
      <c r="J1930" t="b">
        <v>1</v>
      </c>
      <c r="K1930" t="s">
        <v>41</v>
      </c>
      <c r="L1930" t="s">
        <v>74</v>
      </c>
      <c r="M1930"/>
      <c r="N1930">
        <v>54.5</v>
      </c>
      <c r="O1930" t="s">
        <v>1728</v>
      </c>
      <c r="P1930" t="s">
        <v>8019</v>
      </c>
    </row>
    <row r="1931" spans="1:16" x14ac:dyDescent="0.25">
      <c r="A1931" t="s">
        <v>4</v>
      </c>
      <c r="B1931" t="s">
        <v>6891</v>
      </c>
      <c r="C1931" t="s">
        <v>165</v>
      </c>
      <c r="D1931" t="s">
        <v>4526</v>
      </c>
      <c r="E1931" t="s">
        <v>59</v>
      </c>
      <c r="F1931" t="b">
        <v>0</v>
      </c>
      <c r="G1931" t="s">
        <v>73</v>
      </c>
      <c r="H1931" s="1">
        <v>46044.625428240739</v>
      </c>
      <c r="I1931" t="b">
        <v>0</v>
      </c>
      <c r="J1931" t="b">
        <v>1</v>
      </c>
      <c r="K1931" t="s">
        <v>41</v>
      </c>
      <c r="L1931" t="s">
        <v>60</v>
      </c>
      <c r="M1931">
        <v>136505</v>
      </c>
      <c r="N1931"/>
      <c r="O1931" t="s">
        <v>6889</v>
      </c>
      <c r="P1931" t="s">
        <v>6892</v>
      </c>
    </row>
    <row r="1932" spans="1:16" x14ac:dyDescent="0.25">
      <c r="A1932" t="s">
        <v>0</v>
      </c>
      <c r="B1932" t="s">
        <v>883</v>
      </c>
      <c r="C1932" t="s">
        <v>121</v>
      </c>
      <c r="D1932" t="s">
        <v>8020</v>
      </c>
      <c r="E1932" t="s">
        <v>836</v>
      </c>
      <c r="F1932" t="b">
        <v>0</v>
      </c>
      <c r="G1932" t="s">
        <v>68</v>
      </c>
      <c r="H1932" s="1">
        <v>46044.625486111108</v>
      </c>
      <c r="I1932" t="b">
        <v>0</v>
      </c>
      <c r="J1932" t="b">
        <v>0</v>
      </c>
      <c r="K1932" t="s">
        <v>41</v>
      </c>
      <c r="L1932" t="s">
        <v>74</v>
      </c>
      <c r="M1932"/>
      <c r="N1932">
        <v>20</v>
      </c>
      <c r="O1932" t="s">
        <v>8020</v>
      </c>
      <c r="P1932" t="s">
        <v>997</v>
      </c>
    </row>
    <row r="1933" spans="1:16" x14ac:dyDescent="0.25">
      <c r="A1933" t="s">
        <v>2</v>
      </c>
      <c r="B1933" t="s">
        <v>779</v>
      </c>
      <c r="C1933" t="s">
        <v>121</v>
      </c>
      <c r="D1933" t="s">
        <v>8020</v>
      </c>
      <c r="E1933" t="s">
        <v>836</v>
      </c>
      <c r="F1933" t="b">
        <v>0</v>
      </c>
      <c r="G1933" t="s">
        <v>68</v>
      </c>
      <c r="H1933" s="1">
        <v>46044.637314814812</v>
      </c>
      <c r="I1933" t="b">
        <v>0</v>
      </c>
      <c r="J1933" t="b">
        <v>0</v>
      </c>
      <c r="K1933" t="s">
        <v>41</v>
      </c>
      <c r="L1933" t="s">
        <v>74</v>
      </c>
      <c r="M1933"/>
      <c r="N1933">
        <v>20</v>
      </c>
      <c r="O1933" t="s">
        <v>8020</v>
      </c>
      <c r="P1933" t="s">
        <v>7456</v>
      </c>
    </row>
    <row r="1934" spans="1:16" x14ac:dyDescent="0.25">
      <c r="A1934" t="s">
        <v>3</v>
      </c>
      <c r="B1934" t="s">
        <v>8021</v>
      </c>
      <c r="C1934" t="s">
        <v>8022</v>
      </c>
      <c r="D1934" t="s">
        <v>4346</v>
      </c>
      <c r="E1934" t="s">
        <v>59</v>
      </c>
      <c r="F1934" t="b">
        <v>0</v>
      </c>
      <c r="G1934" t="s">
        <v>34</v>
      </c>
      <c r="H1934" s="1">
        <v>46044.639166666668</v>
      </c>
      <c r="I1934" t="b">
        <v>0</v>
      </c>
      <c r="J1934" t="b">
        <v>0</v>
      </c>
      <c r="K1934" t="s">
        <v>34</v>
      </c>
      <c r="L1934" t="s">
        <v>60</v>
      </c>
      <c r="M1934">
        <v>976197</v>
      </c>
      <c r="N1934"/>
      <c r="O1934" t="s">
        <v>8023</v>
      </c>
      <c r="P1934" t="s">
        <v>622</v>
      </c>
    </row>
    <row r="1935" spans="1:16" x14ac:dyDescent="0.25">
      <c r="A1935" t="s">
        <v>3</v>
      </c>
      <c r="B1935" t="s">
        <v>8024</v>
      </c>
      <c r="C1935" t="s">
        <v>76</v>
      </c>
      <c r="D1935" t="s">
        <v>4622</v>
      </c>
      <c r="E1935" t="s">
        <v>59</v>
      </c>
      <c r="F1935" t="b">
        <v>1</v>
      </c>
      <c r="G1935" t="s">
        <v>13</v>
      </c>
      <c r="H1935" s="1">
        <v>46044.642638888887</v>
      </c>
      <c r="I1935" t="b">
        <v>0</v>
      </c>
      <c r="J1935" t="b">
        <v>0</v>
      </c>
      <c r="K1935" t="s">
        <v>13</v>
      </c>
      <c r="L1935" t="s">
        <v>60</v>
      </c>
      <c r="M1935">
        <v>147000</v>
      </c>
      <c r="N1935"/>
      <c r="O1935" t="s">
        <v>4570</v>
      </c>
      <c r="P1935" t="s">
        <v>2671</v>
      </c>
    </row>
    <row r="1936" spans="1:16" x14ac:dyDescent="0.25">
      <c r="A1936" t="s">
        <v>0</v>
      </c>
      <c r="B1936" t="s">
        <v>8025</v>
      </c>
      <c r="C1936" t="s">
        <v>913</v>
      </c>
      <c r="D1936" t="s">
        <v>4346</v>
      </c>
      <c r="E1936" t="s">
        <v>59</v>
      </c>
      <c r="F1936" t="b">
        <v>0</v>
      </c>
      <c r="G1936" t="s">
        <v>20</v>
      </c>
      <c r="H1936" s="1">
        <v>46044.646053240736</v>
      </c>
      <c r="I1936" t="b">
        <v>0</v>
      </c>
      <c r="J1936" t="b">
        <v>0</v>
      </c>
      <c r="K1936" t="s">
        <v>20</v>
      </c>
      <c r="L1936" t="s">
        <v>60</v>
      </c>
      <c r="M1936">
        <v>52500</v>
      </c>
      <c r="N1936"/>
      <c r="O1936" t="s">
        <v>8026</v>
      </c>
      <c r="P1936" t="s">
        <v>8027</v>
      </c>
    </row>
    <row r="1937" spans="1:16" x14ac:dyDescent="0.25">
      <c r="A1937" t="s">
        <v>8</v>
      </c>
      <c r="B1937" t="s">
        <v>8028</v>
      </c>
      <c r="C1937" t="s">
        <v>913</v>
      </c>
      <c r="D1937" t="s">
        <v>4526</v>
      </c>
      <c r="E1937" t="s">
        <v>88</v>
      </c>
      <c r="F1937" t="b">
        <v>0</v>
      </c>
      <c r="G1937" t="s">
        <v>20</v>
      </c>
      <c r="H1937" s="1">
        <v>46044.646111111113</v>
      </c>
      <c r="I1937" t="b">
        <v>0</v>
      </c>
      <c r="J1937" t="b">
        <v>0</v>
      </c>
      <c r="K1937" t="s">
        <v>20</v>
      </c>
      <c r="L1937" t="s">
        <v>74</v>
      </c>
      <c r="M1937"/>
      <c r="N1937">
        <v>90</v>
      </c>
      <c r="O1937" t="s">
        <v>7880</v>
      </c>
      <c r="P1937" t="s">
        <v>8029</v>
      </c>
    </row>
    <row r="1938" spans="1:16" x14ac:dyDescent="0.25">
      <c r="A1938" t="s">
        <v>2</v>
      </c>
      <c r="B1938" t="s">
        <v>3734</v>
      </c>
      <c r="C1938" t="s">
        <v>522</v>
      </c>
      <c r="D1938" t="s">
        <v>2360</v>
      </c>
      <c r="E1938" t="s">
        <v>59</v>
      </c>
      <c r="F1938" t="b">
        <v>0</v>
      </c>
      <c r="G1938" t="s">
        <v>77</v>
      </c>
      <c r="H1938" s="1">
        <v>46044.678715277783</v>
      </c>
      <c r="I1938" t="b">
        <v>0</v>
      </c>
      <c r="J1938" t="b">
        <v>0</v>
      </c>
      <c r="K1938" t="s">
        <v>41</v>
      </c>
      <c r="L1938" t="s">
        <v>60</v>
      </c>
      <c r="M1938">
        <v>145500</v>
      </c>
      <c r="N1938"/>
      <c r="O1938" t="s">
        <v>3872</v>
      </c>
      <c r="P1938" t="s">
        <v>6836</v>
      </c>
    </row>
    <row r="1939" spans="1:16" x14ac:dyDescent="0.25">
      <c r="A1939" t="s">
        <v>5</v>
      </c>
      <c r="B1939" t="s">
        <v>8030</v>
      </c>
      <c r="C1939" t="s">
        <v>112</v>
      </c>
      <c r="D1939" t="s">
        <v>4587</v>
      </c>
      <c r="E1939" t="s">
        <v>59</v>
      </c>
      <c r="F1939" t="b">
        <v>0</v>
      </c>
      <c r="G1939" t="s">
        <v>65</v>
      </c>
      <c r="H1939" s="1">
        <v>46044.679293981477</v>
      </c>
      <c r="I1939" t="b">
        <v>1</v>
      </c>
      <c r="J1939" t="b">
        <v>0</v>
      </c>
      <c r="K1939" t="s">
        <v>41</v>
      </c>
      <c r="L1939" t="s">
        <v>74</v>
      </c>
      <c r="M1939"/>
      <c r="N1939">
        <v>67.5</v>
      </c>
      <c r="O1939" t="s">
        <v>1139</v>
      </c>
      <c r="P1939" t="s">
        <v>6696</v>
      </c>
    </row>
    <row r="1940" spans="1:16" x14ac:dyDescent="0.25">
      <c r="A1940" t="s">
        <v>5</v>
      </c>
      <c r="B1940" t="s">
        <v>5</v>
      </c>
      <c r="C1940" t="s">
        <v>1340</v>
      </c>
      <c r="D1940" t="s">
        <v>155</v>
      </c>
      <c r="E1940" t="s">
        <v>59</v>
      </c>
      <c r="F1940" t="b">
        <v>0</v>
      </c>
      <c r="G1940" t="s">
        <v>77</v>
      </c>
      <c r="H1940" s="1">
        <v>46044.679363425923</v>
      </c>
      <c r="I1940" t="b">
        <v>1</v>
      </c>
      <c r="J1940" t="b">
        <v>0</v>
      </c>
      <c r="K1940" t="s">
        <v>41</v>
      </c>
      <c r="L1940" t="s">
        <v>60</v>
      </c>
      <c r="M1940">
        <v>195000</v>
      </c>
      <c r="N1940"/>
      <c r="O1940" t="s">
        <v>155</v>
      </c>
      <c r="P1940" t="s">
        <v>8031</v>
      </c>
    </row>
    <row r="1941" spans="1:16" x14ac:dyDescent="0.25">
      <c r="A1941" t="s">
        <v>1</v>
      </c>
      <c r="B1941" t="s">
        <v>8032</v>
      </c>
      <c r="C1941" t="s">
        <v>3413</v>
      </c>
      <c r="D1941" t="s">
        <v>4526</v>
      </c>
      <c r="E1941" t="s">
        <v>59</v>
      </c>
      <c r="F1941" t="b">
        <v>0</v>
      </c>
      <c r="G1941" t="s">
        <v>68</v>
      </c>
      <c r="H1941" s="1">
        <v>46044.679884259262</v>
      </c>
      <c r="I1941" t="b">
        <v>0</v>
      </c>
      <c r="J1941" t="b">
        <v>0</v>
      </c>
      <c r="K1941" t="s">
        <v>41</v>
      </c>
      <c r="L1941" t="s">
        <v>60</v>
      </c>
      <c r="M1941">
        <v>136000</v>
      </c>
      <c r="N1941"/>
      <c r="O1941" t="s">
        <v>3806</v>
      </c>
      <c r="P1941" t="s">
        <v>8033</v>
      </c>
    </row>
    <row r="1942" spans="1:16" x14ac:dyDescent="0.25">
      <c r="A1942" t="s">
        <v>1</v>
      </c>
      <c r="B1942" t="s">
        <v>2675</v>
      </c>
      <c r="C1942" t="s">
        <v>246</v>
      </c>
      <c r="D1942" t="s">
        <v>4526</v>
      </c>
      <c r="E1942" t="s">
        <v>59</v>
      </c>
      <c r="F1942" t="b">
        <v>0</v>
      </c>
      <c r="G1942" t="s">
        <v>89</v>
      </c>
      <c r="H1942" s="1">
        <v>46044.680532407408</v>
      </c>
      <c r="I1942" t="b">
        <v>0</v>
      </c>
      <c r="J1942" t="b">
        <v>1</v>
      </c>
      <c r="K1942" t="s">
        <v>41</v>
      </c>
      <c r="L1942" t="s">
        <v>60</v>
      </c>
      <c r="M1942">
        <v>165000</v>
      </c>
      <c r="N1942"/>
      <c r="O1942" t="s">
        <v>8034</v>
      </c>
      <c r="P1942" t="s">
        <v>2288</v>
      </c>
    </row>
    <row r="1943" spans="1:16" x14ac:dyDescent="0.25">
      <c r="A1943" t="s">
        <v>1</v>
      </c>
      <c r="B1943" t="s">
        <v>8035</v>
      </c>
      <c r="C1943" t="s">
        <v>13</v>
      </c>
      <c r="D1943" t="s">
        <v>4637</v>
      </c>
      <c r="F1943" t="b">
        <v>0</v>
      </c>
      <c r="G1943" t="s">
        <v>13</v>
      </c>
      <c r="H1943" s="1">
        <v>46044.684513888889</v>
      </c>
      <c r="I1943" t="b">
        <v>1</v>
      </c>
      <c r="J1943" t="b">
        <v>0</v>
      </c>
      <c r="K1943" t="s">
        <v>13</v>
      </c>
      <c r="L1943" t="s">
        <v>74</v>
      </c>
      <c r="M1943"/>
      <c r="N1943">
        <v>30</v>
      </c>
      <c r="O1943" t="s">
        <v>4596</v>
      </c>
      <c r="P1943" t="s">
        <v>8036</v>
      </c>
    </row>
    <row r="1944" spans="1:16" x14ac:dyDescent="0.25">
      <c r="A1944" t="s">
        <v>2</v>
      </c>
      <c r="B1944" t="s">
        <v>8037</v>
      </c>
      <c r="C1944" t="s">
        <v>112</v>
      </c>
      <c r="D1944" t="s">
        <v>4526</v>
      </c>
      <c r="E1944" t="s">
        <v>59</v>
      </c>
      <c r="F1944" t="b">
        <v>0</v>
      </c>
      <c r="G1944" t="s">
        <v>65</v>
      </c>
      <c r="H1944" s="1">
        <v>46044.708402777767</v>
      </c>
      <c r="I1944" t="b">
        <v>0</v>
      </c>
      <c r="J1944" t="b">
        <v>1</v>
      </c>
      <c r="K1944" t="s">
        <v>41</v>
      </c>
      <c r="L1944" t="s">
        <v>60</v>
      </c>
      <c r="M1944">
        <v>98375</v>
      </c>
      <c r="N1944"/>
      <c r="O1944" t="s">
        <v>3525</v>
      </c>
      <c r="P1944" t="s">
        <v>8038</v>
      </c>
    </row>
    <row r="1945" spans="1:16" x14ac:dyDescent="0.25">
      <c r="A1945" t="s">
        <v>5</v>
      </c>
      <c r="B1945" t="s">
        <v>8039</v>
      </c>
      <c r="C1945" t="s">
        <v>370</v>
      </c>
      <c r="D1945" t="s">
        <v>4526</v>
      </c>
      <c r="E1945" t="s">
        <v>88</v>
      </c>
      <c r="F1945" t="b">
        <v>0</v>
      </c>
      <c r="G1945" t="s">
        <v>65</v>
      </c>
      <c r="H1945" s="1">
        <v>46044.720960648148</v>
      </c>
      <c r="I1945" t="b">
        <v>0</v>
      </c>
      <c r="J1945" t="b">
        <v>1</v>
      </c>
      <c r="K1945" t="s">
        <v>41</v>
      </c>
      <c r="L1945" t="s">
        <v>74</v>
      </c>
      <c r="M1945"/>
      <c r="N1945">
        <v>66.5</v>
      </c>
      <c r="O1945" t="s">
        <v>351</v>
      </c>
      <c r="P1945" t="s">
        <v>8040</v>
      </c>
    </row>
    <row r="1946" spans="1:16" x14ac:dyDescent="0.25">
      <c r="A1946" t="s">
        <v>1</v>
      </c>
      <c r="B1946" t="s">
        <v>1</v>
      </c>
      <c r="C1946" t="s">
        <v>3917</v>
      </c>
      <c r="D1946" t="s">
        <v>155</v>
      </c>
      <c r="E1946" t="s">
        <v>59</v>
      </c>
      <c r="F1946" t="b">
        <v>0</v>
      </c>
      <c r="G1946" t="s">
        <v>77</v>
      </c>
      <c r="H1946" s="1">
        <v>46044.721284722233</v>
      </c>
      <c r="I1946" t="b">
        <v>1</v>
      </c>
      <c r="J1946" t="b">
        <v>0</v>
      </c>
      <c r="K1946" t="s">
        <v>41</v>
      </c>
      <c r="L1946" t="s">
        <v>60</v>
      </c>
      <c r="M1946">
        <v>95000</v>
      </c>
      <c r="N1946"/>
      <c r="O1946" t="s">
        <v>155</v>
      </c>
      <c r="P1946" t="s">
        <v>802</v>
      </c>
    </row>
    <row r="1947" spans="1:16" x14ac:dyDescent="0.25">
      <c r="A1947" t="s">
        <v>1</v>
      </c>
      <c r="B1947" t="s">
        <v>629</v>
      </c>
      <c r="C1947" t="s">
        <v>672</v>
      </c>
      <c r="D1947" t="s">
        <v>2360</v>
      </c>
      <c r="E1947" t="s">
        <v>59</v>
      </c>
      <c r="F1947" t="b">
        <v>0</v>
      </c>
      <c r="G1947" t="s">
        <v>89</v>
      </c>
      <c r="H1947" s="1">
        <v>46044.72210648148</v>
      </c>
      <c r="I1947" t="b">
        <v>0</v>
      </c>
      <c r="J1947" t="b">
        <v>1</v>
      </c>
      <c r="K1947" t="s">
        <v>41</v>
      </c>
      <c r="L1947" t="s">
        <v>74</v>
      </c>
      <c r="M1947"/>
      <c r="N1947">
        <v>41</v>
      </c>
      <c r="O1947" t="s">
        <v>3155</v>
      </c>
      <c r="P1947" t="s">
        <v>1818</v>
      </c>
    </row>
    <row r="1948" spans="1:16" x14ac:dyDescent="0.25">
      <c r="A1948" t="s">
        <v>8</v>
      </c>
      <c r="B1948" t="s">
        <v>8041</v>
      </c>
      <c r="C1948" t="s">
        <v>218</v>
      </c>
      <c r="D1948" t="s">
        <v>4526</v>
      </c>
      <c r="E1948" t="s">
        <v>59</v>
      </c>
      <c r="F1948" t="b">
        <v>0</v>
      </c>
      <c r="G1948" t="s">
        <v>63</v>
      </c>
      <c r="H1948" s="1">
        <v>46044.729884259257</v>
      </c>
      <c r="I1948" t="b">
        <v>0</v>
      </c>
      <c r="J1948" t="b">
        <v>1</v>
      </c>
      <c r="K1948" t="s">
        <v>41</v>
      </c>
      <c r="L1948" t="s">
        <v>60</v>
      </c>
      <c r="M1948">
        <v>158750</v>
      </c>
      <c r="N1948"/>
      <c r="O1948" t="s">
        <v>3028</v>
      </c>
    </row>
    <row r="1949" spans="1:16" x14ac:dyDescent="0.25">
      <c r="A1949" t="s">
        <v>3</v>
      </c>
      <c r="B1949" t="s">
        <v>8042</v>
      </c>
      <c r="C1949" t="s">
        <v>370</v>
      </c>
      <c r="D1949" t="s">
        <v>4526</v>
      </c>
      <c r="E1949" t="s">
        <v>59</v>
      </c>
      <c r="F1949" t="b">
        <v>0</v>
      </c>
      <c r="G1949" t="s">
        <v>65</v>
      </c>
      <c r="H1949" s="1">
        <v>46044.750034722223</v>
      </c>
      <c r="I1949" t="b">
        <v>1</v>
      </c>
      <c r="J1949" t="b">
        <v>0</v>
      </c>
      <c r="K1949" t="s">
        <v>41</v>
      </c>
      <c r="L1949" t="s">
        <v>74</v>
      </c>
      <c r="M1949"/>
      <c r="N1949">
        <v>76.02000000000001</v>
      </c>
      <c r="O1949" t="s">
        <v>8043</v>
      </c>
      <c r="P1949" t="s">
        <v>8044</v>
      </c>
    </row>
    <row r="1950" spans="1:16" x14ac:dyDescent="0.25">
      <c r="A1950" t="s">
        <v>0</v>
      </c>
      <c r="B1950" t="s">
        <v>4216</v>
      </c>
      <c r="C1950" t="s">
        <v>370</v>
      </c>
      <c r="D1950" t="s">
        <v>4526</v>
      </c>
      <c r="E1950" t="s">
        <v>59</v>
      </c>
      <c r="F1950" t="b">
        <v>0</v>
      </c>
      <c r="G1950" t="s">
        <v>65</v>
      </c>
      <c r="H1950" s="1">
        <v>46044.750034722223</v>
      </c>
      <c r="I1950" t="b">
        <v>0</v>
      </c>
      <c r="J1950" t="b">
        <v>1</v>
      </c>
      <c r="K1950" t="s">
        <v>41</v>
      </c>
      <c r="L1950" t="s">
        <v>60</v>
      </c>
      <c r="M1950">
        <v>82500</v>
      </c>
      <c r="N1950"/>
      <c r="O1950" t="s">
        <v>8045</v>
      </c>
      <c r="P1950" t="s">
        <v>8046</v>
      </c>
    </row>
    <row r="1951" spans="1:16" x14ac:dyDescent="0.25">
      <c r="A1951" t="s">
        <v>0</v>
      </c>
      <c r="B1951" t="s">
        <v>0</v>
      </c>
      <c r="C1951" t="s">
        <v>134</v>
      </c>
      <c r="D1951" t="s">
        <v>4526</v>
      </c>
      <c r="E1951" t="s">
        <v>88</v>
      </c>
      <c r="F1951" t="b">
        <v>0</v>
      </c>
      <c r="G1951" t="s">
        <v>65</v>
      </c>
      <c r="H1951" s="1">
        <v>46044.750069444453</v>
      </c>
      <c r="I1951" t="b">
        <v>1</v>
      </c>
      <c r="J1951" t="b">
        <v>0</v>
      </c>
      <c r="K1951" t="s">
        <v>41</v>
      </c>
      <c r="L1951" t="s">
        <v>74</v>
      </c>
      <c r="M1951"/>
      <c r="N1951">
        <v>29</v>
      </c>
      <c r="O1951" t="s">
        <v>8047</v>
      </c>
      <c r="P1951" t="s">
        <v>8048</v>
      </c>
    </row>
    <row r="1952" spans="1:16" x14ac:dyDescent="0.25">
      <c r="A1952" t="s">
        <v>0</v>
      </c>
      <c r="B1952" t="s">
        <v>8049</v>
      </c>
      <c r="C1952" t="s">
        <v>40</v>
      </c>
      <c r="D1952" t="s">
        <v>155</v>
      </c>
      <c r="E1952" t="s">
        <v>59</v>
      </c>
      <c r="F1952" t="b">
        <v>0</v>
      </c>
      <c r="G1952" t="s">
        <v>40</v>
      </c>
      <c r="H1952" s="1">
        <v>46044.766412037039</v>
      </c>
      <c r="I1952" t="b">
        <v>1</v>
      </c>
      <c r="J1952" t="b">
        <v>0</v>
      </c>
      <c r="K1952" t="s">
        <v>40</v>
      </c>
      <c r="L1952" t="s">
        <v>60</v>
      </c>
      <c r="M1952">
        <v>37500</v>
      </c>
      <c r="N1952"/>
      <c r="O1952" t="s">
        <v>155</v>
      </c>
      <c r="P1952" t="s">
        <v>219</v>
      </c>
    </row>
    <row r="1953" spans="1:16" x14ac:dyDescent="0.25">
      <c r="A1953" t="s">
        <v>6</v>
      </c>
      <c r="B1953" t="s">
        <v>8050</v>
      </c>
      <c r="C1953" t="s">
        <v>5236</v>
      </c>
      <c r="D1953" t="s">
        <v>4526</v>
      </c>
      <c r="E1953" t="s">
        <v>59</v>
      </c>
      <c r="F1953" t="b">
        <v>0</v>
      </c>
      <c r="G1953" t="s">
        <v>40</v>
      </c>
      <c r="H1953" s="1">
        <v>46044.766458333332</v>
      </c>
      <c r="I1953" t="b">
        <v>0</v>
      </c>
      <c r="J1953" t="b">
        <v>0</v>
      </c>
      <c r="K1953" t="s">
        <v>40</v>
      </c>
      <c r="L1953" t="s">
        <v>60</v>
      </c>
      <c r="M1953">
        <v>58496.5</v>
      </c>
      <c r="N1953"/>
      <c r="O1953" t="s">
        <v>8051</v>
      </c>
      <c r="P1953" t="s">
        <v>8052</v>
      </c>
    </row>
    <row r="1954" spans="1:16" x14ac:dyDescent="0.25">
      <c r="A1954" t="s">
        <v>1</v>
      </c>
      <c r="B1954" t="s">
        <v>3667</v>
      </c>
      <c r="C1954" t="s">
        <v>500</v>
      </c>
      <c r="D1954" t="s">
        <v>2360</v>
      </c>
      <c r="E1954" t="s">
        <v>59</v>
      </c>
      <c r="F1954" t="b">
        <v>0</v>
      </c>
      <c r="G1954" t="s">
        <v>13</v>
      </c>
      <c r="H1954" s="1">
        <v>46044.767824074072</v>
      </c>
      <c r="I1954" t="b">
        <v>0</v>
      </c>
      <c r="J1954" t="b">
        <v>0</v>
      </c>
      <c r="K1954" t="s">
        <v>13</v>
      </c>
      <c r="L1954" t="s">
        <v>60</v>
      </c>
      <c r="M1954">
        <v>100000</v>
      </c>
      <c r="N1954"/>
      <c r="O1954" t="s">
        <v>8053</v>
      </c>
      <c r="P1954" t="s">
        <v>8054</v>
      </c>
    </row>
    <row r="1955" spans="1:16" x14ac:dyDescent="0.25">
      <c r="A1955" t="s">
        <v>0</v>
      </c>
      <c r="B1955" t="s">
        <v>8055</v>
      </c>
      <c r="C1955" t="s">
        <v>112</v>
      </c>
      <c r="D1955" t="s">
        <v>4526</v>
      </c>
      <c r="E1955" t="s">
        <v>59</v>
      </c>
      <c r="F1955" t="b">
        <v>0</v>
      </c>
      <c r="G1955" t="s">
        <v>65</v>
      </c>
      <c r="H1955" s="1">
        <v>46044.791701388887</v>
      </c>
      <c r="I1955" t="b">
        <v>0</v>
      </c>
      <c r="J1955" t="b">
        <v>1</v>
      </c>
      <c r="K1955" t="s">
        <v>41</v>
      </c>
      <c r="L1955" t="s">
        <v>60</v>
      </c>
      <c r="M1955">
        <v>73050</v>
      </c>
      <c r="N1955"/>
      <c r="O1955" t="s">
        <v>2294</v>
      </c>
      <c r="P1955" t="s">
        <v>8056</v>
      </c>
    </row>
    <row r="1956" spans="1:16" x14ac:dyDescent="0.25">
      <c r="A1956" t="s">
        <v>7</v>
      </c>
      <c r="B1956" t="s">
        <v>8057</v>
      </c>
      <c r="C1956" t="s">
        <v>79</v>
      </c>
      <c r="D1956" t="s">
        <v>4526</v>
      </c>
      <c r="E1956" t="s">
        <v>59</v>
      </c>
      <c r="F1956" t="b">
        <v>0</v>
      </c>
      <c r="G1956" t="s">
        <v>77</v>
      </c>
      <c r="H1956" s="1">
        <v>46044.803726851853</v>
      </c>
      <c r="I1956" t="b">
        <v>0</v>
      </c>
      <c r="J1956" t="b">
        <v>1</v>
      </c>
      <c r="K1956" t="s">
        <v>41</v>
      </c>
      <c r="L1956" t="s">
        <v>60</v>
      </c>
      <c r="M1956">
        <v>184000</v>
      </c>
      <c r="N1956"/>
      <c r="O1956" t="s">
        <v>4526</v>
      </c>
      <c r="P1956" t="s">
        <v>8058</v>
      </c>
    </row>
    <row r="1957" spans="1:16" x14ac:dyDescent="0.25">
      <c r="A1957" t="s">
        <v>1</v>
      </c>
      <c r="B1957" t="s">
        <v>8059</v>
      </c>
      <c r="C1957" t="s">
        <v>681</v>
      </c>
      <c r="D1957" t="s">
        <v>4346</v>
      </c>
      <c r="E1957" t="s">
        <v>232</v>
      </c>
      <c r="F1957" t="b">
        <v>0</v>
      </c>
      <c r="G1957" t="s">
        <v>77</v>
      </c>
      <c r="H1957" s="1">
        <v>46044.804363425923</v>
      </c>
      <c r="I1957" t="b">
        <v>0</v>
      </c>
      <c r="J1957" t="b">
        <v>0</v>
      </c>
      <c r="K1957" t="s">
        <v>41</v>
      </c>
      <c r="L1957" t="s">
        <v>74</v>
      </c>
      <c r="M1957"/>
      <c r="N1957">
        <v>45</v>
      </c>
      <c r="O1957" t="s">
        <v>8060</v>
      </c>
      <c r="P1957" t="s">
        <v>8061</v>
      </c>
    </row>
    <row r="1958" spans="1:16" x14ac:dyDescent="0.25">
      <c r="A1958" t="s">
        <v>3</v>
      </c>
      <c r="B1958" t="s">
        <v>8062</v>
      </c>
      <c r="C1958" t="s">
        <v>2506</v>
      </c>
      <c r="D1958" t="s">
        <v>4346</v>
      </c>
      <c r="E1958" t="s">
        <v>59</v>
      </c>
      <c r="F1958" t="b">
        <v>0</v>
      </c>
      <c r="G1958" t="s">
        <v>63</v>
      </c>
      <c r="H1958" s="1">
        <v>46044.813043981478</v>
      </c>
      <c r="I1958" t="b">
        <v>0</v>
      </c>
      <c r="J1958" t="b">
        <v>0</v>
      </c>
      <c r="K1958" t="s">
        <v>41</v>
      </c>
      <c r="L1958" t="s">
        <v>60</v>
      </c>
      <c r="M1958">
        <v>121000</v>
      </c>
      <c r="N1958"/>
      <c r="O1958" t="s">
        <v>257</v>
      </c>
      <c r="P1958" t="s">
        <v>713</v>
      </c>
    </row>
    <row r="1959" spans="1:16" x14ac:dyDescent="0.25">
      <c r="A1959" t="s">
        <v>1</v>
      </c>
      <c r="B1959" t="s">
        <v>156</v>
      </c>
      <c r="C1959" t="s">
        <v>3819</v>
      </c>
      <c r="D1959" t="s">
        <v>2360</v>
      </c>
      <c r="E1959" t="s">
        <v>59</v>
      </c>
      <c r="F1959" t="b">
        <v>0</v>
      </c>
      <c r="G1959" t="s">
        <v>63</v>
      </c>
      <c r="H1959" s="1">
        <v>46044.813564814824</v>
      </c>
      <c r="I1959" t="b">
        <v>0</v>
      </c>
      <c r="J1959" t="b">
        <v>1</v>
      </c>
      <c r="K1959" t="s">
        <v>41</v>
      </c>
      <c r="L1959" t="s">
        <v>74</v>
      </c>
      <c r="M1959"/>
      <c r="N1959">
        <v>62.5</v>
      </c>
      <c r="O1959" t="s">
        <v>2383</v>
      </c>
      <c r="P1959" t="s">
        <v>7945</v>
      </c>
    </row>
    <row r="1960" spans="1:16" x14ac:dyDescent="0.25">
      <c r="A1960" t="s">
        <v>0</v>
      </c>
      <c r="B1960" t="s">
        <v>268</v>
      </c>
      <c r="C1960" t="s">
        <v>315</v>
      </c>
      <c r="D1960" t="s">
        <v>4526</v>
      </c>
      <c r="E1960" t="s">
        <v>59</v>
      </c>
      <c r="F1960" t="b">
        <v>0</v>
      </c>
      <c r="G1960" t="s">
        <v>65</v>
      </c>
      <c r="H1960" s="1">
        <v>46044.83353009259</v>
      </c>
      <c r="I1960" t="b">
        <v>0</v>
      </c>
      <c r="J1960" t="b">
        <v>1</v>
      </c>
      <c r="K1960" t="s">
        <v>41</v>
      </c>
      <c r="L1960" t="s">
        <v>60</v>
      </c>
      <c r="M1960">
        <v>84045</v>
      </c>
      <c r="N1960"/>
      <c r="O1960" t="s">
        <v>8063</v>
      </c>
      <c r="P1960" t="s">
        <v>8064</v>
      </c>
    </row>
    <row r="1961" spans="1:16" x14ac:dyDescent="0.25">
      <c r="A1961" t="s">
        <v>2</v>
      </c>
      <c r="B1961" t="s">
        <v>158</v>
      </c>
      <c r="C1961" t="s">
        <v>1468</v>
      </c>
      <c r="D1961" t="s">
        <v>4346</v>
      </c>
      <c r="E1961" t="s">
        <v>59</v>
      </c>
      <c r="F1961" t="b">
        <v>0</v>
      </c>
      <c r="G1961" t="s">
        <v>89</v>
      </c>
      <c r="H1961" s="1">
        <v>46044.845833333333</v>
      </c>
      <c r="I1961" t="b">
        <v>0</v>
      </c>
      <c r="J1961" t="b">
        <v>0</v>
      </c>
      <c r="K1961" t="s">
        <v>41</v>
      </c>
      <c r="L1961" t="s">
        <v>60</v>
      </c>
      <c r="M1961">
        <v>140000</v>
      </c>
      <c r="N1961"/>
      <c r="O1961" t="s">
        <v>7385</v>
      </c>
      <c r="P1961" t="s">
        <v>8065</v>
      </c>
    </row>
    <row r="1962" spans="1:16" x14ac:dyDescent="0.25">
      <c r="A1962" t="s">
        <v>6</v>
      </c>
      <c r="B1962" t="s">
        <v>8066</v>
      </c>
      <c r="C1962" t="s">
        <v>181</v>
      </c>
      <c r="D1962" t="s">
        <v>4526</v>
      </c>
      <c r="E1962" t="s">
        <v>59</v>
      </c>
      <c r="F1962" t="b">
        <v>0</v>
      </c>
      <c r="G1962" t="s">
        <v>89</v>
      </c>
      <c r="H1962" s="1">
        <v>46044.845833333333</v>
      </c>
      <c r="I1962" t="b">
        <v>0</v>
      </c>
      <c r="J1962" t="b">
        <v>1</v>
      </c>
      <c r="K1962" t="s">
        <v>41</v>
      </c>
      <c r="L1962" t="s">
        <v>60</v>
      </c>
      <c r="M1962">
        <v>116500</v>
      </c>
      <c r="N1962"/>
      <c r="O1962" t="s">
        <v>2578</v>
      </c>
      <c r="P1962" t="s">
        <v>8067</v>
      </c>
    </row>
    <row r="1963" spans="1:16" x14ac:dyDescent="0.25">
      <c r="A1963" t="s">
        <v>8</v>
      </c>
      <c r="B1963" t="s">
        <v>8</v>
      </c>
      <c r="C1963" t="s">
        <v>2289</v>
      </c>
      <c r="D1963" t="s">
        <v>4526</v>
      </c>
      <c r="E1963" t="s">
        <v>59</v>
      </c>
      <c r="F1963" t="b">
        <v>0</v>
      </c>
      <c r="G1963" t="s">
        <v>89</v>
      </c>
      <c r="H1963" s="1">
        <v>46044.845868055563</v>
      </c>
      <c r="I1963" t="b">
        <v>0</v>
      </c>
      <c r="J1963" t="b">
        <v>1</v>
      </c>
      <c r="K1963" t="s">
        <v>41</v>
      </c>
      <c r="L1963" t="s">
        <v>60</v>
      </c>
      <c r="M1963">
        <v>105000</v>
      </c>
      <c r="N1963"/>
      <c r="O1963" t="s">
        <v>8068</v>
      </c>
      <c r="P1963" t="s">
        <v>1619</v>
      </c>
    </row>
    <row r="1964" spans="1:16" x14ac:dyDescent="0.25">
      <c r="A1964" t="s">
        <v>1</v>
      </c>
      <c r="B1964" t="s">
        <v>4393</v>
      </c>
      <c r="C1964" t="s">
        <v>313</v>
      </c>
      <c r="D1964" t="s">
        <v>4526</v>
      </c>
      <c r="E1964" t="s">
        <v>59</v>
      </c>
      <c r="F1964" t="b">
        <v>0</v>
      </c>
      <c r="G1964" t="s">
        <v>65</v>
      </c>
      <c r="H1964" s="1">
        <v>46044.845960648148</v>
      </c>
      <c r="I1964" t="b">
        <v>0</v>
      </c>
      <c r="J1964" t="b">
        <v>0</v>
      </c>
      <c r="K1964" t="s">
        <v>41</v>
      </c>
      <c r="L1964" t="s">
        <v>60</v>
      </c>
      <c r="M1964">
        <v>125000</v>
      </c>
      <c r="N1964"/>
      <c r="O1964" t="s">
        <v>3178</v>
      </c>
      <c r="P1964" t="s">
        <v>8069</v>
      </c>
    </row>
    <row r="1965" spans="1:16" x14ac:dyDescent="0.25">
      <c r="A1965" t="s">
        <v>1</v>
      </c>
      <c r="B1965" t="s">
        <v>8070</v>
      </c>
      <c r="C1965" t="s">
        <v>370</v>
      </c>
      <c r="D1965" t="s">
        <v>4630</v>
      </c>
      <c r="E1965" t="s">
        <v>59</v>
      </c>
      <c r="F1965" t="b">
        <v>0</v>
      </c>
      <c r="G1965" t="s">
        <v>65</v>
      </c>
      <c r="H1965" s="1">
        <v>46044.845960648148</v>
      </c>
      <c r="I1965" t="b">
        <v>1</v>
      </c>
      <c r="J1965" t="b">
        <v>1</v>
      </c>
      <c r="K1965" t="s">
        <v>41</v>
      </c>
      <c r="L1965" t="s">
        <v>60</v>
      </c>
      <c r="M1965">
        <v>244500</v>
      </c>
      <c r="N1965"/>
      <c r="O1965" t="s">
        <v>8071</v>
      </c>
      <c r="P1965" t="s">
        <v>8072</v>
      </c>
    </row>
    <row r="1966" spans="1:16" x14ac:dyDescent="0.25">
      <c r="A1966" t="s">
        <v>1</v>
      </c>
      <c r="B1966" t="s">
        <v>629</v>
      </c>
      <c r="C1966" t="s">
        <v>8073</v>
      </c>
      <c r="D1966" t="s">
        <v>4756</v>
      </c>
      <c r="E1966" t="s">
        <v>59</v>
      </c>
      <c r="F1966" t="b">
        <v>0</v>
      </c>
      <c r="G1966" t="s">
        <v>68</v>
      </c>
      <c r="H1966" s="1">
        <v>46044.846597222233</v>
      </c>
      <c r="I1966" t="b">
        <v>0</v>
      </c>
      <c r="J1966" t="b">
        <v>1</v>
      </c>
      <c r="K1966" t="s">
        <v>41</v>
      </c>
      <c r="L1966" t="s">
        <v>60</v>
      </c>
      <c r="M1966">
        <v>106550</v>
      </c>
      <c r="N1966"/>
      <c r="O1966" t="s">
        <v>8074</v>
      </c>
      <c r="P1966" t="s">
        <v>8075</v>
      </c>
    </row>
    <row r="1967" spans="1:16" x14ac:dyDescent="0.25">
      <c r="A1967" t="s">
        <v>1</v>
      </c>
      <c r="B1967" t="s">
        <v>8076</v>
      </c>
      <c r="C1967" t="s">
        <v>2339</v>
      </c>
      <c r="D1967" t="s">
        <v>6067</v>
      </c>
      <c r="E1967" t="s">
        <v>59</v>
      </c>
      <c r="F1967" t="b">
        <v>0</v>
      </c>
      <c r="G1967" t="s">
        <v>23</v>
      </c>
      <c r="H1967" s="1">
        <v>46044.848865740743</v>
      </c>
      <c r="I1967" t="b">
        <v>0</v>
      </c>
      <c r="J1967" t="b">
        <v>0</v>
      </c>
      <c r="K1967" t="s">
        <v>23</v>
      </c>
      <c r="L1967" t="s">
        <v>60</v>
      </c>
      <c r="M1967">
        <v>36750</v>
      </c>
      <c r="N1967"/>
      <c r="O1967" t="s">
        <v>8077</v>
      </c>
      <c r="P1967" t="s">
        <v>8078</v>
      </c>
    </row>
    <row r="1968" spans="1:16" x14ac:dyDescent="0.25">
      <c r="A1968" t="s">
        <v>6</v>
      </c>
      <c r="B1968" t="s">
        <v>8079</v>
      </c>
      <c r="C1968" t="s">
        <v>207</v>
      </c>
      <c r="D1968" t="s">
        <v>4526</v>
      </c>
      <c r="E1968" t="s">
        <v>59</v>
      </c>
      <c r="F1968" t="b">
        <v>0</v>
      </c>
      <c r="G1968" t="s">
        <v>63</v>
      </c>
      <c r="H1968" s="1">
        <v>46044.854791666658</v>
      </c>
      <c r="I1968" t="b">
        <v>0</v>
      </c>
      <c r="J1968" t="b">
        <v>1</v>
      </c>
      <c r="K1968" t="s">
        <v>41</v>
      </c>
      <c r="L1968" t="s">
        <v>60</v>
      </c>
      <c r="M1968">
        <v>116500</v>
      </c>
      <c r="N1968"/>
      <c r="O1968" t="s">
        <v>2578</v>
      </c>
      <c r="P1968" t="s">
        <v>8067</v>
      </c>
    </row>
    <row r="1969" spans="1:16" x14ac:dyDescent="0.25">
      <c r="A1969" t="s">
        <v>0</v>
      </c>
      <c r="B1969" t="s">
        <v>8080</v>
      </c>
      <c r="C1969" t="s">
        <v>204</v>
      </c>
      <c r="D1969" t="s">
        <v>2360</v>
      </c>
      <c r="E1969" t="s">
        <v>59</v>
      </c>
      <c r="F1969" t="b">
        <v>0</v>
      </c>
      <c r="G1969" t="s">
        <v>65</v>
      </c>
      <c r="H1969" s="1">
        <v>46044.875069444453</v>
      </c>
      <c r="I1969" t="b">
        <v>1</v>
      </c>
      <c r="J1969" t="b">
        <v>0</v>
      </c>
      <c r="K1969" t="s">
        <v>41</v>
      </c>
      <c r="L1969" t="s">
        <v>74</v>
      </c>
      <c r="M1969"/>
      <c r="N1969">
        <v>29.5</v>
      </c>
      <c r="O1969" t="s">
        <v>3167</v>
      </c>
      <c r="P1969" t="s">
        <v>7341</v>
      </c>
    </row>
    <row r="1970" spans="1:16" x14ac:dyDescent="0.25">
      <c r="A1970" t="s">
        <v>0</v>
      </c>
      <c r="B1970" t="s">
        <v>883</v>
      </c>
      <c r="C1970" t="s">
        <v>3995</v>
      </c>
      <c r="D1970" t="s">
        <v>4630</v>
      </c>
      <c r="E1970" t="s">
        <v>621</v>
      </c>
      <c r="F1970" t="b">
        <v>0</v>
      </c>
      <c r="G1970" t="s">
        <v>68</v>
      </c>
      <c r="H1970" s="1">
        <v>46044.875486111108</v>
      </c>
      <c r="I1970" t="b">
        <v>0</v>
      </c>
      <c r="J1970" t="b">
        <v>0</v>
      </c>
      <c r="K1970" t="s">
        <v>41</v>
      </c>
      <c r="L1970" t="s">
        <v>74</v>
      </c>
      <c r="M1970"/>
      <c r="N1970">
        <v>20</v>
      </c>
      <c r="O1970" t="s">
        <v>8020</v>
      </c>
      <c r="P1970" t="s">
        <v>997</v>
      </c>
    </row>
    <row r="1971" spans="1:16" x14ac:dyDescent="0.25">
      <c r="A1971" t="s">
        <v>1</v>
      </c>
      <c r="B1971" t="s">
        <v>1</v>
      </c>
      <c r="C1971" t="s">
        <v>214</v>
      </c>
      <c r="D1971" t="s">
        <v>155</v>
      </c>
      <c r="F1971" t="b">
        <v>0</v>
      </c>
      <c r="G1971" t="s">
        <v>68</v>
      </c>
      <c r="H1971" s="1">
        <v>46044.888275462959</v>
      </c>
      <c r="I1971" t="b">
        <v>1</v>
      </c>
      <c r="J1971" t="b">
        <v>0</v>
      </c>
      <c r="K1971" t="s">
        <v>41</v>
      </c>
      <c r="L1971" t="s">
        <v>74</v>
      </c>
      <c r="M1971"/>
      <c r="N1971">
        <v>62.5</v>
      </c>
      <c r="O1971" t="s">
        <v>155</v>
      </c>
      <c r="P1971" t="s">
        <v>2637</v>
      </c>
    </row>
    <row r="1972" spans="1:16" x14ac:dyDescent="0.25">
      <c r="A1972" t="s">
        <v>1</v>
      </c>
      <c r="B1972" t="s">
        <v>8081</v>
      </c>
      <c r="C1972" t="s">
        <v>174</v>
      </c>
      <c r="D1972" t="s">
        <v>4346</v>
      </c>
      <c r="E1972" t="s">
        <v>59</v>
      </c>
      <c r="F1972" t="b">
        <v>0</v>
      </c>
      <c r="G1972" t="s">
        <v>68</v>
      </c>
      <c r="H1972" s="1">
        <v>46044.888344907413</v>
      </c>
      <c r="I1972" t="b">
        <v>0</v>
      </c>
      <c r="J1972" t="b">
        <v>1</v>
      </c>
      <c r="K1972" t="s">
        <v>41</v>
      </c>
      <c r="L1972" t="s">
        <v>60</v>
      </c>
      <c r="M1972">
        <v>245000</v>
      </c>
      <c r="N1972"/>
      <c r="O1972" t="s">
        <v>8082</v>
      </c>
      <c r="P1972" t="s">
        <v>8083</v>
      </c>
    </row>
    <row r="1973" spans="1:16" x14ac:dyDescent="0.25">
      <c r="A1973" t="s">
        <v>3</v>
      </c>
      <c r="B1973" t="s">
        <v>2264</v>
      </c>
      <c r="C1973" t="s">
        <v>2605</v>
      </c>
      <c r="D1973" t="s">
        <v>4526</v>
      </c>
      <c r="E1973" t="s">
        <v>132</v>
      </c>
      <c r="F1973" t="b">
        <v>0</v>
      </c>
      <c r="G1973" t="s">
        <v>65</v>
      </c>
      <c r="H1973" s="1">
        <v>46044.916828703703</v>
      </c>
      <c r="I1973" t="b">
        <v>0</v>
      </c>
      <c r="J1973" t="b">
        <v>0</v>
      </c>
      <c r="K1973" t="s">
        <v>41</v>
      </c>
      <c r="L1973" t="s">
        <v>74</v>
      </c>
      <c r="M1973"/>
      <c r="N1973">
        <v>53</v>
      </c>
      <c r="O1973" t="s">
        <v>4707</v>
      </c>
    </row>
    <row r="1974" spans="1:16" x14ac:dyDescent="0.25">
      <c r="A1974" t="s">
        <v>2</v>
      </c>
      <c r="B1974" t="s">
        <v>986</v>
      </c>
      <c r="C1974" t="s">
        <v>743</v>
      </c>
      <c r="D1974" t="s">
        <v>4526</v>
      </c>
      <c r="E1974" t="s">
        <v>59</v>
      </c>
      <c r="F1974" t="b">
        <v>0</v>
      </c>
      <c r="G1974" t="s">
        <v>77</v>
      </c>
      <c r="H1974" s="1">
        <v>46044.928715277783</v>
      </c>
      <c r="I1974" t="b">
        <v>0</v>
      </c>
      <c r="J1974" t="b">
        <v>1</v>
      </c>
      <c r="K1974" t="s">
        <v>41</v>
      </c>
      <c r="L1974" t="s">
        <v>60</v>
      </c>
      <c r="M1974">
        <v>209500</v>
      </c>
      <c r="N1974"/>
      <c r="O1974" t="s">
        <v>250</v>
      </c>
    </row>
    <row r="1975" spans="1:16" x14ac:dyDescent="0.25">
      <c r="A1975" t="s">
        <v>1</v>
      </c>
      <c r="B1975" t="s">
        <v>8084</v>
      </c>
      <c r="C1975" t="s">
        <v>598</v>
      </c>
      <c r="D1975" t="s">
        <v>4526</v>
      </c>
      <c r="E1975" t="s">
        <v>88</v>
      </c>
      <c r="F1975" t="b">
        <v>0</v>
      </c>
      <c r="G1975" t="s">
        <v>65</v>
      </c>
      <c r="H1975" s="1">
        <v>46044.929293981477</v>
      </c>
      <c r="I1975" t="b">
        <v>0</v>
      </c>
      <c r="J1975" t="b">
        <v>0</v>
      </c>
      <c r="K1975" t="s">
        <v>41</v>
      </c>
      <c r="L1975" t="s">
        <v>74</v>
      </c>
      <c r="M1975"/>
      <c r="N1975">
        <v>65</v>
      </c>
      <c r="O1975" t="s">
        <v>8085</v>
      </c>
      <c r="P1975" t="s">
        <v>152</v>
      </c>
    </row>
    <row r="1976" spans="1:16" x14ac:dyDescent="0.25">
      <c r="A1976" t="s">
        <v>1</v>
      </c>
      <c r="B1976" t="s">
        <v>8086</v>
      </c>
      <c r="C1976" t="s">
        <v>695</v>
      </c>
      <c r="D1976" t="s">
        <v>4346</v>
      </c>
      <c r="E1976" t="s">
        <v>59</v>
      </c>
      <c r="F1976" t="b">
        <v>0</v>
      </c>
      <c r="G1976" t="s">
        <v>77</v>
      </c>
      <c r="H1976" s="1">
        <v>46044.929594907408</v>
      </c>
      <c r="I1976" t="b">
        <v>1</v>
      </c>
      <c r="J1976" t="b">
        <v>1</v>
      </c>
      <c r="K1976" t="s">
        <v>41</v>
      </c>
      <c r="L1976" t="s">
        <v>60</v>
      </c>
      <c r="M1976">
        <v>155500</v>
      </c>
      <c r="N1976"/>
      <c r="O1976" t="s">
        <v>8087</v>
      </c>
      <c r="P1976" t="s">
        <v>8088</v>
      </c>
    </row>
    <row r="1977" spans="1:16" x14ac:dyDescent="0.25">
      <c r="A1977" t="s">
        <v>0</v>
      </c>
      <c r="B1977" t="s">
        <v>8089</v>
      </c>
      <c r="C1977" t="s">
        <v>758</v>
      </c>
      <c r="D1977" t="s">
        <v>2360</v>
      </c>
      <c r="E1977" t="s">
        <v>59</v>
      </c>
      <c r="F1977" t="b">
        <v>0</v>
      </c>
      <c r="G1977" t="s">
        <v>68</v>
      </c>
      <c r="H1977" s="1">
        <v>46044.929988425924</v>
      </c>
      <c r="I1977" t="b">
        <v>1</v>
      </c>
      <c r="J1977" t="b">
        <v>1</v>
      </c>
      <c r="K1977" t="s">
        <v>41</v>
      </c>
      <c r="L1977" t="s">
        <v>60</v>
      </c>
      <c r="M1977">
        <v>448000</v>
      </c>
      <c r="N1977"/>
      <c r="O1977" t="s">
        <v>827</v>
      </c>
      <c r="P1977" t="s">
        <v>8090</v>
      </c>
    </row>
    <row r="1978" spans="1:16" x14ac:dyDescent="0.25">
      <c r="A1978" t="s">
        <v>0</v>
      </c>
      <c r="B1978" t="s">
        <v>8091</v>
      </c>
      <c r="C1978" t="s">
        <v>1691</v>
      </c>
      <c r="D1978" t="s">
        <v>4346</v>
      </c>
      <c r="E1978" t="s">
        <v>59</v>
      </c>
      <c r="F1978" t="b">
        <v>0</v>
      </c>
      <c r="G1978" t="s">
        <v>63</v>
      </c>
      <c r="H1978" s="1">
        <v>46044.938067129631</v>
      </c>
      <c r="I1978" t="b">
        <v>1</v>
      </c>
      <c r="J1978" t="b">
        <v>1</v>
      </c>
      <c r="K1978" t="s">
        <v>41</v>
      </c>
      <c r="L1978" t="s">
        <v>60</v>
      </c>
      <c r="M1978">
        <v>62500</v>
      </c>
      <c r="N1978"/>
      <c r="O1978" t="s">
        <v>8092</v>
      </c>
      <c r="P1978" t="s">
        <v>5022</v>
      </c>
    </row>
    <row r="1979" spans="1:16" x14ac:dyDescent="0.25">
      <c r="A1979" t="s">
        <v>4</v>
      </c>
      <c r="B1979" t="s">
        <v>8093</v>
      </c>
      <c r="C1979" t="s">
        <v>758</v>
      </c>
      <c r="D1979" t="s">
        <v>2360</v>
      </c>
      <c r="E1979" t="s">
        <v>59</v>
      </c>
      <c r="F1979" t="b">
        <v>0</v>
      </c>
      <c r="G1979" t="s">
        <v>63</v>
      </c>
      <c r="H1979" s="1">
        <v>46044.938414351847</v>
      </c>
      <c r="I1979" t="b">
        <v>1</v>
      </c>
      <c r="J1979" t="b">
        <v>1</v>
      </c>
      <c r="K1979" t="s">
        <v>41</v>
      </c>
      <c r="L1979" t="s">
        <v>60</v>
      </c>
      <c r="M1979">
        <v>473000</v>
      </c>
      <c r="N1979"/>
      <c r="O1979" t="s">
        <v>827</v>
      </c>
      <c r="P1979" t="s">
        <v>8094</v>
      </c>
    </row>
    <row r="1980" spans="1:16" x14ac:dyDescent="0.25">
      <c r="A1980" t="s">
        <v>2</v>
      </c>
      <c r="B1980" t="s">
        <v>1252</v>
      </c>
      <c r="C1980" t="s">
        <v>172</v>
      </c>
      <c r="D1980" t="s">
        <v>4526</v>
      </c>
      <c r="E1980" t="s">
        <v>59</v>
      </c>
      <c r="F1980" t="b">
        <v>0</v>
      </c>
      <c r="G1980" t="s">
        <v>68</v>
      </c>
      <c r="H1980" s="1">
        <v>46044.958912037036</v>
      </c>
      <c r="I1980" t="b">
        <v>0</v>
      </c>
      <c r="J1980" t="b">
        <v>1</v>
      </c>
      <c r="K1980" t="s">
        <v>41</v>
      </c>
      <c r="L1980" t="s">
        <v>60</v>
      </c>
      <c r="M1980">
        <v>117500</v>
      </c>
      <c r="N1980"/>
      <c r="O1980" t="s">
        <v>8095</v>
      </c>
      <c r="P1980" t="s">
        <v>1181</v>
      </c>
    </row>
    <row r="1981" spans="1:16" x14ac:dyDescent="0.25">
      <c r="A1981" t="s">
        <v>6</v>
      </c>
      <c r="B1981" t="s">
        <v>8096</v>
      </c>
      <c r="C1981" t="s">
        <v>8097</v>
      </c>
      <c r="D1981" t="s">
        <v>6200</v>
      </c>
      <c r="E1981" t="s">
        <v>59</v>
      </c>
      <c r="F1981" t="b">
        <v>0</v>
      </c>
      <c r="G1981" t="s">
        <v>20</v>
      </c>
      <c r="H1981" s="1">
        <v>46044.979444444441</v>
      </c>
      <c r="I1981" t="b">
        <v>0</v>
      </c>
      <c r="J1981" t="b">
        <v>0</v>
      </c>
      <c r="K1981" t="s">
        <v>20</v>
      </c>
      <c r="L1981" t="s">
        <v>60</v>
      </c>
      <c r="M1981">
        <v>74999.5</v>
      </c>
      <c r="N1981"/>
      <c r="O1981" t="s">
        <v>108</v>
      </c>
      <c r="P1981" t="s">
        <v>310</v>
      </c>
    </row>
    <row r="1982" spans="1:16" x14ac:dyDescent="0.25">
      <c r="A1982" t="s">
        <v>0</v>
      </c>
      <c r="B1982" t="s">
        <v>8098</v>
      </c>
      <c r="C1982" t="s">
        <v>86</v>
      </c>
      <c r="D1982" t="s">
        <v>4346</v>
      </c>
      <c r="E1982" t="s">
        <v>59</v>
      </c>
      <c r="F1982" t="b">
        <v>0</v>
      </c>
      <c r="G1982" t="s">
        <v>77</v>
      </c>
      <c r="H1982" s="1">
        <v>46045.000300925924</v>
      </c>
      <c r="I1982" t="b">
        <v>0</v>
      </c>
      <c r="J1982" t="b">
        <v>1</v>
      </c>
      <c r="K1982" t="s">
        <v>41</v>
      </c>
      <c r="L1982" t="s">
        <v>60</v>
      </c>
      <c r="M1982">
        <v>115510</v>
      </c>
      <c r="N1982"/>
      <c r="O1982" t="s">
        <v>4054</v>
      </c>
      <c r="P1982" t="s">
        <v>8099</v>
      </c>
    </row>
    <row r="1983" spans="1:16" x14ac:dyDescent="0.25">
      <c r="A1983" t="s">
        <v>2</v>
      </c>
      <c r="B1983" t="s">
        <v>8100</v>
      </c>
      <c r="C1983" t="s">
        <v>304</v>
      </c>
      <c r="D1983" t="s">
        <v>3173</v>
      </c>
      <c r="E1983" t="s">
        <v>232</v>
      </c>
      <c r="F1983" t="b">
        <v>0</v>
      </c>
      <c r="G1983" t="s">
        <v>77</v>
      </c>
      <c r="H1983" s="1">
        <v>46045.012048611112</v>
      </c>
      <c r="I1983" t="b">
        <v>1</v>
      </c>
      <c r="J1983" t="b">
        <v>0</v>
      </c>
      <c r="K1983" t="s">
        <v>41</v>
      </c>
      <c r="L1983" t="s">
        <v>60</v>
      </c>
      <c r="M1983">
        <v>109500</v>
      </c>
      <c r="N1983"/>
      <c r="O1983" t="s">
        <v>371</v>
      </c>
      <c r="P1983" t="s">
        <v>2284</v>
      </c>
    </row>
    <row r="1984" spans="1:16" x14ac:dyDescent="0.25">
      <c r="A1984" t="s">
        <v>0</v>
      </c>
      <c r="B1984" t="s">
        <v>8101</v>
      </c>
      <c r="C1984" t="s">
        <v>382</v>
      </c>
      <c r="D1984" t="s">
        <v>4587</v>
      </c>
      <c r="E1984" t="s">
        <v>59</v>
      </c>
      <c r="F1984" t="b">
        <v>0</v>
      </c>
      <c r="G1984" t="s">
        <v>77</v>
      </c>
      <c r="H1984" s="1">
        <v>46045.012060185189</v>
      </c>
      <c r="I1984" t="b">
        <v>0</v>
      </c>
      <c r="J1984" t="b">
        <v>1</v>
      </c>
      <c r="K1984" t="s">
        <v>41</v>
      </c>
      <c r="L1984" t="s">
        <v>60</v>
      </c>
      <c r="M1984">
        <v>90000</v>
      </c>
      <c r="N1984"/>
      <c r="O1984" t="s">
        <v>8102</v>
      </c>
      <c r="P1984" t="s">
        <v>8103</v>
      </c>
    </row>
    <row r="1985" spans="1:16" x14ac:dyDescent="0.25">
      <c r="A1985" t="s">
        <v>1</v>
      </c>
      <c r="B1985" t="s">
        <v>1</v>
      </c>
      <c r="C1985" t="s">
        <v>8104</v>
      </c>
      <c r="D1985" t="s">
        <v>7397</v>
      </c>
      <c r="E1985" t="s">
        <v>88</v>
      </c>
      <c r="F1985" t="b">
        <v>0</v>
      </c>
      <c r="G1985" t="s">
        <v>68</v>
      </c>
      <c r="H1985" s="1">
        <v>46045.013356481482</v>
      </c>
      <c r="I1985" t="b">
        <v>1</v>
      </c>
      <c r="J1985" t="b">
        <v>1</v>
      </c>
      <c r="K1985" t="s">
        <v>41</v>
      </c>
      <c r="L1985" t="s">
        <v>74</v>
      </c>
      <c r="M1985"/>
      <c r="N1985">
        <v>67.5</v>
      </c>
      <c r="O1985" t="s">
        <v>299</v>
      </c>
      <c r="P1985" t="s">
        <v>2288</v>
      </c>
    </row>
    <row r="1986" spans="1:16" x14ac:dyDescent="0.25">
      <c r="A1986" t="s">
        <v>1</v>
      </c>
      <c r="B1986" t="s">
        <v>7965</v>
      </c>
      <c r="C1986" t="s">
        <v>8105</v>
      </c>
      <c r="D1986" t="s">
        <v>6200</v>
      </c>
      <c r="E1986" t="s">
        <v>59</v>
      </c>
      <c r="F1986" t="b">
        <v>0</v>
      </c>
      <c r="G1986" t="s">
        <v>89</v>
      </c>
      <c r="H1986" s="1">
        <v>46045.013726851852</v>
      </c>
      <c r="I1986" t="b">
        <v>1</v>
      </c>
      <c r="J1986" t="b">
        <v>1</v>
      </c>
      <c r="K1986" t="s">
        <v>41</v>
      </c>
      <c r="L1986" t="s">
        <v>60</v>
      </c>
      <c r="M1986">
        <v>108267</v>
      </c>
      <c r="N1986"/>
      <c r="O1986" t="s">
        <v>8106</v>
      </c>
      <c r="P1986" t="s">
        <v>7966</v>
      </c>
    </row>
    <row r="1987" spans="1:16" x14ac:dyDescent="0.25">
      <c r="A1987" t="s">
        <v>0</v>
      </c>
      <c r="B1987" t="s">
        <v>8107</v>
      </c>
      <c r="C1987" t="s">
        <v>76</v>
      </c>
      <c r="D1987" t="s">
        <v>584</v>
      </c>
      <c r="E1987" t="s">
        <v>72</v>
      </c>
      <c r="F1987" t="b">
        <v>1</v>
      </c>
      <c r="G1987" t="s">
        <v>19</v>
      </c>
      <c r="H1987" s="1">
        <v>46045.014444444438</v>
      </c>
      <c r="I1987" t="b">
        <v>1</v>
      </c>
      <c r="J1987" t="b">
        <v>0</v>
      </c>
      <c r="K1987" t="s">
        <v>19</v>
      </c>
      <c r="L1987" t="s">
        <v>74</v>
      </c>
      <c r="M1987"/>
      <c r="N1987">
        <v>25</v>
      </c>
      <c r="O1987" t="s">
        <v>584</v>
      </c>
      <c r="P1987" t="s">
        <v>8108</v>
      </c>
    </row>
    <row r="1988" spans="1:16" x14ac:dyDescent="0.25">
      <c r="A1988" t="s">
        <v>7</v>
      </c>
      <c r="B1988" t="s">
        <v>7</v>
      </c>
      <c r="C1988" t="s">
        <v>8109</v>
      </c>
      <c r="D1988" t="s">
        <v>4652</v>
      </c>
      <c r="E1988" t="s">
        <v>72</v>
      </c>
      <c r="F1988" t="b">
        <v>0</v>
      </c>
      <c r="G1988" t="s">
        <v>40</v>
      </c>
      <c r="H1988" s="1">
        <v>46045.016435185193</v>
      </c>
      <c r="I1988" t="b">
        <v>1</v>
      </c>
      <c r="J1988" t="b">
        <v>0</v>
      </c>
      <c r="K1988" t="s">
        <v>40</v>
      </c>
      <c r="L1988" t="s">
        <v>60</v>
      </c>
      <c r="M1988">
        <v>29204.5</v>
      </c>
      <c r="N1988"/>
      <c r="O1988" t="s">
        <v>8110</v>
      </c>
      <c r="P1988" t="s">
        <v>4575</v>
      </c>
    </row>
    <row r="1989" spans="1:16" x14ac:dyDescent="0.25">
      <c r="A1989" t="s">
        <v>6</v>
      </c>
      <c r="B1989" t="s">
        <v>8111</v>
      </c>
      <c r="C1989" t="s">
        <v>76</v>
      </c>
      <c r="D1989" t="s">
        <v>5790</v>
      </c>
      <c r="E1989" t="s">
        <v>59</v>
      </c>
      <c r="F1989" t="b">
        <v>1</v>
      </c>
      <c r="G1989" t="s">
        <v>13</v>
      </c>
      <c r="H1989" s="1">
        <v>46045.017754629633</v>
      </c>
      <c r="I1989" t="b">
        <v>1</v>
      </c>
      <c r="J1989" t="b">
        <v>0</v>
      </c>
      <c r="K1989" t="s">
        <v>13</v>
      </c>
      <c r="L1989" t="s">
        <v>60</v>
      </c>
      <c r="M1989">
        <v>148000</v>
      </c>
      <c r="N1989"/>
      <c r="O1989" t="s">
        <v>4009</v>
      </c>
    </row>
    <row r="1990" spans="1:16" x14ac:dyDescent="0.25">
      <c r="A1990" t="s">
        <v>7</v>
      </c>
      <c r="B1990" t="s">
        <v>8112</v>
      </c>
      <c r="C1990" t="s">
        <v>612</v>
      </c>
      <c r="D1990" t="s">
        <v>2360</v>
      </c>
      <c r="E1990" t="s">
        <v>59</v>
      </c>
      <c r="F1990" t="b">
        <v>0</v>
      </c>
      <c r="G1990" t="s">
        <v>73</v>
      </c>
      <c r="H1990" s="1">
        <v>46045.042094907411</v>
      </c>
      <c r="I1990" t="b">
        <v>0</v>
      </c>
      <c r="J1990" t="b">
        <v>1</v>
      </c>
      <c r="K1990" t="s">
        <v>41</v>
      </c>
      <c r="L1990" t="s">
        <v>60</v>
      </c>
      <c r="M1990">
        <v>136000</v>
      </c>
      <c r="N1990"/>
      <c r="O1990" t="s">
        <v>3901</v>
      </c>
      <c r="P1990" t="s">
        <v>8113</v>
      </c>
    </row>
    <row r="1991" spans="1:16" x14ac:dyDescent="0.25">
      <c r="A1991" t="s">
        <v>1</v>
      </c>
      <c r="B1991" t="s">
        <v>8114</v>
      </c>
      <c r="C1991" t="s">
        <v>76</v>
      </c>
      <c r="D1991" t="s">
        <v>4630</v>
      </c>
      <c r="E1991" t="s">
        <v>59</v>
      </c>
      <c r="F1991" t="b">
        <v>1</v>
      </c>
      <c r="G1991" t="s">
        <v>68</v>
      </c>
      <c r="H1991" s="1">
        <v>46045.096574074072</v>
      </c>
      <c r="I1991" t="b">
        <v>1</v>
      </c>
      <c r="J1991" t="b">
        <v>1</v>
      </c>
      <c r="K1991" t="s">
        <v>41</v>
      </c>
      <c r="L1991" t="s">
        <v>60</v>
      </c>
      <c r="M1991">
        <v>132500</v>
      </c>
      <c r="N1991"/>
      <c r="O1991" t="s">
        <v>2610</v>
      </c>
      <c r="P1991" t="s">
        <v>8115</v>
      </c>
    </row>
    <row r="1992" spans="1:16" x14ac:dyDescent="0.25">
      <c r="A1992" t="s">
        <v>0</v>
      </c>
      <c r="B1992" t="s">
        <v>8116</v>
      </c>
      <c r="C1992" t="s">
        <v>811</v>
      </c>
      <c r="D1992" t="s">
        <v>4526</v>
      </c>
      <c r="E1992" t="s">
        <v>59</v>
      </c>
      <c r="F1992" t="b">
        <v>0</v>
      </c>
      <c r="G1992" t="s">
        <v>77</v>
      </c>
      <c r="H1992" s="1">
        <v>46045.125300925924</v>
      </c>
      <c r="I1992" t="b">
        <v>0</v>
      </c>
      <c r="J1992" t="b">
        <v>1</v>
      </c>
      <c r="K1992" t="s">
        <v>41</v>
      </c>
      <c r="L1992" t="s">
        <v>60</v>
      </c>
      <c r="M1992">
        <v>116750</v>
      </c>
      <c r="N1992"/>
      <c r="O1992" t="s">
        <v>4421</v>
      </c>
      <c r="P1992" t="s">
        <v>310</v>
      </c>
    </row>
    <row r="1993" spans="1:16" x14ac:dyDescent="0.25">
      <c r="A1993" t="s">
        <v>9</v>
      </c>
      <c r="B1993" t="s">
        <v>8117</v>
      </c>
      <c r="C1993" t="s">
        <v>2956</v>
      </c>
      <c r="D1993" t="s">
        <v>2360</v>
      </c>
      <c r="E1993" t="s">
        <v>132</v>
      </c>
      <c r="F1993" t="b">
        <v>0</v>
      </c>
      <c r="G1993" t="s">
        <v>63</v>
      </c>
      <c r="H1993" s="1">
        <v>46045.14640046296</v>
      </c>
      <c r="I1993" t="b">
        <v>0</v>
      </c>
      <c r="J1993" t="b">
        <v>0</v>
      </c>
      <c r="K1993" t="s">
        <v>41</v>
      </c>
      <c r="L1993" t="s">
        <v>60</v>
      </c>
      <c r="M1993">
        <v>86000</v>
      </c>
      <c r="N1993"/>
      <c r="O1993" t="s">
        <v>226</v>
      </c>
      <c r="P1993" t="s">
        <v>219</v>
      </c>
    </row>
    <row r="1994" spans="1:16" x14ac:dyDescent="0.25">
      <c r="A1994" t="s">
        <v>2</v>
      </c>
      <c r="B1994" t="s">
        <v>8118</v>
      </c>
      <c r="C1994" t="s">
        <v>19</v>
      </c>
      <c r="D1994" t="s">
        <v>4595</v>
      </c>
      <c r="F1994" t="b">
        <v>0</v>
      </c>
      <c r="G1994" t="s">
        <v>19</v>
      </c>
      <c r="H1994" s="1">
        <v>46045.181168981479</v>
      </c>
      <c r="I1994" t="b">
        <v>0</v>
      </c>
      <c r="J1994" t="b">
        <v>0</v>
      </c>
      <c r="K1994" t="s">
        <v>19</v>
      </c>
      <c r="L1994" t="s">
        <v>74</v>
      </c>
      <c r="M1994"/>
      <c r="N1994">
        <v>32.5</v>
      </c>
      <c r="O1994" t="s">
        <v>4596</v>
      </c>
    </row>
    <row r="1995" spans="1:16" x14ac:dyDescent="0.25">
      <c r="A1995" t="s">
        <v>8</v>
      </c>
      <c r="B1995" t="s">
        <v>8119</v>
      </c>
      <c r="C1995" t="s">
        <v>454</v>
      </c>
      <c r="D1995" t="s">
        <v>4526</v>
      </c>
      <c r="E1995" t="s">
        <v>59</v>
      </c>
      <c r="F1995" t="b">
        <v>0</v>
      </c>
      <c r="G1995" t="s">
        <v>73</v>
      </c>
      <c r="H1995" s="1">
        <v>46045.293657407397</v>
      </c>
      <c r="I1995" t="b">
        <v>1</v>
      </c>
      <c r="J1995" t="b">
        <v>0</v>
      </c>
      <c r="K1995" t="s">
        <v>41</v>
      </c>
      <c r="L1995" t="s">
        <v>74</v>
      </c>
      <c r="M1995"/>
      <c r="N1995">
        <v>68</v>
      </c>
      <c r="O1995" t="s">
        <v>4743</v>
      </c>
      <c r="P1995" t="s">
        <v>8120</v>
      </c>
    </row>
    <row r="1996" spans="1:16" x14ac:dyDescent="0.25">
      <c r="A1996" t="s">
        <v>3</v>
      </c>
      <c r="B1996" t="s">
        <v>8121</v>
      </c>
      <c r="C1996" t="s">
        <v>3252</v>
      </c>
      <c r="D1996" t="s">
        <v>4630</v>
      </c>
      <c r="E1996" t="s">
        <v>59</v>
      </c>
      <c r="F1996" t="b">
        <v>0</v>
      </c>
      <c r="G1996" t="s">
        <v>73</v>
      </c>
      <c r="H1996" s="1">
        <v>46045.333680555559</v>
      </c>
      <c r="I1996" t="b">
        <v>0</v>
      </c>
      <c r="J1996" t="b">
        <v>0</v>
      </c>
      <c r="K1996" t="s">
        <v>41</v>
      </c>
      <c r="L1996" t="s">
        <v>60</v>
      </c>
      <c r="M1996">
        <v>135000</v>
      </c>
      <c r="N1996"/>
      <c r="O1996" t="s">
        <v>3350</v>
      </c>
      <c r="P1996" t="s">
        <v>8122</v>
      </c>
    </row>
    <row r="1997" spans="1:16" x14ac:dyDescent="0.25">
      <c r="A1997" t="s">
        <v>2</v>
      </c>
      <c r="B1997" t="s">
        <v>8123</v>
      </c>
      <c r="C1997" t="s">
        <v>1375</v>
      </c>
      <c r="D1997" t="s">
        <v>2360</v>
      </c>
      <c r="E1997" t="s">
        <v>59</v>
      </c>
      <c r="F1997" t="b">
        <v>0</v>
      </c>
      <c r="G1997" t="s">
        <v>68</v>
      </c>
      <c r="H1997" s="1">
        <v>46045.334421296298</v>
      </c>
      <c r="I1997" t="b">
        <v>0</v>
      </c>
      <c r="J1997" t="b">
        <v>1</v>
      </c>
      <c r="K1997" t="s">
        <v>41</v>
      </c>
      <c r="L1997" t="s">
        <v>60</v>
      </c>
      <c r="M1997">
        <v>144750</v>
      </c>
      <c r="N1997"/>
      <c r="O1997" t="s">
        <v>1664</v>
      </c>
      <c r="P1997" t="s">
        <v>8124</v>
      </c>
    </row>
    <row r="1998" spans="1:16" x14ac:dyDescent="0.25">
      <c r="A1998" t="s">
        <v>8</v>
      </c>
      <c r="B1998" t="s">
        <v>8125</v>
      </c>
      <c r="C1998" t="s">
        <v>76</v>
      </c>
      <c r="D1998" t="s">
        <v>4526</v>
      </c>
      <c r="E1998" t="s">
        <v>59</v>
      </c>
      <c r="F1998" t="b">
        <v>1</v>
      </c>
      <c r="G1998" t="s">
        <v>19</v>
      </c>
      <c r="H1998" s="1">
        <v>46045.337118055562</v>
      </c>
      <c r="I1998" t="b">
        <v>0</v>
      </c>
      <c r="J1998" t="b">
        <v>0</v>
      </c>
      <c r="K1998" t="s">
        <v>19</v>
      </c>
      <c r="L1998" t="s">
        <v>74</v>
      </c>
      <c r="M1998"/>
      <c r="N1998">
        <v>100</v>
      </c>
      <c r="O1998" t="s">
        <v>1732</v>
      </c>
    </row>
    <row r="1999" spans="1:16" x14ac:dyDescent="0.25">
      <c r="A1999" t="s">
        <v>1</v>
      </c>
      <c r="B1999" t="s">
        <v>8070</v>
      </c>
      <c r="C1999" t="s">
        <v>370</v>
      </c>
      <c r="D1999" t="s">
        <v>4346</v>
      </c>
      <c r="E1999" t="s">
        <v>59</v>
      </c>
      <c r="F1999" t="b">
        <v>0</v>
      </c>
      <c r="G1999" t="s">
        <v>65</v>
      </c>
      <c r="H1999" s="1">
        <v>46045.376226851848</v>
      </c>
      <c r="I1999" t="b">
        <v>1</v>
      </c>
      <c r="J1999" t="b">
        <v>1</v>
      </c>
      <c r="K1999" t="s">
        <v>41</v>
      </c>
      <c r="L1999" t="s">
        <v>60</v>
      </c>
      <c r="M1999">
        <v>244625</v>
      </c>
      <c r="N1999"/>
      <c r="O1999" t="s">
        <v>7675</v>
      </c>
      <c r="P1999" t="s">
        <v>8072</v>
      </c>
    </row>
    <row r="2000" spans="1:16" x14ac:dyDescent="0.25">
      <c r="A2000" t="s">
        <v>2</v>
      </c>
      <c r="B2000" t="s">
        <v>8126</v>
      </c>
      <c r="C2000" t="s">
        <v>4418</v>
      </c>
      <c r="D2000" t="s">
        <v>2360</v>
      </c>
      <c r="E2000" t="s">
        <v>72</v>
      </c>
      <c r="F2000" t="b">
        <v>0</v>
      </c>
      <c r="G2000" t="s">
        <v>65</v>
      </c>
      <c r="H2000" s="1">
        <v>46045.417326388888</v>
      </c>
      <c r="I2000" t="b">
        <v>0</v>
      </c>
      <c r="J2000" t="b">
        <v>1</v>
      </c>
      <c r="K2000" t="s">
        <v>41</v>
      </c>
      <c r="L2000" t="s">
        <v>60</v>
      </c>
      <c r="M2000">
        <v>198000</v>
      </c>
      <c r="N2000"/>
      <c r="O2000" t="s">
        <v>424</v>
      </c>
      <c r="P2000" t="s">
        <v>8127</v>
      </c>
    </row>
    <row r="2001" spans="1:16" x14ac:dyDescent="0.25">
      <c r="A2001" t="s">
        <v>2</v>
      </c>
      <c r="B2001" t="s">
        <v>8128</v>
      </c>
      <c r="C2001" t="s">
        <v>998</v>
      </c>
      <c r="D2001" t="s">
        <v>4847</v>
      </c>
      <c r="E2001" t="s">
        <v>59</v>
      </c>
      <c r="F2001" t="b">
        <v>0</v>
      </c>
      <c r="G2001" t="s">
        <v>65</v>
      </c>
      <c r="H2001" s="1">
        <v>46045.417337962957</v>
      </c>
      <c r="I2001" t="b">
        <v>0</v>
      </c>
      <c r="J2001" t="b">
        <v>1</v>
      </c>
      <c r="K2001" t="s">
        <v>41</v>
      </c>
      <c r="L2001" t="s">
        <v>60</v>
      </c>
      <c r="M2001">
        <v>118965</v>
      </c>
      <c r="N2001"/>
      <c r="O2001" t="s">
        <v>8129</v>
      </c>
      <c r="P2001" t="s">
        <v>8130</v>
      </c>
    </row>
    <row r="2002" spans="1:16" x14ac:dyDescent="0.25">
      <c r="A2002" t="s">
        <v>1</v>
      </c>
      <c r="B2002" t="s">
        <v>8131</v>
      </c>
      <c r="C2002" t="s">
        <v>237</v>
      </c>
      <c r="D2002" t="s">
        <v>4526</v>
      </c>
      <c r="E2002" t="s">
        <v>59</v>
      </c>
      <c r="F2002" t="b">
        <v>0</v>
      </c>
      <c r="G2002" t="s">
        <v>65</v>
      </c>
      <c r="H2002" s="1">
        <v>46045.418425925927</v>
      </c>
      <c r="I2002" t="b">
        <v>0</v>
      </c>
      <c r="J2002" t="b">
        <v>0</v>
      </c>
      <c r="K2002" t="s">
        <v>41</v>
      </c>
      <c r="L2002" t="s">
        <v>60</v>
      </c>
      <c r="M2002">
        <v>156000</v>
      </c>
      <c r="N2002"/>
      <c r="O2002" t="s">
        <v>3733</v>
      </c>
      <c r="P2002" t="s">
        <v>8132</v>
      </c>
    </row>
    <row r="2003" spans="1:16" x14ac:dyDescent="0.25">
      <c r="A2003" t="s">
        <v>0</v>
      </c>
      <c r="B2003" t="s">
        <v>0</v>
      </c>
      <c r="C2003" t="s">
        <v>8133</v>
      </c>
      <c r="D2003" t="s">
        <v>4526</v>
      </c>
      <c r="E2003" t="s">
        <v>59</v>
      </c>
      <c r="F2003" t="b">
        <v>0</v>
      </c>
      <c r="G2003" t="s">
        <v>40</v>
      </c>
      <c r="H2003" s="1">
        <v>46045.437337962961</v>
      </c>
      <c r="I2003" t="b">
        <v>0</v>
      </c>
      <c r="J2003" t="b">
        <v>0</v>
      </c>
      <c r="K2003" t="s">
        <v>40</v>
      </c>
      <c r="L2003" t="s">
        <v>60</v>
      </c>
      <c r="M2003">
        <v>36000</v>
      </c>
      <c r="N2003"/>
      <c r="O2003" t="s">
        <v>8134</v>
      </c>
      <c r="P2003" t="s">
        <v>8135</v>
      </c>
    </row>
    <row r="2004" spans="1:16" x14ac:dyDescent="0.25">
      <c r="A2004" t="s">
        <v>1</v>
      </c>
      <c r="B2004" t="s">
        <v>8136</v>
      </c>
      <c r="C2004" t="s">
        <v>971</v>
      </c>
      <c r="D2004" t="s">
        <v>4526</v>
      </c>
      <c r="E2004" t="s">
        <v>59</v>
      </c>
      <c r="F2004" t="b">
        <v>0</v>
      </c>
      <c r="G2004" t="s">
        <v>65</v>
      </c>
      <c r="H2004" s="1">
        <v>46045.460011574083</v>
      </c>
      <c r="I2004" t="b">
        <v>0</v>
      </c>
      <c r="J2004" t="b">
        <v>0</v>
      </c>
      <c r="K2004" t="s">
        <v>41</v>
      </c>
      <c r="L2004" t="s">
        <v>60</v>
      </c>
      <c r="M2004">
        <v>145000</v>
      </c>
      <c r="N2004"/>
      <c r="O2004" t="s">
        <v>1921</v>
      </c>
      <c r="P2004" t="s">
        <v>8137</v>
      </c>
    </row>
    <row r="2005" spans="1:16" x14ac:dyDescent="0.25">
      <c r="A2005" t="s">
        <v>1</v>
      </c>
      <c r="B2005" t="s">
        <v>8138</v>
      </c>
      <c r="C2005" t="s">
        <v>930</v>
      </c>
      <c r="D2005" t="s">
        <v>4526</v>
      </c>
      <c r="E2005" t="s">
        <v>59</v>
      </c>
      <c r="F2005" t="b">
        <v>0</v>
      </c>
      <c r="G2005" t="s">
        <v>19</v>
      </c>
      <c r="H2005" s="1">
        <v>46045.462187500001</v>
      </c>
      <c r="I2005" t="b">
        <v>0</v>
      </c>
      <c r="J2005" t="b">
        <v>0</v>
      </c>
      <c r="K2005" t="s">
        <v>19</v>
      </c>
      <c r="L2005" t="s">
        <v>60</v>
      </c>
      <c r="M2005">
        <v>2500000</v>
      </c>
      <c r="N2005"/>
      <c r="O2005" t="s">
        <v>8139</v>
      </c>
      <c r="P2005" t="s">
        <v>8140</v>
      </c>
    </row>
    <row r="2006" spans="1:16" x14ac:dyDescent="0.25">
      <c r="A2006" t="s">
        <v>2</v>
      </c>
      <c r="B2006" t="s">
        <v>8141</v>
      </c>
      <c r="C2006" t="s">
        <v>6744</v>
      </c>
      <c r="D2006" t="s">
        <v>8142</v>
      </c>
      <c r="E2006" t="s">
        <v>59</v>
      </c>
      <c r="F2006" t="b">
        <v>0</v>
      </c>
      <c r="G2006" t="s">
        <v>40</v>
      </c>
      <c r="H2006" s="1">
        <v>46045.479085648149</v>
      </c>
      <c r="I2006" t="b">
        <v>1</v>
      </c>
      <c r="J2006" t="b">
        <v>0</v>
      </c>
      <c r="K2006" t="s">
        <v>40</v>
      </c>
      <c r="L2006" t="s">
        <v>60</v>
      </c>
      <c r="M2006">
        <v>25000</v>
      </c>
      <c r="N2006"/>
      <c r="O2006" t="s">
        <v>8143</v>
      </c>
      <c r="P2006" t="s">
        <v>208</v>
      </c>
    </row>
    <row r="2007" spans="1:16" x14ac:dyDescent="0.25">
      <c r="A2007" t="s">
        <v>8</v>
      </c>
      <c r="B2007" t="s">
        <v>8144</v>
      </c>
      <c r="C2007" t="s">
        <v>40</v>
      </c>
      <c r="D2007" t="s">
        <v>4526</v>
      </c>
      <c r="E2007" t="s">
        <v>59</v>
      </c>
      <c r="F2007" t="b">
        <v>0</v>
      </c>
      <c r="G2007" t="s">
        <v>40</v>
      </c>
      <c r="H2007" s="1">
        <v>46045.479097222233</v>
      </c>
      <c r="I2007" t="b">
        <v>0</v>
      </c>
      <c r="J2007" t="b">
        <v>0</v>
      </c>
      <c r="K2007" t="s">
        <v>40</v>
      </c>
      <c r="L2007" t="s">
        <v>60</v>
      </c>
      <c r="M2007">
        <v>130000</v>
      </c>
      <c r="N2007"/>
      <c r="O2007" t="s">
        <v>8145</v>
      </c>
      <c r="P2007" t="s">
        <v>208</v>
      </c>
    </row>
    <row r="2008" spans="1:16" x14ac:dyDescent="0.25">
      <c r="A2008" t="s">
        <v>1</v>
      </c>
      <c r="B2008" t="s">
        <v>1</v>
      </c>
      <c r="C2008" t="s">
        <v>8146</v>
      </c>
      <c r="D2008" t="s">
        <v>4599</v>
      </c>
      <c r="E2008" t="s">
        <v>59</v>
      </c>
      <c r="F2008" t="b">
        <v>0</v>
      </c>
      <c r="G2008" t="s">
        <v>40</v>
      </c>
      <c r="H2008" s="1">
        <v>46045.479143518518</v>
      </c>
      <c r="I2008" t="b">
        <v>1</v>
      </c>
      <c r="J2008" t="b">
        <v>0</v>
      </c>
      <c r="K2008" t="s">
        <v>40</v>
      </c>
      <c r="L2008" t="s">
        <v>60</v>
      </c>
      <c r="M2008">
        <v>45000</v>
      </c>
      <c r="N2008"/>
      <c r="O2008" t="s">
        <v>8147</v>
      </c>
      <c r="P2008" t="s">
        <v>8148</v>
      </c>
    </row>
    <row r="2009" spans="1:16" x14ac:dyDescent="0.25">
      <c r="A2009" t="s">
        <v>1</v>
      </c>
      <c r="B2009" t="s">
        <v>6093</v>
      </c>
      <c r="C2009" t="s">
        <v>913</v>
      </c>
      <c r="D2009" t="s">
        <v>4526</v>
      </c>
      <c r="E2009" t="s">
        <v>59</v>
      </c>
      <c r="F2009" t="b">
        <v>0</v>
      </c>
      <c r="G2009" t="s">
        <v>20</v>
      </c>
      <c r="H2009" s="1">
        <v>46045.482847222222</v>
      </c>
      <c r="I2009" t="b">
        <v>0</v>
      </c>
      <c r="J2009" t="b">
        <v>0</v>
      </c>
      <c r="K2009" t="s">
        <v>20</v>
      </c>
      <c r="L2009" t="s">
        <v>60</v>
      </c>
      <c r="M2009">
        <v>67500</v>
      </c>
      <c r="N2009"/>
      <c r="O2009" t="s">
        <v>8149</v>
      </c>
      <c r="P2009" t="s">
        <v>7814</v>
      </c>
    </row>
    <row r="2010" spans="1:16" x14ac:dyDescent="0.25">
      <c r="A2010" t="s">
        <v>1</v>
      </c>
      <c r="B2010" t="s">
        <v>3138</v>
      </c>
      <c r="C2010" t="s">
        <v>8150</v>
      </c>
      <c r="D2010" t="s">
        <v>4587</v>
      </c>
      <c r="E2010" t="s">
        <v>59</v>
      </c>
      <c r="F2010" t="b">
        <v>0</v>
      </c>
      <c r="G2010" t="s">
        <v>63</v>
      </c>
      <c r="H2010" s="1">
        <v>46045.48300925926</v>
      </c>
      <c r="I2010" t="b">
        <v>1</v>
      </c>
      <c r="J2010" t="b">
        <v>0</v>
      </c>
      <c r="K2010" t="s">
        <v>41</v>
      </c>
      <c r="L2010" t="s">
        <v>60</v>
      </c>
      <c r="M2010">
        <v>130000</v>
      </c>
      <c r="N2010"/>
      <c r="O2010" t="s">
        <v>1658</v>
      </c>
      <c r="P2010" t="s">
        <v>8151</v>
      </c>
    </row>
    <row r="2011" spans="1:16" x14ac:dyDescent="0.25">
      <c r="A2011" t="s">
        <v>0</v>
      </c>
      <c r="B2011" t="s">
        <v>8152</v>
      </c>
      <c r="C2011" t="s">
        <v>4963</v>
      </c>
      <c r="D2011" t="s">
        <v>4531</v>
      </c>
      <c r="E2011" t="s">
        <v>59</v>
      </c>
      <c r="F2011" t="b">
        <v>0</v>
      </c>
      <c r="G2011" t="s">
        <v>4963</v>
      </c>
      <c r="H2011" s="1">
        <v>46045.48578703704</v>
      </c>
      <c r="I2011" t="b">
        <v>0</v>
      </c>
      <c r="J2011" t="b">
        <v>0</v>
      </c>
      <c r="K2011" t="s">
        <v>4963</v>
      </c>
      <c r="L2011" t="s">
        <v>60</v>
      </c>
      <c r="M2011">
        <v>23070</v>
      </c>
      <c r="N2011"/>
      <c r="O2011" t="s">
        <v>8153</v>
      </c>
      <c r="P2011" t="s">
        <v>1738</v>
      </c>
    </row>
    <row r="2012" spans="1:16" x14ac:dyDescent="0.25">
      <c r="A2012" t="s">
        <v>6</v>
      </c>
      <c r="B2012" t="s">
        <v>4726</v>
      </c>
      <c r="C2012" t="s">
        <v>246</v>
      </c>
      <c r="D2012" t="s">
        <v>4526</v>
      </c>
      <c r="E2012" t="s">
        <v>59</v>
      </c>
      <c r="F2012" t="b">
        <v>0</v>
      </c>
      <c r="G2012" t="s">
        <v>65</v>
      </c>
      <c r="H2012" s="1">
        <v>46045.500787037039</v>
      </c>
      <c r="I2012" t="b">
        <v>0</v>
      </c>
      <c r="J2012" t="b">
        <v>1</v>
      </c>
      <c r="K2012" t="s">
        <v>41</v>
      </c>
      <c r="L2012" t="s">
        <v>60</v>
      </c>
      <c r="M2012">
        <v>170000</v>
      </c>
      <c r="N2012"/>
      <c r="O2012" t="s">
        <v>902</v>
      </c>
      <c r="P2012" t="s">
        <v>85</v>
      </c>
    </row>
    <row r="2013" spans="1:16" x14ac:dyDescent="0.25">
      <c r="A2013" t="s">
        <v>2</v>
      </c>
      <c r="B2013" t="s">
        <v>4727</v>
      </c>
      <c r="C2013" t="s">
        <v>246</v>
      </c>
      <c r="D2013" t="s">
        <v>4526</v>
      </c>
      <c r="E2013" t="s">
        <v>59</v>
      </c>
      <c r="F2013" t="b">
        <v>0</v>
      </c>
      <c r="G2013" t="s">
        <v>65</v>
      </c>
      <c r="H2013" s="1">
        <v>46045.500787037039</v>
      </c>
      <c r="I2013" t="b">
        <v>0</v>
      </c>
      <c r="J2013" t="b">
        <v>1</v>
      </c>
      <c r="K2013" t="s">
        <v>41</v>
      </c>
      <c r="L2013" t="s">
        <v>60</v>
      </c>
      <c r="M2013">
        <v>211000</v>
      </c>
      <c r="N2013"/>
      <c r="O2013" t="s">
        <v>902</v>
      </c>
      <c r="P2013" t="s">
        <v>85</v>
      </c>
    </row>
    <row r="2014" spans="1:16" x14ac:dyDescent="0.25">
      <c r="A2014" t="s">
        <v>6</v>
      </c>
      <c r="B2014" t="s">
        <v>8154</v>
      </c>
      <c r="C2014" t="s">
        <v>81</v>
      </c>
      <c r="D2014" t="s">
        <v>4562</v>
      </c>
      <c r="E2014" t="s">
        <v>59</v>
      </c>
      <c r="F2014" t="b">
        <v>0</v>
      </c>
      <c r="G2014" t="s">
        <v>77</v>
      </c>
      <c r="H2014" s="1">
        <v>46045.500902777778</v>
      </c>
      <c r="I2014" t="b">
        <v>0</v>
      </c>
      <c r="J2014" t="b">
        <v>0</v>
      </c>
      <c r="K2014" t="s">
        <v>41</v>
      </c>
      <c r="L2014" t="s">
        <v>74</v>
      </c>
      <c r="M2014"/>
      <c r="N2014">
        <v>115</v>
      </c>
      <c r="O2014" t="s">
        <v>8155</v>
      </c>
    </row>
    <row r="2015" spans="1:16" x14ac:dyDescent="0.25">
      <c r="A2015" t="s">
        <v>5</v>
      </c>
      <c r="B2015" t="s">
        <v>8156</v>
      </c>
      <c r="C2015" t="s">
        <v>172</v>
      </c>
      <c r="D2015" t="s">
        <v>4526</v>
      </c>
      <c r="E2015" t="s">
        <v>59</v>
      </c>
      <c r="F2015" t="b">
        <v>0</v>
      </c>
      <c r="G2015" t="s">
        <v>68</v>
      </c>
      <c r="H2015" s="1">
        <v>46045.501111111109</v>
      </c>
      <c r="I2015" t="b">
        <v>1</v>
      </c>
      <c r="J2015" t="b">
        <v>1</v>
      </c>
      <c r="K2015" t="s">
        <v>41</v>
      </c>
      <c r="L2015" t="s">
        <v>60</v>
      </c>
      <c r="M2015">
        <v>221000</v>
      </c>
      <c r="N2015"/>
      <c r="O2015" t="s">
        <v>866</v>
      </c>
      <c r="P2015" t="s">
        <v>8157</v>
      </c>
    </row>
    <row r="2016" spans="1:16" x14ac:dyDescent="0.25">
      <c r="A2016" t="s">
        <v>1</v>
      </c>
      <c r="B2016" t="s">
        <v>8158</v>
      </c>
      <c r="C2016" t="s">
        <v>112</v>
      </c>
      <c r="D2016" t="s">
        <v>4526</v>
      </c>
      <c r="E2016" t="s">
        <v>59</v>
      </c>
      <c r="F2016" t="b">
        <v>0</v>
      </c>
      <c r="G2016" t="s">
        <v>65</v>
      </c>
      <c r="H2016" s="1">
        <v>46045.501226851848</v>
      </c>
      <c r="I2016" t="b">
        <v>0</v>
      </c>
      <c r="J2016" t="b">
        <v>1</v>
      </c>
      <c r="K2016" t="s">
        <v>41</v>
      </c>
      <c r="L2016" t="s">
        <v>60</v>
      </c>
      <c r="M2016">
        <v>84000</v>
      </c>
      <c r="N2016"/>
      <c r="O2016" t="s">
        <v>4763</v>
      </c>
      <c r="P2016" t="s">
        <v>8159</v>
      </c>
    </row>
    <row r="2017" spans="1:16" x14ac:dyDescent="0.25">
      <c r="A2017" t="s">
        <v>7</v>
      </c>
      <c r="B2017" t="s">
        <v>7</v>
      </c>
      <c r="C2017" t="s">
        <v>8160</v>
      </c>
      <c r="D2017" t="s">
        <v>4346</v>
      </c>
      <c r="E2017" t="s">
        <v>59</v>
      </c>
      <c r="F2017" t="b">
        <v>0</v>
      </c>
      <c r="G2017" t="s">
        <v>40</v>
      </c>
      <c r="H2017" s="1">
        <v>46045.520671296297</v>
      </c>
      <c r="I2017" t="b">
        <v>1</v>
      </c>
      <c r="J2017" t="b">
        <v>0</v>
      </c>
      <c r="K2017" t="s">
        <v>40</v>
      </c>
      <c r="L2017" t="s">
        <v>60</v>
      </c>
      <c r="M2017">
        <v>50000</v>
      </c>
      <c r="N2017"/>
      <c r="O2017" t="s">
        <v>8161</v>
      </c>
      <c r="P2017" t="s">
        <v>8162</v>
      </c>
    </row>
    <row r="2018" spans="1:16" x14ac:dyDescent="0.25">
      <c r="A2018" t="s">
        <v>2</v>
      </c>
      <c r="B2018" t="s">
        <v>8163</v>
      </c>
      <c r="C2018" t="s">
        <v>931</v>
      </c>
      <c r="D2018" t="s">
        <v>4756</v>
      </c>
      <c r="E2018" t="s">
        <v>59</v>
      </c>
      <c r="F2018" t="b">
        <v>0</v>
      </c>
      <c r="G2018" t="s">
        <v>77</v>
      </c>
      <c r="H2018" s="1">
        <v>46045.541875000003</v>
      </c>
      <c r="I2018" t="b">
        <v>1</v>
      </c>
      <c r="J2018" t="b">
        <v>1</v>
      </c>
      <c r="K2018" t="s">
        <v>41</v>
      </c>
      <c r="L2018" t="s">
        <v>60</v>
      </c>
      <c r="M2018">
        <v>82530</v>
      </c>
      <c r="N2018"/>
      <c r="O2018" t="s">
        <v>8164</v>
      </c>
      <c r="P2018" t="s">
        <v>8165</v>
      </c>
    </row>
    <row r="2019" spans="1:16" x14ac:dyDescent="0.25">
      <c r="A2019" t="s">
        <v>5</v>
      </c>
      <c r="B2019" t="s">
        <v>8166</v>
      </c>
      <c r="C2019" t="s">
        <v>172</v>
      </c>
      <c r="D2019" t="s">
        <v>4526</v>
      </c>
      <c r="E2019" t="s">
        <v>59</v>
      </c>
      <c r="F2019" t="b">
        <v>0</v>
      </c>
      <c r="G2019" t="s">
        <v>68</v>
      </c>
      <c r="H2019" s="1">
        <v>46045.542141203703</v>
      </c>
      <c r="I2019" t="b">
        <v>0</v>
      </c>
      <c r="J2019" t="b">
        <v>1</v>
      </c>
      <c r="K2019" t="s">
        <v>41</v>
      </c>
      <c r="L2019" t="s">
        <v>60</v>
      </c>
      <c r="M2019">
        <v>115350</v>
      </c>
      <c r="N2019"/>
      <c r="O2019" t="s">
        <v>8167</v>
      </c>
      <c r="P2019" t="s">
        <v>8168</v>
      </c>
    </row>
    <row r="2020" spans="1:16" x14ac:dyDescent="0.25">
      <c r="A2020" t="s">
        <v>1</v>
      </c>
      <c r="B2020" t="s">
        <v>1</v>
      </c>
      <c r="C2020" t="s">
        <v>5090</v>
      </c>
      <c r="D2020" t="s">
        <v>4346</v>
      </c>
      <c r="E2020" t="s">
        <v>59</v>
      </c>
      <c r="F2020" t="b">
        <v>0</v>
      </c>
      <c r="G2020" t="s">
        <v>65</v>
      </c>
      <c r="H2020" s="1">
        <v>46045.543090277781</v>
      </c>
      <c r="I2020" t="b">
        <v>0</v>
      </c>
      <c r="J2020" t="b">
        <v>0</v>
      </c>
      <c r="K2020" t="s">
        <v>41</v>
      </c>
      <c r="L2020" t="s">
        <v>60</v>
      </c>
      <c r="M2020">
        <v>120000</v>
      </c>
      <c r="N2020"/>
      <c r="O2020" t="s">
        <v>1469</v>
      </c>
      <c r="P2020" t="s">
        <v>8169</v>
      </c>
    </row>
    <row r="2021" spans="1:16" x14ac:dyDescent="0.25">
      <c r="A2021" t="s">
        <v>5</v>
      </c>
      <c r="B2021" t="s">
        <v>8170</v>
      </c>
      <c r="C2021" t="s">
        <v>13</v>
      </c>
      <c r="D2021" t="s">
        <v>4637</v>
      </c>
      <c r="E2021" t="s">
        <v>59</v>
      </c>
      <c r="F2021" t="b">
        <v>0</v>
      </c>
      <c r="G2021" t="s">
        <v>13</v>
      </c>
      <c r="H2021" s="1">
        <v>46045.563437500001</v>
      </c>
      <c r="I2021" t="b">
        <v>1</v>
      </c>
      <c r="J2021" t="b">
        <v>0</v>
      </c>
      <c r="K2021" t="s">
        <v>13</v>
      </c>
      <c r="L2021" t="s">
        <v>74</v>
      </c>
      <c r="M2021"/>
      <c r="N2021">
        <v>42.5</v>
      </c>
      <c r="O2021" t="s">
        <v>4596</v>
      </c>
      <c r="P2021" t="s">
        <v>8171</v>
      </c>
    </row>
    <row r="2022" spans="1:16" x14ac:dyDescent="0.25">
      <c r="A2022" t="s">
        <v>0</v>
      </c>
      <c r="B2022" t="s">
        <v>8172</v>
      </c>
      <c r="C2022" t="s">
        <v>333</v>
      </c>
      <c r="D2022" t="s">
        <v>2360</v>
      </c>
      <c r="E2022" t="s">
        <v>621</v>
      </c>
      <c r="F2022" t="b">
        <v>0</v>
      </c>
      <c r="G2022" t="s">
        <v>77</v>
      </c>
      <c r="H2022" s="1">
        <v>46045.583541666667</v>
      </c>
      <c r="I2022" t="b">
        <v>0</v>
      </c>
      <c r="J2022" t="b">
        <v>0</v>
      </c>
      <c r="K2022" t="s">
        <v>41</v>
      </c>
      <c r="L2022" t="s">
        <v>74</v>
      </c>
      <c r="M2022"/>
      <c r="N2022">
        <v>21</v>
      </c>
      <c r="O2022" t="s">
        <v>8173</v>
      </c>
      <c r="P2022" t="s">
        <v>8174</v>
      </c>
    </row>
    <row r="2023" spans="1:16" x14ac:dyDescent="0.25">
      <c r="A2023" t="s">
        <v>0</v>
      </c>
      <c r="B2023" t="s">
        <v>2575</v>
      </c>
      <c r="C2023" t="s">
        <v>124</v>
      </c>
      <c r="D2023" t="s">
        <v>4526</v>
      </c>
      <c r="E2023" t="s">
        <v>59</v>
      </c>
      <c r="F2023" t="b">
        <v>0</v>
      </c>
      <c r="G2023" t="s">
        <v>68</v>
      </c>
      <c r="H2023" s="1">
        <v>46045.583807870367</v>
      </c>
      <c r="I2023" t="b">
        <v>0</v>
      </c>
      <c r="J2023" t="b">
        <v>1</v>
      </c>
      <c r="K2023" t="s">
        <v>41</v>
      </c>
      <c r="L2023" t="s">
        <v>60</v>
      </c>
      <c r="M2023">
        <v>114250</v>
      </c>
      <c r="N2023"/>
      <c r="O2023" t="s">
        <v>3916</v>
      </c>
      <c r="P2023" t="s">
        <v>6018</v>
      </c>
    </row>
    <row r="2024" spans="1:16" x14ac:dyDescent="0.25">
      <c r="A2024" t="s">
        <v>6</v>
      </c>
      <c r="B2024" t="s">
        <v>1674</v>
      </c>
      <c r="C2024" t="s">
        <v>427</v>
      </c>
      <c r="D2024" t="s">
        <v>4756</v>
      </c>
      <c r="E2024" t="s">
        <v>59</v>
      </c>
      <c r="F2024" t="b">
        <v>0</v>
      </c>
      <c r="G2024" t="s">
        <v>65</v>
      </c>
      <c r="H2024" s="1">
        <v>46045.583993055552</v>
      </c>
      <c r="I2024" t="b">
        <v>0</v>
      </c>
      <c r="J2024" t="b">
        <v>1</v>
      </c>
      <c r="K2024" t="s">
        <v>41</v>
      </c>
      <c r="L2024" t="s">
        <v>60</v>
      </c>
      <c r="M2024">
        <v>202500</v>
      </c>
      <c r="N2024"/>
      <c r="O2024" t="s">
        <v>7836</v>
      </c>
      <c r="P2024" t="s">
        <v>310</v>
      </c>
    </row>
    <row r="2025" spans="1:16" x14ac:dyDescent="0.25">
      <c r="A2025" t="s">
        <v>3</v>
      </c>
      <c r="B2025" t="s">
        <v>7428</v>
      </c>
      <c r="C2025" t="s">
        <v>353</v>
      </c>
      <c r="D2025" t="s">
        <v>4569</v>
      </c>
      <c r="E2025" t="s">
        <v>59</v>
      </c>
      <c r="F2025" t="b">
        <v>0</v>
      </c>
      <c r="G2025" t="s">
        <v>77</v>
      </c>
      <c r="H2025" s="1">
        <v>46045.584282407413</v>
      </c>
      <c r="I2025" t="b">
        <v>0</v>
      </c>
      <c r="J2025" t="b">
        <v>1</v>
      </c>
      <c r="K2025" t="s">
        <v>41</v>
      </c>
      <c r="L2025" t="s">
        <v>74</v>
      </c>
      <c r="M2025"/>
      <c r="N2025">
        <v>74.040000000000006</v>
      </c>
      <c r="O2025" t="s">
        <v>343</v>
      </c>
      <c r="P2025" t="s">
        <v>7429</v>
      </c>
    </row>
    <row r="2026" spans="1:16" x14ac:dyDescent="0.25">
      <c r="A2026" t="s">
        <v>6</v>
      </c>
      <c r="B2026" t="s">
        <v>7791</v>
      </c>
      <c r="C2026" t="s">
        <v>207</v>
      </c>
      <c r="D2026" t="s">
        <v>4756</v>
      </c>
      <c r="E2026" t="s">
        <v>59</v>
      </c>
      <c r="F2026" t="b">
        <v>0</v>
      </c>
      <c r="G2026" t="s">
        <v>63</v>
      </c>
      <c r="H2026" s="1">
        <v>46045.608101851853</v>
      </c>
      <c r="I2026" t="b">
        <v>0</v>
      </c>
      <c r="J2026" t="b">
        <v>1</v>
      </c>
      <c r="K2026" t="s">
        <v>41</v>
      </c>
      <c r="L2026" t="s">
        <v>60</v>
      </c>
      <c r="M2026">
        <v>202000</v>
      </c>
      <c r="N2026"/>
      <c r="O2026" t="s">
        <v>8175</v>
      </c>
      <c r="P2026" t="s">
        <v>7793</v>
      </c>
    </row>
    <row r="2027" spans="1:16" x14ac:dyDescent="0.25">
      <c r="A2027" t="s">
        <v>0</v>
      </c>
      <c r="B2027" t="s">
        <v>8176</v>
      </c>
      <c r="C2027" t="s">
        <v>370</v>
      </c>
      <c r="D2027" t="s">
        <v>2360</v>
      </c>
      <c r="E2027" t="s">
        <v>59</v>
      </c>
      <c r="F2027" t="b">
        <v>0</v>
      </c>
      <c r="G2027" t="s">
        <v>65</v>
      </c>
      <c r="H2027" s="1">
        <v>46045.625057870369</v>
      </c>
      <c r="I2027" t="b">
        <v>0</v>
      </c>
      <c r="J2027" t="b">
        <v>0</v>
      </c>
      <c r="K2027" t="s">
        <v>41</v>
      </c>
      <c r="L2027" t="s">
        <v>60</v>
      </c>
      <c r="M2027">
        <v>57000</v>
      </c>
      <c r="N2027"/>
      <c r="O2027" t="s">
        <v>1220</v>
      </c>
      <c r="P2027" t="s">
        <v>146</v>
      </c>
    </row>
    <row r="2028" spans="1:16" x14ac:dyDescent="0.25">
      <c r="A2028" t="s">
        <v>0</v>
      </c>
      <c r="B2028" t="s">
        <v>0</v>
      </c>
      <c r="C2028" t="s">
        <v>949</v>
      </c>
      <c r="D2028" t="s">
        <v>4756</v>
      </c>
      <c r="E2028" t="s">
        <v>59</v>
      </c>
      <c r="F2028" t="b">
        <v>0</v>
      </c>
      <c r="G2028" t="s">
        <v>65</v>
      </c>
      <c r="H2028" s="1">
        <v>46045.625115740739</v>
      </c>
      <c r="I2028" t="b">
        <v>0</v>
      </c>
      <c r="J2028" t="b">
        <v>0</v>
      </c>
      <c r="K2028" t="s">
        <v>41</v>
      </c>
      <c r="L2028" t="s">
        <v>60</v>
      </c>
      <c r="M2028">
        <v>105000</v>
      </c>
      <c r="N2028"/>
      <c r="O2028" t="s">
        <v>8177</v>
      </c>
      <c r="P2028" t="s">
        <v>1165</v>
      </c>
    </row>
    <row r="2029" spans="1:16" x14ac:dyDescent="0.25">
      <c r="A2029" t="s">
        <v>2</v>
      </c>
      <c r="B2029" t="s">
        <v>8178</v>
      </c>
      <c r="C2029" t="s">
        <v>1468</v>
      </c>
      <c r="D2029" t="s">
        <v>4526</v>
      </c>
      <c r="E2029" t="s">
        <v>59</v>
      </c>
      <c r="F2029" t="b">
        <v>0</v>
      </c>
      <c r="G2029" t="s">
        <v>89</v>
      </c>
      <c r="H2029" s="1">
        <v>46045.625625000001</v>
      </c>
      <c r="I2029" t="b">
        <v>0</v>
      </c>
      <c r="J2029" t="b">
        <v>1</v>
      </c>
      <c r="K2029" t="s">
        <v>41</v>
      </c>
      <c r="L2029" t="s">
        <v>60</v>
      </c>
      <c r="M2029">
        <v>110000</v>
      </c>
      <c r="N2029"/>
      <c r="O2029" t="s">
        <v>8179</v>
      </c>
      <c r="P2029" t="s">
        <v>8180</v>
      </c>
    </row>
    <row r="2030" spans="1:16" x14ac:dyDescent="0.25">
      <c r="A2030" t="s">
        <v>2</v>
      </c>
      <c r="B2030" t="s">
        <v>8181</v>
      </c>
      <c r="C2030" t="s">
        <v>369</v>
      </c>
      <c r="D2030" t="s">
        <v>4526</v>
      </c>
      <c r="E2030" t="s">
        <v>59</v>
      </c>
      <c r="F2030" t="b">
        <v>0</v>
      </c>
      <c r="G2030" t="s">
        <v>65</v>
      </c>
      <c r="H2030" s="1">
        <v>46045.625717592593</v>
      </c>
      <c r="I2030" t="b">
        <v>0</v>
      </c>
      <c r="J2030" t="b">
        <v>0</v>
      </c>
      <c r="K2030" t="s">
        <v>41</v>
      </c>
      <c r="L2030" t="s">
        <v>60</v>
      </c>
      <c r="M2030">
        <v>117500</v>
      </c>
      <c r="N2030"/>
      <c r="O2030" t="s">
        <v>761</v>
      </c>
      <c r="P2030" t="s">
        <v>8182</v>
      </c>
    </row>
    <row r="2031" spans="1:16" x14ac:dyDescent="0.25">
      <c r="A2031" t="s">
        <v>0</v>
      </c>
      <c r="B2031" t="s">
        <v>8183</v>
      </c>
      <c r="C2031" t="s">
        <v>440</v>
      </c>
      <c r="D2031" t="s">
        <v>2360</v>
      </c>
      <c r="E2031" t="s">
        <v>59</v>
      </c>
      <c r="F2031" t="b">
        <v>0</v>
      </c>
      <c r="G2031" t="s">
        <v>65</v>
      </c>
      <c r="H2031" s="1">
        <v>46045.625775462962</v>
      </c>
      <c r="I2031" t="b">
        <v>0</v>
      </c>
      <c r="J2031" t="b">
        <v>1</v>
      </c>
      <c r="K2031" t="s">
        <v>41</v>
      </c>
      <c r="L2031" t="s">
        <v>60</v>
      </c>
      <c r="M2031">
        <v>101500</v>
      </c>
      <c r="N2031"/>
      <c r="O2031" t="s">
        <v>3745</v>
      </c>
      <c r="P2031" t="s">
        <v>622</v>
      </c>
    </row>
    <row r="2032" spans="1:16" x14ac:dyDescent="0.25">
      <c r="A2032" t="s">
        <v>0</v>
      </c>
      <c r="B2032" t="s">
        <v>8184</v>
      </c>
      <c r="C2032" t="s">
        <v>40</v>
      </c>
      <c r="D2032" t="s">
        <v>4599</v>
      </c>
      <c r="E2032" t="s">
        <v>59</v>
      </c>
      <c r="F2032" t="b">
        <v>0</v>
      </c>
      <c r="G2032" t="s">
        <v>40</v>
      </c>
      <c r="H2032" s="1">
        <v>46045.645671296297</v>
      </c>
      <c r="I2032" t="b">
        <v>1</v>
      </c>
      <c r="J2032" t="b">
        <v>0</v>
      </c>
      <c r="K2032" t="s">
        <v>40</v>
      </c>
      <c r="L2032" t="s">
        <v>60</v>
      </c>
      <c r="M2032">
        <v>28500</v>
      </c>
      <c r="N2032"/>
      <c r="O2032" t="s">
        <v>8185</v>
      </c>
    </row>
    <row r="2033" spans="1:16" x14ac:dyDescent="0.25">
      <c r="A2033" t="s">
        <v>3</v>
      </c>
      <c r="B2033" t="s">
        <v>8186</v>
      </c>
      <c r="C2033" t="s">
        <v>107</v>
      </c>
      <c r="D2033" t="s">
        <v>2360</v>
      </c>
      <c r="E2033" t="s">
        <v>59</v>
      </c>
      <c r="F2033" t="b">
        <v>0</v>
      </c>
      <c r="G2033" t="s">
        <v>77</v>
      </c>
      <c r="H2033" s="1">
        <v>46045.666932870372</v>
      </c>
      <c r="I2033" t="b">
        <v>1</v>
      </c>
      <c r="J2033" t="b">
        <v>0</v>
      </c>
      <c r="K2033" t="s">
        <v>41</v>
      </c>
      <c r="L2033" t="s">
        <v>74</v>
      </c>
      <c r="M2033"/>
      <c r="N2033">
        <v>39</v>
      </c>
      <c r="O2033" t="s">
        <v>3809</v>
      </c>
    </row>
    <row r="2034" spans="1:16" x14ac:dyDescent="0.25">
      <c r="A2034" t="s">
        <v>0</v>
      </c>
      <c r="B2034" t="s">
        <v>262</v>
      </c>
      <c r="C2034" t="s">
        <v>165</v>
      </c>
      <c r="D2034" t="s">
        <v>4526</v>
      </c>
      <c r="E2034" t="s">
        <v>88</v>
      </c>
      <c r="F2034" t="b">
        <v>0</v>
      </c>
      <c r="G2034" t="s">
        <v>73</v>
      </c>
      <c r="H2034" s="1">
        <v>46045.667013888888</v>
      </c>
      <c r="I2034" t="b">
        <v>0</v>
      </c>
      <c r="J2034" t="b">
        <v>1</v>
      </c>
      <c r="K2034" t="s">
        <v>41</v>
      </c>
      <c r="L2034" t="s">
        <v>74</v>
      </c>
      <c r="M2034"/>
      <c r="N2034">
        <v>64</v>
      </c>
      <c r="O2034" t="s">
        <v>166</v>
      </c>
      <c r="P2034" t="s">
        <v>3244</v>
      </c>
    </row>
    <row r="2035" spans="1:16" x14ac:dyDescent="0.25">
      <c r="A2035" t="s">
        <v>0</v>
      </c>
      <c r="B2035" t="s">
        <v>0</v>
      </c>
      <c r="C2035" t="s">
        <v>8187</v>
      </c>
      <c r="D2035" t="s">
        <v>7523</v>
      </c>
      <c r="E2035" t="s">
        <v>59</v>
      </c>
      <c r="F2035" t="b">
        <v>0</v>
      </c>
      <c r="G2035" t="s">
        <v>68</v>
      </c>
      <c r="H2035" s="1">
        <v>46045.667129629634</v>
      </c>
      <c r="I2035" t="b">
        <v>0</v>
      </c>
      <c r="J2035" t="b">
        <v>0</v>
      </c>
      <c r="K2035" t="s">
        <v>41</v>
      </c>
      <c r="L2035" t="s">
        <v>74</v>
      </c>
      <c r="M2035"/>
      <c r="N2035">
        <v>35</v>
      </c>
      <c r="O2035" t="s">
        <v>8188</v>
      </c>
      <c r="P2035" t="s">
        <v>8189</v>
      </c>
    </row>
    <row r="2036" spans="1:16" x14ac:dyDescent="0.25">
      <c r="A2036" t="s">
        <v>3</v>
      </c>
      <c r="B2036" t="s">
        <v>8190</v>
      </c>
      <c r="C2036" t="s">
        <v>148</v>
      </c>
      <c r="D2036" t="s">
        <v>4526</v>
      </c>
      <c r="E2036" t="s">
        <v>59</v>
      </c>
      <c r="F2036" t="b">
        <v>0</v>
      </c>
      <c r="G2036" t="s">
        <v>89</v>
      </c>
      <c r="H2036" s="1">
        <v>46045.667268518519</v>
      </c>
      <c r="I2036" t="b">
        <v>0</v>
      </c>
      <c r="J2036" t="b">
        <v>1</v>
      </c>
      <c r="K2036" t="s">
        <v>41</v>
      </c>
      <c r="L2036" t="s">
        <v>60</v>
      </c>
      <c r="M2036">
        <v>118750</v>
      </c>
      <c r="N2036"/>
      <c r="O2036" t="s">
        <v>1151</v>
      </c>
    </row>
    <row r="2037" spans="1:16" x14ac:dyDescent="0.25">
      <c r="A2037" t="s">
        <v>8</v>
      </c>
      <c r="B2037" t="s">
        <v>8191</v>
      </c>
      <c r="C2037" t="s">
        <v>142</v>
      </c>
      <c r="D2037" t="s">
        <v>4526</v>
      </c>
      <c r="E2037" t="s">
        <v>88</v>
      </c>
      <c r="F2037" t="b">
        <v>0</v>
      </c>
      <c r="G2037" t="s">
        <v>65</v>
      </c>
      <c r="H2037" s="1">
        <v>46045.667407407411</v>
      </c>
      <c r="I2037" t="b">
        <v>0</v>
      </c>
      <c r="J2037" t="b">
        <v>0</v>
      </c>
      <c r="K2037" t="s">
        <v>41</v>
      </c>
      <c r="L2037" t="s">
        <v>74</v>
      </c>
      <c r="M2037"/>
      <c r="N2037">
        <v>72.5</v>
      </c>
      <c r="O2037" t="s">
        <v>744</v>
      </c>
      <c r="P2037" t="s">
        <v>8192</v>
      </c>
    </row>
    <row r="2038" spans="1:16" x14ac:dyDescent="0.25">
      <c r="A2038" t="s">
        <v>0</v>
      </c>
      <c r="B2038" t="s">
        <v>8193</v>
      </c>
      <c r="C2038" t="s">
        <v>852</v>
      </c>
      <c r="D2038" t="s">
        <v>4526</v>
      </c>
      <c r="E2038" t="s">
        <v>59</v>
      </c>
      <c r="F2038" t="b">
        <v>0</v>
      </c>
      <c r="G2038" t="s">
        <v>65</v>
      </c>
      <c r="H2038" s="1">
        <v>46045.667997685188</v>
      </c>
      <c r="I2038" t="b">
        <v>1</v>
      </c>
      <c r="J2038" t="b">
        <v>0</v>
      </c>
      <c r="K2038" t="s">
        <v>41</v>
      </c>
      <c r="L2038" t="s">
        <v>60</v>
      </c>
      <c r="M2038">
        <v>160000</v>
      </c>
      <c r="N2038"/>
      <c r="O2038" t="s">
        <v>101</v>
      </c>
      <c r="P2038" t="s">
        <v>2988</v>
      </c>
    </row>
    <row r="2039" spans="1:16" x14ac:dyDescent="0.25">
      <c r="A2039" t="s">
        <v>5</v>
      </c>
      <c r="B2039" t="s">
        <v>5</v>
      </c>
      <c r="C2039" t="s">
        <v>1554</v>
      </c>
      <c r="D2039" t="s">
        <v>4526</v>
      </c>
      <c r="E2039" t="s">
        <v>59</v>
      </c>
      <c r="F2039" t="b">
        <v>0</v>
      </c>
      <c r="G2039" t="s">
        <v>65</v>
      </c>
      <c r="H2039" s="1">
        <v>46045.668229166673</v>
      </c>
      <c r="I2039" t="b">
        <v>0</v>
      </c>
      <c r="J2039" t="b">
        <v>1</v>
      </c>
      <c r="K2039" t="s">
        <v>41</v>
      </c>
      <c r="L2039" t="s">
        <v>60</v>
      </c>
      <c r="M2039">
        <v>135000</v>
      </c>
      <c r="N2039"/>
      <c r="O2039" t="s">
        <v>136</v>
      </c>
      <c r="P2039" t="s">
        <v>5714</v>
      </c>
    </row>
    <row r="2040" spans="1:16" x14ac:dyDescent="0.25">
      <c r="A2040" t="s">
        <v>3</v>
      </c>
      <c r="B2040" t="s">
        <v>8194</v>
      </c>
      <c r="C2040" t="s">
        <v>76</v>
      </c>
      <c r="D2040" t="s">
        <v>4346</v>
      </c>
      <c r="E2040" t="s">
        <v>59</v>
      </c>
      <c r="F2040" t="b">
        <v>1</v>
      </c>
      <c r="G2040" t="s">
        <v>19</v>
      </c>
      <c r="H2040" s="1">
        <v>46045.670358796298</v>
      </c>
      <c r="I2040" t="b">
        <v>0</v>
      </c>
      <c r="J2040" t="b">
        <v>0</v>
      </c>
      <c r="K2040" t="s">
        <v>19</v>
      </c>
      <c r="L2040" t="s">
        <v>60</v>
      </c>
      <c r="M2040">
        <v>73000</v>
      </c>
      <c r="N2040"/>
      <c r="O2040" t="s">
        <v>8195</v>
      </c>
    </row>
    <row r="2041" spans="1:16" x14ac:dyDescent="0.25">
      <c r="A2041" t="s">
        <v>7</v>
      </c>
      <c r="B2041" t="s">
        <v>8196</v>
      </c>
      <c r="C2041" t="s">
        <v>81</v>
      </c>
      <c r="D2041" t="s">
        <v>4526</v>
      </c>
      <c r="E2041" t="s">
        <v>59</v>
      </c>
      <c r="F2041" t="b">
        <v>0</v>
      </c>
      <c r="G2041" t="s">
        <v>77</v>
      </c>
      <c r="H2041" s="1">
        <v>46045.708599537043</v>
      </c>
      <c r="I2041" t="b">
        <v>0</v>
      </c>
      <c r="J2041" t="b">
        <v>0</v>
      </c>
      <c r="K2041" t="s">
        <v>41</v>
      </c>
      <c r="L2041" t="s">
        <v>60</v>
      </c>
      <c r="M2041">
        <v>138850</v>
      </c>
      <c r="N2041"/>
      <c r="O2041" t="s">
        <v>305</v>
      </c>
      <c r="P2041" t="s">
        <v>8197</v>
      </c>
    </row>
    <row r="2042" spans="1:16" x14ac:dyDescent="0.25">
      <c r="A2042" t="s">
        <v>0</v>
      </c>
      <c r="B2042" t="s">
        <v>262</v>
      </c>
      <c r="C2042" t="s">
        <v>8198</v>
      </c>
      <c r="D2042" t="s">
        <v>4587</v>
      </c>
      <c r="E2042" t="s">
        <v>59</v>
      </c>
      <c r="F2042" t="b">
        <v>0</v>
      </c>
      <c r="G2042" t="s">
        <v>73</v>
      </c>
      <c r="H2042" s="1">
        <v>46045.708680555559</v>
      </c>
      <c r="I2042" t="b">
        <v>0</v>
      </c>
      <c r="J2042" t="b">
        <v>0</v>
      </c>
      <c r="K2042" t="s">
        <v>41</v>
      </c>
      <c r="L2042" t="s">
        <v>74</v>
      </c>
      <c r="M2042"/>
      <c r="N2042">
        <v>47.5</v>
      </c>
      <c r="O2042" t="s">
        <v>8199</v>
      </c>
      <c r="P2042" t="s">
        <v>219</v>
      </c>
    </row>
    <row r="2043" spans="1:16" x14ac:dyDescent="0.25">
      <c r="A2043" t="s">
        <v>2</v>
      </c>
      <c r="B2043" t="s">
        <v>8200</v>
      </c>
      <c r="C2043" t="s">
        <v>668</v>
      </c>
      <c r="D2043" t="s">
        <v>2360</v>
      </c>
      <c r="E2043" t="s">
        <v>59</v>
      </c>
      <c r="F2043" t="b">
        <v>0</v>
      </c>
      <c r="G2043" t="s">
        <v>65</v>
      </c>
      <c r="H2043" s="1">
        <v>46045.709027777782</v>
      </c>
      <c r="I2043" t="b">
        <v>0</v>
      </c>
      <c r="J2043" t="b">
        <v>1</v>
      </c>
      <c r="K2043" t="s">
        <v>41</v>
      </c>
      <c r="L2043" t="s">
        <v>60</v>
      </c>
      <c r="M2043">
        <v>128225</v>
      </c>
      <c r="N2043"/>
      <c r="O2043" t="s">
        <v>593</v>
      </c>
      <c r="P2043" t="s">
        <v>8201</v>
      </c>
    </row>
    <row r="2044" spans="1:16" x14ac:dyDescent="0.25">
      <c r="A2044" t="s">
        <v>0</v>
      </c>
      <c r="B2044" t="s">
        <v>8202</v>
      </c>
      <c r="C2044" t="s">
        <v>440</v>
      </c>
      <c r="D2044" t="s">
        <v>2360</v>
      </c>
      <c r="E2044" t="s">
        <v>59</v>
      </c>
      <c r="F2044" t="b">
        <v>0</v>
      </c>
      <c r="G2044" t="s">
        <v>65</v>
      </c>
      <c r="H2044" s="1">
        <v>46045.709108796298</v>
      </c>
      <c r="I2044" t="b">
        <v>0</v>
      </c>
      <c r="J2044" t="b">
        <v>0</v>
      </c>
      <c r="K2044" t="s">
        <v>41</v>
      </c>
      <c r="L2044" t="s">
        <v>74</v>
      </c>
      <c r="M2044"/>
      <c r="N2044">
        <v>50</v>
      </c>
      <c r="O2044" t="s">
        <v>8203</v>
      </c>
    </row>
    <row r="2045" spans="1:16" x14ac:dyDescent="0.25">
      <c r="A2045" t="s">
        <v>1</v>
      </c>
      <c r="B2045" t="s">
        <v>8204</v>
      </c>
      <c r="C2045" t="s">
        <v>145</v>
      </c>
      <c r="D2045" t="s">
        <v>4756</v>
      </c>
      <c r="E2045" t="s">
        <v>59</v>
      </c>
      <c r="F2045" t="b">
        <v>0</v>
      </c>
      <c r="G2045" t="s">
        <v>65</v>
      </c>
      <c r="H2045" s="1">
        <v>46045.709664351853</v>
      </c>
      <c r="I2045" t="b">
        <v>0</v>
      </c>
      <c r="J2045" t="b">
        <v>0</v>
      </c>
      <c r="K2045" t="s">
        <v>41</v>
      </c>
      <c r="L2045" t="s">
        <v>60</v>
      </c>
      <c r="M2045">
        <v>168800</v>
      </c>
      <c r="N2045"/>
      <c r="O2045" t="s">
        <v>321</v>
      </c>
      <c r="P2045" t="s">
        <v>8205</v>
      </c>
    </row>
    <row r="2046" spans="1:16" x14ac:dyDescent="0.25">
      <c r="A2046" t="s">
        <v>8</v>
      </c>
      <c r="B2046" t="s">
        <v>8206</v>
      </c>
      <c r="C2046" t="s">
        <v>84</v>
      </c>
      <c r="D2046" t="s">
        <v>4756</v>
      </c>
      <c r="E2046" t="s">
        <v>59</v>
      </c>
      <c r="F2046" t="b">
        <v>0</v>
      </c>
      <c r="G2046" t="s">
        <v>65</v>
      </c>
      <c r="H2046" s="1">
        <v>46045.709687499999</v>
      </c>
      <c r="I2046" t="b">
        <v>0</v>
      </c>
      <c r="J2046" t="b">
        <v>1</v>
      </c>
      <c r="K2046" t="s">
        <v>41</v>
      </c>
      <c r="L2046" t="s">
        <v>60</v>
      </c>
      <c r="M2046">
        <v>117500</v>
      </c>
      <c r="N2046"/>
      <c r="O2046" t="s">
        <v>2610</v>
      </c>
      <c r="P2046" t="s">
        <v>8207</v>
      </c>
    </row>
    <row r="2047" spans="1:16" x14ac:dyDescent="0.25">
      <c r="A2047" t="s">
        <v>5</v>
      </c>
      <c r="B2047" t="s">
        <v>3423</v>
      </c>
      <c r="C2047" t="s">
        <v>353</v>
      </c>
      <c r="D2047" t="s">
        <v>4526</v>
      </c>
      <c r="E2047" t="s">
        <v>88</v>
      </c>
      <c r="F2047" t="b">
        <v>0</v>
      </c>
      <c r="G2047" t="s">
        <v>65</v>
      </c>
      <c r="H2047" s="1">
        <v>46045.709872685176</v>
      </c>
      <c r="I2047" t="b">
        <v>0</v>
      </c>
      <c r="J2047" t="b">
        <v>0</v>
      </c>
      <c r="K2047" t="s">
        <v>41</v>
      </c>
      <c r="L2047" t="s">
        <v>74</v>
      </c>
      <c r="M2047"/>
      <c r="N2047">
        <v>70</v>
      </c>
      <c r="O2047" t="s">
        <v>8208</v>
      </c>
      <c r="P2047" t="s">
        <v>8209</v>
      </c>
    </row>
    <row r="2048" spans="1:16" x14ac:dyDescent="0.25">
      <c r="A2048" t="s">
        <v>1</v>
      </c>
      <c r="B2048" t="s">
        <v>8210</v>
      </c>
      <c r="C2048" t="s">
        <v>167</v>
      </c>
      <c r="D2048" t="s">
        <v>4526</v>
      </c>
      <c r="E2048" t="s">
        <v>59</v>
      </c>
      <c r="F2048" t="b">
        <v>0</v>
      </c>
      <c r="G2048" t="s">
        <v>65</v>
      </c>
      <c r="H2048" s="1">
        <v>46045.709953703707</v>
      </c>
      <c r="I2048" t="b">
        <v>1</v>
      </c>
      <c r="J2048" t="b">
        <v>1</v>
      </c>
      <c r="K2048" t="s">
        <v>41</v>
      </c>
      <c r="L2048" t="s">
        <v>60</v>
      </c>
      <c r="M2048">
        <v>225000</v>
      </c>
      <c r="N2048"/>
      <c r="O2048" t="s">
        <v>8211</v>
      </c>
      <c r="P2048" t="s">
        <v>1816</v>
      </c>
    </row>
    <row r="2049" spans="1:16" x14ac:dyDescent="0.25">
      <c r="A2049" t="s">
        <v>2</v>
      </c>
      <c r="B2049" t="s">
        <v>2852</v>
      </c>
      <c r="C2049" t="s">
        <v>1070</v>
      </c>
      <c r="D2049" t="s">
        <v>4526</v>
      </c>
      <c r="E2049" t="s">
        <v>59</v>
      </c>
      <c r="F2049" t="b">
        <v>0</v>
      </c>
      <c r="G2049" t="s">
        <v>65</v>
      </c>
      <c r="H2049" s="1">
        <v>46045.709976851853</v>
      </c>
      <c r="I2049" t="b">
        <v>0</v>
      </c>
      <c r="J2049" t="b">
        <v>1</v>
      </c>
      <c r="K2049" t="s">
        <v>41</v>
      </c>
      <c r="L2049" t="s">
        <v>60</v>
      </c>
      <c r="M2049">
        <v>115000</v>
      </c>
      <c r="N2049"/>
      <c r="O2049" t="s">
        <v>480</v>
      </c>
      <c r="P2049" t="s">
        <v>171</v>
      </c>
    </row>
    <row r="2050" spans="1:16" x14ac:dyDescent="0.25">
      <c r="A2050" t="s">
        <v>0</v>
      </c>
      <c r="B2050" t="s">
        <v>8212</v>
      </c>
      <c r="C2050" t="s">
        <v>4765</v>
      </c>
      <c r="D2050" t="s">
        <v>4587</v>
      </c>
      <c r="E2050" t="s">
        <v>232</v>
      </c>
      <c r="F2050" t="b">
        <v>0</v>
      </c>
      <c r="G2050" t="s">
        <v>40</v>
      </c>
      <c r="H2050" s="1">
        <v>46045.729027777779</v>
      </c>
      <c r="I2050" t="b">
        <v>1</v>
      </c>
      <c r="J2050" t="b">
        <v>0</v>
      </c>
      <c r="K2050" t="s">
        <v>40</v>
      </c>
      <c r="L2050" t="s">
        <v>60</v>
      </c>
      <c r="M2050">
        <v>65000</v>
      </c>
      <c r="N2050"/>
      <c r="O2050" t="s">
        <v>8213</v>
      </c>
      <c r="P2050" t="s">
        <v>8214</v>
      </c>
    </row>
    <row r="2051" spans="1:16" x14ac:dyDescent="0.25">
      <c r="A2051" t="s">
        <v>4</v>
      </c>
      <c r="B2051" t="s">
        <v>8215</v>
      </c>
      <c r="C2051" t="s">
        <v>76</v>
      </c>
      <c r="D2051" t="s">
        <v>4526</v>
      </c>
      <c r="E2051" t="s">
        <v>59</v>
      </c>
      <c r="F2051" t="b">
        <v>1</v>
      </c>
      <c r="G2051" t="s">
        <v>13</v>
      </c>
      <c r="H2051" s="1">
        <v>46045.730023148149</v>
      </c>
      <c r="I2051" t="b">
        <v>0</v>
      </c>
      <c r="J2051" t="b">
        <v>0</v>
      </c>
      <c r="K2051" t="s">
        <v>13</v>
      </c>
      <c r="L2051" t="s">
        <v>60</v>
      </c>
      <c r="M2051">
        <v>124000</v>
      </c>
      <c r="N2051"/>
      <c r="O2051" t="s">
        <v>8216</v>
      </c>
      <c r="P2051" t="s">
        <v>8217</v>
      </c>
    </row>
    <row r="2052" spans="1:16" x14ac:dyDescent="0.25">
      <c r="A2052" t="s">
        <v>0</v>
      </c>
      <c r="B2052" t="s">
        <v>262</v>
      </c>
      <c r="C2052" t="s">
        <v>678</v>
      </c>
      <c r="D2052" t="s">
        <v>4630</v>
      </c>
      <c r="E2052" t="s">
        <v>59</v>
      </c>
      <c r="F2052" t="b">
        <v>0</v>
      </c>
      <c r="G2052" t="s">
        <v>65</v>
      </c>
      <c r="H2052" s="1">
        <v>46045.750115740739</v>
      </c>
      <c r="I2052" t="b">
        <v>0</v>
      </c>
      <c r="J2052" t="b">
        <v>0</v>
      </c>
      <c r="K2052" t="s">
        <v>41</v>
      </c>
      <c r="L2052" t="s">
        <v>60</v>
      </c>
      <c r="M2052">
        <v>116000</v>
      </c>
      <c r="N2052"/>
      <c r="O2052" t="s">
        <v>8218</v>
      </c>
    </row>
    <row r="2053" spans="1:16" x14ac:dyDescent="0.25">
      <c r="A2053" t="s">
        <v>3</v>
      </c>
      <c r="B2053" t="s">
        <v>8219</v>
      </c>
      <c r="C2053" t="s">
        <v>86</v>
      </c>
      <c r="D2053" t="s">
        <v>2360</v>
      </c>
      <c r="E2053" t="s">
        <v>59</v>
      </c>
      <c r="F2053" t="b">
        <v>0</v>
      </c>
      <c r="G2053" t="s">
        <v>77</v>
      </c>
      <c r="H2053" s="1">
        <v>46045.750289351847</v>
      </c>
      <c r="I2053" t="b">
        <v>0</v>
      </c>
      <c r="J2053" t="b">
        <v>0</v>
      </c>
      <c r="K2053" t="s">
        <v>41</v>
      </c>
      <c r="L2053" t="s">
        <v>60</v>
      </c>
      <c r="M2053">
        <v>78010</v>
      </c>
      <c r="N2053"/>
      <c r="O2053" t="s">
        <v>8220</v>
      </c>
    </row>
    <row r="2054" spans="1:16" x14ac:dyDescent="0.25">
      <c r="A2054" t="s">
        <v>2</v>
      </c>
      <c r="B2054" t="s">
        <v>8221</v>
      </c>
      <c r="C2054" t="s">
        <v>1456</v>
      </c>
      <c r="D2054" t="s">
        <v>2360</v>
      </c>
      <c r="E2054" t="s">
        <v>59</v>
      </c>
      <c r="F2054" t="b">
        <v>0</v>
      </c>
      <c r="G2054" t="s">
        <v>89</v>
      </c>
      <c r="H2054" s="1">
        <v>46045.750578703701</v>
      </c>
      <c r="I2054" t="b">
        <v>0</v>
      </c>
      <c r="J2054" t="b">
        <v>1</v>
      </c>
      <c r="K2054" t="s">
        <v>41</v>
      </c>
      <c r="L2054" t="s">
        <v>60</v>
      </c>
      <c r="M2054">
        <v>85000</v>
      </c>
      <c r="N2054"/>
      <c r="O2054" t="s">
        <v>8222</v>
      </c>
      <c r="P2054" t="s">
        <v>3183</v>
      </c>
    </row>
    <row r="2055" spans="1:16" x14ac:dyDescent="0.25">
      <c r="A2055" t="s">
        <v>2</v>
      </c>
      <c r="B2055" t="s">
        <v>8223</v>
      </c>
      <c r="C2055" t="s">
        <v>326</v>
      </c>
      <c r="D2055" t="s">
        <v>4526</v>
      </c>
      <c r="E2055" t="s">
        <v>59</v>
      </c>
      <c r="F2055" t="b">
        <v>0</v>
      </c>
      <c r="G2055" t="s">
        <v>77</v>
      </c>
      <c r="H2055" s="1">
        <v>46045.750844907408</v>
      </c>
      <c r="I2055" t="b">
        <v>0</v>
      </c>
      <c r="J2055" t="b">
        <v>1</v>
      </c>
      <c r="K2055" t="s">
        <v>41</v>
      </c>
      <c r="L2055" t="s">
        <v>60</v>
      </c>
      <c r="M2055">
        <v>160500</v>
      </c>
      <c r="N2055"/>
      <c r="O2055" t="s">
        <v>1990</v>
      </c>
      <c r="P2055" t="s">
        <v>8224</v>
      </c>
    </row>
    <row r="2056" spans="1:16" x14ac:dyDescent="0.25">
      <c r="A2056" t="s">
        <v>2</v>
      </c>
      <c r="B2056" t="s">
        <v>8225</v>
      </c>
      <c r="C2056" t="s">
        <v>353</v>
      </c>
      <c r="D2056" t="s">
        <v>4526</v>
      </c>
      <c r="E2056" t="s">
        <v>88</v>
      </c>
      <c r="F2056" t="b">
        <v>0</v>
      </c>
      <c r="G2056" t="s">
        <v>77</v>
      </c>
      <c r="H2056" s="1">
        <v>46045.750902777778</v>
      </c>
      <c r="I2056" t="b">
        <v>0</v>
      </c>
      <c r="J2056" t="b">
        <v>0</v>
      </c>
      <c r="K2056" t="s">
        <v>41</v>
      </c>
      <c r="L2056" t="s">
        <v>74</v>
      </c>
      <c r="M2056"/>
      <c r="N2056">
        <v>35</v>
      </c>
      <c r="O2056" t="s">
        <v>1243</v>
      </c>
      <c r="P2056" t="s">
        <v>4109</v>
      </c>
    </row>
    <row r="2057" spans="1:16" x14ac:dyDescent="0.25">
      <c r="A2057" t="s">
        <v>2</v>
      </c>
      <c r="B2057" t="s">
        <v>8226</v>
      </c>
      <c r="C2057" t="s">
        <v>172</v>
      </c>
      <c r="D2057" t="s">
        <v>4526</v>
      </c>
      <c r="E2057" t="s">
        <v>88</v>
      </c>
      <c r="F2057" t="b">
        <v>0</v>
      </c>
      <c r="G2057" t="s">
        <v>68</v>
      </c>
      <c r="H2057" s="1">
        <v>46045.751087962963</v>
      </c>
      <c r="I2057" t="b">
        <v>0</v>
      </c>
      <c r="J2057" t="b">
        <v>0</v>
      </c>
      <c r="K2057" t="s">
        <v>41</v>
      </c>
      <c r="L2057" t="s">
        <v>74</v>
      </c>
      <c r="M2057"/>
      <c r="N2057">
        <v>70</v>
      </c>
      <c r="O2057" t="s">
        <v>1037</v>
      </c>
      <c r="P2057" t="s">
        <v>8227</v>
      </c>
    </row>
    <row r="2058" spans="1:16" x14ac:dyDescent="0.25">
      <c r="A2058" t="s">
        <v>1</v>
      </c>
      <c r="B2058" t="s">
        <v>8228</v>
      </c>
      <c r="C2058" t="s">
        <v>112</v>
      </c>
      <c r="D2058" t="s">
        <v>4526</v>
      </c>
      <c r="E2058" t="s">
        <v>59</v>
      </c>
      <c r="F2058" t="b">
        <v>0</v>
      </c>
      <c r="G2058" t="s">
        <v>65</v>
      </c>
      <c r="H2058" s="1">
        <v>46045.751226851848</v>
      </c>
      <c r="I2058" t="b">
        <v>0</v>
      </c>
      <c r="J2058" t="b">
        <v>0</v>
      </c>
      <c r="K2058" t="s">
        <v>41</v>
      </c>
      <c r="L2058" t="s">
        <v>60</v>
      </c>
      <c r="M2058">
        <v>85000</v>
      </c>
      <c r="N2058"/>
      <c r="O2058" t="s">
        <v>1324</v>
      </c>
      <c r="P2058" t="s">
        <v>8229</v>
      </c>
    </row>
    <row r="2059" spans="1:16" x14ac:dyDescent="0.25">
      <c r="A2059" t="s">
        <v>1</v>
      </c>
      <c r="B2059" t="s">
        <v>1</v>
      </c>
      <c r="C2059" t="s">
        <v>1735</v>
      </c>
      <c r="D2059" t="s">
        <v>4756</v>
      </c>
      <c r="E2059" t="s">
        <v>59</v>
      </c>
      <c r="F2059" t="b">
        <v>0</v>
      </c>
      <c r="G2059" t="s">
        <v>65</v>
      </c>
      <c r="H2059" s="1">
        <v>46045.751226851848</v>
      </c>
      <c r="I2059" t="b">
        <v>0</v>
      </c>
      <c r="J2059" t="b">
        <v>1</v>
      </c>
      <c r="K2059" t="s">
        <v>41</v>
      </c>
      <c r="L2059" t="s">
        <v>60</v>
      </c>
      <c r="M2059">
        <v>98500</v>
      </c>
      <c r="N2059"/>
      <c r="O2059" t="s">
        <v>8230</v>
      </c>
      <c r="P2059" t="s">
        <v>8231</v>
      </c>
    </row>
    <row r="2060" spans="1:16" x14ac:dyDescent="0.25">
      <c r="A2060" t="s">
        <v>7</v>
      </c>
      <c r="B2060" t="s">
        <v>8232</v>
      </c>
      <c r="C2060" t="s">
        <v>616</v>
      </c>
      <c r="D2060" t="s">
        <v>4526</v>
      </c>
      <c r="E2060" t="s">
        <v>59</v>
      </c>
      <c r="F2060" t="b">
        <v>0</v>
      </c>
      <c r="G2060" t="s">
        <v>73</v>
      </c>
      <c r="H2060" s="1">
        <v>46045.792037037027</v>
      </c>
      <c r="I2060" t="b">
        <v>1</v>
      </c>
      <c r="J2060" t="b">
        <v>0</v>
      </c>
      <c r="K2060" t="s">
        <v>41</v>
      </c>
      <c r="L2060" t="s">
        <v>60</v>
      </c>
      <c r="M2060">
        <v>154000</v>
      </c>
      <c r="N2060"/>
      <c r="O2060" t="s">
        <v>272</v>
      </c>
    </row>
    <row r="2061" spans="1:16" x14ac:dyDescent="0.25">
      <c r="A2061" t="s">
        <v>8</v>
      </c>
      <c r="B2061" t="s">
        <v>8</v>
      </c>
      <c r="C2061" t="s">
        <v>8233</v>
      </c>
      <c r="D2061" t="s">
        <v>4526</v>
      </c>
      <c r="E2061" t="s">
        <v>59</v>
      </c>
      <c r="F2061" t="b">
        <v>0</v>
      </c>
      <c r="G2061" t="s">
        <v>65</v>
      </c>
      <c r="H2061" s="1">
        <v>46045.792407407411</v>
      </c>
      <c r="I2061" t="b">
        <v>0</v>
      </c>
      <c r="J2061" t="b">
        <v>0</v>
      </c>
      <c r="K2061" t="s">
        <v>41</v>
      </c>
      <c r="L2061" t="s">
        <v>60</v>
      </c>
      <c r="M2061">
        <v>205000</v>
      </c>
      <c r="N2061"/>
      <c r="O2061" t="s">
        <v>8234</v>
      </c>
      <c r="P2061" t="s">
        <v>8235</v>
      </c>
    </row>
    <row r="2062" spans="1:16" x14ac:dyDescent="0.25">
      <c r="A2062" t="s">
        <v>5</v>
      </c>
      <c r="B2062" t="s">
        <v>3979</v>
      </c>
      <c r="C2062" t="s">
        <v>455</v>
      </c>
      <c r="D2062" t="s">
        <v>4526</v>
      </c>
      <c r="E2062" t="s">
        <v>59</v>
      </c>
      <c r="F2062" t="b">
        <v>0</v>
      </c>
      <c r="G2062" t="s">
        <v>65</v>
      </c>
      <c r="H2062" s="1">
        <v>46045.792974537027</v>
      </c>
      <c r="I2062" t="b">
        <v>0</v>
      </c>
      <c r="J2062" t="b">
        <v>1</v>
      </c>
      <c r="K2062" t="s">
        <v>41</v>
      </c>
      <c r="L2062" t="s">
        <v>60</v>
      </c>
      <c r="M2062">
        <v>178141</v>
      </c>
      <c r="N2062"/>
      <c r="O2062" t="s">
        <v>4743</v>
      </c>
      <c r="P2062" t="s">
        <v>8236</v>
      </c>
    </row>
    <row r="2063" spans="1:16" x14ac:dyDescent="0.25">
      <c r="A2063" t="s">
        <v>1</v>
      </c>
      <c r="B2063" t="s">
        <v>8210</v>
      </c>
      <c r="C2063" t="s">
        <v>319</v>
      </c>
      <c r="D2063" t="s">
        <v>4346</v>
      </c>
      <c r="E2063" t="s">
        <v>59</v>
      </c>
      <c r="F2063" t="b">
        <v>0</v>
      </c>
      <c r="G2063" t="s">
        <v>65</v>
      </c>
      <c r="H2063" s="1">
        <v>46045.792997685188</v>
      </c>
      <c r="I2063" t="b">
        <v>1</v>
      </c>
      <c r="J2063" t="b">
        <v>1</v>
      </c>
      <c r="K2063" t="s">
        <v>41</v>
      </c>
      <c r="L2063" t="s">
        <v>60</v>
      </c>
      <c r="M2063">
        <v>225000</v>
      </c>
      <c r="N2063"/>
      <c r="O2063" t="s">
        <v>8211</v>
      </c>
      <c r="P2063" t="s">
        <v>1816</v>
      </c>
    </row>
    <row r="2064" spans="1:16" x14ac:dyDescent="0.25">
      <c r="A2064" t="s">
        <v>1</v>
      </c>
      <c r="B2064" t="s">
        <v>8237</v>
      </c>
      <c r="C2064" t="s">
        <v>1162</v>
      </c>
      <c r="D2064" t="s">
        <v>2360</v>
      </c>
      <c r="E2064" t="s">
        <v>59</v>
      </c>
      <c r="F2064" t="b">
        <v>0</v>
      </c>
      <c r="G2064" t="s">
        <v>89</v>
      </c>
      <c r="H2064" s="1">
        <v>46045.79482638889</v>
      </c>
      <c r="I2064" t="b">
        <v>0</v>
      </c>
      <c r="J2064" t="b">
        <v>1</v>
      </c>
      <c r="K2064" t="s">
        <v>41</v>
      </c>
      <c r="L2064" t="s">
        <v>60</v>
      </c>
      <c r="M2064">
        <v>103415</v>
      </c>
      <c r="N2064"/>
      <c r="O2064" t="s">
        <v>8238</v>
      </c>
      <c r="P2064" t="s">
        <v>8239</v>
      </c>
    </row>
    <row r="2065" spans="1:16" x14ac:dyDescent="0.25">
      <c r="A2065" t="s">
        <v>6</v>
      </c>
      <c r="B2065" t="s">
        <v>8240</v>
      </c>
      <c r="C2065" t="s">
        <v>2339</v>
      </c>
      <c r="D2065" t="s">
        <v>6067</v>
      </c>
      <c r="E2065" t="s">
        <v>59</v>
      </c>
      <c r="F2065" t="b">
        <v>0</v>
      </c>
      <c r="G2065" t="s">
        <v>23</v>
      </c>
      <c r="H2065" s="1">
        <v>46045.796400462961</v>
      </c>
      <c r="I2065" t="b">
        <v>0</v>
      </c>
      <c r="J2065" t="b">
        <v>0</v>
      </c>
      <c r="K2065" t="s">
        <v>23</v>
      </c>
      <c r="L2065" t="s">
        <v>60</v>
      </c>
      <c r="M2065">
        <v>97000</v>
      </c>
      <c r="N2065"/>
      <c r="O2065" t="s">
        <v>8241</v>
      </c>
      <c r="P2065" t="s">
        <v>8242</v>
      </c>
    </row>
    <row r="2066" spans="1:16" x14ac:dyDescent="0.25">
      <c r="A2066" t="s">
        <v>0</v>
      </c>
      <c r="B2066" t="s">
        <v>8243</v>
      </c>
      <c r="C2066" t="s">
        <v>40</v>
      </c>
      <c r="D2066" t="s">
        <v>4531</v>
      </c>
      <c r="E2066" t="s">
        <v>59</v>
      </c>
      <c r="F2066" t="b">
        <v>0</v>
      </c>
      <c r="G2066" t="s">
        <v>40</v>
      </c>
      <c r="H2066" s="1">
        <v>46045.812361111108</v>
      </c>
      <c r="I2066" t="b">
        <v>1</v>
      </c>
      <c r="J2066" t="b">
        <v>0</v>
      </c>
      <c r="K2066" t="s">
        <v>40</v>
      </c>
      <c r="L2066" t="s">
        <v>60</v>
      </c>
      <c r="M2066">
        <v>52500</v>
      </c>
      <c r="N2066"/>
      <c r="O2066" t="s">
        <v>8244</v>
      </c>
      <c r="P2066" t="s">
        <v>1314</v>
      </c>
    </row>
    <row r="2067" spans="1:16" x14ac:dyDescent="0.25">
      <c r="A2067" t="s">
        <v>3</v>
      </c>
      <c r="B2067" t="s">
        <v>8245</v>
      </c>
      <c r="C2067" t="s">
        <v>207</v>
      </c>
      <c r="D2067" t="s">
        <v>4526</v>
      </c>
      <c r="E2067" t="s">
        <v>59</v>
      </c>
      <c r="F2067" t="b">
        <v>0</v>
      </c>
      <c r="G2067" t="s">
        <v>63</v>
      </c>
      <c r="H2067" s="1">
        <v>46045.816342592603</v>
      </c>
      <c r="I2067" t="b">
        <v>0</v>
      </c>
      <c r="J2067" t="b">
        <v>0</v>
      </c>
      <c r="K2067" t="s">
        <v>41</v>
      </c>
      <c r="L2067" t="s">
        <v>60</v>
      </c>
      <c r="M2067">
        <v>142879.67499999999</v>
      </c>
      <c r="N2067"/>
      <c r="O2067" t="s">
        <v>8246</v>
      </c>
      <c r="P2067" t="s">
        <v>622</v>
      </c>
    </row>
    <row r="2068" spans="1:16" x14ac:dyDescent="0.25">
      <c r="A2068" t="s">
        <v>0</v>
      </c>
      <c r="B2068" t="s">
        <v>2735</v>
      </c>
      <c r="C2068" t="s">
        <v>246</v>
      </c>
      <c r="D2068" t="s">
        <v>4526</v>
      </c>
      <c r="E2068" t="s">
        <v>88</v>
      </c>
      <c r="F2068" t="b">
        <v>0</v>
      </c>
      <c r="G2068" t="s">
        <v>65</v>
      </c>
      <c r="H2068" s="1">
        <v>46045.833472222221</v>
      </c>
      <c r="I2068" t="b">
        <v>1</v>
      </c>
      <c r="J2068" t="b">
        <v>0</v>
      </c>
      <c r="K2068" t="s">
        <v>41</v>
      </c>
      <c r="L2068" t="s">
        <v>74</v>
      </c>
      <c r="M2068"/>
      <c r="N2068">
        <v>42.8</v>
      </c>
      <c r="O2068" t="s">
        <v>393</v>
      </c>
      <c r="P2068" t="s">
        <v>875</v>
      </c>
    </row>
    <row r="2069" spans="1:16" x14ac:dyDescent="0.25">
      <c r="A2069" t="s">
        <v>3</v>
      </c>
      <c r="B2069" t="s">
        <v>8247</v>
      </c>
      <c r="C2069" t="s">
        <v>1903</v>
      </c>
      <c r="D2069" t="s">
        <v>4526</v>
      </c>
      <c r="E2069" t="s">
        <v>59</v>
      </c>
      <c r="F2069" t="b">
        <v>0</v>
      </c>
      <c r="G2069" t="s">
        <v>89</v>
      </c>
      <c r="H2069" s="1">
        <v>46045.833958333344</v>
      </c>
      <c r="I2069" t="b">
        <v>0</v>
      </c>
      <c r="J2069" t="b">
        <v>1</v>
      </c>
      <c r="K2069" t="s">
        <v>41</v>
      </c>
      <c r="L2069" t="s">
        <v>60</v>
      </c>
      <c r="M2069">
        <v>109000</v>
      </c>
      <c r="N2069"/>
      <c r="O2069" t="s">
        <v>8248</v>
      </c>
      <c r="P2069" t="s">
        <v>325</v>
      </c>
    </row>
    <row r="2070" spans="1:16" x14ac:dyDescent="0.25">
      <c r="A2070" t="s">
        <v>1</v>
      </c>
      <c r="B2070" t="s">
        <v>8249</v>
      </c>
      <c r="C2070" t="s">
        <v>1447</v>
      </c>
      <c r="D2070" t="s">
        <v>4526</v>
      </c>
      <c r="E2070" t="s">
        <v>59</v>
      </c>
      <c r="F2070" t="b">
        <v>0</v>
      </c>
      <c r="G2070" t="s">
        <v>65</v>
      </c>
      <c r="H2070" s="1">
        <v>46045.834618055553</v>
      </c>
      <c r="I2070" t="b">
        <v>0</v>
      </c>
      <c r="J2070" t="b">
        <v>1</v>
      </c>
      <c r="K2070" t="s">
        <v>41</v>
      </c>
      <c r="L2070" t="s">
        <v>74</v>
      </c>
      <c r="M2070"/>
      <c r="N2070">
        <v>28.5</v>
      </c>
      <c r="O2070" t="s">
        <v>1448</v>
      </c>
      <c r="P2070" t="s">
        <v>2159</v>
      </c>
    </row>
    <row r="2071" spans="1:16" x14ac:dyDescent="0.25">
      <c r="A2071" t="s">
        <v>5</v>
      </c>
      <c r="B2071" t="s">
        <v>8250</v>
      </c>
      <c r="C2071" t="s">
        <v>172</v>
      </c>
      <c r="D2071" t="s">
        <v>4346</v>
      </c>
      <c r="E2071" t="s">
        <v>59</v>
      </c>
      <c r="F2071" t="b">
        <v>0</v>
      </c>
      <c r="G2071" t="s">
        <v>65</v>
      </c>
      <c r="H2071" s="1">
        <v>46045.834641203714</v>
      </c>
      <c r="I2071" t="b">
        <v>0</v>
      </c>
      <c r="J2071" t="b">
        <v>0</v>
      </c>
      <c r="K2071" t="s">
        <v>41</v>
      </c>
      <c r="L2071" t="s">
        <v>60</v>
      </c>
      <c r="M2071">
        <v>131875</v>
      </c>
      <c r="N2071"/>
      <c r="O2071" t="s">
        <v>1352</v>
      </c>
      <c r="P2071" t="s">
        <v>8251</v>
      </c>
    </row>
    <row r="2072" spans="1:16" x14ac:dyDescent="0.25">
      <c r="A2072" t="s">
        <v>4</v>
      </c>
      <c r="B2072" t="s">
        <v>8252</v>
      </c>
      <c r="C2072" t="s">
        <v>5849</v>
      </c>
      <c r="D2072" t="s">
        <v>4526</v>
      </c>
      <c r="E2072" t="s">
        <v>59</v>
      </c>
      <c r="F2072" t="b">
        <v>0</v>
      </c>
      <c r="G2072" t="s">
        <v>65</v>
      </c>
      <c r="H2072" s="1">
        <v>46045.834976851853</v>
      </c>
      <c r="I2072" t="b">
        <v>0</v>
      </c>
      <c r="J2072" t="b">
        <v>0</v>
      </c>
      <c r="K2072" t="s">
        <v>41</v>
      </c>
      <c r="L2072" t="s">
        <v>60</v>
      </c>
      <c r="M2072">
        <v>110000</v>
      </c>
      <c r="N2072"/>
      <c r="O2072" t="s">
        <v>1954</v>
      </c>
      <c r="P2072" t="s">
        <v>881</v>
      </c>
    </row>
    <row r="2073" spans="1:16" x14ac:dyDescent="0.25">
      <c r="A2073" t="s">
        <v>1</v>
      </c>
      <c r="B2073" t="s">
        <v>8210</v>
      </c>
      <c r="C2073" t="s">
        <v>75</v>
      </c>
      <c r="D2073" t="s">
        <v>4587</v>
      </c>
      <c r="E2073" t="s">
        <v>59</v>
      </c>
      <c r="F2073" t="b">
        <v>0</v>
      </c>
      <c r="G2073" t="s">
        <v>73</v>
      </c>
      <c r="H2073" s="1">
        <v>46045.835300925923</v>
      </c>
      <c r="I2073" t="b">
        <v>1</v>
      </c>
      <c r="J2073" t="b">
        <v>1</v>
      </c>
      <c r="K2073" t="s">
        <v>41</v>
      </c>
      <c r="L2073" t="s">
        <v>60</v>
      </c>
      <c r="M2073">
        <v>225000</v>
      </c>
      <c r="N2073"/>
      <c r="O2073" t="s">
        <v>8211</v>
      </c>
      <c r="P2073" t="s">
        <v>1816</v>
      </c>
    </row>
    <row r="2074" spans="1:16" x14ac:dyDescent="0.25">
      <c r="A2074" t="s">
        <v>3</v>
      </c>
      <c r="B2074" t="s">
        <v>8253</v>
      </c>
      <c r="C2074" t="s">
        <v>207</v>
      </c>
      <c r="D2074" t="s">
        <v>2360</v>
      </c>
      <c r="E2074" t="s">
        <v>59</v>
      </c>
      <c r="F2074" t="b">
        <v>0</v>
      </c>
      <c r="G2074" t="s">
        <v>63</v>
      </c>
      <c r="H2074" s="1">
        <v>46045.858055555553</v>
      </c>
      <c r="I2074" t="b">
        <v>0</v>
      </c>
      <c r="J2074" t="b">
        <v>0</v>
      </c>
      <c r="K2074" t="s">
        <v>41</v>
      </c>
      <c r="L2074" t="s">
        <v>74</v>
      </c>
      <c r="M2074"/>
      <c r="N2074">
        <v>30</v>
      </c>
      <c r="O2074" t="s">
        <v>8254</v>
      </c>
      <c r="P2074" t="s">
        <v>4584</v>
      </c>
    </row>
    <row r="2075" spans="1:16" x14ac:dyDescent="0.25">
      <c r="A2075" t="s">
        <v>7</v>
      </c>
      <c r="B2075" t="s">
        <v>8255</v>
      </c>
      <c r="C2075" t="s">
        <v>112</v>
      </c>
      <c r="D2075" t="s">
        <v>4346</v>
      </c>
      <c r="E2075" t="s">
        <v>59</v>
      </c>
      <c r="F2075" t="b">
        <v>0</v>
      </c>
      <c r="G2075" t="s">
        <v>65</v>
      </c>
      <c r="H2075" s="1">
        <v>46045.875057870369</v>
      </c>
      <c r="I2075" t="b">
        <v>1</v>
      </c>
      <c r="J2075" t="b">
        <v>1</v>
      </c>
      <c r="K2075" t="s">
        <v>41</v>
      </c>
      <c r="L2075" t="s">
        <v>60</v>
      </c>
      <c r="M2075">
        <v>112500</v>
      </c>
      <c r="N2075"/>
      <c r="O2075" t="s">
        <v>8256</v>
      </c>
      <c r="P2075" t="s">
        <v>3355</v>
      </c>
    </row>
    <row r="2076" spans="1:16" x14ac:dyDescent="0.25">
      <c r="A2076" t="s">
        <v>0</v>
      </c>
      <c r="B2076" t="s">
        <v>0</v>
      </c>
      <c r="C2076" t="s">
        <v>8257</v>
      </c>
      <c r="D2076" t="s">
        <v>4526</v>
      </c>
      <c r="E2076" t="s">
        <v>59</v>
      </c>
      <c r="F2076" t="b">
        <v>0</v>
      </c>
      <c r="G2076" t="s">
        <v>65</v>
      </c>
      <c r="H2076" s="1">
        <v>46045.875115740739</v>
      </c>
      <c r="I2076" t="b">
        <v>0</v>
      </c>
      <c r="J2076" t="b">
        <v>1</v>
      </c>
      <c r="K2076" t="s">
        <v>41</v>
      </c>
      <c r="L2076" t="s">
        <v>60</v>
      </c>
      <c r="M2076">
        <v>84725</v>
      </c>
      <c r="N2076"/>
      <c r="O2076" t="s">
        <v>329</v>
      </c>
      <c r="P2076" t="s">
        <v>8258</v>
      </c>
    </row>
    <row r="2077" spans="1:16" x14ac:dyDescent="0.25">
      <c r="A2077" t="s">
        <v>0</v>
      </c>
      <c r="B2077" t="s">
        <v>8259</v>
      </c>
      <c r="C2077" t="s">
        <v>246</v>
      </c>
      <c r="D2077" t="s">
        <v>4346</v>
      </c>
      <c r="E2077" t="s">
        <v>59</v>
      </c>
      <c r="F2077" t="b">
        <v>0</v>
      </c>
      <c r="G2077" t="s">
        <v>65</v>
      </c>
      <c r="H2077" s="1">
        <v>46045.875138888892</v>
      </c>
      <c r="I2077" t="b">
        <v>0</v>
      </c>
      <c r="J2077" t="b">
        <v>1</v>
      </c>
      <c r="K2077" t="s">
        <v>41</v>
      </c>
      <c r="L2077" t="s">
        <v>60</v>
      </c>
      <c r="M2077">
        <v>87500</v>
      </c>
      <c r="N2077"/>
      <c r="O2077" t="s">
        <v>1292</v>
      </c>
    </row>
    <row r="2078" spans="1:16" x14ac:dyDescent="0.25">
      <c r="A2078" t="s">
        <v>0</v>
      </c>
      <c r="B2078" t="s">
        <v>8260</v>
      </c>
      <c r="C2078" t="s">
        <v>333</v>
      </c>
      <c r="D2078" t="s">
        <v>4526</v>
      </c>
      <c r="E2078" t="s">
        <v>59</v>
      </c>
      <c r="F2078" t="b">
        <v>0</v>
      </c>
      <c r="G2078" t="s">
        <v>77</v>
      </c>
      <c r="H2078" s="1">
        <v>46045.875289351847</v>
      </c>
      <c r="I2078" t="b">
        <v>0</v>
      </c>
      <c r="J2078" t="b">
        <v>0</v>
      </c>
      <c r="K2078" t="s">
        <v>41</v>
      </c>
      <c r="L2078" t="s">
        <v>74</v>
      </c>
      <c r="M2078"/>
      <c r="N2078">
        <v>40</v>
      </c>
      <c r="O2078" t="s">
        <v>105</v>
      </c>
      <c r="P2078" t="s">
        <v>8261</v>
      </c>
    </row>
    <row r="2079" spans="1:16" x14ac:dyDescent="0.25">
      <c r="A2079" t="s">
        <v>1</v>
      </c>
      <c r="B2079" t="s">
        <v>8262</v>
      </c>
      <c r="C2079" t="s">
        <v>396</v>
      </c>
      <c r="D2079" t="s">
        <v>4526</v>
      </c>
      <c r="E2079" t="s">
        <v>59</v>
      </c>
      <c r="F2079" t="b">
        <v>0</v>
      </c>
      <c r="G2079" t="s">
        <v>68</v>
      </c>
      <c r="H2079" s="1">
        <v>46045.876145833332</v>
      </c>
      <c r="I2079" t="b">
        <v>1</v>
      </c>
      <c r="J2079" t="b">
        <v>0</v>
      </c>
      <c r="K2079" t="s">
        <v>41</v>
      </c>
      <c r="L2079" t="s">
        <v>74</v>
      </c>
      <c r="M2079"/>
      <c r="N2079">
        <v>70</v>
      </c>
      <c r="O2079" t="s">
        <v>8263</v>
      </c>
      <c r="P2079" t="s">
        <v>8264</v>
      </c>
    </row>
    <row r="2080" spans="1:16" x14ac:dyDescent="0.25">
      <c r="A2080" t="s">
        <v>1</v>
      </c>
      <c r="B2080" t="s">
        <v>8265</v>
      </c>
      <c r="C2080" t="s">
        <v>41</v>
      </c>
      <c r="D2080" t="s">
        <v>4526</v>
      </c>
      <c r="E2080" t="s">
        <v>88</v>
      </c>
      <c r="F2080" t="b">
        <v>0</v>
      </c>
      <c r="G2080" t="s">
        <v>65</v>
      </c>
      <c r="H2080" s="1">
        <v>46045.876284722217</v>
      </c>
      <c r="I2080" t="b">
        <v>0</v>
      </c>
      <c r="J2080" t="b">
        <v>0</v>
      </c>
      <c r="K2080" t="s">
        <v>41</v>
      </c>
      <c r="L2080" t="s">
        <v>60</v>
      </c>
      <c r="M2080">
        <v>60000</v>
      </c>
      <c r="N2080"/>
      <c r="O2080" t="s">
        <v>8266</v>
      </c>
      <c r="P2080" t="s">
        <v>310</v>
      </c>
    </row>
    <row r="2081" spans="1:16" x14ac:dyDescent="0.25">
      <c r="A2081" t="s">
        <v>0</v>
      </c>
      <c r="B2081" t="s">
        <v>8267</v>
      </c>
      <c r="C2081" t="s">
        <v>207</v>
      </c>
      <c r="D2081" t="s">
        <v>155</v>
      </c>
      <c r="F2081" t="b">
        <v>0</v>
      </c>
      <c r="G2081" t="s">
        <v>63</v>
      </c>
      <c r="H2081" s="1">
        <v>46045.899675925917</v>
      </c>
      <c r="I2081" t="b">
        <v>1</v>
      </c>
      <c r="J2081" t="b">
        <v>0</v>
      </c>
      <c r="K2081" t="s">
        <v>41</v>
      </c>
      <c r="L2081" t="s">
        <v>74</v>
      </c>
      <c r="M2081"/>
      <c r="N2081">
        <v>50</v>
      </c>
      <c r="O2081" t="s">
        <v>155</v>
      </c>
      <c r="P2081" t="s">
        <v>146</v>
      </c>
    </row>
    <row r="2082" spans="1:16" x14ac:dyDescent="0.25">
      <c r="A2082" t="s">
        <v>0</v>
      </c>
      <c r="B2082" t="s">
        <v>8268</v>
      </c>
      <c r="C2082" t="s">
        <v>81</v>
      </c>
      <c r="D2082" t="s">
        <v>4526</v>
      </c>
      <c r="E2082" t="s">
        <v>88</v>
      </c>
      <c r="F2082" t="b">
        <v>0</v>
      </c>
      <c r="G2082" t="s">
        <v>77</v>
      </c>
      <c r="H2082" s="1">
        <v>46045.916875000003</v>
      </c>
      <c r="I2082" t="b">
        <v>0</v>
      </c>
      <c r="J2082" t="b">
        <v>1</v>
      </c>
      <c r="K2082" t="s">
        <v>41</v>
      </c>
      <c r="L2082" t="s">
        <v>74</v>
      </c>
      <c r="M2082"/>
      <c r="N2082">
        <v>67</v>
      </c>
      <c r="O2082" t="s">
        <v>730</v>
      </c>
      <c r="P2082" t="s">
        <v>8269</v>
      </c>
    </row>
    <row r="2083" spans="1:16" x14ac:dyDescent="0.25">
      <c r="A2083" t="s">
        <v>0</v>
      </c>
      <c r="B2083" t="s">
        <v>0</v>
      </c>
      <c r="C2083" t="s">
        <v>278</v>
      </c>
      <c r="D2083" t="s">
        <v>4526</v>
      </c>
      <c r="E2083" t="s">
        <v>59</v>
      </c>
      <c r="F2083" t="b">
        <v>0</v>
      </c>
      <c r="G2083" t="s">
        <v>89</v>
      </c>
      <c r="H2083" s="1">
        <v>46045.917245370372</v>
      </c>
      <c r="I2083" t="b">
        <v>0</v>
      </c>
      <c r="J2083" t="b">
        <v>0</v>
      </c>
      <c r="K2083" t="s">
        <v>41</v>
      </c>
      <c r="L2083" t="s">
        <v>74</v>
      </c>
      <c r="M2083"/>
      <c r="N2083">
        <v>43</v>
      </c>
      <c r="O2083" t="s">
        <v>105</v>
      </c>
      <c r="P2083" t="s">
        <v>7189</v>
      </c>
    </row>
    <row r="2084" spans="1:16" x14ac:dyDescent="0.25">
      <c r="A2084" t="s">
        <v>2</v>
      </c>
      <c r="B2084" t="s">
        <v>8270</v>
      </c>
      <c r="C2084" t="s">
        <v>557</v>
      </c>
      <c r="D2084" t="s">
        <v>2360</v>
      </c>
      <c r="E2084" t="s">
        <v>59</v>
      </c>
      <c r="F2084" t="b">
        <v>0</v>
      </c>
      <c r="G2084" t="s">
        <v>65</v>
      </c>
      <c r="H2084" s="1">
        <v>46045.917337962957</v>
      </c>
      <c r="I2084" t="b">
        <v>0</v>
      </c>
      <c r="J2084" t="b">
        <v>1</v>
      </c>
      <c r="K2084" t="s">
        <v>41</v>
      </c>
      <c r="L2084" t="s">
        <v>60</v>
      </c>
      <c r="M2084">
        <v>144375</v>
      </c>
      <c r="N2084"/>
      <c r="O2084" t="s">
        <v>8271</v>
      </c>
      <c r="P2084" t="s">
        <v>8272</v>
      </c>
    </row>
    <row r="2085" spans="1:16" x14ac:dyDescent="0.25">
      <c r="A2085" t="s">
        <v>1</v>
      </c>
      <c r="B2085" t="s">
        <v>1</v>
      </c>
      <c r="C2085" t="s">
        <v>134</v>
      </c>
      <c r="D2085" t="s">
        <v>4526</v>
      </c>
      <c r="E2085" t="s">
        <v>59</v>
      </c>
      <c r="F2085" t="b">
        <v>0</v>
      </c>
      <c r="G2085" t="s">
        <v>65</v>
      </c>
      <c r="H2085" s="1">
        <v>46045.917893518519</v>
      </c>
      <c r="I2085" t="b">
        <v>1</v>
      </c>
      <c r="J2085" t="b">
        <v>1</v>
      </c>
      <c r="K2085" t="s">
        <v>41</v>
      </c>
      <c r="L2085" t="s">
        <v>60</v>
      </c>
      <c r="M2085">
        <v>109795.95</v>
      </c>
      <c r="N2085"/>
      <c r="O2085" t="s">
        <v>8273</v>
      </c>
      <c r="P2085" t="s">
        <v>8274</v>
      </c>
    </row>
    <row r="2086" spans="1:16" x14ac:dyDescent="0.25">
      <c r="A2086" t="s">
        <v>5</v>
      </c>
      <c r="B2086" t="s">
        <v>8250</v>
      </c>
      <c r="C2086" t="s">
        <v>672</v>
      </c>
      <c r="D2086" t="s">
        <v>4526</v>
      </c>
      <c r="E2086" t="s">
        <v>59</v>
      </c>
      <c r="F2086" t="b">
        <v>0</v>
      </c>
      <c r="G2086" t="s">
        <v>68</v>
      </c>
      <c r="H2086" s="1">
        <v>46045.919363425928</v>
      </c>
      <c r="I2086" t="b">
        <v>0</v>
      </c>
      <c r="J2086" t="b">
        <v>1</v>
      </c>
      <c r="K2086" t="s">
        <v>41</v>
      </c>
      <c r="L2086" t="s">
        <v>60</v>
      </c>
      <c r="M2086">
        <v>131875</v>
      </c>
      <c r="N2086"/>
      <c r="O2086" t="s">
        <v>8275</v>
      </c>
      <c r="P2086" t="s">
        <v>8251</v>
      </c>
    </row>
    <row r="2087" spans="1:16" x14ac:dyDescent="0.25">
      <c r="A2087" t="s">
        <v>0</v>
      </c>
      <c r="B2087" t="s">
        <v>8276</v>
      </c>
      <c r="C2087" t="s">
        <v>13</v>
      </c>
      <c r="D2087" t="s">
        <v>4637</v>
      </c>
      <c r="F2087" t="b">
        <v>0</v>
      </c>
      <c r="G2087" t="s">
        <v>13</v>
      </c>
      <c r="H2087" s="1">
        <v>46045.938321759262</v>
      </c>
      <c r="I2087" t="b">
        <v>1</v>
      </c>
      <c r="J2087" t="b">
        <v>0</v>
      </c>
      <c r="K2087" t="s">
        <v>13</v>
      </c>
      <c r="L2087" t="s">
        <v>74</v>
      </c>
      <c r="M2087"/>
      <c r="N2087">
        <v>20</v>
      </c>
      <c r="O2087" t="s">
        <v>4596</v>
      </c>
      <c r="P2087" t="s">
        <v>8277</v>
      </c>
    </row>
    <row r="2088" spans="1:16" x14ac:dyDescent="0.25">
      <c r="A2088" t="s">
        <v>6</v>
      </c>
      <c r="B2088" t="s">
        <v>8278</v>
      </c>
      <c r="C2088" t="s">
        <v>207</v>
      </c>
      <c r="D2088" t="s">
        <v>4346</v>
      </c>
      <c r="E2088" t="s">
        <v>59</v>
      </c>
      <c r="F2088" t="b">
        <v>0</v>
      </c>
      <c r="G2088" t="s">
        <v>63</v>
      </c>
      <c r="H2088" s="1">
        <v>46045.941435185188</v>
      </c>
      <c r="I2088" t="b">
        <v>0</v>
      </c>
      <c r="J2088" t="b">
        <v>1</v>
      </c>
      <c r="K2088" t="s">
        <v>41</v>
      </c>
      <c r="L2088" t="s">
        <v>60</v>
      </c>
      <c r="M2088">
        <v>241000</v>
      </c>
      <c r="N2088"/>
      <c r="O2088" t="s">
        <v>8279</v>
      </c>
    </row>
    <row r="2089" spans="1:16" x14ac:dyDescent="0.25">
      <c r="A2089" t="s">
        <v>0</v>
      </c>
      <c r="B2089" t="s">
        <v>8280</v>
      </c>
      <c r="C2089" t="s">
        <v>7885</v>
      </c>
      <c r="D2089" t="s">
        <v>4526</v>
      </c>
      <c r="E2089" t="s">
        <v>59</v>
      </c>
      <c r="F2089" t="b">
        <v>0</v>
      </c>
      <c r="G2089" t="s">
        <v>65</v>
      </c>
      <c r="H2089" s="1">
        <v>46045.958472222221</v>
      </c>
      <c r="I2089" t="b">
        <v>0</v>
      </c>
      <c r="J2089" t="b">
        <v>1</v>
      </c>
      <c r="K2089" t="s">
        <v>41</v>
      </c>
      <c r="L2089" t="s">
        <v>60</v>
      </c>
      <c r="M2089">
        <v>84825</v>
      </c>
      <c r="N2089"/>
      <c r="O2089" t="s">
        <v>8281</v>
      </c>
      <c r="P2089" t="s">
        <v>4136</v>
      </c>
    </row>
    <row r="2090" spans="1:16" x14ac:dyDescent="0.25">
      <c r="A2090" t="s">
        <v>3</v>
      </c>
      <c r="B2090" t="s">
        <v>3</v>
      </c>
      <c r="C2090" t="s">
        <v>376</v>
      </c>
      <c r="D2090" t="s">
        <v>2360</v>
      </c>
      <c r="E2090" t="s">
        <v>88</v>
      </c>
      <c r="F2090" t="b">
        <v>0</v>
      </c>
      <c r="G2090" t="s">
        <v>89</v>
      </c>
      <c r="H2090" s="1">
        <v>46045.958935185183</v>
      </c>
      <c r="I2090" t="b">
        <v>0</v>
      </c>
      <c r="J2090" t="b">
        <v>0</v>
      </c>
      <c r="K2090" t="s">
        <v>41</v>
      </c>
      <c r="L2090" t="s">
        <v>74</v>
      </c>
      <c r="M2090"/>
      <c r="N2090">
        <v>45</v>
      </c>
      <c r="O2090" t="s">
        <v>8282</v>
      </c>
      <c r="P2090" t="s">
        <v>8283</v>
      </c>
    </row>
    <row r="2091" spans="1:16" x14ac:dyDescent="0.25">
      <c r="A2091" t="s">
        <v>1</v>
      </c>
      <c r="B2091" t="s">
        <v>8284</v>
      </c>
      <c r="C2091" t="s">
        <v>8285</v>
      </c>
      <c r="D2091" t="s">
        <v>4526</v>
      </c>
      <c r="E2091" t="s">
        <v>59</v>
      </c>
      <c r="F2091" t="b">
        <v>0</v>
      </c>
      <c r="G2091" t="s">
        <v>68</v>
      </c>
      <c r="H2091" s="1">
        <v>46045.960902777777</v>
      </c>
      <c r="I2091" t="b">
        <v>0</v>
      </c>
      <c r="J2091" t="b">
        <v>0</v>
      </c>
      <c r="K2091" t="s">
        <v>41</v>
      </c>
      <c r="L2091" t="s">
        <v>60</v>
      </c>
      <c r="M2091">
        <v>133550</v>
      </c>
      <c r="N2091"/>
      <c r="O2091" t="s">
        <v>8286</v>
      </c>
      <c r="P2091" t="s">
        <v>8287</v>
      </c>
    </row>
    <row r="2092" spans="1:16" x14ac:dyDescent="0.25">
      <c r="A2092" t="s">
        <v>0</v>
      </c>
      <c r="B2092" t="s">
        <v>298</v>
      </c>
      <c r="C2092" t="s">
        <v>234</v>
      </c>
      <c r="D2092" t="s">
        <v>4587</v>
      </c>
      <c r="E2092" t="s">
        <v>232</v>
      </c>
      <c r="F2092" t="b">
        <v>0</v>
      </c>
      <c r="G2092" t="s">
        <v>77</v>
      </c>
      <c r="H2092" s="1">
        <v>46046.000208333331</v>
      </c>
      <c r="I2092" t="b">
        <v>1</v>
      </c>
      <c r="J2092" t="b">
        <v>1</v>
      </c>
      <c r="K2092" t="s">
        <v>41</v>
      </c>
      <c r="L2092" t="s">
        <v>74</v>
      </c>
      <c r="M2092"/>
      <c r="N2092">
        <v>48</v>
      </c>
      <c r="O2092" t="s">
        <v>2210</v>
      </c>
      <c r="P2092" t="s">
        <v>997</v>
      </c>
    </row>
    <row r="2093" spans="1:16" x14ac:dyDescent="0.25">
      <c r="A2093" t="s">
        <v>7</v>
      </c>
      <c r="B2093" t="s">
        <v>8288</v>
      </c>
      <c r="C2093" t="s">
        <v>698</v>
      </c>
      <c r="D2093" t="s">
        <v>4526</v>
      </c>
      <c r="E2093" t="s">
        <v>88</v>
      </c>
      <c r="F2093" t="b">
        <v>0</v>
      </c>
      <c r="G2093" t="s">
        <v>68</v>
      </c>
      <c r="H2093" s="1">
        <v>46046.000462962962</v>
      </c>
      <c r="I2093" t="b">
        <v>0</v>
      </c>
      <c r="J2093" t="b">
        <v>1</v>
      </c>
      <c r="K2093" t="s">
        <v>41</v>
      </c>
      <c r="L2093" t="s">
        <v>74</v>
      </c>
      <c r="M2093"/>
      <c r="N2093">
        <v>42.5</v>
      </c>
      <c r="O2093" t="s">
        <v>2080</v>
      </c>
      <c r="P2093" t="s">
        <v>713</v>
      </c>
    </row>
    <row r="2094" spans="1:16" x14ac:dyDescent="0.25">
      <c r="A2094" t="s">
        <v>0</v>
      </c>
      <c r="B2094" t="s">
        <v>8289</v>
      </c>
      <c r="C2094" t="s">
        <v>2217</v>
      </c>
      <c r="D2094" t="s">
        <v>8290</v>
      </c>
      <c r="E2094" t="s">
        <v>88</v>
      </c>
      <c r="F2094" t="b">
        <v>0</v>
      </c>
      <c r="G2094" t="s">
        <v>68</v>
      </c>
      <c r="H2094" s="1">
        <v>46046.001087962963</v>
      </c>
      <c r="I2094" t="b">
        <v>0</v>
      </c>
      <c r="J2094" t="b">
        <v>0</v>
      </c>
      <c r="K2094" t="s">
        <v>41</v>
      </c>
      <c r="L2094" t="s">
        <v>74</v>
      </c>
      <c r="M2094"/>
      <c r="N2094">
        <v>81.08</v>
      </c>
      <c r="O2094" t="s">
        <v>1474</v>
      </c>
      <c r="P2094" t="s">
        <v>1033</v>
      </c>
    </row>
    <row r="2095" spans="1:16" x14ac:dyDescent="0.25">
      <c r="A2095" t="s">
        <v>3</v>
      </c>
      <c r="B2095" t="s">
        <v>8291</v>
      </c>
      <c r="C2095" t="s">
        <v>76</v>
      </c>
      <c r="D2095" t="s">
        <v>584</v>
      </c>
      <c r="E2095" t="s">
        <v>72</v>
      </c>
      <c r="F2095" t="b">
        <v>1</v>
      </c>
      <c r="G2095" t="s">
        <v>31</v>
      </c>
      <c r="H2095" s="1">
        <v>46046.004247685189</v>
      </c>
      <c r="I2095" t="b">
        <v>0</v>
      </c>
      <c r="J2095" t="b">
        <v>0</v>
      </c>
      <c r="K2095" t="s">
        <v>31</v>
      </c>
      <c r="L2095" t="s">
        <v>74</v>
      </c>
      <c r="M2095"/>
      <c r="N2095">
        <v>25</v>
      </c>
      <c r="O2095" t="s">
        <v>584</v>
      </c>
      <c r="P2095" t="s">
        <v>2175</v>
      </c>
    </row>
    <row r="2096" spans="1:16" x14ac:dyDescent="0.25">
      <c r="A2096" t="s">
        <v>0</v>
      </c>
      <c r="B2096" t="s">
        <v>0</v>
      </c>
      <c r="C2096" t="s">
        <v>3302</v>
      </c>
      <c r="D2096" t="s">
        <v>4346</v>
      </c>
      <c r="E2096" t="s">
        <v>59</v>
      </c>
      <c r="F2096" t="b">
        <v>0</v>
      </c>
      <c r="G2096" t="s">
        <v>65</v>
      </c>
      <c r="H2096" s="1">
        <v>46046.041724537034</v>
      </c>
      <c r="I2096" t="b">
        <v>1</v>
      </c>
      <c r="J2096" t="b">
        <v>0</v>
      </c>
      <c r="K2096" t="s">
        <v>41</v>
      </c>
      <c r="L2096" t="s">
        <v>60</v>
      </c>
      <c r="M2096">
        <v>89982.89</v>
      </c>
      <c r="N2096"/>
      <c r="O2096" t="s">
        <v>2562</v>
      </c>
      <c r="P2096" t="s">
        <v>8292</v>
      </c>
    </row>
    <row r="2097" spans="1:16" x14ac:dyDescent="0.25">
      <c r="A2097" t="s">
        <v>0</v>
      </c>
      <c r="B2097" t="s">
        <v>8293</v>
      </c>
      <c r="C2097" t="s">
        <v>76</v>
      </c>
      <c r="D2097" t="s">
        <v>4526</v>
      </c>
      <c r="E2097" t="s">
        <v>59</v>
      </c>
      <c r="F2097" t="b">
        <v>1</v>
      </c>
      <c r="G2097" t="s">
        <v>65</v>
      </c>
      <c r="H2097" s="1">
        <v>46046.041805555556</v>
      </c>
      <c r="I2097" t="b">
        <v>0</v>
      </c>
      <c r="J2097" t="b">
        <v>1</v>
      </c>
      <c r="K2097" t="s">
        <v>41</v>
      </c>
      <c r="L2097" t="s">
        <v>74</v>
      </c>
      <c r="M2097"/>
      <c r="N2097">
        <v>47.5</v>
      </c>
      <c r="O2097" t="s">
        <v>4548</v>
      </c>
      <c r="P2097" t="s">
        <v>8294</v>
      </c>
    </row>
    <row r="2098" spans="1:16" x14ac:dyDescent="0.25">
      <c r="A2098" t="s">
        <v>2</v>
      </c>
      <c r="B2098" t="s">
        <v>8295</v>
      </c>
      <c r="C2098" t="s">
        <v>392</v>
      </c>
      <c r="D2098" t="s">
        <v>2360</v>
      </c>
      <c r="E2098" t="s">
        <v>59</v>
      </c>
      <c r="F2098" t="b">
        <v>0</v>
      </c>
      <c r="G2098" t="s">
        <v>73</v>
      </c>
      <c r="H2098" s="1">
        <v>46046.042013888888</v>
      </c>
      <c r="I2098" t="b">
        <v>0</v>
      </c>
      <c r="J2098" t="b">
        <v>0</v>
      </c>
      <c r="K2098" t="s">
        <v>41</v>
      </c>
      <c r="L2098" t="s">
        <v>60</v>
      </c>
      <c r="M2098">
        <v>120000</v>
      </c>
      <c r="N2098"/>
      <c r="O2098" t="s">
        <v>8296</v>
      </c>
      <c r="P2098" t="s">
        <v>3697</v>
      </c>
    </row>
    <row r="2099" spans="1:16" x14ac:dyDescent="0.25">
      <c r="A2099" t="s">
        <v>3</v>
      </c>
      <c r="B2099" t="s">
        <v>8297</v>
      </c>
      <c r="C2099" t="s">
        <v>172</v>
      </c>
      <c r="D2099" t="s">
        <v>2360</v>
      </c>
      <c r="E2099" t="s">
        <v>59</v>
      </c>
      <c r="F2099" t="b">
        <v>0</v>
      </c>
      <c r="G2099" t="s">
        <v>68</v>
      </c>
      <c r="H2099" s="1">
        <v>46046.042141203703</v>
      </c>
      <c r="I2099" t="b">
        <v>0</v>
      </c>
      <c r="J2099" t="b">
        <v>1</v>
      </c>
      <c r="K2099" t="s">
        <v>41</v>
      </c>
      <c r="L2099" t="s">
        <v>60</v>
      </c>
      <c r="M2099">
        <v>67500</v>
      </c>
      <c r="N2099"/>
      <c r="O2099" t="s">
        <v>850</v>
      </c>
      <c r="P2099" t="s">
        <v>8298</v>
      </c>
    </row>
    <row r="2100" spans="1:16" x14ac:dyDescent="0.25">
      <c r="A2100" t="s">
        <v>1</v>
      </c>
      <c r="B2100" t="s">
        <v>8299</v>
      </c>
      <c r="C2100" t="s">
        <v>207</v>
      </c>
      <c r="D2100" t="s">
        <v>4526</v>
      </c>
      <c r="E2100" t="s">
        <v>59</v>
      </c>
      <c r="F2100" t="b">
        <v>0</v>
      </c>
      <c r="G2100" t="s">
        <v>65</v>
      </c>
      <c r="H2100" s="1">
        <v>46046.042997685188</v>
      </c>
      <c r="I2100" t="b">
        <v>0</v>
      </c>
      <c r="J2100" t="b">
        <v>1</v>
      </c>
      <c r="K2100" t="s">
        <v>41</v>
      </c>
      <c r="L2100" t="s">
        <v>60</v>
      </c>
      <c r="M2100">
        <v>75650</v>
      </c>
      <c r="N2100"/>
      <c r="O2100" t="s">
        <v>4548</v>
      </c>
      <c r="P2100" t="s">
        <v>8300</v>
      </c>
    </row>
    <row r="2101" spans="1:16" x14ac:dyDescent="0.25">
      <c r="A2101" t="s">
        <v>1</v>
      </c>
      <c r="B2101" t="s">
        <v>8301</v>
      </c>
      <c r="C2101" t="s">
        <v>71</v>
      </c>
      <c r="D2101" t="s">
        <v>2360</v>
      </c>
      <c r="E2101" t="s">
        <v>59</v>
      </c>
      <c r="F2101" t="b">
        <v>0</v>
      </c>
      <c r="G2101" t="s">
        <v>65</v>
      </c>
      <c r="H2101" s="1">
        <v>46046.043136574073</v>
      </c>
      <c r="I2101" t="b">
        <v>0</v>
      </c>
      <c r="J2101" t="b">
        <v>1</v>
      </c>
      <c r="K2101" t="s">
        <v>41</v>
      </c>
      <c r="L2101" t="s">
        <v>74</v>
      </c>
      <c r="M2101"/>
      <c r="N2101">
        <v>49</v>
      </c>
      <c r="O2101" t="s">
        <v>8302</v>
      </c>
      <c r="P2101" t="s">
        <v>8303</v>
      </c>
    </row>
    <row r="2102" spans="1:16" x14ac:dyDescent="0.25">
      <c r="A2102" t="s">
        <v>1</v>
      </c>
      <c r="B2102" t="s">
        <v>8304</v>
      </c>
      <c r="C2102" t="s">
        <v>3585</v>
      </c>
      <c r="D2102" t="s">
        <v>4346</v>
      </c>
      <c r="E2102" t="s">
        <v>59</v>
      </c>
      <c r="F2102" t="b">
        <v>0</v>
      </c>
      <c r="G2102" t="s">
        <v>77</v>
      </c>
      <c r="H2102" s="1">
        <v>46046.043449074074</v>
      </c>
      <c r="I2102" t="b">
        <v>0</v>
      </c>
      <c r="J2102" t="b">
        <v>0</v>
      </c>
      <c r="K2102" t="s">
        <v>41</v>
      </c>
      <c r="L2102" t="s">
        <v>60</v>
      </c>
      <c r="M2102">
        <v>102752</v>
      </c>
      <c r="N2102"/>
      <c r="O2102" t="s">
        <v>8305</v>
      </c>
      <c r="P2102" t="s">
        <v>8306</v>
      </c>
    </row>
    <row r="2103" spans="1:16" x14ac:dyDescent="0.25">
      <c r="A2103" t="s">
        <v>0</v>
      </c>
      <c r="B2103" t="s">
        <v>8307</v>
      </c>
      <c r="C2103" t="s">
        <v>559</v>
      </c>
      <c r="D2103" t="s">
        <v>2360</v>
      </c>
      <c r="E2103" t="s">
        <v>59</v>
      </c>
      <c r="F2103" t="b">
        <v>0</v>
      </c>
      <c r="G2103" t="s">
        <v>65</v>
      </c>
      <c r="H2103" s="1">
        <v>46046.083449074067</v>
      </c>
      <c r="I2103" t="b">
        <v>0</v>
      </c>
      <c r="J2103" t="b">
        <v>1</v>
      </c>
      <c r="K2103" t="s">
        <v>41</v>
      </c>
      <c r="L2103" t="s">
        <v>60</v>
      </c>
      <c r="M2103">
        <v>66330</v>
      </c>
      <c r="N2103"/>
      <c r="O2103" t="s">
        <v>265</v>
      </c>
      <c r="P2103" t="s">
        <v>802</v>
      </c>
    </row>
    <row r="2104" spans="1:16" x14ac:dyDescent="0.25">
      <c r="A2104" t="s">
        <v>6</v>
      </c>
      <c r="B2104" t="s">
        <v>1399</v>
      </c>
      <c r="C2104" t="s">
        <v>315</v>
      </c>
      <c r="D2104" t="s">
        <v>2360</v>
      </c>
      <c r="E2104" t="s">
        <v>59</v>
      </c>
      <c r="F2104" t="b">
        <v>0</v>
      </c>
      <c r="G2104" t="s">
        <v>65</v>
      </c>
      <c r="H2104" s="1">
        <v>46046.084004629629</v>
      </c>
      <c r="I2104" t="b">
        <v>0</v>
      </c>
      <c r="J2104" t="b">
        <v>1</v>
      </c>
      <c r="K2104" t="s">
        <v>41</v>
      </c>
      <c r="L2104" t="s">
        <v>60</v>
      </c>
      <c r="M2104">
        <v>193000</v>
      </c>
      <c r="N2104"/>
      <c r="O2104" t="s">
        <v>2016</v>
      </c>
      <c r="P2104" t="s">
        <v>8308</v>
      </c>
    </row>
    <row r="2105" spans="1:16" x14ac:dyDescent="0.25">
      <c r="A2105" t="s">
        <v>6</v>
      </c>
      <c r="B2105" t="s">
        <v>8309</v>
      </c>
      <c r="C2105" t="s">
        <v>8310</v>
      </c>
      <c r="D2105" t="s">
        <v>4526</v>
      </c>
      <c r="E2105" t="s">
        <v>59</v>
      </c>
      <c r="F2105" t="b">
        <v>0</v>
      </c>
      <c r="G2105" t="s">
        <v>65</v>
      </c>
      <c r="H2105" s="1">
        <v>46046.084050925929</v>
      </c>
      <c r="I2105" t="b">
        <v>0</v>
      </c>
      <c r="J2105" t="b">
        <v>1</v>
      </c>
      <c r="K2105" t="s">
        <v>41</v>
      </c>
      <c r="L2105" t="s">
        <v>60</v>
      </c>
      <c r="M2105">
        <v>161000</v>
      </c>
      <c r="N2105"/>
      <c r="O2105" t="s">
        <v>1158</v>
      </c>
      <c r="P2105" t="s">
        <v>591</v>
      </c>
    </row>
    <row r="2106" spans="1:16" x14ac:dyDescent="0.25">
      <c r="A2106" t="s">
        <v>2</v>
      </c>
      <c r="B2106" t="s">
        <v>8311</v>
      </c>
      <c r="C2106" t="s">
        <v>1107</v>
      </c>
      <c r="D2106" t="s">
        <v>4346</v>
      </c>
      <c r="E2106" t="s">
        <v>59</v>
      </c>
      <c r="F2106" t="b">
        <v>0</v>
      </c>
      <c r="G2106" t="s">
        <v>77</v>
      </c>
      <c r="H2106" s="1">
        <v>46046.084178240737</v>
      </c>
      <c r="I2106" t="b">
        <v>0</v>
      </c>
      <c r="J2106" t="b">
        <v>1</v>
      </c>
      <c r="K2106" t="s">
        <v>41</v>
      </c>
      <c r="L2106" t="s">
        <v>60</v>
      </c>
      <c r="M2106">
        <v>122000</v>
      </c>
      <c r="N2106"/>
      <c r="O2106" t="s">
        <v>8312</v>
      </c>
      <c r="P2106" t="s">
        <v>8313</v>
      </c>
    </row>
    <row r="2107" spans="1:16" x14ac:dyDescent="0.25">
      <c r="A2107" t="s">
        <v>5</v>
      </c>
      <c r="B2107" t="s">
        <v>8314</v>
      </c>
      <c r="C2107" t="s">
        <v>172</v>
      </c>
      <c r="D2107" t="s">
        <v>4756</v>
      </c>
      <c r="E2107" t="s">
        <v>59</v>
      </c>
      <c r="F2107" t="b">
        <v>0</v>
      </c>
      <c r="G2107" t="s">
        <v>65</v>
      </c>
      <c r="H2107" s="1">
        <v>46046.084618055553</v>
      </c>
      <c r="I2107" t="b">
        <v>0</v>
      </c>
      <c r="J2107" t="b">
        <v>0</v>
      </c>
      <c r="K2107" t="s">
        <v>41</v>
      </c>
      <c r="L2107" t="s">
        <v>60</v>
      </c>
      <c r="M2107">
        <v>140000</v>
      </c>
      <c r="N2107"/>
      <c r="O2107" t="s">
        <v>8315</v>
      </c>
      <c r="P2107" t="s">
        <v>8316</v>
      </c>
    </row>
    <row r="2108" spans="1:16" x14ac:dyDescent="0.25">
      <c r="A2108" t="s">
        <v>0</v>
      </c>
      <c r="B2108" t="s">
        <v>8317</v>
      </c>
      <c r="C2108" t="s">
        <v>373</v>
      </c>
      <c r="D2108" t="s">
        <v>4346</v>
      </c>
      <c r="E2108" t="s">
        <v>59</v>
      </c>
      <c r="F2108" t="b">
        <v>0</v>
      </c>
      <c r="G2108" t="s">
        <v>63</v>
      </c>
      <c r="H2108" s="1">
        <v>46046.191342592603</v>
      </c>
      <c r="I2108" t="b">
        <v>1</v>
      </c>
      <c r="J2108" t="b">
        <v>0</v>
      </c>
      <c r="K2108" t="s">
        <v>41</v>
      </c>
      <c r="L2108" t="s">
        <v>60</v>
      </c>
      <c r="M2108">
        <v>71000</v>
      </c>
      <c r="N2108"/>
      <c r="O2108" t="s">
        <v>8318</v>
      </c>
      <c r="P2108" t="s">
        <v>8319</v>
      </c>
    </row>
    <row r="2109" spans="1:16" x14ac:dyDescent="0.25">
      <c r="A2109" t="s">
        <v>0</v>
      </c>
      <c r="B2109" t="s">
        <v>8320</v>
      </c>
      <c r="C2109" t="s">
        <v>112</v>
      </c>
      <c r="D2109" t="s">
        <v>2360</v>
      </c>
      <c r="E2109" t="s">
        <v>59</v>
      </c>
      <c r="F2109" t="b">
        <v>0</v>
      </c>
      <c r="G2109" t="s">
        <v>65</v>
      </c>
      <c r="H2109" s="1">
        <v>46046.250069444453</v>
      </c>
      <c r="I2109" t="b">
        <v>1</v>
      </c>
      <c r="J2109" t="b">
        <v>1</v>
      </c>
      <c r="K2109" t="s">
        <v>41</v>
      </c>
      <c r="L2109" t="s">
        <v>74</v>
      </c>
      <c r="M2109"/>
      <c r="N2109">
        <v>72.5</v>
      </c>
      <c r="O2109" t="s">
        <v>1163</v>
      </c>
      <c r="P2109" t="s">
        <v>219</v>
      </c>
    </row>
    <row r="2110" spans="1:16" x14ac:dyDescent="0.25">
      <c r="A2110" t="s">
        <v>0</v>
      </c>
      <c r="B2110" t="s">
        <v>8321</v>
      </c>
      <c r="C2110" t="s">
        <v>8322</v>
      </c>
      <c r="D2110" t="s">
        <v>2360</v>
      </c>
      <c r="E2110" t="s">
        <v>132</v>
      </c>
      <c r="F2110" t="b">
        <v>0</v>
      </c>
      <c r="G2110" t="s">
        <v>65</v>
      </c>
      <c r="H2110" s="1">
        <v>46046.250138888892</v>
      </c>
      <c r="I2110" t="b">
        <v>0</v>
      </c>
      <c r="J2110" t="b">
        <v>0</v>
      </c>
      <c r="K2110" t="s">
        <v>41</v>
      </c>
      <c r="L2110" t="s">
        <v>74</v>
      </c>
      <c r="M2110"/>
      <c r="N2110">
        <v>22.5</v>
      </c>
      <c r="O2110" t="s">
        <v>2403</v>
      </c>
      <c r="P2110" t="s">
        <v>622</v>
      </c>
    </row>
    <row r="2111" spans="1:16" x14ac:dyDescent="0.25">
      <c r="A2111" t="s">
        <v>2</v>
      </c>
      <c r="B2111" t="s">
        <v>8323</v>
      </c>
      <c r="C2111" t="s">
        <v>33</v>
      </c>
      <c r="D2111" t="s">
        <v>4531</v>
      </c>
      <c r="E2111" t="s">
        <v>59</v>
      </c>
      <c r="F2111" t="b">
        <v>0</v>
      </c>
      <c r="G2111" t="s">
        <v>33</v>
      </c>
      <c r="H2111" s="1">
        <v>46046.295925925922</v>
      </c>
      <c r="I2111" t="b">
        <v>0</v>
      </c>
      <c r="J2111" t="b">
        <v>0</v>
      </c>
      <c r="K2111" t="s">
        <v>33</v>
      </c>
      <c r="L2111" t="s">
        <v>60</v>
      </c>
      <c r="M2111">
        <v>80000</v>
      </c>
      <c r="N2111"/>
      <c r="O2111" t="s">
        <v>8324</v>
      </c>
    </row>
    <row r="2112" spans="1:16" x14ac:dyDescent="0.25">
      <c r="A2112" t="s">
        <v>2</v>
      </c>
      <c r="B2112" t="s">
        <v>8325</v>
      </c>
      <c r="C2112" t="s">
        <v>33</v>
      </c>
      <c r="D2112" t="s">
        <v>4531</v>
      </c>
      <c r="E2112" t="s">
        <v>59</v>
      </c>
      <c r="F2112" t="b">
        <v>0</v>
      </c>
      <c r="G2112" t="s">
        <v>33</v>
      </c>
      <c r="H2112" s="1">
        <v>46046.295925925922</v>
      </c>
      <c r="I2112" t="b">
        <v>0</v>
      </c>
      <c r="J2112" t="b">
        <v>0</v>
      </c>
      <c r="K2112" t="s">
        <v>33</v>
      </c>
      <c r="L2112" t="s">
        <v>60</v>
      </c>
      <c r="M2112">
        <v>100000</v>
      </c>
      <c r="N2112"/>
      <c r="O2112" t="s">
        <v>8324</v>
      </c>
    </row>
    <row r="2113" spans="1:16" x14ac:dyDescent="0.25">
      <c r="A2113" t="s">
        <v>0</v>
      </c>
      <c r="B2113" t="s">
        <v>6885</v>
      </c>
      <c r="C2113" t="s">
        <v>2032</v>
      </c>
      <c r="D2113" t="s">
        <v>2360</v>
      </c>
      <c r="E2113" t="s">
        <v>621</v>
      </c>
      <c r="F2113" t="b">
        <v>0</v>
      </c>
      <c r="G2113" t="s">
        <v>65</v>
      </c>
      <c r="H2113" s="1">
        <v>46046.375104166669</v>
      </c>
      <c r="I2113" t="b">
        <v>0</v>
      </c>
      <c r="J2113" t="b">
        <v>0</v>
      </c>
      <c r="K2113" t="s">
        <v>41</v>
      </c>
      <c r="L2113" t="s">
        <v>74</v>
      </c>
      <c r="M2113"/>
      <c r="N2113">
        <v>17.305</v>
      </c>
      <c r="O2113" t="s">
        <v>8326</v>
      </c>
    </row>
    <row r="2114" spans="1:16" x14ac:dyDescent="0.25">
      <c r="A2114" t="s">
        <v>0</v>
      </c>
      <c r="B2114" t="s">
        <v>8327</v>
      </c>
      <c r="C2114" t="s">
        <v>999</v>
      </c>
      <c r="D2114" t="s">
        <v>4840</v>
      </c>
      <c r="E2114" t="s">
        <v>621</v>
      </c>
      <c r="F2114" t="b">
        <v>0</v>
      </c>
      <c r="G2114" t="s">
        <v>77</v>
      </c>
      <c r="H2114" s="1">
        <v>46046.375300925924</v>
      </c>
      <c r="I2114" t="b">
        <v>0</v>
      </c>
      <c r="J2114" t="b">
        <v>0</v>
      </c>
      <c r="K2114" t="s">
        <v>41</v>
      </c>
      <c r="L2114" t="s">
        <v>74</v>
      </c>
      <c r="M2114"/>
      <c r="N2114">
        <v>24</v>
      </c>
      <c r="O2114" t="s">
        <v>8328</v>
      </c>
      <c r="P2114" t="s">
        <v>6337</v>
      </c>
    </row>
    <row r="2115" spans="1:16" x14ac:dyDescent="0.25">
      <c r="A2115" t="s">
        <v>1</v>
      </c>
      <c r="B2115" t="s">
        <v>8329</v>
      </c>
      <c r="C2115" t="s">
        <v>5717</v>
      </c>
      <c r="D2115" t="s">
        <v>4346</v>
      </c>
      <c r="E2115" t="s">
        <v>59</v>
      </c>
      <c r="F2115" t="b">
        <v>0</v>
      </c>
      <c r="G2115" t="s">
        <v>19</v>
      </c>
      <c r="H2115" s="1">
        <v>46046.377557870372</v>
      </c>
      <c r="I2115" t="b">
        <v>1</v>
      </c>
      <c r="J2115" t="b">
        <v>0</v>
      </c>
      <c r="K2115" t="s">
        <v>19</v>
      </c>
      <c r="L2115" t="s">
        <v>60</v>
      </c>
      <c r="M2115">
        <v>2250000</v>
      </c>
      <c r="N2115"/>
      <c r="O2115" t="s">
        <v>8330</v>
      </c>
      <c r="P2115" t="s">
        <v>582</v>
      </c>
    </row>
    <row r="2116" spans="1:16" x14ac:dyDescent="0.25">
      <c r="A2116" t="s">
        <v>0</v>
      </c>
      <c r="B2116" t="s">
        <v>8331</v>
      </c>
      <c r="C2116" t="s">
        <v>190</v>
      </c>
      <c r="D2116" t="s">
        <v>2360</v>
      </c>
      <c r="E2116" t="s">
        <v>59</v>
      </c>
      <c r="F2116" t="b">
        <v>0</v>
      </c>
      <c r="G2116" t="s">
        <v>73</v>
      </c>
      <c r="H2116" s="1">
        <v>46046.417118055557</v>
      </c>
      <c r="I2116" t="b">
        <v>0</v>
      </c>
      <c r="J2116" t="b">
        <v>1</v>
      </c>
      <c r="K2116" t="s">
        <v>41</v>
      </c>
      <c r="L2116" t="s">
        <v>60</v>
      </c>
      <c r="M2116">
        <v>100811.59</v>
      </c>
      <c r="N2116"/>
      <c r="O2116" t="s">
        <v>1585</v>
      </c>
      <c r="P2116" t="s">
        <v>288</v>
      </c>
    </row>
    <row r="2117" spans="1:16" x14ac:dyDescent="0.25">
      <c r="A2117" t="s">
        <v>3</v>
      </c>
      <c r="B2117" t="s">
        <v>8332</v>
      </c>
      <c r="C2117" t="s">
        <v>190</v>
      </c>
      <c r="D2117" t="s">
        <v>4633</v>
      </c>
      <c r="E2117" t="s">
        <v>59</v>
      </c>
      <c r="F2117" t="b">
        <v>0</v>
      </c>
      <c r="G2117" t="s">
        <v>73</v>
      </c>
      <c r="H2117" s="1">
        <v>46046.417175925933</v>
      </c>
      <c r="I2117" t="b">
        <v>0</v>
      </c>
      <c r="J2117" t="b">
        <v>1</v>
      </c>
      <c r="K2117" t="s">
        <v>41</v>
      </c>
      <c r="L2117" t="s">
        <v>60</v>
      </c>
      <c r="M2117">
        <v>95000</v>
      </c>
      <c r="N2117"/>
      <c r="O2117" t="s">
        <v>4633</v>
      </c>
      <c r="P2117" t="s">
        <v>8333</v>
      </c>
    </row>
    <row r="2118" spans="1:16" x14ac:dyDescent="0.25">
      <c r="A2118" t="s">
        <v>0</v>
      </c>
      <c r="B2118" t="s">
        <v>2532</v>
      </c>
      <c r="C2118" t="s">
        <v>6351</v>
      </c>
      <c r="D2118" t="s">
        <v>4587</v>
      </c>
      <c r="E2118" t="s">
        <v>59</v>
      </c>
      <c r="F2118" t="b">
        <v>0</v>
      </c>
      <c r="G2118" t="s">
        <v>89</v>
      </c>
      <c r="H2118" s="1">
        <v>46046.417268518519</v>
      </c>
      <c r="I2118" t="b">
        <v>1</v>
      </c>
      <c r="J2118" t="b">
        <v>1</v>
      </c>
      <c r="K2118" t="s">
        <v>41</v>
      </c>
      <c r="L2118" t="s">
        <v>60</v>
      </c>
      <c r="M2118">
        <v>60840</v>
      </c>
      <c r="N2118"/>
      <c r="O2118" t="s">
        <v>8334</v>
      </c>
      <c r="P2118" t="s">
        <v>2318</v>
      </c>
    </row>
    <row r="2119" spans="1:16" x14ac:dyDescent="0.25">
      <c r="A2119" t="s">
        <v>6</v>
      </c>
      <c r="B2119" t="s">
        <v>8309</v>
      </c>
      <c r="C2119" t="s">
        <v>615</v>
      </c>
      <c r="D2119" t="s">
        <v>2360</v>
      </c>
      <c r="E2119" t="s">
        <v>59</v>
      </c>
      <c r="F2119" t="b">
        <v>0</v>
      </c>
      <c r="G2119" t="s">
        <v>65</v>
      </c>
      <c r="H2119" s="1">
        <v>46046.417384259257</v>
      </c>
      <c r="I2119" t="b">
        <v>0</v>
      </c>
      <c r="J2119" t="b">
        <v>1</v>
      </c>
      <c r="K2119" t="s">
        <v>41</v>
      </c>
      <c r="L2119" t="s">
        <v>60</v>
      </c>
      <c r="M2119">
        <v>161000</v>
      </c>
      <c r="N2119"/>
      <c r="O2119" t="s">
        <v>1158</v>
      </c>
      <c r="P2119" t="s">
        <v>591</v>
      </c>
    </row>
    <row r="2120" spans="1:16" x14ac:dyDescent="0.25">
      <c r="A2120" t="s">
        <v>1</v>
      </c>
      <c r="B2120" t="s">
        <v>8335</v>
      </c>
      <c r="C2120" t="s">
        <v>320</v>
      </c>
      <c r="D2120" t="s">
        <v>2360</v>
      </c>
      <c r="E2120" t="s">
        <v>59</v>
      </c>
      <c r="F2120" t="b">
        <v>0</v>
      </c>
      <c r="G2120" t="s">
        <v>77</v>
      </c>
      <c r="H2120" s="1">
        <v>46046.417997685188</v>
      </c>
      <c r="I2120" t="b">
        <v>1</v>
      </c>
      <c r="J2120" t="b">
        <v>0</v>
      </c>
      <c r="K2120" t="s">
        <v>41</v>
      </c>
      <c r="L2120" t="s">
        <v>60</v>
      </c>
      <c r="M2120">
        <v>100000</v>
      </c>
      <c r="N2120"/>
      <c r="O2120" t="s">
        <v>5735</v>
      </c>
      <c r="P2120" t="s">
        <v>8336</v>
      </c>
    </row>
    <row r="2121" spans="1:16" x14ac:dyDescent="0.25">
      <c r="A2121" t="s">
        <v>0</v>
      </c>
      <c r="B2121" t="s">
        <v>8337</v>
      </c>
      <c r="C2121" t="s">
        <v>1614</v>
      </c>
      <c r="D2121" t="s">
        <v>4526</v>
      </c>
      <c r="E2121" t="s">
        <v>59</v>
      </c>
      <c r="F2121" t="b">
        <v>0</v>
      </c>
      <c r="G2121" t="s">
        <v>89</v>
      </c>
      <c r="H2121" s="1">
        <v>46046.458935185183</v>
      </c>
      <c r="I2121" t="b">
        <v>0</v>
      </c>
      <c r="J2121" t="b">
        <v>0</v>
      </c>
      <c r="K2121" t="s">
        <v>41</v>
      </c>
      <c r="L2121" t="s">
        <v>60</v>
      </c>
      <c r="M2121">
        <v>86047.83</v>
      </c>
      <c r="N2121"/>
      <c r="O2121" t="s">
        <v>7097</v>
      </c>
      <c r="P2121" t="s">
        <v>283</v>
      </c>
    </row>
    <row r="2122" spans="1:16" x14ac:dyDescent="0.25">
      <c r="A2122" t="s">
        <v>2</v>
      </c>
      <c r="B2122" t="s">
        <v>8338</v>
      </c>
      <c r="C2122" t="s">
        <v>595</v>
      </c>
      <c r="D2122" t="s">
        <v>4625</v>
      </c>
      <c r="E2122" t="s">
        <v>59</v>
      </c>
      <c r="F2122" t="b">
        <v>0</v>
      </c>
      <c r="G2122" t="s">
        <v>65</v>
      </c>
      <c r="H2122" s="1">
        <v>46046.459050925929</v>
      </c>
      <c r="I2122" t="b">
        <v>0</v>
      </c>
      <c r="J2122" t="b">
        <v>1</v>
      </c>
      <c r="K2122" t="s">
        <v>41</v>
      </c>
      <c r="L2122" t="s">
        <v>60</v>
      </c>
      <c r="M2122">
        <v>165000</v>
      </c>
      <c r="N2122"/>
      <c r="O2122" t="s">
        <v>2219</v>
      </c>
      <c r="P2122" t="s">
        <v>579</v>
      </c>
    </row>
    <row r="2123" spans="1:16" x14ac:dyDescent="0.25">
      <c r="A2123" t="s">
        <v>1</v>
      </c>
      <c r="B2123" t="s">
        <v>8339</v>
      </c>
      <c r="C2123" t="s">
        <v>112</v>
      </c>
      <c r="D2123" t="s">
        <v>4526</v>
      </c>
      <c r="E2123" t="s">
        <v>59</v>
      </c>
      <c r="F2123" t="b">
        <v>0</v>
      </c>
      <c r="G2123" t="s">
        <v>77</v>
      </c>
      <c r="H2123" s="1">
        <v>46046.459745370368</v>
      </c>
      <c r="I2123" t="b">
        <v>0</v>
      </c>
      <c r="J2123" t="b">
        <v>1</v>
      </c>
      <c r="K2123" t="s">
        <v>41</v>
      </c>
      <c r="L2123" t="s">
        <v>60</v>
      </c>
      <c r="M2123">
        <v>98725</v>
      </c>
      <c r="N2123"/>
      <c r="O2123" t="s">
        <v>3525</v>
      </c>
      <c r="P2123" t="s">
        <v>8340</v>
      </c>
    </row>
    <row r="2124" spans="1:16" x14ac:dyDescent="0.25">
      <c r="A2124" t="s">
        <v>2</v>
      </c>
      <c r="B2124" t="s">
        <v>8341</v>
      </c>
      <c r="C2124" t="s">
        <v>3647</v>
      </c>
      <c r="D2124" t="s">
        <v>4346</v>
      </c>
      <c r="E2124" t="s">
        <v>59</v>
      </c>
      <c r="F2124" t="b">
        <v>0</v>
      </c>
      <c r="G2124" t="s">
        <v>73</v>
      </c>
      <c r="H2124" s="1">
        <v>46046.500451388893</v>
      </c>
      <c r="I2124" t="b">
        <v>0</v>
      </c>
      <c r="J2124" t="b">
        <v>1</v>
      </c>
      <c r="K2124" t="s">
        <v>41</v>
      </c>
      <c r="L2124" t="s">
        <v>60</v>
      </c>
      <c r="M2124">
        <v>130000</v>
      </c>
      <c r="N2124"/>
      <c r="O2124" t="s">
        <v>8342</v>
      </c>
      <c r="P2124" t="s">
        <v>8343</v>
      </c>
    </row>
    <row r="2125" spans="1:16" x14ac:dyDescent="0.25">
      <c r="A2125" t="s">
        <v>3</v>
      </c>
      <c r="B2125" t="s">
        <v>8344</v>
      </c>
      <c r="C2125" t="s">
        <v>4202</v>
      </c>
      <c r="D2125" t="s">
        <v>4587</v>
      </c>
      <c r="E2125" t="s">
        <v>59</v>
      </c>
      <c r="F2125" t="b">
        <v>0</v>
      </c>
      <c r="G2125" t="s">
        <v>73</v>
      </c>
      <c r="H2125" s="1">
        <v>46046.500509259262</v>
      </c>
      <c r="I2125" t="b">
        <v>0</v>
      </c>
      <c r="J2125" t="b">
        <v>0</v>
      </c>
      <c r="K2125" t="s">
        <v>41</v>
      </c>
      <c r="L2125" t="s">
        <v>60</v>
      </c>
      <c r="M2125">
        <v>47500</v>
      </c>
      <c r="N2125"/>
      <c r="O2125" t="s">
        <v>8345</v>
      </c>
    </row>
    <row r="2126" spans="1:16" x14ac:dyDescent="0.25">
      <c r="A2126" t="s">
        <v>9</v>
      </c>
      <c r="B2126" t="s">
        <v>8346</v>
      </c>
      <c r="C2126" t="s">
        <v>2064</v>
      </c>
      <c r="D2126" t="s">
        <v>4550</v>
      </c>
      <c r="E2126" t="s">
        <v>59</v>
      </c>
      <c r="F2126" t="b">
        <v>0</v>
      </c>
      <c r="G2126" t="s">
        <v>13</v>
      </c>
      <c r="H2126" s="1">
        <v>46046.50582175926</v>
      </c>
      <c r="I2126" t="b">
        <v>0</v>
      </c>
      <c r="J2126" t="b">
        <v>0</v>
      </c>
      <c r="K2126" t="s">
        <v>13</v>
      </c>
      <c r="L2126" t="s">
        <v>60</v>
      </c>
      <c r="M2126">
        <v>130150</v>
      </c>
      <c r="N2126"/>
      <c r="O2126" t="s">
        <v>8347</v>
      </c>
      <c r="P2126" t="s">
        <v>8348</v>
      </c>
    </row>
    <row r="2127" spans="1:16" x14ac:dyDescent="0.25">
      <c r="A2127" t="s">
        <v>0</v>
      </c>
      <c r="B2127" t="s">
        <v>8349</v>
      </c>
      <c r="C2127" t="s">
        <v>142</v>
      </c>
      <c r="D2127" t="s">
        <v>4526</v>
      </c>
      <c r="E2127" t="s">
        <v>59</v>
      </c>
      <c r="F2127" t="b">
        <v>0</v>
      </c>
      <c r="G2127" t="s">
        <v>65</v>
      </c>
      <c r="H2127" s="1">
        <v>46046.541805555556</v>
      </c>
      <c r="I2127" t="b">
        <v>0</v>
      </c>
      <c r="J2127" t="b">
        <v>1</v>
      </c>
      <c r="K2127" t="s">
        <v>41</v>
      </c>
      <c r="L2127" t="s">
        <v>60</v>
      </c>
      <c r="M2127">
        <v>112500</v>
      </c>
      <c r="N2127"/>
      <c r="O2127" t="s">
        <v>8350</v>
      </c>
      <c r="P2127" t="s">
        <v>8351</v>
      </c>
    </row>
    <row r="2128" spans="1:16" x14ac:dyDescent="0.25">
      <c r="A2128" t="s">
        <v>7</v>
      </c>
      <c r="B2128" t="s">
        <v>7</v>
      </c>
      <c r="C2128" t="s">
        <v>1088</v>
      </c>
      <c r="D2128" t="s">
        <v>4526</v>
      </c>
      <c r="E2128" t="s">
        <v>59</v>
      </c>
      <c r="F2128" t="b">
        <v>0</v>
      </c>
      <c r="G2128" t="s">
        <v>77</v>
      </c>
      <c r="H2128" s="1">
        <v>46046.541932870372</v>
      </c>
      <c r="I2128" t="b">
        <v>0</v>
      </c>
      <c r="J2128" t="b">
        <v>1</v>
      </c>
      <c r="K2128" t="s">
        <v>41</v>
      </c>
      <c r="L2128" t="s">
        <v>60</v>
      </c>
      <c r="M2128">
        <v>92500</v>
      </c>
      <c r="N2128"/>
      <c r="O2128" t="s">
        <v>8350</v>
      </c>
      <c r="P2128" t="s">
        <v>8352</v>
      </c>
    </row>
    <row r="2129" spans="1:16" x14ac:dyDescent="0.25">
      <c r="A2129" t="s">
        <v>2</v>
      </c>
      <c r="B2129" t="s">
        <v>4893</v>
      </c>
      <c r="C2129" t="s">
        <v>81</v>
      </c>
      <c r="D2129" t="s">
        <v>4630</v>
      </c>
      <c r="E2129" t="s">
        <v>59</v>
      </c>
      <c r="F2129" t="b">
        <v>0</v>
      </c>
      <c r="G2129" t="s">
        <v>77</v>
      </c>
      <c r="H2129" s="1">
        <v>46046.584224537037</v>
      </c>
      <c r="I2129" t="b">
        <v>0</v>
      </c>
      <c r="J2129" t="b">
        <v>1</v>
      </c>
      <c r="K2129" t="s">
        <v>41</v>
      </c>
      <c r="L2129" t="s">
        <v>60</v>
      </c>
      <c r="M2129">
        <v>185000</v>
      </c>
      <c r="N2129"/>
      <c r="O2129" t="s">
        <v>3900</v>
      </c>
    </row>
    <row r="2130" spans="1:16" x14ac:dyDescent="0.25">
      <c r="A2130" t="s">
        <v>0</v>
      </c>
      <c r="B2130" t="s">
        <v>8353</v>
      </c>
      <c r="C2130" t="s">
        <v>6271</v>
      </c>
      <c r="D2130" t="s">
        <v>4531</v>
      </c>
      <c r="E2130" t="s">
        <v>59</v>
      </c>
      <c r="F2130" t="b">
        <v>0</v>
      </c>
      <c r="G2130" t="s">
        <v>4560</v>
      </c>
      <c r="H2130" s="1">
        <v>46046.627210648148</v>
      </c>
      <c r="I2130" t="b">
        <v>1</v>
      </c>
      <c r="J2130" t="b">
        <v>0</v>
      </c>
      <c r="K2130" t="s">
        <v>4560</v>
      </c>
      <c r="L2130" t="s">
        <v>60</v>
      </c>
      <c r="M2130">
        <v>60000</v>
      </c>
      <c r="N2130"/>
      <c r="O2130" t="s">
        <v>8354</v>
      </c>
      <c r="P2130" t="s">
        <v>288</v>
      </c>
    </row>
    <row r="2131" spans="1:16" x14ac:dyDescent="0.25">
      <c r="A2131" t="s">
        <v>1</v>
      </c>
      <c r="B2131" t="s">
        <v>8355</v>
      </c>
      <c r="C2131" t="s">
        <v>76</v>
      </c>
      <c r="D2131" t="s">
        <v>4543</v>
      </c>
      <c r="E2131" t="s">
        <v>59</v>
      </c>
      <c r="F2131" t="b">
        <v>1</v>
      </c>
      <c r="G2131" t="s">
        <v>31</v>
      </c>
      <c r="H2131" s="1">
        <v>46046.627986111111</v>
      </c>
      <c r="I2131" t="b">
        <v>1</v>
      </c>
      <c r="J2131" t="b">
        <v>0</v>
      </c>
      <c r="K2131" t="s">
        <v>31</v>
      </c>
      <c r="L2131" t="s">
        <v>60</v>
      </c>
      <c r="M2131">
        <v>135000</v>
      </c>
      <c r="N2131"/>
      <c r="O2131" t="s">
        <v>8356</v>
      </c>
      <c r="P2131" t="s">
        <v>8357</v>
      </c>
    </row>
    <row r="2132" spans="1:16" x14ac:dyDescent="0.25">
      <c r="A2132" t="s">
        <v>7</v>
      </c>
      <c r="B2132" t="s">
        <v>8358</v>
      </c>
      <c r="C2132" t="s">
        <v>6036</v>
      </c>
      <c r="D2132" t="s">
        <v>4531</v>
      </c>
      <c r="E2132" t="s">
        <v>59</v>
      </c>
      <c r="F2132" t="b">
        <v>0</v>
      </c>
      <c r="G2132" t="s">
        <v>6037</v>
      </c>
      <c r="H2132" s="1">
        <v>46046.637361111112</v>
      </c>
      <c r="I2132" t="b">
        <v>0</v>
      </c>
      <c r="J2132" t="b">
        <v>0</v>
      </c>
      <c r="K2132" t="s">
        <v>6037</v>
      </c>
      <c r="L2132" t="s">
        <v>60</v>
      </c>
      <c r="M2132">
        <v>11000</v>
      </c>
      <c r="N2132"/>
      <c r="O2132" t="s">
        <v>8359</v>
      </c>
      <c r="P2132" t="s">
        <v>8360</v>
      </c>
    </row>
    <row r="2133" spans="1:16" x14ac:dyDescent="0.25">
      <c r="A2133" t="s">
        <v>1</v>
      </c>
      <c r="B2133" t="s">
        <v>8361</v>
      </c>
      <c r="C2133" t="s">
        <v>6036</v>
      </c>
      <c r="D2133" t="s">
        <v>4531</v>
      </c>
      <c r="E2133" t="s">
        <v>59</v>
      </c>
      <c r="F2133" t="b">
        <v>0</v>
      </c>
      <c r="G2133" t="s">
        <v>6037</v>
      </c>
      <c r="H2133" s="1">
        <v>46046.637418981481</v>
      </c>
      <c r="I2133" t="b">
        <v>1</v>
      </c>
      <c r="J2133" t="b">
        <v>0</v>
      </c>
      <c r="K2133" t="s">
        <v>6037</v>
      </c>
      <c r="L2133" t="s">
        <v>60</v>
      </c>
      <c r="M2133">
        <v>28200</v>
      </c>
      <c r="N2133"/>
      <c r="O2133" t="s">
        <v>8359</v>
      </c>
      <c r="P2133" t="s">
        <v>728</v>
      </c>
    </row>
    <row r="2134" spans="1:16" x14ac:dyDescent="0.25">
      <c r="A2134" t="s">
        <v>4</v>
      </c>
      <c r="B2134" t="s">
        <v>8362</v>
      </c>
      <c r="C2134" t="s">
        <v>6036</v>
      </c>
      <c r="D2134" t="s">
        <v>4531</v>
      </c>
      <c r="E2134" t="s">
        <v>59</v>
      </c>
      <c r="F2134" t="b">
        <v>0</v>
      </c>
      <c r="G2134" t="s">
        <v>6037</v>
      </c>
      <c r="H2134" s="1">
        <v>46046.637418981481</v>
      </c>
      <c r="I2134" t="b">
        <v>0</v>
      </c>
      <c r="J2134" t="b">
        <v>0</v>
      </c>
      <c r="K2134" t="s">
        <v>6037</v>
      </c>
      <c r="L2134" t="s">
        <v>60</v>
      </c>
      <c r="M2134">
        <v>26320</v>
      </c>
      <c r="N2134"/>
      <c r="O2134" t="s">
        <v>4960</v>
      </c>
      <c r="P2134" t="s">
        <v>8363</v>
      </c>
    </row>
    <row r="2135" spans="1:16" x14ac:dyDescent="0.25">
      <c r="A2135" t="s">
        <v>6</v>
      </c>
      <c r="B2135" t="s">
        <v>8364</v>
      </c>
      <c r="C2135" t="s">
        <v>4963</v>
      </c>
      <c r="D2135" t="s">
        <v>4531</v>
      </c>
      <c r="E2135" t="s">
        <v>59</v>
      </c>
      <c r="F2135" t="b">
        <v>0</v>
      </c>
      <c r="G2135" t="s">
        <v>4963</v>
      </c>
      <c r="H2135" s="1">
        <v>46046.637592592589</v>
      </c>
      <c r="I2135" t="b">
        <v>1</v>
      </c>
      <c r="J2135" t="b">
        <v>0</v>
      </c>
      <c r="K2135" t="s">
        <v>4963</v>
      </c>
      <c r="L2135" t="s">
        <v>60</v>
      </c>
      <c r="M2135">
        <v>46140</v>
      </c>
      <c r="N2135"/>
      <c r="O2135" t="s">
        <v>4622</v>
      </c>
      <c r="P2135" t="s">
        <v>8365</v>
      </c>
    </row>
    <row r="2136" spans="1:16" x14ac:dyDescent="0.25">
      <c r="A2136" t="s">
        <v>0</v>
      </c>
      <c r="B2136" t="s">
        <v>1477</v>
      </c>
      <c r="C2136" t="s">
        <v>2325</v>
      </c>
      <c r="D2136" t="s">
        <v>4587</v>
      </c>
      <c r="E2136" t="s">
        <v>59</v>
      </c>
      <c r="F2136" t="b">
        <v>0</v>
      </c>
      <c r="G2136" t="s">
        <v>77</v>
      </c>
      <c r="H2136" s="1">
        <v>46046.708541666667</v>
      </c>
      <c r="I2136" t="b">
        <v>0</v>
      </c>
      <c r="J2136" t="b">
        <v>1</v>
      </c>
      <c r="K2136" t="s">
        <v>41</v>
      </c>
      <c r="L2136" t="s">
        <v>74</v>
      </c>
      <c r="M2136"/>
      <c r="N2136">
        <v>60</v>
      </c>
      <c r="O2136" t="s">
        <v>4023</v>
      </c>
      <c r="P2136" t="s">
        <v>85</v>
      </c>
    </row>
    <row r="2137" spans="1:16" x14ac:dyDescent="0.25">
      <c r="A2137" t="s">
        <v>1</v>
      </c>
      <c r="B2137" t="s">
        <v>8249</v>
      </c>
      <c r="C2137" t="s">
        <v>1447</v>
      </c>
      <c r="D2137" t="s">
        <v>4346</v>
      </c>
      <c r="E2137" t="s">
        <v>109</v>
      </c>
      <c r="F2137" t="b">
        <v>0</v>
      </c>
      <c r="G2137" t="s">
        <v>77</v>
      </c>
      <c r="H2137" s="1">
        <v>46046.709687499999</v>
      </c>
      <c r="I2137" t="b">
        <v>0</v>
      </c>
      <c r="J2137" t="b">
        <v>1</v>
      </c>
      <c r="K2137" t="s">
        <v>41</v>
      </c>
      <c r="L2137" t="s">
        <v>74</v>
      </c>
      <c r="M2137"/>
      <c r="N2137">
        <v>28.5</v>
      </c>
      <c r="O2137" t="s">
        <v>1448</v>
      </c>
      <c r="P2137" t="s">
        <v>2159</v>
      </c>
    </row>
    <row r="2138" spans="1:16" x14ac:dyDescent="0.25">
      <c r="A2138" t="s">
        <v>1</v>
      </c>
      <c r="B2138" t="s">
        <v>8366</v>
      </c>
      <c r="C2138" t="s">
        <v>76</v>
      </c>
      <c r="D2138" t="s">
        <v>4630</v>
      </c>
      <c r="E2138" t="s">
        <v>59</v>
      </c>
      <c r="F2138" t="b">
        <v>1</v>
      </c>
      <c r="G2138" t="s">
        <v>73</v>
      </c>
      <c r="H2138" s="1">
        <v>46046.709814814807</v>
      </c>
      <c r="I2138" t="b">
        <v>1</v>
      </c>
      <c r="J2138" t="b">
        <v>1</v>
      </c>
      <c r="K2138" t="s">
        <v>41</v>
      </c>
      <c r="L2138" t="s">
        <v>60</v>
      </c>
      <c r="M2138">
        <v>248000</v>
      </c>
      <c r="N2138"/>
      <c r="O2138" t="s">
        <v>4865</v>
      </c>
      <c r="P2138" t="s">
        <v>8367</v>
      </c>
    </row>
    <row r="2139" spans="1:16" x14ac:dyDescent="0.25">
      <c r="A2139" t="s">
        <v>0</v>
      </c>
      <c r="B2139" t="s">
        <v>8368</v>
      </c>
      <c r="C2139" t="s">
        <v>5026</v>
      </c>
      <c r="D2139" t="s">
        <v>7670</v>
      </c>
      <c r="E2139" t="s">
        <v>72</v>
      </c>
      <c r="F2139" t="b">
        <v>0</v>
      </c>
      <c r="G2139" t="s">
        <v>40</v>
      </c>
      <c r="H2139" s="1">
        <v>46046.712812500002</v>
      </c>
      <c r="I2139" t="b">
        <v>0</v>
      </c>
      <c r="J2139" t="b">
        <v>0</v>
      </c>
      <c r="K2139" t="s">
        <v>40</v>
      </c>
      <c r="L2139" t="s">
        <v>60</v>
      </c>
      <c r="M2139">
        <v>31000</v>
      </c>
      <c r="N2139"/>
      <c r="O2139" t="s">
        <v>8369</v>
      </c>
      <c r="P2139" t="s">
        <v>2363</v>
      </c>
    </row>
    <row r="2140" spans="1:16" x14ac:dyDescent="0.25">
      <c r="A2140" t="s">
        <v>3</v>
      </c>
      <c r="B2140" t="s">
        <v>8370</v>
      </c>
      <c r="C2140" t="s">
        <v>253</v>
      </c>
      <c r="D2140" t="s">
        <v>584</v>
      </c>
      <c r="E2140" t="s">
        <v>72</v>
      </c>
      <c r="F2140" t="b">
        <v>0</v>
      </c>
      <c r="G2140" t="s">
        <v>73</v>
      </c>
      <c r="H2140" s="1">
        <v>46046.875486111108</v>
      </c>
      <c r="I2140" t="b">
        <v>0</v>
      </c>
      <c r="J2140" t="b">
        <v>1</v>
      </c>
      <c r="K2140" t="s">
        <v>41</v>
      </c>
      <c r="L2140" t="s">
        <v>74</v>
      </c>
      <c r="M2140"/>
      <c r="N2140">
        <v>15</v>
      </c>
      <c r="O2140" t="s">
        <v>8371</v>
      </c>
      <c r="P2140" t="s">
        <v>8372</v>
      </c>
    </row>
    <row r="2141" spans="1:16" x14ac:dyDescent="0.25">
      <c r="A2141" t="s">
        <v>0</v>
      </c>
      <c r="B2141" t="s">
        <v>8373</v>
      </c>
      <c r="C2141" t="s">
        <v>1997</v>
      </c>
      <c r="D2141" t="s">
        <v>155</v>
      </c>
      <c r="F2141" t="b">
        <v>0</v>
      </c>
      <c r="G2141" t="s">
        <v>68</v>
      </c>
      <c r="H2141" s="1">
        <v>46046.917222222219</v>
      </c>
      <c r="I2141" t="b">
        <v>1</v>
      </c>
      <c r="J2141" t="b">
        <v>0</v>
      </c>
      <c r="K2141" t="s">
        <v>41</v>
      </c>
      <c r="L2141" t="s">
        <v>74</v>
      </c>
      <c r="M2141"/>
      <c r="N2141">
        <v>45</v>
      </c>
      <c r="O2141" t="s">
        <v>155</v>
      </c>
      <c r="P2141" t="s">
        <v>283</v>
      </c>
    </row>
    <row r="2142" spans="1:16" x14ac:dyDescent="0.25">
      <c r="A2142" t="s">
        <v>2</v>
      </c>
      <c r="B2142" t="s">
        <v>8374</v>
      </c>
      <c r="C2142" t="s">
        <v>33</v>
      </c>
      <c r="D2142" t="s">
        <v>4633</v>
      </c>
      <c r="E2142" t="s">
        <v>132</v>
      </c>
      <c r="F2142" t="b">
        <v>0</v>
      </c>
      <c r="G2142" t="s">
        <v>33</v>
      </c>
      <c r="H2142" s="1">
        <v>46046.920891203707</v>
      </c>
      <c r="I2142" t="b">
        <v>0</v>
      </c>
      <c r="J2142" t="b">
        <v>0</v>
      </c>
      <c r="K2142" t="s">
        <v>33</v>
      </c>
      <c r="L2142" t="s">
        <v>74</v>
      </c>
      <c r="M2142"/>
      <c r="N2142">
        <v>24</v>
      </c>
      <c r="O2142" t="s">
        <v>4633</v>
      </c>
      <c r="P2142" t="s">
        <v>8375</v>
      </c>
    </row>
    <row r="2143" spans="1:16" x14ac:dyDescent="0.25">
      <c r="A2143" t="s">
        <v>1</v>
      </c>
      <c r="B2143" t="s">
        <v>1</v>
      </c>
      <c r="C2143" t="s">
        <v>8376</v>
      </c>
      <c r="D2143" t="s">
        <v>7397</v>
      </c>
      <c r="E2143" t="s">
        <v>88</v>
      </c>
      <c r="F2143" t="b">
        <v>0</v>
      </c>
      <c r="G2143" t="s">
        <v>77</v>
      </c>
      <c r="H2143" s="1">
        <v>46047.001331018517</v>
      </c>
      <c r="I2143" t="b">
        <v>1</v>
      </c>
      <c r="J2143" t="b">
        <v>1</v>
      </c>
      <c r="K2143" t="s">
        <v>41</v>
      </c>
      <c r="L2143" t="s">
        <v>74</v>
      </c>
      <c r="M2143"/>
      <c r="N2143">
        <v>68.56</v>
      </c>
      <c r="O2143" t="s">
        <v>299</v>
      </c>
      <c r="P2143" t="s">
        <v>897</v>
      </c>
    </row>
    <row r="2144" spans="1:16" x14ac:dyDescent="0.25">
      <c r="A2144" t="s">
        <v>3</v>
      </c>
      <c r="B2144" t="s">
        <v>8377</v>
      </c>
      <c r="C2144" t="s">
        <v>76</v>
      </c>
      <c r="D2144" t="s">
        <v>584</v>
      </c>
      <c r="E2144" t="s">
        <v>72</v>
      </c>
      <c r="F2144" t="b">
        <v>1</v>
      </c>
      <c r="G2144" t="s">
        <v>19</v>
      </c>
      <c r="H2144" s="1">
        <v>46047.002430555563</v>
      </c>
      <c r="I2144" t="b">
        <v>0</v>
      </c>
      <c r="J2144" t="b">
        <v>0</v>
      </c>
      <c r="K2144" t="s">
        <v>19</v>
      </c>
      <c r="L2144" t="s">
        <v>74</v>
      </c>
      <c r="M2144"/>
      <c r="N2144">
        <v>25</v>
      </c>
      <c r="O2144" t="s">
        <v>8378</v>
      </c>
      <c r="P2144" t="s">
        <v>673</v>
      </c>
    </row>
    <row r="2145" spans="1:16" x14ac:dyDescent="0.25">
      <c r="A2145" t="s">
        <v>2</v>
      </c>
      <c r="B2145" t="s">
        <v>8379</v>
      </c>
      <c r="C2145" t="s">
        <v>1343</v>
      </c>
      <c r="D2145" t="s">
        <v>8380</v>
      </c>
      <c r="E2145" t="s">
        <v>59</v>
      </c>
      <c r="F2145" t="b">
        <v>0</v>
      </c>
      <c r="G2145" t="s">
        <v>77</v>
      </c>
      <c r="H2145" s="1">
        <v>46047.041875000003</v>
      </c>
      <c r="I2145" t="b">
        <v>0</v>
      </c>
      <c r="J2145" t="b">
        <v>1</v>
      </c>
      <c r="K2145" t="s">
        <v>41</v>
      </c>
      <c r="L2145" t="s">
        <v>60</v>
      </c>
      <c r="M2145">
        <v>153000</v>
      </c>
      <c r="N2145"/>
      <c r="O2145" t="s">
        <v>8381</v>
      </c>
      <c r="P2145" t="s">
        <v>85</v>
      </c>
    </row>
    <row r="2146" spans="1:16" x14ac:dyDescent="0.25">
      <c r="A2146" t="s">
        <v>0</v>
      </c>
      <c r="B2146" t="s">
        <v>0</v>
      </c>
      <c r="C2146" t="s">
        <v>76</v>
      </c>
      <c r="D2146" t="s">
        <v>4622</v>
      </c>
      <c r="E2146" t="s">
        <v>59</v>
      </c>
      <c r="F2146" t="b">
        <v>1</v>
      </c>
      <c r="G2146" t="s">
        <v>68</v>
      </c>
      <c r="H2146" s="1">
        <v>46047.292199074072</v>
      </c>
      <c r="I2146" t="b">
        <v>0</v>
      </c>
      <c r="J2146" t="b">
        <v>1</v>
      </c>
      <c r="K2146" t="s">
        <v>41</v>
      </c>
      <c r="L2146" t="s">
        <v>60</v>
      </c>
      <c r="M2146">
        <v>120000</v>
      </c>
      <c r="N2146"/>
      <c r="O2146" t="s">
        <v>1337</v>
      </c>
      <c r="P2146" t="s">
        <v>3612</v>
      </c>
    </row>
    <row r="2147" spans="1:16" x14ac:dyDescent="0.25">
      <c r="A2147" t="s">
        <v>8</v>
      </c>
      <c r="B2147" t="s">
        <v>8</v>
      </c>
      <c r="C2147" t="s">
        <v>2289</v>
      </c>
      <c r="D2147" t="s">
        <v>4526</v>
      </c>
      <c r="E2147" t="s">
        <v>59</v>
      </c>
      <c r="F2147" t="b">
        <v>0</v>
      </c>
      <c r="G2147" t="s">
        <v>89</v>
      </c>
      <c r="H2147" s="1">
        <v>46047.418067129627</v>
      </c>
      <c r="I2147" t="b">
        <v>0</v>
      </c>
      <c r="J2147" t="b">
        <v>1</v>
      </c>
      <c r="K2147" t="s">
        <v>41</v>
      </c>
      <c r="L2147" t="s">
        <v>60</v>
      </c>
      <c r="M2147">
        <v>100000</v>
      </c>
      <c r="N2147"/>
      <c r="O2147" t="s">
        <v>8068</v>
      </c>
      <c r="P2147" t="s">
        <v>1619</v>
      </c>
    </row>
    <row r="2148" spans="1:16" x14ac:dyDescent="0.25">
      <c r="A2148" t="s">
        <v>0</v>
      </c>
      <c r="B2148" t="s">
        <v>8382</v>
      </c>
      <c r="C2148" t="s">
        <v>190</v>
      </c>
      <c r="D2148" t="s">
        <v>6368</v>
      </c>
      <c r="E2148" t="s">
        <v>59</v>
      </c>
      <c r="F2148" t="b">
        <v>0</v>
      </c>
      <c r="G2148" t="s">
        <v>73</v>
      </c>
      <c r="H2148" s="1">
        <v>46047.458738425928</v>
      </c>
      <c r="I2148" t="b">
        <v>1</v>
      </c>
      <c r="J2148" t="b">
        <v>0</v>
      </c>
      <c r="K2148" t="s">
        <v>41</v>
      </c>
      <c r="L2148" t="s">
        <v>60</v>
      </c>
      <c r="M2148">
        <v>201385</v>
      </c>
      <c r="N2148"/>
      <c r="O2148" t="s">
        <v>8383</v>
      </c>
      <c r="P2148" t="s">
        <v>283</v>
      </c>
    </row>
    <row r="2149" spans="1:16" x14ac:dyDescent="0.25">
      <c r="A2149" t="s">
        <v>6</v>
      </c>
      <c r="B2149" t="s">
        <v>6</v>
      </c>
      <c r="C2149" t="s">
        <v>174</v>
      </c>
      <c r="D2149" t="s">
        <v>4526</v>
      </c>
      <c r="E2149" t="s">
        <v>59</v>
      </c>
      <c r="F2149" t="b">
        <v>0</v>
      </c>
      <c r="G2149" t="s">
        <v>65</v>
      </c>
      <c r="H2149" s="1">
        <v>46047.500902777778</v>
      </c>
      <c r="I2149" t="b">
        <v>0</v>
      </c>
      <c r="J2149" t="b">
        <v>1</v>
      </c>
      <c r="K2149" t="s">
        <v>41</v>
      </c>
      <c r="L2149" t="s">
        <v>60</v>
      </c>
      <c r="M2149">
        <v>170000.4</v>
      </c>
      <c r="N2149"/>
      <c r="O2149" t="s">
        <v>8384</v>
      </c>
      <c r="P2149" t="s">
        <v>8385</v>
      </c>
    </row>
    <row r="2150" spans="1:16" x14ac:dyDescent="0.25">
      <c r="A2150" t="s">
        <v>0</v>
      </c>
      <c r="B2150" t="s">
        <v>8386</v>
      </c>
      <c r="C2150" t="s">
        <v>172</v>
      </c>
      <c r="D2150" t="s">
        <v>6368</v>
      </c>
      <c r="E2150" t="s">
        <v>59</v>
      </c>
      <c r="F2150" t="b">
        <v>0</v>
      </c>
      <c r="G2150" t="s">
        <v>68</v>
      </c>
      <c r="H2150" s="1">
        <v>46047.501307870371</v>
      </c>
      <c r="I2150" t="b">
        <v>1</v>
      </c>
      <c r="J2150" t="b">
        <v>0</v>
      </c>
      <c r="K2150" t="s">
        <v>41</v>
      </c>
      <c r="L2150" t="s">
        <v>60</v>
      </c>
      <c r="M2150">
        <v>117602</v>
      </c>
      <c r="N2150"/>
      <c r="O2150" t="s">
        <v>6369</v>
      </c>
    </row>
    <row r="2151" spans="1:16" x14ac:dyDescent="0.25">
      <c r="A2151" t="s">
        <v>1</v>
      </c>
      <c r="B2151" t="s">
        <v>8387</v>
      </c>
      <c r="C2151" t="s">
        <v>142</v>
      </c>
      <c r="D2151" t="s">
        <v>4756</v>
      </c>
      <c r="E2151" t="s">
        <v>59</v>
      </c>
      <c r="F2151" t="b">
        <v>0</v>
      </c>
      <c r="G2151" t="s">
        <v>65</v>
      </c>
      <c r="H2151" s="1">
        <v>46047.501574074071</v>
      </c>
      <c r="I2151" t="b">
        <v>0</v>
      </c>
      <c r="J2151" t="b">
        <v>1</v>
      </c>
      <c r="K2151" t="s">
        <v>41</v>
      </c>
      <c r="L2151" t="s">
        <v>60</v>
      </c>
      <c r="M2151">
        <v>170000</v>
      </c>
      <c r="N2151"/>
      <c r="O2151" t="s">
        <v>2866</v>
      </c>
      <c r="P2151" t="s">
        <v>8388</v>
      </c>
    </row>
    <row r="2152" spans="1:16" x14ac:dyDescent="0.25">
      <c r="A2152" t="s">
        <v>1</v>
      </c>
      <c r="B2152" t="s">
        <v>8389</v>
      </c>
      <c r="C2152" t="s">
        <v>287</v>
      </c>
      <c r="D2152" t="s">
        <v>4756</v>
      </c>
      <c r="E2152" t="s">
        <v>59</v>
      </c>
      <c r="F2152" t="b">
        <v>0</v>
      </c>
      <c r="G2152" t="s">
        <v>65</v>
      </c>
      <c r="H2152" s="1">
        <v>46047.501597222217</v>
      </c>
      <c r="I2152" t="b">
        <v>0</v>
      </c>
      <c r="J2152" t="b">
        <v>1</v>
      </c>
      <c r="K2152" t="s">
        <v>41</v>
      </c>
      <c r="L2152" t="s">
        <v>60</v>
      </c>
      <c r="M2152">
        <v>115000</v>
      </c>
      <c r="N2152"/>
      <c r="O2152" t="s">
        <v>8390</v>
      </c>
      <c r="P2152" t="s">
        <v>8391</v>
      </c>
    </row>
    <row r="2153" spans="1:16" x14ac:dyDescent="0.25">
      <c r="A2153" t="s">
        <v>4</v>
      </c>
      <c r="B2153" t="s">
        <v>8392</v>
      </c>
      <c r="C2153" t="s">
        <v>76</v>
      </c>
      <c r="D2153" t="s">
        <v>4622</v>
      </c>
      <c r="E2153" t="s">
        <v>59</v>
      </c>
      <c r="F2153" t="b">
        <v>1</v>
      </c>
      <c r="G2153" t="s">
        <v>30</v>
      </c>
      <c r="H2153" s="1">
        <v>46047.518182870372</v>
      </c>
      <c r="I2153" t="b">
        <v>0</v>
      </c>
      <c r="J2153" t="b">
        <v>1</v>
      </c>
      <c r="K2153" t="s">
        <v>30</v>
      </c>
      <c r="L2153" t="s">
        <v>60</v>
      </c>
      <c r="M2153">
        <v>162000</v>
      </c>
      <c r="N2153"/>
      <c r="O2153" t="s">
        <v>8393</v>
      </c>
      <c r="P2153" t="s">
        <v>8394</v>
      </c>
    </row>
    <row r="2154" spans="1:16" x14ac:dyDescent="0.25">
      <c r="A2154" t="s">
        <v>4</v>
      </c>
      <c r="B2154" t="s">
        <v>8395</v>
      </c>
      <c r="C2154" t="s">
        <v>4963</v>
      </c>
      <c r="D2154" t="s">
        <v>4531</v>
      </c>
      <c r="E2154" t="s">
        <v>59</v>
      </c>
      <c r="F2154" t="b">
        <v>0</v>
      </c>
      <c r="G2154" t="s">
        <v>4963</v>
      </c>
      <c r="H2154" s="1">
        <v>46047.524444444447</v>
      </c>
      <c r="I2154" t="b">
        <v>0</v>
      </c>
      <c r="J2154" t="b">
        <v>0</v>
      </c>
      <c r="K2154" t="s">
        <v>4963</v>
      </c>
      <c r="L2154" t="s">
        <v>60</v>
      </c>
      <c r="M2154">
        <v>75000</v>
      </c>
      <c r="N2154"/>
      <c r="O2154" t="s">
        <v>8396</v>
      </c>
      <c r="P2154" t="s">
        <v>8397</v>
      </c>
    </row>
    <row r="2155" spans="1:16" x14ac:dyDescent="0.25">
      <c r="A2155" t="s">
        <v>5</v>
      </c>
      <c r="B2155" t="s">
        <v>8398</v>
      </c>
      <c r="C2155" t="s">
        <v>76</v>
      </c>
      <c r="D2155" t="s">
        <v>4622</v>
      </c>
      <c r="E2155" t="s">
        <v>88</v>
      </c>
      <c r="F2155" t="b">
        <v>1</v>
      </c>
      <c r="G2155" t="s">
        <v>68</v>
      </c>
      <c r="H2155" s="1">
        <v>46047.543819444443</v>
      </c>
      <c r="I2155" t="b">
        <v>1</v>
      </c>
      <c r="J2155" t="b">
        <v>0</v>
      </c>
      <c r="K2155" t="s">
        <v>41</v>
      </c>
      <c r="L2155" t="s">
        <v>60</v>
      </c>
      <c r="M2155">
        <v>60000</v>
      </c>
      <c r="N2155"/>
      <c r="O2155" t="s">
        <v>8399</v>
      </c>
      <c r="P2155" t="s">
        <v>8400</v>
      </c>
    </row>
    <row r="2156" spans="1:16" x14ac:dyDescent="0.25">
      <c r="A2156" t="s">
        <v>7</v>
      </c>
      <c r="B2156" t="s">
        <v>8401</v>
      </c>
      <c r="C2156" t="s">
        <v>76</v>
      </c>
      <c r="D2156" t="s">
        <v>4622</v>
      </c>
      <c r="E2156" t="s">
        <v>59</v>
      </c>
      <c r="F2156" t="b">
        <v>1</v>
      </c>
      <c r="G2156" t="s">
        <v>20</v>
      </c>
      <c r="H2156" s="1">
        <v>46047.563009259262</v>
      </c>
      <c r="I2156" t="b">
        <v>0</v>
      </c>
      <c r="J2156" t="b">
        <v>0</v>
      </c>
      <c r="K2156" t="s">
        <v>20</v>
      </c>
      <c r="L2156" t="s">
        <v>60</v>
      </c>
      <c r="M2156">
        <v>82800</v>
      </c>
      <c r="N2156"/>
      <c r="O2156" t="s">
        <v>985</v>
      </c>
      <c r="P2156" t="s">
        <v>8402</v>
      </c>
    </row>
    <row r="2157" spans="1:16" x14ac:dyDescent="0.25">
      <c r="A2157" t="s">
        <v>2</v>
      </c>
      <c r="B2157" t="s">
        <v>8403</v>
      </c>
      <c r="C2157" t="s">
        <v>304</v>
      </c>
      <c r="D2157" t="s">
        <v>4751</v>
      </c>
      <c r="E2157" t="s">
        <v>59</v>
      </c>
      <c r="F2157" t="b">
        <v>0</v>
      </c>
      <c r="G2157" t="s">
        <v>77</v>
      </c>
      <c r="H2157" s="1">
        <v>46047.584398148138</v>
      </c>
      <c r="I2157" t="b">
        <v>0</v>
      </c>
      <c r="J2157" t="b">
        <v>0</v>
      </c>
      <c r="K2157" t="s">
        <v>41</v>
      </c>
      <c r="L2157" t="s">
        <v>60</v>
      </c>
      <c r="M2157">
        <v>335565</v>
      </c>
      <c r="N2157"/>
      <c r="O2157" t="s">
        <v>8404</v>
      </c>
      <c r="P2157" t="s">
        <v>310</v>
      </c>
    </row>
    <row r="2158" spans="1:16" x14ac:dyDescent="0.25">
      <c r="A2158" t="s">
        <v>2</v>
      </c>
      <c r="B2158" t="s">
        <v>8405</v>
      </c>
      <c r="C2158" t="s">
        <v>1748</v>
      </c>
      <c r="D2158" t="s">
        <v>4756</v>
      </c>
      <c r="E2158" t="s">
        <v>59</v>
      </c>
      <c r="F2158" t="b">
        <v>0</v>
      </c>
      <c r="G2158" t="s">
        <v>65</v>
      </c>
      <c r="H2158" s="1">
        <v>46047.625868055547</v>
      </c>
      <c r="I2158" t="b">
        <v>0</v>
      </c>
      <c r="J2158" t="b">
        <v>1</v>
      </c>
      <c r="K2158" t="s">
        <v>41</v>
      </c>
      <c r="L2158" t="s">
        <v>60</v>
      </c>
      <c r="M2158">
        <v>142500</v>
      </c>
      <c r="N2158"/>
      <c r="O2158" t="s">
        <v>8406</v>
      </c>
      <c r="P2158" t="s">
        <v>8407</v>
      </c>
    </row>
    <row r="2159" spans="1:16" x14ac:dyDescent="0.25">
      <c r="A2159" t="s">
        <v>0</v>
      </c>
      <c r="B2159" t="s">
        <v>8408</v>
      </c>
      <c r="C2159" t="s">
        <v>19</v>
      </c>
      <c r="D2159" t="s">
        <v>4595</v>
      </c>
      <c r="F2159" t="b">
        <v>0</v>
      </c>
      <c r="G2159" t="s">
        <v>19</v>
      </c>
      <c r="H2159" s="1">
        <v>46047.639166666668</v>
      </c>
      <c r="I2159" t="b">
        <v>1</v>
      </c>
      <c r="J2159" t="b">
        <v>0</v>
      </c>
      <c r="K2159" t="s">
        <v>19</v>
      </c>
      <c r="L2159" t="s">
        <v>74</v>
      </c>
      <c r="M2159"/>
      <c r="N2159">
        <v>32.5</v>
      </c>
      <c r="O2159" t="s">
        <v>4596</v>
      </c>
      <c r="P2159" t="s">
        <v>2245</v>
      </c>
    </row>
    <row r="2160" spans="1:16" x14ac:dyDescent="0.25">
      <c r="A2160" t="s">
        <v>2</v>
      </c>
      <c r="B2160" t="s">
        <v>8270</v>
      </c>
      <c r="C2160" t="s">
        <v>557</v>
      </c>
      <c r="D2160" t="s">
        <v>4756</v>
      </c>
      <c r="E2160" t="s">
        <v>59</v>
      </c>
      <c r="F2160" t="b">
        <v>0</v>
      </c>
      <c r="G2160" t="s">
        <v>65</v>
      </c>
      <c r="H2160" s="1">
        <v>46047.667500000003</v>
      </c>
      <c r="I2160" t="b">
        <v>0</v>
      </c>
      <c r="J2160" t="b">
        <v>1</v>
      </c>
      <c r="K2160" t="s">
        <v>41</v>
      </c>
      <c r="L2160" t="s">
        <v>60</v>
      </c>
      <c r="M2160">
        <v>144375</v>
      </c>
      <c r="N2160"/>
      <c r="O2160" t="s">
        <v>8409</v>
      </c>
      <c r="P2160" t="s">
        <v>8272</v>
      </c>
    </row>
    <row r="2161" spans="1:16" x14ac:dyDescent="0.25">
      <c r="A2161" t="s">
        <v>1</v>
      </c>
      <c r="B2161" t="s">
        <v>8410</v>
      </c>
      <c r="C2161" t="s">
        <v>8411</v>
      </c>
      <c r="D2161" t="s">
        <v>4526</v>
      </c>
      <c r="E2161" t="s">
        <v>59</v>
      </c>
      <c r="F2161" t="b">
        <v>0</v>
      </c>
      <c r="G2161" t="s">
        <v>68</v>
      </c>
      <c r="H2161" s="1">
        <v>46047.668749999997</v>
      </c>
      <c r="I2161" t="b">
        <v>1</v>
      </c>
      <c r="J2161" t="b">
        <v>0</v>
      </c>
      <c r="K2161" t="s">
        <v>41</v>
      </c>
      <c r="L2161" t="s">
        <v>60</v>
      </c>
      <c r="M2161">
        <v>110000</v>
      </c>
      <c r="N2161"/>
      <c r="O2161" t="s">
        <v>8412</v>
      </c>
      <c r="P2161" t="s">
        <v>8413</v>
      </c>
    </row>
    <row r="2162" spans="1:16" x14ac:dyDescent="0.25">
      <c r="A2162" t="s">
        <v>2</v>
      </c>
      <c r="B2162" t="s">
        <v>8414</v>
      </c>
      <c r="C2162" t="s">
        <v>8415</v>
      </c>
      <c r="D2162" t="s">
        <v>4633</v>
      </c>
      <c r="E2162" t="s">
        <v>59</v>
      </c>
      <c r="F2162" t="b">
        <v>0</v>
      </c>
      <c r="G2162" t="s">
        <v>21</v>
      </c>
      <c r="H2162" s="1">
        <v>46047.686006944437</v>
      </c>
      <c r="I2162" t="b">
        <v>0</v>
      </c>
      <c r="J2162" t="b">
        <v>0</v>
      </c>
      <c r="K2162" t="s">
        <v>21</v>
      </c>
      <c r="L2162" t="s">
        <v>60</v>
      </c>
      <c r="M2162">
        <v>3150000</v>
      </c>
      <c r="N2162"/>
      <c r="O2162" t="s">
        <v>8416</v>
      </c>
      <c r="P2162" t="s">
        <v>4661</v>
      </c>
    </row>
    <row r="2163" spans="1:16" x14ac:dyDescent="0.25">
      <c r="A2163" t="s">
        <v>0</v>
      </c>
      <c r="B2163" t="s">
        <v>8417</v>
      </c>
      <c r="C2163" t="s">
        <v>338</v>
      </c>
      <c r="D2163" t="s">
        <v>4756</v>
      </c>
      <c r="E2163" t="s">
        <v>59</v>
      </c>
      <c r="F2163" t="b">
        <v>0</v>
      </c>
      <c r="G2163" t="s">
        <v>68</v>
      </c>
      <c r="H2163" s="1">
        <v>46047.708865740737</v>
      </c>
      <c r="I2163" t="b">
        <v>0</v>
      </c>
      <c r="J2163" t="b">
        <v>1</v>
      </c>
      <c r="K2163" t="s">
        <v>41</v>
      </c>
      <c r="L2163" t="s">
        <v>60</v>
      </c>
      <c r="M2163">
        <v>86208</v>
      </c>
      <c r="N2163"/>
      <c r="O2163" t="s">
        <v>8418</v>
      </c>
      <c r="P2163" t="s">
        <v>8419</v>
      </c>
    </row>
    <row r="2164" spans="1:16" x14ac:dyDescent="0.25">
      <c r="A2164" t="s">
        <v>1</v>
      </c>
      <c r="B2164" t="s">
        <v>8410</v>
      </c>
      <c r="C2164" t="s">
        <v>1667</v>
      </c>
      <c r="D2164" t="s">
        <v>4630</v>
      </c>
      <c r="E2164" t="s">
        <v>59</v>
      </c>
      <c r="F2164" t="b">
        <v>0</v>
      </c>
      <c r="G2164" t="s">
        <v>65</v>
      </c>
      <c r="H2164" s="1">
        <v>46047.709930555553</v>
      </c>
      <c r="I2164" t="b">
        <v>1</v>
      </c>
      <c r="J2164" t="b">
        <v>0</v>
      </c>
      <c r="K2164" t="s">
        <v>41</v>
      </c>
      <c r="L2164" t="s">
        <v>60</v>
      </c>
      <c r="M2164">
        <v>110000</v>
      </c>
      <c r="N2164"/>
      <c r="O2164" t="s">
        <v>8412</v>
      </c>
      <c r="P2164" t="s">
        <v>8413</v>
      </c>
    </row>
    <row r="2165" spans="1:16" x14ac:dyDescent="0.25">
      <c r="A2165" t="s">
        <v>1</v>
      </c>
      <c r="B2165" t="s">
        <v>8420</v>
      </c>
      <c r="C2165" t="s">
        <v>253</v>
      </c>
      <c r="D2165" t="s">
        <v>4630</v>
      </c>
      <c r="E2165" t="s">
        <v>59</v>
      </c>
      <c r="F2165" t="b">
        <v>0</v>
      </c>
      <c r="G2165" t="s">
        <v>73</v>
      </c>
      <c r="H2165" s="1">
        <v>46047.710289351853</v>
      </c>
      <c r="I2165" t="b">
        <v>1</v>
      </c>
      <c r="J2165" t="b">
        <v>0</v>
      </c>
      <c r="K2165" t="s">
        <v>41</v>
      </c>
      <c r="L2165" t="s">
        <v>60</v>
      </c>
      <c r="M2165">
        <v>110000</v>
      </c>
      <c r="N2165"/>
      <c r="O2165" t="s">
        <v>8412</v>
      </c>
      <c r="P2165" t="s">
        <v>8413</v>
      </c>
    </row>
    <row r="2166" spans="1:16" x14ac:dyDescent="0.25">
      <c r="A2166" t="s">
        <v>2</v>
      </c>
      <c r="B2166" t="s">
        <v>8421</v>
      </c>
      <c r="C2166" t="s">
        <v>107</v>
      </c>
      <c r="D2166" t="s">
        <v>2360</v>
      </c>
      <c r="E2166" t="s">
        <v>59</v>
      </c>
      <c r="F2166" t="b">
        <v>0</v>
      </c>
      <c r="G2166" t="s">
        <v>77</v>
      </c>
      <c r="H2166" s="1">
        <v>46047.791990740741</v>
      </c>
      <c r="I2166" t="b">
        <v>1</v>
      </c>
      <c r="J2166" t="b">
        <v>0</v>
      </c>
      <c r="K2166" t="s">
        <v>41</v>
      </c>
      <c r="L2166" t="s">
        <v>74</v>
      </c>
      <c r="M2166"/>
      <c r="N2166">
        <v>24</v>
      </c>
      <c r="O2166" t="s">
        <v>3388</v>
      </c>
      <c r="P2166" t="s">
        <v>1637</v>
      </c>
    </row>
    <row r="2167" spans="1:16" x14ac:dyDescent="0.25">
      <c r="A2167" t="s">
        <v>2</v>
      </c>
      <c r="B2167" t="s">
        <v>8422</v>
      </c>
      <c r="C2167" t="s">
        <v>112</v>
      </c>
      <c r="D2167" t="s">
        <v>4526</v>
      </c>
      <c r="E2167" t="s">
        <v>59</v>
      </c>
      <c r="F2167" t="b">
        <v>0</v>
      </c>
      <c r="G2167" t="s">
        <v>65</v>
      </c>
      <c r="H2167" s="1">
        <v>46047.792500000003</v>
      </c>
      <c r="I2167" t="b">
        <v>0</v>
      </c>
      <c r="J2167" t="b">
        <v>0</v>
      </c>
      <c r="K2167" t="s">
        <v>41</v>
      </c>
      <c r="L2167" t="s">
        <v>60</v>
      </c>
      <c r="M2167">
        <v>150000</v>
      </c>
      <c r="N2167"/>
      <c r="O2167" t="s">
        <v>1530</v>
      </c>
      <c r="P2167" t="s">
        <v>8423</v>
      </c>
    </row>
    <row r="2168" spans="1:16" x14ac:dyDescent="0.25">
      <c r="A2168" t="s">
        <v>2</v>
      </c>
      <c r="B2168" t="s">
        <v>8424</v>
      </c>
      <c r="C2168" t="s">
        <v>115</v>
      </c>
      <c r="D2168" t="s">
        <v>4526</v>
      </c>
      <c r="E2168" t="s">
        <v>132</v>
      </c>
      <c r="F2168" t="b">
        <v>0</v>
      </c>
      <c r="G2168" t="s">
        <v>65</v>
      </c>
      <c r="H2168" s="1">
        <v>46047.792546296303</v>
      </c>
      <c r="I2168" t="b">
        <v>0</v>
      </c>
      <c r="J2168" t="b">
        <v>1</v>
      </c>
      <c r="K2168" t="s">
        <v>41</v>
      </c>
      <c r="L2168" t="s">
        <v>60</v>
      </c>
      <c r="M2168">
        <v>126800</v>
      </c>
      <c r="N2168"/>
      <c r="O2168" t="s">
        <v>4743</v>
      </c>
      <c r="P2168" t="s">
        <v>8425</v>
      </c>
    </row>
    <row r="2169" spans="1:16" x14ac:dyDescent="0.25">
      <c r="A2169" t="s">
        <v>2</v>
      </c>
      <c r="B2169" t="s">
        <v>7461</v>
      </c>
      <c r="C2169" t="s">
        <v>112</v>
      </c>
      <c r="D2169" t="s">
        <v>2360</v>
      </c>
      <c r="E2169" t="s">
        <v>59</v>
      </c>
      <c r="F2169" t="b">
        <v>0</v>
      </c>
      <c r="G2169" t="s">
        <v>65</v>
      </c>
      <c r="H2169" s="1">
        <v>46047.833402777767</v>
      </c>
      <c r="I2169" t="b">
        <v>0</v>
      </c>
      <c r="J2169" t="b">
        <v>1</v>
      </c>
      <c r="K2169" t="s">
        <v>41</v>
      </c>
      <c r="L2169" t="s">
        <v>60</v>
      </c>
      <c r="M2169">
        <v>200000</v>
      </c>
      <c r="N2169"/>
      <c r="O2169" t="s">
        <v>8426</v>
      </c>
      <c r="P2169" t="s">
        <v>1738</v>
      </c>
    </row>
    <row r="2170" spans="1:16" x14ac:dyDescent="0.25">
      <c r="A2170" t="s">
        <v>0</v>
      </c>
      <c r="B2170" t="s">
        <v>6215</v>
      </c>
      <c r="C2170" t="s">
        <v>4530</v>
      </c>
      <c r="D2170" t="s">
        <v>4633</v>
      </c>
      <c r="E2170" t="s">
        <v>59</v>
      </c>
      <c r="F2170" t="b">
        <v>0</v>
      </c>
      <c r="G2170" t="s">
        <v>40</v>
      </c>
      <c r="H2170" s="1">
        <v>46047.851307870369</v>
      </c>
      <c r="I2170" t="b">
        <v>0</v>
      </c>
      <c r="J2170" t="b">
        <v>0</v>
      </c>
      <c r="K2170" t="s">
        <v>40</v>
      </c>
      <c r="L2170" t="s">
        <v>60</v>
      </c>
      <c r="M2170">
        <v>40000</v>
      </c>
      <c r="N2170"/>
      <c r="O2170" t="s">
        <v>4633</v>
      </c>
      <c r="P2170" t="s">
        <v>7460</v>
      </c>
    </row>
    <row r="2171" spans="1:16" x14ac:dyDescent="0.25">
      <c r="A2171" t="s">
        <v>6</v>
      </c>
      <c r="B2171" t="s">
        <v>8427</v>
      </c>
      <c r="C2171" t="s">
        <v>76</v>
      </c>
      <c r="D2171" t="s">
        <v>4622</v>
      </c>
      <c r="E2171" t="s">
        <v>59</v>
      </c>
      <c r="F2171" t="b">
        <v>1</v>
      </c>
      <c r="G2171" t="s">
        <v>21</v>
      </c>
      <c r="H2171" s="1">
        <v>46047.894375000003</v>
      </c>
      <c r="I2171" t="b">
        <v>0</v>
      </c>
      <c r="J2171" t="b">
        <v>1</v>
      </c>
      <c r="K2171" t="s">
        <v>21</v>
      </c>
      <c r="L2171" t="s">
        <v>60</v>
      </c>
      <c r="M2171">
        <v>158000</v>
      </c>
      <c r="N2171"/>
      <c r="O2171" t="s">
        <v>8428</v>
      </c>
      <c r="P2171" t="s">
        <v>8429</v>
      </c>
    </row>
    <row r="2172" spans="1:16" x14ac:dyDescent="0.25">
      <c r="A2172" t="s">
        <v>0</v>
      </c>
      <c r="B2172" t="s">
        <v>8430</v>
      </c>
      <c r="C2172" t="s">
        <v>4530</v>
      </c>
      <c r="D2172" t="s">
        <v>4652</v>
      </c>
      <c r="E2172" t="s">
        <v>72</v>
      </c>
      <c r="F2172" t="b">
        <v>0</v>
      </c>
      <c r="G2172" t="s">
        <v>40</v>
      </c>
      <c r="H2172" s="1">
        <v>46048.017974537041</v>
      </c>
      <c r="I2172" t="b">
        <v>1</v>
      </c>
      <c r="J2172" t="b">
        <v>0</v>
      </c>
      <c r="K2172" t="s">
        <v>40</v>
      </c>
      <c r="L2172" t="s">
        <v>60</v>
      </c>
      <c r="M2172">
        <v>25115.5</v>
      </c>
      <c r="N2172"/>
      <c r="O2172" t="s">
        <v>8431</v>
      </c>
    </row>
    <row r="2173" spans="1:16" x14ac:dyDescent="0.25">
      <c r="A2173" t="s">
        <v>5</v>
      </c>
      <c r="B2173" t="s">
        <v>8432</v>
      </c>
      <c r="C2173" t="s">
        <v>6744</v>
      </c>
      <c r="D2173" t="s">
        <v>5018</v>
      </c>
      <c r="E2173" t="s">
        <v>59</v>
      </c>
      <c r="F2173" t="b">
        <v>0</v>
      </c>
      <c r="G2173" t="s">
        <v>40</v>
      </c>
      <c r="H2173" s="1">
        <v>46048.018067129633</v>
      </c>
      <c r="I2173" t="b">
        <v>0</v>
      </c>
      <c r="J2173" t="b">
        <v>0</v>
      </c>
      <c r="K2173" t="s">
        <v>40</v>
      </c>
      <c r="L2173" t="s">
        <v>60</v>
      </c>
      <c r="M2173">
        <v>55000</v>
      </c>
      <c r="N2173"/>
      <c r="O2173" t="s">
        <v>2794</v>
      </c>
      <c r="P2173" t="s">
        <v>462</v>
      </c>
    </row>
    <row r="2174" spans="1:16" x14ac:dyDescent="0.25">
      <c r="A2174" t="s">
        <v>0</v>
      </c>
      <c r="B2174" t="s">
        <v>8433</v>
      </c>
      <c r="C2174" t="s">
        <v>76</v>
      </c>
      <c r="D2174" t="s">
        <v>584</v>
      </c>
      <c r="E2174" t="s">
        <v>72</v>
      </c>
      <c r="F2174" t="b">
        <v>1</v>
      </c>
      <c r="G2174" t="s">
        <v>13</v>
      </c>
      <c r="H2174" s="1">
        <v>46048.018831018519</v>
      </c>
      <c r="I2174" t="b">
        <v>0</v>
      </c>
      <c r="J2174" t="b">
        <v>0</v>
      </c>
      <c r="K2174" t="s">
        <v>13</v>
      </c>
      <c r="L2174" t="s">
        <v>74</v>
      </c>
      <c r="M2174"/>
      <c r="N2174">
        <v>25</v>
      </c>
      <c r="O2174" t="s">
        <v>4686</v>
      </c>
      <c r="P2174" t="s">
        <v>4661</v>
      </c>
    </row>
    <row r="2175" spans="1:16" x14ac:dyDescent="0.25">
      <c r="A2175" t="s">
        <v>1</v>
      </c>
      <c r="B2175" t="s">
        <v>8434</v>
      </c>
      <c r="C2175" t="s">
        <v>810</v>
      </c>
      <c r="D2175" t="s">
        <v>4526</v>
      </c>
      <c r="E2175" t="s">
        <v>59</v>
      </c>
      <c r="F2175" t="b">
        <v>0</v>
      </c>
      <c r="G2175" t="s">
        <v>65</v>
      </c>
      <c r="H2175" s="1">
        <v>46048.043217592603</v>
      </c>
      <c r="I2175" t="b">
        <v>0</v>
      </c>
      <c r="J2175" t="b">
        <v>1</v>
      </c>
      <c r="K2175" t="s">
        <v>41</v>
      </c>
      <c r="L2175" t="s">
        <v>60</v>
      </c>
      <c r="M2175">
        <v>147500</v>
      </c>
      <c r="N2175"/>
      <c r="O2175" t="s">
        <v>444</v>
      </c>
      <c r="P2175" t="s">
        <v>8435</v>
      </c>
    </row>
    <row r="2176" spans="1:16" x14ac:dyDescent="0.25">
      <c r="A2176" t="s">
        <v>0</v>
      </c>
      <c r="B2176" t="s">
        <v>8436</v>
      </c>
      <c r="C2176" t="s">
        <v>76</v>
      </c>
      <c r="D2176" t="s">
        <v>4622</v>
      </c>
      <c r="E2176" t="s">
        <v>59</v>
      </c>
      <c r="F2176" t="b">
        <v>1</v>
      </c>
      <c r="G2176" t="s">
        <v>20</v>
      </c>
      <c r="H2176" s="1">
        <v>46048.14634259259</v>
      </c>
      <c r="I2176" t="b">
        <v>0</v>
      </c>
      <c r="J2176" t="b">
        <v>0</v>
      </c>
      <c r="K2176" t="s">
        <v>20</v>
      </c>
      <c r="L2176" t="s">
        <v>60</v>
      </c>
      <c r="M2176">
        <v>114240</v>
      </c>
      <c r="N2176"/>
      <c r="O2176" t="s">
        <v>8437</v>
      </c>
      <c r="P2176" t="s">
        <v>1514</v>
      </c>
    </row>
    <row r="2177" spans="1:16" x14ac:dyDescent="0.25">
      <c r="A2177" t="s">
        <v>6</v>
      </c>
      <c r="B2177" t="s">
        <v>8438</v>
      </c>
      <c r="C2177" t="s">
        <v>952</v>
      </c>
      <c r="D2177" t="s">
        <v>4630</v>
      </c>
      <c r="E2177" t="s">
        <v>59</v>
      </c>
      <c r="F2177" t="b">
        <v>0</v>
      </c>
      <c r="G2177" t="s">
        <v>68</v>
      </c>
      <c r="H2177" s="1">
        <v>46048.334907407407</v>
      </c>
      <c r="I2177" t="b">
        <v>0</v>
      </c>
      <c r="J2177" t="b">
        <v>1</v>
      </c>
      <c r="K2177" t="s">
        <v>41</v>
      </c>
      <c r="L2177" t="s">
        <v>60</v>
      </c>
      <c r="M2177">
        <v>176000</v>
      </c>
      <c r="N2177"/>
      <c r="O2177" t="s">
        <v>8439</v>
      </c>
      <c r="P2177" t="s">
        <v>8440</v>
      </c>
    </row>
    <row r="2178" spans="1:16" x14ac:dyDescent="0.25">
      <c r="A2178" t="s">
        <v>0</v>
      </c>
      <c r="B2178" t="s">
        <v>1539</v>
      </c>
      <c r="C2178" t="s">
        <v>5236</v>
      </c>
      <c r="D2178" t="s">
        <v>4587</v>
      </c>
      <c r="E2178" t="s">
        <v>836</v>
      </c>
      <c r="F2178" t="b">
        <v>0</v>
      </c>
      <c r="G2178" t="s">
        <v>40</v>
      </c>
      <c r="H2178" s="1">
        <v>46048.338923611111</v>
      </c>
      <c r="I2178" t="b">
        <v>1</v>
      </c>
      <c r="J2178" t="b">
        <v>0</v>
      </c>
      <c r="K2178" t="s">
        <v>40</v>
      </c>
      <c r="L2178" t="s">
        <v>60</v>
      </c>
      <c r="M2178">
        <v>40000</v>
      </c>
      <c r="N2178"/>
      <c r="O2178" t="s">
        <v>5071</v>
      </c>
      <c r="P2178" t="s">
        <v>2583</v>
      </c>
    </row>
    <row r="2179" spans="1:16" x14ac:dyDescent="0.25">
      <c r="A2179" t="s">
        <v>0</v>
      </c>
      <c r="B2179" t="s">
        <v>8441</v>
      </c>
      <c r="C2179" t="s">
        <v>1423</v>
      </c>
      <c r="D2179" t="s">
        <v>4847</v>
      </c>
      <c r="E2179" t="s">
        <v>59</v>
      </c>
      <c r="F2179" t="b">
        <v>0</v>
      </c>
      <c r="G2179" t="s">
        <v>89</v>
      </c>
      <c r="H2179" s="1">
        <v>46048.375949074078</v>
      </c>
      <c r="I2179" t="b">
        <v>0</v>
      </c>
      <c r="J2179" t="b">
        <v>1</v>
      </c>
      <c r="K2179" t="s">
        <v>41</v>
      </c>
      <c r="L2179" t="s">
        <v>60</v>
      </c>
      <c r="M2179">
        <v>78600</v>
      </c>
      <c r="N2179"/>
      <c r="O2179" t="s">
        <v>2934</v>
      </c>
      <c r="P2179" t="s">
        <v>310</v>
      </c>
    </row>
    <row r="2180" spans="1:16" x14ac:dyDescent="0.25">
      <c r="A2180" t="s">
        <v>2</v>
      </c>
      <c r="B2180" t="s">
        <v>1206</v>
      </c>
      <c r="C2180" t="s">
        <v>40</v>
      </c>
      <c r="D2180" t="s">
        <v>4526</v>
      </c>
      <c r="E2180" t="s">
        <v>59</v>
      </c>
      <c r="F2180" t="b">
        <v>0</v>
      </c>
      <c r="G2180" t="s">
        <v>40</v>
      </c>
      <c r="H2180" s="1">
        <v>46048.380729166667</v>
      </c>
      <c r="I2180" t="b">
        <v>0</v>
      </c>
      <c r="J2180" t="b">
        <v>0</v>
      </c>
      <c r="K2180" t="s">
        <v>40</v>
      </c>
      <c r="L2180" t="s">
        <v>60</v>
      </c>
      <c r="M2180">
        <v>122500</v>
      </c>
      <c r="N2180"/>
      <c r="O2180" t="s">
        <v>4206</v>
      </c>
      <c r="P2180" t="s">
        <v>1321</v>
      </c>
    </row>
    <row r="2181" spans="1:16" x14ac:dyDescent="0.25">
      <c r="A2181" t="s">
        <v>6</v>
      </c>
      <c r="B2181" t="s">
        <v>8442</v>
      </c>
      <c r="C2181" t="s">
        <v>5115</v>
      </c>
      <c r="D2181" t="s">
        <v>8443</v>
      </c>
      <c r="E2181" t="s">
        <v>59</v>
      </c>
      <c r="F2181" t="b">
        <v>0</v>
      </c>
      <c r="G2181" t="s">
        <v>40</v>
      </c>
      <c r="H2181" s="1">
        <v>46048.380729166667</v>
      </c>
      <c r="I2181" t="b">
        <v>0</v>
      </c>
      <c r="J2181" t="b">
        <v>0</v>
      </c>
      <c r="K2181" t="s">
        <v>40</v>
      </c>
      <c r="L2181" t="s">
        <v>60</v>
      </c>
      <c r="M2181">
        <v>60000</v>
      </c>
      <c r="N2181"/>
      <c r="O2181" t="s">
        <v>540</v>
      </c>
      <c r="P2181" t="s">
        <v>85</v>
      </c>
    </row>
    <row r="2182" spans="1:16" x14ac:dyDescent="0.25">
      <c r="A2182" t="s">
        <v>1</v>
      </c>
      <c r="B2182" t="s">
        <v>8444</v>
      </c>
      <c r="C2182" t="s">
        <v>8445</v>
      </c>
      <c r="D2182" t="s">
        <v>8443</v>
      </c>
      <c r="E2182" t="s">
        <v>59</v>
      </c>
      <c r="F2182" t="b">
        <v>0</v>
      </c>
      <c r="G2182" t="s">
        <v>40</v>
      </c>
      <c r="H2182" s="1">
        <v>46048.380960648137</v>
      </c>
      <c r="I2182" t="b">
        <v>1</v>
      </c>
      <c r="J2182" t="b">
        <v>0</v>
      </c>
      <c r="K2182" t="s">
        <v>40</v>
      </c>
      <c r="L2182" t="s">
        <v>60</v>
      </c>
      <c r="M2182">
        <v>57500</v>
      </c>
      <c r="N2182"/>
      <c r="O2182" t="s">
        <v>8446</v>
      </c>
    </row>
    <row r="2183" spans="1:16" x14ac:dyDescent="0.25">
      <c r="A2183" t="s">
        <v>0</v>
      </c>
      <c r="B2183" t="s">
        <v>8447</v>
      </c>
      <c r="C2183" t="s">
        <v>172</v>
      </c>
      <c r="D2183" t="s">
        <v>4526</v>
      </c>
      <c r="E2183" t="s">
        <v>59</v>
      </c>
      <c r="F2183" t="b">
        <v>0</v>
      </c>
      <c r="G2183" t="s">
        <v>68</v>
      </c>
      <c r="H2183" s="1">
        <v>46048.417361111111</v>
      </c>
      <c r="I2183" t="b">
        <v>0</v>
      </c>
      <c r="J2183" t="b">
        <v>1</v>
      </c>
      <c r="K2183" t="s">
        <v>41</v>
      </c>
      <c r="L2183" t="s">
        <v>60</v>
      </c>
      <c r="M2183">
        <v>85750</v>
      </c>
      <c r="N2183"/>
      <c r="O2183" t="s">
        <v>8448</v>
      </c>
      <c r="P2183" t="s">
        <v>8449</v>
      </c>
    </row>
    <row r="2184" spans="1:16" x14ac:dyDescent="0.25">
      <c r="A2184" t="s">
        <v>3</v>
      </c>
      <c r="B2184" t="s">
        <v>2264</v>
      </c>
      <c r="C2184" t="s">
        <v>237</v>
      </c>
      <c r="D2184" t="s">
        <v>2360</v>
      </c>
      <c r="E2184" t="s">
        <v>59</v>
      </c>
      <c r="F2184" t="b">
        <v>0</v>
      </c>
      <c r="G2184" t="s">
        <v>89</v>
      </c>
      <c r="H2184" s="1">
        <v>46048.417662037027</v>
      </c>
      <c r="I2184" t="b">
        <v>0</v>
      </c>
      <c r="J2184" t="b">
        <v>0</v>
      </c>
      <c r="K2184" t="s">
        <v>41</v>
      </c>
      <c r="L2184" t="s">
        <v>60</v>
      </c>
      <c r="M2184">
        <v>77500</v>
      </c>
      <c r="N2184"/>
      <c r="O2184" t="s">
        <v>8450</v>
      </c>
      <c r="P2184" t="s">
        <v>1831</v>
      </c>
    </row>
    <row r="2185" spans="1:16" x14ac:dyDescent="0.25">
      <c r="A2185" t="s">
        <v>2</v>
      </c>
      <c r="B2185" t="s">
        <v>8451</v>
      </c>
      <c r="C2185" t="s">
        <v>1371</v>
      </c>
      <c r="D2185" t="s">
        <v>2360</v>
      </c>
      <c r="E2185" t="s">
        <v>72</v>
      </c>
      <c r="F2185" t="b">
        <v>0</v>
      </c>
      <c r="G2185" t="s">
        <v>77</v>
      </c>
      <c r="H2185" s="1">
        <v>46048.417905092603</v>
      </c>
      <c r="I2185" t="b">
        <v>0</v>
      </c>
      <c r="J2185" t="b">
        <v>1</v>
      </c>
      <c r="K2185" t="s">
        <v>41</v>
      </c>
      <c r="L2185" t="s">
        <v>60</v>
      </c>
      <c r="M2185">
        <v>214500</v>
      </c>
      <c r="N2185"/>
      <c r="O2185" t="s">
        <v>424</v>
      </c>
      <c r="P2185" t="s">
        <v>4581</v>
      </c>
    </row>
    <row r="2186" spans="1:16" x14ac:dyDescent="0.25">
      <c r="A2186" t="s">
        <v>1</v>
      </c>
      <c r="B2186" t="s">
        <v>1</v>
      </c>
      <c r="C2186" t="s">
        <v>8452</v>
      </c>
      <c r="D2186" t="s">
        <v>4526</v>
      </c>
      <c r="E2186" t="s">
        <v>59</v>
      </c>
      <c r="F2186" t="b">
        <v>0</v>
      </c>
      <c r="G2186" t="s">
        <v>65</v>
      </c>
      <c r="H2186" s="1">
        <v>46048.418506944443</v>
      </c>
      <c r="I2186" t="b">
        <v>1</v>
      </c>
      <c r="J2186" t="b">
        <v>1</v>
      </c>
      <c r="K2186" t="s">
        <v>41</v>
      </c>
      <c r="L2186" t="s">
        <v>60</v>
      </c>
      <c r="M2186">
        <v>90000</v>
      </c>
      <c r="N2186"/>
      <c r="O2186" t="s">
        <v>1872</v>
      </c>
      <c r="P2186" t="s">
        <v>8453</v>
      </c>
    </row>
    <row r="2187" spans="1:16" x14ac:dyDescent="0.25">
      <c r="A2187" t="s">
        <v>7</v>
      </c>
      <c r="B2187" t="s">
        <v>8454</v>
      </c>
      <c r="C2187" t="s">
        <v>8455</v>
      </c>
      <c r="D2187" t="s">
        <v>8443</v>
      </c>
      <c r="E2187" t="s">
        <v>59</v>
      </c>
      <c r="F2187" t="b">
        <v>0</v>
      </c>
      <c r="G2187" t="s">
        <v>40</v>
      </c>
      <c r="H2187" s="1">
        <v>46048.422314814823</v>
      </c>
      <c r="I2187" t="b">
        <v>1</v>
      </c>
      <c r="J2187" t="b">
        <v>0</v>
      </c>
      <c r="K2187" t="s">
        <v>40</v>
      </c>
      <c r="L2187" t="s">
        <v>60</v>
      </c>
      <c r="M2187">
        <v>47500</v>
      </c>
      <c r="N2187"/>
      <c r="O2187" t="s">
        <v>8456</v>
      </c>
    </row>
    <row r="2188" spans="1:16" x14ac:dyDescent="0.25">
      <c r="A2188" t="s">
        <v>1</v>
      </c>
      <c r="B2188" t="s">
        <v>8457</v>
      </c>
      <c r="C2188" t="s">
        <v>5115</v>
      </c>
      <c r="D2188" t="s">
        <v>4526</v>
      </c>
      <c r="E2188" t="s">
        <v>59</v>
      </c>
      <c r="F2188" t="b">
        <v>0</v>
      </c>
      <c r="G2188" t="s">
        <v>40</v>
      </c>
      <c r="H2188" s="1">
        <v>46048.422511574077</v>
      </c>
      <c r="I2188" t="b">
        <v>1</v>
      </c>
      <c r="J2188" t="b">
        <v>0</v>
      </c>
      <c r="K2188" t="s">
        <v>40</v>
      </c>
      <c r="L2188" t="s">
        <v>60</v>
      </c>
      <c r="M2188">
        <v>57500</v>
      </c>
      <c r="N2188"/>
      <c r="O2188" t="s">
        <v>6833</v>
      </c>
      <c r="P2188" t="s">
        <v>8458</v>
      </c>
    </row>
    <row r="2189" spans="1:16" x14ac:dyDescent="0.25">
      <c r="A2189" t="s">
        <v>5</v>
      </c>
      <c r="B2189" t="s">
        <v>8459</v>
      </c>
      <c r="C2189" t="s">
        <v>5029</v>
      </c>
      <c r="D2189" t="s">
        <v>8443</v>
      </c>
      <c r="E2189" t="s">
        <v>59</v>
      </c>
      <c r="F2189" t="b">
        <v>0</v>
      </c>
      <c r="G2189" t="s">
        <v>40</v>
      </c>
      <c r="H2189" s="1">
        <v>46048.422708333332</v>
      </c>
      <c r="I2189" t="b">
        <v>1</v>
      </c>
      <c r="J2189" t="b">
        <v>0</v>
      </c>
      <c r="K2189" t="s">
        <v>40</v>
      </c>
      <c r="L2189" t="s">
        <v>60</v>
      </c>
      <c r="M2189">
        <v>90000</v>
      </c>
      <c r="N2189"/>
      <c r="O2189" t="s">
        <v>8460</v>
      </c>
      <c r="P2189" t="s">
        <v>867</v>
      </c>
    </row>
    <row r="2190" spans="1:16" x14ac:dyDescent="0.25">
      <c r="A2190" t="s">
        <v>1</v>
      </c>
      <c r="B2190" t="s">
        <v>8461</v>
      </c>
      <c r="C2190" t="s">
        <v>5273</v>
      </c>
      <c r="D2190" t="s">
        <v>8443</v>
      </c>
      <c r="E2190" t="s">
        <v>59</v>
      </c>
      <c r="F2190" t="b">
        <v>0</v>
      </c>
      <c r="G2190" t="s">
        <v>40</v>
      </c>
      <c r="H2190" s="1">
        <v>46048.422719907408</v>
      </c>
      <c r="I2190" t="b">
        <v>0</v>
      </c>
      <c r="J2190" t="b">
        <v>0</v>
      </c>
      <c r="K2190" t="s">
        <v>40</v>
      </c>
      <c r="L2190" t="s">
        <v>60</v>
      </c>
      <c r="M2190">
        <v>50000</v>
      </c>
      <c r="N2190"/>
      <c r="O2190" t="s">
        <v>7813</v>
      </c>
      <c r="P2190" t="s">
        <v>8462</v>
      </c>
    </row>
    <row r="2191" spans="1:16" x14ac:dyDescent="0.25">
      <c r="A2191" t="s">
        <v>1</v>
      </c>
      <c r="B2191" t="s">
        <v>594</v>
      </c>
      <c r="C2191" t="s">
        <v>167</v>
      </c>
      <c r="D2191" t="s">
        <v>4526</v>
      </c>
      <c r="E2191" t="s">
        <v>59</v>
      </c>
      <c r="F2191" t="b">
        <v>0</v>
      </c>
      <c r="G2191" t="s">
        <v>63</v>
      </c>
      <c r="H2191" s="1">
        <v>46048.427453703713</v>
      </c>
      <c r="I2191" t="b">
        <v>0</v>
      </c>
      <c r="J2191" t="b">
        <v>1</v>
      </c>
      <c r="K2191" t="s">
        <v>41</v>
      </c>
      <c r="L2191" t="s">
        <v>60</v>
      </c>
      <c r="M2191">
        <v>126800</v>
      </c>
      <c r="N2191"/>
      <c r="O2191" t="s">
        <v>195</v>
      </c>
      <c r="P2191" t="s">
        <v>258</v>
      </c>
    </row>
    <row r="2192" spans="1:16" x14ac:dyDescent="0.25">
      <c r="A2192" t="s">
        <v>5</v>
      </c>
      <c r="B2192" t="s">
        <v>5</v>
      </c>
      <c r="C2192" t="s">
        <v>8463</v>
      </c>
      <c r="D2192" t="s">
        <v>4587</v>
      </c>
      <c r="E2192" t="s">
        <v>59</v>
      </c>
      <c r="F2192" t="b">
        <v>0</v>
      </c>
      <c r="G2192" t="s">
        <v>40</v>
      </c>
      <c r="H2192" s="1">
        <v>46048.464236111111</v>
      </c>
      <c r="I2192" t="b">
        <v>1</v>
      </c>
      <c r="J2192" t="b">
        <v>0</v>
      </c>
      <c r="K2192" t="s">
        <v>40</v>
      </c>
      <c r="L2192" t="s">
        <v>60</v>
      </c>
      <c r="M2192">
        <v>52500</v>
      </c>
      <c r="N2192"/>
      <c r="O2192" t="s">
        <v>8464</v>
      </c>
      <c r="P2192" t="s">
        <v>8465</v>
      </c>
    </row>
    <row r="2193" spans="1:16" x14ac:dyDescent="0.25">
      <c r="A2193" t="s">
        <v>2</v>
      </c>
      <c r="B2193" t="s">
        <v>8466</v>
      </c>
      <c r="C2193" t="s">
        <v>40</v>
      </c>
      <c r="D2193" t="s">
        <v>4526</v>
      </c>
      <c r="E2193" t="s">
        <v>59</v>
      </c>
      <c r="F2193" t="b">
        <v>0</v>
      </c>
      <c r="G2193" t="s">
        <v>40</v>
      </c>
      <c r="H2193" s="1">
        <v>46048.464432870373</v>
      </c>
      <c r="I2193" t="b">
        <v>1</v>
      </c>
      <c r="J2193" t="b">
        <v>0</v>
      </c>
      <c r="K2193" t="s">
        <v>40</v>
      </c>
      <c r="L2193" t="s">
        <v>60</v>
      </c>
      <c r="M2193">
        <v>86000</v>
      </c>
      <c r="N2193"/>
      <c r="O2193" t="s">
        <v>4410</v>
      </c>
      <c r="P2193" t="s">
        <v>8467</v>
      </c>
    </row>
    <row r="2194" spans="1:16" x14ac:dyDescent="0.25">
      <c r="A2194" t="s">
        <v>5</v>
      </c>
      <c r="B2194" t="s">
        <v>4464</v>
      </c>
      <c r="C2194" t="s">
        <v>3510</v>
      </c>
      <c r="D2194" t="s">
        <v>5102</v>
      </c>
      <c r="E2194" t="s">
        <v>59</v>
      </c>
      <c r="F2194" t="b">
        <v>0</v>
      </c>
      <c r="G2194" t="s">
        <v>13</v>
      </c>
      <c r="H2194" s="1">
        <v>46048.465312499997</v>
      </c>
      <c r="I2194" t="b">
        <v>1</v>
      </c>
      <c r="J2194" t="b">
        <v>0</v>
      </c>
      <c r="K2194" t="s">
        <v>13</v>
      </c>
      <c r="L2194" t="s">
        <v>60</v>
      </c>
      <c r="M2194">
        <v>165500</v>
      </c>
      <c r="N2194"/>
      <c r="O2194" t="s">
        <v>4570</v>
      </c>
      <c r="P2194" t="s">
        <v>3082</v>
      </c>
    </row>
    <row r="2195" spans="1:16" x14ac:dyDescent="0.25">
      <c r="A2195" t="s">
        <v>5</v>
      </c>
      <c r="B2195" t="s">
        <v>8468</v>
      </c>
      <c r="C2195" t="s">
        <v>1698</v>
      </c>
      <c r="D2195" t="s">
        <v>4526</v>
      </c>
      <c r="E2195" t="s">
        <v>59</v>
      </c>
      <c r="F2195" t="b">
        <v>0</v>
      </c>
      <c r="G2195" t="s">
        <v>65</v>
      </c>
      <c r="H2195" s="1">
        <v>46048.50199074074</v>
      </c>
      <c r="I2195" t="b">
        <v>0</v>
      </c>
      <c r="J2195" t="b">
        <v>1</v>
      </c>
      <c r="K2195" t="s">
        <v>41</v>
      </c>
      <c r="L2195" t="s">
        <v>60</v>
      </c>
      <c r="M2195">
        <v>124000</v>
      </c>
      <c r="N2195"/>
      <c r="O2195" t="s">
        <v>1034</v>
      </c>
      <c r="P2195" t="s">
        <v>8469</v>
      </c>
    </row>
    <row r="2196" spans="1:16" x14ac:dyDescent="0.25">
      <c r="A2196" t="s">
        <v>5</v>
      </c>
      <c r="B2196" t="s">
        <v>5</v>
      </c>
      <c r="C2196" t="s">
        <v>201</v>
      </c>
      <c r="D2196" t="s">
        <v>4526</v>
      </c>
      <c r="E2196" t="s">
        <v>59</v>
      </c>
      <c r="F2196" t="b">
        <v>0</v>
      </c>
      <c r="G2196" t="s">
        <v>65</v>
      </c>
      <c r="H2196" s="1">
        <v>46048.50199074074</v>
      </c>
      <c r="I2196" t="b">
        <v>1</v>
      </c>
      <c r="J2196" t="b">
        <v>1</v>
      </c>
      <c r="K2196" t="s">
        <v>41</v>
      </c>
      <c r="L2196" t="s">
        <v>60</v>
      </c>
      <c r="M2196">
        <v>130000</v>
      </c>
      <c r="N2196"/>
      <c r="O2196" t="s">
        <v>8470</v>
      </c>
      <c r="P2196" t="s">
        <v>8471</v>
      </c>
    </row>
    <row r="2197" spans="1:16" x14ac:dyDescent="0.25">
      <c r="A2197" t="s">
        <v>5</v>
      </c>
      <c r="B2197" t="s">
        <v>8472</v>
      </c>
      <c r="C2197" t="s">
        <v>40</v>
      </c>
      <c r="D2197" t="s">
        <v>4526</v>
      </c>
      <c r="E2197" t="s">
        <v>59</v>
      </c>
      <c r="F2197" t="b">
        <v>0</v>
      </c>
      <c r="G2197" t="s">
        <v>40</v>
      </c>
      <c r="H2197" s="1">
        <v>46048.505960648137</v>
      </c>
      <c r="I2197" t="b">
        <v>0</v>
      </c>
      <c r="J2197" t="b">
        <v>0</v>
      </c>
      <c r="K2197" t="s">
        <v>40</v>
      </c>
      <c r="L2197" t="s">
        <v>60</v>
      </c>
      <c r="M2197">
        <v>80000</v>
      </c>
      <c r="N2197"/>
      <c r="O2197" t="s">
        <v>5842</v>
      </c>
      <c r="P2197" t="s">
        <v>8473</v>
      </c>
    </row>
    <row r="2198" spans="1:16" x14ac:dyDescent="0.25">
      <c r="A2198" t="s">
        <v>8</v>
      </c>
      <c r="B2198" t="s">
        <v>8474</v>
      </c>
      <c r="C2198" t="s">
        <v>500</v>
      </c>
      <c r="D2198" t="s">
        <v>5018</v>
      </c>
      <c r="E2198" t="s">
        <v>59</v>
      </c>
      <c r="F2198" t="b">
        <v>0</v>
      </c>
      <c r="G2198" t="s">
        <v>13</v>
      </c>
      <c r="H2198" s="1">
        <v>46048.507037037038</v>
      </c>
      <c r="I2198" t="b">
        <v>0</v>
      </c>
      <c r="J2198" t="b">
        <v>0</v>
      </c>
      <c r="K2198" t="s">
        <v>13</v>
      </c>
      <c r="L2198" t="s">
        <v>74</v>
      </c>
      <c r="M2198"/>
      <c r="N2198">
        <v>60</v>
      </c>
      <c r="O2198" t="s">
        <v>5271</v>
      </c>
    </row>
    <row r="2199" spans="1:16" x14ac:dyDescent="0.25">
      <c r="A2199" t="s">
        <v>1</v>
      </c>
      <c r="B2199" t="s">
        <v>8475</v>
      </c>
      <c r="C2199" t="s">
        <v>112</v>
      </c>
      <c r="D2199" t="s">
        <v>4526</v>
      </c>
      <c r="E2199" t="s">
        <v>59</v>
      </c>
      <c r="F2199" t="b">
        <v>0</v>
      </c>
      <c r="G2199" t="s">
        <v>65</v>
      </c>
      <c r="H2199" s="1">
        <v>46048.543379629627</v>
      </c>
      <c r="I2199" t="b">
        <v>1</v>
      </c>
      <c r="J2199" t="b">
        <v>1</v>
      </c>
      <c r="K2199" t="s">
        <v>41</v>
      </c>
      <c r="L2199" t="s">
        <v>60</v>
      </c>
      <c r="M2199">
        <v>195000</v>
      </c>
      <c r="N2199"/>
      <c r="O2199" t="s">
        <v>3332</v>
      </c>
      <c r="P2199" t="s">
        <v>8476</v>
      </c>
    </row>
    <row r="2200" spans="1:16" x14ac:dyDescent="0.25">
      <c r="A2200" t="s">
        <v>0</v>
      </c>
      <c r="B2200" t="s">
        <v>8477</v>
      </c>
      <c r="C2200" t="s">
        <v>40</v>
      </c>
      <c r="D2200" t="s">
        <v>4526</v>
      </c>
      <c r="E2200" t="s">
        <v>59</v>
      </c>
      <c r="F2200" t="b">
        <v>0</v>
      </c>
      <c r="G2200" t="s">
        <v>40</v>
      </c>
      <c r="H2200" s="1">
        <v>46048.547418981478</v>
      </c>
      <c r="I2200" t="b">
        <v>1</v>
      </c>
      <c r="J2200" t="b">
        <v>0</v>
      </c>
      <c r="K2200" t="s">
        <v>40</v>
      </c>
      <c r="L2200" t="s">
        <v>60</v>
      </c>
      <c r="M2200">
        <v>150000</v>
      </c>
      <c r="N2200"/>
      <c r="O2200" t="s">
        <v>2085</v>
      </c>
      <c r="P2200" t="s">
        <v>579</v>
      </c>
    </row>
    <row r="2201" spans="1:16" x14ac:dyDescent="0.25">
      <c r="A2201" t="s">
        <v>2</v>
      </c>
      <c r="B2201" t="s">
        <v>8478</v>
      </c>
      <c r="C2201" t="s">
        <v>860</v>
      </c>
      <c r="D2201" t="s">
        <v>4526</v>
      </c>
      <c r="E2201" t="s">
        <v>59</v>
      </c>
      <c r="F2201" t="b">
        <v>0</v>
      </c>
      <c r="G2201" t="s">
        <v>65</v>
      </c>
      <c r="H2201" s="1">
        <v>46048.583449074067</v>
      </c>
      <c r="I2201" t="b">
        <v>0</v>
      </c>
      <c r="J2201" t="b">
        <v>1</v>
      </c>
      <c r="K2201" t="s">
        <v>41</v>
      </c>
      <c r="L2201" t="s">
        <v>60</v>
      </c>
      <c r="M2201">
        <v>165503</v>
      </c>
      <c r="N2201"/>
      <c r="O2201" t="s">
        <v>8479</v>
      </c>
    </row>
    <row r="2202" spans="1:16" x14ac:dyDescent="0.25">
      <c r="A2202" t="s">
        <v>4</v>
      </c>
      <c r="B2202" t="s">
        <v>8480</v>
      </c>
      <c r="C2202" t="s">
        <v>172</v>
      </c>
      <c r="D2202" t="s">
        <v>4526</v>
      </c>
      <c r="E2202" t="s">
        <v>59</v>
      </c>
      <c r="F2202" t="b">
        <v>0</v>
      </c>
      <c r="G2202" t="s">
        <v>68</v>
      </c>
      <c r="H2202" s="1">
        <v>46048.583993055552</v>
      </c>
      <c r="I2202" t="b">
        <v>1</v>
      </c>
      <c r="J2202" t="b">
        <v>1</v>
      </c>
      <c r="K2202" t="s">
        <v>41</v>
      </c>
      <c r="L2202" t="s">
        <v>60</v>
      </c>
      <c r="M2202">
        <v>145000</v>
      </c>
      <c r="N2202"/>
      <c r="O2202" t="s">
        <v>362</v>
      </c>
      <c r="P2202" t="s">
        <v>171</v>
      </c>
    </row>
    <row r="2203" spans="1:16" x14ac:dyDescent="0.25">
      <c r="A2203" t="s">
        <v>1</v>
      </c>
      <c r="B2203" t="s">
        <v>8481</v>
      </c>
      <c r="C2203" t="s">
        <v>145</v>
      </c>
      <c r="D2203" t="s">
        <v>4526</v>
      </c>
      <c r="E2203" t="s">
        <v>59</v>
      </c>
      <c r="F2203" t="b">
        <v>0</v>
      </c>
      <c r="G2203" t="s">
        <v>65</v>
      </c>
      <c r="H2203" s="1">
        <v>46048.585104166668</v>
      </c>
      <c r="I2203" t="b">
        <v>1</v>
      </c>
      <c r="J2203" t="b">
        <v>1</v>
      </c>
      <c r="K2203" t="s">
        <v>41</v>
      </c>
      <c r="L2203" t="s">
        <v>60</v>
      </c>
      <c r="M2203">
        <v>115000</v>
      </c>
      <c r="N2203"/>
      <c r="O2203" t="s">
        <v>1876</v>
      </c>
      <c r="P2203" t="s">
        <v>8482</v>
      </c>
    </row>
    <row r="2204" spans="1:16" x14ac:dyDescent="0.25">
      <c r="A2204" t="s">
        <v>2</v>
      </c>
      <c r="B2204" t="s">
        <v>8483</v>
      </c>
      <c r="C2204" t="s">
        <v>353</v>
      </c>
      <c r="D2204" t="s">
        <v>4526</v>
      </c>
      <c r="E2204" t="s">
        <v>88</v>
      </c>
      <c r="F2204" t="b">
        <v>0</v>
      </c>
      <c r="G2204" t="s">
        <v>65</v>
      </c>
      <c r="H2204" s="1">
        <v>46048.585162037038</v>
      </c>
      <c r="I2204" t="b">
        <v>0</v>
      </c>
      <c r="J2204" t="b">
        <v>0</v>
      </c>
      <c r="K2204" t="s">
        <v>41</v>
      </c>
      <c r="L2204" t="s">
        <v>74</v>
      </c>
      <c r="M2204"/>
      <c r="N2204">
        <v>52.5</v>
      </c>
      <c r="O2204" t="s">
        <v>8484</v>
      </c>
      <c r="P2204" t="s">
        <v>8209</v>
      </c>
    </row>
    <row r="2205" spans="1:16" x14ac:dyDescent="0.25">
      <c r="A2205" t="s">
        <v>1</v>
      </c>
      <c r="B2205" t="s">
        <v>1</v>
      </c>
      <c r="C2205" t="s">
        <v>8485</v>
      </c>
      <c r="D2205" t="s">
        <v>6118</v>
      </c>
      <c r="E2205" t="s">
        <v>59</v>
      </c>
      <c r="F2205" t="b">
        <v>0</v>
      </c>
      <c r="G2205" t="s">
        <v>40</v>
      </c>
      <c r="H2205" s="1">
        <v>46048.589143518519</v>
      </c>
      <c r="I2205" t="b">
        <v>1</v>
      </c>
      <c r="J2205" t="b">
        <v>0</v>
      </c>
      <c r="K2205" t="s">
        <v>40</v>
      </c>
      <c r="L2205" t="s">
        <v>60</v>
      </c>
      <c r="M2205">
        <v>34422.5</v>
      </c>
      <c r="N2205"/>
      <c r="O2205" t="s">
        <v>8486</v>
      </c>
      <c r="P2205" t="s">
        <v>99</v>
      </c>
    </row>
    <row r="2206" spans="1:16" x14ac:dyDescent="0.25">
      <c r="A2206" t="s">
        <v>5</v>
      </c>
      <c r="B2206" t="s">
        <v>8487</v>
      </c>
      <c r="C2206" t="s">
        <v>40</v>
      </c>
      <c r="D2206" t="s">
        <v>4526</v>
      </c>
      <c r="E2206" t="s">
        <v>59</v>
      </c>
      <c r="F2206" t="b">
        <v>0</v>
      </c>
      <c r="G2206" t="s">
        <v>40</v>
      </c>
      <c r="H2206" s="1">
        <v>46048.589212962957</v>
      </c>
      <c r="I2206" t="b">
        <v>1</v>
      </c>
      <c r="J2206" t="b">
        <v>0</v>
      </c>
      <c r="K2206" t="s">
        <v>40</v>
      </c>
      <c r="L2206" t="s">
        <v>60</v>
      </c>
      <c r="M2206">
        <v>82500</v>
      </c>
      <c r="N2206"/>
      <c r="O2206" t="s">
        <v>4410</v>
      </c>
      <c r="P2206" t="s">
        <v>1392</v>
      </c>
    </row>
    <row r="2207" spans="1:16" x14ac:dyDescent="0.25">
      <c r="A2207" t="s">
        <v>5</v>
      </c>
      <c r="B2207" t="s">
        <v>3472</v>
      </c>
      <c r="C2207" t="s">
        <v>4534</v>
      </c>
      <c r="D2207" t="s">
        <v>4587</v>
      </c>
      <c r="E2207" t="s">
        <v>59</v>
      </c>
      <c r="F2207" t="b">
        <v>0</v>
      </c>
      <c r="G2207" t="s">
        <v>40</v>
      </c>
      <c r="H2207" s="1">
        <v>46048.589375000003</v>
      </c>
      <c r="I2207" t="b">
        <v>1</v>
      </c>
      <c r="J2207" t="b">
        <v>0</v>
      </c>
      <c r="K2207" t="s">
        <v>40</v>
      </c>
      <c r="L2207" t="s">
        <v>60</v>
      </c>
      <c r="M2207">
        <v>76741</v>
      </c>
      <c r="N2207"/>
      <c r="O2207" t="s">
        <v>539</v>
      </c>
      <c r="P2207" t="s">
        <v>8488</v>
      </c>
    </row>
    <row r="2208" spans="1:16" x14ac:dyDescent="0.25">
      <c r="A2208" t="s">
        <v>3</v>
      </c>
      <c r="B2208" t="s">
        <v>8489</v>
      </c>
      <c r="C2208" t="s">
        <v>237</v>
      </c>
      <c r="D2208" t="s">
        <v>2360</v>
      </c>
      <c r="E2208" t="s">
        <v>59</v>
      </c>
      <c r="F2208" t="b">
        <v>0</v>
      </c>
      <c r="G2208" t="s">
        <v>89</v>
      </c>
      <c r="H2208" s="1">
        <v>46048.625972222217</v>
      </c>
      <c r="I2208" t="b">
        <v>0</v>
      </c>
      <c r="J2208" t="b">
        <v>0</v>
      </c>
      <c r="K2208" t="s">
        <v>41</v>
      </c>
      <c r="L2208" t="s">
        <v>74</v>
      </c>
      <c r="M2208"/>
      <c r="N2208">
        <v>43.26</v>
      </c>
      <c r="O2208" t="s">
        <v>1899</v>
      </c>
      <c r="P2208" t="s">
        <v>8490</v>
      </c>
    </row>
    <row r="2209" spans="1:16" x14ac:dyDescent="0.25">
      <c r="A2209" t="s">
        <v>2</v>
      </c>
      <c r="B2209" t="s">
        <v>8491</v>
      </c>
      <c r="C2209" t="s">
        <v>930</v>
      </c>
      <c r="D2209" t="s">
        <v>5976</v>
      </c>
      <c r="E2209" t="s">
        <v>59</v>
      </c>
      <c r="F2209" t="b">
        <v>0</v>
      </c>
      <c r="G2209" t="s">
        <v>19</v>
      </c>
      <c r="H2209" s="1">
        <v>46048.628206018519</v>
      </c>
      <c r="I2209" t="b">
        <v>0</v>
      </c>
      <c r="J2209" t="b">
        <v>0</v>
      </c>
      <c r="K2209" t="s">
        <v>19</v>
      </c>
      <c r="L2209" t="s">
        <v>60</v>
      </c>
      <c r="M2209">
        <v>200000</v>
      </c>
      <c r="N2209"/>
      <c r="O2209" t="s">
        <v>8492</v>
      </c>
      <c r="P2209" t="s">
        <v>8493</v>
      </c>
    </row>
    <row r="2210" spans="1:16" x14ac:dyDescent="0.25">
      <c r="A2210" t="s">
        <v>5</v>
      </c>
      <c r="B2210" t="s">
        <v>8494</v>
      </c>
      <c r="C2210" t="s">
        <v>40</v>
      </c>
      <c r="D2210" t="s">
        <v>4526</v>
      </c>
      <c r="E2210" t="s">
        <v>88</v>
      </c>
      <c r="F2210" t="b">
        <v>0</v>
      </c>
      <c r="G2210" t="s">
        <v>40</v>
      </c>
      <c r="H2210" s="1">
        <v>46048.630879629629</v>
      </c>
      <c r="I2210" t="b">
        <v>1</v>
      </c>
      <c r="J2210" t="b">
        <v>0</v>
      </c>
      <c r="K2210" t="s">
        <v>40</v>
      </c>
      <c r="L2210" t="s">
        <v>74</v>
      </c>
      <c r="M2210"/>
      <c r="N2210">
        <v>60</v>
      </c>
      <c r="O2210" t="s">
        <v>155</v>
      </c>
      <c r="P2210" t="s">
        <v>8495</v>
      </c>
    </row>
    <row r="2211" spans="1:16" x14ac:dyDescent="0.25">
      <c r="A2211" t="s">
        <v>9</v>
      </c>
      <c r="B2211" t="s">
        <v>8496</v>
      </c>
      <c r="C2211" t="s">
        <v>76</v>
      </c>
      <c r="D2211" t="s">
        <v>4526</v>
      </c>
      <c r="E2211" t="s">
        <v>59</v>
      </c>
      <c r="F2211" t="b">
        <v>1</v>
      </c>
      <c r="G2211" t="s">
        <v>13</v>
      </c>
      <c r="H2211" s="1">
        <v>46048.632094907407</v>
      </c>
      <c r="I2211" t="b">
        <v>0</v>
      </c>
      <c r="J2211" t="b">
        <v>0</v>
      </c>
      <c r="K2211" t="s">
        <v>13</v>
      </c>
      <c r="L2211" t="s">
        <v>60</v>
      </c>
      <c r="M2211">
        <v>130000</v>
      </c>
      <c r="N2211"/>
      <c r="O2211" t="s">
        <v>7916</v>
      </c>
      <c r="P2211" t="s">
        <v>7917</v>
      </c>
    </row>
    <row r="2212" spans="1:16" x14ac:dyDescent="0.25">
      <c r="A2212" t="s">
        <v>2</v>
      </c>
      <c r="B2212" t="s">
        <v>8497</v>
      </c>
      <c r="C2212" t="s">
        <v>8498</v>
      </c>
      <c r="D2212" t="s">
        <v>4526</v>
      </c>
      <c r="E2212" t="s">
        <v>59</v>
      </c>
      <c r="F2212" t="b">
        <v>0</v>
      </c>
      <c r="G2212" t="s">
        <v>63</v>
      </c>
      <c r="H2212" s="1">
        <v>46048.635289351849</v>
      </c>
      <c r="I2212" t="b">
        <v>0</v>
      </c>
      <c r="J2212" t="b">
        <v>1</v>
      </c>
      <c r="K2212" t="s">
        <v>41</v>
      </c>
      <c r="L2212" t="s">
        <v>74</v>
      </c>
      <c r="M2212"/>
      <c r="N2212">
        <v>17</v>
      </c>
      <c r="O2212" t="s">
        <v>8499</v>
      </c>
      <c r="P2212" t="s">
        <v>8500</v>
      </c>
    </row>
    <row r="2213" spans="1:16" x14ac:dyDescent="0.25">
      <c r="A2213" t="s">
        <v>4</v>
      </c>
      <c r="B2213" t="s">
        <v>8501</v>
      </c>
      <c r="C2213" t="s">
        <v>2217</v>
      </c>
      <c r="D2213" t="s">
        <v>4526</v>
      </c>
      <c r="E2213" t="s">
        <v>59</v>
      </c>
      <c r="F2213" t="b">
        <v>0</v>
      </c>
      <c r="G2213" t="s">
        <v>68</v>
      </c>
      <c r="H2213" s="1">
        <v>46048.667280092603</v>
      </c>
      <c r="I2213" t="b">
        <v>0</v>
      </c>
      <c r="J2213" t="b">
        <v>0</v>
      </c>
      <c r="K2213" t="s">
        <v>41</v>
      </c>
      <c r="L2213" t="s">
        <v>60</v>
      </c>
      <c r="M2213">
        <v>106250</v>
      </c>
      <c r="N2213"/>
      <c r="O2213" t="s">
        <v>105</v>
      </c>
      <c r="P2213" t="s">
        <v>8502</v>
      </c>
    </row>
    <row r="2214" spans="1:16" x14ac:dyDescent="0.25">
      <c r="A2214" t="s">
        <v>2</v>
      </c>
      <c r="B2214" t="s">
        <v>8503</v>
      </c>
      <c r="C2214" t="s">
        <v>7294</v>
      </c>
      <c r="D2214" t="s">
        <v>4346</v>
      </c>
      <c r="E2214" t="s">
        <v>59</v>
      </c>
      <c r="F2214" t="b">
        <v>0</v>
      </c>
      <c r="G2214" t="s">
        <v>77</v>
      </c>
      <c r="H2214" s="1">
        <v>46048.667905092603</v>
      </c>
      <c r="I2214" t="b">
        <v>0</v>
      </c>
      <c r="J2214" t="b">
        <v>1</v>
      </c>
      <c r="K2214" t="s">
        <v>41</v>
      </c>
      <c r="L2214" t="s">
        <v>60</v>
      </c>
      <c r="M2214">
        <v>106300</v>
      </c>
      <c r="N2214"/>
      <c r="O2214" t="s">
        <v>2454</v>
      </c>
      <c r="P2214" t="s">
        <v>1407</v>
      </c>
    </row>
    <row r="2215" spans="1:16" x14ac:dyDescent="0.25">
      <c r="A2215" t="s">
        <v>4</v>
      </c>
      <c r="B2215" t="s">
        <v>8504</v>
      </c>
      <c r="C2215" t="s">
        <v>672</v>
      </c>
      <c r="D2215" t="s">
        <v>2360</v>
      </c>
      <c r="E2215" t="s">
        <v>59</v>
      </c>
      <c r="F2215" t="b">
        <v>0</v>
      </c>
      <c r="G2215" t="s">
        <v>65</v>
      </c>
      <c r="H2215" s="1">
        <v>46048.668622685182</v>
      </c>
      <c r="I2215" t="b">
        <v>0</v>
      </c>
      <c r="J2215" t="b">
        <v>1</v>
      </c>
      <c r="K2215" t="s">
        <v>41</v>
      </c>
      <c r="L2215" t="s">
        <v>74</v>
      </c>
      <c r="M2215"/>
      <c r="N2215">
        <v>70.5</v>
      </c>
      <c r="O2215" t="s">
        <v>3155</v>
      </c>
      <c r="P2215" t="s">
        <v>8505</v>
      </c>
    </row>
    <row r="2216" spans="1:16" x14ac:dyDescent="0.25">
      <c r="A2216" t="s">
        <v>0</v>
      </c>
      <c r="B2216" t="s">
        <v>0</v>
      </c>
      <c r="C2216" t="s">
        <v>2712</v>
      </c>
      <c r="D2216" t="s">
        <v>4526</v>
      </c>
      <c r="E2216" t="s">
        <v>59</v>
      </c>
      <c r="F2216" t="b">
        <v>0</v>
      </c>
      <c r="G2216" t="s">
        <v>68</v>
      </c>
      <c r="H2216" s="1">
        <v>46048.708773148152</v>
      </c>
      <c r="I2216" t="b">
        <v>0</v>
      </c>
      <c r="J2216" t="b">
        <v>1</v>
      </c>
      <c r="K2216" t="s">
        <v>41</v>
      </c>
      <c r="L2216" t="s">
        <v>74</v>
      </c>
      <c r="M2216"/>
      <c r="N2216">
        <v>35.5</v>
      </c>
      <c r="O2216" t="s">
        <v>105</v>
      </c>
      <c r="P2216" t="s">
        <v>8506</v>
      </c>
    </row>
    <row r="2217" spans="1:16" x14ac:dyDescent="0.25">
      <c r="A2217" t="s">
        <v>1</v>
      </c>
      <c r="B2217" t="s">
        <v>8507</v>
      </c>
      <c r="C2217" t="s">
        <v>112</v>
      </c>
      <c r="D2217" t="s">
        <v>4526</v>
      </c>
      <c r="E2217" t="s">
        <v>59</v>
      </c>
      <c r="F2217" t="b">
        <v>0</v>
      </c>
      <c r="G2217" t="s">
        <v>65</v>
      </c>
      <c r="H2217" s="1">
        <v>46048.710046296299</v>
      </c>
      <c r="I2217" t="b">
        <v>0</v>
      </c>
      <c r="J2217" t="b">
        <v>0</v>
      </c>
      <c r="K2217" t="s">
        <v>41</v>
      </c>
      <c r="L2217" t="s">
        <v>60</v>
      </c>
      <c r="M2217">
        <v>120000</v>
      </c>
      <c r="N2217"/>
      <c r="O2217" t="s">
        <v>4972</v>
      </c>
      <c r="P2217" t="s">
        <v>1234</v>
      </c>
    </row>
    <row r="2218" spans="1:16" x14ac:dyDescent="0.25">
      <c r="A2218" t="s">
        <v>5</v>
      </c>
      <c r="B2218" t="s">
        <v>8508</v>
      </c>
      <c r="C2218" t="s">
        <v>353</v>
      </c>
      <c r="D2218" t="s">
        <v>4526</v>
      </c>
      <c r="E2218" t="s">
        <v>88</v>
      </c>
      <c r="F2218" t="b">
        <v>0</v>
      </c>
      <c r="G2218" t="s">
        <v>65</v>
      </c>
      <c r="H2218" s="1">
        <v>46048.710138888891</v>
      </c>
      <c r="I2218" t="b">
        <v>0</v>
      </c>
      <c r="J2218" t="b">
        <v>0</v>
      </c>
      <c r="K2218" t="s">
        <v>41</v>
      </c>
      <c r="L2218" t="s">
        <v>74</v>
      </c>
      <c r="M2218"/>
      <c r="N2218">
        <v>84</v>
      </c>
      <c r="O2218" t="s">
        <v>8509</v>
      </c>
      <c r="P2218" t="s">
        <v>8209</v>
      </c>
    </row>
    <row r="2219" spans="1:16" x14ac:dyDescent="0.25">
      <c r="A2219" t="s">
        <v>1</v>
      </c>
      <c r="B2219" t="s">
        <v>8510</v>
      </c>
      <c r="C2219" t="s">
        <v>422</v>
      </c>
      <c r="D2219" t="s">
        <v>4346</v>
      </c>
      <c r="E2219" t="s">
        <v>88</v>
      </c>
      <c r="F2219" t="b">
        <v>0</v>
      </c>
      <c r="G2219" t="s">
        <v>65</v>
      </c>
      <c r="H2219" s="1">
        <v>46048.710196759261</v>
      </c>
      <c r="I2219" t="b">
        <v>0</v>
      </c>
      <c r="J2219" t="b">
        <v>0</v>
      </c>
      <c r="K2219" t="s">
        <v>41</v>
      </c>
      <c r="L2219" t="s">
        <v>74</v>
      </c>
      <c r="M2219"/>
      <c r="N2219">
        <v>72.5</v>
      </c>
      <c r="O2219" t="s">
        <v>7772</v>
      </c>
      <c r="P2219" t="s">
        <v>8511</v>
      </c>
    </row>
    <row r="2220" spans="1:16" x14ac:dyDescent="0.25">
      <c r="A2220" t="s">
        <v>1</v>
      </c>
      <c r="B2220" t="s">
        <v>8512</v>
      </c>
      <c r="C2220" t="s">
        <v>71</v>
      </c>
      <c r="D2220" t="s">
        <v>4526</v>
      </c>
      <c r="E2220" t="s">
        <v>88</v>
      </c>
      <c r="F2220" t="b">
        <v>0</v>
      </c>
      <c r="G2220" t="s">
        <v>65</v>
      </c>
      <c r="H2220" s="1">
        <v>46048.71020833333</v>
      </c>
      <c r="I2220" t="b">
        <v>0</v>
      </c>
      <c r="J2220" t="b">
        <v>1</v>
      </c>
      <c r="K2220" t="s">
        <v>41</v>
      </c>
      <c r="L2220" t="s">
        <v>74</v>
      </c>
      <c r="M2220"/>
      <c r="N2220">
        <v>72.5</v>
      </c>
      <c r="O2220" t="s">
        <v>6497</v>
      </c>
      <c r="P2220" t="s">
        <v>8513</v>
      </c>
    </row>
    <row r="2221" spans="1:16" x14ac:dyDescent="0.25">
      <c r="A2221" t="s">
        <v>1</v>
      </c>
      <c r="B2221" t="s">
        <v>1303</v>
      </c>
      <c r="C2221" t="s">
        <v>147</v>
      </c>
      <c r="D2221" t="s">
        <v>4526</v>
      </c>
      <c r="E2221" t="s">
        <v>88</v>
      </c>
      <c r="F2221" t="b">
        <v>0</v>
      </c>
      <c r="G2221" t="s">
        <v>65</v>
      </c>
      <c r="H2221" s="1">
        <v>46048.710289351853</v>
      </c>
      <c r="I2221" t="b">
        <v>0</v>
      </c>
      <c r="J2221" t="b">
        <v>0</v>
      </c>
      <c r="K2221" t="s">
        <v>41</v>
      </c>
      <c r="L2221" t="s">
        <v>74</v>
      </c>
      <c r="M2221"/>
      <c r="N2221">
        <v>65</v>
      </c>
      <c r="O2221" t="s">
        <v>8514</v>
      </c>
      <c r="P2221" t="s">
        <v>8515</v>
      </c>
    </row>
    <row r="2222" spans="1:16" x14ac:dyDescent="0.25">
      <c r="A2222" t="s">
        <v>1</v>
      </c>
      <c r="B2222" t="s">
        <v>4908</v>
      </c>
      <c r="C2222" t="s">
        <v>40</v>
      </c>
      <c r="D2222" t="s">
        <v>4526</v>
      </c>
      <c r="E2222" t="s">
        <v>59</v>
      </c>
      <c r="F2222" t="b">
        <v>0</v>
      </c>
      <c r="G2222" t="s">
        <v>40</v>
      </c>
      <c r="H2222" s="1">
        <v>46048.714178240742</v>
      </c>
      <c r="I2222" t="b">
        <v>1</v>
      </c>
      <c r="J2222" t="b">
        <v>0</v>
      </c>
      <c r="K2222" t="s">
        <v>40</v>
      </c>
      <c r="L2222" t="s">
        <v>60</v>
      </c>
      <c r="M2222">
        <v>67500</v>
      </c>
      <c r="N2222"/>
      <c r="O2222" t="s">
        <v>4909</v>
      </c>
      <c r="P2222" t="s">
        <v>579</v>
      </c>
    </row>
    <row r="2223" spans="1:16" x14ac:dyDescent="0.25">
      <c r="A2223" t="s">
        <v>1</v>
      </c>
      <c r="B2223" t="s">
        <v>8516</v>
      </c>
      <c r="C2223" t="s">
        <v>40</v>
      </c>
      <c r="D2223" t="s">
        <v>4526</v>
      </c>
      <c r="E2223" t="s">
        <v>59</v>
      </c>
      <c r="F2223" t="b">
        <v>0</v>
      </c>
      <c r="G2223" t="s">
        <v>40</v>
      </c>
      <c r="H2223" s="1">
        <v>46048.714432870373</v>
      </c>
      <c r="I2223" t="b">
        <v>0</v>
      </c>
      <c r="J2223" t="b">
        <v>0</v>
      </c>
      <c r="K2223" t="s">
        <v>40</v>
      </c>
      <c r="L2223" t="s">
        <v>60</v>
      </c>
      <c r="M2223">
        <v>60000</v>
      </c>
      <c r="N2223"/>
      <c r="O2223" t="s">
        <v>8517</v>
      </c>
      <c r="P2223" t="s">
        <v>7770</v>
      </c>
    </row>
    <row r="2224" spans="1:16" x14ac:dyDescent="0.25">
      <c r="A2224" t="s">
        <v>1</v>
      </c>
      <c r="B2224" t="s">
        <v>210</v>
      </c>
      <c r="C2224" t="s">
        <v>2939</v>
      </c>
      <c r="D2224" t="s">
        <v>155</v>
      </c>
      <c r="E2224" t="s">
        <v>59</v>
      </c>
      <c r="F2224" t="b">
        <v>0</v>
      </c>
      <c r="G2224" t="s">
        <v>65</v>
      </c>
      <c r="H2224" s="1">
        <v>46048.751712962963</v>
      </c>
      <c r="I2224" t="b">
        <v>1</v>
      </c>
      <c r="J2224" t="b">
        <v>0</v>
      </c>
      <c r="K2224" t="s">
        <v>41</v>
      </c>
      <c r="L2224" t="s">
        <v>60</v>
      </c>
      <c r="M2224">
        <v>145000</v>
      </c>
      <c r="N2224"/>
      <c r="O2224" t="s">
        <v>155</v>
      </c>
      <c r="P2224" t="s">
        <v>1273</v>
      </c>
    </row>
    <row r="2225" spans="1:16" x14ac:dyDescent="0.25">
      <c r="A2225" t="s">
        <v>1</v>
      </c>
      <c r="B2225" t="s">
        <v>1</v>
      </c>
      <c r="C2225" t="s">
        <v>8518</v>
      </c>
      <c r="D2225" t="s">
        <v>155</v>
      </c>
      <c r="E2225" t="s">
        <v>59</v>
      </c>
      <c r="F2225" t="b">
        <v>0</v>
      </c>
      <c r="G2225" t="s">
        <v>65</v>
      </c>
      <c r="H2225" s="1">
        <v>46048.751712962963</v>
      </c>
      <c r="I2225" t="b">
        <v>1</v>
      </c>
      <c r="J2225" t="b">
        <v>0</v>
      </c>
      <c r="K2225" t="s">
        <v>41</v>
      </c>
      <c r="L2225" t="s">
        <v>60</v>
      </c>
      <c r="M2225">
        <v>127500</v>
      </c>
      <c r="N2225"/>
      <c r="O2225" t="s">
        <v>155</v>
      </c>
      <c r="P2225" t="s">
        <v>2503</v>
      </c>
    </row>
    <row r="2226" spans="1:16" x14ac:dyDescent="0.25">
      <c r="A2226" t="s">
        <v>5</v>
      </c>
      <c r="B2226" t="s">
        <v>8519</v>
      </c>
      <c r="C2226" t="s">
        <v>1088</v>
      </c>
      <c r="D2226" t="s">
        <v>4346</v>
      </c>
      <c r="E2226" t="s">
        <v>59</v>
      </c>
      <c r="F2226" t="b">
        <v>0</v>
      </c>
      <c r="G2226" t="s">
        <v>65</v>
      </c>
      <c r="H2226" s="1">
        <v>46048.751782407409</v>
      </c>
      <c r="I2226" t="b">
        <v>0</v>
      </c>
      <c r="J2226" t="b">
        <v>1</v>
      </c>
      <c r="K2226" t="s">
        <v>41</v>
      </c>
      <c r="L2226" t="s">
        <v>60</v>
      </c>
      <c r="M2226">
        <v>176700</v>
      </c>
      <c r="N2226"/>
      <c r="O2226" t="s">
        <v>699</v>
      </c>
      <c r="P2226" t="s">
        <v>8520</v>
      </c>
    </row>
    <row r="2227" spans="1:16" x14ac:dyDescent="0.25">
      <c r="A2227" t="s">
        <v>0</v>
      </c>
      <c r="B2227" t="s">
        <v>8521</v>
      </c>
      <c r="C2227" t="s">
        <v>6081</v>
      </c>
      <c r="D2227" t="s">
        <v>4526</v>
      </c>
      <c r="E2227" t="s">
        <v>59</v>
      </c>
      <c r="F2227" t="b">
        <v>0</v>
      </c>
      <c r="G2227" t="s">
        <v>40</v>
      </c>
      <c r="H2227" s="1">
        <v>46048.755590277768</v>
      </c>
      <c r="I2227" t="b">
        <v>1</v>
      </c>
      <c r="J2227" t="b">
        <v>0</v>
      </c>
      <c r="K2227" t="s">
        <v>40</v>
      </c>
      <c r="L2227" t="s">
        <v>60</v>
      </c>
      <c r="M2227">
        <v>47000.5</v>
      </c>
      <c r="N2227"/>
      <c r="O2227" t="s">
        <v>8522</v>
      </c>
      <c r="P2227" t="s">
        <v>8523</v>
      </c>
    </row>
    <row r="2228" spans="1:16" x14ac:dyDescent="0.25">
      <c r="A2228" t="s">
        <v>2</v>
      </c>
      <c r="B2228" t="s">
        <v>158</v>
      </c>
      <c r="C2228" t="s">
        <v>4765</v>
      </c>
      <c r="D2228" t="s">
        <v>8524</v>
      </c>
      <c r="E2228" t="s">
        <v>59</v>
      </c>
      <c r="F2228" t="b">
        <v>0</v>
      </c>
      <c r="G2228" t="s">
        <v>40</v>
      </c>
      <c r="H2228" s="1">
        <v>46048.755729166667</v>
      </c>
      <c r="I2228" t="b">
        <v>0</v>
      </c>
      <c r="J2228" t="b">
        <v>0</v>
      </c>
      <c r="K2228" t="s">
        <v>40</v>
      </c>
      <c r="L2228" t="s">
        <v>60</v>
      </c>
      <c r="M2228">
        <v>75000</v>
      </c>
      <c r="N2228"/>
      <c r="O2228" t="s">
        <v>8525</v>
      </c>
    </row>
    <row r="2229" spans="1:16" x14ac:dyDescent="0.25">
      <c r="A2229" t="s">
        <v>0</v>
      </c>
      <c r="B2229" t="s">
        <v>8526</v>
      </c>
      <c r="C2229" t="s">
        <v>112</v>
      </c>
      <c r="D2229" t="s">
        <v>4526</v>
      </c>
      <c r="E2229" t="s">
        <v>59</v>
      </c>
      <c r="F2229" t="b">
        <v>0</v>
      </c>
      <c r="G2229" t="s">
        <v>65</v>
      </c>
      <c r="H2229" s="1">
        <v>46048.791712962957</v>
      </c>
      <c r="I2229" t="b">
        <v>0</v>
      </c>
      <c r="J2229" t="b">
        <v>1</v>
      </c>
      <c r="K2229" t="s">
        <v>41</v>
      </c>
      <c r="L2229" t="s">
        <v>60</v>
      </c>
      <c r="M2229">
        <v>87562</v>
      </c>
      <c r="N2229"/>
      <c r="O2229" t="s">
        <v>4244</v>
      </c>
      <c r="P2229" t="s">
        <v>8527</v>
      </c>
    </row>
    <row r="2230" spans="1:16" x14ac:dyDescent="0.25">
      <c r="A2230" t="s">
        <v>0</v>
      </c>
      <c r="B2230" t="s">
        <v>8528</v>
      </c>
      <c r="C2230" t="s">
        <v>172</v>
      </c>
      <c r="D2230" t="s">
        <v>4526</v>
      </c>
      <c r="E2230" t="s">
        <v>621</v>
      </c>
      <c r="F2230" t="b">
        <v>0</v>
      </c>
      <c r="G2230" t="s">
        <v>68</v>
      </c>
      <c r="H2230" s="1">
        <v>46048.792280092603</v>
      </c>
      <c r="I2230" t="b">
        <v>0</v>
      </c>
      <c r="J2230" t="b">
        <v>1</v>
      </c>
      <c r="K2230" t="s">
        <v>41</v>
      </c>
      <c r="L2230" t="s">
        <v>60</v>
      </c>
      <c r="M2230">
        <v>84239.5</v>
      </c>
      <c r="N2230"/>
      <c r="O2230" t="s">
        <v>4377</v>
      </c>
      <c r="P2230" t="s">
        <v>8529</v>
      </c>
    </row>
    <row r="2231" spans="1:16" x14ac:dyDescent="0.25">
      <c r="A2231" t="s">
        <v>0</v>
      </c>
      <c r="B2231" t="s">
        <v>2045</v>
      </c>
      <c r="C2231" t="s">
        <v>8530</v>
      </c>
      <c r="D2231" t="s">
        <v>4526</v>
      </c>
      <c r="E2231" t="s">
        <v>59</v>
      </c>
      <c r="F2231" t="b">
        <v>0</v>
      </c>
      <c r="G2231" t="s">
        <v>68</v>
      </c>
      <c r="H2231" s="1">
        <v>46048.792314814818</v>
      </c>
      <c r="I2231" t="b">
        <v>0</v>
      </c>
      <c r="J2231" t="b">
        <v>0</v>
      </c>
      <c r="K2231" t="s">
        <v>41</v>
      </c>
      <c r="L2231" t="s">
        <v>60</v>
      </c>
      <c r="M2231">
        <v>77500</v>
      </c>
      <c r="N2231"/>
      <c r="O2231" t="s">
        <v>8531</v>
      </c>
      <c r="P2231" t="s">
        <v>219</v>
      </c>
    </row>
    <row r="2232" spans="1:16" x14ac:dyDescent="0.25">
      <c r="A2232" t="s">
        <v>8</v>
      </c>
      <c r="B2232" t="s">
        <v>8532</v>
      </c>
      <c r="C2232" t="s">
        <v>1127</v>
      </c>
      <c r="D2232" t="s">
        <v>4526</v>
      </c>
      <c r="E2232" t="s">
        <v>88</v>
      </c>
      <c r="F2232" t="b">
        <v>0</v>
      </c>
      <c r="G2232" t="s">
        <v>65</v>
      </c>
      <c r="H2232" s="1">
        <v>46048.792743055557</v>
      </c>
      <c r="I2232" t="b">
        <v>0</v>
      </c>
      <c r="J2232" t="b">
        <v>0</v>
      </c>
      <c r="K2232" t="s">
        <v>41</v>
      </c>
      <c r="L2232" t="s">
        <v>74</v>
      </c>
      <c r="M2232"/>
      <c r="N2232">
        <v>77.5</v>
      </c>
      <c r="O2232" t="s">
        <v>8533</v>
      </c>
      <c r="P2232" t="s">
        <v>7720</v>
      </c>
    </row>
    <row r="2233" spans="1:16" x14ac:dyDescent="0.25">
      <c r="A2233" t="s">
        <v>6</v>
      </c>
      <c r="B2233" t="s">
        <v>8534</v>
      </c>
      <c r="C2233" t="s">
        <v>440</v>
      </c>
      <c r="D2233" t="s">
        <v>4526</v>
      </c>
      <c r="E2233" t="s">
        <v>59</v>
      </c>
      <c r="F2233" t="b">
        <v>0</v>
      </c>
      <c r="G2233" t="s">
        <v>65</v>
      </c>
      <c r="H2233" s="1">
        <v>46048.79278935185</v>
      </c>
      <c r="I2233" t="b">
        <v>0</v>
      </c>
      <c r="J2233" t="b">
        <v>1</v>
      </c>
      <c r="K2233" t="s">
        <v>41</v>
      </c>
      <c r="L2233" t="s">
        <v>60</v>
      </c>
      <c r="M2233">
        <v>166000</v>
      </c>
      <c r="N2233"/>
      <c r="O2233" t="s">
        <v>829</v>
      </c>
      <c r="P2233" t="s">
        <v>8535</v>
      </c>
    </row>
    <row r="2234" spans="1:16" x14ac:dyDescent="0.25">
      <c r="A2234" t="s">
        <v>1</v>
      </c>
      <c r="B2234" t="s">
        <v>1</v>
      </c>
      <c r="C2234" t="s">
        <v>1871</v>
      </c>
      <c r="D2234" t="s">
        <v>4526</v>
      </c>
      <c r="E2234" t="s">
        <v>59</v>
      </c>
      <c r="F2234" t="b">
        <v>0</v>
      </c>
      <c r="G2234" t="s">
        <v>65</v>
      </c>
      <c r="H2234" s="1">
        <v>46048.79347222222</v>
      </c>
      <c r="I2234" t="b">
        <v>0</v>
      </c>
      <c r="J2234" t="b">
        <v>1</v>
      </c>
      <c r="K2234" t="s">
        <v>41</v>
      </c>
      <c r="L2234" t="s">
        <v>60</v>
      </c>
      <c r="M2234">
        <v>110000</v>
      </c>
      <c r="N2234"/>
      <c r="O2234" t="s">
        <v>4743</v>
      </c>
      <c r="P2234" t="s">
        <v>8536</v>
      </c>
    </row>
    <row r="2235" spans="1:16" x14ac:dyDescent="0.25">
      <c r="A2235" t="s">
        <v>0</v>
      </c>
      <c r="B2235" t="s">
        <v>3171</v>
      </c>
      <c r="C2235" t="s">
        <v>2804</v>
      </c>
      <c r="D2235" t="s">
        <v>2360</v>
      </c>
      <c r="E2235" t="s">
        <v>59</v>
      </c>
      <c r="F2235" t="b">
        <v>0</v>
      </c>
      <c r="G2235" t="s">
        <v>63</v>
      </c>
      <c r="H2235" s="1">
        <v>46048.802060185182</v>
      </c>
      <c r="I2235" t="b">
        <v>0</v>
      </c>
      <c r="J2235" t="b">
        <v>1</v>
      </c>
      <c r="K2235" t="s">
        <v>41</v>
      </c>
      <c r="L2235" t="s">
        <v>74</v>
      </c>
      <c r="M2235"/>
      <c r="N2235">
        <v>32</v>
      </c>
      <c r="O2235" t="s">
        <v>2705</v>
      </c>
      <c r="P2235" t="s">
        <v>5132</v>
      </c>
    </row>
    <row r="2236" spans="1:16" x14ac:dyDescent="0.25">
      <c r="A2236" t="s">
        <v>0</v>
      </c>
      <c r="B2236" t="s">
        <v>4375</v>
      </c>
      <c r="C2236" t="s">
        <v>81</v>
      </c>
      <c r="D2236" t="s">
        <v>4346</v>
      </c>
      <c r="E2236" t="s">
        <v>59</v>
      </c>
      <c r="F2236" t="b">
        <v>0</v>
      </c>
      <c r="G2236" t="s">
        <v>77</v>
      </c>
      <c r="H2236" s="1">
        <v>46048.833541666667</v>
      </c>
      <c r="I2236" t="b">
        <v>0</v>
      </c>
      <c r="J2236" t="b">
        <v>0</v>
      </c>
      <c r="K2236" t="s">
        <v>41</v>
      </c>
      <c r="L2236" t="s">
        <v>60</v>
      </c>
      <c r="M2236">
        <v>125000</v>
      </c>
      <c r="N2236"/>
      <c r="O2236" t="s">
        <v>8537</v>
      </c>
      <c r="P2236" t="s">
        <v>8538</v>
      </c>
    </row>
    <row r="2237" spans="1:16" x14ac:dyDescent="0.25">
      <c r="A2237" t="s">
        <v>3</v>
      </c>
      <c r="B2237" t="s">
        <v>8539</v>
      </c>
      <c r="C2237" t="s">
        <v>515</v>
      </c>
      <c r="D2237" t="s">
        <v>4526</v>
      </c>
      <c r="E2237" t="s">
        <v>59</v>
      </c>
      <c r="F2237" t="b">
        <v>0</v>
      </c>
      <c r="G2237" t="s">
        <v>73</v>
      </c>
      <c r="H2237" s="1">
        <v>46048.833645833343</v>
      </c>
      <c r="I2237" t="b">
        <v>0</v>
      </c>
      <c r="J2237" t="b">
        <v>1</v>
      </c>
      <c r="K2237" t="s">
        <v>41</v>
      </c>
      <c r="L2237" t="s">
        <v>60</v>
      </c>
      <c r="M2237">
        <v>145000</v>
      </c>
      <c r="N2237"/>
      <c r="O2237" t="s">
        <v>2023</v>
      </c>
      <c r="P2237" t="s">
        <v>283</v>
      </c>
    </row>
    <row r="2238" spans="1:16" x14ac:dyDescent="0.25">
      <c r="A2238" t="s">
        <v>3</v>
      </c>
      <c r="B2238" t="s">
        <v>3400</v>
      </c>
      <c r="C2238" t="s">
        <v>8540</v>
      </c>
      <c r="D2238" t="s">
        <v>4346</v>
      </c>
      <c r="E2238" t="s">
        <v>59</v>
      </c>
      <c r="F2238" t="b">
        <v>0</v>
      </c>
      <c r="G2238" t="s">
        <v>68</v>
      </c>
      <c r="H2238" s="1">
        <v>46048.83394675926</v>
      </c>
      <c r="I2238" t="b">
        <v>0</v>
      </c>
      <c r="J2238" t="b">
        <v>0</v>
      </c>
      <c r="K2238" t="s">
        <v>41</v>
      </c>
      <c r="L2238" t="s">
        <v>60</v>
      </c>
      <c r="M2238">
        <v>100000</v>
      </c>
      <c r="N2238"/>
      <c r="O2238" t="s">
        <v>8541</v>
      </c>
      <c r="P2238" t="s">
        <v>8542</v>
      </c>
    </row>
    <row r="2239" spans="1:16" x14ac:dyDescent="0.25">
      <c r="A2239" t="s">
        <v>2</v>
      </c>
      <c r="B2239" t="s">
        <v>7607</v>
      </c>
      <c r="C2239" t="s">
        <v>81</v>
      </c>
      <c r="D2239" t="s">
        <v>4346</v>
      </c>
      <c r="E2239" t="s">
        <v>59</v>
      </c>
      <c r="F2239" t="b">
        <v>0</v>
      </c>
      <c r="G2239" t="s">
        <v>77</v>
      </c>
      <c r="H2239" s="1">
        <v>46048.83457175926</v>
      </c>
      <c r="I2239" t="b">
        <v>0</v>
      </c>
      <c r="J2239" t="b">
        <v>1</v>
      </c>
      <c r="K2239" t="s">
        <v>41</v>
      </c>
      <c r="L2239" t="s">
        <v>60</v>
      </c>
      <c r="M2239">
        <v>171500</v>
      </c>
      <c r="N2239"/>
      <c r="O2239" t="s">
        <v>1990</v>
      </c>
      <c r="P2239" t="s">
        <v>310</v>
      </c>
    </row>
    <row r="2240" spans="1:16" x14ac:dyDescent="0.25">
      <c r="A2240" t="s">
        <v>6</v>
      </c>
      <c r="B2240" t="s">
        <v>8543</v>
      </c>
      <c r="C2240" t="s">
        <v>76</v>
      </c>
      <c r="D2240" t="s">
        <v>4526</v>
      </c>
      <c r="E2240" t="s">
        <v>88</v>
      </c>
      <c r="F2240" t="b">
        <v>1</v>
      </c>
      <c r="G2240" t="s">
        <v>68</v>
      </c>
      <c r="H2240" s="1">
        <v>46048.83488425926</v>
      </c>
      <c r="I2240" t="b">
        <v>0</v>
      </c>
      <c r="J2240" t="b">
        <v>1</v>
      </c>
      <c r="K2240" t="s">
        <v>41</v>
      </c>
      <c r="L2240" t="s">
        <v>74</v>
      </c>
      <c r="M2240"/>
      <c r="N2240">
        <v>65</v>
      </c>
      <c r="O2240" t="s">
        <v>2080</v>
      </c>
      <c r="P2240" t="s">
        <v>1119</v>
      </c>
    </row>
    <row r="2241" spans="1:16" x14ac:dyDescent="0.25">
      <c r="A2241" t="s">
        <v>1</v>
      </c>
      <c r="B2241" t="s">
        <v>599</v>
      </c>
      <c r="C2241" t="s">
        <v>142</v>
      </c>
      <c r="D2241" t="s">
        <v>5667</v>
      </c>
      <c r="E2241" t="s">
        <v>59</v>
      </c>
      <c r="F2241" t="b">
        <v>0</v>
      </c>
      <c r="G2241" t="s">
        <v>65</v>
      </c>
      <c r="H2241" s="1">
        <v>46048.835081018522</v>
      </c>
      <c r="I2241" t="b">
        <v>0</v>
      </c>
      <c r="J2241" t="b">
        <v>1</v>
      </c>
      <c r="K2241" t="s">
        <v>41</v>
      </c>
      <c r="L2241" t="s">
        <v>60</v>
      </c>
      <c r="M2241">
        <v>145000</v>
      </c>
      <c r="N2241"/>
      <c r="O2241" t="s">
        <v>8544</v>
      </c>
      <c r="P2241" t="s">
        <v>8545</v>
      </c>
    </row>
    <row r="2242" spans="1:16" x14ac:dyDescent="0.25">
      <c r="A2242" t="s">
        <v>8</v>
      </c>
      <c r="B2242" t="s">
        <v>914</v>
      </c>
      <c r="C2242" t="s">
        <v>162</v>
      </c>
      <c r="D2242" t="s">
        <v>2360</v>
      </c>
      <c r="E2242" t="s">
        <v>59</v>
      </c>
      <c r="F2242" t="b">
        <v>0</v>
      </c>
      <c r="G2242" t="s">
        <v>65</v>
      </c>
      <c r="H2242" s="1">
        <v>46048.835162037038</v>
      </c>
      <c r="I2242" t="b">
        <v>0</v>
      </c>
      <c r="J2242" t="b">
        <v>0</v>
      </c>
      <c r="K2242" t="s">
        <v>41</v>
      </c>
      <c r="L2242" t="s">
        <v>74</v>
      </c>
      <c r="M2242"/>
      <c r="N2242">
        <v>35</v>
      </c>
      <c r="O2242" t="s">
        <v>8546</v>
      </c>
      <c r="P2242" t="s">
        <v>8547</v>
      </c>
    </row>
    <row r="2243" spans="1:16" x14ac:dyDescent="0.25">
      <c r="A2243" t="s">
        <v>2</v>
      </c>
      <c r="B2243" t="s">
        <v>8483</v>
      </c>
      <c r="C2243" t="s">
        <v>104</v>
      </c>
      <c r="D2243" t="s">
        <v>4526</v>
      </c>
      <c r="E2243" t="s">
        <v>88</v>
      </c>
      <c r="F2243" t="b">
        <v>0</v>
      </c>
      <c r="G2243" t="s">
        <v>65</v>
      </c>
      <c r="H2243" s="1">
        <v>46048.835266203707</v>
      </c>
      <c r="I2243" t="b">
        <v>1</v>
      </c>
      <c r="J2243" t="b">
        <v>1</v>
      </c>
      <c r="K2243" t="s">
        <v>41</v>
      </c>
      <c r="L2243" t="s">
        <v>74</v>
      </c>
      <c r="M2243"/>
      <c r="N2243">
        <v>62.5</v>
      </c>
      <c r="O2243" t="s">
        <v>808</v>
      </c>
      <c r="P2243" t="s">
        <v>8548</v>
      </c>
    </row>
    <row r="2244" spans="1:16" x14ac:dyDescent="0.25">
      <c r="A2244" t="s">
        <v>1</v>
      </c>
      <c r="B2244" t="s">
        <v>8549</v>
      </c>
      <c r="C2244" t="s">
        <v>76</v>
      </c>
      <c r="D2244" t="s">
        <v>5790</v>
      </c>
      <c r="E2244" t="s">
        <v>59</v>
      </c>
      <c r="F2244" t="b">
        <v>1</v>
      </c>
      <c r="G2244" t="s">
        <v>40</v>
      </c>
      <c r="H2244" s="1">
        <v>46048.839097222219</v>
      </c>
      <c r="I2244" t="b">
        <v>1</v>
      </c>
      <c r="J2244" t="b">
        <v>0</v>
      </c>
      <c r="K2244" t="s">
        <v>40</v>
      </c>
      <c r="L2244" t="s">
        <v>60</v>
      </c>
      <c r="M2244">
        <v>132000</v>
      </c>
      <c r="N2244"/>
      <c r="O2244" t="s">
        <v>8550</v>
      </c>
    </row>
    <row r="2245" spans="1:16" x14ac:dyDescent="0.25">
      <c r="A2245" t="s">
        <v>0</v>
      </c>
      <c r="B2245" t="s">
        <v>0</v>
      </c>
      <c r="C2245" t="s">
        <v>4383</v>
      </c>
      <c r="D2245" t="s">
        <v>4346</v>
      </c>
      <c r="E2245" t="s">
        <v>59</v>
      </c>
      <c r="F2245" t="b">
        <v>0</v>
      </c>
      <c r="G2245" t="s">
        <v>65</v>
      </c>
      <c r="H2245" s="1">
        <v>46048.8750462963</v>
      </c>
      <c r="I2245" t="b">
        <v>1</v>
      </c>
      <c r="J2245" t="b">
        <v>0</v>
      </c>
      <c r="K2245" t="s">
        <v>41</v>
      </c>
      <c r="L2245" t="s">
        <v>60</v>
      </c>
      <c r="M2245">
        <v>82500</v>
      </c>
      <c r="N2245"/>
      <c r="O2245" t="s">
        <v>7857</v>
      </c>
      <c r="P2245" t="s">
        <v>7858</v>
      </c>
    </row>
    <row r="2246" spans="1:16" x14ac:dyDescent="0.25">
      <c r="A2246" t="s">
        <v>0</v>
      </c>
      <c r="B2246" t="s">
        <v>8551</v>
      </c>
      <c r="C2246" t="s">
        <v>81</v>
      </c>
      <c r="D2246" t="s">
        <v>4526</v>
      </c>
      <c r="E2246" t="s">
        <v>59</v>
      </c>
      <c r="F2246" t="b">
        <v>0</v>
      </c>
      <c r="G2246" t="s">
        <v>77</v>
      </c>
      <c r="H2246" s="1">
        <v>46048.875208333331</v>
      </c>
      <c r="I2246" t="b">
        <v>0</v>
      </c>
      <c r="J2246" t="b">
        <v>1</v>
      </c>
      <c r="K2246" t="s">
        <v>41</v>
      </c>
      <c r="L2246" t="s">
        <v>60</v>
      </c>
      <c r="M2246">
        <v>110400</v>
      </c>
      <c r="N2246"/>
      <c r="O2246" t="s">
        <v>98</v>
      </c>
      <c r="P2246" t="s">
        <v>8552</v>
      </c>
    </row>
    <row r="2247" spans="1:16" x14ac:dyDescent="0.25">
      <c r="A2247" t="s">
        <v>2</v>
      </c>
      <c r="B2247" t="s">
        <v>8553</v>
      </c>
      <c r="C2247" t="s">
        <v>1184</v>
      </c>
      <c r="D2247" t="s">
        <v>4346</v>
      </c>
      <c r="E2247" t="s">
        <v>59</v>
      </c>
      <c r="F2247" t="b">
        <v>0</v>
      </c>
      <c r="G2247" t="s">
        <v>65</v>
      </c>
      <c r="H2247" s="1">
        <v>46048.876122685193</v>
      </c>
      <c r="I2247" t="b">
        <v>0</v>
      </c>
      <c r="J2247" t="b">
        <v>0</v>
      </c>
      <c r="K2247" t="s">
        <v>41</v>
      </c>
      <c r="L2247" t="s">
        <v>60</v>
      </c>
      <c r="M2247">
        <v>85000</v>
      </c>
      <c r="N2247"/>
      <c r="O2247" t="s">
        <v>8554</v>
      </c>
    </row>
    <row r="2248" spans="1:16" x14ac:dyDescent="0.25">
      <c r="A2248" t="s">
        <v>2</v>
      </c>
      <c r="B2248" t="s">
        <v>8555</v>
      </c>
      <c r="C2248" t="s">
        <v>165</v>
      </c>
      <c r="D2248" t="s">
        <v>4526</v>
      </c>
      <c r="E2248" t="s">
        <v>59</v>
      </c>
      <c r="F2248" t="b">
        <v>0</v>
      </c>
      <c r="G2248" t="s">
        <v>73</v>
      </c>
      <c r="H2248" s="1">
        <v>46048.876469907409</v>
      </c>
      <c r="I2248" t="b">
        <v>0</v>
      </c>
      <c r="J2248" t="b">
        <v>1</v>
      </c>
      <c r="K2248" t="s">
        <v>41</v>
      </c>
      <c r="L2248" t="s">
        <v>60</v>
      </c>
      <c r="M2248">
        <v>230000</v>
      </c>
      <c r="N2248"/>
      <c r="O2248" t="s">
        <v>8556</v>
      </c>
      <c r="P2248" t="s">
        <v>8557</v>
      </c>
    </row>
    <row r="2249" spans="1:16" x14ac:dyDescent="0.25">
      <c r="A2249" t="s">
        <v>1</v>
      </c>
      <c r="B2249" t="s">
        <v>8558</v>
      </c>
      <c r="C2249" t="s">
        <v>326</v>
      </c>
      <c r="D2249" t="s">
        <v>4526</v>
      </c>
      <c r="E2249" t="s">
        <v>59</v>
      </c>
      <c r="F2249" t="b">
        <v>0</v>
      </c>
      <c r="G2249" t="s">
        <v>65</v>
      </c>
      <c r="H2249" s="1">
        <v>46048.87699074074</v>
      </c>
      <c r="I2249" t="b">
        <v>1</v>
      </c>
      <c r="J2249" t="b">
        <v>1</v>
      </c>
      <c r="K2249" t="s">
        <v>41</v>
      </c>
      <c r="L2249" t="s">
        <v>60</v>
      </c>
      <c r="M2249">
        <v>195000</v>
      </c>
      <c r="N2249"/>
      <c r="O2249" t="s">
        <v>402</v>
      </c>
      <c r="P2249" t="s">
        <v>8559</v>
      </c>
    </row>
    <row r="2250" spans="1:16" x14ac:dyDescent="0.25">
      <c r="A2250" t="s">
        <v>7</v>
      </c>
      <c r="B2250" t="s">
        <v>7</v>
      </c>
      <c r="C2250" t="s">
        <v>486</v>
      </c>
      <c r="D2250" t="s">
        <v>2471</v>
      </c>
      <c r="E2250" t="s">
        <v>59</v>
      </c>
      <c r="F2250" t="b">
        <v>0</v>
      </c>
      <c r="G2250" t="s">
        <v>65</v>
      </c>
      <c r="H2250" s="1">
        <v>46048.91673611111</v>
      </c>
      <c r="I2250" t="b">
        <v>0</v>
      </c>
      <c r="J2250" t="b">
        <v>1</v>
      </c>
      <c r="K2250" t="s">
        <v>41</v>
      </c>
      <c r="L2250" t="s">
        <v>60</v>
      </c>
      <c r="M2250">
        <v>102393.5</v>
      </c>
      <c r="N2250"/>
      <c r="O2250" t="s">
        <v>8560</v>
      </c>
      <c r="P2250" t="s">
        <v>8561</v>
      </c>
    </row>
    <row r="2251" spans="1:16" x14ac:dyDescent="0.25">
      <c r="A2251" t="s">
        <v>3</v>
      </c>
      <c r="B2251" t="s">
        <v>8562</v>
      </c>
      <c r="C2251" t="s">
        <v>162</v>
      </c>
      <c r="D2251" t="s">
        <v>4346</v>
      </c>
      <c r="E2251" t="s">
        <v>88</v>
      </c>
      <c r="F2251" t="b">
        <v>0</v>
      </c>
      <c r="G2251" t="s">
        <v>73</v>
      </c>
      <c r="H2251" s="1">
        <v>46048.916932870372</v>
      </c>
      <c r="I2251" t="b">
        <v>0</v>
      </c>
      <c r="J2251" t="b">
        <v>0</v>
      </c>
      <c r="K2251" t="s">
        <v>41</v>
      </c>
      <c r="L2251" t="s">
        <v>74</v>
      </c>
      <c r="M2251"/>
      <c r="N2251">
        <v>84</v>
      </c>
      <c r="O2251" t="s">
        <v>8563</v>
      </c>
    </row>
    <row r="2252" spans="1:16" x14ac:dyDescent="0.25">
      <c r="A2252" t="s">
        <v>2</v>
      </c>
      <c r="B2252" t="s">
        <v>8564</v>
      </c>
      <c r="C2252" t="s">
        <v>8565</v>
      </c>
      <c r="D2252" t="s">
        <v>4526</v>
      </c>
      <c r="E2252" t="s">
        <v>59</v>
      </c>
      <c r="F2252" t="b">
        <v>0</v>
      </c>
      <c r="G2252" t="s">
        <v>68</v>
      </c>
      <c r="H2252" s="1">
        <v>46048.917395833327</v>
      </c>
      <c r="I2252" t="b">
        <v>1</v>
      </c>
      <c r="J2252" t="b">
        <v>1</v>
      </c>
      <c r="K2252" t="s">
        <v>41</v>
      </c>
      <c r="L2252" t="s">
        <v>60</v>
      </c>
      <c r="M2252">
        <v>185000</v>
      </c>
      <c r="N2252"/>
      <c r="O2252" t="s">
        <v>4487</v>
      </c>
      <c r="P2252" t="s">
        <v>8566</v>
      </c>
    </row>
    <row r="2253" spans="1:16" x14ac:dyDescent="0.25">
      <c r="A2253" t="s">
        <v>1</v>
      </c>
      <c r="B2253" t="s">
        <v>1303</v>
      </c>
      <c r="C2253" t="s">
        <v>1748</v>
      </c>
      <c r="D2253" t="s">
        <v>4526</v>
      </c>
      <c r="E2253" t="s">
        <v>59</v>
      </c>
      <c r="F2253" t="b">
        <v>0</v>
      </c>
      <c r="G2253" t="s">
        <v>65</v>
      </c>
      <c r="H2253" s="1">
        <v>46048.918437499997</v>
      </c>
      <c r="I2253" t="b">
        <v>0</v>
      </c>
      <c r="J2253" t="b">
        <v>0</v>
      </c>
      <c r="K2253" t="s">
        <v>41</v>
      </c>
      <c r="L2253" t="s">
        <v>60</v>
      </c>
      <c r="M2253">
        <v>100000</v>
      </c>
      <c r="N2253"/>
      <c r="O2253" t="s">
        <v>8567</v>
      </c>
      <c r="P2253" t="s">
        <v>8568</v>
      </c>
    </row>
    <row r="2254" spans="1:16" x14ac:dyDescent="0.25">
      <c r="A2254" t="s">
        <v>1</v>
      </c>
      <c r="B2254" t="s">
        <v>2000</v>
      </c>
      <c r="C2254" t="s">
        <v>225</v>
      </c>
      <c r="D2254" t="s">
        <v>4526</v>
      </c>
      <c r="E2254" t="s">
        <v>59</v>
      </c>
      <c r="F2254" t="b">
        <v>0</v>
      </c>
      <c r="G2254" t="s">
        <v>65</v>
      </c>
      <c r="H2254" s="1">
        <v>46048.918622685182</v>
      </c>
      <c r="I2254" t="b">
        <v>0</v>
      </c>
      <c r="J2254" t="b">
        <v>1</v>
      </c>
      <c r="K2254" t="s">
        <v>41</v>
      </c>
      <c r="L2254" t="s">
        <v>60</v>
      </c>
      <c r="M2254">
        <v>144934.5</v>
      </c>
      <c r="N2254"/>
      <c r="O2254" t="s">
        <v>7169</v>
      </c>
      <c r="P2254" t="s">
        <v>8569</v>
      </c>
    </row>
    <row r="2255" spans="1:16" x14ac:dyDescent="0.25">
      <c r="A2255" t="s">
        <v>7</v>
      </c>
      <c r="B2255" t="s">
        <v>8570</v>
      </c>
      <c r="C2255" t="s">
        <v>315</v>
      </c>
      <c r="D2255" t="s">
        <v>4630</v>
      </c>
      <c r="E2255" t="s">
        <v>59</v>
      </c>
      <c r="F2255" t="b">
        <v>0</v>
      </c>
      <c r="G2255" t="s">
        <v>65</v>
      </c>
      <c r="H2255" s="1">
        <v>46048.958402777767</v>
      </c>
      <c r="I2255" t="b">
        <v>0</v>
      </c>
      <c r="J2255" t="b">
        <v>0</v>
      </c>
      <c r="K2255" t="s">
        <v>41</v>
      </c>
      <c r="L2255" t="s">
        <v>60</v>
      </c>
      <c r="M2255">
        <v>121500</v>
      </c>
      <c r="N2255"/>
      <c r="O2255" t="s">
        <v>973</v>
      </c>
      <c r="P2255" t="s">
        <v>3466</v>
      </c>
    </row>
    <row r="2256" spans="1:16" x14ac:dyDescent="0.25">
      <c r="A2256" t="s">
        <v>0</v>
      </c>
      <c r="B2256" t="s">
        <v>8571</v>
      </c>
      <c r="C2256" t="s">
        <v>194</v>
      </c>
      <c r="D2256" t="s">
        <v>4346</v>
      </c>
      <c r="E2256" t="s">
        <v>59</v>
      </c>
      <c r="F2256" t="b">
        <v>0</v>
      </c>
      <c r="G2256" t="s">
        <v>65</v>
      </c>
      <c r="H2256" s="1">
        <v>46048.958449074067</v>
      </c>
      <c r="I2256" t="b">
        <v>0</v>
      </c>
      <c r="J2256" t="b">
        <v>1</v>
      </c>
      <c r="K2256" t="s">
        <v>41</v>
      </c>
      <c r="L2256" t="s">
        <v>60</v>
      </c>
      <c r="M2256">
        <v>105000</v>
      </c>
      <c r="N2256"/>
      <c r="O2256" t="s">
        <v>8572</v>
      </c>
      <c r="P2256" t="s">
        <v>8573</v>
      </c>
    </row>
    <row r="2257" spans="1:16" x14ac:dyDescent="0.25">
      <c r="A2257" t="s">
        <v>6</v>
      </c>
      <c r="B2257" t="s">
        <v>8574</v>
      </c>
      <c r="C2257" t="s">
        <v>190</v>
      </c>
      <c r="D2257" t="s">
        <v>111</v>
      </c>
      <c r="E2257" t="s">
        <v>59</v>
      </c>
      <c r="F2257" t="b">
        <v>0</v>
      </c>
      <c r="G2257" t="s">
        <v>73</v>
      </c>
      <c r="H2257" s="1">
        <v>46048.959803240738</v>
      </c>
      <c r="I2257" t="b">
        <v>0</v>
      </c>
      <c r="J2257" t="b">
        <v>1</v>
      </c>
      <c r="K2257" t="s">
        <v>41</v>
      </c>
      <c r="L2257" t="s">
        <v>60</v>
      </c>
      <c r="M2257">
        <v>160000</v>
      </c>
      <c r="N2257"/>
      <c r="O2257" t="s">
        <v>111</v>
      </c>
    </row>
    <row r="2258" spans="1:16" x14ac:dyDescent="0.25">
      <c r="A2258" t="s">
        <v>5</v>
      </c>
      <c r="B2258" t="s">
        <v>5</v>
      </c>
      <c r="C2258" t="s">
        <v>615</v>
      </c>
      <c r="D2258" t="s">
        <v>4346</v>
      </c>
      <c r="E2258" t="s">
        <v>59</v>
      </c>
      <c r="F2258" t="b">
        <v>0</v>
      </c>
      <c r="G2258" t="s">
        <v>65</v>
      </c>
      <c r="H2258" s="1">
        <v>46048.960104166668</v>
      </c>
      <c r="I2258" t="b">
        <v>0</v>
      </c>
      <c r="J2258" t="b">
        <v>0</v>
      </c>
      <c r="K2258" t="s">
        <v>41</v>
      </c>
      <c r="L2258" t="s">
        <v>60</v>
      </c>
      <c r="M2258">
        <v>185000</v>
      </c>
      <c r="N2258"/>
      <c r="O2258" t="s">
        <v>8575</v>
      </c>
      <c r="P2258" t="s">
        <v>8576</v>
      </c>
    </row>
    <row r="2259" spans="1:16" x14ac:dyDescent="0.25">
      <c r="A2259" t="s">
        <v>1</v>
      </c>
      <c r="B2259" t="s">
        <v>316</v>
      </c>
      <c r="C2259" t="s">
        <v>6599</v>
      </c>
      <c r="D2259" t="s">
        <v>2360</v>
      </c>
      <c r="E2259" t="s">
        <v>59</v>
      </c>
      <c r="F2259" t="b">
        <v>0</v>
      </c>
      <c r="G2259" t="s">
        <v>65</v>
      </c>
      <c r="H2259" s="1">
        <v>46048.960162037038</v>
      </c>
      <c r="I2259" t="b">
        <v>0</v>
      </c>
      <c r="J2259" t="b">
        <v>1</v>
      </c>
      <c r="K2259" t="s">
        <v>41</v>
      </c>
      <c r="L2259" t="s">
        <v>60</v>
      </c>
      <c r="M2259">
        <v>195000</v>
      </c>
      <c r="N2259"/>
      <c r="O2259" t="s">
        <v>4099</v>
      </c>
      <c r="P2259" t="s">
        <v>8577</v>
      </c>
    </row>
    <row r="2260" spans="1:16" x14ac:dyDescent="0.25">
      <c r="A2260" t="s">
        <v>1</v>
      </c>
      <c r="B2260" t="s">
        <v>8578</v>
      </c>
      <c r="C2260" t="s">
        <v>227</v>
      </c>
      <c r="D2260" t="s">
        <v>4526</v>
      </c>
      <c r="E2260" t="s">
        <v>59</v>
      </c>
      <c r="F2260" t="b">
        <v>0</v>
      </c>
      <c r="G2260" t="s">
        <v>65</v>
      </c>
      <c r="H2260" s="1">
        <v>46048.960300925923</v>
      </c>
      <c r="I2260" t="b">
        <v>0</v>
      </c>
      <c r="J2260" t="b">
        <v>1</v>
      </c>
      <c r="K2260" t="s">
        <v>41</v>
      </c>
      <c r="L2260" t="s">
        <v>60</v>
      </c>
      <c r="M2260">
        <v>107100</v>
      </c>
      <c r="N2260"/>
      <c r="O2260" t="s">
        <v>6504</v>
      </c>
      <c r="P2260" t="s">
        <v>8579</v>
      </c>
    </row>
    <row r="2261" spans="1:16" x14ac:dyDescent="0.25">
      <c r="A2261" t="s">
        <v>8</v>
      </c>
      <c r="B2261" t="s">
        <v>8580</v>
      </c>
      <c r="C2261" t="s">
        <v>76</v>
      </c>
      <c r="D2261" t="s">
        <v>5045</v>
      </c>
      <c r="E2261" t="s">
        <v>132</v>
      </c>
      <c r="F2261" t="b">
        <v>1</v>
      </c>
      <c r="G2261" t="s">
        <v>33</v>
      </c>
      <c r="H2261" s="1">
        <v>46048.963773148149</v>
      </c>
      <c r="I2261" t="b">
        <v>0</v>
      </c>
      <c r="J2261" t="b">
        <v>0</v>
      </c>
      <c r="K2261" t="s">
        <v>33</v>
      </c>
      <c r="L2261" t="s">
        <v>74</v>
      </c>
      <c r="M2261"/>
      <c r="N2261">
        <v>14</v>
      </c>
      <c r="O2261" t="s">
        <v>5046</v>
      </c>
      <c r="P2261" t="s">
        <v>6903</v>
      </c>
    </row>
    <row r="2262" spans="1:16" x14ac:dyDescent="0.25">
      <c r="A2262" t="s">
        <v>0</v>
      </c>
      <c r="B2262" t="s">
        <v>8581</v>
      </c>
      <c r="C2262" t="s">
        <v>837</v>
      </c>
      <c r="D2262" t="s">
        <v>4346</v>
      </c>
      <c r="E2262" t="s">
        <v>59</v>
      </c>
      <c r="F2262" t="b">
        <v>0</v>
      </c>
      <c r="G2262" t="s">
        <v>65</v>
      </c>
      <c r="H2262" s="1">
        <v>46049.000092592592</v>
      </c>
      <c r="I2262" t="b">
        <v>0</v>
      </c>
      <c r="J2262" t="b">
        <v>1</v>
      </c>
      <c r="K2262" t="s">
        <v>41</v>
      </c>
      <c r="L2262" t="s">
        <v>60</v>
      </c>
      <c r="M2262">
        <v>79386</v>
      </c>
      <c r="N2262"/>
      <c r="O2262" t="s">
        <v>3259</v>
      </c>
      <c r="P2262" t="s">
        <v>8582</v>
      </c>
    </row>
    <row r="2263" spans="1:16" x14ac:dyDescent="0.25">
      <c r="A2263" t="s">
        <v>8</v>
      </c>
      <c r="B2263" t="s">
        <v>8583</v>
      </c>
      <c r="C2263" t="s">
        <v>112</v>
      </c>
      <c r="D2263" t="s">
        <v>3761</v>
      </c>
      <c r="E2263" t="s">
        <v>59</v>
      </c>
      <c r="F2263" t="b">
        <v>0</v>
      </c>
      <c r="G2263" t="s">
        <v>65</v>
      </c>
      <c r="H2263" s="1">
        <v>46049.001064814824</v>
      </c>
      <c r="I2263" t="b">
        <v>0</v>
      </c>
      <c r="J2263" t="b">
        <v>1</v>
      </c>
      <c r="K2263" t="s">
        <v>41</v>
      </c>
      <c r="L2263" t="s">
        <v>60</v>
      </c>
      <c r="M2263">
        <v>244000</v>
      </c>
      <c r="N2263"/>
      <c r="O2263" t="s">
        <v>4421</v>
      </c>
      <c r="P2263" t="s">
        <v>8584</v>
      </c>
    </row>
    <row r="2264" spans="1:16" x14ac:dyDescent="0.25">
      <c r="A2264" t="s">
        <v>2</v>
      </c>
      <c r="B2264" t="s">
        <v>8585</v>
      </c>
      <c r="C2264" t="s">
        <v>112</v>
      </c>
      <c r="D2264" t="s">
        <v>3761</v>
      </c>
      <c r="E2264" t="s">
        <v>59</v>
      </c>
      <c r="F2264" t="b">
        <v>0</v>
      </c>
      <c r="G2264" t="s">
        <v>65</v>
      </c>
      <c r="H2264" s="1">
        <v>46049.001064814824</v>
      </c>
      <c r="I2264" t="b">
        <v>0</v>
      </c>
      <c r="J2264" t="b">
        <v>1</v>
      </c>
      <c r="K2264" t="s">
        <v>41</v>
      </c>
      <c r="L2264" t="s">
        <v>60</v>
      </c>
      <c r="M2264">
        <v>217225</v>
      </c>
      <c r="N2264"/>
      <c r="O2264" t="s">
        <v>8586</v>
      </c>
      <c r="P2264" t="s">
        <v>8587</v>
      </c>
    </row>
    <row r="2265" spans="1:16" x14ac:dyDescent="0.25">
      <c r="A2265" t="s">
        <v>1</v>
      </c>
      <c r="B2265" t="s">
        <v>8588</v>
      </c>
      <c r="C2265" t="s">
        <v>76</v>
      </c>
      <c r="D2265" t="s">
        <v>4630</v>
      </c>
      <c r="E2265" t="s">
        <v>59</v>
      </c>
      <c r="F2265" t="b">
        <v>1</v>
      </c>
      <c r="G2265" t="s">
        <v>65</v>
      </c>
      <c r="H2265" s="1">
        <v>46049.001770833333</v>
      </c>
      <c r="I2265" t="b">
        <v>0</v>
      </c>
      <c r="J2265" t="b">
        <v>1</v>
      </c>
      <c r="K2265" t="s">
        <v>41</v>
      </c>
      <c r="L2265" t="s">
        <v>60</v>
      </c>
      <c r="M2265">
        <v>117000</v>
      </c>
      <c r="N2265"/>
      <c r="O2265" t="s">
        <v>8589</v>
      </c>
      <c r="P2265" t="s">
        <v>8590</v>
      </c>
    </row>
    <row r="2266" spans="1:16" x14ac:dyDescent="0.25">
      <c r="A2266" t="s">
        <v>1</v>
      </c>
      <c r="B2266" t="s">
        <v>277</v>
      </c>
      <c r="C2266" t="s">
        <v>2298</v>
      </c>
      <c r="D2266" t="s">
        <v>4346</v>
      </c>
      <c r="E2266" t="s">
        <v>59</v>
      </c>
      <c r="F2266" t="b">
        <v>0</v>
      </c>
      <c r="G2266" t="s">
        <v>65</v>
      </c>
      <c r="H2266" s="1">
        <v>46049.001770833333</v>
      </c>
      <c r="I2266" t="b">
        <v>1</v>
      </c>
      <c r="J2266" t="b">
        <v>1</v>
      </c>
      <c r="K2266" t="s">
        <v>41</v>
      </c>
      <c r="L2266" t="s">
        <v>60</v>
      </c>
      <c r="M2266">
        <v>122375</v>
      </c>
      <c r="N2266"/>
      <c r="O2266" t="s">
        <v>8591</v>
      </c>
      <c r="P2266" t="s">
        <v>8592</v>
      </c>
    </row>
    <row r="2267" spans="1:16" x14ac:dyDescent="0.25">
      <c r="A2267" t="s">
        <v>1</v>
      </c>
      <c r="B2267" t="s">
        <v>8593</v>
      </c>
      <c r="C2267" t="s">
        <v>19</v>
      </c>
      <c r="D2267" t="s">
        <v>4518</v>
      </c>
      <c r="E2267" t="s">
        <v>621</v>
      </c>
      <c r="F2267" t="b">
        <v>0</v>
      </c>
      <c r="G2267" t="s">
        <v>19</v>
      </c>
      <c r="H2267" s="1">
        <v>46049.003483796303</v>
      </c>
      <c r="I2267" t="b">
        <v>0</v>
      </c>
      <c r="J2267" t="b">
        <v>0</v>
      </c>
      <c r="K2267" t="s">
        <v>19</v>
      </c>
      <c r="L2267" t="s">
        <v>60</v>
      </c>
      <c r="M2267">
        <v>45000</v>
      </c>
      <c r="N2267"/>
      <c r="O2267" t="s">
        <v>4683</v>
      </c>
      <c r="P2267" t="s">
        <v>152</v>
      </c>
    </row>
    <row r="2268" spans="1:16" x14ac:dyDescent="0.25">
      <c r="A2268" t="s">
        <v>1</v>
      </c>
      <c r="B2268" t="s">
        <v>8594</v>
      </c>
      <c r="C2268" t="s">
        <v>942</v>
      </c>
      <c r="D2268" t="s">
        <v>4518</v>
      </c>
      <c r="E2268" t="s">
        <v>621</v>
      </c>
      <c r="F2268" t="b">
        <v>0</v>
      </c>
      <c r="G2268" t="s">
        <v>19</v>
      </c>
      <c r="H2268" s="1">
        <v>46049.003576388888</v>
      </c>
      <c r="I2268" t="b">
        <v>0</v>
      </c>
      <c r="J2268" t="b">
        <v>0</v>
      </c>
      <c r="K2268" t="s">
        <v>19</v>
      </c>
      <c r="L2268" t="s">
        <v>60</v>
      </c>
      <c r="M2268">
        <v>45000</v>
      </c>
      <c r="N2268"/>
      <c r="O2268" t="s">
        <v>8595</v>
      </c>
      <c r="P2268" t="s">
        <v>152</v>
      </c>
    </row>
    <row r="2269" spans="1:16" x14ac:dyDescent="0.25">
      <c r="A2269" t="s">
        <v>1</v>
      </c>
      <c r="B2269" t="s">
        <v>8596</v>
      </c>
      <c r="C2269" t="s">
        <v>19</v>
      </c>
      <c r="D2269" t="s">
        <v>4518</v>
      </c>
      <c r="E2269" t="s">
        <v>59</v>
      </c>
      <c r="F2269" t="b">
        <v>0</v>
      </c>
      <c r="G2269" t="s">
        <v>19</v>
      </c>
      <c r="H2269" s="1">
        <v>46049.003576388888</v>
      </c>
      <c r="I2269" t="b">
        <v>1</v>
      </c>
      <c r="J2269" t="b">
        <v>0</v>
      </c>
      <c r="K2269" t="s">
        <v>19</v>
      </c>
      <c r="L2269" t="s">
        <v>60</v>
      </c>
      <c r="M2269">
        <v>64000</v>
      </c>
      <c r="N2269"/>
      <c r="O2269" t="s">
        <v>8597</v>
      </c>
      <c r="P2269" t="s">
        <v>216</v>
      </c>
    </row>
    <row r="2270" spans="1:16" x14ac:dyDescent="0.25">
      <c r="A2270" t="s">
        <v>1</v>
      </c>
      <c r="B2270" t="s">
        <v>8598</v>
      </c>
      <c r="C2270" t="s">
        <v>2920</v>
      </c>
      <c r="D2270" t="s">
        <v>4346</v>
      </c>
      <c r="E2270" t="s">
        <v>59</v>
      </c>
      <c r="F2270" t="b">
        <v>0</v>
      </c>
      <c r="G2270" t="s">
        <v>63</v>
      </c>
      <c r="H2270" s="1">
        <v>46049.010636574072</v>
      </c>
      <c r="I2270" t="b">
        <v>0</v>
      </c>
      <c r="J2270" t="b">
        <v>1</v>
      </c>
      <c r="K2270" t="s">
        <v>41</v>
      </c>
      <c r="L2270" t="s">
        <v>60</v>
      </c>
      <c r="M2270">
        <v>110400</v>
      </c>
      <c r="N2270"/>
      <c r="O2270" t="s">
        <v>568</v>
      </c>
      <c r="P2270" t="s">
        <v>8599</v>
      </c>
    </row>
    <row r="2271" spans="1:16" x14ac:dyDescent="0.25">
      <c r="A2271" t="s">
        <v>0</v>
      </c>
      <c r="B2271" t="s">
        <v>8600</v>
      </c>
      <c r="C2271" t="s">
        <v>998</v>
      </c>
      <c r="D2271" t="s">
        <v>4526</v>
      </c>
      <c r="E2271" t="s">
        <v>59</v>
      </c>
      <c r="F2271" t="b">
        <v>0</v>
      </c>
      <c r="G2271" t="s">
        <v>65</v>
      </c>
      <c r="H2271" s="1">
        <v>46049.04178240741</v>
      </c>
      <c r="I2271" t="b">
        <v>0</v>
      </c>
      <c r="J2271" t="b">
        <v>1</v>
      </c>
      <c r="K2271" t="s">
        <v>41</v>
      </c>
      <c r="L2271" t="s">
        <v>60</v>
      </c>
      <c r="M2271">
        <v>106750</v>
      </c>
      <c r="N2271"/>
      <c r="O2271" t="s">
        <v>2631</v>
      </c>
    </row>
    <row r="2272" spans="1:16" x14ac:dyDescent="0.25">
      <c r="A2272" t="s">
        <v>0</v>
      </c>
      <c r="B2272" t="s">
        <v>8601</v>
      </c>
      <c r="C2272" t="s">
        <v>142</v>
      </c>
      <c r="D2272" t="s">
        <v>4526</v>
      </c>
      <c r="F2272" t="b">
        <v>0</v>
      </c>
      <c r="G2272" t="s">
        <v>65</v>
      </c>
      <c r="H2272" s="1">
        <v>46049.041817129633</v>
      </c>
      <c r="I2272" t="b">
        <v>0</v>
      </c>
      <c r="J2272" t="b">
        <v>1</v>
      </c>
      <c r="K2272" t="s">
        <v>41</v>
      </c>
      <c r="L2272" t="s">
        <v>60</v>
      </c>
      <c r="M2272">
        <v>69345.899999999994</v>
      </c>
      <c r="N2272"/>
      <c r="O2272" t="s">
        <v>2464</v>
      </c>
      <c r="P2272" t="s">
        <v>8602</v>
      </c>
    </row>
    <row r="2273" spans="1:16" x14ac:dyDescent="0.25">
      <c r="A2273" t="s">
        <v>2</v>
      </c>
      <c r="B2273" t="s">
        <v>8603</v>
      </c>
      <c r="C2273" t="s">
        <v>172</v>
      </c>
      <c r="D2273" t="s">
        <v>4526</v>
      </c>
      <c r="E2273" t="s">
        <v>621</v>
      </c>
      <c r="F2273" t="b">
        <v>0</v>
      </c>
      <c r="G2273" t="s">
        <v>68</v>
      </c>
      <c r="H2273" s="1">
        <v>46049.042280092603</v>
      </c>
      <c r="I2273" t="b">
        <v>0</v>
      </c>
      <c r="J2273" t="b">
        <v>0</v>
      </c>
      <c r="K2273" t="s">
        <v>41</v>
      </c>
      <c r="L2273" t="s">
        <v>74</v>
      </c>
      <c r="M2273"/>
      <c r="N2273">
        <v>24</v>
      </c>
      <c r="O2273" t="s">
        <v>2791</v>
      </c>
      <c r="P2273" t="s">
        <v>288</v>
      </c>
    </row>
    <row r="2274" spans="1:16" x14ac:dyDescent="0.25">
      <c r="A2274" t="s">
        <v>6</v>
      </c>
      <c r="B2274" t="s">
        <v>8604</v>
      </c>
      <c r="C2274" t="s">
        <v>271</v>
      </c>
      <c r="D2274" t="s">
        <v>4526</v>
      </c>
      <c r="E2274" t="s">
        <v>59</v>
      </c>
      <c r="F2274" t="b">
        <v>0</v>
      </c>
      <c r="G2274" t="s">
        <v>77</v>
      </c>
      <c r="H2274" s="1">
        <v>46049.042951388888</v>
      </c>
      <c r="I2274" t="b">
        <v>0</v>
      </c>
      <c r="J2274" t="b">
        <v>1</v>
      </c>
      <c r="K2274" t="s">
        <v>41</v>
      </c>
      <c r="L2274" t="s">
        <v>60</v>
      </c>
      <c r="M2274">
        <v>82500</v>
      </c>
      <c r="N2274"/>
      <c r="O2274" t="s">
        <v>2933</v>
      </c>
      <c r="P2274" t="s">
        <v>325</v>
      </c>
    </row>
    <row r="2275" spans="1:16" x14ac:dyDescent="0.25">
      <c r="A2275" t="s">
        <v>1</v>
      </c>
      <c r="B2275" t="s">
        <v>8605</v>
      </c>
      <c r="C2275" t="s">
        <v>81</v>
      </c>
      <c r="D2275" t="s">
        <v>4526</v>
      </c>
      <c r="E2275" t="s">
        <v>59</v>
      </c>
      <c r="F2275" t="b">
        <v>0</v>
      </c>
      <c r="G2275" t="s">
        <v>65</v>
      </c>
      <c r="H2275" s="1">
        <v>46049.043530092589</v>
      </c>
      <c r="I2275" t="b">
        <v>0</v>
      </c>
      <c r="J2275" t="b">
        <v>1</v>
      </c>
      <c r="K2275" t="s">
        <v>41</v>
      </c>
      <c r="L2275" t="s">
        <v>60</v>
      </c>
      <c r="M2275">
        <v>177500</v>
      </c>
      <c r="N2275"/>
      <c r="O2275" t="s">
        <v>1990</v>
      </c>
      <c r="P2275" t="s">
        <v>3154</v>
      </c>
    </row>
    <row r="2276" spans="1:16" x14ac:dyDescent="0.25">
      <c r="A2276" t="s">
        <v>6</v>
      </c>
      <c r="B2276" t="s">
        <v>1214</v>
      </c>
      <c r="C2276" t="s">
        <v>142</v>
      </c>
      <c r="D2276" t="s">
        <v>4526</v>
      </c>
      <c r="E2276" t="s">
        <v>59</v>
      </c>
      <c r="F2276" t="b">
        <v>0</v>
      </c>
      <c r="G2276" t="s">
        <v>65</v>
      </c>
      <c r="H2276" s="1">
        <v>46049.083449074067</v>
      </c>
      <c r="I2276" t="b">
        <v>0</v>
      </c>
      <c r="J2276" t="b">
        <v>1</v>
      </c>
      <c r="K2276" t="s">
        <v>41</v>
      </c>
      <c r="L2276" t="s">
        <v>60</v>
      </c>
      <c r="M2276">
        <v>162000</v>
      </c>
      <c r="N2276"/>
      <c r="O2276" t="s">
        <v>195</v>
      </c>
      <c r="P2276" t="s">
        <v>8606</v>
      </c>
    </row>
    <row r="2277" spans="1:16" x14ac:dyDescent="0.25">
      <c r="A2277" t="s">
        <v>2</v>
      </c>
      <c r="B2277" t="s">
        <v>8607</v>
      </c>
      <c r="C2277" t="s">
        <v>76</v>
      </c>
      <c r="D2277" t="s">
        <v>4526</v>
      </c>
      <c r="E2277" t="s">
        <v>59</v>
      </c>
      <c r="F2277" t="b">
        <v>1</v>
      </c>
      <c r="G2277" t="s">
        <v>77</v>
      </c>
      <c r="H2277" s="1">
        <v>46049.08457175926</v>
      </c>
      <c r="I2277" t="b">
        <v>0</v>
      </c>
      <c r="J2277" t="b">
        <v>0</v>
      </c>
      <c r="K2277" t="s">
        <v>41</v>
      </c>
      <c r="L2277" t="s">
        <v>60</v>
      </c>
      <c r="M2277">
        <v>103000</v>
      </c>
      <c r="N2277"/>
      <c r="O2277" t="s">
        <v>371</v>
      </c>
      <c r="P2277" t="s">
        <v>8608</v>
      </c>
    </row>
    <row r="2278" spans="1:16" x14ac:dyDescent="0.25">
      <c r="A2278" t="s">
        <v>1</v>
      </c>
      <c r="B2278" t="s">
        <v>8609</v>
      </c>
      <c r="C2278" t="s">
        <v>1868</v>
      </c>
      <c r="D2278" t="s">
        <v>4346</v>
      </c>
      <c r="E2278" t="s">
        <v>59</v>
      </c>
      <c r="F2278" t="b">
        <v>0</v>
      </c>
      <c r="G2278" t="s">
        <v>65</v>
      </c>
      <c r="H2278" s="1">
        <v>46049.085173611107</v>
      </c>
      <c r="I2278" t="b">
        <v>0</v>
      </c>
      <c r="J2278" t="b">
        <v>1</v>
      </c>
      <c r="K2278" t="s">
        <v>41</v>
      </c>
      <c r="L2278" t="s">
        <v>60</v>
      </c>
      <c r="M2278">
        <v>116800</v>
      </c>
      <c r="N2278"/>
      <c r="O2278" t="s">
        <v>4165</v>
      </c>
      <c r="P2278" t="s">
        <v>8590</v>
      </c>
    </row>
    <row r="2279" spans="1:16" x14ac:dyDescent="0.25">
      <c r="A2279" t="s">
        <v>3</v>
      </c>
      <c r="B2279" t="s">
        <v>8610</v>
      </c>
      <c r="C2279" t="s">
        <v>33</v>
      </c>
      <c r="D2279" t="s">
        <v>4633</v>
      </c>
      <c r="E2279" t="s">
        <v>59</v>
      </c>
      <c r="F2279" t="b">
        <v>0</v>
      </c>
      <c r="G2279" t="s">
        <v>33</v>
      </c>
      <c r="H2279" s="1">
        <v>46049.088738425933</v>
      </c>
      <c r="I2279" t="b">
        <v>0</v>
      </c>
      <c r="J2279" t="b">
        <v>0</v>
      </c>
      <c r="K2279" t="s">
        <v>33</v>
      </c>
      <c r="L2279" t="s">
        <v>60</v>
      </c>
      <c r="M2279">
        <v>65000</v>
      </c>
      <c r="N2279"/>
      <c r="O2279" t="s">
        <v>4633</v>
      </c>
      <c r="P2279" t="s">
        <v>1759</v>
      </c>
    </row>
    <row r="2280" spans="1:16" x14ac:dyDescent="0.25">
      <c r="A2280" t="s">
        <v>0</v>
      </c>
      <c r="B2280" t="s">
        <v>8611</v>
      </c>
      <c r="C2280" t="s">
        <v>76</v>
      </c>
      <c r="D2280" t="s">
        <v>8612</v>
      </c>
      <c r="E2280" t="s">
        <v>59</v>
      </c>
      <c r="F2280" t="b">
        <v>1</v>
      </c>
      <c r="G2280" t="s">
        <v>68</v>
      </c>
      <c r="H2280" s="1">
        <v>46049.292256944442</v>
      </c>
      <c r="I2280" t="b">
        <v>0</v>
      </c>
      <c r="J2280" t="b">
        <v>1</v>
      </c>
      <c r="K2280" t="s">
        <v>41</v>
      </c>
      <c r="L2280" t="s">
        <v>74</v>
      </c>
      <c r="M2280"/>
      <c r="N2280">
        <v>44.5</v>
      </c>
      <c r="O2280" t="s">
        <v>8613</v>
      </c>
    </row>
    <row r="2281" spans="1:16" x14ac:dyDescent="0.25">
      <c r="A2281" t="s">
        <v>0</v>
      </c>
      <c r="B2281" t="s">
        <v>8614</v>
      </c>
      <c r="C2281" t="s">
        <v>1903</v>
      </c>
      <c r="D2281" t="s">
        <v>2360</v>
      </c>
      <c r="E2281" t="s">
        <v>88</v>
      </c>
      <c r="F2281" t="b">
        <v>0</v>
      </c>
      <c r="G2281" t="s">
        <v>89</v>
      </c>
      <c r="H2281" s="1">
        <v>46049.292407407411</v>
      </c>
      <c r="I2281" t="b">
        <v>1</v>
      </c>
      <c r="J2281" t="b">
        <v>0</v>
      </c>
      <c r="K2281" t="s">
        <v>41</v>
      </c>
      <c r="L2281" t="s">
        <v>74</v>
      </c>
      <c r="M2281"/>
      <c r="N2281">
        <v>43</v>
      </c>
      <c r="O2281" t="s">
        <v>3722</v>
      </c>
      <c r="P2281" t="s">
        <v>8615</v>
      </c>
    </row>
    <row r="2282" spans="1:16" x14ac:dyDescent="0.25">
      <c r="A2282" t="s">
        <v>2</v>
      </c>
      <c r="B2282" t="s">
        <v>8616</v>
      </c>
      <c r="C2282" t="s">
        <v>124</v>
      </c>
      <c r="D2282" t="s">
        <v>4526</v>
      </c>
      <c r="E2282" t="s">
        <v>59</v>
      </c>
      <c r="F2282" t="b">
        <v>0</v>
      </c>
      <c r="G2282" t="s">
        <v>68</v>
      </c>
      <c r="H2282" s="1">
        <v>46049.292905092603</v>
      </c>
      <c r="I2282" t="b">
        <v>0</v>
      </c>
      <c r="J2282" t="b">
        <v>1</v>
      </c>
      <c r="K2282" t="s">
        <v>41</v>
      </c>
      <c r="L2282" t="s">
        <v>60</v>
      </c>
      <c r="M2282">
        <v>120600</v>
      </c>
      <c r="N2282"/>
      <c r="O2282" t="s">
        <v>4743</v>
      </c>
      <c r="P2282" t="s">
        <v>8617</v>
      </c>
    </row>
    <row r="2283" spans="1:16" x14ac:dyDescent="0.25">
      <c r="A2283" t="s">
        <v>1</v>
      </c>
      <c r="B2283" t="s">
        <v>8618</v>
      </c>
      <c r="C2283" t="s">
        <v>76</v>
      </c>
      <c r="D2283" t="s">
        <v>4630</v>
      </c>
      <c r="E2283" t="s">
        <v>88</v>
      </c>
      <c r="F2283" t="b">
        <v>1</v>
      </c>
      <c r="G2283" t="s">
        <v>65</v>
      </c>
      <c r="H2283" s="1">
        <v>46049.293032407397</v>
      </c>
      <c r="I2283" t="b">
        <v>1</v>
      </c>
      <c r="J2283" t="b">
        <v>0</v>
      </c>
      <c r="K2283" t="s">
        <v>41</v>
      </c>
      <c r="L2283" t="s">
        <v>74</v>
      </c>
      <c r="M2283"/>
      <c r="N2283">
        <v>51.25</v>
      </c>
      <c r="O2283" t="s">
        <v>7800</v>
      </c>
      <c r="P2283" t="s">
        <v>8619</v>
      </c>
    </row>
    <row r="2284" spans="1:16" x14ac:dyDescent="0.25">
      <c r="A2284" t="s">
        <v>1</v>
      </c>
      <c r="B2284" t="s">
        <v>156</v>
      </c>
      <c r="C2284" t="s">
        <v>2217</v>
      </c>
      <c r="D2284" t="s">
        <v>4526</v>
      </c>
      <c r="E2284" t="s">
        <v>59</v>
      </c>
      <c r="F2284" t="b">
        <v>0</v>
      </c>
      <c r="G2284" t="s">
        <v>65</v>
      </c>
      <c r="H2284" s="1">
        <v>46049.293217592603</v>
      </c>
      <c r="I2284" t="b">
        <v>0</v>
      </c>
      <c r="J2284" t="b">
        <v>1</v>
      </c>
      <c r="K2284" t="s">
        <v>41</v>
      </c>
      <c r="L2284" t="s">
        <v>60</v>
      </c>
      <c r="M2284">
        <v>126500</v>
      </c>
      <c r="N2284"/>
      <c r="O2284" t="s">
        <v>4743</v>
      </c>
      <c r="P2284" t="s">
        <v>8620</v>
      </c>
    </row>
    <row r="2285" spans="1:16" x14ac:dyDescent="0.25">
      <c r="A2285" t="s">
        <v>5</v>
      </c>
      <c r="B2285" t="s">
        <v>5</v>
      </c>
      <c r="C2285" t="s">
        <v>765</v>
      </c>
      <c r="D2285" t="s">
        <v>2360</v>
      </c>
      <c r="E2285" t="s">
        <v>59</v>
      </c>
      <c r="F2285" t="b">
        <v>0</v>
      </c>
      <c r="G2285" t="s">
        <v>65</v>
      </c>
      <c r="H2285" s="1">
        <v>46049.293217592603</v>
      </c>
      <c r="I2285" t="b">
        <v>1</v>
      </c>
      <c r="J2285" t="b">
        <v>1</v>
      </c>
      <c r="K2285" t="s">
        <v>41</v>
      </c>
      <c r="L2285" t="s">
        <v>60</v>
      </c>
      <c r="M2285">
        <v>170000</v>
      </c>
      <c r="N2285"/>
      <c r="O2285" t="s">
        <v>8621</v>
      </c>
      <c r="P2285" t="s">
        <v>8622</v>
      </c>
    </row>
    <row r="2286" spans="1:16" x14ac:dyDescent="0.25">
      <c r="A2286" t="s">
        <v>1</v>
      </c>
      <c r="B2286" t="s">
        <v>316</v>
      </c>
      <c r="C2286" t="s">
        <v>1384</v>
      </c>
      <c r="D2286" t="s">
        <v>2360</v>
      </c>
      <c r="E2286" t="s">
        <v>59</v>
      </c>
      <c r="F2286" t="b">
        <v>0</v>
      </c>
      <c r="G2286" t="s">
        <v>77</v>
      </c>
      <c r="H2286" s="1">
        <v>46049.293275462973</v>
      </c>
      <c r="I2286" t="b">
        <v>1</v>
      </c>
      <c r="J2286" t="b">
        <v>1</v>
      </c>
      <c r="K2286" t="s">
        <v>41</v>
      </c>
      <c r="L2286" t="s">
        <v>60</v>
      </c>
      <c r="M2286">
        <v>170000</v>
      </c>
      <c r="N2286"/>
      <c r="O2286" t="s">
        <v>8621</v>
      </c>
      <c r="P2286" t="s">
        <v>8622</v>
      </c>
    </row>
    <row r="2287" spans="1:16" x14ac:dyDescent="0.25">
      <c r="A2287" t="s">
        <v>5</v>
      </c>
      <c r="B2287" t="s">
        <v>8623</v>
      </c>
      <c r="C2287" t="s">
        <v>8624</v>
      </c>
      <c r="D2287" t="s">
        <v>4550</v>
      </c>
      <c r="E2287" t="s">
        <v>59</v>
      </c>
      <c r="F2287" t="b">
        <v>0</v>
      </c>
      <c r="G2287" t="s">
        <v>77</v>
      </c>
      <c r="H2287" s="1">
        <v>46049.293425925927</v>
      </c>
      <c r="I2287" t="b">
        <v>0</v>
      </c>
      <c r="J2287" t="b">
        <v>1</v>
      </c>
      <c r="K2287" t="s">
        <v>41</v>
      </c>
      <c r="L2287" t="s">
        <v>60</v>
      </c>
      <c r="M2287">
        <v>155917</v>
      </c>
      <c r="N2287"/>
      <c r="O2287" t="s">
        <v>8625</v>
      </c>
      <c r="P2287" t="s">
        <v>8626</v>
      </c>
    </row>
    <row r="2288" spans="1:16" x14ac:dyDescent="0.25">
      <c r="A2288" t="s">
        <v>0</v>
      </c>
      <c r="B2288" t="s">
        <v>130</v>
      </c>
      <c r="C2288" t="s">
        <v>1419</v>
      </c>
      <c r="D2288" t="s">
        <v>2360</v>
      </c>
      <c r="E2288" t="s">
        <v>59</v>
      </c>
      <c r="F2288" t="b">
        <v>0</v>
      </c>
      <c r="G2288" t="s">
        <v>77</v>
      </c>
      <c r="H2288" s="1">
        <v>46049.333634259259</v>
      </c>
      <c r="I2288" t="b">
        <v>0</v>
      </c>
      <c r="J2288" t="b">
        <v>0</v>
      </c>
      <c r="K2288" t="s">
        <v>41</v>
      </c>
      <c r="L2288" t="s">
        <v>60</v>
      </c>
      <c r="M2288">
        <v>80000</v>
      </c>
      <c r="N2288"/>
      <c r="O2288" t="s">
        <v>8627</v>
      </c>
      <c r="P2288" t="s">
        <v>352</v>
      </c>
    </row>
    <row r="2289" spans="1:16" x14ac:dyDescent="0.25">
      <c r="A2289" t="s">
        <v>0</v>
      </c>
      <c r="B2289" t="s">
        <v>262</v>
      </c>
      <c r="C2289" t="s">
        <v>320</v>
      </c>
      <c r="D2289" t="s">
        <v>2360</v>
      </c>
      <c r="F2289" t="b">
        <v>0</v>
      </c>
      <c r="G2289" t="s">
        <v>73</v>
      </c>
      <c r="H2289" s="1">
        <v>46049.333773148152</v>
      </c>
      <c r="I2289" t="b">
        <v>0</v>
      </c>
      <c r="J2289" t="b">
        <v>0</v>
      </c>
      <c r="K2289" t="s">
        <v>41</v>
      </c>
      <c r="L2289" t="s">
        <v>74</v>
      </c>
      <c r="M2289"/>
      <c r="N2289">
        <v>55</v>
      </c>
      <c r="O2289" t="s">
        <v>323</v>
      </c>
      <c r="P2289" t="s">
        <v>8628</v>
      </c>
    </row>
    <row r="2290" spans="1:16" x14ac:dyDescent="0.25">
      <c r="A2290" t="s">
        <v>7</v>
      </c>
      <c r="B2290" t="s">
        <v>8629</v>
      </c>
      <c r="C2290" t="s">
        <v>237</v>
      </c>
      <c r="D2290" t="s">
        <v>4526</v>
      </c>
      <c r="E2290" t="s">
        <v>59</v>
      </c>
      <c r="F2290" t="b">
        <v>0</v>
      </c>
      <c r="G2290" t="s">
        <v>89</v>
      </c>
      <c r="H2290" s="1">
        <v>46049.334074074082</v>
      </c>
      <c r="I2290" t="b">
        <v>1</v>
      </c>
      <c r="J2290" t="b">
        <v>1</v>
      </c>
      <c r="K2290" t="s">
        <v>41</v>
      </c>
      <c r="L2290" t="s">
        <v>60</v>
      </c>
      <c r="M2290">
        <v>135000</v>
      </c>
      <c r="N2290"/>
      <c r="O2290" t="s">
        <v>8621</v>
      </c>
      <c r="P2290" t="s">
        <v>196</v>
      </c>
    </row>
    <row r="2291" spans="1:16" x14ac:dyDescent="0.25">
      <c r="A2291" t="s">
        <v>0</v>
      </c>
      <c r="B2291" t="s">
        <v>8630</v>
      </c>
      <c r="C2291" t="s">
        <v>376</v>
      </c>
      <c r="D2291" t="s">
        <v>4630</v>
      </c>
      <c r="E2291" t="s">
        <v>59</v>
      </c>
      <c r="F2291" t="b">
        <v>0</v>
      </c>
      <c r="G2291" t="s">
        <v>89</v>
      </c>
      <c r="H2291" s="1">
        <v>46049.334074074082</v>
      </c>
      <c r="I2291" t="b">
        <v>1</v>
      </c>
      <c r="J2291" t="b">
        <v>0</v>
      </c>
      <c r="K2291" t="s">
        <v>41</v>
      </c>
      <c r="L2291" t="s">
        <v>60</v>
      </c>
      <c r="M2291">
        <v>135000</v>
      </c>
      <c r="N2291"/>
      <c r="O2291" t="s">
        <v>8621</v>
      </c>
      <c r="P2291" t="s">
        <v>1995</v>
      </c>
    </row>
    <row r="2292" spans="1:16" x14ac:dyDescent="0.25">
      <c r="A2292" t="s">
        <v>6</v>
      </c>
      <c r="B2292" t="s">
        <v>8631</v>
      </c>
      <c r="C2292" t="s">
        <v>246</v>
      </c>
      <c r="D2292" t="s">
        <v>4346</v>
      </c>
      <c r="E2292" t="s">
        <v>59</v>
      </c>
      <c r="F2292" t="b">
        <v>0</v>
      </c>
      <c r="G2292" t="s">
        <v>65</v>
      </c>
      <c r="H2292" s="1">
        <v>46049.334236111114</v>
      </c>
      <c r="I2292" t="b">
        <v>0</v>
      </c>
      <c r="J2292" t="b">
        <v>1</v>
      </c>
      <c r="K2292" t="s">
        <v>41</v>
      </c>
      <c r="L2292" t="s">
        <v>60</v>
      </c>
      <c r="M2292">
        <v>187000</v>
      </c>
      <c r="N2292"/>
      <c r="O2292" t="s">
        <v>1183</v>
      </c>
      <c r="P2292" t="s">
        <v>8506</v>
      </c>
    </row>
    <row r="2293" spans="1:16" x14ac:dyDescent="0.25">
      <c r="A2293" t="s">
        <v>5</v>
      </c>
      <c r="B2293" t="s">
        <v>5</v>
      </c>
      <c r="C2293" t="s">
        <v>567</v>
      </c>
      <c r="D2293" t="s">
        <v>4526</v>
      </c>
      <c r="E2293" t="s">
        <v>59</v>
      </c>
      <c r="F2293" t="b">
        <v>0</v>
      </c>
      <c r="G2293" t="s">
        <v>73</v>
      </c>
      <c r="H2293" s="1">
        <v>46049.335879629631</v>
      </c>
      <c r="I2293" t="b">
        <v>0</v>
      </c>
      <c r="J2293" t="b">
        <v>1</v>
      </c>
      <c r="K2293" t="s">
        <v>41</v>
      </c>
      <c r="L2293" t="s">
        <v>60</v>
      </c>
      <c r="M2293">
        <v>170000</v>
      </c>
      <c r="N2293"/>
      <c r="O2293" t="s">
        <v>8621</v>
      </c>
      <c r="P2293" t="s">
        <v>8622</v>
      </c>
    </row>
    <row r="2294" spans="1:16" x14ac:dyDescent="0.25">
      <c r="A2294" t="s">
        <v>8</v>
      </c>
      <c r="B2294" t="s">
        <v>8632</v>
      </c>
      <c r="C2294" t="s">
        <v>40</v>
      </c>
      <c r="D2294" t="s">
        <v>4526</v>
      </c>
      <c r="E2294" t="s">
        <v>59</v>
      </c>
      <c r="F2294" t="b">
        <v>0</v>
      </c>
      <c r="G2294" t="s">
        <v>40</v>
      </c>
      <c r="H2294" s="1">
        <v>46049.339108796303</v>
      </c>
      <c r="I2294" t="b">
        <v>0</v>
      </c>
      <c r="J2294" t="b">
        <v>0</v>
      </c>
      <c r="K2294" t="s">
        <v>40</v>
      </c>
      <c r="L2294" t="s">
        <v>60</v>
      </c>
      <c r="M2294">
        <v>160000</v>
      </c>
      <c r="N2294"/>
      <c r="O2294" t="s">
        <v>8633</v>
      </c>
      <c r="P2294" t="s">
        <v>208</v>
      </c>
    </row>
    <row r="2295" spans="1:16" x14ac:dyDescent="0.25">
      <c r="A2295" t="s">
        <v>2</v>
      </c>
      <c r="B2295" t="s">
        <v>8634</v>
      </c>
      <c r="C2295" t="s">
        <v>370</v>
      </c>
      <c r="D2295" t="s">
        <v>4346</v>
      </c>
      <c r="E2295" t="s">
        <v>59</v>
      </c>
      <c r="F2295" t="b">
        <v>0</v>
      </c>
      <c r="G2295" t="s">
        <v>65</v>
      </c>
      <c r="H2295" s="1">
        <v>46049.375844907408</v>
      </c>
      <c r="I2295" t="b">
        <v>0</v>
      </c>
      <c r="J2295" t="b">
        <v>1</v>
      </c>
      <c r="K2295" t="s">
        <v>41</v>
      </c>
      <c r="L2295" t="s">
        <v>60</v>
      </c>
      <c r="M2295">
        <v>181125</v>
      </c>
      <c r="N2295"/>
      <c r="O2295" t="s">
        <v>7675</v>
      </c>
      <c r="P2295" t="s">
        <v>8635</v>
      </c>
    </row>
    <row r="2296" spans="1:16" x14ac:dyDescent="0.25">
      <c r="A2296" t="s">
        <v>1</v>
      </c>
      <c r="B2296" t="s">
        <v>316</v>
      </c>
      <c r="C2296" t="s">
        <v>2432</v>
      </c>
      <c r="D2296" t="s">
        <v>4630</v>
      </c>
      <c r="E2296" t="s">
        <v>59</v>
      </c>
      <c r="F2296" t="b">
        <v>0</v>
      </c>
      <c r="G2296" t="s">
        <v>77</v>
      </c>
      <c r="H2296" s="1">
        <v>46049.376793981479</v>
      </c>
      <c r="I2296" t="b">
        <v>1</v>
      </c>
      <c r="J2296" t="b">
        <v>0</v>
      </c>
      <c r="K2296" t="s">
        <v>41</v>
      </c>
      <c r="L2296" t="s">
        <v>60</v>
      </c>
      <c r="M2296">
        <v>170000</v>
      </c>
      <c r="N2296"/>
      <c r="O2296" t="s">
        <v>8621</v>
      </c>
      <c r="P2296" t="s">
        <v>8622</v>
      </c>
    </row>
    <row r="2297" spans="1:16" x14ac:dyDescent="0.25">
      <c r="A2297" t="s">
        <v>1</v>
      </c>
      <c r="B2297" t="s">
        <v>8636</v>
      </c>
      <c r="C2297" t="s">
        <v>2204</v>
      </c>
      <c r="D2297" t="s">
        <v>4526</v>
      </c>
      <c r="E2297" t="s">
        <v>59</v>
      </c>
      <c r="F2297" t="b">
        <v>0</v>
      </c>
      <c r="G2297" t="s">
        <v>19</v>
      </c>
      <c r="H2297" s="1">
        <v>46049.378611111111</v>
      </c>
      <c r="I2297" t="b">
        <v>0</v>
      </c>
      <c r="J2297" t="b">
        <v>0</v>
      </c>
      <c r="K2297" t="s">
        <v>19</v>
      </c>
      <c r="L2297" t="s">
        <v>60</v>
      </c>
      <c r="M2297">
        <v>1400000</v>
      </c>
      <c r="N2297"/>
      <c r="O2297" t="s">
        <v>8637</v>
      </c>
      <c r="P2297" t="s">
        <v>8638</v>
      </c>
    </row>
    <row r="2298" spans="1:16" x14ac:dyDescent="0.25">
      <c r="A2298" t="s">
        <v>0</v>
      </c>
      <c r="B2298" t="s">
        <v>2009</v>
      </c>
      <c r="C2298" t="s">
        <v>76</v>
      </c>
      <c r="D2298" t="s">
        <v>4599</v>
      </c>
      <c r="E2298" t="s">
        <v>59</v>
      </c>
      <c r="F2298" t="b">
        <v>1</v>
      </c>
      <c r="G2298" t="s">
        <v>40</v>
      </c>
      <c r="H2298" s="1">
        <v>46049.380624999998</v>
      </c>
      <c r="I2298" t="b">
        <v>0</v>
      </c>
      <c r="J2298" t="b">
        <v>0</v>
      </c>
      <c r="K2298" t="s">
        <v>40</v>
      </c>
      <c r="L2298" t="s">
        <v>60</v>
      </c>
      <c r="M2298">
        <v>41677.5</v>
      </c>
      <c r="N2298"/>
      <c r="O2298" t="s">
        <v>8639</v>
      </c>
      <c r="P2298" t="s">
        <v>208</v>
      </c>
    </row>
    <row r="2299" spans="1:16" x14ac:dyDescent="0.25">
      <c r="A2299" t="s">
        <v>0</v>
      </c>
      <c r="B2299" t="s">
        <v>8640</v>
      </c>
      <c r="C2299" t="s">
        <v>5273</v>
      </c>
      <c r="D2299" t="s">
        <v>4526</v>
      </c>
      <c r="E2299" t="s">
        <v>59</v>
      </c>
      <c r="F2299" t="b">
        <v>0</v>
      </c>
      <c r="G2299" t="s">
        <v>40</v>
      </c>
      <c r="H2299" s="1">
        <v>46049.380671296298</v>
      </c>
      <c r="I2299" t="b">
        <v>0</v>
      </c>
      <c r="J2299" t="b">
        <v>0</v>
      </c>
      <c r="K2299" t="s">
        <v>40</v>
      </c>
      <c r="L2299" t="s">
        <v>60</v>
      </c>
      <c r="M2299">
        <v>37746</v>
      </c>
      <c r="N2299"/>
      <c r="O2299" t="s">
        <v>8641</v>
      </c>
      <c r="P2299" t="s">
        <v>8642</v>
      </c>
    </row>
    <row r="2300" spans="1:16" x14ac:dyDescent="0.25">
      <c r="A2300" t="s">
        <v>7</v>
      </c>
      <c r="B2300" t="s">
        <v>7</v>
      </c>
      <c r="C2300" t="s">
        <v>486</v>
      </c>
      <c r="D2300" t="s">
        <v>2360</v>
      </c>
      <c r="E2300" t="s">
        <v>59</v>
      </c>
      <c r="F2300" t="b">
        <v>0</v>
      </c>
      <c r="G2300" t="s">
        <v>65</v>
      </c>
      <c r="H2300" s="1">
        <v>46049.416747685187</v>
      </c>
      <c r="I2300" t="b">
        <v>0</v>
      </c>
      <c r="J2300" t="b">
        <v>1</v>
      </c>
      <c r="K2300" t="s">
        <v>41</v>
      </c>
      <c r="L2300" t="s">
        <v>60</v>
      </c>
      <c r="M2300">
        <v>102393.5</v>
      </c>
      <c r="N2300"/>
      <c r="O2300" t="s">
        <v>8560</v>
      </c>
      <c r="P2300" t="s">
        <v>8561</v>
      </c>
    </row>
    <row r="2301" spans="1:16" x14ac:dyDescent="0.25">
      <c r="A2301" t="s">
        <v>2</v>
      </c>
      <c r="B2301" t="s">
        <v>8585</v>
      </c>
      <c r="C2301" t="s">
        <v>112</v>
      </c>
      <c r="D2301" t="s">
        <v>2360</v>
      </c>
      <c r="E2301" t="s">
        <v>59</v>
      </c>
      <c r="F2301" t="b">
        <v>0</v>
      </c>
      <c r="G2301" t="s">
        <v>65</v>
      </c>
      <c r="H2301" s="1">
        <v>46049.417511574073</v>
      </c>
      <c r="I2301" t="b">
        <v>0</v>
      </c>
      <c r="J2301" t="b">
        <v>1</v>
      </c>
      <c r="K2301" t="s">
        <v>41</v>
      </c>
      <c r="L2301" t="s">
        <v>60</v>
      </c>
      <c r="M2301">
        <v>217225</v>
      </c>
      <c r="N2301"/>
      <c r="O2301" t="s">
        <v>8586</v>
      </c>
      <c r="P2301" t="s">
        <v>8587</v>
      </c>
    </row>
    <row r="2302" spans="1:16" x14ac:dyDescent="0.25">
      <c r="A2302" t="s">
        <v>6</v>
      </c>
      <c r="B2302" t="s">
        <v>1434</v>
      </c>
      <c r="C2302" t="s">
        <v>543</v>
      </c>
      <c r="D2302" t="s">
        <v>4569</v>
      </c>
      <c r="E2302" t="s">
        <v>59</v>
      </c>
      <c r="F2302" t="b">
        <v>0</v>
      </c>
      <c r="G2302" t="s">
        <v>65</v>
      </c>
      <c r="H2302" s="1">
        <v>46049.417627314811</v>
      </c>
      <c r="I2302" t="b">
        <v>0</v>
      </c>
      <c r="J2302" t="b">
        <v>1</v>
      </c>
      <c r="K2302" t="s">
        <v>41</v>
      </c>
      <c r="L2302" t="s">
        <v>74</v>
      </c>
      <c r="M2302"/>
      <c r="N2302">
        <v>84.375</v>
      </c>
      <c r="O2302" t="s">
        <v>5349</v>
      </c>
      <c r="P2302" t="s">
        <v>1321</v>
      </c>
    </row>
    <row r="2303" spans="1:16" x14ac:dyDescent="0.25">
      <c r="A2303" t="s">
        <v>2</v>
      </c>
      <c r="B2303" t="s">
        <v>659</v>
      </c>
      <c r="C2303" t="s">
        <v>2438</v>
      </c>
      <c r="D2303" t="s">
        <v>2360</v>
      </c>
      <c r="E2303" t="s">
        <v>59</v>
      </c>
      <c r="F2303" t="b">
        <v>0</v>
      </c>
      <c r="G2303" t="s">
        <v>77</v>
      </c>
      <c r="H2303" s="1">
        <v>46049.417719907397</v>
      </c>
      <c r="I2303" t="b">
        <v>0</v>
      </c>
      <c r="J2303" t="b">
        <v>1</v>
      </c>
      <c r="K2303" t="s">
        <v>41</v>
      </c>
      <c r="L2303" t="s">
        <v>60</v>
      </c>
      <c r="M2303">
        <v>104266.24000000001</v>
      </c>
      <c r="N2303"/>
      <c r="O2303" t="s">
        <v>1724</v>
      </c>
      <c r="P2303" t="s">
        <v>705</v>
      </c>
    </row>
    <row r="2304" spans="1:16" x14ac:dyDescent="0.25">
      <c r="A2304" t="s">
        <v>1</v>
      </c>
      <c r="B2304" t="s">
        <v>8643</v>
      </c>
      <c r="C2304" t="s">
        <v>189</v>
      </c>
      <c r="D2304" t="s">
        <v>2360</v>
      </c>
      <c r="E2304" t="s">
        <v>59</v>
      </c>
      <c r="F2304" t="b">
        <v>0</v>
      </c>
      <c r="G2304" t="s">
        <v>77</v>
      </c>
      <c r="H2304" s="1">
        <v>46049.418414351851</v>
      </c>
      <c r="I2304" t="b">
        <v>1</v>
      </c>
      <c r="J2304" t="b">
        <v>0</v>
      </c>
      <c r="K2304" t="s">
        <v>41</v>
      </c>
      <c r="L2304" t="s">
        <v>60</v>
      </c>
      <c r="M2304">
        <v>105000</v>
      </c>
      <c r="N2304"/>
      <c r="O2304" t="s">
        <v>5735</v>
      </c>
      <c r="P2304" t="s">
        <v>8644</v>
      </c>
    </row>
    <row r="2305" spans="1:16" x14ac:dyDescent="0.25">
      <c r="A2305" t="s">
        <v>7</v>
      </c>
      <c r="B2305" t="s">
        <v>8645</v>
      </c>
      <c r="C2305" t="s">
        <v>18</v>
      </c>
      <c r="D2305" t="s">
        <v>8646</v>
      </c>
      <c r="E2305" t="s">
        <v>59</v>
      </c>
      <c r="F2305" t="b">
        <v>0</v>
      </c>
      <c r="G2305" t="s">
        <v>18</v>
      </c>
      <c r="H2305" s="1">
        <v>46049.432141203702</v>
      </c>
      <c r="I2305" t="b">
        <v>1</v>
      </c>
      <c r="J2305" t="b">
        <v>0</v>
      </c>
      <c r="K2305" t="s">
        <v>18</v>
      </c>
      <c r="L2305" t="s">
        <v>60</v>
      </c>
      <c r="M2305">
        <v>62.5</v>
      </c>
      <c r="N2305"/>
      <c r="O2305" t="s">
        <v>8647</v>
      </c>
      <c r="P2305" t="s">
        <v>8648</v>
      </c>
    </row>
    <row r="2306" spans="1:16" x14ac:dyDescent="0.25">
      <c r="A2306" t="s">
        <v>0</v>
      </c>
      <c r="B2306" t="s">
        <v>8649</v>
      </c>
      <c r="C2306" t="s">
        <v>8650</v>
      </c>
      <c r="D2306" t="s">
        <v>8651</v>
      </c>
      <c r="E2306" t="s">
        <v>59</v>
      </c>
      <c r="F2306" t="b">
        <v>0</v>
      </c>
      <c r="G2306" t="s">
        <v>40</v>
      </c>
      <c r="H2306" s="1">
        <v>46049.464004629634</v>
      </c>
      <c r="I2306" t="b">
        <v>0</v>
      </c>
      <c r="J2306" t="b">
        <v>0</v>
      </c>
      <c r="K2306" t="s">
        <v>40</v>
      </c>
      <c r="L2306" t="s">
        <v>60</v>
      </c>
      <c r="M2306">
        <v>48000</v>
      </c>
      <c r="N2306"/>
      <c r="O2306" t="s">
        <v>8652</v>
      </c>
    </row>
    <row r="2307" spans="1:16" x14ac:dyDescent="0.25">
      <c r="A2307" t="s">
        <v>8</v>
      </c>
      <c r="B2307" t="s">
        <v>8653</v>
      </c>
      <c r="C2307" t="s">
        <v>913</v>
      </c>
      <c r="D2307" t="s">
        <v>4526</v>
      </c>
      <c r="E2307" t="s">
        <v>88</v>
      </c>
      <c r="F2307" t="b">
        <v>0</v>
      </c>
      <c r="G2307" t="s">
        <v>20</v>
      </c>
      <c r="H2307" s="1">
        <v>46049.47111111111</v>
      </c>
      <c r="I2307" t="b">
        <v>0</v>
      </c>
      <c r="J2307" t="b">
        <v>0</v>
      </c>
      <c r="K2307" t="s">
        <v>20</v>
      </c>
      <c r="L2307" t="s">
        <v>60</v>
      </c>
      <c r="M2307">
        <v>150000</v>
      </c>
      <c r="N2307"/>
      <c r="O2307" t="s">
        <v>4770</v>
      </c>
    </row>
    <row r="2308" spans="1:16" x14ac:dyDescent="0.25">
      <c r="A2308" t="s">
        <v>1</v>
      </c>
      <c r="B2308" t="s">
        <v>8654</v>
      </c>
      <c r="C2308" t="s">
        <v>225</v>
      </c>
      <c r="D2308" t="s">
        <v>4526</v>
      </c>
      <c r="E2308" t="s">
        <v>59</v>
      </c>
      <c r="F2308" t="b">
        <v>0</v>
      </c>
      <c r="G2308" t="s">
        <v>63</v>
      </c>
      <c r="H2308" s="1">
        <v>46049.471504629633</v>
      </c>
      <c r="I2308" t="b">
        <v>0</v>
      </c>
      <c r="J2308" t="b">
        <v>1</v>
      </c>
      <c r="K2308" t="s">
        <v>41</v>
      </c>
      <c r="L2308" t="s">
        <v>60</v>
      </c>
      <c r="M2308">
        <v>90348</v>
      </c>
      <c r="N2308"/>
      <c r="O2308" t="s">
        <v>3916</v>
      </c>
    </row>
    <row r="2309" spans="1:16" x14ac:dyDescent="0.25">
      <c r="A2309" t="s">
        <v>5</v>
      </c>
      <c r="B2309" t="s">
        <v>8655</v>
      </c>
      <c r="C2309" t="s">
        <v>4560</v>
      </c>
      <c r="D2309" t="s">
        <v>4531</v>
      </c>
      <c r="E2309" t="s">
        <v>59</v>
      </c>
      <c r="F2309" t="b">
        <v>0</v>
      </c>
      <c r="G2309" t="s">
        <v>4560</v>
      </c>
      <c r="H2309" s="1">
        <v>46049.503206018519</v>
      </c>
      <c r="I2309" t="b">
        <v>1</v>
      </c>
      <c r="J2309" t="b">
        <v>0</v>
      </c>
      <c r="K2309" t="s">
        <v>4560</v>
      </c>
      <c r="L2309" t="s">
        <v>60</v>
      </c>
      <c r="M2309">
        <v>90000</v>
      </c>
      <c r="N2309"/>
      <c r="O2309" t="s">
        <v>8656</v>
      </c>
    </row>
    <row r="2310" spans="1:16" x14ac:dyDescent="0.25">
      <c r="A2310" t="s">
        <v>2</v>
      </c>
      <c r="B2310" t="s">
        <v>8657</v>
      </c>
      <c r="C2310" t="s">
        <v>1417</v>
      </c>
      <c r="D2310" t="s">
        <v>4531</v>
      </c>
      <c r="E2310" t="s">
        <v>59</v>
      </c>
      <c r="F2310" t="b">
        <v>0</v>
      </c>
      <c r="G2310" t="s">
        <v>39</v>
      </c>
      <c r="H2310" s="1">
        <v>46049.510706018518</v>
      </c>
      <c r="I2310" t="b">
        <v>0</v>
      </c>
      <c r="J2310" t="b">
        <v>0</v>
      </c>
      <c r="K2310" t="s">
        <v>39</v>
      </c>
      <c r="L2310" t="s">
        <v>60</v>
      </c>
      <c r="M2310">
        <v>175000</v>
      </c>
      <c r="N2310"/>
      <c r="O2310" t="s">
        <v>8658</v>
      </c>
    </row>
    <row r="2311" spans="1:16" x14ac:dyDescent="0.25">
      <c r="A2311" t="s">
        <v>1</v>
      </c>
      <c r="B2311" t="s">
        <v>8659</v>
      </c>
      <c r="C2311" t="s">
        <v>3266</v>
      </c>
      <c r="D2311" t="s">
        <v>4526</v>
      </c>
      <c r="E2311" t="s">
        <v>88</v>
      </c>
      <c r="F2311" t="b">
        <v>0</v>
      </c>
      <c r="G2311" t="s">
        <v>65</v>
      </c>
      <c r="H2311" s="1">
        <v>46049.543090277781</v>
      </c>
      <c r="I2311" t="b">
        <v>0</v>
      </c>
      <c r="J2311" t="b">
        <v>1</v>
      </c>
      <c r="K2311" t="s">
        <v>41</v>
      </c>
      <c r="L2311" t="s">
        <v>74</v>
      </c>
      <c r="M2311"/>
      <c r="N2311">
        <v>90</v>
      </c>
      <c r="O2311" t="s">
        <v>4743</v>
      </c>
      <c r="P2311" t="s">
        <v>8660</v>
      </c>
    </row>
    <row r="2312" spans="1:16" x14ac:dyDescent="0.25">
      <c r="A2312" t="s">
        <v>1</v>
      </c>
      <c r="B2312" t="s">
        <v>210</v>
      </c>
      <c r="C2312" t="s">
        <v>181</v>
      </c>
      <c r="D2312" t="s">
        <v>4526</v>
      </c>
      <c r="E2312" t="s">
        <v>59</v>
      </c>
      <c r="F2312" t="b">
        <v>0</v>
      </c>
      <c r="G2312" t="s">
        <v>65</v>
      </c>
      <c r="H2312" s="1">
        <v>46049.543136574073</v>
      </c>
      <c r="I2312" t="b">
        <v>0</v>
      </c>
      <c r="J2312" t="b">
        <v>0</v>
      </c>
      <c r="K2312" t="s">
        <v>41</v>
      </c>
      <c r="L2312" t="s">
        <v>74</v>
      </c>
      <c r="M2312"/>
      <c r="N2312">
        <v>61</v>
      </c>
      <c r="O2312" t="s">
        <v>105</v>
      </c>
      <c r="P2312" t="s">
        <v>2288</v>
      </c>
    </row>
    <row r="2313" spans="1:16" x14ac:dyDescent="0.25">
      <c r="A2313" t="s">
        <v>0</v>
      </c>
      <c r="B2313" t="s">
        <v>8661</v>
      </c>
      <c r="C2313" t="s">
        <v>40</v>
      </c>
      <c r="D2313" t="s">
        <v>8662</v>
      </c>
      <c r="E2313" t="s">
        <v>72</v>
      </c>
      <c r="F2313" t="b">
        <v>0</v>
      </c>
      <c r="G2313" t="s">
        <v>40</v>
      </c>
      <c r="H2313" s="1">
        <v>46049.547337962962</v>
      </c>
      <c r="I2313" t="b">
        <v>1</v>
      </c>
      <c r="J2313" t="b">
        <v>0</v>
      </c>
      <c r="K2313" t="s">
        <v>40</v>
      </c>
      <c r="L2313" t="s">
        <v>60</v>
      </c>
      <c r="M2313">
        <v>40000</v>
      </c>
      <c r="N2313"/>
      <c r="O2313" t="s">
        <v>5071</v>
      </c>
      <c r="P2313" t="s">
        <v>2583</v>
      </c>
    </row>
    <row r="2314" spans="1:16" x14ac:dyDescent="0.25">
      <c r="A2314" t="s">
        <v>0</v>
      </c>
      <c r="B2314" t="s">
        <v>0</v>
      </c>
      <c r="C2314" t="s">
        <v>8663</v>
      </c>
      <c r="D2314" t="s">
        <v>8664</v>
      </c>
      <c r="E2314" t="s">
        <v>59</v>
      </c>
      <c r="F2314" t="b">
        <v>0</v>
      </c>
      <c r="G2314" t="s">
        <v>40</v>
      </c>
      <c r="H2314" s="1">
        <v>46049.547349537039</v>
      </c>
      <c r="I2314" t="b">
        <v>1</v>
      </c>
      <c r="J2314" t="b">
        <v>0</v>
      </c>
      <c r="K2314" t="s">
        <v>40</v>
      </c>
      <c r="L2314" t="s">
        <v>60</v>
      </c>
      <c r="M2314">
        <v>42000</v>
      </c>
      <c r="N2314"/>
      <c r="O2314" t="s">
        <v>8665</v>
      </c>
      <c r="P2314" t="s">
        <v>1314</v>
      </c>
    </row>
    <row r="2315" spans="1:16" x14ac:dyDescent="0.25">
      <c r="A2315" t="s">
        <v>6</v>
      </c>
      <c r="B2315" t="s">
        <v>8666</v>
      </c>
      <c r="C2315" t="s">
        <v>40</v>
      </c>
      <c r="D2315" t="s">
        <v>8651</v>
      </c>
      <c r="F2315" t="b">
        <v>0</v>
      </c>
      <c r="G2315" t="s">
        <v>40</v>
      </c>
      <c r="H2315" s="1">
        <v>46049.547407407408</v>
      </c>
      <c r="I2315" t="b">
        <v>0</v>
      </c>
      <c r="J2315" t="b">
        <v>0</v>
      </c>
      <c r="K2315" t="s">
        <v>40</v>
      </c>
      <c r="L2315" t="s">
        <v>60</v>
      </c>
      <c r="M2315">
        <v>100000</v>
      </c>
      <c r="N2315"/>
      <c r="O2315" t="s">
        <v>8667</v>
      </c>
      <c r="P2315" t="s">
        <v>208</v>
      </c>
    </row>
    <row r="2316" spans="1:16" x14ac:dyDescent="0.25">
      <c r="A2316" t="s">
        <v>6</v>
      </c>
      <c r="B2316" t="s">
        <v>8668</v>
      </c>
      <c r="C2316" t="s">
        <v>79</v>
      </c>
      <c r="D2316" t="s">
        <v>4346</v>
      </c>
      <c r="E2316" t="s">
        <v>59</v>
      </c>
      <c r="F2316" t="b">
        <v>0</v>
      </c>
      <c r="G2316" t="s">
        <v>77</v>
      </c>
      <c r="H2316" s="1">
        <v>46049.584386574083</v>
      </c>
      <c r="I2316" t="b">
        <v>0</v>
      </c>
      <c r="J2316" t="b">
        <v>1</v>
      </c>
      <c r="K2316" t="s">
        <v>41</v>
      </c>
      <c r="L2316" t="s">
        <v>60</v>
      </c>
      <c r="M2316">
        <v>205000</v>
      </c>
      <c r="N2316"/>
      <c r="O2316" t="s">
        <v>1990</v>
      </c>
      <c r="P2316" t="s">
        <v>5601</v>
      </c>
    </row>
    <row r="2317" spans="1:16" x14ac:dyDescent="0.25">
      <c r="A2317" t="s">
        <v>1</v>
      </c>
      <c r="B2317" t="s">
        <v>1</v>
      </c>
      <c r="C2317" t="s">
        <v>76</v>
      </c>
      <c r="D2317" t="s">
        <v>4622</v>
      </c>
      <c r="E2317" t="s">
        <v>59</v>
      </c>
      <c r="F2317" t="b">
        <v>1</v>
      </c>
      <c r="G2317" t="s">
        <v>65</v>
      </c>
      <c r="H2317" s="1">
        <v>46049.58488425926</v>
      </c>
      <c r="I2317" t="b">
        <v>1</v>
      </c>
      <c r="J2317" t="b">
        <v>1</v>
      </c>
      <c r="K2317" t="s">
        <v>41</v>
      </c>
      <c r="L2317" t="s">
        <v>60</v>
      </c>
      <c r="M2317">
        <v>100000</v>
      </c>
      <c r="N2317"/>
      <c r="O2317" t="s">
        <v>8669</v>
      </c>
      <c r="P2317" t="s">
        <v>8670</v>
      </c>
    </row>
    <row r="2318" spans="1:16" x14ac:dyDescent="0.25">
      <c r="A2318" t="s">
        <v>0</v>
      </c>
      <c r="B2318" t="s">
        <v>8671</v>
      </c>
      <c r="C2318" t="s">
        <v>40</v>
      </c>
      <c r="D2318" t="s">
        <v>4526</v>
      </c>
      <c r="E2318" t="s">
        <v>59</v>
      </c>
      <c r="F2318" t="b">
        <v>0</v>
      </c>
      <c r="G2318" t="s">
        <v>40</v>
      </c>
      <c r="H2318" s="1">
        <v>46049.58898148148</v>
      </c>
      <c r="I2318" t="b">
        <v>0</v>
      </c>
      <c r="J2318" t="b">
        <v>0</v>
      </c>
      <c r="K2318" t="s">
        <v>40</v>
      </c>
      <c r="L2318" t="s">
        <v>60</v>
      </c>
      <c r="M2318">
        <v>72500</v>
      </c>
      <c r="N2318"/>
      <c r="O2318" t="s">
        <v>2911</v>
      </c>
      <c r="P2318" t="s">
        <v>8672</v>
      </c>
    </row>
    <row r="2319" spans="1:16" x14ac:dyDescent="0.25">
      <c r="A2319" t="s">
        <v>6</v>
      </c>
      <c r="B2319" t="s">
        <v>8673</v>
      </c>
      <c r="C2319" t="s">
        <v>76</v>
      </c>
      <c r="D2319" t="s">
        <v>4526</v>
      </c>
      <c r="E2319" t="s">
        <v>59</v>
      </c>
      <c r="F2319" t="b">
        <v>1</v>
      </c>
      <c r="G2319" t="s">
        <v>40</v>
      </c>
      <c r="H2319" s="1">
        <v>46049.589074074072</v>
      </c>
      <c r="I2319" t="b">
        <v>0</v>
      </c>
      <c r="J2319" t="b">
        <v>0</v>
      </c>
      <c r="K2319" t="s">
        <v>40</v>
      </c>
      <c r="L2319" t="s">
        <v>60</v>
      </c>
      <c r="M2319">
        <v>110000</v>
      </c>
      <c r="N2319"/>
      <c r="O2319" t="s">
        <v>8674</v>
      </c>
      <c r="P2319" t="s">
        <v>8675</v>
      </c>
    </row>
    <row r="2320" spans="1:16" x14ac:dyDescent="0.25">
      <c r="A2320" t="s">
        <v>0</v>
      </c>
      <c r="B2320" t="s">
        <v>8676</v>
      </c>
      <c r="C2320" t="s">
        <v>8677</v>
      </c>
      <c r="D2320" t="s">
        <v>6627</v>
      </c>
      <c r="E2320" t="s">
        <v>59</v>
      </c>
      <c r="F2320" t="b">
        <v>0</v>
      </c>
      <c r="G2320" t="s">
        <v>63</v>
      </c>
      <c r="H2320" s="1">
        <v>46049.596550925933</v>
      </c>
      <c r="I2320" t="b">
        <v>0</v>
      </c>
      <c r="J2320" t="b">
        <v>1</v>
      </c>
      <c r="K2320" t="s">
        <v>41</v>
      </c>
      <c r="L2320" t="s">
        <v>60</v>
      </c>
      <c r="M2320">
        <v>62500</v>
      </c>
      <c r="N2320"/>
      <c r="O2320" t="s">
        <v>1102</v>
      </c>
      <c r="P2320" t="s">
        <v>6873</v>
      </c>
    </row>
    <row r="2321" spans="1:16" x14ac:dyDescent="0.25">
      <c r="A2321" t="s">
        <v>0</v>
      </c>
      <c r="B2321" t="s">
        <v>3959</v>
      </c>
      <c r="C2321" t="s">
        <v>1250</v>
      </c>
      <c r="D2321" t="s">
        <v>2360</v>
      </c>
      <c r="E2321" t="s">
        <v>59</v>
      </c>
      <c r="F2321" t="b">
        <v>0</v>
      </c>
      <c r="G2321" t="s">
        <v>89</v>
      </c>
      <c r="H2321" s="1">
        <v>46049.625740740739</v>
      </c>
      <c r="I2321" t="b">
        <v>0</v>
      </c>
      <c r="J2321" t="b">
        <v>0</v>
      </c>
      <c r="K2321" t="s">
        <v>41</v>
      </c>
      <c r="L2321" t="s">
        <v>60</v>
      </c>
      <c r="M2321">
        <v>62500</v>
      </c>
      <c r="N2321"/>
      <c r="O2321" t="s">
        <v>8678</v>
      </c>
      <c r="P2321" t="s">
        <v>219</v>
      </c>
    </row>
    <row r="2322" spans="1:16" x14ac:dyDescent="0.25">
      <c r="A2322" t="s">
        <v>6</v>
      </c>
      <c r="B2322" t="s">
        <v>8679</v>
      </c>
      <c r="C2322" t="s">
        <v>810</v>
      </c>
      <c r="D2322" t="s">
        <v>4346</v>
      </c>
      <c r="E2322" t="s">
        <v>59</v>
      </c>
      <c r="F2322" t="b">
        <v>0</v>
      </c>
      <c r="G2322" t="s">
        <v>77</v>
      </c>
      <c r="H2322" s="1">
        <v>46049.62605324074</v>
      </c>
      <c r="I2322" t="b">
        <v>0</v>
      </c>
      <c r="J2322" t="b">
        <v>1</v>
      </c>
      <c r="K2322" t="s">
        <v>41</v>
      </c>
      <c r="L2322" t="s">
        <v>60</v>
      </c>
      <c r="M2322">
        <v>222000</v>
      </c>
      <c r="N2322"/>
      <c r="O2322" t="s">
        <v>1183</v>
      </c>
      <c r="P2322" t="s">
        <v>8680</v>
      </c>
    </row>
    <row r="2323" spans="1:16" x14ac:dyDescent="0.25">
      <c r="A2323" t="s">
        <v>3</v>
      </c>
      <c r="B2323" t="s">
        <v>1839</v>
      </c>
      <c r="C2323" t="s">
        <v>207</v>
      </c>
      <c r="D2323" t="s">
        <v>2360</v>
      </c>
      <c r="E2323" t="s">
        <v>59</v>
      </c>
      <c r="F2323" t="b">
        <v>0</v>
      </c>
      <c r="G2323" t="s">
        <v>63</v>
      </c>
      <c r="H2323" s="1">
        <v>46049.638113425928</v>
      </c>
      <c r="I2323" t="b">
        <v>0</v>
      </c>
      <c r="J2323" t="b">
        <v>0</v>
      </c>
      <c r="K2323" t="s">
        <v>41</v>
      </c>
      <c r="L2323" t="s">
        <v>74</v>
      </c>
      <c r="M2323"/>
      <c r="N2323">
        <v>29</v>
      </c>
      <c r="O2323" t="s">
        <v>1220</v>
      </c>
    </row>
    <row r="2324" spans="1:16" x14ac:dyDescent="0.25">
      <c r="A2324" t="s">
        <v>7</v>
      </c>
      <c r="B2324" t="s">
        <v>7</v>
      </c>
      <c r="C2324" t="s">
        <v>253</v>
      </c>
      <c r="D2324" t="s">
        <v>4630</v>
      </c>
      <c r="E2324" t="s">
        <v>88</v>
      </c>
      <c r="F2324" t="b">
        <v>0</v>
      </c>
      <c r="G2324" t="s">
        <v>73</v>
      </c>
      <c r="H2324" s="1">
        <v>46049.66710648148</v>
      </c>
      <c r="I2324" t="b">
        <v>1</v>
      </c>
      <c r="J2324" t="b">
        <v>0</v>
      </c>
      <c r="K2324" t="s">
        <v>41</v>
      </c>
      <c r="L2324" t="s">
        <v>60</v>
      </c>
      <c r="M2324">
        <v>110000</v>
      </c>
      <c r="N2324"/>
      <c r="O2324" t="s">
        <v>8681</v>
      </c>
      <c r="P2324" t="s">
        <v>718</v>
      </c>
    </row>
    <row r="2325" spans="1:16" x14ac:dyDescent="0.25">
      <c r="A2325" t="s">
        <v>2</v>
      </c>
      <c r="B2325" t="s">
        <v>1861</v>
      </c>
      <c r="C2325" t="s">
        <v>810</v>
      </c>
      <c r="D2325" t="s">
        <v>4526</v>
      </c>
      <c r="E2325" t="s">
        <v>88</v>
      </c>
      <c r="F2325" t="b">
        <v>0</v>
      </c>
      <c r="G2325" t="s">
        <v>77</v>
      </c>
      <c r="H2325" s="1">
        <v>46049.667719907397</v>
      </c>
      <c r="I2325" t="b">
        <v>0</v>
      </c>
      <c r="J2325" t="b">
        <v>1</v>
      </c>
      <c r="K2325" t="s">
        <v>41</v>
      </c>
      <c r="L2325" t="s">
        <v>74</v>
      </c>
      <c r="M2325"/>
      <c r="N2325">
        <v>65</v>
      </c>
      <c r="O2325" t="s">
        <v>3605</v>
      </c>
      <c r="P2325" t="s">
        <v>718</v>
      </c>
    </row>
    <row r="2326" spans="1:16" x14ac:dyDescent="0.25">
      <c r="A2326" t="s">
        <v>5</v>
      </c>
      <c r="B2326" t="s">
        <v>8519</v>
      </c>
      <c r="C2326" t="s">
        <v>557</v>
      </c>
      <c r="D2326" t="s">
        <v>4526</v>
      </c>
      <c r="E2326" t="s">
        <v>59</v>
      </c>
      <c r="F2326" t="b">
        <v>0</v>
      </c>
      <c r="G2326" t="s">
        <v>65</v>
      </c>
      <c r="H2326" s="1">
        <v>46049.668090277781</v>
      </c>
      <c r="I2326" t="b">
        <v>0</v>
      </c>
      <c r="J2326" t="b">
        <v>1</v>
      </c>
      <c r="K2326" t="s">
        <v>41</v>
      </c>
      <c r="L2326" t="s">
        <v>60</v>
      </c>
      <c r="M2326">
        <v>176700</v>
      </c>
      <c r="N2326"/>
      <c r="O2326" t="s">
        <v>699</v>
      </c>
      <c r="P2326" t="s">
        <v>8520</v>
      </c>
    </row>
    <row r="2327" spans="1:16" x14ac:dyDescent="0.25">
      <c r="A2327" t="s">
        <v>0</v>
      </c>
      <c r="B2327" t="s">
        <v>0</v>
      </c>
      <c r="C2327" t="s">
        <v>8682</v>
      </c>
      <c r="D2327" t="s">
        <v>4526</v>
      </c>
      <c r="E2327" t="s">
        <v>59</v>
      </c>
      <c r="F2327" t="b">
        <v>0</v>
      </c>
      <c r="G2327" t="s">
        <v>65</v>
      </c>
      <c r="H2327" s="1">
        <v>46049.708391203712</v>
      </c>
      <c r="I2327" t="b">
        <v>0</v>
      </c>
      <c r="J2327" t="b">
        <v>0</v>
      </c>
      <c r="K2327" t="s">
        <v>41</v>
      </c>
      <c r="L2327" t="s">
        <v>60</v>
      </c>
      <c r="M2327">
        <v>87500</v>
      </c>
      <c r="N2327"/>
      <c r="O2327" t="s">
        <v>8683</v>
      </c>
      <c r="P2327" t="s">
        <v>8684</v>
      </c>
    </row>
    <row r="2328" spans="1:16" x14ac:dyDescent="0.25">
      <c r="A2328" t="s">
        <v>8</v>
      </c>
      <c r="B2328" t="s">
        <v>4047</v>
      </c>
      <c r="C2328" t="s">
        <v>392</v>
      </c>
      <c r="D2328" t="s">
        <v>4526</v>
      </c>
      <c r="E2328" t="s">
        <v>88</v>
      </c>
      <c r="F2328" t="b">
        <v>0</v>
      </c>
      <c r="G2328" t="s">
        <v>73</v>
      </c>
      <c r="H2328" s="1">
        <v>46049.709444444437</v>
      </c>
      <c r="I2328" t="b">
        <v>0</v>
      </c>
      <c r="J2328" t="b">
        <v>0</v>
      </c>
      <c r="K2328" t="s">
        <v>41</v>
      </c>
      <c r="L2328" t="s">
        <v>74</v>
      </c>
      <c r="M2328"/>
      <c r="N2328">
        <v>72.5</v>
      </c>
      <c r="O2328" t="s">
        <v>1164</v>
      </c>
    </row>
    <row r="2329" spans="1:16" x14ac:dyDescent="0.25">
      <c r="A2329" t="s">
        <v>2</v>
      </c>
      <c r="B2329" t="s">
        <v>8685</v>
      </c>
      <c r="C2329" t="s">
        <v>40</v>
      </c>
      <c r="D2329" t="s">
        <v>4526</v>
      </c>
      <c r="E2329" t="s">
        <v>59</v>
      </c>
      <c r="F2329" t="b">
        <v>0</v>
      </c>
      <c r="G2329" t="s">
        <v>40</v>
      </c>
      <c r="H2329" s="1">
        <v>46049.714074074072</v>
      </c>
      <c r="I2329" t="b">
        <v>0</v>
      </c>
      <c r="J2329" t="b">
        <v>0</v>
      </c>
      <c r="K2329" t="s">
        <v>40</v>
      </c>
      <c r="L2329" t="s">
        <v>60</v>
      </c>
      <c r="M2329">
        <v>120000</v>
      </c>
      <c r="N2329"/>
      <c r="O2329" t="s">
        <v>4410</v>
      </c>
    </row>
    <row r="2330" spans="1:16" x14ac:dyDescent="0.25">
      <c r="A2330" t="s">
        <v>0</v>
      </c>
      <c r="B2330" t="s">
        <v>8686</v>
      </c>
      <c r="C2330" t="s">
        <v>373</v>
      </c>
      <c r="D2330" t="s">
        <v>4526</v>
      </c>
      <c r="F2330" t="b">
        <v>0</v>
      </c>
      <c r="G2330" t="s">
        <v>63</v>
      </c>
      <c r="H2330" s="1">
        <v>46049.721446759257</v>
      </c>
      <c r="I2330" t="b">
        <v>0</v>
      </c>
      <c r="J2330" t="b">
        <v>1</v>
      </c>
      <c r="K2330" t="s">
        <v>41</v>
      </c>
      <c r="L2330" t="s">
        <v>60</v>
      </c>
      <c r="M2330">
        <v>37440</v>
      </c>
      <c r="N2330"/>
      <c r="O2330" t="s">
        <v>8687</v>
      </c>
      <c r="P2330" t="s">
        <v>1482</v>
      </c>
    </row>
    <row r="2331" spans="1:16" x14ac:dyDescent="0.25">
      <c r="A2331" t="s">
        <v>0</v>
      </c>
      <c r="B2331" t="s">
        <v>8688</v>
      </c>
      <c r="C2331" t="s">
        <v>320</v>
      </c>
      <c r="D2331" t="s">
        <v>2360</v>
      </c>
      <c r="F2331" t="b">
        <v>0</v>
      </c>
      <c r="G2331" t="s">
        <v>73</v>
      </c>
      <c r="H2331" s="1">
        <v>46049.750439814823</v>
      </c>
      <c r="I2331" t="b">
        <v>0</v>
      </c>
      <c r="J2331" t="b">
        <v>0</v>
      </c>
      <c r="K2331" t="s">
        <v>41</v>
      </c>
      <c r="L2331" t="s">
        <v>74</v>
      </c>
      <c r="M2331"/>
      <c r="N2331">
        <v>42.5</v>
      </c>
      <c r="O2331" t="s">
        <v>2989</v>
      </c>
      <c r="P2331" t="s">
        <v>8689</v>
      </c>
    </row>
    <row r="2332" spans="1:16" x14ac:dyDescent="0.25">
      <c r="A2332" t="s">
        <v>3</v>
      </c>
      <c r="B2332" t="s">
        <v>8690</v>
      </c>
      <c r="C2332" t="s">
        <v>190</v>
      </c>
      <c r="D2332" t="s">
        <v>2360</v>
      </c>
      <c r="E2332" t="s">
        <v>59</v>
      </c>
      <c r="F2332" t="b">
        <v>0</v>
      </c>
      <c r="G2332" t="s">
        <v>73</v>
      </c>
      <c r="H2332" s="1">
        <v>46049.750486111108</v>
      </c>
      <c r="I2332" t="b">
        <v>0</v>
      </c>
      <c r="J2332" t="b">
        <v>0</v>
      </c>
      <c r="K2332" t="s">
        <v>41</v>
      </c>
      <c r="L2332" t="s">
        <v>60</v>
      </c>
      <c r="M2332">
        <v>95000</v>
      </c>
      <c r="N2332"/>
      <c r="O2332" t="s">
        <v>4081</v>
      </c>
      <c r="P2332" t="s">
        <v>8691</v>
      </c>
    </row>
    <row r="2333" spans="1:16" x14ac:dyDescent="0.25">
      <c r="A2333" t="s">
        <v>1</v>
      </c>
      <c r="B2333" t="s">
        <v>8692</v>
      </c>
      <c r="C2333" t="s">
        <v>4245</v>
      </c>
      <c r="D2333" t="s">
        <v>2360</v>
      </c>
      <c r="F2333" t="b">
        <v>0</v>
      </c>
      <c r="G2333" t="s">
        <v>77</v>
      </c>
      <c r="H2333" s="1">
        <v>46049.751747685194</v>
      </c>
      <c r="I2333" t="b">
        <v>0</v>
      </c>
      <c r="J2333" t="b">
        <v>0</v>
      </c>
      <c r="K2333" t="s">
        <v>41</v>
      </c>
      <c r="L2333" t="s">
        <v>60</v>
      </c>
      <c r="M2333">
        <v>140000</v>
      </c>
      <c r="N2333"/>
      <c r="O2333" t="s">
        <v>8693</v>
      </c>
      <c r="P2333" t="s">
        <v>8694</v>
      </c>
    </row>
    <row r="2334" spans="1:16" x14ac:dyDescent="0.25">
      <c r="A2334" t="s">
        <v>3</v>
      </c>
      <c r="B2334" t="s">
        <v>8695</v>
      </c>
      <c r="C2334" t="s">
        <v>207</v>
      </c>
      <c r="D2334" t="s">
        <v>4526</v>
      </c>
      <c r="E2334" t="s">
        <v>59</v>
      </c>
      <c r="F2334" t="b">
        <v>0</v>
      </c>
      <c r="G2334" t="s">
        <v>63</v>
      </c>
      <c r="H2334" s="1">
        <v>46049.763113425928</v>
      </c>
      <c r="I2334" t="b">
        <v>0</v>
      </c>
      <c r="J2334" t="b">
        <v>1</v>
      </c>
      <c r="K2334" t="s">
        <v>41</v>
      </c>
      <c r="L2334" t="s">
        <v>74</v>
      </c>
      <c r="M2334"/>
      <c r="N2334">
        <v>27.5</v>
      </c>
      <c r="O2334" t="s">
        <v>8696</v>
      </c>
      <c r="P2334" t="s">
        <v>8697</v>
      </c>
    </row>
    <row r="2335" spans="1:16" x14ac:dyDescent="0.25">
      <c r="A2335" t="s">
        <v>0</v>
      </c>
      <c r="B2335" t="s">
        <v>3144</v>
      </c>
      <c r="C2335" t="s">
        <v>112</v>
      </c>
      <c r="D2335" t="s">
        <v>4526</v>
      </c>
      <c r="F2335" t="b">
        <v>0</v>
      </c>
      <c r="G2335" t="s">
        <v>65</v>
      </c>
      <c r="H2335" s="1">
        <v>46049.791747685187</v>
      </c>
      <c r="I2335" t="b">
        <v>1</v>
      </c>
      <c r="J2335" t="b">
        <v>1</v>
      </c>
      <c r="K2335" t="s">
        <v>41</v>
      </c>
      <c r="L2335" t="s">
        <v>74</v>
      </c>
      <c r="M2335"/>
      <c r="N2335">
        <v>65</v>
      </c>
      <c r="O2335" t="s">
        <v>155</v>
      </c>
    </row>
    <row r="2336" spans="1:16" x14ac:dyDescent="0.25">
      <c r="A2336" t="s">
        <v>2</v>
      </c>
      <c r="B2336" t="s">
        <v>1442</v>
      </c>
      <c r="C2336" t="s">
        <v>8698</v>
      </c>
      <c r="D2336" t="s">
        <v>8699</v>
      </c>
      <c r="E2336" t="s">
        <v>59</v>
      </c>
      <c r="F2336" t="b">
        <v>0</v>
      </c>
      <c r="G2336" t="s">
        <v>65</v>
      </c>
      <c r="H2336" s="1">
        <v>46049.792569444442</v>
      </c>
      <c r="I2336" t="b">
        <v>0</v>
      </c>
      <c r="J2336" t="b">
        <v>1</v>
      </c>
      <c r="K2336" t="s">
        <v>41</v>
      </c>
      <c r="L2336" t="s">
        <v>60</v>
      </c>
      <c r="M2336">
        <v>152500</v>
      </c>
      <c r="N2336"/>
      <c r="O2336" t="s">
        <v>8700</v>
      </c>
      <c r="P2336" t="s">
        <v>8701</v>
      </c>
    </row>
    <row r="2337" spans="1:16" x14ac:dyDescent="0.25">
      <c r="A2337" t="s">
        <v>5</v>
      </c>
      <c r="B2337" t="s">
        <v>8702</v>
      </c>
      <c r="C2337" t="s">
        <v>650</v>
      </c>
      <c r="D2337" t="s">
        <v>4630</v>
      </c>
      <c r="E2337" t="s">
        <v>88</v>
      </c>
      <c r="F2337" t="b">
        <v>0</v>
      </c>
      <c r="G2337" t="s">
        <v>77</v>
      </c>
      <c r="H2337" s="1">
        <v>46049.793402777781</v>
      </c>
      <c r="I2337" t="b">
        <v>0</v>
      </c>
      <c r="J2337" t="b">
        <v>0</v>
      </c>
      <c r="K2337" t="s">
        <v>41</v>
      </c>
      <c r="L2337" t="s">
        <v>74</v>
      </c>
      <c r="M2337"/>
      <c r="N2337">
        <v>73</v>
      </c>
      <c r="O2337" t="s">
        <v>7800</v>
      </c>
      <c r="P2337" t="s">
        <v>461</v>
      </c>
    </row>
    <row r="2338" spans="1:16" x14ac:dyDescent="0.25">
      <c r="A2338" t="s">
        <v>5</v>
      </c>
      <c r="B2338" t="s">
        <v>8703</v>
      </c>
      <c r="C2338" t="s">
        <v>612</v>
      </c>
      <c r="D2338" t="s">
        <v>4630</v>
      </c>
      <c r="E2338" t="s">
        <v>59</v>
      </c>
      <c r="F2338" t="b">
        <v>0</v>
      </c>
      <c r="G2338" t="s">
        <v>77</v>
      </c>
      <c r="H2338" s="1">
        <v>46049.793414351851</v>
      </c>
      <c r="I2338" t="b">
        <v>1</v>
      </c>
      <c r="J2338" t="b">
        <v>1</v>
      </c>
      <c r="K2338" t="s">
        <v>41</v>
      </c>
      <c r="L2338" t="s">
        <v>60</v>
      </c>
      <c r="M2338">
        <v>157500</v>
      </c>
      <c r="N2338"/>
      <c r="O2338" t="s">
        <v>444</v>
      </c>
      <c r="P2338" t="s">
        <v>8704</v>
      </c>
    </row>
    <row r="2339" spans="1:16" x14ac:dyDescent="0.25">
      <c r="A2339" t="s">
        <v>0</v>
      </c>
      <c r="B2339" t="s">
        <v>0</v>
      </c>
      <c r="C2339" t="s">
        <v>8705</v>
      </c>
      <c r="D2339" t="s">
        <v>410</v>
      </c>
      <c r="F2339" t="b">
        <v>0</v>
      </c>
      <c r="G2339" t="s">
        <v>40</v>
      </c>
      <c r="H2339" s="1">
        <v>46049.797291666669</v>
      </c>
      <c r="I2339" t="b">
        <v>0</v>
      </c>
      <c r="J2339" t="b">
        <v>0</v>
      </c>
      <c r="K2339" t="s">
        <v>40</v>
      </c>
      <c r="L2339" t="s">
        <v>60</v>
      </c>
      <c r="M2339">
        <v>36000</v>
      </c>
      <c r="N2339"/>
      <c r="O2339" t="s">
        <v>410</v>
      </c>
      <c r="P2339" t="s">
        <v>8706</v>
      </c>
    </row>
    <row r="2340" spans="1:16" x14ac:dyDescent="0.25">
      <c r="A2340" t="s">
        <v>2</v>
      </c>
      <c r="B2340" t="s">
        <v>8707</v>
      </c>
      <c r="C2340" t="s">
        <v>79</v>
      </c>
      <c r="D2340" t="s">
        <v>4526</v>
      </c>
      <c r="E2340" t="s">
        <v>59</v>
      </c>
      <c r="F2340" t="b">
        <v>0</v>
      </c>
      <c r="G2340" t="s">
        <v>77</v>
      </c>
      <c r="H2340" s="1">
        <v>46049.833726851852</v>
      </c>
      <c r="I2340" t="b">
        <v>1</v>
      </c>
      <c r="J2340" t="b">
        <v>1</v>
      </c>
      <c r="K2340" t="s">
        <v>41</v>
      </c>
      <c r="L2340" t="s">
        <v>60</v>
      </c>
      <c r="M2340">
        <v>275000</v>
      </c>
      <c r="N2340"/>
      <c r="O2340" t="s">
        <v>2935</v>
      </c>
    </row>
    <row r="2341" spans="1:16" x14ac:dyDescent="0.25">
      <c r="A2341" t="s">
        <v>1</v>
      </c>
      <c r="B2341" t="s">
        <v>8708</v>
      </c>
      <c r="C2341" t="s">
        <v>41</v>
      </c>
      <c r="D2341" t="s">
        <v>4526</v>
      </c>
      <c r="E2341" t="s">
        <v>88</v>
      </c>
      <c r="F2341" t="b">
        <v>0</v>
      </c>
      <c r="G2341" t="s">
        <v>77</v>
      </c>
      <c r="H2341" s="1">
        <v>46049.834999999999</v>
      </c>
      <c r="I2341" t="b">
        <v>0</v>
      </c>
      <c r="J2341" t="b">
        <v>0</v>
      </c>
      <c r="K2341" t="s">
        <v>41</v>
      </c>
      <c r="L2341" t="s">
        <v>74</v>
      </c>
      <c r="M2341"/>
      <c r="N2341">
        <v>90</v>
      </c>
      <c r="O2341" t="s">
        <v>4784</v>
      </c>
      <c r="P2341" t="s">
        <v>8709</v>
      </c>
    </row>
    <row r="2342" spans="1:16" x14ac:dyDescent="0.25">
      <c r="A2342" t="s">
        <v>1</v>
      </c>
      <c r="B2342" t="s">
        <v>8710</v>
      </c>
      <c r="C2342" t="s">
        <v>218</v>
      </c>
      <c r="D2342" t="s">
        <v>4526</v>
      </c>
      <c r="E2342" t="s">
        <v>59</v>
      </c>
      <c r="F2342" t="b">
        <v>0</v>
      </c>
      <c r="G2342" t="s">
        <v>73</v>
      </c>
      <c r="H2342" s="1">
        <v>46049.835833333331</v>
      </c>
      <c r="I2342" t="b">
        <v>0</v>
      </c>
      <c r="J2342" t="b">
        <v>1</v>
      </c>
      <c r="K2342" t="s">
        <v>41</v>
      </c>
      <c r="L2342" t="s">
        <v>60</v>
      </c>
      <c r="M2342">
        <v>125900</v>
      </c>
      <c r="N2342"/>
      <c r="O2342" t="s">
        <v>2057</v>
      </c>
      <c r="P2342" t="s">
        <v>8711</v>
      </c>
    </row>
    <row r="2343" spans="1:16" x14ac:dyDescent="0.25">
      <c r="A2343" t="s">
        <v>0</v>
      </c>
      <c r="B2343" t="s">
        <v>8712</v>
      </c>
      <c r="C2343" t="s">
        <v>13</v>
      </c>
      <c r="D2343" t="s">
        <v>4637</v>
      </c>
      <c r="F2343" t="b">
        <v>0</v>
      </c>
      <c r="G2343" t="s">
        <v>13</v>
      </c>
      <c r="H2343" s="1">
        <v>46049.84</v>
      </c>
      <c r="I2343" t="b">
        <v>1</v>
      </c>
      <c r="J2343" t="b">
        <v>0</v>
      </c>
      <c r="K2343" t="s">
        <v>13</v>
      </c>
      <c r="L2343" t="s">
        <v>74</v>
      </c>
      <c r="M2343"/>
      <c r="N2343">
        <v>30</v>
      </c>
      <c r="O2343" t="s">
        <v>4596</v>
      </c>
      <c r="P2343" t="s">
        <v>8713</v>
      </c>
    </row>
    <row r="2344" spans="1:16" x14ac:dyDescent="0.25">
      <c r="A2344" t="s">
        <v>2</v>
      </c>
      <c r="B2344" t="s">
        <v>2957</v>
      </c>
      <c r="C2344" t="s">
        <v>1634</v>
      </c>
      <c r="D2344" t="s">
        <v>4526</v>
      </c>
      <c r="E2344" t="s">
        <v>59</v>
      </c>
      <c r="F2344" t="b">
        <v>0</v>
      </c>
      <c r="G2344" t="s">
        <v>65</v>
      </c>
      <c r="H2344" s="1">
        <v>46049.875104166669</v>
      </c>
      <c r="I2344" t="b">
        <v>0</v>
      </c>
      <c r="J2344" t="b">
        <v>1</v>
      </c>
      <c r="K2344" t="s">
        <v>41</v>
      </c>
      <c r="L2344" t="s">
        <v>60</v>
      </c>
      <c r="M2344">
        <v>80000</v>
      </c>
      <c r="N2344"/>
      <c r="O2344" t="s">
        <v>8714</v>
      </c>
      <c r="P2344" t="s">
        <v>85</v>
      </c>
    </row>
    <row r="2345" spans="1:16" x14ac:dyDescent="0.25">
      <c r="A2345" t="s">
        <v>0</v>
      </c>
      <c r="B2345" t="s">
        <v>3032</v>
      </c>
      <c r="C2345" t="s">
        <v>326</v>
      </c>
      <c r="D2345" t="s">
        <v>4526</v>
      </c>
      <c r="E2345" t="s">
        <v>59</v>
      </c>
      <c r="F2345" t="b">
        <v>0</v>
      </c>
      <c r="G2345" t="s">
        <v>77</v>
      </c>
      <c r="H2345" s="1">
        <v>46049.875300925924</v>
      </c>
      <c r="I2345" t="b">
        <v>0</v>
      </c>
      <c r="J2345" t="b">
        <v>1</v>
      </c>
      <c r="K2345" t="s">
        <v>41</v>
      </c>
      <c r="L2345" t="s">
        <v>60</v>
      </c>
      <c r="M2345">
        <v>102335</v>
      </c>
      <c r="N2345"/>
      <c r="O2345" t="s">
        <v>8715</v>
      </c>
      <c r="P2345" t="s">
        <v>8716</v>
      </c>
    </row>
    <row r="2346" spans="1:16" x14ac:dyDescent="0.25">
      <c r="A2346" t="s">
        <v>0</v>
      </c>
      <c r="B2346" t="s">
        <v>8717</v>
      </c>
      <c r="C2346" t="s">
        <v>201</v>
      </c>
      <c r="D2346" t="s">
        <v>4526</v>
      </c>
      <c r="E2346" t="s">
        <v>59</v>
      </c>
      <c r="F2346" t="b">
        <v>0</v>
      </c>
      <c r="G2346" t="s">
        <v>77</v>
      </c>
      <c r="H2346" s="1">
        <v>46049.875358796293</v>
      </c>
      <c r="I2346" t="b">
        <v>1</v>
      </c>
      <c r="J2346" t="b">
        <v>0</v>
      </c>
      <c r="K2346" t="s">
        <v>41</v>
      </c>
      <c r="L2346" t="s">
        <v>60</v>
      </c>
      <c r="M2346">
        <v>65000</v>
      </c>
      <c r="N2346"/>
      <c r="O2346" t="s">
        <v>8718</v>
      </c>
      <c r="P2346" t="s">
        <v>8719</v>
      </c>
    </row>
    <row r="2347" spans="1:16" x14ac:dyDescent="0.25">
      <c r="A2347" t="s">
        <v>3</v>
      </c>
      <c r="B2347" t="s">
        <v>286</v>
      </c>
      <c r="C2347" t="s">
        <v>616</v>
      </c>
      <c r="D2347" t="s">
        <v>4526</v>
      </c>
      <c r="E2347" t="s">
        <v>59</v>
      </c>
      <c r="F2347" t="b">
        <v>0</v>
      </c>
      <c r="G2347" t="s">
        <v>73</v>
      </c>
      <c r="H2347" s="1">
        <v>46049.875439814823</v>
      </c>
      <c r="I2347" t="b">
        <v>0</v>
      </c>
      <c r="J2347" t="b">
        <v>1</v>
      </c>
      <c r="K2347" t="s">
        <v>41</v>
      </c>
      <c r="L2347" t="s">
        <v>60</v>
      </c>
      <c r="M2347">
        <v>110400</v>
      </c>
      <c r="N2347"/>
      <c r="O2347" t="s">
        <v>98</v>
      </c>
      <c r="P2347" t="s">
        <v>8720</v>
      </c>
    </row>
    <row r="2348" spans="1:16" x14ac:dyDescent="0.25">
      <c r="A2348" t="s">
        <v>0</v>
      </c>
      <c r="B2348" t="s">
        <v>1249</v>
      </c>
      <c r="C2348" t="s">
        <v>253</v>
      </c>
      <c r="D2348" t="s">
        <v>4526</v>
      </c>
      <c r="E2348" t="s">
        <v>59</v>
      </c>
      <c r="F2348" t="b">
        <v>0</v>
      </c>
      <c r="G2348" t="s">
        <v>73</v>
      </c>
      <c r="H2348" s="1">
        <v>46049.875439814823</v>
      </c>
      <c r="I2348" t="b">
        <v>0</v>
      </c>
      <c r="J2348" t="b">
        <v>0</v>
      </c>
      <c r="K2348" t="s">
        <v>41</v>
      </c>
      <c r="L2348" t="s">
        <v>74</v>
      </c>
      <c r="M2348"/>
      <c r="N2348">
        <v>30.5</v>
      </c>
      <c r="O2348" t="s">
        <v>8721</v>
      </c>
      <c r="P2348" t="s">
        <v>8722</v>
      </c>
    </row>
    <row r="2349" spans="1:16" x14ac:dyDescent="0.25">
      <c r="A2349" t="s">
        <v>7</v>
      </c>
      <c r="B2349" t="s">
        <v>8723</v>
      </c>
      <c r="C2349" t="s">
        <v>121</v>
      </c>
      <c r="D2349" t="s">
        <v>2360</v>
      </c>
      <c r="E2349" t="s">
        <v>59</v>
      </c>
      <c r="F2349" t="b">
        <v>0</v>
      </c>
      <c r="G2349" t="s">
        <v>68</v>
      </c>
      <c r="H2349" s="1">
        <v>46049.875590277778</v>
      </c>
      <c r="I2349" t="b">
        <v>0</v>
      </c>
      <c r="J2349" t="b">
        <v>1</v>
      </c>
      <c r="K2349" t="s">
        <v>41</v>
      </c>
      <c r="L2349" t="s">
        <v>60</v>
      </c>
      <c r="M2349">
        <v>102400</v>
      </c>
      <c r="N2349"/>
      <c r="O2349" t="s">
        <v>8724</v>
      </c>
      <c r="P2349" t="s">
        <v>4661</v>
      </c>
    </row>
    <row r="2350" spans="1:16" x14ac:dyDescent="0.25">
      <c r="A2350" t="s">
        <v>2</v>
      </c>
      <c r="B2350" t="s">
        <v>8725</v>
      </c>
      <c r="C2350" t="s">
        <v>2269</v>
      </c>
      <c r="D2350" t="s">
        <v>4756</v>
      </c>
      <c r="E2350" t="s">
        <v>59</v>
      </c>
      <c r="F2350" t="b">
        <v>0</v>
      </c>
      <c r="G2350" t="s">
        <v>65</v>
      </c>
      <c r="H2350" s="1">
        <v>46049.875902777778</v>
      </c>
      <c r="I2350" t="b">
        <v>0</v>
      </c>
      <c r="J2350" t="b">
        <v>1</v>
      </c>
      <c r="K2350" t="s">
        <v>41</v>
      </c>
      <c r="L2350" t="s">
        <v>60</v>
      </c>
      <c r="M2350">
        <v>154650</v>
      </c>
      <c r="N2350"/>
      <c r="O2350" t="s">
        <v>6525</v>
      </c>
      <c r="P2350" t="s">
        <v>997</v>
      </c>
    </row>
    <row r="2351" spans="1:16" x14ac:dyDescent="0.25">
      <c r="A2351" t="s">
        <v>2</v>
      </c>
      <c r="B2351" t="s">
        <v>191</v>
      </c>
      <c r="C2351" t="s">
        <v>616</v>
      </c>
      <c r="D2351" t="s">
        <v>4526</v>
      </c>
      <c r="E2351" t="s">
        <v>59</v>
      </c>
      <c r="F2351" t="b">
        <v>0</v>
      </c>
      <c r="G2351" t="s">
        <v>73</v>
      </c>
      <c r="H2351" s="1">
        <v>46049.876111111109</v>
      </c>
      <c r="I2351" t="b">
        <v>0</v>
      </c>
      <c r="J2351" t="b">
        <v>1</v>
      </c>
      <c r="K2351" t="s">
        <v>41</v>
      </c>
      <c r="L2351" t="s">
        <v>60</v>
      </c>
      <c r="M2351">
        <v>209000</v>
      </c>
      <c r="N2351"/>
      <c r="O2351" t="s">
        <v>98</v>
      </c>
      <c r="P2351" t="s">
        <v>3601</v>
      </c>
    </row>
    <row r="2352" spans="1:16" x14ac:dyDescent="0.25">
      <c r="A2352" t="s">
        <v>1</v>
      </c>
      <c r="B2352" t="s">
        <v>8726</v>
      </c>
      <c r="C2352" t="s">
        <v>1634</v>
      </c>
      <c r="D2352" t="s">
        <v>4526</v>
      </c>
      <c r="E2352" t="s">
        <v>59</v>
      </c>
      <c r="F2352" t="b">
        <v>0</v>
      </c>
      <c r="G2352" t="s">
        <v>65</v>
      </c>
      <c r="H2352" s="1">
        <v>46049.87636574074</v>
      </c>
      <c r="I2352" t="b">
        <v>0</v>
      </c>
      <c r="J2352" t="b">
        <v>1</v>
      </c>
      <c r="K2352" t="s">
        <v>41</v>
      </c>
      <c r="L2352" t="s">
        <v>60</v>
      </c>
      <c r="M2352">
        <v>80000</v>
      </c>
      <c r="N2352"/>
      <c r="O2352" t="s">
        <v>8714</v>
      </c>
      <c r="P2352" t="s">
        <v>8727</v>
      </c>
    </row>
    <row r="2353" spans="1:16" x14ac:dyDescent="0.25">
      <c r="A2353" t="s">
        <v>5</v>
      </c>
      <c r="B2353" t="s">
        <v>8728</v>
      </c>
      <c r="C2353" t="s">
        <v>71</v>
      </c>
      <c r="D2353" t="s">
        <v>4526</v>
      </c>
      <c r="E2353" t="s">
        <v>59</v>
      </c>
      <c r="F2353" t="b">
        <v>0</v>
      </c>
      <c r="G2353" t="s">
        <v>73</v>
      </c>
      <c r="H2353" s="1">
        <v>46049.877083333333</v>
      </c>
      <c r="I2353" t="b">
        <v>0</v>
      </c>
      <c r="J2353" t="b">
        <v>0</v>
      </c>
      <c r="K2353" t="s">
        <v>41</v>
      </c>
      <c r="L2353" t="s">
        <v>60</v>
      </c>
      <c r="M2353">
        <v>165000</v>
      </c>
      <c r="N2353"/>
      <c r="O2353" t="s">
        <v>8729</v>
      </c>
      <c r="P2353" t="s">
        <v>8730</v>
      </c>
    </row>
    <row r="2354" spans="1:16" x14ac:dyDescent="0.25">
      <c r="A2354" t="s">
        <v>0</v>
      </c>
      <c r="B2354" t="s">
        <v>4287</v>
      </c>
      <c r="C2354" t="s">
        <v>2983</v>
      </c>
      <c r="D2354" t="s">
        <v>155</v>
      </c>
      <c r="F2354" t="b">
        <v>0</v>
      </c>
      <c r="G2354" t="s">
        <v>63</v>
      </c>
      <c r="H2354" s="1">
        <v>46049.888831018521</v>
      </c>
      <c r="I2354" t="b">
        <v>1</v>
      </c>
      <c r="J2354" t="b">
        <v>0</v>
      </c>
      <c r="K2354" t="s">
        <v>41</v>
      </c>
      <c r="L2354" t="s">
        <v>74</v>
      </c>
      <c r="M2354"/>
      <c r="N2354">
        <v>45</v>
      </c>
      <c r="O2354" t="s">
        <v>155</v>
      </c>
      <c r="P2354" t="s">
        <v>1476</v>
      </c>
    </row>
    <row r="2355" spans="1:16" x14ac:dyDescent="0.25">
      <c r="A2355" t="s">
        <v>1</v>
      </c>
      <c r="B2355" t="s">
        <v>8609</v>
      </c>
      <c r="C2355" t="s">
        <v>76</v>
      </c>
      <c r="D2355" t="s">
        <v>4622</v>
      </c>
      <c r="E2355" t="s">
        <v>59</v>
      </c>
      <c r="F2355" t="b">
        <v>1</v>
      </c>
      <c r="G2355" t="s">
        <v>65</v>
      </c>
      <c r="H2355" s="1">
        <v>46049.918090277781</v>
      </c>
      <c r="I2355" t="b">
        <v>0</v>
      </c>
      <c r="J2355" t="b">
        <v>1</v>
      </c>
      <c r="K2355" t="s">
        <v>41</v>
      </c>
      <c r="L2355" t="s">
        <v>60</v>
      </c>
      <c r="M2355">
        <v>116800</v>
      </c>
      <c r="N2355"/>
      <c r="O2355" t="s">
        <v>4165</v>
      </c>
      <c r="P2355" t="s">
        <v>8590</v>
      </c>
    </row>
    <row r="2356" spans="1:16" x14ac:dyDescent="0.25">
      <c r="A2356" t="s">
        <v>0</v>
      </c>
      <c r="B2356" t="s">
        <v>2769</v>
      </c>
      <c r="C2356" t="s">
        <v>218</v>
      </c>
      <c r="D2356" t="s">
        <v>4526</v>
      </c>
      <c r="E2356" t="s">
        <v>88</v>
      </c>
      <c r="F2356" t="b">
        <v>0</v>
      </c>
      <c r="G2356" t="s">
        <v>63</v>
      </c>
      <c r="H2356" s="1">
        <v>46049.929745370369</v>
      </c>
      <c r="I2356" t="b">
        <v>1</v>
      </c>
      <c r="J2356" t="b">
        <v>0</v>
      </c>
      <c r="K2356" t="s">
        <v>41</v>
      </c>
      <c r="L2356" t="s">
        <v>74</v>
      </c>
      <c r="M2356"/>
      <c r="N2356">
        <v>58</v>
      </c>
      <c r="O2356" t="s">
        <v>4139</v>
      </c>
      <c r="P2356" t="s">
        <v>219</v>
      </c>
    </row>
    <row r="2357" spans="1:16" x14ac:dyDescent="0.25">
      <c r="A2357" t="s">
        <v>0</v>
      </c>
      <c r="B2357" t="s">
        <v>8731</v>
      </c>
      <c r="C2357" t="s">
        <v>218</v>
      </c>
      <c r="D2357" t="s">
        <v>4526</v>
      </c>
      <c r="E2357" t="s">
        <v>88</v>
      </c>
      <c r="F2357" t="b">
        <v>0</v>
      </c>
      <c r="G2357" t="s">
        <v>63</v>
      </c>
      <c r="H2357" s="1">
        <v>46049.929861111108</v>
      </c>
      <c r="I2357" t="b">
        <v>1</v>
      </c>
      <c r="J2357" t="b">
        <v>0</v>
      </c>
      <c r="K2357" t="s">
        <v>41</v>
      </c>
      <c r="L2357" t="s">
        <v>74</v>
      </c>
      <c r="M2357"/>
      <c r="N2357">
        <v>58</v>
      </c>
      <c r="O2357" t="s">
        <v>4139</v>
      </c>
      <c r="P2357" t="s">
        <v>219</v>
      </c>
    </row>
    <row r="2358" spans="1:16" x14ac:dyDescent="0.25">
      <c r="A2358" t="s">
        <v>2</v>
      </c>
      <c r="B2358" t="s">
        <v>8732</v>
      </c>
      <c r="C2358" t="s">
        <v>287</v>
      </c>
      <c r="D2358" t="s">
        <v>4526</v>
      </c>
      <c r="E2358" t="s">
        <v>88</v>
      </c>
      <c r="F2358" t="b">
        <v>0</v>
      </c>
      <c r="G2358" t="s">
        <v>63</v>
      </c>
      <c r="H2358" s="1">
        <v>46049.930115740739</v>
      </c>
      <c r="I2358" t="b">
        <v>0</v>
      </c>
      <c r="J2358" t="b">
        <v>0</v>
      </c>
      <c r="K2358" t="s">
        <v>41</v>
      </c>
      <c r="L2358" t="s">
        <v>74</v>
      </c>
      <c r="M2358"/>
      <c r="N2358">
        <v>75</v>
      </c>
      <c r="O2358" t="s">
        <v>8509</v>
      </c>
      <c r="P2358" t="s">
        <v>705</v>
      </c>
    </row>
    <row r="2359" spans="1:16" x14ac:dyDescent="0.25">
      <c r="A2359" t="s">
        <v>0</v>
      </c>
      <c r="B2359" t="s">
        <v>8733</v>
      </c>
      <c r="C2359" t="s">
        <v>76</v>
      </c>
      <c r="D2359" t="s">
        <v>4633</v>
      </c>
      <c r="E2359" t="s">
        <v>59</v>
      </c>
      <c r="F2359" t="b">
        <v>1</v>
      </c>
      <c r="G2359" t="s">
        <v>42</v>
      </c>
      <c r="H2359" s="1">
        <v>46049.937256944453</v>
      </c>
      <c r="I2359" t="b">
        <v>0</v>
      </c>
      <c r="J2359" t="b">
        <v>0</v>
      </c>
      <c r="K2359" t="s">
        <v>42</v>
      </c>
      <c r="L2359" t="s">
        <v>60</v>
      </c>
      <c r="M2359">
        <v>37500</v>
      </c>
      <c r="N2359"/>
      <c r="O2359" t="s">
        <v>4642</v>
      </c>
      <c r="P2359" t="s">
        <v>6578</v>
      </c>
    </row>
    <row r="2360" spans="1:16" x14ac:dyDescent="0.25">
      <c r="A2360" t="s">
        <v>2</v>
      </c>
      <c r="B2360" t="s">
        <v>8734</v>
      </c>
      <c r="C2360" t="s">
        <v>1593</v>
      </c>
      <c r="D2360" t="s">
        <v>4756</v>
      </c>
      <c r="E2360" t="s">
        <v>59</v>
      </c>
      <c r="F2360" t="b">
        <v>0</v>
      </c>
      <c r="G2360" t="s">
        <v>65</v>
      </c>
      <c r="H2360" s="1">
        <v>46049.959201388891</v>
      </c>
      <c r="I2360" t="b">
        <v>0</v>
      </c>
      <c r="J2360" t="b">
        <v>1</v>
      </c>
      <c r="K2360" t="s">
        <v>41</v>
      </c>
      <c r="L2360" t="s">
        <v>60</v>
      </c>
      <c r="M2360">
        <v>129780</v>
      </c>
      <c r="N2360"/>
      <c r="O2360" t="s">
        <v>8735</v>
      </c>
      <c r="P2360" t="s">
        <v>310</v>
      </c>
    </row>
    <row r="2361" spans="1:16" x14ac:dyDescent="0.25">
      <c r="A2361" t="s">
        <v>6</v>
      </c>
      <c r="B2361" t="s">
        <v>1289</v>
      </c>
      <c r="C2361" t="s">
        <v>84</v>
      </c>
      <c r="D2361" t="s">
        <v>4526</v>
      </c>
      <c r="E2361" t="s">
        <v>59</v>
      </c>
      <c r="F2361" t="b">
        <v>0</v>
      </c>
      <c r="G2361" t="s">
        <v>77</v>
      </c>
      <c r="H2361" s="1">
        <v>46049.960231481477</v>
      </c>
      <c r="I2361" t="b">
        <v>0</v>
      </c>
      <c r="J2361" t="b">
        <v>1</v>
      </c>
      <c r="K2361" t="s">
        <v>41</v>
      </c>
      <c r="L2361" t="s">
        <v>60</v>
      </c>
      <c r="M2361">
        <v>172500</v>
      </c>
      <c r="N2361"/>
      <c r="O2361" t="s">
        <v>8736</v>
      </c>
      <c r="P2361" t="s">
        <v>8737</v>
      </c>
    </row>
    <row r="2362" spans="1:16" x14ac:dyDescent="0.25">
      <c r="A2362" t="s">
        <v>1</v>
      </c>
      <c r="B2362" t="s">
        <v>8738</v>
      </c>
      <c r="C2362" t="s">
        <v>147</v>
      </c>
      <c r="D2362" t="s">
        <v>4526</v>
      </c>
      <c r="E2362" t="s">
        <v>88</v>
      </c>
      <c r="F2362" t="b">
        <v>0</v>
      </c>
      <c r="G2362" t="s">
        <v>73</v>
      </c>
      <c r="H2362" s="1">
        <v>46049.960416666669</v>
      </c>
      <c r="I2362" t="b">
        <v>0</v>
      </c>
      <c r="J2362" t="b">
        <v>0</v>
      </c>
      <c r="K2362" t="s">
        <v>41</v>
      </c>
      <c r="L2362" t="s">
        <v>74</v>
      </c>
      <c r="M2362"/>
      <c r="N2362">
        <v>62.5</v>
      </c>
      <c r="O2362" t="s">
        <v>8514</v>
      </c>
      <c r="P2362" t="s">
        <v>8515</v>
      </c>
    </row>
    <row r="2363" spans="1:16" x14ac:dyDescent="0.25">
      <c r="A2363" t="s">
        <v>2</v>
      </c>
      <c r="B2363" t="s">
        <v>8739</v>
      </c>
      <c r="C2363" t="s">
        <v>218</v>
      </c>
      <c r="D2363" t="s">
        <v>4526</v>
      </c>
      <c r="E2363" t="s">
        <v>59</v>
      </c>
      <c r="F2363" t="b">
        <v>0</v>
      </c>
      <c r="G2363" t="s">
        <v>63</v>
      </c>
      <c r="H2363" s="1">
        <v>46049.97146990741</v>
      </c>
      <c r="I2363" t="b">
        <v>0</v>
      </c>
      <c r="J2363" t="b">
        <v>1</v>
      </c>
      <c r="K2363" t="s">
        <v>41</v>
      </c>
      <c r="L2363" t="s">
        <v>60</v>
      </c>
      <c r="M2363">
        <v>117500</v>
      </c>
      <c r="N2363"/>
      <c r="O2363" t="s">
        <v>8740</v>
      </c>
      <c r="P2363" t="s">
        <v>8741</v>
      </c>
    </row>
    <row r="2364" spans="1:16" x14ac:dyDescent="0.25">
      <c r="A2364" t="s">
        <v>2</v>
      </c>
      <c r="B2364" t="s">
        <v>2</v>
      </c>
      <c r="C2364" t="s">
        <v>869</v>
      </c>
      <c r="D2364" t="s">
        <v>3761</v>
      </c>
      <c r="E2364" t="s">
        <v>59</v>
      </c>
      <c r="F2364" t="b">
        <v>0</v>
      </c>
      <c r="G2364" t="s">
        <v>65</v>
      </c>
      <c r="H2364" s="1">
        <v>46050.000925925917</v>
      </c>
      <c r="I2364" t="b">
        <v>0</v>
      </c>
      <c r="J2364" t="b">
        <v>0</v>
      </c>
      <c r="K2364" t="s">
        <v>41</v>
      </c>
      <c r="L2364" t="s">
        <v>60</v>
      </c>
      <c r="M2364">
        <v>136011</v>
      </c>
      <c r="N2364"/>
      <c r="O2364" t="s">
        <v>8742</v>
      </c>
      <c r="P2364" t="s">
        <v>8743</v>
      </c>
    </row>
    <row r="2365" spans="1:16" x14ac:dyDescent="0.25">
      <c r="A2365" t="s">
        <v>2</v>
      </c>
      <c r="B2365" t="s">
        <v>8744</v>
      </c>
      <c r="C2365" t="s">
        <v>8745</v>
      </c>
      <c r="D2365" t="s">
        <v>4587</v>
      </c>
      <c r="E2365" t="s">
        <v>59</v>
      </c>
      <c r="F2365" t="b">
        <v>0</v>
      </c>
      <c r="G2365" t="s">
        <v>77</v>
      </c>
      <c r="H2365" s="1">
        <v>46050.00105324074</v>
      </c>
      <c r="I2365" t="b">
        <v>0</v>
      </c>
      <c r="J2365" t="b">
        <v>1</v>
      </c>
      <c r="K2365" t="s">
        <v>41</v>
      </c>
      <c r="L2365" t="s">
        <v>60</v>
      </c>
      <c r="M2365">
        <v>198000</v>
      </c>
      <c r="N2365"/>
      <c r="O2365" t="s">
        <v>424</v>
      </c>
      <c r="P2365" t="s">
        <v>8746</v>
      </c>
    </row>
    <row r="2366" spans="1:16" x14ac:dyDescent="0.25">
      <c r="A2366" t="s">
        <v>1</v>
      </c>
      <c r="B2366" t="s">
        <v>1830</v>
      </c>
      <c r="C2366" t="s">
        <v>198</v>
      </c>
      <c r="D2366" t="s">
        <v>4526</v>
      </c>
      <c r="E2366" t="s">
        <v>59</v>
      </c>
      <c r="F2366" t="b">
        <v>0</v>
      </c>
      <c r="G2366" t="s">
        <v>65</v>
      </c>
      <c r="H2366" s="1">
        <v>46050.001469907409</v>
      </c>
      <c r="I2366" t="b">
        <v>0</v>
      </c>
      <c r="J2366" t="b">
        <v>1</v>
      </c>
      <c r="K2366" t="s">
        <v>41</v>
      </c>
      <c r="L2366" t="s">
        <v>74</v>
      </c>
      <c r="M2366"/>
      <c r="N2366">
        <v>62</v>
      </c>
      <c r="O2366" t="s">
        <v>720</v>
      </c>
      <c r="P2366" t="s">
        <v>8747</v>
      </c>
    </row>
    <row r="2367" spans="1:16" x14ac:dyDescent="0.25">
      <c r="A2367" t="s">
        <v>1</v>
      </c>
      <c r="B2367" t="s">
        <v>8748</v>
      </c>
      <c r="C2367" t="s">
        <v>145</v>
      </c>
      <c r="D2367" t="s">
        <v>4630</v>
      </c>
      <c r="E2367" t="s">
        <v>59</v>
      </c>
      <c r="F2367" t="b">
        <v>0</v>
      </c>
      <c r="G2367" t="s">
        <v>77</v>
      </c>
      <c r="H2367" s="1">
        <v>46050.001759259263</v>
      </c>
      <c r="I2367" t="b">
        <v>0</v>
      </c>
      <c r="J2367" t="b">
        <v>0</v>
      </c>
      <c r="K2367" t="s">
        <v>41</v>
      </c>
      <c r="L2367" t="s">
        <v>60</v>
      </c>
      <c r="M2367">
        <v>210500</v>
      </c>
      <c r="N2367"/>
      <c r="O2367" t="s">
        <v>560</v>
      </c>
      <c r="P2367" t="s">
        <v>8749</v>
      </c>
    </row>
    <row r="2368" spans="1:16" x14ac:dyDescent="0.25">
      <c r="A2368" t="s">
        <v>1</v>
      </c>
      <c r="B2368" t="s">
        <v>8750</v>
      </c>
      <c r="C2368" t="s">
        <v>124</v>
      </c>
      <c r="D2368" t="s">
        <v>3173</v>
      </c>
      <c r="E2368" t="s">
        <v>59</v>
      </c>
      <c r="F2368" t="b">
        <v>0</v>
      </c>
      <c r="G2368" t="s">
        <v>77</v>
      </c>
      <c r="H2368" s="1">
        <v>46050.001805555563</v>
      </c>
      <c r="I2368" t="b">
        <v>0</v>
      </c>
      <c r="J2368" t="b">
        <v>1</v>
      </c>
      <c r="K2368" t="s">
        <v>41</v>
      </c>
      <c r="L2368" t="s">
        <v>60</v>
      </c>
      <c r="M2368">
        <v>155000</v>
      </c>
      <c r="N2368"/>
      <c r="O2368" t="s">
        <v>149</v>
      </c>
      <c r="P2368" t="s">
        <v>8751</v>
      </c>
    </row>
    <row r="2369" spans="1:16" x14ac:dyDescent="0.25">
      <c r="A2369" t="s">
        <v>0</v>
      </c>
      <c r="B2369" t="s">
        <v>8752</v>
      </c>
      <c r="C2369" t="s">
        <v>19</v>
      </c>
      <c r="D2369" t="s">
        <v>4518</v>
      </c>
      <c r="E2369" t="s">
        <v>59</v>
      </c>
      <c r="F2369" t="b">
        <v>0</v>
      </c>
      <c r="G2369" t="s">
        <v>19</v>
      </c>
      <c r="H2369" s="1">
        <v>46050.003449074073</v>
      </c>
      <c r="I2369" t="b">
        <v>1</v>
      </c>
      <c r="J2369" t="b">
        <v>0</v>
      </c>
      <c r="K2369" t="s">
        <v>19</v>
      </c>
      <c r="L2369" t="s">
        <v>60</v>
      </c>
      <c r="M2369">
        <v>27500</v>
      </c>
      <c r="N2369"/>
      <c r="O2369" t="s">
        <v>8753</v>
      </c>
    </row>
    <row r="2370" spans="1:16" x14ac:dyDescent="0.25">
      <c r="A2370" t="s">
        <v>0</v>
      </c>
      <c r="B2370" t="s">
        <v>8754</v>
      </c>
      <c r="C2370" t="s">
        <v>19</v>
      </c>
      <c r="D2370" t="s">
        <v>4518</v>
      </c>
      <c r="E2370" t="s">
        <v>132</v>
      </c>
      <c r="F2370" t="b">
        <v>0</v>
      </c>
      <c r="G2370" t="s">
        <v>19</v>
      </c>
      <c r="H2370" s="1">
        <v>46050.003449074073</v>
      </c>
      <c r="I2370" t="b">
        <v>1</v>
      </c>
      <c r="J2370" t="b">
        <v>0</v>
      </c>
      <c r="K2370" t="s">
        <v>19</v>
      </c>
      <c r="L2370" t="s">
        <v>60</v>
      </c>
      <c r="M2370">
        <v>40000</v>
      </c>
      <c r="N2370"/>
      <c r="O2370" t="s">
        <v>4519</v>
      </c>
    </row>
    <row r="2371" spans="1:16" x14ac:dyDescent="0.25">
      <c r="A2371" t="s">
        <v>0</v>
      </c>
      <c r="B2371" t="s">
        <v>8755</v>
      </c>
      <c r="C2371" t="s">
        <v>19</v>
      </c>
      <c r="D2371" t="s">
        <v>4518</v>
      </c>
      <c r="E2371" t="s">
        <v>59</v>
      </c>
      <c r="F2371" t="b">
        <v>0</v>
      </c>
      <c r="G2371" t="s">
        <v>19</v>
      </c>
      <c r="H2371" s="1">
        <v>46050.003449074073</v>
      </c>
      <c r="I2371" t="b">
        <v>1</v>
      </c>
      <c r="J2371" t="b">
        <v>0</v>
      </c>
      <c r="K2371" t="s">
        <v>19</v>
      </c>
      <c r="L2371" t="s">
        <v>60</v>
      </c>
      <c r="M2371">
        <v>64000</v>
      </c>
      <c r="N2371"/>
      <c r="O2371" t="s">
        <v>8756</v>
      </c>
    </row>
    <row r="2372" spans="1:16" x14ac:dyDescent="0.25">
      <c r="A2372" t="s">
        <v>3</v>
      </c>
      <c r="B2372" t="s">
        <v>8757</v>
      </c>
      <c r="C2372" t="s">
        <v>19</v>
      </c>
      <c r="D2372" t="s">
        <v>4518</v>
      </c>
      <c r="E2372" t="s">
        <v>59</v>
      </c>
      <c r="F2372" t="b">
        <v>0</v>
      </c>
      <c r="G2372" t="s">
        <v>19</v>
      </c>
      <c r="H2372" s="1">
        <v>46050.003449074073</v>
      </c>
      <c r="I2372" t="b">
        <v>1</v>
      </c>
      <c r="J2372" t="b">
        <v>0</v>
      </c>
      <c r="K2372" t="s">
        <v>19</v>
      </c>
      <c r="L2372" t="s">
        <v>60</v>
      </c>
      <c r="M2372">
        <v>50000</v>
      </c>
      <c r="N2372"/>
      <c r="O2372" t="s">
        <v>4519</v>
      </c>
    </row>
    <row r="2373" spans="1:16" x14ac:dyDescent="0.25">
      <c r="A2373" t="s">
        <v>0</v>
      </c>
      <c r="B2373" t="s">
        <v>8758</v>
      </c>
      <c r="C2373" t="s">
        <v>19</v>
      </c>
      <c r="D2373" t="s">
        <v>4518</v>
      </c>
      <c r="E2373" t="s">
        <v>132</v>
      </c>
      <c r="F2373" t="b">
        <v>0</v>
      </c>
      <c r="G2373" t="s">
        <v>19</v>
      </c>
      <c r="H2373" s="1">
        <v>46050.003472222219</v>
      </c>
      <c r="I2373" t="b">
        <v>1</v>
      </c>
      <c r="J2373" t="b">
        <v>0</v>
      </c>
      <c r="K2373" t="s">
        <v>19</v>
      </c>
      <c r="L2373" t="s">
        <v>60</v>
      </c>
      <c r="M2373">
        <v>50000</v>
      </c>
      <c r="N2373"/>
      <c r="O2373" t="s">
        <v>4519</v>
      </c>
      <c r="P2373" t="s">
        <v>208</v>
      </c>
    </row>
    <row r="2374" spans="1:16" x14ac:dyDescent="0.25">
      <c r="A2374" t="s">
        <v>1</v>
      </c>
      <c r="B2374" t="s">
        <v>8759</v>
      </c>
      <c r="C2374" t="s">
        <v>178</v>
      </c>
      <c r="D2374" t="s">
        <v>3761</v>
      </c>
      <c r="E2374" t="s">
        <v>59</v>
      </c>
      <c r="F2374" t="b">
        <v>0</v>
      </c>
      <c r="G2374" t="s">
        <v>19</v>
      </c>
      <c r="H2374" s="1">
        <v>46050.003738425927</v>
      </c>
      <c r="I2374" t="b">
        <v>1</v>
      </c>
      <c r="J2374" t="b">
        <v>0</v>
      </c>
      <c r="K2374" t="s">
        <v>19</v>
      </c>
      <c r="L2374" t="s">
        <v>74</v>
      </c>
      <c r="M2374"/>
      <c r="N2374">
        <v>47.5</v>
      </c>
      <c r="O2374" t="s">
        <v>8760</v>
      </c>
      <c r="P2374" t="s">
        <v>8761</v>
      </c>
    </row>
    <row r="2375" spans="1:16" x14ac:dyDescent="0.25">
      <c r="A2375" t="s">
        <v>1</v>
      </c>
      <c r="B2375" t="s">
        <v>8762</v>
      </c>
      <c r="C2375" t="s">
        <v>2474</v>
      </c>
      <c r="D2375" t="s">
        <v>4518</v>
      </c>
      <c r="E2375" t="s">
        <v>59</v>
      </c>
      <c r="F2375" t="b">
        <v>0</v>
      </c>
      <c r="G2375" t="s">
        <v>19</v>
      </c>
      <c r="H2375" s="1">
        <v>46050.003750000003</v>
      </c>
      <c r="I2375" t="b">
        <v>1</v>
      </c>
      <c r="J2375" t="b">
        <v>0</v>
      </c>
      <c r="K2375" t="s">
        <v>19</v>
      </c>
      <c r="L2375" t="s">
        <v>60</v>
      </c>
      <c r="M2375">
        <v>64000</v>
      </c>
      <c r="N2375"/>
      <c r="O2375" t="s">
        <v>8763</v>
      </c>
    </row>
    <row r="2376" spans="1:16" x14ac:dyDescent="0.25">
      <c r="A2376" t="s">
        <v>1</v>
      </c>
      <c r="B2376" t="s">
        <v>8764</v>
      </c>
      <c r="C2376" t="s">
        <v>19</v>
      </c>
      <c r="D2376" t="s">
        <v>4518</v>
      </c>
      <c r="E2376" t="s">
        <v>59</v>
      </c>
      <c r="F2376" t="b">
        <v>0</v>
      </c>
      <c r="G2376" t="s">
        <v>19</v>
      </c>
      <c r="H2376" s="1">
        <v>46050.00377314815</v>
      </c>
      <c r="I2376" t="b">
        <v>1</v>
      </c>
      <c r="J2376" t="b">
        <v>0</v>
      </c>
      <c r="K2376" t="s">
        <v>19</v>
      </c>
      <c r="L2376" t="s">
        <v>60</v>
      </c>
      <c r="M2376">
        <v>64000</v>
      </c>
      <c r="N2376"/>
      <c r="O2376" t="s">
        <v>8765</v>
      </c>
    </row>
    <row r="2377" spans="1:16" x14ac:dyDescent="0.25">
      <c r="A2377" t="s">
        <v>1</v>
      </c>
      <c r="B2377" t="s">
        <v>8766</v>
      </c>
      <c r="C2377" t="s">
        <v>19</v>
      </c>
      <c r="D2377" t="s">
        <v>4518</v>
      </c>
      <c r="E2377" t="s">
        <v>59</v>
      </c>
      <c r="F2377" t="b">
        <v>0</v>
      </c>
      <c r="G2377" t="s">
        <v>19</v>
      </c>
      <c r="H2377" s="1">
        <v>46050.00377314815</v>
      </c>
      <c r="I2377" t="b">
        <v>1</v>
      </c>
      <c r="J2377" t="b">
        <v>0</v>
      </c>
      <c r="K2377" t="s">
        <v>19</v>
      </c>
      <c r="L2377" t="s">
        <v>60</v>
      </c>
      <c r="M2377">
        <v>64000</v>
      </c>
      <c r="N2377"/>
      <c r="O2377" t="s">
        <v>8763</v>
      </c>
      <c r="P2377" t="s">
        <v>8767</v>
      </c>
    </row>
    <row r="2378" spans="1:16" x14ac:dyDescent="0.25">
      <c r="A2378" t="s">
        <v>1</v>
      </c>
      <c r="B2378" t="s">
        <v>8768</v>
      </c>
      <c r="C2378" t="s">
        <v>19</v>
      </c>
      <c r="D2378" t="s">
        <v>4518</v>
      </c>
      <c r="E2378" t="s">
        <v>621</v>
      </c>
      <c r="F2378" t="b">
        <v>0</v>
      </c>
      <c r="G2378" t="s">
        <v>19</v>
      </c>
      <c r="H2378" s="1">
        <v>46050.003796296303</v>
      </c>
      <c r="I2378" t="b">
        <v>0</v>
      </c>
      <c r="J2378" t="b">
        <v>0</v>
      </c>
      <c r="K2378" t="s">
        <v>19</v>
      </c>
      <c r="L2378" t="s">
        <v>60</v>
      </c>
      <c r="M2378">
        <v>45000</v>
      </c>
      <c r="N2378"/>
      <c r="O2378" t="s">
        <v>8595</v>
      </c>
      <c r="P2378" t="s">
        <v>216</v>
      </c>
    </row>
    <row r="2379" spans="1:16" x14ac:dyDescent="0.25">
      <c r="A2379" t="s">
        <v>1</v>
      </c>
      <c r="B2379" t="s">
        <v>8769</v>
      </c>
      <c r="C2379" t="s">
        <v>942</v>
      </c>
      <c r="D2379" t="s">
        <v>4518</v>
      </c>
      <c r="E2379" t="s">
        <v>621</v>
      </c>
      <c r="F2379" t="b">
        <v>0</v>
      </c>
      <c r="G2379" t="s">
        <v>19</v>
      </c>
      <c r="H2379" s="1">
        <v>46050.003796296303</v>
      </c>
      <c r="I2379" t="b">
        <v>0</v>
      </c>
      <c r="J2379" t="b">
        <v>0</v>
      </c>
      <c r="K2379" t="s">
        <v>19</v>
      </c>
      <c r="L2379" t="s">
        <v>60</v>
      </c>
      <c r="M2379">
        <v>45000</v>
      </c>
      <c r="N2379"/>
      <c r="O2379" t="s">
        <v>4683</v>
      </c>
      <c r="P2379" t="s">
        <v>3281</v>
      </c>
    </row>
    <row r="2380" spans="1:16" x14ac:dyDescent="0.25">
      <c r="A2380" t="s">
        <v>2</v>
      </c>
      <c r="B2380" t="s">
        <v>158</v>
      </c>
      <c r="C2380" t="s">
        <v>8770</v>
      </c>
      <c r="D2380" t="s">
        <v>4587</v>
      </c>
      <c r="E2380" t="s">
        <v>59</v>
      </c>
      <c r="F2380" t="b">
        <v>0</v>
      </c>
      <c r="G2380" t="s">
        <v>40</v>
      </c>
      <c r="H2380" s="1">
        <v>46050.005740740737</v>
      </c>
      <c r="I2380" t="b">
        <v>0</v>
      </c>
      <c r="J2380" t="b">
        <v>0</v>
      </c>
      <c r="K2380" t="s">
        <v>40</v>
      </c>
      <c r="L2380" t="s">
        <v>60</v>
      </c>
      <c r="M2380">
        <v>70000</v>
      </c>
      <c r="N2380"/>
      <c r="O2380" t="s">
        <v>8771</v>
      </c>
      <c r="P2380" t="s">
        <v>8772</v>
      </c>
    </row>
    <row r="2381" spans="1:16" x14ac:dyDescent="0.25">
      <c r="A2381" t="s">
        <v>7</v>
      </c>
      <c r="B2381" t="s">
        <v>8723</v>
      </c>
      <c r="C2381" t="s">
        <v>1698</v>
      </c>
      <c r="D2381" t="s">
        <v>4526</v>
      </c>
      <c r="E2381" t="s">
        <v>59</v>
      </c>
      <c r="F2381" t="b">
        <v>0</v>
      </c>
      <c r="G2381" t="s">
        <v>68</v>
      </c>
      <c r="H2381" s="1">
        <v>46050.042256944442</v>
      </c>
      <c r="I2381" t="b">
        <v>0</v>
      </c>
      <c r="J2381" t="b">
        <v>1</v>
      </c>
      <c r="K2381" t="s">
        <v>41</v>
      </c>
      <c r="L2381" t="s">
        <v>60</v>
      </c>
      <c r="M2381">
        <v>102400</v>
      </c>
      <c r="N2381"/>
      <c r="O2381" t="s">
        <v>1034</v>
      </c>
      <c r="P2381" t="s">
        <v>4661</v>
      </c>
    </row>
    <row r="2382" spans="1:16" x14ac:dyDescent="0.25">
      <c r="A2382" t="s">
        <v>1</v>
      </c>
      <c r="B2382" t="s">
        <v>1256</v>
      </c>
      <c r="C2382" t="s">
        <v>8773</v>
      </c>
      <c r="D2382" t="s">
        <v>4526</v>
      </c>
      <c r="E2382" t="s">
        <v>59</v>
      </c>
      <c r="F2382" t="b">
        <v>0</v>
      </c>
      <c r="G2382" t="s">
        <v>65</v>
      </c>
      <c r="H2382" s="1">
        <v>46050.043113425927</v>
      </c>
      <c r="I2382" t="b">
        <v>0</v>
      </c>
      <c r="J2382" t="b">
        <v>1</v>
      </c>
      <c r="K2382" t="s">
        <v>41</v>
      </c>
      <c r="L2382" t="s">
        <v>60</v>
      </c>
      <c r="M2382">
        <v>128000</v>
      </c>
      <c r="N2382"/>
      <c r="O2382" t="s">
        <v>8774</v>
      </c>
      <c r="P2382" t="s">
        <v>8775</v>
      </c>
    </row>
    <row r="2383" spans="1:16" x14ac:dyDescent="0.25">
      <c r="A2383" t="s">
        <v>1</v>
      </c>
      <c r="B2383" t="s">
        <v>8299</v>
      </c>
      <c r="C2383" t="s">
        <v>1286</v>
      </c>
      <c r="D2383" t="s">
        <v>4526</v>
      </c>
      <c r="E2383" t="s">
        <v>59</v>
      </c>
      <c r="F2383" t="b">
        <v>0</v>
      </c>
      <c r="G2383" t="s">
        <v>65</v>
      </c>
      <c r="H2383" s="1">
        <v>46050.043217592603</v>
      </c>
      <c r="I2383" t="b">
        <v>0</v>
      </c>
      <c r="J2383" t="b">
        <v>1</v>
      </c>
      <c r="K2383" t="s">
        <v>41</v>
      </c>
      <c r="L2383" t="s">
        <v>60</v>
      </c>
      <c r="M2383">
        <v>75650</v>
      </c>
      <c r="N2383"/>
      <c r="O2383" t="s">
        <v>4548</v>
      </c>
      <c r="P2383" t="s">
        <v>8300</v>
      </c>
    </row>
    <row r="2384" spans="1:16" x14ac:dyDescent="0.25">
      <c r="A2384" t="s">
        <v>0</v>
      </c>
      <c r="B2384" t="s">
        <v>883</v>
      </c>
      <c r="C2384" t="s">
        <v>6293</v>
      </c>
      <c r="D2384" t="s">
        <v>4526</v>
      </c>
      <c r="E2384" t="s">
        <v>621</v>
      </c>
      <c r="F2384" t="b">
        <v>0</v>
      </c>
      <c r="G2384" t="s">
        <v>68</v>
      </c>
      <c r="H2384" s="1">
        <v>46050.083923611113</v>
      </c>
      <c r="I2384" t="b">
        <v>0</v>
      </c>
      <c r="J2384" t="b">
        <v>0</v>
      </c>
      <c r="K2384" t="s">
        <v>41</v>
      </c>
      <c r="L2384" t="s">
        <v>74</v>
      </c>
      <c r="M2384"/>
      <c r="N2384">
        <v>23</v>
      </c>
      <c r="O2384" t="s">
        <v>8776</v>
      </c>
      <c r="P2384" t="s">
        <v>2265</v>
      </c>
    </row>
    <row r="2385" spans="1:16" x14ac:dyDescent="0.25">
      <c r="A2385" t="s">
        <v>3</v>
      </c>
      <c r="B2385" t="s">
        <v>2596</v>
      </c>
      <c r="C2385" t="s">
        <v>1250</v>
      </c>
      <c r="D2385" t="s">
        <v>4526</v>
      </c>
      <c r="E2385" t="s">
        <v>59</v>
      </c>
      <c r="F2385" t="b">
        <v>0</v>
      </c>
      <c r="G2385" t="s">
        <v>89</v>
      </c>
      <c r="H2385" s="1">
        <v>46050.084074074082</v>
      </c>
      <c r="I2385" t="b">
        <v>0</v>
      </c>
      <c r="J2385" t="b">
        <v>1</v>
      </c>
      <c r="K2385" t="s">
        <v>41</v>
      </c>
      <c r="L2385" t="s">
        <v>60</v>
      </c>
      <c r="M2385">
        <v>140000</v>
      </c>
      <c r="N2385"/>
      <c r="O2385" t="s">
        <v>7289</v>
      </c>
      <c r="P2385" t="s">
        <v>7290</v>
      </c>
    </row>
    <row r="2386" spans="1:16" x14ac:dyDescent="0.25">
      <c r="A2386" t="s">
        <v>1</v>
      </c>
      <c r="B2386" t="s">
        <v>316</v>
      </c>
      <c r="C2386" t="s">
        <v>8777</v>
      </c>
      <c r="D2386" t="s">
        <v>4526</v>
      </c>
      <c r="E2386" t="s">
        <v>59</v>
      </c>
      <c r="F2386" t="b">
        <v>0</v>
      </c>
      <c r="G2386" t="s">
        <v>77</v>
      </c>
      <c r="H2386" s="1">
        <v>46050.085162037038</v>
      </c>
      <c r="I2386" t="b">
        <v>0</v>
      </c>
      <c r="J2386" t="b">
        <v>1</v>
      </c>
      <c r="K2386" t="s">
        <v>41</v>
      </c>
      <c r="L2386" t="s">
        <v>60</v>
      </c>
      <c r="M2386">
        <v>145000</v>
      </c>
      <c r="N2386"/>
      <c r="O2386" t="s">
        <v>585</v>
      </c>
      <c r="P2386" t="s">
        <v>8778</v>
      </c>
    </row>
    <row r="2387" spans="1:16" x14ac:dyDescent="0.25">
      <c r="A2387" t="s">
        <v>1</v>
      </c>
      <c r="B2387" t="s">
        <v>4036</v>
      </c>
      <c r="C2387" t="s">
        <v>172</v>
      </c>
      <c r="D2387" t="s">
        <v>4526</v>
      </c>
      <c r="E2387" t="s">
        <v>59</v>
      </c>
      <c r="F2387" t="b">
        <v>0</v>
      </c>
      <c r="G2387" t="s">
        <v>73</v>
      </c>
      <c r="H2387" s="1">
        <v>46050.085833333331</v>
      </c>
      <c r="I2387" t="b">
        <v>0</v>
      </c>
      <c r="J2387" t="b">
        <v>1</v>
      </c>
      <c r="K2387" t="s">
        <v>41</v>
      </c>
      <c r="L2387" t="s">
        <v>60</v>
      </c>
      <c r="M2387">
        <v>112116</v>
      </c>
      <c r="N2387"/>
      <c r="O2387" t="s">
        <v>554</v>
      </c>
      <c r="P2387" t="s">
        <v>8779</v>
      </c>
    </row>
    <row r="2388" spans="1:16" x14ac:dyDescent="0.25">
      <c r="A2388" t="s">
        <v>0</v>
      </c>
      <c r="B2388" t="s">
        <v>8780</v>
      </c>
      <c r="C2388" t="s">
        <v>76</v>
      </c>
      <c r="D2388" t="s">
        <v>4840</v>
      </c>
      <c r="E2388" t="s">
        <v>59</v>
      </c>
      <c r="F2388" t="b">
        <v>1</v>
      </c>
      <c r="G2388" t="s">
        <v>13</v>
      </c>
      <c r="H2388" s="1">
        <v>46050.09</v>
      </c>
      <c r="I2388" t="b">
        <v>0</v>
      </c>
      <c r="J2388" t="b">
        <v>0</v>
      </c>
      <c r="K2388" t="s">
        <v>13</v>
      </c>
      <c r="L2388" t="s">
        <v>60</v>
      </c>
      <c r="M2388">
        <v>57500</v>
      </c>
      <c r="N2388"/>
      <c r="O2388" t="s">
        <v>699</v>
      </c>
      <c r="P2388" t="s">
        <v>8781</v>
      </c>
    </row>
    <row r="2389" spans="1:16" x14ac:dyDescent="0.25">
      <c r="A2389" t="s">
        <v>6</v>
      </c>
      <c r="B2389" t="s">
        <v>8782</v>
      </c>
      <c r="C2389" t="s">
        <v>4220</v>
      </c>
      <c r="D2389" t="s">
        <v>4756</v>
      </c>
      <c r="E2389" t="s">
        <v>59</v>
      </c>
      <c r="F2389" t="b">
        <v>0</v>
      </c>
      <c r="G2389" t="s">
        <v>89</v>
      </c>
      <c r="H2389" s="1">
        <v>46050.250578703701</v>
      </c>
      <c r="I2389" t="b">
        <v>0</v>
      </c>
      <c r="J2389" t="b">
        <v>1</v>
      </c>
      <c r="K2389" t="s">
        <v>41</v>
      </c>
      <c r="L2389" t="s">
        <v>60</v>
      </c>
      <c r="M2389">
        <v>97500</v>
      </c>
      <c r="N2389"/>
      <c r="O2389" t="s">
        <v>8783</v>
      </c>
      <c r="P2389" t="s">
        <v>8784</v>
      </c>
    </row>
    <row r="2390" spans="1:16" x14ac:dyDescent="0.25">
      <c r="A2390" t="s">
        <v>1</v>
      </c>
      <c r="B2390" t="s">
        <v>8785</v>
      </c>
      <c r="C2390" t="s">
        <v>273</v>
      </c>
      <c r="D2390" t="s">
        <v>2360</v>
      </c>
      <c r="E2390" t="s">
        <v>59</v>
      </c>
      <c r="F2390" t="b">
        <v>0</v>
      </c>
      <c r="G2390" t="s">
        <v>68</v>
      </c>
      <c r="H2390" s="1">
        <v>46050.252418981479</v>
      </c>
      <c r="I2390" t="b">
        <v>0</v>
      </c>
      <c r="J2390" t="b">
        <v>1</v>
      </c>
      <c r="K2390" t="s">
        <v>41</v>
      </c>
      <c r="L2390" t="s">
        <v>60</v>
      </c>
      <c r="M2390">
        <v>133782.5</v>
      </c>
      <c r="N2390"/>
      <c r="O2390" t="s">
        <v>8786</v>
      </c>
      <c r="P2390" t="s">
        <v>4298</v>
      </c>
    </row>
    <row r="2391" spans="1:16" x14ac:dyDescent="0.25">
      <c r="A2391" t="s">
        <v>2</v>
      </c>
      <c r="B2391" t="s">
        <v>306</v>
      </c>
      <c r="C2391" t="s">
        <v>333</v>
      </c>
      <c r="D2391" t="s">
        <v>4526</v>
      </c>
      <c r="E2391" t="s">
        <v>59</v>
      </c>
      <c r="F2391" t="b">
        <v>0</v>
      </c>
      <c r="G2391" t="s">
        <v>77</v>
      </c>
      <c r="H2391" s="1">
        <v>46050.292696759258</v>
      </c>
      <c r="I2391" t="b">
        <v>0</v>
      </c>
      <c r="J2391" t="b">
        <v>1</v>
      </c>
      <c r="K2391" t="s">
        <v>41</v>
      </c>
      <c r="L2391" t="s">
        <v>60</v>
      </c>
      <c r="M2391">
        <v>129000</v>
      </c>
      <c r="N2391"/>
      <c r="O2391" t="s">
        <v>3973</v>
      </c>
      <c r="P2391" t="s">
        <v>558</v>
      </c>
    </row>
    <row r="2392" spans="1:16" x14ac:dyDescent="0.25">
      <c r="A2392" t="s">
        <v>1</v>
      </c>
      <c r="B2392" t="s">
        <v>8787</v>
      </c>
      <c r="C2392" t="s">
        <v>194</v>
      </c>
      <c r="D2392" t="s">
        <v>4630</v>
      </c>
      <c r="E2392" t="s">
        <v>59</v>
      </c>
      <c r="F2392" t="b">
        <v>0</v>
      </c>
      <c r="G2392" t="s">
        <v>77</v>
      </c>
      <c r="H2392" s="1">
        <v>46050.293344907397</v>
      </c>
      <c r="I2392" t="b">
        <v>0</v>
      </c>
      <c r="J2392" t="b">
        <v>0</v>
      </c>
      <c r="K2392" t="s">
        <v>41</v>
      </c>
      <c r="L2392" t="s">
        <v>60</v>
      </c>
      <c r="M2392">
        <v>137500</v>
      </c>
      <c r="N2392"/>
      <c r="O2392" t="s">
        <v>8788</v>
      </c>
      <c r="P2392" t="s">
        <v>524</v>
      </c>
    </row>
    <row r="2393" spans="1:16" x14ac:dyDescent="0.25">
      <c r="A2393" t="s">
        <v>1</v>
      </c>
      <c r="B2393" t="s">
        <v>8789</v>
      </c>
      <c r="C2393" t="s">
        <v>750</v>
      </c>
      <c r="D2393" t="s">
        <v>4526</v>
      </c>
      <c r="E2393" t="s">
        <v>59</v>
      </c>
      <c r="F2393" t="b">
        <v>0</v>
      </c>
      <c r="G2393" t="s">
        <v>19</v>
      </c>
      <c r="H2393" s="1">
        <v>46050.295127314806</v>
      </c>
      <c r="I2393" t="b">
        <v>1</v>
      </c>
      <c r="J2393" t="b">
        <v>0</v>
      </c>
      <c r="K2393" t="s">
        <v>19</v>
      </c>
      <c r="L2393" t="s">
        <v>60</v>
      </c>
      <c r="M2393">
        <v>1800000</v>
      </c>
      <c r="N2393"/>
      <c r="O2393" t="s">
        <v>7059</v>
      </c>
      <c r="P2393" t="s">
        <v>8790</v>
      </c>
    </row>
    <row r="2394" spans="1:16" x14ac:dyDescent="0.25">
      <c r="A2394" t="s">
        <v>2</v>
      </c>
      <c r="B2394" t="s">
        <v>123</v>
      </c>
      <c r="C2394" t="s">
        <v>143</v>
      </c>
      <c r="D2394" t="s">
        <v>4526</v>
      </c>
      <c r="E2394" t="s">
        <v>132</v>
      </c>
      <c r="F2394" t="b">
        <v>0</v>
      </c>
      <c r="G2394" t="s">
        <v>63</v>
      </c>
      <c r="H2394" s="1">
        <v>46050.317326388889</v>
      </c>
      <c r="I2394" t="b">
        <v>0</v>
      </c>
      <c r="J2394" t="b">
        <v>1</v>
      </c>
      <c r="K2394" t="s">
        <v>41</v>
      </c>
      <c r="L2394" t="s">
        <v>60</v>
      </c>
      <c r="M2394">
        <v>101450</v>
      </c>
      <c r="N2394"/>
      <c r="O2394" t="s">
        <v>4743</v>
      </c>
      <c r="P2394" t="s">
        <v>7881</v>
      </c>
    </row>
    <row r="2395" spans="1:16" x14ac:dyDescent="0.25">
      <c r="A2395" t="s">
        <v>0</v>
      </c>
      <c r="B2395" t="s">
        <v>8791</v>
      </c>
      <c r="C2395" t="s">
        <v>164</v>
      </c>
      <c r="D2395" t="s">
        <v>4526</v>
      </c>
      <c r="E2395" t="s">
        <v>88</v>
      </c>
      <c r="F2395" t="b">
        <v>0</v>
      </c>
      <c r="G2395" t="s">
        <v>65</v>
      </c>
      <c r="H2395" s="1">
        <v>46050.333449074067</v>
      </c>
      <c r="I2395" t="b">
        <v>0</v>
      </c>
      <c r="J2395" t="b">
        <v>0</v>
      </c>
      <c r="K2395" t="s">
        <v>41</v>
      </c>
      <c r="L2395" t="s">
        <v>74</v>
      </c>
      <c r="M2395"/>
      <c r="N2395">
        <v>22.5</v>
      </c>
      <c r="O2395" t="s">
        <v>8155</v>
      </c>
      <c r="P2395" t="s">
        <v>219</v>
      </c>
    </row>
    <row r="2396" spans="1:16" x14ac:dyDescent="0.25">
      <c r="A2396" t="s">
        <v>2</v>
      </c>
      <c r="B2396" t="s">
        <v>4852</v>
      </c>
      <c r="C2396" t="s">
        <v>1768</v>
      </c>
      <c r="D2396" t="s">
        <v>5532</v>
      </c>
      <c r="E2396" t="s">
        <v>59</v>
      </c>
      <c r="F2396" t="b">
        <v>0</v>
      </c>
      <c r="G2396" t="s">
        <v>68</v>
      </c>
      <c r="H2396" s="1">
        <v>46050.376307870371</v>
      </c>
      <c r="I2396" t="b">
        <v>0</v>
      </c>
      <c r="J2396" t="b">
        <v>1</v>
      </c>
      <c r="K2396" t="s">
        <v>41</v>
      </c>
      <c r="L2396" t="s">
        <v>60</v>
      </c>
      <c r="M2396">
        <v>175500</v>
      </c>
      <c r="N2396"/>
      <c r="O2396" t="s">
        <v>424</v>
      </c>
      <c r="P2396" t="s">
        <v>4581</v>
      </c>
    </row>
    <row r="2397" spans="1:16" x14ac:dyDescent="0.25">
      <c r="A2397" t="s">
        <v>1</v>
      </c>
      <c r="B2397" t="s">
        <v>358</v>
      </c>
      <c r="C2397" t="s">
        <v>2859</v>
      </c>
      <c r="D2397" t="s">
        <v>5018</v>
      </c>
      <c r="E2397" t="s">
        <v>59</v>
      </c>
      <c r="F2397" t="b">
        <v>0</v>
      </c>
      <c r="G2397" t="s">
        <v>65</v>
      </c>
      <c r="H2397" s="1">
        <v>46050.37641203704</v>
      </c>
      <c r="I2397" t="b">
        <v>0</v>
      </c>
      <c r="J2397" t="b">
        <v>1</v>
      </c>
      <c r="K2397" t="s">
        <v>41</v>
      </c>
      <c r="L2397" t="s">
        <v>74</v>
      </c>
      <c r="M2397"/>
      <c r="N2397">
        <v>51.5</v>
      </c>
      <c r="O2397" t="s">
        <v>8792</v>
      </c>
      <c r="P2397" t="s">
        <v>8793</v>
      </c>
    </row>
    <row r="2398" spans="1:16" x14ac:dyDescent="0.25">
      <c r="A2398" t="s">
        <v>5</v>
      </c>
      <c r="B2398" t="s">
        <v>8794</v>
      </c>
      <c r="C2398" t="s">
        <v>8795</v>
      </c>
      <c r="D2398" t="s">
        <v>4526</v>
      </c>
      <c r="E2398" t="s">
        <v>59</v>
      </c>
      <c r="F2398" t="b">
        <v>0</v>
      </c>
      <c r="G2398" t="s">
        <v>40</v>
      </c>
      <c r="H2398" s="1">
        <v>46050.381157407413</v>
      </c>
      <c r="I2398" t="b">
        <v>0</v>
      </c>
      <c r="J2398" t="b">
        <v>0</v>
      </c>
      <c r="K2398" t="s">
        <v>40</v>
      </c>
      <c r="L2398" t="s">
        <v>60</v>
      </c>
      <c r="M2398">
        <v>115000</v>
      </c>
      <c r="N2398"/>
      <c r="O2398" t="s">
        <v>8796</v>
      </c>
    </row>
    <row r="2399" spans="1:16" x14ac:dyDescent="0.25">
      <c r="A2399" t="s">
        <v>4</v>
      </c>
      <c r="B2399" t="s">
        <v>8797</v>
      </c>
      <c r="C2399" t="s">
        <v>76</v>
      </c>
      <c r="D2399" t="s">
        <v>4526</v>
      </c>
      <c r="E2399" t="s">
        <v>59</v>
      </c>
      <c r="F2399" t="b">
        <v>1</v>
      </c>
      <c r="G2399" t="s">
        <v>65</v>
      </c>
      <c r="H2399" s="1">
        <v>46050.416724537034</v>
      </c>
      <c r="I2399" t="b">
        <v>0</v>
      </c>
      <c r="J2399" t="b">
        <v>1</v>
      </c>
      <c r="K2399" t="s">
        <v>41</v>
      </c>
      <c r="L2399" t="s">
        <v>74</v>
      </c>
      <c r="M2399"/>
      <c r="N2399">
        <v>34.75</v>
      </c>
      <c r="O2399" t="s">
        <v>8798</v>
      </c>
      <c r="P2399" t="s">
        <v>1514</v>
      </c>
    </row>
    <row r="2400" spans="1:16" x14ac:dyDescent="0.25">
      <c r="A2400" t="s">
        <v>3</v>
      </c>
      <c r="B2400" t="s">
        <v>8799</v>
      </c>
      <c r="C2400" t="s">
        <v>2389</v>
      </c>
      <c r="D2400" t="s">
        <v>2360</v>
      </c>
      <c r="E2400" t="s">
        <v>59</v>
      </c>
      <c r="F2400" t="b">
        <v>0</v>
      </c>
      <c r="G2400" t="s">
        <v>65</v>
      </c>
      <c r="H2400" s="1">
        <v>46050.416759259257</v>
      </c>
      <c r="I2400" t="b">
        <v>0</v>
      </c>
      <c r="J2400" t="b">
        <v>0</v>
      </c>
      <c r="K2400" t="s">
        <v>41</v>
      </c>
      <c r="L2400" t="s">
        <v>60</v>
      </c>
      <c r="M2400">
        <v>80000</v>
      </c>
      <c r="N2400"/>
      <c r="O2400" t="s">
        <v>8800</v>
      </c>
      <c r="P2400" t="s">
        <v>8801</v>
      </c>
    </row>
    <row r="2401" spans="1:16" x14ac:dyDescent="0.25">
      <c r="A2401" t="s">
        <v>7</v>
      </c>
      <c r="B2401" t="s">
        <v>8802</v>
      </c>
      <c r="C2401" t="s">
        <v>2563</v>
      </c>
      <c r="D2401" t="s">
        <v>4526</v>
      </c>
      <c r="E2401" t="s">
        <v>59</v>
      </c>
      <c r="F2401" t="b">
        <v>0</v>
      </c>
      <c r="G2401" t="s">
        <v>68</v>
      </c>
      <c r="H2401" s="1">
        <v>46050.417094907411</v>
      </c>
      <c r="I2401" t="b">
        <v>0</v>
      </c>
      <c r="J2401" t="b">
        <v>1</v>
      </c>
      <c r="K2401" t="s">
        <v>41</v>
      </c>
      <c r="L2401" t="s">
        <v>60</v>
      </c>
      <c r="M2401">
        <v>126750</v>
      </c>
      <c r="N2401"/>
      <c r="O2401" t="s">
        <v>195</v>
      </c>
    </row>
    <row r="2402" spans="1:16" x14ac:dyDescent="0.25">
      <c r="A2402" t="s">
        <v>3</v>
      </c>
      <c r="B2402" t="s">
        <v>2264</v>
      </c>
      <c r="C2402" t="s">
        <v>434</v>
      </c>
      <c r="D2402" t="s">
        <v>2360</v>
      </c>
      <c r="E2402" t="s">
        <v>59</v>
      </c>
      <c r="F2402" t="b">
        <v>0</v>
      </c>
      <c r="G2402" t="s">
        <v>68</v>
      </c>
      <c r="H2402" s="1">
        <v>46050.417118055557</v>
      </c>
      <c r="I2402" t="b">
        <v>0</v>
      </c>
      <c r="J2402" t="b">
        <v>0</v>
      </c>
      <c r="K2402" t="s">
        <v>41</v>
      </c>
      <c r="L2402" t="s">
        <v>60</v>
      </c>
      <c r="M2402">
        <v>95000</v>
      </c>
      <c r="N2402"/>
      <c r="O2402" t="s">
        <v>5735</v>
      </c>
      <c r="P2402" t="s">
        <v>8803</v>
      </c>
    </row>
    <row r="2403" spans="1:16" x14ac:dyDescent="0.25">
      <c r="A2403" t="s">
        <v>3</v>
      </c>
      <c r="B2403" t="s">
        <v>8804</v>
      </c>
      <c r="C2403" t="s">
        <v>8805</v>
      </c>
      <c r="D2403" t="s">
        <v>4526</v>
      </c>
      <c r="E2403" t="s">
        <v>59</v>
      </c>
      <c r="F2403" t="b">
        <v>0</v>
      </c>
      <c r="G2403" t="s">
        <v>89</v>
      </c>
      <c r="H2403" s="1">
        <v>46050.417314814818</v>
      </c>
      <c r="I2403" t="b">
        <v>0</v>
      </c>
      <c r="J2403" t="b">
        <v>1</v>
      </c>
      <c r="K2403" t="s">
        <v>41</v>
      </c>
      <c r="L2403" t="s">
        <v>60</v>
      </c>
      <c r="M2403">
        <v>101450</v>
      </c>
      <c r="N2403"/>
      <c r="O2403" t="s">
        <v>195</v>
      </c>
    </row>
    <row r="2404" spans="1:16" x14ac:dyDescent="0.25">
      <c r="A2404" t="s">
        <v>6</v>
      </c>
      <c r="B2404" t="s">
        <v>1214</v>
      </c>
      <c r="C2404" t="s">
        <v>142</v>
      </c>
      <c r="D2404" t="s">
        <v>2360</v>
      </c>
      <c r="E2404" t="s">
        <v>72</v>
      </c>
      <c r="F2404" t="b">
        <v>0</v>
      </c>
      <c r="G2404" t="s">
        <v>65</v>
      </c>
      <c r="H2404" s="1">
        <v>46050.417511574073</v>
      </c>
      <c r="I2404" t="b">
        <v>0</v>
      </c>
      <c r="J2404" t="b">
        <v>1</v>
      </c>
      <c r="K2404" t="s">
        <v>41</v>
      </c>
      <c r="L2404" t="s">
        <v>60</v>
      </c>
      <c r="M2404">
        <v>225000</v>
      </c>
      <c r="N2404"/>
      <c r="O2404" t="s">
        <v>5742</v>
      </c>
      <c r="P2404" t="s">
        <v>8606</v>
      </c>
    </row>
    <row r="2405" spans="1:16" x14ac:dyDescent="0.25">
      <c r="A2405" t="s">
        <v>2</v>
      </c>
      <c r="B2405" t="s">
        <v>8806</v>
      </c>
      <c r="C2405" t="s">
        <v>92</v>
      </c>
      <c r="D2405" t="s">
        <v>2360</v>
      </c>
      <c r="E2405" t="s">
        <v>72</v>
      </c>
      <c r="F2405" t="b">
        <v>0</v>
      </c>
      <c r="G2405" t="s">
        <v>77</v>
      </c>
      <c r="H2405" s="1">
        <v>46050.417743055557</v>
      </c>
      <c r="I2405" t="b">
        <v>0</v>
      </c>
      <c r="J2405" t="b">
        <v>1</v>
      </c>
      <c r="K2405" t="s">
        <v>41</v>
      </c>
      <c r="L2405" t="s">
        <v>60</v>
      </c>
      <c r="M2405">
        <v>253500</v>
      </c>
      <c r="N2405"/>
      <c r="O2405" t="s">
        <v>424</v>
      </c>
      <c r="P2405" t="s">
        <v>4577</v>
      </c>
    </row>
    <row r="2406" spans="1:16" x14ac:dyDescent="0.25">
      <c r="A2406" t="s">
        <v>2</v>
      </c>
      <c r="B2406" t="s">
        <v>4852</v>
      </c>
      <c r="C2406" t="s">
        <v>1371</v>
      </c>
      <c r="D2406" t="s">
        <v>2360</v>
      </c>
      <c r="E2406" t="s">
        <v>72</v>
      </c>
      <c r="F2406" t="b">
        <v>0</v>
      </c>
      <c r="G2406" t="s">
        <v>77</v>
      </c>
      <c r="H2406" s="1">
        <v>46050.417754629627</v>
      </c>
      <c r="I2406" t="b">
        <v>0</v>
      </c>
      <c r="J2406" t="b">
        <v>1</v>
      </c>
      <c r="K2406" t="s">
        <v>41</v>
      </c>
      <c r="L2406" t="s">
        <v>60</v>
      </c>
      <c r="M2406">
        <v>175500</v>
      </c>
      <c r="N2406"/>
      <c r="O2406" t="s">
        <v>424</v>
      </c>
      <c r="P2406" t="s">
        <v>4577</v>
      </c>
    </row>
    <row r="2407" spans="1:16" x14ac:dyDescent="0.25">
      <c r="A2407" t="s">
        <v>2</v>
      </c>
      <c r="B2407" t="s">
        <v>8807</v>
      </c>
      <c r="C2407" t="s">
        <v>290</v>
      </c>
      <c r="D2407" t="s">
        <v>2360</v>
      </c>
      <c r="E2407" t="s">
        <v>59</v>
      </c>
      <c r="F2407" t="b">
        <v>0</v>
      </c>
      <c r="G2407" t="s">
        <v>77</v>
      </c>
      <c r="H2407" s="1">
        <v>46050.41777777778</v>
      </c>
      <c r="I2407" t="b">
        <v>0</v>
      </c>
      <c r="J2407" t="b">
        <v>0</v>
      </c>
      <c r="K2407" t="s">
        <v>41</v>
      </c>
      <c r="L2407" t="s">
        <v>60</v>
      </c>
      <c r="M2407">
        <v>250000</v>
      </c>
      <c r="N2407"/>
      <c r="O2407" t="s">
        <v>101</v>
      </c>
      <c r="P2407" t="s">
        <v>3293</v>
      </c>
    </row>
    <row r="2408" spans="1:16" x14ac:dyDescent="0.25">
      <c r="A2408" t="s">
        <v>5</v>
      </c>
      <c r="B2408" t="s">
        <v>7081</v>
      </c>
      <c r="C2408" t="s">
        <v>8808</v>
      </c>
      <c r="D2408" t="s">
        <v>2360</v>
      </c>
      <c r="E2408" t="s">
        <v>72</v>
      </c>
      <c r="F2408" t="b">
        <v>0</v>
      </c>
      <c r="G2408" t="s">
        <v>77</v>
      </c>
      <c r="H2408" s="1">
        <v>46050.418437499997</v>
      </c>
      <c r="I2408" t="b">
        <v>0</v>
      </c>
      <c r="J2408" t="b">
        <v>1</v>
      </c>
      <c r="K2408" t="s">
        <v>41</v>
      </c>
      <c r="L2408" t="s">
        <v>60</v>
      </c>
      <c r="M2408">
        <v>165000</v>
      </c>
      <c r="N2408"/>
      <c r="O2408" t="s">
        <v>424</v>
      </c>
      <c r="P2408" t="s">
        <v>2287</v>
      </c>
    </row>
    <row r="2409" spans="1:16" x14ac:dyDescent="0.25">
      <c r="A2409" t="s">
        <v>4</v>
      </c>
      <c r="B2409" t="s">
        <v>8809</v>
      </c>
      <c r="C2409" t="s">
        <v>955</v>
      </c>
      <c r="D2409" t="s">
        <v>5102</v>
      </c>
      <c r="E2409" t="s">
        <v>59</v>
      </c>
      <c r="F2409" t="b">
        <v>0</v>
      </c>
      <c r="G2409" t="s">
        <v>13</v>
      </c>
      <c r="H2409" s="1">
        <v>46050.42396990741</v>
      </c>
      <c r="I2409" t="b">
        <v>0</v>
      </c>
      <c r="J2409" t="b">
        <v>0</v>
      </c>
      <c r="K2409" t="s">
        <v>13</v>
      </c>
      <c r="L2409" t="s">
        <v>60</v>
      </c>
      <c r="M2409">
        <v>171500</v>
      </c>
      <c r="N2409"/>
      <c r="O2409" t="s">
        <v>8810</v>
      </c>
      <c r="P2409" t="s">
        <v>8811</v>
      </c>
    </row>
    <row r="2410" spans="1:16" x14ac:dyDescent="0.25">
      <c r="A2410" t="s">
        <v>9</v>
      </c>
      <c r="B2410" t="s">
        <v>8812</v>
      </c>
      <c r="C2410" t="s">
        <v>200</v>
      </c>
      <c r="D2410" t="s">
        <v>4526</v>
      </c>
      <c r="E2410" t="s">
        <v>59</v>
      </c>
      <c r="F2410" t="b">
        <v>0</v>
      </c>
      <c r="G2410" t="s">
        <v>65</v>
      </c>
      <c r="H2410" s="1">
        <v>46050.458483796298</v>
      </c>
      <c r="I2410" t="b">
        <v>1</v>
      </c>
      <c r="J2410" t="b">
        <v>0</v>
      </c>
      <c r="K2410" t="s">
        <v>41</v>
      </c>
      <c r="L2410" t="s">
        <v>60</v>
      </c>
      <c r="M2410">
        <v>145000</v>
      </c>
      <c r="N2410"/>
      <c r="O2410" t="s">
        <v>8788</v>
      </c>
    </row>
    <row r="2411" spans="1:16" x14ac:dyDescent="0.25">
      <c r="A2411" t="s">
        <v>2</v>
      </c>
      <c r="B2411" t="s">
        <v>8707</v>
      </c>
      <c r="C2411" t="s">
        <v>172</v>
      </c>
      <c r="D2411" t="s">
        <v>4756</v>
      </c>
      <c r="E2411" t="s">
        <v>59</v>
      </c>
      <c r="F2411" t="b">
        <v>0</v>
      </c>
      <c r="G2411" t="s">
        <v>68</v>
      </c>
      <c r="H2411" s="1">
        <v>46050.458784722221</v>
      </c>
      <c r="I2411" t="b">
        <v>1</v>
      </c>
      <c r="J2411" t="b">
        <v>1</v>
      </c>
      <c r="K2411" t="s">
        <v>41</v>
      </c>
      <c r="L2411" t="s">
        <v>60</v>
      </c>
      <c r="M2411">
        <v>215000</v>
      </c>
      <c r="N2411"/>
      <c r="O2411" t="s">
        <v>2935</v>
      </c>
    </row>
    <row r="2412" spans="1:16" x14ac:dyDescent="0.25">
      <c r="A2412" t="s">
        <v>8</v>
      </c>
      <c r="B2412" t="s">
        <v>8813</v>
      </c>
      <c r="C2412" t="s">
        <v>200</v>
      </c>
      <c r="D2412" t="s">
        <v>4526</v>
      </c>
      <c r="E2412" t="s">
        <v>59</v>
      </c>
      <c r="F2412" t="b">
        <v>0</v>
      </c>
      <c r="G2412" t="s">
        <v>65</v>
      </c>
      <c r="H2412" s="1">
        <v>46050.459178240737</v>
      </c>
      <c r="I2412" t="b">
        <v>0</v>
      </c>
      <c r="J2412" t="b">
        <v>0</v>
      </c>
      <c r="K2412" t="s">
        <v>41</v>
      </c>
      <c r="L2412" t="s">
        <v>60</v>
      </c>
      <c r="M2412">
        <v>152500</v>
      </c>
      <c r="N2412"/>
      <c r="O2412" t="s">
        <v>8788</v>
      </c>
    </row>
    <row r="2413" spans="1:16" x14ac:dyDescent="0.25">
      <c r="A2413" t="s">
        <v>8</v>
      </c>
      <c r="B2413" t="s">
        <v>8814</v>
      </c>
      <c r="C2413" t="s">
        <v>79</v>
      </c>
      <c r="D2413" t="s">
        <v>4526</v>
      </c>
      <c r="E2413" t="s">
        <v>59</v>
      </c>
      <c r="F2413" t="b">
        <v>0</v>
      </c>
      <c r="G2413" t="s">
        <v>77</v>
      </c>
      <c r="H2413" s="1">
        <v>46050.459363425929</v>
      </c>
      <c r="I2413" t="b">
        <v>0</v>
      </c>
      <c r="J2413" t="b">
        <v>1</v>
      </c>
      <c r="K2413" t="s">
        <v>41</v>
      </c>
      <c r="L2413" t="s">
        <v>74</v>
      </c>
      <c r="M2413"/>
      <c r="N2413">
        <v>72</v>
      </c>
      <c r="O2413" t="s">
        <v>8815</v>
      </c>
      <c r="P2413" t="s">
        <v>663</v>
      </c>
    </row>
    <row r="2414" spans="1:16" x14ac:dyDescent="0.25">
      <c r="A2414" t="s">
        <v>1</v>
      </c>
      <c r="B2414" t="s">
        <v>8816</v>
      </c>
      <c r="C2414" t="s">
        <v>8817</v>
      </c>
      <c r="D2414" t="s">
        <v>8818</v>
      </c>
      <c r="E2414" t="s">
        <v>59</v>
      </c>
      <c r="F2414" t="b">
        <v>0</v>
      </c>
      <c r="G2414" t="s">
        <v>40</v>
      </c>
      <c r="H2414" s="1">
        <v>46050.464444444442</v>
      </c>
      <c r="I2414" t="b">
        <v>1</v>
      </c>
      <c r="J2414" t="b">
        <v>0</v>
      </c>
      <c r="K2414" t="s">
        <v>40</v>
      </c>
      <c r="L2414" t="s">
        <v>60</v>
      </c>
      <c r="M2414">
        <v>57500</v>
      </c>
      <c r="N2414"/>
      <c r="O2414" t="s">
        <v>7689</v>
      </c>
    </row>
    <row r="2415" spans="1:16" x14ac:dyDescent="0.25">
      <c r="A2415" t="s">
        <v>7</v>
      </c>
      <c r="B2415" t="s">
        <v>8819</v>
      </c>
      <c r="C2415" t="s">
        <v>172</v>
      </c>
      <c r="D2415" t="s">
        <v>4526</v>
      </c>
      <c r="E2415" t="s">
        <v>59</v>
      </c>
      <c r="F2415" t="b">
        <v>0</v>
      </c>
      <c r="G2415" t="s">
        <v>68</v>
      </c>
      <c r="H2415" s="1">
        <v>46050.500497685192</v>
      </c>
      <c r="I2415" t="b">
        <v>0</v>
      </c>
      <c r="J2415" t="b">
        <v>1</v>
      </c>
      <c r="K2415" t="s">
        <v>41</v>
      </c>
      <c r="L2415" t="s">
        <v>60</v>
      </c>
      <c r="M2415">
        <v>72500</v>
      </c>
      <c r="N2415"/>
      <c r="O2415" t="s">
        <v>8820</v>
      </c>
      <c r="P2415" t="s">
        <v>219</v>
      </c>
    </row>
    <row r="2416" spans="1:16" x14ac:dyDescent="0.25">
      <c r="A2416" t="s">
        <v>6</v>
      </c>
      <c r="B2416" t="s">
        <v>8821</v>
      </c>
      <c r="C2416" t="s">
        <v>76</v>
      </c>
      <c r="D2416" t="s">
        <v>4625</v>
      </c>
      <c r="E2416" t="s">
        <v>59</v>
      </c>
      <c r="F2416" t="b">
        <v>1</v>
      </c>
      <c r="G2416" t="s">
        <v>63</v>
      </c>
      <c r="H2416" s="1">
        <v>46050.525729166657</v>
      </c>
      <c r="I2416" t="b">
        <v>0</v>
      </c>
      <c r="J2416" t="b">
        <v>1</v>
      </c>
      <c r="K2416" t="s">
        <v>41</v>
      </c>
      <c r="L2416" t="s">
        <v>60</v>
      </c>
      <c r="M2416">
        <v>125832</v>
      </c>
      <c r="N2416"/>
      <c r="O2416" t="s">
        <v>1754</v>
      </c>
      <c r="P2416" t="s">
        <v>713</v>
      </c>
    </row>
    <row r="2417" spans="1:16" x14ac:dyDescent="0.25">
      <c r="A2417" t="s">
        <v>7</v>
      </c>
      <c r="B2417" t="s">
        <v>5518</v>
      </c>
      <c r="C2417" t="s">
        <v>112</v>
      </c>
      <c r="D2417" t="s">
        <v>4526</v>
      </c>
      <c r="E2417" t="s">
        <v>59</v>
      </c>
      <c r="F2417" t="b">
        <v>0</v>
      </c>
      <c r="G2417" t="s">
        <v>65</v>
      </c>
      <c r="H2417" s="1">
        <v>46050.541724537034</v>
      </c>
      <c r="I2417" t="b">
        <v>1</v>
      </c>
      <c r="J2417" t="b">
        <v>1</v>
      </c>
      <c r="K2417" t="s">
        <v>41</v>
      </c>
      <c r="L2417" t="s">
        <v>60</v>
      </c>
      <c r="M2417">
        <v>195000</v>
      </c>
      <c r="N2417"/>
      <c r="O2417" t="s">
        <v>4608</v>
      </c>
      <c r="P2417" t="s">
        <v>5519</v>
      </c>
    </row>
    <row r="2418" spans="1:16" x14ac:dyDescent="0.25">
      <c r="A2418" t="s">
        <v>7</v>
      </c>
      <c r="B2418" t="s">
        <v>5518</v>
      </c>
      <c r="C2418" t="s">
        <v>971</v>
      </c>
      <c r="D2418" t="s">
        <v>4526</v>
      </c>
      <c r="E2418" t="s">
        <v>59</v>
      </c>
      <c r="F2418" t="b">
        <v>0</v>
      </c>
      <c r="G2418" t="s">
        <v>68</v>
      </c>
      <c r="H2418" s="1">
        <v>46050.542118055557</v>
      </c>
      <c r="I2418" t="b">
        <v>1</v>
      </c>
      <c r="J2418" t="b">
        <v>1</v>
      </c>
      <c r="K2418" t="s">
        <v>41</v>
      </c>
      <c r="L2418" t="s">
        <v>60</v>
      </c>
      <c r="M2418">
        <v>195000</v>
      </c>
      <c r="N2418"/>
      <c r="O2418" t="s">
        <v>4608</v>
      </c>
      <c r="P2418" t="s">
        <v>5519</v>
      </c>
    </row>
    <row r="2419" spans="1:16" x14ac:dyDescent="0.25">
      <c r="A2419" t="s">
        <v>6</v>
      </c>
      <c r="B2419" t="s">
        <v>1289</v>
      </c>
      <c r="C2419" t="s">
        <v>1250</v>
      </c>
      <c r="D2419" t="s">
        <v>4526</v>
      </c>
      <c r="E2419" t="s">
        <v>59</v>
      </c>
      <c r="F2419" t="b">
        <v>0</v>
      </c>
      <c r="G2419" t="s">
        <v>77</v>
      </c>
      <c r="H2419" s="1">
        <v>46050.543391203697</v>
      </c>
      <c r="I2419" t="b">
        <v>1</v>
      </c>
      <c r="J2419" t="b">
        <v>1</v>
      </c>
      <c r="K2419" t="s">
        <v>41</v>
      </c>
      <c r="L2419" t="s">
        <v>60</v>
      </c>
      <c r="M2419">
        <v>150000</v>
      </c>
      <c r="N2419"/>
      <c r="O2419" t="s">
        <v>8822</v>
      </c>
      <c r="P2419" t="s">
        <v>8823</v>
      </c>
    </row>
    <row r="2420" spans="1:16" x14ac:dyDescent="0.25">
      <c r="A2420" t="s">
        <v>7</v>
      </c>
      <c r="B2420" t="s">
        <v>8824</v>
      </c>
      <c r="C2420" t="s">
        <v>76</v>
      </c>
      <c r="D2420" t="s">
        <v>5251</v>
      </c>
      <c r="E2420" t="s">
        <v>59</v>
      </c>
      <c r="F2420" t="b">
        <v>1</v>
      </c>
      <c r="G2420" t="s">
        <v>13</v>
      </c>
      <c r="H2420" s="1">
        <v>46050.548888888887</v>
      </c>
      <c r="I2420" t="b">
        <v>0</v>
      </c>
      <c r="J2420" t="b">
        <v>0</v>
      </c>
      <c r="K2420" t="s">
        <v>13</v>
      </c>
      <c r="L2420" t="s">
        <v>60</v>
      </c>
      <c r="M2420">
        <v>169574</v>
      </c>
      <c r="N2420"/>
      <c r="O2420" t="s">
        <v>428</v>
      </c>
      <c r="P2420" t="s">
        <v>8825</v>
      </c>
    </row>
    <row r="2421" spans="1:16" x14ac:dyDescent="0.25">
      <c r="A2421" t="s">
        <v>3</v>
      </c>
      <c r="B2421" t="s">
        <v>8826</v>
      </c>
      <c r="C2421" t="s">
        <v>295</v>
      </c>
      <c r="D2421" t="s">
        <v>2360</v>
      </c>
      <c r="E2421" t="s">
        <v>59</v>
      </c>
      <c r="F2421" t="b">
        <v>0</v>
      </c>
      <c r="G2421" t="s">
        <v>89</v>
      </c>
      <c r="H2421" s="1">
        <v>46050.583865740737</v>
      </c>
      <c r="I2421" t="b">
        <v>0</v>
      </c>
      <c r="J2421" t="b">
        <v>1</v>
      </c>
      <c r="K2421" t="s">
        <v>41</v>
      </c>
      <c r="L2421" t="s">
        <v>60</v>
      </c>
      <c r="M2421">
        <v>104343.5</v>
      </c>
      <c r="N2421"/>
      <c r="O2421" t="s">
        <v>804</v>
      </c>
      <c r="P2421" t="s">
        <v>288</v>
      </c>
    </row>
    <row r="2422" spans="1:16" x14ac:dyDescent="0.25">
      <c r="A2422" t="s">
        <v>8</v>
      </c>
      <c r="B2422" t="s">
        <v>1920</v>
      </c>
      <c r="C2422" t="s">
        <v>142</v>
      </c>
      <c r="D2422" t="s">
        <v>4526</v>
      </c>
      <c r="E2422" t="s">
        <v>88</v>
      </c>
      <c r="F2422" t="b">
        <v>0</v>
      </c>
      <c r="G2422" t="s">
        <v>65</v>
      </c>
      <c r="H2422" s="1">
        <v>46050.584178240737</v>
      </c>
      <c r="I2422" t="b">
        <v>0</v>
      </c>
      <c r="J2422" t="b">
        <v>0</v>
      </c>
      <c r="K2422" t="s">
        <v>41</v>
      </c>
      <c r="L2422" t="s">
        <v>74</v>
      </c>
      <c r="M2422"/>
      <c r="N2422">
        <v>77.5</v>
      </c>
      <c r="O2422" t="s">
        <v>744</v>
      </c>
      <c r="P2422" t="s">
        <v>406</v>
      </c>
    </row>
    <row r="2423" spans="1:16" x14ac:dyDescent="0.25">
      <c r="A2423" t="s">
        <v>6</v>
      </c>
      <c r="B2423" t="s">
        <v>8827</v>
      </c>
      <c r="C2423" t="s">
        <v>246</v>
      </c>
      <c r="D2423" t="s">
        <v>2360</v>
      </c>
      <c r="E2423" t="s">
        <v>59</v>
      </c>
      <c r="F2423" t="b">
        <v>0</v>
      </c>
      <c r="G2423" t="s">
        <v>65</v>
      </c>
      <c r="H2423" s="1">
        <v>46050.584282407413</v>
      </c>
      <c r="I2423" t="b">
        <v>0</v>
      </c>
      <c r="J2423" t="b">
        <v>1</v>
      </c>
      <c r="K2423" t="s">
        <v>41</v>
      </c>
      <c r="L2423" t="s">
        <v>60</v>
      </c>
      <c r="M2423">
        <v>105000</v>
      </c>
      <c r="N2423"/>
      <c r="O2423" t="s">
        <v>8828</v>
      </c>
      <c r="P2423" t="s">
        <v>8829</v>
      </c>
    </row>
    <row r="2424" spans="1:16" x14ac:dyDescent="0.25">
      <c r="A2424" t="s">
        <v>3</v>
      </c>
      <c r="B2424" t="s">
        <v>8830</v>
      </c>
      <c r="C2424" t="s">
        <v>376</v>
      </c>
      <c r="D2424" t="s">
        <v>4526</v>
      </c>
      <c r="E2424" t="s">
        <v>59</v>
      </c>
      <c r="F2424" t="b">
        <v>0</v>
      </c>
      <c r="G2424" t="s">
        <v>89</v>
      </c>
      <c r="H2424" s="1">
        <v>46050.625601851847</v>
      </c>
      <c r="I2424" t="b">
        <v>0</v>
      </c>
      <c r="J2424" t="b">
        <v>0</v>
      </c>
      <c r="K2424" t="s">
        <v>41</v>
      </c>
      <c r="L2424" t="s">
        <v>60</v>
      </c>
      <c r="M2424">
        <v>97500</v>
      </c>
      <c r="N2424"/>
      <c r="O2424" t="s">
        <v>3878</v>
      </c>
      <c r="P2424" t="s">
        <v>171</v>
      </c>
    </row>
    <row r="2425" spans="1:16" x14ac:dyDescent="0.25">
      <c r="A2425" t="s">
        <v>1</v>
      </c>
      <c r="B2425" t="s">
        <v>694</v>
      </c>
      <c r="C2425" t="s">
        <v>1903</v>
      </c>
      <c r="D2425" t="s">
        <v>2360</v>
      </c>
      <c r="E2425" t="s">
        <v>59</v>
      </c>
      <c r="F2425" t="b">
        <v>0</v>
      </c>
      <c r="G2425" t="s">
        <v>77</v>
      </c>
      <c r="H2425" s="1">
        <v>46050.626585648148</v>
      </c>
      <c r="I2425" t="b">
        <v>1</v>
      </c>
      <c r="J2425" t="b">
        <v>0</v>
      </c>
      <c r="K2425" t="s">
        <v>41</v>
      </c>
      <c r="L2425" t="s">
        <v>60</v>
      </c>
      <c r="M2425">
        <v>190000</v>
      </c>
      <c r="N2425"/>
      <c r="O2425" t="s">
        <v>8831</v>
      </c>
      <c r="P2425" t="s">
        <v>8832</v>
      </c>
    </row>
    <row r="2426" spans="1:16" x14ac:dyDescent="0.25">
      <c r="A2426" t="s">
        <v>2</v>
      </c>
      <c r="B2426" t="s">
        <v>8833</v>
      </c>
      <c r="C2426" t="s">
        <v>224</v>
      </c>
      <c r="D2426" t="s">
        <v>5349</v>
      </c>
      <c r="E2426" t="s">
        <v>59</v>
      </c>
      <c r="F2426" t="b">
        <v>0</v>
      </c>
      <c r="G2426" t="s">
        <v>65</v>
      </c>
      <c r="H2426" s="1">
        <v>46050.66746527778</v>
      </c>
      <c r="I2426" t="b">
        <v>0</v>
      </c>
      <c r="J2426" t="b">
        <v>1</v>
      </c>
      <c r="K2426" t="s">
        <v>41</v>
      </c>
      <c r="L2426" t="s">
        <v>60</v>
      </c>
      <c r="M2426">
        <v>126800</v>
      </c>
      <c r="N2426"/>
      <c r="O2426" t="s">
        <v>195</v>
      </c>
      <c r="P2426" t="s">
        <v>8834</v>
      </c>
    </row>
    <row r="2427" spans="1:16" x14ac:dyDescent="0.25">
      <c r="A2427" t="s">
        <v>5</v>
      </c>
      <c r="B2427" t="s">
        <v>8835</v>
      </c>
      <c r="C2427" t="s">
        <v>7214</v>
      </c>
      <c r="D2427" t="s">
        <v>155</v>
      </c>
      <c r="E2427" t="s">
        <v>59</v>
      </c>
      <c r="F2427" t="b">
        <v>0</v>
      </c>
      <c r="G2427" t="s">
        <v>77</v>
      </c>
      <c r="H2427" s="1">
        <v>46050.668206018519</v>
      </c>
      <c r="I2427" t="b">
        <v>1</v>
      </c>
      <c r="J2427" t="b">
        <v>0</v>
      </c>
      <c r="K2427" t="s">
        <v>41</v>
      </c>
      <c r="L2427" t="s">
        <v>60</v>
      </c>
      <c r="M2427">
        <v>145000</v>
      </c>
      <c r="N2427"/>
      <c r="O2427" t="s">
        <v>155</v>
      </c>
      <c r="P2427" t="s">
        <v>8836</v>
      </c>
    </row>
    <row r="2428" spans="1:16" x14ac:dyDescent="0.25">
      <c r="A2428" t="s">
        <v>1</v>
      </c>
      <c r="B2428" t="s">
        <v>419</v>
      </c>
      <c r="C2428" t="s">
        <v>71</v>
      </c>
      <c r="D2428" t="s">
        <v>4526</v>
      </c>
      <c r="E2428" t="s">
        <v>59</v>
      </c>
      <c r="F2428" t="b">
        <v>0</v>
      </c>
      <c r="G2428" t="s">
        <v>77</v>
      </c>
      <c r="H2428" s="1">
        <v>46050.668414351851</v>
      </c>
      <c r="I2428" t="b">
        <v>0</v>
      </c>
      <c r="J2428" t="b">
        <v>1</v>
      </c>
      <c r="K2428" t="s">
        <v>41</v>
      </c>
      <c r="L2428" t="s">
        <v>60</v>
      </c>
      <c r="M2428">
        <v>105060</v>
      </c>
      <c r="N2428"/>
      <c r="O2428" t="s">
        <v>265</v>
      </c>
      <c r="P2428" t="s">
        <v>8837</v>
      </c>
    </row>
    <row r="2429" spans="1:16" x14ac:dyDescent="0.25">
      <c r="A2429" t="s">
        <v>5</v>
      </c>
      <c r="B2429" t="s">
        <v>8838</v>
      </c>
      <c r="C2429" t="s">
        <v>246</v>
      </c>
      <c r="D2429" t="s">
        <v>4526</v>
      </c>
      <c r="E2429" t="s">
        <v>59</v>
      </c>
      <c r="F2429" t="b">
        <v>0</v>
      </c>
      <c r="G2429" t="s">
        <v>68</v>
      </c>
      <c r="H2429" s="1">
        <v>46050.66915509259</v>
      </c>
      <c r="I2429" t="b">
        <v>1</v>
      </c>
      <c r="J2429" t="b">
        <v>0</v>
      </c>
      <c r="K2429" t="s">
        <v>41</v>
      </c>
      <c r="L2429" t="s">
        <v>74</v>
      </c>
      <c r="M2429"/>
      <c r="N2429">
        <v>72.5</v>
      </c>
      <c r="O2429" t="s">
        <v>101</v>
      </c>
      <c r="P2429" t="s">
        <v>8839</v>
      </c>
    </row>
    <row r="2430" spans="1:16" x14ac:dyDescent="0.25">
      <c r="A2430" t="s">
        <v>0</v>
      </c>
      <c r="B2430" t="s">
        <v>0</v>
      </c>
      <c r="C2430" t="s">
        <v>8840</v>
      </c>
      <c r="D2430" t="s">
        <v>4526</v>
      </c>
      <c r="E2430" t="s">
        <v>59</v>
      </c>
      <c r="F2430" t="b">
        <v>0</v>
      </c>
      <c r="G2430" t="s">
        <v>40</v>
      </c>
      <c r="H2430" s="1">
        <v>46050.672592592593</v>
      </c>
      <c r="I2430" t="b">
        <v>1</v>
      </c>
      <c r="J2430" t="b">
        <v>0</v>
      </c>
      <c r="K2430" t="s">
        <v>40</v>
      </c>
      <c r="L2430" t="s">
        <v>60</v>
      </c>
      <c r="M2430">
        <v>32500</v>
      </c>
      <c r="N2430"/>
      <c r="O2430" t="s">
        <v>5770</v>
      </c>
      <c r="P2430" t="s">
        <v>8841</v>
      </c>
    </row>
    <row r="2431" spans="1:16" x14ac:dyDescent="0.25">
      <c r="A2431" t="s">
        <v>1</v>
      </c>
      <c r="B2431" t="s">
        <v>8842</v>
      </c>
      <c r="C2431" t="s">
        <v>40</v>
      </c>
      <c r="D2431" t="s">
        <v>4526</v>
      </c>
      <c r="E2431" t="s">
        <v>88</v>
      </c>
      <c r="F2431" t="b">
        <v>0</v>
      </c>
      <c r="G2431" t="s">
        <v>40</v>
      </c>
      <c r="H2431" s="1">
        <v>46050.672719907408</v>
      </c>
      <c r="I2431" t="b">
        <v>1</v>
      </c>
      <c r="J2431" t="b">
        <v>0</v>
      </c>
      <c r="K2431" t="s">
        <v>40</v>
      </c>
      <c r="L2431" t="s">
        <v>74</v>
      </c>
      <c r="M2431"/>
      <c r="N2431">
        <v>81.25</v>
      </c>
      <c r="O2431" t="s">
        <v>8843</v>
      </c>
      <c r="P2431" t="s">
        <v>8844</v>
      </c>
    </row>
    <row r="2432" spans="1:16" x14ac:dyDescent="0.25">
      <c r="A2432" t="s">
        <v>5</v>
      </c>
      <c r="B2432" t="s">
        <v>2046</v>
      </c>
      <c r="C2432" t="s">
        <v>40</v>
      </c>
      <c r="D2432" t="s">
        <v>4526</v>
      </c>
      <c r="E2432" t="s">
        <v>59</v>
      </c>
      <c r="F2432" t="b">
        <v>0</v>
      </c>
      <c r="G2432" t="s">
        <v>40</v>
      </c>
      <c r="H2432" s="1">
        <v>46050.672743055547</v>
      </c>
      <c r="I2432" t="b">
        <v>1</v>
      </c>
      <c r="J2432" t="b">
        <v>0</v>
      </c>
      <c r="K2432" t="s">
        <v>40</v>
      </c>
      <c r="L2432" t="s">
        <v>60</v>
      </c>
      <c r="M2432">
        <v>95000</v>
      </c>
      <c r="N2432"/>
      <c r="O2432" t="s">
        <v>312</v>
      </c>
      <c r="P2432" t="s">
        <v>8845</v>
      </c>
    </row>
    <row r="2433" spans="1:16" x14ac:dyDescent="0.25">
      <c r="A2433" t="s">
        <v>4</v>
      </c>
      <c r="B2433" t="s">
        <v>8846</v>
      </c>
      <c r="C2433" t="s">
        <v>142</v>
      </c>
      <c r="D2433" t="s">
        <v>4526</v>
      </c>
      <c r="E2433" t="s">
        <v>88</v>
      </c>
      <c r="F2433" t="b">
        <v>0</v>
      </c>
      <c r="G2433" t="s">
        <v>63</v>
      </c>
      <c r="H2433" s="1">
        <v>46050.69258101852</v>
      </c>
      <c r="I2433" t="b">
        <v>1</v>
      </c>
      <c r="J2433" t="b">
        <v>0</v>
      </c>
      <c r="K2433" t="s">
        <v>41</v>
      </c>
      <c r="L2433" t="s">
        <v>74</v>
      </c>
      <c r="M2433"/>
      <c r="N2433">
        <v>73.5</v>
      </c>
      <c r="O2433" t="s">
        <v>744</v>
      </c>
      <c r="P2433" t="s">
        <v>8847</v>
      </c>
    </row>
    <row r="2434" spans="1:16" x14ac:dyDescent="0.25">
      <c r="A2434" t="s">
        <v>0</v>
      </c>
      <c r="B2434" t="s">
        <v>8848</v>
      </c>
      <c r="C2434" t="s">
        <v>8849</v>
      </c>
      <c r="D2434" t="s">
        <v>2360</v>
      </c>
      <c r="E2434" t="s">
        <v>59</v>
      </c>
      <c r="F2434" t="b">
        <v>0</v>
      </c>
      <c r="G2434" t="s">
        <v>68</v>
      </c>
      <c r="H2434" s="1">
        <v>46050.708703703713</v>
      </c>
      <c r="I2434" t="b">
        <v>0</v>
      </c>
      <c r="J2434" t="b">
        <v>1</v>
      </c>
      <c r="K2434" t="s">
        <v>41</v>
      </c>
      <c r="L2434" t="s">
        <v>60</v>
      </c>
      <c r="M2434">
        <v>45000</v>
      </c>
      <c r="N2434"/>
      <c r="O2434" t="s">
        <v>8850</v>
      </c>
      <c r="P2434" t="s">
        <v>8851</v>
      </c>
    </row>
    <row r="2435" spans="1:16" x14ac:dyDescent="0.25">
      <c r="A2435" t="s">
        <v>8</v>
      </c>
      <c r="B2435" t="s">
        <v>8852</v>
      </c>
      <c r="C2435" t="s">
        <v>1456</v>
      </c>
      <c r="D2435" t="s">
        <v>4526</v>
      </c>
      <c r="E2435" t="s">
        <v>59</v>
      </c>
      <c r="F2435" t="b">
        <v>0</v>
      </c>
      <c r="G2435" t="s">
        <v>89</v>
      </c>
      <c r="H2435" s="1">
        <v>46050.709687499999</v>
      </c>
      <c r="I2435" t="b">
        <v>0</v>
      </c>
      <c r="J2435" t="b">
        <v>1</v>
      </c>
      <c r="K2435" t="s">
        <v>41</v>
      </c>
      <c r="L2435" t="s">
        <v>60</v>
      </c>
      <c r="M2435">
        <v>112500</v>
      </c>
      <c r="N2435"/>
      <c r="O2435" t="s">
        <v>480</v>
      </c>
      <c r="P2435" t="s">
        <v>8853</v>
      </c>
    </row>
    <row r="2436" spans="1:16" x14ac:dyDescent="0.25">
      <c r="A2436" t="s">
        <v>5</v>
      </c>
      <c r="B2436" t="s">
        <v>8854</v>
      </c>
      <c r="C2436" t="s">
        <v>112</v>
      </c>
      <c r="D2436" t="s">
        <v>4526</v>
      </c>
      <c r="E2436" t="s">
        <v>59</v>
      </c>
      <c r="F2436" t="b">
        <v>0</v>
      </c>
      <c r="G2436" t="s">
        <v>65</v>
      </c>
      <c r="H2436" s="1">
        <v>46050.709745370368</v>
      </c>
      <c r="I2436" t="b">
        <v>1</v>
      </c>
      <c r="J2436" t="b">
        <v>1</v>
      </c>
      <c r="K2436" t="s">
        <v>41</v>
      </c>
      <c r="L2436" t="s">
        <v>60</v>
      </c>
      <c r="M2436">
        <v>147500</v>
      </c>
      <c r="N2436"/>
      <c r="O2436" t="s">
        <v>4972</v>
      </c>
      <c r="P2436" t="s">
        <v>6696</v>
      </c>
    </row>
    <row r="2437" spans="1:16" x14ac:dyDescent="0.25">
      <c r="A2437" t="s">
        <v>5</v>
      </c>
      <c r="B2437" t="s">
        <v>8855</v>
      </c>
      <c r="C2437" t="s">
        <v>112</v>
      </c>
      <c r="D2437" t="s">
        <v>4526</v>
      </c>
      <c r="E2437" t="s">
        <v>59</v>
      </c>
      <c r="F2437" t="b">
        <v>0</v>
      </c>
      <c r="G2437" t="s">
        <v>65</v>
      </c>
      <c r="H2437" s="1">
        <v>46050.709745370368</v>
      </c>
      <c r="I2437" t="b">
        <v>1</v>
      </c>
      <c r="J2437" t="b">
        <v>1</v>
      </c>
      <c r="K2437" t="s">
        <v>41</v>
      </c>
      <c r="L2437" t="s">
        <v>60</v>
      </c>
      <c r="M2437">
        <v>147500</v>
      </c>
      <c r="N2437"/>
      <c r="O2437" t="s">
        <v>4972</v>
      </c>
      <c r="P2437" t="s">
        <v>4973</v>
      </c>
    </row>
    <row r="2438" spans="1:16" x14ac:dyDescent="0.25">
      <c r="A2438" t="s">
        <v>5</v>
      </c>
      <c r="B2438" t="s">
        <v>8856</v>
      </c>
      <c r="C2438" t="s">
        <v>181</v>
      </c>
      <c r="D2438" t="s">
        <v>4526</v>
      </c>
      <c r="E2438" t="s">
        <v>88</v>
      </c>
      <c r="F2438" t="b">
        <v>0</v>
      </c>
      <c r="G2438" t="s">
        <v>77</v>
      </c>
      <c r="H2438" s="1">
        <v>46050.710081018522</v>
      </c>
      <c r="I2438" t="b">
        <v>0</v>
      </c>
      <c r="J2438" t="b">
        <v>1</v>
      </c>
      <c r="K2438" t="s">
        <v>41</v>
      </c>
      <c r="L2438" t="s">
        <v>74</v>
      </c>
      <c r="M2438"/>
      <c r="N2438">
        <v>87.02000000000001</v>
      </c>
      <c r="O2438" t="s">
        <v>8857</v>
      </c>
      <c r="P2438" t="s">
        <v>8858</v>
      </c>
    </row>
    <row r="2439" spans="1:16" x14ac:dyDescent="0.25">
      <c r="A2439" t="s">
        <v>0</v>
      </c>
      <c r="B2439" t="s">
        <v>3126</v>
      </c>
      <c r="C2439" t="s">
        <v>190</v>
      </c>
      <c r="D2439" t="s">
        <v>4526</v>
      </c>
      <c r="E2439" t="s">
        <v>59</v>
      </c>
      <c r="F2439" t="b">
        <v>0</v>
      </c>
      <c r="G2439" t="s">
        <v>77</v>
      </c>
      <c r="H2439" s="1">
        <v>46050.710127314807</v>
      </c>
      <c r="I2439" t="b">
        <v>0</v>
      </c>
      <c r="J2439" t="b">
        <v>1</v>
      </c>
      <c r="K2439" t="s">
        <v>41</v>
      </c>
      <c r="L2439" t="s">
        <v>60</v>
      </c>
      <c r="M2439">
        <v>115000</v>
      </c>
      <c r="N2439"/>
      <c r="O2439" t="s">
        <v>480</v>
      </c>
      <c r="P2439" t="s">
        <v>161</v>
      </c>
    </row>
    <row r="2440" spans="1:16" x14ac:dyDescent="0.25">
      <c r="A2440" t="s">
        <v>1</v>
      </c>
      <c r="B2440" t="s">
        <v>1873</v>
      </c>
      <c r="C2440" t="s">
        <v>848</v>
      </c>
      <c r="D2440" t="s">
        <v>4526</v>
      </c>
      <c r="E2440" t="s">
        <v>59</v>
      </c>
      <c r="F2440" t="b">
        <v>0</v>
      </c>
      <c r="G2440" t="s">
        <v>68</v>
      </c>
      <c r="H2440" s="1">
        <v>46050.710358796299</v>
      </c>
      <c r="I2440" t="b">
        <v>0</v>
      </c>
      <c r="J2440" t="b">
        <v>1</v>
      </c>
      <c r="K2440" t="s">
        <v>41</v>
      </c>
      <c r="L2440" t="s">
        <v>60</v>
      </c>
      <c r="M2440">
        <v>242500</v>
      </c>
      <c r="N2440"/>
      <c r="O2440" t="s">
        <v>8859</v>
      </c>
      <c r="P2440" t="s">
        <v>8860</v>
      </c>
    </row>
    <row r="2441" spans="1:16" x14ac:dyDescent="0.25">
      <c r="A2441" t="s">
        <v>5</v>
      </c>
      <c r="B2441" t="s">
        <v>8861</v>
      </c>
      <c r="C2441" t="s">
        <v>998</v>
      </c>
      <c r="D2441" t="s">
        <v>4526</v>
      </c>
      <c r="E2441" t="s">
        <v>59</v>
      </c>
      <c r="F2441" t="b">
        <v>0</v>
      </c>
      <c r="G2441" t="s">
        <v>68</v>
      </c>
      <c r="H2441" s="1">
        <v>46050.710821759261</v>
      </c>
      <c r="I2441" t="b">
        <v>1</v>
      </c>
      <c r="J2441" t="b">
        <v>1</v>
      </c>
      <c r="K2441" t="s">
        <v>41</v>
      </c>
      <c r="L2441" t="s">
        <v>60</v>
      </c>
      <c r="M2441">
        <v>147500</v>
      </c>
      <c r="N2441"/>
      <c r="O2441" t="s">
        <v>4972</v>
      </c>
      <c r="P2441" t="s">
        <v>8862</v>
      </c>
    </row>
    <row r="2442" spans="1:16" x14ac:dyDescent="0.25">
      <c r="A2442" t="s">
        <v>1</v>
      </c>
      <c r="B2442" t="s">
        <v>8863</v>
      </c>
      <c r="C2442" t="s">
        <v>8663</v>
      </c>
      <c r="D2442" t="s">
        <v>4526</v>
      </c>
      <c r="E2442" t="s">
        <v>59</v>
      </c>
      <c r="F2442" t="b">
        <v>0</v>
      </c>
      <c r="G2442" t="s">
        <v>40</v>
      </c>
      <c r="H2442" s="1">
        <v>46050.714444444442</v>
      </c>
      <c r="I2442" t="b">
        <v>1</v>
      </c>
      <c r="J2442" t="b">
        <v>0</v>
      </c>
      <c r="K2442" t="s">
        <v>40</v>
      </c>
      <c r="L2442" t="s">
        <v>60</v>
      </c>
      <c r="M2442">
        <v>47500</v>
      </c>
      <c r="N2442"/>
      <c r="O2442" t="s">
        <v>3789</v>
      </c>
      <c r="P2442" t="s">
        <v>8864</v>
      </c>
    </row>
    <row r="2443" spans="1:16" x14ac:dyDescent="0.25">
      <c r="A2443" t="s">
        <v>7</v>
      </c>
      <c r="B2443" t="s">
        <v>8865</v>
      </c>
      <c r="C2443" t="s">
        <v>172</v>
      </c>
      <c r="D2443" t="s">
        <v>2360</v>
      </c>
      <c r="E2443" t="s">
        <v>59</v>
      </c>
      <c r="F2443" t="b">
        <v>0</v>
      </c>
      <c r="G2443" t="s">
        <v>68</v>
      </c>
      <c r="H2443" s="1">
        <v>46050.75037037037</v>
      </c>
      <c r="I2443" t="b">
        <v>1</v>
      </c>
      <c r="J2443" t="b">
        <v>1</v>
      </c>
      <c r="K2443" t="s">
        <v>41</v>
      </c>
      <c r="L2443" t="s">
        <v>74</v>
      </c>
      <c r="M2443"/>
      <c r="N2443">
        <v>55</v>
      </c>
      <c r="O2443" t="s">
        <v>2926</v>
      </c>
      <c r="P2443" t="s">
        <v>8866</v>
      </c>
    </row>
    <row r="2444" spans="1:16" x14ac:dyDescent="0.25">
      <c r="A2444" t="s">
        <v>2</v>
      </c>
      <c r="B2444" t="s">
        <v>3088</v>
      </c>
      <c r="C2444" t="s">
        <v>172</v>
      </c>
      <c r="D2444" t="s">
        <v>4526</v>
      </c>
      <c r="E2444" t="s">
        <v>59</v>
      </c>
      <c r="F2444" t="b">
        <v>0</v>
      </c>
      <c r="G2444" t="s">
        <v>68</v>
      </c>
      <c r="H2444" s="1">
        <v>46050.75037037037</v>
      </c>
      <c r="I2444" t="b">
        <v>0</v>
      </c>
      <c r="J2444" t="b">
        <v>0</v>
      </c>
      <c r="K2444" t="s">
        <v>41</v>
      </c>
      <c r="L2444" t="s">
        <v>60</v>
      </c>
      <c r="M2444">
        <v>98750</v>
      </c>
      <c r="N2444"/>
      <c r="O2444" t="s">
        <v>3901</v>
      </c>
      <c r="P2444" t="s">
        <v>8867</v>
      </c>
    </row>
    <row r="2445" spans="1:16" x14ac:dyDescent="0.25">
      <c r="A2445" t="s">
        <v>6</v>
      </c>
      <c r="B2445" t="s">
        <v>8868</v>
      </c>
      <c r="C2445" t="s">
        <v>237</v>
      </c>
      <c r="D2445" t="s">
        <v>4526</v>
      </c>
      <c r="E2445" t="s">
        <v>59</v>
      </c>
      <c r="F2445" t="b">
        <v>0</v>
      </c>
      <c r="G2445" t="s">
        <v>89</v>
      </c>
      <c r="H2445" s="1">
        <v>46050.750613425917</v>
      </c>
      <c r="I2445" t="b">
        <v>1</v>
      </c>
      <c r="J2445" t="b">
        <v>1</v>
      </c>
      <c r="K2445" t="s">
        <v>41</v>
      </c>
      <c r="L2445" t="s">
        <v>74</v>
      </c>
      <c r="M2445"/>
      <c r="N2445">
        <v>80</v>
      </c>
      <c r="O2445" t="s">
        <v>299</v>
      </c>
    </row>
    <row r="2446" spans="1:16" x14ac:dyDescent="0.25">
      <c r="A2446" t="s">
        <v>8</v>
      </c>
      <c r="B2446" t="s">
        <v>8869</v>
      </c>
      <c r="C2446" t="s">
        <v>76</v>
      </c>
      <c r="D2446" t="s">
        <v>4622</v>
      </c>
      <c r="E2446" t="s">
        <v>59</v>
      </c>
      <c r="F2446" t="b">
        <v>1</v>
      </c>
      <c r="G2446" t="s">
        <v>8870</v>
      </c>
      <c r="H2446" s="1">
        <v>46050.782812500001</v>
      </c>
      <c r="I2446" t="b">
        <v>0</v>
      </c>
      <c r="J2446" t="b">
        <v>1</v>
      </c>
      <c r="K2446" t="s">
        <v>8870</v>
      </c>
      <c r="L2446" t="s">
        <v>60</v>
      </c>
      <c r="M2446">
        <v>185000</v>
      </c>
      <c r="N2446"/>
      <c r="O2446" t="s">
        <v>8871</v>
      </c>
      <c r="P2446" t="s">
        <v>8872</v>
      </c>
    </row>
    <row r="2447" spans="1:16" x14ac:dyDescent="0.25">
      <c r="A2447" t="s">
        <v>7</v>
      </c>
      <c r="B2447" t="s">
        <v>3597</v>
      </c>
      <c r="C2447" t="s">
        <v>2490</v>
      </c>
      <c r="D2447" t="s">
        <v>4526</v>
      </c>
      <c r="E2447" t="s">
        <v>59</v>
      </c>
      <c r="F2447" t="b">
        <v>0</v>
      </c>
      <c r="G2447" t="s">
        <v>65</v>
      </c>
      <c r="H2447" s="1">
        <v>46050.791759259257</v>
      </c>
      <c r="I2447" t="b">
        <v>0</v>
      </c>
      <c r="J2447" t="b">
        <v>0</v>
      </c>
      <c r="K2447" t="s">
        <v>41</v>
      </c>
      <c r="L2447" t="s">
        <v>60</v>
      </c>
      <c r="M2447">
        <v>167500</v>
      </c>
      <c r="N2447"/>
      <c r="O2447" t="s">
        <v>8873</v>
      </c>
      <c r="P2447" t="s">
        <v>1254</v>
      </c>
    </row>
    <row r="2448" spans="1:16" x14ac:dyDescent="0.25">
      <c r="A2448" t="s">
        <v>3</v>
      </c>
      <c r="B2448" t="s">
        <v>3288</v>
      </c>
      <c r="C2448" t="s">
        <v>2407</v>
      </c>
      <c r="D2448" t="s">
        <v>4526</v>
      </c>
      <c r="E2448" t="s">
        <v>59</v>
      </c>
      <c r="F2448" t="b">
        <v>0</v>
      </c>
      <c r="G2448" t="s">
        <v>77</v>
      </c>
      <c r="H2448" s="1">
        <v>46050.791898148149</v>
      </c>
      <c r="I2448" t="b">
        <v>1</v>
      </c>
      <c r="J2448" t="b">
        <v>0</v>
      </c>
      <c r="K2448" t="s">
        <v>41</v>
      </c>
      <c r="L2448" t="s">
        <v>60</v>
      </c>
      <c r="M2448">
        <v>135000</v>
      </c>
      <c r="N2448"/>
      <c r="O2448" t="s">
        <v>8874</v>
      </c>
      <c r="P2448" t="s">
        <v>8875</v>
      </c>
    </row>
    <row r="2449" spans="1:16" x14ac:dyDescent="0.25">
      <c r="A2449" t="s">
        <v>3</v>
      </c>
      <c r="B2449" t="s">
        <v>8876</v>
      </c>
      <c r="C2449" t="s">
        <v>2217</v>
      </c>
      <c r="D2449" t="s">
        <v>4526</v>
      </c>
      <c r="E2449" t="s">
        <v>59</v>
      </c>
      <c r="F2449" t="b">
        <v>0</v>
      </c>
      <c r="G2449" t="s">
        <v>68</v>
      </c>
      <c r="H2449" s="1">
        <v>46050.792094907411</v>
      </c>
      <c r="I2449" t="b">
        <v>0</v>
      </c>
      <c r="J2449" t="b">
        <v>1</v>
      </c>
      <c r="K2449" t="s">
        <v>41</v>
      </c>
      <c r="L2449" t="s">
        <v>60</v>
      </c>
      <c r="M2449">
        <v>84000</v>
      </c>
      <c r="N2449"/>
      <c r="O2449" t="s">
        <v>850</v>
      </c>
      <c r="P2449" t="s">
        <v>8877</v>
      </c>
    </row>
    <row r="2450" spans="1:16" x14ac:dyDescent="0.25">
      <c r="A2450" t="s">
        <v>0</v>
      </c>
      <c r="B2450" t="s">
        <v>8878</v>
      </c>
      <c r="C2450" t="s">
        <v>1468</v>
      </c>
      <c r="D2450" t="s">
        <v>4526</v>
      </c>
      <c r="E2450" t="s">
        <v>59</v>
      </c>
      <c r="F2450" t="b">
        <v>0</v>
      </c>
      <c r="G2450" t="s">
        <v>89</v>
      </c>
      <c r="H2450" s="1">
        <v>46050.792199074072</v>
      </c>
      <c r="I2450" t="b">
        <v>0</v>
      </c>
      <c r="J2450" t="b">
        <v>0</v>
      </c>
      <c r="K2450" t="s">
        <v>41</v>
      </c>
      <c r="L2450" t="s">
        <v>60</v>
      </c>
      <c r="M2450">
        <v>77000</v>
      </c>
      <c r="N2450"/>
      <c r="O2450" t="s">
        <v>8879</v>
      </c>
      <c r="P2450" t="s">
        <v>8880</v>
      </c>
    </row>
    <row r="2451" spans="1:16" x14ac:dyDescent="0.25">
      <c r="A2451" t="s">
        <v>2</v>
      </c>
      <c r="B2451" t="s">
        <v>466</v>
      </c>
      <c r="C2451" t="s">
        <v>142</v>
      </c>
      <c r="D2451" t="s">
        <v>4630</v>
      </c>
      <c r="E2451" t="s">
        <v>88</v>
      </c>
      <c r="F2451" t="b">
        <v>0</v>
      </c>
      <c r="G2451" t="s">
        <v>65</v>
      </c>
      <c r="H2451" s="1">
        <v>46050.79246527778</v>
      </c>
      <c r="I2451" t="b">
        <v>0</v>
      </c>
      <c r="J2451" t="b">
        <v>1</v>
      </c>
      <c r="K2451" t="s">
        <v>41</v>
      </c>
      <c r="L2451" t="s">
        <v>74</v>
      </c>
      <c r="M2451"/>
      <c r="N2451">
        <v>73.5</v>
      </c>
      <c r="O2451" t="s">
        <v>351</v>
      </c>
      <c r="P2451" t="s">
        <v>632</v>
      </c>
    </row>
    <row r="2452" spans="1:16" x14ac:dyDescent="0.25">
      <c r="A2452" t="s">
        <v>2</v>
      </c>
      <c r="B2452" t="s">
        <v>466</v>
      </c>
      <c r="C2452" t="s">
        <v>142</v>
      </c>
      <c r="D2452" t="s">
        <v>4526</v>
      </c>
      <c r="E2452" t="s">
        <v>88</v>
      </c>
      <c r="F2452" t="b">
        <v>0</v>
      </c>
      <c r="G2452" t="s">
        <v>65</v>
      </c>
      <c r="H2452" s="1">
        <v>46050.792488425926</v>
      </c>
      <c r="I2452" t="b">
        <v>0</v>
      </c>
      <c r="J2452" t="b">
        <v>1</v>
      </c>
      <c r="K2452" t="s">
        <v>41</v>
      </c>
      <c r="L2452" t="s">
        <v>74</v>
      </c>
      <c r="M2452"/>
      <c r="N2452">
        <v>73.5</v>
      </c>
      <c r="O2452" t="s">
        <v>351</v>
      </c>
      <c r="P2452" t="s">
        <v>8881</v>
      </c>
    </row>
    <row r="2453" spans="1:16" x14ac:dyDescent="0.25">
      <c r="A2453" t="s">
        <v>6</v>
      </c>
      <c r="B2453" t="s">
        <v>8882</v>
      </c>
      <c r="C2453" t="s">
        <v>172</v>
      </c>
      <c r="D2453" t="s">
        <v>4630</v>
      </c>
      <c r="E2453" t="s">
        <v>59</v>
      </c>
      <c r="F2453" t="b">
        <v>0</v>
      </c>
      <c r="G2453" t="s">
        <v>68</v>
      </c>
      <c r="H2453" s="1">
        <v>46050.792893518519</v>
      </c>
      <c r="I2453" t="b">
        <v>0</v>
      </c>
      <c r="J2453" t="b">
        <v>1</v>
      </c>
      <c r="K2453" t="s">
        <v>41</v>
      </c>
      <c r="L2453" t="s">
        <v>60</v>
      </c>
      <c r="M2453">
        <v>162500</v>
      </c>
      <c r="N2453"/>
      <c r="O2453" t="s">
        <v>8883</v>
      </c>
      <c r="P2453" t="s">
        <v>8884</v>
      </c>
    </row>
    <row r="2454" spans="1:16" x14ac:dyDescent="0.25">
      <c r="A2454" t="s">
        <v>6</v>
      </c>
      <c r="B2454" t="s">
        <v>8885</v>
      </c>
      <c r="C2454" t="s">
        <v>810</v>
      </c>
      <c r="D2454" t="s">
        <v>4526</v>
      </c>
      <c r="E2454" t="s">
        <v>59</v>
      </c>
      <c r="F2454" t="b">
        <v>0</v>
      </c>
      <c r="G2454" t="s">
        <v>77</v>
      </c>
      <c r="H2454" s="1">
        <v>46050.793206018519</v>
      </c>
      <c r="I2454" t="b">
        <v>0</v>
      </c>
      <c r="J2454" t="b">
        <v>1</v>
      </c>
      <c r="K2454" t="s">
        <v>41</v>
      </c>
      <c r="L2454" t="s">
        <v>60</v>
      </c>
      <c r="M2454">
        <v>167500</v>
      </c>
      <c r="N2454"/>
      <c r="O2454" t="s">
        <v>444</v>
      </c>
      <c r="P2454" t="s">
        <v>146</v>
      </c>
    </row>
    <row r="2455" spans="1:16" x14ac:dyDescent="0.25">
      <c r="A2455" t="s">
        <v>0</v>
      </c>
      <c r="B2455" t="s">
        <v>8886</v>
      </c>
      <c r="C2455" t="s">
        <v>200</v>
      </c>
      <c r="D2455" t="s">
        <v>2360</v>
      </c>
      <c r="E2455" t="s">
        <v>59</v>
      </c>
      <c r="F2455" t="b">
        <v>0</v>
      </c>
      <c r="G2455" t="s">
        <v>65</v>
      </c>
      <c r="H2455" s="1">
        <v>46050.833483796298</v>
      </c>
      <c r="I2455" t="b">
        <v>0</v>
      </c>
      <c r="J2455" t="b">
        <v>1</v>
      </c>
      <c r="K2455" t="s">
        <v>41</v>
      </c>
      <c r="L2455" t="s">
        <v>74</v>
      </c>
      <c r="M2455"/>
      <c r="N2455">
        <v>40</v>
      </c>
      <c r="O2455" t="s">
        <v>710</v>
      </c>
      <c r="P2455" t="s">
        <v>8887</v>
      </c>
    </row>
    <row r="2456" spans="1:16" x14ac:dyDescent="0.25">
      <c r="A2456" t="s">
        <v>0</v>
      </c>
      <c r="B2456" t="s">
        <v>8888</v>
      </c>
      <c r="C2456" t="s">
        <v>86</v>
      </c>
      <c r="D2456" t="s">
        <v>2360</v>
      </c>
      <c r="E2456" t="s">
        <v>59</v>
      </c>
      <c r="F2456" t="b">
        <v>0</v>
      </c>
      <c r="G2456" t="s">
        <v>77</v>
      </c>
      <c r="H2456" s="1">
        <v>46050.833564814813</v>
      </c>
      <c r="I2456" t="b">
        <v>0</v>
      </c>
      <c r="J2456" t="b">
        <v>1</v>
      </c>
      <c r="K2456" t="s">
        <v>41</v>
      </c>
      <c r="L2456" t="s">
        <v>60</v>
      </c>
      <c r="M2456">
        <v>100000</v>
      </c>
      <c r="N2456"/>
      <c r="O2456" t="s">
        <v>2321</v>
      </c>
      <c r="P2456" t="s">
        <v>8889</v>
      </c>
    </row>
    <row r="2457" spans="1:16" x14ac:dyDescent="0.25">
      <c r="A2457" t="s">
        <v>3</v>
      </c>
      <c r="B2457" t="s">
        <v>8890</v>
      </c>
      <c r="C2457" t="s">
        <v>2513</v>
      </c>
      <c r="D2457" t="s">
        <v>4526</v>
      </c>
      <c r="E2457" t="s">
        <v>59</v>
      </c>
      <c r="F2457" t="b">
        <v>0</v>
      </c>
      <c r="G2457" t="s">
        <v>89</v>
      </c>
      <c r="H2457" s="1">
        <v>46050.833912037036</v>
      </c>
      <c r="I2457" t="b">
        <v>0</v>
      </c>
      <c r="J2457" t="b">
        <v>1</v>
      </c>
      <c r="K2457" t="s">
        <v>41</v>
      </c>
      <c r="L2457" t="s">
        <v>60</v>
      </c>
      <c r="M2457">
        <v>48960</v>
      </c>
      <c r="N2457"/>
      <c r="O2457" t="s">
        <v>8891</v>
      </c>
      <c r="P2457" t="s">
        <v>673</v>
      </c>
    </row>
    <row r="2458" spans="1:16" x14ac:dyDescent="0.25">
      <c r="A2458" t="s">
        <v>2</v>
      </c>
      <c r="B2458" t="s">
        <v>8892</v>
      </c>
      <c r="C2458" t="s">
        <v>451</v>
      </c>
      <c r="D2458" t="s">
        <v>4569</v>
      </c>
      <c r="E2458" t="s">
        <v>72</v>
      </c>
      <c r="F2458" t="b">
        <v>0</v>
      </c>
      <c r="G2458" t="s">
        <v>65</v>
      </c>
      <c r="H2458" s="1">
        <v>46050.83425925926</v>
      </c>
      <c r="I2458" t="b">
        <v>0</v>
      </c>
      <c r="J2458" t="b">
        <v>0</v>
      </c>
      <c r="K2458" t="s">
        <v>41</v>
      </c>
      <c r="L2458" t="s">
        <v>74</v>
      </c>
      <c r="M2458"/>
      <c r="N2458">
        <v>24.5</v>
      </c>
      <c r="O2458" t="s">
        <v>8893</v>
      </c>
      <c r="P2458" t="s">
        <v>8894</v>
      </c>
    </row>
    <row r="2459" spans="1:16" x14ac:dyDescent="0.25">
      <c r="A2459" t="s">
        <v>2</v>
      </c>
      <c r="B2459" t="s">
        <v>8895</v>
      </c>
      <c r="C2459" t="s">
        <v>172</v>
      </c>
      <c r="D2459" t="s">
        <v>4526</v>
      </c>
      <c r="E2459" t="s">
        <v>59</v>
      </c>
      <c r="F2459" t="b">
        <v>0</v>
      </c>
      <c r="G2459" t="s">
        <v>68</v>
      </c>
      <c r="H2459" s="1">
        <v>46050.834560185183</v>
      </c>
      <c r="I2459" t="b">
        <v>0</v>
      </c>
      <c r="J2459" t="b">
        <v>1</v>
      </c>
      <c r="K2459" t="s">
        <v>41</v>
      </c>
      <c r="L2459" t="s">
        <v>60</v>
      </c>
      <c r="M2459">
        <v>100300</v>
      </c>
      <c r="N2459"/>
      <c r="O2459" t="s">
        <v>8896</v>
      </c>
      <c r="P2459" t="s">
        <v>673</v>
      </c>
    </row>
    <row r="2460" spans="1:16" x14ac:dyDescent="0.25">
      <c r="A2460" t="s">
        <v>1</v>
      </c>
      <c r="B2460" t="s">
        <v>8897</v>
      </c>
      <c r="C2460" t="s">
        <v>124</v>
      </c>
      <c r="D2460" t="s">
        <v>4756</v>
      </c>
      <c r="E2460" t="s">
        <v>59</v>
      </c>
      <c r="F2460" t="b">
        <v>0</v>
      </c>
      <c r="G2460" t="s">
        <v>77</v>
      </c>
      <c r="H2460" s="1">
        <v>46050.834872685176</v>
      </c>
      <c r="I2460" t="b">
        <v>0</v>
      </c>
      <c r="J2460" t="b">
        <v>1</v>
      </c>
      <c r="K2460" t="s">
        <v>41</v>
      </c>
      <c r="L2460" t="s">
        <v>60</v>
      </c>
      <c r="M2460">
        <v>82500</v>
      </c>
      <c r="N2460"/>
      <c r="O2460" t="s">
        <v>8898</v>
      </c>
      <c r="P2460" t="s">
        <v>8899</v>
      </c>
    </row>
    <row r="2461" spans="1:16" x14ac:dyDescent="0.25">
      <c r="A2461" t="s">
        <v>1</v>
      </c>
      <c r="B2461" t="s">
        <v>8900</v>
      </c>
      <c r="C2461" t="s">
        <v>8901</v>
      </c>
      <c r="D2461" t="s">
        <v>4526</v>
      </c>
      <c r="E2461" t="s">
        <v>59</v>
      </c>
      <c r="F2461" t="b">
        <v>0</v>
      </c>
      <c r="G2461" t="s">
        <v>68</v>
      </c>
      <c r="H2461" s="1">
        <v>46050.835856481477</v>
      </c>
      <c r="I2461" t="b">
        <v>0</v>
      </c>
      <c r="J2461" t="b">
        <v>1</v>
      </c>
      <c r="K2461" t="s">
        <v>41</v>
      </c>
      <c r="L2461" t="s">
        <v>60</v>
      </c>
      <c r="M2461">
        <v>89100</v>
      </c>
      <c r="N2461"/>
      <c r="O2461" t="s">
        <v>8902</v>
      </c>
      <c r="P2461" t="s">
        <v>464</v>
      </c>
    </row>
    <row r="2462" spans="1:16" x14ac:dyDescent="0.25">
      <c r="A2462" t="s">
        <v>2</v>
      </c>
      <c r="B2462" t="s">
        <v>8903</v>
      </c>
      <c r="C2462" t="s">
        <v>76</v>
      </c>
      <c r="D2462" t="s">
        <v>4622</v>
      </c>
      <c r="E2462" t="s">
        <v>59</v>
      </c>
      <c r="F2462" t="b">
        <v>1</v>
      </c>
      <c r="G2462" t="s">
        <v>13</v>
      </c>
      <c r="H2462" s="1">
        <v>46050.840636574067</v>
      </c>
      <c r="I2462" t="b">
        <v>0</v>
      </c>
      <c r="J2462" t="b">
        <v>0</v>
      </c>
      <c r="K2462" t="s">
        <v>13</v>
      </c>
      <c r="L2462" t="s">
        <v>60</v>
      </c>
      <c r="M2462">
        <v>3840</v>
      </c>
      <c r="N2462"/>
      <c r="O2462" t="s">
        <v>3190</v>
      </c>
      <c r="P2462" t="s">
        <v>8904</v>
      </c>
    </row>
    <row r="2463" spans="1:16" x14ac:dyDescent="0.25">
      <c r="A2463" t="s">
        <v>6</v>
      </c>
      <c r="B2463" t="s">
        <v>8905</v>
      </c>
      <c r="C2463" t="s">
        <v>97</v>
      </c>
      <c r="D2463" t="s">
        <v>4526</v>
      </c>
      <c r="E2463" t="s">
        <v>88</v>
      </c>
      <c r="F2463" t="b">
        <v>0</v>
      </c>
      <c r="G2463" t="s">
        <v>89</v>
      </c>
      <c r="H2463" s="1">
        <v>46050.875555555547</v>
      </c>
      <c r="I2463" t="b">
        <v>0</v>
      </c>
      <c r="J2463" t="b">
        <v>0</v>
      </c>
      <c r="K2463" t="s">
        <v>41</v>
      </c>
      <c r="L2463" t="s">
        <v>74</v>
      </c>
      <c r="M2463"/>
      <c r="N2463">
        <v>60</v>
      </c>
      <c r="O2463" t="s">
        <v>8906</v>
      </c>
      <c r="P2463" t="s">
        <v>8907</v>
      </c>
    </row>
    <row r="2464" spans="1:16" x14ac:dyDescent="0.25">
      <c r="A2464" t="s">
        <v>2</v>
      </c>
      <c r="B2464" t="s">
        <v>8908</v>
      </c>
      <c r="C2464" t="s">
        <v>237</v>
      </c>
      <c r="D2464" t="s">
        <v>4526</v>
      </c>
      <c r="E2464" t="s">
        <v>59</v>
      </c>
      <c r="F2464" t="b">
        <v>0</v>
      </c>
      <c r="G2464" t="s">
        <v>89</v>
      </c>
      <c r="H2464" s="1">
        <v>46050.875578703701</v>
      </c>
      <c r="I2464" t="b">
        <v>1</v>
      </c>
      <c r="J2464" t="b">
        <v>1</v>
      </c>
      <c r="K2464" t="s">
        <v>41</v>
      </c>
      <c r="L2464" t="s">
        <v>60</v>
      </c>
      <c r="M2464">
        <v>156500</v>
      </c>
      <c r="N2464"/>
      <c r="O2464" t="s">
        <v>4317</v>
      </c>
      <c r="P2464" t="s">
        <v>8909</v>
      </c>
    </row>
    <row r="2465" spans="1:16" x14ac:dyDescent="0.25">
      <c r="A2465" t="s">
        <v>0</v>
      </c>
      <c r="B2465" t="s">
        <v>8910</v>
      </c>
      <c r="C2465" t="s">
        <v>63</v>
      </c>
      <c r="D2465" t="s">
        <v>4630</v>
      </c>
      <c r="E2465" t="s">
        <v>59</v>
      </c>
      <c r="F2465" t="b">
        <v>0</v>
      </c>
      <c r="G2465" t="s">
        <v>63</v>
      </c>
      <c r="H2465" s="1">
        <v>46050.900625000002</v>
      </c>
      <c r="I2465" t="b">
        <v>0</v>
      </c>
      <c r="J2465" t="b">
        <v>1</v>
      </c>
      <c r="K2465" t="s">
        <v>41</v>
      </c>
      <c r="L2465" t="s">
        <v>60</v>
      </c>
      <c r="M2465">
        <v>98000</v>
      </c>
      <c r="N2465"/>
      <c r="O2465" t="s">
        <v>5157</v>
      </c>
      <c r="P2465" t="s">
        <v>8911</v>
      </c>
    </row>
    <row r="2466" spans="1:16" x14ac:dyDescent="0.25">
      <c r="A2466" t="s">
        <v>0</v>
      </c>
      <c r="B2466" t="s">
        <v>0</v>
      </c>
      <c r="C2466" t="s">
        <v>8912</v>
      </c>
      <c r="D2466" t="s">
        <v>2360</v>
      </c>
      <c r="E2466" t="s">
        <v>59</v>
      </c>
      <c r="F2466" t="b">
        <v>0</v>
      </c>
      <c r="G2466" t="s">
        <v>68</v>
      </c>
      <c r="H2466" s="1">
        <v>46050.958784722221</v>
      </c>
      <c r="I2466" t="b">
        <v>0</v>
      </c>
      <c r="J2466" t="b">
        <v>1</v>
      </c>
      <c r="K2466" t="s">
        <v>41</v>
      </c>
      <c r="L2466" t="s">
        <v>60</v>
      </c>
      <c r="M2466">
        <v>66475.199999999997</v>
      </c>
      <c r="N2466"/>
      <c r="O2466" t="s">
        <v>8913</v>
      </c>
      <c r="P2466" t="s">
        <v>4661</v>
      </c>
    </row>
    <row r="2467" spans="1:16" x14ac:dyDescent="0.25">
      <c r="A2467" t="s">
        <v>4</v>
      </c>
      <c r="B2467" t="s">
        <v>8914</v>
      </c>
      <c r="C2467" t="s">
        <v>237</v>
      </c>
      <c r="D2467" t="s">
        <v>4526</v>
      </c>
      <c r="E2467" t="s">
        <v>59</v>
      </c>
      <c r="F2467" t="b">
        <v>0</v>
      </c>
      <c r="G2467" t="s">
        <v>89</v>
      </c>
      <c r="H2467" s="1">
        <v>46050.958935185183</v>
      </c>
      <c r="I2467" t="b">
        <v>0</v>
      </c>
      <c r="J2467" t="b">
        <v>1</v>
      </c>
      <c r="K2467" t="s">
        <v>41</v>
      </c>
      <c r="L2467" t="s">
        <v>60</v>
      </c>
      <c r="M2467">
        <v>115000</v>
      </c>
      <c r="N2467"/>
      <c r="O2467" t="s">
        <v>480</v>
      </c>
      <c r="P2467" t="s">
        <v>283</v>
      </c>
    </row>
    <row r="2468" spans="1:16" x14ac:dyDescent="0.25">
      <c r="A2468" t="s">
        <v>4</v>
      </c>
      <c r="B2468" t="s">
        <v>8915</v>
      </c>
      <c r="C2468" t="s">
        <v>1614</v>
      </c>
      <c r="D2468" t="s">
        <v>4526</v>
      </c>
      <c r="E2468" t="s">
        <v>59</v>
      </c>
      <c r="F2468" t="b">
        <v>0</v>
      </c>
      <c r="G2468" t="s">
        <v>89</v>
      </c>
      <c r="H2468" s="1">
        <v>46050.95894675926</v>
      </c>
      <c r="I2468" t="b">
        <v>0</v>
      </c>
      <c r="J2468" t="b">
        <v>1</v>
      </c>
      <c r="K2468" t="s">
        <v>41</v>
      </c>
      <c r="L2468" t="s">
        <v>60</v>
      </c>
      <c r="M2468">
        <v>103000</v>
      </c>
      <c r="N2468"/>
      <c r="O2468" t="s">
        <v>4608</v>
      </c>
      <c r="P2468" t="s">
        <v>8916</v>
      </c>
    </row>
    <row r="2469" spans="1:16" x14ac:dyDescent="0.25">
      <c r="A2469" t="s">
        <v>5</v>
      </c>
      <c r="B2469" t="s">
        <v>8917</v>
      </c>
      <c r="C2469" t="s">
        <v>227</v>
      </c>
      <c r="D2469" t="s">
        <v>4526</v>
      </c>
      <c r="E2469" t="s">
        <v>59</v>
      </c>
      <c r="F2469" t="b">
        <v>0</v>
      </c>
      <c r="G2469" t="s">
        <v>77</v>
      </c>
      <c r="H2469" s="1">
        <v>46050.959849537037</v>
      </c>
      <c r="I2469" t="b">
        <v>0</v>
      </c>
      <c r="J2469" t="b">
        <v>0</v>
      </c>
      <c r="K2469" t="s">
        <v>41</v>
      </c>
      <c r="L2469" t="s">
        <v>60</v>
      </c>
      <c r="M2469">
        <v>147500</v>
      </c>
      <c r="N2469"/>
      <c r="O2469" t="s">
        <v>8918</v>
      </c>
      <c r="P2469" t="s">
        <v>8919</v>
      </c>
    </row>
    <row r="2470" spans="1:16" x14ac:dyDescent="0.25">
      <c r="A2470" t="s">
        <v>6</v>
      </c>
      <c r="B2470" t="s">
        <v>8920</v>
      </c>
      <c r="C2470" t="s">
        <v>5115</v>
      </c>
      <c r="D2470" t="s">
        <v>5018</v>
      </c>
      <c r="E2470" t="s">
        <v>59</v>
      </c>
      <c r="F2470" t="b">
        <v>0</v>
      </c>
      <c r="G2470" t="s">
        <v>40</v>
      </c>
      <c r="H2470" s="1">
        <v>46050.964456018519</v>
      </c>
      <c r="I2470" t="b">
        <v>0</v>
      </c>
      <c r="J2470" t="b">
        <v>0</v>
      </c>
      <c r="K2470" t="s">
        <v>40</v>
      </c>
      <c r="L2470" t="s">
        <v>60</v>
      </c>
      <c r="M2470">
        <v>66719.5</v>
      </c>
      <c r="N2470"/>
      <c r="O2470" t="s">
        <v>8921</v>
      </c>
      <c r="P2470" t="s">
        <v>283</v>
      </c>
    </row>
    <row r="2471" spans="1:16" x14ac:dyDescent="0.25">
      <c r="A2471" t="s">
        <v>0</v>
      </c>
      <c r="B2471" t="s">
        <v>8922</v>
      </c>
      <c r="C2471" t="s">
        <v>780</v>
      </c>
      <c r="D2471" t="s">
        <v>7395</v>
      </c>
      <c r="E2471" t="s">
        <v>59</v>
      </c>
      <c r="F2471" t="b">
        <v>0</v>
      </c>
      <c r="G2471" t="s">
        <v>65</v>
      </c>
      <c r="H2471" s="1">
        <v>46051.000115740739</v>
      </c>
      <c r="I2471" t="b">
        <v>0</v>
      </c>
      <c r="J2471" t="b">
        <v>1</v>
      </c>
      <c r="K2471" t="s">
        <v>41</v>
      </c>
      <c r="L2471" t="s">
        <v>74</v>
      </c>
      <c r="M2471"/>
      <c r="N2471">
        <v>19</v>
      </c>
      <c r="O2471" t="s">
        <v>8923</v>
      </c>
    </row>
    <row r="2472" spans="1:16" x14ac:dyDescent="0.25">
      <c r="A2472" t="s">
        <v>3</v>
      </c>
      <c r="B2472" t="s">
        <v>8924</v>
      </c>
      <c r="C2472" t="s">
        <v>181</v>
      </c>
      <c r="D2472" t="s">
        <v>3761</v>
      </c>
      <c r="E2472" t="s">
        <v>88</v>
      </c>
      <c r="F2472" t="b">
        <v>0</v>
      </c>
      <c r="G2472" t="s">
        <v>89</v>
      </c>
      <c r="H2472" s="1">
        <v>46051.000555555547</v>
      </c>
      <c r="I2472" t="b">
        <v>0</v>
      </c>
      <c r="J2472" t="b">
        <v>0</v>
      </c>
      <c r="K2472" t="s">
        <v>41</v>
      </c>
      <c r="L2472" t="s">
        <v>74</v>
      </c>
      <c r="M2472"/>
      <c r="N2472">
        <v>25</v>
      </c>
      <c r="O2472" t="s">
        <v>119</v>
      </c>
      <c r="P2472" t="s">
        <v>3990</v>
      </c>
    </row>
    <row r="2473" spans="1:16" x14ac:dyDescent="0.25">
      <c r="A2473" t="s">
        <v>0</v>
      </c>
      <c r="B2473" t="s">
        <v>8925</v>
      </c>
      <c r="C2473" t="s">
        <v>148</v>
      </c>
      <c r="D2473" t="s">
        <v>584</v>
      </c>
      <c r="E2473" t="s">
        <v>72</v>
      </c>
      <c r="F2473" t="b">
        <v>0</v>
      </c>
      <c r="G2473" t="s">
        <v>89</v>
      </c>
      <c r="H2473" s="1">
        <v>46051.000601851847</v>
      </c>
      <c r="I2473" t="b">
        <v>0</v>
      </c>
      <c r="J2473" t="b">
        <v>1</v>
      </c>
      <c r="K2473" t="s">
        <v>41</v>
      </c>
      <c r="L2473" t="s">
        <v>74</v>
      </c>
      <c r="M2473"/>
      <c r="N2473">
        <v>25</v>
      </c>
      <c r="O2473" t="s">
        <v>584</v>
      </c>
      <c r="P2473" t="s">
        <v>8926</v>
      </c>
    </row>
    <row r="2474" spans="1:16" x14ac:dyDescent="0.25">
      <c r="A2474" t="s">
        <v>2</v>
      </c>
      <c r="B2474" t="s">
        <v>2</v>
      </c>
      <c r="C2474" t="s">
        <v>555</v>
      </c>
      <c r="D2474" t="s">
        <v>7397</v>
      </c>
      <c r="E2474" t="s">
        <v>88</v>
      </c>
      <c r="F2474" t="b">
        <v>0</v>
      </c>
      <c r="G2474" t="s">
        <v>68</v>
      </c>
      <c r="H2474" s="1">
        <v>46051.001226851848</v>
      </c>
      <c r="I2474" t="b">
        <v>0</v>
      </c>
      <c r="J2474" t="b">
        <v>1</v>
      </c>
      <c r="K2474" t="s">
        <v>41</v>
      </c>
      <c r="L2474" t="s">
        <v>74</v>
      </c>
      <c r="M2474"/>
      <c r="N2474">
        <v>59</v>
      </c>
      <c r="O2474" t="s">
        <v>299</v>
      </c>
    </row>
    <row r="2475" spans="1:16" x14ac:dyDescent="0.25">
      <c r="A2475" t="s">
        <v>1</v>
      </c>
      <c r="B2475" t="s">
        <v>8927</v>
      </c>
      <c r="C2475" t="s">
        <v>147</v>
      </c>
      <c r="D2475" t="s">
        <v>4526</v>
      </c>
      <c r="E2475" t="s">
        <v>59</v>
      </c>
      <c r="F2475" t="b">
        <v>0</v>
      </c>
      <c r="G2475" t="s">
        <v>73</v>
      </c>
      <c r="H2475" s="1">
        <v>46051.001944444448</v>
      </c>
      <c r="I2475" t="b">
        <v>0</v>
      </c>
      <c r="J2475" t="b">
        <v>1</v>
      </c>
      <c r="K2475" t="s">
        <v>41</v>
      </c>
      <c r="L2475" t="s">
        <v>60</v>
      </c>
      <c r="M2475">
        <v>101100</v>
      </c>
      <c r="N2475"/>
      <c r="O2475" t="s">
        <v>2023</v>
      </c>
      <c r="P2475" t="s">
        <v>4884</v>
      </c>
    </row>
    <row r="2476" spans="1:16" x14ac:dyDescent="0.25">
      <c r="A2476" t="s">
        <v>1</v>
      </c>
      <c r="B2476" t="s">
        <v>8928</v>
      </c>
      <c r="C2476" t="s">
        <v>19</v>
      </c>
      <c r="D2476" t="s">
        <v>4518</v>
      </c>
      <c r="E2476" t="s">
        <v>59</v>
      </c>
      <c r="F2476" t="b">
        <v>0</v>
      </c>
      <c r="G2476" t="s">
        <v>19</v>
      </c>
      <c r="H2476" s="1">
        <v>46051.003553240742</v>
      </c>
      <c r="I2476" t="b">
        <v>0</v>
      </c>
      <c r="J2476" t="b">
        <v>0</v>
      </c>
      <c r="K2476" t="s">
        <v>19</v>
      </c>
      <c r="L2476" t="s">
        <v>60</v>
      </c>
      <c r="M2476">
        <v>30000</v>
      </c>
      <c r="N2476"/>
      <c r="O2476" t="s">
        <v>8929</v>
      </c>
    </row>
    <row r="2477" spans="1:16" x14ac:dyDescent="0.25">
      <c r="A2477" t="s">
        <v>1</v>
      </c>
      <c r="B2477" t="s">
        <v>8930</v>
      </c>
      <c r="C2477" t="s">
        <v>76</v>
      </c>
      <c r="D2477" t="s">
        <v>584</v>
      </c>
      <c r="E2477" t="s">
        <v>72</v>
      </c>
      <c r="F2477" t="b">
        <v>1</v>
      </c>
      <c r="G2477" t="s">
        <v>29</v>
      </c>
      <c r="H2477" s="1">
        <v>46051.005277777767</v>
      </c>
      <c r="I2477" t="b">
        <v>0</v>
      </c>
      <c r="J2477" t="b">
        <v>0</v>
      </c>
      <c r="K2477" t="s">
        <v>29</v>
      </c>
      <c r="L2477" t="s">
        <v>74</v>
      </c>
      <c r="M2477"/>
      <c r="N2477">
        <v>25</v>
      </c>
      <c r="O2477" t="s">
        <v>584</v>
      </c>
      <c r="P2477" t="s">
        <v>8931</v>
      </c>
    </row>
    <row r="2478" spans="1:16" x14ac:dyDescent="0.25">
      <c r="A2478" t="s">
        <v>3</v>
      </c>
      <c r="B2478" t="s">
        <v>8932</v>
      </c>
      <c r="C2478" t="s">
        <v>76</v>
      </c>
      <c r="D2478" t="s">
        <v>584</v>
      </c>
      <c r="E2478" t="s">
        <v>72</v>
      </c>
      <c r="F2478" t="b">
        <v>1</v>
      </c>
      <c r="G2478" t="s">
        <v>13</v>
      </c>
      <c r="H2478" s="1">
        <v>46051.007245370369</v>
      </c>
      <c r="I2478" t="b">
        <v>0</v>
      </c>
      <c r="J2478" t="b">
        <v>0</v>
      </c>
      <c r="K2478" t="s">
        <v>13</v>
      </c>
      <c r="L2478" t="s">
        <v>74</v>
      </c>
      <c r="M2478"/>
      <c r="N2478">
        <v>25</v>
      </c>
      <c r="O2478" t="s">
        <v>2063</v>
      </c>
      <c r="P2478" t="s">
        <v>3812</v>
      </c>
    </row>
    <row r="2479" spans="1:16" x14ac:dyDescent="0.25">
      <c r="A2479" t="s">
        <v>3</v>
      </c>
      <c r="B2479" t="s">
        <v>8933</v>
      </c>
      <c r="C2479" t="s">
        <v>76</v>
      </c>
      <c r="D2479" t="s">
        <v>584</v>
      </c>
      <c r="E2479" t="s">
        <v>72</v>
      </c>
      <c r="F2479" t="b">
        <v>1</v>
      </c>
      <c r="G2479" t="s">
        <v>13</v>
      </c>
      <c r="H2479" s="1">
        <v>46051.007245370369</v>
      </c>
      <c r="I2479" t="b">
        <v>0</v>
      </c>
      <c r="J2479" t="b">
        <v>0</v>
      </c>
      <c r="K2479" t="s">
        <v>13</v>
      </c>
      <c r="L2479" t="s">
        <v>74</v>
      </c>
      <c r="M2479"/>
      <c r="N2479">
        <v>25</v>
      </c>
      <c r="O2479" t="s">
        <v>2063</v>
      </c>
      <c r="P2479" t="s">
        <v>8934</v>
      </c>
    </row>
    <row r="2480" spans="1:16" x14ac:dyDescent="0.25">
      <c r="A2480" t="s">
        <v>0</v>
      </c>
      <c r="B2480" t="s">
        <v>8935</v>
      </c>
      <c r="C2480" t="s">
        <v>557</v>
      </c>
      <c r="D2480" t="s">
        <v>4526</v>
      </c>
      <c r="E2480" t="s">
        <v>59</v>
      </c>
      <c r="F2480" t="b">
        <v>0</v>
      </c>
      <c r="G2480" t="s">
        <v>65</v>
      </c>
      <c r="H2480" s="1">
        <v>46051.083425925928</v>
      </c>
      <c r="I2480" t="b">
        <v>0</v>
      </c>
      <c r="J2480" t="b">
        <v>0</v>
      </c>
      <c r="K2480" t="s">
        <v>41</v>
      </c>
      <c r="L2480" t="s">
        <v>60</v>
      </c>
      <c r="M2480">
        <v>98165.5</v>
      </c>
      <c r="N2480"/>
      <c r="O2480" t="s">
        <v>8936</v>
      </c>
    </row>
    <row r="2481" spans="1:16" x14ac:dyDescent="0.25">
      <c r="A2481" t="s">
        <v>0</v>
      </c>
      <c r="B2481" t="s">
        <v>262</v>
      </c>
      <c r="C2481" t="s">
        <v>472</v>
      </c>
      <c r="D2481" t="s">
        <v>4526</v>
      </c>
      <c r="E2481" t="s">
        <v>88</v>
      </c>
      <c r="F2481" t="b">
        <v>0</v>
      </c>
      <c r="G2481" t="s">
        <v>65</v>
      </c>
      <c r="H2481" s="1">
        <v>46051.083483796298</v>
      </c>
      <c r="I2481" t="b">
        <v>1</v>
      </c>
      <c r="J2481" t="b">
        <v>1</v>
      </c>
      <c r="K2481" t="s">
        <v>41</v>
      </c>
      <c r="L2481" t="s">
        <v>74</v>
      </c>
      <c r="M2481"/>
      <c r="N2481">
        <v>32.5</v>
      </c>
      <c r="O2481" t="s">
        <v>526</v>
      </c>
    </row>
    <row r="2482" spans="1:16" x14ac:dyDescent="0.25">
      <c r="A2482" t="s">
        <v>3</v>
      </c>
      <c r="B2482" t="s">
        <v>286</v>
      </c>
      <c r="C2482" t="s">
        <v>79</v>
      </c>
      <c r="D2482" t="s">
        <v>4526</v>
      </c>
      <c r="E2482" t="s">
        <v>59</v>
      </c>
      <c r="F2482" t="b">
        <v>0</v>
      </c>
      <c r="G2482" t="s">
        <v>77</v>
      </c>
      <c r="H2482" s="1">
        <v>46051.125231481477</v>
      </c>
      <c r="I2482" t="b">
        <v>1</v>
      </c>
      <c r="J2482" t="b">
        <v>1</v>
      </c>
      <c r="K2482" t="s">
        <v>41</v>
      </c>
      <c r="L2482" t="s">
        <v>60</v>
      </c>
      <c r="M2482">
        <v>141000</v>
      </c>
      <c r="N2482"/>
      <c r="O2482" t="s">
        <v>1435</v>
      </c>
      <c r="P2482" t="s">
        <v>85</v>
      </c>
    </row>
    <row r="2483" spans="1:16" x14ac:dyDescent="0.25">
      <c r="A2483" t="s">
        <v>7</v>
      </c>
      <c r="B2483" t="s">
        <v>3597</v>
      </c>
      <c r="C2483" t="s">
        <v>1768</v>
      </c>
      <c r="D2483" t="s">
        <v>4630</v>
      </c>
      <c r="E2483" t="s">
        <v>59</v>
      </c>
      <c r="F2483" t="b">
        <v>0</v>
      </c>
      <c r="G2483" t="s">
        <v>68</v>
      </c>
      <c r="H2483" s="1">
        <v>46051.125428240739</v>
      </c>
      <c r="I2483" t="b">
        <v>0</v>
      </c>
      <c r="J2483" t="b">
        <v>1</v>
      </c>
      <c r="K2483" t="s">
        <v>41</v>
      </c>
      <c r="L2483" t="s">
        <v>60</v>
      </c>
      <c r="M2483">
        <v>87000</v>
      </c>
      <c r="N2483"/>
      <c r="O2483" t="s">
        <v>8937</v>
      </c>
      <c r="P2483" t="s">
        <v>8938</v>
      </c>
    </row>
    <row r="2484" spans="1:16" x14ac:dyDescent="0.25">
      <c r="A2484" t="s">
        <v>1</v>
      </c>
      <c r="B2484" t="s">
        <v>8939</v>
      </c>
      <c r="C2484" t="s">
        <v>315</v>
      </c>
      <c r="D2484" t="s">
        <v>2360</v>
      </c>
      <c r="E2484" t="s">
        <v>88</v>
      </c>
      <c r="F2484" t="b">
        <v>0</v>
      </c>
      <c r="G2484" t="s">
        <v>77</v>
      </c>
      <c r="H2484" s="1">
        <v>46051.126701388886</v>
      </c>
      <c r="I2484" t="b">
        <v>1</v>
      </c>
      <c r="J2484" t="b">
        <v>0</v>
      </c>
      <c r="K2484" t="s">
        <v>41</v>
      </c>
      <c r="L2484" t="s">
        <v>74</v>
      </c>
      <c r="M2484"/>
      <c r="N2484">
        <v>70</v>
      </c>
      <c r="O2484" t="s">
        <v>1728</v>
      </c>
      <c r="P2484" t="s">
        <v>8940</v>
      </c>
    </row>
    <row r="2485" spans="1:16" x14ac:dyDescent="0.25">
      <c r="A2485" t="s">
        <v>1</v>
      </c>
      <c r="B2485" t="s">
        <v>8941</v>
      </c>
      <c r="C2485" t="s">
        <v>1150</v>
      </c>
      <c r="D2485" t="s">
        <v>2360</v>
      </c>
      <c r="E2485" t="s">
        <v>59</v>
      </c>
      <c r="F2485" t="b">
        <v>0</v>
      </c>
      <c r="G2485" t="s">
        <v>65</v>
      </c>
      <c r="H2485" s="1">
        <v>46051.251840277779</v>
      </c>
      <c r="I2485" t="b">
        <v>1</v>
      </c>
      <c r="J2485" t="b">
        <v>0</v>
      </c>
      <c r="K2485" t="s">
        <v>41</v>
      </c>
      <c r="L2485" t="s">
        <v>74</v>
      </c>
      <c r="M2485"/>
      <c r="N2485">
        <v>55</v>
      </c>
      <c r="O2485" t="s">
        <v>6134</v>
      </c>
      <c r="P2485" t="s">
        <v>8942</v>
      </c>
    </row>
    <row r="2486" spans="1:16" x14ac:dyDescent="0.25">
      <c r="A2486" t="s">
        <v>2</v>
      </c>
      <c r="B2486" t="s">
        <v>760</v>
      </c>
      <c r="C2486" t="s">
        <v>8943</v>
      </c>
      <c r="D2486" t="s">
        <v>2360</v>
      </c>
      <c r="E2486" t="s">
        <v>59</v>
      </c>
      <c r="F2486" t="b">
        <v>0</v>
      </c>
      <c r="G2486" t="s">
        <v>65</v>
      </c>
      <c r="H2486" s="1">
        <v>46051.291747685187</v>
      </c>
      <c r="I2486" t="b">
        <v>0</v>
      </c>
      <c r="J2486" t="b">
        <v>1</v>
      </c>
      <c r="K2486" t="s">
        <v>41</v>
      </c>
      <c r="L2486" t="s">
        <v>60</v>
      </c>
      <c r="M2486">
        <v>55000</v>
      </c>
      <c r="N2486"/>
      <c r="O2486" t="s">
        <v>8944</v>
      </c>
      <c r="P2486" t="s">
        <v>8945</v>
      </c>
    </row>
    <row r="2487" spans="1:16" x14ac:dyDescent="0.25">
      <c r="A2487" t="s">
        <v>2</v>
      </c>
      <c r="B2487" t="s">
        <v>8946</v>
      </c>
      <c r="C2487" t="s">
        <v>40</v>
      </c>
      <c r="D2487" t="s">
        <v>4531</v>
      </c>
      <c r="E2487" t="s">
        <v>59</v>
      </c>
      <c r="F2487" t="b">
        <v>0</v>
      </c>
      <c r="G2487" t="s">
        <v>40</v>
      </c>
      <c r="H2487" s="1">
        <v>46051.297754629632</v>
      </c>
      <c r="I2487" t="b">
        <v>0</v>
      </c>
      <c r="J2487" t="b">
        <v>0</v>
      </c>
      <c r="K2487" t="s">
        <v>40</v>
      </c>
      <c r="L2487" t="s">
        <v>60</v>
      </c>
      <c r="M2487">
        <v>50000</v>
      </c>
      <c r="N2487"/>
      <c r="O2487" t="s">
        <v>4113</v>
      </c>
    </row>
    <row r="2488" spans="1:16" x14ac:dyDescent="0.25">
      <c r="A2488" t="s">
        <v>1</v>
      </c>
      <c r="B2488" t="s">
        <v>8947</v>
      </c>
      <c r="C2488" t="s">
        <v>5029</v>
      </c>
      <c r="D2488" t="s">
        <v>4531</v>
      </c>
      <c r="E2488" t="s">
        <v>59</v>
      </c>
      <c r="F2488" t="b">
        <v>0</v>
      </c>
      <c r="G2488" t="s">
        <v>40</v>
      </c>
      <c r="H2488" s="1">
        <v>46051.297881944447</v>
      </c>
      <c r="I2488" t="b">
        <v>0</v>
      </c>
      <c r="J2488" t="b">
        <v>0</v>
      </c>
      <c r="K2488" t="s">
        <v>40</v>
      </c>
      <c r="L2488" t="s">
        <v>60</v>
      </c>
      <c r="M2488">
        <v>80000</v>
      </c>
      <c r="N2488"/>
      <c r="O2488" t="s">
        <v>8948</v>
      </c>
      <c r="P2488" t="s">
        <v>8949</v>
      </c>
    </row>
    <row r="2489" spans="1:16" x14ac:dyDescent="0.25">
      <c r="A2489" t="s">
        <v>0</v>
      </c>
      <c r="B2489" t="s">
        <v>8935</v>
      </c>
      <c r="C2489" t="s">
        <v>1735</v>
      </c>
      <c r="D2489" t="s">
        <v>2360</v>
      </c>
      <c r="E2489" t="s">
        <v>59</v>
      </c>
      <c r="F2489" t="b">
        <v>0</v>
      </c>
      <c r="G2489" t="s">
        <v>65</v>
      </c>
      <c r="H2489" s="1">
        <v>46051.333379629628</v>
      </c>
      <c r="I2489" t="b">
        <v>0</v>
      </c>
      <c r="J2489" t="b">
        <v>0</v>
      </c>
      <c r="K2489" t="s">
        <v>41</v>
      </c>
      <c r="L2489" t="s">
        <v>60</v>
      </c>
      <c r="M2489">
        <v>102165.5</v>
      </c>
      <c r="N2489"/>
      <c r="O2489" t="s">
        <v>5140</v>
      </c>
    </row>
    <row r="2490" spans="1:16" x14ac:dyDescent="0.25">
      <c r="A2490" t="s">
        <v>0</v>
      </c>
      <c r="B2490" t="s">
        <v>8950</v>
      </c>
      <c r="C2490" t="s">
        <v>508</v>
      </c>
      <c r="D2490" t="s">
        <v>2360</v>
      </c>
      <c r="E2490" t="s">
        <v>59</v>
      </c>
      <c r="F2490" t="b">
        <v>0</v>
      </c>
      <c r="G2490" t="s">
        <v>73</v>
      </c>
      <c r="H2490" s="1">
        <v>46051.375462962962</v>
      </c>
      <c r="I2490" t="b">
        <v>1</v>
      </c>
      <c r="J2490" t="b">
        <v>1</v>
      </c>
      <c r="K2490" t="s">
        <v>41</v>
      </c>
      <c r="L2490" t="s">
        <v>60</v>
      </c>
      <c r="M2490">
        <v>112500</v>
      </c>
      <c r="N2490"/>
      <c r="O2490" t="s">
        <v>149</v>
      </c>
      <c r="P2490" t="s">
        <v>146</v>
      </c>
    </row>
    <row r="2491" spans="1:16" x14ac:dyDescent="0.25">
      <c r="A2491" t="s">
        <v>1</v>
      </c>
      <c r="B2491" t="s">
        <v>8951</v>
      </c>
      <c r="C2491" t="s">
        <v>8952</v>
      </c>
      <c r="D2491" t="s">
        <v>4526</v>
      </c>
      <c r="E2491" t="s">
        <v>59</v>
      </c>
      <c r="F2491" t="b">
        <v>0</v>
      </c>
      <c r="G2491" t="s">
        <v>40</v>
      </c>
      <c r="H2491" s="1">
        <v>46051.381261574083</v>
      </c>
      <c r="I2491" t="b">
        <v>0</v>
      </c>
      <c r="J2491" t="b">
        <v>0</v>
      </c>
      <c r="K2491" t="s">
        <v>40</v>
      </c>
      <c r="L2491" t="s">
        <v>60</v>
      </c>
      <c r="M2491">
        <v>55000</v>
      </c>
      <c r="N2491"/>
      <c r="O2491" t="s">
        <v>8953</v>
      </c>
    </row>
    <row r="2492" spans="1:16" x14ac:dyDescent="0.25">
      <c r="A2492" t="s">
        <v>3</v>
      </c>
      <c r="B2492" t="s">
        <v>8954</v>
      </c>
      <c r="C2492" t="s">
        <v>615</v>
      </c>
      <c r="D2492" t="s">
        <v>2360</v>
      </c>
      <c r="E2492" t="s">
        <v>59</v>
      </c>
      <c r="F2492" t="b">
        <v>0</v>
      </c>
      <c r="G2492" t="s">
        <v>65</v>
      </c>
      <c r="H2492" s="1">
        <v>46051.416828703703</v>
      </c>
      <c r="I2492" t="b">
        <v>0</v>
      </c>
      <c r="J2492" t="b">
        <v>0</v>
      </c>
      <c r="K2492" t="s">
        <v>41</v>
      </c>
      <c r="L2492" t="s">
        <v>60</v>
      </c>
      <c r="M2492">
        <v>81500</v>
      </c>
      <c r="N2492"/>
      <c r="O2492" t="s">
        <v>1211</v>
      </c>
      <c r="P2492" t="s">
        <v>325</v>
      </c>
    </row>
    <row r="2493" spans="1:16" x14ac:dyDescent="0.25">
      <c r="A2493" t="s">
        <v>0</v>
      </c>
      <c r="B2493" t="s">
        <v>3126</v>
      </c>
      <c r="C2493" t="s">
        <v>190</v>
      </c>
      <c r="D2493" t="s">
        <v>2360</v>
      </c>
      <c r="E2493" t="s">
        <v>59</v>
      </c>
      <c r="F2493" t="b">
        <v>0</v>
      </c>
      <c r="G2493" t="s">
        <v>73</v>
      </c>
      <c r="H2493" s="1">
        <v>46051.417129629634</v>
      </c>
      <c r="I2493" t="b">
        <v>0</v>
      </c>
      <c r="J2493" t="b">
        <v>1</v>
      </c>
      <c r="K2493" t="s">
        <v>41</v>
      </c>
      <c r="L2493" t="s">
        <v>60</v>
      </c>
      <c r="M2493">
        <v>115000</v>
      </c>
      <c r="N2493"/>
      <c r="O2493" t="s">
        <v>5735</v>
      </c>
      <c r="P2493" t="s">
        <v>161</v>
      </c>
    </row>
    <row r="2494" spans="1:16" x14ac:dyDescent="0.25">
      <c r="A2494" t="s">
        <v>2</v>
      </c>
      <c r="B2494" t="s">
        <v>8955</v>
      </c>
      <c r="C2494" t="s">
        <v>559</v>
      </c>
      <c r="D2494" t="s">
        <v>4526</v>
      </c>
      <c r="E2494" t="s">
        <v>59</v>
      </c>
      <c r="F2494" t="b">
        <v>0</v>
      </c>
      <c r="G2494" t="s">
        <v>65</v>
      </c>
      <c r="H2494" s="1">
        <v>46051.417708333327</v>
      </c>
      <c r="I2494" t="b">
        <v>0</v>
      </c>
      <c r="J2494" t="b">
        <v>1</v>
      </c>
      <c r="K2494" t="s">
        <v>41</v>
      </c>
      <c r="L2494" t="s">
        <v>74</v>
      </c>
      <c r="M2494"/>
      <c r="N2494">
        <v>28.5</v>
      </c>
      <c r="O2494" t="s">
        <v>8798</v>
      </c>
      <c r="P2494" t="s">
        <v>230</v>
      </c>
    </row>
    <row r="2495" spans="1:16" x14ac:dyDescent="0.25">
      <c r="A2495" t="s">
        <v>2</v>
      </c>
      <c r="B2495" t="s">
        <v>4272</v>
      </c>
      <c r="C2495" t="s">
        <v>40</v>
      </c>
      <c r="D2495" t="s">
        <v>4526</v>
      </c>
      <c r="E2495" t="s">
        <v>59</v>
      </c>
      <c r="F2495" t="b">
        <v>0</v>
      </c>
      <c r="G2495" t="s">
        <v>40</v>
      </c>
      <c r="H2495" s="1">
        <v>46051.422754629632</v>
      </c>
      <c r="I2495" t="b">
        <v>0</v>
      </c>
      <c r="J2495" t="b">
        <v>0</v>
      </c>
      <c r="K2495" t="s">
        <v>40</v>
      </c>
      <c r="L2495" t="s">
        <v>60</v>
      </c>
      <c r="M2495">
        <v>77500</v>
      </c>
      <c r="N2495"/>
      <c r="O2495" t="s">
        <v>7872</v>
      </c>
      <c r="P2495" t="s">
        <v>8956</v>
      </c>
    </row>
    <row r="2496" spans="1:16" x14ac:dyDescent="0.25">
      <c r="A2496" t="s">
        <v>2</v>
      </c>
      <c r="B2496" t="s">
        <v>8957</v>
      </c>
      <c r="C2496" t="s">
        <v>76</v>
      </c>
      <c r="D2496" t="s">
        <v>4526</v>
      </c>
      <c r="E2496" t="s">
        <v>59</v>
      </c>
      <c r="F2496" t="b">
        <v>1</v>
      </c>
      <c r="G2496" t="s">
        <v>40</v>
      </c>
      <c r="H2496" s="1">
        <v>46051.422754629632</v>
      </c>
      <c r="I2496" t="b">
        <v>0</v>
      </c>
      <c r="J2496" t="b">
        <v>0</v>
      </c>
      <c r="K2496" t="s">
        <v>40</v>
      </c>
      <c r="L2496" t="s">
        <v>60</v>
      </c>
      <c r="M2496">
        <v>87500</v>
      </c>
      <c r="N2496"/>
      <c r="O2496" t="s">
        <v>7872</v>
      </c>
      <c r="P2496" t="s">
        <v>208</v>
      </c>
    </row>
    <row r="2497" spans="1:16" x14ac:dyDescent="0.25">
      <c r="A2497" t="s">
        <v>1</v>
      </c>
      <c r="B2497" t="s">
        <v>1171</v>
      </c>
      <c r="C2497" t="s">
        <v>5067</v>
      </c>
      <c r="D2497" t="s">
        <v>4538</v>
      </c>
      <c r="E2497" t="s">
        <v>59</v>
      </c>
      <c r="F2497" t="b">
        <v>0</v>
      </c>
      <c r="G2497" t="s">
        <v>40</v>
      </c>
      <c r="H2497" s="1">
        <v>46051.422824074078</v>
      </c>
      <c r="I2497" t="b">
        <v>1</v>
      </c>
      <c r="J2497" t="b">
        <v>0</v>
      </c>
      <c r="K2497" t="s">
        <v>40</v>
      </c>
      <c r="L2497" t="s">
        <v>60</v>
      </c>
      <c r="M2497">
        <v>65000</v>
      </c>
      <c r="N2497"/>
      <c r="O2497" t="s">
        <v>8958</v>
      </c>
      <c r="P2497" t="s">
        <v>5534</v>
      </c>
    </row>
    <row r="2498" spans="1:16" x14ac:dyDescent="0.25">
      <c r="A2498" t="s">
        <v>0</v>
      </c>
      <c r="B2498" t="s">
        <v>8959</v>
      </c>
      <c r="C2498" t="s">
        <v>443</v>
      </c>
      <c r="D2498" t="s">
        <v>4587</v>
      </c>
      <c r="E2498" t="s">
        <v>59</v>
      </c>
      <c r="F2498" t="b">
        <v>0</v>
      </c>
      <c r="G2498" t="s">
        <v>65</v>
      </c>
      <c r="H2498" s="1">
        <v>46051.458472222221</v>
      </c>
      <c r="I2498" t="b">
        <v>0</v>
      </c>
      <c r="J2498" t="b">
        <v>1</v>
      </c>
      <c r="K2498" t="s">
        <v>41</v>
      </c>
      <c r="L2498" t="s">
        <v>60</v>
      </c>
      <c r="M2498">
        <v>69000</v>
      </c>
      <c r="N2498"/>
      <c r="O2498" t="s">
        <v>8960</v>
      </c>
      <c r="P2498" t="s">
        <v>8961</v>
      </c>
    </row>
    <row r="2499" spans="1:16" x14ac:dyDescent="0.25">
      <c r="A2499" t="s">
        <v>3</v>
      </c>
      <c r="B2499" t="s">
        <v>8962</v>
      </c>
      <c r="C2499" t="s">
        <v>8963</v>
      </c>
      <c r="D2499" t="s">
        <v>2360</v>
      </c>
      <c r="E2499" t="s">
        <v>59</v>
      </c>
      <c r="F2499" t="b">
        <v>0</v>
      </c>
      <c r="G2499" t="s">
        <v>73</v>
      </c>
      <c r="H2499" s="1">
        <v>46051.458935185183</v>
      </c>
      <c r="I2499" t="b">
        <v>1</v>
      </c>
      <c r="J2499" t="b">
        <v>0</v>
      </c>
      <c r="K2499" t="s">
        <v>41</v>
      </c>
      <c r="L2499" t="s">
        <v>74</v>
      </c>
      <c r="M2499"/>
      <c r="N2499">
        <v>25.5</v>
      </c>
      <c r="O2499" t="s">
        <v>8964</v>
      </c>
      <c r="P2499" t="s">
        <v>8965</v>
      </c>
    </row>
    <row r="2500" spans="1:16" x14ac:dyDescent="0.25">
      <c r="A2500" t="s">
        <v>0</v>
      </c>
      <c r="B2500" t="s">
        <v>5768</v>
      </c>
      <c r="C2500" t="s">
        <v>284</v>
      </c>
      <c r="D2500" t="s">
        <v>4526</v>
      </c>
      <c r="E2500" t="s">
        <v>59</v>
      </c>
      <c r="F2500" t="b">
        <v>0</v>
      </c>
      <c r="G2500" t="s">
        <v>73</v>
      </c>
      <c r="H2500" s="1">
        <v>46051.460613425923</v>
      </c>
      <c r="I2500" t="b">
        <v>0</v>
      </c>
      <c r="J2500" t="b">
        <v>1</v>
      </c>
      <c r="K2500" t="s">
        <v>41</v>
      </c>
      <c r="L2500" t="s">
        <v>60</v>
      </c>
      <c r="M2500">
        <v>182000</v>
      </c>
      <c r="N2500"/>
      <c r="O2500" t="s">
        <v>343</v>
      </c>
      <c r="P2500" t="s">
        <v>5769</v>
      </c>
    </row>
    <row r="2501" spans="1:16" x14ac:dyDescent="0.25">
      <c r="A2501" t="s">
        <v>1</v>
      </c>
      <c r="B2501" t="s">
        <v>8966</v>
      </c>
      <c r="C2501" t="s">
        <v>6271</v>
      </c>
      <c r="D2501" t="s">
        <v>4531</v>
      </c>
      <c r="E2501" t="s">
        <v>59</v>
      </c>
      <c r="F2501" t="b">
        <v>0</v>
      </c>
      <c r="G2501" t="s">
        <v>4560</v>
      </c>
      <c r="H2501" s="1">
        <v>46051.461921296293</v>
      </c>
      <c r="I2501" t="b">
        <v>0</v>
      </c>
      <c r="J2501" t="b">
        <v>0</v>
      </c>
      <c r="K2501" t="s">
        <v>4560</v>
      </c>
      <c r="L2501" t="s">
        <v>60</v>
      </c>
      <c r="M2501">
        <v>150000</v>
      </c>
      <c r="N2501"/>
      <c r="O2501" t="s">
        <v>8967</v>
      </c>
    </row>
    <row r="2502" spans="1:16" x14ac:dyDescent="0.25">
      <c r="A2502" t="s">
        <v>1</v>
      </c>
      <c r="B2502" t="s">
        <v>8968</v>
      </c>
      <c r="C2502" t="s">
        <v>6271</v>
      </c>
      <c r="D2502" t="s">
        <v>4531</v>
      </c>
      <c r="E2502" t="s">
        <v>59</v>
      </c>
      <c r="F2502" t="b">
        <v>0</v>
      </c>
      <c r="G2502" t="s">
        <v>4560</v>
      </c>
      <c r="H2502" s="1">
        <v>46051.461921296293</v>
      </c>
      <c r="I2502" t="b">
        <v>0</v>
      </c>
      <c r="J2502" t="b">
        <v>0</v>
      </c>
      <c r="K2502" t="s">
        <v>4560</v>
      </c>
      <c r="L2502" t="s">
        <v>60</v>
      </c>
      <c r="M2502">
        <v>90000</v>
      </c>
      <c r="N2502"/>
      <c r="O2502" t="s">
        <v>8969</v>
      </c>
    </row>
    <row r="2503" spans="1:16" x14ac:dyDescent="0.25">
      <c r="A2503" t="s">
        <v>2</v>
      </c>
      <c r="B2503" t="s">
        <v>8970</v>
      </c>
      <c r="C2503" t="s">
        <v>40</v>
      </c>
      <c r="D2503" t="s">
        <v>8651</v>
      </c>
      <c r="E2503" t="s">
        <v>59</v>
      </c>
      <c r="F2503" t="b">
        <v>0</v>
      </c>
      <c r="G2503" t="s">
        <v>40</v>
      </c>
      <c r="H2503" s="1">
        <v>46051.464421296303</v>
      </c>
      <c r="I2503" t="b">
        <v>0</v>
      </c>
      <c r="J2503" t="b">
        <v>0</v>
      </c>
      <c r="K2503" t="s">
        <v>40</v>
      </c>
      <c r="L2503" t="s">
        <v>60</v>
      </c>
      <c r="M2503">
        <v>48000</v>
      </c>
      <c r="N2503"/>
      <c r="O2503" t="s">
        <v>627</v>
      </c>
    </row>
    <row r="2504" spans="1:16" x14ac:dyDescent="0.25">
      <c r="A2504" t="s">
        <v>4</v>
      </c>
      <c r="B2504" t="s">
        <v>8971</v>
      </c>
      <c r="C2504" t="s">
        <v>76</v>
      </c>
      <c r="D2504" t="s">
        <v>4550</v>
      </c>
      <c r="E2504" t="s">
        <v>59</v>
      </c>
      <c r="F2504" t="b">
        <v>1</v>
      </c>
      <c r="G2504" t="s">
        <v>13</v>
      </c>
      <c r="H2504" s="1">
        <v>46051.465497685182</v>
      </c>
      <c r="I2504" t="b">
        <v>0</v>
      </c>
      <c r="J2504" t="b">
        <v>0</v>
      </c>
      <c r="K2504" t="s">
        <v>13</v>
      </c>
      <c r="L2504" t="s">
        <v>60</v>
      </c>
      <c r="M2504">
        <v>107737.5</v>
      </c>
      <c r="N2504"/>
      <c r="O2504" t="s">
        <v>8972</v>
      </c>
      <c r="P2504" t="s">
        <v>8973</v>
      </c>
    </row>
    <row r="2505" spans="1:16" x14ac:dyDescent="0.25">
      <c r="A2505" t="s">
        <v>3</v>
      </c>
      <c r="B2505" t="s">
        <v>3</v>
      </c>
      <c r="C2505" t="s">
        <v>8974</v>
      </c>
      <c r="D2505" t="s">
        <v>4587</v>
      </c>
      <c r="E2505" t="s">
        <v>59</v>
      </c>
      <c r="F2505" t="b">
        <v>0</v>
      </c>
      <c r="G2505" t="s">
        <v>63</v>
      </c>
      <c r="H2505" s="1">
        <v>46051.4684837963</v>
      </c>
      <c r="I2505" t="b">
        <v>0</v>
      </c>
      <c r="J2505" t="b">
        <v>1</v>
      </c>
      <c r="K2505" t="s">
        <v>41</v>
      </c>
      <c r="L2505" t="s">
        <v>60</v>
      </c>
      <c r="M2505">
        <v>67500</v>
      </c>
      <c r="N2505"/>
      <c r="O2505" t="s">
        <v>8975</v>
      </c>
      <c r="P2505" t="s">
        <v>8976</v>
      </c>
    </row>
    <row r="2506" spans="1:16" x14ac:dyDescent="0.25">
      <c r="A2506" t="s">
        <v>3</v>
      </c>
      <c r="B2506" t="s">
        <v>8977</v>
      </c>
      <c r="C2506" t="s">
        <v>6036</v>
      </c>
      <c r="D2506" t="s">
        <v>4531</v>
      </c>
      <c r="E2506" t="s">
        <v>59</v>
      </c>
      <c r="F2506" t="b">
        <v>0</v>
      </c>
      <c r="G2506" t="s">
        <v>6037</v>
      </c>
      <c r="H2506" s="1">
        <v>46051.471354166657</v>
      </c>
      <c r="I2506" t="b">
        <v>0</v>
      </c>
      <c r="J2506" t="b">
        <v>0</v>
      </c>
      <c r="K2506" t="s">
        <v>6037</v>
      </c>
      <c r="L2506" t="s">
        <v>60</v>
      </c>
      <c r="M2506">
        <v>22560</v>
      </c>
      <c r="N2506"/>
      <c r="O2506" t="s">
        <v>8978</v>
      </c>
      <c r="P2506" t="s">
        <v>8360</v>
      </c>
    </row>
    <row r="2507" spans="1:16" x14ac:dyDescent="0.25">
      <c r="A2507" t="s">
        <v>0</v>
      </c>
      <c r="B2507" t="s">
        <v>8979</v>
      </c>
      <c r="C2507" t="s">
        <v>167</v>
      </c>
      <c r="D2507" t="s">
        <v>4756</v>
      </c>
      <c r="E2507" t="s">
        <v>59</v>
      </c>
      <c r="F2507" t="b">
        <v>0</v>
      </c>
      <c r="G2507" t="s">
        <v>65</v>
      </c>
      <c r="H2507" s="1">
        <v>46051.500092592592</v>
      </c>
      <c r="I2507" t="b">
        <v>0</v>
      </c>
      <c r="J2507" t="b">
        <v>1</v>
      </c>
      <c r="K2507" t="s">
        <v>41</v>
      </c>
      <c r="L2507" t="s">
        <v>60</v>
      </c>
      <c r="M2507">
        <v>120000</v>
      </c>
      <c r="N2507"/>
      <c r="O2507" t="s">
        <v>8980</v>
      </c>
      <c r="P2507" t="s">
        <v>8981</v>
      </c>
    </row>
    <row r="2508" spans="1:16" x14ac:dyDescent="0.25">
      <c r="A2508" t="s">
        <v>5</v>
      </c>
      <c r="B2508" t="s">
        <v>8982</v>
      </c>
      <c r="C2508" t="s">
        <v>1369</v>
      </c>
      <c r="D2508" t="s">
        <v>2360</v>
      </c>
      <c r="E2508" t="s">
        <v>59</v>
      </c>
      <c r="F2508" t="b">
        <v>0</v>
      </c>
      <c r="G2508" t="s">
        <v>73</v>
      </c>
      <c r="H2508" s="1">
        <v>46051.502349537041</v>
      </c>
      <c r="I2508" t="b">
        <v>1</v>
      </c>
      <c r="J2508" t="b">
        <v>1</v>
      </c>
      <c r="K2508" t="s">
        <v>41</v>
      </c>
      <c r="L2508" t="s">
        <v>60</v>
      </c>
      <c r="M2508">
        <v>170000</v>
      </c>
      <c r="N2508"/>
      <c r="O2508" t="s">
        <v>8983</v>
      </c>
      <c r="P2508" t="s">
        <v>8984</v>
      </c>
    </row>
    <row r="2509" spans="1:16" x14ac:dyDescent="0.25">
      <c r="A2509" t="s">
        <v>0</v>
      </c>
      <c r="B2509" t="s">
        <v>8985</v>
      </c>
      <c r="C2509" t="s">
        <v>185</v>
      </c>
      <c r="D2509" t="s">
        <v>4526</v>
      </c>
      <c r="E2509" t="s">
        <v>59</v>
      </c>
      <c r="F2509" t="b">
        <v>0</v>
      </c>
      <c r="G2509" t="s">
        <v>19</v>
      </c>
      <c r="H2509" s="1">
        <v>46051.504131944443</v>
      </c>
      <c r="I2509" t="b">
        <v>0</v>
      </c>
      <c r="J2509" t="b">
        <v>0</v>
      </c>
      <c r="K2509" t="s">
        <v>19</v>
      </c>
      <c r="L2509" t="s">
        <v>60</v>
      </c>
      <c r="M2509">
        <v>2100000</v>
      </c>
      <c r="N2509"/>
      <c r="O2509" t="s">
        <v>8986</v>
      </c>
      <c r="P2509" t="s">
        <v>8987</v>
      </c>
    </row>
    <row r="2510" spans="1:16" x14ac:dyDescent="0.25">
      <c r="A2510" t="s">
        <v>0</v>
      </c>
      <c r="B2510" t="s">
        <v>1835</v>
      </c>
      <c r="C2510" t="s">
        <v>8988</v>
      </c>
      <c r="D2510" t="s">
        <v>8989</v>
      </c>
      <c r="E2510" t="s">
        <v>59</v>
      </c>
      <c r="F2510" t="b">
        <v>0</v>
      </c>
      <c r="G2510" t="s">
        <v>40</v>
      </c>
      <c r="H2510" s="1">
        <v>46051.505995370368</v>
      </c>
      <c r="I2510" t="b">
        <v>1</v>
      </c>
      <c r="J2510" t="b">
        <v>0</v>
      </c>
      <c r="K2510" t="s">
        <v>40</v>
      </c>
      <c r="L2510" t="s">
        <v>74</v>
      </c>
      <c r="M2510"/>
      <c r="N2510">
        <v>9.89</v>
      </c>
      <c r="O2510" t="s">
        <v>8990</v>
      </c>
      <c r="P2510" t="s">
        <v>219</v>
      </c>
    </row>
    <row r="2511" spans="1:16" x14ac:dyDescent="0.25">
      <c r="A2511" t="s">
        <v>1</v>
      </c>
      <c r="B2511" t="s">
        <v>8991</v>
      </c>
      <c r="C2511" t="s">
        <v>5067</v>
      </c>
      <c r="D2511" t="s">
        <v>6062</v>
      </c>
      <c r="E2511" t="s">
        <v>88</v>
      </c>
      <c r="F2511" t="b">
        <v>0</v>
      </c>
      <c r="G2511" t="s">
        <v>40</v>
      </c>
      <c r="H2511" s="1">
        <v>46051.506215277783</v>
      </c>
      <c r="I2511" t="b">
        <v>1</v>
      </c>
      <c r="J2511" t="b">
        <v>0</v>
      </c>
      <c r="K2511" t="s">
        <v>40</v>
      </c>
      <c r="L2511" t="s">
        <v>60</v>
      </c>
      <c r="M2511">
        <v>425</v>
      </c>
      <c r="N2511"/>
      <c r="O2511" t="s">
        <v>8992</v>
      </c>
      <c r="P2511" t="s">
        <v>8993</v>
      </c>
    </row>
    <row r="2512" spans="1:16" x14ac:dyDescent="0.25">
      <c r="A2512" t="s">
        <v>0</v>
      </c>
      <c r="B2512" t="s">
        <v>8994</v>
      </c>
      <c r="C2512" t="s">
        <v>13</v>
      </c>
      <c r="D2512" t="s">
        <v>4637</v>
      </c>
      <c r="F2512" t="b">
        <v>0</v>
      </c>
      <c r="G2512" t="s">
        <v>13</v>
      </c>
      <c r="H2512" s="1">
        <v>46051.507013888891</v>
      </c>
      <c r="I2512" t="b">
        <v>1</v>
      </c>
      <c r="J2512" t="b">
        <v>0</v>
      </c>
      <c r="K2512" t="s">
        <v>13</v>
      </c>
      <c r="L2512" t="s">
        <v>74</v>
      </c>
      <c r="M2512"/>
      <c r="N2512">
        <v>12.5</v>
      </c>
      <c r="O2512" t="s">
        <v>4596</v>
      </c>
    </row>
    <row r="2513" spans="1:16" x14ac:dyDescent="0.25">
      <c r="A2513" t="s">
        <v>4</v>
      </c>
      <c r="B2513" t="s">
        <v>8995</v>
      </c>
      <c r="C2513" t="s">
        <v>930</v>
      </c>
      <c r="D2513" t="s">
        <v>4526</v>
      </c>
      <c r="E2513" t="s">
        <v>59</v>
      </c>
      <c r="F2513" t="b">
        <v>0</v>
      </c>
      <c r="G2513" t="s">
        <v>19</v>
      </c>
      <c r="H2513" s="1">
        <v>46051.545775462961</v>
      </c>
      <c r="I2513" t="b">
        <v>0</v>
      </c>
      <c r="J2513" t="b">
        <v>0</v>
      </c>
      <c r="K2513" t="s">
        <v>19</v>
      </c>
      <c r="L2513" t="s">
        <v>60</v>
      </c>
      <c r="M2513">
        <v>1050000</v>
      </c>
      <c r="N2513"/>
      <c r="O2513" t="s">
        <v>7059</v>
      </c>
      <c r="P2513" t="s">
        <v>8996</v>
      </c>
    </row>
    <row r="2514" spans="1:16" x14ac:dyDescent="0.25">
      <c r="A2514" t="s">
        <v>2</v>
      </c>
      <c r="B2514" t="s">
        <v>8997</v>
      </c>
      <c r="C2514" t="s">
        <v>40</v>
      </c>
      <c r="D2514" t="s">
        <v>4526</v>
      </c>
      <c r="E2514" t="s">
        <v>59</v>
      </c>
      <c r="F2514" t="b">
        <v>0</v>
      </c>
      <c r="G2514" t="s">
        <v>40</v>
      </c>
      <c r="H2514" s="1">
        <v>46051.547754629632</v>
      </c>
      <c r="I2514" t="b">
        <v>0</v>
      </c>
      <c r="J2514" t="b">
        <v>0</v>
      </c>
      <c r="K2514" t="s">
        <v>40</v>
      </c>
      <c r="L2514" t="s">
        <v>60</v>
      </c>
      <c r="M2514">
        <v>92500</v>
      </c>
      <c r="N2514"/>
      <c r="O2514" t="s">
        <v>4410</v>
      </c>
      <c r="P2514" t="s">
        <v>8998</v>
      </c>
    </row>
    <row r="2515" spans="1:16" x14ac:dyDescent="0.25">
      <c r="A2515" t="s">
        <v>0</v>
      </c>
      <c r="B2515" t="s">
        <v>8999</v>
      </c>
      <c r="C2515" t="s">
        <v>1969</v>
      </c>
      <c r="D2515" t="s">
        <v>4526</v>
      </c>
      <c r="E2515" t="s">
        <v>59</v>
      </c>
      <c r="F2515" t="b">
        <v>0</v>
      </c>
      <c r="G2515" t="s">
        <v>65</v>
      </c>
      <c r="H2515" s="1">
        <v>46051.583379629628</v>
      </c>
      <c r="I2515" t="b">
        <v>0</v>
      </c>
      <c r="J2515" t="b">
        <v>0</v>
      </c>
      <c r="K2515" t="s">
        <v>41</v>
      </c>
      <c r="L2515" t="s">
        <v>60</v>
      </c>
      <c r="M2515">
        <v>67500</v>
      </c>
      <c r="N2515"/>
      <c r="O2515" t="s">
        <v>1059</v>
      </c>
      <c r="P2515" t="s">
        <v>219</v>
      </c>
    </row>
    <row r="2516" spans="1:16" x14ac:dyDescent="0.25">
      <c r="A2516" t="s">
        <v>0</v>
      </c>
      <c r="B2516" t="s">
        <v>9000</v>
      </c>
      <c r="C2516" t="s">
        <v>121</v>
      </c>
      <c r="D2516" t="s">
        <v>4526</v>
      </c>
      <c r="E2516" t="s">
        <v>88</v>
      </c>
      <c r="F2516" t="b">
        <v>0</v>
      </c>
      <c r="G2516" t="s">
        <v>68</v>
      </c>
      <c r="H2516" s="1">
        <v>46051.583993055552</v>
      </c>
      <c r="I2516" t="b">
        <v>0</v>
      </c>
      <c r="J2516" t="b">
        <v>1</v>
      </c>
      <c r="K2516" t="s">
        <v>41</v>
      </c>
      <c r="L2516" t="s">
        <v>60</v>
      </c>
      <c r="M2516">
        <v>70500</v>
      </c>
      <c r="N2516"/>
      <c r="O2516" t="s">
        <v>1459</v>
      </c>
      <c r="P2516" t="s">
        <v>9001</v>
      </c>
    </row>
    <row r="2517" spans="1:16" x14ac:dyDescent="0.25">
      <c r="A2517" t="s">
        <v>2</v>
      </c>
      <c r="B2517" t="s">
        <v>9002</v>
      </c>
      <c r="C2517" t="s">
        <v>76</v>
      </c>
      <c r="D2517" t="s">
        <v>4562</v>
      </c>
      <c r="E2517" t="s">
        <v>59</v>
      </c>
      <c r="F2517" t="b">
        <v>1</v>
      </c>
      <c r="G2517" t="s">
        <v>77</v>
      </c>
      <c r="H2517" s="1">
        <v>46051.584548611107</v>
      </c>
      <c r="I2517" t="b">
        <v>0</v>
      </c>
      <c r="J2517" t="b">
        <v>1</v>
      </c>
      <c r="K2517" t="s">
        <v>41</v>
      </c>
      <c r="L2517" t="s">
        <v>60</v>
      </c>
      <c r="M2517">
        <v>250000</v>
      </c>
      <c r="N2517"/>
      <c r="O2517" t="s">
        <v>9003</v>
      </c>
      <c r="P2517" t="s">
        <v>1809</v>
      </c>
    </row>
    <row r="2518" spans="1:16" x14ac:dyDescent="0.25">
      <c r="A2518" t="s">
        <v>2</v>
      </c>
      <c r="B2518" t="s">
        <v>9004</v>
      </c>
      <c r="C2518" t="s">
        <v>304</v>
      </c>
      <c r="D2518" t="s">
        <v>5018</v>
      </c>
      <c r="E2518" t="s">
        <v>59</v>
      </c>
      <c r="F2518" t="b">
        <v>0</v>
      </c>
      <c r="G2518" t="s">
        <v>77</v>
      </c>
      <c r="H2518" s="1">
        <v>46051.58457175926</v>
      </c>
      <c r="I2518" t="b">
        <v>0</v>
      </c>
      <c r="J2518" t="b">
        <v>1</v>
      </c>
      <c r="K2518" t="s">
        <v>41</v>
      </c>
      <c r="L2518" t="s">
        <v>60</v>
      </c>
      <c r="M2518">
        <v>173500</v>
      </c>
      <c r="N2518"/>
      <c r="O2518" t="s">
        <v>95</v>
      </c>
      <c r="P2518" t="s">
        <v>9005</v>
      </c>
    </row>
    <row r="2519" spans="1:16" x14ac:dyDescent="0.25">
      <c r="A2519" t="s">
        <v>1</v>
      </c>
      <c r="B2519" t="s">
        <v>1</v>
      </c>
      <c r="C2519" t="s">
        <v>3067</v>
      </c>
      <c r="D2519" t="s">
        <v>155</v>
      </c>
      <c r="E2519" t="s">
        <v>59</v>
      </c>
      <c r="F2519" t="b">
        <v>0</v>
      </c>
      <c r="G2519" t="s">
        <v>65</v>
      </c>
      <c r="H2519" s="1">
        <v>46051.585092592592</v>
      </c>
      <c r="I2519" t="b">
        <v>1</v>
      </c>
      <c r="J2519" t="b">
        <v>0</v>
      </c>
      <c r="K2519" t="s">
        <v>41</v>
      </c>
      <c r="L2519" t="s">
        <v>74</v>
      </c>
      <c r="M2519"/>
      <c r="N2519">
        <v>38.44</v>
      </c>
      <c r="O2519" t="s">
        <v>155</v>
      </c>
    </row>
    <row r="2520" spans="1:16" x14ac:dyDescent="0.25">
      <c r="A2520" t="s">
        <v>1</v>
      </c>
      <c r="B2520" t="s">
        <v>2888</v>
      </c>
      <c r="C2520" t="s">
        <v>71</v>
      </c>
      <c r="D2520" t="s">
        <v>111</v>
      </c>
      <c r="E2520" t="s">
        <v>88</v>
      </c>
      <c r="F2520" t="b">
        <v>0</v>
      </c>
      <c r="G2520" t="s">
        <v>65</v>
      </c>
      <c r="H2520" s="1">
        <v>46051.585127314807</v>
      </c>
      <c r="I2520" t="b">
        <v>1</v>
      </c>
      <c r="J2520" t="b">
        <v>0</v>
      </c>
      <c r="K2520" t="s">
        <v>41</v>
      </c>
      <c r="L2520" t="s">
        <v>74</v>
      </c>
      <c r="M2520"/>
      <c r="N2520">
        <v>73.905000000000001</v>
      </c>
      <c r="O2520" t="s">
        <v>111</v>
      </c>
      <c r="P2520" t="s">
        <v>9006</v>
      </c>
    </row>
    <row r="2521" spans="1:16" x14ac:dyDescent="0.25">
      <c r="A2521" t="s">
        <v>1</v>
      </c>
      <c r="B2521" t="s">
        <v>9007</v>
      </c>
      <c r="C2521" t="s">
        <v>181</v>
      </c>
      <c r="D2521" t="s">
        <v>4526</v>
      </c>
      <c r="E2521" t="s">
        <v>88</v>
      </c>
      <c r="F2521" t="b">
        <v>0</v>
      </c>
      <c r="G2521" t="s">
        <v>65</v>
      </c>
      <c r="H2521" s="1">
        <v>46051.58520833333</v>
      </c>
      <c r="I2521" t="b">
        <v>0</v>
      </c>
      <c r="J2521" t="b">
        <v>0</v>
      </c>
      <c r="K2521" t="s">
        <v>41</v>
      </c>
      <c r="L2521" t="s">
        <v>74</v>
      </c>
      <c r="M2521"/>
      <c r="N2521">
        <v>73.5</v>
      </c>
      <c r="O2521" t="s">
        <v>7261</v>
      </c>
      <c r="P2521" t="s">
        <v>9008</v>
      </c>
    </row>
    <row r="2522" spans="1:16" x14ac:dyDescent="0.25">
      <c r="A2522" t="s">
        <v>5</v>
      </c>
      <c r="B2522" t="s">
        <v>9009</v>
      </c>
      <c r="C2522" t="s">
        <v>41</v>
      </c>
      <c r="D2522" t="s">
        <v>4526</v>
      </c>
      <c r="E2522" t="s">
        <v>59</v>
      </c>
      <c r="F2522" t="b">
        <v>0</v>
      </c>
      <c r="G2522" t="s">
        <v>68</v>
      </c>
      <c r="H2522" s="1">
        <v>46051.5862037037</v>
      </c>
      <c r="I2522" t="b">
        <v>0</v>
      </c>
      <c r="J2522" t="b">
        <v>1</v>
      </c>
      <c r="K2522" t="s">
        <v>41</v>
      </c>
      <c r="L2522" t="s">
        <v>60</v>
      </c>
      <c r="M2522">
        <v>192500</v>
      </c>
      <c r="N2522"/>
      <c r="O2522" t="s">
        <v>1551</v>
      </c>
      <c r="P2522" t="s">
        <v>5054</v>
      </c>
    </row>
    <row r="2523" spans="1:16" x14ac:dyDescent="0.25">
      <c r="A2523" t="s">
        <v>1</v>
      </c>
      <c r="B2523" t="s">
        <v>7058</v>
      </c>
      <c r="C2523" t="s">
        <v>930</v>
      </c>
      <c r="D2523" t="s">
        <v>4526</v>
      </c>
      <c r="E2523" t="s">
        <v>59</v>
      </c>
      <c r="F2523" t="b">
        <v>0</v>
      </c>
      <c r="G2523" t="s">
        <v>19</v>
      </c>
      <c r="H2523" s="1">
        <v>46051.587407407409</v>
      </c>
      <c r="I2523" t="b">
        <v>0</v>
      </c>
      <c r="J2523" t="b">
        <v>0</v>
      </c>
      <c r="K2523" t="s">
        <v>19</v>
      </c>
      <c r="L2523" t="s">
        <v>60</v>
      </c>
      <c r="M2523">
        <v>1100000</v>
      </c>
      <c r="N2523"/>
      <c r="O2523" t="s">
        <v>7059</v>
      </c>
      <c r="P2523" t="s">
        <v>7060</v>
      </c>
    </row>
    <row r="2524" spans="1:16" x14ac:dyDescent="0.25">
      <c r="A2524" t="s">
        <v>1</v>
      </c>
      <c r="B2524" t="s">
        <v>9010</v>
      </c>
      <c r="C2524" t="s">
        <v>40</v>
      </c>
      <c r="D2524" t="s">
        <v>4526</v>
      </c>
      <c r="E2524" t="s">
        <v>59</v>
      </c>
      <c r="F2524" t="b">
        <v>0</v>
      </c>
      <c r="G2524" t="s">
        <v>40</v>
      </c>
      <c r="H2524" s="1">
        <v>46051.589537037027</v>
      </c>
      <c r="I2524" t="b">
        <v>1</v>
      </c>
      <c r="J2524" t="b">
        <v>0</v>
      </c>
      <c r="K2524" t="s">
        <v>40</v>
      </c>
      <c r="L2524" t="s">
        <v>60</v>
      </c>
      <c r="M2524">
        <v>65000</v>
      </c>
      <c r="N2524"/>
      <c r="O2524" t="s">
        <v>9011</v>
      </c>
      <c r="P2524" t="s">
        <v>9012</v>
      </c>
    </row>
    <row r="2525" spans="1:16" x14ac:dyDescent="0.25">
      <c r="A2525" t="s">
        <v>1</v>
      </c>
      <c r="B2525" t="s">
        <v>2772</v>
      </c>
      <c r="C2525" t="s">
        <v>175</v>
      </c>
      <c r="D2525" t="s">
        <v>155</v>
      </c>
      <c r="F2525" t="b">
        <v>0</v>
      </c>
      <c r="G2525" t="s">
        <v>65</v>
      </c>
      <c r="H2525" s="1">
        <v>46051.626736111109</v>
      </c>
      <c r="I2525" t="b">
        <v>1</v>
      </c>
      <c r="J2525" t="b">
        <v>0</v>
      </c>
      <c r="K2525" t="s">
        <v>41</v>
      </c>
      <c r="L2525" t="s">
        <v>74</v>
      </c>
      <c r="M2525"/>
      <c r="N2525">
        <v>57.5</v>
      </c>
      <c r="O2525" t="s">
        <v>155</v>
      </c>
    </row>
    <row r="2526" spans="1:16" x14ac:dyDescent="0.25">
      <c r="A2526" t="s">
        <v>5</v>
      </c>
      <c r="B2526" t="s">
        <v>9013</v>
      </c>
      <c r="C2526" t="s">
        <v>1608</v>
      </c>
      <c r="D2526" t="s">
        <v>4756</v>
      </c>
      <c r="E2526" t="s">
        <v>59</v>
      </c>
      <c r="F2526" t="b">
        <v>0</v>
      </c>
      <c r="G2526" t="s">
        <v>65</v>
      </c>
      <c r="H2526" s="1">
        <v>46051.626793981479</v>
      </c>
      <c r="I2526" t="b">
        <v>0</v>
      </c>
      <c r="J2526" t="b">
        <v>1</v>
      </c>
      <c r="K2526" t="s">
        <v>41</v>
      </c>
      <c r="L2526" t="s">
        <v>60</v>
      </c>
      <c r="M2526">
        <v>204000</v>
      </c>
      <c r="N2526"/>
      <c r="O2526" t="s">
        <v>879</v>
      </c>
      <c r="P2526" t="s">
        <v>9014</v>
      </c>
    </row>
    <row r="2527" spans="1:16" x14ac:dyDescent="0.25">
      <c r="A2527" t="s">
        <v>0</v>
      </c>
      <c r="B2527" t="s">
        <v>1125</v>
      </c>
      <c r="C2527" t="s">
        <v>5228</v>
      </c>
      <c r="D2527" t="s">
        <v>4526</v>
      </c>
      <c r="E2527" t="s">
        <v>59</v>
      </c>
      <c r="F2527" t="b">
        <v>0</v>
      </c>
      <c r="G2527" t="s">
        <v>40</v>
      </c>
      <c r="H2527" s="1">
        <v>46051.631111111114</v>
      </c>
      <c r="I2527" t="b">
        <v>1</v>
      </c>
      <c r="J2527" t="b">
        <v>0</v>
      </c>
      <c r="K2527" t="s">
        <v>40</v>
      </c>
      <c r="L2527" t="s">
        <v>60</v>
      </c>
      <c r="M2527">
        <v>80000</v>
      </c>
      <c r="N2527"/>
      <c r="O2527" t="s">
        <v>5229</v>
      </c>
      <c r="P2527" t="s">
        <v>3480</v>
      </c>
    </row>
    <row r="2528" spans="1:16" x14ac:dyDescent="0.25">
      <c r="A2528" t="s">
        <v>1</v>
      </c>
      <c r="B2528" t="s">
        <v>9015</v>
      </c>
      <c r="C2528" t="s">
        <v>5026</v>
      </c>
      <c r="D2528" t="s">
        <v>9016</v>
      </c>
      <c r="E2528" t="s">
        <v>59</v>
      </c>
      <c r="F2528" t="b">
        <v>0</v>
      </c>
      <c r="G2528" t="s">
        <v>40</v>
      </c>
      <c r="H2528" s="1">
        <v>46051.631203703713</v>
      </c>
      <c r="I2528" t="b">
        <v>1</v>
      </c>
      <c r="J2528" t="b">
        <v>0</v>
      </c>
      <c r="K2528" t="s">
        <v>40</v>
      </c>
      <c r="L2528" t="s">
        <v>60</v>
      </c>
      <c r="M2528">
        <v>50000</v>
      </c>
      <c r="N2528"/>
      <c r="O2528" t="s">
        <v>9017</v>
      </c>
      <c r="P2528" t="s">
        <v>99</v>
      </c>
    </row>
    <row r="2529" spans="1:16" x14ac:dyDescent="0.25">
      <c r="A2529" t="s">
        <v>1</v>
      </c>
      <c r="B2529" t="s">
        <v>9018</v>
      </c>
      <c r="C2529" t="s">
        <v>40</v>
      </c>
      <c r="D2529" t="s">
        <v>9019</v>
      </c>
      <c r="E2529" t="s">
        <v>88</v>
      </c>
      <c r="F2529" t="b">
        <v>0</v>
      </c>
      <c r="G2529" t="s">
        <v>40</v>
      </c>
      <c r="H2529" s="1">
        <v>46051.631215277783</v>
      </c>
      <c r="I2529" t="b">
        <v>1</v>
      </c>
      <c r="J2529" t="b">
        <v>0</v>
      </c>
      <c r="K2529" t="s">
        <v>40</v>
      </c>
      <c r="L2529" t="s">
        <v>60</v>
      </c>
      <c r="M2529">
        <v>40000</v>
      </c>
      <c r="N2529"/>
      <c r="O2529" t="s">
        <v>9020</v>
      </c>
    </row>
    <row r="2530" spans="1:16" x14ac:dyDescent="0.25">
      <c r="A2530" t="s">
        <v>1</v>
      </c>
      <c r="B2530" t="s">
        <v>4036</v>
      </c>
      <c r="C2530" t="s">
        <v>172</v>
      </c>
      <c r="D2530" t="s">
        <v>4756</v>
      </c>
      <c r="E2530" t="s">
        <v>59</v>
      </c>
      <c r="F2530" t="b">
        <v>0</v>
      </c>
      <c r="G2530" t="s">
        <v>65</v>
      </c>
      <c r="H2530" s="1">
        <v>46051.668425925927</v>
      </c>
      <c r="I2530" t="b">
        <v>1</v>
      </c>
      <c r="J2530" t="b">
        <v>0</v>
      </c>
      <c r="K2530" t="s">
        <v>41</v>
      </c>
      <c r="L2530" t="s">
        <v>60</v>
      </c>
      <c r="M2530">
        <v>105000</v>
      </c>
      <c r="N2530"/>
      <c r="O2530" t="s">
        <v>554</v>
      </c>
      <c r="P2530" t="s">
        <v>1738</v>
      </c>
    </row>
    <row r="2531" spans="1:16" x14ac:dyDescent="0.25">
      <c r="A2531" t="s">
        <v>1</v>
      </c>
      <c r="B2531" t="s">
        <v>439</v>
      </c>
      <c r="C2531" t="s">
        <v>9021</v>
      </c>
      <c r="D2531" t="s">
        <v>5324</v>
      </c>
      <c r="E2531" t="s">
        <v>59</v>
      </c>
      <c r="F2531" t="b">
        <v>0</v>
      </c>
      <c r="G2531" t="s">
        <v>40</v>
      </c>
      <c r="H2531" s="1">
        <v>46051.67287037037</v>
      </c>
      <c r="I2531" t="b">
        <v>1</v>
      </c>
      <c r="J2531" t="b">
        <v>0</v>
      </c>
      <c r="K2531" t="s">
        <v>40</v>
      </c>
      <c r="L2531" t="s">
        <v>60</v>
      </c>
      <c r="M2531">
        <v>87500</v>
      </c>
      <c r="N2531"/>
      <c r="O2531" t="s">
        <v>9022</v>
      </c>
      <c r="P2531" t="s">
        <v>9023</v>
      </c>
    </row>
    <row r="2532" spans="1:16" x14ac:dyDescent="0.25">
      <c r="A2532" t="s">
        <v>1</v>
      </c>
      <c r="B2532" t="s">
        <v>9024</v>
      </c>
      <c r="C2532" t="s">
        <v>40</v>
      </c>
      <c r="D2532" t="s">
        <v>4526</v>
      </c>
      <c r="E2532" t="s">
        <v>88</v>
      </c>
      <c r="F2532" t="b">
        <v>0</v>
      </c>
      <c r="G2532" t="s">
        <v>40</v>
      </c>
      <c r="H2532" s="1">
        <v>46051.672905092593</v>
      </c>
      <c r="I2532" t="b">
        <v>1</v>
      </c>
      <c r="J2532" t="b">
        <v>0</v>
      </c>
      <c r="K2532" t="s">
        <v>40</v>
      </c>
      <c r="L2532" t="s">
        <v>74</v>
      </c>
      <c r="M2532"/>
      <c r="N2532">
        <v>625</v>
      </c>
      <c r="O2532" t="s">
        <v>4977</v>
      </c>
      <c r="P2532" t="s">
        <v>9025</v>
      </c>
    </row>
    <row r="2533" spans="1:16" x14ac:dyDescent="0.25">
      <c r="A2533" t="s">
        <v>0</v>
      </c>
      <c r="B2533" t="s">
        <v>1268</v>
      </c>
      <c r="C2533" t="s">
        <v>373</v>
      </c>
      <c r="D2533" t="s">
        <v>4526</v>
      </c>
      <c r="F2533" t="b">
        <v>0</v>
      </c>
      <c r="G2533" t="s">
        <v>63</v>
      </c>
      <c r="H2533" s="1">
        <v>46051.676793981482</v>
      </c>
      <c r="I2533" t="b">
        <v>0</v>
      </c>
      <c r="J2533" t="b">
        <v>0</v>
      </c>
      <c r="K2533" t="s">
        <v>41</v>
      </c>
      <c r="L2533" t="s">
        <v>60</v>
      </c>
      <c r="M2533">
        <v>62400</v>
      </c>
      <c r="N2533"/>
      <c r="O2533" t="s">
        <v>8687</v>
      </c>
      <c r="P2533" t="s">
        <v>288</v>
      </c>
    </row>
    <row r="2534" spans="1:16" x14ac:dyDescent="0.25">
      <c r="A2534" t="s">
        <v>0</v>
      </c>
      <c r="B2534" t="s">
        <v>9026</v>
      </c>
      <c r="C2534" t="s">
        <v>3860</v>
      </c>
      <c r="D2534" t="s">
        <v>4587</v>
      </c>
      <c r="E2534" t="s">
        <v>59</v>
      </c>
      <c r="F2534" t="b">
        <v>0</v>
      </c>
      <c r="G2534" t="s">
        <v>65</v>
      </c>
      <c r="H2534" s="1">
        <v>46051.708425925928</v>
      </c>
      <c r="I2534" t="b">
        <v>0</v>
      </c>
      <c r="J2534" t="b">
        <v>0</v>
      </c>
      <c r="K2534" t="s">
        <v>41</v>
      </c>
      <c r="L2534" t="s">
        <v>74</v>
      </c>
      <c r="M2534"/>
      <c r="N2534">
        <v>72.5</v>
      </c>
      <c r="O2534" t="s">
        <v>9027</v>
      </c>
      <c r="P2534" t="s">
        <v>9028</v>
      </c>
    </row>
    <row r="2535" spans="1:16" x14ac:dyDescent="0.25">
      <c r="A2535" t="s">
        <v>0</v>
      </c>
      <c r="B2535" t="s">
        <v>289</v>
      </c>
      <c r="C2535" t="s">
        <v>2310</v>
      </c>
      <c r="D2535" t="s">
        <v>4526</v>
      </c>
      <c r="E2535" t="s">
        <v>88</v>
      </c>
      <c r="F2535" t="b">
        <v>0</v>
      </c>
      <c r="G2535" t="s">
        <v>65</v>
      </c>
      <c r="H2535" s="1">
        <v>46051.708495370367</v>
      </c>
      <c r="I2535" t="b">
        <v>0</v>
      </c>
      <c r="J2535" t="b">
        <v>0</v>
      </c>
      <c r="K2535" t="s">
        <v>41</v>
      </c>
      <c r="L2535" t="s">
        <v>74</v>
      </c>
      <c r="M2535"/>
      <c r="N2535">
        <v>28</v>
      </c>
      <c r="O2535" t="s">
        <v>2311</v>
      </c>
      <c r="P2535" t="s">
        <v>233</v>
      </c>
    </row>
    <row r="2536" spans="1:16" x14ac:dyDescent="0.25">
      <c r="A2536" t="s">
        <v>0</v>
      </c>
      <c r="B2536" t="s">
        <v>2013</v>
      </c>
      <c r="C2536" t="s">
        <v>172</v>
      </c>
      <c r="D2536" t="s">
        <v>4526</v>
      </c>
      <c r="E2536" t="s">
        <v>59</v>
      </c>
      <c r="F2536" t="b">
        <v>0</v>
      </c>
      <c r="G2536" t="s">
        <v>68</v>
      </c>
      <c r="H2536" s="1">
        <v>46051.708993055552</v>
      </c>
      <c r="I2536" t="b">
        <v>1</v>
      </c>
      <c r="J2536" t="b">
        <v>0</v>
      </c>
      <c r="K2536" t="s">
        <v>41</v>
      </c>
      <c r="L2536" t="s">
        <v>60</v>
      </c>
      <c r="M2536">
        <v>74000</v>
      </c>
      <c r="N2536"/>
      <c r="O2536" t="s">
        <v>2658</v>
      </c>
      <c r="P2536" t="s">
        <v>3201</v>
      </c>
    </row>
    <row r="2537" spans="1:16" x14ac:dyDescent="0.25">
      <c r="A2537" t="s">
        <v>2</v>
      </c>
      <c r="B2537" t="s">
        <v>158</v>
      </c>
      <c r="C2537" t="s">
        <v>2460</v>
      </c>
      <c r="D2537" t="s">
        <v>4587</v>
      </c>
      <c r="E2537" t="s">
        <v>59</v>
      </c>
      <c r="F2537" t="b">
        <v>0</v>
      </c>
      <c r="G2537" t="s">
        <v>73</v>
      </c>
      <c r="H2537" s="1">
        <v>46051.709814814807</v>
      </c>
      <c r="I2537" t="b">
        <v>0</v>
      </c>
      <c r="J2537" t="b">
        <v>0</v>
      </c>
      <c r="K2537" t="s">
        <v>41</v>
      </c>
      <c r="L2537" t="s">
        <v>60</v>
      </c>
      <c r="M2537">
        <v>195000</v>
      </c>
      <c r="N2537"/>
      <c r="O2537" t="s">
        <v>9029</v>
      </c>
      <c r="P2537" t="s">
        <v>9030</v>
      </c>
    </row>
    <row r="2538" spans="1:16" x14ac:dyDescent="0.25">
      <c r="A2538" t="s">
        <v>1</v>
      </c>
      <c r="B2538" t="s">
        <v>144</v>
      </c>
      <c r="C2538" t="s">
        <v>6094</v>
      </c>
      <c r="D2538" t="s">
        <v>5532</v>
      </c>
      <c r="E2538" t="s">
        <v>59</v>
      </c>
      <c r="F2538" t="b">
        <v>0</v>
      </c>
      <c r="G2538" t="s">
        <v>40</v>
      </c>
      <c r="H2538" s="1">
        <v>46051.714537037027</v>
      </c>
      <c r="I2538" t="b">
        <v>0</v>
      </c>
      <c r="J2538" t="b">
        <v>0</v>
      </c>
      <c r="K2538" t="s">
        <v>40</v>
      </c>
      <c r="L2538" t="s">
        <v>60</v>
      </c>
      <c r="M2538">
        <v>90000</v>
      </c>
      <c r="N2538"/>
      <c r="O2538" t="s">
        <v>3591</v>
      </c>
      <c r="P2538" t="s">
        <v>9031</v>
      </c>
    </row>
    <row r="2539" spans="1:16" x14ac:dyDescent="0.25">
      <c r="A2539" t="s">
        <v>1</v>
      </c>
      <c r="B2539" t="s">
        <v>144</v>
      </c>
      <c r="C2539" t="s">
        <v>6094</v>
      </c>
      <c r="D2539" t="s">
        <v>6062</v>
      </c>
      <c r="E2539" t="s">
        <v>59</v>
      </c>
      <c r="F2539" t="b">
        <v>0</v>
      </c>
      <c r="G2539" t="s">
        <v>40</v>
      </c>
      <c r="H2539" s="1">
        <v>46051.714571759258</v>
      </c>
      <c r="I2539" t="b">
        <v>0</v>
      </c>
      <c r="J2539" t="b">
        <v>0</v>
      </c>
      <c r="K2539" t="s">
        <v>40</v>
      </c>
      <c r="L2539" t="s">
        <v>60</v>
      </c>
      <c r="M2539">
        <v>90000</v>
      </c>
      <c r="N2539"/>
      <c r="O2539" t="s">
        <v>3591</v>
      </c>
      <c r="P2539" t="s">
        <v>9031</v>
      </c>
    </row>
    <row r="2540" spans="1:16" x14ac:dyDescent="0.25">
      <c r="A2540" t="s">
        <v>7</v>
      </c>
      <c r="B2540" t="s">
        <v>1826</v>
      </c>
      <c r="C2540" t="s">
        <v>1792</v>
      </c>
      <c r="D2540" t="s">
        <v>4526</v>
      </c>
      <c r="E2540" t="s">
        <v>59</v>
      </c>
      <c r="F2540" t="b">
        <v>0</v>
      </c>
      <c r="G2540" t="s">
        <v>65</v>
      </c>
      <c r="H2540" s="1">
        <v>46051.750162037039</v>
      </c>
      <c r="I2540" t="b">
        <v>1</v>
      </c>
      <c r="J2540" t="b">
        <v>0</v>
      </c>
      <c r="K2540" t="s">
        <v>41</v>
      </c>
      <c r="L2540" t="s">
        <v>60</v>
      </c>
      <c r="M2540">
        <v>120500</v>
      </c>
      <c r="N2540"/>
      <c r="O2540" t="s">
        <v>9032</v>
      </c>
      <c r="P2540" t="s">
        <v>9033</v>
      </c>
    </row>
    <row r="2541" spans="1:16" x14ac:dyDescent="0.25">
      <c r="A2541" t="s">
        <v>0</v>
      </c>
      <c r="B2541" t="s">
        <v>9034</v>
      </c>
      <c r="C2541" t="s">
        <v>290</v>
      </c>
      <c r="D2541" t="s">
        <v>4526</v>
      </c>
      <c r="E2541" t="s">
        <v>59</v>
      </c>
      <c r="F2541" t="b">
        <v>0</v>
      </c>
      <c r="G2541" t="s">
        <v>77</v>
      </c>
      <c r="H2541" s="1">
        <v>46051.7503125</v>
      </c>
      <c r="I2541" t="b">
        <v>1</v>
      </c>
      <c r="J2541" t="b">
        <v>1</v>
      </c>
      <c r="K2541" t="s">
        <v>41</v>
      </c>
      <c r="L2541" t="s">
        <v>60</v>
      </c>
      <c r="M2541">
        <v>105000</v>
      </c>
      <c r="N2541"/>
      <c r="O2541" t="s">
        <v>554</v>
      </c>
      <c r="P2541" t="s">
        <v>9035</v>
      </c>
    </row>
    <row r="2542" spans="1:16" x14ac:dyDescent="0.25">
      <c r="A2542" t="s">
        <v>2</v>
      </c>
      <c r="B2542" t="s">
        <v>2</v>
      </c>
      <c r="C2542" t="s">
        <v>1780</v>
      </c>
      <c r="D2542" t="s">
        <v>4526</v>
      </c>
      <c r="E2542" t="s">
        <v>88</v>
      </c>
      <c r="F2542" t="b">
        <v>0</v>
      </c>
      <c r="G2542" t="s">
        <v>77</v>
      </c>
      <c r="H2542" s="1">
        <v>46051.750381944446</v>
      </c>
      <c r="I2542" t="b">
        <v>0</v>
      </c>
      <c r="J2542" t="b">
        <v>1</v>
      </c>
      <c r="K2542" t="s">
        <v>41</v>
      </c>
      <c r="L2542" t="s">
        <v>74</v>
      </c>
      <c r="M2542"/>
      <c r="N2542">
        <v>52.5</v>
      </c>
      <c r="O2542" t="s">
        <v>482</v>
      </c>
      <c r="P2542" t="s">
        <v>7920</v>
      </c>
    </row>
    <row r="2543" spans="1:16" x14ac:dyDescent="0.25">
      <c r="A2543" t="s">
        <v>2</v>
      </c>
      <c r="B2543" t="s">
        <v>2543</v>
      </c>
      <c r="C2543" t="s">
        <v>81</v>
      </c>
      <c r="D2543" t="s">
        <v>4526</v>
      </c>
      <c r="E2543" t="s">
        <v>59</v>
      </c>
      <c r="F2543" t="b">
        <v>0</v>
      </c>
      <c r="G2543" t="s">
        <v>77</v>
      </c>
      <c r="H2543" s="1">
        <v>46051.750381944446</v>
      </c>
      <c r="I2543" t="b">
        <v>0</v>
      </c>
      <c r="J2543" t="b">
        <v>1</v>
      </c>
      <c r="K2543" t="s">
        <v>41</v>
      </c>
      <c r="L2543" t="s">
        <v>60</v>
      </c>
      <c r="M2543">
        <v>135000</v>
      </c>
      <c r="N2543"/>
      <c r="O2543" t="s">
        <v>5731</v>
      </c>
      <c r="P2543" t="s">
        <v>1033</v>
      </c>
    </row>
    <row r="2544" spans="1:16" x14ac:dyDescent="0.25">
      <c r="A2544" t="s">
        <v>3</v>
      </c>
      <c r="B2544" t="s">
        <v>9036</v>
      </c>
      <c r="C2544" t="s">
        <v>290</v>
      </c>
      <c r="D2544" t="s">
        <v>4526</v>
      </c>
      <c r="E2544" t="s">
        <v>59</v>
      </c>
      <c r="F2544" t="b">
        <v>0</v>
      </c>
      <c r="G2544" t="s">
        <v>77</v>
      </c>
      <c r="H2544" s="1">
        <v>46051.750381944446</v>
      </c>
      <c r="I2544" t="b">
        <v>0</v>
      </c>
      <c r="J2544" t="b">
        <v>1</v>
      </c>
      <c r="K2544" t="s">
        <v>41</v>
      </c>
      <c r="L2544" t="s">
        <v>60</v>
      </c>
      <c r="M2544">
        <v>105000</v>
      </c>
      <c r="N2544"/>
      <c r="O2544" t="s">
        <v>554</v>
      </c>
      <c r="P2544" t="s">
        <v>9037</v>
      </c>
    </row>
    <row r="2545" spans="1:16" x14ac:dyDescent="0.25">
      <c r="A2545" t="s">
        <v>2</v>
      </c>
      <c r="B2545" t="s">
        <v>4928</v>
      </c>
      <c r="C2545" t="s">
        <v>172</v>
      </c>
      <c r="D2545" t="s">
        <v>4526</v>
      </c>
      <c r="E2545" t="s">
        <v>59</v>
      </c>
      <c r="F2545" t="b">
        <v>0</v>
      </c>
      <c r="G2545" t="s">
        <v>68</v>
      </c>
      <c r="H2545" s="1">
        <v>46051.750659722216</v>
      </c>
      <c r="I2545" t="b">
        <v>0</v>
      </c>
      <c r="J2545" t="b">
        <v>0</v>
      </c>
      <c r="K2545" t="s">
        <v>41</v>
      </c>
      <c r="L2545" t="s">
        <v>74</v>
      </c>
      <c r="M2545"/>
      <c r="N2545">
        <v>40</v>
      </c>
      <c r="O2545" t="s">
        <v>9038</v>
      </c>
      <c r="P2545" t="s">
        <v>9039</v>
      </c>
    </row>
    <row r="2546" spans="1:16" x14ac:dyDescent="0.25">
      <c r="A2546" t="s">
        <v>1</v>
      </c>
      <c r="B2546" t="s">
        <v>1</v>
      </c>
      <c r="C2546" t="s">
        <v>1099</v>
      </c>
      <c r="D2546" t="s">
        <v>155</v>
      </c>
      <c r="E2546" t="s">
        <v>59</v>
      </c>
      <c r="F2546" t="b">
        <v>0</v>
      </c>
      <c r="G2546" t="s">
        <v>65</v>
      </c>
      <c r="H2546" s="1">
        <v>46051.751770833333</v>
      </c>
      <c r="I2546" t="b">
        <v>1</v>
      </c>
      <c r="J2546" t="b">
        <v>0</v>
      </c>
      <c r="K2546" t="s">
        <v>41</v>
      </c>
      <c r="L2546" t="s">
        <v>60</v>
      </c>
      <c r="M2546">
        <v>110000</v>
      </c>
      <c r="N2546"/>
      <c r="O2546" t="s">
        <v>155</v>
      </c>
      <c r="P2546" t="s">
        <v>9040</v>
      </c>
    </row>
    <row r="2547" spans="1:16" x14ac:dyDescent="0.25">
      <c r="A2547" t="s">
        <v>1</v>
      </c>
      <c r="B2547" t="s">
        <v>9041</v>
      </c>
      <c r="C2547" t="s">
        <v>1286</v>
      </c>
      <c r="D2547" t="s">
        <v>4526</v>
      </c>
      <c r="E2547" t="s">
        <v>59</v>
      </c>
      <c r="F2547" t="b">
        <v>0</v>
      </c>
      <c r="G2547" t="s">
        <v>68</v>
      </c>
      <c r="H2547" s="1">
        <v>46051.752523148149</v>
      </c>
      <c r="I2547" t="b">
        <v>0</v>
      </c>
      <c r="J2547" t="b">
        <v>1</v>
      </c>
      <c r="K2547" t="s">
        <v>41</v>
      </c>
      <c r="L2547" t="s">
        <v>60</v>
      </c>
      <c r="M2547">
        <v>156500</v>
      </c>
      <c r="N2547"/>
      <c r="O2547" t="s">
        <v>9042</v>
      </c>
      <c r="P2547" t="s">
        <v>9043</v>
      </c>
    </row>
    <row r="2548" spans="1:16" x14ac:dyDescent="0.25">
      <c r="A2548" t="s">
        <v>2</v>
      </c>
      <c r="B2548" t="s">
        <v>158</v>
      </c>
      <c r="C2548" t="s">
        <v>6315</v>
      </c>
      <c r="D2548" t="s">
        <v>4526</v>
      </c>
      <c r="E2548" t="s">
        <v>59</v>
      </c>
      <c r="F2548" t="b">
        <v>0</v>
      </c>
      <c r="G2548" t="s">
        <v>40</v>
      </c>
      <c r="H2548" s="1">
        <v>46051.756111111114</v>
      </c>
      <c r="I2548" t="b">
        <v>0</v>
      </c>
      <c r="J2548" t="b">
        <v>0</v>
      </c>
      <c r="K2548" t="s">
        <v>40</v>
      </c>
      <c r="L2548" t="s">
        <v>60</v>
      </c>
      <c r="M2548">
        <v>68500</v>
      </c>
      <c r="N2548"/>
      <c r="O2548" t="s">
        <v>101</v>
      </c>
      <c r="P2548" t="s">
        <v>85</v>
      </c>
    </row>
    <row r="2549" spans="1:16" x14ac:dyDescent="0.25">
      <c r="A2549" t="s">
        <v>0</v>
      </c>
      <c r="B2549" t="s">
        <v>2286</v>
      </c>
      <c r="C2549" t="s">
        <v>207</v>
      </c>
      <c r="D2549" t="s">
        <v>4526</v>
      </c>
      <c r="E2549" t="s">
        <v>59</v>
      </c>
      <c r="F2549" t="b">
        <v>0</v>
      </c>
      <c r="G2549" t="s">
        <v>63</v>
      </c>
      <c r="H2549" s="1">
        <v>46051.760150462957</v>
      </c>
      <c r="I2549" t="b">
        <v>0</v>
      </c>
      <c r="J2549" t="b">
        <v>1</v>
      </c>
      <c r="K2549" t="s">
        <v>41</v>
      </c>
      <c r="L2549" t="s">
        <v>60</v>
      </c>
      <c r="M2549">
        <v>92500</v>
      </c>
      <c r="N2549"/>
      <c r="O2549" t="s">
        <v>9044</v>
      </c>
      <c r="P2549" t="s">
        <v>9045</v>
      </c>
    </row>
    <row r="2550" spans="1:16" x14ac:dyDescent="0.25">
      <c r="A2550" t="s">
        <v>6</v>
      </c>
      <c r="B2550" t="s">
        <v>9046</v>
      </c>
      <c r="C2550" t="s">
        <v>218</v>
      </c>
      <c r="D2550" t="s">
        <v>4526</v>
      </c>
      <c r="E2550" t="s">
        <v>59</v>
      </c>
      <c r="F2550" t="b">
        <v>0</v>
      </c>
      <c r="G2550" t="s">
        <v>63</v>
      </c>
      <c r="H2550" s="1">
        <v>46051.76017361111</v>
      </c>
      <c r="I2550" t="b">
        <v>0</v>
      </c>
      <c r="J2550" t="b">
        <v>1</v>
      </c>
      <c r="K2550" t="s">
        <v>41</v>
      </c>
      <c r="L2550" t="s">
        <v>60</v>
      </c>
      <c r="M2550">
        <v>117500</v>
      </c>
      <c r="N2550"/>
      <c r="O2550" t="s">
        <v>8740</v>
      </c>
      <c r="P2550" t="s">
        <v>9047</v>
      </c>
    </row>
    <row r="2551" spans="1:16" x14ac:dyDescent="0.25">
      <c r="A2551" t="s">
        <v>0</v>
      </c>
      <c r="B2551" t="s">
        <v>228</v>
      </c>
      <c r="C2551" t="s">
        <v>2139</v>
      </c>
      <c r="D2551" t="s">
        <v>2360</v>
      </c>
      <c r="E2551" t="s">
        <v>132</v>
      </c>
      <c r="F2551" t="b">
        <v>0</v>
      </c>
      <c r="G2551" t="s">
        <v>77</v>
      </c>
      <c r="H2551" s="1">
        <v>46051.791956018518</v>
      </c>
      <c r="I2551" t="b">
        <v>0</v>
      </c>
      <c r="J2551" t="b">
        <v>1</v>
      </c>
      <c r="K2551" t="s">
        <v>41</v>
      </c>
      <c r="L2551" t="s">
        <v>74</v>
      </c>
      <c r="M2551"/>
      <c r="N2551">
        <v>35</v>
      </c>
      <c r="O2551" t="s">
        <v>9048</v>
      </c>
      <c r="P2551" t="s">
        <v>5358</v>
      </c>
    </row>
    <row r="2552" spans="1:16" x14ac:dyDescent="0.25">
      <c r="A2552" t="s">
        <v>2</v>
      </c>
      <c r="B2552" t="s">
        <v>9049</v>
      </c>
      <c r="C2552" t="s">
        <v>81</v>
      </c>
      <c r="D2552" t="s">
        <v>2360</v>
      </c>
      <c r="E2552" t="s">
        <v>59</v>
      </c>
      <c r="F2552" t="b">
        <v>0</v>
      </c>
      <c r="G2552" t="s">
        <v>77</v>
      </c>
      <c r="H2552" s="1">
        <v>46051.79283564815</v>
      </c>
      <c r="I2552" t="b">
        <v>0</v>
      </c>
      <c r="J2552" t="b">
        <v>0</v>
      </c>
      <c r="K2552" t="s">
        <v>41</v>
      </c>
      <c r="L2552" t="s">
        <v>74</v>
      </c>
      <c r="M2552"/>
      <c r="N2552">
        <v>90</v>
      </c>
      <c r="O2552" t="s">
        <v>9050</v>
      </c>
      <c r="P2552" t="s">
        <v>9051</v>
      </c>
    </row>
    <row r="2553" spans="1:16" x14ac:dyDescent="0.25">
      <c r="A2553" t="s">
        <v>2</v>
      </c>
      <c r="B2553" t="s">
        <v>9052</v>
      </c>
      <c r="C2553" t="s">
        <v>1780</v>
      </c>
      <c r="D2553" t="s">
        <v>2360</v>
      </c>
      <c r="E2553" t="s">
        <v>59</v>
      </c>
      <c r="F2553" t="b">
        <v>0</v>
      </c>
      <c r="G2553" t="s">
        <v>77</v>
      </c>
      <c r="H2553" s="1">
        <v>46051.792881944442</v>
      </c>
      <c r="I2553" t="b">
        <v>0</v>
      </c>
      <c r="J2553" t="b">
        <v>1</v>
      </c>
      <c r="K2553" t="s">
        <v>41</v>
      </c>
      <c r="L2553" t="s">
        <v>74</v>
      </c>
      <c r="M2553"/>
      <c r="N2553">
        <v>50</v>
      </c>
      <c r="O2553" t="s">
        <v>482</v>
      </c>
      <c r="P2553" t="s">
        <v>7920</v>
      </c>
    </row>
    <row r="2554" spans="1:16" x14ac:dyDescent="0.25">
      <c r="A2554" t="s">
        <v>8</v>
      </c>
      <c r="B2554" t="s">
        <v>8</v>
      </c>
      <c r="C2554" t="s">
        <v>463</v>
      </c>
      <c r="D2554" t="s">
        <v>4526</v>
      </c>
      <c r="E2554" t="s">
        <v>59</v>
      </c>
      <c r="F2554" t="b">
        <v>0</v>
      </c>
      <c r="G2554" t="s">
        <v>77</v>
      </c>
      <c r="H2554" s="1">
        <v>46051.793020833327</v>
      </c>
      <c r="I2554" t="b">
        <v>0</v>
      </c>
      <c r="J2554" t="b">
        <v>1</v>
      </c>
      <c r="K2554" t="s">
        <v>41</v>
      </c>
      <c r="L2554" t="s">
        <v>60</v>
      </c>
      <c r="M2554">
        <v>180000</v>
      </c>
      <c r="N2554"/>
      <c r="O2554" t="s">
        <v>155</v>
      </c>
      <c r="P2554" t="s">
        <v>9053</v>
      </c>
    </row>
    <row r="2555" spans="1:16" x14ac:dyDescent="0.25">
      <c r="A2555" t="s">
        <v>5</v>
      </c>
      <c r="B2555" t="s">
        <v>9054</v>
      </c>
      <c r="C2555" t="s">
        <v>991</v>
      </c>
      <c r="D2555" t="s">
        <v>4630</v>
      </c>
      <c r="E2555" t="s">
        <v>59</v>
      </c>
      <c r="F2555" t="b">
        <v>0</v>
      </c>
      <c r="G2555" t="s">
        <v>73</v>
      </c>
      <c r="H2555" s="1">
        <v>46051.793958333343</v>
      </c>
      <c r="I2555" t="b">
        <v>0</v>
      </c>
      <c r="J2555" t="b">
        <v>0</v>
      </c>
      <c r="K2555" t="s">
        <v>41</v>
      </c>
      <c r="L2555" t="s">
        <v>60</v>
      </c>
      <c r="M2555">
        <v>177500</v>
      </c>
      <c r="N2555"/>
      <c r="O2555" t="s">
        <v>1386</v>
      </c>
      <c r="P2555" t="s">
        <v>152</v>
      </c>
    </row>
    <row r="2556" spans="1:16" x14ac:dyDescent="0.25">
      <c r="A2556" t="s">
        <v>0</v>
      </c>
      <c r="B2556" t="s">
        <v>9055</v>
      </c>
      <c r="C2556" t="s">
        <v>960</v>
      </c>
      <c r="D2556" t="s">
        <v>4526</v>
      </c>
      <c r="E2556" t="s">
        <v>59</v>
      </c>
      <c r="F2556" t="b">
        <v>0</v>
      </c>
      <c r="G2556" t="s">
        <v>65</v>
      </c>
      <c r="H2556" s="1">
        <v>46051.833379629628</v>
      </c>
      <c r="I2556" t="b">
        <v>0</v>
      </c>
      <c r="J2556" t="b">
        <v>1</v>
      </c>
      <c r="K2556" t="s">
        <v>41</v>
      </c>
      <c r="L2556" t="s">
        <v>60</v>
      </c>
      <c r="M2556">
        <v>57550</v>
      </c>
      <c r="N2556"/>
      <c r="O2556" t="s">
        <v>2023</v>
      </c>
      <c r="P2556" t="s">
        <v>859</v>
      </c>
    </row>
    <row r="2557" spans="1:16" x14ac:dyDescent="0.25">
      <c r="A2557" t="s">
        <v>0</v>
      </c>
      <c r="B2557" t="s">
        <v>9056</v>
      </c>
      <c r="C2557" t="s">
        <v>2811</v>
      </c>
      <c r="D2557" t="s">
        <v>2360</v>
      </c>
      <c r="E2557" t="s">
        <v>59</v>
      </c>
      <c r="F2557" t="b">
        <v>0</v>
      </c>
      <c r="G2557" t="s">
        <v>77</v>
      </c>
      <c r="H2557" s="1">
        <v>46051.833622685182</v>
      </c>
      <c r="I2557" t="b">
        <v>0</v>
      </c>
      <c r="J2557" t="b">
        <v>0</v>
      </c>
      <c r="K2557" t="s">
        <v>41</v>
      </c>
      <c r="L2557" t="s">
        <v>74</v>
      </c>
      <c r="M2557"/>
      <c r="N2557">
        <v>38.75</v>
      </c>
      <c r="O2557" t="s">
        <v>9057</v>
      </c>
      <c r="P2557" t="s">
        <v>219</v>
      </c>
    </row>
    <row r="2558" spans="1:16" x14ac:dyDescent="0.25">
      <c r="A2558" t="s">
        <v>2</v>
      </c>
      <c r="B2558" t="s">
        <v>9058</v>
      </c>
      <c r="C2558" t="s">
        <v>1295</v>
      </c>
      <c r="D2558" t="s">
        <v>4526</v>
      </c>
      <c r="E2558" t="s">
        <v>59</v>
      </c>
      <c r="F2558" t="b">
        <v>0</v>
      </c>
      <c r="G2558" t="s">
        <v>68</v>
      </c>
      <c r="H2558" s="1">
        <v>46051.833993055552</v>
      </c>
      <c r="I2558" t="b">
        <v>0</v>
      </c>
      <c r="J2558" t="b">
        <v>0</v>
      </c>
      <c r="K2558" t="s">
        <v>41</v>
      </c>
      <c r="L2558" t="s">
        <v>60</v>
      </c>
      <c r="M2558">
        <v>156000</v>
      </c>
      <c r="N2558"/>
      <c r="O2558" t="s">
        <v>3733</v>
      </c>
      <c r="P2558" t="s">
        <v>9059</v>
      </c>
    </row>
    <row r="2559" spans="1:16" x14ac:dyDescent="0.25">
      <c r="A2559" t="s">
        <v>2</v>
      </c>
      <c r="B2559" t="s">
        <v>9060</v>
      </c>
      <c r="C2559" t="s">
        <v>112</v>
      </c>
      <c r="D2559" t="s">
        <v>4526</v>
      </c>
      <c r="E2559" t="s">
        <v>59</v>
      </c>
      <c r="F2559" t="b">
        <v>0</v>
      </c>
      <c r="G2559" t="s">
        <v>65</v>
      </c>
      <c r="H2559" s="1">
        <v>46051.834317129629</v>
      </c>
      <c r="I2559" t="b">
        <v>0</v>
      </c>
      <c r="J2559" t="b">
        <v>1</v>
      </c>
      <c r="K2559" t="s">
        <v>41</v>
      </c>
      <c r="L2559" t="s">
        <v>60</v>
      </c>
      <c r="M2559">
        <v>220000</v>
      </c>
      <c r="N2559"/>
      <c r="O2559" t="s">
        <v>2867</v>
      </c>
      <c r="P2559" t="s">
        <v>9061</v>
      </c>
    </row>
    <row r="2560" spans="1:16" x14ac:dyDescent="0.25">
      <c r="A2560" t="s">
        <v>6</v>
      </c>
      <c r="B2560" t="s">
        <v>9062</v>
      </c>
      <c r="C2560" t="s">
        <v>142</v>
      </c>
      <c r="D2560" t="s">
        <v>4526</v>
      </c>
      <c r="F2560" t="b">
        <v>0</v>
      </c>
      <c r="G2560" t="s">
        <v>65</v>
      </c>
      <c r="H2560" s="1">
        <v>46051.834456018521</v>
      </c>
      <c r="I2560" t="b">
        <v>0</v>
      </c>
      <c r="J2560" t="b">
        <v>0</v>
      </c>
      <c r="K2560" t="s">
        <v>41</v>
      </c>
      <c r="L2560" t="s">
        <v>60</v>
      </c>
      <c r="M2560">
        <v>137500</v>
      </c>
      <c r="N2560"/>
      <c r="O2560" t="s">
        <v>7887</v>
      </c>
      <c r="P2560" t="s">
        <v>9063</v>
      </c>
    </row>
    <row r="2561" spans="1:16" x14ac:dyDescent="0.25">
      <c r="A2561" t="s">
        <v>5</v>
      </c>
      <c r="B2561" t="s">
        <v>9064</v>
      </c>
      <c r="C2561" t="s">
        <v>555</v>
      </c>
      <c r="D2561" t="s">
        <v>2360</v>
      </c>
      <c r="E2561" t="s">
        <v>59</v>
      </c>
      <c r="F2561" t="b">
        <v>0</v>
      </c>
      <c r="G2561" t="s">
        <v>65</v>
      </c>
      <c r="H2561" s="1">
        <v>46051.835196759261</v>
      </c>
      <c r="I2561" t="b">
        <v>0</v>
      </c>
      <c r="J2561" t="b">
        <v>1</v>
      </c>
      <c r="K2561" t="s">
        <v>41</v>
      </c>
      <c r="L2561" t="s">
        <v>60</v>
      </c>
      <c r="M2561">
        <v>169527.5</v>
      </c>
      <c r="N2561"/>
      <c r="O2561" t="s">
        <v>106</v>
      </c>
      <c r="P2561" t="s">
        <v>9065</v>
      </c>
    </row>
    <row r="2562" spans="1:16" x14ac:dyDescent="0.25">
      <c r="A2562" t="s">
        <v>2</v>
      </c>
      <c r="B2562" t="s">
        <v>9066</v>
      </c>
      <c r="C2562" t="s">
        <v>207</v>
      </c>
      <c r="D2562" t="s">
        <v>4526</v>
      </c>
      <c r="E2562" t="s">
        <v>59</v>
      </c>
      <c r="F2562" t="b">
        <v>0</v>
      </c>
      <c r="G2562" t="s">
        <v>63</v>
      </c>
      <c r="H2562" s="1">
        <v>46051.843460648153</v>
      </c>
      <c r="I2562" t="b">
        <v>0</v>
      </c>
      <c r="J2562" t="b">
        <v>0</v>
      </c>
      <c r="K2562" t="s">
        <v>41</v>
      </c>
      <c r="L2562" t="s">
        <v>60</v>
      </c>
      <c r="M2562">
        <v>145500</v>
      </c>
      <c r="N2562"/>
      <c r="O2562" t="s">
        <v>4398</v>
      </c>
      <c r="P2562" t="s">
        <v>3293</v>
      </c>
    </row>
    <row r="2563" spans="1:16" x14ac:dyDescent="0.25">
      <c r="A2563" t="s">
        <v>8</v>
      </c>
      <c r="B2563" t="s">
        <v>9067</v>
      </c>
      <c r="C2563" t="s">
        <v>207</v>
      </c>
      <c r="D2563" t="s">
        <v>4526</v>
      </c>
      <c r="E2563" t="s">
        <v>59</v>
      </c>
      <c r="F2563" t="b">
        <v>0</v>
      </c>
      <c r="G2563" t="s">
        <v>63</v>
      </c>
      <c r="H2563" s="1">
        <v>46051.843634259261</v>
      </c>
      <c r="I2563" t="b">
        <v>0</v>
      </c>
      <c r="J2563" t="b">
        <v>1</v>
      </c>
      <c r="K2563" t="s">
        <v>41</v>
      </c>
      <c r="L2563" t="s">
        <v>60</v>
      </c>
      <c r="M2563">
        <v>126800</v>
      </c>
      <c r="N2563"/>
      <c r="O2563" t="s">
        <v>195</v>
      </c>
      <c r="P2563" t="s">
        <v>9068</v>
      </c>
    </row>
    <row r="2564" spans="1:16" x14ac:dyDescent="0.25">
      <c r="A2564" t="s">
        <v>2</v>
      </c>
      <c r="B2564" t="s">
        <v>173</v>
      </c>
      <c r="C2564" t="s">
        <v>157</v>
      </c>
      <c r="D2564" t="s">
        <v>4526</v>
      </c>
      <c r="E2564" t="s">
        <v>59</v>
      </c>
      <c r="F2564" t="b">
        <v>0</v>
      </c>
      <c r="G2564" t="s">
        <v>77</v>
      </c>
      <c r="H2564" s="1">
        <v>46051.876168981478</v>
      </c>
      <c r="I2564" t="b">
        <v>0</v>
      </c>
      <c r="J2564" t="b">
        <v>0</v>
      </c>
      <c r="K2564" t="s">
        <v>41</v>
      </c>
      <c r="L2564" t="s">
        <v>60</v>
      </c>
      <c r="M2564">
        <v>159500</v>
      </c>
      <c r="N2564"/>
      <c r="O2564" t="s">
        <v>2550</v>
      </c>
      <c r="P2564" t="s">
        <v>9069</v>
      </c>
    </row>
    <row r="2565" spans="1:16" x14ac:dyDescent="0.25">
      <c r="A2565" t="s">
        <v>1</v>
      </c>
      <c r="B2565" t="s">
        <v>9070</v>
      </c>
      <c r="C2565" t="s">
        <v>207</v>
      </c>
      <c r="D2565" t="s">
        <v>4526</v>
      </c>
      <c r="E2565" t="s">
        <v>59</v>
      </c>
      <c r="F2565" t="b">
        <v>0</v>
      </c>
      <c r="G2565" t="s">
        <v>68</v>
      </c>
      <c r="H2565" s="1">
        <v>46051.877858796302</v>
      </c>
      <c r="I2565" t="b">
        <v>0</v>
      </c>
      <c r="J2565" t="b">
        <v>1</v>
      </c>
      <c r="K2565" t="s">
        <v>41</v>
      </c>
      <c r="L2565" t="s">
        <v>60</v>
      </c>
      <c r="M2565">
        <v>194500</v>
      </c>
      <c r="N2565"/>
      <c r="O2565" t="s">
        <v>3902</v>
      </c>
      <c r="P2565" t="s">
        <v>2225</v>
      </c>
    </row>
    <row r="2566" spans="1:16" x14ac:dyDescent="0.25">
      <c r="A2566" t="s">
        <v>0</v>
      </c>
      <c r="B2566" t="s">
        <v>0</v>
      </c>
      <c r="C2566" t="s">
        <v>9071</v>
      </c>
      <c r="D2566" t="s">
        <v>4526</v>
      </c>
      <c r="E2566" t="s">
        <v>88</v>
      </c>
      <c r="F2566" t="b">
        <v>0</v>
      </c>
      <c r="G2566" t="s">
        <v>40</v>
      </c>
      <c r="H2566" s="1">
        <v>46051.880995370368</v>
      </c>
      <c r="I2566" t="b">
        <v>1</v>
      </c>
      <c r="J2566" t="b">
        <v>0</v>
      </c>
      <c r="K2566" t="s">
        <v>40</v>
      </c>
      <c r="L2566" t="s">
        <v>74</v>
      </c>
      <c r="M2566"/>
      <c r="N2566">
        <v>36.5</v>
      </c>
      <c r="O2566" t="s">
        <v>403</v>
      </c>
      <c r="P2566" t="s">
        <v>9072</v>
      </c>
    </row>
    <row r="2567" spans="1:16" x14ac:dyDescent="0.25">
      <c r="A2567" t="s">
        <v>6</v>
      </c>
      <c r="B2567" t="s">
        <v>9073</v>
      </c>
      <c r="C2567" t="s">
        <v>9074</v>
      </c>
      <c r="D2567" t="s">
        <v>9075</v>
      </c>
      <c r="E2567" t="s">
        <v>132</v>
      </c>
      <c r="F2567" t="b">
        <v>0</v>
      </c>
      <c r="G2567" t="s">
        <v>40</v>
      </c>
      <c r="H2567" s="1">
        <v>46051.881111111114</v>
      </c>
      <c r="I2567" t="b">
        <v>0</v>
      </c>
      <c r="J2567" t="b">
        <v>0</v>
      </c>
      <c r="K2567" t="s">
        <v>40</v>
      </c>
      <c r="L2567" t="s">
        <v>60</v>
      </c>
      <c r="M2567">
        <v>37950</v>
      </c>
      <c r="N2567"/>
      <c r="O2567" t="s">
        <v>9076</v>
      </c>
      <c r="P2567" t="s">
        <v>2629</v>
      </c>
    </row>
    <row r="2568" spans="1:16" x14ac:dyDescent="0.25">
      <c r="A2568" t="s">
        <v>1</v>
      </c>
      <c r="B2568" t="s">
        <v>9077</v>
      </c>
      <c r="C2568" t="s">
        <v>9078</v>
      </c>
      <c r="D2568" t="s">
        <v>2360</v>
      </c>
      <c r="E2568" t="s">
        <v>59</v>
      </c>
      <c r="F2568" t="b">
        <v>0</v>
      </c>
      <c r="G2568" t="s">
        <v>13</v>
      </c>
      <c r="H2568" s="1">
        <v>46051.88208333333</v>
      </c>
      <c r="I2568" t="b">
        <v>1</v>
      </c>
      <c r="J2568" t="b">
        <v>0</v>
      </c>
      <c r="K2568" t="s">
        <v>13</v>
      </c>
      <c r="L2568" t="s">
        <v>60</v>
      </c>
      <c r="M2568">
        <v>72000</v>
      </c>
      <c r="N2568"/>
      <c r="O2568" t="s">
        <v>9079</v>
      </c>
      <c r="P2568" t="s">
        <v>9080</v>
      </c>
    </row>
    <row r="2569" spans="1:16" x14ac:dyDescent="0.25">
      <c r="A2569" t="s">
        <v>2</v>
      </c>
      <c r="B2569" t="s">
        <v>4392</v>
      </c>
      <c r="C2569" t="s">
        <v>9081</v>
      </c>
      <c r="D2569" t="s">
        <v>4526</v>
      </c>
      <c r="E2569" t="s">
        <v>88</v>
      </c>
      <c r="F2569" t="b">
        <v>0</v>
      </c>
      <c r="G2569" t="s">
        <v>13</v>
      </c>
      <c r="H2569" s="1">
        <v>46051.882106481477</v>
      </c>
      <c r="I2569" t="b">
        <v>0</v>
      </c>
      <c r="J2569" t="b">
        <v>0</v>
      </c>
      <c r="K2569" t="s">
        <v>13</v>
      </c>
      <c r="L2569" t="s">
        <v>74</v>
      </c>
      <c r="M2569"/>
      <c r="N2569">
        <v>67.5</v>
      </c>
      <c r="O2569" t="s">
        <v>105</v>
      </c>
      <c r="P2569" t="s">
        <v>9082</v>
      </c>
    </row>
    <row r="2570" spans="1:16" x14ac:dyDescent="0.25">
      <c r="A2570" t="s">
        <v>8</v>
      </c>
      <c r="B2570" t="s">
        <v>9083</v>
      </c>
      <c r="C2570" t="s">
        <v>76</v>
      </c>
      <c r="D2570" t="s">
        <v>4526</v>
      </c>
      <c r="E2570" t="s">
        <v>88</v>
      </c>
      <c r="F2570" t="b">
        <v>1</v>
      </c>
      <c r="G2570" t="s">
        <v>73</v>
      </c>
      <c r="H2570" s="1">
        <v>46051.917268518519</v>
      </c>
      <c r="I2570" t="b">
        <v>1</v>
      </c>
      <c r="J2570" t="b">
        <v>1</v>
      </c>
      <c r="K2570" t="s">
        <v>41</v>
      </c>
      <c r="L2570" t="s">
        <v>74</v>
      </c>
      <c r="M2570"/>
      <c r="N2570">
        <v>35.5</v>
      </c>
      <c r="O2570" t="s">
        <v>4487</v>
      </c>
      <c r="P2570" t="s">
        <v>9084</v>
      </c>
    </row>
    <row r="2571" spans="1:16" x14ac:dyDescent="0.25">
      <c r="A2571" t="s">
        <v>2</v>
      </c>
      <c r="B2571" t="s">
        <v>275</v>
      </c>
      <c r="C2571" t="s">
        <v>2811</v>
      </c>
      <c r="D2571" t="s">
        <v>4526</v>
      </c>
      <c r="E2571" t="s">
        <v>59</v>
      </c>
      <c r="F2571" t="b">
        <v>0</v>
      </c>
      <c r="G2571" t="s">
        <v>77</v>
      </c>
      <c r="H2571" s="1">
        <v>46051.958645833343</v>
      </c>
      <c r="I2571" t="b">
        <v>0</v>
      </c>
      <c r="J2571" t="b">
        <v>1</v>
      </c>
      <c r="K2571" t="s">
        <v>41</v>
      </c>
      <c r="L2571" t="s">
        <v>60</v>
      </c>
      <c r="M2571">
        <v>130000</v>
      </c>
      <c r="N2571"/>
      <c r="O2571" t="s">
        <v>9085</v>
      </c>
      <c r="P2571" t="s">
        <v>9086</v>
      </c>
    </row>
    <row r="2572" spans="1:16" x14ac:dyDescent="0.25">
      <c r="A2572" t="s">
        <v>3</v>
      </c>
      <c r="B2572" t="s">
        <v>2596</v>
      </c>
      <c r="C2572" t="s">
        <v>2811</v>
      </c>
      <c r="D2572" t="s">
        <v>4526</v>
      </c>
      <c r="E2572" t="s">
        <v>59</v>
      </c>
      <c r="F2572" t="b">
        <v>0</v>
      </c>
      <c r="G2572" t="s">
        <v>77</v>
      </c>
      <c r="H2572" s="1">
        <v>46051.958645833343</v>
      </c>
      <c r="I2572" t="b">
        <v>0</v>
      </c>
      <c r="J2572" t="b">
        <v>1</v>
      </c>
      <c r="K2572" t="s">
        <v>41</v>
      </c>
      <c r="L2572" t="s">
        <v>60</v>
      </c>
      <c r="M2572">
        <v>120000</v>
      </c>
      <c r="N2572"/>
      <c r="O2572" t="s">
        <v>9085</v>
      </c>
      <c r="P2572" t="s">
        <v>641</v>
      </c>
    </row>
    <row r="2573" spans="1:16" x14ac:dyDescent="0.25">
      <c r="A2573" t="s">
        <v>2</v>
      </c>
      <c r="B2573" t="s">
        <v>9087</v>
      </c>
      <c r="C2573" t="s">
        <v>76</v>
      </c>
      <c r="D2573" t="s">
        <v>4622</v>
      </c>
      <c r="E2573" t="s">
        <v>59</v>
      </c>
      <c r="F2573" t="b">
        <v>1</v>
      </c>
      <c r="G2573" t="s">
        <v>65</v>
      </c>
      <c r="H2573" s="1">
        <v>46051.959317129629</v>
      </c>
      <c r="I2573" t="b">
        <v>0</v>
      </c>
      <c r="J2573" t="b">
        <v>1</v>
      </c>
      <c r="K2573" t="s">
        <v>41</v>
      </c>
      <c r="L2573" t="s">
        <v>60</v>
      </c>
      <c r="M2573">
        <v>5760</v>
      </c>
      <c r="N2573"/>
      <c r="O2573" t="s">
        <v>9088</v>
      </c>
      <c r="P2573" t="s">
        <v>9089</v>
      </c>
    </row>
    <row r="2574" spans="1:16" x14ac:dyDescent="0.25">
      <c r="A2574" t="s">
        <v>0</v>
      </c>
      <c r="B2574" t="s">
        <v>3845</v>
      </c>
      <c r="C2574" t="s">
        <v>207</v>
      </c>
      <c r="D2574" t="s">
        <v>2360</v>
      </c>
      <c r="E2574" t="s">
        <v>232</v>
      </c>
      <c r="F2574" t="b">
        <v>0</v>
      </c>
      <c r="G2574" t="s">
        <v>63</v>
      </c>
      <c r="H2574" s="1">
        <v>46051.968460648153</v>
      </c>
      <c r="I2574" t="b">
        <v>0</v>
      </c>
      <c r="J2574" t="b">
        <v>1</v>
      </c>
      <c r="K2574" t="s">
        <v>41</v>
      </c>
      <c r="L2574" t="s">
        <v>74</v>
      </c>
      <c r="M2574"/>
      <c r="N2574">
        <v>40</v>
      </c>
      <c r="O2574" t="s">
        <v>1654</v>
      </c>
      <c r="P2574" t="s">
        <v>310</v>
      </c>
    </row>
    <row r="2575" spans="1:16" x14ac:dyDescent="0.25">
      <c r="A2575" t="s">
        <v>2</v>
      </c>
      <c r="B2575" t="s">
        <v>9090</v>
      </c>
      <c r="C2575" t="s">
        <v>112</v>
      </c>
      <c r="D2575" t="s">
        <v>4526</v>
      </c>
      <c r="E2575" t="s">
        <v>59</v>
      </c>
      <c r="F2575" t="b">
        <v>0</v>
      </c>
      <c r="G2575" t="s">
        <v>65</v>
      </c>
      <c r="H2575" s="1">
        <v>46052.000983796293</v>
      </c>
      <c r="I2575" t="b">
        <v>0</v>
      </c>
      <c r="J2575" t="b">
        <v>1</v>
      </c>
      <c r="K2575" t="s">
        <v>41</v>
      </c>
      <c r="L2575" t="s">
        <v>60</v>
      </c>
      <c r="M2575">
        <v>244000</v>
      </c>
      <c r="N2575"/>
      <c r="O2575" t="s">
        <v>1990</v>
      </c>
      <c r="P2575" t="s">
        <v>589</v>
      </c>
    </row>
    <row r="2576" spans="1:16" x14ac:dyDescent="0.25">
      <c r="A2576" t="s">
        <v>2</v>
      </c>
      <c r="B2576" t="s">
        <v>466</v>
      </c>
      <c r="C2576" t="s">
        <v>326</v>
      </c>
      <c r="D2576" t="s">
        <v>3761</v>
      </c>
      <c r="E2576" t="s">
        <v>59</v>
      </c>
      <c r="F2576" t="b">
        <v>0</v>
      </c>
      <c r="G2576" t="s">
        <v>77</v>
      </c>
      <c r="H2576" s="1">
        <v>46052.001168981478</v>
      </c>
      <c r="I2576" t="b">
        <v>0</v>
      </c>
      <c r="J2576" t="b">
        <v>1</v>
      </c>
      <c r="K2576" t="s">
        <v>41</v>
      </c>
      <c r="L2576" t="s">
        <v>60</v>
      </c>
      <c r="M2576">
        <v>200500</v>
      </c>
      <c r="N2576"/>
      <c r="O2576" t="s">
        <v>138</v>
      </c>
      <c r="P2576" t="s">
        <v>9091</v>
      </c>
    </row>
    <row r="2577" spans="1:16" x14ac:dyDescent="0.25">
      <c r="A2577" t="s">
        <v>6</v>
      </c>
      <c r="B2577" t="s">
        <v>9092</v>
      </c>
      <c r="C2577" t="s">
        <v>326</v>
      </c>
      <c r="D2577" t="s">
        <v>3761</v>
      </c>
      <c r="E2577" t="s">
        <v>59</v>
      </c>
      <c r="F2577" t="b">
        <v>0</v>
      </c>
      <c r="G2577" t="s">
        <v>77</v>
      </c>
      <c r="H2577" s="1">
        <v>46052.001215277778</v>
      </c>
      <c r="I2577" t="b">
        <v>0</v>
      </c>
      <c r="J2577" t="b">
        <v>1</v>
      </c>
      <c r="K2577" t="s">
        <v>41</v>
      </c>
      <c r="L2577" t="s">
        <v>60</v>
      </c>
      <c r="M2577">
        <v>200500</v>
      </c>
      <c r="N2577"/>
      <c r="O2577" t="s">
        <v>138</v>
      </c>
      <c r="P2577" t="s">
        <v>221</v>
      </c>
    </row>
    <row r="2578" spans="1:16" x14ac:dyDescent="0.25">
      <c r="A2578" t="s">
        <v>0</v>
      </c>
      <c r="B2578" t="s">
        <v>9093</v>
      </c>
      <c r="C2578" t="s">
        <v>19</v>
      </c>
      <c r="D2578" t="s">
        <v>3761</v>
      </c>
      <c r="E2578" t="s">
        <v>59</v>
      </c>
      <c r="F2578" t="b">
        <v>0</v>
      </c>
      <c r="G2578" t="s">
        <v>19</v>
      </c>
      <c r="H2578" s="1">
        <v>46052.003831018519</v>
      </c>
      <c r="I2578" t="b">
        <v>0</v>
      </c>
      <c r="J2578" t="b">
        <v>0</v>
      </c>
      <c r="K2578" t="s">
        <v>19</v>
      </c>
      <c r="L2578" t="s">
        <v>60</v>
      </c>
      <c r="M2578">
        <v>287500</v>
      </c>
      <c r="N2578"/>
      <c r="O2578" t="s">
        <v>9094</v>
      </c>
      <c r="P2578" t="s">
        <v>9095</v>
      </c>
    </row>
    <row r="2579" spans="1:16" x14ac:dyDescent="0.25">
      <c r="A2579" t="s">
        <v>0</v>
      </c>
      <c r="B2579" t="s">
        <v>9096</v>
      </c>
      <c r="C2579" t="s">
        <v>19</v>
      </c>
      <c r="D2579" t="s">
        <v>4518</v>
      </c>
      <c r="E2579" t="s">
        <v>621</v>
      </c>
      <c r="F2579" t="b">
        <v>0</v>
      </c>
      <c r="G2579" t="s">
        <v>19</v>
      </c>
      <c r="H2579" s="1">
        <v>46052.003888888888</v>
      </c>
      <c r="I2579" t="b">
        <v>1</v>
      </c>
      <c r="J2579" t="b">
        <v>0</v>
      </c>
      <c r="K2579" t="s">
        <v>19</v>
      </c>
      <c r="L2579" t="s">
        <v>60</v>
      </c>
      <c r="M2579">
        <v>50000</v>
      </c>
      <c r="N2579"/>
      <c r="O2579" t="s">
        <v>4519</v>
      </c>
    </row>
    <row r="2580" spans="1:16" x14ac:dyDescent="0.25">
      <c r="A2580" t="s">
        <v>0</v>
      </c>
      <c r="B2580" t="s">
        <v>9097</v>
      </c>
      <c r="C2580" t="s">
        <v>19</v>
      </c>
      <c r="D2580" t="s">
        <v>4518</v>
      </c>
      <c r="E2580" t="s">
        <v>59</v>
      </c>
      <c r="F2580" t="b">
        <v>0</v>
      </c>
      <c r="G2580" t="s">
        <v>19</v>
      </c>
      <c r="H2580" s="1">
        <v>46052.003923611112</v>
      </c>
      <c r="I2580" t="b">
        <v>1</v>
      </c>
      <c r="J2580" t="b">
        <v>0</v>
      </c>
      <c r="K2580" t="s">
        <v>19</v>
      </c>
      <c r="L2580" t="s">
        <v>60</v>
      </c>
      <c r="M2580">
        <v>40000</v>
      </c>
      <c r="N2580"/>
      <c r="O2580" t="s">
        <v>4519</v>
      </c>
    </row>
    <row r="2581" spans="1:16" x14ac:dyDescent="0.25">
      <c r="A2581" t="s">
        <v>0</v>
      </c>
      <c r="B2581" t="s">
        <v>9098</v>
      </c>
      <c r="C2581" t="s">
        <v>19</v>
      </c>
      <c r="D2581" t="s">
        <v>4518</v>
      </c>
      <c r="E2581" t="s">
        <v>621</v>
      </c>
      <c r="F2581" t="b">
        <v>0</v>
      </c>
      <c r="G2581" t="s">
        <v>19</v>
      </c>
      <c r="H2581" s="1">
        <v>46052.003923611112</v>
      </c>
      <c r="I2581" t="b">
        <v>0</v>
      </c>
      <c r="J2581" t="b">
        <v>0</v>
      </c>
      <c r="K2581" t="s">
        <v>19</v>
      </c>
      <c r="L2581" t="s">
        <v>60</v>
      </c>
      <c r="M2581">
        <v>50000</v>
      </c>
      <c r="N2581"/>
      <c r="O2581" t="s">
        <v>4519</v>
      </c>
    </row>
    <row r="2582" spans="1:16" x14ac:dyDescent="0.25">
      <c r="A2582" t="s">
        <v>0</v>
      </c>
      <c r="B2582" t="s">
        <v>9099</v>
      </c>
      <c r="C2582" t="s">
        <v>19</v>
      </c>
      <c r="D2582" t="s">
        <v>4518</v>
      </c>
      <c r="E2582" t="s">
        <v>59</v>
      </c>
      <c r="F2582" t="b">
        <v>0</v>
      </c>
      <c r="G2582" t="s">
        <v>19</v>
      </c>
      <c r="H2582" s="1">
        <v>46052.003923611112</v>
      </c>
      <c r="I2582" t="b">
        <v>1</v>
      </c>
      <c r="J2582" t="b">
        <v>0</v>
      </c>
      <c r="K2582" t="s">
        <v>19</v>
      </c>
      <c r="L2582" t="s">
        <v>60</v>
      </c>
      <c r="M2582">
        <v>50000</v>
      </c>
      <c r="N2582"/>
      <c r="O2582" t="s">
        <v>4519</v>
      </c>
    </row>
    <row r="2583" spans="1:16" x14ac:dyDescent="0.25">
      <c r="A2583" t="s">
        <v>0</v>
      </c>
      <c r="B2583" t="s">
        <v>9100</v>
      </c>
      <c r="C2583" t="s">
        <v>19</v>
      </c>
      <c r="D2583" t="s">
        <v>4518</v>
      </c>
      <c r="E2583" t="s">
        <v>59</v>
      </c>
      <c r="F2583" t="b">
        <v>0</v>
      </c>
      <c r="G2583" t="s">
        <v>19</v>
      </c>
      <c r="H2583" s="1">
        <v>46052.003923611112</v>
      </c>
      <c r="I2583" t="b">
        <v>1</v>
      </c>
      <c r="J2583" t="b">
        <v>0</v>
      </c>
      <c r="K2583" t="s">
        <v>19</v>
      </c>
      <c r="L2583" t="s">
        <v>60</v>
      </c>
      <c r="M2583">
        <v>50000</v>
      </c>
      <c r="N2583"/>
      <c r="O2583" t="s">
        <v>4519</v>
      </c>
      <c r="P2583" t="s">
        <v>1738</v>
      </c>
    </row>
    <row r="2584" spans="1:16" x14ac:dyDescent="0.25">
      <c r="A2584" t="s">
        <v>2</v>
      </c>
      <c r="B2584" t="s">
        <v>9101</v>
      </c>
      <c r="C2584" t="s">
        <v>19</v>
      </c>
      <c r="D2584" t="s">
        <v>4518</v>
      </c>
      <c r="E2584" t="s">
        <v>59</v>
      </c>
      <c r="F2584" t="b">
        <v>0</v>
      </c>
      <c r="G2584" t="s">
        <v>19</v>
      </c>
      <c r="H2584" s="1">
        <v>46052.004004629627</v>
      </c>
      <c r="I2584" t="b">
        <v>0</v>
      </c>
      <c r="J2584" t="b">
        <v>0</v>
      </c>
      <c r="K2584" t="s">
        <v>19</v>
      </c>
      <c r="L2584" t="s">
        <v>60</v>
      </c>
      <c r="M2584">
        <v>62500</v>
      </c>
      <c r="N2584"/>
      <c r="O2584" t="s">
        <v>5426</v>
      </c>
    </row>
    <row r="2585" spans="1:16" x14ac:dyDescent="0.25">
      <c r="A2585" t="s">
        <v>2</v>
      </c>
      <c r="B2585" t="s">
        <v>9102</v>
      </c>
      <c r="C2585" t="s">
        <v>19</v>
      </c>
      <c r="D2585" t="s">
        <v>4518</v>
      </c>
      <c r="E2585" t="s">
        <v>621</v>
      </c>
      <c r="F2585" t="b">
        <v>0</v>
      </c>
      <c r="G2585" t="s">
        <v>19</v>
      </c>
      <c r="H2585" s="1">
        <v>46052.004004629627</v>
      </c>
      <c r="I2585" t="b">
        <v>0</v>
      </c>
      <c r="J2585" t="b">
        <v>0</v>
      </c>
      <c r="K2585" t="s">
        <v>19</v>
      </c>
      <c r="L2585" t="s">
        <v>60</v>
      </c>
      <c r="M2585">
        <v>50000</v>
      </c>
      <c r="N2585"/>
      <c r="O2585" t="s">
        <v>4519</v>
      </c>
    </row>
    <row r="2586" spans="1:16" x14ac:dyDescent="0.25">
      <c r="A2586" t="s">
        <v>3</v>
      </c>
      <c r="B2586" t="s">
        <v>9103</v>
      </c>
      <c r="C2586" t="s">
        <v>76</v>
      </c>
      <c r="D2586" t="s">
        <v>584</v>
      </c>
      <c r="E2586" t="s">
        <v>72</v>
      </c>
      <c r="F2586" t="b">
        <v>1</v>
      </c>
      <c r="G2586" t="s">
        <v>33</v>
      </c>
      <c r="H2586" s="1">
        <v>46052.005752314813</v>
      </c>
      <c r="I2586" t="b">
        <v>0</v>
      </c>
      <c r="J2586" t="b">
        <v>0</v>
      </c>
      <c r="K2586" t="s">
        <v>33</v>
      </c>
      <c r="L2586" t="s">
        <v>74</v>
      </c>
      <c r="M2586"/>
      <c r="N2586">
        <v>25</v>
      </c>
      <c r="O2586" t="s">
        <v>584</v>
      </c>
      <c r="P2586" t="s">
        <v>673</v>
      </c>
    </row>
    <row r="2587" spans="1:16" x14ac:dyDescent="0.25">
      <c r="A2587" t="s">
        <v>3</v>
      </c>
      <c r="B2587" t="s">
        <v>1696</v>
      </c>
      <c r="C2587" t="s">
        <v>9104</v>
      </c>
      <c r="D2587" t="s">
        <v>584</v>
      </c>
      <c r="E2587" t="s">
        <v>72</v>
      </c>
      <c r="F2587" t="b">
        <v>0</v>
      </c>
      <c r="G2587" t="s">
        <v>25</v>
      </c>
      <c r="H2587" s="1">
        <v>46052.009212962963</v>
      </c>
      <c r="I2587" t="b">
        <v>0</v>
      </c>
      <c r="J2587" t="b">
        <v>0</v>
      </c>
      <c r="K2587" t="s">
        <v>25</v>
      </c>
      <c r="L2587" t="s">
        <v>74</v>
      </c>
      <c r="M2587"/>
      <c r="N2587">
        <v>25</v>
      </c>
      <c r="O2587" t="s">
        <v>5193</v>
      </c>
      <c r="P2587" t="s">
        <v>352</v>
      </c>
    </row>
    <row r="2588" spans="1:16" x14ac:dyDescent="0.25">
      <c r="A2588" t="s">
        <v>0</v>
      </c>
      <c r="B2588" t="s">
        <v>9105</v>
      </c>
      <c r="C2588" t="s">
        <v>359</v>
      </c>
      <c r="D2588" t="s">
        <v>2360</v>
      </c>
      <c r="E2588" t="s">
        <v>59</v>
      </c>
      <c r="F2588" t="b">
        <v>0</v>
      </c>
      <c r="G2588" t="s">
        <v>65</v>
      </c>
      <c r="H2588" s="1">
        <v>46052.041805555556</v>
      </c>
      <c r="I2588" t="b">
        <v>0</v>
      </c>
      <c r="J2588" t="b">
        <v>1</v>
      </c>
      <c r="K2588" t="s">
        <v>41</v>
      </c>
      <c r="L2588" t="s">
        <v>60</v>
      </c>
      <c r="M2588">
        <v>95000</v>
      </c>
      <c r="N2588"/>
      <c r="O2588" t="s">
        <v>6421</v>
      </c>
      <c r="P2588" t="s">
        <v>3295</v>
      </c>
    </row>
    <row r="2589" spans="1:16" x14ac:dyDescent="0.25">
      <c r="A2589" t="s">
        <v>3</v>
      </c>
      <c r="B2589" t="s">
        <v>2596</v>
      </c>
      <c r="C2589" t="s">
        <v>2811</v>
      </c>
      <c r="D2589" t="s">
        <v>2360</v>
      </c>
      <c r="E2589" t="s">
        <v>59</v>
      </c>
      <c r="F2589" t="b">
        <v>0</v>
      </c>
      <c r="G2589" t="s">
        <v>77</v>
      </c>
      <c r="H2589" s="1">
        <v>46052.041979166657</v>
      </c>
      <c r="I2589" t="b">
        <v>0</v>
      </c>
      <c r="J2589" t="b">
        <v>1</v>
      </c>
      <c r="K2589" t="s">
        <v>41</v>
      </c>
      <c r="L2589" t="s">
        <v>60</v>
      </c>
      <c r="M2589">
        <v>120000</v>
      </c>
      <c r="N2589"/>
      <c r="O2589" t="s">
        <v>9106</v>
      </c>
      <c r="P2589" t="s">
        <v>641</v>
      </c>
    </row>
    <row r="2590" spans="1:16" x14ac:dyDescent="0.25">
      <c r="A2590" t="s">
        <v>9</v>
      </c>
      <c r="B2590" t="s">
        <v>9107</v>
      </c>
      <c r="C2590" t="s">
        <v>190</v>
      </c>
      <c r="D2590" t="s">
        <v>4526</v>
      </c>
      <c r="E2590" t="s">
        <v>59</v>
      </c>
      <c r="F2590" t="b">
        <v>0</v>
      </c>
      <c r="G2590" t="s">
        <v>73</v>
      </c>
      <c r="H2590" s="1">
        <v>46052.04215277778</v>
      </c>
      <c r="I2590" t="b">
        <v>0</v>
      </c>
      <c r="J2590" t="b">
        <v>1</v>
      </c>
      <c r="K2590" t="s">
        <v>41</v>
      </c>
      <c r="L2590" t="s">
        <v>60</v>
      </c>
      <c r="M2590">
        <v>85000</v>
      </c>
      <c r="N2590"/>
      <c r="O2590" t="s">
        <v>3896</v>
      </c>
      <c r="P2590" t="s">
        <v>9108</v>
      </c>
    </row>
    <row r="2591" spans="1:16" x14ac:dyDescent="0.25">
      <c r="A2591" t="s">
        <v>0</v>
      </c>
      <c r="B2591" t="s">
        <v>9109</v>
      </c>
      <c r="C2591" t="s">
        <v>148</v>
      </c>
      <c r="D2591" t="s">
        <v>4526</v>
      </c>
      <c r="E2591" t="s">
        <v>132</v>
      </c>
      <c r="F2591" t="b">
        <v>0</v>
      </c>
      <c r="G2591" t="s">
        <v>89</v>
      </c>
      <c r="H2591" s="1">
        <v>46052.042395833327</v>
      </c>
      <c r="I2591" t="b">
        <v>0</v>
      </c>
      <c r="J2591" t="b">
        <v>1</v>
      </c>
      <c r="K2591" t="s">
        <v>41</v>
      </c>
      <c r="L2591" t="s">
        <v>60</v>
      </c>
      <c r="M2591">
        <v>101450</v>
      </c>
      <c r="N2591"/>
      <c r="O2591" t="s">
        <v>4743</v>
      </c>
      <c r="P2591" t="s">
        <v>9110</v>
      </c>
    </row>
    <row r="2592" spans="1:16" x14ac:dyDescent="0.25">
      <c r="A2592" t="s">
        <v>3</v>
      </c>
      <c r="B2592" t="s">
        <v>9111</v>
      </c>
      <c r="C2592" t="s">
        <v>3403</v>
      </c>
      <c r="D2592" t="s">
        <v>4526</v>
      </c>
      <c r="E2592" t="s">
        <v>59</v>
      </c>
      <c r="F2592" t="b">
        <v>0</v>
      </c>
      <c r="G2592" t="s">
        <v>89</v>
      </c>
      <c r="H2592" s="1">
        <v>46052.08425925926</v>
      </c>
      <c r="I2592" t="b">
        <v>0</v>
      </c>
      <c r="J2592" t="b">
        <v>1</v>
      </c>
      <c r="K2592" t="s">
        <v>41</v>
      </c>
      <c r="L2592" t="s">
        <v>60</v>
      </c>
      <c r="M2592">
        <v>83100</v>
      </c>
      <c r="N2592"/>
      <c r="O2592" t="s">
        <v>2057</v>
      </c>
    </row>
    <row r="2593" spans="1:16" x14ac:dyDescent="0.25">
      <c r="A2593" t="s">
        <v>1</v>
      </c>
      <c r="B2593" t="s">
        <v>9112</v>
      </c>
      <c r="C2593" t="s">
        <v>246</v>
      </c>
      <c r="D2593" t="s">
        <v>4526</v>
      </c>
      <c r="E2593" t="s">
        <v>59</v>
      </c>
      <c r="F2593" t="b">
        <v>0</v>
      </c>
      <c r="G2593" t="s">
        <v>65</v>
      </c>
      <c r="H2593" s="1">
        <v>46052.085104166668</v>
      </c>
      <c r="I2593" t="b">
        <v>0</v>
      </c>
      <c r="J2593" t="b">
        <v>1</v>
      </c>
      <c r="K2593" t="s">
        <v>41</v>
      </c>
      <c r="L2593" t="s">
        <v>60</v>
      </c>
      <c r="M2593">
        <v>143775</v>
      </c>
      <c r="N2593"/>
      <c r="O2593" t="s">
        <v>9113</v>
      </c>
      <c r="P2593" t="s">
        <v>9114</v>
      </c>
    </row>
    <row r="2594" spans="1:16" x14ac:dyDescent="0.25">
      <c r="A2594" t="s">
        <v>2</v>
      </c>
      <c r="B2594" t="s">
        <v>9115</v>
      </c>
      <c r="C2594" t="s">
        <v>3678</v>
      </c>
      <c r="D2594" t="s">
        <v>4526</v>
      </c>
      <c r="E2594" t="s">
        <v>59</v>
      </c>
      <c r="F2594" t="b">
        <v>0</v>
      </c>
      <c r="G2594" t="s">
        <v>65</v>
      </c>
      <c r="H2594" s="1">
        <v>46052.126122685193</v>
      </c>
      <c r="I2594" t="b">
        <v>0</v>
      </c>
      <c r="J2594" t="b">
        <v>1</v>
      </c>
      <c r="K2594" t="s">
        <v>41</v>
      </c>
      <c r="L2594" t="s">
        <v>74</v>
      </c>
      <c r="M2594"/>
      <c r="N2594">
        <v>67.91</v>
      </c>
      <c r="O2594" t="s">
        <v>1197</v>
      </c>
      <c r="P2594" t="s">
        <v>9116</v>
      </c>
    </row>
    <row r="2595" spans="1:16" x14ac:dyDescent="0.25">
      <c r="A2595" t="s">
        <v>0</v>
      </c>
      <c r="B2595" t="s">
        <v>0</v>
      </c>
      <c r="C2595" t="s">
        <v>201</v>
      </c>
      <c r="D2595" t="s">
        <v>4526</v>
      </c>
      <c r="E2595" t="s">
        <v>59</v>
      </c>
      <c r="F2595" t="b">
        <v>0</v>
      </c>
      <c r="G2595" t="s">
        <v>77</v>
      </c>
      <c r="H2595" s="1">
        <v>46052.126261574071</v>
      </c>
      <c r="I2595" t="b">
        <v>0</v>
      </c>
      <c r="J2595" t="b">
        <v>1</v>
      </c>
      <c r="K2595" t="s">
        <v>41</v>
      </c>
      <c r="L2595" t="s">
        <v>60</v>
      </c>
      <c r="M2595">
        <v>90000</v>
      </c>
      <c r="N2595"/>
      <c r="O2595" t="s">
        <v>9117</v>
      </c>
      <c r="P2595" t="s">
        <v>9118</v>
      </c>
    </row>
    <row r="2596" spans="1:16" x14ac:dyDescent="0.25">
      <c r="A2596" t="s">
        <v>0</v>
      </c>
      <c r="B2596" t="s">
        <v>2757</v>
      </c>
      <c r="C2596" t="s">
        <v>218</v>
      </c>
      <c r="D2596" t="s">
        <v>4526</v>
      </c>
      <c r="E2596" t="s">
        <v>59</v>
      </c>
      <c r="F2596" t="b">
        <v>0</v>
      </c>
      <c r="G2596" t="s">
        <v>63</v>
      </c>
      <c r="H2596" s="1">
        <v>46052.176840277767</v>
      </c>
      <c r="I2596" t="b">
        <v>0</v>
      </c>
      <c r="J2596" t="b">
        <v>0</v>
      </c>
      <c r="K2596" t="s">
        <v>41</v>
      </c>
      <c r="L2596" t="s">
        <v>60</v>
      </c>
      <c r="M2596">
        <v>130000</v>
      </c>
      <c r="N2596"/>
      <c r="O2596" t="s">
        <v>9119</v>
      </c>
      <c r="P2596" t="s">
        <v>9120</v>
      </c>
    </row>
    <row r="2597" spans="1:16" x14ac:dyDescent="0.25">
      <c r="A2597" t="s">
        <v>0</v>
      </c>
      <c r="B2597" t="s">
        <v>3491</v>
      </c>
      <c r="C2597" t="s">
        <v>9121</v>
      </c>
      <c r="D2597" t="s">
        <v>2360</v>
      </c>
      <c r="E2597" t="s">
        <v>72</v>
      </c>
      <c r="F2597" t="b">
        <v>0</v>
      </c>
      <c r="G2597" t="s">
        <v>65</v>
      </c>
      <c r="H2597" s="1">
        <v>46052.416805555556</v>
      </c>
      <c r="I2597" t="b">
        <v>0</v>
      </c>
      <c r="J2597" t="b">
        <v>1</v>
      </c>
      <c r="K2597" t="s">
        <v>41</v>
      </c>
      <c r="L2597" t="s">
        <v>60</v>
      </c>
      <c r="M2597">
        <v>141000</v>
      </c>
      <c r="N2597"/>
      <c r="O2597" t="s">
        <v>424</v>
      </c>
      <c r="P2597" t="s">
        <v>9122</v>
      </c>
    </row>
    <row r="2598" spans="1:16" x14ac:dyDescent="0.25">
      <c r="A2598" t="s">
        <v>0</v>
      </c>
      <c r="B2598" t="s">
        <v>8922</v>
      </c>
      <c r="C2598" t="s">
        <v>780</v>
      </c>
      <c r="D2598" t="s">
        <v>4587</v>
      </c>
      <c r="E2598" t="s">
        <v>9123</v>
      </c>
      <c r="F2598" t="b">
        <v>0</v>
      </c>
      <c r="G2598" t="s">
        <v>65</v>
      </c>
      <c r="H2598" s="1">
        <v>46052.416863425933</v>
      </c>
      <c r="I2598" t="b">
        <v>0</v>
      </c>
      <c r="J2598" t="b">
        <v>1</v>
      </c>
      <c r="K2598" t="s">
        <v>41</v>
      </c>
      <c r="L2598" t="s">
        <v>74</v>
      </c>
      <c r="M2598"/>
      <c r="N2598">
        <v>19</v>
      </c>
      <c r="O2598" t="s">
        <v>9124</v>
      </c>
    </row>
    <row r="2599" spans="1:16" x14ac:dyDescent="0.25">
      <c r="A2599" t="s">
        <v>6</v>
      </c>
      <c r="B2599" t="s">
        <v>9125</v>
      </c>
      <c r="C2599" t="s">
        <v>7249</v>
      </c>
      <c r="D2599" t="s">
        <v>4526</v>
      </c>
      <c r="E2599" t="s">
        <v>59</v>
      </c>
      <c r="F2599" t="b">
        <v>0</v>
      </c>
      <c r="G2599" t="s">
        <v>65</v>
      </c>
      <c r="H2599" s="1">
        <v>46052.500231481477</v>
      </c>
      <c r="I2599" t="b">
        <v>0</v>
      </c>
      <c r="J2599" t="b">
        <v>1</v>
      </c>
      <c r="K2599" t="s">
        <v>41</v>
      </c>
      <c r="L2599" t="s">
        <v>60</v>
      </c>
      <c r="M2599">
        <v>163500</v>
      </c>
      <c r="N2599"/>
      <c r="O2599" t="s">
        <v>5052</v>
      </c>
      <c r="P2599" t="s">
        <v>9126</v>
      </c>
    </row>
    <row r="2600" spans="1:16" x14ac:dyDescent="0.25">
      <c r="A2600" t="s">
        <v>3</v>
      </c>
      <c r="B2600" t="s">
        <v>3245</v>
      </c>
      <c r="C2600" t="s">
        <v>86</v>
      </c>
      <c r="D2600" t="s">
        <v>2360</v>
      </c>
      <c r="E2600" t="s">
        <v>59</v>
      </c>
      <c r="F2600" t="b">
        <v>0</v>
      </c>
      <c r="G2600" t="s">
        <v>77</v>
      </c>
      <c r="H2600" s="1">
        <v>46052.583634259259</v>
      </c>
      <c r="I2600" t="b">
        <v>1</v>
      </c>
      <c r="J2600" t="b">
        <v>1</v>
      </c>
      <c r="K2600" t="s">
        <v>41</v>
      </c>
      <c r="L2600" t="s">
        <v>60</v>
      </c>
      <c r="M2600">
        <v>175000</v>
      </c>
      <c r="N2600"/>
      <c r="O2600" t="s">
        <v>9127</v>
      </c>
      <c r="P2600" t="s">
        <v>9128</v>
      </c>
    </row>
    <row r="2601" spans="1:16" x14ac:dyDescent="0.25">
      <c r="A2601" t="s">
        <v>7</v>
      </c>
      <c r="B2601" t="s">
        <v>9129</v>
      </c>
      <c r="C2601" t="s">
        <v>2269</v>
      </c>
      <c r="D2601" t="s">
        <v>4526</v>
      </c>
      <c r="E2601" t="s">
        <v>59</v>
      </c>
      <c r="F2601" t="b">
        <v>0</v>
      </c>
      <c r="G2601" t="s">
        <v>65</v>
      </c>
      <c r="H2601" s="1">
        <v>46052.666863425933</v>
      </c>
      <c r="I2601" t="b">
        <v>0</v>
      </c>
      <c r="J2601" t="b">
        <v>1</v>
      </c>
      <c r="K2601" t="s">
        <v>41</v>
      </c>
      <c r="L2601" t="s">
        <v>60</v>
      </c>
      <c r="M2601">
        <v>295500</v>
      </c>
      <c r="N2601"/>
      <c r="O2601" t="s">
        <v>1151</v>
      </c>
    </row>
    <row r="2602" spans="1:16" x14ac:dyDescent="0.25">
      <c r="A2602" t="s">
        <v>1</v>
      </c>
      <c r="B2602" t="s">
        <v>9130</v>
      </c>
      <c r="C2602" t="s">
        <v>392</v>
      </c>
      <c r="D2602" t="s">
        <v>4587</v>
      </c>
      <c r="E2602" t="s">
        <v>59</v>
      </c>
      <c r="F2602" t="b">
        <v>0</v>
      </c>
      <c r="G2602" t="s">
        <v>65</v>
      </c>
      <c r="H2602" s="1">
        <v>46052.677106481482</v>
      </c>
      <c r="I2602" t="b">
        <v>1</v>
      </c>
      <c r="J2602" t="b">
        <v>0</v>
      </c>
      <c r="K2602" t="s">
        <v>41</v>
      </c>
      <c r="L2602" t="s">
        <v>74</v>
      </c>
      <c r="M2602"/>
      <c r="N2602">
        <v>70</v>
      </c>
      <c r="O2602" t="s">
        <v>6472</v>
      </c>
      <c r="P2602" t="s">
        <v>9131</v>
      </c>
    </row>
    <row r="2603" spans="1:16" x14ac:dyDescent="0.25">
      <c r="A2603" t="s">
        <v>1</v>
      </c>
      <c r="B2603" t="s">
        <v>9132</v>
      </c>
      <c r="C2603" t="s">
        <v>218</v>
      </c>
      <c r="D2603" t="s">
        <v>2360</v>
      </c>
      <c r="E2603" t="s">
        <v>59</v>
      </c>
      <c r="F2603" t="b">
        <v>0</v>
      </c>
      <c r="G2603" t="s">
        <v>77</v>
      </c>
      <c r="H2603" s="1">
        <v>46052.67763888889</v>
      </c>
      <c r="I2603" t="b">
        <v>1</v>
      </c>
      <c r="J2603" t="b">
        <v>1</v>
      </c>
      <c r="K2603" t="s">
        <v>41</v>
      </c>
      <c r="L2603" t="s">
        <v>60</v>
      </c>
      <c r="M2603">
        <v>100000</v>
      </c>
      <c r="N2603"/>
      <c r="O2603" t="s">
        <v>3272</v>
      </c>
      <c r="P2603" t="s">
        <v>9133</v>
      </c>
    </row>
    <row r="2604" spans="1:16" x14ac:dyDescent="0.25">
      <c r="A2604" t="s">
        <v>0</v>
      </c>
      <c r="B2604" t="s">
        <v>0</v>
      </c>
      <c r="C2604" t="s">
        <v>5067</v>
      </c>
      <c r="D2604" t="s">
        <v>4599</v>
      </c>
      <c r="E2604" t="s">
        <v>59</v>
      </c>
      <c r="F2604" t="b">
        <v>0</v>
      </c>
      <c r="G2604" t="s">
        <v>40</v>
      </c>
      <c r="H2604" s="1">
        <v>46052.680115740739</v>
      </c>
      <c r="I2604" t="b">
        <v>1</v>
      </c>
      <c r="J2604" t="b">
        <v>0</v>
      </c>
      <c r="K2604" t="s">
        <v>40</v>
      </c>
      <c r="L2604" t="s">
        <v>60</v>
      </c>
      <c r="M2604">
        <v>38500</v>
      </c>
      <c r="N2604"/>
      <c r="O2604" t="s">
        <v>9134</v>
      </c>
      <c r="P2604" t="s">
        <v>728</v>
      </c>
    </row>
    <row r="2605" spans="1:16" x14ac:dyDescent="0.25">
      <c r="A2605" t="s">
        <v>2</v>
      </c>
      <c r="B2605" t="s">
        <v>2849</v>
      </c>
      <c r="C2605" t="s">
        <v>565</v>
      </c>
      <c r="D2605" t="s">
        <v>4526</v>
      </c>
      <c r="E2605" t="s">
        <v>88</v>
      </c>
      <c r="F2605" t="b">
        <v>0</v>
      </c>
      <c r="G2605" t="s">
        <v>63</v>
      </c>
      <c r="H2605" s="1">
        <v>46052.688483796293</v>
      </c>
      <c r="I2605" t="b">
        <v>0</v>
      </c>
      <c r="J2605" t="b">
        <v>0</v>
      </c>
      <c r="K2605" t="s">
        <v>41</v>
      </c>
      <c r="L2605" t="s">
        <v>74</v>
      </c>
      <c r="M2605"/>
      <c r="N2605">
        <v>37</v>
      </c>
      <c r="O2605" t="s">
        <v>9135</v>
      </c>
      <c r="P2605" t="s">
        <v>3873</v>
      </c>
    </row>
    <row r="2606" spans="1:16" x14ac:dyDescent="0.25">
      <c r="A2606" t="s">
        <v>0</v>
      </c>
      <c r="B2606" t="s">
        <v>9136</v>
      </c>
      <c r="C2606" t="s">
        <v>716</v>
      </c>
      <c r="D2606" t="s">
        <v>4526</v>
      </c>
      <c r="E2606" t="s">
        <v>88</v>
      </c>
      <c r="F2606" t="b">
        <v>0</v>
      </c>
      <c r="G2606" t="s">
        <v>63</v>
      </c>
      <c r="H2606" s="1">
        <v>46052.688506944447</v>
      </c>
      <c r="I2606" t="b">
        <v>0</v>
      </c>
      <c r="J2606" t="b">
        <v>0</v>
      </c>
      <c r="K2606" t="s">
        <v>41</v>
      </c>
      <c r="L2606" t="s">
        <v>74</v>
      </c>
      <c r="M2606"/>
      <c r="N2606">
        <v>48</v>
      </c>
      <c r="O2606" t="s">
        <v>1164</v>
      </c>
      <c r="P2606" t="s">
        <v>9137</v>
      </c>
    </row>
    <row r="2607" spans="1:16" x14ac:dyDescent="0.25">
      <c r="A2607" t="s">
        <v>3</v>
      </c>
      <c r="B2607" t="s">
        <v>9138</v>
      </c>
      <c r="C2607" t="s">
        <v>2563</v>
      </c>
      <c r="D2607" t="s">
        <v>4526</v>
      </c>
      <c r="E2607" t="s">
        <v>88</v>
      </c>
      <c r="F2607" t="b">
        <v>0</v>
      </c>
      <c r="G2607" t="s">
        <v>68</v>
      </c>
      <c r="H2607" s="1">
        <v>46052.706504629627</v>
      </c>
      <c r="I2607" t="b">
        <v>0</v>
      </c>
      <c r="J2607" t="b">
        <v>0</v>
      </c>
      <c r="K2607" t="s">
        <v>41</v>
      </c>
      <c r="L2607" t="s">
        <v>60</v>
      </c>
      <c r="M2607">
        <v>115000</v>
      </c>
      <c r="N2607"/>
      <c r="O2607" t="s">
        <v>2538</v>
      </c>
    </row>
    <row r="2608" spans="1:16" x14ac:dyDescent="0.25">
      <c r="A2608" t="s">
        <v>3</v>
      </c>
      <c r="B2608" t="s">
        <v>9139</v>
      </c>
      <c r="C2608" t="s">
        <v>164</v>
      </c>
      <c r="D2608" t="s">
        <v>4526</v>
      </c>
      <c r="E2608" t="s">
        <v>59</v>
      </c>
      <c r="F2608" t="b">
        <v>0</v>
      </c>
      <c r="G2608" t="s">
        <v>65</v>
      </c>
      <c r="H2608" s="1">
        <v>46052.708564814813</v>
      </c>
      <c r="I2608" t="b">
        <v>0</v>
      </c>
      <c r="J2608" t="b">
        <v>0</v>
      </c>
      <c r="K2608" t="s">
        <v>41</v>
      </c>
      <c r="L2608" t="s">
        <v>60</v>
      </c>
      <c r="M2608">
        <v>146442.5</v>
      </c>
      <c r="N2608"/>
      <c r="O2608" t="s">
        <v>717</v>
      </c>
      <c r="P2608" t="s">
        <v>9140</v>
      </c>
    </row>
    <row r="2609" spans="1:16" x14ac:dyDescent="0.25">
      <c r="A2609" t="s">
        <v>0</v>
      </c>
      <c r="B2609" t="s">
        <v>4612</v>
      </c>
      <c r="C2609" t="s">
        <v>3255</v>
      </c>
      <c r="D2609" t="s">
        <v>2360</v>
      </c>
      <c r="E2609" t="s">
        <v>59</v>
      </c>
      <c r="F2609" t="b">
        <v>0</v>
      </c>
      <c r="G2609" t="s">
        <v>77</v>
      </c>
      <c r="H2609" s="1">
        <v>46052.708657407413</v>
      </c>
      <c r="I2609" t="b">
        <v>0</v>
      </c>
      <c r="J2609" t="b">
        <v>1</v>
      </c>
      <c r="K2609" t="s">
        <v>41</v>
      </c>
      <c r="L2609" t="s">
        <v>60</v>
      </c>
      <c r="M2609">
        <v>78411.25</v>
      </c>
      <c r="N2609"/>
      <c r="O2609" t="s">
        <v>3823</v>
      </c>
      <c r="P2609" t="s">
        <v>954</v>
      </c>
    </row>
    <row r="2610" spans="1:16" x14ac:dyDescent="0.25">
      <c r="A2610" t="s">
        <v>3</v>
      </c>
      <c r="B2610" t="s">
        <v>9141</v>
      </c>
      <c r="C2610" t="s">
        <v>76</v>
      </c>
      <c r="D2610" t="s">
        <v>4526</v>
      </c>
      <c r="E2610" t="s">
        <v>59</v>
      </c>
      <c r="F2610" t="b">
        <v>1</v>
      </c>
      <c r="G2610" t="s">
        <v>40</v>
      </c>
      <c r="H2610" s="1">
        <v>46052.721851851849</v>
      </c>
      <c r="I2610" t="b">
        <v>1</v>
      </c>
      <c r="J2610" t="b">
        <v>0</v>
      </c>
      <c r="K2610" t="s">
        <v>40</v>
      </c>
      <c r="L2610" t="s">
        <v>60</v>
      </c>
      <c r="M2610">
        <v>45000</v>
      </c>
      <c r="N2610"/>
      <c r="O2610" t="s">
        <v>6840</v>
      </c>
      <c r="P2610" t="s">
        <v>146</v>
      </c>
    </row>
    <row r="2611" spans="1:16" x14ac:dyDescent="0.25">
      <c r="A2611" t="s">
        <v>0</v>
      </c>
      <c r="B2611" t="s">
        <v>0</v>
      </c>
      <c r="C2611" t="s">
        <v>454</v>
      </c>
      <c r="D2611" t="s">
        <v>4526</v>
      </c>
      <c r="E2611" t="s">
        <v>88</v>
      </c>
      <c r="F2611" t="b">
        <v>0</v>
      </c>
      <c r="G2611" t="s">
        <v>65</v>
      </c>
      <c r="H2611" s="1">
        <v>46052.7500462963</v>
      </c>
      <c r="I2611" t="b">
        <v>1</v>
      </c>
      <c r="J2611" t="b">
        <v>0</v>
      </c>
      <c r="K2611" t="s">
        <v>41</v>
      </c>
      <c r="L2611" t="s">
        <v>74</v>
      </c>
      <c r="M2611"/>
      <c r="N2611">
        <v>25.5</v>
      </c>
      <c r="O2611" t="s">
        <v>105</v>
      </c>
      <c r="P2611" t="s">
        <v>219</v>
      </c>
    </row>
    <row r="2612" spans="1:16" x14ac:dyDescent="0.25">
      <c r="A2612" t="s">
        <v>0</v>
      </c>
      <c r="B2612" t="s">
        <v>9142</v>
      </c>
      <c r="C2612" t="s">
        <v>463</v>
      </c>
      <c r="D2612" t="s">
        <v>4526</v>
      </c>
      <c r="E2612" t="s">
        <v>59</v>
      </c>
      <c r="F2612" t="b">
        <v>0</v>
      </c>
      <c r="G2612" t="s">
        <v>77</v>
      </c>
      <c r="H2612" s="1">
        <v>46052.750300925924</v>
      </c>
      <c r="I2612" t="b">
        <v>0</v>
      </c>
      <c r="J2612" t="b">
        <v>0</v>
      </c>
      <c r="K2612" t="s">
        <v>41</v>
      </c>
      <c r="L2612" t="s">
        <v>60</v>
      </c>
      <c r="M2612">
        <v>74500</v>
      </c>
      <c r="N2612"/>
      <c r="O2612" t="s">
        <v>9143</v>
      </c>
      <c r="P2612" t="s">
        <v>9144</v>
      </c>
    </row>
    <row r="2613" spans="1:16" x14ac:dyDescent="0.25">
      <c r="A2613" t="s">
        <v>1</v>
      </c>
      <c r="B2613" t="s">
        <v>3048</v>
      </c>
      <c r="C2613" t="s">
        <v>172</v>
      </c>
      <c r="D2613" t="s">
        <v>4526</v>
      </c>
      <c r="E2613" t="s">
        <v>59</v>
      </c>
      <c r="F2613" t="b">
        <v>0</v>
      </c>
      <c r="G2613" t="s">
        <v>65</v>
      </c>
      <c r="H2613" s="1">
        <v>46052.760509259257</v>
      </c>
      <c r="I2613" t="b">
        <v>0</v>
      </c>
      <c r="J2613" t="b">
        <v>1</v>
      </c>
      <c r="K2613" t="s">
        <v>41</v>
      </c>
      <c r="L2613" t="s">
        <v>60</v>
      </c>
      <c r="M2613">
        <v>152500</v>
      </c>
      <c r="N2613"/>
      <c r="O2613" t="s">
        <v>9145</v>
      </c>
      <c r="P2613" t="s">
        <v>9146</v>
      </c>
    </row>
    <row r="2614" spans="1:16" x14ac:dyDescent="0.25">
      <c r="A2614" t="s">
        <v>2</v>
      </c>
      <c r="B2614" t="s">
        <v>9147</v>
      </c>
      <c r="C2614" t="s">
        <v>287</v>
      </c>
      <c r="D2614" t="s">
        <v>4526</v>
      </c>
      <c r="E2614" t="s">
        <v>59</v>
      </c>
      <c r="F2614" t="b">
        <v>0</v>
      </c>
      <c r="G2614" t="s">
        <v>63</v>
      </c>
      <c r="H2614" s="1">
        <v>46052.771863425929</v>
      </c>
      <c r="I2614" t="b">
        <v>0</v>
      </c>
      <c r="J2614" t="b">
        <v>0</v>
      </c>
      <c r="K2614" t="s">
        <v>41</v>
      </c>
      <c r="L2614" t="s">
        <v>74</v>
      </c>
      <c r="M2614"/>
      <c r="N2614">
        <v>39</v>
      </c>
      <c r="O2614" t="s">
        <v>2944</v>
      </c>
      <c r="P2614" t="s">
        <v>9148</v>
      </c>
    </row>
    <row r="2615" spans="1:16" x14ac:dyDescent="0.25">
      <c r="A2615" t="s">
        <v>2</v>
      </c>
      <c r="B2615" t="s">
        <v>9149</v>
      </c>
      <c r="C2615" t="s">
        <v>207</v>
      </c>
      <c r="D2615" t="s">
        <v>4526</v>
      </c>
      <c r="E2615" t="s">
        <v>59</v>
      </c>
      <c r="F2615" t="b">
        <v>0</v>
      </c>
      <c r="G2615" t="s">
        <v>63</v>
      </c>
      <c r="H2615" s="1">
        <v>46052.771932870368</v>
      </c>
      <c r="I2615" t="b">
        <v>0</v>
      </c>
      <c r="J2615" t="b">
        <v>1</v>
      </c>
      <c r="K2615" t="s">
        <v>41</v>
      </c>
      <c r="L2615" t="s">
        <v>60</v>
      </c>
      <c r="M2615">
        <v>184000</v>
      </c>
      <c r="N2615"/>
      <c r="O2615" t="s">
        <v>9145</v>
      </c>
      <c r="P2615" t="s">
        <v>310</v>
      </c>
    </row>
    <row r="2616" spans="1:16" x14ac:dyDescent="0.25">
      <c r="A2616" t="s">
        <v>4</v>
      </c>
      <c r="B2616" t="s">
        <v>9150</v>
      </c>
      <c r="C2616" t="s">
        <v>1698</v>
      </c>
      <c r="D2616" t="s">
        <v>4526</v>
      </c>
      <c r="E2616" t="s">
        <v>59</v>
      </c>
      <c r="F2616" t="b">
        <v>0</v>
      </c>
      <c r="G2616" t="s">
        <v>68</v>
      </c>
      <c r="H2616" s="1">
        <v>46052.78979166667</v>
      </c>
      <c r="I2616" t="b">
        <v>0</v>
      </c>
      <c r="J2616" t="b">
        <v>0</v>
      </c>
      <c r="K2616" t="s">
        <v>41</v>
      </c>
      <c r="L2616" t="s">
        <v>74</v>
      </c>
      <c r="M2616"/>
      <c r="N2616">
        <v>31.805</v>
      </c>
      <c r="O2616" t="s">
        <v>1034</v>
      </c>
      <c r="P2616" t="s">
        <v>3254</v>
      </c>
    </row>
    <row r="2617" spans="1:16" x14ac:dyDescent="0.25">
      <c r="A2617" t="s">
        <v>6</v>
      </c>
      <c r="B2617" t="s">
        <v>9151</v>
      </c>
      <c r="C2617" t="s">
        <v>81</v>
      </c>
      <c r="D2617" t="s">
        <v>4526</v>
      </c>
      <c r="E2617" t="s">
        <v>59</v>
      </c>
      <c r="F2617" t="b">
        <v>0</v>
      </c>
      <c r="G2617" t="s">
        <v>77</v>
      </c>
      <c r="H2617" s="1">
        <v>46052.791990740741</v>
      </c>
      <c r="I2617" t="b">
        <v>0</v>
      </c>
      <c r="J2617" t="b">
        <v>1</v>
      </c>
      <c r="K2617" t="s">
        <v>41</v>
      </c>
      <c r="L2617" t="s">
        <v>60</v>
      </c>
      <c r="M2617">
        <v>194220</v>
      </c>
      <c r="N2617"/>
      <c r="O2617" t="s">
        <v>1919</v>
      </c>
      <c r="P2617" t="s">
        <v>3197</v>
      </c>
    </row>
    <row r="2618" spans="1:16" x14ac:dyDescent="0.25">
      <c r="A2618" t="s">
        <v>2</v>
      </c>
      <c r="B2618" t="s">
        <v>9152</v>
      </c>
      <c r="C2618" t="s">
        <v>81</v>
      </c>
      <c r="D2618" t="s">
        <v>4526</v>
      </c>
      <c r="E2618" t="s">
        <v>621</v>
      </c>
      <c r="F2618" t="b">
        <v>0</v>
      </c>
      <c r="G2618" t="s">
        <v>77</v>
      </c>
      <c r="H2618" s="1">
        <v>46052.792037037027</v>
      </c>
      <c r="I2618" t="b">
        <v>0</v>
      </c>
      <c r="J2618" t="b">
        <v>0</v>
      </c>
      <c r="K2618" t="s">
        <v>41</v>
      </c>
      <c r="L2618" t="s">
        <v>74</v>
      </c>
      <c r="M2618"/>
      <c r="N2618">
        <v>49.5</v>
      </c>
      <c r="O2618" t="s">
        <v>98</v>
      </c>
      <c r="P2618" t="s">
        <v>9153</v>
      </c>
    </row>
    <row r="2619" spans="1:16" x14ac:dyDescent="0.25">
      <c r="A2619" t="s">
        <v>5</v>
      </c>
      <c r="B2619" t="s">
        <v>5</v>
      </c>
      <c r="C2619" t="s">
        <v>668</v>
      </c>
      <c r="D2619" t="s">
        <v>111</v>
      </c>
      <c r="E2619" t="s">
        <v>59</v>
      </c>
      <c r="F2619" t="b">
        <v>0</v>
      </c>
      <c r="G2619" t="s">
        <v>77</v>
      </c>
      <c r="H2619" s="1">
        <v>46052.802534722221</v>
      </c>
      <c r="I2619" t="b">
        <v>1</v>
      </c>
      <c r="J2619" t="b">
        <v>1</v>
      </c>
      <c r="K2619" t="s">
        <v>41</v>
      </c>
      <c r="L2619" t="s">
        <v>60</v>
      </c>
      <c r="M2619">
        <v>155000</v>
      </c>
      <c r="N2619"/>
      <c r="O2619" t="s">
        <v>111</v>
      </c>
      <c r="P2619" t="s">
        <v>9154</v>
      </c>
    </row>
    <row r="2620" spans="1:16" x14ac:dyDescent="0.25">
      <c r="A2620" t="s">
        <v>0</v>
      </c>
      <c r="B2620" t="s">
        <v>9155</v>
      </c>
      <c r="C2620" t="s">
        <v>112</v>
      </c>
      <c r="D2620" t="s">
        <v>4526</v>
      </c>
      <c r="E2620" t="s">
        <v>59</v>
      </c>
      <c r="F2620" t="b">
        <v>0</v>
      </c>
      <c r="G2620" t="s">
        <v>65</v>
      </c>
      <c r="H2620" s="1">
        <v>46052.830937500003</v>
      </c>
      <c r="I2620" t="b">
        <v>0</v>
      </c>
      <c r="J2620" t="b">
        <v>1</v>
      </c>
      <c r="K2620" t="s">
        <v>41</v>
      </c>
      <c r="L2620" t="s">
        <v>60</v>
      </c>
      <c r="M2620">
        <v>95000</v>
      </c>
      <c r="N2620"/>
      <c r="O2620" t="s">
        <v>3850</v>
      </c>
      <c r="P2620" t="s">
        <v>9156</v>
      </c>
    </row>
    <row r="2621" spans="1:16" x14ac:dyDescent="0.25">
      <c r="A2621" t="s">
        <v>2</v>
      </c>
      <c r="B2621" t="s">
        <v>9157</v>
      </c>
      <c r="C2621" t="s">
        <v>112</v>
      </c>
      <c r="D2621" t="s">
        <v>4526</v>
      </c>
      <c r="E2621" t="s">
        <v>59</v>
      </c>
      <c r="F2621" t="b">
        <v>0</v>
      </c>
      <c r="G2621" t="s">
        <v>65</v>
      </c>
      <c r="H2621" s="1">
        <v>46052.831701388888</v>
      </c>
      <c r="I2621" t="b">
        <v>0</v>
      </c>
      <c r="J2621" t="b">
        <v>0</v>
      </c>
      <c r="K2621" t="s">
        <v>41</v>
      </c>
      <c r="L2621" t="s">
        <v>60</v>
      </c>
      <c r="M2621">
        <v>322500</v>
      </c>
      <c r="N2621"/>
      <c r="O2621" t="s">
        <v>3792</v>
      </c>
      <c r="P2621" t="s">
        <v>1809</v>
      </c>
    </row>
    <row r="2622" spans="1:16" x14ac:dyDescent="0.25">
      <c r="A2622" t="s">
        <v>8</v>
      </c>
      <c r="B2622" t="s">
        <v>1349</v>
      </c>
      <c r="C2622" t="s">
        <v>1333</v>
      </c>
      <c r="D2622" t="s">
        <v>4526</v>
      </c>
      <c r="E2622" t="s">
        <v>59</v>
      </c>
      <c r="F2622" t="b">
        <v>0</v>
      </c>
      <c r="G2622" t="s">
        <v>65</v>
      </c>
      <c r="H2622" s="1">
        <v>46052.831817129627</v>
      </c>
      <c r="I2622" t="b">
        <v>0</v>
      </c>
      <c r="J2622" t="b">
        <v>1</v>
      </c>
      <c r="K2622" t="s">
        <v>41</v>
      </c>
      <c r="L2622" t="s">
        <v>60</v>
      </c>
      <c r="M2622">
        <v>195000</v>
      </c>
      <c r="N2622"/>
      <c r="O2622" t="s">
        <v>9158</v>
      </c>
      <c r="P2622" t="s">
        <v>9159</v>
      </c>
    </row>
    <row r="2623" spans="1:16" x14ac:dyDescent="0.25">
      <c r="A2623" t="s">
        <v>8</v>
      </c>
      <c r="B2623" t="s">
        <v>9160</v>
      </c>
      <c r="C2623" t="s">
        <v>1614</v>
      </c>
      <c r="D2623" t="s">
        <v>4526</v>
      </c>
      <c r="E2623" t="s">
        <v>59</v>
      </c>
      <c r="F2623" t="b">
        <v>0</v>
      </c>
      <c r="G2623" t="s">
        <v>89</v>
      </c>
      <c r="H2623" s="1">
        <v>46052.832337962973</v>
      </c>
      <c r="I2623" t="b">
        <v>0</v>
      </c>
      <c r="J2623" t="b">
        <v>0</v>
      </c>
      <c r="K2623" t="s">
        <v>41</v>
      </c>
      <c r="L2623" t="s">
        <v>60</v>
      </c>
      <c r="M2623">
        <v>149422.76500000001</v>
      </c>
      <c r="N2623"/>
      <c r="O2623" t="s">
        <v>7097</v>
      </c>
      <c r="P2623" t="s">
        <v>9161</v>
      </c>
    </row>
    <row r="2624" spans="1:16" x14ac:dyDescent="0.25">
      <c r="A2624" t="s">
        <v>0</v>
      </c>
      <c r="B2624" t="s">
        <v>9162</v>
      </c>
      <c r="C2624" t="s">
        <v>557</v>
      </c>
      <c r="D2624" t="s">
        <v>4526</v>
      </c>
      <c r="E2624" t="s">
        <v>59</v>
      </c>
      <c r="F2624" t="b">
        <v>0</v>
      </c>
      <c r="G2624" t="s">
        <v>65</v>
      </c>
      <c r="H2624" s="1">
        <v>46052.833495370367</v>
      </c>
      <c r="I2624" t="b">
        <v>0</v>
      </c>
      <c r="J2624" t="b">
        <v>0</v>
      </c>
      <c r="K2624" t="s">
        <v>41</v>
      </c>
      <c r="L2624" t="s">
        <v>60</v>
      </c>
      <c r="M2624">
        <v>98165.5</v>
      </c>
      <c r="N2624"/>
      <c r="O2624" t="s">
        <v>2440</v>
      </c>
      <c r="P2624" t="s">
        <v>1259</v>
      </c>
    </row>
    <row r="2625" spans="1:16" x14ac:dyDescent="0.25">
      <c r="A2625" t="s">
        <v>0</v>
      </c>
      <c r="B2625" t="s">
        <v>9163</v>
      </c>
      <c r="C2625" t="s">
        <v>112</v>
      </c>
      <c r="D2625" t="s">
        <v>4526</v>
      </c>
      <c r="E2625" t="s">
        <v>88</v>
      </c>
      <c r="F2625" t="b">
        <v>0</v>
      </c>
      <c r="G2625" t="s">
        <v>65</v>
      </c>
      <c r="H2625" s="1">
        <v>46052.872604166667</v>
      </c>
      <c r="I2625" t="b">
        <v>0</v>
      </c>
      <c r="J2625" t="b">
        <v>0</v>
      </c>
      <c r="K2625" t="s">
        <v>41</v>
      </c>
      <c r="L2625" t="s">
        <v>74</v>
      </c>
      <c r="M2625"/>
      <c r="N2625">
        <v>29</v>
      </c>
      <c r="O2625" t="s">
        <v>3274</v>
      </c>
    </row>
    <row r="2626" spans="1:16" x14ac:dyDescent="0.25">
      <c r="A2626" t="s">
        <v>7</v>
      </c>
      <c r="B2626" t="s">
        <v>7</v>
      </c>
      <c r="C2626" t="s">
        <v>472</v>
      </c>
      <c r="D2626" t="s">
        <v>2360</v>
      </c>
      <c r="E2626" t="s">
        <v>59</v>
      </c>
      <c r="F2626" t="b">
        <v>0</v>
      </c>
      <c r="G2626" t="s">
        <v>65</v>
      </c>
      <c r="H2626" s="1">
        <v>46052.872685185182</v>
      </c>
      <c r="I2626" t="b">
        <v>0</v>
      </c>
      <c r="J2626" t="b">
        <v>0</v>
      </c>
      <c r="K2626" t="s">
        <v>41</v>
      </c>
      <c r="L2626" t="s">
        <v>60</v>
      </c>
      <c r="M2626">
        <v>97500</v>
      </c>
      <c r="N2626"/>
      <c r="O2626" t="s">
        <v>9164</v>
      </c>
      <c r="P2626" t="s">
        <v>4500</v>
      </c>
    </row>
    <row r="2627" spans="1:16" x14ac:dyDescent="0.25">
      <c r="A2627" t="s">
        <v>0</v>
      </c>
      <c r="B2627" t="s">
        <v>609</v>
      </c>
      <c r="C2627" t="s">
        <v>522</v>
      </c>
      <c r="D2627" t="s">
        <v>7886</v>
      </c>
      <c r="E2627" t="s">
        <v>59</v>
      </c>
      <c r="F2627" t="b">
        <v>0</v>
      </c>
      <c r="G2627" t="s">
        <v>77</v>
      </c>
      <c r="H2627" s="1">
        <v>46052.872731481482</v>
      </c>
      <c r="I2627" t="b">
        <v>1</v>
      </c>
      <c r="J2627" t="b">
        <v>0</v>
      </c>
      <c r="K2627" t="s">
        <v>41</v>
      </c>
      <c r="L2627" t="s">
        <v>74</v>
      </c>
      <c r="M2627"/>
      <c r="N2627">
        <v>27.5</v>
      </c>
      <c r="O2627" t="s">
        <v>775</v>
      </c>
      <c r="P2627" t="s">
        <v>219</v>
      </c>
    </row>
    <row r="2628" spans="1:16" x14ac:dyDescent="0.25">
      <c r="A2628" t="s">
        <v>0</v>
      </c>
      <c r="B2628" t="s">
        <v>3086</v>
      </c>
      <c r="C2628" t="s">
        <v>2105</v>
      </c>
      <c r="D2628" t="s">
        <v>4346</v>
      </c>
      <c r="F2628" t="b">
        <v>0</v>
      </c>
      <c r="G2628" t="s">
        <v>68</v>
      </c>
      <c r="H2628" s="1">
        <v>46052.873124999998</v>
      </c>
      <c r="I2628" t="b">
        <v>0</v>
      </c>
      <c r="J2628" t="b">
        <v>1</v>
      </c>
      <c r="K2628" t="s">
        <v>41</v>
      </c>
      <c r="L2628" t="s">
        <v>74</v>
      </c>
      <c r="M2628"/>
      <c r="N2628">
        <v>25.24</v>
      </c>
      <c r="O2628" t="s">
        <v>9165</v>
      </c>
      <c r="P2628" t="s">
        <v>325</v>
      </c>
    </row>
    <row r="2629" spans="1:16" x14ac:dyDescent="0.25">
      <c r="A2629" t="s">
        <v>2</v>
      </c>
      <c r="B2629" t="s">
        <v>9166</v>
      </c>
      <c r="C2629" t="s">
        <v>76</v>
      </c>
      <c r="D2629" t="s">
        <v>9167</v>
      </c>
      <c r="E2629" t="s">
        <v>59</v>
      </c>
      <c r="F2629" t="b">
        <v>1</v>
      </c>
      <c r="G2629" t="s">
        <v>65</v>
      </c>
      <c r="H2629" s="1">
        <v>46052.873460648138</v>
      </c>
      <c r="I2629" t="b">
        <v>0</v>
      </c>
      <c r="J2629" t="b">
        <v>0</v>
      </c>
      <c r="K2629" t="s">
        <v>41</v>
      </c>
      <c r="L2629" t="s">
        <v>60</v>
      </c>
      <c r="M2629">
        <v>105000</v>
      </c>
      <c r="N2629"/>
      <c r="O2629" t="s">
        <v>9168</v>
      </c>
    </row>
    <row r="2630" spans="1:16" x14ac:dyDescent="0.25">
      <c r="A2630" t="s">
        <v>0</v>
      </c>
      <c r="B2630" t="s">
        <v>9169</v>
      </c>
      <c r="C2630" t="s">
        <v>194</v>
      </c>
      <c r="D2630" t="s">
        <v>2360</v>
      </c>
      <c r="E2630" t="s">
        <v>59</v>
      </c>
      <c r="F2630" t="b">
        <v>0</v>
      </c>
      <c r="G2630" t="s">
        <v>65</v>
      </c>
      <c r="H2630" s="1">
        <v>46052.875162037039</v>
      </c>
      <c r="I2630" t="b">
        <v>0</v>
      </c>
      <c r="J2630" t="b">
        <v>1</v>
      </c>
      <c r="K2630" t="s">
        <v>41</v>
      </c>
      <c r="L2630" t="s">
        <v>60</v>
      </c>
      <c r="M2630">
        <v>105000</v>
      </c>
      <c r="N2630"/>
      <c r="O2630" t="s">
        <v>9170</v>
      </c>
      <c r="P2630" t="s">
        <v>1482</v>
      </c>
    </row>
    <row r="2631" spans="1:16" x14ac:dyDescent="0.25">
      <c r="A2631" t="s">
        <v>0</v>
      </c>
      <c r="B2631" t="s">
        <v>9171</v>
      </c>
      <c r="C2631" t="s">
        <v>440</v>
      </c>
      <c r="D2631" t="s">
        <v>2360</v>
      </c>
      <c r="F2631" t="b">
        <v>0</v>
      </c>
      <c r="G2631" t="s">
        <v>65</v>
      </c>
      <c r="H2631" s="1">
        <v>46052.875162037039</v>
      </c>
      <c r="I2631" t="b">
        <v>1</v>
      </c>
      <c r="J2631" t="b">
        <v>0</v>
      </c>
      <c r="K2631" t="s">
        <v>41</v>
      </c>
      <c r="L2631" t="s">
        <v>74</v>
      </c>
      <c r="M2631"/>
      <c r="N2631">
        <v>29.5</v>
      </c>
      <c r="O2631" t="s">
        <v>2113</v>
      </c>
      <c r="P2631" t="s">
        <v>219</v>
      </c>
    </row>
    <row r="2632" spans="1:16" x14ac:dyDescent="0.25">
      <c r="A2632" t="s">
        <v>5</v>
      </c>
      <c r="B2632" t="s">
        <v>5</v>
      </c>
      <c r="C2632" t="s">
        <v>535</v>
      </c>
      <c r="D2632" t="s">
        <v>4526</v>
      </c>
      <c r="E2632" t="s">
        <v>59</v>
      </c>
      <c r="F2632" t="b">
        <v>0</v>
      </c>
      <c r="G2632" t="s">
        <v>65</v>
      </c>
      <c r="H2632" s="1">
        <v>46052.885578703703</v>
      </c>
      <c r="I2632" t="b">
        <v>0</v>
      </c>
      <c r="J2632" t="b">
        <v>1</v>
      </c>
      <c r="K2632" t="s">
        <v>41</v>
      </c>
      <c r="L2632" t="s">
        <v>60</v>
      </c>
      <c r="M2632">
        <v>126052</v>
      </c>
      <c r="N2632"/>
      <c r="O2632" t="s">
        <v>536</v>
      </c>
      <c r="P2632" t="s">
        <v>9172</v>
      </c>
    </row>
    <row r="2633" spans="1:16" x14ac:dyDescent="0.25">
      <c r="A2633" t="s">
        <v>0</v>
      </c>
      <c r="B2633" t="s">
        <v>9173</v>
      </c>
      <c r="C2633" t="s">
        <v>9074</v>
      </c>
      <c r="D2633" t="s">
        <v>9075</v>
      </c>
      <c r="E2633" t="s">
        <v>59</v>
      </c>
      <c r="F2633" t="b">
        <v>0</v>
      </c>
      <c r="G2633" t="s">
        <v>40</v>
      </c>
      <c r="H2633" s="1">
        <v>46052.888541666667</v>
      </c>
      <c r="I2633" t="b">
        <v>1</v>
      </c>
      <c r="J2633" t="b">
        <v>0</v>
      </c>
      <c r="K2633" t="s">
        <v>40</v>
      </c>
      <c r="L2633" t="s">
        <v>60</v>
      </c>
      <c r="M2633">
        <v>39539.5</v>
      </c>
      <c r="N2633"/>
      <c r="O2633" t="s">
        <v>9076</v>
      </c>
      <c r="P2633" t="s">
        <v>7933</v>
      </c>
    </row>
    <row r="2634" spans="1:16" x14ac:dyDescent="0.25">
      <c r="A2634" t="s">
        <v>0</v>
      </c>
      <c r="B2634" t="s">
        <v>3899</v>
      </c>
      <c r="C2634" t="s">
        <v>112</v>
      </c>
      <c r="D2634" t="s">
        <v>4630</v>
      </c>
      <c r="E2634" t="s">
        <v>59</v>
      </c>
      <c r="F2634" t="b">
        <v>0</v>
      </c>
      <c r="G2634" t="s">
        <v>65</v>
      </c>
      <c r="H2634" s="1">
        <v>46052.914270833331</v>
      </c>
      <c r="I2634" t="b">
        <v>0</v>
      </c>
      <c r="J2634" t="b">
        <v>0</v>
      </c>
      <c r="K2634" t="s">
        <v>41</v>
      </c>
      <c r="L2634" t="s">
        <v>60</v>
      </c>
      <c r="M2634">
        <v>45000</v>
      </c>
      <c r="N2634"/>
      <c r="O2634" t="s">
        <v>9174</v>
      </c>
      <c r="P2634" t="s">
        <v>8911</v>
      </c>
    </row>
    <row r="2635" spans="1:16" x14ac:dyDescent="0.25">
      <c r="A2635" t="s">
        <v>2</v>
      </c>
      <c r="B2635" t="s">
        <v>9175</v>
      </c>
      <c r="C2635" t="s">
        <v>9176</v>
      </c>
      <c r="D2635" t="s">
        <v>2360</v>
      </c>
      <c r="E2635" t="s">
        <v>836</v>
      </c>
      <c r="F2635" t="b">
        <v>0</v>
      </c>
      <c r="G2635" t="s">
        <v>65</v>
      </c>
      <c r="H2635" s="1">
        <v>46052.915069444447</v>
      </c>
      <c r="I2635" t="b">
        <v>0</v>
      </c>
      <c r="J2635" t="b">
        <v>1</v>
      </c>
      <c r="K2635" t="s">
        <v>41</v>
      </c>
      <c r="L2635" t="s">
        <v>74</v>
      </c>
      <c r="M2635"/>
      <c r="N2635">
        <v>22.87</v>
      </c>
      <c r="O2635" t="s">
        <v>660</v>
      </c>
      <c r="P2635" t="s">
        <v>1929</v>
      </c>
    </row>
    <row r="2636" spans="1:16" x14ac:dyDescent="0.25">
      <c r="A2636" t="s">
        <v>2</v>
      </c>
      <c r="B2636" t="s">
        <v>9177</v>
      </c>
      <c r="C2636" t="s">
        <v>172</v>
      </c>
      <c r="D2636" t="s">
        <v>4526</v>
      </c>
      <c r="E2636" t="s">
        <v>59</v>
      </c>
      <c r="F2636" t="b">
        <v>0</v>
      </c>
      <c r="G2636" t="s">
        <v>68</v>
      </c>
      <c r="H2636" s="1">
        <v>46052.915509259263</v>
      </c>
      <c r="I2636" t="b">
        <v>0</v>
      </c>
      <c r="J2636" t="b">
        <v>1</v>
      </c>
      <c r="K2636" t="s">
        <v>41</v>
      </c>
      <c r="L2636" t="s">
        <v>60</v>
      </c>
      <c r="M2636">
        <v>99175</v>
      </c>
      <c r="N2636"/>
      <c r="O2636" t="s">
        <v>8275</v>
      </c>
      <c r="P2636" t="s">
        <v>9178</v>
      </c>
    </row>
    <row r="2637" spans="1:16" x14ac:dyDescent="0.25">
      <c r="A2637" t="s">
        <v>1</v>
      </c>
      <c r="B2637" t="s">
        <v>9179</v>
      </c>
      <c r="C2637" t="s">
        <v>246</v>
      </c>
      <c r="D2637" t="s">
        <v>2360</v>
      </c>
      <c r="E2637" t="s">
        <v>59</v>
      </c>
      <c r="F2637" t="b">
        <v>0</v>
      </c>
      <c r="G2637" t="s">
        <v>65</v>
      </c>
      <c r="H2637" s="1">
        <v>46052.915752314817</v>
      </c>
      <c r="I2637" t="b">
        <v>1</v>
      </c>
      <c r="J2637" t="b">
        <v>0</v>
      </c>
      <c r="K2637" t="s">
        <v>41</v>
      </c>
      <c r="L2637" t="s">
        <v>74</v>
      </c>
      <c r="M2637"/>
      <c r="N2637">
        <v>65</v>
      </c>
      <c r="O2637" t="s">
        <v>9180</v>
      </c>
      <c r="P2637" t="s">
        <v>1405</v>
      </c>
    </row>
    <row r="2638" spans="1:16" x14ac:dyDescent="0.25">
      <c r="A2638" t="s">
        <v>0</v>
      </c>
      <c r="B2638" t="s">
        <v>9181</v>
      </c>
      <c r="C2638" t="s">
        <v>2939</v>
      </c>
      <c r="D2638" t="s">
        <v>4526</v>
      </c>
      <c r="E2638" t="s">
        <v>59</v>
      </c>
      <c r="F2638" t="b">
        <v>0</v>
      </c>
      <c r="G2638" t="s">
        <v>65</v>
      </c>
      <c r="H2638" s="1">
        <v>46052.916712962957</v>
      </c>
      <c r="I2638" t="b">
        <v>0</v>
      </c>
      <c r="J2638" t="b">
        <v>1</v>
      </c>
      <c r="K2638" t="s">
        <v>41</v>
      </c>
      <c r="L2638" t="s">
        <v>60</v>
      </c>
      <c r="M2638">
        <v>88750</v>
      </c>
      <c r="N2638"/>
      <c r="O2638" t="s">
        <v>7804</v>
      </c>
      <c r="P2638" t="s">
        <v>3974</v>
      </c>
    </row>
    <row r="2639" spans="1:16" x14ac:dyDescent="0.25">
      <c r="A2639" t="s">
        <v>0</v>
      </c>
      <c r="B2639" t="s">
        <v>298</v>
      </c>
      <c r="C2639" t="s">
        <v>3186</v>
      </c>
      <c r="D2639" t="s">
        <v>2360</v>
      </c>
      <c r="E2639" t="s">
        <v>59</v>
      </c>
      <c r="F2639" t="b">
        <v>0</v>
      </c>
      <c r="G2639" t="s">
        <v>65</v>
      </c>
      <c r="H2639" s="1">
        <v>46052.916828703703</v>
      </c>
      <c r="I2639" t="b">
        <v>0</v>
      </c>
      <c r="J2639" t="b">
        <v>1</v>
      </c>
      <c r="K2639" t="s">
        <v>41</v>
      </c>
      <c r="L2639" t="s">
        <v>60</v>
      </c>
      <c r="M2639">
        <v>95000</v>
      </c>
      <c r="N2639"/>
      <c r="O2639" t="s">
        <v>9182</v>
      </c>
      <c r="P2639" t="s">
        <v>728</v>
      </c>
    </row>
    <row r="2640" spans="1:16" x14ac:dyDescent="0.25">
      <c r="A2640" t="s">
        <v>1</v>
      </c>
      <c r="B2640" t="s">
        <v>390</v>
      </c>
      <c r="C2640" t="s">
        <v>2298</v>
      </c>
      <c r="D2640" t="s">
        <v>4630</v>
      </c>
      <c r="E2640" t="s">
        <v>59</v>
      </c>
      <c r="F2640" t="b">
        <v>0</v>
      </c>
      <c r="G2640" t="s">
        <v>65</v>
      </c>
      <c r="H2640" s="1">
        <v>46052.927037037043</v>
      </c>
      <c r="I2640" t="b">
        <v>1</v>
      </c>
      <c r="J2640" t="b">
        <v>0</v>
      </c>
      <c r="K2640" t="s">
        <v>41</v>
      </c>
      <c r="L2640" t="s">
        <v>74</v>
      </c>
      <c r="M2640"/>
      <c r="N2640">
        <v>69.5</v>
      </c>
      <c r="O2640" t="s">
        <v>7800</v>
      </c>
      <c r="P2640" t="s">
        <v>9183</v>
      </c>
    </row>
    <row r="2641" spans="1:16" x14ac:dyDescent="0.25">
      <c r="A2641" t="s">
        <v>5</v>
      </c>
      <c r="B2641" t="s">
        <v>9184</v>
      </c>
      <c r="C2641" t="s">
        <v>1783</v>
      </c>
      <c r="D2641" t="s">
        <v>2360</v>
      </c>
      <c r="E2641" t="s">
        <v>59</v>
      </c>
      <c r="F2641" t="b">
        <v>0</v>
      </c>
      <c r="G2641" t="s">
        <v>65</v>
      </c>
      <c r="H2641" s="1">
        <v>46052.927129629628</v>
      </c>
      <c r="I2641" t="b">
        <v>0</v>
      </c>
      <c r="J2641" t="b">
        <v>1</v>
      </c>
      <c r="K2641" t="s">
        <v>41</v>
      </c>
      <c r="L2641" t="s">
        <v>60</v>
      </c>
      <c r="M2641">
        <v>149000</v>
      </c>
      <c r="N2641"/>
      <c r="O2641" t="s">
        <v>9185</v>
      </c>
      <c r="P2641" t="s">
        <v>3082</v>
      </c>
    </row>
    <row r="2642" spans="1:16" x14ac:dyDescent="0.25">
      <c r="A2642" t="s">
        <v>2</v>
      </c>
      <c r="B2642" t="s">
        <v>2</v>
      </c>
      <c r="C2642" t="s">
        <v>5795</v>
      </c>
      <c r="D2642" t="s">
        <v>9075</v>
      </c>
      <c r="E2642" t="s">
        <v>132</v>
      </c>
      <c r="F2642" t="b">
        <v>0</v>
      </c>
      <c r="G2642" t="s">
        <v>40</v>
      </c>
      <c r="H2642" s="1">
        <v>46052.930254629631</v>
      </c>
      <c r="I2642" t="b">
        <v>0</v>
      </c>
      <c r="J2642" t="b">
        <v>0</v>
      </c>
      <c r="K2642" t="s">
        <v>40</v>
      </c>
      <c r="L2642" t="s">
        <v>60</v>
      </c>
      <c r="M2642">
        <v>45586.5</v>
      </c>
      <c r="N2642"/>
      <c r="O2642" t="s">
        <v>9076</v>
      </c>
      <c r="P2642" t="s">
        <v>9186</v>
      </c>
    </row>
    <row r="2643" spans="1:16" x14ac:dyDescent="0.25">
      <c r="A2643" t="s">
        <v>3</v>
      </c>
      <c r="B2643" t="s">
        <v>9187</v>
      </c>
      <c r="C2643" t="s">
        <v>76</v>
      </c>
      <c r="D2643" t="s">
        <v>4868</v>
      </c>
      <c r="E2643" t="s">
        <v>59</v>
      </c>
      <c r="F2643" t="b">
        <v>1</v>
      </c>
      <c r="G2643" t="s">
        <v>65</v>
      </c>
      <c r="H2643" s="1">
        <v>46052.955960648149</v>
      </c>
      <c r="I2643" t="b">
        <v>0</v>
      </c>
      <c r="J2643" t="b">
        <v>1</v>
      </c>
      <c r="K2643" t="s">
        <v>41</v>
      </c>
      <c r="L2643" t="s">
        <v>60</v>
      </c>
      <c r="M2643">
        <v>162500</v>
      </c>
      <c r="N2643"/>
      <c r="O2643" t="s">
        <v>1470</v>
      </c>
      <c r="P2643" t="s">
        <v>2671</v>
      </c>
    </row>
    <row r="2644" spans="1:16" x14ac:dyDescent="0.25">
      <c r="A2644" t="s">
        <v>0</v>
      </c>
      <c r="B2644" t="s">
        <v>9188</v>
      </c>
      <c r="C2644" t="s">
        <v>81</v>
      </c>
      <c r="D2644" t="s">
        <v>2360</v>
      </c>
      <c r="E2644" t="s">
        <v>59</v>
      </c>
      <c r="F2644" t="b">
        <v>0</v>
      </c>
      <c r="G2644" t="s">
        <v>77</v>
      </c>
      <c r="H2644" s="1">
        <v>46052.956134259257</v>
      </c>
      <c r="I2644" t="b">
        <v>0</v>
      </c>
      <c r="J2644" t="b">
        <v>0</v>
      </c>
      <c r="K2644" t="s">
        <v>41</v>
      </c>
      <c r="L2644" t="s">
        <v>74</v>
      </c>
      <c r="M2644"/>
      <c r="N2644">
        <v>24</v>
      </c>
      <c r="O2644" t="s">
        <v>9189</v>
      </c>
      <c r="P2644" t="s">
        <v>219</v>
      </c>
    </row>
    <row r="2645" spans="1:16" x14ac:dyDescent="0.25">
      <c r="A2645" t="s">
        <v>2</v>
      </c>
      <c r="B2645" t="s">
        <v>9190</v>
      </c>
      <c r="C2645" t="s">
        <v>71</v>
      </c>
      <c r="D2645" t="s">
        <v>4526</v>
      </c>
      <c r="E2645" t="s">
        <v>59</v>
      </c>
      <c r="F2645" t="b">
        <v>0</v>
      </c>
      <c r="G2645" t="s">
        <v>73</v>
      </c>
      <c r="H2645" s="1">
        <v>46052.956319444442</v>
      </c>
      <c r="I2645" t="b">
        <v>0</v>
      </c>
      <c r="J2645" t="b">
        <v>0</v>
      </c>
      <c r="K2645" t="s">
        <v>41</v>
      </c>
      <c r="L2645" t="s">
        <v>74</v>
      </c>
      <c r="M2645"/>
      <c r="N2645">
        <v>40</v>
      </c>
      <c r="O2645" t="s">
        <v>105</v>
      </c>
    </row>
    <row r="2646" spans="1:16" x14ac:dyDescent="0.25">
      <c r="A2646" t="s">
        <v>5</v>
      </c>
      <c r="B2646" t="s">
        <v>5</v>
      </c>
      <c r="C2646" t="s">
        <v>1047</v>
      </c>
      <c r="D2646" t="s">
        <v>4526</v>
      </c>
      <c r="E2646" t="s">
        <v>59</v>
      </c>
      <c r="F2646" t="b">
        <v>0</v>
      </c>
      <c r="G2646" t="s">
        <v>65</v>
      </c>
      <c r="H2646" s="1">
        <v>46052.957395833328</v>
      </c>
      <c r="I2646" t="b">
        <v>0</v>
      </c>
      <c r="J2646" t="b">
        <v>1</v>
      </c>
      <c r="K2646" t="s">
        <v>41</v>
      </c>
      <c r="L2646" t="s">
        <v>60</v>
      </c>
      <c r="M2646">
        <v>142000</v>
      </c>
      <c r="N2646"/>
      <c r="O2646" t="s">
        <v>5052</v>
      </c>
      <c r="P2646" t="s">
        <v>9191</v>
      </c>
    </row>
    <row r="2647" spans="1:16" x14ac:dyDescent="0.25">
      <c r="A2647" t="s">
        <v>1</v>
      </c>
      <c r="B2647" t="s">
        <v>581</v>
      </c>
      <c r="C2647" t="s">
        <v>9192</v>
      </c>
      <c r="D2647" t="s">
        <v>2360</v>
      </c>
      <c r="E2647" t="s">
        <v>59</v>
      </c>
      <c r="F2647" t="b">
        <v>0</v>
      </c>
      <c r="G2647" t="s">
        <v>65</v>
      </c>
      <c r="H2647" s="1">
        <v>46052.968773148154</v>
      </c>
      <c r="I2647" t="b">
        <v>1</v>
      </c>
      <c r="J2647" t="b">
        <v>1</v>
      </c>
      <c r="K2647" t="s">
        <v>41</v>
      </c>
      <c r="L2647" t="s">
        <v>60</v>
      </c>
      <c r="M2647">
        <v>152000</v>
      </c>
      <c r="N2647"/>
      <c r="O2647" t="s">
        <v>9193</v>
      </c>
      <c r="P2647" t="s">
        <v>9194</v>
      </c>
    </row>
    <row r="2648" spans="1:16" x14ac:dyDescent="0.25">
      <c r="A2648" t="s">
        <v>5</v>
      </c>
      <c r="B2648" t="s">
        <v>9195</v>
      </c>
      <c r="C2648" t="s">
        <v>165</v>
      </c>
      <c r="D2648" t="s">
        <v>4526</v>
      </c>
      <c r="E2648" t="s">
        <v>88</v>
      </c>
      <c r="F2648" t="b">
        <v>0</v>
      </c>
      <c r="G2648" t="s">
        <v>77</v>
      </c>
      <c r="H2648" s="1">
        <v>46052.969409722216</v>
      </c>
      <c r="I2648" t="b">
        <v>1</v>
      </c>
      <c r="J2648" t="b">
        <v>0</v>
      </c>
      <c r="K2648" t="s">
        <v>41</v>
      </c>
      <c r="L2648" t="s">
        <v>74</v>
      </c>
      <c r="M2648"/>
      <c r="N2648">
        <v>67.5</v>
      </c>
      <c r="O2648" t="s">
        <v>3998</v>
      </c>
      <c r="P2648" t="s">
        <v>9196</v>
      </c>
    </row>
    <row r="2649" spans="1:16" x14ac:dyDescent="0.25">
      <c r="A2649" t="s">
        <v>3</v>
      </c>
      <c r="B2649" t="s">
        <v>9197</v>
      </c>
      <c r="C2649" t="s">
        <v>13</v>
      </c>
      <c r="D2649" t="s">
        <v>9198</v>
      </c>
      <c r="E2649" t="s">
        <v>59</v>
      </c>
      <c r="F2649" t="b">
        <v>0</v>
      </c>
      <c r="G2649" t="s">
        <v>13</v>
      </c>
      <c r="H2649" s="1">
        <v>46052.97047453704</v>
      </c>
      <c r="I2649" t="b">
        <v>0</v>
      </c>
      <c r="J2649" t="b">
        <v>0</v>
      </c>
      <c r="K2649" t="s">
        <v>13</v>
      </c>
      <c r="L2649" t="s">
        <v>60</v>
      </c>
      <c r="M2649">
        <v>92450</v>
      </c>
      <c r="N2649"/>
      <c r="O2649" t="s">
        <v>9199</v>
      </c>
      <c r="P2649" t="s">
        <v>9200</v>
      </c>
    </row>
    <row r="2650" spans="1:16" x14ac:dyDescent="0.25">
      <c r="A2650" t="s">
        <v>1</v>
      </c>
      <c r="B2650" t="s">
        <v>2826</v>
      </c>
      <c r="C2650" t="s">
        <v>1310</v>
      </c>
      <c r="D2650" t="s">
        <v>3761</v>
      </c>
      <c r="E2650" t="s">
        <v>59</v>
      </c>
      <c r="F2650" t="b">
        <v>0</v>
      </c>
      <c r="G2650" t="s">
        <v>32</v>
      </c>
      <c r="H2650" s="1">
        <v>46052.984212962961</v>
      </c>
      <c r="I2650" t="b">
        <v>0</v>
      </c>
      <c r="J2650" t="b">
        <v>0</v>
      </c>
      <c r="K2650" t="s">
        <v>32</v>
      </c>
      <c r="L2650" t="s">
        <v>60</v>
      </c>
      <c r="M2650">
        <v>47500</v>
      </c>
      <c r="N2650"/>
      <c r="O2650" t="s">
        <v>9201</v>
      </c>
      <c r="P2650" t="s">
        <v>3990</v>
      </c>
    </row>
    <row r="2651" spans="1:16" x14ac:dyDescent="0.25">
      <c r="A2651" t="s">
        <v>0</v>
      </c>
      <c r="B2651" t="s">
        <v>9202</v>
      </c>
      <c r="C2651" t="s">
        <v>9203</v>
      </c>
      <c r="D2651" t="s">
        <v>4673</v>
      </c>
      <c r="E2651" t="s">
        <v>59</v>
      </c>
      <c r="F2651" t="b">
        <v>0</v>
      </c>
      <c r="G2651" t="s">
        <v>65</v>
      </c>
      <c r="H2651" s="1">
        <v>46052.997627314813</v>
      </c>
      <c r="I2651" t="b">
        <v>0</v>
      </c>
      <c r="J2651" t="b">
        <v>1</v>
      </c>
      <c r="K2651" t="s">
        <v>41</v>
      </c>
      <c r="L2651" t="s">
        <v>60</v>
      </c>
      <c r="M2651">
        <v>77500</v>
      </c>
      <c r="N2651"/>
      <c r="O2651" t="s">
        <v>722</v>
      </c>
      <c r="P2651" t="s">
        <v>9204</v>
      </c>
    </row>
    <row r="2652" spans="1:16" x14ac:dyDescent="0.25">
      <c r="A2652" t="s">
        <v>0</v>
      </c>
      <c r="B2652" t="s">
        <v>9205</v>
      </c>
      <c r="C2652" t="s">
        <v>457</v>
      </c>
      <c r="D2652" t="s">
        <v>4587</v>
      </c>
      <c r="E2652" t="s">
        <v>59</v>
      </c>
      <c r="F2652" t="b">
        <v>0</v>
      </c>
      <c r="G2652" t="s">
        <v>77</v>
      </c>
      <c r="H2652" s="1">
        <v>46052.997800925928</v>
      </c>
      <c r="I2652" t="b">
        <v>0</v>
      </c>
      <c r="J2652" t="b">
        <v>0</v>
      </c>
      <c r="K2652" t="s">
        <v>41</v>
      </c>
      <c r="L2652" t="s">
        <v>60</v>
      </c>
      <c r="M2652">
        <v>82000</v>
      </c>
      <c r="N2652"/>
      <c r="O2652" t="s">
        <v>9206</v>
      </c>
      <c r="P2652" t="s">
        <v>673</v>
      </c>
    </row>
    <row r="2653" spans="1:16" x14ac:dyDescent="0.25">
      <c r="A2653" t="s">
        <v>0</v>
      </c>
      <c r="B2653" t="s">
        <v>2855</v>
      </c>
      <c r="C2653" t="s">
        <v>5926</v>
      </c>
      <c r="D2653" t="s">
        <v>4673</v>
      </c>
      <c r="E2653" t="s">
        <v>59</v>
      </c>
      <c r="F2653" t="b">
        <v>0</v>
      </c>
      <c r="G2653" t="s">
        <v>68</v>
      </c>
      <c r="H2653" s="1">
        <v>46052.998124999998</v>
      </c>
      <c r="I2653" t="b">
        <v>0</v>
      </c>
      <c r="J2653" t="b">
        <v>1</v>
      </c>
      <c r="K2653" t="s">
        <v>41</v>
      </c>
      <c r="L2653" t="s">
        <v>60</v>
      </c>
      <c r="M2653">
        <v>93150</v>
      </c>
      <c r="N2653"/>
      <c r="O2653" t="s">
        <v>9207</v>
      </c>
      <c r="P2653" t="s">
        <v>5928</v>
      </c>
    </row>
    <row r="2654" spans="1:16" x14ac:dyDescent="0.25">
      <c r="A2654" t="s">
        <v>2</v>
      </c>
      <c r="B2654" t="s">
        <v>9208</v>
      </c>
      <c r="C2654" t="s">
        <v>112</v>
      </c>
      <c r="D2654" t="s">
        <v>4587</v>
      </c>
      <c r="E2654" t="s">
        <v>59</v>
      </c>
      <c r="F2654" t="b">
        <v>0</v>
      </c>
      <c r="G2654" t="s">
        <v>65</v>
      </c>
      <c r="H2654" s="1">
        <v>46052.998368055552</v>
      </c>
      <c r="I2654" t="b">
        <v>0</v>
      </c>
      <c r="J2654" t="b">
        <v>0</v>
      </c>
      <c r="K2654" t="s">
        <v>41</v>
      </c>
      <c r="L2654" t="s">
        <v>60</v>
      </c>
      <c r="M2654">
        <v>206000</v>
      </c>
      <c r="N2654"/>
      <c r="O2654" t="s">
        <v>9209</v>
      </c>
      <c r="P2654" t="s">
        <v>3424</v>
      </c>
    </row>
    <row r="2655" spans="1:16" x14ac:dyDescent="0.25">
      <c r="A2655" t="s">
        <v>2</v>
      </c>
      <c r="B2655" t="s">
        <v>9210</v>
      </c>
      <c r="C2655" t="s">
        <v>2232</v>
      </c>
      <c r="D2655" t="s">
        <v>2360</v>
      </c>
      <c r="E2655" t="s">
        <v>59</v>
      </c>
      <c r="F2655" t="b">
        <v>0</v>
      </c>
      <c r="G2655" t="s">
        <v>65</v>
      </c>
      <c r="H2655" s="1">
        <v>46052.998483796298</v>
      </c>
      <c r="I2655" t="b">
        <v>0</v>
      </c>
      <c r="J2655" t="b">
        <v>1</v>
      </c>
      <c r="K2655" t="s">
        <v>41</v>
      </c>
      <c r="L2655" t="s">
        <v>60</v>
      </c>
      <c r="M2655">
        <v>122500</v>
      </c>
      <c r="N2655"/>
      <c r="O2655" t="s">
        <v>9211</v>
      </c>
      <c r="P2655" t="s">
        <v>9212</v>
      </c>
    </row>
    <row r="2656" spans="1:16" x14ac:dyDescent="0.25">
      <c r="A2656" t="s">
        <v>6</v>
      </c>
      <c r="B2656" t="s">
        <v>9213</v>
      </c>
      <c r="C2656" t="s">
        <v>515</v>
      </c>
      <c r="D2656" t="s">
        <v>9214</v>
      </c>
      <c r="E2656" t="s">
        <v>59</v>
      </c>
      <c r="F2656" t="b">
        <v>0</v>
      </c>
      <c r="G2656" t="s">
        <v>73</v>
      </c>
      <c r="H2656" s="1">
        <v>46052.998761574083</v>
      </c>
      <c r="I2656" t="b">
        <v>0</v>
      </c>
      <c r="J2656" t="b">
        <v>0</v>
      </c>
      <c r="K2656" t="s">
        <v>41</v>
      </c>
      <c r="L2656" t="s">
        <v>60</v>
      </c>
      <c r="M2656">
        <v>90000</v>
      </c>
      <c r="N2656"/>
      <c r="O2656" t="s">
        <v>1930</v>
      </c>
      <c r="P2656" t="s">
        <v>3572</v>
      </c>
    </row>
    <row r="2657" spans="1:16" x14ac:dyDescent="0.25">
      <c r="A2657" t="s">
        <v>2</v>
      </c>
      <c r="B2657" t="s">
        <v>2</v>
      </c>
      <c r="C2657" t="s">
        <v>555</v>
      </c>
      <c r="D2657" t="s">
        <v>7397</v>
      </c>
      <c r="E2657" t="s">
        <v>88</v>
      </c>
      <c r="F2657" t="b">
        <v>0</v>
      </c>
      <c r="G2657" t="s">
        <v>68</v>
      </c>
      <c r="H2657" s="1">
        <v>46052.998842592591</v>
      </c>
      <c r="I2657" t="b">
        <v>0</v>
      </c>
      <c r="J2657" t="b">
        <v>1</v>
      </c>
      <c r="K2657" t="s">
        <v>41</v>
      </c>
      <c r="L2657" t="s">
        <v>74</v>
      </c>
      <c r="M2657"/>
      <c r="N2657">
        <v>59</v>
      </c>
      <c r="O2657" t="s">
        <v>299</v>
      </c>
    </row>
    <row r="2658" spans="1:16" x14ac:dyDescent="0.25">
      <c r="A2658" t="s">
        <v>1</v>
      </c>
      <c r="B2658" t="s">
        <v>9215</v>
      </c>
      <c r="C2658" t="s">
        <v>264</v>
      </c>
      <c r="D2658" t="s">
        <v>3761</v>
      </c>
      <c r="E2658" t="s">
        <v>59</v>
      </c>
      <c r="F2658" t="b">
        <v>0</v>
      </c>
      <c r="G2658" t="s">
        <v>65</v>
      </c>
      <c r="H2658" s="1">
        <v>46053.010393518518</v>
      </c>
      <c r="I2658" t="b">
        <v>0</v>
      </c>
      <c r="J2658" t="b">
        <v>1</v>
      </c>
      <c r="K2658" t="s">
        <v>41</v>
      </c>
      <c r="L2658" t="s">
        <v>60</v>
      </c>
      <c r="M2658">
        <v>129500</v>
      </c>
      <c r="N2658"/>
      <c r="O2658" t="s">
        <v>2836</v>
      </c>
      <c r="P2658" t="s">
        <v>9216</v>
      </c>
    </row>
    <row r="2659" spans="1:16" x14ac:dyDescent="0.25">
      <c r="A2659" t="s">
        <v>0</v>
      </c>
      <c r="B2659" t="s">
        <v>9217</v>
      </c>
      <c r="C2659" t="s">
        <v>175</v>
      </c>
      <c r="D2659" t="s">
        <v>2378</v>
      </c>
      <c r="E2659" t="s">
        <v>59</v>
      </c>
      <c r="F2659" t="b">
        <v>0</v>
      </c>
      <c r="G2659" t="s">
        <v>65</v>
      </c>
      <c r="H2659" s="1">
        <v>46053.010416666657</v>
      </c>
      <c r="I2659" t="b">
        <v>1</v>
      </c>
      <c r="J2659" t="b">
        <v>0</v>
      </c>
      <c r="K2659" t="s">
        <v>41</v>
      </c>
      <c r="L2659" t="s">
        <v>74</v>
      </c>
      <c r="M2659"/>
      <c r="N2659">
        <v>48</v>
      </c>
      <c r="O2659" t="s">
        <v>2378</v>
      </c>
    </row>
    <row r="2660" spans="1:16" x14ac:dyDescent="0.25">
      <c r="A2660" t="s">
        <v>1</v>
      </c>
      <c r="B2660" t="s">
        <v>512</v>
      </c>
      <c r="C2660" t="s">
        <v>695</v>
      </c>
      <c r="D2660" t="s">
        <v>7397</v>
      </c>
      <c r="E2660" t="s">
        <v>88</v>
      </c>
      <c r="F2660" t="b">
        <v>0</v>
      </c>
      <c r="G2660" t="s">
        <v>65</v>
      </c>
      <c r="H2660" s="1">
        <v>46053.010416666657</v>
      </c>
      <c r="I2660" t="b">
        <v>1</v>
      </c>
      <c r="J2660" t="b">
        <v>1</v>
      </c>
      <c r="K2660" t="s">
        <v>41</v>
      </c>
      <c r="L2660" t="s">
        <v>74</v>
      </c>
      <c r="M2660"/>
      <c r="N2660">
        <v>82.5</v>
      </c>
      <c r="O2660" t="s">
        <v>299</v>
      </c>
      <c r="P2660" t="s">
        <v>9218</v>
      </c>
    </row>
    <row r="2661" spans="1:16" x14ac:dyDescent="0.25">
      <c r="A2661" t="s">
        <v>5</v>
      </c>
      <c r="B2661" t="s">
        <v>9219</v>
      </c>
      <c r="C2661" t="s">
        <v>780</v>
      </c>
      <c r="D2661" t="s">
        <v>9214</v>
      </c>
      <c r="E2661" t="s">
        <v>59</v>
      </c>
      <c r="F2661" t="b">
        <v>0</v>
      </c>
      <c r="G2661" t="s">
        <v>65</v>
      </c>
      <c r="H2661" s="1">
        <v>46053.010439814818</v>
      </c>
      <c r="I2661" t="b">
        <v>1</v>
      </c>
      <c r="J2661" t="b">
        <v>0</v>
      </c>
      <c r="K2661" t="s">
        <v>41</v>
      </c>
      <c r="L2661" t="s">
        <v>60</v>
      </c>
      <c r="M2661">
        <v>170000</v>
      </c>
      <c r="N2661"/>
      <c r="O2661" t="s">
        <v>8621</v>
      </c>
      <c r="P2661" t="s">
        <v>2280</v>
      </c>
    </row>
    <row r="2662" spans="1:16" x14ac:dyDescent="0.25">
      <c r="A2662" t="s">
        <v>1</v>
      </c>
      <c r="B2662" t="s">
        <v>9220</v>
      </c>
      <c r="C2662" t="s">
        <v>198</v>
      </c>
      <c r="D2662" t="s">
        <v>9214</v>
      </c>
      <c r="E2662" t="s">
        <v>59</v>
      </c>
      <c r="F2662" t="b">
        <v>0</v>
      </c>
      <c r="G2662" t="s">
        <v>65</v>
      </c>
      <c r="H2662" s="1">
        <v>46053.010462962957</v>
      </c>
      <c r="I2662" t="b">
        <v>1</v>
      </c>
      <c r="J2662" t="b">
        <v>0</v>
      </c>
      <c r="K2662" t="s">
        <v>41</v>
      </c>
      <c r="L2662" t="s">
        <v>60</v>
      </c>
      <c r="M2662">
        <v>110000</v>
      </c>
      <c r="N2662"/>
      <c r="O2662" t="s">
        <v>9221</v>
      </c>
      <c r="P2662" t="s">
        <v>9222</v>
      </c>
    </row>
    <row r="2663" spans="1:16" x14ac:dyDescent="0.25">
      <c r="A2663" t="s">
        <v>1</v>
      </c>
      <c r="B2663" t="s">
        <v>9223</v>
      </c>
      <c r="C2663" t="s">
        <v>227</v>
      </c>
      <c r="D2663" t="s">
        <v>3761</v>
      </c>
      <c r="E2663" t="s">
        <v>59</v>
      </c>
      <c r="F2663" t="b">
        <v>0</v>
      </c>
      <c r="G2663" t="s">
        <v>65</v>
      </c>
      <c r="H2663" s="1">
        <v>46053.010509259257</v>
      </c>
      <c r="I2663" t="b">
        <v>0</v>
      </c>
      <c r="J2663" t="b">
        <v>1</v>
      </c>
      <c r="K2663" t="s">
        <v>41</v>
      </c>
      <c r="L2663" t="s">
        <v>74</v>
      </c>
      <c r="M2663"/>
      <c r="N2663">
        <v>30</v>
      </c>
      <c r="O2663" t="s">
        <v>9224</v>
      </c>
      <c r="P2663" t="s">
        <v>9225</v>
      </c>
    </row>
    <row r="2664" spans="1:16" x14ac:dyDescent="0.25">
      <c r="A2664" t="s">
        <v>1</v>
      </c>
      <c r="B2664" t="s">
        <v>1</v>
      </c>
      <c r="C2664" t="s">
        <v>9226</v>
      </c>
      <c r="D2664" t="s">
        <v>2360</v>
      </c>
      <c r="E2664" t="s">
        <v>59</v>
      </c>
      <c r="F2664" t="b">
        <v>0</v>
      </c>
      <c r="G2664" t="s">
        <v>77</v>
      </c>
      <c r="H2664" s="1">
        <v>46053.010810185187</v>
      </c>
      <c r="I2664" t="b">
        <v>0</v>
      </c>
      <c r="J2664" t="b">
        <v>0</v>
      </c>
      <c r="K2664" t="s">
        <v>41</v>
      </c>
      <c r="L2664" t="s">
        <v>74</v>
      </c>
      <c r="M2664"/>
      <c r="N2664">
        <v>75</v>
      </c>
      <c r="O2664" t="s">
        <v>9227</v>
      </c>
      <c r="P2664" t="s">
        <v>9228</v>
      </c>
    </row>
    <row r="2665" spans="1:16" x14ac:dyDescent="0.25">
      <c r="A2665" t="s">
        <v>5</v>
      </c>
      <c r="B2665" t="s">
        <v>9184</v>
      </c>
      <c r="C2665" t="s">
        <v>1412</v>
      </c>
      <c r="D2665" t="s">
        <v>4526</v>
      </c>
      <c r="E2665" t="s">
        <v>59</v>
      </c>
      <c r="F2665" t="b">
        <v>0</v>
      </c>
      <c r="G2665" t="s">
        <v>77</v>
      </c>
      <c r="H2665" s="1">
        <v>46053.011076388888</v>
      </c>
      <c r="I2665" t="b">
        <v>0</v>
      </c>
      <c r="J2665" t="b">
        <v>1</v>
      </c>
      <c r="K2665" t="s">
        <v>41</v>
      </c>
      <c r="L2665" t="s">
        <v>60</v>
      </c>
      <c r="M2665">
        <v>149000</v>
      </c>
      <c r="N2665"/>
      <c r="O2665" t="s">
        <v>9185</v>
      </c>
      <c r="P2665" t="s">
        <v>3082</v>
      </c>
    </row>
    <row r="2666" spans="1:16" x14ac:dyDescent="0.25">
      <c r="A2666" t="s">
        <v>3</v>
      </c>
      <c r="B2666" t="s">
        <v>9229</v>
      </c>
      <c r="C2666" t="s">
        <v>76</v>
      </c>
      <c r="D2666" t="s">
        <v>584</v>
      </c>
      <c r="E2666" t="s">
        <v>72</v>
      </c>
      <c r="F2666" t="b">
        <v>1</v>
      </c>
      <c r="G2666" t="s">
        <v>13</v>
      </c>
      <c r="H2666" s="1">
        <v>46053.012141203697</v>
      </c>
      <c r="I2666" t="b">
        <v>0</v>
      </c>
      <c r="J2666" t="b">
        <v>0</v>
      </c>
      <c r="K2666" t="s">
        <v>13</v>
      </c>
      <c r="L2666" t="s">
        <v>74</v>
      </c>
      <c r="M2666"/>
      <c r="N2666">
        <v>25</v>
      </c>
      <c r="O2666" t="s">
        <v>3357</v>
      </c>
      <c r="P2666" t="s">
        <v>9230</v>
      </c>
    </row>
    <row r="2667" spans="1:16" x14ac:dyDescent="0.25">
      <c r="A2667" t="s">
        <v>0</v>
      </c>
      <c r="B2667" t="s">
        <v>9231</v>
      </c>
      <c r="C2667" t="s">
        <v>76</v>
      </c>
      <c r="D2667" t="s">
        <v>584</v>
      </c>
      <c r="E2667" t="s">
        <v>72</v>
      </c>
      <c r="F2667" t="b">
        <v>1</v>
      </c>
      <c r="G2667" t="s">
        <v>19</v>
      </c>
      <c r="H2667" s="1">
        <v>46053.012442129628</v>
      </c>
      <c r="I2667" t="b">
        <v>0</v>
      </c>
      <c r="J2667" t="b">
        <v>0</v>
      </c>
      <c r="K2667" t="s">
        <v>19</v>
      </c>
      <c r="L2667" t="s">
        <v>74</v>
      </c>
      <c r="M2667"/>
      <c r="N2667">
        <v>25</v>
      </c>
      <c r="O2667" t="s">
        <v>584</v>
      </c>
      <c r="P2667" t="s">
        <v>673</v>
      </c>
    </row>
    <row r="2668" spans="1:16" x14ac:dyDescent="0.25">
      <c r="A2668" t="s">
        <v>0</v>
      </c>
      <c r="B2668" t="s">
        <v>9232</v>
      </c>
      <c r="C2668" t="s">
        <v>19</v>
      </c>
      <c r="D2668" t="s">
        <v>4518</v>
      </c>
      <c r="E2668" t="s">
        <v>621</v>
      </c>
      <c r="F2668" t="b">
        <v>0</v>
      </c>
      <c r="G2668" t="s">
        <v>19</v>
      </c>
      <c r="H2668" s="1">
        <v>46053.012546296297</v>
      </c>
      <c r="I2668" t="b">
        <v>1</v>
      </c>
      <c r="J2668" t="b">
        <v>0</v>
      </c>
      <c r="K2668" t="s">
        <v>19</v>
      </c>
      <c r="L2668" t="s">
        <v>60</v>
      </c>
      <c r="M2668">
        <v>50000</v>
      </c>
      <c r="N2668"/>
      <c r="O2668" t="s">
        <v>4519</v>
      </c>
    </row>
    <row r="2669" spans="1:16" x14ac:dyDescent="0.25">
      <c r="A2669" t="s">
        <v>2</v>
      </c>
      <c r="B2669" t="s">
        <v>9233</v>
      </c>
      <c r="C2669" t="s">
        <v>19</v>
      </c>
      <c r="D2669" t="s">
        <v>4518</v>
      </c>
      <c r="E2669" t="s">
        <v>621</v>
      </c>
      <c r="F2669" t="b">
        <v>0</v>
      </c>
      <c r="G2669" t="s">
        <v>19</v>
      </c>
      <c r="H2669" s="1">
        <v>46053.012546296297</v>
      </c>
      <c r="I2669" t="b">
        <v>0</v>
      </c>
      <c r="J2669" t="b">
        <v>0</v>
      </c>
      <c r="K2669" t="s">
        <v>19</v>
      </c>
      <c r="L2669" t="s">
        <v>60</v>
      </c>
      <c r="M2669">
        <v>50000</v>
      </c>
      <c r="N2669"/>
      <c r="O2669" t="s">
        <v>4519</v>
      </c>
    </row>
    <row r="2670" spans="1:16" x14ac:dyDescent="0.25">
      <c r="A2670" t="s">
        <v>1</v>
      </c>
      <c r="B2670" t="s">
        <v>9234</v>
      </c>
      <c r="C2670" t="s">
        <v>2474</v>
      </c>
      <c r="D2670" t="s">
        <v>4518</v>
      </c>
      <c r="E2670" t="s">
        <v>621</v>
      </c>
      <c r="F2670" t="b">
        <v>0</v>
      </c>
      <c r="G2670" t="s">
        <v>19</v>
      </c>
      <c r="H2670" s="1">
        <v>46053.012777777767</v>
      </c>
      <c r="I2670" t="b">
        <v>1</v>
      </c>
      <c r="J2670" t="b">
        <v>0</v>
      </c>
      <c r="K2670" t="s">
        <v>19</v>
      </c>
      <c r="L2670" t="s">
        <v>60</v>
      </c>
      <c r="M2670">
        <v>50000</v>
      </c>
      <c r="N2670"/>
      <c r="O2670" t="s">
        <v>4519</v>
      </c>
    </row>
    <row r="2671" spans="1:16" x14ac:dyDescent="0.25">
      <c r="A2671" t="s">
        <v>1</v>
      </c>
      <c r="B2671" t="s">
        <v>9235</v>
      </c>
      <c r="C2671" t="s">
        <v>2474</v>
      </c>
      <c r="D2671" t="s">
        <v>4518</v>
      </c>
      <c r="E2671" t="s">
        <v>621</v>
      </c>
      <c r="F2671" t="b">
        <v>0</v>
      </c>
      <c r="G2671" t="s">
        <v>19</v>
      </c>
      <c r="H2671" s="1">
        <v>46053.012777777767</v>
      </c>
      <c r="I2671" t="b">
        <v>0</v>
      </c>
      <c r="J2671" t="b">
        <v>0</v>
      </c>
      <c r="K2671" t="s">
        <v>19</v>
      </c>
      <c r="L2671" t="s">
        <v>60</v>
      </c>
      <c r="M2671">
        <v>45000</v>
      </c>
      <c r="N2671"/>
      <c r="O2671" t="s">
        <v>8595</v>
      </c>
      <c r="P2671" t="s">
        <v>208</v>
      </c>
    </row>
    <row r="2672" spans="1:16" x14ac:dyDescent="0.25">
      <c r="A2672" t="s">
        <v>0</v>
      </c>
      <c r="B2672" t="s">
        <v>9236</v>
      </c>
      <c r="C2672" t="s">
        <v>9237</v>
      </c>
      <c r="D2672" t="s">
        <v>4652</v>
      </c>
      <c r="E2672" t="s">
        <v>72</v>
      </c>
      <c r="F2672" t="b">
        <v>0</v>
      </c>
      <c r="G2672" t="s">
        <v>40</v>
      </c>
      <c r="H2672" s="1">
        <v>46053.013495370367</v>
      </c>
      <c r="I2672" t="b">
        <v>0</v>
      </c>
      <c r="J2672" t="b">
        <v>0</v>
      </c>
      <c r="K2672" t="s">
        <v>40</v>
      </c>
      <c r="L2672" t="s">
        <v>60</v>
      </c>
      <c r="M2672">
        <v>22815</v>
      </c>
      <c r="N2672"/>
      <c r="O2672" t="s">
        <v>9238</v>
      </c>
      <c r="P2672" t="s">
        <v>713</v>
      </c>
    </row>
    <row r="2673" spans="1:16" x14ac:dyDescent="0.25">
      <c r="A2673" t="s">
        <v>7</v>
      </c>
      <c r="B2673" t="s">
        <v>9239</v>
      </c>
      <c r="C2673" t="s">
        <v>6744</v>
      </c>
      <c r="D2673" t="s">
        <v>9240</v>
      </c>
      <c r="E2673" t="s">
        <v>72</v>
      </c>
      <c r="F2673" t="b">
        <v>0</v>
      </c>
      <c r="G2673" t="s">
        <v>40</v>
      </c>
      <c r="H2673" s="1">
        <v>46053.013518518521</v>
      </c>
      <c r="I2673" t="b">
        <v>1</v>
      </c>
      <c r="J2673" t="b">
        <v>0</v>
      </c>
      <c r="K2673" t="s">
        <v>40</v>
      </c>
      <c r="L2673" t="s">
        <v>60</v>
      </c>
      <c r="M2673">
        <v>35975</v>
      </c>
      <c r="N2673"/>
      <c r="O2673" t="s">
        <v>3686</v>
      </c>
      <c r="P2673" t="s">
        <v>219</v>
      </c>
    </row>
    <row r="2674" spans="1:16" x14ac:dyDescent="0.25">
      <c r="A2674" t="s">
        <v>5</v>
      </c>
      <c r="B2674" t="s">
        <v>9241</v>
      </c>
      <c r="C2674" t="s">
        <v>9242</v>
      </c>
      <c r="D2674" t="s">
        <v>9214</v>
      </c>
      <c r="E2674" t="s">
        <v>59</v>
      </c>
      <c r="F2674" t="b">
        <v>0</v>
      </c>
      <c r="G2674" t="s">
        <v>40</v>
      </c>
      <c r="H2674" s="1">
        <v>46053.013784722221</v>
      </c>
      <c r="I2674" t="b">
        <v>1</v>
      </c>
      <c r="J2674" t="b">
        <v>0</v>
      </c>
      <c r="K2674" t="s">
        <v>40</v>
      </c>
      <c r="L2674" t="s">
        <v>60</v>
      </c>
      <c r="M2674">
        <v>82500</v>
      </c>
      <c r="N2674"/>
      <c r="O2674" t="s">
        <v>9243</v>
      </c>
      <c r="P2674" t="s">
        <v>9244</v>
      </c>
    </row>
    <row r="2675" spans="1:16" x14ac:dyDescent="0.25">
      <c r="A2675" t="s">
        <v>2</v>
      </c>
      <c r="B2675" t="s">
        <v>9245</v>
      </c>
      <c r="C2675" t="s">
        <v>34</v>
      </c>
      <c r="D2675" t="s">
        <v>4587</v>
      </c>
      <c r="E2675" t="s">
        <v>59</v>
      </c>
      <c r="F2675" t="b">
        <v>0</v>
      </c>
      <c r="G2675" t="s">
        <v>34</v>
      </c>
      <c r="H2675" s="1">
        <v>46053.014178240737</v>
      </c>
      <c r="I2675" t="b">
        <v>0</v>
      </c>
      <c r="J2675" t="b">
        <v>0</v>
      </c>
      <c r="K2675" t="s">
        <v>34</v>
      </c>
      <c r="L2675" t="s">
        <v>60</v>
      </c>
      <c r="M2675">
        <v>450000</v>
      </c>
      <c r="N2675"/>
      <c r="O2675" t="s">
        <v>9246</v>
      </c>
      <c r="P2675" t="s">
        <v>208</v>
      </c>
    </row>
    <row r="2676" spans="1:16" x14ac:dyDescent="0.25">
      <c r="A2676" t="s">
        <v>1</v>
      </c>
      <c r="B2676" t="s">
        <v>9247</v>
      </c>
      <c r="C2676" t="s">
        <v>1910</v>
      </c>
      <c r="D2676" t="s">
        <v>4587</v>
      </c>
      <c r="E2676" t="s">
        <v>59</v>
      </c>
      <c r="F2676" t="b">
        <v>0</v>
      </c>
      <c r="G2676" t="s">
        <v>34</v>
      </c>
      <c r="H2676" s="1">
        <v>46053.014201388891</v>
      </c>
      <c r="I2676" t="b">
        <v>1</v>
      </c>
      <c r="J2676" t="b">
        <v>0</v>
      </c>
      <c r="K2676" t="s">
        <v>34</v>
      </c>
      <c r="L2676" t="s">
        <v>60</v>
      </c>
      <c r="M2676">
        <v>550000</v>
      </c>
      <c r="N2676"/>
      <c r="O2676" t="s">
        <v>9248</v>
      </c>
    </row>
    <row r="2677" spans="1:16" x14ac:dyDescent="0.25">
      <c r="A2677" t="s">
        <v>2</v>
      </c>
      <c r="B2677" t="s">
        <v>9249</v>
      </c>
      <c r="C2677" t="s">
        <v>76</v>
      </c>
      <c r="D2677" t="s">
        <v>584</v>
      </c>
      <c r="E2677" t="s">
        <v>72</v>
      </c>
      <c r="F2677" t="b">
        <v>1</v>
      </c>
      <c r="G2677" t="s">
        <v>25</v>
      </c>
      <c r="H2677" s="1">
        <v>46053.014317129629</v>
      </c>
      <c r="I2677" t="b">
        <v>0</v>
      </c>
      <c r="J2677" t="b">
        <v>0</v>
      </c>
      <c r="K2677" t="s">
        <v>25</v>
      </c>
      <c r="L2677" t="s">
        <v>74</v>
      </c>
      <c r="M2677"/>
      <c r="N2677">
        <v>25</v>
      </c>
      <c r="O2677" t="s">
        <v>584</v>
      </c>
      <c r="P2677" t="s">
        <v>9250</v>
      </c>
    </row>
    <row r="2678" spans="1:16" x14ac:dyDescent="0.25">
      <c r="A2678" t="s">
        <v>0</v>
      </c>
      <c r="B2678" t="s">
        <v>6885</v>
      </c>
      <c r="C2678" t="s">
        <v>162</v>
      </c>
      <c r="D2678" t="s">
        <v>4526</v>
      </c>
      <c r="E2678" t="s">
        <v>621</v>
      </c>
      <c r="F2678" t="b">
        <v>0</v>
      </c>
      <c r="G2678" t="s">
        <v>73</v>
      </c>
      <c r="H2678" s="1">
        <v>46053.039652777778</v>
      </c>
      <c r="I2678" t="b">
        <v>0</v>
      </c>
      <c r="J2678" t="b">
        <v>0</v>
      </c>
      <c r="K2678" t="s">
        <v>41</v>
      </c>
      <c r="L2678" t="s">
        <v>74</v>
      </c>
      <c r="M2678"/>
      <c r="N2678">
        <v>21</v>
      </c>
      <c r="O2678" t="s">
        <v>4548</v>
      </c>
      <c r="P2678" t="s">
        <v>4661</v>
      </c>
    </row>
    <row r="2679" spans="1:16" x14ac:dyDescent="0.25">
      <c r="A2679" t="s">
        <v>1</v>
      </c>
      <c r="B2679" t="s">
        <v>439</v>
      </c>
      <c r="C2679" t="s">
        <v>919</v>
      </c>
      <c r="D2679" t="s">
        <v>4630</v>
      </c>
      <c r="E2679" t="s">
        <v>59</v>
      </c>
      <c r="F2679" t="b">
        <v>0</v>
      </c>
      <c r="G2679" t="s">
        <v>77</v>
      </c>
      <c r="H2679" s="1">
        <v>46053.052511574067</v>
      </c>
      <c r="I2679" t="b">
        <v>0</v>
      </c>
      <c r="J2679" t="b">
        <v>1</v>
      </c>
      <c r="K2679" t="s">
        <v>41</v>
      </c>
      <c r="L2679" t="s">
        <v>60</v>
      </c>
      <c r="M2679">
        <v>182500</v>
      </c>
      <c r="N2679"/>
      <c r="O2679" t="s">
        <v>9251</v>
      </c>
    </row>
    <row r="2680" spans="1:16" x14ac:dyDescent="0.25">
      <c r="A2680" t="s">
        <v>1</v>
      </c>
      <c r="B2680" t="s">
        <v>419</v>
      </c>
      <c r="C2680" t="s">
        <v>145</v>
      </c>
      <c r="D2680" t="s">
        <v>4756</v>
      </c>
      <c r="E2680" t="s">
        <v>59</v>
      </c>
      <c r="F2680" t="b">
        <v>0</v>
      </c>
      <c r="G2680" t="s">
        <v>77</v>
      </c>
      <c r="H2680" s="1">
        <v>46053.052557870367</v>
      </c>
      <c r="I2680" t="b">
        <v>0</v>
      </c>
      <c r="J2680" t="b">
        <v>1</v>
      </c>
      <c r="K2680" t="s">
        <v>41</v>
      </c>
      <c r="L2680" t="s">
        <v>60</v>
      </c>
      <c r="M2680">
        <v>105060</v>
      </c>
      <c r="N2680"/>
      <c r="O2680" t="s">
        <v>265</v>
      </c>
      <c r="P2680" t="s">
        <v>9252</v>
      </c>
    </row>
    <row r="2681" spans="1:16" x14ac:dyDescent="0.25">
      <c r="A2681" t="s">
        <v>3</v>
      </c>
      <c r="B2681" t="s">
        <v>9253</v>
      </c>
      <c r="C2681" t="s">
        <v>9254</v>
      </c>
      <c r="D2681" t="s">
        <v>4756</v>
      </c>
      <c r="E2681" t="s">
        <v>59</v>
      </c>
      <c r="F2681" t="b">
        <v>0</v>
      </c>
      <c r="G2681" t="s">
        <v>63</v>
      </c>
      <c r="H2681" s="1">
        <v>46053.06354166667</v>
      </c>
      <c r="I2681" t="b">
        <v>0</v>
      </c>
      <c r="J2681" t="b">
        <v>1</v>
      </c>
      <c r="K2681" t="s">
        <v>41</v>
      </c>
      <c r="L2681" t="s">
        <v>60</v>
      </c>
      <c r="M2681">
        <v>110000</v>
      </c>
      <c r="N2681"/>
      <c r="O2681" t="s">
        <v>4860</v>
      </c>
      <c r="P2681" t="s">
        <v>9255</v>
      </c>
    </row>
    <row r="2682" spans="1:16" x14ac:dyDescent="0.25">
      <c r="A2682" t="s">
        <v>0</v>
      </c>
      <c r="B2682" t="s">
        <v>0</v>
      </c>
      <c r="C2682" t="s">
        <v>2083</v>
      </c>
      <c r="D2682" t="s">
        <v>2360</v>
      </c>
      <c r="F2682" t="b">
        <v>0</v>
      </c>
      <c r="G2682" t="s">
        <v>77</v>
      </c>
      <c r="H2682" s="1">
        <v>46053.081064814818</v>
      </c>
      <c r="I2682" t="b">
        <v>0</v>
      </c>
      <c r="J2682" t="b">
        <v>0</v>
      </c>
      <c r="K2682" t="s">
        <v>41</v>
      </c>
      <c r="L2682" t="s">
        <v>74</v>
      </c>
      <c r="M2682"/>
      <c r="N2682">
        <v>34</v>
      </c>
      <c r="O2682" t="s">
        <v>692</v>
      </c>
      <c r="P2682" t="s">
        <v>945</v>
      </c>
    </row>
    <row r="2683" spans="1:16" x14ac:dyDescent="0.25">
      <c r="A2683" t="s">
        <v>2</v>
      </c>
      <c r="B2683" t="s">
        <v>9256</v>
      </c>
      <c r="C2683" t="s">
        <v>3648</v>
      </c>
      <c r="D2683" t="s">
        <v>5349</v>
      </c>
      <c r="E2683" t="s">
        <v>59</v>
      </c>
      <c r="F2683" t="b">
        <v>0</v>
      </c>
      <c r="G2683" t="s">
        <v>65</v>
      </c>
      <c r="H2683" s="1">
        <v>46053.081736111111</v>
      </c>
      <c r="I2683" t="b">
        <v>0</v>
      </c>
      <c r="J2683" t="b">
        <v>1</v>
      </c>
      <c r="K2683" t="s">
        <v>41</v>
      </c>
      <c r="L2683" t="s">
        <v>60</v>
      </c>
      <c r="M2683">
        <v>97637.5</v>
      </c>
      <c r="N2683"/>
      <c r="O2683" t="s">
        <v>528</v>
      </c>
      <c r="P2683" t="s">
        <v>9257</v>
      </c>
    </row>
    <row r="2684" spans="1:16" x14ac:dyDescent="0.25">
      <c r="A2684" t="s">
        <v>1</v>
      </c>
      <c r="B2684" t="s">
        <v>9258</v>
      </c>
      <c r="C2684" t="s">
        <v>758</v>
      </c>
      <c r="D2684" t="s">
        <v>2360</v>
      </c>
      <c r="E2684" t="s">
        <v>59</v>
      </c>
      <c r="F2684" t="b">
        <v>0</v>
      </c>
      <c r="G2684" t="s">
        <v>65</v>
      </c>
      <c r="H2684" s="1">
        <v>46053.093680555547</v>
      </c>
      <c r="I2684" t="b">
        <v>0</v>
      </c>
      <c r="J2684" t="b">
        <v>1</v>
      </c>
      <c r="K2684" t="s">
        <v>41</v>
      </c>
      <c r="L2684" t="s">
        <v>60</v>
      </c>
      <c r="M2684">
        <v>92500</v>
      </c>
      <c r="N2684"/>
      <c r="O2684" t="s">
        <v>9259</v>
      </c>
      <c r="P2684" t="s">
        <v>9260</v>
      </c>
    </row>
    <row r="2685" spans="1:16" x14ac:dyDescent="0.25">
      <c r="A2685" t="s">
        <v>1</v>
      </c>
      <c r="B2685" t="s">
        <v>599</v>
      </c>
      <c r="C2685" t="s">
        <v>319</v>
      </c>
      <c r="D2685" t="s">
        <v>5349</v>
      </c>
      <c r="E2685" t="s">
        <v>59</v>
      </c>
      <c r="F2685" t="b">
        <v>0</v>
      </c>
      <c r="G2685" t="s">
        <v>65</v>
      </c>
      <c r="H2685" s="1">
        <v>46053.09375</v>
      </c>
      <c r="I2685" t="b">
        <v>1</v>
      </c>
      <c r="J2685" t="b">
        <v>0</v>
      </c>
      <c r="K2685" t="s">
        <v>41</v>
      </c>
      <c r="L2685" t="s">
        <v>60</v>
      </c>
      <c r="M2685">
        <v>135000</v>
      </c>
      <c r="N2685"/>
      <c r="O2685" t="s">
        <v>1455</v>
      </c>
      <c r="P2685" t="s">
        <v>9261</v>
      </c>
    </row>
    <row r="2686" spans="1:16" x14ac:dyDescent="0.25">
      <c r="A2686" t="s">
        <v>1</v>
      </c>
      <c r="B2686" t="s">
        <v>629</v>
      </c>
      <c r="C2686" t="s">
        <v>84</v>
      </c>
      <c r="D2686" t="s">
        <v>4526</v>
      </c>
      <c r="E2686" t="s">
        <v>59</v>
      </c>
      <c r="F2686" t="b">
        <v>0</v>
      </c>
      <c r="G2686" t="s">
        <v>65</v>
      </c>
      <c r="H2686" s="1">
        <v>46053.093842592592</v>
      </c>
      <c r="I2686" t="b">
        <v>0</v>
      </c>
      <c r="J2686" t="b">
        <v>1</v>
      </c>
      <c r="K2686" t="s">
        <v>41</v>
      </c>
      <c r="L2686" t="s">
        <v>60</v>
      </c>
      <c r="M2686">
        <v>143000</v>
      </c>
      <c r="N2686"/>
      <c r="O2686" t="s">
        <v>2076</v>
      </c>
      <c r="P2686" t="s">
        <v>9262</v>
      </c>
    </row>
    <row r="2687" spans="1:16" x14ac:dyDescent="0.25">
      <c r="A2687" t="s">
        <v>0</v>
      </c>
      <c r="B2687" t="s">
        <v>298</v>
      </c>
      <c r="C2687" t="s">
        <v>218</v>
      </c>
      <c r="D2687" t="s">
        <v>2471</v>
      </c>
      <c r="E2687" t="s">
        <v>59</v>
      </c>
      <c r="F2687" t="b">
        <v>0</v>
      </c>
      <c r="G2687" t="s">
        <v>63</v>
      </c>
      <c r="H2687" s="1">
        <v>46053.105173611111</v>
      </c>
      <c r="I2687" t="b">
        <v>0</v>
      </c>
      <c r="J2687" t="b">
        <v>1</v>
      </c>
      <c r="K2687" t="s">
        <v>41</v>
      </c>
      <c r="L2687" t="s">
        <v>60</v>
      </c>
      <c r="M2687">
        <v>95000</v>
      </c>
      <c r="N2687"/>
      <c r="O2687" t="s">
        <v>9182</v>
      </c>
      <c r="P2687" t="s">
        <v>728</v>
      </c>
    </row>
    <row r="2688" spans="1:16" x14ac:dyDescent="0.25">
      <c r="A2688" t="s">
        <v>1</v>
      </c>
      <c r="B2688" t="s">
        <v>9263</v>
      </c>
      <c r="C2688" t="s">
        <v>1357</v>
      </c>
      <c r="D2688" t="s">
        <v>2360</v>
      </c>
      <c r="E2688" t="s">
        <v>59</v>
      </c>
      <c r="F2688" t="b">
        <v>0</v>
      </c>
      <c r="G2688" t="s">
        <v>77</v>
      </c>
      <c r="H2688" s="1">
        <v>46053.125300925924</v>
      </c>
      <c r="I2688" t="b">
        <v>1</v>
      </c>
      <c r="J2688" t="b">
        <v>0</v>
      </c>
      <c r="K2688" t="s">
        <v>41</v>
      </c>
      <c r="L2688" t="s">
        <v>60</v>
      </c>
      <c r="M2688">
        <v>100000</v>
      </c>
      <c r="N2688"/>
      <c r="O2688" t="s">
        <v>9264</v>
      </c>
      <c r="P2688" t="s">
        <v>9265</v>
      </c>
    </row>
    <row r="2689" spans="1:16" x14ac:dyDescent="0.25">
      <c r="A2689" t="s">
        <v>6</v>
      </c>
      <c r="B2689" t="s">
        <v>9266</v>
      </c>
      <c r="C2689" t="s">
        <v>1068</v>
      </c>
      <c r="D2689" t="s">
        <v>4526</v>
      </c>
      <c r="E2689" t="s">
        <v>59</v>
      </c>
      <c r="F2689" t="b">
        <v>0</v>
      </c>
      <c r="G2689" t="s">
        <v>65</v>
      </c>
      <c r="H2689" s="1">
        <v>46053.13548611111</v>
      </c>
      <c r="I2689" t="b">
        <v>1</v>
      </c>
      <c r="J2689" t="b">
        <v>1</v>
      </c>
      <c r="K2689" t="s">
        <v>41</v>
      </c>
      <c r="L2689" t="s">
        <v>74</v>
      </c>
      <c r="M2689"/>
      <c r="N2689">
        <v>77</v>
      </c>
      <c r="O2689" t="s">
        <v>4743</v>
      </c>
      <c r="P2689" t="s">
        <v>9267</v>
      </c>
    </row>
    <row r="2690" spans="1:16" x14ac:dyDescent="0.25">
      <c r="A2690" t="s">
        <v>1</v>
      </c>
      <c r="B2690" t="s">
        <v>390</v>
      </c>
      <c r="C2690" t="s">
        <v>2298</v>
      </c>
      <c r="D2690" t="s">
        <v>4526</v>
      </c>
      <c r="E2690" t="s">
        <v>59</v>
      </c>
      <c r="F2690" t="b">
        <v>0</v>
      </c>
      <c r="G2690" t="s">
        <v>77</v>
      </c>
      <c r="H2690" s="1">
        <v>46053.135937500003</v>
      </c>
      <c r="I2690" t="b">
        <v>0</v>
      </c>
      <c r="J2690" t="b">
        <v>1</v>
      </c>
      <c r="K2690" t="s">
        <v>41</v>
      </c>
      <c r="L2690" t="s">
        <v>74</v>
      </c>
      <c r="M2690"/>
      <c r="N2690">
        <v>69.5</v>
      </c>
      <c r="O2690" t="s">
        <v>4743</v>
      </c>
      <c r="P2690" t="s">
        <v>9268</v>
      </c>
    </row>
    <row r="2691" spans="1:16" x14ac:dyDescent="0.25">
      <c r="A2691" t="s">
        <v>1</v>
      </c>
      <c r="B2691" t="s">
        <v>9269</v>
      </c>
      <c r="C2691" t="s">
        <v>162</v>
      </c>
      <c r="D2691" t="s">
        <v>2360</v>
      </c>
      <c r="E2691" t="s">
        <v>59</v>
      </c>
      <c r="F2691" t="b">
        <v>0</v>
      </c>
      <c r="G2691" t="s">
        <v>73</v>
      </c>
      <c r="H2691" s="1">
        <v>46053.16542824074</v>
      </c>
      <c r="I2691" t="b">
        <v>1</v>
      </c>
      <c r="J2691" t="b">
        <v>1</v>
      </c>
      <c r="K2691" t="s">
        <v>41</v>
      </c>
      <c r="L2691" t="s">
        <v>60</v>
      </c>
      <c r="M2691">
        <v>135000</v>
      </c>
      <c r="N2691"/>
      <c r="O2691" t="s">
        <v>9270</v>
      </c>
      <c r="P2691" t="s">
        <v>954</v>
      </c>
    </row>
    <row r="2692" spans="1:16" x14ac:dyDescent="0.25">
      <c r="A2692" t="s">
        <v>0</v>
      </c>
      <c r="B2692" t="s">
        <v>9155</v>
      </c>
      <c r="C2692" t="s">
        <v>112</v>
      </c>
      <c r="D2692" t="s">
        <v>2360</v>
      </c>
      <c r="E2692" t="s">
        <v>59</v>
      </c>
      <c r="F2692" t="b">
        <v>0</v>
      </c>
      <c r="G2692" t="s">
        <v>65</v>
      </c>
      <c r="H2692" s="1">
        <v>46053.166712962957</v>
      </c>
      <c r="I2692" t="b">
        <v>0</v>
      </c>
      <c r="J2692" t="b">
        <v>1</v>
      </c>
      <c r="K2692" t="s">
        <v>41</v>
      </c>
      <c r="L2692" t="s">
        <v>60</v>
      </c>
      <c r="M2692">
        <v>95000</v>
      </c>
      <c r="N2692"/>
      <c r="O2692" t="s">
        <v>9271</v>
      </c>
      <c r="P2692" t="s">
        <v>9156</v>
      </c>
    </row>
    <row r="2693" spans="1:16" x14ac:dyDescent="0.25">
      <c r="A2693" t="s">
        <v>0</v>
      </c>
      <c r="B2693" t="s">
        <v>9272</v>
      </c>
      <c r="C2693" t="s">
        <v>504</v>
      </c>
      <c r="D2693" t="s">
        <v>2360</v>
      </c>
      <c r="E2693" t="s">
        <v>621</v>
      </c>
      <c r="F2693" t="b">
        <v>0</v>
      </c>
      <c r="G2693" t="s">
        <v>65</v>
      </c>
      <c r="H2693" s="1">
        <v>46053.166851851849</v>
      </c>
      <c r="I2693" t="b">
        <v>0</v>
      </c>
      <c r="J2693" t="b">
        <v>0</v>
      </c>
      <c r="K2693" t="s">
        <v>41</v>
      </c>
      <c r="L2693" t="s">
        <v>74</v>
      </c>
      <c r="M2693"/>
      <c r="N2693">
        <v>33.6</v>
      </c>
      <c r="O2693" t="s">
        <v>3066</v>
      </c>
    </row>
    <row r="2694" spans="1:16" x14ac:dyDescent="0.25">
      <c r="A2694" t="s">
        <v>0</v>
      </c>
      <c r="B2694" t="s">
        <v>9273</v>
      </c>
      <c r="C2694" t="s">
        <v>81</v>
      </c>
      <c r="D2694" t="s">
        <v>2360</v>
      </c>
      <c r="E2694" t="s">
        <v>59</v>
      </c>
      <c r="F2694" t="b">
        <v>0</v>
      </c>
      <c r="G2694" t="s">
        <v>77</v>
      </c>
      <c r="H2694" s="1">
        <v>46053.206064814818</v>
      </c>
      <c r="I2694" t="b">
        <v>1</v>
      </c>
      <c r="J2694" t="b">
        <v>1</v>
      </c>
      <c r="K2694" t="s">
        <v>41</v>
      </c>
      <c r="L2694" t="s">
        <v>60</v>
      </c>
      <c r="M2694">
        <v>92500</v>
      </c>
      <c r="N2694"/>
      <c r="O2694" t="s">
        <v>9274</v>
      </c>
      <c r="P2694" t="s">
        <v>8019</v>
      </c>
    </row>
    <row r="2695" spans="1:16" x14ac:dyDescent="0.25">
      <c r="A2695" t="s">
        <v>8</v>
      </c>
      <c r="B2695" t="s">
        <v>9275</v>
      </c>
      <c r="C2695" t="s">
        <v>76</v>
      </c>
      <c r="D2695" t="s">
        <v>4622</v>
      </c>
      <c r="E2695" t="s">
        <v>59</v>
      </c>
      <c r="F2695" t="b">
        <v>1</v>
      </c>
      <c r="G2695" t="s">
        <v>21</v>
      </c>
      <c r="H2695" s="1">
        <v>46053.234097222223</v>
      </c>
      <c r="I2695" t="b">
        <v>0</v>
      </c>
      <c r="J2695" t="b">
        <v>0</v>
      </c>
      <c r="K2695" t="s">
        <v>21</v>
      </c>
      <c r="L2695" t="s">
        <v>60</v>
      </c>
      <c r="M2695">
        <v>76800</v>
      </c>
      <c r="N2695"/>
      <c r="O2695" t="s">
        <v>9276</v>
      </c>
      <c r="P2695" t="s">
        <v>9277</v>
      </c>
    </row>
    <row r="2696" spans="1:16" x14ac:dyDescent="0.25">
      <c r="A2696" t="s">
        <v>2</v>
      </c>
      <c r="B2696" t="s">
        <v>9278</v>
      </c>
      <c r="C2696" t="s">
        <v>844</v>
      </c>
      <c r="D2696" t="s">
        <v>4526</v>
      </c>
      <c r="E2696" t="s">
        <v>59</v>
      </c>
      <c r="F2696" t="b">
        <v>0</v>
      </c>
      <c r="G2696" t="s">
        <v>65</v>
      </c>
      <c r="H2696" s="1">
        <v>46053.248425925929</v>
      </c>
      <c r="I2696" t="b">
        <v>0</v>
      </c>
      <c r="J2696" t="b">
        <v>1</v>
      </c>
      <c r="K2696" t="s">
        <v>41</v>
      </c>
      <c r="L2696" t="s">
        <v>60</v>
      </c>
      <c r="M2696">
        <v>170000</v>
      </c>
      <c r="N2696"/>
      <c r="O2696" t="s">
        <v>241</v>
      </c>
      <c r="P2696" t="s">
        <v>9279</v>
      </c>
    </row>
    <row r="2697" spans="1:16" x14ac:dyDescent="0.25">
      <c r="A2697" t="s">
        <v>0</v>
      </c>
      <c r="B2697" t="s">
        <v>9142</v>
      </c>
      <c r="C2697" t="s">
        <v>463</v>
      </c>
      <c r="D2697" t="s">
        <v>2360</v>
      </c>
      <c r="E2697" t="s">
        <v>59</v>
      </c>
      <c r="F2697" t="b">
        <v>0</v>
      </c>
      <c r="G2697" t="s">
        <v>77</v>
      </c>
      <c r="H2697" s="1">
        <v>46053.250081018523</v>
      </c>
      <c r="I2697" t="b">
        <v>0</v>
      </c>
      <c r="J2697" t="b">
        <v>0</v>
      </c>
      <c r="K2697" t="s">
        <v>41</v>
      </c>
      <c r="L2697" t="s">
        <v>60</v>
      </c>
      <c r="M2697">
        <v>74500</v>
      </c>
      <c r="N2697"/>
      <c r="O2697" t="s">
        <v>9280</v>
      </c>
      <c r="P2697" t="s">
        <v>9144</v>
      </c>
    </row>
    <row r="2698" spans="1:16" x14ac:dyDescent="0.25">
      <c r="A2698" t="s">
        <v>2</v>
      </c>
      <c r="B2698" t="s">
        <v>9281</v>
      </c>
      <c r="C2698" t="s">
        <v>353</v>
      </c>
      <c r="D2698" t="s">
        <v>5721</v>
      </c>
      <c r="E2698" t="s">
        <v>59</v>
      </c>
      <c r="F2698" t="b">
        <v>0</v>
      </c>
      <c r="G2698" t="s">
        <v>77</v>
      </c>
      <c r="H2698" s="1">
        <v>46053.250439814823</v>
      </c>
      <c r="I2698" t="b">
        <v>0</v>
      </c>
      <c r="J2698" t="b">
        <v>1</v>
      </c>
      <c r="K2698" t="s">
        <v>41</v>
      </c>
      <c r="L2698" t="s">
        <v>60</v>
      </c>
      <c r="M2698">
        <v>193500</v>
      </c>
      <c r="N2698"/>
      <c r="O2698" t="s">
        <v>354</v>
      </c>
      <c r="P2698" t="s">
        <v>9282</v>
      </c>
    </row>
    <row r="2699" spans="1:16" x14ac:dyDescent="0.25">
      <c r="A2699" t="s">
        <v>2</v>
      </c>
      <c r="B2699" t="s">
        <v>9283</v>
      </c>
      <c r="C2699" t="s">
        <v>76</v>
      </c>
      <c r="D2699" t="s">
        <v>5721</v>
      </c>
      <c r="E2699" t="s">
        <v>59</v>
      </c>
      <c r="F2699" t="b">
        <v>1</v>
      </c>
      <c r="G2699" t="s">
        <v>13</v>
      </c>
      <c r="H2699" s="1">
        <v>46053.26222222222</v>
      </c>
      <c r="I2699" t="b">
        <v>0</v>
      </c>
      <c r="J2699" t="b">
        <v>0</v>
      </c>
      <c r="K2699" t="s">
        <v>13</v>
      </c>
      <c r="L2699" t="s">
        <v>60</v>
      </c>
      <c r="M2699">
        <v>193000</v>
      </c>
      <c r="N2699"/>
      <c r="O2699" t="s">
        <v>3275</v>
      </c>
      <c r="P2699" t="s">
        <v>2807</v>
      </c>
    </row>
    <row r="2700" spans="1:16" x14ac:dyDescent="0.25">
      <c r="A2700" t="s">
        <v>1</v>
      </c>
      <c r="B2700" t="s">
        <v>9284</v>
      </c>
      <c r="C2700" t="s">
        <v>2298</v>
      </c>
      <c r="D2700" t="s">
        <v>2360</v>
      </c>
      <c r="E2700" t="s">
        <v>59</v>
      </c>
      <c r="F2700" t="b">
        <v>0</v>
      </c>
      <c r="G2700" t="s">
        <v>63</v>
      </c>
      <c r="H2700" s="1">
        <v>46053.272303240738</v>
      </c>
      <c r="I2700" t="b">
        <v>1</v>
      </c>
      <c r="J2700" t="b">
        <v>1</v>
      </c>
      <c r="K2700" t="s">
        <v>41</v>
      </c>
      <c r="L2700" t="s">
        <v>60</v>
      </c>
      <c r="M2700">
        <v>107000</v>
      </c>
      <c r="N2700"/>
      <c r="O2700" t="s">
        <v>1292</v>
      </c>
      <c r="P2700" t="s">
        <v>9285</v>
      </c>
    </row>
    <row r="2701" spans="1:16" x14ac:dyDescent="0.25">
      <c r="A2701" t="s">
        <v>6</v>
      </c>
      <c r="B2701" t="s">
        <v>6</v>
      </c>
      <c r="C2701" t="s">
        <v>1593</v>
      </c>
      <c r="D2701" t="s">
        <v>2360</v>
      </c>
      <c r="E2701" t="s">
        <v>59</v>
      </c>
      <c r="F2701" t="b">
        <v>0</v>
      </c>
      <c r="G2701" t="s">
        <v>65</v>
      </c>
      <c r="H2701" s="1">
        <v>46053.290150462963</v>
      </c>
      <c r="I2701" t="b">
        <v>0</v>
      </c>
      <c r="J2701" t="b">
        <v>1</v>
      </c>
      <c r="K2701" t="s">
        <v>41</v>
      </c>
      <c r="L2701" t="s">
        <v>60</v>
      </c>
      <c r="M2701">
        <v>121700</v>
      </c>
      <c r="N2701"/>
      <c r="O2701" t="s">
        <v>5613</v>
      </c>
      <c r="P2701" t="s">
        <v>718</v>
      </c>
    </row>
    <row r="2702" spans="1:16" x14ac:dyDescent="0.25">
      <c r="A2702" t="s">
        <v>1</v>
      </c>
      <c r="B2702" t="s">
        <v>9070</v>
      </c>
      <c r="C2702" t="s">
        <v>315</v>
      </c>
      <c r="D2702" t="s">
        <v>2360</v>
      </c>
      <c r="E2702" t="s">
        <v>59</v>
      </c>
      <c r="F2702" t="b">
        <v>0</v>
      </c>
      <c r="G2702" t="s">
        <v>65</v>
      </c>
      <c r="H2702" s="1">
        <v>46053.29247685185</v>
      </c>
      <c r="I2702" t="b">
        <v>1</v>
      </c>
      <c r="J2702" t="b">
        <v>1</v>
      </c>
      <c r="K2702" t="s">
        <v>41</v>
      </c>
      <c r="L2702" t="s">
        <v>60</v>
      </c>
      <c r="M2702">
        <v>194500</v>
      </c>
      <c r="N2702"/>
      <c r="O2702" t="s">
        <v>3902</v>
      </c>
      <c r="P2702" t="s">
        <v>2225</v>
      </c>
    </row>
    <row r="2703" spans="1:16" x14ac:dyDescent="0.25">
      <c r="A2703" t="s">
        <v>1</v>
      </c>
      <c r="B2703" t="s">
        <v>9286</v>
      </c>
      <c r="C2703" t="s">
        <v>81</v>
      </c>
      <c r="D2703" t="s">
        <v>5018</v>
      </c>
      <c r="E2703" t="s">
        <v>59</v>
      </c>
      <c r="F2703" t="b">
        <v>0</v>
      </c>
      <c r="G2703" t="s">
        <v>77</v>
      </c>
      <c r="H2703" s="1">
        <v>46053.375879629632</v>
      </c>
      <c r="I2703" t="b">
        <v>0</v>
      </c>
      <c r="J2703" t="b">
        <v>0</v>
      </c>
      <c r="K2703" t="s">
        <v>41</v>
      </c>
      <c r="L2703" t="s">
        <v>60</v>
      </c>
      <c r="M2703">
        <v>200000</v>
      </c>
      <c r="N2703"/>
      <c r="O2703" t="s">
        <v>9287</v>
      </c>
      <c r="P2703" t="s">
        <v>85</v>
      </c>
    </row>
    <row r="2704" spans="1:16" x14ac:dyDescent="0.25">
      <c r="A2704" t="s">
        <v>5</v>
      </c>
      <c r="B2704" t="s">
        <v>9288</v>
      </c>
      <c r="C2704" t="s">
        <v>1927</v>
      </c>
      <c r="D2704" t="s">
        <v>5018</v>
      </c>
      <c r="E2704" t="s">
        <v>232</v>
      </c>
      <c r="F2704" t="b">
        <v>0</v>
      </c>
      <c r="G2704" t="s">
        <v>77</v>
      </c>
      <c r="H2704" s="1">
        <v>46053.37605324074</v>
      </c>
      <c r="I2704" t="b">
        <v>0</v>
      </c>
      <c r="J2704" t="b">
        <v>0</v>
      </c>
      <c r="K2704" t="s">
        <v>41</v>
      </c>
      <c r="L2704" t="s">
        <v>74</v>
      </c>
      <c r="M2704"/>
      <c r="N2704">
        <v>32.5</v>
      </c>
      <c r="O2704" t="s">
        <v>9289</v>
      </c>
      <c r="P2704" t="s">
        <v>9290</v>
      </c>
    </row>
    <row r="2705" spans="1:16" x14ac:dyDescent="0.25">
      <c r="A2705" t="s">
        <v>0</v>
      </c>
      <c r="B2705" t="s">
        <v>0</v>
      </c>
      <c r="C2705" t="s">
        <v>7611</v>
      </c>
      <c r="D2705" t="s">
        <v>4599</v>
      </c>
      <c r="E2705" t="s">
        <v>59</v>
      </c>
      <c r="F2705" t="b">
        <v>0</v>
      </c>
      <c r="G2705" t="s">
        <v>40</v>
      </c>
      <c r="H2705" s="1">
        <v>46053.388449074067</v>
      </c>
      <c r="I2705" t="b">
        <v>1</v>
      </c>
      <c r="J2705" t="b">
        <v>0</v>
      </c>
      <c r="K2705" t="s">
        <v>40</v>
      </c>
      <c r="L2705" t="s">
        <v>60</v>
      </c>
      <c r="M2705">
        <v>40000</v>
      </c>
      <c r="N2705"/>
      <c r="O2705" t="s">
        <v>9291</v>
      </c>
      <c r="P2705" t="s">
        <v>9292</v>
      </c>
    </row>
    <row r="2706" spans="1:16" x14ac:dyDescent="0.25">
      <c r="A2706" t="s">
        <v>0</v>
      </c>
      <c r="B2706" t="s">
        <v>9293</v>
      </c>
      <c r="C2706" t="s">
        <v>114</v>
      </c>
      <c r="D2706" t="s">
        <v>2360</v>
      </c>
      <c r="E2706" t="s">
        <v>59</v>
      </c>
      <c r="F2706" t="b">
        <v>0</v>
      </c>
      <c r="G2706" t="s">
        <v>77</v>
      </c>
      <c r="H2706" s="1">
        <v>46053.416747685187</v>
      </c>
      <c r="I2706" t="b">
        <v>0</v>
      </c>
      <c r="J2706" t="b">
        <v>1</v>
      </c>
      <c r="K2706" t="s">
        <v>41</v>
      </c>
      <c r="L2706" t="s">
        <v>60</v>
      </c>
      <c r="M2706">
        <v>72969.5</v>
      </c>
      <c r="N2706"/>
      <c r="O2706" t="s">
        <v>9294</v>
      </c>
      <c r="P2706" t="s">
        <v>325</v>
      </c>
    </row>
    <row r="2707" spans="1:16" x14ac:dyDescent="0.25">
      <c r="A2707" t="s">
        <v>6</v>
      </c>
      <c r="B2707" t="s">
        <v>9295</v>
      </c>
      <c r="C2707" t="s">
        <v>489</v>
      </c>
      <c r="D2707" t="s">
        <v>2360</v>
      </c>
      <c r="E2707" t="s">
        <v>72</v>
      </c>
      <c r="F2707" t="b">
        <v>0</v>
      </c>
      <c r="G2707" t="s">
        <v>77</v>
      </c>
      <c r="H2707" s="1">
        <v>46053.41710648148</v>
      </c>
      <c r="I2707" t="b">
        <v>0</v>
      </c>
      <c r="J2707" t="b">
        <v>1</v>
      </c>
      <c r="K2707" t="s">
        <v>41</v>
      </c>
      <c r="L2707" t="s">
        <v>60</v>
      </c>
      <c r="M2707">
        <v>175500</v>
      </c>
      <c r="N2707"/>
      <c r="O2707" t="s">
        <v>424</v>
      </c>
      <c r="P2707" t="s">
        <v>4581</v>
      </c>
    </row>
    <row r="2708" spans="1:16" x14ac:dyDescent="0.25">
      <c r="A2708" t="s">
        <v>9</v>
      </c>
      <c r="B2708" t="s">
        <v>3827</v>
      </c>
      <c r="C2708" t="s">
        <v>320</v>
      </c>
      <c r="D2708" t="s">
        <v>9296</v>
      </c>
      <c r="E2708" t="s">
        <v>59</v>
      </c>
      <c r="F2708" t="b">
        <v>0</v>
      </c>
      <c r="G2708" t="s">
        <v>73</v>
      </c>
      <c r="H2708" s="1">
        <v>46053.458495370367</v>
      </c>
      <c r="I2708" t="b">
        <v>0</v>
      </c>
      <c r="J2708" t="b">
        <v>1</v>
      </c>
      <c r="K2708" t="s">
        <v>41</v>
      </c>
      <c r="L2708" t="s">
        <v>60</v>
      </c>
      <c r="M2708">
        <v>97307</v>
      </c>
      <c r="N2708"/>
      <c r="O2708" t="s">
        <v>9297</v>
      </c>
      <c r="P2708" t="s">
        <v>9298</v>
      </c>
    </row>
    <row r="2709" spans="1:16" x14ac:dyDescent="0.25">
      <c r="A2709" t="s">
        <v>4</v>
      </c>
      <c r="B2709" t="s">
        <v>9299</v>
      </c>
      <c r="C2709" t="s">
        <v>76</v>
      </c>
      <c r="D2709" t="s">
        <v>5251</v>
      </c>
      <c r="E2709" t="s">
        <v>59</v>
      </c>
      <c r="F2709" t="b">
        <v>1</v>
      </c>
      <c r="G2709" t="s">
        <v>13</v>
      </c>
      <c r="H2709" s="1">
        <v>46053.460590277777</v>
      </c>
      <c r="I2709" t="b">
        <v>1</v>
      </c>
      <c r="J2709" t="b">
        <v>0</v>
      </c>
      <c r="K2709" t="s">
        <v>13</v>
      </c>
      <c r="L2709" t="s">
        <v>60</v>
      </c>
      <c r="M2709">
        <v>180939.5</v>
      </c>
      <c r="N2709"/>
      <c r="O2709" t="s">
        <v>9300</v>
      </c>
      <c r="P2709" t="s">
        <v>9301</v>
      </c>
    </row>
    <row r="2710" spans="1:16" x14ac:dyDescent="0.25">
      <c r="A2710" t="s">
        <v>2</v>
      </c>
      <c r="B2710" t="s">
        <v>9302</v>
      </c>
      <c r="C2710" t="s">
        <v>500</v>
      </c>
      <c r="D2710" t="s">
        <v>4526</v>
      </c>
      <c r="E2710" t="s">
        <v>59</v>
      </c>
      <c r="F2710" t="b">
        <v>0</v>
      </c>
      <c r="G2710" t="s">
        <v>13</v>
      </c>
      <c r="H2710" s="1">
        <v>46053.460590277777</v>
      </c>
      <c r="I2710" t="b">
        <v>0</v>
      </c>
      <c r="J2710" t="b">
        <v>0</v>
      </c>
      <c r="K2710" t="s">
        <v>13</v>
      </c>
      <c r="L2710" t="s">
        <v>60</v>
      </c>
      <c r="M2710">
        <v>182500</v>
      </c>
      <c r="N2710"/>
      <c r="O2710" t="s">
        <v>9303</v>
      </c>
      <c r="P2710" t="s">
        <v>9304</v>
      </c>
    </row>
    <row r="2711" spans="1:16" x14ac:dyDescent="0.25">
      <c r="A2711" t="s">
        <v>1</v>
      </c>
      <c r="B2711" t="s">
        <v>9305</v>
      </c>
      <c r="C2711" t="s">
        <v>131</v>
      </c>
      <c r="D2711" t="s">
        <v>4756</v>
      </c>
      <c r="E2711" t="s">
        <v>59</v>
      </c>
      <c r="F2711" t="b">
        <v>0</v>
      </c>
      <c r="G2711" t="s">
        <v>13</v>
      </c>
      <c r="H2711" s="1">
        <v>46053.502175925933</v>
      </c>
      <c r="I2711" t="b">
        <v>0</v>
      </c>
      <c r="J2711" t="b">
        <v>0</v>
      </c>
      <c r="K2711" t="s">
        <v>13</v>
      </c>
      <c r="L2711" t="s">
        <v>60</v>
      </c>
      <c r="M2711">
        <v>135000</v>
      </c>
      <c r="N2711"/>
      <c r="O2711" t="s">
        <v>2417</v>
      </c>
      <c r="P2711" t="s">
        <v>9306</v>
      </c>
    </row>
    <row r="2712" spans="1:16" x14ac:dyDescent="0.25">
      <c r="A2712" t="s">
        <v>1</v>
      </c>
      <c r="B2712" t="s">
        <v>9307</v>
      </c>
      <c r="C2712" t="s">
        <v>175</v>
      </c>
      <c r="D2712" t="s">
        <v>2360</v>
      </c>
      <c r="E2712" t="s">
        <v>59</v>
      </c>
      <c r="F2712" t="b">
        <v>0</v>
      </c>
      <c r="G2712" t="s">
        <v>77</v>
      </c>
      <c r="H2712" s="1">
        <v>46053.542731481481</v>
      </c>
      <c r="I2712" t="b">
        <v>0</v>
      </c>
      <c r="J2712" t="b">
        <v>1</v>
      </c>
      <c r="K2712" t="s">
        <v>41</v>
      </c>
      <c r="L2712" t="s">
        <v>60</v>
      </c>
      <c r="M2712">
        <v>197000</v>
      </c>
      <c r="N2712"/>
      <c r="O2712" t="s">
        <v>1355</v>
      </c>
      <c r="P2712" t="s">
        <v>9308</v>
      </c>
    </row>
    <row r="2713" spans="1:16" x14ac:dyDescent="0.25">
      <c r="A2713" t="s">
        <v>2</v>
      </c>
      <c r="B2713" t="s">
        <v>9309</v>
      </c>
      <c r="C2713" t="s">
        <v>81</v>
      </c>
      <c r="D2713" t="s">
        <v>4526</v>
      </c>
      <c r="E2713" t="s">
        <v>59</v>
      </c>
      <c r="F2713" t="b">
        <v>0</v>
      </c>
      <c r="G2713" t="s">
        <v>77</v>
      </c>
      <c r="H2713" s="1">
        <v>46053.583773148152</v>
      </c>
      <c r="I2713" t="b">
        <v>0</v>
      </c>
      <c r="J2713" t="b">
        <v>0</v>
      </c>
      <c r="K2713" t="s">
        <v>41</v>
      </c>
      <c r="L2713" t="s">
        <v>60</v>
      </c>
      <c r="M2713">
        <v>322500</v>
      </c>
      <c r="N2713"/>
      <c r="O2713" t="s">
        <v>3792</v>
      </c>
      <c r="P2713" t="s">
        <v>85</v>
      </c>
    </row>
    <row r="2714" spans="1:16" x14ac:dyDescent="0.25">
      <c r="A2714" t="s">
        <v>1</v>
      </c>
      <c r="B2714" t="s">
        <v>9310</v>
      </c>
      <c r="C2714" t="s">
        <v>810</v>
      </c>
      <c r="D2714" t="s">
        <v>4550</v>
      </c>
      <c r="E2714" t="s">
        <v>59</v>
      </c>
      <c r="F2714" t="b">
        <v>0</v>
      </c>
      <c r="G2714" t="s">
        <v>77</v>
      </c>
      <c r="H2714" s="1">
        <v>46053.584351851852</v>
      </c>
      <c r="I2714" t="b">
        <v>0</v>
      </c>
      <c r="J2714" t="b">
        <v>0</v>
      </c>
      <c r="K2714" t="s">
        <v>41</v>
      </c>
      <c r="L2714" t="s">
        <v>74</v>
      </c>
      <c r="M2714"/>
      <c r="N2714">
        <v>109.69</v>
      </c>
      <c r="O2714" t="s">
        <v>3019</v>
      </c>
      <c r="P2714" t="s">
        <v>9061</v>
      </c>
    </row>
    <row r="2715" spans="1:16" x14ac:dyDescent="0.25">
      <c r="A2715" t="s">
        <v>1</v>
      </c>
      <c r="B2715" t="s">
        <v>390</v>
      </c>
      <c r="C2715" t="s">
        <v>620</v>
      </c>
      <c r="D2715" t="s">
        <v>4756</v>
      </c>
      <c r="E2715" t="s">
        <v>59</v>
      </c>
      <c r="F2715" t="b">
        <v>0</v>
      </c>
      <c r="G2715" t="s">
        <v>77</v>
      </c>
      <c r="H2715" s="1">
        <v>46053.584386574083</v>
      </c>
      <c r="I2715" t="b">
        <v>0</v>
      </c>
      <c r="J2715" t="b">
        <v>0</v>
      </c>
      <c r="K2715" t="s">
        <v>41</v>
      </c>
      <c r="L2715" t="s">
        <v>60</v>
      </c>
      <c r="M2715">
        <v>115000</v>
      </c>
      <c r="N2715"/>
      <c r="O2715" t="s">
        <v>9311</v>
      </c>
      <c r="P2715" t="s">
        <v>9312</v>
      </c>
    </row>
    <row r="2716" spans="1:16" x14ac:dyDescent="0.25">
      <c r="A2716" t="s">
        <v>1</v>
      </c>
      <c r="B2716" t="s">
        <v>9313</v>
      </c>
      <c r="C2716" t="s">
        <v>1205</v>
      </c>
      <c r="D2716" t="s">
        <v>4751</v>
      </c>
      <c r="E2716" t="s">
        <v>59</v>
      </c>
      <c r="F2716" t="b">
        <v>0</v>
      </c>
      <c r="G2716" t="s">
        <v>77</v>
      </c>
      <c r="H2716" s="1">
        <v>46053.584467592591</v>
      </c>
      <c r="I2716" t="b">
        <v>0</v>
      </c>
      <c r="J2716" t="b">
        <v>1</v>
      </c>
      <c r="K2716" t="s">
        <v>41</v>
      </c>
      <c r="L2716" t="s">
        <v>60</v>
      </c>
      <c r="M2716">
        <v>140000</v>
      </c>
      <c r="N2716"/>
      <c r="O2716" t="s">
        <v>1793</v>
      </c>
      <c r="P2716" t="s">
        <v>9314</v>
      </c>
    </row>
    <row r="2717" spans="1:16" x14ac:dyDescent="0.25">
      <c r="A2717" t="s">
        <v>2</v>
      </c>
      <c r="B2717" t="s">
        <v>407</v>
      </c>
      <c r="C2717" t="s">
        <v>7294</v>
      </c>
      <c r="D2717" t="s">
        <v>4756</v>
      </c>
      <c r="E2717" t="s">
        <v>59</v>
      </c>
      <c r="F2717" t="b">
        <v>0</v>
      </c>
      <c r="G2717" t="s">
        <v>77</v>
      </c>
      <c r="H2717" s="1">
        <v>46053.625081018523</v>
      </c>
      <c r="I2717" t="b">
        <v>0</v>
      </c>
      <c r="J2717" t="b">
        <v>1</v>
      </c>
      <c r="K2717" t="s">
        <v>41</v>
      </c>
      <c r="L2717" t="s">
        <v>60</v>
      </c>
      <c r="M2717">
        <v>110000</v>
      </c>
      <c r="N2717"/>
      <c r="O2717" t="s">
        <v>9315</v>
      </c>
      <c r="P2717" t="s">
        <v>9316</v>
      </c>
    </row>
    <row r="2718" spans="1:16" x14ac:dyDescent="0.25">
      <c r="A2718" t="s">
        <v>2</v>
      </c>
      <c r="B2718" t="s">
        <v>9317</v>
      </c>
      <c r="C2718" t="s">
        <v>4220</v>
      </c>
      <c r="D2718" t="s">
        <v>4756</v>
      </c>
      <c r="E2718" t="s">
        <v>59</v>
      </c>
      <c r="F2718" t="b">
        <v>0</v>
      </c>
      <c r="G2718" t="s">
        <v>89</v>
      </c>
      <c r="H2718" s="1">
        <v>46053.625740740739</v>
      </c>
      <c r="I2718" t="b">
        <v>0</v>
      </c>
      <c r="J2718" t="b">
        <v>1</v>
      </c>
      <c r="K2718" t="s">
        <v>41</v>
      </c>
      <c r="L2718" t="s">
        <v>60</v>
      </c>
      <c r="M2718">
        <v>110000</v>
      </c>
      <c r="N2718"/>
      <c r="O2718" t="s">
        <v>7204</v>
      </c>
      <c r="P2718" t="s">
        <v>7205</v>
      </c>
    </row>
    <row r="2719" spans="1:16" x14ac:dyDescent="0.25">
      <c r="A2719" t="s">
        <v>1</v>
      </c>
      <c r="B2719" t="s">
        <v>316</v>
      </c>
      <c r="C2719" t="s">
        <v>9318</v>
      </c>
      <c r="D2719" t="s">
        <v>4526</v>
      </c>
      <c r="E2719" t="s">
        <v>59</v>
      </c>
      <c r="F2719" t="b">
        <v>0</v>
      </c>
      <c r="G2719" t="s">
        <v>19</v>
      </c>
      <c r="H2719" s="1">
        <v>46053.627511574072</v>
      </c>
      <c r="I2719" t="b">
        <v>0</v>
      </c>
      <c r="J2719" t="b">
        <v>0</v>
      </c>
      <c r="K2719" t="s">
        <v>19</v>
      </c>
      <c r="L2719" t="s">
        <v>60</v>
      </c>
      <c r="M2719">
        <v>2750000</v>
      </c>
      <c r="N2719"/>
      <c r="O2719" t="s">
        <v>9319</v>
      </c>
      <c r="P2719" t="s">
        <v>9320</v>
      </c>
    </row>
    <row r="2720" spans="1:16" x14ac:dyDescent="0.25">
      <c r="A2720" t="s">
        <v>5</v>
      </c>
      <c r="B2720" t="s">
        <v>8917</v>
      </c>
      <c r="C2720" t="s">
        <v>1107</v>
      </c>
      <c r="D2720" t="s">
        <v>4756</v>
      </c>
      <c r="E2720" t="s">
        <v>59</v>
      </c>
      <c r="F2720" t="b">
        <v>0</v>
      </c>
      <c r="G2720" t="s">
        <v>77</v>
      </c>
      <c r="H2720" s="1">
        <v>46053.667546296303</v>
      </c>
      <c r="I2720" t="b">
        <v>0</v>
      </c>
      <c r="J2720" t="b">
        <v>0</v>
      </c>
      <c r="K2720" t="s">
        <v>41</v>
      </c>
      <c r="L2720" t="s">
        <v>60</v>
      </c>
      <c r="M2720">
        <v>147500</v>
      </c>
      <c r="N2720"/>
      <c r="O2720" t="s">
        <v>8918</v>
      </c>
      <c r="P2720" t="s">
        <v>8919</v>
      </c>
    </row>
    <row r="2721" spans="1:16" x14ac:dyDescent="0.25">
      <c r="A2721" t="s">
        <v>1</v>
      </c>
      <c r="B2721" t="s">
        <v>1</v>
      </c>
      <c r="C2721" t="s">
        <v>9321</v>
      </c>
      <c r="D2721" t="s">
        <v>4756</v>
      </c>
      <c r="E2721" t="s">
        <v>59</v>
      </c>
      <c r="F2721" t="b">
        <v>0</v>
      </c>
      <c r="G2721" t="s">
        <v>77</v>
      </c>
      <c r="H2721" s="1">
        <v>46053.667731481481</v>
      </c>
      <c r="I2721" t="b">
        <v>1</v>
      </c>
      <c r="J2721" t="b">
        <v>1</v>
      </c>
      <c r="K2721" t="s">
        <v>41</v>
      </c>
      <c r="L2721" t="s">
        <v>60</v>
      </c>
      <c r="M2721">
        <v>97500</v>
      </c>
      <c r="N2721"/>
      <c r="O2721" t="s">
        <v>4007</v>
      </c>
      <c r="P2721" t="s">
        <v>9322</v>
      </c>
    </row>
    <row r="2722" spans="1:16" x14ac:dyDescent="0.25">
      <c r="A2722" t="s">
        <v>1</v>
      </c>
      <c r="B2722" t="s">
        <v>144</v>
      </c>
      <c r="C2722" t="s">
        <v>97</v>
      </c>
      <c r="D2722" t="s">
        <v>4756</v>
      </c>
      <c r="E2722" t="s">
        <v>59</v>
      </c>
      <c r="F2722" t="b">
        <v>0</v>
      </c>
      <c r="G2722" t="s">
        <v>77</v>
      </c>
      <c r="H2722" s="1">
        <v>46053.709409722222</v>
      </c>
      <c r="I2722" t="b">
        <v>0</v>
      </c>
      <c r="J2722" t="b">
        <v>0</v>
      </c>
      <c r="K2722" t="s">
        <v>41</v>
      </c>
      <c r="L2722" t="s">
        <v>60</v>
      </c>
      <c r="M2722">
        <v>115000</v>
      </c>
      <c r="N2722"/>
      <c r="O2722" t="s">
        <v>9323</v>
      </c>
      <c r="P2722" t="s">
        <v>927</v>
      </c>
    </row>
    <row r="2723" spans="1:16" x14ac:dyDescent="0.25">
      <c r="A2723" t="s">
        <v>0</v>
      </c>
      <c r="B2723" t="s">
        <v>9324</v>
      </c>
      <c r="C2723" t="s">
        <v>181</v>
      </c>
      <c r="D2723" t="s">
        <v>4633</v>
      </c>
      <c r="E2723" t="s">
        <v>59</v>
      </c>
      <c r="F2723" t="b">
        <v>0</v>
      </c>
      <c r="G2723" t="s">
        <v>89</v>
      </c>
      <c r="H2723" s="1">
        <v>46053.750324074077</v>
      </c>
      <c r="I2723" t="b">
        <v>0</v>
      </c>
      <c r="J2723" t="b">
        <v>1</v>
      </c>
      <c r="K2723" t="s">
        <v>41</v>
      </c>
      <c r="L2723" t="s">
        <v>60</v>
      </c>
      <c r="M2723">
        <v>82500</v>
      </c>
      <c r="N2723"/>
      <c r="O2723" t="s">
        <v>4633</v>
      </c>
      <c r="P2723" t="s">
        <v>9325</v>
      </c>
    </row>
    <row r="2724" spans="1:16" x14ac:dyDescent="0.25">
      <c r="A2724" t="s">
        <v>0</v>
      </c>
      <c r="B2724" t="s">
        <v>9326</v>
      </c>
      <c r="C2724" t="s">
        <v>40</v>
      </c>
      <c r="D2724" t="s">
        <v>5798</v>
      </c>
      <c r="F2724" t="b">
        <v>0</v>
      </c>
      <c r="G2724" t="s">
        <v>40</v>
      </c>
      <c r="H2724" s="1">
        <v>46053.836342592593</v>
      </c>
      <c r="I2724" t="b">
        <v>1</v>
      </c>
      <c r="J2724" t="b">
        <v>0</v>
      </c>
      <c r="K2724" t="s">
        <v>40</v>
      </c>
      <c r="L2724" t="s">
        <v>74</v>
      </c>
      <c r="M2724"/>
      <c r="N2724">
        <v>17.5</v>
      </c>
      <c r="O2724" t="s">
        <v>4596</v>
      </c>
      <c r="P2724" t="s">
        <v>219</v>
      </c>
    </row>
    <row r="2725" spans="1:16" x14ac:dyDescent="0.25">
      <c r="A2725" t="s">
        <v>0</v>
      </c>
      <c r="B2725" t="s">
        <v>9327</v>
      </c>
      <c r="C2725" t="s">
        <v>237</v>
      </c>
      <c r="D2725" t="s">
        <v>4526</v>
      </c>
      <c r="E2725" t="s">
        <v>59</v>
      </c>
      <c r="F2725" t="b">
        <v>0</v>
      </c>
      <c r="G2725" t="s">
        <v>89</v>
      </c>
      <c r="H2725" s="1">
        <v>46053.958645833343</v>
      </c>
      <c r="I2725" t="b">
        <v>0</v>
      </c>
      <c r="J2725" t="b">
        <v>0</v>
      </c>
      <c r="K2725" t="s">
        <v>41</v>
      </c>
      <c r="L2725" t="s">
        <v>60</v>
      </c>
      <c r="M2725">
        <v>186000</v>
      </c>
      <c r="N2725"/>
      <c r="O2725" t="s">
        <v>305</v>
      </c>
      <c r="P2725" t="s">
        <v>9328</v>
      </c>
    </row>
    <row r="2726" spans="1:16" x14ac:dyDescent="0.25">
      <c r="A2726" t="s">
        <v>0</v>
      </c>
      <c r="B2726" t="s">
        <v>2073</v>
      </c>
      <c r="C2726" t="s">
        <v>489</v>
      </c>
      <c r="D2726" t="s">
        <v>4756</v>
      </c>
      <c r="E2726" t="s">
        <v>59</v>
      </c>
      <c r="F2726" t="b">
        <v>0</v>
      </c>
      <c r="G2726" t="s">
        <v>77</v>
      </c>
      <c r="H2726" s="1">
        <v>46054.000081018523</v>
      </c>
      <c r="I2726" t="b">
        <v>0</v>
      </c>
      <c r="J2726" t="b">
        <v>1</v>
      </c>
      <c r="K2726" t="s">
        <v>41</v>
      </c>
      <c r="L2726" t="s">
        <v>60</v>
      </c>
      <c r="M2726">
        <v>127500</v>
      </c>
      <c r="N2726"/>
      <c r="O2726" t="s">
        <v>1651</v>
      </c>
      <c r="P2726" t="s">
        <v>9329</v>
      </c>
    </row>
    <row r="2727" spans="1:16" x14ac:dyDescent="0.25">
      <c r="A2727" t="s">
        <v>5</v>
      </c>
      <c r="B2727" t="s">
        <v>9330</v>
      </c>
      <c r="C2727" t="s">
        <v>443</v>
      </c>
      <c r="D2727" t="s">
        <v>3173</v>
      </c>
      <c r="F2727" t="b">
        <v>0</v>
      </c>
      <c r="G2727" t="s">
        <v>65</v>
      </c>
      <c r="H2727" s="1">
        <v>46054.000810185193</v>
      </c>
      <c r="I2727" t="b">
        <v>0</v>
      </c>
      <c r="J2727" t="b">
        <v>1</v>
      </c>
      <c r="K2727" t="s">
        <v>41</v>
      </c>
      <c r="L2727" t="s">
        <v>74</v>
      </c>
      <c r="M2727"/>
      <c r="N2727">
        <v>72</v>
      </c>
      <c r="O2727" t="s">
        <v>9331</v>
      </c>
      <c r="P2727" t="s">
        <v>9332</v>
      </c>
    </row>
    <row r="2728" spans="1:16" x14ac:dyDescent="0.25">
      <c r="A2728" t="s">
        <v>1</v>
      </c>
      <c r="B2728" t="s">
        <v>9333</v>
      </c>
      <c r="C2728" t="s">
        <v>304</v>
      </c>
      <c r="D2728" t="s">
        <v>4673</v>
      </c>
      <c r="E2728" t="s">
        <v>59</v>
      </c>
      <c r="F2728" t="b">
        <v>0</v>
      </c>
      <c r="G2728" t="s">
        <v>77</v>
      </c>
      <c r="H2728" s="1">
        <v>46054.001064814824</v>
      </c>
      <c r="I2728" t="b">
        <v>0</v>
      </c>
      <c r="J2728" t="b">
        <v>0</v>
      </c>
      <c r="K2728" t="s">
        <v>41</v>
      </c>
      <c r="L2728" t="s">
        <v>60</v>
      </c>
      <c r="M2728">
        <v>156000</v>
      </c>
      <c r="N2728"/>
      <c r="O2728" t="s">
        <v>9334</v>
      </c>
      <c r="P2728" t="s">
        <v>9335</v>
      </c>
    </row>
    <row r="2729" spans="1:16" x14ac:dyDescent="0.25">
      <c r="A2729" t="s">
        <v>5</v>
      </c>
      <c r="B2729" t="s">
        <v>9336</v>
      </c>
      <c r="C2729" t="s">
        <v>2408</v>
      </c>
      <c r="D2729" t="s">
        <v>4756</v>
      </c>
      <c r="E2729" t="s">
        <v>59</v>
      </c>
      <c r="F2729" t="b">
        <v>0</v>
      </c>
      <c r="G2729" t="s">
        <v>13</v>
      </c>
      <c r="H2729" s="1">
        <v>46054.002175925933</v>
      </c>
      <c r="I2729" t="b">
        <v>0</v>
      </c>
      <c r="J2729" t="b">
        <v>0</v>
      </c>
      <c r="K2729" t="s">
        <v>13</v>
      </c>
      <c r="L2729" t="s">
        <v>60</v>
      </c>
      <c r="M2729">
        <v>95000</v>
      </c>
      <c r="N2729"/>
      <c r="O2729" t="s">
        <v>9337</v>
      </c>
      <c r="P2729" t="s">
        <v>9338</v>
      </c>
    </row>
    <row r="2730" spans="1:16" x14ac:dyDescent="0.25">
      <c r="A2730" t="s">
        <v>5</v>
      </c>
      <c r="B2730" t="s">
        <v>9339</v>
      </c>
      <c r="C2730" t="s">
        <v>2474</v>
      </c>
      <c r="D2730" t="s">
        <v>4518</v>
      </c>
      <c r="E2730" t="s">
        <v>59</v>
      </c>
      <c r="F2730" t="b">
        <v>0</v>
      </c>
      <c r="G2730" t="s">
        <v>19</v>
      </c>
      <c r="H2730" s="1">
        <v>46054.002592592587</v>
      </c>
      <c r="I2730" t="b">
        <v>1</v>
      </c>
      <c r="J2730" t="b">
        <v>0</v>
      </c>
      <c r="K2730" t="s">
        <v>19</v>
      </c>
      <c r="L2730" t="s">
        <v>60</v>
      </c>
      <c r="M2730">
        <v>64000</v>
      </c>
      <c r="N2730"/>
      <c r="O2730" t="s">
        <v>8756</v>
      </c>
      <c r="P2730" t="s">
        <v>2503</v>
      </c>
    </row>
    <row r="2731" spans="1:16" x14ac:dyDescent="0.25">
      <c r="A2731" t="s">
        <v>0</v>
      </c>
      <c r="B2731" t="s">
        <v>9340</v>
      </c>
      <c r="C2731" t="s">
        <v>13</v>
      </c>
      <c r="D2731" t="s">
        <v>4637</v>
      </c>
      <c r="E2731" t="s">
        <v>59</v>
      </c>
      <c r="F2731" t="b">
        <v>0</v>
      </c>
      <c r="G2731" t="s">
        <v>13</v>
      </c>
      <c r="H2731" s="1">
        <v>46054.253506944442</v>
      </c>
      <c r="I2731" t="b">
        <v>1</v>
      </c>
      <c r="J2731" t="b">
        <v>0</v>
      </c>
      <c r="K2731" t="s">
        <v>13</v>
      </c>
      <c r="L2731" t="s">
        <v>74</v>
      </c>
      <c r="M2731"/>
      <c r="N2731">
        <v>20</v>
      </c>
      <c r="O2731" t="s">
        <v>4596</v>
      </c>
    </row>
    <row r="2732" spans="1:16" x14ac:dyDescent="0.25">
      <c r="A2732" t="s">
        <v>2</v>
      </c>
      <c r="B2732" t="s">
        <v>9341</v>
      </c>
      <c r="C2732" t="s">
        <v>40</v>
      </c>
      <c r="D2732" t="s">
        <v>4526</v>
      </c>
      <c r="E2732" t="s">
        <v>59</v>
      </c>
      <c r="F2732" t="b">
        <v>0</v>
      </c>
      <c r="G2732" t="s">
        <v>40</v>
      </c>
      <c r="H2732" s="1">
        <v>46054.338356481479</v>
      </c>
      <c r="I2732" t="b">
        <v>0</v>
      </c>
      <c r="J2732" t="b">
        <v>0</v>
      </c>
      <c r="K2732" t="s">
        <v>40</v>
      </c>
      <c r="L2732" t="s">
        <v>60</v>
      </c>
      <c r="M2732">
        <v>135000</v>
      </c>
      <c r="N2732"/>
      <c r="O2732" t="s">
        <v>4909</v>
      </c>
    </row>
    <row r="2733" spans="1:16" x14ac:dyDescent="0.25">
      <c r="A2733" t="s">
        <v>3</v>
      </c>
      <c r="B2733" t="s">
        <v>9342</v>
      </c>
      <c r="C2733" t="s">
        <v>97</v>
      </c>
      <c r="D2733" t="s">
        <v>4526</v>
      </c>
      <c r="E2733" t="s">
        <v>59</v>
      </c>
      <c r="F2733" t="b">
        <v>0</v>
      </c>
      <c r="G2733" t="s">
        <v>89</v>
      </c>
      <c r="H2733" s="1">
        <v>46054.375671296293</v>
      </c>
      <c r="I2733" t="b">
        <v>0</v>
      </c>
      <c r="J2733" t="b">
        <v>0</v>
      </c>
      <c r="K2733" t="s">
        <v>41</v>
      </c>
      <c r="L2733" t="s">
        <v>60</v>
      </c>
      <c r="M2733">
        <v>84000</v>
      </c>
      <c r="N2733"/>
      <c r="O2733" t="s">
        <v>9343</v>
      </c>
      <c r="P2733" t="s">
        <v>881</v>
      </c>
    </row>
    <row r="2734" spans="1:16" x14ac:dyDescent="0.25">
      <c r="A2734" t="s">
        <v>7</v>
      </c>
      <c r="B2734" t="s">
        <v>9344</v>
      </c>
      <c r="C2734" t="s">
        <v>148</v>
      </c>
      <c r="D2734" t="s">
        <v>4526</v>
      </c>
      <c r="E2734" t="s">
        <v>59</v>
      </c>
      <c r="F2734" t="b">
        <v>0</v>
      </c>
      <c r="G2734" t="s">
        <v>89</v>
      </c>
      <c r="H2734" s="1">
        <v>46054.375671296293</v>
      </c>
      <c r="I2734" t="b">
        <v>0</v>
      </c>
      <c r="J2734" t="b">
        <v>1</v>
      </c>
      <c r="K2734" t="s">
        <v>41</v>
      </c>
      <c r="L2734" t="s">
        <v>60</v>
      </c>
      <c r="M2734">
        <v>127680</v>
      </c>
      <c r="N2734"/>
      <c r="O2734" t="s">
        <v>593</v>
      </c>
    </row>
    <row r="2735" spans="1:16" x14ac:dyDescent="0.25">
      <c r="A2735" t="s">
        <v>0</v>
      </c>
      <c r="B2735" t="s">
        <v>9345</v>
      </c>
      <c r="C2735" t="s">
        <v>837</v>
      </c>
      <c r="D2735" t="s">
        <v>2360</v>
      </c>
      <c r="F2735" t="b">
        <v>0</v>
      </c>
      <c r="G2735" t="s">
        <v>65</v>
      </c>
      <c r="H2735" s="1">
        <v>46054.41673611111</v>
      </c>
      <c r="I2735" t="b">
        <v>0</v>
      </c>
      <c r="J2735" t="b">
        <v>0</v>
      </c>
      <c r="K2735" t="s">
        <v>41</v>
      </c>
      <c r="L2735" t="s">
        <v>74</v>
      </c>
      <c r="M2735"/>
      <c r="N2735">
        <v>21.5</v>
      </c>
      <c r="O2735" t="s">
        <v>9346</v>
      </c>
    </row>
    <row r="2736" spans="1:16" x14ac:dyDescent="0.25">
      <c r="A2736" t="s">
        <v>7</v>
      </c>
      <c r="B2736" t="s">
        <v>9347</v>
      </c>
      <c r="C2736" t="s">
        <v>514</v>
      </c>
      <c r="D2736" t="s">
        <v>2360</v>
      </c>
      <c r="E2736" t="s">
        <v>72</v>
      </c>
      <c r="F2736" t="b">
        <v>0</v>
      </c>
      <c r="G2736" t="s">
        <v>77</v>
      </c>
      <c r="H2736" s="1">
        <v>46054.416932870372</v>
      </c>
      <c r="I2736" t="b">
        <v>0</v>
      </c>
      <c r="J2736" t="b">
        <v>1</v>
      </c>
      <c r="K2736" t="s">
        <v>41</v>
      </c>
      <c r="L2736" t="s">
        <v>60</v>
      </c>
      <c r="M2736">
        <v>175500</v>
      </c>
      <c r="N2736"/>
      <c r="O2736" t="s">
        <v>424</v>
      </c>
      <c r="P2736" t="s">
        <v>9348</v>
      </c>
    </row>
    <row r="2737" spans="1:16" x14ac:dyDescent="0.25">
      <c r="A2737" t="s">
        <v>2</v>
      </c>
      <c r="B2737" t="s">
        <v>3081</v>
      </c>
      <c r="C2737" t="s">
        <v>157</v>
      </c>
      <c r="D2737" t="s">
        <v>2360</v>
      </c>
      <c r="E2737" t="s">
        <v>72</v>
      </c>
      <c r="F2737" t="b">
        <v>0</v>
      </c>
      <c r="G2737" t="s">
        <v>77</v>
      </c>
      <c r="H2737" s="1">
        <v>46054.417013888888</v>
      </c>
      <c r="I2737" t="b">
        <v>0</v>
      </c>
      <c r="J2737" t="b">
        <v>1</v>
      </c>
      <c r="K2737" t="s">
        <v>41</v>
      </c>
      <c r="L2737" t="s">
        <v>60</v>
      </c>
      <c r="M2737">
        <v>214500</v>
      </c>
      <c r="N2737"/>
      <c r="O2737" t="s">
        <v>424</v>
      </c>
      <c r="P2737" t="s">
        <v>9349</v>
      </c>
    </row>
    <row r="2738" spans="1:16" x14ac:dyDescent="0.25">
      <c r="A2738" t="s">
        <v>7</v>
      </c>
      <c r="B2738" t="s">
        <v>4705</v>
      </c>
      <c r="C2738" t="s">
        <v>92</v>
      </c>
      <c r="D2738" t="s">
        <v>2360</v>
      </c>
      <c r="E2738" t="s">
        <v>72</v>
      </c>
      <c r="F2738" t="b">
        <v>0</v>
      </c>
      <c r="G2738" t="s">
        <v>77</v>
      </c>
      <c r="H2738" s="1">
        <v>46054.417013888888</v>
      </c>
      <c r="I2738" t="b">
        <v>0</v>
      </c>
      <c r="J2738" t="b">
        <v>1</v>
      </c>
      <c r="K2738" t="s">
        <v>41</v>
      </c>
      <c r="L2738" t="s">
        <v>60</v>
      </c>
      <c r="M2738">
        <v>153000</v>
      </c>
      <c r="N2738"/>
      <c r="O2738" t="s">
        <v>424</v>
      </c>
      <c r="P2738" t="s">
        <v>9350</v>
      </c>
    </row>
    <row r="2739" spans="1:16" x14ac:dyDescent="0.25">
      <c r="A2739" t="s">
        <v>1</v>
      </c>
      <c r="B2739" t="s">
        <v>8299</v>
      </c>
      <c r="C2739" t="s">
        <v>287</v>
      </c>
      <c r="D2739" t="s">
        <v>5018</v>
      </c>
      <c r="E2739" t="s">
        <v>59</v>
      </c>
      <c r="F2739" t="b">
        <v>0</v>
      </c>
      <c r="G2739" t="s">
        <v>65</v>
      </c>
      <c r="H2739" s="1">
        <v>46054.418078703697</v>
      </c>
      <c r="I2739" t="b">
        <v>0</v>
      </c>
      <c r="J2739" t="b">
        <v>1</v>
      </c>
      <c r="K2739" t="s">
        <v>41</v>
      </c>
      <c r="L2739" t="s">
        <v>60</v>
      </c>
      <c r="M2739">
        <v>75650</v>
      </c>
      <c r="N2739"/>
      <c r="O2739" t="s">
        <v>2505</v>
      </c>
      <c r="P2739" t="s">
        <v>8300</v>
      </c>
    </row>
    <row r="2740" spans="1:16" x14ac:dyDescent="0.25">
      <c r="A2740" t="s">
        <v>1</v>
      </c>
      <c r="B2740" t="s">
        <v>602</v>
      </c>
      <c r="C2740" t="s">
        <v>9351</v>
      </c>
      <c r="D2740" t="s">
        <v>2360</v>
      </c>
      <c r="E2740" t="s">
        <v>59</v>
      </c>
      <c r="F2740" t="b">
        <v>0</v>
      </c>
      <c r="G2740" t="s">
        <v>65</v>
      </c>
      <c r="H2740" s="1">
        <v>46054.41815972222</v>
      </c>
      <c r="I2740" t="b">
        <v>0</v>
      </c>
      <c r="J2740" t="b">
        <v>0</v>
      </c>
      <c r="K2740" t="s">
        <v>41</v>
      </c>
      <c r="L2740" t="s">
        <v>60</v>
      </c>
      <c r="M2740">
        <v>92400</v>
      </c>
      <c r="N2740"/>
      <c r="O2740" t="s">
        <v>2795</v>
      </c>
      <c r="P2740" t="s">
        <v>9352</v>
      </c>
    </row>
    <row r="2741" spans="1:16" x14ac:dyDescent="0.25">
      <c r="A2741" t="s">
        <v>1</v>
      </c>
      <c r="B2741" t="s">
        <v>6681</v>
      </c>
      <c r="C2741" t="s">
        <v>389</v>
      </c>
      <c r="D2741" t="s">
        <v>5018</v>
      </c>
      <c r="E2741" t="s">
        <v>59</v>
      </c>
      <c r="F2741" t="b">
        <v>0</v>
      </c>
      <c r="G2741" t="s">
        <v>77</v>
      </c>
      <c r="H2741" s="1">
        <v>46054.418738425928</v>
      </c>
      <c r="I2741" t="b">
        <v>0</v>
      </c>
      <c r="J2741" t="b">
        <v>1</v>
      </c>
      <c r="K2741" t="s">
        <v>41</v>
      </c>
      <c r="L2741" t="s">
        <v>60</v>
      </c>
      <c r="M2741">
        <v>141500</v>
      </c>
      <c r="N2741"/>
      <c r="O2741" t="s">
        <v>2023</v>
      </c>
      <c r="P2741" t="s">
        <v>4884</v>
      </c>
    </row>
    <row r="2742" spans="1:16" x14ac:dyDescent="0.25">
      <c r="A2742" t="s">
        <v>1</v>
      </c>
      <c r="B2742" t="s">
        <v>9353</v>
      </c>
      <c r="C2742" t="s">
        <v>148</v>
      </c>
      <c r="D2742" t="s">
        <v>5018</v>
      </c>
      <c r="E2742" t="s">
        <v>59</v>
      </c>
      <c r="F2742" t="b">
        <v>0</v>
      </c>
      <c r="G2742" t="s">
        <v>77</v>
      </c>
      <c r="H2742" s="1">
        <v>46054.418738425928</v>
      </c>
      <c r="I2742" t="b">
        <v>0</v>
      </c>
      <c r="J2742" t="b">
        <v>0</v>
      </c>
      <c r="K2742" t="s">
        <v>41</v>
      </c>
      <c r="L2742" t="s">
        <v>60</v>
      </c>
      <c r="M2742">
        <v>156000</v>
      </c>
      <c r="N2742"/>
      <c r="O2742" t="s">
        <v>3733</v>
      </c>
      <c r="P2742" t="s">
        <v>8132</v>
      </c>
    </row>
    <row r="2743" spans="1:16" x14ac:dyDescent="0.25">
      <c r="A2743" t="s">
        <v>0</v>
      </c>
      <c r="B2743" t="s">
        <v>1862</v>
      </c>
      <c r="C2743" t="s">
        <v>207</v>
      </c>
      <c r="D2743" t="s">
        <v>4756</v>
      </c>
      <c r="E2743" t="s">
        <v>59</v>
      </c>
      <c r="F2743" t="b">
        <v>0</v>
      </c>
      <c r="G2743" t="s">
        <v>63</v>
      </c>
      <c r="H2743" s="1">
        <v>46054.429513888892</v>
      </c>
      <c r="I2743" t="b">
        <v>0</v>
      </c>
      <c r="J2743" t="b">
        <v>1</v>
      </c>
      <c r="K2743" t="s">
        <v>41</v>
      </c>
      <c r="L2743" t="s">
        <v>60</v>
      </c>
      <c r="M2743">
        <v>139194.5</v>
      </c>
      <c r="N2743"/>
      <c r="O2743" t="s">
        <v>8390</v>
      </c>
      <c r="P2743" t="s">
        <v>9354</v>
      </c>
    </row>
    <row r="2744" spans="1:16" x14ac:dyDescent="0.25">
      <c r="A2744" t="s">
        <v>0</v>
      </c>
      <c r="B2744" t="s">
        <v>3899</v>
      </c>
      <c r="C2744" t="s">
        <v>9355</v>
      </c>
      <c r="D2744" t="s">
        <v>4587</v>
      </c>
      <c r="E2744" t="s">
        <v>59</v>
      </c>
      <c r="F2744" t="b">
        <v>0</v>
      </c>
      <c r="G2744" t="s">
        <v>65</v>
      </c>
      <c r="H2744" s="1">
        <v>46054.458379629628</v>
      </c>
      <c r="I2744" t="b">
        <v>0</v>
      </c>
      <c r="J2744" t="b">
        <v>0</v>
      </c>
      <c r="K2744" t="s">
        <v>41</v>
      </c>
      <c r="L2744" t="s">
        <v>60</v>
      </c>
      <c r="M2744">
        <v>45000</v>
      </c>
      <c r="N2744"/>
      <c r="O2744" t="s">
        <v>9356</v>
      </c>
      <c r="P2744" t="s">
        <v>8911</v>
      </c>
    </row>
    <row r="2745" spans="1:16" x14ac:dyDescent="0.25">
      <c r="A2745" t="s">
        <v>2</v>
      </c>
      <c r="B2745" t="s">
        <v>9357</v>
      </c>
      <c r="C2745" t="s">
        <v>489</v>
      </c>
      <c r="D2745" t="s">
        <v>4526</v>
      </c>
      <c r="E2745" t="s">
        <v>59</v>
      </c>
      <c r="F2745" t="b">
        <v>0</v>
      </c>
      <c r="G2745" t="s">
        <v>77</v>
      </c>
      <c r="H2745" s="1">
        <v>46054.459351851852</v>
      </c>
      <c r="I2745" t="b">
        <v>0</v>
      </c>
      <c r="J2745" t="b">
        <v>1</v>
      </c>
      <c r="K2745" t="s">
        <v>41</v>
      </c>
      <c r="L2745" t="s">
        <v>60</v>
      </c>
      <c r="M2745">
        <v>252000</v>
      </c>
      <c r="N2745"/>
      <c r="O2745" t="s">
        <v>9358</v>
      </c>
      <c r="P2745" t="s">
        <v>705</v>
      </c>
    </row>
    <row r="2746" spans="1:16" x14ac:dyDescent="0.25">
      <c r="A2746" t="s">
        <v>0</v>
      </c>
      <c r="B2746" t="s">
        <v>9359</v>
      </c>
      <c r="C2746" t="s">
        <v>9360</v>
      </c>
      <c r="D2746" t="s">
        <v>4633</v>
      </c>
      <c r="E2746" t="s">
        <v>59</v>
      </c>
      <c r="F2746" t="b">
        <v>0</v>
      </c>
      <c r="G2746" t="s">
        <v>21</v>
      </c>
      <c r="H2746" s="1">
        <v>46054.474768518521</v>
      </c>
      <c r="I2746" t="b">
        <v>0</v>
      </c>
      <c r="J2746" t="b">
        <v>0</v>
      </c>
      <c r="K2746" t="s">
        <v>21</v>
      </c>
      <c r="L2746" t="s">
        <v>60</v>
      </c>
      <c r="M2746">
        <v>2100000</v>
      </c>
      <c r="N2746"/>
      <c r="O2746" t="s">
        <v>4633</v>
      </c>
      <c r="P2746" t="s">
        <v>4661</v>
      </c>
    </row>
    <row r="2747" spans="1:16" x14ac:dyDescent="0.25">
      <c r="A2747" t="s">
        <v>1</v>
      </c>
      <c r="B2747" t="s">
        <v>316</v>
      </c>
      <c r="C2747" t="s">
        <v>2144</v>
      </c>
      <c r="D2747" t="s">
        <v>4562</v>
      </c>
      <c r="E2747" t="s">
        <v>59</v>
      </c>
      <c r="F2747" t="b">
        <v>0</v>
      </c>
      <c r="G2747" t="s">
        <v>65</v>
      </c>
      <c r="H2747" s="1">
        <v>46054.501493055563</v>
      </c>
      <c r="I2747" t="b">
        <v>0</v>
      </c>
      <c r="J2747" t="b">
        <v>0</v>
      </c>
      <c r="K2747" t="s">
        <v>41</v>
      </c>
      <c r="L2747" t="s">
        <v>60</v>
      </c>
      <c r="M2747">
        <v>149000</v>
      </c>
      <c r="N2747"/>
      <c r="O2747" t="s">
        <v>2795</v>
      </c>
      <c r="P2747" t="s">
        <v>4712</v>
      </c>
    </row>
    <row r="2748" spans="1:16" x14ac:dyDescent="0.25">
      <c r="A2748" t="s">
        <v>1</v>
      </c>
      <c r="B2748" t="s">
        <v>9361</v>
      </c>
      <c r="C2748" t="s">
        <v>500</v>
      </c>
      <c r="D2748" t="s">
        <v>5364</v>
      </c>
      <c r="E2748" t="s">
        <v>59</v>
      </c>
      <c r="F2748" t="b">
        <v>0</v>
      </c>
      <c r="G2748" t="s">
        <v>13</v>
      </c>
      <c r="H2748" s="1">
        <v>46054.503692129627</v>
      </c>
      <c r="I2748" t="b">
        <v>0</v>
      </c>
      <c r="J2748" t="b">
        <v>0</v>
      </c>
      <c r="K2748" t="s">
        <v>13</v>
      </c>
      <c r="L2748" t="s">
        <v>74</v>
      </c>
      <c r="M2748"/>
      <c r="N2748">
        <v>48.765000000000001</v>
      </c>
      <c r="O2748" t="s">
        <v>813</v>
      </c>
      <c r="P2748" t="s">
        <v>3352</v>
      </c>
    </row>
    <row r="2749" spans="1:16" x14ac:dyDescent="0.25">
      <c r="A2749" t="s">
        <v>0</v>
      </c>
      <c r="B2749" t="s">
        <v>298</v>
      </c>
      <c r="C2749" t="s">
        <v>9362</v>
      </c>
      <c r="D2749" t="s">
        <v>4587</v>
      </c>
      <c r="E2749" t="s">
        <v>59</v>
      </c>
      <c r="F2749" t="b">
        <v>0</v>
      </c>
      <c r="G2749" t="s">
        <v>65</v>
      </c>
      <c r="H2749" s="1">
        <v>46054.583379629628</v>
      </c>
      <c r="I2749" t="b">
        <v>0</v>
      </c>
      <c r="J2749" t="b">
        <v>1</v>
      </c>
      <c r="K2749" t="s">
        <v>41</v>
      </c>
      <c r="L2749" t="s">
        <v>60</v>
      </c>
      <c r="M2749">
        <v>95000</v>
      </c>
      <c r="N2749"/>
      <c r="O2749" t="s">
        <v>9363</v>
      </c>
      <c r="P2749" t="s">
        <v>728</v>
      </c>
    </row>
    <row r="2750" spans="1:16" x14ac:dyDescent="0.25">
      <c r="A2750" t="s">
        <v>0</v>
      </c>
      <c r="B2750" t="s">
        <v>9364</v>
      </c>
      <c r="C2750" t="s">
        <v>4323</v>
      </c>
      <c r="D2750" t="s">
        <v>4587</v>
      </c>
      <c r="E2750" t="s">
        <v>3824</v>
      </c>
      <c r="F2750" t="b">
        <v>0</v>
      </c>
      <c r="G2750" t="s">
        <v>77</v>
      </c>
      <c r="H2750" s="1">
        <v>46054.583599537043</v>
      </c>
      <c r="I2750" t="b">
        <v>0</v>
      </c>
      <c r="J2750" t="b">
        <v>0</v>
      </c>
      <c r="K2750" t="s">
        <v>41</v>
      </c>
      <c r="L2750" t="s">
        <v>74</v>
      </c>
      <c r="M2750"/>
      <c r="N2750">
        <v>24.5</v>
      </c>
      <c r="O2750" t="s">
        <v>9365</v>
      </c>
      <c r="P2750" t="s">
        <v>9366</v>
      </c>
    </row>
    <row r="2751" spans="1:16" x14ac:dyDescent="0.25">
      <c r="A2751" t="s">
        <v>1</v>
      </c>
      <c r="B2751" t="s">
        <v>512</v>
      </c>
      <c r="C2751" t="s">
        <v>2176</v>
      </c>
      <c r="D2751" t="s">
        <v>4751</v>
      </c>
      <c r="E2751" t="s">
        <v>59</v>
      </c>
      <c r="F2751" t="b">
        <v>0</v>
      </c>
      <c r="G2751" t="s">
        <v>77</v>
      </c>
      <c r="H2751" s="1">
        <v>46054.585405092592</v>
      </c>
      <c r="I2751" t="b">
        <v>0</v>
      </c>
      <c r="J2751" t="b">
        <v>0</v>
      </c>
      <c r="K2751" t="s">
        <v>41</v>
      </c>
      <c r="L2751" t="s">
        <v>60</v>
      </c>
      <c r="M2751">
        <v>85000</v>
      </c>
      <c r="N2751"/>
      <c r="O2751" t="s">
        <v>3915</v>
      </c>
      <c r="P2751" t="s">
        <v>9367</v>
      </c>
    </row>
    <row r="2752" spans="1:16" x14ac:dyDescent="0.25">
      <c r="A2752" t="s">
        <v>1</v>
      </c>
      <c r="B2752" t="s">
        <v>629</v>
      </c>
      <c r="C2752" t="s">
        <v>2176</v>
      </c>
      <c r="D2752" t="s">
        <v>4751</v>
      </c>
      <c r="E2752" t="s">
        <v>59</v>
      </c>
      <c r="F2752" t="b">
        <v>0</v>
      </c>
      <c r="G2752" t="s">
        <v>68</v>
      </c>
      <c r="H2752" s="1">
        <v>46054.586064814823</v>
      </c>
      <c r="I2752" t="b">
        <v>0</v>
      </c>
      <c r="J2752" t="b">
        <v>0</v>
      </c>
      <c r="K2752" t="s">
        <v>41</v>
      </c>
      <c r="L2752" t="s">
        <v>60</v>
      </c>
      <c r="M2752">
        <v>75000</v>
      </c>
      <c r="N2752"/>
      <c r="O2752" t="s">
        <v>3915</v>
      </c>
      <c r="P2752" t="s">
        <v>7511</v>
      </c>
    </row>
    <row r="2753" spans="1:16" x14ac:dyDescent="0.25">
      <c r="A2753" t="s">
        <v>4</v>
      </c>
      <c r="B2753" t="s">
        <v>9368</v>
      </c>
      <c r="C2753" t="s">
        <v>76</v>
      </c>
      <c r="D2753" t="s">
        <v>4622</v>
      </c>
      <c r="E2753" t="s">
        <v>59</v>
      </c>
      <c r="F2753" t="b">
        <v>1</v>
      </c>
      <c r="G2753" t="s">
        <v>13</v>
      </c>
      <c r="H2753" s="1">
        <v>46054.587048611109</v>
      </c>
      <c r="I2753" t="b">
        <v>0</v>
      </c>
      <c r="J2753" t="b">
        <v>0</v>
      </c>
      <c r="K2753" t="s">
        <v>13</v>
      </c>
      <c r="L2753" t="s">
        <v>60</v>
      </c>
      <c r="M2753">
        <v>250000</v>
      </c>
      <c r="N2753"/>
      <c r="O2753" t="s">
        <v>4623</v>
      </c>
      <c r="P2753" t="s">
        <v>3954</v>
      </c>
    </row>
    <row r="2754" spans="1:16" x14ac:dyDescent="0.25">
      <c r="A2754" t="s">
        <v>4</v>
      </c>
      <c r="B2754" t="s">
        <v>9369</v>
      </c>
      <c r="C2754" t="s">
        <v>76</v>
      </c>
      <c r="D2754" t="s">
        <v>4622</v>
      </c>
      <c r="E2754" t="s">
        <v>59</v>
      </c>
      <c r="F2754" t="b">
        <v>1</v>
      </c>
      <c r="G2754" t="s">
        <v>21</v>
      </c>
      <c r="H2754" s="1">
        <v>46054.599814814806</v>
      </c>
      <c r="I2754" t="b">
        <v>1</v>
      </c>
      <c r="J2754" t="b">
        <v>0</v>
      </c>
      <c r="K2754" t="s">
        <v>21</v>
      </c>
      <c r="L2754" t="s">
        <v>60</v>
      </c>
      <c r="M2754">
        <v>220000</v>
      </c>
      <c r="N2754"/>
      <c r="O2754" t="s">
        <v>4623</v>
      </c>
      <c r="P2754" t="s">
        <v>3954</v>
      </c>
    </row>
    <row r="2755" spans="1:16" x14ac:dyDescent="0.25">
      <c r="A2755" t="s">
        <v>1</v>
      </c>
      <c r="B2755" t="s">
        <v>9370</v>
      </c>
      <c r="C2755" t="s">
        <v>76</v>
      </c>
      <c r="D2755" t="s">
        <v>4526</v>
      </c>
      <c r="E2755" t="s">
        <v>59</v>
      </c>
      <c r="F2755" t="b">
        <v>1</v>
      </c>
      <c r="G2755" t="s">
        <v>40</v>
      </c>
      <c r="H2755" s="1">
        <v>46054.671863425923</v>
      </c>
      <c r="I2755" t="b">
        <v>0</v>
      </c>
      <c r="J2755" t="b">
        <v>0</v>
      </c>
      <c r="K2755" t="s">
        <v>40</v>
      </c>
      <c r="L2755" t="s">
        <v>60</v>
      </c>
      <c r="M2755">
        <v>115000</v>
      </c>
      <c r="N2755"/>
      <c r="O2755" t="s">
        <v>9371</v>
      </c>
      <c r="P2755" t="s">
        <v>3526</v>
      </c>
    </row>
    <row r="2756" spans="1:16" x14ac:dyDescent="0.25">
      <c r="A2756" t="s">
        <v>0</v>
      </c>
      <c r="B2756" t="s">
        <v>9372</v>
      </c>
      <c r="C2756" t="s">
        <v>3320</v>
      </c>
      <c r="D2756" t="s">
        <v>4756</v>
      </c>
      <c r="E2756" t="s">
        <v>59</v>
      </c>
      <c r="F2756" t="b">
        <v>0</v>
      </c>
      <c r="G2756" t="s">
        <v>65</v>
      </c>
      <c r="H2756" s="1">
        <v>46054.708379629628</v>
      </c>
      <c r="I2756" t="b">
        <v>0</v>
      </c>
      <c r="J2756" t="b">
        <v>0</v>
      </c>
      <c r="K2756" t="s">
        <v>41</v>
      </c>
      <c r="L2756" t="s">
        <v>60</v>
      </c>
      <c r="M2756">
        <v>105000</v>
      </c>
      <c r="N2756"/>
      <c r="O2756" t="s">
        <v>3321</v>
      </c>
      <c r="P2756" t="s">
        <v>1332</v>
      </c>
    </row>
    <row r="2757" spans="1:16" x14ac:dyDescent="0.25">
      <c r="A2757" t="s">
        <v>0</v>
      </c>
      <c r="B2757" t="s">
        <v>2119</v>
      </c>
      <c r="C2757" t="s">
        <v>522</v>
      </c>
      <c r="D2757" t="s">
        <v>4569</v>
      </c>
      <c r="E2757" t="s">
        <v>59</v>
      </c>
      <c r="F2757" t="b">
        <v>0</v>
      </c>
      <c r="G2757" t="s">
        <v>77</v>
      </c>
      <c r="H2757" s="1">
        <v>46054.70853009259</v>
      </c>
      <c r="I2757" t="b">
        <v>0</v>
      </c>
      <c r="J2757" t="b">
        <v>1</v>
      </c>
      <c r="K2757" t="s">
        <v>41</v>
      </c>
      <c r="L2757" t="s">
        <v>74</v>
      </c>
      <c r="M2757"/>
      <c r="N2757">
        <v>44.06</v>
      </c>
      <c r="O2757" t="s">
        <v>9373</v>
      </c>
      <c r="P2757" t="s">
        <v>9374</v>
      </c>
    </row>
    <row r="2758" spans="1:16" x14ac:dyDescent="0.25">
      <c r="A2758" t="s">
        <v>6</v>
      </c>
      <c r="B2758" t="s">
        <v>9092</v>
      </c>
      <c r="C2758" t="s">
        <v>81</v>
      </c>
      <c r="D2758" t="s">
        <v>4756</v>
      </c>
      <c r="E2758" t="s">
        <v>59</v>
      </c>
      <c r="F2758" t="b">
        <v>0</v>
      </c>
      <c r="G2758" t="s">
        <v>77</v>
      </c>
      <c r="H2758" s="1">
        <v>46054.709351851852</v>
      </c>
      <c r="I2758" t="b">
        <v>0</v>
      </c>
      <c r="J2758" t="b">
        <v>1</v>
      </c>
      <c r="K2758" t="s">
        <v>41</v>
      </c>
      <c r="L2758" t="s">
        <v>60</v>
      </c>
      <c r="M2758">
        <v>200500</v>
      </c>
      <c r="N2758"/>
      <c r="O2758" t="s">
        <v>138</v>
      </c>
      <c r="P2758" t="s">
        <v>221</v>
      </c>
    </row>
    <row r="2759" spans="1:16" x14ac:dyDescent="0.25">
      <c r="A2759" t="s">
        <v>1</v>
      </c>
      <c r="B2759" t="s">
        <v>1</v>
      </c>
      <c r="C2759" t="s">
        <v>9375</v>
      </c>
      <c r="D2759" t="s">
        <v>4587</v>
      </c>
      <c r="E2759" t="s">
        <v>59</v>
      </c>
      <c r="F2759" t="b">
        <v>0</v>
      </c>
      <c r="G2759" t="s">
        <v>65</v>
      </c>
      <c r="H2759" s="1">
        <v>46054.751481481479</v>
      </c>
      <c r="I2759" t="b">
        <v>0</v>
      </c>
      <c r="J2759" t="b">
        <v>1</v>
      </c>
      <c r="K2759" t="s">
        <v>41</v>
      </c>
      <c r="L2759" t="s">
        <v>60</v>
      </c>
      <c r="M2759">
        <v>112500</v>
      </c>
      <c r="N2759"/>
      <c r="O2759" t="s">
        <v>9376</v>
      </c>
      <c r="P2759" t="s">
        <v>1009</v>
      </c>
    </row>
    <row r="2760" spans="1:16" x14ac:dyDescent="0.25">
      <c r="A2760" t="s">
        <v>2</v>
      </c>
      <c r="B2760" t="s">
        <v>9377</v>
      </c>
      <c r="C2760" t="s">
        <v>13</v>
      </c>
      <c r="D2760" t="s">
        <v>4637</v>
      </c>
      <c r="E2760" t="s">
        <v>59</v>
      </c>
      <c r="F2760" t="b">
        <v>0</v>
      </c>
      <c r="G2760" t="s">
        <v>13</v>
      </c>
      <c r="H2760" s="1">
        <v>46054.795219907413</v>
      </c>
      <c r="I2760" t="b">
        <v>1</v>
      </c>
      <c r="J2760" t="b">
        <v>0</v>
      </c>
      <c r="K2760" t="s">
        <v>13</v>
      </c>
      <c r="L2760" t="s">
        <v>74</v>
      </c>
      <c r="M2760"/>
      <c r="N2760">
        <v>87.5</v>
      </c>
      <c r="O2760" t="s">
        <v>4596</v>
      </c>
    </row>
    <row r="2761" spans="1:16" x14ac:dyDescent="0.25">
      <c r="A2761" t="s">
        <v>2</v>
      </c>
      <c r="B2761" t="s">
        <v>9378</v>
      </c>
      <c r="C2761" t="s">
        <v>443</v>
      </c>
      <c r="D2761" t="s">
        <v>4562</v>
      </c>
      <c r="E2761" t="s">
        <v>59</v>
      </c>
      <c r="F2761" t="b">
        <v>0</v>
      </c>
      <c r="G2761" t="s">
        <v>65</v>
      </c>
      <c r="H2761" s="1">
        <v>46054.834224537037</v>
      </c>
      <c r="I2761" t="b">
        <v>0</v>
      </c>
      <c r="J2761" t="b">
        <v>1</v>
      </c>
      <c r="K2761" t="s">
        <v>41</v>
      </c>
      <c r="L2761" t="s">
        <v>60</v>
      </c>
      <c r="M2761">
        <v>87500</v>
      </c>
      <c r="N2761"/>
      <c r="O2761" t="s">
        <v>528</v>
      </c>
      <c r="P2761" t="s">
        <v>9379</v>
      </c>
    </row>
    <row r="2762" spans="1:16" x14ac:dyDescent="0.25">
      <c r="A2762" t="s">
        <v>8</v>
      </c>
      <c r="B2762" t="s">
        <v>9380</v>
      </c>
      <c r="C2762" t="s">
        <v>76</v>
      </c>
      <c r="D2762" t="s">
        <v>4526</v>
      </c>
      <c r="E2762" t="s">
        <v>59</v>
      </c>
      <c r="F2762" t="b">
        <v>1</v>
      </c>
      <c r="G2762" t="s">
        <v>40</v>
      </c>
      <c r="H2762" s="1">
        <v>46054.838414351849</v>
      </c>
      <c r="I2762" t="b">
        <v>0</v>
      </c>
      <c r="J2762" t="b">
        <v>0</v>
      </c>
      <c r="K2762" t="s">
        <v>40</v>
      </c>
      <c r="L2762" t="s">
        <v>60</v>
      </c>
      <c r="M2762">
        <v>97500</v>
      </c>
      <c r="N2762"/>
      <c r="O2762" t="s">
        <v>2899</v>
      </c>
      <c r="P2762" t="s">
        <v>9381</v>
      </c>
    </row>
    <row r="2763" spans="1:16" x14ac:dyDescent="0.25">
      <c r="A2763" t="s">
        <v>2</v>
      </c>
      <c r="B2763" t="s">
        <v>2</v>
      </c>
      <c r="C2763" t="s">
        <v>4397</v>
      </c>
      <c r="D2763" t="s">
        <v>4562</v>
      </c>
      <c r="E2763" t="s">
        <v>59</v>
      </c>
      <c r="F2763" t="b">
        <v>0</v>
      </c>
      <c r="G2763" t="s">
        <v>65</v>
      </c>
      <c r="H2763" s="1">
        <v>46054.875891203701</v>
      </c>
      <c r="I2763" t="b">
        <v>0</v>
      </c>
      <c r="J2763" t="b">
        <v>1</v>
      </c>
      <c r="K2763" t="s">
        <v>41</v>
      </c>
      <c r="L2763" t="s">
        <v>60</v>
      </c>
      <c r="M2763">
        <v>184325</v>
      </c>
      <c r="N2763"/>
      <c r="O2763" t="s">
        <v>528</v>
      </c>
      <c r="P2763" t="s">
        <v>310</v>
      </c>
    </row>
    <row r="2764" spans="1:16" x14ac:dyDescent="0.25">
      <c r="A2764" t="s">
        <v>2</v>
      </c>
      <c r="B2764" t="s">
        <v>9378</v>
      </c>
      <c r="C2764" t="s">
        <v>467</v>
      </c>
      <c r="D2764" t="s">
        <v>4562</v>
      </c>
      <c r="E2764" t="s">
        <v>59</v>
      </c>
      <c r="F2764" t="b">
        <v>0</v>
      </c>
      <c r="G2764" t="s">
        <v>65</v>
      </c>
      <c r="H2764" s="1">
        <v>46054.875902777778</v>
      </c>
      <c r="I2764" t="b">
        <v>0</v>
      </c>
      <c r="J2764" t="b">
        <v>1</v>
      </c>
      <c r="K2764" t="s">
        <v>41</v>
      </c>
      <c r="L2764" t="s">
        <v>60</v>
      </c>
      <c r="M2764">
        <v>87500</v>
      </c>
      <c r="N2764"/>
      <c r="O2764" t="s">
        <v>528</v>
      </c>
      <c r="P2764" t="s">
        <v>9379</v>
      </c>
    </row>
    <row r="2765" spans="1:16" x14ac:dyDescent="0.25">
      <c r="A2765" t="s">
        <v>2</v>
      </c>
      <c r="B2765" t="s">
        <v>9378</v>
      </c>
      <c r="C2765" t="s">
        <v>752</v>
      </c>
      <c r="D2765" t="s">
        <v>4562</v>
      </c>
      <c r="E2765" t="s">
        <v>59</v>
      </c>
      <c r="F2765" t="b">
        <v>0</v>
      </c>
      <c r="G2765" t="s">
        <v>65</v>
      </c>
      <c r="H2765" s="1">
        <v>46054.875902777778</v>
      </c>
      <c r="I2765" t="b">
        <v>0</v>
      </c>
      <c r="J2765" t="b">
        <v>1</v>
      </c>
      <c r="K2765" t="s">
        <v>41</v>
      </c>
      <c r="L2765" t="s">
        <v>60</v>
      </c>
      <c r="M2765">
        <v>87500</v>
      </c>
      <c r="N2765"/>
      <c r="O2765" t="s">
        <v>528</v>
      </c>
      <c r="P2765" t="s">
        <v>9379</v>
      </c>
    </row>
    <row r="2766" spans="1:16" x14ac:dyDescent="0.25">
      <c r="A2766" t="s">
        <v>2</v>
      </c>
      <c r="B2766" t="s">
        <v>9378</v>
      </c>
      <c r="C2766" t="s">
        <v>472</v>
      </c>
      <c r="D2766" t="s">
        <v>4562</v>
      </c>
      <c r="E2766" t="s">
        <v>59</v>
      </c>
      <c r="F2766" t="b">
        <v>0</v>
      </c>
      <c r="G2766" t="s">
        <v>65</v>
      </c>
      <c r="H2766" s="1">
        <v>46054.875902777778</v>
      </c>
      <c r="I2766" t="b">
        <v>0</v>
      </c>
      <c r="J2766" t="b">
        <v>1</v>
      </c>
      <c r="K2766" t="s">
        <v>41</v>
      </c>
      <c r="L2766" t="s">
        <v>60</v>
      </c>
      <c r="M2766">
        <v>87500</v>
      </c>
      <c r="N2766"/>
      <c r="O2766" t="s">
        <v>528</v>
      </c>
      <c r="P2766" t="s">
        <v>9379</v>
      </c>
    </row>
    <row r="2767" spans="1:16" x14ac:dyDescent="0.25">
      <c r="A2767" t="s">
        <v>2</v>
      </c>
      <c r="B2767" t="s">
        <v>9378</v>
      </c>
      <c r="C2767" t="s">
        <v>2058</v>
      </c>
      <c r="D2767" t="s">
        <v>4562</v>
      </c>
      <c r="E2767" t="s">
        <v>59</v>
      </c>
      <c r="F2767" t="b">
        <v>0</v>
      </c>
      <c r="G2767" t="s">
        <v>65</v>
      </c>
      <c r="H2767" s="1">
        <v>46054.875902777778</v>
      </c>
      <c r="I2767" t="b">
        <v>0</v>
      </c>
      <c r="J2767" t="b">
        <v>1</v>
      </c>
      <c r="K2767" t="s">
        <v>41</v>
      </c>
      <c r="L2767" t="s">
        <v>60</v>
      </c>
      <c r="M2767">
        <v>87500</v>
      </c>
      <c r="N2767"/>
      <c r="O2767" t="s">
        <v>528</v>
      </c>
      <c r="P2767" t="s">
        <v>9379</v>
      </c>
    </row>
    <row r="2768" spans="1:16" x14ac:dyDescent="0.25">
      <c r="A2768" t="s">
        <v>2</v>
      </c>
      <c r="B2768" t="s">
        <v>9378</v>
      </c>
      <c r="C2768" t="s">
        <v>2914</v>
      </c>
      <c r="D2768" t="s">
        <v>4562</v>
      </c>
      <c r="E2768" t="s">
        <v>59</v>
      </c>
      <c r="F2768" t="b">
        <v>0</v>
      </c>
      <c r="G2768" t="s">
        <v>65</v>
      </c>
      <c r="H2768" s="1">
        <v>46054.875972222217</v>
      </c>
      <c r="I2768" t="b">
        <v>0</v>
      </c>
      <c r="J2768" t="b">
        <v>1</v>
      </c>
      <c r="K2768" t="s">
        <v>41</v>
      </c>
      <c r="L2768" t="s">
        <v>60</v>
      </c>
      <c r="M2768">
        <v>87500</v>
      </c>
      <c r="N2768"/>
      <c r="O2768" t="s">
        <v>528</v>
      </c>
      <c r="P2768" t="s">
        <v>9379</v>
      </c>
    </row>
    <row r="2769" spans="1:16" x14ac:dyDescent="0.25">
      <c r="A2769" t="s">
        <v>2</v>
      </c>
      <c r="B2769" t="s">
        <v>9378</v>
      </c>
      <c r="C2769" t="s">
        <v>369</v>
      </c>
      <c r="D2769" t="s">
        <v>4562</v>
      </c>
      <c r="E2769" t="s">
        <v>59</v>
      </c>
      <c r="F2769" t="b">
        <v>0</v>
      </c>
      <c r="G2769" t="s">
        <v>65</v>
      </c>
      <c r="H2769" s="1">
        <v>46054.875972222217</v>
      </c>
      <c r="I2769" t="b">
        <v>0</v>
      </c>
      <c r="J2769" t="b">
        <v>1</v>
      </c>
      <c r="K2769" t="s">
        <v>41</v>
      </c>
      <c r="L2769" t="s">
        <v>60</v>
      </c>
      <c r="M2769">
        <v>87500</v>
      </c>
      <c r="N2769"/>
      <c r="O2769" t="s">
        <v>528</v>
      </c>
      <c r="P2769" t="s">
        <v>9379</v>
      </c>
    </row>
    <row r="2770" spans="1:16" x14ac:dyDescent="0.25">
      <c r="A2770" t="s">
        <v>2</v>
      </c>
      <c r="B2770" t="s">
        <v>9378</v>
      </c>
      <c r="C2770" t="s">
        <v>64</v>
      </c>
      <c r="D2770" t="s">
        <v>4562</v>
      </c>
      <c r="E2770" t="s">
        <v>59</v>
      </c>
      <c r="F2770" t="b">
        <v>0</v>
      </c>
      <c r="G2770" t="s">
        <v>65</v>
      </c>
      <c r="H2770" s="1">
        <v>46054.875983796293</v>
      </c>
      <c r="I2770" t="b">
        <v>0</v>
      </c>
      <c r="J2770" t="b">
        <v>1</v>
      </c>
      <c r="K2770" t="s">
        <v>41</v>
      </c>
      <c r="L2770" t="s">
        <v>60</v>
      </c>
      <c r="M2770">
        <v>87500</v>
      </c>
      <c r="N2770"/>
      <c r="O2770" t="s">
        <v>528</v>
      </c>
      <c r="P2770" t="s">
        <v>9379</v>
      </c>
    </row>
    <row r="2771" spans="1:16" x14ac:dyDescent="0.25">
      <c r="A2771" t="s">
        <v>2</v>
      </c>
      <c r="B2771" t="s">
        <v>9378</v>
      </c>
      <c r="C2771" t="s">
        <v>9382</v>
      </c>
      <c r="D2771" t="s">
        <v>4562</v>
      </c>
      <c r="E2771" t="s">
        <v>59</v>
      </c>
      <c r="F2771" t="b">
        <v>0</v>
      </c>
      <c r="G2771" t="s">
        <v>65</v>
      </c>
      <c r="H2771" s="1">
        <v>46054.875983796293</v>
      </c>
      <c r="I2771" t="b">
        <v>0</v>
      </c>
      <c r="J2771" t="b">
        <v>1</v>
      </c>
      <c r="K2771" t="s">
        <v>41</v>
      </c>
      <c r="L2771" t="s">
        <v>60</v>
      </c>
      <c r="M2771">
        <v>87500</v>
      </c>
      <c r="N2771"/>
      <c r="O2771" t="s">
        <v>528</v>
      </c>
      <c r="P2771" t="s">
        <v>9379</v>
      </c>
    </row>
    <row r="2772" spans="1:16" x14ac:dyDescent="0.25">
      <c r="A2772" t="s">
        <v>2</v>
      </c>
      <c r="B2772" t="s">
        <v>9378</v>
      </c>
      <c r="C2772" t="s">
        <v>2442</v>
      </c>
      <c r="D2772" t="s">
        <v>4562</v>
      </c>
      <c r="E2772" t="s">
        <v>59</v>
      </c>
      <c r="F2772" t="b">
        <v>0</v>
      </c>
      <c r="G2772" t="s">
        <v>65</v>
      </c>
      <c r="H2772" s="1">
        <v>46054.875983796293</v>
      </c>
      <c r="I2772" t="b">
        <v>0</v>
      </c>
      <c r="J2772" t="b">
        <v>1</v>
      </c>
      <c r="K2772" t="s">
        <v>41</v>
      </c>
      <c r="L2772" t="s">
        <v>60</v>
      </c>
      <c r="M2772">
        <v>87500</v>
      </c>
      <c r="N2772"/>
      <c r="O2772" t="s">
        <v>528</v>
      </c>
      <c r="P2772" t="s">
        <v>9379</v>
      </c>
    </row>
    <row r="2773" spans="1:16" x14ac:dyDescent="0.25">
      <c r="A2773" t="s">
        <v>2</v>
      </c>
      <c r="B2773" t="s">
        <v>9383</v>
      </c>
      <c r="C2773" t="s">
        <v>304</v>
      </c>
      <c r="D2773" t="s">
        <v>4526</v>
      </c>
      <c r="E2773" t="s">
        <v>59</v>
      </c>
      <c r="F2773" t="b">
        <v>0</v>
      </c>
      <c r="G2773" t="s">
        <v>77</v>
      </c>
      <c r="H2773" s="1">
        <v>46054.959351851852</v>
      </c>
      <c r="I2773" t="b">
        <v>0</v>
      </c>
      <c r="J2773" t="b">
        <v>0</v>
      </c>
      <c r="K2773" t="s">
        <v>41</v>
      </c>
      <c r="L2773" t="s">
        <v>60</v>
      </c>
      <c r="M2773">
        <v>89000</v>
      </c>
      <c r="N2773"/>
      <c r="O2773" t="s">
        <v>480</v>
      </c>
      <c r="P2773" t="s">
        <v>9384</v>
      </c>
    </row>
    <row r="2774" spans="1:16" x14ac:dyDescent="0.25">
      <c r="A2774" t="s">
        <v>7</v>
      </c>
      <c r="B2774" t="s">
        <v>9385</v>
      </c>
      <c r="C2774" t="s">
        <v>9386</v>
      </c>
      <c r="D2774" t="s">
        <v>4587</v>
      </c>
      <c r="E2774" t="s">
        <v>59</v>
      </c>
      <c r="F2774" t="b">
        <v>0</v>
      </c>
      <c r="G2774" t="s">
        <v>73</v>
      </c>
      <c r="H2774" s="1">
        <v>46055.000439814823</v>
      </c>
      <c r="I2774" t="b">
        <v>1</v>
      </c>
      <c r="J2774" t="b">
        <v>0</v>
      </c>
      <c r="K2774" t="s">
        <v>41</v>
      </c>
      <c r="L2774" t="s">
        <v>60</v>
      </c>
      <c r="M2774">
        <v>100000</v>
      </c>
      <c r="N2774"/>
      <c r="O2774" t="s">
        <v>4481</v>
      </c>
    </row>
    <row r="2775" spans="1:16" x14ac:dyDescent="0.25">
      <c r="A2775" t="s">
        <v>2</v>
      </c>
      <c r="B2775" t="s">
        <v>9387</v>
      </c>
      <c r="C2775" t="s">
        <v>9388</v>
      </c>
      <c r="D2775" t="s">
        <v>4587</v>
      </c>
      <c r="E2775" t="s">
        <v>59</v>
      </c>
      <c r="F2775" t="b">
        <v>0</v>
      </c>
      <c r="G2775" t="s">
        <v>65</v>
      </c>
      <c r="H2775" s="1">
        <v>46055.000752314823</v>
      </c>
      <c r="I2775" t="b">
        <v>0</v>
      </c>
      <c r="J2775" t="b">
        <v>0</v>
      </c>
      <c r="K2775" t="s">
        <v>41</v>
      </c>
      <c r="L2775" t="s">
        <v>60</v>
      </c>
      <c r="M2775">
        <v>80000</v>
      </c>
      <c r="N2775"/>
      <c r="O2775" t="s">
        <v>9389</v>
      </c>
      <c r="P2775" t="s">
        <v>464</v>
      </c>
    </row>
    <row r="2776" spans="1:16" x14ac:dyDescent="0.25">
      <c r="A2776" t="s">
        <v>0</v>
      </c>
      <c r="B2776" t="s">
        <v>1271</v>
      </c>
      <c r="C2776" t="s">
        <v>148</v>
      </c>
      <c r="D2776" t="s">
        <v>4756</v>
      </c>
      <c r="E2776" t="s">
        <v>59</v>
      </c>
      <c r="F2776" t="b">
        <v>0</v>
      </c>
      <c r="G2776" t="s">
        <v>89</v>
      </c>
      <c r="H2776" s="1">
        <v>46055.001319444447</v>
      </c>
      <c r="I2776" t="b">
        <v>0</v>
      </c>
      <c r="J2776" t="b">
        <v>0</v>
      </c>
      <c r="K2776" t="s">
        <v>41</v>
      </c>
      <c r="L2776" t="s">
        <v>60</v>
      </c>
      <c r="M2776">
        <v>82500</v>
      </c>
      <c r="N2776"/>
      <c r="O2776" t="s">
        <v>9390</v>
      </c>
      <c r="P2776" t="s">
        <v>9391</v>
      </c>
    </row>
    <row r="2777" spans="1:16" x14ac:dyDescent="0.25">
      <c r="A2777" t="s">
        <v>5</v>
      </c>
      <c r="B2777" t="s">
        <v>1230</v>
      </c>
      <c r="C2777" t="s">
        <v>162</v>
      </c>
      <c r="D2777" t="s">
        <v>4526</v>
      </c>
      <c r="E2777" t="s">
        <v>59</v>
      </c>
      <c r="F2777" t="b">
        <v>0</v>
      </c>
      <c r="G2777" t="s">
        <v>65</v>
      </c>
      <c r="H2777" s="1">
        <v>46055.001481481479</v>
      </c>
      <c r="I2777" t="b">
        <v>0</v>
      </c>
      <c r="J2777" t="b">
        <v>0</v>
      </c>
      <c r="K2777" t="s">
        <v>41</v>
      </c>
      <c r="L2777" t="s">
        <v>60</v>
      </c>
      <c r="M2777">
        <v>140000</v>
      </c>
      <c r="N2777"/>
      <c r="O2777" t="s">
        <v>9392</v>
      </c>
      <c r="P2777" t="s">
        <v>9393</v>
      </c>
    </row>
    <row r="2778" spans="1:16" x14ac:dyDescent="0.25">
      <c r="A2778" t="s">
        <v>3</v>
      </c>
      <c r="B2778" t="s">
        <v>9394</v>
      </c>
      <c r="C2778" t="s">
        <v>76</v>
      </c>
      <c r="D2778" t="s">
        <v>584</v>
      </c>
      <c r="E2778" t="s">
        <v>72</v>
      </c>
      <c r="F2778" t="b">
        <v>1</v>
      </c>
      <c r="G2778" t="s">
        <v>19</v>
      </c>
      <c r="H2778" s="1">
        <v>46055.003912037027</v>
      </c>
      <c r="I2778" t="b">
        <v>0</v>
      </c>
      <c r="J2778" t="b">
        <v>0</v>
      </c>
      <c r="K2778" t="s">
        <v>19</v>
      </c>
      <c r="L2778" t="s">
        <v>74</v>
      </c>
      <c r="M2778"/>
      <c r="N2778">
        <v>25</v>
      </c>
      <c r="O2778" t="s">
        <v>584</v>
      </c>
      <c r="P2778" t="s">
        <v>2175</v>
      </c>
    </row>
    <row r="2779" spans="1:16" x14ac:dyDescent="0.25">
      <c r="A2779" t="s">
        <v>2</v>
      </c>
      <c r="B2779" t="s">
        <v>9395</v>
      </c>
      <c r="C2779" t="s">
        <v>7090</v>
      </c>
      <c r="D2779" t="s">
        <v>3761</v>
      </c>
      <c r="E2779" t="s">
        <v>59</v>
      </c>
      <c r="F2779" t="b">
        <v>0</v>
      </c>
      <c r="G2779" t="s">
        <v>40</v>
      </c>
      <c r="H2779" s="1">
        <v>46055.004895833343</v>
      </c>
      <c r="I2779" t="b">
        <v>1</v>
      </c>
      <c r="J2779" t="b">
        <v>0</v>
      </c>
      <c r="K2779" t="s">
        <v>40</v>
      </c>
      <c r="L2779" t="s">
        <v>60</v>
      </c>
      <c r="M2779">
        <v>35000</v>
      </c>
      <c r="N2779"/>
      <c r="O2779" t="s">
        <v>9396</v>
      </c>
      <c r="P2779" t="s">
        <v>9397</v>
      </c>
    </row>
    <row r="2780" spans="1:16" x14ac:dyDescent="0.25">
      <c r="A2780" t="s">
        <v>0</v>
      </c>
      <c r="B2780" t="s">
        <v>9398</v>
      </c>
      <c r="C2780" t="s">
        <v>1417</v>
      </c>
      <c r="D2780" t="s">
        <v>584</v>
      </c>
      <c r="E2780" t="s">
        <v>72</v>
      </c>
      <c r="F2780" t="b">
        <v>0</v>
      </c>
      <c r="G2780" t="s">
        <v>39</v>
      </c>
      <c r="H2780" s="1">
        <v>46055.007013888891</v>
      </c>
      <c r="I2780" t="b">
        <v>1</v>
      </c>
      <c r="J2780" t="b">
        <v>0</v>
      </c>
      <c r="K2780" t="s">
        <v>39</v>
      </c>
      <c r="L2780" t="s">
        <v>74</v>
      </c>
      <c r="M2780"/>
      <c r="N2780">
        <v>25</v>
      </c>
      <c r="O2780" t="s">
        <v>584</v>
      </c>
    </row>
    <row r="2781" spans="1:16" x14ac:dyDescent="0.25">
      <c r="A2781" t="s">
        <v>0</v>
      </c>
      <c r="B2781" t="s">
        <v>9399</v>
      </c>
      <c r="C2781" t="s">
        <v>207</v>
      </c>
      <c r="D2781" t="s">
        <v>9400</v>
      </c>
      <c r="E2781" t="s">
        <v>59</v>
      </c>
      <c r="F2781" t="b">
        <v>0</v>
      </c>
      <c r="G2781" t="s">
        <v>63</v>
      </c>
      <c r="H2781" s="1">
        <v>46055.012870370367</v>
      </c>
      <c r="I2781" t="b">
        <v>0</v>
      </c>
      <c r="J2781" t="b">
        <v>1</v>
      </c>
      <c r="K2781" t="s">
        <v>41</v>
      </c>
      <c r="L2781" t="s">
        <v>60</v>
      </c>
      <c r="M2781">
        <v>74650</v>
      </c>
      <c r="N2781"/>
      <c r="O2781" t="s">
        <v>9401</v>
      </c>
      <c r="P2781" t="s">
        <v>5548</v>
      </c>
    </row>
    <row r="2782" spans="1:16" x14ac:dyDescent="0.25">
      <c r="A2782" t="s">
        <v>0</v>
      </c>
      <c r="B2782" t="s">
        <v>9402</v>
      </c>
      <c r="C2782" t="s">
        <v>76</v>
      </c>
      <c r="D2782" t="s">
        <v>4526</v>
      </c>
      <c r="E2782" t="s">
        <v>132</v>
      </c>
      <c r="F2782" t="b">
        <v>1</v>
      </c>
      <c r="G2782" t="s">
        <v>13</v>
      </c>
      <c r="H2782" s="1">
        <v>46055.128506944442</v>
      </c>
      <c r="I2782" t="b">
        <v>1</v>
      </c>
      <c r="J2782" t="b">
        <v>0</v>
      </c>
      <c r="K2782" t="s">
        <v>13</v>
      </c>
      <c r="L2782" t="s">
        <v>74</v>
      </c>
      <c r="M2782"/>
      <c r="N2782">
        <v>80</v>
      </c>
      <c r="O2782" t="s">
        <v>5046</v>
      </c>
      <c r="P2782" t="s">
        <v>1777</v>
      </c>
    </row>
    <row r="2783" spans="1:16" x14ac:dyDescent="0.25">
      <c r="A2783" t="s">
        <v>1</v>
      </c>
      <c r="B2783" t="s">
        <v>9403</v>
      </c>
      <c r="C2783" t="s">
        <v>2204</v>
      </c>
      <c r="D2783" t="s">
        <v>4526</v>
      </c>
      <c r="E2783" t="s">
        <v>59</v>
      </c>
      <c r="F2783" t="b">
        <v>0</v>
      </c>
      <c r="G2783" t="s">
        <v>19</v>
      </c>
      <c r="H2783" s="1">
        <v>46055.213101851848</v>
      </c>
      <c r="I2783" t="b">
        <v>0</v>
      </c>
      <c r="J2783" t="b">
        <v>0</v>
      </c>
      <c r="K2783" t="s">
        <v>19</v>
      </c>
      <c r="L2783" t="s">
        <v>60</v>
      </c>
      <c r="M2783">
        <v>1400000</v>
      </c>
      <c r="N2783"/>
      <c r="O2783" t="s">
        <v>8637</v>
      </c>
      <c r="P2783" t="s">
        <v>8638</v>
      </c>
    </row>
    <row r="2784" spans="1:16" x14ac:dyDescent="0.25">
      <c r="A2784" t="s">
        <v>5</v>
      </c>
      <c r="B2784" t="s">
        <v>9404</v>
      </c>
      <c r="C2784" t="s">
        <v>142</v>
      </c>
      <c r="D2784" t="s">
        <v>2360</v>
      </c>
      <c r="E2784" t="s">
        <v>59</v>
      </c>
      <c r="F2784" t="b">
        <v>0</v>
      </c>
      <c r="G2784" t="s">
        <v>65</v>
      </c>
      <c r="H2784" s="1">
        <v>46055.335011574083</v>
      </c>
      <c r="I2784" t="b">
        <v>0</v>
      </c>
      <c r="J2784" t="b">
        <v>0</v>
      </c>
      <c r="K2784" t="s">
        <v>41</v>
      </c>
      <c r="L2784" t="s">
        <v>60</v>
      </c>
      <c r="M2784">
        <v>125000</v>
      </c>
      <c r="N2784"/>
      <c r="O2784" t="s">
        <v>9405</v>
      </c>
      <c r="P2784" t="s">
        <v>9406</v>
      </c>
    </row>
    <row r="2785" spans="1:16" x14ac:dyDescent="0.25">
      <c r="A2785" t="s">
        <v>0</v>
      </c>
      <c r="B2785" t="s">
        <v>0</v>
      </c>
      <c r="C2785" t="s">
        <v>3148</v>
      </c>
      <c r="D2785" t="s">
        <v>4630</v>
      </c>
      <c r="E2785" t="s">
        <v>59</v>
      </c>
      <c r="F2785" t="b">
        <v>0</v>
      </c>
      <c r="G2785" t="s">
        <v>65</v>
      </c>
      <c r="H2785" s="1">
        <v>46055.375173611108</v>
      </c>
      <c r="I2785" t="b">
        <v>0</v>
      </c>
      <c r="J2785" t="b">
        <v>0</v>
      </c>
      <c r="K2785" t="s">
        <v>41</v>
      </c>
      <c r="L2785" t="s">
        <v>60</v>
      </c>
      <c r="M2785">
        <v>75500</v>
      </c>
      <c r="N2785"/>
      <c r="O2785" t="s">
        <v>9407</v>
      </c>
      <c r="P2785" t="s">
        <v>1103</v>
      </c>
    </row>
    <row r="2786" spans="1:16" x14ac:dyDescent="0.25">
      <c r="A2786" t="s">
        <v>1</v>
      </c>
      <c r="B2786" t="s">
        <v>9408</v>
      </c>
      <c r="C2786" t="s">
        <v>326</v>
      </c>
      <c r="D2786" t="s">
        <v>2360</v>
      </c>
      <c r="E2786" t="s">
        <v>72</v>
      </c>
      <c r="F2786" t="b">
        <v>0</v>
      </c>
      <c r="G2786" t="s">
        <v>65</v>
      </c>
      <c r="H2786" s="1">
        <v>46055.418414351851</v>
      </c>
      <c r="I2786" t="b">
        <v>0</v>
      </c>
      <c r="J2786" t="b">
        <v>1</v>
      </c>
      <c r="K2786" t="s">
        <v>41</v>
      </c>
      <c r="L2786" t="s">
        <v>60</v>
      </c>
      <c r="M2786">
        <v>214500</v>
      </c>
      <c r="N2786"/>
      <c r="O2786" t="s">
        <v>3622</v>
      </c>
      <c r="P2786" t="s">
        <v>9409</v>
      </c>
    </row>
    <row r="2787" spans="1:16" x14ac:dyDescent="0.25">
      <c r="A2787" t="s">
        <v>5</v>
      </c>
      <c r="B2787" t="s">
        <v>9410</v>
      </c>
      <c r="C2787" t="s">
        <v>489</v>
      </c>
      <c r="D2787" t="s">
        <v>2360</v>
      </c>
      <c r="E2787" t="s">
        <v>72</v>
      </c>
      <c r="F2787" t="b">
        <v>0</v>
      </c>
      <c r="G2787" t="s">
        <v>89</v>
      </c>
      <c r="H2787" s="1">
        <v>46055.418981481482</v>
      </c>
      <c r="I2787" t="b">
        <v>0</v>
      </c>
      <c r="J2787" t="b">
        <v>1</v>
      </c>
      <c r="K2787" t="s">
        <v>41</v>
      </c>
      <c r="L2787" t="s">
        <v>60</v>
      </c>
      <c r="M2787">
        <v>214500</v>
      </c>
      <c r="N2787"/>
      <c r="O2787" t="s">
        <v>424</v>
      </c>
      <c r="P2787" t="s">
        <v>9411</v>
      </c>
    </row>
    <row r="2788" spans="1:16" x14ac:dyDescent="0.25">
      <c r="A2788" t="s">
        <v>2</v>
      </c>
      <c r="B2788" t="s">
        <v>659</v>
      </c>
      <c r="C2788" t="s">
        <v>533</v>
      </c>
      <c r="D2788" t="s">
        <v>2360</v>
      </c>
      <c r="E2788" t="s">
        <v>59</v>
      </c>
      <c r="F2788" t="b">
        <v>0</v>
      </c>
      <c r="G2788" t="s">
        <v>63</v>
      </c>
      <c r="H2788" s="1">
        <v>46055.429259259261</v>
      </c>
      <c r="I2788" t="b">
        <v>0</v>
      </c>
      <c r="J2788" t="b">
        <v>0</v>
      </c>
      <c r="K2788" t="s">
        <v>41</v>
      </c>
      <c r="L2788" t="s">
        <v>60</v>
      </c>
      <c r="M2788">
        <v>111700</v>
      </c>
      <c r="N2788"/>
      <c r="O2788" t="s">
        <v>2795</v>
      </c>
      <c r="P2788" t="s">
        <v>9412</v>
      </c>
    </row>
    <row r="2789" spans="1:16" x14ac:dyDescent="0.25">
      <c r="A2789" t="s">
        <v>0</v>
      </c>
      <c r="B2789" t="s">
        <v>9413</v>
      </c>
      <c r="C2789" t="s">
        <v>9414</v>
      </c>
      <c r="D2789" t="s">
        <v>4625</v>
      </c>
      <c r="E2789" t="s">
        <v>59</v>
      </c>
      <c r="F2789" t="b">
        <v>0</v>
      </c>
      <c r="G2789" t="s">
        <v>68</v>
      </c>
      <c r="H2789" s="1">
        <v>46055.459085648137</v>
      </c>
      <c r="I2789" t="b">
        <v>1</v>
      </c>
      <c r="J2789" t="b">
        <v>1</v>
      </c>
      <c r="K2789" t="s">
        <v>41</v>
      </c>
      <c r="L2789" t="s">
        <v>60</v>
      </c>
      <c r="M2789">
        <v>90000</v>
      </c>
      <c r="N2789"/>
      <c r="O2789" t="s">
        <v>9415</v>
      </c>
    </row>
    <row r="2790" spans="1:16" x14ac:dyDescent="0.25">
      <c r="A2790" t="s">
        <v>5</v>
      </c>
      <c r="B2790" t="s">
        <v>3111</v>
      </c>
      <c r="C2790" t="s">
        <v>76</v>
      </c>
      <c r="D2790" t="s">
        <v>4526</v>
      </c>
      <c r="E2790" t="s">
        <v>59</v>
      </c>
      <c r="F2790" t="b">
        <v>1</v>
      </c>
      <c r="G2790" t="s">
        <v>89</v>
      </c>
      <c r="H2790" s="1">
        <v>46055.460879629631</v>
      </c>
      <c r="I2790" t="b">
        <v>0</v>
      </c>
      <c r="J2790" t="b">
        <v>0</v>
      </c>
      <c r="K2790" t="s">
        <v>41</v>
      </c>
      <c r="L2790" t="s">
        <v>60</v>
      </c>
      <c r="M2790">
        <v>160000</v>
      </c>
      <c r="N2790"/>
      <c r="O2790" t="s">
        <v>654</v>
      </c>
      <c r="P2790" t="s">
        <v>9416</v>
      </c>
    </row>
    <row r="2791" spans="1:16" x14ac:dyDescent="0.25">
      <c r="A2791" t="s">
        <v>2</v>
      </c>
      <c r="B2791" t="s">
        <v>9417</v>
      </c>
      <c r="C2791" t="s">
        <v>76</v>
      </c>
      <c r="D2791" t="s">
        <v>5102</v>
      </c>
      <c r="E2791" t="s">
        <v>59</v>
      </c>
      <c r="F2791" t="b">
        <v>1</v>
      </c>
      <c r="G2791" t="s">
        <v>13</v>
      </c>
      <c r="H2791" s="1">
        <v>46055.461215277777</v>
      </c>
      <c r="I2791" t="b">
        <v>0</v>
      </c>
      <c r="J2791" t="b">
        <v>0</v>
      </c>
      <c r="K2791" t="s">
        <v>13</v>
      </c>
      <c r="L2791" t="s">
        <v>60</v>
      </c>
      <c r="M2791">
        <v>95000</v>
      </c>
      <c r="N2791"/>
      <c r="O2791" t="s">
        <v>9418</v>
      </c>
      <c r="P2791" t="s">
        <v>1321</v>
      </c>
    </row>
    <row r="2792" spans="1:16" x14ac:dyDescent="0.25">
      <c r="A2792" t="s">
        <v>6</v>
      </c>
      <c r="B2792" t="s">
        <v>9419</v>
      </c>
      <c r="C2792" t="s">
        <v>9420</v>
      </c>
      <c r="D2792" t="s">
        <v>5018</v>
      </c>
      <c r="F2792" t="b">
        <v>0</v>
      </c>
      <c r="G2792" t="s">
        <v>73</v>
      </c>
      <c r="H2792" s="1">
        <v>46055.501423611109</v>
      </c>
      <c r="I2792" t="b">
        <v>0</v>
      </c>
      <c r="J2792" t="b">
        <v>1</v>
      </c>
      <c r="K2792" t="s">
        <v>41</v>
      </c>
      <c r="L2792" t="s">
        <v>60</v>
      </c>
      <c r="M2792">
        <v>150500</v>
      </c>
      <c r="N2792"/>
      <c r="O2792" t="s">
        <v>982</v>
      </c>
      <c r="P2792" t="s">
        <v>9421</v>
      </c>
    </row>
    <row r="2793" spans="1:16" x14ac:dyDescent="0.25">
      <c r="A2793" t="s">
        <v>2</v>
      </c>
      <c r="B2793" t="s">
        <v>9422</v>
      </c>
      <c r="C2793" t="s">
        <v>955</v>
      </c>
      <c r="D2793" t="s">
        <v>5102</v>
      </c>
      <c r="E2793" t="s">
        <v>59</v>
      </c>
      <c r="F2793" t="b">
        <v>0</v>
      </c>
      <c r="G2793" t="s">
        <v>13</v>
      </c>
      <c r="H2793" s="1">
        <v>46055.502951388888</v>
      </c>
      <c r="I2793" t="b">
        <v>0</v>
      </c>
      <c r="J2793" t="b">
        <v>0</v>
      </c>
      <c r="K2793" t="s">
        <v>13</v>
      </c>
      <c r="L2793" t="s">
        <v>60</v>
      </c>
      <c r="M2793">
        <v>176500</v>
      </c>
      <c r="N2793"/>
      <c r="O2793" t="s">
        <v>9423</v>
      </c>
      <c r="P2793" t="s">
        <v>9424</v>
      </c>
    </row>
    <row r="2794" spans="1:16" x14ac:dyDescent="0.25">
      <c r="A2794" t="s">
        <v>0</v>
      </c>
      <c r="B2794" t="s">
        <v>9425</v>
      </c>
      <c r="C2794" t="s">
        <v>4962</v>
      </c>
      <c r="D2794" t="s">
        <v>4531</v>
      </c>
      <c r="E2794" t="s">
        <v>59</v>
      </c>
      <c r="F2794" t="b">
        <v>0</v>
      </c>
      <c r="G2794" t="s">
        <v>4963</v>
      </c>
      <c r="H2794" s="1">
        <v>46055.516412037039</v>
      </c>
      <c r="I2794" t="b">
        <v>1</v>
      </c>
      <c r="J2794" t="b">
        <v>0</v>
      </c>
      <c r="K2794" t="s">
        <v>4963</v>
      </c>
      <c r="L2794" t="s">
        <v>60</v>
      </c>
      <c r="M2794">
        <v>17500</v>
      </c>
      <c r="N2794"/>
      <c r="O2794" t="s">
        <v>3840</v>
      </c>
      <c r="P2794" t="s">
        <v>288</v>
      </c>
    </row>
    <row r="2795" spans="1:16" x14ac:dyDescent="0.25">
      <c r="A2795" t="s">
        <v>0</v>
      </c>
      <c r="B2795" t="s">
        <v>298</v>
      </c>
      <c r="C2795" t="s">
        <v>557</v>
      </c>
      <c r="D2795" t="s">
        <v>2360</v>
      </c>
      <c r="E2795" t="s">
        <v>59</v>
      </c>
      <c r="F2795" t="b">
        <v>0</v>
      </c>
      <c r="G2795" t="s">
        <v>65</v>
      </c>
      <c r="H2795" s="1">
        <v>46055.541770833333</v>
      </c>
      <c r="I2795" t="b">
        <v>0</v>
      </c>
      <c r="J2795" t="b">
        <v>1</v>
      </c>
      <c r="K2795" t="s">
        <v>41</v>
      </c>
      <c r="L2795" t="s">
        <v>60</v>
      </c>
      <c r="M2795">
        <v>95000</v>
      </c>
      <c r="N2795"/>
      <c r="O2795" t="s">
        <v>9426</v>
      </c>
      <c r="P2795" t="s">
        <v>728</v>
      </c>
    </row>
    <row r="2796" spans="1:16" x14ac:dyDescent="0.25">
      <c r="A2796" t="s">
        <v>1</v>
      </c>
      <c r="B2796" t="s">
        <v>9427</v>
      </c>
      <c r="C2796" t="s">
        <v>807</v>
      </c>
      <c r="D2796" t="s">
        <v>2360</v>
      </c>
      <c r="E2796" t="s">
        <v>59</v>
      </c>
      <c r="F2796" t="b">
        <v>0</v>
      </c>
      <c r="G2796" t="s">
        <v>73</v>
      </c>
      <c r="H2796" s="1">
        <v>46055.543680555558</v>
      </c>
      <c r="I2796" t="b">
        <v>0</v>
      </c>
      <c r="J2796" t="b">
        <v>1</v>
      </c>
      <c r="K2796" t="s">
        <v>41</v>
      </c>
      <c r="L2796" t="s">
        <v>74</v>
      </c>
      <c r="M2796"/>
      <c r="N2796">
        <v>97.5</v>
      </c>
      <c r="O2796" t="s">
        <v>9428</v>
      </c>
      <c r="P2796" t="s">
        <v>9429</v>
      </c>
    </row>
    <row r="2797" spans="1:16" x14ac:dyDescent="0.25">
      <c r="A2797" t="s">
        <v>1</v>
      </c>
      <c r="B2797" t="s">
        <v>9430</v>
      </c>
      <c r="C2797" t="s">
        <v>520</v>
      </c>
      <c r="D2797" t="s">
        <v>4526</v>
      </c>
      <c r="E2797" t="s">
        <v>59</v>
      </c>
      <c r="F2797" t="b">
        <v>0</v>
      </c>
      <c r="G2797" t="s">
        <v>89</v>
      </c>
      <c r="H2797" s="1">
        <v>46055.544259259259</v>
      </c>
      <c r="I2797" t="b">
        <v>0</v>
      </c>
      <c r="J2797" t="b">
        <v>1</v>
      </c>
      <c r="K2797" t="s">
        <v>41</v>
      </c>
      <c r="L2797" t="s">
        <v>60</v>
      </c>
      <c r="M2797">
        <v>178000</v>
      </c>
      <c r="N2797"/>
      <c r="O2797" t="s">
        <v>2023</v>
      </c>
      <c r="P2797" t="s">
        <v>4884</v>
      </c>
    </row>
    <row r="2798" spans="1:16" x14ac:dyDescent="0.25">
      <c r="A2798" t="s">
        <v>0</v>
      </c>
      <c r="B2798" t="s">
        <v>9431</v>
      </c>
      <c r="C2798" t="s">
        <v>3302</v>
      </c>
      <c r="D2798" t="s">
        <v>4526</v>
      </c>
      <c r="E2798" t="s">
        <v>59</v>
      </c>
      <c r="F2798" t="b">
        <v>0</v>
      </c>
      <c r="G2798" t="s">
        <v>65</v>
      </c>
      <c r="H2798" s="1">
        <v>46055.583437499998</v>
      </c>
      <c r="I2798" t="b">
        <v>0</v>
      </c>
      <c r="J2798" t="b">
        <v>0</v>
      </c>
      <c r="K2798" t="s">
        <v>41</v>
      </c>
      <c r="L2798" t="s">
        <v>74</v>
      </c>
      <c r="M2798"/>
      <c r="N2798">
        <v>19</v>
      </c>
      <c r="O2798" t="s">
        <v>9432</v>
      </c>
      <c r="P2798" t="s">
        <v>219</v>
      </c>
    </row>
    <row r="2799" spans="1:16" x14ac:dyDescent="0.25">
      <c r="A2799" t="s">
        <v>4</v>
      </c>
      <c r="B2799" t="s">
        <v>9433</v>
      </c>
      <c r="C2799" t="s">
        <v>76</v>
      </c>
      <c r="D2799" t="s">
        <v>4622</v>
      </c>
      <c r="E2799" t="s">
        <v>59</v>
      </c>
      <c r="F2799" t="b">
        <v>1</v>
      </c>
      <c r="G2799" t="s">
        <v>29</v>
      </c>
      <c r="H2799" s="1">
        <v>46055.586076388892</v>
      </c>
      <c r="I2799" t="b">
        <v>0</v>
      </c>
      <c r="J2799" t="b">
        <v>0</v>
      </c>
      <c r="K2799" t="s">
        <v>29</v>
      </c>
      <c r="L2799" t="s">
        <v>60</v>
      </c>
      <c r="M2799">
        <v>195500</v>
      </c>
      <c r="N2799"/>
      <c r="O2799" t="s">
        <v>9300</v>
      </c>
      <c r="P2799" t="s">
        <v>283</v>
      </c>
    </row>
    <row r="2800" spans="1:16" x14ac:dyDescent="0.25">
      <c r="A2800" t="s">
        <v>1</v>
      </c>
      <c r="B2800" t="s">
        <v>9434</v>
      </c>
      <c r="C2800" t="s">
        <v>5115</v>
      </c>
      <c r="D2800" t="s">
        <v>4599</v>
      </c>
      <c r="E2800" t="s">
        <v>59</v>
      </c>
      <c r="F2800" t="b">
        <v>0</v>
      </c>
      <c r="G2800" t="s">
        <v>40</v>
      </c>
      <c r="H2800" s="1">
        <v>46055.587719907409</v>
      </c>
      <c r="I2800" t="b">
        <v>1</v>
      </c>
      <c r="J2800" t="b">
        <v>0</v>
      </c>
      <c r="K2800" t="s">
        <v>40</v>
      </c>
      <c r="L2800" t="s">
        <v>60</v>
      </c>
      <c r="M2800">
        <v>55000</v>
      </c>
      <c r="N2800"/>
      <c r="O2800" t="s">
        <v>5322</v>
      </c>
      <c r="P2800" t="s">
        <v>461</v>
      </c>
    </row>
    <row r="2801" spans="1:16" x14ac:dyDescent="0.25">
      <c r="A2801" t="s">
        <v>3</v>
      </c>
      <c r="B2801" t="s">
        <v>9435</v>
      </c>
      <c r="C2801" t="s">
        <v>76</v>
      </c>
      <c r="D2801" t="s">
        <v>4526</v>
      </c>
      <c r="E2801" t="s">
        <v>59</v>
      </c>
      <c r="F2801" t="b">
        <v>1</v>
      </c>
      <c r="G2801" t="s">
        <v>65</v>
      </c>
      <c r="H2801" s="1">
        <v>46055.625243055547</v>
      </c>
      <c r="I2801" t="b">
        <v>0</v>
      </c>
      <c r="J2801" t="b">
        <v>0</v>
      </c>
      <c r="K2801" t="s">
        <v>41</v>
      </c>
      <c r="L2801" t="s">
        <v>60</v>
      </c>
      <c r="M2801">
        <v>97500</v>
      </c>
      <c r="N2801"/>
      <c r="O2801" t="s">
        <v>3287</v>
      </c>
      <c r="P2801" t="s">
        <v>9436</v>
      </c>
    </row>
    <row r="2802" spans="1:16" x14ac:dyDescent="0.25">
      <c r="A2802" t="s">
        <v>3</v>
      </c>
      <c r="B2802" t="s">
        <v>2996</v>
      </c>
      <c r="C2802" t="s">
        <v>515</v>
      </c>
      <c r="D2802" t="s">
        <v>4526</v>
      </c>
      <c r="E2802" t="s">
        <v>88</v>
      </c>
      <c r="F2802" t="b">
        <v>0</v>
      </c>
      <c r="G2802" t="s">
        <v>73</v>
      </c>
      <c r="H2802" s="1">
        <v>46055.625625000001</v>
      </c>
      <c r="I2802" t="b">
        <v>1</v>
      </c>
      <c r="J2802" t="b">
        <v>0</v>
      </c>
      <c r="K2802" t="s">
        <v>41</v>
      </c>
      <c r="L2802" t="s">
        <v>74</v>
      </c>
      <c r="M2802"/>
      <c r="N2802">
        <v>57.5</v>
      </c>
      <c r="O2802" t="s">
        <v>7357</v>
      </c>
      <c r="P2802" t="s">
        <v>9437</v>
      </c>
    </row>
    <row r="2803" spans="1:16" x14ac:dyDescent="0.25">
      <c r="A2803" t="s">
        <v>0</v>
      </c>
      <c r="B2803" t="s">
        <v>7637</v>
      </c>
      <c r="C2803" t="s">
        <v>150</v>
      </c>
      <c r="D2803" t="s">
        <v>4526</v>
      </c>
      <c r="E2803" t="s">
        <v>59</v>
      </c>
      <c r="F2803" t="b">
        <v>0</v>
      </c>
      <c r="G2803" t="s">
        <v>68</v>
      </c>
      <c r="H2803" s="1">
        <v>46055.625706018523</v>
      </c>
      <c r="I2803" t="b">
        <v>0</v>
      </c>
      <c r="J2803" t="b">
        <v>1</v>
      </c>
      <c r="K2803" t="s">
        <v>41</v>
      </c>
      <c r="L2803" t="s">
        <v>60</v>
      </c>
      <c r="M2803">
        <v>72500</v>
      </c>
      <c r="N2803"/>
      <c r="O2803" t="s">
        <v>9438</v>
      </c>
      <c r="P2803" t="s">
        <v>2635</v>
      </c>
    </row>
    <row r="2804" spans="1:16" x14ac:dyDescent="0.25">
      <c r="A2804" t="s">
        <v>1</v>
      </c>
      <c r="B2804" t="s">
        <v>156</v>
      </c>
      <c r="C2804" t="s">
        <v>2434</v>
      </c>
      <c r="D2804" t="s">
        <v>4526</v>
      </c>
      <c r="E2804" t="s">
        <v>59</v>
      </c>
      <c r="F2804" t="b">
        <v>0</v>
      </c>
      <c r="G2804" t="s">
        <v>73</v>
      </c>
      <c r="H2804" s="1">
        <v>46055.627118055563</v>
      </c>
      <c r="I2804" t="b">
        <v>0</v>
      </c>
      <c r="J2804" t="b">
        <v>0</v>
      </c>
      <c r="K2804" t="s">
        <v>41</v>
      </c>
      <c r="L2804" t="s">
        <v>74</v>
      </c>
      <c r="M2804"/>
      <c r="N2804">
        <v>55</v>
      </c>
      <c r="O2804" t="s">
        <v>1069</v>
      </c>
      <c r="P2804" t="s">
        <v>2425</v>
      </c>
    </row>
    <row r="2805" spans="1:16" x14ac:dyDescent="0.25">
      <c r="A2805" t="s">
        <v>5</v>
      </c>
      <c r="B2805" t="s">
        <v>9439</v>
      </c>
      <c r="C2805" t="s">
        <v>2434</v>
      </c>
      <c r="D2805" t="s">
        <v>2360</v>
      </c>
      <c r="E2805" t="s">
        <v>59</v>
      </c>
      <c r="F2805" t="b">
        <v>0</v>
      </c>
      <c r="G2805" t="s">
        <v>89</v>
      </c>
      <c r="H2805" s="1">
        <v>46055.627465277779</v>
      </c>
      <c r="I2805" t="b">
        <v>0</v>
      </c>
      <c r="J2805" t="b">
        <v>0</v>
      </c>
      <c r="K2805" t="s">
        <v>41</v>
      </c>
      <c r="L2805" t="s">
        <v>74</v>
      </c>
      <c r="M2805"/>
      <c r="N2805">
        <v>71.5</v>
      </c>
      <c r="O2805" t="s">
        <v>3167</v>
      </c>
      <c r="P2805" t="s">
        <v>2425</v>
      </c>
    </row>
    <row r="2806" spans="1:16" x14ac:dyDescent="0.25">
      <c r="A2806" t="s">
        <v>1</v>
      </c>
      <c r="B2806" t="s">
        <v>9440</v>
      </c>
      <c r="C2806" t="s">
        <v>76</v>
      </c>
      <c r="D2806" t="s">
        <v>4622</v>
      </c>
      <c r="E2806" t="s">
        <v>59</v>
      </c>
      <c r="F2806" t="b">
        <v>1</v>
      </c>
      <c r="G2806" t="s">
        <v>40</v>
      </c>
      <c r="H2806" s="1">
        <v>46055.629432870373</v>
      </c>
      <c r="I2806" t="b">
        <v>1</v>
      </c>
      <c r="J2806" t="b">
        <v>0</v>
      </c>
      <c r="K2806" t="s">
        <v>40</v>
      </c>
      <c r="L2806" t="s">
        <v>60</v>
      </c>
      <c r="M2806">
        <v>38400</v>
      </c>
      <c r="N2806"/>
      <c r="O2806" t="s">
        <v>9441</v>
      </c>
      <c r="P2806" t="s">
        <v>9442</v>
      </c>
    </row>
    <row r="2807" spans="1:16" x14ac:dyDescent="0.25">
      <c r="A2807" t="s">
        <v>1</v>
      </c>
      <c r="B2807" t="s">
        <v>9434</v>
      </c>
      <c r="C2807" t="s">
        <v>9443</v>
      </c>
      <c r="D2807" t="s">
        <v>5018</v>
      </c>
      <c r="E2807" t="s">
        <v>232</v>
      </c>
      <c r="F2807" t="b">
        <v>0</v>
      </c>
      <c r="G2807" t="s">
        <v>40</v>
      </c>
      <c r="H2807" s="1">
        <v>46055.629432870373</v>
      </c>
      <c r="I2807" t="b">
        <v>0</v>
      </c>
      <c r="J2807" t="b">
        <v>0</v>
      </c>
      <c r="K2807" t="s">
        <v>40</v>
      </c>
      <c r="L2807" t="s">
        <v>60</v>
      </c>
      <c r="M2807">
        <v>55000</v>
      </c>
      <c r="N2807"/>
      <c r="O2807" t="s">
        <v>5322</v>
      </c>
      <c r="P2807" t="s">
        <v>461</v>
      </c>
    </row>
    <row r="2808" spans="1:16" x14ac:dyDescent="0.25">
      <c r="A2808" t="s">
        <v>3</v>
      </c>
      <c r="B2808" t="s">
        <v>9444</v>
      </c>
      <c r="C2808" t="s">
        <v>313</v>
      </c>
      <c r="D2808" t="s">
        <v>4526</v>
      </c>
      <c r="E2808" t="s">
        <v>59</v>
      </c>
      <c r="F2808" t="b">
        <v>0</v>
      </c>
      <c r="G2808" t="s">
        <v>65</v>
      </c>
      <c r="H2808" s="1">
        <v>46055.666817129633</v>
      </c>
      <c r="I2808" t="b">
        <v>1</v>
      </c>
      <c r="J2808" t="b">
        <v>0</v>
      </c>
      <c r="K2808" t="s">
        <v>41</v>
      </c>
      <c r="L2808" t="s">
        <v>60</v>
      </c>
      <c r="M2808">
        <v>225000</v>
      </c>
      <c r="N2808"/>
      <c r="O2808" t="s">
        <v>9445</v>
      </c>
      <c r="P2808" t="s">
        <v>85</v>
      </c>
    </row>
    <row r="2809" spans="1:16" x14ac:dyDescent="0.25">
      <c r="A2809" t="s">
        <v>0</v>
      </c>
      <c r="B2809" t="s">
        <v>9446</v>
      </c>
      <c r="C2809" t="s">
        <v>332</v>
      </c>
      <c r="D2809" t="s">
        <v>5349</v>
      </c>
      <c r="E2809" t="s">
        <v>59</v>
      </c>
      <c r="F2809" t="b">
        <v>0</v>
      </c>
      <c r="G2809" t="s">
        <v>65</v>
      </c>
      <c r="H2809" s="1">
        <v>46055.666817129633</v>
      </c>
      <c r="I2809" t="b">
        <v>0</v>
      </c>
      <c r="J2809" t="b">
        <v>0</v>
      </c>
      <c r="K2809" t="s">
        <v>41</v>
      </c>
      <c r="L2809" t="s">
        <v>60</v>
      </c>
      <c r="M2809">
        <v>145000</v>
      </c>
      <c r="N2809"/>
      <c r="O2809" t="s">
        <v>9447</v>
      </c>
      <c r="P2809" t="s">
        <v>9448</v>
      </c>
    </row>
    <row r="2810" spans="1:16" x14ac:dyDescent="0.25">
      <c r="A2810" t="s">
        <v>0</v>
      </c>
      <c r="B2810" t="s">
        <v>0</v>
      </c>
      <c r="C2810" t="s">
        <v>3078</v>
      </c>
      <c r="D2810" t="s">
        <v>4526</v>
      </c>
      <c r="E2810" t="s">
        <v>88</v>
      </c>
      <c r="F2810" t="b">
        <v>0</v>
      </c>
      <c r="G2810" t="s">
        <v>89</v>
      </c>
      <c r="H2810" s="1">
        <v>46055.667511574073</v>
      </c>
      <c r="I2810" t="b">
        <v>0</v>
      </c>
      <c r="J2810" t="b">
        <v>0</v>
      </c>
      <c r="K2810" t="s">
        <v>41</v>
      </c>
      <c r="L2810" t="s">
        <v>74</v>
      </c>
      <c r="M2810"/>
      <c r="N2810">
        <v>55</v>
      </c>
      <c r="O2810" t="s">
        <v>730</v>
      </c>
      <c r="P2810" t="s">
        <v>9449</v>
      </c>
    </row>
    <row r="2811" spans="1:16" x14ac:dyDescent="0.25">
      <c r="A2811" t="s">
        <v>0</v>
      </c>
      <c r="B2811" t="s">
        <v>9450</v>
      </c>
      <c r="C2811" t="s">
        <v>9451</v>
      </c>
      <c r="D2811" t="s">
        <v>4630</v>
      </c>
      <c r="E2811" t="s">
        <v>59</v>
      </c>
      <c r="F2811" t="b">
        <v>0</v>
      </c>
      <c r="G2811" t="s">
        <v>65</v>
      </c>
      <c r="H2811" s="1">
        <v>46055.708483796298</v>
      </c>
      <c r="I2811" t="b">
        <v>0</v>
      </c>
      <c r="J2811" t="b">
        <v>1</v>
      </c>
      <c r="K2811" t="s">
        <v>41</v>
      </c>
      <c r="L2811" t="s">
        <v>74</v>
      </c>
      <c r="M2811"/>
      <c r="N2811">
        <v>30</v>
      </c>
      <c r="O2811" t="s">
        <v>9452</v>
      </c>
      <c r="P2811" t="s">
        <v>9061</v>
      </c>
    </row>
    <row r="2812" spans="1:16" x14ac:dyDescent="0.25">
      <c r="A2812" t="s">
        <v>3</v>
      </c>
      <c r="B2812" t="s">
        <v>9453</v>
      </c>
      <c r="C2812" t="s">
        <v>2827</v>
      </c>
      <c r="D2812" t="s">
        <v>4756</v>
      </c>
      <c r="E2812" t="s">
        <v>59</v>
      </c>
      <c r="F2812" t="b">
        <v>0</v>
      </c>
      <c r="G2812" t="s">
        <v>65</v>
      </c>
      <c r="H2812" s="1">
        <v>46055.708541666667</v>
      </c>
      <c r="I2812" t="b">
        <v>0</v>
      </c>
      <c r="J2812" t="b">
        <v>1</v>
      </c>
      <c r="K2812" t="s">
        <v>41</v>
      </c>
      <c r="L2812" t="s">
        <v>60</v>
      </c>
      <c r="M2812">
        <v>109650</v>
      </c>
      <c r="N2812"/>
      <c r="O2812" t="s">
        <v>9454</v>
      </c>
      <c r="P2812" t="s">
        <v>310</v>
      </c>
    </row>
    <row r="2813" spans="1:16" x14ac:dyDescent="0.25">
      <c r="A2813" t="s">
        <v>0</v>
      </c>
      <c r="B2813" t="s">
        <v>9455</v>
      </c>
      <c r="C2813" t="s">
        <v>2873</v>
      </c>
      <c r="D2813" t="s">
        <v>2360</v>
      </c>
      <c r="F2813" t="b">
        <v>0</v>
      </c>
      <c r="G2813" t="s">
        <v>68</v>
      </c>
      <c r="H2813" s="1">
        <v>46055.709039351852</v>
      </c>
      <c r="I2813" t="b">
        <v>1</v>
      </c>
      <c r="J2813" t="b">
        <v>0</v>
      </c>
      <c r="K2813" t="s">
        <v>41</v>
      </c>
      <c r="L2813" t="s">
        <v>74</v>
      </c>
      <c r="M2813"/>
      <c r="N2813">
        <v>23</v>
      </c>
      <c r="O2813" t="s">
        <v>9456</v>
      </c>
      <c r="P2813" t="s">
        <v>219</v>
      </c>
    </row>
    <row r="2814" spans="1:16" x14ac:dyDescent="0.25">
      <c r="A2814" t="s">
        <v>0</v>
      </c>
      <c r="B2814" t="s">
        <v>9457</v>
      </c>
      <c r="C2814" t="s">
        <v>3994</v>
      </c>
      <c r="D2814" t="s">
        <v>4526</v>
      </c>
      <c r="E2814" t="s">
        <v>59</v>
      </c>
      <c r="F2814" t="b">
        <v>0</v>
      </c>
      <c r="G2814" t="s">
        <v>68</v>
      </c>
      <c r="H2814" s="1">
        <v>46055.709039351852</v>
      </c>
      <c r="I2814" t="b">
        <v>0</v>
      </c>
      <c r="J2814" t="b">
        <v>1</v>
      </c>
      <c r="K2814" t="s">
        <v>41</v>
      </c>
      <c r="L2814" t="s">
        <v>60</v>
      </c>
      <c r="M2814">
        <v>99700</v>
      </c>
      <c r="N2814"/>
      <c r="O2814" t="s">
        <v>3608</v>
      </c>
      <c r="P2814" t="s">
        <v>9458</v>
      </c>
    </row>
    <row r="2815" spans="1:16" x14ac:dyDescent="0.25">
      <c r="A2815" t="s">
        <v>0</v>
      </c>
      <c r="B2815" t="s">
        <v>130</v>
      </c>
      <c r="C2815" t="s">
        <v>9459</v>
      </c>
      <c r="D2815" t="s">
        <v>4599</v>
      </c>
      <c r="E2815" t="s">
        <v>59</v>
      </c>
      <c r="F2815" t="b">
        <v>0</v>
      </c>
      <c r="G2815" t="s">
        <v>40</v>
      </c>
      <c r="H2815" s="1">
        <v>46055.712534722217</v>
      </c>
      <c r="I2815" t="b">
        <v>1</v>
      </c>
      <c r="J2815" t="b">
        <v>0</v>
      </c>
      <c r="K2815" t="s">
        <v>40</v>
      </c>
      <c r="L2815" t="s">
        <v>60</v>
      </c>
      <c r="M2815">
        <v>29000</v>
      </c>
      <c r="N2815"/>
      <c r="O2815" t="s">
        <v>9460</v>
      </c>
      <c r="P2815" t="s">
        <v>9461</v>
      </c>
    </row>
    <row r="2816" spans="1:16" x14ac:dyDescent="0.25">
      <c r="A2816" t="s">
        <v>1</v>
      </c>
      <c r="B2816" t="s">
        <v>9462</v>
      </c>
      <c r="C2816" t="s">
        <v>2622</v>
      </c>
      <c r="D2816" t="s">
        <v>4526</v>
      </c>
      <c r="E2816" t="s">
        <v>59</v>
      </c>
      <c r="F2816" t="b">
        <v>0</v>
      </c>
      <c r="G2816" t="s">
        <v>65</v>
      </c>
      <c r="H2816" s="1">
        <v>46055.750219907408</v>
      </c>
      <c r="I2816" t="b">
        <v>1</v>
      </c>
      <c r="J2816" t="b">
        <v>1</v>
      </c>
      <c r="K2816" t="s">
        <v>41</v>
      </c>
      <c r="L2816" t="s">
        <v>74</v>
      </c>
      <c r="M2816"/>
      <c r="N2816">
        <v>33.125</v>
      </c>
      <c r="O2816" t="s">
        <v>9463</v>
      </c>
      <c r="P2816" t="s">
        <v>1153</v>
      </c>
    </row>
    <row r="2817" spans="1:16" x14ac:dyDescent="0.25">
      <c r="A2817" t="s">
        <v>0</v>
      </c>
      <c r="B2817" t="s">
        <v>9464</v>
      </c>
      <c r="C2817" t="s">
        <v>107</v>
      </c>
      <c r="D2817" t="s">
        <v>4526</v>
      </c>
      <c r="E2817" t="s">
        <v>59</v>
      </c>
      <c r="F2817" t="b">
        <v>0</v>
      </c>
      <c r="G2817" t="s">
        <v>77</v>
      </c>
      <c r="H2817" s="1">
        <v>46055.750497685192</v>
      </c>
      <c r="I2817" t="b">
        <v>0</v>
      </c>
      <c r="J2817" t="b">
        <v>0</v>
      </c>
      <c r="K2817" t="s">
        <v>41</v>
      </c>
      <c r="L2817" t="s">
        <v>74</v>
      </c>
      <c r="M2817"/>
      <c r="N2817">
        <v>31.5</v>
      </c>
      <c r="O2817" t="s">
        <v>2218</v>
      </c>
      <c r="P2817" t="s">
        <v>1299</v>
      </c>
    </row>
    <row r="2818" spans="1:16" x14ac:dyDescent="0.25">
      <c r="A2818" t="s">
        <v>0</v>
      </c>
      <c r="B2818" t="s">
        <v>9465</v>
      </c>
      <c r="C2818" t="s">
        <v>1943</v>
      </c>
      <c r="D2818" t="s">
        <v>4630</v>
      </c>
      <c r="E2818" t="s">
        <v>59</v>
      </c>
      <c r="F2818" t="b">
        <v>0</v>
      </c>
      <c r="G2818" t="s">
        <v>89</v>
      </c>
      <c r="H2818" s="1">
        <v>46055.750844907408</v>
      </c>
      <c r="I2818" t="b">
        <v>1</v>
      </c>
      <c r="J2818" t="b">
        <v>0</v>
      </c>
      <c r="K2818" t="s">
        <v>41</v>
      </c>
      <c r="L2818" t="s">
        <v>74</v>
      </c>
      <c r="M2818"/>
      <c r="N2818">
        <v>26.5</v>
      </c>
      <c r="O2818" t="s">
        <v>9466</v>
      </c>
    </row>
    <row r="2819" spans="1:16" x14ac:dyDescent="0.25">
      <c r="A2819" t="s">
        <v>2</v>
      </c>
      <c r="B2819" t="s">
        <v>9467</v>
      </c>
      <c r="C2819" t="s">
        <v>112</v>
      </c>
      <c r="D2819" t="s">
        <v>4526</v>
      </c>
      <c r="E2819" t="s">
        <v>59</v>
      </c>
      <c r="F2819" t="b">
        <v>0</v>
      </c>
      <c r="G2819" t="s">
        <v>65</v>
      </c>
      <c r="H2819" s="1">
        <v>46055.750925925917</v>
      </c>
      <c r="I2819" t="b">
        <v>0</v>
      </c>
      <c r="J2819" t="b">
        <v>0</v>
      </c>
      <c r="K2819" t="s">
        <v>41</v>
      </c>
      <c r="L2819" t="s">
        <v>60</v>
      </c>
      <c r="M2819">
        <v>170000</v>
      </c>
      <c r="N2819"/>
      <c r="O2819" t="s">
        <v>101</v>
      </c>
      <c r="P2819" t="s">
        <v>3309</v>
      </c>
    </row>
    <row r="2820" spans="1:16" x14ac:dyDescent="0.25">
      <c r="A2820" t="s">
        <v>6</v>
      </c>
      <c r="B2820" t="s">
        <v>9468</v>
      </c>
      <c r="C2820" t="s">
        <v>112</v>
      </c>
      <c r="D2820" t="s">
        <v>4562</v>
      </c>
      <c r="E2820" t="s">
        <v>59</v>
      </c>
      <c r="F2820" t="b">
        <v>0</v>
      </c>
      <c r="G2820" t="s">
        <v>65</v>
      </c>
      <c r="H2820" s="1">
        <v>46055.750925925917</v>
      </c>
      <c r="I2820" t="b">
        <v>0</v>
      </c>
      <c r="J2820" t="b">
        <v>1</v>
      </c>
      <c r="K2820" t="s">
        <v>41</v>
      </c>
      <c r="L2820" t="s">
        <v>60</v>
      </c>
      <c r="M2820">
        <v>229000</v>
      </c>
      <c r="N2820"/>
      <c r="O2820" t="s">
        <v>9469</v>
      </c>
      <c r="P2820" t="s">
        <v>9470</v>
      </c>
    </row>
    <row r="2821" spans="1:16" x14ac:dyDescent="0.25">
      <c r="A2821" t="s">
        <v>2</v>
      </c>
      <c r="B2821" t="s">
        <v>9471</v>
      </c>
      <c r="C2821" t="s">
        <v>3678</v>
      </c>
      <c r="D2821" t="s">
        <v>4630</v>
      </c>
      <c r="E2821" t="s">
        <v>59</v>
      </c>
      <c r="F2821" t="b">
        <v>0</v>
      </c>
      <c r="G2821" t="s">
        <v>65</v>
      </c>
      <c r="H2821" s="1">
        <v>46055.75099537037</v>
      </c>
      <c r="I2821" t="b">
        <v>0</v>
      </c>
      <c r="J2821" t="b">
        <v>0</v>
      </c>
      <c r="K2821" t="s">
        <v>41</v>
      </c>
      <c r="L2821" t="s">
        <v>74</v>
      </c>
      <c r="M2821"/>
      <c r="N2821">
        <v>45</v>
      </c>
      <c r="O2821" t="s">
        <v>2948</v>
      </c>
      <c r="P2821" t="s">
        <v>9472</v>
      </c>
    </row>
    <row r="2822" spans="1:16" x14ac:dyDescent="0.25">
      <c r="A2822" t="s">
        <v>1</v>
      </c>
      <c r="B2822" t="s">
        <v>1241</v>
      </c>
      <c r="C2822" t="s">
        <v>2622</v>
      </c>
      <c r="D2822" t="s">
        <v>4526</v>
      </c>
      <c r="E2822" t="s">
        <v>59</v>
      </c>
      <c r="F2822" t="b">
        <v>0</v>
      </c>
      <c r="G2822" t="s">
        <v>65</v>
      </c>
      <c r="H2822" s="1">
        <v>46055.751701388886</v>
      </c>
      <c r="I2822" t="b">
        <v>0</v>
      </c>
      <c r="J2822" t="b">
        <v>1</v>
      </c>
      <c r="K2822" t="s">
        <v>41</v>
      </c>
      <c r="L2822" t="s">
        <v>74</v>
      </c>
      <c r="M2822"/>
      <c r="N2822">
        <v>33.125</v>
      </c>
      <c r="O2822" t="s">
        <v>9463</v>
      </c>
      <c r="P2822" t="s">
        <v>9473</v>
      </c>
    </row>
    <row r="2823" spans="1:16" x14ac:dyDescent="0.25">
      <c r="A2823" t="s">
        <v>0</v>
      </c>
      <c r="B2823" t="s">
        <v>9474</v>
      </c>
      <c r="C2823" t="s">
        <v>246</v>
      </c>
      <c r="D2823" t="s">
        <v>2360</v>
      </c>
      <c r="E2823" t="s">
        <v>59</v>
      </c>
      <c r="F2823" t="b">
        <v>0</v>
      </c>
      <c r="G2823" t="s">
        <v>65</v>
      </c>
      <c r="H2823" s="1">
        <v>46055.791886574072</v>
      </c>
      <c r="I2823" t="b">
        <v>0</v>
      </c>
      <c r="J2823" t="b">
        <v>1</v>
      </c>
      <c r="K2823" t="s">
        <v>41</v>
      </c>
      <c r="L2823" t="s">
        <v>60</v>
      </c>
      <c r="M2823">
        <v>87500</v>
      </c>
      <c r="N2823"/>
      <c r="O2823" t="s">
        <v>9475</v>
      </c>
      <c r="P2823" t="s">
        <v>9476</v>
      </c>
    </row>
    <row r="2824" spans="1:16" x14ac:dyDescent="0.25">
      <c r="A2824" t="s">
        <v>0</v>
      </c>
      <c r="B2824" t="s">
        <v>9477</v>
      </c>
      <c r="C2824" t="s">
        <v>1792</v>
      </c>
      <c r="D2824" t="s">
        <v>4569</v>
      </c>
      <c r="E2824" t="s">
        <v>59</v>
      </c>
      <c r="F2824" t="b">
        <v>0</v>
      </c>
      <c r="G2824" t="s">
        <v>65</v>
      </c>
      <c r="H2824" s="1">
        <v>46055.791932870372</v>
      </c>
      <c r="I2824" t="b">
        <v>0</v>
      </c>
      <c r="J2824" t="b">
        <v>1</v>
      </c>
      <c r="K2824" t="s">
        <v>41</v>
      </c>
      <c r="L2824" t="s">
        <v>74</v>
      </c>
      <c r="M2824"/>
      <c r="N2824">
        <v>31</v>
      </c>
      <c r="O2824" t="s">
        <v>9478</v>
      </c>
      <c r="P2824" t="s">
        <v>4817</v>
      </c>
    </row>
    <row r="2825" spans="1:16" x14ac:dyDescent="0.25">
      <c r="A2825" t="s">
        <v>0</v>
      </c>
      <c r="B2825" t="s">
        <v>4381</v>
      </c>
      <c r="C2825" t="s">
        <v>86</v>
      </c>
      <c r="D2825" t="s">
        <v>4526</v>
      </c>
      <c r="E2825" t="s">
        <v>88</v>
      </c>
      <c r="F2825" t="b">
        <v>0</v>
      </c>
      <c r="G2825" t="s">
        <v>77</v>
      </c>
      <c r="H2825" s="1">
        <v>46055.792164351849</v>
      </c>
      <c r="I2825" t="b">
        <v>0</v>
      </c>
      <c r="J2825" t="b">
        <v>0</v>
      </c>
      <c r="K2825" t="s">
        <v>41</v>
      </c>
      <c r="L2825" t="s">
        <v>74</v>
      </c>
      <c r="M2825"/>
      <c r="N2825">
        <v>75</v>
      </c>
      <c r="O2825" t="s">
        <v>1059</v>
      </c>
      <c r="P2825" t="s">
        <v>146</v>
      </c>
    </row>
    <row r="2826" spans="1:16" x14ac:dyDescent="0.25">
      <c r="A2826" t="s">
        <v>2</v>
      </c>
      <c r="B2826" t="s">
        <v>9479</v>
      </c>
      <c r="C2826" t="s">
        <v>1765</v>
      </c>
      <c r="D2826" t="s">
        <v>2360</v>
      </c>
      <c r="E2826" t="s">
        <v>59</v>
      </c>
      <c r="F2826" t="b">
        <v>0</v>
      </c>
      <c r="G2826" t="s">
        <v>89</v>
      </c>
      <c r="H2826" s="1">
        <v>46055.792534722219</v>
      </c>
      <c r="I2826" t="b">
        <v>0</v>
      </c>
      <c r="J2826" t="b">
        <v>0</v>
      </c>
      <c r="K2826" t="s">
        <v>41</v>
      </c>
      <c r="L2826" t="s">
        <v>60</v>
      </c>
      <c r="M2826">
        <v>85000</v>
      </c>
      <c r="N2826"/>
      <c r="O2826" t="s">
        <v>9480</v>
      </c>
    </row>
    <row r="2827" spans="1:16" x14ac:dyDescent="0.25">
      <c r="A2827" t="s">
        <v>2</v>
      </c>
      <c r="B2827" t="s">
        <v>9481</v>
      </c>
      <c r="C2827" t="s">
        <v>266</v>
      </c>
      <c r="D2827" t="s">
        <v>4526</v>
      </c>
      <c r="E2827" t="s">
        <v>59</v>
      </c>
      <c r="F2827" t="b">
        <v>0</v>
      </c>
      <c r="G2827" t="s">
        <v>73</v>
      </c>
      <c r="H2827" s="1">
        <v>46055.793634259258</v>
      </c>
      <c r="I2827" t="b">
        <v>1</v>
      </c>
      <c r="J2827" t="b">
        <v>0</v>
      </c>
      <c r="K2827" t="s">
        <v>41</v>
      </c>
      <c r="L2827" t="s">
        <v>74</v>
      </c>
      <c r="M2827"/>
      <c r="N2827">
        <v>52.5</v>
      </c>
      <c r="O2827" t="s">
        <v>4743</v>
      </c>
      <c r="P2827" t="s">
        <v>9482</v>
      </c>
    </row>
    <row r="2828" spans="1:16" x14ac:dyDescent="0.25">
      <c r="A2828" t="s">
        <v>4</v>
      </c>
      <c r="B2828" t="s">
        <v>9483</v>
      </c>
      <c r="C2828" t="s">
        <v>273</v>
      </c>
      <c r="D2828" t="s">
        <v>4526</v>
      </c>
      <c r="E2828" t="s">
        <v>59</v>
      </c>
      <c r="F2828" t="b">
        <v>0</v>
      </c>
      <c r="G2828" t="s">
        <v>89</v>
      </c>
      <c r="H2828" s="1">
        <v>46055.794236111113</v>
      </c>
      <c r="I2828" t="b">
        <v>0</v>
      </c>
      <c r="J2828" t="b">
        <v>1</v>
      </c>
      <c r="K2828" t="s">
        <v>41</v>
      </c>
      <c r="L2828" t="s">
        <v>60</v>
      </c>
      <c r="M2828">
        <v>177500</v>
      </c>
      <c r="N2828"/>
      <c r="O2828" t="s">
        <v>116</v>
      </c>
      <c r="P2828" t="s">
        <v>9484</v>
      </c>
    </row>
    <row r="2829" spans="1:16" x14ac:dyDescent="0.25">
      <c r="A2829" t="s">
        <v>3</v>
      </c>
      <c r="B2829" t="s">
        <v>2368</v>
      </c>
      <c r="C2829" t="s">
        <v>9485</v>
      </c>
      <c r="D2829" t="s">
        <v>4526</v>
      </c>
      <c r="E2829" t="s">
        <v>59</v>
      </c>
      <c r="F2829" t="b">
        <v>0</v>
      </c>
      <c r="G2829" t="s">
        <v>68</v>
      </c>
      <c r="H2829" s="1">
        <v>46055.834131944437</v>
      </c>
      <c r="I2829" t="b">
        <v>0</v>
      </c>
      <c r="J2829" t="b">
        <v>1</v>
      </c>
      <c r="K2829" t="s">
        <v>41</v>
      </c>
      <c r="L2829" t="s">
        <v>60</v>
      </c>
      <c r="M2829">
        <v>57500</v>
      </c>
      <c r="N2829"/>
      <c r="O2829" t="s">
        <v>2692</v>
      </c>
      <c r="P2829" t="s">
        <v>219</v>
      </c>
    </row>
    <row r="2830" spans="1:16" x14ac:dyDescent="0.25">
      <c r="A2830" t="s">
        <v>1</v>
      </c>
      <c r="B2830" t="s">
        <v>9486</v>
      </c>
      <c r="C2830" t="s">
        <v>958</v>
      </c>
      <c r="D2830" t="s">
        <v>4526</v>
      </c>
      <c r="E2830" t="s">
        <v>59</v>
      </c>
      <c r="F2830" t="b">
        <v>0</v>
      </c>
      <c r="G2830" t="s">
        <v>65</v>
      </c>
      <c r="H2830" s="1">
        <v>46055.835011574083</v>
      </c>
      <c r="I2830" t="b">
        <v>0</v>
      </c>
      <c r="J2830" t="b">
        <v>0</v>
      </c>
      <c r="K2830" t="s">
        <v>41</v>
      </c>
      <c r="L2830" t="s">
        <v>60</v>
      </c>
      <c r="M2830">
        <v>105550</v>
      </c>
      <c r="N2830"/>
      <c r="O2830" t="s">
        <v>9487</v>
      </c>
      <c r="P2830" t="s">
        <v>9488</v>
      </c>
    </row>
    <row r="2831" spans="1:16" x14ac:dyDescent="0.25">
      <c r="A2831" t="s">
        <v>5</v>
      </c>
      <c r="B2831" t="s">
        <v>9489</v>
      </c>
      <c r="C2831" t="s">
        <v>332</v>
      </c>
      <c r="D2831" t="s">
        <v>4526</v>
      </c>
      <c r="E2831" t="s">
        <v>59</v>
      </c>
      <c r="F2831" t="b">
        <v>0</v>
      </c>
      <c r="G2831" t="s">
        <v>65</v>
      </c>
      <c r="H2831" s="1">
        <v>46055.835034722222</v>
      </c>
      <c r="I2831" t="b">
        <v>0</v>
      </c>
      <c r="J2831" t="b">
        <v>1</v>
      </c>
      <c r="K2831" t="s">
        <v>41</v>
      </c>
      <c r="L2831" t="s">
        <v>60</v>
      </c>
      <c r="M2831">
        <v>126800</v>
      </c>
      <c r="N2831"/>
      <c r="O2831" t="s">
        <v>195</v>
      </c>
      <c r="P2831" t="s">
        <v>9490</v>
      </c>
    </row>
    <row r="2832" spans="1:16" x14ac:dyDescent="0.25">
      <c r="A2832" t="s">
        <v>1</v>
      </c>
      <c r="B2832" t="s">
        <v>9491</v>
      </c>
      <c r="C2832" t="s">
        <v>3216</v>
      </c>
      <c r="D2832" t="s">
        <v>4526</v>
      </c>
      <c r="E2832" t="s">
        <v>88</v>
      </c>
      <c r="F2832" t="b">
        <v>0</v>
      </c>
      <c r="G2832" t="s">
        <v>13</v>
      </c>
      <c r="H2832" s="1">
        <v>46055.836284722223</v>
      </c>
      <c r="I2832" t="b">
        <v>0</v>
      </c>
      <c r="J2832" t="b">
        <v>0</v>
      </c>
      <c r="K2832" t="s">
        <v>13</v>
      </c>
      <c r="L2832" t="s">
        <v>60</v>
      </c>
      <c r="M2832">
        <v>112500</v>
      </c>
      <c r="N2832"/>
      <c r="O2832" t="s">
        <v>9492</v>
      </c>
      <c r="P2832" t="s">
        <v>9493</v>
      </c>
    </row>
    <row r="2833" spans="1:16" x14ac:dyDescent="0.25">
      <c r="A2833" t="s">
        <v>0</v>
      </c>
      <c r="B2833" t="s">
        <v>9494</v>
      </c>
      <c r="C2833" t="s">
        <v>172</v>
      </c>
      <c r="D2833" t="s">
        <v>4526</v>
      </c>
      <c r="E2833" t="s">
        <v>59</v>
      </c>
      <c r="F2833" t="b">
        <v>0</v>
      </c>
      <c r="G2833" t="s">
        <v>68</v>
      </c>
      <c r="H2833" s="1">
        <v>46055.875706018523</v>
      </c>
      <c r="I2833" t="b">
        <v>0</v>
      </c>
      <c r="J2833" t="b">
        <v>1</v>
      </c>
      <c r="K2833" t="s">
        <v>41</v>
      </c>
      <c r="L2833" t="s">
        <v>60</v>
      </c>
      <c r="M2833">
        <v>87080</v>
      </c>
      <c r="N2833"/>
      <c r="O2833" t="s">
        <v>2546</v>
      </c>
      <c r="P2833" t="s">
        <v>9495</v>
      </c>
    </row>
    <row r="2834" spans="1:16" x14ac:dyDescent="0.25">
      <c r="A2834" t="s">
        <v>0</v>
      </c>
      <c r="B2834" t="s">
        <v>4966</v>
      </c>
      <c r="C2834" t="s">
        <v>237</v>
      </c>
      <c r="D2834" t="s">
        <v>2471</v>
      </c>
      <c r="E2834" t="s">
        <v>59</v>
      </c>
      <c r="F2834" t="b">
        <v>0</v>
      </c>
      <c r="G2834" t="s">
        <v>89</v>
      </c>
      <c r="H2834" s="1">
        <v>46055.875844907408</v>
      </c>
      <c r="I2834" t="b">
        <v>0</v>
      </c>
      <c r="J2834" t="b">
        <v>0</v>
      </c>
      <c r="K2834" t="s">
        <v>41</v>
      </c>
      <c r="L2834" t="s">
        <v>60</v>
      </c>
      <c r="M2834">
        <v>79000</v>
      </c>
      <c r="N2834"/>
      <c r="O2834" t="s">
        <v>9496</v>
      </c>
      <c r="P2834" t="s">
        <v>4969</v>
      </c>
    </row>
    <row r="2835" spans="1:16" x14ac:dyDescent="0.25">
      <c r="A2835" t="s">
        <v>2</v>
      </c>
      <c r="B2835" t="s">
        <v>9497</v>
      </c>
      <c r="C2835" t="s">
        <v>472</v>
      </c>
      <c r="D2835" t="s">
        <v>4526</v>
      </c>
      <c r="E2835" t="s">
        <v>59</v>
      </c>
      <c r="F2835" t="b">
        <v>0</v>
      </c>
      <c r="G2835" t="s">
        <v>65</v>
      </c>
      <c r="H2835" s="1">
        <v>46055.876076388893</v>
      </c>
      <c r="I2835" t="b">
        <v>0</v>
      </c>
      <c r="J2835" t="b">
        <v>1</v>
      </c>
      <c r="K2835" t="s">
        <v>41</v>
      </c>
      <c r="L2835" t="s">
        <v>60</v>
      </c>
      <c r="M2835">
        <v>178275</v>
      </c>
      <c r="N2835"/>
      <c r="O2835" t="s">
        <v>446</v>
      </c>
      <c r="P2835" t="s">
        <v>9498</v>
      </c>
    </row>
    <row r="2836" spans="1:16" x14ac:dyDescent="0.25">
      <c r="A2836" t="s">
        <v>1</v>
      </c>
      <c r="B2836" t="s">
        <v>9499</v>
      </c>
      <c r="C2836" t="s">
        <v>5828</v>
      </c>
      <c r="D2836" t="s">
        <v>4526</v>
      </c>
      <c r="E2836" t="s">
        <v>59</v>
      </c>
      <c r="F2836" t="b">
        <v>0</v>
      </c>
      <c r="G2836" t="s">
        <v>65</v>
      </c>
      <c r="H2836" s="1">
        <v>46055.876759259263</v>
      </c>
      <c r="I2836" t="b">
        <v>0</v>
      </c>
      <c r="J2836" t="b">
        <v>1</v>
      </c>
      <c r="K2836" t="s">
        <v>41</v>
      </c>
      <c r="L2836" t="s">
        <v>74</v>
      </c>
      <c r="M2836"/>
      <c r="N2836">
        <v>51.25</v>
      </c>
      <c r="O2836" t="s">
        <v>7800</v>
      </c>
      <c r="P2836" t="s">
        <v>8619</v>
      </c>
    </row>
    <row r="2837" spans="1:16" x14ac:dyDescent="0.25">
      <c r="A2837" t="s">
        <v>4</v>
      </c>
      <c r="B2837" t="s">
        <v>9500</v>
      </c>
      <c r="C2837" t="s">
        <v>1615</v>
      </c>
      <c r="D2837" t="s">
        <v>4526</v>
      </c>
      <c r="E2837" t="s">
        <v>59</v>
      </c>
      <c r="F2837" t="b">
        <v>0</v>
      </c>
      <c r="G2837" t="s">
        <v>65</v>
      </c>
      <c r="H2837" s="1">
        <v>46055.876805555563</v>
      </c>
      <c r="I2837" t="b">
        <v>1</v>
      </c>
      <c r="J2837" t="b">
        <v>1</v>
      </c>
      <c r="K2837" t="s">
        <v>41</v>
      </c>
      <c r="L2837" t="s">
        <v>74</v>
      </c>
      <c r="M2837"/>
      <c r="N2837">
        <v>65</v>
      </c>
      <c r="O2837" t="s">
        <v>878</v>
      </c>
      <c r="P2837" t="s">
        <v>9501</v>
      </c>
    </row>
    <row r="2838" spans="1:16" x14ac:dyDescent="0.25">
      <c r="A2838" t="s">
        <v>0</v>
      </c>
      <c r="B2838" t="s">
        <v>9502</v>
      </c>
      <c r="C2838" t="s">
        <v>112</v>
      </c>
      <c r="D2838" t="s">
        <v>4526</v>
      </c>
      <c r="E2838" t="s">
        <v>59</v>
      </c>
      <c r="F2838" t="b">
        <v>0</v>
      </c>
      <c r="G2838" t="s">
        <v>65</v>
      </c>
      <c r="H2838" s="1">
        <v>46055.916770833333</v>
      </c>
      <c r="I2838" t="b">
        <v>0</v>
      </c>
      <c r="J2838" t="b">
        <v>1</v>
      </c>
      <c r="K2838" t="s">
        <v>41</v>
      </c>
      <c r="L2838" t="s">
        <v>60</v>
      </c>
      <c r="M2838">
        <v>80044.5</v>
      </c>
      <c r="N2838"/>
      <c r="O2838" t="s">
        <v>4376</v>
      </c>
      <c r="P2838" t="s">
        <v>1582</v>
      </c>
    </row>
    <row r="2839" spans="1:16" x14ac:dyDescent="0.25">
      <c r="A2839" t="s">
        <v>7</v>
      </c>
      <c r="B2839" t="s">
        <v>7</v>
      </c>
      <c r="C2839" t="s">
        <v>1138</v>
      </c>
      <c r="D2839" t="s">
        <v>4526</v>
      </c>
      <c r="E2839" t="s">
        <v>59</v>
      </c>
      <c r="F2839" t="b">
        <v>0</v>
      </c>
      <c r="G2839" t="s">
        <v>77</v>
      </c>
      <c r="H2839" s="1">
        <v>46055.917141203703</v>
      </c>
      <c r="I2839" t="b">
        <v>1</v>
      </c>
      <c r="J2839" t="b">
        <v>0</v>
      </c>
      <c r="K2839" t="s">
        <v>41</v>
      </c>
      <c r="L2839" t="s">
        <v>60</v>
      </c>
      <c r="M2839">
        <v>125000</v>
      </c>
      <c r="N2839"/>
      <c r="O2839" t="s">
        <v>9503</v>
      </c>
      <c r="P2839" t="s">
        <v>9504</v>
      </c>
    </row>
    <row r="2840" spans="1:16" x14ac:dyDescent="0.25">
      <c r="A2840" t="s">
        <v>0</v>
      </c>
      <c r="B2840" t="s">
        <v>9505</v>
      </c>
      <c r="C2840" t="s">
        <v>165</v>
      </c>
      <c r="D2840" t="s">
        <v>4526</v>
      </c>
      <c r="E2840" t="s">
        <v>88</v>
      </c>
      <c r="F2840" t="b">
        <v>0</v>
      </c>
      <c r="G2840" t="s">
        <v>73</v>
      </c>
      <c r="H2840" s="1">
        <v>46055.917222222219</v>
      </c>
      <c r="I2840" t="b">
        <v>1</v>
      </c>
      <c r="J2840" t="b">
        <v>0</v>
      </c>
      <c r="K2840" t="s">
        <v>41</v>
      </c>
      <c r="L2840" t="s">
        <v>74</v>
      </c>
      <c r="M2840"/>
      <c r="N2840">
        <v>60</v>
      </c>
      <c r="O2840" t="s">
        <v>7261</v>
      </c>
      <c r="P2840" t="s">
        <v>85</v>
      </c>
    </row>
    <row r="2841" spans="1:16" x14ac:dyDescent="0.25">
      <c r="A2841" t="s">
        <v>3</v>
      </c>
      <c r="B2841" t="s">
        <v>9506</v>
      </c>
      <c r="C2841" t="s">
        <v>162</v>
      </c>
      <c r="D2841" t="s">
        <v>4526</v>
      </c>
      <c r="E2841" t="s">
        <v>59</v>
      </c>
      <c r="F2841" t="b">
        <v>0</v>
      </c>
      <c r="G2841" t="s">
        <v>73</v>
      </c>
      <c r="H2841" s="1">
        <v>46055.917291666658</v>
      </c>
      <c r="I2841" t="b">
        <v>0</v>
      </c>
      <c r="J2841" t="b">
        <v>1</v>
      </c>
      <c r="K2841" t="s">
        <v>41</v>
      </c>
      <c r="L2841" t="s">
        <v>60</v>
      </c>
      <c r="M2841">
        <v>75000</v>
      </c>
      <c r="N2841"/>
      <c r="O2841" t="s">
        <v>9438</v>
      </c>
      <c r="P2841" t="s">
        <v>9507</v>
      </c>
    </row>
    <row r="2842" spans="1:16" x14ac:dyDescent="0.25">
      <c r="A2842" t="s">
        <v>0</v>
      </c>
      <c r="B2842" t="s">
        <v>9508</v>
      </c>
      <c r="C2842" t="s">
        <v>121</v>
      </c>
      <c r="D2842" t="s">
        <v>4526</v>
      </c>
      <c r="E2842" t="s">
        <v>59</v>
      </c>
      <c r="F2842" t="b">
        <v>0</v>
      </c>
      <c r="G2842" t="s">
        <v>68</v>
      </c>
      <c r="H2842" s="1">
        <v>46055.917372685188</v>
      </c>
      <c r="I2842" t="b">
        <v>0</v>
      </c>
      <c r="J2842" t="b">
        <v>1</v>
      </c>
      <c r="K2842" t="s">
        <v>41</v>
      </c>
      <c r="L2842" t="s">
        <v>60</v>
      </c>
      <c r="M2842">
        <v>115000</v>
      </c>
      <c r="N2842"/>
      <c r="O2842" t="s">
        <v>4487</v>
      </c>
    </row>
    <row r="2843" spans="1:16" x14ac:dyDescent="0.25">
      <c r="A2843" t="s">
        <v>2</v>
      </c>
      <c r="B2843" t="s">
        <v>9509</v>
      </c>
      <c r="C2843" t="s">
        <v>194</v>
      </c>
      <c r="D2843" t="s">
        <v>5349</v>
      </c>
      <c r="E2843" t="s">
        <v>59</v>
      </c>
      <c r="F2843" t="b">
        <v>0</v>
      </c>
      <c r="G2843" t="s">
        <v>65</v>
      </c>
      <c r="H2843" s="1">
        <v>46055.917638888888</v>
      </c>
      <c r="I2843" t="b">
        <v>0</v>
      </c>
      <c r="J2843" t="b">
        <v>1</v>
      </c>
      <c r="K2843" t="s">
        <v>41</v>
      </c>
      <c r="L2843" t="s">
        <v>60</v>
      </c>
      <c r="M2843">
        <v>160000</v>
      </c>
      <c r="N2843"/>
      <c r="O2843" t="s">
        <v>1197</v>
      </c>
      <c r="P2843" t="s">
        <v>9510</v>
      </c>
    </row>
    <row r="2844" spans="1:16" x14ac:dyDescent="0.25">
      <c r="A2844" t="s">
        <v>1</v>
      </c>
      <c r="B2844" t="s">
        <v>9511</v>
      </c>
      <c r="C2844" t="s">
        <v>86</v>
      </c>
      <c r="D2844" t="s">
        <v>4526</v>
      </c>
      <c r="E2844" t="s">
        <v>88</v>
      </c>
      <c r="F2844" t="b">
        <v>0</v>
      </c>
      <c r="G2844" t="s">
        <v>65</v>
      </c>
      <c r="H2844" s="1">
        <v>46055.918414351851</v>
      </c>
      <c r="I2844" t="b">
        <v>1</v>
      </c>
      <c r="J2844" t="b">
        <v>0</v>
      </c>
      <c r="K2844" t="s">
        <v>41</v>
      </c>
      <c r="L2844" t="s">
        <v>60</v>
      </c>
      <c r="M2844">
        <v>132500</v>
      </c>
      <c r="N2844"/>
      <c r="O2844" t="s">
        <v>9512</v>
      </c>
      <c r="P2844" t="s">
        <v>1273</v>
      </c>
    </row>
    <row r="2845" spans="1:16" x14ac:dyDescent="0.25">
      <c r="A2845" t="s">
        <v>1</v>
      </c>
      <c r="B2845" t="s">
        <v>9513</v>
      </c>
      <c r="C2845" t="s">
        <v>2140</v>
      </c>
      <c r="D2845" t="s">
        <v>2360</v>
      </c>
      <c r="E2845" t="s">
        <v>59</v>
      </c>
      <c r="F2845" t="b">
        <v>0</v>
      </c>
      <c r="G2845" t="s">
        <v>73</v>
      </c>
      <c r="H2845" s="1">
        <v>46055.918703703697</v>
      </c>
      <c r="I2845" t="b">
        <v>0</v>
      </c>
      <c r="J2845" t="b">
        <v>1</v>
      </c>
      <c r="K2845" t="s">
        <v>41</v>
      </c>
      <c r="L2845" t="s">
        <v>60</v>
      </c>
      <c r="M2845">
        <v>139000</v>
      </c>
      <c r="N2845"/>
      <c r="O2845" t="s">
        <v>411</v>
      </c>
      <c r="P2845" t="s">
        <v>9514</v>
      </c>
    </row>
    <row r="2846" spans="1:16" x14ac:dyDescent="0.25">
      <c r="A2846" t="s">
        <v>0</v>
      </c>
      <c r="B2846" t="s">
        <v>9515</v>
      </c>
      <c r="C2846" t="s">
        <v>13</v>
      </c>
      <c r="D2846" t="s">
        <v>4637</v>
      </c>
      <c r="F2846" t="b">
        <v>0</v>
      </c>
      <c r="G2846" t="s">
        <v>13</v>
      </c>
      <c r="H2846" s="1">
        <v>46055.919548611113</v>
      </c>
      <c r="I2846" t="b">
        <v>1</v>
      </c>
      <c r="J2846" t="b">
        <v>0</v>
      </c>
      <c r="K2846" t="s">
        <v>13</v>
      </c>
      <c r="L2846" t="s">
        <v>74</v>
      </c>
      <c r="M2846"/>
      <c r="N2846">
        <v>20</v>
      </c>
      <c r="O2846" t="s">
        <v>4596</v>
      </c>
      <c r="P2846" t="s">
        <v>9516</v>
      </c>
    </row>
    <row r="2847" spans="1:16" x14ac:dyDescent="0.25">
      <c r="A2847" t="s">
        <v>2</v>
      </c>
      <c r="B2847" t="s">
        <v>9517</v>
      </c>
      <c r="C2847" t="s">
        <v>420</v>
      </c>
      <c r="D2847" t="s">
        <v>4526</v>
      </c>
      <c r="E2847" t="s">
        <v>59</v>
      </c>
      <c r="F2847" t="b">
        <v>0</v>
      </c>
      <c r="G2847" t="s">
        <v>65</v>
      </c>
      <c r="H2847" s="1">
        <v>46055.959386574083</v>
      </c>
      <c r="I2847" t="b">
        <v>0</v>
      </c>
      <c r="J2847" t="b">
        <v>1</v>
      </c>
      <c r="K2847" t="s">
        <v>41</v>
      </c>
      <c r="L2847" t="s">
        <v>60</v>
      </c>
      <c r="M2847">
        <v>170000</v>
      </c>
      <c r="N2847"/>
      <c r="O2847" t="s">
        <v>9518</v>
      </c>
      <c r="P2847" t="s">
        <v>9519</v>
      </c>
    </row>
    <row r="2848" spans="1:16" x14ac:dyDescent="0.25">
      <c r="A2848" t="s">
        <v>1</v>
      </c>
      <c r="B2848" t="s">
        <v>736</v>
      </c>
      <c r="C2848" t="s">
        <v>508</v>
      </c>
      <c r="D2848" t="s">
        <v>4526</v>
      </c>
      <c r="E2848" t="s">
        <v>59</v>
      </c>
      <c r="F2848" t="b">
        <v>0</v>
      </c>
      <c r="G2848" t="s">
        <v>65</v>
      </c>
      <c r="H2848" s="1">
        <v>46055.960092592592</v>
      </c>
      <c r="I2848" t="b">
        <v>0</v>
      </c>
      <c r="J2848" t="b">
        <v>1</v>
      </c>
      <c r="K2848" t="s">
        <v>41</v>
      </c>
      <c r="L2848" t="s">
        <v>60</v>
      </c>
      <c r="M2848">
        <v>117500</v>
      </c>
      <c r="N2848"/>
      <c r="O2848" t="s">
        <v>480</v>
      </c>
      <c r="P2848" t="s">
        <v>9520</v>
      </c>
    </row>
    <row r="2849" spans="1:16" x14ac:dyDescent="0.25">
      <c r="A2849" t="s">
        <v>5</v>
      </c>
      <c r="B2849" t="s">
        <v>9521</v>
      </c>
      <c r="C2849" t="s">
        <v>810</v>
      </c>
      <c r="D2849" t="s">
        <v>4526</v>
      </c>
      <c r="E2849" t="s">
        <v>88</v>
      </c>
      <c r="F2849" t="b">
        <v>0</v>
      </c>
      <c r="G2849" t="s">
        <v>77</v>
      </c>
      <c r="H2849" s="1">
        <v>46055.960196759261</v>
      </c>
      <c r="I2849" t="b">
        <v>0</v>
      </c>
      <c r="J2849" t="b">
        <v>0</v>
      </c>
      <c r="K2849" t="s">
        <v>41</v>
      </c>
      <c r="L2849" t="s">
        <v>60</v>
      </c>
      <c r="M2849">
        <v>219500</v>
      </c>
      <c r="N2849"/>
      <c r="O2849" t="s">
        <v>9522</v>
      </c>
      <c r="P2849" t="s">
        <v>2941</v>
      </c>
    </row>
    <row r="2850" spans="1:16" x14ac:dyDescent="0.25">
      <c r="A2850" t="s">
        <v>0</v>
      </c>
      <c r="B2850" t="s">
        <v>9523</v>
      </c>
      <c r="C2850" t="s">
        <v>76</v>
      </c>
      <c r="D2850" t="s">
        <v>4526</v>
      </c>
      <c r="E2850" t="s">
        <v>132</v>
      </c>
      <c r="F2850" t="b">
        <v>1</v>
      </c>
      <c r="G2850" t="s">
        <v>13</v>
      </c>
      <c r="H2850" s="1">
        <v>46055.961215277777</v>
      </c>
      <c r="I2850" t="b">
        <v>1</v>
      </c>
      <c r="J2850" t="b">
        <v>0</v>
      </c>
      <c r="K2850" t="s">
        <v>13</v>
      </c>
      <c r="L2850" t="s">
        <v>74</v>
      </c>
      <c r="M2850"/>
      <c r="N2850">
        <v>70</v>
      </c>
      <c r="O2850" t="s">
        <v>5046</v>
      </c>
    </row>
    <row r="2851" spans="1:16" x14ac:dyDescent="0.25">
      <c r="A2851" t="s">
        <v>2</v>
      </c>
      <c r="B2851" t="s">
        <v>6977</v>
      </c>
      <c r="C2851" t="s">
        <v>112</v>
      </c>
      <c r="D2851" t="s">
        <v>6176</v>
      </c>
      <c r="E2851" t="s">
        <v>59</v>
      </c>
      <c r="F2851" t="b">
        <v>0</v>
      </c>
      <c r="G2851" t="s">
        <v>65</v>
      </c>
      <c r="H2851" s="1">
        <v>46056.000104166669</v>
      </c>
      <c r="I2851" t="b">
        <v>1</v>
      </c>
      <c r="J2851" t="b">
        <v>0</v>
      </c>
      <c r="K2851" t="s">
        <v>41</v>
      </c>
      <c r="L2851" t="s">
        <v>60</v>
      </c>
      <c r="M2851">
        <v>90000</v>
      </c>
      <c r="N2851"/>
      <c r="O2851" t="s">
        <v>9524</v>
      </c>
      <c r="P2851" t="s">
        <v>1009</v>
      </c>
    </row>
    <row r="2852" spans="1:16" x14ac:dyDescent="0.25">
      <c r="A2852" t="s">
        <v>0</v>
      </c>
      <c r="B2852" t="s">
        <v>3862</v>
      </c>
      <c r="C2852" t="s">
        <v>869</v>
      </c>
      <c r="D2852" t="s">
        <v>3761</v>
      </c>
      <c r="E2852" t="s">
        <v>59</v>
      </c>
      <c r="F2852" t="b">
        <v>0</v>
      </c>
      <c r="G2852" t="s">
        <v>65</v>
      </c>
      <c r="H2852" s="1">
        <v>46056.000150462962</v>
      </c>
      <c r="I2852" t="b">
        <v>0</v>
      </c>
      <c r="J2852" t="b">
        <v>1</v>
      </c>
      <c r="K2852" t="s">
        <v>41</v>
      </c>
      <c r="L2852" t="s">
        <v>60</v>
      </c>
      <c r="M2852">
        <v>60000</v>
      </c>
      <c r="N2852"/>
      <c r="O2852" t="s">
        <v>3476</v>
      </c>
      <c r="P2852" t="s">
        <v>9525</v>
      </c>
    </row>
    <row r="2853" spans="1:16" x14ac:dyDescent="0.25">
      <c r="A2853" t="s">
        <v>7</v>
      </c>
      <c r="B2853" t="s">
        <v>9526</v>
      </c>
      <c r="C2853" t="s">
        <v>246</v>
      </c>
      <c r="D2853" t="s">
        <v>9527</v>
      </c>
      <c r="E2853" t="s">
        <v>59</v>
      </c>
      <c r="F2853" t="b">
        <v>0</v>
      </c>
      <c r="G2853" t="s">
        <v>65</v>
      </c>
      <c r="H2853" s="1">
        <v>46056.000173611108</v>
      </c>
      <c r="I2853" t="b">
        <v>0</v>
      </c>
      <c r="J2853" t="b">
        <v>1</v>
      </c>
      <c r="K2853" t="s">
        <v>41</v>
      </c>
      <c r="L2853" t="s">
        <v>60</v>
      </c>
      <c r="M2853">
        <v>132500</v>
      </c>
      <c r="N2853"/>
      <c r="O2853" t="s">
        <v>1655</v>
      </c>
      <c r="P2853" t="s">
        <v>9528</v>
      </c>
    </row>
    <row r="2854" spans="1:16" x14ac:dyDescent="0.25">
      <c r="A2854" t="s">
        <v>0</v>
      </c>
      <c r="B2854" t="s">
        <v>8260</v>
      </c>
      <c r="C2854" t="s">
        <v>9529</v>
      </c>
      <c r="D2854" t="s">
        <v>4526</v>
      </c>
      <c r="E2854" t="s">
        <v>59</v>
      </c>
      <c r="F2854" t="b">
        <v>0</v>
      </c>
      <c r="G2854" t="s">
        <v>73</v>
      </c>
      <c r="H2854" s="1">
        <v>46056.000601851847</v>
      </c>
      <c r="I2854" t="b">
        <v>0</v>
      </c>
      <c r="J2854" t="b">
        <v>1</v>
      </c>
      <c r="K2854" t="s">
        <v>41</v>
      </c>
      <c r="L2854" t="s">
        <v>60</v>
      </c>
      <c r="M2854">
        <v>91800</v>
      </c>
      <c r="N2854"/>
      <c r="O2854" t="s">
        <v>9530</v>
      </c>
      <c r="P2854" t="s">
        <v>219</v>
      </c>
    </row>
    <row r="2855" spans="1:16" x14ac:dyDescent="0.25">
      <c r="A2855" t="s">
        <v>0</v>
      </c>
      <c r="B2855" t="s">
        <v>9531</v>
      </c>
      <c r="C2855" t="s">
        <v>396</v>
      </c>
      <c r="D2855" t="s">
        <v>3761</v>
      </c>
      <c r="E2855" t="s">
        <v>59</v>
      </c>
      <c r="F2855" t="b">
        <v>0</v>
      </c>
      <c r="G2855" t="s">
        <v>68</v>
      </c>
      <c r="H2855" s="1">
        <v>46056.00072916667</v>
      </c>
      <c r="I2855" t="b">
        <v>0</v>
      </c>
      <c r="J2855" t="b">
        <v>0</v>
      </c>
      <c r="K2855" t="s">
        <v>41</v>
      </c>
      <c r="L2855" t="s">
        <v>74</v>
      </c>
      <c r="M2855"/>
      <c r="N2855">
        <v>46.92</v>
      </c>
      <c r="O2855" t="s">
        <v>699</v>
      </c>
      <c r="P2855" t="s">
        <v>9532</v>
      </c>
    </row>
    <row r="2856" spans="1:16" x14ac:dyDescent="0.25">
      <c r="A2856" t="s">
        <v>5</v>
      </c>
      <c r="B2856" t="s">
        <v>9521</v>
      </c>
      <c r="C2856" t="s">
        <v>810</v>
      </c>
      <c r="D2856" t="s">
        <v>3761</v>
      </c>
      <c r="E2856" t="s">
        <v>59</v>
      </c>
      <c r="F2856" t="b">
        <v>0</v>
      </c>
      <c r="G2856" t="s">
        <v>73</v>
      </c>
      <c r="H2856" s="1">
        <v>46056.002083333333</v>
      </c>
      <c r="I2856" t="b">
        <v>1</v>
      </c>
      <c r="J2856" t="b">
        <v>0</v>
      </c>
      <c r="K2856" t="s">
        <v>41</v>
      </c>
      <c r="L2856" t="s">
        <v>60</v>
      </c>
      <c r="M2856">
        <v>219500</v>
      </c>
      <c r="N2856"/>
      <c r="O2856" t="s">
        <v>9533</v>
      </c>
      <c r="P2856" t="s">
        <v>2941</v>
      </c>
    </row>
    <row r="2857" spans="1:16" x14ac:dyDescent="0.25">
      <c r="A2857" t="s">
        <v>0</v>
      </c>
      <c r="B2857" t="s">
        <v>9534</v>
      </c>
      <c r="C2857" t="s">
        <v>19</v>
      </c>
      <c r="D2857" t="s">
        <v>4518</v>
      </c>
      <c r="E2857" t="s">
        <v>132</v>
      </c>
      <c r="F2857" t="b">
        <v>0</v>
      </c>
      <c r="G2857" t="s">
        <v>19</v>
      </c>
      <c r="H2857" s="1">
        <v>46056.003182870372</v>
      </c>
      <c r="I2857" t="b">
        <v>1</v>
      </c>
      <c r="J2857" t="b">
        <v>0</v>
      </c>
      <c r="K2857" t="s">
        <v>19</v>
      </c>
      <c r="L2857" t="s">
        <v>60</v>
      </c>
      <c r="M2857">
        <v>50000</v>
      </c>
      <c r="N2857"/>
      <c r="O2857" t="s">
        <v>4519</v>
      </c>
    </row>
    <row r="2858" spans="1:16" x14ac:dyDescent="0.25">
      <c r="A2858" t="s">
        <v>0</v>
      </c>
      <c r="B2858" t="s">
        <v>9535</v>
      </c>
      <c r="C2858" t="s">
        <v>19</v>
      </c>
      <c r="D2858" t="s">
        <v>4518</v>
      </c>
      <c r="E2858" t="s">
        <v>621</v>
      </c>
      <c r="F2858" t="b">
        <v>0</v>
      </c>
      <c r="G2858" t="s">
        <v>19</v>
      </c>
      <c r="H2858" s="1">
        <v>46056.003182870372</v>
      </c>
      <c r="I2858" t="b">
        <v>1</v>
      </c>
      <c r="J2858" t="b">
        <v>0</v>
      </c>
      <c r="K2858" t="s">
        <v>19</v>
      </c>
      <c r="L2858" t="s">
        <v>60</v>
      </c>
      <c r="M2858">
        <v>50000</v>
      </c>
      <c r="N2858"/>
      <c r="O2858" t="s">
        <v>4519</v>
      </c>
      <c r="P2858" t="s">
        <v>219</v>
      </c>
    </row>
    <row r="2859" spans="1:16" x14ac:dyDescent="0.25">
      <c r="A2859" t="s">
        <v>0</v>
      </c>
      <c r="B2859" t="s">
        <v>9536</v>
      </c>
      <c r="C2859" t="s">
        <v>19</v>
      </c>
      <c r="D2859" t="s">
        <v>4518</v>
      </c>
      <c r="E2859" t="s">
        <v>132</v>
      </c>
      <c r="F2859" t="b">
        <v>0</v>
      </c>
      <c r="G2859" t="s">
        <v>19</v>
      </c>
      <c r="H2859" s="1">
        <v>46056.003182870372</v>
      </c>
      <c r="I2859" t="b">
        <v>1</v>
      </c>
      <c r="J2859" t="b">
        <v>0</v>
      </c>
      <c r="K2859" t="s">
        <v>19</v>
      </c>
      <c r="L2859" t="s">
        <v>60</v>
      </c>
      <c r="M2859">
        <v>50000</v>
      </c>
      <c r="N2859"/>
      <c r="O2859" t="s">
        <v>4519</v>
      </c>
    </row>
    <row r="2860" spans="1:16" x14ac:dyDescent="0.25">
      <c r="A2860" t="s">
        <v>3</v>
      </c>
      <c r="B2860" t="s">
        <v>9537</v>
      </c>
      <c r="C2860" t="s">
        <v>19</v>
      </c>
      <c r="D2860" t="s">
        <v>4518</v>
      </c>
      <c r="E2860" t="s">
        <v>59</v>
      </c>
      <c r="F2860" t="b">
        <v>0</v>
      </c>
      <c r="G2860" t="s">
        <v>19</v>
      </c>
      <c r="H2860" s="1">
        <v>46056.003206018519</v>
      </c>
      <c r="I2860" t="b">
        <v>0</v>
      </c>
      <c r="J2860" t="b">
        <v>0</v>
      </c>
      <c r="K2860" t="s">
        <v>19</v>
      </c>
      <c r="L2860" t="s">
        <v>60</v>
      </c>
      <c r="M2860">
        <v>50000</v>
      </c>
      <c r="N2860"/>
      <c r="O2860" t="s">
        <v>4519</v>
      </c>
    </row>
    <row r="2861" spans="1:16" x14ac:dyDescent="0.25">
      <c r="A2861" t="s">
        <v>0</v>
      </c>
      <c r="B2861" t="s">
        <v>1711</v>
      </c>
      <c r="C2861" t="s">
        <v>6744</v>
      </c>
      <c r="D2861" t="s">
        <v>7670</v>
      </c>
      <c r="E2861" t="s">
        <v>132</v>
      </c>
      <c r="F2861" t="b">
        <v>0</v>
      </c>
      <c r="G2861" t="s">
        <v>40</v>
      </c>
      <c r="H2861" s="1">
        <v>46056.004201388889</v>
      </c>
      <c r="I2861" t="b">
        <v>0</v>
      </c>
      <c r="J2861" t="b">
        <v>0</v>
      </c>
      <c r="K2861" t="s">
        <v>40</v>
      </c>
      <c r="L2861" t="s">
        <v>60</v>
      </c>
      <c r="M2861">
        <v>27500</v>
      </c>
      <c r="N2861"/>
      <c r="O2861" t="s">
        <v>9538</v>
      </c>
      <c r="P2861" t="s">
        <v>133</v>
      </c>
    </row>
    <row r="2862" spans="1:16" x14ac:dyDescent="0.25">
      <c r="A2862" t="s">
        <v>0</v>
      </c>
      <c r="B2862" t="s">
        <v>9539</v>
      </c>
      <c r="C2862" t="s">
        <v>8146</v>
      </c>
      <c r="D2862" t="s">
        <v>7670</v>
      </c>
      <c r="E2862" t="s">
        <v>232</v>
      </c>
      <c r="F2862" t="b">
        <v>0</v>
      </c>
      <c r="G2862" t="s">
        <v>40</v>
      </c>
      <c r="H2862" s="1">
        <v>46056.004201388889</v>
      </c>
      <c r="I2862" t="b">
        <v>0</v>
      </c>
      <c r="J2862" t="b">
        <v>0</v>
      </c>
      <c r="K2862" t="s">
        <v>40</v>
      </c>
      <c r="L2862" t="s">
        <v>74</v>
      </c>
      <c r="M2862"/>
      <c r="N2862">
        <v>16</v>
      </c>
      <c r="O2862" t="s">
        <v>8674</v>
      </c>
      <c r="P2862" t="s">
        <v>219</v>
      </c>
    </row>
    <row r="2863" spans="1:16" x14ac:dyDescent="0.25">
      <c r="A2863" t="s">
        <v>7</v>
      </c>
      <c r="B2863" t="s">
        <v>3234</v>
      </c>
      <c r="C2863" t="s">
        <v>9540</v>
      </c>
      <c r="D2863" t="s">
        <v>3761</v>
      </c>
      <c r="E2863" t="s">
        <v>59</v>
      </c>
      <c r="F2863" t="b">
        <v>0</v>
      </c>
      <c r="G2863" t="s">
        <v>63</v>
      </c>
      <c r="H2863" s="1">
        <v>46056.012337962973</v>
      </c>
      <c r="I2863" t="b">
        <v>1</v>
      </c>
      <c r="J2863" t="b">
        <v>1</v>
      </c>
      <c r="K2863" t="s">
        <v>41</v>
      </c>
      <c r="L2863" t="s">
        <v>60</v>
      </c>
      <c r="M2863">
        <v>105000</v>
      </c>
      <c r="N2863"/>
      <c r="O2863" t="s">
        <v>4359</v>
      </c>
      <c r="P2863" t="s">
        <v>2629</v>
      </c>
    </row>
    <row r="2864" spans="1:16" x14ac:dyDescent="0.25">
      <c r="A2864" t="s">
        <v>2</v>
      </c>
      <c r="B2864" t="s">
        <v>9541</v>
      </c>
      <c r="C2864" t="s">
        <v>207</v>
      </c>
      <c r="D2864" t="s">
        <v>2360</v>
      </c>
      <c r="E2864" t="s">
        <v>59</v>
      </c>
      <c r="F2864" t="b">
        <v>0</v>
      </c>
      <c r="G2864" t="s">
        <v>63</v>
      </c>
      <c r="H2864" s="1">
        <v>46056.012592592589</v>
      </c>
      <c r="I2864" t="b">
        <v>0</v>
      </c>
      <c r="J2864" t="b">
        <v>1</v>
      </c>
      <c r="K2864" t="s">
        <v>41</v>
      </c>
      <c r="L2864" t="s">
        <v>60</v>
      </c>
      <c r="M2864">
        <v>122500</v>
      </c>
      <c r="N2864"/>
      <c r="O2864" t="s">
        <v>9542</v>
      </c>
      <c r="P2864" t="s">
        <v>9543</v>
      </c>
    </row>
    <row r="2865" spans="1:16" x14ac:dyDescent="0.25">
      <c r="A2865" t="s">
        <v>0</v>
      </c>
      <c r="B2865" t="s">
        <v>1276</v>
      </c>
      <c r="C2865" t="s">
        <v>2563</v>
      </c>
      <c r="D2865" t="s">
        <v>5349</v>
      </c>
      <c r="E2865" t="s">
        <v>59</v>
      </c>
      <c r="F2865" t="b">
        <v>0</v>
      </c>
      <c r="G2865" t="s">
        <v>68</v>
      </c>
      <c r="H2865" s="1">
        <v>46056.084039351852</v>
      </c>
      <c r="I2865" t="b">
        <v>0</v>
      </c>
      <c r="J2865" t="b">
        <v>0</v>
      </c>
      <c r="K2865" t="s">
        <v>41</v>
      </c>
      <c r="L2865" t="s">
        <v>60</v>
      </c>
      <c r="M2865">
        <v>100000.5</v>
      </c>
      <c r="N2865"/>
      <c r="O2865" t="s">
        <v>950</v>
      </c>
      <c r="P2865" t="s">
        <v>9544</v>
      </c>
    </row>
    <row r="2866" spans="1:16" x14ac:dyDescent="0.25">
      <c r="A2866" t="s">
        <v>5</v>
      </c>
      <c r="B2866" t="s">
        <v>9489</v>
      </c>
      <c r="C2866" t="s">
        <v>332</v>
      </c>
      <c r="D2866" t="s">
        <v>2360</v>
      </c>
      <c r="E2866" t="s">
        <v>59</v>
      </c>
      <c r="F2866" t="b">
        <v>0</v>
      </c>
      <c r="G2866" t="s">
        <v>89</v>
      </c>
      <c r="H2866" s="1">
        <v>46056.085833333331</v>
      </c>
      <c r="I2866" t="b">
        <v>0</v>
      </c>
      <c r="J2866" t="b">
        <v>1</v>
      </c>
      <c r="K2866" t="s">
        <v>41</v>
      </c>
      <c r="L2866" t="s">
        <v>60</v>
      </c>
      <c r="M2866">
        <v>176000</v>
      </c>
      <c r="N2866"/>
      <c r="O2866" t="s">
        <v>195</v>
      </c>
      <c r="P2866" t="s">
        <v>9490</v>
      </c>
    </row>
    <row r="2867" spans="1:16" x14ac:dyDescent="0.25">
      <c r="A2867" t="s">
        <v>1</v>
      </c>
      <c r="B2867" t="s">
        <v>9545</v>
      </c>
      <c r="C2867" t="s">
        <v>500</v>
      </c>
      <c r="D2867" t="s">
        <v>2360</v>
      </c>
      <c r="E2867" t="s">
        <v>59</v>
      </c>
      <c r="F2867" t="b">
        <v>0</v>
      </c>
      <c r="G2867" t="s">
        <v>13</v>
      </c>
      <c r="H2867" s="1">
        <v>46056.086284722223</v>
      </c>
      <c r="I2867" t="b">
        <v>0</v>
      </c>
      <c r="J2867" t="b">
        <v>0</v>
      </c>
      <c r="K2867" t="s">
        <v>13</v>
      </c>
      <c r="L2867" t="s">
        <v>74</v>
      </c>
      <c r="M2867"/>
      <c r="N2867">
        <v>54.34</v>
      </c>
      <c r="O2867" t="s">
        <v>9546</v>
      </c>
      <c r="P2867" t="s">
        <v>9547</v>
      </c>
    </row>
    <row r="2868" spans="1:16" x14ac:dyDescent="0.25">
      <c r="A2868" t="s">
        <v>3</v>
      </c>
      <c r="B2868" t="s">
        <v>9548</v>
      </c>
      <c r="C2868" t="s">
        <v>207</v>
      </c>
      <c r="D2868" t="s">
        <v>4526</v>
      </c>
      <c r="E2868" t="s">
        <v>59</v>
      </c>
      <c r="F2868" t="b">
        <v>0</v>
      </c>
      <c r="G2868" t="s">
        <v>63</v>
      </c>
      <c r="H2868" s="1">
        <v>46056.09578703704</v>
      </c>
      <c r="I2868" t="b">
        <v>0</v>
      </c>
      <c r="J2868" t="b">
        <v>1</v>
      </c>
      <c r="K2868" t="s">
        <v>41</v>
      </c>
      <c r="L2868" t="s">
        <v>60</v>
      </c>
      <c r="M2868">
        <v>66350</v>
      </c>
      <c r="N2868"/>
      <c r="O2868" t="s">
        <v>195</v>
      </c>
      <c r="P2868" t="s">
        <v>3060</v>
      </c>
    </row>
    <row r="2869" spans="1:16" x14ac:dyDescent="0.25">
      <c r="A2869" t="s">
        <v>8</v>
      </c>
      <c r="B2869" t="s">
        <v>9549</v>
      </c>
      <c r="C2869" t="s">
        <v>1417</v>
      </c>
      <c r="D2869" t="s">
        <v>4526</v>
      </c>
      <c r="E2869" t="s">
        <v>88</v>
      </c>
      <c r="F2869" t="b">
        <v>0</v>
      </c>
      <c r="G2869" t="s">
        <v>39</v>
      </c>
      <c r="H2869" s="1">
        <v>46056.270543981482</v>
      </c>
      <c r="I2869" t="b">
        <v>0</v>
      </c>
      <c r="J2869" t="b">
        <v>0</v>
      </c>
      <c r="K2869" t="s">
        <v>39</v>
      </c>
      <c r="L2869" t="s">
        <v>74</v>
      </c>
      <c r="M2869"/>
      <c r="N2869">
        <v>100</v>
      </c>
      <c r="O2869" t="s">
        <v>3625</v>
      </c>
      <c r="P2869" t="s">
        <v>2185</v>
      </c>
    </row>
    <row r="2870" spans="1:16" x14ac:dyDescent="0.25">
      <c r="A2870" t="s">
        <v>4</v>
      </c>
      <c r="B2870" t="s">
        <v>9550</v>
      </c>
      <c r="C2870" t="s">
        <v>1360</v>
      </c>
      <c r="D2870" t="s">
        <v>2360</v>
      </c>
      <c r="E2870" t="s">
        <v>59</v>
      </c>
      <c r="F2870" t="b">
        <v>0</v>
      </c>
      <c r="G2870" t="s">
        <v>65</v>
      </c>
      <c r="H2870" s="1">
        <v>46056.292881944442</v>
      </c>
      <c r="I2870" t="b">
        <v>0</v>
      </c>
      <c r="J2870" t="b">
        <v>1</v>
      </c>
      <c r="K2870" t="s">
        <v>41</v>
      </c>
      <c r="L2870" t="s">
        <v>60</v>
      </c>
      <c r="M2870">
        <v>92700</v>
      </c>
      <c r="N2870"/>
      <c r="O2870" t="s">
        <v>265</v>
      </c>
      <c r="P2870" t="s">
        <v>9551</v>
      </c>
    </row>
    <row r="2871" spans="1:16" x14ac:dyDescent="0.25">
      <c r="A2871" t="s">
        <v>0</v>
      </c>
      <c r="B2871" t="s">
        <v>0</v>
      </c>
      <c r="C2871" t="s">
        <v>2253</v>
      </c>
      <c r="D2871" t="s">
        <v>4526</v>
      </c>
      <c r="E2871" t="s">
        <v>59</v>
      </c>
      <c r="F2871" t="b">
        <v>0</v>
      </c>
      <c r="G2871" t="s">
        <v>73</v>
      </c>
      <c r="H2871" s="1">
        <v>46056.333703703713</v>
      </c>
      <c r="I2871" t="b">
        <v>0</v>
      </c>
      <c r="J2871" t="b">
        <v>0</v>
      </c>
      <c r="K2871" t="s">
        <v>41</v>
      </c>
      <c r="L2871" t="s">
        <v>60</v>
      </c>
      <c r="M2871">
        <v>62500</v>
      </c>
      <c r="N2871"/>
      <c r="O2871" t="s">
        <v>4987</v>
      </c>
      <c r="P2871" t="s">
        <v>3903</v>
      </c>
    </row>
    <row r="2872" spans="1:16" x14ac:dyDescent="0.25">
      <c r="A2872" t="s">
        <v>0</v>
      </c>
      <c r="B2872" t="s">
        <v>9552</v>
      </c>
      <c r="C2872" t="s">
        <v>1460</v>
      </c>
      <c r="D2872" t="s">
        <v>2734</v>
      </c>
      <c r="E2872" t="s">
        <v>59</v>
      </c>
      <c r="F2872" t="b">
        <v>0</v>
      </c>
      <c r="G2872" t="s">
        <v>73</v>
      </c>
      <c r="H2872" s="1">
        <v>46056.333703703713</v>
      </c>
      <c r="I2872" t="b">
        <v>0</v>
      </c>
      <c r="J2872" t="b">
        <v>1</v>
      </c>
      <c r="K2872" t="s">
        <v>41</v>
      </c>
      <c r="L2872" t="s">
        <v>60</v>
      </c>
      <c r="M2872">
        <v>90000</v>
      </c>
      <c r="N2872"/>
      <c r="O2872" t="s">
        <v>2850</v>
      </c>
      <c r="P2872" t="s">
        <v>9553</v>
      </c>
    </row>
    <row r="2873" spans="1:16" x14ac:dyDescent="0.25">
      <c r="A2873" t="s">
        <v>6</v>
      </c>
      <c r="B2873" t="s">
        <v>9554</v>
      </c>
      <c r="C2873" t="s">
        <v>304</v>
      </c>
      <c r="D2873" t="s">
        <v>4526</v>
      </c>
      <c r="E2873" t="s">
        <v>59</v>
      </c>
      <c r="F2873" t="b">
        <v>0</v>
      </c>
      <c r="G2873" t="s">
        <v>77</v>
      </c>
      <c r="H2873" s="1">
        <v>46056.334039351852</v>
      </c>
      <c r="I2873" t="b">
        <v>0</v>
      </c>
      <c r="J2873" t="b">
        <v>1</v>
      </c>
      <c r="K2873" t="s">
        <v>41</v>
      </c>
      <c r="L2873" t="s">
        <v>60</v>
      </c>
      <c r="M2873">
        <v>177000</v>
      </c>
      <c r="N2873"/>
      <c r="O2873" t="s">
        <v>708</v>
      </c>
      <c r="P2873" t="s">
        <v>9555</v>
      </c>
    </row>
    <row r="2874" spans="1:16" x14ac:dyDescent="0.25">
      <c r="A2874" t="s">
        <v>2</v>
      </c>
      <c r="B2874" t="s">
        <v>9556</v>
      </c>
      <c r="C2874" t="s">
        <v>952</v>
      </c>
      <c r="D2874" t="s">
        <v>4630</v>
      </c>
      <c r="E2874" t="s">
        <v>59</v>
      </c>
      <c r="F2874" t="b">
        <v>0</v>
      </c>
      <c r="G2874" t="s">
        <v>68</v>
      </c>
      <c r="H2874" s="1">
        <v>46056.334189814806</v>
      </c>
      <c r="I2874" t="b">
        <v>0</v>
      </c>
      <c r="J2874" t="b">
        <v>1</v>
      </c>
      <c r="K2874" t="s">
        <v>41</v>
      </c>
      <c r="L2874" t="s">
        <v>60</v>
      </c>
      <c r="M2874">
        <v>157500</v>
      </c>
      <c r="N2874"/>
      <c r="O2874" t="s">
        <v>95</v>
      </c>
      <c r="P2874" t="s">
        <v>9557</v>
      </c>
    </row>
    <row r="2875" spans="1:16" x14ac:dyDescent="0.25">
      <c r="A2875" t="s">
        <v>2</v>
      </c>
      <c r="B2875" t="s">
        <v>9558</v>
      </c>
      <c r="C2875" t="s">
        <v>172</v>
      </c>
      <c r="D2875" t="s">
        <v>4526</v>
      </c>
      <c r="E2875" t="s">
        <v>59</v>
      </c>
      <c r="F2875" t="b">
        <v>0</v>
      </c>
      <c r="G2875" t="s">
        <v>68</v>
      </c>
      <c r="H2875" s="1">
        <v>46056.334189814806</v>
      </c>
      <c r="I2875" t="b">
        <v>0</v>
      </c>
      <c r="J2875" t="b">
        <v>1</v>
      </c>
      <c r="K2875" t="s">
        <v>41</v>
      </c>
      <c r="L2875" t="s">
        <v>60</v>
      </c>
      <c r="M2875">
        <v>143000</v>
      </c>
      <c r="N2875"/>
      <c r="O2875" t="s">
        <v>4743</v>
      </c>
      <c r="P2875" t="s">
        <v>8617</v>
      </c>
    </row>
    <row r="2876" spans="1:16" x14ac:dyDescent="0.25">
      <c r="A2876" t="s">
        <v>1</v>
      </c>
      <c r="B2876" t="s">
        <v>9559</v>
      </c>
      <c r="C2876" t="s">
        <v>9560</v>
      </c>
      <c r="D2876" t="s">
        <v>4868</v>
      </c>
      <c r="E2876" t="s">
        <v>59</v>
      </c>
      <c r="F2876" t="b">
        <v>0</v>
      </c>
      <c r="G2876" t="s">
        <v>19</v>
      </c>
      <c r="H2876" s="1">
        <v>46056.335833333331</v>
      </c>
      <c r="I2876" t="b">
        <v>1</v>
      </c>
      <c r="J2876" t="b">
        <v>0</v>
      </c>
      <c r="K2876" t="s">
        <v>19</v>
      </c>
      <c r="L2876" t="s">
        <v>60</v>
      </c>
      <c r="M2876">
        <v>800000</v>
      </c>
      <c r="N2876"/>
      <c r="O2876" t="s">
        <v>9561</v>
      </c>
      <c r="P2876" t="s">
        <v>9562</v>
      </c>
    </row>
    <row r="2877" spans="1:16" x14ac:dyDescent="0.25">
      <c r="A2877" t="s">
        <v>1</v>
      </c>
      <c r="B2877" t="s">
        <v>1</v>
      </c>
      <c r="C2877" t="s">
        <v>28</v>
      </c>
      <c r="D2877" t="s">
        <v>2544</v>
      </c>
      <c r="E2877" t="s">
        <v>59</v>
      </c>
      <c r="F2877" t="b">
        <v>0</v>
      </c>
      <c r="G2877" t="s">
        <v>28</v>
      </c>
      <c r="H2877" s="1">
        <v>46056.364699074067</v>
      </c>
      <c r="I2877" t="b">
        <v>1</v>
      </c>
      <c r="J2877" t="b">
        <v>0</v>
      </c>
      <c r="K2877" t="s">
        <v>28</v>
      </c>
      <c r="L2877" t="s">
        <v>60</v>
      </c>
      <c r="M2877">
        <v>455500</v>
      </c>
      <c r="N2877"/>
      <c r="O2877" t="s">
        <v>2544</v>
      </c>
      <c r="P2877" t="s">
        <v>9563</v>
      </c>
    </row>
    <row r="2878" spans="1:16" x14ac:dyDescent="0.25">
      <c r="A2878" t="s">
        <v>2</v>
      </c>
      <c r="B2878" t="s">
        <v>1861</v>
      </c>
      <c r="C2878" t="s">
        <v>121</v>
      </c>
      <c r="D2878" t="s">
        <v>4526</v>
      </c>
      <c r="E2878" t="s">
        <v>88</v>
      </c>
      <c r="F2878" t="b">
        <v>0</v>
      </c>
      <c r="G2878" t="s">
        <v>68</v>
      </c>
      <c r="H2878" s="1">
        <v>46056.375856481478</v>
      </c>
      <c r="I2878" t="b">
        <v>0</v>
      </c>
      <c r="J2878" t="b">
        <v>1</v>
      </c>
      <c r="K2878" t="s">
        <v>41</v>
      </c>
      <c r="L2878" t="s">
        <v>74</v>
      </c>
      <c r="M2878"/>
      <c r="N2878">
        <v>48.94</v>
      </c>
      <c r="O2878" t="s">
        <v>1078</v>
      </c>
      <c r="P2878" t="s">
        <v>705</v>
      </c>
    </row>
    <row r="2879" spans="1:16" x14ac:dyDescent="0.25">
      <c r="A2879" t="s">
        <v>5</v>
      </c>
      <c r="B2879" t="s">
        <v>9564</v>
      </c>
      <c r="C2879" t="s">
        <v>2983</v>
      </c>
      <c r="D2879" t="s">
        <v>4526</v>
      </c>
      <c r="E2879" t="s">
        <v>59</v>
      </c>
      <c r="F2879" t="b">
        <v>0</v>
      </c>
      <c r="G2879" t="s">
        <v>65</v>
      </c>
      <c r="H2879" s="1">
        <v>46056.376215277778</v>
      </c>
      <c r="I2879" t="b">
        <v>0</v>
      </c>
      <c r="J2879" t="b">
        <v>1</v>
      </c>
      <c r="K2879" t="s">
        <v>41</v>
      </c>
      <c r="L2879" t="s">
        <v>74</v>
      </c>
      <c r="M2879"/>
      <c r="N2879">
        <v>79.5</v>
      </c>
      <c r="O2879" t="s">
        <v>7085</v>
      </c>
      <c r="P2879" t="s">
        <v>9565</v>
      </c>
    </row>
    <row r="2880" spans="1:16" x14ac:dyDescent="0.25">
      <c r="A2880" t="s">
        <v>0</v>
      </c>
      <c r="B2880" t="s">
        <v>9502</v>
      </c>
      <c r="C2880" t="s">
        <v>557</v>
      </c>
      <c r="D2880" t="s">
        <v>2360</v>
      </c>
      <c r="E2880" t="s">
        <v>59</v>
      </c>
      <c r="F2880" t="b">
        <v>0</v>
      </c>
      <c r="G2880" t="s">
        <v>65</v>
      </c>
      <c r="H2880" s="1">
        <v>46056.416712962957</v>
      </c>
      <c r="I2880" t="b">
        <v>0</v>
      </c>
      <c r="J2880" t="b">
        <v>1</v>
      </c>
      <c r="K2880" t="s">
        <v>41</v>
      </c>
      <c r="L2880" t="s">
        <v>60</v>
      </c>
      <c r="M2880">
        <v>76044.5</v>
      </c>
      <c r="N2880"/>
      <c r="O2880" t="s">
        <v>5140</v>
      </c>
      <c r="P2880" t="s">
        <v>1582</v>
      </c>
    </row>
    <row r="2881" spans="1:16" x14ac:dyDescent="0.25">
      <c r="A2881" t="s">
        <v>5</v>
      </c>
      <c r="B2881" t="s">
        <v>9566</v>
      </c>
      <c r="C2881" t="s">
        <v>76</v>
      </c>
      <c r="D2881" t="s">
        <v>4868</v>
      </c>
      <c r="E2881" t="s">
        <v>59</v>
      </c>
      <c r="F2881" t="b">
        <v>1</v>
      </c>
      <c r="G2881" t="s">
        <v>65</v>
      </c>
      <c r="H2881" s="1">
        <v>46056.41777777778</v>
      </c>
      <c r="I2881" t="b">
        <v>1</v>
      </c>
      <c r="J2881" t="b">
        <v>1</v>
      </c>
      <c r="K2881" t="s">
        <v>41</v>
      </c>
      <c r="L2881" t="s">
        <v>60</v>
      </c>
      <c r="M2881">
        <v>180000</v>
      </c>
      <c r="N2881"/>
      <c r="O2881" t="s">
        <v>2327</v>
      </c>
      <c r="P2881" t="s">
        <v>9567</v>
      </c>
    </row>
    <row r="2882" spans="1:16" x14ac:dyDescent="0.25">
      <c r="A2882" t="s">
        <v>1</v>
      </c>
      <c r="B2882" t="s">
        <v>277</v>
      </c>
      <c r="C2882" t="s">
        <v>174</v>
      </c>
      <c r="D2882" t="s">
        <v>2360</v>
      </c>
      <c r="E2882" t="s">
        <v>59</v>
      </c>
      <c r="F2882" t="b">
        <v>0</v>
      </c>
      <c r="G2882" t="s">
        <v>65</v>
      </c>
      <c r="H2882" s="1">
        <v>46056.41778935185</v>
      </c>
      <c r="I2882" t="b">
        <v>0</v>
      </c>
      <c r="J2882" t="b">
        <v>1</v>
      </c>
      <c r="K2882" t="s">
        <v>41</v>
      </c>
      <c r="L2882" t="s">
        <v>60</v>
      </c>
      <c r="M2882">
        <v>270000</v>
      </c>
      <c r="N2882"/>
      <c r="O2882" t="s">
        <v>9568</v>
      </c>
      <c r="P2882" t="s">
        <v>9569</v>
      </c>
    </row>
    <row r="2883" spans="1:16" x14ac:dyDescent="0.25">
      <c r="A2883" t="s">
        <v>0</v>
      </c>
      <c r="B2883" t="s">
        <v>9570</v>
      </c>
      <c r="C2883" t="s">
        <v>40</v>
      </c>
      <c r="D2883" t="s">
        <v>4526</v>
      </c>
      <c r="E2883" t="s">
        <v>59</v>
      </c>
      <c r="F2883" t="b">
        <v>0</v>
      </c>
      <c r="G2883" t="s">
        <v>40</v>
      </c>
      <c r="H2883" s="1">
        <v>46056.420069444437</v>
      </c>
      <c r="I2883" t="b">
        <v>1</v>
      </c>
      <c r="J2883" t="b">
        <v>0</v>
      </c>
      <c r="K2883" t="s">
        <v>40</v>
      </c>
      <c r="L2883" t="s">
        <v>60</v>
      </c>
      <c r="M2883">
        <v>80000</v>
      </c>
      <c r="N2883"/>
      <c r="O2883" t="s">
        <v>9571</v>
      </c>
    </row>
    <row r="2884" spans="1:16" x14ac:dyDescent="0.25">
      <c r="A2884" t="s">
        <v>8</v>
      </c>
      <c r="B2884" t="s">
        <v>9572</v>
      </c>
      <c r="C2884" t="s">
        <v>40</v>
      </c>
      <c r="D2884" t="s">
        <v>4526</v>
      </c>
      <c r="E2884" t="s">
        <v>59</v>
      </c>
      <c r="F2884" t="b">
        <v>0</v>
      </c>
      <c r="G2884" t="s">
        <v>40</v>
      </c>
      <c r="H2884" s="1">
        <v>46056.420092592591</v>
      </c>
      <c r="I2884" t="b">
        <v>0</v>
      </c>
      <c r="J2884" t="b">
        <v>0</v>
      </c>
      <c r="K2884" t="s">
        <v>40</v>
      </c>
      <c r="L2884" t="s">
        <v>60</v>
      </c>
      <c r="M2884">
        <v>115000</v>
      </c>
      <c r="N2884"/>
      <c r="O2884" t="s">
        <v>4760</v>
      </c>
      <c r="P2884" t="s">
        <v>705</v>
      </c>
    </row>
    <row r="2885" spans="1:16" x14ac:dyDescent="0.25">
      <c r="A2885" t="s">
        <v>1</v>
      </c>
      <c r="B2885" t="s">
        <v>316</v>
      </c>
      <c r="C2885" t="s">
        <v>9573</v>
      </c>
      <c r="D2885" t="s">
        <v>9574</v>
      </c>
      <c r="E2885" t="s">
        <v>59</v>
      </c>
      <c r="F2885" t="b">
        <v>0</v>
      </c>
      <c r="G2885" t="s">
        <v>40</v>
      </c>
      <c r="H2885" s="1">
        <v>46056.420127314806</v>
      </c>
      <c r="I2885" t="b">
        <v>1</v>
      </c>
      <c r="J2885" t="b">
        <v>0</v>
      </c>
      <c r="K2885" t="s">
        <v>40</v>
      </c>
      <c r="L2885" t="s">
        <v>60</v>
      </c>
      <c r="M2885">
        <v>90000</v>
      </c>
      <c r="N2885"/>
      <c r="O2885" t="s">
        <v>9575</v>
      </c>
      <c r="P2885" t="s">
        <v>6512</v>
      </c>
    </row>
    <row r="2886" spans="1:16" x14ac:dyDescent="0.25">
      <c r="A2886" t="s">
        <v>3</v>
      </c>
      <c r="B2886" t="s">
        <v>9576</v>
      </c>
      <c r="C2886" t="s">
        <v>76</v>
      </c>
      <c r="D2886" t="s">
        <v>5045</v>
      </c>
      <c r="E2886" t="s">
        <v>132</v>
      </c>
      <c r="F2886" t="b">
        <v>1</v>
      </c>
      <c r="G2886" t="s">
        <v>33</v>
      </c>
      <c r="H2886" s="1">
        <v>46056.44023148148</v>
      </c>
      <c r="I2886" t="b">
        <v>1</v>
      </c>
      <c r="J2886" t="b">
        <v>0</v>
      </c>
      <c r="K2886" t="s">
        <v>33</v>
      </c>
      <c r="L2886" t="s">
        <v>74</v>
      </c>
      <c r="M2886"/>
      <c r="N2886">
        <v>120</v>
      </c>
      <c r="O2886" t="s">
        <v>5046</v>
      </c>
    </row>
    <row r="2887" spans="1:16" x14ac:dyDescent="0.25">
      <c r="A2887" t="s">
        <v>7</v>
      </c>
      <c r="B2887" t="s">
        <v>9577</v>
      </c>
      <c r="C2887" t="s">
        <v>76</v>
      </c>
      <c r="D2887" t="s">
        <v>8612</v>
      </c>
      <c r="E2887" t="s">
        <v>59</v>
      </c>
      <c r="F2887" t="b">
        <v>1</v>
      </c>
      <c r="G2887" t="s">
        <v>63</v>
      </c>
      <c r="H2887" s="1">
        <v>46056.443645833337</v>
      </c>
      <c r="I2887" t="b">
        <v>1</v>
      </c>
      <c r="J2887" t="b">
        <v>1</v>
      </c>
      <c r="K2887" t="s">
        <v>41</v>
      </c>
      <c r="L2887" t="s">
        <v>74</v>
      </c>
      <c r="M2887"/>
      <c r="N2887">
        <v>45.5</v>
      </c>
      <c r="O2887" t="s">
        <v>9578</v>
      </c>
      <c r="P2887" t="s">
        <v>9579</v>
      </c>
    </row>
    <row r="2888" spans="1:16" x14ac:dyDescent="0.25">
      <c r="A2888" t="s">
        <v>0</v>
      </c>
      <c r="B2888" t="s">
        <v>9580</v>
      </c>
      <c r="C2888" t="s">
        <v>9581</v>
      </c>
      <c r="D2888" t="s">
        <v>4526</v>
      </c>
      <c r="E2888" t="s">
        <v>59</v>
      </c>
      <c r="F2888" t="b">
        <v>0</v>
      </c>
      <c r="G2888" t="s">
        <v>65</v>
      </c>
      <c r="H2888" s="1">
        <v>46056.458483796298</v>
      </c>
      <c r="I2888" t="b">
        <v>0</v>
      </c>
      <c r="J2888" t="b">
        <v>0</v>
      </c>
      <c r="K2888" t="s">
        <v>41</v>
      </c>
      <c r="L2888" t="s">
        <v>60</v>
      </c>
      <c r="M2888">
        <v>86380</v>
      </c>
      <c r="N2888"/>
      <c r="O2888" t="s">
        <v>6111</v>
      </c>
    </row>
    <row r="2889" spans="1:16" x14ac:dyDescent="0.25">
      <c r="A2889" t="s">
        <v>5</v>
      </c>
      <c r="B2889" t="s">
        <v>9582</v>
      </c>
      <c r="C2889" t="s">
        <v>370</v>
      </c>
      <c r="D2889" t="s">
        <v>4526</v>
      </c>
      <c r="E2889" t="s">
        <v>88</v>
      </c>
      <c r="F2889" t="b">
        <v>0</v>
      </c>
      <c r="G2889" t="s">
        <v>65</v>
      </c>
      <c r="H2889" s="1">
        <v>46056.459409722222</v>
      </c>
      <c r="I2889" t="b">
        <v>1</v>
      </c>
      <c r="J2889" t="b">
        <v>1</v>
      </c>
      <c r="K2889" t="s">
        <v>41</v>
      </c>
      <c r="L2889" t="s">
        <v>74</v>
      </c>
      <c r="M2889"/>
      <c r="N2889">
        <v>72.5</v>
      </c>
      <c r="O2889" t="s">
        <v>904</v>
      </c>
      <c r="P2889" t="s">
        <v>9583</v>
      </c>
    </row>
    <row r="2890" spans="1:16" x14ac:dyDescent="0.25">
      <c r="A2890" t="s">
        <v>5</v>
      </c>
      <c r="B2890" t="s">
        <v>5</v>
      </c>
      <c r="C2890" t="s">
        <v>9584</v>
      </c>
      <c r="D2890" t="s">
        <v>9585</v>
      </c>
      <c r="E2890" t="s">
        <v>59</v>
      </c>
      <c r="F2890" t="b">
        <v>0</v>
      </c>
      <c r="G2890" t="s">
        <v>65</v>
      </c>
      <c r="H2890" s="1">
        <v>46056.459444444437</v>
      </c>
      <c r="I2890" t="b">
        <v>1</v>
      </c>
      <c r="J2890" t="b">
        <v>0</v>
      </c>
      <c r="K2890" t="s">
        <v>41</v>
      </c>
      <c r="L2890" t="s">
        <v>60</v>
      </c>
      <c r="M2890">
        <v>80000</v>
      </c>
      <c r="N2890"/>
      <c r="O2890" t="s">
        <v>9585</v>
      </c>
      <c r="P2890" t="s">
        <v>9586</v>
      </c>
    </row>
    <row r="2891" spans="1:16" x14ac:dyDescent="0.25">
      <c r="A2891" t="s">
        <v>0</v>
      </c>
      <c r="B2891" t="s">
        <v>9587</v>
      </c>
      <c r="C2891" t="s">
        <v>13</v>
      </c>
      <c r="D2891" t="s">
        <v>4637</v>
      </c>
      <c r="E2891" t="s">
        <v>59</v>
      </c>
      <c r="F2891" t="b">
        <v>0</v>
      </c>
      <c r="G2891" t="s">
        <v>13</v>
      </c>
      <c r="H2891" s="1">
        <v>46056.460358796299</v>
      </c>
      <c r="I2891" t="b">
        <v>1</v>
      </c>
      <c r="J2891" t="b">
        <v>0</v>
      </c>
      <c r="K2891" t="s">
        <v>13</v>
      </c>
      <c r="L2891" t="s">
        <v>74</v>
      </c>
      <c r="M2891"/>
      <c r="N2891">
        <v>32.5</v>
      </c>
      <c r="O2891" t="s">
        <v>4596</v>
      </c>
      <c r="P2891" t="s">
        <v>2175</v>
      </c>
    </row>
    <row r="2892" spans="1:16" x14ac:dyDescent="0.25">
      <c r="A2892" t="s">
        <v>1</v>
      </c>
      <c r="B2892" t="s">
        <v>1185</v>
      </c>
      <c r="C2892" t="s">
        <v>9588</v>
      </c>
      <c r="D2892" t="s">
        <v>4868</v>
      </c>
      <c r="E2892" t="s">
        <v>59</v>
      </c>
      <c r="F2892" t="b">
        <v>0</v>
      </c>
      <c r="G2892" t="s">
        <v>19</v>
      </c>
      <c r="H2892" s="1">
        <v>46056.460833333331</v>
      </c>
      <c r="I2892" t="b">
        <v>1</v>
      </c>
      <c r="J2892" t="b">
        <v>0</v>
      </c>
      <c r="K2892" t="s">
        <v>19</v>
      </c>
      <c r="L2892" t="s">
        <v>60</v>
      </c>
      <c r="M2892">
        <v>2250000</v>
      </c>
      <c r="N2892"/>
      <c r="O2892" t="s">
        <v>9589</v>
      </c>
      <c r="P2892" t="s">
        <v>9590</v>
      </c>
    </row>
    <row r="2893" spans="1:16" x14ac:dyDescent="0.25">
      <c r="A2893" t="s">
        <v>1</v>
      </c>
      <c r="B2893" t="s">
        <v>277</v>
      </c>
      <c r="C2893" t="s">
        <v>9591</v>
      </c>
      <c r="D2893" t="s">
        <v>9075</v>
      </c>
      <c r="E2893" t="s">
        <v>59</v>
      </c>
      <c r="F2893" t="b">
        <v>0</v>
      </c>
      <c r="G2893" t="s">
        <v>40</v>
      </c>
      <c r="H2893" s="1">
        <v>46056.461967592593</v>
      </c>
      <c r="I2893" t="b">
        <v>1</v>
      </c>
      <c r="J2893" t="b">
        <v>0</v>
      </c>
      <c r="K2893" t="s">
        <v>40</v>
      </c>
      <c r="L2893" t="s">
        <v>60</v>
      </c>
      <c r="M2893">
        <v>100880.5</v>
      </c>
      <c r="N2893"/>
      <c r="O2893" t="s">
        <v>539</v>
      </c>
      <c r="P2893" t="s">
        <v>9592</v>
      </c>
    </row>
    <row r="2894" spans="1:16" x14ac:dyDescent="0.25">
      <c r="A2894" t="s">
        <v>2</v>
      </c>
      <c r="B2894" t="s">
        <v>9593</v>
      </c>
      <c r="C2894" t="s">
        <v>1647</v>
      </c>
      <c r="D2894" t="s">
        <v>4526</v>
      </c>
      <c r="E2894" t="s">
        <v>59</v>
      </c>
      <c r="F2894" t="b">
        <v>0</v>
      </c>
      <c r="G2894" t="s">
        <v>63</v>
      </c>
      <c r="H2894" s="1">
        <v>46056.485312500001</v>
      </c>
      <c r="I2894" t="b">
        <v>0</v>
      </c>
      <c r="J2894" t="b">
        <v>0</v>
      </c>
      <c r="K2894" t="s">
        <v>41</v>
      </c>
      <c r="L2894" t="s">
        <v>74</v>
      </c>
      <c r="M2894"/>
      <c r="N2894">
        <v>30</v>
      </c>
      <c r="O2894" t="s">
        <v>1622</v>
      </c>
      <c r="P2894" t="s">
        <v>4440</v>
      </c>
    </row>
    <row r="2895" spans="1:16" x14ac:dyDescent="0.25">
      <c r="A2895" t="s">
        <v>1</v>
      </c>
      <c r="B2895" t="s">
        <v>9594</v>
      </c>
      <c r="C2895" t="s">
        <v>2952</v>
      </c>
      <c r="D2895" t="s">
        <v>6067</v>
      </c>
      <c r="E2895" t="s">
        <v>88</v>
      </c>
      <c r="F2895" t="b">
        <v>0</v>
      </c>
      <c r="G2895" t="s">
        <v>24</v>
      </c>
      <c r="H2895" s="1">
        <v>46056.487372685187</v>
      </c>
      <c r="I2895" t="b">
        <v>0</v>
      </c>
      <c r="J2895" t="b">
        <v>0</v>
      </c>
      <c r="K2895" t="s">
        <v>24</v>
      </c>
      <c r="L2895" t="s">
        <v>60</v>
      </c>
      <c r="M2895">
        <v>45000</v>
      </c>
      <c r="N2895"/>
      <c r="O2895" t="s">
        <v>9595</v>
      </c>
      <c r="P2895" t="s">
        <v>9596</v>
      </c>
    </row>
    <row r="2896" spans="1:16" x14ac:dyDescent="0.25">
      <c r="A2896" t="s">
        <v>4</v>
      </c>
      <c r="B2896" t="s">
        <v>9433</v>
      </c>
      <c r="C2896" t="s">
        <v>76</v>
      </c>
      <c r="D2896" t="s">
        <v>4622</v>
      </c>
      <c r="E2896" t="s">
        <v>59</v>
      </c>
      <c r="F2896" t="b">
        <v>1</v>
      </c>
      <c r="G2896" t="s">
        <v>29</v>
      </c>
      <c r="H2896" s="1">
        <v>46056.501828703702</v>
      </c>
      <c r="I2896" t="b">
        <v>0</v>
      </c>
      <c r="J2896" t="b">
        <v>0</v>
      </c>
      <c r="K2896" t="s">
        <v>29</v>
      </c>
      <c r="L2896" t="s">
        <v>60</v>
      </c>
      <c r="M2896">
        <v>316000</v>
      </c>
      <c r="N2896"/>
      <c r="O2896" t="s">
        <v>9300</v>
      </c>
      <c r="P2896" t="s">
        <v>283</v>
      </c>
    </row>
    <row r="2897" spans="1:16" x14ac:dyDescent="0.25">
      <c r="A2897" t="s">
        <v>0</v>
      </c>
      <c r="B2897" t="s">
        <v>9597</v>
      </c>
      <c r="C2897" t="s">
        <v>76</v>
      </c>
      <c r="D2897" t="s">
        <v>4633</v>
      </c>
      <c r="E2897" t="s">
        <v>59</v>
      </c>
      <c r="F2897" t="b">
        <v>1</v>
      </c>
      <c r="G2897" t="s">
        <v>13</v>
      </c>
      <c r="H2897" s="1">
        <v>46056.502025462964</v>
      </c>
      <c r="I2897" t="b">
        <v>0</v>
      </c>
      <c r="J2897" t="b">
        <v>0</v>
      </c>
      <c r="K2897" t="s">
        <v>13</v>
      </c>
      <c r="L2897" t="s">
        <v>60</v>
      </c>
      <c r="M2897">
        <v>95000</v>
      </c>
      <c r="N2897"/>
      <c r="O2897" t="s">
        <v>4633</v>
      </c>
      <c r="P2897" t="s">
        <v>9598</v>
      </c>
    </row>
    <row r="2898" spans="1:16" x14ac:dyDescent="0.25">
      <c r="A2898" t="s">
        <v>2</v>
      </c>
      <c r="B2898" t="s">
        <v>9599</v>
      </c>
      <c r="C2898" t="s">
        <v>13</v>
      </c>
      <c r="D2898" t="s">
        <v>4637</v>
      </c>
      <c r="F2898" t="b">
        <v>0</v>
      </c>
      <c r="G2898" t="s">
        <v>13</v>
      </c>
      <c r="H2898" s="1">
        <v>46056.502060185187</v>
      </c>
      <c r="I2898" t="b">
        <v>0</v>
      </c>
      <c r="J2898" t="b">
        <v>0</v>
      </c>
      <c r="K2898" t="s">
        <v>13</v>
      </c>
      <c r="L2898" t="s">
        <v>74</v>
      </c>
      <c r="M2898"/>
      <c r="N2898">
        <v>17.5</v>
      </c>
      <c r="O2898" t="s">
        <v>4596</v>
      </c>
    </row>
    <row r="2899" spans="1:16" x14ac:dyDescent="0.25">
      <c r="A2899" t="s">
        <v>5</v>
      </c>
      <c r="B2899" t="s">
        <v>1124</v>
      </c>
      <c r="C2899" t="s">
        <v>3510</v>
      </c>
      <c r="D2899" t="s">
        <v>5102</v>
      </c>
      <c r="E2899" t="s">
        <v>59</v>
      </c>
      <c r="F2899" t="b">
        <v>0</v>
      </c>
      <c r="G2899" t="s">
        <v>13</v>
      </c>
      <c r="H2899" s="1">
        <v>46056.50209490741</v>
      </c>
      <c r="I2899" t="b">
        <v>0</v>
      </c>
      <c r="J2899" t="b">
        <v>0</v>
      </c>
      <c r="K2899" t="s">
        <v>13</v>
      </c>
      <c r="L2899" t="s">
        <v>60</v>
      </c>
      <c r="M2899">
        <v>173000</v>
      </c>
      <c r="N2899"/>
      <c r="O2899" t="s">
        <v>4570</v>
      </c>
      <c r="P2899" t="s">
        <v>9600</v>
      </c>
    </row>
    <row r="2900" spans="1:16" x14ac:dyDescent="0.25">
      <c r="A2900" t="s">
        <v>4</v>
      </c>
      <c r="B2900" t="s">
        <v>9601</v>
      </c>
      <c r="C2900" t="s">
        <v>76</v>
      </c>
      <c r="D2900" t="s">
        <v>4622</v>
      </c>
      <c r="E2900" t="s">
        <v>59</v>
      </c>
      <c r="F2900" t="b">
        <v>1</v>
      </c>
      <c r="G2900" t="s">
        <v>13</v>
      </c>
      <c r="H2900" s="1">
        <v>46056.502118055563</v>
      </c>
      <c r="I2900" t="b">
        <v>1</v>
      </c>
      <c r="J2900" t="b">
        <v>0</v>
      </c>
      <c r="K2900" t="s">
        <v>13</v>
      </c>
      <c r="L2900" t="s">
        <v>60</v>
      </c>
      <c r="M2900">
        <v>154000</v>
      </c>
      <c r="N2900"/>
      <c r="O2900" t="s">
        <v>4865</v>
      </c>
      <c r="P2900" t="s">
        <v>9602</v>
      </c>
    </row>
    <row r="2901" spans="1:16" x14ac:dyDescent="0.25">
      <c r="A2901" t="s">
        <v>1</v>
      </c>
      <c r="B2901" t="s">
        <v>9603</v>
      </c>
      <c r="C2901" t="s">
        <v>6744</v>
      </c>
      <c r="D2901" t="s">
        <v>4526</v>
      </c>
      <c r="E2901" t="s">
        <v>88</v>
      </c>
      <c r="F2901" t="b">
        <v>0</v>
      </c>
      <c r="G2901" t="s">
        <v>40</v>
      </c>
      <c r="H2901" s="1">
        <v>46056.503460648149</v>
      </c>
      <c r="I2901" t="b">
        <v>1</v>
      </c>
      <c r="J2901" t="b">
        <v>0</v>
      </c>
      <c r="K2901" t="s">
        <v>40</v>
      </c>
      <c r="L2901" t="s">
        <v>74</v>
      </c>
      <c r="M2901"/>
      <c r="N2901">
        <v>40.5</v>
      </c>
      <c r="O2901" t="s">
        <v>9604</v>
      </c>
      <c r="P2901" t="s">
        <v>9605</v>
      </c>
    </row>
    <row r="2902" spans="1:16" x14ac:dyDescent="0.25">
      <c r="A2902" t="s">
        <v>1</v>
      </c>
      <c r="B2902" t="s">
        <v>9606</v>
      </c>
      <c r="C2902" t="s">
        <v>40</v>
      </c>
      <c r="D2902" t="s">
        <v>4526</v>
      </c>
      <c r="E2902" t="s">
        <v>59</v>
      </c>
      <c r="F2902" t="b">
        <v>0</v>
      </c>
      <c r="G2902" t="s">
        <v>40</v>
      </c>
      <c r="H2902" s="1">
        <v>46056.503506944442</v>
      </c>
      <c r="I2902" t="b">
        <v>1</v>
      </c>
      <c r="J2902" t="b">
        <v>0</v>
      </c>
      <c r="K2902" t="s">
        <v>40</v>
      </c>
      <c r="L2902" t="s">
        <v>60</v>
      </c>
      <c r="M2902">
        <v>92500</v>
      </c>
      <c r="N2902"/>
      <c r="O2902" t="s">
        <v>9607</v>
      </c>
      <c r="P2902" t="s">
        <v>9608</v>
      </c>
    </row>
    <row r="2903" spans="1:16" x14ac:dyDescent="0.25">
      <c r="A2903" t="s">
        <v>0</v>
      </c>
      <c r="B2903" t="s">
        <v>9609</v>
      </c>
      <c r="C2903" t="s">
        <v>204</v>
      </c>
      <c r="D2903" t="s">
        <v>4526</v>
      </c>
      <c r="E2903" t="s">
        <v>59</v>
      </c>
      <c r="F2903" t="b">
        <v>0</v>
      </c>
      <c r="G2903" t="s">
        <v>65</v>
      </c>
      <c r="H2903" s="1">
        <v>46056.541712962957</v>
      </c>
      <c r="I2903" t="b">
        <v>0</v>
      </c>
      <c r="J2903" t="b">
        <v>0</v>
      </c>
      <c r="K2903" t="s">
        <v>41</v>
      </c>
      <c r="L2903" t="s">
        <v>60</v>
      </c>
      <c r="M2903">
        <v>114200</v>
      </c>
      <c r="N2903"/>
      <c r="O2903" t="s">
        <v>305</v>
      </c>
      <c r="P2903" t="s">
        <v>9610</v>
      </c>
    </row>
    <row r="2904" spans="1:16" x14ac:dyDescent="0.25">
      <c r="A2904" t="s">
        <v>2</v>
      </c>
      <c r="B2904" t="s">
        <v>9611</v>
      </c>
      <c r="C2904" t="s">
        <v>76</v>
      </c>
      <c r="D2904" t="s">
        <v>4622</v>
      </c>
      <c r="E2904" t="s">
        <v>59</v>
      </c>
      <c r="F2904" t="b">
        <v>1</v>
      </c>
      <c r="G2904" t="s">
        <v>68</v>
      </c>
      <c r="H2904" s="1">
        <v>46056.542523148149</v>
      </c>
      <c r="I2904" t="b">
        <v>0</v>
      </c>
      <c r="J2904" t="b">
        <v>0</v>
      </c>
      <c r="K2904" t="s">
        <v>41</v>
      </c>
      <c r="L2904" t="s">
        <v>60</v>
      </c>
      <c r="M2904">
        <v>180000</v>
      </c>
      <c r="N2904"/>
      <c r="O2904" t="s">
        <v>4175</v>
      </c>
      <c r="P2904" t="s">
        <v>4015</v>
      </c>
    </row>
    <row r="2905" spans="1:16" x14ac:dyDescent="0.25">
      <c r="A2905" t="s">
        <v>2</v>
      </c>
      <c r="B2905" t="s">
        <v>9612</v>
      </c>
      <c r="C2905" t="s">
        <v>13</v>
      </c>
      <c r="D2905" t="s">
        <v>4637</v>
      </c>
      <c r="F2905" t="b">
        <v>0</v>
      </c>
      <c r="G2905" t="s">
        <v>13</v>
      </c>
      <c r="H2905" s="1">
        <v>46056.543726851851</v>
      </c>
      <c r="I2905" t="b">
        <v>0</v>
      </c>
      <c r="J2905" t="b">
        <v>0</v>
      </c>
      <c r="K2905" t="s">
        <v>13</v>
      </c>
      <c r="L2905" t="s">
        <v>74</v>
      </c>
      <c r="M2905"/>
      <c r="N2905">
        <v>22.5</v>
      </c>
      <c r="O2905" t="s">
        <v>4596</v>
      </c>
      <c r="P2905" t="s">
        <v>1248</v>
      </c>
    </row>
    <row r="2906" spans="1:16" x14ac:dyDescent="0.25">
      <c r="A2906" t="s">
        <v>1</v>
      </c>
      <c r="B2906" t="s">
        <v>2255</v>
      </c>
      <c r="C2906" t="s">
        <v>9613</v>
      </c>
      <c r="D2906" t="s">
        <v>4526</v>
      </c>
      <c r="E2906" t="s">
        <v>88</v>
      </c>
      <c r="F2906" t="b">
        <v>0</v>
      </c>
      <c r="G2906" t="s">
        <v>40</v>
      </c>
      <c r="H2906" s="1">
        <v>46056.586863425917</v>
      </c>
      <c r="I2906" t="b">
        <v>1</v>
      </c>
      <c r="J2906" t="b">
        <v>0</v>
      </c>
      <c r="K2906" t="s">
        <v>40</v>
      </c>
      <c r="L2906" t="s">
        <v>74</v>
      </c>
      <c r="M2906"/>
      <c r="N2906">
        <v>59.38</v>
      </c>
      <c r="O2906" t="s">
        <v>9614</v>
      </c>
      <c r="P2906" t="s">
        <v>9615</v>
      </c>
    </row>
    <row r="2907" spans="1:16" x14ac:dyDescent="0.25">
      <c r="A2907" t="s">
        <v>1</v>
      </c>
      <c r="B2907" t="s">
        <v>9616</v>
      </c>
      <c r="C2907" t="s">
        <v>5795</v>
      </c>
      <c r="D2907" t="s">
        <v>4599</v>
      </c>
      <c r="E2907" t="s">
        <v>88</v>
      </c>
      <c r="F2907" t="b">
        <v>0</v>
      </c>
      <c r="G2907" t="s">
        <v>40</v>
      </c>
      <c r="H2907" s="1">
        <v>46056.58693287037</v>
      </c>
      <c r="I2907" t="b">
        <v>1</v>
      </c>
      <c r="J2907" t="b">
        <v>0</v>
      </c>
      <c r="K2907" t="s">
        <v>40</v>
      </c>
      <c r="L2907" t="s">
        <v>74</v>
      </c>
      <c r="M2907"/>
      <c r="N2907">
        <v>23</v>
      </c>
      <c r="O2907" t="s">
        <v>9617</v>
      </c>
    </row>
    <row r="2908" spans="1:16" x14ac:dyDescent="0.25">
      <c r="A2908" t="s">
        <v>1</v>
      </c>
      <c r="B2908" t="s">
        <v>9618</v>
      </c>
      <c r="C2908" t="s">
        <v>9619</v>
      </c>
      <c r="D2908" t="s">
        <v>9620</v>
      </c>
      <c r="E2908" t="s">
        <v>88</v>
      </c>
      <c r="F2908" t="b">
        <v>0</v>
      </c>
      <c r="G2908" t="s">
        <v>40</v>
      </c>
      <c r="H2908" s="1">
        <v>46056.58693287037</v>
      </c>
      <c r="I2908" t="b">
        <v>1</v>
      </c>
      <c r="J2908" t="b">
        <v>0</v>
      </c>
      <c r="K2908" t="s">
        <v>40</v>
      </c>
      <c r="L2908" t="s">
        <v>74</v>
      </c>
      <c r="M2908"/>
      <c r="N2908">
        <v>21</v>
      </c>
      <c r="O2908" t="s">
        <v>9617</v>
      </c>
    </row>
    <row r="2909" spans="1:16" x14ac:dyDescent="0.25">
      <c r="A2909" t="s">
        <v>3</v>
      </c>
      <c r="B2909" t="s">
        <v>9621</v>
      </c>
      <c r="C2909" t="s">
        <v>97</v>
      </c>
      <c r="D2909" t="s">
        <v>4526</v>
      </c>
      <c r="E2909" t="s">
        <v>88</v>
      </c>
      <c r="F2909" t="b">
        <v>0</v>
      </c>
      <c r="G2909" t="s">
        <v>89</v>
      </c>
      <c r="H2909" s="1">
        <v>46056.625532407408</v>
      </c>
      <c r="I2909" t="b">
        <v>1</v>
      </c>
      <c r="J2909" t="b">
        <v>0</v>
      </c>
      <c r="K2909" t="s">
        <v>41</v>
      </c>
      <c r="L2909" t="s">
        <v>74</v>
      </c>
      <c r="M2909"/>
      <c r="N2909">
        <v>62.5</v>
      </c>
      <c r="O2909" t="s">
        <v>105</v>
      </c>
    </row>
    <row r="2910" spans="1:16" x14ac:dyDescent="0.25">
      <c r="A2910" t="s">
        <v>2</v>
      </c>
      <c r="B2910" t="s">
        <v>9622</v>
      </c>
      <c r="C2910" t="s">
        <v>112</v>
      </c>
      <c r="D2910" t="s">
        <v>4756</v>
      </c>
      <c r="E2910" t="s">
        <v>59</v>
      </c>
      <c r="F2910" t="b">
        <v>0</v>
      </c>
      <c r="G2910" t="s">
        <v>65</v>
      </c>
      <c r="H2910" s="1">
        <v>46056.625613425917</v>
      </c>
      <c r="I2910" t="b">
        <v>0</v>
      </c>
      <c r="J2910" t="b">
        <v>1</v>
      </c>
      <c r="K2910" t="s">
        <v>41</v>
      </c>
      <c r="L2910" t="s">
        <v>60</v>
      </c>
      <c r="M2910">
        <v>176375</v>
      </c>
      <c r="N2910"/>
      <c r="O2910" t="s">
        <v>596</v>
      </c>
      <c r="P2910" t="s">
        <v>7468</v>
      </c>
    </row>
    <row r="2911" spans="1:16" x14ac:dyDescent="0.25">
      <c r="A2911" t="s">
        <v>1</v>
      </c>
      <c r="B2911" t="s">
        <v>316</v>
      </c>
      <c r="C2911" t="s">
        <v>2091</v>
      </c>
      <c r="D2911" t="s">
        <v>2360</v>
      </c>
      <c r="E2911" t="s">
        <v>59</v>
      </c>
      <c r="F2911" t="b">
        <v>0</v>
      </c>
      <c r="G2911" t="s">
        <v>65</v>
      </c>
      <c r="H2911" s="1">
        <v>46056.626076388893</v>
      </c>
      <c r="I2911" t="b">
        <v>1</v>
      </c>
      <c r="J2911" t="b">
        <v>0</v>
      </c>
      <c r="K2911" t="s">
        <v>41</v>
      </c>
      <c r="L2911" t="s">
        <v>60</v>
      </c>
      <c r="M2911">
        <v>137500</v>
      </c>
      <c r="N2911"/>
      <c r="O2911" t="s">
        <v>9623</v>
      </c>
      <c r="P2911" t="s">
        <v>85</v>
      </c>
    </row>
    <row r="2912" spans="1:16" x14ac:dyDescent="0.25">
      <c r="A2912" t="s">
        <v>1</v>
      </c>
      <c r="B2912" t="s">
        <v>1</v>
      </c>
      <c r="C2912" t="s">
        <v>605</v>
      </c>
      <c r="D2912" t="s">
        <v>4526</v>
      </c>
      <c r="E2912" t="s">
        <v>88</v>
      </c>
      <c r="F2912" t="b">
        <v>0</v>
      </c>
      <c r="G2912" t="s">
        <v>65</v>
      </c>
      <c r="H2912" s="1">
        <v>46056.626192129632</v>
      </c>
      <c r="I2912" t="b">
        <v>1</v>
      </c>
      <c r="J2912" t="b">
        <v>0</v>
      </c>
      <c r="K2912" t="s">
        <v>41</v>
      </c>
      <c r="L2912" t="s">
        <v>74</v>
      </c>
      <c r="M2912"/>
      <c r="N2912">
        <v>92.5</v>
      </c>
      <c r="O2912" t="s">
        <v>562</v>
      </c>
      <c r="P2912" t="s">
        <v>9624</v>
      </c>
    </row>
    <row r="2913" spans="1:16" x14ac:dyDescent="0.25">
      <c r="A2913" t="s">
        <v>3</v>
      </c>
      <c r="B2913" t="s">
        <v>9625</v>
      </c>
      <c r="C2913" t="s">
        <v>76</v>
      </c>
      <c r="D2913" t="s">
        <v>4622</v>
      </c>
      <c r="E2913" t="s">
        <v>59</v>
      </c>
      <c r="F2913" t="b">
        <v>1</v>
      </c>
      <c r="G2913" t="s">
        <v>21</v>
      </c>
      <c r="H2913" s="1">
        <v>46056.655497685177</v>
      </c>
      <c r="I2913" t="b">
        <v>1</v>
      </c>
      <c r="J2913" t="b">
        <v>0</v>
      </c>
      <c r="K2913" t="s">
        <v>21</v>
      </c>
      <c r="L2913" t="s">
        <v>60</v>
      </c>
      <c r="M2913">
        <v>192000</v>
      </c>
      <c r="N2913"/>
      <c r="O2913" t="s">
        <v>9626</v>
      </c>
      <c r="P2913" t="s">
        <v>666</v>
      </c>
    </row>
    <row r="2914" spans="1:16" x14ac:dyDescent="0.25">
      <c r="A2914" t="s">
        <v>0</v>
      </c>
      <c r="B2914" t="s">
        <v>9627</v>
      </c>
      <c r="C2914" t="s">
        <v>190</v>
      </c>
      <c r="D2914" t="s">
        <v>2360</v>
      </c>
      <c r="E2914" t="s">
        <v>59</v>
      </c>
      <c r="F2914" t="b">
        <v>0</v>
      </c>
      <c r="G2914" t="s">
        <v>73</v>
      </c>
      <c r="H2914" s="1">
        <v>46056.667037037027</v>
      </c>
      <c r="I2914" t="b">
        <v>0</v>
      </c>
      <c r="J2914" t="b">
        <v>0</v>
      </c>
      <c r="K2914" t="s">
        <v>41</v>
      </c>
      <c r="L2914" t="s">
        <v>74</v>
      </c>
      <c r="M2914"/>
      <c r="N2914">
        <v>64</v>
      </c>
      <c r="O2914" t="s">
        <v>3167</v>
      </c>
      <c r="P2914" t="s">
        <v>1321</v>
      </c>
    </row>
    <row r="2915" spans="1:16" x14ac:dyDescent="0.25">
      <c r="A2915" t="s">
        <v>2</v>
      </c>
      <c r="B2915" t="s">
        <v>1825</v>
      </c>
      <c r="C2915" t="s">
        <v>112</v>
      </c>
      <c r="D2915" t="s">
        <v>4526</v>
      </c>
      <c r="E2915" t="s">
        <v>59</v>
      </c>
      <c r="F2915" t="b">
        <v>0</v>
      </c>
      <c r="G2915" t="s">
        <v>65</v>
      </c>
      <c r="H2915" s="1">
        <v>46056.667280092603</v>
      </c>
      <c r="I2915" t="b">
        <v>0</v>
      </c>
      <c r="J2915" t="b">
        <v>0</v>
      </c>
      <c r="K2915" t="s">
        <v>41</v>
      </c>
      <c r="L2915" t="s">
        <v>60</v>
      </c>
      <c r="M2915">
        <v>200000</v>
      </c>
      <c r="N2915"/>
      <c r="O2915" t="s">
        <v>534</v>
      </c>
      <c r="P2915" t="s">
        <v>208</v>
      </c>
    </row>
    <row r="2916" spans="1:16" x14ac:dyDescent="0.25">
      <c r="A2916" t="s">
        <v>8</v>
      </c>
      <c r="B2916" t="s">
        <v>9628</v>
      </c>
      <c r="C2916" t="s">
        <v>618</v>
      </c>
      <c r="D2916" t="s">
        <v>4526</v>
      </c>
      <c r="E2916" t="s">
        <v>59</v>
      </c>
      <c r="F2916" t="b">
        <v>0</v>
      </c>
      <c r="G2916" t="s">
        <v>65</v>
      </c>
      <c r="H2916" s="1">
        <v>46056.667303240742</v>
      </c>
      <c r="I2916" t="b">
        <v>0</v>
      </c>
      <c r="J2916" t="b">
        <v>0</v>
      </c>
      <c r="K2916" t="s">
        <v>41</v>
      </c>
      <c r="L2916" t="s">
        <v>60</v>
      </c>
      <c r="M2916">
        <v>79000</v>
      </c>
      <c r="N2916"/>
      <c r="O2916" t="s">
        <v>480</v>
      </c>
      <c r="P2916" t="s">
        <v>9629</v>
      </c>
    </row>
    <row r="2917" spans="1:16" x14ac:dyDescent="0.25">
      <c r="A2917" t="s">
        <v>2</v>
      </c>
      <c r="B2917" t="s">
        <v>9630</v>
      </c>
      <c r="C2917" t="s">
        <v>94</v>
      </c>
      <c r="D2917" t="s">
        <v>5667</v>
      </c>
      <c r="E2917" t="s">
        <v>59</v>
      </c>
      <c r="F2917" t="b">
        <v>0</v>
      </c>
      <c r="G2917" t="s">
        <v>65</v>
      </c>
      <c r="H2917" s="1">
        <v>46056.667303240742</v>
      </c>
      <c r="I2917" t="b">
        <v>0</v>
      </c>
      <c r="J2917" t="b">
        <v>0</v>
      </c>
      <c r="K2917" t="s">
        <v>41</v>
      </c>
      <c r="L2917" t="s">
        <v>60</v>
      </c>
      <c r="M2917">
        <v>171000</v>
      </c>
      <c r="N2917"/>
      <c r="O2917" t="s">
        <v>1948</v>
      </c>
      <c r="P2917" t="s">
        <v>9631</v>
      </c>
    </row>
    <row r="2918" spans="1:16" x14ac:dyDescent="0.25">
      <c r="A2918" t="s">
        <v>1</v>
      </c>
      <c r="B2918" t="s">
        <v>599</v>
      </c>
      <c r="C2918" t="s">
        <v>121</v>
      </c>
      <c r="D2918" t="s">
        <v>5667</v>
      </c>
      <c r="E2918" t="s">
        <v>59</v>
      </c>
      <c r="F2918" t="b">
        <v>0</v>
      </c>
      <c r="G2918" t="s">
        <v>65</v>
      </c>
      <c r="H2918" s="1">
        <v>46056.66777777778</v>
      </c>
      <c r="I2918" t="b">
        <v>0</v>
      </c>
      <c r="J2918" t="b">
        <v>0</v>
      </c>
      <c r="K2918" t="s">
        <v>41</v>
      </c>
      <c r="L2918" t="s">
        <v>60</v>
      </c>
      <c r="M2918">
        <v>168000</v>
      </c>
      <c r="N2918"/>
      <c r="O2918" t="s">
        <v>1948</v>
      </c>
      <c r="P2918" t="s">
        <v>9632</v>
      </c>
    </row>
    <row r="2919" spans="1:16" x14ac:dyDescent="0.25">
      <c r="A2919" t="s">
        <v>5</v>
      </c>
      <c r="B2919" t="s">
        <v>5</v>
      </c>
      <c r="C2919" t="s">
        <v>9633</v>
      </c>
      <c r="D2919" t="s">
        <v>4587</v>
      </c>
      <c r="E2919" t="s">
        <v>59</v>
      </c>
      <c r="F2919" t="b">
        <v>0</v>
      </c>
      <c r="G2919" t="s">
        <v>68</v>
      </c>
      <c r="H2919" s="1">
        <v>46056.66814814815</v>
      </c>
      <c r="I2919" t="b">
        <v>0</v>
      </c>
      <c r="J2919" t="b">
        <v>1</v>
      </c>
      <c r="K2919" t="s">
        <v>41</v>
      </c>
      <c r="L2919" t="s">
        <v>60</v>
      </c>
      <c r="M2919">
        <v>169384.5</v>
      </c>
      <c r="N2919"/>
      <c r="O2919" t="s">
        <v>2180</v>
      </c>
      <c r="P2919" t="s">
        <v>9634</v>
      </c>
    </row>
    <row r="2920" spans="1:16" x14ac:dyDescent="0.25">
      <c r="A2920" t="s">
        <v>2</v>
      </c>
      <c r="B2920" t="s">
        <v>2957</v>
      </c>
      <c r="C2920" t="s">
        <v>9635</v>
      </c>
      <c r="D2920" t="s">
        <v>4526</v>
      </c>
      <c r="E2920" t="s">
        <v>59</v>
      </c>
      <c r="F2920" t="b">
        <v>0</v>
      </c>
      <c r="G2920" t="s">
        <v>65</v>
      </c>
      <c r="H2920" s="1">
        <v>46056.708379629628</v>
      </c>
      <c r="I2920" t="b">
        <v>1</v>
      </c>
      <c r="J2920" t="b">
        <v>0</v>
      </c>
      <c r="K2920" t="s">
        <v>41</v>
      </c>
      <c r="L2920" t="s">
        <v>60</v>
      </c>
      <c r="M2920">
        <v>50000</v>
      </c>
      <c r="N2920"/>
      <c r="O2920" t="s">
        <v>9636</v>
      </c>
      <c r="P2920" t="s">
        <v>9637</v>
      </c>
    </row>
    <row r="2921" spans="1:16" x14ac:dyDescent="0.25">
      <c r="A2921" t="s">
        <v>0</v>
      </c>
      <c r="B2921" t="s">
        <v>9638</v>
      </c>
      <c r="C2921" t="s">
        <v>709</v>
      </c>
      <c r="D2921" t="s">
        <v>4526</v>
      </c>
      <c r="E2921" t="s">
        <v>59</v>
      </c>
      <c r="F2921" t="b">
        <v>0</v>
      </c>
      <c r="G2921" t="s">
        <v>89</v>
      </c>
      <c r="H2921" s="1">
        <v>46056.708865740737</v>
      </c>
      <c r="I2921" t="b">
        <v>0</v>
      </c>
      <c r="J2921" t="b">
        <v>1</v>
      </c>
      <c r="K2921" t="s">
        <v>41</v>
      </c>
      <c r="L2921" t="s">
        <v>60</v>
      </c>
      <c r="M2921">
        <v>56783.75</v>
      </c>
      <c r="N2921"/>
      <c r="O2921" t="s">
        <v>9639</v>
      </c>
    </row>
    <row r="2922" spans="1:16" x14ac:dyDescent="0.25">
      <c r="A2922" t="s">
        <v>6</v>
      </c>
      <c r="B2922" t="s">
        <v>9640</v>
      </c>
      <c r="C2922" t="s">
        <v>112</v>
      </c>
      <c r="D2922" t="s">
        <v>4526</v>
      </c>
      <c r="E2922" t="s">
        <v>59</v>
      </c>
      <c r="F2922" t="b">
        <v>0</v>
      </c>
      <c r="G2922" t="s">
        <v>65</v>
      </c>
      <c r="H2922" s="1">
        <v>46056.70894675926</v>
      </c>
      <c r="I2922" t="b">
        <v>0</v>
      </c>
      <c r="J2922" t="b">
        <v>1</v>
      </c>
      <c r="K2922" t="s">
        <v>41</v>
      </c>
      <c r="L2922" t="s">
        <v>60</v>
      </c>
      <c r="M2922">
        <v>281000</v>
      </c>
      <c r="N2922"/>
      <c r="O2922" t="s">
        <v>9641</v>
      </c>
      <c r="P2922" t="s">
        <v>1856</v>
      </c>
    </row>
    <row r="2923" spans="1:16" x14ac:dyDescent="0.25">
      <c r="A2923" t="s">
        <v>2</v>
      </c>
      <c r="B2923" t="s">
        <v>9642</v>
      </c>
      <c r="C2923" t="s">
        <v>2398</v>
      </c>
      <c r="D2923" t="s">
        <v>4526</v>
      </c>
      <c r="E2923" t="s">
        <v>59</v>
      </c>
      <c r="F2923" t="b">
        <v>0</v>
      </c>
      <c r="G2923" t="s">
        <v>65</v>
      </c>
      <c r="H2923" s="1">
        <v>46056.708969907413</v>
      </c>
      <c r="I2923" t="b">
        <v>0</v>
      </c>
      <c r="J2923" t="b">
        <v>1</v>
      </c>
      <c r="K2923" t="s">
        <v>41</v>
      </c>
      <c r="L2923" t="s">
        <v>60</v>
      </c>
      <c r="M2923">
        <v>90000</v>
      </c>
      <c r="N2923"/>
      <c r="O2923" t="s">
        <v>6662</v>
      </c>
      <c r="P2923" t="s">
        <v>9643</v>
      </c>
    </row>
    <row r="2924" spans="1:16" x14ac:dyDescent="0.25">
      <c r="A2924" t="s">
        <v>6</v>
      </c>
      <c r="B2924" t="s">
        <v>6</v>
      </c>
      <c r="C2924" t="s">
        <v>497</v>
      </c>
      <c r="D2924" t="s">
        <v>4526</v>
      </c>
      <c r="E2924" t="s">
        <v>59</v>
      </c>
      <c r="F2924" t="b">
        <v>0</v>
      </c>
      <c r="G2924" t="s">
        <v>77</v>
      </c>
      <c r="H2924" s="1">
        <v>46056.709039351852</v>
      </c>
      <c r="I2924" t="b">
        <v>0</v>
      </c>
      <c r="J2924" t="b">
        <v>1</v>
      </c>
      <c r="K2924" t="s">
        <v>41</v>
      </c>
      <c r="L2924" t="s">
        <v>60</v>
      </c>
      <c r="M2924">
        <v>153214.5</v>
      </c>
      <c r="N2924"/>
      <c r="O2924" t="s">
        <v>1916</v>
      </c>
      <c r="P2924" t="s">
        <v>9644</v>
      </c>
    </row>
    <row r="2925" spans="1:16" x14ac:dyDescent="0.25">
      <c r="A2925" t="s">
        <v>5</v>
      </c>
      <c r="B2925" t="s">
        <v>5614</v>
      </c>
      <c r="C2925" t="s">
        <v>41</v>
      </c>
      <c r="D2925" t="s">
        <v>4526</v>
      </c>
      <c r="E2925" t="s">
        <v>59</v>
      </c>
      <c r="F2925" t="b">
        <v>0</v>
      </c>
      <c r="G2925" t="s">
        <v>65</v>
      </c>
      <c r="H2925" s="1">
        <v>46056.709444444437</v>
      </c>
      <c r="I2925" t="b">
        <v>0</v>
      </c>
      <c r="J2925" t="b">
        <v>0</v>
      </c>
      <c r="K2925" t="s">
        <v>41</v>
      </c>
      <c r="L2925" t="s">
        <v>60</v>
      </c>
      <c r="M2925">
        <v>190000</v>
      </c>
      <c r="N2925"/>
      <c r="O2925" t="s">
        <v>5615</v>
      </c>
      <c r="P2925" t="s">
        <v>5616</v>
      </c>
    </row>
    <row r="2926" spans="1:16" x14ac:dyDescent="0.25">
      <c r="A2926" t="s">
        <v>8</v>
      </c>
      <c r="B2926" t="s">
        <v>1834</v>
      </c>
      <c r="C2926" t="s">
        <v>5795</v>
      </c>
      <c r="D2926" t="s">
        <v>4526</v>
      </c>
      <c r="E2926" t="s">
        <v>59</v>
      </c>
      <c r="F2926" t="b">
        <v>0</v>
      </c>
      <c r="G2926" t="s">
        <v>40</v>
      </c>
      <c r="H2926" s="1">
        <v>46056.711759259262</v>
      </c>
      <c r="I2926" t="b">
        <v>0</v>
      </c>
      <c r="J2926" t="b">
        <v>0</v>
      </c>
      <c r="K2926" t="s">
        <v>40</v>
      </c>
      <c r="L2926" t="s">
        <v>60</v>
      </c>
      <c r="M2926">
        <v>75000</v>
      </c>
      <c r="N2926"/>
      <c r="O2926" t="s">
        <v>9645</v>
      </c>
      <c r="P2926" t="s">
        <v>9646</v>
      </c>
    </row>
    <row r="2927" spans="1:16" x14ac:dyDescent="0.25">
      <c r="A2927" t="s">
        <v>0</v>
      </c>
      <c r="B2927" t="s">
        <v>9647</v>
      </c>
      <c r="C2927" t="s">
        <v>3680</v>
      </c>
      <c r="D2927" t="s">
        <v>4526</v>
      </c>
      <c r="E2927" t="s">
        <v>59</v>
      </c>
      <c r="F2927" t="b">
        <v>0</v>
      </c>
      <c r="G2927" t="s">
        <v>65</v>
      </c>
      <c r="H2927" s="1">
        <v>46056.750185185178</v>
      </c>
      <c r="I2927" t="b">
        <v>0</v>
      </c>
      <c r="J2927" t="b">
        <v>1</v>
      </c>
      <c r="K2927" t="s">
        <v>41</v>
      </c>
      <c r="L2927" t="s">
        <v>60</v>
      </c>
      <c r="M2927">
        <v>97850</v>
      </c>
      <c r="N2927"/>
      <c r="O2927" t="s">
        <v>3681</v>
      </c>
      <c r="P2927" t="s">
        <v>9648</v>
      </c>
    </row>
    <row r="2928" spans="1:16" x14ac:dyDescent="0.25">
      <c r="A2928" t="s">
        <v>6</v>
      </c>
      <c r="B2928" t="s">
        <v>9649</v>
      </c>
      <c r="C2928" t="s">
        <v>112</v>
      </c>
      <c r="D2928" t="s">
        <v>4526</v>
      </c>
      <c r="E2928" t="s">
        <v>59</v>
      </c>
      <c r="F2928" t="b">
        <v>0</v>
      </c>
      <c r="G2928" t="s">
        <v>65</v>
      </c>
      <c r="H2928" s="1">
        <v>46056.750613425917</v>
      </c>
      <c r="I2928" t="b">
        <v>0</v>
      </c>
      <c r="J2928" t="b">
        <v>1</v>
      </c>
      <c r="K2928" t="s">
        <v>41</v>
      </c>
      <c r="L2928" t="s">
        <v>60</v>
      </c>
      <c r="M2928">
        <v>175000</v>
      </c>
      <c r="N2928"/>
      <c r="O2928" t="s">
        <v>307</v>
      </c>
      <c r="P2928" t="s">
        <v>221</v>
      </c>
    </row>
    <row r="2929" spans="1:16" x14ac:dyDescent="0.25">
      <c r="A2929" t="s">
        <v>1</v>
      </c>
      <c r="B2929" t="s">
        <v>1</v>
      </c>
      <c r="C2929" t="s">
        <v>9650</v>
      </c>
      <c r="D2929" t="s">
        <v>4526</v>
      </c>
      <c r="E2929" t="s">
        <v>59</v>
      </c>
      <c r="F2929" t="b">
        <v>0</v>
      </c>
      <c r="G2929" t="s">
        <v>65</v>
      </c>
      <c r="H2929" s="1">
        <v>46056.751238425917</v>
      </c>
      <c r="I2929" t="b">
        <v>0</v>
      </c>
      <c r="J2929" t="b">
        <v>0</v>
      </c>
      <c r="K2929" t="s">
        <v>41</v>
      </c>
      <c r="L2929" t="s">
        <v>60</v>
      </c>
      <c r="M2929">
        <v>105000</v>
      </c>
      <c r="N2929"/>
      <c r="O2929" t="s">
        <v>9651</v>
      </c>
      <c r="P2929" t="s">
        <v>9652</v>
      </c>
    </row>
    <row r="2930" spans="1:16" x14ac:dyDescent="0.25">
      <c r="A2930" t="s">
        <v>8</v>
      </c>
      <c r="B2930" t="s">
        <v>9653</v>
      </c>
      <c r="C2930" t="s">
        <v>743</v>
      </c>
      <c r="D2930" t="s">
        <v>4526</v>
      </c>
      <c r="E2930" t="s">
        <v>59</v>
      </c>
      <c r="F2930" t="b">
        <v>0</v>
      </c>
      <c r="G2930" t="s">
        <v>77</v>
      </c>
      <c r="H2930" s="1">
        <v>46056.751296296286</v>
      </c>
      <c r="I2930" t="b">
        <v>0</v>
      </c>
      <c r="J2930" t="b">
        <v>1</v>
      </c>
      <c r="K2930" t="s">
        <v>41</v>
      </c>
      <c r="L2930" t="s">
        <v>60</v>
      </c>
      <c r="M2930">
        <v>185000</v>
      </c>
      <c r="N2930"/>
      <c r="O2930" t="s">
        <v>250</v>
      </c>
      <c r="P2930" t="s">
        <v>9654</v>
      </c>
    </row>
    <row r="2931" spans="1:16" x14ac:dyDescent="0.25">
      <c r="A2931" t="s">
        <v>1</v>
      </c>
      <c r="B2931" t="s">
        <v>9655</v>
      </c>
      <c r="C2931" t="s">
        <v>301</v>
      </c>
      <c r="D2931" t="s">
        <v>4526</v>
      </c>
      <c r="E2931" t="s">
        <v>59</v>
      </c>
      <c r="F2931" t="b">
        <v>0</v>
      </c>
      <c r="G2931" t="s">
        <v>68</v>
      </c>
      <c r="H2931" s="1">
        <v>46056.751585648148</v>
      </c>
      <c r="I2931" t="b">
        <v>0</v>
      </c>
      <c r="J2931" t="b">
        <v>1</v>
      </c>
      <c r="K2931" t="s">
        <v>41</v>
      </c>
      <c r="L2931" t="s">
        <v>60</v>
      </c>
      <c r="M2931">
        <v>136000</v>
      </c>
      <c r="N2931"/>
      <c r="O2931" t="s">
        <v>5829</v>
      </c>
      <c r="P2931" t="s">
        <v>5830</v>
      </c>
    </row>
    <row r="2932" spans="1:16" x14ac:dyDescent="0.25">
      <c r="A2932" t="s">
        <v>1</v>
      </c>
      <c r="B2932" t="s">
        <v>9656</v>
      </c>
      <c r="C2932" t="s">
        <v>2825</v>
      </c>
      <c r="D2932" t="s">
        <v>4526</v>
      </c>
      <c r="E2932" t="s">
        <v>59</v>
      </c>
      <c r="F2932" t="b">
        <v>0</v>
      </c>
      <c r="G2932" t="s">
        <v>19</v>
      </c>
      <c r="H2932" s="1">
        <v>46056.752581018518</v>
      </c>
      <c r="I2932" t="b">
        <v>1</v>
      </c>
      <c r="J2932" t="b">
        <v>0</v>
      </c>
      <c r="K2932" t="s">
        <v>19</v>
      </c>
      <c r="L2932" t="s">
        <v>60</v>
      </c>
      <c r="M2932">
        <v>2400000</v>
      </c>
      <c r="N2932"/>
      <c r="O2932" t="s">
        <v>4703</v>
      </c>
      <c r="P2932" t="s">
        <v>9657</v>
      </c>
    </row>
    <row r="2933" spans="1:16" x14ac:dyDescent="0.25">
      <c r="A2933" t="s">
        <v>0</v>
      </c>
      <c r="B2933" t="s">
        <v>9658</v>
      </c>
      <c r="C2933" t="s">
        <v>40</v>
      </c>
      <c r="D2933" t="s">
        <v>4526</v>
      </c>
      <c r="E2933" t="s">
        <v>88</v>
      </c>
      <c r="F2933" t="b">
        <v>0</v>
      </c>
      <c r="G2933" t="s">
        <v>40</v>
      </c>
      <c r="H2933" s="1">
        <v>46056.753310185188</v>
      </c>
      <c r="I2933" t="b">
        <v>1</v>
      </c>
      <c r="J2933" t="b">
        <v>0</v>
      </c>
      <c r="K2933" t="s">
        <v>40</v>
      </c>
      <c r="L2933" t="s">
        <v>60</v>
      </c>
      <c r="M2933">
        <v>49500</v>
      </c>
      <c r="N2933"/>
      <c r="O2933" t="s">
        <v>9659</v>
      </c>
      <c r="P2933" t="s">
        <v>85</v>
      </c>
    </row>
    <row r="2934" spans="1:16" x14ac:dyDescent="0.25">
      <c r="A2934" t="s">
        <v>3</v>
      </c>
      <c r="B2934" t="s">
        <v>3817</v>
      </c>
      <c r="C2934" t="s">
        <v>732</v>
      </c>
      <c r="D2934" t="s">
        <v>4526</v>
      </c>
      <c r="E2934" t="s">
        <v>59</v>
      </c>
      <c r="F2934" t="b">
        <v>0</v>
      </c>
      <c r="G2934" t="s">
        <v>63</v>
      </c>
      <c r="H2934" s="1">
        <v>46056.776956018519</v>
      </c>
      <c r="I2934" t="b">
        <v>0</v>
      </c>
      <c r="J2934" t="b">
        <v>0</v>
      </c>
      <c r="K2934" t="s">
        <v>41</v>
      </c>
      <c r="L2934" t="s">
        <v>60</v>
      </c>
      <c r="M2934">
        <v>70000</v>
      </c>
      <c r="N2934"/>
      <c r="O2934" t="s">
        <v>9660</v>
      </c>
      <c r="P2934" t="s">
        <v>1738</v>
      </c>
    </row>
    <row r="2935" spans="1:16" x14ac:dyDescent="0.25">
      <c r="A2935" t="s">
        <v>6</v>
      </c>
      <c r="B2935" t="s">
        <v>6</v>
      </c>
      <c r="C2935" t="s">
        <v>583</v>
      </c>
      <c r="D2935" t="s">
        <v>4526</v>
      </c>
      <c r="E2935" t="s">
        <v>59</v>
      </c>
      <c r="F2935" t="b">
        <v>0</v>
      </c>
      <c r="G2935" t="s">
        <v>77</v>
      </c>
      <c r="H2935" s="1">
        <v>46056.792372685188</v>
      </c>
      <c r="I2935" t="b">
        <v>0</v>
      </c>
      <c r="J2935" t="b">
        <v>1</v>
      </c>
      <c r="K2935" t="s">
        <v>41</v>
      </c>
      <c r="L2935" t="s">
        <v>60</v>
      </c>
      <c r="M2935">
        <v>175000</v>
      </c>
      <c r="N2935"/>
      <c r="O2935" t="s">
        <v>9661</v>
      </c>
      <c r="P2935" t="s">
        <v>9662</v>
      </c>
    </row>
    <row r="2936" spans="1:16" x14ac:dyDescent="0.25">
      <c r="A2936" t="s">
        <v>2</v>
      </c>
      <c r="B2936" t="s">
        <v>2</v>
      </c>
      <c r="C2936" t="s">
        <v>612</v>
      </c>
      <c r="D2936" t="s">
        <v>4526</v>
      </c>
      <c r="E2936" t="s">
        <v>59</v>
      </c>
      <c r="F2936" t="b">
        <v>0</v>
      </c>
      <c r="G2936" t="s">
        <v>73</v>
      </c>
      <c r="H2936" s="1">
        <v>46056.792442129627</v>
      </c>
      <c r="I2936" t="b">
        <v>0</v>
      </c>
      <c r="J2936" t="b">
        <v>1</v>
      </c>
      <c r="K2936" t="s">
        <v>41</v>
      </c>
      <c r="L2936" t="s">
        <v>60</v>
      </c>
      <c r="M2936">
        <v>132500</v>
      </c>
      <c r="N2936"/>
      <c r="O2936" t="s">
        <v>957</v>
      </c>
      <c r="P2936" t="s">
        <v>9663</v>
      </c>
    </row>
    <row r="2937" spans="1:16" x14ac:dyDescent="0.25">
      <c r="A2937" t="s">
        <v>1</v>
      </c>
      <c r="B2937" t="s">
        <v>9664</v>
      </c>
      <c r="C2937" t="s">
        <v>2408</v>
      </c>
      <c r="D2937" t="s">
        <v>4526</v>
      </c>
      <c r="E2937" t="s">
        <v>88</v>
      </c>
      <c r="F2937" t="b">
        <v>0</v>
      </c>
      <c r="G2937" t="s">
        <v>13</v>
      </c>
      <c r="H2937" s="1">
        <v>46056.793761574067</v>
      </c>
      <c r="I2937" t="b">
        <v>1</v>
      </c>
      <c r="J2937" t="b">
        <v>0</v>
      </c>
      <c r="K2937" t="s">
        <v>13</v>
      </c>
      <c r="L2937" t="s">
        <v>74</v>
      </c>
      <c r="M2937"/>
      <c r="N2937">
        <v>47.5</v>
      </c>
      <c r="O2937" t="s">
        <v>8085</v>
      </c>
      <c r="P2937" t="s">
        <v>9665</v>
      </c>
    </row>
    <row r="2938" spans="1:16" x14ac:dyDescent="0.25">
      <c r="A2938" t="s">
        <v>8</v>
      </c>
      <c r="B2938" t="s">
        <v>9666</v>
      </c>
      <c r="C2938" t="s">
        <v>40</v>
      </c>
      <c r="D2938" t="s">
        <v>4526</v>
      </c>
      <c r="E2938" t="s">
        <v>59</v>
      </c>
      <c r="F2938" t="b">
        <v>0</v>
      </c>
      <c r="G2938" t="s">
        <v>40</v>
      </c>
      <c r="H2938" s="1">
        <v>46056.795046296298</v>
      </c>
      <c r="I2938" t="b">
        <v>0</v>
      </c>
      <c r="J2938" t="b">
        <v>0</v>
      </c>
      <c r="K2938" t="s">
        <v>40</v>
      </c>
      <c r="L2938" t="s">
        <v>74</v>
      </c>
      <c r="M2938"/>
      <c r="N2938">
        <v>100</v>
      </c>
      <c r="O2938" t="s">
        <v>5263</v>
      </c>
      <c r="P2938" t="s">
        <v>705</v>
      </c>
    </row>
    <row r="2939" spans="1:16" x14ac:dyDescent="0.25">
      <c r="A2939" t="s">
        <v>0</v>
      </c>
      <c r="B2939" t="s">
        <v>9667</v>
      </c>
      <c r="C2939" t="s">
        <v>565</v>
      </c>
      <c r="D2939" t="s">
        <v>4526</v>
      </c>
      <c r="E2939" t="s">
        <v>59</v>
      </c>
      <c r="F2939" t="b">
        <v>0</v>
      </c>
      <c r="G2939" t="s">
        <v>63</v>
      </c>
      <c r="H2939" s="1">
        <v>46056.818622685183</v>
      </c>
      <c r="I2939" t="b">
        <v>1</v>
      </c>
      <c r="J2939" t="b">
        <v>1</v>
      </c>
      <c r="K2939" t="s">
        <v>41</v>
      </c>
      <c r="L2939" t="s">
        <v>60</v>
      </c>
      <c r="M2939">
        <v>105000</v>
      </c>
      <c r="N2939"/>
      <c r="O2939" t="s">
        <v>9668</v>
      </c>
      <c r="P2939" t="s">
        <v>325</v>
      </c>
    </row>
    <row r="2940" spans="1:16" x14ac:dyDescent="0.25">
      <c r="A2940" t="s">
        <v>3</v>
      </c>
      <c r="B2940" t="s">
        <v>1257</v>
      </c>
      <c r="C2940" t="s">
        <v>218</v>
      </c>
      <c r="D2940" t="s">
        <v>2360</v>
      </c>
      <c r="E2940" t="s">
        <v>59</v>
      </c>
      <c r="F2940" t="b">
        <v>0</v>
      </c>
      <c r="G2940" t="s">
        <v>63</v>
      </c>
      <c r="H2940" s="1">
        <v>46056.818680555552</v>
      </c>
      <c r="I2940" t="b">
        <v>1</v>
      </c>
      <c r="J2940" t="b">
        <v>1</v>
      </c>
      <c r="K2940" t="s">
        <v>41</v>
      </c>
      <c r="L2940" t="s">
        <v>60</v>
      </c>
      <c r="M2940">
        <v>96000</v>
      </c>
      <c r="N2940"/>
      <c r="O2940" t="s">
        <v>9669</v>
      </c>
      <c r="P2940" t="s">
        <v>9670</v>
      </c>
    </row>
    <row r="2941" spans="1:16" x14ac:dyDescent="0.25">
      <c r="A2941" t="s">
        <v>0</v>
      </c>
      <c r="B2941" t="s">
        <v>9671</v>
      </c>
      <c r="C2941" t="s">
        <v>142</v>
      </c>
      <c r="D2941" t="s">
        <v>4526</v>
      </c>
      <c r="E2941" t="s">
        <v>59</v>
      </c>
      <c r="F2941" t="b">
        <v>0</v>
      </c>
      <c r="G2941" t="s">
        <v>65</v>
      </c>
      <c r="H2941" s="1">
        <v>46056.833518518521</v>
      </c>
      <c r="I2941" t="b">
        <v>0</v>
      </c>
      <c r="J2941" t="b">
        <v>1</v>
      </c>
      <c r="K2941" t="s">
        <v>41</v>
      </c>
      <c r="L2941" t="s">
        <v>60</v>
      </c>
      <c r="M2941">
        <v>113000</v>
      </c>
      <c r="N2941"/>
      <c r="O2941" t="s">
        <v>982</v>
      </c>
      <c r="P2941" t="s">
        <v>1694</v>
      </c>
    </row>
    <row r="2942" spans="1:16" x14ac:dyDescent="0.25">
      <c r="A2942" t="s">
        <v>5</v>
      </c>
      <c r="B2942" t="s">
        <v>5</v>
      </c>
      <c r="C2942" t="s">
        <v>998</v>
      </c>
      <c r="D2942" t="s">
        <v>4526</v>
      </c>
      <c r="E2942" t="s">
        <v>59</v>
      </c>
      <c r="F2942" t="b">
        <v>0</v>
      </c>
      <c r="G2942" t="s">
        <v>65</v>
      </c>
      <c r="H2942" s="1">
        <v>46056.834456018521</v>
      </c>
      <c r="I2942" t="b">
        <v>0</v>
      </c>
      <c r="J2942" t="b">
        <v>0</v>
      </c>
      <c r="K2942" t="s">
        <v>41</v>
      </c>
      <c r="L2942" t="s">
        <v>60</v>
      </c>
      <c r="M2942">
        <v>152500</v>
      </c>
      <c r="N2942"/>
      <c r="O2942" t="s">
        <v>3233</v>
      </c>
      <c r="P2942" t="s">
        <v>9672</v>
      </c>
    </row>
    <row r="2943" spans="1:16" x14ac:dyDescent="0.25">
      <c r="A2943" t="s">
        <v>7</v>
      </c>
      <c r="B2943" t="s">
        <v>9673</v>
      </c>
      <c r="C2943" t="s">
        <v>1240</v>
      </c>
      <c r="D2943" t="s">
        <v>4526</v>
      </c>
      <c r="E2943" t="s">
        <v>59</v>
      </c>
      <c r="F2943" t="b">
        <v>0</v>
      </c>
      <c r="G2943" t="s">
        <v>68</v>
      </c>
      <c r="H2943" s="1">
        <v>46056.875451388893</v>
      </c>
      <c r="I2943" t="b">
        <v>0</v>
      </c>
      <c r="J2943" t="b">
        <v>0</v>
      </c>
      <c r="K2943" t="s">
        <v>41</v>
      </c>
      <c r="L2943" t="s">
        <v>60</v>
      </c>
      <c r="M2943">
        <v>82500</v>
      </c>
      <c r="N2943"/>
      <c r="O2943" t="s">
        <v>4331</v>
      </c>
      <c r="P2943" t="s">
        <v>9674</v>
      </c>
    </row>
    <row r="2944" spans="1:16" x14ac:dyDescent="0.25">
      <c r="A2944" t="s">
        <v>2</v>
      </c>
      <c r="B2944" t="s">
        <v>9675</v>
      </c>
      <c r="C2944" t="s">
        <v>555</v>
      </c>
      <c r="D2944" t="s">
        <v>4526</v>
      </c>
      <c r="E2944" t="s">
        <v>88</v>
      </c>
      <c r="F2944" t="b">
        <v>0</v>
      </c>
      <c r="G2944" t="s">
        <v>68</v>
      </c>
      <c r="H2944" s="1">
        <v>46056.875856481478</v>
      </c>
      <c r="I2944" t="b">
        <v>0</v>
      </c>
      <c r="J2944" t="b">
        <v>0</v>
      </c>
      <c r="K2944" t="s">
        <v>41</v>
      </c>
      <c r="L2944" t="s">
        <v>74</v>
      </c>
      <c r="M2944"/>
      <c r="N2944">
        <v>53.5</v>
      </c>
      <c r="O2944" t="s">
        <v>1474</v>
      </c>
      <c r="P2944" t="s">
        <v>705</v>
      </c>
    </row>
    <row r="2945" spans="1:16" x14ac:dyDescent="0.25">
      <c r="A2945" t="s">
        <v>0</v>
      </c>
      <c r="B2945" t="s">
        <v>9676</v>
      </c>
      <c r="D2945" t="s">
        <v>4526</v>
      </c>
      <c r="E2945" t="s">
        <v>59</v>
      </c>
      <c r="F2945" t="b">
        <v>0</v>
      </c>
      <c r="G2945" t="s">
        <v>65</v>
      </c>
      <c r="H2945" s="1">
        <v>46056.916712962957</v>
      </c>
      <c r="I2945" t="b">
        <v>0</v>
      </c>
      <c r="J2945" t="b">
        <v>1</v>
      </c>
      <c r="K2945" t="s">
        <v>41</v>
      </c>
      <c r="L2945" t="s">
        <v>60</v>
      </c>
      <c r="M2945">
        <v>76044.5</v>
      </c>
      <c r="N2945"/>
      <c r="O2945" t="s">
        <v>1381</v>
      </c>
      <c r="P2945" t="s">
        <v>1527</v>
      </c>
    </row>
    <row r="2946" spans="1:16" x14ac:dyDescent="0.25">
      <c r="A2946" t="s">
        <v>0</v>
      </c>
      <c r="B2946" t="s">
        <v>8307</v>
      </c>
      <c r="C2946" t="s">
        <v>998</v>
      </c>
      <c r="D2946" t="s">
        <v>4526</v>
      </c>
      <c r="E2946" t="s">
        <v>59</v>
      </c>
      <c r="F2946" t="b">
        <v>0</v>
      </c>
      <c r="G2946" t="s">
        <v>65</v>
      </c>
      <c r="H2946" s="1">
        <v>46056.916770833333</v>
      </c>
      <c r="I2946" t="b">
        <v>0</v>
      </c>
      <c r="J2946" t="b">
        <v>0</v>
      </c>
      <c r="K2946" t="s">
        <v>41</v>
      </c>
      <c r="L2946" t="s">
        <v>60</v>
      </c>
      <c r="M2946">
        <v>100000</v>
      </c>
      <c r="N2946"/>
      <c r="O2946" t="s">
        <v>9677</v>
      </c>
      <c r="P2946" t="s">
        <v>9678</v>
      </c>
    </row>
    <row r="2947" spans="1:16" x14ac:dyDescent="0.25">
      <c r="A2947" t="s">
        <v>0</v>
      </c>
      <c r="B2947" t="s">
        <v>9679</v>
      </c>
      <c r="C2947" t="s">
        <v>1240</v>
      </c>
      <c r="D2947" t="s">
        <v>4526</v>
      </c>
      <c r="E2947" t="s">
        <v>59</v>
      </c>
      <c r="F2947" t="b">
        <v>0</v>
      </c>
      <c r="G2947" t="s">
        <v>68</v>
      </c>
      <c r="H2947" s="1">
        <v>46056.917118055557</v>
      </c>
      <c r="I2947" t="b">
        <v>0</v>
      </c>
      <c r="J2947" t="b">
        <v>1</v>
      </c>
      <c r="K2947" t="s">
        <v>41</v>
      </c>
      <c r="L2947" t="s">
        <v>60</v>
      </c>
      <c r="M2947">
        <v>159700</v>
      </c>
      <c r="N2947"/>
      <c r="O2947" t="s">
        <v>1151</v>
      </c>
      <c r="P2947" t="s">
        <v>1557</v>
      </c>
    </row>
    <row r="2948" spans="1:16" x14ac:dyDescent="0.25">
      <c r="A2948" t="s">
        <v>6</v>
      </c>
      <c r="B2948" t="s">
        <v>9680</v>
      </c>
      <c r="C2948" t="s">
        <v>9681</v>
      </c>
      <c r="D2948" t="s">
        <v>4630</v>
      </c>
      <c r="E2948" t="s">
        <v>59</v>
      </c>
      <c r="F2948" t="b">
        <v>0</v>
      </c>
      <c r="G2948" t="s">
        <v>77</v>
      </c>
      <c r="H2948" s="1">
        <v>46056.917372685188</v>
      </c>
      <c r="I2948" t="b">
        <v>0</v>
      </c>
      <c r="J2948" t="b">
        <v>0</v>
      </c>
      <c r="K2948" t="s">
        <v>41</v>
      </c>
      <c r="L2948" t="s">
        <v>60</v>
      </c>
      <c r="M2948">
        <v>160000</v>
      </c>
      <c r="N2948"/>
      <c r="O2948" t="s">
        <v>769</v>
      </c>
      <c r="P2948" t="s">
        <v>9682</v>
      </c>
    </row>
    <row r="2949" spans="1:16" x14ac:dyDescent="0.25">
      <c r="A2949" t="s">
        <v>1</v>
      </c>
      <c r="B2949" t="s">
        <v>9683</v>
      </c>
      <c r="C2949" t="s">
        <v>9684</v>
      </c>
      <c r="D2949" t="s">
        <v>4526</v>
      </c>
      <c r="E2949" t="s">
        <v>59</v>
      </c>
      <c r="F2949" t="b">
        <v>0</v>
      </c>
      <c r="G2949" t="s">
        <v>68</v>
      </c>
      <c r="H2949" s="1">
        <v>46056.91814814815</v>
      </c>
      <c r="I2949" t="b">
        <v>0</v>
      </c>
      <c r="J2949" t="b">
        <v>1</v>
      </c>
      <c r="K2949" t="s">
        <v>41</v>
      </c>
      <c r="L2949" t="s">
        <v>60</v>
      </c>
      <c r="M2949">
        <v>161000</v>
      </c>
      <c r="N2949"/>
      <c r="O2949" t="s">
        <v>9685</v>
      </c>
      <c r="P2949" t="s">
        <v>9686</v>
      </c>
    </row>
    <row r="2950" spans="1:16" x14ac:dyDescent="0.25">
      <c r="A2950" t="s">
        <v>2</v>
      </c>
      <c r="B2950" t="s">
        <v>9687</v>
      </c>
      <c r="C2950" t="s">
        <v>104</v>
      </c>
      <c r="D2950" t="s">
        <v>4526</v>
      </c>
      <c r="E2950" t="s">
        <v>59</v>
      </c>
      <c r="F2950" t="b">
        <v>0</v>
      </c>
      <c r="G2950" t="s">
        <v>63</v>
      </c>
      <c r="H2950" s="1">
        <v>46056.943749999999</v>
      </c>
      <c r="I2950" t="b">
        <v>0</v>
      </c>
      <c r="J2950" t="b">
        <v>1</v>
      </c>
      <c r="K2950" t="s">
        <v>41</v>
      </c>
      <c r="L2950" t="s">
        <v>60</v>
      </c>
      <c r="M2950">
        <v>115000</v>
      </c>
      <c r="N2950"/>
      <c r="O2950" t="s">
        <v>1876</v>
      </c>
      <c r="P2950" t="s">
        <v>9688</v>
      </c>
    </row>
    <row r="2951" spans="1:16" x14ac:dyDescent="0.25">
      <c r="A2951" t="s">
        <v>6</v>
      </c>
      <c r="B2951" t="s">
        <v>3132</v>
      </c>
      <c r="C2951" t="s">
        <v>3017</v>
      </c>
      <c r="D2951" t="s">
        <v>4526</v>
      </c>
      <c r="E2951" t="s">
        <v>59</v>
      </c>
      <c r="F2951" t="b">
        <v>0</v>
      </c>
      <c r="G2951" t="s">
        <v>65</v>
      </c>
      <c r="H2951" s="1">
        <v>46056.958460648151</v>
      </c>
      <c r="I2951" t="b">
        <v>1</v>
      </c>
      <c r="J2951" t="b">
        <v>1</v>
      </c>
      <c r="K2951" t="s">
        <v>41</v>
      </c>
      <c r="L2951" t="s">
        <v>60</v>
      </c>
      <c r="M2951">
        <v>105000</v>
      </c>
      <c r="N2951"/>
      <c r="O2951" t="s">
        <v>9689</v>
      </c>
      <c r="P2951" t="s">
        <v>9690</v>
      </c>
    </row>
    <row r="2952" spans="1:16" x14ac:dyDescent="0.25">
      <c r="A2952" t="s">
        <v>0</v>
      </c>
      <c r="B2952" t="s">
        <v>9691</v>
      </c>
      <c r="C2952" t="s">
        <v>76</v>
      </c>
      <c r="D2952" t="s">
        <v>4526</v>
      </c>
      <c r="E2952" t="s">
        <v>132</v>
      </c>
      <c r="F2952" t="b">
        <v>1</v>
      </c>
      <c r="G2952" t="s">
        <v>13</v>
      </c>
      <c r="H2952" s="1">
        <v>46056.960358796299</v>
      </c>
      <c r="I2952" t="b">
        <v>0</v>
      </c>
      <c r="J2952" t="b">
        <v>0</v>
      </c>
      <c r="K2952" t="s">
        <v>13</v>
      </c>
      <c r="L2952" t="s">
        <v>74</v>
      </c>
      <c r="M2952"/>
      <c r="N2952">
        <v>60</v>
      </c>
      <c r="O2952" t="s">
        <v>5046</v>
      </c>
    </row>
    <row r="2953" spans="1:16" x14ac:dyDescent="0.25">
      <c r="A2953" t="s">
        <v>1</v>
      </c>
      <c r="B2953" t="s">
        <v>9692</v>
      </c>
      <c r="C2953" t="s">
        <v>246</v>
      </c>
      <c r="D2953" t="s">
        <v>3761</v>
      </c>
      <c r="E2953" t="s">
        <v>59</v>
      </c>
      <c r="F2953" t="b">
        <v>0</v>
      </c>
      <c r="G2953" t="s">
        <v>65</v>
      </c>
      <c r="H2953" s="1">
        <v>46057.001122685193</v>
      </c>
      <c r="I2953" t="b">
        <v>0</v>
      </c>
      <c r="J2953" t="b">
        <v>0</v>
      </c>
      <c r="K2953" t="s">
        <v>41</v>
      </c>
      <c r="L2953" t="s">
        <v>60</v>
      </c>
      <c r="M2953">
        <v>90000</v>
      </c>
      <c r="N2953"/>
      <c r="O2953" t="s">
        <v>9693</v>
      </c>
      <c r="P2953" t="s">
        <v>7954</v>
      </c>
    </row>
    <row r="2954" spans="1:16" x14ac:dyDescent="0.25">
      <c r="A2954" t="s">
        <v>0</v>
      </c>
      <c r="B2954" t="s">
        <v>9694</v>
      </c>
      <c r="C2954" t="s">
        <v>5026</v>
      </c>
      <c r="D2954" t="s">
        <v>4652</v>
      </c>
      <c r="E2954" t="s">
        <v>72</v>
      </c>
      <c r="F2954" t="b">
        <v>0</v>
      </c>
      <c r="G2954" t="s">
        <v>40</v>
      </c>
      <c r="H2954" s="1">
        <v>46057.00335648148</v>
      </c>
      <c r="I2954" t="b">
        <v>0</v>
      </c>
      <c r="J2954" t="b">
        <v>0</v>
      </c>
      <c r="K2954" t="s">
        <v>40</v>
      </c>
      <c r="L2954" t="s">
        <v>60</v>
      </c>
      <c r="M2954">
        <v>33546</v>
      </c>
      <c r="N2954"/>
      <c r="O2954" t="s">
        <v>3028</v>
      </c>
      <c r="P2954" t="s">
        <v>9695</v>
      </c>
    </row>
    <row r="2955" spans="1:16" x14ac:dyDescent="0.25">
      <c r="A2955" t="s">
        <v>0</v>
      </c>
      <c r="B2955" t="s">
        <v>649</v>
      </c>
      <c r="C2955" t="s">
        <v>2144</v>
      </c>
      <c r="D2955" t="s">
        <v>2360</v>
      </c>
      <c r="E2955" t="s">
        <v>59</v>
      </c>
      <c r="F2955" t="b">
        <v>0</v>
      </c>
      <c r="G2955" t="s">
        <v>63</v>
      </c>
      <c r="H2955" s="1">
        <v>46057.068622685183</v>
      </c>
      <c r="I2955" t="b">
        <v>1</v>
      </c>
      <c r="J2955" t="b">
        <v>0</v>
      </c>
      <c r="K2955" t="s">
        <v>41</v>
      </c>
      <c r="L2955" t="s">
        <v>60</v>
      </c>
      <c r="M2955">
        <v>85000</v>
      </c>
      <c r="N2955"/>
      <c r="O2955" t="s">
        <v>9696</v>
      </c>
      <c r="P2955" t="s">
        <v>8372</v>
      </c>
    </row>
    <row r="2956" spans="1:16" x14ac:dyDescent="0.25">
      <c r="A2956" t="s">
        <v>1</v>
      </c>
      <c r="B2956" t="s">
        <v>594</v>
      </c>
      <c r="C2956" t="s">
        <v>167</v>
      </c>
      <c r="D2956" t="s">
        <v>4526</v>
      </c>
      <c r="E2956" t="s">
        <v>59</v>
      </c>
      <c r="F2956" t="b">
        <v>0</v>
      </c>
      <c r="G2956" t="s">
        <v>65</v>
      </c>
      <c r="H2956" s="1">
        <v>46057.084479166668</v>
      </c>
      <c r="I2956" t="b">
        <v>0</v>
      </c>
      <c r="J2956" t="b">
        <v>1</v>
      </c>
      <c r="K2956" t="s">
        <v>41</v>
      </c>
      <c r="L2956" t="s">
        <v>60</v>
      </c>
      <c r="M2956">
        <v>126800</v>
      </c>
      <c r="N2956"/>
      <c r="O2956" t="s">
        <v>195</v>
      </c>
      <c r="P2956" t="s">
        <v>9697</v>
      </c>
    </row>
    <row r="2957" spans="1:16" x14ac:dyDescent="0.25">
      <c r="A2957" t="s">
        <v>0</v>
      </c>
      <c r="B2957" t="s">
        <v>9698</v>
      </c>
      <c r="C2957" t="s">
        <v>76</v>
      </c>
      <c r="D2957" t="s">
        <v>4526</v>
      </c>
      <c r="E2957" t="s">
        <v>59</v>
      </c>
      <c r="F2957" t="b">
        <v>1</v>
      </c>
      <c r="G2957" t="s">
        <v>63</v>
      </c>
      <c r="H2957" s="1">
        <v>46057.110289351847</v>
      </c>
      <c r="I2957" t="b">
        <v>0</v>
      </c>
      <c r="J2957" t="b">
        <v>0</v>
      </c>
      <c r="K2957" t="s">
        <v>41</v>
      </c>
      <c r="L2957" t="s">
        <v>60</v>
      </c>
      <c r="M2957">
        <v>99500</v>
      </c>
      <c r="N2957"/>
      <c r="O2957" t="s">
        <v>371</v>
      </c>
      <c r="P2957" t="s">
        <v>2284</v>
      </c>
    </row>
    <row r="2958" spans="1:16" x14ac:dyDescent="0.25">
      <c r="A2958" t="s">
        <v>0</v>
      </c>
      <c r="B2958" t="s">
        <v>9699</v>
      </c>
      <c r="C2958" t="s">
        <v>1384</v>
      </c>
      <c r="D2958" t="s">
        <v>2360</v>
      </c>
      <c r="E2958" t="s">
        <v>59</v>
      </c>
      <c r="F2958" t="b">
        <v>0</v>
      </c>
      <c r="G2958" t="s">
        <v>77</v>
      </c>
      <c r="H2958" s="1">
        <v>46057.250335648147</v>
      </c>
      <c r="I2958" t="b">
        <v>0</v>
      </c>
      <c r="J2958" t="b">
        <v>0</v>
      </c>
      <c r="K2958" t="s">
        <v>41</v>
      </c>
      <c r="L2958" t="s">
        <v>60</v>
      </c>
      <c r="M2958">
        <v>110000</v>
      </c>
      <c r="N2958"/>
      <c r="O2958" t="s">
        <v>6134</v>
      </c>
      <c r="P2958" t="s">
        <v>1321</v>
      </c>
    </row>
    <row r="2959" spans="1:16" x14ac:dyDescent="0.25">
      <c r="A2959" t="s">
        <v>2</v>
      </c>
      <c r="B2959" t="s">
        <v>9700</v>
      </c>
      <c r="C2959" t="s">
        <v>145</v>
      </c>
      <c r="D2959" t="s">
        <v>2360</v>
      </c>
      <c r="E2959" t="s">
        <v>59</v>
      </c>
      <c r="F2959" t="b">
        <v>0</v>
      </c>
      <c r="G2959" t="s">
        <v>65</v>
      </c>
      <c r="H2959" s="1">
        <v>46057.292557870373</v>
      </c>
      <c r="I2959" t="b">
        <v>0</v>
      </c>
      <c r="J2959" t="b">
        <v>0</v>
      </c>
      <c r="K2959" t="s">
        <v>41</v>
      </c>
      <c r="L2959" t="s">
        <v>60</v>
      </c>
      <c r="M2959">
        <v>112700</v>
      </c>
      <c r="N2959"/>
      <c r="O2959" t="s">
        <v>560</v>
      </c>
      <c r="P2959" t="s">
        <v>5250</v>
      </c>
    </row>
    <row r="2960" spans="1:16" x14ac:dyDescent="0.25">
      <c r="A2960" t="s">
        <v>1</v>
      </c>
      <c r="B2960" t="s">
        <v>358</v>
      </c>
      <c r="C2960" t="s">
        <v>2732</v>
      </c>
      <c r="D2960" t="s">
        <v>4526</v>
      </c>
      <c r="E2960" t="s">
        <v>59</v>
      </c>
      <c r="F2960" t="b">
        <v>0</v>
      </c>
      <c r="G2960" t="s">
        <v>65</v>
      </c>
      <c r="H2960" s="1">
        <v>46057.293206018519</v>
      </c>
      <c r="I2960" t="b">
        <v>0</v>
      </c>
      <c r="J2960" t="b">
        <v>0</v>
      </c>
      <c r="K2960" t="s">
        <v>41</v>
      </c>
      <c r="L2960" t="s">
        <v>74</v>
      </c>
      <c r="M2960"/>
      <c r="N2960">
        <v>19.5</v>
      </c>
      <c r="O2960" t="s">
        <v>5786</v>
      </c>
      <c r="P2960" t="s">
        <v>9701</v>
      </c>
    </row>
    <row r="2961" spans="1:16" x14ac:dyDescent="0.25">
      <c r="A2961" t="s">
        <v>1</v>
      </c>
      <c r="B2961" t="s">
        <v>1320</v>
      </c>
      <c r="C2961" t="s">
        <v>162</v>
      </c>
      <c r="D2961" t="s">
        <v>2360</v>
      </c>
      <c r="E2961" t="s">
        <v>59</v>
      </c>
      <c r="F2961" t="b">
        <v>0</v>
      </c>
      <c r="G2961" t="s">
        <v>77</v>
      </c>
      <c r="H2961" s="1">
        <v>46057.293506944443</v>
      </c>
      <c r="I2961" t="b">
        <v>0</v>
      </c>
      <c r="J2961" t="b">
        <v>0</v>
      </c>
      <c r="K2961" t="s">
        <v>41</v>
      </c>
      <c r="L2961" t="s">
        <v>60</v>
      </c>
      <c r="M2961">
        <v>140000</v>
      </c>
      <c r="N2961"/>
      <c r="O2961" t="s">
        <v>9702</v>
      </c>
      <c r="P2961" t="s">
        <v>208</v>
      </c>
    </row>
    <row r="2962" spans="1:16" x14ac:dyDescent="0.25">
      <c r="A2962" t="s">
        <v>3</v>
      </c>
      <c r="B2962" t="s">
        <v>9703</v>
      </c>
      <c r="C2962" t="s">
        <v>9704</v>
      </c>
      <c r="D2962" t="s">
        <v>4633</v>
      </c>
      <c r="E2962" t="s">
        <v>59</v>
      </c>
      <c r="F2962" t="b">
        <v>0</v>
      </c>
      <c r="G2962" t="s">
        <v>39</v>
      </c>
      <c r="H2962" s="1">
        <v>46057.298020833332</v>
      </c>
      <c r="I2962" t="b">
        <v>0</v>
      </c>
      <c r="J2962" t="b">
        <v>0</v>
      </c>
      <c r="K2962" t="s">
        <v>39</v>
      </c>
      <c r="L2962" t="s">
        <v>60</v>
      </c>
      <c r="M2962">
        <v>138000</v>
      </c>
      <c r="N2962"/>
      <c r="O2962" t="s">
        <v>4633</v>
      </c>
      <c r="P2962" t="s">
        <v>673</v>
      </c>
    </row>
    <row r="2963" spans="1:16" x14ac:dyDescent="0.25">
      <c r="A2963" t="s">
        <v>0</v>
      </c>
      <c r="B2963" t="s">
        <v>9705</v>
      </c>
      <c r="C2963" t="s">
        <v>134</v>
      </c>
      <c r="D2963" t="s">
        <v>2360</v>
      </c>
      <c r="E2963" t="s">
        <v>59</v>
      </c>
      <c r="F2963" t="b">
        <v>0</v>
      </c>
      <c r="G2963" t="s">
        <v>65</v>
      </c>
      <c r="H2963" s="1">
        <v>46057.333391203712</v>
      </c>
      <c r="I2963" t="b">
        <v>0</v>
      </c>
      <c r="J2963" t="b">
        <v>0</v>
      </c>
      <c r="K2963" t="s">
        <v>41</v>
      </c>
      <c r="L2963" t="s">
        <v>60</v>
      </c>
      <c r="M2963">
        <v>90000</v>
      </c>
      <c r="N2963"/>
      <c r="O2963" t="s">
        <v>9706</v>
      </c>
      <c r="P2963" t="s">
        <v>8298</v>
      </c>
    </row>
    <row r="2964" spans="1:16" x14ac:dyDescent="0.25">
      <c r="A2964" t="s">
        <v>0</v>
      </c>
      <c r="B2964" t="s">
        <v>9707</v>
      </c>
      <c r="C2964" t="s">
        <v>2354</v>
      </c>
      <c r="D2964" t="s">
        <v>2471</v>
      </c>
      <c r="E2964" t="s">
        <v>59</v>
      </c>
      <c r="F2964" t="b">
        <v>0</v>
      </c>
      <c r="G2964" t="s">
        <v>77</v>
      </c>
      <c r="H2964" s="1">
        <v>46057.333668981482</v>
      </c>
      <c r="I2964" t="b">
        <v>0</v>
      </c>
      <c r="J2964" t="b">
        <v>1</v>
      </c>
      <c r="K2964" t="s">
        <v>41</v>
      </c>
      <c r="L2964" t="s">
        <v>60</v>
      </c>
      <c r="M2964">
        <v>77500</v>
      </c>
      <c r="N2964"/>
      <c r="O2964" t="s">
        <v>9708</v>
      </c>
      <c r="P2964" t="s">
        <v>1482</v>
      </c>
    </row>
    <row r="2965" spans="1:16" x14ac:dyDescent="0.25">
      <c r="A2965" t="s">
        <v>1</v>
      </c>
      <c r="B2965" t="s">
        <v>9709</v>
      </c>
      <c r="C2965" t="s">
        <v>382</v>
      </c>
      <c r="D2965" t="s">
        <v>2360</v>
      </c>
      <c r="E2965" t="s">
        <v>59</v>
      </c>
      <c r="F2965" t="b">
        <v>0</v>
      </c>
      <c r="G2965" t="s">
        <v>65</v>
      </c>
      <c r="H2965" s="1">
        <v>46057.334675925929</v>
      </c>
      <c r="I2965" t="b">
        <v>0</v>
      </c>
      <c r="J2965" t="b">
        <v>1</v>
      </c>
      <c r="K2965" t="s">
        <v>41</v>
      </c>
      <c r="L2965" t="s">
        <v>60</v>
      </c>
      <c r="M2965">
        <v>134500</v>
      </c>
      <c r="N2965"/>
      <c r="O2965" t="s">
        <v>2016</v>
      </c>
      <c r="P2965" t="s">
        <v>9710</v>
      </c>
    </row>
    <row r="2966" spans="1:16" x14ac:dyDescent="0.25">
      <c r="A2966" t="s">
        <v>2</v>
      </c>
      <c r="B2966" t="s">
        <v>9711</v>
      </c>
      <c r="C2966" t="s">
        <v>40</v>
      </c>
      <c r="D2966" t="s">
        <v>4526</v>
      </c>
      <c r="E2966" t="s">
        <v>59</v>
      </c>
      <c r="F2966" t="b">
        <v>0</v>
      </c>
      <c r="G2966" t="s">
        <v>40</v>
      </c>
      <c r="H2966" s="1">
        <v>46057.337824074071</v>
      </c>
      <c r="I2966" t="b">
        <v>0</v>
      </c>
      <c r="J2966" t="b">
        <v>0</v>
      </c>
      <c r="K2966" t="s">
        <v>40</v>
      </c>
      <c r="L2966" t="s">
        <v>60</v>
      </c>
      <c r="M2966">
        <v>105000</v>
      </c>
      <c r="N2966"/>
      <c r="O2966" t="s">
        <v>4909</v>
      </c>
    </row>
    <row r="2967" spans="1:16" x14ac:dyDescent="0.25">
      <c r="A2967" t="s">
        <v>2</v>
      </c>
      <c r="B2967" t="s">
        <v>9712</v>
      </c>
      <c r="C2967" t="s">
        <v>396</v>
      </c>
      <c r="D2967" t="s">
        <v>2360</v>
      </c>
      <c r="E2967" t="s">
        <v>59</v>
      </c>
      <c r="F2967" t="b">
        <v>0</v>
      </c>
      <c r="G2967" t="s">
        <v>68</v>
      </c>
      <c r="H2967" s="1">
        <v>46057.376215277778</v>
      </c>
      <c r="I2967" t="b">
        <v>0</v>
      </c>
      <c r="J2967" t="b">
        <v>1</v>
      </c>
      <c r="K2967" t="s">
        <v>41</v>
      </c>
      <c r="L2967" t="s">
        <v>60</v>
      </c>
      <c r="M2967">
        <v>221500</v>
      </c>
      <c r="N2967"/>
      <c r="O2967" t="s">
        <v>9713</v>
      </c>
    </row>
    <row r="2968" spans="1:16" x14ac:dyDescent="0.25">
      <c r="A2968" t="s">
        <v>1</v>
      </c>
      <c r="B2968" t="s">
        <v>470</v>
      </c>
      <c r="C2968" t="s">
        <v>9714</v>
      </c>
      <c r="D2968" t="s">
        <v>2360</v>
      </c>
      <c r="E2968" t="s">
        <v>59</v>
      </c>
      <c r="F2968" t="b">
        <v>0</v>
      </c>
      <c r="G2968" t="s">
        <v>65</v>
      </c>
      <c r="H2968" s="1">
        <v>46057.376504629632</v>
      </c>
      <c r="I2968" t="b">
        <v>1</v>
      </c>
      <c r="J2968" t="b">
        <v>1</v>
      </c>
      <c r="K2968" t="s">
        <v>41</v>
      </c>
      <c r="L2968" t="s">
        <v>60</v>
      </c>
      <c r="M2968">
        <v>135000</v>
      </c>
      <c r="N2968"/>
      <c r="O2968" t="s">
        <v>4007</v>
      </c>
      <c r="P2968" t="s">
        <v>9715</v>
      </c>
    </row>
    <row r="2969" spans="1:16" x14ac:dyDescent="0.25">
      <c r="A2969" t="s">
        <v>4</v>
      </c>
      <c r="B2969" t="s">
        <v>9601</v>
      </c>
      <c r="C2969" t="s">
        <v>76</v>
      </c>
      <c r="D2969" t="s">
        <v>4543</v>
      </c>
      <c r="E2969" t="s">
        <v>59</v>
      </c>
      <c r="F2969" t="b">
        <v>1</v>
      </c>
      <c r="G2969" t="s">
        <v>13</v>
      </c>
      <c r="H2969" s="1">
        <v>46057.378113425933</v>
      </c>
      <c r="I2969" t="b">
        <v>1</v>
      </c>
      <c r="J2969" t="b">
        <v>0</v>
      </c>
      <c r="K2969" t="s">
        <v>13</v>
      </c>
      <c r="L2969" t="s">
        <v>60</v>
      </c>
      <c r="M2969">
        <v>154000</v>
      </c>
      <c r="N2969"/>
      <c r="O2969" t="s">
        <v>4865</v>
      </c>
      <c r="P2969" t="s">
        <v>9602</v>
      </c>
    </row>
    <row r="2970" spans="1:16" x14ac:dyDescent="0.25">
      <c r="A2970" t="s">
        <v>0</v>
      </c>
      <c r="B2970" t="s">
        <v>9716</v>
      </c>
      <c r="C2970" t="s">
        <v>557</v>
      </c>
      <c r="D2970" t="s">
        <v>2360</v>
      </c>
      <c r="E2970" t="s">
        <v>59</v>
      </c>
      <c r="F2970" t="b">
        <v>0</v>
      </c>
      <c r="G2970" t="s">
        <v>65</v>
      </c>
      <c r="H2970" s="1">
        <v>46057.416770833333</v>
      </c>
      <c r="I2970" t="b">
        <v>0</v>
      </c>
      <c r="J2970" t="b">
        <v>0</v>
      </c>
      <c r="K2970" t="s">
        <v>41</v>
      </c>
      <c r="L2970" t="s">
        <v>60</v>
      </c>
      <c r="M2970">
        <v>69451</v>
      </c>
      <c r="N2970"/>
      <c r="O2970" t="s">
        <v>5140</v>
      </c>
      <c r="P2970" t="s">
        <v>219</v>
      </c>
    </row>
    <row r="2971" spans="1:16" x14ac:dyDescent="0.25">
      <c r="A2971" t="s">
        <v>7</v>
      </c>
      <c r="B2971" t="s">
        <v>7</v>
      </c>
      <c r="C2971" t="s">
        <v>363</v>
      </c>
      <c r="D2971" t="s">
        <v>2360</v>
      </c>
      <c r="E2971" t="s">
        <v>88</v>
      </c>
      <c r="F2971" t="b">
        <v>0</v>
      </c>
      <c r="G2971" t="s">
        <v>65</v>
      </c>
      <c r="H2971" s="1">
        <v>46057.416851851849</v>
      </c>
      <c r="I2971" t="b">
        <v>0</v>
      </c>
      <c r="J2971" t="b">
        <v>1</v>
      </c>
      <c r="K2971" t="s">
        <v>41</v>
      </c>
      <c r="L2971" t="s">
        <v>74</v>
      </c>
      <c r="M2971"/>
      <c r="N2971">
        <v>52.5</v>
      </c>
      <c r="O2971" t="s">
        <v>166</v>
      </c>
      <c r="P2971" t="s">
        <v>9717</v>
      </c>
    </row>
    <row r="2972" spans="1:16" x14ac:dyDescent="0.25">
      <c r="A2972" t="s">
        <v>3</v>
      </c>
      <c r="B2972" t="s">
        <v>9718</v>
      </c>
      <c r="C2972" t="s">
        <v>290</v>
      </c>
      <c r="D2972" t="s">
        <v>2360</v>
      </c>
      <c r="E2972" t="s">
        <v>59</v>
      </c>
      <c r="F2972" t="b">
        <v>0</v>
      </c>
      <c r="G2972" t="s">
        <v>77</v>
      </c>
      <c r="H2972" s="1">
        <v>46057.417071759257</v>
      </c>
      <c r="I2972" t="b">
        <v>0</v>
      </c>
      <c r="J2972" t="b">
        <v>0</v>
      </c>
      <c r="K2972" t="s">
        <v>41</v>
      </c>
      <c r="L2972" t="s">
        <v>60</v>
      </c>
      <c r="M2972">
        <v>72500</v>
      </c>
      <c r="N2972"/>
      <c r="O2972" t="s">
        <v>9719</v>
      </c>
    </row>
    <row r="2973" spans="1:16" x14ac:dyDescent="0.25">
      <c r="A2973" t="s">
        <v>3</v>
      </c>
      <c r="B2973" t="s">
        <v>9720</v>
      </c>
      <c r="C2973" t="s">
        <v>320</v>
      </c>
      <c r="D2973" t="s">
        <v>2360</v>
      </c>
      <c r="E2973" t="s">
        <v>59</v>
      </c>
      <c r="F2973" t="b">
        <v>0</v>
      </c>
      <c r="G2973" t="s">
        <v>73</v>
      </c>
      <c r="H2973" s="1">
        <v>46057.417141203703</v>
      </c>
      <c r="I2973" t="b">
        <v>0</v>
      </c>
      <c r="J2973" t="b">
        <v>1</v>
      </c>
      <c r="K2973" t="s">
        <v>41</v>
      </c>
      <c r="L2973" t="s">
        <v>74</v>
      </c>
      <c r="M2973"/>
      <c r="N2973">
        <v>100</v>
      </c>
      <c r="O2973" t="s">
        <v>2234</v>
      </c>
      <c r="P2973" t="s">
        <v>9721</v>
      </c>
    </row>
    <row r="2974" spans="1:16" x14ac:dyDescent="0.25">
      <c r="A2974" t="s">
        <v>2</v>
      </c>
      <c r="B2974" t="s">
        <v>9722</v>
      </c>
      <c r="C2974" t="s">
        <v>9121</v>
      </c>
      <c r="D2974" t="s">
        <v>2360</v>
      </c>
      <c r="E2974" t="s">
        <v>72</v>
      </c>
      <c r="F2974" t="b">
        <v>0</v>
      </c>
      <c r="G2974" t="s">
        <v>65</v>
      </c>
      <c r="H2974" s="1">
        <v>46057.417442129627</v>
      </c>
      <c r="I2974" t="b">
        <v>0</v>
      </c>
      <c r="J2974" t="b">
        <v>1</v>
      </c>
      <c r="K2974" t="s">
        <v>41</v>
      </c>
      <c r="L2974" t="s">
        <v>60</v>
      </c>
      <c r="M2974">
        <v>162000</v>
      </c>
      <c r="N2974"/>
      <c r="O2974" t="s">
        <v>9723</v>
      </c>
      <c r="P2974" t="s">
        <v>9724</v>
      </c>
    </row>
    <row r="2975" spans="1:16" x14ac:dyDescent="0.25">
      <c r="A2975" t="s">
        <v>1</v>
      </c>
      <c r="B2975" t="s">
        <v>9725</v>
      </c>
      <c r="C2975" t="s">
        <v>172</v>
      </c>
      <c r="D2975" t="s">
        <v>2360</v>
      </c>
      <c r="E2975" t="s">
        <v>59</v>
      </c>
      <c r="F2975" t="b">
        <v>0</v>
      </c>
      <c r="G2975" t="s">
        <v>65</v>
      </c>
      <c r="H2975" s="1">
        <v>46057.418206018519</v>
      </c>
      <c r="I2975" t="b">
        <v>0</v>
      </c>
      <c r="J2975" t="b">
        <v>0</v>
      </c>
      <c r="K2975" t="s">
        <v>41</v>
      </c>
      <c r="L2975" t="s">
        <v>60</v>
      </c>
      <c r="M2975">
        <v>208125</v>
      </c>
      <c r="N2975"/>
      <c r="O2975" t="s">
        <v>2166</v>
      </c>
      <c r="P2975" t="s">
        <v>9726</v>
      </c>
    </row>
    <row r="2976" spans="1:16" x14ac:dyDescent="0.25">
      <c r="A2976" t="s">
        <v>1</v>
      </c>
      <c r="B2976" t="s">
        <v>4857</v>
      </c>
      <c r="C2976" t="s">
        <v>190</v>
      </c>
      <c r="D2976" t="s">
        <v>2360</v>
      </c>
      <c r="E2976" t="s">
        <v>72</v>
      </c>
      <c r="F2976" t="b">
        <v>0</v>
      </c>
      <c r="G2976" t="s">
        <v>65</v>
      </c>
      <c r="H2976" s="1">
        <v>46057.418229166673</v>
      </c>
      <c r="I2976" t="b">
        <v>0</v>
      </c>
      <c r="J2976" t="b">
        <v>1</v>
      </c>
      <c r="K2976" t="s">
        <v>41</v>
      </c>
      <c r="L2976" t="s">
        <v>60</v>
      </c>
      <c r="M2976">
        <v>135000</v>
      </c>
      <c r="N2976"/>
      <c r="O2976" t="s">
        <v>9723</v>
      </c>
      <c r="P2976" t="s">
        <v>9727</v>
      </c>
    </row>
    <row r="2977" spans="1:16" x14ac:dyDescent="0.25">
      <c r="A2977" t="s">
        <v>1</v>
      </c>
      <c r="B2977" t="s">
        <v>9333</v>
      </c>
      <c r="C2977" t="s">
        <v>607</v>
      </c>
      <c r="D2977" t="s">
        <v>4526</v>
      </c>
      <c r="E2977" t="s">
        <v>59</v>
      </c>
      <c r="F2977" t="b">
        <v>0</v>
      </c>
      <c r="G2977" t="s">
        <v>65</v>
      </c>
      <c r="H2977" s="1">
        <v>46057.418368055558</v>
      </c>
      <c r="I2977" t="b">
        <v>0</v>
      </c>
      <c r="J2977" t="b">
        <v>0</v>
      </c>
      <c r="K2977" t="s">
        <v>41</v>
      </c>
      <c r="L2977" t="s">
        <v>60</v>
      </c>
      <c r="M2977">
        <v>156000</v>
      </c>
      <c r="N2977"/>
      <c r="O2977" t="s">
        <v>3733</v>
      </c>
      <c r="P2977" t="s">
        <v>9335</v>
      </c>
    </row>
    <row r="2978" spans="1:16" x14ac:dyDescent="0.25">
      <c r="A2978" t="s">
        <v>1</v>
      </c>
      <c r="B2978" t="s">
        <v>1</v>
      </c>
      <c r="C2978" t="s">
        <v>9728</v>
      </c>
      <c r="D2978" t="s">
        <v>2360</v>
      </c>
      <c r="E2978" t="s">
        <v>59</v>
      </c>
      <c r="F2978" t="b">
        <v>0</v>
      </c>
      <c r="G2978" t="s">
        <v>89</v>
      </c>
      <c r="H2978" s="1">
        <v>46057.419212962966</v>
      </c>
      <c r="I2978" t="b">
        <v>1</v>
      </c>
      <c r="J2978" t="b">
        <v>1</v>
      </c>
      <c r="K2978" t="s">
        <v>41</v>
      </c>
      <c r="L2978" t="s">
        <v>60</v>
      </c>
      <c r="M2978">
        <v>100000</v>
      </c>
      <c r="N2978"/>
      <c r="O2978" t="s">
        <v>9729</v>
      </c>
      <c r="P2978" t="s">
        <v>9730</v>
      </c>
    </row>
    <row r="2979" spans="1:16" x14ac:dyDescent="0.25">
      <c r="A2979" t="s">
        <v>2</v>
      </c>
      <c r="B2979" t="s">
        <v>9731</v>
      </c>
      <c r="C2979" t="s">
        <v>112</v>
      </c>
      <c r="D2979" t="s">
        <v>4526</v>
      </c>
      <c r="E2979" t="s">
        <v>59</v>
      </c>
      <c r="F2979" t="b">
        <v>0</v>
      </c>
      <c r="G2979" t="s">
        <v>65</v>
      </c>
      <c r="H2979" s="1">
        <v>46057.458391203712</v>
      </c>
      <c r="I2979" t="b">
        <v>0</v>
      </c>
      <c r="J2979" t="b">
        <v>1</v>
      </c>
      <c r="K2979" t="s">
        <v>41</v>
      </c>
      <c r="L2979" t="s">
        <v>60</v>
      </c>
      <c r="M2979">
        <v>115000</v>
      </c>
      <c r="N2979"/>
      <c r="O2979" t="s">
        <v>3287</v>
      </c>
      <c r="P2979" t="s">
        <v>3038</v>
      </c>
    </row>
    <row r="2980" spans="1:16" x14ac:dyDescent="0.25">
      <c r="A2980" t="s">
        <v>7</v>
      </c>
      <c r="B2980" t="s">
        <v>9732</v>
      </c>
      <c r="C2980" t="s">
        <v>2005</v>
      </c>
      <c r="D2980" t="s">
        <v>9733</v>
      </c>
      <c r="E2980" t="s">
        <v>59</v>
      </c>
      <c r="F2980" t="b">
        <v>0</v>
      </c>
      <c r="G2980" t="s">
        <v>77</v>
      </c>
      <c r="H2980" s="1">
        <v>46057.458668981482</v>
      </c>
      <c r="I2980" t="b">
        <v>0</v>
      </c>
      <c r="J2980" t="b">
        <v>0</v>
      </c>
      <c r="K2980" t="s">
        <v>41</v>
      </c>
      <c r="L2980" t="s">
        <v>60</v>
      </c>
      <c r="M2980">
        <v>13700000000</v>
      </c>
      <c r="N2980"/>
      <c r="O2980" t="s">
        <v>9734</v>
      </c>
      <c r="P2980" t="s">
        <v>9735</v>
      </c>
    </row>
    <row r="2981" spans="1:16" x14ac:dyDescent="0.25">
      <c r="A2981" t="s">
        <v>3</v>
      </c>
      <c r="B2981" t="s">
        <v>3</v>
      </c>
      <c r="C2981" t="s">
        <v>9736</v>
      </c>
      <c r="D2981" t="s">
        <v>4526</v>
      </c>
      <c r="E2981" t="s">
        <v>59</v>
      </c>
      <c r="F2981" t="b">
        <v>0</v>
      </c>
      <c r="G2981" t="s">
        <v>73</v>
      </c>
      <c r="H2981" s="1">
        <v>46057.458831018521</v>
      </c>
      <c r="I2981" t="b">
        <v>0</v>
      </c>
      <c r="J2981" t="b">
        <v>0</v>
      </c>
      <c r="K2981" t="s">
        <v>41</v>
      </c>
      <c r="L2981" t="s">
        <v>60</v>
      </c>
      <c r="M2981">
        <v>122500</v>
      </c>
      <c r="N2981"/>
      <c r="O2981" t="s">
        <v>9737</v>
      </c>
      <c r="P2981" t="s">
        <v>2313</v>
      </c>
    </row>
    <row r="2982" spans="1:16" x14ac:dyDescent="0.25">
      <c r="A2982" t="s">
        <v>0</v>
      </c>
      <c r="B2982" t="s">
        <v>9738</v>
      </c>
      <c r="C2982" t="s">
        <v>40</v>
      </c>
      <c r="D2982" t="s">
        <v>4526</v>
      </c>
      <c r="E2982" t="s">
        <v>88</v>
      </c>
      <c r="F2982" t="b">
        <v>0</v>
      </c>
      <c r="G2982" t="s">
        <v>40</v>
      </c>
      <c r="H2982" s="1">
        <v>46057.462708333333</v>
      </c>
      <c r="I2982" t="b">
        <v>0</v>
      </c>
      <c r="J2982" t="b">
        <v>0</v>
      </c>
      <c r="K2982" t="s">
        <v>40</v>
      </c>
      <c r="L2982" t="s">
        <v>74</v>
      </c>
      <c r="M2982"/>
      <c r="N2982">
        <v>27.5</v>
      </c>
      <c r="O2982" t="s">
        <v>808</v>
      </c>
      <c r="P2982" t="s">
        <v>4109</v>
      </c>
    </row>
    <row r="2983" spans="1:16" x14ac:dyDescent="0.25">
      <c r="A2983" t="s">
        <v>3</v>
      </c>
      <c r="B2983" t="s">
        <v>3324</v>
      </c>
      <c r="C2983" t="s">
        <v>2998</v>
      </c>
      <c r="D2983" t="s">
        <v>4630</v>
      </c>
      <c r="E2983" t="s">
        <v>59</v>
      </c>
      <c r="F2983" t="b">
        <v>0</v>
      </c>
      <c r="G2983" t="s">
        <v>77</v>
      </c>
      <c r="H2983" s="1">
        <v>46057.500405092593</v>
      </c>
      <c r="I2983" t="b">
        <v>0</v>
      </c>
      <c r="J2983" t="b">
        <v>0</v>
      </c>
      <c r="K2983" t="s">
        <v>41</v>
      </c>
      <c r="L2983" t="s">
        <v>60</v>
      </c>
      <c r="M2983">
        <v>102000</v>
      </c>
      <c r="N2983"/>
      <c r="O2983" t="s">
        <v>3949</v>
      </c>
      <c r="P2983" t="s">
        <v>9739</v>
      </c>
    </row>
    <row r="2984" spans="1:16" x14ac:dyDescent="0.25">
      <c r="A2984" t="s">
        <v>1</v>
      </c>
      <c r="B2984" t="s">
        <v>9740</v>
      </c>
      <c r="C2984" t="s">
        <v>2237</v>
      </c>
      <c r="D2984" t="s">
        <v>4633</v>
      </c>
      <c r="E2984" t="s">
        <v>59</v>
      </c>
      <c r="F2984" t="b">
        <v>0</v>
      </c>
      <c r="G2984" t="s">
        <v>13</v>
      </c>
      <c r="H2984" s="1">
        <v>46057.503136574072</v>
      </c>
      <c r="I2984" t="b">
        <v>0</v>
      </c>
      <c r="J2984" t="b">
        <v>0</v>
      </c>
      <c r="K2984" t="s">
        <v>13</v>
      </c>
      <c r="L2984" t="s">
        <v>60</v>
      </c>
      <c r="M2984">
        <v>57500</v>
      </c>
      <c r="N2984"/>
      <c r="O2984" t="s">
        <v>4633</v>
      </c>
      <c r="P2984" t="s">
        <v>9741</v>
      </c>
    </row>
    <row r="2985" spans="1:16" x14ac:dyDescent="0.25">
      <c r="A2985" t="s">
        <v>0</v>
      </c>
      <c r="B2985" t="s">
        <v>2522</v>
      </c>
      <c r="C2985" t="s">
        <v>4120</v>
      </c>
      <c r="D2985" t="s">
        <v>2360</v>
      </c>
      <c r="E2985" t="s">
        <v>59</v>
      </c>
      <c r="F2985" t="b">
        <v>0</v>
      </c>
      <c r="G2985" t="s">
        <v>77</v>
      </c>
      <c r="H2985" s="1">
        <v>46057.542002314818</v>
      </c>
      <c r="I2985" t="b">
        <v>1</v>
      </c>
      <c r="J2985" t="b">
        <v>1</v>
      </c>
      <c r="K2985" t="s">
        <v>41</v>
      </c>
      <c r="L2985" t="s">
        <v>60</v>
      </c>
      <c r="M2985">
        <v>102500</v>
      </c>
      <c r="N2985"/>
      <c r="O2985" t="s">
        <v>9742</v>
      </c>
      <c r="P2985" t="s">
        <v>9743</v>
      </c>
    </row>
    <row r="2986" spans="1:16" x14ac:dyDescent="0.25">
      <c r="A2986" t="s">
        <v>2</v>
      </c>
      <c r="B2986" t="s">
        <v>9744</v>
      </c>
      <c r="C2986" t="s">
        <v>971</v>
      </c>
      <c r="D2986" t="s">
        <v>4526</v>
      </c>
      <c r="E2986" t="s">
        <v>59</v>
      </c>
      <c r="F2986" t="b">
        <v>0</v>
      </c>
      <c r="G2986" t="s">
        <v>68</v>
      </c>
      <c r="H2986" s="1">
        <v>46057.542256944442</v>
      </c>
      <c r="I2986" t="b">
        <v>0</v>
      </c>
      <c r="J2986" t="b">
        <v>0</v>
      </c>
      <c r="K2986" t="s">
        <v>41</v>
      </c>
      <c r="L2986" t="s">
        <v>60</v>
      </c>
      <c r="M2986">
        <v>90000</v>
      </c>
      <c r="N2986"/>
      <c r="O2986" t="s">
        <v>9745</v>
      </c>
      <c r="P2986" t="s">
        <v>9746</v>
      </c>
    </row>
    <row r="2987" spans="1:16" x14ac:dyDescent="0.25">
      <c r="A2987" t="s">
        <v>1</v>
      </c>
      <c r="B2987" t="s">
        <v>9747</v>
      </c>
      <c r="C2987" t="s">
        <v>175</v>
      </c>
      <c r="D2987" t="s">
        <v>4526</v>
      </c>
      <c r="E2987" t="s">
        <v>88</v>
      </c>
      <c r="F2987" t="b">
        <v>0</v>
      </c>
      <c r="G2987" t="s">
        <v>65</v>
      </c>
      <c r="H2987" s="1">
        <v>46057.543275462973</v>
      </c>
      <c r="I2987" t="b">
        <v>0</v>
      </c>
      <c r="J2987" t="b">
        <v>0</v>
      </c>
      <c r="K2987" t="s">
        <v>41</v>
      </c>
      <c r="L2987" t="s">
        <v>74</v>
      </c>
      <c r="M2987"/>
      <c r="N2987">
        <v>52.5</v>
      </c>
      <c r="O2987" t="s">
        <v>4748</v>
      </c>
      <c r="P2987" t="s">
        <v>216</v>
      </c>
    </row>
    <row r="2988" spans="1:16" x14ac:dyDescent="0.25">
      <c r="A2988" t="s">
        <v>1</v>
      </c>
      <c r="B2988" t="s">
        <v>1596</v>
      </c>
      <c r="C2988" t="s">
        <v>214</v>
      </c>
      <c r="D2988" t="s">
        <v>4526</v>
      </c>
      <c r="E2988" t="s">
        <v>59</v>
      </c>
      <c r="F2988" t="b">
        <v>0</v>
      </c>
      <c r="G2988" t="s">
        <v>65</v>
      </c>
      <c r="H2988" s="1">
        <v>46057.543310185189</v>
      </c>
      <c r="I2988" t="b">
        <v>0</v>
      </c>
      <c r="J2988" t="b">
        <v>1</v>
      </c>
      <c r="K2988" t="s">
        <v>41</v>
      </c>
      <c r="L2988" t="s">
        <v>60</v>
      </c>
      <c r="M2988">
        <v>148700</v>
      </c>
      <c r="N2988"/>
      <c r="O2988" t="s">
        <v>5635</v>
      </c>
      <c r="P2988" t="s">
        <v>9748</v>
      </c>
    </row>
    <row r="2989" spans="1:16" x14ac:dyDescent="0.25">
      <c r="A2989" t="s">
        <v>4</v>
      </c>
      <c r="B2989" t="s">
        <v>9749</v>
      </c>
      <c r="C2989" t="s">
        <v>332</v>
      </c>
      <c r="D2989" t="s">
        <v>4526</v>
      </c>
      <c r="E2989" t="s">
        <v>88</v>
      </c>
      <c r="F2989" t="b">
        <v>0</v>
      </c>
      <c r="G2989" t="s">
        <v>65</v>
      </c>
      <c r="H2989" s="1">
        <v>46057.584201388891</v>
      </c>
      <c r="I2989" t="b">
        <v>0</v>
      </c>
      <c r="J2989" t="b">
        <v>0</v>
      </c>
      <c r="K2989" t="s">
        <v>41</v>
      </c>
      <c r="L2989" t="s">
        <v>74</v>
      </c>
      <c r="M2989"/>
      <c r="N2989">
        <v>54</v>
      </c>
      <c r="O2989" t="s">
        <v>777</v>
      </c>
      <c r="P2989" t="s">
        <v>146</v>
      </c>
    </row>
    <row r="2990" spans="1:16" x14ac:dyDescent="0.25">
      <c r="A2990" t="s">
        <v>5</v>
      </c>
      <c r="B2990" t="s">
        <v>9750</v>
      </c>
      <c r="C2990" t="s">
        <v>3318</v>
      </c>
      <c r="D2990" t="s">
        <v>4526</v>
      </c>
      <c r="E2990" t="s">
        <v>59</v>
      </c>
      <c r="F2990" t="b">
        <v>0</v>
      </c>
      <c r="G2990" t="s">
        <v>65</v>
      </c>
      <c r="H2990" s="1">
        <v>46057.584652777783</v>
      </c>
      <c r="I2990" t="b">
        <v>0</v>
      </c>
      <c r="J2990" t="b">
        <v>1</v>
      </c>
      <c r="K2990" t="s">
        <v>41</v>
      </c>
      <c r="L2990" t="s">
        <v>60</v>
      </c>
      <c r="M2990">
        <v>199500</v>
      </c>
      <c r="N2990"/>
      <c r="O2990" t="s">
        <v>1790</v>
      </c>
      <c r="P2990" t="s">
        <v>3154</v>
      </c>
    </row>
    <row r="2991" spans="1:16" x14ac:dyDescent="0.25">
      <c r="A2991" t="s">
        <v>5</v>
      </c>
      <c r="B2991" t="s">
        <v>9751</v>
      </c>
      <c r="C2991" t="s">
        <v>5926</v>
      </c>
      <c r="D2991" t="s">
        <v>4751</v>
      </c>
      <c r="E2991" t="s">
        <v>59</v>
      </c>
      <c r="F2991" t="b">
        <v>0</v>
      </c>
      <c r="G2991" t="s">
        <v>65</v>
      </c>
      <c r="H2991" s="1">
        <v>46057.584814814807</v>
      </c>
      <c r="I2991" t="b">
        <v>0</v>
      </c>
      <c r="J2991" t="b">
        <v>1</v>
      </c>
      <c r="K2991" t="s">
        <v>41</v>
      </c>
      <c r="L2991" t="s">
        <v>60</v>
      </c>
      <c r="M2991">
        <v>166184.655</v>
      </c>
      <c r="N2991"/>
      <c r="O2991" t="s">
        <v>9752</v>
      </c>
      <c r="P2991" t="s">
        <v>9753</v>
      </c>
    </row>
    <row r="2992" spans="1:16" x14ac:dyDescent="0.25">
      <c r="A2992" t="s">
        <v>6</v>
      </c>
      <c r="B2992" t="s">
        <v>9754</v>
      </c>
      <c r="C2992" t="s">
        <v>40</v>
      </c>
      <c r="D2992" t="s">
        <v>4526</v>
      </c>
      <c r="E2992" t="s">
        <v>59</v>
      </c>
      <c r="F2992" t="b">
        <v>0</v>
      </c>
      <c r="G2992" t="s">
        <v>40</v>
      </c>
      <c r="H2992" s="1">
        <v>46057.587789351863</v>
      </c>
      <c r="I2992" t="b">
        <v>1</v>
      </c>
      <c r="J2992" t="b">
        <v>0</v>
      </c>
      <c r="K2992" t="s">
        <v>40</v>
      </c>
      <c r="L2992" t="s">
        <v>60</v>
      </c>
      <c r="M2992">
        <v>85000</v>
      </c>
      <c r="N2992"/>
      <c r="O2992" t="s">
        <v>9755</v>
      </c>
      <c r="P2992" t="s">
        <v>9756</v>
      </c>
    </row>
    <row r="2993" spans="1:16" x14ac:dyDescent="0.25">
      <c r="A2993" t="s">
        <v>0</v>
      </c>
      <c r="B2993" t="s">
        <v>547</v>
      </c>
      <c r="C2993" t="s">
        <v>9757</v>
      </c>
      <c r="D2993" t="s">
        <v>5287</v>
      </c>
      <c r="E2993" t="s">
        <v>59</v>
      </c>
      <c r="F2993" t="b">
        <v>0</v>
      </c>
      <c r="G2993" t="s">
        <v>40</v>
      </c>
      <c r="H2993" s="1">
        <v>46057.587962962964</v>
      </c>
      <c r="I2993" t="b">
        <v>1</v>
      </c>
      <c r="J2993" t="b">
        <v>0</v>
      </c>
      <c r="K2993" t="s">
        <v>40</v>
      </c>
      <c r="L2993" t="s">
        <v>60</v>
      </c>
      <c r="M2993">
        <v>80000</v>
      </c>
      <c r="N2993"/>
      <c r="O2993" t="s">
        <v>9758</v>
      </c>
      <c r="P2993" t="s">
        <v>1841</v>
      </c>
    </row>
    <row r="2994" spans="1:16" x14ac:dyDescent="0.25">
      <c r="A2994" t="s">
        <v>2</v>
      </c>
      <c r="B2994" t="s">
        <v>9759</v>
      </c>
      <c r="C2994" t="s">
        <v>543</v>
      </c>
      <c r="D2994" t="s">
        <v>4526</v>
      </c>
      <c r="E2994" t="s">
        <v>88</v>
      </c>
      <c r="F2994" t="b">
        <v>0</v>
      </c>
      <c r="G2994" t="s">
        <v>65</v>
      </c>
      <c r="H2994" s="1">
        <v>46057.625162037039</v>
      </c>
      <c r="I2994" t="b">
        <v>0</v>
      </c>
      <c r="J2994" t="b">
        <v>0</v>
      </c>
      <c r="K2994" t="s">
        <v>41</v>
      </c>
      <c r="L2994" t="s">
        <v>60</v>
      </c>
      <c r="M2994">
        <v>72500</v>
      </c>
      <c r="N2994"/>
      <c r="O2994" t="s">
        <v>1613</v>
      </c>
      <c r="P2994" t="s">
        <v>1181</v>
      </c>
    </row>
    <row r="2995" spans="1:16" x14ac:dyDescent="0.25">
      <c r="A2995" t="s">
        <v>3</v>
      </c>
      <c r="B2995" t="s">
        <v>3</v>
      </c>
      <c r="C2995" t="s">
        <v>1143</v>
      </c>
      <c r="D2995" t="s">
        <v>2360</v>
      </c>
      <c r="F2995" t="b">
        <v>0</v>
      </c>
      <c r="G2995" t="s">
        <v>68</v>
      </c>
      <c r="H2995" s="1">
        <v>46057.625625000001</v>
      </c>
      <c r="I2995" t="b">
        <v>0</v>
      </c>
      <c r="J2995" t="b">
        <v>0</v>
      </c>
      <c r="K2995" t="s">
        <v>41</v>
      </c>
      <c r="L2995" t="s">
        <v>74</v>
      </c>
      <c r="M2995"/>
      <c r="N2995">
        <v>53.5</v>
      </c>
      <c r="O2995" t="s">
        <v>155</v>
      </c>
      <c r="P2995" t="s">
        <v>1913</v>
      </c>
    </row>
    <row r="2996" spans="1:16" x14ac:dyDescent="0.25">
      <c r="A2996" t="s">
        <v>2</v>
      </c>
      <c r="B2996" t="s">
        <v>8128</v>
      </c>
      <c r="C2996" t="s">
        <v>837</v>
      </c>
      <c r="D2996" t="s">
        <v>4346</v>
      </c>
      <c r="E2996" t="s">
        <v>59</v>
      </c>
      <c r="F2996" t="b">
        <v>0</v>
      </c>
      <c r="G2996" t="s">
        <v>65</v>
      </c>
      <c r="H2996" s="1">
        <v>46057.625810185193</v>
      </c>
      <c r="I2996" t="b">
        <v>0</v>
      </c>
      <c r="J2996" t="b">
        <v>1</v>
      </c>
      <c r="K2996" t="s">
        <v>41</v>
      </c>
      <c r="L2996" t="s">
        <v>60</v>
      </c>
      <c r="M2996">
        <v>111755</v>
      </c>
      <c r="N2996"/>
      <c r="O2996" t="s">
        <v>265</v>
      </c>
      <c r="P2996" t="s">
        <v>8130</v>
      </c>
    </row>
    <row r="2997" spans="1:16" x14ac:dyDescent="0.25">
      <c r="A2997" t="s">
        <v>2</v>
      </c>
      <c r="B2997" t="s">
        <v>9760</v>
      </c>
      <c r="C2997" t="s">
        <v>543</v>
      </c>
      <c r="D2997" t="s">
        <v>4346</v>
      </c>
      <c r="E2997" t="s">
        <v>59</v>
      </c>
      <c r="F2997" t="b">
        <v>0</v>
      </c>
      <c r="G2997" t="s">
        <v>65</v>
      </c>
      <c r="H2997" s="1">
        <v>46057.625844907408</v>
      </c>
      <c r="I2997" t="b">
        <v>0</v>
      </c>
      <c r="J2997" t="b">
        <v>1</v>
      </c>
      <c r="K2997" t="s">
        <v>41</v>
      </c>
      <c r="L2997" t="s">
        <v>60</v>
      </c>
      <c r="M2997">
        <v>160000</v>
      </c>
      <c r="N2997"/>
      <c r="O2997" t="s">
        <v>577</v>
      </c>
      <c r="P2997" t="s">
        <v>9761</v>
      </c>
    </row>
    <row r="2998" spans="1:16" x14ac:dyDescent="0.25">
      <c r="A2998" t="s">
        <v>2</v>
      </c>
      <c r="B2998" t="s">
        <v>9762</v>
      </c>
      <c r="C2998" t="s">
        <v>543</v>
      </c>
      <c r="D2998" t="s">
        <v>4346</v>
      </c>
      <c r="E2998" t="s">
        <v>59</v>
      </c>
      <c r="F2998" t="b">
        <v>0</v>
      </c>
      <c r="G2998" t="s">
        <v>65</v>
      </c>
      <c r="H2998" s="1">
        <v>46057.625868055547</v>
      </c>
      <c r="I2998" t="b">
        <v>0</v>
      </c>
      <c r="J2998" t="b">
        <v>1</v>
      </c>
      <c r="K2998" t="s">
        <v>41</v>
      </c>
      <c r="L2998" t="s">
        <v>60</v>
      </c>
      <c r="M2998">
        <v>160000</v>
      </c>
      <c r="N2998"/>
      <c r="O2998" t="s">
        <v>577</v>
      </c>
      <c r="P2998" t="s">
        <v>9510</v>
      </c>
    </row>
    <row r="2999" spans="1:16" x14ac:dyDescent="0.25">
      <c r="A2999" t="s">
        <v>2</v>
      </c>
      <c r="B2999" t="s">
        <v>3848</v>
      </c>
      <c r="C2999" t="s">
        <v>201</v>
      </c>
      <c r="D2999" t="s">
        <v>2360</v>
      </c>
      <c r="E2999" t="s">
        <v>59</v>
      </c>
      <c r="F2999" t="b">
        <v>0</v>
      </c>
      <c r="G2999" t="s">
        <v>77</v>
      </c>
      <c r="H2999" s="1">
        <v>46057.62604166667</v>
      </c>
      <c r="I2999" t="b">
        <v>0</v>
      </c>
      <c r="J2999" t="b">
        <v>1</v>
      </c>
      <c r="K2999" t="s">
        <v>41</v>
      </c>
      <c r="L2999" t="s">
        <v>60</v>
      </c>
      <c r="M2999">
        <v>195000</v>
      </c>
      <c r="N2999"/>
      <c r="O2999" t="s">
        <v>9763</v>
      </c>
      <c r="P2999" t="s">
        <v>9764</v>
      </c>
    </row>
    <row r="3000" spans="1:16" x14ac:dyDescent="0.25">
      <c r="A3000" t="s">
        <v>1</v>
      </c>
      <c r="B3000" t="s">
        <v>9765</v>
      </c>
      <c r="C3000" t="s">
        <v>194</v>
      </c>
      <c r="D3000" t="s">
        <v>4346</v>
      </c>
      <c r="E3000" t="s">
        <v>59</v>
      </c>
      <c r="F3000" t="b">
        <v>0</v>
      </c>
      <c r="G3000" t="s">
        <v>65</v>
      </c>
      <c r="H3000" s="1">
        <v>46057.626319444447</v>
      </c>
      <c r="I3000" t="b">
        <v>1</v>
      </c>
      <c r="J3000" t="b">
        <v>1</v>
      </c>
      <c r="K3000" t="s">
        <v>41</v>
      </c>
      <c r="L3000" t="s">
        <v>60</v>
      </c>
      <c r="M3000">
        <v>155500</v>
      </c>
      <c r="N3000"/>
      <c r="O3000" t="s">
        <v>9766</v>
      </c>
      <c r="P3000" t="s">
        <v>8088</v>
      </c>
    </row>
    <row r="3001" spans="1:16" x14ac:dyDescent="0.25">
      <c r="A3001" t="s">
        <v>1</v>
      </c>
      <c r="B3001" t="s">
        <v>9767</v>
      </c>
      <c r="C3001" t="s">
        <v>1667</v>
      </c>
      <c r="D3001" t="s">
        <v>4630</v>
      </c>
      <c r="E3001" t="s">
        <v>59</v>
      </c>
      <c r="F3001" t="b">
        <v>0</v>
      </c>
      <c r="G3001" t="s">
        <v>65</v>
      </c>
      <c r="H3001" s="1">
        <v>46057.626481481479</v>
      </c>
      <c r="I3001" t="b">
        <v>0</v>
      </c>
      <c r="J3001" t="b">
        <v>1</v>
      </c>
      <c r="K3001" t="s">
        <v>41</v>
      </c>
      <c r="L3001" t="s">
        <v>60</v>
      </c>
      <c r="M3001">
        <v>110500</v>
      </c>
      <c r="N3001"/>
      <c r="O3001" t="s">
        <v>9768</v>
      </c>
      <c r="P3001" t="s">
        <v>9769</v>
      </c>
    </row>
    <row r="3002" spans="1:16" x14ac:dyDescent="0.25">
      <c r="A3002" t="s">
        <v>0</v>
      </c>
      <c r="B3002" t="s">
        <v>764</v>
      </c>
      <c r="C3002" t="s">
        <v>715</v>
      </c>
      <c r="D3002" t="s">
        <v>4587</v>
      </c>
      <c r="E3002" t="s">
        <v>59</v>
      </c>
      <c r="F3002" t="b">
        <v>0</v>
      </c>
      <c r="G3002" t="s">
        <v>63</v>
      </c>
      <c r="H3002" s="1">
        <v>46057.63722222222</v>
      </c>
      <c r="I3002" t="b">
        <v>0</v>
      </c>
      <c r="J3002" t="b">
        <v>1</v>
      </c>
      <c r="K3002" t="s">
        <v>41</v>
      </c>
      <c r="L3002" t="s">
        <v>60</v>
      </c>
      <c r="M3002">
        <v>127500</v>
      </c>
      <c r="N3002"/>
      <c r="O3002" t="s">
        <v>9770</v>
      </c>
      <c r="P3002" t="s">
        <v>2640</v>
      </c>
    </row>
    <row r="3003" spans="1:16" x14ac:dyDescent="0.25">
      <c r="A3003" t="s">
        <v>0</v>
      </c>
      <c r="B3003" t="s">
        <v>9771</v>
      </c>
      <c r="C3003" t="s">
        <v>3935</v>
      </c>
      <c r="D3003" t="s">
        <v>4346</v>
      </c>
      <c r="E3003" t="s">
        <v>59</v>
      </c>
      <c r="F3003" t="b">
        <v>0</v>
      </c>
      <c r="G3003" t="s">
        <v>65</v>
      </c>
      <c r="H3003" s="1">
        <v>46057.666724537034</v>
      </c>
      <c r="I3003" t="b">
        <v>1</v>
      </c>
      <c r="J3003" t="b">
        <v>1</v>
      </c>
      <c r="K3003" t="s">
        <v>41</v>
      </c>
      <c r="L3003" t="s">
        <v>60</v>
      </c>
      <c r="M3003">
        <v>75000</v>
      </c>
      <c r="N3003"/>
      <c r="O3003" t="s">
        <v>1443</v>
      </c>
      <c r="P3003" t="s">
        <v>4654</v>
      </c>
    </row>
    <row r="3004" spans="1:16" x14ac:dyDescent="0.25">
      <c r="A3004" t="s">
        <v>0</v>
      </c>
      <c r="B3004" t="s">
        <v>0</v>
      </c>
      <c r="C3004" t="s">
        <v>9772</v>
      </c>
      <c r="D3004" t="s">
        <v>4346</v>
      </c>
      <c r="E3004" t="s">
        <v>59</v>
      </c>
      <c r="F3004" t="b">
        <v>0</v>
      </c>
      <c r="G3004" t="s">
        <v>65</v>
      </c>
      <c r="H3004" s="1">
        <v>46057.666770833333</v>
      </c>
      <c r="I3004" t="b">
        <v>1</v>
      </c>
      <c r="J3004" t="b">
        <v>1</v>
      </c>
      <c r="K3004" t="s">
        <v>41</v>
      </c>
      <c r="L3004" t="s">
        <v>74</v>
      </c>
      <c r="M3004"/>
      <c r="N3004">
        <v>30.35</v>
      </c>
      <c r="O3004" t="s">
        <v>9773</v>
      </c>
    </row>
    <row r="3005" spans="1:16" x14ac:dyDescent="0.25">
      <c r="A3005" t="s">
        <v>5</v>
      </c>
      <c r="B3005" t="s">
        <v>9774</v>
      </c>
      <c r="C3005" t="s">
        <v>1020</v>
      </c>
      <c r="D3005" t="s">
        <v>4526</v>
      </c>
      <c r="E3005" t="s">
        <v>88</v>
      </c>
      <c r="F3005" t="b">
        <v>0</v>
      </c>
      <c r="G3005" t="s">
        <v>65</v>
      </c>
      <c r="H3005" s="1">
        <v>46057.668310185189</v>
      </c>
      <c r="I3005" t="b">
        <v>1</v>
      </c>
      <c r="J3005" t="b">
        <v>1</v>
      </c>
      <c r="K3005" t="s">
        <v>41</v>
      </c>
      <c r="L3005" t="s">
        <v>74</v>
      </c>
      <c r="M3005"/>
      <c r="N3005">
        <v>75</v>
      </c>
      <c r="O3005" t="s">
        <v>110</v>
      </c>
      <c r="P3005" t="s">
        <v>9775</v>
      </c>
    </row>
    <row r="3006" spans="1:16" x14ac:dyDescent="0.25">
      <c r="A3006" t="s">
        <v>2</v>
      </c>
      <c r="B3006" t="s">
        <v>9776</v>
      </c>
      <c r="C3006" t="s">
        <v>40</v>
      </c>
      <c r="D3006" t="s">
        <v>4526</v>
      </c>
      <c r="E3006" t="s">
        <v>59</v>
      </c>
      <c r="F3006" t="b">
        <v>0</v>
      </c>
      <c r="G3006" t="s">
        <v>40</v>
      </c>
      <c r="H3006" s="1">
        <v>46057.671087962961</v>
      </c>
      <c r="I3006" t="b">
        <v>1</v>
      </c>
      <c r="J3006" t="b">
        <v>0</v>
      </c>
      <c r="K3006" t="s">
        <v>40</v>
      </c>
      <c r="L3006" t="s">
        <v>60</v>
      </c>
      <c r="M3006">
        <v>60000</v>
      </c>
      <c r="N3006"/>
      <c r="O3006" t="s">
        <v>9777</v>
      </c>
      <c r="P3006" t="s">
        <v>146</v>
      </c>
    </row>
    <row r="3007" spans="1:16" x14ac:dyDescent="0.25">
      <c r="A3007" t="s">
        <v>1</v>
      </c>
      <c r="B3007" t="s">
        <v>1</v>
      </c>
      <c r="C3007" t="s">
        <v>9778</v>
      </c>
      <c r="D3007" t="s">
        <v>4599</v>
      </c>
      <c r="E3007" t="s">
        <v>59</v>
      </c>
      <c r="F3007" t="b">
        <v>0</v>
      </c>
      <c r="G3007" t="s">
        <v>40</v>
      </c>
      <c r="H3007" s="1">
        <v>46057.671261574083</v>
      </c>
      <c r="I3007" t="b">
        <v>1</v>
      </c>
      <c r="J3007" t="b">
        <v>0</v>
      </c>
      <c r="K3007" t="s">
        <v>40</v>
      </c>
      <c r="L3007" t="s">
        <v>60</v>
      </c>
      <c r="M3007">
        <v>50000</v>
      </c>
      <c r="N3007"/>
      <c r="O3007" t="s">
        <v>9779</v>
      </c>
      <c r="P3007" t="s">
        <v>9780</v>
      </c>
    </row>
    <row r="3008" spans="1:16" x14ac:dyDescent="0.25">
      <c r="A3008" t="s">
        <v>7</v>
      </c>
      <c r="B3008" t="s">
        <v>2925</v>
      </c>
      <c r="C3008" t="s">
        <v>207</v>
      </c>
      <c r="D3008" t="s">
        <v>4526</v>
      </c>
      <c r="E3008" t="s">
        <v>88</v>
      </c>
      <c r="F3008" t="b">
        <v>0</v>
      </c>
      <c r="G3008" t="s">
        <v>63</v>
      </c>
      <c r="H3008" s="1">
        <v>46057.678888888891</v>
      </c>
      <c r="I3008" t="b">
        <v>0</v>
      </c>
      <c r="J3008" t="b">
        <v>0</v>
      </c>
      <c r="K3008" t="s">
        <v>41</v>
      </c>
      <c r="L3008" t="s">
        <v>74</v>
      </c>
      <c r="M3008"/>
      <c r="N3008">
        <v>51.5</v>
      </c>
      <c r="O3008" t="s">
        <v>393</v>
      </c>
      <c r="P3008" t="s">
        <v>7175</v>
      </c>
    </row>
    <row r="3009" spans="1:16" x14ac:dyDescent="0.25">
      <c r="A3009" t="s">
        <v>0</v>
      </c>
      <c r="B3009" t="s">
        <v>9781</v>
      </c>
      <c r="C3009" t="s">
        <v>76</v>
      </c>
      <c r="D3009" t="s">
        <v>4346</v>
      </c>
      <c r="E3009" t="s">
        <v>59</v>
      </c>
      <c r="F3009" t="b">
        <v>1</v>
      </c>
      <c r="G3009" t="s">
        <v>65</v>
      </c>
      <c r="H3009" s="1">
        <v>46057.708460648151</v>
      </c>
      <c r="I3009" t="b">
        <v>0</v>
      </c>
      <c r="J3009" t="b">
        <v>0</v>
      </c>
      <c r="K3009" t="s">
        <v>41</v>
      </c>
      <c r="L3009" t="s">
        <v>60</v>
      </c>
      <c r="M3009">
        <v>82663</v>
      </c>
      <c r="N3009"/>
      <c r="O3009" t="s">
        <v>717</v>
      </c>
      <c r="P3009" t="s">
        <v>9782</v>
      </c>
    </row>
    <row r="3010" spans="1:16" x14ac:dyDescent="0.25">
      <c r="A3010" t="s">
        <v>3</v>
      </c>
      <c r="B3010" t="s">
        <v>286</v>
      </c>
      <c r="C3010" t="s">
        <v>2622</v>
      </c>
      <c r="D3010" t="s">
        <v>2360</v>
      </c>
      <c r="E3010" t="s">
        <v>59</v>
      </c>
      <c r="F3010" t="b">
        <v>0</v>
      </c>
      <c r="G3010" t="s">
        <v>65</v>
      </c>
      <c r="H3010" s="1">
        <v>46057.708495370367</v>
      </c>
      <c r="I3010" t="b">
        <v>0</v>
      </c>
      <c r="J3010" t="b">
        <v>1</v>
      </c>
      <c r="K3010" t="s">
        <v>41</v>
      </c>
      <c r="L3010" t="s">
        <v>74</v>
      </c>
      <c r="M3010"/>
      <c r="N3010">
        <v>56</v>
      </c>
      <c r="O3010" t="s">
        <v>2926</v>
      </c>
      <c r="P3010" t="s">
        <v>3826</v>
      </c>
    </row>
    <row r="3011" spans="1:16" x14ac:dyDescent="0.25">
      <c r="A3011" t="s">
        <v>3</v>
      </c>
      <c r="B3011" t="s">
        <v>9783</v>
      </c>
      <c r="C3011" t="s">
        <v>2896</v>
      </c>
      <c r="D3011" t="s">
        <v>4587</v>
      </c>
      <c r="E3011" t="s">
        <v>232</v>
      </c>
      <c r="F3011" t="b">
        <v>0</v>
      </c>
      <c r="G3011" t="s">
        <v>68</v>
      </c>
      <c r="H3011" s="1">
        <v>46057.708923611113</v>
      </c>
      <c r="I3011" t="b">
        <v>0</v>
      </c>
      <c r="J3011" t="b">
        <v>0</v>
      </c>
      <c r="K3011" t="s">
        <v>41</v>
      </c>
      <c r="L3011" t="s">
        <v>60</v>
      </c>
      <c r="M3011">
        <v>74365</v>
      </c>
      <c r="N3011"/>
      <c r="O3011" t="s">
        <v>9784</v>
      </c>
      <c r="P3011" t="s">
        <v>9785</v>
      </c>
    </row>
    <row r="3012" spans="1:16" x14ac:dyDescent="0.25">
      <c r="A3012" t="s">
        <v>4</v>
      </c>
      <c r="B3012" t="s">
        <v>9749</v>
      </c>
      <c r="C3012" t="s">
        <v>200</v>
      </c>
      <c r="D3012" t="s">
        <v>4526</v>
      </c>
      <c r="E3012" t="s">
        <v>59</v>
      </c>
      <c r="F3012" t="b">
        <v>0</v>
      </c>
      <c r="G3012" t="s">
        <v>65</v>
      </c>
      <c r="H3012" s="1">
        <v>46057.709201388891</v>
      </c>
      <c r="I3012" t="b">
        <v>0</v>
      </c>
      <c r="J3012" t="b">
        <v>0</v>
      </c>
      <c r="K3012" t="s">
        <v>41</v>
      </c>
      <c r="L3012" t="s">
        <v>60</v>
      </c>
      <c r="M3012">
        <v>105000</v>
      </c>
      <c r="N3012"/>
      <c r="O3012" t="s">
        <v>777</v>
      </c>
      <c r="P3012" t="s">
        <v>146</v>
      </c>
    </row>
    <row r="3013" spans="1:16" x14ac:dyDescent="0.25">
      <c r="A3013" t="s">
        <v>1</v>
      </c>
      <c r="B3013" t="s">
        <v>9786</v>
      </c>
      <c r="C3013" t="s">
        <v>370</v>
      </c>
      <c r="D3013" t="s">
        <v>4587</v>
      </c>
      <c r="E3013" t="s">
        <v>59</v>
      </c>
      <c r="F3013" t="b">
        <v>0</v>
      </c>
      <c r="G3013" t="s">
        <v>65</v>
      </c>
      <c r="H3013" s="1">
        <v>46057.709629629629</v>
      </c>
      <c r="I3013" t="b">
        <v>0</v>
      </c>
      <c r="J3013" t="b">
        <v>0</v>
      </c>
      <c r="K3013" t="s">
        <v>41</v>
      </c>
      <c r="L3013" t="s">
        <v>74</v>
      </c>
      <c r="M3013"/>
      <c r="N3013">
        <v>77.5</v>
      </c>
      <c r="O3013" t="s">
        <v>9787</v>
      </c>
      <c r="P3013" t="s">
        <v>9788</v>
      </c>
    </row>
    <row r="3014" spans="1:16" x14ac:dyDescent="0.25">
      <c r="A3014" t="s">
        <v>1</v>
      </c>
      <c r="B3014" t="s">
        <v>9789</v>
      </c>
      <c r="C3014" t="s">
        <v>142</v>
      </c>
      <c r="D3014" t="s">
        <v>5349</v>
      </c>
      <c r="E3014" t="s">
        <v>59</v>
      </c>
      <c r="F3014" t="b">
        <v>0</v>
      </c>
      <c r="G3014" t="s">
        <v>65</v>
      </c>
      <c r="H3014" s="1">
        <v>46057.709722222222</v>
      </c>
      <c r="I3014" t="b">
        <v>0</v>
      </c>
      <c r="J3014" t="b">
        <v>1</v>
      </c>
      <c r="K3014" t="s">
        <v>41</v>
      </c>
      <c r="L3014" t="s">
        <v>60</v>
      </c>
      <c r="M3014">
        <v>153500</v>
      </c>
      <c r="N3014"/>
      <c r="O3014" t="s">
        <v>9790</v>
      </c>
      <c r="P3014" t="s">
        <v>9791</v>
      </c>
    </row>
    <row r="3015" spans="1:16" x14ac:dyDescent="0.25">
      <c r="A3015" t="s">
        <v>5</v>
      </c>
      <c r="B3015" t="s">
        <v>6693</v>
      </c>
      <c r="C3015" t="s">
        <v>107</v>
      </c>
      <c r="D3015" t="s">
        <v>4630</v>
      </c>
      <c r="E3015" t="s">
        <v>59</v>
      </c>
      <c r="F3015" t="b">
        <v>0</v>
      </c>
      <c r="G3015" t="s">
        <v>65</v>
      </c>
      <c r="H3015" s="1">
        <v>46057.709814814807</v>
      </c>
      <c r="I3015" t="b">
        <v>0</v>
      </c>
      <c r="J3015" t="b">
        <v>0</v>
      </c>
      <c r="K3015" t="s">
        <v>41</v>
      </c>
      <c r="L3015" t="s">
        <v>60</v>
      </c>
      <c r="M3015">
        <v>202000</v>
      </c>
      <c r="N3015"/>
      <c r="O3015" t="s">
        <v>3028</v>
      </c>
      <c r="P3015" t="s">
        <v>6694</v>
      </c>
    </row>
    <row r="3016" spans="1:16" x14ac:dyDescent="0.25">
      <c r="A3016" t="s">
        <v>1</v>
      </c>
      <c r="B3016" t="s">
        <v>9792</v>
      </c>
      <c r="C3016" t="s">
        <v>6599</v>
      </c>
      <c r="D3016" t="s">
        <v>4526</v>
      </c>
      <c r="E3016" t="s">
        <v>59</v>
      </c>
      <c r="F3016" t="b">
        <v>0</v>
      </c>
      <c r="G3016" t="s">
        <v>65</v>
      </c>
      <c r="H3016" s="1">
        <v>46057.709976851853</v>
      </c>
      <c r="I3016" t="b">
        <v>0</v>
      </c>
      <c r="J3016" t="b">
        <v>1</v>
      </c>
      <c r="K3016" t="s">
        <v>41</v>
      </c>
      <c r="L3016" t="s">
        <v>60</v>
      </c>
      <c r="M3016">
        <v>195000</v>
      </c>
      <c r="N3016"/>
      <c r="O3016" t="s">
        <v>4972</v>
      </c>
      <c r="P3016" t="s">
        <v>8577</v>
      </c>
    </row>
    <row r="3017" spans="1:16" x14ac:dyDescent="0.25">
      <c r="A3017" t="s">
        <v>3</v>
      </c>
      <c r="B3017" t="s">
        <v>4149</v>
      </c>
      <c r="C3017" t="s">
        <v>13</v>
      </c>
      <c r="D3017" t="s">
        <v>155</v>
      </c>
      <c r="E3017" t="s">
        <v>59</v>
      </c>
      <c r="F3017" t="b">
        <v>0</v>
      </c>
      <c r="G3017" t="s">
        <v>13</v>
      </c>
      <c r="H3017" s="1">
        <v>46057.711342592593</v>
      </c>
      <c r="I3017" t="b">
        <v>1</v>
      </c>
      <c r="J3017" t="b">
        <v>0</v>
      </c>
      <c r="K3017" t="s">
        <v>13</v>
      </c>
      <c r="L3017" t="s">
        <v>60</v>
      </c>
      <c r="M3017">
        <v>105000</v>
      </c>
      <c r="N3017"/>
      <c r="O3017" t="s">
        <v>155</v>
      </c>
      <c r="P3017" t="s">
        <v>9793</v>
      </c>
    </row>
    <row r="3018" spans="1:16" x14ac:dyDescent="0.25">
      <c r="A3018" t="s">
        <v>4</v>
      </c>
      <c r="B3018" t="s">
        <v>9794</v>
      </c>
      <c r="C3018" t="s">
        <v>9795</v>
      </c>
      <c r="D3018" t="s">
        <v>4526</v>
      </c>
      <c r="E3018" t="s">
        <v>59</v>
      </c>
      <c r="F3018" t="b">
        <v>0</v>
      </c>
      <c r="G3018" t="s">
        <v>40</v>
      </c>
      <c r="H3018" s="1">
        <v>46057.71303240741</v>
      </c>
      <c r="I3018" t="b">
        <v>0</v>
      </c>
      <c r="J3018" t="b">
        <v>0</v>
      </c>
      <c r="K3018" t="s">
        <v>40</v>
      </c>
      <c r="L3018" t="s">
        <v>60</v>
      </c>
      <c r="M3018">
        <v>50000</v>
      </c>
      <c r="N3018"/>
      <c r="O3018" t="s">
        <v>9796</v>
      </c>
      <c r="P3018" t="s">
        <v>9797</v>
      </c>
    </row>
    <row r="3019" spans="1:16" x14ac:dyDescent="0.25">
      <c r="A3019" t="s">
        <v>0</v>
      </c>
      <c r="B3019" t="s">
        <v>2731</v>
      </c>
      <c r="C3019" t="s">
        <v>486</v>
      </c>
      <c r="D3019" t="s">
        <v>4346</v>
      </c>
      <c r="E3019" t="s">
        <v>59</v>
      </c>
      <c r="F3019" t="b">
        <v>0</v>
      </c>
      <c r="G3019" t="s">
        <v>65</v>
      </c>
      <c r="H3019" s="1">
        <v>46057.750057870369</v>
      </c>
      <c r="I3019" t="b">
        <v>0</v>
      </c>
      <c r="J3019" t="b">
        <v>1</v>
      </c>
      <c r="K3019" t="s">
        <v>41</v>
      </c>
      <c r="L3019" t="s">
        <v>60</v>
      </c>
      <c r="M3019">
        <v>69451</v>
      </c>
      <c r="N3019"/>
      <c r="O3019" t="s">
        <v>9798</v>
      </c>
      <c r="P3019" t="s">
        <v>9799</v>
      </c>
    </row>
    <row r="3020" spans="1:16" x14ac:dyDescent="0.25">
      <c r="A3020" t="s">
        <v>6</v>
      </c>
      <c r="B3020" t="s">
        <v>6</v>
      </c>
      <c r="C3020" t="s">
        <v>497</v>
      </c>
      <c r="D3020" t="s">
        <v>2360</v>
      </c>
      <c r="E3020" t="s">
        <v>59</v>
      </c>
      <c r="F3020" t="b">
        <v>0</v>
      </c>
      <c r="G3020" t="s">
        <v>77</v>
      </c>
      <c r="H3020" s="1">
        <v>46057.750428240739</v>
      </c>
      <c r="I3020" t="b">
        <v>0</v>
      </c>
      <c r="J3020" t="b">
        <v>1</v>
      </c>
      <c r="K3020" t="s">
        <v>41</v>
      </c>
      <c r="L3020" t="s">
        <v>60</v>
      </c>
      <c r="M3020">
        <v>153214.5</v>
      </c>
      <c r="N3020"/>
      <c r="O3020" t="s">
        <v>1916</v>
      </c>
      <c r="P3020" t="s">
        <v>9644</v>
      </c>
    </row>
    <row r="3021" spans="1:16" x14ac:dyDescent="0.25">
      <c r="A3021" t="s">
        <v>3</v>
      </c>
      <c r="B3021" t="s">
        <v>9800</v>
      </c>
      <c r="C3021" t="s">
        <v>3780</v>
      </c>
      <c r="D3021" t="s">
        <v>2360</v>
      </c>
      <c r="E3021" t="s">
        <v>59</v>
      </c>
      <c r="F3021" t="b">
        <v>0</v>
      </c>
      <c r="G3021" t="s">
        <v>68</v>
      </c>
      <c r="H3021" s="1">
        <v>46057.750625000001</v>
      </c>
      <c r="I3021" t="b">
        <v>0</v>
      </c>
      <c r="J3021" t="b">
        <v>1</v>
      </c>
      <c r="K3021" t="s">
        <v>41</v>
      </c>
      <c r="L3021" t="s">
        <v>60</v>
      </c>
      <c r="M3021">
        <v>102500</v>
      </c>
      <c r="N3021"/>
      <c r="O3021" t="s">
        <v>9801</v>
      </c>
      <c r="P3021" t="s">
        <v>325</v>
      </c>
    </row>
    <row r="3022" spans="1:16" x14ac:dyDescent="0.25">
      <c r="A3022" t="s">
        <v>2</v>
      </c>
      <c r="B3022" t="s">
        <v>9802</v>
      </c>
      <c r="C3022" t="s">
        <v>246</v>
      </c>
      <c r="D3022" t="s">
        <v>4630</v>
      </c>
      <c r="E3022" t="s">
        <v>59</v>
      </c>
      <c r="F3022" t="b">
        <v>0</v>
      </c>
      <c r="G3022" t="s">
        <v>65</v>
      </c>
      <c r="H3022" s="1">
        <v>46057.750810185193</v>
      </c>
      <c r="I3022" t="b">
        <v>0</v>
      </c>
      <c r="J3022" t="b">
        <v>1</v>
      </c>
      <c r="K3022" t="s">
        <v>41</v>
      </c>
      <c r="L3022" t="s">
        <v>60</v>
      </c>
      <c r="M3022">
        <v>137000</v>
      </c>
      <c r="N3022"/>
      <c r="O3022" t="s">
        <v>241</v>
      </c>
      <c r="P3022" t="s">
        <v>9803</v>
      </c>
    </row>
    <row r="3023" spans="1:16" x14ac:dyDescent="0.25">
      <c r="A3023" t="s">
        <v>2</v>
      </c>
      <c r="B3023" t="s">
        <v>9804</v>
      </c>
      <c r="C3023" t="s">
        <v>690</v>
      </c>
      <c r="D3023" t="s">
        <v>2360</v>
      </c>
      <c r="E3023" t="s">
        <v>59</v>
      </c>
      <c r="F3023" t="b">
        <v>0</v>
      </c>
      <c r="G3023" t="s">
        <v>77</v>
      </c>
      <c r="H3023" s="1">
        <v>46057.75104166667</v>
      </c>
      <c r="I3023" t="b">
        <v>0</v>
      </c>
      <c r="J3023" t="b">
        <v>1</v>
      </c>
      <c r="K3023" t="s">
        <v>41</v>
      </c>
      <c r="L3023" t="s">
        <v>60</v>
      </c>
      <c r="M3023">
        <v>148500</v>
      </c>
      <c r="N3023"/>
      <c r="O3023" t="s">
        <v>9805</v>
      </c>
      <c r="P3023" t="s">
        <v>9806</v>
      </c>
    </row>
    <row r="3024" spans="1:16" x14ac:dyDescent="0.25">
      <c r="A3024" t="s">
        <v>5</v>
      </c>
      <c r="B3024" t="s">
        <v>9807</v>
      </c>
      <c r="C3024" t="s">
        <v>1040</v>
      </c>
      <c r="D3024" t="s">
        <v>2360</v>
      </c>
      <c r="E3024" t="s">
        <v>59</v>
      </c>
      <c r="F3024" t="b">
        <v>0</v>
      </c>
      <c r="G3024" t="s">
        <v>65</v>
      </c>
      <c r="H3024" s="1">
        <v>46057.751504629632</v>
      </c>
      <c r="I3024" t="b">
        <v>0</v>
      </c>
      <c r="J3024" t="b">
        <v>1</v>
      </c>
      <c r="K3024" t="s">
        <v>41</v>
      </c>
      <c r="L3024" t="s">
        <v>74</v>
      </c>
      <c r="M3024"/>
      <c r="N3024">
        <v>68</v>
      </c>
      <c r="O3024" t="s">
        <v>110</v>
      </c>
      <c r="P3024" t="s">
        <v>9808</v>
      </c>
    </row>
    <row r="3025" spans="1:16" x14ac:dyDescent="0.25">
      <c r="A3025" t="s">
        <v>1</v>
      </c>
      <c r="B3025" t="s">
        <v>1057</v>
      </c>
      <c r="C3025" t="s">
        <v>377</v>
      </c>
      <c r="D3025" t="s">
        <v>2360</v>
      </c>
      <c r="E3025" t="s">
        <v>59</v>
      </c>
      <c r="F3025" t="b">
        <v>0</v>
      </c>
      <c r="G3025" t="s">
        <v>65</v>
      </c>
      <c r="H3025" s="1">
        <v>46057.751562500001</v>
      </c>
      <c r="I3025" t="b">
        <v>0</v>
      </c>
      <c r="J3025" t="b">
        <v>0</v>
      </c>
      <c r="K3025" t="s">
        <v>41</v>
      </c>
      <c r="L3025" t="s">
        <v>60</v>
      </c>
      <c r="M3025">
        <v>95000</v>
      </c>
      <c r="N3025"/>
      <c r="O3025" t="s">
        <v>9809</v>
      </c>
      <c r="P3025" t="s">
        <v>9810</v>
      </c>
    </row>
    <row r="3026" spans="1:16" x14ac:dyDescent="0.25">
      <c r="A3026" t="s">
        <v>0</v>
      </c>
      <c r="B3026" t="s">
        <v>1891</v>
      </c>
      <c r="C3026" t="s">
        <v>315</v>
      </c>
      <c r="D3026" t="s">
        <v>4526</v>
      </c>
      <c r="E3026" t="s">
        <v>59</v>
      </c>
      <c r="F3026" t="b">
        <v>0</v>
      </c>
      <c r="G3026" t="s">
        <v>65</v>
      </c>
      <c r="H3026" s="1">
        <v>46057.751643518517</v>
      </c>
      <c r="I3026" t="b">
        <v>1</v>
      </c>
      <c r="J3026" t="b">
        <v>0</v>
      </c>
      <c r="K3026" t="s">
        <v>41</v>
      </c>
      <c r="L3026" t="s">
        <v>60</v>
      </c>
      <c r="M3026">
        <v>110000</v>
      </c>
      <c r="N3026"/>
      <c r="O3026" t="s">
        <v>2037</v>
      </c>
      <c r="P3026" t="s">
        <v>7210</v>
      </c>
    </row>
    <row r="3027" spans="1:16" x14ac:dyDescent="0.25">
      <c r="A3027" t="s">
        <v>2</v>
      </c>
      <c r="B3027" t="s">
        <v>9811</v>
      </c>
      <c r="C3027" t="s">
        <v>76</v>
      </c>
      <c r="D3027" t="s">
        <v>4346</v>
      </c>
      <c r="E3027" t="s">
        <v>72</v>
      </c>
      <c r="F3027" t="b">
        <v>1</v>
      </c>
      <c r="G3027" t="s">
        <v>13</v>
      </c>
      <c r="H3027" s="1">
        <v>46057.753032407411</v>
      </c>
      <c r="I3027" t="b">
        <v>0</v>
      </c>
      <c r="J3027" t="b">
        <v>0</v>
      </c>
      <c r="K3027" t="s">
        <v>13</v>
      </c>
      <c r="L3027" t="s">
        <v>60</v>
      </c>
      <c r="M3027">
        <v>90000</v>
      </c>
      <c r="N3027"/>
      <c r="O3027" t="s">
        <v>9812</v>
      </c>
    </row>
    <row r="3028" spans="1:16" x14ac:dyDescent="0.25">
      <c r="A3028" t="s">
        <v>1</v>
      </c>
      <c r="B3028" t="s">
        <v>9813</v>
      </c>
      <c r="C3028" t="s">
        <v>40</v>
      </c>
      <c r="D3028" t="s">
        <v>4526</v>
      </c>
      <c r="E3028" t="s">
        <v>59</v>
      </c>
      <c r="F3028" t="b">
        <v>0</v>
      </c>
      <c r="G3028" t="s">
        <v>40</v>
      </c>
      <c r="H3028" s="1">
        <v>46057.754618055558</v>
      </c>
      <c r="I3028" t="b">
        <v>1</v>
      </c>
      <c r="J3028" t="b">
        <v>0</v>
      </c>
      <c r="K3028" t="s">
        <v>40</v>
      </c>
      <c r="L3028" t="s">
        <v>60</v>
      </c>
      <c r="M3028">
        <v>90000</v>
      </c>
      <c r="N3028"/>
      <c r="O3028" t="s">
        <v>6510</v>
      </c>
      <c r="P3028" t="s">
        <v>9814</v>
      </c>
    </row>
    <row r="3029" spans="1:16" x14ac:dyDescent="0.25">
      <c r="A3029" t="s">
        <v>0</v>
      </c>
      <c r="B3029" t="s">
        <v>9815</v>
      </c>
      <c r="C3029" t="s">
        <v>308</v>
      </c>
      <c r="D3029" t="s">
        <v>4526</v>
      </c>
      <c r="E3029" t="s">
        <v>59</v>
      </c>
      <c r="F3029" t="b">
        <v>0</v>
      </c>
      <c r="G3029" t="s">
        <v>65</v>
      </c>
      <c r="H3029" s="1">
        <v>46057.791724537034</v>
      </c>
      <c r="I3029" t="b">
        <v>0</v>
      </c>
      <c r="J3029" t="b">
        <v>0</v>
      </c>
      <c r="K3029" t="s">
        <v>41</v>
      </c>
      <c r="L3029" t="s">
        <v>60</v>
      </c>
      <c r="M3029">
        <v>65000</v>
      </c>
      <c r="N3029"/>
      <c r="O3029" t="s">
        <v>730</v>
      </c>
      <c r="P3029" t="s">
        <v>9816</v>
      </c>
    </row>
    <row r="3030" spans="1:16" x14ac:dyDescent="0.25">
      <c r="A3030" t="s">
        <v>2</v>
      </c>
      <c r="B3030" t="s">
        <v>9817</v>
      </c>
      <c r="C3030" t="s">
        <v>9818</v>
      </c>
      <c r="D3030" t="s">
        <v>4526</v>
      </c>
      <c r="E3030" t="s">
        <v>88</v>
      </c>
      <c r="F3030" t="b">
        <v>0</v>
      </c>
      <c r="G3030" t="s">
        <v>65</v>
      </c>
      <c r="H3030" s="1">
        <v>46057.791770833333</v>
      </c>
      <c r="I3030" t="b">
        <v>0</v>
      </c>
      <c r="J3030" t="b">
        <v>1</v>
      </c>
      <c r="K3030" t="s">
        <v>41</v>
      </c>
      <c r="L3030" t="s">
        <v>74</v>
      </c>
      <c r="M3030"/>
      <c r="N3030">
        <v>20.815000000000001</v>
      </c>
      <c r="O3030" t="s">
        <v>808</v>
      </c>
      <c r="P3030" t="s">
        <v>9819</v>
      </c>
    </row>
    <row r="3031" spans="1:16" x14ac:dyDescent="0.25">
      <c r="A3031" t="s">
        <v>2</v>
      </c>
      <c r="B3031" t="s">
        <v>2</v>
      </c>
      <c r="C3031" t="s">
        <v>847</v>
      </c>
      <c r="D3031" t="s">
        <v>4526</v>
      </c>
      <c r="E3031" t="s">
        <v>88</v>
      </c>
      <c r="F3031" t="b">
        <v>0</v>
      </c>
      <c r="G3031" t="s">
        <v>68</v>
      </c>
      <c r="H3031" s="1">
        <v>46057.792233796303</v>
      </c>
      <c r="I3031" t="b">
        <v>0</v>
      </c>
      <c r="J3031" t="b">
        <v>1</v>
      </c>
      <c r="K3031" t="s">
        <v>41</v>
      </c>
      <c r="L3031" t="s">
        <v>74</v>
      </c>
      <c r="M3031"/>
      <c r="N3031">
        <v>51.5</v>
      </c>
      <c r="O3031" t="s">
        <v>7766</v>
      </c>
      <c r="P3031" t="s">
        <v>9820</v>
      </c>
    </row>
    <row r="3032" spans="1:16" x14ac:dyDescent="0.25">
      <c r="A3032" t="s">
        <v>2</v>
      </c>
      <c r="B3032" t="s">
        <v>1975</v>
      </c>
      <c r="C3032" t="s">
        <v>6238</v>
      </c>
      <c r="D3032" t="s">
        <v>4526</v>
      </c>
      <c r="E3032" t="s">
        <v>59</v>
      </c>
      <c r="F3032" t="b">
        <v>0</v>
      </c>
      <c r="G3032" t="s">
        <v>68</v>
      </c>
      <c r="H3032" s="1">
        <v>46057.792291666658</v>
      </c>
      <c r="I3032" t="b">
        <v>0</v>
      </c>
      <c r="J3032" t="b">
        <v>1</v>
      </c>
      <c r="K3032" t="s">
        <v>41</v>
      </c>
      <c r="L3032" t="s">
        <v>60</v>
      </c>
      <c r="M3032">
        <v>96600</v>
      </c>
      <c r="N3032"/>
      <c r="O3032" t="s">
        <v>9821</v>
      </c>
      <c r="P3032" t="s">
        <v>9822</v>
      </c>
    </row>
    <row r="3033" spans="1:16" x14ac:dyDescent="0.25">
      <c r="A3033" t="s">
        <v>6</v>
      </c>
      <c r="B3033" t="s">
        <v>9823</v>
      </c>
      <c r="C3033" t="s">
        <v>148</v>
      </c>
      <c r="D3033" t="s">
        <v>4346</v>
      </c>
      <c r="E3033" t="s">
        <v>59</v>
      </c>
      <c r="F3033" t="b">
        <v>0</v>
      </c>
      <c r="G3033" t="s">
        <v>89</v>
      </c>
      <c r="H3033" s="1">
        <v>46057.792372685188</v>
      </c>
      <c r="I3033" t="b">
        <v>0</v>
      </c>
      <c r="J3033" t="b">
        <v>0</v>
      </c>
      <c r="K3033" t="s">
        <v>41</v>
      </c>
      <c r="L3033" t="s">
        <v>60</v>
      </c>
      <c r="M3033">
        <v>131500</v>
      </c>
      <c r="N3033"/>
      <c r="O3033" t="s">
        <v>9042</v>
      </c>
      <c r="P3033" t="s">
        <v>997</v>
      </c>
    </row>
    <row r="3034" spans="1:16" x14ac:dyDescent="0.25">
      <c r="A3034" t="s">
        <v>1</v>
      </c>
      <c r="B3034" t="s">
        <v>9824</v>
      </c>
      <c r="C3034" t="s">
        <v>81</v>
      </c>
      <c r="D3034" t="s">
        <v>4526</v>
      </c>
      <c r="E3034" t="s">
        <v>59</v>
      </c>
      <c r="F3034" t="b">
        <v>0</v>
      </c>
      <c r="G3034" t="s">
        <v>65</v>
      </c>
      <c r="H3034" s="1">
        <v>46057.793055555558</v>
      </c>
      <c r="I3034" t="b">
        <v>1</v>
      </c>
      <c r="J3034" t="b">
        <v>0</v>
      </c>
      <c r="K3034" t="s">
        <v>41</v>
      </c>
      <c r="L3034" t="s">
        <v>74</v>
      </c>
      <c r="M3034"/>
      <c r="N3034">
        <v>57.5</v>
      </c>
      <c r="O3034" t="s">
        <v>4743</v>
      </c>
      <c r="P3034" t="s">
        <v>9825</v>
      </c>
    </row>
    <row r="3035" spans="1:16" x14ac:dyDescent="0.25">
      <c r="A3035" t="s">
        <v>1</v>
      </c>
      <c r="B3035" t="s">
        <v>385</v>
      </c>
      <c r="C3035" t="s">
        <v>1489</v>
      </c>
      <c r="D3035" t="s">
        <v>7886</v>
      </c>
      <c r="E3035" t="s">
        <v>59</v>
      </c>
      <c r="F3035" t="b">
        <v>0</v>
      </c>
      <c r="G3035" t="s">
        <v>65</v>
      </c>
      <c r="H3035" s="1">
        <v>46057.793078703697</v>
      </c>
      <c r="I3035" t="b">
        <v>0</v>
      </c>
      <c r="J3035" t="b">
        <v>1</v>
      </c>
      <c r="K3035" t="s">
        <v>41</v>
      </c>
      <c r="L3035" t="s">
        <v>60</v>
      </c>
      <c r="M3035">
        <v>115000</v>
      </c>
      <c r="N3035"/>
      <c r="O3035" t="s">
        <v>775</v>
      </c>
      <c r="P3035" t="s">
        <v>9826</v>
      </c>
    </row>
    <row r="3036" spans="1:16" x14ac:dyDescent="0.25">
      <c r="A3036" t="s">
        <v>1</v>
      </c>
      <c r="B3036" t="s">
        <v>9827</v>
      </c>
      <c r="C3036" t="s">
        <v>165</v>
      </c>
      <c r="D3036" t="s">
        <v>4526</v>
      </c>
      <c r="E3036" t="s">
        <v>59</v>
      </c>
      <c r="F3036" t="b">
        <v>0</v>
      </c>
      <c r="G3036" t="s">
        <v>65</v>
      </c>
      <c r="H3036" s="1">
        <v>46057.793078703697</v>
      </c>
      <c r="I3036" t="b">
        <v>0</v>
      </c>
      <c r="J3036" t="b">
        <v>0</v>
      </c>
      <c r="K3036" t="s">
        <v>41</v>
      </c>
      <c r="L3036" t="s">
        <v>60</v>
      </c>
      <c r="M3036">
        <v>125000</v>
      </c>
      <c r="N3036"/>
      <c r="O3036" t="s">
        <v>4743</v>
      </c>
      <c r="P3036" t="s">
        <v>9828</v>
      </c>
    </row>
    <row r="3037" spans="1:16" x14ac:dyDescent="0.25">
      <c r="A3037" t="s">
        <v>5</v>
      </c>
      <c r="B3037" t="s">
        <v>9829</v>
      </c>
      <c r="C3037" t="s">
        <v>218</v>
      </c>
      <c r="D3037" t="s">
        <v>4526</v>
      </c>
      <c r="E3037" t="s">
        <v>59</v>
      </c>
      <c r="F3037" t="b">
        <v>0</v>
      </c>
      <c r="G3037" t="s">
        <v>65</v>
      </c>
      <c r="H3037" s="1">
        <v>46057.793124999997</v>
      </c>
      <c r="I3037" t="b">
        <v>0</v>
      </c>
      <c r="J3037" t="b">
        <v>1</v>
      </c>
      <c r="K3037" t="s">
        <v>41</v>
      </c>
      <c r="L3037" t="s">
        <v>74</v>
      </c>
      <c r="M3037"/>
      <c r="N3037">
        <v>78.099999999999994</v>
      </c>
      <c r="O3037" t="s">
        <v>4743</v>
      </c>
      <c r="P3037" t="s">
        <v>9830</v>
      </c>
    </row>
    <row r="3038" spans="1:16" x14ac:dyDescent="0.25">
      <c r="A3038" t="s">
        <v>5</v>
      </c>
      <c r="B3038" t="s">
        <v>9831</v>
      </c>
      <c r="C3038" t="s">
        <v>1052</v>
      </c>
      <c r="D3038" t="s">
        <v>4346</v>
      </c>
      <c r="E3038" t="s">
        <v>59</v>
      </c>
      <c r="F3038" t="b">
        <v>0</v>
      </c>
      <c r="G3038" t="s">
        <v>65</v>
      </c>
      <c r="H3038" s="1">
        <v>46057.793124999997</v>
      </c>
      <c r="I3038" t="b">
        <v>0</v>
      </c>
      <c r="J3038" t="b">
        <v>1</v>
      </c>
      <c r="K3038" t="s">
        <v>41</v>
      </c>
      <c r="L3038" t="s">
        <v>60</v>
      </c>
      <c r="M3038">
        <v>122500</v>
      </c>
      <c r="N3038"/>
      <c r="O3038" t="s">
        <v>9832</v>
      </c>
      <c r="P3038" t="s">
        <v>9833</v>
      </c>
    </row>
    <row r="3039" spans="1:16" x14ac:dyDescent="0.25">
      <c r="A3039" t="s">
        <v>1</v>
      </c>
      <c r="B3039" t="s">
        <v>9834</v>
      </c>
      <c r="C3039" t="s">
        <v>145</v>
      </c>
      <c r="D3039" t="s">
        <v>2360</v>
      </c>
      <c r="E3039" t="s">
        <v>59</v>
      </c>
      <c r="F3039" t="b">
        <v>0</v>
      </c>
      <c r="G3039" t="s">
        <v>65</v>
      </c>
      <c r="H3039" s="1">
        <v>46057.79314814815</v>
      </c>
      <c r="I3039" t="b">
        <v>0</v>
      </c>
      <c r="J3039" t="b">
        <v>1</v>
      </c>
      <c r="K3039" t="s">
        <v>41</v>
      </c>
      <c r="L3039" t="s">
        <v>60</v>
      </c>
      <c r="M3039">
        <v>167500</v>
      </c>
      <c r="N3039"/>
      <c r="O3039" t="s">
        <v>6224</v>
      </c>
      <c r="P3039" t="s">
        <v>9835</v>
      </c>
    </row>
    <row r="3040" spans="1:16" x14ac:dyDescent="0.25">
      <c r="A3040" t="s">
        <v>5</v>
      </c>
      <c r="B3040" t="s">
        <v>9836</v>
      </c>
      <c r="C3040" t="s">
        <v>76</v>
      </c>
      <c r="D3040" t="s">
        <v>5790</v>
      </c>
      <c r="E3040" t="s">
        <v>88</v>
      </c>
      <c r="F3040" t="b">
        <v>1</v>
      </c>
      <c r="G3040" t="s">
        <v>40</v>
      </c>
      <c r="H3040" s="1">
        <v>46057.796261574083</v>
      </c>
      <c r="I3040" t="b">
        <v>1</v>
      </c>
      <c r="J3040" t="b">
        <v>0</v>
      </c>
      <c r="K3040" t="s">
        <v>40</v>
      </c>
      <c r="L3040" t="s">
        <v>60</v>
      </c>
      <c r="M3040">
        <v>60000</v>
      </c>
      <c r="N3040"/>
      <c r="O3040" t="s">
        <v>312</v>
      </c>
    </row>
    <row r="3041" spans="1:16" x14ac:dyDescent="0.25">
      <c r="A3041" t="s">
        <v>3</v>
      </c>
      <c r="B3041" t="s">
        <v>9837</v>
      </c>
      <c r="C3041" t="s">
        <v>1403</v>
      </c>
      <c r="D3041" t="s">
        <v>2360</v>
      </c>
      <c r="E3041" t="s">
        <v>621</v>
      </c>
      <c r="F3041" t="b">
        <v>0</v>
      </c>
      <c r="G3041" t="s">
        <v>63</v>
      </c>
      <c r="H3041" s="1">
        <v>46057.80395833333</v>
      </c>
      <c r="I3041" t="b">
        <v>0</v>
      </c>
      <c r="J3041" t="b">
        <v>1</v>
      </c>
      <c r="K3041" t="s">
        <v>41</v>
      </c>
      <c r="L3041" t="s">
        <v>74</v>
      </c>
      <c r="M3041"/>
      <c r="N3041">
        <v>24.5</v>
      </c>
      <c r="O3041" t="s">
        <v>1404</v>
      </c>
      <c r="P3041" t="s">
        <v>9838</v>
      </c>
    </row>
    <row r="3042" spans="1:16" x14ac:dyDescent="0.25">
      <c r="A3042" t="s">
        <v>3</v>
      </c>
      <c r="B3042" t="s">
        <v>9839</v>
      </c>
      <c r="C3042" t="s">
        <v>479</v>
      </c>
      <c r="D3042" t="s">
        <v>4526</v>
      </c>
      <c r="E3042" t="s">
        <v>59</v>
      </c>
      <c r="F3042" t="b">
        <v>0</v>
      </c>
      <c r="G3042" t="s">
        <v>65</v>
      </c>
      <c r="H3042" s="1">
        <v>46057.833437499998</v>
      </c>
      <c r="I3042" t="b">
        <v>0</v>
      </c>
      <c r="J3042" t="b">
        <v>0</v>
      </c>
      <c r="K3042" t="s">
        <v>41</v>
      </c>
      <c r="L3042" t="s">
        <v>74</v>
      </c>
      <c r="M3042"/>
      <c r="N3042">
        <v>41.58</v>
      </c>
      <c r="O3042" t="s">
        <v>7357</v>
      </c>
      <c r="P3042" t="s">
        <v>310</v>
      </c>
    </row>
    <row r="3043" spans="1:16" x14ac:dyDescent="0.25">
      <c r="A3043" t="s">
        <v>7</v>
      </c>
      <c r="B3043" t="s">
        <v>7</v>
      </c>
      <c r="C3043" t="s">
        <v>9840</v>
      </c>
      <c r="D3043" t="s">
        <v>4346</v>
      </c>
      <c r="E3043" t="s">
        <v>59</v>
      </c>
      <c r="F3043" t="b">
        <v>0</v>
      </c>
      <c r="G3043" t="s">
        <v>65</v>
      </c>
      <c r="H3043" s="1">
        <v>46057.833495370367</v>
      </c>
      <c r="I3043" t="b">
        <v>1</v>
      </c>
      <c r="J3043" t="b">
        <v>0</v>
      </c>
      <c r="K3043" t="s">
        <v>41</v>
      </c>
      <c r="L3043" t="s">
        <v>60</v>
      </c>
      <c r="M3043">
        <v>131000</v>
      </c>
      <c r="N3043"/>
      <c r="O3043" t="s">
        <v>1211</v>
      </c>
      <c r="P3043" t="s">
        <v>7933</v>
      </c>
    </row>
    <row r="3044" spans="1:16" x14ac:dyDescent="0.25">
      <c r="A3044" t="s">
        <v>0</v>
      </c>
      <c r="B3044" t="s">
        <v>9841</v>
      </c>
      <c r="C3044" t="s">
        <v>9842</v>
      </c>
      <c r="D3044" t="s">
        <v>2360</v>
      </c>
      <c r="E3044" t="s">
        <v>59</v>
      </c>
      <c r="F3044" t="b">
        <v>0</v>
      </c>
      <c r="G3044" t="s">
        <v>89</v>
      </c>
      <c r="H3044" s="1">
        <v>46057.834016203713</v>
      </c>
      <c r="I3044" t="b">
        <v>1</v>
      </c>
      <c r="J3044" t="b">
        <v>0</v>
      </c>
      <c r="K3044" t="s">
        <v>41</v>
      </c>
      <c r="L3044" t="s">
        <v>60</v>
      </c>
      <c r="M3044">
        <v>120000</v>
      </c>
      <c r="N3044"/>
      <c r="O3044" t="s">
        <v>1675</v>
      </c>
      <c r="P3044" t="s">
        <v>2164</v>
      </c>
    </row>
    <row r="3045" spans="1:16" x14ac:dyDescent="0.25">
      <c r="A3045" t="s">
        <v>5</v>
      </c>
      <c r="B3045" t="s">
        <v>5</v>
      </c>
      <c r="C3045" t="s">
        <v>847</v>
      </c>
      <c r="D3045" t="s">
        <v>2360</v>
      </c>
      <c r="E3045" t="s">
        <v>59</v>
      </c>
      <c r="F3045" t="b">
        <v>0</v>
      </c>
      <c r="G3045" t="s">
        <v>65</v>
      </c>
      <c r="H3045" s="1">
        <v>46057.834699074083</v>
      </c>
      <c r="I3045" t="b">
        <v>1</v>
      </c>
      <c r="J3045" t="b">
        <v>0</v>
      </c>
      <c r="K3045" t="s">
        <v>41</v>
      </c>
      <c r="L3045" t="s">
        <v>74</v>
      </c>
      <c r="M3045"/>
      <c r="N3045">
        <v>52.5</v>
      </c>
      <c r="O3045" t="s">
        <v>4155</v>
      </c>
      <c r="P3045" t="s">
        <v>9820</v>
      </c>
    </row>
    <row r="3046" spans="1:16" x14ac:dyDescent="0.25">
      <c r="A3046" t="s">
        <v>5</v>
      </c>
      <c r="B3046" t="s">
        <v>5</v>
      </c>
      <c r="C3046" t="s">
        <v>743</v>
      </c>
      <c r="D3046" t="s">
        <v>4346</v>
      </c>
      <c r="E3046" t="s">
        <v>59</v>
      </c>
      <c r="F3046" t="b">
        <v>0</v>
      </c>
      <c r="G3046" t="s">
        <v>65</v>
      </c>
      <c r="H3046" s="1">
        <v>46057.834814814807</v>
      </c>
      <c r="I3046" t="b">
        <v>0</v>
      </c>
      <c r="J3046" t="b">
        <v>1</v>
      </c>
      <c r="K3046" t="s">
        <v>41</v>
      </c>
      <c r="L3046" t="s">
        <v>60</v>
      </c>
      <c r="M3046">
        <v>157000</v>
      </c>
      <c r="N3046"/>
      <c r="O3046" t="s">
        <v>250</v>
      </c>
      <c r="P3046" t="s">
        <v>9843</v>
      </c>
    </row>
    <row r="3047" spans="1:16" x14ac:dyDescent="0.25">
      <c r="A3047" t="s">
        <v>1</v>
      </c>
      <c r="B3047" t="s">
        <v>210</v>
      </c>
      <c r="C3047" t="s">
        <v>515</v>
      </c>
      <c r="D3047" t="s">
        <v>4526</v>
      </c>
      <c r="E3047" t="s">
        <v>88</v>
      </c>
      <c r="F3047" t="b">
        <v>0</v>
      </c>
      <c r="G3047" t="s">
        <v>77</v>
      </c>
      <c r="H3047" s="1">
        <v>46057.83520833333</v>
      </c>
      <c r="I3047" t="b">
        <v>0</v>
      </c>
      <c r="J3047" t="b">
        <v>0</v>
      </c>
      <c r="K3047" t="s">
        <v>41</v>
      </c>
      <c r="L3047" t="s">
        <v>74</v>
      </c>
      <c r="M3047"/>
      <c r="N3047">
        <v>52.5</v>
      </c>
      <c r="O3047" t="s">
        <v>1164</v>
      </c>
      <c r="P3047" t="s">
        <v>9844</v>
      </c>
    </row>
    <row r="3048" spans="1:16" x14ac:dyDescent="0.25">
      <c r="A3048" t="s">
        <v>0</v>
      </c>
      <c r="B3048" t="s">
        <v>9845</v>
      </c>
      <c r="C3048" t="s">
        <v>873</v>
      </c>
      <c r="D3048" t="s">
        <v>5018</v>
      </c>
      <c r="E3048" t="s">
        <v>59</v>
      </c>
      <c r="F3048" t="b">
        <v>0</v>
      </c>
      <c r="G3048" t="s">
        <v>25</v>
      </c>
      <c r="H3048" s="1">
        <v>46057.838541666657</v>
      </c>
      <c r="I3048" t="b">
        <v>1</v>
      </c>
      <c r="J3048" t="b">
        <v>0</v>
      </c>
      <c r="K3048" t="s">
        <v>25</v>
      </c>
      <c r="L3048" t="s">
        <v>60</v>
      </c>
      <c r="M3048">
        <v>96200</v>
      </c>
      <c r="N3048"/>
      <c r="O3048" t="s">
        <v>9846</v>
      </c>
      <c r="P3048" t="s">
        <v>310</v>
      </c>
    </row>
    <row r="3049" spans="1:16" x14ac:dyDescent="0.25">
      <c r="A3049" t="s">
        <v>8</v>
      </c>
      <c r="B3049" t="s">
        <v>9847</v>
      </c>
      <c r="C3049" t="s">
        <v>76</v>
      </c>
      <c r="D3049" t="s">
        <v>4526</v>
      </c>
      <c r="E3049" t="s">
        <v>59</v>
      </c>
      <c r="F3049" t="b">
        <v>1</v>
      </c>
      <c r="G3049" t="s">
        <v>65</v>
      </c>
      <c r="H3049" s="1">
        <v>46057.875775462962</v>
      </c>
      <c r="I3049" t="b">
        <v>0</v>
      </c>
      <c r="J3049" t="b">
        <v>1</v>
      </c>
      <c r="K3049" t="s">
        <v>41</v>
      </c>
      <c r="L3049" t="s">
        <v>60</v>
      </c>
      <c r="M3049">
        <v>250000</v>
      </c>
      <c r="N3049"/>
      <c r="O3049" t="s">
        <v>101</v>
      </c>
      <c r="P3049" t="s">
        <v>9848</v>
      </c>
    </row>
    <row r="3050" spans="1:16" x14ac:dyDescent="0.25">
      <c r="A3050" t="s">
        <v>1</v>
      </c>
      <c r="B3050" t="s">
        <v>658</v>
      </c>
      <c r="C3050" t="s">
        <v>189</v>
      </c>
      <c r="D3050" t="s">
        <v>4346</v>
      </c>
      <c r="E3050" t="s">
        <v>59</v>
      </c>
      <c r="F3050" t="b">
        <v>0</v>
      </c>
      <c r="G3050" t="s">
        <v>65</v>
      </c>
      <c r="H3050" s="1">
        <v>46057.876342592594</v>
      </c>
      <c r="I3050" t="b">
        <v>0</v>
      </c>
      <c r="J3050" t="b">
        <v>0</v>
      </c>
      <c r="K3050" t="s">
        <v>41</v>
      </c>
      <c r="L3050" t="s">
        <v>60</v>
      </c>
      <c r="M3050">
        <v>105000</v>
      </c>
      <c r="N3050"/>
      <c r="O3050" t="s">
        <v>480</v>
      </c>
      <c r="P3050" t="s">
        <v>9849</v>
      </c>
    </row>
    <row r="3051" spans="1:16" x14ac:dyDescent="0.25">
      <c r="A3051" t="s">
        <v>2</v>
      </c>
      <c r="B3051" t="s">
        <v>9850</v>
      </c>
      <c r="C3051" t="s">
        <v>743</v>
      </c>
      <c r="D3051" t="s">
        <v>4526</v>
      </c>
      <c r="E3051" t="s">
        <v>88</v>
      </c>
      <c r="F3051" t="b">
        <v>0</v>
      </c>
      <c r="G3051" t="s">
        <v>65</v>
      </c>
      <c r="H3051" s="1">
        <v>46057.876539351862</v>
      </c>
      <c r="I3051" t="b">
        <v>1</v>
      </c>
      <c r="J3051" t="b">
        <v>0</v>
      </c>
      <c r="K3051" t="s">
        <v>41</v>
      </c>
      <c r="L3051" t="s">
        <v>74</v>
      </c>
      <c r="M3051"/>
      <c r="N3051">
        <v>89.66</v>
      </c>
      <c r="O3051" t="s">
        <v>9851</v>
      </c>
      <c r="P3051" t="s">
        <v>9852</v>
      </c>
    </row>
    <row r="3052" spans="1:16" x14ac:dyDescent="0.25">
      <c r="A3052" t="s">
        <v>2</v>
      </c>
      <c r="B3052" t="s">
        <v>275</v>
      </c>
      <c r="C3052" t="s">
        <v>3510</v>
      </c>
      <c r="D3052" t="s">
        <v>4526</v>
      </c>
      <c r="E3052" t="s">
        <v>59</v>
      </c>
      <c r="F3052" t="b">
        <v>0</v>
      </c>
      <c r="G3052" t="s">
        <v>13</v>
      </c>
      <c r="H3052" s="1">
        <v>46057.878113425933</v>
      </c>
      <c r="I3052" t="b">
        <v>0</v>
      </c>
      <c r="J3052" t="b">
        <v>0</v>
      </c>
      <c r="K3052" t="s">
        <v>13</v>
      </c>
      <c r="L3052" t="s">
        <v>60</v>
      </c>
      <c r="M3052">
        <v>90000</v>
      </c>
      <c r="N3052"/>
      <c r="O3052" t="s">
        <v>9853</v>
      </c>
      <c r="P3052" t="s">
        <v>146</v>
      </c>
    </row>
    <row r="3053" spans="1:16" x14ac:dyDescent="0.25">
      <c r="A3053" t="s">
        <v>0</v>
      </c>
      <c r="B3053" t="s">
        <v>883</v>
      </c>
      <c r="C3053" t="s">
        <v>304</v>
      </c>
      <c r="D3053" t="s">
        <v>4346</v>
      </c>
      <c r="E3053" t="s">
        <v>59</v>
      </c>
      <c r="F3053" t="b">
        <v>0</v>
      </c>
      <c r="G3053" t="s">
        <v>77</v>
      </c>
      <c r="H3053" s="1">
        <v>46057.917002314818</v>
      </c>
      <c r="I3053" t="b">
        <v>0</v>
      </c>
      <c r="J3053" t="b">
        <v>0</v>
      </c>
      <c r="K3053" t="s">
        <v>41</v>
      </c>
      <c r="L3053" t="s">
        <v>74</v>
      </c>
      <c r="M3053"/>
      <c r="N3053">
        <v>37.5</v>
      </c>
      <c r="O3053" t="s">
        <v>1823</v>
      </c>
      <c r="P3053" t="s">
        <v>288</v>
      </c>
    </row>
    <row r="3054" spans="1:16" x14ac:dyDescent="0.25">
      <c r="A3054" t="s">
        <v>3</v>
      </c>
      <c r="B3054" t="s">
        <v>3237</v>
      </c>
      <c r="C3054" t="s">
        <v>4059</v>
      </c>
      <c r="D3054" t="s">
        <v>4526</v>
      </c>
      <c r="E3054" t="s">
        <v>59</v>
      </c>
      <c r="F3054" t="b">
        <v>0</v>
      </c>
      <c r="G3054" t="s">
        <v>89</v>
      </c>
      <c r="H3054" s="1">
        <v>46057.917372685188</v>
      </c>
      <c r="I3054" t="b">
        <v>0</v>
      </c>
      <c r="J3054" t="b">
        <v>0</v>
      </c>
      <c r="K3054" t="s">
        <v>41</v>
      </c>
      <c r="L3054" t="s">
        <v>60</v>
      </c>
      <c r="M3054">
        <v>85000</v>
      </c>
      <c r="N3054"/>
      <c r="O3054" t="s">
        <v>3638</v>
      </c>
      <c r="P3054" t="s">
        <v>1314</v>
      </c>
    </row>
    <row r="3055" spans="1:16" x14ac:dyDescent="0.25">
      <c r="A3055" t="s">
        <v>2</v>
      </c>
      <c r="B3055" t="s">
        <v>9854</v>
      </c>
      <c r="C3055" t="s">
        <v>9855</v>
      </c>
      <c r="D3055" t="s">
        <v>4346</v>
      </c>
      <c r="E3055" t="s">
        <v>88</v>
      </c>
      <c r="F3055" t="b">
        <v>0</v>
      </c>
      <c r="G3055" t="s">
        <v>65</v>
      </c>
      <c r="H3055" s="1">
        <v>46057.917442129627</v>
      </c>
      <c r="I3055" t="b">
        <v>0</v>
      </c>
      <c r="J3055" t="b">
        <v>0</v>
      </c>
      <c r="K3055" t="s">
        <v>41</v>
      </c>
      <c r="L3055" t="s">
        <v>74</v>
      </c>
      <c r="M3055"/>
      <c r="N3055">
        <v>72.5</v>
      </c>
      <c r="O3055" t="s">
        <v>9856</v>
      </c>
      <c r="P3055" t="s">
        <v>9857</v>
      </c>
    </row>
    <row r="3056" spans="1:16" x14ac:dyDescent="0.25">
      <c r="A3056" t="s">
        <v>1</v>
      </c>
      <c r="B3056" t="s">
        <v>9858</v>
      </c>
      <c r="C3056" t="s">
        <v>112</v>
      </c>
      <c r="D3056" t="s">
        <v>4526</v>
      </c>
      <c r="E3056" t="s">
        <v>59</v>
      </c>
      <c r="F3056" t="b">
        <v>0</v>
      </c>
      <c r="G3056" t="s">
        <v>65</v>
      </c>
      <c r="H3056" s="1">
        <v>46057.917962962973</v>
      </c>
      <c r="I3056" t="b">
        <v>1</v>
      </c>
      <c r="J3056" t="b">
        <v>0</v>
      </c>
      <c r="K3056" t="s">
        <v>41</v>
      </c>
      <c r="L3056" t="s">
        <v>60</v>
      </c>
      <c r="M3056">
        <v>140000</v>
      </c>
      <c r="N3056"/>
      <c r="O3056" t="s">
        <v>9859</v>
      </c>
      <c r="P3056" t="s">
        <v>9860</v>
      </c>
    </row>
    <row r="3057" spans="1:16" x14ac:dyDescent="0.25">
      <c r="A3057" t="s">
        <v>1</v>
      </c>
      <c r="B3057" t="s">
        <v>602</v>
      </c>
      <c r="C3057" t="s">
        <v>1193</v>
      </c>
      <c r="D3057" t="s">
        <v>4630</v>
      </c>
      <c r="E3057" t="s">
        <v>59</v>
      </c>
      <c r="F3057" t="b">
        <v>0</v>
      </c>
      <c r="G3057" t="s">
        <v>68</v>
      </c>
      <c r="H3057" s="1">
        <v>46057.918819444443</v>
      </c>
      <c r="I3057" t="b">
        <v>0</v>
      </c>
      <c r="J3057" t="b">
        <v>1</v>
      </c>
      <c r="K3057" t="s">
        <v>41</v>
      </c>
      <c r="L3057" t="s">
        <v>60</v>
      </c>
      <c r="M3057">
        <v>57500</v>
      </c>
      <c r="N3057"/>
      <c r="O3057" t="s">
        <v>9861</v>
      </c>
      <c r="P3057" t="s">
        <v>9862</v>
      </c>
    </row>
    <row r="3058" spans="1:16" x14ac:dyDescent="0.25">
      <c r="A3058" t="s">
        <v>8</v>
      </c>
      <c r="B3058" t="s">
        <v>9863</v>
      </c>
      <c r="C3058" t="s">
        <v>13</v>
      </c>
      <c r="D3058" t="s">
        <v>4526</v>
      </c>
      <c r="E3058" t="s">
        <v>59</v>
      </c>
      <c r="F3058" t="b">
        <v>0</v>
      </c>
      <c r="G3058" t="s">
        <v>13</v>
      </c>
      <c r="H3058" s="1">
        <v>46057.919803240737</v>
      </c>
      <c r="I3058" t="b">
        <v>0</v>
      </c>
      <c r="J3058" t="b">
        <v>0</v>
      </c>
      <c r="K3058" t="s">
        <v>13</v>
      </c>
      <c r="L3058" t="s">
        <v>60</v>
      </c>
      <c r="M3058">
        <v>110000</v>
      </c>
      <c r="N3058"/>
      <c r="O3058" t="s">
        <v>9864</v>
      </c>
      <c r="P3058" t="s">
        <v>9865</v>
      </c>
    </row>
    <row r="3059" spans="1:16" x14ac:dyDescent="0.25">
      <c r="A3059" t="s">
        <v>2</v>
      </c>
      <c r="B3059" t="s">
        <v>9866</v>
      </c>
      <c r="C3059" t="s">
        <v>84</v>
      </c>
      <c r="D3059" t="s">
        <v>4526</v>
      </c>
      <c r="E3059" t="s">
        <v>59</v>
      </c>
      <c r="F3059" t="b">
        <v>0</v>
      </c>
      <c r="G3059" t="s">
        <v>65</v>
      </c>
      <c r="H3059" s="1">
        <v>46057.959837962961</v>
      </c>
      <c r="I3059" t="b">
        <v>0</v>
      </c>
      <c r="J3059" t="b">
        <v>1</v>
      </c>
      <c r="K3059" t="s">
        <v>41</v>
      </c>
      <c r="L3059" t="s">
        <v>60</v>
      </c>
      <c r="M3059">
        <v>124300</v>
      </c>
      <c r="N3059"/>
      <c r="O3059" t="s">
        <v>1490</v>
      </c>
      <c r="P3059" t="s">
        <v>9867</v>
      </c>
    </row>
    <row r="3060" spans="1:16" x14ac:dyDescent="0.25">
      <c r="A3060" t="s">
        <v>0</v>
      </c>
      <c r="B3060" t="s">
        <v>268</v>
      </c>
      <c r="C3060" t="s">
        <v>104</v>
      </c>
      <c r="D3060" t="s">
        <v>4526</v>
      </c>
      <c r="E3060" t="s">
        <v>59</v>
      </c>
      <c r="F3060" t="b">
        <v>0</v>
      </c>
      <c r="G3060" t="s">
        <v>63</v>
      </c>
      <c r="H3060" s="1">
        <v>46057.970555555563</v>
      </c>
      <c r="I3060" t="b">
        <v>0</v>
      </c>
      <c r="J3060" t="b">
        <v>0</v>
      </c>
      <c r="K3060" t="s">
        <v>41</v>
      </c>
      <c r="L3060" t="s">
        <v>60</v>
      </c>
      <c r="M3060">
        <v>100000</v>
      </c>
      <c r="N3060"/>
      <c r="O3060" t="s">
        <v>3934</v>
      </c>
      <c r="P3060" t="s">
        <v>219</v>
      </c>
    </row>
    <row r="3061" spans="1:16" x14ac:dyDescent="0.25">
      <c r="A3061" t="s">
        <v>1</v>
      </c>
      <c r="B3061" t="s">
        <v>9868</v>
      </c>
      <c r="C3061" t="s">
        <v>2555</v>
      </c>
      <c r="D3061" t="s">
        <v>4526</v>
      </c>
      <c r="E3061" t="s">
        <v>59</v>
      </c>
      <c r="F3061" t="b">
        <v>0</v>
      </c>
      <c r="G3061" t="s">
        <v>63</v>
      </c>
      <c r="H3061" s="1">
        <v>46057.971041666657</v>
      </c>
      <c r="I3061" t="b">
        <v>0</v>
      </c>
      <c r="J3061" t="b">
        <v>1</v>
      </c>
      <c r="K3061" t="s">
        <v>41</v>
      </c>
      <c r="L3061" t="s">
        <v>60</v>
      </c>
      <c r="M3061">
        <v>84500</v>
      </c>
      <c r="N3061"/>
      <c r="O3061" t="s">
        <v>480</v>
      </c>
      <c r="P3061" t="s">
        <v>9869</v>
      </c>
    </row>
    <row r="3062" spans="1:16" x14ac:dyDescent="0.25">
      <c r="A3062" t="s">
        <v>2</v>
      </c>
      <c r="B3062" t="s">
        <v>4358</v>
      </c>
      <c r="C3062" t="s">
        <v>3994</v>
      </c>
      <c r="D3062" t="s">
        <v>2360</v>
      </c>
      <c r="E3062" t="s">
        <v>59</v>
      </c>
      <c r="F3062" t="b">
        <v>0</v>
      </c>
      <c r="G3062" t="s">
        <v>68</v>
      </c>
      <c r="H3062" s="1">
        <v>46058.000613425917</v>
      </c>
      <c r="I3062" t="b">
        <v>0</v>
      </c>
      <c r="J3062" t="b">
        <v>0</v>
      </c>
      <c r="K3062" t="s">
        <v>41</v>
      </c>
      <c r="L3062" t="s">
        <v>74</v>
      </c>
      <c r="M3062"/>
      <c r="N3062">
        <v>21.625</v>
      </c>
      <c r="O3062" t="s">
        <v>9870</v>
      </c>
      <c r="P3062" t="s">
        <v>9871</v>
      </c>
    </row>
    <row r="3063" spans="1:16" x14ac:dyDescent="0.25">
      <c r="A3063" t="s">
        <v>1</v>
      </c>
      <c r="B3063" t="s">
        <v>1</v>
      </c>
      <c r="C3063" t="s">
        <v>319</v>
      </c>
      <c r="D3063" t="s">
        <v>9872</v>
      </c>
      <c r="E3063" t="s">
        <v>88</v>
      </c>
      <c r="F3063" t="b">
        <v>0</v>
      </c>
      <c r="G3063" t="s">
        <v>77</v>
      </c>
      <c r="H3063" s="1">
        <v>46058.001817129632</v>
      </c>
      <c r="I3063" t="b">
        <v>0</v>
      </c>
      <c r="J3063" t="b">
        <v>1</v>
      </c>
      <c r="K3063" t="s">
        <v>41</v>
      </c>
      <c r="L3063" t="s">
        <v>74</v>
      </c>
      <c r="M3063"/>
      <c r="N3063">
        <v>140</v>
      </c>
      <c r="O3063" t="s">
        <v>1041</v>
      </c>
      <c r="P3063" t="s">
        <v>9873</v>
      </c>
    </row>
    <row r="3064" spans="1:16" x14ac:dyDescent="0.25">
      <c r="A3064" t="s">
        <v>3</v>
      </c>
      <c r="B3064" t="s">
        <v>3232</v>
      </c>
      <c r="C3064" t="s">
        <v>13</v>
      </c>
      <c r="D3064" t="s">
        <v>4346</v>
      </c>
      <c r="E3064" t="s">
        <v>59</v>
      </c>
      <c r="F3064" t="b">
        <v>0</v>
      </c>
      <c r="G3064" t="s">
        <v>13</v>
      </c>
      <c r="H3064" s="1">
        <v>46058.003009259257</v>
      </c>
      <c r="I3064" t="b">
        <v>1</v>
      </c>
      <c r="J3064" t="b">
        <v>0</v>
      </c>
      <c r="K3064" t="s">
        <v>13</v>
      </c>
      <c r="L3064" t="s">
        <v>60</v>
      </c>
      <c r="M3064">
        <v>93026.5</v>
      </c>
      <c r="N3064"/>
      <c r="O3064" t="s">
        <v>9874</v>
      </c>
      <c r="P3064" t="s">
        <v>9875</v>
      </c>
    </row>
    <row r="3065" spans="1:16" x14ac:dyDescent="0.25">
      <c r="A3065" t="s">
        <v>5</v>
      </c>
      <c r="B3065" t="s">
        <v>9876</v>
      </c>
      <c r="C3065" t="s">
        <v>500</v>
      </c>
      <c r="D3065" t="s">
        <v>4346</v>
      </c>
      <c r="E3065" t="s">
        <v>232</v>
      </c>
      <c r="F3065" t="b">
        <v>0</v>
      </c>
      <c r="G3065" t="s">
        <v>13</v>
      </c>
      <c r="H3065" s="1">
        <v>46058.00309027778</v>
      </c>
      <c r="I3065" t="b">
        <v>0</v>
      </c>
      <c r="J3065" t="b">
        <v>0</v>
      </c>
      <c r="K3065" t="s">
        <v>13</v>
      </c>
      <c r="L3065" t="s">
        <v>74</v>
      </c>
      <c r="M3065"/>
      <c r="N3065">
        <v>77.5</v>
      </c>
      <c r="O3065" t="s">
        <v>9877</v>
      </c>
      <c r="P3065" t="s">
        <v>9878</v>
      </c>
    </row>
    <row r="3066" spans="1:16" x14ac:dyDescent="0.25">
      <c r="A3066" t="s">
        <v>0</v>
      </c>
      <c r="B3066" t="s">
        <v>9879</v>
      </c>
      <c r="C3066" t="s">
        <v>19</v>
      </c>
      <c r="D3066" t="s">
        <v>4518</v>
      </c>
      <c r="E3066" t="s">
        <v>132</v>
      </c>
      <c r="F3066" t="b">
        <v>0</v>
      </c>
      <c r="G3066" t="s">
        <v>19</v>
      </c>
      <c r="H3066" s="1">
        <v>46058.003310185188</v>
      </c>
      <c r="I3066" t="b">
        <v>1</v>
      </c>
      <c r="J3066" t="b">
        <v>0</v>
      </c>
      <c r="K3066" t="s">
        <v>19</v>
      </c>
      <c r="L3066" t="s">
        <v>60</v>
      </c>
      <c r="M3066">
        <v>50000</v>
      </c>
      <c r="N3066"/>
      <c r="O3066" t="s">
        <v>4519</v>
      </c>
      <c r="P3066" t="s">
        <v>208</v>
      </c>
    </row>
    <row r="3067" spans="1:16" x14ac:dyDescent="0.25">
      <c r="A3067" t="s">
        <v>0</v>
      </c>
      <c r="B3067" t="s">
        <v>9880</v>
      </c>
      <c r="C3067" t="s">
        <v>19</v>
      </c>
      <c r="D3067" t="s">
        <v>4518</v>
      </c>
      <c r="E3067" t="s">
        <v>59</v>
      </c>
      <c r="F3067" t="b">
        <v>0</v>
      </c>
      <c r="G3067" t="s">
        <v>19</v>
      </c>
      <c r="H3067" s="1">
        <v>46058.003310185188</v>
      </c>
      <c r="I3067" t="b">
        <v>1</v>
      </c>
      <c r="J3067" t="b">
        <v>0</v>
      </c>
      <c r="K3067" t="s">
        <v>19</v>
      </c>
      <c r="L3067" t="s">
        <v>60</v>
      </c>
      <c r="M3067">
        <v>50000</v>
      </c>
      <c r="N3067"/>
      <c r="O3067" t="s">
        <v>4519</v>
      </c>
    </row>
    <row r="3068" spans="1:16" x14ac:dyDescent="0.25">
      <c r="A3068" t="s">
        <v>0</v>
      </c>
      <c r="B3068" t="s">
        <v>9881</v>
      </c>
      <c r="C3068" t="s">
        <v>2181</v>
      </c>
      <c r="D3068" t="s">
        <v>4671</v>
      </c>
      <c r="E3068" t="s">
        <v>59</v>
      </c>
      <c r="F3068" t="b">
        <v>0</v>
      </c>
      <c r="G3068" t="s">
        <v>63</v>
      </c>
      <c r="H3068" s="1">
        <v>46058.012291666673</v>
      </c>
      <c r="I3068" t="b">
        <v>0</v>
      </c>
      <c r="J3068" t="b">
        <v>1</v>
      </c>
      <c r="K3068" t="s">
        <v>41</v>
      </c>
      <c r="L3068" t="s">
        <v>60</v>
      </c>
      <c r="M3068">
        <v>128500</v>
      </c>
      <c r="N3068"/>
      <c r="O3068" t="s">
        <v>735</v>
      </c>
      <c r="P3068" t="s">
        <v>3309</v>
      </c>
    </row>
    <row r="3069" spans="1:16" x14ac:dyDescent="0.25">
      <c r="A3069" t="s">
        <v>0</v>
      </c>
      <c r="B3069" t="s">
        <v>9882</v>
      </c>
      <c r="C3069" t="s">
        <v>3680</v>
      </c>
      <c r="D3069" t="s">
        <v>2360</v>
      </c>
      <c r="E3069" t="s">
        <v>59</v>
      </c>
      <c r="F3069" t="b">
        <v>0</v>
      </c>
      <c r="G3069" t="s">
        <v>65</v>
      </c>
      <c r="H3069" s="1">
        <v>46058.083599537043</v>
      </c>
      <c r="I3069" t="b">
        <v>1</v>
      </c>
      <c r="J3069" t="b">
        <v>1</v>
      </c>
      <c r="K3069" t="s">
        <v>41</v>
      </c>
      <c r="L3069" t="s">
        <v>60</v>
      </c>
      <c r="M3069">
        <v>97850</v>
      </c>
      <c r="N3069"/>
      <c r="O3069" t="s">
        <v>9211</v>
      </c>
      <c r="P3069" t="s">
        <v>9883</v>
      </c>
    </row>
    <row r="3070" spans="1:16" x14ac:dyDescent="0.25">
      <c r="A3070" t="s">
        <v>0</v>
      </c>
      <c r="B3070" t="s">
        <v>9884</v>
      </c>
      <c r="C3070" t="s">
        <v>200</v>
      </c>
      <c r="D3070" t="s">
        <v>2360</v>
      </c>
      <c r="E3070" t="s">
        <v>59</v>
      </c>
      <c r="F3070" t="b">
        <v>0</v>
      </c>
      <c r="G3070" t="s">
        <v>65</v>
      </c>
      <c r="H3070" s="1">
        <v>46058.083599537043</v>
      </c>
      <c r="I3070" t="b">
        <v>1</v>
      </c>
      <c r="J3070" t="b">
        <v>1</v>
      </c>
      <c r="K3070" t="s">
        <v>41</v>
      </c>
      <c r="L3070" t="s">
        <v>60</v>
      </c>
      <c r="M3070">
        <v>97850</v>
      </c>
      <c r="N3070"/>
      <c r="O3070" t="s">
        <v>9211</v>
      </c>
      <c r="P3070" t="s">
        <v>9883</v>
      </c>
    </row>
    <row r="3071" spans="1:16" x14ac:dyDescent="0.25">
      <c r="A3071" t="s">
        <v>0</v>
      </c>
      <c r="B3071" t="s">
        <v>9885</v>
      </c>
      <c r="C3071" t="s">
        <v>2896</v>
      </c>
      <c r="D3071" t="s">
        <v>2360</v>
      </c>
      <c r="E3071" t="s">
        <v>59</v>
      </c>
      <c r="F3071" t="b">
        <v>0</v>
      </c>
      <c r="G3071" t="s">
        <v>68</v>
      </c>
      <c r="H3071" s="1">
        <v>46058.08390046296</v>
      </c>
      <c r="I3071" t="b">
        <v>1</v>
      </c>
      <c r="J3071" t="b">
        <v>1</v>
      </c>
      <c r="K3071" t="s">
        <v>41</v>
      </c>
      <c r="L3071" t="s">
        <v>60</v>
      </c>
      <c r="M3071">
        <v>97850</v>
      </c>
      <c r="N3071"/>
      <c r="O3071" t="s">
        <v>9211</v>
      </c>
      <c r="P3071" t="s">
        <v>9883</v>
      </c>
    </row>
    <row r="3072" spans="1:16" x14ac:dyDescent="0.25">
      <c r="A3072" t="s">
        <v>3</v>
      </c>
      <c r="B3072" t="s">
        <v>9886</v>
      </c>
      <c r="D3072" t="s">
        <v>4538</v>
      </c>
      <c r="E3072" t="s">
        <v>59</v>
      </c>
      <c r="F3072" t="b">
        <v>0</v>
      </c>
      <c r="G3072" t="s">
        <v>40</v>
      </c>
      <c r="H3072" s="1">
        <v>46058.129421296297</v>
      </c>
      <c r="I3072" t="b">
        <v>0</v>
      </c>
      <c r="J3072" t="b">
        <v>0</v>
      </c>
      <c r="K3072" t="s">
        <v>40</v>
      </c>
      <c r="L3072" t="s">
        <v>60</v>
      </c>
      <c r="M3072">
        <v>30000</v>
      </c>
      <c r="N3072"/>
      <c r="O3072" t="s">
        <v>9887</v>
      </c>
    </row>
    <row r="3073" spans="1:16" x14ac:dyDescent="0.25">
      <c r="A3073" t="s">
        <v>1</v>
      </c>
      <c r="B3073" t="s">
        <v>4857</v>
      </c>
      <c r="C3073" t="s">
        <v>190</v>
      </c>
      <c r="D3073" t="s">
        <v>4526</v>
      </c>
      <c r="E3073" t="s">
        <v>132</v>
      </c>
      <c r="F3073" t="b">
        <v>0</v>
      </c>
      <c r="G3073" t="s">
        <v>63</v>
      </c>
      <c r="H3073" s="1">
        <v>46058.137708333343</v>
      </c>
      <c r="I3073" t="b">
        <v>0</v>
      </c>
      <c r="J3073" t="b">
        <v>1</v>
      </c>
      <c r="K3073" t="s">
        <v>41</v>
      </c>
      <c r="L3073" t="s">
        <v>60</v>
      </c>
      <c r="M3073">
        <v>135000</v>
      </c>
      <c r="N3073"/>
      <c r="O3073" t="s">
        <v>4280</v>
      </c>
      <c r="P3073" t="s">
        <v>9727</v>
      </c>
    </row>
    <row r="3074" spans="1:16" x14ac:dyDescent="0.25">
      <c r="A3074" t="s">
        <v>1</v>
      </c>
      <c r="B3074" t="s">
        <v>9888</v>
      </c>
      <c r="C3074" t="s">
        <v>1384</v>
      </c>
      <c r="D3074" t="s">
        <v>4756</v>
      </c>
      <c r="E3074" t="s">
        <v>59</v>
      </c>
      <c r="F3074" t="b">
        <v>0</v>
      </c>
      <c r="G3074" t="s">
        <v>77</v>
      </c>
      <c r="H3074" s="1">
        <v>46058.168449074074</v>
      </c>
      <c r="I3074" t="b">
        <v>1</v>
      </c>
      <c r="J3074" t="b">
        <v>1</v>
      </c>
      <c r="K3074" t="s">
        <v>41</v>
      </c>
      <c r="L3074" t="s">
        <v>60</v>
      </c>
      <c r="M3074">
        <v>135000</v>
      </c>
      <c r="N3074"/>
      <c r="O3074" t="s">
        <v>4472</v>
      </c>
      <c r="P3074" t="s">
        <v>9889</v>
      </c>
    </row>
    <row r="3075" spans="1:16" x14ac:dyDescent="0.25">
      <c r="A3075" t="s">
        <v>1</v>
      </c>
      <c r="B3075" t="s">
        <v>156</v>
      </c>
      <c r="C3075" t="s">
        <v>9890</v>
      </c>
      <c r="D3075" t="s">
        <v>4346</v>
      </c>
      <c r="E3075" t="s">
        <v>59</v>
      </c>
      <c r="F3075" t="b">
        <v>0</v>
      </c>
      <c r="G3075" t="s">
        <v>19</v>
      </c>
      <c r="H3075" s="1">
        <v>46058.228483796287</v>
      </c>
      <c r="I3075" t="b">
        <v>0</v>
      </c>
      <c r="J3075" t="b">
        <v>0</v>
      </c>
      <c r="K3075" t="s">
        <v>19</v>
      </c>
      <c r="L3075" t="s">
        <v>60</v>
      </c>
      <c r="M3075">
        <v>1100000</v>
      </c>
      <c r="N3075"/>
      <c r="O3075" t="s">
        <v>2875</v>
      </c>
      <c r="P3075" t="s">
        <v>9891</v>
      </c>
    </row>
    <row r="3076" spans="1:16" x14ac:dyDescent="0.25">
      <c r="A3076" t="s">
        <v>7</v>
      </c>
      <c r="B3076" t="s">
        <v>9892</v>
      </c>
      <c r="C3076" t="s">
        <v>5818</v>
      </c>
      <c r="D3076" t="s">
        <v>2360</v>
      </c>
      <c r="E3076" t="s">
        <v>59</v>
      </c>
      <c r="F3076" t="b">
        <v>0</v>
      </c>
      <c r="G3076" t="s">
        <v>68</v>
      </c>
      <c r="H3076" s="1">
        <v>46058.250752314823</v>
      </c>
      <c r="I3076" t="b">
        <v>0</v>
      </c>
      <c r="J3076" t="b">
        <v>0</v>
      </c>
      <c r="K3076" t="s">
        <v>41</v>
      </c>
      <c r="L3076" t="s">
        <v>60</v>
      </c>
      <c r="M3076">
        <v>73850</v>
      </c>
      <c r="N3076"/>
      <c r="O3076" t="s">
        <v>5819</v>
      </c>
      <c r="P3076" t="s">
        <v>3570</v>
      </c>
    </row>
    <row r="3077" spans="1:16" x14ac:dyDescent="0.25">
      <c r="A3077" t="s">
        <v>0</v>
      </c>
      <c r="B3077" t="s">
        <v>2061</v>
      </c>
      <c r="C3077" t="s">
        <v>984</v>
      </c>
      <c r="D3077" t="s">
        <v>4346</v>
      </c>
      <c r="E3077" t="s">
        <v>59</v>
      </c>
      <c r="F3077" t="b">
        <v>0</v>
      </c>
      <c r="G3077" t="s">
        <v>25</v>
      </c>
      <c r="H3077" s="1">
        <v>46058.306087962963</v>
      </c>
      <c r="I3077" t="b">
        <v>1</v>
      </c>
      <c r="J3077" t="b">
        <v>0</v>
      </c>
      <c r="K3077" t="s">
        <v>25</v>
      </c>
      <c r="L3077" t="s">
        <v>60</v>
      </c>
      <c r="M3077">
        <v>84000</v>
      </c>
      <c r="N3077"/>
      <c r="O3077" t="s">
        <v>7577</v>
      </c>
      <c r="P3077" t="s">
        <v>9893</v>
      </c>
    </row>
    <row r="3078" spans="1:16" x14ac:dyDescent="0.25">
      <c r="A3078" t="s">
        <v>1</v>
      </c>
      <c r="B3078" t="s">
        <v>9894</v>
      </c>
      <c r="C3078" t="s">
        <v>84</v>
      </c>
      <c r="D3078" t="s">
        <v>4346</v>
      </c>
      <c r="E3078" t="s">
        <v>59</v>
      </c>
      <c r="F3078" t="b">
        <v>0</v>
      </c>
      <c r="G3078" t="s">
        <v>68</v>
      </c>
      <c r="H3078" s="1">
        <v>46058.334583333337</v>
      </c>
      <c r="I3078" t="b">
        <v>1</v>
      </c>
      <c r="J3078" t="b">
        <v>1</v>
      </c>
      <c r="K3078" t="s">
        <v>41</v>
      </c>
      <c r="L3078" t="s">
        <v>60</v>
      </c>
      <c r="M3078">
        <v>155500</v>
      </c>
      <c r="N3078"/>
      <c r="O3078" t="s">
        <v>1183</v>
      </c>
      <c r="P3078" t="s">
        <v>1476</v>
      </c>
    </row>
    <row r="3079" spans="1:16" x14ac:dyDescent="0.25">
      <c r="A3079" t="s">
        <v>2</v>
      </c>
      <c r="B3079" t="s">
        <v>9895</v>
      </c>
      <c r="C3079" t="s">
        <v>92</v>
      </c>
      <c r="D3079" t="s">
        <v>2360</v>
      </c>
      <c r="E3079" t="s">
        <v>72</v>
      </c>
      <c r="F3079" t="b">
        <v>0</v>
      </c>
      <c r="G3079" t="s">
        <v>77</v>
      </c>
      <c r="H3079" s="1">
        <v>46058.417268518519</v>
      </c>
      <c r="I3079" t="b">
        <v>0</v>
      </c>
      <c r="J3079" t="b">
        <v>1</v>
      </c>
      <c r="K3079" t="s">
        <v>41</v>
      </c>
      <c r="L3079" t="s">
        <v>60</v>
      </c>
      <c r="M3079">
        <v>214500</v>
      </c>
      <c r="N3079"/>
      <c r="O3079" t="s">
        <v>424</v>
      </c>
      <c r="P3079" t="s">
        <v>4581</v>
      </c>
    </row>
    <row r="3080" spans="1:16" x14ac:dyDescent="0.25">
      <c r="A3080" t="s">
        <v>0</v>
      </c>
      <c r="B3080" t="s">
        <v>9896</v>
      </c>
      <c r="C3080" t="s">
        <v>5026</v>
      </c>
      <c r="D3080" t="s">
        <v>4346</v>
      </c>
      <c r="E3080" t="s">
        <v>59</v>
      </c>
      <c r="F3080" t="b">
        <v>0</v>
      </c>
      <c r="G3080" t="s">
        <v>40</v>
      </c>
      <c r="H3080" s="1">
        <v>46058.419293981482</v>
      </c>
      <c r="I3080" t="b">
        <v>1</v>
      </c>
      <c r="J3080" t="b">
        <v>0</v>
      </c>
      <c r="K3080" t="s">
        <v>40</v>
      </c>
      <c r="L3080" t="s">
        <v>60</v>
      </c>
      <c r="M3080">
        <v>35000</v>
      </c>
      <c r="N3080"/>
      <c r="O3080" t="s">
        <v>9897</v>
      </c>
      <c r="P3080" t="s">
        <v>9898</v>
      </c>
    </row>
    <row r="3081" spans="1:16" x14ac:dyDescent="0.25">
      <c r="A3081" t="s">
        <v>1</v>
      </c>
      <c r="B3081" t="s">
        <v>316</v>
      </c>
      <c r="C3081" t="s">
        <v>6744</v>
      </c>
      <c r="D3081" t="s">
        <v>4599</v>
      </c>
      <c r="E3081" t="s">
        <v>59</v>
      </c>
      <c r="F3081" t="b">
        <v>0</v>
      </c>
      <c r="G3081" t="s">
        <v>40</v>
      </c>
      <c r="H3081" s="1">
        <v>46058.461180555547</v>
      </c>
      <c r="I3081" t="b">
        <v>1</v>
      </c>
      <c r="J3081" t="b">
        <v>0</v>
      </c>
      <c r="K3081" t="s">
        <v>40</v>
      </c>
      <c r="L3081" t="s">
        <v>60</v>
      </c>
      <c r="M3081">
        <v>77500</v>
      </c>
      <c r="N3081"/>
      <c r="O3081" t="s">
        <v>9899</v>
      </c>
      <c r="P3081" t="s">
        <v>9900</v>
      </c>
    </row>
    <row r="3082" spans="1:16" x14ac:dyDescent="0.25">
      <c r="A3082" t="s">
        <v>1</v>
      </c>
      <c r="B3082" t="s">
        <v>9901</v>
      </c>
      <c r="C3082" t="s">
        <v>913</v>
      </c>
      <c r="D3082" t="s">
        <v>4346</v>
      </c>
      <c r="E3082" t="s">
        <v>59</v>
      </c>
      <c r="F3082" t="b">
        <v>0</v>
      </c>
      <c r="G3082" t="s">
        <v>20</v>
      </c>
      <c r="H3082" s="1">
        <v>46058.490613425929</v>
      </c>
      <c r="I3082" t="b">
        <v>0</v>
      </c>
      <c r="J3082" t="b">
        <v>0</v>
      </c>
      <c r="K3082" t="s">
        <v>20</v>
      </c>
      <c r="L3082" t="s">
        <v>60</v>
      </c>
      <c r="M3082">
        <v>72500</v>
      </c>
      <c r="N3082"/>
      <c r="O3082" t="s">
        <v>3702</v>
      </c>
      <c r="P3082" t="s">
        <v>261</v>
      </c>
    </row>
    <row r="3083" spans="1:16" x14ac:dyDescent="0.25">
      <c r="A3083" t="s">
        <v>2</v>
      </c>
      <c r="B3083" t="s">
        <v>1850</v>
      </c>
      <c r="C3083" t="s">
        <v>9902</v>
      </c>
      <c r="D3083" t="s">
        <v>2734</v>
      </c>
      <c r="E3083" t="s">
        <v>59</v>
      </c>
      <c r="F3083" t="b">
        <v>0</v>
      </c>
      <c r="G3083" t="s">
        <v>77</v>
      </c>
      <c r="H3083" s="1">
        <v>46058.500590277778</v>
      </c>
      <c r="I3083" t="b">
        <v>0</v>
      </c>
      <c r="J3083" t="b">
        <v>0</v>
      </c>
      <c r="K3083" t="s">
        <v>41</v>
      </c>
      <c r="L3083" t="s">
        <v>60</v>
      </c>
      <c r="M3083">
        <v>187374</v>
      </c>
      <c r="N3083"/>
      <c r="O3083" t="s">
        <v>3271</v>
      </c>
      <c r="P3083" t="s">
        <v>9903</v>
      </c>
    </row>
    <row r="3084" spans="1:16" x14ac:dyDescent="0.25">
      <c r="A3084" t="s">
        <v>1</v>
      </c>
      <c r="B3084" t="s">
        <v>4486</v>
      </c>
      <c r="C3084" t="s">
        <v>172</v>
      </c>
      <c r="D3084" t="s">
        <v>4346</v>
      </c>
      <c r="E3084" t="s">
        <v>59</v>
      </c>
      <c r="F3084" t="b">
        <v>0</v>
      </c>
      <c r="G3084" t="s">
        <v>68</v>
      </c>
      <c r="H3084" s="1">
        <v>46058.501192129632</v>
      </c>
      <c r="I3084" t="b">
        <v>0</v>
      </c>
      <c r="J3084" t="b">
        <v>0</v>
      </c>
      <c r="K3084" t="s">
        <v>41</v>
      </c>
      <c r="L3084" t="s">
        <v>60</v>
      </c>
      <c r="M3084">
        <v>198627.495</v>
      </c>
      <c r="N3084"/>
      <c r="O3084" t="s">
        <v>9904</v>
      </c>
      <c r="P3084" t="s">
        <v>9905</v>
      </c>
    </row>
    <row r="3085" spans="1:16" x14ac:dyDescent="0.25">
      <c r="A3085" t="s">
        <v>2</v>
      </c>
      <c r="B3085" t="s">
        <v>9906</v>
      </c>
      <c r="C3085" t="s">
        <v>112</v>
      </c>
      <c r="D3085" t="s">
        <v>4526</v>
      </c>
      <c r="E3085" t="s">
        <v>132</v>
      </c>
      <c r="F3085" t="b">
        <v>0</v>
      </c>
      <c r="G3085" t="s">
        <v>65</v>
      </c>
      <c r="H3085" s="1">
        <v>46058.542129629634</v>
      </c>
      <c r="I3085" t="b">
        <v>0</v>
      </c>
      <c r="J3085" t="b">
        <v>1</v>
      </c>
      <c r="K3085" t="s">
        <v>41</v>
      </c>
      <c r="L3085" t="s">
        <v>60</v>
      </c>
      <c r="M3085">
        <v>102000</v>
      </c>
      <c r="N3085"/>
      <c r="O3085" t="s">
        <v>4743</v>
      </c>
      <c r="P3085" t="s">
        <v>9907</v>
      </c>
    </row>
    <row r="3086" spans="1:16" x14ac:dyDescent="0.25">
      <c r="A3086" t="s">
        <v>0</v>
      </c>
      <c r="B3086" t="s">
        <v>9908</v>
      </c>
      <c r="C3086" t="s">
        <v>13</v>
      </c>
      <c r="D3086" t="s">
        <v>4637</v>
      </c>
      <c r="F3086" t="b">
        <v>0</v>
      </c>
      <c r="G3086" t="s">
        <v>13</v>
      </c>
      <c r="H3086" s="1">
        <v>46058.543368055558</v>
      </c>
      <c r="I3086" t="b">
        <v>1</v>
      </c>
      <c r="J3086" t="b">
        <v>0</v>
      </c>
      <c r="K3086" t="s">
        <v>13</v>
      </c>
      <c r="L3086" t="s">
        <v>74</v>
      </c>
      <c r="M3086"/>
      <c r="N3086">
        <v>25</v>
      </c>
      <c r="O3086" t="s">
        <v>4596</v>
      </c>
      <c r="P3086" t="s">
        <v>2175</v>
      </c>
    </row>
    <row r="3087" spans="1:16" x14ac:dyDescent="0.25">
      <c r="A3087" t="s">
        <v>1</v>
      </c>
      <c r="B3087" t="s">
        <v>9909</v>
      </c>
      <c r="C3087" t="s">
        <v>500</v>
      </c>
      <c r="D3087" t="s">
        <v>4756</v>
      </c>
      <c r="E3087" t="s">
        <v>59</v>
      </c>
      <c r="F3087" t="b">
        <v>0</v>
      </c>
      <c r="G3087" t="s">
        <v>13</v>
      </c>
      <c r="H3087" s="1">
        <v>46058.585231481477</v>
      </c>
      <c r="I3087" t="b">
        <v>1</v>
      </c>
      <c r="J3087" t="b">
        <v>0</v>
      </c>
      <c r="K3087" t="s">
        <v>13</v>
      </c>
      <c r="L3087" t="s">
        <v>60</v>
      </c>
      <c r="M3087">
        <v>110000</v>
      </c>
      <c r="N3087"/>
      <c r="O3087" t="s">
        <v>2302</v>
      </c>
      <c r="P3087" t="s">
        <v>6361</v>
      </c>
    </row>
    <row r="3088" spans="1:16" x14ac:dyDescent="0.25">
      <c r="A3088" t="s">
        <v>4</v>
      </c>
      <c r="B3088" t="s">
        <v>9910</v>
      </c>
      <c r="C3088" t="s">
        <v>2874</v>
      </c>
      <c r="D3088" t="s">
        <v>4569</v>
      </c>
      <c r="E3088" t="s">
        <v>59</v>
      </c>
      <c r="F3088" t="b">
        <v>0</v>
      </c>
      <c r="G3088" t="s">
        <v>17</v>
      </c>
      <c r="H3088" s="1">
        <v>46058.585520833331</v>
      </c>
      <c r="I3088" t="b">
        <v>0</v>
      </c>
      <c r="J3088" t="b">
        <v>0</v>
      </c>
      <c r="K3088" t="s">
        <v>17</v>
      </c>
      <c r="L3088" t="s">
        <v>74</v>
      </c>
      <c r="M3088"/>
      <c r="N3088">
        <v>42.79</v>
      </c>
      <c r="O3088" t="s">
        <v>1867</v>
      </c>
      <c r="P3088" t="s">
        <v>9911</v>
      </c>
    </row>
    <row r="3089" spans="1:16" x14ac:dyDescent="0.25">
      <c r="A3089" t="s">
        <v>6</v>
      </c>
      <c r="B3089" t="s">
        <v>9912</v>
      </c>
      <c r="C3089" t="s">
        <v>1250</v>
      </c>
      <c r="D3089" t="s">
        <v>4756</v>
      </c>
      <c r="E3089" t="s">
        <v>59</v>
      </c>
      <c r="F3089" t="b">
        <v>0</v>
      </c>
      <c r="G3089" t="s">
        <v>89</v>
      </c>
      <c r="H3089" s="1">
        <v>46058.6253125</v>
      </c>
      <c r="I3089" t="b">
        <v>0</v>
      </c>
      <c r="J3089" t="b">
        <v>0</v>
      </c>
      <c r="K3089" t="s">
        <v>41</v>
      </c>
      <c r="L3089" t="s">
        <v>60</v>
      </c>
      <c r="M3089">
        <v>275000</v>
      </c>
      <c r="N3089"/>
      <c r="O3089" t="s">
        <v>9913</v>
      </c>
      <c r="P3089" t="s">
        <v>9914</v>
      </c>
    </row>
    <row r="3090" spans="1:16" x14ac:dyDescent="0.25">
      <c r="A3090" t="s">
        <v>5</v>
      </c>
      <c r="B3090" t="s">
        <v>9915</v>
      </c>
      <c r="C3090" t="s">
        <v>3216</v>
      </c>
      <c r="D3090" t="s">
        <v>4346</v>
      </c>
      <c r="E3090" t="s">
        <v>232</v>
      </c>
      <c r="F3090" t="b">
        <v>0</v>
      </c>
      <c r="G3090" t="s">
        <v>13</v>
      </c>
      <c r="H3090" s="1">
        <v>46058.626898148148</v>
      </c>
      <c r="I3090" t="b">
        <v>0</v>
      </c>
      <c r="J3090" t="b">
        <v>0</v>
      </c>
      <c r="K3090" t="s">
        <v>13</v>
      </c>
      <c r="L3090" t="s">
        <v>74</v>
      </c>
      <c r="M3090"/>
      <c r="N3090">
        <v>105</v>
      </c>
      <c r="O3090" t="s">
        <v>9916</v>
      </c>
      <c r="P3090" t="s">
        <v>9917</v>
      </c>
    </row>
    <row r="3091" spans="1:16" x14ac:dyDescent="0.25">
      <c r="A3091" t="s">
        <v>1</v>
      </c>
      <c r="B3091" t="s">
        <v>9918</v>
      </c>
      <c r="C3091" t="s">
        <v>9919</v>
      </c>
      <c r="D3091" t="s">
        <v>4756</v>
      </c>
      <c r="E3091" t="s">
        <v>59</v>
      </c>
      <c r="F3091" t="b">
        <v>0</v>
      </c>
      <c r="G3091" t="s">
        <v>13</v>
      </c>
      <c r="H3091" s="1">
        <v>46058.626898148148</v>
      </c>
      <c r="I3091" t="b">
        <v>0</v>
      </c>
      <c r="J3091" t="b">
        <v>0</v>
      </c>
      <c r="K3091" t="s">
        <v>13</v>
      </c>
      <c r="L3091" t="s">
        <v>60</v>
      </c>
      <c r="M3091">
        <v>95000</v>
      </c>
      <c r="N3091"/>
      <c r="O3091" t="s">
        <v>9920</v>
      </c>
      <c r="P3091" t="s">
        <v>9921</v>
      </c>
    </row>
    <row r="3092" spans="1:16" x14ac:dyDescent="0.25">
      <c r="A3092" t="s">
        <v>1</v>
      </c>
      <c r="B3092" t="s">
        <v>4276</v>
      </c>
      <c r="C3092" t="s">
        <v>9922</v>
      </c>
      <c r="D3092" t="s">
        <v>4346</v>
      </c>
      <c r="E3092" t="s">
        <v>59</v>
      </c>
      <c r="F3092" t="b">
        <v>0</v>
      </c>
      <c r="G3092" t="s">
        <v>13</v>
      </c>
      <c r="H3092" s="1">
        <v>46058.626921296287</v>
      </c>
      <c r="I3092" t="b">
        <v>0</v>
      </c>
      <c r="J3092" t="b">
        <v>0</v>
      </c>
      <c r="K3092" t="s">
        <v>13</v>
      </c>
      <c r="L3092" t="s">
        <v>60</v>
      </c>
      <c r="M3092">
        <v>157500</v>
      </c>
      <c r="N3092"/>
      <c r="O3092" t="s">
        <v>9923</v>
      </c>
      <c r="P3092" t="s">
        <v>9924</v>
      </c>
    </row>
    <row r="3093" spans="1:16" x14ac:dyDescent="0.25">
      <c r="A3093" t="s">
        <v>5</v>
      </c>
      <c r="B3093" t="s">
        <v>9925</v>
      </c>
      <c r="C3093" t="s">
        <v>40</v>
      </c>
      <c r="D3093" t="s">
        <v>4526</v>
      </c>
      <c r="E3093" t="s">
        <v>59</v>
      </c>
      <c r="F3093" t="b">
        <v>0</v>
      </c>
      <c r="G3093" t="s">
        <v>40</v>
      </c>
      <c r="H3093" s="1">
        <v>46058.627847222233</v>
      </c>
      <c r="I3093" t="b">
        <v>1</v>
      </c>
      <c r="J3093" t="b">
        <v>0</v>
      </c>
      <c r="K3093" t="s">
        <v>40</v>
      </c>
      <c r="L3093" t="s">
        <v>60</v>
      </c>
      <c r="M3093">
        <v>65712</v>
      </c>
      <c r="N3093"/>
      <c r="O3093" t="s">
        <v>9926</v>
      </c>
      <c r="P3093" t="s">
        <v>461</v>
      </c>
    </row>
    <row r="3094" spans="1:16" x14ac:dyDescent="0.25">
      <c r="A3094" t="s">
        <v>7</v>
      </c>
      <c r="B3094" t="s">
        <v>9927</v>
      </c>
      <c r="C3094" t="s">
        <v>2939</v>
      </c>
      <c r="D3094" t="s">
        <v>4346</v>
      </c>
      <c r="E3094" t="s">
        <v>59</v>
      </c>
      <c r="F3094" t="b">
        <v>0</v>
      </c>
      <c r="G3094" t="s">
        <v>65</v>
      </c>
      <c r="H3094" s="1">
        <v>46058.666712962957</v>
      </c>
      <c r="I3094" t="b">
        <v>0</v>
      </c>
      <c r="J3094" t="b">
        <v>1</v>
      </c>
      <c r="K3094" t="s">
        <v>41</v>
      </c>
      <c r="L3094" t="s">
        <v>60</v>
      </c>
      <c r="M3094">
        <v>110000</v>
      </c>
      <c r="N3094"/>
      <c r="O3094" t="s">
        <v>3964</v>
      </c>
      <c r="P3094" t="s">
        <v>3974</v>
      </c>
    </row>
    <row r="3095" spans="1:16" x14ac:dyDescent="0.25">
      <c r="A3095" t="s">
        <v>3</v>
      </c>
      <c r="B3095" t="s">
        <v>286</v>
      </c>
      <c r="C3095" t="s">
        <v>1359</v>
      </c>
      <c r="D3095" t="s">
        <v>4526</v>
      </c>
      <c r="E3095" t="s">
        <v>88</v>
      </c>
      <c r="F3095" t="b">
        <v>0</v>
      </c>
      <c r="G3095" t="s">
        <v>89</v>
      </c>
      <c r="H3095" s="1">
        <v>46058.666979166657</v>
      </c>
      <c r="I3095" t="b">
        <v>0</v>
      </c>
      <c r="J3095" t="b">
        <v>0</v>
      </c>
      <c r="K3095" t="s">
        <v>41</v>
      </c>
      <c r="L3095" t="s">
        <v>74</v>
      </c>
      <c r="M3095"/>
      <c r="N3095">
        <v>45</v>
      </c>
      <c r="O3095" t="s">
        <v>129</v>
      </c>
      <c r="P3095" t="s">
        <v>728</v>
      </c>
    </row>
    <row r="3096" spans="1:16" x14ac:dyDescent="0.25">
      <c r="A3096" t="s">
        <v>5</v>
      </c>
      <c r="B3096" t="s">
        <v>9928</v>
      </c>
      <c r="C3096" t="s">
        <v>218</v>
      </c>
      <c r="D3096" t="s">
        <v>4526</v>
      </c>
      <c r="E3096" t="s">
        <v>59</v>
      </c>
      <c r="F3096" t="b">
        <v>0</v>
      </c>
      <c r="G3096" t="s">
        <v>63</v>
      </c>
      <c r="H3096" s="1">
        <v>46058.702557870369</v>
      </c>
      <c r="I3096" t="b">
        <v>1</v>
      </c>
      <c r="J3096" t="b">
        <v>0</v>
      </c>
      <c r="K3096" t="s">
        <v>41</v>
      </c>
      <c r="L3096" t="s">
        <v>60</v>
      </c>
      <c r="M3096">
        <v>125000</v>
      </c>
      <c r="N3096"/>
      <c r="O3096" t="s">
        <v>2720</v>
      </c>
      <c r="P3096" t="s">
        <v>9929</v>
      </c>
    </row>
    <row r="3097" spans="1:16" x14ac:dyDescent="0.25">
      <c r="A3097" t="s">
        <v>0</v>
      </c>
      <c r="B3097" t="s">
        <v>9930</v>
      </c>
      <c r="C3097" t="s">
        <v>522</v>
      </c>
      <c r="D3097" t="s">
        <v>155</v>
      </c>
      <c r="F3097" t="b">
        <v>0</v>
      </c>
      <c r="G3097" t="s">
        <v>77</v>
      </c>
      <c r="H3097" s="1">
        <v>46058.708437499998</v>
      </c>
      <c r="I3097" t="b">
        <v>1</v>
      </c>
      <c r="J3097" t="b">
        <v>0</v>
      </c>
      <c r="K3097" t="s">
        <v>41</v>
      </c>
      <c r="L3097" t="s">
        <v>74</v>
      </c>
      <c r="M3097"/>
      <c r="N3097">
        <v>51.5</v>
      </c>
      <c r="O3097" t="s">
        <v>155</v>
      </c>
      <c r="P3097" t="s">
        <v>9931</v>
      </c>
    </row>
    <row r="3098" spans="1:16" x14ac:dyDescent="0.25">
      <c r="A3098" t="s">
        <v>0</v>
      </c>
      <c r="B3098" t="s">
        <v>9932</v>
      </c>
      <c r="C3098" t="s">
        <v>320</v>
      </c>
      <c r="D3098" t="s">
        <v>5349</v>
      </c>
      <c r="E3098" t="s">
        <v>59</v>
      </c>
      <c r="F3098" t="b">
        <v>0</v>
      </c>
      <c r="G3098" t="s">
        <v>73</v>
      </c>
      <c r="H3098" s="1">
        <v>46058.708506944437</v>
      </c>
      <c r="I3098" t="b">
        <v>0</v>
      </c>
      <c r="J3098" t="b">
        <v>1</v>
      </c>
      <c r="K3098" t="s">
        <v>41</v>
      </c>
      <c r="L3098" t="s">
        <v>60</v>
      </c>
      <c r="M3098">
        <v>97637.5</v>
      </c>
      <c r="N3098"/>
      <c r="O3098" t="s">
        <v>528</v>
      </c>
      <c r="P3098" t="s">
        <v>622</v>
      </c>
    </row>
    <row r="3099" spans="1:16" x14ac:dyDescent="0.25">
      <c r="A3099" t="s">
        <v>6</v>
      </c>
      <c r="B3099" t="s">
        <v>9933</v>
      </c>
      <c r="C3099" t="s">
        <v>237</v>
      </c>
      <c r="D3099" t="s">
        <v>4526</v>
      </c>
      <c r="E3099" t="s">
        <v>59</v>
      </c>
      <c r="F3099" t="b">
        <v>0</v>
      </c>
      <c r="G3099" t="s">
        <v>89</v>
      </c>
      <c r="H3099" s="1">
        <v>46058.708668981482</v>
      </c>
      <c r="I3099" t="b">
        <v>0</v>
      </c>
      <c r="J3099" t="b">
        <v>1</v>
      </c>
      <c r="K3099" t="s">
        <v>41</v>
      </c>
      <c r="L3099" t="s">
        <v>60</v>
      </c>
      <c r="M3099">
        <v>120000</v>
      </c>
      <c r="N3099"/>
      <c r="O3099" t="s">
        <v>9117</v>
      </c>
      <c r="P3099" t="s">
        <v>146</v>
      </c>
    </row>
    <row r="3100" spans="1:16" x14ac:dyDescent="0.25">
      <c r="A3100" t="s">
        <v>2</v>
      </c>
      <c r="B3100" t="s">
        <v>9934</v>
      </c>
      <c r="C3100" t="s">
        <v>172</v>
      </c>
      <c r="D3100" t="s">
        <v>4756</v>
      </c>
      <c r="E3100" t="s">
        <v>59</v>
      </c>
      <c r="F3100" t="b">
        <v>0</v>
      </c>
      <c r="G3100" t="s">
        <v>68</v>
      </c>
      <c r="H3100" s="1">
        <v>46058.709155092591</v>
      </c>
      <c r="I3100" t="b">
        <v>0</v>
      </c>
      <c r="J3100" t="b">
        <v>1</v>
      </c>
      <c r="K3100" t="s">
        <v>41</v>
      </c>
      <c r="L3100" t="s">
        <v>60</v>
      </c>
      <c r="M3100">
        <v>87500</v>
      </c>
      <c r="N3100"/>
      <c r="O3100" t="s">
        <v>9935</v>
      </c>
      <c r="P3100" t="s">
        <v>945</v>
      </c>
    </row>
    <row r="3101" spans="1:16" x14ac:dyDescent="0.25">
      <c r="A3101" t="s">
        <v>1</v>
      </c>
      <c r="B3101" t="s">
        <v>9936</v>
      </c>
      <c r="C3101" t="s">
        <v>76</v>
      </c>
      <c r="D3101" t="s">
        <v>4346</v>
      </c>
      <c r="E3101" t="s">
        <v>88</v>
      </c>
      <c r="F3101" t="b">
        <v>1</v>
      </c>
      <c r="G3101" t="s">
        <v>77</v>
      </c>
      <c r="H3101" s="1">
        <v>46058.709386574083</v>
      </c>
      <c r="I3101" t="b">
        <v>1</v>
      </c>
      <c r="J3101" t="b">
        <v>0</v>
      </c>
      <c r="K3101" t="s">
        <v>41</v>
      </c>
      <c r="L3101" t="s">
        <v>74</v>
      </c>
      <c r="M3101"/>
      <c r="N3101">
        <v>58.104999999999997</v>
      </c>
      <c r="O3101" t="s">
        <v>9937</v>
      </c>
      <c r="P3101" t="s">
        <v>9938</v>
      </c>
    </row>
    <row r="3102" spans="1:16" x14ac:dyDescent="0.25">
      <c r="A3102" t="s">
        <v>2</v>
      </c>
      <c r="B3102" t="s">
        <v>9939</v>
      </c>
      <c r="C3102" t="s">
        <v>142</v>
      </c>
      <c r="D3102" t="s">
        <v>2360</v>
      </c>
      <c r="E3102" t="s">
        <v>59</v>
      </c>
      <c r="F3102" t="b">
        <v>0</v>
      </c>
      <c r="G3102" t="s">
        <v>68</v>
      </c>
      <c r="H3102" s="1">
        <v>46058.709560185183</v>
      </c>
      <c r="I3102" t="b">
        <v>0</v>
      </c>
      <c r="J3102" t="b">
        <v>1</v>
      </c>
      <c r="K3102" t="s">
        <v>41</v>
      </c>
      <c r="L3102" t="s">
        <v>60</v>
      </c>
      <c r="M3102">
        <v>155000</v>
      </c>
      <c r="N3102"/>
      <c r="O3102" t="s">
        <v>4622</v>
      </c>
      <c r="P3102" t="s">
        <v>9940</v>
      </c>
    </row>
    <row r="3103" spans="1:16" x14ac:dyDescent="0.25">
      <c r="A3103" t="s">
        <v>0</v>
      </c>
      <c r="B3103" t="s">
        <v>1242</v>
      </c>
      <c r="C3103" t="s">
        <v>253</v>
      </c>
      <c r="D3103" t="s">
        <v>4630</v>
      </c>
      <c r="E3103" t="s">
        <v>59</v>
      </c>
      <c r="F3103" t="b">
        <v>0</v>
      </c>
      <c r="G3103" t="s">
        <v>73</v>
      </c>
      <c r="H3103" s="1">
        <v>46058.750173611108</v>
      </c>
      <c r="I3103" t="b">
        <v>0</v>
      </c>
      <c r="J3103" t="b">
        <v>1</v>
      </c>
      <c r="K3103" t="s">
        <v>41</v>
      </c>
      <c r="L3103" t="s">
        <v>60</v>
      </c>
      <c r="M3103">
        <v>98000</v>
      </c>
      <c r="N3103"/>
      <c r="O3103" t="s">
        <v>9941</v>
      </c>
      <c r="P3103" t="s">
        <v>9942</v>
      </c>
    </row>
    <row r="3104" spans="1:16" x14ac:dyDescent="0.25">
      <c r="A3104" t="s">
        <v>7</v>
      </c>
      <c r="B3104" t="s">
        <v>9943</v>
      </c>
      <c r="C3104" t="s">
        <v>952</v>
      </c>
      <c r="D3104" t="s">
        <v>4630</v>
      </c>
      <c r="E3104" t="s">
        <v>59</v>
      </c>
      <c r="F3104" t="b">
        <v>0</v>
      </c>
      <c r="G3104" t="s">
        <v>68</v>
      </c>
      <c r="H3104" s="1">
        <v>46058.750243055547</v>
      </c>
      <c r="I3104" t="b">
        <v>0</v>
      </c>
      <c r="J3104" t="b">
        <v>1</v>
      </c>
      <c r="K3104" t="s">
        <v>41</v>
      </c>
      <c r="L3104" t="s">
        <v>60</v>
      </c>
      <c r="M3104">
        <v>119000</v>
      </c>
      <c r="N3104"/>
      <c r="O3104" t="s">
        <v>95</v>
      </c>
      <c r="P3104" t="s">
        <v>5933</v>
      </c>
    </row>
    <row r="3105" spans="1:16" x14ac:dyDescent="0.25">
      <c r="A3105" t="s">
        <v>2</v>
      </c>
      <c r="B3105" t="s">
        <v>9944</v>
      </c>
      <c r="C3105" t="s">
        <v>320</v>
      </c>
      <c r="D3105" t="s">
        <v>4526</v>
      </c>
      <c r="E3105" t="s">
        <v>59</v>
      </c>
      <c r="F3105" t="b">
        <v>0</v>
      </c>
      <c r="G3105" t="s">
        <v>73</v>
      </c>
      <c r="H3105" s="1">
        <v>46058.750671296293</v>
      </c>
      <c r="I3105" t="b">
        <v>0</v>
      </c>
      <c r="J3105" t="b">
        <v>0</v>
      </c>
      <c r="K3105" t="s">
        <v>41</v>
      </c>
      <c r="L3105" t="s">
        <v>74</v>
      </c>
      <c r="M3105"/>
      <c r="N3105">
        <v>80</v>
      </c>
      <c r="O3105" t="s">
        <v>1572</v>
      </c>
      <c r="P3105" t="s">
        <v>9945</v>
      </c>
    </row>
    <row r="3106" spans="1:16" x14ac:dyDescent="0.25">
      <c r="A3106" t="s">
        <v>1</v>
      </c>
      <c r="B3106" t="s">
        <v>9946</v>
      </c>
      <c r="C3106" t="s">
        <v>2293</v>
      </c>
      <c r="D3106" t="s">
        <v>4756</v>
      </c>
      <c r="E3106" t="s">
        <v>59</v>
      </c>
      <c r="F3106" t="b">
        <v>0</v>
      </c>
      <c r="G3106" t="s">
        <v>65</v>
      </c>
      <c r="H3106" s="1">
        <v>46058.750925925917</v>
      </c>
      <c r="I3106" t="b">
        <v>0</v>
      </c>
      <c r="J3106" t="b">
        <v>0</v>
      </c>
      <c r="K3106" t="s">
        <v>41</v>
      </c>
      <c r="L3106" t="s">
        <v>60</v>
      </c>
      <c r="M3106">
        <v>122500</v>
      </c>
      <c r="N3106"/>
      <c r="O3106" t="s">
        <v>2758</v>
      </c>
      <c r="P3106" t="s">
        <v>9947</v>
      </c>
    </row>
    <row r="3107" spans="1:16" x14ac:dyDescent="0.25">
      <c r="A3107" t="s">
        <v>1</v>
      </c>
      <c r="B3107" t="s">
        <v>9948</v>
      </c>
      <c r="C3107" t="s">
        <v>382</v>
      </c>
      <c r="D3107" t="s">
        <v>4526</v>
      </c>
      <c r="E3107" t="s">
        <v>59</v>
      </c>
      <c r="F3107" t="b">
        <v>0</v>
      </c>
      <c r="G3107" t="s">
        <v>77</v>
      </c>
      <c r="H3107" s="1">
        <v>46058.75099537037</v>
      </c>
      <c r="I3107" t="b">
        <v>0</v>
      </c>
      <c r="J3107" t="b">
        <v>1</v>
      </c>
      <c r="K3107" t="s">
        <v>41</v>
      </c>
      <c r="L3107" t="s">
        <v>60</v>
      </c>
      <c r="M3107">
        <v>139500</v>
      </c>
      <c r="N3107"/>
      <c r="O3107" t="s">
        <v>3028</v>
      </c>
      <c r="P3107" t="s">
        <v>6694</v>
      </c>
    </row>
    <row r="3108" spans="1:16" x14ac:dyDescent="0.25">
      <c r="A3108" t="s">
        <v>5</v>
      </c>
      <c r="B3108" t="s">
        <v>865</v>
      </c>
      <c r="C3108" t="s">
        <v>200</v>
      </c>
      <c r="D3108" t="s">
        <v>4756</v>
      </c>
      <c r="E3108" t="s">
        <v>59</v>
      </c>
      <c r="F3108" t="b">
        <v>0</v>
      </c>
      <c r="G3108" t="s">
        <v>77</v>
      </c>
      <c r="H3108" s="1">
        <v>46058.75105324074</v>
      </c>
      <c r="I3108" t="b">
        <v>0</v>
      </c>
      <c r="J3108" t="b">
        <v>1</v>
      </c>
      <c r="K3108" t="s">
        <v>41</v>
      </c>
      <c r="L3108" t="s">
        <v>60</v>
      </c>
      <c r="M3108">
        <v>143405</v>
      </c>
      <c r="N3108"/>
      <c r="O3108" t="s">
        <v>9949</v>
      </c>
      <c r="P3108" t="s">
        <v>5395</v>
      </c>
    </row>
    <row r="3109" spans="1:16" x14ac:dyDescent="0.25">
      <c r="A3109" t="s">
        <v>5</v>
      </c>
      <c r="B3109" t="s">
        <v>9950</v>
      </c>
      <c r="C3109" t="s">
        <v>716</v>
      </c>
      <c r="D3109" t="s">
        <v>2360</v>
      </c>
      <c r="E3109" t="s">
        <v>59</v>
      </c>
      <c r="F3109" t="b">
        <v>0</v>
      </c>
      <c r="G3109" t="s">
        <v>77</v>
      </c>
      <c r="H3109" s="1">
        <v>46058.75105324074</v>
      </c>
      <c r="I3109" t="b">
        <v>1</v>
      </c>
      <c r="J3109" t="b">
        <v>1</v>
      </c>
      <c r="K3109" t="s">
        <v>41</v>
      </c>
      <c r="L3109" t="s">
        <v>60</v>
      </c>
      <c r="M3109">
        <v>155000</v>
      </c>
      <c r="N3109"/>
      <c r="O3109" t="s">
        <v>4622</v>
      </c>
      <c r="P3109" t="s">
        <v>9940</v>
      </c>
    </row>
    <row r="3110" spans="1:16" x14ac:dyDescent="0.25">
      <c r="A3110" t="s">
        <v>0</v>
      </c>
      <c r="B3110" t="s">
        <v>9951</v>
      </c>
      <c r="C3110" t="s">
        <v>1384</v>
      </c>
      <c r="D3110" t="s">
        <v>4526</v>
      </c>
      <c r="E3110" t="s">
        <v>59</v>
      </c>
      <c r="F3110" t="b">
        <v>0</v>
      </c>
      <c r="G3110" t="s">
        <v>77</v>
      </c>
      <c r="H3110" s="1">
        <v>46058.791770833333</v>
      </c>
      <c r="I3110" t="b">
        <v>1</v>
      </c>
      <c r="J3110" t="b">
        <v>0</v>
      </c>
      <c r="K3110" t="s">
        <v>41</v>
      </c>
      <c r="L3110" t="s">
        <v>60</v>
      </c>
      <c r="M3110">
        <v>145000</v>
      </c>
      <c r="N3110"/>
      <c r="O3110" t="s">
        <v>4743</v>
      </c>
      <c r="P3110" t="s">
        <v>9952</v>
      </c>
    </row>
    <row r="3111" spans="1:16" x14ac:dyDescent="0.25">
      <c r="A3111" t="s">
        <v>0</v>
      </c>
      <c r="B3111" t="s">
        <v>2777</v>
      </c>
      <c r="C3111" t="s">
        <v>121</v>
      </c>
      <c r="D3111" t="s">
        <v>5349</v>
      </c>
      <c r="E3111" t="s">
        <v>59</v>
      </c>
      <c r="F3111" t="b">
        <v>0</v>
      </c>
      <c r="G3111" t="s">
        <v>68</v>
      </c>
      <c r="H3111" s="1">
        <v>46058.791909722233</v>
      </c>
      <c r="I3111" t="b">
        <v>1</v>
      </c>
      <c r="J3111" t="b">
        <v>1</v>
      </c>
      <c r="K3111" t="s">
        <v>41</v>
      </c>
      <c r="L3111" t="s">
        <v>60</v>
      </c>
      <c r="M3111">
        <v>140000</v>
      </c>
      <c r="N3111"/>
      <c r="O3111" t="s">
        <v>2539</v>
      </c>
      <c r="P3111" t="s">
        <v>261</v>
      </c>
    </row>
    <row r="3112" spans="1:16" x14ac:dyDescent="0.25">
      <c r="A3112" t="s">
        <v>0</v>
      </c>
      <c r="B3112" t="s">
        <v>9953</v>
      </c>
      <c r="C3112" t="s">
        <v>71</v>
      </c>
      <c r="D3112" t="s">
        <v>4526</v>
      </c>
      <c r="E3112" t="s">
        <v>59</v>
      </c>
      <c r="F3112" t="b">
        <v>0</v>
      </c>
      <c r="G3112" t="s">
        <v>73</v>
      </c>
      <c r="H3112" s="1">
        <v>46058.792349537027</v>
      </c>
      <c r="I3112" t="b">
        <v>0</v>
      </c>
      <c r="J3112" t="b">
        <v>1</v>
      </c>
      <c r="K3112" t="s">
        <v>41</v>
      </c>
      <c r="L3112" t="s">
        <v>60</v>
      </c>
      <c r="M3112">
        <v>106837.5</v>
      </c>
      <c r="N3112"/>
      <c r="O3112" t="s">
        <v>1188</v>
      </c>
      <c r="P3112" t="s">
        <v>9954</v>
      </c>
    </row>
    <row r="3113" spans="1:16" x14ac:dyDescent="0.25">
      <c r="A3113" t="s">
        <v>2</v>
      </c>
      <c r="B3113" t="s">
        <v>9955</v>
      </c>
      <c r="C3113" t="s">
        <v>555</v>
      </c>
      <c r="D3113" t="s">
        <v>111</v>
      </c>
      <c r="E3113" t="s">
        <v>88</v>
      </c>
      <c r="F3113" t="b">
        <v>0</v>
      </c>
      <c r="G3113" t="s">
        <v>68</v>
      </c>
      <c r="H3113" s="1">
        <v>46058.79241898148</v>
      </c>
      <c r="I3113" t="b">
        <v>0</v>
      </c>
      <c r="J3113" t="b">
        <v>0</v>
      </c>
      <c r="K3113" t="s">
        <v>41</v>
      </c>
      <c r="L3113" t="s">
        <v>74</v>
      </c>
      <c r="M3113"/>
      <c r="N3113">
        <v>53.5</v>
      </c>
      <c r="O3113" t="s">
        <v>111</v>
      </c>
      <c r="P3113" t="s">
        <v>9956</v>
      </c>
    </row>
    <row r="3114" spans="1:16" x14ac:dyDescent="0.25">
      <c r="A3114" t="s">
        <v>1</v>
      </c>
      <c r="B3114" t="s">
        <v>9957</v>
      </c>
      <c r="C3114" t="s">
        <v>498</v>
      </c>
      <c r="D3114" t="s">
        <v>2360</v>
      </c>
      <c r="E3114" t="s">
        <v>59</v>
      </c>
      <c r="F3114" t="b">
        <v>0</v>
      </c>
      <c r="G3114" t="s">
        <v>89</v>
      </c>
      <c r="H3114" s="1">
        <v>46058.792962962973</v>
      </c>
      <c r="I3114" t="b">
        <v>0</v>
      </c>
      <c r="J3114" t="b">
        <v>1</v>
      </c>
      <c r="K3114" t="s">
        <v>41</v>
      </c>
      <c r="L3114" t="s">
        <v>60</v>
      </c>
      <c r="M3114">
        <v>112500</v>
      </c>
      <c r="N3114"/>
      <c r="O3114" t="s">
        <v>9958</v>
      </c>
      <c r="P3114" t="s">
        <v>9959</v>
      </c>
    </row>
    <row r="3115" spans="1:16" x14ac:dyDescent="0.25">
      <c r="A3115" t="s">
        <v>0</v>
      </c>
      <c r="B3115" t="s">
        <v>9960</v>
      </c>
      <c r="C3115" t="s">
        <v>121</v>
      </c>
      <c r="D3115" t="s">
        <v>4526</v>
      </c>
      <c r="E3115" t="s">
        <v>59</v>
      </c>
      <c r="F3115" t="b">
        <v>0</v>
      </c>
      <c r="G3115" t="s">
        <v>68</v>
      </c>
      <c r="H3115" s="1">
        <v>46058.83357638889</v>
      </c>
      <c r="I3115" t="b">
        <v>0</v>
      </c>
      <c r="J3115" t="b">
        <v>1</v>
      </c>
      <c r="K3115" t="s">
        <v>41</v>
      </c>
      <c r="L3115" t="s">
        <v>60</v>
      </c>
      <c r="M3115">
        <v>120400</v>
      </c>
      <c r="N3115"/>
      <c r="O3115" t="s">
        <v>5829</v>
      </c>
      <c r="P3115" t="s">
        <v>3459</v>
      </c>
    </row>
    <row r="3116" spans="1:16" x14ac:dyDescent="0.25">
      <c r="A3116" t="s">
        <v>1</v>
      </c>
      <c r="B3116" t="s">
        <v>9961</v>
      </c>
      <c r="C3116" t="s">
        <v>172</v>
      </c>
      <c r="D3116" t="s">
        <v>4526</v>
      </c>
      <c r="E3116" t="s">
        <v>59</v>
      </c>
      <c r="F3116" t="b">
        <v>0</v>
      </c>
      <c r="G3116" t="s">
        <v>68</v>
      </c>
      <c r="H3116" s="1">
        <v>46058.83452546296</v>
      </c>
      <c r="I3116" t="b">
        <v>0</v>
      </c>
      <c r="J3116" t="b">
        <v>0</v>
      </c>
      <c r="K3116" t="s">
        <v>41</v>
      </c>
      <c r="L3116" t="s">
        <v>60</v>
      </c>
      <c r="M3116">
        <v>197500</v>
      </c>
      <c r="N3116"/>
      <c r="O3116" t="s">
        <v>9962</v>
      </c>
      <c r="P3116" t="s">
        <v>9963</v>
      </c>
    </row>
    <row r="3117" spans="1:16" x14ac:dyDescent="0.25">
      <c r="A3117" t="s">
        <v>2</v>
      </c>
      <c r="B3117" t="s">
        <v>9964</v>
      </c>
      <c r="C3117" t="s">
        <v>76</v>
      </c>
      <c r="D3117" t="s">
        <v>4526</v>
      </c>
      <c r="E3117" t="s">
        <v>59</v>
      </c>
      <c r="F3117" t="b">
        <v>1</v>
      </c>
      <c r="G3117" t="s">
        <v>89</v>
      </c>
      <c r="H3117" s="1">
        <v>46058.834629629629</v>
      </c>
      <c r="I3117" t="b">
        <v>0</v>
      </c>
      <c r="J3117" t="b">
        <v>1</v>
      </c>
      <c r="K3117" t="s">
        <v>41</v>
      </c>
      <c r="L3117" t="s">
        <v>60</v>
      </c>
      <c r="M3117">
        <v>155000</v>
      </c>
      <c r="N3117"/>
      <c r="O3117" t="s">
        <v>4622</v>
      </c>
      <c r="P3117" t="s">
        <v>9940</v>
      </c>
    </row>
    <row r="3118" spans="1:16" x14ac:dyDescent="0.25">
      <c r="A3118" t="s">
        <v>1</v>
      </c>
      <c r="B3118" t="s">
        <v>9965</v>
      </c>
      <c r="C3118" t="s">
        <v>41</v>
      </c>
      <c r="D3118" t="s">
        <v>4526</v>
      </c>
      <c r="E3118" t="s">
        <v>88</v>
      </c>
      <c r="F3118" t="b">
        <v>0</v>
      </c>
      <c r="G3118" t="s">
        <v>89</v>
      </c>
      <c r="H3118" s="1">
        <v>46058.834652777783</v>
      </c>
      <c r="I3118" t="b">
        <v>1</v>
      </c>
      <c r="J3118" t="b">
        <v>0</v>
      </c>
      <c r="K3118" t="s">
        <v>41</v>
      </c>
      <c r="L3118" t="s">
        <v>74</v>
      </c>
      <c r="M3118"/>
      <c r="N3118">
        <v>70</v>
      </c>
      <c r="O3118" t="s">
        <v>938</v>
      </c>
      <c r="P3118" t="s">
        <v>9966</v>
      </c>
    </row>
    <row r="3119" spans="1:16" x14ac:dyDescent="0.25">
      <c r="A3119" t="s">
        <v>1</v>
      </c>
      <c r="B3119" t="s">
        <v>9967</v>
      </c>
      <c r="C3119" t="s">
        <v>370</v>
      </c>
      <c r="D3119" t="s">
        <v>2360</v>
      </c>
      <c r="E3119" t="s">
        <v>59</v>
      </c>
      <c r="F3119" t="b">
        <v>0</v>
      </c>
      <c r="G3119" t="s">
        <v>65</v>
      </c>
      <c r="H3119" s="1">
        <v>46058.875925925917</v>
      </c>
      <c r="I3119" t="b">
        <v>0</v>
      </c>
      <c r="J3119" t="b">
        <v>1</v>
      </c>
      <c r="K3119" t="s">
        <v>41</v>
      </c>
      <c r="L3119" t="s">
        <v>60</v>
      </c>
      <c r="M3119">
        <v>90000</v>
      </c>
      <c r="N3119"/>
      <c r="O3119" t="s">
        <v>9968</v>
      </c>
      <c r="P3119" t="s">
        <v>9969</v>
      </c>
    </row>
    <row r="3120" spans="1:16" x14ac:dyDescent="0.25">
      <c r="A3120" t="s">
        <v>6</v>
      </c>
      <c r="B3120" t="s">
        <v>9970</v>
      </c>
      <c r="C3120" t="s">
        <v>162</v>
      </c>
      <c r="D3120" t="s">
        <v>4346</v>
      </c>
      <c r="E3120" t="s">
        <v>59</v>
      </c>
      <c r="F3120" t="b">
        <v>0</v>
      </c>
      <c r="G3120" t="s">
        <v>73</v>
      </c>
      <c r="H3120" s="1">
        <v>46058.917337962957</v>
      </c>
      <c r="I3120" t="b">
        <v>0</v>
      </c>
      <c r="J3120" t="b">
        <v>1</v>
      </c>
      <c r="K3120" t="s">
        <v>41</v>
      </c>
      <c r="L3120" t="s">
        <v>60</v>
      </c>
      <c r="M3120">
        <v>187000</v>
      </c>
      <c r="N3120"/>
      <c r="O3120" t="s">
        <v>1183</v>
      </c>
      <c r="P3120" t="s">
        <v>9971</v>
      </c>
    </row>
    <row r="3121" spans="1:16" x14ac:dyDescent="0.25">
      <c r="A3121" t="s">
        <v>0</v>
      </c>
      <c r="B3121" t="s">
        <v>9972</v>
      </c>
      <c r="C3121" t="s">
        <v>40</v>
      </c>
      <c r="D3121" t="s">
        <v>4538</v>
      </c>
      <c r="E3121" t="s">
        <v>59</v>
      </c>
      <c r="F3121" t="b">
        <v>0</v>
      </c>
      <c r="G3121" t="s">
        <v>40</v>
      </c>
      <c r="H3121" s="1">
        <v>46058.919293981482</v>
      </c>
      <c r="I3121" t="b">
        <v>0</v>
      </c>
      <c r="J3121" t="b">
        <v>0</v>
      </c>
      <c r="K3121" t="s">
        <v>40</v>
      </c>
      <c r="L3121" t="s">
        <v>60</v>
      </c>
      <c r="M3121">
        <v>35000</v>
      </c>
      <c r="N3121"/>
      <c r="O3121" t="s">
        <v>9973</v>
      </c>
    </row>
    <row r="3122" spans="1:16" x14ac:dyDescent="0.25">
      <c r="A3122" t="s">
        <v>0</v>
      </c>
      <c r="B3122" t="s">
        <v>4310</v>
      </c>
      <c r="C3122" t="s">
        <v>9974</v>
      </c>
      <c r="D3122" t="s">
        <v>9075</v>
      </c>
      <c r="E3122" t="s">
        <v>59</v>
      </c>
      <c r="F3122" t="b">
        <v>0</v>
      </c>
      <c r="G3122" t="s">
        <v>40</v>
      </c>
      <c r="H3122" s="1">
        <v>46058.919305555559</v>
      </c>
      <c r="I3122" t="b">
        <v>1</v>
      </c>
      <c r="J3122" t="b">
        <v>0</v>
      </c>
      <c r="K3122" t="s">
        <v>40</v>
      </c>
      <c r="L3122" t="s">
        <v>60</v>
      </c>
      <c r="M3122">
        <v>30252</v>
      </c>
      <c r="N3122"/>
      <c r="O3122" t="s">
        <v>9076</v>
      </c>
      <c r="P3122" t="s">
        <v>233</v>
      </c>
    </row>
    <row r="3123" spans="1:16" x14ac:dyDescent="0.25">
      <c r="A3123" t="s">
        <v>1</v>
      </c>
      <c r="B3123" t="s">
        <v>1</v>
      </c>
      <c r="C3123" t="s">
        <v>514</v>
      </c>
      <c r="D3123" t="s">
        <v>4526</v>
      </c>
      <c r="E3123" t="s">
        <v>59</v>
      </c>
      <c r="F3123" t="b">
        <v>0</v>
      </c>
      <c r="G3123" t="s">
        <v>77</v>
      </c>
      <c r="H3123" s="1">
        <v>46058.959328703713</v>
      </c>
      <c r="I3123" t="b">
        <v>0</v>
      </c>
      <c r="J3123" t="b">
        <v>1</v>
      </c>
      <c r="K3123" t="s">
        <v>41</v>
      </c>
      <c r="L3123" t="s">
        <v>74</v>
      </c>
      <c r="M3123"/>
      <c r="N3123">
        <v>75.875</v>
      </c>
      <c r="O3123" t="s">
        <v>3354</v>
      </c>
      <c r="P3123" t="s">
        <v>9975</v>
      </c>
    </row>
    <row r="3124" spans="1:16" x14ac:dyDescent="0.25">
      <c r="A3124" t="s">
        <v>2</v>
      </c>
      <c r="B3124" t="s">
        <v>9976</v>
      </c>
      <c r="C3124" t="s">
        <v>76</v>
      </c>
      <c r="D3124" t="s">
        <v>4346</v>
      </c>
      <c r="E3124" t="s">
        <v>836</v>
      </c>
      <c r="F3124" t="b">
        <v>1</v>
      </c>
      <c r="G3124" t="s">
        <v>13</v>
      </c>
      <c r="H3124" s="1">
        <v>46058.960196759261</v>
      </c>
      <c r="I3124" t="b">
        <v>0</v>
      </c>
      <c r="J3124" t="b">
        <v>0</v>
      </c>
      <c r="K3124" t="s">
        <v>13</v>
      </c>
      <c r="L3124" t="s">
        <v>74</v>
      </c>
      <c r="M3124"/>
      <c r="N3124">
        <v>34.25</v>
      </c>
      <c r="O3124" t="s">
        <v>4570</v>
      </c>
      <c r="P3124" t="s">
        <v>3293</v>
      </c>
    </row>
    <row r="3125" spans="1:16" x14ac:dyDescent="0.25">
      <c r="A3125" t="s">
        <v>0</v>
      </c>
      <c r="B3125" t="s">
        <v>9977</v>
      </c>
      <c r="C3125" t="s">
        <v>9978</v>
      </c>
      <c r="D3125" t="s">
        <v>4526</v>
      </c>
      <c r="F3125" t="b">
        <v>0</v>
      </c>
      <c r="G3125" t="s">
        <v>68</v>
      </c>
      <c r="H3125" s="1">
        <v>46059.000243055547</v>
      </c>
      <c r="I3125" t="b">
        <v>0</v>
      </c>
      <c r="J3125" t="b">
        <v>1</v>
      </c>
      <c r="K3125" t="s">
        <v>41</v>
      </c>
      <c r="L3125" t="s">
        <v>60</v>
      </c>
      <c r="M3125">
        <v>67500</v>
      </c>
      <c r="N3125"/>
      <c r="O3125" t="s">
        <v>9979</v>
      </c>
      <c r="P3125" t="s">
        <v>9980</v>
      </c>
    </row>
    <row r="3126" spans="1:16" x14ac:dyDescent="0.25">
      <c r="A3126" t="s">
        <v>0</v>
      </c>
      <c r="B3126" t="s">
        <v>9981</v>
      </c>
      <c r="C3126" t="s">
        <v>76</v>
      </c>
      <c r="D3126" t="s">
        <v>584</v>
      </c>
      <c r="E3126" t="s">
        <v>72</v>
      </c>
      <c r="F3126" t="b">
        <v>1</v>
      </c>
      <c r="G3126" t="s">
        <v>29</v>
      </c>
      <c r="H3126" s="1">
        <v>46059.001423611109</v>
      </c>
      <c r="I3126" t="b">
        <v>0</v>
      </c>
      <c r="J3126" t="b">
        <v>0</v>
      </c>
      <c r="K3126" t="s">
        <v>29</v>
      </c>
      <c r="L3126" t="s">
        <v>74</v>
      </c>
      <c r="M3126"/>
      <c r="N3126">
        <v>25</v>
      </c>
      <c r="O3126" t="s">
        <v>5193</v>
      </c>
      <c r="P3126" t="s">
        <v>2175</v>
      </c>
    </row>
    <row r="3127" spans="1:16" x14ac:dyDescent="0.25">
      <c r="A3127" t="s">
        <v>3</v>
      </c>
      <c r="B3127" t="s">
        <v>9982</v>
      </c>
      <c r="C3127" t="s">
        <v>76</v>
      </c>
      <c r="D3127" t="s">
        <v>584</v>
      </c>
      <c r="E3127" t="s">
        <v>72</v>
      </c>
      <c r="F3127" t="b">
        <v>1</v>
      </c>
      <c r="G3127" t="s">
        <v>13</v>
      </c>
      <c r="H3127" s="1">
        <v>46059.001701388886</v>
      </c>
      <c r="I3127" t="b">
        <v>0</v>
      </c>
      <c r="J3127" t="b">
        <v>0</v>
      </c>
      <c r="K3127" t="s">
        <v>13</v>
      </c>
      <c r="L3127" t="s">
        <v>74</v>
      </c>
      <c r="M3127"/>
      <c r="N3127">
        <v>25</v>
      </c>
      <c r="O3127" t="s">
        <v>2063</v>
      </c>
      <c r="P3127" t="s">
        <v>3903</v>
      </c>
    </row>
    <row r="3128" spans="1:16" x14ac:dyDescent="0.25">
      <c r="A3128" t="s">
        <v>1</v>
      </c>
      <c r="B3128" t="s">
        <v>9983</v>
      </c>
      <c r="C3128" t="s">
        <v>9984</v>
      </c>
      <c r="D3128" t="s">
        <v>4346</v>
      </c>
      <c r="E3128" t="s">
        <v>59</v>
      </c>
      <c r="F3128" t="b">
        <v>0</v>
      </c>
      <c r="G3128" t="s">
        <v>40</v>
      </c>
      <c r="H3128" s="1">
        <v>46059.002847222233</v>
      </c>
      <c r="I3128" t="b">
        <v>0</v>
      </c>
      <c r="J3128" t="b">
        <v>0</v>
      </c>
      <c r="K3128" t="s">
        <v>40</v>
      </c>
      <c r="L3128" t="s">
        <v>60</v>
      </c>
      <c r="M3128">
        <v>51260</v>
      </c>
      <c r="N3128"/>
      <c r="O3128" t="s">
        <v>9985</v>
      </c>
    </row>
    <row r="3129" spans="1:16" x14ac:dyDescent="0.25">
      <c r="A3129" t="s">
        <v>1</v>
      </c>
      <c r="B3129" t="s">
        <v>9986</v>
      </c>
      <c r="C3129" t="s">
        <v>825</v>
      </c>
      <c r="D3129" t="s">
        <v>584</v>
      </c>
      <c r="E3129" t="s">
        <v>72</v>
      </c>
      <c r="F3129" t="b">
        <v>0</v>
      </c>
      <c r="G3129" t="s">
        <v>34</v>
      </c>
      <c r="H3129" s="1">
        <v>46059.014398148152</v>
      </c>
      <c r="I3129" t="b">
        <v>0</v>
      </c>
      <c r="J3129" t="b">
        <v>0</v>
      </c>
      <c r="K3129" t="s">
        <v>34</v>
      </c>
      <c r="L3129" t="s">
        <v>74</v>
      </c>
      <c r="M3129"/>
      <c r="N3129">
        <v>25</v>
      </c>
      <c r="O3129" t="s">
        <v>4677</v>
      </c>
      <c r="P3129" t="s">
        <v>990</v>
      </c>
    </row>
    <row r="3130" spans="1:16" x14ac:dyDescent="0.25">
      <c r="A3130" t="s">
        <v>3</v>
      </c>
      <c r="B3130" t="s">
        <v>9987</v>
      </c>
      <c r="C3130" t="s">
        <v>1038</v>
      </c>
      <c r="D3130" t="s">
        <v>4346</v>
      </c>
      <c r="E3130" t="s">
        <v>59</v>
      </c>
      <c r="F3130" t="b">
        <v>0</v>
      </c>
      <c r="G3130" t="s">
        <v>73</v>
      </c>
      <c r="H3130" s="1">
        <v>46059.04184027778</v>
      </c>
      <c r="I3130" t="b">
        <v>0</v>
      </c>
      <c r="J3130" t="b">
        <v>1</v>
      </c>
      <c r="K3130" t="s">
        <v>41</v>
      </c>
      <c r="L3130" t="s">
        <v>60</v>
      </c>
      <c r="M3130">
        <v>90000</v>
      </c>
      <c r="N3130"/>
      <c r="O3130" t="s">
        <v>2850</v>
      </c>
      <c r="P3130" t="s">
        <v>9988</v>
      </c>
    </row>
    <row r="3131" spans="1:16" x14ac:dyDescent="0.25">
      <c r="A3131" t="s">
        <v>1</v>
      </c>
      <c r="B3131" t="s">
        <v>4036</v>
      </c>
      <c r="C3131" t="s">
        <v>956</v>
      </c>
      <c r="D3131" t="s">
        <v>4756</v>
      </c>
      <c r="E3131" t="s">
        <v>59</v>
      </c>
      <c r="F3131" t="b">
        <v>0</v>
      </c>
      <c r="G3131" t="s">
        <v>68</v>
      </c>
      <c r="H3131" s="1">
        <v>46059.042858796303</v>
      </c>
      <c r="I3131" t="b">
        <v>1</v>
      </c>
      <c r="J3131" t="b">
        <v>1</v>
      </c>
      <c r="K3131" t="s">
        <v>41</v>
      </c>
      <c r="L3131" t="s">
        <v>60</v>
      </c>
      <c r="M3131">
        <v>105000</v>
      </c>
      <c r="N3131"/>
      <c r="O3131" t="s">
        <v>554</v>
      </c>
      <c r="P3131" t="s">
        <v>9989</v>
      </c>
    </row>
    <row r="3132" spans="1:16" x14ac:dyDescent="0.25">
      <c r="A3132" t="s">
        <v>2</v>
      </c>
      <c r="B3132" t="s">
        <v>9990</v>
      </c>
      <c r="C3132" t="s">
        <v>9991</v>
      </c>
      <c r="D3132" t="s">
        <v>4526</v>
      </c>
      <c r="E3132" t="s">
        <v>59</v>
      </c>
      <c r="F3132" t="b">
        <v>0</v>
      </c>
      <c r="G3132" t="s">
        <v>65</v>
      </c>
      <c r="H3132" s="1">
        <v>46059.083796296298</v>
      </c>
      <c r="I3132" t="b">
        <v>0</v>
      </c>
      <c r="J3132" t="b">
        <v>1</v>
      </c>
      <c r="K3132" t="s">
        <v>41</v>
      </c>
      <c r="L3132" t="s">
        <v>60</v>
      </c>
      <c r="M3132">
        <v>141000</v>
      </c>
      <c r="N3132"/>
      <c r="O3132" t="s">
        <v>9992</v>
      </c>
      <c r="P3132" t="s">
        <v>9993</v>
      </c>
    </row>
    <row r="3133" spans="1:16" x14ac:dyDescent="0.25">
      <c r="A3133" t="s">
        <v>0</v>
      </c>
      <c r="B3133" t="s">
        <v>0</v>
      </c>
      <c r="C3133" t="s">
        <v>1193</v>
      </c>
      <c r="D3133" t="s">
        <v>4526</v>
      </c>
      <c r="E3133" t="s">
        <v>59</v>
      </c>
      <c r="F3133" t="b">
        <v>0</v>
      </c>
      <c r="G3133" t="s">
        <v>89</v>
      </c>
      <c r="H3133" s="1">
        <v>46059.1253125</v>
      </c>
      <c r="I3133" t="b">
        <v>0</v>
      </c>
      <c r="J3133" t="b">
        <v>1</v>
      </c>
      <c r="K3133" t="s">
        <v>41</v>
      </c>
      <c r="L3133" t="s">
        <v>60</v>
      </c>
      <c r="M3133">
        <v>40040</v>
      </c>
      <c r="N3133"/>
      <c r="O3133" t="s">
        <v>9861</v>
      </c>
      <c r="P3133" t="s">
        <v>9994</v>
      </c>
    </row>
    <row r="3134" spans="1:16" x14ac:dyDescent="0.25">
      <c r="A3134" t="s">
        <v>2</v>
      </c>
      <c r="B3134" t="s">
        <v>9995</v>
      </c>
      <c r="C3134" t="s">
        <v>112</v>
      </c>
      <c r="D3134" t="s">
        <v>4526</v>
      </c>
      <c r="E3134" t="s">
        <v>59</v>
      </c>
      <c r="F3134" t="b">
        <v>0</v>
      </c>
      <c r="G3134" t="s">
        <v>65</v>
      </c>
      <c r="H3134" s="1">
        <v>46059.125462962962</v>
      </c>
      <c r="I3134" t="b">
        <v>0</v>
      </c>
      <c r="J3134" t="b">
        <v>1</v>
      </c>
      <c r="K3134" t="s">
        <v>41</v>
      </c>
      <c r="L3134" t="s">
        <v>60</v>
      </c>
      <c r="M3134">
        <v>129137.5</v>
      </c>
      <c r="N3134"/>
      <c r="O3134" t="s">
        <v>9996</v>
      </c>
      <c r="P3134" t="s">
        <v>9997</v>
      </c>
    </row>
    <row r="3135" spans="1:16" x14ac:dyDescent="0.25">
      <c r="A3135" t="s">
        <v>0</v>
      </c>
      <c r="B3135" t="s">
        <v>262</v>
      </c>
      <c r="C3135" t="s">
        <v>5179</v>
      </c>
      <c r="D3135" t="s">
        <v>2360</v>
      </c>
      <c r="E3135" t="s">
        <v>59</v>
      </c>
      <c r="F3135" t="b">
        <v>0</v>
      </c>
      <c r="G3135" t="s">
        <v>68</v>
      </c>
      <c r="H3135" s="1">
        <v>46059.250335648147</v>
      </c>
      <c r="I3135" t="b">
        <v>0</v>
      </c>
      <c r="J3135" t="b">
        <v>1</v>
      </c>
      <c r="K3135" t="s">
        <v>41</v>
      </c>
      <c r="L3135" t="s">
        <v>60</v>
      </c>
      <c r="M3135">
        <v>85000</v>
      </c>
      <c r="N3135"/>
      <c r="O3135" t="s">
        <v>9998</v>
      </c>
    </row>
    <row r="3136" spans="1:16" x14ac:dyDescent="0.25">
      <c r="A3136" t="s">
        <v>2</v>
      </c>
      <c r="B3136" t="s">
        <v>9999</v>
      </c>
      <c r="C3136" t="s">
        <v>1375</v>
      </c>
      <c r="D3136" t="s">
        <v>5667</v>
      </c>
      <c r="E3136" t="s">
        <v>59</v>
      </c>
      <c r="F3136" t="b">
        <v>0</v>
      </c>
      <c r="G3136" t="s">
        <v>68</v>
      </c>
      <c r="H3136" s="1">
        <v>46059.25068287037</v>
      </c>
      <c r="I3136" t="b">
        <v>0</v>
      </c>
      <c r="J3136" t="b">
        <v>1</v>
      </c>
      <c r="K3136" t="s">
        <v>41</v>
      </c>
      <c r="L3136" t="s">
        <v>60</v>
      </c>
      <c r="M3136">
        <v>166000</v>
      </c>
      <c r="N3136"/>
      <c r="O3136" t="s">
        <v>1664</v>
      </c>
      <c r="P3136" t="s">
        <v>5022</v>
      </c>
    </row>
    <row r="3137" spans="1:16" x14ac:dyDescent="0.25">
      <c r="A3137" t="s">
        <v>9</v>
      </c>
      <c r="B3137" t="s">
        <v>10000</v>
      </c>
      <c r="C3137" t="s">
        <v>13</v>
      </c>
      <c r="D3137" t="s">
        <v>4637</v>
      </c>
      <c r="E3137" t="s">
        <v>59</v>
      </c>
      <c r="F3137" t="b">
        <v>0</v>
      </c>
      <c r="G3137" t="s">
        <v>13</v>
      </c>
      <c r="H3137" s="1">
        <v>46059.251597222217</v>
      </c>
      <c r="I3137" t="b">
        <v>1</v>
      </c>
      <c r="J3137" t="b">
        <v>0</v>
      </c>
      <c r="K3137" t="s">
        <v>13</v>
      </c>
      <c r="L3137" t="s">
        <v>74</v>
      </c>
      <c r="M3137"/>
      <c r="N3137">
        <v>17.5</v>
      </c>
      <c r="O3137" t="s">
        <v>4596</v>
      </c>
      <c r="P3137" t="s">
        <v>2175</v>
      </c>
    </row>
    <row r="3138" spans="1:16" x14ac:dyDescent="0.25">
      <c r="A3138" t="s">
        <v>2</v>
      </c>
      <c r="B3138" t="s">
        <v>10001</v>
      </c>
      <c r="C3138" t="s">
        <v>13</v>
      </c>
      <c r="D3138" t="s">
        <v>4637</v>
      </c>
      <c r="E3138" t="s">
        <v>59</v>
      </c>
      <c r="F3138" t="b">
        <v>0</v>
      </c>
      <c r="G3138" t="s">
        <v>13</v>
      </c>
      <c r="H3138" s="1">
        <v>46059.251597222217</v>
      </c>
      <c r="I3138" t="b">
        <v>1</v>
      </c>
      <c r="J3138" t="b">
        <v>0</v>
      </c>
      <c r="K3138" t="s">
        <v>13</v>
      </c>
      <c r="L3138" t="s">
        <v>74</v>
      </c>
      <c r="M3138"/>
      <c r="N3138">
        <v>25</v>
      </c>
      <c r="O3138" t="s">
        <v>4596</v>
      </c>
      <c r="P3138" t="s">
        <v>10002</v>
      </c>
    </row>
    <row r="3139" spans="1:16" x14ac:dyDescent="0.25">
      <c r="A3139" t="s">
        <v>6</v>
      </c>
      <c r="B3139" t="s">
        <v>3132</v>
      </c>
      <c r="C3139" t="s">
        <v>1698</v>
      </c>
      <c r="D3139" t="s">
        <v>4526</v>
      </c>
      <c r="E3139" t="s">
        <v>59</v>
      </c>
      <c r="F3139" t="b">
        <v>0</v>
      </c>
      <c r="G3139" t="s">
        <v>68</v>
      </c>
      <c r="H3139" s="1">
        <v>46059.292025462957</v>
      </c>
      <c r="I3139" t="b">
        <v>0</v>
      </c>
      <c r="J3139" t="b">
        <v>1</v>
      </c>
      <c r="K3139" t="s">
        <v>41</v>
      </c>
      <c r="L3139" t="s">
        <v>60</v>
      </c>
      <c r="M3139">
        <v>108200</v>
      </c>
      <c r="N3139"/>
      <c r="O3139" t="s">
        <v>1034</v>
      </c>
      <c r="P3139" t="s">
        <v>2127</v>
      </c>
    </row>
    <row r="3140" spans="1:16" x14ac:dyDescent="0.25">
      <c r="A3140" t="s">
        <v>6</v>
      </c>
      <c r="B3140" t="s">
        <v>7109</v>
      </c>
      <c r="C3140" t="s">
        <v>112</v>
      </c>
      <c r="D3140" t="s">
        <v>4526</v>
      </c>
      <c r="E3140" t="s">
        <v>59</v>
      </c>
      <c r="F3140" t="b">
        <v>0</v>
      </c>
      <c r="G3140" t="s">
        <v>65</v>
      </c>
      <c r="H3140" s="1">
        <v>46059.292141203703</v>
      </c>
      <c r="I3140" t="b">
        <v>0</v>
      </c>
      <c r="J3140" t="b">
        <v>1</v>
      </c>
      <c r="K3140" t="s">
        <v>41</v>
      </c>
      <c r="L3140" t="s">
        <v>60</v>
      </c>
      <c r="M3140">
        <v>200232</v>
      </c>
      <c r="N3140"/>
      <c r="O3140" t="s">
        <v>179</v>
      </c>
      <c r="P3140" t="s">
        <v>705</v>
      </c>
    </row>
    <row r="3141" spans="1:16" x14ac:dyDescent="0.25">
      <c r="A3141" t="s">
        <v>1</v>
      </c>
      <c r="B3141" t="s">
        <v>316</v>
      </c>
      <c r="C3141" t="s">
        <v>308</v>
      </c>
      <c r="D3141" t="s">
        <v>2360</v>
      </c>
      <c r="E3141" t="s">
        <v>59</v>
      </c>
      <c r="F3141" t="b">
        <v>0</v>
      </c>
      <c r="G3141" t="s">
        <v>65</v>
      </c>
      <c r="H3141" s="1">
        <v>46059.292488425926</v>
      </c>
      <c r="I3141" t="b">
        <v>0</v>
      </c>
      <c r="J3141" t="b">
        <v>1</v>
      </c>
      <c r="K3141" t="s">
        <v>41</v>
      </c>
      <c r="L3141" t="s">
        <v>60</v>
      </c>
      <c r="M3141">
        <v>131017.5</v>
      </c>
      <c r="N3141"/>
      <c r="O3141" t="s">
        <v>4745</v>
      </c>
      <c r="P3141" t="s">
        <v>10003</v>
      </c>
    </row>
    <row r="3142" spans="1:16" x14ac:dyDescent="0.25">
      <c r="A3142" t="s">
        <v>1</v>
      </c>
      <c r="B3142" t="s">
        <v>10004</v>
      </c>
      <c r="C3142" t="s">
        <v>76</v>
      </c>
      <c r="D3142" t="s">
        <v>4346</v>
      </c>
      <c r="E3142" t="s">
        <v>132</v>
      </c>
      <c r="F3142" t="b">
        <v>1</v>
      </c>
      <c r="G3142" t="s">
        <v>65</v>
      </c>
      <c r="H3142" s="1">
        <v>46059.292488425926</v>
      </c>
      <c r="I3142" t="b">
        <v>0</v>
      </c>
      <c r="J3142" t="b">
        <v>0</v>
      </c>
      <c r="K3142" t="s">
        <v>41</v>
      </c>
      <c r="L3142" t="s">
        <v>74</v>
      </c>
      <c r="M3142"/>
      <c r="N3142">
        <v>72.5</v>
      </c>
      <c r="O3142" t="s">
        <v>10005</v>
      </c>
      <c r="P3142" t="s">
        <v>10006</v>
      </c>
    </row>
    <row r="3143" spans="1:16" x14ac:dyDescent="0.25">
      <c r="A3143" t="s">
        <v>1</v>
      </c>
      <c r="B3143" t="s">
        <v>10004</v>
      </c>
      <c r="C3143" t="s">
        <v>76</v>
      </c>
      <c r="D3143" t="s">
        <v>4346</v>
      </c>
      <c r="E3143" t="s">
        <v>132</v>
      </c>
      <c r="F3143" t="b">
        <v>1</v>
      </c>
      <c r="G3143" t="s">
        <v>77</v>
      </c>
      <c r="H3143" s="1">
        <v>46059.292615740742</v>
      </c>
      <c r="I3143" t="b">
        <v>0</v>
      </c>
      <c r="J3143" t="b">
        <v>0</v>
      </c>
      <c r="K3143" t="s">
        <v>41</v>
      </c>
      <c r="L3143" t="s">
        <v>74</v>
      </c>
      <c r="M3143"/>
      <c r="N3143">
        <v>72.5</v>
      </c>
      <c r="O3143" t="s">
        <v>10005</v>
      </c>
      <c r="P3143" t="s">
        <v>10006</v>
      </c>
    </row>
    <row r="3144" spans="1:16" x14ac:dyDescent="0.25">
      <c r="A3144" t="s">
        <v>1</v>
      </c>
      <c r="B3144" t="s">
        <v>8750</v>
      </c>
      <c r="C3144" t="s">
        <v>1358</v>
      </c>
      <c r="D3144" t="s">
        <v>4526</v>
      </c>
      <c r="E3144" t="s">
        <v>59</v>
      </c>
      <c r="F3144" t="b">
        <v>0</v>
      </c>
      <c r="G3144" t="s">
        <v>89</v>
      </c>
      <c r="H3144" s="1">
        <v>46059.292870370373</v>
      </c>
      <c r="I3144" t="b">
        <v>0</v>
      </c>
      <c r="J3144" t="b">
        <v>1</v>
      </c>
      <c r="K3144" t="s">
        <v>41</v>
      </c>
      <c r="L3144" t="s">
        <v>60</v>
      </c>
      <c r="M3144">
        <v>165000</v>
      </c>
      <c r="N3144"/>
      <c r="O3144" t="s">
        <v>4743</v>
      </c>
      <c r="P3144" t="s">
        <v>10007</v>
      </c>
    </row>
    <row r="3145" spans="1:16" x14ac:dyDescent="0.25">
      <c r="A3145" t="s">
        <v>1</v>
      </c>
      <c r="B3145" t="s">
        <v>316</v>
      </c>
      <c r="C3145" t="s">
        <v>10008</v>
      </c>
      <c r="D3145" t="s">
        <v>2360</v>
      </c>
      <c r="E3145" t="s">
        <v>59</v>
      </c>
      <c r="F3145" t="b">
        <v>0</v>
      </c>
      <c r="G3145" t="s">
        <v>89</v>
      </c>
      <c r="H3145" s="1">
        <v>46059.292974537027</v>
      </c>
      <c r="I3145" t="b">
        <v>0</v>
      </c>
      <c r="J3145" t="b">
        <v>1</v>
      </c>
      <c r="K3145" t="s">
        <v>41</v>
      </c>
      <c r="L3145" t="s">
        <v>60</v>
      </c>
      <c r="M3145">
        <v>131017.5</v>
      </c>
      <c r="N3145"/>
      <c r="O3145" t="s">
        <v>4745</v>
      </c>
      <c r="P3145" t="s">
        <v>10003</v>
      </c>
    </row>
    <row r="3146" spans="1:16" x14ac:dyDescent="0.25">
      <c r="A3146" t="s">
        <v>1</v>
      </c>
      <c r="B3146" t="s">
        <v>10009</v>
      </c>
      <c r="C3146" t="s">
        <v>4665</v>
      </c>
      <c r="D3146" t="s">
        <v>4531</v>
      </c>
      <c r="E3146" t="s">
        <v>59</v>
      </c>
      <c r="F3146" t="b">
        <v>0</v>
      </c>
      <c r="G3146" t="s">
        <v>4666</v>
      </c>
      <c r="H3146" s="1">
        <v>46059.313900462963</v>
      </c>
      <c r="I3146" t="b">
        <v>0</v>
      </c>
      <c r="J3146" t="b">
        <v>0</v>
      </c>
      <c r="K3146" t="s">
        <v>4666</v>
      </c>
      <c r="L3146" t="s">
        <v>60</v>
      </c>
      <c r="M3146">
        <v>300000</v>
      </c>
      <c r="N3146"/>
      <c r="O3146" t="s">
        <v>10010</v>
      </c>
      <c r="P3146" t="s">
        <v>1524</v>
      </c>
    </row>
    <row r="3147" spans="1:16" x14ac:dyDescent="0.25">
      <c r="A3147" t="s">
        <v>2</v>
      </c>
      <c r="B3147" t="s">
        <v>10011</v>
      </c>
      <c r="C3147" t="s">
        <v>76</v>
      </c>
      <c r="D3147" t="s">
        <v>4633</v>
      </c>
      <c r="E3147" t="s">
        <v>59</v>
      </c>
      <c r="F3147" t="b">
        <v>1</v>
      </c>
      <c r="G3147" t="s">
        <v>33</v>
      </c>
      <c r="H3147" s="1">
        <v>46059.314780092587</v>
      </c>
      <c r="I3147" t="b">
        <v>0</v>
      </c>
      <c r="J3147" t="b">
        <v>0</v>
      </c>
      <c r="K3147" t="s">
        <v>33</v>
      </c>
      <c r="L3147" t="s">
        <v>60</v>
      </c>
      <c r="M3147">
        <v>100000</v>
      </c>
      <c r="N3147"/>
      <c r="O3147" t="s">
        <v>4633</v>
      </c>
      <c r="P3147" t="s">
        <v>10012</v>
      </c>
    </row>
    <row r="3148" spans="1:16" x14ac:dyDescent="0.25">
      <c r="A3148" t="s">
        <v>1</v>
      </c>
      <c r="B3148" t="s">
        <v>8750</v>
      </c>
      <c r="C3148" t="s">
        <v>1358</v>
      </c>
      <c r="D3148" t="s">
        <v>4526</v>
      </c>
      <c r="E3148" t="s">
        <v>59</v>
      </c>
      <c r="F3148" t="b">
        <v>0</v>
      </c>
      <c r="G3148" t="s">
        <v>63</v>
      </c>
      <c r="H3148" s="1">
        <v>46059.317199074067</v>
      </c>
      <c r="I3148" t="b">
        <v>0</v>
      </c>
      <c r="J3148" t="b">
        <v>1</v>
      </c>
      <c r="K3148" t="s">
        <v>41</v>
      </c>
      <c r="L3148" t="s">
        <v>60</v>
      </c>
      <c r="M3148">
        <v>165000</v>
      </c>
      <c r="N3148"/>
      <c r="O3148" t="s">
        <v>4743</v>
      </c>
      <c r="P3148" t="s">
        <v>10007</v>
      </c>
    </row>
    <row r="3149" spans="1:16" x14ac:dyDescent="0.25">
      <c r="A3149" t="s">
        <v>0</v>
      </c>
      <c r="B3149" t="s">
        <v>8630</v>
      </c>
      <c r="C3149" t="s">
        <v>237</v>
      </c>
      <c r="D3149" t="s">
        <v>4526</v>
      </c>
      <c r="E3149" t="s">
        <v>59</v>
      </c>
      <c r="F3149" t="b">
        <v>0</v>
      </c>
      <c r="G3149" t="s">
        <v>89</v>
      </c>
      <c r="H3149" s="1">
        <v>46059.333749999998</v>
      </c>
      <c r="I3149" t="b">
        <v>1</v>
      </c>
      <c r="J3149" t="b">
        <v>1</v>
      </c>
      <c r="K3149" t="s">
        <v>41</v>
      </c>
      <c r="L3149" t="s">
        <v>60</v>
      </c>
      <c r="M3149">
        <v>135000</v>
      </c>
      <c r="N3149"/>
      <c r="O3149" t="s">
        <v>8621</v>
      </c>
      <c r="P3149" t="s">
        <v>196</v>
      </c>
    </row>
    <row r="3150" spans="1:16" x14ac:dyDescent="0.25">
      <c r="A3150" t="s">
        <v>1</v>
      </c>
      <c r="B3150" t="s">
        <v>4857</v>
      </c>
      <c r="C3150" t="s">
        <v>190</v>
      </c>
      <c r="D3150" t="s">
        <v>4346</v>
      </c>
      <c r="E3150" t="s">
        <v>72</v>
      </c>
      <c r="F3150" t="b">
        <v>0</v>
      </c>
      <c r="G3150" t="s">
        <v>73</v>
      </c>
      <c r="H3150" s="1">
        <v>46059.334317129629</v>
      </c>
      <c r="I3150" t="b">
        <v>0</v>
      </c>
      <c r="J3150" t="b">
        <v>1</v>
      </c>
      <c r="K3150" t="s">
        <v>41</v>
      </c>
      <c r="L3150" t="s">
        <v>60</v>
      </c>
      <c r="M3150">
        <v>135000</v>
      </c>
      <c r="N3150"/>
      <c r="O3150" t="s">
        <v>9723</v>
      </c>
      <c r="P3150" t="s">
        <v>9727</v>
      </c>
    </row>
    <row r="3151" spans="1:16" x14ac:dyDescent="0.25">
      <c r="A3151" t="s">
        <v>1</v>
      </c>
      <c r="B3151" t="s">
        <v>10013</v>
      </c>
      <c r="C3151" t="s">
        <v>543</v>
      </c>
      <c r="D3151" t="s">
        <v>4526</v>
      </c>
      <c r="E3151" t="s">
        <v>59</v>
      </c>
      <c r="F3151" t="b">
        <v>0</v>
      </c>
      <c r="G3151" t="s">
        <v>89</v>
      </c>
      <c r="H3151" s="1">
        <v>46059.334537037037</v>
      </c>
      <c r="I3151" t="b">
        <v>1</v>
      </c>
      <c r="J3151" t="b">
        <v>1</v>
      </c>
      <c r="K3151" t="s">
        <v>41</v>
      </c>
      <c r="L3151" t="s">
        <v>60</v>
      </c>
      <c r="M3151">
        <v>155500</v>
      </c>
      <c r="N3151"/>
      <c r="O3151" t="s">
        <v>4831</v>
      </c>
      <c r="P3151" t="s">
        <v>10014</v>
      </c>
    </row>
    <row r="3152" spans="1:16" x14ac:dyDescent="0.25">
      <c r="A3152" t="s">
        <v>1</v>
      </c>
      <c r="B3152" t="s">
        <v>1560</v>
      </c>
      <c r="C3152" t="s">
        <v>598</v>
      </c>
      <c r="D3152" t="s">
        <v>2360</v>
      </c>
      <c r="E3152" t="s">
        <v>59</v>
      </c>
      <c r="F3152" t="b">
        <v>0</v>
      </c>
      <c r="G3152" t="s">
        <v>65</v>
      </c>
      <c r="H3152" s="1">
        <v>46059.375798611109</v>
      </c>
      <c r="I3152" t="b">
        <v>0</v>
      </c>
      <c r="J3152" t="b">
        <v>1</v>
      </c>
      <c r="K3152" t="s">
        <v>41</v>
      </c>
      <c r="L3152" t="s">
        <v>60</v>
      </c>
      <c r="M3152">
        <v>79258</v>
      </c>
      <c r="N3152"/>
      <c r="O3152" t="s">
        <v>10015</v>
      </c>
      <c r="P3152" t="s">
        <v>10016</v>
      </c>
    </row>
    <row r="3153" spans="1:16" x14ac:dyDescent="0.25">
      <c r="A3153" t="s">
        <v>0</v>
      </c>
      <c r="B3153" t="s">
        <v>298</v>
      </c>
      <c r="C3153" t="s">
        <v>114</v>
      </c>
      <c r="D3153" t="s">
        <v>2360</v>
      </c>
      <c r="E3153" t="s">
        <v>59</v>
      </c>
      <c r="F3153" t="b">
        <v>0</v>
      </c>
      <c r="G3153" t="s">
        <v>77</v>
      </c>
      <c r="H3153" s="1">
        <v>46059.416817129633</v>
      </c>
      <c r="I3153" t="b">
        <v>0</v>
      </c>
      <c r="J3153" t="b">
        <v>1</v>
      </c>
      <c r="K3153" t="s">
        <v>41</v>
      </c>
      <c r="L3153" t="s">
        <v>60</v>
      </c>
      <c r="M3153">
        <v>72969.5</v>
      </c>
      <c r="N3153"/>
      <c r="O3153" t="s">
        <v>10017</v>
      </c>
      <c r="P3153" t="s">
        <v>325</v>
      </c>
    </row>
    <row r="3154" spans="1:16" x14ac:dyDescent="0.25">
      <c r="A3154" t="s">
        <v>6</v>
      </c>
      <c r="B3154" t="s">
        <v>10018</v>
      </c>
      <c r="C3154" t="s">
        <v>86</v>
      </c>
      <c r="D3154" t="s">
        <v>2360</v>
      </c>
      <c r="E3154" t="s">
        <v>59</v>
      </c>
      <c r="F3154" t="b">
        <v>0</v>
      </c>
      <c r="G3154" t="s">
        <v>77</v>
      </c>
      <c r="H3154" s="1">
        <v>46059.417175925933</v>
      </c>
      <c r="I3154" t="b">
        <v>0</v>
      </c>
      <c r="J3154" t="b">
        <v>1</v>
      </c>
      <c r="K3154" t="s">
        <v>41</v>
      </c>
      <c r="L3154" t="s">
        <v>60</v>
      </c>
      <c r="M3154">
        <v>208000</v>
      </c>
      <c r="N3154"/>
      <c r="O3154" t="s">
        <v>1585</v>
      </c>
      <c r="P3154" t="s">
        <v>310</v>
      </c>
    </row>
    <row r="3155" spans="1:16" x14ac:dyDescent="0.25">
      <c r="A3155" t="s">
        <v>2</v>
      </c>
      <c r="B3155" t="s">
        <v>10019</v>
      </c>
      <c r="C3155" t="s">
        <v>810</v>
      </c>
      <c r="D3155" t="s">
        <v>4587</v>
      </c>
      <c r="E3155" t="s">
        <v>59</v>
      </c>
      <c r="F3155" t="b">
        <v>0</v>
      </c>
      <c r="G3155" t="s">
        <v>77</v>
      </c>
      <c r="H3155" s="1">
        <v>46059.417222222219</v>
      </c>
      <c r="I3155" t="b">
        <v>0</v>
      </c>
      <c r="J3155" t="b">
        <v>1</v>
      </c>
      <c r="K3155" t="s">
        <v>41</v>
      </c>
      <c r="L3155" t="s">
        <v>60</v>
      </c>
      <c r="M3155">
        <v>161000</v>
      </c>
      <c r="N3155"/>
      <c r="O3155" t="s">
        <v>10020</v>
      </c>
      <c r="P3155" t="s">
        <v>10021</v>
      </c>
    </row>
    <row r="3156" spans="1:16" x14ac:dyDescent="0.25">
      <c r="A3156" t="s">
        <v>2</v>
      </c>
      <c r="B3156" t="s">
        <v>238</v>
      </c>
      <c r="C3156" t="s">
        <v>10022</v>
      </c>
      <c r="D3156" t="s">
        <v>4526</v>
      </c>
      <c r="E3156" t="s">
        <v>59</v>
      </c>
      <c r="F3156" t="b">
        <v>0</v>
      </c>
      <c r="G3156" t="s">
        <v>40</v>
      </c>
      <c r="H3156" s="1">
        <v>46059.419085648151</v>
      </c>
      <c r="I3156" t="b">
        <v>0</v>
      </c>
      <c r="J3156" t="b">
        <v>0</v>
      </c>
      <c r="K3156" t="s">
        <v>40</v>
      </c>
      <c r="L3156" t="s">
        <v>60</v>
      </c>
      <c r="M3156">
        <v>68500</v>
      </c>
      <c r="N3156"/>
      <c r="O3156" t="s">
        <v>101</v>
      </c>
      <c r="P3156" t="s">
        <v>85</v>
      </c>
    </row>
    <row r="3157" spans="1:16" x14ac:dyDescent="0.25">
      <c r="A3157" t="s">
        <v>0</v>
      </c>
      <c r="B3157" t="s">
        <v>10023</v>
      </c>
      <c r="C3157" t="s">
        <v>112</v>
      </c>
      <c r="D3157" t="s">
        <v>4346</v>
      </c>
      <c r="E3157" t="s">
        <v>88</v>
      </c>
      <c r="F3157" t="b">
        <v>0</v>
      </c>
      <c r="G3157" t="s">
        <v>65</v>
      </c>
      <c r="H3157" s="1">
        <v>46059.458379629628</v>
      </c>
      <c r="I3157" t="b">
        <v>0</v>
      </c>
      <c r="J3157" t="b">
        <v>1</v>
      </c>
      <c r="K3157" t="s">
        <v>41</v>
      </c>
      <c r="L3157" t="s">
        <v>74</v>
      </c>
      <c r="M3157"/>
      <c r="N3157">
        <v>36.5</v>
      </c>
      <c r="O3157" t="s">
        <v>1610</v>
      </c>
      <c r="P3157" t="s">
        <v>10024</v>
      </c>
    </row>
    <row r="3158" spans="1:16" x14ac:dyDescent="0.25">
      <c r="A3158" t="s">
        <v>0</v>
      </c>
      <c r="B3158" t="s">
        <v>10025</v>
      </c>
      <c r="C3158" t="s">
        <v>13</v>
      </c>
      <c r="D3158" t="s">
        <v>4637</v>
      </c>
      <c r="F3158" t="b">
        <v>0</v>
      </c>
      <c r="G3158" t="s">
        <v>13</v>
      </c>
      <c r="H3158" s="1">
        <v>46059.459930555553</v>
      </c>
      <c r="I3158" t="b">
        <v>1</v>
      </c>
      <c r="J3158" t="b">
        <v>0</v>
      </c>
      <c r="K3158" t="s">
        <v>13</v>
      </c>
      <c r="L3158" t="s">
        <v>74</v>
      </c>
      <c r="M3158"/>
      <c r="N3158">
        <v>17.5</v>
      </c>
      <c r="O3158" t="s">
        <v>4596</v>
      </c>
      <c r="P3158" t="s">
        <v>3294</v>
      </c>
    </row>
    <row r="3159" spans="1:16" x14ac:dyDescent="0.25">
      <c r="A3159" t="s">
        <v>7</v>
      </c>
      <c r="B3159" t="s">
        <v>7</v>
      </c>
      <c r="C3159" t="s">
        <v>5215</v>
      </c>
      <c r="D3159" t="s">
        <v>4346</v>
      </c>
      <c r="E3159" t="s">
        <v>59</v>
      </c>
      <c r="F3159" t="b">
        <v>0</v>
      </c>
      <c r="G3159" t="s">
        <v>19</v>
      </c>
      <c r="H3159" s="1">
        <v>46059.460034722222</v>
      </c>
      <c r="I3159" t="b">
        <v>1</v>
      </c>
      <c r="J3159" t="b">
        <v>0</v>
      </c>
      <c r="K3159" t="s">
        <v>19</v>
      </c>
      <c r="L3159" t="s">
        <v>60</v>
      </c>
      <c r="M3159">
        <v>1374343.325</v>
      </c>
      <c r="N3159"/>
      <c r="O3159" t="s">
        <v>10026</v>
      </c>
      <c r="P3159" t="s">
        <v>10027</v>
      </c>
    </row>
    <row r="3160" spans="1:16" x14ac:dyDescent="0.25">
      <c r="A3160" t="s">
        <v>2</v>
      </c>
      <c r="B3160" t="s">
        <v>10028</v>
      </c>
      <c r="C3160" t="s">
        <v>5717</v>
      </c>
      <c r="D3160" t="s">
        <v>4346</v>
      </c>
      <c r="E3160" t="s">
        <v>59</v>
      </c>
      <c r="F3160" t="b">
        <v>0</v>
      </c>
      <c r="G3160" t="s">
        <v>19</v>
      </c>
      <c r="H3160" s="1">
        <v>46059.460081018522</v>
      </c>
      <c r="I3160" t="b">
        <v>0</v>
      </c>
      <c r="J3160" t="b">
        <v>0</v>
      </c>
      <c r="K3160" t="s">
        <v>19</v>
      </c>
      <c r="L3160" t="s">
        <v>60</v>
      </c>
      <c r="M3160">
        <v>400000</v>
      </c>
      <c r="N3160"/>
      <c r="O3160" t="s">
        <v>10029</v>
      </c>
      <c r="P3160" t="s">
        <v>673</v>
      </c>
    </row>
    <row r="3161" spans="1:16" x14ac:dyDescent="0.25">
      <c r="A3161" t="s">
        <v>5</v>
      </c>
      <c r="B3161" t="s">
        <v>10030</v>
      </c>
      <c r="C3161" t="s">
        <v>172</v>
      </c>
      <c r="D3161" t="s">
        <v>2360</v>
      </c>
      <c r="E3161" t="s">
        <v>59</v>
      </c>
      <c r="F3161" t="b">
        <v>0</v>
      </c>
      <c r="G3161" t="s">
        <v>68</v>
      </c>
      <c r="H3161" s="1">
        <v>46059.501076388893</v>
      </c>
      <c r="I3161" t="b">
        <v>1</v>
      </c>
      <c r="J3161" t="b">
        <v>0</v>
      </c>
      <c r="K3161" t="s">
        <v>41</v>
      </c>
      <c r="L3161" t="s">
        <v>60</v>
      </c>
      <c r="M3161">
        <v>175500</v>
      </c>
      <c r="N3161"/>
      <c r="O3161" t="s">
        <v>10031</v>
      </c>
      <c r="P3161" t="s">
        <v>10032</v>
      </c>
    </row>
    <row r="3162" spans="1:16" x14ac:dyDescent="0.25">
      <c r="A3162" t="s">
        <v>1</v>
      </c>
      <c r="B3162" t="s">
        <v>10033</v>
      </c>
      <c r="C3162" t="s">
        <v>451</v>
      </c>
      <c r="D3162" t="s">
        <v>4526</v>
      </c>
      <c r="E3162" t="s">
        <v>621</v>
      </c>
      <c r="F3162" t="b">
        <v>0</v>
      </c>
      <c r="G3162" t="s">
        <v>65</v>
      </c>
      <c r="H3162" s="1">
        <v>46059.542534722219</v>
      </c>
      <c r="I3162" t="b">
        <v>0</v>
      </c>
      <c r="J3162" t="b">
        <v>1</v>
      </c>
      <c r="K3162" t="s">
        <v>41</v>
      </c>
      <c r="L3162" t="s">
        <v>74</v>
      </c>
      <c r="M3162"/>
      <c r="N3162">
        <v>27.5</v>
      </c>
      <c r="O3162" t="s">
        <v>4548</v>
      </c>
      <c r="P3162" t="s">
        <v>10034</v>
      </c>
    </row>
    <row r="3163" spans="1:16" x14ac:dyDescent="0.25">
      <c r="A3163" t="s">
        <v>0</v>
      </c>
      <c r="B3163" t="s">
        <v>2690</v>
      </c>
      <c r="C3163" t="s">
        <v>2330</v>
      </c>
      <c r="D3163" t="s">
        <v>4569</v>
      </c>
      <c r="E3163" t="s">
        <v>59</v>
      </c>
      <c r="F3163" t="b">
        <v>0</v>
      </c>
      <c r="G3163" t="s">
        <v>63</v>
      </c>
      <c r="H3163" s="1">
        <v>46059.567060185182</v>
      </c>
      <c r="I3163" t="b">
        <v>0</v>
      </c>
      <c r="J3163" t="b">
        <v>0</v>
      </c>
      <c r="K3163" t="s">
        <v>41</v>
      </c>
      <c r="L3163" t="s">
        <v>74</v>
      </c>
      <c r="M3163"/>
      <c r="N3163">
        <v>80</v>
      </c>
      <c r="O3163" t="s">
        <v>4570</v>
      </c>
      <c r="P3163" t="s">
        <v>4571</v>
      </c>
    </row>
    <row r="3164" spans="1:16" x14ac:dyDescent="0.25">
      <c r="A3164" t="s">
        <v>0</v>
      </c>
      <c r="B3164" t="s">
        <v>10035</v>
      </c>
      <c r="C3164" t="s">
        <v>1371</v>
      </c>
      <c r="D3164" t="s">
        <v>4346</v>
      </c>
      <c r="E3164" t="s">
        <v>59</v>
      </c>
      <c r="F3164" t="b">
        <v>0</v>
      </c>
      <c r="G3164" t="s">
        <v>77</v>
      </c>
      <c r="H3164" s="1">
        <v>46059.583460648151</v>
      </c>
      <c r="I3164" t="b">
        <v>1</v>
      </c>
      <c r="J3164" t="b">
        <v>1</v>
      </c>
      <c r="K3164" t="s">
        <v>41</v>
      </c>
      <c r="L3164" t="s">
        <v>60</v>
      </c>
      <c r="M3164">
        <v>77500</v>
      </c>
      <c r="N3164"/>
      <c r="O3164" t="s">
        <v>10036</v>
      </c>
      <c r="P3164" t="s">
        <v>10037</v>
      </c>
    </row>
    <row r="3165" spans="1:16" x14ac:dyDescent="0.25">
      <c r="A3165" t="s">
        <v>0</v>
      </c>
      <c r="B3165" t="s">
        <v>10038</v>
      </c>
      <c r="C3165" t="s">
        <v>71</v>
      </c>
      <c r="D3165" t="s">
        <v>2360</v>
      </c>
      <c r="E3165" t="s">
        <v>59</v>
      </c>
      <c r="F3165" t="b">
        <v>0</v>
      </c>
      <c r="G3165" t="s">
        <v>73</v>
      </c>
      <c r="H3165" s="1">
        <v>46059.583611111113</v>
      </c>
      <c r="I3165" t="b">
        <v>0</v>
      </c>
      <c r="J3165" t="b">
        <v>0</v>
      </c>
      <c r="K3165" t="s">
        <v>41</v>
      </c>
      <c r="L3165" t="s">
        <v>74</v>
      </c>
      <c r="M3165"/>
      <c r="N3165">
        <v>60</v>
      </c>
      <c r="O3165" t="s">
        <v>3748</v>
      </c>
      <c r="P3165" t="s">
        <v>3501</v>
      </c>
    </row>
    <row r="3166" spans="1:16" x14ac:dyDescent="0.25">
      <c r="A3166" t="s">
        <v>0</v>
      </c>
      <c r="B3166" t="s">
        <v>10039</v>
      </c>
      <c r="C3166" t="s">
        <v>3547</v>
      </c>
      <c r="D3166" t="s">
        <v>4346</v>
      </c>
      <c r="E3166" t="s">
        <v>59</v>
      </c>
      <c r="F3166" t="b">
        <v>0</v>
      </c>
      <c r="G3166" t="s">
        <v>68</v>
      </c>
      <c r="H3166" s="1">
        <v>46059.583668981482</v>
      </c>
      <c r="I3166" t="b">
        <v>0</v>
      </c>
      <c r="J3166" t="b">
        <v>0</v>
      </c>
      <c r="K3166" t="s">
        <v>41</v>
      </c>
      <c r="L3166" t="s">
        <v>60</v>
      </c>
      <c r="M3166">
        <v>49500</v>
      </c>
      <c r="N3166"/>
      <c r="O3166" t="s">
        <v>10040</v>
      </c>
      <c r="P3166" t="s">
        <v>3739</v>
      </c>
    </row>
    <row r="3167" spans="1:16" x14ac:dyDescent="0.25">
      <c r="A3167" t="s">
        <v>2</v>
      </c>
      <c r="B3167" t="s">
        <v>766</v>
      </c>
      <c r="C3167" t="s">
        <v>253</v>
      </c>
      <c r="D3167" t="s">
        <v>4751</v>
      </c>
      <c r="E3167" t="s">
        <v>59</v>
      </c>
      <c r="F3167" t="b">
        <v>0</v>
      </c>
      <c r="G3167" t="s">
        <v>73</v>
      </c>
      <c r="H3167" s="1">
        <v>46059.583969907413</v>
      </c>
      <c r="I3167" t="b">
        <v>0</v>
      </c>
      <c r="J3167" t="b">
        <v>1</v>
      </c>
      <c r="K3167" t="s">
        <v>41</v>
      </c>
      <c r="L3167" t="s">
        <v>60</v>
      </c>
      <c r="M3167">
        <v>271000</v>
      </c>
      <c r="N3167"/>
      <c r="O3167" t="s">
        <v>7844</v>
      </c>
      <c r="P3167" t="s">
        <v>283</v>
      </c>
    </row>
    <row r="3168" spans="1:16" x14ac:dyDescent="0.25">
      <c r="A3168" t="s">
        <v>1</v>
      </c>
      <c r="B3168" t="s">
        <v>10041</v>
      </c>
      <c r="C3168" t="s">
        <v>107</v>
      </c>
      <c r="D3168" t="s">
        <v>4346</v>
      </c>
      <c r="E3168" t="s">
        <v>59</v>
      </c>
      <c r="F3168" t="b">
        <v>0</v>
      </c>
      <c r="G3168" t="s">
        <v>77</v>
      </c>
      <c r="H3168" s="1">
        <v>46059.58425925926</v>
      </c>
      <c r="I3168" t="b">
        <v>0</v>
      </c>
      <c r="J3168" t="b">
        <v>1</v>
      </c>
      <c r="K3168" t="s">
        <v>41</v>
      </c>
      <c r="L3168" t="s">
        <v>60</v>
      </c>
      <c r="M3168">
        <v>165500</v>
      </c>
      <c r="N3168"/>
      <c r="O3168" t="s">
        <v>6280</v>
      </c>
      <c r="P3168" t="s">
        <v>10042</v>
      </c>
    </row>
    <row r="3169" spans="1:16" x14ac:dyDescent="0.25">
      <c r="A3169" t="s">
        <v>0</v>
      </c>
      <c r="B3169" t="s">
        <v>10043</v>
      </c>
      <c r="C3169" t="s">
        <v>13</v>
      </c>
      <c r="D3169" t="s">
        <v>4637</v>
      </c>
      <c r="F3169" t="b">
        <v>0</v>
      </c>
      <c r="G3169" t="s">
        <v>13</v>
      </c>
      <c r="H3169" s="1">
        <v>46059.584930555553</v>
      </c>
      <c r="I3169" t="b">
        <v>1</v>
      </c>
      <c r="J3169" t="b">
        <v>0</v>
      </c>
      <c r="K3169" t="s">
        <v>13</v>
      </c>
      <c r="L3169" t="s">
        <v>74</v>
      </c>
      <c r="M3169"/>
      <c r="N3169">
        <v>32.5</v>
      </c>
      <c r="O3169" t="s">
        <v>4596</v>
      </c>
      <c r="P3169" t="s">
        <v>10044</v>
      </c>
    </row>
    <row r="3170" spans="1:16" x14ac:dyDescent="0.25">
      <c r="A3170" t="s">
        <v>0</v>
      </c>
      <c r="B3170" t="s">
        <v>10045</v>
      </c>
      <c r="C3170" t="s">
        <v>40</v>
      </c>
      <c r="D3170" t="s">
        <v>4526</v>
      </c>
      <c r="E3170" t="s">
        <v>59</v>
      </c>
      <c r="F3170" t="b">
        <v>0</v>
      </c>
      <c r="G3170" t="s">
        <v>40</v>
      </c>
      <c r="H3170" s="1">
        <v>46059.5856712963</v>
      </c>
      <c r="I3170" t="b">
        <v>1</v>
      </c>
      <c r="J3170" t="b">
        <v>0</v>
      </c>
      <c r="K3170" t="s">
        <v>40</v>
      </c>
      <c r="L3170" t="s">
        <v>60</v>
      </c>
      <c r="M3170">
        <v>65885</v>
      </c>
      <c r="N3170"/>
      <c r="O3170" t="s">
        <v>539</v>
      </c>
    </row>
    <row r="3171" spans="1:16" x14ac:dyDescent="0.25">
      <c r="A3171" t="s">
        <v>0</v>
      </c>
      <c r="B3171" t="s">
        <v>6215</v>
      </c>
      <c r="C3171" t="s">
        <v>4530</v>
      </c>
      <c r="D3171" t="s">
        <v>4633</v>
      </c>
      <c r="E3171" t="s">
        <v>59</v>
      </c>
      <c r="F3171" t="b">
        <v>0</v>
      </c>
      <c r="G3171" t="s">
        <v>40</v>
      </c>
      <c r="H3171" s="1">
        <v>46059.585694444453</v>
      </c>
      <c r="I3171" t="b">
        <v>0</v>
      </c>
      <c r="J3171" t="b">
        <v>0</v>
      </c>
      <c r="K3171" t="s">
        <v>40</v>
      </c>
      <c r="L3171" t="s">
        <v>60</v>
      </c>
      <c r="M3171">
        <v>40000</v>
      </c>
      <c r="N3171"/>
      <c r="O3171" t="s">
        <v>4633</v>
      </c>
      <c r="P3171" t="s">
        <v>7460</v>
      </c>
    </row>
    <row r="3172" spans="1:16" x14ac:dyDescent="0.25">
      <c r="A3172" t="s">
        <v>3</v>
      </c>
      <c r="B3172" t="s">
        <v>10046</v>
      </c>
      <c r="C3172" t="s">
        <v>207</v>
      </c>
      <c r="D3172" t="s">
        <v>4526</v>
      </c>
      <c r="E3172" t="s">
        <v>59</v>
      </c>
      <c r="F3172" t="b">
        <v>0</v>
      </c>
      <c r="G3172" t="s">
        <v>63</v>
      </c>
      <c r="H3172" s="1">
        <v>46059.60864583333</v>
      </c>
      <c r="I3172" t="b">
        <v>0</v>
      </c>
      <c r="J3172" t="b">
        <v>0</v>
      </c>
      <c r="K3172" t="s">
        <v>41</v>
      </c>
      <c r="L3172" t="s">
        <v>60</v>
      </c>
      <c r="M3172">
        <v>117500</v>
      </c>
      <c r="N3172"/>
      <c r="O3172" t="s">
        <v>4057</v>
      </c>
      <c r="P3172" t="s">
        <v>10047</v>
      </c>
    </row>
    <row r="3173" spans="1:16" x14ac:dyDescent="0.25">
      <c r="A3173" t="s">
        <v>0</v>
      </c>
      <c r="B3173" t="s">
        <v>1703</v>
      </c>
      <c r="C3173" t="s">
        <v>320</v>
      </c>
      <c r="D3173" t="s">
        <v>2360</v>
      </c>
      <c r="E3173" t="s">
        <v>59</v>
      </c>
      <c r="F3173" t="b">
        <v>0</v>
      </c>
      <c r="G3173" t="s">
        <v>73</v>
      </c>
      <c r="H3173" s="1">
        <v>46059.625243055547</v>
      </c>
      <c r="I3173" t="b">
        <v>0</v>
      </c>
      <c r="J3173" t="b">
        <v>1</v>
      </c>
      <c r="K3173" t="s">
        <v>41</v>
      </c>
      <c r="L3173" t="s">
        <v>60</v>
      </c>
      <c r="M3173">
        <v>118500</v>
      </c>
      <c r="N3173"/>
      <c r="O3173" t="s">
        <v>982</v>
      </c>
      <c r="P3173" t="s">
        <v>10048</v>
      </c>
    </row>
    <row r="3174" spans="1:16" x14ac:dyDescent="0.25">
      <c r="A3174" t="s">
        <v>5</v>
      </c>
      <c r="B3174" t="s">
        <v>10049</v>
      </c>
      <c r="C3174" t="s">
        <v>76</v>
      </c>
      <c r="D3174" t="s">
        <v>4622</v>
      </c>
      <c r="E3174" t="s">
        <v>59</v>
      </c>
      <c r="F3174" t="b">
        <v>1</v>
      </c>
      <c r="G3174" t="s">
        <v>21</v>
      </c>
      <c r="H3174" s="1">
        <v>46059.653587962966</v>
      </c>
      <c r="I3174" t="b">
        <v>0</v>
      </c>
      <c r="J3174" t="b">
        <v>0</v>
      </c>
      <c r="K3174" t="s">
        <v>21</v>
      </c>
      <c r="L3174" t="s">
        <v>60</v>
      </c>
      <c r="M3174">
        <v>57000</v>
      </c>
      <c r="N3174"/>
      <c r="O3174" t="s">
        <v>7324</v>
      </c>
      <c r="P3174" t="s">
        <v>4354</v>
      </c>
    </row>
    <row r="3175" spans="1:16" x14ac:dyDescent="0.25">
      <c r="A3175" t="s">
        <v>7</v>
      </c>
      <c r="B3175" t="s">
        <v>10050</v>
      </c>
      <c r="C3175" t="s">
        <v>373</v>
      </c>
      <c r="D3175" t="s">
        <v>4346</v>
      </c>
      <c r="E3175" t="s">
        <v>232</v>
      </c>
      <c r="F3175" t="b">
        <v>0</v>
      </c>
      <c r="G3175" t="s">
        <v>63</v>
      </c>
      <c r="H3175" s="1">
        <v>46059.691979166673</v>
      </c>
      <c r="I3175" t="b">
        <v>0</v>
      </c>
      <c r="J3175" t="b">
        <v>1</v>
      </c>
      <c r="K3175" t="s">
        <v>41</v>
      </c>
      <c r="L3175" t="s">
        <v>74</v>
      </c>
      <c r="M3175"/>
      <c r="N3175">
        <v>50.334999999999987</v>
      </c>
      <c r="O3175" t="s">
        <v>10051</v>
      </c>
      <c r="P3175" t="s">
        <v>10052</v>
      </c>
    </row>
    <row r="3176" spans="1:16" x14ac:dyDescent="0.25">
      <c r="A3176" t="s">
        <v>0</v>
      </c>
      <c r="B3176" t="s">
        <v>4612</v>
      </c>
      <c r="C3176" t="s">
        <v>716</v>
      </c>
      <c r="D3176" t="s">
        <v>2360</v>
      </c>
      <c r="E3176" t="s">
        <v>59</v>
      </c>
      <c r="F3176" t="b">
        <v>0</v>
      </c>
      <c r="G3176" t="s">
        <v>63</v>
      </c>
      <c r="H3176" s="1">
        <v>46059.692060185182</v>
      </c>
      <c r="I3176" t="b">
        <v>0</v>
      </c>
      <c r="J3176" t="b">
        <v>1</v>
      </c>
      <c r="K3176" t="s">
        <v>41</v>
      </c>
      <c r="L3176" t="s">
        <v>60</v>
      </c>
      <c r="M3176">
        <v>78411.25</v>
      </c>
      <c r="N3176"/>
      <c r="O3176" t="s">
        <v>3823</v>
      </c>
      <c r="P3176" t="s">
        <v>954</v>
      </c>
    </row>
    <row r="3177" spans="1:16" x14ac:dyDescent="0.25">
      <c r="A3177" t="s">
        <v>2</v>
      </c>
      <c r="B3177" t="s">
        <v>1133</v>
      </c>
      <c r="C3177" t="s">
        <v>3042</v>
      </c>
      <c r="D3177" t="s">
        <v>2360</v>
      </c>
      <c r="E3177" t="s">
        <v>59</v>
      </c>
      <c r="F3177" t="b">
        <v>0</v>
      </c>
      <c r="G3177" t="s">
        <v>73</v>
      </c>
      <c r="H3177" s="1">
        <v>46059.70857638889</v>
      </c>
      <c r="I3177" t="b">
        <v>0</v>
      </c>
      <c r="J3177" t="b">
        <v>0</v>
      </c>
      <c r="K3177" t="s">
        <v>41</v>
      </c>
      <c r="L3177" t="s">
        <v>74</v>
      </c>
      <c r="M3177"/>
      <c r="N3177">
        <v>19.350000000000001</v>
      </c>
      <c r="O3177" t="s">
        <v>10053</v>
      </c>
      <c r="P3177" t="s">
        <v>219</v>
      </c>
    </row>
    <row r="3178" spans="1:16" x14ac:dyDescent="0.25">
      <c r="A3178" t="s">
        <v>1</v>
      </c>
      <c r="B3178" t="s">
        <v>10054</v>
      </c>
      <c r="C3178" t="s">
        <v>3764</v>
      </c>
      <c r="D3178" t="s">
        <v>4526</v>
      </c>
      <c r="E3178" t="s">
        <v>59</v>
      </c>
      <c r="F3178" t="b">
        <v>0</v>
      </c>
      <c r="G3178" t="s">
        <v>65</v>
      </c>
      <c r="H3178" s="1">
        <v>46059.709201388891</v>
      </c>
      <c r="I3178" t="b">
        <v>0</v>
      </c>
      <c r="J3178" t="b">
        <v>0</v>
      </c>
      <c r="K3178" t="s">
        <v>41</v>
      </c>
      <c r="L3178" t="s">
        <v>74</v>
      </c>
      <c r="M3178"/>
      <c r="N3178">
        <v>63</v>
      </c>
      <c r="O3178" t="s">
        <v>10055</v>
      </c>
      <c r="P3178" t="s">
        <v>10056</v>
      </c>
    </row>
    <row r="3179" spans="1:16" x14ac:dyDescent="0.25">
      <c r="A3179" t="s">
        <v>1</v>
      </c>
      <c r="B3179" t="s">
        <v>10057</v>
      </c>
      <c r="C3179" t="s">
        <v>304</v>
      </c>
      <c r="D3179" t="s">
        <v>4526</v>
      </c>
      <c r="E3179" t="s">
        <v>59</v>
      </c>
      <c r="F3179" t="b">
        <v>0</v>
      </c>
      <c r="G3179" t="s">
        <v>77</v>
      </c>
      <c r="H3179" s="1">
        <v>46059.709247685183</v>
      </c>
      <c r="I3179" t="b">
        <v>0</v>
      </c>
      <c r="J3179" t="b">
        <v>0</v>
      </c>
      <c r="K3179" t="s">
        <v>41</v>
      </c>
      <c r="L3179" t="s">
        <v>60</v>
      </c>
      <c r="M3179">
        <v>98000</v>
      </c>
      <c r="N3179"/>
      <c r="O3179" t="s">
        <v>480</v>
      </c>
      <c r="P3179" t="s">
        <v>524</v>
      </c>
    </row>
    <row r="3180" spans="1:16" x14ac:dyDescent="0.25">
      <c r="A3180" t="s">
        <v>7</v>
      </c>
      <c r="B3180" t="s">
        <v>7</v>
      </c>
      <c r="C3180" t="s">
        <v>5258</v>
      </c>
      <c r="D3180" t="s">
        <v>4346</v>
      </c>
      <c r="E3180" t="s">
        <v>59</v>
      </c>
      <c r="F3180" t="b">
        <v>0</v>
      </c>
      <c r="G3180" t="s">
        <v>40</v>
      </c>
      <c r="H3180" s="1">
        <v>46059.710625</v>
      </c>
      <c r="I3180" t="b">
        <v>1</v>
      </c>
      <c r="J3180" t="b">
        <v>0</v>
      </c>
      <c r="K3180" t="s">
        <v>40</v>
      </c>
      <c r="L3180" t="s">
        <v>60</v>
      </c>
      <c r="M3180">
        <v>35199.055</v>
      </c>
      <c r="N3180"/>
      <c r="O3180" t="s">
        <v>10058</v>
      </c>
      <c r="P3180" t="s">
        <v>219</v>
      </c>
    </row>
    <row r="3181" spans="1:16" x14ac:dyDescent="0.25">
      <c r="A3181" t="s">
        <v>2</v>
      </c>
      <c r="B3181" t="s">
        <v>10059</v>
      </c>
      <c r="C3181" t="s">
        <v>76</v>
      </c>
      <c r="D3181" t="s">
        <v>4599</v>
      </c>
      <c r="E3181" t="s">
        <v>59</v>
      </c>
      <c r="F3181" t="b">
        <v>1</v>
      </c>
      <c r="G3181" t="s">
        <v>40</v>
      </c>
      <c r="H3181" s="1">
        <v>46059.710752314822</v>
      </c>
      <c r="I3181" t="b">
        <v>0</v>
      </c>
      <c r="J3181" t="b">
        <v>0</v>
      </c>
      <c r="K3181" t="s">
        <v>40</v>
      </c>
      <c r="L3181" t="s">
        <v>60</v>
      </c>
      <c r="M3181">
        <v>50000</v>
      </c>
      <c r="N3181"/>
      <c r="O3181" t="s">
        <v>10060</v>
      </c>
      <c r="P3181" t="s">
        <v>948</v>
      </c>
    </row>
    <row r="3182" spans="1:16" x14ac:dyDescent="0.25">
      <c r="A3182" t="s">
        <v>3</v>
      </c>
      <c r="B3182" t="s">
        <v>10061</v>
      </c>
      <c r="C3182" t="s">
        <v>1971</v>
      </c>
      <c r="D3182" t="s">
        <v>155</v>
      </c>
      <c r="E3182" t="s">
        <v>59</v>
      </c>
      <c r="F3182" t="b">
        <v>0</v>
      </c>
      <c r="G3182" t="s">
        <v>65</v>
      </c>
      <c r="H3182" s="1">
        <v>46059.7500462963</v>
      </c>
      <c r="I3182" t="b">
        <v>1</v>
      </c>
      <c r="J3182" t="b">
        <v>0</v>
      </c>
      <c r="K3182" t="s">
        <v>41</v>
      </c>
      <c r="L3182" t="s">
        <v>60</v>
      </c>
      <c r="M3182">
        <v>75000</v>
      </c>
      <c r="N3182"/>
      <c r="O3182" t="s">
        <v>155</v>
      </c>
    </row>
    <row r="3183" spans="1:16" x14ac:dyDescent="0.25">
      <c r="A3183" t="s">
        <v>6</v>
      </c>
      <c r="B3183" t="s">
        <v>10062</v>
      </c>
      <c r="C3183" t="s">
        <v>112</v>
      </c>
      <c r="D3183" t="s">
        <v>4526</v>
      </c>
      <c r="E3183" t="s">
        <v>59</v>
      </c>
      <c r="F3183" t="b">
        <v>0</v>
      </c>
      <c r="G3183" t="s">
        <v>65</v>
      </c>
      <c r="H3183" s="1">
        <v>46059.750474537039</v>
      </c>
      <c r="I3183" t="b">
        <v>0</v>
      </c>
      <c r="J3183" t="b">
        <v>0</v>
      </c>
      <c r="K3183" t="s">
        <v>41</v>
      </c>
      <c r="L3183" t="s">
        <v>60</v>
      </c>
      <c r="M3183">
        <v>148500</v>
      </c>
      <c r="N3183"/>
      <c r="O3183" t="s">
        <v>10063</v>
      </c>
      <c r="P3183" t="s">
        <v>579</v>
      </c>
    </row>
    <row r="3184" spans="1:16" x14ac:dyDescent="0.25">
      <c r="A3184" t="s">
        <v>1</v>
      </c>
      <c r="B3184" t="s">
        <v>1</v>
      </c>
      <c r="C3184" t="s">
        <v>1971</v>
      </c>
      <c r="D3184" t="s">
        <v>155</v>
      </c>
      <c r="E3184" t="s">
        <v>59</v>
      </c>
      <c r="F3184" t="b">
        <v>0</v>
      </c>
      <c r="G3184" t="s">
        <v>65</v>
      </c>
      <c r="H3184" s="1">
        <v>46059.750798611109</v>
      </c>
      <c r="I3184" t="b">
        <v>1</v>
      </c>
      <c r="J3184" t="b">
        <v>0</v>
      </c>
      <c r="K3184" t="s">
        <v>41</v>
      </c>
      <c r="L3184" t="s">
        <v>60</v>
      </c>
      <c r="M3184">
        <v>132500</v>
      </c>
      <c r="N3184"/>
      <c r="O3184" t="s">
        <v>155</v>
      </c>
      <c r="P3184" t="s">
        <v>10064</v>
      </c>
    </row>
    <row r="3185" spans="1:16" x14ac:dyDescent="0.25">
      <c r="A3185" t="s">
        <v>1</v>
      </c>
      <c r="B3185" t="s">
        <v>10065</v>
      </c>
      <c r="C3185" t="s">
        <v>5179</v>
      </c>
      <c r="D3185" t="s">
        <v>2360</v>
      </c>
      <c r="E3185" t="s">
        <v>59</v>
      </c>
      <c r="F3185" t="b">
        <v>0</v>
      </c>
      <c r="G3185" t="s">
        <v>68</v>
      </c>
      <c r="H3185" s="1">
        <v>46059.751076388893</v>
      </c>
      <c r="I3185" t="b">
        <v>0</v>
      </c>
      <c r="J3185" t="b">
        <v>1</v>
      </c>
      <c r="K3185" t="s">
        <v>41</v>
      </c>
      <c r="L3185" t="s">
        <v>60</v>
      </c>
      <c r="M3185">
        <v>176500</v>
      </c>
      <c r="N3185"/>
      <c r="O3185" t="s">
        <v>116</v>
      </c>
      <c r="P3185" t="s">
        <v>10066</v>
      </c>
    </row>
    <row r="3186" spans="1:16" x14ac:dyDescent="0.25">
      <c r="A3186" t="s">
        <v>3</v>
      </c>
      <c r="B3186" t="s">
        <v>3</v>
      </c>
      <c r="C3186" t="s">
        <v>10067</v>
      </c>
      <c r="D3186" t="s">
        <v>4346</v>
      </c>
      <c r="E3186" t="s">
        <v>232</v>
      </c>
      <c r="F3186" t="b">
        <v>0</v>
      </c>
      <c r="G3186" t="s">
        <v>32</v>
      </c>
      <c r="H3186" s="1">
        <v>46059.778634259259</v>
      </c>
      <c r="I3186" t="b">
        <v>0</v>
      </c>
      <c r="J3186" t="b">
        <v>0</v>
      </c>
      <c r="K3186" t="s">
        <v>32</v>
      </c>
      <c r="L3186" t="s">
        <v>74</v>
      </c>
      <c r="M3186"/>
      <c r="N3186">
        <v>48.5</v>
      </c>
      <c r="O3186" t="s">
        <v>10068</v>
      </c>
      <c r="P3186" t="s">
        <v>7223</v>
      </c>
    </row>
    <row r="3187" spans="1:16" x14ac:dyDescent="0.25">
      <c r="A3187" t="s">
        <v>0</v>
      </c>
      <c r="B3187" t="s">
        <v>10069</v>
      </c>
      <c r="C3187" t="s">
        <v>373</v>
      </c>
      <c r="D3187" t="s">
        <v>4346</v>
      </c>
      <c r="E3187" t="s">
        <v>59</v>
      </c>
      <c r="F3187" t="b">
        <v>0</v>
      </c>
      <c r="G3187" t="s">
        <v>63</v>
      </c>
      <c r="H3187" s="1">
        <v>46059.817060185182</v>
      </c>
      <c r="I3187" t="b">
        <v>0</v>
      </c>
      <c r="J3187" t="b">
        <v>0</v>
      </c>
      <c r="K3187" t="s">
        <v>41</v>
      </c>
      <c r="L3187" t="s">
        <v>60</v>
      </c>
      <c r="M3187">
        <v>62500</v>
      </c>
      <c r="N3187"/>
      <c r="O3187" t="s">
        <v>10070</v>
      </c>
      <c r="P3187" t="s">
        <v>3201</v>
      </c>
    </row>
    <row r="3188" spans="1:16" x14ac:dyDescent="0.25">
      <c r="A3188" t="s">
        <v>9</v>
      </c>
      <c r="B3188" t="s">
        <v>10071</v>
      </c>
      <c r="C3188" t="s">
        <v>2874</v>
      </c>
      <c r="D3188" t="s">
        <v>4569</v>
      </c>
      <c r="E3188" t="s">
        <v>59</v>
      </c>
      <c r="F3188" t="b">
        <v>0</v>
      </c>
      <c r="G3188" t="s">
        <v>17</v>
      </c>
      <c r="H3188" s="1">
        <v>46059.824606481481</v>
      </c>
      <c r="I3188" t="b">
        <v>1</v>
      </c>
      <c r="J3188" t="b">
        <v>0</v>
      </c>
      <c r="K3188" t="s">
        <v>17</v>
      </c>
      <c r="L3188" t="s">
        <v>74</v>
      </c>
      <c r="M3188"/>
      <c r="N3188">
        <v>32.424999999999997</v>
      </c>
      <c r="O3188" t="s">
        <v>1867</v>
      </c>
      <c r="P3188" t="s">
        <v>1637</v>
      </c>
    </row>
    <row r="3189" spans="1:16" x14ac:dyDescent="0.25">
      <c r="A3189" t="s">
        <v>0</v>
      </c>
      <c r="B3189" t="s">
        <v>10072</v>
      </c>
      <c r="C3189" t="s">
        <v>81</v>
      </c>
      <c r="D3189" t="s">
        <v>4526</v>
      </c>
      <c r="E3189" t="s">
        <v>59</v>
      </c>
      <c r="F3189" t="b">
        <v>0</v>
      </c>
      <c r="G3189" t="s">
        <v>77</v>
      </c>
      <c r="H3189" s="1">
        <v>46059.83353009259</v>
      </c>
      <c r="I3189" t="b">
        <v>0</v>
      </c>
      <c r="J3189" t="b">
        <v>1</v>
      </c>
      <c r="K3189" t="s">
        <v>41</v>
      </c>
      <c r="L3189" t="s">
        <v>60</v>
      </c>
      <c r="M3189">
        <v>141000</v>
      </c>
      <c r="N3189"/>
      <c r="O3189" t="s">
        <v>404</v>
      </c>
      <c r="P3189" t="s">
        <v>4075</v>
      </c>
    </row>
    <row r="3190" spans="1:16" x14ac:dyDescent="0.25">
      <c r="A3190" t="s">
        <v>0</v>
      </c>
      <c r="B3190" t="s">
        <v>10073</v>
      </c>
      <c r="C3190" t="s">
        <v>1193</v>
      </c>
      <c r="D3190" t="s">
        <v>4526</v>
      </c>
      <c r="E3190" t="s">
        <v>59</v>
      </c>
      <c r="F3190" t="b">
        <v>0</v>
      </c>
      <c r="G3190" t="s">
        <v>89</v>
      </c>
      <c r="H3190" s="1">
        <v>46059.833749999998</v>
      </c>
      <c r="I3190" t="b">
        <v>0</v>
      </c>
      <c r="J3190" t="b">
        <v>1</v>
      </c>
      <c r="K3190" t="s">
        <v>41</v>
      </c>
      <c r="L3190" t="s">
        <v>60</v>
      </c>
      <c r="M3190">
        <v>40040</v>
      </c>
      <c r="N3190"/>
      <c r="O3190" t="s">
        <v>9861</v>
      </c>
      <c r="P3190" t="s">
        <v>718</v>
      </c>
    </row>
    <row r="3191" spans="1:16" x14ac:dyDescent="0.25">
      <c r="A3191" t="s">
        <v>1</v>
      </c>
      <c r="B3191" t="s">
        <v>602</v>
      </c>
      <c r="C3191" t="s">
        <v>1193</v>
      </c>
      <c r="D3191" t="s">
        <v>4526</v>
      </c>
      <c r="E3191" t="s">
        <v>59</v>
      </c>
      <c r="F3191" t="b">
        <v>0</v>
      </c>
      <c r="G3191" t="s">
        <v>89</v>
      </c>
      <c r="H3191" s="1">
        <v>46059.834502314807</v>
      </c>
      <c r="I3191" t="b">
        <v>0</v>
      </c>
      <c r="J3191" t="b">
        <v>1</v>
      </c>
      <c r="K3191" t="s">
        <v>41</v>
      </c>
      <c r="L3191" t="s">
        <v>60</v>
      </c>
      <c r="M3191">
        <v>57540</v>
      </c>
      <c r="N3191"/>
      <c r="O3191" t="s">
        <v>9861</v>
      </c>
      <c r="P3191" t="s">
        <v>9862</v>
      </c>
    </row>
    <row r="3192" spans="1:16" x14ac:dyDescent="0.25">
      <c r="A3192" t="s">
        <v>0</v>
      </c>
      <c r="B3192" t="s">
        <v>130</v>
      </c>
      <c r="C3192" t="s">
        <v>112</v>
      </c>
      <c r="D3192" t="s">
        <v>2471</v>
      </c>
      <c r="E3192" t="s">
        <v>59</v>
      </c>
      <c r="F3192" t="b">
        <v>0</v>
      </c>
      <c r="G3192" t="s">
        <v>65</v>
      </c>
      <c r="H3192" s="1">
        <v>46059.8750462963</v>
      </c>
      <c r="I3192" t="b">
        <v>0</v>
      </c>
      <c r="J3192" t="b">
        <v>0</v>
      </c>
      <c r="K3192" t="s">
        <v>41</v>
      </c>
      <c r="L3192" t="s">
        <v>60</v>
      </c>
      <c r="M3192">
        <v>75000</v>
      </c>
      <c r="N3192"/>
      <c r="O3192" t="s">
        <v>10074</v>
      </c>
      <c r="P3192" t="s">
        <v>3501</v>
      </c>
    </row>
    <row r="3193" spans="1:16" x14ac:dyDescent="0.25">
      <c r="A3193" t="s">
        <v>6</v>
      </c>
      <c r="B3193" t="s">
        <v>10075</v>
      </c>
      <c r="C3193" t="s">
        <v>2236</v>
      </c>
      <c r="D3193" t="s">
        <v>4526</v>
      </c>
      <c r="E3193" t="s">
        <v>59</v>
      </c>
      <c r="F3193" t="b">
        <v>0</v>
      </c>
      <c r="G3193" t="s">
        <v>77</v>
      </c>
      <c r="H3193" s="1">
        <v>46059.875509259262</v>
      </c>
      <c r="I3193" t="b">
        <v>0</v>
      </c>
      <c r="J3193" t="b">
        <v>1</v>
      </c>
      <c r="K3193" t="s">
        <v>41</v>
      </c>
      <c r="L3193" t="s">
        <v>60</v>
      </c>
      <c r="M3193">
        <v>155500</v>
      </c>
      <c r="N3193"/>
      <c r="O3193" t="s">
        <v>2036</v>
      </c>
      <c r="P3193" t="s">
        <v>10076</v>
      </c>
    </row>
    <row r="3194" spans="1:16" x14ac:dyDescent="0.25">
      <c r="A3194" t="s">
        <v>1</v>
      </c>
      <c r="B3194" t="s">
        <v>210</v>
      </c>
      <c r="C3194" t="s">
        <v>743</v>
      </c>
      <c r="D3194" t="s">
        <v>4346</v>
      </c>
      <c r="E3194" t="s">
        <v>59</v>
      </c>
      <c r="F3194" t="b">
        <v>0</v>
      </c>
      <c r="G3194" t="s">
        <v>77</v>
      </c>
      <c r="H3194" s="1">
        <v>46059.875914351847</v>
      </c>
      <c r="I3194" t="b">
        <v>0</v>
      </c>
      <c r="J3194" t="b">
        <v>1</v>
      </c>
      <c r="K3194" t="s">
        <v>41</v>
      </c>
      <c r="L3194" t="s">
        <v>60</v>
      </c>
      <c r="M3194">
        <v>157000</v>
      </c>
      <c r="N3194"/>
      <c r="O3194" t="s">
        <v>250</v>
      </c>
      <c r="P3194" t="s">
        <v>10077</v>
      </c>
    </row>
    <row r="3195" spans="1:16" x14ac:dyDescent="0.25">
      <c r="A3195" t="s">
        <v>7</v>
      </c>
      <c r="B3195" t="s">
        <v>10078</v>
      </c>
      <c r="C3195" t="s">
        <v>373</v>
      </c>
      <c r="D3195" t="s">
        <v>4526</v>
      </c>
      <c r="E3195" t="s">
        <v>88</v>
      </c>
      <c r="F3195" t="b">
        <v>0</v>
      </c>
      <c r="G3195" t="s">
        <v>63</v>
      </c>
      <c r="H3195" s="1">
        <v>46059.900393518517</v>
      </c>
      <c r="I3195" t="b">
        <v>0</v>
      </c>
      <c r="J3195" t="b">
        <v>0</v>
      </c>
      <c r="K3195" t="s">
        <v>41</v>
      </c>
      <c r="L3195" t="s">
        <v>74</v>
      </c>
      <c r="M3195"/>
      <c r="N3195">
        <v>77.5</v>
      </c>
      <c r="O3195" t="s">
        <v>10079</v>
      </c>
      <c r="P3195" t="s">
        <v>146</v>
      </c>
    </row>
    <row r="3196" spans="1:16" x14ac:dyDescent="0.25">
      <c r="A3196" t="s">
        <v>2</v>
      </c>
      <c r="B3196" t="s">
        <v>1236</v>
      </c>
      <c r="C3196" t="s">
        <v>10080</v>
      </c>
      <c r="D3196" t="s">
        <v>4526</v>
      </c>
      <c r="E3196" t="s">
        <v>59</v>
      </c>
      <c r="F3196" t="b">
        <v>0</v>
      </c>
      <c r="G3196" t="s">
        <v>68</v>
      </c>
      <c r="H3196" s="1">
        <v>46059.917349537027</v>
      </c>
      <c r="I3196" t="b">
        <v>0</v>
      </c>
      <c r="J3196" t="b">
        <v>1</v>
      </c>
      <c r="K3196" t="s">
        <v>41</v>
      </c>
      <c r="L3196" t="s">
        <v>74</v>
      </c>
      <c r="M3196"/>
      <c r="N3196">
        <v>25.5</v>
      </c>
      <c r="O3196" t="s">
        <v>10081</v>
      </c>
    </row>
    <row r="3197" spans="1:16" x14ac:dyDescent="0.25">
      <c r="A3197" t="s">
        <v>3</v>
      </c>
      <c r="B3197" t="s">
        <v>10082</v>
      </c>
      <c r="C3197" t="s">
        <v>13</v>
      </c>
      <c r="D3197" t="s">
        <v>4346</v>
      </c>
      <c r="E3197" t="s">
        <v>59</v>
      </c>
      <c r="F3197" t="b">
        <v>0</v>
      </c>
      <c r="G3197" t="s">
        <v>13</v>
      </c>
      <c r="H3197" s="1">
        <v>46059.918263888889</v>
      </c>
      <c r="I3197" t="b">
        <v>0</v>
      </c>
      <c r="J3197" t="b">
        <v>0</v>
      </c>
      <c r="K3197" t="s">
        <v>13</v>
      </c>
      <c r="L3197" t="s">
        <v>60</v>
      </c>
      <c r="M3197">
        <v>76000</v>
      </c>
      <c r="N3197"/>
      <c r="O3197" t="s">
        <v>10083</v>
      </c>
      <c r="P3197" t="s">
        <v>673</v>
      </c>
    </row>
    <row r="3198" spans="1:16" x14ac:dyDescent="0.25">
      <c r="A3198" t="s">
        <v>4</v>
      </c>
      <c r="B3198" t="s">
        <v>4541</v>
      </c>
      <c r="C3198" t="s">
        <v>930</v>
      </c>
      <c r="D3198" t="s">
        <v>584</v>
      </c>
      <c r="E3198" t="s">
        <v>72</v>
      </c>
      <c r="F3198" t="b">
        <v>0</v>
      </c>
      <c r="G3198" t="s">
        <v>19</v>
      </c>
      <c r="H3198" s="1">
        <v>46059.918414351851</v>
      </c>
      <c r="I3198" t="b">
        <v>0</v>
      </c>
      <c r="J3198" t="b">
        <v>0</v>
      </c>
      <c r="K3198" t="s">
        <v>19</v>
      </c>
      <c r="L3198" t="s">
        <v>74</v>
      </c>
      <c r="M3198"/>
      <c r="N3198">
        <v>15</v>
      </c>
      <c r="O3198" t="s">
        <v>405</v>
      </c>
      <c r="P3198" t="s">
        <v>4542</v>
      </c>
    </row>
    <row r="3199" spans="1:16" x14ac:dyDescent="0.25">
      <c r="A3199" t="s">
        <v>7</v>
      </c>
      <c r="B3199" t="s">
        <v>10084</v>
      </c>
      <c r="C3199" t="s">
        <v>207</v>
      </c>
      <c r="D3199" t="s">
        <v>4526</v>
      </c>
      <c r="E3199" t="s">
        <v>59</v>
      </c>
      <c r="F3199" t="b">
        <v>0</v>
      </c>
      <c r="G3199" t="s">
        <v>63</v>
      </c>
      <c r="H3199" s="1">
        <v>46059.941979166673</v>
      </c>
      <c r="I3199" t="b">
        <v>0</v>
      </c>
      <c r="J3199" t="b">
        <v>1</v>
      </c>
      <c r="K3199" t="s">
        <v>41</v>
      </c>
      <c r="L3199" t="s">
        <v>60</v>
      </c>
      <c r="M3199">
        <v>153500</v>
      </c>
      <c r="N3199"/>
      <c r="O3199" t="s">
        <v>405</v>
      </c>
      <c r="P3199" t="s">
        <v>10085</v>
      </c>
    </row>
    <row r="3200" spans="1:16" x14ac:dyDescent="0.25">
      <c r="A3200" t="s">
        <v>7</v>
      </c>
      <c r="B3200" t="s">
        <v>10086</v>
      </c>
      <c r="C3200" t="s">
        <v>112</v>
      </c>
      <c r="D3200" t="s">
        <v>4526</v>
      </c>
      <c r="E3200" t="s">
        <v>59</v>
      </c>
      <c r="F3200" t="b">
        <v>0</v>
      </c>
      <c r="G3200" t="s">
        <v>65</v>
      </c>
      <c r="H3200" s="1">
        <v>46059.958379629628</v>
      </c>
      <c r="I3200" t="b">
        <v>0</v>
      </c>
      <c r="J3200" t="b">
        <v>0</v>
      </c>
      <c r="K3200" t="s">
        <v>41</v>
      </c>
      <c r="L3200" t="s">
        <v>60</v>
      </c>
      <c r="M3200">
        <v>112500</v>
      </c>
      <c r="N3200"/>
      <c r="O3200" t="s">
        <v>10087</v>
      </c>
      <c r="P3200" t="s">
        <v>10088</v>
      </c>
    </row>
    <row r="3201" spans="1:16" x14ac:dyDescent="0.25">
      <c r="A3201" t="s">
        <v>0</v>
      </c>
      <c r="B3201" t="s">
        <v>10089</v>
      </c>
      <c r="C3201" t="s">
        <v>201</v>
      </c>
      <c r="D3201" t="s">
        <v>4526</v>
      </c>
      <c r="E3201" t="s">
        <v>88</v>
      </c>
      <c r="F3201" t="b">
        <v>0</v>
      </c>
      <c r="G3201" t="s">
        <v>77</v>
      </c>
      <c r="H3201" s="1">
        <v>46059.958483796298</v>
      </c>
      <c r="I3201" t="b">
        <v>0</v>
      </c>
      <c r="J3201" t="b">
        <v>1</v>
      </c>
      <c r="K3201" t="s">
        <v>41</v>
      </c>
      <c r="L3201" t="s">
        <v>74</v>
      </c>
      <c r="M3201"/>
      <c r="N3201">
        <v>42.5</v>
      </c>
      <c r="O3201" t="s">
        <v>2080</v>
      </c>
      <c r="P3201" t="s">
        <v>1332</v>
      </c>
    </row>
    <row r="3202" spans="1:16" x14ac:dyDescent="0.25">
      <c r="A3202" t="s">
        <v>6</v>
      </c>
      <c r="B3202" t="s">
        <v>10090</v>
      </c>
      <c r="C3202" t="s">
        <v>698</v>
      </c>
      <c r="D3202" t="s">
        <v>4526</v>
      </c>
      <c r="E3202" t="s">
        <v>59</v>
      </c>
      <c r="F3202" t="b">
        <v>0</v>
      </c>
      <c r="G3202" t="s">
        <v>68</v>
      </c>
      <c r="H3202" s="1">
        <v>46059.958668981482</v>
      </c>
      <c r="I3202" t="b">
        <v>0</v>
      </c>
      <c r="J3202" t="b">
        <v>1</v>
      </c>
      <c r="K3202" t="s">
        <v>41</v>
      </c>
      <c r="L3202" t="s">
        <v>60</v>
      </c>
      <c r="M3202">
        <v>116100</v>
      </c>
      <c r="N3202"/>
      <c r="O3202" t="s">
        <v>953</v>
      </c>
      <c r="P3202" t="s">
        <v>10091</v>
      </c>
    </row>
    <row r="3203" spans="1:16" x14ac:dyDescent="0.25">
      <c r="A3203" t="s">
        <v>6</v>
      </c>
      <c r="B3203" t="s">
        <v>10075</v>
      </c>
      <c r="C3203" t="s">
        <v>612</v>
      </c>
      <c r="D3203" t="s">
        <v>2360</v>
      </c>
      <c r="E3203" t="s">
        <v>59</v>
      </c>
      <c r="F3203" t="b">
        <v>0</v>
      </c>
      <c r="G3203" t="s">
        <v>73</v>
      </c>
      <c r="H3203" s="1">
        <v>46059.958935185183</v>
      </c>
      <c r="I3203" t="b">
        <v>0</v>
      </c>
      <c r="J3203" t="b">
        <v>1</v>
      </c>
      <c r="K3203" t="s">
        <v>41</v>
      </c>
      <c r="L3203" t="s">
        <v>60</v>
      </c>
      <c r="M3203">
        <v>155500</v>
      </c>
      <c r="N3203"/>
      <c r="O3203" t="s">
        <v>2036</v>
      </c>
      <c r="P3203" t="s">
        <v>5503</v>
      </c>
    </row>
    <row r="3204" spans="1:16" x14ac:dyDescent="0.25">
      <c r="A3204" t="s">
        <v>1</v>
      </c>
      <c r="B3204" t="s">
        <v>10092</v>
      </c>
      <c r="C3204" t="s">
        <v>112</v>
      </c>
      <c r="D3204" t="s">
        <v>4526</v>
      </c>
      <c r="E3204" t="s">
        <v>59</v>
      </c>
      <c r="F3204" t="b">
        <v>0</v>
      </c>
      <c r="G3204" t="s">
        <v>65</v>
      </c>
      <c r="H3204" s="1">
        <v>46059.959131944437</v>
      </c>
      <c r="I3204" t="b">
        <v>0</v>
      </c>
      <c r="J3204" t="b">
        <v>1</v>
      </c>
      <c r="K3204" t="s">
        <v>41</v>
      </c>
      <c r="L3204" t="s">
        <v>60</v>
      </c>
      <c r="M3204">
        <v>202500</v>
      </c>
      <c r="N3204"/>
      <c r="O3204" t="s">
        <v>834</v>
      </c>
      <c r="P3204" t="s">
        <v>10093</v>
      </c>
    </row>
    <row r="3205" spans="1:16" x14ac:dyDescent="0.25">
      <c r="A3205" t="s">
        <v>5</v>
      </c>
      <c r="B3205" t="s">
        <v>2323</v>
      </c>
      <c r="C3205" t="s">
        <v>637</v>
      </c>
      <c r="D3205" t="s">
        <v>10094</v>
      </c>
      <c r="E3205" t="s">
        <v>232</v>
      </c>
      <c r="F3205" t="b">
        <v>0</v>
      </c>
      <c r="G3205" t="s">
        <v>77</v>
      </c>
      <c r="H3205" s="1">
        <v>46059.95925925926</v>
      </c>
      <c r="I3205" t="b">
        <v>0</v>
      </c>
      <c r="J3205" t="b">
        <v>0</v>
      </c>
      <c r="K3205" t="s">
        <v>41</v>
      </c>
      <c r="L3205" t="s">
        <v>74</v>
      </c>
      <c r="M3205"/>
      <c r="N3205">
        <v>97.5</v>
      </c>
      <c r="O3205" t="s">
        <v>10095</v>
      </c>
      <c r="P3205" t="s">
        <v>10096</v>
      </c>
    </row>
    <row r="3206" spans="1:16" x14ac:dyDescent="0.25">
      <c r="A3206" t="s">
        <v>1</v>
      </c>
      <c r="B3206" t="s">
        <v>10097</v>
      </c>
      <c r="C3206" t="s">
        <v>172</v>
      </c>
      <c r="D3206" t="s">
        <v>4526</v>
      </c>
      <c r="E3206" t="s">
        <v>88</v>
      </c>
      <c r="F3206" t="b">
        <v>0</v>
      </c>
      <c r="G3206" t="s">
        <v>68</v>
      </c>
      <c r="H3206" s="1">
        <v>46059.959409722222</v>
      </c>
      <c r="I3206" t="b">
        <v>0</v>
      </c>
      <c r="J3206" t="b">
        <v>0</v>
      </c>
      <c r="K3206" t="s">
        <v>41</v>
      </c>
      <c r="L3206" t="s">
        <v>74</v>
      </c>
      <c r="M3206"/>
      <c r="N3206">
        <v>75</v>
      </c>
      <c r="O3206" t="s">
        <v>1069</v>
      </c>
      <c r="P3206" t="s">
        <v>10098</v>
      </c>
    </row>
    <row r="3207" spans="1:16" x14ac:dyDescent="0.25">
      <c r="A3207" t="s">
        <v>0</v>
      </c>
      <c r="B3207" t="s">
        <v>10099</v>
      </c>
      <c r="C3207" t="s">
        <v>382</v>
      </c>
      <c r="D3207" t="s">
        <v>4587</v>
      </c>
      <c r="E3207" t="s">
        <v>59</v>
      </c>
      <c r="F3207" t="b">
        <v>0</v>
      </c>
      <c r="G3207" t="s">
        <v>77</v>
      </c>
      <c r="H3207" s="1">
        <v>46060.000127314823</v>
      </c>
      <c r="I3207" t="b">
        <v>1</v>
      </c>
      <c r="J3207" t="b">
        <v>1</v>
      </c>
      <c r="K3207" t="s">
        <v>41</v>
      </c>
      <c r="L3207" t="s">
        <v>60</v>
      </c>
      <c r="M3207">
        <v>44720</v>
      </c>
      <c r="N3207"/>
      <c r="O3207" t="s">
        <v>4233</v>
      </c>
    </row>
    <row r="3208" spans="1:16" x14ac:dyDescent="0.25">
      <c r="A3208" t="s">
        <v>2</v>
      </c>
      <c r="B3208" t="s">
        <v>10100</v>
      </c>
      <c r="C3208" t="s">
        <v>8745</v>
      </c>
      <c r="D3208" t="s">
        <v>4587</v>
      </c>
      <c r="E3208" t="s">
        <v>59</v>
      </c>
      <c r="F3208" t="b">
        <v>0</v>
      </c>
      <c r="G3208" t="s">
        <v>77</v>
      </c>
      <c r="H3208" s="1">
        <v>46060.000555555547</v>
      </c>
      <c r="I3208" t="b">
        <v>0</v>
      </c>
      <c r="J3208" t="b">
        <v>1</v>
      </c>
      <c r="K3208" t="s">
        <v>41</v>
      </c>
      <c r="L3208" t="s">
        <v>60</v>
      </c>
      <c r="M3208">
        <v>214500</v>
      </c>
      <c r="N3208"/>
      <c r="O3208" t="s">
        <v>424</v>
      </c>
      <c r="P3208" t="s">
        <v>85</v>
      </c>
    </row>
    <row r="3209" spans="1:16" x14ac:dyDescent="0.25">
      <c r="A3209" t="s">
        <v>1</v>
      </c>
      <c r="B3209" t="s">
        <v>10101</v>
      </c>
      <c r="C3209" t="s">
        <v>10102</v>
      </c>
      <c r="D3209" t="s">
        <v>10103</v>
      </c>
      <c r="E3209" t="s">
        <v>59</v>
      </c>
      <c r="F3209" t="b">
        <v>0</v>
      </c>
      <c r="G3209" t="s">
        <v>73</v>
      </c>
      <c r="H3209" s="1">
        <v>46060.000983796293</v>
      </c>
      <c r="I3209" t="b">
        <v>1</v>
      </c>
      <c r="J3209" t="b">
        <v>1</v>
      </c>
      <c r="K3209" t="s">
        <v>41</v>
      </c>
      <c r="L3209" t="s">
        <v>74</v>
      </c>
      <c r="M3209"/>
      <c r="N3209">
        <v>55.29</v>
      </c>
      <c r="O3209" t="s">
        <v>487</v>
      </c>
      <c r="P3209" t="s">
        <v>10104</v>
      </c>
    </row>
    <row r="3210" spans="1:16" x14ac:dyDescent="0.25">
      <c r="A3210" t="s">
        <v>0</v>
      </c>
      <c r="B3210" t="s">
        <v>8107</v>
      </c>
      <c r="C3210" t="s">
        <v>76</v>
      </c>
      <c r="D3210" t="s">
        <v>584</v>
      </c>
      <c r="E3210" t="s">
        <v>72</v>
      </c>
      <c r="F3210" t="b">
        <v>1</v>
      </c>
      <c r="G3210" t="s">
        <v>19</v>
      </c>
      <c r="H3210" s="1">
        <v>46060.001747685194</v>
      </c>
      <c r="I3210" t="b">
        <v>1</v>
      </c>
      <c r="J3210" t="b">
        <v>0</v>
      </c>
      <c r="K3210" t="s">
        <v>19</v>
      </c>
      <c r="L3210" t="s">
        <v>74</v>
      </c>
      <c r="M3210"/>
      <c r="N3210">
        <v>25</v>
      </c>
      <c r="O3210" t="s">
        <v>584</v>
      </c>
      <c r="P3210" t="s">
        <v>8108</v>
      </c>
    </row>
    <row r="3211" spans="1:16" x14ac:dyDescent="0.25">
      <c r="A3211" t="s">
        <v>0</v>
      </c>
      <c r="B3211" t="s">
        <v>9231</v>
      </c>
      <c r="C3211" t="s">
        <v>76</v>
      </c>
      <c r="D3211" t="s">
        <v>584</v>
      </c>
      <c r="E3211" t="s">
        <v>72</v>
      </c>
      <c r="F3211" t="b">
        <v>1</v>
      </c>
      <c r="G3211" t="s">
        <v>19</v>
      </c>
      <c r="H3211" s="1">
        <v>46060.001747685194</v>
      </c>
      <c r="I3211" t="b">
        <v>0</v>
      </c>
      <c r="J3211" t="b">
        <v>0</v>
      </c>
      <c r="K3211" t="s">
        <v>19</v>
      </c>
      <c r="L3211" t="s">
        <v>74</v>
      </c>
      <c r="M3211"/>
      <c r="N3211">
        <v>25</v>
      </c>
      <c r="O3211" t="s">
        <v>584</v>
      </c>
      <c r="P3211" t="s">
        <v>673</v>
      </c>
    </row>
    <row r="3212" spans="1:16" x14ac:dyDescent="0.25">
      <c r="A3212" t="s">
        <v>2</v>
      </c>
      <c r="B3212" t="s">
        <v>5189</v>
      </c>
      <c r="C3212" t="s">
        <v>76</v>
      </c>
      <c r="D3212" t="s">
        <v>584</v>
      </c>
      <c r="E3212" t="s">
        <v>72</v>
      </c>
      <c r="F3212" t="b">
        <v>1</v>
      </c>
      <c r="G3212" t="s">
        <v>16</v>
      </c>
      <c r="H3212" s="1">
        <v>46060.002523148149</v>
      </c>
      <c r="I3212" t="b">
        <v>0</v>
      </c>
      <c r="J3212" t="b">
        <v>0</v>
      </c>
      <c r="K3212" t="s">
        <v>16</v>
      </c>
      <c r="L3212" t="s">
        <v>74</v>
      </c>
      <c r="M3212"/>
      <c r="N3212">
        <v>25</v>
      </c>
      <c r="O3212" t="s">
        <v>5190</v>
      </c>
      <c r="P3212" t="s">
        <v>705</v>
      </c>
    </row>
    <row r="3213" spans="1:16" x14ac:dyDescent="0.25">
      <c r="A3213" t="s">
        <v>0</v>
      </c>
      <c r="B3213" t="s">
        <v>4662</v>
      </c>
      <c r="C3213" t="s">
        <v>76</v>
      </c>
      <c r="D3213" t="s">
        <v>584</v>
      </c>
      <c r="E3213" t="s">
        <v>72</v>
      </c>
      <c r="F3213" t="b">
        <v>1</v>
      </c>
      <c r="G3213" t="s">
        <v>25</v>
      </c>
      <c r="H3213" s="1">
        <v>46060.002986111111</v>
      </c>
      <c r="I3213" t="b">
        <v>0</v>
      </c>
      <c r="J3213" t="b">
        <v>0</v>
      </c>
      <c r="K3213" t="s">
        <v>25</v>
      </c>
      <c r="L3213" t="s">
        <v>74</v>
      </c>
      <c r="M3213"/>
      <c r="N3213">
        <v>25</v>
      </c>
      <c r="O3213" t="s">
        <v>584</v>
      </c>
      <c r="P3213" t="s">
        <v>133</v>
      </c>
    </row>
    <row r="3214" spans="1:16" x14ac:dyDescent="0.25">
      <c r="A3214" t="s">
        <v>0</v>
      </c>
      <c r="B3214" t="s">
        <v>4663</v>
      </c>
      <c r="C3214" t="s">
        <v>76</v>
      </c>
      <c r="D3214" t="s">
        <v>584</v>
      </c>
      <c r="E3214" t="s">
        <v>72</v>
      </c>
      <c r="F3214" t="b">
        <v>1</v>
      </c>
      <c r="G3214" t="s">
        <v>25</v>
      </c>
      <c r="H3214" s="1">
        <v>46060.002986111111</v>
      </c>
      <c r="I3214" t="b">
        <v>0</v>
      </c>
      <c r="J3214" t="b">
        <v>0</v>
      </c>
      <c r="K3214" t="s">
        <v>25</v>
      </c>
      <c r="L3214" t="s">
        <v>74</v>
      </c>
      <c r="M3214"/>
      <c r="N3214">
        <v>25</v>
      </c>
      <c r="O3214" t="s">
        <v>584</v>
      </c>
      <c r="P3214" t="s">
        <v>597</v>
      </c>
    </row>
    <row r="3215" spans="1:16" x14ac:dyDescent="0.25">
      <c r="A3215" t="s">
        <v>0</v>
      </c>
      <c r="B3215" t="s">
        <v>9398</v>
      </c>
      <c r="C3215" t="s">
        <v>1417</v>
      </c>
      <c r="D3215" t="s">
        <v>584</v>
      </c>
      <c r="E3215" t="s">
        <v>72</v>
      </c>
      <c r="F3215" t="b">
        <v>0</v>
      </c>
      <c r="G3215" t="s">
        <v>39</v>
      </c>
      <c r="H3215" s="1">
        <v>46060.004502314812</v>
      </c>
      <c r="I3215" t="b">
        <v>1</v>
      </c>
      <c r="J3215" t="b">
        <v>0</v>
      </c>
      <c r="K3215" t="s">
        <v>39</v>
      </c>
      <c r="L3215" t="s">
        <v>74</v>
      </c>
      <c r="M3215"/>
      <c r="N3215">
        <v>25</v>
      </c>
      <c r="O3215" t="s">
        <v>584</v>
      </c>
    </row>
    <row r="3216" spans="1:16" x14ac:dyDescent="0.25">
      <c r="A3216" t="s">
        <v>1</v>
      </c>
      <c r="B3216" t="s">
        <v>10105</v>
      </c>
      <c r="C3216" t="s">
        <v>301</v>
      </c>
      <c r="D3216" t="s">
        <v>4526</v>
      </c>
      <c r="E3216" t="s">
        <v>59</v>
      </c>
      <c r="F3216" t="b">
        <v>0</v>
      </c>
      <c r="G3216" t="s">
        <v>68</v>
      </c>
      <c r="H3216" s="1">
        <v>46060.084467592591</v>
      </c>
      <c r="I3216" t="b">
        <v>0</v>
      </c>
      <c r="J3216" t="b">
        <v>1</v>
      </c>
      <c r="K3216" t="s">
        <v>41</v>
      </c>
      <c r="L3216" t="s">
        <v>60</v>
      </c>
      <c r="M3216">
        <v>193000</v>
      </c>
      <c r="N3216"/>
      <c r="O3216" t="s">
        <v>3893</v>
      </c>
      <c r="P3216" t="s">
        <v>10106</v>
      </c>
    </row>
    <row r="3217" spans="1:16" x14ac:dyDescent="0.25">
      <c r="A3217" t="s">
        <v>3</v>
      </c>
      <c r="B3217" t="s">
        <v>8610</v>
      </c>
      <c r="C3217" t="s">
        <v>33</v>
      </c>
      <c r="D3217" t="s">
        <v>4633</v>
      </c>
      <c r="E3217" t="s">
        <v>59</v>
      </c>
      <c r="F3217" t="b">
        <v>0</v>
      </c>
      <c r="G3217" t="s">
        <v>33</v>
      </c>
      <c r="H3217" s="1">
        <v>46060.259768518517</v>
      </c>
      <c r="I3217" t="b">
        <v>0</v>
      </c>
      <c r="J3217" t="b">
        <v>0</v>
      </c>
      <c r="K3217" t="s">
        <v>33</v>
      </c>
      <c r="L3217" t="s">
        <v>60</v>
      </c>
      <c r="M3217">
        <v>65000</v>
      </c>
      <c r="N3217"/>
      <c r="O3217" t="s">
        <v>4633</v>
      </c>
      <c r="P3217" t="s">
        <v>1759</v>
      </c>
    </row>
    <row r="3218" spans="1:16" x14ac:dyDescent="0.25">
      <c r="A3218" t="s">
        <v>6</v>
      </c>
      <c r="B3218" t="s">
        <v>10107</v>
      </c>
      <c r="C3218" t="s">
        <v>107</v>
      </c>
      <c r="D3218" t="s">
        <v>4526</v>
      </c>
      <c r="E3218" t="s">
        <v>88</v>
      </c>
      <c r="F3218" t="b">
        <v>0</v>
      </c>
      <c r="G3218" t="s">
        <v>77</v>
      </c>
      <c r="H3218" s="1">
        <v>46060.292604166672</v>
      </c>
      <c r="I3218" t="b">
        <v>0</v>
      </c>
      <c r="J3218" t="b">
        <v>0</v>
      </c>
      <c r="K3218" t="s">
        <v>41</v>
      </c>
      <c r="L3218" t="s">
        <v>74</v>
      </c>
      <c r="M3218"/>
      <c r="N3218">
        <v>65</v>
      </c>
      <c r="O3218" t="s">
        <v>4743</v>
      </c>
      <c r="P3218" t="s">
        <v>10108</v>
      </c>
    </row>
    <row r="3219" spans="1:16" x14ac:dyDescent="0.25">
      <c r="A3219" t="s">
        <v>1</v>
      </c>
      <c r="B3219" t="s">
        <v>10109</v>
      </c>
      <c r="C3219" t="s">
        <v>750</v>
      </c>
      <c r="D3219" t="s">
        <v>4526</v>
      </c>
      <c r="E3219" t="s">
        <v>59</v>
      </c>
      <c r="F3219" t="b">
        <v>0</v>
      </c>
      <c r="G3219" t="s">
        <v>19</v>
      </c>
      <c r="H3219" s="1">
        <v>46060.293495370373</v>
      </c>
      <c r="I3219" t="b">
        <v>0</v>
      </c>
      <c r="J3219" t="b">
        <v>0</v>
      </c>
      <c r="K3219" t="s">
        <v>19</v>
      </c>
      <c r="L3219" t="s">
        <v>60</v>
      </c>
      <c r="M3219">
        <v>2500000</v>
      </c>
      <c r="N3219"/>
      <c r="O3219" t="s">
        <v>10110</v>
      </c>
      <c r="P3219" t="s">
        <v>10111</v>
      </c>
    </row>
    <row r="3220" spans="1:16" x14ac:dyDescent="0.25">
      <c r="A3220" t="s">
        <v>6</v>
      </c>
      <c r="B3220" t="s">
        <v>10107</v>
      </c>
      <c r="C3220" t="s">
        <v>107</v>
      </c>
      <c r="D3220" t="s">
        <v>4526</v>
      </c>
      <c r="E3220" t="s">
        <v>88</v>
      </c>
      <c r="F3220" t="b">
        <v>0</v>
      </c>
      <c r="G3220" t="s">
        <v>63</v>
      </c>
      <c r="H3220" s="1">
        <v>46060.303946759261</v>
      </c>
      <c r="I3220" t="b">
        <v>0</v>
      </c>
      <c r="J3220" t="b">
        <v>0</v>
      </c>
      <c r="K3220" t="s">
        <v>41</v>
      </c>
      <c r="L3220" t="s">
        <v>74</v>
      </c>
      <c r="M3220"/>
      <c r="N3220">
        <v>65</v>
      </c>
      <c r="O3220" t="s">
        <v>4743</v>
      </c>
      <c r="P3220" t="s">
        <v>10112</v>
      </c>
    </row>
    <row r="3221" spans="1:16" x14ac:dyDescent="0.25">
      <c r="A3221" t="s">
        <v>4</v>
      </c>
      <c r="B3221" t="s">
        <v>7899</v>
      </c>
      <c r="C3221" t="s">
        <v>1310</v>
      </c>
      <c r="D3221" t="s">
        <v>4346</v>
      </c>
      <c r="E3221" t="s">
        <v>59</v>
      </c>
      <c r="F3221" t="b">
        <v>0</v>
      </c>
      <c r="G3221" t="s">
        <v>32</v>
      </c>
      <c r="H3221" s="1">
        <v>46060.307002314818</v>
      </c>
      <c r="I3221" t="b">
        <v>0</v>
      </c>
      <c r="J3221" t="b">
        <v>0</v>
      </c>
      <c r="K3221" t="s">
        <v>32</v>
      </c>
      <c r="L3221" t="s">
        <v>60</v>
      </c>
      <c r="M3221">
        <v>135300</v>
      </c>
      <c r="N3221"/>
      <c r="O3221" t="s">
        <v>305</v>
      </c>
      <c r="P3221" t="s">
        <v>3570</v>
      </c>
    </row>
    <row r="3222" spans="1:16" x14ac:dyDescent="0.25">
      <c r="A3222" t="s">
        <v>4</v>
      </c>
      <c r="B3222" t="s">
        <v>7899</v>
      </c>
      <c r="C3222" t="s">
        <v>148</v>
      </c>
      <c r="D3222" t="s">
        <v>4346</v>
      </c>
      <c r="E3222" t="s">
        <v>59</v>
      </c>
      <c r="F3222" t="b">
        <v>0</v>
      </c>
      <c r="G3222" t="s">
        <v>89</v>
      </c>
      <c r="H3222" s="1">
        <v>46060.333668981482</v>
      </c>
      <c r="I3222" t="b">
        <v>0</v>
      </c>
      <c r="J3222" t="b">
        <v>0</v>
      </c>
      <c r="K3222" t="s">
        <v>41</v>
      </c>
      <c r="L3222" t="s">
        <v>60</v>
      </c>
      <c r="M3222">
        <v>135300</v>
      </c>
      <c r="N3222"/>
      <c r="O3222" t="s">
        <v>305</v>
      </c>
      <c r="P3222" t="s">
        <v>3570</v>
      </c>
    </row>
    <row r="3223" spans="1:16" x14ac:dyDescent="0.25">
      <c r="A3223" t="s">
        <v>2</v>
      </c>
      <c r="B3223" t="s">
        <v>4836</v>
      </c>
      <c r="C3223" t="s">
        <v>112</v>
      </c>
      <c r="D3223" t="s">
        <v>4346</v>
      </c>
      <c r="E3223" t="s">
        <v>59</v>
      </c>
      <c r="F3223" t="b">
        <v>0</v>
      </c>
      <c r="G3223" t="s">
        <v>65</v>
      </c>
      <c r="H3223" s="1">
        <v>46060.333703703713</v>
      </c>
      <c r="I3223" t="b">
        <v>0</v>
      </c>
      <c r="J3223" t="b">
        <v>1</v>
      </c>
      <c r="K3223" t="s">
        <v>41</v>
      </c>
      <c r="L3223" t="s">
        <v>60</v>
      </c>
      <c r="M3223">
        <v>206000</v>
      </c>
      <c r="N3223"/>
      <c r="O3223" t="s">
        <v>4837</v>
      </c>
      <c r="P3223" t="s">
        <v>4647</v>
      </c>
    </row>
    <row r="3224" spans="1:16" x14ac:dyDescent="0.25">
      <c r="A3224" t="s">
        <v>4</v>
      </c>
      <c r="B3224" t="s">
        <v>10113</v>
      </c>
      <c r="C3224" t="s">
        <v>92</v>
      </c>
      <c r="D3224" t="s">
        <v>2360</v>
      </c>
      <c r="E3224" t="s">
        <v>59</v>
      </c>
      <c r="F3224" t="b">
        <v>0</v>
      </c>
      <c r="G3224" t="s">
        <v>77</v>
      </c>
      <c r="H3224" s="1">
        <v>46060.334270833337</v>
      </c>
      <c r="I3224" t="b">
        <v>0</v>
      </c>
      <c r="J3224" t="b">
        <v>1</v>
      </c>
      <c r="K3224" t="s">
        <v>41</v>
      </c>
      <c r="L3224" t="s">
        <v>60</v>
      </c>
      <c r="M3224">
        <v>215000</v>
      </c>
      <c r="N3224"/>
      <c r="O3224" t="s">
        <v>402</v>
      </c>
      <c r="P3224" t="s">
        <v>10114</v>
      </c>
    </row>
    <row r="3225" spans="1:16" x14ac:dyDescent="0.25">
      <c r="A3225" t="s">
        <v>2</v>
      </c>
      <c r="B3225" t="s">
        <v>10115</v>
      </c>
      <c r="C3225" t="s">
        <v>19</v>
      </c>
      <c r="D3225" t="s">
        <v>4526</v>
      </c>
      <c r="E3225" t="s">
        <v>59</v>
      </c>
      <c r="F3225" t="b">
        <v>0</v>
      </c>
      <c r="G3225" t="s">
        <v>19</v>
      </c>
      <c r="H3225" s="1">
        <v>46060.33494212963</v>
      </c>
      <c r="I3225" t="b">
        <v>0</v>
      </c>
      <c r="J3225" t="b">
        <v>0</v>
      </c>
      <c r="K3225" t="s">
        <v>19</v>
      </c>
      <c r="L3225" t="s">
        <v>60</v>
      </c>
      <c r="M3225">
        <v>350000</v>
      </c>
      <c r="N3225"/>
      <c r="O3225" t="s">
        <v>10116</v>
      </c>
      <c r="P3225" t="s">
        <v>10117</v>
      </c>
    </row>
    <row r="3226" spans="1:16" x14ac:dyDescent="0.25">
      <c r="A3226" t="s">
        <v>2</v>
      </c>
      <c r="B3226" t="s">
        <v>10118</v>
      </c>
      <c r="C3226" t="s">
        <v>209</v>
      </c>
      <c r="D3226" t="s">
        <v>4526</v>
      </c>
      <c r="E3226" t="s">
        <v>59</v>
      </c>
      <c r="F3226" t="b">
        <v>0</v>
      </c>
      <c r="G3226" t="s">
        <v>19</v>
      </c>
      <c r="H3226" s="1">
        <v>46060.335162037038</v>
      </c>
      <c r="I3226" t="b">
        <v>0</v>
      </c>
      <c r="J3226" t="b">
        <v>0</v>
      </c>
      <c r="K3226" t="s">
        <v>19</v>
      </c>
      <c r="L3226" t="s">
        <v>60</v>
      </c>
      <c r="M3226">
        <v>2500000</v>
      </c>
      <c r="N3226"/>
      <c r="O3226" t="s">
        <v>10110</v>
      </c>
      <c r="P3226" t="s">
        <v>10119</v>
      </c>
    </row>
    <row r="3227" spans="1:16" x14ac:dyDescent="0.25">
      <c r="A3227" t="s">
        <v>7</v>
      </c>
      <c r="B3227" t="s">
        <v>10120</v>
      </c>
      <c r="C3227" t="s">
        <v>373</v>
      </c>
      <c r="D3227" t="s">
        <v>4526</v>
      </c>
      <c r="E3227" t="s">
        <v>59</v>
      </c>
      <c r="F3227" t="b">
        <v>0</v>
      </c>
      <c r="G3227" t="s">
        <v>63</v>
      </c>
      <c r="H3227" s="1">
        <v>46060.345520833333</v>
      </c>
      <c r="I3227" t="b">
        <v>0</v>
      </c>
      <c r="J3227" t="b">
        <v>1</v>
      </c>
      <c r="K3227" t="s">
        <v>41</v>
      </c>
      <c r="L3227" t="s">
        <v>60</v>
      </c>
      <c r="M3227">
        <v>132240</v>
      </c>
      <c r="N3227"/>
      <c r="O3227" t="s">
        <v>593</v>
      </c>
    </row>
    <row r="3228" spans="1:16" x14ac:dyDescent="0.25">
      <c r="A3228" t="s">
        <v>0</v>
      </c>
      <c r="B3228" t="s">
        <v>3937</v>
      </c>
      <c r="C3228" t="s">
        <v>4641</v>
      </c>
      <c r="D3228" t="s">
        <v>4633</v>
      </c>
      <c r="E3228" t="s">
        <v>59</v>
      </c>
      <c r="F3228" t="b">
        <v>0</v>
      </c>
      <c r="G3228" t="s">
        <v>42</v>
      </c>
      <c r="H3228" s="1">
        <v>46060.347453703696</v>
      </c>
      <c r="I3228" t="b">
        <v>0</v>
      </c>
      <c r="J3228" t="b">
        <v>0</v>
      </c>
      <c r="K3228" t="s">
        <v>42</v>
      </c>
      <c r="L3228" t="s">
        <v>60</v>
      </c>
      <c r="M3228">
        <v>550000</v>
      </c>
      <c r="N3228"/>
      <c r="O3228" t="s">
        <v>4642</v>
      </c>
      <c r="P3228" t="s">
        <v>4643</v>
      </c>
    </row>
    <row r="3229" spans="1:16" x14ac:dyDescent="0.25">
      <c r="A3229" t="s">
        <v>3</v>
      </c>
      <c r="B3229" t="s">
        <v>10121</v>
      </c>
      <c r="C3229" t="s">
        <v>332</v>
      </c>
      <c r="D3229" t="s">
        <v>4526</v>
      </c>
      <c r="E3229" t="s">
        <v>59</v>
      </c>
      <c r="F3229" t="b">
        <v>0</v>
      </c>
      <c r="G3229" t="s">
        <v>65</v>
      </c>
      <c r="H3229" s="1">
        <v>46060.375150462962</v>
      </c>
      <c r="I3229" t="b">
        <v>0</v>
      </c>
      <c r="J3229" t="b">
        <v>1</v>
      </c>
      <c r="K3229" t="s">
        <v>41</v>
      </c>
      <c r="L3229" t="s">
        <v>60</v>
      </c>
      <c r="M3229">
        <v>93950</v>
      </c>
      <c r="N3229"/>
      <c r="O3229" t="s">
        <v>1594</v>
      </c>
      <c r="P3229" t="s">
        <v>146</v>
      </c>
    </row>
    <row r="3230" spans="1:16" x14ac:dyDescent="0.25">
      <c r="A3230" t="s">
        <v>0</v>
      </c>
      <c r="B3230" t="s">
        <v>3468</v>
      </c>
      <c r="C3230" t="s">
        <v>3780</v>
      </c>
      <c r="D3230" t="s">
        <v>4346</v>
      </c>
      <c r="E3230" t="s">
        <v>59</v>
      </c>
      <c r="F3230" t="b">
        <v>0</v>
      </c>
      <c r="G3230" t="s">
        <v>68</v>
      </c>
      <c r="H3230" s="1">
        <v>46060.375289351847</v>
      </c>
      <c r="I3230" t="b">
        <v>0</v>
      </c>
      <c r="J3230" t="b">
        <v>1</v>
      </c>
      <c r="K3230" t="s">
        <v>41</v>
      </c>
      <c r="L3230" t="s">
        <v>74</v>
      </c>
      <c r="M3230"/>
      <c r="N3230">
        <v>33.5</v>
      </c>
      <c r="O3230" t="s">
        <v>9801</v>
      </c>
      <c r="P3230" t="s">
        <v>10122</v>
      </c>
    </row>
    <row r="3231" spans="1:16" x14ac:dyDescent="0.25">
      <c r="A3231" t="s">
        <v>2</v>
      </c>
      <c r="B3231" t="s">
        <v>10123</v>
      </c>
      <c r="C3231" t="s">
        <v>2490</v>
      </c>
      <c r="D3231" t="s">
        <v>4526</v>
      </c>
      <c r="E3231" t="s">
        <v>59</v>
      </c>
      <c r="F3231" t="b">
        <v>0</v>
      </c>
      <c r="G3231" t="s">
        <v>65</v>
      </c>
      <c r="H3231" s="1">
        <v>46060.375405092593</v>
      </c>
      <c r="I3231" t="b">
        <v>0</v>
      </c>
      <c r="J3231" t="b">
        <v>1</v>
      </c>
      <c r="K3231" t="s">
        <v>41</v>
      </c>
      <c r="L3231" t="s">
        <v>60</v>
      </c>
      <c r="M3231">
        <v>155500</v>
      </c>
      <c r="N3231"/>
      <c r="O3231" t="s">
        <v>1490</v>
      </c>
      <c r="P3231" t="s">
        <v>10124</v>
      </c>
    </row>
    <row r="3232" spans="1:16" x14ac:dyDescent="0.25">
      <c r="A3232" t="s">
        <v>2</v>
      </c>
      <c r="B3232" t="s">
        <v>10125</v>
      </c>
      <c r="C3232" t="s">
        <v>2811</v>
      </c>
      <c r="D3232" t="s">
        <v>4346</v>
      </c>
      <c r="E3232" t="s">
        <v>59</v>
      </c>
      <c r="F3232" t="b">
        <v>0</v>
      </c>
      <c r="G3232" t="s">
        <v>77</v>
      </c>
      <c r="H3232" s="1">
        <v>46060.375462962962</v>
      </c>
      <c r="I3232" t="b">
        <v>0</v>
      </c>
      <c r="J3232" t="b">
        <v>0</v>
      </c>
      <c r="K3232" t="s">
        <v>41</v>
      </c>
      <c r="L3232" t="s">
        <v>60</v>
      </c>
      <c r="M3232">
        <v>125686</v>
      </c>
      <c r="N3232"/>
      <c r="O3232" t="s">
        <v>3957</v>
      </c>
      <c r="P3232" t="s">
        <v>10126</v>
      </c>
    </row>
    <row r="3233" spans="1:16" x14ac:dyDescent="0.25">
      <c r="A3233" t="s">
        <v>1</v>
      </c>
      <c r="B3233" t="s">
        <v>10127</v>
      </c>
      <c r="C3233" t="s">
        <v>2811</v>
      </c>
      <c r="D3233" t="s">
        <v>4346</v>
      </c>
      <c r="E3233" t="s">
        <v>59</v>
      </c>
      <c r="F3233" t="b">
        <v>0</v>
      </c>
      <c r="G3233" t="s">
        <v>77</v>
      </c>
      <c r="H3233" s="1">
        <v>46060.375937500001</v>
      </c>
      <c r="I3233" t="b">
        <v>0</v>
      </c>
      <c r="J3233" t="b">
        <v>0</v>
      </c>
      <c r="K3233" t="s">
        <v>41</v>
      </c>
      <c r="L3233" t="s">
        <v>60</v>
      </c>
      <c r="M3233">
        <v>125686</v>
      </c>
      <c r="N3233"/>
      <c r="O3233" t="s">
        <v>3957</v>
      </c>
      <c r="P3233" t="s">
        <v>10128</v>
      </c>
    </row>
    <row r="3234" spans="1:16" x14ac:dyDescent="0.25">
      <c r="A3234" t="s">
        <v>6</v>
      </c>
      <c r="B3234" t="s">
        <v>10129</v>
      </c>
      <c r="C3234" t="s">
        <v>112</v>
      </c>
      <c r="D3234" t="s">
        <v>4625</v>
      </c>
      <c r="E3234" t="s">
        <v>59</v>
      </c>
      <c r="F3234" t="b">
        <v>0</v>
      </c>
      <c r="G3234" t="s">
        <v>65</v>
      </c>
      <c r="H3234" s="1">
        <v>46060.417037037027</v>
      </c>
      <c r="I3234" t="b">
        <v>0</v>
      </c>
      <c r="J3234" t="b">
        <v>1</v>
      </c>
      <c r="K3234" t="s">
        <v>41</v>
      </c>
      <c r="L3234" t="s">
        <v>60</v>
      </c>
      <c r="M3234">
        <v>200000</v>
      </c>
      <c r="N3234"/>
      <c r="O3234" t="s">
        <v>7434</v>
      </c>
      <c r="P3234" t="s">
        <v>1187</v>
      </c>
    </row>
    <row r="3235" spans="1:16" x14ac:dyDescent="0.25">
      <c r="A3235" t="s">
        <v>2</v>
      </c>
      <c r="B3235" t="s">
        <v>5032</v>
      </c>
      <c r="C3235" t="s">
        <v>1768</v>
      </c>
      <c r="D3235" t="s">
        <v>5018</v>
      </c>
      <c r="E3235" t="s">
        <v>59</v>
      </c>
      <c r="F3235" t="b">
        <v>0</v>
      </c>
      <c r="G3235" t="s">
        <v>68</v>
      </c>
      <c r="H3235" s="1">
        <v>46060.417407407411</v>
      </c>
      <c r="I3235" t="b">
        <v>0</v>
      </c>
      <c r="J3235" t="b">
        <v>1</v>
      </c>
      <c r="K3235" t="s">
        <v>41</v>
      </c>
      <c r="L3235" t="s">
        <v>60</v>
      </c>
      <c r="M3235">
        <v>214500</v>
      </c>
      <c r="N3235"/>
      <c r="O3235" t="s">
        <v>424</v>
      </c>
      <c r="P3235" t="s">
        <v>4577</v>
      </c>
    </row>
    <row r="3236" spans="1:16" x14ac:dyDescent="0.25">
      <c r="A3236" t="s">
        <v>5</v>
      </c>
      <c r="B3236" t="s">
        <v>10130</v>
      </c>
      <c r="C3236" t="s">
        <v>162</v>
      </c>
      <c r="D3236" t="s">
        <v>2360</v>
      </c>
      <c r="E3236" t="s">
        <v>59</v>
      </c>
      <c r="F3236" t="b">
        <v>0</v>
      </c>
      <c r="G3236" t="s">
        <v>73</v>
      </c>
      <c r="H3236" s="1">
        <v>46060.417685185188</v>
      </c>
      <c r="I3236" t="b">
        <v>0</v>
      </c>
      <c r="J3236" t="b">
        <v>1</v>
      </c>
      <c r="K3236" t="s">
        <v>41</v>
      </c>
      <c r="L3236" t="s">
        <v>60</v>
      </c>
      <c r="M3236">
        <v>157500</v>
      </c>
      <c r="N3236"/>
      <c r="O3236" t="s">
        <v>10131</v>
      </c>
      <c r="P3236" t="s">
        <v>208</v>
      </c>
    </row>
    <row r="3237" spans="1:16" x14ac:dyDescent="0.25">
      <c r="A3237" t="s">
        <v>0</v>
      </c>
      <c r="B3237" t="s">
        <v>9324</v>
      </c>
      <c r="C3237" t="s">
        <v>181</v>
      </c>
      <c r="D3237" t="s">
        <v>4633</v>
      </c>
      <c r="E3237" t="s">
        <v>59</v>
      </c>
      <c r="F3237" t="b">
        <v>0</v>
      </c>
      <c r="G3237" t="s">
        <v>89</v>
      </c>
      <c r="H3237" s="1">
        <v>46060.458668981482</v>
      </c>
      <c r="I3237" t="b">
        <v>0</v>
      </c>
      <c r="J3237" t="b">
        <v>1</v>
      </c>
      <c r="K3237" t="s">
        <v>41</v>
      </c>
      <c r="L3237" t="s">
        <v>60</v>
      </c>
      <c r="M3237">
        <v>82500</v>
      </c>
      <c r="N3237"/>
      <c r="O3237" t="s">
        <v>4633</v>
      </c>
      <c r="P3237" t="s">
        <v>9325</v>
      </c>
    </row>
    <row r="3238" spans="1:16" x14ac:dyDescent="0.25">
      <c r="A3238" t="s">
        <v>7</v>
      </c>
      <c r="B3238" t="s">
        <v>7</v>
      </c>
      <c r="C3238" t="s">
        <v>4765</v>
      </c>
      <c r="D3238" t="s">
        <v>4526</v>
      </c>
      <c r="E3238" t="s">
        <v>59</v>
      </c>
      <c r="F3238" t="b">
        <v>0</v>
      </c>
      <c r="G3238" t="s">
        <v>40</v>
      </c>
      <c r="H3238" s="1">
        <v>46060.460694444453</v>
      </c>
      <c r="I3238" t="b">
        <v>1</v>
      </c>
      <c r="J3238" t="b">
        <v>0</v>
      </c>
      <c r="K3238" t="s">
        <v>40</v>
      </c>
      <c r="L3238" t="s">
        <v>60</v>
      </c>
      <c r="M3238">
        <v>50000</v>
      </c>
      <c r="N3238"/>
      <c r="O3238" t="s">
        <v>1467</v>
      </c>
      <c r="P3238" t="s">
        <v>728</v>
      </c>
    </row>
    <row r="3239" spans="1:16" x14ac:dyDescent="0.25">
      <c r="A3239" t="s">
        <v>1</v>
      </c>
      <c r="B3239" t="s">
        <v>10132</v>
      </c>
      <c r="C3239" t="s">
        <v>326</v>
      </c>
      <c r="D3239" t="s">
        <v>4346</v>
      </c>
      <c r="E3239" t="s">
        <v>59</v>
      </c>
      <c r="F3239" t="b">
        <v>0</v>
      </c>
      <c r="G3239" t="s">
        <v>77</v>
      </c>
      <c r="H3239" s="1">
        <v>46060.500937500001</v>
      </c>
      <c r="I3239" t="b">
        <v>0</v>
      </c>
      <c r="J3239" t="b">
        <v>1</v>
      </c>
      <c r="K3239" t="s">
        <v>41</v>
      </c>
      <c r="L3239" t="s">
        <v>60</v>
      </c>
      <c r="M3239">
        <v>209500</v>
      </c>
      <c r="N3239"/>
      <c r="O3239" t="s">
        <v>402</v>
      </c>
      <c r="P3239" t="s">
        <v>10133</v>
      </c>
    </row>
    <row r="3240" spans="1:16" x14ac:dyDescent="0.25">
      <c r="A3240" t="s">
        <v>0</v>
      </c>
      <c r="B3240" t="s">
        <v>7446</v>
      </c>
      <c r="C3240" t="s">
        <v>304</v>
      </c>
      <c r="D3240" t="s">
        <v>4526</v>
      </c>
      <c r="E3240" t="s">
        <v>59</v>
      </c>
      <c r="F3240" t="b">
        <v>0</v>
      </c>
      <c r="G3240" t="s">
        <v>77</v>
      </c>
      <c r="H3240" s="1">
        <v>46060.500960648147</v>
      </c>
      <c r="I3240" t="b">
        <v>0</v>
      </c>
      <c r="J3240" t="b">
        <v>1</v>
      </c>
      <c r="K3240" t="s">
        <v>41</v>
      </c>
      <c r="L3240" t="s">
        <v>60</v>
      </c>
      <c r="M3240">
        <v>120000</v>
      </c>
      <c r="N3240"/>
      <c r="O3240" t="s">
        <v>2377</v>
      </c>
      <c r="P3240" t="s">
        <v>10134</v>
      </c>
    </row>
    <row r="3241" spans="1:16" x14ac:dyDescent="0.25">
      <c r="A3241" t="s">
        <v>2</v>
      </c>
      <c r="B3241" t="s">
        <v>10135</v>
      </c>
      <c r="C3241" t="s">
        <v>19</v>
      </c>
      <c r="D3241" t="s">
        <v>4526</v>
      </c>
      <c r="E3241" t="s">
        <v>59</v>
      </c>
      <c r="F3241" t="b">
        <v>0</v>
      </c>
      <c r="G3241" t="s">
        <v>19</v>
      </c>
      <c r="H3241" s="1">
        <v>46060.501608796287</v>
      </c>
      <c r="I3241" t="b">
        <v>0</v>
      </c>
      <c r="J3241" t="b">
        <v>0</v>
      </c>
      <c r="K3241" t="s">
        <v>19</v>
      </c>
      <c r="L3241" t="s">
        <v>60</v>
      </c>
      <c r="M3241">
        <v>2250000</v>
      </c>
      <c r="N3241"/>
      <c r="O3241" t="s">
        <v>4703</v>
      </c>
      <c r="P3241" t="s">
        <v>10136</v>
      </c>
    </row>
    <row r="3242" spans="1:16" x14ac:dyDescent="0.25">
      <c r="A3242" t="s">
        <v>1</v>
      </c>
      <c r="B3242" t="s">
        <v>1</v>
      </c>
      <c r="C3242" t="s">
        <v>10137</v>
      </c>
      <c r="D3242" t="s">
        <v>4526</v>
      </c>
      <c r="E3242" t="s">
        <v>59</v>
      </c>
      <c r="F3242" t="b">
        <v>0</v>
      </c>
      <c r="G3242" t="s">
        <v>19</v>
      </c>
      <c r="H3242" s="1">
        <v>46060.501805555563</v>
      </c>
      <c r="I3242" t="b">
        <v>0</v>
      </c>
      <c r="J3242" t="b">
        <v>0</v>
      </c>
      <c r="K3242" t="s">
        <v>19</v>
      </c>
      <c r="L3242" t="s">
        <v>60</v>
      </c>
      <c r="M3242">
        <v>2250000</v>
      </c>
      <c r="N3242"/>
      <c r="O3242" t="s">
        <v>4703</v>
      </c>
      <c r="P3242" t="s">
        <v>10138</v>
      </c>
    </row>
    <row r="3243" spans="1:16" x14ac:dyDescent="0.25">
      <c r="A3243" t="s">
        <v>3</v>
      </c>
      <c r="B3243" t="s">
        <v>10139</v>
      </c>
      <c r="C3243" t="s">
        <v>76</v>
      </c>
      <c r="D3243" t="s">
        <v>4346</v>
      </c>
      <c r="E3243" t="s">
        <v>59</v>
      </c>
      <c r="F3243" t="b">
        <v>1</v>
      </c>
      <c r="G3243" t="s">
        <v>13</v>
      </c>
      <c r="H3243" s="1">
        <v>46060.543078703697</v>
      </c>
      <c r="I3243" t="b">
        <v>1</v>
      </c>
      <c r="J3243" t="b">
        <v>0</v>
      </c>
      <c r="K3243" t="s">
        <v>13</v>
      </c>
      <c r="L3243" t="s">
        <v>60</v>
      </c>
      <c r="M3243">
        <v>103500</v>
      </c>
      <c r="N3243"/>
      <c r="O3243" t="s">
        <v>10140</v>
      </c>
      <c r="P3243" t="s">
        <v>10141</v>
      </c>
    </row>
    <row r="3244" spans="1:16" x14ac:dyDescent="0.25">
      <c r="A3244" t="s">
        <v>1</v>
      </c>
      <c r="B3244" t="s">
        <v>4555</v>
      </c>
      <c r="C3244" t="s">
        <v>833</v>
      </c>
      <c r="D3244" t="s">
        <v>2360</v>
      </c>
      <c r="E3244" t="s">
        <v>59</v>
      </c>
      <c r="F3244" t="b">
        <v>0</v>
      </c>
      <c r="G3244" t="s">
        <v>77</v>
      </c>
      <c r="H3244" s="1">
        <v>46060.583796296298</v>
      </c>
      <c r="I3244" t="b">
        <v>0</v>
      </c>
      <c r="J3244" t="b">
        <v>0</v>
      </c>
      <c r="K3244" t="s">
        <v>41</v>
      </c>
      <c r="L3244" t="s">
        <v>60</v>
      </c>
      <c r="M3244">
        <v>157404</v>
      </c>
      <c r="N3244"/>
      <c r="O3244" t="s">
        <v>10142</v>
      </c>
      <c r="P3244" t="s">
        <v>10143</v>
      </c>
    </row>
    <row r="3245" spans="1:16" x14ac:dyDescent="0.25">
      <c r="A3245" t="s">
        <v>1</v>
      </c>
      <c r="B3245" t="s">
        <v>10144</v>
      </c>
      <c r="C3245" t="s">
        <v>112</v>
      </c>
      <c r="D3245" t="s">
        <v>4526</v>
      </c>
      <c r="E3245" t="s">
        <v>59</v>
      </c>
      <c r="F3245" t="b">
        <v>0</v>
      </c>
      <c r="G3245" t="s">
        <v>65</v>
      </c>
      <c r="H3245" s="1">
        <v>46060.584201388891</v>
      </c>
      <c r="I3245" t="b">
        <v>0</v>
      </c>
      <c r="J3245" t="b">
        <v>1</v>
      </c>
      <c r="K3245" t="s">
        <v>41</v>
      </c>
      <c r="L3245" t="s">
        <v>74</v>
      </c>
      <c r="M3245"/>
      <c r="N3245">
        <v>25</v>
      </c>
      <c r="O3245" t="s">
        <v>4972</v>
      </c>
      <c r="P3245" t="s">
        <v>10145</v>
      </c>
    </row>
    <row r="3246" spans="1:16" x14ac:dyDescent="0.25">
      <c r="A3246" t="s">
        <v>1</v>
      </c>
      <c r="B3246" t="s">
        <v>10146</v>
      </c>
      <c r="C3246" t="s">
        <v>1458</v>
      </c>
      <c r="D3246" t="s">
        <v>4346</v>
      </c>
      <c r="E3246" t="s">
        <v>59</v>
      </c>
      <c r="F3246" t="b">
        <v>0</v>
      </c>
      <c r="G3246" t="s">
        <v>65</v>
      </c>
      <c r="H3246" s="1">
        <v>46060.584224537037</v>
      </c>
      <c r="I3246" t="b">
        <v>1</v>
      </c>
      <c r="J3246" t="b">
        <v>1</v>
      </c>
      <c r="K3246" t="s">
        <v>41</v>
      </c>
      <c r="L3246" t="s">
        <v>60</v>
      </c>
      <c r="M3246">
        <v>120000</v>
      </c>
      <c r="N3246"/>
      <c r="O3246" t="s">
        <v>10147</v>
      </c>
      <c r="P3246" t="s">
        <v>6895</v>
      </c>
    </row>
    <row r="3247" spans="1:16" x14ac:dyDescent="0.25">
      <c r="A3247" t="s">
        <v>3</v>
      </c>
      <c r="B3247" t="s">
        <v>10148</v>
      </c>
      <c r="C3247" t="s">
        <v>76</v>
      </c>
      <c r="D3247" t="s">
        <v>4622</v>
      </c>
      <c r="E3247" t="s">
        <v>59</v>
      </c>
      <c r="F3247" t="b">
        <v>1</v>
      </c>
      <c r="G3247" t="s">
        <v>29</v>
      </c>
      <c r="H3247" s="1">
        <v>46060.584652777783</v>
      </c>
      <c r="I3247" t="b">
        <v>1</v>
      </c>
      <c r="J3247" t="b">
        <v>0</v>
      </c>
      <c r="K3247" t="s">
        <v>29</v>
      </c>
      <c r="L3247" t="s">
        <v>60</v>
      </c>
      <c r="M3247">
        <v>126000</v>
      </c>
      <c r="N3247"/>
      <c r="O3247" t="s">
        <v>9300</v>
      </c>
      <c r="P3247" t="s">
        <v>10149</v>
      </c>
    </row>
    <row r="3248" spans="1:16" x14ac:dyDescent="0.25">
      <c r="A3248" t="s">
        <v>2</v>
      </c>
      <c r="B3248" t="s">
        <v>2886</v>
      </c>
      <c r="C3248" t="s">
        <v>76</v>
      </c>
      <c r="D3248" t="s">
        <v>4622</v>
      </c>
      <c r="E3248" t="s">
        <v>59</v>
      </c>
      <c r="F3248" t="b">
        <v>1</v>
      </c>
      <c r="G3248" t="s">
        <v>40</v>
      </c>
      <c r="H3248" s="1">
        <v>46060.585856481477</v>
      </c>
      <c r="I3248" t="b">
        <v>1</v>
      </c>
      <c r="J3248" t="b">
        <v>0</v>
      </c>
      <c r="K3248" t="s">
        <v>40</v>
      </c>
      <c r="L3248" t="s">
        <v>60</v>
      </c>
      <c r="M3248">
        <v>230000</v>
      </c>
      <c r="N3248"/>
      <c r="O3248" t="s">
        <v>6285</v>
      </c>
      <c r="P3248" t="s">
        <v>1809</v>
      </c>
    </row>
    <row r="3249" spans="1:16" x14ac:dyDescent="0.25">
      <c r="A3249" t="s">
        <v>3</v>
      </c>
      <c r="B3249" t="s">
        <v>10148</v>
      </c>
      <c r="C3249" t="s">
        <v>76</v>
      </c>
      <c r="D3249" t="s">
        <v>4622</v>
      </c>
      <c r="E3249" t="s">
        <v>59</v>
      </c>
      <c r="F3249" t="b">
        <v>1</v>
      </c>
      <c r="G3249" t="s">
        <v>23</v>
      </c>
      <c r="H3249" s="1">
        <v>46060.589270833327</v>
      </c>
      <c r="I3249" t="b">
        <v>1</v>
      </c>
      <c r="J3249" t="b">
        <v>0</v>
      </c>
      <c r="K3249" t="s">
        <v>23</v>
      </c>
      <c r="L3249" t="s">
        <v>60</v>
      </c>
      <c r="M3249">
        <v>126000</v>
      </c>
      <c r="N3249"/>
      <c r="O3249" t="s">
        <v>9300</v>
      </c>
      <c r="P3249" t="s">
        <v>10149</v>
      </c>
    </row>
    <row r="3250" spans="1:16" x14ac:dyDescent="0.25">
      <c r="A3250" t="s">
        <v>2</v>
      </c>
      <c r="B3250" t="s">
        <v>2886</v>
      </c>
      <c r="C3250" t="s">
        <v>76</v>
      </c>
      <c r="D3250" t="s">
        <v>4622</v>
      </c>
      <c r="E3250" t="s">
        <v>59</v>
      </c>
      <c r="F3250" t="b">
        <v>1</v>
      </c>
      <c r="G3250" t="s">
        <v>21</v>
      </c>
      <c r="H3250" s="1">
        <v>46060.598622685182</v>
      </c>
      <c r="I3250" t="b">
        <v>1</v>
      </c>
      <c r="J3250" t="b">
        <v>0</v>
      </c>
      <c r="K3250" t="s">
        <v>21</v>
      </c>
      <c r="L3250" t="s">
        <v>60</v>
      </c>
      <c r="M3250">
        <v>230000</v>
      </c>
      <c r="N3250"/>
      <c r="O3250" t="s">
        <v>6285</v>
      </c>
      <c r="P3250" t="s">
        <v>1809</v>
      </c>
    </row>
    <row r="3251" spans="1:16" x14ac:dyDescent="0.25">
      <c r="A3251" t="s">
        <v>0</v>
      </c>
      <c r="B3251" t="s">
        <v>2971</v>
      </c>
      <c r="C3251" t="s">
        <v>833</v>
      </c>
      <c r="D3251" t="s">
        <v>2360</v>
      </c>
      <c r="E3251" t="s">
        <v>59</v>
      </c>
      <c r="F3251" t="b">
        <v>0</v>
      </c>
      <c r="G3251" t="s">
        <v>77</v>
      </c>
      <c r="H3251" s="1">
        <v>46060.625185185178</v>
      </c>
      <c r="I3251" t="b">
        <v>1</v>
      </c>
      <c r="J3251" t="b">
        <v>0</v>
      </c>
      <c r="K3251" t="s">
        <v>41</v>
      </c>
      <c r="L3251" t="s">
        <v>74</v>
      </c>
      <c r="M3251"/>
      <c r="N3251">
        <v>93</v>
      </c>
      <c r="O3251" t="s">
        <v>3521</v>
      </c>
      <c r="P3251" t="s">
        <v>10150</v>
      </c>
    </row>
    <row r="3252" spans="1:16" x14ac:dyDescent="0.25">
      <c r="A3252" t="s">
        <v>2</v>
      </c>
      <c r="B3252" t="s">
        <v>10151</v>
      </c>
      <c r="C3252" t="s">
        <v>112</v>
      </c>
      <c r="D3252" t="s">
        <v>4346</v>
      </c>
      <c r="E3252" t="s">
        <v>59</v>
      </c>
      <c r="F3252" t="b">
        <v>0</v>
      </c>
      <c r="G3252" t="s">
        <v>65</v>
      </c>
      <c r="H3252" s="1">
        <v>46060.62537037037</v>
      </c>
      <c r="I3252" t="b">
        <v>0</v>
      </c>
      <c r="J3252" t="b">
        <v>1</v>
      </c>
      <c r="K3252" t="s">
        <v>41</v>
      </c>
      <c r="L3252" t="s">
        <v>60</v>
      </c>
      <c r="M3252">
        <v>183000</v>
      </c>
      <c r="N3252"/>
      <c r="O3252" t="s">
        <v>1183</v>
      </c>
      <c r="P3252" t="s">
        <v>10152</v>
      </c>
    </row>
    <row r="3253" spans="1:16" x14ac:dyDescent="0.25">
      <c r="A3253" t="s">
        <v>2</v>
      </c>
      <c r="B3253" t="s">
        <v>1861</v>
      </c>
      <c r="C3253" t="s">
        <v>833</v>
      </c>
      <c r="D3253" t="s">
        <v>2360</v>
      </c>
      <c r="E3253" t="s">
        <v>59</v>
      </c>
      <c r="F3253" t="b">
        <v>0</v>
      </c>
      <c r="G3253" t="s">
        <v>77</v>
      </c>
      <c r="H3253" s="1">
        <v>46060.625462962962</v>
      </c>
      <c r="I3253" t="b">
        <v>0</v>
      </c>
      <c r="J3253" t="b">
        <v>0</v>
      </c>
      <c r="K3253" t="s">
        <v>41</v>
      </c>
      <c r="L3253" t="s">
        <v>74</v>
      </c>
      <c r="M3253"/>
      <c r="N3253">
        <v>83.5</v>
      </c>
      <c r="O3253" t="s">
        <v>3521</v>
      </c>
      <c r="P3253" t="s">
        <v>10150</v>
      </c>
    </row>
    <row r="3254" spans="1:16" x14ac:dyDescent="0.25">
      <c r="A3254" t="s">
        <v>6</v>
      </c>
      <c r="B3254" t="s">
        <v>10153</v>
      </c>
      <c r="C3254" t="s">
        <v>76</v>
      </c>
      <c r="D3254" t="s">
        <v>4622</v>
      </c>
      <c r="E3254" t="s">
        <v>59</v>
      </c>
      <c r="F3254" t="b">
        <v>1</v>
      </c>
      <c r="G3254" t="s">
        <v>13</v>
      </c>
      <c r="H3254" s="1">
        <v>46060.626469907409</v>
      </c>
      <c r="I3254" t="b">
        <v>0</v>
      </c>
      <c r="J3254" t="b">
        <v>0</v>
      </c>
      <c r="K3254" t="s">
        <v>13</v>
      </c>
      <c r="L3254" t="s">
        <v>60</v>
      </c>
      <c r="M3254">
        <v>147000</v>
      </c>
      <c r="N3254"/>
      <c r="O3254" t="s">
        <v>4570</v>
      </c>
      <c r="P3254" t="s">
        <v>10154</v>
      </c>
    </row>
    <row r="3255" spans="1:16" x14ac:dyDescent="0.25">
      <c r="A3255" t="s">
        <v>2</v>
      </c>
      <c r="B3255" t="s">
        <v>10155</v>
      </c>
      <c r="C3255" t="s">
        <v>190</v>
      </c>
      <c r="D3255" t="s">
        <v>4756</v>
      </c>
      <c r="E3255" t="s">
        <v>59</v>
      </c>
      <c r="F3255" t="b">
        <v>0</v>
      </c>
      <c r="G3255" t="s">
        <v>73</v>
      </c>
      <c r="H3255" s="1">
        <v>46060.666898148149</v>
      </c>
      <c r="I3255" t="b">
        <v>0</v>
      </c>
      <c r="J3255" t="b">
        <v>1</v>
      </c>
      <c r="K3255" t="s">
        <v>41</v>
      </c>
      <c r="L3255" t="s">
        <v>60</v>
      </c>
      <c r="M3255">
        <v>82500</v>
      </c>
      <c r="N3255"/>
      <c r="O3255" t="s">
        <v>804</v>
      </c>
      <c r="P3255" t="s">
        <v>6815</v>
      </c>
    </row>
    <row r="3256" spans="1:16" x14ac:dyDescent="0.25">
      <c r="A3256" t="s">
        <v>1</v>
      </c>
      <c r="B3256" t="s">
        <v>602</v>
      </c>
      <c r="C3256" t="s">
        <v>320</v>
      </c>
      <c r="D3256" t="s">
        <v>2360</v>
      </c>
      <c r="E3256" t="s">
        <v>59</v>
      </c>
      <c r="F3256" t="b">
        <v>0</v>
      </c>
      <c r="G3256" t="s">
        <v>73</v>
      </c>
      <c r="H3256" s="1">
        <v>46060.709328703713</v>
      </c>
      <c r="I3256" t="b">
        <v>0</v>
      </c>
      <c r="J3256" t="b">
        <v>1</v>
      </c>
      <c r="K3256" t="s">
        <v>41</v>
      </c>
      <c r="L3256" t="s">
        <v>60</v>
      </c>
      <c r="M3256">
        <v>57540</v>
      </c>
      <c r="N3256"/>
      <c r="O3256" t="s">
        <v>3847</v>
      </c>
      <c r="P3256" t="s">
        <v>9862</v>
      </c>
    </row>
    <row r="3257" spans="1:16" x14ac:dyDescent="0.25">
      <c r="A3257" t="s">
        <v>2</v>
      </c>
      <c r="B3257" t="s">
        <v>2</v>
      </c>
      <c r="C3257" t="s">
        <v>4632</v>
      </c>
      <c r="D3257" t="s">
        <v>4633</v>
      </c>
      <c r="E3257" t="s">
        <v>59</v>
      </c>
      <c r="F3257" t="b">
        <v>0</v>
      </c>
      <c r="G3257" t="s">
        <v>42</v>
      </c>
      <c r="H3257" s="1">
        <v>46060.764120370368</v>
      </c>
      <c r="I3257" t="b">
        <v>0</v>
      </c>
      <c r="J3257" t="b">
        <v>0</v>
      </c>
      <c r="K3257" t="s">
        <v>42</v>
      </c>
      <c r="L3257" t="s">
        <v>60</v>
      </c>
      <c r="M3257">
        <v>40000</v>
      </c>
      <c r="N3257"/>
      <c r="O3257" t="s">
        <v>4634</v>
      </c>
      <c r="P3257" t="s">
        <v>4635</v>
      </c>
    </row>
    <row r="3258" spans="1:16" x14ac:dyDescent="0.25">
      <c r="A3258" t="s">
        <v>1</v>
      </c>
      <c r="B3258" t="s">
        <v>6568</v>
      </c>
      <c r="C3258" t="s">
        <v>112</v>
      </c>
      <c r="D3258" t="s">
        <v>4526</v>
      </c>
      <c r="E3258" t="s">
        <v>59</v>
      </c>
      <c r="F3258" t="b">
        <v>0</v>
      </c>
      <c r="G3258" t="s">
        <v>89</v>
      </c>
      <c r="H3258" s="1">
        <v>46060.79283564815</v>
      </c>
      <c r="I3258" t="b">
        <v>0</v>
      </c>
      <c r="J3258" t="b">
        <v>1</v>
      </c>
      <c r="K3258" t="s">
        <v>41</v>
      </c>
      <c r="L3258" t="s">
        <v>60</v>
      </c>
      <c r="M3258">
        <v>135000</v>
      </c>
      <c r="N3258"/>
      <c r="O3258" t="s">
        <v>4743</v>
      </c>
      <c r="P3258" t="s">
        <v>499</v>
      </c>
    </row>
    <row r="3259" spans="1:16" x14ac:dyDescent="0.25">
      <c r="A3259" t="s">
        <v>6</v>
      </c>
      <c r="B3259" t="s">
        <v>2815</v>
      </c>
      <c r="C3259" t="s">
        <v>163</v>
      </c>
      <c r="D3259" t="s">
        <v>2360</v>
      </c>
      <c r="E3259" t="s">
        <v>59</v>
      </c>
      <c r="F3259" t="b">
        <v>0</v>
      </c>
      <c r="G3259" t="s">
        <v>65</v>
      </c>
      <c r="H3259" s="1">
        <v>46060.875405092593</v>
      </c>
      <c r="I3259" t="b">
        <v>0</v>
      </c>
      <c r="J3259" t="b">
        <v>1</v>
      </c>
      <c r="K3259" t="s">
        <v>41</v>
      </c>
      <c r="L3259" t="s">
        <v>60</v>
      </c>
      <c r="M3259">
        <v>185000</v>
      </c>
      <c r="N3259"/>
      <c r="O3259" t="s">
        <v>10156</v>
      </c>
      <c r="P3259" t="s">
        <v>208</v>
      </c>
    </row>
    <row r="3260" spans="1:16" x14ac:dyDescent="0.25">
      <c r="A3260" t="s">
        <v>5</v>
      </c>
      <c r="B3260" t="s">
        <v>10157</v>
      </c>
      <c r="C3260" t="s">
        <v>1189</v>
      </c>
      <c r="D3260" t="s">
        <v>4526</v>
      </c>
      <c r="E3260" t="s">
        <v>59</v>
      </c>
      <c r="F3260" t="b">
        <v>0</v>
      </c>
      <c r="G3260" t="s">
        <v>77</v>
      </c>
      <c r="H3260" s="1">
        <v>46060.875960648147</v>
      </c>
      <c r="I3260" t="b">
        <v>0</v>
      </c>
      <c r="J3260" t="b">
        <v>1</v>
      </c>
      <c r="K3260" t="s">
        <v>41</v>
      </c>
      <c r="L3260" t="s">
        <v>60</v>
      </c>
      <c r="M3260">
        <v>232000</v>
      </c>
      <c r="N3260"/>
      <c r="O3260" t="s">
        <v>116</v>
      </c>
      <c r="P3260" t="s">
        <v>10158</v>
      </c>
    </row>
    <row r="3261" spans="1:16" x14ac:dyDescent="0.25">
      <c r="A3261" t="s">
        <v>0</v>
      </c>
      <c r="B3261" t="s">
        <v>4728</v>
      </c>
      <c r="C3261" t="s">
        <v>76</v>
      </c>
      <c r="D3261" t="s">
        <v>584</v>
      </c>
      <c r="E3261" t="s">
        <v>72</v>
      </c>
      <c r="F3261" t="b">
        <v>1</v>
      </c>
      <c r="G3261" t="s">
        <v>19</v>
      </c>
      <c r="H3261" s="1">
        <v>46060.876770833333</v>
      </c>
      <c r="I3261" t="b">
        <v>0</v>
      </c>
      <c r="J3261" t="b">
        <v>0</v>
      </c>
      <c r="K3261" t="s">
        <v>19</v>
      </c>
      <c r="L3261" t="s">
        <v>74</v>
      </c>
      <c r="M3261"/>
      <c r="N3261">
        <v>15</v>
      </c>
      <c r="O3261" t="s">
        <v>4729</v>
      </c>
      <c r="P3261" t="s">
        <v>235</v>
      </c>
    </row>
    <row r="3262" spans="1:16" x14ac:dyDescent="0.25">
      <c r="A3262" t="s">
        <v>6</v>
      </c>
      <c r="B3262" t="s">
        <v>10159</v>
      </c>
      <c r="C3262" t="s">
        <v>618</v>
      </c>
      <c r="D3262" t="s">
        <v>4673</v>
      </c>
      <c r="E3262" t="s">
        <v>59</v>
      </c>
      <c r="F3262" t="b">
        <v>0</v>
      </c>
      <c r="G3262" t="s">
        <v>65</v>
      </c>
      <c r="H3262" s="1">
        <v>46061.000405092593</v>
      </c>
      <c r="I3262" t="b">
        <v>0</v>
      </c>
      <c r="J3262" t="b">
        <v>0</v>
      </c>
      <c r="K3262" t="s">
        <v>41</v>
      </c>
      <c r="L3262" t="s">
        <v>60</v>
      </c>
      <c r="M3262">
        <v>125000</v>
      </c>
      <c r="N3262"/>
      <c r="O3262" t="s">
        <v>10160</v>
      </c>
      <c r="P3262" t="s">
        <v>10161</v>
      </c>
    </row>
    <row r="3263" spans="1:16" x14ac:dyDescent="0.25">
      <c r="A3263" t="s">
        <v>2</v>
      </c>
      <c r="B3263" t="s">
        <v>10162</v>
      </c>
      <c r="C3263" t="s">
        <v>1768</v>
      </c>
      <c r="D3263" t="s">
        <v>5532</v>
      </c>
      <c r="E3263" t="s">
        <v>59</v>
      </c>
      <c r="F3263" t="b">
        <v>0</v>
      </c>
      <c r="G3263" t="s">
        <v>68</v>
      </c>
      <c r="H3263" s="1">
        <v>46061.000717592593</v>
      </c>
      <c r="I3263" t="b">
        <v>0</v>
      </c>
      <c r="J3263" t="b">
        <v>1</v>
      </c>
      <c r="K3263" t="s">
        <v>41</v>
      </c>
      <c r="L3263" t="s">
        <v>60</v>
      </c>
      <c r="M3263">
        <v>214500</v>
      </c>
      <c r="N3263"/>
      <c r="O3263" t="s">
        <v>424</v>
      </c>
      <c r="P3263" t="s">
        <v>4577</v>
      </c>
    </row>
    <row r="3264" spans="1:16" x14ac:dyDescent="0.25">
      <c r="A3264" t="s">
        <v>0</v>
      </c>
      <c r="B3264" t="s">
        <v>4927</v>
      </c>
      <c r="C3264" t="s">
        <v>76</v>
      </c>
      <c r="D3264" t="s">
        <v>584</v>
      </c>
      <c r="E3264" t="s">
        <v>72</v>
      </c>
      <c r="F3264" t="b">
        <v>1</v>
      </c>
      <c r="G3264" t="s">
        <v>29</v>
      </c>
      <c r="H3264" s="1">
        <v>46061.001284722217</v>
      </c>
      <c r="I3264" t="b">
        <v>0</v>
      </c>
      <c r="J3264" t="b">
        <v>0</v>
      </c>
      <c r="K3264" t="s">
        <v>29</v>
      </c>
      <c r="L3264" t="s">
        <v>74</v>
      </c>
      <c r="M3264"/>
      <c r="N3264">
        <v>25</v>
      </c>
      <c r="O3264" t="s">
        <v>584</v>
      </c>
      <c r="P3264" t="s">
        <v>4661</v>
      </c>
    </row>
    <row r="3265" spans="1:16" x14ac:dyDescent="0.25">
      <c r="A3265" t="s">
        <v>3</v>
      </c>
      <c r="B3265" t="s">
        <v>2062</v>
      </c>
      <c r="C3265" t="s">
        <v>76</v>
      </c>
      <c r="D3265" t="s">
        <v>584</v>
      </c>
      <c r="E3265" t="s">
        <v>72</v>
      </c>
      <c r="F3265" t="b">
        <v>1</v>
      </c>
      <c r="G3265" t="s">
        <v>13</v>
      </c>
      <c r="H3265" s="1">
        <v>46061.001435185193</v>
      </c>
      <c r="I3265" t="b">
        <v>0</v>
      </c>
      <c r="J3265" t="b">
        <v>0</v>
      </c>
      <c r="K3265" t="s">
        <v>13</v>
      </c>
      <c r="L3265" t="s">
        <v>74</v>
      </c>
      <c r="M3265"/>
      <c r="N3265">
        <v>25</v>
      </c>
      <c r="O3265" t="s">
        <v>2063</v>
      </c>
    </row>
    <row r="3266" spans="1:16" x14ac:dyDescent="0.25">
      <c r="A3266" t="s">
        <v>0</v>
      </c>
      <c r="B3266" t="s">
        <v>6187</v>
      </c>
      <c r="C3266" t="s">
        <v>76</v>
      </c>
      <c r="D3266" t="s">
        <v>584</v>
      </c>
      <c r="E3266" t="s">
        <v>72</v>
      </c>
      <c r="F3266" t="b">
        <v>1</v>
      </c>
      <c r="G3266" t="s">
        <v>19</v>
      </c>
      <c r="H3266" s="1">
        <v>46061.001770833333</v>
      </c>
      <c r="I3266" t="b">
        <v>0</v>
      </c>
      <c r="J3266" t="b">
        <v>0</v>
      </c>
      <c r="K3266" t="s">
        <v>19</v>
      </c>
      <c r="L3266" t="s">
        <v>74</v>
      </c>
      <c r="M3266"/>
      <c r="N3266">
        <v>25</v>
      </c>
      <c r="O3266" t="s">
        <v>5193</v>
      </c>
      <c r="P3266" t="s">
        <v>2175</v>
      </c>
    </row>
    <row r="3267" spans="1:16" x14ac:dyDescent="0.25">
      <c r="A3267" t="s">
        <v>0</v>
      </c>
      <c r="B3267" t="s">
        <v>4923</v>
      </c>
      <c r="C3267" t="s">
        <v>76</v>
      </c>
      <c r="D3267" t="s">
        <v>584</v>
      </c>
      <c r="E3267" t="s">
        <v>72</v>
      </c>
      <c r="F3267" t="b">
        <v>1</v>
      </c>
      <c r="G3267" t="s">
        <v>31</v>
      </c>
      <c r="H3267" s="1">
        <v>46061.001956018517</v>
      </c>
      <c r="I3267" t="b">
        <v>0</v>
      </c>
      <c r="J3267" t="b">
        <v>0</v>
      </c>
      <c r="K3267" t="s">
        <v>31</v>
      </c>
      <c r="L3267" t="s">
        <v>74</v>
      </c>
      <c r="M3267"/>
      <c r="N3267">
        <v>25</v>
      </c>
      <c r="O3267" t="s">
        <v>424</v>
      </c>
      <c r="P3267" t="s">
        <v>4661</v>
      </c>
    </row>
    <row r="3268" spans="1:16" x14ac:dyDescent="0.25">
      <c r="A3268" t="s">
        <v>2</v>
      </c>
      <c r="B3268" t="s">
        <v>7661</v>
      </c>
      <c r="C3268" t="s">
        <v>76</v>
      </c>
      <c r="D3268" t="s">
        <v>584</v>
      </c>
      <c r="E3268" t="s">
        <v>72</v>
      </c>
      <c r="F3268" t="b">
        <v>1</v>
      </c>
      <c r="G3268" t="s">
        <v>33</v>
      </c>
      <c r="H3268" s="1">
        <v>46061.009768518517</v>
      </c>
      <c r="I3268" t="b">
        <v>1</v>
      </c>
      <c r="J3268" t="b">
        <v>0</v>
      </c>
      <c r="K3268" t="s">
        <v>33</v>
      </c>
      <c r="L3268" t="s">
        <v>74</v>
      </c>
      <c r="M3268"/>
      <c r="N3268">
        <v>25</v>
      </c>
      <c r="O3268" t="s">
        <v>584</v>
      </c>
      <c r="P3268" t="s">
        <v>426</v>
      </c>
    </row>
    <row r="3269" spans="1:16" x14ac:dyDescent="0.25">
      <c r="A3269" t="s">
        <v>0</v>
      </c>
      <c r="B3269" t="s">
        <v>8733</v>
      </c>
      <c r="C3269" t="s">
        <v>76</v>
      </c>
      <c r="D3269" t="s">
        <v>4633</v>
      </c>
      <c r="E3269" t="s">
        <v>59</v>
      </c>
      <c r="F3269" t="b">
        <v>1</v>
      </c>
      <c r="G3269" t="s">
        <v>42</v>
      </c>
      <c r="H3269" s="1">
        <v>46061.014120370368</v>
      </c>
      <c r="I3269" t="b">
        <v>0</v>
      </c>
      <c r="J3269" t="b">
        <v>0</v>
      </c>
      <c r="K3269" t="s">
        <v>42</v>
      </c>
      <c r="L3269" t="s">
        <v>60</v>
      </c>
      <c r="M3269">
        <v>37500</v>
      </c>
      <c r="N3269"/>
      <c r="O3269" t="s">
        <v>4642</v>
      </c>
      <c r="P3269" t="s">
        <v>6578</v>
      </c>
    </row>
    <row r="3270" spans="1:16" x14ac:dyDescent="0.25">
      <c r="A3270" t="s">
        <v>5</v>
      </c>
      <c r="B3270" t="s">
        <v>10163</v>
      </c>
      <c r="C3270" t="s">
        <v>76</v>
      </c>
      <c r="D3270" t="s">
        <v>141</v>
      </c>
      <c r="E3270" t="s">
        <v>88</v>
      </c>
      <c r="F3270" t="b">
        <v>1</v>
      </c>
      <c r="G3270" t="s">
        <v>65</v>
      </c>
      <c r="H3270" s="1">
        <v>46061.167534722219</v>
      </c>
      <c r="I3270" t="b">
        <v>1</v>
      </c>
      <c r="J3270" t="b">
        <v>0</v>
      </c>
      <c r="K3270" t="s">
        <v>41</v>
      </c>
      <c r="L3270" t="s">
        <v>74</v>
      </c>
      <c r="M3270"/>
      <c r="N3270">
        <v>14.5</v>
      </c>
      <c r="O3270" t="s">
        <v>141</v>
      </c>
      <c r="P3270" t="s">
        <v>1524</v>
      </c>
    </row>
    <row r="3271" spans="1:16" x14ac:dyDescent="0.25">
      <c r="A3271" t="s">
        <v>0</v>
      </c>
      <c r="B3271" t="s">
        <v>10164</v>
      </c>
      <c r="C3271" t="s">
        <v>150</v>
      </c>
      <c r="D3271" t="s">
        <v>4569</v>
      </c>
      <c r="E3271" t="s">
        <v>59</v>
      </c>
      <c r="F3271" t="b">
        <v>0</v>
      </c>
      <c r="G3271" t="s">
        <v>68</v>
      </c>
      <c r="H3271" s="1">
        <v>46061.292094907411</v>
      </c>
      <c r="I3271" t="b">
        <v>1</v>
      </c>
      <c r="J3271" t="b">
        <v>1</v>
      </c>
      <c r="K3271" t="s">
        <v>41</v>
      </c>
      <c r="L3271" t="s">
        <v>74</v>
      </c>
      <c r="M3271"/>
      <c r="N3271">
        <v>18.350000000000001</v>
      </c>
      <c r="O3271" t="s">
        <v>5148</v>
      </c>
      <c r="P3271" t="s">
        <v>4406</v>
      </c>
    </row>
    <row r="3272" spans="1:16" x14ac:dyDescent="0.25">
      <c r="A3272" t="s">
        <v>1</v>
      </c>
      <c r="B3272" t="s">
        <v>10165</v>
      </c>
      <c r="C3272" t="s">
        <v>2874</v>
      </c>
      <c r="D3272" t="s">
        <v>4569</v>
      </c>
      <c r="E3272" t="s">
        <v>59</v>
      </c>
      <c r="F3272" t="b">
        <v>0</v>
      </c>
      <c r="G3272" t="s">
        <v>17</v>
      </c>
      <c r="H3272" s="1">
        <v>46061.308912037042</v>
      </c>
      <c r="I3272" t="b">
        <v>1</v>
      </c>
      <c r="J3272" t="b">
        <v>0</v>
      </c>
      <c r="K3272" t="s">
        <v>17</v>
      </c>
      <c r="L3272" t="s">
        <v>74</v>
      </c>
      <c r="M3272"/>
      <c r="N3272">
        <v>49.375</v>
      </c>
      <c r="O3272" t="s">
        <v>1867</v>
      </c>
      <c r="P3272" t="s">
        <v>171</v>
      </c>
    </row>
    <row r="3273" spans="1:16" x14ac:dyDescent="0.25">
      <c r="A3273" t="s">
        <v>6</v>
      </c>
      <c r="B3273" t="s">
        <v>10166</v>
      </c>
      <c r="C3273" t="s">
        <v>92</v>
      </c>
      <c r="D3273" t="s">
        <v>2360</v>
      </c>
      <c r="E3273" t="s">
        <v>59</v>
      </c>
      <c r="F3273" t="b">
        <v>0</v>
      </c>
      <c r="G3273" t="s">
        <v>77</v>
      </c>
      <c r="H3273" s="1">
        <v>46061.334282407413</v>
      </c>
      <c r="I3273" t="b">
        <v>0</v>
      </c>
      <c r="J3273" t="b">
        <v>1</v>
      </c>
      <c r="K3273" t="s">
        <v>41</v>
      </c>
      <c r="L3273" t="s">
        <v>60</v>
      </c>
      <c r="M3273">
        <v>249500</v>
      </c>
      <c r="N3273"/>
      <c r="O3273" t="s">
        <v>402</v>
      </c>
      <c r="P3273" t="s">
        <v>3938</v>
      </c>
    </row>
    <row r="3274" spans="1:16" x14ac:dyDescent="0.25">
      <c r="A3274" t="s">
        <v>1</v>
      </c>
      <c r="B3274" t="s">
        <v>10167</v>
      </c>
      <c r="C3274" t="s">
        <v>688</v>
      </c>
      <c r="D3274" t="s">
        <v>4697</v>
      </c>
      <c r="E3274" t="s">
        <v>59</v>
      </c>
      <c r="F3274" t="b">
        <v>0</v>
      </c>
      <c r="G3274" t="s">
        <v>65</v>
      </c>
      <c r="H3274" s="1">
        <v>46061.334583333337</v>
      </c>
      <c r="I3274" t="b">
        <v>1</v>
      </c>
      <c r="J3274" t="b">
        <v>1</v>
      </c>
      <c r="K3274" t="s">
        <v>41</v>
      </c>
      <c r="L3274" t="s">
        <v>74</v>
      </c>
      <c r="M3274"/>
      <c r="N3274">
        <v>90</v>
      </c>
      <c r="O3274" t="s">
        <v>110</v>
      </c>
      <c r="P3274" t="s">
        <v>10168</v>
      </c>
    </row>
    <row r="3275" spans="1:16" x14ac:dyDescent="0.25">
      <c r="A3275" t="s">
        <v>5</v>
      </c>
      <c r="B3275" t="s">
        <v>10169</v>
      </c>
      <c r="C3275" t="s">
        <v>92</v>
      </c>
      <c r="D3275" t="s">
        <v>2360</v>
      </c>
      <c r="E3275" t="s">
        <v>59</v>
      </c>
      <c r="F3275" t="b">
        <v>0</v>
      </c>
      <c r="G3275" t="s">
        <v>65</v>
      </c>
      <c r="H3275" s="1">
        <v>46061.334664351853</v>
      </c>
      <c r="I3275" t="b">
        <v>0</v>
      </c>
      <c r="J3275" t="b">
        <v>1</v>
      </c>
      <c r="K3275" t="s">
        <v>41</v>
      </c>
      <c r="L3275" t="s">
        <v>60</v>
      </c>
      <c r="M3275">
        <v>209500</v>
      </c>
      <c r="N3275"/>
      <c r="O3275" t="s">
        <v>402</v>
      </c>
      <c r="P3275" t="s">
        <v>10170</v>
      </c>
    </row>
    <row r="3276" spans="1:16" x14ac:dyDescent="0.25">
      <c r="A3276" t="s">
        <v>0</v>
      </c>
      <c r="B3276" t="s">
        <v>10171</v>
      </c>
      <c r="C3276" t="s">
        <v>4665</v>
      </c>
      <c r="D3276" t="s">
        <v>4531</v>
      </c>
      <c r="E3276" t="s">
        <v>59</v>
      </c>
      <c r="F3276" t="b">
        <v>0</v>
      </c>
      <c r="G3276" t="s">
        <v>4666</v>
      </c>
      <c r="H3276" s="1">
        <v>46061.340509259258</v>
      </c>
      <c r="I3276" t="b">
        <v>0</v>
      </c>
      <c r="J3276" t="b">
        <v>0</v>
      </c>
      <c r="K3276" t="s">
        <v>4666</v>
      </c>
      <c r="L3276" t="s">
        <v>60</v>
      </c>
      <c r="M3276">
        <v>500000</v>
      </c>
      <c r="N3276"/>
      <c r="O3276" t="s">
        <v>10172</v>
      </c>
    </row>
    <row r="3277" spans="1:16" x14ac:dyDescent="0.25">
      <c r="A3277" t="s">
        <v>1</v>
      </c>
      <c r="B3277" t="s">
        <v>10167</v>
      </c>
      <c r="C3277" t="s">
        <v>434</v>
      </c>
      <c r="D3277" t="s">
        <v>4697</v>
      </c>
      <c r="E3277" t="s">
        <v>59</v>
      </c>
      <c r="F3277" t="b">
        <v>0</v>
      </c>
      <c r="G3277" t="s">
        <v>63</v>
      </c>
      <c r="H3277" s="1">
        <v>46061.343657407408</v>
      </c>
      <c r="I3277" t="b">
        <v>1</v>
      </c>
      <c r="J3277" t="b">
        <v>1</v>
      </c>
      <c r="K3277" t="s">
        <v>41</v>
      </c>
      <c r="L3277" t="s">
        <v>74</v>
      </c>
      <c r="M3277"/>
      <c r="N3277">
        <v>90</v>
      </c>
      <c r="O3277" t="s">
        <v>110</v>
      </c>
      <c r="P3277" t="s">
        <v>10168</v>
      </c>
    </row>
    <row r="3278" spans="1:16" x14ac:dyDescent="0.25">
      <c r="A3278" t="s">
        <v>2</v>
      </c>
      <c r="B3278" t="s">
        <v>1245</v>
      </c>
      <c r="C3278" t="s">
        <v>76</v>
      </c>
      <c r="D3278" t="s">
        <v>10173</v>
      </c>
      <c r="E3278" t="s">
        <v>59</v>
      </c>
      <c r="F3278" t="b">
        <v>1</v>
      </c>
      <c r="G3278" t="s">
        <v>13</v>
      </c>
      <c r="H3278" s="1">
        <v>46061.418576388889</v>
      </c>
      <c r="I3278" t="b">
        <v>0</v>
      </c>
      <c r="J3278" t="b">
        <v>0</v>
      </c>
      <c r="K3278" t="s">
        <v>13</v>
      </c>
      <c r="L3278" t="s">
        <v>60</v>
      </c>
      <c r="M3278">
        <v>143000</v>
      </c>
      <c r="N3278"/>
      <c r="O3278" t="s">
        <v>10174</v>
      </c>
      <c r="P3278" t="s">
        <v>85</v>
      </c>
    </row>
    <row r="3279" spans="1:16" x14ac:dyDescent="0.25">
      <c r="A3279" t="s">
        <v>4</v>
      </c>
      <c r="B3279" t="s">
        <v>10175</v>
      </c>
      <c r="C3279" t="s">
        <v>79</v>
      </c>
      <c r="D3279" t="s">
        <v>4526</v>
      </c>
      <c r="E3279" t="s">
        <v>59</v>
      </c>
      <c r="F3279" t="b">
        <v>0</v>
      </c>
      <c r="G3279" t="s">
        <v>77</v>
      </c>
      <c r="H3279" s="1">
        <v>46061.459745370368</v>
      </c>
      <c r="I3279" t="b">
        <v>0</v>
      </c>
      <c r="J3279" t="b">
        <v>1</v>
      </c>
      <c r="K3279" t="s">
        <v>41</v>
      </c>
      <c r="L3279" t="s">
        <v>60</v>
      </c>
      <c r="M3279">
        <v>273110</v>
      </c>
      <c r="N3279"/>
      <c r="O3279" t="s">
        <v>3717</v>
      </c>
      <c r="P3279" t="s">
        <v>10176</v>
      </c>
    </row>
    <row r="3280" spans="1:16" x14ac:dyDescent="0.25">
      <c r="A3280" t="s">
        <v>0</v>
      </c>
      <c r="B3280" t="s">
        <v>10177</v>
      </c>
      <c r="C3280" t="s">
        <v>143</v>
      </c>
      <c r="D3280" t="s">
        <v>4569</v>
      </c>
      <c r="E3280" t="s">
        <v>59</v>
      </c>
      <c r="F3280" t="b">
        <v>0</v>
      </c>
      <c r="G3280" t="s">
        <v>63</v>
      </c>
      <c r="H3280" s="1">
        <v>46061.468576388892</v>
      </c>
      <c r="I3280" t="b">
        <v>0</v>
      </c>
      <c r="J3280" t="b">
        <v>0</v>
      </c>
      <c r="K3280" t="s">
        <v>41</v>
      </c>
      <c r="L3280" t="s">
        <v>74</v>
      </c>
      <c r="M3280"/>
      <c r="N3280">
        <v>18</v>
      </c>
      <c r="O3280" t="s">
        <v>10178</v>
      </c>
      <c r="P3280" t="s">
        <v>10179</v>
      </c>
    </row>
    <row r="3281" spans="1:16" x14ac:dyDescent="0.25">
      <c r="A3281" t="s">
        <v>0</v>
      </c>
      <c r="B3281" t="s">
        <v>7474</v>
      </c>
      <c r="C3281" t="s">
        <v>1614</v>
      </c>
      <c r="D3281" t="s">
        <v>4526</v>
      </c>
      <c r="E3281" t="s">
        <v>59</v>
      </c>
      <c r="F3281" t="b">
        <v>0</v>
      </c>
      <c r="G3281" t="s">
        <v>89</v>
      </c>
      <c r="H3281" s="1">
        <v>46061.500601851847</v>
      </c>
      <c r="I3281" t="b">
        <v>0</v>
      </c>
      <c r="J3281" t="b">
        <v>1</v>
      </c>
      <c r="K3281" t="s">
        <v>41</v>
      </c>
      <c r="L3281" t="s">
        <v>60</v>
      </c>
      <c r="M3281">
        <v>120500</v>
      </c>
      <c r="N3281"/>
      <c r="O3281" t="s">
        <v>2867</v>
      </c>
    </row>
    <row r="3282" spans="1:16" x14ac:dyDescent="0.25">
      <c r="A3282" t="s">
        <v>4</v>
      </c>
      <c r="B3282" t="s">
        <v>10180</v>
      </c>
      <c r="C3282" t="s">
        <v>396</v>
      </c>
      <c r="D3282" t="s">
        <v>2360</v>
      </c>
      <c r="E3282" t="s">
        <v>59</v>
      </c>
      <c r="F3282" t="b">
        <v>0</v>
      </c>
      <c r="G3282" t="s">
        <v>68</v>
      </c>
      <c r="H3282" s="1">
        <v>46061.583784722221</v>
      </c>
      <c r="I3282" t="b">
        <v>0</v>
      </c>
      <c r="J3282" t="b">
        <v>0</v>
      </c>
      <c r="K3282" t="s">
        <v>41</v>
      </c>
      <c r="L3282" t="s">
        <v>60</v>
      </c>
      <c r="M3282">
        <v>90000</v>
      </c>
      <c r="N3282"/>
      <c r="O3282" t="s">
        <v>10181</v>
      </c>
      <c r="P3282" t="s">
        <v>3656</v>
      </c>
    </row>
    <row r="3283" spans="1:16" x14ac:dyDescent="0.25">
      <c r="A3283" t="s">
        <v>2</v>
      </c>
      <c r="B3283" t="s">
        <v>10182</v>
      </c>
      <c r="C3283" t="s">
        <v>451</v>
      </c>
      <c r="D3283" t="s">
        <v>4751</v>
      </c>
      <c r="E3283" t="s">
        <v>59</v>
      </c>
      <c r="F3283" t="b">
        <v>0</v>
      </c>
      <c r="G3283" t="s">
        <v>65</v>
      </c>
      <c r="H3283" s="1">
        <v>46061.584201388891</v>
      </c>
      <c r="I3283" t="b">
        <v>0</v>
      </c>
      <c r="J3283" t="b">
        <v>1</v>
      </c>
      <c r="K3283" t="s">
        <v>41</v>
      </c>
      <c r="L3283" t="s">
        <v>60</v>
      </c>
      <c r="M3283">
        <v>97104.5</v>
      </c>
      <c r="N3283"/>
      <c r="O3283" t="s">
        <v>5024</v>
      </c>
      <c r="P3283" t="s">
        <v>10183</v>
      </c>
    </row>
    <row r="3284" spans="1:16" x14ac:dyDescent="0.25">
      <c r="A3284" t="s">
        <v>1</v>
      </c>
      <c r="B3284" t="s">
        <v>10184</v>
      </c>
      <c r="C3284" t="s">
        <v>76</v>
      </c>
      <c r="D3284" t="s">
        <v>4622</v>
      </c>
      <c r="E3284" t="s">
        <v>59</v>
      </c>
      <c r="F3284" t="b">
        <v>1</v>
      </c>
      <c r="G3284" t="s">
        <v>21</v>
      </c>
      <c r="H3284" s="1">
        <v>46061.596620370372</v>
      </c>
      <c r="I3284" t="b">
        <v>1</v>
      </c>
      <c r="J3284" t="b">
        <v>0</v>
      </c>
      <c r="K3284" t="s">
        <v>21</v>
      </c>
      <c r="L3284" t="s">
        <v>60</v>
      </c>
      <c r="M3284">
        <v>45000</v>
      </c>
      <c r="N3284"/>
      <c r="O3284" t="s">
        <v>7324</v>
      </c>
      <c r="P3284" t="s">
        <v>10185</v>
      </c>
    </row>
    <row r="3285" spans="1:16" x14ac:dyDescent="0.25">
      <c r="A3285" t="s">
        <v>1</v>
      </c>
      <c r="B3285" t="s">
        <v>10184</v>
      </c>
      <c r="C3285" t="s">
        <v>76</v>
      </c>
      <c r="D3285" t="s">
        <v>4622</v>
      </c>
      <c r="E3285" t="s">
        <v>59</v>
      </c>
      <c r="F3285" t="b">
        <v>1</v>
      </c>
      <c r="G3285" t="s">
        <v>32</v>
      </c>
      <c r="H3285" s="1">
        <v>46061.596701388888</v>
      </c>
      <c r="I3285" t="b">
        <v>1</v>
      </c>
      <c r="J3285" t="b">
        <v>0</v>
      </c>
      <c r="K3285" t="s">
        <v>32</v>
      </c>
      <c r="L3285" t="s">
        <v>60</v>
      </c>
      <c r="M3285">
        <v>45000</v>
      </c>
      <c r="N3285"/>
      <c r="O3285" t="s">
        <v>7324</v>
      </c>
      <c r="P3285" t="s">
        <v>10185</v>
      </c>
    </row>
    <row r="3286" spans="1:16" x14ac:dyDescent="0.25">
      <c r="A3286" t="s">
        <v>1</v>
      </c>
      <c r="B3286" t="s">
        <v>10186</v>
      </c>
      <c r="C3286" t="s">
        <v>10187</v>
      </c>
      <c r="D3286" t="s">
        <v>4587</v>
      </c>
      <c r="E3286" t="s">
        <v>59</v>
      </c>
      <c r="F3286" t="b">
        <v>0</v>
      </c>
      <c r="G3286" t="s">
        <v>68</v>
      </c>
      <c r="H3286" s="1">
        <v>46061.626562500001</v>
      </c>
      <c r="I3286" t="b">
        <v>0</v>
      </c>
      <c r="J3286" t="b">
        <v>1</v>
      </c>
      <c r="K3286" t="s">
        <v>41</v>
      </c>
      <c r="L3286" t="s">
        <v>60</v>
      </c>
      <c r="M3286">
        <v>85728</v>
      </c>
      <c r="N3286"/>
      <c r="O3286" t="s">
        <v>10188</v>
      </c>
      <c r="P3286" t="s">
        <v>10189</v>
      </c>
    </row>
    <row r="3287" spans="1:16" x14ac:dyDescent="0.25">
      <c r="A3287" t="s">
        <v>6</v>
      </c>
      <c r="B3287" t="s">
        <v>10190</v>
      </c>
      <c r="C3287" t="s">
        <v>76</v>
      </c>
      <c r="D3287" t="s">
        <v>5251</v>
      </c>
      <c r="E3287" t="s">
        <v>59</v>
      </c>
      <c r="F3287" t="b">
        <v>1</v>
      </c>
      <c r="G3287" t="s">
        <v>13</v>
      </c>
      <c r="H3287" s="1">
        <v>46061.668645833342</v>
      </c>
      <c r="I3287" t="b">
        <v>1</v>
      </c>
      <c r="J3287" t="b">
        <v>0</v>
      </c>
      <c r="K3287" t="s">
        <v>13</v>
      </c>
      <c r="L3287" t="s">
        <v>60</v>
      </c>
      <c r="M3287">
        <v>226000</v>
      </c>
      <c r="N3287"/>
      <c r="O3287" t="s">
        <v>1709</v>
      </c>
      <c r="P3287" t="s">
        <v>310</v>
      </c>
    </row>
    <row r="3288" spans="1:16" x14ac:dyDescent="0.25">
      <c r="A3288" t="s">
        <v>1</v>
      </c>
      <c r="B3288" t="s">
        <v>10191</v>
      </c>
      <c r="C3288" t="s">
        <v>40</v>
      </c>
      <c r="D3288" t="s">
        <v>5798</v>
      </c>
      <c r="F3288" t="b">
        <v>0</v>
      </c>
      <c r="G3288" t="s">
        <v>40</v>
      </c>
      <c r="H3288" s="1">
        <v>46061.711319444446</v>
      </c>
      <c r="I3288" t="b">
        <v>1</v>
      </c>
      <c r="J3288" t="b">
        <v>0</v>
      </c>
      <c r="K3288" t="s">
        <v>40</v>
      </c>
      <c r="L3288" t="s">
        <v>74</v>
      </c>
      <c r="M3288"/>
      <c r="N3288">
        <v>65</v>
      </c>
      <c r="O3288" t="s">
        <v>4596</v>
      </c>
    </row>
    <row r="3289" spans="1:16" x14ac:dyDescent="0.25">
      <c r="A3289" t="s">
        <v>3</v>
      </c>
      <c r="B3289" t="s">
        <v>4910</v>
      </c>
      <c r="C3289" t="s">
        <v>10192</v>
      </c>
      <c r="D3289" t="s">
        <v>4633</v>
      </c>
      <c r="E3289" t="s">
        <v>59</v>
      </c>
      <c r="F3289" t="b">
        <v>0</v>
      </c>
      <c r="G3289" t="s">
        <v>21</v>
      </c>
      <c r="H3289" s="1">
        <v>46061.72152777778</v>
      </c>
      <c r="I3289" t="b">
        <v>0</v>
      </c>
      <c r="J3289" t="b">
        <v>0</v>
      </c>
      <c r="K3289" t="s">
        <v>21</v>
      </c>
      <c r="L3289" t="s">
        <v>60</v>
      </c>
      <c r="M3289">
        <v>3500000</v>
      </c>
      <c r="N3289"/>
      <c r="O3289" t="s">
        <v>4912</v>
      </c>
      <c r="P3289" t="s">
        <v>4913</v>
      </c>
    </row>
    <row r="3290" spans="1:16" x14ac:dyDescent="0.25">
      <c r="A3290" t="s">
        <v>1</v>
      </c>
      <c r="B3290" t="s">
        <v>10193</v>
      </c>
      <c r="C3290" t="s">
        <v>115</v>
      </c>
      <c r="D3290" t="s">
        <v>5349</v>
      </c>
      <c r="E3290" t="s">
        <v>59</v>
      </c>
      <c r="F3290" t="b">
        <v>0</v>
      </c>
      <c r="G3290" t="s">
        <v>65</v>
      </c>
      <c r="H3290" s="1">
        <v>46061.751250000001</v>
      </c>
      <c r="I3290" t="b">
        <v>0</v>
      </c>
      <c r="J3290" t="b">
        <v>1</v>
      </c>
      <c r="K3290" t="s">
        <v>41</v>
      </c>
      <c r="L3290" t="s">
        <v>60</v>
      </c>
      <c r="M3290">
        <v>176500</v>
      </c>
      <c r="N3290"/>
      <c r="O3290" t="s">
        <v>116</v>
      </c>
      <c r="P3290" t="s">
        <v>10066</v>
      </c>
    </row>
    <row r="3291" spans="1:16" x14ac:dyDescent="0.25">
      <c r="A3291" t="s">
        <v>1</v>
      </c>
      <c r="B3291" t="s">
        <v>10194</v>
      </c>
      <c r="C3291" t="s">
        <v>10195</v>
      </c>
      <c r="D3291" t="s">
        <v>4756</v>
      </c>
      <c r="E3291" t="s">
        <v>59</v>
      </c>
      <c r="F3291" t="b">
        <v>0</v>
      </c>
      <c r="G3291" t="s">
        <v>65</v>
      </c>
      <c r="H3291" s="1">
        <v>46061.751331018517</v>
      </c>
      <c r="I3291" t="b">
        <v>0</v>
      </c>
      <c r="J3291" t="b">
        <v>0</v>
      </c>
      <c r="K3291" t="s">
        <v>41</v>
      </c>
      <c r="L3291" t="s">
        <v>60</v>
      </c>
      <c r="M3291">
        <v>141405.5</v>
      </c>
      <c r="N3291"/>
      <c r="O3291" t="s">
        <v>10196</v>
      </c>
      <c r="P3291" t="s">
        <v>10197</v>
      </c>
    </row>
    <row r="3292" spans="1:16" x14ac:dyDescent="0.25">
      <c r="A3292" t="s">
        <v>1</v>
      </c>
      <c r="B3292" t="s">
        <v>10193</v>
      </c>
      <c r="C3292" t="s">
        <v>115</v>
      </c>
      <c r="D3292" t="s">
        <v>5349</v>
      </c>
      <c r="E3292" t="s">
        <v>59</v>
      </c>
      <c r="F3292" t="b">
        <v>0</v>
      </c>
      <c r="G3292" t="s">
        <v>63</v>
      </c>
      <c r="H3292" s="1">
        <v>46061.760324074072</v>
      </c>
      <c r="I3292" t="b">
        <v>0</v>
      </c>
      <c r="J3292" t="b">
        <v>1</v>
      </c>
      <c r="K3292" t="s">
        <v>41</v>
      </c>
      <c r="L3292" t="s">
        <v>60</v>
      </c>
      <c r="M3292">
        <v>176500</v>
      </c>
      <c r="N3292"/>
      <c r="O3292" t="s">
        <v>116</v>
      </c>
      <c r="P3292" t="s">
        <v>10066</v>
      </c>
    </row>
    <row r="3293" spans="1:16" x14ac:dyDescent="0.25">
      <c r="A3293" t="s">
        <v>0</v>
      </c>
      <c r="B3293" t="s">
        <v>8477</v>
      </c>
      <c r="C3293" t="s">
        <v>40</v>
      </c>
      <c r="D3293" t="s">
        <v>4526</v>
      </c>
      <c r="E3293" t="s">
        <v>59</v>
      </c>
      <c r="F3293" t="b">
        <v>0</v>
      </c>
      <c r="G3293" t="s">
        <v>40</v>
      </c>
      <c r="H3293" s="1">
        <v>46061.836076388892</v>
      </c>
      <c r="I3293" t="b">
        <v>1</v>
      </c>
      <c r="J3293" t="b">
        <v>0</v>
      </c>
      <c r="K3293" t="s">
        <v>40</v>
      </c>
      <c r="L3293" t="s">
        <v>60</v>
      </c>
      <c r="M3293">
        <v>150000</v>
      </c>
      <c r="N3293"/>
      <c r="O3293" t="s">
        <v>2085</v>
      </c>
      <c r="P3293" t="s">
        <v>579</v>
      </c>
    </row>
    <row r="3294" spans="1:16" x14ac:dyDescent="0.25">
      <c r="A3294" t="s">
        <v>3</v>
      </c>
      <c r="B3294" t="s">
        <v>286</v>
      </c>
      <c r="C3294" t="s">
        <v>901</v>
      </c>
      <c r="D3294" t="s">
        <v>4526</v>
      </c>
      <c r="E3294" t="s">
        <v>88</v>
      </c>
      <c r="F3294" t="b">
        <v>0</v>
      </c>
      <c r="G3294" t="s">
        <v>77</v>
      </c>
      <c r="H3294" s="1">
        <v>46061.875138888892</v>
      </c>
      <c r="I3294" t="b">
        <v>0</v>
      </c>
      <c r="J3294" t="b">
        <v>0</v>
      </c>
      <c r="K3294" t="s">
        <v>41</v>
      </c>
      <c r="L3294" t="s">
        <v>74</v>
      </c>
      <c r="M3294"/>
      <c r="N3294">
        <v>47.5</v>
      </c>
      <c r="O3294" t="s">
        <v>10198</v>
      </c>
      <c r="P3294" t="s">
        <v>10199</v>
      </c>
    </row>
    <row r="3295" spans="1:16" x14ac:dyDescent="0.25">
      <c r="A3295" t="s">
        <v>5</v>
      </c>
      <c r="B3295" t="s">
        <v>10200</v>
      </c>
      <c r="C3295" t="s">
        <v>112</v>
      </c>
      <c r="D3295" t="s">
        <v>4526</v>
      </c>
      <c r="E3295" t="s">
        <v>59</v>
      </c>
      <c r="F3295" t="b">
        <v>0</v>
      </c>
      <c r="G3295" t="s">
        <v>89</v>
      </c>
      <c r="H3295" s="1">
        <v>46061.876643518517</v>
      </c>
      <c r="I3295" t="b">
        <v>1</v>
      </c>
      <c r="J3295" t="b">
        <v>0</v>
      </c>
      <c r="K3295" t="s">
        <v>41</v>
      </c>
      <c r="L3295" t="s">
        <v>60</v>
      </c>
      <c r="M3295">
        <v>225000</v>
      </c>
      <c r="N3295"/>
      <c r="O3295" t="s">
        <v>10201</v>
      </c>
      <c r="P3295" t="s">
        <v>3466</v>
      </c>
    </row>
    <row r="3296" spans="1:16" x14ac:dyDescent="0.25">
      <c r="A3296" t="s">
        <v>0</v>
      </c>
      <c r="B3296" t="s">
        <v>10202</v>
      </c>
      <c r="C3296" t="s">
        <v>75</v>
      </c>
      <c r="D3296" t="s">
        <v>4587</v>
      </c>
      <c r="E3296" t="s">
        <v>59</v>
      </c>
      <c r="F3296" t="b">
        <v>0</v>
      </c>
      <c r="G3296" t="s">
        <v>65</v>
      </c>
      <c r="H3296" s="1">
        <v>46062.000081018523</v>
      </c>
      <c r="I3296" t="b">
        <v>0</v>
      </c>
      <c r="J3296" t="b">
        <v>1</v>
      </c>
      <c r="K3296" t="s">
        <v>41</v>
      </c>
      <c r="L3296" t="s">
        <v>60</v>
      </c>
      <c r="M3296">
        <v>90000</v>
      </c>
      <c r="N3296"/>
      <c r="O3296" t="s">
        <v>1632</v>
      </c>
      <c r="P3296" t="s">
        <v>10203</v>
      </c>
    </row>
    <row r="3297" spans="1:16" x14ac:dyDescent="0.25">
      <c r="A3297" t="s">
        <v>0</v>
      </c>
      <c r="B3297" t="s">
        <v>10204</v>
      </c>
      <c r="C3297" t="s">
        <v>1441</v>
      </c>
      <c r="D3297" t="s">
        <v>4587</v>
      </c>
      <c r="E3297" t="s">
        <v>59</v>
      </c>
      <c r="F3297" t="b">
        <v>0</v>
      </c>
      <c r="G3297" t="s">
        <v>65</v>
      </c>
      <c r="H3297" s="1">
        <v>46062.000081018523</v>
      </c>
      <c r="I3297" t="b">
        <v>1</v>
      </c>
      <c r="J3297" t="b">
        <v>1</v>
      </c>
      <c r="K3297" t="s">
        <v>41</v>
      </c>
      <c r="L3297" t="s">
        <v>60</v>
      </c>
      <c r="M3297">
        <v>64000</v>
      </c>
      <c r="N3297"/>
      <c r="O3297" t="s">
        <v>7675</v>
      </c>
      <c r="P3297" t="s">
        <v>3812</v>
      </c>
    </row>
    <row r="3298" spans="1:16" x14ac:dyDescent="0.25">
      <c r="A3298" t="s">
        <v>1</v>
      </c>
      <c r="B3298" t="s">
        <v>10205</v>
      </c>
      <c r="C3298" t="s">
        <v>908</v>
      </c>
      <c r="D3298" t="s">
        <v>4587</v>
      </c>
      <c r="E3298" t="s">
        <v>59</v>
      </c>
      <c r="F3298" t="b">
        <v>0</v>
      </c>
      <c r="G3298" t="s">
        <v>77</v>
      </c>
      <c r="H3298" s="1">
        <v>46062.00141203704</v>
      </c>
      <c r="I3298" t="b">
        <v>0</v>
      </c>
      <c r="J3298" t="b">
        <v>0</v>
      </c>
      <c r="K3298" t="s">
        <v>41</v>
      </c>
      <c r="L3298" t="s">
        <v>60</v>
      </c>
      <c r="M3298">
        <v>85000</v>
      </c>
      <c r="N3298"/>
      <c r="O3298" t="s">
        <v>1197</v>
      </c>
      <c r="P3298" t="s">
        <v>1392</v>
      </c>
    </row>
    <row r="3299" spans="1:16" x14ac:dyDescent="0.25">
      <c r="A3299" t="s">
        <v>1</v>
      </c>
      <c r="B3299" t="s">
        <v>10205</v>
      </c>
      <c r="C3299" t="s">
        <v>908</v>
      </c>
      <c r="D3299" t="s">
        <v>4587</v>
      </c>
      <c r="E3299" t="s">
        <v>59</v>
      </c>
      <c r="F3299" t="b">
        <v>0</v>
      </c>
      <c r="G3299" t="s">
        <v>89</v>
      </c>
      <c r="H3299" s="1">
        <v>46062.001666666663</v>
      </c>
      <c r="I3299" t="b">
        <v>0</v>
      </c>
      <c r="J3299" t="b">
        <v>0</v>
      </c>
      <c r="K3299" t="s">
        <v>41</v>
      </c>
      <c r="L3299" t="s">
        <v>60</v>
      </c>
      <c r="M3299">
        <v>85000</v>
      </c>
      <c r="N3299"/>
      <c r="O3299" t="s">
        <v>1197</v>
      </c>
      <c r="P3299" t="s">
        <v>2909</v>
      </c>
    </row>
    <row r="3300" spans="1:16" x14ac:dyDescent="0.25">
      <c r="A3300" t="s">
        <v>0</v>
      </c>
      <c r="B3300" t="s">
        <v>10206</v>
      </c>
      <c r="C3300" t="s">
        <v>13</v>
      </c>
      <c r="D3300" t="s">
        <v>4637</v>
      </c>
      <c r="F3300" t="b">
        <v>0</v>
      </c>
      <c r="G3300" t="s">
        <v>13</v>
      </c>
      <c r="H3300" s="1">
        <v>46062.001944444448</v>
      </c>
      <c r="I3300" t="b">
        <v>1</v>
      </c>
      <c r="J3300" t="b">
        <v>0</v>
      </c>
      <c r="K3300" t="s">
        <v>13</v>
      </c>
      <c r="L3300" t="s">
        <v>74</v>
      </c>
      <c r="M3300"/>
      <c r="N3300">
        <v>35</v>
      </c>
      <c r="O3300" t="s">
        <v>4596</v>
      </c>
      <c r="P3300" t="s">
        <v>2245</v>
      </c>
    </row>
    <row r="3301" spans="1:16" x14ac:dyDescent="0.25">
      <c r="A3301" t="s">
        <v>3</v>
      </c>
      <c r="B3301" t="s">
        <v>8932</v>
      </c>
      <c r="C3301" t="s">
        <v>76</v>
      </c>
      <c r="D3301" t="s">
        <v>584</v>
      </c>
      <c r="E3301" t="s">
        <v>72</v>
      </c>
      <c r="F3301" t="b">
        <v>1</v>
      </c>
      <c r="G3301" t="s">
        <v>13</v>
      </c>
      <c r="H3301" s="1">
        <v>46062.001944444448</v>
      </c>
      <c r="I3301" t="b">
        <v>0</v>
      </c>
      <c r="J3301" t="b">
        <v>0</v>
      </c>
      <c r="K3301" t="s">
        <v>13</v>
      </c>
      <c r="L3301" t="s">
        <v>74</v>
      </c>
      <c r="M3301"/>
      <c r="N3301">
        <v>25</v>
      </c>
      <c r="O3301" t="s">
        <v>2063</v>
      </c>
      <c r="P3301" t="s">
        <v>3812</v>
      </c>
    </row>
    <row r="3302" spans="1:16" x14ac:dyDescent="0.25">
      <c r="A3302" t="s">
        <v>0</v>
      </c>
      <c r="B3302" t="s">
        <v>7798</v>
      </c>
      <c r="C3302" t="s">
        <v>76</v>
      </c>
      <c r="D3302" t="s">
        <v>584</v>
      </c>
      <c r="E3302" t="s">
        <v>72</v>
      </c>
      <c r="F3302" t="b">
        <v>1</v>
      </c>
      <c r="G3302" t="s">
        <v>40</v>
      </c>
      <c r="H3302" s="1">
        <v>46062.002743055556</v>
      </c>
      <c r="I3302" t="b">
        <v>1</v>
      </c>
      <c r="J3302" t="b">
        <v>0</v>
      </c>
      <c r="K3302" t="s">
        <v>40</v>
      </c>
      <c r="L3302" t="s">
        <v>74</v>
      </c>
      <c r="M3302"/>
      <c r="N3302">
        <v>25</v>
      </c>
      <c r="O3302" t="s">
        <v>584</v>
      </c>
      <c r="P3302" t="s">
        <v>219</v>
      </c>
    </row>
    <row r="3303" spans="1:16" x14ac:dyDescent="0.25">
      <c r="A3303" t="s">
        <v>9</v>
      </c>
      <c r="B3303" t="s">
        <v>10207</v>
      </c>
      <c r="C3303" t="s">
        <v>10208</v>
      </c>
      <c r="D3303" t="s">
        <v>4587</v>
      </c>
      <c r="E3303" t="s">
        <v>59</v>
      </c>
      <c r="F3303" t="b">
        <v>0</v>
      </c>
      <c r="G3303" t="s">
        <v>63</v>
      </c>
      <c r="H3303" s="1">
        <v>46062.01021990741</v>
      </c>
      <c r="I3303" t="b">
        <v>0</v>
      </c>
      <c r="J3303" t="b">
        <v>0</v>
      </c>
      <c r="K3303" t="s">
        <v>41</v>
      </c>
      <c r="L3303" t="s">
        <v>60</v>
      </c>
      <c r="M3303">
        <v>109000</v>
      </c>
      <c r="N3303"/>
      <c r="O3303" t="s">
        <v>10209</v>
      </c>
    </row>
    <row r="3304" spans="1:16" x14ac:dyDescent="0.25">
      <c r="A3304" t="s">
        <v>0</v>
      </c>
      <c r="B3304" t="s">
        <v>289</v>
      </c>
      <c r="C3304" t="s">
        <v>172</v>
      </c>
      <c r="D3304" t="s">
        <v>4346</v>
      </c>
      <c r="E3304" t="s">
        <v>72</v>
      </c>
      <c r="F3304" t="b">
        <v>0</v>
      </c>
      <c r="G3304" t="s">
        <v>68</v>
      </c>
      <c r="H3304" s="1">
        <v>46062.083761574067</v>
      </c>
      <c r="I3304" t="b">
        <v>1</v>
      </c>
      <c r="J3304" t="b">
        <v>1</v>
      </c>
      <c r="K3304" t="s">
        <v>41</v>
      </c>
      <c r="L3304" t="s">
        <v>60</v>
      </c>
      <c r="M3304">
        <v>56340.555</v>
      </c>
      <c r="N3304"/>
      <c r="O3304" t="s">
        <v>10210</v>
      </c>
      <c r="P3304" t="s">
        <v>2908</v>
      </c>
    </row>
    <row r="3305" spans="1:16" x14ac:dyDescent="0.25">
      <c r="A3305" t="s">
        <v>2</v>
      </c>
      <c r="B3305" t="s">
        <v>10211</v>
      </c>
      <c r="C3305" t="s">
        <v>76</v>
      </c>
      <c r="D3305" t="s">
        <v>4526</v>
      </c>
      <c r="E3305" t="s">
        <v>132</v>
      </c>
      <c r="F3305" t="b">
        <v>1</v>
      </c>
      <c r="G3305" t="s">
        <v>13</v>
      </c>
      <c r="H3305" s="1">
        <v>46062.126979166656</v>
      </c>
      <c r="I3305" t="b">
        <v>0</v>
      </c>
      <c r="J3305" t="b">
        <v>0</v>
      </c>
      <c r="K3305" t="s">
        <v>13</v>
      </c>
      <c r="L3305" t="s">
        <v>74</v>
      </c>
      <c r="M3305"/>
      <c r="N3305">
        <v>70</v>
      </c>
      <c r="O3305" t="s">
        <v>5046</v>
      </c>
      <c r="P3305" t="s">
        <v>5543</v>
      </c>
    </row>
    <row r="3306" spans="1:16" x14ac:dyDescent="0.25">
      <c r="A3306" t="s">
        <v>2</v>
      </c>
      <c r="B3306" t="s">
        <v>661</v>
      </c>
      <c r="C3306" t="s">
        <v>76</v>
      </c>
      <c r="D3306" t="s">
        <v>4526</v>
      </c>
      <c r="E3306" t="s">
        <v>132</v>
      </c>
      <c r="F3306" t="b">
        <v>1</v>
      </c>
      <c r="G3306" t="s">
        <v>13</v>
      </c>
      <c r="H3306" s="1">
        <v>46062.126979166656</v>
      </c>
      <c r="I3306" t="b">
        <v>0</v>
      </c>
      <c r="J3306" t="b">
        <v>0</v>
      </c>
      <c r="K3306" t="s">
        <v>13</v>
      </c>
      <c r="L3306" t="s">
        <v>74</v>
      </c>
      <c r="M3306"/>
      <c r="N3306">
        <v>70</v>
      </c>
      <c r="O3306" t="s">
        <v>5046</v>
      </c>
      <c r="P3306" t="s">
        <v>10212</v>
      </c>
    </row>
    <row r="3307" spans="1:16" x14ac:dyDescent="0.25">
      <c r="A3307" t="s">
        <v>2</v>
      </c>
      <c r="B3307" t="s">
        <v>10213</v>
      </c>
      <c r="C3307" t="s">
        <v>76</v>
      </c>
      <c r="D3307" t="s">
        <v>4526</v>
      </c>
      <c r="E3307" t="s">
        <v>132</v>
      </c>
      <c r="F3307" t="b">
        <v>1</v>
      </c>
      <c r="G3307" t="s">
        <v>13</v>
      </c>
      <c r="H3307" s="1">
        <v>46062.126979166656</v>
      </c>
      <c r="I3307" t="b">
        <v>0</v>
      </c>
      <c r="J3307" t="b">
        <v>0</v>
      </c>
      <c r="K3307" t="s">
        <v>13</v>
      </c>
      <c r="L3307" t="s">
        <v>74</v>
      </c>
      <c r="M3307"/>
      <c r="N3307">
        <v>70</v>
      </c>
      <c r="O3307" t="s">
        <v>5046</v>
      </c>
      <c r="P3307" t="s">
        <v>5543</v>
      </c>
    </row>
    <row r="3308" spans="1:16" x14ac:dyDescent="0.25">
      <c r="A3308" t="s">
        <v>6</v>
      </c>
      <c r="B3308" t="s">
        <v>10214</v>
      </c>
      <c r="C3308" t="s">
        <v>92</v>
      </c>
      <c r="D3308" t="s">
        <v>4630</v>
      </c>
      <c r="E3308" t="s">
        <v>59</v>
      </c>
      <c r="F3308" t="b">
        <v>0</v>
      </c>
      <c r="G3308" t="s">
        <v>77</v>
      </c>
      <c r="H3308" s="1">
        <v>46062.209236111114</v>
      </c>
      <c r="I3308" t="b">
        <v>0</v>
      </c>
      <c r="J3308" t="b">
        <v>1</v>
      </c>
      <c r="K3308" t="s">
        <v>41</v>
      </c>
      <c r="L3308" t="s">
        <v>60</v>
      </c>
      <c r="M3308">
        <v>249500</v>
      </c>
      <c r="N3308"/>
      <c r="O3308" t="s">
        <v>402</v>
      </c>
      <c r="P3308" t="s">
        <v>718</v>
      </c>
    </row>
    <row r="3309" spans="1:16" x14ac:dyDescent="0.25">
      <c r="A3309" t="s">
        <v>0</v>
      </c>
      <c r="B3309" t="s">
        <v>4658</v>
      </c>
      <c r="C3309" t="s">
        <v>4659</v>
      </c>
      <c r="D3309" t="s">
        <v>4633</v>
      </c>
      <c r="E3309" t="s">
        <v>59</v>
      </c>
      <c r="F3309" t="b">
        <v>0</v>
      </c>
      <c r="G3309" t="s">
        <v>21</v>
      </c>
      <c r="H3309" s="1">
        <v>46062.22152777778</v>
      </c>
      <c r="I3309" t="b">
        <v>0</v>
      </c>
      <c r="J3309" t="b">
        <v>0</v>
      </c>
      <c r="K3309" t="s">
        <v>21</v>
      </c>
      <c r="L3309" t="s">
        <v>60</v>
      </c>
      <c r="M3309">
        <v>2700000</v>
      </c>
      <c r="N3309"/>
      <c r="O3309" t="s">
        <v>4660</v>
      </c>
      <c r="P3309" t="s">
        <v>4661</v>
      </c>
    </row>
    <row r="3310" spans="1:16" x14ac:dyDescent="0.25">
      <c r="A3310" t="s">
        <v>3</v>
      </c>
      <c r="B3310" t="s">
        <v>10215</v>
      </c>
      <c r="C3310" t="s">
        <v>13</v>
      </c>
      <c r="D3310" t="s">
        <v>4637</v>
      </c>
      <c r="F3310" t="b">
        <v>0</v>
      </c>
      <c r="G3310" t="s">
        <v>13</v>
      </c>
      <c r="H3310" s="1">
        <v>46062.293483796297</v>
      </c>
      <c r="I3310" t="b">
        <v>1</v>
      </c>
      <c r="J3310" t="b">
        <v>0</v>
      </c>
      <c r="K3310" t="s">
        <v>13</v>
      </c>
      <c r="L3310" t="s">
        <v>74</v>
      </c>
      <c r="M3310"/>
      <c r="N3310">
        <v>32.5</v>
      </c>
      <c r="O3310" t="s">
        <v>4596</v>
      </c>
      <c r="P3310" t="s">
        <v>10216</v>
      </c>
    </row>
    <row r="3311" spans="1:16" x14ac:dyDescent="0.25">
      <c r="A3311" t="s">
        <v>1</v>
      </c>
      <c r="B3311" t="s">
        <v>10217</v>
      </c>
      <c r="C3311" t="s">
        <v>2359</v>
      </c>
      <c r="D3311" t="s">
        <v>4531</v>
      </c>
      <c r="E3311" t="s">
        <v>59</v>
      </c>
      <c r="F3311" t="b">
        <v>0</v>
      </c>
      <c r="G3311" t="s">
        <v>34</v>
      </c>
      <c r="H3311" s="1">
        <v>46062.336770833332</v>
      </c>
      <c r="I3311" t="b">
        <v>0</v>
      </c>
      <c r="J3311" t="b">
        <v>0</v>
      </c>
      <c r="K3311" t="s">
        <v>34</v>
      </c>
      <c r="L3311" t="s">
        <v>60</v>
      </c>
      <c r="M3311">
        <v>250000</v>
      </c>
      <c r="N3311"/>
      <c r="O3311" t="s">
        <v>10218</v>
      </c>
    </row>
    <row r="3312" spans="1:16" x14ac:dyDescent="0.25">
      <c r="A3312" t="s">
        <v>6</v>
      </c>
      <c r="B3312" t="s">
        <v>10219</v>
      </c>
      <c r="C3312" t="s">
        <v>92</v>
      </c>
      <c r="D3312" t="s">
        <v>4526</v>
      </c>
      <c r="E3312" t="s">
        <v>59</v>
      </c>
      <c r="F3312" t="b">
        <v>0</v>
      </c>
      <c r="G3312" t="s">
        <v>77</v>
      </c>
      <c r="H3312" s="1">
        <v>46062.375810185193</v>
      </c>
      <c r="I3312" t="b">
        <v>0</v>
      </c>
      <c r="J3312" t="b">
        <v>1</v>
      </c>
      <c r="K3312" t="s">
        <v>41</v>
      </c>
      <c r="L3312" t="s">
        <v>60</v>
      </c>
      <c r="M3312">
        <v>249500</v>
      </c>
      <c r="N3312"/>
      <c r="O3312" t="s">
        <v>402</v>
      </c>
      <c r="P3312" t="s">
        <v>718</v>
      </c>
    </row>
    <row r="3313" spans="1:16" x14ac:dyDescent="0.25">
      <c r="A3313" t="s">
        <v>1</v>
      </c>
      <c r="B3313" t="s">
        <v>10220</v>
      </c>
      <c r="C3313" t="s">
        <v>10221</v>
      </c>
      <c r="D3313" t="s">
        <v>4346</v>
      </c>
      <c r="E3313" t="s">
        <v>59</v>
      </c>
      <c r="F3313" t="b">
        <v>0</v>
      </c>
      <c r="G3313" t="s">
        <v>19</v>
      </c>
      <c r="H3313" s="1">
        <v>46062.377222222232</v>
      </c>
      <c r="I3313" t="b">
        <v>1</v>
      </c>
      <c r="J3313" t="b">
        <v>0</v>
      </c>
      <c r="K3313" t="s">
        <v>19</v>
      </c>
      <c r="L3313" t="s">
        <v>60</v>
      </c>
      <c r="M3313">
        <v>1400000</v>
      </c>
      <c r="N3313"/>
      <c r="O3313" t="s">
        <v>10222</v>
      </c>
      <c r="P3313" t="s">
        <v>10223</v>
      </c>
    </row>
    <row r="3314" spans="1:16" x14ac:dyDescent="0.25">
      <c r="A3314" t="s">
        <v>0</v>
      </c>
      <c r="B3314" t="s">
        <v>10224</v>
      </c>
      <c r="C3314" t="s">
        <v>172</v>
      </c>
      <c r="D3314" t="s">
        <v>4346</v>
      </c>
      <c r="E3314" t="s">
        <v>59</v>
      </c>
      <c r="F3314" t="b">
        <v>0</v>
      </c>
      <c r="G3314" t="s">
        <v>68</v>
      </c>
      <c r="H3314" s="1">
        <v>46062.417037037027</v>
      </c>
      <c r="I3314" t="b">
        <v>1</v>
      </c>
      <c r="J3314" t="b">
        <v>0</v>
      </c>
      <c r="K3314" t="s">
        <v>41</v>
      </c>
      <c r="L3314" t="s">
        <v>60</v>
      </c>
      <c r="M3314">
        <v>73500</v>
      </c>
      <c r="N3314"/>
      <c r="O3314" t="s">
        <v>10225</v>
      </c>
      <c r="P3314" t="s">
        <v>2082</v>
      </c>
    </row>
    <row r="3315" spans="1:16" x14ac:dyDescent="0.25">
      <c r="A3315" t="s">
        <v>2</v>
      </c>
      <c r="B3315" t="s">
        <v>10226</v>
      </c>
      <c r="C3315" t="s">
        <v>92</v>
      </c>
      <c r="D3315" t="s">
        <v>2360</v>
      </c>
      <c r="E3315" t="s">
        <v>59</v>
      </c>
      <c r="F3315" t="b">
        <v>0</v>
      </c>
      <c r="G3315" t="s">
        <v>77</v>
      </c>
      <c r="H3315" s="1">
        <v>46062.417442129627</v>
      </c>
      <c r="I3315" t="b">
        <v>0</v>
      </c>
      <c r="J3315" t="b">
        <v>1</v>
      </c>
      <c r="K3315" t="s">
        <v>41</v>
      </c>
      <c r="L3315" t="s">
        <v>60</v>
      </c>
      <c r="M3315">
        <v>215500</v>
      </c>
      <c r="N3315"/>
      <c r="O3315" t="s">
        <v>402</v>
      </c>
      <c r="P3315" t="s">
        <v>10227</v>
      </c>
    </row>
    <row r="3316" spans="1:16" x14ac:dyDescent="0.25">
      <c r="A3316" t="s">
        <v>2</v>
      </c>
      <c r="B3316" t="s">
        <v>10228</v>
      </c>
      <c r="C3316" t="s">
        <v>86</v>
      </c>
      <c r="D3316" t="s">
        <v>4346</v>
      </c>
      <c r="E3316" t="s">
        <v>59</v>
      </c>
      <c r="F3316" t="b">
        <v>0</v>
      </c>
      <c r="G3316" t="s">
        <v>77</v>
      </c>
      <c r="H3316" s="1">
        <v>46062.417442129627</v>
      </c>
      <c r="I3316" t="b">
        <v>0</v>
      </c>
      <c r="J3316" t="b">
        <v>1</v>
      </c>
      <c r="K3316" t="s">
        <v>41</v>
      </c>
      <c r="L3316" t="s">
        <v>60</v>
      </c>
      <c r="M3316">
        <v>224833.5</v>
      </c>
      <c r="N3316"/>
      <c r="O3316" t="s">
        <v>80</v>
      </c>
      <c r="P3316" t="s">
        <v>589</v>
      </c>
    </row>
    <row r="3317" spans="1:16" x14ac:dyDescent="0.25">
      <c r="A3317" t="s">
        <v>2</v>
      </c>
      <c r="B3317" t="s">
        <v>6406</v>
      </c>
      <c r="C3317" t="s">
        <v>1371</v>
      </c>
      <c r="D3317" t="s">
        <v>2360</v>
      </c>
      <c r="E3317" t="s">
        <v>72</v>
      </c>
      <c r="F3317" t="b">
        <v>0</v>
      </c>
      <c r="G3317" t="s">
        <v>77</v>
      </c>
      <c r="H3317" s="1">
        <v>46062.417500000003</v>
      </c>
      <c r="I3317" t="b">
        <v>0</v>
      </c>
      <c r="J3317" t="b">
        <v>1</v>
      </c>
      <c r="K3317" t="s">
        <v>41</v>
      </c>
      <c r="L3317" t="s">
        <v>60</v>
      </c>
      <c r="M3317">
        <v>175500</v>
      </c>
      <c r="N3317"/>
      <c r="O3317" t="s">
        <v>424</v>
      </c>
      <c r="P3317" t="s">
        <v>10229</v>
      </c>
    </row>
    <row r="3318" spans="1:16" x14ac:dyDescent="0.25">
      <c r="A3318" t="s">
        <v>2</v>
      </c>
      <c r="B3318" t="s">
        <v>10230</v>
      </c>
      <c r="C3318" t="s">
        <v>5717</v>
      </c>
      <c r="D3318" t="s">
        <v>4346</v>
      </c>
      <c r="E3318" t="s">
        <v>59</v>
      </c>
      <c r="F3318" t="b">
        <v>0</v>
      </c>
      <c r="G3318" t="s">
        <v>19</v>
      </c>
      <c r="H3318" s="1">
        <v>46062.418761574067</v>
      </c>
      <c r="I3318" t="b">
        <v>1</v>
      </c>
      <c r="J3318" t="b">
        <v>0</v>
      </c>
      <c r="K3318" t="s">
        <v>19</v>
      </c>
      <c r="L3318" t="s">
        <v>60</v>
      </c>
      <c r="M3318">
        <v>855925.47</v>
      </c>
      <c r="N3318"/>
      <c r="O3318" t="s">
        <v>10231</v>
      </c>
      <c r="P3318" t="s">
        <v>2671</v>
      </c>
    </row>
    <row r="3319" spans="1:16" x14ac:dyDescent="0.25">
      <c r="A3319" t="s">
        <v>1</v>
      </c>
      <c r="B3319" t="s">
        <v>10232</v>
      </c>
      <c r="C3319" t="s">
        <v>40</v>
      </c>
      <c r="D3319" t="s">
        <v>4526</v>
      </c>
      <c r="E3319" t="s">
        <v>59</v>
      </c>
      <c r="F3319" t="b">
        <v>0</v>
      </c>
      <c r="G3319" t="s">
        <v>40</v>
      </c>
      <c r="H3319" s="1">
        <v>46062.419548611113</v>
      </c>
      <c r="I3319" t="b">
        <v>1</v>
      </c>
      <c r="J3319" t="b">
        <v>0</v>
      </c>
      <c r="K3319" t="s">
        <v>40</v>
      </c>
      <c r="L3319" t="s">
        <v>60</v>
      </c>
      <c r="M3319">
        <v>80000</v>
      </c>
      <c r="N3319"/>
      <c r="O3319" t="s">
        <v>7872</v>
      </c>
      <c r="P3319" t="s">
        <v>948</v>
      </c>
    </row>
    <row r="3320" spans="1:16" x14ac:dyDescent="0.25">
      <c r="A3320" t="s">
        <v>1</v>
      </c>
      <c r="B3320" t="s">
        <v>10233</v>
      </c>
      <c r="C3320" t="s">
        <v>41</v>
      </c>
      <c r="D3320" t="s">
        <v>4526</v>
      </c>
      <c r="E3320" t="s">
        <v>59</v>
      </c>
      <c r="F3320" t="b">
        <v>0</v>
      </c>
      <c r="G3320" t="s">
        <v>65</v>
      </c>
      <c r="H3320" s="1">
        <v>46062.459444444437</v>
      </c>
      <c r="I3320" t="b">
        <v>1</v>
      </c>
      <c r="J3320" t="b">
        <v>0</v>
      </c>
      <c r="K3320" t="s">
        <v>41</v>
      </c>
      <c r="L3320" t="s">
        <v>60</v>
      </c>
      <c r="M3320">
        <v>187500</v>
      </c>
      <c r="N3320"/>
      <c r="O3320" t="s">
        <v>4231</v>
      </c>
      <c r="P3320" t="s">
        <v>10234</v>
      </c>
    </row>
    <row r="3321" spans="1:16" x14ac:dyDescent="0.25">
      <c r="A3321" t="s">
        <v>1</v>
      </c>
      <c r="B3321" t="s">
        <v>10233</v>
      </c>
      <c r="C3321" t="s">
        <v>41</v>
      </c>
      <c r="D3321" t="s">
        <v>4526</v>
      </c>
      <c r="E3321" t="s">
        <v>59</v>
      </c>
      <c r="F3321" t="b">
        <v>0</v>
      </c>
      <c r="G3321" t="s">
        <v>73</v>
      </c>
      <c r="H3321" s="1">
        <v>46062.459664351853</v>
      </c>
      <c r="I3321" t="b">
        <v>1</v>
      </c>
      <c r="J3321" t="b">
        <v>0</v>
      </c>
      <c r="K3321" t="s">
        <v>41</v>
      </c>
      <c r="L3321" t="s">
        <v>60</v>
      </c>
      <c r="M3321">
        <v>187500</v>
      </c>
      <c r="N3321"/>
      <c r="O3321" t="s">
        <v>4231</v>
      </c>
      <c r="P3321" t="s">
        <v>10234</v>
      </c>
    </row>
    <row r="3322" spans="1:16" x14ac:dyDescent="0.25">
      <c r="A3322" t="s">
        <v>1</v>
      </c>
      <c r="B3322" t="s">
        <v>10235</v>
      </c>
      <c r="C3322" t="s">
        <v>10236</v>
      </c>
      <c r="D3322" t="s">
        <v>4526</v>
      </c>
      <c r="E3322" t="s">
        <v>59</v>
      </c>
      <c r="F3322" t="b">
        <v>0</v>
      </c>
      <c r="G3322" t="s">
        <v>40</v>
      </c>
      <c r="H3322" s="1">
        <v>46062.461226851847</v>
      </c>
      <c r="I3322" t="b">
        <v>0</v>
      </c>
      <c r="J3322" t="b">
        <v>0</v>
      </c>
      <c r="K3322" t="s">
        <v>40</v>
      </c>
      <c r="L3322" t="s">
        <v>60</v>
      </c>
      <c r="M3322">
        <v>72500</v>
      </c>
      <c r="N3322"/>
      <c r="O3322" t="s">
        <v>10237</v>
      </c>
      <c r="P3322" t="s">
        <v>10238</v>
      </c>
    </row>
    <row r="3323" spans="1:16" x14ac:dyDescent="0.25">
      <c r="A3323" t="s">
        <v>1</v>
      </c>
      <c r="B3323" t="s">
        <v>277</v>
      </c>
      <c r="C3323" t="s">
        <v>10239</v>
      </c>
      <c r="D3323" t="s">
        <v>8443</v>
      </c>
      <c r="E3323" t="s">
        <v>59</v>
      </c>
      <c r="F3323" t="b">
        <v>0</v>
      </c>
      <c r="G3323" t="s">
        <v>40</v>
      </c>
      <c r="H3323" s="1">
        <v>46062.461273148147</v>
      </c>
      <c r="I3323" t="b">
        <v>1</v>
      </c>
      <c r="J3323" t="b">
        <v>0</v>
      </c>
      <c r="K3323" t="s">
        <v>40</v>
      </c>
      <c r="L3323" t="s">
        <v>60</v>
      </c>
      <c r="M3323">
        <v>80000</v>
      </c>
      <c r="N3323"/>
      <c r="O3323" t="s">
        <v>10240</v>
      </c>
      <c r="P3323" t="s">
        <v>10241</v>
      </c>
    </row>
    <row r="3324" spans="1:16" x14ac:dyDescent="0.25">
      <c r="A3324" t="s">
        <v>1</v>
      </c>
      <c r="B3324" t="s">
        <v>10242</v>
      </c>
      <c r="C3324" t="s">
        <v>40</v>
      </c>
      <c r="D3324" t="s">
        <v>6095</v>
      </c>
      <c r="E3324" t="s">
        <v>59</v>
      </c>
      <c r="F3324" t="b">
        <v>0</v>
      </c>
      <c r="G3324" t="s">
        <v>40</v>
      </c>
      <c r="H3324" s="1">
        <v>46062.502881944441</v>
      </c>
      <c r="I3324" t="b">
        <v>1</v>
      </c>
      <c r="J3324" t="b">
        <v>0</v>
      </c>
      <c r="K3324" t="s">
        <v>40</v>
      </c>
      <c r="L3324" t="s">
        <v>60</v>
      </c>
      <c r="M3324">
        <v>30000</v>
      </c>
      <c r="N3324"/>
      <c r="O3324" t="s">
        <v>10243</v>
      </c>
      <c r="P3324" t="s">
        <v>10244</v>
      </c>
    </row>
    <row r="3325" spans="1:16" x14ac:dyDescent="0.25">
      <c r="A3325" t="s">
        <v>5</v>
      </c>
      <c r="B3325" t="s">
        <v>10245</v>
      </c>
      <c r="C3325" t="s">
        <v>19</v>
      </c>
      <c r="D3325" t="s">
        <v>4595</v>
      </c>
      <c r="F3325" t="b">
        <v>0</v>
      </c>
      <c r="G3325" t="s">
        <v>19</v>
      </c>
      <c r="H3325" s="1">
        <v>46062.543888888889</v>
      </c>
      <c r="I3325" t="b">
        <v>1</v>
      </c>
      <c r="J3325" t="b">
        <v>0</v>
      </c>
      <c r="K3325" t="s">
        <v>19</v>
      </c>
      <c r="L3325" t="s">
        <v>74</v>
      </c>
      <c r="M3325"/>
      <c r="N3325">
        <v>40</v>
      </c>
      <c r="O3325" t="s">
        <v>4596</v>
      </c>
      <c r="P3325" t="s">
        <v>10246</v>
      </c>
    </row>
    <row r="3326" spans="1:16" x14ac:dyDescent="0.25">
      <c r="A3326" t="s">
        <v>0</v>
      </c>
      <c r="B3326" t="s">
        <v>883</v>
      </c>
      <c r="C3326" t="s">
        <v>76</v>
      </c>
      <c r="D3326" t="s">
        <v>4346</v>
      </c>
      <c r="E3326" t="s">
        <v>621</v>
      </c>
      <c r="F3326" t="b">
        <v>1</v>
      </c>
      <c r="G3326" t="s">
        <v>40</v>
      </c>
      <c r="H3326" s="1">
        <v>46062.544432870367</v>
      </c>
      <c r="I3326" t="b">
        <v>0</v>
      </c>
      <c r="J3326" t="b">
        <v>0</v>
      </c>
      <c r="K3326" t="s">
        <v>40</v>
      </c>
      <c r="L3326" t="s">
        <v>60</v>
      </c>
      <c r="M3326">
        <v>42066.474999999999</v>
      </c>
      <c r="N3326"/>
      <c r="O3326" t="s">
        <v>10247</v>
      </c>
      <c r="P3326" t="s">
        <v>10248</v>
      </c>
    </row>
    <row r="3327" spans="1:16" x14ac:dyDescent="0.25">
      <c r="A3327" t="s">
        <v>5</v>
      </c>
      <c r="B3327" t="s">
        <v>10245</v>
      </c>
      <c r="C3327" t="s">
        <v>40</v>
      </c>
      <c r="D3327" t="s">
        <v>5798</v>
      </c>
      <c r="F3327" t="b">
        <v>0</v>
      </c>
      <c r="G3327" t="s">
        <v>40</v>
      </c>
      <c r="H3327" s="1">
        <v>46062.544560185182</v>
      </c>
      <c r="I3327" t="b">
        <v>1</v>
      </c>
      <c r="J3327" t="b">
        <v>0</v>
      </c>
      <c r="K3327" t="s">
        <v>40</v>
      </c>
      <c r="L3327" t="s">
        <v>74</v>
      </c>
      <c r="M3327"/>
      <c r="N3327">
        <v>40</v>
      </c>
      <c r="O3327" t="s">
        <v>4596</v>
      </c>
      <c r="P3327" t="s">
        <v>10246</v>
      </c>
    </row>
    <row r="3328" spans="1:16" x14ac:dyDescent="0.25">
      <c r="A3328" t="s">
        <v>2</v>
      </c>
      <c r="B3328" t="s">
        <v>10249</v>
      </c>
      <c r="C3328" t="s">
        <v>848</v>
      </c>
      <c r="D3328" t="s">
        <v>2360</v>
      </c>
      <c r="E3328" t="s">
        <v>59</v>
      </c>
      <c r="F3328" t="b">
        <v>0</v>
      </c>
      <c r="G3328" t="s">
        <v>68</v>
      </c>
      <c r="H3328" s="1">
        <v>46062.625393518523</v>
      </c>
      <c r="I3328" t="b">
        <v>0</v>
      </c>
      <c r="J3328" t="b">
        <v>0</v>
      </c>
      <c r="K3328" t="s">
        <v>41</v>
      </c>
      <c r="L3328" t="s">
        <v>74</v>
      </c>
      <c r="M3328"/>
      <c r="N3328">
        <v>21.5</v>
      </c>
      <c r="O3328" t="s">
        <v>10250</v>
      </c>
      <c r="P3328" t="s">
        <v>1833</v>
      </c>
    </row>
    <row r="3329" spans="1:16" x14ac:dyDescent="0.25">
      <c r="A3329" t="s">
        <v>6</v>
      </c>
      <c r="B3329" t="s">
        <v>10251</v>
      </c>
      <c r="C3329" t="s">
        <v>847</v>
      </c>
      <c r="D3329" t="s">
        <v>10252</v>
      </c>
      <c r="E3329" t="s">
        <v>59</v>
      </c>
      <c r="F3329" t="b">
        <v>0</v>
      </c>
      <c r="G3329" t="s">
        <v>68</v>
      </c>
      <c r="H3329" s="1">
        <v>46062.625960648147</v>
      </c>
      <c r="I3329" t="b">
        <v>0</v>
      </c>
      <c r="J3329" t="b">
        <v>1</v>
      </c>
      <c r="K3329" t="s">
        <v>41</v>
      </c>
      <c r="L3329" t="s">
        <v>60</v>
      </c>
      <c r="M3329">
        <v>106500</v>
      </c>
      <c r="N3329"/>
      <c r="O3329" t="s">
        <v>8439</v>
      </c>
      <c r="P3329" t="s">
        <v>8440</v>
      </c>
    </row>
    <row r="3330" spans="1:16" x14ac:dyDescent="0.25">
      <c r="A3330" t="s">
        <v>5</v>
      </c>
      <c r="B3330" t="s">
        <v>10253</v>
      </c>
      <c r="C3330" t="s">
        <v>451</v>
      </c>
      <c r="D3330" t="s">
        <v>2360</v>
      </c>
      <c r="E3330" t="s">
        <v>59</v>
      </c>
      <c r="F3330" t="b">
        <v>0</v>
      </c>
      <c r="G3330" t="s">
        <v>65</v>
      </c>
      <c r="H3330" s="1">
        <v>46062.626111111109</v>
      </c>
      <c r="I3330" t="b">
        <v>0</v>
      </c>
      <c r="J3330" t="b">
        <v>1</v>
      </c>
      <c r="K3330" t="s">
        <v>41</v>
      </c>
      <c r="L3330" t="s">
        <v>60</v>
      </c>
      <c r="M3330">
        <v>159135</v>
      </c>
      <c r="N3330"/>
      <c r="O3330" t="s">
        <v>350</v>
      </c>
      <c r="P3330" t="s">
        <v>10254</v>
      </c>
    </row>
    <row r="3331" spans="1:16" x14ac:dyDescent="0.25">
      <c r="A3331" t="s">
        <v>1</v>
      </c>
      <c r="B3331" t="s">
        <v>7430</v>
      </c>
      <c r="C3331" t="s">
        <v>190</v>
      </c>
      <c r="D3331" t="s">
        <v>4346</v>
      </c>
      <c r="E3331" t="s">
        <v>59</v>
      </c>
      <c r="F3331" t="b">
        <v>0</v>
      </c>
      <c r="G3331" t="s">
        <v>65</v>
      </c>
      <c r="H3331" s="1">
        <v>46062.626134259262</v>
      </c>
      <c r="I3331" t="b">
        <v>1</v>
      </c>
      <c r="J3331" t="b">
        <v>1</v>
      </c>
      <c r="K3331" t="s">
        <v>41</v>
      </c>
      <c r="L3331" t="s">
        <v>60</v>
      </c>
      <c r="M3331">
        <v>155500</v>
      </c>
      <c r="N3331"/>
      <c r="O3331" t="s">
        <v>1183</v>
      </c>
      <c r="P3331" t="s">
        <v>7431</v>
      </c>
    </row>
    <row r="3332" spans="1:16" x14ac:dyDescent="0.25">
      <c r="A3332" t="s">
        <v>0</v>
      </c>
      <c r="B3332" t="s">
        <v>10255</v>
      </c>
      <c r="C3332" t="s">
        <v>76</v>
      </c>
      <c r="D3332" t="s">
        <v>4526</v>
      </c>
      <c r="E3332" t="s">
        <v>132</v>
      </c>
      <c r="F3332" t="b">
        <v>1</v>
      </c>
      <c r="G3332" t="s">
        <v>13</v>
      </c>
      <c r="H3332" s="1">
        <v>46062.626851851863</v>
      </c>
      <c r="I3332" t="b">
        <v>0</v>
      </c>
      <c r="J3332" t="b">
        <v>0</v>
      </c>
      <c r="K3332" t="s">
        <v>13</v>
      </c>
      <c r="L3332" t="s">
        <v>74</v>
      </c>
      <c r="M3332"/>
      <c r="N3332">
        <v>73.290000000000006</v>
      </c>
      <c r="O3332" t="s">
        <v>5046</v>
      </c>
    </row>
    <row r="3333" spans="1:16" x14ac:dyDescent="0.25">
      <c r="A3333" t="s">
        <v>0</v>
      </c>
      <c r="B3333" t="s">
        <v>268</v>
      </c>
      <c r="C3333" t="s">
        <v>5026</v>
      </c>
      <c r="D3333" t="s">
        <v>4599</v>
      </c>
      <c r="E3333" t="s">
        <v>59</v>
      </c>
      <c r="F3333" t="b">
        <v>0</v>
      </c>
      <c r="G3333" t="s">
        <v>40</v>
      </c>
      <c r="H3333" s="1">
        <v>46062.627766203703</v>
      </c>
      <c r="I3333" t="b">
        <v>1</v>
      </c>
      <c r="J3333" t="b">
        <v>0</v>
      </c>
      <c r="K3333" t="s">
        <v>40</v>
      </c>
      <c r="L3333" t="s">
        <v>60</v>
      </c>
      <c r="M3333">
        <v>32500</v>
      </c>
      <c r="N3333"/>
      <c r="O3333" t="s">
        <v>10256</v>
      </c>
      <c r="P3333" t="s">
        <v>288</v>
      </c>
    </row>
    <row r="3334" spans="1:16" x14ac:dyDescent="0.25">
      <c r="A3334" t="s">
        <v>3</v>
      </c>
      <c r="B3334" t="s">
        <v>10257</v>
      </c>
      <c r="C3334" t="s">
        <v>112</v>
      </c>
      <c r="D3334" t="s">
        <v>2360</v>
      </c>
      <c r="E3334" t="s">
        <v>59</v>
      </c>
      <c r="F3334" t="b">
        <v>0</v>
      </c>
      <c r="G3334" t="s">
        <v>65</v>
      </c>
      <c r="H3334" s="1">
        <v>46062.666724537034</v>
      </c>
      <c r="I3334" t="b">
        <v>0</v>
      </c>
      <c r="J3334" t="b">
        <v>0</v>
      </c>
      <c r="K3334" t="s">
        <v>41</v>
      </c>
      <c r="L3334" t="s">
        <v>74</v>
      </c>
      <c r="M3334"/>
      <c r="N3334">
        <v>52.5</v>
      </c>
      <c r="O3334" t="s">
        <v>9480</v>
      </c>
      <c r="P3334" t="s">
        <v>10258</v>
      </c>
    </row>
    <row r="3335" spans="1:16" x14ac:dyDescent="0.25">
      <c r="A3335" t="s">
        <v>2</v>
      </c>
      <c r="B3335" t="s">
        <v>10259</v>
      </c>
      <c r="C3335" t="s">
        <v>382</v>
      </c>
      <c r="D3335" t="s">
        <v>4630</v>
      </c>
      <c r="E3335" t="s">
        <v>621</v>
      </c>
      <c r="F3335" t="b">
        <v>0</v>
      </c>
      <c r="G3335" t="s">
        <v>77</v>
      </c>
      <c r="H3335" s="1">
        <v>46062.66747685185</v>
      </c>
      <c r="I3335" t="b">
        <v>0</v>
      </c>
      <c r="J3335" t="b">
        <v>0</v>
      </c>
      <c r="K3335" t="s">
        <v>41</v>
      </c>
      <c r="L3335" t="s">
        <v>74</v>
      </c>
      <c r="M3335"/>
      <c r="N3335">
        <v>32.5</v>
      </c>
      <c r="O3335" t="s">
        <v>10260</v>
      </c>
      <c r="P3335" t="s">
        <v>10261</v>
      </c>
    </row>
    <row r="3336" spans="1:16" x14ac:dyDescent="0.25">
      <c r="A3336" t="s">
        <v>0</v>
      </c>
      <c r="B3336" t="s">
        <v>1100</v>
      </c>
      <c r="C3336" t="s">
        <v>124</v>
      </c>
      <c r="D3336" t="s">
        <v>4526</v>
      </c>
      <c r="E3336" t="s">
        <v>88</v>
      </c>
      <c r="F3336" t="b">
        <v>0</v>
      </c>
      <c r="G3336" t="s">
        <v>68</v>
      </c>
      <c r="H3336" s="1">
        <v>46062.667627314811</v>
      </c>
      <c r="I3336" t="b">
        <v>1</v>
      </c>
      <c r="J3336" t="b">
        <v>0</v>
      </c>
      <c r="K3336" t="s">
        <v>41</v>
      </c>
      <c r="L3336" t="s">
        <v>74</v>
      </c>
      <c r="M3336"/>
      <c r="N3336">
        <v>55</v>
      </c>
      <c r="O3336" t="s">
        <v>3576</v>
      </c>
      <c r="P3336" t="s">
        <v>3398</v>
      </c>
    </row>
    <row r="3337" spans="1:16" x14ac:dyDescent="0.25">
      <c r="A3337" t="s">
        <v>2</v>
      </c>
      <c r="B3337" t="s">
        <v>10262</v>
      </c>
      <c r="C3337" t="s">
        <v>1502</v>
      </c>
      <c r="D3337" t="s">
        <v>4984</v>
      </c>
      <c r="E3337" t="s">
        <v>10263</v>
      </c>
      <c r="F3337" t="b">
        <v>0</v>
      </c>
      <c r="G3337" t="s">
        <v>68</v>
      </c>
      <c r="H3337" s="1">
        <v>46062.667627314811</v>
      </c>
      <c r="I3337" t="b">
        <v>1</v>
      </c>
      <c r="J3337" t="b">
        <v>0</v>
      </c>
      <c r="K3337" t="s">
        <v>41</v>
      </c>
      <c r="L3337" t="s">
        <v>74</v>
      </c>
      <c r="M3337"/>
      <c r="N3337">
        <v>47.5</v>
      </c>
      <c r="O3337" t="s">
        <v>4984</v>
      </c>
    </row>
    <row r="3338" spans="1:16" x14ac:dyDescent="0.25">
      <c r="A3338" t="s">
        <v>1</v>
      </c>
      <c r="B3338" t="s">
        <v>1</v>
      </c>
      <c r="C3338" t="s">
        <v>877</v>
      </c>
      <c r="D3338" t="s">
        <v>155</v>
      </c>
      <c r="E3338" t="s">
        <v>59</v>
      </c>
      <c r="F3338" t="b">
        <v>0</v>
      </c>
      <c r="G3338" t="s">
        <v>73</v>
      </c>
      <c r="H3338" s="1">
        <v>46062.667962962973</v>
      </c>
      <c r="I3338" t="b">
        <v>1</v>
      </c>
      <c r="J3338" t="b">
        <v>0</v>
      </c>
      <c r="K3338" t="s">
        <v>41</v>
      </c>
      <c r="L3338" t="s">
        <v>60</v>
      </c>
      <c r="M3338">
        <v>112500</v>
      </c>
      <c r="N3338"/>
      <c r="O3338" t="s">
        <v>155</v>
      </c>
      <c r="P3338" t="s">
        <v>2626</v>
      </c>
    </row>
    <row r="3339" spans="1:16" x14ac:dyDescent="0.25">
      <c r="A3339" t="s">
        <v>0</v>
      </c>
      <c r="B3339" t="s">
        <v>10264</v>
      </c>
      <c r="C3339" t="s">
        <v>76</v>
      </c>
      <c r="D3339" t="s">
        <v>4346</v>
      </c>
      <c r="E3339" t="s">
        <v>59</v>
      </c>
      <c r="F3339" t="b">
        <v>1</v>
      </c>
      <c r="G3339" t="s">
        <v>40</v>
      </c>
      <c r="H3339" s="1">
        <v>46062.669432870367</v>
      </c>
      <c r="I3339" t="b">
        <v>1</v>
      </c>
      <c r="J3339" t="b">
        <v>0</v>
      </c>
      <c r="K3339" t="s">
        <v>40</v>
      </c>
      <c r="L3339" t="s">
        <v>74</v>
      </c>
      <c r="M3339"/>
      <c r="N3339">
        <v>24.25</v>
      </c>
      <c r="O3339" t="s">
        <v>5003</v>
      </c>
      <c r="P3339" t="s">
        <v>6018</v>
      </c>
    </row>
    <row r="3340" spans="1:16" x14ac:dyDescent="0.25">
      <c r="A3340" t="s">
        <v>0</v>
      </c>
      <c r="B3340" t="s">
        <v>1690</v>
      </c>
      <c r="C3340" t="s">
        <v>370</v>
      </c>
      <c r="D3340" t="s">
        <v>155</v>
      </c>
      <c r="F3340" t="b">
        <v>0</v>
      </c>
      <c r="G3340" t="s">
        <v>65</v>
      </c>
      <c r="H3340" s="1">
        <v>46062.708391203712</v>
      </c>
      <c r="I3340" t="b">
        <v>1</v>
      </c>
      <c r="J3340" t="b">
        <v>0</v>
      </c>
      <c r="K3340" t="s">
        <v>41</v>
      </c>
      <c r="L3340" t="s">
        <v>74</v>
      </c>
      <c r="M3340"/>
      <c r="N3340">
        <v>46.974999999999987</v>
      </c>
      <c r="O3340" t="s">
        <v>155</v>
      </c>
    </row>
    <row r="3341" spans="1:16" x14ac:dyDescent="0.25">
      <c r="A3341" t="s">
        <v>0</v>
      </c>
      <c r="B3341" t="s">
        <v>130</v>
      </c>
      <c r="C3341" t="s">
        <v>1156</v>
      </c>
      <c r="D3341" t="s">
        <v>4346</v>
      </c>
      <c r="E3341" t="s">
        <v>88</v>
      </c>
      <c r="F3341" t="b">
        <v>0</v>
      </c>
      <c r="G3341" t="s">
        <v>77</v>
      </c>
      <c r="H3341" s="1">
        <v>46062.708472222221</v>
      </c>
      <c r="I3341" t="b">
        <v>0</v>
      </c>
      <c r="J3341" t="b">
        <v>0</v>
      </c>
      <c r="K3341" t="s">
        <v>41</v>
      </c>
      <c r="L3341" t="s">
        <v>74</v>
      </c>
      <c r="M3341"/>
      <c r="N3341">
        <v>30.75</v>
      </c>
      <c r="O3341" t="s">
        <v>10265</v>
      </c>
      <c r="P3341" t="s">
        <v>219</v>
      </c>
    </row>
    <row r="3342" spans="1:16" x14ac:dyDescent="0.25">
      <c r="A3342" t="s">
        <v>0</v>
      </c>
      <c r="B3342" t="s">
        <v>10266</v>
      </c>
      <c r="C3342" t="s">
        <v>71</v>
      </c>
      <c r="D3342" t="s">
        <v>4526</v>
      </c>
      <c r="E3342" t="s">
        <v>59</v>
      </c>
      <c r="F3342" t="b">
        <v>0</v>
      </c>
      <c r="G3342" t="s">
        <v>73</v>
      </c>
      <c r="H3342" s="1">
        <v>46062.708564814813</v>
      </c>
      <c r="I3342" t="b">
        <v>0</v>
      </c>
      <c r="J3342" t="b">
        <v>1</v>
      </c>
      <c r="K3342" t="s">
        <v>41</v>
      </c>
      <c r="L3342" t="s">
        <v>60</v>
      </c>
      <c r="M3342">
        <v>85000</v>
      </c>
      <c r="N3342"/>
      <c r="O3342" t="s">
        <v>2866</v>
      </c>
    </row>
    <row r="3343" spans="1:16" x14ac:dyDescent="0.25">
      <c r="A3343" t="s">
        <v>7</v>
      </c>
      <c r="B3343" t="s">
        <v>10267</v>
      </c>
      <c r="C3343" t="s">
        <v>162</v>
      </c>
      <c r="D3343" t="s">
        <v>2360</v>
      </c>
      <c r="E3343" t="s">
        <v>59</v>
      </c>
      <c r="F3343" t="b">
        <v>0</v>
      </c>
      <c r="G3343" t="s">
        <v>73</v>
      </c>
      <c r="H3343" s="1">
        <v>46062.708564814813</v>
      </c>
      <c r="I3343" t="b">
        <v>0</v>
      </c>
      <c r="J3343" t="b">
        <v>1</v>
      </c>
      <c r="K3343" t="s">
        <v>41</v>
      </c>
      <c r="L3343" t="s">
        <v>60</v>
      </c>
      <c r="M3343">
        <v>150500</v>
      </c>
      <c r="N3343"/>
      <c r="O3343" t="s">
        <v>982</v>
      </c>
      <c r="P3343" t="s">
        <v>10268</v>
      </c>
    </row>
    <row r="3344" spans="1:16" x14ac:dyDescent="0.25">
      <c r="A3344" t="s">
        <v>3</v>
      </c>
      <c r="B3344" t="s">
        <v>10269</v>
      </c>
      <c r="C3344" t="s">
        <v>172</v>
      </c>
      <c r="D3344" t="s">
        <v>4346</v>
      </c>
      <c r="E3344" t="s">
        <v>59</v>
      </c>
      <c r="F3344" t="b">
        <v>0</v>
      </c>
      <c r="G3344" t="s">
        <v>68</v>
      </c>
      <c r="H3344" s="1">
        <v>46062.708726851852</v>
      </c>
      <c r="I3344" t="b">
        <v>0</v>
      </c>
      <c r="J3344" t="b">
        <v>1</v>
      </c>
      <c r="K3344" t="s">
        <v>41</v>
      </c>
      <c r="L3344" t="s">
        <v>60</v>
      </c>
      <c r="M3344">
        <v>181500</v>
      </c>
      <c r="N3344"/>
      <c r="O3344" t="s">
        <v>5690</v>
      </c>
      <c r="P3344" t="s">
        <v>10270</v>
      </c>
    </row>
    <row r="3345" spans="1:16" x14ac:dyDescent="0.25">
      <c r="A3345" t="s">
        <v>0</v>
      </c>
      <c r="B3345" t="s">
        <v>10271</v>
      </c>
      <c r="C3345" t="s">
        <v>1765</v>
      </c>
      <c r="D3345" t="s">
        <v>2360</v>
      </c>
      <c r="E3345" t="s">
        <v>59</v>
      </c>
      <c r="F3345" t="b">
        <v>0</v>
      </c>
      <c r="G3345" t="s">
        <v>89</v>
      </c>
      <c r="H3345" s="1">
        <v>46062.708796296298</v>
      </c>
      <c r="I3345" t="b">
        <v>0</v>
      </c>
      <c r="J3345" t="b">
        <v>1</v>
      </c>
      <c r="K3345" t="s">
        <v>41</v>
      </c>
      <c r="L3345" t="s">
        <v>60</v>
      </c>
      <c r="M3345">
        <v>100000</v>
      </c>
      <c r="N3345"/>
      <c r="O3345" t="s">
        <v>10272</v>
      </c>
      <c r="P3345" t="s">
        <v>1619</v>
      </c>
    </row>
    <row r="3346" spans="1:16" x14ac:dyDescent="0.25">
      <c r="A3346" t="s">
        <v>2</v>
      </c>
      <c r="B3346" t="s">
        <v>10273</v>
      </c>
      <c r="C3346" t="s">
        <v>112</v>
      </c>
      <c r="D3346" t="s">
        <v>4346</v>
      </c>
      <c r="E3346" t="s">
        <v>59</v>
      </c>
      <c r="F3346" t="b">
        <v>0</v>
      </c>
      <c r="G3346" t="s">
        <v>65</v>
      </c>
      <c r="H3346" s="1">
        <v>46062.709016203713</v>
      </c>
      <c r="I3346" t="b">
        <v>0</v>
      </c>
      <c r="J3346" t="b">
        <v>1</v>
      </c>
      <c r="K3346" t="s">
        <v>41</v>
      </c>
      <c r="L3346" t="s">
        <v>60</v>
      </c>
      <c r="M3346">
        <v>126040</v>
      </c>
      <c r="N3346"/>
      <c r="O3346" t="s">
        <v>813</v>
      </c>
      <c r="P3346" t="s">
        <v>85</v>
      </c>
    </row>
    <row r="3347" spans="1:16" x14ac:dyDescent="0.25">
      <c r="A3347" t="s">
        <v>6</v>
      </c>
      <c r="B3347" t="s">
        <v>6</v>
      </c>
      <c r="C3347" t="s">
        <v>75</v>
      </c>
      <c r="D3347" t="s">
        <v>4526</v>
      </c>
      <c r="E3347" t="s">
        <v>59</v>
      </c>
      <c r="F3347" t="b">
        <v>0</v>
      </c>
      <c r="G3347" t="s">
        <v>65</v>
      </c>
      <c r="H3347" s="1">
        <v>46062.709050925929</v>
      </c>
      <c r="I3347" t="b">
        <v>0</v>
      </c>
      <c r="J3347" t="b">
        <v>0</v>
      </c>
      <c r="K3347" t="s">
        <v>41</v>
      </c>
      <c r="L3347" t="s">
        <v>74</v>
      </c>
      <c r="M3347"/>
      <c r="N3347">
        <v>75</v>
      </c>
      <c r="O3347" t="s">
        <v>8043</v>
      </c>
      <c r="P3347" t="s">
        <v>10274</v>
      </c>
    </row>
    <row r="3348" spans="1:16" x14ac:dyDescent="0.25">
      <c r="A3348" t="s">
        <v>0</v>
      </c>
      <c r="B3348" t="s">
        <v>10271</v>
      </c>
      <c r="C3348" t="s">
        <v>1765</v>
      </c>
      <c r="D3348" t="s">
        <v>2360</v>
      </c>
      <c r="E3348" t="s">
        <v>59</v>
      </c>
      <c r="F3348" t="b">
        <v>0</v>
      </c>
      <c r="G3348" t="s">
        <v>89</v>
      </c>
      <c r="H3348" s="1">
        <v>46062.709386574083</v>
      </c>
      <c r="I3348" t="b">
        <v>0</v>
      </c>
      <c r="J3348" t="b">
        <v>1</v>
      </c>
      <c r="K3348" t="s">
        <v>41</v>
      </c>
      <c r="L3348" t="s">
        <v>60</v>
      </c>
      <c r="M3348">
        <v>100000</v>
      </c>
      <c r="N3348"/>
      <c r="O3348" t="s">
        <v>10272</v>
      </c>
      <c r="P3348" t="s">
        <v>1619</v>
      </c>
    </row>
    <row r="3349" spans="1:16" x14ac:dyDescent="0.25">
      <c r="A3349" t="s">
        <v>1</v>
      </c>
      <c r="B3349" t="s">
        <v>485</v>
      </c>
      <c r="C3349" t="s">
        <v>500</v>
      </c>
      <c r="D3349" t="s">
        <v>4346</v>
      </c>
      <c r="E3349" t="s">
        <v>88</v>
      </c>
      <c r="F3349" t="b">
        <v>0</v>
      </c>
      <c r="G3349" t="s">
        <v>13</v>
      </c>
      <c r="H3349" s="1">
        <v>46062.710266203707</v>
      </c>
      <c r="I3349" t="b">
        <v>1</v>
      </c>
      <c r="J3349" t="b">
        <v>0</v>
      </c>
      <c r="K3349" t="s">
        <v>13</v>
      </c>
      <c r="L3349" t="s">
        <v>74</v>
      </c>
      <c r="M3349"/>
      <c r="N3349">
        <v>61.505000000000003</v>
      </c>
      <c r="O3349" t="s">
        <v>2027</v>
      </c>
      <c r="P3349" t="s">
        <v>10275</v>
      </c>
    </row>
    <row r="3350" spans="1:16" x14ac:dyDescent="0.25">
      <c r="A3350" t="s">
        <v>0</v>
      </c>
      <c r="B3350" t="s">
        <v>10276</v>
      </c>
      <c r="C3350" t="s">
        <v>10277</v>
      </c>
      <c r="D3350" t="s">
        <v>4346</v>
      </c>
      <c r="E3350" t="s">
        <v>59</v>
      </c>
      <c r="F3350" t="b">
        <v>0</v>
      </c>
      <c r="G3350" t="s">
        <v>40</v>
      </c>
      <c r="H3350" s="1">
        <v>46062.711099537039</v>
      </c>
      <c r="I3350" t="b">
        <v>1</v>
      </c>
      <c r="J3350" t="b">
        <v>0</v>
      </c>
      <c r="K3350" t="s">
        <v>40</v>
      </c>
      <c r="L3350" t="s">
        <v>60</v>
      </c>
      <c r="M3350">
        <v>37500</v>
      </c>
      <c r="N3350"/>
      <c r="O3350" t="s">
        <v>10278</v>
      </c>
      <c r="P3350" t="s">
        <v>10279</v>
      </c>
    </row>
    <row r="3351" spans="1:16" x14ac:dyDescent="0.25">
      <c r="A3351" t="s">
        <v>0</v>
      </c>
      <c r="B3351" t="s">
        <v>10280</v>
      </c>
      <c r="C3351" t="s">
        <v>5795</v>
      </c>
      <c r="D3351" t="s">
        <v>4526</v>
      </c>
      <c r="E3351" t="s">
        <v>59</v>
      </c>
      <c r="F3351" t="b">
        <v>0</v>
      </c>
      <c r="G3351" t="s">
        <v>40</v>
      </c>
      <c r="H3351" s="1">
        <v>46062.711099537039</v>
      </c>
      <c r="I3351" t="b">
        <v>1</v>
      </c>
      <c r="J3351" t="b">
        <v>0</v>
      </c>
      <c r="K3351" t="s">
        <v>40</v>
      </c>
      <c r="L3351" t="s">
        <v>60</v>
      </c>
      <c r="M3351">
        <v>43500</v>
      </c>
      <c r="N3351"/>
      <c r="O3351" t="s">
        <v>9645</v>
      </c>
      <c r="P3351" t="s">
        <v>728</v>
      </c>
    </row>
    <row r="3352" spans="1:16" x14ac:dyDescent="0.25">
      <c r="A3352" t="s">
        <v>0</v>
      </c>
      <c r="B3352" t="s">
        <v>2953</v>
      </c>
      <c r="C3352" t="s">
        <v>112</v>
      </c>
      <c r="D3352" t="s">
        <v>4346</v>
      </c>
      <c r="E3352" t="s">
        <v>59</v>
      </c>
      <c r="F3352" t="b">
        <v>0</v>
      </c>
      <c r="G3352" t="s">
        <v>65</v>
      </c>
      <c r="H3352" s="1">
        <v>46062.750057870369</v>
      </c>
      <c r="I3352" t="b">
        <v>0</v>
      </c>
      <c r="J3352" t="b">
        <v>1</v>
      </c>
      <c r="K3352" t="s">
        <v>41</v>
      </c>
      <c r="L3352" t="s">
        <v>60</v>
      </c>
      <c r="M3352">
        <v>98165.5</v>
      </c>
      <c r="N3352"/>
      <c r="O3352" t="s">
        <v>10281</v>
      </c>
      <c r="P3352" t="s">
        <v>10282</v>
      </c>
    </row>
    <row r="3353" spans="1:16" x14ac:dyDescent="0.25">
      <c r="A3353" t="s">
        <v>0</v>
      </c>
      <c r="B3353" t="s">
        <v>2122</v>
      </c>
      <c r="C3353" t="s">
        <v>121</v>
      </c>
      <c r="D3353" t="s">
        <v>4526</v>
      </c>
      <c r="E3353" t="s">
        <v>59</v>
      </c>
      <c r="F3353" t="b">
        <v>0</v>
      </c>
      <c r="G3353" t="s">
        <v>68</v>
      </c>
      <c r="H3353" s="1">
        <v>46062.75037037037</v>
      </c>
      <c r="I3353" t="b">
        <v>0</v>
      </c>
      <c r="J3353" t="b">
        <v>1</v>
      </c>
      <c r="K3353" t="s">
        <v>41</v>
      </c>
      <c r="L3353" t="s">
        <v>60</v>
      </c>
      <c r="M3353">
        <v>62000</v>
      </c>
      <c r="N3353"/>
      <c r="O3353" t="s">
        <v>10283</v>
      </c>
      <c r="P3353" t="s">
        <v>219</v>
      </c>
    </row>
    <row r="3354" spans="1:16" x14ac:dyDescent="0.25">
      <c r="A3354" t="s">
        <v>3</v>
      </c>
      <c r="B3354" t="s">
        <v>10284</v>
      </c>
      <c r="C3354" t="s">
        <v>1137</v>
      </c>
      <c r="D3354" t="s">
        <v>4526</v>
      </c>
      <c r="E3354" t="s">
        <v>88</v>
      </c>
      <c r="F3354" t="b">
        <v>0</v>
      </c>
      <c r="G3354" t="s">
        <v>68</v>
      </c>
      <c r="H3354" s="1">
        <v>46062.750428240739</v>
      </c>
      <c r="I3354" t="b">
        <v>1</v>
      </c>
      <c r="J3354" t="b">
        <v>0</v>
      </c>
      <c r="K3354" t="s">
        <v>41</v>
      </c>
      <c r="L3354" t="s">
        <v>74</v>
      </c>
      <c r="M3354"/>
      <c r="N3354">
        <v>45</v>
      </c>
      <c r="O3354" t="s">
        <v>10285</v>
      </c>
      <c r="P3354" t="s">
        <v>3812</v>
      </c>
    </row>
    <row r="3355" spans="1:16" x14ac:dyDescent="0.25">
      <c r="A3355" t="s">
        <v>2</v>
      </c>
      <c r="B3355" t="s">
        <v>10286</v>
      </c>
      <c r="C3355" t="s">
        <v>112</v>
      </c>
      <c r="D3355" t="s">
        <v>2360</v>
      </c>
      <c r="E3355" t="s">
        <v>59</v>
      </c>
      <c r="F3355" t="b">
        <v>0</v>
      </c>
      <c r="G3355" t="s">
        <v>65</v>
      </c>
      <c r="H3355" s="1">
        <v>46062.75068287037</v>
      </c>
      <c r="I3355" t="b">
        <v>0</v>
      </c>
      <c r="J3355" t="b">
        <v>0</v>
      </c>
      <c r="K3355" t="s">
        <v>41</v>
      </c>
      <c r="L3355" t="s">
        <v>74</v>
      </c>
      <c r="M3355"/>
      <c r="N3355">
        <v>30.285</v>
      </c>
      <c r="O3355" t="s">
        <v>10287</v>
      </c>
    </row>
    <row r="3356" spans="1:16" x14ac:dyDescent="0.25">
      <c r="A3356" t="s">
        <v>2</v>
      </c>
      <c r="B3356" t="s">
        <v>10288</v>
      </c>
      <c r="C3356" t="s">
        <v>4530</v>
      </c>
      <c r="D3356" t="s">
        <v>4346</v>
      </c>
      <c r="E3356" t="s">
        <v>72</v>
      </c>
      <c r="F3356" t="b">
        <v>0</v>
      </c>
      <c r="G3356" t="s">
        <v>40</v>
      </c>
      <c r="H3356" s="1">
        <v>46062.752824074072</v>
      </c>
      <c r="I3356" t="b">
        <v>0</v>
      </c>
      <c r="J3356" t="b">
        <v>0</v>
      </c>
      <c r="K3356" t="s">
        <v>40</v>
      </c>
      <c r="L3356" t="s">
        <v>60</v>
      </c>
      <c r="M3356">
        <v>61582.5</v>
      </c>
      <c r="N3356"/>
      <c r="O3356" t="s">
        <v>10289</v>
      </c>
      <c r="P3356" t="s">
        <v>219</v>
      </c>
    </row>
    <row r="3357" spans="1:16" x14ac:dyDescent="0.25">
      <c r="A3357" t="s">
        <v>2</v>
      </c>
      <c r="B3357" t="s">
        <v>5238</v>
      </c>
      <c r="C3357" t="s">
        <v>5239</v>
      </c>
      <c r="D3357" t="s">
        <v>4840</v>
      </c>
      <c r="E3357" t="s">
        <v>621</v>
      </c>
      <c r="F3357" t="b">
        <v>0</v>
      </c>
      <c r="G3357" t="s">
        <v>40</v>
      </c>
      <c r="H3357" s="1">
        <v>46062.752847222233</v>
      </c>
      <c r="I3357" t="b">
        <v>0</v>
      </c>
      <c r="J3357" t="b">
        <v>0</v>
      </c>
      <c r="K3357" t="s">
        <v>40</v>
      </c>
      <c r="L3357" t="s">
        <v>74</v>
      </c>
      <c r="M3357"/>
      <c r="N3357">
        <v>16</v>
      </c>
      <c r="O3357" t="s">
        <v>305</v>
      </c>
      <c r="P3357" t="s">
        <v>5240</v>
      </c>
    </row>
    <row r="3358" spans="1:16" x14ac:dyDescent="0.25">
      <c r="A3358" t="s">
        <v>1</v>
      </c>
      <c r="B3358" t="s">
        <v>10290</v>
      </c>
      <c r="C3358" t="s">
        <v>76</v>
      </c>
      <c r="D3358" t="s">
        <v>4526</v>
      </c>
      <c r="E3358" t="s">
        <v>88</v>
      </c>
      <c r="F3358" t="b">
        <v>1</v>
      </c>
      <c r="G3358" t="s">
        <v>40</v>
      </c>
      <c r="H3358" s="1">
        <v>46062.752881944441</v>
      </c>
      <c r="I3358" t="b">
        <v>1</v>
      </c>
      <c r="J3358" t="b">
        <v>0</v>
      </c>
      <c r="K3358" t="s">
        <v>40</v>
      </c>
      <c r="L3358" t="s">
        <v>60</v>
      </c>
      <c r="M3358">
        <v>82500</v>
      </c>
      <c r="N3358"/>
      <c r="O3358" t="s">
        <v>9659</v>
      </c>
      <c r="P3358" t="s">
        <v>85</v>
      </c>
    </row>
    <row r="3359" spans="1:16" x14ac:dyDescent="0.25">
      <c r="A3359" t="s">
        <v>7</v>
      </c>
      <c r="B3359" t="s">
        <v>7</v>
      </c>
      <c r="C3359" t="s">
        <v>856</v>
      </c>
      <c r="D3359" t="s">
        <v>4346</v>
      </c>
      <c r="E3359" t="s">
        <v>59</v>
      </c>
      <c r="F3359" t="b">
        <v>0</v>
      </c>
      <c r="G3359" t="s">
        <v>89</v>
      </c>
      <c r="H3359" s="1">
        <v>46062.792129629634</v>
      </c>
      <c r="I3359" t="b">
        <v>0</v>
      </c>
      <c r="J3359" t="b">
        <v>0</v>
      </c>
      <c r="K3359" t="s">
        <v>41</v>
      </c>
      <c r="L3359" t="s">
        <v>60</v>
      </c>
      <c r="M3359">
        <v>85432.5</v>
      </c>
      <c r="N3359"/>
      <c r="O3359" t="s">
        <v>10291</v>
      </c>
      <c r="P3359" t="s">
        <v>10292</v>
      </c>
    </row>
    <row r="3360" spans="1:16" x14ac:dyDescent="0.25">
      <c r="A3360" t="s">
        <v>0</v>
      </c>
      <c r="B3360" t="s">
        <v>564</v>
      </c>
      <c r="C3360" t="s">
        <v>304</v>
      </c>
      <c r="D3360" t="s">
        <v>4526</v>
      </c>
      <c r="E3360" t="s">
        <v>59</v>
      </c>
      <c r="F3360" t="b">
        <v>0</v>
      </c>
      <c r="G3360" t="s">
        <v>77</v>
      </c>
      <c r="H3360" s="1">
        <v>46062.833472222221</v>
      </c>
      <c r="I3360" t="b">
        <v>0</v>
      </c>
      <c r="J3360" t="b">
        <v>1</v>
      </c>
      <c r="K3360" t="s">
        <v>41</v>
      </c>
      <c r="L3360" t="s">
        <v>60</v>
      </c>
      <c r="M3360">
        <v>97650</v>
      </c>
      <c r="N3360"/>
      <c r="O3360" t="s">
        <v>10293</v>
      </c>
      <c r="P3360" t="s">
        <v>3783</v>
      </c>
    </row>
    <row r="3361" spans="1:16" x14ac:dyDescent="0.25">
      <c r="A3361" t="s">
        <v>6</v>
      </c>
      <c r="B3361" t="s">
        <v>6</v>
      </c>
      <c r="C3361" t="s">
        <v>333</v>
      </c>
      <c r="D3361" t="s">
        <v>2360</v>
      </c>
      <c r="E3361" t="s">
        <v>59</v>
      </c>
      <c r="F3361" t="b">
        <v>0</v>
      </c>
      <c r="G3361" t="s">
        <v>77</v>
      </c>
      <c r="H3361" s="1">
        <v>46062.834108796298</v>
      </c>
      <c r="I3361" t="b">
        <v>0</v>
      </c>
      <c r="J3361" t="b">
        <v>1</v>
      </c>
      <c r="K3361" t="s">
        <v>41</v>
      </c>
      <c r="L3361" t="s">
        <v>60</v>
      </c>
      <c r="M3361">
        <v>163000</v>
      </c>
      <c r="N3361"/>
      <c r="O3361" t="s">
        <v>10294</v>
      </c>
      <c r="P3361" t="s">
        <v>85</v>
      </c>
    </row>
    <row r="3362" spans="1:16" x14ac:dyDescent="0.25">
      <c r="A3362" t="s">
        <v>1</v>
      </c>
      <c r="B3362" t="s">
        <v>10295</v>
      </c>
      <c r="C3362" t="s">
        <v>4433</v>
      </c>
      <c r="D3362" t="s">
        <v>4346</v>
      </c>
      <c r="E3362" t="s">
        <v>88</v>
      </c>
      <c r="F3362" t="b">
        <v>0</v>
      </c>
      <c r="G3362" t="s">
        <v>65</v>
      </c>
      <c r="H3362" s="1">
        <v>46062.834444444437</v>
      </c>
      <c r="I3362" t="b">
        <v>1</v>
      </c>
      <c r="J3362" t="b">
        <v>1</v>
      </c>
      <c r="K3362" t="s">
        <v>41</v>
      </c>
      <c r="L3362" t="s">
        <v>74</v>
      </c>
      <c r="M3362"/>
      <c r="N3362">
        <v>50.5</v>
      </c>
      <c r="O3362" t="s">
        <v>492</v>
      </c>
      <c r="P3362" t="s">
        <v>10296</v>
      </c>
    </row>
    <row r="3363" spans="1:16" x14ac:dyDescent="0.25">
      <c r="A3363" t="s">
        <v>1</v>
      </c>
      <c r="B3363" t="s">
        <v>5321</v>
      </c>
      <c r="C3363" t="s">
        <v>1844</v>
      </c>
      <c r="D3363" t="s">
        <v>4526</v>
      </c>
      <c r="E3363" t="s">
        <v>59</v>
      </c>
      <c r="F3363" t="b">
        <v>0</v>
      </c>
      <c r="G3363" t="s">
        <v>68</v>
      </c>
      <c r="H3363" s="1">
        <v>46062.834687499999</v>
      </c>
      <c r="I3363" t="b">
        <v>0</v>
      </c>
      <c r="J3363" t="b">
        <v>1</v>
      </c>
      <c r="K3363" t="s">
        <v>41</v>
      </c>
      <c r="L3363" t="s">
        <v>60</v>
      </c>
      <c r="M3363">
        <v>140885</v>
      </c>
      <c r="N3363"/>
      <c r="O3363" t="s">
        <v>5697</v>
      </c>
      <c r="P3363" t="s">
        <v>10297</v>
      </c>
    </row>
    <row r="3364" spans="1:16" x14ac:dyDescent="0.25">
      <c r="A3364" t="s">
        <v>0</v>
      </c>
      <c r="B3364" t="s">
        <v>10298</v>
      </c>
      <c r="C3364" t="s">
        <v>112</v>
      </c>
      <c r="D3364" t="s">
        <v>4346</v>
      </c>
      <c r="E3364" t="s">
        <v>59</v>
      </c>
      <c r="F3364" t="b">
        <v>0</v>
      </c>
      <c r="G3364" t="s">
        <v>65</v>
      </c>
      <c r="H3364" s="1">
        <v>46062.875057870369</v>
      </c>
      <c r="I3364" t="b">
        <v>0</v>
      </c>
      <c r="J3364" t="b">
        <v>1</v>
      </c>
      <c r="K3364" t="s">
        <v>41</v>
      </c>
      <c r="L3364" t="s">
        <v>60</v>
      </c>
      <c r="M3364">
        <v>200500</v>
      </c>
      <c r="N3364"/>
      <c r="O3364" t="s">
        <v>10299</v>
      </c>
      <c r="P3364" t="s">
        <v>10300</v>
      </c>
    </row>
    <row r="3365" spans="1:16" x14ac:dyDescent="0.25">
      <c r="A3365" t="s">
        <v>0</v>
      </c>
      <c r="B3365" t="s">
        <v>10301</v>
      </c>
      <c r="C3365" t="s">
        <v>1384</v>
      </c>
      <c r="D3365" t="s">
        <v>4346</v>
      </c>
      <c r="E3365" t="s">
        <v>59</v>
      </c>
      <c r="F3365" t="b">
        <v>0</v>
      </c>
      <c r="G3365" t="s">
        <v>77</v>
      </c>
      <c r="H3365" s="1">
        <v>46062.875138888892</v>
      </c>
      <c r="I3365" t="b">
        <v>0</v>
      </c>
      <c r="J3365" t="b">
        <v>0</v>
      </c>
      <c r="K3365" t="s">
        <v>41</v>
      </c>
      <c r="L3365" t="s">
        <v>60</v>
      </c>
      <c r="M3365">
        <v>117000</v>
      </c>
      <c r="N3365"/>
      <c r="O3365" t="s">
        <v>10302</v>
      </c>
      <c r="P3365" t="s">
        <v>3794</v>
      </c>
    </row>
    <row r="3366" spans="1:16" x14ac:dyDescent="0.25">
      <c r="A3366" t="s">
        <v>0</v>
      </c>
      <c r="B3366" t="s">
        <v>10301</v>
      </c>
      <c r="C3366" t="s">
        <v>508</v>
      </c>
      <c r="D3366" t="s">
        <v>4346</v>
      </c>
      <c r="E3366" t="s">
        <v>59</v>
      </c>
      <c r="F3366" t="b">
        <v>0</v>
      </c>
      <c r="G3366" t="s">
        <v>73</v>
      </c>
      <c r="H3366" s="1">
        <v>46062.875231481477</v>
      </c>
      <c r="I3366" t="b">
        <v>0</v>
      </c>
      <c r="J3366" t="b">
        <v>0</v>
      </c>
      <c r="K3366" t="s">
        <v>41</v>
      </c>
      <c r="L3366" t="s">
        <v>60</v>
      </c>
      <c r="M3366">
        <v>117000</v>
      </c>
      <c r="N3366"/>
      <c r="O3366" t="s">
        <v>10302</v>
      </c>
      <c r="P3366" t="s">
        <v>3794</v>
      </c>
    </row>
    <row r="3367" spans="1:16" x14ac:dyDescent="0.25">
      <c r="A3367" t="s">
        <v>7</v>
      </c>
      <c r="B3367" t="s">
        <v>7</v>
      </c>
      <c r="C3367" t="s">
        <v>2742</v>
      </c>
      <c r="D3367" t="s">
        <v>2360</v>
      </c>
      <c r="E3367" t="s">
        <v>59</v>
      </c>
      <c r="F3367" t="b">
        <v>0</v>
      </c>
      <c r="G3367" t="s">
        <v>89</v>
      </c>
      <c r="H3367" s="1">
        <v>46062.917129629634</v>
      </c>
      <c r="I3367" t="b">
        <v>0</v>
      </c>
      <c r="J3367" t="b">
        <v>0</v>
      </c>
      <c r="K3367" t="s">
        <v>41</v>
      </c>
      <c r="L3367" t="s">
        <v>60</v>
      </c>
      <c r="M3367">
        <v>85432.5</v>
      </c>
      <c r="N3367"/>
      <c r="O3367" t="s">
        <v>10291</v>
      </c>
      <c r="P3367" t="s">
        <v>10292</v>
      </c>
    </row>
    <row r="3368" spans="1:16" x14ac:dyDescent="0.25">
      <c r="A3368" t="s">
        <v>2</v>
      </c>
      <c r="B3368" t="s">
        <v>4371</v>
      </c>
      <c r="C3368" t="s">
        <v>774</v>
      </c>
      <c r="D3368" t="s">
        <v>2360</v>
      </c>
      <c r="E3368" t="s">
        <v>59</v>
      </c>
      <c r="F3368" t="b">
        <v>0</v>
      </c>
      <c r="G3368" t="s">
        <v>77</v>
      </c>
      <c r="H3368" s="1">
        <v>46062.91747685185</v>
      </c>
      <c r="I3368" t="b">
        <v>0</v>
      </c>
      <c r="J3368" t="b">
        <v>1</v>
      </c>
      <c r="K3368" t="s">
        <v>41</v>
      </c>
      <c r="L3368" t="s">
        <v>74</v>
      </c>
      <c r="M3368"/>
      <c r="N3368">
        <v>38.979999999999997</v>
      </c>
      <c r="O3368" t="s">
        <v>10303</v>
      </c>
      <c r="P3368" t="s">
        <v>10304</v>
      </c>
    </row>
    <row r="3369" spans="1:16" x14ac:dyDescent="0.25">
      <c r="A3369" t="s">
        <v>2</v>
      </c>
      <c r="B3369" t="s">
        <v>10305</v>
      </c>
      <c r="C3369" t="s">
        <v>13</v>
      </c>
      <c r="D3369" t="s">
        <v>4637</v>
      </c>
      <c r="F3369" t="b">
        <v>0</v>
      </c>
      <c r="G3369" t="s">
        <v>13</v>
      </c>
      <c r="H3369" s="1">
        <v>46062.918564814812</v>
      </c>
      <c r="I3369" t="b">
        <v>0</v>
      </c>
      <c r="J3369" t="b">
        <v>0</v>
      </c>
      <c r="K3369" t="s">
        <v>13</v>
      </c>
      <c r="L3369" t="s">
        <v>74</v>
      </c>
      <c r="M3369"/>
      <c r="N3369">
        <v>32.5</v>
      </c>
      <c r="O3369" t="s">
        <v>4596</v>
      </c>
      <c r="P3369" t="s">
        <v>10306</v>
      </c>
    </row>
    <row r="3370" spans="1:16" x14ac:dyDescent="0.25">
      <c r="A3370" t="s">
        <v>0</v>
      </c>
      <c r="B3370" t="s">
        <v>10307</v>
      </c>
      <c r="C3370" t="s">
        <v>6371</v>
      </c>
      <c r="D3370" t="s">
        <v>2360</v>
      </c>
      <c r="E3370" t="s">
        <v>59</v>
      </c>
      <c r="F3370" t="b">
        <v>0</v>
      </c>
      <c r="G3370" t="s">
        <v>63</v>
      </c>
      <c r="H3370" s="1">
        <v>46062.927754629629</v>
      </c>
      <c r="I3370" t="b">
        <v>1</v>
      </c>
      <c r="J3370" t="b">
        <v>0</v>
      </c>
      <c r="K3370" t="s">
        <v>41</v>
      </c>
      <c r="L3370" t="s">
        <v>74</v>
      </c>
      <c r="M3370"/>
      <c r="N3370">
        <v>57.5</v>
      </c>
      <c r="O3370" t="s">
        <v>4469</v>
      </c>
      <c r="P3370" t="s">
        <v>10308</v>
      </c>
    </row>
    <row r="3371" spans="1:16" x14ac:dyDescent="0.25">
      <c r="A3371" t="s">
        <v>0</v>
      </c>
      <c r="B3371" t="s">
        <v>262</v>
      </c>
      <c r="C3371" t="s">
        <v>6371</v>
      </c>
      <c r="D3371" t="s">
        <v>2360</v>
      </c>
      <c r="E3371" t="s">
        <v>59</v>
      </c>
      <c r="F3371" t="b">
        <v>0</v>
      </c>
      <c r="G3371" t="s">
        <v>63</v>
      </c>
      <c r="H3371" s="1">
        <v>46062.927754629629</v>
      </c>
      <c r="I3371" t="b">
        <v>0</v>
      </c>
      <c r="J3371" t="b">
        <v>0</v>
      </c>
      <c r="K3371" t="s">
        <v>41</v>
      </c>
      <c r="L3371" t="s">
        <v>74</v>
      </c>
      <c r="M3371"/>
      <c r="N3371">
        <v>55.5</v>
      </c>
      <c r="O3371" t="s">
        <v>3167</v>
      </c>
      <c r="P3371" t="s">
        <v>10309</v>
      </c>
    </row>
    <row r="3372" spans="1:16" x14ac:dyDescent="0.25">
      <c r="A3372" t="s">
        <v>0</v>
      </c>
      <c r="B3372" t="s">
        <v>10310</v>
      </c>
      <c r="C3372" t="s">
        <v>3603</v>
      </c>
      <c r="D3372" t="s">
        <v>2360</v>
      </c>
      <c r="E3372" t="s">
        <v>59</v>
      </c>
      <c r="F3372" t="b">
        <v>0</v>
      </c>
      <c r="G3372" t="s">
        <v>65</v>
      </c>
      <c r="H3372" s="1">
        <v>46062.958449074067</v>
      </c>
      <c r="I3372" t="b">
        <v>0</v>
      </c>
      <c r="J3372" t="b">
        <v>0</v>
      </c>
      <c r="K3372" t="s">
        <v>41</v>
      </c>
      <c r="L3372" t="s">
        <v>60</v>
      </c>
      <c r="M3372">
        <v>87603.10500000001</v>
      </c>
      <c r="N3372"/>
      <c r="O3372" t="s">
        <v>973</v>
      </c>
      <c r="P3372" t="s">
        <v>10311</v>
      </c>
    </row>
    <row r="3373" spans="1:16" x14ac:dyDescent="0.25">
      <c r="A3373" t="s">
        <v>7</v>
      </c>
      <c r="B3373" t="s">
        <v>10312</v>
      </c>
      <c r="C3373" t="s">
        <v>392</v>
      </c>
      <c r="D3373" t="s">
        <v>2360</v>
      </c>
      <c r="E3373" t="s">
        <v>59</v>
      </c>
      <c r="F3373" t="b">
        <v>0</v>
      </c>
      <c r="G3373" t="s">
        <v>73</v>
      </c>
      <c r="H3373" s="1">
        <v>46062.958645833343</v>
      </c>
      <c r="I3373" t="b">
        <v>0</v>
      </c>
      <c r="J3373" t="b">
        <v>1</v>
      </c>
      <c r="K3373" t="s">
        <v>41</v>
      </c>
      <c r="L3373" t="s">
        <v>60</v>
      </c>
      <c r="M3373">
        <v>139000</v>
      </c>
      <c r="N3373"/>
      <c r="O3373" t="s">
        <v>149</v>
      </c>
      <c r="P3373" t="s">
        <v>10313</v>
      </c>
    </row>
    <row r="3374" spans="1:16" x14ac:dyDescent="0.25">
      <c r="A3374" t="s">
        <v>0</v>
      </c>
      <c r="B3374" t="s">
        <v>10310</v>
      </c>
      <c r="C3374" t="s">
        <v>2304</v>
      </c>
      <c r="D3374" t="s">
        <v>2360</v>
      </c>
      <c r="E3374" t="s">
        <v>59</v>
      </c>
      <c r="F3374" t="b">
        <v>0</v>
      </c>
      <c r="G3374" t="s">
        <v>68</v>
      </c>
      <c r="H3374" s="1">
        <v>46062.958703703713</v>
      </c>
      <c r="I3374" t="b">
        <v>0</v>
      </c>
      <c r="J3374" t="b">
        <v>0</v>
      </c>
      <c r="K3374" t="s">
        <v>41</v>
      </c>
      <c r="L3374" t="s">
        <v>60</v>
      </c>
      <c r="M3374">
        <v>87603.10500000001</v>
      </c>
      <c r="N3374"/>
      <c r="O3374" t="s">
        <v>973</v>
      </c>
      <c r="P3374" t="s">
        <v>10311</v>
      </c>
    </row>
    <row r="3375" spans="1:16" x14ac:dyDescent="0.25">
      <c r="A3375" t="s">
        <v>1</v>
      </c>
      <c r="B3375" t="s">
        <v>10314</v>
      </c>
      <c r="C3375" t="s">
        <v>205</v>
      </c>
      <c r="D3375" t="s">
        <v>4526</v>
      </c>
      <c r="E3375" t="s">
        <v>59</v>
      </c>
      <c r="F3375" t="b">
        <v>0</v>
      </c>
      <c r="G3375" t="s">
        <v>68</v>
      </c>
      <c r="H3375" s="1">
        <v>46062.959687499999</v>
      </c>
      <c r="I3375" t="b">
        <v>0</v>
      </c>
      <c r="J3375" t="b">
        <v>1</v>
      </c>
      <c r="K3375" t="s">
        <v>41</v>
      </c>
      <c r="L3375" t="s">
        <v>60</v>
      </c>
      <c r="M3375">
        <v>149500</v>
      </c>
      <c r="N3375"/>
      <c r="O3375" t="s">
        <v>4860</v>
      </c>
      <c r="P3375" t="s">
        <v>10315</v>
      </c>
    </row>
    <row r="3376" spans="1:16" x14ac:dyDescent="0.25">
      <c r="A3376" t="s">
        <v>0</v>
      </c>
      <c r="B3376" t="s">
        <v>10316</v>
      </c>
      <c r="C3376" t="s">
        <v>304</v>
      </c>
      <c r="D3376" t="s">
        <v>3173</v>
      </c>
      <c r="E3376" t="s">
        <v>232</v>
      </c>
      <c r="F3376" t="b">
        <v>0</v>
      </c>
      <c r="G3376" t="s">
        <v>77</v>
      </c>
      <c r="H3376" s="1">
        <v>46063.000138888892</v>
      </c>
      <c r="I3376" t="b">
        <v>1</v>
      </c>
      <c r="J3376" t="b">
        <v>0</v>
      </c>
      <c r="K3376" t="s">
        <v>41</v>
      </c>
      <c r="L3376" t="s">
        <v>60</v>
      </c>
      <c r="M3376">
        <v>110000</v>
      </c>
      <c r="N3376"/>
      <c r="O3376" t="s">
        <v>371</v>
      </c>
      <c r="P3376" t="s">
        <v>1462</v>
      </c>
    </row>
    <row r="3377" spans="1:16" x14ac:dyDescent="0.25">
      <c r="A3377" t="s">
        <v>7</v>
      </c>
      <c r="B3377" t="s">
        <v>10267</v>
      </c>
      <c r="C3377" t="s">
        <v>753</v>
      </c>
      <c r="D3377" t="s">
        <v>4671</v>
      </c>
      <c r="E3377" t="s">
        <v>59</v>
      </c>
      <c r="F3377" t="b">
        <v>0</v>
      </c>
      <c r="G3377" t="s">
        <v>73</v>
      </c>
      <c r="H3377" s="1">
        <v>46063.0003125</v>
      </c>
      <c r="I3377" t="b">
        <v>0</v>
      </c>
      <c r="J3377" t="b">
        <v>1</v>
      </c>
      <c r="K3377" t="s">
        <v>41</v>
      </c>
      <c r="L3377" t="s">
        <v>60</v>
      </c>
      <c r="M3377">
        <v>150500</v>
      </c>
      <c r="N3377"/>
      <c r="O3377" t="s">
        <v>982</v>
      </c>
      <c r="P3377" t="s">
        <v>10268</v>
      </c>
    </row>
    <row r="3378" spans="1:16" x14ac:dyDescent="0.25">
      <c r="A3378" t="s">
        <v>0</v>
      </c>
      <c r="B3378" t="s">
        <v>8925</v>
      </c>
      <c r="C3378" t="s">
        <v>148</v>
      </c>
      <c r="D3378" t="s">
        <v>584</v>
      </c>
      <c r="E3378" t="s">
        <v>72</v>
      </c>
      <c r="F3378" t="b">
        <v>0</v>
      </c>
      <c r="G3378" t="s">
        <v>89</v>
      </c>
      <c r="H3378" s="1">
        <v>46063.000648148147</v>
      </c>
      <c r="I3378" t="b">
        <v>0</v>
      </c>
      <c r="J3378" t="b">
        <v>1</v>
      </c>
      <c r="K3378" t="s">
        <v>41</v>
      </c>
      <c r="L3378" t="s">
        <v>74</v>
      </c>
      <c r="M3378"/>
      <c r="N3378">
        <v>25</v>
      </c>
      <c r="O3378" t="s">
        <v>584</v>
      </c>
      <c r="P3378" t="s">
        <v>8926</v>
      </c>
    </row>
    <row r="3379" spans="1:16" x14ac:dyDescent="0.25">
      <c r="A3379" t="s">
        <v>6</v>
      </c>
      <c r="B3379" t="s">
        <v>8438</v>
      </c>
      <c r="C3379" t="s">
        <v>2656</v>
      </c>
      <c r="D3379" t="s">
        <v>3173</v>
      </c>
      <c r="E3379" t="s">
        <v>59</v>
      </c>
      <c r="F3379" t="b">
        <v>0</v>
      </c>
      <c r="G3379" t="s">
        <v>68</v>
      </c>
      <c r="H3379" s="1">
        <v>46063.000914351847</v>
      </c>
      <c r="I3379" t="b">
        <v>0</v>
      </c>
      <c r="J3379" t="b">
        <v>1</v>
      </c>
      <c r="K3379" t="s">
        <v>41</v>
      </c>
      <c r="L3379" t="s">
        <v>60</v>
      </c>
      <c r="M3379">
        <v>121000</v>
      </c>
      <c r="N3379"/>
      <c r="O3379" t="s">
        <v>10317</v>
      </c>
      <c r="P3379" t="s">
        <v>8440</v>
      </c>
    </row>
    <row r="3380" spans="1:16" x14ac:dyDescent="0.25">
      <c r="A3380" t="s">
        <v>2</v>
      </c>
      <c r="B3380" t="s">
        <v>2</v>
      </c>
      <c r="C3380" t="s">
        <v>10318</v>
      </c>
      <c r="D3380" t="s">
        <v>4346</v>
      </c>
      <c r="E3380" t="s">
        <v>59</v>
      </c>
      <c r="F3380" t="b">
        <v>0</v>
      </c>
      <c r="G3380" t="s">
        <v>68</v>
      </c>
      <c r="H3380" s="1">
        <v>46063.000914351847</v>
      </c>
      <c r="I3380" t="b">
        <v>0</v>
      </c>
      <c r="J3380" t="b">
        <v>0</v>
      </c>
      <c r="K3380" t="s">
        <v>41</v>
      </c>
      <c r="L3380" t="s">
        <v>60</v>
      </c>
      <c r="M3380">
        <v>277000</v>
      </c>
      <c r="N3380"/>
      <c r="O3380" t="s">
        <v>10319</v>
      </c>
      <c r="P3380" t="s">
        <v>10320</v>
      </c>
    </row>
    <row r="3381" spans="1:16" x14ac:dyDescent="0.25">
      <c r="A3381" t="s">
        <v>1</v>
      </c>
      <c r="B3381" t="s">
        <v>10321</v>
      </c>
      <c r="C3381" t="s">
        <v>10322</v>
      </c>
      <c r="D3381" t="s">
        <v>4587</v>
      </c>
      <c r="E3381" t="s">
        <v>59</v>
      </c>
      <c r="F3381" t="b">
        <v>0</v>
      </c>
      <c r="G3381" t="s">
        <v>89</v>
      </c>
      <c r="H3381" s="1">
        <v>46063.001423611109</v>
      </c>
      <c r="I3381" t="b">
        <v>0</v>
      </c>
      <c r="J3381" t="b">
        <v>0</v>
      </c>
      <c r="K3381" t="s">
        <v>41</v>
      </c>
      <c r="L3381" t="s">
        <v>60</v>
      </c>
      <c r="M3381">
        <v>115000</v>
      </c>
      <c r="N3381"/>
      <c r="O3381" t="s">
        <v>3101</v>
      </c>
    </row>
    <row r="3382" spans="1:16" x14ac:dyDescent="0.25">
      <c r="A3382" t="s">
        <v>0</v>
      </c>
      <c r="B3382" t="s">
        <v>4678</v>
      </c>
      <c r="C3382" t="s">
        <v>76</v>
      </c>
      <c r="D3382" t="s">
        <v>584</v>
      </c>
      <c r="E3382" t="s">
        <v>72</v>
      </c>
      <c r="F3382" t="b">
        <v>1</v>
      </c>
      <c r="G3382" t="s">
        <v>29</v>
      </c>
      <c r="H3382" s="1">
        <v>46063.001550925917</v>
      </c>
      <c r="I3382" t="b">
        <v>0</v>
      </c>
      <c r="J3382" t="b">
        <v>0</v>
      </c>
      <c r="K3382" t="s">
        <v>29</v>
      </c>
      <c r="L3382" t="s">
        <v>74</v>
      </c>
      <c r="M3382"/>
      <c r="N3382">
        <v>25</v>
      </c>
      <c r="O3382" t="s">
        <v>584</v>
      </c>
    </row>
    <row r="3383" spans="1:16" x14ac:dyDescent="0.25">
      <c r="A3383" t="s">
        <v>0</v>
      </c>
      <c r="B3383" t="s">
        <v>4820</v>
      </c>
      <c r="C3383" t="s">
        <v>76</v>
      </c>
      <c r="D3383" t="s">
        <v>584</v>
      </c>
      <c r="E3383" t="s">
        <v>72</v>
      </c>
      <c r="F3383" t="b">
        <v>1</v>
      </c>
      <c r="G3383" t="s">
        <v>29</v>
      </c>
      <c r="H3383" s="1">
        <v>46063.001550925917</v>
      </c>
      <c r="I3383" t="b">
        <v>1</v>
      </c>
      <c r="J3383" t="b">
        <v>0</v>
      </c>
      <c r="K3383" t="s">
        <v>29</v>
      </c>
      <c r="L3383" t="s">
        <v>74</v>
      </c>
      <c r="M3383"/>
      <c r="N3383">
        <v>25</v>
      </c>
      <c r="O3383" t="s">
        <v>584</v>
      </c>
      <c r="P3383" t="s">
        <v>1321</v>
      </c>
    </row>
    <row r="3384" spans="1:16" x14ac:dyDescent="0.25">
      <c r="A3384" t="s">
        <v>0</v>
      </c>
      <c r="B3384" t="s">
        <v>10323</v>
      </c>
      <c r="C3384" t="s">
        <v>76</v>
      </c>
      <c r="D3384" t="s">
        <v>584</v>
      </c>
      <c r="E3384" t="s">
        <v>72</v>
      </c>
      <c r="F3384" t="b">
        <v>1</v>
      </c>
      <c r="G3384" t="s">
        <v>19</v>
      </c>
      <c r="H3384" s="1">
        <v>46063.002013888887</v>
      </c>
      <c r="I3384" t="b">
        <v>0</v>
      </c>
      <c r="J3384" t="b">
        <v>0</v>
      </c>
      <c r="K3384" t="s">
        <v>19</v>
      </c>
      <c r="L3384" t="s">
        <v>74</v>
      </c>
      <c r="M3384"/>
      <c r="N3384">
        <v>25</v>
      </c>
      <c r="O3384" t="s">
        <v>2302</v>
      </c>
      <c r="P3384" t="s">
        <v>4812</v>
      </c>
    </row>
    <row r="3385" spans="1:16" x14ac:dyDescent="0.25">
      <c r="A3385" t="s">
        <v>0</v>
      </c>
      <c r="B3385" t="s">
        <v>4679</v>
      </c>
      <c r="C3385" t="s">
        <v>76</v>
      </c>
      <c r="D3385" t="s">
        <v>584</v>
      </c>
      <c r="E3385" t="s">
        <v>72</v>
      </c>
      <c r="F3385" t="b">
        <v>1</v>
      </c>
      <c r="G3385" t="s">
        <v>19</v>
      </c>
      <c r="H3385" s="1">
        <v>46063.002013888887</v>
      </c>
      <c r="I3385" t="b">
        <v>0</v>
      </c>
      <c r="J3385" t="b">
        <v>0</v>
      </c>
      <c r="K3385" t="s">
        <v>19</v>
      </c>
      <c r="L3385" t="s">
        <v>74</v>
      </c>
      <c r="M3385"/>
      <c r="N3385">
        <v>25</v>
      </c>
      <c r="O3385" t="s">
        <v>584</v>
      </c>
      <c r="P3385" t="s">
        <v>3903</v>
      </c>
    </row>
    <row r="3386" spans="1:16" x14ac:dyDescent="0.25">
      <c r="A3386" t="s">
        <v>0</v>
      </c>
      <c r="B3386" t="s">
        <v>4678</v>
      </c>
      <c r="C3386" t="s">
        <v>76</v>
      </c>
      <c r="D3386" t="s">
        <v>584</v>
      </c>
      <c r="E3386" t="s">
        <v>72</v>
      </c>
      <c r="F3386" t="b">
        <v>1</v>
      </c>
      <c r="G3386" t="s">
        <v>34</v>
      </c>
      <c r="H3386" s="1">
        <v>46063.003344907411</v>
      </c>
      <c r="I3386" t="b">
        <v>0</v>
      </c>
      <c r="J3386" t="b">
        <v>0</v>
      </c>
      <c r="K3386" t="s">
        <v>34</v>
      </c>
      <c r="L3386" t="s">
        <v>74</v>
      </c>
      <c r="M3386"/>
      <c r="N3386">
        <v>25</v>
      </c>
      <c r="O3386" t="s">
        <v>584</v>
      </c>
      <c r="P3386" t="s">
        <v>1321</v>
      </c>
    </row>
    <row r="3387" spans="1:16" x14ac:dyDescent="0.25">
      <c r="A3387" t="s">
        <v>0</v>
      </c>
      <c r="B3387" t="s">
        <v>10324</v>
      </c>
      <c r="C3387" t="s">
        <v>10325</v>
      </c>
      <c r="D3387" t="s">
        <v>2360</v>
      </c>
      <c r="F3387" t="b">
        <v>0</v>
      </c>
      <c r="G3387" t="s">
        <v>77</v>
      </c>
      <c r="H3387" s="1">
        <v>46063.250138888892</v>
      </c>
      <c r="I3387" t="b">
        <v>0</v>
      </c>
      <c r="J3387" t="b">
        <v>0</v>
      </c>
      <c r="K3387" t="s">
        <v>41</v>
      </c>
      <c r="L3387" t="s">
        <v>74</v>
      </c>
      <c r="M3387"/>
      <c r="N3387">
        <v>48.5</v>
      </c>
      <c r="O3387" t="s">
        <v>10326</v>
      </c>
      <c r="P3387" t="s">
        <v>1738</v>
      </c>
    </row>
    <row r="3388" spans="1:16" x14ac:dyDescent="0.25">
      <c r="A3388" t="s">
        <v>0</v>
      </c>
      <c r="B3388" t="s">
        <v>10327</v>
      </c>
      <c r="C3388" t="s">
        <v>616</v>
      </c>
      <c r="D3388" t="s">
        <v>4346</v>
      </c>
      <c r="E3388" t="s">
        <v>59</v>
      </c>
      <c r="F3388" t="b">
        <v>0</v>
      </c>
      <c r="G3388" t="s">
        <v>73</v>
      </c>
      <c r="H3388" s="1">
        <v>46063.291851851849</v>
      </c>
      <c r="I3388" t="b">
        <v>0</v>
      </c>
      <c r="J3388" t="b">
        <v>0</v>
      </c>
      <c r="K3388" t="s">
        <v>41</v>
      </c>
      <c r="L3388" t="s">
        <v>60</v>
      </c>
      <c r="M3388">
        <v>102500</v>
      </c>
      <c r="N3388"/>
      <c r="O3388" t="s">
        <v>10328</v>
      </c>
      <c r="P3388" t="s">
        <v>10329</v>
      </c>
    </row>
    <row r="3389" spans="1:16" x14ac:dyDescent="0.25">
      <c r="A3389" t="s">
        <v>3</v>
      </c>
      <c r="B3389" t="s">
        <v>2368</v>
      </c>
      <c r="C3389" t="s">
        <v>1143</v>
      </c>
      <c r="D3389" t="s">
        <v>4526</v>
      </c>
      <c r="E3389" t="s">
        <v>88</v>
      </c>
      <c r="F3389" t="b">
        <v>0</v>
      </c>
      <c r="G3389" t="s">
        <v>68</v>
      </c>
      <c r="H3389" s="1">
        <v>46063.292025462957</v>
      </c>
      <c r="I3389" t="b">
        <v>1</v>
      </c>
      <c r="J3389" t="b">
        <v>1</v>
      </c>
      <c r="K3389" t="s">
        <v>41</v>
      </c>
      <c r="L3389" t="s">
        <v>60</v>
      </c>
      <c r="M3389">
        <v>97500</v>
      </c>
      <c r="N3389"/>
      <c r="O3389" t="s">
        <v>10330</v>
      </c>
      <c r="P3389" t="s">
        <v>1637</v>
      </c>
    </row>
    <row r="3390" spans="1:16" x14ac:dyDescent="0.25">
      <c r="A3390" t="s">
        <v>8</v>
      </c>
      <c r="B3390" t="s">
        <v>8</v>
      </c>
      <c r="C3390" t="s">
        <v>511</v>
      </c>
      <c r="D3390" t="s">
        <v>4526</v>
      </c>
      <c r="E3390" t="s">
        <v>59</v>
      </c>
      <c r="F3390" t="b">
        <v>0</v>
      </c>
      <c r="G3390" t="s">
        <v>65</v>
      </c>
      <c r="H3390" s="1">
        <v>46063.29215277778</v>
      </c>
      <c r="I3390" t="b">
        <v>0</v>
      </c>
      <c r="J3390" t="b">
        <v>0</v>
      </c>
      <c r="K3390" t="s">
        <v>41</v>
      </c>
      <c r="L3390" t="s">
        <v>74</v>
      </c>
      <c r="M3390"/>
      <c r="N3390">
        <v>75</v>
      </c>
      <c r="O3390" t="s">
        <v>4743</v>
      </c>
      <c r="P3390" t="s">
        <v>10331</v>
      </c>
    </row>
    <row r="3391" spans="1:16" x14ac:dyDescent="0.25">
      <c r="A3391" t="s">
        <v>1</v>
      </c>
      <c r="B3391" t="s">
        <v>10332</v>
      </c>
      <c r="C3391" t="s">
        <v>76</v>
      </c>
      <c r="D3391" t="s">
        <v>141</v>
      </c>
      <c r="E3391" t="s">
        <v>88</v>
      </c>
      <c r="F3391" t="b">
        <v>1</v>
      </c>
      <c r="G3391" t="s">
        <v>65</v>
      </c>
      <c r="H3391" s="1">
        <v>46063.292511574073</v>
      </c>
      <c r="I3391" t="b">
        <v>1</v>
      </c>
      <c r="J3391" t="b">
        <v>0</v>
      </c>
      <c r="K3391" t="s">
        <v>41</v>
      </c>
      <c r="L3391" t="s">
        <v>74</v>
      </c>
      <c r="M3391"/>
      <c r="N3391">
        <v>40</v>
      </c>
      <c r="O3391" t="s">
        <v>141</v>
      </c>
      <c r="P3391" t="s">
        <v>10333</v>
      </c>
    </row>
    <row r="3392" spans="1:16" x14ac:dyDescent="0.25">
      <c r="A3392" t="s">
        <v>1</v>
      </c>
      <c r="B3392" t="s">
        <v>10332</v>
      </c>
      <c r="C3392" t="s">
        <v>76</v>
      </c>
      <c r="D3392" t="s">
        <v>141</v>
      </c>
      <c r="E3392" t="s">
        <v>88</v>
      </c>
      <c r="F3392" t="b">
        <v>1</v>
      </c>
      <c r="G3392" t="s">
        <v>68</v>
      </c>
      <c r="H3392" s="1">
        <v>46063.292743055557</v>
      </c>
      <c r="I3392" t="b">
        <v>1</v>
      </c>
      <c r="J3392" t="b">
        <v>0</v>
      </c>
      <c r="K3392" t="s">
        <v>41</v>
      </c>
      <c r="L3392" t="s">
        <v>74</v>
      </c>
      <c r="M3392"/>
      <c r="N3392">
        <v>40</v>
      </c>
      <c r="O3392" t="s">
        <v>141</v>
      </c>
      <c r="P3392" t="s">
        <v>10333</v>
      </c>
    </row>
    <row r="3393" spans="1:16" x14ac:dyDescent="0.25">
      <c r="A3393" t="s">
        <v>7</v>
      </c>
      <c r="B3393" t="s">
        <v>7</v>
      </c>
      <c r="C3393" t="s">
        <v>5073</v>
      </c>
      <c r="D3393" t="s">
        <v>4526</v>
      </c>
      <c r="E3393" t="s">
        <v>59</v>
      </c>
      <c r="F3393" t="b">
        <v>0</v>
      </c>
      <c r="G3393" t="s">
        <v>40</v>
      </c>
      <c r="H3393" s="1">
        <v>46063.377766203703</v>
      </c>
      <c r="I3393" t="b">
        <v>1</v>
      </c>
      <c r="J3393" t="b">
        <v>0</v>
      </c>
      <c r="K3393" t="s">
        <v>40</v>
      </c>
      <c r="L3393" t="s">
        <v>60</v>
      </c>
      <c r="M3393">
        <v>75000</v>
      </c>
      <c r="N3393"/>
      <c r="O3393" t="s">
        <v>10334</v>
      </c>
      <c r="P3393" t="s">
        <v>85</v>
      </c>
    </row>
    <row r="3394" spans="1:16" x14ac:dyDescent="0.25">
      <c r="A3394" t="s">
        <v>6</v>
      </c>
      <c r="B3394" t="s">
        <v>10335</v>
      </c>
      <c r="C3394" t="s">
        <v>40</v>
      </c>
      <c r="D3394" t="s">
        <v>4526</v>
      </c>
      <c r="E3394" t="s">
        <v>59</v>
      </c>
      <c r="F3394" t="b">
        <v>0</v>
      </c>
      <c r="G3394" t="s">
        <v>40</v>
      </c>
      <c r="H3394" s="1">
        <v>46063.377766203703</v>
      </c>
      <c r="I3394" t="b">
        <v>0</v>
      </c>
      <c r="J3394" t="b">
        <v>0</v>
      </c>
      <c r="K3394" t="s">
        <v>40</v>
      </c>
      <c r="L3394" t="s">
        <v>60</v>
      </c>
      <c r="M3394">
        <v>485000</v>
      </c>
      <c r="N3394"/>
      <c r="O3394" t="s">
        <v>4760</v>
      </c>
      <c r="P3394" t="s">
        <v>10336</v>
      </c>
    </row>
    <row r="3395" spans="1:16" x14ac:dyDescent="0.25">
      <c r="A3395" t="s">
        <v>1</v>
      </c>
      <c r="B3395" t="s">
        <v>10337</v>
      </c>
      <c r="C3395" t="s">
        <v>5115</v>
      </c>
      <c r="D3395" t="s">
        <v>4526</v>
      </c>
      <c r="E3395" t="s">
        <v>59</v>
      </c>
      <c r="F3395" t="b">
        <v>0</v>
      </c>
      <c r="G3395" t="s">
        <v>40</v>
      </c>
      <c r="H3395" s="1">
        <v>46063.377974537027</v>
      </c>
      <c r="I3395" t="b">
        <v>1</v>
      </c>
      <c r="J3395" t="b">
        <v>0</v>
      </c>
      <c r="K3395" t="s">
        <v>40</v>
      </c>
      <c r="L3395" t="s">
        <v>60</v>
      </c>
      <c r="M3395">
        <v>57500</v>
      </c>
      <c r="N3395"/>
      <c r="O3395" t="s">
        <v>6833</v>
      </c>
      <c r="P3395" t="s">
        <v>10338</v>
      </c>
    </row>
    <row r="3396" spans="1:16" x14ac:dyDescent="0.25">
      <c r="A3396" t="s">
        <v>7</v>
      </c>
      <c r="B3396" t="s">
        <v>10339</v>
      </c>
      <c r="C3396" t="s">
        <v>10340</v>
      </c>
      <c r="D3396" t="s">
        <v>2360</v>
      </c>
      <c r="E3396" t="s">
        <v>72</v>
      </c>
      <c r="F3396" t="b">
        <v>0</v>
      </c>
      <c r="G3396" t="s">
        <v>65</v>
      </c>
      <c r="H3396" s="1">
        <v>46063.416689814818</v>
      </c>
      <c r="I3396" t="b">
        <v>0</v>
      </c>
      <c r="J3396" t="b">
        <v>1</v>
      </c>
      <c r="K3396" t="s">
        <v>41</v>
      </c>
      <c r="L3396" t="s">
        <v>60</v>
      </c>
      <c r="M3396">
        <v>141000</v>
      </c>
      <c r="N3396"/>
      <c r="O3396" t="s">
        <v>424</v>
      </c>
      <c r="P3396" t="s">
        <v>10341</v>
      </c>
    </row>
    <row r="3397" spans="1:16" x14ac:dyDescent="0.25">
      <c r="A3397" t="s">
        <v>2</v>
      </c>
      <c r="B3397" t="s">
        <v>9722</v>
      </c>
      <c r="C3397" t="s">
        <v>10342</v>
      </c>
      <c r="D3397" t="s">
        <v>2360</v>
      </c>
      <c r="E3397" t="s">
        <v>72</v>
      </c>
      <c r="F3397" t="b">
        <v>0</v>
      </c>
      <c r="G3397" t="s">
        <v>65</v>
      </c>
      <c r="H3397" s="1">
        <v>46063.416770833333</v>
      </c>
      <c r="I3397" t="b">
        <v>0</v>
      </c>
      <c r="J3397" t="b">
        <v>1</v>
      </c>
      <c r="K3397" t="s">
        <v>41</v>
      </c>
      <c r="L3397" t="s">
        <v>60</v>
      </c>
      <c r="M3397">
        <v>162000</v>
      </c>
      <c r="N3397"/>
      <c r="O3397" t="s">
        <v>9723</v>
      </c>
      <c r="P3397" t="s">
        <v>9724</v>
      </c>
    </row>
    <row r="3398" spans="1:16" x14ac:dyDescent="0.25">
      <c r="A3398" t="s">
        <v>0</v>
      </c>
      <c r="B3398" t="s">
        <v>10343</v>
      </c>
      <c r="C3398" t="s">
        <v>172</v>
      </c>
      <c r="D3398" t="s">
        <v>4625</v>
      </c>
      <c r="E3398" t="s">
        <v>59</v>
      </c>
      <c r="F3398" t="b">
        <v>0</v>
      </c>
      <c r="G3398" t="s">
        <v>68</v>
      </c>
      <c r="H3398" s="1">
        <v>46063.416967592602</v>
      </c>
      <c r="I3398" t="b">
        <v>0</v>
      </c>
      <c r="J3398" t="b">
        <v>1</v>
      </c>
      <c r="K3398" t="s">
        <v>41</v>
      </c>
      <c r="L3398" t="s">
        <v>74</v>
      </c>
      <c r="M3398"/>
      <c r="N3398">
        <v>45</v>
      </c>
      <c r="O3398" t="s">
        <v>1556</v>
      </c>
      <c r="P3398" t="s">
        <v>4500</v>
      </c>
    </row>
    <row r="3399" spans="1:16" x14ac:dyDescent="0.25">
      <c r="A3399" t="s">
        <v>7</v>
      </c>
      <c r="B3399" t="s">
        <v>4192</v>
      </c>
      <c r="C3399" t="s">
        <v>301</v>
      </c>
      <c r="D3399" t="s">
        <v>4526</v>
      </c>
      <c r="E3399" t="s">
        <v>59</v>
      </c>
      <c r="F3399" t="b">
        <v>0</v>
      </c>
      <c r="G3399" t="s">
        <v>68</v>
      </c>
      <c r="H3399" s="1">
        <v>46063.417002314818</v>
      </c>
      <c r="I3399" t="b">
        <v>0</v>
      </c>
      <c r="J3399" t="b">
        <v>1</v>
      </c>
      <c r="K3399" t="s">
        <v>41</v>
      </c>
      <c r="L3399" t="s">
        <v>60</v>
      </c>
      <c r="M3399">
        <v>138500</v>
      </c>
      <c r="N3399"/>
      <c r="O3399" t="s">
        <v>5829</v>
      </c>
      <c r="P3399" t="s">
        <v>10344</v>
      </c>
    </row>
    <row r="3400" spans="1:16" x14ac:dyDescent="0.25">
      <c r="A3400" t="s">
        <v>2</v>
      </c>
      <c r="B3400" t="s">
        <v>6406</v>
      </c>
      <c r="C3400" t="s">
        <v>427</v>
      </c>
      <c r="D3400" t="s">
        <v>2360</v>
      </c>
      <c r="E3400" t="s">
        <v>72</v>
      </c>
      <c r="F3400" t="b">
        <v>0</v>
      </c>
      <c r="G3400" t="s">
        <v>65</v>
      </c>
      <c r="H3400" s="1">
        <v>46063.41710648148</v>
      </c>
      <c r="I3400" t="b">
        <v>0</v>
      </c>
      <c r="J3400" t="b">
        <v>1</v>
      </c>
      <c r="K3400" t="s">
        <v>41</v>
      </c>
      <c r="L3400" t="s">
        <v>60</v>
      </c>
      <c r="M3400">
        <v>162000</v>
      </c>
      <c r="N3400"/>
      <c r="O3400" t="s">
        <v>424</v>
      </c>
      <c r="P3400" t="s">
        <v>10345</v>
      </c>
    </row>
    <row r="3401" spans="1:16" x14ac:dyDescent="0.25">
      <c r="A3401" t="s">
        <v>2</v>
      </c>
      <c r="B3401" t="s">
        <v>10346</v>
      </c>
      <c r="C3401" t="s">
        <v>489</v>
      </c>
      <c r="D3401" t="s">
        <v>2360</v>
      </c>
      <c r="E3401" t="s">
        <v>72</v>
      </c>
      <c r="F3401" t="b">
        <v>0</v>
      </c>
      <c r="G3401" t="s">
        <v>77</v>
      </c>
      <c r="H3401" s="1">
        <v>46063.417233796303</v>
      </c>
      <c r="I3401" t="b">
        <v>0</v>
      </c>
      <c r="J3401" t="b">
        <v>1</v>
      </c>
      <c r="K3401" t="s">
        <v>41</v>
      </c>
      <c r="L3401" t="s">
        <v>60</v>
      </c>
      <c r="M3401">
        <v>253500</v>
      </c>
      <c r="N3401"/>
      <c r="O3401" t="s">
        <v>424</v>
      </c>
      <c r="P3401" t="s">
        <v>4577</v>
      </c>
    </row>
    <row r="3402" spans="1:16" x14ac:dyDescent="0.25">
      <c r="A3402" t="s">
        <v>2</v>
      </c>
      <c r="B3402" t="s">
        <v>10347</v>
      </c>
      <c r="C3402" t="s">
        <v>2655</v>
      </c>
      <c r="D3402" t="s">
        <v>2734</v>
      </c>
      <c r="E3402" t="s">
        <v>59</v>
      </c>
      <c r="F3402" t="b">
        <v>0</v>
      </c>
      <c r="G3402" t="s">
        <v>77</v>
      </c>
      <c r="H3402" s="1">
        <v>46063.417233796303</v>
      </c>
      <c r="I3402" t="b">
        <v>0</v>
      </c>
      <c r="J3402" t="b">
        <v>1</v>
      </c>
      <c r="K3402" t="s">
        <v>41</v>
      </c>
      <c r="L3402" t="s">
        <v>60</v>
      </c>
      <c r="M3402">
        <v>230000</v>
      </c>
      <c r="N3402"/>
      <c r="O3402" t="s">
        <v>1435</v>
      </c>
      <c r="P3402" t="s">
        <v>85</v>
      </c>
    </row>
    <row r="3403" spans="1:16" x14ac:dyDescent="0.25">
      <c r="A3403" t="s">
        <v>2</v>
      </c>
      <c r="B3403" t="s">
        <v>407</v>
      </c>
      <c r="C3403" t="s">
        <v>3880</v>
      </c>
      <c r="D3403" t="s">
        <v>2734</v>
      </c>
      <c r="E3403" t="s">
        <v>59</v>
      </c>
      <c r="F3403" t="b">
        <v>0</v>
      </c>
      <c r="G3403" t="s">
        <v>68</v>
      </c>
      <c r="H3403" s="1">
        <v>46063.417326388888</v>
      </c>
      <c r="I3403" t="b">
        <v>0</v>
      </c>
      <c r="J3403" t="b">
        <v>0</v>
      </c>
      <c r="K3403" t="s">
        <v>41</v>
      </c>
      <c r="L3403" t="s">
        <v>60</v>
      </c>
      <c r="M3403">
        <v>98440</v>
      </c>
      <c r="N3403"/>
      <c r="O3403" t="s">
        <v>10348</v>
      </c>
      <c r="P3403" t="s">
        <v>10349</v>
      </c>
    </row>
    <row r="3404" spans="1:16" x14ac:dyDescent="0.25">
      <c r="A3404" t="s">
        <v>1</v>
      </c>
      <c r="B3404" t="s">
        <v>10350</v>
      </c>
      <c r="C3404" t="s">
        <v>2435</v>
      </c>
      <c r="D3404" t="s">
        <v>2360</v>
      </c>
      <c r="E3404" t="s">
        <v>59</v>
      </c>
      <c r="F3404" t="b">
        <v>0</v>
      </c>
      <c r="G3404" t="s">
        <v>77</v>
      </c>
      <c r="H3404" s="1">
        <v>46063.417592592603</v>
      </c>
      <c r="I3404" t="b">
        <v>1</v>
      </c>
      <c r="J3404" t="b">
        <v>0</v>
      </c>
      <c r="K3404" t="s">
        <v>41</v>
      </c>
      <c r="L3404" t="s">
        <v>74</v>
      </c>
      <c r="M3404"/>
      <c r="N3404">
        <v>40</v>
      </c>
      <c r="O3404" t="s">
        <v>4204</v>
      </c>
      <c r="P3404" t="s">
        <v>10351</v>
      </c>
    </row>
    <row r="3405" spans="1:16" x14ac:dyDescent="0.25">
      <c r="A3405" t="s">
        <v>1</v>
      </c>
      <c r="B3405" t="s">
        <v>10352</v>
      </c>
      <c r="C3405" t="s">
        <v>13</v>
      </c>
      <c r="D3405" t="s">
        <v>5102</v>
      </c>
      <c r="E3405" t="s">
        <v>59</v>
      </c>
      <c r="F3405" t="b">
        <v>0</v>
      </c>
      <c r="G3405" t="s">
        <v>13</v>
      </c>
      <c r="H3405" s="1">
        <v>46063.459965277783</v>
      </c>
      <c r="I3405" t="b">
        <v>1</v>
      </c>
      <c r="J3405" t="b">
        <v>0</v>
      </c>
      <c r="K3405" t="s">
        <v>13</v>
      </c>
      <c r="L3405" t="s">
        <v>60</v>
      </c>
      <c r="M3405">
        <v>130000</v>
      </c>
      <c r="N3405"/>
      <c r="O3405" t="s">
        <v>10353</v>
      </c>
      <c r="P3405" t="s">
        <v>10354</v>
      </c>
    </row>
    <row r="3406" spans="1:16" x14ac:dyDescent="0.25">
      <c r="A3406" t="s">
        <v>0</v>
      </c>
      <c r="B3406" t="s">
        <v>10355</v>
      </c>
      <c r="C3406" t="s">
        <v>5026</v>
      </c>
      <c r="D3406" t="s">
        <v>10356</v>
      </c>
      <c r="E3406" t="s">
        <v>59</v>
      </c>
      <c r="F3406" t="b">
        <v>0</v>
      </c>
      <c r="G3406" t="s">
        <v>40</v>
      </c>
      <c r="H3406" s="1">
        <v>46063.461030092592</v>
      </c>
      <c r="I3406" t="b">
        <v>0</v>
      </c>
      <c r="J3406" t="b">
        <v>0</v>
      </c>
      <c r="K3406" t="s">
        <v>40</v>
      </c>
      <c r="L3406" t="s">
        <v>60</v>
      </c>
      <c r="M3406">
        <v>25000</v>
      </c>
      <c r="N3406"/>
      <c r="O3406" t="s">
        <v>10357</v>
      </c>
      <c r="P3406" t="s">
        <v>4661</v>
      </c>
    </row>
    <row r="3407" spans="1:16" x14ac:dyDescent="0.25">
      <c r="A3407" t="s">
        <v>4</v>
      </c>
      <c r="B3407" t="s">
        <v>10358</v>
      </c>
      <c r="C3407" t="s">
        <v>190</v>
      </c>
      <c r="D3407" t="s">
        <v>2360</v>
      </c>
      <c r="E3407" t="s">
        <v>72</v>
      </c>
      <c r="F3407" t="b">
        <v>0</v>
      </c>
      <c r="G3407" t="s">
        <v>73</v>
      </c>
      <c r="H3407" s="1">
        <v>46063.500231481477</v>
      </c>
      <c r="I3407" t="b">
        <v>0</v>
      </c>
      <c r="J3407" t="b">
        <v>1</v>
      </c>
      <c r="K3407" t="s">
        <v>41</v>
      </c>
      <c r="L3407" t="s">
        <v>60</v>
      </c>
      <c r="M3407">
        <v>165000</v>
      </c>
      <c r="N3407"/>
      <c r="O3407" t="s">
        <v>4119</v>
      </c>
    </row>
    <row r="3408" spans="1:16" x14ac:dyDescent="0.25">
      <c r="A3408" t="s">
        <v>1</v>
      </c>
      <c r="B3408" t="s">
        <v>10359</v>
      </c>
      <c r="C3408" t="s">
        <v>1554</v>
      </c>
      <c r="D3408" t="s">
        <v>5349</v>
      </c>
      <c r="E3408" t="s">
        <v>59</v>
      </c>
      <c r="F3408" t="b">
        <v>0</v>
      </c>
      <c r="G3408" t="s">
        <v>65</v>
      </c>
      <c r="H3408" s="1">
        <v>46063.500844907408</v>
      </c>
      <c r="I3408" t="b">
        <v>0</v>
      </c>
      <c r="J3408" t="b">
        <v>0</v>
      </c>
      <c r="K3408" t="s">
        <v>41</v>
      </c>
      <c r="L3408" t="s">
        <v>60</v>
      </c>
      <c r="M3408">
        <v>125800</v>
      </c>
      <c r="N3408"/>
      <c r="O3408" t="s">
        <v>305</v>
      </c>
      <c r="P3408" t="s">
        <v>10360</v>
      </c>
    </row>
    <row r="3409" spans="1:16" x14ac:dyDescent="0.25">
      <c r="A3409" t="s">
        <v>5</v>
      </c>
      <c r="B3409" t="s">
        <v>10361</v>
      </c>
      <c r="C3409" t="s">
        <v>71</v>
      </c>
      <c r="D3409" t="s">
        <v>4346</v>
      </c>
      <c r="E3409" t="s">
        <v>59</v>
      </c>
      <c r="F3409" t="b">
        <v>0</v>
      </c>
      <c r="G3409" t="s">
        <v>65</v>
      </c>
      <c r="H3409" s="1">
        <v>46063.500879629632</v>
      </c>
      <c r="I3409" t="b">
        <v>1</v>
      </c>
      <c r="J3409" t="b">
        <v>1</v>
      </c>
      <c r="K3409" t="s">
        <v>41</v>
      </c>
      <c r="L3409" t="s">
        <v>60</v>
      </c>
      <c r="M3409">
        <v>85500</v>
      </c>
      <c r="N3409"/>
      <c r="O3409" t="s">
        <v>10362</v>
      </c>
      <c r="P3409" t="s">
        <v>10363</v>
      </c>
    </row>
    <row r="3410" spans="1:16" x14ac:dyDescent="0.25">
      <c r="A3410" t="s">
        <v>1</v>
      </c>
      <c r="B3410" t="s">
        <v>10364</v>
      </c>
      <c r="C3410" t="s">
        <v>71</v>
      </c>
      <c r="D3410" t="s">
        <v>4346</v>
      </c>
      <c r="E3410" t="s">
        <v>59</v>
      </c>
      <c r="F3410" t="b">
        <v>0</v>
      </c>
      <c r="G3410" t="s">
        <v>73</v>
      </c>
      <c r="H3410" s="1">
        <v>46063.500983796293</v>
      </c>
      <c r="I3410" t="b">
        <v>1</v>
      </c>
      <c r="J3410" t="b">
        <v>1</v>
      </c>
      <c r="K3410" t="s">
        <v>41</v>
      </c>
      <c r="L3410" t="s">
        <v>60</v>
      </c>
      <c r="M3410">
        <v>85500</v>
      </c>
      <c r="N3410"/>
      <c r="O3410" t="s">
        <v>10362</v>
      </c>
      <c r="P3410" t="s">
        <v>10365</v>
      </c>
    </row>
    <row r="3411" spans="1:16" x14ac:dyDescent="0.25">
      <c r="A3411" t="s">
        <v>5</v>
      </c>
      <c r="B3411" t="s">
        <v>10361</v>
      </c>
      <c r="C3411" t="s">
        <v>71</v>
      </c>
      <c r="D3411" t="s">
        <v>4346</v>
      </c>
      <c r="E3411" t="s">
        <v>59</v>
      </c>
      <c r="F3411" t="b">
        <v>0</v>
      </c>
      <c r="G3411" t="s">
        <v>73</v>
      </c>
      <c r="H3411" s="1">
        <v>46063.500983796293</v>
      </c>
      <c r="I3411" t="b">
        <v>1</v>
      </c>
      <c r="J3411" t="b">
        <v>1</v>
      </c>
      <c r="K3411" t="s">
        <v>41</v>
      </c>
      <c r="L3411" t="s">
        <v>60</v>
      </c>
      <c r="M3411">
        <v>85500</v>
      </c>
      <c r="N3411"/>
      <c r="O3411" t="s">
        <v>10362</v>
      </c>
      <c r="P3411" t="s">
        <v>10363</v>
      </c>
    </row>
    <row r="3412" spans="1:16" x14ac:dyDescent="0.25">
      <c r="A3412" t="s">
        <v>5</v>
      </c>
      <c r="B3412" t="s">
        <v>2943</v>
      </c>
      <c r="C3412" t="s">
        <v>955</v>
      </c>
      <c r="D3412" t="s">
        <v>5102</v>
      </c>
      <c r="E3412" t="s">
        <v>59</v>
      </c>
      <c r="F3412" t="b">
        <v>0</v>
      </c>
      <c r="G3412" t="s">
        <v>13</v>
      </c>
      <c r="H3412" s="1">
        <v>46063.501631944448</v>
      </c>
      <c r="I3412" t="b">
        <v>1</v>
      </c>
      <c r="J3412" t="b">
        <v>0</v>
      </c>
      <c r="K3412" t="s">
        <v>13</v>
      </c>
      <c r="L3412" t="s">
        <v>60</v>
      </c>
      <c r="M3412">
        <v>110000</v>
      </c>
      <c r="N3412"/>
      <c r="O3412" t="s">
        <v>10366</v>
      </c>
      <c r="P3412" t="s">
        <v>10367</v>
      </c>
    </row>
    <row r="3413" spans="1:16" x14ac:dyDescent="0.25">
      <c r="A3413" t="s">
        <v>0</v>
      </c>
      <c r="B3413" t="s">
        <v>0</v>
      </c>
      <c r="C3413" t="s">
        <v>10368</v>
      </c>
      <c r="D3413" t="s">
        <v>4346</v>
      </c>
      <c r="E3413" t="s">
        <v>59</v>
      </c>
      <c r="F3413" t="b">
        <v>0</v>
      </c>
      <c r="G3413" t="s">
        <v>40</v>
      </c>
      <c r="H3413" s="1">
        <v>46063.502696759257</v>
      </c>
      <c r="I3413" t="b">
        <v>1</v>
      </c>
      <c r="J3413" t="b">
        <v>0</v>
      </c>
      <c r="K3413" t="s">
        <v>40</v>
      </c>
      <c r="L3413" t="s">
        <v>60</v>
      </c>
      <c r="M3413">
        <v>42500</v>
      </c>
      <c r="N3413"/>
      <c r="O3413" t="s">
        <v>10369</v>
      </c>
      <c r="P3413" t="s">
        <v>728</v>
      </c>
    </row>
    <row r="3414" spans="1:16" x14ac:dyDescent="0.25">
      <c r="A3414" t="s">
        <v>0</v>
      </c>
      <c r="B3414" t="s">
        <v>10370</v>
      </c>
      <c r="C3414" t="s">
        <v>40</v>
      </c>
      <c r="D3414" t="s">
        <v>4526</v>
      </c>
      <c r="E3414" t="s">
        <v>59</v>
      </c>
      <c r="F3414" t="b">
        <v>0</v>
      </c>
      <c r="G3414" t="s">
        <v>40</v>
      </c>
      <c r="H3414" s="1">
        <v>46063.50271990741</v>
      </c>
      <c r="I3414" t="b">
        <v>0</v>
      </c>
      <c r="J3414" t="b">
        <v>0</v>
      </c>
      <c r="K3414" t="s">
        <v>40</v>
      </c>
      <c r="L3414" t="s">
        <v>60</v>
      </c>
      <c r="M3414">
        <v>40000</v>
      </c>
      <c r="N3414"/>
      <c r="O3414" t="s">
        <v>10371</v>
      </c>
    </row>
    <row r="3415" spans="1:16" x14ac:dyDescent="0.25">
      <c r="A3415" t="s">
        <v>0</v>
      </c>
      <c r="B3415" t="s">
        <v>10372</v>
      </c>
      <c r="C3415" t="s">
        <v>76</v>
      </c>
      <c r="D3415" t="s">
        <v>4346</v>
      </c>
      <c r="E3415" t="s">
        <v>59</v>
      </c>
      <c r="F3415" t="b">
        <v>1</v>
      </c>
      <c r="G3415" t="s">
        <v>20</v>
      </c>
      <c r="H3415" s="1">
        <v>46063.506689814807</v>
      </c>
      <c r="I3415" t="b">
        <v>1</v>
      </c>
      <c r="J3415" t="b">
        <v>0</v>
      </c>
      <c r="K3415" t="s">
        <v>20</v>
      </c>
      <c r="L3415" t="s">
        <v>60</v>
      </c>
      <c r="M3415">
        <v>40000</v>
      </c>
      <c r="N3415"/>
      <c r="O3415" t="s">
        <v>10373</v>
      </c>
      <c r="P3415" t="s">
        <v>219</v>
      </c>
    </row>
    <row r="3416" spans="1:16" x14ac:dyDescent="0.25">
      <c r="A3416" t="s">
        <v>0</v>
      </c>
      <c r="B3416" t="s">
        <v>2953</v>
      </c>
      <c r="C3416" t="s">
        <v>112</v>
      </c>
      <c r="D3416" t="s">
        <v>2360</v>
      </c>
      <c r="E3416" t="s">
        <v>59</v>
      </c>
      <c r="F3416" t="b">
        <v>0</v>
      </c>
      <c r="G3416" t="s">
        <v>65</v>
      </c>
      <c r="H3416" s="1">
        <v>46063.541689814818</v>
      </c>
      <c r="I3416" t="b">
        <v>0</v>
      </c>
      <c r="J3416" t="b">
        <v>1</v>
      </c>
      <c r="K3416" t="s">
        <v>41</v>
      </c>
      <c r="L3416" t="s">
        <v>60</v>
      </c>
      <c r="M3416">
        <v>98165.5</v>
      </c>
      <c r="N3416"/>
      <c r="O3416" t="s">
        <v>5140</v>
      </c>
      <c r="P3416" t="s">
        <v>10282</v>
      </c>
    </row>
    <row r="3417" spans="1:16" x14ac:dyDescent="0.25">
      <c r="A3417" t="s">
        <v>4</v>
      </c>
      <c r="B3417" t="s">
        <v>10374</v>
      </c>
      <c r="C3417" t="s">
        <v>396</v>
      </c>
      <c r="D3417" t="s">
        <v>2360</v>
      </c>
      <c r="E3417" t="s">
        <v>72</v>
      </c>
      <c r="F3417" t="b">
        <v>0</v>
      </c>
      <c r="G3417" t="s">
        <v>68</v>
      </c>
      <c r="H3417" s="1">
        <v>46063.542002314818</v>
      </c>
      <c r="I3417" t="b">
        <v>0</v>
      </c>
      <c r="J3417" t="b">
        <v>1</v>
      </c>
      <c r="K3417" t="s">
        <v>41</v>
      </c>
      <c r="L3417" t="s">
        <v>60</v>
      </c>
      <c r="M3417">
        <v>165000</v>
      </c>
      <c r="N3417"/>
      <c r="O3417" t="s">
        <v>4119</v>
      </c>
    </row>
    <row r="3418" spans="1:16" x14ac:dyDescent="0.25">
      <c r="A3418" t="s">
        <v>4</v>
      </c>
      <c r="B3418" t="s">
        <v>10375</v>
      </c>
      <c r="C3418" t="s">
        <v>237</v>
      </c>
      <c r="D3418" t="s">
        <v>2360</v>
      </c>
      <c r="E3418" t="s">
        <v>59</v>
      </c>
      <c r="F3418" t="b">
        <v>0</v>
      </c>
      <c r="G3418" t="s">
        <v>89</v>
      </c>
      <c r="H3418" s="1">
        <v>46063.542060185187</v>
      </c>
      <c r="I3418" t="b">
        <v>0</v>
      </c>
      <c r="J3418" t="b">
        <v>1</v>
      </c>
      <c r="K3418" t="s">
        <v>41</v>
      </c>
      <c r="L3418" t="s">
        <v>60</v>
      </c>
      <c r="M3418">
        <v>165000</v>
      </c>
      <c r="N3418"/>
      <c r="O3418" t="s">
        <v>4119</v>
      </c>
    </row>
    <row r="3419" spans="1:16" x14ac:dyDescent="0.25">
      <c r="A3419" t="s">
        <v>4</v>
      </c>
      <c r="B3419" t="s">
        <v>10376</v>
      </c>
      <c r="C3419" t="s">
        <v>13</v>
      </c>
      <c r="D3419" t="s">
        <v>4637</v>
      </c>
      <c r="E3419" t="s">
        <v>59</v>
      </c>
      <c r="F3419" t="b">
        <v>0</v>
      </c>
      <c r="G3419" t="s">
        <v>13</v>
      </c>
      <c r="H3419" s="1">
        <v>46063.543321759258</v>
      </c>
      <c r="I3419" t="b">
        <v>1</v>
      </c>
      <c r="J3419" t="b">
        <v>0</v>
      </c>
      <c r="K3419" t="s">
        <v>13</v>
      </c>
      <c r="L3419" t="s">
        <v>74</v>
      </c>
      <c r="M3419"/>
      <c r="N3419">
        <v>45</v>
      </c>
      <c r="O3419" t="s">
        <v>4596</v>
      </c>
      <c r="P3419" t="s">
        <v>3247</v>
      </c>
    </row>
    <row r="3420" spans="1:16" x14ac:dyDescent="0.25">
      <c r="A3420" t="s">
        <v>4</v>
      </c>
      <c r="B3420" t="s">
        <v>10377</v>
      </c>
      <c r="C3420" t="s">
        <v>207</v>
      </c>
      <c r="D3420" t="s">
        <v>2360</v>
      </c>
      <c r="E3420" t="s">
        <v>59</v>
      </c>
      <c r="F3420" t="b">
        <v>0</v>
      </c>
      <c r="G3420" t="s">
        <v>63</v>
      </c>
      <c r="H3420" s="1">
        <v>46063.552175925928</v>
      </c>
      <c r="I3420" t="b">
        <v>0</v>
      </c>
      <c r="J3420" t="b">
        <v>1</v>
      </c>
      <c r="K3420" t="s">
        <v>41</v>
      </c>
      <c r="L3420" t="s">
        <v>60</v>
      </c>
      <c r="M3420">
        <v>165000</v>
      </c>
      <c r="N3420"/>
      <c r="O3420" t="s">
        <v>4119</v>
      </c>
    </row>
    <row r="3421" spans="1:16" x14ac:dyDescent="0.25">
      <c r="A3421" t="s">
        <v>6</v>
      </c>
      <c r="B3421" t="s">
        <v>1584</v>
      </c>
      <c r="C3421" t="s">
        <v>2124</v>
      </c>
      <c r="D3421" t="s">
        <v>4751</v>
      </c>
      <c r="E3421" t="s">
        <v>59</v>
      </c>
      <c r="F3421" t="b">
        <v>0</v>
      </c>
      <c r="G3421" t="s">
        <v>68</v>
      </c>
      <c r="H3421" s="1">
        <v>46063.584016203713</v>
      </c>
      <c r="I3421" t="b">
        <v>0</v>
      </c>
      <c r="J3421" t="b">
        <v>1</v>
      </c>
      <c r="K3421" t="s">
        <v>41</v>
      </c>
      <c r="L3421" t="s">
        <v>60</v>
      </c>
      <c r="M3421">
        <v>160000</v>
      </c>
      <c r="N3421"/>
      <c r="O3421" t="s">
        <v>1167</v>
      </c>
      <c r="P3421" t="s">
        <v>85</v>
      </c>
    </row>
    <row r="3422" spans="1:16" x14ac:dyDescent="0.25">
      <c r="A3422" t="s">
        <v>5</v>
      </c>
      <c r="B3422" t="s">
        <v>2456</v>
      </c>
      <c r="C3422" t="s">
        <v>107</v>
      </c>
      <c r="D3422" t="s">
        <v>4346</v>
      </c>
      <c r="E3422" t="s">
        <v>232</v>
      </c>
      <c r="F3422" t="b">
        <v>0</v>
      </c>
      <c r="G3422" t="s">
        <v>77</v>
      </c>
      <c r="H3422" s="1">
        <v>46063.58425925926</v>
      </c>
      <c r="I3422" t="b">
        <v>1</v>
      </c>
      <c r="J3422" t="b">
        <v>0</v>
      </c>
      <c r="K3422" t="s">
        <v>41</v>
      </c>
      <c r="L3422" t="s">
        <v>74</v>
      </c>
      <c r="M3422"/>
      <c r="N3422">
        <v>64.38</v>
      </c>
      <c r="O3422" t="s">
        <v>10378</v>
      </c>
      <c r="P3422" t="s">
        <v>10379</v>
      </c>
    </row>
    <row r="3423" spans="1:16" x14ac:dyDescent="0.25">
      <c r="A3423" t="s">
        <v>0</v>
      </c>
      <c r="B3423" t="s">
        <v>9597</v>
      </c>
      <c r="C3423" t="s">
        <v>76</v>
      </c>
      <c r="D3423" t="s">
        <v>4633</v>
      </c>
      <c r="E3423" t="s">
        <v>59</v>
      </c>
      <c r="F3423" t="b">
        <v>1</v>
      </c>
      <c r="G3423" t="s">
        <v>13</v>
      </c>
      <c r="H3423" s="1">
        <v>46063.584861111107</v>
      </c>
      <c r="I3423" t="b">
        <v>0</v>
      </c>
      <c r="J3423" t="b">
        <v>0</v>
      </c>
      <c r="K3423" t="s">
        <v>13</v>
      </c>
      <c r="L3423" t="s">
        <v>60</v>
      </c>
      <c r="M3423">
        <v>95000</v>
      </c>
      <c r="N3423"/>
      <c r="O3423" t="s">
        <v>4633</v>
      </c>
      <c r="P3423" t="s">
        <v>9598</v>
      </c>
    </row>
    <row r="3424" spans="1:16" x14ac:dyDescent="0.25">
      <c r="A3424" t="s">
        <v>0</v>
      </c>
      <c r="B3424" t="s">
        <v>10380</v>
      </c>
      <c r="C3424" t="s">
        <v>76</v>
      </c>
      <c r="D3424" t="s">
        <v>4622</v>
      </c>
      <c r="E3424" t="s">
        <v>59</v>
      </c>
      <c r="F3424" t="b">
        <v>1</v>
      </c>
      <c r="G3424" t="s">
        <v>13</v>
      </c>
      <c r="H3424" s="1">
        <v>46063.584861111107</v>
      </c>
      <c r="I3424" t="b">
        <v>0</v>
      </c>
      <c r="J3424" t="b">
        <v>0</v>
      </c>
      <c r="K3424" t="s">
        <v>13</v>
      </c>
      <c r="L3424" t="s">
        <v>60</v>
      </c>
      <c r="M3424">
        <v>164500</v>
      </c>
      <c r="N3424"/>
      <c r="O3424" t="s">
        <v>3262</v>
      </c>
      <c r="P3424" t="s">
        <v>2583</v>
      </c>
    </row>
    <row r="3425" spans="1:16" x14ac:dyDescent="0.25">
      <c r="A3425" t="s">
        <v>0</v>
      </c>
      <c r="B3425" t="s">
        <v>10380</v>
      </c>
      <c r="C3425" t="s">
        <v>76</v>
      </c>
      <c r="D3425" t="s">
        <v>4622</v>
      </c>
      <c r="E3425" t="s">
        <v>59</v>
      </c>
      <c r="F3425" t="b">
        <v>1</v>
      </c>
      <c r="G3425" t="s">
        <v>13</v>
      </c>
      <c r="H3425" s="1">
        <v>46063.584930555553</v>
      </c>
      <c r="I3425" t="b">
        <v>0</v>
      </c>
      <c r="J3425" t="b">
        <v>0</v>
      </c>
      <c r="K3425" t="s">
        <v>13</v>
      </c>
      <c r="L3425" t="s">
        <v>60</v>
      </c>
      <c r="M3425">
        <v>164500</v>
      </c>
      <c r="N3425"/>
      <c r="O3425" t="s">
        <v>3262</v>
      </c>
      <c r="P3425" t="s">
        <v>2583</v>
      </c>
    </row>
    <row r="3426" spans="1:16" x14ac:dyDescent="0.25">
      <c r="A3426" t="s">
        <v>0</v>
      </c>
      <c r="B3426" t="s">
        <v>10381</v>
      </c>
      <c r="C3426" t="s">
        <v>3603</v>
      </c>
      <c r="D3426" t="s">
        <v>4526</v>
      </c>
      <c r="E3426" t="s">
        <v>88</v>
      </c>
      <c r="F3426" t="b">
        <v>0</v>
      </c>
      <c r="G3426" t="s">
        <v>65</v>
      </c>
      <c r="H3426" s="1">
        <v>46063.625104166669</v>
      </c>
      <c r="I3426" t="b">
        <v>0</v>
      </c>
      <c r="J3426" t="b">
        <v>0</v>
      </c>
      <c r="K3426" t="s">
        <v>41</v>
      </c>
      <c r="L3426" t="s">
        <v>74</v>
      </c>
      <c r="M3426"/>
      <c r="N3426">
        <v>21</v>
      </c>
      <c r="O3426" t="s">
        <v>685</v>
      </c>
      <c r="P3426" t="s">
        <v>219</v>
      </c>
    </row>
    <row r="3427" spans="1:16" x14ac:dyDescent="0.25">
      <c r="A3427" t="s">
        <v>0</v>
      </c>
      <c r="B3427" t="s">
        <v>10382</v>
      </c>
      <c r="C3427" t="s">
        <v>200</v>
      </c>
      <c r="D3427" t="s">
        <v>4630</v>
      </c>
      <c r="E3427" t="s">
        <v>59</v>
      </c>
      <c r="F3427" t="b">
        <v>0</v>
      </c>
      <c r="G3427" t="s">
        <v>65</v>
      </c>
      <c r="H3427" s="1">
        <v>46063.625104166669</v>
      </c>
      <c r="I3427" t="b">
        <v>1</v>
      </c>
      <c r="J3427" t="b">
        <v>0</v>
      </c>
      <c r="K3427" t="s">
        <v>41</v>
      </c>
      <c r="L3427" t="s">
        <v>74</v>
      </c>
      <c r="M3427"/>
      <c r="N3427">
        <v>36.25</v>
      </c>
      <c r="O3427" t="s">
        <v>10383</v>
      </c>
      <c r="P3427" t="s">
        <v>146</v>
      </c>
    </row>
    <row r="3428" spans="1:16" x14ac:dyDescent="0.25">
      <c r="A3428" t="s">
        <v>0</v>
      </c>
      <c r="B3428" t="s">
        <v>1249</v>
      </c>
      <c r="C3428" t="s">
        <v>253</v>
      </c>
      <c r="D3428" t="s">
        <v>4526</v>
      </c>
      <c r="E3428" t="s">
        <v>59</v>
      </c>
      <c r="F3428" t="b">
        <v>0</v>
      </c>
      <c r="G3428" t="s">
        <v>73</v>
      </c>
      <c r="H3428" s="1">
        <v>46063.625231481477</v>
      </c>
      <c r="I3428" t="b">
        <v>0</v>
      </c>
      <c r="J3428" t="b">
        <v>0</v>
      </c>
      <c r="K3428" t="s">
        <v>41</v>
      </c>
      <c r="L3428" t="s">
        <v>74</v>
      </c>
      <c r="M3428"/>
      <c r="N3428">
        <v>30.5</v>
      </c>
      <c r="O3428" t="s">
        <v>8721</v>
      </c>
      <c r="P3428" t="s">
        <v>8722</v>
      </c>
    </row>
    <row r="3429" spans="1:16" x14ac:dyDescent="0.25">
      <c r="A3429" t="s">
        <v>7</v>
      </c>
      <c r="B3429" t="s">
        <v>573</v>
      </c>
      <c r="C3429" t="s">
        <v>172</v>
      </c>
      <c r="D3429" t="s">
        <v>4526</v>
      </c>
      <c r="E3429" t="s">
        <v>88</v>
      </c>
      <c r="F3429" t="b">
        <v>0</v>
      </c>
      <c r="G3429" t="s">
        <v>68</v>
      </c>
      <c r="H3429" s="1">
        <v>46063.625300925924</v>
      </c>
      <c r="I3429" t="b">
        <v>1</v>
      </c>
      <c r="J3429" t="b">
        <v>1</v>
      </c>
      <c r="K3429" t="s">
        <v>41</v>
      </c>
      <c r="L3429" t="s">
        <v>74</v>
      </c>
      <c r="M3429"/>
      <c r="N3429">
        <v>48.5</v>
      </c>
      <c r="O3429" t="s">
        <v>351</v>
      </c>
      <c r="P3429" t="s">
        <v>10384</v>
      </c>
    </row>
    <row r="3430" spans="1:16" x14ac:dyDescent="0.25">
      <c r="A3430" t="s">
        <v>0</v>
      </c>
      <c r="B3430" t="s">
        <v>10385</v>
      </c>
      <c r="C3430" t="s">
        <v>148</v>
      </c>
      <c r="D3430" t="s">
        <v>4346</v>
      </c>
      <c r="E3430" t="s">
        <v>59</v>
      </c>
      <c r="F3430" t="b">
        <v>0</v>
      </c>
      <c r="G3430" t="s">
        <v>89</v>
      </c>
      <c r="H3430" s="1">
        <v>46063.625393518523</v>
      </c>
      <c r="I3430" t="b">
        <v>0</v>
      </c>
      <c r="J3430" t="b">
        <v>1</v>
      </c>
      <c r="K3430" t="s">
        <v>41</v>
      </c>
      <c r="L3430" t="s">
        <v>60</v>
      </c>
      <c r="M3430">
        <v>74000</v>
      </c>
      <c r="N3430"/>
      <c r="O3430" t="s">
        <v>10386</v>
      </c>
      <c r="P3430" t="s">
        <v>10387</v>
      </c>
    </row>
    <row r="3431" spans="1:16" x14ac:dyDescent="0.25">
      <c r="A3431" t="s">
        <v>8</v>
      </c>
      <c r="B3431" t="s">
        <v>1834</v>
      </c>
      <c r="C3431" t="s">
        <v>10388</v>
      </c>
      <c r="D3431" t="s">
        <v>4526</v>
      </c>
      <c r="E3431" t="s">
        <v>59</v>
      </c>
      <c r="F3431" t="b">
        <v>0</v>
      </c>
      <c r="G3431" t="s">
        <v>65</v>
      </c>
      <c r="H3431" s="1">
        <v>46063.625532407408</v>
      </c>
      <c r="I3431" t="b">
        <v>0</v>
      </c>
      <c r="J3431" t="b">
        <v>1</v>
      </c>
      <c r="K3431" t="s">
        <v>41</v>
      </c>
      <c r="L3431" t="s">
        <v>60</v>
      </c>
      <c r="M3431">
        <v>142281</v>
      </c>
      <c r="N3431"/>
      <c r="O3431" t="s">
        <v>10389</v>
      </c>
      <c r="P3431" t="s">
        <v>10390</v>
      </c>
    </row>
    <row r="3432" spans="1:16" x14ac:dyDescent="0.25">
      <c r="A3432" t="s">
        <v>5</v>
      </c>
      <c r="B3432" t="s">
        <v>1230</v>
      </c>
      <c r="C3432" t="s">
        <v>359</v>
      </c>
      <c r="D3432" t="s">
        <v>4346</v>
      </c>
      <c r="F3432" t="b">
        <v>0</v>
      </c>
      <c r="G3432" t="s">
        <v>65</v>
      </c>
      <c r="H3432" s="1">
        <v>46063.625868055547</v>
      </c>
      <c r="I3432" t="b">
        <v>0</v>
      </c>
      <c r="J3432" t="b">
        <v>0</v>
      </c>
      <c r="K3432" t="s">
        <v>41</v>
      </c>
      <c r="L3432" t="s">
        <v>74</v>
      </c>
      <c r="M3432"/>
      <c r="N3432">
        <v>57.5</v>
      </c>
      <c r="O3432" t="s">
        <v>10391</v>
      </c>
      <c r="P3432" t="s">
        <v>10392</v>
      </c>
    </row>
    <row r="3433" spans="1:16" x14ac:dyDescent="0.25">
      <c r="A3433" t="s">
        <v>1</v>
      </c>
      <c r="B3433" t="s">
        <v>10393</v>
      </c>
      <c r="C3433" t="s">
        <v>41</v>
      </c>
      <c r="D3433" t="s">
        <v>4526</v>
      </c>
      <c r="E3433" t="s">
        <v>59</v>
      </c>
      <c r="F3433" t="b">
        <v>0</v>
      </c>
      <c r="G3433" t="s">
        <v>65</v>
      </c>
      <c r="H3433" s="1">
        <v>46063.625868055547</v>
      </c>
      <c r="I3433" t="b">
        <v>0</v>
      </c>
      <c r="J3433" t="b">
        <v>1</v>
      </c>
      <c r="K3433" t="s">
        <v>41</v>
      </c>
      <c r="L3433" t="s">
        <v>60</v>
      </c>
      <c r="M3433">
        <v>95000</v>
      </c>
      <c r="N3433"/>
      <c r="O3433" t="s">
        <v>10394</v>
      </c>
      <c r="P3433" t="s">
        <v>10395</v>
      </c>
    </row>
    <row r="3434" spans="1:16" x14ac:dyDescent="0.25">
      <c r="A3434" t="s">
        <v>1</v>
      </c>
      <c r="B3434" t="s">
        <v>10393</v>
      </c>
      <c r="C3434" t="s">
        <v>41</v>
      </c>
      <c r="D3434" t="s">
        <v>4526</v>
      </c>
      <c r="E3434" t="s">
        <v>59</v>
      </c>
      <c r="F3434" t="b">
        <v>0</v>
      </c>
      <c r="G3434" t="s">
        <v>73</v>
      </c>
      <c r="H3434" s="1">
        <v>46063.62604166667</v>
      </c>
      <c r="I3434" t="b">
        <v>0</v>
      </c>
      <c r="J3434" t="b">
        <v>1</v>
      </c>
      <c r="K3434" t="s">
        <v>41</v>
      </c>
      <c r="L3434" t="s">
        <v>60</v>
      </c>
      <c r="M3434">
        <v>95000</v>
      </c>
      <c r="N3434"/>
      <c r="O3434" t="s">
        <v>10394</v>
      </c>
      <c r="P3434" t="s">
        <v>10395</v>
      </c>
    </row>
    <row r="3435" spans="1:16" x14ac:dyDescent="0.25">
      <c r="A3435" t="s">
        <v>5</v>
      </c>
      <c r="B3435" t="s">
        <v>1230</v>
      </c>
      <c r="C3435" t="s">
        <v>359</v>
      </c>
      <c r="D3435" t="s">
        <v>4346</v>
      </c>
      <c r="F3435" t="b">
        <v>0</v>
      </c>
      <c r="G3435" t="s">
        <v>73</v>
      </c>
      <c r="H3435" s="1">
        <v>46063.62604166667</v>
      </c>
      <c r="I3435" t="b">
        <v>0</v>
      </c>
      <c r="J3435" t="b">
        <v>0</v>
      </c>
      <c r="K3435" t="s">
        <v>41</v>
      </c>
      <c r="L3435" t="s">
        <v>74</v>
      </c>
      <c r="M3435"/>
      <c r="N3435">
        <v>57.5</v>
      </c>
      <c r="O3435" t="s">
        <v>10391</v>
      </c>
      <c r="P3435" t="s">
        <v>10392</v>
      </c>
    </row>
    <row r="3436" spans="1:16" x14ac:dyDescent="0.25">
      <c r="A3436" t="s">
        <v>1</v>
      </c>
      <c r="B3436" t="s">
        <v>10396</v>
      </c>
      <c r="C3436" t="s">
        <v>10397</v>
      </c>
      <c r="D3436" t="s">
        <v>5440</v>
      </c>
      <c r="E3436" t="s">
        <v>59</v>
      </c>
      <c r="F3436" t="b">
        <v>0</v>
      </c>
      <c r="G3436" t="s">
        <v>13</v>
      </c>
      <c r="H3436" s="1">
        <v>46063.626655092587</v>
      </c>
      <c r="I3436" t="b">
        <v>1</v>
      </c>
      <c r="J3436" t="b">
        <v>0</v>
      </c>
      <c r="K3436" t="s">
        <v>13</v>
      </c>
      <c r="L3436" t="s">
        <v>60</v>
      </c>
      <c r="M3436">
        <v>240000</v>
      </c>
      <c r="N3436"/>
      <c r="O3436" t="s">
        <v>756</v>
      </c>
      <c r="P3436" t="s">
        <v>10398</v>
      </c>
    </row>
    <row r="3437" spans="1:16" x14ac:dyDescent="0.25">
      <c r="A3437" t="s">
        <v>2</v>
      </c>
      <c r="B3437" t="s">
        <v>703</v>
      </c>
      <c r="C3437" t="s">
        <v>5067</v>
      </c>
      <c r="D3437" t="s">
        <v>4346</v>
      </c>
      <c r="E3437" t="s">
        <v>59</v>
      </c>
      <c r="F3437" t="b">
        <v>0</v>
      </c>
      <c r="G3437" t="s">
        <v>40</v>
      </c>
      <c r="H3437" s="1">
        <v>46063.627696759257</v>
      </c>
      <c r="I3437" t="b">
        <v>0</v>
      </c>
      <c r="J3437" t="b">
        <v>0</v>
      </c>
      <c r="K3437" t="s">
        <v>40</v>
      </c>
      <c r="L3437" t="s">
        <v>60</v>
      </c>
      <c r="M3437">
        <v>50000</v>
      </c>
      <c r="N3437"/>
      <c r="O3437" t="s">
        <v>10399</v>
      </c>
      <c r="P3437" t="s">
        <v>10400</v>
      </c>
    </row>
    <row r="3438" spans="1:16" x14ac:dyDescent="0.25">
      <c r="A3438" t="s">
        <v>0</v>
      </c>
      <c r="B3438" t="s">
        <v>0</v>
      </c>
      <c r="C3438" t="s">
        <v>427</v>
      </c>
      <c r="D3438" t="s">
        <v>4346</v>
      </c>
      <c r="E3438" t="s">
        <v>59</v>
      </c>
      <c r="F3438" t="b">
        <v>0</v>
      </c>
      <c r="G3438" t="s">
        <v>65</v>
      </c>
      <c r="H3438" s="1">
        <v>46063.666689814818</v>
      </c>
      <c r="I3438" t="b">
        <v>0</v>
      </c>
      <c r="J3438" t="b">
        <v>0</v>
      </c>
      <c r="K3438" t="s">
        <v>41</v>
      </c>
      <c r="L3438" t="s">
        <v>60</v>
      </c>
      <c r="M3438">
        <v>70000</v>
      </c>
      <c r="N3438"/>
      <c r="O3438" t="s">
        <v>10401</v>
      </c>
      <c r="P3438" t="s">
        <v>10402</v>
      </c>
    </row>
    <row r="3439" spans="1:16" x14ac:dyDescent="0.25">
      <c r="A3439" t="s">
        <v>0</v>
      </c>
      <c r="B3439" t="s">
        <v>1573</v>
      </c>
      <c r="C3439" t="s">
        <v>1088</v>
      </c>
      <c r="D3439" t="s">
        <v>4346</v>
      </c>
      <c r="E3439" t="s">
        <v>88</v>
      </c>
      <c r="F3439" t="b">
        <v>0</v>
      </c>
      <c r="G3439" t="s">
        <v>77</v>
      </c>
      <c r="H3439" s="1">
        <v>46063.666805555556</v>
      </c>
      <c r="I3439" t="b">
        <v>1</v>
      </c>
      <c r="J3439" t="b">
        <v>1</v>
      </c>
      <c r="K3439" t="s">
        <v>41</v>
      </c>
      <c r="L3439" t="s">
        <v>74</v>
      </c>
      <c r="M3439"/>
      <c r="N3439">
        <v>64.88</v>
      </c>
      <c r="O3439" t="s">
        <v>3677</v>
      </c>
      <c r="P3439" t="s">
        <v>10403</v>
      </c>
    </row>
    <row r="3440" spans="1:16" x14ac:dyDescent="0.25">
      <c r="A3440" t="s">
        <v>2</v>
      </c>
      <c r="B3440" t="s">
        <v>10404</v>
      </c>
      <c r="C3440" t="s">
        <v>304</v>
      </c>
      <c r="D3440" t="s">
        <v>4346</v>
      </c>
      <c r="E3440" t="s">
        <v>59</v>
      </c>
      <c r="F3440" t="b">
        <v>0</v>
      </c>
      <c r="G3440" t="s">
        <v>77</v>
      </c>
      <c r="H3440" s="1">
        <v>46063.667233796303</v>
      </c>
      <c r="I3440" t="b">
        <v>0</v>
      </c>
      <c r="J3440" t="b">
        <v>1</v>
      </c>
      <c r="K3440" t="s">
        <v>41</v>
      </c>
      <c r="L3440" t="s">
        <v>60</v>
      </c>
      <c r="M3440">
        <v>298140</v>
      </c>
      <c r="N3440"/>
      <c r="O3440" t="s">
        <v>80</v>
      </c>
      <c r="P3440" t="s">
        <v>589</v>
      </c>
    </row>
    <row r="3441" spans="1:16" x14ac:dyDescent="0.25">
      <c r="A3441" t="s">
        <v>1</v>
      </c>
      <c r="B3441" t="s">
        <v>10405</v>
      </c>
      <c r="C3441" t="s">
        <v>10406</v>
      </c>
      <c r="D3441" t="s">
        <v>4346</v>
      </c>
      <c r="E3441" t="s">
        <v>59</v>
      </c>
      <c r="F3441" t="b">
        <v>0</v>
      </c>
      <c r="G3441" t="s">
        <v>65</v>
      </c>
      <c r="H3441" s="1">
        <v>46063.66747685185</v>
      </c>
      <c r="I3441" t="b">
        <v>0</v>
      </c>
      <c r="J3441" t="b">
        <v>1</v>
      </c>
      <c r="K3441" t="s">
        <v>41</v>
      </c>
      <c r="L3441" t="s">
        <v>60</v>
      </c>
      <c r="M3441">
        <v>150000</v>
      </c>
      <c r="N3441"/>
      <c r="O3441" t="s">
        <v>1610</v>
      </c>
      <c r="P3441" t="s">
        <v>10407</v>
      </c>
    </row>
    <row r="3442" spans="1:16" x14ac:dyDescent="0.25">
      <c r="A3442" t="s">
        <v>1</v>
      </c>
      <c r="B3442" t="s">
        <v>1</v>
      </c>
      <c r="C3442" t="s">
        <v>2091</v>
      </c>
      <c r="D3442" t="s">
        <v>4526</v>
      </c>
      <c r="E3442" t="s">
        <v>59</v>
      </c>
      <c r="F3442" t="b">
        <v>0</v>
      </c>
      <c r="G3442" t="s">
        <v>65</v>
      </c>
      <c r="H3442" s="1">
        <v>46063.66747685185</v>
      </c>
      <c r="I3442" t="b">
        <v>0</v>
      </c>
      <c r="J3442" t="b">
        <v>0</v>
      </c>
      <c r="K3442" t="s">
        <v>41</v>
      </c>
      <c r="L3442" t="s">
        <v>60</v>
      </c>
      <c r="M3442">
        <v>117500</v>
      </c>
      <c r="N3442"/>
      <c r="O3442" t="s">
        <v>10408</v>
      </c>
      <c r="P3442" t="s">
        <v>10409</v>
      </c>
    </row>
    <row r="3443" spans="1:16" x14ac:dyDescent="0.25">
      <c r="A3443" t="s">
        <v>1</v>
      </c>
      <c r="B3443" t="s">
        <v>1</v>
      </c>
      <c r="C3443" t="s">
        <v>2091</v>
      </c>
      <c r="D3443" t="s">
        <v>4526</v>
      </c>
      <c r="E3443" t="s">
        <v>59</v>
      </c>
      <c r="F3443" t="b">
        <v>0</v>
      </c>
      <c r="G3443" t="s">
        <v>89</v>
      </c>
      <c r="H3443" s="1">
        <v>46063.667824074073</v>
      </c>
      <c r="I3443" t="b">
        <v>0</v>
      </c>
      <c r="J3443" t="b">
        <v>0</v>
      </c>
      <c r="K3443" t="s">
        <v>41</v>
      </c>
      <c r="L3443" t="s">
        <v>60</v>
      </c>
      <c r="M3443">
        <v>117500</v>
      </c>
      <c r="N3443"/>
      <c r="O3443" t="s">
        <v>10408</v>
      </c>
      <c r="P3443" t="s">
        <v>763</v>
      </c>
    </row>
    <row r="3444" spans="1:16" x14ac:dyDescent="0.25">
      <c r="A3444" t="s">
        <v>1</v>
      </c>
      <c r="B3444" t="s">
        <v>10410</v>
      </c>
      <c r="C3444" t="s">
        <v>13</v>
      </c>
      <c r="D3444" t="s">
        <v>4637</v>
      </c>
      <c r="F3444" t="b">
        <v>0</v>
      </c>
      <c r="G3444" t="s">
        <v>13</v>
      </c>
      <c r="H3444" s="1">
        <v>46063.668321759258</v>
      </c>
      <c r="I3444" t="b">
        <v>1</v>
      </c>
      <c r="J3444" t="b">
        <v>0</v>
      </c>
      <c r="K3444" t="s">
        <v>13</v>
      </c>
      <c r="L3444" t="s">
        <v>74</v>
      </c>
      <c r="M3444"/>
      <c r="N3444">
        <v>42.5</v>
      </c>
      <c r="O3444" t="s">
        <v>4596</v>
      </c>
      <c r="P3444" t="s">
        <v>10411</v>
      </c>
    </row>
    <row r="3445" spans="1:16" x14ac:dyDescent="0.25">
      <c r="A3445" t="s">
        <v>9</v>
      </c>
      <c r="B3445" t="s">
        <v>10412</v>
      </c>
      <c r="C3445" t="s">
        <v>19</v>
      </c>
      <c r="D3445" t="s">
        <v>4595</v>
      </c>
      <c r="F3445" t="b">
        <v>0</v>
      </c>
      <c r="G3445" t="s">
        <v>19</v>
      </c>
      <c r="H3445" s="1">
        <v>46063.668564814812</v>
      </c>
      <c r="I3445" t="b">
        <v>1</v>
      </c>
      <c r="J3445" t="b">
        <v>0</v>
      </c>
      <c r="K3445" t="s">
        <v>19</v>
      </c>
      <c r="L3445" t="s">
        <v>74</v>
      </c>
      <c r="M3445"/>
      <c r="N3445">
        <v>22.5</v>
      </c>
      <c r="O3445" t="s">
        <v>4596</v>
      </c>
    </row>
    <row r="3446" spans="1:16" x14ac:dyDescent="0.25">
      <c r="A3446" t="s">
        <v>0</v>
      </c>
      <c r="B3446" t="s">
        <v>130</v>
      </c>
      <c r="C3446" t="s">
        <v>40</v>
      </c>
      <c r="D3446" t="s">
        <v>10413</v>
      </c>
      <c r="E3446" t="s">
        <v>59</v>
      </c>
      <c r="F3446" t="b">
        <v>0</v>
      </c>
      <c r="G3446" t="s">
        <v>40</v>
      </c>
      <c r="H3446" s="1">
        <v>46063.669363425928</v>
      </c>
      <c r="I3446" t="b">
        <v>1</v>
      </c>
      <c r="J3446" t="b">
        <v>0</v>
      </c>
      <c r="K3446" t="s">
        <v>40</v>
      </c>
      <c r="L3446" t="s">
        <v>60</v>
      </c>
      <c r="M3446">
        <v>32000</v>
      </c>
      <c r="N3446"/>
      <c r="O3446" t="s">
        <v>10414</v>
      </c>
      <c r="P3446" t="s">
        <v>325</v>
      </c>
    </row>
    <row r="3447" spans="1:16" x14ac:dyDescent="0.25">
      <c r="A3447" t="s">
        <v>0</v>
      </c>
      <c r="B3447" t="s">
        <v>0</v>
      </c>
      <c r="C3447" t="s">
        <v>2506</v>
      </c>
      <c r="D3447" t="s">
        <v>4526</v>
      </c>
      <c r="E3447" t="s">
        <v>88</v>
      </c>
      <c r="F3447" t="b">
        <v>0</v>
      </c>
      <c r="G3447" t="s">
        <v>63</v>
      </c>
      <c r="H3447" s="1">
        <v>46063.677222222221</v>
      </c>
      <c r="I3447" t="b">
        <v>1</v>
      </c>
      <c r="J3447" t="b">
        <v>0</v>
      </c>
      <c r="K3447" t="s">
        <v>41</v>
      </c>
      <c r="L3447" t="s">
        <v>74</v>
      </c>
      <c r="M3447"/>
      <c r="N3447">
        <v>45</v>
      </c>
      <c r="O3447" t="s">
        <v>105</v>
      </c>
      <c r="P3447" t="s">
        <v>802</v>
      </c>
    </row>
    <row r="3448" spans="1:16" x14ac:dyDescent="0.25">
      <c r="A3448" t="s">
        <v>5</v>
      </c>
      <c r="B3448" t="s">
        <v>10415</v>
      </c>
      <c r="C3448" t="s">
        <v>10416</v>
      </c>
      <c r="D3448" t="s">
        <v>4587</v>
      </c>
      <c r="E3448" t="s">
        <v>59</v>
      </c>
      <c r="F3448" t="b">
        <v>0</v>
      </c>
      <c r="G3448" t="s">
        <v>77</v>
      </c>
      <c r="H3448" s="1">
        <v>46063.70890046296</v>
      </c>
      <c r="I3448" t="b">
        <v>0</v>
      </c>
      <c r="J3448" t="b">
        <v>0</v>
      </c>
      <c r="K3448" t="s">
        <v>41</v>
      </c>
      <c r="L3448" t="s">
        <v>74</v>
      </c>
      <c r="M3448"/>
      <c r="N3448">
        <v>72.5</v>
      </c>
      <c r="O3448" t="s">
        <v>9787</v>
      </c>
      <c r="P3448" t="s">
        <v>3068</v>
      </c>
    </row>
    <row r="3449" spans="1:16" x14ac:dyDescent="0.25">
      <c r="A3449" t="s">
        <v>7</v>
      </c>
      <c r="B3449" t="s">
        <v>10417</v>
      </c>
      <c r="C3449" t="s">
        <v>162</v>
      </c>
      <c r="D3449" t="s">
        <v>2360</v>
      </c>
      <c r="F3449" t="b">
        <v>0</v>
      </c>
      <c r="G3449" t="s">
        <v>73</v>
      </c>
      <c r="H3449" s="1">
        <v>46063.750185185178</v>
      </c>
      <c r="I3449" t="b">
        <v>1</v>
      </c>
      <c r="J3449" t="b">
        <v>0</v>
      </c>
      <c r="K3449" t="s">
        <v>41</v>
      </c>
      <c r="L3449" t="s">
        <v>74</v>
      </c>
      <c r="M3449"/>
      <c r="N3449">
        <v>68.5</v>
      </c>
      <c r="O3449" t="s">
        <v>4184</v>
      </c>
      <c r="P3449" t="s">
        <v>3336</v>
      </c>
    </row>
    <row r="3450" spans="1:16" x14ac:dyDescent="0.25">
      <c r="A3450" t="s">
        <v>5</v>
      </c>
      <c r="B3450" t="s">
        <v>10418</v>
      </c>
      <c r="C3450" t="s">
        <v>4122</v>
      </c>
      <c r="D3450" t="s">
        <v>4346</v>
      </c>
      <c r="E3450" t="s">
        <v>59</v>
      </c>
      <c r="F3450" t="b">
        <v>0</v>
      </c>
      <c r="G3450" t="s">
        <v>65</v>
      </c>
      <c r="H3450" s="1">
        <v>46063.750879629632</v>
      </c>
      <c r="I3450" t="b">
        <v>0</v>
      </c>
      <c r="J3450" t="b">
        <v>1</v>
      </c>
      <c r="K3450" t="s">
        <v>41</v>
      </c>
      <c r="L3450" t="s">
        <v>60</v>
      </c>
      <c r="M3450">
        <v>129952.5</v>
      </c>
      <c r="N3450"/>
      <c r="O3450" t="s">
        <v>6768</v>
      </c>
      <c r="P3450" t="s">
        <v>10419</v>
      </c>
    </row>
    <row r="3451" spans="1:16" x14ac:dyDescent="0.25">
      <c r="A3451" t="s">
        <v>0</v>
      </c>
      <c r="B3451" t="s">
        <v>10420</v>
      </c>
      <c r="C3451" t="s">
        <v>13</v>
      </c>
      <c r="D3451" t="s">
        <v>4637</v>
      </c>
      <c r="E3451" t="s">
        <v>59</v>
      </c>
      <c r="F3451" t="b">
        <v>0</v>
      </c>
      <c r="G3451" t="s">
        <v>13</v>
      </c>
      <c r="H3451" s="1">
        <v>46063.751527777778</v>
      </c>
      <c r="I3451" t="b">
        <v>1</v>
      </c>
      <c r="J3451" t="b">
        <v>0</v>
      </c>
      <c r="K3451" t="s">
        <v>13</v>
      </c>
      <c r="L3451" t="s">
        <v>74</v>
      </c>
      <c r="M3451"/>
      <c r="N3451">
        <v>32.5</v>
      </c>
      <c r="O3451" t="s">
        <v>4596</v>
      </c>
      <c r="P3451" t="s">
        <v>1248</v>
      </c>
    </row>
    <row r="3452" spans="1:16" x14ac:dyDescent="0.25">
      <c r="A3452" t="s">
        <v>0</v>
      </c>
      <c r="B3452" t="s">
        <v>10421</v>
      </c>
      <c r="C3452" t="s">
        <v>76</v>
      </c>
      <c r="D3452" t="s">
        <v>7680</v>
      </c>
      <c r="E3452" t="s">
        <v>59</v>
      </c>
      <c r="F3452" t="b">
        <v>1</v>
      </c>
      <c r="G3452" t="s">
        <v>40</v>
      </c>
      <c r="H3452" s="1">
        <v>46063.75271990741</v>
      </c>
      <c r="I3452" t="b">
        <v>0</v>
      </c>
      <c r="J3452" t="b">
        <v>0</v>
      </c>
      <c r="K3452" t="s">
        <v>40</v>
      </c>
      <c r="L3452" t="s">
        <v>60</v>
      </c>
      <c r="M3452">
        <v>45012</v>
      </c>
      <c r="N3452"/>
      <c r="O3452" t="s">
        <v>10422</v>
      </c>
      <c r="P3452" t="s">
        <v>10423</v>
      </c>
    </row>
    <row r="3453" spans="1:16" x14ac:dyDescent="0.25">
      <c r="A3453" t="s">
        <v>0</v>
      </c>
      <c r="B3453" t="s">
        <v>3477</v>
      </c>
      <c r="C3453" t="s">
        <v>10424</v>
      </c>
      <c r="D3453" t="s">
        <v>9016</v>
      </c>
      <c r="E3453" t="s">
        <v>59</v>
      </c>
      <c r="F3453" t="b">
        <v>0</v>
      </c>
      <c r="G3453" t="s">
        <v>40</v>
      </c>
      <c r="H3453" s="1">
        <v>46063.75271990741</v>
      </c>
      <c r="I3453" t="b">
        <v>1</v>
      </c>
      <c r="J3453" t="b">
        <v>0</v>
      </c>
      <c r="K3453" t="s">
        <v>40</v>
      </c>
      <c r="L3453" t="s">
        <v>60</v>
      </c>
      <c r="M3453">
        <v>40000</v>
      </c>
      <c r="N3453"/>
      <c r="O3453" t="s">
        <v>10425</v>
      </c>
      <c r="P3453" t="s">
        <v>1738</v>
      </c>
    </row>
    <row r="3454" spans="1:16" x14ac:dyDescent="0.25">
      <c r="A3454" t="s">
        <v>1</v>
      </c>
      <c r="B3454" t="s">
        <v>277</v>
      </c>
      <c r="C3454" t="s">
        <v>543</v>
      </c>
      <c r="D3454" t="s">
        <v>4526</v>
      </c>
      <c r="E3454" t="s">
        <v>59</v>
      </c>
      <c r="F3454" t="b">
        <v>0</v>
      </c>
      <c r="G3454" t="s">
        <v>63</v>
      </c>
      <c r="H3454" s="1">
        <v>46063.760810185187</v>
      </c>
      <c r="I3454" t="b">
        <v>0</v>
      </c>
      <c r="J3454" t="b">
        <v>1</v>
      </c>
      <c r="K3454" t="s">
        <v>41</v>
      </c>
      <c r="L3454" t="s">
        <v>60</v>
      </c>
      <c r="M3454">
        <v>165000</v>
      </c>
      <c r="N3454"/>
      <c r="O3454" t="s">
        <v>1086</v>
      </c>
      <c r="P3454" t="s">
        <v>10426</v>
      </c>
    </row>
    <row r="3455" spans="1:16" x14ac:dyDescent="0.25">
      <c r="A3455" t="s">
        <v>3</v>
      </c>
      <c r="B3455" t="s">
        <v>10427</v>
      </c>
      <c r="C3455" t="s">
        <v>112</v>
      </c>
      <c r="D3455" t="s">
        <v>4526</v>
      </c>
      <c r="E3455" t="s">
        <v>59</v>
      </c>
      <c r="F3455" t="b">
        <v>0</v>
      </c>
      <c r="G3455" t="s">
        <v>65</v>
      </c>
      <c r="H3455" s="1">
        <v>46063.791689814818</v>
      </c>
      <c r="I3455" t="b">
        <v>0</v>
      </c>
      <c r="J3455" t="b">
        <v>1</v>
      </c>
      <c r="K3455" t="s">
        <v>41</v>
      </c>
      <c r="L3455" t="s">
        <v>60</v>
      </c>
      <c r="M3455">
        <v>100000</v>
      </c>
      <c r="N3455"/>
      <c r="O3455" t="s">
        <v>10428</v>
      </c>
      <c r="P3455" t="s">
        <v>10429</v>
      </c>
    </row>
    <row r="3456" spans="1:16" x14ac:dyDescent="0.25">
      <c r="A3456" t="s">
        <v>3</v>
      </c>
      <c r="B3456" t="s">
        <v>10430</v>
      </c>
      <c r="C3456" t="s">
        <v>190</v>
      </c>
      <c r="D3456" t="s">
        <v>4346</v>
      </c>
      <c r="E3456" t="s">
        <v>59</v>
      </c>
      <c r="F3456" t="b">
        <v>0</v>
      </c>
      <c r="G3456" t="s">
        <v>73</v>
      </c>
      <c r="H3456" s="1">
        <v>46063.791851851849</v>
      </c>
      <c r="I3456" t="b">
        <v>0</v>
      </c>
      <c r="J3456" t="b">
        <v>1</v>
      </c>
      <c r="K3456" t="s">
        <v>41</v>
      </c>
      <c r="L3456" t="s">
        <v>60</v>
      </c>
      <c r="M3456">
        <v>90000</v>
      </c>
      <c r="N3456"/>
      <c r="O3456" t="s">
        <v>414</v>
      </c>
      <c r="P3456" t="s">
        <v>10431</v>
      </c>
    </row>
    <row r="3457" spans="1:16" x14ac:dyDescent="0.25">
      <c r="A3457" t="s">
        <v>1</v>
      </c>
      <c r="B3457" t="s">
        <v>10432</v>
      </c>
      <c r="C3457" t="s">
        <v>500</v>
      </c>
      <c r="D3457" t="s">
        <v>4346</v>
      </c>
      <c r="E3457" t="s">
        <v>59</v>
      </c>
      <c r="F3457" t="b">
        <v>0</v>
      </c>
      <c r="G3457" t="s">
        <v>13</v>
      </c>
      <c r="H3457" s="1">
        <v>46063.793298611112</v>
      </c>
      <c r="I3457" t="b">
        <v>0</v>
      </c>
      <c r="J3457" t="b">
        <v>0</v>
      </c>
      <c r="K3457" t="s">
        <v>13</v>
      </c>
      <c r="L3457" t="s">
        <v>60</v>
      </c>
      <c r="M3457">
        <v>105000</v>
      </c>
      <c r="N3457"/>
      <c r="O3457" t="s">
        <v>10433</v>
      </c>
      <c r="P3457" t="s">
        <v>10434</v>
      </c>
    </row>
    <row r="3458" spans="1:16" x14ac:dyDescent="0.25">
      <c r="A3458" t="s">
        <v>1</v>
      </c>
      <c r="B3458" t="s">
        <v>390</v>
      </c>
      <c r="C3458" t="s">
        <v>955</v>
      </c>
      <c r="D3458" t="s">
        <v>2360</v>
      </c>
      <c r="E3458" t="s">
        <v>59</v>
      </c>
      <c r="F3458" t="b">
        <v>0</v>
      </c>
      <c r="G3458" t="s">
        <v>13</v>
      </c>
      <c r="H3458" s="1">
        <v>46063.793298611112</v>
      </c>
      <c r="I3458" t="b">
        <v>1</v>
      </c>
      <c r="J3458" t="b">
        <v>0</v>
      </c>
      <c r="K3458" t="s">
        <v>13</v>
      </c>
      <c r="L3458" t="s">
        <v>60</v>
      </c>
      <c r="M3458">
        <v>120000</v>
      </c>
      <c r="N3458"/>
      <c r="O3458" t="s">
        <v>10435</v>
      </c>
      <c r="P3458" t="s">
        <v>10436</v>
      </c>
    </row>
    <row r="3459" spans="1:16" x14ac:dyDescent="0.25">
      <c r="A3459" t="s">
        <v>2</v>
      </c>
      <c r="B3459" t="s">
        <v>10437</v>
      </c>
      <c r="C3459" t="s">
        <v>207</v>
      </c>
      <c r="D3459" t="s">
        <v>4526</v>
      </c>
      <c r="E3459" t="s">
        <v>59</v>
      </c>
      <c r="F3459" t="b">
        <v>0</v>
      </c>
      <c r="G3459" t="s">
        <v>63</v>
      </c>
      <c r="H3459" s="1">
        <v>46063.802175925928</v>
      </c>
      <c r="I3459" t="b">
        <v>0</v>
      </c>
      <c r="J3459" t="b">
        <v>1</v>
      </c>
      <c r="K3459" t="s">
        <v>41</v>
      </c>
      <c r="L3459" t="s">
        <v>74</v>
      </c>
      <c r="M3459"/>
      <c r="N3459">
        <v>23</v>
      </c>
      <c r="O3459" t="s">
        <v>9113</v>
      </c>
    </row>
    <row r="3460" spans="1:16" x14ac:dyDescent="0.25">
      <c r="A3460" t="s">
        <v>6</v>
      </c>
      <c r="B3460" t="s">
        <v>10438</v>
      </c>
      <c r="C3460" t="s">
        <v>172</v>
      </c>
      <c r="D3460" t="s">
        <v>4526</v>
      </c>
      <c r="E3460" t="s">
        <v>59</v>
      </c>
      <c r="F3460" t="b">
        <v>0</v>
      </c>
      <c r="G3460" t="s">
        <v>68</v>
      </c>
      <c r="H3460" s="1">
        <v>46063.833634259259</v>
      </c>
      <c r="I3460" t="b">
        <v>0</v>
      </c>
      <c r="J3460" t="b">
        <v>1</v>
      </c>
      <c r="K3460" t="s">
        <v>41</v>
      </c>
      <c r="L3460" t="s">
        <v>60</v>
      </c>
      <c r="M3460">
        <v>111000</v>
      </c>
      <c r="N3460"/>
      <c r="O3460" t="s">
        <v>4763</v>
      </c>
      <c r="P3460" t="s">
        <v>10439</v>
      </c>
    </row>
    <row r="3461" spans="1:16" x14ac:dyDescent="0.25">
      <c r="A3461" t="s">
        <v>1</v>
      </c>
      <c r="B3461" t="s">
        <v>10440</v>
      </c>
      <c r="C3461" t="s">
        <v>1669</v>
      </c>
      <c r="D3461" t="s">
        <v>4346</v>
      </c>
      <c r="E3461" t="s">
        <v>88</v>
      </c>
      <c r="F3461" t="b">
        <v>0</v>
      </c>
      <c r="G3461" t="s">
        <v>65</v>
      </c>
      <c r="H3461" s="1">
        <v>46063.834201388891</v>
      </c>
      <c r="I3461" t="b">
        <v>1</v>
      </c>
      <c r="J3461" t="b">
        <v>0</v>
      </c>
      <c r="K3461" t="s">
        <v>41</v>
      </c>
      <c r="L3461" t="s">
        <v>74</v>
      </c>
      <c r="M3461"/>
      <c r="N3461">
        <v>70</v>
      </c>
      <c r="O3461" t="s">
        <v>10441</v>
      </c>
      <c r="P3461" t="s">
        <v>6545</v>
      </c>
    </row>
    <row r="3462" spans="1:16" x14ac:dyDescent="0.25">
      <c r="A3462" t="s">
        <v>1</v>
      </c>
      <c r="B3462" t="s">
        <v>10440</v>
      </c>
      <c r="C3462" t="s">
        <v>1669</v>
      </c>
      <c r="D3462" t="s">
        <v>4346</v>
      </c>
      <c r="E3462" t="s">
        <v>88</v>
      </c>
      <c r="F3462" t="b">
        <v>0</v>
      </c>
      <c r="G3462" t="s">
        <v>89</v>
      </c>
      <c r="H3462" s="1">
        <v>46063.834490740737</v>
      </c>
      <c r="I3462" t="b">
        <v>1</v>
      </c>
      <c r="J3462" t="b">
        <v>0</v>
      </c>
      <c r="K3462" t="s">
        <v>41</v>
      </c>
      <c r="L3462" t="s">
        <v>74</v>
      </c>
      <c r="M3462"/>
      <c r="N3462">
        <v>70</v>
      </c>
      <c r="O3462" t="s">
        <v>10441</v>
      </c>
      <c r="P3462" t="s">
        <v>6545</v>
      </c>
    </row>
    <row r="3463" spans="1:16" x14ac:dyDescent="0.25">
      <c r="A3463" t="s">
        <v>0</v>
      </c>
      <c r="B3463" t="s">
        <v>10442</v>
      </c>
      <c r="C3463" t="s">
        <v>112</v>
      </c>
      <c r="D3463" t="s">
        <v>4526</v>
      </c>
      <c r="E3463" t="s">
        <v>59</v>
      </c>
      <c r="F3463" t="b">
        <v>0</v>
      </c>
      <c r="G3463" t="s">
        <v>65</v>
      </c>
      <c r="H3463" s="1">
        <v>46063.875023148154</v>
      </c>
      <c r="I3463" t="b">
        <v>0</v>
      </c>
      <c r="J3463" t="b">
        <v>1</v>
      </c>
      <c r="K3463" t="s">
        <v>41</v>
      </c>
      <c r="L3463" t="s">
        <v>60</v>
      </c>
      <c r="M3463">
        <v>69150</v>
      </c>
      <c r="N3463"/>
      <c r="O3463" t="s">
        <v>10443</v>
      </c>
      <c r="P3463" t="s">
        <v>10444</v>
      </c>
    </row>
    <row r="3464" spans="1:16" x14ac:dyDescent="0.25">
      <c r="A3464" t="s">
        <v>2</v>
      </c>
      <c r="B3464" t="s">
        <v>2</v>
      </c>
      <c r="C3464" t="s">
        <v>3842</v>
      </c>
      <c r="D3464" t="s">
        <v>4526</v>
      </c>
      <c r="E3464" t="s">
        <v>88</v>
      </c>
      <c r="F3464" t="b">
        <v>0</v>
      </c>
      <c r="G3464" t="s">
        <v>63</v>
      </c>
      <c r="H3464" s="1">
        <v>46063.885613425933</v>
      </c>
      <c r="I3464" t="b">
        <v>0</v>
      </c>
      <c r="J3464" t="b">
        <v>0</v>
      </c>
      <c r="K3464" t="s">
        <v>41</v>
      </c>
      <c r="L3464" t="s">
        <v>60</v>
      </c>
      <c r="M3464">
        <v>130000</v>
      </c>
      <c r="N3464"/>
      <c r="O3464" t="s">
        <v>105</v>
      </c>
      <c r="P3464" t="s">
        <v>2808</v>
      </c>
    </row>
    <row r="3465" spans="1:16" x14ac:dyDescent="0.25">
      <c r="A3465" t="s">
        <v>6</v>
      </c>
      <c r="B3465" t="s">
        <v>10445</v>
      </c>
      <c r="C3465" t="s">
        <v>164</v>
      </c>
      <c r="D3465" t="s">
        <v>4346</v>
      </c>
      <c r="E3465" t="s">
        <v>132</v>
      </c>
      <c r="F3465" t="b">
        <v>0</v>
      </c>
      <c r="G3465" t="s">
        <v>65</v>
      </c>
      <c r="H3465" s="1">
        <v>46063.916770833333</v>
      </c>
      <c r="I3465" t="b">
        <v>0</v>
      </c>
      <c r="J3465" t="b">
        <v>1</v>
      </c>
      <c r="K3465" t="s">
        <v>41</v>
      </c>
      <c r="L3465" t="s">
        <v>60</v>
      </c>
      <c r="M3465">
        <v>117500</v>
      </c>
      <c r="N3465"/>
      <c r="O3465" t="s">
        <v>10446</v>
      </c>
      <c r="P3465" t="s">
        <v>10447</v>
      </c>
    </row>
    <row r="3466" spans="1:16" x14ac:dyDescent="0.25">
      <c r="A3466" t="s">
        <v>0</v>
      </c>
      <c r="B3466" t="s">
        <v>10448</v>
      </c>
      <c r="C3466" t="s">
        <v>2420</v>
      </c>
      <c r="D3466" t="s">
        <v>4526</v>
      </c>
      <c r="E3466" t="s">
        <v>59</v>
      </c>
      <c r="F3466" t="b">
        <v>0</v>
      </c>
      <c r="G3466" t="s">
        <v>77</v>
      </c>
      <c r="H3466" s="1">
        <v>46063.916805555556</v>
      </c>
      <c r="I3466" t="b">
        <v>0</v>
      </c>
      <c r="J3466" t="b">
        <v>1</v>
      </c>
      <c r="K3466" t="s">
        <v>41</v>
      </c>
      <c r="L3466" t="s">
        <v>60</v>
      </c>
      <c r="M3466">
        <v>105000</v>
      </c>
      <c r="N3466"/>
      <c r="O3466" t="s">
        <v>9503</v>
      </c>
      <c r="P3466" t="s">
        <v>219</v>
      </c>
    </row>
    <row r="3467" spans="1:16" x14ac:dyDescent="0.25">
      <c r="A3467" t="s">
        <v>0</v>
      </c>
      <c r="B3467" t="s">
        <v>8878</v>
      </c>
      <c r="C3467" t="s">
        <v>1468</v>
      </c>
      <c r="D3467" t="s">
        <v>4526</v>
      </c>
      <c r="E3467" t="s">
        <v>59</v>
      </c>
      <c r="F3467" t="b">
        <v>0</v>
      </c>
      <c r="G3467" t="s">
        <v>89</v>
      </c>
      <c r="H3467" s="1">
        <v>46063.917060185187</v>
      </c>
      <c r="I3467" t="b">
        <v>0</v>
      </c>
      <c r="J3467" t="b">
        <v>0</v>
      </c>
      <c r="K3467" t="s">
        <v>41</v>
      </c>
      <c r="L3467" t="s">
        <v>60</v>
      </c>
      <c r="M3467">
        <v>77000</v>
      </c>
      <c r="N3467"/>
      <c r="O3467" t="s">
        <v>8879</v>
      </c>
      <c r="P3467" t="s">
        <v>8880</v>
      </c>
    </row>
    <row r="3468" spans="1:16" x14ac:dyDescent="0.25">
      <c r="A3468" t="s">
        <v>8</v>
      </c>
      <c r="B3468" t="s">
        <v>10449</v>
      </c>
      <c r="C3468" t="s">
        <v>998</v>
      </c>
      <c r="D3468" t="s">
        <v>4526</v>
      </c>
      <c r="E3468" t="s">
        <v>59</v>
      </c>
      <c r="F3468" t="b">
        <v>0</v>
      </c>
      <c r="G3468" t="s">
        <v>65</v>
      </c>
      <c r="H3468" s="1">
        <v>46063.958819444437</v>
      </c>
      <c r="I3468" t="b">
        <v>0</v>
      </c>
      <c r="J3468" t="b">
        <v>1</v>
      </c>
      <c r="K3468" t="s">
        <v>41</v>
      </c>
      <c r="L3468" t="s">
        <v>60</v>
      </c>
      <c r="M3468">
        <v>137025</v>
      </c>
      <c r="N3468"/>
      <c r="O3468" t="s">
        <v>2521</v>
      </c>
      <c r="P3468" t="s">
        <v>10450</v>
      </c>
    </row>
    <row r="3469" spans="1:16" x14ac:dyDescent="0.25">
      <c r="A3469" t="s">
        <v>1</v>
      </c>
      <c r="B3469" t="s">
        <v>1</v>
      </c>
      <c r="C3469" t="s">
        <v>473</v>
      </c>
      <c r="D3469" t="s">
        <v>4526</v>
      </c>
      <c r="E3469" t="s">
        <v>59</v>
      </c>
      <c r="F3469" t="b">
        <v>0</v>
      </c>
      <c r="G3469" t="s">
        <v>65</v>
      </c>
      <c r="H3469" s="1">
        <v>46063.959143518521</v>
      </c>
      <c r="I3469" t="b">
        <v>0</v>
      </c>
      <c r="J3469" t="b">
        <v>0</v>
      </c>
      <c r="K3469" t="s">
        <v>41</v>
      </c>
      <c r="L3469" t="s">
        <v>60</v>
      </c>
      <c r="M3469">
        <v>86228</v>
      </c>
      <c r="N3469"/>
      <c r="O3469" t="s">
        <v>3735</v>
      </c>
      <c r="P3469" t="s">
        <v>1377</v>
      </c>
    </row>
    <row r="3470" spans="1:16" x14ac:dyDescent="0.25">
      <c r="A3470" t="s">
        <v>0</v>
      </c>
      <c r="B3470" t="s">
        <v>10451</v>
      </c>
      <c r="C3470" t="s">
        <v>204</v>
      </c>
      <c r="D3470" t="s">
        <v>4526</v>
      </c>
      <c r="E3470" t="s">
        <v>59</v>
      </c>
      <c r="F3470" t="b">
        <v>0</v>
      </c>
      <c r="G3470" t="s">
        <v>65</v>
      </c>
      <c r="H3470" s="1">
        <v>46064.000069444453</v>
      </c>
      <c r="I3470" t="b">
        <v>0</v>
      </c>
      <c r="J3470" t="b">
        <v>1</v>
      </c>
      <c r="K3470" t="s">
        <v>41</v>
      </c>
      <c r="L3470" t="s">
        <v>74</v>
      </c>
      <c r="M3470"/>
      <c r="N3470">
        <v>55.2</v>
      </c>
      <c r="O3470" t="s">
        <v>10452</v>
      </c>
      <c r="P3470" t="s">
        <v>1321</v>
      </c>
    </row>
    <row r="3471" spans="1:16" x14ac:dyDescent="0.25">
      <c r="A3471" t="s">
        <v>0</v>
      </c>
      <c r="B3471" t="s">
        <v>10453</v>
      </c>
      <c r="C3471" t="s">
        <v>1543</v>
      </c>
      <c r="D3471" t="s">
        <v>4526</v>
      </c>
      <c r="E3471" t="s">
        <v>59</v>
      </c>
      <c r="F3471" t="b">
        <v>0</v>
      </c>
      <c r="G3471" t="s">
        <v>73</v>
      </c>
      <c r="H3471" s="1">
        <v>46064.000185185178</v>
      </c>
      <c r="I3471" t="b">
        <v>1</v>
      </c>
      <c r="J3471" t="b">
        <v>0</v>
      </c>
      <c r="K3471" t="s">
        <v>41</v>
      </c>
      <c r="L3471" t="s">
        <v>74</v>
      </c>
      <c r="M3471"/>
      <c r="N3471">
        <v>35</v>
      </c>
      <c r="O3471" t="s">
        <v>611</v>
      </c>
      <c r="P3471" t="s">
        <v>1913</v>
      </c>
    </row>
    <row r="3472" spans="1:16" x14ac:dyDescent="0.25">
      <c r="A3472" t="s">
        <v>2</v>
      </c>
      <c r="B3472" t="s">
        <v>10454</v>
      </c>
      <c r="C3472" t="s">
        <v>13</v>
      </c>
      <c r="D3472" t="s">
        <v>4637</v>
      </c>
      <c r="E3472" t="s">
        <v>59</v>
      </c>
      <c r="F3472" t="b">
        <v>0</v>
      </c>
      <c r="G3472" t="s">
        <v>13</v>
      </c>
      <c r="H3472" s="1">
        <v>46064.001597222217</v>
      </c>
      <c r="I3472" t="b">
        <v>1</v>
      </c>
      <c r="J3472" t="b">
        <v>0</v>
      </c>
      <c r="K3472" t="s">
        <v>13</v>
      </c>
      <c r="L3472" t="s">
        <v>74</v>
      </c>
      <c r="M3472"/>
      <c r="N3472">
        <v>25</v>
      </c>
      <c r="O3472" t="s">
        <v>4596</v>
      </c>
    </row>
    <row r="3473" spans="1:16" x14ac:dyDescent="0.25">
      <c r="A3473" t="s">
        <v>1</v>
      </c>
      <c r="B3473" t="s">
        <v>1496</v>
      </c>
      <c r="C3473" t="s">
        <v>10455</v>
      </c>
      <c r="D3473" t="s">
        <v>4346</v>
      </c>
      <c r="E3473" t="s">
        <v>59</v>
      </c>
      <c r="F3473" t="b">
        <v>0</v>
      </c>
      <c r="G3473" t="s">
        <v>13</v>
      </c>
      <c r="H3473" s="1">
        <v>46064.001631944448</v>
      </c>
      <c r="I3473" t="b">
        <v>0</v>
      </c>
      <c r="J3473" t="b">
        <v>0</v>
      </c>
      <c r="K3473" t="s">
        <v>13</v>
      </c>
      <c r="L3473" t="s">
        <v>60</v>
      </c>
      <c r="M3473">
        <v>110000</v>
      </c>
      <c r="N3473"/>
      <c r="O3473" t="s">
        <v>10456</v>
      </c>
      <c r="P3473" t="s">
        <v>10457</v>
      </c>
    </row>
    <row r="3474" spans="1:16" x14ac:dyDescent="0.25">
      <c r="A3474" t="s">
        <v>0</v>
      </c>
      <c r="B3474" t="s">
        <v>10458</v>
      </c>
      <c r="C3474" t="s">
        <v>251</v>
      </c>
      <c r="D3474" t="s">
        <v>4526</v>
      </c>
      <c r="E3474" t="s">
        <v>59</v>
      </c>
      <c r="F3474" t="b">
        <v>0</v>
      </c>
      <c r="G3474" t="s">
        <v>68</v>
      </c>
      <c r="H3474" s="1">
        <v>46064.041979166657</v>
      </c>
      <c r="I3474" t="b">
        <v>0</v>
      </c>
      <c r="J3474" t="b">
        <v>1</v>
      </c>
      <c r="K3474" t="s">
        <v>41</v>
      </c>
      <c r="L3474" t="s">
        <v>60</v>
      </c>
      <c r="M3474">
        <v>97000</v>
      </c>
      <c r="N3474"/>
      <c r="O3474" t="s">
        <v>10459</v>
      </c>
    </row>
    <row r="3475" spans="1:16" x14ac:dyDescent="0.25">
      <c r="A3475" t="s">
        <v>1</v>
      </c>
      <c r="B3475" t="s">
        <v>1</v>
      </c>
      <c r="C3475" t="s">
        <v>212</v>
      </c>
      <c r="D3475" t="s">
        <v>4346</v>
      </c>
      <c r="E3475" t="s">
        <v>59</v>
      </c>
      <c r="F3475" t="b">
        <v>0</v>
      </c>
      <c r="G3475" t="s">
        <v>68</v>
      </c>
      <c r="H3475" s="1">
        <v>46064.042743055557</v>
      </c>
      <c r="I3475" t="b">
        <v>1</v>
      </c>
      <c r="J3475" t="b">
        <v>0</v>
      </c>
      <c r="K3475" t="s">
        <v>41</v>
      </c>
      <c r="L3475" t="s">
        <v>60</v>
      </c>
      <c r="M3475">
        <v>137500</v>
      </c>
      <c r="N3475"/>
      <c r="O3475" t="s">
        <v>9503</v>
      </c>
      <c r="P3475" t="s">
        <v>10460</v>
      </c>
    </row>
    <row r="3476" spans="1:16" x14ac:dyDescent="0.25">
      <c r="A3476" t="s">
        <v>0</v>
      </c>
      <c r="B3476" t="s">
        <v>10461</v>
      </c>
      <c r="C3476" t="s">
        <v>2144</v>
      </c>
      <c r="D3476" t="s">
        <v>2360</v>
      </c>
      <c r="E3476" t="s">
        <v>59</v>
      </c>
      <c r="F3476" t="b">
        <v>0</v>
      </c>
      <c r="G3476" t="s">
        <v>63</v>
      </c>
      <c r="H3476" s="1">
        <v>46064.052175925928</v>
      </c>
      <c r="I3476" t="b">
        <v>0</v>
      </c>
      <c r="J3476" t="b">
        <v>0</v>
      </c>
      <c r="K3476" t="s">
        <v>41</v>
      </c>
      <c r="L3476" t="s">
        <v>74</v>
      </c>
      <c r="M3476"/>
      <c r="N3476">
        <v>23</v>
      </c>
      <c r="O3476" t="s">
        <v>9696</v>
      </c>
      <c r="P3476" t="s">
        <v>7858</v>
      </c>
    </row>
    <row r="3477" spans="1:16" x14ac:dyDescent="0.25">
      <c r="A3477" t="s">
        <v>0</v>
      </c>
      <c r="B3477" t="s">
        <v>10462</v>
      </c>
      <c r="C3477" t="s">
        <v>463</v>
      </c>
      <c r="D3477" t="s">
        <v>4346</v>
      </c>
      <c r="E3477" t="s">
        <v>59</v>
      </c>
      <c r="F3477" t="b">
        <v>0</v>
      </c>
      <c r="G3477" t="s">
        <v>77</v>
      </c>
      <c r="H3477" s="1">
        <v>46064.083472222221</v>
      </c>
      <c r="I3477" t="b">
        <v>0</v>
      </c>
      <c r="J3477" t="b">
        <v>1</v>
      </c>
      <c r="K3477" t="s">
        <v>41</v>
      </c>
      <c r="L3477" t="s">
        <v>60</v>
      </c>
      <c r="M3477">
        <v>85000</v>
      </c>
      <c r="N3477"/>
      <c r="O3477" t="s">
        <v>10463</v>
      </c>
      <c r="P3477" t="s">
        <v>4661</v>
      </c>
    </row>
    <row r="3478" spans="1:16" x14ac:dyDescent="0.25">
      <c r="A3478" t="s">
        <v>3</v>
      </c>
      <c r="B3478" t="s">
        <v>10464</v>
      </c>
      <c r="C3478" t="s">
        <v>13</v>
      </c>
      <c r="D3478" t="s">
        <v>4637</v>
      </c>
      <c r="E3478" t="s">
        <v>59</v>
      </c>
      <c r="F3478" t="b">
        <v>0</v>
      </c>
      <c r="G3478" t="s">
        <v>13</v>
      </c>
      <c r="H3478" s="1">
        <v>46064.29346064815</v>
      </c>
      <c r="I3478" t="b">
        <v>1</v>
      </c>
      <c r="J3478" t="b">
        <v>0</v>
      </c>
      <c r="K3478" t="s">
        <v>13</v>
      </c>
      <c r="L3478" t="s">
        <v>74</v>
      </c>
      <c r="M3478"/>
      <c r="N3478">
        <v>15</v>
      </c>
      <c r="O3478" t="s">
        <v>4596</v>
      </c>
    </row>
    <row r="3479" spans="1:16" x14ac:dyDescent="0.25">
      <c r="A3479" t="s">
        <v>3</v>
      </c>
      <c r="B3479" t="s">
        <v>10465</v>
      </c>
      <c r="C3479" t="s">
        <v>81</v>
      </c>
      <c r="D3479" t="s">
        <v>4526</v>
      </c>
      <c r="E3479" t="s">
        <v>59</v>
      </c>
      <c r="F3479" t="b">
        <v>0</v>
      </c>
      <c r="G3479" t="s">
        <v>77</v>
      </c>
      <c r="H3479" s="1">
        <v>46064.333564814813</v>
      </c>
      <c r="I3479" t="b">
        <v>1</v>
      </c>
      <c r="J3479" t="b">
        <v>0</v>
      </c>
      <c r="K3479" t="s">
        <v>41</v>
      </c>
      <c r="L3479" t="s">
        <v>60</v>
      </c>
      <c r="M3479">
        <v>164000</v>
      </c>
      <c r="N3479"/>
      <c r="O3479" t="s">
        <v>272</v>
      </c>
      <c r="P3479" t="s">
        <v>5725</v>
      </c>
    </row>
    <row r="3480" spans="1:16" x14ac:dyDescent="0.25">
      <c r="A3480" t="s">
        <v>6</v>
      </c>
      <c r="B3480" t="s">
        <v>10466</v>
      </c>
      <c r="C3480" t="s">
        <v>112</v>
      </c>
      <c r="D3480" t="s">
        <v>4526</v>
      </c>
      <c r="E3480" t="s">
        <v>59</v>
      </c>
      <c r="F3480" t="b">
        <v>0</v>
      </c>
      <c r="G3480" t="s">
        <v>65</v>
      </c>
      <c r="H3480" s="1">
        <v>46064.333969907413</v>
      </c>
      <c r="I3480" t="b">
        <v>0</v>
      </c>
      <c r="J3480" t="b">
        <v>1</v>
      </c>
      <c r="K3480" t="s">
        <v>41</v>
      </c>
      <c r="L3480" t="s">
        <v>60</v>
      </c>
      <c r="M3480">
        <v>170000</v>
      </c>
      <c r="N3480"/>
      <c r="O3480" t="s">
        <v>902</v>
      </c>
      <c r="P3480" t="s">
        <v>10467</v>
      </c>
    </row>
    <row r="3481" spans="1:16" x14ac:dyDescent="0.25">
      <c r="A3481" t="s">
        <v>2</v>
      </c>
      <c r="B3481" t="s">
        <v>766</v>
      </c>
      <c r="C3481" t="s">
        <v>370</v>
      </c>
      <c r="D3481" t="s">
        <v>2360</v>
      </c>
      <c r="E3481" t="s">
        <v>59</v>
      </c>
      <c r="F3481" t="b">
        <v>0</v>
      </c>
      <c r="G3481" t="s">
        <v>65</v>
      </c>
      <c r="H3481" s="1">
        <v>46064.334004629629</v>
      </c>
      <c r="I3481" t="b">
        <v>0</v>
      </c>
      <c r="J3481" t="b">
        <v>0</v>
      </c>
      <c r="K3481" t="s">
        <v>41</v>
      </c>
      <c r="L3481" t="s">
        <v>60</v>
      </c>
      <c r="M3481">
        <v>201000</v>
      </c>
      <c r="N3481"/>
      <c r="O3481" t="s">
        <v>1292</v>
      </c>
      <c r="P3481" t="s">
        <v>10468</v>
      </c>
    </row>
    <row r="3482" spans="1:16" x14ac:dyDescent="0.25">
      <c r="A3482" t="s">
        <v>1</v>
      </c>
      <c r="B3482" t="s">
        <v>10469</v>
      </c>
      <c r="C3482" t="s">
        <v>41</v>
      </c>
      <c r="D3482" t="s">
        <v>4346</v>
      </c>
      <c r="E3482" t="s">
        <v>88</v>
      </c>
      <c r="F3482" t="b">
        <v>0</v>
      </c>
      <c r="G3482" t="s">
        <v>65</v>
      </c>
      <c r="H3482" s="1">
        <v>46064.334490740737</v>
      </c>
      <c r="I3482" t="b">
        <v>1</v>
      </c>
      <c r="J3482" t="b">
        <v>0</v>
      </c>
      <c r="K3482" t="s">
        <v>41</v>
      </c>
      <c r="L3482" t="s">
        <v>74</v>
      </c>
      <c r="M3482"/>
      <c r="N3482">
        <v>77.5</v>
      </c>
      <c r="O3482" t="s">
        <v>10470</v>
      </c>
    </row>
    <row r="3483" spans="1:16" x14ac:dyDescent="0.25">
      <c r="A3483" t="s">
        <v>0</v>
      </c>
      <c r="B3483" t="s">
        <v>394</v>
      </c>
      <c r="C3483" t="s">
        <v>10471</v>
      </c>
      <c r="D3483" t="s">
        <v>4346</v>
      </c>
      <c r="E3483" t="s">
        <v>59</v>
      </c>
      <c r="F3483" t="b">
        <v>0</v>
      </c>
      <c r="G3483" t="s">
        <v>89</v>
      </c>
      <c r="H3483" s="1">
        <v>46064.375428240739</v>
      </c>
      <c r="I3483" t="b">
        <v>1</v>
      </c>
      <c r="J3483" t="b">
        <v>0</v>
      </c>
      <c r="K3483" t="s">
        <v>41</v>
      </c>
      <c r="L3483" t="s">
        <v>74</v>
      </c>
      <c r="M3483"/>
      <c r="N3483">
        <v>19</v>
      </c>
      <c r="O3483" t="s">
        <v>10472</v>
      </c>
    </row>
    <row r="3484" spans="1:16" x14ac:dyDescent="0.25">
      <c r="A3484" t="s">
        <v>6</v>
      </c>
      <c r="B3484" t="s">
        <v>10473</v>
      </c>
      <c r="C3484" t="s">
        <v>76</v>
      </c>
      <c r="D3484" t="s">
        <v>4526</v>
      </c>
      <c r="E3484" t="s">
        <v>59</v>
      </c>
      <c r="F3484" t="b">
        <v>1</v>
      </c>
      <c r="G3484" t="s">
        <v>65</v>
      </c>
      <c r="H3484" s="1">
        <v>46064.375636574077</v>
      </c>
      <c r="I3484" t="b">
        <v>0</v>
      </c>
      <c r="J3484" t="b">
        <v>1</v>
      </c>
      <c r="K3484" t="s">
        <v>41</v>
      </c>
      <c r="L3484" t="s">
        <v>60</v>
      </c>
      <c r="M3484">
        <v>153775</v>
      </c>
      <c r="N3484"/>
      <c r="O3484" t="s">
        <v>10474</v>
      </c>
      <c r="P3484" t="s">
        <v>10475</v>
      </c>
    </row>
    <row r="3485" spans="1:16" x14ac:dyDescent="0.25">
      <c r="A3485" t="s">
        <v>1</v>
      </c>
      <c r="B3485" t="s">
        <v>10476</v>
      </c>
      <c r="C3485" t="s">
        <v>76</v>
      </c>
      <c r="D3485" t="s">
        <v>141</v>
      </c>
      <c r="E3485" t="s">
        <v>88</v>
      </c>
      <c r="F3485" t="b">
        <v>1</v>
      </c>
      <c r="G3485" t="s">
        <v>65</v>
      </c>
      <c r="H3485" s="1">
        <v>46064.376099537039</v>
      </c>
      <c r="I3485" t="b">
        <v>1</v>
      </c>
      <c r="J3485" t="b">
        <v>0</v>
      </c>
      <c r="K3485" t="s">
        <v>41</v>
      </c>
      <c r="L3485" t="s">
        <v>74</v>
      </c>
      <c r="M3485"/>
      <c r="N3485">
        <v>50</v>
      </c>
      <c r="O3485" t="s">
        <v>141</v>
      </c>
      <c r="P3485" t="s">
        <v>1521</v>
      </c>
    </row>
    <row r="3486" spans="1:16" x14ac:dyDescent="0.25">
      <c r="A3486" t="s">
        <v>3</v>
      </c>
      <c r="B3486" t="s">
        <v>10477</v>
      </c>
      <c r="C3486" t="s">
        <v>13</v>
      </c>
      <c r="D3486" t="s">
        <v>4637</v>
      </c>
      <c r="E3486" t="s">
        <v>132</v>
      </c>
      <c r="F3486" t="b">
        <v>0</v>
      </c>
      <c r="G3486" t="s">
        <v>13</v>
      </c>
      <c r="H3486" s="1">
        <v>46064.376782407409</v>
      </c>
      <c r="I3486" t="b">
        <v>1</v>
      </c>
      <c r="J3486" t="b">
        <v>0</v>
      </c>
      <c r="K3486" t="s">
        <v>13</v>
      </c>
      <c r="L3486" t="s">
        <v>74</v>
      </c>
      <c r="M3486"/>
      <c r="N3486">
        <v>25</v>
      </c>
      <c r="O3486" t="s">
        <v>4596</v>
      </c>
    </row>
    <row r="3487" spans="1:16" x14ac:dyDescent="0.25">
      <c r="A3487" t="s">
        <v>2</v>
      </c>
      <c r="B3487" t="s">
        <v>10478</v>
      </c>
      <c r="C3487" t="s">
        <v>10022</v>
      </c>
      <c r="D3487" t="s">
        <v>4526</v>
      </c>
      <c r="E3487" t="s">
        <v>59</v>
      </c>
      <c r="F3487" t="b">
        <v>0</v>
      </c>
      <c r="G3487" t="s">
        <v>40</v>
      </c>
      <c r="H3487" s="1">
        <v>46064.377916666657</v>
      </c>
      <c r="I3487" t="b">
        <v>0</v>
      </c>
      <c r="J3487" t="b">
        <v>0</v>
      </c>
      <c r="K3487" t="s">
        <v>40</v>
      </c>
      <c r="L3487" t="s">
        <v>60</v>
      </c>
      <c r="M3487">
        <v>72500</v>
      </c>
      <c r="N3487"/>
      <c r="O3487" t="s">
        <v>10201</v>
      </c>
      <c r="P3487" t="s">
        <v>9091</v>
      </c>
    </row>
    <row r="3488" spans="1:16" x14ac:dyDescent="0.25">
      <c r="A3488" t="s">
        <v>2</v>
      </c>
      <c r="B3488" t="s">
        <v>10479</v>
      </c>
      <c r="C3488" t="s">
        <v>10022</v>
      </c>
      <c r="D3488" t="s">
        <v>4526</v>
      </c>
      <c r="E3488" t="s">
        <v>59</v>
      </c>
      <c r="F3488" t="b">
        <v>0</v>
      </c>
      <c r="G3488" t="s">
        <v>40</v>
      </c>
      <c r="H3488" s="1">
        <v>46064.377916666657</v>
      </c>
      <c r="I3488" t="b">
        <v>0</v>
      </c>
      <c r="J3488" t="b">
        <v>0</v>
      </c>
      <c r="K3488" t="s">
        <v>40</v>
      </c>
      <c r="L3488" t="s">
        <v>60</v>
      </c>
      <c r="M3488">
        <v>72500</v>
      </c>
      <c r="N3488"/>
      <c r="O3488" t="s">
        <v>10201</v>
      </c>
      <c r="P3488" t="s">
        <v>10480</v>
      </c>
    </row>
    <row r="3489" spans="1:16" x14ac:dyDescent="0.25">
      <c r="A3489" t="s">
        <v>1</v>
      </c>
      <c r="B3489" t="s">
        <v>10481</v>
      </c>
      <c r="C3489" t="s">
        <v>10482</v>
      </c>
      <c r="D3489" t="s">
        <v>4526</v>
      </c>
      <c r="E3489" t="s">
        <v>59</v>
      </c>
      <c r="F3489" t="b">
        <v>0</v>
      </c>
      <c r="G3489" t="s">
        <v>20</v>
      </c>
      <c r="H3489" s="1">
        <v>46064.396956018521</v>
      </c>
      <c r="I3489" t="b">
        <v>1</v>
      </c>
      <c r="J3489" t="b">
        <v>0</v>
      </c>
      <c r="K3489" t="s">
        <v>20</v>
      </c>
      <c r="L3489" t="s">
        <v>60</v>
      </c>
      <c r="M3489">
        <v>67500</v>
      </c>
      <c r="N3489"/>
      <c r="O3489" t="s">
        <v>10483</v>
      </c>
    </row>
    <row r="3490" spans="1:16" x14ac:dyDescent="0.25">
      <c r="A3490" t="s">
        <v>2</v>
      </c>
      <c r="B3490" t="s">
        <v>3081</v>
      </c>
      <c r="C3490" t="s">
        <v>157</v>
      </c>
      <c r="D3490" t="s">
        <v>2360</v>
      </c>
      <c r="E3490" t="s">
        <v>72</v>
      </c>
      <c r="F3490" t="b">
        <v>0</v>
      </c>
      <c r="G3490" t="s">
        <v>77</v>
      </c>
      <c r="H3490" s="1">
        <v>46064.417442129627</v>
      </c>
      <c r="I3490" t="b">
        <v>0</v>
      </c>
      <c r="J3490" t="b">
        <v>1</v>
      </c>
      <c r="K3490" t="s">
        <v>41</v>
      </c>
      <c r="L3490" t="s">
        <v>60</v>
      </c>
      <c r="M3490">
        <v>214500</v>
      </c>
      <c r="N3490"/>
      <c r="O3490" t="s">
        <v>424</v>
      </c>
      <c r="P3490" t="s">
        <v>4581</v>
      </c>
    </row>
    <row r="3491" spans="1:16" x14ac:dyDescent="0.25">
      <c r="A3491" t="s">
        <v>1</v>
      </c>
      <c r="B3491" t="s">
        <v>694</v>
      </c>
      <c r="C3491" t="s">
        <v>3662</v>
      </c>
      <c r="D3491" t="s">
        <v>5102</v>
      </c>
      <c r="E3491" t="s">
        <v>59</v>
      </c>
      <c r="F3491" t="b">
        <v>0</v>
      </c>
      <c r="G3491" t="s">
        <v>13</v>
      </c>
      <c r="H3491" s="1">
        <v>46064.41851851852</v>
      </c>
      <c r="I3491" t="b">
        <v>0</v>
      </c>
      <c r="J3491" t="b">
        <v>0</v>
      </c>
      <c r="K3491" t="s">
        <v>13</v>
      </c>
      <c r="L3491" t="s">
        <v>60</v>
      </c>
      <c r="M3491">
        <v>90000</v>
      </c>
      <c r="N3491"/>
      <c r="O3491" t="s">
        <v>10484</v>
      </c>
      <c r="P3491" t="s">
        <v>10485</v>
      </c>
    </row>
    <row r="3492" spans="1:16" x14ac:dyDescent="0.25">
      <c r="A3492" t="s">
        <v>2</v>
      </c>
      <c r="B3492" t="s">
        <v>10486</v>
      </c>
      <c r="C3492" t="s">
        <v>5026</v>
      </c>
      <c r="D3492" t="s">
        <v>4346</v>
      </c>
      <c r="E3492" t="s">
        <v>59</v>
      </c>
      <c r="F3492" t="b">
        <v>0</v>
      </c>
      <c r="G3492" t="s">
        <v>40</v>
      </c>
      <c r="H3492" s="1">
        <v>46064.419583333343</v>
      </c>
      <c r="I3492" t="b">
        <v>0</v>
      </c>
      <c r="J3492" t="b">
        <v>0</v>
      </c>
      <c r="K3492" t="s">
        <v>40</v>
      </c>
      <c r="L3492" t="s">
        <v>60</v>
      </c>
      <c r="M3492">
        <v>30000</v>
      </c>
      <c r="N3492"/>
      <c r="O3492" t="s">
        <v>10487</v>
      </c>
      <c r="P3492" t="s">
        <v>10488</v>
      </c>
    </row>
    <row r="3493" spans="1:16" x14ac:dyDescent="0.25">
      <c r="A3493" t="s">
        <v>3</v>
      </c>
      <c r="B3493" t="s">
        <v>10489</v>
      </c>
      <c r="C3493" t="s">
        <v>13</v>
      </c>
      <c r="D3493" t="s">
        <v>4637</v>
      </c>
      <c r="E3493" t="s">
        <v>59</v>
      </c>
      <c r="F3493" t="b">
        <v>0</v>
      </c>
      <c r="G3493" t="s">
        <v>13</v>
      </c>
      <c r="H3493" s="1">
        <v>46064.460127314807</v>
      </c>
      <c r="I3493" t="b">
        <v>1</v>
      </c>
      <c r="J3493" t="b">
        <v>0</v>
      </c>
      <c r="K3493" t="s">
        <v>13</v>
      </c>
      <c r="L3493" t="s">
        <v>74</v>
      </c>
      <c r="M3493"/>
      <c r="N3493">
        <v>60</v>
      </c>
      <c r="O3493" t="s">
        <v>4596</v>
      </c>
    </row>
    <row r="3494" spans="1:16" x14ac:dyDescent="0.25">
      <c r="A3494" t="s">
        <v>1</v>
      </c>
      <c r="B3494" t="s">
        <v>10476</v>
      </c>
      <c r="C3494" t="s">
        <v>40</v>
      </c>
      <c r="D3494" t="s">
        <v>5798</v>
      </c>
      <c r="F3494" t="b">
        <v>0</v>
      </c>
      <c r="G3494" t="s">
        <v>40</v>
      </c>
      <c r="H3494" s="1">
        <v>46064.461423611108</v>
      </c>
      <c r="I3494" t="b">
        <v>1</v>
      </c>
      <c r="J3494" t="b">
        <v>0</v>
      </c>
      <c r="K3494" t="s">
        <v>40</v>
      </c>
      <c r="L3494" t="s">
        <v>74</v>
      </c>
      <c r="M3494"/>
      <c r="N3494">
        <v>50</v>
      </c>
      <c r="O3494" t="s">
        <v>4596</v>
      </c>
      <c r="P3494" t="s">
        <v>10490</v>
      </c>
    </row>
    <row r="3495" spans="1:16" x14ac:dyDescent="0.25">
      <c r="A3495" t="s">
        <v>3</v>
      </c>
      <c r="B3495" t="s">
        <v>286</v>
      </c>
      <c r="C3495" t="s">
        <v>63</v>
      </c>
      <c r="D3495" t="s">
        <v>4526</v>
      </c>
      <c r="E3495" t="s">
        <v>59</v>
      </c>
      <c r="F3495" t="b">
        <v>0</v>
      </c>
      <c r="G3495" t="s">
        <v>63</v>
      </c>
      <c r="H3495" s="1">
        <v>46064.483842592592</v>
      </c>
      <c r="I3495" t="b">
        <v>0</v>
      </c>
      <c r="J3495" t="b">
        <v>1</v>
      </c>
      <c r="K3495" t="s">
        <v>41</v>
      </c>
      <c r="L3495" t="s">
        <v>60</v>
      </c>
      <c r="M3495">
        <v>91000</v>
      </c>
      <c r="N3495"/>
      <c r="O3495" t="s">
        <v>2306</v>
      </c>
      <c r="P3495" t="s">
        <v>7815</v>
      </c>
    </row>
    <row r="3496" spans="1:16" x14ac:dyDescent="0.25">
      <c r="A3496" t="s">
        <v>8</v>
      </c>
      <c r="B3496" t="s">
        <v>8028</v>
      </c>
      <c r="C3496" t="s">
        <v>76</v>
      </c>
      <c r="D3496" t="s">
        <v>4633</v>
      </c>
      <c r="E3496" t="s">
        <v>59</v>
      </c>
      <c r="F3496" t="b">
        <v>1</v>
      </c>
      <c r="G3496" t="s">
        <v>26</v>
      </c>
      <c r="H3496" s="1">
        <v>46064.485625000001</v>
      </c>
      <c r="I3496" t="b">
        <v>0</v>
      </c>
      <c r="J3496" t="b">
        <v>0</v>
      </c>
      <c r="K3496" t="s">
        <v>26</v>
      </c>
      <c r="L3496" t="s">
        <v>60</v>
      </c>
      <c r="M3496">
        <v>950000</v>
      </c>
      <c r="N3496"/>
      <c r="O3496" t="s">
        <v>10491</v>
      </c>
      <c r="P3496" t="s">
        <v>10492</v>
      </c>
    </row>
    <row r="3497" spans="1:16" x14ac:dyDescent="0.25">
      <c r="A3497" t="s">
        <v>0</v>
      </c>
      <c r="B3497" t="s">
        <v>9359</v>
      </c>
      <c r="C3497" t="s">
        <v>9360</v>
      </c>
      <c r="D3497" t="s">
        <v>4633</v>
      </c>
      <c r="E3497" t="s">
        <v>59</v>
      </c>
      <c r="F3497" t="b">
        <v>0</v>
      </c>
      <c r="G3497" t="s">
        <v>21</v>
      </c>
      <c r="H3497" s="1">
        <v>46064.487303240741</v>
      </c>
      <c r="I3497" t="b">
        <v>0</v>
      </c>
      <c r="J3497" t="b">
        <v>0</v>
      </c>
      <c r="K3497" t="s">
        <v>21</v>
      </c>
      <c r="L3497" t="s">
        <v>60</v>
      </c>
      <c r="M3497">
        <v>2100000</v>
      </c>
      <c r="N3497"/>
      <c r="O3497" t="s">
        <v>4633</v>
      </c>
      <c r="P3497" t="s">
        <v>4661</v>
      </c>
    </row>
    <row r="3498" spans="1:16" x14ac:dyDescent="0.25">
      <c r="A3498" t="s">
        <v>2</v>
      </c>
      <c r="B3498" t="s">
        <v>10493</v>
      </c>
      <c r="C3498" t="s">
        <v>79</v>
      </c>
      <c r="D3498" t="s">
        <v>4526</v>
      </c>
      <c r="E3498" t="s">
        <v>59</v>
      </c>
      <c r="F3498" t="b">
        <v>0</v>
      </c>
      <c r="G3498" t="s">
        <v>77</v>
      </c>
      <c r="H3498" s="1">
        <v>46064.500231481477</v>
      </c>
      <c r="I3498" t="b">
        <v>0</v>
      </c>
      <c r="J3498" t="b">
        <v>1</v>
      </c>
      <c r="K3498" t="s">
        <v>41</v>
      </c>
      <c r="L3498" t="s">
        <v>60</v>
      </c>
      <c r="M3498">
        <v>212500</v>
      </c>
      <c r="N3498"/>
      <c r="O3498" t="s">
        <v>1990</v>
      </c>
      <c r="P3498" t="s">
        <v>2115</v>
      </c>
    </row>
    <row r="3499" spans="1:16" x14ac:dyDescent="0.25">
      <c r="A3499" t="s">
        <v>0</v>
      </c>
      <c r="B3499" t="s">
        <v>10327</v>
      </c>
      <c r="C3499" t="s">
        <v>9736</v>
      </c>
      <c r="D3499" t="s">
        <v>4587</v>
      </c>
      <c r="E3499" t="s">
        <v>59</v>
      </c>
      <c r="F3499" t="b">
        <v>0</v>
      </c>
      <c r="G3499" t="s">
        <v>73</v>
      </c>
      <c r="H3499" s="1">
        <v>46064.500300925924</v>
      </c>
      <c r="I3499" t="b">
        <v>0</v>
      </c>
      <c r="J3499" t="b">
        <v>0</v>
      </c>
      <c r="K3499" t="s">
        <v>41</v>
      </c>
      <c r="L3499" t="s">
        <v>60</v>
      </c>
      <c r="M3499">
        <v>102500</v>
      </c>
      <c r="N3499"/>
      <c r="O3499" t="s">
        <v>10494</v>
      </c>
      <c r="P3499" t="s">
        <v>10329</v>
      </c>
    </row>
    <row r="3500" spans="1:16" x14ac:dyDescent="0.25">
      <c r="A3500" t="s">
        <v>2</v>
      </c>
      <c r="B3500" t="s">
        <v>851</v>
      </c>
      <c r="C3500" t="s">
        <v>353</v>
      </c>
      <c r="D3500" t="s">
        <v>4526</v>
      </c>
      <c r="E3500" t="s">
        <v>59</v>
      </c>
      <c r="F3500" t="b">
        <v>0</v>
      </c>
      <c r="G3500" t="s">
        <v>77</v>
      </c>
      <c r="H3500" s="1">
        <v>46064.500775462962</v>
      </c>
      <c r="I3500" t="b">
        <v>0</v>
      </c>
      <c r="J3500" t="b">
        <v>1</v>
      </c>
      <c r="K3500" t="s">
        <v>41</v>
      </c>
      <c r="L3500" t="s">
        <v>60</v>
      </c>
      <c r="M3500">
        <v>177500</v>
      </c>
      <c r="N3500"/>
      <c r="O3500" t="s">
        <v>343</v>
      </c>
      <c r="P3500" t="s">
        <v>310</v>
      </c>
    </row>
    <row r="3501" spans="1:16" x14ac:dyDescent="0.25">
      <c r="A3501" t="s">
        <v>4</v>
      </c>
      <c r="B3501" t="s">
        <v>10495</v>
      </c>
      <c r="C3501" t="s">
        <v>40</v>
      </c>
      <c r="D3501" t="s">
        <v>4526</v>
      </c>
      <c r="E3501" t="s">
        <v>59</v>
      </c>
      <c r="F3501" t="b">
        <v>0</v>
      </c>
      <c r="G3501" t="s">
        <v>40</v>
      </c>
      <c r="H3501" s="1">
        <v>46064.503182870372</v>
      </c>
      <c r="I3501" t="b">
        <v>1</v>
      </c>
      <c r="J3501" t="b">
        <v>0</v>
      </c>
      <c r="K3501" t="s">
        <v>40</v>
      </c>
      <c r="L3501" t="s">
        <v>60</v>
      </c>
      <c r="M3501">
        <v>105000</v>
      </c>
      <c r="N3501"/>
      <c r="O3501" t="s">
        <v>7589</v>
      </c>
      <c r="P3501" t="s">
        <v>10496</v>
      </c>
    </row>
    <row r="3502" spans="1:16" x14ac:dyDescent="0.25">
      <c r="A3502" t="s">
        <v>3</v>
      </c>
      <c r="B3502" t="s">
        <v>10497</v>
      </c>
      <c r="C3502" t="s">
        <v>10498</v>
      </c>
      <c r="D3502" t="s">
        <v>4633</v>
      </c>
      <c r="E3502" t="s">
        <v>59</v>
      </c>
      <c r="F3502" t="b">
        <v>0</v>
      </c>
      <c r="G3502" t="s">
        <v>10499</v>
      </c>
      <c r="H3502" s="1">
        <v>46064.526944444442</v>
      </c>
      <c r="I3502" t="b">
        <v>0</v>
      </c>
      <c r="J3502" t="b">
        <v>0</v>
      </c>
      <c r="K3502" t="s">
        <v>10499</v>
      </c>
      <c r="L3502" t="s">
        <v>60</v>
      </c>
      <c r="M3502">
        <v>4000000</v>
      </c>
      <c r="N3502"/>
      <c r="O3502" t="s">
        <v>10500</v>
      </c>
      <c r="P3502" t="s">
        <v>3201</v>
      </c>
    </row>
    <row r="3503" spans="1:16" x14ac:dyDescent="0.25">
      <c r="A3503" t="s">
        <v>7</v>
      </c>
      <c r="B3503" t="s">
        <v>10501</v>
      </c>
      <c r="C3503" t="s">
        <v>10502</v>
      </c>
      <c r="D3503" t="s">
        <v>4756</v>
      </c>
      <c r="E3503" t="s">
        <v>59</v>
      </c>
      <c r="F3503" t="b">
        <v>0</v>
      </c>
      <c r="G3503" t="s">
        <v>65</v>
      </c>
      <c r="H3503" s="1">
        <v>46064.541759259257</v>
      </c>
      <c r="I3503" t="b">
        <v>0</v>
      </c>
      <c r="J3503" t="b">
        <v>1</v>
      </c>
      <c r="K3503" t="s">
        <v>41</v>
      </c>
      <c r="L3503" t="s">
        <v>60</v>
      </c>
      <c r="M3503">
        <v>105000</v>
      </c>
      <c r="N3503"/>
      <c r="O3503" t="s">
        <v>10503</v>
      </c>
      <c r="P3503" t="s">
        <v>10504</v>
      </c>
    </row>
    <row r="3504" spans="1:16" x14ac:dyDescent="0.25">
      <c r="A3504" t="s">
        <v>6</v>
      </c>
      <c r="B3504" t="s">
        <v>10505</v>
      </c>
      <c r="C3504" t="s">
        <v>165</v>
      </c>
      <c r="D3504" t="s">
        <v>4756</v>
      </c>
      <c r="E3504" t="s">
        <v>59</v>
      </c>
      <c r="F3504" t="b">
        <v>0</v>
      </c>
      <c r="G3504" t="s">
        <v>73</v>
      </c>
      <c r="H3504" s="1">
        <v>46064.54246527778</v>
      </c>
      <c r="I3504" t="b">
        <v>0</v>
      </c>
      <c r="J3504" t="b">
        <v>1</v>
      </c>
      <c r="K3504" t="s">
        <v>41</v>
      </c>
      <c r="L3504" t="s">
        <v>60</v>
      </c>
      <c r="M3504">
        <v>107500</v>
      </c>
      <c r="N3504"/>
      <c r="O3504" t="s">
        <v>449</v>
      </c>
      <c r="P3504" t="s">
        <v>10506</v>
      </c>
    </row>
    <row r="3505" spans="1:16" x14ac:dyDescent="0.25">
      <c r="A3505" t="s">
        <v>0</v>
      </c>
      <c r="B3505" t="s">
        <v>10507</v>
      </c>
      <c r="C3505" t="s">
        <v>5067</v>
      </c>
      <c r="D3505" t="s">
        <v>4346</v>
      </c>
      <c r="E3505" t="s">
        <v>59</v>
      </c>
      <c r="F3505" t="b">
        <v>0</v>
      </c>
      <c r="G3505" t="s">
        <v>40</v>
      </c>
      <c r="H3505" s="1">
        <v>46064.54446759259</v>
      </c>
      <c r="I3505" t="b">
        <v>1</v>
      </c>
      <c r="J3505" t="b">
        <v>0</v>
      </c>
      <c r="K3505" t="s">
        <v>40</v>
      </c>
      <c r="L3505" t="s">
        <v>60</v>
      </c>
      <c r="M3505">
        <v>28250</v>
      </c>
      <c r="N3505"/>
      <c r="O3505" t="s">
        <v>10508</v>
      </c>
      <c r="P3505" t="s">
        <v>325</v>
      </c>
    </row>
    <row r="3506" spans="1:16" x14ac:dyDescent="0.25">
      <c r="A3506" t="s">
        <v>0</v>
      </c>
      <c r="B3506" t="s">
        <v>231</v>
      </c>
      <c r="C3506" t="s">
        <v>533</v>
      </c>
      <c r="D3506" t="s">
        <v>4526</v>
      </c>
      <c r="E3506" t="s">
        <v>59</v>
      </c>
      <c r="F3506" t="b">
        <v>0</v>
      </c>
      <c r="G3506" t="s">
        <v>63</v>
      </c>
      <c r="H3506" s="1">
        <v>46064.567118055558</v>
      </c>
      <c r="I3506" t="b">
        <v>0</v>
      </c>
      <c r="J3506" t="b">
        <v>1</v>
      </c>
      <c r="K3506" t="s">
        <v>41</v>
      </c>
      <c r="L3506" t="s">
        <v>74</v>
      </c>
      <c r="M3506"/>
      <c r="N3506">
        <v>23.5</v>
      </c>
      <c r="O3506" t="s">
        <v>105</v>
      </c>
      <c r="P3506" t="s">
        <v>325</v>
      </c>
    </row>
    <row r="3507" spans="1:16" x14ac:dyDescent="0.25">
      <c r="A3507" t="s">
        <v>2</v>
      </c>
      <c r="B3507" t="s">
        <v>10509</v>
      </c>
      <c r="C3507" t="s">
        <v>1068</v>
      </c>
      <c r="D3507" t="s">
        <v>4526</v>
      </c>
      <c r="E3507" t="s">
        <v>88</v>
      </c>
      <c r="F3507" t="b">
        <v>0</v>
      </c>
      <c r="G3507" t="s">
        <v>77</v>
      </c>
      <c r="H3507" s="1">
        <v>46064.583483796298</v>
      </c>
      <c r="I3507" t="b">
        <v>1</v>
      </c>
      <c r="J3507" t="b">
        <v>0</v>
      </c>
      <c r="K3507" t="s">
        <v>41</v>
      </c>
      <c r="L3507" t="s">
        <v>60</v>
      </c>
      <c r="M3507">
        <v>140000</v>
      </c>
      <c r="N3507"/>
      <c r="O3507" t="s">
        <v>10510</v>
      </c>
    </row>
    <row r="3508" spans="1:16" x14ac:dyDescent="0.25">
      <c r="A3508" t="s">
        <v>0</v>
      </c>
      <c r="B3508" t="s">
        <v>10511</v>
      </c>
      <c r="C3508" t="s">
        <v>162</v>
      </c>
      <c r="D3508" t="s">
        <v>2360</v>
      </c>
      <c r="E3508" t="s">
        <v>59</v>
      </c>
      <c r="F3508" t="b">
        <v>0</v>
      </c>
      <c r="G3508" t="s">
        <v>73</v>
      </c>
      <c r="H3508" s="1">
        <v>46064.583634259259</v>
      </c>
      <c r="I3508" t="b">
        <v>1</v>
      </c>
      <c r="J3508" t="b">
        <v>0</v>
      </c>
      <c r="K3508" t="s">
        <v>41</v>
      </c>
      <c r="L3508" t="s">
        <v>74</v>
      </c>
      <c r="M3508"/>
      <c r="N3508">
        <v>75</v>
      </c>
      <c r="O3508" t="s">
        <v>10512</v>
      </c>
      <c r="P3508" t="s">
        <v>10513</v>
      </c>
    </row>
    <row r="3509" spans="1:16" x14ac:dyDescent="0.25">
      <c r="A3509" t="s">
        <v>8</v>
      </c>
      <c r="B3509" t="s">
        <v>10514</v>
      </c>
      <c r="C3509" t="s">
        <v>3216</v>
      </c>
      <c r="D3509" t="s">
        <v>4526</v>
      </c>
      <c r="E3509" t="s">
        <v>59</v>
      </c>
      <c r="F3509" t="b">
        <v>0</v>
      </c>
      <c r="G3509" t="s">
        <v>13</v>
      </c>
      <c r="H3509" s="1">
        <v>46064.585243055553</v>
      </c>
      <c r="I3509" t="b">
        <v>0</v>
      </c>
      <c r="J3509" t="b">
        <v>0</v>
      </c>
      <c r="K3509" t="s">
        <v>13</v>
      </c>
      <c r="L3509" t="s">
        <v>60</v>
      </c>
      <c r="M3509">
        <v>229500</v>
      </c>
      <c r="N3509"/>
      <c r="O3509" t="s">
        <v>759</v>
      </c>
      <c r="P3509" t="s">
        <v>10515</v>
      </c>
    </row>
    <row r="3510" spans="1:16" x14ac:dyDescent="0.25">
      <c r="A3510" t="s">
        <v>2</v>
      </c>
      <c r="B3510" t="s">
        <v>10516</v>
      </c>
      <c r="C3510" t="s">
        <v>2712</v>
      </c>
      <c r="D3510" t="s">
        <v>2360</v>
      </c>
      <c r="E3510" t="s">
        <v>59</v>
      </c>
      <c r="F3510" t="b">
        <v>0</v>
      </c>
      <c r="G3510" t="s">
        <v>68</v>
      </c>
      <c r="H3510" s="1">
        <v>46064.625393518523</v>
      </c>
      <c r="I3510" t="b">
        <v>0</v>
      </c>
      <c r="J3510" t="b">
        <v>1</v>
      </c>
      <c r="K3510" t="s">
        <v>41</v>
      </c>
      <c r="L3510" t="s">
        <v>60</v>
      </c>
      <c r="M3510">
        <v>59000</v>
      </c>
      <c r="N3510"/>
      <c r="O3510" t="s">
        <v>10517</v>
      </c>
      <c r="P3510" t="s">
        <v>10518</v>
      </c>
    </row>
    <row r="3511" spans="1:16" x14ac:dyDescent="0.25">
      <c r="A3511" t="s">
        <v>1</v>
      </c>
      <c r="B3511" t="s">
        <v>694</v>
      </c>
      <c r="C3511" t="s">
        <v>3264</v>
      </c>
      <c r="D3511" t="s">
        <v>4526</v>
      </c>
      <c r="E3511" t="s">
        <v>59</v>
      </c>
      <c r="F3511" t="b">
        <v>0</v>
      </c>
      <c r="G3511" t="s">
        <v>73</v>
      </c>
      <c r="H3511" s="1">
        <v>46064.626307870371</v>
      </c>
      <c r="I3511" t="b">
        <v>1</v>
      </c>
      <c r="J3511" t="b">
        <v>0</v>
      </c>
      <c r="K3511" t="s">
        <v>41</v>
      </c>
      <c r="L3511" t="s">
        <v>60</v>
      </c>
      <c r="M3511">
        <v>105000</v>
      </c>
      <c r="N3511"/>
      <c r="O3511" t="s">
        <v>10519</v>
      </c>
      <c r="P3511" t="s">
        <v>9652</v>
      </c>
    </row>
    <row r="3512" spans="1:16" x14ac:dyDescent="0.25">
      <c r="A3512" t="s">
        <v>0</v>
      </c>
      <c r="B3512" t="s">
        <v>10520</v>
      </c>
      <c r="C3512" t="s">
        <v>76</v>
      </c>
      <c r="D3512" t="s">
        <v>4622</v>
      </c>
      <c r="E3512" t="s">
        <v>59</v>
      </c>
      <c r="F3512" t="b">
        <v>1</v>
      </c>
      <c r="G3512" t="s">
        <v>13</v>
      </c>
      <c r="H3512" s="1">
        <v>46064.626747685194</v>
      </c>
      <c r="I3512" t="b">
        <v>0</v>
      </c>
      <c r="J3512" t="b">
        <v>0</v>
      </c>
      <c r="K3512" t="s">
        <v>13</v>
      </c>
      <c r="L3512" t="s">
        <v>60</v>
      </c>
      <c r="M3512">
        <v>142500</v>
      </c>
      <c r="N3512"/>
      <c r="O3512" t="s">
        <v>4570</v>
      </c>
      <c r="P3512" t="s">
        <v>10521</v>
      </c>
    </row>
    <row r="3513" spans="1:16" x14ac:dyDescent="0.25">
      <c r="A3513" t="s">
        <v>0</v>
      </c>
      <c r="B3513" t="s">
        <v>10522</v>
      </c>
      <c r="C3513" t="s">
        <v>10523</v>
      </c>
      <c r="D3513" t="s">
        <v>4526</v>
      </c>
      <c r="E3513" t="s">
        <v>59</v>
      </c>
      <c r="F3513" t="b">
        <v>0</v>
      </c>
      <c r="G3513" t="s">
        <v>40</v>
      </c>
      <c r="H3513" s="1">
        <v>46064.627847222233</v>
      </c>
      <c r="I3513" t="b">
        <v>0</v>
      </c>
      <c r="J3513" t="b">
        <v>0</v>
      </c>
      <c r="K3513" t="s">
        <v>40</v>
      </c>
      <c r="L3513" t="s">
        <v>60</v>
      </c>
      <c r="M3513">
        <v>29500</v>
      </c>
      <c r="N3513"/>
      <c r="O3513" t="s">
        <v>10524</v>
      </c>
      <c r="P3513" t="s">
        <v>3177</v>
      </c>
    </row>
    <row r="3514" spans="1:16" x14ac:dyDescent="0.25">
      <c r="A3514" t="s">
        <v>1</v>
      </c>
      <c r="B3514" t="s">
        <v>10525</v>
      </c>
      <c r="C3514" t="s">
        <v>4534</v>
      </c>
      <c r="D3514" t="s">
        <v>4346</v>
      </c>
      <c r="E3514" t="s">
        <v>59</v>
      </c>
      <c r="F3514" t="b">
        <v>0</v>
      </c>
      <c r="G3514" t="s">
        <v>40</v>
      </c>
      <c r="H3514" s="1">
        <v>46064.62809027778</v>
      </c>
      <c r="I3514" t="b">
        <v>1</v>
      </c>
      <c r="J3514" t="b">
        <v>0</v>
      </c>
      <c r="K3514" t="s">
        <v>40</v>
      </c>
      <c r="L3514" t="s">
        <v>60</v>
      </c>
      <c r="M3514">
        <v>32500</v>
      </c>
      <c r="N3514"/>
      <c r="O3514" t="s">
        <v>10526</v>
      </c>
    </row>
    <row r="3515" spans="1:16" x14ac:dyDescent="0.25">
      <c r="A3515" t="s">
        <v>0</v>
      </c>
      <c r="B3515" t="s">
        <v>3018</v>
      </c>
      <c r="C3515" t="s">
        <v>40</v>
      </c>
      <c r="D3515" t="s">
        <v>4526</v>
      </c>
      <c r="E3515" t="s">
        <v>88</v>
      </c>
      <c r="F3515" t="b">
        <v>0</v>
      </c>
      <c r="G3515" t="s">
        <v>40</v>
      </c>
      <c r="H3515" s="1">
        <v>46064.66946759259</v>
      </c>
      <c r="I3515" t="b">
        <v>1</v>
      </c>
      <c r="J3515" t="b">
        <v>0</v>
      </c>
      <c r="K3515" t="s">
        <v>40</v>
      </c>
      <c r="L3515" t="s">
        <v>60</v>
      </c>
      <c r="M3515">
        <v>61000</v>
      </c>
      <c r="N3515"/>
      <c r="O3515" t="s">
        <v>5339</v>
      </c>
    </row>
    <row r="3516" spans="1:16" x14ac:dyDescent="0.25">
      <c r="A3516" t="s">
        <v>1</v>
      </c>
      <c r="B3516" t="s">
        <v>10527</v>
      </c>
      <c r="C3516" t="s">
        <v>40</v>
      </c>
      <c r="D3516" t="s">
        <v>155</v>
      </c>
      <c r="E3516" t="s">
        <v>59</v>
      </c>
      <c r="F3516" t="b">
        <v>0</v>
      </c>
      <c r="G3516" t="s">
        <v>40</v>
      </c>
      <c r="H3516" s="1">
        <v>46064.669756944437</v>
      </c>
      <c r="I3516" t="b">
        <v>0</v>
      </c>
      <c r="J3516" t="b">
        <v>0</v>
      </c>
      <c r="K3516" t="s">
        <v>40</v>
      </c>
      <c r="L3516" t="s">
        <v>60</v>
      </c>
      <c r="M3516">
        <v>80000</v>
      </c>
      <c r="N3516"/>
      <c r="O3516" t="s">
        <v>155</v>
      </c>
      <c r="P3516" t="s">
        <v>10528</v>
      </c>
    </row>
    <row r="3517" spans="1:16" x14ac:dyDescent="0.25">
      <c r="A3517" t="s">
        <v>2</v>
      </c>
      <c r="B3517" t="s">
        <v>2591</v>
      </c>
      <c r="C3517" t="s">
        <v>370</v>
      </c>
      <c r="D3517" t="s">
        <v>4526</v>
      </c>
      <c r="E3517" t="s">
        <v>88</v>
      </c>
      <c r="F3517" t="b">
        <v>0</v>
      </c>
      <c r="G3517" t="s">
        <v>65</v>
      </c>
      <c r="H3517" s="1">
        <v>46064.708449074067</v>
      </c>
      <c r="I3517" t="b">
        <v>0</v>
      </c>
      <c r="J3517" t="b">
        <v>0</v>
      </c>
      <c r="K3517" t="s">
        <v>41</v>
      </c>
      <c r="L3517" t="s">
        <v>74</v>
      </c>
      <c r="M3517"/>
      <c r="N3517">
        <v>23</v>
      </c>
      <c r="O3517" t="s">
        <v>2592</v>
      </c>
    </row>
    <row r="3518" spans="1:16" x14ac:dyDescent="0.25">
      <c r="A3518" t="s">
        <v>2</v>
      </c>
      <c r="B3518" t="s">
        <v>10529</v>
      </c>
      <c r="C3518" t="s">
        <v>162</v>
      </c>
      <c r="D3518" t="s">
        <v>4526</v>
      </c>
      <c r="E3518" t="s">
        <v>59</v>
      </c>
      <c r="F3518" t="b">
        <v>0</v>
      </c>
      <c r="G3518" t="s">
        <v>73</v>
      </c>
      <c r="H3518" s="1">
        <v>46064.709131944437</v>
      </c>
      <c r="I3518" t="b">
        <v>0</v>
      </c>
      <c r="J3518" t="b">
        <v>1</v>
      </c>
      <c r="K3518" t="s">
        <v>41</v>
      </c>
      <c r="L3518" t="s">
        <v>60</v>
      </c>
      <c r="M3518">
        <v>130000</v>
      </c>
      <c r="N3518"/>
      <c r="O3518" t="s">
        <v>10530</v>
      </c>
      <c r="P3518" t="s">
        <v>10531</v>
      </c>
    </row>
    <row r="3519" spans="1:16" x14ac:dyDescent="0.25">
      <c r="A3519" t="s">
        <v>0</v>
      </c>
      <c r="B3519" t="s">
        <v>10532</v>
      </c>
      <c r="C3519" t="s">
        <v>13</v>
      </c>
      <c r="D3519" t="s">
        <v>4637</v>
      </c>
      <c r="F3519" t="b">
        <v>0</v>
      </c>
      <c r="G3519" t="s">
        <v>13</v>
      </c>
      <c r="H3519" s="1">
        <v>46064.710081018522</v>
      </c>
      <c r="I3519" t="b">
        <v>1</v>
      </c>
      <c r="J3519" t="b">
        <v>0</v>
      </c>
      <c r="K3519" t="s">
        <v>13</v>
      </c>
      <c r="L3519" t="s">
        <v>74</v>
      </c>
      <c r="M3519"/>
      <c r="N3519">
        <v>82.5</v>
      </c>
      <c r="O3519" t="s">
        <v>4596</v>
      </c>
      <c r="P3519" t="s">
        <v>705</v>
      </c>
    </row>
    <row r="3520" spans="1:16" x14ac:dyDescent="0.25">
      <c r="A3520" t="s">
        <v>1</v>
      </c>
      <c r="B3520" t="s">
        <v>3373</v>
      </c>
      <c r="C3520" t="s">
        <v>13</v>
      </c>
      <c r="D3520" t="s">
        <v>4346</v>
      </c>
      <c r="E3520" t="s">
        <v>59</v>
      </c>
      <c r="F3520" t="b">
        <v>0</v>
      </c>
      <c r="G3520" t="s">
        <v>13</v>
      </c>
      <c r="H3520" s="1">
        <v>46064.710185185177</v>
      </c>
      <c r="I3520" t="b">
        <v>1</v>
      </c>
      <c r="J3520" t="b">
        <v>0</v>
      </c>
      <c r="K3520" t="s">
        <v>13</v>
      </c>
      <c r="L3520" t="s">
        <v>74</v>
      </c>
      <c r="M3520"/>
      <c r="N3520">
        <v>36.71</v>
      </c>
      <c r="O3520" t="s">
        <v>10533</v>
      </c>
      <c r="P3520" t="s">
        <v>881</v>
      </c>
    </row>
    <row r="3521" spans="1:16" x14ac:dyDescent="0.25">
      <c r="A3521" t="s">
        <v>5</v>
      </c>
      <c r="B3521" t="s">
        <v>10534</v>
      </c>
      <c r="C3521" t="s">
        <v>10535</v>
      </c>
      <c r="D3521" t="s">
        <v>4526</v>
      </c>
      <c r="E3521" t="s">
        <v>59</v>
      </c>
      <c r="F3521" t="b">
        <v>0</v>
      </c>
      <c r="G3521" t="s">
        <v>13</v>
      </c>
      <c r="H3521" s="1">
        <v>46064.710219907407</v>
      </c>
      <c r="I3521" t="b">
        <v>0</v>
      </c>
      <c r="J3521" t="b">
        <v>0</v>
      </c>
      <c r="K3521" t="s">
        <v>13</v>
      </c>
      <c r="L3521" t="s">
        <v>60</v>
      </c>
      <c r="M3521">
        <v>100000</v>
      </c>
      <c r="N3521"/>
      <c r="O3521" t="s">
        <v>10536</v>
      </c>
      <c r="P3521" t="s">
        <v>6283</v>
      </c>
    </row>
    <row r="3522" spans="1:16" x14ac:dyDescent="0.25">
      <c r="A3522" t="s">
        <v>1</v>
      </c>
      <c r="B3522" t="s">
        <v>277</v>
      </c>
      <c r="C3522" t="s">
        <v>5273</v>
      </c>
      <c r="D3522" t="s">
        <v>4346</v>
      </c>
      <c r="E3522" t="s">
        <v>59</v>
      </c>
      <c r="F3522" t="b">
        <v>0</v>
      </c>
      <c r="G3522" t="s">
        <v>40</v>
      </c>
      <c r="H3522" s="1">
        <v>46064.711493055547</v>
      </c>
      <c r="I3522" t="b">
        <v>1</v>
      </c>
      <c r="J3522" t="b">
        <v>0</v>
      </c>
      <c r="K3522" t="s">
        <v>40</v>
      </c>
      <c r="L3522" t="s">
        <v>60</v>
      </c>
      <c r="M3522">
        <v>80500</v>
      </c>
      <c r="N3522"/>
      <c r="O3522" t="s">
        <v>3029</v>
      </c>
      <c r="P3522" t="s">
        <v>10537</v>
      </c>
    </row>
    <row r="3523" spans="1:16" x14ac:dyDescent="0.25">
      <c r="A3523" t="s">
        <v>5</v>
      </c>
      <c r="B3523" t="s">
        <v>2584</v>
      </c>
      <c r="C3523" t="s">
        <v>76</v>
      </c>
      <c r="D3523" t="s">
        <v>4526</v>
      </c>
      <c r="E3523" t="s">
        <v>59</v>
      </c>
      <c r="F3523" t="b">
        <v>1</v>
      </c>
      <c r="G3523" t="s">
        <v>68</v>
      </c>
      <c r="H3523" s="1">
        <v>46064.751446759263</v>
      </c>
      <c r="I3523" t="b">
        <v>1</v>
      </c>
      <c r="J3523" t="b">
        <v>1</v>
      </c>
      <c r="K3523" t="s">
        <v>41</v>
      </c>
      <c r="L3523" t="s">
        <v>74</v>
      </c>
      <c r="M3523"/>
      <c r="N3523">
        <v>72.5</v>
      </c>
      <c r="O3523" t="s">
        <v>299</v>
      </c>
      <c r="P3523" t="s">
        <v>10538</v>
      </c>
    </row>
    <row r="3524" spans="1:16" x14ac:dyDescent="0.25">
      <c r="A3524" t="s">
        <v>1</v>
      </c>
      <c r="B3524" t="s">
        <v>10539</v>
      </c>
      <c r="C3524" t="s">
        <v>500</v>
      </c>
      <c r="D3524" t="s">
        <v>4526</v>
      </c>
      <c r="E3524" t="s">
        <v>59</v>
      </c>
      <c r="F3524" t="b">
        <v>0</v>
      </c>
      <c r="G3524" t="s">
        <v>13</v>
      </c>
      <c r="H3524" s="1">
        <v>46064.751851851863</v>
      </c>
      <c r="I3524" t="b">
        <v>0</v>
      </c>
      <c r="J3524" t="b">
        <v>0</v>
      </c>
      <c r="K3524" t="s">
        <v>13</v>
      </c>
      <c r="L3524" t="s">
        <v>60</v>
      </c>
      <c r="M3524">
        <v>105000</v>
      </c>
      <c r="N3524"/>
      <c r="O3524" t="s">
        <v>1876</v>
      </c>
      <c r="P3524" t="s">
        <v>10540</v>
      </c>
    </row>
    <row r="3525" spans="1:16" x14ac:dyDescent="0.25">
      <c r="A3525" t="s">
        <v>0</v>
      </c>
      <c r="B3525" t="s">
        <v>10541</v>
      </c>
      <c r="C3525" t="s">
        <v>4530</v>
      </c>
      <c r="D3525" t="s">
        <v>4346</v>
      </c>
      <c r="E3525" t="s">
        <v>59</v>
      </c>
      <c r="F3525" t="b">
        <v>0</v>
      </c>
      <c r="G3525" t="s">
        <v>40</v>
      </c>
      <c r="H3525" s="1">
        <v>46064.752870370372</v>
      </c>
      <c r="I3525" t="b">
        <v>1</v>
      </c>
      <c r="J3525" t="b">
        <v>0</v>
      </c>
      <c r="K3525" t="s">
        <v>40</v>
      </c>
      <c r="L3525" t="s">
        <v>60</v>
      </c>
      <c r="M3525">
        <v>42631</v>
      </c>
      <c r="N3525"/>
      <c r="O3525" t="s">
        <v>10542</v>
      </c>
      <c r="P3525" t="s">
        <v>1738</v>
      </c>
    </row>
    <row r="3526" spans="1:16" x14ac:dyDescent="0.25">
      <c r="A3526" t="s">
        <v>3</v>
      </c>
      <c r="B3526" t="s">
        <v>10543</v>
      </c>
      <c r="C3526" t="s">
        <v>86</v>
      </c>
      <c r="D3526" t="s">
        <v>4526</v>
      </c>
      <c r="E3526" t="s">
        <v>59</v>
      </c>
      <c r="F3526" t="b">
        <v>0</v>
      </c>
      <c r="G3526" t="s">
        <v>77</v>
      </c>
      <c r="H3526" s="1">
        <v>46064.791921296302</v>
      </c>
      <c r="I3526" t="b">
        <v>0</v>
      </c>
      <c r="J3526" t="b">
        <v>1</v>
      </c>
      <c r="K3526" t="s">
        <v>41</v>
      </c>
      <c r="L3526" t="s">
        <v>60</v>
      </c>
      <c r="M3526">
        <v>139624</v>
      </c>
      <c r="N3526"/>
      <c r="O3526" t="s">
        <v>10544</v>
      </c>
      <c r="P3526" t="s">
        <v>219</v>
      </c>
    </row>
    <row r="3527" spans="1:16" x14ac:dyDescent="0.25">
      <c r="A3527" t="s">
        <v>2</v>
      </c>
      <c r="B3527" t="s">
        <v>4553</v>
      </c>
      <c r="C3527" t="s">
        <v>194</v>
      </c>
      <c r="D3527" t="s">
        <v>4346</v>
      </c>
      <c r="E3527" t="s">
        <v>59</v>
      </c>
      <c r="F3527" t="b">
        <v>0</v>
      </c>
      <c r="G3527" t="s">
        <v>65</v>
      </c>
      <c r="H3527" s="1">
        <v>46064.792337962957</v>
      </c>
      <c r="I3527" t="b">
        <v>0</v>
      </c>
      <c r="J3527" t="b">
        <v>1</v>
      </c>
      <c r="K3527" t="s">
        <v>41</v>
      </c>
      <c r="L3527" t="s">
        <v>60</v>
      </c>
      <c r="M3527">
        <v>160000</v>
      </c>
      <c r="N3527"/>
      <c r="O3527" t="s">
        <v>577</v>
      </c>
      <c r="P3527" t="s">
        <v>10545</v>
      </c>
    </row>
    <row r="3528" spans="1:16" x14ac:dyDescent="0.25">
      <c r="A3528" t="s">
        <v>0</v>
      </c>
      <c r="B3528" t="s">
        <v>1318</v>
      </c>
      <c r="C3528" t="s">
        <v>2304</v>
      </c>
      <c r="D3528" t="s">
        <v>4526</v>
      </c>
      <c r="E3528" t="s">
        <v>59</v>
      </c>
      <c r="F3528" t="b">
        <v>0</v>
      </c>
      <c r="G3528" t="s">
        <v>68</v>
      </c>
      <c r="H3528" s="1">
        <v>46064.792604166672</v>
      </c>
      <c r="I3528" t="b">
        <v>0</v>
      </c>
      <c r="J3528" t="b">
        <v>0</v>
      </c>
      <c r="K3528" t="s">
        <v>41</v>
      </c>
      <c r="L3528" t="s">
        <v>60</v>
      </c>
      <c r="M3528">
        <v>57500</v>
      </c>
      <c r="N3528"/>
      <c r="O3528" t="s">
        <v>10546</v>
      </c>
      <c r="P3528" t="s">
        <v>10547</v>
      </c>
    </row>
    <row r="3529" spans="1:16" x14ac:dyDescent="0.25">
      <c r="A3529" t="s">
        <v>1</v>
      </c>
      <c r="B3529" t="s">
        <v>10548</v>
      </c>
      <c r="C3529" t="s">
        <v>76</v>
      </c>
      <c r="D3529" t="s">
        <v>4346</v>
      </c>
      <c r="E3529" t="s">
        <v>88</v>
      </c>
      <c r="F3529" t="b">
        <v>1</v>
      </c>
      <c r="G3529" t="s">
        <v>65</v>
      </c>
      <c r="H3529" s="1">
        <v>46064.792800925927</v>
      </c>
      <c r="I3529" t="b">
        <v>0</v>
      </c>
      <c r="J3529" t="b">
        <v>1</v>
      </c>
      <c r="K3529" t="s">
        <v>41</v>
      </c>
      <c r="L3529" t="s">
        <v>60</v>
      </c>
      <c r="M3529">
        <v>95000</v>
      </c>
      <c r="N3529"/>
      <c r="O3529" t="s">
        <v>9968</v>
      </c>
      <c r="P3529" t="s">
        <v>146</v>
      </c>
    </row>
    <row r="3530" spans="1:16" x14ac:dyDescent="0.25">
      <c r="A3530" t="s">
        <v>1</v>
      </c>
      <c r="B3530" t="s">
        <v>10548</v>
      </c>
      <c r="C3530" t="s">
        <v>76</v>
      </c>
      <c r="D3530" t="s">
        <v>4346</v>
      </c>
      <c r="E3530" t="s">
        <v>88</v>
      </c>
      <c r="F3530" t="b">
        <v>1</v>
      </c>
      <c r="G3530" t="s">
        <v>77</v>
      </c>
      <c r="H3530" s="1">
        <v>46064.792939814812</v>
      </c>
      <c r="I3530" t="b">
        <v>0</v>
      </c>
      <c r="J3530" t="b">
        <v>1</v>
      </c>
      <c r="K3530" t="s">
        <v>41</v>
      </c>
      <c r="L3530" t="s">
        <v>60</v>
      </c>
      <c r="M3530">
        <v>95000</v>
      </c>
      <c r="N3530"/>
      <c r="O3530" t="s">
        <v>9968</v>
      </c>
      <c r="P3530" t="s">
        <v>146</v>
      </c>
    </row>
    <row r="3531" spans="1:16" x14ac:dyDescent="0.25">
      <c r="A3531" t="s">
        <v>7</v>
      </c>
      <c r="B3531" t="s">
        <v>10549</v>
      </c>
      <c r="C3531" t="s">
        <v>172</v>
      </c>
      <c r="D3531" t="s">
        <v>4526</v>
      </c>
      <c r="E3531" t="s">
        <v>59</v>
      </c>
      <c r="F3531" t="b">
        <v>0</v>
      </c>
      <c r="G3531" t="s">
        <v>68</v>
      </c>
      <c r="H3531" s="1">
        <v>46064.833668981482</v>
      </c>
      <c r="I3531" t="b">
        <v>0</v>
      </c>
      <c r="J3531" t="b">
        <v>0</v>
      </c>
      <c r="K3531" t="s">
        <v>41</v>
      </c>
      <c r="L3531" t="s">
        <v>60</v>
      </c>
      <c r="M3531">
        <v>125000</v>
      </c>
      <c r="N3531"/>
      <c r="O3531" t="s">
        <v>7708</v>
      </c>
      <c r="P3531" t="s">
        <v>8841</v>
      </c>
    </row>
    <row r="3532" spans="1:16" x14ac:dyDescent="0.25">
      <c r="A3532" t="s">
        <v>0</v>
      </c>
      <c r="B3532" t="s">
        <v>564</v>
      </c>
      <c r="C3532" t="s">
        <v>952</v>
      </c>
      <c r="D3532" t="s">
        <v>4526</v>
      </c>
      <c r="E3532" t="s">
        <v>59</v>
      </c>
      <c r="F3532" t="b">
        <v>0</v>
      </c>
      <c r="G3532" t="s">
        <v>68</v>
      </c>
      <c r="H3532" s="1">
        <v>46064.833668981482</v>
      </c>
      <c r="I3532" t="b">
        <v>1</v>
      </c>
      <c r="J3532" t="b">
        <v>1</v>
      </c>
      <c r="K3532" t="s">
        <v>41</v>
      </c>
      <c r="L3532" t="s">
        <v>60</v>
      </c>
      <c r="M3532">
        <v>65106.705000000002</v>
      </c>
      <c r="N3532"/>
      <c r="O3532" t="s">
        <v>6254</v>
      </c>
      <c r="P3532" t="s">
        <v>10550</v>
      </c>
    </row>
    <row r="3533" spans="1:16" x14ac:dyDescent="0.25">
      <c r="A3533" t="s">
        <v>2</v>
      </c>
      <c r="B3533" t="s">
        <v>10551</v>
      </c>
      <c r="C3533" t="s">
        <v>79</v>
      </c>
      <c r="D3533" t="s">
        <v>4526</v>
      </c>
      <c r="E3533" t="s">
        <v>59</v>
      </c>
      <c r="F3533" t="b">
        <v>0</v>
      </c>
      <c r="G3533" t="s">
        <v>77</v>
      </c>
      <c r="H3533" s="1">
        <v>46064.834039351852</v>
      </c>
      <c r="I3533" t="b">
        <v>0</v>
      </c>
      <c r="J3533" t="b">
        <v>1</v>
      </c>
      <c r="K3533" t="s">
        <v>41</v>
      </c>
      <c r="L3533" t="s">
        <v>60</v>
      </c>
      <c r="M3533">
        <v>192500</v>
      </c>
      <c r="N3533"/>
      <c r="O3533" t="s">
        <v>1990</v>
      </c>
      <c r="P3533" t="s">
        <v>310</v>
      </c>
    </row>
    <row r="3534" spans="1:16" x14ac:dyDescent="0.25">
      <c r="A3534" t="s">
        <v>1</v>
      </c>
      <c r="B3534" t="s">
        <v>10552</v>
      </c>
      <c r="C3534" t="s">
        <v>76</v>
      </c>
      <c r="D3534" t="s">
        <v>5251</v>
      </c>
      <c r="E3534" t="s">
        <v>88</v>
      </c>
      <c r="F3534" t="b">
        <v>1</v>
      </c>
      <c r="G3534" t="s">
        <v>65</v>
      </c>
      <c r="H3534" s="1">
        <v>46064.834467592591</v>
      </c>
      <c r="I3534" t="b">
        <v>0</v>
      </c>
      <c r="J3534" t="b">
        <v>0</v>
      </c>
      <c r="K3534" t="s">
        <v>41</v>
      </c>
      <c r="L3534" t="s">
        <v>60</v>
      </c>
      <c r="M3534">
        <v>145000</v>
      </c>
      <c r="N3534"/>
      <c r="O3534" t="s">
        <v>1610</v>
      </c>
    </row>
    <row r="3535" spans="1:16" x14ac:dyDescent="0.25">
      <c r="A3535" t="s">
        <v>1</v>
      </c>
      <c r="B3535" t="s">
        <v>10553</v>
      </c>
      <c r="C3535" t="s">
        <v>142</v>
      </c>
      <c r="D3535" t="s">
        <v>4526</v>
      </c>
      <c r="E3535" t="s">
        <v>59</v>
      </c>
      <c r="F3535" t="b">
        <v>0</v>
      </c>
      <c r="G3535" t="s">
        <v>65</v>
      </c>
      <c r="H3535" s="1">
        <v>46064.834490740737</v>
      </c>
      <c r="I3535" t="b">
        <v>0</v>
      </c>
      <c r="J3535" t="b">
        <v>1</v>
      </c>
      <c r="K3535" t="s">
        <v>41</v>
      </c>
      <c r="L3535" t="s">
        <v>60</v>
      </c>
      <c r="M3535">
        <v>130000</v>
      </c>
      <c r="N3535"/>
      <c r="O3535" t="s">
        <v>10554</v>
      </c>
      <c r="P3535" t="s">
        <v>10555</v>
      </c>
    </row>
    <row r="3536" spans="1:16" x14ac:dyDescent="0.25">
      <c r="A3536" t="s">
        <v>2</v>
      </c>
      <c r="B3536" t="s">
        <v>10556</v>
      </c>
      <c r="C3536" t="s">
        <v>218</v>
      </c>
      <c r="D3536" t="s">
        <v>4526</v>
      </c>
      <c r="E3536" t="s">
        <v>59</v>
      </c>
      <c r="F3536" t="b">
        <v>0</v>
      </c>
      <c r="G3536" t="s">
        <v>63</v>
      </c>
      <c r="H3536" s="1">
        <v>46064.85900462963</v>
      </c>
      <c r="I3536" t="b">
        <v>1</v>
      </c>
      <c r="J3536" t="b">
        <v>0</v>
      </c>
      <c r="K3536" t="s">
        <v>41</v>
      </c>
      <c r="L3536" t="s">
        <v>74</v>
      </c>
      <c r="M3536"/>
      <c r="N3536">
        <v>57.67</v>
      </c>
      <c r="O3536" t="s">
        <v>2336</v>
      </c>
      <c r="P3536" t="s">
        <v>2636</v>
      </c>
    </row>
    <row r="3537" spans="1:16" x14ac:dyDescent="0.25">
      <c r="A3537" t="s">
        <v>1</v>
      </c>
      <c r="B3537" t="s">
        <v>694</v>
      </c>
      <c r="C3537" t="s">
        <v>1122</v>
      </c>
      <c r="D3537" t="s">
        <v>4526</v>
      </c>
      <c r="E3537" t="s">
        <v>59</v>
      </c>
      <c r="F3537" t="b">
        <v>0</v>
      </c>
      <c r="G3537" t="s">
        <v>65</v>
      </c>
      <c r="H3537" s="1">
        <v>46064.875115740739</v>
      </c>
      <c r="I3537" t="b">
        <v>1</v>
      </c>
      <c r="J3537" t="b">
        <v>0</v>
      </c>
      <c r="K3537" t="s">
        <v>41</v>
      </c>
      <c r="L3537" t="s">
        <v>74</v>
      </c>
      <c r="M3537"/>
      <c r="N3537">
        <v>70</v>
      </c>
      <c r="O3537" t="s">
        <v>1622</v>
      </c>
      <c r="P3537" t="s">
        <v>146</v>
      </c>
    </row>
    <row r="3538" spans="1:16" x14ac:dyDescent="0.25">
      <c r="A3538" t="s">
        <v>1</v>
      </c>
      <c r="B3538" t="s">
        <v>694</v>
      </c>
      <c r="C3538" t="s">
        <v>1122</v>
      </c>
      <c r="D3538" t="s">
        <v>4526</v>
      </c>
      <c r="E3538" t="s">
        <v>59</v>
      </c>
      <c r="F3538" t="b">
        <v>0</v>
      </c>
      <c r="G3538" t="s">
        <v>65</v>
      </c>
      <c r="H3538" s="1">
        <v>46064.876099537039</v>
      </c>
      <c r="I3538" t="b">
        <v>1</v>
      </c>
      <c r="J3538" t="b">
        <v>0</v>
      </c>
      <c r="K3538" t="s">
        <v>41</v>
      </c>
      <c r="L3538" t="s">
        <v>74</v>
      </c>
      <c r="M3538"/>
      <c r="N3538">
        <v>70</v>
      </c>
      <c r="O3538" t="s">
        <v>1622</v>
      </c>
      <c r="P3538" t="s">
        <v>146</v>
      </c>
    </row>
    <row r="3539" spans="1:16" x14ac:dyDescent="0.25">
      <c r="A3539" t="s">
        <v>5</v>
      </c>
      <c r="B3539" t="s">
        <v>5</v>
      </c>
      <c r="C3539" t="s">
        <v>508</v>
      </c>
      <c r="D3539" t="s">
        <v>2360</v>
      </c>
      <c r="E3539" t="s">
        <v>59</v>
      </c>
      <c r="F3539" t="b">
        <v>0</v>
      </c>
      <c r="G3539" t="s">
        <v>65</v>
      </c>
      <c r="H3539" s="1">
        <v>46064.876157407409</v>
      </c>
      <c r="I3539" t="b">
        <v>1</v>
      </c>
      <c r="J3539" t="b">
        <v>0</v>
      </c>
      <c r="K3539" t="s">
        <v>41</v>
      </c>
      <c r="L3539" t="s">
        <v>60</v>
      </c>
      <c r="M3539">
        <v>142500</v>
      </c>
      <c r="N3539"/>
      <c r="O3539" t="s">
        <v>7893</v>
      </c>
      <c r="P3539" t="s">
        <v>10557</v>
      </c>
    </row>
    <row r="3540" spans="1:16" x14ac:dyDescent="0.25">
      <c r="A3540" t="s">
        <v>1</v>
      </c>
      <c r="B3540" t="s">
        <v>2468</v>
      </c>
      <c r="C3540" t="s">
        <v>774</v>
      </c>
      <c r="D3540" t="s">
        <v>4526</v>
      </c>
      <c r="E3540" t="s">
        <v>59</v>
      </c>
      <c r="F3540" t="b">
        <v>0</v>
      </c>
      <c r="G3540" t="s">
        <v>77</v>
      </c>
      <c r="H3540" s="1">
        <v>46064.876215277778</v>
      </c>
      <c r="I3540" t="b">
        <v>0</v>
      </c>
      <c r="J3540" t="b">
        <v>1</v>
      </c>
      <c r="K3540" t="s">
        <v>41</v>
      </c>
      <c r="L3540" t="s">
        <v>60</v>
      </c>
      <c r="M3540">
        <v>222000</v>
      </c>
      <c r="N3540"/>
      <c r="O3540" t="s">
        <v>1885</v>
      </c>
      <c r="P3540" t="s">
        <v>1929</v>
      </c>
    </row>
    <row r="3541" spans="1:16" x14ac:dyDescent="0.25">
      <c r="A3541" t="s">
        <v>5</v>
      </c>
      <c r="B3541" t="s">
        <v>5</v>
      </c>
      <c r="C3541" t="s">
        <v>508</v>
      </c>
      <c r="D3541" t="s">
        <v>2360</v>
      </c>
      <c r="E3541" t="s">
        <v>59</v>
      </c>
      <c r="F3541" t="b">
        <v>0</v>
      </c>
      <c r="G3541" t="s">
        <v>73</v>
      </c>
      <c r="H3541" s="1">
        <v>46064.876307870371</v>
      </c>
      <c r="I3541" t="b">
        <v>1</v>
      </c>
      <c r="J3541" t="b">
        <v>0</v>
      </c>
      <c r="K3541" t="s">
        <v>41</v>
      </c>
      <c r="L3541" t="s">
        <v>60</v>
      </c>
      <c r="M3541">
        <v>142500</v>
      </c>
      <c r="N3541"/>
      <c r="O3541" t="s">
        <v>7893</v>
      </c>
      <c r="P3541" t="s">
        <v>10557</v>
      </c>
    </row>
    <row r="3542" spans="1:16" x14ac:dyDescent="0.25">
      <c r="A3542" t="s">
        <v>3</v>
      </c>
      <c r="B3542" t="s">
        <v>10558</v>
      </c>
      <c r="C3542" t="s">
        <v>6371</v>
      </c>
      <c r="D3542" t="s">
        <v>2360</v>
      </c>
      <c r="E3542" t="s">
        <v>59</v>
      </c>
      <c r="F3542" t="b">
        <v>0</v>
      </c>
      <c r="G3542" t="s">
        <v>63</v>
      </c>
      <c r="H3542" s="1">
        <v>46064.900509259263</v>
      </c>
      <c r="I3542" t="b">
        <v>0</v>
      </c>
      <c r="J3542" t="b">
        <v>1</v>
      </c>
      <c r="K3542" t="s">
        <v>41</v>
      </c>
      <c r="L3542" t="s">
        <v>74</v>
      </c>
      <c r="M3542"/>
      <c r="N3542">
        <v>58</v>
      </c>
      <c r="O3542" t="s">
        <v>3167</v>
      </c>
      <c r="P3542" t="s">
        <v>10559</v>
      </c>
    </row>
    <row r="3543" spans="1:16" x14ac:dyDescent="0.25">
      <c r="A3543" t="s">
        <v>0</v>
      </c>
      <c r="B3543" t="s">
        <v>10560</v>
      </c>
      <c r="C3543" t="s">
        <v>76</v>
      </c>
      <c r="D3543" t="s">
        <v>4346</v>
      </c>
      <c r="E3543" t="s">
        <v>59</v>
      </c>
      <c r="F3543" t="b">
        <v>1</v>
      </c>
      <c r="G3543" t="s">
        <v>19</v>
      </c>
      <c r="H3543" s="1">
        <v>46064.918634259258</v>
      </c>
      <c r="I3543" t="b">
        <v>1</v>
      </c>
      <c r="J3543" t="b">
        <v>0</v>
      </c>
      <c r="K3543" t="s">
        <v>19</v>
      </c>
      <c r="L3543" t="s">
        <v>60</v>
      </c>
      <c r="M3543">
        <v>770000</v>
      </c>
      <c r="N3543"/>
      <c r="O3543" t="s">
        <v>10561</v>
      </c>
      <c r="P3543" t="s">
        <v>10562</v>
      </c>
    </row>
    <row r="3544" spans="1:16" x14ac:dyDescent="0.25">
      <c r="A3544" t="s">
        <v>1</v>
      </c>
      <c r="B3544" t="s">
        <v>7442</v>
      </c>
      <c r="C3544" t="s">
        <v>952</v>
      </c>
      <c r="D3544" t="s">
        <v>4526</v>
      </c>
      <c r="E3544" t="s">
        <v>59</v>
      </c>
      <c r="F3544" t="b">
        <v>0</v>
      </c>
      <c r="G3544" t="s">
        <v>68</v>
      </c>
      <c r="H3544" s="1">
        <v>46064.959780092591</v>
      </c>
      <c r="I3544" t="b">
        <v>1</v>
      </c>
      <c r="J3544" t="b">
        <v>1</v>
      </c>
      <c r="K3544" t="s">
        <v>41</v>
      </c>
      <c r="L3544" t="s">
        <v>60</v>
      </c>
      <c r="M3544">
        <v>114690.54</v>
      </c>
      <c r="N3544"/>
      <c r="O3544" t="s">
        <v>6254</v>
      </c>
      <c r="P3544" t="s">
        <v>7443</v>
      </c>
    </row>
    <row r="3545" spans="1:16" x14ac:dyDescent="0.25">
      <c r="A3545" t="s">
        <v>0</v>
      </c>
      <c r="B3545" t="s">
        <v>10563</v>
      </c>
      <c r="C3545" t="s">
        <v>13</v>
      </c>
      <c r="D3545" t="s">
        <v>4637</v>
      </c>
      <c r="F3545" t="b">
        <v>0</v>
      </c>
      <c r="G3545" t="s">
        <v>13</v>
      </c>
      <c r="H3545" s="1">
        <v>46064.960081018522</v>
      </c>
      <c r="I3545" t="b">
        <v>1</v>
      </c>
      <c r="J3545" t="b">
        <v>0</v>
      </c>
      <c r="K3545" t="s">
        <v>13</v>
      </c>
      <c r="L3545" t="s">
        <v>74</v>
      </c>
      <c r="M3545"/>
      <c r="N3545">
        <v>55</v>
      </c>
      <c r="O3545" t="s">
        <v>4596</v>
      </c>
    </row>
    <row r="3546" spans="1:16" x14ac:dyDescent="0.25">
      <c r="A3546" t="s">
        <v>2</v>
      </c>
      <c r="B3546" t="s">
        <v>10564</v>
      </c>
      <c r="C3546" t="s">
        <v>10565</v>
      </c>
      <c r="D3546" t="s">
        <v>4671</v>
      </c>
      <c r="E3546" t="s">
        <v>59</v>
      </c>
      <c r="F3546" t="b">
        <v>0</v>
      </c>
      <c r="G3546" t="s">
        <v>63</v>
      </c>
      <c r="H3546" s="1">
        <v>46064.983946759261</v>
      </c>
      <c r="I3546" t="b">
        <v>0</v>
      </c>
      <c r="J3546" t="b">
        <v>1</v>
      </c>
      <c r="K3546" t="s">
        <v>41</v>
      </c>
      <c r="L3546" t="s">
        <v>60</v>
      </c>
      <c r="M3546">
        <v>176000</v>
      </c>
      <c r="N3546"/>
      <c r="O3546" t="s">
        <v>1721</v>
      </c>
    </row>
    <row r="3547" spans="1:16" x14ac:dyDescent="0.25">
      <c r="A3547" t="s">
        <v>0</v>
      </c>
      <c r="B3547" t="s">
        <v>3076</v>
      </c>
      <c r="C3547" t="s">
        <v>1269</v>
      </c>
      <c r="D3547" t="s">
        <v>2360</v>
      </c>
      <c r="E3547" t="s">
        <v>59</v>
      </c>
      <c r="F3547" t="b">
        <v>0</v>
      </c>
      <c r="G3547" t="s">
        <v>65</v>
      </c>
      <c r="H3547" s="1">
        <v>46065.000057870369</v>
      </c>
      <c r="I3547" t="b">
        <v>1</v>
      </c>
      <c r="J3547" t="b">
        <v>0</v>
      </c>
      <c r="K3547" t="s">
        <v>41</v>
      </c>
      <c r="L3547" t="s">
        <v>60</v>
      </c>
      <c r="M3547">
        <v>75000</v>
      </c>
      <c r="N3547"/>
      <c r="O3547" t="s">
        <v>10566</v>
      </c>
      <c r="P3547" t="s">
        <v>673</v>
      </c>
    </row>
    <row r="3548" spans="1:16" x14ac:dyDescent="0.25">
      <c r="A3548" t="s">
        <v>0</v>
      </c>
      <c r="B3548" t="s">
        <v>9181</v>
      </c>
      <c r="C3548" t="s">
        <v>1384</v>
      </c>
      <c r="D3548" t="s">
        <v>2360</v>
      </c>
      <c r="E3548" t="s">
        <v>59</v>
      </c>
      <c r="F3548" t="b">
        <v>0</v>
      </c>
      <c r="G3548" t="s">
        <v>77</v>
      </c>
      <c r="H3548" s="1">
        <v>46065.000150462962</v>
      </c>
      <c r="I3548" t="b">
        <v>0</v>
      </c>
      <c r="J3548" t="b">
        <v>1</v>
      </c>
      <c r="K3548" t="s">
        <v>41</v>
      </c>
      <c r="L3548" t="s">
        <v>60</v>
      </c>
      <c r="M3548">
        <v>90000</v>
      </c>
      <c r="N3548"/>
      <c r="O3548" t="s">
        <v>10567</v>
      </c>
      <c r="P3548" t="s">
        <v>146</v>
      </c>
    </row>
    <row r="3549" spans="1:16" x14ac:dyDescent="0.25">
      <c r="A3549" t="s">
        <v>2</v>
      </c>
      <c r="B3549" t="s">
        <v>10568</v>
      </c>
      <c r="C3549" t="s">
        <v>5115</v>
      </c>
      <c r="D3549" t="s">
        <v>4652</v>
      </c>
      <c r="E3549" t="s">
        <v>72</v>
      </c>
      <c r="F3549" t="b">
        <v>0</v>
      </c>
      <c r="G3549" t="s">
        <v>40</v>
      </c>
      <c r="H3549" s="1">
        <v>46065.002870370372</v>
      </c>
      <c r="I3549" t="b">
        <v>0</v>
      </c>
      <c r="J3549" t="b">
        <v>0</v>
      </c>
      <c r="K3549" t="s">
        <v>40</v>
      </c>
      <c r="L3549" t="s">
        <v>60</v>
      </c>
      <c r="M3549">
        <v>31291.5</v>
      </c>
      <c r="N3549"/>
      <c r="O3549" t="s">
        <v>2610</v>
      </c>
      <c r="P3549" t="s">
        <v>705</v>
      </c>
    </row>
    <row r="3550" spans="1:16" x14ac:dyDescent="0.25">
      <c r="A3550" t="s">
        <v>3</v>
      </c>
      <c r="B3550" t="s">
        <v>10569</v>
      </c>
      <c r="C3550" t="s">
        <v>218</v>
      </c>
      <c r="D3550" t="s">
        <v>4346</v>
      </c>
      <c r="E3550" t="s">
        <v>59</v>
      </c>
      <c r="F3550" t="b">
        <v>0</v>
      </c>
      <c r="G3550" t="s">
        <v>63</v>
      </c>
      <c r="H3550" s="1">
        <v>46065.025509259263</v>
      </c>
      <c r="I3550" t="b">
        <v>0</v>
      </c>
      <c r="J3550" t="b">
        <v>1</v>
      </c>
      <c r="K3550" t="s">
        <v>41</v>
      </c>
      <c r="L3550" t="s">
        <v>60</v>
      </c>
      <c r="M3550">
        <v>117500</v>
      </c>
      <c r="N3550"/>
      <c r="O3550" t="s">
        <v>2850</v>
      </c>
      <c r="P3550" t="s">
        <v>10570</v>
      </c>
    </row>
    <row r="3551" spans="1:16" x14ac:dyDescent="0.25">
      <c r="A3551" t="s">
        <v>0</v>
      </c>
      <c r="B3551" t="s">
        <v>10571</v>
      </c>
      <c r="C3551" t="s">
        <v>2120</v>
      </c>
      <c r="D3551" t="s">
        <v>4526</v>
      </c>
      <c r="E3551" t="s">
        <v>59</v>
      </c>
      <c r="F3551" t="b">
        <v>0</v>
      </c>
      <c r="G3551" t="s">
        <v>89</v>
      </c>
      <c r="H3551" s="1">
        <v>46065.042094907411</v>
      </c>
      <c r="I3551" t="b">
        <v>0</v>
      </c>
      <c r="J3551" t="b">
        <v>1</v>
      </c>
      <c r="K3551" t="s">
        <v>41</v>
      </c>
      <c r="L3551" t="s">
        <v>60</v>
      </c>
      <c r="M3551">
        <v>77500</v>
      </c>
      <c r="N3551"/>
      <c r="O3551" t="s">
        <v>722</v>
      </c>
      <c r="P3551" t="s">
        <v>10572</v>
      </c>
    </row>
    <row r="3552" spans="1:16" x14ac:dyDescent="0.25">
      <c r="A3552" t="s">
        <v>7</v>
      </c>
      <c r="B3552" t="s">
        <v>10573</v>
      </c>
      <c r="C3552" t="s">
        <v>567</v>
      </c>
      <c r="D3552" t="s">
        <v>2360</v>
      </c>
      <c r="E3552" t="s">
        <v>59</v>
      </c>
      <c r="F3552" t="b">
        <v>0</v>
      </c>
      <c r="G3552" t="s">
        <v>89</v>
      </c>
      <c r="H3552" s="1">
        <v>46065.042094907411</v>
      </c>
      <c r="I3552" t="b">
        <v>0</v>
      </c>
      <c r="J3552" t="b">
        <v>1</v>
      </c>
      <c r="K3552" t="s">
        <v>41</v>
      </c>
      <c r="L3552" t="s">
        <v>60</v>
      </c>
      <c r="M3552">
        <v>90000</v>
      </c>
      <c r="N3552"/>
      <c r="O3552" t="s">
        <v>10574</v>
      </c>
      <c r="P3552" t="s">
        <v>1482</v>
      </c>
    </row>
    <row r="3553" spans="1:16" x14ac:dyDescent="0.25">
      <c r="A3553" t="s">
        <v>0</v>
      </c>
      <c r="B3553" t="s">
        <v>10575</v>
      </c>
      <c r="C3553" t="s">
        <v>190</v>
      </c>
      <c r="D3553" t="s">
        <v>4526</v>
      </c>
      <c r="E3553" t="s">
        <v>59</v>
      </c>
      <c r="F3553" t="b">
        <v>0</v>
      </c>
      <c r="G3553" t="s">
        <v>73</v>
      </c>
      <c r="H3553" s="1">
        <v>46065.04246527778</v>
      </c>
      <c r="I3553" t="b">
        <v>0</v>
      </c>
      <c r="J3553" t="b">
        <v>1</v>
      </c>
      <c r="K3553" t="s">
        <v>41</v>
      </c>
      <c r="L3553" t="s">
        <v>60</v>
      </c>
      <c r="M3553">
        <v>80550</v>
      </c>
      <c r="N3553"/>
      <c r="O3553" t="s">
        <v>4548</v>
      </c>
      <c r="P3553" t="s">
        <v>10576</v>
      </c>
    </row>
    <row r="3554" spans="1:16" x14ac:dyDescent="0.25">
      <c r="A3554" t="s">
        <v>0</v>
      </c>
      <c r="B3554" t="s">
        <v>10577</v>
      </c>
      <c r="C3554" t="s">
        <v>1233</v>
      </c>
      <c r="D3554" t="s">
        <v>4346</v>
      </c>
      <c r="F3554" t="b">
        <v>0</v>
      </c>
      <c r="G3554" t="s">
        <v>73</v>
      </c>
      <c r="H3554" s="1">
        <v>46065.083634259259</v>
      </c>
      <c r="I3554" t="b">
        <v>1</v>
      </c>
      <c r="J3554" t="b">
        <v>0</v>
      </c>
      <c r="K3554" t="s">
        <v>41</v>
      </c>
      <c r="L3554" t="s">
        <v>74</v>
      </c>
      <c r="M3554"/>
      <c r="N3554">
        <v>80</v>
      </c>
      <c r="O3554" t="s">
        <v>10578</v>
      </c>
      <c r="P3554" t="s">
        <v>3843</v>
      </c>
    </row>
    <row r="3555" spans="1:16" x14ac:dyDescent="0.25">
      <c r="A3555" t="s">
        <v>6</v>
      </c>
      <c r="B3555" t="s">
        <v>10579</v>
      </c>
      <c r="C3555" t="s">
        <v>76</v>
      </c>
      <c r="D3555" t="s">
        <v>4346</v>
      </c>
      <c r="E3555" t="s">
        <v>88</v>
      </c>
      <c r="F3555" t="b">
        <v>1</v>
      </c>
      <c r="G3555" t="s">
        <v>77</v>
      </c>
      <c r="H3555" s="1">
        <v>46065.084039351852</v>
      </c>
      <c r="I3555" t="b">
        <v>0</v>
      </c>
      <c r="J3555" t="b">
        <v>0</v>
      </c>
      <c r="K3555" t="s">
        <v>41</v>
      </c>
      <c r="L3555" t="s">
        <v>74</v>
      </c>
      <c r="M3555"/>
      <c r="N3555">
        <v>77.5</v>
      </c>
      <c r="O3555" t="s">
        <v>1672</v>
      </c>
    </row>
    <row r="3556" spans="1:16" x14ac:dyDescent="0.25">
      <c r="A3556" t="s">
        <v>0</v>
      </c>
      <c r="B3556" t="s">
        <v>1347</v>
      </c>
      <c r="C3556" t="s">
        <v>76</v>
      </c>
      <c r="D3556" t="s">
        <v>4526</v>
      </c>
      <c r="E3556" t="s">
        <v>132</v>
      </c>
      <c r="F3556" t="b">
        <v>1</v>
      </c>
      <c r="G3556" t="s">
        <v>13</v>
      </c>
      <c r="H3556" s="1">
        <v>46065.126747685194</v>
      </c>
      <c r="I3556" t="b">
        <v>0</v>
      </c>
      <c r="J3556" t="b">
        <v>0</v>
      </c>
      <c r="K3556" t="s">
        <v>13</v>
      </c>
      <c r="L3556" t="s">
        <v>74</v>
      </c>
      <c r="M3556"/>
      <c r="N3556">
        <v>70</v>
      </c>
      <c r="O3556" t="s">
        <v>5046</v>
      </c>
      <c r="P3556" t="s">
        <v>10212</v>
      </c>
    </row>
    <row r="3557" spans="1:16" x14ac:dyDescent="0.25">
      <c r="A3557" t="s">
        <v>6</v>
      </c>
      <c r="B3557" t="s">
        <v>10580</v>
      </c>
      <c r="C3557" t="s">
        <v>76</v>
      </c>
      <c r="D3557" t="s">
        <v>4526</v>
      </c>
      <c r="E3557" t="s">
        <v>132</v>
      </c>
      <c r="F3557" t="b">
        <v>1</v>
      </c>
      <c r="G3557" t="s">
        <v>13</v>
      </c>
      <c r="H3557" s="1">
        <v>46065.126817129632</v>
      </c>
      <c r="I3557" t="b">
        <v>0</v>
      </c>
      <c r="J3557" t="b">
        <v>0</v>
      </c>
      <c r="K3557" t="s">
        <v>13</v>
      </c>
      <c r="L3557" t="s">
        <v>74</v>
      </c>
      <c r="M3557"/>
      <c r="N3557">
        <v>70</v>
      </c>
      <c r="O3557" t="s">
        <v>5046</v>
      </c>
      <c r="P3557" t="s">
        <v>5543</v>
      </c>
    </row>
    <row r="3558" spans="1:16" x14ac:dyDescent="0.25">
      <c r="A3558" t="s">
        <v>2</v>
      </c>
      <c r="B3558" t="s">
        <v>862</v>
      </c>
      <c r="C3558" t="s">
        <v>76</v>
      </c>
      <c r="D3558" t="s">
        <v>4526</v>
      </c>
      <c r="E3558" t="s">
        <v>132</v>
      </c>
      <c r="F3558" t="b">
        <v>1</v>
      </c>
      <c r="G3558" t="s">
        <v>13</v>
      </c>
      <c r="H3558" s="1">
        <v>46065.126817129632</v>
      </c>
      <c r="I3558" t="b">
        <v>0</v>
      </c>
      <c r="J3558" t="b">
        <v>0</v>
      </c>
      <c r="K3558" t="s">
        <v>13</v>
      </c>
      <c r="L3558" t="s">
        <v>74</v>
      </c>
      <c r="M3558"/>
      <c r="N3558">
        <v>66.5</v>
      </c>
      <c r="O3558" t="s">
        <v>5046</v>
      </c>
      <c r="P3558" t="s">
        <v>10581</v>
      </c>
    </row>
    <row r="3559" spans="1:16" x14ac:dyDescent="0.25">
      <c r="A3559" t="s">
        <v>2</v>
      </c>
      <c r="B3559" t="s">
        <v>158</v>
      </c>
      <c r="C3559" t="s">
        <v>353</v>
      </c>
      <c r="D3559" t="s">
        <v>4526</v>
      </c>
      <c r="E3559" t="s">
        <v>59</v>
      </c>
      <c r="F3559" t="b">
        <v>0</v>
      </c>
      <c r="G3559" t="s">
        <v>77</v>
      </c>
      <c r="H3559" s="1">
        <v>46065.250243055547</v>
      </c>
      <c r="I3559" t="b">
        <v>0</v>
      </c>
      <c r="J3559" t="b">
        <v>0</v>
      </c>
      <c r="K3559" t="s">
        <v>41</v>
      </c>
      <c r="L3559" t="s">
        <v>74</v>
      </c>
      <c r="M3559"/>
      <c r="N3559">
        <v>127.5</v>
      </c>
      <c r="O3559" t="s">
        <v>10582</v>
      </c>
      <c r="P3559" t="s">
        <v>85</v>
      </c>
    </row>
    <row r="3560" spans="1:16" x14ac:dyDescent="0.25">
      <c r="A3560" t="s">
        <v>2</v>
      </c>
      <c r="B3560" t="s">
        <v>158</v>
      </c>
      <c r="C3560" t="s">
        <v>353</v>
      </c>
      <c r="D3560" t="s">
        <v>4526</v>
      </c>
      <c r="E3560" t="s">
        <v>59</v>
      </c>
      <c r="F3560" t="b">
        <v>0</v>
      </c>
      <c r="G3560" t="s">
        <v>77</v>
      </c>
      <c r="H3560" s="1">
        <v>46065.250555555547</v>
      </c>
      <c r="I3560" t="b">
        <v>0</v>
      </c>
      <c r="J3560" t="b">
        <v>0</v>
      </c>
      <c r="K3560" t="s">
        <v>41</v>
      </c>
      <c r="L3560" t="s">
        <v>74</v>
      </c>
      <c r="M3560"/>
      <c r="N3560">
        <v>127.5</v>
      </c>
      <c r="O3560" t="s">
        <v>10582</v>
      </c>
      <c r="P3560" t="s">
        <v>85</v>
      </c>
    </row>
    <row r="3561" spans="1:16" x14ac:dyDescent="0.25">
      <c r="A3561" t="s">
        <v>0</v>
      </c>
      <c r="B3561" t="s">
        <v>10583</v>
      </c>
      <c r="C3561" t="s">
        <v>75</v>
      </c>
      <c r="D3561" t="s">
        <v>4630</v>
      </c>
      <c r="E3561" t="s">
        <v>59</v>
      </c>
      <c r="F3561" t="b">
        <v>0</v>
      </c>
      <c r="G3561" t="s">
        <v>65</v>
      </c>
      <c r="H3561" s="1">
        <v>46065.291817129633</v>
      </c>
      <c r="I3561" t="b">
        <v>1</v>
      </c>
      <c r="J3561" t="b">
        <v>1</v>
      </c>
      <c r="K3561" t="s">
        <v>41</v>
      </c>
      <c r="L3561" t="s">
        <v>74</v>
      </c>
      <c r="M3561"/>
      <c r="N3561">
        <v>39.665000000000013</v>
      </c>
      <c r="O3561" t="s">
        <v>10584</v>
      </c>
      <c r="P3561" t="s">
        <v>10585</v>
      </c>
    </row>
    <row r="3562" spans="1:16" x14ac:dyDescent="0.25">
      <c r="A3562" t="s">
        <v>2</v>
      </c>
      <c r="B3562" t="s">
        <v>10586</v>
      </c>
      <c r="C3562" t="s">
        <v>320</v>
      </c>
      <c r="D3562" t="s">
        <v>2360</v>
      </c>
      <c r="E3562" t="s">
        <v>59</v>
      </c>
      <c r="F3562" t="b">
        <v>0</v>
      </c>
      <c r="G3562" t="s">
        <v>73</v>
      </c>
      <c r="H3562" s="1">
        <v>46065.291990740741</v>
      </c>
      <c r="I3562" t="b">
        <v>0</v>
      </c>
      <c r="J3562" t="b">
        <v>1</v>
      </c>
      <c r="K3562" t="s">
        <v>41</v>
      </c>
      <c r="L3562" t="s">
        <v>60</v>
      </c>
      <c r="M3562">
        <v>176000</v>
      </c>
      <c r="N3562"/>
      <c r="O3562" t="s">
        <v>195</v>
      </c>
      <c r="P3562" t="s">
        <v>1929</v>
      </c>
    </row>
    <row r="3563" spans="1:16" x14ac:dyDescent="0.25">
      <c r="A3563" t="s">
        <v>2</v>
      </c>
      <c r="B3563" t="s">
        <v>10587</v>
      </c>
      <c r="C3563" t="s">
        <v>237</v>
      </c>
      <c r="D3563" t="s">
        <v>4526</v>
      </c>
      <c r="E3563" t="s">
        <v>59</v>
      </c>
      <c r="F3563" t="b">
        <v>0</v>
      </c>
      <c r="G3563" t="s">
        <v>89</v>
      </c>
      <c r="H3563" s="1">
        <v>46065.292534722219</v>
      </c>
      <c r="I3563" t="b">
        <v>0</v>
      </c>
      <c r="J3563" t="b">
        <v>0</v>
      </c>
      <c r="K3563" t="s">
        <v>41</v>
      </c>
      <c r="L3563" t="s">
        <v>60</v>
      </c>
      <c r="M3563">
        <v>80000</v>
      </c>
      <c r="N3563"/>
      <c r="O3563" t="s">
        <v>2331</v>
      </c>
      <c r="P3563" t="s">
        <v>10588</v>
      </c>
    </row>
    <row r="3564" spans="1:16" x14ac:dyDescent="0.25">
      <c r="A3564" t="s">
        <v>1</v>
      </c>
      <c r="B3564" t="s">
        <v>10589</v>
      </c>
      <c r="C3564" t="s">
        <v>112</v>
      </c>
      <c r="D3564" t="s">
        <v>4526</v>
      </c>
      <c r="E3564" t="s">
        <v>59</v>
      </c>
      <c r="F3564" t="b">
        <v>0</v>
      </c>
      <c r="G3564" t="s">
        <v>65</v>
      </c>
      <c r="H3564" s="1">
        <v>46065.294039351851</v>
      </c>
      <c r="I3564" t="b">
        <v>1</v>
      </c>
      <c r="J3564" t="b">
        <v>1</v>
      </c>
      <c r="K3564" t="s">
        <v>41</v>
      </c>
      <c r="L3564" t="s">
        <v>60</v>
      </c>
      <c r="M3564">
        <v>172500</v>
      </c>
      <c r="N3564"/>
      <c r="O3564" t="s">
        <v>217</v>
      </c>
      <c r="P3564" t="s">
        <v>6861</v>
      </c>
    </row>
    <row r="3565" spans="1:16" x14ac:dyDescent="0.25">
      <c r="A3565" t="s">
        <v>1</v>
      </c>
      <c r="B3565" t="s">
        <v>10590</v>
      </c>
      <c r="C3565" t="s">
        <v>750</v>
      </c>
      <c r="D3565" t="s">
        <v>10591</v>
      </c>
      <c r="E3565" t="s">
        <v>59</v>
      </c>
      <c r="F3565" t="b">
        <v>0</v>
      </c>
      <c r="G3565" t="s">
        <v>19</v>
      </c>
      <c r="H3565" s="1">
        <v>46065.295717592591</v>
      </c>
      <c r="I3565" t="b">
        <v>1</v>
      </c>
      <c r="J3565" t="b">
        <v>0</v>
      </c>
      <c r="K3565" t="s">
        <v>19</v>
      </c>
      <c r="L3565" t="s">
        <v>60</v>
      </c>
      <c r="M3565">
        <v>60</v>
      </c>
      <c r="N3565"/>
      <c r="O3565" t="s">
        <v>10592</v>
      </c>
    </row>
    <row r="3566" spans="1:16" x14ac:dyDescent="0.25">
      <c r="A3566" t="s">
        <v>1</v>
      </c>
      <c r="B3566" t="s">
        <v>10593</v>
      </c>
      <c r="C3566" t="s">
        <v>750</v>
      </c>
      <c r="D3566" t="s">
        <v>5976</v>
      </c>
      <c r="E3566" t="s">
        <v>59</v>
      </c>
      <c r="F3566" t="b">
        <v>0</v>
      </c>
      <c r="G3566" t="s">
        <v>19</v>
      </c>
      <c r="H3566" s="1">
        <v>46065.295717592591</v>
      </c>
      <c r="I3566" t="b">
        <v>1</v>
      </c>
      <c r="J3566" t="b">
        <v>0</v>
      </c>
      <c r="K3566" t="s">
        <v>19</v>
      </c>
      <c r="L3566" t="s">
        <v>60</v>
      </c>
      <c r="M3566">
        <v>1125000</v>
      </c>
      <c r="N3566"/>
      <c r="O3566" t="s">
        <v>6358</v>
      </c>
      <c r="P3566" t="s">
        <v>10594</v>
      </c>
    </row>
    <row r="3567" spans="1:16" x14ac:dyDescent="0.25">
      <c r="A3567" t="s">
        <v>6</v>
      </c>
      <c r="B3567" t="s">
        <v>10595</v>
      </c>
      <c r="C3567" t="s">
        <v>81</v>
      </c>
      <c r="D3567" t="s">
        <v>4526</v>
      </c>
      <c r="E3567" t="s">
        <v>59</v>
      </c>
      <c r="F3567" t="b">
        <v>0</v>
      </c>
      <c r="G3567" t="s">
        <v>77</v>
      </c>
      <c r="H3567" s="1">
        <v>46065.333553240736</v>
      </c>
      <c r="I3567" t="b">
        <v>1</v>
      </c>
      <c r="J3567" t="b">
        <v>1</v>
      </c>
      <c r="K3567" t="s">
        <v>41</v>
      </c>
      <c r="L3567" t="s">
        <v>60</v>
      </c>
      <c r="M3567">
        <v>208000</v>
      </c>
      <c r="N3567"/>
      <c r="O3567" t="s">
        <v>4831</v>
      </c>
      <c r="P3567" t="s">
        <v>2303</v>
      </c>
    </row>
    <row r="3568" spans="1:16" x14ac:dyDescent="0.25">
      <c r="A3568" t="s">
        <v>1</v>
      </c>
      <c r="B3568" t="s">
        <v>1171</v>
      </c>
      <c r="C3568" t="s">
        <v>2902</v>
      </c>
      <c r="D3568" t="s">
        <v>4526</v>
      </c>
      <c r="E3568" t="s">
        <v>88</v>
      </c>
      <c r="F3568" t="b">
        <v>0</v>
      </c>
      <c r="G3568" t="s">
        <v>65</v>
      </c>
      <c r="H3568" s="1">
        <v>46065.335706018523</v>
      </c>
      <c r="I3568" t="b">
        <v>0</v>
      </c>
      <c r="J3568" t="b">
        <v>0</v>
      </c>
      <c r="K3568" t="s">
        <v>41</v>
      </c>
      <c r="L3568" t="s">
        <v>60</v>
      </c>
      <c r="M3568">
        <v>125000</v>
      </c>
      <c r="N3568"/>
      <c r="O3568" t="s">
        <v>10596</v>
      </c>
      <c r="P3568" t="s">
        <v>10597</v>
      </c>
    </row>
    <row r="3569" spans="1:16" x14ac:dyDescent="0.25">
      <c r="A3569" t="s">
        <v>1</v>
      </c>
      <c r="B3569" t="s">
        <v>1171</v>
      </c>
      <c r="C3569" t="s">
        <v>2902</v>
      </c>
      <c r="D3569" t="s">
        <v>4526</v>
      </c>
      <c r="E3569" t="s">
        <v>88</v>
      </c>
      <c r="F3569" t="b">
        <v>0</v>
      </c>
      <c r="G3569" t="s">
        <v>77</v>
      </c>
      <c r="H3569" s="1">
        <v>46065.335925925923</v>
      </c>
      <c r="I3569" t="b">
        <v>0</v>
      </c>
      <c r="J3569" t="b">
        <v>0</v>
      </c>
      <c r="K3569" t="s">
        <v>41</v>
      </c>
      <c r="L3569" t="s">
        <v>60</v>
      </c>
      <c r="M3569">
        <v>125000</v>
      </c>
      <c r="N3569"/>
      <c r="O3569" t="s">
        <v>10596</v>
      </c>
      <c r="P3569" t="s">
        <v>10597</v>
      </c>
    </row>
    <row r="3570" spans="1:16" x14ac:dyDescent="0.25">
      <c r="A3570" t="s">
        <v>5</v>
      </c>
      <c r="B3570" t="s">
        <v>10598</v>
      </c>
      <c r="C3570" t="s">
        <v>76</v>
      </c>
      <c r="D3570" t="s">
        <v>5251</v>
      </c>
      <c r="E3570" t="s">
        <v>88</v>
      </c>
      <c r="F3570" t="b">
        <v>1</v>
      </c>
      <c r="G3570" t="s">
        <v>34</v>
      </c>
      <c r="H3570" s="1">
        <v>46065.339131944442</v>
      </c>
      <c r="I3570" t="b">
        <v>0</v>
      </c>
      <c r="J3570" t="b">
        <v>0</v>
      </c>
      <c r="K3570" t="s">
        <v>34</v>
      </c>
      <c r="L3570" t="s">
        <v>60</v>
      </c>
      <c r="M3570">
        <v>30000</v>
      </c>
      <c r="N3570"/>
      <c r="O3570" t="s">
        <v>10599</v>
      </c>
      <c r="P3570" t="s">
        <v>10600</v>
      </c>
    </row>
    <row r="3571" spans="1:16" x14ac:dyDescent="0.25">
      <c r="A3571" t="s">
        <v>4</v>
      </c>
      <c r="B3571" t="s">
        <v>10601</v>
      </c>
      <c r="C3571" t="s">
        <v>33</v>
      </c>
      <c r="D3571" t="s">
        <v>5790</v>
      </c>
      <c r="E3571" t="s">
        <v>59</v>
      </c>
      <c r="F3571" t="b">
        <v>0</v>
      </c>
      <c r="G3571" t="s">
        <v>33</v>
      </c>
      <c r="H3571" s="1">
        <v>46065.339699074073</v>
      </c>
      <c r="I3571" t="b">
        <v>1</v>
      </c>
      <c r="J3571" t="b">
        <v>0</v>
      </c>
      <c r="K3571" t="s">
        <v>33</v>
      </c>
      <c r="L3571" t="s">
        <v>60</v>
      </c>
      <c r="M3571">
        <v>300000</v>
      </c>
      <c r="N3571"/>
      <c r="O3571" t="s">
        <v>10602</v>
      </c>
    </row>
    <row r="3572" spans="1:16" x14ac:dyDescent="0.25">
      <c r="A3572" t="s">
        <v>1</v>
      </c>
      <c r="B3572" t="s">
        <v>277</v>
      </c>
      <c r="C3572" t="s">
        <v>5029</v>
      </c>
      <c r="D3572" t="s">
        <v>4599</v>
      </c>
      <c r="E3572" t="s">
        <v>59</v>
      </c>
      <c r="F3572" t="b">
        <v>0</v>
      </c>
      <c r="G3572" t="s">
        <v>40</v>
      </c>
      <c r="H3572" s="1">
        <v>46065.379351851851</v>
      </c>
      <c r="I3572" t="b">
        <v>1</v>
      </c>
      <c r="J3572" t="b">
        <v>0</v>
      </c>
      <c r="K3572" t="s">
        <v>40</v>
      </c>
      <c r="L3572" t="s">
        <v>60</v>
      </c>
      <c r="M3572">
        <v>92500</v>
      </c>
      <c r="N3572"/>
      <c r="O3572" t="s">
        <v>10603</v>
      </c>
      <c r="P3572" t="s">
        <v>10604</v>
      </c>
    </row>
    <row r="3573" spans="1:16" x14ac:dyDescent="0.25">
      <c r="A3573" t="s">
        <v>1</v>
      </c>
      <c r="B3573" t="s">
        <v>3373</v>
      </c>
      <c r="C3573" t="s">
        <v>10605</v>
      </c>
      <c r="D3573" t="s">
        <v>4526</v>
      </c>
      <c r="E3573" t="s">
        <v>88</v>
      </c>
      <c r="F3573" t="b">
        <v>0</v>
      </c>
      <c r="G3573" t="s">
        <v>40</v>
      </c>
      <c r="H3573" s="1">
        <v>46065.379479166673</v>
      </c>
      <c r="I3573" t="b">
        <v>1</v>
      </c>
      <c r="J3573" t="b">
        <v>0</v>
      </c>
      <c r="K3573" t="s">
        <v>40</v>
      </c>
      <c r="L3573" t="s">
        <v>74</v>
      </c>
      <c r="M3573"/>
      <c r="N3573">
        <v>36.5</v>
      </c>
      <c r="O3573" t="s">
        <v>10533</v>
      </c>
      <c r="P3573" t="s">
        <v>881</v>
      </c>
    </row>
    <row r="3574" spans="1:16" x14ac:dyDescent="0.25">
      <c r="A3574" t="s">
        <v>5</v>
      </c>
      <c r="B3574" t="s">
        <v>10606</v>
      </c>
      <c r="C3574" t="s">
        <v>825</v>
      </c>
      <c r="D3574" t="s">
        <v>4531</v>
      </c>
      <c r="E3574" t="s">
        <v>59</v>
      </c>
      <c r="F3574" t="b">
        <v>0</v>
      </c>
      <c r="G3574" t="s">
        <v>34</v>
      </c>
      <c r="H3574" s="1">
        <v>46065.38077546296</v>
      </c>
      <c r="I3574" t="b">
        <v>1</v>
      </c>
      <c r="J3574" t="b">
        <v>0</v>
      </c>
      <c r="K3574" t="s">
        <v>34</v>
      </c>
      <c r="L3574" t="s">
        <v>60</v>
      </c>
      <c r="M3574">
        <v>250000</v>
      </c>
      <c r="N3574"/>
      <c r="O3574" t="s">
        <v>10607</v>
      </c>
      <c r="P3574" t="s">
        <v>2616</v>
      </c>
    </row>
    <row r="3575" spans="1:16" x14ac:dyDescent="0.25">
      <c r="A3575" t="s">
        <v>3</v>
      </c>
      <c r="B3575" t="s">
        <v>10608</v>
      </c>
      <c r="C3575" t="s">
        <v>6271</v>
      </c>
      <c r="D3575" t="s">
        <v>4531</v>
      </c>
      <c r="E3575" t="s">
        <v>59</v>
      </c>
      <c r="F3575" t="b">
        <v>0</v>
      </c>
      <c r="G3575" t="s">
        <v>4560</v>
      </c>
      <c r="H3575" s="1">
        <v>46065.381678240738</v>
      </c>
      <c r="I3575" t="b">
        <v>1</v>
      </c>
      <c r="J3575" t="b">
        <v>0</v>
      </c>
      <c r="K3575" t="s">
        <v>4560</v>
      </c>
      <c r="L3575" t="s">
        <v>60</v>
      </c>
      <c r="M3575">
        <v>175000</v>
      </c>
      <c r="N3575"/>
      <c r="O3575" t="s">
        <v>10609</v>
      </c>
      <c r="P3575" t="s">
        <v>1482</v>
      </c>
    </row>
    <row r="3576" spans="1:16" x14ac:dyDescent="0.25">
      <c r="A3576" t="s">
        <v>4</v>
      </c>
      <c r="B3576" t="s">
        <v>10610</v>
      </c>
      <c r="C3576" t="s">
        <v>148</v>
      </c>
      <c r="D3576" t="s">
        <v>2360</v>
      </c>
      <c r="E3576" t="s">
        <v>59</v>
      </c>
      <c r="F3576" t="b">
        <v>0</v>
      </c>
      <c r="G3576" t="s">
        <v>89</v>
      </c>
      <c r="H3576" s="1">
        <v>46065.417094907411</v>
      </c>
      <c r="I3576" t="b">
        <v>0</v>
      </c>
      <c r="J3576" t="b">
        <v>0</v>
      </c>
      <c r="K3576" t="s">
        <v>41</v>
      </c>
      <c r="L3576" t="s">
        <v>60</v>
      </c>
      <c r="M3576">
        <v>135000</v>
      </c>
      <c r="N3576"/>
      <c r="O3576" t="s">
        <v>226</v>
      </c>
      <c r="P3576" t="s">
        <v>219</v>
      </c>
    </row>
    <row r="3577" spans="1:16" x14ac:dyDescent="0.25">
      <c r="A3577" t="s">
        <v>6</v>
      </c>
      <c r="B3577" t="s">
        <v>10611</v>
      </c>
      <c r="C3577" t="s">
        <v>960</v>
      </c>
      <c r="D3577" t="s">
        <v>2360</v>
      </c>
      <c r="E3577" t="s">
        <v>72</v>
      </c>
      <c r="F3577" t="b">
        <v>0</v>
      </c>
      <c r="G3577" t="s">
        <v>65</v>
      </c>
      <c r="H3577" s="1">
        <v>46065.417175925933</v>
      </c>
      <c r="I3577" t="b">
        <v>0</v>
      </c>
      <c r="J3577" t="b">
        <v>1</v>
      </c>
      <c r="K3577" t="s">
        <v>41</v>
      </c>
      <c r="L3577" t="s">
        <v>60</v>
      </c>
      <c r="M3577">
        <v>198000</v>
      </c>
      <c r="N3577"/>
      <c r="O3577" t="s">
        <v>424</v>
      </c>
      <c r="P3577" t="s">
        <v>4577</v>
      </c>
    </row>
    <row r="3578" spans="1:16" x14ac:dyDescent="0.25">
      <c r="A3578" t="s">
        <v>6</v>
      </c>
      <c r="B3578" t="s">
        <v>10612</v>
      </c>
      <c r="C3578" t="s">
        <v>9121</v>
      </c>
      <c r="D3578" t="s">
        <v>2360</v>
      </c>
      <c r="E3578" t="s">
        <v>72</v>
      </c>
      <c r="F3578" t="b">
        <v>0</v>
      </c>
      <c r="G3578" t="s">
        <v>65</v>
      </c>
      <c r="H3578" s="1">
        <v>46065.417175925933</v>
      </c>
      <c r="I3578" t="b">
        <v>0</v>
      </c>
      <c r="J3578" t="b">
        <v>1</v>
      </c>
      <c r="K3578" t="s">
        <v>41</v>
      </c>
      <c r="L3578" t="s">
        <v>60</v>
      </c>
      <c r="M3578">
        <v>162000</v>
      </c>
      <c r="N3578"/>
      <c r="O3578" t="s">
        <v>424</v>
      </c>
      <c r="P3578" t="s">
        <v>4577</v>
      </c>
    </row>
    <row r="3579" spans="1:16" x14ac:dyDescent="0.25">
      <c r="A3579" t="s">
        <v>2</v>
      </c>
      <c r="B3579" t="s">
        <v>4852</v>
      </c>
      <c r="C3579" t="s">
        <v>79</v>
      </c>
      <c r="D3579" t="s">
        <v>2360</v>
      </c>
      <c r="E3579" t="s">
        <v>72</v>
      </c>
      <c r="F3579" t="b">
        <v>0</v>
      </c>
      <c r="G3579" t="s">
        <v>77</v>
      </c>
      <c r="H3579" s="1">
        <v>46065.417280092603</v>
      </c>
      <c r="I3579" t="b">
        <v>0</v>
      </c>
      <c r="J3579" t="b">
        <v>1</v>
      </c>
      <c r="K3579" t="s">
        <v>41</v>
      </c>
      <c r="L3579" t="s">
        <v>60</v>
      </c>
      <c r="M3579">
        <v>175500</v>
      </c>
      <c r="N3579"/>
      <c r="O3579" t="s">
        <v>424</v>
      </c>
      <c r="P3579" t="s">
        <v>4581</v>
      </c>
    </row>
    <row r="3580" spans="1:16" x14ac:dyDescent="0.25">
      <c r="A3580" t="s">
        <v>2</v>
      </c>
      <c r="B3580" t="s">
        <v>4852</v>
      </c>
      <c r="C3580" t="s">
        <v>304</v>
      </c>
      <c r="D3580" t="s">
        <v>2360</v>
      </c>
      <c r="E3580" t="s">
        <v>72</v>
      </c>
      <c r="F3580" t="b">
        <v>0</v>
      </c>
      <c r="G3580" t="s">
        <v>77</v>
      </c>
      <c r="H3580" s="1">
        <v>46065.417280092603</v>
      </c>
      <c r="I3580" t="b">
        <v>0</v>
      </c>
      <c r="J3580" t="b">
        <v>1</v>
      </c>
      <c r="K3580" t="s">
        <v>41</v>
      </c>
      <c r="L3580" t="s">
        <v>60</v>
      </c>
      <c r="M3580">
        <v>175500</v>
      </c>
      <c r="N3580"/>
      <c r="O3580" t="s">
        <v>424</v>
      </c>
      <c r="P3580" t="s">
        <v>10613</v>
      </c>
    </row>
    <row r="3581" spans="1:16" x14ac:dyDescent="0.25">
      <c r="A3581" t="s">
        <v>2</v>
      </c>
      <c r="B3581" t="s">
        <v>6643</v>
      </c>
      <c r="C3581" t="s">
        <v>6290</v>
      </c>
      <c r="D3581" t="s">
        <v>2360</v>
      </c>
      <c r="E3581" t="s">
        <v>59</v>
      </c>
      <c r="F3581" t="b">
        <v>0</v>
      </c>
      <c r="G3581" t="s">
        <v>68</v>
      </c>
      <c r="H3581" s="1">
        <v>46065.417430555557</v>
      </c>
      <c r="I3581" t="b">
        <v>0</v>
      </c>
      <c r="J3581" t="b">
        <v>0</v>
      </c>
      <c r="K3581" t="s">
        <v>41</v>
      </c>
      <c r="L3581" t="s">
        <v>60</v>
      </c>
      <c r="M3581">
        <v>250000</v>
      </c>
      <c r="N3581"/>
      <c r="O3581" t="s">
        <v>101</v>
      </c>
      <c r="P3581" t="s">
        <v>310</v>
      </c>
    </row>
    <row r="3582" spans="1:16" x14ac:dyDescent="0.25">
      <c r="A3582" t="s">
        <v>1</v>
      </c>
      <c r="B3582" t="s">
        <v>10614</v>
      </c>
      <c r="C3582" t="s">
        <v>1371</v>
      </c>
      <c r="D3582" t="s">
        <v>2360</v>
      </c>
      <c r="E3582" t="s">
        <v>59</v>
      </c>
      <c r="F3582" t="b">
        <v>0</v>
      </c>
      <c r="G3582" t="s">
        <v>77</v>
      </c>
      <c r="H3582" s="1">
        <v>46065.41920138889</v>
      </c>
      <c r="I3582" t="b">
        <v>0</v>
      </c>
      <c r="J3582" t="b">
        <v>1</v>
      </c>
      <c r="K3582" t="s">
        <v>41</v>
      </c>
      <c r="L3582" t="s">
        <v>60</v>
      </c>
      <c r="M3582">
        <v>214500</v>
      </c>
      <c r="N3582"/>
      <c r="O3582" t="s">
        <v>3622</v>
      </c>
      <c r="P3582" t="s">
        <v>9409</v>
      </c>
    </row>
    <row r="3583" spans="1:16" x14ac:dyDescent="0.25">
      <c r="A3583" t="s">
        <v>4</v>
      </c>
      <c r="B3583" t="s">
        <v>10615</v>
      </c>
      <c r="C3583" t="s">
        <v>76</v>
      </c>
      <c r="D3583" t="s">
        <v>4346</v>
      </c>
      <c r="E3583" t="s">
        <v>59</v>
      </c>
      <c r="F3583" t="b">
        <v>1</v>
      </c>
      <c r="G3583" t="s">
        <v>13</v>
      </c>
      <c r="H3583" s="1">
        <v>46065.420127314806</v>
      </c>
      <c r="I3583" t="b">
        <v>1</v>
      </c>
      <c r="J3583" t="b">
        <v>0</v>
      </c>
      <c r="K3583" t="s">
        <v>13</v>
      </c>
      <c r="L3583" t="s">
        <v>60</v>
      </c>
      <c r="M3583">
        <v>245000</v>
      </c>
      <c r="N3583"/>
      <c r="O3583" t="s">
        <v>10616</v>
      </c>
      <c r="P3583" t="s">
        <v>10617</v>
      </c>
    </row>
    <row r="3584" spans="1:16" x14ac:dyDescent="0.25">
      <c r="A3584" t="s">
        <v>2</v>
      </c>
      <c r="B3584" t="s">
        <v>9190</v>
      </c>
      <c r="C3584" t="s">
        <v>6744</v>
      </c>
      <c r="D3584" t="s">
        <v>4526</v>
      </c>
      <c r="E3584" t="s">
        <v>59</v>
      </c>
      <c r="F3584" t="b">
        <v>0</v>
      </c>
      <c r="G3584" t="s">
        <v>40</v>
      </c>
      <c r="H3584" s="1">
        <v>46065.420868055553</v>
      </c>
      <c r="I3584" t="b">
        <v>0</v>
      </c>
      <c r="J3584" t="b">
        <v>0</v>
      </c>
      <c r="K3584" t="s">
        <v>40</v>
      </c>
      <c r="L3584" t="s">
        <v>60</v>
      </c>
      <c r="M3584">
        <v>65000</v>
      </c>
      <c r="N3584"/>
      <c r="O3584" t="s">
        <v>10618</v>
      </c>
    </row>
    <row r="3585" spans="1:16" x14ac:dyDescent="0.25">
      <c r="A3585" t="s">
        <v>0</v>
      </c>
      <c r="B3585" t="s">
        <v>10619</v>
      </c>
      <c r="C3585" t="s">
        <v>40</v>
      </c>
      <c r="D3585" t="s">
        <v>5798</v>
      </c>
      <c r="F3585" t="b">
        <v>0</v>
      </c>
      <c r="G3585" t="s">
        <v>40</v>
      </c>
      <c r="H3585" s="1">
        <v>46065.420868055553</v>
      </c>
      <c r="I3585" t="b">
        <v>1</v>
      </c>
      <c r="J3585" t="b">
        <v>0</v>
      </c>
      <c r="K3585" t="s">
        <v>40</v>
      </c>
      <c r="L3585" t="s">
        <v>74</v>
      </c>
      <c r="M3585"/>
      <c r="N3585">
        <v>22.5</v>
      </c>
      <c r="O3585" t="s">
        <v>4596</v>
      </c>
      <c r="P3585" t="s">
        <v>556</v>
      </c>
    </row>
    <row r="3586" spans="1:16" x14ac:dyDescent="0.25">
      <c r="A3586" t="s">
        <v>5</v>
      </c>
      <c r="B3586" t="s">
        <v>5</v>
      </c>
      <c r="C3586" t="s">
        <v>1263</v>
      </c>
      <c r="D3586" t="s">
        <v>2360</v>
      </c>
      <c r="E3586" t="s">
        <v>59</v>
      </c>
      <c r="F3586" t="b">
        <v>0</v>
      </c>
      <c r="G3586" t="s">
        <v>63</v>
      </c>
      <c r="H3586" s="1">
        <v>46065.422025462962</v>
      </c>
      <c r="I3586" t="b">
        <v>0</v>
      </c>
      <c r="J3586" t="b">
        <v>1</v>
      </c>
      <c r="K3586" t="s">
        <v>41</v>
      </c>
      <c r="L3586" t="s">
        <v>60</v>
      </c>
      <c r="M3586">
        <v>149000</v>
      </c>
      <c r="N3586"/>
      <c r="O3586" t="s">
        <v>10620</v>
      </c>
      <c r="P3586" t="s">
        <v>10621</v>
      </c>
    </row>
    <row r="3587" spans="1:16" x14ac:dyDescent="0.25">
      <c r="A3587" t="s">
        <v>9</v>
      </c>
      <c r="B3587" t="s">
        <v>10622</v>
      </c>
      <c r="C3587" t="s">
        <v>190</v>
      </c>
      <c r="D3587" t="s">
        <v>2360</v>
      </c>
      <c r="E3587" t="s">
        <v>59</v>
      </c>
      <c r="F3587" t="b">
        <v>0</v>
      </c>
      <c r="G3587" t="s">
        <v>63</v>
      </c>
      <c r="H3587" s="1">
        <v>46065.422025462962</v>
      </c>
      <c r="I3587" t="b">
        <v>0</v>
      </c>
      <c r="J3587" t="b">
        <v>1</v>
      </c>
      <c r="K3587" t="s">
        <v>41</v>
      </c>
      <c r="L3587" t="s">
        <v>60</v>
      </c>
      <c r="M3587">
        <v>180000</v>
      </c>
      <c r="N3587"/>
      <c r="O3587" t="s">
        <v>8256</v>
      </c>
      <c r="P3587" t="s">
        <v>85</v>
      </c>
    </row>
    <row r="3588" spans="1:16" x14ac:dyDescent="0.25">
      <c r="A3588" t="s">
        <v>2</v>
      </c>
      <c r="B3588" t="s">
        <v>10623</v>
      </c>
      <c r="C3588" t="s">
        <v>1088</v>
      </c>
      <c r="D3588" t="s">
        <v>2360</v>
      </c>
      <c r="E3588" t="s">
        <v>59</v>
      </c>
      <c r="F3588" t="b">
        <v>0</v>
      </c>
      <c r="G3588" t="s">
        <v>77</v>
      </c>
      <c r="H3588" s="1">
        <v>46065.45888888889</v>
      </c>
      <c r="I3588" t="b">
        <v>0</v>
      </c>
      <c r="J3588" t="b">
        <v>1</v>
      </c>
      <c r="K3588" t="s">
        <v>41</v>
      </c>
      <c r="L3588" t="s">
        <v>60</v>
      </c>
      <c r="M3588">
        <v>178000</v>
      </c>
      <c r="N3588"/>
      <c r="O3588" t="s">
        <v>402</v>
      </c>
      <c r="P3588" t="s">
        <v>10624</v>
      </c>
    </row>
    <row r="3589" spans="1:16" x14ac:dyDescent="0.25">
      <c r="A3589" t="s">
        <v>1</v>
      </c>
      <c r="B3589" t="s">
        <v>316</v>
      </c>
      <c r="C3589" t="s">
        <v>253</v>
      </c>
      <c r="D3589" t="s">
        <v>6427</v>
      </c>
      <c r="E3589" t="s">
        <v>59</v>
      </c>
      <c r="F3589" t="b">
        <v>0</v>
      </c>
      <c r="G3589" t="s">
        <v>77</v>
      </c>
      <c r="H3589" s="1">
        <v>46065.460925925923</v>
      </c>
      <c r="I3589" t="b">
        <v>1</v>
      </c>
      <c r="J3589" t="b">
        <v>0</v>
      </c>
      <c r="K3589" t="s">
        <v>41</v>
      </c>
      <c r="L3589" t="s">
        <v>60</v>
      </c>
      <c r="M3589">
        <v>220000</v>
      </c>
      <c r="N3589"/>
      <c r="O3589" t="s">
        <v>2349</v>
      </c>
    </row>
    <row r="3590" spans="1:16" x14ac:dyDescent="0.25">
      <c r="A3590" t="s">
        <v>0</v>
      </c>
      <c r="B3590" t="s">
        <v>10625</v>
      </c>
      <c r="C3590" t="s">
        <v>7072</v>
      </c>
      <c r="D3590" t="s">
        <v>4346</v>
      </c>
      <c r="E3590" t="s">
        <v>59</v>
      </c>
      <c r="F3590" t="b">
        <v>0</v>
      </c>
      <c r="G3590" t="s">
        <v>40</v>
      </c>
      <c r="H3590" s="1">
        <v>46065.462500000001</v>
      </c>
      <c r="I3590" t="b">
        <v>1</v>
      </c>
      <c r="J3590" t="b">
        <v>0</v>
      </c>
      <c r="K3590" t="s">
        <v>40</v>
      </c>
      <c r="L3590" t="s">
        <v>60</v>
      </c>
      <c r="M3590">
        <v>42076.5</v>
      </c>
      <c r="N3590"/>
      <c r="O3590" t="s">
        <v>10626</v>
      </c>
      <c r="P3590" t="s">
        <v>1998</v>
      </c>
    </row>
    <row r="3591" spans="1:16" x14ac:dyDescent="0.25">
      <c r="A3591" t="s">
        <v>8</v>
      </c>
      <c r="B3591" t="s">
        <v>8632</v>
      </c>
      <c r="C3591" t="s">
        <v>40</v>
      </c>
      <c r="D3591" t="s">
        <v>4526</v>
      </c>
      <c r="E3591" t="s">
        <v>59</v>
      </c>
      <c r="F3591" t="b">
        <v>0</v>
      </c>
      <c r="G3591" t="s">
        <v>40</v>
      </c>
      <c r="H3591" s="1">
        <v>46065.462650462963</v>
      </c>
      <c r="I3591" t="b">
        <v>0</v>
      </c>
      <c r="J3591" t="b">
        <v>0</v>
      </c>
      <c r="K3591" t="s">
        <v>40</v>
      </c>
      <c r="L3591" t="s">
        <v>60</v>
      </c>
      <c r="M3591">
        <v>160000</v>
      </c>
      <c r="N3591"/>
      <c r="O3591" t="s">
        <v>8633</v>
      </c>
      <c r="P3591" t="s">
        <v>208</v>
      </c>
    </row>
    <row r="3592" spans="1:16" x14ac:dyDescent="0.25">
      <c r="A3592" t="s">
        <v>1</v>
      </c>
      <c r="B3592" t="s">
        <v>1</v>
      </c>
      <c r="C3592" t="s">
        <v>10627</v>
      </c>
      <c r="D3592" t="s">
        <v>4526</v>
      </c>
      <c r="E3592" t="s">
        <v>59</v>
      </c>
      <c r="F3592" t="b">
        <v>0</v>
      </c>
      <c r="G3592" t="s">
        <v>40</v>
      </c>
      <c r="H3592" s="1">
        <v>46065.462685185194</v>
      </c>
      <c r="I3592" t="b">
        <v>0</v>
      </c>
      <c r="J3592" t="b">
        <v>0</v>
      </c>
      <c r="K3592" t="s">
        <v>40</v>
      </c>
      <c r="L3592" t="s">
        <v>60</v>
      </c>
      <c r="M3592">
        <v>60000</v>
      </c>
      <c r="N3592"/>
      <c r="O3592" t="s">
        <v>7619</v>
      </c>
      <c r="P3592" t="s">
        <v>10628</v>
      </c>
    </row>
    <row r="3593" spans="1:16" x14ac:dyDescent="0.25">
      <c r="A3593" t="s">
        <v>3</v>
      </c>
      <c r="B3593" t="s">
        <v>10629</v>
      </c>
      <c r="C3593" t="s">
        <v>10630</v>
      </c>
      <c r="D3593" t="s">
        <v>6427</v>
      </c>
      <c r="E3593" t="s">
        <v>59</v>
      </c>
      <c r="F3593" t="b">
        <v>0</v>
      </c>
      <c r="G3593" t="s">
        <v>63</v>
      </c>
      <c r="H3593" s="1">
        <v>46065.463541666657</v>
      </c>
      <c r="I3593" t="b">
        <v>1</v>
      </c>
      <c r="J3593" t="b">
        <v>0</v>
      </c>
      <c r="K3593" t="s">
        <v>41</v>
      </c>
      <c r="L3593" t="s">
        <v>60</v>
      </c>
      <c r="M3593">
        <v>27560</v>
      </c>
      <c r="N3593"/>
      <c r="O3593" t="s">
        <v>10631</v>
      </c>
    </row>
    <row r="3594" spans="1:16" x14ac:dyDescent="0.25">
      <c r="A3594" t="s">
        <v>0</v>
      </c>
      <c r="B3594" t="s">
        <v>10632</v>
      </c>
      <c r="C3594" t="s">
        <v>10633</v>
      </c>
      <c r="D3594" t="s">
        <v>6427</v>
      </c>
      <c r="E3594" t="s">
        <v>59</v>
      </c>
      <c r="F3594" t="b">
        <v>0</v>
      </c>
      <c r="G3594" t="s">
        <v>63</v>
      </c>
      <c r="H3594" s="1">
        <v>46065.463576388887</v>
      </c>
      <c r="I3594" t="b">
        <v>1</v>
      </c>
      <c r="J3594" t="b">
        <v>0</v>
      </c>
      <c r="K3594" t="s">
        <v>41</v>
      </c>
      <c r="L3594" t="s">
        <v>60</v>
      </c>
      <c r="M3594">
        <v>100880</v>
      </c>
      <c r="N3594"/>
      <c r="O3594" t="s">
        <v>10634</v>
      </c>
    </row>
    <row r="3595" spans="1:16" x14ac:dyDescent="0.25">
      <c r="A3595" t="s">
        <v>0</v>
      </c>
      <c r="B3595" t="s">
        <v>3816</v>
      </c>
      <c r="C3595" t="s">
        <v>10635</v>
      </c>
      <c r="D3595" t="s">
        <v>4346</v>
      </c>
      <c r="E3595" t="s">
        <v>59</v>
      </c>
      <c r="F3595" t="b">
        <v>0</v>
      </c>
      <c r="G3595" t="s">
        <v>65</v>
      </c>
      <c r="H3595" s="1">
        <v>46065.500127314823</v>
      </c>
      <c r="I3595" t="b">
        <v>0</v>
      </c>
      <c r="J3595" t="b">
        <v>1</v>
      </c>
      <c r="K3595" t="s">
        <v>41</v>
      </c>
      <c r="L3595" t="s">
        <v>60</v>
      </c>
      <c r="M3595">
        <v>119000</v>
      </c>
      <c r="N3595"/>
      <c r="O3595" t="s">
        <v>4007</v>
      </c>
      <c r="P3595" t="s">
        <v>235</v>
      </c>
    </row>
    <row r="3596" spans="1:16" x14ac:dyDescent="0.25">
      <c r="A3596" t="s">
        <v>0</v>
      </c>
      <c r="B3596" t="s">
        <v>10636</v>
      </c>
      <c r="C3596" t="s">
        <v>81</v>
      </c>
      <c r="D3596" t="s">
        <v>4569</v>
      </c>
      <c r="E3596" t="s">
        <v>72</v>
      </c>
      <c r="F3596" t="b">
        <v>0</v>
      </c>
      <c r="G3596" t="s">
        <v>77</v>
      </c>
      <c r="H3596" s="1">
        <v>46065.500219907408</v>
      </c>
      <c r="I3596" t="b">
        <v>0</v>
      </c>
      <c r="J3596" t="b">
        <v>1</v>
      </c>
      <c r="K3596" t="s">
        <v>41</v>
      </c>
      <c r="L3596" t="s">
        <v>74</v>
      </c>
      <c r="M3596"/>
      <c r="N3596">
        <v>47</v>
      </c>
      <c r="O3596" t="s">
        <v>10637</v>
      </c>
      <c r="P3596" t="s">
        <v>10638</v>
      </c>
    </row>
    <row r="3597" spans="1:16" x14ac:dyDescent="0.25">
      <c r="A3597" t="s">
        <v>3</v>
      </c>
      <c r="B3597" t="s">
        <v>8219</v>
      </c>
      <c r="C3597" t="s">
        <v>86</v>
      </c>
      <c r="D3597" t="s">
        <v>2360</v>
      </c>
      <c r="E3597" t="s">
        <v>59</v>
      </c>
      <c r="F3597" t="b">
        <v>0</v>
      </c>
      <c r="G3597" t="s">
        <v>77</v>
      </c>
      <c r="H3597" s="1">
        <v>46065.500243055547</v>
      </c>
      <c r="I3597" t="b">
        <v>0</v>
      </c>
      <c r="J3597" t="b">
        <v>0</v>
      </c>
      <c r="K3597" t="s">
        <v>41</v>
      </c>
      <c r="L3597" t="s">
        <v>60</v>
      </c>
      <c r="M3597">
        <v>78010</v>
      </c>
      <c r="N3597"/>
      <c r="O3597" t="s">
        <v>8220</v>
      </c>
    </row>
    <row r="3598" spans="1:16" x14ac:dyDescent="0.25">
      <c r="A3598" t="s">
        <v>2</v>
      </c>
      <c r="B3598" t="s">
        <v>10639</v>
      </c>
      <c r="C3598" t="s">
        <v>86</v>
      </c>
      <c r="D3598" t="s">
        <v>4569</v>
      </c>
      <c r="E3598" t="s">
        <v>59</v>
      </c>
      <c r="F3598" t="b">
        <v>0</v>
      </c>
      <c r="G3598" t="s">
        <v>77</v>
      </c>
      <c r="H3598" s="1">
        <v>46065.500590277778</v>
      </c>
      <c r="I3598" t="b">
        <v>0</v>
      </c>
      <c r="J3598" t="b">
        <v>0</v>
      </c>
      <c r="K3598" t="s">
        <v>41</v>
      </c>
      <c r="L3598" t="s">
        <v>74</v>
      </c>
      <c r="M3598"/>
      <c r="N3598">
        <v>45</v>
      </c>
      <c r="O3598" t="s">
        <v>10640</v>
      </c>
      <c r="P3598" t="s">
        <v>10641</v>
      </c>
    </row>
    <row r="3599" spans="1:16" x14ac:dyDescent="0.25">
      <c r="A3599" t="s">
        <v>2</v>
      </c>
      <c r="B3599" t="s">
        <v>10642</v>
      </c>
      <c r="C3599" t="s">
        <v>79</v>
      </c>
      <c r="D3599" t="s">
        <v>4346</v>
      </c>
      <c r="E3599" t="s">
        <v>59</v>
      </c>
      <c r="F3599" t="b">
        <v>0</v>
      </c>
      <c r="G3599" t="s">
        <v>77</v>
      </c>
      <c r="H3599" s="1">
        <v>46065.542222222219</v>
      </c>
      <c r="I3599" t="b">
        <v>0</v>
      </c>
      <c r="J3599" t="b">
        <v>1</v>
      </c>
      <c r="K3599" t="s">
        <v>41</v>
      </c>
      <c r="L3599" t="s">
        <v>60</v>
      </c>
      <c r="M3599">
        <v>261000</v>
      </c>
      <c r="N3599"/>
      <c r="O3599" t="s">
        <v>1435</v>
      </c>
      <c r="P3599" t="s">
        <v>85</v>
      </c>
    </row>
    <row r="3600" spans="1:16" x14ac:dyDescent="0.25">
      <c r="A3600" t="s">
        <v>2</v>
      </c>
      <c r="B3600" t="s">
        <v>10643</v>
      </c>
      <c r="C3600" t="s">
        <v>353</v>
      </c>
      <c r="D3600" t="s">
        <v>4526</v>
      </c>
      <c r="E3600" t="s">
        <v>59</v>
      </c>
      <c r="F3600" t="b">
        <v>0</v>
      </c>
      <c r="G3600" t="s">
        <v>77</v>
      </c>
      <c r="H3600" s="1">
        <v>46065.542222222219</v>
      </c>
      <c r="I3600" t="b">
        <v>0</v>
      </c>
      <c r="J3600" t="b">
        <v>0</v>
      </c>
      <c r="K3600" t="s">
        <v>41</v>
      </c>
      <c r="L3600" t="s">
        <v>74</v>
      </c>
      <c r="M3600"/>
      <c r="N3600">
        <v>82.5</v>
      </c>
      <c r="O3600" t="s">
        <v>10582</v>
      </c>
      <c r="P3600" t="s">
        <v>718</v>
      </c>
    </row>
    <row r="3601" spans="1:16" x14ac:dyDescent="0.25">
      <c r="A3601" t="s">
        <v>0</v>
      </c>
      <c r="B3601" t="s">
        <v>0</v>
      </c>
      <c r="C3601" t="s">
        <v>10644</v>
      </c>
      <c r="D3601" t="s">
        <v>4346</v>
      </c>
      <c r="E3601" t="s">
        <v>59</v>
      </c>
      <c r="F3601" t="b">
        <v>0</v>
      </c>
      <c r="G3601" t="s">
        <v>40</v>
      </c>
      <c r="H3601" s="1">
        <v>46065.54583333333</v>
      </c>
      <c r="I3601" t="b">
        <v>1</v>
      </c>
      <c r="J3601" t="b">
        <v>0</v>
      </c>
      <c r="K3601" t="s">
        <v>40</v>
      </c>
      <c r="L3601" t="s">
        <v>60</v>
      </c>
      <c r="M3601">
        <v>26420</v>
      </c>
      <c r="N3601"/>
      <c r="O3601" t="s">
        <v>10645</v>
      </c>
      <c r="P3601" t="s">
        <v>219</v>
      </c>
    </row>
    <row r="3602" spans="1:16" x14ac:dyDescent="0.25">
      <c r="A3602" t="s">
        <v>0</v>
      </c>
      <c r="B3602" t="s">
        <v>6416</v>
      </c>
      <c r="C3602" t="s">
        <v>6417</v>
      </c>
      <c r="D3602" t="s">
        <v>4633</v>
      </c>
      <c r="E3602" t="s">
        <v>59</v>
      </c>
      <c r="F3602" t="b">
        <v>0</v>
      </c>
      <c r="G3602" t="s">
        <v>42</v>
      </c>
      <c r="H3602" s="1">
        <v>46065.555185185192</v>
      </c>
      <c r="I3602" t="b">
        <v>0</v>
      </c>
      <c r="J3602" t="b">
        <v>0</v>
      </c>
      <c r="K3602" t="s">
        <v>42</v>
      </c>
      <c r="L3602" t="s">
        <v>60</v>
      </c>
      <c r="M3602">
        <v>100000</v>
      </c>
      <c r="N3602"/>
      <c r="O3602" t="s">
        <v>6418</v>
      </c>
      <c r="P3602" t="s">
        <v>6419</v>
      </c>
    </row>
    <row r="3603" spans="1:16" x14ac:dyDescent="0.25">
      <c r="A3603" t="s">
        <v>0</v>
      </c>
      <c r="B3603" t="s">
        <v>10646</v>
      </c>
      <c r="C3603" t="s">
        <v>1510</v>
      </c>
      <c r="D3603" t="s">
        <v>4346</v>
      </c>
      <c r="E3603" t="s">
        <v>88</v>
      </c>
      <c r="F3603" t="b">
        <v>0</v>
      </c>
      <c r="G3603" t="s">
        <v>65</v>
      </c>
      <c r="H3603" s="1">
        <v>46065.583414351851</v>
      </c>
      <c r="I3603" t="b">
        <v>1</v>
      </c>
      <c r="J3603" t="b">
        <v>0</v>
      </c>
      <c r="K3603" t="s">
        <v>41</v>
      </c>
      <c r="L3603" t="s">
        <v>74</v>
      </c>
      <c r="M3603"/>
      <c r="N3603">
        <v>32.5</v>
      </c>
      <c r="O3603" t="s">
        <v>10647</v>
      </c>
      <c r="P3603" t="s">
        <v>10648</v>
      </c>
    </row>
    <row r="3604" spans="1:16" x14ac:dyDescent="0.25">
      <c r="A3604" t="s">
        <v>7</v>
      </c>
      <c r="B3604" t="s">
        <v>10649</v>
      </c>
      <c r="C3604" t="s">
        <v>333</v>
      </c>
      <c r="D3604" t="s">
        <v>4526</v>
      </c>
      <c r="F3604" t="b">
        <v>0</v>
      </c>
      <c r="G3604" t="s">
        <v>77</v>
      </c>
      <c r="H3604" s="1">
        <v>46065.583506944437</v>
      </c>
      <c r="I3604" t="b">
        <v>0</v>
      </c>
      <c r="J3604" t="b">
        <v>0</v>
      </c>
      <c r="K3604" t="s">
        <v>41</v>
      </c>
      <c r="L3604" t="s">
        <v>74</v>
      </c>
      <c r="M3604"/>
      <c r="N3604">
        <v>66.5</v>
      </c>
      <c r="O3604" t="s">
        <v>1505</v>
      </c>
      <c r="P3604" t="s">
        <v>310</v>
      </c>
    </row>
    <row r="3605" spans="1:16" x14ac:dyDescent="0.25">
      <c r="A3605" t="s">
        <v>0</v>
      </c>
      <c r="B3605" t="s">
        <v>10650</v>
      </c>
      <c r="C3605" t="s">
        <v>901</v>
      </c>
      <c r="D3605" t="s">
        <v>4526</v>
      </c>
      <c r="E3605" t="s">
        <v>88</v>
      </c>
      <c r="F3605" t="b">
        <v>0</v>
      </c>
      <c r="G3605" t="s">
        <v>77</v>
      </c>
      <c r="H3605" s="1">
        <v>46065.583506944437</v>
      </c>
      <c r="I3605" t="b">
        <v>0</v>
      </c>
      <c r="J3605" t="b">
        <v>1</v>
      </c>
      <c r="K3605" t="s">
        <v>41</v>
      </c>
      <c r="L3605" t="s">
        <v>74</v>
      </c>
      <c r="M3605"/>
      <c r="N3605">
        <v>47.5</v>
      </c>
      <c r="O3605" t="s">
        <v>10651</v>
      </c>
      <c r="P3605" t="s">
        <v>10652</v>
      </c>
    </row>
    <row r="3606" spans="1:16" x14ac:dyDescent="0.25">
      <c r="A3606" t="s">
        <v>2</v>
      </c>
      <c r="B3606" t="s">
        <v>10653</v>
      </c>
      <c r="C3606" t="s">
        <v>7938</v>
      </c>
      <c r="D3606" t="s">
        <v>4587</v>
      </c>
      <c r="E3606" t="s">
        <v>59</v>
      </c>
      <c r="F3606" t="b">
        <v>0</v>
      </c>
      <c r="G3606" t="s">
        <v>77</v>
      </c>
      <c r="H3606" s="1">
        <v>46065.583553240736</v>
      </c>
      <c r="I3606" t="b">
        <v>0</v>
      </c>
      <c r="J3606" t="b">
        <v>1</v>
      </c>
      <c r="K3606" t="s">
        <v>41</v>
      </c>
      <c r="L3606" t="s">
        <v>60</v>
      </c>
      <c r="M3606">
        <v>210500</v>
      </c>
      <c r="N3606"/>
      <c r="O3606" t="s">
        <v>1151</v>
      </c>
      <c r="P3606" t="s">
        <v>283</v>
      </c>
    </row>
    <row r="3607" spans="1:16" x14ac:dyDescent="0.25">
      <c r="A3607" t="s">
        <v>6</v>
      </c>
      <c r="B3607" t="s">
        <v>10654</v>
      </c>
      <c r="C3607" t="s">
        <v>353</v>
      </c>
      <c r="D3607" t="s">
        <v>4526</v>
      </c>
      <c r="E3607" t="s">
        <v>59</v>
      </c>
      <c r="F3607" t="b">
        <v>0</v>
      </c>
      <c r="G3607" t="s">
        <v>77</v>
      </c>
      <c r="H3607" s="1">
        <v>46065.58357638889</v>
      </c>
      <c r="I3607" t="b">
        <v>0</v>
      </c>
      <c r="J3607" t="b">
        <v>0</v>
      </c>
      <c r="K3607" t="s">
        <v>41</v>
      </c>
      <c r="L3607" t="s">
        <v>74</v>
      </c>
      <c r="M3607"/>
      <c r="N3607">
        <v>82.5</v>
      </c>
      <c r="O3607" t="s">
        <v>10582</v>
      </c>
      <c r="P3607" t="s">
        <v>718</v>
      </c>
    </row>
    <row r="3608" spans="1:16" x14ac:dyDescent="0.25">
      <c r="A3608" t="s">
        <v>2</v>
      </c>
      <c r="B3608" t="s">
        <v>6374</v>
      </c>
      <c r="C3608" t="s">
        <v>810</v>
      </c>
      <c r="D3608" t="s">
        <v>4569</v>
      </c>
      <c r="E3608" t="s">
        <v>59</v>
      </c>
      <c r="F3608" t="b">
        <v>0</v>
      </c>
      <c r="G3608" t="s">
        <v>77</v>
      </c>
      <c r="H3608" s="1">
        <v>46065.58394675926</v>
      </c>
      <c r="I3608" t="b">
        <v>0</v>
      </c>
      <c r="J3608" t="b">
        <v>0</v>
      </c>
      <c r="K3608" t="s">
        <v>41</v>
      </c>
      <c r="L3608" t="s">
        <v>74</v>
      </c>
      <c r="M3608"/>
      <c r="N3608">
        <v>92.09</v>
      </c>
      <c r="O3608" t="s">
        <v>3019</v>
      </c>
      <c r="P3608" t="s">
        <v>6375</v>
      </c>
    </row>
    <row r="3609" spans="1:16" x14ac:dyDescent="0.25">
      <c r="A3609" t="s">
        <v>2</v>
      </c>
      <c r="B3609" t="s">
        <v>10655</v>
      </c>
      <c r="C3609" t="s">
        <v>409</v>
      </c>
      <c r="D3609" t="s">
        <v>4751</v>
      </c>
      <c r="E3609" t="s">
        <v>59</v>
      </c>
      <c r="F3609" t="b">
        <v>0</v>
      </c>
      <c r="G3609" t="s">
        <v>68</v>
      </c>
      <c r="H3609" s="1">
        <v>46065.584097222221</v>
      </c>
      <c r="I3609" t="b">
        <v>0</v>
      </c>
      <c r="J3609" t="b">
        <v>1</v>
      </c>
      <c r="K3609" t="s">
        <v>41</v>
      </c>
      <c r="L3609" t="s">
        <v>60</v>
      </c>
      <c r="M3609">
        <v>120900</v>
      </c>
      <c r="N3609"/>
      <c r="O3609" t="s">
        <v>1167</v>
      </c>
      <c r="P3609" t="s">
        <v>8829</v>
      </c>
    </row>
    <row r="3610" spans="1:16" x14ac:dyDescent="0.25">
      <c r="A3610" t="s">
        <v>1</v>
      </c>
      <c r="B3610" t="s">
        <v>10656</v>
      </c>
      <c r="C3610" t="s">
        <v>112</v>
      </c>
      <c r="D3610" t="s">
        <v>4526</v>
      </c>
      <c r="E3610" t="s">
        <v>59</v>
      </c>
      <c r="F3610" t="b">
        <v>0</v>
      </c>
      <c r="G3610" t="s">
        <v>65</v>
      </c>
      <c r="H3610" s="1">
        <v>46065.585775462961</v>
      </c>
      <c r="I3610" t="b">
        <v>0</v>
      </c>
      <c r="J3610" t="b">
        <v>0</v>
      </c>
      <c r="K3610" t="s">
        <v>41</v>
      </c>
      <c r="L3610" t="s">
        <v>60</v>
      </c>
      <c r="M3610">
        <v>120000</v>
      </c>
      <c r="N3610"/>
      <c r="O3610" t="s">
        <v>4972</v>
      </c>
      <c r="P3610" t="s">
        <v>1234</v>
      </c>
    </row>
    <row r="3611" spans="1:16" x14ac:dyDescent="0.25">
      <c r="A3611" t="s">
        <v>8</v>
      </c>
      <c r="B3611" t="s">
        <v>10657</v>
      </c>
      <c r="C3611" t="s">
        <v>40</v>
      </c>
      <c r="D3611" t="s">
        <v>4526</v>
      </c>
      <c r="E3611" t="s">
        <v>59</v>
      </c>
      <c r="F3611" t="b">
        <v>0</v>
      </c>
      <c r="G3611" t="s">
        <v>40</v>
      </c>
      <c r="H3611" s="1">
        <v>46065.587638888886</v>
      </c>
      <c r="I3611" t="b">
        <v>0</v>
      </c>
      <c r="J3611" t="b">
        <v>0</v>
      </c>
      <c r="K3611" t="s">
        <v>40</v>
      </c>
      <c r="L3611" t="s">
        <v>60</v>
      </c>
      <c r="M3611">
        <v>112500</v>
      </c>
      <c r="N3611"/>
      <c r="O3611" t="s">
        <v>6510</v>
      </c>
      <c r="P3611" t="s">
        <v>10658</v>
      </c>
    </row>
    <row r="3612" spans="1:16" x14ac:dyDescent="0.25">
      <c r="A3612" t="s">
        <v>1</v>
      </c>
      <c r="B3612" t="s">
        <v>10659</v>
      </c>
      <c r="C3612" t="s">
        <v>10660</v>
      </c>
      <c r="D3612" t="s">
        <v>4346</v>
      </c>
      <c r="E3612" t="s">
        <v>59</v>
      </c>
      <c r="F3612" t="b">
        <v>0</v>
      </c>
      <c r="G3612" t="s">
        <v>40</v>
      </c>
      <c r="H3612" s="1">
        <v>46065.587685185194</v>
      </c>
      <c r="I3612" t="b">
        <v>1</v>
      </c>
      <c r="J3612" t="b">
        <v>0</v>
      </c>
      <c r="K3612" t="s">
        <v>40</v>
      </c>
      <c r="L3612" t="s">
        <v>60</v>
      </c>
      <c r="M3612">
        <v>40000</v>
      </c>
      <c r="N3612"/>
      <c r="O3612" t="s">
        <v>10661</v>
      </c>
      <c r="P3612" t="s">
        <v>10662</v>
      </c>
    </row>
    <row r="3613" spans="1:16" x14ac:dyDescent="0.25">
      <c r="A3613" t="s">
        <v>3</v>
      </c>
      <c r="B3613" t="s">
        <v>6639</v>
      </c>
      <c r="C3613" t="s">
        <v>373</v>
      </c>
      <c r="D3613" t="s">
        <v>4526</v>
      </c>
      <c r="E3613" t="s">
        <v>132</v>
      </c>
      <c r="F3613" t="b">
        <v>0</v>
      </c>
      <c r="G3613" t="s">
        <v>63</v>
      </c>
      <c r="H3613" s="1">
        <v>46065.588541666657</v>
      </c>
      <c r="I3613" t="b">
        <v>0</v>
      </c>
      <c r="J3613" t="b">
        <v>1</v>
      </c>
      <c r="K3613" t="s">
        <v>41</v>
      </c>
      <c r="L3613" t="s">
        <v>60</v>
      </c>
      <c r="M3613">
        <v>27250</v>
      </c>
      <c r="N3613"/>
      <c r="O3613" t="s">
        <v>1531</v>
      </c>
    </row>
    <row r="3614" spans="1:16" x14ac:dyDescent="0.25">
      <c r="A3614" t="s">
        <v>3</v>
      </c>
      <c r="B3614" t="s">
        <v>10663</v>
      </c>
      <c r="C3614" t="s">
        <v>76</v>
      </c>
      <c r="D3614" t="s">
        <v>4622</v>
      </c>
      <c r="E3614" t="s">
        <v>59</v>
      </c>
      <c r="F3614" t="b">
        <v>1</v>
      </c>
      <c r="G3614" t="s">
        <v>22</v>
      </c>
      <c r="H3614" s="1">
        <v>46065.595902777779</v>
      </c>
      <c r="I3614" t="b">
        <v>0</v>
      </c>
      <c r="J3614" t="b">
        <v>0</v>
      </c>
      <c r="K3614" t="s">
        <v>22</v>
      </c>
      <c r="L3614" t="s">
        <v>60</v>
      </c>
      <c r="M3614">
        <v>75600</v>
      </c>
      <c r="N3614"/>
      <c r="O3614" t="s">
        <v>9300</v>
      </c>
      <c r="P3614" t="s">
        <v>1580</v>
      </c>
    </row>
    <row r="3615" spans="1:16" x14ac:dyDescent="0.25">
      <c r="A3615" t="s">
        <v>9</v>
      </c>
      <c r="B3615" t="s">
        <v>10071</v>
      </c>
      <c r="C3615" t="s">
        <v>2874</v>
      </c>
      <c r="D3615" t="s">
        <v>4569</v>
      </c>
      <c r="E3615" t="s">
        <v>59</v>
      </c>
      <c r="F3615" t="b">
        <v>0</v>
      </c>
      <c r="G3615" t="s">
        <v>17</v>
      </c>
      <c r="H3615" s="1">
        <v>46065.602465277778</v>
      </c>
      <c r="I3615" t="b">
        <v>1</v>
      </c>
      <c r="J3615" t="b">
        <v>0</v>
      </c>
      <c r="K3615" t="s">
        <v>17</v>
      </c>
      <c r="L3615" t="s">
        <v>74</v>
      </c>
      <c r="M3615"/>
      <c r="N3615">
        <v>32.424999999999997</v>
      </c>
      <c r="O3615" t="s">
        <v>1867</v>
      </c>
      <c r="P3615" t="s">
        <v>1637</v>
      </c>
    </row>
    <row r="3616" spans="1:16" x14ac:dyDescent="0.25">
      <c r="A3616" t="s">
        <v>0</v>
      </c>
      <c r="B3616" t="s">
        <v>1829</v>
      </c>
      <c r="C3616" t="s">
        <v>972</v>
      </c>
      <c r="D3616" t="s">
        <v>4526</v>
      </c>
      <c r="E3616" t="s">
        <v>88</v>
      </c>
      <c r="F3616" t="b">
        <v>0</v>
      </c>
      <c r="G3616" t="s">
        <v>65</v>
      </c>
      <c r="H3616" s="1">
        <v>46065.625150462962</v>
      </c>
      <c r="I3616" t="b">
        <v>0</v>
      </c>
      <c r="J3616" t="b">
        <v>0</v>
      </c>
      <c r="K3616" t="s">
        <v>41</v>
      </c>
      <c r="L3616" t="s">
        <v>74</v>
      </c>
      <c r="M3616"/>
      <c r="N3616">
        <v>52.5</v>
      </c>
      <c r="O3616" t="s">
        <v>10664</v>
      </c>
      <c r="P3616" t="s">
        <v>10665</v>
      </c>
    </row>
    <row r="3617" spans="1:16" x14ac:dyDescent="0.25">
      <c r="A3617" t="s">
        <v>2</v>
      </c>
      <c r="B3617" t="s">
        <v>10666</v>
      </c>
      <c r="C3617" t="s">
        <v>6081</v>
      </c>
      <c r="D3617" t="s">
        <v>4346</v>
      </c>
      <c r="E3617" t="s">
        <v>59</v>
      </c>
      <c r="F3617" t="b">
        <v>0</v>
      </c>
      <c r="G3617" t="s">
        <v>40</v>
      </c>
      <c r="H3617" s="1">
        <v>46065.629236111112</v>
      </c>
      <c r="I3617" t="b">
        <v>0</v>
      </c>
      <c r="J3617" t="b">
        <v>0</v>
      </c>
      <c r="K3617" t="s">
        <v>40</v>
      </c>
      <c r="L3617" t="s">
        <v>60</v>
      </c>
      <c r="M3617">
        <v>135000</v>
      </c>
      <c r="N3617"/>
      <c r="O3617" t="s">
        <v>3446</v>
      </c>
      <c r="P3617" t="s">
        <v>85</v>
      </c>
    </row>
    <row r="3618" spans="1:16" x14ac:dyDescent="0.25">
      <c r="A3618" t="s">
        <v>9</v>
      </c>
      <c r="B3618" t="s">
        <v>10667</v>
      </c>
      <c r="C3618" t="s">
        <v>10668</v>
      </c>
      <c r="D3618" t="s">
        <v>4633</v>
      </c>
      <c r="E3618" t="s">
        <v>59</v>
      </c>
      <c r="F3618" t="b">
        <v>0</v>
      </c>
      <c r="G3618" t="s">
        <v>26</v>
      </c>
      <c r="H3618" s="1">
        <v>46065.639699074083</v>
      </c>
      <c r="I3618" t="b">
        <v>0</v>
      </c>
      <c r="J3618" t="b">
        <v>0</v>
      </c>
      <c r="K3618" t="s">
        <v>26</v>
      </c>
      <c r="L3618" t="s">
        <v>60</v>
      </c>
      <c r="M3618">
        <v>550000</v>
      </c>
      <c r="N3618"/>
      <c r="O3618" t="s">
        <v>4633</v>
      </c>
      <c r="P3618" t="s">
        <v>10669</v>
      </c>
    </row>
    <row r="3619" spans="1:16" x14ac:dyDescent="0.25">
      <c r="A3619" t="s">
        <v>0</v>
      </c>
      <c r="B3619" t="s">
        <v>10670</v>
      </c>
      <c r="C3619" t="s">
        <v>451</v>
      </c>
      <c r="D3619" t="s">
        <v>4346</v>
      </c>
      <c r="E3619" t="s">
        <v>59</v>
      </c>
      <c r="F3619" t="b">
        <v>0</v>
      </c>
      <c r="G3619" t="s">
        <v>65</v>
      </c>
      <c r="H3619" s="1">
        <v>46065.666747685187</v>
      </c>
      <c r="I3619" t="b">
        <v>1</v>
      </c>
      <c r="J3619" t="b">
        <v>1</v>
      </c>
      <c r="K3619" t="s">
        <v>41</v>
      </c>
      <c r="L3619" t="s">
        <v>60</v>
      </c>
      <c r="M3619">
        <v>90000</v>
      </c>
      <c r="N3619"/>
      <c r="O3619" t="s">
        <v>10671</v>
      </c>
      <c r="P3619" t="s">
        <v>133</v>
      </c>
    </row>
    <row r="3620" spans="1:16" x14ac:dyDescent="0.25">
      <c r="A3620" t="s">
        <v>0</v>
      </c>
      <c r="B3620" t="s">
        <v>10672</v>
      </c>
      <c r="C3620" t="s">
        <v>201</v>
      </c>
      <c r="D3620" t="s">
        <v>2360</v>
      </c>
      <c r="E3620" t="s">
        <v>59</v>
      </c>
      <c r="F3620" t="b">
        <v>0</v>
      </c>
      <c r="G3620" t="s">
        <v>77</v>
      </c>
      <c r="H3620" s="1">
        <v>46065.666863425933</v>
      </c>
      <c r="I3620" t="b">
        <v>0</v>
      </c>
      <c r="J3620" t="b">
        <v>1</v>
      </c>
      <c r="K3620" t="s">
        <v>41</v>
      </c>
      <c r="L3620" t="s">
        <v>60</v>
      </c>
      <c r="M3620">
        <v>112500</v>
      </c>
      <c r="N3620"/>
      <c r="O3620" t="s">
        <v>10673</v>
      </c>
      <c r="P3620" t="s">
        <v>10674</v>
      </c>
    </row>
    <row r="3621" spans="1:16" x14ac:dyDescent="0.25">
      <c r="A3621" t="s">
        <v>2</v>
      </c>
      <c r="B3621" t="s">
        <v>10675</v>
      </c>
      <c r="C3621" t="s">
        <v>190</v>
      </c>
      <c r="D3621" t="s">
        <v>4756</v>
      </c>
      <c r="E3621" t="s">
        <v>59</v>
      </c>
      <c r="F3621" t="b">
        <v>0</v>
      </c>
      <c r="G3621" t="s">
        <v>73</v>
      </c>
      <c r="H3621" s="1">
        <v>46065.666967592602</v>
      </c>
      <c r="I3621" t="b">
        <v>0</v>
      </c>
      <c r="J3621" t="b">
        <v>1</v>
      </c>
      <c r="K3621" t="s">
        <v>41</v>
      </c>
      <c r="L3621" t="s">
        <v>60</v>
      </c>
      <c r="M3621">
        <v>167500</v>
      </c>
      <c r="N3621"/>
      <c r="O3621" t="s">
        <v>1651</v>
      </c>
      <c r="P3621" t="s">
        <v>10676</v>
      </c>
    </row>
    <row r="3622" spans="1:16" x14ac:dyDescent="0.25">
      <c r="A3622" t="s">
        <v>2</v>
      </c>
      <c r="B3622" t="s">
        <v>10675</v>
      </c>
      <c r="C3622" t="s">
        <v>190</v>
      </c>
      <c r="D3622" t="s">
        <v>4756</v>
      </c>
      <c r="E3622" t="s">
        <v>59</v>
      </c>
      <c r="F3622" t="b">
        <v>0</v>
      </c>
      <c r="G3622" t="s">
        <v>73</v>
      </c>
      <c r="H3622" s="1">
        <v>46065.667372685188</v>
      </c>
      <c r="I3622" t="b">
        <v>0</v>
      </c>
      <c r="J3622" t="b">
        <v>1</v>
      </c>
      <c r="K3622" t="s">
        <v>41</v>
      </c>
      <c r="L3622" t="s">
        <v>60</v>
      </c>
      <c r="M3622">
        <v>167500</v>
      </c>
      <c r="N3622"/>
      <c r="O3622" t="s">
        <v>1651</v>
      </c>
      <c r="P3622" t="s">
        <v>10676</v>
      </c>
    </row>
    <row r="3623" spans="1:16" x14ac:dyDescent="0.25">
      <c r="A3623" t="s">
        <v>1</v>
      </c>
      <c r="B3623" t="s">
        <v>694</v>
      </c>
      <c r="C3623" t="s">
        <v>172</v>
      </c>
      <c r="D3623" t="s">
        <v>4756</v>
      </c>
      <c r="E3623" t="s">
        <v>59</v>
      </c>
      <c r="F3623" t="b">
        <v>0</v>
      </c>
      <c r="G3623" t="s">
        <v>68</v>
      </c>
      <c r="H3623" s="1">
        <v>46065.667430555557</v>
      </c>
      <c r="I3623" t="b">
        <v>0</v>
      </c>
      <c r="J3623" t="b">
        <v>0</v>
      </c>
      <c r="K3623" t="s">
        <v>41</v>
      </c>
      <c r="L3623" t="s">
        <v>60</v>
      </c>
      <c r="M3623">
        <v>105000</v>
      </c>
      <c r="N3623"/>
      <c r="O3623" t="s">
        <v>10677</v>
      </c>
      <c r="P3623" t="s">
        <v>10678</v>
      </c>
    </row>
    <row r="3624" spans="1:16" x14ac:dyDescent="0.25">
      <c r="A3624" t="s">
        <v>1</v>
      </c>
      <c r="B3624" t="s">
        <v>10679</v>
      </c>
      <c r="C3624" t="s">
        <v>71</v>
      </c>
      <c r="D3624" t="s">
        <v>4346</v>
      </c>
      <c r="E3624" t="s">
        <v>88</v>
      </c>
      <c r="F3624" t="b">
        <v>0</v>
      </c>
      <c r="G3624" t="s">
        <v>73</v>
      </c>
      <c r="H3624" s="1">
        <v>46065.669305555559</v>
      </c>
      <c r="I3624" t="b">
        <v>1</v>
      </c>
      <c r="J3624" t="b">
        <v>0</v>
      </c>
      <c r="K3624" t="s">
        <v>41</v>
      </c>
      <c r="L3624" t="s">
        <v>74</v>
      </c>
      <c r="M3624"/>
      <c r="N3624">
        <v>50</v>
      </c>
      <c r="O3624" t="s">
        <v>10680</v>
      </c>
      <c r="P3624" t="s">
        <v>146</v>
      </c>
    </row>
    <row r="3625" spans="1:16" x14ac:dyDescent="0.25">
      <c r="A3625" t="s">
        <v>6</v>
      </c>
      <c r="B3625" t="s">
        <v>10681</v>
      </c>
      <c r="C3625" t="s">
        <v>76</v>
      </c>
      <c r="D3625" t="s">
        <v>5251</v>
      </c>
      <c r="E3625" t="s">
        <v>59</v>
      </c>
      <c r="F3625" t="b">
        <v>1</v>
      </c>
      <c r="G3625" t="s">
        <v>13</v>
      </c>
      <c r="H3625" s="1">
        <v>46065.670069444437</v>
      </c>
      <c r="I3625" t="b">
        <v>0</v>
      </c>
      <c r="J3625" t="b">
        <v>0</v>
      </c>
      <c r="K3625" t="s">
        <v>13</v>
      </c>
      <c r="L3625" t="s">
        <v>60</v>
      </c>
      <c r="M3625">
        <v>226000</v>
      </c>
      <c r="N3625"/>
      <c r="O3625" t="s">
        <v>1709</v>
      </c>
      <c r="P3625" t="s">
        <v>85</v>
      </c>
    </row>
    <row r="3626" spans="1:16" x14ac:dyDescent="0.25">
      <c r="A3626" t="s">
        <v>1</v>
      </c>
      <c r="B3626" t="s">
        <v>10682</v>
      </c>
      <c r="C3626" t="s">
        <v>5115</v>
      </c>
      <c r="D3626" t="s">
        <v>4346</v>
      </c>
      <c r="E3626" t="s">
        <v>59</v>
      </c>
      <c r="F3626" t="b">
        <v>0</v>
      </c>
      <c r="G3626" t="s">
        <v>40</v>
      </c>
      <c r="H3626" s="1">
        <v>46065.671018518522</v>
      </c>
      <c r="I3626" t="b">
        <v>1</v>
      </c>
      <c r="J3626" t="b">
        <v>0</v>
      </c>
      <c r="K3626" t="s">
        <v>40</v>
      </c>
      <c r="L3626" t="s">
        <v>60</v>
      </c>
      <c r="M3626">
        <v>42840</v>
      </c>
      <c r="N3626"/>
      <c r="O3626" t="s">
        <v>10683</v>
      </c>
      <c r="P3626" t="s">
        <v>10684</v>
      </c>
    </row>
    <row r="3627" spans="1:16" x14ac:dyDescent="0.25">
      <c r="A3627" t="s">
        <v>1</v>
      </c>
      <c r="B3627" t="s">
        <v>2255</v>
      </c>
      <c r="C3627" t="s">
        <v>10685</v>
      </c>
      <c r="D3627" t="s">
        <v>4526</v>
      </c>
      <c r="E3627" t="s">
        <v>88</v>
      </c>
      <c r="F3627" t="b">
        <v>0</v>
      </c>
      <c r="G3627" t="s">
        <v>40</v>
      </c>
      <c r="H3627" s="1">
        <v>46065.671122685177</v>
      </c>
      <c r="I3627" t="b">
        <v>1</v>
      </c>
      <c r="J3627" t="b">
        <v>0</v>
      </c>
      <c r="K3627" t="s">
        <v>40</v>
      </c>
      <c r="L3627" t="s">
        <v>74</v>
      </c>
      <c r="M3627"/>
      <c r="N3627">
        <v>67.47</v>
      </c>
      <c r="O3627" t="s">
        <v>10533</v>
      </c>
      <c r="P3627" t="s">
        <v>10686</v>
      </c>
    </row>
    <row r="3628" spans="1:16" x14ac:dyDescent="0.25">
      <c r="A3628" t="s">
        <v>0</v>
      </c>
      <c r="B3628" t="s">
        <v>0</v>
      </c>
      <c r="C3628" t="s">
        <v>4011</v>
      </c>
      <c r="D3628" t="s">
        <v>4526</v>
      </c>
      <c r="E3628" t="s">
        <v>59</v>
      </c>
      <c r="F3628" t="b">
        <v>0</v>
      </c>
      <c r="G3628" t="s">
        <v>77</v>
      </c>
      <c r="H3628" s="1">
        <v>46065.708506944437</v>
      </c>
      <c r="I3628" t="b">
        <v>0</v>
      </c>
      <c r="J3628" t="b">
        <v>0</v>
      </c>
      <c r="K3628" t="s">
        <v>41</v>
      </c>
      <c r="L3628" t="s">
        <v>60</v>
      </c>
      <c r="M3628">
        <v>92500</v>
      </c>
      <c r="N3628"/>
      <c r="O3628" t="s">
        <v>362</v>
      </c>
      <c r="P3628" t="s">
        <v>462</v>
      </c>
    </row>
    <row r="3629" spans="1:16" x14ac:dyDescent="0.25">
      <c r="A3629" t="s">
        <v>0</v>
      </c>
      <c r="B3629" t="s">
        <v>10687</v>
      </c>
      <c r="C3629" t="s">
        <v>112</v>
      </c>
      <c r="D3629" t="s">
        <v>4526</v>
      </c>
      <c r="E3629" t="s">
        <v>59</v>
      </c>
      <c r="F3629" t="b">
        <v>0</v>
      </c>
      <c r="G3629" t="s">
        <v>65</v>
      </c>
      <c r="H3629" s="1">
        <v>46065.710775462961</v>
      </c>
      <c r="I3629" t="b">
        <v>0</v>
      </c>
      <c r="J3629" t="b">
        <v>1</v>
      </c>
      <c r="K3629" t="s">
        <v>41</v>
      </c>
      <c r="L3629" t="s">
        <v>60</v>
      </c>
      <c r="M3629">
        <v>196825</v>
      </c>
      <c r="N3629"/>
      <c r="O3629" t="s">
        <v>1429</v>
      </c>
      <c r="P3629" t="s">
        <v>10688</v>
      </c>
    </row>
    <row r="3630" spans="1:16" x14ac:dyDescent="0.25">
      <c r="A3630" t="s">
        <v>8</v>
      </c>
      <c r="B3630" t="s">
        <v>10689</v>
      </c>
      <c r="C3630" t="s">
        <v>112</v>
      </c>
      <c r="D3630" t="s">
        <v>4526</v>
      </c>
      <c r="E3630" t="s">
        <v>59</v>
      </c>
      <c r="F3630" t="b">
        <v>0</v>
      </c>
      <c r="G3630" t="s">
        <v>65</v>
      </c>
      <c r="H3630" s="1">
        <v>46065.710798611108</v>
      </c>
      <c r="I3630" t="b">
        <v>0</v>
      </c>
      <c r="J3630" t="b">
        <v>0</v>
      </c>
      <c r="K3630" t="s">
        <v>41</v>
      </c>
      <c r="L3630" t="s">
        <v>60</v>
      </c>
      <c r="M3630">
        <v>500000</v>
      </c>
      <c r="N3630"/>
      <c r="O3630" t="s">
        <v>10690</v>
      </c>
      <c r="P3630" t="s">
        <v>10691</v>
      </c>
    </row>
    <row r="3631" spans="1:16" x14ac:dyDescent="0.25">
      <c r="A3631" t="s">
        <v>1</v>
      </c>
      <c r="B3631" t="s">
        <v>10692</v>
      </c>
      <c r="C3631" t="s">
        <v>5795</v>
      </c>
      <c r="D3631" t="s">
        <v>4526</v>
      </c>
      <c r="E3631" t="s">
        <v>88</v>
      </c>
      <c r="F3631" t="b">
        <v>0</v>
      </c>
      <c r="G3631" t="s">
        <v>40</v>
      </c>
      <c r="H3631" s="1">
        <v>46065.712685185194</v>
      </c>
      <c r="I3631" t="b">
        <v>1</v>
      </c>
      <c r="J3631" t="b">
        <v>0</v>
      </c>
      <c r="K3631" t="s">
        <v>40</v>
      </c>
      <c r="L3631" t="s">
        <v>74</v>
      </c>
      <c r="M3631"/>
      <c r="N3631">
        <v>44</v>
      </c>
      <c r="O3631" t="s">
        <v>9604</v>
      </c>
      <c r="P3631" t="s">
        <v>10693</v>
      </c>
    </row>
    <row r="3632" spans="1:16" x14ac:dyDescent="0.25">
      <c r="A3632" t="s">
        <v>1</v>
      </c>
      <c r="B3632" t="s">
        <v>10694</v>
      </c>
      <c r="C3632" t="s">
        <v>40</v>
      </c>
      <c r="D3632" t="s">
        <v>4526</v>
      </c>
      <c r="E3632" t="s">
        <v>59</v>
      </c>
      <c r="F3632" t="b">
        <v>0</v>
      </c>
      <c r="G3632" t="s">
        <v>40</v>
      </c>
      <c r="H3632" s="1">
        <v>46065.712708333333</v>
      </c>
      <c r="I3632" t="b">
        <v>0</v>
      </c>
      <c r="J3632" t="b">
        <v>0</v>
      </c>
      <c r="K3632" t="s">
        <v>40</v>
      </c>
      <c r="L3632" t="s">
        <v>60</v>
      </c>
      <c r="M3632">
        <v>125000</v>
      </c>
      <c r="N3632"/>
      <c r="O3632" t="s">
        <v>381</v>
      </c>
      <c r="P3632" t="s">
        <v>7470</v>
      </c>
    </row>
    <row r="3633" spans="1:16" x14ac:dyDescent="0.25">
      <c r="A3633" t="s">
        <v>2</v>
      </c>
      <c r="B3633" t="s">
        <v>10695</v>
      </c>
      <c r="C3633" t="s">
        <v>204</v>
      </c>
      <c r="D3633" t="s">
        <v>4526</v>
      </c>
      <c r="E3633" t="s">
        <v>59</v>
      </c>
      <c r="F3633" t="b">
        <v>0</v>
      </c>
      <c r="G3633" t="s">
        <v>65</v>
      </c>
      <c r="H3633" s="1">
        <v>46065.750532407408</v>
      </c>
      <c r="I3633" t="b">
        <v>0</v>
      </c>
      <c r="J3633" t="b">
        <v>0</v>
      </c>
      <c r="K3633" t="s">
        <v>41</v>
      </c>
      <c r="L3633" t="s">
        <v>60</v>
      </c>
      <c r="M3633">
        <v>127500</v>
      </c>
      <c r="N3633"/>
      <c r="O3633" t="s">
        <v>10696</v>
      </c>
      <c r="P3633" t="s">
        <v>10697</v>
      </c>
    </row>
    <row r="3634" spans="1:16" x14ac:dyDescent="0.25">
      <c r="A3634" t="s">
        <v>2</v>
      </c>
      <c r="B3634" t="s">
        <v>10698</v>
      </c>
      <c r="C3634" t="s">
        <v>79</v>
      </c>
      <c r="D3634" t="s">
        <v>4526</v>
      </c>
      <c r="E3634" t="s">
        <v>59</v>
      </c>
      <c r="F3634" t="b">
        <v>0</v>
      </c>
      <c r="G3634" t="s">
        <v>77</v>
      </c>
      <c r="H3634" s="1">
        <v>46065.750555555547</v>
      </c>
      <c r="I3634" t="b">
        <v>0</v>
      </c>
      <c r="J3634" t="b">
        <v>1</v>
      </c>
      <c r="K3634" t="s">
        <v>41</v>
      </c>
      <c r="L3634" t="s">
        <v>60</v>
      </c>
      <c r="M3634">
        <v>171500</v>
      </c>
      <c r="N3634"/>
      <c r="O3634" t="s">
        <v>1990</v>
      </c>
      <c r="P3634" t="s">
        <v>589</v>
      </c>
    </row>
    <row r="3635" spans="1:16" x14ac:dyDescent="0.25">
      <c r="A3635" t="s">
        <v>5</v>
      </c>
      <c r="B3635" t="s">
        <v>10699</v>
      </c>
      <c r="C3635" t="s">
        <v>41</v>
      </c>
      <c r="D3635" t="s">
        <v>4526</v>
      </c>
      <c r="E3635" t="s">
        <v>59</v>
      </c>
      <c r="F3635" t="b">
        <v>0</v>
      </c>
      <c r="G3635" t="s">
        <v>65</v>
      </c>
      <c r="H3635" s="1">
        <v>46065.752372685187</v>
      </c>
      <c r="I3635" t="b">
        <v>1</v>
      </c>
      <c r="J3635" t="b">
        <v>0</v>
      </c>
      <c r="K3635" t="s">
        <v>41</v>
      </c>
      <c r="L3635" t="s">
        <v>60</v>
      </c>
      <c r="M3635">
        <v>140000</v>
      </c>
      <c r="N3635"/>
      <c r="O3635" t="s">
        <v>7904</v>
      </c>
      <c r="P3635" t="s">
        <v>10700</v>
      </c>
    </row>
    <row r="3636" spans="1:16" x14ac:dyDescent="0.25">
      <c r="A3636" t="s">
        <v>5</v>
      </c>
      <c r="B3636" t="s">
        <v>1230</v>
      </c>
      <c r="C3636" t="s">
        <v>359</v>
      </c>
      <c r="D3636" t="s">
        <v>4346</v>
      </c>
      <c r="E3636" t="s">
        <v>88</v>
      </c>
      <c r="F3636" t="b">
        <v>0</v>
      </c>
      <c r="G3636" t="s">
        <v>65</v>
      </c>
      <c r="H3636" s="1">
        <v>46065.752465277779</v>
      </c>
      <c r="I3636" t="b">
        <v>1</v>
      </c>
      <c r="J3636" t="b">
        <v>0</v>
      </c>
      <c r="K3636" t="s">
        <v>41</v>
      </c>
      <c r="L3636" t="s">
        <v>74</v>
      </c>
      <c r="M3636"/>
      <c r="N3636">
        <v>74.5</v>
      </c>
      <c r="O3636" t="s">
        <v>2765</v>
      </c>
      <c r="P3636" t="s">
        <v>10701</v>
      </c>
    </row>
    <row r="3637" spans="1:16" x14ac:dyDescent="0.25">
      <c r="A3637" t="s">
        <v>5</v>
      </c>
      <c r="B3637" t="s">
        <v>1230</v>
      </c>
      <c r="C3637" t="s">
        <v>359</v>
      </c>
      <c r="D3637" t="s">
        <v>4346</v>
      </c>
      <c r="E3637" t="s">
        <v>88</v>
      </c>
      <c r="F3637" t="b">
        <v>0</v>
      </c>
      <c r="G3637" t="s">
        <v>77</v>
      </c>
      <c r="H3637" s="1">
        <v>46065.752592592587</v>
      </c>
      <c r="I3637" t="b">
        <v>1</v>
      </c>
      <c r="J3637" t="b">
        <v>0</v>
      </c>
      <c r="K3637" t="s">
        <v>41</v>
      </c>
      <c r="L3637" t="s">
        <v>74</v>
      </c>
      <c r="M3637"/>
      <c r="N3637">
        <v>74.5</v>
      </c>
      <c r="O3637" t="s">
        <v>2765</v>
      </c>
      <c r="P3637" t="s">
        <v>10701</v>
      </c>
    </row>
    <row r="3638" spans="1:16" x14ac:dyDescent="0.25">
      <c r="A3638" t="s">
        <v>0</v>
      </c>
      <c r="B3638" t="s">
        <v>10702</v>
      </c>
      <c r="C3638" t="s">
        <v>207</v>
      </c>
      <c r="D3638" t="s">
        <v>4526</v>
      </c>
      <c r="E3638" t="s">
        <v>59</v>
      </c>
      <c r="F3638" t="b">
        <v>0</v>
      </c>
      <c r="G3638" t="s">
        <v>63</v>
      </c>
      <c r="H3638" s="1">
        <v>46065.755162037043</v>
      </c>
      <c r="I3638" t="b">
        <v>0</v>
      </c>
      <c r="J3638" t="b">
        <v>1</v>
      </c>
      <c r="K3638" t="s">
        <v>41</v>
      </c>
      <c r="L3638" t="s">
        <v>60</v>
      </c>
      <c r="M3638">
        <v>100000</v>
      </c>
      <c r="N3638"/>
      <c r="O3638" t="s">
        <v>10703</v>
      </c>
      <c r="P3638" t="s">
        <v>219</v>
      </c>
    </row>
    <row r="3639" spans="1:16" x14ac:dyDescent="0.25">
      <c r="A3639" t="s">
        <v>7</v>
      </c>
      <c r="B3639" t="s">
        <v>10704</v>
      </c>
      <c r="C3639" t="s">
        <v>370</v>
      </c>
      <c r="D3639" t="s">
        <v>4526</v>
      </c>
      <c r="E3639" t="s">
        <v>59</v>
      </c>
      <c r="F3639" t="b">
        <v>0</v>
      </c>
      <c r="G3639" t="s">
        <v>65</v>
      </c>
      <c r="H3639" s="1">
        <v>46065.791747685187</v>
      </c>
      <c r="I3639" t="b">
        <v>0</v>
      </c>
      <c r="J3639" t="b">
        <v>1</v>
      </c>
      <c r="K3639" t="s">
        <v>41</v>
      </c>
      <c r="L3639" t="s">
        <v>60</v>
      </c>
      <c r="M3639">
        <v>160000</v>
      </c>
      <c r="N3639"/>
      <c r="O3639" t="s">
        <v>2306</v>
      </c>
      <c r="P3639" t="s">
        <v>10705</v>
      </c>
    </row>
    <row r="3640" spans="1:16" x14ac:dyDescent="0.25">
      <c r="A3640" t="s">
        <v>7</v>
      </c>
      <c r="B3640" t="s">
        <v>10706</v>
      </c>
      <c r="C3640" t="s">
        <v>200</v>
      </c>
      <c r="D3640" t="s">
        <v>4346</v>
      </c>
      <c r="E3640" t="s">
        <v>59</v>
      </c>
      <c r="F3640" t="b">
        <v>0</v>
      </c>
      <c r="G3640" t="s">
        <v>65</v>
      </c>
      <c r="H3640" s="1">
        <v>46065.791817129633</v>
      </c>
      <c r="I3640" t="b">
        <v>0</v>
      </c>
      <c r="J3640" t="b">
        <v>0</v>
      </c>
      <c r="K3640" t="s">
        <v>41</v>
      </c>
      <c r="L3640" t="s">
        <v>60</v>
      </c>
      <c r="M3640">
        <v>86450</v>
      </c>
      <c r="N3640"/>
      <c r="O3640" t="s">
        <v>10707</v>
      </c>
      <c r="P3640" t="s">
        <v>713</v>
      </c>
    </row>
    <row r="3641" spans="1:16" x14ac:dyDescent="0.25">
      <c r="A3641" t="s">
        <v>7</v>
      </c>
      <c r="B3641" t="s">
        <v>1606</v>
      </c>
      <c r="C3641" t="s">
        <v>751</v>
      </c>
      <c r="D3641" t="s">
        <v>4346</v>
      </c>
      <c r="E3641" t="s">
        <v>59</v>
      </c>
      <c r="F3641" t="b">
        <v>0</v>
      </c>
      <c r="G3641" t="s">
        <v>68</v>
      </c>
      <c r="H3641" s="1">
        <v>46065.792037037027</v>
      </c>
      <c r="I3641" t="b">
        <v>0</v>
      </c>
      <c r="J3641" t="b">
        <v>1</v>
      </c>
      <c r="K3641" t="s">
        <v>41</v>
      </c>
      <c r="L3641" t="s">
        <v>60</v>
      </c>
      <c r="M3641">
        <v>121910</v>
      </c>
      <c r="N3641"/>
      <c r="O3641" t="s">
        <v>3595</v>
      </c>
      <c r="P3641" t="s">
        <v>9942</v>
      </c>
    </row>
    <row r="3642" spans="1:16" x14ac:dyDescent="0.25">
      <c r="A3642" t="s">
        <v>0</v>
      </c>
      <c r="B3642" t="s">
        <v>0</v>
      </c>
      <c r="C3642" t="s">
        <v>1844</v>
      </c>
      <c r="D3642" t="s">
        <v>4346</v>
      </c>
      <c r="E3642" t="s">
        <v>59</v>
      </c>
      <c r="F3642" t="b">
        <v>0</v>
      </c>
      <c r="G3642" t="s">
        <v>68</v>
      </c>
      <c r="H3642" s="1">
        <v>46065.792037037027</v>
      </c>
      <c r="I3642" t="b">
        <v>0</v>
      </c>
      <c r="J3642" t="b">
        <v>0</v>
      </c>
      <c r="K3642" t="s">
        <v>41</v>
      </c>
      <c r="L3642" t="s">
        <v>60</v>
      </c>
      <c r="M3642">
        <v>45000</v>
      </c>
      <c r="N3642"/>
      <c r="O3642" t="s">
        <v>10708</v>
      </c>
      <c r="P3642" t="s">
        <v>288</v>
      </c>
    </row>
    <row r="3643" spans="1:16" x14ac:dyDescent="0.25">
      <c r="A3643" t="s">
        <v>1</v>
      </c>
      <c r="B3643" t="s">
        <v>10709</v>
      </c>
      <c r="C3643" t="s">
        <v>81</v>
      </c>
      <c r="D3643" t="s">
        <v>4346</v>
      </c>
      <c r="E3643" t="s">
        <v>88</v>
      </c>
      <c r="F3643" t="b">
        <v>0</v>
      </c>
      <c r="G3643" t="s">
        <v>77</v>
      </c>
      <c r="H3643" s="1">
        <v>46065.79420138889</v>
      </c>
      <c r="I3643" t="b">
        <v>1</v>
      </c>
      <c r="J3643" t="b">
        <v>1</v>
      </c>
      <c r="K3643" t="s">
        <v>41</v>
      </c>
      <c r="L3643" t="s">
        <v>74</v>
      </c>
      <c r="M3643"/>
      <c r="N3643">
        <v>75</v>
      </c>
      <c r="O3643" t="s">
        <v>1469</v>
      </c>
      <c r="P3643" t="s">
        <v>10710</v>
      </c>
    </row>
    <row r="3644" spans="1:16" x14ac:dyDescent="0.25">
      <c r="A3644" t="s">
        <v>1</v>
      </c>
      <c r="B3644" t="s">
        <v>10711</v>
      </c>
      <c r="C3644" t="s">
        <v>392</v>
      </c>
      <c r="D3644" t="s">
        <v>4526</v>
      </c>
      <c r="E3644" t="s">
        <v>59</v>
      </c>
      <c r="F3644" t="b">
        <v>0</v>
      </c>
      <c r="G3644" t="s">
        <v>73</v>
      </c>
      <c r="H3644" s="1">
        <v>46065.794328703712</v>
      </c>
      <c r="I3644" t="b">
        <v>0</v>
      </c>
      <c r="J3644" t="b">
        <v>0</v>
      </c>
      <c r="K3644" t="s">
        <v>41</v>
      </c>
      <c r="L3644" t="s">
        <v>60</v>
      </c>
      <c r="M3644">
        <v>200000</v>
      </c>
      <c r="N3644"/>
      <c r="O3644" t="s">
        <v>10712</v>
      </c>
    </row>
    <row r="3645" spans="1:16" x14ac:dyDescent="0.25">
      <c r="A3645" t="s">
        <v>2</v>
      </c>
      <c r="B3645" t="s">
        <v>10713</v>
      </c>
      <c r="C3645" t="s">
        <v>76</v>
      </c>
      <c r="D3645" t="s">
        <v>4526</v>
      </c>
      <c r="E3645" t="s">
        <v>59</v>
      </c>
      <c r="F3645" t="b">
        <v>1</v>
      </c>
      <c r="G3645" t="s">
        <v>13</v>
      </c>
      <c r="H3645" s="1">
        <v>46065.795127314806</v>
      </c>
      <c r="I3645" t="b">
        <v>0</v>
      </c>
      <c r="J3645" t="b">
        <v>0</v>
      </c>
      <c r="K3645" t="s">
        <v>13</v>
      </c>
      <c r="L3645" t="s">
        <v>60</v>
      </c>
      <c r="M3645">
        <v>192500</v>
      </c>
      <c r="N3645"/>
      <c r="O3645" t="s">
        <v>10714</v>
      </c>
      <c r="P3645" t="s">
        <v>10715</v>
      </c>
    </row>
    <row r="3646" spans="1:16" x14ac:dyDescent="0.25">
      <c r="A3646" t="s">
        <v>4</v>
      </c>
      <c r="B3646" t="s">
        <v>10716</v>
      </c>
      <c r="C3646" t="s">
        <v>218</v>
      </c>
      <c r="D3646" t="s">
        <v>4526</v>
      </c>
      <c r="E3646" t="s">
        <v>59</v>
      </c>
      <c r="F3646" t="b">
        <v>0</v>
      </c>
      <c r="G3646" t="s">
        <v>63</v>
      </c>
      <c r="H3646" s="1">
        <v>46065.796875</v>
      </c>
      <c r="I3646" t="b">
        <v>0</v>
      </c>
      <c r="J3646" t="b">
        <v>1</v>
      </c>
      <c r="K3646" t="s">
        <v>41</v>
      </c>
      <c r="L3646" t="s">
        <v>74</v>
      </c>
      <c r="M3646"/>
      <c r="N3646">
        <v>35.700000000000003</v>
      </c>
      <c r="O3646" t="s">
        <v>3094</v>
      </c>
      <c r="P3646" t="s">
        <v>10717</v>
      </c>
    </row>
    <row r="3647" spans="1:16" x14ac:dyDescent="0.25">
      <c r="A3647" t="s">
        <v>4</v>
      </c>
      <c r="B3647" t="s">
        <v>10718</v>
      </c>
      <c r="C3647" t="s">
        <v>194</v>
      </c>
      <c r="D3647" t="s">
        <v>4526</v>
      </c>
      <c r="E3647" t="s">
        <v>59</v>
      </c>
      <c r="F3647" t="b">
        <v>0</v>
      </c>
      <c r="G3647" t="s">
        <v>65</v>
      </c>
      <c r="H3647" s="1">
        <v>46065.833460648151</v>
      </c>
      <c r="I3647" t="b">
        <v>0</v>
      </c>
      <c r="J3647" t="b">
        <v>1</v>
      </c>
      <c r="K3647" t="s">
        <v>41</v>
      </c>
      <c r="L3647" t="s">
        <v>60</v>
      </c>
      <c r="M3647">
        <v>142400</v>
      </c>
      <c r="N3647"/>
      <c r="O3647" t="s">
        <v>195</v>
      </c>
    </row>
    <row r="3648" spans="1:16" x14ac:dyDescent="0.25">
      <c r="A3648" t="s">
        <v>2</v>
      </c>
      <c r="B3648" t="s">
        <v>10719</v>
      </c>
      <c r="C3648" t="s">
        <v>382</v>
      </c>
      <c r="D3648" t="s">
        <v>4630</v>
      </c>
      <c r="E3648" t="s">
        <v>88</v>
      </c>
      <c r="F3648" t="b">
        <v>0</v>
      </c>
      <c r="G3648" t="s">
        <v>77</v>
      </c>
      <c r="H3648" s="1">
        <v>46065.83353009259</v>
      </c>
      <c r="I3648" t="b">
        <v>1</v>
      </c>
      <c r="J3648" t="b">
        <v>0</v>
      </c>
      <c r="K3648" t="s">
        <v>41</v>
      </c>
      <c r="L3648" t="s">
        <v>74</v>
      </c>
      <c r="M3648"/>
      <c r="N3648">
        <v>79.525000000000006</v>
      </c>
      <c r="O3648" t="s">
        <v>441</v>
      </c>
      <c r="P3648" t="s">
        <v>233</v>
      </c>
    </row>
    <row r="3649" spans="1:16" x14ac:dyDescent="0.25">
      <c r="A3649" t="s">
        <v>2</v>
      </c>
      <c r="B3649" t="s">
        <v>10720</v>
      </c>
      <c r="C3649" t="s">
        <v>326</v>
      </c>
      <c r="D3649" t="s">
        <v>4346</v>
      </c>
      <c r="E3649" t="s">
        <v>59</v>
      </c>
      <c r="F3649" t="b">
        <v>0</v>
      </c>
      <c r="G3649" t="s">
        <v>77</v>
      </c>
      <c r="H3649" s="1">
        <v>46065.83388888889</v>
      </c>
      <c r="I3649" t="b">
        <v>0</v>
      </c>
      <c r="J3649" t="b">
        <v>1</v>
      </c>
      <c r="K3649" t="s">
        <v>41</v>
      </c>
      <c r="L3649" t="s">
        <v>60</v>
      </c>
      <c r="M3649">
        <v>174000</v>
      </c>
      <c r="N3649"/>
      <c r="O3649" t="s">
        <v>1990</v>
      </c>
      <c r="P3649" t="s">
        <v>261</v>
      </c>
    </row>
    <row r="3650" spans="1:16" x14ac:dyDescent="0.25">
      <c r="A3650" t="s">
        <v>1</v>
      </c>
      <c r="B3650" t="s">
        <v>10721</v>
      </c>
      <c r="C3650" t="s">
        <v>353</v>
      </c>
      <c r="D3650" t="s">
        <v>4526</v>
      </c>
      <c r="E3650" t="s">
        <v>59</v>
      </c>
      <c r="F3650" t="b">
        <v>0</v>
      </c>
      <c r="G3650" t="s">
        <v>65</v>
      </c>
      <c r="H3650" s="1">
        <v>46065.835833333331</v>
      </c>
      <c r="I3650" t="b">
        <v>0</v>
      </c>
      <c r="J3650" t="b">
        <v>0</v>
      </c>
      <c r="K3650" t="s">
        <v>41</v>
      </c>
      <c r="L3650" t="s">
        <v>74</v>
      </c>
      <c r="M3650"/>
      <c r="N3650">
        <v>77.5</v>
      </c>
      <c r="O3650" t="s">
        <v>10582</v>
      </c>
      <c r="P3650" t="s">
        <v>208</v>
      </c>
    </row>
    <row r="3651" spans="1:16" x14ac:dyDescent="0.25">
      <c r="A3651" t="s">
        <v>1</v>
      </c>
      <c r="B3651" t="s">
        <v>1</v>
      </c>
      <c r="C3651" t="s">
        <v>10722</v>
      </c>
      <c r="D3651" t="s">
        <v>4526</v>
      </c>
      <c r="E3651" t="s">
        <v>59</v>
      </c>
      <c r="F3651" t="b">
        <v>0</v>
      </c>
      <c r="G3651" t="s">
        <v>65</v>
      </c>
      <c r="H3651" s="1">
        <v>46065.835833333331</v>
      </c>
      <c r="I3651" t="b">
        <v>0</v>
      </c>
      <c r="J3651" t="b">
        <v>1</v>
      </c>
      <c r="K3651" t="s">
        <v>41</v>
      </c>
      <c r="L3651" t="s">
        <v>60</v>
      </c>
      <c r="M3651">
        <v>101450</v>
      </c>
      <c r="N3651"/>
      <c r="O3651" t="s">
        <v>195</v>
      </c>
      <c r="P3651" t="s">
        <v>10723</v>
      </c>
    </row>
    <row r="3652" spans="1:16" x14ac:dyDescent="0.25">
      <c r="A3652" t="s">
        <v>1</v>
      </c>
      <c r="B3652" t="s">
        <v>358</v>
      </c>
      <c r="C3652" t="s">
        <v>650</v>
      </c>
      <c r="D3652" t="s">
        <v>4346</v>
      </c>
      <c r="E3652" t="s">
        <v>88</v>
      </c>
      <c r="F3652" t="b">
        <v>0</v>
      </c>
      <c r="G3652" t="s">
        <v>65</v>
      </c>
      <c r="H3652" s="1">
        <v>46065.835833333331</v>
      </c>
      <c r="I3652" t="b">
        <v>1</v>
      </c>
      <c r="J3652" t="b">
        <v>1</v>
      </c>
      <c r="K3652" t="s">
        <v>41</v>
      </c>
      <c r="L3652" t="s">
        <v>74</v>
      </c>
      <c r="M3652"/>
      <c r="N3652">
        <v>35</v>
      </c>
      <c r="O3652" t="s">
        <v>492</v>
      </c>
      <c r="P3652" t="s">
        <v>10724</v>
      </c>
    </row>
    <row r="3653" spans="1:16" x14ac:dyDescent="0.25">
      <c r="A3653" t="s">
        <v>1</v>
      </c>
      <c r="B3653" t="s">
        <v>10721</v>
      </c>
      <c r="C3653" t="s">
        <v>353</v>
      </c>
      <c r="D3653" t="s">
        <v>4526</v>
      </c>
      <c r="E3653" t="s">
        <v>59</v>
      </c>
      <c r="F3653" t="b">
        <v>0</v>
      </c>
      <c r="G3653" t="s">
        <v>77</v>
      </c>
      <c r="H3653" s="1">
        <v>46065.835868055547</v>
      </c>
      <c r="I3653" t="b">
        <v>0</v>
      </c>
      <c r="J3653" t="b">
        <v>0</v>
      </c>
      <c r="K3653" t="s">
        <v>41</v>
      </c>
      <c r="L3653" t="s">
        <v>74</v>
      </c>
      <c r="M3653"/>
      <c r="N3653">
        <v>77.5</v>
      </c>
      <c r="O3653" t="s">
        <v>10582</v>
      </c>
      <c r="P3653" t="s">
        <v>85</v>
      </c>
    </row>
    <row r="3654" spans="1:16" x14ac:dyDescent="0.25">
      <c r="A3654" t="s">
        <v>1</v>
      </c>
      <c r="B3654" t="s">
        <v>1</v>
      </c>
      <c r="C3654" t="s">
        <v>10722</v>
      </c>
      <c r="D3654" t="s">
        <v>4526</v>
      </c>
      <c r="E3654" t="s">
        <v>59</v>
      </c>
      <c r="F3654" t="b">
        <v>0</v>
      </c>
      <c r="G3654" t="s">
        <v>68</v>
      </c>
      <c r="H3654" s="1">
        <v>46065.836030092592</v>
      </c>
      <c r="I3654" t="b">
        <v>0</v>
      </c>
      <c r="J3654" t="b">
        <v>1</v>
      </c>
      <c r="K3654" t="s">
        <v>41</v>
      </c>
      <c r="L3654" t="s">
        <v>60</v>
      </c>
      <c r="M3654">
        <v>101450</v>
      </c>
      <c r="N3654"/>
      <c r="O3654" t="s">
        <v>195</v>
      </c>
      <c r="P3654" t="s">
        <v>10725</v>
      </c>
    </row>
    <row r="3655" spans="1:16" x14ac:dyDescent="0.25">
      <c r="A3655" t="s">
        <v>3</v>
      </c>
      <c r="B3655" t="s">
        <v>10726</v>
      </c>
      <c r="C3655" t="s">
        <v>320</v>
      </c>
      <c r="D3655" t="s">
        <v>4346</v>
      </c>
      <c r="E3655" t="s">
        <v>232</v>
      </c>
      <c r="F3655" t="b">
        <v>0</v>
      </c>
      <c r="G3655" t="s">
        <v>73</v>
      </c>
      <c r="H3655" s="1">
        <v>46065.875277777777</v>
      </c>
      <c r="I3655" t="b">
        <v>0</v>
      </c>
      <c r="J3655" t="b">
        <v>0</v>
      </c>
      <c r="K3655" t="s">
        <v>41</v>
      </c>
      <c r="L3655" t="s">
        <v>74</v>
      </c>
      <c r="M3655"/>
      <c r="N3655">
        <v>106.63</v>
      </c>
      <c r="O3655" t="s">
        <v>10727</v>
      </c>
      <c r="P3655" t="s">
        <v>10728</v>
      </c>
    </row>
    <row r="3656" spans="1:16" x14ac:dyDescent="0.25">
      <c r="A3656" t="s">
        <v>0</v>
      </c>
      <c r="B3656" t="s">
        <v>10729</v>
      </c>
      <c r="C3656" t="s">
        <v>237</v>
      </c>
      <c r="D3656" t="s">
        <v>4526</v>
      </c>
      <c r="E3656" t="s">
        <v>88</v>
      </c>
      <c r="F3656" t="b">
        <v>0</v>
      </c>
      <c r="G3656" t="s">
        <v>89</v>
      </c>
      <c r="H3656" s="1">
        <v>46065.875428240739</v>
      </c>
      <c r="I3656" t="b">
        <v>0</v>
      </c>
      <c r="J3656" t="b">
        <v>1</v>
      </c>
      <c r="K3656" t="s">
        <v>41</v>
      </c>
      <c r="L3656" t="s">
        <v>74</v>
      </c>
      <c r="M3656"/>
      <c r="N3656">
        <v>30</v>
      </c>
      <c r="O3656" t="s">
        <v>4487</v>
      </c>
      <c r="P3656" t="s">
        <v>233</v>
      </c>
    </row>
    <row r="3657" spans="1:16" x14ac:dyDescent="0.25">
      <c r="A3657" t="s">
        <v>6</v>
      </c>
      <c r="B3657" t="s">
        <v>10730</v>
      </c>
      <c r="C3657" t="s">
        <v>304</v>
      </c>
      <c r="D3657" t="s">
        <v>4630</v>
      </c>
      <c r="E3657" t="s">
        <v>59</v>
      </c>
      <c r="F3657" t="b">
        <v>0</v>
      </c>
      <c r="G3657" t="s">
        <v>77</v>
      </c>
      <c r="H3657" s="1">
        <v>46065.875590277778</v>
      </c>
      <c r="I3657" t="b">
        <v>0</v>
      </c>
      <c r="J3657" t="b">
        <v>1</v>
      </c>
      <c r="K3657" t="s">
        <v>41</v>
      </c>
      <c r="L3657" t="s">
        <v>60</v>
      </c>
      <c r="M3657">
        <v>268500</v>
      </c>
      <c r="N3657"/>
      <c r="O3657" t="s">
        <v>95</v>
      </c>
      <c r="P3657" t="s">
        <v>10731</v>
      </c>
    </row>
    <row r="3658" spans="1:16" x14ac:dyDescent="0.25">
      <c r="A3658" t="s">
        <v>2</v>
      </c>
      <c r="B3658" t="s">
        <v>10732</v>
      </c>
      <c r="C3658" t="s">
        <v>112</v>
      </c>
      <c r="D3658" t="s">
        <v>4526</v>
      </c>
      <c r="E3658" t="s">
        <v>59</v>
      </c>
      <c r="F3658" t="b">
        <v>0</v>
      </c>
      <c r="G3658" t="s">
        <v>65</v>
      </c>
      <c r="H3658" s="1">
        <v>46065.916747685187</v>
      </c>
      <c r="I3658" t="b">
        <v>0</v>
      </c>
      <c r="J3658" t="b">
        <v>1</v>
      </c>
      <c r="K3658" t="s">
        <v>41</v>
      </c>
      <c r="L3658" t="s">
        <v>60</v>
      </c>
      <c r="M3658">
        <v>115000</v>
      </c>
      <c r="N3658"/>
      <c r="O3658" t="s">
        <v>10733</v>
      </c>
    </row>
    <row r="3659" spans="1:16" x14ac:dyDescent="0.25">
      <c r="A3659" t="s">
        <v>0</v>
      </c>
      <c r="B3659" t="s">
        <v>0</v>
      </c>
      <c r="C3659" t="s">
        <v>4199</v>
      </c>
      <c r="D3659" t="s">
        <v>4346</v>
      </c>
      <c r="E3659" t="s">
        <v>59</v>
      </c>
      <c r="F3659" t="b">
        <v>0</v>
      </c>
      <c r="G3659" t="s">
        <v>68</v>
      </c>
      <c r="H3659" s="1">
        <v>46065.917037037027</v>
      </c>
      <c r="I3659" t="b">
        <v>1</v>
      </c>
      <c r="J3659" t="b">
        <v>1</v>
      </c>
      <c r="K3659" t="s">
        <v>41</v>
      </c>
      <c r="L3659" t="s">
        <v>60</v>
      </c>
      <c r="M3659">
        <v>90000</v>
      </c>
      <c r="N3659"/>
      <c r="O3659" t="s">
        <v>10734</v>
      </c>
      <c r="P3659" t="s">
        <v>10735</v>
      </c>
    </row>
    <row r="3660" spans="1:16" x14ac:dyDescent="0.25">
      <c r="A3660" t="s">
        <v>2</v>
      </c>
      <c r="B3660" t="s">
        <v>10736</v>
      </c>
      <c r="C3660" t="s">
        <v>112</v>
      </c>
      <c r="D3660" t="s">
        <v>4346</v>
      </c>
      <c r="E3660" t="s">
        <v>59</v>
      </c>
      <c r="F3660" t="b">
        <v>0</v>
      </c>
      <c r="G3660" t="s">
        <v>65</v>
      </c>
      <c r="H3660" s="1">
        <v>46065.917175925933</v>
      </c>
      <c r="I3660" t="b">
        <v>0</v>
      </c>
      <c r="J3660" t="b">
        <v>1</v>
      </c>
      <c r="K3660" t="s">
        <v>41</v>
      </c>
      <c r="L3660" t="s">
        <v>60</v>
      </c>
      <c r="M3660">
        <v>172000</v>
      </c>
      <c r="N3660"/>
      <c r="O3660" t="s">
        <v>1183</v>
      </c>
      <c r="P3660" t="s">
        <v>6461</v>
      </c>
    </row>
    <row r="3661" spans="1:16" x14ac:dyDescent="0.25">
      <c r="A3661" t="s">
        <v>6</v>
      </c>
      <c r="B3661" t="s">
        <v>10654</v>
      </c>
      <c r="C3661" t="s">
        <v>112</v>
      </c>
      <c r="D3661" t="s">
        <v>4526</v>
      </c>
      <c r="E3661" t="s">
        <v>59</v>
      </c>
      <c r="F3661" t="b">
        <v>0</v>
      </c>
      <c r="G3661" t="s">
        <v>65</v>
      </c>
      <c r="H3661" s="1">
        <v>46065.917175925933</v>
      </c>
      <c r="I3661" t="b">
        <v>0</v>
      </c>
      <c r="J3661" t="b">
        <v>0</v>
      </c>
      <c r="K3661" t="s">
        <v>41</v>
      </c>
      <c r="L3661" t="s">
        <v>74</v>
      </c>
      <c r="M3661"/>
      <c r="N3661">
        <v>95</v>
      </c>
      <c r="O3661" t="s">
        <v>10582</v>
      </c>
      <c r="P3661" t="s">
        <v>10737</v>
      </c>
    </row>
    <row r="3662" spans="1:16" x14ac:dyDescent="0.25">
      <c r="A3662" t="s">
        <v>1</v>
      </c>
      <c r="B3662" t="s">
        <v>10738</v>
      </c>
      <c r="C3662" t="s">
        <v>172</v>
      </c>
      <c r="D3662" t="s">
        <v>4346</v>
      </c>
      <c r="E3662" t="s">
        <v>88</v>
      </c>
      <c r="F3662" t="b">
        <v>0</v>
      </c>
      <c r="G3662" t="s">
        <v>65</v>
      </c>
      <c r="H3662" s="1">
        <v>46065.919108796297</v>
      </c>
      <c r="I3662" t="b">
        <v>1</v>
      </c>
      <c r="J3662" t="b">
        <v>1</v>
      </c>
      <c r="K3662" t="s">
        <v>41</v>
      </c>
      <c r="L3662" t="s">
        <v>74</v>
      </c>
      <c r="M3662"/>
      <c r="N3662">
        <v>65</v>
      </c>
      <c r="O3662" t="s">
        <v>10739</v>
      </c>
      <c r="P3662" t="s">
        <v>10740</v>
      </c>
    </row>
    <row r="3663" spans="1:16" x14ac:dyDescent="0.25">
      <c r="A3663" t="s">
        <v>1</v>
      </c>
      <c r="B3663" t="s">
        <v>10738</v>
      </c>
      <c r="C3663" t="s">
        <v>172</v>
      </c>
      <c r="D3663" t="s">
        <v>4346</v>
      </c>
      <c r="E3663" t="s">
        <v>88</v>
      </c>
      <c r="F3663" t="b">
        <v>0</v>
      </c>
      <c r="G3663" t="s">
        <v>73</v>
      </c>
      <c r="H3663" s="1">
        <v>46065.919328703712</v>
      </c>
      <c r="I3663" t="b">
        <v>1</v>
      </c>
      <c r="J3663" t="b">
        <v>1</v>
      </c>
      <c r="K3663" t="s">
        <v>41</v>
      </c>
      <c r="L3663" t="s">
        <v>74</v>
      </c>
      <c r="M3663"/>
      <c r="N3663">
        <v>65</v>
      </c>
      <c r="O3663" t="s">
        <v>10739</v>
      </c>
      <c r="P3663" t="s">
        <v>10740</v>
      </c>
    </row>
    <row r="3664" spans="1:16" x14ac:dyDescent="0.25">
      <c r="A3664" t="s">
        <v>2</v>
      </c>
      <c r="B3664" t="s">
        <v>306</v>
      </c>
      <c r="C3664" t="s">
        <v>246</v>
      </c>
      <c r="D3664" t="s">
        <v>2360</v>
      </c>
      <c r="E3664" t="s">
        <v>59</v>
      </c>
      <c r="F3664" t="b">
        <v>0</v>
      </c>
      <c r="G3664" t="s">
        <v>65</v>
      </c>
      <c r="H3664" s="1">
        <v>46065.958865740737</v>
      </c>
      <c r="I3664" t="b">
        <v>0</v>
      </c>
      <c r="J3664" t="b">
        <v>0</v>
      </c>
      <c r="K3664" t="s">
        <v>41</v>
      </c>
      <c r="L3664" t="s">
        <v>60</v>
      </c>
      <c r="M3664">
        <v>126825</v>
      </c>
      <c r="N3664"/>
      <c r="O3664" t="s">
        <v>10741</v>
      </c>
      <c r="P3664" t="s">
        <v>10742</v>
      </c>
    </row>
    <row r="3665" spans="1:16" x14ac:dyDescent="0.25">
      <c r="A3665" t="s">
        <v>2</v>
      </c>
      <c r="B3665" t="s">
        <v>10743</v>
      </c>
      <c r="C3665" t="s">
        <v>4220</v>
      </c>
      <c r="D3665" t="s">
        <v>2360</v>
      </c>
      <c r="E3665" t="s">
        <v>59</v>
      </c>
      <c r="F3665" t="b">
        <v>0</v>
      </c>
      <c r="G3665" t="s">
        <v>89</v>
      </c>
      <c r="H3665" s="1">
        <v>46065.959247685183</v>
      </c>
      <c r="I3665" t="b">
        <v>0</v>
      </c>
      <c r="J3665" t="b">
        <v>0</v>
      </c>
      <c r="K3665" t="s">
        <v>41</v>
      </c>
      <c r="L3665" t="s">
        <v>74</v>
      </c>
      <c r="M3665"/>
      <c r="N3665">
        <v>31.5</v>
      </c>
      <c r="O3665" t="s">
        <v>2537</v>
      </c>
      <c r="P3665" t="s">
        <v>622</v>
      </c>
    </row>
    <row r="3666" spans="1:16" x14ac:dyDescent="0.25">
      <c r="A3666" t="s">
        <v>1</v>
      </c>
      <c r="B3666" t="s">
        <v>7756</v>
      </c>
      <c r="C3666" t="s">
        <v>112</v>
      </c>
      <c r="D3666" t="s">
        <v>4346</v>
      </c>
      <c r="E3666" t="s">
        <v>59</v>
      </c>
      <c r="F3666" t="b">
        <v>0</v>
      </c>
      <c r="G3666" t="s">
        <v>65</v>
      </c>
      <c r="H3666" s="1">
        <v>46065.960706018523</v>
      </c>
      <c r="I3666" t="b">
        <v>0</v>
      </c>
      <c r="J3666" t="b">
        <v>1</v>
      </c>
      <c r="K3666" t="s">
        <v>41</v>
      </c>
      <c r="L3666" t="s">
        <v>60</v>
      </c>
      <c r="M3666">
        <v>110000</v>
      </c>
      <c r="N3666"/>
      <c r="O3666" t="s">
        <v>10744</v>
      </c>
      <c r="P3666" t="s">
        <v>146</v>
      </c>
    </row>
    <row r="3667" spans="1:16" x14ac:dyDescent="0.25">
      <c r="A3667" t="s">
        <v>1</v>
      </c>
      <c r="B3667" t="s">
        <v>439</v>
      </c>
      <c r="C3667" t="s">
        <v>2895</v>
      </c>
      <c r="D3667" t="s">
        <v>4346</v>
      </c>
      <c r="E3667" t="s">
        <v>59</v>
      </c>
      <c r="F3667" t="b">
        <v>0</v>
      </c>
      <c r="G3667" t="s">
        <v>13</v>
      </c>
      <c r="H3667" s="1">
        <v>46066.003425925926</v>
      </c>
      <c r="I3667" t="b">
        <v>1</v>
      </c>
      <c r="J3667" t="b">
        <v>0</v>
      </c>
      <c r="K3667" t="s">
        <v>13</v>
      </c>
      <c r="L3667" t="s">
        <v>60</v>
      </c>
      <c r="M3667">
        <v>199000</v>
      </c>
      <c r="N3667"/>
      <c r="O3667" t="s">
        <v>4449</v>
      </c>
      <c r="P3667" t="s">
        <v>10745</v>
      </c>
    </row>
    <row r="3668" spans="1:16" x14ac:dyDescent="0.25">
      <c r="A3668" t="s">
        <v>2</v>
      </c>
      <c r="B3668" t="s">
        <v>10713</v>
      </c>
      <c r="C3668" t="s">
        <v>500</v>
      </c>
      <c r="D3668" t="s">
        <v>2360</v>
      </c>
      <c r="E3668" t="s">
        <v>59</v>
      </c>
      <c r="F3668" t="b">
        <v>0</v>
      </c>
      <c r="G3668" t="s">
        <v>13</v>
      </c>
      <c r="H3668" s="1">
        <v>46066.003425925926</v>
      </c>
      <c r="I3668" t="b">
        <v>0</v>
      </c>
      <c r="J3668" t="b">
        <v>0</v>
      </c>
      <c r="K3668" t="s">
        <v>13</v>
      </c>
      <c r="L3668" t="s">
        <v>60</v>
      </c>
      <c r="M3668">
        <v>192500</v>
      </c>
      <c r="N3668"/>
      <c r="O3668" t="s">
        <v>10746</v>
      </c>
      <c r="P3668" t="s">
        <v>10715</v>
      </c>
    </row>
    <row r="3669" spans="1:16" x14ac:dyDescent="0.25">
      <c r="A3669" t="s">
        <v>0</v>
      </c>
      <c r="B3669" t="s">
        <v>10747</v>
      </c>
      <c r="C3669" t="s">
        <v>19</v>
      </c>
      <c r="D3669" t="s">
        <v>4518</v>
      </c>
      <c r="E3669" t="s">
        <v>621</v>
      </c>
      <c r="F3669" t="b">
        <v>0</v>
      </c>
      <c r="G3669" t="s">
        <v>19</v>
      </c>
      <c r="H3669" s="1">
        <v>46066.003900462973</v>
      </c>
      <c r="I3669" t="b">
        <v>0</v>
      </c>
      <c r="J3669" t="b">
        <v>0</v>
      </c>
      <c r="K3669" t="s">
        <v>19</v>
      </c>
      <c r="L3669" t="s">
        <v>60</v>
      </c>
      <c r="M3669">
        <v>50000</v>
      </c>
      <c r="N3669"/>
      <c r="O3669" t="s">
        <v>4519</v>
      </c>
    </row>
    <row r="3670" spans="1:16" x14ac:dyDescent="0.25">
      <c r="A3670" t="s">
        <v>7</v>
      </c>
      <c r="B3670" t="s">
        <v>4446</v>
      </c>
      <c r="C3670" t="s">
        <v>207</v>
      </c>
      <c r="D3670" t="s">
        <v>2734</v>
      </c>
      <c r="E3670" t="s">
        <v>59</v>
      </c>
      <c r="F3670" t="b">
        <v>0</v>
      </c>
      <c r="G3670" t="s">
        <v>63</v>
      </c>
      <c r="H3670" s="1">
        <v>46066.005185185182</v>
      </c>
      <c r="I3670" t="b">
        <v>0</v>
      </c>
      <c r="J3670" t="b">
        <v>1</v>
      </c>
      <c r="K3670" t="s">
        <v>41</v>
      </c>
      <c r="L3670" t="s">
        <v>74</v>
      </c>
      <c r="M3670"/>
      <c r="N3670">
        <v>52</v>
      </c>
      <c r="O3670" t="s">
        <v>10748</v>
      </c>
      <c r="P3670" t="s">
        <v>2637</v>
      </c>
    </row>
    <row r="3671" spans="1:16" x14ac:dyDescent="0.25">
      <c r="A3671" t="s">
        <v>0</v>
      </c>
      <c r="B3671" t="s">
        <v>4818</v>
      </c>
      <c r="C3671" t="s">
        <v>76</v>
      </c>
      <c r="D3671" t="s">
        <v>584</v>
      </c>
      <c r="E3671" t="s">
        <v>72</v>
      </c>
      <c r="F3671" t="b">
        <v>1</v>
      </c>
      <c r="G3671" t="s">
        <v>31</v>
      </c>
      <c r="H3671" s="1">
        <v>46066.00540509259</v>
      </c>
      <c r="I3671" t="b">
        <v>0</v>
      </c>
      <c r="J3671" t="b">
        <v>0</v>
      </c>
      <c r="K3671" t="s">
        <v>31</v>
      </c>
      <c r="L3671" t="s">
        <v>74</v>
      </c>
      <c r="M3671"/>
      <c r="N3671">
        <v>25</v>
      </c>
      <c r="O3671" t="s">
        <v>584</v>
      </c>
      <c r="P3671" t="s">
        <v>673</v>
      </c>
    </row>
    <row r="3672" spans="1:16" x14ac:dyDescent="0.25">
      <c r="A3672" t="s">
        <v>1</v>
      </c>
      <c r="B3672" t="s">
        <v>10749</v>
      </c>
      <c r="C3672" t="s">
        <v>79</v>
      </c>
      <c r="D3672" t="s">
        <v>4526</v>
      </c>
      <c r="E3672" t="s">
        <v>59</v>
      </c>
      <c r="F3672" t="b">
        <v>0</v>
      </c>
      <c r="G3672" t="s">
        <v>77</v>
      </c>
      <c r="H3672" s="1">
        <v>46066.041863425933</v>
      </c>
      <c r="I3672" t="b">
        <v>0</v>
      </c>
      <c r="J3672" t="b">
        <v>1</v>
      </c>
      <c r="K3672" t="s">
        <v>41</v>
      </c>
      <c r="L3672" t="s">
        <v>60</v>
      </c>
      <c r="M3672">
        <v>154500</v>
      </c>
      <c r="N3672"/>
      <c r="O3672" t="s">
        <v>4526</v>
      </c>
      <c r="P3672" t="s">
        <v>10750</v>
      </c>
    </row>
    <row r="3673" spans="1:16" x14ac:dyDescent="0.25">
      <c r="A3673" t="s">
        <v>0</v>
      </c>
      <c r="B3673" t="s">
        <v>10751</v>
      </c>
      <c r="C3673" t="s">
        <v>190</v>
      </c>
      <c r="D3673" t="s">
        <v>4526</v>
      </c>
      <c r="E3673" t="s">
        <v>59</v>
      </c>
      <c r="F3673" t="b">
        <v>0</v>
      </c>
      <c r="G3673" t="s">
        <v>73</v>
      </c>
      <c r="H3673" s="1">
        <v>46066.041967592602</v>
      </c>
      <c r="I3673" t="b">
        <v>0</v>
      </c>
      <c r="J3673" t="b">
        <v>1</v>
      </c>
      <c r="K3673" t="s">
        <v>41</v>
      </c>
      <c r="L3673" t="s">
        <v>60</v>
      </c>
      <c r="M3673">
        <v>80550</v>
      </c>
      <c r="N3673"/>
      <c r="O3673" t="s">
        <v>4548</v>
      </c>
      <c r="P3673" t="s">
        <v>10752</v>
      </c>
    </row>
    <row r="3674" spans="1:16" x14ac:dyDescent="0.25">
      <c r="A3674" t="s">
        <v>1</v>
      </c>
      <c r="B3674" t="s">
        <v>1016</v>
      </c>
      <c r="C3674" t="s">
        <v>81</v>
      </c>
      <c r="D3674" t="s">
        <v>4526</v>
      </c>
      <c r="E3674" t="s">
        <v>59</v>
      </c>
      <c r="F3674" t="b">
        <v>0</v>
      </c>
      <c r="G3674" t="s">
        <v>77</v>
      </c>
      <c r="H3674" s="1">
        <v>46066.04420138889</v>
      </c>
      <c r="I3674" t="b">
        <v>0</v>
      </c>
      <c r="J3674" t="b">
        <v>1</v>
      </c>
      <c r="K3674" t="s">
        <v>41</v>
      </c>
      <c r="L3674" t="s">
        <v>60</v>
      </c>
      <c r="M3674">
        <v>122100</v>
      </c>
      <c r="N3674"/>
      <c r="O3674" t="s">
        <v>4548</v>
      </c>
      <c r="P3674" t="s">
        <v>10753</v>
      </c>
    </row>
    <row r="3675" spans="1:16" x14ac:dyDescent="0.25">
      <c r="A3675" t="s">
        <v>1</v>
      </c>
      <c r="B3675" t="s">
        <v>8299</v>
      </c>
      <c r="C3675" t="s">
        <v>287</v>
      </c>
      <c r="D3675" t="s">
        <v>4526</v>
      </c>
      <c r="E3675" t="s">
        <v>59</v>
      </c>
      <c r="F3675" t="b">
        <v>0</v>
      </c>
      <c r="G3675" t="s">
        <v>63</v>
      </c>
      <c r="H3675" s="1">
        <v>46066.046990740739</v>
      </c>
      <c r="I3675" t="b">
        <v>0</v>
      </c>
      <c r="J3675" t="b">
        <v>1</v>
      </c>
      <c r="K3675" t="s">
        <v>41</v>
      </c>
      <c r="L3675" t="s">
        <v>60</v>
      </c>
      <c r="M3675">
        <v>75650</v>
      </c>
      <c r="N3675"/>
      <c r="O3675" t="s">
        <v>4548</v>
      </c>
      <c r="P3675" t="s">
        <v>8300</v>
      </c>
    </row>
    <row r="3676" spans="1:16" x14ac:dyDescent="0.25">
      <c r="A3676" t="s">
        <v>1</v>
      </c>
      <c r="B3676" t="s">
        <v>1016</v>
      </c>
      <c r="C3676" t="s">
        <v>81</v>
      </c>
      <c r="D3676" t="s">
        <v>4526</v>
      </c>
      <c r="E3676" t="s">
        <v>59</v>
      </c>
      <c r="F3676" t="b">
        <v>0</v>
      </c>
      <c r="G3676" t="s">
        <v>63</v>
      </c>
      <c r="H3676" s="1">
        <v>46066.047025462962</v>
      </c>
      <c r="I3676" t="b">
        <v>0</v>
      </c>
      <c r="J3676" t="b">
        <v>1</v>
      </c>
      <c r="K3676" t="s">
        <v>41</v>
      </c>
      <c r="L3676" t="s">
        <v>60</v>
      </c>
      <c r="M3676">
        <v>122100</v>
      </c>
      <c r="N3676"/>
      <c r="O3676" t="s">
        <v>4548</v>
      </c>
      <c r="P3676" t="s">
        <v>10753</v>
      </c>
    </row>
    <row r="3677" spans="1:16" x14ac:dyDescent="0.25">
      <c r="A3677" t="s">
        <v>7</v>
      </c>
      <c r="B3677" t="s">
        <v>7</v>
      </c>
      <c r="C3677" t="s">
        <v>479</v>
      </c>
      <c r="D3677" t="s">
        <v>4346</v>
      </c>
      <c r="E3677" t="s">
        <v>59</v>
      </c>
      <c r="F3677" t="b">
        <v>0</v>
      </c>
      <c r="G3677" t="s">
        <v>65</v>
      </c>
      <c r="H3677" s="1">
        <v>46066.083414351851</v>
      </c>
      <c r="I3677" t="b">
        <v>0</v>
      </c>
      <c r="J3677" t="b">
        <v>1</v>
      </c>
      <c r="K3677" t="s">
        <v>41</v>
      </c>
      <c r="L3677" t="s">
        <v>60</v>
      </c>
      <c r="M3677">
        <v>127500</v>
      </c>
      <c r="N3677"/>
      <c r="O3677" t="s">
        <v>10754</v>
      </c>
      <c r="P3677" t="s">
        <v>10755</v>
      </c>
    </row>
    <row r="3678" spans="1:16" x14ac:dyDescent="0.25">
      <c r="A3678" t="s">
        <v>1</v>
      </c>
      <c r="B3678" t="s">
        <v>10756</v>
      </c>
      <c r="C3678" t="s">
        <v>76</v>
      </c>
      <c r="D3678" t="s">
        <v>4526</v>
      </c>
      <c r="E3678" t="s">
        <v>59</v>
      </c>
      <c r="F3678" t="b">
        <v>1</v>
      </c>
      <c r="G3678" t="s">
        <v>63</v>
      </c>
      <c r="H3678" s="1">
        <v>46066.088680555556</v>
      </c>
      <c r="I3678" t="b">
        <v>0</v>
      </c>
      <c r="J3678" t="b">
        <v>0</v>
      </c>
      <c r="K3678" t="s">
        <v>41</v>
      </c>
      <c r="L3678" t="s">
        <v>60</v>
      </c>
      <c r="M3678">
        <v>104500</v>
      </c>
      <c r="N3678"/>
      <c r="O3678" t="s">
        <v>371</v>
      </c>
      <c r="P3678" t="s">
        <v>8608</v>
      </c>
    </row>
    <row r="3679" spans="1:16" x14ac:dyDescent="0.25">
      <c r="A3679" t="s">
        <v>1</v>
      </c>
      <c r="B3679" t="s">
        <v>316</v>
      </c>
      <c r="C3679" t="s">
        <v>1096</v>
      </c>
      <c r="D3679" t="s">
        <v>2471</v>
      </c>
      <c r="E3679" t="s">
        <v>59</v>
      </c>
      <c r="F3679" t="b">
        <v>0</v>
      </c>
      <c r="G3679" t="s">
        <v>65</v>
      </c>
      <c r="H3679" s="1">
        <v>46066.127465277779</v>
      </c>
      <c r="I3679" t="b">
        <v>0</v>
      </c>
      <c r="J3679" t="b">
        <v>1</v>
      </c>
      <c r="K3679" t="s">
        <v>41</v>
      </c>
      <c r="L3679" t="s">
        <v>60</v>
      </c>
      <c r="M3679">
        <v>157453.5</v>
      </c>
      <c r="N3679"/>
      <c r="O3679" t="s">
        <v>10757</v>
      </c>
      <c r="P3679" t="s">
        <v>10758</v>
      </c>
    </row>
    <row r="3680" spans="1:16" x14ac:dyDescent="0.25">
      <c r="A3680" t="s">
        <v>8</v>
      </c>
      <c r="B3680" t="s">
        <v>10759</v>
      </c>
      <c r="C3680" t="s">
        <v>76</v>
      </c>
      <c r="D3680" t="s">
        <v>4526</v>
      </c>
      <c r="E3680" t="s">
        <v>132</v>
      </c>
      <c r="F3680" t="b">
        <v>1</v>
      </c>
      <c r="G3680" t="s">
        <v>13</v>
      </c>
      <c r="H3680" s="1">
        <v>46066.12840277778</v>
      </c>
      <c r="I3680" t="b">
        <v>0</v>
      </c>
      <c r="J3680" t="b">
        <v>0</v>
      </c>
      <c r="K3680" t="s">
        <v>13</v>
      </c>
      <c r="L3680" t="s">
        <v>74</v>
      </c>
      <c r="M3680"/>
      <c r="N3680">
        <v>110</v>
      </c>
      <c r="O3680" t="s">
        <v>5046</v>
      </c>
    </row>
    <row r="3681" spans="1:16" x14ac:dyDescent="0.25">
      <c r="A3681" t="s">
        <v>7</v>
      </c>
      <c r="B3681" t="s">
        <v>7</v>
      </c>
      <c r="C3681" t="s">
        <v>124</v>
      </c>
      <c r="D3681" t="s">
        <v>2471</v>
      </c>
      <c r="E3681" t="s">
        <v>59</v>
      </c>
      <c r="F3681" t="b">
        <v>0</v>
      </c>
      <c r="G3681" t="s">
        <v>68</v>
      </c>
      <c r="H3681" s="1">
        <v>46066.250439814823</v>
      </c>
      <c r="I3681" t="b">
        <v>0</v>
      </c>
      <c r="J3681" t="b">
        <v>0</v>
      </c>
      <c r="K3681" t="s">
        <v>41</v>
      </c>
      <c r="L3681" t="s">
        <v>60</v>
      </c>
      <c r="M3681">
        <v>122500</v>
      </c>
      <c r="N3681"/>
      <c r="O3681" t="s">
        <v>10760</v>
      </c>
      <c r="P3681" t="s">
        <v>10761</v>
      </c>
    </row>
    <row r="3682" spans="1:16" x14ac:dyDescent="0.25">
      <c r="A3682" t="s">
        <v>2</v>
      </c>
      <c r="B3682" t="s">
        <v>10762</v>
      </c>
      <c r="C3682" t="s">
        <v>353</v>
      </c>
      <c r="D3682" t="s">
        <v>4526</v>
      </c>
      <c r="E3682" t="s">
        <v>59</v>
      </c>
      <c r="F3682" t="b">
        <v>0</v>
      </c>
      <c r="G3682" t="s">
        <v>77</v>
      </c>
      <c r="H3682" s="1">
        <v>46066.250636574077</v>
      </c>
      <c r="I3682" t="b">
        <v>0</v>
      </c>
      <c r="J3682" t="b">
        <v>0</v>
      </c>
      <c r="K3682" t="s">
        <v>41</v>
      </c>
      <c r="L3682" t="s">
        <v>74</v>
      </c>
      <c r="M3682"/>
      <c r="N3682">
        <v>82.5</v>
      </c>
      <c r="O3682" t="s">
        <v>10582</v>
      </c>
      <c r="P3682" t="s">
        <v>718</v>
      </c>
    </row>
    <row r="3683" spans="1:16" x14ac:dyDescent="0.25">
      <c r="A3683" t="s">
        <v>2</v>
      </c>
      <c r="B3683" t="s">
        <v>10763</v>
      </c>
      <c r="C3683" t="s">
        <v>1150</v>
      </c>
      <c r="D3683" t="s">
        <v>4526</v>
      </c>
      <c r="E3683" t="s">
        <v>59</v>
      </c>
      <c r="F3683" t="b">
        <v>0</v>
      </c>
      <c r="G3683" t="s">
        <v>63</v>
      </c>
      <c r="H3683" s="1">
        <v>46066.253564814811</v>
      </c>
      <c r="I3683" t="b">
        <v>0</v>
      </c>
      <c r="J3683" t="b">
        <v>1</v>
      </c>
      <c r="K3683" t="s">
        <v>41</v>
      </c>
      <c r="L3683" t="s">
        <v>60</v>
      </c>
      <c r="M3683">
        <v>208472</v>
      </c>
      <c r="N3683"/>
      <c r="O3683" t="s">
        <v>199</v>
      </c>
      <c r="P3683" t="s">
        <v>221</v>
      </c>
    </row>
    <row r="3684" spans="1:16" x14ac:dyDescent="0.25">
      <c r="A3684" t="s">
        <v>8</v>
      </c>
      <c r="B3684" t="s">
        <v>10764</v>
      </c>
      <c r="C3684" t="s">
        <v>112</v>
      </c>
      <c r="D3684" t="s">
        <v>4526</v>
      </c>
      <c r="E3684" t="s">
        <v>59</v>
      </c>
      <c r="F3684" t="b">
        <v>0</v>
      </c>
      <c r="G3684" t="s">
        <v>65</v>
      </c>
      <c r="H3684" s="1">
        <v>46066.292233796303</v>
      </c>
      <c r="I3684" t="b">
        <v>0</v>
      </c>
      <c r="J3684" t="b">
        <v>0</v>
      </c>
      <c r="K3684" t="s">
        <v>41</v>
      </c>
      <c r="L3684" t="s">
        <v>74</v>
      </c>
      <c r="M3684"/>
      <c r="N3684">
        <v>95</v>
      </c>
      <c r="O3684" t="s">
        <v>10582</v>
      </c>
      <c r="P3684" t="s">
        <v>10765</v>
      </c>
    </row>
    <row r="3685" spans="1:16" x14ac:dyDescent="0.25">
      <c r="A3685" t="s">
        <v>2</v>
      </c>
      <c r="B3685" t="s">
        <v>10766</v>
      </c>
      <c r="C3685" t="s">
        <v>308</v>
      </c>
      <c r="D3685" t="s">
        <v>4550</v>
      </c>
      <c r="E3685" t="s">
        <v>59</v>
      </c>
      <c r="F3685" t="b">
        <v>0</v>
      </c>
      <c r="G3685" t="s">
        <v>73</v>
      </c>
      <c r="H3685" s="1">
        <v>46066.293009259258</v>
      </c>
      <c r="I3685" t="b">
        <v>0</v>
      </c>
      <c r="J3685" t="b">
        <v>1</v>
      </c>
      <c r="K3685" t="s">
        <v>41</v>
      </c>
      <c r="L3685" t="s">
        <v>60</v>
      </c>
      <c r="M3685">
        <v>131017.5</v>
      </c>
      <c r="N3685"/>
      <c r="O3685" t="s">
        <v>1827</v>
      </c>
      <c r="P3685" t="s">
        <v>10767</v>
      </c>
    </row>
    <row r="3686" spans="1:16" x14ac:dyDescent="0.25">
      <c r="A3686" t="s">
        <v>3</v>
      </c>
      <c r="B3686" t="s">
        <v>10121</v>
      </c>
      <c r="C3686" t="s">
        <v>148</v>
      </c>
      <c r="D3686" t="s">
        <v>4526</v>
      </c>
      <c r="E3686" t="s">
        <v>59</v>
      </c>
      <c r="F3686" t="b">
        <v>0</v>
      </c>
      <c r="G3686" t="s">
        <v>89</v>
      </c>
      <c r="H3686" s="1">
        <v>46066.333819444437</v>
      </c>
      <c r="I3686" t="b">
        <v>0</v>
      </c>
      <c r="J3686" t="b">
        <v>0</v>
      </c>
      <c r="K3686" t="s">
        <v>41</v>
      </c>
      <c r="L3686" t="s">
        <v>60</v>
      </c>
      <c r="M3686">
        <v>56100</v>
      </c>
      <c r="N3686"/>
      <c r="O3686" t="s">
        <v>9343</v>
      </c>
      <c r="P3686" t="s">
        <v>10768</v>
      </c>
    </row>
    <row r="3687" spans="1:16" x14ac:dyDescent="0.25">
      <c r="A3687" t="s">
        <v>0</v>
      </c>
      <c r="B3687" t="s">
        <v>10769</v>
      </c>
      <c r="C3687" t="s">
        <v>13</v>
      </c>
      <c r="D3687" t="s">
        <v>4637</v>
      </c>
      <c r="E3687" t="s">
        <v>59</v>
      </c>
      <c r="F3687" t="b">
        <v>0</v>
      </c>
      <c r="G3687" t="s">
        <v>13</v>
      </c>
      <c r="H3687" s="1">
        <v>46066.335243055553</v>
      </c>
      <c r="I3687" t="b">
        <v>1</v>
      </c>
      <c r="J3687" t="b">
        <v>0</v>
      </c>
      <c r="K3687" t="s">
        <v>13</v>
      </c>
      <c r="L3687" t="s">
        <v>74</v>
      </c>
      <c r="M3687"/>
      <c r="N3687">
        <v>42.5</v>
      </c>
      <c r="O3687" t="s">
        <v>4596</v>
      </c>
      <c r="P3687" t="s">
        <v>10770</v>
      </c>
    </row>
    <row r="3688" spans="1:16" x14ac:dyDescent="0.25">
      <c r="A3688" t="s">
        <v>2</v>
      </c>
      <c r="B3688" t="s">
        <v>1944</v>
      </c>
      <c r="C3688" t="s">
        <v>143</v>
      </c>
      <c r="D3688" t="s">
        <v>2360</v>
      </c>
      <c r="E3688" t="s">
        <v>59</v>
      </c>
      <c r="F3688" t="b">
        <v>0</v>
      </c>
      <c r="G3688" t="s">
        <v>63</v>
      </c>
      <c r="H3688" s="1">
        <v>46066.336898148147</v>
      </c>
      <c r="I3688" t="b">
        <v>0</v>
      </c>
      <c r="J3688" t="b">
        <v>1</v>
      </c>
      <c r="K3688" t="s">
        <v>41</v>
      </c>
      <c r="L3688" t="s">
        <v>60</v>
      </c>
      <c r="M3688">
        <v>141000</v>
      </c>
      <c r="N3688"/>
      <c r="O3688" t="s">
        <v>195</v>
      </c>
      <c r="P3688" t="s">
        <v>7881</v>
      </c>
    </row>
    <row r="3689" spans="1:16" x14ac:dyDescent="0.25">
      <c r="A3689" t="s">
        <v>7</v>
      </c>
      <c r="B3689" t="s">
        <v>10771</v>
      </c>
      <c r="C3689" t="s">
        <v>34</v>
      </c>
      <c r="D3689" t="s">
        <v>10772</v>
      </c>
      <c r="E3689" t="s">
        <v>59</v>
      </c>
      <c r="F3689" t="b">
        <v>0</v>
      </c>
      <c r="G3689" t="s">
        <v>34</v>
      </c>
      <c r="H3689" s="1">
        <v>46066.379155092603</v>
      </c>
      <c r="I3689" t="b">
        <v>1</v>
      </c>
      <c r="J3689" t="b">
        <v>0</v>
      </c>
      <c r="K3689" t="s">
        <v>34</v>
      </c>
      <c r="L3689" t="s">
        <v>60</v>
      </c>
      <c r="M3689">
        <v>1100000</v>
      </c>
      <c r="N3689"/>
      <c r="O3689" t="s">
        <v>10773</v>
      </c>
      <c r="P3689" t="s">
        <v>1738</v>
      </c>
    </row>
    <row r="3690" spans="1:16" x14ac:dyDescent="0.25">
      <c r="A3690" t="s">
        <v>0</v>
      </c>
      <c r="B3690" t="s">
        <v>10774</v>
      </c>
      <c r="C3690" t="s">
        <v>34</v>
      </c>
      <c r="D3690" t="s">
        <v>10772</v>
      </c>
      <c r="E3690" t="s">
        <v>59</v>
      </c>
      <c r="F3690" t="b">
        <v>0</v>
      </c>
      <c r="G3690" t="s">
        <v>34</v>
      </c>
      <c r="H3690" s="1">
        <v>46066.379155092603</v>
      </c>
      <c r="I3690" t="b">
        <v>1</v>
      </c>
      <c r="J3690" t="b">
        <v>0</v>
      </c>
      <c r="K3690" t="s">
        <v>34</v>
      </c>
      <c r="L3690" t="s">
        <v>60</v>
      </c>
      <c r="M3690">
        <v>1100000</v>
      </c>
      <c r="N3690"/>
      <c r="O3690" t="s">
        <v>10773</v>
      </c>
      <c r="P3690" t="s">
        <v>325</v>
      </c>
    </row>
    <row r="3691" spans="1:16" x14ac:dyDescent="0.25">
      <c r="A3691" t="s">
        <v>0</v>
      </c>
      <c r="B3691" t="s">
        <v>10775</v>
      </c>
      <c r="C3691" t="s">
        <v>304</v>
      </c>
      <c r="D3691" t="s">
        <v>4625</v>
      </c>
      <c r="E3691" t="s">
        <v>59</v>
      </c>
      <c r="F3691" t="b">
        <v>0</v>
      </c>
      <c r="G3691" t="s">
        <v>77</v>
      </c>
      <c r="H3691" s="1">
        <v>46066.416898148149</v>
      </c>
      <c r="I3691" t="b">
        <v>0</v>
      </c>
      <c r="J3691" t="b">
        <v>1</v>
      </c>
      <c r="K3691" t="s">
        <v>41</v>
      </c>
      <c r="L3691" t="s">
        <v>60</v>
      </c>
      <c r="M3691">
        <v>100000</v>
      </c>
      <c r="N3691"/>
      <c r="O3691" t="s">
        <v>7434</v>
      </c>
      <c r="P3691" t="s">
        <v>3863</v>
      </c>
    </row>
    <row r="3692" spans="1:16" x14ac:dyDescent="0.25">
      <c r="A3692" t="s">
        <v>6</v>
      </c>
      <c r="B3692" t="s">
        <v>10776</v>
      </c>
      <c r="C3692" t="s">
        <v>427</v>
      </c>
      <c r="D3692" t="s">
        <v>2360</v>
      </c>
      <c r="E3692" t="s">
        <v>59</v>
      </c>
      <c r="F3692" t="b">
        <v>0</v>
      </c>
      <c r="G3692" t="s">
        <v>65</v>
      </c>
      <c r="H3692" s="1">
        <v>46066.417233796303</v>
      </c>
      <c r="I3692" t="b">
        <v>0</v>
      </c>
      <c r="J3692" t="b">
        <v>1</v>
      </c>
      <c r="K3692" t="s">
        <v>41</v>
      </c>
      <c r="L3692" t="s">
        <v>60</v>
      </c>
      <c r="M3692">
        <v>198000</v>
      </c>
      <c r="N3692"/>
      <c r="O3692" t="s">
        <v>424</v>
      </c>
      <c r="P3692" t="s">
        <v>10777</v>
      </c>
    </row>
    <row r="3693" spans="1:16" x14ac:dyDescent="0.25">
      <c r="A3693" t="s">
        <v>2</v>
      </c>
      <c r="B3693" t="s">
        <v>4944</v>
      </c>
      <c r="C3693" t="s">
        <v>941</v>
      </c>
      <c r="D3693" t="s">
        <v>2360</v>
      </c>
      <c r="E3693" t="s">
        <v>59</v>
      </c>
      <c r="F3693" t="b">
        <v>0</v>
      </c>
      <c r="G3693" t="s">
        <v>65</v>
      </c>
      <c r="H3693" s="1">
        <v>46066.417268518519</v>
      </c>
      <c r="I3693" t="b">
        <v>0</v>
      </c>
      <c r="J3693" t="b">
        <v>1</v>
      </c>
      <c r="K3693" t="s">
        <v>41</v>
      </c>
      <c r="L3693" t="s">
        <v>60</v>
      </c>
      <c r="M3693">
        <v>209000</v>
      </c>
      <c r="N3693"/>
      <c r="O3693" t="s">
        <v>424</v>
      </c>
      <c r="P3693" t="s">
        <v>4945</v>
      </c>
    </row>
    <row r="3694" spans="1:16" x14ac:dyDescent="0.25">
      <c r="A3694" t="s">
        <v>2</v>
      </c>
      <c r="B3694" t="s">
        <v>10778</v>
      </c>
      <c r="C3694" t="s">
        <v>1281</v>
      </c>
      <c r="D3694" t="s">
        <v>2360</v>
      </c>
      <c r="E3694" t="s">
        <v>72</v>
      </c>
      <c r="F3694" t="b">
        <v>0</v>
      </c>
      <c r="G3694" t="s">
        <v>89</v>
      </c>
      <c r="H3694" s="1">
        <v>46066.417546296303</v>
      </c>
      <c r="I3694" t="b">
        <v>0</v>
      </c>
      <c r="J3694" t="b">
        <v>1</v>
      </c>
      <c r="K3694" t="s">
        <v>41</v>
      </c>
      <c r="L3694" t="s">
        <v>60</v>
      </c>
      <c r="M3694">
        <v>225000</v>
      </c>
      <c r="N3694"/>
      <c r="O3694" t="s">
        <v>5742</v>
      </c>
      <c r="P3694" t="s">
        <v>3281</v>
      </c>
    </row>
    <row r="3695" spans="1:16" x14ac:dyDescent="0.25">
      <c r="A3695" t="s">
        <v>0</v>
      </c>
      <c r="B3695" t="s">
        <v>10779</v>
      </c>
      <c r="C3695" t="s">
        <v>13</v>
      </c>
      <c r="D3695" t="s">
        <v>4637</v>
      </c>
      <c r="E3695" t="s">
        <v>59</v>
      </c>
      <c r="F3695" t="b">
        <v>0</v>
      </c>
      <c r="G3695" t="s">
        <v>13</v>
      </c>
      <c r="H3695" s="1">
        <v>46066.46020833333</v>
      </c>
      <c r="I3695" t="b">
        <v>0</v>
      </c>
      <c r="J3695" t="b">
        <v>0</v>
      </c>
      <c r="K3695" t="s">
        <v>13</v>
      </c>
      <c r="L3695" t="s">
        <v>74</v>
      </c>
      <c r="M3695"/>
      <c r="N3695">
        <v>45</v>
      </c>
      <c r="O3695" t="s">
        <v>4596</v>
      </c>
      <c r="P3695" t="s">
        <v>1084</v>
      </c>
    </row>
    <row r="3696" spans="1:16" x14ac:dyDescent="0.25">
      <c r="A3696" t="s">
        <v>4</v>
      </c>
      <c r="B3696" t="s">
        <v>8971</v>
      </c>
      <c r="C3696" t="s">
        <v>76</v>
      </c>
      <c r="D3696" t="s">
        <v>4550</v>
      </c>
      <c r="E3696" t="s">
        <v>59</v>
      </c>
      <c r="F3696" t="b">
        <v>1</v>
      </c>
      <c r="G3696" t="s">
        <v>13</v>
      </c>
      <c r="H3696" s="1">
        <v>46066.460358796299</v>
      </c>
      <c r="I3696" t="b">
        <v>0</v>
      </c>
      <c r="J3696" t="b">
        <v>0</v>
      </c>
      <c r="K3696" t="s">
        <v>13</v>
      </c>
      <c r="L3696" t="s">
        <v>60</v>
      </c>
      <c r="M3696">
        <v>110662.5</v>
      </c>
      <c r="N3696"/>
      <c r="O3696" t="s">
        <v>8972</v>
      </c>
      <c r="P3696" t="s">
        <v>8973</v>
      </c>
    </row>
    <row r="3697" spans="1:16" x14ac:dyDescent="0.25">
      <c r="A3697" t="s">
        <v>2</v>
      </c>
      <c r="B3697" t="s">
        <v>10780</v>
      </c>
      <c r="C3697" t="s">
        <v>172</v>
      </c>
      <c r="D3697" t="s">
        <v>4526</v>
      </c>
      <c r="E3697" t="s">
        <v>59</v>
      </c>
      <c r="F3697" t="b">
        <v>0</v>
      </c>
      <c r="G3697" t="s">
        <v>68</v>
      </c>
      <c r="H3697" s="1">
        <v>46066.54246527778</v>
      </c>
      <c r="I3697" t="b">
        <v>0</v>
      </c>
      <c r="J3697" t="b">
        <v>1</v>
      </c>
      <c r="K3697" t="s">
        <v>41</v>
      </c>
      <c r="L3697" t="s">
        <v>60</v>
      </c>
      <c r="M3697">
        <v>150000</v>
      </c>
      <c r="N3697"/>
      <c r="O3697" t="s">
        <v>3631</v>
      </c>
      <c r="P3697" t="s">
        <v>1322</v>
      </c>
    </row>
    <row r="3698" spans="1:16" x14ac:dyDescent="0.25">
      <c r="A3698" t="s">
        <v>1</v>
      </c>
      <c r="B3698" t="s">
        <v>10781</v>
      </c>
      <c r="C3698" t="s">
        <v>40</v>
      </c>
      <c r="D3698" t="s">
        <v>4526</v>
      </c>
      <c r="E3698" t="s">
        <v>88</v>
      </c>
      <c r="F3698" t="b">
        <v>0</v>
      </c>
      <c r="G3698" t="s">
        <v>40</v>
      </c>
      <c r="H3698" s="1">
        <v>46066.544560185182</v>
      </c>
      <c r="I3698" t="b">
        <v>0</v>
      </c>
      <c r="J3698" t="b">
        <v>0</v>
      </c>
      <c r="K3698" t="s">
        <v>40</v>
      </c>
      <c r="L3698" t="s">
        <v>60</v>
      </c>
      <c r="M3698">
        <v>50000</v>
      </c>
      <c r="N3698"/>
      <c r="O3698" t="s">
        <v>10782</v>
      </c>
      <c r="P3698" t="s">
        <v>10783</v>
      </c>
    </row>
    <row r="3699" spans="1:16" x14ac:dyDescent="0.25">
      <c r="A3699" t="s">
        <v>3</v>
      </c>
      <c r="B3699" t="s">
        <v>4613</v>
      </c>
      <c r="C3699" t="s">
        <v>181</v>
      </c>
      <c r="D3699" t="s">
        <v>4526</v>
      </c>
      <c r="E3699" t="s">
        <v>59</v>
      </c>
      <c r="F3699" t="b">
        <v>0</v>
      </c>
      <c r="G3699" t="s">
        <v>89</v>
      </c>
      <c r="H3699" s="1">
        <v>46066.583865740737</v>
      </c>
      <c r="I3699" t="b">
        <v>0</v>
      </c>
      <c r="J3699" t="b">
        <v>1</v>
      </c>
      <c r="K3699" t="s">
        <v>41</v>
      </c>
      <c r="L3699" t="s">
        <v>60</v>
      </c>
      <c r="M3699">
        <v>178000</v>
      </c>
      <c r="N3699"/>
      <c r="O3699" t="s">
        <v>2023</v>
      </c>
      <c r="P3699" t="s">
        <v>4614</v>
      </c>
    </row>
    <row r="3700" spans="1:16" x14ac:dyDescent="0.25">
      <c r="A3700" t="s">
        <v>1</v>
      </c>
      <c r="B3700" t="s">
        <v>10784</v>
      </c>
      <c r="C3700" t="s">
        <v>327</v>
      </c>
      <c r="D3700" t="s">
        <v>4346</v>
      </c>
      <c r="E3700" t="s">
        <v>232</v>
      </c>
      <c r="F3700" t="b">
        <v>0</v>
      </c>
      <c r="G3700" t="s">
        <v>65</v>
      </c>
      <c r="H3700" s="1">
        <v>46066.584409722222</v>
      </c>
      <c r="I3700" t="b">
        <v>0</v>
      </c>
      <c r="J3700" t="b">
        <v>0</v>
      </c>
      <c r="K3700" t="s">
        <v>41</v>
      </c>
      <c r="L3700" t="s">
        <v>60</v>
      </c>
      <c r="M3700">
        <v>135000</v>
      </c>
      <c r="N3700"/>
      <c r="O3700" t="s">
        <v>10785</v>
      </c>
      <c r="P3700" t="s">
        <v>10786</v>
      </c>
    </row>
    <row r="3701" spans="1:16" x14ac:dyDescent="0.25">
      <c r="A3701" t="s">
        <v>1</v>
      </c>
      <c r="B3701" t="s">
        <v>10784</v>
      </c>
      <c r="C3701" t="s">
        <v>327</v>
      </c>
      <c r="D3701" t="s">
        <v>4346</v>
      </c>
      <c r="E3701" t="s">
        <v>232</v>
      </c>
      <c r="F3701" t="b">
        <v>0</v>
      </c>
      <c r="G3701" t="s">
        <v>73</v>
      </c>
      <c r="H3701" s="1">
        <v>46066.584641203714</v>
      </c>
      <c r="I3701" t="b">
        <v>0</v>
      </c>
      <c r="J3701" t="b">
        <v>0</v>
      </c>
      <c r="K3701" t="s">
        <v>41</v>
      </c>
      <c r="L3701" t="s">
        <v>60</v>
      </c>
      <c r="M3701">
        <v>135000</v>
      </c>
      <c r="N3701"/>
      <c r="O3701" t="s">
        <v>10785</v>
      </c>
      <c r="P3701" t="s">
        <v>10786</v>
      </c>
    </row>
    <row r="3702" spans="1:16" x14ac:dyDescent="0.25">
      <c r="A3702" t="s">
        <v>3</v>
      </c>
      <c r="B3702" t="s">
        <v>3487</v>
      </c>
      <c r="C3702" t="s">
        <v>10787</v>
      </c>
      <c r="D3702" t="s">
        <v>10173</v>
      </c>
      <c r="E3702" t="s">
        <v>59</v>
      </c>
      <c r="F3702" t="b">
        <v>0</v>
      </c>
      <c r="G3702" t="s">
        <v>13</v>
      </c>
      <c r="H3702" s="1">
        <v>46066.585370370369</v>
      </c>
      <c r="I3702" t="b">
        <v>1</v>
      </c>
      <c r="J3702" t="b">
        <v>0</v>
      </c>
      <c r="K3702" t="s">
        <v>13</v>
      </c>
      <c r="L3702" t="s">
        <v>60</v>
      </c>
      <c r="M3702">
        <v>105000</v>
      </c>
      <c r="N3702"/>
      <c r="O3702" t="s">
        <v>10174</v>
      </c>
      <c r="P3702" t="s">
        <v>10788</v>
      </c>
    </row>
    <row r="3703" spans="1:16" x14ac:dyDescent="0.25">
      <c r="A3703" t="s">
        <v>0</v>
      </c>
      <c r="B3703" t="s">
        <v>10789</v>
      </c>
      <c r="C3703" t="s">
        <v>557</v>
      </c>
      <c r="D3703" t="s">
        <v>2360</v>
      </c>
      <c r="E3703" t="s">
        <v>59</v>
      </c>
      <c r="F3703" t="b">
        <v>0</v>
      </c>
      <c r="G3703" t="s">
        <v>65</v>
      </c>
      <c r="H3703" s="1">
        <v>46066.625138888892</v>
      </c>
      <c r="I3703" t="b">
        <v>0</v>
      </c>
      <c r="J3703" t="b">
        <v>1</v>
      </c>
      <c r="K3703" t="s">
        <v>41</v>
      </c>
      <c r="L3703" t="s">
        <v>60</v>
      </c>
      <c r="M3703">
        <v>119281.5</v>
      </c>
      <c r="N3703"/>
      <c r="O3703" t="s">
        <v>5140</v>
      </c>
      <c r="P3703" t="s">
        <v>10790</v>
      </c>
    </row>
    <row r="3704" spans="1:16" x14ac:dyDescent="0.25">
      <c r="A3704" t="s">
        <v>4</v>
      </c>
      <c r="B3704" t="s">
        <v>10791</v>
      </c>
      <c r="C3704" t="s">
        <v>13</v>
      </c>
      <c r="D3704" t="s">
        <v>4526</v>
      </c>
      <c r="E3704" t="s">
        <v>88</v>
      </c>
      <c r="F3704" t="b">
        <v>0</v>
      </c>
      <c r="G3704" t="s">
        <v>13</v>
      </c>
      <c r="H3704" s="1">
        <v>46066.626909722218</v>
      </c>
      <c r="I3704" t="b">
        <v>1</v>
      </c>
      <c r="J3704" t="b">
        <v>0</v>
      </c>
      <c r="K3704" t="s">
        <v>13</v>
      </c>
      <c r="L3704" t="s">
        <v>74</v>
      </c>
      <c r="M3704"/>
      <c r="N3704">
        <v>60</v>
      </c>
      <c r="O3704" t="s">
        <v>10792</v>
      </c>
      <c r="P3704" t="s">
        <v>10793</v>
      </c>
    </row>
    <row r="3705" spans="1:16" x14ac:dyDescent="0.25">
      <c r="A3705" t="s">
        <v>3</v>
      </c>
      <c r="B3705" t="s">
        <v>10794</v>
      </c>
      <c r="C3705" t="s">
        <v>76</v>
      </c>
      <c r="D3705" t="s">
        <v>4526</v>
      </c>
      <c r="E3705" t="s">
        <v>132</v>
      </c>
      <c r="F3705" t="b">
        <v>1</v>
      </c>
      <c r="G3705" t="s">
        <v>18</v>
      </c>
      <c r="H3705" s="1">
        <v>46066.629687499997</v>
      </c>
      <c r="I3705" t="b">
        <v>0</v>
      </c>
      <c r="J3705" t="b">
        <v>0</v>
      </c>
      <c r="K3705" t="s">
        <v>18</v>
      </c>
      <c r="L3705" t="s">
        <v>74</v>
      </c>
      <c r="M3705"/>
      <c r="N3705">
        <v>105</v>
      </c>
      <c r="O3705" t="s">
        <v>5046</v>
      </c>
    </row>
    <row r="3706" spans="1:16" x14ac:dyDescent="0.25">
      <c r="A3706" t="s">
        <v>3</v>
      </c>
      <c r="B3706" t="s">
        <v>10795</v>
      </c>
      <c r="C3706" t="s">
        <v>320</v>
      </c>
      <c r="D3706" t="s">
        <v>4346</v>
      </c>
      <c r="E3706" t="s">
        <v>59</v>
      </c>
      <c r="F3706" t="b">
        <v>0</v>
      </c>
      <c r="G3706" t="s">
        <v>73</v>
      </c>
      <c r="H3706" s="1">
        <v>46066.667037037027</v>
      </c>
      <c r="I3706" t="b">
        <v>0</v>
      </c>
      <c r="J3706" t="b">
        <v>1</v>
      </c>
      <c r="K3706" t="s">
        <v>41</v>
      </c>
      <c r="L3706" t="s">
        <v>60</v>
      </c>
      <c r="M3706">
        <v>119060</v>
      </c>
      <c r="N3706"/>
      <c r="O3706" t="s">
        <v>762</v>
      </c>
      <c r="P3706" t="s">
        <v>5368</v>
      </c>
    </row>
    <row r="3707" spans="1:16" x14ac:dyDescent="0.25">
      <c r="A3707" t="s">
        <v>6</v>
      </c>
      <c r="B3707" t="s">
        <v>10796</v>
      </c>
      <c r="C3707" t="s">
        <v>320</v>
      </c>
      <c r="D3707" t="s">
        <v>4346</v>
      </c>
      <c r="E3707" t="s">
        <v>59</v>
      </c>
      <c r="F3707" t="b">
        <v>0</v>
      </c>
      <c r="G3707" t="s">
        <v>73</v>
      </c>
      <c r="H3707" s="1">
        <v>46066.667337962957</v>
      </c>
      <c r="I3707" t="b">
        <v>0</v>
      </c>
      <c r="J3707" t="b">
        <v>1</v>
      </c>
      <c r="K3707" t="s">
        <v>41</v>
      </c>
      <c r="L3707" t="s">
        <v>60</v>
      </c>
      <c r="M3707">
        <v>208625</v>
      </c>
      <c r="N3707"/>
      <c r="O3707" t="s">
        <v>762</v>
      </c>
      <c r="P3707" t="s">
        <v>10797</v>
      </c>
    </row>
    <row r="3708" spans="1:16" x14ac:dyDescent="0.25">
      <c r="A3708" t="s">
        <v>2</v>
      </c>
      <c r="B3708" t="s">
        <v>10798</v>
      </c>
      <c r="C3708" t="s">
        <v>320</v>
      </c>
      <c r="D3708" t="s">
        <v>4346</v>
      </c>
      <c r="E3708" t="s">
        <v>59</v>
      </c>
      <c r="F3708" t="b">
        <v>0</v>
      </c>
      <c r="G3708" t="s">
        <v>73</v>
      </c>
      <c r="H3708" s="1">
        <v>46066.667337962957</v>
      </c>
      <c r="I3708" t="b">
        <v>0</v>
      </c>
      <c r="J3708" t="b">
        <v>1</v>
      </c>
      <c r="K3708" t="s">
        <v>41</v>
      </c>
      <c r="L3708" t="s">
        <v>60</v>
      </c>
      <c r="M3708">
        <v>239870</v>
      </c>
      <c r="N3708"/>
      <c r="O3708" t="s">
        <v>762</v>
      </c>
      <c r="P3708" t="s">
        <v>7609</v>
      </c>
    </row>
    <row r="3709" spans="1:16" x14ac:dyDescent="0.25">
      <c r="A3709" t="s">
        <v>0</v>
      </c>
      <c r="B3709" t="s">
        <v>10327</v>
      </c>
      <c r="C3709" t="s">
        <v>616</v>
      </c>
      <c r="D3709" t="s">
        <v>2360</v>
      </c>
      <c r="E3709" t="s">
        <v>59</v>
      </c>
      <c r="F3709" t="b">
        <v>0</v>
      </c>
      <c r="G3709" t="s">
        <v>73</v>
      </c>
      <c r="H3709" s="1">
        <v>46066.667430555557</v>
      </c>
      <c r="I3709" t="b">
        <v>0</v>
      </c>
      <c r="J3709" t="b">
        <v>0</v>
      </c>
      <c r="K3709" t="s">
        <v>41</v>
      </c>
      <c r="L3709" t="s">
        <v>60</v>
      </c>
      <c r="M3709">
        <v>102500</v>
      </c>
      <c r="N3709"/>
      <c r="O3709" t="s">
        <v>10799</v>
      </c>
      <c r="P3709" t="s">
        <v>10329</v>
      </c>
    </row>
    <row r="3710" spans="1:16" x14ac:dyDescent="0.25">
      <c r="A3710" t="s">
        <v>1</v>
      </c>
      <c r="B3710" t="s">
        <v>1</v>
      </c>
      <c r="C3710" t="s">
        <v>391</v>
      </c>
      <c r="D3710" t="s">
        <v>4346</v>
      </c>
      <c r="E3710" t="s">
        <v>926</v>
      </c>
      <c r="F3710" t="b">
        <v>0</v>
      </c>
      <c r="G3710" t="s">
        <v>65</v>
      </c>
      <c r="H3710" s="1">
        <v>46066.667708333327</v>
      </c>
      <c r="I3710" t="b">
        <v>0</v>
      </c>
      <c r="J3710" t="b">
        <v>0</v>
      </c>
      <c r="K3710" t="s">
        <v>41</v>
      </c>
      <c r="L3710" t="s">
        <v>74</v>
      </c>
      <c r="M3710"/>
      <c r="N3710">
        <v>40</v>
      </c>
      <c r="O3710" t="s">
        <v>10800</v>
      </c>
      <c r="P3710" t="s">
        <v>10801</v>
      </c>
    </row>
    <row r="3711" spans="1:16" x14ac:dyDescent="0.25">
      <c r="A3711" t="s">
        <v>1</v>
      </c>
      <c r="B3711" t="s">
        <v>10802</v>
      </c>
      <c r="C3711" t="s">
        <v>227</v>
      </c>
      <c r="D3711" t="s">
        <v>2360</v>
      </c>
      <c r="E3711" t="s">
        <v>59</v>
      </c>
      <c r="F3711" t="b">
        <v>0</v>
      </c>
      <c r="G3711" t="s">
        <v>65</v>
      </c>
      <c r="H3711" s="1">
        <v>46066.667708333327</v>
      </c>
      <c r="I3711" t="b">
        <v>0</v>
      </c>
      <c r="J3711" t="b">
        <v>0</v>
      </c>
      <c r="K3711" t="s">
        <v>41</v>
      </c>
      <c r="L3711" t="s">
        <v>74</v>
      </c>
      <c r="M3711"/>
      <c r="N3711">
        <v>65</v>
      </c>
      <c r="O3711" t="s">
        <v>9180</v>
      </c>
      <c r="P3711" t="s">
        <v>10803</v>
      </c>
    </row>
    <row r="3712" spans="1:16" x14ac:dyDescent="0.25">
      <c r="A3712" t="s">
        <v>5</v>
      </c>
      <c r="B3712" t="s">
        <v>10804</v>
      </c>
      <c r="C3712" t="s">
        <v>4438</v>
      </c>
      <c r="D3712" t="s">
        <v>4346</v>
      </c>
      <c r="E3712" t="s">
        <v>232</v>
      </c>
      <c r="F3712" t="b">
        <v>0</v>
      </c>
      <c r="G3712" t="s">
        <v>73</v>
      </c>
      <c r="H3712" s="1">
        <v>46066.667881944442</v>
      </c>
      <c r="I3712" t="b">
        <v>0</v>
      </c>
      <c r="J3712" t="b">
        <v>0</v>
      </c>
      <c r="K3712" t="s">
        <v>41</v>
      </c>
      <c r="L3712" t="s">
        <v>60</v>
      </c>
      <c r="M3712">
        <v>140000</v>
      </c>
      <c r="N3712"/>
      <c r="O3712" t="s">
        <v>10805</v>
      </c>
      <c r="P3712" t="s">
        <v>5939</v>
      </c>
    </row>
    <row r="3713" spans="1:16" x14ac:dyDescent="0.25">
      <c r="A3713" t="s">
        <v>1</v>
      </c>
      <c r="B3713" t="s">
        <v>144</v>
      </c>
      <c r="C3713" t="s">
        <v>1614</v>
      </c>
      <c r="D3713" t="s">
        <v>4526</v>
      </c>
      <c r="E3713" t="s">
        <v>59</v>
      </c>
      <c r="F3713" t="b">
        <v>0</v>
      </c>
      <c r="G3713" t="s">
        <v>89</v>
      </c>
      <c r="H3713" s="1">
        <v>46066.66810185185</v>
      </c>
      <c r="I3713" t="b">
        <v>0</v>
      </c>
      <c r="J3713" t="b">
        <v>0</v>
      </c>
      <c r="K3713" t="s">
        <v>41</v>
      </c>
      <c r="L3713" t="s">
        <v>60</v>
      </c>
      <c r="M3713">
        <v>200000</v>
      </c>
      <c r="N3713"/>
      <c r="O3713" t="s">
        <v>10806</v>
      </c>
      <c r="P3713" t="s">
        <v>2007</v>
      </c>
    </row>
    <row r="3714" spans="1:16" x14ac:dyDescent="0.25">
      <c r="A3714" t="s">
        <v>0</v>
      </c>
      <c r="B3714" t="s">
        <v>10807</v>
      </c>
      <c r="C3714" t="s">
        <v>40</v>
      </c>
      <c r="D3714" t="s">
        <v>4526</v>
      </c>
      <c r="E3714" t="s">
        <v>59</v>
      </c>
      <c r="F3714" t="b">
        <v>0</v>
      </c>
      <c r="G3714" t="s">
        <v>40</v>
      </c>
      <c r="H3714" s="1">
        <v>46066.669398148151</v>
      </c>
      <c r="I3714" t="b">
        <v>0</v>
      </c>
      <c r="J3714" t="b">
        <v>0</v>
      </c>
      <c r="K3714" t="s">
        <v>40</v>
      </c>
      <c r="L3714" t="s">
        <v>60</v>
      </c>
      <c r="M3714">
        <v>42000</v>
      </c>
      <c r="N3714"/>
      <c r="O3714" t="s">
        <v>10808</v>
      </c>
      <c r="P3714" t="s">
        <v>10809</v>
      </c>
    </row>
    <row r="3715" spans="1:16" x14ac:dyDescent="0.25">
      <c r="A3715" t="s">
        <v>0</v>
      </c>
      <c r="B3715" t="s">
        <v>10807</v>
      </c>
      <c r="C3715" t="s">
        <v>40</v>
      </c>
      <c r="D3715" t="s">
        <v>4526</v>
      </c>
      <c r="E3715" t="s">
        <v>59</v>
      </c>
      <c r="F3715" t="b">
        <v>0</v>
      </c>
      <c r="G3715" t="s">
        <v>40</v>
      </c>
      <c r="H3715" s="1">
        <v>46066.669444444437</v>
      </c>
      <c r="I3715" t="b">
        <v>0</v>
      </c>
      <c r="J3715" t="b">
        <v>0</v>
      </c>
      <c r="K3715" t="s">
        <v>40</v>
      </c>
      <c r="L3715" t="s">
        <v>60</v>
      </c>
      <c r="M3715">
        <v>42000</v>
      </c>
      <c r="N3715"/>
      <c r="O3715" t="s">
        <v>10808</v>
      </c>
      <c r="P3715" t="s">
        <v>10810</v>
      </c>
    </row>
    <row r="3716" spans="1:16" x14ac:dyDescent="0.25">
      <c r="A3716" t="s">
        <v>1</v>
      </c>
      <c r="B3716" t="s">
        <v>10802</v>
      </c>
      <c r="C3716" t="s">
        <v>227</v>
      </c>
      <c r="D3716" t="s">
        <v>2360</v>
      </c>
      <c r="E3716" t="s">
        <v>59</v>
      </c>
      <c r="F3716" t="b">
        <v>0</v>
      </c>
      <c r="G3716" t="s">
        <v>63</v>
      </c>
      <c r="H3716" s="1">
        <v>46066.670324074083</v>
      </c>
      <c r="I3716" t="b">
        <v>0</v>
      </c>
      <c r="J3716" t="b">
        <v>0</v>
      </c>
      <c r="K3716" t="s">
        <v>41</v>
      </c>
      <c r="L3716" t="s">
        <v>74</v>
      </c>
      <c r="M3716"/>
      <c r="N3716">
        <v>65</v>
      </c>
      <c r="O3716" t="s">
        <v>9180</v>
      </c>
      <c r="P3716" t="s">
        <v>10803</v>
      </c>
    </row>
    <row r="3717" spans="1:16" x14ac:dyDescent="0.25">
      <c r="A3717" t="s">
        <v>2</v>
      </c>
      <c r="B3717" t="s">
        <v>1206</v>
      </c>
      <c r="C3717" t="s">
        <v>162</v>
      </c>
      <c r="D3717" t="s">
        <v>2360</v>
      </c>
      <c r="E3717" t="s">
        <v>59</v>
      </c>
      <c r="F3717" t="b">
        <v>0</v>
      </c>
      <c r="G3717" t="s">
        <v>73</v>
      </c>
      <c r="H3717" s="1">
        <v>46066.708703703713</v>
      </c>
      <c r="I3717" t="b">
        <v>0</v>
      </c>
      <c r="J3717" t="b">
        <v>0</v>
      </c>
      <c r="K3717" t="s">
        <v>41</v>
      </c>
      <c r="L3717" t="s">
        <v>60</v>
      </c>
      <c r="M3717">
        <v>195000</v>
      </c>
      <c r="N3717"/>
      <c r="O3717" t="s">
        <v>10811</v>
      </c>
      <c r="P3717" t="s">
        <v>10812</v>
      </c>
    </row>
    <row r="3718" spans="1:16" x14ac:dyDescent="0.25">
      <c r="A3718" t="s">
        <v>3</v>
      </c>
      <c r="B3718" t="s">
        <v>1631</v>
      </c>
      <c r="C3718" t="s">
        <v>1359</v>
      </c>
      <c r="D3718" t="s">
        <v>4587</v>
      </c>
      <c r="E3718" t="s">
        <v>59</v>
      </c>
      <c r="F3718" t="b">
        <v>0</v>
      </c>
      <c r="G3718" t="s">
        <v>89</v>
      </c>
      <c r="H3718" s="1">
        <v>46066.70884259259</v>
      </c>
      <c r="I3718" t="b">
        <v>1</v>
      </c>
      <c r="J3718" t="b">
        <v>0</v>
      </c>
      <c r="K3718" t="s">
        <v>41</v>
      </c>
      <c r="L3718" t="s">
        <v>74</v>
      </c>
      <c r="M3718"/>
      <c r="N3718">
        <v>49</v>
      </c>
      <c r="O3718" t="s">
        <v>6472</v>
      </c>
      <c r="P3718" t="s">
        <v>3355</v>
      </c>
    </row>
    <row r="3719" spans="1:16" x14ac:dyDescent="0.25">
      <c r="A3719" t="s">
        <v>4</v>
      </c>
      <c r="B3719" t="s">
        <v>10813</v>
      </c>
      <c r="C3719" t="s">
        <v>237</v>
      </c>
      <c r="D3719" t="s">
        <v>4587</v>
      </c>
      <c r="E3719" t="s">
        <v>59</v>
      </c>
      <c r="F3719" t="b">
        <v>0</v>
      </c>
      <c r="G3719" t="s">
        <v>89</v>
      </c>
      <c r="H3719" s="1">
        <v>46066.70884259259</v>
      </c>
      <c r="I3719" t="b">
        <v>0</v>
      </c>
      <c r="J3719" t="b">
        <v>1</v>
      </c>
      <c r="K3719" t="s">
        <v>41</v>
      </c>
      <c r="L3719" t="s">
        <v>74</v>
      </c>
      <c r="M3719"/>
      <c r="N3719">
        <v>30</v>
      </c>
      <c r="O3719" t="s">
        <v>10814</v>
      </c>
    </row>
    <row r="3720" spans="1:16" x14ac:dyDescent="0.25">
      <c r="A3720" t="s">
        <v>2</v>
      </c>
      <c r="B3720" t="s">
        <v>1206</v>
      </c>
      <c r="C3720" t="s">
        <v>162</v>
      </c>
      <c r="D3720" t="s">
        <v>2360</v>
      </c>
      <c r="E3720" t="s">
        <v>59</v>
      </c>
      <c r="F3720" t="b">
        <v>0</v>
      </c>
      <c r="G3720" t="s">
        <v>73</v>
      </c>
      <c r="H3720" s="1">
        <v>46066.709004629629</v>
      </c>
      <c r="I3720" t="b">
        <v>0</v>
      </c>
      <c r="J3720" t="b">
        <v>0</v>
      </c>
      <c r="K3720" t="s">
        <v>41</v>
      </c>
      <c r="L3720" t="s">
        <v>60</v>
      </c>
      <c r="M3720">
        <v>195000</v>
      </c>
      <c r="N3720"/>
      <c r="O3720" t="s">
        <v>10811</v>
      </c>
      <c r="P3720" t="s">
        <v>10812</v>
      </c>
    </row>
    <row r="3721" spans="1:16" x14ac:dyDescent="0.25">
      <c r="A3721" t="s">
        <v>2</v>
      </c>
      <c r="B3721" t="s">
        <v>10778</v>
      </c>
      <c r="C3721" t="s">
        <v>4220</v>
      </c>
      <c r="D3721" t="s">
        <v>4756</v>
      </c>
      <c r="E3721" t="s">
        <v>59</v>
      </c>
      <c r="F3721" t="b">
        <v>0</v>
      </c>
      <c r="G3721" t="s">
        <v>89</v>
      </c>
      <c r="H3721" s="1">
        <v>46066.70921296296</v>
      </c>
      <c r="I3721" t="b">
        <v>0</v>
      </c>
      <c r="J3721" t="b">
        <v>1</v>
      </c>
      <c r="K3721" t="s">
        <v>41</v>
      </c>
      <c r="L3721" t="s">
        <v>60</v>
      </c>
      <c r="M3721">
        <v>162000</v>
      </c>
      <c r="N3721"/>
      <c r="O3721" t="s">
        <v>418</v>
      </c>
      <c r="P3721" t="s">
        <v>3281</v>
      </c>
    </row>
    <row r="3722" spans="1:16" x14ac:dyDescent="0.25">
      <c r="A3722" t="s">
        <v>8</v>
      </c>
      <c r="B3722" t="s">
        <v>10815</v>
      </c>
      <c r="C3722" t="s">
        <v>148</v>
      </c>
      <c r="D3722" t="s">
        <v>4526</v>
      </c>
      <c r="E3722" t="s">
        <v>59</v>
      </c>
      <c r="F3722" t="b">
        <v>0</v>
      </c>
      <c r="G3722" t="s">
        <v>89</v>
      </c>
      <c r="H3722" s="1">
        <v>46066.709236111114</v>
      </c>
      <c r="I3722" t="b">
        <v>0</v>
      </c>
      <c r="J3722" t="b">
        <v>0</v>
      </c>
      <c r="K3722" t="s">
        <v>41</v>
      </c>
      <c r="L3722" t="s">
        <v>60</v>
      </c>
      <c r="M3722">
        <v>160000</v>
      </c>
      <c r="N3722"/>
      <c r="O3722" t="s">
        <v>10816</v>
      </c>
      <c r="P3722" t="s">
        <v>10817</v>
      </c>
    </row>
    <row r="3723" spans="1:16" x14ac:dyDescent="0.25">
      <c r="A3723" t="s">
        <v>5</v>
      </c>
      <c r="B3723" t="s">
        <v>614</v>
      </c>
      <c r="C3723" t="s">
        <v>758</v>
      </c>
      <c r="D3723" t="s">
        <v>4346</v>
      </c>
      <c r="E3723" t="s">
        <v>59</v>
      </c>
      <c r="F3723" t="b">
        <v>0</v>
      </c>
      <c r="G3723" t="s">
        <v>65</v>
      </c>
      <c r="H3723" s="1">
        <v>46066.709317129629</v>
      </c>
      <c r="I3723" t="b">
        <v>0</v>
      </c>
      <c r="J3723" t="b">
        <v>1</v>
      </c>
      <c r="K3723" t="s">
        <v>41</v>
      </c>
      <c r="L3723" t="s">
        <v>60</v>
      </c>
      <c r="M3723">
        <v>145000</v>
      </c>
      <c r="N3723"/>
      <c r="O3723" t="s">
        <v>3752</v>
      </c>
      <c r="P3723" t="s">
        <v>10818</v>
      </c>
    </row>
    <row r="3724" spans="1:16" x14ac:dyDescent="0.25">
      <c r="A3724" t="s">
        <v>5</v>
      </c>
      <c r="B3724" t="s">
        <v>614</v>
      </c>
      <c r="C3724" t="s">
        <v>758</v>
      </c>
      <c r="D3724" t="s">
        <v>4346</v>
      </c>
      <c r="E3724" t="s">
        <v>59</v>
      </c>
      <c r="F3724" t="b">
        <v>0</v>
      </c>
      <c r="G3724" t="s">
        <v>77</v>
      </c>
      <c r="H3724" s="1">
        <v>46066.709490740737</v>
      </c>
      <c r="I3724" t="b">
        <v>0</v>
      </c>
      <c r="J3724" t="b">
        <v>1</v>
      </c>
      <c r="K3724" t="s">
        <v>41</v>
      </c>
      <c r="L3724" t="s">
        <v>60</v>
      </c>
      <c r="M3724">
        <v>145000</v>
      </c>
      <c r="N3724"/>
      <c r="O3724" t="s">
        <v>3752</v>
      </c>
      <c r="P3724" t="s">
        <v>10818</v>
      </c>
    </row>
    <row r="3725" spans="1:16" x14ac:dyDescent="0.25">
      <c r="A3725" t="s">
        <v>2</v>
      </c>
      <c r="B3725" t="s">
        <v>10819</v>
      </c>
      <c r="C3725" t="s">
        <v>40</v>
      </c>
      <c r="D3725" t="s">
        <v>4526</v>
      </c>
      <c r="E3725" t="s">
        <v>59</v>
      </c>
      <c r="F3725" t="b">
        <v>0</v>
      </c>
      <c r="G3725" t="s">
        <v>40</v>
      </c>
      <c r="H3725" s="1">
        <v>46066.711111111108</v>
      </c>
      <c r="I3725" t="b">
        <v>0</v>
      </c>
      <c r="J3725" t="b">
        <v>0</v>
      </c>
      <c r="K3725" t="s">
        <v>40</v>
      </c>
      <c r="L3725" t="s">
        <v>60</v>
      </c>
      <c r="M3725">
        <v>90000</v>
      </c>
      <c r="N3725"/>
      <c r="O3725" t="s">
        <v>10820</v>
      </c>
      <c r="P3725" t="s">
        <v>133</v>
      </c>
    </row>
    <row r="3726" spans="1:16" x14ac:dyDescent="0.25">
      <c r="A3726" t="s">
        <v>1</v>
      </c>
      <c r="B3726" t="s">
        <v>10821</v>
      </c>
      <c r="C3726" t="s">
        <v>40</v>
      </c>
      <c r="D3726" t="s">
        <v>4526</v>
      </c>
      <c r="E3726" t="s">
        <v>59</v>
      </c>
      <c r="F3726" t="b">
        <v>0</v>
      </c>
      <c r="G3726" t="s">
        <v>40</v>
      </c>
      <c r="H3726" s="1">
        <v>46066.711226851847</v>
      </c>
      <c r="I3726" t="b">
        <v>1</v>
      </c>
      <c r="J3726" t="b">
        <v>0</v>
      </c>
      <c r="K3726" t="s">
        <v>40</v>
      </c>
      <c r="L3726" t="s">
        <v>60</v>
      </c>
      <c r="M3726">
        <v>100000</v>
      </c>
      <c r="N3726"/>
      <c r="O3726" t="s">
        <v>10201</v>
      </c>
    </row>
    <row r="3727" spans="1:16" x14ac:dyDescent="0.25">
      <c r="A3727" t="s">
        <v>4</v>
      </c>
      <c r="B3727" t="s">
        <v>10822</v>
      </c>
      <c r="C3727" t="s">
        <v>4093</v>
      </c>
      <c r="D3727" t="s">
        <v>4526</v>
      </c>
      <c r="E3727" t="s">
        <v>88</v>
      </c>
      <c r="F3727" t="b">
        <v>0</v>
      </c>
      <c r="G3727" t="s">
        <v>89</v>
      </c>
      <c r="H3727" s="1">
        <v>46066.750532407408</v>
      </c>
      <c r="I3727" t="b">
        <v>1</v>
      </c>
      <c r="J3727" t="b">
        <v>0</v>
      </c>
      <c r="K3727" t="s">
        <v>41</v>
      </c>
      <c r="L3727" t="s">
        <v>74</v>
      </c>
      <c r="M3727"/>
      <c r="N3727">
        <v>67.5</v>
      </c>
      <c r="O3727" t="s">
        <v>323</v>
      </c>
      <c r="P3727" t="s">
        <v>10823</v>
      </c>
    </row>
    <row r="3728" spans="1:16" x14ac:dyDescent="0.25">
      <c r="A3728" t="s">
        <v>3</v>
      </c>
      <c r="B3728" t="s">
        <v>10824</v>
      </c>
      <c r="C3728" t="s">
        <v>112</v>
      </c>
      <c r="D3728" t="s">
        <v>4526</v>
      </c>
      <c r="E3728" t="s">
        <v>59</v>
      </c>
      <c r="F3728" t="b">
        <v>0</v>
      </c>
      <c r="G3728" t="s">
        <v>65</v>
      </c>
      <c r="H3728" s="1">
        <v>46066.750567129631</v>
      </c>
      <c r="I3728" t="b">
        <v>0</v>
      </c>
      <c r="J3728" t="b">
        <v>1</v>
      </c>
      <c r="K3728" t="s">
        <v>41</v>
      </c>
      <c r="L3728" t="s">
        <v>60</v>
      </c>
      <c r="M3728">
        <v>158500</v>
      </c>
      <c r="N3728"/>
      <c r="O3728" t="s">
        <v>1283</v>
      </c>
      <c r="P3728" t="s">
        <v>208</v>
      </c>
    </row>
    <row r="3729" spans="1:16" x14ac:dyDescent="0.25">
      <c r="A3729" t="s">
        <v>1</v>
      </c>
      <c r="B3729" t="s">
        <v>210</v>
      </c>
      <c r="C3729" t="s">
        <v>1343</v>
      </c>
      <c r="D3729" t="s">
        <v>4526</v>
      </c>
      <c r="E3729" t="s">
        <v>59</v>
      </c>
      <c r="F3729" t="b">
        <v>0</v>
      </c>
      <c r="G3729" t="s">
        <v>77</v>
      </c>
      <c r="H3729" s="1">
        <v>46066.751122685193</v>
      </c>
      <c r="I3729" t="b">
        <v>0</v>
      </c>
      <c r="J3729" t="b">
        <v>1</v>
      </c>
      <c r="K3729" t="s">
        <v>41</v>
      </c>
      <c r="L3729" t="s">
        <v>60</v>
      </c>
      <c r="M3729">
        <v>151500</v>
      </c>
      <c r="N3729"/>
      <c r="O3729" t="s">
        <v>10825</v>
      </c>
      <c r="P3729" t="s">
        <v>10826</v>
      </c>
    </row>
    <row r="3730" spans="1:16" x14ac:dyDescent="0.25">
      <c r="A3730" t="s">
        <v>1</v>
      </c>
      <c r="B3730" t="s">
        <v>1</v>
      </c>
      <c r="C3730" t="s">
        <v>10827</v>
      </c>
      <c r="D3730" t="s">
        <v>4526</v>
      </c>
      <c r="E3730" t="s">
        <v>88</v>
      </c>
      <c r="F3730" t="b">
        <v>0</v>
      </c>
      <c r="G3730" t="s">
        <v>65</v>
      </c>
      <c r="H3730" s="1">
        <v>46066.792638888888</v>
      </c>
      <c r="I3730" t="b">
        <v>1</v>
      </c>
      <c r="J3730" t="b">
        <v>0</v>
      </c>
      <c r="K3730" t="s">
        <v>41</v>
      </c>
      <c r="L3730" t="s">
        <v>74</v>
      </c>
      <c r="M3730"/>
      <c r="N3730">
        <v>64.5</v>
      </c>
      <c r="O3730" t="s">
        <v>3837</v>
      </c>
      <c r="P3730" t="s">
        <v>10828</v>
      </c>
    </row>
    <row r="3731" spans="1:16" x14ac:dyDescent="0.25">
      <c r="A3731" t="s">
        <v>1</v>
      </c>
      <c r="B3731" t="s">
        <v>10829</v>
      </c>
      <c r="C3731" t="s">
        <v>758</v>
      </c>
      <c r="D3731" t="s">
        <v>2360</v>
      </c>
      <c r="E3731" t="s">
        <v>59</v>
      </c>
      <c r="F3731" t="b">
        <v>0</v>
      </c>
      <c r="G3731" t="s">
        <v>65</v>
      </c>
      <c r="H3731" s="1">
        <v>46066.792650462958</v>
      </c>
      <c r="I3731" t="b">
        <v>0</v>
      </c>
      <c r="J3731" t="b">
        <v>0</v>
      </c>
      <c r="K3731" t="s">
        <v>41</v>
      </c>
      <c r="L3731" t="s">
        <v>60</v>
      </c>
      <c r="M3731">
        <v>148747.5</v>
      </c>
      <c r="N3731"/>
      <c r="O3731" t="s">
        <v>10830</v>
      </c>
      <c r="P3731" t="s">
        <v>10831</v>
      </c>
    </row>
    <row r="3732" spans="1:16" x14ac:dyDescent="0.25">
      <c r="A3732" t="s">
        <v>1</v>
      </c>
      <c r="B3732" t="s">
        <v>10832</v>
      </c>
      <c r="C3732" t="s">
        <v>1047</v>
      </c>
      <c r="D3732" t="s">
        <v>4526</v>
      </c>
      <c r="E3732" t="s">
        <v>59</v>
      </c>
      <c r="F3732" t="b">
        <v>0</v>
      </c>
      <c r="G3732" t="s">
        <v>65</v>
      </c>
      <c r="H3732" s="1">
        <v>46066.792650462958</v>
      </c>
      <c r="I3732" t="b">
        <v>1</v>
      </c>
      <c r="J3732" t="b">
        <v>0</v>
      </c>
      <c r="K3732" t="s">
        <v>41</v>
      </c>
      <c r="L3732" t="s">
        <v>60</v>
      </c>
      <c r="M3732">
        <v>137500</v>
      </c>
      <c r="N3732"/>
      <c r="O3732" t="s">
        <v>4743</v>
      </c>
      <c r="P3732" t="s">
        <v>10833</v>
      </c>
    </row>
    <row r="3733" spans="1:16" x14ac:dyDescent="0.25">
      <c r="A3733" t="s">
        <v>1</v>
      </c>
      <c r="B3733" t="s">
        <v>10829</v>
      </c>
      <c r="C3733" t="s">
        <v>758</v>
      </c>
      <c r="D3733" t="s">
        <v>2360</v>
      </c>
      <c r="E3733" t="s">
        <v>59</v>
      </c>
      <c r="F3733" t="b">
        <v>0</v>
      </c>
      <c r="G3733" t="s">
        <v>68</v>
      </c>
      <c r="H3733" s="1">
        <v>46066.793055555558</v>
      </c>
      <c r="I3733" t="b">
        <v>0</v>
      </c>
      <c r="J3733" t="b">
        <v>0</v>
      </c>
      <c r="K3733" t="s">
        <v>41</v>
      </c>
      <c r="L3733" t="s">
        <v>60</v>
      </c>
      <c r="M3733">
        <v>148747.5</v>
      </c>
      <c r="N3733"/>
      <c r="O3733" t="s">
        <v>10830</v>
      </c>
      <c r="P3733" t="s">
        <v>10831</v>
      </c>
    </row>
    <row r="3734" spans="1:16" x14ac:dyDescent="0.25">
      <c r="A3734" t="s">
        <v>1</v>
      </c>
      <c r="B3734" t="s">
        <v>10832</v>
      </c>
      <c r="C3734" t="s">
        <v>1047</v>
      </c>
      <c r="D3734" t="s">
        <v>4526</v>
      </c>
      <c r="E3734" t="s">
        <v>59</v>
      </c>
      <c r="F3734" t="b">
        <v>0</v>
      </c>
      <c r="G3734" t="s">
        <v>63</v>
      </c>
      <c r="H3734" s="1">
        <v>46066.795324074083</v>
      </c>
      <c r="I3734" t="b">
        <v>1</v>
      </c>
      <c r="J3734" t="b">
        <v>0</v>
      </c>
      <c r="K3734" t="s">
        <v>41</v>
      </c>
      <c r="L3734" t="s">
        <v>60</v>
      </c>
      <c r="M3734">
        <v>137500</v>
      </c>
      <c r="N3734"/>
      <c r="O3734" t="s">
        <v>4743</v>
      </c>
      <c r="P3734" t="s">
        <v>10833</v>
      </c>
    </row>
    <row r="3735" spans="1:16" x14ac:dyDescent="0.25">
      <c r="A3735" t="s">
        <v>0</v>
      </c>
      <c r="B3735" t="s">
        <v>10834</v>
      </c>
      <c r="C3735" t="s">
        <v>616</v>
      </c>
      <c r="D3735" t="s">
        <v>4526</v>
      </c>
      <c r="E3735" t="s">
        <v>59</v>
      </c>
      <c r="F3735" t="b">
        <v>0</v>
      </c>
      <c r="G3735" t="s">
        <v>73</v>
      </c>
      <c r="H3735" s="1">
        <v>46066.833703703713</v>
      </c>
      <c r="I3735" t="b">
        <v>0</v>
      </c>
      <c r="J3735" t="b">
        <v>0</v>
      </c>
      <c r="K3735" t="s">
        <v>41</v>
      </c>
      <c r="L3735" t="s">
        <v>60</v>
      </c>
      <c r="M3735">
        <v>154000</v>
      </c>
      <c r="N3735"/>
      <c r="O3735" t="s">
        <v>272</v>
      </c>
    </row>
    <row r="3736" spans="1:16" x14ac:dyDescent="0.25">
      <c r="A3736" t="s">
        <v>0</v>
      </c>
      <c r="B3736" t="s">
        <v>5407</v>
      </c>
      <c r="C3736" t="s">
        <v>3413</v>
      </c>
      <c r="D3736" t="s">
        <v>4526</v>
      </c>
      <c r="E3736" t="s">
        <v>59</v>
      </c>
      <c r="F3736" t="b">
        <v>0</v>
      </c>
      <c r="G3736" t="s">
        <v>68</v>
      </c>
      <c r="H3736" s="1">
        <v>46066.833738425928</v>
      </c>
      <c r="I3736" t="b">
        <v>0</v>
      </c>
      <c r="J3736" t="b">
        <v>1</v>
      </c>
      <c r="K3736" t="s">
        <v>41</v>
      </c>
      <c r="L3736" t="s">
        <v>60</v>
      </c>
      <c r="M3736">
        <v>85837.5</v>
      </c>
      <c r="N3736"/>
      <c r="O3736" t="s">
        <v>5408</v>
      </c>
      <c r="P3736" t="s">
        <v>5409</v>
      </c>
    </row>
    <row r="3737" spans="1:16" x14ac:dyDescent="0.25">
      <c r="A3737" t="s">
        <v>0</v>
      </c>
      <c r="B3737" t="s">
        <v>10834</v>
      </c>
      <c r="C3737" t="s">
        <v>1614</v>
      </c>
      <c r="D3737" t="s">
        <v>4526</v>
      </c>
      <c r="E3737" t="s">
        <v>59</v>
      </c>
      <c r="F3737" t="b">
        <v>0</v>
      </c>
      <c r="G3737" t="s">
        <v>89</v>
      </c>
      <c r="H3737" s="1">
        <v>46066.875509259262</v>
      </c>
      <c r="I3737" t="b">
        <v>0</v>
      </c>
      <c r="J3737" t="b">
        <v>0</v>
      </c>
      <c r="K3737" t="s">
        <v>41</v>
      </c>
      <c r="L3737" t="s">
        <v>60</v>
      </c>
      <c r="M3737">
        <v>154000</v>
      </c>
      <c r="N3737"/>
      <c r="O3737" t="s">
        <v>272</v>
      </c>
    </row>
    <row r="3738" spans="1:16" x14ac:dyDescent="0.25">
      <c r="A3738" t="s">
        <v>5</v>
      </c>
      <c r="B3738" t="s">
        <v>10835</v>
      </c>
      <c r="C3738" t="s">
        <v>952</v>
      </c>
      <c r="D3738" t="s">
        <v>4346</v>
      </c>
      <c r="E3738" t="s">
        <v>88</v>
      </c>
      <c r="F3738" t="b">
        <v>0</v>
      </c>
      <c r="G3738" t="s">
        <v>65</v>
      </c>
      <c r="H3738" s="1">
        <v>46066.87604166667</v>
      </c>
      <c r="I3738" t="b">
        <v>1</v>
      </c>
      <c r="J3738" t="b">
        <v>1</v>
      </c>
      <c r="K3738" t="s">
        <v>41</v>
      </c>
      <c r="L3738" t="s">
        <v>74</v>
      </c>
      <c r="M3738"/>
      <c r="N3738">
        <v>85</v>
      </c>
      <c r="O3738" t="s">
        <v>10836</v>
      </c>
      <c r="P3738" t="s">
        <v>10837</v>
      </c>
    </row>
    <row r="3739" spans="1:16" x14ac:dyDescent="0.25">
      <c r="A3739" t="s">
        <v>1</v>
      </c>
      <c r="B3739" t="s">
        <v>10838</v>
      </c>
      <c r="C3739" t="s">
        <v>201</v>
      </c>
      <c r="D3739" t="s">
        <v>4526</v>
      </c>
      <c r="E3739" t="s">
        <v>59</v>
      </c>
      <c r="F3739" t="b">
        <v>0</v>
      </c>
      <c r="G3739" t="s">
        <v>77</v>
      </c>
      <c r="H3739" s="1">
        <v>46066.876122685193</v>
      </c>
      <c r="I3739" t="b">
        <v>1</v>
      </c>
      <c r="J3739" t="b">
        <v>1</v>
      </c>
      <c r="K3739" t="s">
        <v>41</v>
      </c>
      <c r="L3739" t="s">
        <v>74</v>
      </c>
      <c r="M3739"/>
      <c r="N3739">
        <v>60</v>
      </c>
      <c r="O3739" t="s">
        <v>7766</v>
      </c>
      <c r="P3739" t="s">
        <v>679</v>
      </c>
    </row>
    <row r="3740" spans="1:16" x14ac:dyDescent="0.25">
      <c r="A3740" t="s">
        <v>5</v>
      </c>
      <c r="B3740" t="s">
        <v>10835</v>
      </c>
      <c r="C3740" t="s">
        <v>952</v>
      </c>
      <c r="D3740" t="s">
        <v>4346</v>
      </c>
      <c r="E3740" t="s">
        <v>88</v>
      </c>
      <c r="F3740" t="b">
        <v>0</v>
      </c>
      <c r="G3740" t="s">
        <v>68</v>
      </c>
      <c r="H3740" s="1">
        <v>46066.876388888893</v>
      </c>
      <c r="I3740" t="b">
        <v>1</v>
      </c>
      <c r="J3740" t="b">
        <v>1</v>
      </c>
      <c r="K3740" t="s">
        <v>41</v>
      </c>
      <c r="L3740" t="s">
        <v>74</v>
      </c>
      <c r="M3740"/>
      <c r="N3740">
        <v>85</v>
      </c>
      <c r="O3740" t="s">
        <v>10836</v>
      </c>
      <c r="P3740" t="s">
        <v>10837</v>
      </c>
    </row>
    <row r="3741" spans="1:16" x14ac:dyDescent="0.25">
      <c r="A3741" t="s">
        <v>1</v>
      </c>
      <c r="B3741" t="s">
        <v>390</v>
      </c>
      <c r="C3741" t="s">
        <v>200</v>
      </c>
      <c r="D3741" t="s">
        <v>4346</v>
      </c>
      <c r="E3741" t="s">
        <v>88</v>
      </c>
      <c r="F3741" t="b">
        <v>0</v>
      </c>
      <c r="G3741" t="s">
        <v>73</v>
      </c>
      <c r="H3741" s="1">
        <v>46066.918009259258</v>
      </c>
      <c r="I3741" t="b">
        <v>0</v>
      </c>
      <c r="J3741" t="b">
        <v>0</v>
      </c>
      <c r="K3741" t="s">
        <v>41</v>
      </c>
      <c r="L3741" t="s">
        <v>74</v>
      </c>
      <c r="M3741"/>
      <c r="N3741">
        <v>87</v>
      </c>
      <c r="O3741" t="s">
        <v>10839</v>
      </c>
      <c r="P3741" t="s">
        <v>10840</v>
      </c>
    </row>
    <row r="3742" spans="1:16" x14ac:dyDescent="0.25">
      <c r="A3742" t="s">
        <v>7</v>
      </c>
      <c r="B3742" t="s">
        <v>10841</v>
      </c>
      <c r="C3742" t="s">
        <v>304</v>
      </c>
      <c r="D3742" t="s">
        <v>2360</v>
      </c>
      <c r="E3742" t="s">
        <v>59</v>
      </c>
      <c r="F3742" t="b">
        <v>0</v>
      </c>
      <c r="G3742" t="s">
        <v>77</v>
      </c>
      <c r="H3742" s="1">
        <v>46066.958564814813</v>
      </c>
      <c r="I3742" t="b">
        <v>0</v>
      </c>
      <c r="J3742" t="b">
        <v>0</v>
      </c>
      <c r="K3742" t="s">
        <v>41</v>
      </c>
      <c r="L3742" t="s">
        <v>60</v>
      </c>
      <c r="M3742">
        <v>106000</v>
      </c>
      <c r="N3742"/>
      <c r="O3742" t="s">
        <v>247</v>
      </c>
      <c r="P3742" t="s">
        <v>10842</v>
      </c>
    </row>
    <row r="3743" spans="1:16" x14ac:dyDescent="0.25">
      <c r="A3743" t="s">
        <v>1</v>
      </c>
      <c r="B3743" t="s">
        <v>4036</v>
      </c>
      <c r="C3743" t="s">
        <v>3092</v>
      </c>
      <c r="D3743" t="s">
        <v>4346</v>
      </c>
      <c r="E3743" t="s">
        <v>59</v>
      </c>
      <c r="F3743" t="b">
        <v>0</v>
      </c>
      <c r="G3743" t="s">
        <v>89</v>
      </c>
      <c r="H3743" s="1">
        <v>46066.959768518522</v>
      </c>
      <c r="I3743" t="b">
        <v>0</v>
      </c>
      <c r="J3743" t="b">
        <v>1</v>
      </c>
      <c r="K3743" t="s">
        <v>41</v>
      </c>
      <c r="L3743" t="s">
        <v>60</v>
      </c>
      <c r="M3743">
        <v>110000</v>
      </c>
      <c r="N3743"/>
      <c r="O3743" t="s">
        <v>10744</v>
      </c>
      <c r="P3743" t="s">
        <v>10843</v>
      </c>
    </row>
    <row r="3744" spans="1:16" x14ac:dyDescent="0.25">
      <c r="A3744" t="s">
        <v>7</v>
      </c>
      <c r="B3744" t="s">
        <v>10844</v>
      </c>
      <c r="C3744" t="s">
        <v>112</v>
      </c>
      <c r="D3744" t="s">
        <v>6176</v>
      </c>
      <c r="E3744" t="s">
        <v>59</v>
      </c>
      <c r="F3744" t="b">
        <v>0</v>
      </c>
      <c r="G3744" t="s">
        <v>65</v>
      </c>
      <c r="H3744" s="1">
        <v>46067.000081018523</v>
      </c>
      <c r="I3744" t="b">
        <v>0</v>
      </c>
      <c r="J3744" t="b">
        <v>0</v>
      </c>
      <c r="K3744" t="s">
        <v>41</v>
      </c>
      <c r="L3744" t="s">
        <v>60</v>
      </c>
      <c r="M3744">
        <v>115000</v>
      </c>
      <c r="N3744"/>
      <c r="O3744" t="s">
        <v>10845</v>
      </c>
      <c r="P3744" t="s">
        <v>10846</v>
      </c>
    </row>
    <row r="3745" spans="1:16" x14ac:dyDescent="0.25">
      <c r="A3745" t="s">
        <v>0</v>
      </c>
      <c r="B3745" t="s">
        <v>1268</v>
      </c>
      <c r="C3745" t="s">
        <v>999</v>
      </c>
      <c r="D3745" t="s">
        <v>2360</v>
      </c>
      <c r="E3745" t="s">
        <v>59</v>
      </c>
      <c r="F3745" t="b">
        <v>0</v>
      </c>
      <c r="G3745" t="s">
        <v>77</v>
      </c>
      <c r="H3745" s="1">
        <v>46067.000185185178</v>
      </c>
      <c r="I3745" t="b">
        <v>0</v>
      </c>
      <c r="J3745" t="b">
        <v>1</v>
      </c>
      <c r="K3745" t="s">
        <v>41</v>
      </c>
      <c r="L3745" t="s">
        <v>60</v>
      </c>
      <c r="M3745">
        <v>94350</v>
      </c>
      <c r="N3745"/>
      <c r="O3745" t="s">
        <v>1000</v>
      </c>
      <c r="P3745" t="s">
        <v>10847</v>
      </c>
    </row>
    <row r="3746" spans="1:16" x14ac:dyDescent="0.25">
      <c r="A3746" t="s">
        <v>0</v>
      </c>
      <c r="B3746" t="s">
        <v>1318</v>
      </c>
      <c r="C3746" t="s">
        <v>81</v>
      </c>
      <c r="D3746" t="s">
        <v>4526</v>
      </c>
      <c r="E3746" t="s">
        <v>88</v>
      </c>
      <c r="F3746" t="b">
        <v>0</v>
      </c>
      <c r="G3746" t="s">
        <v>77</v>
      </c>
      <c r="H3746" s="1">
        <v>46067.000231481477</v>
      </c>
      <c r="I3746" t="b">
        <v>0</v>
      </c>
      <c r="J3746" t="b">
        <v>1</v>
      </c>
      <c r="K3746" t="s">
        <v>41</v>
      </c>
      <c r="L3746" t="s">
        <v>74</v>
      </c>
      <c r="M3746"/>
      <c r="N3746">
        <v>128.5</v>
      </c>
      <c r="O3746" t="s">
        <v>166</v>
      </c>
      <c r="P3746" t="s">
        <v>10848</v>
      </c>
    </row>
    <row r="3747" spans="1:16" x14ac:dyDescent="0.25">
      <c r="A3747" t="s">
        <v>2</v>
      </c>
      <c r="B3747" t="s">
        <v>10849</v>
      </c>
      <c r="C3747" t="s">
        <v>81</v>
      </c>
      <c r="D3747" t="s">
        <v>4673</v>
      </c>
      <c r="E3747" t="s">
        <v>59</v>
      </c>
      <c r="F3747" t="b">
        <v>0</v>
      </c>
      <c r="G3747" t="s">
        <v>77</v>
      </c>
      <c r="H3747" s="1">
        <v>46067.000254629631</v>
      </c>
      <c r="I3747" t="b">
        <v>0</v>
      </c>
      <c r="J3747" t="b">
        <v>1</v>
      </c>
      <c r="K3747" t="s">
        <v>41</v>
      </c>
      <c r="L3747" t="s">
        <v>60</v>
      </c>
      <c r="M3747">
        <v>225000</v>
      </c>
      <c r="N3747"/>
      <c r="O3747" t="s">
        <v>3740</v>
      </c>
      <c r="P3747" t="s">
        <v>235</v>
      </c>
    </row>
    <row r="3748" spans="1:16" x14ac:dyDescent="0.25">
      <c r="A3748" t="s">
        <v>3</v>
      </c>
      <c r="B3748" t="s">
        <v>10850</v>
      </c>
      <c r="C3748" t="s">
        <v>1336</v>
      </c>
      <c r="D3748" t="s">
        <v>155</v>
      </c>
      <c r="E3748" t="s">
        <v>59</v>
      </c>
      <c r="F3748" t="b">
        <v>0</v>
      </c>
      <c r="G3748" t="s">
        <v>77</v>
      </c>
      <c r="H3748" s="1">
        <v>46067.000277777777</v>
      </c>
      <c r="I3748" t="b">
        <v>1</v>
      </c>
      <c r="J3748" t="b">
        <v>0</v>
      </c>
      <c r="K3748" t="s">
        <v>41</v>
      </c>
      <c r="L3748" t="s">
        <v>60</v>
      </c>
      <c r="M3748">
        <v>100000</v>
      </c>
      <c r="N3748"/>
      <c r="O3748" t="s">
        <v>155</v>
      </c>
      <c r="P3748" t="s">
        <v>10851</v>
      </c>
    </row>
    <row r="3749" spans="1:16" x14ac:dyDescent="0.25">
      <c r="A3749" t="s">
        <v>3</v>
      </c>
      <c r="B3749" t="s">
        <v>10852</v>
      </c>
      <c r="C3749" t="s">
        <v>172</v>
      </c>
      <c r="D3749" t="s">
        <v>4346</v>
      </c>
      <c r="E3749" t="s">
        <v>59</v>
      </c>
      <c r="F3749" t="b">
        <v>0</v>
      </c>
      <c r="G3749" t="s">
        <v>68</v>
      </c>
      <c r="H3749" s="1">
        <v>46067.000405092593</v>
      </c>
      <c r="I3749" t="b">
        <v>0</v>
      </c>
      <c r="J3749" t="b">
        <v>1</v>
      </c>
      <c r="K3749" t="s">
        <v>41</v>
      </c>
      <c r="L3749" t="s">
        <v>60</v>
      </c>
      <c r="M3749">
        <v>124500</v>
      </c>
      <c r="N3749"/>
      <c r="O3749" t="s">
        <v>10853</v>
      </c>
      <c r="P3749" t="s">
        <v>1409</v>
      </c>
    </row>
    <row r="3750" spans="1:16" x14ac:dyDescent="0.25">
      <c r="A3750" t="s">
        <v>3</v>
      </c>
      <c r="B3750" t="s">
        <v>5947</v>
      </c>
      <c r="C3750" t="s">
        <v>76</v>
      </c>
      <c r="D3750" t="s">
        <v>584</v>
      </c>
      <c r="E3750" t="s">
        <v>72</v>
      </c>
      <c r="F3750" t="b">
        <v>1</v>
      </c>
      <c r="G3750" t="s">
        <v>33</v>
      </c>
      <c r="H3750" s="1">
        <v>46067.004861111112</v>
      </c>
      <c r="I3750" t="b">
        <v>0</v>
      </c>
      <c r="J3750" t="b">
        <v>0</v>
      </c>
      <c r="K3750" t="s">
        <v>33</v>
      </c>
      <c r="L3750" t="s">
        <v>74</v>
      </c>
      <c r="M3750"/>
      <c r="N3750">
        <v>25</v>
      </c>
      <c r="O3750" t="s">
        <v>584</v>
      </c>
      <c r="P3750" t="s">
        <v>2175</v>
      </c>
    </row>
    <row r="3751" spans="1:16" x14ac:dyDescent="0.25">
      <c r="A3751" t="s">
        <v>3</v>
      </c>
      <c r="B3751" t="s">
        <v>5002</v>
      </c>
      <c r="C3751" t="s">
        <v>76</v>
      </c>
      <c r="D3751" t="s">
        <v>584</v>
      </c>
      <c r="E3751" t="s">
        <v>72</v>
      </c>
      <c r="F3751" t="b">
        <v>1</v>
      </c>
      <c r="G3751" t="s">
        <v>33</v>
      </c>
      <c r="H3751" s="1">
        <v>46067.004861111112</v>
      </c>
      <c r="I3751" t="b">
        <v>0</v>
      </c>
      <c r="J3751" t="b">
        <v>0</v>
      </c>
      <c r="K3751" t="s">
        <v>33</v>
      </c>
      <c r="L3751" t="s">
        <v>74</v>
      </c>
      <c r="M3751"/>
      <c r="N3751">
        <v>25</v>
      </c>
      <c r="O3751" t="s">
        <v>584</v>
      </c>
      <c r="P3751" t="s">
        <v>673</v>
      </c>
    </row>
    <row r="3752" spans="1:16" x14ac:dyDescent="0.25">
      <c r="A3752" t="s">
        <v>0</v>
      </c>
      <c r="B3752" t="s">
        <v>130</v>
      </c>
      <c r="C3752" t="s">
        <v>2736</v>
      </c>
      <c r="D3752" t="s">
        <v>584</v>
      </c>
      <c r="E3752" t="s">
        <v>72</v>
      </c>
      <c r="F3752" t="b">
        <v>0</v>
      </c>
      <c r="G3752" t="s">
        <v>25</v>
      </c>
      <c r="H3752" s="1">
        <v>46067.004976851851</v>
      </c>
      <c r="I3752" t="b">
        <v>0</v>
      </c>
      <c r="J3752" t="b">
        <v>0</v>
      </c>
      <c r="K3752" t="s">
        <v>25</v>
      </c>
      <c r="L3752" t="s">
        <v>74</v>
      </c>
      <c r="M3752"/>
      <c r="N3752">
        <v>25</v>
      </c>
      <c r="O3752" t="s">
        <v>1197</v>
      </c>
      <c r="P3752" t="s">
        <v>4823</v>
      </c>
    </row>
    <row r="3753" spans="1:16" x14ac:dyDescent="0.25">
      <c r="A3753" t="s">
        <v>3</v>
      </c>
      <c r="B3753" t="s">
        <v>4688</v>
      </c>
      <c r="C3753" t="s">
        <v>76</v>
      </c>
      <c r="D3753" t="s">
        <v>584</v>
      </c>
      <c r="E3753" t="s">
        <v>72</v>
      </c>
      <c r="F3753" t="b">
        <v>1</v>
      </c>
      <c r="G3753" t="s">
        <v>29</v>
      </c>
      <c r="H3753" s="1">
        <v>46067.005601851852</v>
      </c>
      <c r="I3753" t="b">
        <v>0</v>
      </c>
      <c r="J3753" t="b">
        <v>0</v>
      </c>
      <c r="K3753" t="s">
        <v>29</v>
      </c>
      <c r="L3753" t="s">
        <v>74</v>
      </c>
      <c r="M3753"/>
      <c r="N3753">
        <v>25</v>
      </c>
      <c r="O3753" t="s">
        <v>584</v>
      </c>
      <c r="P3753" t="s">
        <v>3201</v>
      </c>
    </row>
    <row r="3754" spans="1:16" x14ac:dyDescent="0.25">
      <c r="A3754" t="s">
        <v>7</v>
      </c>
      <c r="B3754" t="s">
        <v>1478</v>
      </c>
      <c r="C3754" t="s">
        <v>81</v>
      </c>
      <c r="D3754" t="s">
        <v>4526</v>
      </c>
      <c r="E3754" t="s">
        <v>59</v>
      </c>
      <c r="F3754" t="b">
        <v>0</v>
      </c>
      <c r="G3754" t="s">
        <v>77</v>
      </c>
      <c r="H3754" s="1">
        <v>46067.041898148149</v>
      </c>
      <c r="I3754" t="b">
        <v>1</v>
      </c>
      <c r="J3754" t="b">
        <v>0</v>
      </c>
      <c r="K3754" t="s">
        <v>41</v>
      </c>
      <c r="L3754" t="s">
        <v>60</v>
      </c>
      <c r="M3754">
        <v>200500</v>
      </c>
      <c r="N3754"/>
      <c r="O3754" t="s">
        <v>1323</v>
      </c>
      <c r="P3754" t="s">
        <v>3355</v>
      </c>
    </row>
    <row r="3755" spans="1:16" x14ac:dyDescent="0.25">
      <c r="A3755" t="s">
        <v>0</v>
      </c>
      <c r="B3755" t="s">
        <v>2122</v>
      </c>
      <c r="C3755" t="s">
        <v>1240</v>
      </c>
      <c r="D3755" t="s">
        <v>4526</v>
      </c>
      <c r="E3755" t="s">
        <v>59</v>
      </c>
      <c r="F3755" t="b">
        <v>0</v>
      </c>
      <c r="G3755" t="s">
        <v>68</v>
      </c>
      <c r="H3755" s="1">
        <v>46067.042071759257</v>
      </c>
      <c r="I3755" t="b">
        <v>0</v>
      </c>
      <c r="J3755" t="b">
        <v>1</v>
      </c>
      <c r="K3755" t="s">
        <v>41</v>
      </c>
      <c r="L3755" t="s">
        <v>60</v>
      </c>
      <c r="M3755">
        <v>66000</v>
      </c>
      <c r="N3755"/>
      <c r="O3755" t="s">
        <v>10854</v>
      </c>
      <c r="P3755" t="s">
        <v>2363</v>
      </c>
    </row>
    <row r="3756" spans="1:16" x14ac:dyDescent="0.25">
      <c r="A3756" t="s">
        <v>6</v>
      </c>
      <c r="B3756" t="s">
        <v>10855</v>
      </c>
      <c r="C3756" t="s">
        <v>500</v>
      </c>
      <c r="D3756" t="s">
        <v>4346</v>
      </c>
      <c r="E3756" t="s">
        <v>59</v>
      </c>
      <c r="F3756" t="b">
        <v>0</v>
      </c>
      <c r="G3756" t="s">
        <v>13</v>
      </c>
      <c r="H3756" s="1">
        <v>46067.043668981481</v>
      </c>
      <c r="I3756" t="b">
        <v>0</v>
      </c>
      <c r="J3756" t="b">
        <v>0</v>
      </c>
      <c r="K3756" t="s">
        <v>13</v>
      </c>
      <c r="L3756" t="s">
        <v>60</v>
      </c>
      <c r="M3756">
        <v>212500</v>
      </c>
      <c r="N3756"/>
      <c r="O3756" t="s">
        <v>435</v>
      </c>
      <c r="P3756" t="s">
        <v>1565</v>
      </c>
    </row>
    <row r="3757" spans="1:16" x14ac:dyDescent="0.25">
      <c r="A3757" t="s">
        <v>2</v>
      </c>
      <c r="B3757" t="s">
        <v>10856</v>
      </c>
      <c r="C3757" t="s">
        <v>81</v>
      </c>
      <c r="D3757" t="s">
        <v>4526</v>
      </c>
      <c r="E3757" t="s">
        <v>59</v>
      </c>
      <c r="F3757" t="b">
        <v>0</v>
      </c>
      <c r="G3757" t="s">
        <v>77</v>
      </c>
      <c r="H3757" s="1">
        <v>46067.125277777777</v>
      </c>
      <c r="I3757" t="b">
        <v>0</v>
      </c>
      <c r="J3757" t="b">
        <v>1</v>
      </c>
      <c r="K3757" t="s">
        <v>41</v>
      </c>
      <c r="L3757" t="s">
        <v>60</v>
      </c>
      <c r="M3757">
        <v>237500</v>
      </c>
      <c r="N3757"/>
      <c r="O3757" t="s">
        <v>5731</v>
      </c>
      <c r="P3757" t="s">
        <v>1033</v>
      </c>
    </row>
    <row r="3758" spans="1:16" x14ac:dyDescent="0.25">
      <c r="A3758" t="s">
        <v>2</v>
      </c>
      <c r="B3758" t="s">
        <v>10857</v>
      </c>
      <c r="C3758" t="s">
        <v>81</v>
      </c>
      <c r="D3758" t="s">
        <v>4526</v>
      </c>
      <c r="E3758" t="s">
        <v>59</v>
      </c>
      <c r="F3758" t="b">
        <v>0</v>
      </c>
      <c r="G3758" t="s">
        <v>77</v>
      </c>
      <c r="H3758" s="1">
        <v>46067.125277777777</v>
      </c>
      <c r="I3758" t="b">
        <v>0</v>
      </c>
      <c r="J3758" t="b">
        <v>1</v>
      </c>
      <c r="K3758" t="s">
        <v>41</v>
      </c>
      <c r="L3758" t="s">
        <v>60</v>
      </c>
      <c r="M3758">
        <v>209500</v>
      </c>
      <c r="N3758"/>
      <c r="O3758" t="s">
        <v>5731</v>
      </c>
      <c r="P3758" t="s">
        <v>1033</v>
      </c>
    </row>
    <row r="3759" spans="1:16" x14ac:dyDescent="0.25">
      <c r="A3759" t="s">
        <v>0</v>
      </c>
      <c r="B3759" t="s">
        <v>10858</v>
      </c>
      <c r="C3759" t="s">
        <v>190</v>
      </c>
      <c r="D3759" t="s">
        <v>2360</v>
      </c>
      <c r="E3759" t="s">
        <v>59</v>
      </c>
      <c r="F3759" t="b">
        <v>0</v>
      </c>
      <c r="G3759" t="s">
        <v>73</v>
      </c>
      <c r="H3759" s="1">
        <v>46067.250393518523</v>
      </c>
      <c r="I3759" t="b">
        <v>0</v>
      </c>
      <c r="J3759" t="b">
        <v>0</v>
      </c>
      <c r="K3759" t="s">
        <v>41</v>
      </c>
      <c r="L3759" t="s">
        <v>60</v>
      </c>
      <c r="M3759">
        <v>52500</v>
      </c>
      <c r="N3759"/>
      <c r="O3759" t="s">
        <v>2507</v>
      </c>
      <c r="P3759" t="s">
        <v>1482</v>
      </c>
    </row>
    <row r="3760" spans="1:16" x14ac:dyDescent="0.25">
      <c r="A3760" t="s">
        <v>0</v>
      </c>
      <c r="B3760" t="s">
        <v>10859</v>
      </c>
      <c r="C3760" t="s">
        <v>3413</v>
      </c>
      <c r="D3760" t="s">
        <v>2360</v>
      </c>
      <c r="E3760" t="s">
        <v>59</v>
      </c>
      <c r="F3760" t="b">
        <v>0</v>
      </c>
      <c r="G3760" t="s">
        <v>68</v>
      </c>
      <c r="H3760" s="1">
        <v>46067.250439814823</v>
      </c>
      <c r="I3760" t="b">
        <v>0</v>
      </c>
      <c r="J3760" t="b">
        <v>1</v>
      </c>
      <c r="K3760" t="s">
        <v>41</v>
      </c>
      <c r="L3760" t="s">
        <v>60</v>
      </c>
      <c r="M3760">
        <v>85837.5</v>
      </c>
      <c r="N3760"/>
      <c r="O3760" t="s">
        <v>5408</v>
      </c>
      <c r="P3760" t="s">
        <v>5409</v>
      </c>
    </row>
    <row r="3761" spans="1:16" x14ac:dyDescent="0.25">
      <c r="A3761" t="s">
        <v>0</v>
      </c>
      <c r="B3761" t="s">
        <v>10859</v>
      </c>
      <c r="C3761" t="s">
        <v>172</v>
      </c>
      <c r="D3761" t="s">
        <v>2360</v>
      </c>
      <c r="E3761" t="s">
        <v>59</v>
      </c>
      <c r="F3761" t="b">
        <v>0</v>
      </c>
      <c r="G3761" t="s">
        <v>68</v>
      </c>
      <c r="H3761" s="1">
        <v>46067.250787037039</v>
      </c>
      <c r="I3761" t="b">
        <v>0</v>
      </c>
      <c r="J3761" t="b">
        <v>1</v>
      </c>
      <c r="K3761" t="s">
        <v>41</v>
      </c>
      <c r="L3761" t="s">
        <v>60</v>
      </c>
      <c r="M3761">
        <v>85837.5</v>
      </c>
      <c r="N3761"/>
      <c r="O3761" t="s">
        <v>5408</v>
      </c>
      <c r="P3761" t="s">
        <v>5409</v>
      </c>
    </row>
    <row r="3762" spans="1:16" x14ac:dyDescent="0.25">
      <c r="A3762" t="s">
        <v>7</v>
      </c>
      <c r="B3762" t="s">
        <v>10860</v>
      </c>
      <c r="C3762" t="s">
        <v>1614</v>
      </c>
      <c r="D3762" t="s">
        <v>4526</v>
      </c>
      <c r="E3762" t="s">
        <v>59</v>
      </c>
      <c r="F3762" t="b">
        <v>0</v>
      </c>
      <c r="G3762" t="s">
        <v>89</v>
      </c>
      <c r="H3762" s="1">
        <v>46067.333819444437</v>
      </c>
      <c r="I3762" t="b">
        <v>0</v>
      </c>
      <c r="J3762" t="b">
        <v>1</v>
      </c>
      <c r="K3762" t="s">
        <v>41</v>
      </c>
      <c r="L3762" t="s">
        <v>60</v>
      </c>
      <c r="M3762">
        <v>173160</v>
      </c>
      <c r="N3762"/>
      <c r="O3762" t="s">
        <v>593</v>
      </c>
      <c r="P3762" t="s">
        <v>10861</v>
      </c>
    </row>
    <row r="3763" spans="1:16" x14ac:dyDescent="0.25">
      <c r="A3763" t="s">
        <v>0</v>
      </c>
      <c r="B3763" t="s">
        <v>10862</v>
      </c>
      <c r="C3763" t="s">
        <v>543</v>
      </c>
      <c r="D3763" t="s">
        <v>4526</v>
      </c>
      <c r="E3763" t="s">
        <v>59</v>
      </c>
      <c r="F3763" t="b">
        <v>0</v>
      </c>
      <c r="G3763" t="s">
        <v>77</v>
      </c>
      <c r="H3763" s="1">
        <v>46067.334432870368</v>
      </c>
      <c r="I3763" t="b">
        <v>0</v>
      </c>
      <c r="J3763" t="b">
        <v>1</v>
      </c>
      <c r="K3763" t="s">
        <v>41</v>
      </c>
      <c r="L3763" t="s">
        <v>60</v>
      </c>
      <c r="M3763">
        <v>113150</v>
      </c>
      <c r="N3763"/>
      <c r="O3763" t="s">
        <v>4831</v>
      </c>
      <c r="P3763" t="s">
        <v>10863</v>
      </c>
    </row>
    <row r="3764" spans="1:16" x14ac:dyDescent="0.25">
      <c r="A3764" t="s">
        <v>5</v>
      </c>
      <c r="B3764" t="s">
        <v>10864</v>
      </c>
      <c r="C3764" t="s">
        <v>955</v>
      </c>
      <c r="D3764" t="s">
        <v>4346</v>
      </c>
      <c r="E3764" t="s">
        <v>59</v>
      </c>
      <c r="F3764" t="b">
        <v>0</v>
      </c>
      <c r="G3764" t="s">
        <v>13</v>
      </c>
      <c r="H3764" s="1">
        <v>46067.335381944453</v>
      </c>
      <c r="I3764" t="b">
        <v>1</v>
      </c>
      <c r="J3764" t="b">
        <v>0</v>
      </c>
      <c r="K3764" t="s">
        <v>13</v>
      </c>
      <c r="L3764" t="s">
        <v>60</v>
      </c>
      <c r="M3764">
        <v>181000</v>
      </c>
      <c r="N3764"/>
      <c r="O3764" t="s">
        <v>5225</v>
      </c>
      <c r="P3764" t="s">
        <v>10865</v>
      </c>
    </row>
    <row r="3765" spans="1:16" x14ac:dyDescent="0.25">
      <c r="A3765" t="s">
        <v>0</v>
      </c>
      <c r="B3765" t="s">
        <v>10866</v>
      </c>
      <c r="C3765" t="s">
        <v>716</v>
      </c>
      <c r="D3765" t="s">
        <v>4697</v>
      </c>
      <c r="E3765" t="s">
        <v>59</v>
      </c>
      <c r="F3765" t="b">
        <v>0</v>
      </c>
      <c r="G3765" t="s">
        <v>63</v>
      </c>
      <c r="H3765" s="1">
        <v>46067.33697916667</v>
      </c>
      <c r="I3765" t="b">
        <v>0</v>
      </c>
      <c r="J3765" t="b">
        <v>1</v>
      </c>
      <c r="K3765" t="s">
        <v>41</v>
      </c>
      <c r="L3765" t="s">
        <v>60</v>
      </c>
      <c r="M3765">
        <v>54900</v>
      </c>
      <c r="N3765"/>
      <c r="O3765" t="s">
        <v>2819</v>
      </c>
      <c r="P3765" t="s">
        <v>10867</v>
      </c>
    </row>
    <row r="3766" spans="1:16" x14ac:dyDescent="0.25">
      <c r="A3766" t="s">
        <v>8</v>
      </c>
      <c r="B3766" t="s">
        <v>10868</v>
      </c>
      <c r="C3766" t="s">
        <v>201</v>
      </c>
      <c r="D3766" t="s">
        <v>4526</v>
      </c>
      <c r="E3766" t="s">
        <v>59</v>
      </c>
      <c r="F3766" t="b">
        <v>0</v>
      </c>
      <c r="G3766" t="s">
        <v>77</v>
      </c>
      <c r="H3766" s="1">
        <v>46067.375671296293</v>
      </c>
      <c r="I3766" t="b">
        <v>0</v>
      </c>
      <c r="J3766" t="b">
        <v>0</v>
      </c>
      <c r="K3766" t="s">
        <v>41</v>
      </c>
      <c r="L3766" t="s">
        <v>74</v>
      </c>
      <c r="M3766"/>
      <c r="N3766">
        <v>35.299999999999997</v>
      </c>
      <c r="O3766" t="s">
        <v>4094</v>
      </c>
      <c r="P3766" t="s">
        <v>10869</v>
      </c>
    </row>
    <row r="3767" spans="1:16" x14ac:dyDescent="0.25">
      <c r="A3767" t="s">
        <v>1</v>
      </c>
      <c r="B3767" t="s">
        <v>8131</v>
      </c>
      <c r="C3767" t="s">
        <v>237</v>
      </c>
      <c r="D3767" t="s">
        <v>4526</v>
      </c>
      <c r="E3767" t="s">
        <v>59</v>
      </c>
      <c r="F3767" t="b">
        <v>0</v>
      </c>
      <c r="G3767" t="s">
        <v>89</v>
      </c>
      <c r="H3767" s="1">
        <v>46067.376342592594</v>
      </c>
      <c r="I3767" t="b">
        <v>0</v>
      </c>
      <c r="J3767" t="b">
        <v>0</v>
      </c>
      <c r="K3767" t="s">
        <v>41</v>
      </c>
      <c r="L3767" t="s">
        <v>60</v>
      </c>
      <c r="M3767">
        <v>156000</v>
      </c>
      <c r="N3767"/>
      <c r="O3767" t="s">
        <v>3733</v>
      </c>
      <c r="P3767" t="s">
        <v>8132</v>
      </c>
    </row>
    <row r="3768" spans="1:16" x14ac:dyDescent="0.25">
      <c r="A3768" t="s">
        <v>2</v>
      </c>
      <c r="B3768" t="s">
        <v>1811</v>
      </c>
      <c r="C3768" t="s">
        <v>10870</v>
      </c>
      <c r="D3768" t="s">
        <v>4531</v>
      </c>
      <c r="E3768" t="s">
        <v>59</v>
      </c>
      <c r="F3768" t="b">
        <v>0</v>
      </c>
      <c r="G3768" t="s">
        <v>4666</v>
      </c>
      <c r="H3768" s="1">
        <v>46067.383252314823</v>
      </c>
      <c r="I3768" t="b">
        <v>0</v>
      </c>
      <c r="J3768" t="b">
        <v>0</v>
      </c>
      <c r="K3768" t="s">
        <v>4666</v>
      </c>
      <c r="L3768" t="s">
        <v>60</v>
      </c>
      <c r="M3768">
        <v>700000</v>
      </c>
      <c r="N3768"/>
      <c r="O3768" t="s">
        <v>2378</v>
      </c>
      <c r="P3768" t="s">
        <v>10871</v>
      </c>
    </row>
    <row r="3769" spans="1:16" x14ac:dyDescent="0.25">
      <c r="A3769" t="s">
        <v>3</v>
      </c>
      <c r="B3769" t="s">
        <v>2368</v>
      </c>
      <c r="C3769" t="s">
        <v>114</v>
      </c>
      <c r="D3769" t="s">
        <v>2360</v>
      </c>
      <c r="E3769" t="s">
        <v>59</v>
      </c>
      <c r="F3769" t="b">
        <v>0</v>
      </c>
      <c r="G3769" t="s">
        <v>77</v>
      </c>
      <c r="H3769" s="1">
        <v>46067.416990740741</v>
      </c>
      <c r="I3769" t="b">
        <v>0</v>
      </c>
      <c r="J3769" t="b">
        <v>1</v>
      </c>
      <c r="K3769" t="s">
        <v>41</v>
      </c>
      <c r="L3769" t="s">
        <v>60</v>
      </c>
      <c r="M3769">
        <v>85000</v>
      </c>
      <c r="N3769"/>
      <c r="O3769" t="s">
        <v>10872</v>
      </c>
      <c r="P3769" t="s">
        <v>2363</v>
      </c>
    </row>
    <row r="3770" spans="1:16" x14ac:dyDescent="0.25">
      <c r="A3770" t="s">
        <v>2</v>
      </c>
      <c r="B3770" t="s">
        <v>6406</v>
      </c>
      <c r="C3770" t="s">
        <v>1371</v>
      </c>
      <c r="D3770" t="s">
        <v>2360</v>
      </c>
      <c r="E3770" t="s">
        <v>72</v>
      </c>
      <c r="F3770" t="b">
        <v>0</v>
      </c>
      <c r="G3770" t="s">
        <v>77</v>
      </c>
      <c r="H3770" s="1">
        <v>46067.417337962957</v>
      </c>
      <c r="I3770" t="b">
        <v>0</v>
      </c>
      <c r="J3770" t="b">
        <v>1</v>
      </c>
      <c r="K3770" t="s">
        <v>41</v>
      </c>
      <c r="L3770" t="s">
        <v>60</v>
      </c>
      <c r="M3770">
        <v>175500</v>
      </c>
      <c r="N3770"/>
      <c r="O3770" t="s">
        <v>424</v>
      </c>
      <c r="P3770" t="s">
        <v>10873</v>
      </c>
    </row>
    <row r="3771" spans="1:16" x14ac:dyDescent="0.25">
      <c r="A3771" t="s">
        <v>1</v>
      </c>
      <c r="B3771" t="s">
        <v>10874</v>
      </c>
      <c r="C3771" t="s">
        <v>422</v>
      </c>
      <c r="D3771" t="s">
        <v>4346</v>
      </c>
      <c r="E3771" t="s">
        <v>59</v>
      </c>
      <c r="F3771" t="b">
        <v>0</v>
      </c>
      <c r="G3771" t="s">
        <v>68</v>
      </c>
      <c r="H3771" s="1">
        <v>46067.417916666673</v>
      </c>
      <c r="I3771" t="b">
        <v>0</v>
      </c>
      <c r="J3771" t="b">
        <v>1</v>
      </c>
      <c r="K3771" t="s">
        <v>41</v>
      </c>
      <c r="L3771" t="s">
        <v>60</v>
      </c>
      <c r="M3771">
        <v>200250</v>
      </c>
      <c r="N3771"/>
      <c r="O3771" t="s">
        <v>1926</v>
      </c>
      <c r="P3771" t="s">
        <v>10875</v>
      </c>
    </row>
    <row r="3772" spans="1:16" x14ac:dyDescent="0.25">
      <c r="A3772" t="s">
        <v>7</v>
      </c>
      <c r="B3772" t="s">
        <v>7</v>
      </c>
      <c r="C3772" t="s">
        <v>837</v>
      </c>
      <c r="D3772" t="s">
        <v>10876</v>
      </c>
      <c r="E3772" t="s">
        <v>59</v>
      </c>
      <c r="F3772" t="b">
        <v>0</v>
      </c>
      <c r="G3772" t="s">
        <v>65</v>
      </c>
      <c r="H3772" s="1">
        <v>46067.458402777767</v>
      </c>
      <c r="I3772" t="b">
        <v>1</v>
      </c>
      <c r="J3772" t="b">
        <v>1</v>
      </c>
      <c r="K3772" t="s">
        <v>41</v>
      </c>
      <c r="L3772" t="s">
        <v>60</v>
      </c>
      <c r="M3772">
        <v>137500</v>
      </c>
      <c r="N3772"/>
      <c r="O3772" t="s">
        <v>4195</v>
      </c>
      <c r="P3772" t="s">
        <v>10877</v>
      </c>
    </row>
    <row r="3773" spans="1:16" x14ac:dyDescent="0.25">
      <c r="A3773" t="s">
        <v>2</v>
      </c>
      <c r="B3773" t="s">
        <v>10878</v>
      </c>
      <c r="C3773" t="s">
        <v>998</v>
      </c>
      <c r="D3773" t="s">
        <v>4847</v>
      </c>
      <c r="E3773" t="s">
        <v>59</v>
      </c>
      <c r="F3773" t="b">
        <v>0</v>
      </c>
      <c r="G3773" t="s">
        <v>65</v>
      </c>
      <c r="H3773" s="1">
        <v>46067.458912037036</v>
      </c>
      <c r="I3773" t="b">
        <v>0</v>
      </c>
      <c r="J3773" t="b">
        <v>1</v>
      </c>
      <c r="K3773" t="s">
        <v>41</v>
      </c>
      <c r="L3773" t="s">
        <v>60</v>
      </c>
      <c r="M3773">
        <v>177500</v>
      </c>
      <c r="N3773"/>
      <c r="O3773" t="s">
        <v>4314</v>
      </c>
      <c r="P3773" t="s">
        <v>10879</v>
      </c>
    </row>
    <row r="3774" spans="1:16" x14ac:dyDescent="0.25">
      <c r="A3774" t="s">
        <v>1</v>
      </c>
      <c r="B3774" t="s">
        <v>1</v>
      </c>
      <c r="C3774" t="s">
        <v>10880</v>
      </c>
      <c r="D3774" t="s">
        <v>4587</v>
      </c>
      <c r="E3774" t="s">
        <v>59</v>
      </c>
      <c r="F3774" t="b">
        <v>0</v>
      </c>
      <c r="G3774" t="s">
        <v>77</v>
      </c>
      <c r="H3774" s="1">
        <v>46067.459328703713</v>
      </c>
      <c r="I3774" t="b">
        <v>0</v>
      </c>
      <c r="J3774" t="b">
        <v>1</v>
      </c>
      <c r="K3774" t="s">
        <v>41</v>
      </c>
      <c r="L3774" t="s">
        <v>60</v>
      </c>
      <c r="M3774">
        <v>135000</v>
      </c>
      <c r="N3774"/>
      <c r="O3774" t="s">
        <v>3365</v>
      </c>
      <c r="P3774" t="s">
        <v>10881</v>
      </c>
    </row>
    <row r="3775" spans="1:16" x14ac:dyDescent="0.25">
      <c r="A3775" t="s">
        <v>0</v>
      </c>
      <c r="B3775" t="s">
        <v>10702</v>
      </c>
      <c r="C3775" t="s">
        <v>10882</v>
      </c>
      <c r="D3775" t="s">
        <v>4587</v>
      </c>
      <c r="E3775" t="s">
        <v>59</v>
      </c>
      <c r="F3775" t="b">
        <v>0</v>
      </c>
      <c r="G3775" t="s">
        <v>65</v>
      </c>
      <c r="H3775" s="1">
        <v>46067.500092592592</v>
      </c>
      <c r="I3775" t="b">
        <v>0</v>
      </c>
      <c r="J3775" t="b">
        <v>1</v>
      </c>
      <c r="K3775" t="s">
        <v>41</v>
      </c>
      <c r="L3775" t="s">
        <v>60</v>
      </c>
      <c r="M3775">
        <v>105000</v>
      </c>
      <c r="N3775"/>
      <c r="O3775" t="s">
        <v>10703</v>
      </c>
      <c r="P3775" t="s">
        <v>219</v>
      </c>
    </row>
    <row r="3776" spans="1:16" x14ac:dyDescent="0.25">
      <c r="A3776" t="s">
        <v>0</v>
      </c>
      <c r="B3776" t="s">
        <v>1271</v>
      </c>
      <c r="C3776" t="s">
        <v>5131</v>
      </c>
      <c r="D3776" t="s">
        <v>4569</v>
      </c>
      <c r="E3776" t="s">
        <v>72</v>
      </c>
      <c r="F3776" t="b">
        <v>0</v>
      </c>
      <c r="G3776" t="s">
        <v>65</v>
      </c>
      <c r="H3776" s="1">
        <v>46067.500150462962</v>
      </c>
      <c r="I3776" t="b">
        <v>1</v>
      </c>
      <c r="J3776" t="b">
        <v>0</v>
      </c>
      <c r="K3776" t="s">
        <v>41</v>
      </c>
      <c r="L3776" t="s">
        <v>74</v>
      </c>
      <c r="M3776"/>
      <c r="N3776">
        <v>44</v>
      </c>
      <c r="O3776" t="s">
        <v>6382</v>
      </c>
      <c r="P3776" t="s">
        <v>683</v>
      </c>
    </row>
    <row r="3777" spans="1:16" x14ac:dyDescent="0.25">
      <c r="A3777" t="s">
        <v>0</v>
      </c>
      <c r="B3777" t="s">
        <v>10883</v>
      </c>
      <c r="C3777" t="s">
        <v>514</v>
      </c>
      <c r="D3777" t="s">
        <v>4630</v>
      </c>
      <c r="E3777" t="s">
        <v>88</v>
      </c>
      <c r="F3777" t="b">
        <v>0</v>
      </c>
      <c r="G3777" t="s">
        <v>77</v>
      </c>
      <c r="H3777" s="1">
        <v>46067.500324074077</v>
      </c>
      <c r="I3777" t="b">
        <v>1</v>
      </c>
      <c r="J3777" t="b">
        <v>1</v>
      </c>
      <c r="K3777" t="s">
        <v>41</v>
      </c>
      <c r="L3777" t="s">
        <v>74</v>
      </c>
      <c r="M3777"/>
      <c r="N3777">
        <v>77.5</v>
      </c>
      <c r="O3777" t="s">
        <v>351</v>
      </c>
    </row>
    <row r="3778" spans="1:16" x14ac:dyDescent="0.25">
      <c r="A3778" t="s">
        <v>1</v>
      </c>
      <c r="B3778" t="s">
        <v>10884</v>
      </c>
      <c r="C3778" t="s">
        <v>695</v>
      </c>
      <c r="D3778" t="s">
        <v>4526</v>
      </c>
      <c r="E3778" t="s">
        <v>59</v>
      </c>
      <c r="F3778" t="b">
        <v>0</v>
      </c>
      <c r="G3778" t="s">
        <v>77</v>
      </c>
      <c r="H3778" s="1">
        <v>46067.501099537039</v>
      </c>
      <c r="I3778" t="b">
        <v>0</v>
      </c>
      <c r="J3778" t="b">
        <v>1</v>
      </c>
      <c r="K3778" t="s">
        <v>41</v>
      </c>
      <c r="L3778" t="s">
        <v>60</v>
      </c>
      <c r="M3778">
        <v>158000</v>
      </c>
      <c r="N3778"/>
      <c r="O3778" t="s">
        <v>1386</v>
      </c>
      <c r="P3778" t="s">
        <v>10885</v>
      </c>
    </row>
    <row r="3779" spans="1:16" x14ac:dyDescent="0.25">
      <c r="A3779" t="s">
        <v>1</v>
      </c>
      <c r="B3779" t="s">
        <v>10884</v>
      </c>
      <c r="C3779" t="s">
        <v>695</v>
      </c>
      <c r="D3779" t="s">
        <v>4526</v>
      </c>
      <c r="E3779" t="s">
        <v>59</v>
      </c>
      <c r="F3779" t="b">
        <v>0</v>
      </c>
      <c r="G3779" t="s">
        <v>68</v>
      </c>
      <c r="H3779" s="1">
        <v>46067.501250000001</v>
      </c>
      <c r="I3779" t="b">
        <v>0</v>
      </c>
      <c r="J3779" t="b">
        <v>1</v>
      </c>
      <c r="K3779" t="s">
        <v>41</v>
      </c>
      <c r="L3779" t="s">
        <v>60</v>
      </c>
      <c r="M3779">
        <v>158000</v>
      </c>
      <c r="N3779"/>
      <c r="O3779" t="s">
        <v>1386</v>
      </c>
      <c r="P3779" t="s">
        <v>10885</v>
      </c>
    </row>
    <row r="3780" spans="1:16" x14ac:dyDescent="0.25">
      <c r="A3780" t="s">
        <v>2</v>
      </c>
      <c r="B3780" t="s">
        <v>8010</v>
      </c>
      <c r="C3780" t="s">
        <v>76</v>
      </c>
      <c r="D3780" t="s">
        <v>10886</v>
      </c>
      <c r="E3780" t="s">
        <v>72</v>
      </c>
      <c r="F3780" t="b">
        <v>1</v>
      </c>
      <c r="G3780" t="s">
        <v>19</v>
      </c>
      <c r="H3780" s="1">
        <v>46067.502638888887</v>
      </c>
      <c r="I3780" t="b">
        <v>0</v>
      </c>
      <c r="J3780" t="b">
        <v>0</v>
      </c>
      <c r="K3780" t="s">
        <v>19</v>
      </c>
      <c r="L3780" t="s">
        <v>74</v>
      </c>
      <c r="M3780"/>
      <c r="N3780">
        <v>15</v>
      </c>
      <c r="O3780" t="s">
        <v>1306</v>
      </c>
      <c r="P3780" t="s">
        <v>8011</v>
      </c>
    </row>
    <row r="3781" spans="1:16" x14ac:dyDescent="0.25">
      <c r="A3781" t="s">
        <v>5</v>
      </c>
      <c r="B3781" t="s">
        <v>10887</v>
      </c>
      <c r="C3781" t="s">
        <v>3396</v>
      </c>
      <c r="D3781" t="s">
        <v>4346</v>
      </c>
      <c r="F3781" t="b">
        <v>0</v>
      </c>
      <c r="G3781" t="s">
        <v>68</v>
      </c>
      <c r="H3781" s="1">
        <v>46067.542870370373</v>
      </c>
      <c r="I3781" t="b">
        <v>0</v>
      </c>
      <c r="J3781" t="b">
        <v>1</v>
      </c>
      <c r="K3781" t="s">
        <v>41</v>
      </c>
      <c r="L3781" t="s">
        <v>60</v>
      </c>
      <c r="M3781">
        <v>131714.1</v>
      </c>
      <c r="N3781"/>
      <c r="O3781" t="s">
        <v>4265</v>
      </c>
      <c r="P3781" t="s">
        <v>10888</v>
      </c>
    </row>
    <row r="3782" spans="1:16" x14ac:dyDescent="0.25">
      <c r="A3782" t="s">
        <v>5</v>
      </c>
      <c r="B3782" t="s">
        <v>10887</v>
      </c>
      <c r="C3782" t="s">
        <v>3396</v>
      </c>
      <c r="D3782" t="s">
        <v>4346</v>
      </c>
      <c r="F3782" t="b">
        <v>0</v>
      </c>
      <c r="G3782" t="s">
        <v>89</v>
      </c>
      <c r="H3782" s="1">
        <v>46067.543067129627</v>
      </c>
      <c r="I3782" t="b">
        <v>0</v>
      </c>
      <c r="J3782" t="b">
        <v>1</v>
      </c>
      <c r="K3782" t="s">
        <v>41</v>
      </c>
      <c r="L3782" t="s">
        <v>60</v>
      </c>
      <c r="M3782">
        <v>131714.1</v>
      </c>
      <c r="N3782"/>
      <c r="O3782" t="s">
        <v>4265</v>
      </c>
      <c r="P3782" t="s">
        <v>10888</v>
      </c>
    </row>
    <row r="3783" spans="1:16" x14ac:dyDescent="0.25">
      <c r="A3783" t="s">
        <v>2</v>
      </c>
      <c r="B3783" t="s">
        <v>10889</v>
      </c>
      <c r="C3783" t="s">
        <v>363</v>
      </c>
      <c r="D3783" t="s">
        <v>4756</v>
      </c>
      <c r="E3783" t="s">
        <v>59</v>
      </c>
      <c r="F3783" t="b">
        <v>0</v>
      </c>
      <c r="G3783" t="s">
        <v>65</v>
      </c>
      <c r="H3783" s="1">
        <v>46067.583935185183</v>
      </c>
      <c r="I3783" t="b">
        <v>0</v>
      </c>
      <c r="J3783" t="b">
        <v>1</v>
      </c>
      <c r="K3783" t="s">
        <v>41</v>
      </c>
      <c r="L3783" t="s">
        <v>60</v>
      </c>
      <c r="M3783">
        <v>115000</v>
      </c>
      <c r="N3783"/>
      <c r="O3783" t="s">
        <v>8460</v>
      </c>
      <c r="P3783" t="s">
        <v>10890</v>
      </c>
    </row>
    <row r="3784" spans="1:16" x14ac:dyDescent="0.25">
      <c r="A3784" t="s">
        <v>2</v>
      </c>
      <c r="B3784" t="s">
        <v>4876</v>
      </c>
      <c r="C3784" t="s">
        <v>616</v>
      </c>
      <c r="D3784" t="s">
        <v>4526</v>
      </c>
      <c r="E3784" t="s">
        <v>59</v>
      </c>
      <c r="F3784" t="b">
        <v>0</v>
      </c>
      <c r="G3784" t="s">
        <v>73</v>
      </c>
      <c r="H3784" s="1">
        <v>46067.584085648137</v>
      </c>
      <c r="I3784" t="b">
        <v>0</v>
      </c>
      <c r="J3784" t="b">
        <v>1</v>
      </c>
      <c r="K3784" t="s">
        <v>41</v>
      </c>
      <c r="L3784" t="s">
        <v>60</v>
      </c>
      <c r="M3784">
        <v>209000</v>
      </c>
      <c r="N3784"/>
      <c r="O3784" t="s">
        <v>98</v>
      </c>
      <c r="P3784" t="s">
        <v>597</v>
      </c>
    </row>
    <row r="3785" spans="1:16" x14ac:dyDescent="0.25">
      <c r="A3785" t="s">
        <v>0</v>
      </c>
      <c r="B3785" t="s">
        <v>10891</v>
      </c>
      <c r="C3785" t="s">
        <v>3059</v>
      </c>
      <c r="D3785" t="s">
        <v>4587</v>
      </c>
      <c r="E3785" t="s">
        <v>59</v>
      </c>
      <c r="F3785" t="b">
        <v>0</v>
      </c>
      <c r="G3785" t="s">
        <v>65</v>
      </c>
      <c r="H3785" s="1">
        <v>46067.625150462962</v>
      </c>
      <c r="I3785" t="b">
        <v>0</v>
      </c>
      <c r="J3785" t="b">
        <v>1</v>
      </c>
      <c r="K3785" t="s">
        <v>41</v>
      </c>
      <c r="L3785" t="s">
        <v>60</v>
      </c>
      <c r="M3785">
        <v>175000</v>
      </c>
      <c r="N3785"/>
      <c r="O3785" t="s">
        <v>10892</v>
      </c>
      <c r="P3785" t="s">
        <v>10893</v>
      </c>
    </row>
    <row r="3786" spans="1:16" x14ac:dyDescent="0.25">
      <c r="A3786" t="s">
        <v>2</v>
      </c>
      <c r="B3786" t="s">
        <v>10894</v>
      </c>
      <c r="C3786" t="s">
        <v>194</v>
      </c>
      <c r="D3786" t="s">
        <v>4346</v>
      </c>
      <c r="E3786" t="s">
        <v>59</v>
      </c>
      <c r="F3786" t="b">
        <v>0</v>
      </c>
      <c r="G3786" t="s">
        <v>65</v>
      </c>
      <c r="H3786" s="1">
        <v>46067.625601851847</v>
      </c>
      <c r="I3786" t="b">
        <v>0</v>
      </c>
      <c r="J3786" t="b">
        <v>1</v>
      </c>
      <c r="K3786" t="s">
        <v>41</v>
      </c>
      <c r="L3786" t="s">
        <v>60</v>
      </c>
      <c r="M3786">
        <v>187000</v>
      </c>
      <c r="N3786"/>
      <c r="O3786" t="s">
        <v>577</v>
      </c>
      <c r="P3786" t="s">
        <v>10895</v>
      </c>
    </row>
    <row r="3787" spans="1:16" x14ac:dyDescent="0.25">
      <c r="A3787" t="s">
        <v>2</v>
      </c>
      <c r="B3787" t="s">
        <v>10896</v>
      </c>
      <c r="C3787" t="s">
        <v>929</v>
      </c>
      <c r="D3787" t="s">
        <v>4346</v>
      </c>
      <c r="E3787" t="s">
        <v>59</v>
      </c>
      <c r="F3787" t="b">
        <v>0</v>
      </c>
      <c r="G3787" t="s">
        <v>65</v>
      </c>
      <c r="H3787" s="1">
        <v>46067.625625000001</v>
      </c>
      <c r="I3787" t="b">
        <v>0</v>
      </c>
      <c r="J3787" t="b">
        <v>1</v>
      </c>
      <c r="K3787" t="s">
        <v>41</v>
      </c>
      <c r="L3787" t="s">
        <v>60</v>
      </c>
      <c r="M3787">
        <v>134000</v>
      </c>
      <c r="N3787"/>
      <c r="O3787" t="s">
        <v>1183</v>
      </c>
      <c r="P3787" t="s">
        <v>9116</v>
      </c>
    </row>
    <row r="3788" spans="1:16" x14ac:dyDescent="0.25">
      <c r="A3788" t="s">
        <v>4</v>
      </c>
      <c r="B3788" t="s">
        <v>10897</v>
      </c>
      <c r="C3788" t="s">
        <v>13</v>
      </c>
      <c r="D3788" t="s">
        <v>4637</v>
      </c>
      <c r="E3788" t="s">
        <v>72</v>
      </c>
      <c r="F3788" t="b">
        <v>0</v>
      </c>
      <c r="G3788" t="s">
        <v>13</v>
      </c>
      <c r="H3788" s="1">
        <v>46067.626944444448</v>
      </c>
      <c r="I3788" t="b">
        <v>1</v>
      </c>
      <c r="J3788" t="b">
        <v>0</v>
      </c>
      <c r="K3788" t="s">
        <v>13</v>
      </c>
      <c r="L3788" t="s">
        <v>74</v>
      </c>
      <c r="M3788"/>
      <c r="N3788">
        <v>55</v>
      </c>
      <c r="O3788" t="s">
        <v>4596</v>
      </c>
      <c r="P3788" t="s">
        <v>1106</v>
      </c>
    </row>
    <row r="3789" spans="1:16" x14ac:dyDescent="0.25">
      <c r="A3789" t="s">
        <v>1</v>
      </c>
      <c r="B3789" t="s">
        <v>470</v>
      </c>
      <c r="C3789" t="s">
        <v>998</v>
      </c>
      <c r="D3789" t="s">
        <v>4630</v>
      </c>
      <c r="E3789" t="s">
        <v>59</v>
      </c>
      <c r="F3789" t="b">
        <v>0</v>
      </c>
      <c r="G3789" t="s">
        <v>65</v>
      </c>
      <c r="H3789" s="1">
        <v>46067.667627314811</v>
      </c>
      <c r="I3789" t="b">
        <v>1</v>
      </c>
      <c r="J3789" t="b">
        <v>1</v>
      </c>
      <c r="K3789" t="s">
        <v>41</v>
      </c>
      <c r="L3789" t="s">
        <v>60</v>
      </c>
      <c r="M3789">
        <v>132000</v>
      </c>
      <c r="N3789"/>
      <c r="O3789" t="s">
        <v>1098</v>
      </c>
      <c r="P3789" t="s">
        <v>10898</v>
      </c>
    </row>
    <row r="3790" spans="1:16" x14ac:dyDescent="0.25">
      <c r="A3790" t="s">
        <v>1</v>
      </c>
      <c r="B3790" t="s">
        <v>470</v>
      </c>
      <c r="C3790" t="s">
        <v>998</v>
      </c>
      <c r="D3790" t="s">
        <v>4630</v>
      </c>
      <c r="E3790" t="s">
        <v>59</v>
      </c>
      <c r="F3790" t="b">
        <v>0</v>
      </c>
      <c r="G3790" t="s">
        <v>68</v>
      </c>
      <c r="H3790" s="1">
        <v>46067.667870370373</v>
      </c>
      <c r="I3790" t="b">
        <v>1</v>
      </c>
      <c r="J3790" t="b">
        <v>1</v>
      </c>
      <c r="K3790" t="s">
        <v>41</v>
      </c>
      <c r="L3790" t="s">
        <v>60</v>
      </c>
      <c r="M3790">
        <v>132000</v>
      </c>
      <c r="N3790"/>
      <c r="O3790" t="s">
        <v>1098</v>
      </c>
      <c r="P3790" t="s">
        <v>10899</v>
      </c>
    </row>
    <row r="3791" spans="1:16" x14ac:dyDescent="0.25">
      <c r="A3791" t="s">
        <v>2</v>
      </c>
      <c r="B3791" t="s">
        <v>10900</v>
      </c>
      <c r="C3791" t="s">
        <v>333</v>
      </c>
      <c r="D3791" t="s">
        <v>4756</v>
      </c>
      <c r="E3791" t="s">
        <v>59</v>
      </c>
      <c r="F3791" t="b">
        <v>0</v>
      </c>
      <c r="G3791" t="s">
        <v>77</v>
      </c>
      <c r="H3791" s="1">
        <v>46067.709004629629</v>
      </c>
      <c r="I3791" t="b">
        <v>0</v>
      </c>
      <c r="J3791" t="b">
        <v>1</v>
      </c>
      <c r="K3791" t="s">
        <v>41</v>
      </c>
      <c r="L3791" t="s">
        <v>60</v>
      </c>
      <c r="M3791">
        <v>295000</v>
      </c>
      <c r="N3791"/>
      <c r="O3791" t="s">
        <v>1000</v>
      </c>
      <c r="P3791" t="s">
        <v>10901</v>
      </c>
    </row>
    <row r="3792" spans="1:16" x14ac:dyDescent="0.25">
      <c r="A3792" t="s">
        <v>6</v>
      </c>
      <c r="B3792" t="s">
        <v>4762</v>
      </c>
      <c r="C3792" t="s">
        <v>172</v>
      </c>
      <c r="D3792" t="s">
        <v>4630</v>
      </c>
      <c r="E3792" t="s">
        <v>59</v>
      </c>
      <c r="F3792" t="b">
        <v>0</v>
      </c>
      <c r="G3792" t="s">
        <v>68</v>
      </c>
      <c r="H3792" s="1">
        <v>46067.709120370368</v>
      </c>
      <c r="I3792" t="b">
        <v>0</v>
      </c>
      <c r="J3792" t="b">
        <v>1</v>
      </c>
      <c r="K3792" t="s">
        <v>41</v>
      </c>
      <c r="L3792" t="s">
        <v>60</v>
      </c>
      <c r="M3792">
        <v>111000</v>
      </c>
      <c r="N3792"/>
      <c r="O3792" t="s">
        <v>4763</v>
      </c>
      <c r="P3792" t="s">
        <v>4764</v>
      </c>
    </row>
    <row r="3793" spans="1:16" x14ac:dyDescent="0.25">
      <c r="A3793" t="s">
        <v>1</v>
      </c>
      <c r="B3793" t="s">
        <v>10902</v>
      </c>
      <c r="C3793" t="s">
        <v>1451</v>
      </c>
      <c r="D3793" t="s">
        <v>4756</v>
      </c>
      <c r="E3793" t="s">
        <v>59</v>
      </c>
      <c r="F3793" t="b">
        <v>0</v>
      </c>
      <c r="G3793" t="s">
        <v>77</v>
      </c>
      <c r="H3793" s="1">
        <v>46067.709409722222</v>
      </c>
      <c r="I3793" t="b">
        <v>0</v>
      </c>
      <c r="J3793" t="b">
        <v>1</v>
      </c>
      <c r="K3793" t="s">
        <v>41</v>
      </c>
      <c r="L3793" t="s">
        <v>60</v>
      </c>
      <c r="M3793">
        <v>105000</v>
      </c>
      <c r="N3793"/>
      <c r="O3793" t="s">
        <v>10903</v>
      </c>
      <c r="P3793" t="s">
        <v>10904</v>
      </c>
    </row>
    <row r="3794" spans="1:16" x14ac:dyDescent="0.25">
      <c r="A3794" t="s">
        <v>1</v>
      </c>
      <c r="B3794" t="s">
        <v>10902</v>
      </c>
      <c r="C3794" t="s">
        <v>1451</v>
      </c>
      <c r="D3794" t="s">
        <v>4756</v>
      </c>
      <c r="E3794" t="s">
        <v>59</v>
      </c>
      <c r="F3794" t="b">
        <v>0</v>
      </c>
      <c r="G3794" t="s">
        <v>73</v>
      </c>
      <c r="H3794" s="1">
        <v>46067.709479166668</v>
      </c>
      <c r="I3794" t="b">
        <v>0</v>
      </c>
      <c r="J3794" t="b">
        <v>1</v>
      </c>
      <c r="K3794" t="s">
        <v>41</v>
      </c>
      <c r="L3794" t="s">
        <v>60</v>
      </c>
      <c r="M3794">
        <v>105000</v>
      </c>
      <c r="N3794"/>
      <c r="O3794" t="s">
        <v>10903</v>
      </c>
      <c r="P3794" t="s">
        <v>10904</v>
      </c>
    </row>
    <row r="3795" spans="1:16" x14ac:dyDescent="0.25">
      <c r="A3795" t="s">
        <v>3</v>
      </c>
      <c r="B3795" t="s">
        <v>10905</v>
      </c>
      <c r="C3795" t="s">
        <v>5717</v>
      </c>
      <c r="D3795" t="s">
        <v>4346</v>
      </c>
      <c r="E3795" t="s">
        <v>59</v>
      </c>
      <c r="F3795" t="b">
        <v>0</v>
      </c>
      <c r="G3795" t="s">
        <v>19</v>
      </c>
      <c r="H3795" s="1">
        <v>46067.710914351846</v>
      </c>
      <c r="I3795" t="b">
        <v>0</v>
      </c>
      <c r="J3795" t="b">
        <v>0</v>
      </c>
      <c r="K3795" t="s">
        <v>19</v>
      </c>
      <c r="L3795" t="s">
        <v>60</v>
      </c>
      <c r="M3795">
        <v>1750000</v>
      </c>
      <c r="N3795"/>
      <c r="O3795" t="s">
        <v>10906</v>
      </c>
      <c r="P3795" t="s">
        <v>4661</v>
      </c>
    </row>
    <row r="3796" spans="1:16" x14ac:dyDescent="0.25">
      <c r="A3796" t="s">
        <v>0</v>
      </c>
      <c r="B3796" t="s">
        <v>4240</v>
      </c>
      <c r="C3796" t="s">
        <v>3376</v>
      </c>
      <c r="D3796" t="s">
        <v>4346</v>
      </c>
      <c r="E3796" t="s">
        <v>59</v>
      </c>
      <c r="F3796" t="b">
        <v>0</v>
      </c>
      <c r="G3796" t="s">
        <v>65</v>
      </c>
      <c r="H3796" s="1">
        <v>46067.750150462962</v>
      </c>
      <c r="I3796" t="b">
        <v>0</v>
      </c>
      <c r="J3796" t="b">
        <v>1</v>
      </c>
      <c r="K3796" t="s">
        <v>41</v>
      </c>
      <c r="L3796" t="s">
        <v>60</v>
      </c>
      <c r="M3796">
        <v>96104.5</v>
      </c>
      <c r="N3796"/>
      <c r="O3796" t="s">
        <v>10907</v>
      </c>
      <c r="P3796" t="s">
        <v>10908</v>
      </c>
    </row>
    <row r="3797" spans="1:16" x14ac:dyDescent="0.25">
      <c r="A3797" t="s">
        <v>2</v>
      </c>
      <c r="B3797" t="s">
        <v>10798</v>
      </c>
      <c r="C3797" t="s">
        <v>165</v>
      </c>
      <c r="D3797" t="s">
        <v>4756</v>
      </c>
      <c r="E3797" t="s">
        <v>59</v>
      </c>
      <c r="F3797" t="b">
        <v>0</v>
      </c>
      <c r="G3797" t="s">
        <v>73</v>
      </c>
      <c r="H3797" s="1">
        <v>46067.750752314823</v>
      </c>
      <c r="I3797" t="b">
        <v>0</v>
      </c>
      <c r="J3797" t="b">
        <v>1</v>
      </c>
      <c r="K3797" t="s">
        <v>41</v>
      </c>
      <c r="L3797" t="s">
        <v>60</v>
      </c>
      <c r="M3797">
        <v>239870</v>
      </c>
      <c r="N3797"/>
      <c r="O3797" t="s">
        <v>762</v>
      </c>
      <c r="P3797" t="s">
        <v>7609</v>
      </c>
    </row>
    <row r="3798" spans="1:16" x14ac:dyDescent="0.25">
      <c r="A3798" t="s">
        <v>1</v>
      </c>
      <c r="B3798" t="s">
        <v>10909</v>
      </c>
      <c r="C3798" t="s">
        <v>76</v>
      </c>
      <c r="D3798" t="s">
        <v>141</v>
      </c>
      <c r="E3798" t="s">
        <v>88</v>
      </c>
      <c r="F3798" t="b">
        <v>1</v>
      </c>
      <c r="G3798" t="s">
        <v>65</v>
      </c>
      <c r="H3798" s="1">
        <v>46067.750960648147</v>
      </c>
      <c r="I3798" t="b">
        <v>1</v>
      </c>
      <c r="J3798" t="b">
        <v>0</v>
      </c>
      <c r="K3798" t="s">
        <v>41</v>
      </c>
      <c r="L3798" t="s">
        <v>74</v>
      </c>
      <c r="M3798"/>
      <c r="N3798">
        <v>24</v>
      </c>
      <c r="O3798" t="s">
        <v>141</v>
      </c>
      <c r="P3798" t="s">
        <v>10910</v>
      </c>
    </row>
    <row r="3799" spans="1:16" x14ac:dyDescent="0.25">
      <c r="A3799" t="s">
        <v>0</v>
      </c>
      <c r="B3799" t="s">
        <v>6871</v>
      </c>
      <c r="C3799" t="s">
        <v>6872</v>
      </c>
      <c r="D3799" t="s">
        <v>4633</v>
      </c>
      <c r="E3799" t="s">
        <v>59</v>
      </c>
      <c r="F3799" t="b">
        <v>0</v>
      </c>
      <c r="G3799" t="s">
        <v>40</v>
      </c>
      <c r="H3799" s="1">
        <v>46067.752847222233</v>
      </c>
      <c r="I3799" t="b">
        <v>0</v>
      </c>
      <c r="J3799" t="b">
        <v>0</v>
      </c>
      <c r="K3799" t="s">
        <v>40</v>
      </c>
      <c r="L3799" t="s">
        <v>60</v>
      </c>
      <c r="M3799">
        <v>30000</v>
      </c>
      <c r="N3799"/>
      <c r="O3799" t="s">
        <v>4633</v>
      </c>
      <c r="P3799" t="s">
        <v>6873</v>
      </c>
    </row>
    <row r="3800" spans="1:16" x14ac:dyDescent="0.25">
      <c r="A3800" t="s">
        <v>2</v>
      </c>
      <c r="B3800" t="s">
        <v>2</v>
      </c>
      <c r="C3800" t="s">
        <v>5067</v>
      </c>
      <c r="D3800" t="s">
        <v>10911</v>
      </c>
      <c r="E3800" t="s">
        <v>59</v>
      </c>
      <c r="F3800" t="b">
        <v>0</v>
      </c>
      <c r="G3800" t="s">
        <v>40</v>
      </c>
      <c r="H3800" s="1">
        <v>46067.752893518518</v>
      </c>
      <c r="I3800" t="b">
        <v>0</v>
      </c>
      <c r="J3800" t="b">
        <v>0</v>
      </c>
      <c r="K3800" t="s">
        <v>40</v>
      </c>
      <c r="L3800" t="s">
        <v>60</v>
      </c>
      <c r="M3800">
        <v>55000</v>
      </c>
      <c r="N3800"/>
      <c r="O3800" t="s">
        <v>10912</v>
      </c>
    </row>
    <row r="3801" spans="1:16" x14ac:dyDescent="0.25">
      <c r="A3801" t="s">
        <v>1</v>
      </c>
      <c r="B3801" t="s">
        <v>10913</v>
      </c>
      <c r="C3801" t="s">
        <v>218</v>
      </c>
      <c r="D3801" t="s">
        <v>4756</v>
      </c>
      <c r="E3801" t="s">
        <v>59</v>
      </c>
      <c r="F3801" t="b">
        <v>0</v>
      </c>
      <c r="G3801" t="s">
        <v>63</v>
      </c>
      <c r="H3801" s="1">
        <v>46067.75372685185</v>
      </c>
      <c r="I3801" t="b">
        <v>0</v>
      </c>
      <c r="J3801" t="b">
        <v>1</v>
      </c>
      <c r="K3801" t="s">
        <v>41</v>
      </c>
      <c r="L3801" t="s">
        <v>60</v>
      </c>
      <c r="M3801">
        <v>194000</v>
      </c>
      <c r="N3801"/>
      <c r="O3801" t="s">
        <v>10914</v>
      </c>
      <c r="P3801" t="s">
        <v>464</v>
      </c>
    </row>
    <row r="3802" spans="1:16" x14ac:dyDescent="0.25">
      <c r="A3802" t="s">
        <v>6</v>
      </c>
      <c r="B3802" t="s">
        <v>10915</v>
      </c>
      <c r="C3802" t="s">
        <v>76</v>
      </c>
      <c r="D3802" t="s">
        <v>4622</v>
      </c>
      <c r="E3802" t="s">
        <v>59</v>
      </c>
      <c r="F3802" t="b">
        <v>1</v>
      </c>
      <c r="G3802" t="s">
        <v>29</v>
      </c>
      <c r="H3802" s="1">
        <v>46067.755740740737</v>
      </c>
      <c r="I3802" t="b">
        <v>0</v>
      </c>
      <c r="J3802" t="b">
        <v>0</v>
      </c>
      <c r="K3802" t="s">
        <v>29</v>
      </c>
      <c r="L3802" t="s">
        <v>60</v>
      </c>
      <c r="M3802">
        <v>69000</v>
      </c>
      <c r="N3802"/>
      <c r="O3802" t="s">
        <v>10916</v>
      </c>
      <c r="P3802" t="s">
        <v>10917</v>
      </c>
    </row>
    <row r="3803" spans="1:16" x14ac:dyDescent="0.25">
      <c r="A3803" t="s">
        <v>1</v>
      </c>
      <c r="B3803" t="s">
        <v>10918</v>
      </c>
      <c r="C3803" t="s">
        <v>76</v>
      </c>
      <c r="D3803" t="s">
        <v>141</v>
      </c>
      <c r="E3803" t="s">
        <v>88</v>
      </c>
      <c r="F3803" t="b">
        <v>1</v>
      </c>
      <c r="G3803" t="s">
        <v>65</v>
      </c>
      <c r="H3803" s="1">
        <v>46067.792627314811</v>
      </c>
      <c r="I3803" t="b">
        <v>1</v>
      </c>
      <c r="J3803" t="b">
        <v>0</v>
      </c>
      <c r="K3803" t="s">
        <v>41</v>
      </c>
      <c r="L3803" t="s">
        <v>74</v>
      </c>
      <c r="M3803"/>
      <c r="N3803">
        <v>30</v>
      </c>
      <c r="O3803" t="s">
        <v>141</v>
      </c>
      <c r="P3803" t="s">
        <v>208</v>
      </c>
    </row>
    <row r="3804" spans="1:16" x14ac:dyDescent="0.25">
      <c r="A3804" t="s">
        <v>0</v>
      </c>
      <c r="B3804" t="s">
        <v>1891</v>
      </c>
      <c r="C3804" t="s">
        <v>463</v>
      </c>
      <c r="D3804" t="s">
        <v>4526</v>
      </c>
      <c r="E3804" t="s">
        <v>59</v>
      </c>
      <c r="F3804" t="b">
        <v>0</v>
      </c>
      <c r="G3804" t="s">
        <v>77</v>
      </c>
      <c r="H3804" s="1">
        <v>46067.792743055557</v>
      </c>
      <c r="I3804" t="b">
        <v>0</v>
      </c>
      <c r="J3804" t="b">
        <v>1</v>
      </c>
      <c r="K3804" t="s">
        <v>41</v>
      </c>
      <c r="L3804" t="s">
        <v>60</v>
      </c>
      <c r="M3804">
        <v>170000</v>
      </c>
      <c r="N3804"/>
      <c r="O3804" t="s">
        <v>155</v>
      </c>
      <c r="P3804" t="s">
        <v>714</v>
      </c>
    </row>
    <row r="3805" spans="1:16" x14ac:dyDescent="0.25">
      <c r="A3805" t="s">
        <v>0</v>
      </c>
      <c r="B3805" t="s">
        <v>10919</v>
      </c>
      <c r="C3805" t="s">
        <v>76</v>
      </c>
      <c r="D3805" t="s">
        <v>5018</v>
      </c>
      <c r="E3805" t="s">
        <v>59</v>
      </c>
      <c r="F3805" t="b">
        <v>1</v>
      </c>
      <c r="G3805" t="s">
        <v>27</v>
      </c>
      <c r="H3805" s="1">
        <v>46067.799189814818</v>
      </c>
      <c r="I3805" t="b">
        <v>0</v>
      </c>
      <c r="J3805" t="b">
        <v>0</v>
      </c>
      <c r="K3805" t="s">
        <v>27</v>
      </c>
      <c r="L3805" t="s">
        <v>74</v>
      </c>
      <c r="M3805"/>
      <c r="N3805">
        <v>59.5</v>
      </c>
      <c r="O3805" t="s">
        <v>10920</v>
      </c>
    </row>
    <row r="3806" spans="1:16" x14ac:dyDescent="0.25">
      <c r="A3806" t="s">
        <v>0</v>
      </c>
      <c r="B3806" t="s">
        <v>10919</v>
      </c>
      <c r="C3806" t="s">
        <v>76</v>
      </c>
      <c r="D3806" t="s">
        <v>5018</v>
      </c>
      <c r="E3806" t="s">
        <v>59</v>
      </c>
      <c r="F3806" t="b">
        <v>1</v>
      </c>
      <c r="G3806" t="s">
        <v>4560</v>
      </c>
      <c r="H3806" s="1">
        <v>46067.838576388887</v>
      </c>
      <c r="I3806" t="b">
        <v>0</v>
      </c>
      <c r="J3806" t="b">
        <v>0</v>
      </c>
      <c r="K3806" t="s">
        <v>4560</v>
      </c>
      <c r="L3806" t="s">
        <v>74</v>
      </c>
      <c r="M3806"/>
      <c r="N3806">
        <v>59.5</v>
      </c>
      <c r="O3806" t="s">
        <v>10920</v>
      </c>
    </row>
    <row r="3807" spans="1:16" x14ac:dyDescent="0.25">
      <c r="A3807" t="s">
        <v>2</v>
      </c>
      <c r="B3807" t="s">
        <v>10921</v>
      </c>
      <c r="C3807" t="s">
        <v>76</v>
      </c>
      <c r="D3807" t="s">
        <v>10886</v>
      </c>
      <c r="E3807" t="s">
        <v>72</v>
      </c>
      <c r="F3807" t="b">
        <v>1</v>
      </c>
      <c r="G3807" t="s">
        <v>19</v>
      </c>
      <c r="H3807" s="1">
        <v>46067.960960648154</v>
      </c>
      <c r="I3807" t="b">
        <v>0</v>
      </c>
      <c r="J3807" t="b">
        <v>0</v>
      </c>
      <c r="K3807" t="s">
        <v>19</v>
      </c>
      <c r="L3807" t="s">
        <v>74</v>
      </c>
      <c r="M3807"/>
      <c r="N3807">
        <v>15</v>
      </c>
      <c r="O3807" t="s">
        <v>10922</v>
      </c>
      <c r="P3807" t="s">
        <v>10923</v>
      </c>
    </row>
    <row r="3808" spans="1:16" x14ac:dyDescent="0.25">
      <c r="A3808" t="s">
        <v>0</v>
      </c>
      <c r="B3808" t="s">
        <v>0</v>
      </c>
      <c r="C3808" t="s">
        <v>10924</v>
      </c>
      <c r="D3808" t="s">
        <v>4671</v>
      </c>
      <c r="E3808" t="s">
        <v>59</v>
      </c>
      <c r="F3808" t="b">
        <v>0</v>
      </c>
      <c r="G3808" t="s">
        <v>65</v>
      </c>
      <c r="H3808" s="1">
        <v>46068.000069444453</v>
      </c>
      <c r="I3808" t="b">
        <v>0</v>
      </c>
      <c r="J3808" t="b">
        <v>1</v>
      </c>
      <c r="K3808" t="s">
        <v>41</v>
      </c>
      <c r="L3808" t="s">
        <v>60</v>
      </c>
      <c r="M3808">
        <v>117250</v>
      </c>
      <c r="N3808"/>
      <c r="O3808" t="s">
        <v>1000</v>
      </c>
      <c r="P3808" t="s">
        <v>10847</v>
      </c>
    </row>
    <row r="3809" spans="1:16" x14ac:dyDescent="0.25">
      <c r="A3809" t="s">
        <v>0</v>
      </c>
      <c r="B3809" t="s">
        <v>10925</v>
      </c>
      <c r="C3809" t="s">
        <v>10926</v>
      </c>
      <c r="D3809" t="s">
        <v>4587</v>
      </c>
      <c r="E3809" t="s">
        <v>59</v>
      </c>
      <c r="F3809" t="b">
        <v>0</v>
      </c>
      <c r="G3809" t="s">
        <v>73</v>
      </c>
      <c r="H3809" s="1">
        <v>46068.000393518523</v>
      </c>
      <c r="I3809" t="b">
        <v>0</v>
      </c>
      <c r="J3809" t="b">
        <v>0</v>
      </c>
      <c r="K3809" t="s">
        <v>41</v>
      </c>
      <c r="L3809" t="s">
        <v>60</v>
      </c>
      <c r="M3809">
        <v>140000</v>
      </c>
      <c r="N3809"/>
      <c r="O3809" t="s">
        <v>10927</v>
      </c>
    </row>
    <row r="3810" spans="1:16" x14ac:dyDescent="0.25">
      <c r="A3810" t="s">
        <v>0</v>
      </c>
      <c r="B3810" t="s">
        <v>3449</v>
      </c>
      <c r="C3810" t="s">
        <v>10928</v>
      </c>
      <c r="D3810" t="s">
        <v>4671</v>
      </c>
      <c r="E3810" t="s">
        <v>59</v>
      </c>
      <c r="F3810" t="b">
        <v>0</v>
      </c>
      <c r="G3810" t="s">
        <v>68</v>
      </c>
      <c r="H3810" s="1">
        <v>46068.000439814823</v>
      </c>
      <c r="I3810" t="b">
        <v>1</v>
      </c>
      <c r="J3810" t="b">
        <v>1</v>
      </c>
      <c r="K3810" t="s">
        <v>41</v>
      </c>
      <c r="L3810" t="s">
        <v>60</v>
      </c>
      <c r="M3810">
        <v>51000</v>
      </c>
      <c r="N3810"/>
      <c r="O3810" t="s">
        <v>6743</v>
      </c>
      <c r="P3810" t="s">
        <v>10929</v>
      </c>
    </row>
    <row r="3811" spans="1:16" x14ac:dyDescent="0.25">
      <c r="A3811" t="s">
        <v>6</v>
      </c>
      <c r="B3811" t="s">
        <v>10930</v>
      </c>
      <c r="C3811" t="s">
        <v>86</v>
      </c>
      <c r="D3811" t="s">
        <v>4587</v>
      </c>
      <c r="E3811" t="s">
        <v>59</v>
      </c>
      <c r="F3811" t="b">
        <v>0</v>
      </c>
      <c r="G3811" t="s">
        <v>77</v>
      </c>
      <c r="H3811" s="1">
        <v>46068.000671296293</v>
      </c>
      <c r="I3811" t="b">
        <v>0</v>
      </c>
      <c r="J3811" t="b">
        <v>1</v>
      </c>
      <c r="K3811" t="s">
        <v>41</v>
      </c>
      <c r="L3811" t="s">
        <v>60</v>
      </c>
      <c r="M3811">
        <v>105000</v>
      </c>
      <c r="N3811"/>
      <c r="O3811" t="s">
        <v>149</v>
      </c>
      <c r="P3811" t="s">
        <v>10931</v>
      </c>
    </row>
    <row r="3812" spans="1:16" x14ac:dyDescent="0.25">
      <c r="A3812" t="s">
        <v>2</v>
      </c>
      <c r="B3812" t="s">
        <v>3542</v>
      </c>
      <c r="C3812" t="s">
        <v>10932</v>
      </c>
      <c r="D3812" t="s">
        <v>10933</v>
      </c>
      <c r="E3812" t="s">
        <v>59</v>
      </c>
      <c r="F3812" t="b">
        <v>0</v>
      </c>
      <c r="G3812" t="s">
        <v>68</v>
      </c>
      <c r="H3812" s="1">
        <v>46068.000787037039</v>
      </c>
      <c r="I3812" t="b">
        <v>0</v>
      </c>
      <c r="J3812" t="b">
        <v>1</v>
      </c>
      <c r="K3812" t="s">
        <v>41</v>
      </c>
      <c r="L3812" t="s">
        <v>60</v>
      </c>
      <c r="M3812">
        <v>175000</v>
      </c>
      <c r="N3812"/>
      <c r="O3812" t="s">
        <v>10934</v>
      </c>
      <c r="P3812" t="s">
        <v>10935</v>
      </c>
    </row>
    <row r="3813" spans="1:16" x14ac:dyDescent="0.25">
      <c r="A3813" t="s">
        <v>5</v>
      </c>
      <c r="B3813" t="s">
        <v>10936</v>
      </c>
      <c r="C3813" t="s">
        <v>86</v>
      </c>
      <c r="D3813" t="s">
        <v>4671</v>
      </c>
      <c r="E3813" t="s">
        <v>88</v>
      </c>
      <c r="F3813" t="b">
        <v>0</v>
      </c>
      <c r="G3813" t="s">
        <v>77</v>
      </c>
      <c r="H3813" s="1">
        <v>46068.001076388893</v>
      </c>
      <c r="I3813" t="b">
        <v>0</v>
      </c>
      <c r="J3813" t="b">
        <v>1</v>
      </c>
      <c r="K3813" t="s">
        <v>41</v>
      </c>
      <c r="L3813" t="s">
        <v>60</v>
      </c>
      <c r="M3813">
        <v>150634</v>
      </c>
      <c r="N3813"/>
      <c r="O3813" t="s">
        <v>588</v>
      </c>
      <c r="P3813" t="s">
        <v>10937</v>
      </c>
    </row>
    <row r="3814" spans="1:16" x14ac:dyDescent="0.25">
      <c r="A3814" t="s">
        <v>0</v>
      </c>
      <c r="B3814" t="s">
        <v>10938</v>
      </c>
      <c r="C3814" t="s">
        <v>76</v>
      </c>
      <c r="D3814" t="s">
        <v>10886</v>
      </c>
      <c r="E3814" t="s">
        <v>72</v>
      </c>
      <c r="F3814" t="b">
        <v>1</v>
      </c>
      <c r="G3814" t="s">
        <v>13</v>
      </c>
      <c r="H3814" s="1">
        <v>46068.001921296287</v>
      </c>
      <c r="I3814" t="b">
        <v>0</v>
      </c>
      <c r="J3814" t="b">
        <v>0</v>
      </c>
      <c r="K3814" t="s">
        <v>13</v>
      </c>
      <c r="L3814" t="s">
        <v>74</v>
      </c>
      <c r="M3814"/>
      <c r="N3814">
        <v>25</v>
      </c>
      <c r="O3814" t="s">
        <v>4686</v>
      </c>
      <c r="P3814" t="s">
        <v>4661</v>
      </c>
    </row>
    <row r="3815" spans="1:16" x14ac:dyDescent="0.25">
      <c r="A3815" t="s">
        <v>2</v>
      </c>
      <c r="B3815" t="s">
        <v>3977</v>
      </c>
      <c r="C3815" t="s">
        <v>19</v>
      </c>
      <c r="D3815" t="s">
        <v>4518</v>
      </c>
      <c r="E3815" t="s">
        <v>59</v>
      </c>
      <c r="F3815" t="b">
        <v>0</v>
      </c>
      <c r="G3815" t="s">
        <v>19</v>
      </c>
      <c r="H3815" s="1">
        <v>46068.002638888887</v>
      </c>
      <c r="I3815" t="b">
        <v>0</v>
      </c>
      <c r="J3815" t="b">
        <v>0</v>
      </c>
      <c r="K3815" t="s">
        <v>19</v>
      </c>
      <c r="L3815" t="s">
        <v>60</v>
      </c>
      <c r="M3815">
        <v>64000</v>
      </c>
      <c r="N3815"/>
      <c r="O3815" t="s">
        <v>6189</v>
      </c>
    </row>
    <row r="3816" spans="1:16" x14ac:dyDescent="0.25">
      <c r="A3816" t="s">
        <v>2</v>
      </c>
      <c r="B3816" t="s">
        <v>4906</v>
      </c>
      <c r="C3816" t="s">
        <v>76</v>
      </c>
      <c r="D3816" t="s">
        <v>4633</v>
      </c>
      <c r="E3816" t="s">
        <v>59</v>
      </c>
      <c r="F3816" t="b">
        <v>1</v>
      </c>
      <c r="G3816" t="s">
        <v>14</v>
      </c>
      <c r="H3816" s="1">
        <v>46068.003136574072</v>
      </c>
      <c r="I3816" t="b">
        <v>0</v>
      </c>
      <c r="J3816" t="b">
        <v>0</v>
      </c>
      <c r="K3816" t="s">
        <v>14</v>
      </c>
      <c r="L3816" t="s">
        <v>60</v>
      </c>
      <c r="M3816">
        <v>540000</v>
      </c>
      <c r="N3816"/>
      <c r="O3816" t="s">
        <v>4633</v>
      </c>
      <c r="P3816" t="s">
        <v>4907</v>
      </c>
    </row>
    <row r="3817" spans="1:16" x14ac:dyDescent="0.25">
      <c r="A3817" t="s">
        <v>0</v>
      </c>
      <c r="B3817" t="s">
        <v>10939</v>
      </c>
      <c r="C3817" t="s">
        <v>10940</v>
      </c>
      <c r="D3817" t="s">
        <v>584</v>
      </c>
      <c r="E3817" t="s">
        <v>72</v>
      </c>
      <c r="F3817" t="b">
        <v>0</v>
      </c>
      <c r="G3817" t="s">
        <v>68</v>
      </c>
      <c r="H3817" s="1">
        <v>46068.250381944446</v>
      </c>
      <c r="I3817" t="b">
        <v>0</v>
      </c>
      <c r="J3817" t="b">
        <v>0</v>
      </c>
      <c r="K3817" t="s">
        <v>41</v>
      </c>
      <c r="L3817" t="s">
        <v>74</v>
      </c>
      <c r="M3817"/>
      <c r="N3817">
        <v>15</v>
      </c>
      <c r="O3817" t="s">
        <v>10941</v>
      </c>
      <c r="P3817" t="s">
        <v>10942</v>
      </c>
    </row>
    <row r="3818" spans="1:16" x14ac:dyDescent="0.25">
      <c r="A3818" t="s">
        <v>5</v>
      </c>
      <c r="B3818" t="s">
        <v>3416</v>
      </c>
      <c r="C3818" t="s">
        <v>81</v>
      </c>
      <c r="D3818" t="s">
        <v>5440</v>
      </c>
      <c r="E3818" t="s">
        <v>59</v>
      </c>
      <c r="F3818" t="b">
        <v>0</v>
      </c>
      <c r="G3818" t="s">
        <v>77</v>
      </c>
      <c r="H3818" s="1">
        <v>46068.250914351847</v>
      </c>
      <c r="I3818" t="b">
        <v>1</v>
      </c>
      <c r="J3818" t="b">
        <v>1</v>
      </c>
      <c r="K3818" t="s">
        <v>41</v>
      </c>
      <c r="L3818" t="s">
        <v>60</v>
      </c>
      <c r="M3818">
        <v>150000</v>
      </c>
      <c r="N3818"/>
      <c r="O3818" t="s">
        <v>10943</v>
      </c>
      <c r="P3818" t="s">
        <v>10944</v>
      </c>
    </row>
    <row r="3819" spans="1:16" x14ac:dyDescent="0.25">
      <c r="A3819" t="s">
        <v>5</v>
      </c>
      <c r="B3819" t="s">
        <v>2300</v>
      </c>
      <c r="C3819" t="s">
        <v>315</v>
      </c>
      <c r="D3819" t="s">
        <v>5440</v>
      </c>
      <c r="E3819" t="s">
        <v>59</v>
      </c>
      <c r="F3819" t="b">
        <v>0</v>
      </c>
      <c r="G3819" t="s">
        <v>89</v>
      </c>
      <c r="H3819" s="1">
        <v>46068.251342592594</v>
      </c>
      <c r="I3819" t="b">
        <v>1</v>
      </c>
      <c r="J3819" t="b">
        <v>1</v>
      </c>
      <c r="K3819" t="s">
        <v>41</v>
      </c>
      <c r="L3819" t="s">
        <v>60</v>
      </c>
      <c r="M3819">
        <v>155000</v>
      </c>
      <c r="N3819"/>
      <c r="O3819" t="s">
        <v>981</v>
      </c>
      <c r="P3819" t="s">
        <v>10945</v>
      </c>
    </row>
    <row r="3820" spans="1:16" x14ac:dyDescent="0.25">
      <c r="A3820" t="s">
        <v>5</v>
      </c>
      <c r="B3820" t="s">
        <v>3416</v>
      </c>
      <c r="C3820" t="s">
        <v>81</v>
      </c>
      <c r="D3820" t="s">
        <v>5440</v>
      </c>
      <c r="E3820" t="s">
        <v>59</v>
      </c>
      <c r="F3820" t="b">
        <v>0</v>
      </c>
      <c r="G3820" t="s">
        <v>89</v>
      </c>
      <c r="H3820" s="1">
        <v>46068.25141203704</v>
      </c>
      <c r="I3820" t="b">
        <v>1</v>
      </c>
      <c r="J3820" t="b">
        <v>1</v>
      </c>
      <c r="K3820" t="s">
        <v>41</v>
      </c>
      <c r="L3820" t="s">
        <v>60</v>
      </c>
      <c r="M3820">
        <v>150000</v>
      </c>
      <c r="N3820"/>
      <c r="O3820" t="s">
        <v>10943</v>
      </c>
      <c r="P3820" t="s">
        <v>10944</v>
      </c>
    </row>
    <row r="3821" spans="1:16" x14ac:dyDescent="0.25">
      <c r="A3821" t="s">
        <v>3</v>
      </c>
      <c r="B3821" t="s">
        <v>10946</v>
      </c>
      <c r="C3821" t="s">
        <v>207</v>
      </c>
      <c r="D3821" t="s">
        <v>2360</v>
      </c>
      <c r="E3821" t="s">
        <v>59</v>
      </c>
      <c r="F3821" t="b">
        <v>0</v>
      </c>
      <c r="G3821" t="s">
        <v>63</v>
      </c>
      <c r="H3821" s="1">
        <v>46068.295532407406</v>
      </c>
      <c r="I3821" t="b">
        <v>0</v>
      </c>
      <c r="J3821" t="b">
        <v>0</v>
      </c>
      <c r="K3821" t="s">
        <v>41</v>
      </c>
      <c r="L3821" t="s">
        <v>60</v>
      </c>
      <c r="M3821">
        <v>99000</v>
      </c>
      <c r="N3821"/>
      <c r="O3821" t="s">
        <v>10947</v>
      </c>
    </row>
    <row r="3822" spans="1:16" x14ac:dyDescent="0.25">
      <c r="A3822" t="s">
        <v>0</v>
      </c>
      <c r="B3822" t="s">
        <v>0</v>
      </c>
      <c r="C3822" t="s">
        <v>3853</v>
      </c>
      <c r="D3822" t="s">
        <v>2360</v>
      </c>
      <c r="E3822" t="s">
        <v>59</v>
      </c>
      <c r="F3822" t="b">
        <v>0</v>
      </c>
      <c r="G3822" t="s">
        <v>77</v>
      </c>
      <c r="H3822" s="1">
        <v>46068.33353009259</v>
      </c>
      <c r="I3822" t="b">
        <v>0</v>
      </c>
      <c r="J3822" t="b">
        <v>1</v>
      </c>
      <c r="K3822" t="s">
        <v>41</v>
      </c>
      <c r="L3822" t="s">
        <v>60</v>
      </c>
      <c r="M3822">
        <v>82000</v>
      </c>
      <c r="N3822"/>
      <c r="O3822" t="s">
        <v>10948</v>
      </c>
      <c r="P3822" t="s">
        <v>10949</v>
      </c>
    </row>
    <row r="3823" spans="1:16" x14ac:dyDescent="0.25">
      <c r="A3823" t="s">
        <v>2</v>
      </c>
      <c r="B3823" t="s">
        <v>10950</v>
      </c>
      <c r="C3823" t="s">
        <v>810</v>
      </c>
      <c r="D3823" t="s">
        <v>4346</v>
      </c>
      <c r="E3823" t="s">
        <v>59</v>
      </c>
      <c r="F3823" t="b">
        <v>0</v>
      </c>
      <c r="G3823" t="s">
        <v>77</v>
      </c>
      <c r="H3823" s="1">
        <v>46068.33388888889</v>
      </c>
      <c r="I3823" t="b">
        <v>0</v>
      </c>
      <c r="J3823" t="b">
        <v>1</v>
      </c>
      <c r="K3823" t="s">
        <v>41</v>
      </c>
      <c r="L3823" t="s">
        <v>60</v>
      </c>
      <c r="M3823">
        <v>264000</v>
      </c>
      <c r="N3823"/>
      <c r="O3823" t="s">
        <v>1183</v>
      </c>
    </row>
    <row r="3824" spans="1:16" x14ac:dyDescent="0.25">
      <c r="A3824" t="s">
        <v>1</v>
      </c>
      <c r="B3824" t="s">
        <v>10951</v>
      </c>
      <c r="C3824" t="s">
        <v>227</v>
      </c>
      <c r="D3824" t="s">
        <v>4346</v>
      </c>
      <c r="E3824" t="s">
        <v>59</v>
      </c>
      <c r="F3824" t="b">
        <v>0</v>
      </c>
      <c r="G3824" t="s">
        <v>77</v>
      </c>
      <c r="H3824" s="1">
        <v>46068.334224537037</v>
      </c>
      <c r="I3824" t="b">
        <v>0</v>
      </c>
      <c r="J3824" t="b">
        <v>0</v>
      </c>
      <c r="K3824" t="s">
        <v>41</v>
      </c>
      <c r="L3824" t="s">
        <v>60</v>
      </c>
      <c r="M3824">
        <v>195790</v>
      </c>
      <c r="N3824"/>
      <c r="O3824" t="s">
        <v>305</v>
      </c>
      <c r="P3824" t="s">
        <v>10952</v>
      </c>
    </row>
    <row r="3825" spans="1:16" x14ac:dyDescent="0.25">
      <c r="A3825" t="s">
        <v>1</v>
      </c>
      <c r="B3825" t="s">
        <v>10951</v>
      </c>
      <c r="C3825" t="s">
        <v>1765</v>
      </c>
      <c r="D3825" t="s">
        <v>4346</v>
      </c>
      <c r="E3825" t="s">
        <v>59</v>
      </c>
      <c r="F3825" t="b">
        <v>0</v>
      </c>
      <c r="G3825" t="s">
        <v>77</v>
      </c>
      <c r="H3825" s="1">
        <v>46068.33425925926</v>
      </c>
      <c r="I3825" t="b">
        <v>0</v>
      </c>
      <c r="J3825" t="b">
        <v>0</v>
      </c>
      <c r="K3825" t="s">
        <v>41</v>
      </c>
      <c r="L3825" t="s">
        <v>60</v>
      </c>
      <c r="M3825">
        <v>195790</v>
      </c>
      <c r="N3825"/>
      <c r="O3825" t="s">
        <v>305</v>
      </c>
      <c r="P3825" t="s">
        <v>10952</v>
      </c>
    </row>
    <row r="3826" spans="1:16" x14ac:dyDescent="0.25">
      <c r="A3826" t="s">
        <v>0</v>
      </c>
      <c r="B3826" t="s">
        <v>4318</v>
      </c>
      <c r="C3826" t="s">
        <v>1162</v>
      </c>
      <c r="D3826" t="s">
        <v>2360</v>
      </c>
      <c r="E3826" t="s">
        <v>59</v>
      </c>
      <c r="F3826" t="b">
        <v>0</v>
      </c>
      <c r="G3826" t="s">
        <v>65</v>
      </c>
      <c r="H3826" s="1">
        <v>46068.375057870369</v>
      </c>
      <c r="I3826" t="b">
        <v>0</v>
      </c>
      <c r="J3826" t="b">
        <v>1</v>
      </c>
      <c r="K3826" t="s">
        <v>41</v>
      </c>
      <c r="L3826" t="s">
        <v>60</v>
      </c>
      <c r="M3826">
        <v>142500</v>
      </c>
      <c r="N3826"/>
      <c r="O3826" t="s">
        <v>4007</v>
      </c>
      <c r="P3826" t="s">
        <v>1273</v>
      </c>
    </row>
    <row r="3827" spans="1:16" x14ac:dyDescent="0.25">
      <c r="A3827" t="s">
        <v>8</v>
      </c>
      <c r="B3827" t="s">
        <v>10953</v>
      </c>
      <c r="C3827" t="s">
        <v>112</v>
      </c>
      <c r="D3827" t="s">
        <v>2360</v>
      </c>
      <c r="E3827" t="s">
        <v>59</v>
      </c>
      <c r="F3827" t="b">
        <v>0</v>
      </c>
      <c r="G3827" t="s">
        <v>65</v>
      </c>
      <c r="H3827" s="1">
        <v>46068.375486111108</v>
      </c>
      <c r="I3827" t="b">
        <v>0</v>
      </c>
      <c r="J3827" t="b">
        <v>1</v>
      </c>
      <c r="K3827" t="s">
        <v>41</v>
      </c>
      <c r="L3827" t="s">
        <v>60</v>
      </c>
      <c r="M3827">
        <v>152500</v>
      </c>
      <c r="N3827"/>
      <c r="O3827" t="s">
        <v>1820</v>
      </c>
      <c r="P3827" t="s">
        <v>7078</v>
      </c>
    </row>
    <row r="3828" spans="1:16" x14ac:dyDescent="0.25">
      <c r="A3828" t="s">
        <v>2</v>
      </c>
      <c r="B3828" t="s">
        <v>10954</v>
      </c>
      <c r="C3828" t="s">
        <v>148</v>
      </c>
      <c r="D3828" t="s">
        <v>2360</v>
      </c>
      <c r="E3828" t="s">
        <v>59</v>
      </c>
      <c r="F3828" t="b">
        <v>0</v>
      </c>
      <c r="G3828" t="s">
        <v>89</v>
      </c>
      <c r="H3828" s="1">
        <v>46068.375752314823</v>
      </c>
      <c r="I3828" t="b">
        <v>0</v>
      </c>
      <c r="J3828" t="b">
        <v>1</v>
      </c>
      <c r="K3828" t="s">
        <v>41</v>
      </c>
      <c r="L3828" t="s">
        <v>60</v>
      </c>
      <c r="M3828">
        <v>135000</v>
      </c>
      <c r="N3828"/>
      <c r="O3828" t="s">
        <v>4007</v>
      </c>
    </row>
    <row r="3829" spans="1:16" x14ac:dyDescent="0.25">
      <c r="A3829" t="s">
        <v>0</v>
      </c>
      <c r="B3829" t="s">
        <v>10955</v>
      </c>
      <c r="C3829" t="s">
        <v>218</v>
      </c>
      <c r="D3829" t="s">
        <v>4625</v>
      </c>
      <c r="E3829" t="s">
        <v>59</v>
      </c>
      <c r="F3829" t="b">
        <v>0</v>
      </c>
      <c r="G3829" t="s">
        <v>63</v>
      </c>
      <c r="H3829" s="1">
        <v>46068.420532407406</v>
      </c>
      <c r="I3829" t="b">
        <v>0</v>
      </c>
      <c r="J3829" t="b">
        <v>1</v>
      </c>
      <c r="K3829" t="s">
        <v>41</v>
      </c>
      <c r="L3829" t="s">
        <v>74</v>
      </c>
      <c r="M3829"/>
      <c r="N3829">
        <v>74</v>
      </c>
      <c r="O3829" t="s">
        <v>1556</v>
      </c>
      <c r="P3829" t="s">
        <v>4982</v>
      </c>
    </row>
    <row r="3830" spans="1:16" x14ac:dyDescent="0.25">
      <c r="A3830" t="s">
        <v>2</v>
      </c>
      <c r="B3830" t="s">
        <v>10956</v>
      </c>
      <c r="C3830" t="s">
        <v>34</v>
      </c>
      <c r="D3830" t="s">
        <v>4531</v>
      </c>
      <c r="E3830" t="s">
        <v>59</v>
      </c>
      <c r="F3830" t="b">
        <v>0</v>
      </c>
      <c r="G3830" t="s">
        <v>34</v>
      </c>
      <c r="H3830" s="1">
        <v>46068.421261574083</v>
      </c>
      <c r="I3830" t="b">
        <v>0</v>
      </c>
      <c r="J3830" t="b">
        <v>0</v>
      </c>
      <c r="K3830" t="s">
        <v>34</v>
      </c>
      <c r="L3830" t="s">
        <v>60</v>
      </c>
      <c r="M3830">
        <v>450000</v>
      </c>
      <c r="N3830"/>
      <c r="O3830" t="s">
        <v>10957</v>
      </c>
      <c r="P3830" t="s">
        <v>310</v>
      </c>
    </row>
    <row r="3831" spans="1:16" x14ac:dyDescent="0.25">
      <c r="A3831" t="s">
        <v>1</v>
      </c>
      <c r="B3831" t="s">
        <v>10958</v>
      </c>
      <c r="C3831" t="s">
        <v>237</v>
      </c>
      <c r="D3831" t="s">
        <v>4526</v>
      </c>
      <c r="E3831" t="s">
        <v>59</v>
      </c>
      <c r="F3831" t="b">
        <v>0</v>
      </c>
      <c r="G3831" t="s">
        <v>77</v>
      </c>
      <c r="H3831" s="1">
        <v>46068.45925925926</v>
      </c>
      <c r="I3831" t="b">
        <v>0</v>
      </c>
      <c r="J3831" t="b">
        <v>0</v>
      </c>
      <c r="K3831" t="s">
        <v>41</v>
      </c>
      <c r="L3831" t="s">
        <v>60</v>
      </c>
      <c r="M3831">
        <v>205000</v>
      </c>
      <c r="N3831"/>
      <c r="O3831" t="s">
        <v>10959</v>
      </c>
      <c r="P3831" t="s">
        <v>10960</v>
      </c>
    </row>
    <row r="3832" spans="1:16" x14ac:dyDescent="0.25">
      <c r="A3832" t="s">
        <v>1</v>
      </c>
      <c r="B3832" t="s">
        <v>10958</v>
      </c>
      <c r="C3832" t="s">
        <v>237</v>
      </c>
      <c r="D3832" t="s">
        <v>4526</v>
      </c>
      <c r="E3832" t="s">
        <v>59</v>
      </c>
      <c r="F3832" t="b">
        <v>0</v>
      </c>
      <c r="G3832" t="s">
        <v>68</v>
      </c>
      <c r="H3832" s="1">
        <v>46068.459409722222</v>
      </c>
      <c r="I3832" t="b">
        <v>0</v>
      </c>
      <c r="J3832" t="b">
        <v>0</v>
      </c>
      <c r="K3832" t="s">
        <v>41</v>
      </c>
      <c r="L3832" t="s">
        <v>60</v>
      </c>
      <c r="M3832">
        <v>205000</v>
      </c>
      <c r="N3832"/>
      <c r="O3832" t="s">
        <v>10959</v>
      </c>
      <c r="P3832" t="s">
        <v>10960</v>
      </c>
    </row>
    <row r="3833" spans="1:16" x14ac:dyDescent="0.25">
      <c r="A3833" t="s">
        <v>8</v>
      </c>
      <c r="B3833" t="s">
        <v>10961</v>
      </c>
      <c r="C3833" t="s">
        <v>19</v>
      </c>
      <c r="D3833" t="s">
        <v>4526</v>
      </c>
      <c r="E3833" t="s">
        <v>59</v>
      </c>
      <c r="F3833" t="b">
        <v>0</v>
      </c>
      <c r="G3833" t="s">
        <v>19</v>
      </c>
      <c r="H3833" s="1">
        <v>46068.461041666669</v>
      </c>
      <c r="I3833" t="b">
        <v>0</v>
      </c>
      <c r="J3833" t="b">
        <v>0</v>
      </c>
      <c r="K3833" t="s">
        <v>19</v>
      </c>
      <c r="L3833" t="s">
        <v>60</v>
      </c>
      <c r="M3833">
        <v>1750000</v>
      </c>
      <c r="N3833"/>
      <c r="O3833" t="s">
        <v>7059</v>
      </c>
      <c r="P3833" t="s">
        <v>10962</v>
      </c>
    </row>
    <row r="3834" spans="1:16" x14ac:dyDescent="0.25">
      <c r="A3834" t="s">
        <v>3</v>
      </c>
      <c r="B3834" t="s">
        <v>10963</v>
      </c>
      <c r="C3834" t="s">
        <v>2657</v>
      </c>
      <c r="D3834" t="s">
        <v>4346</v>
      </c>
      <c r="E3834" t="s">
        <v>59</v>
      </c>
      <c r="F3834" t="b">
        <v>0</v>
      </c>
      <c r="G3834" t="s">
        <v>65</v>
      </c>
      <c r="H3834" s="1">
        <v>46068.500057870369</v>
      </c>
      <c r="I3834" t="b">
        <v>0</v>
      </c>
      <c r="J3834" t="b">
        <v>0</v>
      </c>
      <c r="K3834" t="s">
        <v>41</v>
      </c>
      <c r="L3834" t="s">
        <v>60</v>
      </c>
      <c r="M3834">
        <v>101898</v>
      </c>
      <c r="N3834"/>
      <c r="O3834" t="s">
        <v>10964</v>
      </c>
      <c r="P3834" t="s">
        <v>10965</v>
      </c>
    </row>
    <row r="3835" spans="1:16" x14ac:dyDescent="0.25">
      <c r="A3835" t="s">
        <v>3</v>
      </c>
      <c r="B3835" t="s">
        <v>10966</v>
      </c>
      <c r="C3835" t="s">
        <v>165</v>
      </c>
      <c r="D3835" t="s">
        <v>4756</v>
      </c>
      <c r="E3835" t="s">
        <v>59</v>
      </c>
      <c r="F3835" t="b">
        <v>0</v>
      </c>
      <c r="G3835" t="s">
        <v>73</v>
      </c>
      <c r="H3835" s="1">
        <v>46068.541967592602</v>
      </c>
      <c r="I3835" t="b">
        <v>0</v>
      </c>
      <c r="J3835" t="b">
        <v>1</v>
      </c>
      <c r="K3835" t="s">
        <v>41</v>
      </c>
      <c r="L3835" t="s">
        <v>60</v>
      </c>
      <c r="M3835">
        <v>239870</v>
      </c>
      <c r="N3835"/>
      <c r="O3835" t="s">
        <v>10967</v>
      </c>
    </row>
    <row r="3836" spans="1:16" x14ac:dyDescent="0.25">
      <c r="A3836" t="s">
        <v>3</v>
      </c>
      <c r="B3836" t="s">
        <v>10968</v>
      </c>
      <c r="C3836" t="s">
        <v>320</v>
      </c>
      <c r="D3836" t="s">
        <v>4756</v>
      </c>
      <c r="E3836" t="s">
        <v>59</v>
      </c>
      <c r="F3836" t="b">
        <v>0</v>
      </c>
      <c r="G3836" t="s">
        <v>73</v>
      </c>
      <c r="H3836" s="1">
        <v>46068.542002314818</v>
      </c>
      <c r="I3836" t="b">
        <v>0</v>
      </c>
      <c r="J3836" t="b">
        <v>1</v>
      </c>
      <c r="K3836" t="s">
        <v>41</v>
      </c>
      <c r="L3836" t="s">
        <v>60</v>
      </c>
      <c r="M3836">
        <v>185325</v>
      </c>
      <c r="N3836"/>
      <c r="O3836" t="s">
        <v>10967</v>
      </c>
      <c r="P3836" t="s">
        <v>5368</v>
      </c>
    </row>
    <row r="3837" spans="1:16" x14ac:dyDescent="0.25">
      <c r="A3837" t="s">
        <v>5</v>
      </c>
      <c r="B3837" t="s">
        <v>6693</v>
      </c>
      <c r="C3837" t="s">
        <v>10969</v>
      </c>
      <c r="D3837" t="s">
        <v>4756</v>
      </c>
      <c r="E3837" t="s">
        <v>59</v>
      </c>
      <c r="F3837" t="b">
        <v>0</v>
      </c>
      <c r="G3837" t="s">
        <v>65</v>
      </c>
      <c r="H3837" s="1">
        <v>46068.54247685185</v>
      </c>
      <c r="I3837" t="b">
        <v>0</v>
      </c>
      <c r="J3837" t="b">
        <v>1</v>
      </c>
      <c r="K3837" t="s">
        <v>41</v>
      </c>
      <c r="L3837" t="s">
        <v>60</v>
      </c>
      <c r="M3837">
        <v>202000</v>
      </c>
      <c r="N3837"/>
      <c r="O3837" t="s">
        <v>10970</v>
      </c>
      <c r="P3837" t="s">
        <v>6694</v>
      </c>
    </row>
    <row r="3838" spans="1:16" x14ac:dyDescent="0.25">
      <c r="A3838" t="s">
        <v>5</v>
      </c>
      <c r="B3838" t="s">
        <v>6693</v>
      </c>
      <c r="C3838" t="s">
        <v>10969</v>
      </c>
      <c r="D3838" t="s">
        <v>4756</v>
      </c>
      <c r="E3838" t="s">
        <v>59</v>
      </c>
      <c r="F3838" t="b">
        <v>0</v>
      </c>
      <c r="G3838" t="s">
        <v>89</v>
      </c>
      <c r="H3838" s="1">
        <v>46068.542986111112</v>
      </c>
      <c r="I3838" t="b">
        <v>0</v>
      </c>
      <c r="J3838" t="b">
        <v>1</v>
      </c>
      <c r="K3838" t="s">
        <v>41</v>
      </c>
      <c r="L3838" t="s">
        <v>60</v>
      </c>
      <c r="M3838">
        <v>202000</v>
      </c>
      <c r="N3838"/>
      <c r="O3838" t="s">
        <v>10970</v>
      </c>
      <c r="P3838" t="s">
        <v>6694</v>
      </c>
    </row>
    <row r="3839" spans="1:16" x14ac:dyDescent="0.25">
      <c r="A3839" t="s">
        <v>0</v>
      </c>
      <c r="B3839" t="s">
        <v>6457</v>
      </c>
      <c r="C3839" t="s">
        <v>202</v>
      </c>
      <c r="D3839" t="s">
        <v>4756</v>
      </c>
      <c r="E3839" t="s">
        <v>59</v>
      </c>
      <c r="F3839" t="b">
        <v>0</v>
      </c>
      <c r="G3839" t="s">
        <v>77</v>
      </c>
      <c r="H3839" s="1">
        <v>46068.625196759262</v>
      </c>
      <c r="I3839" t="b">
        <v>0</v>
      </c>
      <c r="J3839" t="b">
        <v>0</v>
      </c>
      <c r="K3839" t="s">
        <v>41</v>
      </c>
      <c r="L3839" t="s">
        <v>60</v>
      </c>
      <c r="M3839">
        <v>110000</v>
      </c>
      <c r="N3839"/>
      <c r="O3839" t="s">
        <v>7027</v>
      </c>
      <c r="P3839" t="s">
        <v>6459</v>
      </c>
    </row>
    <row r="3840" spans="1:16" x14ac:dyDescent="0.25">
      <c r="A3840" t="s">
        <v>3</v>
      </c>
      <c r="B3840" t="s">
        <v>10971</v>
      </c>
      <c r="C3840" t="s">
        <v>162</v>
      </c>
      <c r="D3840" t="s">
        <v>4756</v>
      </c>
      <c r="E3840" t="s">
        <v>59</v>
      </c>
      <c r="F3840" t="b">
        <v>0</v>
      </c>
      <c r="G3840" t="s">
        <v>73</v>
      </c>
      <c r="H3840" s="1">
        <v>46068.625300925924</v>
      </c>
      <c r="I3840" t="b">
        <v>0</v>
      </c>
      <c r="J3840" t="b">
        <v>1</v>
      </c>
      <c r="K3840" t="s">
        <v>41</v>
      </c>
      <c r="L3840" t="s">
        <v>60</v>
      </c>
      <c r="M3840">
        <v>94000</v>
      </c>
      <c r="N3840"/>
      <c r="O3840" t="s">
        <v>10972</v>
      </c>
      <c r="P3840" t="s">
        <v>10973</v>
      </c>
    </row>
    <row r="3841" spans="1:16" x14ac:dyDescent="0.25">
      <c r="A3841" t="s">
        <v>2</v>
      </c>
      <c r="B3841" t="s">
        <v>10894</v>
      </c>
      <c r="C3841" t="s">
        <v>543</v>
      </c>
      <c r="D3841" t="s">
        <v>4346</v>
      </c>
      <c r="E3841" t="s">
        <v>59</v>
      </c>
      <c r="F3841" t="b">
        <v>0</v>
      </c>
      <c r="G3841" t="s">
        <v>65</v>
      </c>
      <c r="H3841" s="1">
        <v>46068.625520833331</v>
      </c>
      <c r="I3841" t="b">
        <v>0</v>
      </c>
      <c r="J3841" t="b">
        <v>1</v>
      </c>
      <c r="K3841" t="s">
        <v>41</v>
      </c>
      <c r="L3841" t="s">
        <v>60</v>
      </c>
      <c r="M3841">
        <v>187000</v>
      </c>
      <c r="N3841"/>
      <c r="O3841" t="s">
        <v>577</v>
      </c>
      <c r="P3841" t="s">
        <v>10895</v>
      </c>
    </row>
    <row r="3842" spans="1:16" x14ac:dyDescent="0.25">
      <c r="A3842" t="s">
        <v>2</v>
      </c>
      <c r="B3842" t="s">
        <v>10974</v>
      </c>
      <c r="C3842" t="s">
        <v>76</v>
      </c>
      <c r="D3842" t="s">
        <v>4526</v>
      </c>
      <c r="E3842" t="s">
        <v>132</v>
      </c>
      <c r="F3842" t="b">
        <v>1</v>
      </c>
      <c r="G3842" t="s">
        <v>13</v>
      </c>
      <c r="H3842" s="1">
        <v>46068.627071759263</v>
      </c>
      <c r="I3842" t="b">
        <v>0</v>
      </c>
      <c r="J3842" t="b">
        <v>0</v>
      </c>
      <c r="K3842" t="s">
        <v>13</v>
      </c>
      <c r="L3842" t="s">
        <v>74</v>
      </c>
      <c r="M3842"/>
      <c r="N3842">
        <v>70</v>
      </c>
      <c r="O3842" t="s">
        <v>5046</v>
      </c>
      <c r="P3842" t="s">
        <v>5543</v>
      </c>
    </row>
    <row r="3843" spans="1:16" x14ac:dyDescent="0.25">
      <c r="A3843" t="s">
        <v>2</v>
      </c>
      <c r="B3843" t="s">
        <v>10975</v>
      </c>
      <c r="C3843" t="s">
        <v>76</v>
      </c>
      <c r="D3843" t="s">
        <v>4526</v>
      </c>
      <c r="E3843" t="s">
        <v>132</v>
      </c>
      <c r="F3843" t="b">
        <v>1</v>
      </c>
      <c r="G3843" t="s">
        <v>13</v>
      </c>
      <c r="H3843" s="1">
        <v>46068.627071759263</v>
      </c>
      <c r="I3843" t="b">
        <v>0</v>
      </c>
      <c r="J3843" t="b">
        <v>0</v>
      </c>
      <c r="K3843" t="s">
        <v>13</v>
      </c>
      <c r="L3843" t="s">
        <v>74</v>
      </c>
      <c r="M3843"/>
      <c r="N3843">
        <v>66.5</v>
      </c>
      <c r="O3843" t="s">
        <v>5046</v>
      </c>
      <c r="P3843" t="s">
        <v>10976</v>
      </c>
    </row>
    <row r="3844" spans="1:16" x14ac:dyDescent="0.25">
      <c r="A3844" t="s">
        <v>3</v>
      </c>
      <c r="B3844" t="s">
        <v>3981</v>
      </c>
      <c r="C3844" t="s">
        <v>2120</v>
      </c>
      <c r="D3844" t="s">
        <v>4346</v>
      </c>
      <c r="E3844" t="s">
        <v>59</v>
      </c>
      <c r="F3844" t="b">
        <v>0</v>
      </c>
      <c r="G3844" t="s">
        <v>89</v>
      </c>
      <c r="H3844" s="1">
        <v>46068.667083333326</v>
      </c>
      <c r="I3844" t="b">
        <v>0</v>
      </c>
      <c r="J3844" t="b">
        <v>1</v>
      </c>
      <c r="K3844" t="s">
        <v>41</v>
      </c>
      <c r="L3844" t="s">
        <v>60</v>
      </c>
      <c r="M3844">
        <v>91000</v>
      </c>
      <c r="N3844"/>
      <c r="O3844" t="s">
        <v>10977</v>
      </c>
      <c r="P3844" t="s">
        <v>10978</v>
      </c>
    </row>
    <row r="3845" spans="1:16" x14ac:dyDescent="0.25">
      <c r="A3845" t="s">
        <v>2</v>
      </c>
      <c r="B3845" t="s">
        <v>2</v>
      </c>
      <c r="C3845" t="s">
        <v>949</v>
      </c>
      <c r="D3845" t="s">
        <v>4756</v>
      </c>
      <c r="E3845" t="s">
        <v>59</v>
      </c>
      <c r="F3845" t="b">
        <v>0</v>
      </c>
      <c r="G3845" t="s">
        <v>65</v>
      </c>
      <c r="H3845" s="1">
        <v>46068.667187500003</v>
      </c>
      <c r="I3845" t="b">
        <v>0</v>
      </c>
      <c r="J3845" t="b">
        <v>1</v>
      </c>
      <c r="K3845" t="s">
        <v>41</v>
      </c>
      <c r="L3845" t="s">
        <v>60</v>
      </c>
      <c r="M3845">
        <v>130368.5</v>
      </c>
      <c r="N3845"/>
      <c r="O3845" t="s">
        <v>2126</v>
      </c>
      <c r="P3845" t="s">
        <v>10979</v>
      </c>
    </row>
    <row r="3846" spans="1:16" x14ac:dyDescent="0.25">
      <c r="A3846" t="s">
        <v>2</v>
      </c>
      <c r="B3846" t="s">
        <v>2682</v>
      </c>
      <c r="C3846" t="s">
        <v>97</v>
      </c>
      <c r="D3846" t="s">
        <v>4756</v>
      </c>
      <c r="E3846" t="s">
        <v>59</v>
      </c>
      <c r="F3846" t="b">
        <v>0</v>
      </c>
      <c r="G3846" t="s">
        <v>89</v>
      </c>
      <c r="H3846" s="1">
        <v>46068.708749999998</v>
      </c>
      <c r="I3846" t="b">
        <v>0</v>
      </c>
      <c r="J3846" t="b">
        <v>1</v>
      </c>
      <c r="K3846" t="s">
        <v>41</v>
      </c>
      <c r="L3846" t="s">
        <v>60</v>
      </c>
      <c r="M3846">
        <v>175000</v>
      </c>
      <c r="N3846"/>
      <c r="O3846" t="s">
        <v>8460</v>
      </c>
      <c r="P3846" t="s">
        <v>997</v>
      </c>
    </row>
    <row r="3847" spans="1:16" x14ac:dyDescent="0.25">
      <c r="A3847" t="s">
        <v>2</v>
      </c>
      <c r="B3847" t="s">
        <v>2682</v>
      </c>
      <c r="C3847" t="s">
        <v>97</v>
      </c>
      <c r="D3847" t="s">
        <v>4756</v>
      </c>
      <c r="E3847" t="s">
        <v>59</v>
      </c>
      <c r="F3847" t="b">
        <v>0</v>
      </c>
      <c r="G3847" t="s">
        <v>63</v>
      </c>
      <c r="H3847" s="1">
        <v>46068.712314814817</v>
      </c>
      <c r="I3847" t="b">
        <v>0</v>
      </c>
      <c r="J3847" t="b">
        <v>1</v>
      </c>
      <c r="K3847" t="s">
        <v>41</v>
      </c>
      <c r="L3847" t="s">
        <v>60</v>
      </c>
      <c r="M3847">
        <v>175000</v>
      </c>
      <c r="N3847"/>
      <c r="O3847" t="s">
        <v>8460</v>
      </c>
      <c r="P3847" t="s">
        <v>997</v>
      </c>
    </row>
    <row r="3848" spans="1:16" x14ac:dyDescent="0.25">
      <c r="A3848" t="s">
        <v>1</v>
      </c>
      <c r="B3848" t="s">
        <v>385</v>
      </c>
      <c r="C3848" t="s">
        <v>467</v>
      </c>
      <c r="D3848" t="s">
        <v>4756</v>
      </c>
      <c r="E3848" t="s">
        <v>59</v>
      </c>
      <c r="F3848" t="b">
        <v>0</v>
      </c>
      <c r="G3848" t="s">
        <v>77</v>
      </c>
      <c r="H3848" s="1">
        <v>46068.750914351847</v>
      </c>
      <c r="I3848" t="b">
        <v>0</v>
      </c>
      <c r="J3848" t="b">
        <v>0</v>
      </c>
      <c r="K3848" t="s">
        <v>41</v>
      </c>
      <c r="L3848" t="s">
        <v>60</v>
      </c>
      <c r="M3848">
        <v>115000</v>
      </c>
      <c r="N3848"/>
      <c r="O3848" t="s">
        <v>966</v>
      </c>
      <c r="P3848" t="s">
        <v>10980</v>
      </c>
    </row>
    <row r="3849" spans="1:16" x14ac:dyDescent="0.25">
      <c r="A3849" t="s">
        <v>0</v>
      </c>
      <c r="B3849" t="s">
        <v>10981</v>
      </c>
      <c r="C3849" t="s">
        <v>2649</v>
      </c>
      <c r="D3849" t="s">
        <v>9214</v>
      </c>
      <c r="E3849" t="s">
        <v>59</v>
      </c>
      <c r="F3849" t="b">
        <v>0</v>
      </c>
      <c r="G3849" t="s">
        <v>39</v>
      </c>
      <c r="H3849" s="1">
        <v>46068.998541666668</v>
      </c>
      <c r="I3849" t="b">
        <v>0</v>
      </c>
      <c r="J3849" t="b">
        <v>0</v>
      </c>
      <c r="K3849" t="s">
        <v>39</v>
      </c>
      <c r="L3849" t="s">
        <v>60</v>
      </c>
      <c r="M3849">
        <v>160000</v>
      </c>
      <c r="N3849"/>
      <c r="O3849" t="s">
        <v>1723</v>
      </c>
      <c r="P3849" t="s">
        <v>10982</v>
      </c>
    </row>
    <row r="3850" spans="1:16" x14ac:dyDescent="0.25">
      <c r="A3850" t="s">
        <v>0</v>
      </c>
      <c r="B3850" t="s">
        <v>10983</v>
      </c>
      <c r="C3850" t="s">
        <v>76</v>
      </c>
      <c r="D3850" t="s">
        <v>9214</v>
      </c>
      <c r="E3850" t="s">
        <v>59</v>
      </c>
      <c r="F3850" t="b">
        <v>1</v>
      </c>
      <c r="G3850" t="s">
        <v>39</v>
      </c>
      <c r="H3850" s="1">
        <v>46068.998541666668</v>
      </c>
      <c r="I3850" t="b">
        <v>0</v>
      </c>
      <c r="J3850" t="b">
        <v>0</v>
      </c>
      <c r="K3850" t="s">
        <v>39</v>
      </c>
      <c r="L3850" t="s">
        <v>60</v>
      </c>
      <c r="M3850">
        <v>160000</v>
      </c>
      <c r="N3850"/>
      <c r="O3850" t="s">
        <v>1723</v>
      </c>
      <c r="P3850" t="s">
        <v>146</v>
      </c>
    </row>
    <row r="3851" spans="1:16" x14ac:dyDescent="0.25">
      <c r="A3851" t="s">
        <v>1</v>
      </c>
      <c r="B3851" t="s">
        <v>10984</v>
      </c>
      <c r="C3851" t="s">
        <v>1417</v>
      </c>
      <c r="D3851" t="s">
        <v>9214</v>
      </c>
      <c r="E3851" t="s">
        <v>59</v>
      </c>
      <c r="F3851" t="b">
        <v>0</v>
      </c>
      <c r="G3851" t="s">
        <v>39</v>
      </c>
      <c r="H3851" s="1">
        <v>46068.998749999999</v>
      </c>
      <c r="I3851" t="b">
        <v>0</v>
      </c>
      <c r="J3851" t="b">
        <v>0</v>
      </c>
      <c r="K3851" t="s">
        <v>39</v>
      </c>
      <c r="L3851" t="s">
        <v>60</v>
      </c>
      <c r="M3851">
        <v>160000</v>
      </c>
      <c r="N3851"/>
      <c r="O3851" t="s">
        <v>10985</v>
      </c>
      <c r="P3851" t="s">
        <v>10986</v>
      </c>
    </row>
    <row r="3852" spans="1:16" x14ac:dyDescent="0.25">
      <c r="A3852" t="s">
        <v>0</v>
      </c>
      <c r="B3852" t="s">
        <v>10987</v>
      </c>
      <c r="C3852" t="s">
        <v>112</v>
      </c>
      <c r="D3852" t="s">
        <v>10988</v>
      </c>
      <c r="E3852" t="s">
        <v>59</v>
      </c>
      <c r="F3852" t="b">
        <v>0</v>
      </c>
      <c r="G3852" t="s">
        <v>65</v>
      </c>
      <c r="H3852" s="1">
        <v>46069.000127314823</v>
      </c>
      <c r="I3852" t="b">
        <v>0</v>
      </c>
      <c r="J3852" t="b">
        <v>1</v>
      </c>
      <c r="K3852" t="s">
        <v>41</v>
      </c>
      <c r="L3852" t="s">
        <v>74</v>
      </c>
      <c r="M3852"/>
      <c r="N3852">
        <v>45</v>
      </c>
      <c r="O3852" t="s">
        <v>10989</v>
      </c>
      <c r="P3852" t="s">
        <v>641</v>
      </c>
    </row>
    <row r="3853" spans="1:16" x14ac:dyDescent="0.25">
      <c r="A3853" t="s">
        <v>2</v>
      </c>
      <c r="B3853" t="s">
        <v>10990</v>
      </c>
      <c r="C3853" t="s">
        <v>10991</v>
      </c>
      <c r="D3853" t="s">
        <v>4587</v>
      </c>
      <c r="E3853" t="s">
        <v>59</v>
      </c>
      <c r="F3853" t="b">
        <v>0</v>
      </c>
      <c r="G3853" t="s">
        <v>65</v>
      </c>
      <c r="H3853" s="1">
        <v>46069.000138888892</v>
      </c>
      <c r="I3853" t="b">
        <v>0</v>
      </c>
      <c r="J3853" t="b">
        <v>0</v>
      </c>
      <c r="K3853" t="s">
        <v>41</v>
      </c>
      <c r="L3853" t="s">
        <v>60</v>
      </c>
      <c r="M3853">
        <v>198000</v>
      </c>
      <c r="N3853"/>
      <c r="O3853" t="s">
        <v>10992</v>
      </c>
      <c r="P3853" t="s">
        <v>1590</v>
      </c>
    </row>
    <row r="3854" spans="1:16" x14ac:dyDescent="0.25">
      <c r="A3854" t="s">
        <v>2</v>
      </c>
      <c r="B3854" t="s">
        <v>10993</v>
      </c>
      <c r="C3854" t="s">
        <v>13</v>
      </c>
      <c r="D3854" t="s">
        <v>4595</v>
      </c>
      <c r="F3854" t="b">
        <v>0</v>
      </c>
      <c r="G3854" t="s">
        <v>13</v>
      </c>
      <c r="H3854" s="1">
        <v>46069.002071759263</v>
      </c>
      <c r="I3854" t="b">
        <v>0</v>
      </c>
      <c r="J3854" t="b">
        <v>0</v>
      </c>
      <c r="K3854" t="s">
        <v>13</v>
      </c>
      <c r="L3854" t="s">
        <v>74</v>
      </c>
      <c r="M3854"/>
      <c r="N3854">
        <v>20</v>
      </c>
      <c r="O3854" t="s">
        <v>4596</v>
      </c>
      <c r="P3854" t="s">
        <v>622</v>
      </c>
    </row>
    <row r="3855" spans="1:16" x14ac:dyDescent="0.25">
      <c r="A3855" t="s">
        <v>3</v>
      </c>
      <c r="B3855" t="s">
        <v>6190</v>
      </c>
      <c r="C3855" t="s">
        <v>76</v>
      </c>
      <c r="D3855" t="s">
        <v>584</v>
      </c>
      <c r="E3855" t="s">
        <v>72</v>
      </c>
      <c r="F3855" t="b">
        <v>1</v>
      </c>
      <c r="G3855" t="s">
        <v>19</v>
      </c>
      <c r="H3855" s="1">
        <v>46069.002615740741</v>
      </c>
      <c r="I3855" t="b">
        <v>0</v>
      </c>
      <c r="J3855" t="b">
        <v>0</v>
      </c>
      <c r="K3855" t="s">
        <v>19</v>
      </c>
      <c r="L3855" t="s">
        <v>74</v>
      </c>
      <c r="M3855"/>
      <c r="N3855">
        <v>25</v>
      </c>
      <c r="O3855" t="s">
        <v>4686</v>
      </c>
      <c r="P3855" t="s">
        <v>1314</v>
      </c>
    </row>
    <row r="3856" spans="1:16" x14ac:dyDescent="0.25">
      <c r="A3856" t="s">
        <v>0</v>
      </c>
      <c r="B3856" t="s">
        <v>7275</v>
      </c>
      <c r="C3856" t="s">
        <v>76</v>
      </c>
      <c r="D3856" t="s">
        <v>584</v>
      </c>
      <c r="E3856" t="s">
        <v>72</v>
      </c>
      <c r="F3856" t="b">
        <v>1</v>
      </c>
      <c r="G3856" t="s">
        <v>19</v>
      </c>
      <c r="H3856" s="1">
        <v>46069.002615740741</v>
      </c>
      <c r="I3856" t="b">
        <v>0</v>
      </c>
      <c r="J3856" t="b">
        <v>0</v>
      </c>
      <c r="K3856" t="s">
        <v>19</v>
      </c>
      <c r="L3856" t="s">
        <v>74</v>
      </c>
      <c r="M3856"/>
      <c r="N3856">
        <v>25</v>
      </c>
      <c r="O3856" t="s">
        <v>584</v>
      </c>
    </row>
    <row r="3857" spans="1:16" x14ac:dyDescent="0.25">
      <c r="A3857" t="s">
        <v>0</v>
      </c>
      <c r="B3857" t="s">
        <v>10994</v>
      </c>
      <c r="C3857" t="s">
        <v>5029</v>
      </c>
      <c r="D3857" t="s">
        <v>4587</v>
      </c>
      <c r="E3857" t="s">
        <v>59</v>
      </c>
      <c r="F3857" t="b">
        <v>0</v>
      </c>
      <c r="G3857" t="s">
        <v>40</v>
      </c>
      <c r="H3857" s="1">
        <v>46069.003136574072</v>
      </c>
      <c r="I3857" t="b">
        <v>1</v>
      </c>
      <c r="J3857" t="b">
        <v>0</v>
      </c>
      <c r="K3857" t="s">
        <v>40</v>
      </c>
      <c r="L3857" t="s">
        <v>60</v>
      </c>
      <c r="M3857">
        <v>110000</v>
      </c>
      <c r="N3857"/>
      <c r="O3857" t="s">
        <v>10995</v>
      </c>
      <c r="P3857" t="s">
        <v>5230</v>
      </c>
    </row>
    <row r="3858" spans="1:16" x14ac:dyDescent="0.25">
      <c r="A3858" t="s">
        <v>0</v>
      </c>
      <c r="B3858" t="s">
        <v>10996</v>
      </c>
      <c r="C3858" t="s">
        <v>76</v>
      </c>
      <c r="D3858" t="s">
        <v>584</v>
      </c>
      <c r="E3858" t="s">
        <v>72</v>
      </c>
      <c r="F3858" t="b">
        <v>1</v>
      </c>
      <c r="G3858" t="s">
        <v>23</v>
      </c>
      <c r="H3858" s="1">
        <v>46069.00340277778</v>
      </c>
      <c r="I3858" t="b">
        <v>0</v>
      </c>
      <c r="J3858" t="b">
        <v>0</v>
      </c>
      <c r="K3858" t="s">
        <v>23</v>
      </c>
      <c r="L3858" t="s">
        <v>74</v>
      </c>
      <c r="M3858"/>
      <c r="N3858">
        <v>25</v>
      </c>
      <c r="O3858" t="s">
        <v>5193</v>
      </c>
      <c r="P3858" t="s">
        <v>2175</v>
      </c>
    </row>
    <row r="3859" spans="1:16" x14ac:dyDescent="0.25">
      <c r="A3859" t="s">
        <v>4</v>
      </c>
      <c r="B3859" t="s">
        <v>10997</v>
      </c>
      <c r="C3859" t="s">
        <v>4962</v>
      </c>
      <c r="D3859" t="s">
        <v>9214</v>
      </c>
      <c r="E3859" t="s">
        <v>59</v>
      </c>
      <c r="F3859" t="b">
        <v>0</v>
      </c>
      <c r="G3859" t="s">
        <v>4963</v>
      </c>
      <c r="H3859" s="1">
        <v>46069.005243055559</v>
      </c>
      <c r="I3859" t="b">
        <v>1</v>
      </c>
      <c r="J3859" t="b">
        <v>0</v>
      </c>
      <c r="K3859" t="s">
        <v>4963</v>
      </c>
      <c r="L3859" t="s">
        <v>60</v>
      </c>
      <c r="M3859">
        <v>17500</v>
      </c>
      <c r="N3859"/>
      <c r="O3859" t="s">
        <v>4960</v>
      </c>
      <c r="P3859" t="s">
        <v>10998</v>
      </c>
    </row>
    <row r="3860" spans="1:16" x14ac:dyDescent="0.25">
      <c r="A3860" t="s">
        <v>4</v>
      </c>
      <c r="B3860" t="s">
        <v>10999</v>
      </c>
      <c r="C3860" t="s">
        <v>76</v>
      </c>
      <c r="D3860" t="s">
        <v>9214</v>
      </c>
      <c r="E3860" t="s">
        <v>59</v>
      </c>
      <c r="F3860" t="b">
        <v>1</v>
      </c>
      <c r="G3860" t="s">
        <v>4963</v>
      </c>
      <c r="H3860" s="1">
        <v>46069.005243055559</v>
      </c>
      <c r="I3860" t="b">
        <v>0</v>
      </c>
      <c r="J3860" t="b">
        <v>0</v>
      </c>
      <c r="K3860" t="s">
        <v>4963</v>
      </c>
      <c r="L3860" t="s">
        <v>60</v>
      </c>
      <c r="M3860">
        <v>17500</v>
      </c>
      <c r="N3860"/>
      <c r="O3860" t="s">
        <v>4960</v>
      </c>
      <c r="P3860" t="s">
        <v>11000</v>
      </c>
    </row>
    <row r="3861" spans="1:16" x14ac:dyDescent="0.25">
      <c r="A3861" t="s">
        <v>8</v>
      </c>
      <c r="B3861" t="s">
        <v>11001</v>
      </c>
      <c r="C3861" t="s">
        <v>76</v>
      </c>
      <c r="D3861" t="s">
        <v>9214</v>
      </c>
      <c r="E3861" t="s">
        <v>59</v>
      </c>
      <c r="F3861" t="b">
        <v>1</v>
      </c>
      <c r="G3861" t="s">
        <v>4963</v>
      </c>
      <c r="H3861" s="1">
        <v>46069.005243055559</v>
      </c>
      <c r="I3861" t="b">
        <v>0</v>
      </c>
      <c r="J3861" t="b">
        <v>0</v>
      </c>
      <c r="K3861" t="s">
        <v>4963</v>
      </c>
      <c r="L3861" t="s">
        <v>60</v>
      </c>
      <c r="M3861">
        <v>17500</v>
      </c>
      <c r="N3861"/>
      <c r="O3861" t="s">
        <v>4960</v>
      </c>
      <c r="P3861" t="s">
        <v>2185</v>
      </c>
    </row>
    <row r="3862" spans="1:16" x14ac:dyDescent="0.25">
      <c r="A3862" t="s">
        <v>1</v>
      </c>
      <c r="B3862" t="s">
        <v>11002</v>
      </c>
      <c r="C3862" t="s">
        <v>76</v>
      </c>
      <c r="D3862" t="s">
        <v>9214</v>
      </c>
      <c r="E3862" t="s">
        <v>59</v>
      </c>
      <c r="F3862" t="b">
        <v>1</v>
      </c>
      <c r="G3862" t="s">
        <v>4963</v>
      </c>
      <c r="H3862" s="1">
        <v>46069.005243055559</v>
      </c>
      <c r="I3862" t="b">
        <v>1</v>
      </c>
      <c r="J3862" t="b">
        <v>0</v>
      </c>
      <c r="K3862" t="s">
        <v>4963</v>
      </c>
      <c r="L3862" t="s">
        <v>60</v>
      </c>
      <c r="M3862">
        <v>12500</v>
      </c>
      <c r="N3862"/>
      <c r="O3862" t="s">
        <v>4960</v>
      </c>
    </row>
    <row r="3863" spans="1:16" x14ac:dyDescent="0.25">
      <c r="A3863" t="s">
        <v>3</v>
      </c>
      <c r="B3863" t="s">
        <v>11003</v>
      </c>
      <c r="C3863" t="s">
        <v>9104</v>
      </c>
      <c r="D3863" t="s">
        <v>584</v>
      </c>
      <c r="E3863" t="s">
        <v>72</v>
      </c>
      <c r="F3863" t="b">
        <v>0</v>
      </c>
      <c r="G3863" t="s">
        <v>25</v>
      </c>
      <c r="H3863" s="1">
        <v>46069.005486111113</v>
      </c>
      <c r="I3863" t="b">
        <v>0</v>
      </c>
      <c r="J3863" t="b">
        <v>0</v>
      </c>
      <c r="K3863" t="s">
        <v>25</v>
      </c>
      <c r="L3863" t="s">
        <v>74</v>
      </c>
      <c r="M3863"/>
      <c r="N3863">
        <v>25</v>
      </c>
      <c r="O3863" t="s">
        <v>5193</v>
      </c>
      <c r="P3863" t="s">
        <v>11004</v>
      </c>
    </row>
    <row r="3864" spans="1:16" x14ac:dyDescent="0.25">
      <c r="A3864" t="s">
        <v>1</v>
      </c>
      <c r="B3864" t="s">
        <v>11005</v>
      </c>
      <c r="C3864" t="s">
        <v>5029</v>
      </c>
      <c r="D3864" t="s">
        <v>5018</v>
      </c>
      <c r="E3864" t="s">
        <v>59</v>
      </c>
      <c r="F3864" t="b">
        <v>0</v>
      </c>
      <c r="G3864" t="s">
        <v>40</v>
      </c>
      <c r="H3864" s="1">
        <v>46069.044803240737</v>
      </c>
      <c r="I3864" t="b">
        <v>1</v>
      </c>
      <c r="J3864" t="b">
        <v>0</v>
      </c>
      <c r="K3864" t="s">
        <v>40</v>
      </c>
      <c r="L3864" t="s">
        <v>60</v>
      </c>
      <c r="M3864">
        <v>81500</v>
      </c>
      <c r="N3864"/>
      <c r="O3864" t="s">
        <v>9659</v>
      </c>
      <c r="P3864" t="s">
        <v>85</v>
      </c>
    </row>
    <row r="3865" spans="1:16" x14ac:dyDescent="0.25">
      <c r="A3865" t="s">
        <v>0</v>
      </c>
      <c r="B3865" t="s">
        <v>3382</v>
      </c>
      <c r="C3865" t="s">
        <v>320</v>
      </c>
      <c r="D3865" t="s">
        <v>4526</v>
      </c>
      <c r="E3865" t="s">
        <v>59</v>
      </c>
      <c r="F3865" t="b">
        <v>0</v>
      </c>
      <c r="G3865" t="s">
        <v>73</v>
      </c>
      <c r="H3865" s="1">
        <v>46069.125300925924</v>
      </c>
      <c r="I3865" t="b">
        <v>1</v>
      </c>
      <c r="J3865" t="b">
        <v>0</v>
      </c>
      <c r="K3865" t="s">
        <v>41</v>
      </c>
      <c r="L3865" t="s">
        <v>60</v>
      </c>
      <c r="M3865">
        <v>60200</v>
      </c>
      <c r="N3865"/>
      <c r="O3865" t="s">
        <v>1874</v>
      </c>
      <c r="P3865" t="s">
        <v>1671</v>
      </c>
    </row>
    <row r="3866" spans="1:16" x14ac:dyDescent="0.25">
      <c r="A3866" t="s">
        <v>0</v>
      </c>
      <c r="B3866" t="s">
        <v>3382</v>
      </c>
      <c r="C3866" t="s">
        <v>320</v>
      </c>
      <c r="D3866" t="s">
        <v>4526</v>
      </c>
      <c r="E3866" t="s">
        <v>59</v>
      </c>
      <c r="F3866" t="b">
        <v>0</v>
      </c>
      <c r="G3866" t="s">
        <v>73</v>
      </c>
      <c r="H3866" s="1">
        <v>46069.125590277778</v>
      </c>
      <c r="I3866" t="b">
        <v>1</v>
      </c>
      <c r="J3866" t="b">
        <v>0</v>
      </c>
      <c r="K3866" t="s">
        <v>41</v>
      </c>
      <c r="L3866" t="s">
        <v>60</v>
      </c>
      <c r="M3866">
        <v>60200</v>
      </c>
      <c r="N3866"/>
      <c r="O3866" t="s">
        <v>1874</v>
      </c>
      <c r="P3866" t="s">
        <v>3572</v>
      </c>
    </row>
    <row r="3867" spans="1:16" x14ac:dyDescent="0.25">
      <c r="A3867" t="s">
        <v>3</v>
      </c>
      <c r="B3867" t="s">
        <v>2264</v>
      </c>
      <c r="C3867" t="s">
        <v>7611</v>
      </c>
      <c r="D3867" t="s">
        <v>5018</v>
      </c>
      <c r="E3867" t="s">
        <v>59</v>
      </c>
      <c r="F3867" t="b">
        <v>0</v>
      </c>
      <c r="G3867" t="s">
        <v>40</v>
      </c>
      <c r="H3867" s="1">
        <v>46069.127986111111</v>
      </c>
      <c r="I3867" t="b">
        <v>0</v>
      </c>
      <c r="J3867" t="b">
        <v>0</v>
      </c>
      <c r="K3867" t="s">
        <v>40</v>
      </c>
      <c r="L3867" t="s">
        <v>60</v>
      </c>
      <c r="M3867">
        <v>50000</v>
      </c>
      <c r="N3867"/>
      <c r="O3867" t="s">
        <v>11006</v>
      </c>
    </row>
    <row r="3868" spans="1:16" x14ac:dyDescent="0.25">
      <c r="A3868" t="s">
        <v>2</v>
      </c>
      <c r="B3868" t="s">
        <v>11007</v>
      </c>
      <c r="C3868" t="s">
        <v>142</v>
      </c>
      <c r="D3868" t="s">
        <v>5018</v>
      </c>
      <c r="E3868" t="s">
        <v>72</v>
      </c>
      <c r="F3868" t="b">
        <v>0</v>
      </c>
      <c r="G3868" t="s">
        <v>65</v>
      </c>
      <c r="H3868" s="1">
        <v>46069.333912037036</v>
      </c>
      <c r="I3868" t="b">
        <v>0</v>
      </c>
      <c r="J3868" t="b">
        <v>1</v>
      </c>
      <c r="K3868" t="s">
        <v>41</v>
      </c>
      <c r="L3868" t="s">
        <v>60</v>
      </c>
      <c r="M3868">
        <v>135000</v>
      </c>
      <c r="N3868"/>
      <c r="O3868" t="s">
        <v>1664</v>
      </c>
      <c r="P3868" t="s">
        <v>9061</v>
      </c>
    </row>
    <row r="3869" spans="1:16" x14ac:dyDescent="0.25">
      <c r="A3869" t="s">
        <v>1</v>
      </c>
      <c r="B3869" t="s">
        <v>316</v>
      </c>
      <c r="C3869" t="s">
        <v>1897</v>
      </c>
      <c r="D3869" t="s">
        <v>11008</v>
      </c>
      <c r="E3869" t="s">
        <v>59</v>
      </c>
      <c r="F3869" t="b">
        <v>0</v>
      </c>
      <c r="G3869" t="s">
        <v>89</v>
      </c>
      <c r="H3869" s="1">
        <v>46069.334710648152</v>
      </c>
      <c r="I3869" t="b">
        <v>1</v>
      </c>
      <c r="J3869" t="b">
        <v>1</v>
      </c>
      <c r="K3869" t="s">
        <v>41</v>
      </c>
      <c r="L3869" t="s">
        <v>60</v>
      </c>
      <c r="M3869">
        <v>169000</v>
      </c>
      <c r="N3869"/>
      <c r="O3869" t="s">
        <v>3716</v>
      </c>
      <c r="P3869" t="s">
        <v>11009</v>
      </c>
    </row>
    <row r="3870" spans="1:16" x14ac:dyDescent="0.25">
      <c r="A3870" t="s">
        <v>7</v>
      </c>
      <c r="B3870" t="s">
        <v>11010</v>
      </c>
      <c r="C3870" t="s">
        <v>13</v>
      </c>
      <c r="D3870" t="s">
        <v>9198</v>
      </c>
      <c r="E3870" t="s">
        <v>59</v>
      </c>
      <c r="F3870" t="b">
        <v>0</v>
      </c>
      <c r="G3870" t="s">
        <v>13</v>
      </c>
      <c r="H3870" s="1">
        <v>46069.335324074083</v>
      </c>
      <c r="I3870" t="b">
        <v>0</v>
      </c>
      <c r="J3870" t="b">
        <v>0</v>
      </c>
      <c r="K3870" t="s">
        <v>13</v>
      </c>
      <c r="L3870" t="s">
        <v>60</v>
      </c>
      <c r="M3870">
        <v>110150</v>
      </c>
      <c r="N3870"/>
      <c r="O3870" t="s">
        <v>1388</v>
      </c>
      <c r="P3870" t="s">
        <v>6792</v>
      </c>
    </row>
    <row r="3871" spans="1:16" x14ac:dyDescent="0.25">
      <c r="A3871" t="s">
        <v>9</v>
      </c>
      <c r="B3871" t="s">
        <v>11011</v>
      </c>
      <c r="C3871" t="s">
        <v>1310</v>
      </c>
      <c r="D3871" t="s">
        <v>4569</v>
      </c>
      <c r="E3871" t="s">
        <v>59</v>
      </c>
      <c r="F3871" t="b">
        <v>0</v>
      </c>
      <c r="G3871" t="s">
        <v>32</v>
      </c>
      <c r="H3871" s="1">
        <v>46069.341944444437</v>
      </c>
      <c r="I3871" t="b">
        <v>1</v>
      </c>
      <c r="J3871" t="b">
        <v>0</v>
      </c>
      <c r="K3871" t="s">
        <v>32</v>
      </c>
      <c r="L3871" t="s">
        <v>74</v>
      </c>
      <c r="M3871"/>
      <c r="N3871">
        <v>32.424999999999997</v>
      </c>
      <c r="O3871" t="s">
        <v>1867</v>
      </c>
      <c r="P3871" t="s">
        <v>1637</v>
      </c>
    </row>
    <row r="3872" spans="1:16" x14ac:dyDescent="0.25">
      <c r="A3872" t="s">
        <v>3</v>
      </c>
      <c r="B3872" t="s">
        <v>1769</v>
      </c>
      <c r="C3872" t="s">
        <v>10022</v>
      </c>
      <c r="D3872" t="s">
        <v>4526</v>
      </c>
      <c r="E3872" t="s">
        <v>59</v>
      </c>
      <c r="F3872" t="b">
        <v>0</v>
      </c>
      <c r="G3872" t="s">
        <v>40</v>
      </c>
      <c r="H3872" s="1">
        <v>46069.378067129634</v>
      </c>
      <c r="I3872" t="b">
        <v>1</v>
      </c>
      <c r="J3872" t="b">
        <v>0</v>
      </c>
      <c r="K3872" t="s">
        <v>40</v>
      </c>
      <c r="L3872" t="s">
        <v>60</v>
      </c>
      <c r="M3872">
        <v>43500</v>
      </c>
      <c r="N3872"/>
      <c r="O3872" t="s">
        <v>101</v>
      </c>
      <c r="P3872" t="s">
        <v>728</v>
      </c>
    </row>
    <row r="3873" spans="1:16" x14ac:dyDescent="0.25">
      <c r="A3873" t="s">
        <v>5</v>
      </c>
      <c r="B3873" t="s">
        <v>11012</v>
      </c>
      <c r="C3873" t="s">
        <v>3772</v>
      </c>
      <c r="D3873" t="s">
        <v>6067</v>
      </c>
      <c r="E3873" t="s">
        <v>59</v>
      </c>
      <c r="F3873" t="b">
        <v>0</v>
      </c>
      <c r="G3873" t="s">
        <v>31</v>
      </c>
      <c r="H3873" s="1">
        <v>46069.37945601852</v>
      </c>
      <c r="I3873" t="b">
        <v>0</v>
      </c>
      <c r="J3873" t="b">
        <v>0</v>
      </c>
      <c r="K3873" t="s">
        <v>31</v>
      </c>
      <c r="L3873" t="s">
        <v>60</v>
      </c>
      <c r="M3873">
        <v>60000</v>
      </c>
      <c r="N3873"/>
      <c r="O3873" t="s">
        <v>2744</v>
      </c>
      <c r="P3873" t="s">
        <v>11013</v>
      </c>
    </row>
    <row r="3874" spans="1:16" x14ac:dyDescent="0.25">
      <c r="A3874" t="s">
        <v>2</v>
      </c>
      <c r="B3874" t="s">
        <v>3553</v>
      </c>
      <c r="C3874" t="s">
        <v>157</v>
      </c>
      <c r="D3874" t="s">
        <v>2360</v>
      </c>
      <c r="E3874" t="s">
        <v>59</v>
      </c>
      <c r="F3874" t="b">
        <v>0</v>
      </c>
      <c r="G3874" t="s">
        <v>77</v>
      </c>
      <c r="H3874" s="1">
        <v>46069.416747685187</v>
      </c>
      <c r="I3874" t="b">
        <v>0</v>
      </c>
      <c r="J3874" t="b">
        <v>1</v>
      </c>
      <c r="K3874" t="s">
        <v>41</v>
      </c>
      <c r="L3874" t="s">
        <v>60</v>
      </c>
      <c r="M3874">
        <v>230000</v>
      </c>
      <c r="N3874"/>
      <c r="O3874" t="s">
        <v>11014</v>
      </c>
      <c r="P3874" t="s">
        <v>2392</v>
      </c>
    </row>
    <row r="3875" spans="1:16" x14ac:dyDescent="0.25">
      <c r="A3875" t="s">
        <v>7</v>
      </c>
      <c r="B3875" t="s">
        <v>4705</v>
      </c>
      <c r="C3875" t="s">
        <v>92</v>
      </c>
      <c r="D3875" t="s">
        <v>2360</v>
      </c>
      <c r="E3875" t="s">
        <v>72</v>
      </c>
      <c r="F3875" t="b">
        <v>0</v>
      </c>
      <c r="G3875" t="s">
        <v>77</v>
      </c>
      <c r="H3875" s="1">
        <v>46069.41679398148</v>
      </c>
      <c r="I3875" t="b">
        <v>0</v>
      </c>
      <c r="J3875" t="b">
        <v>1</v>
      </c>
      <c r="K3875" t="s">
        <v>41</v>
      </c>
      <c r="L3875" t="s">
        <v>60</v>
      </c>
      <c r="M3875">
        <v>153000</v>
      </c>
      <c r="N3875"/>
      <c r="O3875" t="s">
        <v>424</v>
      </c>
      <c r="P3875" t="s">
        <v>11015</v>
      </c>
    </row>
    <row r="3876" spans="1:16" x14ac:dyDescent="0.25">
      <c r="A3876" t="s">
        <v>6</v>
      </c>
      <c r="B3876" t="s">
        <v>4117</v>
      </c>
      <c r="C3876" t="s">
        <v>112</v>
      </c>
      <c r="D3876" t="s">
        <v>4756</v>
      </c>
      <c r="E3876" t="s">
        <v>59</v>
      </c>
      <c r="F3876" t="b">
        <v>0</v>
      </c>
      <c r="G3876" t="s">
        <v>65</v>
      </c>
      <c r="H3876" s="1">
        <v>46069.417164351849</v>
      </c>
      <c r="I3876" t="b">
        <v>0</v>
      </c>
      <c r="J3876" t="b">
        <v>1</v>
      </c>
      <c r="K3876" t="s">
        <v>41</v>
      </c>
      <c r="L3876" t="s">
        <v>60</v>
      </c>
      <c r="M3876">
        <v>121000</v>
      </c>
      <c r="N3876"/>
      <c r="O3876" t="s">
        <v>11016</v>
      </c>
      <c r="P3876" t="s">
        <v>9061</v>
      </c>
    </row>
    <row r="3877" spans="1:16" x14ac:dyDescent="0.25">
      <c r="A3877" t="s">
        <v>2</v>
      </c>
      <c r="B3877" t="s">
        <v>306</v>
      </c>
      <c r="C3877" t="s">
        <v>2438</v>
      </c>
      <c r="D3877" t="s">
        <v>2360</v>
      </c>
      <c r="E3877" t="s">
        <v>59</v>
      </c>
      <c r="F3877" t="b">
        <v>0</v>
      </c>
      <c r="G3877" t="s">
        <v>77</v>
      </c>
      <c r="H3877" s="1">
        <v>46069.417280092603</v>
      </c>
      <c r="I3877" t="b">
        <v>0</v>
      </c>
      <c r="J3877" t="b">
        <v>1</v>
      </c>
      <c r="K3877" t="s">
        <v>41</v>
      </c>
      <c r="L3877" t="s">
        <v>60</v>
      </c>
      <c r="M3877">
        <v>104266.24000000001</v>
      </c>
      <c r="N3877"/>
      <c r="O3877" t="s">
        <v>1724</v>
      </c>
      <c r="P3877" t="s">
        <v>705</v>
      </c>
    </row>
    <row r="3878" spans="1:16" x14ac:dyDescent="0.25">
      <c r="A3878" t="s">
        <v>2</v>
      </c>
      <c r="B3878" t="s">
        <v>3553</v>
      </c>
      <c r="C3878" t="s">
        <v>6290</v>
      </c>
      <c r="D3878" t="s">
        <v>2360</v>
      </c>
      <c r="E3878" t="s">
        <v>59</v>
      </c>
      <c r="F3878" t="b">
        <v>0</v>
      </c>
      <c r="G3878" t="s">
        <v>68</v>
      </c>
      <c r="H3878" s="1">
        <v>46069.417523148149</v>
      </c>
      <c r="I3878" t="b">
        <v>0</v>
      </c>
      <c r="J3878" t="b">
        <v>1</v>
      </c>
      <c r="K3878" t="s">
        <v>41</v>
      </c>
      <c r="L3878" t="s">
        <v>60</v>
      </c>
      <c r="M3878">
        <v>230000</v>
      </c>
      <c r="N3878"/>
      <c r="O3878" t="s">
        <v>11014</v>
      </c>
      <c r="P3878" t="s">
        <v>2392</v>
      </c>
    </row>
    <row r="3879" spans="1:16" x14ac:dyDescent="0.25">
      <c r="A3879" t="s">
        <v>3</v>
      </c>
      <c r="B3879" t="s">
        <v>11017</v>
      </c>
      <c r="C3879" t="s">
        <v>4665</v>
      </c>
      <c r="D3879" t="s">
        <v>4531</v>
      </c>
      <c r="E3879" t="s">
        <v>59</v>
      </c>
      <c r="F3879" t="b">
        <v>0</v>
      </c>
      <c r="G3879" t="s">
        <v>4666</v>
      </c>
      <c r="H3879" s="1">
        <v>46069.418842592589</v>
      </c>
      <c r="I3879" t="b">
        <v>0</v>
      </c>
      <c r="J3879" t="b">
        <v>0</v>
      </c>
      <c r="K3879" t="s">
        <v>4666</v>
      </c>
      <c r="L3879" t="s">
        <v>60</v>
      </c>
      <c r="M3879">
        <v>300000</v>
      </c>
      <c r="N3879"/>
      <c r="O3879" t="s">
        <v>11018</v>
      </c>
      <c r="P3879" t="s">
        <v>728</v>
      </c>
    </row>
    <row r="3880" spans="1:16" x14ac:dyDescent="0.25">
      <c r="A3880" t="s">
        <v>3</v>
      </c>
      <c r="B3880" t="s">
        <v>11019</v>
      </c>
      <c r="C3880" t="s">
        <v>4962</v>
      </c>
      <c r="D3880" t="s">
        <v>4531</v>
      </c>
      <c r="E3880" t="s">
        <v>59</v>
      </c>
      <c r="F3880" t="b">
        <v>0</v>
      </c>
      <c r="G3880" t="s">
        <v>4963</v>
      </c>
      <c r="H3880" s="1">
        <v>46069.427986111114</v>
      </c>
      <c r="I3880" t="b">
        <v>0</v>
      </c>
      <c r="J3880" t="b">
        <v>0</v>
      </c>
      <c r="K3880" t="s">
        <v>4963</v>
      </c>
      <c r="L3880" t="s">
        <v>60</v>
      </c>
      <c r="M3880">
        <v>17500</v>
      </c>
      <c r="N3880"/>
      <c r="O3880" t="s">
        <v>4960</v>
      </c>
    </row>
    <row r="3881" spans="1:16" x14ac:dyDescent="0.25">
      <c r="A3881" t="s">
        <v>5</v>
      </c>
      <c r="B3881" t="s">
        <v>11020</v>
      </c>
      <c r="C3881" t="s">
        <v>237</v>
      </c>
      <c r="D3881" t="s">
        <v>4526</v>
      </c>
      <c r="E3881" t="s">
        <v>59</v>
      </c>
      <c r="F3881" t="b">
        <v>0</v>
      </c>
      <c r="G3881" t="s">
        <v>89</v>
      </c>
      <c r="H3881" s="1">
        <v>46069.500405092593</v>
      </c>
      <c r="I3881" t="b">
        <v>0</v>
      </c>
      <c r="J3881" t="b">
        <v>1</v>
      </c>
      <c r="K3881" t="s">
        <v>41</v>
      </c>
      <c r="L3881" t="s">
        <v>60</v>
      </c>
      <c r="M3881">
        <v>212500</v>
      </c>
      <c r="N3881"/>
      <c r="O3881" t="s">
        <v>6156</v>
      </c>
      <c r="P3881" t="s">
        <v>11021</v>
      </c>
    </row>
    <row r="3882" spans="1:16" x14ac:dyDescent="0.25">
      <c r="A3882" t="s">
        <v>0</v>
      </c>
      <c r="B3882" t="s">
        <v>0</v>
      </c>
      <c r="C3882" t="s">
        <v>10644</v>
      </c>
      <c r="D3882" t="s">
        <v>4346</v>
      </c>
      <c r="E3882" t="s">
        <v>59</v>
      </c>
      <c r="F3882" t="b">
        <v>0</v>
      </c>
      <c r="G3882" t="s">
        <v>40</v>
      </c>
      <c r="H3882" s="1">
        <v>46069.503067129634</v>
      </c>
      <c r="I3882" t="b">
        <v>1</v>
      </c>
      <c r="J3882" t="b">
        <v>0</v>
      </c>
      <c r="K3882" t="s">
        <v>40</v>
      </c>
      <c r="L3882" t="s">
        <v>60</v>
      </c>
      <c r="M3882">
        <v>40000</v>
      </c>
      <c r="N3882"/>
      <c r="O3882" t="s">
        <v>11022</v>
      </c>
      <c r="P3882" t="s">
        <v>11023</v>
      </c>
    </row>
    <row r="3883" spans="1:16" x14ac:dyDescent="0.25">
      <c r="A3883" t="s">
        <v>0</v>
      </c>
      <c r="B3883" t="s">
        <v>11024</v>
      </c>
      <c r="C3883" t="s">
        <v>40</v>
      </c>
      <c r="D3883" t="s">
        <v>4526</v>
      </c>
      <c r="E3883" t="s">
        <v>59</v>
      </c>
      <c r="F3883" t="b">
        <v>0</v>
      </c>
      <c r="G3883" t="s">
        <v>40</v>
      </c>
      <c r="H3883" s="1">
        <v>46069.503206018519</v>
      </c>
      <c r="I3883" t="b">
        <v>1</v>
      </c>
      <c r="J3883" t="b">
        <v>0</v>
      </c>
      <c r="K3883" t="s">
        <v>40</v>
      </c>
      <c r="L3883" t="s">
        <v>60</v>
      </c>
      <c r="M3883">
        <v>80000</v>
      </c>
      <c r="N3883"/>
      <c r="O3883" t="s">
        <v>312</v>
      </c>
      <c r="P3883" t="s">
        <v>11025</v>
      </c>
    </row>
    <row r="3884" spans="1:16" x14ac:dyDescent="0.25">
      <c r="A3884" t="s">
        <v>2</v>
      </c>
      <c r="B3884" t="s">
        <v>11026</v>
      </c>
      <c r="C3884" t="s">
        <v>11027</v>
      </c>
      <c r="D3884" t="s">
        <v>4526</v>
      </c>
      <c r="E3884" t="s">
        <v>59</v>
      </c>
      <c r="F3884" t="b">
        <v>0</v>
      </c>
      <c r="G3884" t="s">
        <v>40</v>
      </c>
      <c r="H3884" s="1">
        <v>46069.503263888888</v>
      </c>
      <c r="I3884" t="b">
        <v>0</v>
      </c>
      <c r="J3884" t="b">
        <v>0</v>
      </c>
      <c r="K3884" t="s">
        <v>40</v>
      </c>
      <c r="L3884" t="s">
        <v>60</v>
      </c>
      <c r="M3884">
        <v>37500</v>
      </c>
      <c r="N3884"/>
      <c r="O3884" t="s">
        <v>11028</v>
      </c>
    </row>
    <row r="3885" spans="1:16" x14ac:dyDescent="0.25">
      <c r="A3885" t="s">
        <v>5</v>
      </c>
      <c r="B3885" t="s">
        <v>5</v>
      </c>
      <c r="C3885" t="s">
        <v>11029</v>
      </c>
      <c r="D3885" t="s">
        <v>4526</v>
      </c>
      <c r="E3885" t="s">
        <v>59</v>
      </c>
      <c r="F3885" t="b">
        <v>0</v>
      </c>
      <c r="G3885" t="s">
        <v>20</v>
      </c>
      <c r="H3885" s="1">
        <v>46069.5075462963</v>
      </c>
      <c r="I3885" t="b">
        <v>0</v>
      </c>
      <c r="J3885" t="b">
        <v>0</v>
      </c>
      <c r="K3885" t="s">
        <v>20</v>
      </c>
      <c r="L3885" t="s">
        <v>60</v>
      </c>
      <c r="M3885">
        <v>101863.5</v>
      </c>
      <c r="N3885"/>
      <c r="O3885" t="s">
        <v>11030</v>
      </c>
    </row>
    <row r="3886" spans="1:16" x14ac:dyDescent="0.25">
      <c r="A3886" t="s">
        <v>0</v>
      </c>
      <c r="B3886" t="s">
        <v>9815</v>
      </c>
      <c r="C3886" t="s">
        <v>308</v>
      </c>
      <c r="D3886" t="s">
        <v>4526</v>
      </c>
      <c r="E3886" t="s">
        <v>59</v>
      </c>
      <c r="F3886" t="b">
        <v>0</v>
      </c>
      <c r="G3886" t="s">
        <v>65</v>
      </c>
      <c r="H3886" s="1">
        <v>46069.583391203712</v>
      </c>
      <c r="I3886" t="b">
        <v>0</v>
      </c>
      <c r="J3886" t="b">
        <v>0</v>
      </c>
      <c r="K3886" t="s">
        <v>41</v>
      </c>
      <c r="L3886" t="s">
        <v>60</v>
      </c>
      <c r="M3886">
        <v>65000</v>
      </c>
      <c r="N3886"/>
      <c r="O3886" t="s">
        <v>730</v>
      </c>
      <c r="P3886" t="s">
        <v>9816</v>
      </c>
    </row>
    <row r="3887" spans="1:16" x14ac:dyDescent="0.25">
      <c r="A3887" t="s">
        <v>0</v>
      </c>
      <c r="B3887" t="s">
        <v>3106</v>
      </c>
      <c r="C3887" t="s">
        <v>4050</v>
      </c>
      <c r="D3887" t="s">
        <v>4526</v>
      </c>
      <c r="E3887" t="s">
        <v>59</v>
      </c>
      <c r="F3887" t="b">
        <v>0</v>
      </c>
      <c r="G3887" t="s">
        <v>73</v>
      </c>
      <c r="H3887" s="1">
        <v>46069.583518518521</v>
      </c>
      <c r="I3887" t="b">
        <v>1</v>
      </c>
      <c r="J3887" t="b">
        <v>0</v>
      </c>
      <c r="K3887" t="s">
        <v>41</v>
      </c>
      <c r="L3887" t="s">
        <v>60</v>
      </c>
      <c r="M3887">
        <v>82500</v>
      </c>
      <c r="N3887"/>
      <c r="O3887" t="s">
        <v>105</v>
      </c>
      <c r="P3887" t="s">
        <v>161</v>
      </c>
    </row>
    <row r="3888" spans="1:16" x14ac:dyDescent="0.25">
      <c r="A3888" t="s">
        <v>2</v>
      </c>
      <c r="B3888" t="s">
        <v>2</v>
      </c>
      <c r="C3888" t="s">
        <v>3013</v>
      </c>
      <c r="D3888" t="s">
        <v>4751</v>
      </c>
      <c r="E3888" t="s">
        <v>59</v>
      </c>
      <c r="F3888" t="b">
        <v>0</v>
      </c>
      <c r="G3888" t="s">
        <v>65</v>
      </c>
      <c r="H3888" s="1">
        <v>46069.583865740737</v>
      </c>
      <c r="I3888" t="b">
        <v>0</v>
      </c>
      <c r="J3888" t="b">
        <v>1</v>
      </c>
      <c r="K3888" t="s">
        <v>41</v>
      </c>
      <c r="L3888" t="s">
        <v>74</v>
      </c>
      <c r="M3888"/>
      <c r="N3888">
        <v>51.5</v>
      </c>
      <c r="O3888" t="s">
        <v>482</v>
      </c>
      <c r="P3888" t="s">
        <v>11031</v>
      </c>
    </row>
    <row r="3889" spans="1:16" x14ac:dyDescent="0.25">
      <c r="A3889" t="s">
        <v>1</v>
      </c>
      <c r="B3889" t="s">
        <v>11032</v>
      </c>
      <c r="C3889" t="s">
        <v>76</v>
      </c>
      <c r="D3889" t="s">
        <v>4630</v>
      </c>
      <c r="E3889" t="s">
        <v>59</v>
      </c>
      <c r="F3889" t="b">
        <v>1</v>
      </c>
      <c r="G3889" t="s">
        <v>65</v>
      </c>
      <c r="H3889" s="1">
        <v>46069.584444444437</v>
      </c>
      <c r="I3889" t="b">
        <v>0</v>
      </c>
      <c r="J3889" t="b">
        <v>0</v>
      </c>
      <c r="K3889" t="s">
        <v>41</v>
      </c>
      <c r="L3889" t="s">
        <v>74</v>
      </c>
      <c r="M3889"/>
      <c r="N3889">
        <v>57.5</v>
      </c>
      <c r="O3889" t="s">
        <v>11033</v>
      </c>
      <c r="P3889" t="s">
        <v>597</v>
      </c>
    </row>
    <row r="3890" spans="1:16" x14ac:dyDescent="0.25">
      <c r="A3890" t="s">
        <v>1</v>
      </c>
      <c r="B3890" t="s">
        <v>11032</v>
      </c>
      <c r="C3890" t="s">
        <v>76</v>
      </c>
      <c r="D3890" t="s">
        <v>4630</v>
      </c>
      <c r="E3890" t="s">
        <v>59</v>
      </c>
      <c r="F3890" t="b">
        <v>1</v>
      </c>
      <c r="G3890" t="s">
        <v>89</v>
      </c>
      <c r="H3890" s="1">
        <v>46069.584710648152</v>
      </c>
      <c r="I3890" t="b">
        <v>0</v>
      </c>
      <c r="J3890" t="b">
        <v>0</v>
      </c>
      <c r="K3890" t="s">
        <v>41</v>
      </c>
      <c r="L3890" t="s">
        <v>74</v>
      </c>
      <c r="M3890"/>
      <c r="N3890">
        <v>57.5</v>
      </c>
      <c r="O3890" t="s">
        <v>11033</v>
      </c>
      <c r="P3890" t="s">
        <v>597</v>
      </c>
    </row>
    <row r="3891" spans="1:16" x14ac:dyDescent="0.25">
      <c r="A3891" t="s">
        <v>2</v>
      </c>
      <c r="B3891" t="s">
        <v>862</v>
      </c>
      <c r="C3891" t="s">
        <v>1150</v>
      </c>
      <c r="D3891" t="s">
        <v>4526</v>
      </c>
      <c r="E3891" t="s">
        <v>59</v>
      </c>
      <c r="F3891" t="b">
        <v>0</v>
      </c>
      <c r="G3891" t="s">
        <v>63</v>
      </c>
      <c r="H3891" s="1">
        <v>46069.587442129632</v>
      </c>
      <c r="I3891" t="b">
        <v>0</v>
      </c>
      <c r="J3891" t="b">
        <v>1</v>
      </c>
      <c r="K3891" t="s">
        <v>41</v>
      </c>
      <c r="L3891" t="s">
        <v>60</v>
      </c>
      <c r="M3891">
        <v>205000</v>
      </c>
      <c r="N3891"/>
      <c r="O3891" t="s">
        <v>3272</v>
      </c>
    </row>
    <row r="3892" spans="1:16" x14ac:dyDescent="0.25">
      <c r="A3892" t="s">
        <v>2</v>
      </c>
      <c r="B3892" t="s">
        <v>213</v>
      </c>
      <c r="C3892" t="s">
        <v>913</v>
      </c>
      <c r="D3892" t="s">
        <v>4526</v>
      </c>
      <c r="E3892" t="s">
        <v>59</v>
      </c>
      <c r="F3892" t="b">
        <v>0</v>
      </c>
      <c r="G3892" t="s">
        <v>20</v>
      </c>
      <c r="H3892" s="1">
        <v>46069.625196759262</v>
      </c>
      <c r="I3892" t="b">
        <v>0</v>
      </c>
      <c r="J3892" t="b">
        <v>0</v>
      </c>
      <c r="K3892" t="s">
        <v>20</v>
      </c>
      <c r="L3892" t="s">
        <v>60</v>
      </c>
      <c r="M3892">
        <v>155000</v>
      </c>
      <c r="N3892"/>
      <c r="O3892" t="s">
        <v>5343</v>
      </c>
      <c r="P3892" t="s">
        <v>763</v>
      </c>
    </row>
    <row r="3893" spans="1:16" x14ac:dyDescent="0.25">
      <c r="A3893" t="s">
        <v>2</v>
      </c>
      <c r="B3893" t="s">
        <v>10896</v>
      </c>
      <c r="C3893" t="s">
        <v>929</v>
      </c>
      <c r="D3893" t="s">
        <v>4346</v>
      </c>
      <c r="E3893" t="s">
        <v>59</v>
      </c>
      <c r="F3893" t="b">
        <v>0</v>
      </c>
      <c r="G3893" t="s">
        <v>65</v>
      </c>
      <c r="H3893" s="1">
        <v>46069.625555555547</v>
      </c>
      <c r="I3893" t="b">
        <v>0</v>
      </c>
      <c r="J3893" t="b">
        <v>1</v>
      </c>
      <c r="K3893" t="s">
        <v>41</v>
      </c>
      <c r="L3893" t="s">
        <v>60</v>
      </c>
      <c r="M3893">
        <v>134000</v>
      </c>
      <c r="N3893"/>
      <c r="O3893" t="s">
        <v>1183</v>
      </c>
      <c r="P3893" t="s">
        <v>9116</v>
      </c>
    </row>
    <row r="3894" spans="1:16" x14ac:dyDescent="0.25">
      <c r="A3894" t="s">
        <v>2</v>
      </c>
      <c r="B3894" t="s">
        <v>11034</v>
      </c>
      <c r="C3894" t="s">
        <v>194</v>
      </c>
      <c r="D3894" t="s">
        <v>4346</v>
      </c>
      <c r="E3894" t="s">
        <v>59</v>
      </c>
      <c r="F3894" t="b">
        <v>0</v>
      </c>
      <c r="G3894" t="s">
        <v>65</v>
      </c>
      <c r="H3894" s="1">
        <v>46069.625555555547</v>
      </c>
      <c r="I3894" t="b">
        <v>0</v>
      </c>
      <c r="J3894" t="b">
        <v>1</v>
      </c>
      <c r="K3894" t="s">
        <v>41</v>
      </c>
      <c r="L3894" t="s">
        <v>60</v>
      </c>
      <c r="M3894">
        <v>222500</v>
      </c>
      <c r="N3894"/>
      <c r="O3894" t="s">
        <v>577</v>
      </c>
      <c r="P3894" t="s">
        <v>11035</v>
      </c>
    </row>
    <row r="3895" spans="1:16" x14ac:dyDescent="0.25">
      <c r="A3895" t="s">
        <v>2</v>
      </c>
      <c r="B3895" t="s">
        <v>11036</v>
      </c>
      <c r="C3895" t="s">
        <v>194</v>
      </c>
      <c r="D3895" t="s">
        <v>4346</v>
      </c>
      <c r="E3895" t="s">
        <v>59</v>
      </c>
      <c r="F3895" t="b">
        <v>0</v>
      </c>
      <c r="G3895" t="s">
        <v>65</v>
      </c>
      <c r="H3895" s="1">
        <v>46069.625555555547</v>
      </c>
      <c r="I3895" t="b">
        <v>0</v>
      </c>
      <c r="J3895" t="b">
        <v>1</v>
      </c>
      <c r="K3895" t="s">
        <v>41</v>
      </c>
      <c r="L3895" t="s">
        <v>60</v>
      </c>
      <c r="M3895">
        <v>187000</v>
      </c>
      <c r="N3895"/>
      <c r="O3895" t="s">
        <v>577</v>
      </c>
      <c r="P3895" t="s">
        <v>11037</v>
      </c>
    </row>
    <row r="3896" spans="1:16" x14ac:dyDescent="0.25">
      <c r="A3896" t="s">
        <v>1</v>
      </c>
      <c r="B3896" t="s">
        <v>2917</v>
      </c>
      <c r="C3896" t="s">
        <v>237</v>
      </c>
      <c r="D3896" t="s">
        <v>4526</v>
      </c>
      <c r="E3896" t="s">
        <v>59</v>
      </c>
      <c r="F3896" t="b">
        <v>0</v>
      </c>
      <c r="G3896" t="s">
        <v>89</v>
      </c>
      <c r="H3896" s="1">
        <v>46069.626342592594</v>
      </c>
      <c r="I3896" t="b">
        <v>0</v>
      </c>
      <c r="J3896" t="b">
        <v>1</v>
      </c>
      <c r="K3896" t="s">
        <v>41</v>
      </c>
      <c r="L3896" t="s">
        <v>74</v>
      </c>
      <c r="M3896"/>
      <c r="N3896">
        <v>33</v>
      </c>
      <c r="O3896" t="s">
        <v>6980</v>
      </c>
      <c r="P3896" t="s">
        <v>11038</v>
      </c>
    </row>
    <row r="3897" spans="1:16" x14ac:dyDescent="0.25">
      <c r="A3897" t="s">
        <v>0</v>
      </c>
      <c r="B3897" t="s">
        <v>11039</v>
      </c>
      <c r="C3897" t="s">
        <v>76</v>
      </c>
      <c r="D3897" t="s">
        <v>4346</v>
      </c>
      <c r="E3897" t="s">
        <v>621</v>
      </c>
      <c r="F3897" t="b">
        <v>1</v>
      </c>
      <c r="G3897" t="s">
        <v>19</v>
      </c>
      <c r="H3897" s="1">
        <v>46069.627708333333</v>
      </c>
      <c r="I3897" t="b">
        <v>0</v>
      </c>
      <c r="J3897" t="b">
        <v>0</v>
      </c>
      <c r="K3897" t="s">
        <v>19</v>
      </c>
      <c r="L3897" t="s">
        <v>74</v>
      </c>
      <c r="M3897"/>
      <c r="N3897">
        <v>804.59</v>
      </c>
      <c r="O3897" t="s">
        <v>11040</v>
      </c>
    </row>
    <row r="3898" spans="1:16" x14ac:dyDescent="0.25">
      <c r="A3898" t="s">
        <v>0</v>
      </c>
      <c r="B3898" t="s">
        <v>3239</v>
      </c>
      <c r="C3898" t="s">
        <v>40</v>
      </c>
      <c r="D3898" t="s">
        <v>4526</v>
      </c>
      <c r="E3898" t="s">
        <v>59</v>
      </c>
      <c r="F3898" t="b">
        <v>0</v>
      </c>
      <c r="G3898" t="s">
        <v>40</v>
      </c>
      <c r="H3898" s="1">
        <v>46069.669733796298</v>
      </c>
      <c r="I3898" t="b">
        <v>1</v>
      </c>
      <c r="J3898" t="b">
        <v>0</v>
      </c>
      <c r="K3898" t="s">
        <v>40</v>
      </c>
      <c r="L3898" t="s">
        <v>60</v>
      </c>
      <c r="M3898">
        <v>52500</v>
      </c>
      <c r="N3898"/>
      <c r="O3898" t="s">
        <v>11041</v>
      </c>
      <c r="P3898" t="s">
        <v>11042</v>
      </c>
    </row>
    <row r="3899" spans="1:16" x14ac:dyDescent="0.25">
      <c r="A3899" t="s">
        <v>2</v>
      </c>
      <c r="B3899" t="s">
        <v>11043</v>
      </c>
      <c r="C3899" t="s">
        <v>40</v>
      </c>
      <c r="D3899" t="s">
        <v>4526</v>
      </c>
      <c r="E3899" t="s">
        <v>59</v>
      </c>
      <c r="F3899" t="b">
        <v>0</v>
      </c>
      <c r="G3899" t="s">
        <v>40</v>
      </c>
      <c r="H3899" s="1">
        <v>46069.669872685183</v>
      </c>
      <c r="I3899" t="b">
        <v>1</v>
      </c>
      <c r="J3899" t="b">
        <v>0</v>
      </c>
      <c r="K3899" t="s">
        <v>40</v>
      </c>
      <c r="L3899" t="s">
        <v>60</v>
      </c>
      <c r="M3899">
        <v>41250</v>
      </c>
      <c r="N3899"/>
      <c r="O3899" t="s">
        <v>11044</v>
      </c>
      <c r="P3899" t="s">
        <v>11045</v>
      </c>
    </row>
    <row r="3900" spans="1:16" x14ac:dyDescent="0.25">
      <c r="A3900" t="s">
        <v>1</v>
      </c>
      <c r="B3900" t="s">
        <v>1</v>
      </c>
      <c r="C3900" t="s">
        <v>1677</v>
      </c>
      <c r="D3900" t="s">
        <v>4526</v>
      </c>
      <c r="E3900" t="s">
        <v>59</v>
      </c>
      <c r="F3900" t="b">
        <v>0</v>
      </c>
      <c r="G3900" t="s">
        <v>63</v>
      </c>
      <c r="H3900" s="1">
        <v>46069.67082175926</v>
      </c>
      <c r="I3900" t="b">
        <v>1</v>
      </c>
      <c r="J3900" t="b">
        <v>0</v>
      </c>
      <c r="K3900" t="s">
        <v>41</v>
      </c>
      <c r="L3900" t="s">
        <v>60</v>
      </c>
      <c r="M3900">
        <v>57500</v>
      </c>
      <c r="N3900"/>
      <c r="O3900" t="s">
        <v>3023</v>
      </c>
      <c r="P3900" t="s">
        <v>11046</v>
      </c>
    </row>
    <row r="3901" spans="1:16" x14ac:dyDescent="0.25">
      <c r="A3901" t="s">
        <v>0</v>
      </c>
      <c r="B3901" t="s">
        <v>11047</v>
      </c>
      <c r="C3901" t="s">
        <v>181</v>
      </c>
      <c r="D3901" t="s">
        <v>4625</v>
      </c>
      <c r="E3901" t="s">
        <v>132</v>
      </c>
      <c r="F3901" t="b">
        <v>0</v>
      </c>
      <c r="G3901" t="s">
        <v>89</v>
      </c>
      <c r="H3901" s="1">
        <v>46069.708715277768</v>
      </c>
      <c r="I3901" t="b">
        <v>1</v>
      </c>
      <c r="J3901" t="b">
        <v>0</v>
      </c>
      <c r="K3901" t="s">
        <v>41</v>
      </c>
      <c r="L3901" t="s">
        <v>74</v>
      </c>
      <c r="M3901"/>
      <c r="N3901">
        <v>11</v>
      </c>
      <c r="O3901" t="s">
        <v>11048</v>
      </c>
      <c r="P3901" t="s">
        <v>283</v>
      </c>
    </row>
    <row r="3902" spans="1:16" x14ac:dyDescent="0.25">
      <c r="A3902" t="s">
        <v>0</v>
      </c>
      <c r="B3902" t="s">
        <v>609</v>
      </c>
      <c r="C3902" t="s">
        <v>2750</v>
      </c>
      <c r="D3902" t="s">
        <v>4346</v>
      </c>
      <c r="E3902" t="s">
        <v>59</v>
      </c>
      <c r="F3902" t="b">
        <v>0</v>
      </c>
      <c r="G3902" t="s">
        <v>77</v>
      </c>
      <c r="H3902" s="1">
        <v>46069.750081018523</v>
      </c>
      <c r="I3902" t="b">
        <v>1</v>
      </c>
      <c r="J3902" t="b">
        <v>1</v>
      </c>
      <c r="K3902" t="s">
        <v>41</v>
      </c>
      <c r="L3902" t="s">
        <v>74</v>
      </c>
      <c r="M3902"/>
      <c r="N3902">
        <v>35</v>
      </c>
      <c r="O3902" t="s">
        <v>11049</v>
      </c>
      <c r="P3902" t="s">
        <v>11050</v>
      </c>
    </row>
    <row r="3903" spans="1:16" x14ac:dyDescent="0.25">
      <c r="A3903" t="s">
        <v>0</v>
      </c>
      <c r="B3903" t="s">
        <v>4008</v>
      </c>
      <c r="C3903" t="s">
        <v>97</v>
      </c>
      <c r="D3903" t="s">
        <v>4526</v>
      </c>
      <c r="E3903" t="s">
        <v>59</v>
      </c>
      <c r="F3903" t="b">
        <v>0</v>
      </c>
      <c r="G3903" t="s">
        <v>89</v>
      </c>
      <c r="H3903" s="1">
        <v>46069.750381944446</v>
      </c>
      <c r="I3903" t="b">
        <v>0</v>
      </c>
      <c r="J3903" t="b">
        <v>1</v>
      </c>
      <c r="K3903" t="s">
        <v>41</v>
      </c>
      <c r="L3903" t="s">
        <v>74</v>
      </c>
      <c r="M3903"/>
      <c r="N3903">
        <v>55</v>
      </c>
      <c r="O3903" t="s">
        <v>11051</v>
      </c>
      <c r="P3903" t="s">
        <v>11052</v>
      </c>
    </row>
    <row r="3904" spans="1:16" x14ac:dyDescent="0.25">
      <c r="A3904" t="s">
        <v>6</v>
      </c>
      <c r="B3904" t="s">
        <v>11053</v>
      </c>
      <c r="C3904" t="s">
        <v>237</v>
      </c>
      <c r="D3904" t="s">
        <v>2360</v>
      </c>
      <c r="E3904" t="s">
        <v>59</v>
      </c>
      <c r="F3904" t="b">
        <v>0</v>
      </c>
      <c r="G3904" t="s">
        <v>89</v>
      </c>
      <c r="H3904" s="1">
        <v>46069.750381944446</v>
      </c>
      <c r="I3904" t="b">
        <v>0</v>
      </c>
      <c r="J3904" t="b">
        <v>1</v>
      </c>
      <c r="K3904" t="s">
        <v>41</v>
      </c>
      <c r="L3904" t="s">
        <v>60</v>
      </c>
      <c r="M3904">
        <v>140000</v>
      </c>
      <c r="N3904"/>
      <c r="O3904" t="s">
        <v>9702</v>
      </c>
      <c r="P3904" t="s">
        <v>208</v>
      </c>
    </row>
    <row r="3905" spans="1:16" x14ac:dyDescent="0.25">
      <c r="A3905" t="s">
        <v>6</v>
      </c>
      <c r="B3905" t="s">
        <v>11054</v>
      </c>
      <c r="C3905" t="s">
        <v>142</v>
      </c>
      <c r="D3905" t="s">
        <v>4526</v>
      </c>
      <c r="E3905" t="s">
        <v>59</v>
      </c>
      <c r="F3905" t="b">
        <v>0</v>
      </c>
      <c r="G3905" t="s">
        <v>65</v>
      </c>
      <c r="H3905" s="1">
        <v>46069.750532407408</v>
      </c>
      <c r="I3905" t="b">
        <v>0</v>
      </c>
      <c r="J3905" t="b">
        <v>1</v>
      </c>
      <c r="K3905" t="s">
        <v>41</v>
      </c>
      <c r="L3905" t="s">
        <v>60</v>
      </c>
      <c r="M3905">
        <v>205000</v>
      </c>
      <c r="N3905"/>
      <c r="O3905" t="s">
        <v>1990</v>
      </c>
      <c r="P3905" t="s">
        <v>11055</v>
      </c>
    </row>
    <row r="3906" spans="1:16" x14ac:dyDescent="0.25">
      <c r="A3906" t="s">
        <v>1</v>
      </c>
      <c r="B3906" t="s">
        <v>11056</v>
      </c>
      <c r="C3906" t="s">
        <v>76</v>
      </c>
      <c r="D3906" t="s">
        <v>141</v>
      </c>
      <c r="E3906" t="s">
        <v>88</v>
      </c>
      <c r="F3906" t="b">
        <v>1</v>
      </c>
      <c r="G3906" t="s">
        <v>65</v>
      </c>
      <c r="H3906" s="1">
        <v>46069.751111111109</v>
      </c>
      <c r="I3906" t="b">
        <v>1</v>
      </c>
      <c r="J3906" t="b">
        <v>0</v>
      </c>
      <c r="K3906" t="s">
        <v>41</v>
      </c>
      <c r="L3906" t="s">
        <v>74</v>
      </c>
      <c r="M3906"/>
      <c r="N3906">
        <v>62.5</v>
      </c>
      <c r="O3906" t="s">
        <v>141</v>
      </c>
      <c r="P3906" t="s">
        <v>1009</v>
      </c>
    </row>
    <row r="3907" spans="1:16" x14ac:dyDescent="0.25">
      <c r="A3907" t="s">
        <v>0</v>
      </c>
      <c r="B3907" t="s">
        <v>11057</v>
      </c>
      <c r="C3907" t="s">
        <v>227</v>
      </c>
      <c r="D3907" t="s">
        <v>4526</v>
      </c>
      <c r="E3907" t="s">
        <v>88</v>
      </c>
      <c r="F3907" t="b">
        <v>0</v>
      </c>
      <c r="G3907" t="s">
        <v>77</v>
      </c>
      <c r="H3907" s="1">
        <v>46069.751215277778</v>
      </c>
      <c r="I3907" t="b">
        <v>1</v>
      </c>
      <c r="J3907" t="b">
        <v>1</v>
      </c>
      <c r="K3907" t="s">
        <v>41</v>
      </c>
      <c r="L3907" t="s">
        <v>74</v>
      </c>
      <c r="M3907"/>
      <c r="N3907">
        <v>39.5</v>
      </c>
      <c r="O3907" t="s">
        <v>7766</v>
      </c>
      <c r="P3907" t="s">
        <v>11058</v>
      </c>
    </row>
    <row r="3908" spans="1:16" x14ac:dyDescent="0.25">
      <c r="A3908" t="s">
        <v>1</v>
      </c>
      <c r="B3908" t="s">
        <v>11059</v>
      </c>
      <c r="C3908" t="s">
        <v>326</v>
      </c>
      <c r="D3908" t="s">
        <v>4526</v>
      </c>
      <c r="E3908" t="s">
        <v>88</v>
      </c>
      <c r="F3908" t="b">
        <v>0</v>
      </c>
      <c r="G3908" t="s">
        <v>77</v>
      </c>
      <c r="H3908" s="1">
        <v>46069.751215277778</v>
      </c>
      <c r="I3908" t="b">
        <v>0</v>
      </c>
      <c r="J3908" t="b">
        <v>1</v>
      </c>
      <c r="K3908" t="s">
        <v>41</v>
      </c>
      <c r="L3908" t="s">
        <v>74</v>
      </c>
      <c r="M3908"/>
      <c r="N3908">
        <v>75</v>
      </c>
      <c r="O3908" t="s">
        <v>6497</v>
      </c>
      <c r="P3908" t="s">
        <v>11060</v>
      </c>
    </row>
    <row r="3909" spans="1:16" x14ac:dyDescent="0.25">
      <c r="A3909" t="s">
        <v>0</v>
      </c>
      <c r="B3909" t="s">
        <v>0</v>
      </c>
      <c r="C3909" t="s">
        <v>9778</v>
      </c>
      <c r="D3909" t="s">
        <v>4346</v>
      </c>
      <c r="E3909" t="s">
        <v>59</v>
      </c>
      <c r="F3909" t="b">
        <v>0</v>
      </c>
      <c r="G3909" t="s">
        <v>40</v>
      </c>
      <c r="H3909" s="1">
        <v>46069.753067129634</v>
      </c>
      <c r="I3909" t="b">
        <v>1</v>
      </c>
      <c r="J3909" t="b">
        <v>0</v>
      </c>
      <c r="K3909" t="s">
        <v>40</v>
      </c>
      <c r="L3909" t="s">
        <v>60</v>
      </c>
      <c r="M3909">
        <v>34030</v>
      </c>
      <c r="N3909"/>
      <c r="O3909" t="s">
        <v>11061</v>
      </c>
      <c r="P3909" t="s">
        <v>283</v>
      </c>
    </row>
    <row r="3910" spans="1:16" x14ac:dyDescent="0.25">
      <c r="A3910" t="s">
        <v>0</v>
      </c>
      <c r="B3910" t="s">
        <v>11062</v>
      </c>
      <c r="C3910" t="s">
        <v>207</v>
      </c>
      <c r="D3910" t="s">
        <v>2360</v>
      </c>
      <c r="E3910" t="s">
        <v>59</v>
      </c>
      <c r="F3910" t="b">
        <v>0</v>
      </c>
      <c r="G3910" t="s">
        <v>63</v>
      </c>
      <c r="H3910" s="1">
        <v>46069.75403935185</v>
      </c>
      <c r="I3910" t="b">
        <v>1</v>
      </c>
      <c r="J3910" t="b">
        <v>1</v>
      </c>
      <c r="K3910" t="s">
        <v>41</v>
      </c>
      <c r="L3910" t="s">
        <v>60</v>
      </c>
      <c r="M3910">
        <v>75000</v>
      </c>
      <c r="N3910"/>
      <c r="O3910" t="s">
        <v>11063</v>
      </c>
      <c r="P3910" t="s">
        <v>161</v>
      </c>
    </row>
    <row r="3911" spans="1:16" x14ac:dyDescent="0.25">
      <c r="A3911" t="s">
        <v>3</v>
      </c>
      <c r="B3911" t="s">
        <v>11064</v>
      </c>
      <c r="C3911" t="s">
        <v>4059</v>
      </c>
      <c r="D3911" t="s">
        <v>4346</v>
      </c>
      <c r="E3911" t="s">
        <v>59</v>
      </c>
      <c r="F3911" t="b">
        <v>0</v>
      </c>
      <c r="G3911" t="s">
        <v>89</v>
      </c>
      <c r="H3911" s="1">
        <v>46069.792048611111</v>
      </c>
      <c r="I3911" t="b">
        <v>0</v>
      </c>
      <c r="J3911" t="b">
        <v>1</v>
      </c>
      <c r="K3911" t="s">
        <v>41</v>
      </c>
      <c r="L3911" t="s">
        <v>60</v>
      </c>
      <c r="M3911">
        <v>90000</v>
      </c>
      <c r="N3911"/>
      <c r="O3911" t="s">
        <v>3638</v>
      </c>
      <c r="P3911" t="s">
        <v>1314</v>
      </c>
    </row>
    <row r="3912" spans="1:16" x14ac:dyDescent="0.25">
      <c r="A3912" t="s">
        <v>8</v>
      </c>
      <c r="B3912" t="s">
        <v>11065</v>
      </c>
      <c r="C3912" t="s">
        <v>508</v>
      </c>
      <c r="D3912" t="s">
        <v>4526</v>
      </c>
      <c r="E3912" t="s">
        <v>88</v>
      </c>
      <c r="F3912" t="b">
        <v>0</v>
      </c>
      <c r="G3912" t="s">
        <v>73</v>
      </c>
      <c r="H3912" s="1">
        <v>46069.79247685185</v>
      </c>
      <c r="I3912" t="b">
        <v>0</v>
      </c>
      <c r="J3912" t="b">
        <v>0</v>
      </c>
      <c r="K3912" t="s">
        <v>41</v>
      </c>
      <c r="L3912" t="s">
        <v>74</v>
      </c>
      <c r="M3912"/>
      <c r="N3912">
        <v>75</v>
      </c>
      <c r="O3912" t="s">
        <v>11066</v>
      </c>
      <c r="P3912" t="s">
        <v>11067</v>
      </c>
    </row>
    <row r="3913" spans="1:16" x14ac:dyDescent="0.25">
      <c r="A3913" t="s">
        <v>5</v>
      </c>
      <c r="B3913" t="s">
        <v>2106</v>
      </c>
      <c r="C3913" t="s">
        <v>758</v>
      </c>
      <c r="D3913" t="s">
        <v>2360</v>
      </c>
      <c r="E3913" t="s">
        <v>59</v>
      </c>
      <c r="F3913" t="b">
        <v>0</v>
      </c>
      <c r="G3913" t="s">
        <v>89</v>
      </c>
      <c r="H3913" s="1">
        <v>46069.793067129627</v>
      </c>
      <c r="I3913" t="b">
        <v>0</v>
      </c>
      <c r="J3913" t="b">
        <v>1</v>
      </c>
      <c r="K3913" t="s">
        <v>41</v>
      </c>
      <c r="L3913" t="s">
        <v>60</v>
      </c>
      <c r="M3913">
        <v>157500</v>
      </c>
      <c r="N3913"/>
      <c r="O3913" t="s">
        <v>1853</v>
      </c>
      <c r="P3913" t="s">
        <v>11068</v>
      </c>
    </row>
    <row r="3914" spans="1:16" x14ac:dyDescent="0.25">
      <c r="A3914" t="s">
        <v>0</v>
      </c>
      <c r="B3914" t="s">
        <v>262</v>
      </c>
      <c r="C3914" t="s">
        <v>143</v>
      </c>
      <c r="D3914" t="s">
        <v>4526</v>
      </c>
      <c r="E3914" t="s">
        <v>88</v>
      </c>
      <c r="F3914" t="b">
        <v>0</v>
      </c>
      <c r="G3914" t="s">
        <v>63</v>
      </c>
      <c r="H3914" s="1">
        <v>46069.795740740738</v>
      </c>
      <c r="I3914" t="b">
        <v>1</v>
      </c>
      <c r="J3914" t="b">
        <v>0</v>
      </c>
      <c r="K3914" t="s">
        <v>41</v>
      </c>
      <c r="L3914" t="s">
        <v>74</v>
      </c>
      <c r="M3914"/>
      <c r="N3914">
        <v>45</v>
      </c>
      <c r="O3914" t="s">
        <v>105</v>
      </c>
      <c r="P3914" t="s">
        <v>802</v>
      </c>
    </row>
    <row r="3915" spans="1:16" x14ac:dyDescent="0.25">
      <c r="A3915" t="s">
        <v>0</v>
      </c>
      <c r="B3915" t="s">
        <v>130</v>
      </c>
      <c r="C3915" t="s">
        <v>598</v>
      </c>
      <c r="D3915" t="s">
        <v>2360</v>
      </c>
      <c r="E3915" t="s">
        <v>59</v>
      </c>
      <c r="F3915" t="b">
        <v>0</v>
      </c>
      <c r="G3915" t="s">
        <v>65</v>
      </c>
      <c r="H3915" s="1">
        <v>46069.833356481482</v>
      </c>
      <c r="I3915" t="b">
        <v>1</v>
      </c>
      <c r="J3915" t="b">
        <v>0</v>
      </c>
      <c r="K3915" t="s">
        <v>41</v>
      </c>
      <c r="L3915" t="s">
        <v>74</v>
      </c>
      <c r="M3915"/>
      <c r="N3915">
        <v>29</v>
      </c>
      <c r="O3915" t="s">
        <v>1220</v>
      </c>
    </row>
    <row r="3916" spans="1:16" x14ac:dyDescent="0.25">
      <c r="A3916" t="s">
        <v>2</v>
      </c>
      <c r="B3916" t="s">
        <v>1373</v>
      </c>
      <c r="C3916" t="s">
        <v>463</v>
      </c>
      <c r="D3916" t="s">
        <v>4346</v>
      </c>
      <c r="E3916" t="s">
        <v>88</v>
      </c>
      <c r="F3916" t="b">
        <v>0</v>
      </c>
      <c r="G3916" t="s">
        <v>77</v>
      </c>
      <c r="H3916" s="1">
        <v>46069.83394675926</v>
      </c>
      <c r="I3916" t="b">
        <v>0</v>
      </c>
      <c r="J3916" t="b">
        <v>1</v>
      </c>
      <c r="K3916" t="s">
        <v>41</v>
      </c>
      <c r="L3916" t="s">
        <v>74</v>
      </c>
      <c r="M3916"/>
      <c r="N3916">
        <v>83.5</v>
      </c>
      <c r="O3916" t="s">
        <v>2172</v>
      </c>
      <c r="P3916" t="s">
        <v>11069</v>
      </c>
    </row>
    <row r="3917" spans="1:16" x14ac:dyDescent="0.25">
      <c r="A3917" t="s">
        <v>1</v>
      </c>
      <c r="B3917" t="s">
        <v>11070</v>
      </c>
      <c r="C3917" t="s">
        <v>76</v>
      </c>
      <c r="D3917" t="s">
        <v>4622</v>
      </c>
      <c r="E3917" t="s">
        <v>59</v>
      </c>
      <c r="F3917" t="b">
        <v>1</v>
      </c>
      <c r="G3917" t="s">
        <v>65</v>
      </c>
      <c r="H3917" s="1">
        <v>46069.834444444437</v>
      </c>
      <c r="I3917" t="b">
        <v>0</v>
      </c>
      <c r="J3917" t="b">
        <v>0</v>
      </c>
      <c r="K3917" t="s">
        <v>41</v>
      </c>
      <c r="L3917" t="s">
        <v>60</v>
      </c>
      <c r="M3917">
        <v>201000</v>
      </c>
      <c r="N3917"/>
      <c r="O3917" t="s">
        <v>11071</v>
      </c>
      <c r="P3917" t="s">
        <v>11072</v>
      </c>
    </row>
    <row r="3918" spans="1:16" x14ac:dyDescent="0.25">
      <c r="A3918" t="s">
        <v>1</v>
      </c>
      <c r="B3918" t="s">
        <v>11070</v>
      </c>
      <c r="C3918" t="s">
        <v>76</v>
      </c>
      <c r="D3918" t="s">
        <v>4622</v>
      </c>
      <c r="E3918" t="s">
        <v>59</v>
      </c>
      <c r="F3918" t="b">
        <v>1</v>
      </c>
      <c r="G3918" t="s">
        <v>77</v>
      </c>
      <c r="H3918" s="1">
        <v>46069.834548611107</v>
      </c>
      <c r="I3918" t="b">
        <v>0</v>
      </c>
      <c r="J3918" t="b">
        <v>0</v>
      </c>
      <c r="K3918" t="s">
        <v>41</v>
      </c>
      <c r="L3918" t="s">
        <v>60</v>
      </c>
      <c r="M3918">
        <v>201000</v>
      </c>
      <c r="N3918"/>
      <c r="O3918" t="s">
        <v>11071</v>
      </c>
      <c r="P3918" t="s">
        <v>11072</v>
      </c>
    </row>
    <row r="3919" spans="1:16" x14ac:dyDescent="0.25">
      <c r="A3919" t="s">
        <v>2</v>
      </c>
      <c r="B3919" t="s">
        <v>11073</v>
      </c>
      <c r="C3919" t="s">
        <v>1836</v>
      </c>
      <c r="D3919" t="s">
        <v>4526</v>
      </c>
      <c r="E3919" t="s">
        <v>59</v>
      </c>
      <c r="F3919" t="b">
        <v>0</v>
      </c>
      <c r="G3919" t="s">
        <v>63</v>
      </c>
      <c r="H3919" s="1">
        <v>46069.837442129632</v>
      </c>
      <c r="I3919" t="b">
        <v>0</v>
      </c>
      <c r="J3919" t="b">
        <v>1</v>
      </c>
      <c r="K3919" t="s">
        <v>41</v>
      </c>
      <c r="L3919" t="s">
        <v>60</v>
      </c>
      <c r="M3919">
        <v>143000</v>
      </c>
      <c r="N3919"/>
      <c r="O3919" t="s">
        <v>11074</v>
      </c>
      <c r="P3919" t="s">
        <v>11075</v>
      </c>
    </row>
    <row r="3920" spans="1:16" x14ac:dyDescent="0.25">
      <c r="A3920" t="s">
        <v>3</v>
      </c>
      <c r="B3920" t="s">
        <v>11076</v>
      </c>
      <c r="C3920" t="s">
        <v>145</v>
      </c>
      <c r="D3920" t="s">
        <v>4526</v>
      </c>
      <c r="E3920" t="s">
        <v>59</v>
      </c>
      <c r="F3920" t="b">
        <v>0</v>
      </c>
      <c r="G3920" t="s">
        <v>65</v>
      </c>
      <c r="H3920" s="1">
        <v>46069.875057870369</v>
      </c>
      <c r="I3920" t="b">
        <v>0</v>
      </c>
      <c r="J3920" t="b">
        <v>1</v>
      </c>
      <c r="K3920" t="s">
        <v>41</v>
      </c>
      <c r="L3920" t="s">
        <v>60</v>
      </c>
      <c r="M3920">
        <v>102800</v>
      </c>
      <c r="N3920"/>
      <c r="O3920" t="s">
        <v>1721</v>
      </c>
      <c r="P3920" t="s">
        <v>146</v>
      </c>
    </row>
    <row r="3921" spans="1:16" x14ac:dyDescent="0.25">
      <c r="A3921" t="s">
        <v>1</v>
      </c>
      <c r="B3921" t="s">
        <v>11077</v>
      </c>
      <c r="C3921" t="s">
        <v>41</v>
      </c>
      <c r="D3921" t="s">
        <v>4595</v>
      </c>
      <c r="E3921" t="s">
        <v>59</v>
      </c>
      <c r="F3921" t="b">
        <v>0</v>
      </c>
      <c r="G3921" t="s">
        <v>89</v>
      </c>
      <c r="H3921" s="1">
        <v>46069.876400462963</v>
      </c>
      <c r="I3921" t="b">
        <v>1</v>
      </c>
      <c r="J3921" t="b">
        <v>0</v>
      </c>
      <c r="K3921" t="s">
        <v>41</v>
      </c>
      <c r="L3921" t="s">
        <v>74</v>
      </c>
      <c r="M3921"/>
      <c r="N3921">
        <v>27</v>
      </c>
      <c r="O3921" t="s">
        <v>4596</v>
      </c>
      <c r="P3921" t="s">
        <v>11078</v>
      </c>
    </row>
    <row r="3922" spans="1:16" x14ac:dyDescent="0.25">
      <c r="A3922" t="s">
        <v>1</v>
      </c>
      <c r="B3922" t="s">
        <v>390</v>
      </c>
      <c r="C3922" t="s">
        <v>805</v>
      </c>
      <c r="D3922" t="s">
        <v>4346</v>
      </c>
      <c r="E3922" t="s">
        <v>59</v>
      </c>
      <c r="F3922" t="b">
        <v>0</v>
      </c>
      <c r="G3922" t="s">
        <v>89</v>
      </c>
      <c r="H3922" s="1">
        <v>46069.918067129627</v>
      </c>
      <c r="I3922" t="b">
        <v>0</v>
      </c>
      <c r="J3922" t="b">
        <v>0</v>
      </c>
      <c r="K3922" t="s">
        <v>41</v>
      </c>
      <c r="L3922" t="s">
        <v>60</v>
      </c>
      <c r="M3922">
        <v>100000</v>
      </c>
      <c r="N3922"/>
      <c r="O3922" t="s">
        <v>11079</v>
      </c>
      <c r="P3922" t="s">
        <v>11080</v>
      </c>
    </row>
    <row r="3923" spans="1:16" x14ac:dyDescent="0.25">
      <c r="A3923" t="s">
        <v>0</v>
      </c>
      <c r="B3923" t="s">
        <v>11081</v>
      </c>
      <c r="C3923" t="s">
        <v>1569</v>
      </c>
      <c r="D3923" t="s">
        <v>4346</v>
      </c>
      <c r="E3923" t="s">
        <v>59</v>
      </c>
      <c r="F3923" t="b">
        <v>0</v>
      </c>
      <c r="G3923" t="s">
        <v>63</v>
      </c>
      <c r="H3923" s="1">
        <v>46069.920740740738</v>
      </c>
      <c r="I3923" t="b">
        <v>0</v>
      </c>
      <c r="J3923" t="b">
        <v>0</v>
      </c>
      <c r="K3923" t="s">
        <v>41</v>
      </c>
      <c r="L3923" t="s">
        <v>60</v>
      </c>
      <c r="M3923">
        <v>103000</v>
      </c>
      <c r="N3923"/>
      <c r="O3923" t="s">
        <v>1595</v>
      </c>
      <c r="P3923" t="s">
        <v>11082</v>
      </c>
    </row>
    <row r="3924" spans="1:16" x14ac:dyDescent="0.25">
      <c r="A3924" t="s">
        <v>2</v>
      </c>
      <c r="B3924" t="s">
        <v>11083</v>
      </c>
      <c r="C3924" t="s">
        <v>162</v>
      </c>
      <c r="D3924" t="s">
        <v>4526</v>
      </c>
      <c r="E3924" t="s">
        <v>88</v>
      </c>
      <c r="F3924" t="b">
        <v>0</v>
      </c>
      <c r="G3924" t="s">
        <v>73</v>
      </c>
      <c r="H3924" s="1">
        <v>46069.958541666667</v>
      </c>
      <c r="I3924" t="b">
        <v>0</v>
      </c>
      <c r="J3924" t="b">
        <v>0</v>
      </c>
      <c r="K3924" t="s">
        <v>41</v>
      </c>
      <c r="L3924" t="s">
        <v>74</v>
      </c>
      <c r="M3924"/>
      <c r="N3924">
        <v>61.25</v>
      </c>
      <c r="O3924" t="s">
        <v>1319</v>
      </c>
      <c r="P3924" t="s">
        <v>11084</v>
      </c>
    </row>
    <row r="3925" spans="1:16" x14ac:dyDescent="0.25">
      <c r="A3925" t="s">
        <v>8</v>
      </c>
      <c r="B3925" t="s">
        <v>8814</v>
      </c>
      <c r="C3925" t="s">
        <v>92</v>
      </c>
      <c r="D3925" t="s">
        <v>4346</v>
      </c>
      <c r="E3925" t="s">
        <v>88</v>
      </c>
      <c r="F3925" t="b">
        <v>0</v>
      </c>
      <c r="G3925" t="s">
        <v>77</v>
      </c>
      <c r="H3925" s="1">
        <v>46069.95894675926</v>
      </c>
      <c r="I3925" t="b">
        <v>0</v>
      </c>
      <c r="J3925" t="b">
        <v>0</v>
      </c>
      <c r="K3925" t="s">
        <v>41</v>
      </c>
      <c r="L3925" t="s">
        <v>74</v>
      </c>
      <c r="M3925"/>
      <c r="N3925">
        <v>74.314999999999998</v>
      </c>
      <c r="O3925" t="s">
        <v>7776</v>
      </c>
      <c r="P3925" t="s">
        <v>663</v>
      </c>
    </row>
    <row r="3926" spans="1:16" x14ac:dyDescent="0.25">
      <c r="A3926" t="s">
        <v>6</v>
      </c>
      <c r="B3926" t="s">
        <v>11085</v>
      </c>
      <c r="C3926" t="s">
        <v>81</v>
      </c>
      <c r="D3926" t="s">
        <v>4526</v>
      </c>
      <c r="E3926" t="s">
        <v>59</v>
      </c>
      <c r="F3926" t="b">
        <v>0</v>
      </c>
      <c r="G3926" t="s">
        <v>77</v>
      </c>
      <c r="H3926" s="1">
        <v>46069.958981481483</v>
      </c>
      <c r="I3926" t="b">
        <v>0</v>
      </c>
      <c r="J3926" t="b">
        <v>1</v>
      </c>
      <c r="K3926" t="s">
        <v>41</v>
      </c>
      <c r="L3926" t="s">
        <v>60</v>
      </c>
      <c r="M3926">
        <v>247500</v>
      </c>
      <c r="N3926"/>
      <c r="O3926" t="s">
        <v>260</v>
      </c>
      <c r="P3926" t="s">
        <v>11086</v>
      </c>
    </row>
    <row r="3927" spans="1:16" x14ac:dyDescent="0.25">
      <c r="A3927" t="s">
        <v>6</v>
      </c>
      <c r="B3927" t="s">
        <v>11087</v>
      </c>
      <c r="C3927" t="s">
        <v>190</v>
      </c>
      <c r="D3927" t="s">
        <v>4346</v>
      </c>
      <c r="E3927" t="s">
        <v>59</v>
      </c>
      <c r="F3927" t="b">
        <v>0</v>
      </c>
      <c r="G3927" t="s">
        <v>73</v>
      </c>
      <c r="H3927" s="1">
        <v>46070.00072916667</v>
      </c>
      <c r="I3927" t="b">
        <v>0</v>
      </c>
      <c r="J3927" t="b">
        <v>1</v>
      </c>
      <c r="K3927" t="s">
        <v>41</v>
      </c>
      <c r="L3927" t="s">
        <v>60</v>
      </c>
      <c r="M3927">
        <v>172500</v>
      </c>
      <c r="N3927"/>
      <c r="O3927" t="s">
        <v>11088</v>
      </c>
      <c r="P3927" t="s">
        <v>11089</v>
      </c>
    </row>
    <row r="3928" spans="1:16" x14ac:dyDescent="0.25">
      <c r="A3928" t="s">
        <v>8</v>
      </c>
      <c r="B3928" t="s">
        <v>10689</v>
      </c>
      <c r="C3928" t="s">
        <v>112</v>
      </c>
      <c r="D3928" t="s">
        <v>4526</v>
      </c>
      <c r="E3928" t="s">
        <v>59</v>
      </c>
      <c r="F3928" t="b">
        <v>0</v>
      </c>
      <c r="G3928" t="s">
        <v>65</v>
      </c>
      <c r="H3928" s="1">
        <v>46070.001111111109</v>
      </c>
      <c r="I3928" t="b">
        <v>0</v>
      </c>
      <c r="J3928" t="b">
        <v>0</v>
      </c>
      <c r="K3928" t="s">
        <v>41</v>
      </c>
      <c r="L3928" t="s">
        <v>60</v>
      </c>
      <c r="M3928">
        <v>500000</v>
      </c>
      <c r="N3928"/>
      <c r="O3928" t="s">
        <v>10690</v>
      </c>
      <c r="P3928" t="s">
        <v>10691</v>
      </c>
    </row>
    <row r="3929" spans="1:16" x14ac:dyDescent="0.25">
      <c r="A3929" t="s">
        <v>1</v>
      </c>
      <c r="B3929" t="s">
        <v>11090</v>
      </c>
      <c r="C3929" t="s">
        <v>172</v>
      </c>
      <c r="D3929" t="s">
        <v>4346</v>
      </c>
      <c r="E3929" t="s">
        <v>59</v>
      </c>
      <c r="F3929" t="b">
        <v>0</v>
      </c>
      <c r="G3929" t="s">
        <v>68</v>
      </c>
      <c r="H3929" s="1">
        <v>46070.001296296286</v>
      </c>
      <c r="I3929" t="b">
        <v>0</v>
      </c>
      <c r="J3929" t="b">
        <v>0</v>
      </c>
      <c r="K3929" t="s">
        <v>41</v>
      </c>
      <c r="L3929" t="s">
        <v>60</v>
      </c>
      <c r="M3929">
        <v>126700</v>
      </c>
      <c r="N3929"/>
      <c r="O3929" t="s">
        <v>6111</v>
      </c>
      <c r="P3929" t="s">
        <v>11091</v>
      </c>
    </row>
    <row r="3930" spans="1:16" x14ac:dyDescent="0.25">
      <c r="A3930" t="s">
        <v>1</v>
      </c>
      <c r="B3930" t="s">
        <v>2561</v>
      </c>
      <c r="C3930" t="s">
        <v>751</v>
      </c>
      <c r="D3930" t="s">
        <v>10933</v>
      </c>
      <c r="E3930" t="s">
        <v>59</v>
      </c>
      <c r="F3930" t="b">
        <v>0</v>
      </c>
      <c r="G3930" t="s">
        <v>68</v>
      </c>
      <c r="H3930" s="1">
        <v>46070.001296296286</v>
      </c>
      <c r="I3930" t="b">
        <v>0</v>
      </c>
      <c r="J3930" t="b">
        <v>1</v>
      </c>
      <c r="K3930" t="s">
        <v>41</v>
      </c>
      <c r="L3930" t="s">
        <v>60</v>
      </c>
      <c r="M3930">
        <v>236355</v>
      </c>
      <c r="N3930"/>
      <c r="O3930" t="s">
        <v>3595</v>
      </c>
    </row>
    <row r="3931" spans="1:16" x14ac:dyDescent="0.25">
      <c r="A3931" t="s">
        <v>0</v>
      </c>
      <c r="B3931" t="s">
        <v>5687</v>
      </c>
      <c r="C3931" t="s">
        <v>76</v>
      </c>
      <c r="D3931" t="s">
        <v>584</v>
      </c>
      <c r="E3931" t="s">
        <v>72</v>
      </c>
      <c r="F3931" t="b">
        <v>1</v>
      </c>
      <c r="G3931" t="s">
        <v>19</v>
      </c>
      <c r="H3931" s="1">
        <v>46070.002800925933</v>
      </c>
      <c r="I3931" t="b">
        <v>0</v>
      </c>
      <c r="J3931" t="b">
        <v>0</v>
      </c>
      <c r="K3931" t="s">
        <v>19</v>
      </c>
      <c r="L3931" t="s">
        <v>74</v>
      </c>
      <c r="M3931"/>
      <c r="N3931">
        <v>25</v>
      </c>
      <c r="O3931" t="s">
        <v>584</v>
      </c>
      <c r="P3931" t="s">
        <v>5688</v>
      </c>
    </row>
    <row r="3932" spans="1:16" x14ac:dyDescent="0.25">
      <c r="A3932" t="s">
        <v>2</v>
      </c>
      <c r="B3932" t="s">
        <v>11092</v>
      </c>
      <c r="C3932" t="s">
        <v>5795</v>
      </c>
      <c r="D3932" t="s">
        <v>4346</v>
      </c>
      <c r="E3932" t="s">
        <v>59</v>
      </c>
      <c r="F3932" t="b">
        <v>0</v>
      </c>
      <c r="G3932" t="s">
        <v>40</v>
      </c>
      <c r="H3932" s="1">
        <v>46070.003171296303</v>
      </c>
      <c r="I3932" t="b">
        <v>1</v>
      </c>
      <c r="J3932" t="b">
        <v>0</v>
      </c>
      <c r="K3932" t="s">
        <v>40</v>
      </c>
      <c r="L3932" t="s">
        <v>60</v>
      </c>
      <c r="M3932">
        <v>49878.5</v>
      </c>
      <c r="N3932"/>
      <c r="O3932" t="s">
        <v>6434</v>
      </c>
      <c r="P3932" t="s">
        <v>11093</v>
      </c>
    </row>
    <row r="3933" spans="1:16" x14ac:dyDescent="0.25">
      <c r="A3933" t="s">
        <v>2</v>
      </c>
      <c r="B3933" t="s">
        <v>11094</v>
      </c>
      <c r="C3933" t="s">
        <v>4765</v>
      </c>
      <c r="D3933" t="s">
        <v>4587</v>
      </c>
      <c r="E3933" t="s">
        <v>59</v>
      </c>
      <c r="F3933" t="b">
        <v>0</v>
      </c>
      <c r="G3933" t="s">
        <v>40</v>
      </c>
      <c r="H3933" s="1">
        <v>46070.003263888888</v>
      </c>
      <c r="I3933" t="b">
        <v>0</v>
      </c>
      <c r="J3933" t="b">
        <v>0</v>
      </c>
      <c r="K3933" t="s">
        <v>40</v>
      </c>
      <c r="L3933" t="s">
        <v>60</v>
      </c>
      <c r="M3933">
        <v>75000</v>
      </c>
      <c r="N3933"/>
      <c r="O3933" t="s">
        <v>8525</v>
      </c>
      <c r="P3933" t="s">
        <v>9091</v>
      </c>
    </row>
    <row r="3934" spans="1:16" x14ac:dyDescent="0.25">
      <c r="A3934" t="s">
        <v>7</v>
      </c>
      <c r="B3934" t="s">
        <v>1480</v>
      </c>
      <c r="C3934" t="s">
        <v>11095</v>
      </c>
      <c r="D3934" t="s">
        <v>4671</v>
      </c>
      <c r="E3934" t="s">
        <v>59</v>
      </c>
      <c r="F3934" t="b">
        <v>0</v>
      </c>
      <c r="G3934" t="s">
        <v>25</v>
      </c>
      <c r="H3934" s="1">
        <v>46070.005324074067</v>
      </c>
      <c r="I3934" t="b">
        <v>0</v>
      </c>
      <c r="J3934" t="b">
        <v>0</v>
      </c>
      <c r="K3934" t="s">
        <v>25</v>
      </c>
      <c r="L3934" t="s">
        <v>60</v>
      </c>
      <c r="M3934">
        <v>53250</v>
      </c>
      <c r="N3934"/>
      <c r="O3934" t="s">
        <v>745</v>
      </c>
      <c r="P3934" t="s">
        <v>2245</v>
      </c>
    </row>
    <row r="3935" spans="1:16" x14ac:dyDescent="0.25">
      <c r="A3935" t="s">
        <v>7</v>
      </c>
      <c r="B3935" t="s">
        <v>11096</v>
      </c>
      <c r="C3935" t="s">
        <v>107</v>
      </c>
      <c r="D3935" t="s">
        <v>2360</v>
      </c>
      <c r="E3935" t="s">
        <v>59</v>
      </c>
      <c r="F3935" t="b">
        <v>0</v>
      </c>
      <c r="G3935" t="s">
        <v>77</v>
      </c>
      <c r="H3935" s="1">
        <v>46070.083414351851</v>
      </c>
      <c r="I3935" t="b">
        <v>0</v>
      </c>
      <c r="J3935" t="b">
        <v>1</v>
      </c>
      <c r="K3935" t="s">
        <v>41</v>
      </c>
      <c r="L3935" t="s">
        <v>60</v>
      </c>
      <c r="M3935">
        <v>102937.5</v>
      </c>
      <c r="N3935"/>
      <c r="O3935" t="s">
        <v>11097</v>
      </c>
      <c r="P3935" t="s">
        <v>11098</v>
      </c>
    </row>
    <row r="3936" spans="1:16" x14ac:dyDescent="0.25">
      <c r="A3936" t="s">
        <v>7</v>
      </c>
      <c r="B3936" t="s">
        <v>11096</v>
      </c>
      <c r="C3936" t="s">
        <v>107</v>
      </c>
      <c r="D3936" t="s">
        <v>2360</v>
      </c>
      <c r="E3936" t="s">
        <v>59</v>
      </c>
      <c r="F3936" t="b">
        <v>0</v>
      </c>
      <c r="G3936" t="s">
        <v>77</v>
      </c>
      <c r="H3936" s="1">
        <v>46070.083993055552</v>
      </c>
      <c r="I3936" t="b">
        <v>0</v>
      </c>
      <c r="J3936" t="b">
        <v>1</v>
      </c>
      <c r="K3936" t="s">
        <v>41</v>
      </c>
      <c r="L3936" t="s">
        <v>60</v>
      </c>
      <c r="M3936">
        <v>102937.5</v>
      </c>
      <c r="N3936"/>
      <c r="O3936" t="s">
        <v>11097</v>
      </c>
      <c r="P3936" t="s">
        <v>11098</v>
      </c>
    </row>
    <row r="3937" spans="1:16" x14ac:dyDescent="0.25">
      <c r="A3937" t="s">
        <v>2</v>
      </c>
      <c r="B3937" t="s">
        <v>1861</v>
      </c>
      <c r="C3937" t="s">
        <v>121</v>
      </c>
      <c r="D3937" t="s">
        <v>4526</v>
      </c>
      <c r="E3937" t="s">
        <v>88</v>
      </c>
      <c r="F3937" t="b">
        <v>0</v>
      </c>
      <c r="G3937" t="s">
        <v>68</v>
      </c>
      <c r="H3937" s="1">
        <v>46070.084189814806</v>
      </c>
      <c r="I3937" t="b">
        <v>0</v>
      </c>
      <c r="J3937" t="b">
        <v>1</v>
      </c>
      <c r="K3937" t="s">
        <v>41</v>
      </c>
      <c r="L3937" t="s">
        <v>74</v>
      </c>
      <c r="M3937"/>
      <c r="N3937">
        <v>48.94</v>
      </c>
      <c r="O3937" t="s">
        <v>1078</v>
      </c>
      <c r="P3937" t="s">
        <v>11099</v>
      </c>
    </row>
    <row r="3938" spans="1:16" x14ac:dyDescent="0.25">
      <c r="A3938" t="s">
        <v>3</v>
      </c>
      <c r="B3938" t="s">
        <v>11100</v>
      </c>
      <c r="C3938" t="s">
        <v>3130</v>
      </c>
      <c r="D3938" t="s">
        <v>4526</v>
      </c>
      <c r="E3938" t="s">
        <v>88</v>
      </c>
      <c r="F3938" t="b">
        <v>0</v>
      </c>
      <c r="G3938" t="s">
        <v>89</v>
      </c>
      <c r="H3938" s="1">
        <v>46070.167071759257</v>
      </c>
      <c r="I3938" t="b">
        <v>1</v>
      </c>
      <c r="J3938" t="b">
        <v>1</v>
      </c>
      <c r="K3938" t="s">
        <v>41</v>
      </c>
      <c r="L3938" t="s">
        <v>74</v>
      </c>
      <c r="M3938"/>
      <c r="N3938">
        <v>50.125</v>
      </c>
      <c r="O3938" t="s">
        <v>4487</v>
      </c>
      <c r="P3938" t="s">
        <v>11101</v>
      </c>
    </row>
    <row r="3939" spans="1:16" x14ac:dyDescent="0.25">
      <c r="A3939" t="s">
        <v>0</v>
      </c>
      <c r="B3939" t="s">
        <v>11102</v>
      </c>
      <c r="C3939" t="s">
        <v>13</v>
      </c>
      <c r="D3939" t="s">
        <v>4595</v>
      </c>
      <c r="F3939" t="b">
        <v>0</v>
      </c>
      <c r="G3939" t="s">
        <v>13</v>
      </c>
      <c r="H3939" s="1">
        <v>46070.304699074077</v>
      </c>
      <c r="I3939" t="b">
        <v>1</v>
      </c>
      <c r="J3939" t="b">
        <v>0</v>
      </c>
      <c r="K3939" t="s">
        <v>13</v>
      </c>
      <c r="L3939" t="s">
        <v>74</v>
      </c>
      <c r="M3939"/>
      <c r="N3939">
        <v>32.5</v>
      </c>
      <c r="O3939" t="s">
        <v>4596</v>
      </c>
      <c r="P3939" t="s">
        <v>219</v>
      </c>
    </row>
    <row r="3940" spans="1:16" x14ac:dyDescent="0.25">
      <c r="A3940" t="s">
        <v>0</v>
      </c>
      <c r="B3940" t="s">
        <v>1271</v>
      </c>
      <c r="C3940" t="s">
        <v>5215</v>
      </c>
      <c r="D3940" t="s">
        <v>4346</v>
      </c>
      <c r="E3940" t="s">
        <v>59</v>
      </c>
      <c r="F3940" t="b">
        <v>0</v>
      </c>
      <c r="G3940" t="s">
        <v>19</v>
      </c>
      <c r="H3940" s="1">
        <v>46070.305405092593</v>
      </c>
      <c r="I3940" t="b">
        <v>1</v>
      </c>
      <c r="J3940" t="b">
        <v>0</v>
      </c>
      <c r="K3940" t="s">
        <v>19</v>
      </c>
      <c r="L3940" t="s">
        <v>60</v>
      </c>
      <c r="M3940">
        <v>2150000</v>
      </c>
      <c r="N3940"/>
      <c r="O3940" t="s">
        <v>11103</v>
      </c>
      <c r="P3940" t="s">
        <v>4661</v>
      </c>
    </row>
    <row r="3941" spans="1:16" x14ac:dyDescent="0.25">
      <c r="A3941" t="s">
        <v>1</v>
      </c>
      <c r="B3941" t="s">
        <v>11104</v>
      </c>
      <c r="C3941" t="s">
        <v>942</v>
      </c>
      <c r="D3941" t="s">
        <v>4868</v>
      </c>
      <c r="E3941" t="s">
        <v>59</v>
      </c>
      <c r="F3941" t="b">
        <v>0</v>
      </c>
      <c r="G3941" t="s">
        <v>19</v>
      </c>
      <c r="H3941" s="1">
        <v>46070.305532407408</v>
      </c>
      <c r="I3941" t="b">
        <v>1</v>
      </c>
      <c r="J3941" t="b">
        <v>0</v>
      </c>
      <c r="K3941" t="s">
        <v>19</v>
      </c>
      <c r="L3941" t="s">
        <v>60</v>
      </c>
      <c r="M3941">
        <v>1700000</v>
      </c>
      <c r="N3941"/>
      <c r="O3941" t="s">
        <v>11105</v>
      </c>
      <c r="P3941" t="s">
        <v>2015</v>
      </c>
    </row>
    <row r="3942" spans="1:16" x14ac:dyDescent="0.25">
      <c r="A3942" t="s">
        <v>0</v>
      </c>
      <c r="B3942" t="s">
        <v>11106</v>
      </c>
      <c r="C3942" t="s">
        <v>5795</v>
      </c>
      <c r="D3942" t="s">
        <v>4587</v>
      </c>
      <c r="E3942" t="s">
        <v>836</v>
      </c>
      <c r="F3942" t="b">
        <v>0</v>
      </c>
      <c r="G3942" t="s">
        <v>40</v>
      </c>
      <c r="H3942" s="1">
        <v>46070.305717592593</v>
      </c>
      <c r="I3942" t="b">
        <v>1</v>
      </c>
      <c r="J3942" t="b">
        <v>0</v>
      </c>
      <c r="K3942" t="s">
        <v>40</v>
      </c>
      <c r="L3942" t="s">
        <v>60</v>
      </c>
      <c r="M3942">
        <v>40000</v>
      </c>
      <c r="N3942"/>
      <c r="O3942" t="s">
        <v>5071</v>
      </c>
      <c r="P3942" t="s">
        <v>2583</v>
      </c>
    </row>
    <row r="3943" spans="1:16" x14ac:dyDescent="0.25">
      <c r="A3943" t="s">
        <v>3</v>
      </c>
      <c r="B3943" t="s">
        <v>2264</v>
      </c>
      <c r="C3943" t="s">
        <v>1343</v>
      </c>
      <c r="D3943" t="s">
        <v>4526</v>
      </c>
      <c r="E3943" t="s">
        <v>621</v>
      </c>
      <c r="F3943" t="b">
        <v>0</v>
      </c>
      <c r="G3943" t="s">
        <v>77</v>
      </c>
      <c r="H3943" s="1">
        <v>46070.33357638889</v>
      </c>
      <c r="I3943" t="b">
        <v>0</v>
      </c>
      <c r="J3943" t="b">
        <v>1</v>
      </c>
      <c r="K3943" t="s">
        <v>41</v>
      </c>
      <c r="L3943" t="s">
        <v>60</v>
      </c>
      <c r="M3943">
        <v>95000</v>
      </c>
      <c r="N3943"/>
      <c r="O3943" t="s">
        <v>11107</v>
      </c>
      <c r="P3943" t="s">
        <v>556</v>
      </c>
    </row>
    <row r="3944" spans="1:16" x14ac:dyDescent="0.25">
      <c r="A3944" t="s">
        <v>2</v>
      </c>
      <c r="B3944" t="s">
        <v>4781</v>
      </c>
      <c r="C3944" t="s">
        <v>1343</v>
      </c>
      <c r="D3944" t="s">
        <v>4526</v>
      </c>
      <c r="E3944" t="s">
        <v>59</v>
      </c>
      <c r="F3944" t="b">
        <v>0</v>
      </c>
      <c r="G3944" t="s">
        <v>77</v>
      </c>
      <c r="H3944" s="1">
        <v>46070.333599537043</v>
      </c>
      <c r="I3944" t="b">
        <v>0</v>
      </c>
      <c r="J3944" t="b">
        <v>1</v>
      </c>
      <c r="K3944" t="s">
        <v>41</v>
      </c>
      <c r="L3944" t="s">
        <v>60</v>
      </c>
      <c r="M3944">
        <v>145000</v>
      </c>
      <c r="N3944"/>
      <c r="O3944" t="s">
        <v>11107</v>
      </c>
      <c r="P3944" t="s">
        <v>2703</v>
      </c>
    </row>
    <row r="3945" spans="1:16" x14ac:dyDescent="0.25">
      <c r="A3945" t="s">
        <v>0</v>
      </c>
      <c r="B3945" t="s">
        <v>11108</v>
      </c>
      <c r="C3945" t="s">
        <v>13</v>
      </c>
      <c r="D3945" t="s">
        <v>4633</v>
      </c>
      <c r="E3945" t="s">
        <v>59</v>
      </c>
      <c r="F3945" t="b">
        <v>0</v>
      </c>
      <c r="G3945" t="s">
        <v>13</v>
      </c>
      <c r="H3945" s="1">
        <v>46070.346365740741</v>
      </c>
      <c r="I3945" t="b">
        <v>0</v>
      </c>
      <c r="J3945" t="b">
        <v>0</v>
      </c>
      <c r="K3945" t="s">
        <v>13</v>
      </c>
      <c r="L3945" t="s">
        <v>60</v>
      </c>
      <c r="M3945">
        <v>50000</v>
      </c>
      <c r="N3945"/>
      <c r="O3945" t="s">
        <v>4633</v>
      </c>
      <c r="P3945" t="s">
        <v>11109</v>
      </c>
    </row>
    <row r="3946" spans="1:16" x14ac:dyDescent="0.25">
      <c r="A3946" t="s">
        <v>7</v>
      </c>
      <c r="B3946" t="s">
        <v>11110</v>
      </c>
      <c r="C3946" t="s">
        <v>114</v>
      </c>
      <c r="D3946" t="s">
        <v>2360</v>
      </c>
      <c r="E3946" t="s">
        <v>59</v>
      </c>
      <c r="F3946" t="b">
        <v>0</v>
      </c>
      <c r="G3946" t="s">
        <v>77</v>
      </c>
      <c r="H3946" s="1">
        <v>46070.375231481477</v>
      </c>
      <c r="I3946" t="b">
        <v>0</v>
      </c>
      <c r="J3946" t="b">
        <v>1</v>
      </c>
      <c r="K3946" t="s">
        <v>41</v>
      </c>
      <c r="L3946" t="s">
        <v>60</v>
      </c>
      <c r="M3946">
        <v>120000</v>
      </c>
      <c r="N3946"/>
      <c r="O3946" t="s">
        <v>985</v>
      </c>
      <c r="P3946" t="s">
        <v>3033</v>
      </c>
    </row>
    <row r="3947" spans="1:16" x14ac:dyDescent="0.25">
      <c r="A3947" t="s">
        <v>6</v>
      </c>
      <c r="B3947" t="s">
        <v>8604</v>
      </c>
      <c r="C3947" t="s">
        <v>271</v>
      </c>
      <c r="D3947" t="s">
        <v>4526</v>
      </c>
      <c r="E3947" t="s">
        <v>59</v>
      </c>
      <c r="F3947" t="b">
        <v>0</v>
      </c>
      <c r="G3947" t="s">
        <v>77</v>
      </c>
      <c r="H3947" s="1">
        <v>46070.3753125</v>
      </c>
      <c r="I3947" t="b">
        <v>1</v>
      </c>
      <c r="J3947" t="b">
        <v>1</v>
      </c>
      <c r="K3947" t="s">
        <v>41</v>
      </c>
      <c r="L3947" t="s">
        <v>60</v>
      </c>
      <c r="M3947">
        <v>82500</v>
      </c>
      <c r="N3947"/>
      <c r="O3947" t="s">
        <v>2933</v>
      </c>
      <c r="P3947" t="s">
        <v>325</v>
      </c>
    </row>
    <row r="3948" spans="1:16" x14ac:dyDescent="0.25">
      <c r="A3948" t="s">
        <v>1</v>
      </c>
      <c r="B3948" t="s">
        <v>11111</v>
      </c>
      <c r="C3948" t="s">
        <v>40</v>
      </c>
      <c r="D3948" t="s">
        <v>4526</v>
      </c>
      <c r="E3948" t="s">
        <v>59</v>
      </c>
      <c r="F3948" t="b">
        <v>0</v>
      </c>
      <c r="G3948" t="s">
        <v>40</v>
      </c>
      <c r="H3948" s="1">
        <v>46070.389236111107</v>
      </c>
      <c r="I3948" t="b">
        <v>1</v>
      </c>
      <c r="J3948" t="b">
        <v>0</v>
      </c>
      <c r="K3948" t="s">
        <v>40</v>
      </c>
      <c r="L3948" t="s">
        <v>60</v>
      </c>
      <c r="M3948">
        <v>80000</v>
      </c>
      <c r="N3948"/>
      <c r="O3948" t="s">
        <v>7321</v>
      </c>
      <c r="P3948" t="s">
        <v>11112</v>
      </c>
    </row>
    <row r="3949" spans="1:16" x14ac:dyDescent="0.25">
      <c r="A3949" t="s">
        <v>2</v>
      </c>
      <c r="B3949" t="s">
        <v>11113</v>
      </c>
      <c r="C3949" t="s">
        <v>690</v>
      </c>
      <c r="D3949" t="s">
        <v>2360</v>
      </c>
      <c r="E3949" t="s">
        <v>72</v>
      </c>
      <c r="F3949" t="b">
        <v>0</v>
      </c>
      <c r="G3949" t="s">
        <v>77</v>
      </c>
      <c r="H3949" s="1">
        <v>46070.417349537027</v>
      </c>
      <c r="I3949" t="b">
        <v>0</v>
      </c>
      <c r="J3949" t="b">
        <v>1</v>
      </c>
      <c r="K3949" t="s">
        <v>41</v>
      </c>
      <c r="L3949" t="s">
        <v>60</v>
      </c>
      <c r="M3949">
        <v>214500</v>
      </c>
      <c r="N3949"/>
      <c r="O3949" t="s">
        <v>424</v>
      </c>
      <c r="P3949" t="s">
        <v>11114</v>
      </c>
    </row>
    <row r="3950" spans="1:16" x14ac:dyDescent="0.25">
      <c r="A3950" t="s">
        <v>2</v>
      </c>
      <c r="B3950" t="s">
        <v>4944</v>
      </c>
      <c r="C3950" t="s">
        <v>690</v>
      </c>
      <c r="D3950" t="s">
        <v>2360</v>
      </c>
      <c r="E3950" t="s">
        <v>72</v>
      </c>
      <c r="F3950" t="b">
        <v>0</v>
      </c>
      <c r="G3950" t="s">
        <v>77</v>
      </c>
      <c r="H3950" s="1">
        <v>46070.417407407411</v>
      </c>
      <c r="I3950" t="b">
        <v>0</v>
      </c>
      <c r="J3950" t="b">
        <v>1</v>
      </c>
      <c r="K3950" t="s">
        <v>41</v>
      </c>
      <c r="L3950" t="s">
        <v>60</v>
      </c>
      <c r="M3950">
        <v>214500</v>
      </c>
      <c r="N3950"/>
      <c r="O3950" t="s">
        <v>424</v>
      </c>
      <c r="P3950" t="s">
        <v>4948</v>
      </c>
    </row>
    <row r="3951" spans="1:16" x14ac:dyDescent="0.25">
      <c r="A3951" t="s">
        <v>2</v>
      </c>
      <c r="B3951" t="s">
        <v>8564</v>
      </c>
      <c r="C3951" t="s">
        <v>8565</v>
      </c>
      <c r="D3951" t="s">
        <v>4526</v>
      </c>
      <c r="E3951" t="s">
        <v>59</v>
      </c>
      <c r="F3951" t="b">
        <v>0</v>
      </c>
      <c r="G3951" t="s">
        <v>68</v>
      </c>
      <c r="H3951" s="1">
        <v>46070.417534722219</v>
      </c>
      <c r="I3951" t="b">
        <v>1</v>
      </c>
      <c r="J3951" t="b">
        <v>1</v>
      </c>
      <c r="K3951" t="s">
        <v>41</v>
      </c>
      <c r="L3951" t="s">
        <v>60</v>
      </c>
      <c r="M3951">
        <v>185000</v>
      </c>
      <c r="N3951"/>
      <c r="O3951" t="s">
        <v>4487</v>
      </c>
      <c r="P3951" t="s">
        <v>8566</v>
      </c>
    </row>
    <row r="3952" spans="1:16" x14ac:dyDescent="0.25">
      <c r="A3952" t="s">
        <v>2</v>
      </c>
      <c r="B3952" t="s">
        <v>11115</v>
      </c>
      <c r="C3952" t="s">
        <v>40</v>
      </c>
      <c r="D3952" t="s">
        <v>4526</v>
      </c>
      <c r="E3952" t="s">
        <v>59</v>
      </c>
      <c r="F3952" t="b">
        <v>0</v>
      </c>
      <c r="G3952" t="s">
        <v>40</v>
      </c>
      <c r="H3952" s="1">
        <v>46070.430810185193</v>
      </c>
      <c r="I3952" t="b">
        <v>0</v>
      </c>
      <c r="J3952" t="b">
        <v>0</v>
      </c>
      <c r="K3952" t="s">
        <v>40</v>
      </c>
      <c r="L3952" t="s">
        <v>60</v>
      </c>
      <c r="M3952">
        <v>100000</v>
      </c>
      <c r="N3952"/>
      <c r="O3952" t="s">
        <v>639</v>
      </c>
      <c r="P3952" t="s">
        <v>2808</v>
      </c>
    </row>
    <row r="3953" spans="1:16" x14ac:dyDescent="0.25">
      <c r="A3953" t="s">
        <v>0</v>
      </c>
      <c r="B3953" t="s">
        <v>11116</v>
      </c>
      <c r="C3953" t="s">
        <v>4665</v>
      </c>
      <c r="D3953" t="s">
        <v>4531</v>
      </c>
      <c r="E3953" t="s">
        <v>59</v>
      </c>
      <c r="F3953" t="b">
        <v>0</v>
      </c>
      <c r="G3953" t="s">
        <v>4666</v>
      </c>
      <c r="H3953" s="1">
        <v>46070.451111111113</v>
      </c>
      <c r="I3953" t="b">
        <v>1</v>
      </c>
      <c r="J3953" t="b">
        <v>0</v>
      </c>
      <c r="K3953" t="s">
        <v>4666</v>
      </c>
      <c r="L3953" t="s">
        <v>60</v>
      </c>
      <c r="M3953">
        <v>500000</v>
      </c>
      <c r="N3953"/>
      <c r="O3953" t="s">
        <v>2378</v>
      </c>
      <c r="P3953" t="s">
        <v>4295</v>
      </c>
    </row>
    <row r="3954" spans="1:16" x14ac:dyDescent="0.25">
      <c r="A3954" t="s">
        <v>0</v>
      </c>
      <c r="B3954" t="s">
        <v>11117</v>
      </c>
      <c r="C3954" t="s">
        <v>10870</v>
      </c>
      <c r="D3954" t="s">
        <v>4531</v>
      </c>
      <c r="E3954" t="s">
        <v>59</v>
      </c>
      <c r="F3954" t="b">
        <v>0</v>
      </c>
      <c r="G3954" t="s">
        <v>4666</v>
      </c>
      <c r="H3954" s="1">
        <v>46070.451111111113</v>
      </c>
      <c r="I3954" t="b">
        <v>0</v>
      </c>
      <c r="J3954" t="b">
        <v>0</v>
      </c>
      <c r="K3954" t="s">
        <v>4666</v>
      </c>
      <c r="L3954" t="s">
        <v>60</v>
      </c>
      <c r="M3954">
        <v>300000</v>
      </c>
      <c r="N3954"/>
      <c r="O3954" t="s">
        <v>11118</v>
      </c>
      <c r="P3954" t="s">
        <v>288</v>
      </c>
    </row>
    <row r="3955" spans="1:16" x14ac:dyDescent="0.25">
      <c r="A3955" t="s">
        <v>1</v>
      </c>
      <c r="B3955" t="s">
        <v>4036</v>
      </c>
      <c r="C3955" t="s">
        <v>148</v>
      </c>
      <c r="D3955" t="s">
        <v>4346</v>
      </c>
      <c r="E3955" t="s">
        <v>59</v>
      </c>
      <c r="F3955" t="b">
        <v>0</v>
      </c>
      <c r="G3955" t="s">
        <v>89</v>
      </c>
      <c r="H3955" s="1">
        <v>46070.459594907406</v>
      </c>
      <c r="I3955" t="b">
        <v>0</v>
      </c>
      <c r="J3955" t="b">
        <v>1</v>
      </c>
      <c r="K3955" t="s">
        <v>41</v>
      </c>
      <c r="L3955" t="s">
        <v>60</v>
      </c>
      <c r="M3955">
        <v>112116</v>
      </c>
      <c r="N3955"/>
      <c r="O3955" t="s">
        <v>10744</v>
      </c>
      <c r="P3955" t="s">
        <v>11119</v>
      </c>
    </row>
    <row r="3956" spans="1:16" x14ac:dyDescent="0.25">
      <c r="A3956" t="s">
        <v>2</v>
      </c>
      <c r="B3956" t="s">
        <v>2830</v>
      </c>
      <c r="C3956" t="s">
        <v>76</v>
      </c>
      <c r="D3956" t="s">
        <v>4526</v>
      </c>
      <c r="E3956" t="s">
        <v>59</v>
      </c>
      <c r="F3956" t="b">
        <v>1</v>
      </c>
      <c r="G3956" t="s">
        <v>40</v>
      </c>
      <c r="H3956" s="1">
        <v>46070.472430555557</v>
      </c>
      <c r="I3956" t="b">
        <v>0</v>
      </c>
      <c r="J3956" t="b">
        <v>0</v>
      </c>
      <c r="K3956" t="s">
        <v>40</v>
      </c>
      <c r="L3956" t="s">
        <v>60</v>
      </c>
      <c r="M3956">
        <v>32500</v>
      </c>
      <c r="N3956"/>
      <c r="O3956" t="s">
        <v>5810</v>
      </c>
      <c r="P3956" t="s">
        <v>288</v>
      </c>
    </row>
    <row r="3957" spans="1:16" x14ac:dyDescent="0.25">
      <c r="A3957" t="s">
        <v>5</v>
      </c>
      <c r="B3957" t="s">
        <v>2098</v>
      </c>
      <c r="C3957" t="s">
        <v>11120</v>
      </c>
      <c r="D3957" t="s">
        <v>4587</v>
      </c>
      <c r="E3957" t="s">
        <v>59</v>
      </c>
      <c r="F3957" t="b">
        <v>0</v>
      </c>
      <c r="G3957" t="s">
        <v>40</v>
      </c>
      <c r="H3957" s="1">
        <v>46070.472569444442</v>
      </c>
      <c r="I3957" t="b">
        <v>1</v>
      </c>
      <c r="J3957" t="b">
        <v>0</v>
      </c>
      <c r="K3957" t="s">
        <v>40</v>
      </c>
      <c r="L3957" t="s">
        <v>60</v>
      </c>
      <c r="M3957">
        <v>690</v>
      </c>
      <c r="N3957"/>
      <c r="O3957" t="s">
        <v>11121</v>
      </c>
      <c r="P3957" t="s">
        <v>406</v>
      </c>
    </row>
    <row r="3958" spans="1:16" x14ac:dyDescent="0.25">
      <c r="A3958" t="s">
        <v>3</v>
      </c>
      <c r="B3958" t="s">
        <v>3</v>
      </c>
      <c r="C3958" t="s">
        <v>11122</v>
      </c>
      <c r="D3958" t="s">
        <v>4526</v>
      </c>
      <c r="E3958" t="s">
        <v>59</v>
      </c>
      <c r="F3958" t="b">
        <v>0</v>
      </c>
      <c r="G3958" t="s">
        <v>20</v>
      </c>
      <c r="H3958" s="1">
        <v>46070.491041666668</v>
      </c>
      <c r="I3958" t="b">
        <v>0</v>
      </c>
      <c r="J3958" t="b">
        <v>0</v>
      </c>
      <c r="K3958" t="s">
        <v>20</v>
      </c>
      <c r="L3958" t="s">
        <v>60</v>
      </c>
      <c r="M3958">
        <v>55000</v>
      </c>
      <c r="N3958"/>
      <c r="O3958" t="s">
        <v>11123</v>
      </c>
    </row>
    <row r="3959" spans="1:16" x14ac:dyDescent="0.25">
      <c r="A3959" t="s">
        <v>1</v>
      </c>
      <c r="B3959" t="s">
        <v>11124</v>
      </c>
      <c r="C3959" t="s">
        <v>172</v>
      </c>
      <c r="D3959" t="s">
        <v>4526</v>
      </c>
      <c r="E3959" t="s">
        <v>88</v>
      </c>
      <c r="F3959" t="b">
        <v>0</v>
      </c>
      <c r="G3959" t="s">
        <v>68</v>
      </c>
      <c r="H3959" s="1">
        <v>46070.501226851848</v>
      </c>
      <c r="I3959" t="b">
        <v>0</v>
      </c>
      <c r="J3959" t="b">
        <v>1</v>
      </c>
      <c r="K3959" t="s">
        <v>41</v>
      </c>
      <c r="L3959" t="s">
        <v>74</v>
      </c>
      <c r="M3959"/>
      <c r="N3959">
        <v>100</v>
      </c>
      <c r="O3959" t="s">
        <v>11125</v>
      </c>
      <c r="P3959" t="s">
        <v>714</v>
      </c>
    </row>
    <row r="3960" spans="1:16" x14ac:dyDescent="0.25">
      <c r="A3960" t="s">
        <v>0</v>
      </c>
      <c r="B3960" t="s">
        <v>11126</v>
      </c>
      <c r="C3960" t="s">
        <v>557</v>
      </c>
      <c r="D3960" t="s">
        <v>4346</v>
      </c>
      <c r="E3960" t="s">
        <v>59</v>
      </c>
      <c r="F3960" t="b">
        <v>0</v>
      </c>
      <c r="G3960" t="s">
        <v>65</v>
      </c>
      <c r="H3960" s="1">
        <v>46070.541759259257</v>
      </c>
      <c r="I3960" t="b">
        <v>0</v>
      </c>
      <c r="J3960" t="b">
        <v>0</v>
      </c>
      <c r="K3960" t="s">
        <v>41</v>
      </c>
      <c r="L3960" t="s">
        <v>60</v>
      </c>
      <c r="M3960">
        <v>105000</v>
      </c>
      <c r="N3960"/>
      <c r="O3960" t="s">
        <v>1531</v>
      </c>
      <c r="P3960" t="s">
        <v>7858</v>
      </c>
    </row>
    <row r="3961" spans="1:16" x14ac:dyDescent="0.25">
      <c r="A3961" t="s">
        <v>1</v>
      </c>
      <c r="B3961" t="s">
        <v>11127</v>
      </c>
      <c r="C3961" t="s">
        <v>1384</v>
      </c>
      <c r="D3961" t="s">
        <v>4526</v>
      </c>
      <c r="E3961" t="s">
        <v>621</v>
      </c>
      <c r="F3961" t="b">
        <v>0</v>
      </c>
      <c r="G3961" t="s">
        <v>77</v>
      </c>
      <c r="H3961" s="1">
        <v>46070.541898148149</v>
      </c>
      <c r="I3961" t="b">
        <v>0</v>
      </c>
      <c r="J3961" t="b">
        <v>1</v>
      </c>
      <c r="K3961" t="s">
        <v>41</v>
      </c>
      <c r="L3961" t="s">
        <v>74</v>
      </c>
      <c r="M3961"/>
      <c r="N3961">
        <v>23</v>
      </c>
      <c r="O3961" t="s">
        <v>4548</v>
      </c>
      <c r="P3961" t="s">
        <v>235</v>
      </c>
    </row>
    <row r="3962" spans="1:16" x14ac:dyDescent="0.25">
      <c r="A3962" t="s">
        <v>0</v>
      </c>
      <c r="B3962" t="s">
        <v>11128</v>
      </c>
      <c r="C3962" t="s">
        <v>13</v>
      </c>
      <c r="D3962" t="s">
        <v>4595</v>
      </c>
      <c r="F3962" t="b">
        <v>0</v>
      </c>
      <c r="G3962" t="s">
        <v>13</v>
      </c>
      <c r="H3962" s="1">
        <v>46070.554699074077</v>
      </c>
      <c r="I3962" t="b">
        <v>1</v>
      </c>
      <c r="J3962" t="b">
        <v>0</v>
      </c>
      <c r="K3962" t="s">
        <v>13</v>
      </c>
      <c r="L3962" t="s">
        <v>74</v>
      </c>
      <c r="M3962"/>
      <c r="N3962">
        <v>32.5</v>
      </c>
      <c r="O3962" t="s">
        <v>4596</v>
      </c>
    </row>
    <row r="3963" spans="1:16" x14ac:dyDescent="0.25">
      <c r="A3963" t="s">
        <v>0</v>
      </c>
      <c r="B3963" t="s">
        <v>11129</v>
      </c>
      <c r="C3963" t="s">
        <v>13</v>
      </c>
      <c r="D3963" t="s">
        <v>4595</v>
      </c>
      <c r="E3963" t="s">
        <v>59</v>
      </c>
      <c r="F3963" t="b">
        <v>0</v>
      </c>
      <c r="G3963" t="s">
        <v>13</v>
      </c>
      <c r="H3963" s="1">
        <v>46070.554699074077</v>
      </c>
      <c r="I3963" t="b">
        <v>1</v>
      </c>
      <c r="J3963" t="b">
        <v>0</v>
      </c>
      <c r="K3963" t="s">
        <v>13</v>
      </c>
      <c r="L3963" t="s">
        <v>74</v>
      </c>
      <c r="M3963"/>
      <c r="N3963">
        <v>16</v>
      </c>
      <c r="O3963" t="s">
        <v>4596</v>
      </c>
      <c r="P3963" t="s">
        <v>945</v>
      </c>
    </row>
    <row r="3964" spans="1:16" x14ac:dyDescent="0.25">
      <c r="A3964" t="s">
        <v>0</v>
      </c>
      <c r="B3964" t="s">
        <v>970</v>
      </c>
      <c r="C3964" t="s">
        <v>11130</v>
      </c>
      <c r="D3964" t="s">
        <v>2360</v>
      </c>
      <c r="E3964" t="s">
        <v>59</v>
      </c>
      <c r="F3964" t="b">
        <v>0</v>
      </c>
      <c r="G3964" t="s">
        <v>65</v>
      </c>
      <c r="H3964" s="1">
        <v>46070.583425925928</v>
      </c>
      <c r="I3964" t="b">
        <v>0</v>
      </c>
      <c r="J3964" t="b">
        <v>0</v>
      </c>
      <c r="K3964" t="s">
        <v>41</v>
      </c>
      <c r="L3964" t="s">
        <v>60</v>
      </c>
      <c r="M3964">
        <v>90000</v>
      </c>
      <c r="N3964"/>
      <c r="O3964" t="s">
        <v>11131</v>
      </c>
      <c r="P3964" t="s">
        <v>11132</v>
      </c>
    </row>
    <row r="3965" spans="1:16" x14ac:dyDescent="0.25">
      <c r="A3965" t="s">
        <v>0</v>
      </c>
      <c r="B3965" t="s">
        <v>11126</v>
      </c>
      <c r="C3965" t="s">
        <v>1384</v>
      </c>
      <c r="D3965" t="s">
        <v>4526</v>
      </c>
      <c r="E3965" t="s">
        <v>59</v>
      </c>
      <c r="F3965" t="b">
        <v>0</v>
      </c>
      <c r="G3965" t="s">
        <v>77</v>
      </c>
      <c r="H3965" s="1">
        <v>46070.583564814813</v>
      </c>
      <c r="I3965" t="b">
        <v>0</v>
      </c>
      <c r="J3965" t="b">
        <v>0</v>
      </c>
      <c r="K3965" t="s">
        <v>41</v>
      </c>
      <c r="L3965" t="s">
        <v>60</v>
      </c>
      <c r="M3965">
        <v>105000</v>
      </c>
      <c r="N3965"/>
      <c r="O3965" t="s">
        <v>1531</v>
      </c>
      <c r="P3965" t="s">
        <v>7858</v>
      </c>
    </row>
    <row r="3966" spans="1:16" x14ac:dyDescent="0.25">
      <c r="A3966" t="s">
        <v>1</v>
      </c>
      <c r="B3966" t="s">
        <v>11133</v>
      </c>
      <c r="C3966" t="s">
        <v>76</v>
      </c>
      <c r="D3966" t="s">
        <v>4526</v>
      </c>
      <c r="E3966" t="s">
        <v>59</v>
      </c>
      <c r="F3966" t="b">
        <v>1</v>
      </c>
      <c r="G3966" t="s">
        <v>63</v>
      </c>
      <c r="H3966" s="1">
        <v>46070.598483796297</v>
      </c>
      <c r="I3966" t="b">
        <v>0</v>
      </c>
      <c r="J3966" t="b">
        <v>1</v>
      </c>
      <c r="K3966" t="s">
        <v>41</v>
      </c>
      <c r="L3966" t="s">
        <v>60</v>
      </c>
      <c r="M3966">
        <v>149000</v>
      </c>
      <c r="N3966"/>
      <c r="O3966" t="s">
        <v>116</v>
      </c>
      <c r="P3966" t="s">
        <v>11134</v>
      </c>
    </row>
    <row r="3967" spans="1:16" x14ac:dyDescent="0.25">
      <c r="A3967" t="s">
        <v>0</v>
      </c>
      <c r="B3967" t="s">
        <v>298</v>
      </c>
      <c r="C3967" t="s">
        <v>76</v>
      </c>
      <c r="D3967" t="s">
        <v>4622</v>
      </c>
      <c r="E3967" t="s">
        <v>59</v>
      </c>
      <c r="F3967" t="b">
        <v>1</v>
      </c>
      <c r="G3967" t="s">
        <v>11135</v>
      </c>
      <c r="H3967" s="1">
        <v>46070.599745370368</v>
      </c>
      <c r="I3967" t="b">
        <v>1</v>
      </c>
      <c r="J3967" t="b">
        <v>0</v>
      </c>
      <c r="K3967" t="s">
        <v>11135</v>
      </c>
      <c r="L3967" t="s">
        <v>60</v>
      </c>
      <c r="M3967">
        <v>128000</v>
      </c>
      <c r="N3967"/>
      <c r="O3967" t="s">
        <v>3122</v>
      </c>
      <c r="P3967" t="s">
        <v>11136</v>
      </c>
    </row>
    <row r="3968" spans="1:16" x14ac:dyDescent="0.25">
      <c r="A3968" t="s">
        <v>0</v>
      </c>
      <c r="B3968" t="s">
        <v>298</v>
      </c>
      <c r="C3968" t="s">
        <v>76</v>
      </c>
      <c r="D3968" t="s">
        <v>4622</v>
      </c>
      <c r="E3968" t="s">
        <v>59</v>
      </c>
      <c r="F3968" t="b">
        <v>1</v>
      </c>
      <c r="G3968" t="s">
        <v>21</v>
      </c>
      <c r="H3968" s="1">
        <v>46070.616736111107</v>
      </c>
      <c r="I3968" t="b">
        <v>1</v>
      </c>
      <c r="J3968" t="b">
        <v>0</v>
      </c>
      <c r="K3968" t="s">
        <v>21</v>
      </c>
      <c r="L3968" t="s">
        <v>60</v>
      </c>
      <c r="M3968">
        <v>128000</v>
      </c>
      <c r="N3968"/>
      <c r="O3968" t="s">
        <v>3122</v>
      </c>
      <c r="P3968" t="s">
        <v>11136</v>
      </c>
    </row>
    <row r="3969" spans="1:16" x14ac:dyDescent="0.25">
      <c r="A3969" t="s">
        <v>0</v>
      </c>
      <c r="B3969" t="s">
        <v>0</v>
      </c>
      <c r="C3969" t="s">
        <v>2135</v>
      </c>
      <c r="D3969" t="s">
        <v>155</v>
      </c>
      <c r="F3969" t="b">
        <v>0</v>
      </c>
      <c r="G3969" t="s">
        <v>65</v>
      </c>
      <c r="H3969" s="1">
        <v>46070.625057870369</v>
      </c>
      <c r="I3969" t="b">
        <v>1</v>
      </c>
      <c r="J3969" t="b">
        <v>0</v>
      </c>
      <c r="K3969" t="s">
        <v>41</v>
      </c>
      <c r="L3969" t="s">
        <v>74</v>
      </c>
      <c r="M3969"/>
      <c r="N3969">
        <v>47.5</v>
      </c>
      <c r="O3969" t="s">
        <v>155</v>
      </c>
    </row>
    <row r="3970" spans="1:16" x14ac:dyDescent="0.25">
      <c r="A3970" t="s">
        <v>0</v>
      </c>
      <c r="B3970" t="s">
        <v>11137</v>
      </c>
      <c r="C3970" t="s">
        <v>484</v>
      </c>
      <c r="D3970" t="s">
        <v>4346</v>
      </c>
      <c r="E3970" t="s">
        <v>59</v>
      </c>
      <c r="F3970" t="b">
        <v>0</v>
      </c>
      <c r="G3970" t="s">
        <v>73</v>
      </c>
      <c r="H3970" s="1">
        <v>46070.625347222223</v>
      </c>
      <c r="I3970" t="b">
        <v>0</v>
      </c>
      <c r="J3970" t="b">
        <v>1</v>
      </c>
      <c r="K3970" t="s">
        <v>41</v>
      </c>
      <c r="L3970" t="s">
        <v>74</v>
      </c>
      <c r="M3970"/>
      <c r="N3970">
        <v>68.474999999999994</v>
      </c>
      <c r="O3970" t="s">
        <v>11138</v>
      </c>
      <c r="P3970" t="s">
        <v>11139</v>
      </c>
    </row>
    <row r="3971" spans="1:16" x14ac:dyDescent="0.25">
      <c r="A3971" t="s">
        <v>2</v>
      </c>
      <c r="B3971" t="s">
        <v>11140</v>
      </c>
      <c r="C3971" t="s">
        <v>182</v>
      </c>
      <c r="D3971" t="s">
        <v>4346</v>
      </c>
      <c r="E3971" t="s">
        <v>59</v>
      </c>
      <c r="F3971" t="b">
        <v>0</v>
      </c>
      <c r="G3971" t="s">
        <v>65</v>
      </c>
      <c r="H3971" s="1">
        <v>46070.625648148147</v>
      </c>
      <c r="I3971" t="b">
        <v>0</v>
      </c>
      <c r="J3971" t="b">
        <v>1</v>
      </c>
      <c r="K3971" t="s">
        <v>41</v>
      </c>
      <c r="L3971" t="s">
        <v>60</v>
      </c>
      <c r="M3971">
        <v>145000</v>
      </c>
      <c r="N3971"/>
      <c r="O3971" t="s">
        <v>11141</v>
      </c>
      <c r="P3971" t="s">
        <v>310</v>
      </c>
    </row>
    <row r="3972" spans="1:16" x14ac:dyDescent="0.25">
      <c r="A3972" t="s">
        <v>2</v>
      </c>
      <c r="B3972" t="s">
        <v>11142</v>
      </c>
      <c r="C3972" t="s">
        <v>810</v>
      </c>
      <c r="D3972" t="s">
        <v>4346</v>
      </c>
      <c r="E3972" t="s">
        <v>59</v>
      </c>
      <c r="F3972" t="b">
        <v>0</v>
      </c>
      <c r="G3972" t="s">
        <v>77</v>
      </c>
      <c r="H3972" s="1">
        <v>46070.62568287037</v>
      </c>
      <c r="I3972" t="b">
        <v>0</v>
      </c>
      <c r="J3972" t="b">
        <v>1</v>
      </c>
      <c r="K3972" t="s">
        <v>41</v>
      </c>
      <c r="L3972" t="s">
        <v>60</v>
      </c>
      <c r="M3972">
        <v>350000</v>
      </c>
      <c r="N3972"/>
      <c r="O3972" t="s">
        <v>1183</v>
      </c>
      <c r="P3972" t="s">
        <v>538</v>
      </c>
    </row>
    <row r="3973" spans="1:16" x14ac:dyDescent="0.25">
      <c r="A3973" t="s">
        <v>2</v>
      </c>
      <c r="B3973" t="s">
        <v>11143</v>
      </c>
      <c r="C3973" t="s">
        <v>71</v>
      </c>
      <c r="D3973" t="s">
        <v>4526</v>
      </c>
      <c r="E3973" t="s">
        <v>59</v>
      </c>
      <c r="F3973" t="b">
        <v>0</v>
      </c>
      <c r="G3973" t="s">
        <v>73</v>
      </c>
      <c r="H3973" s="1">
        <v>46070.625787037039</v>
      </c>
      <c r="I3973" t="b">
        <v>0</v>
      </c>
      <c r="J3973" t="b">
        <v>1</v>
      </c>
      <c r="K3973" t="s">
        <v>41</v>
      </c>
      <c r="L3973" t="s">
        <v>60</v>
      </c>
      <c r="M3973">
        <v>157200</v>
      </c>
      <c r="N3973"/>
      <c r="O3973" t="s">
        <v>399</v>
      </c>
      <c r="P3973" t="s">
        <v>2864</v>
      </c>
    </row>
    <row r="3974" spans="1:16" x14ac:dyDescent="0.25">
      <c r="A3974" t="s">
        <v>3</v>
      </c>
      <c r="B3974" t="s">
        <v>11144</v>
      </c>
      <c r="C3974" t="s">
        <v>13</v>
      </c>
      <c r="D3974" t="s">
        <v>4526</v>
      </c>
      <c r="E3974" t="s">
        <v>59</v>
      </c>
      <c r="F3974" t="b">
        <v>0</v>
      </c>
      <c r="G3974" t="s">
        <v>13</v>
      </c>
      <c r="H3974" s="1">
        <v>46070.638067129628</v>
      </c>
      <c r="I3974" t="b">
        <v>0</v>
      </c>
      <c r="J3974" t="b">
        <v>0</v>
      </c>
      <c r="K3974" t="s">
        <v>13</v>
      </c>
      <c r="L3974" t="s">
        <v>60</v>
      </c>
      <c r="M3974">
        <v>80000</v>
      </c>
      <c r="N3974"/>
      <c r="O3974" t="s">
        <v>11145</v>
      </c>
      <c r="P3974" t="s">
        <v>2246</v>
      </c>
    </row>
    <row r="3975" spans="1:16" x14ac:dyDescent="0.25">
      <c r="A3975" t="s">
        <v>0</v>
      </c>
      <c r="B3975" t="s">
        <v>11146</v>
      </c>
      <c r="C3975" t="s">
        <v>40</v>
      </c>
      <c r="D3975" t="s">
        <v>4526</v>
      </c>
      <c r="E3975" t="s">
        <v>59</v>
      </c>
      <c r="F3975" t="b">
        <v>0</v>
      </c>
      <c r="G3975" t="s">
        <v>40</v>
      </c>
      <c r="H3975" s="1">
        <v>46070.639074074083</v>
      </c>
      <c r="I3975" t="b">
        <v>1</v>
      </c>
      <c r="J3975" t="b">
        <v>0</v>
      </c>
      <c r="K3975" t="s">
        <v>40</v>
      </c>
      <c r="L3975" t="s">
        <v>60</v>
      </c>
      <c r="M3975">
        <v>39653.5</v>
      </c>
      <c r="N3975"/>
      <c r="O3975" t="s">
        <v>11147</v>
      </c>
      <c r="P3975" t="s">
        <v>1519</v>
      </c>
    </row>
    <row r="3976" spans="1:16" x14ac:dyDescent="0.25">
      <c r="A3976" t="s">
        <v>1</v>
      </c>
      <c r="B3976" t="s">
        <v>4551</v>
      </c>
      <c r="C3976" t="s">
        <v>205</v>
      </c>
      <c r="D3976" t="s">
        <v>4526</v>
      </c>
      <c r="E3976" t="s">
        <v>59</v>
      </c>
      <c r="F3976" t="b">
        <v>0</v>
      </c>
      <c r="G3976" t="s">
        <v>68</v>
      </c>
      <c r="H3976" s="1">
        <v>46070.667893518519</v>
      </c>
      <c r="I3976" t="b">
        <v>0</v>
      </c>
      <c r="J3976" t="b">
        <v>0</v>
      </c>
      <c r="K3976" t="s">
        <v>41</v>
      </c>
      <c r="L3976" t="s">
        <v>74</v>
      </c>
      <c r="M3976"/>
      <c r="N3976">
        <v>50.375</v>
      </c>
      <c r="O3976" t="s">
        <v>4552</v>
      </c>
      <c r="P3976" t="s">
        <v>85</v>
      </c>
    </row>
    <row r="3977" spans="1:16" x14ac:dyDescent="0.25">
      <c r="A3977" t="s">
        <v>4</v>
      </c>
      <c r="B3977" t="s">
        <v>11148</v>
      </c>
      <c r="C3977" t="s">
        <v>76</v>
      </c>
      <c r="D3977" t="s">
        <v>10173</v>
      </c>
      <c r="E3977" t="s">
        <v>59</v>
      </c>
      <c r="F3977" t="b">
        <v>1</v>
      </c>
      <c r="G3977" t="s">
        <v>13</v>
      </c>
      <c r="H3977" s="1">
        <v>46070.679699074077</v>
      </c>
      <c r="I3977" t="b">
        <v>1</v>
      </c>
      <c r="J3977" t="b">
        <v>0</v>
      </c>
      <c r="K3977" t="s">
        <v>13</v>
      </c>
      <c r="L3977" t="s">
        <v>60</v>
      </c>
      <c r="M3977">
        <v>93750</v>
      </c>
      <c r="N3977"/>
      <c r="O3977" t="s">
        <v>10174</v>
      </c>
      <c r="P3977" t="s">
        <v>146</v>
      </c>
    </row>
    <row r="3978" spans="1:16" x14ac:dyDescent="0.25">
      <c r="A3978" t="s">
        <v>0</v>
      </c>
      <c r="B3978" t="s">
        <v>3441</v>
      </c>
      <c r="C3978" t="s">
        <v>598</v>
      </c>
      <c r="D3978" t="s">
        <v>4526</v>
      </c>
      <c r="E3978" t="s">
        <v>88</v>
      </c>
      <c r="F3978" t="b">
        <v>0</v>
      </c>
      <c r="G3978" t="s">
        <v>65</v>
      </c>
      <c r="H3978" s="1">
        <v>46070.708391203712</v>
      </c>
      <c r="I3978" t="b">
        <v>0</v>
      </c>
      <c r="J3978" t="b">
        <v>0</v>
      </c>
      <c r="K3978" t="s">
        <v>41</v>
      </c>
      <c r="L3978" t="s">
        <v>74</v>
      </c>
      <c r="M3978"/>
      <c r="N3978">
        <v>42.5</v>
      </c>
      <c r="O3978" t="s">
        <v>11149</v>
      </c>
      <c r="P3978" t="s">
        <v>1514</v>
      </c>
    </row>
    <row r="3979" spans="1:16" x14ac:dyDescent="0.25">
      <c r="A3979" t="s">
        <v>2</v>
      </c>
      <c r="B3979" t="s">
        <v>11150</v>
      </c>
      <c r="C3979" t="s">
        <v>112</v>
      </c>
      <c r="D3979" t="s">
        <v>4526</v>
      </c>
      <c r="E3979" t="s">
        <v>59</v>
      </c>
      <c r="F3979" t="b">
        <v>0</v>
      </c>
      <c r="G3979" t="s">
        <v>65</v>
      </c>
      <c r="H3979" s="1">
        <v>46070.708425925928</v>
      </c>
      <c r="I3979" t="b">
        <v>0</v>
      </c>
      <c r="J3979" t="b">
        <v>0</v>
      </c>
      <c r="K3979" t="s">
        <v>41</v>
      </c>
      <c r="L3979" t="s">
        <v>60</v>
      </c>
      <c r="M3979">
        <v>90800</v>
      </c>
      <c r="N3979"/>
      <c r="O3979" t="s">
        <v>11151</v>
      </c>
      <c r="P3979" t="s">
        <v>7933</v>
      </c>
    </row>
    <row r="3980" spans="1:16" x14ac:dyDescent="0.25">
      <c r="A3980" t="s">
        <v>2</v>
      </c>
      <c r="B3980" t="s">
        <v>11152</v>
      </c>
      <c r="C3980" t="s">
        <v>616</v>
      </c>
      <c r="D3980" t="s">
        <v>4526</v>
      </c>
      <c r="E3980" t="s">
        <v>59</v>
      </c>
      <c r="F3980" t="b">
        <v>0</v>
      </c>
      <c r="G3980" t="s">
        <v>73</v>
      </c>
      <c r="H3980" s="1">
        <v>46070.708749999998</v>
      </c>
      <c r="I3980" t="b">
        <v>0</v>
      </c>
      <c r="J3980" t="b">
        <v>1</v>
      </c>
      <c r="K3980" t="s">
        <v>41</v>
      </c>
      <c r="L3980" t="s">
        <v>60</v>
      </c>
      <c r="M3980">
        <v>165500</v>
      </c>
      <c r="N3980"/>
      <c r="O3980" t="s">
        <v>98</v>
      </c>
      <c r="P3980" t="s">
        <v>11153</v>
      </c>
    </row>
    <row r="3981" spans="1:16" x14ac:dyDescent="0.25">
      <c r="A3981" t="s">
        <v>1</v>
      </c>
      <c r="B3981" t="s">
        <v>11154</v>
      </c>
      <c r="C3981" t="s">
        <v>11155</v>
      </c>
      <c r="D3981" t="s">
        <v>4346</v>
      </c>
      <c r="E3981" t="s">
        <v>88</v>
      </c>
      <c r="F3981" t="b">
        <v>0</v>
      </c>
      <c r="G3981" t="s">
        <v>65</v>
      </c>
      <c r="H3981" s="1">
        <v>46070.709282407413</v>
      </c>
      <c r="I3981" t="b">
        <v>1</v>
      </c>
      <c r="J3981" t="b">
        <v>0</v>
      </c>
      <c r="K3981" t="s">
        <v>41</v>
      </c>
      <c r="L3981" t="s">
        <v>74</v>
      </c>
      <c r="M3981"/>
      <c r="N3981">
        <v>52.5</v>
      </c>
      <c r="O3981" t="s">
        <v>11156</v>
      </c>
      <c r="P3981" t="s">
        <v>11157</v>
      </c>
    </row>
    <row r="3982" spans="1:16" x14ac:dyDescent="0.25">
      <c r="A3982" t="s">
        <v>5</v>
      </c>
      <c r="B3982" t="s">
        <v>11158</v>
      </c>
      <c r="C3982" t="s">
        <v>164</v>
      </c>
      <c r="D3982" t="s">
        <v>4526</v>
      </c>
      <c r="E3982" t="s">
        <v>88</v>
      </c>
      <c r="F3982" t="b">
        <v>0</v>
      </c>
      <c r="G3982" t="s">
        <v>65</v>
      </c>
      <c r="H3982" s="1">
        <v>46070.709398148138</v>
      </c>
      <c r="I3982" t="b">
        <v>0</v>
      </c>
      <c r="J3982" t="b">
        <v>1</v>
      </c>
      <c r="K3982" t="s">
        <v>41</v>
      </c>
      <c r="L3982" t="s">
        <v>74</v>
      </c>
      <c r="M3982"/>
      <c r="N3982">
        <v>77.5</v>
      </c>
      <c r="O3982" t="s">
        <v>6497</v>
      </c>
      <c r="P3982" t="s">
        <v>11159</v>
      </c>
    </row>
    <row r="3983" spans="1:16" x14ac:dyDescent="0.25">
      <c r="A3983" t="s">
        <v>1</v>
      </c>
      <c r="B3983" t="s">
        <v>11154</v>
      </c>
      <c r="C3983" t="s">
        <v>11155</v>
      </c>
      <c r="D3983" t="s">
        <v>4346</v>
      </c>
      <c r="E3983" t="s">
        <v>88</v>
      </c>
      <c r="F3983" t="b">
        <v>0</v>
      </c>
      <c r="G3983" t="s">
        <v>63</v>
      </c>
      <c r="H3983" s="1">
        <v>46070.723541666674</v>
      </c>
      <c r="I3983" t="b">
        <v>1</v>
      </c>
      <c r="J3983" t="b">
        <v>0</v>
      </c>
      <c r="K3983" t="s">
        <v>41</v>
      </c>
      <c r="L3983" t="s">
        <v>74</v>
      </c>
      <c r="M3983"/>
      <c r="N3983">
        <v>52.5</v>
      </c>
      <c r="O3983" t="s">
        <v>11156</v>
      </c>
      <c r="P3983" t="s">
        <v>11157</v>
      </c>
    </row>
    <row r="3984" spans="1:16" x14ac:dyDescent="0.25">
      <c r="A3984" t="s">
        <v>0</v>
      </c>
      <c r="B3984" t="s">
        <v>11160</v>
      </c>
      <c r="C3984" t="s">
        <v>76</v>
      </c>
      <c r="D3984" t="s">
        <v>4622</v>
      </c>
      <c r="E3984" t="s">
        <v>59</v>
      </c>
      <c r="F3984" t="b">
        <v>1</v>
      </c>
      <c r="G3984" t="s">
        <v>65</v>
      </c>
      <c r="H3984" s="1">
        <v>46070.750104166669</v>
      </c>
      <c r="I3984" t="b">
        <v>0</v>
      </c>
      <c r="J3984" t="b">
        <v>1</v>
      </c>
      <c r="K3984" t="s">
        <v>41</v>
      </c>
      <c r="L3984" t="s">
        <v>60</v>
      </c>
      <c r="M3984">
        <v>86019.024999999994</v>
      </c>
      <c r="N3984"/>
      <c r="O3984" t="s">
        <v>11161</v>
      </c>
      <c r="P3984" t="s">
        <v>11162</v>
      </c>
    </row>
    <row r="3985" spans="1:16" x14ac:dyDescent="0.25">
      <c r="A3985" t="s">
        <v>3</v>
      </c>
      <c r="B3985" t="s">
        <v>11163</v>
      </c>
      <c r="C3985" t="s">
        <v>1263</v>
      </c>
      <c r="D3985" t="s">
        <v>2360</v>
      </c>
      <c r="E3985" t="s">
        <v>59</v>
      </c>
      <c r="F3985" t="b">
        <v>0</v>
      </c>
      <c r="G3985" t="s">
        <v>65</v>
      </c>
      <c r="H3985" s="1">
        <v>46070.750196759262</v>
      </c>
      <c r="I3985" t="b">
        <v>0</v>
      </c>
      <c r="J3985" t="b">
        <v>0</v>
      </c>
      <c r="K3985" t="s">
        <v>41</v>
      </c>
      <c r="L3985" t="s">
        <v>60</v>
      </c>
      <c r="M3985">
        <v>70000</v>
      </c>
      <c r="N3985"/>
      <c r="O3985" t="s">
        <v>11164</v>
      </c>
      <c r="P3985" t="s">
        <v>11165</v>
      </c>
    </row>
    <row r="3986" spans="1:16" x14ac:dyDescent="0.25">
      <c r="A3986" t="s">
        <v>2</v>
      </c>
      <c r="B3986" t="s">
        <v>5284</v>
      </c>
      <c r="C3986" t="s">
        <v>81</v>
      </c>
      <c r="D3986" t="s">
        <v>4526</v>
      </c>
      <c r="E3986" t="s">
        <v>59</v>
      </c>
      <c r="F3986" t="b">
        <v>0</v>
      </c>
      <c r="G3986" t="s">
        <v>77</v>
      </c>
      <c r="H3986" s="1">
        <v>46070.750740740739</v>
      </c>
      <c r="I3986" t="b">
        <v>0</v>
      </c>
      <c r="J3986" t="b">
        <v>1</v>
      </c>
      <c r="K3986" t="s">
        <v>41</v>
      </c>
      <c r="L3986" t="s">
        <v>60</v>
      </c>
      <c r="M3986">
        <v>232500</v>
      </c>
      <c r="N3986"/>
      <c r="O3986" t="s">
        <v>5285</v>
      </c>
      <c r="P3986" t="s">
        <v>1809</v>
      </c>
    </row>
    <row r="3987" spans="1:16" x14ac:dyDescent="0.25">
      <c r="A3987" t="s">
        <v>2</v>
      </c>
      <c r="B3987" t="s">
        <v>2945</v>
      </c>
      <c r="C3987" t="s">
        <v>41</v>
      </c>
      <c r="D3987" t="s">
        <v>4526</v>
      </c>
      <c r="E3987" t="s">
        <v>59</v>
      </c>
      <c r="F3987" t="b">
        <v>0</v>
      </c>
      <c r="G3987" t="s">
        <v>65</v>
      </c>
      <c r="H3987" s="1">
        <v>46070.75104166667</v>
      </c>
      <c r="I3987" t="b">
        <v>1</v>
      </c>
      <c r="J3987" t="b">
        <v>1</v>
      </c>
      <c r="K3987" t="s">
        <v>41</v>
      </c>
      <c r="L3987" t="s">
        <v>60</v>
      </c>
      <c r="M3987">
        <v>94000</v>
      </c>
      <c r="N3987"/>
      <c r="O3987" t="s">
        <v>1315</v>
      </c>
      <c r="P3987" t="s">
        <v>11166</v>
      </c>
    </row>
    <row r="3988" spans="1:16" x14ac:dyDescent="0.25">
      <c r="A3988" t="s">
        <v>0</v>
      </c>
      <c r="B3988" t="s">
        <v>2286</v>
      </c>
      <c r="C3988" t="s">
        <v>332</v>
      </c>
      <c r="D3988" t="s">
        <v>4526</v>
      </c>
      <c r="E3988" t="s">
        <v>59</v>
      </c>
      <c r="F3988" t="b">
        <v>0</v>
      </c>
      <c r="G3988" t="s">
        <v>65</v>
      </c>
      <c r="H3988" s="1">
        <v>46070.79179398148</v>
      </c>
      <c r="I3988" t="b">
        <v>0</v>
      </c>
      <c r="J3988" t="b">
        <v>1</v>
      </c>
      <c r="K3988" t="s">
        <v>41</v>
      </c>
      <c r="L3988" t="s">
        <v>60</v>
      </c>
      <c r="M3988">
        <v>162500</v>
      </c>
      <c r="N3988"/>
      <c r="O3988" t="s">
        <v>11167</v>
      </c>
      <c r="P3988" t="s">
        <v>219</v>
      </c>
    </row>
    <row r="3989" spans="1:16" x14ac:dyDescent="0.25">
      <c r="A3989" t="s">
        <v>7</v>
      </c>
      <c r="B3989" t="s">
        <v>7</v>
      </c>
      <c r="C3989" t="s">
        <v>246</v>
      </c>
      <c r="D3989" t="s">
        <v>2360</v>
      </c>
      <c r="E3989" t="s">
        <v>59</v>
      </c>
      <c r="F3989" t="b">
        <v>0</v>
      </c>
      <c r="G3989" t="s">
        <v>65</v>
      </c>
      <c r="H3989" s="1">
        <v>46070.791863425933</v>
      </c>
      <c r="I3989" t="b">
        <v>0</v>
      </c>
      <c r="J3989" t="b">
        <v>1</v>
      </c>
      <c r="K3989" t="s">
        <v>41</v>
      </c>
      <c r="L3989" t="s">
        <v>60</v>
      </c>
      <c r="M3989">
        <v>97640.4</v>
      </c>
      <c r="N3989"/>
      <c r="O3989" t="s">
        <v>4832</v>
      </c>
      <c r="P3989" t="s">
        <v>3974</v>
      </c>
    </row>
    <row r="3990" spans="1:16" x14ac:dyDescent="0.25">
      <c r="A3990" t="s">
        <v>6</v>
      </c>
      <c r="B3990" t="s">
        <v>11168</v>
      </c>
      <c r="C3990" t="s">
        <v>86</v>
      </c>
      <c r="D3990" t="s">
        <v>4526</v>
      </c>
      <c r="E3990" t="s">
        <v>59</v>
      </c>
      <c r="F3990" t="b">
        <v>0</v>
      </c>
      <c r="G3990" t="s">
        <v>77</v>
      </c>
      <c r="H3990" s="1">
        <v>46070.791909722233</v>
      </c>
      <c r="I3990" t="b">
        <v>0</v>
      </c>
      <c r="J3990" t="b">
        <v>1</v>
      </c>
      <c r="K3990" t="s">
        <v>41</v>
      </c>
      <c r="L3990" t="s">
        <v>60</v>
      </c>
      <c r="M3990">
        <v>67500</v>
      </c>
      <c r="N3990"/>
      <c r="O3990" t="s">
        <v>11169</v>
      </c>
      <c r="P3990" t="s">
        <v>11170</v>
      </c>
    </row>
    <row r="3991" spans="1:16" x14ac:dyDescent="0.25">
      <c r="A3991" t="s">
        <v>3</v>
      </c>
      <c r="B3991" t="s">
        <v>8876</v>
      </c>
      <c r="C3991" t="s">
        <v>1357</v>
      </c>
      <c r="D3991" t="s">
        <v>4526</v>
      </c>
      <c r="E3991" t="s">
        <v>88</v>
      </c>
      <c r="F3991" t="b">
        <v>0</v>
      </c>
      <c r="G3991" t="s">
        <v>77</v>
      </c>
      <c r="H3991" s="1">
        <v>46070.791979166657</v>
      </c>
      <c r="I3991" t="b">
        <v>0</v>
      </c>
      <c r="J3991" t="b">
        <v>0</v>
      </c>
      <c r="K3991" t="s">
        <v>41</v>
      </c>
      <c r="L3991" t="s">
        <v>74</v>
      </c>
      <c r="M3991"/>
      <c r="N3991">
        <v>51.5</v>
      </c>
      <c r="O3991" t="s">
        <v>1164</v>
      </c>
      <c r="P3991" t="s">
        <v>673</v>
      </c>
    </row>
    <row r="3992" spans="1:16" x14ac:dyDescent="0.25">
      <c r="A3992" t="s">
        <v>2</v>
      </c>
      <c r="B3992" t="s">
        <v>11171</v>
      </c>
      <c r="C3992" t="s">
        <v>92</v>
      </c>
      <c r="D3992" t="s">
        <v>4526</v>
      </c>
      <c r="E3992" t="s">
        <v>59</v>
      </c>
      <c r="F3992" t="b">
        <v>0</v>
      </c>
      <c r="G3992" t="s">
        <v>77</v>
      </c>
      <c r="H3992" s="1">
        <v>46070.792349537027</v>
      </c>
      <c r="I3992" t="b">
        <v>0</v>
      </c>
      <c r="J3992" t="b">
        <v>1</v>
      </c>
      <c r="K3992" t="s">
        <v>41</v>
      </c>
      <c r="L3992" t="s">
        <v>74</v>
      </c>
      <c r="M3992"/>
      <c r="N3992">
        <v>72.314999999999998</v>
      </c>
      <c r="O3992" t="s">
        <v>808</v>
      </c>
      <c r="P3992" t="s">
        <v>663</v>
      </c>
    </row>
    <row r="3993" spans="1:16" x14ac:dyDescent="0.25">
      <c r="A3993" t="s">
        <v>2</v>
      </c>
      <c r="B3993" t="s">
        <v>276</v>
      </c>
      <c r="C3993" t="s">
        <v>4334</v>
      </c>
      <c r="D3993" t="s">
        <v>2360</v>
      </c>
      <c r="E3993" t="s">
        <v>59</v>
      </c>
      <c r="F3993" t="b">
        <v>0</v>
      </c>
      <c r="G3993" t="s">
        <v>77</v>
      </c>
      <c r="H3993" s="1">
        <v>46070.792349537027</v>
      </c>
      <c r="I3993" t="b">
        <v>0</v>
      </c>
      <c r="J3993" t="b">
        <v>0</v>
      </c>
      <c r="K3993" t="s">
        <v>41</v>
      </c>
      <c r="L3993" t="s">
        <v>74</v>
      </c>
      <c r="M3993"/>
      <c r="N3993">
        <v>55</v>
      </c>
      <c r="O3993" t="s">
        <v>11172</v>
      </c>
      <c r="P3993" t="s">
        <v>11173</v>
      </c>
    </row>
    <row r="3994" spans="1:16" x14ac:dyDescent="0.25">
      <c r="A3994" t="s">
        <v>0</v>
      </c>
      <c r="B3994" t="s">
        <v>11174</v>
      </c>
      <c r="C3994" t="s">
        <v>8988</v>
      </c>
      <c r="D3994" t="s">
        <v>4526</v>
      </c>
      <c r="E3994" t="s">
        <v>59</v>
      </c>
      <c r="F3994" t="b">
        <v>0</v>
      </c>
      <c r="G3994" t="s">
        <v>40</v>
      </c>
      <c r="H3994" s="1">
        <v>46070.805717592593</v>
      </c>
      <c r="I3994" t="b">
        <v>0</v>
      </c>
      <c r="J3994" t="b">
        <v>0</v>
      </c>
      <c r="K3994" t="s">
        <v>40</v>
      </c>
      <c r="L3994" t="s">
        <v>60</v>
      </c>
      <c r="M3994">
        <v>61136</v>
      </c>
      <c r="N3994"/>
      <c r="O3994" t="s">
        <v>1211</v>
      </c>
      <c r="P3994" t="s">
        <v>7189</v>
      </c>
    </row>
    <row r="3995" spans="1:16" x14ac:dyDescent="0.25">
      <c r="A3995" t="s">
        <v>3</v>
      </c>
      <c r="B3995" t="s">
        <v>286</v>
      </c>
      <c r="C3995" t="s">
        <v>207</v>
      </c>
      <c r="D3995" t="s">
        <v>2360</v>
      </c>
      <c r="E3995" t="s">
        <v>59</v>
      </c>
      <c r="F3995" t="b">
        <v>0</v>
      </c>
      <c r="G3995" t="s">
        <v>63</v>
      </c>
      <c r="H3995" s="1">
        <v>46070.806608796287</v>
      </c>
      <c r="I3995" t="b">
        <v>1</v>
      </c>
      <c r="J3995" t="b">
        <v>0</v>
      </c>
      <c r="K3995" t="s">
        <v>41</v>
      </c>
      <c r="L3995" t="s">
        <v>60</v>
      </c>
      <c r="M3995">
        <v>110000</v>
      </c>
      <c r="N3995"/>
      <c r="O3995" t="s">
        <v>11175</v>
      </c>
      <c r="P3995" t="s">
        <v>11176</v>
      </c>
    </row>
    <row r="3996" spans="1:16" x14ac:dyDescent="0.25">
      <c r="A3996" t="s">
        <v>6</v>
      </c>
      <c r="B3996" t="s">
        <v>11177</v>
      </c>
      <c r="C3996" t="s">
        <v>616</v>
      </c>
      <c r="D3996" t="s">
        <v>4526</v>
      </c>
      <c r="E3996" t="s">
        <v>59</v>
      </c>
      <c r="F3996" t="b">
        <v>0</v>
      </c>
      <c r="G3996" t="s">
        <v>73</v>
      </c>
      <c r="H3996" s="1">
        <v>46070.833738425928</v>
      </c>
      <c r="I3996" t="b">
        <v>1</v>
      </c>
      <c r="J3996" t="b">
        <v>0</v>
      </c>
      <c r="K3996" t="s">
        <v>41</v>
      </c>
      <c r="L3996" t="s">
        <v>60</v>
      </c>
      <c r="M3996">
        <v>115000</v>
      </c>
      <c r="N3996"/>
      <c r="O3996" t="s">
        <v>1316</v>
      </c>
      <c r="P3996" t="s">
        <v>1314</v>
      </c>
    </row>
    <row r="3997" spans="1:16" x14ac:dyDescent="0.25">
      <c r="A3997" t="s">
        <v>2</v>
      </c>
      <c r="B3997" t="s">
        <v>11178</v>
      </c>
      <c r="C3997" t="s">
        <v>86</v>
      </c>
      <c r="D3997" t="s">
        <v>4526</v>
      </c>
      <c r="E3997" t="s">
        <v>59</v>
      </c>
      <c r="F3997" t="b">
        <v>0</v>
      </c>
      <c r="G3997" t="s">
        <v>77</v>
      </c>
      <c r="H3997" s="1">
        <v>46070.834039351852</v>
      </c>
      <c r="I3997" t="b">
        <v>0</v>
      </c>
      <c r="J3997" t="b">
        <v>1</v>
      </c>
      <c r="K3997" t="s">
        <v>41</v>
      </c>
      <c r="L3997" t="s">
        <v>60</v>
      </c>
      <c r="M3997">
        <v>136140</v>
      </c>
      <c r="N3997"/>
      <c r="O3997" t="s">
        <v>1365</v>
      </c>
      <c r="P3997" t="s">
        <v>11179</v>
      </c>
    </row>
    <row r="3998" spans="1:16" x14ac:dyDescent="0.25">
      <c r="A3998" t="s">
        <v>5</v>
      </c>
      <c r="B3998" t="s">
        <v>11180</v>
      </c>
      <c r="C3998" t="s">
        <v>758</v>
      </c>
      <c r="D3998" t="s">
        <v>2360</v>
      </c>
      <c r="E3998" t="s">
        <v>59</v>
      </c>
      <c r="F3998" t="b">
        <v>0</v>
      </c>
      <c r="G3998" t="s">
        <v>65</v>
      </c>
      <c r="H3998" s="1">
        <v>46070.834374999999</v>
      </c>
      <c r="I3998" t="b">
        <v>0</v>
      </c>
      <c r="J3998" t="b">
        <v>1</v>
      </c>
      <c r="K3998" t="s">
        <v>41</v>
      </c>
      <c r="L3998" t="s">
        <v>60</v>
      </c>
      <c r="M3998">
        <v>172000</v>
      </c>
      <c r="N3998"/>
      <c r="O3998" t="s">
        <v>1853</v>
      </c>
      <c r="P3998" t="s">
        <v>11181</v>
      </c>
    </row>
    <row r="3999" spans="1:16" x14ac:dyDescent="0.25">
      <c r="A3999" t="s">
        <v>1</v>
      </c>
      <c r="B3999" t="s">
        <v>1</v>
      </c>
      <c r="C3999" t="s">
        <v>7624</v>
      </c>
      <c r="D3999" t="s">
        <v>155</v>
      </c>
      <c r="E3999" t="s">
        <v>59</v>
      </c>
      <c r="F3999" t="b">
        <v>0</v>
      </c>
      <c r="G3999" t="s">
        <v>65</v>
      </c>
      <c r="H3999" s="1">
        <v>46070.834374999999</v>
      </c>
      <c r="I3999" t="b">
        <v>1</v>
      </c>
      <c r="J3999" t="b">
        <v>0</v>
      </c>
      <c r="K3999" t="s">
        <v>41</v>
      </c>
      <c r="L3999" t="s">
        <v>60</v>
      </c>
      <c r="M3999">
        <v>97500</v>
      </c>
      <c r="N3999"/>
      <c r="O3999" t="s">
        <v>155</v>
      </c>
      <c r="P3999" t="s">
        <v>464</v>
      </c>
    </row>
    <row r="4000" spans="1:16" x14ac:dyDescent="0.25">
      <c r="A4000" t="s">
        <v>6</v>
      </c>
      <c r="B4000" t="s">
        <v>3132</v>
      </c>
      <c r="C4000" t="s">
        <v>3814</v>
      </c>
      <c r="D4000" t="s">
        <v>155</v>
      </c>
      <c r="E4000" t="s">
        <v>59</v>
      </c>
      <c r="F4000" t="b">
        <v>0</v>
      </c>
      <c r="G4000" t="s">
        <v>63</v>
      </c>
      <c r="H4000" s="1">
        <v>46070.848275462973</v>
      </c>
      <c r="I4000" t="b">
        <v>1</v>
      </c>
      <c r="J4000" t="b">
        <v>0</v>
      </c>
      <c r="K4000" t="s">
        <v>41</v>
      </c>
      <c r="L4000" t="s">
        <v>60</v>
      </c>
      <c r="M4000">
        <v>110000</v>
      </c>
      <c r="N4000"/>
      <c r="O4000" t="s">
        <v>155</v>
      </c>
    </row>
    <row r="4001" spans="1:16" x14ac:dyDescent="0.25">
      <c r="A4001" t="s">
        <v>1</v>
      </c>
      <c r="B4001" t="s">
        <v>613</v>
      </c>
      <c r="C4001" t="s">
        <v>190</v>
      </c>
      <c r="D4001" t="s">
        <v>4346</v>
      </c>
      <c r="E4001" t="s">
        <v>59</v>
      </c>
      <c r="F4001" t="b">
        <v>0</v>
      </c>
      <c r="G4001" t="s">
        <v>63</v>
      </c>
      <c r="H4001" s="1">
        <v>46070.848541666674</v>
      </c>
      <c r="I4001" t="b">
        <v>0</v>
      </c>
      <c r="J4001" t="b">
        <v>1</v>
      </c>
      <c r="K4001" t="s">
        <v>41</v>
      </c>
      <c r="L4001" t="s">
        <v>60</v>
      </c>
      <c r="M4001">
        <v>147000</v>
      </c>
      <c r="N4001"/>
      <c r="O4001" t="s">
        <v>3192</v>
      </c>
      <c r="P4001" t="s">
        <v>11182</v>
      </c>
    </row>
    <row r="4002" spans="1:16" x14ac:dyDescent="0.25">
      <c r="A4002" t="s">
        <v>3</v>
      </c>
      <c r="B4002" t="s">
        <v>11183</v>
      </c>
      <c r="C4002" t="s">
        <v>148</v>
      </c>
      <c r="D4002" t="s">
        <v>4346</v>
      </c>
      <c r="E4002" t="s">
        <v>59</v>
      </c>
      <c r="F4002" t="b">
        <v>0</v>
      </c>
      <c r="G4002" t="s">
        <v>89</v>
      </c>
      <c r="H4002" s="1">
        <v>46070.875555555547</v>
      </c>
      <c r="I4002" t="b">
        <v>0</v>
      </c>
      <c r="J4002" t="b">
        <v>1</v>
      </c>
      <c r="K4002" t="s">
        <v>41</v>
      </c>
      <c r="L4002" t="s">
        <v>74</v>
      </c>
      <c r="M4002"/>
      <c r="N4002">
        <v>17.5</v>
      </c>
      <c r="O4002" t="s">
        <v>11184</v>
      </c>
      <c r="P4002" t="s">
        <v>673</v>
      </c>
    </row>
    <row r="4003" spans="1:16" x14ac:dyDescent="0.25">
      <c r="A4003" t="s">
        <v>2</v>
      </c>
      <c r="B4003" t="s">
        <v>276</v>
      </c>
      <c r="C4003" t="s">
        <v>1748</v>
      </c>
      <c r="D4003" t="s">
        <v>2360</v>
      </c>
      <c r="E4003" t="s">
        <v>59</v>
      </c>
      <c r="F4003" t="b">
        <v>0</v>
      </c>
      <c r="G4003" t="s">
        <v>65</v>
      </c>
      <c r="H4003" s="1">
        <v>46070.875648148147</v>
      </c>
      <c r="I4003" t="b">
        <v>0</v>
      </c>
      <c r="J4003" t="b">
        <v>0</v>
      </c>
      <c r="K4003" t="s">
        <v>41</v>
      </c>
      <c r="L4003" t="s">
        <v>60</v>
      </c>
      <c r="M4003">
        <v>165000</v>
      </c>
      <c r="N4003"/>
      <c r="O4003" t="s">
        <v>11185</v>
      </c>
      <c r="P4003" t="s">
        <v>152</v>
      </c>
    </row>
    <row r="4004" spans="1:16" x14ac:dyDescent="0.25">
      <c r="A4004" t="s">
        <v>2</v>
      </c>
      <c r="B4004" t="s">
        <v>11186</v>
      </c>
      <c r="C4004" t="s">
        <v>326</v>
      </c>
      <c r="D4004" t="s">
        <v>4526</v>
      </c>
      <c r="E4004" t="s">
        <v>132</v>
      </c>
      <c r="F4004" t="b">
        <v>0</v>
      </c>
      <c r="G4004" t="s">
        <v>77</v>
      </c>
      <c r="H4004" s="1">
        <v>46070.87568287037</v>
      </c>
      <c r="I4004" t="b">
        <v>0</v>
      </c>
      <c r="J4004" t="b">
        <v>1</v>
      </c>
      <c r="K4004" t="s">
        <v>41</v>
      </c>
      <c r="L4004" t="s">
        <v>60</v>
      </c>
      <c r="M4004">
        <v>214500</v>
      </c>
      <c r="N4004"/>
      <c r="O4004" t="s">
        <v>424</v>
      </c>
      <c r="P4004" t="s">
        <v>10613</v>
      </c>
    </row>
    <row r="4005" spans="1:16" x14ac:dyDescent="0.25">
      <c r="A4005" t="s">
        <v>2</v>
      </c>
      <c r="B4005" t="s">
        <v>11187</v>
      </c>
      <c r="C4005" t="s">
        <v>86</v>
      </c>
      <c r="D4005" t="s">
        <v>4526</v>
      </c>
      <c r="E4005" t="s">
        <v>59</v>
      </c>
      <c r="F4005" t="b">
        <v>0</v>
      </c>
      <c r="G4005" t="s">
        <v>77</v>
      </c>
      <c r="H4005" s="1">
        <v>46070.87568287037</v>
      </c>
      <c r="I4005" t="b">
        <v>0</v>
      </c>
      <c r="J4005" t="b">
        <v>1</v>
      </c>
      <c r="K4005" t="s">
        <v>41</v>
      </c>
      <c r="L4005" t="s">
        <v>60</v>
      </c>
      <c r="M4005">
        <v>120000</v>
      </c>
      <c r="N4005"/>
      <c r="O4005" t="s">
        <v>2321</v>
      </c>
      <c r="P4005" t="s">
        <v>3709</v>
      </c>
    </row>
    <row r="4006" spans="1:16" x14ac:dyDescent="0.25">
      <c r="A4006" t="s">
        <v>3</v>
      </c>
      <c r="B4006" t="s">
        <v>11188</v>
      </c>
      <c r="C4006" t="s">
        <v>207</v>
      </c>
      <c r="D4006" t="s">
        <v>2360</v>
      </c>
      <c r="E4006" t="s">
        <v>59</v>
      </c>
      <c r="F4006" t="b">
        <v>0</v>
      </c>
      <c r="G4006" t="s">
        <v>63</v>
      </c>
      <c r="H4006" s="1">
        <v>46070.88994212963</v>
      </c>
      <c r="I4006" t="b">
        <v>0</v>
      </c>
      <c r="J4006" t="b">
        <v>1</v>
      </c>
      <c r="K4006" t="s">
        <v>41</v>
      </c>
      <c r="L4006" t="s">
        <v>60</v>
      </c>
      <c r="M4006">
        <v>55860</v>
      </c>
      <c r="N4006"/>
      <c r="O4006" t="s">
        <v>11189</v>
      </c>
      <c r="P4006" t="s">
        <v>11190</v>
      </c>
    </row>
    <row r="4007" spans="1:16" x14ac:dyDescent="0.25">
      <c r="A4007" t="s">
        <v>1</v>
      </c>
      <c r="B4007" t="s">
        <v>11191</v>
      </c>
      <c r="C4007" t="s">
        <v>190</v>
      </c>
      <c r="D4007" t="s">
        <v>4346</v>
      </c>
      <c r="E4007" t="s">
        <v>59</v>
      </c>
      <c r="F4007" t="b">
        <v>0</v>
      </c>
      <c r="G4007" t="s">
        <v>63</v>
      </c>
      <c r="H4007" s="1">
        <v>46070.890150462961</v>
      </c>
      <c r="I4007" t="b">
        <v>1</v>
      </c>
      <c r="J4007" t="b">
        <v>1</v>
      </c>
      <c r="K4007" t="s">
        <v>41</v>
      </c>
      <c r="L4007" t="s">
        <v>60</v>
      </c>
      <c r="M4007">
        <v>155500</v>
      </c>
      <c r="N4007"/>
      <c r="O4007" t="s">
        <v>1183</v>
      </c>
      <c r="P4007" t="s">
        <v>1405</v>
      </c>
    </row>
    <row r="4008" spans="1:16" x14ac:dyDescent="0.25">
      <c r="A4008" t="s">
        <v>7</v>
      </c>
      <c r="B4008" t="s">
        <v>11192</v>
      </c>
      <c r="C4008" t="s">
        <v>81</v>
      </c>
      <c r="D4008" t="s">
        <v>4526</v>
      </c>
      <c r="E4008" t="s">
        <v>88</v>
      </c>
      <c r="F4008" t="b">
        <v>0</v>
      </c>
      <c r="G4008" t="s">
        <v>77</v>
      </c>
      <c r="H4008" s="1">
        <v>46070.916909722233</v>
      </c>
      <c r="I4008" t="b">
        <v>0</v>
      </c>
      <c r="J4008" t="b">
        <v>1</v>
      </c>
      <c r="K4008" t="s">
        <v>41</v>
      </c>
      <c r="L4008" t="s">
        <v>74</v>
      </c>
      <c r="M4008"/>
      <c r="N4008">
        <v>58.5</v>
      </c>
      <c r="O4008" t="s">
        <v>4487</v>
      </c>
      <c r="P4008" t="s">
        <v>219</v>
      </c>
    </row>
    <row r="4009" spans="1:16" x14ac:dyDescent="0.25">
      <c r="A4009" t="s">
        <v>2</v>
      </c>
      <c r="B4009" t="s">
        <v>11193</v>
      </c>
      <c r="C4009" t="s">
        <v>86</v>
      </c>
      <c r="D4009" t="s">
        <v>5440</v>
      </c>
      <c r="E4009" t="s">
        <v>621</v>
      </c>
      <c r="F4009" t="b">
        <v>0</v>
      </c>
      <c r="G4009" t="s">
        <v>77</v>
      </c>
      <c r="H4009" s="1">
        <v>46070.917407407411</v>
      </c>
      <c r="I4009" t="b">
        <v>0</v>
      </c>
      <c r="J4009" t="b">
        <v>0</v>
      </c>
      <c r="K4009" t="s">
        <v>41</v>
      </c>
      <c r="L4009" t="s">
        <v>74</v>
      </c>
      <c r="M4009"/>
      <c r="N4009">
        <v>43</v>
      </c>
      <c r="O4009" t="s">
        <v>1795</v>
      </c>
      <c r="P4009" t="s">
        <v>85</v>
      </c>
    </row>
    <row r="4010" spans="1:16" x14ac:dyDescent="0.25">
      <c r="A4010" t="s">
        <v>1</v>
      </c>
      <c r="B4010" t="s">
        <v>11194</v>
      </c>
      <c r="C4010" t="s">
        <v>10406</v>
      </c>
      <c r="D4010" t="s">
        <v>4526</v>
      </c>
      <c r="E4010" t="s">
        <v>59</v>
      </c>
      <c r="F4010" t="b">
        <v>0</v>
      </c>
      <c r="G4010" t="s">
        <v>65</v>
      </c>
      <c r="H4010" s="1">
        <v>46070.917708333327</v>
      </c>
      <c r="I4010" t="b">
        <v>0</v>
      </c>
      <c r="J4010" t="b">
        <v>1</v>
      </c>
      <c r="K4010" t="s">
        <v>41</v>
      </c>
      <c r="L4010" t="s">
        <v>60</v>
      </c>
      <c r="M4010">
        <v>150000</v>
      </c>
      <c r="N4010"/>
      <c r="O4010" t="s">
        <v>1610</v>
      </c>
      <c r="P4010" t="s">
        <v>11195</v>
      </c>
    </row>
    <row r="4011" spans="1:16" x14ac:dyDescent="0.25">
      <c r="A4011" t="s">
        <v>1</v>
      </c>
      <c r="B4011" t="s">
        <v>11191</v>
      </c>
      <c r="C4011" t="s">
        <v>190</v>
      </c>
      <c r="D4011" t="s">
        <v>4346</v>
      </c>
      <c r="E4011" t="s">
        <v>59</v>
      </c>
      <c r="F4011" t="b">
        <v>0</v>
      </c>
      <c r="G4011" t="s">
        <v>65</v>
      </c>
      <c r="H4011" s="1">
        <v>46070.917731481481</v>
      </c>
      <c r="I4011" t="b">
        <v>1</v>
      </c>
      <c r="J4011" t="b">
        <v>1</v>
      </c>
      <c r="K4011" t="s">
        <v>41</v>
      </c>
      <c r="L4011" t="s">
        <v>60</v>
      </c>
      <c r="M4011">
        <v>155500</v>
      </c>
      <c r="N4011"/>
      <c r="O4011" t="s">
        <v>1183</v>
      </c>
      <c r="P4011" t="s">
        <v>1405</v>
      </c>
    </row>
    <row r="4012" spans="1:16" x14ac:dyDescent="0.25">
      <c r="A4012" t="s">
        <v>4</v>
      </c>
      <c r="B4012" t="s">
        <v>11196</v>
      </c>
      <c r="C4012" t="s">
        <v>246</v>
      </c>
      <c r="D4012" t="s">
        <v>2360</v>
      </c>
      <c r="E4012" t="s">
        <v>59</v>
      </c>
      <c r="F4012" t="b">
        <v>0</v>
      </c>
      <c r="G4012" t="s">
        <v>65</v>
      </c>
      <c r="H4012" s="1">
        <v>46070.95853009259</v>
      </c>
      <c r="I4012" t="b">
        <v>0</v>
      </c>
      <c r="J4012" t="b">
        <v>1</v>
      </c>
      <c r="K4012" t="s">
        <v>41</v>
      </c>
      <c r="L4012" t="s">
        <v>60</v>
      </c>
      <c r="M4012">
        <v>92000</v>
      </c>
      <c r="N4012"/>
      <c r="O4012" t="s">
        <v>11197</v>
      </c>
    </row>
    <row r="4013" spans="1:16" x14ac:dyDescent="0.25">
      <c r="A4013" t="s">
        <v>7</v>
      </c>
      <c r="B4013" t="s">
        <v>11198</v>
      </c>
      <c r="C4013" t="s">
        <v>326</v>
      </c>
      <c r="D4013" t="s">
        <v>2360</v>
      </c>
      <c r="E4013" t="s">
        <v>59</v>
      </c>
      <c r="F4013" t="b">
        <v>0</v>
      </c>
      <c r="G4013" t="s">
        <v>77</v>
      </c>
      <c r="H4013" s="1">
        <v>46070.958599537043</v>
      </c>
      <c r="I4013" t="b">
        <v>1</v>
      </c>
      <c r="J4013" t="b">
        <v>0</v>
      </c>
      <c r="K4013" t="s">
        <v>41</v>
      </c>
      <c r="L4013" t="s">
        <v>74</v>
      </c>
      <c r="M4013"/>
      <c r="N4013">
        <v>65</v>
      </c>
      <c r="O4013" t="s">
        <v>11199</v>
      </c>
      <c r="P4013" t="s">
        <v>161</v>
      </c>
    </row>
    <row r="4014" spans="1:16" x14ac:dyDescent="0.25">
      <c r="A4014" t="s">
        <v>0</v>
      </c>
      <c r="B4014" t="s">
        <v>11200</v>
      </c>
      <c r="C4014" t="s">
        <v>71</v>
      </c>
      <c r="D4014" t="s">
        <v>4526</v>
      </c>
      <c r="E4014" t="s">
        <v>88</v>
      </c>
      <c r="F4014" t="b">
        <v>0</v>
      </c>
      <c r="G4014" t="s">
        <v>73</v>
      </c>
      <c r="H4014" s="1">
        <v>46070.958680555559</v>
      </c>
      <c r="I4014" t="b">
        <v>0</v>
      </c>
      <c r="J4014" t="b">
        <v>0</v>
      </c>
      <c r="K4014" t="s">
        <v>41</v>
      </c>
      <c r="L4014" t="s">
        <v>74</v>
      </c>
      <c r="M4014"/>
      <c r="N4014">
        <v>31.5</v>
      </c>
      <c r="O4014" t="s">
        <v>2776</v>
      </c>
      <c r="P4014" t="s">
        <v>11201</v>
      </c>
    </row>
    <row r="4015" spans="1:16" x14ac:dyDescent="0.25">
      <c r="A4015" t="s">
        <v>1</v>
      </c>
      <c r="B4015" t="s">
        <v>3069</v>
      </c>
      <c r="C4015" t="s">
        <v>124</v>
      </c>
      <c r="D4015" t="s">
        <v>4346</v>
      </c>
      <c r="E4015" t="s">
        <v>59</v>
      </c>
      <c r="F4015" t="b">
        <v>0</v>
      </c>
      <c r="G4015" t="s">
        <v>65</v>
      </c>
      <c r="H4015" s="1">
        <v>46070.959398148138</v>
      </c>
      <c r="I4015" t="b">
        <v>0</v>
      </c>
      <c r="J4015" t="b">
        <v>1</v>
      </c>
      <c r="K4015" t="s">
        <v>41</v>
      </c>
      <c r="L4015" t="s">
        <v>60</v>
      </c>
      <c r="M4015">
        <v>55000</v>
      </c>
      <c r="N4015"/>
      <c r="O4015" t="s">
        <v>11202</v>
      </c>
      <c r="P4015" t="s">
        <v>6207</v>
      </c>
    </row>
    <row r="4016" spans="1:16" x14ac:dyDescent="0.25">
      <c r="A4016" t="s">
        <v>1</v>
      </c>
      <c r="B4016" t="s">
        <v>3069</v>
      </c>
      <c r="C4016" t="s">
        <v>124</v>
      </c>
      <c r="D4016" t="s">
        <v>4346</v>
      </c>
      <c r="E4016" t="s">
        <v>59</v>
      </c>
      <c r="F4016" t="b">
        <v>0</v>
      </c>
      <c r="G4016" t="s">
        <v>63</v>
      </c>
      <c r="H4016" s="1">
        <v>46070.973506944443</v>
      </c>
      <c r="I4016" t="b">
        <v>0</v>
      </c>
      <c r="J4016" t="b">
        <v>1</v>
      </c>
      <c r="K4016" t="s">
        <v>41</v>
      </c>
      <c r="L4016" t="s">
        <v>60</v>
      </c>
      <c r="M4016">
        <v>55000</v>
      </c>
      <c r="N4016"/>
      <c r="O4016" t="s">
        <v>11202</v>
      </c>
      <c r="P4016" t="s">
        <v>6207</v>
      </c>
    </row>
    <row r="4017" spans="1:16" x14ac:dyDescent="0.25">
      <c r="A4017" t="s">
        <v>0</v>
      </c>
      <c r="B4017" t="s">
        <v>11203</v>
      </c>
      <c r="C4017" t="s">
        <v>201</v>
      </c>
      <c r="D4017" t="s">
        <v>2360</v>
      </c>
      <c r="E4017" t="s">
        <v>59</v>
      </c>
      <c r="F4017" t="b">
        <v>0</v>
      </c>
      <c r="G4017" t="s">
        <v>77</v>
      </c>
      <c r="H4017" s="1">
        <v>46071.000231481477</v>
      </c>
      <c r="I4017" t="b">
        <v>0</v>
      </c>
      <c r="J4017" t="b">
        <v>1</v>
      </c>
      <c r="K4017" t="s">
        <v>41</v>
      </c>
      <c r="L4017" t="s">
        <v>60</v>
      </c>
      <c r="M4017">
        <v>80000</v>
      </c>
      <c r="N4017"/>
      <c r="O4017" t="s">
        <v>11204</v>
      </c>
      <c r="P4017" t="s">
        <v>4661</v>
      </c>
    </row>
    <row r="4018" spans="1:16" x14ac:dyDescent="0.25">
      <c r="A4018" t="s">
        <v>3</v>
      </c>
      <c r="B4018" t="s">
        <v>8933</v>
      </c>
      <c r="C4018" t="s">
        <v>76</v>
      </c>
      <c r="D4018" t="s">
        <v>584</v>
      </c>
      <c r="E4018" t="s">
        <v>72</v>
      </c>
      <c r="F4018" t="b">
        <v>1</v>
      </c>
      <c r="G4018" t="s">
        <v>13</v>
      </c>
      <c r="H4018" s="1">
        <v>46071.013067129628</v>
      </c>
      <c r="I4018" t="b">
        <v>0</v>
      </c>
      <c r="J4018" t="b">
        <v>0</v>
      </c>
      <c r="K4018" t="s">
        <v>13</v>
      </c>
      <c r="L4018" t="s">
        <v>74</v>
      </c>
      <c r="M4018"/>
      <c r="N4018">
        <v>25</v>
      </c>
      <c r="O4018" t="s">
        <v>2063</v>
      </c>
      <c r="P4018" t="s">
        <v>8934</v>
      </c>
    </row>
    <row r="4019" spans="1:16" x14ac:dyDescent="0.25">
      <c r="A4019" t="s">
        <v>0</v>
      </c>
      <c r="B4019" t="s">
        <v>11205</v>
      </c>
      <c r="C4019" t="s">
        <v>76</v>
      </c>
      <c r="D4019" t="s">
        <v>9209</v>
      </c>
      <c r="E4019" t="s">
        <v>59</v>
      </c>
      <c r="F4019" t="b">
        <v>1</v>
      </c>
      <c r="G4019" t="s">
        <v>13</v>
      </c>
      <c r="H4019" s="1">
        <v>46071.013194444437</v>
      </c>
      <c r="I4019" t="b">
        <v>1</v>
      </c>
      <c r="J4019" t="b">
        <v>0</v>
      </c>
      <c r="K4019" t="s">
        <v>13</v>
      </c>
      <c r="L4019" t="s">
        <v>60</v>
      </c>
      <c r="M4019">
        <v>105000</v>
      </c>
      <c r="N4019"/>
      <c r="O4019" t="s">
        <v>11206</v>
      </c>
      <c r="P4019" t="s">
        <v>11207</v>
      </c>
    </row>
    <row r="4020" spans="1:16" x14ac:dyDescent="0.25">
      <c r="A4020" t="s">
        <v>3</v>
      </c>
      <c r="B4020" t="s">
        <v>4819</v>
      </c>
      <c r="C4020" t="s">
        <v>76</v>
      </c>
      <c r="D4020" t="s">
        <v>584</v>
      </c>
      <c r="E4020" t="s">
        <v>72</v>
      </c>
      <c r="F4020" t="b">
        <v>1</v>
      </c>
      <c r="G4020" t="s">
        <v>31</v>
      </c>
      <c r="H4020" s="1">
        <v>46071.015289351853</v>
      </c>
      <c r="I4020" t="b">
        <v>0</v>
      </c>
      <c r="J4020" t="b">
        <v>0</v>
      </c>
      <c r="K4020" t="s">
        <v>31</v>
      </c>
      <c r="L4020" t="s">
        <v>74</v>
      </c>
      <c r="M4020"/>
      <c r="N4020">
        <v>25</v>
      </c>
      <c r="O4020" t="s">
        <v>584</v>
      </c>
      <c r="P4020" t="s">
        <v>219</v>
      </c>
    </row>
    <row r="4021" spans="1:16" x14ac:dyDescent="0.25">
      <c r="A4021" t="s">
        <v>6</v>
      </c>
      <c r="B4021" t="s">
        <v>11208</v>
      </c>
      <c r="C4021" t="s">
        <v>431</v>
      </c>
      <c r="D4021" t="s">
        <v>4526</v>
      </c>
      <c r="E4021" t="s">
        <v>59</v>
      </c>
      <c r="F4021" t="b">
        <v>0</v>
      </c>
      <c r="G4021" t="s">
        <v>65</v>
      </c>
      <c r="H4021" s="1">
        <v>46071.041863425933</v>
      </c>
      <c r="I4021" t="b">
        <v>0</v>
      </c>
      <c r="J4021" t="b">
        <v>1</v>
      </c>
      <c r="K4021" t="s">
        <v>41</v>
      </c>
      <c r="L4021" t="s">
        <v>60</v>
      </c>
      <c r="M4021">
        <v>102000</v>
      </c>
      <c r="N4021"/>
      <c r="O4021" t="s">
        <v>444</v>
      </c>
      <c r="P4021" t="s">
        <v>11209</v>
      </c>
    </row>
    <row r="4022" spans="1:16" x14ac:dyDescent="0.25">
      <c r="A4022" t="s">
        <v>6</v>
      </c>
      <c r="B4022" t="s">
        <v>11208</v>
      </c>
      <c r="C4022" t="s">
        <v>576</v>
      </c>
      <c r="D4022" t="s">
        <v>4526</v>
      </c>
      <c r="E4022" t="s">
        <v>59</v>
      </c>
      <c r="F4022" t="b">
        <v>0</v>
      </c>
      <c r="G4022" t="s">
        <v>89</v>
      </c>
      <c r="H4022" s="1">
        <v>46071.042199074072</v>
      </c>
      <c r="I4022" t="b">
        <v>0</v>
      </c>
      <c r="J4022" t="b">
        <v>1</v>
      </c>
      <c r="K4022" t="s">
        <v>41</v>
      </c>
      <c r="L4022" t="s">
        <v>60</v>
      </c>
      <c r="M4022">
        <v>102000</v>
      </c>
      <c r="N4022"/>
      <c r="O4022" t="s">
        <v>444</v>
      </c>
      <c r="P4022" t="s">
        <v>11209</v>
      </c>
    </row>
    <row r="4023" spans="1:16" x14ac:dyDescent="0.25">
      <c r="A4023" t="s">
        <v>1</v>
      </c>
      <c r="B4023" t="s">
        <v>1</v>
      </c>
      <c r="C4023" t="s">
        <v>11210</v>
      </c>
      <c r="D4023" t="s">
        <v>4346</v>
      </c>
      <c r="E4023" t="s">
        <v>59</v>
      </c>
      <c r="F4023" t="b">
        <v>0</v>
      </c>
      <c r="G4023" t="s">
        <v>68</v>
      </c>
      <c r="H4023" s="1">
        <v>46071.042893518519</v>
      </c>
      <c r="I4023" t="b">
        <v>1</v>
      </c>
      <c r="J4023" t="b">
        <v>1</v>
      </c>
      <c r="K4023" t="s">
        <v>41</v>
      </c>
      <c r="L4023" t="s">
        <v>60</v>
      </c>
      <c r="M4023">
        <v>120000</v>
      </c>
      <c r="N4023"/>
      <c r="O4023" t="s">
        <v>9503</v>
      </c>
      <c r="P4023" t="s">
        <v>11211</v>
      </c>
    </row>
    <row r="4024" spans="1:16" x14ac:dyDescent="0.25">
      <c r="A4024" t="s">
        <v>1</v>
      </c>
      <c r="B4024" t="s">
        <v>11212</v>
      </c>
      <c r="C4024" t="s">
        <v>200</v>
      </c>
      <c r="D4024" t="s">
        <v>4526</v>
      </c>
      <c r="E4024" t="s">
        <v>59</v>
      </c>
      <c r="F4024" t="b">
        <v>0</v>
      </c>
      <c r="G4024" t="s">
        <v>63</v>
      </c>
      <c r="H4024" s="1">
        <v>46071.056863425933</v>
      </c>
      <c r="I4024" t="b">
        <v>0</v>
      </c>
      <c r="J4024" t="b">
        <v>0</v>
      </c>
      <c r="K4024" t="s">
        <v>41</v>
      </c>
      <c r="L4024" t="s">
        <v>60</v>
      </c>
      <c r="M4024">
        <v>109000</v>
      </c>
      <c r="N4024"/>
      <c r="O4024" t="s">
        <v>11213</v>
      </c>
      <c r="P4024" t="s">
        <v>11214</v>
      </c>
    </row>
    <row r="4025" spans="1:16" x14ac:dyDescent="0.25">
      <c r="A4025" t="s">
        <v>0</v>
      </c>
      <c r="B4025" t="s">
        <v>0</v>
      </c>
      <c r="C4025" t="s">
        <v>2465</v>
      </c>
      <c r="D4025" t="s">
        <v>4526</v>
      </c>
      <c r="E4025" t="s">
        <v>59</v>
      </c>
      <c r="F4025" t="b">
        <v>0</v>
      </c>
      <c r="G4025" t="s">
        <v>65</v>
      </c>
      <c r="H4025" s="1">
        <v>46071.083425925928</v>
      </c>
      <c r="I4025" t="b">
        <v>0</v>
      </c>
      <c r="J4025" t="b">
        <v>0</v>
      </c>
      <c r="K4025" t="s">
        <v>41</v>
      </c>
      <c r="L4025" t="s">
        <v>60</v>
      </c>
      <c r="M4025">
        <v>102500</v>
      </c>
      <c r="N4025"/>
      <c r="O4025" t="s">
        <v>2942</v>
      </c>
      <c r="P4025" t="s">
        <v>3201</v>
      </c>
    </row>
    <row r="4026" spans="1:16" x14ac:dyDescent="0.25">
      <c r="A4026" t="s">
        <v>0</v>
      </c>
      <c r="B4026" t="s">
        <v>11215</v>
      </c>
      <c r="C4026" t="s">
        <v>81</v>
      </c>
      <c r="D4026" t="s">
        <v>2734</v>
      </c>
      <c r="E4026" t="s">
        <v>59</v>
      </c>
      <c r="F4026" t="b">
        <v>0</v>
      </c>
      <c r="G4026" t="s">
        <v>77</v>
      </c>
      <c r="H4026" s="1">
        <v>46071.083564814813</v>
      </c>
      <c r="I4026" t="b">
        <v>0</v>
      </c>
      <c r="J4026" t="b">
        <v>0</v>
      </c>
      <c r="K4026" t="s">
        <v>41</v>
      </c>
      <c r="L4026" t="s">
        <v>60</v>
      </c>
      <c r="M4026">
        <v>154150</v>
      </c>
      <c r="N4026"/>
      <c r="O4026" t="s">
        <v>5654</v>
      </c>
      <c r="P4026" t="s">
        <v>11216</v>
      </c>
    </row>
    <row r="4027" spans="1:16" x14ac:dyDescent="0.25">
      <c r="A4027" t="s">
        <v>9</v>
      </c>
      <c r="B4027" t="s">
        <v>11217</v>
      </c>
      <c r="C4027" t="s">
        <v>190</v>
      </c>
      <c r="D4027" t="s">
        <v>4526</v>
      </c>
      <c r="E4027" t="s">
        <v>59</v>
      </c>
      <c r="F4027" t="b">
        <v>0</v>
      </c>
      <c r="G4027" t="s">
        <v>73</v>
      </c>
      <c r="H4027" s="1">
        <v>46071.084513888891</v>
      </c>
      <c r="I4027" t="b">
        <v>1</v>
      </c>
      <c r="J4027" t="b">
        <v>1</v>
      </c>
      <c r="K4027" t="s">
        <v>41</v>
      </c>
      <c r="L4027" t="s">
        <v>60</v>
      </c>
      <c r="M4027">
        <v>132000</v>
      </c>
      <c r="N4027"/>
      <c r="O4027" t="s">
        <v>3192</v>
      </c>
      <c r="P4027" t="s">
        <v>11218</v>
      </c>
    </row>
    <row r="4028" spans="1:16" x14ac:dyDescent="0.25">
      <c r="A4028" t="s">
        <v>7</v>
      </c>
      <c r="B4028" t="s">
        <v>4239</v>
      </c>
      <c r="C4028" t="s">
        <v>81</v>
      </c>
      <c r="D4028" t="s">
        <v>4526</v>
      </c>
      <c r="E4028" t="s">
        <v>59</v>
      </c>
      <c r="F4028" t="b">
        <v>0</v>
      </c>
      <c r="G4028" t="s">
        <v>77</v>
      </c>
      <c r="H4028" s="1">
        <v>46071.291817129633</v>
      </c>
      <c r="I4028" t="b">
        <v>0</v>
      </c>
      <c r="J4028" t="b">
        <v>0</v>
      </c>
      <c r="K4028" t="s">
        <v>41</v>
      </c>
      <c r="L4028" t="s">
        <v>60</v>
      </c>
      <c r="M4028">
        <v>154150</v>
      </c>
      <c r="N4028"/>
      <c r="O4028" t="s">
        <v>11219</v>
      </c>
      <c r="P4028" t="s">
        <v>11220</v>
      </c>
    </row>
    <row r="4029" spans="1:16" x14ac:dyDescent="0.25">
      <c r="A4029" t="s">
        <v>7</v>
      </c>
      <c r="B4029" t="s">
        <v>11221</v>
      </c>
      <c r="C4029" t="s">
        <v>165</v>
      </c>
      <c r="D4029" t="s">
        <v>4526</v>
      </c>
      <c r="E4029" t="s">
        <v>59</v>
      </c>
      <c r="F4029" t="b">
        <v>0</v>
      </c>
      <c r="G4029" t="s">
        <v>73</v>
      </c>
      <c r="H4029" s="1">
        <v>46071.291898148149</v>
      </c>
      <c r="I4029" t="b">
        <v>1</v>
      </c>
      <c r="J4029" t="b">
        <v>1</v>
      </c>
      <c r="K4029" t="s">
        <v>41</v>
      </c>
      <c r="L4029" t="s">
        <v>74</v>
      </c>
      <c r="M4029"/>
      <c r="N4029">
        <v>68</v>
      </c>
      <c r="O4029" t="s">
        <v>4743</v>
      </c>
      <c r="P4029" t="s">
        <v>11222</v>
      </c>
    </row>
    <row r="4030" spans="1:16" x14ac:dyDescent="0.25">
      <c r="A4030" t="s">
        <v>3</v>
      </c>
      <c r="B4030" t="s">
        <v>11223</v>
      </c>
      <c r="C4030" t="s">
        <v>207</v>
      </c>
      <c r="D4030" t="s">
        <v>4526</v>
      </c>
      <c r="E4030" t="s">
        <v>59</v>
      </c>
      <c r="F4030" t="b">
        <v>0</v>
      </c>
      <c r="G4030" t="s">
        <v>63</v>
      </c>
      <c r="H4030" s="1">
        <v>46071.336342592593</v>
      </c>
      <c r="I4030" t="b">
        <v>0</v>
      </c>
      <c r="J4030" t="b">
        <v>1</v>
      </c>
      <c r="K4030" t="s">
        <v>41</v>
      </c>
      <c r="L4030" t="s">
        <v>74</v>
      </c>
      <c r="M4030"/>
      <c r="N4030">
        <v>30.5</v>
      </c>
      <c r="O4030" t="s">
        <v>1197</v>
      </c>
      <c r="P4030" t="s">
        <v>288</v>
      </c>
    </row>
    <row r="4031" spans="1:16" x14ac:dyDescent="0.25">
      <c r="A4031" t="s">
        <v>3</v>
      </c>
      <c r="B4031" t="s">
        <v>11224</v>
      </c>
      <c r="C4031" t="s">
        <v>92</v>
      </c>
      <c r="D4031" t="s">
        <v>4526</v>
      </c>
      <c r="E4031" t="s">
        <v>59</v>
      </c>
      <c r="F4031" t="b">
        <v>0</v>
      </c>
      <c r="G4031" t="s">
        <v>77</v>
      </c>
      <c r="H4031" s="1">
        <v>46071.375150462962</v>
      </c>
      <c r="I4031" t="b">
        <v>0</v>
      </c>
      <c r="J4031" t="b">
        <v>1</v>
      </c>
      <c r="K4031" t="s">
        <v>41</v>
      </c>
      <c r="L4031" t="s">
        <v>60</v>
      </c>
      <c r="M4031">
        <v>147000</v>
      </c>
      <c r="N4031"/>
      <c r="O4031" t="s">
        <v>402</v>
      </c>
      <c r="P4031" t="s">
        <v>3038</v>
      </c>
    </row>
    <row r="4032" spans="1:16" x14ac:dyDescent="0.25">
      <c r="A4032" t="s">
        <v>5</v>
      </c>
      <c r="B4032" t="s">
        <v>3713</v>
      </c>
      <c r="C4032" t="s">
        <v>520</v>
      </c>
      <c r="D4032" t="s">
        <v>4346</v>
      </c>
      <c r="E4032" t="s">
        <v>59</v>
      </c>
      <c r="F4032" t="b">
        <v>0</v>
      </c>
      <c r="G4032" t="s">
        <v>65</v>
      </c>
      <c r="H4032" s="1">
        <v>46071.375613425917</v>
      </c>
      <c r="I4032" t="b">
        <v>0</v>
      </c>
      <c r="J4032" t="b">
        <v>1</v>
      </c>
      <c r="K4032" t="s">
        <v>41</v>
      </c>
      <c r="L4032" t="s">
        <v>60</v>
      </c>
      <c r="M4032">
        <v>116875</v>
      </c>
      <c r="N4032"/>
      <c r="O4032" t="s">
        <v>11225</v>
      </c>
      <c r="P4032" t="s">
        <v>11226</v>
      </c>
    </row>
    <row r="4033" spans="1:16" x14ac:dyDescent="0.25">
      <c r="A4033" t="s">
        <v>5</v>
      </c>
      <c r="B4033" t="s">
        <v>3713</v>
      </c>
      <c r="C4033" t="s">
        <v>520</v>
      </c>
      <c r="D4033" t="s">
        <v>4346</v>
      </c>
      <c r="E4033" t="s">
        <v>59</v>
      </c>
      <c r="F4033" t="b">
        <v>0</v>
      </c>
      <c r="G4033" t="s">
        <v>68</v>
      </c>
      <c r="H4033" s="1">
        <v>46071.375972222217</v>
      </c>
      <c r="I4033" t="b">
        <v>0</v>
      </c>
      <c r="J4033" t="b">
        <v>1</v>
      </c>
      <c r="K4033" t="s">
        <v>41</v>
      </c>
      <c r="L4033" t="s">
        <v>60</v>
      </c>
      <c r="M4033">
        <v>116875</v>
      </c>
      <c r="N4033"/>
      <c r="O4033" t="s">
        <v>11225</v>
      </c>
      <c r="P4033" t="s">
        <v>11226</v>
      </c>
    </row>
    <row r="4034" spans="1:16" x14ac:dyDescent="0.25">
      <c r="A4034" t="s">
        <v>8</v>
      </c>
      <c r="B4034" t="s">
        <v>11227</v>
      </c>
      <c r="C4034" t="s">
        <v>40</v>
      </c>
      <c r="D4034" t="s">
        <v>5798</v>
      </c>
      <c r="E4034" t="s">
        <v>132</v>
      </c>
      <c r="F4034" t="b">
        <v>0</v>
      </c>
      <c r="G4034" t="s">
        <v>40</v>
      </c>
      <c r="H4034" s="1">
        <v>46071.41915509259</v>
      </c>
      <c r="I4034" t="b">
        <v>1</v>
      </c>
      <c r="J4034" t="b">
        <v>0</v>
      </c>
      <c r="K4034" t="s">
        <v>40</v>
      </c>
      <c r="L4034" t="s">
        <v>74</v>
      </c>
      <c r="M4034"/>
      <c r="N4034">
        <v>40</v>
      </c>
      <c r="O4034" t="s">
        <v>4596</v>
      </c>
      <c r="P4034" t="s">
        <v>11228</v>
      </c>
    </row>
    <row r="4035" spans="1:16" x14ac:dyDescent="0.25">
      <c r="A4035" t="s">
        <v>8</v>
      </c>
      <c r="B4035" t="s">
        <v>951</v>
      </c>
      <c r="C4035" t="s">
        <v>11229</v>
      </c>
      <c r="D4035" t="s">
        <v>11230</v>
      </c>
      <c r="E4035" t="s">
        <v>59</v>
      </c>
      <c r="F4035" t="b">
        <v>0</v>
      </c>
      <c r="G4035" t="s">
        <v>40</v>
      </c>
      <c r="H4035" s="1">
        <v>46071.419178240743</v>
      </c>
      <c r="I4035" t="b">
        <v>0</v>
      </c>
      <c r="J4035" t="b">
        <v>0</v>
      </c>
      <c r="K4035" t="s">
        <v>40</v>
      </c>
      <c r="L4035" t="s">
        <v>60</v>
      </c>
      <c r="M4035">
        <v>60000</v>
      </c>
      <c r="N4035"/>
      <c r="O4035" t="s">
        <v>11230</v>
      </c>
      <c r="P4035" t="s">
        <v>11231</v>
      </c>
    </row>
    <row r="4036" spans="1:16" x14ac:dyDescent="0.25">
      <c r="A4036" t="s">
        <v>4</v>
      </c>
      <c r="B4036" t="s">
        <v>11232</v>
      </c>
      <c r="C4036" t="s">
        <v>40</v>
      </c>
      <c r="D4036" t="s">
        <v>4526</v>
      </c>
      <c r="E4036" t="s">
        <v>59</v>
      </c>
      <c r="F4036" t="b">
        <v>0</v>
      </c>
      <c r="G4036" t="s">
        <v>40</v>
      </c>
      <c r="H4036" s="1">
        <v>46071.419178240743</v>
      </c>
      <c r="I4036" t="b">
        <v>1</v>
      </c>
      <c r="J4036" t="b">
        <v>0</v>
      </c>
      <c r="K4036" t="s">
        <v>40</v>
      </c>
      <c r="L4036" t="s">
        <v>60</v>
      </c>
      <c r="M4036">
        <v>67500</v>
      </c>
      <c r="N4036"/>
      <c r="O4036" t="s">
        <v>11233</v>
      </c>
      <c r="P4036" t="s">
        <v>11234</v>
      </c>
    </row>
    <row r="4037" spans="1:16" x14ac:dyDescent="0.25">
      <c r="A4037" t="s">
        <v>1</v>
      </c>
      <c r="B4037" t="s">
        <v>11235</v>
      </c>
      <c r="C4037" t="s">
        <v>148</v>
      </c>
      <c r="D4037" t="s">
        <v>11236</v>
      </c>
      <c r="E4037" t="s">
        <v>59</v>
      </c>
      <c r="F4037" t="b">
        <v>0</v>
      </c>
      <c r="G4037" t="s">
        <v>63</v>
      </c>
      <c r="H4037" s="1">
        <v>46071.419803240737</v>
      </c>
      <c r="I4037" t="b">
        <v>0</v>
      </c>
      <c r="J4037" t="b">
        <v>1</v>
      </c>
      <c r="K4037" t="s">
        <v>41</v>
      </c>
      <c r="L4037" t="s">
        <v>60</v>
      </c>
      <c r="M4037">
        <v>115000</v>
      </c>
      <c r="N4037"/>
      <c r="O4037" t="s">
        <v>11237</v>
      </c>
      <c r="P4037" t="s">
        <v>11238</v>
      </c>
    </row>
    <row r="4038" spans="1:16" x14ac:dyDescent="0.25">
      <c r="A4038" t="s">
        <v>1</v>
      </c>
      <c r="B4038" t="s">
        <v>11239</v>
      </c>
      <c r="C4038" t="s">
        <v>41</v>
      </c>
      <c r="D4038" t="s">
        <v>4526</v>
      </c>
      <c r="E4038" t="s">
        <v>59</v>
      </c>
      <c r="F4038" t="b">
        <v>0</v>
      </c>
      <c r="G4038" t="s">
        <v>65</v>
      </c>
      <c r="H4038" s="1">
        <v>46071.500613425917</v>
      </c>
      <c r="I4038" t="b">
        <v>1</v>
      </c>
      <c r="J4038" t="b">
        <v>1</v>
      </c>
      <c r="K4038" t="s">
        <v>41</v>
      </c>
      <c r="L4038" t="s">
        <v>60</v>
      </c>
      <c r="M4038">
        <v>187500</v>
      </c>
      <c r="N4038"/>
      <c r="O4038" t="s">
        <v>1551</v>
      </c>
      <c r="P4038" t="s">
        <v>666</v>
      </c>
    </row>
    <row r="4039" spans="1:16" x14ac:dyDescent="0.25">
      <c r="A4039" t="s">
        <v>1</v>
      </c>
      <c r="B4039" t="s">
        <v>11239</v>
      </c>
      <c r="C4039" t="s">
        <v>41</v>
      </c>
      <c r="D4039" t="s">
        <v>4526</v>
      </c>
      <c r="E4039" t="s">
        <v>59</v>
      </c>
      <c r="F4039" t="b">
        <v>0</v>
      </c>
      <c r="G4039" t="s">
        <v>68</v>
      </c>
      <c r="H4039" s="1">
        <v>46071.500972222217</v>
      </c>
      <c r="I4039" t="b">
        <v>1</v>
      </c>
      <c r="J4039" t="b">
        <v>1</v>
      </c>
      <c r="K4039" t="s">
        <v>41</v>
      </c>
      <c r="L4039" t="s">
        <v>60</v>
      </c>
      <c r="M4039">
        <v>187500</v>
      </c>
      <c r="N4039"/>
      <c r="O4039" t="s">
        <v>1551</v>
      </c>
      <c r="P4039" t="s">
        <v>666</v>
      </c>
    </row>
    <row r="4040" spans="1:16" x14ac:dyDescent="0.25">
      <c r="A4040" t="s">
        <v>9</v>
      </c>
      <c r="B4040" t="s">
        <v>11240</v>
      </c>
      <c r="C4040" t="s">
        <v>76</v>
      </c>
      <c r="D4040" t="s">
        <v>4633</v>
      </c>
      <c r="E4040" t="s">
        <v>59</v>
      </c>
      <c r="F4040" t="b">
        <v>1</v>
      </c>
      <c r="G4040" t="s">
        <v>13</v>
      </c>
      <c r="H4040" s="1">
        <v>46071.543333333328</v>
      </c>
      <c r="I4040" t="b">
        <v>0</v>
      </c>
      <c r="J4040" t="b">
        <v>0</v>
      </c>
      <c r="K4040" t="s">
        <v>13</v>
      </c>
      <c r="L4040" t="s">
        <v>60</v>
      </c>
      <c r="M4040">
        <v>82500</v>
      </c>
      <c r="N4040"/>
      <c r="O4040" t="s">
        <v>4633</v>
      </c>
      <c r="P4040" t="s">
        <v>11241</v>
      </c>
    </row>
    <row r="4041" spans="1:16" x14ac:dyDescent="0.25">
      <c r="A4041" t="s">
        <v>1</v>
      </c>
      <c r="B4041" t="s">
        <v>11242</v>
      </c>
      <c r="C4041" t="s">
        <v>750</v>
      </c>
      <c r="D4041" t="s">
        <v>4526</v>
      </c>
      <c r="E4041" t="s">
        <v>59</v>
      </c>
      <c r="F4041" t="b">
        <v>0</v>
      </c>
      <c r="G4041" t="s">
        <v>19</v>
      </c>
      <c r="H4041" s="1">
        <v>46071.543912037043</v>
      </c>
      <c r="I4041" t="b">
        <v>0</v>
      </c>
      <c r="J4041" t="b">
        <v>0</v>
      </c>
      <c r="K4041" t="s">
        <v>19</v>
      </c>
      <c r="L4041" t="s">
        <v>60</v>
      </c>
      <c r="M4041">
        <v>2250000</v>
      </c>
      <c r="N4041"/>
      <c r="O4041" t="s">
        <v>10110</v>
      </c>
      <c r="P4041" t="s">
        <v>10111</v>
      </c>
    </row>
    <row r="4042" spans="1:16" x14ac:dyDescent="0.25">
      <c r="A4042" t="s">
        <v>2</v>
      </c>
      <c r="B4042" t="s">
        <v>11243</v>
      </c>
      <c r="C4042" t="s">
        <v>3648</v>
      </c>
      <c r="D4042" t="s">
        <v>4526</v>
      </c>
      <c r="E4042" t="s">
        <v>59</v>
      </c>
      <c r="F4042" t="b">
        <v>0</v>
      </c>
      <c r="G4042" t="s">
        <v>65</v>
      </c>
      <c r="H4042" s="1">
        <v>46071.625335648147</v>
      </c>
      <c r="I4042" t="b">
        <v>0</v>
      </c>
      <c r="J4042" t="b">
        <v>0</v>
      </c>
      <c r="K4042" t="s">
        <v>41</v>
      </c>
      <c r="L4042" t="s">
        <v>60</v>
      </c>
      <c r="M4042">
        <v>137000</v>
      </c>
      <c r="N4042"/>
      <c r="O4042" t="s">
        <v>4439</v>
      </c>
      <c r="P4042" t="s">
        <v>11244</v>
      </c>
    </row>
    <row r="4043" spans="1:16" x14ac:dyDescent="0.25">
      <c r="A4043" t="s">
        <v>1</v>
      </c>
      <c r="B4043" t="s">
        <v>7464</v>
      </c>
      <c r="C4043" t="s">
        <v>165</v>
      </c>
      <c r="D4043" t="s">
        <v>4526</v>
      </c>
      <c r="E4043" t="s">
        <v>88</v>
      </c>
      <c r="F4043" t="b">
        <v>0</v>
      </c>
      <c r="G4043" t="s">
        <v>65</v>
      </c>
      <c r="H4043" s="1">
        <v>46071.792280092603</v>
      </c>
      <c r="I4043" t="b">
        <v>1</v>
      </c>
      <c r="J4043" t="b">
        <v>1</v>
      </c>
      <c r="K4043" t="s">
        <v>41</v>
      </c>
      <c r="L4043" t="s">
        <v>74</v>
      </c>
      <c r="M4043"/>
      <c r="N4043">
        <v>63.325000000000003</v>
      </c>
      <c r="O4043" t="s">
        <v>4743</v>
      </c>
      <c r="P4043" t="s">
        <v>11245</v>
      </c>
    </row>
    <row r="4044" spans="1:16" x14ac:dyDescent="0.25">
      <c r="A4044" t="s">
        <v>1</v>
      </c>
      <c r="B4044" t="s">
        <v>7464</v>
      </c>
      <c r="C4044" t="s">
        <v>165</v>
      </c>
      <c r="D4044" t="s">
        <v>4526</v>
      </c>
      <c r="E4044" t="s">
        <v>88</v>
      </c>
      <c r="F4044" t="b">
        <v>0</v>
      </c>
      <c r="G4044" t="s">
        <v>68</v>
      </c>
      <c r="H4044" s="1">
        <v>46071.792638888888</v>
      </c>
      <c r="I4044" t="b">
        <v>1</v>
      </c>
      <c r="J4044" t="b">
        <v>1</v>
      </c>
      <c r="K4044" t="s">
        <v>41</v>
      </c>
      <c r="L4044" t="s">
        <v>74</v>
      </c>
      <c r="M4044"/>
      <c r="N4044">
        <v>63.325000000000003</v>
      </c>
      <c r="O4044" t="s">
        <v>4743</v>
      </c>
      <c r="P4044" t="s">
        <v>11245</v>
      </c>
    </row>
    <row r="4045" spans="1:16" x14ac:dyDescent="0.25">
      <c r="A4045" t="s">
        <v>2</v>
      </c>
      <c r="B4045" t="s">
        <v>11246</v>
      </c>
      <c r="C4045" t="s">
        <v>76</v>
      </c>
      <c r="D4045" t="s">
        <v>4526</v>
      </c>
      <c r="E4045" t="s">
        <v>59</v>
      </c>
      <c r="F4045" t="b">
        <v>1</v>
      </c>
      <c r="G4045" t="s">
        <v>63</v>
      </c>
      <c r="H4045" s="1">
        <v>46071.836319444446</v>
      </c>
      <c r="I4045" t="b">
        <v>0</v>
      </c>
      <c r="J4045" t="b">
        <v>0</v>
      </c>
      <c r="K4045" t="s">
        <v>41</v>
      </c>
      <c r="L4045" t="s">
        <v>60</v>
      </c>
      <c r="M4045">
        <v>100000</v>
      </c>
      <c r="N4045"/>
      <c r="O4045" t="s">
        <v>2614</v>
      </c>
      <c r="P4045" t="s">
        <v>11247</v>
      </c>
    </row>
    <row r="4046" spans="1:16" x14ac:dyDescent="0.25">
      <c r="A4046" t="s">
        <v>6</v>
      </c>
      <c r="B4046" t="s">
        <v>11248</v>
      </c>
      <c r="C4046" t="s">
        <v>615</v>
      </c>
      <c r="D4046" t="s">
        <v>2360</v>
      </c>
      <c r="E4046" t="s">
        <v>59</v>
      </c>
      <c r="F4046" t="b">
        <v>0</v>
      </c>
      <c r="G4046" t="s">
        <v>65</v>
      </c>
      <c r="H4046" s="1">
        <v>46071.875081018523</v>
      </c>
      <c r="I4046" t="b">
        <v>0</v>
      </c>
      <c r="J4046" t="b">
        <v>0</v>
      </c>
      <c r="K4046" t="s">
        <v>41</v>
      </c>
      <c r="L4046" t="s">
        <v>60</v>
      </c>
      <c r="M4046">
        <v>151500</v>
      </c>
      <c r="N4046"/>
      <c r="O4046" t="s">
        <v>1211</v>
      </c>
      <c r="P4046" t="s">
        <v>11249</v>
      </c>
    </row>
    <row r="4047" spans="1:16" x14ac:dyDescent="0.25">
      <c r="A4047" t="s">
        <v>1</v>
      </c>
      <c r="B4047" t="s">
        <v>11250</v>
      </c>
      <c r="C4047" t="s">
        <v>2304</v>
      </c>
      <c r="D4047" t="s">
        <v>2360</v>
      </c>
      <c r="E4047" t="s">
        <v>59</v>
      </c>
      <c r="F4047" t="b">
        <v>0</v>
      </c>
      <c r="G4047" t="s">
        <v>65</v>
      </c>
      <c r="H4047" s="1">
        <v>46071.875636574077</v>
      </c>
      <c r="I4047" t="b">
        <v>0</v>
      </c>
      <c r="J4047" t="b">
        <v>0</v>
      </c>
      <c r="K4047" t="s">
        <v>41</v>
      </c>
      <c r="L4047" t="s">
        <v>60</v>
      </c>
      <c r="M4047">
        <v>90000</v>
      </c>
      <c r="N4047"/>
      <c r="O4047" t="s">
        <v>11251</v>
      </c>
      <c r="P4047" t="s">
        <v>8287</v>
      </c>
    </row>
    <row r="4048" spans="1:16" x14ac:dyDescent="0.25">
      <c r="A4048" t="s">
        <v>1</v>
      </c>
      <c r="B4048" t="s">
        <v>11250</v>
      </c>
      <c r="C4048" t="s">
        <v>2304</v>
      </c>
      <c r="D4048" t="s">
        <v>2360</v>
      </c>
      <c r="E4048" t="s">
        <v>59</v>
      </c>
      <c r="F4048" t="b">
        <v>0</v>
      </c>
      <c r="G4048" t="s">
        <v>73</v>
      </c>
      <c r="H4048" s="1">
        <v>46071.875949074078</v>
      </c>
      <c r="I4048" t="b">
        <v>0</v>
      </c>
      <c r="J4048" t="b">
        <v>0</v>
      </c>
      <c r="K4048" t="s">
        <v>41</v>
      </c>
      <c r="L4048" t="s">
        <v>60</v>
      </c>
      <c r="M4048">
        <v>90000</v>
      </c>
      <c r="N4048"/>
      <c r="O4048" t="s">
        <v>11251</v>
      </c>
      <c r="P4048" t="s">
        <v>8287</v>
      </c>
    </row>
    <row r="4049" spans="1:16" x14ac:dyDescent="0.25">
      <c r="A4049" t="s">
        <v>1</v>
      </c>
      <c r="B4049" t="s">
        <v>11252</v>
      </c>
      <c r="C4049" t="s">
        <v>423</v>
      </c>
      <c r="D4049" t="s">
        <v>4346</v>
      </c>
      <c r="E4049" t="s">
        <v>59</v>
      </c>
      <c r="F4049" t="b">
        <v>0</v>
      </c>
      <c r="G4049" t="s">
        <v>63</v>
      </c>
      <c r="H4049" s="1">
        <v>46071.919803240737</v>
      </c>
      <c r="I4049" t="b">
        <v>1</v>
      </c>
      <c r="J4049" t="b">
        <v>0</v>
      </c>
      <c r="K4049" t="s">
        <v>41</v>
      </c>
      <c r="L4049" t="s">
        <v>74</v>
      </c>
      <c r="M4049"/>
      <c r="N4049">
        <v>54</v>
      </c>
      <c r="O4049" t="s">
        <v>855</v>
      </c>
      <c r="P4049" t="s">
        <v>11253</v>
      </c>
    </row>
    <row r="4050" spans="1:16" x14ac:dyDescent="0.25">
      <c r="A4050" t="s">
        <v>3</v>
      </c>
      <c r="B4050" t="s">
        <v>11254</v>
      </c>
      <c r="C4050" t="s">
        <v>112</v>
      </c>
      <c r="D4050" t="s">
        <v>2360</v>
      </c>
      <c r="E4050" t="s">
        <v>59</v>
      </c>
      <c r="F4050" t="b">
        <v>0</v>
      </c>
      <c r="G4050" t="s">
        <v>65</v>
      </c>
      <c r="H4050" s="1">
        <v>46072.333356481482</v>
      </c>
      <c r="I4050" t="b">
        <v>0</v>
      </c>
      <c r="J4050" t="b">
        <v>1</v>
      </c>
      <c r="K4050" t="s">
        <v>41</v>
      </c>
      <c r="L4050" t="s">
        <v>60</v>
      </c>
      <c r="M4050">
        <v>83750</v>
      </c>
      <c r="N4050"/>
      <c r="O4050" t="s">
        <v>468</v>
      </c>
      <c r="P4050" t="s">
        <v>1519</v>
      </c>
    </row>
    <row r="4051" spans="1:16" x14ac:dyDescent="0.25">
      <c r="A4051" t="s">
        <v>0</v>
      </c>
      <c r="B4051" t="s">
        <v>11255</v>
      </c>
      <c r="C4051" t="s">
        <v>913</v>
      </c>
      <c r="D4051" t="s">
        <v>4526</v>
      </c>
      <c r="E4051" t="s">
        <v>88</v>
      </c>
      <c r="F4051" t="b">
        <v>0</v>
      </c>
      <c r="G4051" t="s">
        <v>20</v>
      </c>
      <c r="H4051" s="1">
        <v>46072.382222222222</v>
      </c>
      <c r="I4051" t="b">
        <v>0</v>
      </c>
      <c r="J4051" t="b">
        <v>0</v>
      </c>
      <c r="K4051" t="s">
        <v>20</v>
      </c>
      <c r="L4051" t="s">
        <v>60</v>
      </c>
      <c r="M4051">
        <v>37500</v>
      </c>
      <c r="N4051"/>
      <c r="O4051" t="s">
        <v>11256</v>
      </c>
    </row>
    <row r="4052" spans="1:16" x14ac:dyDescent="0.25">
      <c r="A4052" t="s">
        <v>2</v>
      </c>
      <c r="B4052" t="s">
        <v>11257</v>
      </c>
      <c r="C4052" t="s">
        <v>4963</v>
      </c>
      <c r="D4052" t="s">
        <v>4531</v>
      </c>
      <c r="E4052" t="s">
        <v>59</v>
      </c>
      <c r="F4052" t="b">
        <v>0</v>
      </c>
      <c r="G4052" t="s">
        <v>4963</v>
      </c>
      <c r="H4052" s="1">
        <v>46072.42869212963</v>
      </c>
      <c r="I4052" t="b">
        <v>0</v>
      </c>
      <c r="J4052" t="b">
        <v>0</v>
      </c>
      <c r="K4052" t="s">
        <v>4963</v>
      </c>
      <c r="L4052" t="s">
        <v>60</v>
      </c>
      <c r="M4052">
        <v>23250</v>
      </c>
      <c r="N4052"/>
      <c r="O4052" t="s">
        <v>11258</v>
      </c>
    </row>
    <row r="4053" spans="1:16" x14ac:dyDescent="0.25">
      <c r="A4053" t="s">
        <v>3</v>
      </c>
      <c r="B4053" t="s">
        <v>11259</v>
      </c>
      <c r="C4053" t="s">
        <v>1634</v>
      </c>
      <c r="D4053" t="s">
        <v>4526</v>
      </c>
      <c r="E4053" t="s">
        <v>59</v>
      </c>
      <c r="F4053" t="b">
        <v>0</v>
      </c>
      <c r="G4053" t="s">
        <v>65</v>
      </c>
      <c r="H4053" s="1">
        <v>46072.458402777767</v>
      </c>
      <c r="I4053" t="b">
        <v>1</v>
      </c>
      <c r="J4053" t="b">
        <v>1</v>
      </c>
      <c r="K4053" t="s">
        <v>41</v>
      </c>
      <c r="L4053" t="s">
        <v>60</v>
      </c>
      <c r="M4053">
        <v>150000</v>
      </c>
      <c r="N4053"/>
      <c r="O4053" t="s">
        <v>11260</v>
      </c>
      <c r="P4053" t="s">
        <v>3903</v>
      </c>
    </row>
    <row r="4054" spans="1:16" x14ac:dyDescent="0.25">
      <c r="A4054" t="s">
        <v>6</v>
      </c>
      <c r="B4054" t="s">
        <v>6</v>
      </c>
      <c r="C4054" t="s">
        <v>11261</v>
      </c>
      <c r="D4054" t="s">
        <v>4526</v>
      </c>
      <c r="E4054" t="s">
        <v>59</v>
      </c>
      <c r="F4054" t="b">
        <v>0</v>
      </c>
      <c r="G4054" t="s">
        <v>65</v>
      </c>
      <c r="H4054" s="1">
        <v>46072.458807870367</v>
      </c>
      <c r="I4054" t="b">
        <v>0</v>
      </c>
      <c r="J4054" t="b">
        <v>1</v>
      </c>
      <c r="K4054" t="s">
        <v>41</v>
      </c>
      <c r="L4054" t="s">
        <v>60</v>
      </c>
      <c r="M4054">
        <v>147500</v>
      </c>
      <c r="N4054"/>
      <c r="O4054" t="s">
        <v>5504</v>
      </c>
      <c r="P4054" t="s">
        <v>597</v>
      </c>
    </row>
    <row r="4055" spans="1:16" x14ac:dyDescent="0.25">
      <c r="A4055" t="s">
        <v>1</v>
      </c>
      <c r="B4055" t="s">
        <v>11262</v>
      </c>
      <c r="C4055" t="s">
        <v>76</v>
      </c>
      <c r="D4055" t="s">
        <v>141</v>
      </c>
      <c r="E4055" t="s">
        <v>88</v>
      </c>
      <c r="F4055" t="b">
        <v>1</v>
      </c>
      <c r="G4055" t="s">
        <v>65</v>
      </c>
      <c r="H4055" s="1">
        <v>46072.459074074082</v>
      </c>
      <c r="I4055" t="b">
        <v>1</v>
      </c>
      <c r="J4055" t="b">
        <v>0</v>
      </c>
      <c r="K4055" t="s">
        <v>41</v>
      </c>
      <c r="L4055" t="s">
        <v>74</v>
      </c>
      <c r="M4055"/>
      <c r="N4055">
        <v>27.5</v>
      </c>
      <c r="O4055" t="s">
        <v>141</v>
      </c>
      <c r="P4055" t="s">
        <v>1738</v>
      </c>
    </row>
    <row r="4056" spans="1:16" x14ac:dyDescent="0.25">
      <c r="A4056" t="s">
        <v>5</v>
      </c>
      <c r="B4056" t="s">
        <v>11263</v>
      </c>
      <c r="C4056" t="s">
        <v>1077</v>
      </c>
      <c r="D4056" t="s">
        <v>4526</v>
      </c>
      <c r="E4056" t="s">
        <v>59</v>
      </c>
      <c r="F4056" t="b">
        <v>0</v>
      </c>
      <c r="G4056" t="s">
        <v>68</v>
      </c>
      <c r="H4056" s="1">
        <v>46072.459444444437</v>
      </c>
      <c r="I4056" t="b">
        <v>0</v>
      </c>
      <c r="J4056" t="b">
        <v>1</v>
      </c>
      <c r="K4056" t="s">
        <v>41</v>
      </c>
      <c r="L4056" t="s">
        <v>60</v>
      </c>
      <c r="M4056">
        <v>158000</v>
      </c>
      <c r="N4056"/>
      <c r="O4056" t="s">
        <v>4052</v>
      </c>
    </row>
    <row r="4057" spans="1:16" x14ac:dyDescent="0.25">
      <c r="A4057" t="s">
        <v>0</v>
      </c>
      <c r="B4057" t="s">
        <v>2686</v>
      </c>
      <c r="C4057" t="s">
        <v>11264</v>
      </c>
      <c r="D4057" t="s">
        <v>4595</v>
      </c>
      <c r="E4057" t="s">
        <v>59</v>
      </c>
      <c r="F4057" t="b">
        <v>0</v>
      </c>
      <c r="G4057" t="s">
        <v>19</v>
      </c>
      <c r="H4057" s="1">
        <v>46072.544247685182</v>
      </c>
      <c r="I4057" t="b">
        <v>1</v>
      </c>
      <c r="J4057" t="b">
        <v>0</v>
      </c>
      <c r="K4057" t="s">
        <v>19</v>
      </c>
      <c r="L4057" t="s">
        <v>60</v>
      </c>
      <c r="M4057">
        <v>94000</v>
      </c>
      <c r="N4057"/>
      <c r="O4057" t="s">
        <v>11265</v>
      </c>
      <c r="P4057" t="s">
        <v>85</v>
      </c>
    </row>
    <row r="4058" spans="1:16" x14ac:dyDescent="0.25">
      <c r="A4058" t="s">
        <v>1</v>
      </c>
      <c r="B4058" t="s">
        <v>316</v>
      </c>
      <c r="C4058" t="s">
        <v>11266</v>
      </c>
      <c r="D4058" t="s">
        <v>4595</v>
      </c>
      <c r="E4058" t="s">
        <v>59</v>
      </c>
      <c r="F4058" t="b">
        <v>0</v>
      </c>
      <c r="G4058" t="s">
        <v>19</v>
      </c>
      <c r="H4058" s="1">
        <v>46072.544432870367</v>
      </c>
      <c r="I4058" t="b">
        <v>1</v>
      </c>
      <c r="J4058" t="b">
        <v>0</v>
      </c>
      <c r="K4058" t="s">
        <v>19</v>
      </c>
      <c r="L4058" t="s">
        <v>60</v>
      </c>
      <c r="M4058">
        <v>104400</v>
      </c>
      <c r="N4058"/>
      <c r="O4058" t="s">
        <v>11267</v>
      </c>
      <c r="P4058" t="s">
        <v>1273</v>
      </c>
    </row>
    <row r="4059" spans="1:16" x14ac:dyDescent="0.25">
      <c r="A4059" t="s">
        <v>0</v>
      </c>
      <c r="B4059" t="s">
        <v>11268</v>
      </c>
      <c r="C4059" t="s">
        <v>76</v>
      </c>
      <c r="D4059" t="s">
        <v>4622</v>
      </c>
      <c r="E4059" t="s">
        <v>59</v>
      </c>
      <c r="F4059" t="b">
        <v>1</v>
      </c>
      <c r="G4059" t="s">
        <v>13</v>
      </c>
      <c r="H4059" s="1">
        <v>46072.585381944453</v>
      </c>
      <c r="I4059" t="b">
        <v>1</v>
      </c>
      <c r="J4059" t="b">
        <v>0</v>
      </c>
      <c r="K4059" t="s">
        <v>13</v>
      </c>
      <c r="L4059" t="s">
        <v>60</v>
      </c>
      <c r="M4059">
        <v>98650</v>
      </c>
      <c r="N4059"/>
      <c r="O4059" t="s">
        <v>11269</v>
      </c>
      <c r="P4059" t="s">
        <v>3118</v>
      </c>
    </row>
    <row r="4060" spans="1:16" x14ac:dyDescent="0.25">
      <c r="A4060" t="s">
        <v>5</v>
      </c>
      <c r="B4060" t="s">
        <v>5</v>
      </c>
      <c r="C4060" t="s">
        <v>9081</v>
      </c>
      <c r="D4060" t="s">
        <v>4595</v>
      </c>
      <c r="E4060" t="s">
        <v>59</v>
      </c>
      <c r="F4060" t="b">
        <v>0</v>
      </c>
      <c r="G4060" t="s">
        <v>13</v>
      </c>
      <c r="H4060" s="1">
        <v>46072.585451388892</v>
      </c>
      <c r="I4060" t="b">
        <v>1</v>
      </c>
      <c r="J4060" t="b">
        <v>0</v>
      </c>
      <c r="K4060" t="s">
        <v>13</v>
      </c>
      <c r="L4060" t="s">
        <v>60</v>
      </c>
      <c r="M4060">
        <v>135000</v>
      </c>
      <c r="N4060"/>
      <c r="O4060" t="s">
        <v>907</v>
      </c>
      <c r="P4060" t="s">
        <v>666</v>
      </c>
    </row>
    <row r="4061" spans="1:16" x14ac:dyDescent="0.25">
      <c r="A4061" t="s">
        <v>5</v>
      </c>
      <c r="B4061" t="s">
        <v>11270</v>
      </c>
      <c r="C4061" t="s">
        <v>7535</v>
      </c>
      <c r="D4061" t="s">
        <v>11271</v>
      </c>
      <c r="E4061" t="s">
        <v>59</v>
      </c>
      <c r="F4061" t="b">
        <v>0</v>
      </c>
      <c r="G4061" t="s">
        <v>20</v>
      </c>
      <c r="H4061" s="1">
        <v>46072.590590277781</v>
      </c>
      <c r="I4061" t="b">
        <v>1</v>
      </c>
      <c r="J4061" t="b">
        <v>0</v>
      </c>
      <c r="K4061" t="s">
        <v>20</v>
      </c>
      <c r="L4061" t="s">
        <v>60</v>
      </c>
      <c r="M4061">
        <v>150000</v>
      </c>
      <c r="N4061"/>
      <c r="O4061" t="s">
        <v>11272</v>
      </c>
      <c r="P4061" t="s">
        <v>11273</v>
      </c>
    </row>
    <row r="4062" spans="1:16" x14ac:dyDescent="0.25">
      <c r="A4062" t="s">
        <v>0</v>
      </c>
      <c r="B4062" t="s">
        <v>11274</v>
      </c>
      <c r="C4062" t="s">
        <v>19</v>
      </c>
      <c r="D4062" t="s">
        <v>4595</v>
      </c>
      <c r="F4062" t="b">
        <v>0</v>
      </c>
      <c r="G4062" t="s">
        <v>19</v>
      </c>
      <c r="H4062" s="1">
        <v>46072.627581018518</v>
      </c>
      <c r="I4062" t="b">
        <v>1</v>
      </c>
      <c r="J4062" t="b">
        <v>0</v>
      </c>
      <c r="K4062" t="s">
        <v>19</v>
      </c>
      <c r="L4062" t="s">
        <v>74</v>
      </c>
      <c r="M4062"/>
      <c r="N4062">
        <v>55</v>
      </c>
      <c r="O4062" t="s">
        <v>4596</v>
      </c>
      <c r="P4062" t="s">
        <v>11275</v>
      </c>
    </row>
    <row r="4063" spans="1:16" x14ac:dyDescent="0.25">
      <c r="A4063" t="s">
        <v>6</v>
      </c>
      <c r="B4063" t="s">
        <v>11276</v>
      </c>
      <c r="C4063" t="s">
        <v>115</v>
      </c>
      <c r="D4063" t="s">
        <v>4595</v>
      </c>
      <c r="E4063" t="s">
        <v>59</v>
      </c>
      <c r="F4063" t="b">
        <v>0</v>
      </c>
      <c r="G4063" t="s">
        <v>65</v>
      </c>
      <c r="H4063" s="1">
        <v>46072.667141203703</v>
      </c>
      <c r="I4063" t="b">
        <v>0</v>
      </c>
      <c r="J4063" t="b">
        <v>1</v>
      </c>
      <c r="K4063" t="s">
        <v>41</v>
      </c>
      <c r="L4063" t="s">
        <v>60</v>
      </c>
      <c r="M4063">
        <v>160000</v>
      </c>
      <c r="N4063"/>
      <c r="O4063" t="s">
        <v>11277</v>
      </c>
    </row>
    <row r="4064" spans="1:16" x14ac:dyDescent="0.25">
      <c r="A4064" t="s">
        <v>6</v>
      </c>
      <c r="B4064" t="s">
        <v>11276</v>
      </c>
      <c r="C4064" t="s">
        <v>115</v>
      </c>
      <c r="D4064" t="s">
        <v>4595</v>
      </c>
      <c r="E4064" t="s">
        <v>59</v>
      </c>
      <c r="F4064" t="b">
        <v>0</v>
      </c>
      <c r="G4064" t="s">
        <v>68</v>
      </c>
      <c r="H4064" s="1">
        <v>46072.667731481481</v>
      </c>
      <c r="I4064" t="b">
        <v>0</v>
      </c>
      <c r="J4064" t="b">
        <v>1</v>
      </c>
      <c r="K4064" t="s">
        <v>41</v>
      </c>
      <c r="L4064" t="s">
        <v>60</v>
      </c>
      <c r="M4064">
        <v>160000</v>
      </c>
      <c r="N4064"/>
      <c r="O4064" t="s">
        <v>11277</v>
      </c>
    </row>
    <row r="4065" spans="1:16" x14ac:dyDescent="0.25">
      <c r="A4065" t="s">
        <v>1</v>
      </c>
      <c r="B4065" t="s">
        <v>961</v>
      </c>
      <c r="C4065" t="s">
        <v>825</v>
      </c>
      <c r="D4065" t="s">
        <v>11278</v>
      </c>
      <c r="E4065" t="s">
        <v>59</v>
      </c>
      <c r="F4065" t="b">
        <v>0</v>
      </c>
      <c r="G4065" t="s">
        <v>34</v>
      </c>
      <c r="H4065" s="1">
        <v>46072.67119212963</v>
      </c>
      <c r="I4065" t="b">
        <v>1</v>
      </c>
      <c r="J4065" t="b">
        <v>0</v>
      </c>
      <c r="K4065" t="s">
        <v>34</v>
      </c>
      <c r="L4065" t="s">
        <v>60</v>
      </c>
      <c r="M4065">
        <v>540000</v>
      </c>
      <c r="N4065"/>
      <c r="O4065" t="s">
        <v>11279</v>
      </c>
      <c r="P4065" t="s">
        <v>11280</v>
      </c>
    </row>
    <row r="4066" spans="1:16" x14ac:dyDescent="0.25">
      <c r="A4066" t="s">
        <v>4</v>
      </c>
      <c r="B4066" t="s">
        <v>11281</v>
      </c>
      <c r="C4066" t="s">
        <v>592</v>
      </c>
      <c r="D4066" t="s">
        <v>4595</v>
      </c>
      <c r="E4066" t="s">
        <v>59</v>
      </c>
      <c r="F4066" t="b">
        <v>0</v>
      </c>
      <c r="G4066" t="s">
        <v>73</v>
      </c>
      <c r="H4066" s="1">
        <v>46072.708495370367</v>
      </c>
      <c r="I4066" t="b">
        <v>0</v>
      </c>
      <c r="J4066" t="b">
        <v>0</v>
      </c>
      <c r="K4066" t="s">
        <v>41</v>
      </c>
      <c r="L4066" t="s">
        <v>60</v>
      </c>
      <c r="M4066">
        <v>95000</v>
      </c>
      <c r="N4066"/>
      <c r="O4066" t="s">
        <v>3927</v>
      </c>
    </row>
    <row r="4067" spans="1:16" x14ac:dyDescent="0.25">
      <c r="A4067" t="s">
        <v>0</v>
      </c>
      <c r="B4067" t="s">
        <v>11282</v>
      </c>
      <c r="C4067" t="s">
        <v>71</v>
      </c>
      <c r="D4067" t="s">
        <v>4630</v>
      </c>
      <c r="E4067" t="s">
        <v>59</v>
      </c>
      <c r="F4067" t="b">
        <v>0</v>
      </c>
      <c r="G4067" t="s">
        <v>73</v>
      </c>
      <c r="H4067" s="1">
        <v>46072.708495370367</v>
      </c>
      <c r="I4067" t="b">
        <v>0</v>
      </c>
      <c r="J4067" t="b">
        <v>0</v>
      </c>
      <c r="K4067" t="s">
        <v>41</v>
      </c>
      <c r="L4067" t="s">
        <v>60</v>
      </c>
      <c r="M4067">
        <v>80000</v>
      </c>
      <c r="N4067"/>
      <c r="O4067" t="s">
        <v>7860</v>
      </c>
      <c r="P4067" t="s">
        <v>11283</v>
      </c>
    </row>
    <row r="4068" spans="1:16" x14ac:dyDescent="0.25">
      <c r="A4068" t="s">
        <v>3</v>
      </c>
      <c r="B4068" t="s">
        <v>11284</v>
      </c>
      <c r="C4068" t="s">
        <v>2712</v>
      </c>
      <c r="D4068" t="s">
        <v>2360</v>
      </c>
      <c r="E4068" t="s">
        <v>59</v>
      </c>
      <c r="F4068" t="b">
        <v>0</v>
      </c>
      <c r="G4068" t="s">
        <v>68</v>
      </c>
      <c r="H4068" s="1">
        <v>46072.708668981482</v>
      </c>
      <c r="I4068" t="b">
        <v>0</v>
      </c>
      <c r="J4068" t="b">
        <v>1</v>
      </c>
      <c r="K4068" t="s">
        <v>41</v>
      </c>
      <c r="L4068" t="s">
        <v>60</v>
      </c>
      <c r="M4068">
        <v>76019</v>
      </c>
      <c r="N4068"/>
      <c r="O4068" t="s">
        <v>11285</v>
      </c>
      <c r="P4068" t="s">
        <v>11286</v>
      </c>
    </row>
    <row r="4069" spans="1:16" x14ac:dyDescent="0.25">
      <c r="A4069" t="s">
        <v>3</v>
      </c>
      <c r="B4069" t="s">
        <v>923</v>
      </c>
      <c r="C4069" t="s">
        <v>1698</v>
      </c>
      <c r="D4069" t="s">
        <v>4526</v>
      </c>
      <c r="E4069" t="s">
        <v>59</v>
      </c>
      <c r="F4069" t="b">
        <v>0</v>
      </c>
      <c r="G4069" t="s">
        <v>68</v>
      </c>
      <c r="H4069" s="1">
        <v>46072.708668981482</v>
      </c>
      <c r="I4069" t="b">
        <v>1</v>
      </c>
      <c r="J4069" t="b">
        <v>0</v>
      </c>
      <c r="K4069" t="s">
        <v>41</v>
      </c>
      <c r="L4069" t="s">
        <v>60</v>
      </c>
      <c r="M4069">
        <v>95000</v>
      </c>
      <c r="N4069"/>
      <c r="O4069" t="s">
        <v>105</v>
      </c>
    </row>
    <row r="4070" spans="1:16" x14ac:dyDescent="0.25">
      <c r="A4070" t="s">
        <v>1</v>
      </c>
      <c r="B4070" t="s">
        <v>1</v>
      </c>
      <c r="C4070" t="s">
        <v>2100</v>
      </c>
      <c r="D4070" t="s">
        <v>4346</v>
      </c>
      <c r="E4070" t="s">
        <v>59</v>
      </c>
      <c r="F4070" t="b">
        <v>0</v>
      </c>
      <c r="G4070" t="s">
        <v>65</v>
      </c>
      <c r="H4070" s="1">
        <v>46072.750740740739</v>
      </c>
      <c r="I4070" t="b">
        <v>1</v>
      </c>
      <c r="J4070" t="b">
        <v>0</v>
      </c>
      <c r="K4070" t="s">
        <v>41</v>
      </c>
      <c r="L4070" t="s">
        <v>74</v>
      </c>
      <c r="M4070"/>
      <c r="N4070">
        <v>95</v>
      </c>
      <c r="O4070" t="s">
        <v>855</v>
      </c>
      <c r="P4070" t="s">
        <v>11287</v>
      </c>
    </row>
    <row r="4071" spans="1:16" x14ac:dyDescent="0.25">
      <c r="A4071" t="s">
        <v>1</v>
      </c>
      <c r="B4071" t="s">
        <v>11288</v>
      </c>
      <c r="C4071" t="s">
        <v>522</v>
      </c>
      <c r="D4071" t="s">
        <v>4346</v>
      </c>
      <c r="E4071" t="s">
        <v>88</v>
      </c>
      <c r="F4071" t="b">
        <v>0</v>
      </c>
      <c r="G4071" t="s">
        <v>73</v>
      </c>
      <c r="H4071" s="1">
        <v>46072.750925925917</v>
      </c>
      <c r="I4071" t="b">
        <v>0</v>
      </c>
      <c r="J4071" t="b">
        <v>0</v>
      </c>
      <c r="K4071" t="s">
        <v>41</v>
      </c>
      <c r="L4071" t="s">
        <v>74</v>
      </c>
      <c r="M4071"/>
      <c r="N4071">
        <v>60.5</v>
      </c>
      <c r="O4071" t="s">
        <v>11289</v>
      </c>
      <c r="P4071" t="s">
        <v>11290</v>
      </c>
    </row>
    <row r="4072" spans="1:16" x14ac:dyDescent="0.25">
      <c r="A4072" t="s">
        <v>1</v>
      </c>
      <c r="B4072" t="s">
        <v>11288</v>
      </c>
      <c r="C4072" t="s">
        <v>522</v>
      </c>
      <c r="D4072" t="s">
        <v>4346</v>
      </c>
      <c r="E4072" t="s">
        <v>88</v>
      </c>
      <c r="F4072" t="b">
        <v>0</v>
      </c>
      <c r="G4072" t="s">
        <v>68</v>
      </c>
      <c r="H4072" s="1">
        <v>46072.751076388893</v>
      </c>
      <c r="I4072" t="b">
        <v>0</v>
      </c>
      <c r="J4072" t="b">
        <v>0</v>
      </c>
      <c r="K4072" t="s">
        <v>41</v>
      </c>
      <c r="L4072" t="s">
        <v>74</v>
      </c>
      <c r="M4072"/>
      <c r="N4072">
        <v>60.5</v>
      </c>
      <c r="O4072" t="s">
        <v>11289</v>
      </c>
      <c r="P4072" t="s">
        <v>11290</v>
      </c>
    </row>
    <row r="4073" spans="1:16" x14ac:dyDescent="0.25">
      <c r="A4073" t="s">
        <v>0</v>
      </c>
      <c r="B4073" t="s">
        <v>3441</v>
      </c>
      <c r="C4073" t="s">
        <v>9757</v>
      </c>
      <c r="D4073" t="s">
        <v>5798</v>
      </c>
      <c r="E4073" t="s">
        <v>59</v>
      </c>
      <c r="F4073" t="b">
        <v>0</v>
      </c>
      <c r="G4073" t="s">
        <v>40</v>
      </c>
      <c r="H4073" s="1">
        <v>46072.794629629629</v>
      </c>
      <c r="I4073" t="b">
        <v>1</v>
      </c>
      <c r="J4073" t="b">
        <v>0</v>
      </c>
      <c r="K4073" t="s">
        <v>40</v>
      </c>
      <c r="L4073" t="s">
        <v>60</v>
      </c>
      <c r="M4073">
        <v>52500</v>
      </c>
      <c r="N4073"/>
      <c r="O4073" t="s">
        <v>2189</v>
      </c>
      <c r="P4073" t="s">
        <v>1514</v>
      </c>
    </row>
    <row r="4074" spans="1:16" x14ac:dyDescent="0.25">
      <c r="A4074" t="s">
        <v>1</v>
      </c>
      <c r="B4074" t="s">
        <v>11291</v>
      </c>
      <c r="C4074" t="s">
        <v>500</v>
      </c>
      <c r="D4074" t="s">
        <v>4346</v>
      </c>
      <c r="E4074" t="s">
        <v>59</v>
      </c>
      <c r="F4074" t="b">
        <v>0</v>
      </c>
      <c r="G4074" t="s">
        <v>13</v>
      </c>
      <c r="H4074" s="1">
        <v>46072.835451388892</v>
      </c>
      <c r="I4074" t="b">
        <v>1</v>
      </c>
      <c r="J4074" t="b">
        <v>0</v>
      </c>
      <c r="K4074" t="s">
        <v>13</v>
      </c>
      <c r="L4074" t="s">
        <v>60</v>
      </c>
      <c r="M4074">
        <v>71550</v>
      </c>
      <c r="N4074"/>
      <c r="O4074" t="s">
        <v>11292</v>
      </c>
      <c r="P4074" t="s">
        <v>11293</v>
      </c>
    </row>
    <row r="4075" spans="1:16" x14ac:dyDescent="0.25">
      <c r="A4075" t="s">
        <v>1</v>
      </c>
      <c r="B4075" t="s">
        <v>11294</v>
      </c>
      <c r="C4075" t="s">
        <v>930</v>
      </c>
      <c r="D4075" t="s">
        <v>4595</v>
      </c>
      <c r="E4075" t="s">
        <v>621</v>
      </c>
      <c r="F4075" t="b">
        <v>0</v>
      </c>
      <c r="G4075" t="s">
        <v>19</v>
      </c>
      <c r="H4075" s="1">
        <v>46072.877581018518</v>
      </c>
      <c r="I4075" t="b">
        <v>0</v>
      </c>
      <c r="J4075" t="b">
        <v>0</v>
      </c>
      <c r="K4075" t="s">
        <v>19</v>
      </c>
      <c r="L4075" t="s">
        <v>60</v>
      </c>
      <c r="M4075">
        <v>330000</v>
      </c>
      <c r="N4075"/>
      <c r="O4075" t="s">
        <v>11295</v>
      </c>
    </row>
    <row r="4076" spans="1:16" x14ac:dyDescent="0.25">
      <c r="A4076" t="s">
        <v>1</v>
      </c>
      <c r="B4076" t="s">
        <v>11296</v>
      </c>
      <c r="C4076" t="s">
        <v>201</v>
      </c>
      <c r="D4076" t="s">
        <v>4346</v>
      </c>
      <c r="E4076" t="s">
        <v>59</v>
      </c>
      <c r="F4076" t="b">
        <v>0</v>
      </c>
      <c r="G4076" t="s">
        <v>77</v>
      </c>
      <c r="H4076" s="1">
        <v>46072.91746527778</v>
      </c>
      <c r="I4076" t="b">
        <v>0</v>
      </c>
      <c r="J4076" t="b">
        <v>1</v>
      </c>
      <c r="K4076" t="s">
        <v>41</v>
      </c>
      <c r="L4076" t="s">
        <v>60</v>
      </c>
      <c r="M4076">
        <v>88666.040000000008</v>
      </c>
      <c r="N4076"/>
      <c r="O4076" t="s">
        <v>11297</v>
      </c>
      <c r="P4076" t="s">
        <v>11298</v>
      </c>
    </row>
    <row r="4077" spans="1:16" x14ac:dyDescent="0.25">
      <c r="A4077" t="s">
        <v>1</v>
      </c>
      <c r="B4077" t="s">
        <v>11296</v>
      </c>
      <c r="C4077" t="s">
        <v>201</v>
      </c>
      <c r="D4077" t="s">
        <v>4346</v>
      </c>
      <c r="E4077" t="s">
        <v>59</v>
      </c>
      <c r="F4077" t="b">
        <v>0</v>
      </c>
      <c r="G4077" t="s">
        <v>63</v>
      </c>
      <c r="H4077" s="1">
        <v>46072.920763888891</v>
      </c>
      <c r="I4077" t="b">
        <v>0</v>
      </c>
      <c r="J4077" t="b">
        <v>1</v>
      </c>
      <c r="K4077" t="s">
        <v>41</v>
      </c>
      <c r="L4077" t="s">
        <v>60</v>
      </c>
      <c r="M4077">
        <v>88666.040000000008</v>
      </c>
      <c r="N4077"/>
      <c r="O4077" t="s">
        <v>11297</v>
      </c>
      <c r="P4077" t="s">
        <v>11298</v>
      </c>
    </row>
    <row r="4078" spans="1:16" x14ac:dyDescent="0.25">
      <c r="A4078" t="s">
        <v>4</v>
      </c>
      <c r="B4078" t="s">
        <v>11299</v>
      </c>
      <c r="C4078" t="s">
        <v>11300</v>
      </c>
      <c r="D4078" t="s">
        <v>2734</v>
      </c>
      <c r="E4078" t="s">
        <v>59</v>
      </c>
      <c r="F4078" t="b">
        <v>0</v>
      </c>
      <c r="G4078" t="s">
        <v>68</v>
      </c>
      <c r="H4078" s="1">
        <v>46072.958715277768</v>
      </c>
      <c r="I4078" t="b">
        <v>0</v>
      </c>
      <c r="J4078" t="b">
        <v>1</v>
      </c>
      <c r="K4078" t="s">
        <v>41</v>
      </c>
      <c r="L4078" t="s">
        <v>60</v>
      </c>
      <c r="M4078">
        <v>83632.5</v>
      </c>
      <c r="N4078"/>
      <c r="O4078" t="s">
        <v>11301</v>
      </c>
    </row>
    <row r="4079" spans="1:16" x14ac:dyDescent="0.25">
      <c r="A4079" t="s">
        <v>0</v>
      </c>
      <c r="B4079" t="s">
        <v>268</v>
      </c>
      <c r="C4079" t="s">
        <v>97</v>
      </c>
      <c r="D4079" t="s">
        <v>1078</v>
      </c>
      <c r="E4079" t="s">
        <v>88</v>
      </c>
      <c r="F4079" t="b">
        <v>0</v>
      </c>
      <c r="G4079" t="s">
        <v>89</v>
      </c>
      <c r="H4079" s="1">
        <v>46073.000416666669</v>
      </c>
      <c r="I4079" t="b">
        <v>0</v>
      </c>
      <c r="J4079" t="b">
        <v>1</v>
      </c>
      <c r="K4079" t="s">
        <v>41</v>
      </c>
      <c r="L4079" t="s">
        <v>74</v>
      </c>
      <c r="M4079"/>
      <c r="N4079">
        <v>37.5</v>
      </c>
      <c r="O4079" t="s">
        <v>1078</v>
      </c>
      <c r="P4079" t="s">
        <v>10550</v>
      </c>
    </row>
    <row r="4080" spans="1:16" x14ac:dyDescent="0.25">
      <c r="A4080" t="s">
        <v>3</v>
      </c>
      <c r="B4080" t="s">
        <v>11302</v>
      </c>
      <c r="C4080" t="s">
        <v>598</v>
      </c>
      <c r="D4080" t="s">
        <v>4595</v>
      </c>
      <c r="E4080" t="s">
        <v>59</v>
      </c>
      <c r="F4080" t="b">
        <v>0</v>
      </c>
      <c r="G4080" t="s">
        <v>65</v>
      </c>
      <c r="H4080" s="1">
        <v>46073.041689814818</v>
      </c>
      <c r="I4080" t="b">
        <v>0</v>
      </c>
      <c r="J4080" t="b">
        <v>0</v>
      </c>
      <c r="K4080" t="s">
        <v>41</v>
      </c>
      <c r="L4080" t="s">
        <v>60</v>
      </c>
      <c r="M4080">
        <v>115000</v>
      </c>
      <c r="N4080"/>
      <c r="O4080" t="s">
        <v>371</v>
      </c>
      <c r="P4080" t="s">
        <v>11303</v>
      </c>
    </row>
    <row r="4081" spans="1:16" x14ac:dyDescent="0.25">
      <c r="A4081" t="s">
        <v>1</v>
      </c>
      <c r="B4081" t="s">
        <v>277</v>
      </c>
      <c r="C4081" t="s">
        <v>1099</v>
      </c>
      <c r="D4081" t="s">
        <v>4595</v>
      </c>
      <c r="E4081" t="s">
        <v>59</v>
      </c>
      <c r="F4081" t="b">
        <v>0</v>
      </c>
      <c r="G4081" t="s">
        <v>73</v>
      </c>
      <c r="H4081" s="1">
        <v>46073.042592592603</v>
      </c>
      <c r="I4081" t="b">
        <v>1</v>
      </c>
      <c r="J4081" t="b">
        <v>0</v>
      </c>
      <c r="K4081" t="s">
        <v>41</v>
      </c>
      <c r="L4081" t="s">
        <v>60</v>
      </c>
      <c r="M4081">
        <v>200000</v>
      </c>
      <c r="N4081"/>
      <c r="O4081" t="s">
        <v>11304</v>
      </c>
    </row>
    <row r="4082" spans="1:16" x14ac:dyDescent="0.25">
      <c r="A4082" t="s">
        <v>1</v>
      </c>
      <c r="B4082" t="s">
        <v>11305</v>
      </c>
      <c r="C4082" t="s">
        <v>359</v>
      </c>
      <c r="D4082" t="s">
        <v>4595</v>
      </c>
      <c r="E4082" t="s">
        <v>59</v>
      </c>
      <c r="F4082" t="b">
        <v>0</v>
      </c>
      <c r="G4082" t="s">
        <v>68</v>
      </c>
      <c r="H4082" s="1">
        <v>46073.04277777778</v>
      </c>
      <c r="I4082" t="b">
        <v>1</v>
      </c>
      <c r="J4082" t="b">
        <v>0</v>
      </c>
      <c r="K4082" t="s">
        <v>41</v>
      </c>
      <c r="L4082" t="s">
        <v>60</v>
      </c>
      <c r="M4082">
        <v>62000</v>
      </c>
      <c r="N4082"/>
      <c r="O4082" t="s">
        <v>11306</v>
      </c>
    </row>
    <row r="4083" spans="1:16" x14ac:dyDescent="0.25">
      <c r="A4083" t="s">
        <v>3</v>
      </c>
      <c r="B4083" t="s">
        <v>11307</v>
      </c>
      <c r="C4083" t="s">
        <v>931</v>
      </c>
      <c r="D4083" t="s">
        <v>5349</v>
      </c>
      <c r="E4083" t="s">
        <v>59</v>
      </c>
      <c r="F4083" t="b">
        <v>0</v>
      </c>
      <c r="G4083" t="s">
        <v>77</v>
      </c>
      <c r="H4083" s="1">
        <v>46073.083437499998</v>
      </c>
      <c r="I4083" t="b">
        <v>0</v>
      </c>
      <c r="J4083" t="b">
        <v>1</v>
      </c>
      <c r="K4083" t="s">
        <v>41</v>
      </c>
      <c r="L4083" t="s">
        <v>60</v>
      </c>
      <c r="M4083">
        <v>141876</v>
      </c>
      <c r="N4083"/>
      <c r="O4083" t="s">
        <v>2053</v>
      </c>
      <c r="P4083" t="s">
        <v>208</v>
      </c>
    </row>
    <row r="4084" spans="1:16" x14ac:dyDescent="0.25">
      <c r="A4084" t="s">
        <v>1</v>
      </c>
      <c r="B4084" t="s">
        <v>11308</v>
      </c>
      <c r="C4084" t="s">
        <v>363</v>
      </c>
      <c r="D4084" t="s">
        <v>4595</v>
      </c>
      <c r="E4084" t="s">
        <v>59</v>
      </c>
      <c r="F4084" t="b">
        <v>0</v>
      </c>
      <c r="G4084" t="s">
        <v>68</v>
      </c>
      <c r="H4084" s="1">
        <v>46073.126111111109</v>
      </c>
      <c r="I4084" t="b">
        <v>1</v>
      </c>
      <c r="J4084" t="b">
        <v>0</v>
      </c>
      <c r="K4084" t="s">
        <v>41</v>
      </c>
      <c r="L4084" t="s">
        <v>60</v>
      </c>
      <c r="M4084">
        <v>125000</v>
      </c>
      <c r="N4084"/>
      <c r="O4084" t="s">
        <v>4096</v>
      </c>
      <c r="P4084" t="s">
        <v>3222</v>
      </c>
    </row>
    <row r="4085" spans="1:16" x14ac:dyDescent="0.25">
      <c r="A4085" t="s">
        <v>4</v>
      </c>
      <c r="B4085" t="s">
        <v>11309</v>
      </c>
      <c r="C4085" t="s">
        <v>148</v>
      </c>
      <c r="D4085" t="s">
        <v>4595</v>
      </c>
      <c r="E4085" t="s">
        <v>59</v>
      </c>
      <c r="F4085" t="b">
        <v>0</v>
      </c>
      <c r="G4085" t="s">
        <v>68</v>
      </c>
      <c r="H4085" s="1">
        <v>46073.126111111109</v>
      </c>
      <c r="I4085" t="b">
        <v>1</v>
      </c>
      <c r="J4085" t="b">
        <v>1</v>
      </c>
      <c r="K4085" t="s">
        <v>41</v>
      </c>
      <c r="L4085" t="s">
        <v>60</v>
      </c>
      <c r="M4085">
        <v>125000</v>
      </c>
      <c r="N4085"/>
      <c r="O4085" t="s">
        <v>8071</v>
      </c>
      <c r="P4085" t="s">
        <v>11310</v>
      </c>
    </row>
    <row r="4086" spans="1:16" x14ac:dyDescent="0.25">
      <c r="A4086" t="s">
        <v>7</v>
      </c>
      <c r="B4086" t="s">
        <v>7</v>
      </c>
      <c r="C4086" t="s">
        <v>11311</v>
      </c>
      <c r="D4086" t="s">
        <v>5798</v>
      </c>
      <c r="E4086" t="s">
        <v>59</v>
      </c>
      <c r="F4086" t="b">
        <v>0</v>
      </c>
      <c r="G4086" t="s">
        <v>40</v>
      </c>
      <c r="H4086" s="1">
        <v>46073.252615740741</v>
      </c>
      <c r="I4086" t="b">
        <v>0</v>
      </c>
      <c r="J4086" t="b">
        <v>0</v>
      </c>
      <c r="K4086" t="s">
        <v>40</v>
      </c>
      <c r="L4086" t="s">
        <v>60</v>
      </c>
      <c r="M4086">
        <v>70000</v>
      </c>
      <c r="N4086"/>
      <c r="O4086" t="s">
        <v>11312</v>
      </c>
    </row>
    <row r="4087" spans="1:16" x14ac:dyDescent="0.25">
      <c r="A4087" t="s">
        <v>2</v>
      </c>
      <c r="B4087" t="s">
        <v>11313</v>
      </c>
      <c r="C4087" t="s">
        <v>6744</v>
      </c>
      <c r="D4087" t="s">
        <v>5798</v>
      </c>
      <c r="E4087" t="s">
        <v>59</v>
      </c>
      <c r="F4087" t="b">
        <v>0</v>
      </c>
      <c r="G4087" t="s">
        <v>40</v>
      </c>
      <c r="H4087" s="1">
        <v>46073.252627314818</v>
      </c>
      <c r="I4087" t="b">
        <v>1</v>
      </c>
      <c r="J4087" t="b">
        <v>0</v>
      </c>
      <c r="K4087" t="s">
        <v>40</v>
      </c>
      <c r="L4087" t="s">
        <v>60</v>
      </c>
      <c r="M4087">
        <v>57500</v>
      </c>
      <c r="N4087"/>
      <c r="O4087" t="s">
        <v>11314</v>
      </c>
    </row>
    <row r="4088" spans="1:16" x14ac:dyDescent="0.25">
      <c r="A4088" t="s">
        <v>1</v>
      </c>
      <c r="B4088" t="s">
        <v>385</v>
      </c>
      <c r="C4088" t="s">
        <v>11315</v>
      </c>
      <c r="D4088" t="s">
        <v>5798</v>
      </c>
      <c r="E4088" t="s">
        <v>59</v>
      </c>
      <c r="F4088" t="b">
        <v>0</v>
      </c>
      <c r="G4088" t="s">
        <v>40</v>
      </c>
      <c r="H4088" s="1">
        <v>46073.252743055556</v>
      </c>
      <c r="I4088" t="b">
        <v>1</v>
      </c>
      <c r="J4088" t="b">
        <v>0</v>
      </c>
      <c r="K4088" t="s">
        <v>40</v>
      </c>
      <c r="L4088" t="s">
        <v>60</v>
      </c>
      <c r="M4088">
        <v>52500</v>
      </c>
      <c r="N4088"/>
      <c r="O4088" t="s">
        <v>11316</v>
      </c>
      <c r="P4088" t="s">
        <v>1377</v>
      </c>
    </row>
    <row r="4089" spans="1:16" x14ac:dyDescent="0.25">
      <c r="A4089" t="s">
        <v>2</v>
      </c>
      <c r="B4089" t="s">
        <v>11317</v>
      </c>
      <c r="C4089" t="s">
        <v>11318</v>
      </c>
      <c r="D4089" t="s">
        <v>11319</v>
      </c>
      <c r="E4089" t="s">
        <v>59</v>
      </c>
      <c r="F4089" t="b">
        <v>0</v>
      </c>
      <c r="G4089" t="s">
        <v>39</v>
      </c>
      <c r="H4089" s="1">
        <v>46073.255567129629</v>
      </c>
      <c r="I4089" t="b">
        <v>1</v>
      </c>
      <c r="J4089" t="b">
        <v>0</v>
      </c>
      <c r="K4089" t="s">
        <v>39</v>
      </c>
      <c r="L4089" t="s">
        <v>60</v>
      </c>
      <c r="M4089">
        <v>110000</v>
      </c>
      <c r="N4089"/>
      <c r="O4089" t="s">
        <v>11320</v>
      </c>
    </row>
    <row r="4090" spans="1:16" x14ac:dyDescent="0.25">
      <c r="A4090" t="s">
        <v>2</v>
      </c>
      <c r="B4090" t="s">
        <v>11321</v>
      </c>
      <c r="C4090" t="s">
        <v>5815</v>
      </c>
      <c r="D4090" t="s">
        <v>11271</v>
      </c>
      <c r="E4090" t="s">
        <v>59</v>
      </c>
      <c r="F4090" t="b">
        <v>0</v>
      </c>
      <c r="G4090" t="s">
        <v>20</v>
      </c>
      <c r="H4090" s="1">
        <v>46073.256504629629</v>
      </c>
      <c r="I4090" t="b">
        <v>0</v>
      </c>
      <c r="J4090" t="b">
        <v>0</v>
      </c>
      <c r="K4090" t="s">
        <v>20</v>
      </c>
      <c r="L4090" t="s">
        <v>60</v>
      </c>
      <c r="M4090">
        <v>75000</v>
      </c>
      <c r="N4090"/>
      <c r="O4090" t="s">
        <v>11322</v>
      </c>
      <c r="P4090" t="s">
        <v>208</v>
      </c>
    </row>
    <row r="4091" spans="1:16" x14ac:dyDescent="0.25">
      <c r="A4091" t="s">
        <v>7</v>
      </c>
      <c r="B4091" t="s">
        <v>11323</v>
      </c>
      <c r="C4091" t="s">
        <v>913</v>
      </c>
      <c r="D4091" t="s">
        <v>11271</v>
      </c>
      <c r="E4091" t="s">
        <v>59</v>
      </c>
      <c r="F4091" t="b">
        <v>0</v>
      </c>
      <c r="G4091" t="s">
        <v>20</v>
      </c>
      <c r="H4091" s="1">
        <v>46073.256527777783</v>
      </c>
      <c r="I4091" t="b">
        <v>1</v>
      </c>
      <c r="J4091" t="b">
        <v>0</v>
      </c>
      <c r="K4091" t="s">
        <v>20</v>
      </c>
      <c r="L4091" t="s">
        <v>60</v>
      </c>
      <c r="M4091">
        <v>69014</v>
      </c>
      <c r="N4091"/>
      <c r="O4091" t="s">
        <v>11324</v>
      </c>
      <c r="P4091" t="s">
        <v>1738</v>
      </c>
    </row>
    <row r="4092" spans="1:16" x14ac:dyDescent="0.25">
      <c r="A4092" t="s">
        <v>0</v>
      </c>
      <c r="B4092" t="s">
        <v>1638</v>
      </c>
      <c r="C4092" t="s">
        <v>172</v>
      </c>
      <c r="D4092" t="s">
        <v>2360</v>
      </c>
      <c r="E4092" t="s">
        <v>59</v>
      </c>
      <c r="F4092" t="b">
        <v>0</v>
      </c>
      <c r="G4092" t="s">
        <v>68</v>
      </c>
      <c r="H4092" s="1">
        <v>46073.291979166657</v>
      </c>
      <c r="I4092" t="b">
        <v>0</v>
      </c>
      <c r="J4092" t="b">
        <v>1</v>
      </c>
      <c r="K4092" t="s">
        <v>41</v>
      </c>
      <c r="L4092" t="s">
        <v>60</v>
      </c>
      <c r="M4092">
        <v>63000</v>
      </c>
      <c r="N4092"/>
      <c r="O4092" t="s">
        <v>1684</v>
      </c>
      <c r="P4092" t="s">
        <v>3177</v>
      </c>
    </row>
    <row r="4093" spans="1:16" x14ac:dyDescent="0.25">
      <c r="A4093" t="s">
        <v>1</v>
      </c>
      <c r="B4093" t="s">
        <v>11325</v>
      </c>
      <c r="C4093" t="s">
        <v>7647</v>
      </c>
      <c r="D4093" t="s">
        <v>4637</v>
      </c>
      <c r="E4093" t="s">
        <v>59</v>
      </c>
      <c r="F4093" t="b">
        <v>0</v>
      </c>
      <c r="G4093" t="s">
        <v>13</v>
      </c>
      <c r="H4093" s="1">
        <v>46073.293495370373</v>
      </c>
      <c r="I4093" t="b">
        <v>1</v>
      </c>
      <c r="J4093" t="b">
        <v>0</v>
      </c>
      <c r="K4093" t="s">
        <v>13</v>
      </c>
      <c r="L4093" t="s">
        <v>60</v>
      </c>
      <c r="M4093">
        <v>110000</v>
      </c>
      <c r="N4093"/>
      <c r="O4093" t="s">
        <v>11326</v>
      </c>
      <c r="P4093" t="s">
        <v>1273</v>
      </c>
    </row>
    <row r="4094" spans="1:16" x14ac:dyDescent="0.25">
      <c r="A4094" t="s">
        <v>1</v>
      </c>
      <c r="B4094" t="s">
        <v>11327</v>
      </c>
      <c r="C4094" t="s">
        <v>7647</v>
      </c>
      <c r="D4094" t="s">
        <v>4637</v>
      </c>
      <c r="E4094" t="s">
        <v>59</v>
      </c>
      <c r="F4094" t="b">
        <v>0</v>
      </c>
      <c r="G4094" t="s">
        <v>13</v>
      </c>
      <c r="H4094" s="1">
        <v>46073.293495370373</v>
      </c>
      <c r="I4094" t="b">
        <v>1</v>
      </c>
      <c r="J4094" t="b">
        <v>0</v>
      </c>
      <c r="K4094" t="s">
        <v>13</v>
      </c>
      <c r="L4094" t="s">
        <v>60</v>
      </c>
      <c r="M4094">
        <v>110000</v>
      </c>
      <c r="N4094"/>
      <c r="O4094" t="s">
        <v>11326</v>
      </c>
      <c r="P4094" t="s">
        <v>1273</v>
      </c>
    </row>
    <row r="4095" spans="1:16" x14ac:dyDescent="0.25">
      <c r="A4095" t="s">
        <v>2</v>
      </c>
      <c r="B4095" t="s">
        <v>11328</v>
      </c>
      <c r="C4095" t="s">
        <v>218</v>
      </c>
      <c r="D4095" t="s">
        <v>4526</v>
      </c>
      <c r="E4095" t="s">
        <v>59</v>
      </c>
      <c r="F4095" t="b">
        <v>0</v>
      </c>
      <c r="G4095" t="s">
        <v>63</v>
      </c>
      <c r="H4095" s="1">
        <v>46073.295104166667</v>
      </c>
      <c r="I4095" t="b">
        <v>0</v>
      </c>
      <c r="J4095" t="b">
        <v>1</v>
      </c>
      <c r="K4095" t="s">
        <v>41</v>
      </c>
      <c r="L4095" t="s">
        <v>60</v>
      </c>
      <c r="M4095">
        <v>93980</v>
      </c>
      <c r="N4095"/>
      <c r="O4095" t="s">
        <v>1188</v>
      </c>
      <c r="P4095" t="s">
        <v>235</v>
      </c>
    </row>
    <row r="4096" spans="1:16" x14ac:dyDescent="0.25">
      <c r="A4096" t="s">
        <v>1</v>
      </c>
      <c r="B4096" t="s">
        <v>11329</v>
      </c>
      <c r="C4096" t="s">
        <v>84</v>
      </c>
      <c r="D4096" t="s">
        <v>4346</v>
      </c>
      <c r="E4096" t="s">
        <v>59</v>
      </c>
      <c r="F4096" t="b">
        <v>0</v>
      </c>
      <c r="G4096" t="s">
        <v>77</v>
      </c>
      <c r="H4096" s="1">
        <v>46073.334039351852</v>
      </c>
      <c r="I4096" t="b">
        <v>1</v>
      </c>
      <c r="J4096" t="b">
        <v>1</v>
      </c>
      <c r="K4096" t="s">
        <v>41</v>
      </c>
      <c r="L4096" t="s">
        <v>60</v>
      </c>
      <c r="M4096">
        <v>128100</v>
      </c>
      <c r="N4096"/>
      <c r="O4096" t="s">
        <v>1183</v>
      </c>
      <c r="P4096" t="s">
        <v>11330</v>
      </c>
    </row>
    <row r="4097" spans="1:16" x14ac:dyDescent="0.25">
      <c r="A4097" t="s">
        <v>1</v>
      </c>
      <c r="B4097" t="s">
        <v>11329</v>
      </c>
      <c r="C4097" t="s">
        <v>84</v>
      </c>
      <c r="D4097" t="s">
        <v>4346</v>
      </c>
      <c r="E4097" t="s">
        <v>59</v>
      </c>
      <c r="F4097" t="b">
        <v>0</v>
      </c>
      <c r="G4097" t="s">
        <v>68</v>
      </c>
      <c r="H4097" s="1">
        <v>46073.334386574083</v>
      </c>
      <c r="I4097" t="b">
        <v>1</v>
      </c>
      <c r="J4097" t="b">
        <v>1</v>
      </c>
      <c r="K4097" t="s">
        <v>41</v>
      </c>
      <c r="L4097" t="s">
        <v>60</v>
      </c>
      <c r="M4097">
        <v>128100</v>
      </c>
      <c r="N4097"/>
      <c r="O4097" t="s">
        <v>1183</v>
      </c>
      <c r="P4097" t="s">
        <v>11330</v>
      </c>
    </row>
    <row r="4098" spans="1:16" x14ac:dyDescent="0.25">
      <c r="A4098" t="s">
        <v>2</v>
      </c>
      <c r="B4098" t="s">
        <v>11331</v>
      </c>
      <c r="C4098" t="s">
        <v>256</v>
      </c>
      <c r="D4098" t="s">
        <v>4595</v>
      </c>
      <c r="E4098" t="s">
        <v>59</v>
      </c>
      <c r="F4098" t="b">
        <v>0</v>
      </c>
      <c r="G4098" t="s">
        <v>73</v>
      </c>
      <c r="H4098" s="1">
        <v>46073.375254629631</v>
      </c>
      <c r="I4098" t="b">
        <v>1</v>
      </c>
      <c r="J4098" t="b">
        <v>0</v>
      </c>
      <c r="K4098" t="s">
        <v>41</v>
      </c>
      <c r="L4098" t="s">
        <v>60</v>
      </c>
      <c r="M4098">
        <v>87500</v>
      </c>
      <c r="N4098"/>
      <c r="O4098" t="s">
        <v>11332</v>
      </c>
    </row>
    <row r="4099" spans="1:16" x14ac:dyDescent="0.25">
      <c r="A4099" t="s">
        <v>2</v>
      </c>
      <c r="B4099" t="s">
        <v>11333</v>
      </c>
      <c r="C4099" t="s">
        <v>301</v>
      </c>
      <c r="D4099" t="s">
        <v>4595</v>
      </c>
      <c r="E4099" t="s">
        <v>88</v>
      </c>
      <c r="F4099" t="b">
        <v>0</v>
      </c>
      <c r="G4099" t="s">
        <v>68</v>
      </c>
      <c r="H4099" s="1">
        <v>46073.375590277778</v>
      </c>
      <c r="I4099" t="b">
        <v>0</v>
      </c>
      <c r="J4099" t="b">
        <v>0</v>
      </c>
      <c r="K4099" t="s">
        <v>41</v>
      </c>
      <c r="L4099" t="s">
        <v>60</v>
      </c>
      <c r="M4099">
        <v>52500</v>
      </c>
      <c r="N4099"/>
      <c r="O4099" t="s">
        <v>11334</v>
      </c>
    </row>
    <row r="4100" spans="1:16" x14ac:dyDescent="0.25">
      <c r="A4100" t="s">
        <v>2</v>
      </c>
      <c r="B4100" t="s">
        <v>11335</v>
      </c>
      <c r="C4100" t="s">
        <v>181</v>
      </c>
      <c r="D4100" t="s">
        <v>4595</v>
      </c>
      <c r="E4100" t="s">
        <v>59</v>
      </c>
      <c r="F4100" t="b">
        <v>0</v>
      </c>
      <c r="G4100" t="s">
        <v>89</v>
      </c>
      <c r="H4100" s="1">
        <v>46073.375625000001</v>
      </c>
      <c r="I4100" t="b">
        <v>0</v>
      </c>
      <c r="J4100" t="b">
        <v>0</v>
      </c>
      <c r="K4100" t="s">
        <v>41</v>
      </c>
      <c r="L4100" t="s">
        <v>60</v>
      </c>
      <c r="M4100">
        <v>206500</v>
      </c>
      <c r="N4100"/>
      <c r="O4100" t="s">
        <v>3028</v>
      </c>
    </row>
    <row r="4101" spans="1:16" x14ac:dyDescent="0.25">
      <c r="A4101" t="s">
        <v>2</v>
      </c>
      <c r="B4101" t="s">
        <v>11336</v>
      </c>
      <c r="C4101" t="s">
        <v>76</v>
      </c>
      <c r="D4101" t="s">
        <v>4543</v>
      </c>
      <c r="E4101" t="s">
        <v>132</v>
      </c>
      <c r="F4101" t="b">
        <v>1</v>
      </c>
      <c r="G4101" t="s">
        <v>4560</v>
      </c>
      <c r="H4101" s="1">
        <v>46073.380011574067</v>
      </c>
      <c r="I4101" t="b">
        <v>0</v>
      </c>
      <c r="J4101" t="b">
        <v>0</v>
      </c>
      <c r="K4101" t="s">
        <v>4560</v>
      </c>
      <c r="L4101" t="s">
        <v>60</v>
      </c>
      <c r="M4101">
        <v>95680</v>
      </c>
      <c r="N4101"/>
      <c r="O4101" t="s">
        <v>7493</v>
      </c>
      <c r="P4101" t="s">
        <v>7494</v>
      </c>
    </row>
    <row r="4102" spans="1:16" x14ac:dyDescent="0.25">
      <c r="A4102" t="s">
        <v>0</v>
      </c>
      <c r="B4102" t="s">
        <v>10224</v>
      </c>
      <c r="C4102" t="s">
        <v>172</v>
      </c>
      <c r="D4102" t="s">
        <v>4346</v>
      </c>
      <c r="E4102" t="s">
        <v>59</v>
      </c>
      <c r="F4102" t="b">
        <v>0</v>
      </c>
      <c r="G4102" t="s">
        <v>68</v>
      </c>
      <c r="H4102" s="1">
        <v>46073.416979166657</v>
      </c>
      <c r="I4102" t="b">
        <v>1</v>
      </c>
      <c r="J4102" t="b">
        <v>0</v>
      </c>
      <c r="K4102" t="s">
        <v>41</v>
      </c>
      <c r="L4102" t="s">
        <v>60</v>
      </c>
      <c r="M4102">
        <v>72500</v>
      </c>
      <c r="N4102"/>
      <c r="O4102" t="s">
        <v>10225</v>
      </c>
      <c r="P4102" t="s">
        <v>2082</v>
      </c>
    </row>
    <row r="4103" spans="1:16" x14ac:dyDescent="0.25">
      <c r="A4103" t="s">
        <v>2</v>
      </c>
      <c r="B4103" t="s">
        <v>3766</v>
      </c>
      <c r="C4103" t="s">
        <v>353</v>
      </c>
      <c r="D4103" t="s">
        <v>2360</v>
      </c>
      <c r="E4103" t="s">
        <v>59</v>
      </c>
      <c r="F4103" t="b">
        <v>0</v>
      </c>
      <c r="G4103" t="s">
        <v>77</v>
      </c>
      <c r="H4103" s="1">
        <v>46073.41710648148</v>
      </c>
      <c r="I4103" t="b">
        <v>0</v>
      </c>
      <c r="J4103" t="b">
        <v>0</v>
      </c>
      <c r="K4103" t="s">
        <v>41</v>
      </c>
      <c r="L4103" t="s">
        <v>60</v>
      </c>
      <c r="M4103">
        <v>212000</v>
      </c>
      <c r="N4103"/>
      <c r="O4103" t="s">
        <v>343</v>
      </c>
      <c r="P4103" t="s">
        <v>3293</v>
      </c>
    </row>
    <row r="4104" spans="1:16" x14ac:dyDescent="0.25">
      <c r="A4104" t="s">
        <v>1</v>
      </c>
      <c r="B4104" t="s">
        <v>1087</v>
      </c>
      <c r="C4104" t="s">
        <v>11337</v>
      </c>
      <c r="D4104" t="s">
        <v>2360</v>
      </c>
      <c r="E4104" t="s">
        <v>59</v>
      </c>
      <c r="F4104" t="b">
        <v>0</v>
      </c>
      <c r="G4104" t="s">
        <v>73</v>
      </c>
      <c r="H4104" s="1">
        <v>46073.417442129627</v>
      </c>
      <c r="I4104" t="b">
        <v>0</v>
      </c>
      <c r="J4104" t="b">
        <v>1</v>
      </c>
      <c r="K4104" t="s">
        <v>41</v>
      </c>
      <c r="L4104" t="s">
        <v>60</v>
      </c>
      <c r="M4104">
        <v>135000</v>
      </c>
      <c r="N4104"/>
      <c r="O4104" t="s">
        <v>424</v>
      </c>
      <c r="P4104" t="s">
        <v>11338</v>
      </c>
    </row>
    <row r="4105" spans="1:16" x14ac:dyDescent="0.25">
      <c r="A4105" t="s">
        <v>4</v>
      </c>
      <c r="B4105" t="s">
        <v>292</v>
      </c>
      <c r="C4105" t="s">
        <v>2736</v>
      </c>
      <c r="D4105" t="s">
        <v>4595</v>
      </c>
      <c r="E4105" t="s">
        <v>59</v>
      </c>
      <c r="F4105" t="b">
        <v>0</v>
      </c>
      <c r="G4105" t="s">
        <v>25</v>
      </c>
      <c r="H4105" s="1">
        <v>46073.421550925923</v>
      </c>
      <c r="I4105" t="b">
        <v>0</v>
      </c>
      <c r="J4105" t="b">
        <v>0</v>
      </c>
      <c r="K4105" t="s">
        <v>25</v>
      </c>
      <c r="L4105" t="s">
        <v>60</v>
      </c>
      <c r="M4105">
        <v>102000</v>
      </c>
      <c r="N4105"/>
      <c r="O4105" t="s">
        <v>11339</v>
      </c>
      <c r="P4105" t="s">
        <v>11340</v>
      </c>
    </row>
    <row r="4106" spans="1:16" x14ac:dyDescent="0.25">
      <c r="A4106" t="s">
        <v>0</v>
      </c>
      <c r="B4106" t="s">
        <v>0</v>
      </c>
      <c r="C4106" t="s">
        <v>427</v>
      </c>
      <c r="D4106" t="s">
        <v>4595</v>
      </c>
      <c r="E4106" t="s">
        <v>59</v>
      </c>
      <c r="F4106" t="b">
        <v>0</v>
      </c>
      <c r="G4106" t="s">
        <v>65</v>
      </c>
      <c r="H4106" s="1">
        <v>46073.458402777767</v>
      </c>
      <c r="I4106" t="b">
        <v>0</v>
      </c>
      <c r="J4106" t="b">
        <v>0</v>
      </c>
      <c r="K4106" t="s">
        <v>41</v>
      </c>
      <c r="L4106" t="s">
        <v>60</v>
      </c>
      <c r="M4106">
        <v>77500</v>
      </c>
      <c r="N4106"/>
      <c r="O4106" t="s">
        <v>11341</v>
      </c>
      <c r="P4106" t="s">
        <v>2175</v>
      </c>
    </row>
    <row r="4107" spans="1:16" x14ac:dyDescent="0.25">
      <c r="A4107" t="s">
        <v>0</v>
      </c>
      <c r="B4107" t="s">
        <v>0</v>
      </c>
      <c r="C4107" t="s">
        <v>11342</v>
      </c>
      <c r="D4107" t="s">
        <v>4595</v>
      </c>
      <c r="E4107" t="s">
        <v>59</v>
      </c>
      <c r="F4107" t="b">
        <v>0</v>
      </c>
      <c r="G4107" t="s">
        <v>77</v>
      </c>
      <c r="H4107" s="1">
        <v>46073.458495370367</v>
      </c>
      <c r="I4107" t="b">
        <v>1</v>
      </c>
      <c r="J4107" t="b">
        <v>0</v>
      </c>
      <c r="K4107" t="s">
        <v>41</v>
      </c>
      <c r="L4107" t="s">
        <v>60</v>
      </c>
      <c r="M4107">
        <v>77500</v>
      </c>
      <c r="N4107"/>
      <c r="O4107" t="s">
        <v>149</v>
      </c>
    </row>
    <row r="4108" spans="1:16" x14ac:dyDescent="0.25">
      <c r="A4108" t="s">
        <v>2</v>
      </c>
      <c r="B4108" t="s">
        <v>1393</v>
      </c>
      <c r="C4108" t="s">
        <v>956</v>
      </c>
      <c r="D4108" t="s">
        <v>4595</v>
      </c>
      <c r="E4108" t="s">
        <v>59</v>
      </c>
      <c r="F4108" t="b">
        <v>0</v>
      </c>
      <c r="G4108" t="s">
        <v>68</v>
      </c>
      <c r="H4108" s="1">
        <v>46073.45890046296</v>
      </c>
      <c r="I4108" t="b">
        <v>0</v>
      </c>
      <c r="J4108" t="b">
        <v>1</v>
      </c>
      <c r="K4108" t="s">
        <v>41</v>
      </c>
      <c r="L4108" t="s">
        <v>60</v>
      </c>
      <c r="M4108">
        <v>185725</v>
      </c>
      <c r="N4108"/>
      <c r="O4108" t="s">
        <v>11343</v>
      </c>
    </row>
    <row r="4109" spans="1:16" x14ac:dyDescent="0.25">
      <c r="A4109" t="s">
        <v>7</v>
      </c>
      <c r="B4109" t="s">
        <v>1646</v>
      </c>
      <c r="C4109" t="s">
        <v>1456</v>
      </c>
      <c r="D4109" t="s">
        <v>4595</v>
      </c>
      <c r="E4109" t="s">
        <v>59</v>
      </c>
      <c r="F4109" t="b">
        <v>0</v>
      </c>
      <c r="G4109" t="s">
        <v>89</v>
      </c>
      <c r="H4109" s="1">
        <v>46073.458958333344</v>
      </c>
      <c r="I4109" t="b">
        <v>0</v>
      </c>
      <c r="J4109" t="b">
        <v>0</v>
      </c>
      <c r="K4109" t="s">
        <v>41</v>
      </c>
      <c r="L4109" t="s">
        <v>60</v>
      </c>
      <c r="M4109">
        <v>147500</v>
      </c>
      <c r="N4109"/>
      <c r="O4109" t="s">
        <v>11344</v>
      </c>
    </row>
    <row r="4110" spans="1:16" x14ac:dyDescent="0.25">
      <c r="A4110" t="s">
        <v>1</v>
      </c>
      <c r="B4110" t="s">
        <v>961</v>
      </c>
      <c r="C4110" t="s">
        <v>11345</v>
      </c>
      <c r="D4110" t="s">
        <v>4595</v>
      </c>
      <c r="E4110" t="s">
        <v>59</v>
      </c>
      <c r="F4110" t="b">
        <v>0</v>
      </c>
      <c r="G4110" t="s">
        <v>73</v>
      </c>
      <c r="H4110" s="1">
        <v>46073.459108796298</v>
      </c>
      <c r="I4110" t="b">
        <v>1</v>
      </c>
      <c r="J4110" t="b">
        <v>1</v>
      </c>
      <c r="K4110" t="s">
        <v>41</v>
      </c>
      <c r="L4110" t="s">
        <v>60</v>
      </c>
      <c r="M4110">
        <v>110000</v>
      </c>
      <c r="N4110"/>
      <c r="O4110" t="s">
        <v>149</v>
      </c>
    </row>
    <row r="4111" spans="1:16" x14ac:dyDescent="0.25">
      <c r="A4111" t="s">
        <v>1</v>
      </c>
      <c r="B4111" t="s">
        <v>277</v>
      </c>
      <c r="C4111" t="s">
        <v>172</v>
      </c>
      <c r="D4111" t="s">
        <v>4595</v>
      </c>
      <c r="E4111" t="s">
        <v>59</v>
      </c>
      <c r="F4111" t="b">
        <v>0</v>
      </c>
      <c r="G4111" t="s">
        <v>68</v>
      </c>
      <c r="H4111" s="1">
        <v>46073.459340277783</v>
      </c>
      <c r="I4111" t="b">
        <v>1</v>
      </c>
      <c r="J4111" t="b">
        <v>1</v>
      </c>
      <c r="K4111" t="s">
        <v>41</v>
      </c>
      <c r="L4111" t="s">
        <v>60</v>
      </c>
      <c r="M4111">
        <v>235000</v>
      </c>
      <c r="N4111"/>
      <c r="O4111" t="s">
        <v>11346</v>
      </c>
      <c r="P4111" t="s">
        <v>11347</v>
      </c>
    </row>
    <row r="4112" spans="1:16" x14ac:dyDescent="0.25">
      <c r="A4112" t="s">
        <v>1</v>
      </c>
      <c r="B4112" t="s">
        <v>1</v>
      </c>
      <c r="C4112" t="s">
        <v>8150</v>
      </c>
      <c r="D4112" t="s">
        <v>4595</v>
      </c>
      <c r="E4112" t="s">
        <v>59</v>
      </c>
      <c r="F4112" t="b">
        <v>0</v>
      </c>
      <c r="G4112" t="s">
        <v>63</v>
      </c>
      <c r="H4112" s="1">
        <v>46073.461898148147</v>
      </c>
      <c r="I4112" t="b">
        <v>1</v>
      </c>
      <c r="J4112" t="b">
        <v>0</v>
      </c>
      <c r="K4112" t="s">
        <v>41</v>
      </c>
      <c r="L4112" t="s">
        <v>60</v>
      </c>
      <c r="M4112">
        <v>130000</v>
      </c>
      <c r="N4112"/>
      <c r="O4112" t="s">
        <v>1658</v>
      </c>
      <c r="P4112" t="s">
        <v>8151</v>
      </c>
    </row>
    <row r="4113" spans="1:16" x14ac:dyDescent="0.25">
      <c r="A4113" t="s">
        <v>2</v>
      </c>
      <c r="B4113" t="s">
        <v>11348</v>
      </c>
      <c r="C4113" t="s">
        <v>76</v>
      </c>
      <c r="D4113" t="s">
        <v>4543</v>
      </c>
      <c r="E4113" t="s">
        <v>132</v>
      </c>
      <c r="F4113" t="b">
        <v>1</v>
      </c>
      <c r="G4113" t="s">
        <v>31</v>
      </c>
      <c r="H4113" s="1">
        <v>46073.462071759262</v>
      </c>
      <c r="I4113" t="b">
        <v>0</v>
      </c>
      <c r="J4113" t="b">
        <v>0</v>
      </c>
      <c r="K4113" t="s">
        <v>31</v>
      </c>
      <c r="L4113" t="s">
        <v>60</v>
      </c>
      <c r="M4113">
        <v>31200</v>
      </c>
      <c r="N4113"/>
      <c r="O4113" t="s">
        <v>7493</v>
      </c>
      <c r="P4113" t="s">
        <v>7494</v>
      </c>
    </row>
    <row r="4114" spans="1:16" x14ac:dyDescent="0.25">
      <c r="A4114" t="s">
        <v>4</v>
      </c>
      <c r="B4114" t="s">
        <v>11349</v>
      </c>
      <c r="C4114" t="s">
        <v>13</v>
      </c>
      <c r="D4114" t="s">
        <v>4637</v>
      </c>
      <c r="E4114" t="s">
        <v>59</v>
      </c>
      <c r="F4114" t="b">
        <v>0</v>
      </c>
      <c r="G4114" t="s">
        <v>13</v>
      </c>
      <c r="H4114" s="1">
        <v>46073.501689814817</v>
      </c>
      <c r="I4114" t="b">
        <v>1</v>
      </c>
      <c r="J4114" t="b">
        <v>0</v>
      </c>
      <c r="K4114" t="s">
        <v>13</v>
      </c>
      <c r="L4114" t="s">
        <v>74</v>
      </c>
      <c r="M4114"/>
      <c r="N4114">
        <v>25</v>
      </c>
      <c r="O4114" t="s">
        <v>4596</v>
      </c>
      <c r="P4114" t="s">
        <v>11350</v>
      </c>
    </row>
    <row r="4115" spans="1:16" x14ac:dyDescent="0.25">
      <c r="A4115" t="s">
        <v>1</v>
      </c>
      <c r="B4115" t="s">
        <v>1</v>
      </c>
      <c r="C4115" t="s">
        <v>11351</v>
      </c>
      <c r="D4115" t="s">
        <v>5798</v>
      </c>
      <c r="E4115" t="s">
        <v>59</v>
      </c>
      <c r="F4115" t="b">
        <v>0</v>
      </c>
      <c r="G4115" t="s">
        <v>40</v>
      </c>
      <c r="H4115" s="1">
        <v>46073.50271990741</v>
      </c>
      <c r="I4115" t="b">
        <v>1</v>
      </c>
      <c r="J4115" t="b">
        <v>0</v>
      </c>
      <c r="K4115" t="s">
        <v>40</v>
      </c>
      <c r="L4115" t="s">
        <v>60</v>
      </c>
      <c r="M4115">
        <v>73500</v>
      </c>
      <c r="N4115"/>
      <c r="O4115" t="s">
        <v>8674</v>
      </c>
      <c r="P4115" t="s">
        <v>11352</v>
      </c>
    </row>
    <row r="4116" spans="1:16" x14ac:dyDescent="0.25">
      <c r="A4116" t="s">
        <v>0</v>
      </c>
      <c r="B4116" t="s">
        <v>11353</v>
      </c>
      <c r="C4116" t="s">
        <v>29</v>
      </c>
      <c r="D4116" t="s">
        <v>6067</v>
      </c>
      <c r="E4116" t="s">
        <v>59</v>
      </c>
      <c r="F4116" t="b">
        <v>0</v>
      </c>
      <c r="G4116" t="s">
        <v>29</v>
      </c>
      <c r="H4116" s="1">
        <v>46073.505381944437</v>
      </c>
      <c r="I4116" t="b">
        <v>0</v>
      </c>
      <c r="J4116" t="b">
        <v>0</v>
      </c>
      <c r="K4116" t="s">
        <v>29</v>
      </c>
      <c r="L4116" t="s">
        <v>60</v>
      </c>
      <c r="M4116">
        <v>62000</v>
      </c>
      <c r="N4116"/>
      <c r="O4116" t="s">
        <v>11354</v>
      </c>
      <c r="P4116" t="s">
        <v>5996</v>
      </c>
    </row>
    <row r="4117" spans="1:16" x14ac:dyDescent="0.25">
      <c r="A4117" t="s">
        <v>3</v>
      </c>
      <c r="B4117" t="s">
        <v>11355</v>
      </c>
      <c r="C4117" t="s">
        <v>913</v>
      </c>
      <c r="D4117" t="s">
        <v>4526</v>
      </c>
      <c r="E4117" t="s">
        <v>59</v>
      </c>
      <c r="F4117" t="b">
        <v>0</v>
      </c>
      <c r="G4117" t="s">
        <v>20</v>
      </c>
      <c r="H4117" s="1">
        <v>46073.506435185183</v>
      </c>
      <c r="I4117" t="b">
        <v>1</v>
      </c>
      <c r="J4117" t="b">
        <v>0</v>
      </c>
      <c r="K4117" t="s">
        <v>20</v>
      </c>
      <c r="L4117" t="s">
        <v>74</v>
      </c>
      <c r="M4117"/>
      <c r="N4117">
        <v>17.899999999999999</v>
      </c>
      <c r="O4117" t="s">
        <v>11356</v>
      </c>
    </row>
    <row r="4118" spans="1:16" x14ac:dyDescent="0.25">
      <c r="A4118" t="s">
        <v>0</v>
      </c>
      <c r="B4118" t="s">
        <v>11357</v>
      </c>
      <c r="C4118" t="s">
        <v>1384</v>
      </c>
      <c r="D4118" t="s">
        <v>2360</v>
      </c>
      <c r="E4118" t="s">
        <v>59</v>
      </c>
      <c r="F4118" t="b">
        <v>0</v>
      </c>
      <c r="G4118" t="s">
        <v>77</v>
      </c>
      <c r="H4118" s="1">
        <v>46073.54184027778</v>
      </c>
      <c r="I4118" t="b">
        <v>0</v>
      </c>
      <c r="J4118" t="b">
        <v>0</v>
      </c>
      <c r="K4118" t="s">
        <v>41</v>
      </c>
      <c r="L4118" t="s">
        <v>74</v>
      </c>
      <c r="M4118"/>
      <c r="N4118">
        <v>35</v>
      </c>
      <c r="O4118" t="s">
        <v>11358</v>
      </c>
      <c r="P4118" t="s">
        <v>11359</v>
      </c>
    </row>
    <row r="4119" spans="1:16" x14ac:dyDescent="0.25">
      <c r="A4119" t="s">
        <v>1</v>
      </c>
      <c r="B4119" t="s">
        <v>11360</v>
      </c>
      <c r="C4119" t="s">
        <v>11361</v>
      </c>
      <c r="D4119" t="s">
        <v>4595</v>
      </c>
      <c r="E4119" t="s">
        <v>59</v>
      </c>
      <c r="F4119" t="b">
        <v>0</v>
      </c>
      <c r="G4119" t="s">
        <v>73</v>
      </c>
      <c r="H4119" s="1">
        <v>46073.542638888888</v>
      </c>
      <c r="I4119" t="b">
        <v>1</v>
      </c>
      <c r="J4119" t="b">
        <v>0</v>
      </c>
      <c r="K4119" t="s">
        <v>41</v>
      </c>
      <c r="L4119" t="s">
        <v>60</v>
      </c>
      <c r="M4119">
        <v>122500</v>
      </c>
      <c r="N4119"/>
      <c r="O4119" t="s">
        <v>11362</v>
      </c>
      <c r="P4119" t="s">
        <v>11363</v>
      </c>
    </row>
    <row r="4120" spans="1:16" x14ac:dyDescent="0.25">
      <c r="A4120" t="s">
        <v>1</v>
      </c>
      <c r="B4120" t="s">
        <v>1</v>
      </c>
      <c r="C4120" t="s">
        <v>11364</v>
      </c>
      <c r="D4120" t="s">
        <v>5798</v>
      </c>
      <c r="E4120" t="s">
        <v>59</v>
      </c>
      <c r="F4120" t="b">
        <v>0</v>
      </c>
      <c r="G4120" t="s">
        <v>40</v>
      </c>
      <c r="H4120" s="1">
        <v>46073.586076388892</v>
      </c>
      <c r="I4120" t="b">
        <v>0</v>
      </c>
      <c r="J4120" t="b">
        <v>0</v>
      </c>
      <c r="K4120" t="s">
        <v>40</v>
      </c>
      <c r="L4120" t="s">
        <v>60</v>
      </c>
      <c r="M4120">
        <v>73500</v>
      </c>
      <c r="N4120"/>
      <c r="O4120" t="s">
        <v>7321</v>
      </c>
      <c r="P4120" t="s">
        <v>11365</v>
      </c>
    </row>
    <row r="4121" spans="1:16" x14ac:dyDescent="0.25">
      <c r="A4121" t="s">
        <v>2</v>
      </c>
      <c r="B4121" t="s">
        <v>11336</v>
      </c>
      <c r="C4121" t="s">
        <v>76</v>
      </c>
      <c r="D4121" t="s">
        <v>4543</v>
      </c>
      <c r="E4121" t="s">
        <v>132</v>
      </c>
      <c r="F4121" t="b">
        <v>1</v>
      </c>
      <c r="G4121" t="s">
        <v>31</v>
      </c>
      <c r="H4121" s="1">
        <v>46073.587094907409</v>
      </c>
      <c r="I4121" t="b">
        <v>0</v>
      </c>
      <c r="J4121" t="b">
        <v>0</v>
      </c>
      <c r="K4121" t="s">
        <v>31</v>
      </c>
      <c r="L4121" t="s">
        <v>60</v>
      </c>
      <c r="M4121">
        <v>31200</v>
      </c>
      <c r="N4121"/>
      <c r="O4121" t="s">
        <v>7493</v>
      </c>
      <c r="P4121" t="s">
        <v>7494</v>
      </c>
    </row>
    <row r="4122" spans="1:16" x14ac:dyDescent="0.25">
      <c r="A4122" t="s">
        <v>3</v>
      </c>
      <c r="B4122" t="s">
        <v>11366</v>
      </c>
      <c r="C4122" t="s">
        <v>4475</v>
      </c>
      <c r="D4122" t="s">
        <v>2360</v>
      </c>
      <c r="E4122" t="s">
        <v>59</v>
      </c>
      <c r="F4122" t="b">
        <v>0</v>
      </c>
      <c r="G4122" t="s">
        <v>65</v>
      </c>
      <c r="H4122" s="1">
        <v>46073.625092592592</v>
      </c>
      <c r="I4122" t="b">
        <v>0</v>
      </c>
      <c r="J4122" t="b">
        <v>0</v>
      </c>
      <c r="K4122" t="s">
        <v>41</v>
      </c>
      <c r="L4122" t="s">
        <v>60</v>
      </c>
      <c r="M4122">
        <v>173779.5</v>
      </c>
      <c r="N4122"/>
      <c r="O4122" t="s">
        <v>1640</v>
      </c>
    </row>
    <row r="4123" spans="1:16" x14ac:dyDescent="0.25">
      <c r="A4123" t="s">
        <v>1</v>
      </c>
      <c r="B4123" t="s">
        <v>11367</v>
      </c>
      <c r="C4123" t="s">
        <v>92</v>
      </c>
      <c r="D4123" t="s">
        <v>4526</v>
      </c>
      <c r="E4123" t="s">
        <v>88</v>
      </c>
      <c r="F4123" t="b">
        <v>0</v>
      </c>
      <c r="G4123" t="s">
        <v>77</v>
      </c>
      <c r="H4123" s="1">
        <v>46073.62568287037</v>
      </c>
      <c r="I4123" t="b">
        <v>1</v>
      </c>
      <c r="J4123" t="b">
        <v>0</v>
      </c>
      <c r="K4123" t="s">
        <v>41</v>
      </c>
      <c r="L4123" t="s">
        <v>74</v>
      </c>
      <c r="M4123"/>
      <c r="N4123">
        <v>71.125</v>
      </c>
      <c r="O4123" t="s">
        <v>393</v>
      </c>
      <c r="P4123" t="s">
        <v>11368</v>
      </c>
    </row>
    <row r="4124" spans="1:16" x14ac:dyDescent="0.25">
      <c r="A4124" t="s">
        <v>0</v>
      </c>
      <c r="B4124" t="s">
        <v>11369</v>
      </c>
      <c r="C4124" t="s">
        <v>13</v>
      </c>
      <c r="D4124" t="s">
        <v>4637</v>
      </c>
      <c r="F4124" t="b">
        <v>0</v>
      </c>
      <c r="G4124" t="s">
        <v>13</v>
      </c>
      <c r="H4124" s="1">
        <v>46073.626689814817</v>
      </c>
      <c r="I4124" t="b">
        <v>1</v>
      </c>
      <c r="J4124" t="b">
        <v>0</v>
      </c>
      <c r="K4124" t="s">
        <v>13</v>
      </c>
      <c r="L4124" t="s">
        <v>74</v>
      </c>
      <c r="M4124"/>
      <c r="N4124">
        <v>47.5</v>
      </c>
      <c r="O4124" t="s">
        <v>4596</v>
      </c>
      <c r="P4124" t="s">
        <v>4143</v>
      </c>
    </row>
    <row r="4125" spans="1:16" x14ac:dyDescent="0.25">
      <c r="A4125" t="s">
        <v>2</v>
      </c>
      <c r="B4125" t="s">
        <v>11370</v>
      </c>
      <c r="C4125" t="s">
        <v>40</v>
      </c>
      <c r="D4125" t="s">
        <v>5798</v>
      </c>
      <c r="E4125" t="s">
        <v>59</v>
      </c>
      <c r="F4125" t="b">
        <v>0</v>
      </c>
      <c r="G4125" t="s">
        <v>40</v>
      </c>
      <c r="H4125" s="1">
        <v>46073.627627314818</v>
      </c>
      <c r="I4125" t="b">
        <v>0</v>
      </c>
      <c r="J4125" t="b">
        <v>0</v>
      </c>
      <c r="K4125" t="s">
        <v>40</v>
      </c>
      <c r="L4125" t="s">
        <v>60</v>
      </c>
      <c r="M4125">
        <v>57500</v>
      </c>
      <c r="N4125"/>
      <c r="O4125" t="s">
        <v>11371</v>
      </c>
      <c r="P4125" t="s">
        <v>802</v>
      </c>
    </row>
    <row r="4126" spans="1:16" x14ac:dyDescent="0.25">
      <c r="A4126" t="s">
        <v>2</v>
      </c>
      <c r="B4126" t="s">
        <v>11372</v>
      </c>
      <c r="C4126" t="s">
        <v>40</v>
      </c>
      <c r="D4126" t="s">
        <v>5798</v>
      </c>
      <c r="E4126" t="s">
        <v>59</v>
      </c>
      <c r="F4126" t="b">
        <v>0</v>
      </c>
      <c r="G4126" t="s">
        <v>40</v>
      </c>
      <c r="H4126" s="1">
        <v>46073.627662037034</v>
      </c>
      <c r="I4126" t="b">
        <v>0</v>
      </c>
      <c r="J4126" t="b">
        <v>0</v>
      </c>
      <c r="K4126" t="s">
        <v>40</v>
      </c>
      <c r="L4126" t="s">
        <v>60</v>
      </c>
      <c r="M4126">
        <v>350000</v>
      </c>
      <c r="N4126"/>
      <c r="O4126" t="s">
        <v>11373</v>
      </c>
      <c r="P4126" t="s">
        <v>85</v>
      </c>
    </row>
    <row r="4127" spans="1:16" x14ac:dyDescent="0.25">
      <c r="A4127" t="s">
        <v>1</v>
      </c>
      <c r="B4127" t="s">
        <v>1525</v>
      </c>
      <c r="C4127" t="s">
        <v>5067</v>
      </c>
      <c r="D4127" t="s">
        <v>5798</v>
      </c>
      <c r="E4127" t="s">
        <v>59</v>
      </c>
      <c r="F4127" t="b">
        <v>0</v>
      </c>
      <c r="G4127" t="s">
        <v>40</v>
      </c>
      <c r="H4127" s="1">
        <v>46073.627743055556</v>
      </c>
      <c r="I4127" t="b">
        <v>1</v>
      </c>
      <c r="J4127" t="b">
        <v>0</v>
      </c>
      <c r="K4127" t="s">
        <v>40</v>
      </c>
      <c r="L4127" t="s">
        <v>60</v>
      </c>
      <c r="M4127">
        <v>37400</v>
      </c>
      <c r="N4127"/>
      <c r="O4127" t="s">
        <v>11374</v>
      </c>
      <c r="P4127" t="s">
        <v>4769</v>
      </c>
    </row>
    <row r="4128" spans="1:16" x14ac:dyDescent="0.25">
      <c r="A4128" t="s">
        <v>4</v>
      </c>
      <c r="B4128" t="s">
        <v>11375</v>
      </c>
      <c r="C4128" t="s">
        <v>290</v>
      </c>
      <c r="D4128" t="s">
        <v>4526</v>
      </c>
      <c r="E4128" t="s">
        <v>59</v>
      </c>
      <c r="F4128" t="b">
        <v>0</v>
      </c>
      <c r="G4128" t="s">
        <v>77</v>
      </c>
      <c r="H4128" s="1">
        <v>46073.667349537027</v>
      </c>
      <c r="I4128" t="b">
        <v>0</v>
      </c>
      <c r="J4128" t="b">
        <v>1</v>
      </c>
      <c r="K4128" t="s">
        <v>41</v>
      </c>
      <c r="L4128" t="s">
        <v>60</v>
      </c>
      <c r="M4128">
        <v>220000</v>
      </c>
      <c r="N4128"/>
      <c r="O4128" t="s">
        <v>3024</v>
      </c>
      <c r="P4128" t="s">
        <v>11376</v>
      </c>
    </row>
    <row r="4129" spans="1:16" x14ac:dyDescent="0.25">
      <c r="A4129" t="s">
        <v>1</v>
      </c>
      <c r="B4129" t="s">
        <v>11377</v>
      </c>
      <c r="C4129" t="s">
        <v>172</v>
      </c>
      <c r="D4129" t="s">
        <v>4526</v>
      </c>
      <c r="E4129" t="s">
        <v>88</v>
      </c>
      <c r="F4129" t="b">
        <v>0</v>
      </c>
      <c r="G4129" t="s">
        <v>73</v>
      </c>
      <c r="H4129" s="1">
        <v>46073.667604166672</v>
      </c>
      <c r="I4129" t="b">
        <v>1</v>
      </c>
      <c r="J4129" t="b">
        <v>0</v>
      </c>
      <c r="K4129" t="s">
        <v>41</v>
      </c>
      <c r="L4129" t="s">
        <v>74</v>
      </c>
      <c r="M4129"/>
      <c r="N4129">
        <v>70</v>
      </c>
      <c r="O4129" t="s">
        <v>2878</v>
      </c>
      <c r="P4129" t="s">
        <v>11378</v>
      </c>
    </row>
    <row r="4130" spans="1:16" x14ac:dyDescent="0.25">
      <c r="A4130" t="s">
        <v>0</v>
      </c>
      <c r="B4130" t="s">
        <v>11379</v>
      </c>
      <c r="C4130" t="s">
        <v>11380</v>
      </c>
      <c r="D4130" t="s">
        <v>4526</v>
      </c>
      <c r="E4130" t="s">
        <v>132</v>
      </c>
      <c r="F4130" t="b">
        <v>0</v>
      </c>
      <c r="G4130" t="s">
        <v>63</v>
      </c>
      <c r="H4130" s="1">
        <v>46073.670069444437</v>
      </c>
      <c r="I4130" t="b">
        <v>0</v>
      </c>
      <c r="J4130" t="b">
        <v>0</v>
      </c>
      <c r="K4130" t="s">
        <v>41</v>
      </c>
      <c r="L4130" t="s">
        <v>60</v>
      </c>
      <c r="M4130">
        <v>72500</v>
      </c>
      <c r="N4130"/>
      <c r="O4130" t="s">
        <v>11381</v>
      </c>
    </row>
    <row r="4131" spans="1:16" x14ac:dyDescent="0.25">
      <c r="A4131" t="s">
        <v>6</v>
      </c>
      <c r="B4131" t="s">
        <v>11382</v>
      </c>
      <c r="C4131" t="s">
        <v>76</v>
      </c>
      <c r="D4131" t="s">
        <v>4346</v>
      </c>
      <c r="E4131" t="s">
        <v>59</v>
      </c>
      <c r="F4131" t="b">
        <v>1</v>
      </c>
      <c r="G4131" t="s">
        <v>20</v>
      </c>
      <c r="H4131" s="1">
        <v>46073.673171296286</v>
      </c>
      <c r="I4131" t="b">
        <v>0</v>
      </c>
      <c r="J4131" t="b">
        <v>0</v>
      </c>
      <c r="K4131" t="s">
        <v>20</v>
      </c>
      <c r="L4131" t="s">
        <v>60</v>
      </c>
      <c r="M4131">
        <v>135000</v>
      </c>
      <c r="N4131"/>
      <c r="O4131" t="s">
        <v>11383</v>
      </c>
      <c r="P4131" t="s">
        <v>3154</v>
      </c>
    </row>
    <row r="4132" spans="1:16" x14ac:dyDescent="0.25">
      <c r="A4132" t="s">
        <v>0</v>
      </c>
      <c r="B4132" t="s">
        <v>289</v>
      </c>
      <c r="C4132" t="s">
        <v>1657</v>
      </c>
      <c r="D4132" t="s">
        <v>4595</v>
      </c>
      <c r="E4132" t="s">
        <v>59</v>
      </c>
      <c r="F4132" t="b">
        <v>0</v>
      </c>
      <c r="G4132" t="s">
        <v>77</v>
      </c>
      <c r="H4132" s="1">
        <v>46073.708506944437</v>
      </c>
      <c r="I4132" t="b">
        <v>1</v>
      </c>
      <c r="J4132" t="b">
        <v>0</v>
      </c>
      <c r="K4132" t="s">
        <v>41</v>
      </c>
      <c r="L4132" t="s">
        <v>60</v>
      </c>
      <c r="M4132">
        <v>80000</v>
      </c>
      <c r="N4132"/>
      <c r="O4132" t="s">
        <v>11384</v>
      </c>
    </row>
    <row r="4133" spans="1:16" x14ac:dyDescent="0.25">
      <c r="A4133" t="s">
        <v>0</v>
      </c>
      <c r="B4133" t="s">
        <v>3948</v>
      </c>
      <c r="C4133" t="s">
        <v>11385</v>
      </c>
      <c r="D4133" t="s">
        <v>4595</v>
      </c>
      <c r="E4133" t="s">
        <v>59</v>
      </c>
      <c r="F4133" t="b">
        <v>0</v>
      </c>
      <c r="G4133" t="s">
        <v>73</v>
      </c>
      <c r="H4133" s="1">
        <v>46073.708587962959</v>
      </c>
      <c r="I4133" t="b">
        <v>1</v>
      </c>
      <c r="J4133" t="b">
        <v>0</v>
      </c>
      <c r="K4133" t="s">
        <v>41</v>
      </c>
      <c r="L4133" t="s">
        <v>60</v>
      </c>
      <c r="M4133">
        <v>100000</v>
      </c>
      <c r="N4133"/>
      <c r="O4133" t="s">
        <v>11386</v>
      </c>
    </row>
    <row r="4134" spans="1:16" x14ac:dyDescent="0.25">
      <c r="A4134" t="s">
        <v>1</v>
      </c>
      <c r="B4134" t="s">
        <v>11387</v>
      </c>
      <c r="C4134" t="s">
        <v>1614</v>
      </c>
      <c r="D4134" t="s">
        <v>4526</v>
      </c>
      <c r="E4134" t="s">
        <v>59</v>
      </c>
      <c r="F4134" t="b">
        <v>0</v>
      </c>
      <c r="G4134" t="s">
        <v>89</v>
      </c>
      <c r="H4134" s="1">
        <v>46073.708680555559</v>
      </c>
      <c r="I4134" t="b">
        <v>0</v>
      </c>
      <c r="J4134" t="b">
        <v>0</v>
      </c>
      <c r="K4134" t="s">
        <v>41</v>
      </c>
      <c r="L4134" t="s">
        <v>60</v>
      </c>
      <c r="M4134">
        <v>250000</v>
      </c>
      <c r="N4134"/>
      <c r="O4134" t="s">
        <v>11388</v>
      </c>
      <c r="P4134" t="s">
        <v>11389</v>
      </c>
    </row>
    <row r="4135" spans="1:16" x14ac:dyDescent="0.25">
      <c r="A4135" t="s">
        <v>2</v>
      </c>
      <c r="B4135" t="s">
        <v>276</v>
      </c>
      <c r="C4135" t="s">
        <v>2798</v>
      </c>
      <c r="D4135" t="s">
        <v>4630</v>
      </c>
      <c r="E4135" t="s">
        <v>59</v>
      </c>
      <c r="F4135" t="b">
        <v>0</v>
      </c>
      <c r="G4135" t="s">
        <v>65</v>
      </c>
      <c r="H4135" s="1">
        <v>46073.708738425928</v>
      </c>
      <c r="I4135" t="b">
        <v>0</v>
      </c>
      <c r="J4135" t="b">
        <v>0</v>
      </c>
      <c r="K4135" t="s">
        <v>41</v>
      </c>
      <c r="L4135" t="s">
        <v>60</v>
      </c>
      <c r="M4135">
        <v>184000</v>
      </c>
      <c r="N4135"/>
      <c r="O4135" t="s">
        <v>1167</v>
      </c>
      <c r="P4135" t="s">
        <v>11390</v>
      </c>
    </row>
    <row r="4136" spans="1:16" x14ac:dyDescent="0.25">
      <c r="A4136" t="s">
        <v>2</v>
      </c>
      <c r="B4136" t="s">
        <v>158</v>
      </c>
      <c r="C4136" t="s">
        <v>3130</v>
      </c>
      <c r="D4136" t="s">
        <v>4595</v>
      </c>
      <c r="E4136" t="s">
        <v>59</v>
      </c>
      <c r="F4136" t="b">
        <v>0</v>
      </c>
      <c r="G4136" t="s">
        <v>89</v>
      </c>
      <c r="H4136" s="1">
        <v>46073.708958333344</v>
      </c>
      <c r="I4136" t="b">
        <v>0</v>
      </c>
      <c r="J4136" t="b">
        <v>0</v>
      </c>
      <c r="K4136" t="s">
        <v>41</v>
      </c>
      <c r="L4136" t="s">
        <v>60</v>
      </c>
      <c r="M4136">
        <v>215000</v>
      </c>
      <c r="N4136"/>
      <c r="O4136" t="s">
        <v>1059</v>
      </c>
    </row>
    <row r="4137" spans="1:16" x14ac:dyDescent="0.25">
      <c r="A4137" t="s">
        <v>1</v>
      </c>
      <c r="B4137" t="s">
        <v>4036</v>
      </c>
      <c r="C4137" t="s">
        <v>81</v>
      </c>
      <c r="D4137" t="s">
        <v>4595</v>
      </c>
      <c r="E4137" t="s">
        <v>59</v>
      </c>
      <c r="F4137" t="b">
        <v>0</v>
      </c>
      <c r="G4137" t="s">
        <v>77</v>
      </c>
      <c r="H4137" s="1">
        <v>46073.709016203713</v>
      </c>
      <c r="I4137" t="b">
        <v>1</v>
      </c>
      <c r="J4137" t="b">
        <v>0</v>
      </c>
      <c r="K4137" t="s">
        <v>41</v>
      </c>
      <c r="L4137" t="s">
        <v>60</v>
      </c>
      <c r="M4137">
        <v>130000</v>
      </c>
      <c r="N4137"/>
      <c r="O4137" t="s">
        <v>11391</v>
      </c>
      <c r="P4137" t="s">
        <v>11392</v>
      </c>
    </row>
    <row r="4138" spans="1:16" x14ac:dyDescent="0.25">
      <c r="A4138" t="s">
        <v>1</v>
      </c>
      <c r="B4138" t="s">
        <v>11387</v>
      </c>
      <c r="C4138" t="s">
        <v>1614</v>
      </c>
      <c r="D4138" t="s">
        <v>4526</v>
      </c>
      <c r="E4138" t="s">
        <v>59</v>
      </c>
      <c r="F4138" t="b">
        <v>0</v>
      </c>
      <c r="G4138" t="s">
        <v>73</v>
      </c>
      <c r="H4138" s="1">
        <v>46073.709270833337</v>
      </c>
      <c r="I4138" t="b">
        <v>0</v>
      </c>
      <c r="J4138" t="b">
        <v>0</v>
      </c>
      <c r="K4138" t="s">
        <v>41</v>
      </c>
      <c r="L4138" t="s">
        <v>60</v>
      </c>
      <c r="M4138">
        <v>250000</v>
      </c>
      <c r="N4138"/>
      <c r="O4138" t="s">
        <v>11388</v>
      </c>
      <c r="P4138" t="s">
        <v>11393</v>
      </c>
    </row>
    <row r="4139" spans="1:16" x14ac:dyDescent="0.25">
      <c r="A4139" t="s">
        <v>1</v>
      </c>
      <c r="B4139" t="s">
        <v>11394</v>
      </c>
      <c r="C4139" t="s">
        <v>2897</v>
      </c>
      <c r="D4139" t="s">
        <v>4630</v>
      </c>
      <c r="E4139" t="s">
        <v>88</v>
      </c>
      <c r="F4139" t="b">
        <v>0</v>
      </c>
      <c r="G4139" t="s">
        <v>89</v>
      </c>
      <c r="H4139" s="1">
        <v>46073.709421296298</v>
      </c>
      <c r="I4139" t="b">
        <v>0</v>
      </c>
      <c r="J4139" t="b">
        <v>0</v>
      </c>
      <c r="K4139" t="s">
        <v>41</v>
      </c>
      <c r="L4139" t="s">
        <v>74</v>
      </c>
      <c r="M4139"/>
      <c r="N4139">
        <v>62.5</v>
      </c>
      <c r="O4139" t="s">
        <v>11395</v>
      </c>
      <c r="P4139" t="s">
        <v>11396</v>
      </c>
    </row>
    <row r="4140" spans="1:16" x14ac:dyDescent="0.25">
      <c r="A4140" t="s">
        <v>0</v>
      </c>
      <c r="B4140" t="s">
        <v>11397</v>
      </c>
      <c r="C4140" t="s">
        <v>11398</v>
      </c>
      <c r="D4140" t="s">
        <v>4595</v>
      </c>
      <c r="E4140" t="s">
        <v>59</v>
      </c>
      <c r="F4140" t="b">
        <v>0</v>
      </c>
      <c r="G4140" t="s">
        <v>19</v>
      </c>
      <c r="H4140" s="1">
        <v>46073.710706018523</v>
      </c>
      <c r="I4140" t="b">
        <v>1</v>
      </c>
      <c r="J4140" t="b">
        <v>0</v>
      </c>
      <c r="K4140" t="s">
        <v>19</v>
      </c>
      <c r="L4140" t="s">
        <v>60</v>
      </c>
      <c r="M4140">
        <v>800000</v>
      </c>
      <c r="N4140"/>
      <c r="O4140" t="s">
        <v>11399</v>
      </c>
    </row>
    <row r="4141" spans="1:16" x14ac:dyDescent="0.25">
      <c r="A4141" t="s">
        <v>0</v>
      </c>
      <c r="B4141" t="s">
        <v>11397</v>
      </c>
      <c r="C4141" t="s">
        <v>1024</v>
      </c>
      <c r="D4141" t="s">
        <v>4595</v>
      </c>
      <c r="E4141" t="s">
        <v>59</v>
      </c>
      <c r="F4141" t="b">
        <v>0</v>
      </c>
      <c r="G4141" t="s">
        <v>19</v>
      </c>
      <c r="H4141" s="1">
        <v>46073.710706018523</v>
      </c>
      <c r="I4141" t="b">
        <v>1</v>
      </c>
      <c r="J4141" t="b">
        <v>0</v>
      </c>
      <c r="K4141" t="s">
        <v>19</v>
      </c>
      <c r="L4141" t="s">
        <v>60</v>
      </c>
      <c r="M4141">
        <v>800000</v>
      </c>
      <c r="N4141"/>
      <c r="O4141" t="s">
        <v>11399</v>
      </c>
      <c r="P4141" t="s">
        <v>196</v>
      </c>
    </row>
    <row r="4142" spans="1:16" x14ac:dyDescent="0.25">
      <c r="A4142" t="s">
        <v>4</v>
      </c>
      <c r="B4142" t="s">
        <v>2973</v>
      </c>
      <c r="C4142" t="s">
        <v>4069</v>
      </c>
      <c r="D4142" t="s">
        <v>4595</v>
      </c>
      <c r="E4142" t="s">
        <v>59</v>
      </c>
      <c r="F4142" t="b">
        <v>0</v>
      </c>
      <c r="G4142" t="s">
        <v>19</v>
      </c>
      <c r="H4142" s="1">
        <v>46073.710706018523</v>
      </c>
      <c r="I4142" t="b">
        <v>1</v>
      </c>
      <c r="J4142" t="b">
        <v>0</v>
      </c>
      <c r="K4142" t="s">
        <v>19</v>
      </c>
      <c r="L4142" t="s">
        <v>60</v>
      </c>
      <c r="M4142">
        <v>1550000</v>
      </c>
      <c r="N4142"/>
      <c r="O4142" t="s">
        <v>11400</v>
      </c>
    </row>
    <row r="4143" spans="1:16" x14ac:dyDescent="0.25">
      <c r="A4143" t="s">
        <v>0</v>
      </c>
      <c r="B4143" t="s">
        <v>11397</v>
      </c>
      <c r="C4143" t="s">
        <v>11398</v>
      </c>
      <c r="D4143" t="s">
        <v>4595</v>
      </c>
      <c r="E4143" t="s">
        <v>59</v>
      </c>
      <c r="F4143" t="b">
        <v>0</v>
      </c>
      <c r="G4143" t="s">
        <v>19</v>
      </c>
      <c r="H4143" s="1">
        <v>46073.710752314822</v>
      </c>
      <c r="I4143" t="b">
        <v>1</v>
      </c>
      <c r="J4143" t="b">
        <v>0</v>
      </c>
      <c r="K4143" t="s">
        <v>19</v>
      </c>
      <c r="L4143" t="s">
        <v>60</v>
      </c>
      <c r="M4143">
        <v>800000</v>
      </c>
      <c r="N4143"/>
      <c r="O4143" t="s">
        <v>11399</v>
      </c>
      <c r="P4143" t="s">
        <v>11401</v>
      </c>
    </row>
    <row r="4144" spans="1:16" x14ac:dyDescent="0.25">
      <c r="A4144" t="s">
        <v>3</v>
      </c>
      <c r="B4144" t="s">
        <v>11402</v>
      </c>
      <c r="C4144" t="s">
        <v>40</v>
      </c>
      <c r="D4144" t="s">
        <v>5798</v>
      </c>
      <c r="F4144" t="b">
        <v>0</v>
      </c>
      <c r="G4144" t="s">
        <v>40</v>
      </c>
      <c r="H4144" s="1">
        <v>46073.710925925923</v>
      </c>
      <c r="I4144" t="b">
        <v>1</v>
      </c>
      <c r="J4144" t="b">
        <v>0</v>
      </c>
      <c r="K4144" t="s">
        <v>40</v>
      </c>
      <c r="L4144" t="s">
        <v>74</v>
      </c>
      <c r="M4144"/>
      <c r="N4144">
        <v>45</v>
      </c>
      <c r="O4144" t="s">
        <v>4596</v>
      </c>
    </row>
    <row r="4145" spans="1:16" x14ac:dyDescent="0.25">
      <c r="A4145" t="s">
        <v>0</v>
      </c>
      <c r="B4145" t="s">
        <v>11403</v>
      </c>
      <c r="C4145" t="s">
        <v>81</v>
      </c>
      <c r="D4145" t="s">
        <v>4526</v>
      </c>
      <c r="E4145" t="s">
        <v>59</v>
      </c>
      <c r="F4145" t="b">
        <v>0</v>
      </c>
      <c r="G4145" t="s">
        <v>77</v>
      </c>
      <c r="H4145" s="1">
        <v>46073.750173611108</v>
      </c>
      <c r="I4145" t="b">
        <v>0</v>
      </c>
      <c r="J4145" t="b">
        <v>0</v>
      </c>
      <c r="K4145" t="s">
        <v>41</v>
      </c>
      <c r="L4145" t="s">
        <v>60</v>
      </c>
      <c r="M4145">
        <v>210000</v>
      </c>
      <c r="N4145"/>
      <c r="O4145" t="s">
        <v>11404</v>
      </c>
      <c r="P4145" t="s">
        <v>11405</v>
      </c>
    </row>
    <row r="4146" spans="1:16" x14ac:dyDescent="0.25">
      <c r="A4146" t="s">
        <v>5</v>
      </c>
      <c r="B4146" t="s">
        <v>11406</v>
      </c>
      <c r="C4146" t="s">
        <v>86</v>
      </c>
      <c r="D4146" t="s">
        <v>4526</v>
      </c>
      <c r="E4146" t="s">
        <v>59</v>
      </c>
      <c r="F4146" t="b">
        <v>0</v>
      </c>
      <c r="G4146" t="s">
        <v>77</v>
      </c>
      <c r="H4146" s="1">
        <v>46073.750706018523</v>
      </c>
      <c r="I4146" t="b">
        <v>0</v>
      </c>
      <c r="J4146" t="b">
        <v>1</v>
      </c>
      <c r="K4146" t="s">
        <v>41</v>
      </c>
      <c r="L4146" t="s">
        <v>60</v>
      </c>
      <c r="M4146">
        <v>153500</v>
      </c>
      <c r="N4146"/>
      <c r="O4146" t="s">
        <v>4363</v>
      </c>
      <c r="P4146" t="s">
        <v>11407</v>
      </c>
    </row>
    <row r="4147" spans="1:16" x14ac:dyDescent="0.25">
      <c r="A4147" t="s">
        <v>1</v>
      </c>
      <c r="B4147" t="s">
        <v>11408</v>
      </c>
      <c r="C4147" t="s">
        <v>1615</v>
      </c>
      <c r="D4147" t="s">
        <v>4526</v>
      </c>
      <c r="E4147" t="s">
        <v>59</v>
      </c>
      <c r="F4147" t="b">
        <v>0</v>
      </c>
      <c r="G4147" t="s">
        <v>73</v>
      </c>
      <c r="H4147" s="1">
        <v>46073.750937500001</v>
      </c>
      <c r="I4147" t="b">
        <v>0</v>
      </c>
      <c r="J4147" t="b">
        <v>1</v>
      </c>
      <c r="K4147" t="s">
        <v>41</v>
      </c>
      <c r="L4147" t="s">
        <v>60</v>
      </c>
      <c r="M4147">
        <v>150000</v>
      </c>
      <c r="N4147"/>
      <c r="O4147" t="s">
        <v>11409</v>
      </c>
      <c r="P4147" t="s">
        <v>11410</v>
      </c>
    </row>
    <row r="4148" spans="1:16" x14ac:dyDescent="0.25">
      <c r="A4148" t="s">
        <v>1</v>
      </c>
      <c r="B4148" t="s">
        <v>1185</v>
      </c>
      <c r="C4148" t="s">
        <v>3555</v>
      </c>
      <c r="D4148" t="s">
        <v>4595</v>
      </c>
      <c r="E4148" t="s">
        <v>59</v>
      </c>
      <c r="F4148" t="b">
        <v>0</v>
      </c>
      <c r="G4148" t="s">
        <v>63</v>
      </c>
      <c r="H4148" s="1">
        <v>46073.753564814811</v>
      </c>
      <c r="I4148" t="b">
        <v>0</v>
      </c>
      <c r="J4148" t="b">
        <v>1</v>
      </c>
      <c r="K4148" t="s">
        <v>41</v>
      </c>
      <c r="L4148" t="s">
        <v>60</v>
      </c>
      <c r="M4148">
        <v>152500</v>
      </c>
      <c r="N4148"/>
      <c r="O4148" t="s">
        <v>11411</v>
      </c>
      <c r="P4148" t="s">
        <v>11412</v>
      </c>
    </row>
    <row r="4149" spans="1:16" x14ac:dyDescent="0.25">
      <c r="A4149" t="s">
        <v>3</v>
      </c>
      <c r="B4149" t="s">
        <v>11413</v>
      </c>
      <c r="C4149" t="s">
        <v>1417</v>
      </c>
      <c r="D4149" t="s">
        <v>11319</v>
      </c>
      <c r="E4149" t="s">
        <v>59</v>
      </c>
      <c r="F4149" t="b">
        <v>0</v>
      </c>
      <c r="G4149" t="s">
        <v>39</v>
      </c>
      <c r="H4149" s="1">
        <v>46073.755590277768</v>
      </c>
      <c r="I4149" t="b">
        <v>1</v>
      </c>
      <c r="J4149" t="b">
        <v>0</v>
      </c>
      <c r="K4149" t="s">
        <v>39</v>
      </c>
      <c r="L4149" t="s">
        <v>60</v>
      </c>
      <c r="M4149">
        <v>110000</v>
      </c>
      <c r="N4149"/>
      <c r="O4149" t="s">
        <v>11414</v>
      </c>
    </row>
    <row r="4150" spans="1:16" x14ac:dyDescent="0.25">
      <c r="A4150" t="s">
        <v>0</v>
      </c>
      <c r="B4150" t="s">
        <v>11415</v>
      </c>
      <c r="C4150" t="s">
        <v>1417</v>
      </c>
      <c r="D4150" t="s">
        <v>11319</v>
      </c>
      <c r="E4150" t="s">
        <v>59</v>
      </c>
      <c r="F4150" t="b">
        <v>0</v>
      </c>
      <c r="G4150" t="s">
        <v>39</v>
      </c>
      <c r="H4150" s="1">
        <v>46073.755659722221</v>
      </c>
      <c r="I4150" t="b">
        <v>0</v>
      </c>
      <c r="J4150" t="b">
        <v>0</v>
      </c>
      <c r="K4150" t="s">
        <v>39</v>
      </c>
      <c r="L4150" t="s">
        <v>60</v>
      </c>
      <c r="M4150">
        <v>45000</v>
      </c>
      <c r="N4150"/>
      <c r="O4150" t="s">
        <v>11416</v>
      </c>
    </row>
    <row r="4151" spans="1:16" x14ac:dyDescent="0.25">
      <c r="A4151" t="s">
        <v>5</v>
      </c>
      <c r="B4151" t="s">
        <v>11417</v>
      </c>
      <c r="C4151" t="s">
        <v>207</v>
      </c>
      <c r="D4151" t="s">
        <v>4526</v>
      </c>
      <c r="E4151" t="s">
        <v>59</v>
      </c>
      <c r="F4151" t="b">
        <v>0</v>
      </c>
      <c r="G4151" t="s">
        <v>73</v>
      </c>
      <c r="H4151" s="1">
        <v>46073.792604166672</v>
      </c>
      <c r="I4151" t="b">
        <v>0</v>
      </c>
      <c r="J4151" t="b">
        <v>1</v>
      </c>
      <c r="K4151" t="s">
        <v>41</v>
      </c>
      <c r="L4151" t="s">
        <v>60</v>
      </c>
      <c r="M4151">
        <v>138010</v>
      </c>
      <c r="N4151"/>
      <c r="O4151" t="s">
        <v>1188</v>
      </c>
      <c r="P4151" t="s">
        <v>2366</v>
      </c>
    </row>
    <row r="4152" spans="1:16" x14ac:dyDescent="0.25">
      <c r="A4152" t="s">
        <v>1</v>
      </c>
      <c r="B4152" t="s">
        <v>11418</v>
      </c>
      <c r="D4152" t="s">
        <v>7670</v>
      </c>
      <c r="E4152" t="s">
        <v>59</v>
      </c>
      <c r="F4152" t="b">
        <v>0</v>
      </c>
      <c r="G4152" t="s">
        <v>40</v>
      </c>
      <c r="H4152" s="1">
        <v>46073.794386574067</v>
      </c>
      <c r="I4152" t="b">
        <v>1</v>
      </c>
      <c r="J4152" t="b">
        <v>0</v>
      </c>
      <c r="K4152" t="s">
        <v>40</v>
      </c>
      <c r="L4152" t="s">
        <v>60</v>
      </c>
      <c r="M4152">
        <v>60000</v>
      </c>
      <c r="N4152"/>
      <c r="O4152" t="s">
        <v>7671</v>
      </c>
      <c r="P4152" t="s">
        <v>1299</v>
      </c>
    </row>
    <row r="4153" spans="1:16" x14ac:dyDescent="0.25">
      <c r="A4153" t="s">
        <v>4</v>
      </c>
      <c r="B4153" t="s">
        <v>11419</v>
      </c>
      <c r="D4153" t="s">
        <v>7670</v>
      </c>
      <c r="E4153" t="s">
        <v>59</v>
      </c>
      <c r="F4153" t="b">
        <v>0</v>
      </c>
      <c r="G4153" t="s">
        <v>40</v>
      </c>
      <c r="H4153" s="1">
        <v>46073.794386574067</v>
      </c>
      <c r="I4153" t="b">
        <v>1</v>
      </c>
      <c r="J4153" t="b">
        <v>0</v>
      </c>
      <c r="K4153" t="s">
        <v>40</v>
      </c>
      <c r="L4153" t="s">
        <v>60</v>
      </c>
      <c r="M4153">
        <v>8100</v>
      </c>
      <c r="N4153"/>
      <c r="O4153" t="s">
        <v>11420</v>
      </c>
      <c r="P4153" t="s">
        <v>1178</v>
      </c>
    </row>
    <row r="4154" spans="1:16" x14ac:dyDescent="0.25">
      <c r="A4154" t="s">
        <v>0</v>
      </c>
      <c r="B4154" t="s">
        <v>11421</v>
      </c>
      <c r="C4154" t="s">
        <v>11422</v>
      </c>
      <c r="D4154" t="s">
        <v>4526</v>
      </c>
      <c r="E4154" t="s">
        <v>88</v>
      </c>
      <c r="F4154" t="b">
        <v>0</v>
      </c>
      <c r="G4154" t="s">
        <v>65</v>
      </c>
      <c r="H4154" s="1">
        <v>46073.833449074067</v>
      </c>
      <c r="I4154" t="b">
        <v>0</v>
      </c>
      <c r="J4154" t="b">
        <v>0</v>
      </c>
      <c r="K4154" t="s">
        <v>41</v>
      </c>
      <c r="L4154" t="s">
        <v>74</v>
      </c>
      <c r="M4154"/>
      <c r="N4154">
        <v>32.5</v>
      </c>
      <c r="O4154" t="s">
        <v>542</v>
      </c>
      <c r="P4154" t="s">
        <v>1759</v>
      </c>
    </row>
    <row r="4155" spans="1:16" x14ac:dyDescent="0.25">
      <c r="A4155" t="s">
        <v>0</v>
      </c>
      <c r="B4155" t="s">
        <v>11423</v>
      </c>
      <c r="C4155" t="s">
        <v>498</v>
      </c>
      <c r="D4155" t="s">
        <v>4346</v>
      </c>
      <c r="E4155" t="s">
        <v>59</v>
      </c>
      <c r="F4155" t="b">
        <v>0</v>
      </c>
      <c r="G4155" t="s">
        <v>89</v>
      </c>
      <c r="H4155" s="1">
        <v>46073.833680555559</v>
      </c>
      <c r="I4155" t="b">
        <v>1</v>
      </c>
      <c r="J4155" t="b">
        <v>0</v>
      </c>
      <c r="K4155" t="s">
        <v>41</v>
      </c>
      <c r="L4155" t="s">
        <v>60</v>
      </c>
      <c r="M4155">
        <v>61052.08</v>
      </c>
      <c r="N4155"/>
      <c r="O4155" t="s">
        <v>11424</v>
      </c>
      <c r="P4155" t="s">
        <v>146</v>
      </c>
    </row>
    <row r="4156" spans="1:16" x14ac:dyDescent="0.25">
      <c r="A4156" t="s">
        <v>2</v>
      </c>
      <c r="B4156" t="s">
        <v>3484</v>
      </c>
      <c r="C4156" t="s">
        <v>121</v>
      </c>
      <c r="D4156" t="s">
        <v>4526</v>
      </c>
      <c r="E4156" t="s">
        <v>59</v>
      </c>
      <c r="F4156" t="b">
        <v>0</v>
      </c>
      <c r="G4156" t="s">
        <v>68</v>
      </c>
      <c r="H4156" s="1">
        <v>46073.83390046296</v>
      </c>
      <c r="I4156" t="b">
        <v>0</v>
      </c>
      <c r="J4156" t="b">
        <v>0</v>
      </c>
      <c r="K4156" t="s">
        <v>41</v>
      </c>
      <c r="L4156" t="s">
        <v>74</v>
      </c>
      <c r="M4156"/>
      <c r="N4156">
        <v>80</v>
      </c>
      <c r="O4156" t="s">
        <v>1164</v>
      </c>
      <c r="P4156" t="s">
        <v>11425</v>
      </c>
    </row>
    <row r="4157" spans="1:16" x14ac:dyDescent="0.25">
      <c r="A4157" t="s">
        <v>1</v>
      </c>
      <c r="B4157" t="s">
        <v>11426</v>
      </c>
      <c r="C4157" t="s">
        <v>1545</v>
      </c>
      <c r="D4157" t="s">
        <v>4526</v>
      </c>
      <c r="E4157" t="s">
        <v>59</v>
      </c>
      <c r="F4157" t="b">
        <v>0</v>
      </c>
      <c r="G4157" t="s">
        <v>73</v>
      </c>
      <c r="H4157" s="1">
        <v>46073.834305555552</v>
      </c>
      <c r="I4157" t="b">
        <v>1</v>
      </c>
      <c r="J4157" t="b">
        <v>0</v>
      </c>
      <c r="K4157" t="s">
        <v>41</v>
      </c>
      <c r="L4157" t="s">
        <v>60</v>
      </c>
      <c r="M4157">
        <v>140275</v>
      </c>
      <c r="N4157"/>
      <c r="O4157" t="s">
        <v>2673</v>
      </c>
      <c r="P4157" t="s">
        <v>11427</v>
      </c>
    </row>
    <row r="4158" spans="1:16" x14ac:dyDescent="0.25">
      <c r="A4158" t="s">
        <v>2</v>
      </c>
      <c r="B4158" t="s">
        <v>2</v>
      </c>
      <c r="C4158" t="s">
        <v>11428</v>
      </c>
      <c r="D4158" t="s">
        <v>4595</v>
      </c>
      <c r="E4158" t="s">
        <v>59</v>
      </c>
      <c r="F4158" t="b">
        <v>0</v>
      </c>
      <c r="G4158" t="s">
        <v>63</v>
      </c>
      <c r="H4158" s="1">
        <v>46073.836851851847</v>
      </c>
      <c r="I4158" t="b">
        <v>0</v>
      </c>
      <c r="J4158" t="b">
        <v>1</v>
      </c>
      <c r="K4158" t="s">
        <v>41</v>
      </c>
      <c r="L4158" t="s">
        <v>60</v>
      </c>
      <c r="M4158">
        <v>117500</v>
      </c>
      <c r="N4158"/>
      <c r="O4158" t="s">
        <v>11429</v>
      </c>
      <c r="P4158" t="s">
        <v>11430</v>
      </c>
    </row>
    <row r="4159" spans="1:16" x14ac:dyDescent="0.25">
      <c r="A4159" t="s">
        <v>2</v>
      </c>
      <c r="B4159" t="s">
        <v>191</v>
      </c>
      <c r="C4159" t="s">
        <v>3829</v>
      </c>
      <c r="D4159" t="s">
        <v>4595</v>
      </c>
      <c r="E4159" t="s">
        <v>59</v>
      </c>
      <c r="F4159" t="b">
        <v>0</v>
      </c>
      <c r="G4159" t="s">
        <v>77</v>
      </c>
      <c r="H4159" s="1">
        <v>46073.875486111108</v>
      </c>
      <c r="I4159" t="b">
        <v>0</v>
      </c>
      <c r="J4159" t="b">
        <v>0</v>
      </c>
      <c r="K4159" t="s">
        <v>41</v>
      </c>
      <c r="L4159" t="s">
        <v>60</v>
      </c>
      <c r="M4159">
        <v>225000</v>
      </c>
      <c r="N4159"/>
      <c r="O4159" t="s">
        <v>101</v>
      </c>
      <c r="P4159" t="s">
        <v>3293</v>
      </c>
    </row>
    <row r="4160" spans="1:16" x14ac:dyDescent="0.25">
      <c r="A4160" t="s">
        <v>0</v>
      </c>
      <c r="B4160" t="s">
        <v>3317</v>
      </c>
      <c r="C4160" t="s">
        <v>1599</v>
      </c>
      <c r="D4160" t="s">
        <v>2360</v>
      </c>
      <c r="E4160" t="s">
        <v>59</v>
      </c>
      <c r="F4160" t="b">
        <v>0</v>
      </c>
      <c r="G4160" t="s">
        <v>77</v>
      </c>
      <c r="H4160" s="1">
        <v>46073.916828703703</v>
      </c>
      <c r="I4160" t="b">
        <v>1</v>
      </c>
      <c r="J4160" t="b">
        <v>0</v>
      </c>
      <c r="K4160" t="s">
        <v>41</v>
      </c>
      <c r="L4160" t="s">
        <v>74</v>
      </c>
      <c r="M4160"/>
      <c r="N4160">
        <v>19</v>
      </c>
      <c r="O4160" t="s">
        <v>11431</v>
      </c>
    </row>
    <row r="4161" spans="1:16" x14ac:dyDescent="0.25">
      <c r="A4161" t="s">
        <v>2</v>
      </c>
      <c r="B4161" t="s">
        <v>213</v>
      </c>
      <c r="C4161" t="s">
        <v>11432</v>
      </c>
      <c r="D4161" t="s">
        <v>7670</v>
      </c>
      <c r="E4161" t="s">
        <v>59</v>
      </c>
      <c r="F4161" t="b">
        <v>0</v>
      </c>
      <c r="G4161" t="s">
        <v>40</v>
      </c>
      <c r="H4161" s="1">
        <v>46073.919328703712</v>
      </c>
      <c r="I4161" t="b">
        <v>0</v>
      </c>
      <c r="J4161" t="b">
        <v>0</v>
      </c>
      <c r="K4161" t="s">
        <v>40</v>
      </c>
      <c r="L4161" t="s">
        <v>60</v>
      </c>
      <c r="M4161">
        <v>115000</v>
      </c>
      <c r="N4161"/>
      <c r="O4161" t="s">
        <v>11433</v>
      </c>
    </row>
    <row r="4162" spans="1:16" x14ac:dyDescent="0.25">
      <c r="A4162" t="s">
        <v>7</v>
      </c>
      <c r="B4162" t="s">
        <v>11434</v>
      </c>
      <c r="C4162" t="s">
        <v>201</v>
      </c>
      <c r="D4162" t="s">
        <v>4526</v>
      </c>
      <c r="E4162" t="s">
        <v>59</v>
      </c>
      <c r="F4162" t="b">
        <v>0</v>
      </c>
      <c r="G4162" t="s">
        <v>77</v>
      </c>
      <c r="H4162" s="1">
        <v>46073.958495370367</v>
      </c>
      <c r="I4162" t="b">
        <v>0</v>
      </c>
      <c r="J4162" t="b">
        <v>1</v>
      </c>
      <c r="K4162" t="s">
        <v>41</v>
      </c>
      <c r="L4162" t="s">
        <v>60</v>
      </c>
      <c r="M4162">
        <v>103325</v>
      </c>
      <c r="N4162"/>
      <c r="O4162" t="s">
        <v>8281</v>
      </c>
      <c r="P4162" t="s">
        <v>11435</v>
      </c>
    </row>
    <row r="4163" spans="1:16" x14ac:dyDescent="0.25">
      <c r="A4163" t="s">
        <v>4</v>
      </c>
      <c r="B4163" t="s">
        <v>4147</v>
      </c>
      <c r="C4163" t="s">
        <v>11436</v>
      </c>
      <c r="D4163" t="s">
        <v>4637</v>
      </c>
      <c r="E4163" t="s">
        <v>59</v>
      </c>
      <c r="F4163" t="b">
        <v>0</v>
      </c>
      <c r="G4163" t="s">
        <v>13</v>
      </c>
      <c r="H4163" s="1">
        <v>46073.960162037038</v>
      </c>
      <c r="I4163" t="b">
        <v>1</v>
      </c>
      <c r="J4163" t="b">
        <v>0</v>
      </c>
      <c r="K4163" t="s">
        <v>13</v>
      </c>
      <c r="L4163" t="s">
        <v>60</v>
      </c>
      <c r="M4163">
        <v>100000</v>
      </c>
      <c r="N4163"/>
      <c r="O4163" t="s">
        <v>11437</v>
      </c>
      <c r="P4163" t="s">
        <v>11438</v>
      </c>
    </row>
    <row r="4164" spans="1:16" x14ac:dyDescent="0.25">
      <c r="A4164" t="s">
        <v>8</v>
      </c>
      <c r="B4164" t="s">
        <v>3982</v>
      </c>
      <c r="C4164" t="s">
        <v>112</v>
      </c>
      <c r="D4164" t="s">
        <v>4673</v>
      </c>
      <c r="E4164" t="s">
        <v>59</v>
      </c>
      <c r="F4164" t="b">
        <v>0</v>
      </c>
      <c r="G4164" t="s">
        <v>65</v>
      </c>
      <c r="H4164" s="1">
        <v>46074.000381944446</v>
      </c>
      <c r="I4164" t="b">
        <v>0</v>
      </c>
      <c r="J4164" t="b">
        <v>0</v>
      </c>
      <c r="K4164" t="s">
        <v>41</v>
      </c>
      <c r="L4164" t="s">
        <v>60</v>
      </c>
      <c r="M4164">
        <v>125000</v>
      </c>
      <c r="N4164"/>
      <c r="O4164" t="s">
        <v>3164</v>
      </c>
      <c r="P4164" t="s">
        <v>11439</v>
      </c>
    </row>
    <row r="4165" spans="1:16" x14ac:dyDescent="0.25">
      <c r="A4165" t="s">
        <v>4</v>
      </c>
      <c r="B4165" t="s">
        <v>11440</v>
      </c>
      <c r="C4165" t="s">
        <v>9681</v>
      </c>
      <c r="D4165" t="s">
        <v>3761</v>
      </c>
      <c r="E4165" t="s">
        <v>59</v>
      </c>
      <c r="F4165" t="b">
        <v>0</v>
      </c>
      <c r="G4165" t="s">
        <v>77</v>
      </c>
      <c r="H4165" s="1">
        <v>46074.000439814823</v>
      </c>
      <c r="I4165" t="b">
        <v>0</v>
      </c>
      <c r="J4165" t="b">
        <v>0</v>
      </c>
      <c r="K4165" t="s">
        <v>41</v>
      </c>
      <c r="L4165" t="s">
        <v>74</v>
      </c>
      <c r="M4165"/>
      <c r="N4165">
        <v>45</v>
      </c>
      <c r="O4165" t="s">
        <v>11441</v>
      </c>
      <c r="P4165" t="s">
        <v>11442</v>
      </c>
    </row>
    <row r="4166" spans="1:16" x14ac:dyDescent="0.25">
      <c r="A4166" t="s">
        <v>1</v>
      </c>
      <c r="B4166" t="s">
        <v>1858</v>
      </c>
      <c r="C4166" t="s">
        <v>112</v>
      </c>
      <c r="D4166" t="s">
        <v>4673</v>
      </c>
      <c r="E4166" t="s">
        <v>59</v>
      </c>
      <c r="F4166" t="b">
        <v>0</v>
      </c>
      <c r="G4166" t="s">
        <v>65</v>
      </c>
      <c r="H4166" s="1">
        <v>46074.000659722216</v>
      </c>
      <c r="I4166" t="b">
        <v>0</v>
      </c>
      <c r="J4166" t="b">
        <v>1</v>
      </c>
      <c r="K4166" t="s">
        <v>41</v>
      </c>
      <c r="L4166" t="s">
        <v>60</v>
      </c>
      <c r="M4166">
        <v>225000</v>
      </c>
      <c r="N4166"/>
      <c r="O4166" t="s">
        <v>1208</v>
      </c>
      <c r="P4166" t="s">
        <v>11443</v>
      </c>
    </row>
    <row r="4167" spans="1:16" x14ac:dyDescent="0.25">
      <c r="A4167" t="s">
        <v>2</v>
      </c>
      <c r="B4167" t="s">
        <v>4657</v>
      </c>
      <c r="C4167" t="s">
        <v>76</v>
      </c>
      <c r="D4167" t="s">
        <v>584</v>
      </c>
      <c r="E4167" t="s">
        <v>72</v>
      </c>
      <c r="F4167" t="b">
        <v>1</v>
      </c>
      <c r="G4167" t="s">
        <v>13</v>
      </c>
      <c r="H4167" s="1">
        <v>46074.001712962963</v>
      </c>
      <c r="I4167" t="b">
        <v>0</v>
      </c>
      <c r="J4167" t="b">
        <v>0</v>
      </c>
      <c r="K4167" t="s">
        <v>13</v>
      </c>
      <c r="L4167" t="s">
        <v>74</v>
      </c>
      <c r="M4167"/>
      <c r="N4167">
        <v>25</v>
      </c>
      <c r="O4167" t="s">
        <v>584</v>
      </c>
      <c r="P4167" t="s">
        <v>842</v>
      </c>
    </row>
    <row r="4168" spans="1:16" x14ac:dyDescent="0.25">
      <c r="A4168" t="s">
        <v>4</v>
      </c>
      <c r="B4168" t="s">
        <v>11444</v>
      </c>
      <c r="C4168" t="s">
        <v>500</v>
      </c>
      <c r="D4168" t="s">
        <v>3761</v>
      </c>
      <c r="E4168" t="s">
        <v>59</v>
      </c>
      <c r="F4168" t="b">
        <v>0</v>
      </c>
      <c r="G4168" t="s">
        <v>13</v>
      </c>
      <c r="H4168" s="1">
        <v>46074.001828703702</v>
      </c>
      <c r="I4168" t="b">
        <v>1</v>
      </c>
      <c r="J4168" t="b">
        <v>0</v>
      </c>
      <c r="K4168" t="s">
        <v>13</v>
      </c>
      <c r="L4168" t="s">
        <v>60</v>
      </c>
      <c r="M4168">
        <v>217500</v>
      </c>
      <c r="N4168"/>
      <c r="O4168" t="s">
        <v>354</v>
      </c>
      <c r="P4168" t="s">
        <v>3281</v>
      </c>
    </row>
    <row r="4169" spans="1:16" x14ac:dyDescent="0.25">
      <c r="A4169" t="s">
        <v>0</v>
      </c>
      <c r="B4169" t="s">
        <v>0</v>
      </c>
      <c r="C4169" t="s">
        <v>2217</v>
      </c>
      <c r="D4169" t="s">
        <v>4346</v>
      </c>
      <c r="E4169" t="s">
        <v>59</v>
      </c>
      <c r="F4169" t="b">
        <v>0</v>
      </c>
      <c r="G4169" t="s">
        <v>68</v>
      </c>
      <c r="H4169" s="1">
        <v>46074.041979166657</v>
      </c>
      <c r="I4169" t="b">
        <v>0</v>
      </c>
      <c r="J4169" t="b">
        <v>0</v>
      </c>
      <c r="K4169" t="s">
        <v>41</v>
      </c>
      <c r="L4169" t="s">
        <v>60</v>
      </c>
      <c r="M4169">
        <v>65000</v>
      </c>
      <c r="N4169"/>
      <c r="O4169" t="s">
        <v>11445</v>
      </c>
      <c r="P4169" t="s">
        <v>219</v>
      </c>
    </row>
    <row r="4170" spans="1:16" x14ac:dyDescent="0.25">
      <c r="A4170" t="s">
        <v>4</v>
      </c>
      <c r="B4170" t="s">
        <v>2973</v>
      </c>
      <c r="C4170" t="s">
        <v>11446</v>
      </c>
      <c r="D4170" t="s">
        <v>4595</v>
      </c>
      <c r="E4170" t="s">
        <v>59</v>
      </c>
      <c r="F4170" t="b">
        <v>0</v>
      </c>
      <c r="G4170" t="s">
        <v>19</v>
      </c>
      <c r="H4170" s="1">
        <v>46074.044039351851</v>
      </c>
      <c r="I4170" t="b">
        <v>1</v>
      </c>
      <c r="J4170" t="b">
        <v>0</v>
      </c>
      <c r="K4170" t="s">
        <v>19</v>
      </c>
      <c r="L4170" t="s">
        <v>60</v>
      </c>
      <c r="M4170">
        <v>1550000</v>
      </c>
      <c r="N4170"/>
      <c r="O4170" t="s">
        <v>11447</v>
      </c>
    </row>
    <row r="4171" spans="1:16" x14ac:dyDescent="0.25">
      <c r="A4171" t="s">
        <v>1</v>
      </c>
      <c r="B4171" t="s">
        <v>11448</v>
      </c>
      <c r="C4171" t="s">
        <v>201</v>
      </c>
      <c r="D4171" t="s">
        <v>4595</v>
      </c>
      <c r="E4171" t="s">
        <v>59</v>
      </c>
      <c r="F4171" t="b">
        <v>0</v>
      </c>
      <c r="G4171" t="s">
        <v>77</v>
      </c>
      <c r="H4171" s="1">
        <v>46074.083819444437</v>
      </c>
      <c r="I4171" t="b">
        <v>0</v>
      </c>
      <c r="J4171" t="b">
        <v>0</v>
      </c>
      <c r="K4171" t="s">
        <v>41</v>
      </c>
      <c r="L4171" t="s">
        <v>60</v>
      </c>
      <c r="M4171">
        <v>172500</v>
      </c>
      <c r="N4171"/>
      <c r="O4171" t="s">
        <v>521</v>
      </c>
      <c r="P4171" t="s">
        <v>11449</v>
      </c>
    </row>
    <row r="4172" spans="1:16" x14ac:dyDescent="0.25">
      <c r="A4172" t="s">
        <v>1</v>
      </c>
      <c r="B4172" t="s">
        <v>11448</v>
      </c>
      <c r="C4172" t="s">
        <v>201</v>
      </c>
      <c r="D4172" t="s">
        <v>4595</v>
      </c>
      <c r="E4172" t="s">
        <v>59</v>
      </c>
      <c r="F4172" t="b">
        <v>0</v>
      </c>
      <c r="G4172" t="s">
        <v>77</v>
      </c>
      <c r="H4172" s="1">
        <v>46074.084016203713</v>
      </c>
      <c r="I4172" t="b">
        <v>0</v>
      </c>
      <c r="J4172" t="b">
        <v>0</v>
      </c>
      <c r="K4172" t="s">
        <v>41</v>
      </c>
      <c r="L4172" t="s">
        <v>60</v>
      </c>
      <c r="M4172">
        <v>172500</v>
      </c>
      <c r="N4172"/>
      <c r="O4172" t="s">
        <v>521</v>
      </c>
      <c r="P4172" t="s">
        <v>11449</v>
      </c>
    </row>
    <row r="4173" spans="1:16" x14ac:dyDescent="0.25">
      <c r="A4173" t="s">
        <v>1</v>
      </c>
      <c r="B4173" t="s">
        <v>390</v>
      </c>
      <c r="C4173" t="s">
        <v>373</v>
      </c>
      <c r="D4173" t="s">
        <v>4595</v>
      </c>
      <c r="E4173" t="s">
        <v>59</v>
      </c>
      <c r="F4173" t="b">
        <v>0</v>
      </c>
      <c r="G4173" t="s">
        <v>63</v>
      </c>
      <c r="H4173" s="1">
        <v>46074.086956018517</v>
      </c>
      <c r="I4173" t="b">
        <v>1</v>
      </c>
      <c r="J4173" t="b">
        <v>0</v>
      </c>
      <c r="K4173" t="s">
        <v>41</v>
      </c>
      <c r="L4173" t="s">
        <v>60</v>
      </c>
      <c r="M4173">
        <v>147500</v>
      </c>
      <c r="N4173"/>
      <c r="O4173" t="s">
        <v>2067</v>
      </c>
    </row>
    <row r="4174" spans="1:16" x14ac:dyDescent="0.25">
      <c r="A4174" t="s">
        <v>7</v>
      </c>
      <c r="B4174" t="s">
        <v>11450</v>
      </c>
      <c r="C4174" t="s">
        <v>290</v>
      </c>
      <c r="D4174" t="s">
        <v>4526</v>
      </c>
      <c r="E4174" t="s">
        <v>59</v>
      </c>
      <c r="F4174" t="b">
        <v>0</v>
      </c>
      <c r="G4174" t="s">
        <v>77</v>
      </c>
      <c r="H4174" s="1">
        <v>46074.125162037039</v>
      </c>
      <c r="I4174" t="b">
        <v>0</v>
      </c>
      <c r="J4174" t="b">
        <v>1</v>
      </c>
      <c r="K4174" t="s">
        <v>41</v>
      </c>
      <c r="L4174" t="s">
        <v>60</v>
      </c>
      <c r="M4174">
        <v>213375</v>
      </c>
      <c r="N4174"/>
      <c r="O4174" t="s">
        <v>3024</v>
      </c>
      <c r="P4174" t="s">
        <v>11451</v>
      </c>
    </row>
    <row r="4175" spans="1:16" x14ac:dyDescent="0.25">
      <c r="A4175" t="s">
        <v>2</v>
      </c>
      <c r="B4175" t="s">
        <v>3604</v>
      </c>
      <c r="C4175" t="s">
        <v>11446</v>
      </c>
      <c r="D4175" t="s">
        <v>4595</v>
      </c>
      <c r="E4175" t="s">
        <v>59</v>
      </c>
      <c r="F4175" t="b">
        <v>0</v>
      </c>
      <c r="G4175" t="s">
        <v>19</v>
      </c>
      <c r="H4175" s="1">
        <v>46074.214918981481</v>
      </c>
      <c r="I4175" t="b">
        <v>0</v>
      </c>
      <c r="J4175" t="b">
        <v>0</v>
      </c>
      <c r="K4175" t="s">
        <v>19</v>
      </c>
      <c r="L4175" t="s">
        <v>60</v>
      </c>
      <c r="M4175">
        <v>1550000</v>
      </c>
      <c r="N4175"/>
      <c r="O4175" t="s">
        <v>11452</v>
      </c>
    </row>
    <row r="4176" spans="1:16" x14ac:dyDescent="0.25">
      <c r="A4176" t="s">
        <v>0</v>
      </c>
      <c r="B4176" t="s">
        <v>11453</v>
      </c>
      <c r="C4176" t="s">
        <v>5058</v>
      </c>
      <c r="D4176" t="s">
        <v>5798</v>
      </c>
      <c r="E4176" t="s">
        <v>59</v>
      </c>
      <c r="F4176" t="b">
        <v>0</v>
      </c>
      <c r="G4176" t="s">
        <v>40</v>
      </c>
      <c r="H4176" s="1">
        <v>46074.25240740741</v>
      </c>
      <c r="I4176" t="b">
        <v>1</v>
      </c>
      <c r="J4176" t="b">
        <v>0</v>
      </c>
      <c r="K4176" t="s">
        <v>40</v>
      </c>
      <c r="L4176" t="s">
        <v>60</v>
      </c>
      <c r="M4176">
        <v>22500</v>
      </c>
      <c r="N4176"/>
      <c r="O4176" t="s">
        <v>11454</v>
      </c>
    </row>
    <row r="4177" spans="1:16" x14ac:dyDescent="0.25">
      <c r="A4177" t="s">
        <v>2</v>
      </c>
      <c r="B4177" t="s">
        <v>11455</v>
      </c>
      <c r="C4177" t="s">
        <v>76</v>
      </c>
      <c r="D4177" t="s">
        <v>5251</v>
      </c>
      <c r="E4177" t="s">
        <v>59</v>
      </c>
      <c r="F4177" t="b">
        <v>1</v>
      </c>
      <c r="G4177" t="s">
        <v>33</v>
      </c>
      <c r="H4177" s="1">
        <v>46074.254062499997</v>
      </c>
      <c r="I4177" t="b">
        <v>0</v>
      </c>
      <c r="J4177" t="b">
        <v>0</v>
      </c>
      <c r="K4177" t="s">
        <v>33</v>
      </c>
      <c r="L4177" t="s">
        <v>60</v>
      </c>
      <c r="M4177">
        <v>162619</v>
      </c>
      <c r="N4177"/>
      <c r="O4177" t="s">
        <v>11456</v>
      </c>
      <c r="P4177" t="s">
        <v>11457</v>
      </c>
    </row>
    <row r="4178" spans="1:16" x14ac:dyDescent="0.25">
      <c r="A4178" t="s">
        <v>1</v>
      </c>
      <c r="B4178" t="s">
        <v>1320</v>
      </c>
      <c r="C4178" t="s">
        <v>11458</v>
      </c>
      <c r="D4178" t="s">
        <v>11319</v>
      </c>
      <c r="E4178" t="s">
        <v>59</v>
      </c>
      <c r="F4178" t="b">
        <v>0</v>
      </c>
      <c r="G4178" t="s">
        <v>39</v>
      </c>
      <c r="H4178" s="1">
        <v>46074.255046296297</v>
      </c>
      <c r="I4178" t="b">
        <v>0</v>
      </c>
      <c r="J4178" t="b">
        <v>0</v>
      </c>
      <c r="K4178" t="s">
        <v>39</v>
      </c>
      <c r="L4178" t="s">
        <v>60</v>
      </c>
      <c r="M4178">
        <v>225000</v>
      </c>
      <c r="N4178"/>
      <c r="O4178" t="s">
        <v>11459</v>
      </c>
      <c r="P4178" t="s">
        <v>11460</v>
      </c>
    </row>
    <row r="4179" spans="1:16" x14ac:dyDescent="0.25">
      <c r="A4179" t="s">
        <v>5</v>
      </c>
      <c r="B4179" t="s">
        <v>11461</v>
      </c>
      <c r="C4179" t="s">
        <v>11458</v>
      </c>
      <c r="D4179" t="s">
        <v>11319</v>
      </c>
      <c r="E4179" t="s">
        <v>59</v>
      </c>
      <c r="F4179" t="b">
        <v>0</v>
      </c>
      <c r="G4179" t="s">
        <v>39</v>
      </c>
      <c r="H4179" s="1">
        <v>46074.255057870367</v>
      </c>
      <c r="I4179" t="b">
        <v>1</v>
      </c>
      <c r="J4179" t="b">
        <v>0</v>
      </c>
      <c r="K4179" t="s">
        <v>39</v>
      </c>
      <c r="L4179" t="s">
        <v>60</v>
      </c>
      <c r="M4179">
        <v>110000</v>
      </c>
      <c r="N4179"/>
      <c r="O4179" t="s">
        <v>11462</v>
      </c>
      <c r="P4179" t="s">
        <v>1476</v>
      </c>
    </row>
    <row r="4180" spans="1:16" x14ac:dyDescent="0.25">
      <c r="A4180" t="s">
        <v>3</v>
      </c>
      <c r="B4180" t="s">
        <v>11463</v>
      </c>
      <c r="C4180" t="s">
        <v>246</v>
      </c>
      <c r="D4180" t="s">
        <v>4526</v>
      </c>
      <c r="E4180" t="s">
        <v>132</v>
      </c>
      <c r="F4180" t="b">
        <v>0</v>
      </c>
      <c r="G4180" t="s">
        <v>65</v>
      </c>
      <c r="H4180" s="1">
        <v>46074.29179398148</v>
      </c>
      <c r="I4180" t="b">
        <v>0</v>
      </c>
      <c r="J4180" t="b">
        <v>1</v>
      </c>
      <c r="K4180" t="s">
        <v>41</v>
      </c>
      <c r="L4180" t="s">
        <v>74</v>
      </c>
      <c r="M4180"/>
      <c r="N4180">
        <v>64</v>
      </c>
      <c r="O4180" t="s">
        <v>4743</v>
      </c>
      <c r="P4180" t="s">
        <v>624</v>
      </c>
    </row>
    <row r="4181" spans="1:16" x14ac:dyDescent="0.25">
      <c r="A4181" t="s">
        <v>0</v>
      </c>
      <c r="B4181" t="s">
        <v>5628</v>
      </c>
      <c r="C4181" t="s">
        <v>162</v>
      </c>
      <c r="D4181" t="s">
        <v>2360</v>
      </c>
      <c r="E4181" t="s">
        <v>59</v>
      </c>
      <c r="F4181" t="b">
        <v>0</v>
      </c>
      <c r="G4181" t="s">
        <v>73</v>
      </c>
      <c r="H4181" s="1">
        <v>46074.291898148149</v>
      </c>
      <c r="I4181" t="b">
        <v>0</v>
      </c>
      <c r="J4181" t="b">
        <v>1</v>
      </c>
      <c r="K4181" t="s">
        <v>41</v>
      </c>
      <c r="L4181" t="s">
        <v>60</v>
      </c>
      <c r="M4181">
        <v>48000</v>
      </c>
      <c r="N4181"/>
      <c r="O4181" t="s">
        <v>11464</v>
      </c>
    </row>
    <row r="4182" spans="1:16" x14ac:dyDescent="0.25">
      <c r="A4182" t="s">
        <v>2</v>
      </c>
      <c r="B4182" t="s">
        <v>11465</v>
      </c>
      <c r="C4182" t="s">
        <v>1468</v>
      </c>
      <c r="D4182" t="s">
        <v>4526</v>
      </c>
      <c r="E4182" t="s">
        <v>59</v>
      </c>
      <c r="F4182" t="b">
        <v>0</v>
      </c>
      <c r="G4182" t="s">
        <v>89</v>
      </c>
      <c r="H4182" s="1">
        <v>46074.292442129627</v>
      </c>
      <c r="I4182" t="b">
        <v>0</v>
      </c>
      <c r="J4182" t="b">
        <v>1</v>
      </c>
      <c r="K4182" t="s">
        <v>41</v>
      </c>
      <c r="L4182" t="s">
        <v>60</v>
      </c>
      <c r="M4182">
        <v>187500</v>
      </c>
      <c r="N4182"/>
      <c r="O4182" t="s">
        <v>4743</v>
      </c>
      <c r="P4182" t="s">
        <v>11466</v>
      </c>
    </row>
    <row r="4183" spans="1:16" x14ac:dyDescent="0.25">
      <c r="A4183" t="s">
        <v>1</v>
      </c>
      <c r="B4183" t="s">
        <v>11467</v>
      </c>
      <c r="C4183" t="s">
        <v>1286</v>
      </c>
      <c r="D4183" t="s">
        <v>4595</v>
      </c>
      <c r="E4183" t="s">
        <v>59</v>
      </c>
      <c r="F4183" t="b">
        <v>0</v>
      </c>
      <c r="G4183" t="s">
        <v>68</v>
      </c>
      <c r="H4183" s="1">
        <v>46074.292824074073</v>
      </c>
      <c r="I4183" t="b">
        <v>1</v>
      </c>
      <c r="J4183" t="b">
        <v>0</v>
      </c>
      <c r="K4183" t="s">
        <v>41</v>
      </c>
      <c r="L4183" t="s">
        <v>60</v>
      </c>
      <c r="M4183">
        <v>110000</v>
      </c>
      <c r="N4183"/>
      <c r="O4183" t="s">
        <v>11468</v>
      </c>
    </row>
    <row r="4184" spans="1:16" x14ac:dyDescent="0.25">
      <c r="A4184" t="s">
        <v>2</v>
      </c>
      <c r="B4184" t="s">
        <v>11455</v>
      </c>
      <c r="C4184" t="s">
        <v>76</v>
      </c>
      <c r="D4184" t="s">
        <v>5251</v>
      </c>
      <c r="E4184" t="s">
        <v>59</v>
      </c>
      <c r="F4184" t="b">
        <v>1</v>
      </c>
      <c r="G4184" t="s">
        <v>14</v>
      </c>
      <c r="H4184" s="1">
        <v>46074.294317129628</v>
      </c>
      <c r="I4184" t="b">
        <v>0</v>
      </c>
      <c r="J4184" t="b">
        <v>0</v>
      </c>
      <c r="K4184" t="s">
        <v>14</v>
      </c>
      <c r="L4184" t="s">
        <v>60</v>
      </c>
      <c r="M4184">
        <v>162619</v>
      </c>
      <c r="N4184"/>
      <c r="O4184" t="s">
        <v>11456</v>
      </c>
      <c r="P4184" t="s">
        <v>11457</v>
      </c>
    </row>
    <row r="4185" spans="1:16" x14ac:dyDescent="0.25">
      <c r="A4185" t="s">
        <v>0</v>
      </c>
      <c r="B4185" t="s">
        <v>11469</v>
      </c>
      <c r="C4185" t="s">
        <v>1333</v>
      </c>
      <c r="D4185" t="s">
        <v>4526</v>
      </c>
      <c r="E4185" t="s">
        <v>59</v>
      </c>
      <c r="F4185" t="b">
        <v>0</v>
      </c>
      <c r="G4185" t="s">
        <v>65</v>
      </c>
      <c r="H4185" s="1">
        <v>46074.333460648151</v>
      </c>
      <c r="I4185" t="b">
        <v>0</v>
      </c>
      <c r="J4185" t="b">
        <v>1</v>
      </c>
      <c r="K4185" t="s">
        <v>41</v>
      </c>
      <c r="L4185" t="s">
        <v>60</v>
      </c>
      <c r="M4185">
        <v>92950</v>
      </c>
      <c r="N4185"/>
      <c r="O4185" t="s">
        <v>9158</v>
      </c>
      <c r="P4185" t="s">
        <v>11470</v>
      </c>
    </row>
    <row r="4186" spans="1:16" x14ac:dyDescent="0.25">
      <c r="A4186" t="s">
        <v>1</v>
      </c>
      <c r="B4186" t="s">
        <v>11471</v>
      </c>
      <c r="C4186" t="s">
        <v>84</v>
      </c>
      <c r="D4186" t="s">
        <v>4346</v>
      </c>
      <c r="E4186" t="s">
        <v>59</v>
      </c>
      <c r="F4186" t="b">
        <v>0</v>
      </c>
      <c r="G4186" t="s">
        <v>65</v>
      </c>
      <c r="H4186" s="1">
        <v>46074.334189814806</v>
      </c>
      <c r="I4186" t="b">
        <v>0</v>
      </c>
      <c r="J4186" t="b">
        <v>1</v>
      </c>
      <c r="K4186" t="s">
        <v>41</v>
      </c>
      <c r="L4186" t="s">
        <v>60</v>
      </c>
      <c r="M4186">
        <v>152500</v>
      </c>
      <c r="N4186"/>
      <c r="O4186" t="s">
        <v>11472</v>
      </c>
      <c r="P4186" t="s">
        <v>11473</v>
      </c>
    </row>
    <row r="4187" spans="1:16" x14ac:dyDescent="0.25">
      <c r="A4187" t="s">
        <v>1</v>
      </c>
      <c r="B4187" t="s">
        <v>11474</v>
      </c>
      <c r="C4187" t="s">
        <v>162</v>
      </c>
      <c r="D4187" t="s">
        <v>4346</v>
      </c>
      <c r="E4187" t="s">
        <v>59</v>
      </c>
      <c r="F4187" t="b">
        <v>0</v>
      </c>
      <c r="G4187" t="s">
        <v>65</v>
      </c>
      <c r="H4187" s="1">
        <v>46074.334189814806</v>
      </c>
      <c r="I4187" t="b">
        <v>1</v>
      </c>
      <c r="J4187" t="b">
        <v>1</v>
      </c>
      <c r="K4187" t="s">
        <v>41</v>
      </c>
      <c r="L4187" t="s">
        <v>60</v>
      </c>
      <c r="M4187">
        <v>128100</v>
      </c>
      <c r="N4187"/>
      <c r="O4187" t="s">
        <v>1183</v>
      </c>
      <c r="P4187" t="s">
        <v>11475</v>
      </c>
    </row>
    <row r="4188" spans="1:16" x14ac:dyDescent="0.25">
      <c r="A4188" t="s">
        <v>1</v>
      </c>
      <c r="B4188" t="s">
        <v>11471</v>
      </c>
      <c r="C4188" t="s">
        <v>84</v>
      </c>
      <c r="D4188" t="s">
        <v>4346</v>
      </c>
      <c r="E4188" t="s">
        <v>59</v>
      </c>
      <c r="F4188" t="b">
        <v>0</v>
      </c>
      <c r="G4188" t="s">
        <v>77</v>
      </c>
      <c r="H4188" s="1">
        <v>46074.334236111114</v>
      </c>
      <c r="I4188" t="b">
        <v>0</v>
      </c>
      <c r="J4188" t="b">
        <v>1</v>
      </c>
      <c r="K4188" t="s">
        <v>41</v>
      </c>
      <c r="L4188" t="s">
        <v>60</v>
      </c>
      <c r="M4188">
        <v>152500</v>
      </c>
      <c r="N4188"/>
      <c r="O4188" t="s">
        <v>11472</v>
      </c>
      <c r="P4188" t="s">
        <v>11473</v>
      </c>
    </row>
    <row r="4189" spans="1:16" x14ac:dyDescent="0.25">
      <c r="A4189" t="s">
        <v>1</v>
      </c>
      <c r="B4189" t="s">
        <v>11474</v>
      </c>
      <c r="C4189" t="s">
        <v>162</v>
      </c>
      <c r="D4189" t="s">
        <v>4346</v>
      </c>
      <c r="E4189" t="s">
        <v>59</v>
      </c>
      <c r="F4189" t="b">
        <v>0</v>
      </c>
      <c r="G4189" t="s">
        <v>73</v>
      </c>
      <c r="H4189" s="1">
        <v>46074.334305555552</v>
      </c>
      <c r="I4189" t="b">
        <v>1</v>
      </c>
      <c r="J4189" t="b">
        <v>1</v>
      </c>
      <c r="K4189" t="s">
        <v>41</v>
      </c>
      <c r="L4189" t="s">
        <v>60</v>
      </c>
      <c r="M4189">
        <v>128100</v>
      </c>
      <c r="N4189"/>
      <c r="O4189" t="s">
        <v>1183</v>
      </c>
      <c r="P4189" t="s">
        <v>11475</v>
      </c>
    </row>
    <row r="4190" spans="1:16" x14ac:dyDescent="0.25">
      <c r="A4190" t="s">
        <v>1</v>
      </c>
      <c r="B4190" t="s">
        <v>385</v>
      </c>
      <c r="C4190" t="s">
        <v>3216</v>
      </c>
      <c r="D4190" t="s">
        <v>4346</v>
      </c>
      <c r="E4190" t="s">
        <v>59</v>
      </c>
      <c r="F4190" t="b">
        <v>0</v>
      </c>
      <c r="G4190" t="s">
        <v>13</v>
      </c>
      <c r="H4190" s="1">
        <v>46074.335046296299</v>
      </c>
      <c r="I4190" t="b">
        <v>0</v>
      </c>
      <c r="J4190" t="b">
        <v>0</v>
      </c>
      <c r="K4190" t="s">
        <v>13</v>
      </c>
      <c r="L4190" t="s">
        <v>60</v>
      </c>
      <c r="M4190">
        <v>115000</v>
      </c>
      <c r="N4190"/>
      <c r="O4190" t="s">
        <v>11476</v>
      </c>
      <c r="P4190" t="s">
        <v>11477</v>
      </c>
    </row>
    <row r="4191" spans="1:16" x14ac:dyDescent="0.25">
      <c r="A4191" t="s">
        <v>1</v>
      </c>
      <c r="B4191" t="s">
        <v>1</v>
      </c>
      <c r="C4191" t="s">
        <v>11478</v>
      </c>
      <c r="D4191" t="s">
        <v>11278</v>
      </c>
      <c r="E4191" t="s">
        <v>59</v>
      </c>
      <c r="F4191" t="b">
        <v>0</v>
      </c>
      <c r="G4191" t="s">
        <v>34</v>
      </c>
      <c r="H4191" s="1">
        <v>46074.337037037039</v>
      </c>
      <c r="I4191" t="b">
        <v>0</v>
      </c>
      <c r="J4191" t="b">
        <v>0</v>
      </c>
      <c r="K4191" t="s">
        <v>34</v>
      </c>
      <c r="L4191" t="s">
        <v>60</v>
      </c>
      <c r="M4191">
        <v>540000</v>
      </c>
      <c r="N4191"/>
      <c r="O4191" t="s">
        <v>11479</v>
      </c>
    </row>
    <row r="4192" spans="1:16" x14ac:dyDescent="0.25">
      <c r="A4192" t="s">
        <v>3</v>
      </c>
      <c r="B4192" t="s">
        <v>3400</v>
      </c>
      <c r="C4192" t="s">
        <v>25</v>
      </c>
      <c r="D4192" t="s">
        <v>4595</v>
      </c>
      <c r="E4192" t="s">
        <v>59</v>
      </c>
      <c r="F4192" t="b">
        <v>0</v>
      </c>
      <c r="G4192" t="s">
        <v>25</v>
      </c>
      <c r="H4192" s="1">
        <v>46074.337418981479</v>
      </c>
      <c r="I4192" t="b">
        <v>0</v>
      </c>
      <c r="J4192" t="b">
        <v>0</v>
      </c>
      <c r="K4192" t="s">
        <v>25</v>
      </c>
      <c r="L4192" t="s">
        <v>60</v>
      </c>
      <c r="M4192">
        <v>72000</v>
      </c>
      <c r="N4192"/>
      <c r="O4192" t="s">
        <v>11480</v>
      </c>
      <c r="P4192" t="s">
        <v>146</v>
      </c>
    </row>
    <row r="4193" spans="1:16" x14ac:dyDescent="0.25">
      <c r="A4193" t="s">
        <v>4</v>
      </c>
      <c r="B4193" t="s">
        <v>2973</v>
      </c>
      <c r="C4193" t="s">
        <v>1141</v>
      </c>
      <c r="D4193" t="s">
        <v>4595</v>
      </c>
      <c r="E4193" t="s">
        <v>59</v>
      </c>
      <c r="F4193" t="b">
        <v>0</v>
      </c>
      <c r="G4193" t="s">
        <v>68</v>
      </c>
      <c r="H4193" s="1">
        <v>46074.375416666669</v>
      </c>
      <c r="I4193" t="b">
        <v>1</v>
      </c>
      <c r="J4193" t="b">
        <v>0</v>
      </c>
      <c r="K4193" t="s">
        <v>41</v>
      </c>
      <c r="L4193" t="s">
        <v>60</v>
      </c>
      <c r="M4193">
        <v>135382.5</v>
      </c>
      <c r="N4193"/>
      <c r="O4193" t="s">
        <v>2572</v>
      </c>
    </row>
    <row r="4194" spans="1:16" x14ac:dyDescent="0.25">
      <c r="A4194" t="s">
        <v>1</v>
      </c>
      <c r="B4194" t="s">
        <v>470</v>
      </c>
      <c r="C4194" t="s">
        <v>877</v>
      </c>
      <c r="D4194" t="s">
        <v>4595</v>
      </c>
      <c r="E4194" t="s">
        <v>59</v>
      </c>
      <c r="F4194" t="b">
        <v>0</v>
      </c>
      <c r="G4194" t="s">
        <v>73</v>
      </c>
      <c r="H4194" s="1">
        <v>46074.37605324074</v>
      </c>
      <c r="I4194" t="b">
        <v>1</v>
      </c>
      <c r="J4194" t="b">
        <v>0</v>
      </c>
      <c r="K4194" t="s">
        <v>41</v>
      </c>
      <c r="L4194" t="s">
        <v>60</v>
      </c>
      <c r="M4194">
        <v>163500</v>
      </c>
      <c r="N4194"/>
      <c r="O4194" t="s">
        <v>3028</v>
      </c>
    </row>
    <row r="4195" spans="1:16" x14ac:dyDescent="0.25">
      <c r="A4195" t="s">
        <v>6</v>
      </c>
      <c r="B4195" t="s">
        <v>11481</v>
      </c>
      <c r="C4195" t="s">
        <v>207</v>
      </c>
      <c r="D4195" t="s">
        <v>4526</v>
      </c>
      <c r="E4195" t="s">
        <v>59</v>
      </c>
      <c r="F4195" t="b">
        <v>0</v>
      </c>
      <c r="G4195" t="s">
        <v>63</v>
      </c>
      <c r="H4195" s="1">
        <v>46074.37809027778</v>
      </c>
      <c r="I4195" t="b">
        <v>0</v>
      </c>
      <c r="J4195" t="b">
        <v>1</v>
      </c>
      <c r="K4195" t="s">
        <v>41</v>
      </c>
      <c r="L4195" t="s">
        <v>60</v>
      </c>
      <c r="M4195">
        <v>129050</v>
      </c>
      <c r="N4195"/>
      <c r="O4195" t="s">
        <v>1594</v>
      </c>
      <c r="P4195" t="s">
        <v>1511</v>
      </c>
    </row>
    <row r="4196" spans="1:16" x14ac:dyDescent="0.25">
      <c r="A4196" t="s">
        <v>7</v>
      </c>
      <c r="B4196" t="s">
        <v>11482</v>
      </c>
      <c r="C4196" t="s">
        <v>304</v>
      </c>
      <c r="D4196" t="s">
        <v>2360</v>
      </c>
      <c r="E4196" t="s">
        <v>59</v>
      </c>
      <c r="F4196" t="b">
        <v>0</v>
      </c>
      <c r="G4196" t="s">
        <v>77</v>
      </c>
      <c r="H4196" s="1">
        <v>46074.417326388888</v>
      </c>
      <c r="I4196" t="b">
        <v>0</v>
      </c>
      <c r="J4196" t="b">
        <v>1</v>
      </c>
      <c r="K4196" t="s">
        <v>41</v>
      </c>
      <c r="L4196" t="s">
        <v>60</v>
      </c>
      <c r="M4196">
        <v>214500</v>
      </c>
      <c r="N4196"/>
      <c r="O4196" t="s">
        <v>424</v>
      </c>
    </row>
    <row r="4197" spans="1:16" x14ac:dyDescent="0.25">
      <c r="A4197" t="s">
        <v>8</v>
      </c>
      <c r="B4197" t="s">
        <v>11483</v>
      </c>
      <c r="C4197" t="s">
        <v>382</v>
      </c>
      <c r="D4197" t="s">
        <v>4526</v>
      </c>
      <c r="E4197" t="s">
        <v>59</v>
      </c>
      <c r="F4197" t="b">
        <v>0</v>
      </c>
      <c r="G4197" t="s">
        <v>77</v>
      </c>
      <c r="H4197" s="1">
        <v>46074.417592592603</v>
      </c>
      <c r="I4197" t="b">
        <v>0</v>
      </c>
      <c r="J4197" t="b">
        <v>1</v>
      </c>
      <c r="K4197" t="s">
        <v>41</v>
      </c>
      <c r="L4197" t="s">
        <v>60</v>
      </c>
      <c r="M4197">
        <v>223000</v>
      </c>
      <c r="N4197"/>
      <c r="O4197" t="s">
        <v>1548</v>
      </c>
      <c r="P4197" t="s">
        <v>11484</v>
      </c>
    </row>
    <row r="4198" spans="1:16" x14ac:dyDescent="0.25">
      <c r="A4198" t="s">
        <v>5</v>
      </c>
      <c r="B4198" t="s">
        <v>11485</v>
      </c>
      <c r="C4198" t="s">
        <v>3647</v>
      </c>
      <c r="D4198" t="s">
        <v>2360</v>
      </c>
      <c r="E4198" t="s">
        <v>59</v>
      </c>
      <c r="F4198" t="b">
        <v>0</v>
      </c>
      <c r="G4198" t="s">
        <v>73</v>
      </c>
      <c r="H4198" s="1">
        <v>46074.417638888888</v>
      </c>
      <c r="I4198" t="b">
        <v>0</v>
      </c>
      <c r="J4198" t="b">
        <v>0</v>
      </c>
      <c r="K4198" t="s">
        <v>41</v>
      </c>
      <c r="L4198" t="s">
        <v>60</v>
      </c>
      <c r="M4198">
        <v>127500</v>
      </c>
      <c r="N4198"/>
      <c r="O4198" t="s">
        <v>5735</v>
      </c>
      <c r="P4198" t="s">
        <v>11486</v>
      </c>
    </row>
    <row r="4199" spans="1:16" x14ac:dyDescent="0.25">
      <c r="A4199" t="s">
        <v>0</v>
      </c>
      <c r="B4199" t="s">
        <v>883</v>
      </c>
      <c r="C4199" t="s">
        <v>11398</v>
      </c>
      <c r="D4199" t="s">
        <v>4595</v>
      </c>
      <c r="E4199" t="s">
        <v>621</v>
      </c>
      <c r="F4199" t="b">
        <v>0</v>
      </c>
      <c r="G4199" t="s">
        <v>19</v>
      </c>
      <c r="H4199" s="1">
        <v>46074.418773148151</v>
      </c>
      <c r="I4199" t="b">
        <v>0</v>
      </c>
      <c r="J4199" t="b">
        <v>0</v>
      </c>
      <c r="K4199" t="s">
        <v>19</v>
      </c>
      <c r="L4199" t="s">
        <v>60</v>
      </c>
      <c r="M4199">
        <v>350000</v>
      </c>
      <c r="N4199"/>
      <c r="O4199" t="s">
        <v>11487</v>
      </c>
      <c r="P4199" t="s">
        <v>11488</v>
      </c>
    </row>
    <row r="4200" spans="1:16" x14ac:dyDescent="0.25">
      <c r="A4200" t="s">
        <v>3</v>
      </c>
      <c r="B4200" t="s">
        <v>11489</v>
      </c>
      <c r="C4200" t="s">
        <v>930</v>
      </c>
      <c r="D4200" t="s">
        <v>4595</v>
      </c>
      <c r="E4200" t="s">
        <v>59</v>
      </c>
      <c r="F4200" t="b">
        <v>0</v>
      </c>
      <c r="G4200" t="s">
        <v>19</v>
      </c>
      <c r="H4200" s="1">
        <v>46074.418773148151</v>
      </c>
      <c r="I4200" t="b">
        <v>0</v>
      </c>
      <c r="J4200" t="b">
        <v>0</v>
      </c>
      <c r="K4200" t="s">
        <v>19</v>
      </c>
      <c r="L4200" t="s">
        <v>60</v>
      </c>
      <c r="M4200">
        <v>1500000</v>
      </c>
      <c r="N4200"/>
      <c r="O4200" t="s">
        <v>11490</v>
      </c>
      <c r="P4200" t="s">
        <v>219</v>
      </c>
    </row>
    <row r="4201" spans="1:16" x14ac:dyDescent="0.25">
      <c r="A4201" t="s">
        <v>3</v>
      </c>
      <c r="B4201" t="s">
        <v>1686</v>
      </c>
      <c r="C4201" t="s">
        <v>930</v>
      </c>
      <c r="D4201" t="s">
        <v>4595</v>
      </c>
      <c r="E4201" t="s">
        <v>59</v>
      </c>
      <c r="F4201" t="b">
        <v>0</v>
      </c>
      <c r="G4201" t="s">
        <v>19</v>
      </c>
      <c r="H4201" s="1">
        <v>46074.418796296297</v>
      </c>
      <c r="I4201" t="b">
        <v>0</v>
      </c>
      <c r="J4201" t="b">
        <v>0</v>
      </c>
      <c r="K4201" t="s">
        <v>19</v>
      </c>
      <c r="L4201" t="s">
        <v>60</v>
      </c>
      <c r="M4201">
        <v>2000000</v>
      </c>
      <c r="N4201"/>
      <c r="O4201" t="s">
        <v>412</v>
      </c>
      <c r="P4201" t="s">
        <v>718</v>
      </c>
    </row>
    <row r="4202" spans="1:16" x14ac:dyDescent="0.25">
      <c r="A4202" t="s">
        <v>3</v>
      </c>
      <c r="B4202" t="s">
        <v>1686</v>
      </c>
      <c r="C4202" t="s">
        <v>930</v>
      </c>
      <c r="D4202" t="s">
        <v>4595</v>
      </c>
      <c r="E4202" t="s">
        <v>59</v>
      </c>
      <c r="F4202" t="b">
        <v>0</v>
      </c>
      <c r="G4202" t="s">
        <v>19</v>
      </c>
      <c r="H4202" s="1">
        <v>46074.418877314813</v>
      </c>
      <c r="I4202" t="b">
        <v>0</v>
      </c>
      <c r="J4202" t="b">
        <v>0</v>
      </c>
      <c r="K4202" t="s">
        <v>19</v>
      </c>
      <c r="L4202" t="s">
        <v>60</v>
      </c>
      <c r="M4202">
        <v>2000000</v>
      </c>
      <c r="N4202"/>
      <c r="O4202" t="s">
        <v>412</v>
      </c>
      <c r="P4202" t="s">
        <v>718</v>
      </c>
    </row>
    <row r="4203" spans="1:16" x14ac:dyDescent="0.25">
      <c r="A4203" t="s">
        <v>1</v>
      </c>
      <c r="B4203" t="s">
        <v>439</v>
      </c>
      <c r="C4203" t="s">
        <v>5221</v>
      </c>
      <c r="D4203" t="s">
        <v>5798</v>
      </c>
      <c r="E4203" t="s">
        <v>59</v>
      </c>
      <c r="F4203" t="b">
        <v>0</v>
      </c>
      <c r="G4203" t="s">
        <v>40</v>
      </c>
      <c r="H4203" s="1">
        <v>46074.419212962966</v>
      </c>
      <c r="I4203" t="b">
        <v>1</v>
      </c>
      <c r="J4203" t="b">
        <v>0</v>
      </c>
      <c r="K4203" t="s">
        <v>40</v>
      </c>
      <c r="L4203" t="s">
        <v>60</v>
      </c>
      <c r="M4203">
        <v>125000</v>
      </c>
      <c r="N4203"/>
      <c r="O4203" t="s">
        <v>11491</v>
      </c>
      <c r="P4203" t="s">
        <v>11492</v>
      </c>
    </row>
    <row r="4204" spans="1:16" x14ac:dyDescent="0.25">
      <c r="A4204" t="s">
        <v>4</v>
      </c>
      <c r="B4204" t="s">
        <v>11493</v>
      </c>
      <c r="C4204" t="s">
        <v>76</v>
      </c>
      <c r="D4204" t="s">
        <v>4622</v>
      </c>
      <c r="E4204" t="s">
        <v>59</v>
      </c>
      <c r="F4204" t="b">
        <v>1</v>
      </c>
      <c r="G4204" t="s">
        <v>63</v>
      </c>
      <c r="H4204" s="1">
        <v>46074.419895833344</v>
      </c>
      <c r="I4204" t="b">
        <v>1</v>
      </c>
      <c r="J4204" t="b">
        <v>0</v>
      </c>
      <c r="K4204" t="s">
        <v>41</v>
      </c>
      <c r="L4204" t="s">
        <v>60</v>
      </c>
      <c r="M4204">
        <v>45900</v>
      </c>
      <c r="N4204"/>
      <c r="O4204" t="s">
        <v>11494</v>
      </c>
      <c r="P4204" t="s">
        <v>11495</v>
      </c>
    </row>
    <row r="4205" spans="1:16" x14ac:dyDescent="0.25">
      <c r="A4205" t="s">
        <v>1</v>
      </c>
      <c r="B4205" t="s">
        <v>358</v>
      </c>
      <c r="C4205" t="s">
        <v>913</v>
      </c>
      <c r="D4205" t="s">
        <v>11271</v>
      </c>
      <c r="E4205" t="s">
        <v>59</v>
      </c>
      <c r="F4205" t="b">
        <v>0</v>
      </c>
      <c r="G4205" t="s">
        <v>20</v>
      </c>
      <c r="H4205" s="1">
        <v>46074.422627314823</v>
      </c>
      <c r="I4205" t="b">
        <v>1</v>
      </c>
      <c r="J4205" t="b">
        <v>0</v>
      </c>
      <c r="K4205" t="s">
        <v>20</v>
      </c>
      <c r="L4205" t="s">
        <v>60</v>
      </c>
      <c r="M4205">
        <v>45000</v>
      </c>
      <c r="N4205"/>
      <c r="O4205" t="s">
        <v>11496</v>
      </c>
      <c r="P4205" t="s">
        <v>2503</v>
      </c>
    </row>
    <row r="4206" spans="1:16" x14ac:dyDescent="0.25">
      <c r="A4206" t="s">
        <v>7</v>
      </c>
      <c r="B4206" t="s">
        <v>11497</v>
      </c>
      <c r="C4206" t="s">
        <v>913</v>
      </c>
      <c r="D4206" t="s">
        <v>11271</v>
      </c>
      <c r="E4206" t="s">
        <v>59</v>
      </c>
      <c r="F4206" t="b">
        <v>0</v>
      </c>
      <c r="G4206" t="s">
        <v>20</v>
      </c>
      <c r="H4206" s="1">
        <v>46074.422627314823</v>
      </c>
      <c r="I4206" t="b">
        <v>1</v>
      </c>
      <c r="J4206" t="b">
        <v>0</v>
      </c>
      <c r="K4206" t="s">
        <v>20</v>
      </c>
      <c r="L4206" t="s">
        <v>60</v>
      </c>
      <c r="M4206">
        <v>30000</v>
      </c>
      <c r="N4206"/>
      <c r="O4206" t="s">
        <v>517</v>
      </c>
      <c r="P4206" t="s">
        <v>310</v>
      </c>
    </row>
    <row r="4207" spans="1:16" x14ac:dyDescent="0.25">
      <c r="A4207" t="s">
        <v>2</v>
      </c>
      <c r="B4207" t="s">
        <v>11498</v>
      </c>
      <c r="C4207" t="s">
        <v>998</v>
      </c>
      <c r="D4207" t="s">
        <v>4847</v>
      </c>
      <c r="E4207" t="s">
        <v>59</v>
      </c>
      <c r="F4207" t="b">
        <v>0</v>
      </c>
      <c r="G4207" t="s">
        <v>65</v>
      </c>
      <c r="H4207" s="1">
        <v>46074.458391203712</v>
      </c>
      <c r="I4207" t="b">
        <v>0</v>
      </c>
      <c r="J4207" t="b">
        <v>1</v>
      </c>
      <c r="K4207" t="s">
        <v>41</v>
      </c>
      <c r="L4207" t="s">
        <v>60</v>
      </c>
      <c r="M4207">
        <v>177500</v>
      </c>
      <c r="N4207"/>
      <c r="O4207" t="s">
        <v>4314</v>
      </c>
      <c r="P4207" t="s">
        <v>10879</v>
      </c>
    </row>
    <row r="4208" spans="1:16" x14ac:dyDescent="0.25">
      <c r="A4208" t="s">
        <v>5</v>
      </c>
      <c r="B4208" t="s">
        <v>11499</v>
      </c>
      <c r="C4208" t="s">
        <v>218</v>
      </c>
      <c r="D4208" t="s">
        <v>4756</v>
      </c>
      <c r="E4208" t="s">
        <v>59</v>
      </c>
      <c r="F4208" t="b">
        <v>0</v>
      </c>
      <c r="G4208" t="s">
        <v>73</v>
      </c>
      <c r="H4208" s="1">
        <v>46074.459386574083</v>
      </c>
      <c r="I4208" t="b">
        <v>0</v>
      </c>
      <c r="J4208" t="b">
        <v>0</v>
      </c>
      <c r="K4208" t="s">
        <v>41</v>
      </c>
      <c r="L4208" t="s">
        <v>60</v>
      </c>
      <c r="M4208">
        <v>115000</v>
      </c>
      <c r="N4208"/>
      <c r="O4208" t="s">
        <v>11500</v>
      </c>
      <c r="P4208" t="s">
        <v>11501</v>
      </c>
    </row>
    <row r="4209" spans="1:16" x14ac:dyDescent="0.25">
      <c r="A4209" t="s">
        <v>5</v>
      </c>
      <c r="B4209" t="s">
        <v>11499</v>
      </c>
      <c r="C4209" t="s">
        <v>218</v>
      </c>
      <c r="D4209" t="s">
        <v>4756</v>
      </c>
      <c r="E4209" t="s">
        <v>59</v>
      </c>
      <c r="F4209" t="b">
        <v>0</v>
      </c>
      <c r="G4209" t="s">
        <v>68</v>
      </c>
      <c r="H4209" s="1">
        <v>46074.459490740737</v>
      </c>
      <c r="I4209" t="b">
        <v>0</v>
      </c>
      <c r="J4209" t="b">
        <v>0</v>
      </c>
      <c r="K4209" t="s">
        <v>41</v>
      </c>
      <c r="L4209" t="s">
        <v>60</v>
      </c>
      <c r="M4209">
        <v>115000</v>
      </c>
      <c r="N4209"/>
      <c r="O4209" t="s">
        <v>11500</v>
      </c>
      <c r="P4209" t="s">
        <v>11501</v>
      </c>
    </row>
    <row r="4210" spans="1:16" x14ac:dyDescent="0.25">
      <c r="A4210" t="s">
        <v>3</v>
      </c>
      <c r="B4210" t="s">
        <v>2264</v>
      </c>
      <c r="C4210" t="s">
        <v>5508</v>
      </c>
      <c r="D4210" t="s">
        <v>4550</v>
      </c>
      <c r="E4210" t="s">
        <v>59</v>
      </c>
      <c r="F4210" t="b">
        <v>0</v>
      </c>
      <c r="G4210" t="s">
        <v>40</v>
      </c>
      <c r="H4210" s="1">
        <v>46074.460717592592</v>
      </c>
      <c r="I4210" t="b">
        <v>0</v>
      </c>
      <c r="J4210" t="b">
        <v>0</v>
      </c>
      <c r="K4210" t="s">
        <v>40</v>
      </c>
      <c r="L4210" t="s">
        <v>60</v>
      </c>
      <c r="M4210">
        <v>27180</v>
      </c>
      <c r="N4210"/>
      <c r="O4210" t="s">
        <v>11502</v>
      </c>
    </row>
    <row r="4211" spans="1:16" x14ac:dyDescent="0.25">
      <c r="A4211" t="s">
        <v>0</v>
      </c>
      <c r="B4211" t="s">
        <v>684</v>
      </c>
      <c r="C4211" t="s">
        <v>7144</v>
      </c>
      <c r="D4211" t="s">
        <v>5798</v>
      </c>
      <c r="E4211" t="s">
        <v>59</v>
      </c>
      <c r="F4211" t="b">
        <v>0</v>
      </c>
      <c r="G4211" t="s">
        <v>40</v>
      </c>
      <c r="H4211" s="1">
        <v>46074.460740740738</v>
      </c>
      <c r="I4211" t="b">
        <v>1</v>
      </c>
      <c r="J4211" t="b">
        <v>0</v>
      </c>
      <c r="K4211" t="s">
        <v>40</v>
      </c>
      <c r="L4211" t="s">
        <v>60</v>
      </c>
      <c r="M4211">
        <v>50000</v>
      </c>
      <c r="N4211"/>
      <c r="O4211" t="s">
        <v>11503</v>
      </c>
      <c r="P4211" t="s">
        <v>146</v>
      </c>
    </row>
    <row r="4212" spans="1:16" x14ac:dyDescent="0.25">
      <c r="A4212" t="s">
        <v>2</v>
      </c>
      <c r="B4212" t="s">
        <v>11504</v>
      </c>
      <c r="C4212" t="s">
        <v>40</v>
      </c>
      <c r="D4212" t="s">
        <v>5798</v>
      </c>
      <c r="E4212" t="s">
        <v>59</v>
      </c>
      <c r="F4212" t="b">
        <v>0</v>
      </c>
      <c r="G4212" t="s">
        <v>40</v>
      </c>
      <c r="H4212" s="1">
        <v>46074.460821759261</v>
      </c>
      <c r="I4212" t="b">
        <v>0</v>
      </c>
      <c r="J4212" t="b">
        <v>0</v>
      </c>
      <c r="K4212" t="s">
        <v>40</v>
      </c>
      <c r="L4212" t="s">
        <v>60</v>
      </c>
      <c r="M4212">
        <v>110000</v>
      </c>
      <c r="N4212"/>
      <c r="O4212" t="s">
        <v>11505</v>
      </c>
      <c r="P4212" t="s">
        <v>705</v>
      </c>
    </row>
    <row r="4213" spans="1:16" x14ac:dyDescent="0.25">
      <c r="A4213" t="s">
        <v>3</v>
      </c>
      <c r="B4213" t="s">
        <v>9703</v>
      </c>
      <c r="C4213" t="s">
        <v>9704</v>
      </c>
      <c r="D4213" t="s">
        <v>4633</v>
      </c>
      <c r="E4213" t="s">
        <v>59</v>
      </c>
      <c r="F4213" t="b">
        <v>0</v>
      </c>
      <c r="G4213" t="s">
        <v>39</v>
      </c>
      <c r="H4213" s="1">
        <v>46074.463182870371</v>
      </c>
      <c r="I4213" t="b">
        <v>0</v>
      </c>
      <c r="J4213" t="b">
        <v>0</v>
      </c>
      <c r="K4213" t="s">
        <v>39</v>
      </c>
      <c r="L4213" t="s">
        <v>60</v>
      </c>
      <c r="M4213">
        <v>138000</v>
      </c>
      <c r="N4213"/>
      <c r="O4213" t="s">
        <v>4633</v>
      </c>
      <c r="P4213" t="s">
        <v>673</v>
      </c>
    </row>
    <row r="4214" spans="1:16" x14ac:dyDescent="0.25">
      <c r="A4214" t="s">
        <v>4</v>
      </c>
      <c r="B4214" t="s">
        <v>11506</v>
      </c>
      <c r="C4214" t="s">
        <v>11507</v>
      </c>
      <c r="D4214" t="s">
        <v>4587</v>
      </c>
      <c r="E4214" t="s">
        <v>59</v>
      </c>
      <c r="F4214" t="b">
        <v>0</v>
      </c>
      <c r="G4214" t="s">
        <v>65</v>
      </c>
      <c r="H4214" s="1">
        <v>46074.500127314823</v>
      </c>
      <c r="I4214" t="b">
        <v>0</v>
      </c>
      <c r="J4214" t="b">
        <v>0</v>
      </c>
      <c r="K4214" t="s">
        <v>41</v>
      </c>
      <c r="L4214" t="s">
        <v>60</v>
      </c>
      <c r="M4214">
        <v>72500</v>
      </c>
      <c r="N4214"/>
      <c r="O4214" t="s">
        <v>11508</v>
      </c>
    </row>
    <row r="4215" spans="1:16" x14ac:dyDescent="0.25">
      <c r="A4215" t="s">
        <v>5</v>
      </c>
      <c r="B4215" t="s">
        <v>11509</v>
      </c>
      <c r="C4215" t="s">
        <v>595</v>
      </c>
      <c r="D4215" t="s">
        <v>4756</v>
      </c>
      <c r="E4215" t="s">
        <v>59</v>
      </c>
      <c r="F4215" t="b">
        <v>0</v>
      </c>
      <c r="G4215" t="s">
        <v>65</v>
      </c>
      <c r="H4215" s="1">
        <v>46074.500856481478</v>
      </c>
      <c r="I4215" t="b">
        <v>0</v>
      </c>
      <c r="J4215" t="b">
        <v>1</v>
      </c>
      <c r="K4215" t="s">
        <v>41</v>
      </c>
      <c r="L4215" t="s">
        <v>60</v>
      </c>
      <c r="M4215">
        <v>194000</v>
      </c>
      <c r="N4215"/>
      <c r="O4215" t="s">
        <v>3695</v>
      </c>
      <c r="P4215" t="s">
        <v>5974</v>
      </c>
    </row>
    <row r="4216" spans="1:16" x14ac:dyDescent="0.25">
      <c r="A4216" t="s">
        <v>5</v>
      </c>
      <c r="B4216" t="s">
        <v>2202</v>
      </c>
      <c r="C4216" t="s">
        <v>2868</v>
      </c>
      <c r="D4216" t="s">
        <v>4595</v>
      </c>
      <c r="E4216" t="s">
        <v>59</v>
      </c>
      <c r="F4216" t="b">
        <v>0</v>
      </c>
      <c r="G4216" t="s">
        <v>73</v>
      </c>
      <c r="H4216" s="1">
        <v>46074.500972222217</v>
      </c>
      <c r="I4216" t="b">
        <v>0</v>
      </c>
      <c r="J4216" t="b">
        <v>0</v>
      </c>
      <c r="K4216" t="s">
        <v>41</v>
      </c>
      <c r="L4216" t="s">
        <v>60</v>
      </c>
      <c r="M4216">
        <v>205000</v>
      </c>
      <c r="N4216"/>
      <c r="O4216" t="s">
        <v>11510</v>
      </c>
      <c r="P4216" t="s">
        <v>11511</v>
      </c>
    </row>
    <row r="4217" spans="1:16" x14ac:dyDescent="0.25">
      <c r="A4217" t="s">
        <v>5</v>
      </c>
      <c r="B4217" t="s">
        <v>11509</v>
      </c>
      <c r="C4217" t="s">
        <v>595</v>
      </c>
      <c r="D4217" t="s">
        <v>4756</v>
      </c>
      <c r="E4217" t="s">
        <v>59</v>
      </c>
      <c r="F4217" t="b">
        <v>0</v>
      </c>
      <c r="G4217" t="s">
        <v>63</v>
      </c>
      <c r="H4217" s="1">
        <v>46074.503229166658</v>
      </c>
      <c r="I4217" t="b">
        <v>0</v>
      </c>
      <c r="J4217" t="b">
        <v>1</v>
      </c>
      <c r="K4217" t="s">
        <v>41</v>
      </c>
      <c r="L4217" t="s">
        <v>60</v>
      </c>
      <c r="M4217">
        <v>194000</v>
      </c>
      <c r="N4217"/>
      <c r="O4217" t="s">
        <v>3695</v>
      </c>
      <c r="P4217" t="s">
        <v>5974</v>
      </c>
    </row>
    <row r="4218" spans="1:16" x14ac:dyDescent="0.25">
      <c r="A4218" t="s">
        <v>2</v>
      </c>
      <c r="B4218" t="s">
        <v>11512</v>
      </c>
      <c r="C4218" t="s">
        <v>18</v>
      </c>
      <c r="D4218" t="s">
        <v>11513</v>
      </c>
      <c r="E4218" t="s">
        <v>59</v>
      </c>
      <c r="F4218" t="b">
        <v>0</v>
      </c>
      <c r="G4218" t="s">
        <v>18</v>
      </c>
      <c r="H4218" s="1">
        <v>46074.503946759258</v>
      </c>
      <c r="I4218" t="b">
        <v>0</v>
      </c>
      <c r="J4218" t="b">
        <v>0</v>
      </c>
      <c r="K4218" t="s">
        <v>18</v>
      </c>
      <c r="L4218" t="s">
        <v>60</v>
      </c>
      <c r="M4218">
        <v>1800000</v>
      </c>
      <c r="N4218"/>
      <c r="O4218" t="s">
        <v>11514</v>
      </c>
      <c r="P4218" t="s">
        <v>11515</v>
      </c>
    </row>
    <row r="4219" spans="1:16" x14ac:dyDescent="0.25">
      <c r="A4219" t="s">
        <v>2</v>
      </c>
      <c r="B4219" t="s">
        <v>11516</v>
      </c>
      <c r="C4219" t="s">
        <v>11517</v>
      </c>
      <c r="D4219" t="s">
        <v>4595</v>
      </c>
      <c r="E4219" t="s">
        <v>59</v>
      </c>
      <c r="F4219" t="b">
        <v>0</v>
      </c>
      <c r="G4219" t="s">
        <v>19</v>
      </c>
      <c r="H4219" s="1">
        <v>46074.543819444443</v>
      </c>
      <c r="I4219" t="b">
        <v>0</v>
      </c>
      <c r="J4219" t="b">
        <v>0</v>
      </c>
      <c r="K4219" t="s">
        <v>19</v>
      </c>
      <c r="L4219" t="s">
        <v>60</v>
      </c>
      <c r="M4219">
        <v>1400000</v>
      </c>
      <c r="N4219"/>
      <c r="O4219" t="s">
        <v>11518</v>
      </c>
      <c r="P4219" t="s">
        <v>1791</v>
      </c>
    </row>
    <row r="4220" spans="1:16" x14ac:dyDescent="0.25">
      <c r="A4220" t="s">
        <v>7</v>
      </c>
      <c r="B4220" t="s">
        <v>2883</v>
      </c>
      <c r="C4220" t="s">
        <v>11517</v>
      </c>
      <c r="D4220" t="s">
        <v>4595</v>
      </c>
      <c r="E4220" t="s">
        <v>59</v>
      </c>
      <c r="F4220" t="b">
        <v>0</v>
      </c>
      <c r="G4220" t="s">
        <v>19</v>
      </c>
      <c r="H4220" s="1">
        <v>46074.543819444443</v>
      </c>
      <c r="I4220" t="b">
        <v>0</v>
      </c>
      <c r="J4220" t="b">
        <v>0</v>
      </c>
      <c r="K4220" t="s">
        <v>19</v>
      </c>
      <c r="L4220" t="s">
        <v>60</v>
      </c>
      <c r="M4220">
        <v>1450000</v>
      </c>
      <c r="N4220"/>
      <c r="O4220" t="s">
        <v>11518</v>
      </c>
      <c r="P4220" t="s">
        <v>11519</v>
      </c>
    </row>
    <row r="4221" spans="1:16" x14ac:dyDescent="0.25">
      <c r="A4221" t="s">
        <v>2</v>
      </c>
      <c r="B4221" t="s">
        <v>11520</v>
      </c>
      <c r="C4221" t="s">
        <v>11517</v>
      </c>
      <c r="D4221" t="s">
        <v>4595</v>
      </c>
      <c r="E4221" t="s">
        <v>59</v>
      </c>
      <c r="F4221" t="b">
        <v>0</v>
      </c>
      <c r="G4221" t="s">
        <v>19</v>
      </c>
      <c r="H4221" s="1">
        <v>46074.543819444443</v>
      </c>
      <c r="I4221" t="b">
        <v>0</v>
      </c>
      <c r="J4221" t="b">
        <v>0</v>
      </c>
      <c r="K4221" t="s">
        <v>19</v>
      </c>
      <c r="L4221" t="s">
        <v>60</v>
      </c>
      <c r="M4221">
        <v>650000</v>
      </c>
      <c r="N4221"/>
      <c r="O4221" t="s">
        <v>11518</v>
      </c>
    </row>
    <row r="4222" spans="1:16" x14ac:dyDescent="0.25">
      <c r="A4222" t="s">
        <v>8</v>
      </c>
      <c r="B4222" t="s">
        <v>2910</v>
      </c>
      <c r="C4222" t="s">
        <v>11517</v>
      </c>
      <c r="D4222" t="s">
        <v>4595</v>
      </c>
      <c r="E4222" t="s">
        <v>59</v>
      </c>
      <c r="F4222" t="b">
        <v>0</v>
      </c>
      <c r="G4222" t="s">
        <v>19</v>
      </c>
      <c r="H4222" s="1">
        <v>46074.543877314813</v>
      </c>
      <c r="I4222" t="b">
        <v>0</v>
      </c>
      <c r="J4222" t="b">
        <v>0</v>
      </c>
      <c r="K4222" t="s">
        <v>19</v>
      </c>
      <c r="L4222" t="s">
        <v>60</v>
      </c>
      <c r="M4222">
        <v>2250000</v>
      </c>
      <c r="N4222"/>
      <c r="O4222" t="s">
        <v>11518</v>
      </c>
      <c r="P4222" t="s">
        <v>11521</v>
      </c>
    </row>
    <row r="4223" spans="1:16" x14ac:dyDescent="0.25">
      <c r="A4223" t="s">
        <v>0</v>
      </c>
      <c r="B4223" t="s">
        <v>0</v>
      </c>
      <c r="C4223" t="s">
        <v>4251</v>
      </c>
      <c r="D4223" t="s">
        <v>4346</v>
      </c>
      <c r="E4223" t="s">
        <v>836</v>
      </c>
      <c r="F4223" t="b">
        <v>0</v>
      </c>
      <c r="G4223" t="s">
        <v>77</v>
      </c>
      <c r="H4223" s="1">
        <v>46074.583483796298</v>
      </c>
      <c r="I4223" t="b">
        <v>1</v>
      </c>
      <c r="J4223" t="b">
        <v>0</v>
      </c>
      <c r="K4223" t="s">
        <v>41</v>
      </c>
      <c r="L4223" t="s">
        <v>60</v>
      </c>
      <c r="M4223">
        <v>61690.14</v>
      </c>
      <c r="N4223"/>
      <c r="O4223" t="s">
        <v>11522</v>
      </c>
      <c r="P4223" t="s">
        <v>7575</v>
      </c>
    </row>
    <row r="4224" spans="1:16" x14ac:dyDescent="0.25">
      <c r="A4224" t="s">
        <v>1</v>
      </c>
      <c r="B4224" t="s">
        <v>1</v>
      </c>
      <c r="C4224" t="s">
        <v>3952</v>
      </c>
      <c r="D4224" t="s">
        <v>2360</v>
      </c>
      <c r="E4224" t="s">
        <v>59</v>
      </c>
      <c r="F4224" t="b">
        <v>0</v>
      </c>
      <c r="G4224" t="s">
        <v>65</v>
      </c>
      <c r="H4224" s="1">
        <v>46074.584143518521</v>
      </c>
      <c r="I4224" t="b">
        <v>1</v>
      </c>
      <c r="J4224" t="b">
        <v>0</v>
      </c>
      <c r="K4224" t="s">
        <v>41</v>
      </c>
      <c r="L4224" t="s">
        <v>60</v>
      </c>
      <c r="M4224">
        <v>135000</v>
      </c>
      <c r="N4224"/>
      <c r="O4224" t="s">
        <v>11523</v>
      </c>
      <c r="P4224" t="s">
        <v>3082</v>
      </c>
    </row>
    <row r="4225" spans="1:16" x14ac:dyDescent="0.25">
      <c r="A4225" t="s">
        <v>1</v>
      </c>
      <c r="B4225" t="s">
        <v>11239</v>
      </c>
      <c r="C4225" t="s">
        <v>41</v>
      </c>
      <c r="D4225" t="s">
        <v>4526</v>
      </c>
      <c r="E4225" t="s">
        <v>59</v>
      </c>
      <c r="F4225" t="b">
        <v>0</v>
      </c>
      <c r="G4225" t="s">
        <v>73</v>
      </c>
      <c r="H4225" s="1">
        <v>46074.584386574083</v>
      </c>
      <c r="I4225" t="b">
        <v>1</v>
      </c>
      <c r="J4225" t="b">
        <v>1</v>
      </c>
      <c r="K4225" t="s">
        <v>41</v>
      </c>
      <c r="L4225" t="s">
        <v>60</v>
      </c>
      <c r="M4225">
        <v>187500</v>
      </c>
      <c r="N4225"/>
      <c r="O4225" t="s">
        <v>1551</v>
      </c>
      <c r="P4225" t="s">
        <v>666</v>
      </c>
    </row>
    <row r="4226" spans="1:16" x14ac:dyDescent="0.25">
      <c r="A4226" t="s">
        <v>4</v>
      </c>
      <c r="B4226" t="s">
        <v>11524</v>
      </c>
      <c r="C4226" t="s">
        <v>11525</v>
      </c>
      <c r="D4226" t="s">
        <v>11271</v>
      </c>
      <c r="E4226" t="s">
        <v>59</v>
      </c>
      <c r="F4226" t="b">
        <v>0</v>
      </c>
      <c r="G4226" t="s">
        <v>20</v>
      </c>
      <c r="H4226" s="1">
        <v>46074.589178240742</v>
      </c>
      <c r="I4226" t="b">
        <v>0</v>
      </c>
      <c r="J4226" t="b">
        <v>0</v>
      </c>
      <c r="K4226" t="s">
        <v>20</v>
      </c>
      <c r="L4226" t="s">
        <v>60</v>
      </c>
      <c r="M4226">
        <v>47500</v>
      </c>
      <c r="N4226"/>
      <c r="O4226" t="s">
        <v>11526</v>
      </c>
    </row>
    <row r="4227" spans="1:16" x14ac:dyDescent="0.25">
      <c r="A4227" t="s">
        <v>1</v>
      </c>
      <c r="B4227" t="s">
        <v>11527</v>
      </c>
      <c r="C4227" t="s">
        <v>913</v>
      </c>
      <c r="D4227" t="s">
        <v>11271</v>
      </c>
      <c r="E4227" t="s">
        <v>59</v>
      </c>
      <c r="F4227" t="b">
        <v>0</v>
      </c>
      <c r="G4227" t="s">
        <v>20</v>
      </c>
      <c r="H4227" s="1">
        <v>46074.58929398148</v>
      </c>
      <c r="I4227" t="b">
        <v>1</v>
      </c>
      <c r="J4227" t="b">
        <v>0</v>
      </c>
      <c r="K4227" t="s">
        <v>20</v>
      </c>
      <c r="L4227" t="s">
        <v>60</v>
      </c>
      <c r="M4227">
        <v>125000</v>
      </c>
      <c r="N4227"/>
      <c r="O4227" t="s">
        <v>2103</v>
      </c>
    </row>
    <row r="4228" spans="1:16" x14ac:dyDescent="0.25">
      <c r="A4228" t="s">
        <v>2</v>
      </c>
      <c r="B4228" t="s">
        <v>11528</v>
      </c>
      <c r="C4228" t="s">
        <v>162</v>
      </c>
      <c r="D4228" t="s">
        <v>4595</v>
      </c>
      <c r="E4228" t="s">
        <v>59</v>
      </c>
      <c r="F4228" t="b">
        <v>0</v>
      </c>
      <c r="G4228" t="s">
        <v>73</v>
      </c>
      <c r="H4228" s="1">
        <v>46074.625335648147</v>
      </c>
      <c r="I4228" t="b">
        <v>0</v>
      </c>
      <c r="J4228" t="b">
        <v>0</v>
      </c>
      <c r="K4228" t="s">
        <v>41</v>
      </c>
      <c r="L4228" t="s">
        <v>60</v>
      </c>
      <c r="M4228">
        <v>150000</v>
      </c>
      <c r="N4228"/>
      <c r="O4228" t="s">
        <v>11529</v>
      </c>
      <c r="P4228" t="s">
        <v>11530</v>
      </c>
    </row>
    <row r="4229" spans="1:16" x14ac:dyDescent="0.25">
      <c r="A4229" t="s">
        <v>8</v>
      </c>
      <c r="B4229" t="s">
        <v>11531</v>
      </c>
      <c r="C4229" t="s">
        <v>543</v>
      </c>
      <c r="D4229" t="s">
        <v>4526</v>
      </c>
      <c r="E4229" t="s">
        <v>132</v>
      </c>
      <c r="F4229" t="b">
        <v>0</v>
      </c>
      <c r="G4229" t="s">
        <v>65</v>
      </c>
      <c r="H4229" s="1">
        <v>46074.625567129631</v>
      </c>
      <c r="I4229" t="b">
        <v>0</v>
      </c>
      <c r="J4229" t="b">
        <v>1</v>
      </c>
      <c r="K4229" t="s">
        <v>41</v>
      </c>
      <c r="L4229" t="s">
        <v>60</v>
      </c>
      <c r="M4229">
        <v>90600</v>
      </c>
      <c r="N4229"/>
      <c r="O4229" t="s">
        <v>4743</v>
      </c>
      <c r="P4229" t="s">
        <v>11532</v>
      </c>
    </row>
    <row r="4230" spans="1:16" x14ac:dyDescent="0.25">
      <c r="A4230" t="s">
        <v>2</v>
      </c>
      <c r="B4230" t="s">
        <v>862</v>
      </c>
      <c r="C4230" t="s">
        <v>11533</v>
      </c>
      <c r="D4230" t="s">
        <v>5798</v>
      </c>
      <c r="E4230" t="s">
        <v>59</v>
      </c>
      <c r="F4230" t="b">
        <v>0</v>
      </c>
      <c r="G4230" t="s">
        <v>40</v>
      </c>
      <c r="H4230" s="1">
        <v>46074.627465277779</v>
      </c>
      <c r="I4230" t="b">
        <v>0</v>
      </c>
      <c r="J4230" t="b">
        <v>0</v>
      </c>
      <c r="K4230" t="s">
        <v>40</v>
      </c>
      <c r="L4230" t="s">
        <v>60</v>
      </c>
      <c r="M4230">
        <v>105000</v>
      </c>
      <c r="N4230"/>
      <c r="O4230" t="s">
        <v>11534</v>
      </c>
      <c r="P4230" t="s">
        <v>2881</v>
      </c>
    </row>
    <row r="4231" spans="1:16" x14ac:dyDescent="0.25">
      <c r="A4231" t="s">
        <v>6</v>
      </c>
      <c r="B4231" t="s">
        <v>11276</v>
      </c>
      <c r="C4231" t="s">
        <v>11535</v>
      </c>
      <c r="D4231" t="s">
        <v>5798</v>
      </c>
      <c r="E4231" t="s">
        <v>59</v>
      </c>
      <c r="F4231" t="b">
        <v>0</v>
      </c>
      <c r="G4231" t="s">
        <v>40</v>
      </c>
      <c r="H4231" s="1">
        <v>46074.627546296288</v>
      </c>
      <c r="I4231" t="b">
        <v>0</v>
      </c>
      <c r="J4231" t="b">
        <v>0</v>
      </c>
      <c r="K4231" t="s">
        <v>40</v>
      </c>
      <c r="L4231" t="s">
        <v>60</v>
      </c>
      <c r="M4231">
        <v>85000</v>
      </c>
      <c r="N4231"/>
      <c r="O4231" t="s">
        <v>11536</v>
      </c>
    </row>
    <row r="4232" spans="1:16" x14ac:dyDescent="0.25">
      <c r="A4232" t="s">
        <v>8</v>
      </c>
      <c r="B4232" t="s">
        <v>11531</v>
      </c>
      <c r="C4232" t="s">
        <v>543</v>
      </c>
      <c r="D4232" t="s">
        <v>4526</v>
      </c>
      <c r="E4232" t="s">
        <v>132</v>
      </c>
      <c r="F4232" t="b">
        <v>0</v>
      </c>
      <c r="G4232" t="s">
        <v>63</v>
      </c>
      <c r="H4232" s="1">
        <v>46074.628217592603</v>
      </c>
      <c r="I4232" t="b">
        <v>0</v>
      </c>
      <c r="J4232" t="b">
        <v>1</v>
      </c>
      <c r="K4232" t="s">
        <v>41</v>
      </c>
      <c r="L4232" t="s">
        <v>60</v>
      </c>
      <c r="M4232">
        <v>90600</v>
      </c>
      <c r="N4232"/>
      <c r="O4232" t="s">
        <v>4743</v>
      </c>
      <c r="P4232" t="s">
        <v>11532</v>
      </c>
    </row>
    <row r="4233" spans="1:16" x14ac:dyDescent="0.25">
      <c r="A4233" t="s">
        <v>6</v>
      </c>
      <c r="B4233" t="s">
        <v>11537</v>
      </c>
      <c r="C4233" t="s">
        <v>13</v>
      </c>
      <c r="D4233" t="s">
        <v>4587</v>
      </c>
      <c r="E4233" t="s">
        <v>59</v>
      </c>
      <c r="F4233" t="b">
        <v>0</v>
      </c>
      <c r="G4233" t="s">
        <v>13</v>
      </c>
      <c r="H4233" s="1">
        <v>46074.668333333328</v>
      </c>
      <c r="I4233" t="b">
        <v>0</v>
      </c>
      <c r="J4233" t="b">
        <v>0</v>
      </c>
      <c r="K4233" t="s">
        <v>13</v>
      </c>
      <c r="L4233" t="s">
        <v>60</v>
      </c>
      <c r="M4233">
        <v>177000</v>
      </c>
      <c r="N4233"/>
      <c r="O4233" t="s">
        <v>813</v>
      </c>
      <c r="P4233" t="s">
        <v>11538</v>
      </c>
    </row>
    <row r="4234" spans="1:16" x14ac:dyDescent="0.25">
      <c r="A4234" t="s">
        <v>0</v>
      </c>
      <c r="B4234" t="s">
        <v>11539</v>
      </c>
      <c r="C4234" t="s">
        <v>76</v>
      </c>
      <c r="D4234" t="s">
        <v>4346</v>
      </c>
      <c r="E4234" t="s">
        <v>59</v>
      </c>
      <c r="F4234" t="b">
        <v>1</v>
      </c>
      <c r="G4234" t="s">
        <v>65</v>
      </c>
      <c r="H4234" s="1">
        <v>46074.708356481482</v>
      </c>
      <c r="I4234" t="b">
        <v>1</v>
      </c>
      <c r="J4234" t="b">
        <v>0</v>
      </c>
      <c r="K4234" t="s">
        <v>41</v>
      </c>
      <c r="L4234" t="s">
        <v>74</v>
      </c>
      <c r="M4234"/>
      <c r="N4234">
        <v>102.5</v>
      </c>
      <c r="O4234" t="s">
        <v>11540</v>
      </c>
      <c r="P4234" t="s">
        <v>1482</v>
      </c>
    </row>
    <row r="4235" spans="1:16" x14ac:dyDescent="0.25">
      <c r="A4235" t="s">
        <v>2</v>
      </c>
      <c r="B4235" t="s">
        <v>1755</v>
      </c>
      <c r="C4235" t="s">
        <v>1122</v>
      </c>
      <c r="D4235" t="s">
        <v>2360</v>
      </c>
      <c r="E4235" t="s">
        <v>88</v>
      </c>
      <c r="F4235" t="b">
        <v>0</v>
      </c>
      <c r="G4235" t="s">
        <v>65</v>
      </c>
      <c r="H4235" s="1">
        <v>46074.708391203712</v>
      </c>
      <c r="I4235" t="b">
        <v>0</v>
      </c>
      <c r="J4235" t="b">
        <v>0</v>
      </c>
      <c r="K4235" t="s">
        <v>41</v>
      </c>
      <c r="L4235" t="s">
        <v>74</v>
      </c>
      <c r="M4235"/>
      <c r="N4235">
        <v>60</v>
      </c>
      <c r="O4235" t="s">
        <v>217</v>
      </c>
      <c r="P4235" t="s">
        <v>11541</v>
      </c>
    </row>
    <row r="4236" spans="1:16" x14ac:dyDescent="0.25">
      <c r="A4236" t="s">
        <v>6</v>
      </c>
      <c r="B4236" t="s">
        <v>3132</v>
      </c>
      <c r="C4236" t="s">
        <v>812</v>
      </c>
      <c r="D4236" t="s">
        <v>4550</v>
      </c>
      <c r="E4236" t="s">
        <v>59</v>
      </c>
      <c r="F4236" t="b">
        <v>0</v>
      </c>
      <c r="G4236" t="s">
        <v>65</v>
      </c>
      <c r="H4236" s="1">
        <v>46074.708460648151</v>
      </c>
      <c r="I4236" t="b">
        <v>0</v>
      </c>
      <c r="J4236" t="b">
        <v>1</v>
      </c>
      <c r="K4236" t="s">
        <v>41</v>
      </c>
      <c r="L4236" t="s">
        <v>60</v>
      </c>
      <c r="M4236">
        <v>71100</v>
      </c>
      <c r="N4236"/>
      <c r="O4236" t="s">
        <v>11542</v>
      </c>
      <c r="P4236" t="s">
        <v>4073</v>
      </c>
    </row>
    <row r="4237" spans="1:16" x14ac:dyDescent="0.25">
      <c r="A4237" t="s">
        <v>3</v>
      </c>
      <c r="B4237" t="s">
        <v>11543</v>
      </c>
      <c r="C4237" t="s">
        <v>11544</v>
      </c>
      <c r="D4237" t="s">
        <v>4595</v>
      </c>
      <c r="E4237" t="s">
        <v>59</v>
      </c>
      <c r="F4237" t="b">
        <v>0</v>
      </c>
      <c r="G4237" t="s">
        <v>73</v>
      </c>
      <c r="H4237" s="1">
        <v>46074.708668981482</v>
      </c>
      <c r="I4237" t="b">
        <v>1</v>
      </c>
      <c r="J4237" t="b">
        <v>0</v>
      </c>
      <c r="K4237" t="s">
        <v>41</v>
      </c>
      <c r="L4237" t="s">
        <v>60</v>
      </c>
      <c r="M4237">
        <v>75000</v>
      </c>
      <c r="N4237"/>
      <c r="O4237" t="s">
        <v>11545</v>
      </c>
    </row>
    <row r="4238" spans="1:16" x14ac:dyDescent="0.25">
      <c r="A4238" t="s">
        <v>2</v>
      </c>
      <c r="B4238" t="s">
        <v>2</v>
      </c>
      <c r="C4238" t="s">
        <v>3411</v>
      </c>
      <c r="D4238" t="s">
        <v>4595</v>
      </c>
      <c r="E4238" t="s">
        <v>59</v>
      </c>
      <c r="F4238" t="b">
        <v>0</v>
      </c>
      <c r="G4238" t="s">
        <v>77</v>
      </c>
      <c r="H4238" s="1">
        <v>46074.70894675926</v>
      </c>
      <c r="I4238" t="b">
        <v>0</v>
      </c>
      <c r="J4238" t="b">
        <v>0</v>
      </c>
      <c r="K4238" t="s">
        <v>41</v>
      </c>
      <c r="L4238" t="s">
        <v>60</v>
      </c>
      <c r="M4238">
        <v>117500</v>
      </c>
      <c r="N4238"/>
      <c r="O4238" t="s">
        <v>11546</v>
      </c>
    </row>
    <row r="4239" spans="1:16" x14ac:dyDescent="0.25">
      <c r="A4239" t="s">
        <v>1</v>
      </c>
      <c r="B4239" t="s">
        <v>1870</v>
      </c>
      <c r="C4239" t="s">
        <v>11547</v>
      </c>
      <c r="D4239" t="s">
        <v>4595</v>
      </c>
      <c r="E4239" t="s">
        <v>59</v>
      </c>
      <c r="F4239" t="b">
        <v>0</v>
      </c>
      <c r="G4239" t="s">
        <v>77</v>
      </c>
      <c r="H4239" s="1">
        <v>46074.709236111114</v>
      </c>
      <c r="I4239" t="b">
        <v>1</v>
      </c>
      <c r="J4239" t="b">
        <v>0</v>
      </c>
      <c r="K4239" t="s">
        <v>41</v>
      </c>
      <c r="L4239" t="s">
        <v>60</v>
      </c>
      <c r="M4239">
        <v>127500</v>
      </c>
      <c r="N4239"/>
      <c r="O4239" t="s">
        <v>1471</v>
      </c>
    </row>
    <row r="4240" spans="1:16" x14ac:dyDescent="0.25">
      <c r="A4240" t="s">
        <v>2</v>
      </c>
      <c r="B4240" t="s">
        <v>11548</v>
      </c>
      <c r="C4240" t="s">
        <v>13</v>
      </c>
      <c r="D4240" t="s">
        <v>4637</v>
      </c>
      <c r="F4240" t="b">
        <v>0</v>
      </c>
      <c r="G4240" t="s">
        <v>13</v>
      </c>
      <c r="H4240" s="1">
        <v>46074.71</v>
      </c>
      <c r="I4240" t="b">
        <v>1</v>
      </c>
      <c r="J4240" t="b">
        <v>0</v>
      </c>
      <c r="K4240" t="s">
        <v>13</v>
      </c>
      <c r="L4240" t="s">
        <v>74</v>
      </c>
      <c r="M4240"/>
      <c r="N4240">
        <v>32.5</v>
      </c>
      <c r="O4240" t="s">
        <v>4596</v>
      </c>
      <c r="P4240" t="s">
        <v>2245</v>
      </c>
    </row>
    <row r="4241" spans="1:16" x14ac:dyDescent="0.25">
      <c r="A4241" t="s">
        <v>6</v>
      </c>
      <c r="B4241" t="s">
        <v>11549</v>
      </c>
      <c r="C4241" t="s">
        <v>76</v>
      </c>
      <c r="D4241" t="s">
        <v>4587</v>
      </c>
      <c r="E4241" t="s">
        <v>59</v>
      </c>
      <c r="F4241" t="b">
        <v>1</v>
      </c>
      <c r="G4241" t="s">
        <v>63</v>
      </c>
      <c r="H4241" s="1">
        <v>46074.711423611108</v>
      </c>
      <c r="I4241" t="b">
        <v>0</v>
      </c>
      <c r="J4241" t="b">
        <v>0</v>
      </c>
      <c r="K4241" t="s">
        <v>41</v>
      </c>
      <c r="L4241" t="s">
        <v>74</v>
      </c>
      <c r="M4241"/>
      <c r="N4241">
        <v>74.069999999999993</v>
      </c>
      <c r="O4241" t="s">
        <v>11550</v>
      </c>
      <c r="P4241" t="s">
        <v>11551</v>
      </c>
    </row>
    <row r="4242" spans="1:16" x14ac:dyDescent="0.25">
      <c r="A4242" t="s">
        <v>6</v>
      </c>
      <c r="B4242" t="s">
        <v>11552</v>
      </c>
      <c r="C4242" t="s">
        <v>1417</v>
      </c>
      <c r="D4242" t="s">
        <v>4531</v>
      </c>
      <c r="E4242" t="s">
        <v>59</v>
      </c>
      <c r="F4242" t="b">
        <v>0</v>
      </c>
      <c r="G4242" t="s">
        <v>39</v>
      </c>
      <c r="H4242" s="1">
        <v>46074.713252314818</v>
      </c>
      <c r="I4242" t="b">
        <v>0</v>
      </c>
      <c r="J4242" t="b">
        <v>0</v>
      </c>
      <c r="K4242" t="s">
        <v>39</v>
      </c>
      <c r="L4242" t="s">
        <v>60</v>
      </c>
      <c r="M4242">
        <v>250000</v>
      </c>
      <c r="N4242"/>
      <c r="O4242" t="s">
        <v>1197</v>
      </c>
    </row>
    <row r="4243" spans="1:16" x14ac:dyDescent="0.25">
      <c r="A4243" t="s">
        <v>0</v>
      </c>
      <c r="B4243" t="s">
        <v>11553</v>
      </c>
      <c r="C4243" t="s">
        <v>3200</v>
      </c>
      <c r="D4243" t="s">
        <v>4346</v>
      </c>
      <c r="E4243" t="s">
        <v>59</v>
      </c>
      <c r="F4243" t="b">
        <v>0</v>
      </c>
      <c r="G4243" t="s">
        <v>65</v>
      </c>
      <c r="H4243" s="1">
        <v>46074.750023148154</v>
      </c>
      <c r="I4243" t="b">
        <v>1</v>
      </c>
      <c r="J4243" t="b">
        <v>1</v>
      </c>
      <c r="K4243" t="s">
        <v>41</v>
      </c>
      <c r="L4243" t="s">
        <v>60</v>
      </c>
      <c r="M4243">
        <v>70125</v>
      </c>
      <c r="N4243"/>
      <c r="O4243" t="s">
        <v>11554</v>
      </c>
      <c r="P4243" t="s">
        <v>1865</v>
      </c>
    </row>
    <row r="4244" spans="1:16" x14ac:dyDescent="0.25">
      <c r="A4244" t="s">
        <v>2</v>
      </c>
      <c r="B4244" t="s">
        <v>7928</v>
      </c>
      <c r="C4244" t="s">
        <v>76</v>
      </c>
      <c r="D4244" t="s">
        <v>4622</v>
      </c>
      <c r="E4244" t="s">
        <v>59</v>
      </c>
      <c r="F4244" t="b">
        <v>1</v>
      </c>
      <c r="G4244" t="s">
        <v>27</v>
      </c>
      <c r="H4244" s="1">
        <v>46074.756747685176</v>
      </c>
      <c r="I4244" t="b">
        <v>1</v>
      </c>
      <c r="J4244" t="b">
        <v>0</v>
      </c>
      <c r="K4244" t="s">
        <v>27</v>
      </c>
      <c r="L4244" t="s">
        <v>60</v>
      </c>
      <c r="M4244">
        <v>18000</v>
      </c>
      <c r="N4244"/>
      <c r="O4244" t="s">
        <v>7929</v>
      </c>
      <c r="P4244" t="s">
        <v>283</v>
      </c>
    </row>
    <row r="4245" spans="1:16" x14ac:dyDescent="0.25">
      <c r="A4245" t="s">
        <v>0</v>
      </c>
      <c r="B4245" t="s">
        <v>11555</v>
      </c>
      <c r="C4245" t="s">
        <v>11556</v>
      </c>
      <c r="D4245" t="s">
        <v>4595</v>
      </c>
      <c r="E4245" t="s">
        <v>59</v>
      </c>
      <c r="F4245" t="b">
        <v>0</v>
      </c>
      <c r="G4245" t="s">
        <v>68</v>
      </c>
      <c r="H4245" s="1">
        <v>46074.792060185187</v>
      </c>
      <c r="I4245" t="b">
        <v>0</v>
      </c>
      <c r="J4245" t="b">
        <v>0</v>
      </c>
      <c r="K4245" t="s">
        <v>41</v>
      </c>
      <c r="L4245" t="s">
        <v>60</v>
      </c>
      <c r="M4245">
        <v>92500</v>
      </c>
      <c r="N4245"/>
      <c r="O4245" t="s">
        <v>11557</v>
      </c>
      <c r="P4245" t="s">
        <v>310</v>
      </c>
    </row>
    <row r="4246" spans="1:16" x14ac:dyDescent="0.25">
      <c r="A4246" t="s">
        <v>3</v>
      </c>
      <c r="B4246" t="s">
        <v>11558</v>
      </c>
      <c r="C4246" t="s">
        <v>11559</v>
      </c>
      <c r="D4246" t="s">
        <v>4595</v>
      </c>
      <c r="E4246" t="s">
        <v>59</v>
      </c>
      <c r="F4246" t="b">
        <v>0</v>
      </c>
      <c r="G4246" t="s">
        <v>89</v>
      </c>
      <c r="H4246" s="1">
        <v>46074.792129629634</v>
      </c>
      <c r="I4246" t="b">
        <v>1</v>
      </c>
      <c r="J4246" t="b">
        <v>0</v>
      </c>
      <c r="K4246" t="s">
        <v>41</v>
      </c>
      <c r="L4246" t="s">
        <v>60</v>
      </c>
      <c r="M4246">
        <v>177500</v>
      </c>
      <c r="N4246"/>
      <c r="O4246" t="s">
        <v>11560</v>
      </c>
    </row>
    <row r="4247" spans="1:16" x14ac:dyDescent="0.25">
      <c r="A4247" t="s">
        <v>6</v>
      </c>
      <c r="B4247" t="s">
        <v>11561</v>
      </c>
      <c r="C4247" t="s">
        <v>319</v>
      </c>
      <c r="D4247" t="s">
        <v>4595</v>
      </c>
      <c r="E4247" t="s">
        <v>59</v>
      </c>
      <c r="F4247" t="b">
        <v>0</v>
      </c>
      <c r="G4247" t="s">
        <v>65</v>
      </c>
      <c r="H4247" s="1">
        <v>46074.792233796303</v>
      </c>
      <c r="I4247" t="b">
        <v>0</v>
      </c>
      <c r="J4247" t="b">
        <v>0</v>
      </c>
      <c r="K4247" t="s">
        <v>41</v>
      </c>
      <c r="L4247" t="s">
        <v>60</v>
      </c>
      <c r="M4247">
        <v>205000</v>
      </c>
      <c r="N4247"/>
      <c r="O4247" t="s">
        <v>11562</v>
      </c>
      <c r="P4247" t="s">
        <v>1321</v>
      </c>
    </row>
    <row r="4248" spans="1:16" x14ac:dyDescent="0.25">
      <c r="A4248" t="s">
        <v>2</v>
      </c>
      <c r="B4248" t="s">
        <v>11563</v>
      </c>
      <c r="C4248" t="s">
        <v>3648</v>
      </c>
      <c r="D4248" t="s">
        <v>4595</v>
      </c>
      <c r="E4248" t="s">
        <v>59</v>
      </c>
      <c r="F4248" t="b">
        <v>0</v>
      </c>
      <c r="G4248" t="s">
        <v>65</v>
      </c>
      <c r="H4248" s="1">
        <v>46074.792233796303</v>
      </c>
      <c r="I4248" t="b">
        <v>0</v>
      </c>
      <c r="J4248" t="b">
        <v>0</v>
      </c>
      <c r="K4248" t="s">
        <v>41</v>
      </c>
      <c r="L4248" t="s">
        <v>60</v>
      </c>
      <c r="M4248">
        <v>150000</v>
      </c>
      <c r="N4248"/>
      <c r="O4248" t="s">
        <v>11564</v>
      </c>
    </row>
    <row r="4249" spans="1:16" x14ac:dyDescent="0.25">
      <c r="A4249" t="s">
        <v>2</v>
      </c>
      <c r="B4249" t="s">
        <v>1236</v>
      </c>
      <c r="C4249" t="s">
        <v>202</v>
      </c>
      <c r="D4249" t="s">
        <v>4550</v>
      </c>
      <c r="E4249" t="s">
        <v>621</v>
      </c>
      <c r="F4249" t="b">
        <v>0</v>
      </c>
      <c r="G4249" t="s">
        <v>77</v>
      </c>
      <c r="H4249" s="1">
        <v>46074.792280092603</v>
      </c>
      <c r="I4249" t="b">
        <v>0</v>
      </c>
      <c r="J4249" t="b">
        <v>1</v>
      </c>
      <c r="K4249" t="s">
        <v>41</v>
      </c>
      <c r="L4249" t="s">
        <v>74</v>
      </c>
      <c r="M4249"/>
      <c r="N4249">
        <v>42.5</v>
      </c>
      <c r="O4249" t="s">
        <v>3353</v>
      </c>
    </row>
    <row r="4250" spans="1:16" x14ac:dyDescent="0.25">
      <c r="A4250" t="s">
        <v>6</v>
      </c>
      <c r="B4250" t="s">
        <v>6</v>
      </c>
      <c r="C4250" t="s">
        <v>4261</v>
      </c>
      <c r="D4250" t="s">
        <v>4595</v>
      </c>
      <c r="E4250" t="s">
        <v>59</v>
      </c>
      <c r="F4250" t="b">
        <v>0</v>
      </c>
      <c r="G4250" t="s">
        <v>68</v>
      </c>
      <c r="H4250" s="1">
        <v>46074.792407407411</v>
      </c>
      <c r="I4250" t="b">
        <v>0</v>
      </c>
      <c r="J4250" t="b">
        <v>1</v>
      </c>
      <c r="K4250" t="s">
        <v>41</v>
      </c>
      <c r="L4250" t="s">
        <v>60</v>
      </c>
      <c r="M4250">
        <v>180000</v>
      </c>
      <c r="N4250"/>
      <c r="O4250" t="s">
        <v>11565</v>
      </c>
      <c r="P4250" t="s">
        <v>11566</v>
      </c>
    </row>
    <row r="4251" spans="1:16" x14ac:dyDescent="0.25">
      <c r="A4251" t="s">
        <v>2</v>
      </c>
      <c r="B4251" t="s">
        <v>1132</v>
      </c>
      <c r="C4251" t="s">
        <v>319</v>
      </c>
      <c r="D4251" t="s">
        <v>4595</v>
      </c>
      <c r="E4251" t="s">
        <v>59</v>
      </c>
      <c r="F4251" t="b">
        <v>0</v>
      </c>
      <c r="G4251" t="s">
        <v>73</v>
      </c>
      <c r="H4251" s="1">
        <v>46074.792754629627</v>
      </c>
      <c r="I4251" t="b">
        <v>0</v>
      </c>
      <c r="J4251" t="b">
        <v>0</v>
      </c>
      <c r="K4251" t="s">
        <v>41</v>
      </c>
      <c r="L4251" t="s">
        <v>60</v>
      </c>
      <c r="M4251">
        <v>185000</v>
      </c>
      <c r="N4251"/>
      <c r="O4251" t="s">
        <v>11562</v>
      </c>
      <c r="P4251" t="s">
        <v>626</v>
      </c>
    </row>
    <row r="4252" spans="1:16" x14ac:dyDescent="0.25">
      <c r="A4252" t="s">
        <v>2</v>
      </c>
      <c r="B4252" t="s">
        <v>1132</v>
      </c>
      <c r="C4252" t="s">
        <v>319</v>
      </c>
      <c r="D4252" t="s">
        <v>4595</v>
      </c>
      <c r="E4252" t="s">
        <v>59</v>
      </c>
      <c r="F4252" t="b">
        <v>0</v>
      </c>
      <c r="G4252" t="s">
        <v>63</v>
      </c>
      <c r="H4252" s="1">
        <v>46074.794895833344</v>
      </c>
      <c r="I4252" t="b">
        <v>0</v>
      </c>
      <c r="J4252" t="b">
        <v>0</v>
      </c>
      <c r="K4252" t="s">
        <v>41</v>
      </c>
      <c r="L4252" t="s">
        <v>60</v>
      </c>
      <c r="M4252">
        <v>185000</v>
      </c>
      <c r="N4252"/>
      <c r="O4252" t="s">
        <v>11562</v>
      </c>
      <c r="P4252" t="s">
        <v>626</v>
      </c>
    </row>
    <row r="4253" spans="1:16" x14ac:dyDescent="0.25">
      <c r="A4253" t="s">
        <v>0</v>
      </c>
      <c r="B4253" t="s">
        <v>2729</v>
      </c>
      <c r="C4253" t="s">
        <v>457</v>
      </c>
      <c r="D4253" t="s">
        <v>4526</v>
      </c>
      <c r="E4253" t="s">
        <v>59</v>
      </c>
      <c r="F4253" t="b">
        <v>0</v>
      </c>
      <c r="G4253" t="s">
        <v>77</v>
      </c>
      <c r="H4253" s="1">
        <v>46074.833483796298</v>
      </c>
      <c r="I4253" t="b">
        <v>0</v>
      </c>
      <c r="J4253" t="b">
        <v>1</v>
      </c>
      <c r="K4253" t="s">
        <v>41</v>
      </c>
      <c r="L4253" t="s">
        <v>60</v>
      </c>
      <c r="M4253">
        <v>162500</v>
      </c>
      <c r="N4253"/>
      <c r="O4253" t="s">
        <v>11567</v>
      </c>
      <c r="P4253" t="s">
        <v>11568</v>
      </c>
    </row>
    <row r="4254" spans="1:16" x14ac:dyDescent="0.25">
      <c r="A4254" t="s">
        <v>2</v>
      </c>
      <c r="B4254" t="s">
        <v>11569</v>
      </c>
      <c r="C4254" t="s">
        <v>162</v>
      </c>
      <c r="D4254" t="s">
        <v>4595</v>
      </c>
      <c r="E4254" t="s">
        <v>59</v>
      </c>
      <c r="F4254" t="b">
        <v>0</v>
      </c>
      <c r="G4254" t="s">
        <v>73</v>
      </c>
      <c r="H4254" s="1">
        <v>46074.833668981482</v>
      </c>
      <c r="I4254" t="b">
        <v>1</v>
      </c>
      <c r="J4254" t="b">
        <v>0</v>
      </c>
      <c r="K4254" t="s">
        <v>41</v>
      </c>
      <c r="L4254" t="s">
        <v>60</v>
      </c>
      <c r="M4254">
        <v>110000</v>
      </c>
      <c r="N4254"/>
      <c r="O4254" t="s">
        <v>11570</v>
      </c>
      <c r="P4254" t="s">
        <v>11571</v>
      </c>
    </row>
    <row r="4255" spans="1:16" x14ac:dyDescent="0.25">
      <c r="A4255" t="s">
        <v>2</v>
      </c>
      <c r="B4255" t="s">
        <v>11572</v>
      </c>
      <c r="C4255" t="s">
        <v>1066</v>
      </c>
      <c r="D4255" t="s">
        <v>4595</v>
      </c>
      <c r="E4255" t="s">
        <v>59</v>
      </c>
      <c r="F4255" t="b">
        <v>0</v>
      </c>
      <c r="G4255" t="s">
        <v>89</v>
      </c>
      <c r="H4255" s="1">
        <v>46074.833796296298</v>
      </c>
      <c r="I4255" t="b">
        <v>0</v>
      </c>
      <c r="J4255" t="b">
        <v>0</v>
      </c>
      <c r="K4255" t="s">
        <v>41</v>
      </c>
      <c r="L4255" t="s">
        <v>60</v>
      </c>
      <c r="M4255">
        <v>75000</v>
      </c>
      <c r="N4255"/>
      <c r="O4255" t="s">
        <v>11573</v>
      </c>
      <c r="P4255" t="s">
        <v>673</v>
      </c>
    </row>
    <row r="4256" spans="1:16" x14ac:dyDescent="0.25">
      <c r="A4256" t="s">
        <v>3</v>
      </c>
      <c r="B4256" t="s">
        <v>1128</v>
      </c>
      <c r="C4256" t="s">
        <v>11574</v>
      </c>
      <c r="D4256" t="s">
        <v>4595</v>
      </c>
      <c r="E4256" t="s">
        <v>59</v>
      </c>
      <c r="F4256" t="b">
        <v>0</v>
      </c>
      <c r="G4256" t="s">
        <v>89</v>
      </c>
      <c r="H4256" s="1">
        <v>46074.833796296298</v>
      </c>
      <c r="I4256" t="b">
        <v>0</v>
      </c>
      <c r="J4256" t="b">
        <v>0</v>
      </c>
      <c r="K4256" t="s">
        <v>41</v>
      </c>
      <c r="L4256" t="s">
        <v>60</v>
      </c>
      <c r="M4256">
        <v>92500</v>
      </c>
      <c r="N4256"/>
      <c r="O4256" t="s">
        <v>11575</v>
      </c>
      <c r="P4256" t="s">
        <v>1091</v>
      </c>
    </row>
    <row r="4257" spans="1:16" x14ac:dyDescent="0.25">
      <c r="A4257" t="s">
        <v>4</v>
      </c>
      <c r="B4257" t="s">
        <v>2973</v>
      </c>
      <c r="C4257" t="s">
        <v>4069</v>
      </c>
      <c r="D4257" t="s">
        <v>4595</v>
      </c>
      <c r="E4257" t="s">
        <v>59</v>
      </c>
      <c r="F4257" t="b">
        <v>0</v>
      </c>
      <c r="G4257" t="s">
        <v>19</v>
      </c>
      <c r="H4257" s="1">
        <v>46074.877083333333</v>
      </c>
      <c r="I4257" t="b">
        <v>1</v>
      </c>
      <c r="J4257" t="b">
        <v>0</v>
      </c>
      <c r="K4257" t="s">
        <v>19</v>
      </c>
      <c r="L4257" t="s">
        <v>60</v>
      </c>
      <c r="M4257">
        <v>1550000</v>
      </c>
      <c r="N4257"/>
      <c r="O4257" t="s">
        <v>11447</v>
      </c>
    </row>
    <row r="4258" spans="1:16" x14ac:dyDescent="0.25">
      <c r="A4258" t="s">
        <v>2</v>
      </c>
      <c r="B4258" t="s">
        <v>3604</v>
      </c>
      <c r="C4258" t="s">
        <v>11398</v>
      </c>
      <c r="D4258" t="s">
        <v>4595</v>
      </c>
      <c r="E4258" t="s">
        <v>59</v>
      </c>
      <c r="F4258" t="b">
        <v>0</v>
      </c>
      <c r="G4258" t="s">
        <v>19</v>
      </c>
      <c r="H4258" s="1">
        <v>46074.877187500002</v>
      </c>
      <c r="I4258" t="b">
        <v>0</v>
      </c>
      <c r="J4258" t="b">
        <v>0</v>
      </c>
      <c r="K4258" t="s">
        <v>19</v>
      </c>
      <c r="L4258" t="s">
        <v>60</v>
      </c>
      <c r="M4258">
        <v>1550000</v>
      </c>
      <c r="N4258"/>
      <c r="O4258" t="s">
        <v>11452</v>
      </c>
    </row>
    <row r="4259" spans="1:16" x14ac:dyDescent="0.25">
      <c r="A4259" t="s">
        <v>2</v>
      </c>
      <c r="B4259" t="s">
        <v>3604</v>
      </c>
      <c r="C4259" t="s">
        <v>11264</v>
      </c>
      <c r="D4259" t="s">
        <v>4595</v>
      </c>
      <c r="E4259" t="s">
        <v>59</v>
      </c>
      <c r="F4259" t="b">
        <v>0</v>
      </c>
      <c r="G4259" t="s">
        <v>19</v>
      </c>
      <c r="H4259" s="1">
        <v>46074.877187500002</v>
      </c>
      <c r="I4259" t="b">
        <v>0</v>
      </c>
      <c r="J4259" t="b">
        <v>0</v>
      </c>
      <c r="K4259" t="s">
        <v>19</v>
      </c>
      <c r="L4259" t="s">
        <v>60</v>
      </c>
      <c r="M4259">
        <v>1550000</v>
      </c>
      <c r="N4259"/>
      <c r="O4259" t="s">
        <v>11452</v>
      </c>
    </row>
    <row r="4260" spans="1:16" x14ac:dyDescent="0.25">
      <c r="A4260" t="s">
        <v>0</v>
      </c>
      <c r="B4260" t="s">
        <v>11576</v>
      </c>
      <c r="C4260" t="s">
        <v>975</v>
      </c>
      <c r="D4260" t="s">
        <v>3173</v>
      </c>
      <c r="E4260" t="s">
        <v>232</v>
      </c>
      <c r="F4260" t="b">
        <v>0</v>
      </c>
      <c r="G4260" t="s">
        <v>68</v>
      </c>
      <c r="H4260" s="1">
        <v>46075.00037037037</v>
      </c>
      <c r="I4260" t="b">
        <v>0</v>
      </c>
      <c r="J4260" t="b">
        <v>0</v>
      </c>
      <c r="K4260" t="s">
        <v>41</v>
      </c>
      <c r="L4260" t="s">
        <v>60</v>
      </c>
      <c r="M4260">
        <v>104500</v>
      </c>
      <c r="N4260"/>
      <c r="O4260" t="s">
        <v>371</v>
      </c>
      <c r="P4260" t="s">
        <v>11577</v>
      </c>
    </row>
    <row r="4261" spans="1:16" x14ac:dyDescent="0.25">
      <c r="A4261" t="s">
        <v>0</v>
      </c>
      <c r="B4261" t="s">
        <v>11578</v>
      </c>
      <c r="C4261" t="s">
        <v>76</v>
      </c>
      <c r="D4261" t="s">
        <v>584</v>
      </c>
      <c r="E4261" t="s">
        <v>72</v>
      </c>
      <c r="F4261" t="b">
        <v>1</v>
      </c>
      <c r="G4261" t="s">
        <v>19</v>
      </c>
      <c r="H4261" s="1">
        <v>46075.002106481479</v>
      </c>
      <c r="I4261" t="b">
        <v>0</v>
      </c>
      <c r="J4261" t="b">
        <v>0</v>
      </c>
      <c r="K4261" t="s">
        <v>19</v>
      </c>
      <c r="L4261" t="s">
        <v>74</v>
      </c>
      <c r="M4261"/>
      <c r="N4261">
        <v>25</v>
      </c>
      <c r="O4261" t="s">
        <v>584</v>
      </c>
      <c r="P4261" t="s">
        <v>11579</v>
      </c>
    </row>
    <row r="4262" spans="1:16" x14ac:dyDescent="0.25">
      <c r="A4262" t="s">
        <v>1</v>
      </c>
      <c r="B4262" t="s">
        <v>11580</v>
      </c>
      <c r="C4262" t="s">
        <v>11581</v>
      </c>
      <c r="D4262" t="s">
        <v>3761</v>
      </c>
      <c r="E4262" t="s">
        <v>59</v>
      </c>
      <c r="F4262" t="b">
        <v>0</v>
      </c>
      <c r="G4262" t="s">
        <v>40</v>
      </c>
      <c r="H4262" s="1">
        <v>46075.002523148149</v>
      </c>
      <c r="I4262" t="b">
        <v>1</v>
      </c>
      <c r="J4262" t="b">
        <v>0</v>
      </c>
      <c r="K4262" t="s">
        <v>40</v>
      </c>
      <c r="L4262" t="s">
        <v>60</v>
      </c>
      <c r="M4262">
        <v>36000</v>
      </c>
      <c r="N4262"/>
      <c r="O4262" t="s">
        <v>11582</v>
      </c>
    </row>
    <row r="4263" spans="1:16" x14ac:dyDescent="0.25">
      <c r="A4263" t="s">
        <v>7</v>
      </c>
      <c r="B4263" t="s">
        <v>5418</v>
      </c>
      <c r="C4263" t="s">
        <v>11583</v>
      </c>
      <c r="D4263" t="s">
        <v>4671</v>
      </c>
      <c r="E4263" t="s">
        <v>88</v>
      </c>
      <c r="F4263" t="b">
        <v>0</v>
      </c>
      <c r="G4263" t="s">
        <v>63</v>
      </c>
      <c r="H4263" s="1">
        <v>46075.00309027778</v>
      </c>
      <c r="I4263" t="b">
        <v>0</v>
      </c>
      <c r="J4263" t="b">
        <v>0</v>
      </c>
      <c r="K4263" t="s">
        <v>41</v>
      </c>
      <c r="L4263" t="s">
        <v>60</v>
      </c>
      <c r="M4263">
        <v>75000</v>
      </c>
      <c r="N4263"/>
      <c r="O4263" t="s">
        <v>11584</v>
      </c>
      <c r="P4263" t="s">
        <v>925</v>
      </c>
    </row>
    <row r="4264" spans="1:16" x14ac:dyDescent="0.25">
      <c r="A4264" t="s">
        <v>0</v>
      </c>
      <c r="B4264" t="s">
        <v>11585</v>
      </c>
      <c r="C4264" t="s">
        <v>370</v>
      </c>
      <c r="D4264" t="s">
        <v>4595</v>
      </c>
      <c r="E4264" t="s">
        <v>59</v>
      </c>
      <c r="F4264" t="b">
        <v>0</v>
      </c>
      <c r="G4264" t="s">
        <v>65</v>
      </c>
      <c r="H4264" s="1">
        <v>46075.041689814818</v>
      </c>
      <c r="I4264" t="b">
        <v>0</v>
      </c>
      <c r="J4264" t="b">
        <v>0</v>
      </c>
      <c r="K4264" t="s">
        <v>41</v>
      </c>
      <c r="L4264" t="s">
        <v>60</v>
      </c>
      <c r="M4264">
        <v>75000</v>
      </c>
      <c r="N4264"/>
      <c r="O4264" t="s">
        <v>11586</v>
      </c>
    </row>
    <row r="4265" spans="1:16" x14ac:dyDescent="0.25">
      <c r="A4265" t="s">
        <v>3</v>
      </c>
      <c r="B4265" t="s">
        <v>1696</v>
      </c>
      <c r="C4265" t="s">
        <v>11587</v>
      </c>
      <c r="D4265" t="s">
        <v>4595</v>
      </c>
      <c r="E4265" t="s">
        <v>59</v>
      </c>
      <c r="F4265" t="b">
        <v>0</v>
      </c>
      <c r="G4265" t="s">
        <v>68</v>
      </c>
      <c r="H4265" s="1">
        <v>46075.042060185187</v>
      </c>
      <c r="I4265" t="b">
        <v>1</v>
      </c>
      <c r="J4265" t="b">
        <v>0</v>
      </c>
      <c r="K4265" t="s">
        <v>41</v>
      </c>
      <c r="L4265" t="s">
        <v>60</v>
      </c>
      <c r="M4265">
        <v>107500</v>
      </c>
      <c r="N4265"/>
      <c r="O4265" t="s">
        <v>11588</v>
      </c>
      <c r="P4265" t="s">
        <v>11589</v>
      </c>
    </row>
    <row r="4266" spans="1:16" x14ac:dyDescent="0.25">
      <c r="A4266" t="s">
        <v>2</v>
      </c>
      <c r="B4266" t="s">
        <v>11590</v>
      </c>
      <c r="C4266" t="s">
        <v>162</v>
      </c>
      <c r="D4266" t="s">
        <v>4526</v>
      </c>
      <c r="E4266" t="s">
        <v>621</v>
      </c>
      <c r="F4266" t="b">
        <v>0</v>
      </c>
      <c r="G4266" t="s">
        <v>73</v>
      </c>
      <c r="H4266" s="1">
        <v>46075.042361111111</v>
      </c>
      <c r="I4266" t="b">
        <v>0</v>
      </c>
      <c r="J4266" t="b">
        <v>1</v>
      </c>
      <c r="K4266" t="s">
        <v>41</v>
      </c>
      <c r="L4266" t="s">
        <v>74</v>
      </c>
      <c r="M4266"/>
      <c r="N4266">
        <v>26.61</v>
      </c>
      <c r="O4266" t="s">
        <v>4548</v>
      </c>
      <c r="P4266" t="s">
        <v>11591</v>
      </c>
    </row>
    <row r="4267" spans="1:16" x14ac:dyDescent="0.25">
      <c r="A4267" t="s">
        <v>1</v>
      </c>
      <c r="B4267" t="s">
        <v>470</v>
      </c>
      <c r="C4267" t="s">
        <v>483</v>
      </c>
      <c r="D4267" t="s">
        <v>4595</v>
      </c>
      <c r="E4267" t="s">
        <v>59</v>
      </c>
      <c r="F4267" t="b">
        <v>0</v>
      </c>
      <c r="G4267" t="s">
        <v>65</v>
      </c>
      <c r="H4267" s="1">
        <v>46075.042523148149</v>
      </c>
      <c r="I4267" t="b">
        <v>1</v>
      </c>
      <c r="J4267" t="b">
        <v>0</v>
      </c>
      <c r="K4267" t="s">
        <v>41</v>
      </c>
      <c r="L4267" t="s">
        <v>60</v>
      </c>
      <c r="M4267">
        <v>165500</v>
      </c>
      <c r="N4267"/>
      <c r="O4267" t="s">
        <v>3028</v>
      </c>
      <c r="P4267" t="s">
        <v>11592</v>
      </c>
    </row>
    <row r="4268" spans="1:16" x14ac:dyDescent="0.25">
      <c r="A4268" t="s">
        <v>2</v>
      </c>
      <c r="B4268" t="s">
        <v>3849</v>
      </c>
      <c r="C4268" t="s">
        <v>11593</v>
      </c>
      <c r="D4268" t="s">
        <v>4595</v>
      </c>
      <c r="E4268" t="s">
        <v>59</v>
      </c>
      <c r="F4268" t="b">
        <v>0</v>
      </c>
      <c r="G4268" t="s">
        <v>63</v>
      </c>
      <c r="H4268" s="1">
        <v>46075.04483796296</v>
      </c>
      <c r="I4268" t="b">
        <v>0</v>
      </c>
      <c r="J4268" t="b">
        <v>1</v>
      </c>
      <c r="K4268" t="s">
        <v>41</v>
      </c>
      <c r="L4268" t="s">
        <v>60</v>
      </c>
      <c r="M4268">
        <v>150000</v>
      </c>
      <c r="N4268"/>
      <c r="O4268" t="s">
        <v>4144</v>
      </c>
    </row>
    <row r="4269" spans="1:16" x14ac:dyDescent="0.25">
      <c r="A4269" t="s">
        <v>2</v>
      </c>
      <c r="B4269" t="s">
        <v>6805</v>
      </c>
      <c r="C4269" t="s">
        <v>1203</v>
      </c>
      <c r="D4269" t="s">
        <v>4595</v>
      </c>
      <c r="E4269" t="s">
        <v>59</v>
      </c>
      <c r="F4269" t="b">
        <v>0</v>
      </c>
      <c r="G4269" t="s">
        <v>89</v>
      </c>
      <c r="H4269" s="1">
        <v>46075.083796296298</v>
      </c>
      <c r="I4269" t="b">
        <v>0</v>
      </c>
      <c r="J4269" t="b">
        <v>0</v>
      </c>
      <c r="K4269" t="s">
        <v>41</v>
      </c>
      <c r="L4269" t="s">
        <v>60</v>
      </c>
      <c r="M4269">
        <v>175000</v>
      </c>
      <c r="N4269"/>
      <c r="O4269" t="s">
        <v>11594</v>
      </c>
    </row>
    <row r="4270" spans="1:16" x14ac:dyDescent="0.25">
      <c r="A4270" t="s">
        <v>3</v>
      </c>
      <c r="B4270" t="s">
        <v>6178</v>
      </c>
      <c r="C4270" t="s">
        <v>13</v>
      </c>
      <c r="D4270" t="s">
        <v>4637</v>
      </c>
      <c r="E4270" t="s">
        <v>59</v>
      </c>
      <c r="F4270" t="b">
        <v>0</v>
      </c>
      <c r="G4270" t="s">
        <v>13</v>
      </c>
      <c r="H4270" s="1">
        <v>46075.084976851853</v>
      </c>
      <c r="I4270" t="b">
        <v>0</v>
      </c>
      <c r="J4270" t="b">
        <v>0</v>
      </c>
      <c r="K4270" t="s">
        <v>13</v>
      </c>
      <c r="L4270" t="s">
        <v>60</v>
      </c>
      <c r="M4270">
        <v>77500</v>
      </c>
      <c r="N4270"/>
      <c r="O4270" t="s">
        <v>11595</v>
      </c>
      <c r="P4270" t="s">
        <v>11596</v>
      </c>
    </row>
    <row r="4271" spans="1:16" x14ac:dyDescent="0.25">
      <c r="A4271" t="s">
        <v>1</v>
      </c>
      <c r="B4271" t="s">
        <v>316</v>
      </c>
      <c r="C4271" t="s">
        <v>8463</v>
      </c>
      <c r="D4271" t="s">
        <v>5798</v>
      </c>
      <c r="E4271" t="s">
        <v>59</v>
      </c>
      <c r="F4271" t="b">
        <v>0</v>
      </c>
      <c r="G4271" t="s">
        <v>40</v>
      </c>
      <c r="H4271" s="1">
        <v>46075.085879629631</v>
      </c>
      <c r="I4271" t="b">
        <v>1</v>
      </c>
      <c r="J4271" t="b">
        <v>0</v>
      </c>
      <c r="K4271" t="s">
        <v>40</v>
      </c>
      <c r="L4271" t="s">
        <v>60</v>
      </c>
      <c r="M4271">
        <v>75000</v>
      </c>
      <c r="N4271"/>
      <c r="O4271" t="s">
        <v>854</v>
      </c>
      <c r="P4271" t="s">
        <v>11597</v>
      </c>
    </row>
    <row r="4272" spans="1:16" x14ac:dyDescent="0.25">
      <c r="A4272" t="s">
        <v>2</v>
      </c>
      <c r="B4272" t="s">
        <v>2573</v>
      </c>
      <c r="C4272" t="s">
        <v>373</v>
      </c>
      <c r="D4272" t="s">
        <v>4595</v>
      </c>
      <c r="E4272" t="s">
        <v>59</v>
      </c>
      <c r="F4272" t="b">
        <v>0</v>
      </c>
      <c r="G4272" t="s">
        <v>63</v>
      </c>
      <c r="H4272" s="1">
        <v>46075.086504629631</v>
      </c>
      <c r="I4272" t="b">
        <v>0</v>
      </c>
      <c r="J4272" t="b">
        <v>0</v>
      </c>
      <c r="K4272" t="s">
        <v>41</v>
      </c>
      <c r="L4272" t="s">
        <v>60</v>
      </c>
      <c r="M4272">
        <v>245500</v>
      </c>
      <c r="N4272"/>
      <c r="O4272" t="s">
        <v>11598</v>
      </c>
    </row>
    <row r="4273" spans="1:16" x14ac:dyDescent="0.25">
      <c r="A4273" t="s">
        <v>2</v>
      </c>
      <c r="B4273" t="s">
        <v>191</v>
      </c>
      <c r="C4273" t="s">
        <v>716</v>
      </c>
      <c r="D4273" t="s">
        <v>4595</v>
      </c>
      <c r="E4273" t="s">
        <v>59</v>
      </c>
      <c r="F4273" t="b">
        <v>0</v>
      </c>
      <c r="G4273" t="s">
        <v>63</v>
      </c>
      <c r="H4273" s="1">
        <v>46075.086504629631</v>
      </c>
      <c r="I4273" t="b">
        <v>0</v>
      </c>
      <c r="J4273" t="b">
        <v>0</v>
      </c>
      <c r="K4273" t="s">
        <v>41</v>
      </c>
      <c r="L4273" t="s">
        <v>60</v>
      </c>
      <c r="M4273">
        <v>225792.5</v>
      </c>
      <c r="N4273"/>
      <c r="O4273" t="s">
        <v>2535</v>
      </c>
    </row>
    <row r="4274" spans="1:16" x14ac:dyDescent="0.25">
      <c r="A4274" t="s">
        <v>7</v>
      </c>
      <c r="B4274" t="s">
        <v>11599</v>
      </c>
      <c r="C4274" t="s">
        <v>2770</v>
      </c>
      <c r="D4274" t="s">
        <v>4595</v>
      </c>
      <c r="E4274" t="s">
        <v>59</v>
      </c>
      <c r="F4274" t="b">
        <v>0</v>
      </c>
      <c r="G4274" t="s">
        <v>68</v>
      </c>
      <c r="H4274" s="1">
        <v>46075.12537037037</v>
      </c>
      <c r="I4274" t="b">
        <v>0</v>
      </c>
      <c r="J4274" t="b">
        <v>1</v>
      </c>
      <c r="K4274" t="s">
        <v>41</v>
      </c>
      <c r="L4274" t="s">
        <v>60</v>
      </c>
      <c r="M4274">
        <v>90000</v>
      </c>
      <c r="N4274"/>
      <c r="O4274" t="s">
        <v>11600</v>
      </c>
      <c r="P4274" t="s">
        <v>171</v>
      </c>
    </row>
    <row r="4275" spans="1:16" x14ac:dyDescent="0.25">
      <c r="A4275" t="s">
        <v>2</v>
      </c>
      <c r="B4275" t="s">
        <v>11601</v>
      </c>
      <c r="C4275" t="s">
        <v>304</v>
      </c>
      <c r="D4275" t="s">
        <v>4595</v>
      </c>
      <c r="E4275" t="s">
        <v>59</v>
      </c>
      <c r="F4275" t="b">
        <v>0</v>
      </c>
      <c r="G4275" t="s">
        <v>77</v>
      </c>
      <c r="H4275" s="1">
        <v>46075.125659722216</v>
      </c>
      <c r="I4275" t="b">
        <v>0</v>
      </c>
      <c r="J4275" t="b">
        <v>0</v>
      </c>
      <c r="K4275" t="s">
        <v>41</v>
      </c>
      <c r="L4275" t="s">
        <v>60</v>
      </c>
      <c r="M4275">
        <v>151000</v>
      </c>
      <c r="N4275"/>
      <c r="O4275" t="s">
        <v>11602</v>
      </c>
    </row>
    <row r="4276" spans="1:16" x14ac:dyDescent="0.25">
      <c r="A4276" t="s">
        <v>2</v>
      </c>
      <c r="B4276" t="s">
        <v>11603</v>
      </c>
      <c r="C4276" t="s">
        <v>333</v>
      </c>
      <c r="D4276" t="s">
        <v>4595</v>
      </c>
      <c r="E4276" t="s">
        <v>59</v>
      </c>
      <c r="F4276" t="b">
        <v>0</v>
      </c>
      <c r="G4276" t="s">
        <v>77</v>
      </c>
      <c r="H4276" s="1">
        <v>46075.125659722216</v>
      </c>
      <c r="I4276" t="b">
        <v>0</v>
      </c>
      <c r="J4276" t="b">
        <v>1</v>
      </c>
      <c r="K4276" t="s">
        <v>41</v>
      </c>
      <c r="L4276" t="s">
        <v>60</v>
      </c>
      <c r="M4276">
        <v>169500</v>
      </c>
      <c r="N4276"/>
      <c r="O4276" t="s">
        <v>1197</v>
      </c>
      <c r="P4276" t="s">
        <v>11604</v>
      </c>
    </row>
    <row r="4277" spans="1:16" x14ac:dyDescent="0.25">
      <c r="A4277" t="s">
        <v>6</v>
      </c>
      <c r="B4277" t="s">
        <v>11605</v>
      </c>
      <c r="C4277" t="s">
        <v>148</v>
      </c>
      <c r="D4277" t="s">
        <v>4595</v>
      </c>
      <c r="E4277" t="s">
        <v>59</v>
      </c>
      <c r="F4277" t="b">
        <v>0</v>
      </c>
      <c r="G4277" t="s">
        <v>89</v>
      </c>
      <c r="H4277" s="1">
        <v>46075.125775462962</v>
      </c>
      <c r="I4277" t="b">
        <v>0</v>
      </c>
      <c r="J4277" t="b">
        <v>0</v>
      </c>
      <c r="K4277" t="s">
        <v>41</v>
      </c>
      <c r="L4277" t="s">
        <v>60</v>
      </c>
      <c r="M4277">
        <v>180000</v>
      </c>
      <c r="N4277"/>
      <c r="O4277" t="s">
        <v>2399</v>
      </c>
      <c r="P4277" t="s">
        <v>85</v>
      </c>
    </row>
    <row r="4278" spans="1:16" x14ac:dyDescent="0.25">
      <c r="A4278" t="s">
        <v>1</v>
      </c>
      <c r="B4278" t="s">
        <v>11606</v>
      </c>
      <c r="C4278" t="s">
        <v>11607</v>
      </c>
      <c r="D4278" t="s">
        <v>4526</v>
      </c>
      <c r="E4278" t="s">
        <v>59</v>
      </c>
      <c r="F4278" t="b">
        <v>0</v>
      </c>
      <c r="G4278" t="s">
        <v>65</v>
      </c>
      <c r="H4278" s="1">
        <v>46075.125856481478</v>
      </c>
      <c r="I4278" t="b">
        <v>1</v>
      </c>
      <c r="J4278" t="b">
        <v>1</v>
      </c>
      <c r="K4278" t="s">
        <v>41</v>
      </c>
      <c r="L4278" t="s">
        <v>60</v>
      </c>
      <c r="M4278">
        <v>131000</v>
      </c>
      <c r="N4278"/>
      <c r="O4278" t="s">
        <v>4831</v>
      </c>
      <c r="P4278" t="s">
        <v>11608</v>
      </c>
    </row>
    <row r="4279" spans="1:16" x14ac:dyDescent="0.25">
      <c r="A4279" t="s">
        <v>5</v>
      </c>
      <c r="B4279" t="s">
        <v>11609</v>
      </c>
      <c r="C4279" t="s">
        <v>326</v>
      </c>
      <c r="D4279" t="s">
        <v>4595</v>
      </c>
      <c r="E4279" t="s">
        <v>59</v>
      </c>
      <c r="F4279" t="b">
        <v>0</v>
      </c>
      <c r="G4279" t="s">
        <v>77</v>
      </c>
      <c r="H4279" s="1">
        <v>46075.125925925917</v>
      </c>
      <c r="I4279" t="b">
        <v>1</v>
      </c>
      <c r="J4279" t="b">
        <v>0</v>
      </c>
      <c r="K4279" t="s">
        <v>41</v>
      </c>
      <c r="L4279" t="s">
        <v>60</v>
      </c>
      <c r="M4279">
        <v>125000</v>
      </c>
      <c r="N4279"/>
      <c r="O4279" t="s">
        <v>11610</v>
      </c>
      <c r="P4279" t="s">
        <v>146</v>
      </c>
    </row>
    <row r="4280" spans="1:16" x14ac:dyDescent="0.25">
      <c r="A4280" t="s">
        <v>3</v>
      </c>
      <c r="B4280" t="s">
        <v>3</v>
      </c>
      <c r="C4280" t="s">
        <v>3136</v>
      </c>
      <c r="D4280" t="s">
        <v>4595</v>
      </c>
      <c r="E4280" t="s">
        <v>59</v>
      </c>
      <c r="F4280" t="b">
        <v>0</v>
      </c>
      <c r="G4280" t="s">
        <v>27</v>
      </c>
      <c r="H4280" s="1">
        <v>46075.21503472222</v>
      </c>
      <c r="I4280" t="b">
        <v>0</v>
      </c>
      <c r="J4280" t="b">
        <v>0</v>
      </c>
      <c r="K4280" t="s">
        <v>27</v>
      </c>
      <c r="L4280" t="s">
        <v>60</v>
      </c>
      <c r="M4280">
        <v>105000</v>
      </c>
      <c r="N4280"/>
      <c r="O4280" t="s">
        <v>1842</v>
      </c>
      <c r="P4280" t="s">
        <v>11611</v>
      </c>
    </row>
    <row r="4281" spans="1:16" x14ac:dyDescent="0.25">
      <c r="A4281" t="s">
        <v>3</v>
      </c>
      <c r="B4281" t="s">
        <v>3427</v>
      </c>
      <c r="C4281" t="s">
        <v>1468</v>
      </c>
      <c r="D4281" t="s">
        <v>4595</v>
      </c>
      <c r="E4281" t="s">
        <v>59</v>
      </c>
      <c r="F4281" t="b">
        <v>0</v>
      </c>
      <c r="G4281" t="s">
        <v>89</v>
      </c>
      <c r="H4281" s="1">
        <v>46075.250243055547</v>
      </c>
      <c r="I4281" t="b">
        <v>1</v>
      </c>
      <c r="J4281" t="b">
        <v>0</v>
      </c>
      <c r="K4281" t="s">
        <v>41</v>
      </c>
      <c r="L4281" t="s">
        <v>60</v>
      </c>
      <c r="M4281">
        <v>105000</v>
      </c>
      <c r="N4281"/>
      <c r="O4281" t="s">
        <v>1197</v>
      </c>
    </row>
    <row r="4282" spans="1:16" x14ac:dyDescent="0.25">
      <c r="A4282" t="s">
        <v>8</v>
      </c>
      <c r="B4282" t="s">
        <v>8</v>
      </c>
      <c r="C4282" t="s">
        <v>7090</v>
      </c>
      <c r="D4282" t="s">
        <v>5798</v>
      </c>
      <c r="E4282" t="s">
        <v>59</v>
      </c>
      <c r="F4282" t="b">
        <v>0</v>
      </c>
      <c r="G4282" t="s">
        <v>40</v>
      </c>
      <c r="H4282" s="1">
        <v>46075.252349537041</v>
      </c>
      <c r="I4282" t="b">
        <v>0</v>
      </c>
      <c r="J4282" t="b">
        <v>0</v>
      </c>
      <c r="K4282" t="s">
        <v>40</v>
      </c>
      <c r="L4282" t="s">
        <v>60</v>
      </c>
      <c r="M4282">
        <v>75000</v>
      </c>
      <c r="N4282"/>
      <c r="O4282" t="s">
        <v>101</v>
      </c>
    </row>
    <row r="4283" spans="1:16" x14ac:dyDescent="0.25">
      <c r="A4283" t="s">
        <v>2</v>
      </c>
      <c r="B4283" t="s">
        <v>158</v>
      </c>
      <c r="C4283" t="s">
        <v>11612</v>
      </c>
      <c r="D4283" t="s">
        <v>5798</v>
      </c>
      <c r="E4283" t="s">
        <v>59</v>
      </c>
      <c r="F4283" t="b">
        <v>0</v>
      </c>
      <c r="G4283" t="s">
        <v>40</v>
      </c>
      <c r="H4283" s="1">
        <v>46075.252349537041</v>
      </c>
      <c r="I4283" t="b">
        <v>0</v>
      </c>
      <c r="J4283" t="b">
        <v>0</v>
      </c>
      <c r="K4283" t="s">
        <v>40</v>
      </c>
      <c r="L4283" t="s">
        <v>60</v>
      </c>
      <c r="M4283">
        <v>120000</v>
      </c>
      <c r="N4283"/>
      <c r="O4283" t="s">
        <v>526</v>
      </c>
    </row>
    <row r="4284" spans="1:16" x14ac:dyDescent="0.25">
      <c r="A4284" t="s">
        <v>4</v>
      </c>
      <c r="B4284" t="s">
        <v>11613</v>
      </c>
      <c r="C4284" t="s">
        <v>11458</v>
      </c>
      <c r="D4284" t="s">
        <v>11319</v>
      </c>
      <c r="E4284" t="s">
        <v>59</v>
      </c>
      <c r="F4284" t="b">
        <v>0</v>
      </c>
      <c r="G4284" t="s">
        <v>39</v>
      </c>
      <c r="H4284" s="1">
        <v>46075.254837962973</v>
      </c>
      <c r="I4284" t="b">
        <v>0</v>
      </c>
      <c r="J4284" t="b">
        <v>0</v>
      </c>
      <c r="K4284" t="s">
        <v>39</v>
      </c>
      <c r="L4284" t="s">
        <v>60</v>
      </c>
      <c r="M4284">
        <v>240000</v>
      </c>
      <c r="N4284"/>
      <c r="O4284" t="s">
        <v>11614</v>
      </c>
      <c r="P4284" t="s">
        <v>11615</v>
      </c>
    </row>
    <row r="4285" spans="1:16" x14ac:dyDescent="0.25">
      <c r="A4285" t="s">
        <v>2</v>
      </c>
      <c r="B4285" t="s">
        <v>2</v>
      </c>
      <c r="C4285" t="s">
        <v>11616</v>
      </c>
      <c r="D4285" t="s">
        <v>4595</v>
      </c>
      <c r="E4285" t="s">
        <v>59</v>
      </c>
      <c r="F4285" t="b">
        <v>0</v>
      </c>
      <c r="G4285" t="s">
        <v>65</v>
      </c>
      <c r="H4285" s="1">
        <v>46075.291956018518</v>
      </c>
      <c r="I4285" t="b">
        <v>0</v>
      </c>
      <c r="J4285" t="b">
        <v>0</v>
      </c>
      <c r="K4285" t="s">
        <v>41</v>
      </c>
      <c r="L4285" t="s">
        <v>60</v>
      </c>
      <c r="M4285">
        <v>117500</v>
      </c>
      <c r="N4285"/>
      <c r="O4285" t="s">
        <v>11617</v>
      </c>
    </row>
    <row r="4286" spans="1:16" x14ac:dyDescent="0.25">
      <c r="A4286" t="s">
        <v>2</v>
      </c>
      <c r="B4286" t="s">
        <v>275</v>
      </c>
      <c r="C4286" t="s">
        <v>502</v>
      </c>
      <c r="D4286" t="s">
        <v>2360</v>
      </c>
      <c r="E4286" t="s">
        <v>59</v>
      </c>
      <c r="F4286" t="b">
        <v>0</v>
      </c>
      <c r="G4286" t="s">
        <v>77</v>
      </c>
      <c r="H4286" s="1">
        <v>46075.292326388888</v>
      </c>
      <c r="I4286" t="b">
        <v>1</v>
      </c>
      <c r="J4286" t="b">
        <v>1</v>
      </c>
      <c r="K4286" t="s">
        <v>41</v>
      </c>
      <c r="L4286" t="s">
        <v>60</v>
      </c>
      <c r="M4286">
        <v>110000</v>
      </c>
      <c r="N4286"/>
      <c r="O4286" t="s">
        <v>11618</v>
      </c>
      <c r="P4286" t="s">
        <v>1440</v>
      </c>
    </row>
    <row r="4287" spans="1:16" x14ac:dyDescent="0.25">
      <c r="A4287" t="s">
        <v>8</v>
      </c>
      <c r="B4287" t="s">
        <v>11619</v>
      </c>
      <c r="C4287" t="s">
        <v>76</v>
      </c>
      <c r="D4287" t="s">
        <v>4526</v>
      </c>
      <c r="E4287" t="s">
        <v>59</v>
      </c>
      <c r="F4287" t="b">
        <v>1</v>
      </c>
      <c r="G4287" t="s">
        <v>65</v>
      </c>
      <c r="H4287" s="1">
        <v>46075.333622685182</v>
      </c>
      <c r="I4287" t="b">
        <v>0</v>
      </c>
      <c r="J4287" t="b">
        <v>0</v>
      </c>
      <c r="K4287" t="s">
        <v>41</v>
      </c>
      <c r="L4287" t="s">
        <v>60</v>
      </c>
      <c r="M4287">
        <v>155000</v>
      </c>
      <c r="N4287"/>
      <c r="O4287" t="s">
        <v>10959</v>
      </c>
      <c r="P4287" t="s">
        <v>1288</v>
      </c>
    </row>
    <row r="4288" spans="1:16" x14ac:dyDescent="0.25">
      <c r="A4288" t="s">
        <v>2</v>
      </c>
      <c r="B4288" t="s">
        <v>11620</v>
      </c>
      <c r="C4288" t="s">
        <v>92</v>
      </c>
      <c r="D4288" t="s">
        <v>2360</v>
      </c>
      <c r="E4288" t="s">
        <v>59</v>
      </c>
      <c r="F4288" t="b">
        <v>0</v>
      </c>
      <c r="G4288" t="s">
        <v>77</v>
      </c>
      <c r="H4288" s="1">
        <v>46075.333692129629</v>
      </c>
      <c r="I4288" t="b">
        <v>0</v>
      </c>
      <c r="J4288" t="b">
        <v>1</v>
      </c>
      <c r="K4288" t="s">
        <v>41</v>
      </c>
      <c r="L4288" t="s">
        <v>60</v>
      </c>
      <c r="M4288">
        <v>200500</v>
      </c>
      <c r="N4288"/>
      <c r="O4288" t="s">
        <v>402</v>
      </c>
      <c r="P4288" t="s">
        <v>705</v>
      </c>
    </row>
    <row r="4289" spans="1:16" x14ac:dyDescent="0.25">
      <c r="A4289" t="s">
        <v>2</v>
      </c>
      <c r="B4289" t="s">
        <v>1975</v>
      </c>
      <c r="C4289" t="s">
        <v>11621</v>
      </c>
      <c r="D4289" t="s">
        <v>5798</v>
      </c>
      <c r="E4289" t="s">
        <v>59</v>
      </c>
      <c r="F4289" t="b">
        <v>0</v>
      </c>
      <c r="G4289" t="s">
        <v>40</v>
      </c>
      <c r="H4289" s="1">
        <v>46075.335625</v>
      </c>
      <c r="I4289" t="b">
        <v>1</v>
      </c>
      <c r="J4289" t="b">
        <v>0</v>
      </c>
      <c r="K4289" t="s">
        <v>40</v>
      </c>
      <c r="L4289" t="s">
        <v>60</v>
      </c>
      <c r="M4289">
        <v>67500</v>
      </c>
      <c r="N4289"/>
      <c r="O4289" t="s">
        <v>11622</v>
      </c>
      <c r="P4289" t="s">
        <v>233</v>
      </c>
    </row>
    <row r="4290" spans="1:16" x14ac:dyDescent="0.25">
      <c r="A4290" t="s">
        <v>8</v>
      </c>
      <c r="B4290" t="s">
        <v>11623</v>
      </c>
      <c r="C4290" t="s">
        <v>92</v>
      </c>
      <c r="D4290" t="s">
        <v>2360</v>
      </c>
      <c r="E4290" t="s">
        <v>59</v>
      </c>
      <c r="F4290" t="b">
        <v>0</v>
      </c>
      <c r="G4290" t="s">
        <v>63</v>
      </c>
      <c r="H4290" s="1">
        <v>46075.336446759262</v>
      </c>
      <c r="I4290" t="b">
        <v>0</v>
      </c>
      <c r="J4290" t="b">
        <v>1</v>
      </c>
      <c r="K4290" t="s">
        <v>41</v>
      </c>
      <c r="L4290" t="s">
        <v>60</v>
      </c>
      <c r="M4290">
        <v>249500</v>
      </c>
      <c r="N4290"/>
      <c r="O4290" t="s">
        <v>402</v>
      </c>
      <c r="P4290" t="s">
        <v>11624</v>
      </c>
    </row>
    <row r="4291" spans="1:16" x14ac:dyDescent="0.25">
      <c r="A4291" t="s">
        <v>2</v>
      </c>
      <c r="B4291" t="s">
        <v>1398</v>
      </c>
      <c r="C4291" t="s">
        <v>34</v>
      </c>
      <c r="D4291" t="s">
        <v>11278</v>
      </c>
      <c r="E4291" t="s">
        <v>59</v>
      </c>
      <c r="F4291" t="b">
        <v>0</v>
      </c>
      <c r="G4291" t="s">
        <v>34</v>
      </c>
      <c r="H4291" s="1">
        <v>46075.336712962962</v>
      </c>
      <c r="I4291" t="b">
        <v>1</v>
      </c>
      <c r="J4291" t="b">
        <v>0</v>
      </c>
      <c r="K4291" t="s">
        <v>34</v>
      </c>
      <c r="L4291" t="s">
        <v>60</v>
      </c>
      <c r="M4291">
        <v>240000</v>
      </c>
      <c r="N4291"/>
      <c r="O4291" t="s">
        <v>11625</v>
      </c>
    </row>
    <row r="4292" spans="1:16" x14ac:dyDescent="0.25">
      <c r="A4292" t="s">
        <v>4</v>
      </c>
      <c r="B4292" t="s">
        <v>11626</v>
      </c>
      <c r="C4292" t="s">
        <v>11627</v>
      </c>
      <c r="D4292" t="s">
        <v>11278</v>
      </c>
      <c r="E4292" t="s">
        <v>59</v>
      </c>
      <c r="F4292" t="b">
        <v>0</v>
      </c>
      <c r="G4292" t="s">
        <v>34</v>
      </c>
      <c r="H4292" s="1">
        <v>46075.336770833332</v>
      </c>
      <c r="I4292" t="b">
        <v>0</v>
      </c>
      <c r="J4292" t="b">
        <v>0</v>
      </c>
      <c r="K4292" t="s">
        <v>34</v>
      </c>
      <c r="L4292" t="s">
        <v>60</v>
      </c>
      <c r="M4292">
        <v>500000</v>
      </c>
      <c r="N4292"/>
      <c r="O4292" t="s">
        <v>11628</v>
      </c>
      <c r="P4292" t="s">
        <v>11629</v>
      </c>
    </row>
    <row r="4293" spans="1:16" x14ac:dyDescent="0.25">
      <c r="A4293" t="s">
        <v>0</v>
      </c>
      <c r="B4293" t="s">
        <v>1821</v>
      </c>
      <c r="C4293" t="s">
        <v>18</v>
      </c>
      <c r="D4293" t="s">
        <v>11513</v>
      </c>
      <c r="E4293" t="s">
        <v>59</v>
      </c>
      <c r="F4293" t="b">
        <v>0</v>
      </c>
      <c r="G4293" t="s">
        <v>18</v>
      </c>
      <c r="H4293" s="1">
        <v>46075.337164351848</v>
      </c>
      <c r="I4293" t="b">
        <v>0</v>
      </c>
      <c r="J4293" t="b">
        <v>0</v>
      </c>
      <c r="K4293" t="s">
        <v>18</v>
      </c>
      <c r="L4293" t="s">
        <v>60</v>
      </c>
      <c r="M4293">
        <v>625000</v>
      </c>
      <c r="N4293"/>
      <c r="O4293" t="s">
        <v>11630</v>
      </c>
    </row>
    <row r="4294" spans="1:16" x14ac:dyDescent="0.25">
      <c r="A4294" t="s">
        <v>4</v>
      </c>
      <c r="B4294" t="s">
        <v>11631</v>
      </c>
      <c r="C4294" t="s">
        <v>18</v>
      </c>
      <c r="D4294" t="s">
        <v>11513</v>
      </c>
      <c r="E4294" t="s">
        <v>59</v>
      </c>
      <c r="F4294" t="b">
        <v>0</v>
      </c>
      <c r="G4294" t="s">
        <v>18</v>
      </c>
      <c r="H4294" s="1">
        <v>46075.337187500001</v>
      </c>
      <c r="I4294" t="b">
        <v>0</v>
      </c>
      <c r="J4294" t="b">
        <v>0</v>
      </c>
      <c r="K4294" t="s">
        <v>18</v>
      </c>
      <c r="L4294" t="s">
        <v>60</v>
      </c>
      <c r="M4294">
        <v>925000</v>
      </c>
      <c r="N4294"/>
      <c r="O4294" t="s">
        <v>1548</v>
      </c>
      <c r="P4294" t="s">
        <v>11632</v>
      </c>
    </row>
    <row r="4295" spans="1:16" x14ac:dyDescent="0.25">
      <c r="A4295" t="s">
        <v>9</v>
      </c>
      <c r="B4295" t="s">
        <v>11633</v>
      </c>
      <c r="C4295" t="s">
        <v>18</v>
      </c>
      <c r="D4295" t="s">
        <v>11513</v>
      </c>
      <c r="E4295" t="s">
        <v>59</v>
      </c>
      <c r="F4295" t="b">
        <v>0</v>
      </c>
      <c r="G4295" t="s">
        <v>18</v>
      </c>
      <c r="H4295" s="1">
        <v>46075.337187500001</v>
      </c>
      <c r="I4295" t="b">
        <v>0</v>
      </c>
      <c r="J4295" t="b">
        <v>0</v>
      </c>
      <c r="K4295" t="s">
        <v>18</v>
      </c>
      <c r="L4295" t="s">
        <v>60</v>
      </c>
      <c r="M4295">
        <v>540000</v>
      </c>
      <c r="N4295"/>
      <c r="O4295" t="s">
        <v>11634</v>
      </c>
      <c r="P4295" t="s">
        <v>11635</v>
      </c>
    </row>
    <row r="4296" spans="1:16" x14ac:dyDescent="0.25">
      <c r="A4296" t="s">
        <v>3</v>
      </c>
      <c r="B4296" t="s">
        <v>11636</v>
      </c>
      <c r="C4296" t="s">
        <v>6271</v>
      </c>
      <c r="D4296" t="s">
        <v>11637</v>
      </c>
      <c r="E4296" t="s">
        <v>59</v>
      </c>
      <c r="F4296" t="b">
        <v>0</v>
      </c>
      <c r="G4296" t="s">
        <v>4560</v>
      </c>
      <c r="H4296" s="1">
        <v>46075.337708333333</v>
      </c>
      <c r="I4296" t="b">
        <v>0</v>
      </c>
      <c r="J4296" t="b">
        <v>0</v>
      </c>
      <c r="K4296" t="s">
        <v>4560</v>
      </c>
      <c r="L4296" t="s">
        <v>60</v>
      </c>
      <c r="M4296">
        <v>150000</v>
      </c>
      <c r="N4296"/>
      <c r="O4296" t="s">
        <v>11638</v>
      </c>
    </row>
    <row r="4297" spans="1:16" x14ac:dyDescent="0.25">
      <c r="A4297" t="s">
        <v>1</v>
      </c>
      <c r="B4297" t="s">
        <v>1</v>
      </c>
      <c r="C4297" t="s">
        <v>2952</v>
      </c>
      <c r="D4297" t="s">
        <v>4595</v>
      </c>
      <c r="E4297" t="s">
        <v>59</v>
      </c>
      <c r="F4297" t="b">
        <v>0</v>
      </c>
      <c r="G4297" t="s">
        <v>24</v>
      </c>
      <c r="H4297" s="1">
        <v>46075.337870370371</v>
      </c>
      <c r="I4297" t="b">
        <v>1</v>
      </c>
      <c r="J4297" t="b">
        <v>0</v>
      </c>
      <c r="K4297" t="s">
        <v>24</v>
      </c>
      <c r="L4297" t="s">
        <v>60</v>
      </c>
      <c r="M4297">
        <v>630000000</v>
      </c>
      <c r="N4297"/>
      <c r="O4297" t="s">
        <v>11639</v>
      </c>
      <c r="P4297" t="s">
        <v>11640</v>
      </c>
    </row>
    <row r="4298" spans="1:16" x14ac:dyDescent="0.25">
      <c r="A4298" t="s">
        <v>3</v>
      </c>
      <c r="B4298" t="s">
        <v>11641</v>
      </c>
      <c r="C4298" t="s">
        <v>36</v>
      </c>
      <c r="D4298" t="s">
        <v>11642</v>
      </c>
      <c r="E4298" t="s">
        <v>59</v>
      </c>
      <c r="F4298" t="b">
        <v>0</v>
      </c>
      <c r="G4298" t="s">
        <v>36</v>
      </c>
      <c r="H4298" s="1">
        <v>46075.339224537027</v>
      </c>
      <c r="I4298" t="b">
        <v>0</v>
      </c>
      <c r="J4298" t="b">
        <v>0</v>
      </c>
      <c r="K4298" t="s">
        <v>36</v>
      </c>
      <c r="L4298" t="s">
        <v>60</v>
      </c>
      <c r="M4298">
        <v>1050000</v>
      </c>
      <c r="N4298"/>
      <c r="O4298" t="s">
        <v>11643</v>
      </c>
      <c r="P4298" t="s">
        <v>11644</v>
      </c>
    </row>
    <row r="4299" spans="1:16" x14ac:dyDescent="0.25">
      <c r="A4299" t="s">
        <v>2</v>
      </c>
      <c r="B4299" t="s">
        <v>11645</v>
      </c>
      <c r="C4299" t="s">
        <v>27</v>
      </c>
      <c r="D4299" t="s">
        <v>4595</v>
      </c>
      <c r="E4299" t="s">
        <v>59</v>
      </c>
      <c r="F4299" t="b">
        <v>0</v>
      </c>
      <c r="G4299" t="s">
        <v>27</v>
      </c>
      <c r="H4299" s="1">
        <v>46075.339687500003</v>
      </c>
      <c r="I4299" t="b">
        <v>0</v>
      </c>
      <c r="J4299" t="b">
        <v>0</v>
      </c>
      <c r="K4299" t="s">
        <v>27</v>
      </c>
      <c r="L4299" t="s">
        <v>60</v>
      </c>
      <c r="M4299">
        <v>150000</v>
      </c>
      <c r="N4299"/>
      <c r="O4299" t="s">
        <v>11646</v>
      </c>
      <c r="P4299" t="s">
        <v>11647</v>
      </c>
    </row>
    <row r="4300" spans="1:16" x14ac:dyDescent="0.25">
      <c r="A4300" t="s">
        <v>3</v>
      </c>
      <c r="B4300" t="s">
        <v>11648</v>
      </c>
      <c r="C4300" t="s">
        <v>11649</v>
      </c>
      <c r="D4300" t="s">
        <v>4595</v>
      </c>
      <c r="E4300" t="s">
        <v>59</v>
      </c>
      <c r="F4300" t="b">
        <v>0</v>
      </c>
      <c r="G4300" t="s">
        <v>27</v>
      </c>
      <c r="H4300" s="1">
        <v>46075.33971064815</v>
      </c>
      <c r="I4300" t="b">
        <v>1</v>
      </c>
      <c r="J4300" t="b">
        <v>0</v>
      </c>
      <c r="K4300" t="s">
        <v>27</v>
      </c>
      <c r="L4300" t="s">
        <v>60</v>
      </c>
      <c r="M4300">
        <v>240000</v>
      </c>
      <c r="N4300"/>
      <c r="O4300" t="s">
        <v>11650</v>
      </c>
    </row>
    <row r="4301" spans="1:16" x14ac:dyDescent="0.25">
      <c r="A4301" t="s">
        <v>2</v>
      </c>
      <c r="B4301" t="s">
        <v>11645</v>
      </c>
      <c r="C4301" t="s">
        <v>27</v>
      </c>
      <c r="D4301" t="s">
        <v>4595</v>
      </c>
      <c r="E4301" t="s">
        <v>59</v>
      </c>
      <c r="F4301" t="b">
        <v>0</v>
      </c>
      <c r="G4301" t="s">
        <v>27</v>
      </c>
      <c r="H4301" s="1">
        <v>46075.33971064815</v>
      </c>
      <c r="I4301" t="b">
        <v>0</v>
      </c>
      <c r="J4301" t="b">
        <v>0</v>
      </c>
      <c r="K4301" t="s">
        <v>27</v>
      </c>
      <c r="L4301" t="s">
        <v>60</v>
      </c>
      <c r="M4301">
        <v>150000</v>
      </c>
      <c r="N4301"/>
      <c r="O4301" t="s">
        <v>11646</v>
      </c>
      <c r="P4301" t="s">
        <v>11647</v>
      </c>
    </row>
    <row r="4302" spans="1:16" x14ac:dyDescent="0.25">
      <c r="A4302" t="s">
        <v>0</v>
      </c>
      <c r="B4302" t="s">
        <v>11651</v>
      </c>
      <c r="C4302" t="s">
        <v>370</v>
      </c>
      <c r="D4302" t="s">
        <v>4595</v>
      </c>
      <c r="E4302" t="s">
        <v>59</v>
      </c>
      <c r="F4302" t="b">
        <v>0</v>
      </c>
      <c r="G4302" t="s">
        <v>65</v>
      </c>
      <c r="H4302" s="1">
        <v>46075.375023148154</v>
      </c>
      <c r="I4302" t="b">
        <v>0</v>
      </c>
      <c r="J4302" t="b">
        <v>0</v>
      </c>
      <c r="K4302" t="s">
        <v>41</v>
      </c>
      <c r="L4302" t="s">
        <v>60</v>
      </c>
      <c r="M4302">
        <v>110000</v>
      </c>
      <c r="N4302"/>
      <c r="O4302" t="s">
        <v>1609</v>
      </c>
      <c r="P4302" t="s">
        <v>842</v>
      </c>
    </row>
    <row r="4303" spans="1:16" x14ac:dyDescent="0.25">
      <c r="A4303" t="s">
        <v>3</v>
      </c>
      <c r="B4303" t="s">
        <v>11652</v>
      </c>
      <c r="C4303" t="s">
        <v>2738</v>
      </c>
      <c r="D4303" t="s">
        <v>4595</v>
      </c>
      <c r="E4303" t="s">
        <v>59</v>
      </c>
      <c r="F4303" t="b">
        <v>0</v>
      </c>
      <c r="G4303" t="s">
        <v>65</v>
      </c>
      <c r="H4303" s="1">
        <v>46075.3750462963</v>
      </c>
      <c r="I4303" t="b">
        <v>0</v>
      </c>
      <c r="J4303" t="b">
        <v>0</v>
      </c>
      <c r="K4303" t="s">
        <v>41</v>
      </c>
      <c r="L4303" t="s">
        <v>60</v>
      </c>
      <c r="M4303">
        <v>80000</v>
      </c>
      <c r="N4303"/>
      <c r="O4303" t="s">
        <v>4872</v>
      </c>
      <c r="P4303" t="s">
        <v>2175</v>
      </c>
    </row>
    <row r="4304" spans="1:16" x14ac:dyDescent="0.25">
      <c r="A4304" t="s">
        <v>7</v>
      </c>
      <c r="B4304" t="s">
        <v>1335</v>
      </c>
      <c r="C4304" t="s">
        <v>2289</v>
      </c>
      <c r="D4304" t="s">
        <v>4595</v>
      </c>
      <c r="E4304" t="s">
        <v>59</v>
      </c>
      <c r="F4304" t="b">
        <v>0</v>
      </c>
      <c r="G4304" t="s">
        <v>89</v>
      </c>
      <c r="H4304" s="1">
        <v>46075.375219907408</v>
      </c>
      <c r="I4304" t="b">
        <v>1</v>
      </c>
      <c r="J4304" t="b">
        <v>0</v>
      </c>
      <c r="K4304" t="s">
        <v>41</v>
      </c>
      <c r="L4304" t="s">
        <v>60</v>
      </c>
      <c r="M4304">
        <v>125000</v>
      </c>
      <c r="N4304"/>
      <c r="O4304" t="s">
        <v>1586</v>
      </c>
      <c r="P4304" t="s">
        <v>11653</v>
      </c>
    </row>
    <row r="4305" spans="1:16" x14ac:dyDescent="0.25">
      <c r="A4305" t="s">
        <v>4</v>
      </c>
      <c r="B4305" t="s">
        <v>11654</v>
      </c>
      <c r="C4305" t="s">
        <v>3930</v>
      </c>
      <c r="D4305" t="s">
        <v>4595</v>
      </c>
      <c r="E4305" t="s">
        <v>59</v>
      </c>
      <c r="F4305" t="b">
        <v>0</v>
      </c>
      <c r="G4305" t="s">
        <v>89</v>
      </c>
      <c r="H4305" s="1">
        <v>46075.375243055547</v>
      </c>
      <c r="I4305" t="b">
        <v>1</v>
      </c>
      <c r="J4305" t="b">
        <v>0</v>
      </c>
      <c r="K4305" t="s">
        <v>41</v>
      </c>
      <c r="L4305" t="s">
        <v>60</v>
      </c>
      <c r="M4305">
        <v>182000</v>
      </c>
      <c r="N4305"/>
      <c r="O4305" t="s">
        <v>11655</v>
      </c>
    </row>
    <row r="4306" spans="1:16" x14ac:dyDescent="0.25">
      <c r="A4306" t="s">
        <v>2</v>
      </c>
      <c r="B4306" t="s">
        <v>1453</v>
      </c>
      <c r="C4306" t="s">
        <v>1105</v>
      </c>
      <c r="D4306" t="s">
        <v>4595</v>
      </c>
      <c r="E4306" t="s">
        <v>59</v>
      </c>
      <c r="F4306" t="b">
        <v>0</v>
      </c>
      <c r="G4306" t="s">
        <v>65</v>
      </c>
      <c r="H4306" s="1">
        <v>46075.375335648147</v>
      </c>
      <c r="I4306" t="b">
        <v>0</v>
      </c>
      <c r="J4306" t="b">
        <v>0</v>
      </c>
      <c r="K4306" t="s">
        <v>41</v>
      </c>
      <c r="L4306" t="s">
        <v>60</v>
      </c>
      <c r="M4306">
        <v>147500</v>
      </c>
      <c r="N4306"/>
      <c r="O4306" t="s">
        <v>950</v>
      </c>
    </row>
    <row r="4307" spans="1:16" x14ac:dyDescent="0.25">
      <c r="A4307" t="s">
        <v>0</v>
      </c>
      <c r="B4307" t="s">
        <v>345</v>
      </c>
      <c r="C4307" t="s">
        <v>4069</v>
      </c>
      <c r="D4307" t="s">
        <v>4595</v>
      </c>
      <c r="E4307" t="s">
        <v>59</v>
      </c>
      <c r="F4307" t="b">
        <v>0</v>
      </c>
      <c r="G4307" t="s">
        <v>19</v>
      </c>
      <c r="H4307" s="1">
        <v>46075.376944444448</v>
      </c>
      <c r="I4307" t="b">
        <v>1</v>
      </c>
      <c r="J4307" t="b">
        <v>0</v>
      </c>
      <c r="K4307" t="s">
        <v>19</v>
      </c>
      <c r="L4307" t="s">
        <v>60</v>
      </c>
      <c r="M4307">
        <v>1050000</v>
      </c>
      <c r="N4307"/>
      <c r="O4307" t="s">
        <v>11656</v>
      </c>
    </row>
    <row r="4308" spans="1:16" x14ac:dyDescent="0.25">
      <c r="A4308" t="s">
        <v>2</v>
      </c>
      <c r="B4308" t="s">
        <v>11657</v>
      </c>
      <c r="C4308" t="s">
        <v>11658</v>
      </c>
      <c r="D4308" t="s">
        <v>4595</v>
      </c>
      <c r="E4308" t="s">
        <v>59</v>
      </c>
      <c r="F4308" t="b">
        <v>0</v>
      </c>
      <c r="G4308" t="s">
        <v>19</v>
      </c>
      <c r="H4308" s="1">
        <v>46075.37703703704</v>
      </c>
      <c r="I4308" t="b">
        <v>1</v>
      </c>
      <c r="J4308" t="b">
        <v>0</v>
      </c>
      <c r="K4308" t="s">
        <v>19</v>
      </c>
      <c r="L4308" t="s">
        <v>60</v>
      </c>
      <c r="M4308">
        <v>2900000</v>
      </c>
      <c r="N4308"/>
      <c r="O4308" t="s">
        <v>11659</v>
      </c>
      <c r="P4308" t="s">
        <v>11660</v>
      </c>
    </row>
    <row r="4309" spans="1:16" x14ac:dyDescent="0.25">
      <c r="A4309" t="s">
        <v>2</v>
      </c>
      <c r="B4309" t="s">
        <v>11661</v>
      </c>
      <c r="C4309" t="s">
        <v>11264</v>
      </c>
      <c r="D4309" t="s">
        <v>4595</v>
      </c>
      <c r="E4309" t="s">
        <v>59</v>
      </c>
      <c r="F4309" t="b">
        <v>0</v>
      </c>
      <c r="G4309" t="s">
        <v>19</v>
      </c>
      <c r="H4309" s="1">
        <v>46075.37704861111</v>
      </c>
      <c r="I4309" t="b">
        <v>0</v>
      </c>
      <c r="J4309" t="b">
        <v>0</v>
      </c>
      <c r="K4309" t="s">
        <v>19</v>
      </c>
      <c r="L4309" t="s">
        <v>60</v>
      </c>
      <c r="M4309">
        <v>3150000</v>
      </c>
      <c r="N4309"/>
      <c r="O4309" t="s">
        <v>11662</v>
      </c>
      <c r="P4309" t="s">
        <v>11663</v>
      </c>
    </row>
    <row r="4310" spans="1:16" x14ac:dyDescent="0.25">
      <c r="A4310" t="s">
        <v>2</v>
      </c>
      <c r="B4310" t="s">
        <v>11661</v>
      </c>
      <c r="C4310" t="s">
        <v>1024</v>
      </c>
      <c r="D4310" t="s">
        <v>4595</v>
      </c>
      <c r="E4310" t="s">
        <v>59</v>
      </c>
      <c r="F4310" t="b">
        <v>0</v>
      </c>
      <c r="G4310" t="s">
        <v>19</v>
      </c>
      <c r="H4310" s="1">
        <v>46075.37704861111</v>
      </c>
      <c r="I4310" t="b">
        <v>0</v>
      </c>
      <c r="J4310" t="b">
        <v>0</v>
      </c>
      <c r="K4310" t="s">
        <v>19</v>
      </c>
      <c r="L4310" t="s">
        <v>60</v>
      </c>
      <c r="M4310">
        <v>3150000</v>
      </c>
      <c r="N4310"/>
      <c r="O4310" t="s">
        <v>11662</v>
      </c>
    </row>
    <row r="4311" spans="1:16" x14ac:dyDescent="0.25">
      <c r="A4311" t="s">
        <v>1</v>
      </c>
      <c r="B4311" t="s">
        <v>156</v>
      </c>
      <c r="C4311" t="s">
        <v>11398</v>
      </c>
      <c r="D4311" t="s">
        <v>4595</v>
      </c>
      <c r="E4311" t="s">
        <v>59</v>
      </c>
      <c r="F4311" t="b">
        <v>0</v>
      </c>
      <c r="G4311" t="s">
        <v>19</v>
      </c>
      <c r="H4311" s="1">
        <v>46075.37704861111</v>
      </c>
      <c r="I4311" t="b">
        <v>1</v>
      </c>
      <c r="J4311" t="b">
        <v>0</v>
      </c>
      <c r="K4311" t="s">
        <v>19</v>
      </c>
      <c r="L4311" t="s">
        <v>60</v>
      </c>
      <c r="M4311">
        <v>1850000</v>
      </c>
      <c r="N4311"/>
      <c r="O4311" t="s">
        <v>480</v>
      </c>
      <c r="P4311" t="s">
        <v>964</v>
      </c>
    </row>
    <row r="4312" spans="1:16" x14ac:dyDescent="0.25">
      <c r="A4312" t="s">
        <v>2</v>
      </c>
      <c r="B4312" t="s">
        <v>11657</v>
      </c>
      <c r="C4312" t="s">
        <v>11658</v>
      </c>
      <c r="D4312" t="s">
        <v>4595</v>
      </c>
      <c r="E4312" t="s">
        <v>59</v>
      </c>
      <c r="F4312" t="b">
        <v>0</v>
      </c>
      <c r="G4312" t="s">
        <v>19</v>
      </c>
      <c r="H4312" s="1">
        <v>46075.377175925933</v>
      </c>
      <c r="I4312" t="b">
        <v>1</v>
      </c>
      <c r="J4312" t="b">
        <v>0</v>
      </c>
      <c r="K4312" t="s">
        <v>19</v>
      </c>
      <c r="L4312" t="s">
        <v>60</v>
      </c>
      <c r="M4312">
        <v>2900000</v>
      </c>
      <c r="N4312"/>
      <c r="O4312" t="s">
        <v>11659</v>
      </c>
      <c r="P4312" t="s">
        <v>11660</v>
      </c>
    </row>
    <row r="4313" spans="1:16" x14ac:dyDescent="0.25">
      <c r="A4313" t="s">
        <v>3</v>
      </c>
      <c r="B4313" t="s">
        <v>11664</v>
      </c>
      <c r="C4313" t="s">
        <v>565</v>
      </c>
      <c r="D4313" t="s">
        <v>4595</v>
      </c>
      <c r="E4313" t="s">
        <v>59</v>
      </c>
      <c r="F4313" t="b">
        <v>0</v>
      </c>
      <c r="G4313" t="s">
        <v>63</v>
      </c>
      <c r="H4313" s="1">
        <v>46075.377916666657</v>
      </c>
      <c r="I4313" t="b">
        <v>0</v>
      </c>
      <c r="J4313" t="b">
        <v>0</v>
      </c>
      <c r="K4313" t="s">
        <v>41</v>
      </c>
      <c r="L4313" t="s">
        <v>60</v>
      </c>
      <c r="M4313">
        <v>105000</v>
      </c>
      <c r="N4313"/>
      <c r="O4313" t="s">
        <v>10578</v>
      </c>
    </row>
    <row r="4314" spans="1:16" x14ac:dyDescent="0.25">
      <c r="A4314" t="s">
        <v>9</v>
      </c>
      <c r="B4314" t="s">
        <v>3827</v>
      </c>
      <c r="C4314" t="s">
        <v>1647</v>
      </c>
      <c r="D4314" t="s">
        <v>4595</v>
      </c>
      <c r="E4314" t="s">
        <v>59</v>
      </c>
      <c r="F4314" t="b">
        <v>0</v>
      </c>
      <c r="G4314" t="s">
        <v>63</v>
      </c>
      <c r="H4314" s="1">
        <v>46075.377928240741</v>
      </c>
      <c r="I4314" t="b">
        <v>1</v>
      </c>
      <c r="J4314" t="b">
        <v>0</v>
      </c>
      <c r="K4314" t="s">
        <v>41</v>
      </c>
      <c r="L4314" t="s">
        <v>60</v>
      </c>
      <c r="M4314">
        <v>97500</v>
      </c>
      <c r="N4314"/>
      <c r="O4314" t="s">
        <v>3218</v>
      </c>
    </row>
    <row r="4315" spans="1:16" x14ac:dyDescent="0.25">
      <c r="A4315" t="s">
        <v>2</v>
      </c>
      <c r="B4315" t="s">
        <v>2</v>
      </c>
      <c r="C4315" t="s">
        <v>1532</v>
      </c>
      <c r="D4315" t="s">
        <v>4595</v>
      </c>
      <c r="E4315" t="s">
        <v>59</v>
      </c>
      <c r="F4315" t="b">
        <v>0</v>
      </c>
      <c r="G4315" t="s">
        <v>63</v>
      </c>
      <c r="H4315" s="1">
        <v>46075.377974537027</v>
      </c>
      <c r="I4315" t="b">
        <v>0</v>
      </c>
      <c r="J4315" t="b">
        <v>0</v>
      </c>
      <c r="K4315" t="s">
        <v>41</v>
      </c>
      <c r="L4315" t="s">
        <v>60</v>
      </c>
      <c r="M4315">
        <v>117500</v>
      </c>
      <c r="N4315"/>
      <c r="O4315" t="s">
        <v>11534</v>
      </c>
    </row>
    <row r="4316" spans="1:16" x14ac:dyDescent="0.25">
      <c r="A4316" t="s">
        <v>1</v>
      </c>
      <c r="B4316" t="s">
        <v>390</v>
      </c>
      <c r="C4316" t="s">
        <v>758</v>
      </c>
      <c r="D4316" t="s">
        <v>4595</v>
      </c>
      <c r="E4316" t="s">
        <v>59</v>
      </c>
      <c r="F4316" t="b">
        <v>0</v>
      </c>
      <c r="G4316" t="s">
        <v>63</v>
      </c>
      <c r="H4316" s="1">
        <v>46075.378078703703</v>
      </c>
      <c r="I4316" t="b">
        <v>1</v>
      </c>
      <c r="J4316" t="b">
        <v>1</v>
      </c>
      <c r="K4316" t="s">
        <v>41</v>
      </c>
      <c r="L4316" t="s">
        <v>60</v>
      </c>
      <c r="M4316">
        <v>147500</v>
      </c>
      <c r="N4316"/>
      <c r="O4316" t="s">
        <v>11665</v>
      </c>
      <c r="P4316" t="s">
        <v>11666</v>
      </c>
    </row>
    <row r="4317" spans="1:16" x14ac:dyDescent="0.25">
      <c r="A4317" t="s">
        <v>9</v>
      </c>
      <c r="B4317" t="s">
        <v>11667</v>
      </c>
      <c r="C4317" t="s">
        <v>3157</v>
      </c>
      <c r="D4317" t="s">
        <v>4595</v>
      </c>
      <c r="E4317" t="s">
        <v>59</v>
      </c>
      <c r="F4317" t="b">
        <v>0</v>
      </c>
      <c r="G4317" t="s">
        <v>63</v>
      </c>
      <c r="H4317" s="1">
        <v>46075.378113425933</v>
      </c>
      <c r="I4317" t="b">
        <v>1</v>
      </c>
      <c r="J4317" t="b">
        <v>0</v>
      </c>
      <c r="K4317" t="s">
        <v>41</v>
      </c>
      <c r="L4317" t="s">
        <v>60</v>
      </c>
      <c r="M4317">
        <v>134000</v>
      </c>
      <c r="N4317"/>
      <c r="O4317" t="s">
        <v>11668</v>
      </c>
    </row>
    <row r="4318" spans="1:16" x14ac:dyDescent="0.25">
      <c r="A4318" t="s">
        <v>2</v>
      </c>
      <c r="B4318" t="s">
        <v>11669</v>
      </c>
      <c r="C4318" t="s">
        <v>2649</v>
      </c>
      <c r="D4318" t="s">
        <v>11670</v>
      </c>
      <c r="E4318" t="s">
        <v>59</v>
      </c>
      <c r="F4318" t="b">
        <v>0</v>
      </c>
      <c r="G4318" t="s">
        <v>39</v>
      </c>
      <c r="H4318" s="1">
        <v>46075.379803240743</v>
      </c>
      <c r="I4318" t="b">
        <v>0</v>
      </c>
      <c r="J4318" t="b">
        <v>0</v>
      </c>
      <c r="K4318" t="s">
        <v>39</v>
      </c>
      <c r="L4318" t="s">
        <v>60</v>
      </c>
      <c r="M4318">
        <v>65000</v>
      </c>
      <c r="N4318"/>
      <c r="O4318" t="s">
        <v>1723</v>
      </c>
    </row>
    <row r="4319" spans="1:16" x14ac:dyDescent="0.25">
      <c r="A4319" t="s">
        <v>2</v>
      </c>
      <c r="B4319" t="s">
        <v>8807</v>
      </c>
      <c r="C4319" t="s">
        <v>157</v>
      </c>
      <c r="D4319" t="s">
        <v>2360</v>
      </c>
      <c r="E4319" t="s">
        <v>59</v>
      </c>
      <c r="F4319" t="b">
        <v>0</v>
      </c>
      <c r="G4319" t="s">
        <v>77</v>
      </c>
      <c r="H4319" s="1">
        <v>46075.416770833333</v>
      </c>
      <c r="I4319" t="b">
        <v>0</v>
      </c>
      <c r="J4319" t="b">
        <v>0</v>
      </c>
      <c r="K4319" t="s">
        <v>41</v>
      </c>
      <c r="L4319" t="s">
        <v>60</v>
      </c>
      <c r="M4319">
        <v>250000</v>
      </c>
      <c r="N4319"/>
      <c r="O4319" t="s">
        <v>101</v>
      </c>
      <c r="P4319" t="s">
        <v>3293</v>
      </c>
    </row>
    <row r="4320" spans="1:16" x14ac:dyDescent="0.25">
      <c r="A4320" t="s">
        <v>0</v>
      </c>
      <c r="B4320" t="s">
        <v>3959</v>
      </c>
      <c r="C4320" t="s">
        <v>978</v>
      </c>
      <c r="D4320" t="s">
        <v>2360</v>
      </c>
      <c r="E4320" t="s">
        <v>59</v>
      </c>
      <c r="F4320" t="b">
        <v>0</v>
      </c>
      <c r="G4320" t="s">
        <v>77</v>
      </c>
      <c r="H4320" s="1">
        <v>46075.416770833333</v>
      </c>
      <c r="I4320" t="b">
        <v>0</v>
      </c>
      <c r="J4320" t="b">
        <v>1</v>
      </c>
      <c r="K4320" t="s">
        <v>41</v>
      </c>
      <c r="L4320" t="s">
        <v>74</v>
      </c>
      <c r="M4320"/>
      <c r="N4320">
        <v>50</v>
      </c>
      <c r="O4320" t="s">
        <v>1315</v>
      </c>
      <c r="P4320" t="s">
        <v>11671</v>
      </c>
    </row>
    <row r="4321" spans="1:16" x14ac:dyDescent="0.25">
      <c r="A4321" t="s">
        <v>2</v>
      </c>
      <c r="B4321" t="s">
        <v>4944</v>
      </c>
      <c r="C4321" t="s">
        <v>690</v>
      </c>
      <c r="D4321" t="s">
        <v>2360</v>
      </c>
      <c r="E4321" t="s">
        <v>59</v>
      </c>
      <c r="F4321" t="b">
        <v>0</v>
      </c>
      <c r="G4321" t="s">
        <v>77</v>
      </c>
      <c r="H4321" s="1">
        <v>46075.417025462957</v>
      </c>
      <c r="I4321" t="b">
        <v>0</v>
      </c>
      <c r="J4321" t="b">
        <v>1</v>
      </c>
      <c r="K4321" t="s">
        <v>41</v>
      </c>
      <c r="L4321" t="s">
        <v>60</v>
      </c>
      <c r="M4321">
        <v>214500</v>
      </c>
      <c r="N4321"/>
      <c r="O4321" t="s">
        <v>424</v>
      </c>
      <c r="P4321" t="s">
        <v>5248</v>
      </c>
    </row>
    <row r="4322" spans="1:16" x14ac:dyDescent="0.25">
      <c r="A4322" t="s">
        <v>2</v>
      </c>
      <c r="B4322" t="s">
        <v>5032</v>
      </c>
      <c r="C4322" t="s">
        <v>489</v>
      </c>
      <c r="D4322" t="s">
        <v>2360</v>
      </c>
      <c r="E4322" t="s">
        <v>59</v>
      </c>
      <c r="F4322" t="b">
        <v>0</v>
      </c>
      <c r="G4322" t="s">
        <v>77</v>
      </c>
      <c r="H4322" s="1">
        <v>46075.417025462957</v>
      </c>
      <c r="I4322" t="b">
        <v>0</v>
      </c>
      <c r="J4322" t="b">
        <v>1</v>
      </c>
      <c r="K4322" t="s">
        <v>41</v>
      </c>
      <c r="L4322" t="s">
        <v>60</v>
      </c>
      <c r="M4322">
        <v>214500</v>
      </c>
      <c r="N4322"/>
      <c r="O4322" t="s">
        <v>424</v>
      </c>
      <c r="P4322" t="s">
        <v>4577</v>
      </c>
    </row>
    <row r="4323" spans="1:16" x14ac:dyDescent="0.25">
      <c r="A4323" t="s">
        <v>1</v>
      </c>
      <c r="B4323" t="s">
        <v>4857</v>
      </c>
      <c r="C4323" t="s">
        <v>11337</v>
      </c>
      <c r="D4323" t="s">
        <v>2360</v>
      </c>
      <c r="E4323" t="s">
        <v>59</v>
      </c>
      <c r="F4323" t="b">
        <v>0</v>
      </c>
      <c r="G4323" t="s">
        <v>73</v>
      </c>
      <c r="H4323" s="1">
        <v>46075.417372685188</v>
      </c>
      <c r="I4323" t="b">
        <v>0</v>
      </c>
      <c r="J4323" t="b">
        <v>1</v>
      </c>
      <c r="K4323" t="s">
        <v>41</v>
      </c>
      <c r="L4323" t="s">
        <v>60</v>
      </c>
      <c r="M4323">
        <v>135000</v>
      </c>
      <c r="N4323"/>
      <c r="O4323" t="s">
        <v>424</v>
      </c>
      <c r="P4323" t="s">
        <v>5749</v>
      </c>
    </row>
    <row r="4324" spans="1:16" x14ac:dyDescent="0.25">
      <c r="A4324" t="s">
        <v>0</v>
      </c>
      <c r="B4324" t="s">
        <v>11672</v>
      </c>
      <c r="C4324" t="s">
        <v>13</v>
      </c>
      <c r="D4324" t="s">
        <v>4637</v>
      </c>
      <c r="E4324" t="s">
        <v>59</v>
      </c>
      <c r="F4324" t="b">
        <v>0</v>
      </c>
      <c r="G4324" t="s">
        <v>13</v>
      </c>
      <c r="H4324" s="1">
        <v>46075.418009259258</v>
      </c>
      <c r="I4324" t="b">
        <v>0</v>
      </c>
      <c r="J4324" t="b">
        <v>0</v>
      </c>
      <c r="K4324" t="s">
        <v>13</v>
      </c>
      <c r="L4324" t="s">
        <v>60</v>
      </c>
      <c r="M4324">
        <v>87500</v>
      </c>
      <c r="N4324"/>
      <c r="O4324" t="s">
        <v>8175</v>
      </c>
      <c r="P4324" t="s">
        <v>11673</v>
      </c>
    </row>
    <row r="4325" spans="1:16" x14ac:dyDescent="0.25">
      <c r="A4325" t="s">
        <v>1</v>
      </c>
      <c r="B4325" t="s">
        <v>11674</v>
      </c>
      <c r="C4325" t="s">
        <v>955</v>
      </c>
      <c r="D4325" t="s">
        <v>4637</v>
      </c>
      <c r="E4325" t="s">
        <v>59</v>
      </c>
      <c r="F4325" t="b">
        <v>0</v>
      </c>
      <c r="G4325" t="s">
        <v>13</v>
      </c>
      <c r="H4325" s="1">
        <v>46075.418206018519</v>
      </c>
      <c r="I4325" t="b">
        <v>1</v>
      </c>
      <c r="J4325" t="b">
        <v>0</v>
      </c>
      <c r="K4325" t="s">
        <v>13</v>
      </c>
      <c r="L4325" t="s">
        <v>60</v>
      </c>
      <c r="M4325">
        <v>100000</v>
      </c>
      <c r="N4325"/>
      <c r="O4325" t="s">
        <v>11675</v>
      </c>
      <c r="P4325" t="s">
        <v>11676</v>
      </c>
    </row>
    <row r="4326" spans="1:16" x14ac:dyDescent="0.25">
      <c r="A4326" t="s">
        <v>1</v>
      </c>
      <c r="B4326" t="s">
        <v>1</v>
      </c>
      <c r="C4326" t="s">
        <v>11677</v>
      </c>
      <c r="D4326" t="s">
        <v>5798</v>
      </c>
      <c r="E4326" t="s">
        <v>59</v>
      </c>
      <c r="F4326" t="b">
        <v>0</v>
      </c>
      <c r="G4326" t="s">
        <v>40</v>
      </c>
      <c r="H4326" s="1">
        <v>46075.419039351851</v>
      </c>
      <c r="I4326" t="b">
        <v>0</v>
      </c>
      <c r="J4326" t="b">
        <v>0</v>
      </c>
      <c r="K4326" t="s">
        <v>40</v>
      </c>
      <c r="L4326" t="s">
        <v>60</v>
      </c>
      <c r="M4326">
        <v>73500</v>
      </c>
      <c r="N4326"/>
      <c r="O4326" t="s">
        <v>11678</v>
      </c>
      <c r="P4326" t="s">
        <v>11679</v>
      </c>
    </row>
    <row r="4327" spans="1:16" x14ac:dyDescent="0.25">
      <c r="A4327" t="s">
        <v>5</v>
      </c>
      <c r="B4327" t="s">
        <v>11680</v>
      </c>
      <c r="C4327" t="s">
        <v>76</v>
      </c>
      <c r="D4327" t="s">
        <v>4847</v>
      </c>
      <c r="E4327" t="s">
        <v>59</v>
      </c>
      <c r="F4327" t="b">
        <v>1</v>
      </c>
      <c r="G4327" t="s">
        <v>63</v>
      </c>
      <c r="H4327" s="1">
        <v>46075.419745370367</v>
      </c>
      <c r="I4327" t="b">
        <v>0</v>
      </c>
      <c r="J4327" t="b">
        <v>1</v>
      </c>
      <c r="K4327" t="s">
        <v>41</v>
      </c>
      <c r="L4327" t="s">
        <v>60</v>
      </c>
      <c r="M4327">
        <v>143405</v>
      </c>
      <c r="N4327"/>
      <c r="O4327" t="s">
        <v>9949</v>
      </c>
      <c r="P4327" t="s">
        <v>11681</v>
      </c>
    </row>
    <row r="4328" spans="1:16" x14ac:dyDescent="0.25">
      <c r="A4328" t="s">
        <v>2</v>
      </c>
      <c r="B4328" t="s">
        <v>11682</v>
      </c>
      <c r="C4328" t="s">
        <v>913</v>
      </c>
      <c r="D4328" t="s">
        <v>11271</v>
      </c>
      <c r="E4328" t="s">
        <v>59</v>
      </c>
      <c r="F4328" t="b">
        <v>0</v>
      </c>
      <c r="G4328" t="s">
        <v>20</v>
      </c>
      <c r="H4328" s="1">
        <v>46075.422199074077</v>
      </c>
      <c r="I4328" t="b">
        <v>0</v>
      </c>
      <c r="J4328" t="b">
        <v>0</v>
      </c>
      <c r="K4328" t="s">
        <v>20</v>
      </c>
      <c r="L4328" t="s">
        <v>60</v>
      </c>
      <c r="M4328">
        <v>135000</v>
      </c>
      <c r="N4328"/>
      <c r="O4328" t="s">
        <v>11683</v>
      </c>
      <c r="P4328" t="s">
        <v>1738</v>
      </c>
    </row>
    <row r="4329" spans="1:16" x14ac:dyDescent="0.25">
      <c r="A4329" t="s">
        <v>2</v>
      </c>
      <c r="B4329" t="s">
        <v>11684</v>
      </c>
      <c r="C4329" t="s">
        <v>19</v>
      </c>
      <c r="D4329" t="s">
        <v>4595</v>
      </c>
      <c r="E4329" t="s">
        <v>59</v>
      </c>
      <c r="F4329" t="b">
        <v>0</v>
      </c>
      <c r="G4329" t="s">
        <v>19</v>
      </c>
      <c r="H4329" s="1">
        <v>46075.460381944453</v>
      </c>
      <c r="I4329" t="b">
        <v>0</v>
      </c>
      <c r="J4329" t="b">
        <v>0</v>
      </c>
      <c r="K4329" t="s">
        <v>19</v>
      </c>
      <c r="L4329" t="s">
        <v>60</v>
      </c>
      <c r="M4329">
        <v>2400000</v>
      </c>
      <c r="N4329"/>
      <c r="O4329" t="s">
        <v>11685</v>
      </c>
      <c r="P4329" t="s">
        <v>11686</v>
      </c>
    </row>
    <row r="4330" spans="1:16" x14ac:dyDescent="0.25">
      <c r="A4330" t="s">
        <v>2</v>
      </c>
      <c r="B4330" t="s">
        <v>11687</v>
      </c>
      <c r="C4330" t="s">
        <v>31</v>
      </c>
      <c r="D4330" t="s">
        <v>5018</v>
      </c>
      <c r="E4330" t="s">
        <v>59</v>
      </c>
      <c r="F4330" t="b">
        <v>0</v>
      </c>
      <c r="G4330" t="s">
        <v>31</v>
      </c>
      <c r="H4330" s="1">
        <v>46075.461539351847</v>
      </c>
      <c r="I4330" t="b">
        <v>0</v>
      </c>
      <c r="J4330" t="b">
        <v>0</v>
      </c>
      <c r="K4330" t="s">
        <v>31</v>
      </c>
      <c r="L4330" t="s">
        <v>74</v>
      </c>
      <c r="M4330"/>
      <c r="N4330">
        <v>70</v>
      </c>
      <c r="O4330" t="s">
        <v>11688</v>
      </c>
      <c r="P4330" t="s">
        <v>5543</v>
      </c>
    </row>
    <row r="4331" spans="1:16" x14ac:dyDescent="0.25">
      <c r="A4331" t="s">
        <v>6</v>
      </c>
      <c r="B4331" t="s">
        <v>11689</v>
      </c>
      <c r="C4331" t="s">
        <v>79</v>
      </c>
      <c r="D4331" t="s">
        <v>4595</v>
      </c>
      <c r="E4331" t="s">
        <v>59</v>
      </c>
      <c r="F4331" t="b">
        <v>0</v>
      </c>
      <c r="G4331" t="s">
        <v>77</v>
      </c>
      <c r="H4331" s="1">
        <v>46075.500428240739</v>
      </c>
      <c r="I4331" t="b">
        <v>0</v>
      </c>
      <c r="J4331" t="b">
        <v>0</v>
      </c>
      <c r="K4331" t="s">
        <v>41</v>
      </c>
      <c r="L4331" t="s">
        <v>60</v>
      </c>
      <c r="M4331">
        <v>320000</v>
      </c>
      <c r="N4331"/>
      <c r="O4331" t="s">
        <v>3258</v>
      </c>
    </row>
    <row r="4332" spans="1:16" x14ac:dyDescent="0.25">
      <c r="A4332" t="s">
        <v>7</v>
      </c>
      <c r="B4332" t="s">
        <v>11690</v>
      </c>
      <c r="C4332" t="s">
        <v>396</v>
      </c>
      <c r="D4332" t="s">
        <v>4595</v>
      </c>
      <c r="E4332" t="s">
        <v>59</v>
      </c>
      <c r="F4332" t="b">
        <v>0</v>
      </c>
      <c r="G4332" t="s">
        <v>68</v>
      </c>
      <c r="H4332" s="1">
        <v>46075.500486111108</v>
      </c>
      <c r="I4332" t="b">
        <v>1</v>
      </c>
      <c r="J4332" t="b">
        <v>0</v>
      </c>
      <c r="K4332" t="s">
        <v>41</v>
      </c>
      <c r="L4332" t="s">
        <v>60</v>
      </c>
      <c r="M4332">
        <v>252500</v>
      </c>
      <c r="N4332"/>
      <c r="O4332" t="s">
        <v>11691</v>
      </c>
    </row>
    <row r="4333" spans="1:16" x14ac:dyDescent="0.25">
      <c r="A4333" t="s">
        <v>3</v>
      </c>
      <c r="B4333" t="s">
        <v>11692</v>
      </c>
      <c r="C4333" t="s">
        <v>1647</v>
      </c>
      <c r="D4333" t="s">
        <v>4595</v>
      </c>
      <c r="E4333" t="s">
        <v>59</v>
      </c>
      <c r="F4333" t="b">
        <v>0</v>
      </c>
      <c r="G4333" t="s">
        <v>63</v>
      </c>
      <c r="H4333" s="1">
        <v>46075.502928240741</v>
      </c>
      <c r="I4333" t="b">
        <v>0</v>
      </c>
      <c r="J4333" t="b">
        <v>0</v>
      </c>
      <c r="K4333" t="s">
        <v>41</v>
      </c>
      <c r="L4333" t="s">
        <v>60</v>
      </c>
      <c r="M4333">
        <v>87500</v>
      </c>
      <c r="N4333"/>
      <c r="O4333" t="s">
        <v>4299</v>
      </c>
      <c r="P4333" t="s">
        <v>5120</v>
      </c>
    </row>
    <row r="4334" spans="1:16" x14ac:dyDescent="0.25">
      <c r="A4334" t="s">
        <v>1</v>
      </c>
      <c r="B4334" t="s">
        <v>11693</v>
      </c>
      <c r="C4334" t="s">
        <v>2880</v>
      </c>
      <c r="D4334" t="s">
        <v>4526</v>
      </c>
      <c r="E4334" t="s">
        <v>59</v>
      </c>
      <c r="F4334" t="b">
        <v>0</v>
      </c>
      <c r="G4334" t="s">
        <v>63</v>
      </c>
      <c r="H4334" s="1">
        <v>46075.503078703703</v>
      </c>
      <c r="I4334" t="b">
        <v>0</v>
      </c>
      <c r="J4334" t="b">
        <v>1</v>
      </c>
      <c r="K4334" t="s">
        <v>41</v>
      </c>
      <c r="L4334" t="s">
        <v>60</v>
      </c>
      <c r="M4334">
        <v>142500</v>
      </c>
      <c r="N4334"/>
      <c r="O4334" t="s">
        <v>149</v>
      </c>
    </row>
    <row r="4335" spans="1:16" x14ac:dyDescent="0.25">
      <c r="A4335" t="s">
        <v>2</v>
      </c>
      <c r="B4335" t="s">
        <v>11694</v>
      </c>
      <c r="C4335" t="s">
        <v>1593</v>
      </c>
      <c r="D4335" t="s">
        <v>4756</v>
      </c>
      <c r="E4335" t="s">
        <v>59</v>
      </c>
      <c r="F4335" t="b">
        <v>0</v>
      </c>
      <c r="G4335" t="s">
        <v>65</v>
      </c>
      <c r="H4335" s="1">
        <v>46075.541956018518</v>
      </c>
      <c r="I4335" t="b">
        <v>0</v>
      </c>
      <c r="J4335" t="b">
        <v>1</v>
      </c>
      <c r="K4335" t="s">
        <v>41</v>
      </c>
      <c r="L4335" t="s">
        <v>60</v>
      </c>
      <c r="M4335">
        <v>105950</v>
      </c>
      <c r="N4335"/>
      <c r="O4335" t="s">
        <v>11695</v>
      </c>
      <c r="P4335" t="s">
        <v>85</v>
      </c>
    </row>
    <row r="4336" spans="1:16" x14ac:dyDescent="0.25">
      <c r="A4336" t="s">
        <v>0</v>
      </c>
      <c r="B4336" t="s">
        <v>11696</v>
      </c>
      <c r="C4336" t="s">
        <v>13</v>
      </c>
      <c r="D4336" t="s">
        <v>4637</v>
      </c>
      <c r="E4336" t="s">
        <v>59</v>
      </c>
      <c r="F4336" t="b">
        <v>0</v>
      </c>
      <c r="G4336" t="s">
        <v>13</v>
      </c>
      <c r="H4336" s="1">
        <v>46075.584675925929</v>
      </c>
      <c r="I4336" t="b">
        <v>1</v>
      </c>
      <c r="J4336" t="b">
        <v>0</v>
      </c>
      <c r="K4336" t="s">
        <v>13</v>
      </c>
      <c r="L4336" t="s">
        <v>74</v>
      </c>
      <c r="M4336"/>
      <c r="N4336">
        <v>16.5</v>
      </c>
      <c r="O4336" t="s">
        <v>4596</v>
      </c>
      <c r="P4336" t="s">
        <v>945</v>
      </c>
    </row>
    <row r="4337" spans="1:16" x14ac:dyDescent="0.25">
      <c r="A4337" t="s">
        <v>0</v>
      </c>
      <c r="B4337" t="s">
        <v>130</v>
      </c>
      <c r="C4337" t="s">
        <v>11458</v>
      </c>
      <c r="D4337" t="s">
        <v>11319</v>
      </c>
      <c r="E4337" t="s">
        <v>59</v>
      </c>
      <c r="F4337" t="b">
        <v>0</v>
      </c>
      <c r="G4337" t="s">
        <v>39</v>
      </c>
      <c r="H4337" s="1">
        <v>46075.588090277779</v>
      </c>
      <c r="I4337" t="b">
        <v>0</v>
      </c>
      <c r="J4337" t="b">
        <v>0</v>
      </c>
      <c r="K4337" t="s">
        <v>39</v>
      </c>
      <c r="L4337" t="s">
        <v>60</v>
      </c>
      <c r="M4337">
        <v>120000</v>
      </c>
      <c r="N4337"/>
      <c r="O4337" t="s">
        <v>11697</v>
      </c>
      <c r="P4337" t="s">
        <v>11698</v>
      </c>
    </row>
    <row r="4338" spans="1:16" x14ac:dyDescent="0.25">
      <c r="A4338" t="s">
        <v>4</v>
      </c>
      <c r="B4338" t="s">
        <v>11699</v>
      </c>
      <c r="C4338" t="s">
        <v>913</v>
      </c>
      <c r="D4338" t="s">
        <v>11271</v>
      </c>
      <c r="E4338" t="s">
        <v>59</v>
      </c>
      <c r="F4338" t="b">
        <v>0</v>
      </c>
      <c r="G4338" t="s">
        <v>20</v>
      </c>
      <c r="H4338" s="1">
        <v>46075.589039351849</v>
      </c>
      <c r="I4338" t="b">
        <v>1</v>
      </c>
      <c r="J4338" t="b">
        <v>0</v>
      </c>
      <c r="K4338" t="s">
        <v>20</v>
      </c>
      <c r="L4338" t="s">
        <v>60</v>
      </c>
      <c r="M4338">
        <v>80000</v>
      </c>
      <c r="N4338"/>
      <c r="O4338" t="s">
        <v>11700</v>
      </c>
    </row>
    <row r="4339" spans="1:16" x14ac:dyDescent="0.25">
      <c r="A4339" t="s">
        <v>8</v>
      </c>
      <c r="B4339" t="s">
        <v>11701</v>
      </c>
      <c r="C4339" t="s">
        <v>76</v>
      </c>
      <c r="D4339" t="s">
        <v>4622</v>
      </c>
      <c r="E4339" t="s">
        <v>59</v>
      </c>
      <c r="F4339" t="b">
        <v>1</v>
      </c>
      <c r="G4339" t="s">
        <v>7519</v>
      </c>
      <c r="H4339" s="1">
        <v>46075.594537037039</v>
      </c>
      <c r="I4339" t="b">
        <v>1</v>
      </c>
      <c r="J4339" t="b">
        <v>0</v>
      </c>
      <c r="K4339" t="s">
        <v>7519</v>
      </c>
      <c r="L4339" t="s">
        <v>60</v>
      </c>
      <c r="M4339">
        <v>250000</v>
      </c>
      <c r="N4339"/>
      <c r="O4339" t="s">
        <v>4623</v>
      </c>
      <c r="P4339" t="s">
        <v>11702</v>
      </c>
    </row>
    <row r="4340" spans="1:16" x14ac:dyDescent="0.25">
      <c r="A4340" t="s">
        <v>2</v>
      </c>
      <c r="B4340" t="s">
        <v>2852</v>
      </c>
      <c r="C4340" t="s">
        <v>11703</v>
      </c>
      <c r="D4340" t="s">
        <v>4526</v>
      </c>
      <c r="E4340" t="s">
        <v>59</v>
      </c>
      <c r="F4340" t="b">
        <v>0</v>
      </c>
      <c r="G4340" t="s">
        <v>73</v>
      </c>
      <c r="H4340" s="1">
        <v>46075.625706018523</v>
      </c>
      <c r="I4340" t="b">
        <v>0</v>
      </c>
      <c r="J4340" t="b">
        <v>1</v>
      </c>
      <c r="K4340" t="s">
        <v>41</v>
      </c>
      <c r="L4340" t="s">
        <v>60</v>
      </c>
      <c r="M4340">
        <v>137500</v>
      </c>
      <c r="N4340"/>
      <c r="O4340" t="s">
        <v>6889</v>
      </c>
      <c r="P4340" t="s">
        <v>11704</v>
      </c>
    </row>
    <row r="4341" spans="1:16" x14ac:dyDescent="0.25">
      <c r="A4341" t="s">
        <v>3</v>
      </c>
      <c r="B4341" t="s">
        <v>3324</v>
      </c>
      <c r="C4341" t="s">
        <v>1150</v>
      </c>
      <c r="D4341" t="s">
        <v>4595</v>
      </c>
      <c r="E4341" t="s">
        <v>59</v>
      </c>
      <c r="F4341" t="b">
        <v>0</v>
      </c>
      <c r="G4341" t="s">
        <v>63</v>
      </c>
      <c r="H4341" s="1">
        <v>46075.627928240741</v>
      </c>
      <c r="I4341" t="b">
        <v>0</v>
      </c>
      <c r="J4341" t="b">
        <v>0</v>
      </c>
      <c r="K4341" t="s">
        <v>41</v>
      </c>
      <c r="L4341" t="s">
        <v>60</v>
      </c>
      <c r="M4341">
        <v>97500</v>
      </c>
      <c r="N4341"/>
      <c r="O4341" t="s">
        <v>3573</v>
      </c>
      <c r="P4341" t="s">
        <v>11705</v>
      </c>
    </row>
    <row r="4342" spans="1:16" x14ac:dyDescent="0.25">
      <c r="A4342" t="s">
        <v>2</v>
      </c>
      <c r="B4342" t="s">
        <v>2852</v>
      </c>
      <c r="C4342" t="s">
        <v>11706</v>
      </c>
      <c r="D4342" t="s">
        <v>4526</v>
      </c>
      <c r="E4342" t="s">
        <v>59</v>
      </c>
      <c r="F4342" t="b">
        <v>0</v>
      </c>
      <c r="G4342" t="s">
        <v>63</v>
      </c>
      <c r="H4342" s="1">
        <v>46075.628055555557</v>
      </c>
      <c r="I4342" t="b">
        <v>0</v>
      </c>
      <c r="J4342" t="b">
        <v>1</v>
      </c>
      <c r="K4342" t="s">
        <v>41</v>
      </c>
      <c r="L4342" t="s">
        <v>60</v>
      </c>
      <c r="M4342">
        <v>137500</v>
      </c>
      <c r="N4342"/>
      <c r="O4342" t="s">
        <v>6889</v>
      </c>
      <c r="P4342" t="s">
        <v>11704</v>
      </c>
    </row>
    <row r="4343" spans="1:16" x14ac:dyDescent="0.25">
      <c r="A4343" t="s">
        <v>0</v>
      </c>
      <c r="B4343" t="s">
        <v>11707</v>
      </c>
      <c r="C4343" t="s">
        <v>1281</v>
      </c>
      <c r="D4343" t="s">
        <v>4595</v>
      </c>
      <c r="E4343" t="s">
        <v>59</v>
      </c>
      <c r="F4343" t="b">
        <v>0</v>
      </c>
      <c r="G4343" t="s">
        <v>89</v>
      </c>
      <c r="H4343" s="1">
        <v>46075.708553240736</v>
      </c>
      <c r="I4343" t="b">
        <v>1</v>
      </c>
      <c r="J4343" t="b">
        <v>0</v>
      </c>
      <c r="K4343" t="s">
        <v>41</v>
      </c>
      <c r="L4343" t="s">
        <v>60</v>
      </c>
      <c r="M4343">
        <v>92500</v>
      </c>
      <c r="N4343"/>
      <c r="O4343" t="s">
        <v>11708</v>
      </c>
    </row>
    <row r="4344" spans="1:16" x14ac:dyDescent="0.25">
      <c r="A4344" t="s">
        <v>1</v>
      </c>
      <c r="B4344" t="s">
        <v>658</v>
      </c>
      <c r="C4344" t="s">
        <v>165</v>
      </c>
      <c r="D4344" t="s">
        <v>4595</v>
      </c>
      <c r="E4344" t="s">
        <v>59</v>
      </c>
      <c r="F4344" t="b">
        <v>0</v>
      </c>
      <c r="G4344" t="s">
        <v>73</v>
      </c>
      <c r="H4344" s="1">
        <v>46075.709039351852</v>
      </c>
      <c r="I4344" t="b">
        <v>1</v>
      </c>
      <c r="J4344" t="b">
        <v>0</v>
      </c>
      <c r="K4344" t="s">
        <v>41</v>
      </c>
      <c r="L4344" t="s">
        <v>60</v>
      </c>
      <c r="M4344">
        <v>130000</v>
      </c>
      <c r="N4344"/>
      <c r="O4344" t="s">
        <v>11391</v>
      </c>
    </row>
    <row r="4345" spans="1:16" x14ac:dyDescent="0.25">
      <c r="A4345" t="s">
        <v>1</v>
      </c>
      <c r="B4345" t="s">
        <v>11709</v>
      </c>
      <c r="C4345" t="s">
        <v>9919</v>
      </c>
      <c r="D4345" t="s">
        <v>4526</v>
      </c>
      <c r="E4345" t="s">
        <v>59</v>
      </c>
      <c r="F4345" t="b">
        <v>0</v>
      </c>
      <c r="G4345" t="s">
        <v>13</v>
      </c>
      <c r="H4345" s="1">
        <v>46075.709780092591</v>
      </c>
      <c r="I4345" t="b">
        <v>1</v>
      </c>
      <c r="J4345" t="b">
        <v>0</v>
      </c>
      <c r="K4345" t="s">
        <v>13</v>
      </c>
      <c r="L4345" t="s">
        <v>60</v>
      </c>
      <c r="M4345">
        <v>132500</v>
      </c>
      <c r="N4345"/>
      <c r="O4345" t="s">
        <v>11710</v>
      </c>
      <c r="P4345" t="s">
        <v>11711</v>
      </c>
    </row>
    <row r="4346" spans="1:16" x14ac:dyDescent="0.25">
      <c r="A4346" t="s">
        <v>4</v>
      </c>
      <c r="B4346" t="s">
        <v>11712</v>
      </c>
      <c r="C4346" t="s">
        <v>40</v>
      </c>
      <c r="D4346" t="s">
        <v>5798</v>
      </c>
      <c r="F4346" t="b">
        <v>0</v>
      </c>
      <c r="G4346" t="s">
        <v>40</v>
      </c>
      <c r="H4346" s="1">
        <v>46075.710706018523</v>
      </c>
      <c r="I4346" t="b">
        <v>1</v>
      </c>
      <c r="J4346" t="b">
        <v>0</v>
      </c>
      <c r="K4346" t="s">
        <v>40</v>
      </c>
      <c r="L4346" t="s">
        <v>74</v>
      </c>
      <c r="M4346"/>
      <c r="N4346">
        <v>50</v>
      </c>
      <c r="O4346" t="s">
        <v>4596</v>
      </c>
      <c r="P4346" t="s">
        <v>11713</v>
      </c>
    </row>
    <row r="4347" spans="1:16" x14ac:dyDescent="0.25">
      <c r="A4347" t="s">
        <v>0</v>
      </c>
      <c r="B4347" t="s">
        <v>11714</v>
      </c>
      <c r="C4347" t="s">
        <v>3114</v>
      </c>
      <c r="D4347" t="s">
        <v>4587</v>
      </c>
      <c r="E4347" t="s">
        <v>59</v>
      </c>
      <c r="F4347" t="b">
        <v>0</v>
      </c>
      <c r="G4347" t="s">
        <v>63</v>
      </c>
      <c r="H4347" s="1">
        <v>46075.711261574077</v>
      </c>
      <c r="I4347" t="b">
        <v>0</v>
      </c>
      <c r="J4347" t="b">
        <v>1</v>
      </c>
      <c r="K4347" t="s">
        <v>41</v>
      </c>
      <c r="L4347" t="s">
        <v>60</v>
      </c>
      <c r="M4347">
        <v>58650</v>
      </c>
      <c r="N4347"/>
      <c r="O4347" t="s">
        <v>2936</v>
      </c>
    </row>
    <row r="4348" spans="1:16" x14ac:dyDescent="0.25">
      <c r="A4348" t="s">
        <v>1</v>
      </c>
      <c r="B4348" t="s">
        <v>658</v>
      </c>
      <c r="C4348" t="s">
        <v>165</v>
      </c>
      <c r="D4348" t="s">
        <v>4595</v>
      </c>
      <c r="E4348" t="s">
        <v>59</v>
      </c>
      <c r="F4348" t="b">
        <v>0</v>
      </c>
      <c r="G4348" t="s">
        <v>63</v>
      </c>
      <c r="H4348" s="1">
        <v>46075.711435185192</v>
      </c>
      <c r="I4348" t="b">
        <v>1</v>
      </c>
      <c r="J4348" t="b">
        <v>0</v>
      </c>
      <c r="K4348" t="s">
        <v>41</v>
      </c>
      <c r="L4348" t="s">
        <v>60</v>
      </c>
      <c r="M4348">
        <v>130000</v>
      </c>
      <c r="N4348"/>
      <c r="O4348" t="s">
        <v>11391</v>
      </c>
    </row>
    <row r="4349" spans="1:16" x14ac:dyDescent="0.25">
      <c r="A4349" t="s">
        <v>1</v>
      </c>
      <c r="B4349" t="s">
        <v>11715</v>
      </c>
      <c r="C4349" t="s">
        <v>81</v>
      </c>
      <c r="D4349" t="s">
        <v>2360</v>
      </c>
      <c r="E4349" t="s">
        <v>59</v>
      </c>
      <c r="F4349" t="b">
        <v>0</v>
      </c>
      <c r="G4349" t="s">
        <v>65</v>
      </c>
      <c r="H4349" s="1">
        <v>46075.750613425917</v>
      </c>
      <c r="I4349" t="b">
        <v>1</v>
      </c>
      <c r="J4349" t="b">
        <v>1</v>
      </c>
      <c r="K4349" t="s">
        <v>41</v>
      </c>
      <c r="L4349" t="s">
        <v>60</v>
      </c>
      <c r="M4349">
        <v>195000</v>
      </c>
      <c r="N4349"/>
      <c r="O4349" t="s">
        <v>11716</v>
      </c>
      <c r="P4349" t="s">
        <v>11717</v>
      </c>
    </row>
    <row r="4350" spans="1:16" x14ac:dyDescent="0.25">
      <c r="A4350" t="s">
        <v>0</v>
      </c>
      <c r="B4350" t="s">
        <v>11718</v>
      </c>
      <c r="C4350" t="s">
        <v>11719</v>
      </c>
      <c r="D4350" t="s">
        <v>7459</v>
      </c>
      <c r="E4350" t="s">
        <v>59</v>
      </c>
      <c r="F4350" t="b">
        <v>0</v>
      </c>
      <c r="G4350" t="s">
        <v>40</v>
      </c>
      <c r="H4350" s="1">
        <v>46075.752291666657</v>
      </c>
      <c r="I4350" t="b">
        <v>0</v>
      </c>
      <c r="J4350" t="b">
        <v>0</v>
      </c>
      <c r="K4350" t="s">
        <v>40</v>
      </c>
      <c r="L4350" t="s">
        <v>60</v>
      </c>
      <c r="M4350">
        <v>25000</v>
      </c>
      <c r="N4350"/>
      <c r="O4350" t="s">
        <v>7459</v>
      </c>
      <c r="P4350" t="s">
        <v>4661</v>
      </c>
    </row>
    <row r="4351" spans="1:16" x14ac:dyDescent="0.25">
      <c r="A4351" t="s">
        <v>4</v>
      </c>
      <c r="B4351" t="s">
        <v>11720</v>
      </c>
      <c r="C4351" t="s">
        <v>218</v>
      </c>
      <c r="D4351" t="s">
        <v>4756</v>
      </c>
      <c r="E4351" t="s">
        <v>59</v>
      </c>
      <c r="F4351" t="b">
        <v>0</v>
      </c>
      <c r="G4351" t="s">
        <v>63</v>
      </c>
      <c r="H4351" s="1">
        <v>46075.752858796302</v>
      </c>
      <c r="I4351" t="b">
        <v>0</v>
      </c>
      <c r="J4351" t="b">
        <v>1</v>
      </c>
      <c r="K4351" t="s">
        <v>41</v>
      </c>
      <c r="L4351" t="s">
        <v>60</v>
      </c>
      <c r="M4351">
        <v>82500</v>
      </c>
      <c r="N4351"/>
      <c r="O4351" t="s">
        <v>11721</v>
      </c>
      <c r="P4351" t="s">
        <v>11722</v>
      </c>
    </row>
    <row r="4352" spans="1:16" x14ac:dyDescent="0.25">
      <c r="A4352" t="s">
        <v>0</v>
      </c>
      <c r="B4352" t="s">
        <v>11723</v>
      </c>
      <c r="C4352" t="s">
        <v>165</v>
      </c>
      <c r="D4352" t="s">
        <v>4526</v>
      </c>
      <c r="E4352" t="s">
        <v>59</v>
      </c>
      <c r="F4352" t="b">
        <v>0</v>
      </c>
      <c r="G4352" t="s">
        <v>73</v>
      </c>
      <c r="H4352" s="1">
        <v>46075.791828703703</v>
      </c>
      <c r="I4352" t="b">
        <v>0</v>
      </c>
      <c r="J4352" t="b">
        <v>0</v>
      </c>
      <c r="K4352" t="s">
        <v>41</v>
      </c>
      <c r="L4352" t="s">
        <v>60</v>
      </c>
      <c r="M4352">
        <v>130000</v>
      </c>
      <c r="N4352"/>
      <c r="O4352" t="s">
        <v>4743</v>
      </c>
      <c r="P4352" t="s">
        <v>11724</v>
      </c>
    </row>
    <row r="4353" spans="1:16" x14ac:dyDescent="0.25">
      <c r="A4353" t="s">
        <v>4</v>
      </c>
      <c r="B4353" t="s">
        <v>2756</v>
      </c>
      <c r="C4353" t="s">
        <v>76</v>
      </c>
      <c r="D4353" t="s">
        <v>4346</v>
      </c>
      <c r="E4353" t="s">
        <v>59</v>
      </c>
      <c r="F4353" t="b">
        <v>1</v>
      </c>
      <c r="G4353" t="s">
        <v>65</v>
      </c>
      <c r="H4353" s="1">
        <v>46075.833923611113</v>
      </c>
      <c r="I4353" t="b">
        <v>0</v>
      </c>
      <c r="J4353" t="b">
        <v>1</v>
      </c>
      <c r="K4353" t="s">
        <v>41</v>
      </c>
      <c r="L4353" t="s">
        <v>60</v>
      </c>
      <c r="M4353">
        <v>132500</v>
      </c>
      <c r="N4353"/>
      <c r="O4353" t="s">
        <v>291</v>
      </c>
      <c r="P4353" t="s">
        <v>85</v>
      </c>
    </row>
    <row r="4354" spans="1:16" x14ac:dyDescent="0.25">
      <c r="A4354" t="s">
        <v>4</v>
      </c>
      <c r="B4354" t="s">
        <v>2756</v>
      </c>
      <c r="C4354" t="s">
        <v>76</v>
      </c>
      <c r="D4354" t="s">
        <v>4346</v>
      </c>
      <c r="E4354" t="s">
        <v>59</v>
      </c>
      <c r="F4354" t="b">
        <v>1</v>
      </c>
      <c r="G4354" t="s">
        <v>73</v>
      </c>
      <c r="H4354" s="1">
        <v>46075.834039351852</v>
      </c>
      <c r="I4354" t="b">
        <v>0</v>
      </c>
      <c r="J4354" t="b">
        <v>1</v>
      </c>
      <c r="K4354" t="s">
        <v>41</v>
      </c>
      <c r="L4354" t="s">
        <v>60</v>
      </c>
      <c r="M4354">
        <v>132500</v>
      </c>
      <c r="N4354"/>
      <c r="O4354" t="s">
        <v>291</v>
      </c>
      <c r="P4354" t="s">
        <v>85</v>
      </c>
    </row>
    <row r="4355" spans="1:16" x14ac:dyDescent="0.25">
      <c r="A4355" t="s">
        <v>7</v>
      </c>
      <c r="B4355" t="s">
        <v>11725</v>
      </c>
      <c r="C4355" t="s">
        <v>637</v>
      </c>
      <c r="D4355" t="s">
        <v>2360</v>
      </c>
      <c r="E4355" t="s">
        <v>59</v>
      </c>
      <c r="F4355" t="b">
        <v>0</v>
      </c>
      <c r="G4355" t="s">
        <v>77</v>
      </c>
      <c r="H4355" s="1">
        <v>46075.875428240739</v>
      </c>
      <c r="I4355" t="b">
        <v>0</v>
      </c>
      <c r="J4355" t="b">
        <v>0</v>
      </c>
      <c r="K4355" t="s">
        <v>41</v>
      </c>
      <c r="L4355" t="s">
        <v>60</v>
      </c>
      <c r="M4355">
        <v>170000</v>
      </c>
      <c r="N4355"/>
      <c r="O4355" t="s">
        <v>11726</v>
      </c>
    </row>
    <row r="4356" spans="1:16" x14ac:dyDescent="0.25">
      <c r="A4356" t="s">
        <v>5</v>
      </c>
      <c r="B4356" t="s">
        <v>3423</v>
      </c>
      <c r="C4356" t="s">
        <v>837</v>
      </c>
      <c r="D4356" t="s">
        <v>4595</v>
      </c>
      <c r="E4356" t="s">
        <v>59</v>
      </c>
      <c r="F4356" t="b">
        <v>0</v>
      </c>
      <c r="G4356" t="s">
        <v>65</v>
      </c>
      <c r="H4356" s="1">
        <v>46075.917280092603</v>
      </c>
      <c r="I4356" t="b">
        <v>1</v>
      </c>
      <c r="J4356" t="b">
        <v>0</v>
      </c>
      <c r="K4356" t="s">
        <v>41</v>
      </c>
      <c r="L4356" t="s">
        <v>60</v>
      </c>
      <c r="M4356">
        <v>175000</v>
      </c>
      <c r="N4356"/>
      <c r="O4356" t="s">
        <v>3716</v>
      </c>
      <c r="P4356" t="s">
        <v>3420</v>
      </c>
    </row>
    <row r="4357" spans="1:16" x14ac:dyDescent="0.25">
      <c r="A4357" t="s">
        <v>5</v>
      </c>
      <c r="B4357" t="s">
        <v>3423</v>
      </c>
      <c r="C4357" t="s">
        <v>837</v>
      </c>
      <c r="D4357" t="s">
        <v>4595</v>
      </c>
      <c r="E4357" t="s">
        <v>59</v>
      </c>
      <c r="F4357" t="b">
        <v>0</v>
      </c>
      <c r="G4357" t="s">
        <v>63</v>
      </c>
      <c r="H4357" s="1">
        <v>46075.919722222221</v>
      </c>
      <c r="I4357" t="b">
        <v>1</v>
      </c>
      <c r="J4357" t="b">
        <v>0</v>
      </c>
      <c r="K4357" t="s">
        <v>41</v>
      </c>
      <c r="L4357" t="s">
        <v>60</v>
      </c>
      <c r="M4357">
        <v>175000</v>
      </c>
      <c r="N4357"/>
      <c r="O4357" t="s">
        <v>3716</v>
      </c>
      <c r="P4357" t="s">
        <v>3420</v>
      </c>
    </row>
    <row r="4358" spans="1:16" x14ac:dyDescent="0.25">
      <c r="A4358" t="s">
        <v>0</v>
      </c>
      <c r="B4358" t="s">
        <v>2784</v>
      </c>
      <c r="C4358" t="s">
        <v>112</v>
      </c>
      <c r="D4358" t="s">
        <v>4673</v>
      </c>
      <c r="E4358" t="s">
        <v>59</v>
      </c>
      <c r="F4358" t="b">
        <v>0</v>
      </c>
      <c r="G4358" t="s">
        <v>65</v>
      </c>
      <c r="H4358" s="1">
        <v>46076.000023148154</v>
      </c>
      <c r="I4358" t="b">
        <v>0</v>
      </c>
      <c r="J4358" t="b">
        <v>1</v>
      </c>
      <c r="K4358" t="s">
        <v>41</v>
      </c>
      <c r="L4358" t="s">
        <v>60</v>
      </c>
      <c r="M4358">
        <v>152500</v>
      </c>
      <c r="N4358"/>
      <c r="O4358" t="s">
        <v>1803</v>
      </c>
      <c r="P4358" t="s">
        <v>3424</v>
      </c>
    </row>
    <row r="4359" spans="1:16" x14ac:dyDescent="0.25">
      <c r="A4359" t="s">
        <v>0</v>
      </c>
      <c r="B4359" t="s">
        <v>11727</v>
      </c>
      <c r="C4359" t="s">
        <v>1311</v>
      </c>
      <c r="D4359" t="s">
        <v>4673</v>
      </c>
      <c r="E4359" t="s">
        <v>59</v>
      </c>
      <c r="F4359" t="b">
        <v>0</v>
      </c>
      <c r="G4359" t="s">
        <v>65</v>
      </c>
      <c r="H4359" s="1">
        <v>46076.0000462963</v>
      </c>
      <c r="I4359" t="b">
        <v>0</v>
      </c>
      <c r="J4359" t="b">
        <v>1</v>
      </c>
      <c r="K4359" t="s">
        <v>41</v>
      </c>
      <c r="L4359" t="s">
        <v>60</v>
      </c>
      <c r="M4359">
        <v>65000</v>
      </c>
      <c r="N4359"/>
      <c r="O4359" t="s">
        <v>11728</v>
      </c>
      <c r="P4359" t="s">
        <v>3897</v>
      </c>
    </row>
    <row r="4360" spans="1:16" x14ac:dyDescent="0.25">
      <c r="A4360" t="s">
        <v>1</v>
      </c>
      <c r="B4360" t="s">
        <v>11729</v>
      </c>
      <c r="C4360" t="s">
        <v>2474</v>
      </c>
      <c r="D4360" t="s">
        <v>4518</v>
      </c>
      <c r="E4360" t="s">
        <v>59</v>
      </c>
      <c r="F4360" t="b">
        <v>0</v>
      </c>
      <c r="G4360" t="s">
        <v>19</v>
      </c>
      <c r="H4360" s="1">
        <v>46076.002175925933</v>
      </c>
      <c r="I4360" t="b">
        <v>1</v>
      </c>
      <c r="J4360" t="b">
        <v>0</v>
      </c>
      <c r="K4360" t="s">
        <v>19</v>
      </c>
      <c r="L4360" t="s">
        <v>60</v>
      </c>
      <c r="M4360">
        <v>64000</v>
      </c>
      <c r="N4360"/>
      <c r="O4360" t="s">
        <v>8756</v>
      </c>
    </row>
    <row r="4361" spans="1:16" x14ac:dyDescent="0.25">
      <c r="A4361" t="s">
        <v>8</v>
      </c>
      <c r="B4361" t="s">
        <v>11730</v>
      </c>
      <c r="C4361" t="s">
        <v>811</v>
      </c>
      <c r="D4361" t="s">
        <v>4595</v>
      </c>
      <c r="E4361" t="s">
        <v>59</v>
      </c>
      <c r="F4361" t="b">
        <v>0</v>
      </c>
      <c r="G4361" t="s">
        <v>77</v>
      </c>
      <c r="H4361" s="1">
        <v>46076.083761574067</v>
      </c>
      <c r="I4361" t="b">
        <v>0</v>
      </c>
      <c r="J4361" t="b">
        <v>0</v>
      </c>
      <c r="K4361" t="s">
        <v>41</v>
      </c>
      <c r="L4361" t="s">
        <v>60</v>
      </c>
      <c r="M4361">
        <v>125000</v>
      </c>
      <c r="N4361"/>
      <c r="O4361" t="s">
        <v>11731</v>
      </c>
    </row>
    <row r="4362" spans="1:16" x14ac:dyDescent="0.25">
      <c r="A4362" t="s">
        <v>3</v>
      </c>
      <c r="B4362" t="s">
        <v>11732</v>
      </c>
      <c r="C4362" t="s">
        <v>13</v>
      </c>
      <c r="D4362" t="s">
        <v>4637</v>
      </c>
      <c r="E4362" t="s">
        <v>59</v>
      </c>
      <c r="F4362" t="b">
        <v>0</v>
      </c>
      <c r="G4362" t="s">
        <v>13</v>
      </c>
      <c r="H4362" s="1">
        <v>46076.084675925929</v>
      </c>
      <c r="I4362" t="b">
        <v>0</v>
      </c>
      <c r="J4362" t="b">
        <v>0</v>
      </c>
      <c r="K4362" t="s">
        <v>13</v>
      </c>
      <c r="L4362" t="s">
        <v>74</v>
      </c>
      <c r="M4362"/>
      <c r="N4362">
        <v>30</v>
      </c>
      <c r="O4362" t="s">
        <v>4596</v>
      </c>
      <c r="P4362" t="s">
        <v>219</v>
      </c>
    </row>
    <row r="4363" spans="1:16" x14ac:dyDescent="0.25">
      <c r="A4363" t="s">
        <v>8</v>
      </c>
      <c r="B4363" t="s">
        <v>8</v>
      </c>
      <c r="C4363" t="s">
        <v>205</v>
      </c>
      <c r="D4363" t="s">
        <v>4595</v>
      </c>
      <c r="E4363" t="s">
        <v>59</v>
      </c>
      <c r="F4363" t="b">
        <v>0</v>
      </c>
      <c r="G4363" t="s">
        <v>68</v>
      </c>
      <c r="H4363" s="1">
        <v>46076.250648148147</v>
      </c>
      <c r="I4363" t="b">
        <v>0</v>
      </c>
      <c r="J4363" t="b">
        <v>0</v>
      </c>
      <c r="K4363" t="s">
        <v>41</v>
      </c>
      <c r="L4363" t="s">
        <v>60</v>
      </c>
      <c r="M4363">
        <v>110000</v>
      </c>
      <c r="N4363"/>
      <c r="O4363" t="s">
        <v>11733</v>
      </c>
      <c r="P4363" t="s">
        <v>3299</v>
      </c>
    </row>
    <row r="4364" spans="1:16" x14ac:dyDescent="0.25">
      <c r="A4364" t="s">
        <v>4</v>
      </c>
      <c r="B4364" t="s">
        <v>3328</v>
      </c>
      <c r="C4364" t="s">
        <v>913</v>
      </c>
      <c r="D4364" t="s">
        <v>11271</v>
      </c>
      <c r="E4364" t="s">
        <v>59</v>
      </c>
      <c r="F4364" t="b">
        <v>0</v>
      </c>
      <c r="G4364" t="s">
        <v>20</v>
      </c>
      <c r="H4364" s="1">
        <v>46076.256898148153</v>
      </c>
      <c r="I4364" t="b">
        <v>1</v>
      </c>
      <c r="J4364" t="b">
        <v>0</v>
      </c>
      <c r="K4364" t="s">
        <v>20</v>
      </c>
      <c r="L4364" t="s">
        <v>60</v>
      </c>
      <c r="M4364">
        <v>82500</v>
      </c>
      <c r="N4364"/>
      <c r="O4364" t="s">
        <v>11734</v>
      </c>
    </row>
    <row r="4365" spans="1:16" x14ac:dyDescent="0.25">
      <c r="A4365" t="s">
        <v>6</v>
      </c>
      <c r="B4365" t="s">
        <v>6</v>
      </c>
      <c r="C4365" t="s">
        <v>11735</v>
      </c>
      <c r="D4365" t="s">
        <v>4595</v>
      </c>
      <c r="E4365" t="s">
        <v>59</v>
      </c>
      <c r="F4365" t="b">
        <v>0</v>
      </c>
      <c r="G4365" t="s">
        <v>68</v>
      </c>
      <c r="H4365" s="1">
        <v>46076.292291666658</v>
      </c>
      <c r="I4365" t="b">
        <v>0</v>
      </c>
      <c r="J4365" t="b">
        <v>0</v>
      </c>
      <c r="K4365" t="s">
        <v>41</v>
      </c>
      <c r="L4365" t="s">
        <v>60</v>
      </c>
      <c r="M4365">
        <v>180000</v>
      </c>
      <c r="N4365"/>
      <c r="O4365" t="s">
        <v>11736</v>
      </c>
      <c r="P4365" t="s">
        <v>11737</v>
      </c>
    </row>
    <row r="4366" spans="1:16" x14ac:dyDescent="0.25">
      <c r="A4366" t="s">
        <v>0</v>
      </c>
      <c r="B4366" t="s">
        <v>0</v>
      </c>
      <c r="C4366" t="s">
        <v>81</v>
      </c>
      <c r="D4366" t="s">
        <v>4526</v>
      </c>
      <c r="E4366" t="s">
        <v>59</v>
      </c>
      <c r="F4366" t="b">
        <v>0</v>
      </c>
      <c r="G4366" t="s">
        <v>77</v>
      </c>
      <c r="H4366" s="1">
        <v>46076.333460648151</v>
      </c>
      <c r="I4366" t="b">
        <v>0</v>
      </c>
      <c r="J4366" t="b">
        <v>1</v>
      </c>
      <c r="K4366" t="s">
        <v>41</v>
      </c>
      <c r="L4366" t="s">
        <v>60</v>
      </c>
      <c r="M4366">
        <v>183500</v>
      </c>
      <c r="N4366"/>
      <c r="O4366" t="s">
        <v>404</v>
      </c>
      <c r="P4366" t="s">
        <v>891</v>
      </c>
    </row>
    <row r="4367" spans="1:16" x14ac:dyDescent="0.25">
      <c r="A4367" t="s">
        <v>0</v>
      </c>
      <c r="B4367" t="s">
        <v>1925</v>
      </c>
      <c r="C4367" t="s">
        <v>162</v>
      </c>
      <c r="D4367" t="s">
        <v>4346</v>
      </c>
      <c r="E4367" t="s">
        <v>232</v>
      </c>
      <c r="F4367" t="b">
        <v>0</v>
      </c>
      <c r="G4367" t="s">
        <v>73</v>
      </c>
      <c r="H4367" s="1">
        <v>46076.333587962959</v>
      </c>
      <c r="I4367" t="b">
        <v>0</v>
      </c>
      <c r="J4367" t="b">
        <v>1</v>
      </c>
      <c r="K4367" t="s">
        <v>41</v>
      </c>
      <c r="L4367" t="s">
        <v>74</v>
      </c>
      <c r="M4367"/>
      <c r="N4367">
        <v>17.5</v>
      </c>
      <c r="O4367" t="s">
        <v>3605</v>
      </c>
      <c r="P4367" t="s">
        <v>219</v>
      </c>
    </row>
    <row r="4368" spans="1:16" x14ac:dyDescent="0.25">
      <c r="A4368" t="s">
        <v>2</v>
      </c>
      <c r="B4368" t="s">
        <v>10950</v>
      </c>
      <c r="C4368" t="s">
        <v>810</v>
      </c>
      <c r="D4368" t="s">
        <v>4346</v>
      </c>
      <c r="E4368" t="s">
        <v>59</v>
      </c>
      <c r="F4368" t="b">
        <v>0</v>
      </c>
      <c r="G4368" t="s">
        <v>77</v>
      </c>
      <c r="H4368" s="1">
        <v>46076.333831018521</v>
      </c>
      <c r="I4368" t="b">
        <v>0</v>
      </c>
      <c r="J4368" t="b">
        <v>1</v>
      </c>
      <c r="K4368" t="s">
        <v>41</v>
      </c>
      <c r="L4368" t="s">
        <v>60</v>
      </c>
      <c r="M4368">
        <v>264000</v>
      </c>
      <c r="N4368"/>
      <c r="O4368" t="s">
        <v>1183</v>
      </c>
    </row>
    <row r="4369" spans="1:16" x14ac:dyDescent="0.25">
      <c r="A4369" t="s">
        <v>0</v>
      </c>
      <c r="B4369" t="s">
        <v>0</v>
      </c>
      <c r="C4369" t="s">
        <v>81</v>
      </c>
      <c r="D4369" t="s">
        <v>4526</v>
      </c>
      <c r="E4369" t="s">
        <v>59</v>
      </c>
      <c r="F4369" t="b">
        <v>0</v>
      </c>
      <c r="G4369" t="s">
        <v>77</v>
      </c>
      <c r="H4369" s="1">
        <v>46076.333877314813</v>
      </c>
      <c r="I4369" t="b">
        <v>0</v>
      </c>
      <c r="J4369" t="b">
        <v>1</v>
      </c>
      <c r="K4369" t="s">
        <v>41</v>
      </c>
      <c r="L4369" t="s">
        <v>60</v>
      </c>
      <c r="M4369">
        <v>183500</v>
      </c>
      <c r="N4369"/>
      <c r="O4369" t="s">
        <v>404</v>
      </c>
      <c r="P4369" t="s">
        <v>891</v>
      </c>
    </row>
    <row r="4370" spans="1:16" x14ac:dyDescent="0.25">
      <c r="A4370" t="s">
        <v>1</v>
      </c>
      <c r="B4370" t="s">
        <v>11738</v>
      </c>
      <c r="C4370" t="s">
        <v>930</v>
      </c>
      <c r="D4370" t="s">
        <v>4526</v>
      </c>
      <c r="E4370" t="s">
        <v>59</v>
      </c>
      <c r="F4370" t="b">
        <v>0</v>
      </c>
      <c r="G4370" t="s">
        <v>19</v>
      </c>
      <c r="H4370" s="1">
        <v>46076.335717592592</v>
      </c>
      <c r="I4370" t="b">
        <v>0</v>
      </c>
      <c r="J4370" t="b">
        <v>0</v>
      </c>
      <c r="K4370" t="s">
        <v>19</v>
      </c>
      <c r="L4370" t="s">
        <v>60</v>
      </c>
      <c r="M4370">
        <v>2500000</v>
      </c>
      <c r="N4370"/>
      <c r="O4370" t="s">
        <v>8637</v>
      </c>
      <c r="P4370" t="s">
        <v>11739</v>
      </c>
    </row>
    <row r="4371" spans="1:16" x14ac:dyDescent="0.25">
      <c r="A4371" t="s">
        <v>1</v>
      </c>
      <c r="B4371" t="s">
        <v>11740</v>
      </c>
      <c r="C4371" t="s">
        <v>1286</v>
      </c>
      <c r="D4371" t="s">
        <v>4346</v>
      </c>
      <c r="E4371" t="s">
        <v>59</v>
      </c>
      <c r="F4371" t="b">
        <v>0</v>
      </c>
      <c r="G4371" t="s">
        <v>63</v>
      </c>
      <c r="H4371" s="1">
        <v>46076.336828703701</v>
      </c>
      <c r="I4371" t="b">
        <v>0</v>
      </c>
      <c r="J4371" t="b">
        <v>1</v>
      </c>
      <c r="K4371" t="s">
        <v>41</v>
      </c>
      <c r="L4371" t="s">
        <v>60</v>
      </c>
      <c r="M4371">
        <v>152500</v>
      </c>
      <c r="N4371"/>
      <c r="O4371" t="s">
        <v>1183</v>
      </c>
      <c r="P4371" t="s">
        <v>11473</v>
      </c>
    </row>
    <row r="4372" spans="1:16" x14ac:dyDescent="0.25">
      <c r="A4372" t="s">
        <v>2</v>
      </c>
      <c r="B4372" t="s">
        <v>128</v>
      </c>
      <c r="C4372" t="s">
        <v>18</v>
      </c>
      <c r="D4372" t="s">
        <v>11513</v>
      </c>
      <c r="E4372" t="s">
        <v>59</v>
      </c>
      <c r="F4372" t="b">
        <v>0</v>
      </c>
      <c r="G4372" t="s">
        <v>18</v>
      </c>
      <c r="H4372" s="1">
        <v>46076.337719907409</v>
      </c>
      <c r="I4372" t="b">
        <v>0</v>
      </c>
      <c r="J4372" t="b">
        <v>0</v>
      </c>
      <c r="K4372" t="s">
        <v>18</v>
      </c>
      <c r="L4372" t="s">
        <v>60</v>
      </c>
      <c r="M4372">
        <v>410000</v>
      </c>
      <c r="N4372"/>
      <c r="O4372" t="s">
        <v>11741</v>
      </c>
      <c r="P4372" t="s">
        <v>11742</v>
      </c>
    </row>
    <row r="4373" spans="1:16" x14ac:dyDescent="0.25">
      <c r="A4373" t="s">
        <v>5</v>
      </c>
      <c r="B4373" t="s">
        <v>5</v>
      </c>
      <c r="C4373" t="s">
        <v>11095</v>
      </c>
      <c r="D4373" t="s">
        <v>4595</v>
      </c>
      <c r="E4373" t="s">
        <v>59</v>
      </c>
      <c r="F4373" t="b">
        <v>0</v>
      </c>
      <c r="G4373" t="s">
        <v>25</v>
      </c>
      <c r="H4373" s="1">
        <v>46076.338043981479</v>
      </c>
      <c r="I4373" t="b">
        <v>0</v>
      </c>
      <c r="J4373" t="b">
        <v>0</v>
      </c>
      <c r="K4373" t="s">
        <v>25</v>
      </c>
      <c r="L4373" t="s">
        <v>60</v>
      </c>
      <c r="M4373">
        <v>235000</v>
      </c>
      <c r="N4373"/>
      <c r="O4373" t="s">
        <v>3759</v>
      </c>
      <c r="P4373" t="s">
        <v>11743</v>
      </c>
    </row>
    <row r="4374" spans="1:16" x14ac:dyDescent="0.25">
      <c r="A4374" t="s">
        <v>6</v>
      </c>
      <c r="B4374" t="s">
        <v>11744</v>
      </c>
      <c r="C4374" t="s">
        <v>112</v>
      </c>
      <c r="D4374" t="s">
        <v>4346</v>
      </c>
      <c r="E4374" t="s">
        <v>59</v>
      </c>
      <c r="F4374" t="b">
        <v>0</v>
      </c>
      <c r="G4374" t="s">
        <v>65</v>
      </c>
      <c r="H4374" s="1">
        <v>46076.375428240739</v>
      </c>
      <c r="I4374" t="b">
        <v>0</v>
      </c>
      <c r="J4374" t="b">
        <v>1</v>
      </c>
      <c r="K4374" t="s">
        <v>41</v>
      </c>
      <c r="L4374" t="s">
        <v>60</v>
      </c>
      <c r="M4374">
        <v>175000</v>
      </c>
      <c r="N4374"/>
      <c r="O4374" t="s">
        <v>11745</v>
      </c>
      <c r="P4374" t="s">
        <v>11746</v>
      </c>
    </row>
    <row r="4375" spans="1:16" x14ac:dyDescent="0.25">
      <c r="A4375" t="s">
        <v>2</v>
      </c>
      <c r="B4375" t="s">
        <v>11747</v>
      </c>
      <c r="C4375" t="s">
        <v>389</v>
      </c>
      <c r="D4375" t="s">
        <v>4346</v>
      </c>
      <c r="E4375" t="s">
        <v>836</v>
      </c>
      <c r="F4375" t="b">
        <v>0</v>
      </c>
      <c r="G4375" t="s">
        <v>65</v>
      </c>
      <c r="H4375" s="1">
        <v>46076.375462962962</v>
      </c>
      <c r="I4375" t="b">
        <v>0</v>
      </c>
      <c r="J4375" t="b">
        <v>1</v>
      </c>
      <c r="K4375" t="s">
        <v>41</v>
      </c>
      <c r="L4375" t="s">
        <v>60</v>
      </c>
      <c r="M4375">
        <v>103530</v>
      </c>
      <c r="N4375"/>
      <c r="O4375" t="s">
        <v>11745</v>
      </c>
      <c r="P4375" t="s">
        <v>11748</v>
      </c>
    </row>
    <row r="4376" spans="1:16" x14ac:dyDescent="0.25">
      <c r="A4376" t="s">
        <v>1</v>
      </c>
      <c r="B4376" t="s">
        <v>11749</v>
      </c>
      <c r="C4376" t="s">
        <v>76</v>
      </c>
      <c r="D4376" t="s">
        <v>4526</v>
      </c>
      <c r="E4376" t="s">
        <v>59</v>
      </c>
      <c r="F4376" t="b">
        <v>1</v>
      </c>
      <c r="G4376" t="s">
        <v>13</v>
      </c>
      <c r="H4376" s="1">
        <v>46076.376701388886</v>
      </c>
      <c r="I4376" t="b">
        <v>1</v>
      </c>
      <c r="J4376" t="b">
        <v>0</v>
      </c>
      <c r="K4376" t="s">
        <v>13</v>
      </c>
      <c r="L4376" t="s">
        <v>60</v>
      </c>
      <c r="M4376">
        <v>145000</v>
      </c>
      <c r="N4376"/>
      <c r="O4376" t="s">
        <v>3233</v>
      </c>
      <c r="P4376" t="s">
        <v>11750</v>
      </c>
    </row>
    <row r="4377" spans="1:16" x14ac:dyDescent="0.25">
      <c r="A4377" t="s">
        <v>5</v>
      </c>
      <c r="B4377" t="s">
        <v>3979</v>
      </c>
      <c r="C4377" t="s">
        <v>1417</v>
      </c>
      <c r="D4377" t="s">
        <v>11319</v>
      </c>
      <c r="E4377" t="s">
        <v>59</v>
      </c>
      <c r="F4377" t="b">
        <v>0</v>
      </c>
      <c r="G4377" t="s">
        <v>39</v>
      </c>
      <c r="H4377" s="1">
        <v>46076.380879629629</v>
      </c>
      <c r="I4377" t="b">
        <v>0</v>
      </c>
      <c r="J4377" t="b">
        <v>0</v>
      </c>
      <c r="K4377" t="s">
        <v>39</v>
      </c>
      <c r="L4377" t="s">
        <v>60</v>
      </c>
      <c r="M4377">
        <v>340000</v>
      </c>
      <c r="N4377"/>
      <c r="O4377" t="s">
        <v>11751</v>
      </c>
      <c r="P4377" t="s">
        <v>11752</v>
      </c>
    </row>
    <row r="4378" spans="1:16" x14ac:dyDescent="0.25">
      <c r="A4378" t="s">
        <v>2</v>
      </c>
      <c r="B4378" t="s">
        <v>11753</v>
      </c>
      <c r="C4378" t="s">
        <v>2001</v>
      </c>
      <c r="D4378" t="s">
        <v>4595</v>
      </c>
      <c r="E4378" t="s">
        <v>59</v>
      </c>
      <c r="F4378" t="b">
        <v>0</v>
      </c>
      <c r="G4378" t="s">
        <v>89</v>
      </c>
      <c r="H4378" s="1">
        <v>46076.417048611111</v>
      </c>
      <c r="I4378" t="b">
        <v>0</v>
      </c>
      <c r="J4378" t="b">
        <v>0</v>
      </c>
      <c r="K4378" t="s">
        <v>41</v>
      </c>
      <c r="L4378" t="s">
        <v>60</v>
      </c>
      <c r="M4378">
        <v>65000</v>
      </c>
      <c r="N4378"/>
      <c r="O4378" t="s">
        <v>11754</v>
      </c>
    </row>
    <row r="4379" spans="1:16" x14ac:dyDescent="0.25">
      <c r="A4379" t="s">
        <v>1</v>
      </c>
      <c r="B4379" t="s">
        <v>1</v>
      </c>
      <c r="C4379" t="s">
        <v>172</v>
      </c>
      <c r="D4379" t="s">
        <v>11755</v>
      </c>
      <c r="E4379" t="s">
        <v>59</v>
      </c>
      <c r="F4379" t="b">
        <v>0</v>
      </c>
      <c r="G4379" t="s">
        <v>65</v>
      </c>
      <c r="H4379" s="1">
        <v>46076.417453703703</v>
      </c>
      <c r="I4379" t="b">
        <v>0</v>
      </c>
      <c r="J4379" t="b">
        <v>1</v>
      </c>
      <c r="K4379" t="s">
        <v>41</v>
      </c>
      <c r="L4379" t="s">
        <v>60</v>
      </c>
      <c r="M4379">
        <v>200000</v>
      </c>
      <c r="N4379"/>
      <c r="O4379" t="s">
        <v>11756</v>
      </c>
      <c r="P4379" t="s">
        <v>11757</v>
      </c>
    </row>
    <row r="4380" spans="1:16" x14ac:dyDescent="0.25">
      <c r="A4380" t="s">
        <v>1</v>
      </c>
      <c r="B4380" t="s">
        <v>11235</v>
      </c>
      <c r="C4380" t="s">
        <v>148</v>
      </c>
      <c r="D4380" t="s">
        <v>11236</v>
      </c>
      <c r="E4380" t="s">
        <v>59</v>
      </c>
      <c r="F4380" t="b">
        <v>0</v>
      </c>
      <c r="G4380" t="s">
        <v>89</v>
      </c>
      <c r="H4380" s="1">
        <v>46076.417719907397</v>
      </c>
      <c r="I4380" t="b">
        <v>0</v>
      </c>
      <c r="J4380" t="b">
        <v>1</v>
      </c>
      <c r="K4380" t="s">
        <v>41</v>
      </c>
      <c r="L4380" t="s">
        <v>60</v>
      </c>
      <c r="M4380">
        <v>115000</v>
      </c>
      <c r="N4380"/>
      <c r="O4380" t="s">
        <v>11237</v>
      </c>
      <c r="P4380" t="s">
        <v>11238</v>
      </c>
    </row>
    <row r="4381" spans="1:16" x14ac:dyDescent="0.25">
      <c r="A4381" t="s">
        <v>0</v>
      </c>
      <c r="B4381" t="s">
        <v>11758</v>
      </c>
      <c r="C4381" t="s">
        <v>76</v>
      </c>
      <c r="D4381" t="s">
        <v>4633</v>
      </c>
      <c r="E4381" t="s">
        <v>59</v>
      </c>
      <c r="F4381" t="b">
        <v>1</v>
      </c>
      <c r="G4381" t="s">
        <v>40</v>
      </c>
      <c r="H4381" s="1">
        <v>46076.419374999998</v>
      </c>
      <c r="I4381" t="b">
        <v>1</v>
      </c>
      <c r="J4381" t="b">
        <v>0</v>
      </c>
      <c r="K4381" t="s">
        <v>40</v>
      </c>
      <c r="L4381" t="s">
        <v>60</v>
      </c>
      <c r="M4381">
        <v>31500</v>
      </c>
      <c r="N4381"/>
      <c r="O4381" t="s">
        <v>11759</v>
      </c>
      <c r="P4381" t="s">
        <v>1482</v>
      </c>
    </row>
    <row r="4382" spans="1:16" x14ac:dyDescent="0.25">
      <c r="A4382" t="s">
        <v>3</v>
      </c>
      <c r="B4382" t="s">
        <v>11760</v>
      </c>
      <c r="C4382" t="s">
        <v>11761</v>
      </c>
      <c r="D4382" t="s">
        <v>4599</v>
      </c>
      <c r="E4382" t="s">
        <v>59</v>
      </c>
      <c r="F4382" t="b">
        <v>0</v>
      </c>
      <c r="G4382" t="s">
        <v>40</v>
      </c>
      <c r="H4382" s="1">
        <v>46076.419374999998</v>
      </c>
      <c r="I4382" t="b">
        <v>1</v>
      </c>
      <c r="J4382" t="b">
        <v>0</v>
      </c>
      <c r="K4382" t="s">
        <v>40</v>
      </c>
      <c r="L4382" t="s">
        <v>60</v>
      </c>
      <c r="M4382">
        <v>27500</v>
      </c>
      <c r="N4382"/>
      <c r="O4382" t="s">
        <v>11762</v>
      </c>
    </row>
    <row r="4383" spans="1:16" x14ac:dyDescent="0.25">
      <c r="A4383" t="s">
        <v>2</v>
      </c>
      <c r="B4383" t="s">
        <v>11763</v>
      </c>
      <c r="C4383" t="s">
        <v>9081</v>
      </c>
      <c r="D4383" t="s">
        <v>4637</v>
      </c>
      <c r="E4383" t="s">
        <v>59</v>
      </c>
      <c r="F4383" t="b">
        <v>0</v>
      </c>
      <c r="G4383" t="s">
        <v>13</v>
      </c>
      <c r="H4383" s="1">
        <v>46076.460057870368</v>
      </c>
      <c r="I4383" t="b">
        <v>0</v>
      </c>
      <c r="J4383" t="b">
        <v>0</v>
      </c>
      <c r="K4383" t="s">
        <v>13</v>
      </c>
      <c r="L4383" t="s">
        <v>60</v>
      </c>
      <c r="M4383">
        <v>90000</v>
      </c>
      <c r="N4383"/>
      <c r="O4383" t="s">
        <v>11764</v>
      </c>
      <c r="P4383" t="s">
        <v>5022</v>
      </c>
    </row>
    <row r="4384" spans="1:16" x14ac:dyDescent="0.25">
      <c r="A4384" t="s">
        <v>2</v>
      </c>
      <c r="B4384" t="s">
        <v>11763</v>
      </c>
      <c r="C4384" t="s">
        <v>11765</v>
      </c>
      <c r="D4384" t="s">
        <v>4637</v>
      </c>
      <c r="E4384" t="s">
        <v>59</v>
      </c>
      <c r="F4384" t="b">
        <v>0</v>
      </c>
      <c r="G4384" t="s">
        <v>13</v>
      </c>
      <c r="H4384" s="1">
        <v>46076.460057870368</v>
      </c>
      <c r="I4384" t="b">
        <v>0</v>
      </c>
      <c r="J4384" t="b">
        <v>0</v>
      </c>
      <c r="K4384" t="s">
        <v>13</v>
      </c>
      <c r="L4384" t="s">
        <v>60</v>
      </c>
      <c r="M4384">
        <v>90000</v>
      </c>
      <c r="N4384"/>
      <c r="O4384" t="s">
        <v>11764</v>
      </c>
      <c r="P4384" t="s">
        <v>622</v>
      </c>
    </row>
    <row r="4385" spans="1:16" x14ac:dyDescent="0.25">
      <c r="A4385" t="s">
        <v>1</v>
      </c>
      <c r="B4385" t="s">
        <v>11766</v>
      </c>
      <c r="C4385" t="s">
        <v>1111</v>
      </c>
      <c r="D4385" t="s">
        <v>4595</v>
      </c>
      <c r="E4385" t="s">
        <v>59</v>
      </c>
      <c r="F4385" t="b">
        <v>0</v>
      </c>
      <c r="G4385" t="s">
        <v>19</v>
      </c>
      <c r="H4385" s="1">
        <v>46076.460717592592</v>
      </c>
      <c r="I4385" t="b">
        <v>0</v>
      </c>
      <c r="J4385" t="b">
        <v>0</v>
      </c>
      <c r="K4385" t="s">
        <v>19</v>
      </c>
      <c r="L4385" t="s">
        <v>60</v>
      </c>
      <c r="M4385">
        <v>1500000</v>
      </c>
      <c r="N4385"/>
      <c r="O4385" t="s">
        <v>11767</v>
      </c>
      <c r="P4385" t="s">
        <v>11768</v>
      </c>
    </row>
    <row r="4386" spans="1:16" x14ac:dyDescent="0.25">
      <c r="A4386" t="s">
        <v>1</v>
      </c>
      <c r="B4386" t="s">
        <v>11769</v>
      </c>
      <c r="C4386" t="s">
        <v>40</v>
      </c>
      <c r="D4386" t="s">
        <v>4526</v>
      </c>
      <c r="E4386" t="s">
        <v>59</v>
      </c>
      <c r="F4386" t="b">
        <v>0</v>
      </c>
      <c r="G4386" t="s">
        <v>40</v>
      </c>
      <c r="H4386" s="1">
        <v>46076.461180555547</v>
      </c>
      <c r="I4386" t="b">
        <v>1</v>
      </c>
      <c r="J4386" t="b">
        <v>0</v>
      </c>
      <c r="K4386" t="s">
        <v>40</v>
      </c>
      <c r="L4386" t="s">
        <v>60</v>
      </c>
      <c r="M4386">
        <v>200000</v>
      </c>
      <c r="N4386"/>
      <c r="O4386" t="s">
        <v>1397</v>
      </c>
      <c r="P4386" t="s">
        <v>11770</v>
      </c>
    </row>
    <row r="4387" spans="1:16" x14ac:dyDescent="0.25">
      <c r="A4387" t="s">
        <v>0</v>
      </c>
      <c r="B4387" t="s">
        <v>4315</v>
      </c>
      <c r="C4387" t="s">
        <v>31</v>
      </c>
      <c r="D4387" t="s">
        <v>5018</v>
      </c>
      <c r="E4387" t="s">
        <v>59</v>
      </c>
      <c r="F4387" t="b">
        <v>0</v>
      </c>
      <c r="G4387" t="s">
        <v>31</v>
      </c>
      <c r="H4387" s="1">
        <v>46076.461967592593</v>
      </c>
      <c r="I4387" t="b">
        <v>0</v>
      </c>
      <c r="J4387" t="b">
        <v>0</v>
      </c>
      <c r="K4387" t="s">
        <v>31</v>
      </c>
      <c r="L4387" t="s">
        <v>74</v>
      </c>
      <c r="M4387"/>
      <c r="N4387">
        <v>79.5</v>
      </c>
      <c r="O4387" t="s">
        <v>11771</v>
      </c>
    </row>
    <row r="4388" spans="1:16" x14ac:dyDescent="0.25">
      <c r="A4388" t="s">
        <v>2</v>
      </c>
      <c r="B4388" t="s">
        <v>2112</v>
      </c>
      <c r="C4388" t="s">
        <v>31</v>
      </c>
      <c r="D4388" t="s">
        <v>5018</v>
      </c>
      <c r="E4388" t="s">
        <v>59</v>
      </c>
      <c r="F4388" t="b">
        <v>0</v>
      </c>
      <c r="G4388" t="s">
        <v>31</v>
      </c>
      <c r="H4388" s="1">
        <v>46076.461967592593</v>
      </c>
      <c r="I4388" t="b">
        <v>0</v>
      </c>
      <c r="J4388" t="b">
        <v>0</v>
      </c>
      <c r="K4388" t="s">
        <v>31</v>
      </c>
      <c r="L4388" t="s">
        <v>74</v>
      </c>
      <c r="M4388"/>
      <c r="N4388">
        <v>115</v>
      </c>
      <c r="O4388" t="s">
        <v>11771</v>
      </c>
      <c r="P4388" t="s">
        <v>10737</v>
      </c>
    </row>
    <row r="4389" spans="1:16" x14ac:dyDescent="0.25">
      <c r="A4389" t="s">
        <v>0</v>
      </c>
      <c r="B4389" t="s">
        <v>11772</v>
      </c>
      <c r="C4389" t="s">
        <v>162</v>
      </c>
      <c r="D4389" t="s">
        <v>4526</v>
      </c>
      <c r="E4389" t="s">
        <v>59</v>
      </c>
      <c r="F4389" t="b">
        <v>0</v>
      </c>
      <c r="G4389" t="s">
        <v>73</v>
      </c>
      <c r="H4389" s="1">
        <v>46076.500254629631</v>
      </c>
      <c r="I4389" t="b">
        <v>0</v>
      </c>
      <c r="J4389" t="b">
        <v>1</v>
      </c>
      <c r="K4389" t="s">
        <v>41</v>
      </c>
      <c r="L4389" t="s">
        <v>60</v>
      </c>
      <c r="M4389">
        <v>166000</v>
      </c>
      <c r="N4389"/>
      <c r="O4389" t="s">
        <v>1990</v>
      </c>
      <c r="P4389" t="s">
        <v>2132</v>
      </c>
    </row>
    <row r="4390" spans="1:16" x14ac:dyDescent="0.25">
      <c r="A4390" t="s">
        <v>5</v>
      </c>
      <c r="B4390" t="s">
        <v>11773</v>
      </c>
      <c r="C4390" t="s">
        <v>382</v>
      </c>
      <c r="D4390" t="s">
        <v>4346</v>
      </c>
      <c r="E4390" t="s">
        <v>59</v>
      </c>
      <c r="F4390" t="b">
        <v>0</v>
      </c>
      <c r="G4390" t="s">
        <v>77</v>
      </c>
      <c r="H4390" s="1">
        <v>46076.500833333332</v>
      </c>
      <c r="I4390" t="b">
        <v>1</v>
      </c>
      <c r="J4390" t="b">
        <v>0</v>
      </c>
      <c r="K4390" t="s">
        <v>41</v>
      </c>
      <c r="L4390" t="s">
        <v>60</v>
      </c>
      <c r="M4390">
        <v>234975</v>
      </c>
      <c r="N4390"/>
      <c r="O4390" t="s">
        <v>2673</v>
      </c>
      <c r="P4390" t="s">
        <v>11774</v>
      </c>
    </row>
    <row r="4391" spans="1:16" x14ac:dyDescent="0.25">
      <c r="A4391" t="s">
        <v>3</v>
      </c>
      <c r="B4391" t="s">
        <v>11775</v>
      </c>
      <c r="C4391" t="s">
        <v>13</v>
      </c>
      <c r="D4391" t="s">
        <v>4637</v>
      </c>
      <c r="F4391" t="b">
        <v>0</v>
      </c>
      <c r="G4391" t="s">
        <v>13</v>
      </c>
      <c r="H4391" s="1">
        <v>46076.501574074071</v>
      </c>
      <c r="I4391" t="b">
        <v>0</v>
      </c>
      <c r="J4391" t="b">
        <v>0</v>
      </c>
      <c r="K4391" t="s">
        <v>13</v>
      </c>
      <c r="L4391" t="s">
        <v>74</v>
      </c>
      <c r="M4391"/>
      <c r="N4391">
        <v>20</v>
      </c>
      <c r="O4391" t="s">
        <v>4596</v>
      </c>
      <c r="P4391" t="s">
        <v>11776</v>
      </c>
    </row>
    <row r="4392" spans="1:16" x14ac:dyDescent="0.25">
      <c r="A4392" t="s">
        <v>0</v>
      </c>
      <c r="B4392" t="s">
        <v>11777</v>
      </c>
      <c r="C4392" t="s">
        <v>605</v>
      </c>
      <c r="D4392" t="s">
        <v>4756</v>
      </c>
      <c r="E4392" t="s">
        <v>59</v>
      </c>
      <c r="F4392" t="b">
        <v>0</v>
      </c>
      <c r="G4392" t="s">
        <v>77</v>
      </c>
      <c r="H4392" s="1">
        <v>46076.54179398148</v>
      </c>
      <c r="I4392" t="b">
        <v>0</v>
      </c>
      <c r="J4392" t="b">
        <v>0</v>
      </c>
      <c r="K4392" t="s">
        <v>41</v>
      </c>
      <c r="L4392" t="s">
        <v>60</v>
      </c>
      <c r="M4392">
        <v>105000</v>
      </c>
      <c r="N4392"/>
      <c r="O4392" t="s">
        <v>648</v>
      </c>
      <c r="P4392" t="s">
        <v>11778</v>
      </c>
    </row>
    <row r="4393" spans="1:16" x14ac:dyDescent="0.25">
      <c r="A4393" t="s">
        <v>3</v>
      </c>
      <c r="B4393" t="s">
        <v>11779</v>
      </c>
      <c r="C4393" t="s">
        <v>4077</v>
      </c>
      <c r="D4393" t="s">
        <v>4526</v>
      </c>
      <c r="E4393" t="s">
        <v>59</v>
      </c>
      <c r="F4393" t="b">
        <v>0</v>
      </c>
      <c r="G4393" t="s">
        <v>65</v>
      </c>
      <c r="H4393" s="1">
        <v>46076.583402777767</v>
      </c>
      <c r="I4393" t="b">
        <v>0</v>
      </c>
      <c r="J4393" t="b">
        <v>0</v>
      </c>
      <c r="K4393" t="s">
        <v>41</v>
      </c>
      <c r="L4393" t="s">
        <v>60</v>
      </c>
      <c r="M4393">
        <v>77650</v>
      </c>
      <c r="N4393"/>
      <c r="O4393" t="s">
        <v>11780</v>
      </c>
      <c r="P4393" t="s">
        <v>11698</v>
      </c>
    </row>
    <row r="4394" spans="1:16" x14ac:dyDescent="0.25">
      <c r="A4394" t="s">
        <v>1</v>
      </c>
      <c r="B4394" t="s">
        <v>1171</v>
      </c>
      <c r="C4394" t="s">
        <v>396</v>
      </c>
      <c r="D4394" t="s">
        <v>4346</v>
      </c>
      <c r="E4394" t="s">
        <v>88</v>
      </c>
      <c r="F4394" t="b">
        <v>0</v>
      </c>
      <c r="G4394" t="s">
        <v>73</v>
      </c>
      <c r="H4394" s="1">
        <v>46076.584293981483</v>
      </c>
      <c r="I4394" t="b">
        <v>1</v>
      </c>
      <c r="J4394" t="b">
        <v>1</v>
      </c>
      <c r="K4394" t="s">
        <v>41</v>
      </c>
      <c r="L4394" t="s">
        <v>74</v>
      </c>
      <c r="M4394"/>
      <c r="N4394">
        <v>74.38</v>
      </c>
      <c r="O4394" t="s">
        <v>170</v>
      </c>
      <c r="P4394" t="s">
        <v>2303</v>
      </c>
    </row>
    <row r="4395" spans="1:16" x14ac:dyDescent="0.25">
      <c r="A4395" t="s">
        <v>2</v>
      </c>
      <c r="B4395" t="s">
        <v>11781</v>
      </c>
      <c r="C4395" t="s">
        <v>13</v>
      </c>
      <c r="D4395" t="s">
        <v>4637</v>
      </c>
      <c r="F4395" t="b">
        <v>0</v>
      </c>
      <c r="G4395" t="s">
        <v>13</v>
      </c>
      <c r="H4395" s="1">
        <v>46076.584907407407</v>
      </c>
      <c r="I4395" t="b">
        <v>1</v>
      </c>
      <c r="J4395" t="b">
        <v>0</v>
      </c>
      <c r="K4395" t="s">
        <v>13</v>
      </c>
      <c r="L4395" t="s">
        <v>74</v>
      </c>
      <c r="M4395"/>
      <c r="N4395">
        <v>32.5</v>
      </c>
      <c r="O4395" t="s">
        <v>4596</v>
      </c>
      <c r="P4395" t="s">
        <v>11782</v>
      </c>
    </row>
    <row r="4396" spans="1:16" x14ac:dyDescent="0.25">
      <c r="A4396" t="s">
        <v>2</v>
      </c>
      <c r="B4396" t="s">
        <v>213</v>
      </c>
      <c r="C4396" t="s">
        <v>11458</v>
      </c>
      <c r="D4396" t="s">
        <v>11319</v>
      </c>
      <c r="E4396" t="s">
        <v>59</v>
      </c>
      <c r="F4396" t="b">
        <v>0</v>
      </c>
      <c r="G4396" t="s">
        <v>39</v>
      </c>
      <c r="H4396" s="1">
        <v>46076.589166666658</v>
      </c>
      <c r="I4396" t="b">
        <v>0</v>
      </c>
      <c r="J4396" t="b">
        <v>0</v>
      </c>
      <c r="K4396" t="s">
        <v>39</v>
      </c>
      <c r="L4396" t="s">
        <v>60</v>
      </c>
      <c r="M4396">
        <v>600000</v>
      </c>
      <c r="N4396"/>
      <c r="O4396" t="s">
        <v>11783</v>
      </c>
      <c r="P4396" t="s">
        <v>233</v>
      </c>
    </row>
    <row r="4397" spans="1:16" x14ac:dyDescent="0.25">
      <c r="A4397" t="s">
        <v>5</v>
      </c>
      <c r="B4397" t="s">
        <v>11784</v>
      </c>
      <c r="C4397" t="s">
        <v>1417</v>
      </c>
      <c r="D4397" t="s">
        <v>11319</v>
      </c>
      <c r="E4397" t="s">
        <v>59</v>
      </c>
      <c r="F4397" t="b">
        <v>0</v>
      </c>
      <c r="G4397" t="s">
        <v>39</v>
      </c>
      <c r="H4397" s="1">
        <v>46076.589212962957</v>
      </c>
      <c r="I4397" t="b">
        <v>1</v>
      </c>
      <c r="J4397" t="b">
        <v>0</v>
      </c>
      <c r="K4397" t="s">
        <v>39</v>
      </c>
      <c r="L4397" t="s">
        <v>60</v>
      </c>
      <c r="M4397">
        <v>110000</v>
      </c>
      <c r="N4397"/>
      <c r="O4397" t="s">
        <v>2378</v>
      </c>
      <c r="P4397" t="s">
        <v>538</v>
      </c>
    </row>
    <row r="4398" spans="1:16" x14ac:dyDescent="0.25">
      <c r="A4398" t="s">
        <v>4</v>
      </c>
      <c r="B4398" t="s">
        <v>11785</v>
      </c>
      <c r="C4398" t="s">
        <v>1417</v>
      </c>
      <c r="D4398" t="s">
        <v>11319</v>
      </c>
      <c r="E4398" t="s">
        <v>59</v>
      </c>
      <c r="F4398" t="b">
        <v>0</v>
      </c>
      <c r="G4398" t="s">
        <v>39</v>
      </c>
      <c r="H4398" s="1">
        <v>46076.589247685188</v>
      </c>
      <c r="I4398" t="b">
        <v>1</v>
      </c>
      <c r="J4398" t="b">
        <v>0</v>
      </c>
      <c r="K4398" t="s">
        <v>39</v>
      </c>
      <c r="L4398" t="s">
        <v>60</v>
      </c>
      <c r="M4398">
        <v>330000</v>
      </c>
      <c r="N4398"/>
      <c r="O4398" t="s">
        <v>11786</v>
      </c>
    </row>
    <row r="4399" spans="1:16" x14ac:dyDescent="0.25">
      <c r="A4399" t="s">
        <v>2</v>
      </c>
      <c r="B4399" t="s">
        <v>11787</v>
      </c>
      <c r="C4399" t="s">
        <v>81</v>
      </c>
      <c r="D4399" t="s">
        <v>4595</v>
      </c>
      <c r="E4399" t="s">
        <v>59</v>
      </c>
      <c r="F4399" t="b">
        <v>0</v>
      </c>
      <c r="G4399" t="s">
        <v>77</v>
      </c>
      <c r="H4399" s="1">
        <v>46076.625185185178</v>
      </c>
      <c r="I4399" t="b">
        <v>1</v>
      </c>
      <c r="J4399" t="b">
        <v>1</v>
      </c>
      <c r="K4399" t="s">
        <v>41</v>
      </c>
      <c r="L4399" t="s">
        <v>60</v>
      </c>
      <c r="M4399">
        <v>111375</v>
      </c>
      <c r="N4399"/>
      <c r="O4399" t="s">
        <v>260</v>
      </c>
    </row>
    <row r="4400" spans="1:16" x14ac:dyDescent="0.25">
      <c r="A4400" t="s">
        <v>3</v>
      </c>
      <c r="B4400" t="s">
        <v>2267</v>
      </c>
      <c r="C4400" t="s">
        <v>11788</v>
      </c>
      <c r="D4400" t="s">
        <v>4587</v>
      </c>
      <c r="E4400" t="s">
        <v>59</v>
      </c>
      <c r="F4400" t="b">
        <v>0</v>
      </c>
      <c r="G4400" t="s">
        <v>89</v>
      </c>
      <c r="H4400" s="1">
        <v>46076.625335648147</v>
      </c>
      <c r="I4400" t="b">
        <v>0</v>
      </c>
      <c r="J4400" t="b">
        <v>0</v>
      </c>
      <c r="K4400" t="s">
        <v>41</v>
      </c>
      <c r="L4400" t="s">
        <v>60</v>
      </c>
      <c r="M4400">
        <v>97500</v>
      </c>
      <c r="N4400"/>
      <c r="O4400" t="s">
        <v>11789</v>
      </c>
      <c r="P4400" t="s">
        <v>11790</v>
      </c>
    </row>
    <row r="4401" spans="1:16" x14ac:dyDescent="0.25">
      <c r="A4401" t="s">
        <v>0</v>
      </c>
      <c r="B4401" t="s">
        <v>11791</v>
      </c>
      <c r="C4401" t="s">
        <v>856</v>
      </c>
      <c r="D4401" t="s">
        <v>4595</v>
      </c>
      <c r="F4401" t="b">
        <v>0</v>
      </c>
      <c r="G4401" t="s">
        <v>89</v>
      </c>
      <c r="H4401" s="1">
        <v>46076.625335648147</v>
      </c>
      <c r="I4401" t="b">
        <v>1</v>
      </c>
      <c r="J4401" t="b">
        <v>0</v>
      </c>
      <c r="K4401" t="s">
        <v>41</v>
      </c>
      <c r="L4401" t="s">
        <v>60</v>
      </c>
      <c r="M4401">
        <v>85000</v>
      </c>
      <c r="N4401"/>
      <c r="O4401" t="s">
        <v>6609</v>
      </c>
      <c r="P4401" t="s">
        <v>1103</v>
      </c>
    </row>
    <row r="4402" spans="1:16" x14ac:dyDescent="0.25">
      <c r="A4402" t="s">
        <v>0</v>
      </c>
      <c r="B4402" t="s">
        <v>1767</v>
      </c>
      <c r="C4402" t="s">
        <v>2120</v>
      </c>
      <c r="D4402" t="s">
        <v>4595</v>
      </c>
      <c r="E4402" t="s">
        <v>88</v>
      </c>
      <c r="F4402" t="b">
        <v>0</v>
      </c>
      <c r="G4402" t="s">
        <v>89</v>
      </c>
      <c r="H4402" s="1">
        <v>46076.625335648147</v>
      </c>
      <c r="I4402" t="b">
        <v>1</v>
      </c>
      <c r="J4402" t="b">
        <v>0</v>
      </c>
      <c r="K4402" t="s">
        <v>41</v>
      </c>
      <c r="L4402" t="s">
        <v>60</v>
      </c>
      <c r="M4402">
        <v>75000</v>
      </c>
      <c r="N4402"/>
      <c r="O4402" t="s">
        <v>11334</v>
      </c>
      <c r="P4402" t="s">
        <v>283</v>
      </c>
    </row>
    <row r="4403" spans="1:16" x14ac:dyDescent="0.25">
      <c r="A4403" t="s">
        <v>7</v>
      </c>
      <c r="B4403" t="s">
        <v>3454</v>
      </c>
      <c r="C4403" t="s">
        <v>11792</v>
      </c>
      <c r="D4403" t="s">
        <v>4595</v>
      </c>
      <c r="E4403" t="s">
        <v>59</v>
      </c>
      <c r="F4403" t="b">
        <v>0</v>
      </c>
      <c r="G4403" t="s">
        <v>89</v>
      </c>
      <c r="H4403" s="1">
        <v>46076.625335648147</v>
      </c>
      <c r="I4403" t="b">
        <v>0</v>
      </c>
      <c r="J4403" t="b">
        <v>1</v>
      </c>
      <c r="K4403" t="s">
        <v>41</v>
      </c>
      <c r="L4403" t="s">
        <v>60</v>
      </c>
      <c r="M4403">
        <v>115000</v>
      </c>
      <c r="N4403"/>
      <c r="O4403" t="s">
        <v>11793</v>
      </c>
    </row>
    <row r="4404" spans="1:16" x14ac:dyDescent="0.25">
      <c r="A4404" t="s">
        <v>1</v>
      </c>
      <c r="B4404" t="s">
        <v>470</v>
      </c>
      <c r="C4404" t="s">
        <v>3767</v>
      </c>
      <c r="D4404" t="s">
        <v>4526</v>
      </c>
      <c r="E4404" t="s">
        <v>88</v>
      </c>
      <c r="F4404" t="b">
        <v>0</v>
      </c>
      <c r="G4404" t="s">
        <v>73</v>
      </c>
      <c r="H4404" s="1">
        <v>46076.625914351847</v>
      </c>
      <c r="I4404" t="b">
        <v>1</v>
      </c>
      <c r="J4404" t="b">
        <v>0</v>
      </c>
      <c r="K4404" t="s">
        <v>41</v>
      </c>
      <c r="L4404" t="s">
        <v>74</v>
      </c>
      <c r="M4404"/>
      <c r="N4404">
        <v>67.5</v>
      </c>
      <c r="O4404" t="s">
        <v>3036</v>
      </c>
      <c r="P4404" t="s">
        <v>11794</v>
      </c>
    </row>
    <row r="4405" spans="1:16" x14ac:dyDescent="0.25">
      <c r="A4405" t="s">
        <v>1</v>
      </c>
      <c r="B4405" t="s">
        <v>470</v>
      </c>
      <c r="C4405" t="s">
        <v>3767</v>
      </c>
      <c r="D4405" t="s">
        <v>4526</v>
      </c>
      <c r="E4405" t="s">
        <v>88</v>
      </c>
      <c r="F4405" t="b">
        <v>0</v>
      </c>
      <c r="G4405" t="s">
        <v>89</v>
      </c>
      <c r="H4405" s="1">
        <v>46076.626145833332</v>
      </c>
      <c r="I4405" t="b">
        <v>1</v>
      </c>
      <c r="J4405" t="b">
        <v>0</v>
      </c>
      <c r="K4405" t="s">
        <v>41</v>
      </c>
      <c r="L4405" t="s">
        <v>74</v>
      </c>
      <c r="M4405"/>
      <c r="N4405">
        <v>67.5</v>
      </c>
      <c r="O4405" t="s">
        <v>3036</v>
      </c>
      <c r="P4405" t="s">
        <v>11794</v>
      </c>
    </row>
    <row r="4406" spans="1:16" x14ac:dyDescent="0.25">
      <c r="A4406" t="s">
        <v>0</v>
      </c>
      <c r="B4406" t="s">
        <v>11795</v>
      </c>
      <c r="C4406" t="s">
        <v>11796</v>
      </c>
      <c r="D4406" t="s">
        <v>7459</v>
      </c>
      <c r="E4406" t="s">
        <v>59</v>
      </c>
      <c r="F4406" t="b">
        <v>0</v>
      </c>
      <c r="G4406" t="s">
        <v>63</v>
      </c>
      <c r="H4406" s="1">
        <v>46076.628379629627</v>
      </c>
      <c r="I4406" t="b">
        <v>0</v>
      </c>
      <c r="J4406" t="b">
        <v>1</v>
      </c>
      <c r="K4406" t="s">
        <v>41</v>
      </c>
      <c r="L4406" t="s">
        <v>60</v>
      </c>
      <c r="M4406">
        <v>60000</v>
      </c>
      <c r="N4406"/>
      <c r="O4406" t="s">
        <v>7459</v>
      </c>
      <c r="P4406" t="s">
        <v>11132</v>
      </c>
    </row>
    <row r="4407" spans="1:16" x14ac:dyDescent="0.25">
      <c r="A4407" t="s">
        <v>3</v>
      </c>
      <c r="B4407" t="s">
        <v>11797</v>
      </c>
      <c r="C4407" t="s">
        <v>237</v>
      </c>
      <c r="D4407" t="s">
        <v>4595</v>
      </c>
      <c r="E4407" t="s">
        <v>59</v>
      </c>
      <c r="F4407" t="b">
        <v>0</v>
      </c>
      <c r="G4407" t="s">
        <v>89</v>
      </c>
      <c r="H4407" s="1">
        <v>46076.667048611111</v>
      </c>
      <c r="I4407" t="b">
        <v>0</v>
      </c>
      <c r="J4407" t="b">
        <v>1</v>
      </c>
      <c r="K4407" t="s">
        <v>41</v>
      </c>
      <c r="L4407" t="s">
        <v>60</v>
      </c>
      <c r="M4407">
        <v>70000</v>
      </c>
      <c r="N4407"/>
      <c r="O4407" t="s">
        <v>11798</v>
      </c>
      <c r="P4407" t="s">
        <v>2175</v>
      </c>
    </row>
    <row r="4408" spans="1:16" x14ac:dyDescent="0.25">
      <c r="A4408" t="s">
        <v>2</v>
      </c>
      <c r="B4408" t="s">
        <v>11799</v>
      </c>
      <c r="C4408" t="s">
        <v>19</v>
      </c>
      <c r="D4408" t="s">
        <v>4595</v>
      </c>
      <c r="E4408" t="s">
        <v>59</v>
      </c>
      <c r="F4408" t="b">
        <v>0</v>
      </c>
      <c r="G4408" t="s">
        <v>19</v>
      </c>
      <c r="H4408" s="1">
        <v>46076.668912037043</v>
      </c>
      <c r="I4408" t="b">
        <v>0</v>
      </c>
      <c r="J4408" t="b">
        <v>0</v>
      </c>
      <c r="K4408" t="s">
        <v>19</v>
      </c>
      <c r="L4408" t="s">
        <v>60</v>
      </c>
      <c r="M4408">
        <v>1650000</v>
      </c>
      <c r="N4408"/>
      <c r="O4408" t="s">
        <v>11800</v>
      </c>
    </row>
    <row r="4409" spans="1:16" x14ac:dyDescent="0.25">
      <c r="A4409" t="s">
        <v>0</v>
      </c>
      <c r="B4409" t="s">
        <v>11801</v>
      </c>
      <c r="C4409" t="s">
        <v>76</v>
      </c>
      <c r="D4409" t="s">
        <v>4599</v>
      </c>
      <c r="E4409" t="s">
        <v>59</v>
      </c>
      <c r="F4409" t="b">
        <v>1</v>
      </c>
      <c r="G4409" t="s">
        <v>40</v>
      </c>
      <c r="H4409" s="1">
        <v>46076.669236111113</v>
      </c>
      <c r="I4409" t="b">
        <v>1</v>
      </c>
      <c r="J4409" t="b">
        <v>0</v>
      </c>
      <c r="K4409" t="s">
        <v>40</v>
      </c>
      <c r="L4409" t="s">
        <v>60</v>
      </c>
      <c r="M4409">
        <v>36500</v>
      </c>
      <c r="N4409"/>
      <c r="O4409" t="s">
        <v>11802</v>
      </c>
      <c r="P4409" t="s">
        <v>11803</v>
      </c>
    </row>
    <row r="4410" spans="1:16" x14ac:dyDescent="0.25">
      <c r="A4410" t="s">
        <v>6</v>
      </c>
      <c r="B4410" t="s">
        <v>2086</v>
      </c>
      <c r="C4410" t="s">
        <v>6081</v>
      </c>
      <c r="D4410" t="s">
        <v>5798</v>
      </c>
      <c r="E4410" t="s">
        <v>59</v>
      </c>
      <c r="F4410" t="b">
        <v>0</v>
      </c>
      <c r="G4410" t="s">
        <v>40</v>
      </c>
      <c r="H4410" s="1">
        <v>46076.669444444437</v>
      </c>
      <c r="I4410" t="b">
        <v>0</v>
      </c>
      <c r="J4410" t="b">
        <v>0</v>
      </c>
      <c r="K4410" t="s">
        <v>40</v>
      </c>
      <c r="L4410" t="s">
        <v>60</v>
      </c>
      <c r="M4410">
        <v>110000</v>
      </c>
      <c r="N4410"/>
      <c r="O4410" t="s">
        <v>11804</v>
      </c>
    </row>
    <row r="4411" spans="1:16" x14ac:dyDescent="0.25">
      <c r="A4411" t="s">
        <v>3</v>
      </c>
      <c r="B4411" t="s">
        <v>3487</v>
      </c>
      <c r="C4411" t="s">
        <v>11627</v>
      </c>
      <c r="D4411" t="s">
        <v>11278</v>
      </c>
      <c r="E4411" t="s">
        <v>59</v>
      </c>
      <c r="F4411" t="b">
        <v>0</v>
      </c>
      <c r="G4411" t="s">
        <v>34</v>
      </c>
      <c r="H4411" s="1">
        <v>46076.670682870368</v>
      </c>
      <c r="I4411" t="b">
        <v>1</v>
      </c>
      <c r="J4411" t="b">
        <v>0</v>
      </c>
      <c r="K4411" t="s">
        <v>34</v>
      </c>
      <c r="L4411" t="s">
        <v>60</v>
      </c>
      <c r="M4411">
        <v>600000</v>
      </c>
      <c r="N4411"/>
      <c r="O4411" t="s">
        <v>11805</v>
      </c>
      <c r="P4411" t="s">
        <v>11806</v>
      </c>
    </row>
    <row r="4412" spans="1:16" x14ac:dyDescent="0.25">
      <c r="A4412" t="s">
        <v>0</v>
      </c>
      <c r="B4412" t="s">
        <v>11807</v>
      </c>
      <c r="C4412" t="s">
        <v>463</v>
      </c>
      <c r="D4412" t="s">
        <v>5349</v>
      </c>
      <c r="E4412" t="s">
        <v>59</v>
      </c>
      <c r="F4412" t="b">
        <v>0</v>
      </c>
      <c r="G4412" t="s">
        <v>77</v>
      </c>
      <c r="H4412" s="1">
        <v>46076.708460648151</v>
      </c>
      <c r="I4412" t="b">
        <v>0</v>
      </c>
      <c r="J4412" t="b">
        <v>0</v>
      </c>
      <c r="K4412" t="s">
        <v>41</v>
      </c>
      <c r="L4412" t="s">
        <v>60</v>
      </c>
      <c r="M4412">
        <v>85000</v>
      </c>
      <c r="N4412"/>
      <c r="O4412" t="s">
        <v>11808</v>
      </c>
      <c r="P4412" t="s">
        <v>1248</v>
      </c>
    </row>
    <row r="4413" spans="1:16" x14ac:dyDescent="0.25">
      <c r="A4413" t="s">
        <v>0</v>
      </c>
      <c r="B4413" t="s">
        <v>11809</v>
      </c>
      <c r="C4413" t="s">
        <v>3767</v>
      </c>
      <c r="D4413" t="s">
        <v>155</v>
      </c>
      <c r="E4413" t="s">
        <v>59</v>
      </c>
      <c r="F4413" t="b">
        <v>0</v>
      </c>
      <c r="G4413" t="s">
        <v>77</v>
      </c>
      <c r="H4413" s="1">
        <v>46076.708518518521</v>
      </c>
      <c r="I4413" t="b">
        <v>0</v>
      </c>
      <c r="J4413" t="b">
        <v>0</v>
      </c>
      <c r="K4413" t="s">
        <v>41</v>
      </c>
      <c r="L4413" t="s">
        <v>74</v>
      </c>
      <c r="M4413"/>
      <c r="N4413">
        <v>27.5</v>
      </c>
      <c r="O4413" t="s">
        <v>155</v>
      </c>
      <c r="P4413" t="s">
        <v>219</v>
      </c>
    </row>
    <row r="4414" spans="1:16" x14ac:dyDescent="0.25">
      <c r="A4414" t="s">
        <v>0</v>
      </c>
      <c r="B4414" t="s">
        <v>11810</v>
      </c>
      <c r="C4414" t="s">
        <v>157</v>
      </c>
      <c r="D4414" t="s">
        <v>4595</v>
      </c>
      <c r="E4414" t="s">
        <v>59</v>
      </c>
      <c r="F4414" t="b">
        <v>0</v>
      </c>
      <c r="G4414" t="s">
        <v>77</v>
      </c>
      <c r="H4414" s="1">
        <v>46076.708541666667</v>
      </c>
      <c r="I4414" t="b">
        <v>1</v>
      </c>
      <c r="J4414" t="b">
        <v>0</v>
      </c>
      <c r="K4414" t="s">
        <v>41</v>
      </c>
      <c r="L4414" t="s">
        <v>60</v>
      </c>
      <c r="M4414">
        <v>110000</v>
      </c>
      <c r="N4414"/>
      <c r="O4414" t="s">
        <v>371</v>
      </c>
      <c r="P4414" t="s">
        <v>1738</v>
      </c>
    </row>
    <row r="4415" spans="1:16" x14ac:dyDescent="0.25">
      <c r="A4415" t="s">
        <v>6</v>
      </c>
      <c r="B4415" t="s">
        <v>11811</v>
      </c>
      <c r="C4415" t="s">
        <v>1943</v>
      </c>
      <c r="D4415" t="s">
        <v>4595</v>
      </c>
      <c r="E4415" t="s">
        <v>59</v>
      </c>
      <c r="F4415" t="b">
        <v>0</v>
      </c>
      <c r="G4415" t="s">
        <v>89</v>
      </c>
      <c r="H4415" s="1">
        <v>46076.708692129629</v>
      </c>
      <c r="I4415" t="b">
        <v>1</v>
      </c>
      <c r="J4415" t="b">
        <v>0</v>
      </c>
      <c r="K4415" t="s">
        <v>41</v>
      </c>
      <c r="L4415" t="s">
        <v>60</v>
      </c>
      <c r="M4415">
        <v>117500</v>
      </c>
      <c r="N4415"/>
      <c r="O4415" t="s">
        <v>907</v>
      </c>
    </row>
    <row r="4416" spans="1:16" x14ac:dyDescent="0.25">
      <c r="A4416" t="s">
        <v>2</v>
      </c>
      <c r="B4416" t="s">
        <v>779</v>
      </c>
      <c r="C4416" t="s">
        <v>11398</v>
      </c>
      <c r="D4416" t="s">
        <v>4595</v>
      </c>
      <c r="E4416" t="s">
        <v>621</v>
      </c>
      <c r="F4416" t="b">
        <v>0</v>
      </c>
      <c r="G4416" t="s">
        <v>19</v>
      </c>
      <c r="H4416" s="1">
        <v>46076.710613425923</v>
      </c>
      <c r="I4416" t="b">
        <v>0</v>
      </c>
      <c r="J4416" t="b">
        <v>0</v>
      </c>
      <c r="K4416" t="s">
        <v>19</v>
      </c>
      <c r="L4416" t="s">
        <v>60</v>
      </c>
      <c r="M4416">
        <v>400000</v>
      </c>
      <c r="N4416"/>
      <c r="O4416" t="s">
        <v>11812</v>
      </c>
      <c r="P4416" t="s">
        <v>2245</v>
      </c>
    </row>
    <row r="4417" spans="1:16" x14ac:dyDescent="0.25">
      <c r="A4417" t="s">
        <v>1</v>
      </c>
      <c r="B4417" t="s">
        <v>11813</v>
      </c>
      <c r="C4417" t="s">
        <v>11814</v>
      </c>
      <c r="D4417" t="s">
        <v>4526</v>
      </c>
      <c r="E4417" t="s">
        <v>59</v>
      </c>
      <c r="F4417" t="b">
        <v>0</v>
      </c>
      <c r="G4417" t="s">
        <v>40</v>
      </c>
      <c r="H4417" s="1">
        <v>46076.711180555547</v>
      </c>
      <c r="I4417" t="b">
        <v>1</v>
      </c>
      <c r="J4417" t="b">
        <v>0</v>
      </c>
      <c r="K4417" t="s">
        <v>40</v>
      </c>
      <c r="L4417" t="s">
        <v>60</v>
      </c>
      <c r="M4417">
        <v>72500</v>
      </c>
      <c r="N4417"/>
      <c r="O4417" t="s">
        <v>9571</v>
      </c>
      <c r="P4417" t="s">
        <v>875</v>
      </c>
    </row>
    <row r="4418" spans="1:16" x14ac:dyDescent="0.25">
      <c r="A4418" t="s">
        <v>3</v>
      </c>
      <c r="B4418" t="s">
        <v>11815</v>
      </c>
      <c r="C4418" t="s">
        <v>218</v>
      </c>
      <c r="D4418" t="s">
        <v>4526</v>
      </c>
      <c r="E4418" t="s">
        <v>88</v>
      </c>
      <c r="F4418" t="b">
        <v>0</v>
      </c>
      <c r="G4418" t="s">
        <v>63</v>
      </c>
      <c r="H4418" s="1">
        <v>46076.711689814823</v>
      </c>
      <c r="I4418" t="b">
        <v>1</v>
      </c>
      <c r="J4418" t="b">
        <v>0</v>
      </c>
      <c r="K4418" t="s">
        <v>41</v>
      </c>
      <c r="L4418" t="s">
        <v>74</v>
      </c>
      <c r="M4418"/>
      <c r="N4418">
        <v>55</v>
      </c>
      <c r="O4418" t="s">
        <v>323</v>
      </c>
      <c r="P4418" t="s">
        <v>2313</v>
      </c>
    </row>
    <row r="4419" spans="1:16" x14ac:dyDescent="0.25">
      <c r="A4419" t="s">
        <v>2</v>
      </c>
      <c r="B4419" t="s">
        <v>11816</v>
      </c>
      <c r="C4419" t="s">
        <v>76</v>
      </c>
      <c r="D4419" t="s">
        <v>4526</v>
      </c>
      <c r="E4419" t="s">
        <v>88</v>
      </c>
      <c r="F4419" t="b">
        <v>1</v>
      </c>
      <c r="G4419" t="s">
        <v>63</v>
      </c>
      <c r="H4419" s="1">
        <v>46076.711828703701</v>
      </c>
      <c r="I4419" t="b">
        <v>0</v>
      </c>
      <c r="J4419" t="b">
        <v>0</v>
      </c>
      <c r="K4419" t="s">
        <v>41</v>
      </c>
      <c r="L4419" t="s">
        <v>74</v>
      </c>
      <c r="M4419"/>
      <c r="N4419">
        <v>59.5</v>
      </c>
      <c r="O4419" t="s">
        <v>1059</v>
      </c>
      <c r="P4419" t="s">
        <v>11817</v>
      </c>
    </row>
    <row r="4420" spans="1:16" x14ac:dyDescent="0.25">
      <c r="A4420" t="s">
        <v>7</v>
      </c>
      <c r="B4420" t="s">
        <v>11818</v>
      </c>
      <c r="C4420" t="s">
        <v>1068</v>
      </c>
      <c r="D4420" t="s">
        <v>2360</v>
      </c>
      <c r="E4420" t="s">
        <v>59</v>
      </c>
      <c r="F4420" t="b">
        <v>0</v>
      </c>
      <c r="G4420" t="s">
        <v>77</v>
      </c>
      <c r="H4420" s="1">
        <v>46076.750127314823</v>
      </c>
      <c r="I4420" t="b">
        <v>0</v>
      </c>
      <c r="J4420" t="b">
        <v>1</v>
      </c>
      <c r="K4420" t="s">
        <v>41</v>
      </c>
      <c r="L4420" t="s">
        <v>74</v>
      </c>
      <c r="M4420"/>
      <c r="N4420">
        <v>67.5</v>
      </c>
      <c r="O4420" t="s">
        <v>904</v>
      </c>
      <c r="P4420" t="s">
        <v>11819</v>
      </c>
    </row>
    <row r="4421" spans="1:16" x14ac:dyDescent="0.25">
      <c r="A4421" t="s">
        <v>0</v>
      </c>
      <c r="B4421" t="s">
        <v>268</v>
      </c>
      <c r="C4421" t="s">
        <v>1698</v>
      </c>
      <c r="D4421" t="s">
        <v>4595</v>
      </c>
      <c r="E4421" t="s">
        <v>59</v>
      </c>
      <c r="F4421" t="b">
        <v>0</v>
      </c>
      <c r="G4421" t="s">
        <v>68</v>
      </c>
      <c r="H4421" s="1">
        <v>46076.750289351847</v>
      </c>
      <c r="I4421" t="b">
        <v>0</v>
      </c>
      <c r="J4421" t="b">
        <v>0</v>
      </c>
      <c r="K4421" t="s">
        <v>41</v>
      </c>
      <c r="L4421" t="s">
        <v>60</v>
      </c>
      <c r="M4421">
        <v>85000</v>
      </c>
      <c r="N4421"/>
      <c r="O4421" t="s">
        <v>11820</v>
      </c>
      <c r="P4421" t="s">
        <v>1314</v>
      </c>
    </row>
    <row r="4422" spans="1:16" x14ac:dyDescent="0.25">
      <c r="A4422" t="s">
        <v>0</v>
      </c>
      <c r="B4422" t="s">
        <v>11821</v>
      </c>
      <c r="C4422" t="s">
        <v>1538</v>
      </c>
      <c r="D4422" t="s">
        <v>4346</v>
      </c>
      <c r="F4422" t="b">
        <v>0</v>
      </c>
      <c r="G4422" t="s">
        <v>68</v>
      </c>
      <c r="H4422" s="1">
        <v>46076.750289351847</v>
      </c>
      <c r="I4422" t="b">
        <v>0</v>
      </c>
      <c r="J4422" t="b">
        <v>0</v>
      </c>
      <c r="K4422" t="s">
        <v>41</v>
      </c>
      <c r="L4422" t="s">
        <v>74</v>
      </c>
      <c r="M4422"/>
      <c r="N4422">
        <v>25</v>
      </c>
      <c r="O4422" t="s">
        <v>10578</v>
      </c>
      <c r="P4422" t="s">
        <v>3201</v>
      </c>
    </row>
    <row r="4423" spans="1:16" x14ac:dyDescent="0.25">
      <c r="A4423" t="s">
        <v>6</v>
      </c>
      <c r="B4423" t="s">
        <v>6</v>
      </c>
      <c r="C4423" t="s">
        <v>1510</v>
      </c>
      <c r="D4423" t="s">
        <v>4526</v>
      </c>
      <c r="E4423" t="s">
        <v>59</v>
      </c>
      <c r="F4423" t="b">
        <v>0</v>
      </c>
      <c r="G4423" t="s">
        <v>65</v>
      </c>
      <c r="H4423" s="1">
        <v>46076.750428240739</v>
      </c>
      <c r="I4423" t="b">
        <v>0</v>
      </c>
      <c r="J4423" t="b">
        <v>1</v>
      </c>
      <c r="K4423" t="s">
        <v>41</v>
      </c>
      <c r="L4423" t="s">
        <v>60</v>
      </c>
      <c r="M4423">
        <v>172500</v>
      </c>
      <c r="N4423"/>
      <c r="O4423" t="s">
        <v>11822</v>
      </c>
      <c r="P4423" t="s">
        <v>11823</v>
      </c>
    </row>
    <row r="4424" spans="1:16" x14ac:dyDescent="0.25">
      <c r="A4424" t="s">
        <v>2</v>
      </c>
      <c r="B4424" t="s">
        <v>11824</v>
      </c>
      <c r="C4424" t="s">
        <v>79</v>
      </c>
      <c r="D4424" t="s">
        <v>4526</v>
      </c>
      <c r="E4424" t="s">
        <v>59</v>
      </c>
      <c r="F4424" t="b">
        <v>0</v>
      </c>
      <c r="G4424" t="s">
        <v>77</v>
      </c>
      <c r="H4424" s="1">
        <v>46076.750497685192</v>
      </c>
      <c r="I4424" t="b">
        <v>0</v>
      </c>
      <c r="J4424" t="b">
        <v>1</v>
      </c>
      <c r="K4424" t="s">
        <v>41</v>
      </c>
      <c r="L4424" t="s">
        <v>60</v>
      </c>
      <c r="M4424">
        <v>171500</v>
      </c>
      <c r="N4424"/>
      <c r="O4424" t="s">
        <v>1990</v>
      </c>
      <c r="P4424" t="s">
        <v>589</v>
      </c>
    </row>
    <row r="4425" spans="1:16" x14ac:dyDescent="0.25">
      <c r="A4425" t="s">
        <v>0</v>
      </c>
      <c r="B4425" t="s">
        <v>2061</v>
      </c>
      <c r="C4425" t="s">
        <v>11825</v>
      </c>
      <c r="D4425" t="s">
        <v>5798</v>
      </c>
      <c r="E4425" t="s">
        <v>59</v>
      </c>
      <c r="F4425" t="b">
        <v>0</v>
      </c>
      <c r="G4425" t="s">
        <v>40</v>
      </c>
      <c r="H4425" s="1">
        <v>46076.752696759257</v>
      </c>
      <c r="I4425" t="b">
        <v>1</v>
      </c>
      <c r="J4425" t="b">
        <v>0</v>
      </c>
      <c r="K4425" t="s">
        <v>40</v>
      </c>
      <c r="L4425" t="s">
        <v>60</v>
      </c>
      <c r="M4425">
        <v>48500</v>
      </c>
      <c r="N4425"/>
      <c r="O4425" t="s">
        <v>11826</v>
      </c>
      <c r="P4425" t="s">
        <v>325</v>
      </c>
    </row>
    <row r="4426" spans="1:16" x14ac:dyDescent="0.25">
      <c r="A4426" t="s">
        <v>3</v>
      </c>
      <c r="B4426" t="s">
        <v>11827</v>
      </c>
      <c r="C4426" t="s">
        <v>2449</v>
      </c>
      <c r="D4426" t="s">
        <v>4526</v>
      </c>
      <c r="E4426" t="s">
        <v>59</v>
      </c>
      <c r="F4426" t="b">
        <v>0</v>
      </c>
      <c r="G4426" t="s">
        <v>63</v>
      </c>
      <c r="H4426" s="1">
        <v>46076.753333333327</v>
      </c>
      <c r="I4426" t="b">
        <v>0</v>
      </c>
      <c r="J4426" t="b">
        <v>1</v>
      </c>
      <c r="K4426" t="s">
        <v>41</v>
      </c>
      <c r="L4426" t="s">
        <v>60</v>
      </c>
      <c r="M4426">
        <v>87637.5</v>
      </c>
      <c r="N4426"/>
      <c r="O4426" t="s">
        <v>444</v>
      </c>
    </row>
    <row r="4427" spans="1:16" x14ac:dyDescent="0.25">
      <c r="A4427" t="s">
        <v>1</v>
      </c>
      <c r="B4427" t="s">
        <v>11828</v>
      </c>
      <c r="C4427" t="s">
        <v>1194</v>
      </c>
      <c r="D4427" t="s">
        <v>4346</v>
      </c>
      <c r="E4427" t="s">
        <v>59</v>
      </c>
      <c r="F4427" t="b">
        <v>0</v>
      </c>
      <c r="G4427" t="s">
        <v>63</v>
      </c>
      <c r="H4427" s="1">
        <v>46076.753472222219</v>
      </c>
      <c r="I4427" t="b">
        <v>0</v>
      </c>
      <c r="J4427" t="b">
        <v>0</v>
      </c>
      <c r="K4427" t="s">
        <v>41</v>
      </c>
      <c r="L4427" t="s">
        <v>74</v>
      </c>
      <c r="M4427"/>
      <c r="N4427">
        <v>51.5</v>
      </c>
      <c r="O4427" t="s">
        <v>855</v>
      </c>
      <c r="P4427" t="s">
        <v>2503</v>
      </c>
    </row>
    <row r="4428" spans="1:16" x14ac:dyDescent="0.25">
      <c r="A4428" t="s">
        <v>3</v>
      </c>
      <c r="B4428" t="s">
        <v>11829</v>
      </c>
      <c r="C4428" t="s">
        <v>20</v>
      </c>
      <c r="D4428" t="s">
        <v>11271</v>
      </c>
      <c r="E4428" t="s">
        <v>59</v>
      </c>
      <c r="F4428" t="b">
        <v>0</v>
      </c>
      <c r="G4428" t="s">
        <v>20</v>
      </c>
      <c r="H4428" s="1">
        <v>46076.756840277783</v>
      </c>
      <c r="I4428" t="b">
        <v>0</v>
      </c>
      <c r="J4428" t="b">
        <v>0</v>
      </c>
      <c r="K4428" t="s">
        <v>20</v>
      </c>
      <c r="L4428" t="s">
        <v>60</v>
      </c>
      <c r="M4428">
        <v>90000</v>
      </c>
      <c r="N4428"/>
      <c r="O4428" t="s">
        <v>4972</v>
      </c>
      <c r="P4428" t="s">
        <v>11830</v>
      </c>
    </row>
    <row r="4429" spans="1:16" x14ac:dyDescent="0.25">
      <c r="A4429" t="s">
        <v>0</v>
      </c>
      <c r="B4429" t="s">
        <v>11831</v>
      </c>
      <c r="C4429" t="s">
        <v>913</v>
      </c>
      <c r="D4429" t="s">
        <v>11271</v>
      </c>
      <c r="E4429" t="s">
        <v>132</v>
      </c>
      <c r="F4429" t="b">
        <v>0</v>
      </c>
      <c r="G4429" t="s">
        <v>20</v>
      </c>
      <c r="H4429" s="1">
        <v>46076.756840277783</v>
      </c>
      <c r="I4429" t="b">
        <v>1</v>
      </c>
      <c r="J4429" t="b">
        <v>0</v>
      </c>
      <c r="K4429" t="s">
        <v>20</v>
      </c>
      <c r="L4429" t="s">
        <v>60</v>
      </c>
      <c r="M4429">
        <v>1340000</v>
      </c>
      <c r="N4429"/>
      <c r="O4429" t="s">
        <v>11832</v>
      </c>
    </row>
    <row r="4430" spans="1:16" x14ac:dyDescent="0.25">
      <c r="A4430" t="s">
        <v>1</v>
      </c>
      <c r="B4430" t="s">
        <v>316</v>
      </c>
      <c r="C4430" t="s">
        <v>5815</v>
      </c>
      <c r="D4430" t="s">
        <v>11271</v>
      </c>
      <c r="E4430" t="s">
        <v>59</v>
      </c>
      <c r="F4430" t="b">
        <v>0</v>
      </c>
      <c r="G4430" t="s">
        <v>20</v>
      </c>
      <c r="H4430" s="1">
        <v>46076.756874999999</v>
      </c>
      <c r="I4430" t="b">
        <v>1</v>
      </c>
      <c r="J4430" t="b">
        <v>0</v>
      </c>
      <c r="K4430" t="s">
        <v>20</v>
      </c>
      <c r="L4430" t="s">
        <v>60</v>
      </c>
      <c r="M4430">
        <v>117500</v>
      </c>
      <c r="N4430"/>
      <c r="O4430" t="s">
        <v>11526</v>
      </c>
      <c r="P4430" t="s">
        <v>11833</v>
      </c>
    </row>
    <row r="4431" spans="1:16" x14ac:dyDescent="0.25">
      <c r="A4431" t="s">
        <v>1</v>
      </c>
      <c r="B4431" t="s">
        <v>316</v>
      </c>
      <c r="C4431" t="s">
        <v>5815</v>
      </c>
      <c r="D4431" t="s">
        <v>11271</v>
      </c>
      <c r="E4431" t="s">
        <v>59</v>
      </c>
      <c r="F4431" t="b">
        <v>0</v>
      </c>
      <c r="G4431" t="s">
        <v>20</v>
      </c>
      <c r="H4431" s="1">
        <v>46076.756898148153</v>
      </c>
      <c r="I4431" t="b">
        <v>1</v>
      </c>
      <c r="J4431" t="b">
        <v>0</v>
      </c>
      <c r="K4431" t="s">
        <v>20</v>
      </c>
      <c r="L4431" t="s">
        <v>60</v>
      </c>
      <c r="M4431">
        <v>117500</v>
      </c>
      <c r="N4431"/>
      <c r="O4431" t="s">
        <v>11526</v>
      </c>
      <c r="P4431" t="s">
        <v>2270</v>
      </c>
    </row>
    <row r="4432" spans="1:16" x14ac:dyDescent="0.25">
      <c r="A4432" t="s">
        <v>4</v>
      </c>
      <c r="B4432" t="s">
        <v>3673</v>
      </c>
      <c r="C4432" t="s">
        <v>237</v>
      </c>
      <c r="D4432" t="s">
        <v>2360</v>
      </c>
      <c r="E4432" t="s">
        <v>59</v>
      </c>
      <c r="F4432" t="b">
        <v>0</v>
      </c>
      <c r="G4432" t="s">
        <v>89</v>
      </c>
      <c r="H4432" s="1">
        <v>46076.792002314818</v>
      </c>
      <c r="I4432" t="b">
        <v>0</v>
      </c>
      <c r="J4432" t="b">
        <v>0</v>
      </c>
      <c r="K4432" t="s">
        <v>41</v>
      </c>
      <c r="L4432" t="s">
        <v>74</v>
      </c>
      <c r="M4432"/>
      <c r="N4432">
        <v>37.5</v>
      </c>
      <c r="O4432" t="s">
        <v>4012</v>
      </c>
      <c r="P4432" t="s">
        <v>1833</v>
      </c>
    </row>
    <row r="4433" spans="1:16" x14ac:dyDescent="0.25">
      <c r="A4433" t="s">
        <v>0</v>
      </c>
      <c r="B4433" t="s">
        <v>11834</v>
      </c>
      <c r="C4433" t="s">
        <v>124</v>
      </c>
      <c r="D4433" t="s">
        <v>2360</v>
      </c>
      <c r="E4433" t="s">
        <v>59</v>
      </c>
      <c r="F4433" t="b">
        <v>0</v>
      </c>
      <c r="G4433" t="s">
        <v>68</v>
      </c>
      <c r="H4433" s="1">
        <v>46076.792314814818</v>
      </c>
      <c r="I4433" t="b">
        <v>1</v>
      </c>
      <c r="J4433" t="b">
        <v>1</v>
      </c>
      <c r="K4433" t="s">
        <v>41</v>
      </c>
      <c r="L4433" t="s">
        <v>74</v>
      </c>
      <c r="M4433"/>
      <c r="N4433">
        <v>21</v>
      </c>
      <c r="O4433" t="s">
        <v>4148</v>
      </c>
      <c r="P4433" t="s">
        <v>11835</v>
      </c>
    </row>
    <row r="4434" spans="1:16" x14ac:dyDescent="0.25">
      <c r="A4434" t="s">
        <v>1</v>
      </c>
      <c r="B4434" t="s">
        <v>11836</v>
      </c>
      <c r="C4434" t="s">
        <v>76</v>
      </c>
      <c r="D4434" t="s">
        <v>141</v>
      </c>
      <c r="E4434" t="s">
        <v>88</v>
      </c>
      <c r="F4434" t="b">
        <v>1</v>
      </c>
      <c r="G4434" t="s">
        <v>73</v>
      </c>
      <c r="H4434" s="1">
        <v>46076.792534722219</v>
      </c>
      <c r="I4434" t="b">
        <v>1</v>
      </c>
      <c r="J4434" t="b">
        <v>0</v>
      </c>
      <c r="K4434" t="s">
        <v>41</v>
      </c>
      <c r="L4434" t="s">
        <v>74</v>
      </c>
      <c r="M4434"/>
      <c r="N4434">
        <v>12.5</v>
      </c>
      <c r="O4434" t="s">
        <v>141</v>
      </c>
      <c r="P4434" t="s">
        <v>1700</v>
      </c>
    </row>
    <row r="4435" spans="1:16" x14ac:dyDescent="0.25">
      <c r="A4435" t="s">
        <v>1</v>
      </c>
      <c r="B4435" t="s">
        <v>11836</v>
      </c>
      <c r="C4435" t="s">
        <v>76</v>
      </c>
      <c r="D4435" t="s">
        <v>141</v>
      </c>
      <c r="E4435" t="s">
        <v>88</v>
      </c>
      <c r="F4435" t="b">
        <v>1</v>
      </c>
      <c r="G4435" t="s">
        <v>68</v>
      </c>
      <c r="H4435" s="1">
        <v>46076.792650462958</v>
      </c>
      <c r="I4435" t="b">
        <v>1</v>
      </c>
      <c r="J4435" t="b">
        <v>0</v>
      </c>
      <c r="K4435" t="s">
        <v>41</v>
      </c>
      <c r="L4435" t="s">
        <v>74</v>
      </c>
      <c r="M4435"/>
      <c r="N4435">
        <v>12.5</v>
      </c>
      <c r="O4435" t="s">
        <v>141</v>
      </c>
      <c r="P4435" t="s">
        <v>1700</v>
      </c>
    </row>
    <row r="4436" spans="1:16" x14ac:dyDescent="0.25">
      <c r="A4436" t="s">
        <v>7</v>
      </c>
      <c r="B4436" t="s">
        <v>11837</v>
      </c>
      <c r="C4436" t="s">
        <v>3523</v>
      </c>
      <c r="D4436" t="s">
        <v>4595</v>
      </c>
      <c r="E4436" t="s">
        <v>59</v>
      </c>
      <c r="F4436" t="b">
        <v>0</v>
      </c>
      <c r="G4436" t="s">
        <v>63</v>
      </c>
      <c r="H4436" s="1">
        <v>46076.795023148137</v>
      </c>
      <c r="I4436" t="b">
        <v>1</v>
      </c>
      <c r="J4436" t="b">
        <v>0</v>
      </c>
      <c r="K4436" t="s">
        <v>41</v>
      </c>
      <c r="L4436" t="s">
        <v>60</v>
      </c>
      <c r="M4436">
        <v>117500</v>
      </c>
      <c r="N4436"/>
      <c r="O4436" t="s">
        <v>11838</v>
      </c>
    </row>
    <row r="4437" spans="1:16" x14ac:dyDescent="0.25">
      <c r="A4437" t="s">
        <v>0</v>
      </c>
      <c r="B4437" t="s">
        <v>11839</v>
      </c>
      <c r="C4437" t="s">
        <v>11840</v>
      </c>
      <c r="D4437" t="s">
        <v>4633</v>
      </c>
      <c r="E4437" t="s">
        <v>59</v>
      </c>
      <c r="F4437" t="b">
        <v>0</v>
      </c>
      <c r="G4437" t="s">
        <v>40</v>
      </c>
      <c r="H4437" s="1">
        <v>46076.836041666669</v>
      </c>
      <c r="I4437" t="b">
        <v>0</v>
      </c>
      <c r="J4437" t="b">
        <v>0</v>
      </c>
      <c r="K4437" t="s">
        <v>40</v>
      </c>
      <c r="L4437" t="s">
        <v>60</v>
      </c>
      <c r="M4437">
        <v>38500</v>
      </c>
      <c r="N4437"/>
      <c r="O4437" t="s">
        <v>4633</v>
      </c>
      <c r="P4437" t="s">
        <v>11841</v>
      </c>
    </row>
    <row r="4438" spans="1:16" x14ac:dyDescent="0.25">
      <c r="A4438" t="s">
        <v>0</v>
      </c>
      <c r="B4438" t="s">
        <v>11842</v>
      </c>
      <c r="C4438" t="s">
        <v>2921</v>
      </c>
      <c r="D4438" t="s">
        <v>4526</v>
      </c>
      <c r="E4438" t="s">
        <v>59</v>
      </c>
      <c r="F4438" t="b">
        <v>0</v>
      </c>
      <c r="G4438" t="s">
        <v>65</v>
      </c>
      <c r="H4438" s="1">
        <v>46076.91673611111</v>
      </c>
      <c r="I4438" t="b">
        <v>1</v>
      </c>
      <c r="J4438" t="b">
        <v>0</v>
      </c>
      <c r="K4438" t="s">
        <v>41</v>
      </c>
      <c r="L4438" t="s">
        <v>60</v>
      </c>
      <c r="M4438">
        <v>92500</v>
      </c>
      <c r="N4438"/>
      <c r="O4438" t="s">
        <v>6114</v>
      </c>
      <c r="P4438" t="s">
        <v>462</v>
      </c>
    </row>
    <row r="4439" spans="1:16" x14ac:dyDescent="0.25">
      <c r="A4439" t="s">
        <v>3</v>
      </c>
      <c r="B4439" t="s">
        <v>3288</v>
      </c>
      <c r="C4439" t="s">
        <v>2407</v>
      </c>
      <c r="D4439" t="s">
        <v>4526</v>
      </c>
      <c r="E4439" t="s">
        <v>59</v>
      </c>
      <c r="F4439" t="b">
        <v>0</v>
      </c>
      <c r="G4439" t="s">
        <v>77</v>
      </c>
      <c r="H4439" s="1">
        <v>46076.91679398148</v>
      </c>
      <c r="I4439" t="b">
        <v>1</v>
      </c>
      <c r="J4439" t="b">
        <v>0</v>
      </c>
      <c r="K4439" t="s">
        <v>41</v>
      </c>
      <c r="L4439" t="s">
        <v>60</v>
      </c>
      <c r="M4439">
        <v>125000</v>
      </c>
      <c r="N4439"/>
      <c r="O4439" t="s">
        <v>8874</v>
      </c>
      <c r="P4439" t="s">
        <v>8875</v>
      </c>
    </row>
    <row r="4440" spans="1:16" x14ac:dyDescent="0.25">
      <c r="A4440" t="s">
        <v>0</v>
      </c>
      <c r="B4440" t="s">
        <v>8373</v>
      </c>
      <c r="C4440" t="s">
        <v>3547</v>
      </c>
      <c r="D4440" t="s">
        <v>155</v>
      </c>
      <c r="F4440" t="b">
        <v>0</v>
      </c>
      <c r="G4440" t="s">
        <v>68</v>
      </c>
      <c r="H4440" s="1">
        <v>46076.916956018518</v>
      </c>
      <c r="I4440" t="b">
        <v>1</v>
      </c>
      <c r="J4440" t="b">
        <v>0</v>
      </c>
      <c r="K4440" t="s">
        <v>41</v>
      </c>
      <c r="L4440" t="s">
        <v>74</v>
      </c>
      <c r="M4440"/>
      <c r="N4440">
        <v>45.424999999999997</v>
      </c>
      <c r="O4440" t="s">
        <v>155</v>
      </c>
      <c r="P4440" t="s">
        <v>325</v>
      </c>
    </row>
    <row r="4441" spans="1:16" x14ac:dyDescent="0.25">
      <c r="A4441" t="s">
        <v>2</v>
      </c>
      <c r="B4441" t="s">
        <v>11843</v>
      </c>
      <c r="C4441" t="s">
        <v>81</v>
      </c>
      <c r="D4441" t="s">
        <v>4562</v>
      </c>
      <c r="E4441" t="s">
        <v>59</v>
      </c>
      <c r="F4441" t="b">
        <v>0</v>
      </c>
      <c r="G4441" t="s">
        <v>77</v>
      </c>
      <c r="H4441" s="1">
        <v>46076.917210648149</v>
      </c>
      <c r="I4441" t="b">
        <v>0</v>
      </c>
      <c r="J4441" t="b">
        <v>1</v>
      </c>
      <c r="K4441" t="s">
        <v>41</v>
      </c>
      <c r="L4441" t="s">
        <v>60</v>
      </c>
      <c r="M4441">
        <v>226000</v>
      </c>
      <c r="N4441"/>
      <c r="O4441" t="s">
        <v>11844</v>
      </c>
      <c r="P4441" t="s">
        <v>11845</v>
      </c>
    </row>
    <row r="4442" spans="1:16" x14ac:dyDescent="0.25">
      <c r="A4442" t="s">
        <v>2</v>
      </c>
      <c r="B4442" t="s">
        <v>4890</v>
      </c>
      <c r="C4442" t="s">
        <v>1812</v>
      </c>
      <c r="D4442" t="s">
        <v>11846</v>
      </c>
      <c r="E4442" t="s">
        <v>59</v>
      </c>
      <c r="F4442" t="b">
        <v>0</v>
      </c>
      <c r="G4442" t="s">
        <v>68</v>
      </c>
      <c r="H4442" s="1">
        <v>46076.917314814818</v>
      </c>
      <c r="I4442" t="b">
        <v>0</v>
      </c>
      <c r="J4442" t="b">
        <v>1</v>
      </c>
      <c r="K4442" t="s">
        <v>41</v>
      </c>
      <c r="L4442" t="s">
        <v>60</v>
      </c>
      <c r="M4442">
        <v>160000</v>
      </c>
      <c r="N4442"/>
      <c r="O4442" t="s">
        <v>11847</v>
      </c>
      <c r="P4442" t="s">
        <v>5380</v>
      </c>
    </row>
    <row r="4443" spans="1:16" x14ac:dyDescent="0.25">
      <c r="A4443" t="s">
        <v>2</v>
      </c>
      <c r="B4443" t="s">
        <v>4890</v>
      </c>
      <c r="C4443" t="s">
        <v>124</v>
      </c>
      <c r="D4443" t="s">
        <v>4562</v>
      </c>
      <c r="E4443" t="s">
        <v>59</v>
      </c>
      <c r="F4443" t="b">
        <v>0</v>
      </c>
      <c r="G4443" t="s">
        <v>68</v>
      </c>
      <c r="H4443" s="1">
        <v>46076.917314814818</v>
      </c>
      <c r="I4443" t="b">
        <v>0</v>
      </c>
      <c r="J4443" t="b">
        <v>1</v>
      </c>
      <c r="K4443" t="s">
        <v>41</v>
      </c>
      <c r="L4443" t="s">
        <v>60</v>
      </c>
      <c r="M4443">
        <v>160000</v>
      </c>
      <c r="N4443"/>
      <c r="O4443" t="s">
        <v>11848</v>
      </c>
      <c r="P4443" t="s">
        <v>5380</v>
      </c>
    </row>
    <row r="4444" spans="1:16" x14ac:dyDescent="0.25">
      <c r="A4444" t="s">
        <v>1</v>
      </c>
      <c r="B4444" t="s">
        <v>1</v>
      </c>
      <c r="C4444" t="s">
        <v>2269</v>
      </c>
      <c r="D4444" t="s">
        <v>155</v>
      </c>
      <c r="E4444" t="s">
        <v>59</v>
      </c>
      <c r="F4444" t="b">
        <v>0</v>
      </c>
      <c r="G4444" t="s">
        <v>65</v>
      </c>
      <c r="H4444" s="1">
        <v>46076.91741898148</v>
      </c>
      <c r="I4444" t="b">
        <v>1</v>
      </c>
      <c r="J4444" t="b">
        <v>0</v>
      </c>
      <c r="K4444" t="s">
        <v>41</v>
      </c>
      <c r="L4444" t="s">
        <v>74</v>
      </c>
      <c r="M4444"/>
      <c r="N4444">
        <v>76.875</v>
      </c>
      <c r="O4444" t="s">
        <v>155</v>
      </c>
      <c r="P4444" t="s">
        <v>954</v>
      </c>
    </row>
    <row r="4445" spans="1:16" x14ac:dyDescent="0.25">
      <c r="A4445" t="s">
        <v>1</v>
      </c>
      <c r="B4445" t="s">
        <v>11849</v>
      </c>
      <c r="C4445" t="s">
        <v>84</v>
      </c>
      <c r="D4445" t="s">
        <v>4346</v>
      </c>
      <c r="E4445" t="s">
        <v>59</v>
      </c>
      <c r="F4445" t="b">
        <v>0</v>
      </c>
      <c r="G4445" t="s">
        <v>89</v>
      </c>
      <c r="H4445" s="1">
        <v>46076.91778935185</v>
      </c>
      <c r="I4445" t="b">
        <v>1</v>
      </c>
      <c r="J4445" t="b">
        <v>1</v>
      </c>
      <c r="K4445" t="s">
        <v>41</v>
      </c>
      <c r="L4445" t="s">
        <v>60</v>
      </c>
      <c r="M4445">
        <v>155500</v>
      </c>
      <c r="N4445"/>
      <c r="O4445" t="s">
        <v>3671</v>
      </c>
      <c r="P4445" t="s">
        <v>1476</v>
      </c>
    </row>
    <row r="4446" spans="1:16" x14ac:dyDescent="0.25">
      <c r="A4446" t="s">
        <v>1</v>
      </c>
      <c r="B4446" t="s">
        <v>11849</v>
      </c>
      <c r="C4446" t="s">
        <v>84</v>
      </c>
      <c r="D4446" t="s">
        <v>4346</v>
      </c>
      <c r="E4446" t="s">
        <v>59</v>
      </c>
      <c r="F4446" t="b">
        <v>0</v>
      </c>
      <c r="G4446" t="s">
        <v>63</v>
      </c>
      <c r="H4446" s="1">
        <v>46076.920162037037</v>
      </c>
      <c r="I4446" t="b">
        <v>1</v>
      </c>
      <c r="J4446" t="b">
        <v>1</v>
      </c>
      <c r="K4446" t="s">
        <v>41</v>
      </c>
      <c r="L4446" t="s">
        <v>60</v>
      </c>
      <c r="M4446">
        <v>155500</v>
      </c>
      <c r="N4446"/>
      <c r="O4446" t="s">
        <v>3671</v>
      </c>
      <c r="P4446" t="s">
        <v>1476</v>
      </c>
    </row>
    <row r="4447" spans="1:16" x14ac:dyDescent="0.25">
      <c r="A4447" t="s">
        <v>3</v>
      </c>
      <c r="B4447" t="s">
        <v>11850</v>
      </c>
      <c r="C4447" t="s">
        <v>913</v>
      </c>
      <c r="D4447" t="s">
        <v>11271</v>
      </c>
      <c r="E4447" t="s">
        <v>59</v>
      </c>
      <c r="F4447" t="b">
        <v>0</v>
      </c>
      <c r="G4447" t="s">
        <v>20</v>
      </c>
      <c r="H4447" s="1">
        <v>46076.923506944448</v>
      </c>
      <c r="I4447" t="b">
        <v>1</v>
      </c>
      <c r="J4447" t="b">
        <v>0</v>
      </c>
      <c r="K4447" t="s">
        <v>20</v>
      </c>
      <c r="L4447" t="s">
        <v>60</v>
      </c>
      <c r="M4447">
        <v>62500</v>
      </c>
      <c r="N4447"/>
      <c r="O4447" t="s">
        <v>2749</v>
      </c>
    </row>
    <row r="4448" spans="1:16" x14ac:dyDescent="0.25">
      <c r="A4448" t="s">
        <v>6</v>
      </c>
      <c r="B4448" t="s">
        <v>6</v>
      </c>
      <c r="C4448" t="s">
        <v>2822</v>
      </c>
      <c r="D4448" t="s">
        <v>4595</v>
      </c>
      <c r="E4448" t="s">
        <v>59</v>
      </c>
      <c r="F4448" t="b">
        <v>0</v>
      </c>
      <c r="G4448" t="s">
        <v>68</v>
      </c>
      <c r="H4448" s="1">
        <v>46076.958981481483</v>
      </c>
      <c r="I4448" t="b">
        <v>0</v>
      </c>
      <c r="J4448" t="b">
        <v>0</v>
      </c>
      <c r="K4448" t="s">
        <v>41</v>
      </c>
      <c r="L4448" t="s">
        <v>60</v>
      </c>
      <c r="M4448">
        <v>100000</v>
      </c>
      <c r="N4448"/>
      <c r="O4448" t="s">
        <v>11851</v>
      </c>
      <c r="P4448" t="s">
        <v>11852</v>
      </c>
    </row>
    <row r="4449" spans="1:16" x14ac:dyDescent="0.25">
      <c r="A4449" t="s">
        <v>2</v>
      </c>
      <c r="B4449" t="s">
        <v>158</v>
      </c>
      <c r="C4449" t="s">
        <v>11788</v>
      </c>
      <c r="D4449" t="s">
        <v>4595</v>
      </c>
      <c r="E4449" t="s">
        <v>59</v>
      </c>
      <c r="F4449" t="b">
        <v>0</v>
      </c>
      <c r="G4449" t="s">
        <v>89</v>
      </c>
      <c r="H4449" s="1">
        <v>46076.959016203713</v>
      </c>
      <c r="I4449" t="b">
        <v>0</v>
      </c>
      <c r="J4449" t="b">
        <v>0</v>
      </c>
      <c r="K4449" t="s">
        <v>41</v>
      </c>
      <c r="L4449" t="s">
        <v>60</v>
      </c>
      <c r="M4449">
        <v>215000</v>
      </c>
      <c r="N4449"/>
      <c r="O4449" t="s">
        <v>11853</v>
      </c>
      <c r="P4449" t="s">
        <v>11854</v>
      </c>
    </row>
    <row r="4450" spans="1:16" x14ac:dyDescent="0.25">
      <c r="A4450" t="s">
        <v>5</v>
      </c>
      <c r="B4450" t="s">
        <v>11855</v>
      </c>
      <c r="C4450" t="s">
        <v>112</v>
      </c>
      <c r="D4450" t="s">
        <v>4346</v>
      </c>
      <c r="E4450" t="s">
        <v>59</v>
      </c>
      <c r="F4450" t="b">
        <v>0</v>
      </c>
      <c r="G4450" t="s">
        <v>65</v>
      </c>
      <c r="H4450" s="1">
        <v>46076.959085648137</v>
      </c>
      <c r="I4450" t="b">
        <v>1</v>
      </c>
      <c r="J4450" t="b">
        <v>1</v>
      </c>
      <c r="K4450" t="s">
        <v>41</v>
      </c>
      <c r="L4450" t="s">
        <v>60</v>
      </c>
      <c r="M4450">
        <v>115000</v>
      </c>
      <c r="N4450"/>
      <c r="O4450" t="s">
        <v>11856</v>
      </c>
      <c r="P4450" t="s">
        <v>6830</v>
      </c>
    </row>
    <row r="4451" spans="1:16" x14ac:dyDescent="0.25">
      <c r="A4451" t="s">
        <v>2</v>
      </c>
      <c r="B4451" t="s">
        <v>4348</v>
      </c>
      <c r="C4451" t="s">
        <v>76</v>
      </c>
      <c r="D4451" t="s">
        <v>4526</v>
      </c>
      <c r="E4451" t="s">
        <v>59</v>
      </c>
      <c r="F4451" t="b">
        <v>1</v>
      </c>
      <c r="G4451" t="s">
        <v>13</v>
      </c>
      <c r="H4451" s="1">
        <v>46076.959907407407</v>
      </c>
      <c r="I4451" t="b">
        <v>0</v>
      </c>
      <c r="J4451" t="b">
        <v>0</v>
      </c>
      <c r="K4451" t="s">
        <v>13</v>
      </c>
      <c r="L4451" t="s">
        <v>74</v>
      </c>
      <c r="M4451"/>
      <c r="N4451">
        <v>105</v>
      </c>
      <c r="O4451" t="s">
        <v>5046</v>
      </c>
    </row>
    <row r="4452" spans="1:16" x14ac:dyDescent="0.25">
      <c r="A4452" t="s">
        <v>9</v>
      </c>
      <c r="B4452" t="s">
        <v>11857</v>
      </c>
      <c r="C4452" t="s">
        <v>76</v>
      </c>
      <c r="D4452" t="s">
        <v>4526</v>
      </c>
      <c r="E4452" t="s">
        <v>132</v>
      </c>
      <c r="F4452" t="b">
        <v>1</v>
      </c>
      <c r="G4452" t="s">
        <v>13</v>
      </c>
      <c r="H4452" s="1">
        <v>46076.959907407407</v>
      </c>
      <c r="I4452" t="b">
        <v>0</v>
      </c>
      <c r="J4452" t="b">
        <v>0</v>
      </c>
      <c r="K4452" t="s">
        <v>13</v>
      </c>
      <c r="L4452" t="s">
        <v>74</v>
      </c>
      <c r="M4452"/>
      <c r="N4452">
        <v>55</v>
      </c>
      <c r="O4452" t="s">
        <v>5046</v>
      </c>
    </row>
    <row r="4453" spans="1:16" x14ac:dyDescent="0.25">
      <c r="A4453" t="s">
        <v>2</v>
      </c>
      <c r="B4453" t="s">
        <v>11858</v>
      </c>
      <c r="C4453" t="s">
        <v>76</v>
      </c>
      <c r="D4453" t="s">
        <v>4526</v>
      </c>
      <c r="E4453" t="s">
        <v>132</v>
      </c>
      <c r="F4453" t="b">
        <v>1</v>
      </c>
      <c r="G4453" t="s">
        <v>13</v>
      </c>
      <c r="H4453" s="1">
        <v>46076.959907407407</v>
      </c>
      <c r="I4453" t="b">
        <v>0</v>
      </c>
      <c r="J4453" t="b">
        <v>0</v>
      </c>
      <c r="K4453" t="s">
        <v>13</v>
      </c>
      <c r="L4453" t="s">
        <v>74</v>
      </c>
      <c r="M4453"/>
      <c r="N4453">
        <v>70</v>
      </c>
      <c r="O4453" t="s">
        <v>5046</v>
      </c>
      <c r="P4453" t="s">
        <v>5543</v>
      </c>
    </row>
    <row r="4454" spans="1:16" x14ac:dyDescent="0.25">
      <c r="A4454" t="s">
        <v>0</v>
      </c>
      <c r="B4454" t="s">
        <v>1347</v>
      </c>
      <c r="C4454" t="s">
        <v>76</v>
      </c>
      <c r="D4454" t="s">
        <v>4526</v>
      </c>
      <c r="E4454" t="s">
        <v>132</v>
      </c>
      <c r="F4454" t="b">
        <v>1</v>
      </c>
      <c r="G4454" t="s">
        <v>13</v>
      </c>
      <c r="H4454" s="1">
        <v>46076.959907407407</v>
      </c>
      <c r="I4454" t="b">
        <v>0</v>
      </c>
      <c r="J4454" t="b">
        <v>0</v>
      </c>
      <c r="K4454" t="s">
        <v>13</v>
      </c>
      <c r="L4454" t="s">
        <v>74</v>
      </c>
      <c r="M4454"/>
      <c r="N4454">
        <v>66.5</v>
      </c>
      <c r="O4454" t="s">
        <v>5046</v>
      </c>
      <c r="P4454" t="s">
        <v>10212</v>
      </c>
    </row>
    <row r="4455" spans="1:16" x14ac:dyDescent="0.25">
      <c r="A4455" t="s">
        <v>3</v>
      </c>
      <c r="B4455" t="s">
        <v>11859</v>
      </c>
      <c r="C4455" t="s">
        <v>76</v>
      </c>
      <c r="D4455" t="s">
        <v>4526</v>
      </c>
      <c r="E4455" t="s">
        <v>132</v>
      </c>
      <c r="F4455" t="b">
        <v>1</v>
      </c>
      <c r="G4455" t="s">
        <v>13</v>
      </c>
      <c r="H4455" s="1">
        <v>46076.959965277783</v>
      </c>
      <c r="I4455" t="b">
        <v>1</v>
      </c>
      <c r="J4455" t="b">
        <v>0</v>
      </c>
      <c r="K4455" t="s">
        <v>13</v>
      </c>
      <c r="L4455" t="s">
        <v>74</v>
      </c>
      <c r="M4455"/>
      <c r="N4455">
        <v>200</v>
      </c>
      <c r="O4455" t="s">
        <v>5046</v>
      </c>
    </row>
    <row r="4456" spans="1:16" x14ac:dyDescent="0.25">
      <c r="A4456" t="s">
        <v>0</v>
      </c>
      <c r="B4456" t="s">
        <v>1347</v>
      </c>
      <c r="C4456" t="s">
        <v>76</v>
      </c>
      <c r="D4456" t="s">
        <v>4526</v>
      </c>
      <c r="E4456" t="s">
        <v>132</v>
      </c>
      <c r="F4456" t="b">
        <v>1</v>
      </c>
      <c r="G4456" t="s">
        <v>13</v>
      </c>
      <c r="H4456" s="1">
        <v>46076.959988425922</v>
      </c>
      <c r="I4456" t="b">
        <v>0</v>
      </c>
      <c r="J4456" t="b">
        <v>0</v>
      </c>
      <c r="K4456" t="s">
        <v>13</v>
      </c>
      <c r="L4456" t="s">
        <v>74</v>
      </c>
      <c r="M4456"/>
      <c r="N4456">
        <v>66.5</v>
      </c>
      <c r="O4456" t="s">
        <v>5046</v>
      </c>
      <c r="P4456" t="s">
        <v>10581</v>
      </c>
    </row>
    <row r="4457" spans="1:16" x14ac:dyDescent="0.25">
      <c r="A4457" t="s">
        <v>2</v>
      </c>
      <c r="B4457" t="s">
        <v>4348</v>
      </c>
      <c r="C4457" t="s">
        <v>76</v>
      </c>
      <c r="D4457" t="s">
        <v>4526</v>
      </c>
      <c r="E4457" t="s">
        <v>59</v>
      </c>
      <c r="F4457" t="b">
        <v>1</v>
      </c>
      <c r="G4457" t="s">
        <v>13</v>
      </c>
      <c r="H4457" s="1">
        <v>46076.959988425922</v>
      </c>
      <c r="I4457" t="b">
        <v>0</v>
      </c>
      <c r="J4457" t="b">
        <v>0</v>
      </c>
      <c r="K4457" t="s">
        <v>13</v>
      </c>
      <c r="L4457" t="s">
        <v>74</v>
      </c>
      <c r="M4457"/>
      <c r="N4457">
        <v>105</v>
      </c>
      <c r="O4457" t="s">
        <v>5046</v>
      </c>
    </row>
    <row r="4458" spans="1:16" x14ac:dyDescent="0.25">
      <c r="A4458" t="s">
        <v>1</v>
      </c>
      <c r="B4458" t="s">
        <v>11860</v>
      </c>
      <c r="C4458" t="s">
        <v>11861</v>
      </c>
      <c r="D4458" t="s">
        <v>4526</v>
      </c>
      <c r="E4458" t="s">
        <v>132</v>
      </c>
      <c r="F4458" t="b">
        <v>0</v>
      </c>
      <c r="G4458" t="s">
        <v>63</v>
      </c>
      <c r="H4458" s="1">
        <v>46076.961805555547</v>
      </c>
      <c r="I4458" t="b">
        <v>0</v>
      </c>
      <c r="J4458" t="b">
        <v>1</v>
      </c>
      <c r="K4458" t="s">
        <v>41</v>
      </c>
      <c r="L4458" t="s">
        <v>60</v>
      </c>
      <c r="M4458">
        <v>99500</v>
      </c>
      <c r="N4458"/>
      <c r="O4458" t="s">
        <v>11862</v>
      </c>
      <c r="P4458" t="s">
        <v>11863</v>
      </c>
    </row>
    <row r="4459" spans="1:16" x14ac:dyDescent="0.25">
      <c r="A4459" t="s">
        <v>2</v>
      </c>
      <c r="B4459" t="s">
        <v>11864</v>
      </c>
      <c r="C4459" t="s">
        <v>76</v>
      </c>
      <c r="D4459" t="s">
        <v>4526</v>
      </c>
      <c r="E4459" t="s">
        <v>132</v>
      </c>
      <c r="F4459" t="b">
        <v>1</v>
      </c>
      <c r="G4459" t="s">
        <v>33</v>
      </c>
      <c r="H4459" s="1">
        <v>46076.962905092587</v>
      </c>
      <c r="I4459" t="b">
        <v>0</v>
      </c>
      <c r="J4459" t="b">
        <v>0</v>
      </c>
      <c r="K4459" t="s">
        <v>33</v>
      </c>
      <c r="L4459" t="s">
        <v>74</v>
      </c>
      <c r="M4459"/>
      <c r="N4459">
        <v>40.5</v>
      </c>
      <c r="O4459" t="s">
        <v>5046</v>
      </c>
    </row>
    <row r="4460" spans="1:16" x14ac:dyDescent="0.25">
      <c r="A4460" t="s">
        <v>2</v>
      </c>
      <c r="B4460" t="s">
        <v>100</v>
      </c>
      <c r="C4460" t="s">
        <v>389</v>
      </c>
      <c r="D4460" t="s">
        <v>3761</v>
      </c>
      <c r="E4460" t="s">
        <v>59</v>
      </c>
      <c r="F4460" t="b">
        <v>0</v>
      </c>
      <c r="G4460" t="s">
        <v>65</v>
      </c>
      <c r="H4460" s="1">
        <v>46077.000462962962</v>
      </c>
      <c r="I4460" t="b">
        <v>0</v>
      </c>
      <c r="J4460" t="b">
        <v>1</v>
      </c>
      <c r="K4460" t="s">
        <v>41</v>
      </c>
      <c r="L4460" t="s">
        <v>60</v>
      </c>
      <c r="M4460">
        <v>95000</v>
      </c>
      <c r="N4460"/>
      <c r="O4460" t="s">
        <v>11865</v>
      </c>
      <c r="P4460" t="s">
        <v>11866</v>
      </c>
    </row>
    <row r="4461" spans="1:16" x14ac:dyDescent="0.25">
      <c r="A4461" t="s">
        <v>0</v>
      </c>
      <c r="B4461" t="s">
        <v>11867</v>
      </c>
      <c r="C4461" t="s">
        <v>162</v>
      </c>
      <c r="D4461" t="s">
        <v>4526</v>
      </c>
      <c r="E4461" t="s">
        <v>621</v>
      </c>
      <c r="F4461" t="b">
        <v>0</v>
      </c>
      <c r="G4461" t="s">
        <v>73</v>
      </c>
      <c r="H4461" s="1">
        <v>46077.041921296302</v>
      </c>
      <c r="I4461" t="b">
        <v>0</v>
      </c>
      <c r="J4461" t="b">
        <v>1</v>
      </c>
      <c r="K4461" t="s">
        <v>41</v>
      </c>
      <c r="L4461" t="s">
        <v>74</v>
      </c>
      <c r="M4461"/>
      <c r="N4461">
        <v>20.9</v>
      </c>
      <c r="O4461" t="s">
        <v>4548</v>
      </c>
      <c r="P4461" t="s">
        <v>11868</v>
      </c>
    </row>
    <row r="4462" spans="1:16" x14ac:dyDescent="0.25">
      <c r="A4462" t="s">
        <v>2</v>
      </c>
      <c r="B4462" t="s">
        <v>191</v>
      </c>
      <c r="C4462" t="s">
        <v>618</v>
      </c>
      <c r="D4462" t="s">
        <v>4595</v>
      </c>
      <c r="E4462" t="s">
        <v>59</v>
      </c>
      <c r="F4462" t="b">
        <v>0</v>
      </c>
      <c r="G4462" t="s">
        <v>65</v>
      </c>
      <c r="H4462" s="1">
        <v>46077.042129629634</v>
      </c>
      <c r="I4462" t="b">
        <v>0</v>
      </c>
      <c r="J4462" t="b">
        <v>1</v>
      </c>
      <c r="K4462" t="s">
        <v>41</v>
      </c>
      <c r="L4462" t="s">
        <v>60</v>
      </c>
      <c r="M4462">
        <v>300000</v>
      </c>
      <c r="N4462"/>
      <c r="O4462" t="s">
        <v>354</v>
      </c>
      <c r="P4462" t="s">
        <v>9282</v>
      </c>
    </row>
    <row r="4463" spans="1:16" x14ac:dyDescent="0.25">
      <c r="A4463" t="s">
        <v>1</v>
      </c>
      <c r="B4463" t="s">
        <v>2835</v>
      </c>
      <c r="C4463" t="s">
        <v>41</v>
      </c>
      <c r="D4463" t="s">
        <v>4346</v>
      </c>
      <c r="E4463" t="s">
        <v>59</v>
      </c>
      <c r="F4463" t="b">
        <v>0</v>
      </c>
      <c r="G4463" t="s">
        <v>65</v>
      </c>
      <c r="H4463" s="1">
        <v>46077.04241898148</v>
      </c>
      <c r="I4463" t="b">
        <v>0</v>
      </c>
      <c r="J4463" t="b">
        <v>1</v>
      </c>
      <c r="K4463" t="s">
        <v>41</v>
      </c>
      <c r="L4463" t="s">
        <v>60</v>
      </c>
      <c r="M4463">
        <v>110000</v>
      </c>
      <c r="N4463"/>
      <c r="O4463" t="s">
        <v>11869</v>
      </c>
      <c r="P4463" t="s">
        <v>11870</v>
      </c>
    </row>
    <row r="4464" spans="1:16" x14ac:dyDescent="0.25">
      <c r="A4464" t="s">
        <v>7</v>
      </c>
      <c r="B4464" t="s">
        <v>7</v>
      </c>
      <c r="C4464" t="s">
        <v>1801</v>
      </c>
      <c r="D4464" t="s">
        <v>4595</v>
      </c>
      <c r="E4464" t="s">
        <v>59</v>
      </c>
      <c r="F4464" t="b">
        <v>0</v>
      </c>
      <c r="G4464" t="s">
        <v>68</v>
      </c>
      <c r="H4464" s="1">
        <v>46077.083622685182</v>
      </c>
      <c r="I4464" t="b">
        <v>1</v>
      </c>
      <c r="J4464" t="b">
        <v>0</v>
      </c>
      <c r="K4464" t="s">
        <v>41</v>
      </c>
      <c r="L4464" t="s">
        <v>60</v>
      </c>
      <c r="M4464">
        <v>115000</v>
      </c>
      <c r="N4464"/>
      <c r="O4464" t="s">
        <v>3632</v>
      </c>
    </row>
    <row r="4465" spans="1:16" x14ac:dyDescent="0.25">
      <c r="A4465" t="s">
        <v>3</v>
      </c>
      <c r="B4465" t="s">
        <v>11871</v>
      </c>
      <c r="C4465" t="s">
        <v>1066</v>
      </c>
      <c r="D4465" t="s">
        <v>4595</v>
      </c>
      <c r="E4465" t="s">
        <v>59</v>
      </c>
      <c r="F4465" t="b">
        <v>0</v>
      </c>
      <c r="G4465" t="s">
        <v>89</v>
      </c>
      <c r="H4465" s="1">
        <v>46077.083715277768</v>
      </c>
      <c r="I4465" t="b">
        <v>0</v>
      </c>
      <c r="J4465" t="b">
        <v>0</v>
      </c>
      <c r="K4465" t="s">
        <v>41</v>
      </c>
      <c r="L4465" t="s">
        <v>60</v>
      </c>
      <c r="M4465">
        <v>80000</v>
      </c>
      <c r="N4465"/>
      <c r="O4465" t="s">
        <v>11872</v>
      </c>
    </row>
    <row r="4466" spans="1:16" x14ac:dyDescent="0.25">
      <c r="A4466" t="s">
        <v>5</v>
      </c>
      <c r="B4466" t="s">
        <v>11873</v>
      </c>
      <c r="C4466" t="s">
        <v>382</v>
      </c>
      <c r="D4466" t="s">
        <v>4526</v>
      </c>
      <c r="E4466" t="s">
        <v>59</v>
      </c>
      <c r="F4466" t="b">
        <v>0</v>
      </c>
      <c r="G4466" t="s">
        <v>77</v>
      </c>
      <c r="H4466" s="1">
        <v>46077.084166666667</v>
      </c>
      <c r="I4466" t="b">
        <v>0</v>
      </c>
      <c r="J4466" t="b">
        <v>1</v>
      </c>
      <c r="K4466" t="s">
        <v>41</v>
      </c>
      <c r="L4466" t="s">
        <v>60</v>
      </c>
      <c r="M4466">
        <v>156876</v>
      </c>
      <c r="N4466"/>
      <c r="O4466" t="s">
        <v>496</v>
      </c>
      <c r="P4466" t="s">
        <v>11874</v>
      </c>
    </row>
    <row r="4467" spans="1:16" x14ac:dyDescent="0.25">
      <c r="A4467" t="s">
        <v>1</v>
      </c>
      <c r="B4467" t="s">
        <v>1302</v>
      </c>
      <c r="C4467" t="s">
        <v>201</v>
      </c>
      <c r="D4467" t="s">
        <v>4346</v>
      </c>
      <c r="E4467" t="s">
        <v>59</v>
      </c>
      <c r="F4467" t="b">
        <v>0</v>
      </c>
      <c r="G4467" t="s">
        <v>73</v>
      </c>
      <c r="H4467" s="1">
        <v>46077.084247685183</v>
      </c>
      <c r="I4467" t="b">
        <v>0</v>
      </c>
      <c r="J4467" t="b">
        <v>0</v>
      </c>
      <c r="K4467" t="s">
        <v>41</v>
      </c>
      <c r="L4467" t="s">
        <v>74</v>
      </c>
      <c r="M4467"/>
      <c r="N4467">
        <v>72.5</v>
      </c>
      <c r="O4467" t="s">
        <v>11875</v>
      </c>
      <c r="P4467" t="s">
        <v>11876</v>
      </c>
    </row>
    <row r="4468" spans="1:16" x14ac:dyDescent="0.25">
      <c r="A4468" t="s">
        <v>1</v>
      </c>
      <c r="B4468" t="s">
        <v>11877</v>
      </c>
      <c r="C4468" t="s">
        <v>148</v>
      </c>
      <c r="D4468" t="s">
        <v>4526</v>
      </c>
      <c r="E4468" t="s">
        <v>59</v>
      </c>
      <c r="F4468" t="b">
        <v>0</v>
      </c>
      <c r="G4468" t="s">
        <v>89</v>
      </c>
      <c r="H4468" s="1">
        <v>46077.084386574083</v>
      </c>
      <c r="I4468" t="b">
        <v>0</v>
      </c>
      <c r="J4468" t="b">
        <v>1</v>
      </c>
      <c r="K4468" t="s">
        <v>41</v>
      </c>
      <c r="L4468" t="s">
        <v>60</v>
      </c>
      <c r="M4468">
        <v>115000</v>
      </c>
      <c r="N4468"/>
      <c r="O4468" t="s">
        <v>4972</v>
      </c>
      <c r="P4468" t="s">
        <v>11238</v>
      </c>
    </row>
    <row r="4469" spans="1:16" x14ac:dyDescent="0.25">
      <c r="A4469" t="s">
        <v>1</v>
      </c>
      <c r="B4469" t="s">
        <v>1302</v>
      </c>
      <c r="C4469" t="s">
        <v>201</v>
      </c>
      <c r="D4469" t="s">
        <v>4346</v>
      </c>
      <c r="E4469" t="s">
        <v>59</v>
      </c>
      <c r="F4469" t="b">
        <v>0</v>
      </c>
      <c r="G4469" t="s">
        <v>89</v>
      </c>
      <c r="H4469" s="1">
        <v>46077.084479166668</v>
      </c>
      <c r="I4469" t="b">
        <v>0</v>
      </c>
      <c r="J4469" t="b">
        <v>0</v>
      </c>
      <c r="K4469" t="s">
        <v>41</v>
      </c>
      <c r="L4469" t="s">
        <v>74</v>
      </c>
      <c r="M4469"/>
      <c r="N4469">
        <v>72.5</v>
      </c>
      <c r="O4469" t="s">
        <v>11875</v>
      </c>
      <c r="P4469" t="s">
        <v>11876</v>
      </c>
    </row>
    <row r="4470" spans="1:16" x14ac:dyDescent="0.25">
      <c r="A4470" t="s">
        <v>6</v>
      </c>
      <c r="B4470" t="s">
        <v>11878</v>
      </c>
      <c r="C4470" t="s">
        <v>1281</v>
      </c>
      <c r="D4470" t="s">
        <v>5667</v>
      </c>
      <c r="E4470" t="s">
        <v>59</v>
      </c>
      <c r="F4470" t="b">
        <v>0</v>
      </c>
      <c r="G4470" t="s">
        <v>89</v>
      </c>
      <c r="H4470" s="1">
        <v>46077.12568287037</v>
      </c>
      <c r="I4470" t="b">
        <v>0</v>
      </c>
      <c r="J4470" t="b">
        <v>0</v>
      </c>
      <c r="K4470" t="s">
        <v>41</v>
      </c>
      <c r="L4470" t="s">
        <v>60</v>
      </c>
      <c r="M4470">
        <v>137500</v>
      </c>
      <c r="N4470"/>
      <c r="O4470" t="s">
        <v>11879</v>
      </c>
      <c r="P4470" t="s">
        <v>208</v>
      </c>
    </row>
    <row r="4471" spans="1:16" x14ac:dyDescent="0.25">
      <c r="A4471" t="s">
        <v>0</v>
      </c>
      <c r="B4471" t="s">
        <v>11880</v>
      </c>
      <c r="C4471" t="s">
        <v>1001</v>
      </c>
      <c r="D4471" t="s">
        <v>4595</v>
      </c>
      <c r="E4471" t="s">
        <v>59</v>
      </c>
      <c r="F4471" t="b">
        <v>0</v>
      </c>
      <c r="G4471" t="s">
        <v>77</v>
      </c>
      <c r="H4471" s="1">
        <v>46077.166875000003</v>
      </c>
      <c r="I4471" t="b">
        <v>1</v>
      </c>
      <c r="J4471" t="b">
        <v>0</v>
      </c>
      <c r="K4471" t="s">
        <v>41</v>
      </c>
      <c r="L4471" t="s">
        <v>60</v>
      </c>
      <c r="M4471">
        <v>79200</v>
      </c>
      <c r="N4471"/>
      <c r="O4471" t="s">
        <v>11881</v>
      </c>
    </row>
    <row r="4472" spans="1:16" x14ac:dyDescent="0.25">
      <c r="A4472" t="s">
        <v>3</v>
      </c>
      <c r="B4472" t="s">
        <v>1257</v>
      </c>
      <c r="C4472" t="s">
        <v>2767</v>
      </c>
      <c r="D4472" t="s">
        <v>4595</v>
      </c>
      <c r="E4472" t="s">
        <v>59</v>
      </c>
      <c r="F4472" t="b">
        <v>0</v>
      </c>
      <c r="G4472" t="s">
        <v>89</v>
      </c>
      <c r="H4472" s="1">
        <v>46077.167048611111</v>
      </c>
      <c r="I4472" t="b">
        <v>1</v>
      </c>
      <c r="J4472" t="b">
        <v>0</v>
      </c>
      <c r="K4472" t="s">
        <v>41</v>
      </c>
      <c r="L4472" t="s">
        <v>60</v>
      </c>
      <c r="M4472">
        <v>115000</v>
      </c>
      <c r="N4472"/>
      <c r="O4472" t="s">
        <v>11882</v>
      </c>
    </row>
    <row r="4473" spans="1:16" x14ac:dyDescent="0.25">
      <c r="A4473" t="s">
        <v>0</v>
      </c>
      <c r="B4473" t="s">
        <v>11883</v>
      </c>
      <c r="C4473" t="s">
        <v>1943</v>
      </c>
      <c r="D4473" t="s">
        <v>4595</v>
      </c>
      <c r="E4473" t="s">
        <v>59</v>
      </c>
      <c r="F4473" t="b">
        <v>0</v>
      </c>
      <c r="G4473" t="s">
        <v>89</v>
      </c>
      <c r="H4473" s="1">
        <v>46077.167048611111</v>
      </c>
      <c r="I4473" t="b">
        <v>1</v>
      </c>
      <c r="J4473" t="b">
        <v>0</v>
      </c>
      <c r="K4473" t="s">
        <v>41</v>
      </c>
      <c r="L4473" t="s">
        <v>60</v>
      </c>
      <c r="M4473">
        <v>72500</v>
      </c>
      <c r="N4473"/>
      <c r="O4473" t="s">
        <v>11884</v>
      </c>
    </row>
    <row r="4474" spans="1:16" x14ac:dyDescent="0.25">
      <c r="A4474" t="s">
        <v>3</v>
      </c>
      <c r="B4474" t="s">
        <v>11885</v>
      </c>
      <c r="C4474" t="s">
        <v>19</v>
      </c>
      <c r="D4474" t="s">
        <v>4595</v>
      </c>
      <c r="F4474" t="b">
        <v>0</v>
      </c>
      <c r="G4474" t="s">
        <v>19</v>
      </c>
      <c r="H4474" s="1">
        <v>46077.168865740743</v>
      </c>
      <c r="I4474" t="b">
        <v>1</v>
      </c>
      <c r="J4474" t="b">
        <v>0</v>
      </c>
      <c r="K4474" t="s">
        <v>19</v>
      </c>
      <c r="L4474" t="s">
        <v>74</v>
      </c>
      <c r="M4474"/>
      <c r="N4474">
        <v>75</v>
      </c>
      <c r="O4474" t="s">
        <v>4596</v>
      </c>
      <c r="P4474" t="s">
        <v>1588</v>
      </c>
    </row>
    <row r="4475" spans="1:16" x14ac:dyDescent="0.25">
      <c r="A4475" t="s">
        <v>0</v>
      </c>
      <c r="B4475" t="s">
        <v>0</v>
      </c>
      <c r="C4475" t="s">
        <v>5115</v>
      </c>
      <c r="D4475" t="s">
        <v>5798</v>
      </c>
      <c r="E4475" t="s">
        <v>59</v>
      </c>
      <c r="F4475" t="b">
        <v>0</v>
      </c>
      <c r="G4475" t="s">
        <v>40</v>
      </c>
      <c r="H4475" s="1">
        <v>46077.219930555562</v>
      </c>
      <c r="I4475" t="b">
        <v>0</v>
      </c>
      <c r="J4475" t="b">
        <v>0</v>
      </c>
      <c r="K4475" t="s">
        <v>40</v>
      </c>
      <c r="L4475" t="s">
        <v>60</v>
      </c>
      <c r="M4475">
        <v>48500</v>
      </c>
      <c r="N4475"/>
      <c r="O4475" t="s">
        <v>11886</v>
      </c>
      <c r="P4475" t="s">
        <v>3535</v>
      </c>
    </row>
    <row r="4476" spans="1:16" x14ac:dyDescent="0.25">
      <c r="A4476" t="s">
        <v>2</v>
      </c>
      <c r="B4476" t="s">
        <v>862</v>
      </c>
      <c r="C4476" t="s">
        <v>11533</v>
      </c>
      <c r="D4476" t="s">
        <v>5798</v>
      </c>
      <c r="E4476" t="s">
        <v>59</v>
      </c>
      <c r="F4476" t="b">
        <v>0</v>
      </c>
      <c r="G4476" t="s">
        <v>40</v>
      </c>
      <c r="H4476" s="1">
        <v>46077.253831018519</v>
      </c>
      <c r="I4476" t="b">
        <v>0</v>
      </c>
      <c r="J4476" t="b">
        <v>0</v>
      </c>
      <c r="K4476" t="s">
        <v>40</v>
      </c>
      <c r="L4476" t="s">
        <v>60</v>
      </c>
      <c r="M4476">
        <v>105000</v>
      </c>
      <c r="N4476"/>
      <c r="O4476" t="s">
        <v>11534</v>
      </c>
      <c r="P4476" t="s">
        <v>208</v>
      </c>
    </row>
    <row r="4477" spans="1:16" x14ac:dyDescent="0.25">
      <c r="A4477" t="s">
        <v>5</v>
      </c>
      <c r="B4477" t="s">
        <v>5</v>
      </c>
      <c r="C4477" t="s">
        <v>11458</v>
      </c>
      <c r="D4477" t="s">
        <v>11319</v>
      </c>
      <c r="E4477" t="s">
        <v>59</v>
      </c>
      <c r="F4477" t="b">
        <v>0</v>
      </c>
      <c r="G4477" t="s">
        <v>39</v>
      </c>
      <c r="H4477" s="1">
        <v>46077.256840277783</v>
      </c>
      <c r="I4477" t="b">
        <v>1</v>
      </c>
      <c r="J4477" t="b">
        <v>0</v>
      </c>
      <c r="K4477" t="s">
        <v>39</v>
      </c>
      <c r="L4477" t="s">
        <v>60</v>
      </c>
      <c r="M4477">
        <v>340000</v>
      </c>
      <c r="N4477"/>
      <c r="O4477" t="s">
        <v>11887</v>
      </c>
      <c r="P4477" t="s">
        <v>11888</v>
      </c>
    </row>
    <row r="4478" spans="1:16" x14ac:dyDescent="0.25">
      <c r="A4478" t="s">
        <v>4</v>
      </c>
      <c r="B4478" t="s">
        <v>11889</v>
      </c>
      <c r="C4478" t="s">
        <v>5815</v>
      </c>
      <c r="D4478" t="s">
        <v>11271</v>
      </c>
      <c r="E4478" t="s">
        <v>59</v>
      </c>
      <c r="F4478" t="b">
        <v>0</v>
      </c>
      <c r="G4478" t="s">
        <v>20</v>
      </c>
      <c r="H4478" s="1">
        <v>46077.257835648154</v>
      </c>
      <c r="I4478" t="b">
        <v>1</v>
      </c>
      <c r="J4478" t="b">
        <v>0</v>
      </c>
      <c r="K4478" t="s">
        <v>20</v>
      </c>
      <c r="L4478" t="s">
        <v>60</v>
      </c>
      <c r="M4478">
        <v>160000</v>
      </c>
      <c r="N4478"/>
      <c r="O4478" t="s">
        <v>11890</v>
      </c>
    </row>
    <row r="4479" spans="1:16" x14ac:dyDescent="0.25">
      <c r="A4479" t="s">
        <v>1</v>
      </c>
      <c r="B4479" t="s">
        <v>1</v>
      </c>
      <c r="C4479" t="s">
        <v>11891</v>
      </c>
      <c r="D4479" t="s">
        <v>4346</v>
      </c>
      <c r="E4479" t="s">
        <v>59</v>
      </c>
      <c r="F4479" t="b">
        <v>0</v>
      </c>
      <c r="G4479" t="s">
        <v>77</v>
      </c>
      <c r="H4479" s="1">
        <v>46077.292916666673</v>
      </c>
      <c r="I4479" t="b">
        <v>0</v>
      </c>
      <c r="J4479" t="b">
        <v>1</v>
      </c>
      <c r="K4479" t="s">
        <v>41</v>
      </c>
      <c r="L4479" t="s">
        <v>74</v>
      </c>
      <c r="M4479"/>
      <c r="N4479">
        <v>52.239999999999988</v>
      </c>
      <c r="O4479" t="s">
        <v>11892</v>
      </c>
      <c r="P4479" t="s">
        <v>11893</v>
      </c>
    </row>
    <row r="4480" spans="1:16" x14ac:dyDescent="0.25">
      <c r="A4480" t="s">
        <v>1</v>
      </c>
      <c r="B4480" t="s">
        <v>1</v>
      </c>
      <c r="C4480" t="s">
        <v>11891</v>
      </c>
      <c r="D4480" t="s">
        <v>4346</v>
      </c>
      <c r="E4480" t="s">
        <v>59</v>
      </c>
      <c r="F4480" t="b">
        <v>0</v>
      </c>
      <c r="G4480" t="s">
        <v>73</v>
      </c>
      <c r="H4480" s="1">
        <v>46077.293171296304</v>
      </c>
      <c r="I4480" t="b">
        <v>0</v>
      </c>
      <c r="J4480" t="b">
        <v>1</v>
      </c>
      <c r="K4480" t="s">
        <v>41</v>
      </c>
      <c r="L4480" t="s">
        <v>74</v>
      </c>
      <c r="M4480"/>
      <c r="N4480">
        <v>52.239999999999988</v>
      </c>
      <c r="O4480" t="s">
        <v>11892</v>
      </c>
      <c r="P4480" t="s">
        <v>11893</v>
      </c>
    </row>
    <row r="4481" spans="1:16" x14ac:dyDescent="0.25">
      <c r="A4481" t="s">
        <v>1</v>
      </c>
      <c r="B4481" t="s">
        <v>11894</v>
      </c>
      <c r="C4481" t="s">
        <v>76</v>
      </c>
      <c r="D4481" t="s">
        <v>4526</v>
      </c>
      <c r="E4481" t="s">
        <v>59</v>
      </c>
      <c r="F4481" t="b">
        <v>1</v>
      </c>
      <c r="G4481" t="s">
        <v>13</v>
      </c>
      <c r="H4481" s="1">
        <v>46077.294386574067</v>
      </c>
      <c r="I4481" t="b">
        <v>0</v>
      </c>
      <c r="J4481" t="b">
        <v>0</v>
      </c>
      <c r="K4481" t="s">
        <v>13</v>
      </c>
      <c r="L4481" t="s">
        <v>74</v>
      </c>
      <c r="M4481"/>
      <c r="N4481">
        <v>82.5</v>
      </c>
      <c r="O4481" t="s">
        <v>5046</v>
      </c>
      <c r="P4481" t="s">
        <v>597</v>
      </c>
    </row>
    <row r="4482" spans="1:16" x14ac:dyDescent="0.25">
      <c r="A4482" t="s">
        <v>3</v>
      </c>
      <c r="B4482" t="s">
        <v>11895</v>
      </c>
      <c r="C4482" t="s">
        <v>76</v>
      </c>
      <c r="D4482" t="s">
        <v>584</v>
      </c>
      <c r="E4482" t="s">
        <v>72</v>
      </c>
      <c r="F4482" t="b">
        <v>1</v>
      </c>
      <c r="G4482" t="s">
        <v>19</v>
      </c>
      <c r="H4482" s="1">
        <v>46077.295115740737</v>
      </c>
      <c r="I4482" t="b">
        <v>0</v>
      </c>
      <c r="J4482" t="b">
        <v>0</v>
      </c>
      <c r="K4482" t="s">
        <v>19</v>
      </c>
      <c r="L4482" t="s">
        <v>74</v>
      </c>
      <c r="M4482"/>
      <c r="N4482">
        <v>15</v>
      </c>
      <c r="O4482" t="s">
        <v>3640</v>
      </c>
      <c r="P4482" t="s">
        <v>9785</v>
      </c>
    </row>
    <row r="4483" spans="1:16" x14ac:dyDescent="0.25">
      <c r="A4483" t="s">
        <v>8</v>
      </c>
      <c r="B4483" t="s">
        <v>3492</v>
      </c>
      <c r="C4483" t="s">
        <v>2695</v>
      </c>
      <c r="D4483" t="s">
        <v>11896</v>
      </c>
      <c r="E4483" t="s">
        <v>59</v>
      </c>
      <c r="F4483" t="b">
        <v>0</v>
      </c>
      <c r="G4483" t="s">
        <v>30</v>
      </c>
      <c r="H4483" s="1">
        <v>46077.298043981478</v>
      </c>
      <c r="I4483" t="b">
        <v>0</v>
      </c>
      <c r="J4483" t="b">
        <v>0</v>
      </c>
      <c r="K4483" t="s">
        <v>30</v>
      </c>
      <c r="L4483" t="s">
        <v>60</v>
      </c>
      <c r="M4483">
        <v>4500000</v>
      </c>
      <c r="N4483"/>
      <c r="O4483" t="s">
        <v>11897</v>
      </c>
      <c r="P4483" t="s">
        <v>11898</v>
      </c>
    </row>
    <row r="4484" spans="1:16" x14ac:dyDescent="0.25">
      <c r="A4484" t="s">
        <v>2</v>
      </c>
      <c r="B4484" t="s">
        <v>11899</v>
      </c>
      <c r="C4484" t="s">
        <v>420</v>
      </c>
      <c r="D4484" t="s">
        <v>5440</v>
      </c>
      <c r="E4484" t="s">
        <v>59</v>
      </c>
      <c r="F4484" t="b">
        <v>0</v>
      </c>
      <c r="G4484" t="s">
        <v>65</v>
      </c>
      <c r="H4484" s="1">
        <v>46077.334085648137</v>
      </c>
      <c r="I4484" t="b">
        <v>0</v>
      </c>
      <c r="J4484" t="b">
        <v>0</v>
      </c>
      <c r="K4484" t="s">
        <v>41</v>
      </c>
      <c r="L4484" t="s">
        <v>74</v>
      </c>
      <c r="M4484"/>
      <c r="N4484">
        <v>50</v>
      </c>
      <c r="O4484" t="s">
        <v>710</v>
      </c>
      <c r="P4484" t="s">
        <v>2629</v>
      </c>
    </row>
    <row r="4485" spans="1:16" x14ac:dyDescent="0.25">
      <c r="A4485" t="s">
        <v>1</v>
      </c>
      <c r="B4485" t="s">
        <v>11900</v>
      </c>
      <c r="C4485" t="s">
        <v>420</v>
      </c>
      <c r="D4485" t="s">
        <v>5440</v>
      </c>
      <c r="E4485" t="s">
        <v>59</v>
      </c>
      <c r="F4485" t="b">
        <v>0</v>
      </c>
      <c r="G4485" t="s">
        <v>73</v>
      </c>
      <c r="H4485" s="1">
        <v>46077.334780092591</v>
      </c>
      <c r="I4485" t="b">
        <v>0</v>
      </c>
      <c r="J4485" t="b">
        <v>0</v>
      </c>
      <c r="K4485" t="s">
        <v>41</v>
      </c>
      <c r="L4485" t="s">
        <v>74</v>
      </c>
      <c r="M4485"/>
      <c r="N4485">
        <v>60</v>
      </c>
      <c r="O4485" t="s">
        <v>710</v>
      </c>
      <c r="P4485" t="s">
        <v>11901</v>
      </c>
    </row>
    <row r="4486" spans="1:16" x14ac:dyDescent="0.25">
      <c r="A4486" t="s">
        <v>3</v>
      </c>
      <c r="B4486" t="s">
        <v>11902</v>
      </c>
      <c r="C4486" t="s">
        <v>25</v>
      </c>
      <c r="D4486" t="s">
        <v>4595</v>
      </c>
      <c r="E4486" t="s">
        <v>59</v>
      </c>
      <c r="F4486" t="b">
        <v>0</v>
      </c>
      <c r="G4486" t="s">
        <v>25</v>
      </c>
      <c r="H4486" s="1">
        <v>46077.339386574073</v>
      </c>
      <c r="I4486" t="b">
        <v>0</v>
      </c>
      <c r="J4486" t="b">
        <v>0</v>
      </c>
      <c r="K4486" t="s">
        <v>25</v>
      </c>
      <c r="L4486" t="s">
        <v>60</v>
      </c>
      <c r="M4486">
        <v>105000</v>
      </c>
      <c r="N4486"/>
      <c r="O4486" t="s">
        <v>11903</v>
      </c>
      <c r="P4486" t="s">
        <v>4295</v>
      </c>
    </row>
    <row r="4487" spans="1:16" x14ac:dyDescent="0.25">
      <c r="A4487" t="s">
        <v>9</v>
      </c>
      <c r="B4487" t="s">
        <v>11904</v>
      </c>
      <c r="C4487" t="s">
        <v>11905</v>
      </c>
      <c r="D4487" t="s">
        <v>4595</v>
      </c>
      <c r="E4487" t="s">
        <v>59</v>
      </c>
      <c r="F4487" t="b">
        <v>0</v>
      </c>
      <c r="G4487" t="s">
        <v>25</v>
      </c>
      <c r="H4487" s="1">
        <v>46077.339456018519</v>
      </c>
      <c r="I4487" t="b">
        <v>0</v>
      </c>
      <c r="J4487" t="b">
        <v>0</v>
      </c>
      <c r="K4487" t="s">
        <v>25</v>
      </c>
      <c r="L4487" t="s">
        <v>60</v>
      </c>
      <c r="M4487">
        <v>240000</v>
      </c>
      <c r="N4487"/>
      <c r="O4487" t="s">
        <v>11906</v>
      </c>
      <c r="P4487" t="s">
        <v>622</v>
      </c>
    </row>
    <row r="4488" spans="1:16" x14ac:dyDescent="0.25">
      <c r="A4488" t="s">
        <v>4</v>
      </c>
      <c r="B4488" t="s">
        <v>1624</v>
      </c>
      <c r="C4488" t="s">
        <v>1417</v>
      </c>
      <c r="D4488" t="s">
        <v>11319</v>
      </c>
      <c r="E4488" t="s">
        <v>59</v>
      </c>
      <c r="F4488" t="b">
        <v>0</v>
      </c>
      <c r="G4488" t="s">
        <v>39</v>
      </c>
      <c r="H4488" s="1">
        <v>46077.340173611112</v>
      </c>
      <c r="I4488" t="b">
        <v>0</v>
      </c>
      <c r="J4488" t="b">
        <v>0</v>
      </c>
      <c r="K4488" t="s">
        <v>39</v>
      </c>
      <c r="L4488" t="s">
        <v>60</v>
      </c>
      <c r="M4488">
        <v>192000</v>
      </c>
      <c r="N4488"/>
      <c r="O4488" t="s">
        <v>11907</v>
      </c>
      <c r="P4488" t="s">
        <v>11908</v>
      </c>
    </row>
    <row r="4489" spans="1:16" x14ac:dyDescent="0.25">
      <c r="A4489" t="s">
        <v>3</v>
      </c>
      <c r="B4489" t="s">
        <v>11909</v>
      </c>
      <c r="C4489" t="s">
        <v>1417</v>
      </c>
      <c r="D4489" t="s">
        <v>11319</v>
      </c>
      <c r="E4489" t="s">
        <v>59</v>
      </c>
      <c r="F4489" t="b">
        <v>0</v>
      </c>
      <c r="G4489" t="s">
        <v>39</v>
      </c>
      <c r="H4489" s="1">
        <v>46077.340185185189</v>
      </c>
      <c r="I4489" t="b">
        <v>0</v>
      </c>
      <c r="J4489" t="b">
        <v>0</v>
      </c>
      <c r="K4489" t="s">
        <v>39</v>
      </c>
      <c r="L4489" t="s">
        <v>60</v>
      </c>
      <c r="M4489">
        <v>225000</v>
      </c>
      <c r="N4489"/>
      <c r="O4489" t="s">
        <v>11910</v>
      </c>
      <c r="P4489" t="s">
        <v>219</v>
      </c>
    </row>
    <row r="4490" spans="1:16" x14ac:dyDescent="0.25">
      <c r="A4490" t="s">
        <v>5</v>
      </c>
      <c r="B4490" t="s">
        <v>3979</v>
      </c>
      <c r="C4490" t="s">
        <v>2649</v>
      </c>
      <c r="D4490" t="s">
        <v>11319</v>
      </c>
      <c r="E4490" t="s">
        <v>59</v>
      </c>
      <c r="F4490" t="b">
        <v>0</v>
      </c>
      <c r="G4490" t="s">
        <v>39</v>
      </c>
      <c r="H4490" s="1">
        <v>46077.340254629627</v>
      </c>
      <c r="I4490" t="b">
        <v>0</v>
      </c>
      <c r="J4490" t="b">
        <v>0</v>
      </c>
      <c r="K4490" t="s">
        <v>39</v>
      </c>
      <c r="L4490" t="s">
        <v>60</v>
      </c>
      <c r="M4490">
        <v>340000</v>
      </c>
      <c r="N4490"/>
      <c r="O4490" t="s">
        <v>11911</v>
      </c>
      <c r="P4490" t="s">
        <v>597</v>
      </c>
    </row>
    <row r="4491" spans="1:16" x14ac:dyDescent="0.25">
      <c r="A4491" t="s">
        <v>4</v>
      </c>
      <c r="B4491" t="s">
        <v>11912</v>
      </c>
      <c r="C4491" t="s">
        <v>4963</v>
      </c>
      <c r="D4491" t="s">
        <v>4595</v>
      </c>
      <c r="E4491" t="s">
        <v>59</v>
      </c>
      <c r="F4491" t="b">
        <v>0</v>
      </c>
      <c r="G4491" t="s">
        <v>4963</v>
      </c>
      <c r="H4491" s="1">
        <v>46077.346689814818</v>
      </c>
      <c r="I4491" t="b">
        <v>1</v>
      </c>
      <c r="J4491" t="b">
        <v>0</v>
      </c>
      <c r="K4491" t="s">
        <v>4963</v>
      </c>
      <c r="L4491" t="s">
        <v>60</v>
      </c>
      <c r="M4491">
        <v>22000</v>
      </c>
      <c r="N4491"/>
      <c r="O4491" t="s">
        <v>11913</v>
      </c>
      <c r="P4491" t="s">
        <v>881</v>
      </c>
    </row>
    <row r="4492" spans="1:16" x14ac:dyDescent="0.25">
      <c r="A4492" t="s">
        <v>3</v>
      </c>
      <c r="B4492" t="s">
        <v>3649</v>
      </c>
      <c r="C4492" t="s">
        <v>1250</v>
      </c>
      <c r="D4492" t="s">
        <v>4595</v>
      </c>
      <c r="E4492" t="s">
        <v>59</v>
      </c>
      <c r="F4492" t="b">
        <v>0</v>
      </c>
      <c r="G4492" t="s">
        <v>89</v>
      </c>
      <c r="H4492" s="1">
        <v>46077.375601851847</v>
      </c>
      <c r="I4492" t="b">
        <v>0</v>
      </c>
      <c r="J4492" t="b">
        <v>0</v>
      </c>
      <c r="K4492" t="s">
        <v>41</v>
      </c>
      <c r="L4492" t="s">
        <v>60</v>
      </c>
      <c r="M4492">
        <v>130000</v>
      </c>
      <c r="N4492"/>
      <c r="O4492" t="s">
        <v>11914</v>
      </c>
    </row>
    <row r="4493" spans="1:16" x14ac:dyDescent="0.25">
      <c r="A4493" t="s">
        <v>3</v>
      </c>
      <c r="B4493" t="s">
        <v>11915</v>
      </c>
      <c r="C4493" t="s">
        <v>1359</v>
      </c>
      <c r="D4493" t="s">
        <v>4595</v>
      </c>
      <c r="E4493" t="s">
        <v>59</v>
      </c>
      <c r="F4493" t="b">
        <v>0</v>
      </c>
      <c r="G4493" t="s">
        <v>89</v>
      </c>
      <c r="H4493" s="1">
        <v>46077.375613425917</v>
      </c>
      <c r="I4493" t="b">
        <v>1</v>
      </c>
      <c r="J4493" t="b">
        <v>0</v>
      </c>
      <c r="K4493" t="s">
        <v>41</v>
      </c>
      <c r="L4493" t="s">
        <v>60</v>
      </c>
      <c r="M4493">
        <v>77500</v>
      </c>
      <c r="N4493"/>
      <c r="O4493" t="s">
        <v>11916</v>
      </c>
      <c r="P4493" t="s">
        <v>219</v>
      </c>
    </row>
    <row r="4494" spans="1:16" x14ac:dyDescent="0.25">
      <c r="A4494" t="s">
        <v>2</v>
      </c>
      <c r="B4494" t="s">
        <v>11917</v>
      </c>
      <c r="C4494" t="s">
        <v>11918</v>
      </c>
      <c r="D4494" t="s">
        <v>4595</v>
      </c>
      <c r="E4494" t="s">
        <v>59</v>
      </c>
      <c r="F4494" t="b">
        <v>0</v>
      </c>
      <c r="G4494" t="s">
        <v>65</v>
      </c>
      <c r="H4494" s="1">
        <v>46077.375717592593</v>
      </c>
      <c r="I4494" t="b">
        <v>0</v>
      </c>
      <c r="J4494" t="b">
        <v>0</v>
      </c>
      <c r="K4494" t="s">
        <v>41</v>
      </c>
      <c r="L4494" t="s">
        <v>60</v>
      </c>
      <c r="M4494">
        <v>212500</v>
      </c>
      <c r="N4494"/>
      <c r="O4494" t="s">
        <v>5024</v>
      </c>
    </row>
    <row r="4495" spans="1:16" x14ac:dyDescent="0.25">
      <c r="A4495" t="s">
        <v>2</v>
      </c>
      <c r="B4495" t="s">
        <v>11917</v>
      </c>
      <c r="C4495" t="s">
        <v>3285</v>
      </c>
      <c r="D4495" t="s">
        <v>4595</v>
      </c>
      <c r="E4495" t="s">
        <v>59</v>
      </c>
      <c r="F4495" t="b">
        <v>0</v>
      </c>
      <c r="G4495" t="s">
        <v>65</v>
      </c>
      <c r="H4495" s="1">
        <v>46077.375752314823</v>
      </c>
      <c r="I4495" t="b">
        <v>0</v>
      </c>
      <c r="J4495" t="b">
        <v>0</v>
      </c>
      <c r="K4495" t="s">
        <v>41</v>
      </c>
      <c r="L4495" t="s">
        <v>60</v>
      </c>
      <c r="M4495">
        <v>212500</v>
      </c>
      <c r="N4495"/>
      <c r="O4495" t="s">
        <v>5024</v>
      </c>
      <c r="P4495" t="s">
        <v>875</v>
      </c>
    </row>
    <row r="4496" spans="1:16" x14ac:dyDescent="0.25">
      <c r="A4496" t="s">
        <v>6</v>
      </c>
      <c r="B4496" t="s">
        <v>11919</v>
      </c>
      <c r="C4496" t="s">
        <v>1295</v>
      </c>
      <c r="D4496" t="s">
        <v>4346</v>
      </c>
      <c r="E4496" t="s">
        <v>59</v>
      </c>
      <c r="F4496" t="b">
        <v>0</v>
      </c>
      <c r="G4496" t="s">
        <v>68</v>
      </c>
      <c r="H4496" s="1">
        <v>46077.375960648147</v>
      </c>
      <c r="I4496" t="b">
        <v>0</v>
      </c>
      <c r="J4496" t="b">
        <v>1</v>
      </c>
      <c r="K4496" t="s">
        <v>41</v>
      </c>
      <c r="L4496" t="s">
        <v>60</v>
      </c>
      <c r="M4496">
        <v>130000</v>
      </c>
      <c r="N4496"/>
      <c r="O4496" t="s">
        <v>11920</v>
      </c>
      <c r="P4496" t="s">
        <v>11921</v>
      </c>
    </row>
    <row r="4497" spans="1:16" x14ac:dyDescent="0.25">
      <c r="A4497" t="s">
        <v>2</v>
      </c>
      <c r="B4497" t="s">
        <v>10019</v>
      </c>
      <c r="C4497" t="s">
        <v>11559</v>
      </c>
      <c r="D4497" t="s">
        <v>4595</v>
      </c>
      <c r="E4497" t="s">
        <v>59</v>
      </c>
      <c r="F4497" t="b">
        <v>0</v>
      </c>
      <c r="G4497" t="s">
        <v>89</v>
      </c>
      <c r="H4497" s="1">
        <v>46077.376076388893</v>
      </c>
      <c r="I4497" t="b">
        <v>0</v>
      </c>
      <c r="J4497" t="b">
        <v>1</v>
      </c>
      <c r="K4497" t="s">
        <v>41</v>
      </c>
      <c r="L4497" t="s">
        <v>60</v>
      </c>
      <c r="M4497">
        <v>165000</v>
      </c>
      <c r="N4497"/>
      <c r="O4497" t="s">
        <v>11922</v>
      </c>
      <c r="P4497" t="s">
        <v>10021</v>
      </c>
    </row>
    <row r="4498" spans="1:16" x14ac:dyDescent="0.25">
      <c r="A4498" t="s">
        <v>1</v>
      </c>
      <c r="B4498" t="s">
        <v>11923</v>
      </c>
      <c r="C4498" t="s">
        <v>19</v>
      </c>
      <c r="D4498" t="s">
        <v>4526</v>
      </c>
      <c r="E4498" t="s">
        <v>59</v>
      </c>
      <c r="F4498" t="b">
        <v>0</v>
      </c>
      <c r="G4498" t="s">
        <v>19</v>
      </c>
      <c r="H4498" s="1">
        <v>46077.378599537027</v>
      </c>
      <c r="I4498" t="b">
        <v>1</v>
      </c>
      <c r="J4498" t="b">
        <v>0</v>
      </c>
      <c r="K4498" t="s">
        <v>19</v>
      </c>
      <c r="L4498" t="s">
        <v>60</v>
      </c>
      <c r="M4498">
        <v>1400000</v>
      </c>
      <c r="N4498"/>
      <c r="O4498" t="s">
        <v>7059</v>
      </c>
      <c r="P4498" t="s">
        <v>2288</v>
      </c>
    </row>
    <row r="4499" spans="1:16" x14ac:dyDescent="0.25">
      <c r="A4499" t="s">
        <v>7</v>
      </c>
      <c r="B4499" t="s">
        <v>11924</v>
      </c>
      <c r="C4499" t="s">
        <v>40</v>
      </c>
      <c r="D4499" t="s">
        <v>6000</v>
      </c>
      <c r="E4499" t="s">
        <v>59</v>
      </c>
      <c r="F4499" t="b">
        <v>0</v>
      </c>
      <c r="G4499" t="s">
        <v>40</v>
      </c>
      <c r="H4499" s="1">
        <v>46077.37877314815</v>
      </c>
      <c r="I4499" t="b">
        <v>1</v>
      </c>
      <c r="J4499" t="b">
        <v>0</v>
      </c>
      <c r="K4499" t="s">
        <v>40</v>
      </c>
      <c r="L4499" t="s">
        <v>60</v>
      </c>
      <c r="M4499">
        <v>312.5</v>
      </c>
      <c r="N4499"/>
      <c r="O4499" t="s">
        <v>6001</v>
      </c>
      <c r="P4499" t="s">
        <v>11925</v>
      </c>
    </row>
    <row r="4500" spans="1:16" x14ac:dyDescent="0.25">
      <c r="A4500" t="s">
        <v>0</v>
      </c>
      <c r="B4500" t="s">
        <v>298</v>
      </c>
      <c r="C4500" t="s">
        <v>207</v>
      </c>
      <c r="D4500" t="s">
        <v>4346</v>
      </c>
      <c r="E4500" t="s">
        <v>59</v>
      </c>
      <c r="F4500" t="b">
        <v>0</v>
      </c>
      <c r="G4500" t="s">
        <v>63</v>
      </c>
      <c r="H4500" s="1">
        <v>46077.37940972222</v>
      </c>
      <c r="I4500" t="b">
        <v>0</v>
      </c>
      <c r="J4500" t="b">
        <v>1</v>
      </c>
      <c r="K4500" t="s">
        <v>41</v>
      </c>
      <c r="L4500" t="s">
        <v>74</v>
      </c>
      <c r="M4500"/>
      <c r="N4500">
        <v>36.055</v>
      </c>
      <c r="O4500" t="s">
        <v>5510</v>
      </c>
      <c r="P4500" t="s">
        <v>3063</v>
      </c>
    </row>
    <row r="4501" spans="1:16" x14ac:dyDescent="0.25">
      <c r="A4501" t="s">
        <v>2</v>
      </c>
      <c r="B4501" t="s">
        <v>11926</v>
      </c>
      <c r="C4501" t="s">
        <v>2853</v>
      </c>
      <c r="D4501" t="s">
        <v>4587</v>
      </c>
      <c r="E4501" t="s">
        <v>59</v>
      </c>
      <c r="F4501" t="b">
        <v>0</v>
      </c>
      <c r="G4501" t="s">
        <v>89</v>
      </c>
      <c r="H4501" s="1">
        <v>46077.417222222219</v>
      </c>
      <c r="I4501" t="b">
        <v>1</v>
      </c>
      <c r="J4501" t="b">
        <v>1</v>
      </c>
      <c r="K4501" t="s">
        <v>41</v>
      </c>
      <c r="L4501" t="s">
        <v>60</v>
      </c>
      <c r="M4501">
        <v>162500</v>
      </c>
      <c r="N4501"/>
      <c r="O4501" t="s">
        <v>11927</v>
      </c>
      <c r="P4501" t="s">
        <v>152</v>
      </c>
    </row>
    <row r="4502" spans="1:16" x14ac:dyDescent="0.25">
      <c r="A4502" t="s">
        <v>0</v>
      </c>
      <c r="B4502" t="s">
        <v>11928</v>
      </c>
      <c r="C4502" t="s">
        <v>11559</v>
      </c>
      <c r="D4502" t="s">
        <v>4595</v>
      </c>
      <c r="E4502" t="s">
        <v>59</v>
      </c>
      <c r="F4502" t="b">
        <v>0</v>
      </c>
      <c r="G4502" t="s">
        <v>89</v>
      </c>
      <c r="H4502" s="1">
        <v>46077.417268518519</v>
      </c>
      <c r="I4502" t="b">
        <v>1</v>
      </c>
      <c r="J4502" t="b">
        <v>1</v>
      </c>
      <c r="K4502" t="s">
        <v>41</v>
      </c>
      <c r="L4502" t="s">
        <v>60</v>
      </c>
      <c r="M4502">
        <v>175000</v>
      </c>
      <c r="N4502"/>
      <c r="O4502" t="s">
        <v>11929</v>
      </c>
      <c r="P4502" t="s">
        <v>219</v>
      </c>
    </row>
    <row r="4503" spans="1:16" x14ac:dyDescent="0.25">
      <c r="A4503" t="s">
        <v>0</v>
      </c>
      <c r="B4503" t="s">
        <v>11930</v>
      </c>
      <c r="C4503" t="s">
        <v>97</v>
      </c>
      <c r="D4503" t="s">
        <v>4595</v>
      </c>
      <c r="E4503" t="s">
        <v>59</v>
      </c>
      <c r="F4503" t="b">
        <v>0</v>
      </c>
      <c r="G4503" t="s">
        <v>89</v>
      </c>
      <c r="H4503" s="1">
        <v>46077.417280092603</v>
      </c>
      <c r="I4503" t="b">
        <v>0</v>
      </c>
      <c r="J4503" t="b">
        <v>0</v>
      </c>
      <c r="K4503" t="s">
        <v>41</v>
      </c>
      <c r="L4503" t="s">
        <v>60</v>
      </c>
      <c r="M4503">
        <v>131000</v>
      </c>
      <c r="N4503"/>
      <c r="O4503" t="s">
        <v>3353</v>
      </c>
    </row>
    <row r="4504" spans="1:16" x14ac:dyDescent="0.25">
      <c r="A4504" t="s">
        <v>6</v>
      </c>
      <c r="B4504" t="s">
        <v>1828</v>
      </c>
      <c r="C4504" t="s">
        <v>190</v>
      </c>
      <c r="D4504" t="s">
        <v>4595</v>
      </c>
      <c r="E4504" t="s">
        <v>59</v>
      </c>
      <c r="F4504" t="b">
        <v>0</v>
      </c>
      <c r="G4504" t="s">
        <v>73</v>
      </c>
      <c r="H4504" s="1">
        <v>46077.417569444442</v>
      </c>
      <c r="I4504" t="b">
        <v>0</v>
      </c>
      <c r="J4504" t="b">
        <v>0</v>
      </c>
      <c r="K4504" t="s">
        <v>41</v>
      </c>
      <c r="L4504" t="s">
        <v>60</v>
      </c>
      <c r="M4504">
        <v>180000</v>
      </c>
      <c r="N4504"/>
      <c r="O4504" t="s">
        <v>676</v>
      </c>
    </row>
    <row r="4505" spans="1:16" x14ac:dyDescent="0.25">
      <c r="A4505" t="s">
        <v>2</v>
      </c>
      <c r="B4505" t="s">
        <v>11931</v>
      </c>
      <c r="C4505" t="s">
        <v>148</v>
      </c>
      <c r="D4505" t="s">
        <v>4595</v>
      </c>
      <c r="E4505" t="s">
        <v>59</v>
      </c>
      <c r="F4505" t="b">
        <v>0</v>
      </c>
      <c r="G4505" t="s">
        <v>89</v>
      </c>
      <c r="H4505" s="1">
        <v>46077.417743055557</v>
      </c>
      <c r="I4505" t="b">
        <v>0</v>
      </c>
      <c r="J4505" t="b">
        <v>0</v>
      </c>
      <c r="K4505" t="s">
        <v>41</v>
      </c>
      <c r="L4505" t="s">
        <v>60</v>
      </c>
      <c r="M4505">
        <v>70000</v>
      </c>
      <c r="N4505"/>
      <c r="O4505" t="s">
        <v>2950</v>
      </c>
      <c r="P4505" t="s">
        <v>2149</v>
      </c>
    </row>
    <row r="4506" spans="1:16" x14ac:dyDescent="0.25">
      <c r="A4506" t="s">
        <v>1</v>
      </c>
      <c r="B4506" t="s">
        <v>11932</v>
      </c>
      <c r="C4506" t="s">
        <v>304</v>
      </c>
      <c r="D4506" t="s">
        <v>2360</v>
      </c>
      <c r="E4506" t="s">
        <v>59</v>
      </c>
      <c r="F4506" t="b">
        <v>0</v>
      </c>
      <c r="G4506" t="s">
        <v>65</v>
      </c>
      <c r="H4506" s="1">
        <v>46077.417812500003</v>
      </c>
      <c r="I4506" t="b">
        <v>0</v>
      </c>
      <c r="J4506" t="b">
        <v>1</v>
      </c>
      <c r="K4506" t="s">
        <v>41</v>
      </c>
      <c r="L4506" t="s">
        <v>60</v>
      </c>
      <c r="M4506">
        <v>175500</v>
      </c>
      <c r="N4506"/>
      <c r="O4506" t="s">
        <v>3622</v>
      </c>
      <c r="P4506" t="s">
        <v>11933</v>
      </c>
    </row>
    <row r="4507" spans="1:16" x14ac:dyDescent="0.25">
      <c r="A4507" t="s">
        <v>1</v>
      </c>
      <c r="B4507" t="s">
        <v>11932</v>
      </c>
      <c r="C4507" t="s">
        <v>304</v>
      </c>
      <c r="D4507" t="s">
        <v>2360</v>
      </c>
      <c r="E4507" t="s">
        <v>59</v>
      </c>
      <c r="F4507" t="b">
        <v>0</v>
      </c>
      <c r="G4507" t="s">
        <v>77</v>
      </c>
      <c r="H4507" s="1">
        <v>46077.41783564815</v>
      </c>
      <c r="I4507" t="b">
        <v>0</v>
      </c>
      <c r="J4507" t="b">
        <v>1</v>
      </c>
      <c r="K4507" t="s">
        <v>41</v>
      </c>
      <c r="L4507" t="s">
        <v>60</v>
      </c>
      <c r="M4507">
        <v>175500</v>
      </c>
      <c r="N4507"/>
      <c r="O4507" t="s">
        <v>3622</v>
      </c>
      <c r="P4507" t="s">
        <v>11933</v>
      </c>
    </row>
    <row r="4508" spans="1:16" x14ac:dyDescent="0.25">
      <c r="A4508" t="s">
        <v>1</v>
      </c>
      <c r="B4508" t="s">
        <v>8510</v>
      </c>
      <c r="C4508" t="s">
        <v>11934</v>
      </c>
      <c r="D4508" t="s">
        <v>4587</v>
      </c>
      <c r="E4508" t="s">
        <v>232</v>
      </c>
      <c r="F4508" t="b">
        <v>0</v>
      </c>
      <c r="G4508" t="s">
        <v>73</v>
      </c>
      <c r="H4508" s="1">
        <v>46077.41814814815</v>
      </c>
      <c r="I4508" t="b">
        <v>0</v>
      </c>
      <c r="J4508" t="b">
        <v>0</v>
      </c>
      <c r="K4508" t="s">
        <v>41</v>
      </c>
      <c r="L4508" t="s">
        <v>74</v>
      </c>
      <c r="M4508"/>
      <c r="N4508">
        <v>72.5</v>
      </c>
      <c r="O4508" t="s">
        <v>7772</v>
      </c>
      <c r="P4508" t="s">
        <v>8511</v>
      </c>
    </row>
    <row r="4509" spans="1:16" x14ac:dyDescent="0.25">
      <c r="A4509" t="s">
        <v>2</v>
      </c>
      <c r="B4509" t="s">
        <v>659</v>
      </c>
      <c r="C4509" t="s">
        <v>11935</v>
      </c>
      <c r="D4509" t="s">
        <v>2360</v>
      </c>
      <c r="E4509" t="s">
        <v>59</v>
      </c>
      <c r="F4509" t="b">
        <v>0</v>
      </c>
      <c r="G4509" t="s">
        <v>63</v>
      </c>
      <c r="H4509" s="1">
        <v>46077.421238425923</v>
      </c>
      <c r="I4509" t="b">
        <v>0</v>
      </c>
      <c r="J4509" t="b">
        <v>0</v>
      </c>
      <c r="K4509" t="s">
        <v>41</v>
      </c>
      <c r="L4509" t="s">
        <v>60</v>
      </c>
      <c r="M4509">
        <v>111700</v>
      </c>
      <c r="N4509"/>
      <c r="O4509" t="s">
        <v>61</v>
      </c>
      <c r="P4509" t="s">
        <v>11936</v>
      </c>
    </row>
    <row r="4510" spans="1:16" x14ac:dyDescent="0.25">
      <c r="A4510" t="s">
        <v>6</v>
      </c>
      <c r="B4510" t="s">
        <v>11937</v>
      </c>
      <c r="C4510" t="s">
        <v>913</v>
      </c>
      <c r="D4510" t="s">
        <v>4526</v>
      </c>
      <c r="E4510" t="s">
        <v>59</v>
      </c>
      <c r="F4510" t="b">
        <v>0</v>
      </c>
      <c r="G4510" t="s">
        <v>20</v>
      </c>
      <c r="H4510" s="1">
        <v>46077.424456018518</v>
      </c>
      <c r="I4510" t="b">
        <v>0</v>
      </c>
      <c r="J4510" t="b">
        <v>0</v>
      </c>
      <c r="K4510" t="s">
        <v>20</v>
      </c>
      <c r="L4510" t="s">
        <v>60</v>
      </c>
      <c r="M4510">
        <v>85000</v>
      </c>
      <c r="N4510"/>
      <c r="O4510" t="s">
        <v>8149</v>
      </c>
      <c r="P4510" t="s">
        <v>146</v>
      </c>
    </row>
    <row r="4511" spans="1:16" x14ac:dyDescent="0.25">
      <c r="A4511" t="s">
        <v>1</v>
      </c>
      <c r="B4511" t="s">
        <v>11938</v>
      </c>
      <c r="C4511" t="s">
        <v>885</v>
      </c>
      <c r="D4511" t="s">
        <v>4526</v>
      </c>
      <c r="E4511" t="s">
        <v>59</v>
      </c>
      <c r="F4511" t="b">
        <v>0</v>
      </c>
      <c r="G4511" t="s">
        <v>89</v>
      </c>
      <c r="H4511" s="1">
        <v>46077.458935185183</v>
      </c>
      <c r="I4511" t="b">
        <v>0</v>
      </c>
      <c r="J4511" t="b">
        <v>0</v>
      </c>
      <c r="K4511" t="s">
        <v>41</v>
      </c>
      <c r="L4511" t="s">
        <v>60</v>
      </c>
      <c r="M4511">
        <v>147500</v>
      </c>
      <c r="N4511"/>
      <c r="O4511" t="s">
        <v>11939</v>
      </c>
      <c r="P4511" t="s">
        <v>11940</v>
      </c>
    </row>
    <row r="4512" spans="1:16" x14ac:dyDescent="0.25">
      <c r="A4512" t="s">
        <v>1</v>
      </c>
      <c r="B4512" t="s">
        <v>11938</v>
      </c>
      <c r="C4512" t="s">
        <v>885</v>
      </c>
      <c r="D4512" t="s">
        <v>4526</v>
      </c>
      <c r="E4512" t="s">
        <v>59</v>
      </c>
      <c r="F4512" t="b">
        <v>0</v>
      </c>
      <c r="G4512" t="s">
        <v>77</v>
      </c>
      <c r="H4512" s="1">
        <v>46077.459583333337</v>
      </c>
      <c r="I4512" t="b">
        <v>0</v>
      </c>
      <c r="J4512" t="b">
        <v>0</v>
      </c>
      <c r="K4512" t="s">
        <v>41</v>
      </c>
      <c r="L4512" t="s">
        <v>60</v>
      </c>
      <c r="M4512">
        <v>147500</v>
      </c>
      <c r="N4512"/>
      <c r="O4512" t="s">
        <v>11939</v>
      </c>
      <c r="P4512" t="s">
        <v>11940</v>
      </c>
    </row>
    <row r="4513" spans="1:16" x14ac:dyDescent="0.25">
      <c r="A4513" t="s">
        <v>2</v>
      </c>
      <c r="B4513" t="s">
        <v>11941</v>
      </c>
      <c r="C4513" t="s">
        <v>40</v>
      </c>
      <c r="D4513" t="s">
        <v>4526</v>
      </c>
      <c r="E4513" t="s">
        <v>59</v>
      </c>
      <c r="F4513" t="b">
        <v>0</v>
      </c>
      <c r="G4513" t="s">
        <v>40</v>
      </c>
      <c r="H4513" s="1">
        <v>46077.462141203701</v>
      </c>
      <c r="I4513" t="b">
        <v>0</v>
      </c>
      <c r="J4513" t="b">
        <v>0</v>
      </c>
      <c r="K4513" t="s">
        <v>40</v>
      </c>
      <c r="L4513" t="s">
        <v>60</v>
      </c>
      <c r="M4513">
        <v>90000</v>
      </c>
      <c r="N4513"/>
      <c r="O4513" t="s">
        <v>7872</v>
      </c>
      <c r="P4513" t="s">
        <v>3005</v>
      </c>
    </row>
    <row r="4514" spans="1:16" x14ac:dyDescent="0.25">
      <c r="A4514" t="s">
        <v>0</v>
      </c>
      <c r="B4514" t="s">
        <v>11942</v>
      </c>
      <c r="C4514" t="s">
        <v>18</v>
      </c>
      <c r="D4514" t="s">
        <v>8646</v>
      </c>
      <c r="E4514" t="s">
        <v>59</v>
      </c>
      <c r="F4514" t="b">
        <v>0</v>
      </c>
      <c r="G4514" t="s">
        <v>18</v>
      </c>
      <c r="H4514" s="1">
        <v>46077.463935185187</v>
      </c>
      <c r="I4514" t="b">
        <v>1</v>
      </c>
      <c r="J4514" t="b">
        <v>0</v>
      </c>
      <c r="K4514" t="s">
        <v>18</v>
      </c>
      <c r="L4514" t="s">
        <v>60</v>
      </c>
      <c r="M4514">
        <v>72500</v>
      </c>
      <c r="N4514"/>
      <c r="O4514" t="s">
        <v>8647</v>
      </c>
      <c r="P4514" t="s">
        <v>8648</v>
      </c>
    </row>
    <row r="4515" spans="1:16" x14ac:dyDescent="0.25">
      <c r="A4515" t="s">
        <v>8</v>
      </c>
      <c r="B4515" t="s">
        <v>11943</v>
      </c>
      <c r="C4515" t="s">
        <v>76</v>
      </c>
      <c r="D4515" t="s">
        <v>4526</v>
      </c>
      <c r="E4515" t="s">
        <v>132</v>
      </c>
      <c r="F4515" t="b">
        <v>1</v>
      </c>
      <c r="G4515" t="s">
        <v>4560</v>
      </c>
      <c r="H4515" s="1">
        <v>46077.464571759258</v>
      </c>
      <c r="I4515" t="b">
        <v>0</v>
      </c>
      <c r="J4515" t="b">
        <v>0</v>
      </c>
      <c r="K4515" t="s">
        <v>4560</v>
      </c>
      <c r="L4515" t="s">
        <v>74</v>
      </c>
      <c r="M4515"/>
      <c r="N4515">
        <v>22.64</v>
      </c>
      <c r="O4515" t="s">
        <v>5046</v>
      </c>
    </row>
    <row r="4516" spans="1:16" x14ac:dyDescent="0.25">
      <c r="A4516" t="s">
        <v>3</v>
      </c>
      <c r="B4516" t="s">
        <v>11944</v>
      </c>
      <c r="C4516" t="s">
        <v>237</v>
      </c>
      <c r="D4516" t="s">
        <v>4595</v>
      </c>
      <c r="E4516" t="s">
        <v>59</v>
      </c>
      <c r="F4516" t="b">
        <v>0</v>
      </c>
      <c r="G4516" t="s">
        <v>89</v>
      </c>
      <c r="H4516" s="1">
        <v>46077.500601851847</v>
      </c>
      <c r="I4516" t="b">
        <v>1</v>
      </c>
      <c r="J4516" t="b">
        <v>1</v>
      </c>
      <c r="K4516" t="s">
        <v>41</v>
      </c>
      <c r="L4516" t="s">
        <v>60</v>
      </c>
      <c r="M4516">
        <v>80000</v>
      </c>
      <c r="N4516"/>
      <c r="O4516" t="s">
        <v>11945</v>
      </c>
      <c r="P4516" t="s">
        <v>9335</v>
      </c>
    </row>
    <row r="4517" spans="1:16" x14ac:dyDescent="0.25">
      <c r="A4517" t="s">
        <v>1</v>
      </c>
      <c r="B4517" t="s">
        <v>1977</v>
      </c>
      <c r="C4517" t="s">
        <v>422</v>
      </c>
      <c r="D4517" t="s">
        <v>2360</v>
      </c>
      <c r="E4517" t="s">
        <v>59</v>
      </c>
      <c r="F4517" t="b">
        <v>0</v>
      </c>
      <c r="G4517" t="s">
        <v>73</v>
      </c>
      <c r="H4517" s="1">
        <v>46077.501481481479</v>
      </c>
      <c r="I4517" t="b">
        <v>0</v>
      </c>
      <c r="J4517" t="b">
        <v>1</v>
      </c>
      <c r="K4517" t="s">
        <v>41</v>
      </c>
      <c r="L4517" t="s">
        <v>60</v>
      </c>
      <c r="M4517">
        <v>147281.5</v>
      </c>
      <c r="N4517"/>
      <c r="O4517" t="s">
        <v>468</v>
      </c>
      <c r="P4517" t="s">
        <v>11946</v>
      </c>
    </row>
    <row r="4518" spans="1:16" x14ac:dyDescent="0.25">
      <c r="A4518" t="s">
        <v>1</v>
      </c>
      <c r="B4518" t="s">
        <v>11947</v>
      </c>
      <c r="C4518" t="s">
        <v>40</v>
      </c>
      <c r="D4518" t="s">
        <v>4526</v>
      </c>
      <c r="E4518" t="s">
        <v>59</v>
      </c>
      <c r="F4518" t="b">
        <v>0</v>
      </c>
      <c r="G4518" t="s">
        <v>40</v>
      </c>
      <c r="H4518" s="1">
        <v>46077.503807870373</v>
      </c>
      <c r="I4518" t="b">
        <v>0</v>
      </c>
      <c r="J4518" t="b">
        <v>0</v>
      </c>
      <c r="K4518" t="s">
        <v>40</v>
      </c>
      <c r="L4518" t="s">
        <v>60</v>
      </c>
      <c r="M4518">
        <v>80000</v>
      </c>
      <c r="N4518"/>
      <c r="O4518" t="s">
        <v>2990</v>
      </c>
      <c r="P4518" t="s">
        <v>8031</v>
      </c>
    </row>
    <row r="4519" spans="1:16" x14ac:dyDescent="0.25">
      <c r="A4519" t="s">
        <v>1</v>
      </c>
      <c r="B4519" t="s">
        <v>11947</v>
      </c>
      <c r="C4519" t="s">
        <v>40</v>
      </c>
      <c r="D4519" t="s">
        <v>4526</v>
      </c>
      <c r="E4519" t="s">
        <v>59</v>
      </c>
      <c r="F4519" t="b">
        <v>0</v>
      </c>
      <c r="G4519" t="s">
        <v>40</v>
      </c>
      <c r="H4519" s="1">
        <v>46077.503900462973</v>
      </c>
      <c r="I4519" t="b">
        <v>0</v>
      </c>
      <c r="J4519" t="b">
        <v>0</v>
      </c>
      <c r="K4519" t="s">
        <v>40</v>
      </c>
      <c r="L4519" t="s">
        <v>60</v>
      </c>
      <c r="M4519">
        <v>80000</v>
      </c>
      <c r="N4519"/>
      <c r="O4519" t="s">
        <v>2990</v>
      </c>
      <c r="P4519" t="s">
        <v>11948</v>
      </c>
    </row>
    <row r="4520" spans="1:16" x14ac:dyDescent="0.25">
      <c r="A4520" t="s">
        <v>1</v>
      </c>
      <c r="B4520" t="s">
        <v>11949</v>
      </c>
      <c r="C4520" t="s">
        <v>9736</v>
      </c>
      <c r="D4520" t="s">
        <v>4595</v>
      </c>
      <c r="E4520" t="s">
        <v>59</v>
      </c>
      <c r="F4520" t="b">
        <v>0</v>
      </c>
      <c r="G4520" t="s">
        <v>73</v>
      </c>
      <c r="H4520" s="1">
        <v>46077.543032407397</v>
      </c>
      <c r="I4520" t="b">
        <v>1</v>
      </c>
      <c r="J4520" t="b">
        <v>0</v>
      </c>
      <c r="K4520" t="s">
        <v>41</v>
      </c>
      <c r="L4520" t="s">
        <v>60</v>
      </c>
      <c r="M4520">
        <v>117500</v>
      </c>
      <c r="N4520"/>
      <c r="O4520" t="s">
        <v>9737</v>
      </c>
      <c r="P4520" t="s">
        <v>11950</v>
      </c>
    </row>
    <row r="4521" spans="1:16" x14ac:dyDescent="0.25">
      <c r="A4521" t="s">
        <v>0</v>
      </c>
      <c r="B4521" t="s">
        <v>11951</v>
      </c>
      <c r="C4521" t="s">
        <v>112</v>
      </c>
      <c r="D4521" t="s">
        <v>2360</v>
      </c>
      <c r="E4521" t="s">
        <v>59</v>
      </c>
      <c r="F4521" t="b">
        <v>0</v>
      </c>
      <c r="G4521" t="s">
        <v>65</v>
      </c>
      <c r="H4521" s="1">
        <v>46077.583379629628</v>
      </c>
      <c r="I4521" t="b">
        <v>1</v>
      </c>
      <c r="J4521" t="b">
        <v>0</v>
      </c>
      <c r="K4521" t="s">
        <v>41</v>
      </c>
      <c r="L4521" t="s">
        <v>60</v>
      </c>
      <c r="M4521">
        <v>92500</v>
      </c>
      <c r="N4521"/>
      <c r="O4521" t="s">
        <v>9211</v>
      </c>
    </row>
    <row r="4522" spans="1:16" x14ac:dyDescent="0.25">
      <c r="A4522" t="s">
        <v>0</v>
      </c>
      <c r="B4522" t="s">
        <v>11952</v>
      </c>
      <c r="C4522" t="s">
        <v>172</v>
      </c>
      <c r="D4522" t="s">
        <v>4526</v>
      </c>
      <c r="E4522" t="s">
        <v>132</v>
      </c>
      <c r="F4522" t="b">
        <v>0</v>
      </c>
      <c r="G4522" t="s">
        <v>68</v>
      </c>
      <c r="H4522" s="1">
        <v>46077.583807870367</v>
      </c>
      <c r="I4522" t="b">
        <v>1</v>
      </c>
      <c r="J4522" t="b">
        <v>0</v>
      </c>
      <c r="K4522" t="s">
        <v>41</v>
      </c>
      <c r="L4522" t="s">
        <v>74</v>
      </c>
      <c r="M4522"/>
      <c r="N4522">
        <v>17</v>
      </c>
      <c r="O4522" t="s">
        <v>11953</v>
      </c>
      <c r="P4522" t="s">
        <v>426</v>
      </c>
    </row>
    <row r="4523" spans="1:16" x14ac:dyDescent="0.25">
      <c r="A4523" t="s">
        <v>3</v>
      </c>
      <c r="B4523" t="s">
        <v>11954</v>
      </c>
      <c r="C4523" t="s">
        <v>13</v>
      </c>
      <c r="D4523" t="s">
        <v>4637</v>
      </c>
      <c r="F4523" t="b">
        <v>0</v>
      </c>
      <c r="G4523" t="s">
        <v>13</v>
      </c>
      <c r="H4523" s="1">
        <v>46077.5859837963</v>
      </c>
      <c r="I4523" t="b">
        <v>1</v>
      </c>
      <c r="J4523" t="b">
        <v>0</v>
      </c>
      <c r="K4523" t="s">
        <v>13</v>
      </c>
      <c r="L4523" t="s">
        <v>74</v>
      </c>
      <c r="M4523"/>
      <c r="N4523">
        <v>32.5</v>
      </c>
      <c r="O4523" t="s">
        <v>4596</v>
      </c>
    </row>
    <row r="4524" spans="1:16" x14ac:dyDescent="0.25">
      <c r="A4524" t="s">
        <v>8</v>
      </c>
      <c r="B4524" t="s">
        <v>11955</v>
      </c>
      <c r="C4524" t="s">
        <v>13</v>
      </c>
      <c r="D4524" t="s">
        <v>4637</v>
      </c>
      <c r="F4524" t="b">
        <v>0</v>
      </c>
      <c r="G4524" t="s">
        <v>13</v>
      </c>
      <c r="H4524" s="1">
        <v>46077.586076388892</v>
      </c>
      <c r="I4524" t="b">
        <v>1</v>
      </c>
      <c r="J4524" t="b">
        <v>0</v>
      </c>
      <c r="K4524" t="s">
        <v>13</v>
      </c>
      <c r="L4524" t="s">
        <v>74</v>
      </c>
      <c r="M4524"/>
      <c r="N4524">
        <v>45</v>
      </c>
      <c r="O4524" t="s">
        <v>4596</v>
      </c>
      <c r="P4524" t="s">
        <v>11956</v>
      </c>
    </row>
    <row r="4525" spans="1:16" x14ac:dyDescent="0.25">
      <c r="A4525" t="s">
        <v>3</v>
      </c>
      <c r="B4525" t="s">
        <v>11954</v>
      </c>
      <c r="C4525" t="s">
        <v>19</v>
      </c>
      <c r="D4525" t="s">
        <v>4595</v>
      </c>
      <c r="F4525" t="b">
        <v>0</v>
      </c>
      <c r="G4525" t="s">
        <v>19</v>
      </c>
      <c r="H4525" s="1">
        <v>46077.586782407408</v>
      </c>
      <c r="I4525" t="b">
        <v>1</v>
      </c>
      <c r="J4525" t="b">
        <v>0</v>
      </c>
      <c r="K4525" t="s">
        <v>19</v>
      </c>
      <c r="L4525" t="s">
        <v>74</v>
      </c>
      <c r="M4525"/>
      <c r="N4525">
        <v>32.5</v>
      </c>
      <c r="O4525" t="s">
        <v>4596</v>
      </c>
    </row>
    <row r="4526" spans="1:16" x14ac:dyDescent="0.25">
      <c r="A4526" t="s">
        <v>2</v>
      </c>
      <c r="B4526" t="s">
        <v>2</v>
      </c>
      <c r="C4526" t="s">
        <v>11957</v>
      </c>
      <c r="D4526" t="s">
        <v>5798</v>
      </c>
      <c r="E4526" t="s">
        <v>59</v>
      </c>
      <c r="F4526" t="b">
        <v>0</v>
      </c>
      <c r="G4526" t="s">
        <v>40</v>
      </c>
      <c r="H4526" s="1">
        <v>46077.587141203701</v>
      </c>
      <c r="I4526" t="b">
        <v>0</v>
      </c>
      <c r="J4526" t="b">
        <v>0</v>
      </c>
      <c r="K4526" t="s">
        <v>40</v>
      </c>
      <c r="L4526" t="s">
        <v>60</v>
      </c>
      <c r="M4526">
        <v>65000</v>
      </c>
      <c r="N4526"/>
      <c r="O4526" t="s">
        <v>11958</v>
      </c>
      <c r="P4526" t="s">
        <v>283</v>
      </c>
    </row>
    <row r="4527" spans="1:16" x14ac:dyDescent="0.25">
      <c r="A4527" t="s">
        <v>4</v>
      </c>
      <c r="B4527" t="s">
        <v>11959</v>
      </c>
      <c r="C4527" t="s">
        <v>172</v>
      </c>
      <c r="D4527" t="s">
        <v>2360</v>
      </c>
      <c r="E4527" t="s">
        <v>59</v>
      </c>
      <c r="F4527" t="b">
        <v>0</v>
      </c>
      <c r="G4527" t="s">
        <v>68</v>
      </c>
      <c r="H4527" s="1">
        <v>46077.625474537039</v>
      </c>
      <c r="I4527" t="b">
        <v>1</v>
      </c>
      <c r="J4527" t="b">
        <v>0</v>
      </c>
      <c r="K4527" t="s">
        <v>41</v>
      </c>
      <c r="L4527" t="s">
        <v>74</v>
      </c>
      <c r="M4527"/>
      <c r="N4527">
        <v>54</v>
      </c>
      <c r="O4527" t="s">
        <v>2473</v>
      </c>
    </row>
    <row r="4528" spans="1:16" x14ac:dyDescent="0.25">
      <c r="A4528" t="s">
        <v>2</v>
      </c>
      <c r="B4528" t="s">
        <v>11960</v>
      </c>
      <c r="C4528" t="s">
        <v>112</v>
      </c>
      <c r="D4528" t="s">
        <v>4346</v>
      </c>
      <c r="E4528" t="s">
        <v>59</v>
      </c>
      <c r="F4528" t="b">
        <v>0</v>
      </c>
      <c r="G4528" t="s">
        <v>65</v>
      </c>
      <c r="H4528" s="1">
        <v>46077.625659722216</v>
      </c>
      <c r="I4528" t="b">
        <v>0</v>
      </c>
      <c r="J4528" t="b">
        <v>0</v>
      </c>
      <c r="K4528" t="s">
        <v>41</v>
      </c>
      <c r="L4528" t="s">
        <v>60</v>
      </c>
      <c r="M4528">
        <v>120000</v>
      </c>
      <c r="N4528"/>
      <c r="O4528" t="s">
        <v>11961</v>
      </c>
      <c r="P4528" t="s">
        <v>11962</v>
      </c>
    </row>
    <row r="4529" spans="1:16" x14ac:dyDescent="0.25">
      <c r="A4529" t="s">
        <v>2</v>
      </c>
      <c r="B4529" t="s">
        <v>11963</v>
      </c>
      <c r="C4529" t="s">
        <v>224</v>
      </c>
      <c r="D4529" t="s">
        <v>5667</v>
      </c>
      <c r="E4529" t="s">
        <v>59</v>
      </c>
      <c r="F4529" t="b">
        <v>0</v>
      </c>
      <c r="G4529" t="s">
        <v>65</v>
      </c>
      <c r="H4529" s="1">
        <v>46077.625694444447</v>
      </c>
      <c r="I4529" t="b">
        <v>0</v>
      </c>
      <c r="J4529" t="b">
        <v>1</v>
      </c>
      <c r="K4529" t="s">
        <v>41</v>
      </c>
      <c r="L4529" t="s">
        <v>60</v>
      </c>
      <c r="M4529">
        <v>170000</v>
      </c>
      <c r="N4529"/>
      <c r="O4529" t="s">
        <v>11964</v>
      </c>
      <c r="P4529" t="s">
        <v>208</v>
      </c>
    </row>
    <row r="4530" spans="1:16" x14ac:dyDescent="0.25">
      <c r="A4530" t="s">
        <v>1</v>
      </c>
      <c r="B4530" t="s">
        <v>11740</v>
      </c>
      <c r="C4530" t="s">
        <v>162</v>
      </c>
      <c r="D4530" t="s">
        <v>4346</v>
      </c>
      <c r="E4530" t="s">
        <v>59</v>
      </c>
      <c r="F4530" t="b">
        <v>0</v>
      </c>
      <c r="G4530" t="s">
        <v>73</v>
      </c>
      <c r="H4530" s="1">
        <v>46077.626342592594</v>
      </c>
      <c r="I4530" t="b">
        <v>0</v>
      </c>
      <c r="J4530" t="b">
        <v>1</v>
      </c>
      <c r="K4530" t="s">
        <v>41</v>
      </c>
      <c r="L4530" t="s">
        <v>60</v>
      </c>
      <c r="M4530">
        <v>152500</v>
      </c>
      <c r="N4530"/>
      <c r="O4530" t="s">
        <v>1183</v>
      </c>
      <c r="P4530" t="s">
        <v>11473</v>
      </c>
    </row>
    <row r="4531" spans="1:16" x14ac:dyDescent="0.25">
      <c r="A4531" t="s">
        <v>0</v>
      </c>
      <c r="B4531" t="s">
        <v>11965</v>
      </c>
      <c r="C4531" t="s">
        <v>5073</v>
      </c>
      <c r="D4531" t="s">
        <v>4346</v>
      </c>
      <c r="E4531" t="s">
        <v>59</v>
      </c>
      <c r="F4531" t="b">
        <v>0</v>
      </c>
      <c r="G4531" t="s">
        <v>40</v>
      </c>
      <c r="H4531" s="1">
        <v>46077.62871527778</v>
      </c>
      <c r="I4531" t="b">
        <v>1</v>
      </c>
      <c r="J4531" t="b">
        <v>0</v>
      </c>
      <c r="K4531" t="s">
        <v>40</v>
      </c>
      <c r="L4531" t="s">
        <v>60</v>
      </c>
      <c r="M4531">
        <v>41000</v>
      </c>
      <c r="N4531"/>
      <c r="O4531" t="s">
        <v>11966</v>
      </c>
    </row>
    <row r="4532" spans="1:16" x14ac:dyDescent="0.25">
      <c r="A4532" t="s">
        <v>4</v>
      </c>
      <c r="B4532" t="s">
        <v>11967</v>
      </c>
      <c r="C4532" t="s">
        <v>40</v>
      </c>
      <c r="D4532" t="s">
        <v>4526</v>
      </c>
      <c r="E4532" t="s">
        <v>59</v>
      </c>
      <c r="F4532" t="b">
        <v>0</v>
      </c>
      <c r="G4532" t="s">
        <v>40</v>
      </c>
      <c r="H4532" s="1">
        <v>46077.628831018519</v>
      </c>
      <c r="I4532" t="b">
        <v>1</v>
      </c>
      <c r="J4532" t="b">
        <v>0</v>
      </c>
      <c r="K4532" t="s">
        <v>40</v>
      </c>
      <c r="L4532" t="s">
        <v>60</v>
      </c>
      <c r="M4532">
        <v>57500</v>
      </c>
      <c r="N4532"/>
      <c r="O4532" t="s">
        <v>101</v>
      </c>
      <c r="P4532" t="s">
        <v>11968</v>
      </c>
    </row>
    <row r="4533" spans="1:16" x14ac:dyDescent="0.25">
      <c r="A4533" t="s">
        <v>0</v>
      </c>
      <c r="B4533" t="s">
        <v>11969</v>
      </c>
      <c r="C4533" t="s">
        <v>207</v>
      </c>
      <c r="D4533" t="s">
        <v>4595</v>
      </c>
      <c r="E4533" t="s">
        <v>59</v>
      </c>
      <c r="F4533" t="b">
        <v>0</v>
      </c>
      <c r="G4533" t="s">
        <v>63</v>
      </c>
      <c r="H4533" s="1">
        <v>46077.629513888889</v>
      </c>
      <c r="I4533" t="b">
        <v>1</v>
      </c>
      <c r="J4533" t="b">
        <v>1</v>
      </c>
      <c r="K4533" t="s">
        <v>41</v>
      </c>
      <c r="L4533" t="s">
        <v>60</v>
      </c>
      <c r="M4533">
        <v>90000</v>
      </c>
      <c r="N4533"/>
      <c r="O4533" t="s">
        <v>11970</v>
      </c>
    </row>
    <row r="4534" spans="1:16" x14ac:dyDescent="0.25">
      <c r="A4534" t="s">
        <v>0</v>
      </c>
      <c r="B4534" t="s">
        <v>11971</v>
      </c>
      <c r="C4534" t="s">
        <v>112</v>
      </c>
      <c r="D4534" t="s">
        <v>4526</v>
      </c>
      <c r="E4534" t="s">
        <v>59</v>
      </c>
      <c r="F4534" t="b">
        <v>0</v>
      </c>
      <c r="G4534" t="s">
        <v>65</v>
      </c>
      <c r="H4534" s="1">
        <v>46077.666712962957</v>
      </c>
      <c r="I4534" t="b">
        <v>0</v>
      </c>
      <c r="J4534" t="b">
        <v>1</v>
      </c>
      <c r="K4534" t="s">
        <v>41</v>
      </c>
      <c r="L4534" t="s">
        <v>60</v>
      </c>
      <c r="M4534">
        <v>212500</v>
      </c>
      <c r="N4534"/>
      <c r="O4534" t="s">
        <v>1866</v>
      </c>
      <c r="P4534" t="s">
        <v>11972</v>
      </c>
    </row>
    <row r="4535" spans="1:16" x14ac:dyDescent="0.25">
      <c r="A4535" t="s">
        <v>0</v>
      </c>
      <c r="B4535" t="s">
        <v>11973</v>
      </c>
      <c r="C4535" t="s">
        <v>370</v>
      </c>
      <c r="D4535" t="s">
        <v>4526</v>
      </c>
      <c r="E4535" t="s">
        <v>59</v>
      </c>
      <c r="F4535" t="b">
        <v>0</v>
      </c>
      <c r="G4535" t="s">
        <v>65</v>
      </c>
      <c r="H4535" s="1">
        <v>46077.666712962957</v>
      </c>
      <c r="I4535" t="b">
        <v>0</v>
      </c>
      <c r="J4535" t="b">
        <v>1</v>
      </c>
      <c r="K4535" t="s">
        <v>41</v>
      </c>
      <c r="L4535" t="s">
        <v>60</v>
      </c>
      <c r="M4535">
        <v>78125</v>
      </c>
      <c r="N4535"/>
      <c r="O4535" t="s">
        <v>6729</v>
      </c>
      <c r="P4535" t="s">
        <v>11974</v>
      </c>
    </row>
    <row r="4536" spans="1:16" x14ac:dyDescent="0.25">
      <c r="A4536" t="s">
        <v>0</v>
      </c>
      <c r="B4536" t="s">
        <v>11975</v>
      </c>
      <c r="C4536" t="s">
        <v>978</v>
      </c>
      <c r="D4536" t="s">
        <v>4346</v>
      </c>
      <c r="E4536" t="s">
        <v>88</v>
      </c>
      <c r="F4536" t="b">
        <v>0</v>
      </c>
      <c r="G4536" t="s">
        <v>77</v>
      </c>
      <c r="H4536" s="1">
        <v>46077.666875000003</v>
      </c>
      <c r="I4536" t="b">
        <v>1</v>
      </c>
      <c r="J4536" t="b">
        <v>0</v>
      </c>
      <c r="K4536" t="s">
        <v>41</v>
      </c>
      <c r="L4536" t="s">
        <v>74</v>
      </c>
      <c r="M4536"/>
      <c r="N4536">
        <v>56.5</v>
      </c>
      <c r="O4536" t="s">
        <v>1981</v>
      </c>
      <c r="P4536" t="s">
        <v>11976</v>
      </c>
    </row>
    <row r="4537" spans="1:16" x14ac:dyDescent="0.25">
      <c r="A4537" t="s">
        <v>1</v>
      </c>
      <c r="B4537" t="s">
        <v>11977</v>
      </c>
      <c r="C4537" t="s">
        <v>688</v>
      </c>
      <c r="D4537" t="s">
        <v>4346</v>
      </c>
      <c r="E4537" t="s">
        <v>88</v>
      </c>
      <c r="F4537" t="b">
        <v>0</v>
      </c>
      <c r="G4537" t="s">
        <v>65</v>
      </c>
      <c r="H4537" s="1">
        <v>46077.667812500003</v>
      </c>
      <c r="I4537" t="b">
        <v>0</v>
      </c>
      <c r="J4537" t="b">
        <v>1</v>
      </c>
      <c r="K4537" t="s">
        <v>41</v>
      </c>
      <c r="L4537" t="s">
        <v>74</v>
      </c>
      <c r="M4537"/>
      <c r="N4537">
        <v>69.644999999999996</v>
      </c>
      <c r="O4537" t="s">
        <v>11978</v>
      </c>
      <c r="P4537" t="s">
        <v>11979</v>
      </c>
    </row>
    <row r="4538" spans="1:16" x14ac:dyDescent="0.25">
      <c r="A4538" t="s">
        <v>1</v>
      </c>
      <c r="B4538" t="s">
        <v>11977</v>
      </c>
      <c r="C4538" t="s">
        <v>688</v>
      </c>
      <c r="D4538" t="s">
        <v>4346</v>
      </c>
      <c r="E4538" t="s">
        <v>88</v>
      </c>
      <c r="F4538" t="b">
        <v>0</v>
      </c>
      <c r="G4538" t="s">
        <v>77</v>
      </c>
      <c r="H4538" s="1">
        <v>46077.667881944442</v>
      </c>
      <c r="I4538" t="b">
        <v>0</v>
      </c>
      <c r="J4538" t="b">
        <v>1</v>
      </c>
      <c r="K4538" t="s">
        <v>41</v>
      </c>
      <c r="L4538" t="s">
        <v>74</v>
      </c>
      <c r="M4538"/>
      <c r="N4538">
        <v>69.644999999999996</v>
      </c>
      <c r="O4538" t="s">
        <v>11978</v>
      </c>
      <c r="P4538" t="s">
        <v>11979</v>
      </c>
    </row>
    <row r="4539" spans="1:16" x14ac:dyDescent="0.25">
      <c r="A4539" t="s">
        <v>1</v>
      </c>
      <c r="B4539" t="s">
        <v>153</v>
      </c>
      <c r="C4539" t="s">
        <v>1036</v>
      </c>
      <c r="D4539" t="s">
        <v>4595</v>
      </c>
      <c r="E4539" t="s">
        <v>59</v>
      </c>
      <c r="F4539" t="b">
        <v>0</v>
      </c>
      <c r="G4539" t="s">
        <v>73</v>
      </c>
      <c r="H4539" s="1">
        <v>46077.66814814815</v>
      </c>
      <c r="I4539" t="b">
        <v>1</v>
      </c>
      <c r="J4539" t="b">
        <v>0</v>
      </c>
      <c r="K4539" t="s">
        <v>41</v>
      </c>
      <c r="L4539" t="s">
        <v>60</v>
      </c>
      <c r="M4539">
        <v>130000</v>
      </c>
      <c r="N4539"/>
      <c r="O4539" t="s">
        <v>3605</v>
      </c>
      <c r="P4539" t="s">
        <v>11980</v>
      </c>
    </row>
    <row r="4540" spans="1:16" x14ac:dyDescent="0.25">
      <c r="A4540" t="s">
        <v>1</v>
      </c>
      <c r="B4540" t="s">
        <v>9888</v>
      </c>
      <c r="C4540" t="s">
        <v>63</v>
      </c>
      <c r="D4540" t="s">
        <v>4630</v>
      </c>
      <c r="E4540" t="s">
        <v>59</v>
      </c>
      <c r="F4540" t="b">
        <v>0</v>
      </c>
      <c r="G4540" t="s">
        <v>73</v>
      </c>
      <c r="H4540" s="1">
        <v>46077.668206018519</v>
      </c>
      <c r="I4540" t="b">
        <v>1</v>
      </c>
      <c r="J4540" t="b">
        <v>1</v>
      </c>
      <c r="K4540" t="s">
        <v>41</v>
      </c>
      <c r="L4540" t="s">
        <v>74</v>
      </c>
      <c r="M4540"/>
      <c r="N4540">
        <v>65</v>
      </c>
      <c r="O4540" t="s">
        <v>4608</v>
      </c>
      <c r="P4540" t="s">
        <v>11981</v>
      </c>
    </row>
    <row r="4541" spans="1:16" x14ac:dyDescent="0.25">
      <c r="A4541" t="s">
        <v>8</v>
      </c>
      <c r="B4541" t="s">
        <v>11982</v>
      </c>
      <c r="C4541" t="s">
        <v>2408</v>
      </c>
      <c r="D4541" t="s">
        <v>4550</v>
      </c>
      <c r="E4541" t="s">
        <v>621</v>
      </c>
      <c r="F4541" t="b">
        <v>0</v>
      </c>
      <c r="G4541" t="s">
        <v>13</v>
      </c>
      <c r="H4541" s="1">
        <v>46077.669409722221</v>
      </c>
      <c r="I4541" t="b">
        <v>0</v>
      </c>
      <c r="J4541" t="b">
        <v>0</v>
      </c>
      <c r="K4541" t="s">
        <v>13</v>
      </c>
      <c r="L4541" t="s">
        <v>74</v>
      </c>
      <c r="M4541"/>
      <c r="N4541">
        <v>21.484999999999999</v>
      </c>
      <c r="O4541" t="s">
        <v>1853</v>
      </c>
      <c r="P4541" t="s">
        <v>622</v>
      </c>
    </row>
    <row r="4542" spans="1:16" x14ac:dyDescent="0.25">
      <c r="A4542" t="s">
        <v>2</v>
      </c>
      <c r="B4542" t="s">
        <v>11983</v>
      </c>
      <c r="C4542" t="s">
        <v>40</v>
      </c>
      <c r="D4542" t="s">
        <v>4526</v>
      </c>
      <c r="E4542" t="s">
        <v>59</v>
      </c>
      <c r="F4542" t="b">
        <v>0</v>
      </c>
      <c r="G4542" t="s">
        <v>40</v>
      </c>
      <c r="H4542" s="1">
        <v>46077.670474537037</v>
      </c>
      <c r="I4542" t="b">
        <v>0</v>
      </c>
      <c r="J4542" t="b">
        <v>0</v>
      </c>
      <c r="K4542" t="s">
        <v>40</v>
      </c>
      <c r="L4542" t="s">
        <v>60</v>
      </c>
      <c r="M4542">
        <v>66000</v>
      </c>
      <c r="N4542"/>
      <c r="O4542" t="s">
        <v>11984</v>
      </c>
      <c r="P4542" t="s">
        <v>11985</v>
      </c>
    </row>
    <row r="4543" spans="1:16" x14ac:dyDescent="0.25">
      <c r="A4543" t="s">
        <v>0</v>
      </c>
      <c r="B4543" t="s">
        <v>11986</v>
      </c>
      <c r="C4543" t="s">
        <v>11987</v>
      </c>
      <c r="D4543" t="s">
        <v>4587</v>
      </c>
      <c r="E4543" t="s">
        <v>59</v>
      </c>
      <c r="F4543" t="b">
        <v>0</v>
      </c>
      <c r="G4543" t="s">
        <v>68</v>
      </c>
      <c r="H4543" s="1">
        <v>46077.708807870367</v>
      </c>
      <c r="I4543" t="b">
        <v>0</v>
      </c>
      <c r="J4543" t="b">
        <v>0</v>
      </c>
      <c r="K4543" t="s">
        <v>41</v>
      </c>
      <c r="L4543" t="s">
        <v>74</v>
      </c>
      <c r="M4543"/>
      <c r="N4543">
        <v>37.5</v>
      </c>
      <c r="O4543" t="s">
        <v>5382</v>
      </c>
      <c r="P4543" t="s">
        <v>4817</v>
      </c>
    </row>
    <row r="4544" spans="1:16" x14ac:dyDescent="0.25">
      <c r="A4544" t="s">
        <v>2</v>
      </c>
      <c r="B4544" t="s">
        <v>551</v>
      </c>
      <c r="C4544" t="s">
        <v>145</v>
      </c>
      <c r="D4544" t="s">
        <v>2360</v>
      </c>
      <c r="E4544" t="s">
        <v>59</v>
      </c>
      <c r="F4544" t="b">
        <v>0</v>
      </c>
      <c r="G4544" t="s">
        <v>65</v>
      </c>
      <c r="H4544" s="1">
        <v>46077.709050925929</v>
      </c>
      <c r="I4544" t="b">
        <v>0</v>
      </c>
      <c r="J4544" t="b">
        <v>0</v>
      </c>
      <c r="K4544" t="s">
        <v>41</v>
      </c>
      <c r="L4544" t="s">
        <v>60</v>
      </c>
      <c r="M4544">
        <v>112700</v>
      </c>
      <c r="N4544"/>
      <c r="O4544" t="s">
        <v>560</v>
      </c>
      <c r="P4544" t="s">
        <v>11988</v>
      </c>
    </row>
    <row r="4545" spans="1:16" x14ac:dyDescent="0.25">
      <c r="A4545" t="s">
        <v>1</v>
      </c>
      <c r="B4545" t="s">
        <v>11989</v>
      </c>
      <c r="C4545" t="s">
        <v>353</v>
      </c>
      <c r="D4545" t="s">
        <v>4526</v>
      </c>
      <c r="E4545" t="s">
        <v>88</v>
      </c>
      <c r="F4545" t="b">
        <v>0</v>
      </c>
      <c r="G4545" t="s">
        <v>77</v>
      </c>
      <c r="H4545" s="1">
        <v>46077.709502314807</v>
      </c>
      <c r="I4545" t="b">
        <v>0</v>
      </c>
      <c r="J4545" t="b">
        <v>0</v>
      </c>
      <c r="K4545" t="s">
        <v>41</v>
      </c>
      <c r="L4545" t="s">
        <v>74</v>
      </c>
      <c r="M4545"/>
      <c r="N4545">
        <v>50</v>
      </c>
      <c r="O4545" t="s">
        <v>7357</v>
      </c>
      <c r="P4545" t="s">
        <v>597</v>
      </c>
    </row>
    <row r="4546" spans="1:16" x14ac:dyDescent="0.25">
      <c r="A4546" t="s">
        <v>1</v>
      </c>
      <c r="B4546" t="s">
        <v>11990</v>
      </c>
      <c r="C4546" t="s">
        <v>353</v>
      </c>
      <c r="D4546" t="s">
        <v>4526</v>
      </c>
      <c r="E4546" t="s">
        <v>88</v>
      </c>
      <c r="F4546" t="b">
        <v>0</v>
      </c>
      <c r="G4546" t="s">
        <v>77</v>
      </c>
      <c r="H4546" s="1">
        <v>46077.70952546296</v>
      </c>
      <c r="I4546" t="b">
        <v>0</v>
      </c>
      <c r="J4546" t="b">
        <v>0</v>
      </c>
      <c r="K4546" t="s">
        <v>41</v>
      </c>
      <c r="L4546" t="s">
        <v>74</v>
      </c>
      <c r="M4546"/>
      <c r="N4546">
        <v>55</v>
      </c>
      <c r="O4546" t="s">
        <v>11991</v>
      </c>
      <c r="P4546" t="s">
        <v>679</v>
      </c>
    </row>
    <row r="4547" spans="1:16" x14ac:dyDescent="0.25">
      <c r="A4547" t="s">
        <v>3</v>
      </c>
      <c r="B4547" t="s">
        <v>11992</v>
      </c>
      <c r="C4547" t="s">
        <v>4765</v>
      </c>
      <c r="D4547" t="s">
        <v>4526</v>
      </c>
      <c r="F4547" t="b">
        <v>0</v>
      </c>
      <c r="G4547" t="s">
        <v>40</v>
      </c>
      <c r="H4547" s="1">
        <v>46077.712164351848</v>
      </c>
      <c r="I4547" t="b">
        <v>1</v>
      </c>
      <c r="J4547" t="b">
        <v>0</v>
      </c>
      <c r="K4547" t="s">
        <v>40</v>
      </c>
      <c r="L4547" t="s">
        <v>60</v>
      </c>
      <c r="M4547">
        <v>70000</v>
      </c>
      <c r="N4547"/>
      <c r="O4547" t="s">
        <v>101</v>
      </c>
      <c r="P4547" t="s">
        <v>1809</v>
      </c>
    </row>
    <row r="4548" spans="1:16" x14ac:dyDescent="0.25">
      <c r="A4548" t="s">
        <v>0</v>
      </c>
      <c r="B4548" t="s">
        <v>0</v>
      </c>
      <c r="C4548" t="s">
        <v>812</v>
      </c>
      <c r="D4548" t="s">
        <v>4346</v>
      </c>
      <c r="E4548" t="s">
        <v>59</v>
      </c>
      <c r="F4548" t="b">
        <v>0</v>
      </c>
      <c r="G4548" t="s">
        <v>65</v>
      </c>
      <c r="H4548" s="1">
        <v>46077.750150462962</v>
      </c>
      <c r="I4548" t="b">
        <v>0</v>
      </c>
      <c r="J4548" t="b">
        <v>1</v>
      </c>
      <c r="K4548" t="s">
        <v>41</v>
      </c>
      <c r="L4548" t="s">
        <v>60</v>
      </c>
      <c r="M4548">
        <v>79441</v>
      </c>
      <c r="N4548"/>
      <c r="O4548" t="s">
        <v>11993</v>
      </c>
      <c r="P4548" t="s">
        <v>11994</v>
      </c>
    </row>
    <row r="4549" spans="1:16" x14ac:dyDescent="0.25">
      <c r="A4549" t="s">
        <v>0</v>
      </c>
      <c r="B4549" t="s">
        <v>11995</v>
      </c>
      <c r="C4549" t="s">
        <v>142</v>
      </c>
      <c r="D4549" t="s">
        <v>4526</v>
      </c>
      <c r="E4549" t="s">
        <v>59</v>
      </c>
      <c r="F4549" t="b">
        <v>0</v>
      </c>
      <c r="G4549" t="s">
        <v>65</v>
      </c>
      <c r="H4549" s="1">
        <v>46077.750173611108</v>
      </c>
      <c r="I4549" t="b">
        <v>0</v>
      </c>
      <c r="J4549" t="b">
        <v>1</v>
      </c>
      <c r="K4549" t="s">
        <v>41</v>
      </c>
      <c r="L4549" t="s">
        <v>60</v>
      </c>
      <c r="M4549">
        <v>79500</v>
      </c>
      <c r="N4549"/>
      <c r="O4549" t="s">
        <v>11996</v>
      </c>
      <c r="P4549" t="s">
        <v>462</v>
      </c>
    </row>
    <row r="4550" spans="1:16" x14ac:dyDescent="0.25">
      <c r="A4550" t="s">
        <v>3</v>
      </c>
      <c r="B4550" t="s">
        <v>11997</v>
      </c>
      <c r="C4550" t="s">
        <v>121</v>
      </c>
      <c r="D4550" t="s">
        <v>4526</v>
      </c>
      <c r="E4550" t="s">
        <v>88</v>
      </c>
      <c r="F4550" t="b">
        <v>0</v>
      </c>
      <c r="G4550" t="s">
        <v>68</v>
      </c>
      <c r="H4550" s="1">
        <v>46077.750474537039</v>
      </c>
      <c r="I4550" t="b">
        <v>0</v>
      </c>
      <c r="J4550" t="b">
        <v>0</v>
      </c>
      <c r="K4550" t="s">
        <v>41</v>
      </c>
      <c r="L4550" t="s">
        <v>74</v>
      </c>
      <c r="M4550"/>
      <c r="N4550">
        <v>72.5</v>
      </c>
      <c r="O4550" t="s">
        <v>11998</v>
      </c>
      <c r="P4550" t="s">
        <v>219</v>
      </c>
    </row>
    <row r="4551" spans="1:16" x14ac:dyDescent="0.25">
      <c r="A4551" t="s">
        <v>2</v>
      </c>
      <c r="B4551" t="s">
        <v>2</v>
      </c>
      <c r="C4551" t="s">
        <v>917</v>
      </c>
      <c r="D4551" t="s">
        <v>4595</v>
      </c>
      <c r="E4551" t="s">
        <v>59</v>
      </c>
      <c r="F4551" t="b">
        <v>0</v>
      </c>
      <c r="G4551" t="s">
        <v>65</v>
      </c>
      <c r="H4551" s="1">
        <v>46077.750694444447</v>
      </c>
      <c r="I4551" t="b">
        <v>0</v>
      </c>
      <c r="J4551" t="b">
        <v>0</v>
      </c>
      <c r="K4551" t="s">
        <v>41</v>
      </c>
      <c r="L4551" t="s">
        <v>60</v>
      </c>
      <c r="M4551">
        <v>117500</v>
      </c>
      <c r="N4551"/>
      <c r="O4551" t="s">
        <v>11999</v>
      </c>
      <c r="P4551" t="s">
        <v>12000</v>
      </c>
    </row>
    <row r="4552" spans="1:16" x14ac:dyDescent="0.25">
      <c r="A4552" t="s">
        <v>0</v>
      </c>
      <c r="B4552" t="s">
        <v>12001</v>
      </c>
      <c r="C4552" t="s">
        <v>207</v>
      </c>
      <c r="D4552" t="s">
        <v>4595</v>
      </c>
      <c r="E4552" t="s">
        <v>59</v>
      </c>
      <c r="F4552" t="b">
        <v>0</v>
      </c>
      <c r="G4552" t="s">
        <v>63</v>
      </c>
      <c r="H4552" s="1">
        <v>46077.754467592589</v>
      </c>
      <c r="I4552" t="b">
        <v>0</v>
      </c>
      <c r="J4552" t="b">
        <v>0</v>
      </c>
      <c r="K4552" t="s">
        <v>41</v>
      </c>
      <c r="L4552" t="s">
        <v>60</v>
      </c>
      <c r="M4552">
        <v>62500</v>
      </c>
      <c r="N4552"/>
      <c r="O4552" t="s">
        <v>12002</v>
      </c>
      <c r="P4552" t="s">
        <v>288</v>
      </c>
    </row>
    <row r="4553" spans="1:16" x14ac:dyDescent="0.25">
      <c r="A4553" t="s">
        <v>3</v>
      </c>
      <c r="B4553" t="s">
        <v>12003</v>
      </c>
      <c r="C4553" t="s">
        <v>172</v>
      </c>
      <c r="D4553" t="s">
        <v>4526</v>
      </c>
      <c r="E4553" t="s">
        <v>88</v>
      </c>
      <c r="F4553" t="b">
        <v>0</v>
      </c>
      <c r="G4553" t="s">
        <v>68</v>
      </c>
      <c r="H4553" s="1">
        <v>46077.792083333326</v>
      </c>
      <c r="I4553" t="b">
        <v>0</v>
      </c>
      <c r="J4553" t="b">
        <v>0</v>
      </c>
      <c r="K4553" t="s">
        <v>41</v>
      </c>
      <c r="L4553" t="s">
        <v>74</v>
      </c>
      <c r="M4553"/>
      <c r="N4553">
        <v>42.5</v>
      </c>
      <c r="O4553" t="s">
        <v>393</v>
      </c>
      <c r="P4553" t="s">
        <v>673</v>
      </c>
    </row>
    <row r="4554" spans="1:16" x14ac:dyDescent="0.25">
      <c r="A4554" t="s">
        <v>0</v>
      </c>
      <c r="B4554" t="s">
        <v>3630</v>
      </c>
      <c r="C4554" t="s">
        <v>148</v>
      </c>
      <c r="D4554" t="s">
        <v>4595</v>
      </c>
      <c r="E4554" t="s">
        <v>59</v>
      </c>
      <c r="F4554" t="b">
        <v>0</v>
      </c>
      <c r="G4554" t="s">
        <v>89</v>
      </c>
      <c r="H4554" s="1">
        <v>46077.792210648149</v>
      </c>
      <c r="I4554" t="b">
        <v>0</v>
      </c>
      <c r="J4554" t="b">
        <v>0</v>
      </c>
      <c r="K4554" t="s">
        <v>41</v>
      </c>
      <c r="L4554" t="s">
        <v>60</v>
      </c>
      <c r="M4554">
        <v>73500</v>
      </c>
      <c r="N4554"/>
      <c r="O4554" t="s">
        <v>12004</v>
      </c>
      <c r="P4554" t="s">
        <v>133</v>
      </c>
    </row>
    <row r="4555" spans="1:16" x14ac:dyDescent="0.25">
      <c r="A4555" t="s">
        <v>2</v>
      </c>
      <c r="B4555" t="s">
        <v>12005</v>
      </c>
      <c r="C4555" t="s">
        <v>1384</v>
      </c>
      <c r="D4555" t="s">
        <v>4587</v>
      </c>
      <c r="E4555" t="s">
        <v>59</v>
      </c>
      <c r="F4555" t="b">
        <v>0</v>
      </c>
      <c r="G4555" t="s">
        <v>77</v>
      </c>
      <c r="H4555" s="1">
        <v>46077.792500000003</v>
      </c>
      <c r="I4555" t="b">
        <v>0</v>
      </c>
      <c r="J4555" t="b">
        <v>0</v>
      </c>
      <c r="K4555" t="s">
        <v>41</v>
      </c>
      <c r="L4555" t="s">
        <v>60</v>
      </c>
      <c r="M4555">
        <v>110000</v>
      </c>
      <c r="N4555"/>
      <c r="O4555" t="s">
        <v>10291</v>
      </c>
      <c r="P4555" t="s">
        <v>12006</v>
      </c>
    </row>
    <row r="4556" spans="1:16" x14ac:dyDescent="0.25">
      <c r="A4556" t="s">
        <v>6</v>
      </c>
      <c r="B4556" t="s">
        <v>12007</v>
      </c>
      <c r="C4556" t="s">
        <v>13</v>
      </c>
      <c r="D4556" t="s">
        <v>4637</v>
      </c>
      <c r="F4556" t="b">
        <v>0</v>
      </c>
      <c r="G4556" t="s">
        <v>13</v>
      </c>
      <c r="H4556" s="1">
        <v>46077.794363425928</v>
      </c>
      <c r="I4556" t="b">
        <v>0</v>
      </c>
      <c r="J4556" t="b">
        <v>0</v>
      </c>
      <c r="K4556" t="s">
        <v>13</v>
      </c>
      <c r="L4556" t="s">
        <v>74</v>
      </c>
      <c r="M4556"/>
      <c r="N4556">
        <v>55</v>
      </c>
      <c r="O4556" t="s">
        <v>4596</v>
      </c>
      <c r="P4556" t="s">
        <v>12008</v>
      </c>
    </row>
    <row r="4557" spans="1:16" x14ac:dyDescent="0.25">
      <c r="A4557" t="s">
        <v>3</v>
      </c>
      <c r="B4557" t="s">
        <v>12009</v>
      </c>
      <c r="C4557" t="s">
        <v>3302</v>
      </c>
      <c r="D4557" t="s">
        <v>2360</v>
      </c>
      <c r="E4557" t="s">
        <v>59</v>
      </c>
      <c r="F4557" t="b">
        <v>0</v>
      </c>
      <c r="G4557" t="s">
        <v>65</v>
      </c>
      <c r="H4557" s="1">
        <v>46077.833460648151</v>
      </c>
      <c r="I4557" t="b">
        <v>0</v>
      </c>
      <c r="J4557" t="b">
        <v>0</v>
      </c>
      <c r="K4557" t="s">
        <v>41</v>
      </c>
      <c r="L4557" t="s">
        <v>74</v>
      </c>
      <c r="M4557"/>
      <c r="N4557">
        <v>44</v>
      </c>
      <c r="O4557" t="s">
        <v>12010</v>
      </c>
      <c r="P4557" t="s">
        <v>2175</v>
      </c>
    </row>
    <row r="4558" spans="1:16" x14ac:dyDescent="0.25">
      <c r="A4558" t="s">
        <v>7</v>
      </c>
      <c r="B4558" t="s">
        <v>12011</v>
      </c>
      <c r="C4558" t="s">
        <v>165</v>
      </c>
      <c r="D4558" t="s">
        <v>4526</v>
      </c>
      <c r="E4558" t="s">
        <v>88</v>
      </c>
      <c r="F4558" t="b">
        <v>0</v>
      </c>
      <c r="G4558" t="s">
        <v>73</v>
      </c>
      <c r="H4558" s="1">
        <v>46077.833645833343</v>
      </c>
      <c r="I4558" t="b">
        <v>0</v>
      </c>
      <c r="J4558" t="b">
        <v>1</v>
      </c>
      <c r="K4558" t="s">
        <v>41</v>
      </c>
      <c r="L4558" t="s">
        <v>74</v>
      </c>
      <c r="M4558"/>
      <c r="N4558">
        <v>63</v>
      </c>
      <c r="O4558" t="s">
        <v>126</v>
      </c>
      <c r="P4558" t="s">
        <v>3897</v>
      </c>
    </row>
    <row r="4559" spans="1:16" x14ac:dyDescent="0.25">
      <c r="A4559" t="s">
        <v>0</v>
      </c>
      <c r="B4559" t="s">
        <v>12012</v>
      </c>
      <c r="C4559" t="s">
        <v>148</v>
      </c>
      <c r="D4559" t="s">
        <v>4526</v>
      </c>
      <c r="E4559" t="s">
        <v>59</v>
      </c>
      <c r="F4559" t="b">
        <v>0</v>
      </c>
      <c r="G4559" t="s">
        <v>89</v>
      </c>
      <c r="H4559" s="1">
        <v>46077.833877314813</v>
      </c>
      <c r="I4559" t="b">
        <v>0</v>
      </c>
      <c r="J4559" t="b">
        <v>1</v>
      </c>
      <c r="K4559" t="s">
        <v>41</v>
      </c>
      <c r="L4559" t="s">
        <v>60</v>
      </c>
      <c r="M4559">
        <v>150590</v>
      </c>
      <c r="N4559"/>
      <c r="O4559" t="s">
        <v>762</v>
      </c>
      <c r="P4559" t="s">
        <v>12013</v>
      </c>
    </row>
    <row r="4560" spans="1:16" x14ac:dyDescent="0.25">
      <c r="A4560" t="s">
        <v>7</v>
      </c>
      <c r="B4560" t="s">
        <v>12014</v>
      </c>
      <c r="C4560" t="s">
        <v>97</v>
      </c>
      <c r="D4560" t="s">
        <v>4526</v>
      </c>
      <c r="E4560" t="s">
        <v>59</v>
      </c>
      <c r="F4560" t="b">
        <v>0</v>
      </c>
      <c r="G4560" t="s">
        <v>89</v>
      </c>
      <c r="H4560" s="1">
        <v>46077.833877314813</v>
      </c>
      <c r="I4560" t="b">
        <v>0</v>
      </c>
      <c r="J4560" t="b">
        <v>1</v>
      </c>
      <c r="K4560" t="s">
        <v>41</v>
      </c>
      <c r="L4560" t="s">
        <v>60</v>
      </c>
      <c r="M4560">
        <v>99750</v>
      </c>
      <c r="N4560"/>
      <c r="O4560" t="s">
        <v>2023</v>
      </c>
      <c r="P4560" t="s">
        <v>12015</v>
      </c>
    </row>
    <row r="4561" spans="1:16" x14ac:dyDescent="0.25">
      <c r="A4561" t="s">
        <v>0</v>
      </c>
      <c r="B4561" t="s">
        <v>1100</v>
      </c>
      <c r="C4561" t="s">
        <v>148</v>
      </c>
      <c r="D4561" t="s">
        <v>4595</v>
      </c>
      <c r="E4561" t="s">
        <v>59</v>
      </c>
      <c r="F4561" t="b">
        <v>0</v>
      </c>
      <c r="G4561" t="s">
        <v>89</v>
      </c>
      <c r="H4561" s="1">
        <v>46077.83388888889</v>
      </c>
      <c r="I4561" t="b">
        <v>1</v>
      </c>
      <c r="J4561" t="b">
        <v>0</v>
      </c>
      <c r="K4561" t="s">
        <v>41</v>
      </c>
      <c r="L4561" t="s">
        <v>60</v>
      </c>
      <c r="M4561">
        <v>107500</v>
      </c>
      <c r="N4561"/>
      <c r="O4561" t="s">
        <v>129</v>
      </c>
      <c r="P4561" t="s">
        <v>2320</v>
      </c>
    </row>
    <row r="4562" spans="1:16" x14ac:dyDescent="0.25">
      <c r="A4562" t="s">
        <v>6</v>
      </c>
      <c r="B4562" t="s">
        <v>12016</v>
      </c>
      <c r="C4562" t="s">
        <v>148</v>
      </c>
      <c r="D4562" t="s">
        <v>4526</v>
      </c>
      <c r="E4562" t="s">
        <v>59</v>
      </c>
      <c r="F4562" t="b">
        <v>0</v>
      </c>
      <c r="G4562" t="s">
        <v>89</v>
      </c>
      <c r="H4562" s="1">
        <v>46077.833912037036</v>
      </c>
      <c r="I4562" t="b">
        <v>0</v>
      </c>
      <c r="J4562" t="b">
        <v>1</v>
      </c>
      <c r="K4562" t="s">
        <v>41</v>
      </c>
      <c r="L4562" t="s">
        <v>60</v>
      </c>
      <c r="M4562">
        <v>202000</v>
      </c>
      <c r="N4562"/>
      <c r="O4562" t="s">
        <v>3192</v>
      </c>
      <c r="P4562" t="s">
        <v>12017</v>
      </c>
    </row>
    <row r="4563" spans="1:16" x14ac:dyDescent="0.25">
      <c r="A4563" t="s">
        <v>1</v>
      </c>
      <c r="B4563" t="s">
        <v>1</v>
      </c>
      <c r="C4563" t="s">
        <v>12018</v>
      </c>
      <c r="D4563" t="s">
        <v>4526</v>
      </c>
      <c r="E4563" t="s">
        <v>59</v>
      </c>
      <c r="F4563" t="b">
        <v>0</v>
      </c>
      <c r="G4563" t="s">
        <v>65</v>
      </c>
      <c r="H4563" s="1">
        <v>46077.834479166668</v>
      </c>
      <c r="I4563" t="b">
        <v>0</v>
      </c>
      <c r="J4563" t="b">
        <v>1</v>
      </c>
      <c r="K4563" t="s">
        <v>41</v>
      </c>
      <c r="L4563" t="s">
        <v>60</v>
      </c>
      <c r="M4563">
        <v>130000</v>
      </c>
      <c r="N4563"/>
      <c r="O4563" t="s">
        <v>12019</v>
      </c>
      <c r="P4563" t="s">
        <v>12020</v>
      </c>
    </row>
    <row r="4564" spans="1:16" x14ac:dyDescent="0.25">
      <c r="A4564" t="s">
        <v>9</v>
      </c>
      <c r="B4564" t="s">
        <v>12021</v>
      </c>
      <c r="C4564" t="s">
        <v>76</v>
      </c>
      <c r="D4564" t="s">
        <v>4346</v>
      </c>
      <c r="E4564" t="s">
        <v>232</v>
      </c>
      <c r="F4564" t="b">
        <v>1</v>
      </c>
      <c r="G4564" t="s">
        <v>73</v>
      </c>
      <c r="H4564" s="1">
        <v>46077.834722222222</v>
      </c>
      <c r="I4564" t="b">
        <v>0</v>
      </c>
      <c r="J4564" t="b">
        <v>0</v>
      </c>
      <c r="K4564" t="s">
        <v>41</v>
      </c>
      <c r="L4564" t="s">
        <v>74</v>
      </c>
      <c r="M4564"/>
      <c r="N4564">
        <v>100</v>
      </c>
      <c r="O4564" t="s">
        <v>12022</v>
      </c>
      <c r="P4564" t="s">
        <v>12023</v>
      </c>
    </row>
    <row r="4565" spans="1:16" x14ac:dyDescent="0.25">
      <c r="A4565" t="s">
        <v>1</v>
      </c>
      <c r="B4565" t="s">
        <v>1</v>
      </c>
      <c r="C4565" t="s">
        <v>12024</v>
      </c>
      <c r="D4565" t="s">
        <v>4595</v>
      </c>
      <c r="E4565" t="s">
        <v>59</v>
      </c>
      <c r="F4565" t="b">
        <v>0</v>
      </c>
      <c r="G4565" t="s">
        <v>73</v>
      </c>
      <c r="H4565" s="1">
        <v>46077.834837962961</v>
      </c>
      <c r="I4565" t="b">
        <v>1</v>
      </c>
      <c r="J4565" t="b">
        <v>1</v>
      </c>
      <c r="K4565" t="s">
        <v>41</v>
      </c>
      <c r="L4565" t="s">
        <v>60</v>
      </c>
      <c r="M4565">
        <v>110000</v>
      </c>
      <c r="N4565"/>
      <c r="O4565" t="s">
        <v>155</v>
      </c>
      <c r="P4565" t="s">
        <v>12025</v>
      </c>
    </row>
    <row r="4566" spans="1:16" x14ac:dyDescent="0.25">
      <c r="A4566" t="s">
        <v>3</v>
      </c>
      <c r="B4566" t="s">
        <v>12026</v>
      </c>
      <c r="C4566" t="s">
        <v>207</v>
      </c>
      <c r="D4566" t="s">
        <v>4526</v>
      </c>
      <c r="E4566" t="s">
        <v>59</v>
      </c>
      <c r="F4566" t="b">
        <v>0</v>
      </c>
      <c r="G4566" t="s">
        <v>63</v>
      </c>
      <c r="H4566" s="1">
        <v>46077.837743055563</v>
      </c>
      <c r="I4566" t="b">
        <v>0</v>
      </c>
      <c r="J4566" t="b">
        <v>1</v>
      </c>
      <c r="K4566" t="s">
        <v>41</v>
      </c>
      <c r="L4566" t="s">
        <v>60</v>
      </c>
      <c r="M4566">
        <v>110000</v>
      </c>
      <c r="N4566"/>
      <c r="O4566" t="s">
        <v>1306</v>
      </c>
      <c r="P4566" t="s">
        <v>3705</v>
      </c>
    </row>
    <row r="4567" spans="1:16" x14ac:dyDescent="0.25">
      <c r="A4567" t="s">
        <v>3</v>
      </c>
      <c r="B4567" t="s">
        <v>12027</v>
      </c>
      <c r="C4567" t="s">
        <v>207</v>
      </c>
      <c r="D4567" t="s">
        <v>4346</v>
      </c>
      <c r="E4567" t="s">
        <v>59</v>
      </c>
      <c r="F4567" t="b">
        <v>0</v>
      </c>
      <c r="G4567" t="s">
        <v>63</v>
      </c>
      <c r="H4567" s="1">
        <v>46077.837789351863</v>
      </c>
      <c r="I4567" t="b">
        <v>0</v>
      </c>
      <c r="J4567" t="b">
        <v>1</v>
      </c>
      <c r="K4567" t="s">
        <v>41</v>
      </c>
      <c r="L4567" t="s">
        <v>60</v>
      </c>
      <c r="M4567">
        <v>142500</v>
      </c>
      <c r="N4567"/>
      <c r="O4567" t="s">
        <v>1990</v>
      </c>
      <c r="P4567" t="s">
        <v>12028</v>
      </c>
    </row>
    <row r="4568" spans="1:16" x14ac:dyDescent="0.25">
      <c r="A4568" t="s">
        <v>2</v>
      </c>
      <c r="B4568" t="s">
        <v>12029</v>
      </c>
      <c r="C4568" t="s">
        <v>218</v>
      </c>
      <c r="D4568" t="s">
        <v>2360</v>
      </c>
      <c r="E4568" t="s">
        <v>59</v>
      </c>
      <c r="F4568" t="b">
        <v>0</v>
      </c>
      <c r="G4568" t="s">
        <v>63</v>
      </c>
      <c r="H4568" s="1">
        <v>46077.837800925918</v>
      </c>
      <c r="I4568" t="b">
        <v>0</v>
      </c>
      <c r="J4568" t="b">
        <v>1</v>
      </c>
      <c r="K4568" t="s">
        <v>41</v>
      </c>
      <c r="L4568" t="s">
        <v>74</v>
      </c>
      <c r="M4568"/>
      <c r="N4568">
        <v>54.16</v>
      </c>
      <c r="O4568" t="s">
        <v>12030</v>
      </c>
      <c r="P4568" t="s">
        <v>12031</v>
      </c>
    </row>
    <row r="4569" spans="1:16" x14ac:dyDescent="0.25">
      <c r="A4569" t="s">
        <v>7</v>
      </c>
      <c r="B4569" t="s">
        <v>4471</v>
      </c>
      <c r="C4569" t="s">
        <v>71</v>
      </c>
      <c r="D4569" t="s">
        <v>4526</v>
      </c>
      <c r="E4569" t="s">
        <v>59</v>
      </c>
      <c r="F4569" t="b">
        <v>0</v>
      </c>
      <c r="G4569" t="s">
        <v>73</v>
      </c>
      <c r="H4569" s="1">
        <v>46077.8753125</v>
      </c>
      <c r="I4569" t="b">
        <v>0</v>
      </c>
      <c r="J4569" t="b">
        <v>1</v>
      </c>
      <c r="K4569" t="s">
        <v>41</v>
      </c>
      <c r="L4569" t="s">
        <v>60</v>
      </c>
      <c r="M4569">
        <v>120700</v>
      </c>
      <c r="N4569"/>
      <c r="O4569" t="s">
        <v>399</v>
      </c>
      <c r="P4569" t="s">
        <v>673</v>
      </c>
    </row>
    <row r="4570" spans="1:16" x14ac:dyDescent="0.25">
      <c r="A4570" t="s">
        <v>6</v>
      </c>
      <c r="B4570" t="s">
        <v>12032</v>
      </c>
      <c r="C4570" t="s">
        <v>71</v>
      </c>
      <c r="D4570" t="s">
        <v>4526</v>
      </c>
      <c r="E4570" t="s">
        <v>59</v>
      </c>
      <c r="F4570" t="b">
        <v>0</v>
      </c>
      <c r="G4570" t="s">
        <v>73</v>
      </c>
      <c r="H4570" s="1">
        <v>46077.875358796293</v>
      </c>
      <c r="I4570" t="b">
        <v>0</v>
      </c>
      <c r="J4570" t="b">
        <v>1</v>
      </c>
      <c r="K4570" t="s">
        <v>41</v>
      </c>
      <c r="L4570" t="s">
        <v>60</v>
      </c>
      <c r="M4570">
        <v>92250</v>
      </c>
      <c r="N4570"/>
      <c r="O4570" t="s">
        <v>7219</v>
      </c>
    </row>
    <row r="4571" spans="1:16" x14ac:dyDescent="0.25">
      <c r="A4571" t="s">
        <v>2</v>
      </c>
      <c r="B4571" t="s">
        <v>12033</v>
      </c>
      <c r="C4571" t="s">
        <v>97</v>
      </c>
      <c r="D4571" t="s">
        <v>2360</v>
      </c>
      <c r="E4571" t="s">
        <v>59</v>
      </c>
      <c r="F4571" t="b">
        <v>0</v>
      </c>
      <c r="G4571" t="s">
        <v>89</v>
      </c>
      <c r="H4571" s="1">
        <v>46077.875543981478</v>
      </c>
      <c r="I4571" t="b">
        <v>0</v>
      </c>
      <c r="J4571" t="b">
        <v>0</v>
      </c>
      <c r="K4571" t="s">
        <v>41</v>
      </c>
      <c r="L4571" t="s">
        <v>60</v>
      </c>
      <c r="M4571">
        <v>157500</v>
      </c>
      <c r="N4571"/>
      <c r="O4571" t="s">
        <v>12034</v>
      </c>
    </row>
    <row r="4572" spans="1:16" x14ac:dyDescent="0.25">
      <c r="A4572" t="s">
        <v>2</v>
      </c>
      <c r="B4572" t="s">
        <v>12035</v>
      </c>
      <c r="C4572" t="s">
        <v>92</v>
      </c>
      <c r="D4572" t="s">
        <v>4526</v>
      </c>
      <c r="E4572" t="s">
        <v>59</v>
      </c>
      <c r="F4572" t="b">
        <v>0</v>
      </c>
      <c r="G4572" t="s">
        <v>77</v>
      </c>
      <c r="H4572" s="1">
        <v>46077.875833333332</v>
      </c>
      <c r="I4572" t="b">
        <v>0</v>
      </c>
      <c r="J4572" t="b">
        <v>1</v>
      </c>
      <c r="K4572" t="s">
        <v>41</v>
      </c>
      <c r="L4572" t="s">
        <v>60</v>
      </c>
      <c r="M4572">
        <v>215500</v>
      </c>
      <c r="N4572"/>
      <c r="O4572" t="s">
        <v>402</v>
      </c>
      <c r="P4572" t="s">
        <v>2982</v>
      </c>
    </row>
    <row r="4573" spans="1:16" x14ac:dyDescent="0.25">
      <c r="A4573" t="s">
        <v>1</v>
      </c>
      <c r="B4573" t="s">
        <v>12036</v>
      </c>
      <c r="C4573" t="s">
        <v>81</v>
      </c>
      <c r="D4573" t="s">
        <v>4868</v>
      </c>
      <c r="E4573" t="s">
        <v>59</v>
      </c>
      <c r="F4573" t="b">
        <v>0</v>
      </c>
      <c r="G4573" t="s">
        <v>77</v>
      </c>
      <c r="H4573" s="1">
        <v>46077.876168981478</v>
      </c>
      <c r="I4573" t="b">
        <v>0</v>
      </c>
      <c r="J4573" t="b">
        <v>1</v>
      </c>
      <c r="K4573" t="s">
        <v>41</v>
      </c>
      <c r="L4573" t="s">
        <v>60</v>
      </c>
      <c r="M4573">
        <v>318500</v>
      </c>
      <c r="N4573"/>
      <c r="O4573" t="s">
        <v>1978</v>
      </c>
      <c r="P4573" t="s">
        <v>12037</v>
      </c>
    </row>
    <row r="4574" spans="1:16" x14ac:dyDescent="0.25">
      <c r="A4574" t="s">
        <v>3</v>
      </c>
      <c r="B4574" t="s">
        <v>12038</v>
      </c>
      <c r="C4574" t="s">
        <v>33</v>
      </c>
      <c r="D4574" t="s">
        <v>12039</v>
      </c>
      <c r="E4574" t="s">
        <v>59</v>
      </c>
      <c r="F4574" t="b">
        <v>0</v>
      </c>
      <c r="G4574" t="s">
        <v>33</v>
      </c>
      <c r="H4574" s="1">
        <v>46077.880810185183</v>
      </c>
      <c r="I4574" t="b">
        <v>1</v>
      </c>
      <c r="J4574" t="b">
        <v>0</v>
      </c>
      <c r="K4574" t="s">
        <v>33</v>
      </c>
      <c r="L4574" t="s">
        <v>60</v>
      </c>
      <c r="M4574">
        <v>90000</v>
      </c>
      <c r="N4574"/>
      <c r="O4574" t="s">
        <v>4108</v>
      </c>
      <c r="P4574" t="s">
        <v>261</v>
      </c>
    </row>
    <row r="4575" spans="1:16" x14ac:dyDescent="0.25">
      <c r="A4575" t="s">
        <v>6</v>
      </c>
      <c r="B4575" t="s">
        <v>4267</v>
      </c>
      <c r="C4575" t="s">
        <v>33</v>
      </c>
      <c r="D4575" t="s">
        <v>12039</v>
      </c>
      <c r="E4575" t="s">
        <v>59</v>
      </c>
      <c r="F4575" t="b">
        <v>0</v>
      </c>
      <c r="G4575" t="s">
        <v>33</v>
      </c>
      <c r="H4575" s="1">
        <v>46077.880810185183</v>
      </c>
      <c r="I4575" t="b">
        <v>0</v>
      </c>
      <c r="J4575" t="b">
        <v>0</v>
      </c>
      <c r="K4575" t="s">
        <v>33</v>
      </c>
      <c r="L4575" t="s">
        <v>60</v>
      </c>
      <c r="M4575">
        <v>115000</v>
      </c>
      <c r="N4575"/>
      <c r="O4575" t="s">
        <v>12040</v>
      </c>
      <c r="P4575" t="s">
        <v>12041</v>
      </c>
    </row>
    <row r="4576" spans="1:16" x14ac:dyDescent="0.25">
      <c r="A4576" t="s">
        <v>0</v>
      </c>
      <c r="B4576" t="s">
        <v>12042</v>
      </c>
      <c r="C4576" t="s">
        <v>112</v>
      </c>
      <c r="D4576" t="s">
        <v>4346</v>
      </c>
      <c r="E4576" t="s">
        <v>88</v>
      </c>
      <c r="F4576" t="b">
        <v>0</v>
      </c>
      <c r="G4576" t="s">
        <v>65</v>
      </c>
      <c r="H4576" s="1">
        <v>46077.916712962957</v>
      </c>
      <c r="I4576" t="b">
        <v>1</v>
      </c>
      <c r="J4576" t="b">
        <v>0</v>
      </c>
      <c r="K4576" t="s">
        <v>41</v>
      </c>
      <c r="L4576" t="s">
        <v>74</v>
      </c>
      <c r="M4576"/>
      <c r="N4576">
        <v>37.5</v>
      </c>
      <c r="O4576" t="s">
        <v>12043</v>
      </c>
      <c r="P4576" t="s">
        <v>2175</v>
      </c>
    </row>
    <row r="4577" spans="1:16" x14ac:dyDescent="0.25">
      <c r="A4577" t="s">
        <v>0</v>
      </c>
      <c r="B4577" t="s">
        <v>12044</v>
      </c>
      <c r="C4577" t="s">
        <v>172</v>
      </c>
      <c r="D4577" t="s">
        <v>4526</v>
      </c>
      <c r="E4577" t="s">
        <v>59</v>
      </c>
      <c r="F4577" t="b">
        <v>0</v>
      </c>
      <c r="G4577" t="s">
        <v>68</v>
      </c>
      <c r="H4577" s="1">
        <v>46077.917060185187</v>
      </c>
      <c r="I4577" t="b">
        <v>0</v>
      </c>
      <c r="J4577" t="b">
        <v>1</v>
      </c>
      <c r="K4577" t="s">
        <v>41</v>
      </c>
      <c r="L4577" t="s">
        <v>60</v>
      </c>
      <c r="M4577">
        <v>82656</v>
      </c>
      <c r="N4577"/>
      <c r="O4577" t="s">
        <v>3654</v>
      </c>
      <c r="P4577" t="s">
        <v>3177</v>
      </c>
    </row>
    <row r="4578" spans="1:16" x14ac:dyDescent="0.25">
      <c r="A4578" t="s">
        <v>2</v>
      </c>
      <c r="B4578" t="s">
        <v>2</v>
      </c>
      <c r="C4578" t="s">
        <v>4466</v>
      </c>
      <c r="D4578" t="s">
        <v>4595</v>
      </c>
      <c r="E4578" t="s">
        <v>59</v>
      </c>
      <c r="F4578" t="b">
        <v>0</v>
      </c>
      <c r="G4578" t="s">
        <v>65</v>
      </c>
      <c r="H4578" s="1">
        <v>46077.917361111111</v>
      </c>
      <c r="I4578" t="b">
        <v>0</v>
      </c>
      <c r="J4578" t="b">
        <v>0</v>
      </c>
      <c r="K4578" t="s">
        <v>41</v>
      </c>
      <c r="L4578" t="s">
        <v>60</v>
      </c>
      <c r="M4578">
        <v>117500</v>
      </c>
      <c r="N4578"/>
      <c r="O4578" t="s">
        <v>11999</v>
      </c>
      <c r="P4578" t="s">
        <v>12000</v>
      </c>
    </row>
    <row r="4579" spans="1:16" x14ac:dyDescent="0.25">
      <c r="A4579" t="s">
        <v>6</v>
      </c>
      <c r="B4579" t="s">
        <v>12045</v>
      </c>
      <c r="C4579" t="s">
        <v>555</v>
      </c>
      <c r="D4579" t="s">
        <v>4526</v>
      </c>
      <c r="E4579" t="s">
        <v>88</v>
      </c>
      <c r="F4579" t="b">
        <v>0</v>
      </c>
      <c r="G4579" t="s">
        <v>68</v>
      </c>
      <c r="H4579" s="1">
        <v>46077.917627314811</v>
      </c>
      <c r="I4579" t="b">
        <v>0</v>
      </c>
      <c r="J4579" t="b">
        <v>1</v>
      </c>
      <c r="K4579" t="s">
        <v>41</v>
      </c>
      <c r="L4579" t="s">
        <v>74</v>
      </c>
      <c r="M4579"/>
      <c r="N4579">
        <v>65</v>
      </c>
      <c r="O4579" t="s">
        <v>2080</v>
      </c>
      <c r="P4579" t="s">
        <v>12046</v>
      </c>
    </row>
    <row r="4580" spans="1:16" x14ac:dyDescent="0.25">
      <c r="A4580" t="s">
        <v>5</v>
      </c>
      <c r="B4580" t="s">
        <v>2721</v>
      </c>
      <c r="C4580" t="s">
        <v>142</v>
      </c>
      <c r="D4580" t="s">
        <v>4526</v>
      </c>
      <c r="F4580" t="b">
        <v>0</v>
      </c>
      <c r="G4580" t="s">
        <v>73</v>
      </c>
      <c r="H4580" s="1">
        <v>46077.918206018519</v>
      </c>
      <c r="I4580" t="b">
        <v>0</v>
      </c>
      <c r="J4580" t="b">
        <v>0</v>
      </c>
      <c r="K4580" t="s">
        <v>41</v>
      </c>
      <c r="L4580" t="s">
        <v>60</v>
      </c>
      <c r="M4580">
        <v>195263.5</v>
      </c>
      <c r="N4580"/>
      <c r="O4580" t="s">
        <v>3654</v>
      </c>
      <c r="P4580" t="s">
        <v>12047</v>
      </c>
    </row>
    <row r="4581" spans="1:16" x14ac:dyDescent="0.25">
      <c r="A4581" t="s">
        <v>0</v>
      </c>
      <c r="B4581" t="s">
        <v>12048</v>
      </c>
      <c r="C4581" t="s">
        <v>5663</v>
      </c>
      <c r="D4581" t="s">
        <v>2360</v>
      </c>
      <c r="E4581" t="s">
        <v>59</v>
      </c>
      <c r="F4581" t="b">
        <v>0</v>
      </c>
      <c r="G4581" t="s">
        <v>68</v>
      </c>
      <c r="H4581" s="1">
        <v>46077.958749999998</v>
      </c>
      <c r="I4581" t="b">
        <v>0</v>
      </c>
      <c r="J4581" t="b">
        <v>1</v>
      </c>
      <c r="K4581" t="s">
        <v>41</v>
      </c>
      <c r="L4581" t="s">
        <v>60</v>
      </c>
      <c r="M4581">
        <v>62500</v>
      </c>
      <c r="N4581"/>
      <c r="O4581" t="s">
        <v>12049</v>
      </c>
      <c r="P4581" t="s">
        <v>12050</v>
      </c>
    </row>
    <row r="4582" spans="1:16" x14ac:dyDescent="0.25">
      <c r="A4582" t="s">
        <v>0</v>
      </c>
      <c r="B4582" t="s">
        <v>12051</v>
      </c>
      <c r="C4582" t="s">
        <v>451</v>
      </c>
      <c r="D4582" t="s">
        <v>4595</v>
      </c>
      <c r="E4582" t="s">
        <v>59</v>
      </c>
      <c r="F4582" t="b">
        <v>0</v>
      </c>
      <c r="G4582" t="s">
        <v>65</v>
      </c>
      <c r="H4582" s="1">
        <v>46077.959108796298</v>
      </c>
      <c r="I4582" t="b">
        <v>1</v>
      </c>
      <c r="J4582" t="b">
        <v>0</v>
      </c>
      <c r="K4582" t="s">
        <v>41</v>
      </c>
      <c r="L4582" t="s">
        <v>60</v>
      </c>
      <c r="M4582">
        <v>200000</v>
      </c>
      <c r="N4582"/>
      <c r="O4582" t="s">
        <v>12052</v>
      </c>
    </row>
    <row r="4583" spans="1:16" x14ac:dyDescent="0.25">
      <c r="A4583" t="s">
        <v>0</v>
      </c>
      <c r="B4583" t="s">
        <v>12053</v>
      </c>
      <c r="C4583" t="s">
        <v>13</v>
      </c>
      <c r="D4583" t="s">
        <v>4868</v>
      </c>
      <c r="E4583" t="s">
        <v>59</v>
      </c>
      <c r="F4583" t="b">
        <v>0</v>
      </c>
      <c r="G4583" t="s">
        <v>13</v>
      </c>
      <c r="H4583" s="1">
        <v>46077.961030092592</v>
      </c>
      <c r="I4583" t="b">
        <v>0</v>
      </c>
      <c r="J4583" t="b">
        <v>1</v>
      </c>
      <c r="K4583" t="s">
        <v>13</v>
      </c>
      <c r="L4583" t="s">
        <v>60</v>
      </c>
      <c r="M4583">
        <v>135500</v>
      </c>
      <c r="N4583"/>
      <c r="O4583" t="s">
        <v>12054</v>
      </c>
      <c r="P4583" t="s">
        <v>12055</v>
      </c>
    </row>
    <row r="4584" spans="1:16" x14ac:dyDescent="0.25">
      <c r="A4584" t="s">
        <v>1</v>
      </c>
      <c r="B4584" t="s">
        <v>358</v>
      </c>
      <c r="C4584" t="s">
        <v>5815</v>
      </c>
      <c r="D4584" t="s">
        <v>11271</v>
      </c>
      <c r="E4584" t="s">
        <v>59</v>
      </c>
      <c r="F4584" t="b">
        <v>0</v>
      </c>
      <c r="G4584" t="s">
        <v>20</v>
      </c>
      <c r="H4584" s="1">
        <v>46077.966122685182</v>
      </c>
      <c r="I4584" t="b">
        <v>1</v>
      </c>
      <c r="J4584" t="b">
        <v>0</v>
      </c>
      <c r="K4584" t="s">
        <v>20</v>
      </c>
      <c r="L4584" t="s">
        <v>60</v>
      </c>
      <c r="M4584">
        <v>45000</v>
      </c>
      <c r="N4584"/>
      <c r="O4584" t="s">
        <v>12056</v>
      </c>
      <c r="P4584" t="s">
        <v>12057</v>
      </c>
    </row>
    <row r="4585" spans="1:16" x14ac:dyDescent="0.25">
      <c r="A4585" t="s">
        <v>1</v>
      </c>
      <c r="B4585" t="s">
        <v>358</v>
      </c>
      <c r="C4585" t="s">
        <v>5815</v>
      </c>
      <c r="D4585" t="s">
        <v>11271</v>
      </c>
      <c r="E4585" t="s">
        <v>59</v>
      </c>
      <c r="F4585" t="b">
        <v>0</v>
      </c>
      <c r="G4585" t="s">
        <v>20</v>
      </c>
      <c r="H4585" s="1">
        <v>46077.966145833343</v>
      </c>
      <c r="I4585" t="b">
        <v>1</v>
      </c>
      <c r="J4585" t="b">
        <v>0</v>
      </c>
      <c r="K4585" t="s">
        <v>20</v>
      </c>
      <c r="L4585" t="s">
        <v>60</v>
      </c>
      <c r="M4585">
        <v>45000</v>
      </c>
      <c r="N4585"/>
      <c r="O4585" t="s">
        <v>12056</v>
      </c>
      <c r="P4585" t="s">
        <v>12057</v>
      </c>
    </row>
    <row r="4586" spans="1:16" x14ac:dyDescent="0.25">
      <c r="A4586" t="s">
        <v>0</v>
      </c>
      <c r="B4586" t="s">
        <v>9055</v>
      </c>
      <c r="C4586" t="s">
        <v>12058</v>
      </c>
      <c r="D4586" t="s">
        <v>2360</v>
      </c>
      <c r="E4586" t="s">
        <v>59</v>
      </c>
      <c r="F4586" t="b">
        <v>0</v>
      </c>
      <c r="G4586" t="s">
        <v>65</v>
      </c>
      <c r="H4586" s="1">
        <v>46078.000127314823</v>
      </c>
      <c r="I4586" t="b">
        <v>0</v>
      </c>
      <c r="J4586" t="b">
        <v>1</v>
      </c>
      <c r="K4586" t="s">
        <v>41</v>
      </c>
      <c r="L4586" t="s">
        <v>60</v>
      </c>
      <c r="M4586">
        <v>57550</v>
      </c>
      <c r="N4586"/>
      <c r="O4586" t="s">
        <v>4448</v>
      </c>
      <c r="P4586" t="s">
        <v>859</v>
      </c>
    </row>
    <row r="4587" spans="1:16" x14ac:dyDescent="0.25">
      <c r="A4587" t="s">
        <v>0</v>
      </c>
      <c r="B4587" t="s">
        <v>12059</v>
      </c>
      <c r="C4587" t="s">
        <v>304</v>
      </c>
      <c r="D4587" t="s">
        <v>4526</v>
      </c>
      <c r="E4587" t="s">
        <v>59</v>
      </c>
      <c r="F4587" t="b">
        <v>0</v>
      </c>
      <c r="G4587" t="s">
        <v>77</v>
      </c>
      <c r="H4587" s="1">
        <v>46078.000208333331</v>
      </c>
      <c r="I4587" t="b">
        <v>0</v>
      </c>
      <c r="J4587" t="b">
        <v>1</v>
      </c>
      <c r="K4587" t="s">
        <v>41</v>
      </c>
      <c r="L4587" t="s">
        <v>60</v>
      </c>
      <c r="M4587">
        <v>170934</v>
      </c>
      <c r="N4587"/>
      <c r="O4587" t="s">
        <v>1130</v>
      </c>
      <c r="P4587" t="s">
        <v>12060</v>
      </c>
    </row>
    <row r="4588" spans="1:16" x14ac:dyDescent="0.25">
      <c r="A4588" t="s">
        <v>3</v>
      </c>
      <c r="B4588" t="s">
        <v>12061</v>
      </c>
      <c r="C4588" t="s">
        <v>107</v>
      </c>
      <c r="D4588" t="s">
        <v>4756</v>
      </c>
      <c r="E4588" t="s">
        <v>59</v>
      </c>
      <c r="F4588" t="b">
        <v>0</v>
      </c>
      <c r="G4588" t="s">
        <v>77</v>
      </c>
      <c r="H4588" s="1">
        <v>46078.000243055547</v>
      </c>
      <c r="I4588" t="b">
        <v>0</v>
      </c>
      <c r="J4588" t="b">
        <v>1</v>
      </c>
      <c r="K4588" t="s">
        <v>41</v>
      </c>
      <c r="L4588" t="s">
        <v>60</v>
      </c>
      <c r="M4588">
        <v>124402.5</v>
      </c>
      <c r="N4588"/>
      <c r="O4588" t="s">
        <v>3541</v>
      </c>
      <c r="P4588" t="s">
        <v>8916</v>
      </c>
    </row>
    <row r="4589" spans="1:16" x14ac:dyDescent="0.25">
      <c r="A4589" t="s">
        <v>0</v>
      </c>
      <c r="B4589" t="s">
        <v>12062</v>
      </c>
      <c r="C4589" t="s">
        <v>190</v>
      </c>
      <c r="D4589" t="s">
        <v>4526</v>
      </c>
      <c r="E4589" t="s">
        <v>59</v>
      </c>
      <c r="F4589" t="b">
        <v>0</v>
      </c>
      <c r="G4589" t="s">
        <v>73</v>
      </c>
      <c r="H4589" s="1">
        <v>46078.000277777777</v>
      </c>
      <c r="I4589" t="b">
        <v>0</v>
      </c>
      <c r="J4589" t="b">
        <v>0</v>
      </c>
      <c r="K4589" t="s">
        <v>41</v>
      </c>
      <c r="L4589" t="s">
        <v>60</v>
      </c>
      <c r="M4589">
        <v>72030.399999999994</v>
      </c>
      <c r="N4589"/>
      <c r="O4589" t="s">
        <v>12063</v>
      </c>
      <c r="P4589" t="s">
        <v>310</v>
      </c>
    </row>
    <row r="4590" spans="1:16" x14ac:dyDescent="0.25">
      <c r="A4590" t="s">
        <v>0</v>
      </c>
      <c r="B4590" t="s">
        <v>12064</v>
      </c>
      <c r="C4590" t="s">
        <v>253</v>
      </c>
      <c r="D4590" t="s">
        <v>4671</v>
      </c>
      <c r="E4590" t="s">
        <v>59</v>
      </c>
      <c r="F4590" t="b">
        <v>0</v>
      </c>
      <c r="G4590" t="s">
        <v>73</v>
      </c>
      <c r="H4590" s="1">
        <v>46078.0003125</v>
      </c>
      <c r="I4590" t="b">
        <v>0</v>
      </c>
      <c r="J4590" t="b">
        <v>0</v>
      </c>
      <c r="K4590" t="s">
        <v>41</v>
      </c>
      <c r="L4590" t="s">
        <v>60</v>
      </c>
      <c r="M4590">
        <v>97637.5</v>
      </c>
      <c r="N4590"/>
      <c r="O4590" t="s">
        <v>528</v>
      </c>
    </row>
    <row r="4591" spans="1:16" x14ac:dyDescent="0.25">
      <c r="A4591" t="s">
        <v>1</v>
      </c>
      <c r="B4591" t="s">
        <v>390</v>
      </c>
      <c r="C4591" t="s">
        <v>1629</v>
      </c>
      <c r="D4591" t="s">
        <v>4526</v>
      </c>
      <c r="E4591" t="s">
        <v>59</v>
      </c>
      <c r="F4591" t="b">
        <v>0</v>
      </c>
      <c r="G4591" t="s">
        <v>89</v>
      </c>
      <c r="H4591" s="1">
        <v>46078.001863425918</v>
      </c>
      <c r="I4591" t="b">
        <v>0</v>
      </c>
      <c r="J4591" t="b">
        <v>1</v>
      </c>
      <c r="K4591" t="s">
        <v>41</v>
      </c>
      <c r="L4591" t="s">
        <v>60</v>
      </c>
      <c r="M4591">
        <v>119696.515</v>
      </c>
      <c r="N4591"/>
      <c r="O4591" t="s">
        <v>12065</v>
      </c>
      <c r="P4591" t="s">
        <v>12066</v>
      </c>
    </row>
    <row r="4592" spans="1:16" x14ac:dyDescent="0.25">
      <c r="A4592" t="s">
        <v>0</v>
      </c>
      <c r="B4592" t="s">
        <v>12067</v>
      </c>
      <c r="C4592" t="s">
        <v>76</v>
      </c>
      <c r="D4592" t="s">
        <v>584</v>
      </c>
      <c r="E4592" t="s">
        <v>72</v>
      </c>
      <c r="F4592" t="b">
        <v>1</v>
      </c>
      <c r="G4592" t="s">
        <v>13</v>
      </c>
      <c r="H4592" s="1">
        <v>46078.002650462957</v>
      </c>
      <c r="I4592" t="b">
        <v>0</v>
      </c>
      <c r="J4592" t="b">
        <v>0</v>
      </c>
      <c r="K4592" t="s">
        <v>13</v>
      </c>
      <c r="L4592" t="s">
        <v>74</v>
      </c>
      <c r="M4592"/>
      <c r="N4592">
        <v>25</v>
      </c>
      <c r="O4592" t="s">
        <v>584</v>
      </c>
      <c r="P4592" t="s">
        <v>1759</v>
      </c>
    </row>
    <row r="4593" spans="1:16" x14ac:dyDescent="0.25">
      <c r="A4593" t="s">
        <v>0</v>
      </c>
      <c r="B4593" t="s">
        <v>12068</v>
      </c>
      <c r="C4593" t="s">
        <v>19</v>
      </c>
      <c r="D4593" t="s">
        <v>4518</v>
      </c>
      <c r="E4593" t="s">
        <v>59</v>
      </c>
      <c r="F4593" t="b">
        <v>0</v>
      </c>
      <c r="G4593" t="s">
        <v>19</v>
      </c>
      <c r="H4593" s="1">
        <v>46078.003449074073</v>
      </c>
      <c r="I4593" t="b">
        <v>1</v>
      </c>
      <c r="J4593" t="b">
        <v>0</v>
      </c>
      <c r="K4593" t="s">
        <v>19</v>
      </c>
      <c r="L4593" t="s">
        <v>60</v>
      </c>
      <c r="M4593">
        <v>64000</v>
      </c>
      <c r="N4593"/>
      <c r="O4593" t="s">
        <v>8763</v>
      </c>
    </row>
    <row r="4594" spans="1:16" x14ac:dyDescent="0.25">
      <c r="A4594" t="s">
        <v>4</v>
      </c>
      <c r="B4594" t="s">
        <v>12069</v>
      </c>
      <c r="C4594" t="s">
        <v>19</v>
      </c>
      <c r="D4594" t="s">
        <v>4518</v>
      </c>
      <c r="E4594" t="s">
        <v>132</v>
      </c>
      <c r="F4594" t="b">
        <v>0</v>
      </c>
      <c r="G4594" t="s">
        <v>19</v>
      </c>
      <c r="H4594" s="1">
        <v>46078.003449074073</v>
      </c>
      <c r="I4594" t="b">
        <v>1</v>
      </c>
      <c r="J4594" t="b">
        <v>0</v>
      </c>
      <c r="K4594" t="s">
        <v>19</v>
      </c>
      <c r="L4594" t="s">
        <v>60</v>
      </c>
      <c r="M4594">
        <v>50000</v>
      </c>
      <c r="N4594"/>
      <c r="O4594" t="s">
        <v>4519</v>
      </c>
    </row>
    <row r="4595" spans="1:16" x14ac:dyDescent="0.25">
      <c r="A4595" t="s">
        <v>3</v>
      </c>
      <c r="B4595" t="s">
        <v>4924</v>
      </c>
      <c r="C4595" t="s">
        <v>76</v>
      </c>
      <c r="D4595" t="s">
        <v>10886</v>
      </c>
      <c r="E4595" t="s">
        <v>72</v>
      </c>
      <c r="F4595" t="b">
        <v>1</v>
      </c>
      <c r="G4595" t="s">
        <v>31</v>
      </c>
      <c r="H4595" s="1">
        <v>46078.00476851852</v>
      </c>
      <c r="I4595" t="b">
        <v>0</v>
      </c>
      <c r="J4595" t="b">
        <v>0</v>
      </c>
      <c r="K4595" t="s">
        <v>31</v>
      </c>
      <c r="L4595" t="s">
        <v>74</v>
      </c>
      <c r="M4595"/>
      <c r="N4595">
        <v>25</v>
      </c>
      <c r="O4595" t="s">
        <v>4925</v>
      </c>
      <c r="P4595" t="s">
        <v>4817</v>
      </c>
    </row>
    <row r="4596" spans="1:16" x14ac:dyDescent="0.25">
      <c r="A4596" t="s">
        <v>7</v>
      </c>
      <c r="B4596" t="s">
        <v>12070</v>
      </c>
      <c r="C4596" t="s">
        <v>743</v>
      </c>
      <c r="D4596" t="s">
        <v>4346</v>
      </c>
      <c r="E4596" t="s">
        <v>232</v>
      </c>
      <c r="F4596" t="b">
        <v>0</v>
      </c>
      <c r="G4596" t="s">
        <v>77</v>
      </c>
      <c r="H4596" s="1">
        <v>46078.041875000003</v>
      </c>
      <c r="I4596" t="b">
        <v>1</v>
      </c>
      <c r="J4596" t="b">
        <v>0</v>
      </c>
      <c r="K4596" t="s">
        <v>41</v>
      </c>
      <c r="L4596" t="s">
        <v>60</v>
      </c>
      <c r="M4596">
        <v>110000</v>
      </c>
      <c r="N4596"/>
      <c r="O4596" t="s">
        <v>12071</v>
      </c>
      <c r="P4596" t="s">
        <v>85</v>
      </c>
    </row>
    <row r="4597" spans="1:16" x14ac:dyDescent="0.25">
      <c r="A4597" t="s">
        <v>0</v>
      </c>
      <c r="B4597" t="s">
        <v>12072</v>
      </c>
      <c r="C4597" t="s">
        <v>201</v>
      </c>
      <c r="D4597" t="s">
        <v>4526</v>
      </c>
      <c r="E4597" t="s">
        <v>59</v>
      </c>
      <c r="F4597" t="b">
        <v>0</v>
      </c>
      <c r="G4597" t="s">
        <v>77</v>
      </c>
      <c r="H4597" s="1">
        <v>46078.041875000003</v>
      </c>
      <c r="I4597" t="b">
        <v>0</v>
      </c>
      <c r="J4597" t="b">
        <v>1</v>
      </c>
      <c r="K4597" t="s">
        <v>41</v>
      </c>
      <c r="L4597" t="s">
        <v>60</v>
      </c>
      <c r="M4597">
        <v>65500</v>
      </c>
      <c r="N4597"/>
      <c r="O4597" t="s">
        <v>12073</v>
      </c>
      <c r="P4597" t="s">
        <v>2392</v>
      </c>
    </row>
    <row r="4598" spans="1:16" x14ac:dyDescent="0.25">
      <c r="A4598" t="s">
        <v>6</v>
      </c>
      <c r="B4598" t="s">
        <v>12074</v>
      </c>
      <c r="C4598" t="s">
        <v>326</v>
      </c>
      <c r="D4598" t="s">
        <v>4346</v>
      </c>
      <c r="E4598" t="s">
        <v>59</v>
      </c>
      <c r="F4598" t="b">
        <v>0</v>
      </c>
      <c r="G4598" t="s">
        <v>77</v>
      </c>
      <c r="H4598" s="1">
        <v>46078.042500000003</v>
      </c>
      <c r="I4598" t="b">
        <v>0</v>
      </c>
      <c r="J4598" t="b">
        <v>1</v>
      </c>
      <c r="K4598" t="s">
        <v>41</v>
      </c>
      <c r="L4598" t="s">
        <v>60</v>
      </c>
      <c r="M4598">
        <v>184000</v>
      </c>
      <c r="N4598"/>
      <c r="O4598" t="s">
        <v>8715</v>
      </c>
      <c r="P4598" t="s">
        <v>12075</v>
      </c>
    </row>
    <row r="4599" spans="1:16" x14ac:dyDescent="0.25">
      <c r="A4599" t="s">
        <v>8</v>
      </c>
      <c r="B4599" t="s">
        <v>12076</v>
      </c>
      <c r="C4599" t="s">
        <v>237</v>
      </c>
      <c r="D4599" t="s">
        <v>4595</v>
      </c>
      <c r="E4599" t="s">
        <v>59</v>
      </c>
      <c r="F4599" t="b">
        <v>0</v>
      </c>
      <c r="G4599" t="s">
        <v>89</v>
      </c>
      <c r="H4599" s="1">
        <v>46078.042743055557</v>
      </c>
      <c r="I4599" t="b">
        <v>0</v>
      </c>
      <c r="J4599" t="b">
        <v>0</v>
      </c>
      <c r="K4599" t="s">
        <v>41</v>
      </c>
      <c r="L4599" t="s">
        <v>60</v>
      </c>
      <c r="M4599">
        <v>99000</v>
      </c>
      <c r="N4599"/>
      <c r="O4599" t="s">
        <v>371</v>
      </c>
    </row>
    <row r="4600" spans="1:16" x14ac:dyDescent="0.25">
      <c r="A4600" t="s">
        <v>1</v>
      </c>
      <c r="B4600" t="s">
        <v>12077</v>
      </c>
      <c r="C4600" t="s">
        <v>500</v>
      </c>
      <c r="D4600" t="s">
        <v>4526</v>
      </c>
      <c r="E4600" t="s">
        <v>88</v>
      </c>
      <c r="F4600" t="b">
        <v>0</v>
      </c>
      <c r="G4600" t="s">
        <v>13</v>
      </c>
      <c r="H4600" s="1">
        <v>46078.044386574067</v>
      </c>
      <c r="I4600" t="b">
        <v>1</v>
      </c>
      <c r="J4600" t="b">
        <v>0</v>
      </c>
      <c r="K4600" t="s">
        <v>13</v>
      </c>
      <c r="L4600" t="s">
        <v>74</v>
      </c>
      <c r="M4600"/>
      <c r="N4600">
        <v>57.5</v>
      </c>
      <c r="O4600" t="s">
        <v>105</v>
      </c>
      <c r="P4600" t="s">
        <v>12078</v>
      </c>
    </row>
    <row r="4601" spans="1:16" x14ac:dyDescent="0.25">
      <c r="A4601" t="s">
        <v>1</v>
      </c>
      <c r="B4601" t="s">
        <v>12079</v>
      </c>
      <c r="C4601" t="s">
        <v>41</v>
      </c>
      <c r="D4601" t="s">
        <v>4526</v>
      </c>
      <c r="E4601" t="s">
        <v>59</v>
      </c>
      <c r="F4601" t="b">
        <v>0</v>
      </c>
      <c r="G4601" t="s">
        <v>65</v>
      </c>
      <c r="H4601" s="1">
        <v>46078.084444444437</v>
      </c>
      <c r="I4601" t="b">
        <v>1</v>
      </c>
      <c r="J4601" t="b">
        <v>1</v>
      </c>
      <c r="K4601" t="s">
        <v>41</v>
      </c>
      <c r="L4601" t="s">
        <v>60</v>
      </c>
      <c r="M4601">
        <v>150000</v>
      </c>
      <c r="N4601"/>
      <c r="O4601" t="s">
        <v>12080</v>
      </c>
      <c r="P4601" t="s">
        <v>12081</v>
      </c>
    </row>
    <row r="4602" spans="1:16" x14ac:dyDescent="0.25">
      <c r="A4602" t="s">
        <v>1</v>
      </c>
      <c r="B4602" t="s">
        <v>12079</v>
      </c>
      <c r="C4602" t="s">
        <v>41</v>
      </c>
      <c r="D4602" t="s">
        <v>4526</v>
      </c>
      <c r="E4602" t="s">
        <v>59</v>
      </c>
      <c r="F4602" t="b">
        <v>0</v>
      </c>
      <c r="G4602" t="s">
        <v>77</v>
      </c>
      <c r="H4602" s="1">
        <v>46078.084583333337</v>
      </c>
      <c r="I4602" t="b">
        <v>1</v>
      </c>
      <c r="J4602" t="b">
        <v>1</v>
      </c>
      <c r="K4602" t="s">
        <v>41</v>
      </c>
      <c r="L4602" t="s">
        <v>60</v>
      </c>
      <c r="M4602">
        <v>150000</v>
      </c>
      <c r="N4602"/>
      <c r="O4602" t="s">
        <v>12080</v>
      </c>
      <c r="P4602" t="s">
        <v>12081</v>
      </c>
    </row>
    <row r="4603" spans="1:16" x14ac:dyDescent="0.25">
      <c r="A4603" t="s">
        <v>0</v>
      </c>
      <c r="B4603" t="s">
        <v>12082</v>
      </c>
      <c r="C4603" t="s">
        <v>7338</v>
      </c>
      <c r="D4603" t="s">
        <v>5287</v>
      </c>
      <c r="E4603" t="s">
        <v>59</v>
      </c>
      <c r="F4603" t="b">
        <v>0</v>
      </c>
      <c r="G4603" t="s">
        <v>40</v>
      </c>
      <c r="H4603" s="1">
        <v>46078.087048611109</v>
      </c>
      <c r="I4603" t="b">
        <v>1</v>
      </c>
      <c r="J4603" t="b">
        <v>0</v>
      </c>
      <c r="K4603" t="s">
        <v>40</v>
      </c>
      <c r="L4603" t="s">
        <v>60</v>
      </c>
      <c r="M4603">
        <v>40000</v>
      </c>
      <c r="N4603"/>
      <c r="O4603" t="s">
        <v>9017</v>
      </c>
      <c r="P4603" t="s">
        <v>325</v>
      </c>
    </row>
    <row r="4604" spans="1:16" x14ac:dyDescent="0.25">
      <c r="A4604" t="s">
        <v>3</v>
      </c>
      <c r="B4604" t="s">
        <v>12083</v>
      </c>
      <c r="C4604" t="s">
        <v>81</v>
      </c>
      <c r="D4604" t="s">
        <v>4526</v>
      </c>
      <c r="E4604" t="s">
        <v>59</v>
      </c>
      <c r="F4604" t="b">
        <v>0</v>
      </c>
      <c r="G4604" t="s">
        <v>77</v>
      </c>
      <c r="H4604" s="1">
        <v>46078.125243055547</v>
      </c>
      <c r="I4604" t="b">
        <v>1</v>
      </c>
      <c r="J4604" t="b">
        <v>1</v>
      </c>
      <c r="K4604" t="s">
        <v>41</v>
      </c>
      <c r="L4604" t="s">
        <v>60</v>
      </c>
      <c r="M4604">
        <v>228000</v>
      </c>
      <c r="N4604"/>
      <c r="O4604" t="s">
        <v>1978</v>
      </c>
      <c r="P4604" t="s">
        <v>3307</v>
      </c>
    </row>
    <row r="4605" spans="1:16" x14ac:dyDescent="0.25">
      <c r="A4605" t="s">
        <v>2</v>
      </c>
      <c r="B4605" t="s">
        <v>248</v>
      </c>
      <c r="C4605" t="s">
        <v>3115</v>
      </c>
      <c r="D4605" t="s">
        <v>5667</v>
      </c>
      <c r="E4605" t="s">
        <v>59</v>
      </c>
      <c r="F4605" t="b">
        <v>0</v>
      </c>
      <c r="G4605" t="s">
        <v>77</v>
      </c>
      <c r="H4605" s="1">
        <v>46078.125833333332</v>
      </c>
      <c r="I4605" t="b">
        <v>0</v>
      </c>
      <c r="J4605" t="b">
        <v>1</v>
      </c>
      <c r="K4605" t="s">
        <v>41</v>
      </c>
      <c r="L4605" t="s">
        <v>60</v>
      </c>
      <c r="M4605">
        <v>126800</v>
      </c>
      <c r="N4605"/>
      <c r="O4605" t="s">
        <v>195</v>
      </c>
      <c r="P4605" t="s">
        <v>12084</v>
      </c>
    </row>
    <row r="4606" spans="1:16" x14ac:dyDescent="0.25">
      <c r="A4606" t="s">
        <v>2</v>
      </c>
      <c r="B4606" t="s">
        <v>1499</v>
      </c>
      <c r="C4606" t="s">
        <v>971</v>
      </c>
      <c r="D4606" t="s">
        <v>4595</v>
      </c>
      <c r="F4606" t="b">
        <v>0</v>
      </c>
      <c r="G4606" t="s">
        <v>68</v>
      </c>
      <c r="H4606" s="1">
        <v>46078.22179398148</v>
      </c>
      <c r="I4606" t="b">
        <v>0</v>
      </c>
      <c r="J4606" t="b">
        <v>0</v>
      </c>
      <c r="K4606" t="s">
        <v>41</v>
      </c>
      <c r="L4606" t="s">
        <v>60</v>
      </c>
      <c r="M4606">
        <v>130000</v>
      </c>
      <c r="N4606"/>
      <c r="O4606" t="s">
        <v>12085</v>
      </c>
      <c r="P4606" t="s">
        <v>12086</v>
      </c>
    </row>
    <row r="4607" spans="1:16" x14ac:dyDescent="0.25">
      <c r="A4607" t="s">
        <v>0</v>
      </c>
      <c r="B4607" t="s">
        <v>12087</v>
      </c>
      <c r="C4607" t="s">
        <v>13</v>
      </c>
      <c r="D4607" t="s">
        <v>4637</v>
      </c>
      <c r="E4607" t="s">
        <v>59</v>
      </c>
      <c r="F4607" t="b">
        <v>0</v>
      </c>
      <c r="G4607" t="s">
        <v>13</v>
      </c>
      <c r="H4607" s="1">
        <v>46078.25209490741</v>
      </c>
      <c r="I4607" t="b">
        <v>1</v>
      </c>
      <c r="J4607" t="b">
        <v>0</v>
      </c>
      <c r="K4607" t="s">
        <v>13</v>
      </c>
      <c r="L4607" t="s">
        <v>74</v>
      </c>
      <c r="M4607"/>
      <c r="N4607">
        <v>32.5</v>
      </c>
      <c r="O4607" t="s">
        <v>4596</v>
      </c>
    </row>
    <row r="4608" spans="1:16" x14ac:dyDescent="0.25">
      <c r="A4608" t="s">
        <v>4</v>
      </c>
      <c r="B4608" t="s">
        <v>12088</v>
      </c>
      <c r="C4608" t="s">
        <v>5815</v>
      </c>
      <c r="D4608" t="s">
        <v>11271</v>
      </c>
      <c r="E4608" t="s">
        <v>59</v>
      </c>
      <c r="F4608" t="b">
        <v>0</v>
      </c>
      <c r="G4608" t="s">
        <v>20</v>
      </c>
      <c r="H4608" s="1">
        <v>46078.258368055547</v>
      </c>
      <c r="I4608" t="b">
        <v>1</v>
      </c>
      <c r="J4608" t="b">
        <v>0</v>
      </c>
      <c r="K4608" t="s">
        <v>20</v>
      </c>
      <c r="L4608" t="s">
        <v>60</v>
      </c>
      <c r="M4608">
        <v>90000</v>
      </c>
      <c r="N4608"/>
      <c r="O4608" t="s">
        <v>12089</v>
      </c>
    </row>
    <row r="4609" spans="1:16" x14ac:dyDescent="0.25">
      <c r="A4609" t="s">
        <v>0</v>
      </c>
      <c r="B4609" t="s">
        <v>1767</v>
      </c>
      <c r="C4609" t="s">
        <v>256</v>
      </c>
      <c r="D4609" t="s">
        <v>4595</v>
      </c>
      <c r="E4609" t="s">
        <v>926</v>
      </c>
      <c r="F4609" t="b">
        <v>0</v>
      </c>
      <c r="G4609" t="s">
        <v>73</v>
      </c>
      <c r="H4609" s="1">
        <v>46078.29210648148</v>
      </c>
      <c r="I4609" t="b">
        <v>1</v>
      </c>
      <c r="J4609" t="b">
        <v>0</v>
      </c>
      <c r="K4609" t="s">
        <v>41</v>
      </c>
      <c r="L4609" t="s">
        <v>60</v>
      </c>
      <c r="M4609">
        <v>75000</v>
      </c>
      <c r="N4609"/>
      <c r="O4609" t="s">
        <v>11334</v>
      </c>
    </row>
    <row r="4610" spans="1:16" x14ac:dyDescent="0.25">
      <c r="A4610" t="s">
        <v>0</v>
      </c>
      <c r="B4610" t="s">
        <v>12090</v>
      </c>
      <c r="C4610" t="s">
        <v>71</v>
      </c>
      <c r="D4610" t="s">
        <v>4595</v>
      </c>
      <c r="E4610" t="s">
        <v>59</v>
      </c>
      <c r="F4610" t="b">
        <v>0</v>
      </c>
      <c r="G4610" t="s">
        <v>73</v>
      </c>
      <c r="H4610" s="1">
        <v>46078.292129629634</v>
      </c>
      <c r="I4610" t="b">
        <v>1</v>
      </c>
      <c r="J4610" t="b">
        <v>0</v>
      </c>
      <c r="K4610" t="s">
        <v>41</v>
      </c>
      <c r="L4610" t="s">
        <v>60</v>
      </c>
      <c r="M4610">
        <v>117500</v>
      </c>
      <c r="N4610"/>
      <c r="O4610" t="s">
        <v>6497</v>
      </c>
    </row>
    <row r="4611" spans="1:16" x14ac:dyDescent="0.25">
      <c r="A4611" t="s">
        <v>2</v>
      </c>
      <c r="B4611" t="s">
        <v>12091</v>
      </c>
      <c r="C4611" t="s">
        <v>1593</v>
      </c>
      <c r="D4611" t="s">
        <v>2360</v>
      </c>
      <c r="E4611" t="s">
        <v>59</v>
      </c>
      <c r="F4611" t="b">
        <v>0</v>
      </c>
      <c r="G4611" t="s">
        <v>65</v>
      </c>
      <c r="H4611" s="1">
        <v>46078.292349537027</v>
      </c>
      <c r="I4611" t="b">
        <v>0</v>
      </c>
      <c r="J4611" t="b">
        <v>1</v>
      </c>
      <c r="K4611" t="s">
        <v>41</v>
      </c>
      <c r="L4611" t="s">
        <v>60</v>
      </c>
      <c r="M4611">
        <v>129780</v>
      </c>
      <c r="N4611"/>
      <c r="O4611" t="s">
        <v>265</v>
      </c>
      <c r="P4611" t="s">
        <v>12092</v>
      </c>
    </row>
    <row r="4612" spans="1:16" x14ac:dyDescent="0.25">
      <c r="A4612" t="s">
        <v>1</v>
      </c>
      <c r="B4612" t="s">
        <v>419</v>
      </c>
      <c r="C4612" t="s">
        <v>612</v>
      </c>
      <c r="D4612" t="s">
        <v>2360</v>
      </c>
      <c r="E4612" t="s">
        <v>59</v>
      </c>
      <c r="F4612" t="b">
        <v>0</v>
      </c>
      <c r="G4612" t="s">
        <v>73</v>
      </c>
      <c r="H4612" s="1">
        <v>46078.292893518519</v>
      </c>
      <c r="I4612" t="b">
        <v>0</v>
      </c>
      <c r="J4612" t="b">
        <v>1</v>
      </c>
      <c r="K4612" t="s">
        <v>41</v>
      </c>
      <c r="L4612" t="s">
        <v>60</v>
      </c>
      <c r="M4612">
        <v>61800</v>
      </c>
      <c r="N4612"/>
      <c r="O4612" t="s">
        <v>265</v>
      </c>
      <c r="P4612" t="s">
        <v>12093</v>
      </c>
    </row>
    <row r="4613" spans="1:16" x14ac:dyDescent="0.25">
      <c r="A4613" t="s">
        <v>1</v>
      </c>
      <c r="B4613" t="s">
        <v>419</v>
      </c>
      <c r="C4613" t="s">
        <v>612</v>
      </c>
      <c r="D4613" t="s">
        <v>2360</v>
      </c>
      <c r="E4613" t="s">
        <v>59</v>
      </c>
      <c r="F4613" t="b">
        <v>0</v>
      </c>
      <c r="G4613" t="s">
        <v>89</v>
      </c>
      <c r="H4613" s="1">
        <v>46078.293263888889</v>
      </c>
      <c r="I4613" t="b">
        <v>0</v>
      </c>
      <c r="J4613" t="b">
        <v>1</v>
      </c>
      <c r="K4613" t="s">
        <v>41</v>
      </c>
      <c r="L4613" t="s">
        <v>60</v>
      </c>
      <c r="M4613">
        <v>61800</v>
      </c>
      <c r="N4613"/>
      <c r="O4613" t="s">
        <v>265</v>
      </c>
      <c r="P4613" t="s">
        <v>12094</v>
      </c>
    </row>
    <row r="4614" spans="1:16" x14ac:dyDescent="0.25">
      <c r="A4614" t="s">
        <v>4</v>
      </c>
      <c r="B4614" t="s">
        <v>12095</v>
      </c>
      <c r="C4614" t="s">
        <v>201</v>
      </c>
      <c r="D4614" t="s">
        <v>4526</v>
      </c>
      <c r="E4614" t="s">
        <v>59</v>
      </c>
      <c r="F4614" t="b">
        <v>0</v>
      </c>
      <c r="G4614" t="s">
        <v>77</v>
      </c>
      <c r="H4614" s="1">
        <v>46078.333564814813</v>
      </c>
      <c r="I4614" t="b">
        <v>0</v>
      </c>
      <c r="J4614" t="b">
        <v>1</v>
      </c>
      <c r="K4614" t="s">
        <v>41</v>
      </c>
      <c r="L4614" t="s">
        <v>60</v>
      </c>
      <c r="M4614">
        <v>133500</v>
      </c>
      <c r="N4614"/>
      <c r="O4614" t="s">
        <v>12096</v>
      </c>
      <c r="P4614" t="s">
        <v>1998</v>
      </c>
    </row>
    <row r="4615" spans="1:16" x14ac:dyDescent="0.25">
      <c r="A4615" t="s">
        <v>0</v>
      </c>
      <c r="B4615" t="s">
        <v>1925</v>
      </c>
      <c r="C4615" t="s">
        <v>162</v>
      </c>
      <c r="D4615" t="s">
        <v>4346</v>
      </c>
      <c r="E4615" t="s">
        <v>232</v>
      </c>
      <c r="F4615" t="b">
        <v>0</v>
      </c>
      <c r="G4615" t="s">
        <v>73</v>
      </c>
      <c r="H4615" s="1">
        <v>46078.333715277768</v>
      </c>
      <c r="I4615" t="b">
        <v>0</v>
      </c>
      <c r="J4615" t="b">
        <v>1</v>
      </c>
      <c r="K4615" t="s">
        <v>41</v>
      </c>
      <c r="L4615" t="s">
        <v>74</v>
      </c>
      <c r="M4615"/>
      <c r="N4615">
        <v>17.5</v>
      </c>
      <c r="O4615" t="s">
        <v>3605</v>
      </c>
      <c r="P4615" t="s">
        <v>219</v>
      </c>
    </row>
    <row r="4616" spans="1:16" x14ac:dyDescent="0.25">
      <c r="A4616" t="s">
        <v>8</v>
      </c>
      <c r="B4616" t="s">
        <v>9666</v>
      </c>
      <c r="C4616" t="s">
        <v>40</v>
      </c>
      <c r="D4616" t="s">
        <v>4526</v>
      </c>
      <c r="E4616" t="s">
        <v>59</v>
      </c>
      <c r="F4616" t="b">
        <v>0</v>
      </c>
      <c r="G4616" t="s">
        <v>40</v>
      </c>
      <c r="H4616" s="1">
        <v>46078.336597222216</v>
      </c>
      <c r="I4616" t="b">
        <v>0</v>
      </c>
      <c r="J4616" t="b">
        <v>0</v>
      </c>
      <c r="K4616" t="s">
        <v>40</v>
      </c>
      <c r="L4616" t="s">
        <v>60</v>
      </c>
      <c r="M4616">
        <v>100</v>
      </c>
      <c r="N4616"/>
      <c r="O4616" t="s">
        <v>5263</v>
      </c>
      <c r="P4616" t="s">
        <v>705</v>
      </c>
    </row>
    <row r="4617" spans="1:16" x14ac:dyDescent="0.25">
      <c r="A4617" t="s">
        <v>3</v>
      </c>
      <c r="B4617" t="s">
        <v>2267</v>
      </c>
      <c r="C4617" t="s">
        <v>373</v>
      </c>
      <c r="D4617" t="s">
        <v>4526</v>
      </c>
      <c r="E4617" t="s">
        <v>59</v>
      </c>
      <c r="F4617" t="b">
        <v>0</v>
      </c>
      <c r="G4617" t="s">
        <v>63</v>
      </c>
      <c r="H4617" s="1">
        <v>46078.337361111109</v>
      </c>
      <c r="I4617" t="b">
        <v>0</v>
      </c>
      <c r="J4617" t="b">
        <v>1</v>
      </c>
      <c r="K4617" t="s">
        <v>41</v>
      </c>
      <c r="L4617" t="s">
        <v>60</v>
      </c>
      <c r="M4617">
        <v>88110</v>
      </c>
      <c r="N4617"/>
      <c r="O4617" t="s">
        <v>593</v>
      </c>
      <c r="P4617" t="s">
        <v>12097</v>
      </c>
    </row>
    <row r="4618" spans="1:16" x14ac:dyDescent="0.25">
      <c r="A4618" t="s">
        <v>2</v>
      </c>
      <c r="B4618" t="s">
        <v>10011</v>
      </c>
      <c r="C4618" t="s">
        <v>76</v>
      </c>
      <c r="D4618" t="s">
        <v>4633</v>
      </c>
      <c r="E4618" t="s">
        <v>59</v>
      </c>
      <c r="F4618" t="b">
        <v>1</v>
      </c>
      <c r="G4618" t="s">
        <v>33</v>
      </c>
      <c r="H4618" s="1">
        <v>46078.339085648149</v>
      </c>
      <c r="I4618" t="b">
        <v>0</v>
      </c>
      <c r="J4618" t="b">
        <v>0</v>
      </c>
      <c r="K4618" t="s">
        <v>33</v>
      </c>
      <c r="L4618" t="s">
        <v>60</v>
      </c>
      <c r="M4618">
        <v>100000</v>
      </c>
      <c r="N4618"/>
      <c r="O4618" t="s">
        <v>4633</v>
      </c>
      <c r="P4618" t="s">
        <v>10012</v>
      </c>
    </row>
    <row r="4619" spans="1:16" x14ac:dyDescent="0.25">
      <c r="A4619" t="s">
        <v>7</v>
      </c>
      <c r="B4619" t="s">
        <v>7</v>
      </c>
      <c r="C4619" t="s">
        <v>25</v>
      </c>
      <c r="D4619" t="s">
        <v>4595</v>
      </c>
      <c r="E4619" t="s">
        <v>59</v>
      </c>
      <c r="F4619" t="b">
        <v>0</v>
      </c>
      <c r="G4619" t="s">
        <v>25</v>
      </c>
      <c r="H4619" s="1">
        <v>46078.339247685188</v>
      </c>
      <c r="I4619" t="b">
        <v>0</v>
      </c>
      <c r="J4619" t="b">
        <v>0</v>
      </c>
      <c r="K4619" t="s">
        <v>25</v>
      </c>
      <c r="L4619" t="s">
        <v>60</v>
      </c>
      <c r="M4619">
        <v>120000</v>
      </c>
      <c r="N4619"/>
      <c r="O4619" t="s">
        <v>12098</v>
      </c>
      <c r="P4619" t="s">
        <v>12099</v>
      </c>
    </row>
    <row r="4620" spans="1:16" x14ac:dyDescent="0.25">
      <c r="A4620" t="s">
        <v>3</v>
      </c>
      <c r="B4620" t="s">
        <v>12100</v>
      </c>
      <c r="C4620" t="s">
        <v>25</v>
      </c>
      <c r="D4620" t="s">
        <v>4595</v>
      </c>
      <c r="E4620" t="s">
        <v>59</v>
      </c>
      <c r="F4620" t="b">
        <v>0</v>
      </c>
      <c r="G4620" t="s">
        <v>25</v>
      </c>
      <c r="H4620" s="1">
        <v>46078.339409722219</v>
      </c>
      <c r="I4620" t="b">
        <v>0</v>
      </c>
      <c r="J4620" t="b">
        <v>0</v>
      </c>
      <c r="K4620" t="s">
        <v>25</v>
      </c>
      <c r="L4620" t="s">
        <v>60</v>
      </c>
      <c r="M4620">
        <v>135000</v>
      </c>
      <c r="N4620"/>
      <c r="O4620" t="s">
        <v>12101</v>
      </c>
      <c r="P4620" t="s">
        <v>12102</v>
      </c>
    </row>
    <row r="4621" spans="1:16" x14ac:dyDescent="0.25">
      <c r="A4621" t="s">
        <v>0</v>
      </c>
      <c r="B4621" t="s">
        <v>996</v>
      </c>
      <c r="C4621" t="s">
        <v>2526</v>
      </c>
      <c r="D4621" t="s">
        <v>4346</v>
      </c>
      <c r="E4621" t="s">
        <v>59</v>
      </c>
      <c r="F4621" t="b">
        <v>0</v>
      </c>
      <c r="G4621" t="s">
        <v>68</v>
      </c>
      <c r="H4621" s="1">
        <v>46078.375497685192</v>
      </c>
      <c r="I4621" t="b">
        <v>0</v>
      </c>
      <c r="J4621" t="b">
        <v>1</v>
      </c>
      <c r="K4621" t="s">
        <v>41</v>
      </c>
      <c r="L4621" t="s">
        <v>74</v>
      </c>
      <c r="M4621"/>
      <c r="N4621">
        <v>23.5</v>
      </c>
      <c r="O4621" t="s">
        <v>12103</v>
      </c>
      <c r="P4621" t="s">
        <v>1482</v>
      </c>
    </row>
    <row r="4622" spans="1:16" x14ac:dyDescent="0.25">
      <c r="A4622" t="s">
        <v>2</v>
      </c>
      <c r="B4622" t="s">
        <v>11335</v>
      </c>
      <c r="C4622" t="s">
        <v>237</v>
      </c>
      <c r="D4622" t="s">
        <v>4595</v>
      </c>
      <c r="E4622" t="s">
        <v>59</v>
      </c>
      <c r="F4622" t="b">
        <v>0</v>
      </c>
      <c r="G4622" t="s">
        <v>89</v>
      </c>
      <c r="H4622" s="1">
        <v>46078.376064814824</v>
      </c>
      <c r="I4622" t="b">
        <v>0</v>
      </c>
      <c r="J4622" t="b">
        <v>0</v>
      </c>
      <c r="K4622" t="s">
        <v>41</v>
      </c>
      <c r="L4622" t="s">
        <v>60</v>
      </c>
      <c r="M4622">
        <v>206500</v>
      </c>
      <c r="N4622"/>
      <c r="O4622" t="s">
        <v>3028</v>
      </c>
    </row>
    <row r="4623" spans="1:16" x14ac:dyDescent="0.25">
      <c r="A4623" t="s">
        <v>1</v>
      </c>
      <c r="B4623" t="s">
        <v>12104</v>
      </c>
      <c r="C4623" t="s">
        <v>5029</v>
      </c>
      <c r="D4623" t="s">
        <v>11236</v>
      </c>
      <c r="E4623" t="s">
        <v>59</v>
      </c>
      <c r="F4623" t="b">
        <v>0</v>
      </c>
      <c r="G4623" t="s">
        <v>40</v>
      </c>
      <c r="H4623" s="1">
        <v>46078.37841435185</v>
      </c>
      <c r="I4623" t="b">
        <v>1</v>
      </c>
      <c r="J4623" t="b">
        <v>0</v>
      </c>
      <c r="K4623" t="s">
        <v>40</v>
      </c>
      <c r="L4623" t="s">
        <v>60</v>
      </c>
      <c r="M4623">
        <v>120000</v>
      </c>
      <c r="N4623"/>
      <c r="O4623" t="s">
        <v>12105</v>
      </c>
      <c r="P4623" t="s">
        <v>12106</v>
      </c>
    </row>
    <row r="4624" spans="1:16" x14ac:dyDescent="0.25">
      <c r="A4624" t="s">
        <v>1</v>
      </c>
      <c r="B4624" t="s">
        <v>12107</v>
      </c>
      <c r="C4624" t="s">
        <v>157</v>
      </c>
      <c r="D4624" t="s">
        <v>4346</v>
      </c>
      <c r="E4624" t="s">
        <v>59</v>
      </c>
      <c r="F4624" t="b">
        <v>0</v>
      </c>
      <c r="G4624" t="s">
        <v>77</v>
      </c>
      <c r="H4624" s="1">
        <v>46078.416851851849</v>
      </c>
      <c r="I4624" t="b">
        <v>0</v>
      </c>
      <c r="J4624" t="b">
        <v>1</v>
      </c>
      <c r="K4624" t="s">
        <v>41</v>
      </c>
      <c r="L4624" t="s">
        <v>60</v>
      </c>
      <c r="M4624">
        <v>150000</v>
      </c>
      <c r="N4624"/>
      <c r="O4624" t="s">
        <v>2597</v>
      </c>
      <c r="P4624" t="s">
        <v>12108</v>
      </c>
    </row>
    <row r="4625" spans="1:16" x14ac:dyDescent="0.25">
      <c r="A4625" t="s">
        <v>7</v>
      </c>
      <c r="B4625" t="s">
        <v>12109</v>
      </c>
      <c r="C4625" t="s">
        <v>514</v>
      </c>
      <c r="D4625" t="s">
        <v>2360</v>
      </c>
      <c r="E4625" t="s">
        <v>59</v>
      </c>
      <c r="F4625" t="b">
        <v>0</v>
      </c>
      <c r="G4625" t="s">
        <v>77</v>
      </c>
      <c r="H4625" s="1">
        <v>46078.416875000003</v>
      </c>
      <c r="I4625" t="b">
        <v>0</v>
      </c>
      <c r="J4625" t="b">
        <v>1</v>
      </c>
      <c r="K4625" t="s">
        <v>41</v>
      </c>
      <c r="L4625" t="s">
        <v>60</v>
      </c>
      <c r="M4625">
        <v>130000</v>
      </c>
      <c r="N4625"/>
      <c r="O4625" t="s">
        <v>424</v>
      </c>
      <c r="P4625" t="s">
        <v>4661</v>
      </c>
    </row>
    <row r="4626" spans="1:16" x14ac:dyDescent="0.25">
      <c r="A4626" t="s">
        <v>0</v>
      </c>
      <c r="B4626" t="s">
        <v>12110</v>
      </c>
      <c r="C4626" t="s">
        <v>3829</v>
      </c>
      <c r="D4626" t="s">
        <v>2360</v>
      </c>
      <c r="E4626" t="s">
        <v>59</v>
      </c>
      <c r="F4626" t="b">
        <v>0</v>
      </c>
      <c r="G4626" t="s">
        <v>77</v>
      </c>
      <c r="H4626" s="1">
        <v>46078.416898148149</v>
      </c>
      <c r="I4626" t="b">
        <v>1</v>
      </c>
      <c r="J4626" t="b">
        <v>0</v>
      </c>
      <c r="K4626" t="s">
        <v>41</v>
      </c>
      <c r="L4626" t="s">
        <v>74</v>
      </c>
      <c r="M4626"/>
      <c r="N4626">
        <v>80</v>
      </c>
      <c r="O4626" t="s">
        <v>12111</v>
      </c>
    </row>
    <row r="4627" spans="1:16" x14ac:dyDescent="0.25">
      <c r="A4627" t="s">
        <v>2</v>
      </c>
      <c r="B4627" t="s">
        <v>6406</v>
      </c>
      <c r="C4627" t="s">
        <v>598</v>
      </c>
      <c r="D4627" t="s">
        <v>2360</v>
      </c>
      <c r="E4627" t="s">
        <v>59</v>
      </c>
      <c r="F4627" t="b">
        <v>0</v>
      </c>
      <c r="G4627" t="s">
        <v>65</v>
      </c>
      <c r="H4627" s="1">
        <v>46078.417326388888</v>
      </c>
      <c r="I4627" t="b">
        <v>0</v>
      </c>
      <c r="J4627" t="b">
        <v>1</v>
      </c>
      <c r="K4627" t="s">
        <v>41</v>
      </c>
      <c r="L4627" t="s">
        <v>60</v>
      </c>
      <c r="M4627">
        <v>162000</v>
      </c>
      <c r="N4627"/>
      <c r="O4627" t="s">
        <v>424</v>
      </c>
      <c r="P4627" t="s">
        <v>10345</v>
      </c>
    </row>
    <row r="4628" spans="1:16" x14ac:dyDescent="0.25">
      <c r="A4628" t="s">
        <v>2</v>
      </c>
      <c r="B4628" t="s">
        <v>4852</v>
      </c>
      <c r="C4628" t="s">
        <v>79</v>
      </c>
      <c r="D4628" t="s">
        <v>2360</v>
      </c>
      <c r="E4628" t="s">
        <v>59</v>
      </c>
      <c r="F4628" t="b">
        <v>0</v>
      </c>
      <c r="G4628" t="s">
        <v>77</v>
      </c>
      <c r="H4628" s="1">
        <v>46078.417453703703</v>
      </c>
      <c r="I4628" t="b">
        <v>0</v>
      </c>
      <c r="J4628" t="b">
        <v>1</v>
      </c>
      <c r="K4628" t="s">
        <v>41</v>
      </c>
      <c r="L4628" t="s">
        <v>60</v>
      </c>
      <c r="M4628">
        <v>175500</v>
      </c>
      <c r="N4628"/>
      <c r="O4628" t="s">
        <v>424</v>
      </c>
      <c r="P4628" t="s">
        <v>4853</v>
      </c>
    </row>
    <row r="4629" spans="1:16" x14ac:dyDescent="0.25">
      <c r="A4629" t="s">
        <v>2</v>
      </c>
      <c r="B4629" t="s">
        <v>12112</v>
      </c>
      <c r="C4629" t="s">
        <v>148</v>
      </c>
      <c r="D4629" t="s">
        <v>4756</v>
      </c>
      <c r="E4629" t="s">
        <v>59</v>
      </c>
      <c r="F4629" t="b">
        <v>0</v>
      </c>
      <c r="G4629" t="s">
        <v>89</v>
      </c>
      <c r="H4629" s="1">
        <v>46078.417696759258</v>
      </c>
      <c r="I4629" t="b">
        <v>0</v>
      </c>
      <c r="J4629" t="b">
        <v>0</v>
      </c>
      <c r="K4629" t="s">
        <v>41</v>
      </c>
      <c r="L4629" t="s">
        <v>60</v>
      </c>
      <c r="M4629">
        <v>95000</v>
      </c>
      <c r="N4629"/>
      <c r="O4629" t="s">
        <v>12113</v>
      </c>
      <c r="P4629" t="s">
        <v>12114</v>
      </c>
    </row>
    <row r="4630" spans="1:16" x14ac:dyDescent="0.25">
      <c r="A4630" t="s">
        <v>2</v>
      </c>
      <c r="B4630" t="s">
        <v>659</v>
      </c>
      <c r="C4630" t="s">
        <v>4347</v>
      </c>
      <c r="D4630" t="s">
        <v>4595</v>
      </c>
      <c r="E4630" t="s">
        <v>59</v>
      </c>
      <c r="F4630" t="b">
        <v>0</v>
      </c>
      <c r="G4630" t="s">
        <v>89</v>
      </c>
      <c r="H4630" s="1">
        <v>46078.417696759258</v>
      </c>
      <c r="I4630" t="b">
        <v>0</v>
      </c>
      <c r="J4630" t="b">
        <v>0</v>
      </c>
      <c r="K4630" t="s">
        <v>41</v>
      </c>
      <c r="L4630" t="s">
        <v>60</v>
      </c>
      <c r="M4630">
        <v>125000</v>
      </c>
      <c r="N4630"/>
      <c r="O4630" t="s">
        <v>12115</v>
      </c>
      <c r="P4630" t="s">
        <v>12116</v>
      </c>
    </row>
    <row r="4631" spans="1:16" x14ac:dyDescent="0.25">
      <c r="A4631" t="s">
        <v>8</v>
      </c>
      <c r="B4631" t="s">
        <v>12117</v>
      </c>
      <c r="C4631" t="s">
        <v>13</v>
      </c>
      <c r="D4631" t="s">
        <v>4637</v>
      </c>
      <c r="E4631" t="s">
        <v>59</v>
      </c>
      <c r="F4631" t="b">
        <v>0</v>
      </c>
      <c r="G4631" t="s">
        <v>13</v>
      </c>
      <c r="H4631" s="1">
        <v>46078.418796296297</v>
      </c>
      <c r="I4631" t="b">
        <v>1</v>
      </c>
      <c r="J4631" t="b">
        <v>0</v>
      </c>
      <c r="K4631" t="s">
        <v>13</v>
      </c>
      <c r="L4631" t="s">
        <v>60</v>
      </c>
      <c r="M4631">
        <v>58500</v>
      </c>
      <c r="N4631"/>
      <c r="O4631" t="s">
        <v>12118</v>
      </c>
      <c r="P4631" t="s">
        <v>12119</v>
      </c>
    </row>
    <row r="4632" spans="1:16" x14ac:dyDescent="0.25">
      <c r="A4632" t="s">
        <v>1</v>
      </c>
      <c r="B4632" t="s">
        <v>12120</v>
      </c>
      <c r="C4632" t="s">
        <v>1931</v>
      </c>
      <c r="D4632" t="s">
        <v>4637</v>
      </c>
      <c r="E4632" t="s">
        <v>59</v>
      </c>
      <c r="F4632" t="b">
        <v>0</v>
      </c>
      <c r="G4632" t="s">
        <v>13</v>
      </c>
      <c r="H4632" s="1">
        <v>46078.418946759259</v>
      </c>
      <c r="I4632" t="b">
        <v>1</v>
      </c>
      <c r="J4632" t="b">
        <v>0</v>
      </c>
      <c r="K4632" t="s">
        <v>13</v>
      </c>
      <c r="L4632" t="s">
        <v>60</v>
      </c>
      <c r="M4632">
        <v>110000</v>
      </c>
      <c r="N4632"/>
      <c r="O4632" t="s">
        <v>2378</v>
      </c>
      <c r="P4632" t="s">
        <v>12121</v>
      </c>
    </row>
    <row r="4633" spans="1:16" x14ac:dyDescent="0.25">
      <c r="A4633" t="s">
        <v>1</v>
      </c>
      <c r="B4633" t="s">
        <v>1</v>
      </c>
      <c r="C4633" t="s">
        <v>2895</v>
      </c>
      <c r="D4633" t="s">
        <v>4637</v>
      </c>
      <c r="E4633" t="s">
        <v>59</v>
      </c>
      <c r="F4633" t="b">
        <v>0</v>
      </c>
      <c r="G4633" t="s">
        <v>13</v>
      </c>
      <c r="H4633" s="1">
        <v>46078.418946759259</v>
      </c>
      <c r="I4633" t="b">
        <v>1</v>
      </c>
      <c r="J4633" t="b">
        <v>0</v>
      </c>
      <c r="K4633" t="s">
        <v>13</v>
      </c>
      <c r="L4633" t="s">
        <v>60</v>
      </c>
      <c r="M4633">
        <v>102500</v>
      </c>
      <c r="N4633"/>
      <c r="O4633" t="s">
        <v>12122</v>
      </c>
      <c r="P4633" t="s">
        <v>12123</v>
      </c>
    </row>
    <row r="4634" spans="1:16" x14ac:dyDescent="0.25">
      <c r="A4634" t="s">
        <v>4</v>
      </c>
      <c r="B4634" t="s">
        <v>12124</v>
      </c>
      <c r="C4634" t="s">
        <v>13</v>
      </c>
      <c r="D4634" t="s">
        <v>4637</v>
      </c>
      <c r="E4634" t="s">
        <v>59</v>
      </c>
      <c r="F4634" t="b">
        <v>0</v>
      </c>
      <c r="G4634" t="s">
        <v>13</v>
      </c>
      <c r="H4634" s="1">
        <v>46078.418958333343</v>
      </c>
      <c r="I4634" t="b">
        <v>1</v>
      </c>
      <c r="J4634" t="b">
        <v>0</v>
      </c>
      <c r="K4634" t="s">
        <v>13</v>
      </c>
      <c r="L4634" t="s">
        <v>60</v>
      </c>
      <c r="M4634">
        <v>140000</v>
      </c>
      <c r="N4634"/>
      <c r="O4634" t="s">
        <v>12125</v>
      </c>
      <c r="P4634" t="s">
        <v>12126</v>
      </c>
    </row>
    <row r="4635" spans="1:16" x14ac:dyDescent="0.25">
      <c r="A4635" t="s">
        <v>2</v>
      </c>
      <c r="B4635" t="s">
        <v>2852</v>
      </c>
      <c r="C4635" t="s">
        <v>9919</v>
      </c>
      <c r="D4635" t="s">
        <v>4637</v>
      </c>
      <c r="E4635" t="s">
        <v>59</v>
      </c>
      <c r="F4635" t="b">
        <v>0</v>
      </c>
      <c r="G4635" t="s">
        <v>13</v>
      </c>
      <c r="H4635" s="1">
        <v>46078.418958333343</v>
      </c>
      <c r="I4635" t="b">
        <v>0</v>
      </c>
      <c r="J4635" t="b">
        <v>0</v>
      </c>
      <c r="K4635" t="s">
        <v>13</v>
      </c>
      <c r="L4635" t="s">
        <v>60</v>
      </c>
      <c r="M4635">
        <v>100000</v>
      </c>
      <c r="N4635"/>
      <c r="O4635" t="s">
        <v>12127</v>
      </c>
      <c r="P4635" t="s">
        <v>12128</v>
      </c>
    </row>
    <row r="4636" spans="1:16" x14ac:dyDescent="0.25">
      <c r="A4636" t="s">
        <v>5</v>
      </c>
      <c r="B4636" t="s">
        <v>12129</v>
      </c>
      <c r="C4636" t="s">
        <v>12130</v>
      </c>
      <c r="D4636" t="s">
        <v>4637</v>
      </c>
      <c r="F4636" t="b">
        <v>0</v>
      </c>
      <c r="G4636" t="s">
        <v>13</v>
      </c>
      <c r="H4636" s="1">
        <v>46078.418958333343</v>
      </c>
      <c r="I4636" t="b">
        <v>1</v>
      </c>
      <c r="J4636" t="b">
        <v>0</v>
      </c>
      <c r="K4636" t="s">
        <v>13</v>
      </c>
      <c r="L4636" t="s">
        <v>60</v>
      </c>
      <c r="M4636">
        <v>81000</v>
      </c>
      <c r="N4636"/>
      <c r="O4636" t="s">
        <v>12131</v>
      </c>
      <c r="P4636" t="s">
        <v>357</v>
      </c>
    </row>
    <row r="4637" spans="1:16" x14ac:dyDescent="0.25">
      <c r="A4637" t="s">
        <v>1</v>
      </c>
      <c r="B4637" t="s">
        <v>12132</v>
      </c>
      <c r="C4637" t="s">
        <v>11658</v>
      </c>
      <c r="D4637" t="s">
        <v>4595</v>
      </c>
      <c r="E4637" t="s">
        <v>59</v>
      </c>
      <c r="F4637" t="b">
        <v>0</v>
      </c>
      <c r="G4637" t="s">
        <v>19</v>
      </c>
      <c r="H4637" s="1">
        <v>46078.419675925928</v>
      </c>
      <c r="I4637" t="b">
        <v>0</v>
      </c>
      <c r="J4637" t="b">
        <v>0</v>
      </c>
      <c r="K4637" t="s">
        <v>19</v>
      </c>
      <c r="L4637" t="s">
        <v>60</v>
      </c>
      <c r="M4637">
        <v>1850000</v>
      </c>
      <c r="N4637"/>
      <c r="O4637" t="s">
        <v>12133</v>
      </c>
      <c r="P4637" t="s">
        <v>12134</v>
      </c>
    </row>
    <row r="4638" spans="1:16" x14ac:dyDescent="0.25">
      <c r="A4638" t="s">
        <v>0</v>
      </c>
      <c r="B4638" t="s">
        <v>0</v>
      </c>
      <c r="C4638" t="s">
        <v>5058</v>
      </c>
      <c r="D4638" t="s">
        <v>5798</v>
      </c>
      <c r="F4638" t="b">
        <v>0</v>
      </c>
      <c r="G4638" t="s">
        <v>40</v>
      </c>
      <c r="H4638" s="1">
        <v>46078.419861111113</v>
      </c>
      <c r="I4638" t="b">
        <v>1</v>
      </c>
      <c r="J4638" t="b">
        <v>0</v>
      </c>
      <c r="K4638" t="s">
        <v>40</v>
      </c>
      <c r="L4638" t="s">
        <v>60</v>
      </c>
      <c r="M4638">
        <v>36000</v>
      </c>
      <c r="N4638"/>
      <c r="O4638" t="s">
        <v>12135</v>
      </c>
      <c r="P4638" t="s">
        <v>12136</v>
      </c>
    </row>
    <row r="4639" spans="1:16" x14ac:dyDescent="0.25">
      <c r="A4639" t="s">
        <v>0</v>
      </c>
      <c r="B4639" t="s">
        <v>2199</v>
      </c>
      <c r="C4639" t="s">
        <v>9757</v>
      </c>
      <c r="D4639" t="s">
        <v>5798</v>
      </c>
      <c r="E4639" t="s">
        <v>59</v>
      </c>
      <c r="F4639" t="b">
        <v>0</v>
      </c>
      <c r="G4639" t="s">
        <v>40</v>
      </c>
      <c r="H4639" s="1">
        <v>46078.419895833344</v>
      </c>
      <c r="I4639" t="b">
        <v>1</v>
      </c>
      <c r="J4639" t="b">
        <v>0</v>
      </c>
      <c r="K4639" t="s">
        <v>40</v>
      </c>
      <c r="L4639" t="s">
        <v>60</v>
      </c>
      <c r="M4639">
        <v>50000</v>
      </c>
      <c r="N4639"/>
      <c r="O4639" t="s">
        <v>12137</v>
      </c>
      <c r="P4639" t="s">
        <v>146</v>
      </c>
    </row>
    <row r="4640" spans="1:16" x14ac:dyDescent="0.25">
      <c r="A4640" t="s">
        <v>0</v>
      </c>
      <c r="B4640" t="s">
        <v>130</v>
      </c>
      <c r="C4640" t="s">
        <v>4530</v>
      </c>
      <c r="D4640" t="s">
        <v>5798</v>
      </c>
      <c r="E4640" t="s">
        <v>59</v>
      </c>
      <c r="F4640" t="b">
        <v>0</v>
      </c>
      <c r="G4640" t="s">
        <v>40</v>
      </c>
      <c r="H4640" s="1">
        <v>46078.419895833344</v>
      </c>
      <c r="I4640" t="b">
        <v>0</v>
      </c>
      <c r="J4640" t="b">
        <v>0</v>
      </c>
      <c r="K4640" t="s">
        <v>40</v>
      </c>
      <c r="L4640" t="s">
        <v>60</v>
      </c>
      <c r="M4640">
        <v>30500</v>
      </c>
      <c r="N4640"/>
      <c r="O4640" t="s">
        <v>78</v>
      </c>
      <c r="P4640" t="s">
        <v>12138</v>
      </c>
    </row>
    <row r="4641" spans="1:16" x14ac:dyDescent="0.25">
      <c r="A4641" t="s">
        <v>0</v>
      </c>
      <c r="B4641" t="s">
        <v>0</v>
      </c>
      <c r="C4641" t="s">
        <v>12139</v>
      </c>
      <c r="D4641" t="s">
        <v>5798</v>
      </c>
      <c r="E4641" t="s">
        <v>59</v>
      </c>
      <c r="F4641" t="b">
        <v>0</v>
      </c>
      <c r="G4641" t="s">
        <v>40</v>
      </c>
      <c r="H4641" s="1">
        <v>46078.419895833344</v>
      </c>
      <c r="I4641" t="b">
        <v>1</v>
      </c>
      <c r="J4641" t="b">
        <v>0</v>
      </c>
      <c r="K4641" t="s">
        <v>40</v>
      </c>
      <c r="L4641" t="s">
        <v>60</v>
      </c>
      <c r="M4641">
        <v>42000</v>
      </c>
      <c r="N4641"/>
      <c r="O4641" t="s">
        <v>12140</v>
      </c>
      <c r="P4641" t="s">
        <v>1314</v>
      </c>
    </row>
    <row r="4642" spans="1:16" x14ac:dyDescent="0.25">
      <c r="A4642" t="s">
        <v>0</v>
      </c>
      <c r="B4642" t="s">
        <v>12141</v>
      </c>
      <c r="C4642" t="s">
        <v>40</v>
      </c>
      <c r="D4642" t="s">
        <v>5798</v>
      </c>
      <c r="E4642" t="s">
        <v>59</v>
      </c>
      <c r="F4642" t="b">
        <v>0</v>
      </c>
      <c r="G4642" t="s">
        <v>40</v>
      </c>
      <c r="H4642" s="1">
        <v>46078.419895833344</v>
      </c>
      <c r="I4642" t="b">
        <v>1</v>
      </c>
      <c r="J4642" t="b">
        <v>0</v>
      </c>
      <c r="K4642" t="s">
        <v>40</v>
      </c>
      <c r="L4642" t="s">
        <v>60</v>
      </c>
      <c r="M4642">
        <v>58800.5</v>
      </c>
      <c r="N4642"/>
      <c r="O4642" t="s">
        <v>3490</v>
      </c>
      <c r="P4642" t="s">
        <v>12142</v>
      </c>
    </row>
    <row r="4643" spans="1:16" x14ac:dyDescent="0.25">
      <c r="A4643" t="s">
        <v>3</v>
      </c>
      <c r="B4643" t="s">
        <v>12143</v>
      </c>
      <c r="C4643" t="s">
        <v>12144</v>
      </c>
      <c r="D4643" t="s">
        <v>11271</v>
      </c>
      <c r="E4643" t="s">
        <v>59</v>
      </c>
      <c r="F4643" t="b">
        <v>0</v>
      </c>
      <c r="G4643" t="s">
        <v>20</v>
      </c>
      <c r="H4643" s="1">
        <v>46078.424930555557</v>
      </c>
      <c r="I4643" t="b">
        <v>0</v>
      </c>
      <c r="J4643" t="b">
        <v>0</v>
      </c>
      <c r="K4643" t="s">
        <v>20</v>
      </c>
      <c r="L4643" t="s">
        <v>60</v>
      </c>
      <c r="M4643">
        <v>51500</v>
      </c>
      <c r="N4643"/>
      <c r="O4643" t="s">
        <v>12145</v>
      </c>
    </row>
    <row r="4644" spans="1:16" x14ac:dyDescent="0.25">
      <c r="A4644" t="s">
        <v>2</v>
      </c>
      <c r="B4644" t="s">
        <v>275</v>
      </c>
      <c r="C4644" t="s">
        <v>223</v>
      </c>
      <c r="D4644" t="s">
        <v>4346</v>
      </c>
      <c r="E4644" t="s">
        <v>59</v>
      </c>
      <c r="F4644" t="b">
        <v>0</v>
      </c>
      <c r="G4644" t="s">
        <v>73</v>
      </c>
      <c r="H4644" s="1">
        <v>46078.458738425928</v>
      </c>
      <c r="I4644" t="b">
        <v>0</v>
      </c>
      <c r="J4644" t="b">
        <v>1</v>
      </c>
      <c r="K4644" t="s">
        <v>41</v>
      </c>
      <c r="L4644" t="s">
        <v>60</v>
      </c>
      <c r="M4644">
        <v>89700</v>
      </c>
      <c r="N4644"/>
      <c r="O4644" t="s">
        <v>12146</v>
      </c>
      <c r="P4644" t="s">
        <v>12147</v>
      </c>
    </row>
    <row r="4645" spans="1:16" x14ac:dyDescent="0.25">
      <c r="A4645" t="s">
        <v>1</v>
      </c>
      <c r="B4645" t="s">
        <v>12148</v>
      </c>
      <c r="C4645" t="s">
        <v>930</v>
      </c>
      <c r="D4645" t="s">
        <v>4526</v>
      </c>
      <c r="E4645" t="s">
        <v>59</v>
      </c>
      <c r="F4645" t="b">
        <v>0</v>
      </c>
      <c r="G4645" t="s">
        <v>19</v>
      </c>
      <c r="H4645" s="1">
        <v>46078.461388888893</v>
      </c>
      <c r="I4645" t="b">
        <v>0</v>
      </c>
      <c r="J4645" t="b">
        <v>0</v>
      </c>
      <c r="K4645" t="s">
        <v>19</v>
      </c>
      <c r="L4645" t="s">
        <v>60</v>
      </c>
      <c r="M4645">
        <v>2500000</v>
      </c>
      <c r="N4645"/>
      <c r="O4645" t="s">
        <v>8637</v>
      </c>
      <c r="P4645" t="s">
        <v>11739</v>
      </c>
    </row>
    <row r="4646" spans="1:16" x14ac:dyDescent="0.25">
      <c r="A4646" t="s">
        <v>1</v>
      </c>
      <c r="B4646" t="s">
        <v>1</v>
      </c>
      <c r="C4646" t="s">
        <v>12149</v>
      </c>
      <c r="D4646" t="s">
        <v>4526</v>
      </c>
      <c r="E4646" t="s">
        <v>59</v>
      </c>
      <c r="F4646" t="b">
        <v>0</v>
      </c>
      <c r="G4646" t="s">
        <v>40</v>
      </c>
      <c r="H4646" s="1">
        <v>46078.461747685193</v>
      </c>
      <c r="I4646" t="b">
        <v>0</v>
      </c>
      <c r="J4646" t="b">
        <v>0</v>
      </c>
      <c r="K4646" t="s">
        <v>40</v>
      </c>
      <c r="L4646" t="s">
        <v>60</v>
      </c>
      <c r="M4646">
        <v>62500</v>
      </c>
      <c r="N4646"/>
      <c r="O4646" t="s">
        <v>12150</v>
      </c>
      <c r="P4646" t="s">
        <v>12151</v>
      </c>
    </row>
    <row r="4647" spans="1:16" x14ac:dyDescent="0.25">
      <c r="A4647" t="s">
        <v>2</v>
      </c>
      <c r="B4647" t="s">
        <v>12033</v>
      </c>
      <c r="C4647" t="s">
        <v>76</v>
      </c>
      <c r="D4647" t="s">
        <v>4526</v>
      </c>
      <c r="E4647" t="s">
        <v>59</v>
      </c>
      <c r="F4647" t="b">
        <v>1</v>
      </c>
      <c r="G4647" t="s">
        <v>63</v>
      </c>
      <c r="H4647" s="1">
        <v>46078.462337962963</v>
      </c>
      <c r="I4647" t="b">
        <v>0</v>
      </c>
      <c r="J4647" t="b">
        <v>1</v>
      </c>
      <c r="K4647" t="s">
        <v>41</v>
      </c>
      <c r="L4647" t="s">
        <v>60</v>
      </c>
      <c r="M4647">
        <v>157500</v>
      </c>
      <c r="N4647"/>
      <c r="O4647" t="s">
        <v>12152</v>
      </c>
    </row>
    <row r="4648" spans="1:16" x14ac:dyDescent="0.25">
      <c r="A4648" t="s">
        <v>0</v>
      </c>
      <c r="B4648" t="s">
        <v>2073</v>
      </c>
      <c r="C4648" t="s">
        <v>22</v>
      </c>
      <c r="D4648" t="s">
        <v>4595</v>
      </c>
      <c r="F4648" t="b">
        <v>0</v>
      </c>
      <c r="G4648" t="s">
        <v>22</v>
      </c>
      <c r="H4648" s="1">
        <v>46078.471296296288</v>
      </c>
      <c r="I4648" t="b">
        <v>0</v>
      </c>
      <c r="J4648" t="b">
        <v>0</v>
      </c>
      <c r="K4648" t="s">
        <v>22</v>
      </c>
      <c r="L4648" t="s">
        <v>60</v>
      </c>
      <c r="M4648">
        <v>35000</v>
      </c>
      <c r="N4648"/>
      <c r="O4648" t="s">
        <v>12153</v>
      </c>
      <c r="P4648" t="s">
        <v>1738</v>
      </c>
    </row>
    <row r="4649" spans="1:16" x14ac:dyDescent="0.25">
      <c r="A4649" t="s">
        <v>4</v>
      </c>
      <c r="B4649" t="s">
        <v>12154</v>
      </c>
      <c r="C4649" t="s">
        <v>22</v>
      </c>
      <c r="D4649" t="s">
        <v>4595</v>
      </c>
      <c r="F4649" t="b">
        <v>0</v>
      </c>
      <c r="G4649" t="s">
        <v>22</v>
      </c>
      <c r="H4649" s="1">
        <v>46078.471388888887</v>
      </c>
      <c r="I4649" t="b">
        <v>0</v>
      </c>
      <c r="J4649" t="b">
        <v>0</v>
      </c>
      <c r="K4649" t="s">
        <v>22</v>
      </c>
      <c r="L4649" t="s">
        <v>60</v>
      </c>
      <c r="M4649">
        <v>19000</v>
      </c>
      <c r="N4649"/>
      <c r="O4649" t="s">
        <v>12155</v>
      </c>
      <c r="P4649" t="s">
        <v>12156</v>
      </c>
    </row>
    <row r="4650" spans="1:16" x14ac:dyDescent="0.25">
      <c r="A4650" t="s">
        <v>0</v>
      </c>
      <c r="B4650" t="s">
        <v>12157</v>
      </c>
      <c r="C4650" t="s">
        <v>246</v>
      </c>
      <c r="D4650" t="s">
        <v>2360</v>
      </c>
      <c r="E4650" t="s">
        <v>59</v>
      </c>
      <c r="F4650" t="b">
        <v>0</v>
      </c>
      <c r="G4650" t="s">
        <v>65</v>
      </c>
      <c r="H4650" s="1">
        <v>46078.500081018523</v>
      </c>
      <c r="I4650" t="b">
        <v>0</v>
      </c>
      <c r="J4650" t="b">
        <v>1</v>
      </c>
      <c r="K4650" t="s">
        <v>41</v>
      </c>
      <c r="L4650" t="s">
        <v>74</v>
      </c>
      <c r="M4650"/>
      <c r="N4650">
        <v>50</v>
      </c>
      <c r="O4650" t="s">
        <v>12158</v>
      </c>
      <c r="P4650" t="s">
        <v>2363</v>
      </c>
    </row>
    <row r="4651" spans="1:16" x14ac:dyDescent="0.25">
      <c r="A4651" t="s">
        <v>0</v>
      </c>
      <c r="B4651" t="s">
        <v>12159</v>
      </c>
      <c r="C4651" t="s">
        <v>2893</v>
      </c>
      <c r="D4651" t="s">
        <v>4595</v>
      </c>
      <c r="E4651" t="s">
        <v>59</v>
      </c>
      <c r="F4651" t="b">
        <v>0</v>
      </c>
      <c r="G4651" t="s">
        <v>77</v>
      </c>
      <c r="H4651" s="1">
        <v>46078.500231481477</v>
      </c>
      <c r="I4651" t="b">
        <v>1</v>
      </c>
      <c r="J4651" t="b">
        <v>0</v>
      </c>
      <c r="K4651" t="s">
        <v>41</v>
      </c>
      <c r="L4651" t="s">
        <v>60</v>
      </c>
      <c r="M4651">
        <v>92500</v>
      </c>
      <c r="N4651"/>
      <c r="O4651" t="s">
        <v>270</v>
      </c>
    </row>
    <row r="4652" spans="1:16" x14ac:dyDescent="0.25">
      <c r="A4652" t="s">
        <v>0</v>
      </c>
      <c r="B4652" t="s">
        <v>2133</v>
      </c>
      <c r="C4652" t="s">
        <v>2231</v>
      </c>
      <c r="D4652" t="s">
        <v>4595</v>
      </c>
      <c r="E4652" t="s">
        <v>59</v>
      </c>
      <c r="F4652" t="b">
        <v>0</v>
      </c>
      <c r="G4652" t="s">
        <v>77</v>
      </c>
      <c r="H4652" s="1">
        <v>46078.5003125</v>
      </c>
      <c r="I4652" t="b">
        <v>1</v>
      </c>
      <c r="J4652" t="b">
        <v>0</v>
      </c>
      <c r="K4652" t="s">
        <v>41</v>
      </c>
      <c r="L4652" t="s">
        <v>60</v>
      </c>
      <c r="M4652">
        <v>62880</v>
      </c>
      <c r="N4652"/>
      <c r="O4652" t="s">
        <v>12160</v>
      </c>
    </row>
    <row r="4653" spans="1:16" x14ac:dyDescent="0.25">
      <c r="A4653" t="s">
        <v>7</v>
      </c>
      <c r="B4653" t="s">
        <v>8401</v>
      </c>
      <c r="C4653" t="s">
        <v>81</v>
      </c>
      <c r="D4653" t="s">
        <v>4595</v>
      </c>
      <c r="E4653" t="s">
        <v>59</v>
      </c>
      <c r="F4653" t="b">
        <v>0</v>
      </c>
      <c r="G4653" t="s">
        <v>77</v>
      </c>
      <c r="H4653" s="1">
        <v>46078.5003125</v>
      </c>
      <c r="I4653" t="b">
        <v>1</v>
      </c>
      <c r="J4653" t="b">
        <v>0</v>
      </c>
      <c r="K4653" t="s">
        <v>41</v>
      </c>
      <c r="L4653" t="s">
        <v>60</v>
      </c>
      <c r="M4653">
        <v>150000</v>
      </c>
      <c r="N4653"/>
      <c r="O4653" t="s">
        <v>106</v>
      </c>
    </row>
    <row r="4654" spans="1:16" x14ac:dyDescent="0.25">
      <c r="A4654" t="s">
        <v>7</v>
      </c>
      <c r="B4654" t="s">
        <v>7</v>
      </c>
      <c r="C4654" t="s">
        <v>12161</v>
      </c>
      <c r="D4654" t="s">
        <v>4595</v>
      </c>
      <c r="E4654" t="s">
        <v>59</v>
      </c>
      <c r="F4654" t="b">
        <v>0</v>
      </c>
      <c r="G4654" t="s">
        <v>77</v>
      </c>
      <c r="H4654" s="1">
        <v>46078.5003125</v>
      </c>
      <c r="I4654" t="b">
        <v>1</v>
      </c>
      <c r="J4654" t="b">
        <v>0</v>
      </c>
      <c r="K4654" t="s">
        <v>41</v>
      </c>
      <c r="L4654" t="s">
        <v>60</v>
      </c>
      <c r="M4654">
        <v>115000</v>
      </c>
      <c r="N4654"/>
      <c r="O4654" t="s">
        <v>4779</v>
      </c>
    </row>
    <row r="4655" spans="1:16" x14ac:dyDescent="0.25">
      <c r="A4655" t="s">
        <v>0</v>
      </c>
      <c r="B4655" t="s">
        <v>3630</v>
      </c>
      <c r="C4655" t="s">
        <v>81</v>
      </c>
      <c r="D4655" t="s">
        <v>4595</v>
      </c>
      <c r="E4655" t="s">
        <v>59</v>
      </c>
      <c r="F4655" t="b">
        <v>0</v>
      </c>
      <c r="G4655" t="s">
        <v>77</v>
      </c>
      <c r="H4655" s="1">
        <v>46078.5003125</v>
      </c>
      <c r="I4655" t="b">
        <v>1</v>
      </c>
      <c r="J4655" t="b">
        <v>0</v>
      </c>
      <c r="K4655" t="s">
        <v>41</v>
      </c>
      <c r="L4655" t="s">
        <v>60</v>
      </c>
      <c r="M4655">
        <v>124000</v>
      </c>
      <c r="N4655"/>
      <c r="O4655" t="s">
        <v>6041</v>
      </c>
      <c r="P4655" t="s">
        <v>152</v>
      </c>
    </row>
    <row r="4656" spans="1:16" x14ac:dyDescent="0.25">
      <c r="A4656" t="s">
        <v>0</v>
      </c>
      <c r="B4656" t="s">
        <v>0</v>
      </c>
      <c r="C4656" t="s">
        <v>6513</v>
      </c>
      <c r="D4656" t="s">
        <v>4595</v>
      </c>
      <c r="E4656" t="s">
        <v>59</v>
      </c>
      <c r="F4656" t="b">
        <v>0</v>
      </c>
      <c r="G4656" t="s">
        <v>73</v>
      </c>
      <c r="H4656" s="1">
        <v>46078.500439814823</v>
      </c>
      <c r="I4656" t="b">
        <v>1</v>
      </c>
      <c r="J4656" t="b">
        <v>0</v>
      </c>
      <c r="K4656" t="s">
        <v>41</v>
      </c>
      <c r="L4656" t="s">
        <v>60</v>
      </c>
      <c r="M4656">
        <v>126000</v>
      </c>
      <c r="N4656"/>
      <c r="O4656" t="s">
        <v>12162</v>
      </c>
    </row>
    <row r="4657" spans="1:16" x14ac:dyDescent="0.25">
      <c r="A4657" t="s">
        <v>0</v>
      </c>
      <c r="B4657" t="s">
        <v>12163</v>
      </c>
      <c r="C4657" t="s">
        <v>320</v>
      </c>
      <c r="D4657" t="s">
        <v>4595</v>
      </c>
      <c r="E4657" t="s">
        <v>59</v>
      </c>
      <c r="F4657" t="b">
        <v>0</v>
      </c>
      <c r="G4657" t="s">
        <v>73</v>
      </c>
      <c r="H4657" s="1">
        <v>46078.500462962962</v>
      </c>
      <c r="I4657" t="b">
        <v>1</v>
      </c>
      <c r="J4657" t="b">
        <v>0</v>
      </c>
      <c r="K4657" t="s">
        <v>41</v>
      </c>
      <c r="L4657" t="s">
        <v>60</v>
      </c>
      <c r="M4657">
        <v>125000</v>
      </c>
      <c r="N4657"/>
      <c r="O4657" t="s">
        <v>1376</v>
      </c>
      <c r="P4657" t="s">
        <v>146</v>
      </c>
    </row>
    <row r="4658" spans="1:16" x14ac:dyDescent="0.25">
      <c r="A4658" t="s">
        <v>2</v>
      </c>
      <c r="B4658" t="s">
        <v>2138</v>
      </c>
      <c r="C4658" t="s">
        <v>12164</v>
      </c>
      <c r="D4658" t="s">
        <v>4595</v>
      </c>
      <c r="E4658" t="s">
        <v>132</v>
      </c>
      <c r="F4658" t="b">
        <v>0</v>
      </c>
      <c r="G4658" t="s">
        <v>73</v>
      </c>
      <c r="H4658" s="1">
        <v>46078.500462962962</v>
      </c>
      <c r="I4658" t="b">
        <v>1</v>
      </c>
      <c r="J4658" t="b">
        <v>0</v>
      </c>
      <c r="K4658" t="s">
        <v>41</v>
      </c>
      <c r="L4658" t="s">
        <v>60</v>
      </c>
      <c r="M4658">
        <v>100000</v>
      </c>
      <c r="N4658"/>
      <c r="O4658" t="s">
        <v>12165</v>
      </c>
    </row>
    <row r="4659" spans="1:16" x14ac:dyDescent="0.25">
      <c r="A4659" t="s">
        <v>0</v>
      </c>
      <c r="B4659" t="s">
        <v>12166</v>
      </c>
      <c r="C4659" t="s">
        <v>655</v>
      </c>
      <c r="D4659" t="s">
        <v>4595</v>
      </c>
      <c r="E4659" t="s">
        <v>59</v>
      </c>
      <c r="F4659" t="b">
        <v>0</v>
      </c>
      <c r="G4659" t="s">
        <v>68</v>
      </c>
      <c r="H4659" s="1">
        <v>46078.500578703701</v>
      </c>
      <c r="I4659" t="b">
        <v>1</v>
      </c>
      <c r="J4659" t="b">
        <v>0</v>
      </c>
      <c r="K4659" t="s">
        <v>41</v>
      </c>
      <c r="L4659" t="s">
        <v>60</v>
      </c>
      <c r="M4659">
        <v>100000</v>
      </c>
      <c r="N4659"/>
      <c r="O4659" t="s">
        <v>3623</v>
      </c>
    </row>
    <row r="4660" spans="1:16" x14ac:dyDescent="0.25">
      <c r="A4660" t="s">
        <v>0</v>
      </c>
      <c r="B4660" t="s">
        <v>130</v>
      </c>
      <c r="C4660" t="s">
        <v>2217</v>
      </c>
      <c r="D4660" t="s">
        <v>4595</v>
      </c>
      <c r="E4660" t="s">
        <v>132</v>
      </c>
      <c r="F4660" t="b">
        <v>0</v>
      </c>
      <c r="G4660" t="s">
        <v>68</v>
      </c>
      <c r="H4660" s="1">
        <v>46078.500578703701</v>
      </c>
      <c r="I4660" t="b">
        <v>1</v>
      </c>
      <c r="J4660" t="b">
        <v>0</v>
      </c>
      <c r="K4660" t="s">
        <v>41</v>
      </c>
      <c r="L4660" t="s">
        <v>60</v>
      </c>
      <c r="M4660">
        <v>67500</v>
      </c>
      <c r="N4660"/>
      <c r="O4660" t="s">
        <v>12167</v>
      </c>
    </row>
    <row r="4661" spans="1:16" x14ac:dyDescent="0.25">
      <c r="A4661" t="s">
        <v>2</v>
      </c>
      <c r="B4661" t="s">
        <v>306</v>
      </c>
      <c r="C4661" t="s">
        <v>515</v>
      </c>
      <c r="D4661" t="s">
        <v>4595</v>
      </c>
      <c r="E4661" t="s">
        <v>59</v>
      </c>
      <c r="F4661" t="b">
        <v>0</v>
      </c>
      <c r="G4661" t="s">
        <v>73</v>
      </c>
      <c r="H4661" s="1">
        <v>46078.500891203701</v>
      </c>
      <c r="I4661" t="b">
        <v>0</v>
      </c>
      <c r="J4661" t="b">
        <v>0</v>
      </c>
      <c r="K4661" t="s">
        <v>41</v>
      </c>
      <c r="L4661" t="s">
        <v>60</v>
      </c>
      <c r="M4661">
        <v>117500</v>
      </c>
      <c r="N4661"/>
      <c r="O4661" t="s">
        <v>2399</v>
      </c>
      <c r="P4661" t="s">
        <v>12168</v>
      </c>
    </row>
    <row r="4662" spans="1:16" x14ac:dyDescent="0.25">
      <c r="A4662" t="s">
        <v>2</v>
      </c>
      <c r="B4662" t="s">
        <v>12169</v>
      </c>
      <c r="C4662" t="s">
        <v>515</v>
      </c>
      <c r="D4662" t="s">
        <v>4595</v>
      </c>
      <c r="E4662" t="s">
        <v>59</v>
      </c>
      <c r="F4662" t="b">
        <v>0</v>
      </c>
      <c r="G4662" t="s">
        <v>73</v>
      </c>
      <c r="H4662" s="1">
        <v>46078.500937500001</v>
      </c>
      <c r="I4662" t="b">
        <v>0</v>
      </c>
      <c r="J4662" t="b">
        <v>0</v>
      </c>
      <c r="K4662" t="s">
        <v>41</v>
      </c>
      <c r="L4662" t="s">
        <v>60</v>
      </c>
      <c r="M4662">
        <v>137184.5</v>
      </c>
      <c r="N4662"/>
      <c r="O4662" t="s">
        <v>12170</v>
      </c>
    </row>
    <row r="4663" spans="1:16" x14ac:dyDescent="0.25">
      <c r="A4663" t="s">
        <v>2</v>
      </c>
      <c r="B4663" t="s">
        <v>9622</v>
      </c>
      <c r="C4663" t="s">
        <v>124</v>
      </c>
      <c r="D4663" t="s">
        <v>4595</v>
      </c>
      <c r="E4663" t="s">
        <v>59</v>
      </c>
      <c r="F4663" t="b">
        <v>0</v>
      </c>
      <c r="G4663" t="s">
        <v>68</v>
      </c>
      <c r="H4663" s="1">
        <v>46078.500983796293</v>
      </c>
      <c r="I4663" t="b">
        <v>0</v>
      </c>
      <c r="J4663" t="b">
        <v>0</v>
      </c>
      <c r="K4663" t="s">
        <v>41</v>
      </c>
      <c r="L4663" t="s">
        <v>60</v>
      </c>
      <c r="M4663">
        <v>137102.5</v>
      </c>
      <c r="N4663"/>
      <c r="O4663" t="s">
        <v>2017</v>
      </c>
    </row>
    <row r="4664" spans="1:16" x14ac:dyDescent="0.25">
      <c r="A4664" t="s">
        <v>2</v>
      </c>
      <c r="B4664" t="s">
        <v>2</v>
      </c>
      <c r="C4664" t="s">
        <v>4825</v>
      </c>
      <c r="D4664" t="s">
        <v>4595</v>
      </c>
      <c r="E4664" t="s">
        <v>59</v>
      </c>
      <c r="F4664" t="b">
        <v>0</v>
      </c>
      <c r="G4664" t="s">
        <v>68</v>
      </c>
      <c r="H4664" s="1">
        <v>46078.500983796293</v>
      </c>
      <c r="I4664" t="b">
        <v>0</v>
      </c>
      <c r="J4664" t="b">
        <v>0</v>
      </c>
      <c r="K4664" t="s">
        <v>41</v>
      </c>
      <c r="L4664" t="s">
        <v>60</v>
      </c>
      <c r="M4664">
        <v>117500</v>
      </c>
      <c r="N4664"/>
      <c r="O4664" t="s">
        <v>3496</v>
      </c>
      <c r="P4664" t="s">
        <v>12171</v>
      </c>
    </row>
    <row r="4665" spans="1:16" x14ac:dyDescent="0.25">
      <c r="A4665" t="s">
        <v>2</v>
      </c>
      <c r="B4665" t="s">
        <v>275</v>
      </c>
      <c r="C4665" t="s">
        <v>121</v>
      </c>
      <c r="D4665" t="s">
        <v>4595</v>
      </c>
      <c r="E4665" t="s">
        <v>59</v>
      </c>
      <c r="F4665" t="b">
        <v>0</v>
      </c>
      <c r="G4665" t="s">
        <v>68</v>
      </c>
      <c r="H4665" s="1">
        <v>46078.500983796293</v>
      </c>
      <c r="I4665" t="b">
        <v>1</v>
      </c>
      <c r="J4665" t="b">
        <v>0</v>
      </c>
      <c r="K4665" t="s">
        <v>41</v>
      </c>
      <c r="L4665" t="s">
        <v>60</v>
      </c>
      <c r="M4665">
        <v>67000</v>
      </c>
      <c r="N4665"/>
      <c r="O4665" t="s">
        <v>12172</v>
      </c>
      <c r="P4665" t="s">
        <v>3793</v>
      </c>
    </row>
    <row r="4666" spans="1:16" x14ac:dyDescent="0.25">
      <c r="A4666" t="s">
        <v>2</v>
      </c>
      <c r="B4666" t="s">
        <v>128</v>
      </c>
      <c r="C4666" t="s">
        <v>1141</v>
      </c>
      <c r="D4666" t="s">
        <v>4595</v>
      </c>
      <c r="E4666" t="s">
        <v>59</v>
      </c>
      <c r="F4666" t="b">
        <v>0</v>
      </c>
      <c r="G4666" t="s">
        <v>68</v>
      </c>
      <c r="H4666" s="1">
        <v>46078.500983796293</v>
      </c>
      <c r="I4666" t="b">
        <v>0</v>
      </c>
      <c r="J4666" t="b">
        <v>0</v>
      </c>
      <c r="K4666" t="s">
        <v>41</v>
      </c>
      <c r="L4666" t="s">
        <v>60</v>
      </c>
      <c r="M4666">
        <v>108220</v>
      </c>
      <c r="N4666"/>
      <c r="O4666" t="s">
        <v>2572</v>
      </c>
    </row>
    <row r="4667" spans="1:16" x14ac:dyDescent="0.25">
      <c r="A4667" t="s">
        <v>1</v>
      </c>
      <c r="B4667" t="s">
        <v>1168</v>
      </c>
      <c r="C4667" t="s">
        <v>165</v>
      </c>
      <c r="D4667" t="s">
        <v>4595</v>
      </c>
      <c r="E4667" t="s">
        <v>59</v>
      </c>
      <c r="F4667" t="b">
        <v>0</v>
      </c>
      <c r="G4667" t="s">
        <v>73</v>
      </c>
      <c r="H4667" s="1">
        <v>46078.501250000001</v>
      </c>
      <c r="I4667" t="b">
        <v>1</v>
      </c>
      <c r="J4667" t="b">
        <v>0</v>
      </c>
      <c r="K4667" t="s">
        <v>41</v>
      </c>
      <c r="L4667" t="s">
        <v>60</v>
      </c>
      <c r="M4667">
        <v>132500</v>
      </c>
      <c r="N4667"/>
      <c r="O4667" t="s">
        <v>12173</v>
      </c>
      <c r="P4667" t="s">
        <v>12174</v>
      </c>
    </row>
    <row r="4668" spans="1:16" x14ac:dyDescent="0.25">
      <c r="A4668" t="s">
        <v>5</v>
      </c>
      <c r="B4668" t="s">
        <v>5</v>
      </c>
      <c r="C4668" t="s">
        <v>12175</v>
      </c>
      <c r="D4668" t="s">
        <v>4637</v>
      </c>
      <c r="E4668" t="s">
        <v>59</v>
      </c>
      <c r="F4668" t="b">
        <v>0</v>
      </c>
      <c r="G4668" t="s">
        <v>13</v>
      </c>
      <c r="H4668" s="1">
        <v>46078.502280092587</v>
      </c>
      <c r="I4668" t="b">
        <v>0</v>
      </c>
      <c r="J4668" t="b">
        <v>0</v>
      </c>
      <c r="K4668" t="s">
        <v>13</v>
      </c>
      <c r="L4668" t="s">
        <v>60</v>
      </c>
      <c r="M4668">
        <v>135000</v>
      </c>
      <c r="N4668"/>
      <c r="O4668" t="s">
        <v>1098</v>
      </c>
      <c r="P4668" t="s">
        <v>12176</v>
      </c>
    </row>
    <row r="4669" spans="1:16" x14ac:dyDescent="0.25">
      <c r="A4669" t="s">
        <v>1</v>
      </c>
      <c r="B4669" t="s">
        <v>1</v>
      </c>
      <c r="C4669" t="s">
        <v>12177</v>
      </c>
      <c r="D4669" t="s">
        <v>12178</v>
      </c>
      <c r="E4669" t="s">
        <v>59</v>
      </c>
      <c r="F4669" t="b">
        <v>0</v>
      </c>
      <c r="G4669" t="s">
        <v>14</v>
      </c>
      <c r="H4669" s="1">
        <v>46078.503576388888</v>
      </c>
      <c r="I4669" t="b">
        <v>0</v>
      </c>
      <c r="J4669" t="b">
        <v>0</v>
      </c>
      <c r="K4669" t="s">
        <v>14</v>
      </c>
      <c r="L4669" t="s">
        <v>60</v>
      </c>
      <c r="M4669">
        <v>390000</v>
      </c>
      <c r="N4669"/>
      <c r="O4669" t="s">
        <v>12179</v>
      </c>
      <c r="P4669" t="s">
        <v>1937</v>
      </c>
    </row>
    <row r="4670" spans="1:16" x14ac:dyDescent="0.25">
      <c r="A4670" t="s">
        <v>0</v>
      </c>
      <c r="B4670" t="s">
        <v>12180</v>
      </c>
      <c r="C4670" t="s">
        <v>104</v>
      </c>
      <c r="D4670" t="s">
        <v>4595</v>
      </c>
      <c r="E4670" t="s">
        <v>59</v>
      </c>
      <c r="F4670" t="b">
        <v>0</v>
      </c>
      <c r="G4670" t="s">
        <v>63</v>
      </c>
      <c r="H4670" s="1">
        <v>46078.504004629627</v>
      </c>
      <c r="I4670" t="b">
        <v>1</v>
      </c>
      <c r="J4670" t="b">
        <v>0</v>
      </c>
      <c r="K4670" t="s">
        <v>41</v>
      </c>
      <c r="L4670" t="s">
        <v>60</v>
      </c>
      <c r="M4670">
        <v>100000</v>
      </c>
      <c r="N4670"/>
      <c r="O4670" t="s">
        <v>12127</v>
      </c>
      <c r="P4670" t="s">
        <v>12181</v>
      </c>
    </row>
    <row r="4671" spans="1:16" x14ac:dyDescent="0.25">
      <c r="A4671" t="s">
        <v>4</v>
      </c>
      <c r="B4671" t="s">
        <v>12182</v>
      </c>
      <c r="C4671" t="s">
        <v>3470</v>
      </c>
      <c r="D4671" t="s">
        <v>4595</v>
      </c>
      <c r="E4671" t="s">
        <v>59</v>
      </c>
      <c r="F4671" t="b">
        <v>0</v>
      </c>
      <c r="G4671" t="s">
        <v>63</v>
      </c>
      <c r="H4671" s="1">
        <v>46078.504027777781</v>
      </c>
      <c r="I4671" t="b">
        <v>1</v>
      </c>
      <c r="J4671" t="b">
        <v>0</v>
      </c>
      <c r="K4671" t="s">
        <v>41</v>
      </c>
      <c r="L4671" t="s">
        <v>60</v>
      </c>
      <c r="M4671">
        <v>190000</v>
      </c>
      <c r="N4671"/>
      <c r="O4671" t="s">
        <v>890</v>
      </c>
    </row>
    <row r="4672" spans="1:16" x14ac:dyDescent="0.25">
      <c r="A4672" t="s">
        <v>0</v>
      </c>
      <c r="B4672" t="s">
        <v>12183</v>
      </c>
      <c r="C4672" t="s">
        <v>97</v>
      </c>
      <c r="D4672" t="s">
        <v>4595</v>
      </c>
      <c r="E4672" t="s">
        <v>59</v>
      </c>
      <c r="F4672" t="b">
        <v>0</v>
      </c>
      <c r="G4672" t="s">
        <v>63</v>
      </c>
      <c r="H4672" s="1">
        <v>46078.504050925927</v>
      </c>
      <c r="I4672" t="b">
        <v>1</v>
      </c>
      <c r="J4672" t="b">
        <v>0</v>
      </c>
      <c r="K4672" t="s">
        <v>41</v>
      </c>
      <c r="L4672" t="s">
        <v>60</v>
      </c>
      <c r="M4672">
        <v>125000</v>
      </c>
      <c r="N4672"/>
      <c r="O4672" t="s">
        <v>12184</v>
      </c>
      <c r="P4672" t="s">
        <v>12185</v>
      </c>
    </row>
    <row r="4673" spans="1:16" x14ac:dyDescent="0.25">
      <c r="A4673" t="s">
        <v>2</v>
      </c>
      <c r="B4673" t="s">
        <v>2</v>
      </c>
      <c r="C4673" t="s">
        <v>12186</v>
      </c>
      <c r="D4673" t="s">
        <v>4595</v>
      </c>
      <c r="E4673" t="s">
        <v>59</v>
      </c>
      <c r="F4673" t="b">
        <v>0</v>
      </c>
      <c r="G4673" t="s">
        <v>63</v>
      </c>
      <c r="H4673" s="1">
        <v>46078.504212962973</v>
      </c>
      <c r="I4673" t="b">
        <v>0</v>
      </c>
      <c r="J4673" t="b">
        <v>0</v>
      </c>
      <c r="K4673" t="s">
        <v>41</v>
      </c>
      <c r="L4673" t="s">
        <v>60</v>
      </c>
      <c r="M4673">
        <v>130000</v>
      </c>
      <c r="N4673"/>
      <c r="O4673" t="s">
        <v>12187</v>
      </c>
      <c r="P4673" t="s">
        <v>70</v>
      </c>
    </row>
    <row r="4674" spans="1:16" x14ac:dyDescent="0.25">
      <c r="A4674" t="s">
        <v>1</v>
      </c>
      <c r="B4674" t="s">
        <v>12188</v>
      </c>
      <c r="C4674" t="s">
        <v>1904</v>
      </c>
      <c r="D4674" t="s">
        <v>4595</v>
      </c>
      <c r="E4674" t="s">
        <v>59</v>
      </c>
      <c r="F4674" t="b">
        <v>0</v>
      </c>
      <c r="G4674" t="s">
        <v>63</v>
      </c>
      <c r="H4674" s="1">
        <v>46078.50439814815</v>
      </c>
      <c r="I4674" t="b">
        <v>1</v>
      </c>
      <c r="J4674" t="b">
        <v>0</v>
      </c>
      <c r="K4674" t="s">
        <v>41</v>
      </c>
      <c r="L4674" t="s">
        <v>60</v>
      </c>
      <c r="M4674">
        <v>257000</v>
      </c>
      <c r="N4674"/>
      <c r="O4674" t="s">
        <v>2247</v>
      </c>
    </row>
    <row r="4675" spans="1:16" x14ac:dyDescent="0.25">
      <c r="A4675" t="s">
        <v>2</v>
      </c>
      <c r="B4675" t="s">
        <v>12005</v>
      </c>
      <c r="C4675" t="s">
        <v>86</v>
      </c>
      <c r="D4675" t="s">
        <v>2360</v>
      </c>
      <c r="E4675" t="s">
        <v>59</v>
      </c>
      <c r="F4675" t="b">
        <v>0</v>
      </c>
      <c r="G4675" t="s">
        <v>77</v>
      </c>
      <c r="H4675" s="1">
        <v>46078.542407407411</v>
      </c>
      <c r="I4675" t="b">
        <v>0</v>
      </c>
      <c r="J4675" t="b">
        <v>0</v>
      </c>
      <c r="K4675" t="s">
        <v>41</v>
      </c>
      <c r="L4675" t="s">
        <v>60</v>
      </c>
      <c r="M4675">
        <v>110000</v>
      </c>
      <c r="N4675"/>
      <c r="O4675" t="s">
        <v>10291</v>
      </c>
      <c r="P4675" t="s">
        <v>12006</v>
      </c>
    </row>
    <row r="4676" spans="1:16" x14ac:dyDescent="0.25">
      <c r="A4676" t="s">
        <v>2</v>
      </c>
      <c r="B4676" t="s">
        <v>2672</v>
      </c>
      <c r="C4676" t="s">
        <v>11517</v>
      </c>
      <c r="D4676" t="s">
        <v>4595</v>
      </c>
      <c r="E4676" t="s">
        <v>59</v>
      </c>
      <c r="F4676" t="b">
        <v>0</v>
      </c>
      <c r="G4676" t="s">
        <v>19</v>
      </c>
      <c r="H4676" s="1">
        <v>46078.544629629629</v>
      </c>
      <c r="I4676" t="b">
        <v>0</v>
      </c>
      <c r="J4676" t="b">
        <v>0</v>
      </c>
      <c r="K4676" t="s">
        <v>19</v>
      </c>
      <c r="L4676" t="s">
        <v>60</v>
      </c>
      <c r="M4676">
        <v>1500000</v>
      </c>
      <c r="N4676"/>
      <c r="O4676" t="s">
        <v>12189</v>
      </c>
      <c r="P4676" t="s">
        <v>12190</v>
      </c>
    </row>
    <row r="4677" spans="1:16" x14ac:dyDescent="0.25">
      <c r="A4677" t="s">
        <v>6</v>
      </c>
      <c r="B4677" t="s">
        <v>2326</v>
      </c>
      <c r="C4677" t="s">
        <v>11517</v>
      </c>
      <c r="D4677" t="s">
        <v>4595</v>
      </c>
      <c r="E4677" t="s">
        <v>59</v>
      </c>
      <c r="F4677" t="b">
        <v>0</v>
      </c>
      <c r="G4677" t="s">
        <v>19</v>
      </c>
      <c r="H4677" s="1">
        <v>46078.544675925928</v>
      </c>
      <c r="I4677" t="b">
        <v>0</v>
      </c>
      <c r="J4677" t="b">
        <v>0</v>
      </c>
      <c r="K4677" t="s">
        <v>19</v>
      </c>
      <c r="L4677" t="s">
        <v>60</v>
      </c>
      <c r="M4677">
        <v>4500000</v>
      </c>
      <c r="N4677"/>
      <c r="O4677" t="s">
        <v>12191</v>
      </c>
      <c r="P4677" t="s">
        <v>12192</v>
      </c>
    </row>
    <row r="4678" spans="1:16" x14ac:dyDescent="0.25">
      <c r="A4678" t="s">
        <v>6</v>
      </c>
      <c r="B4678" t="s">
        <v>1048</v>
      </c>
      <c r="C4678" t="s">
        <v>11517</v>
      </c>
      <c r="D4678" t="s">
        <v>4595</v>
      </c>
      <c r="E4678" t="s">
        <v>59</v>
      </c>
      <c r="F4678" t="b">
        <v>0</v>
      </c>
      <c r="G4678" t="s">
        <v>19</v>
      </c>
      <c r="H4678" s="1">
        <v>46078.544675925928</v>
      </c>
      <c r="I4678" t="b">
        <v>0</v>
      </c>
      <c r="J4678" t="b">
        <v>0</v>
      </c>
      <c r="K4678" t="s">
        <v>19</v>
      </c>
      <c r="L4678" t="s">
        <v>60</v>
      </c>
      <c r="M4678">
        <v>5000000</v>
      </c>
      <c r="N4678"/>
      <c r="O4678" t="s">
        <v>12193</v>
      </c>
      <c r="P4678" t="s">
        <v>216</v>
      </c>
    </row>
    <row r="4679" spans="1:16" x14ac:dyDescent="0.25">
      <c r="A4679" t="s">
        <v>2</v>
      </c>
      <c r="B4679" t="s">
        <v>123</v>
      </c>
      <c r="C4679" t="s">
        <v>143</v>
      </c>
      <c r="D4679" t="s">
        <v>4526</v>
      </c>
      <c r="E4679" t="s">
        <v>132</v>
      </c>
      <c r="F4679" t="b">
        <v>0</v>
      </c>
      <c r="G4679" t="s">
        <v>63</v>
      </c>
      <c r="H4679" s="1">
        <v>46078.545787037037</v>
      </c>
      <c r="I4679" t="b">
        <v>0</v>
      </c>
      <c r="J4679" t="b">
        <v>1</v>
      </c>
      <c r="K4679" t="s">
        <v>41</v>
      </c>
      <c r="L4679" t="s">
        <v>60</v>
      </c>
      <c r="M4679">
        <v>101450</v>
      </c>
      <c r="N4679"/>
      <c r="O4679" t="s">
        <v>4743</v>
      </c>
      <c r="P4679" t="s">
        <v>12194</v>
      </c>
    </row>
    <row r="4680" spans="1:16" x14ac:dyDescent="0.25">
      <c r="A4680" t="s">
        <v>2</v>
      </c>
      <c r="B4680" t="s">
        <v>123</v>
      </c>
      <c r="C4680" t="s">
        <v>143</v>
      </c>
      <c r="D4680" t="s">
        <v>4526</v>
      </c>
      <c r="E4680" t="s">
        <v>132</v>
      </c>
      <c r="F4680" t="b">
        <v>0</v>
      </c>
      <c r="G4680" t="s">
        <v>63</v>
      </c>
      <c r="H4680" s="1">
        <v>46078.54587962963</v>
      </c>
      <c r="I4680" t="b">
        <v>0</v>
      </c>
      <c r="J4680" t="b">
        <v>1</v>
      </c>
      <c r="K4680" t="s">
        <v>41</v>
      </c>
      <c r="L4680" t="s">
        <v>60</v>
      </c>
      <c r="M4680">
        <v>101450</v>
      </c>
      <c r="N4680"/>
      <c r="O4680" t="s">
        <v>4743</v>
      </c>
      <c r="P4680" t="s">
        <v>7881</v>
      </c>
    </row>
    <row r="4681" spans="1:16" x14ac:dyDescent="0.25">
      <c r="A4681" t="s">
        <v>0</v>
      </c>
      <c r="B4681" t="s">
        <v>5752</v>
      </c>
      <c r="C4681" t="s">
        <v>33</v>
      </c>
      <c r="D4681" t="s">
        <v>12039</v>
      </c>
      <c r="E4681" t="s">
        <v>59</v>
      </c>
      <c r="F4681" t="b">
        <v>0</v>
      </c>
      <c r="G4681" t="s">
        <v>33</v>
      </c>
      <c r="H4681" s="1">
        <v>46078.547418981478</v>
      </c>
      <c r="I4681" t="b">
        <v>0</v>
      </c>
      <c r="J4681" t="b">
        <v>0</v>
      </c>
      <c r="K4681" t="s">
        <v>33</v>
      </c>
      <c r="L4681" t="s">
        <v>60</v>
      </c>
      <c r="M4681">
        <v>185000</v>
      </c>
      <c r="N4681"/>
      <c r="O4681" t="s">
        <v>12195</v>
      </c>
      <c r="P4681" t="s">
        <v>4126</v>
      </c>
    </row>
    <row r="4682" spans="1:16" x14ac:dyDescent="0.25">
      <c r="A4682" t="s">
        <v>6</v>
      </c>
      <c r="B4682" t="s">
        <v>12196</v>
      </c>
      <c r="C4682" t="s">
        <v>1279</v>
      </c>
      <c r="D4682" t="s">
        <v>2360</v>
      </c>
      <c r="E4682" t="s">
        <v>59</v>
      </c>
      <c r="F4682" t="b">
        <v>0</v>
      </c>
      <c r="G4682" t="s">
        <v>68</v>
      </c>
      <c r="H4682" s="1">
        <v>46078.583912037036</v>
      </c>
      <c r="I4682" t="b">
        <v>1</v>
      </c>
      <c r="J4682" t="b">
        <v>1</v>
      </c>
      <c r="K4682" t="s">
        <v>41</v>
      </c>
      <c r="L4682" t="s">
        <v>60</v>
      </c>
      <c r="M4682">
        <v>69245</v>
      </c>
      <c r="N4682"/>
      <c r="O4682" t="s">
        <v>12197</v>
      </c>
      <c r="P4682" t="s">
        <v>859</v>
      </c>
    </row>
    <row r="4683" spans="1:16" x14ac:dyDescent="0.25">
      <c r="A4683" t="s">
        <v>1</v>
      </c>
      <c r="B4683" t="s">
        <v>12198</v>
      </c>
      <c r="C4683" t="s">
        <v>515</v>
      </c>
      <c r="D4683" t="s">
        <v>4526</v>
      </c>
      <c r="E4683" t="s">
        <v>59</v>
      </c>
      <c r="F4683" t="b">
        <v>0</v>
      </c>
      <c r="G4683" t="s">
        <v>73</v>
      </c>
      <c r="H4683" s="1">
        <v>46078.584560185183</v>
      </c>
      <c r="I4683" t="b">
        <v>0</v>
      </c>
      <c r="J4683" t="b">
        <v>1</v>
      </c>
      <c r="K4683" t="s">
        <v>41</v>
      </c>
      <c r="L4683" t="s">
        <v>60</v>
      </c>
      <c r="M4683">
        <v>175500</v>
      </c>
      <c r="N4683"/>
      <c r="O4683" t="s">
        <v>2023</v>
      </c>
      <c r="P4683" t="s">
        <v>12199</v>
      </c>
    </row>
    <row r="4684" spans="1:16" x14ac:dyDescent="0.25">
      <c r="A4684" t="s">
        <v>1</v>
      </c>
      <c r="B4684" t="s">
        <v>12200</v>
      </c>
      <c r="C4684" t="s">
        <v>500</v>
      </c>
      <c r="D4684" t="s">
        <v>4526</v>
      </c>
      <c r="E4684" t="s">
        <v>88</v>
      </c>
      <c r="F4684" t="b">
        <v>0</v>
      </c>
      <c r="G4684" t="s">
        <v>13</v>
      </c>
      <c r="H4684" s="1">
        <v>46078.585590277777</v>
      </c>
      <c r="I4684" t="b">
        <v>0</v>
      </c>
      <c r="J4684" t="b">
        <v>0</v>
      </c>
      <c r="K4684" t="s">
        <v>13</v>
      </c>
      <c r="L4684" t="s">
        <v>74</v>
      </c>
      <c r="M4684"/>
      <c r="N4684">
        <v>70</v>
      </c>
      <c r="O4684" t="s">
        <v>105</v>
      </c>
      <c r="P4684" t="s">
        <v>12116</v>
      </c>
    </row>
    <row r="4685" spans="1:16" x14ac:dyDescent="0.25">
      <c r="A4685" t="s">
        <v>4</v>
      </c>
      <c r="B4685" t="s">
        <v>10822</v>
      </c>
      <c r="C4685" t="s">
        <v>5067</v>
      </c>
      <c r="D4685" t="s">
        <v>4526</v>
      </c>
      <c r="E4685" t="s">
        <v>59</v>
      </c>
      <c r="F4685" t="b">
        <v>0</v>
      </c>
      <c r="G4685" t="s">
        <v>40</v>
      </c>
      <c r="H4685" s="1">
        <v>46078.586562500001</v>
      </c>
      <c r="I4685" t="b">
        <v>1</v>
      </c>
      <c r="J4685" t="b">
        <v>0</v>
      </c>
      <c r="K4685" t="s">
        <v>40</v>
      </c>
      <c r="L4685" t="s">
        <v>60</v>
      </c>
      <c r="M4685">
        <v>50000</v>
      </c>
      <c r="N4685"/>
      <c r="O4685" t="s">
        <v>5810</v>
      </c>
    </row>
    <row r="4686" spans="1:16" x14ac:dyDescent="0.25">
      <c r="A4686" t="s">
        <v>1</v>
      </c>
      <c r="B4686" t="s">
        <v>12201</v>
      </c>
      <c r="C4686" t="s">
        <v>12202</v>
      </c>
      <c r="D4686" t="s">
        <v>4346</v>
      </c>
      <c r="E4686" t="s">
        <v>59</v>
      </c>
      <c r="F4686" t="b">
        <v>0</v>
      </c>
      <c r="G4686" t="s">
        <v>40</v>
      </c>
      <c r="H4686" s="1">
        <v>46078.586747685193</v>
      </c>
      <c r="I4686" t="b">
        <v>0</v>
      </c>
      <c r="J4686" t="b">
        <v>0</v>
      </c>
      <c r="K4686" t="s">
        <v>40</v>
      </c>
      <c r="L4686" t="s">
        <v>60</v>
      </c>
      <c r="M4686">
        <v>70000</v>
      </c>
      <c r="N4686"/>
      <c r="O4686" t="s">
        <v>12203</v>
      </c>
      <c r="P4686" t="s">
        <v>5075</v>
      </c>
    </row>
    <row r="4687" spans="1:16" x14ac:dyDescent="0.25">
      <c r="A4687" t="s">
        <v>4</v>
      </c>
      <c r="B4687" t="s">
        <v>10822</v>
      </c>
      <c r="C4687" t="s">
        <v>11458</v>
      </c>
      <c r="D4687" t="s">
        <v>11319</v>
      </c>
      <c r="E4687" t="s">
        <v>59</v>
      </c>
      <c r="F4687" t="b">
        <v>0</v>
      </c>
      <c r="G4687" t="s">
        <v>39</v>
      </c>
      <c r="H4687" s="1">
        <v>46078.590474537043</v>
      </c>
      <c r="I4687" t="b">
        <v>1</v>
      </c>
      <c r="J4687" t="b">
        <v>0</v>
      </c>
      <c r="K4687" t="s">
        <v>39</v>
      </c>
      <c r="L4687" t="s">
        <v>60</v>
      </c>
      <c r="M4687">
        <v>192000</v>
      </c>
      <c r="N4687"/>
      <c r="O4687" t="s">
        <v>12204</v>
      </c>
      <c r="P4687" t="s">
        <v>1482</v>
      </c>
    </row>
    <row r="4688" spans="1:16" x14ac:dyDescent="0.25">
      <c r="A4688" t="s">
        <v>2</v>
      </c>
      <c r="B4688" t="s">
        <v>12205</v>
      </c>
      <c r="C4688" t="s">
        <v>2435</v>
      </c>
      <c r="D4688" t="s">
        <v>4595</v>
      </c>
      <c r="E4688" t="s">
        <v>59</v>
      </c>
      <c r="F4688" t="b">
        <v>0</v>
      </c>
      <c r="G4688" t="s">
        <v>77</v>
      </c>
      <c r="H4688" s="1">
        <v>46078.625208333331</v>
      </c>
      <c r="I4688" t="b">
        <v>0</v>
      </c>
      <c r="J4688" t="b">
        <v>0</v>
      </c>
      <c r="K4688" t="s">
        <v>41</v>
      </c>
      <c r="L4688" t="s">
        <v>60</v>
      </c>
      <c r="M4688">
        <v>107500</v>
      </c>
      <c r="N4688"/>
      <c r="O4688" t="s">
        <v>12206</v>
      </c>
    </row>
    <row r="4689" spans="1:16" x14ac:dyDescent="0.25">
      <c r="A4689" t="s">
        <v>4</v>
      </c>
      <c r="B4689" t="s">
        <v>2973</v>
      </c>
      <c r="C4689" t="s">
        <v>79</v>
      </c>
      <c r="D4689" t="s">
        <v>4526</v>
      </c>
      <c r="E4689" t="s">
        <v>88</v>
      </c>
      <c r="F4689" t="b">
        <v>0</v>
      </c>
      <c r="G4689" t="s">
        <v>77</v>
      </c>
      <c r="H4689" s="1">
        <v>46078.625231481477</v>
      </c>
      <c r="I4689" t="b">
        <v>1</v>
      </c>
      <c r="J4689" t="b">
        <v>0</v>
      </c>
      <c r="K4689" t="s">
        <v>41</v>
      </c>
      <c r="L4689" t="s">
        <v>74</v>
      </c>
      <c r="M4689"/>
      <c r="N4689">
        <v>62.5</v>
      </c>
      <c r="O4689" t="s">
        <v>12207</v>
      </c>
      <c r="P4689" t="s">
        <v>3785</v>
      </c>
    </row>
    <row r="4690" spans="1:16" x14ac:dyDescent="0.25">
      <c r="A4690" t="s">
        <v>2</v>
      </c>
      <c r="B4690" t="s">
        <v>12208</v>
      </c>
      <c r="C4690" t="s">
        <v>162</v>
      </c>
      <c r="D4690" t="s">
        <v>4346</v>
      </c>
      <c r="E4690" t="s">
        <v>59</v>
      </c>
      <c r="F4690" t="b">
        <v>0</v>
      </c>
      <c r="G4690" t="s">
        <v>73</v>
      </c>
      <c r="H4690" s="1">
        <v>46078.625891203701</v>
      </c>
      <c r="I4690" t="b">
        <v>0</v>
      </c>
      <c r="J4690" t="b">
        <v>1</v>
      </c>
      <c r="K4690" t="s">
        <v>41</v>
      </c>
      <c r="L4690" t="s">
        <v>60</v>
      </c>
      <c r="M4690">
        <v>158000</v>
      </c>
      <c r="N4690"/>
      <c r="O4690" t="s">
        <v>1183</v>
      </c>
      <c r="P4690" t="s">
        <v>6461</v>
      </c>
    </row>
    <row r="4691" spans="1:16" x14ac:dyDescent="0.25">
      <c r="A4691" t="s">
        <v>1</v>
      </c>
      <c r="B4691" t="s">
        <v>12209</v>
      </c>
      <c r="C4691" t="s">
        <v>121</v>
      </c>
      <c r="D4691" t="s">
        <v>4526</v>
      </c>
      <c r="E4691" t="s">
        <v>88</v>
      </c>
      <c r="F4691" t="b">
        <v>0</v>
      </c>
      <c r="G4691" t="s">
        <v>68</v>
      </c>
      <c r="H4691" s="1">
        <v>46078.625972222217</v>
      </c>
      <c r="I4691" t="b">
        <v>0</v>
      </c>
      <c r="J4691" t="b">
        <v>0</v>
      </c>
      <c r="K4691" t="s">
        <v>41</v>
      </c>
      <c r="L4691" t="s">
        <v>74</v>
      </c>
      <c r="M4691"/>
      <c r="N4691">
        <v>100</v>
      </c>
      <c r="O4691" t="s">
        <v>1164</v>
      </c>
      <c r="P4691" t="s">
        <v>12210</v>
      </c>
    </row>
    <row r="4692" spans="1:16" x14ac:dyDescent="0.25">
      <c r="A4692" t="s">
        <v>4</v>
      </c>
      <c r="B4692" t="s">
        <v>12211</v>
      </c>
      <c r="C4692" t="s">
        <v>370</v>
      </c>
      <c r="D4692" t="s">
        <v>4526</v>
      </c>
      <c r="E4692" t="s">
        <v>59</v>
      </c>
      <c r="F4692" t="b">
        <v>0</v>
      </c>
      <c r="G4692" t="s">
        <v>65</v>
      </c>
      <c r="H4692" s="1">
        <v>46078.626099537039</v>
      </c>
      <c r="I4692" t="b">
        <v>1</v>
      </c>
      <c r="J4692" t="b">
        <v>0</v>
      </c>
      <c r="K4692" t="s">
        <v>41</v>
      </c>
      <c r="L4692" t="s">
        <v>60</v>
      </c>
      <c r="M4692">
        <v>122500</v>
      </c>
      <c r="N4692"/>
      <c r="O4692" t="s">
        <v>12212</v>
      </c>
      <c r="P4692" t="s">
        <v>12213</v>
      </c>
    </row>
    <row r="4693" spans="1:16" x14ac:dyDescent="0.25">
      <c r="A4693" t="s">
        <v>3</v>
      </c>
      <c r="B4693" t="s">
        <v>12214</v>
      </c>
      <c r="C4693" t="s">
        <v>13</v>
      </c>
      <c r="D4693" t="s">
        <v>4637</v>
      </c>
      <c r="E4693" t="s">
        <v>59</v>
      </c>
      <c r="F4693" t="b">
        <v>0</v>
      </c>
      <c r="G4693" t="s">
        <v>13</v>
      </c>
      <c r="H4693" s="1">
        <v>46078.627118055563</v>
      </c>
      <c r="I4693" t="b">
        <v>0</v>
      </c>
      <c r="J4693" t="b">
        <v>0</v>
      </c>
      <c r="K4693" t="s">
        <v>13</v>
      </c>
      <c r="L4693" t="s">
        <v>60</v>
      </c>
      <c r="M4693">
        <v>85000</v>
      </c>
      <c r="N4693"/>
      <c r="O4693" t="s">
        <v>12215</v>
      </c>
    </row>
    <row r="4694" spans="1:16" x14ac:dyDescent="0.25">
      <c r="A4694" t="s">
        <v>3</v>
      </c>
      <c r="B4694" t="s">
        <v>12216</v>
      </c>
      <c r="C4694" t="s">
        <v>207</v>
      </c>
      <c r="D4694" t="s">
        <v>4526</v>
      </c>
      <c r="E4694" t="s">
        <v>88</v>
      </c>
      <c r="F4694" t="b">
        <v>0</v>
      </c>
      <c r="G4694" t="s">
        <v>63</v>
      </c>
      <c r="H4694" s="1">
        <v>46078.628981481481</v>
      </c>
      <c r="I4694" t="b">
        <v>1</v>
      </c>
      <c r="J4694" t="b">
        <v>0</v>
      </c>
      <c r="K4694" t="s">
        <v>41</v>
      </c>
      <c r="L4694" t="s">
        <v>74</v>
      </c>
      <c r="M4694"/>
      <c r="N4694">
        <v>60</v>
      </c>
      <c r="O4694" t="s">
        <v>7357</v>
      </c>
      <c r="P4694" t="s">
        <v>12217</v>
      </c>
    </row>
    <row r="4695" spans="1:16" x14ac:dyDescent="0.25">
      <c r="A4695" t="s">
        <v>1</v>
      </c>
      <c r="B4695" t="s">
        <v>12218</v>
      </c>
      <c r="C4695" t="s">
        <v>12219</v>
      </c>
      <c r="D4695" t="s">
        <v>4526</v>
      </c>
      <c r="E4695" t="s">
        <v>59</v>
      </c>
      <c r="F4695" t="b">
        <v>0</v>
      </c>
      <c r="G4695" t="s">
        <v>65</v>
      </c>
      <c r="H4695" s="1">
        <v>46078.666770833333</v>
      </c>
      <c r="I4695" t="b">
        <v>0</v>
      </c>
      <c r="J4695" t="b">
        <v>1</v>
      </c>
      <c r="K4695" t="s">
        <v>41</v>
      </c>
      <c r="L4695" t="s">
        <v>60</v>
      </c>
      <c r="M4695">
        <v>125000</v>
      </c>
      <c r="N4695"/>
      <c r="O4695" t="s">
        <v>12220</v>
      </c>
      <c r="P4695" t="s">
        <v>3183</v>
      </c>
    </row>
    <row r="4696" spans="1:16" x14ac:dyDescent="0.25">
      <c r="A4696" t="s">
        <v>3</v>
      </c>
      <c r="B4696" t="s">
        <v>12221</v>
      </c>
      <c r="C4696" t="s">
        <v>202</v>
      </c>
      <c r="D4696" t="s">
        <v>6427</v>
      </c>
      <c r="E4696" t="s">
        <v>59</v>
      </c>
      <c r="F4696" t="b">
        <v>0</v>
      </c>
      <c r="G4696" t="s">
        <v>77</v>
      </c>
      <c r="H4696" s="1">
        <v>46078.666851851849</v>
      </c>
      <c r="I4696" t="b">
        <v>1</v>
      </c>
      <c r="J4696" t="b">
        <v>0</v>
      </c>
      <c r="K4696" t="s">
        <v>41</v>
      </c>
      <c r="L4696" t="s">
        <v>60</v>
      </c>
      <c r="M4696">
        <v>41052</v>
      </c>
      <c r="N4696"/>
      <c r="O4696" t="s">
        <v>4242</v>
      </c>
    </row>
    <row r="4697" spans="1:16" x14ac:dyDescent="0.25">
      <c r="A4697" t="s">
        <v>0</v>
      </c>
      <c r="B4697" t="s">
        <v>0</v>
      </c>
      <c r="C4697" t="s">
        <v>1698</v>
      </c>
      <c r="D4697" t="s">
        <v>4526</v>
      </c>
      <c r="E4697" t="s">
        <v>88</v>
      </c>
      <c r="F4697" t="b">
        <v>0</v>
      </c>
      <c r="G4697" t="s">
        <v>68</v>
      </c>
      <c r="H4697" s="1">
        <v>46078.667164351849</v>
      </c>
      <c r="I4697" t="b">
        <v>1</v>
      </c>
      <c r="J4697" t="b">
        <v>1</v>
      </c>
      <c r="K4697" t="s">
        <v>41</v>
      </c>
      <c r="L4697" t="s">
        <v>60</v>
      </c>
      <c r="M4697">
        <v>92500</v>
      </c>
      <c r="N4697"/>
      <c r="O4697" t="s">
        <v>1459</v>
      </c>
      <c r="P4697" t="s">
        <v>12222</v>
      </c>
    </row>
    <row r="4698" spans="1:16" x14ac:dyDescent="0.25">
      <c r="A4698" t="s">
        <v>2</v>
      </c>
      <c r="B4698" t="s">
        <v>276</v>
      </c>
      <c r="C4698" t="s">
        <v>12223</v>
      </c>
      <c r="D4698" t="s">
        <v>4595</v>
      </c>
      <c r="E4698" t="s">
        <v>59</v>
      </c>
      <c r="F4698" t="b">
        <v>0</v>
      </c>
      <c r="G4698" t="s">
        <v>19</v>
      </c>
      <c r="H4698" s="1">
        <v>46078.669629629629</v>
      </c>
      <c r="I4698" t="b">
        <v>0</v>
      </c>
      <c r="J4698" t="b">
        <v>0</v>
      </c>
      <c r="K4698" t="s">
        <v>19</v>
      </c>
      <c r="L4698" t="s">
        <v>60</v>
      </c>
      <c r="M4698">
        <v>200000</v>
      </c>
      <c r="N4698"/>
      <c r="O4698" t="s">
        <v>12224</v>
      </c>
    </row>
    <row r="4699" spans="1:16" x14ac:dyDescent="0.25">
      <c r="A4699" t="s">
        <v>0</v>
      </c>
      <c r="B4699" t="s">
        <v>12225</v>
      </c>
      <c r="C4699" t="s">
        <v>40</v>
      </c>
      <c r="D4699" t="s">
        <v>4526</v>
      </c>
      <c r="E4699" t="s">
        <v>88</v>
      </c>
      <c r="F4699" t="b">
        <v>0</v>
      </c>
      <c r="G4699" t="s">
        <v>40</v>
      </c>
      <c r="H4699" s="1">
        <v>46078.669861111113</v>
      </c>
      <c r="I4699" t="b">
        <v>1</v>
      </c>
      <c r="J4699" t="b">
        <v>0</v>
      </c>
      <c r="K4699" t="s">
        <v>40</v>
      </c>
      <c r="L4699" t="s">
        <v>60</v>
      </c>
      <c r="M4699">
        <v>52500</v>
      </c>
      <c r="N4699"/>
      <c r="O4699" t="s">
        <v>12226</v>
      </c>
      <c r="P4699" t="s">
        <v>12227</v>
      </c>
    </row>
    <row r="4700" spans="1:16" x14ac:dyDescent="0.25">
      <c r="A4700" t="s">
        <v>0</v>
      </c>
      <c r="B4700" t="s">
        <v>12228</v>
      </c>
      <c r="C4700" t="s">
        <v>63</v>
      </c>
      <c r="D4700" t="s">
        <v>4346</v>
      </c>
      <c r="E4700" t="s">
        <v>59</v>
      </c>
      <c r="F4700" t="b">
        <v>0</v>
      </c>
      <c r="G4700" t="s">
        <v>63</v>
      </c>
      <c r="H4700" s="1">
        <v>46078.670648148152</v>
      </c>
      <c r="I4700" t="b">
        <v>0</v>
      </c>
      <c r="J4700" t="b">
        <v>0</v>
      </c>
      <c r="K4700" t="s">
        <v>41</v>
      </c>
      <c r="L4700" t="s">
        <v>60</v>
      </c>
      <c r="M4700">
        <v>99472</v>
      </c>
      <c r="N4700"/>
      <c r="O4700" t="s">
        <v>12229</v>
      </c>
    </row>
    <row r="4701" spans="1:16" x14ac:dyDescent="0.25">
      <c r="A4701" t="s">
        <v>0</v>
      </c>
      <c r="B4701" t="s">
        <v>12230</v>
      </c>
      <c r="C4701" t="s">
        <v>2475</v>
      </c>
      <c r="D4701" t="s">
        <v>4595</v>
      </c>
      <c r="E4701" t="s">
        <v>59</v>
      </c>
      <c r="F4701" t="b">
        <v>0</v>
      </c>
      <c r="G4701" t="s">
        <v>65</v>
      </c>
      <c r="H4701" s="1">
        <v>46078.708414351851</v>
      </c>
      <c r="I4701" t="b">
        <v>0</v>
      </c>
      <c r="J4701" t="b">
        <v>0</v>
      </c>
      <c r="K4701" t="s">
        <v>41</v>
      </c>
      <c r="L4701" t="s">
        <v>60</v>
      </c>
      <c r="M4701">
        <v>90000</v>
      </c>
      <c r="N4701"/>
      <c r="O4701" t="s">
        <v>7804</v>
      </c>
      <c r="P4701" t="s">
        <v>1482</v>
      </c>
    </row>
    <row r="4702" spans="1:16" x14ac:dyDescent="0.25">
      <c r="A4702" t="s">
        <v>0</v>
      </c>
      <c r="B4702" t="s">
        <v>12230</v>
      </c>
      <c r="C4702" t="s">
        <v>4167</v>
      </c>
      <c r="D4702" t="s">
        <v>4595</v>
      </c>
      <c r="E4702" t="s">
        <v>59</v>
      </c>
      <c r="F4702" t="b">
        <v>0</v>
      </c>
      <c r="G4702" t="s">
        <v>65</v>
      </c>
      <c r="H4702" s="1">
        <v>46078.708437499998</v>
      </c>
      <c r="I4702" t="b">
        <v>1</v>
      </c>
      <c r="J4702" t="b">
        <v>0</v>
      </c>
      <c r="K4702" t="s">
        <v>41</v>
      </c>
      <c r="L4702" t="s">
        <v>60</v>
      </c>
      <c r="M4702">
        <v>90000</v>
      </c>
      <c r="N4702"/>
      <c r="O4702" t="s">
        <v>7804</v>
      </c>
      <c r="P4702" t="s">
        <v>12231</v>
      </c>
    </row>
    <row r="4703" spans="1:16" x14ac:dyDescent="0.25">
      <c r="A4703" t="s">
        <v>3</v>
      </c>
      <c r="B4703" t="s">
        <v>12232</v>
      </c>
      <c r="C4703" t="s">
        <v>12233</v>
      </c>
      <c r="D4703" t="s">
        <v>2360</v>
      </c>
      <c r="E4703" t="s">
        <v>59</v>
      </c>
      <c r="F4703" t="b">
        <v>0</v>
      </c>
      <c r="G4703" t="s">
        <v>65</v>
      </c>
      <c r="H4703" s="1">
        <v>46078.708437499998</v>
      </c>
      <c r="I4703" t="b">
        <v>0</v>
      </c>
      <c r="J4703" t="b">
        <v>0</v>
      </c>
      <c r="K4703" t="s">
        <v>41</v>
      </c>
      <c r="L4703" t="s">
        <v>60</v>
      </c>
      <c r="M4703">
        <v>75000</v>
      </c>
      <c r="N4703"/>
      <c r="O4703" t="s">
        <v>12234</v>
      </c>
      <c r="P4703" t="s">
        <v>12235</v>
      </c>
    </row>
    <row r="4704" spans="1:16" x14ac:dyDescent="0.25">
      <c r="A4704" t="s">
        <v>2</v>
      </c>
      <c r="B4704" t="s">
        <v>12236</v>
      </c>
      <c r="C4704" t="s">
        <v>1047</v>
      </c>
      <c r="D4704" t="s">
        <v>4526</v>
      </c>
      <c r="E4704" t="s">
        <v>59</v>
      </c>
      <c r="F4704" t="b">
        <v>0</v>
      </c>
      <c r="G4704" t="s">
        <v>65</v>
      </c>
      <c r="H4704" s="1">
        <v>46078.709016203713</v>
      </c>
      <c r="I4704" t="b">
        <v>0</v>
      </c>
      <c r="J4704" t="b">
        <v>1</v>
      </c>
      <c r="K4704" t="s">
        <v>41</v>
      </c>
      <c r="L4704" t="s">
        <v>74</v>
      </c>
      <c r="M4704"/>
      <c r="N4704">
        <v>37.25</v>
      </c>
      <c r="O4704" t="s">
        <v>5052</v>
      </c>
      <c r="P4704" t="s">
        <v>12237</v>
      </c>
    </row>
    <row r="4705" spans="1:16" x14ac:dyDescent="0.25">
      <c r="A4705" t="s">
        <v>2</v>
      </c>
      <c r="B4705" t="s">
        <v>12238</v>
      </c>
      <c r="C4705" t="s">
        <v>253</v>
      </c>
      <c r="D4705" t="s">
        <v>4630</v>
      </c>
      <c r="E4705" t="s">
        <v>59</v>
      </c>
      <c r="F4705" t="b">
        <v>0</v>
      </c>
      <c r="G4705" t="s">
        <v>73</v>
      </c>
      <c r="H4705" s="1">
        <v>46078.709224537037</v>
      </c>
      <c r="I4705" t="b">
        <v>0</v>
      </c>
      <c r="J4705" t="b">
        <v>0</v>
      </c>
      <c r="K4705" t="s">
        <v>41</v>
      </c>
      <c r="L4705" t="s">
        <v>60</v>
      </c>
      <c r="M4705">
        <v>155000</v>
      </c>
      <c r="N4705"/>
      <c r="O4705" t="s">
        <v>1965</v>
      </c>
      <c r="P4705" t="s">
        <v>12239</v>
      </c>
    </row>
    <row r="4706" spans="1:16" x14ac:dyDescent="0.25">
      <c r="A4706" t="s">
        <v>5</v>
      </c>
      <c r="B4706" t="s">
        <v>12240</v>
      </c>
      <c r="C4706" t="s">
        <v>12241</v>
      </c>
      <c r="D4706" t="s">
        <v>4346</v>
      </c>
      <c r="E4706" t="s">
        <v>88</v>
      </c>
      <c r="F4706" t="b">
        <v>0</v>
      </c>
      <c r="G4706" t="s">
        <v>68</v>
      </c>
      <c r="H4706" s="1">
        <v>46078.709305555552</v>
      </c>
      <c r="I4706" t="b">
        <v>0</v>
      </c>
      <c r="J4706" t="b">
        <v>0</v>
      </c>
      <c r="K4706" t="s">
        <v>41</v>
      </c>
      <c r="L4706" t="s">
        <v>74</v>
      </c>
      <c r="M4706"/>
      <c r="N4706">
        <v>71.564999999999998</v>
      </c>
      <c r="O4706" t="s">
        <v>7776</v>
      </c>
      <c r="P4706" t="s">
        <v>12242</v>
      </c>
    </row>
    <row r="4707" spans="1:16" x14ac:dyDescent="0.25">
      <c r="A4707" t="s">
        <v>2</v>
      </c>
      <c r="B4707" t="s">
        <v>466</v>
      </c>
      <c r="C4707" t="s">
        <v>3130</v>
      </c>
      <c r="D4707" t="s">
        <v>4595</v>
      </c>
      <c r="E4707" t="s">
        <v>59</v>
      </c>
      <c r="F4707" t="b">
        <v>0</v>
      </c>
      <c r="G4707" t="s">
        <v>89</v>
      </c>
      <c r="H4707" s="1">
        <v>46078.709363425929</v>
      </c>
      <c r="I4707" t="b">
        <v>0</v>
      </c>
      <c r="J4707" t="b">
        <v>0</v>
      </c>
      <c r="K4707" t="s">
        <v>41</v>
      </c>
      <c r="L4707" t="s">
        <v>60</v>
      </c>
      <c r="M4707">
        <v>170000</v>
      </c>
      <c r="N4707"/>
      <c r="O4707" t="s">
        <v>2448</v>
      </c>
      <c r="P4707" t="s">
        <v>763</v>
      </c>
    </row>
    <row r="4708" spans="1:16" x14ac:dyDescent="0.25">
      <c r="A4708" t="s">
        <v>1</v>
      </c>
      <c r="B4708" t="s">
        <v>12243</v>
      </c>
      <c r="C4708" t="s">
        <v>76</v>
      </c>
      <c r="D4708" t="s">
        <v>141</v>
      </c>
      <c r="E4708" t="s">
        <v>88</v>
      </c>
      <c r="F4708" t="b">
        <v>1</v>
      </c>
      <c r="G4708" t="s">
        <v>65</v>
      </c>
      <c r="H4708" s="1">
        <v>46078.709432870368</v>
      </c>
      <c r="I4708" t="b">
        <v>1</v>
      </c>
      <c r="J4708" t="b">
        <v>0</v>
      </c>
      <c r="K4708" t="s">
        <v>41</v>
      </c>
      <c r="L4708" t="s">
        <v>74</v>
      </c>
      <c r="M4708"/>
      <c r="N4708">
        <v>50</v>
      </c>
      <c r="O4708" t="s">
        <v>141</v>
      </c>
    </row>
    <row r="4709" spans="1:16" x14ac:dyDescent="0.25">
      <c r="A4709" t="s">
        <v>1</v>
      </c>
      <c r="B4709" t="s">
        <v>12244</v>
      </c>
      <c r="C4709" t="s">
        <v>940</v>
      </c>
      <c r="D4709" t="s">
        <v>4587</v>
      </c>
      <c r="E4709" t="s">
        <v>59</v>
      </c>
      <c r="F4709" t="b">
        <v>0</v>
      </c>
      <c r="G4709" t="s">
        <v>73</v>
      </c>
      <c r="H4709" s="1">
        <v>46078.709560185183</v>
      </c>
      <c r="I4709" t="b">
        <v>1</v>
      </c>
      <c r="J4709" t="b">
        <v>0</v>
      </c>
      <c r="K4709" t="s">
        <v>41</v>
      </c>
      <c r="L4709" t="s">
        <v>60</v>
      </c>
      <c r="M4709">
        <v>145000</v>
      </c>
      <c r="N4709"/>
      <c r="O4709" t="s">
        <v>2694</v>
      </c>
      <c r="P4709" t="s">
        <v>12245</v>
      </c>
    </row>
    <row r="4710" spans="1:16" x14ac:dyDescent="0.25">
      <c r="A4710" t="s">
        <v>1</v>
      </c>
      <c r="B4710" t="s">
        <v>10235</v>
      </c>
      <c r="C4710" t="s">
        <v>172</v>
      </c>
      <c r="D4710" t="s">
        <v>4526</v>
      </c>
      <c r="E4710" t="s">
        <v>59</v>
      </c>
      <c r="F4710" t="b">
        <v>0</v>
      </c>
      <c r="G4710" t="s">
        <v>68</v>
      </c>
      <c r="H4710" s="1">
        <v>46078.709664351853</v>
      </c>
      <c r="I4710" t="b">
        <v>0</v>
      </c>
      <c r="J4710" t="b">
        <v>0</v>
      </c>
      <c r="K4710" t="s">
        <v>41</v>
      </c>
      <c r="L4710" t="s">
        <v>60</v>
      </c>
      <c r="M4710">
        <v>237500</v>
      </c>
      <c r="N4710"/>
      <c r="O4710" t="s">
        <v>534</v>
      </c>
      <c r="P4710" t="s">
        <v>5564</v>
      </c>
    </row>
    <row r="4711" spans="1:16" x14ac:dyDescent="0.25">
      <c r="A4711" t="s">
        <v>0</v>
      </c>
      <c r="B4711" t="s">
        <v>12246</v>
      </c>
      <c r="C4711" t="s">
        <v>13</v>
      </c>
      <c r="D4711" t="s">
        <v>4637</v>
      </c>
      <c r="F4711" t="b">
        <v>0</v>
      </c>
      <c r="G4711" t="s">
        <v>13</v>
      </c>
      <c r="H4711" s="1">
        <v>46078.710428240738</v>
      </c>
      <c r="I4711" t="b">
        <v>1</v>
      </c>
      <c r="J4711" t="b">
        <v>0</v>
      </c>
      <c r="K4711" t="s">
        <v>13</v>
      </c>
      <c r="L4711" t="s">
        <v>74</v>
      </c>
      <c r="M4711"/>
      <c r="N4711">
        <v>30</v>
      </c>
      <c r="O4711" t="s">
        <v>4596</v>
      </c>
      <c r="P4711" t="s">
        <v>12247</v>
      </c>
    </row>
    <row r="4712" spans="1:16" x14ac:dyDescent="0.25">
      <c r="A4712" t="s">
        <v>1</v>
      </c>
      <c r="B4712" t="s">
        <v>12248</v>
      </c>
      <c r="C4712" t="s">
        <v>500</v>
      </c>
      <c r="D4712" t="s">
        <v>4346</v>
      </c>
      <c r="E4712" t="s">
        <v>59</v>
      </c>
      <c r="F4712" t="b">
        <v>0</v>
      </c>
      <c r="G4712" t="s">
        <v>13</v>
      </c>
      <c r="H4712" s="1">
        <v>46078.710590277777</v>
      </c>
      <c r="I4712" t="b">
        <v>0</v>
      </c>
      <c r="J4712" t="b">
        <v>0</v>
      </c>
      <c r="K4712" t="s">
        <v>13</v>
      </c>
      <c r="L4712" t="s">
        <v>60</v>
      </c>
      <c r="M4712">
        <v>80000</v>
      </c>
      <c r="N4712"/>
      <c r="O4712" t="s">
        <v>305</v>
      </c>
      <c r="P4712" t="s">
        <v>12249</v>
      </c>
    </row>
    <row r="4713" spans="1:16" x14ac:dyDescent="0.25">
      <c r="A4713" t="s">
        <v>0</v>
      </c>
      <c r="B4713" t="s">
        <v>12246</v>
      </c>
      <c r="C4713" t="s">
        <v>19</v>
      </c>
      <c r="D4713" t="s">
        <v>4595</v>
      </c>
      <c r="F4713" t="b">
        <v>0</v>
      </c>
      <c r="G4713" t="s">
        <v>19</v>
      </c>
      <c r="H4713" s="1">
        <v>46078.711168981477</v>
      </c>
      <c r="I4713" t="b">
        <v>1</v>
      </c>
      <c r="J4713" t="b">
        <v>0</v>
      </c>
      <c r="K4713" t="s">
        <v>19</v>
      </c>
      <c r="L4713" t="s">
        <v>74</v>
      </c>
      <c r="M4713"/>
      <c r="N4713">
        <v>30</v>
      </c>
      <c r="O4713" t="s">
        <v>4596</v>
      </c>
      <c r="P4713" t="s">
        <v>12247</v>
      </c>
    </row>
    <row r="4714" spans="1:16" x14ac:dyDescent="0.25">
      <c r="A4714" t="s">
        <v>4</v>
      </c>
      <c r="B4714" t="s">
        <v>12250</v>
      </c>
      <c r="C4714" t="s">
        <v>218</v>
      </c>
      <c r="D4714" t="s">
        <v>4526</v>
      </c>
      <c r="E4714" t="s">
        <v>88</v>
      </c>
      <c r="F4714" t="b">
        <v>0</v>
      </c>
      <c r="G4714" t="s">
        <v>63</v>
      </c>
      <c r="H4714" s="1">
        <v>46078.712384259263</v>
      </c>
      <c r="I4714" t="b">
        <v>1</v>
      </c>
      <c r="J4714" t="b">
        <v>0</v>
      </c>
      <c r="K4714" t="s">
        <v>41</v>
      </c>
      <c r="L4714" t="s">
        <v>74</v>
      </c>
      <c r="M4714"/>
      <c r="N4714">
        <v>54.5</v>
      </c>
      <c r="O4714" t="s">
        <v>12251</v>
      </c>
      <c r="P4714" t="s">
        <v>406</v>
      </c>
    </row>
    <row r="4715" spans="1:16" x14ac:dyDescent="0.25">
      <c r="A4715" t="s">
        <v>3</v>
      </c>
      <c r="B4715" t="s">
        <v>12252</v>
      </c>
      <c r="C4715" t="s">
        <v>33</v>
      </c>
      <c r="D4715" t="s">
        <v>12039</v>
      </c>
      <c r="E4715" t="s">
        <v>59</v>
      </c>
      <c r="F4715" t="b">
        <v>0</v>
      </c>
      <c r="G4715" t="s">
        <v>33</v>
      </c>
      <c r="H4715" s="1">
        <v>46078.714039351849</v>
      </c>
      <c r="I4715" t="b">
        <v>0</v>
      </c>
      <c r="J4715" t="b">
        <v>0</v>
      </c>
      <c r="K4715" t="s">
        <v>33</v>
      </c>
      <c r="L4715" t="s">
        <v>60</v>
      </c>
      <c r="M4715">
        <v>69000</v>
      </c>
      <c r="N4715"/>
      <c r="O4715" t="s">
        <v>1842</v>
      </c>
      <c r="P4715" t="s">
        <v>12253</v>
      </c>
    </row>
    <row r="4716" spans="1:16" x14ac:dyDescent="0.25">
      <c r="A4716" t="s">
        <v>0</v>
      </c>
      <c r="B4716" t="s">
        <v>1242</v>
      </c>
      <c r="C4716" t="s">
        <v>2304</v>
      </c>
      <c r="D4716" t="s">
        <v>4630</v>
      </c>
      <c r="E4716" t="s">
        <v>59</v>
      </c>
      <c r="F4716" t="b">
        <v>0</v>
      </c>
      <c r="G4716" t="s">
        <v>68</v>
      </c>
      <c r="H4716" s="1">
        <v>46078.750497685192</v>
      </c>
      <c r="I4716" t="b">
        <v>0</v>
      </c>
      <c r="J4716" t="b">
        <v>0</v>
      </c>
      <c r="K4716" t="s">
        <v>41</v>
      </c>
      <c r="L4716" t="s">
        <v>74</v>
      </c>
      <c r="M4716"/>
      <c r="N4716">
        <v>46</v>
      </c>
      <c r="O4716" t="s">
        <v>1980</v>
      </c>
      <c r="P4716" t="s">
        <v>12254</v>
      </c>
    </row>
    <row r="4717" spans="1:16" x14ac:dyDescent="0.25">
      <c r="A4717" t="s">
        <v>2</v>
      </c>
      <c r="B4717" t="s">
        <v>2</v>
      </c>
      <c r="C4717" t="s">
        <v>12255</v>
      </c>
      <c r="D4717" t="s">
        <v>4595</v>
      </c>
      <c r="E4717" t="s">
        <v>59</v>
      </c>
      <c r="F4717" t="b">
        <v>0</v>
      </c>
      <c r="G4717" t="s">
        <v>77</v>
      </c>
      <c r="H4717" s="1">
        <v>46078.750740740739</v>
      </c>
      <c r="I4717" t="b">
        <v>0</v>
      </c>
      <c r="J4717" t="b">
        <v>0</v>
      </c>
      <c r="K4717" t="s">
        <v>41</v>
      </c>
      <c r="L4717" t="s">
        <v>60</v>
      </c>
      <c r="M4717">
        <v>117500</v>
      </c>
      <c r="N4717"/>
      <c r="O4717" t="s">
        <v>503</v>
      </c>
    </row>
    <row r="4718" spans="1:16" x14ac:dyDescent="0.25">
      <c r="A4718" t="s">
        <v>2</v>
      </c>
      <c r="B4718" t="s">
        <v>2</v>
      </c>
      <c r="C4718" t="s">
        <v>12256</v>
      </c>
      <c r="D4718" t="s">
        <v>4595</v>
      </c>
      <c r="E4718" t="s">
        <v>59</v>
      </c>
      <c r="F4718" t="b">
        <v>0</v>
      </c>
      <c r="G4718" t="s">
        <v>77</v>
      </c>
      <c r="H4718" s="1">
        <v>46078.750763888893</v>
      </c>
      <c r="I4718" t="b">
        <v>0</v>
      </c>
      <c r="J4718" t="b">
        <v>0</v>
      </c>
      <c r="K4718" t="s">
        <v>41</v>
      </c>
      <c r="L4718" t="s">
        <v>60</v>
      </c>
      <c r="M4718">
        <v>117500</v>
      </c>
      <c r="N4718"/>
      <c r="O4718" t="s">
        <v>503</v>
      </c>
    </row>
    <row r="4719" spans="1:16" x14ac:dyDescent="0.25">
      <c r="A4719" t="s">
        <v>2</v>
      </c>
      <c r="B4719" t="s">
        <v>2</v>
      </c>
      <c r="C4719" t="s">
        <v>12257</v>
      </c>
      <c r="D4719" t="s">
        <v>4595</v>
      </c>
      <c r="E4719" t="s">
        <v>59</v>
      </c>
      <c r="F4719" t="b">
        <v>0</v>
      </c>
      <c r="G4719" t="s">
        <v>77</v>
      </c>
      <c r="H4719" s="1">
        <v>46078.750763888893</v>
      </c>
      <c r="I4719" t="b">
        <v>0</v>
      </c>
      <c r="J4719" t="b">
        <v>0</v>
      </c>
      <c r="K4719" t="s">
        <v>41</v>
      </c>
      <c r="L4719" t="s">
        <v>60</v>
      </c>
      <c r="M4719">
        <v>117500</v>
      </c>
      <c r="N4719"/>
      <c r="O4719" t="s">
        <v>503</v>
      </c>
      <c r="P4719" t="s">
        <v>208</v>
      </c>
    </row>
    <row r="4720" spans="1:16" x14ac:dyDescent="0.25">
      <c r="A4720" t="s">
        <v>2</v>
      </c>
      <c r="B4720" t="s">
        <v>2</v>
      </c>
      <c r="C4720" t="s">
        <v>12258</v>
      </c>
      <c r="D4720" t="s">
        <v>4595</v>
      </c>
      <c r="E4720" t="s">
        <v>59</v>
      </c>
      <c r="F4720" t="b">
        <v>0</v>
      </c>
      <c r="G4720" t="s">
        <v>77</v>
      </c>
      <c r="H4720" s="1">
        <v>46078.750763888893</v>
      </c>
      <c r="I4720" t="b">
        <v>0</v>
      </c>
      <c r="J4720" t="b">
        <v>0</v>
      </c>
      <c r="K4720" t="s">
        <v>41</v>
      </c>
      <c r="L4720" t="s">
        <v>60</v>
      </c>
      <c r="M4720">
        <v>117500</v>
      </c>
      <c r="N4720"/>
      <c r="O4720" t="s">
        <v>503</v>
      </c>
    </row>
    <row r="4721" spans="1:16" x14ac:dyDescent="0.25">
      <c r="A4721" t="s">
        <v>2</v>
      </c>
      <c r="B4721" t="s">
        <v>2</v>
      </c>
      <c r="C4721" t="s">
        <v>12259</v>
      </c>
      <c r="D4721" t="s">
        <v>4595</v>
      </c>
      <c r="E4721" t="s">
        <v>59</v>
      </c>
      <c r="F4721" t="b">
        <v>0</v>
      </c>
      <c r="G4721" t="s">
        <v>77</v>
      </c>
      <c r="H4721" s="1">
        <v>46078.750763888893</v>
      </c>
      <c r="I4721" t="b">
        <v>0</v>
      </c>
      <c r="J4721" t="b">
        <v>0</v>
      </c>
      <c r="K4721" t="s">
        <v>41</v>
      </c>
      <c r="L4721" t="s">
        <v>60</v>
      </c>
      <c r="M4721">
        <v>117500</v>
      </c>
      <c r="N4721"/>
      <c r="O4721" t="s">
        <v>503</v>
      </c>
    </row>
    <row r="4722" spans="1:16" x14ac:dyDescent="0.25">
      <c r="A4722" t="s">
        <v>2</v>
      </c>
      <c r="B4722" t="s">
        <v>2</v>
      </c>
      <c r="C4722" t="s">
        <v>1705</v>
      </c>
      <c r="D4722" t="s">
        <v>4595</v>
      </c>
      <c r="E4722" t="s">
        <v>59</v>
      </c>
      <c r="F4722" t="b">
        <v>0</v>
      </c>
      <c r="G4722" t="s">
        <v>77</v>
      </c>
      <c r="H4722" s="1">
        <v>46078.750763888893</v>
      </c>
      <c r="I4722" t="b">
        <v>0</v>
      </c>
      <c r="J4722" t="b">
        <v>0</v>
      </c>
      <c r="K4722" t="s">
        <v>41</v>
      </c>
      <c r="L4722" t="s">
        <v>60</v>
      </c>
      <c r="M4722">
        <v>117500</v>
      </c>
      <c r="N4722"/>
      <c r="O4722" t="s">
        <v>503</v>
      </c>
    </row>
    <row r="4723" spans="1:16" x14ac:dyDescent="0.25">
      <c r="A4723" t="s">
        <v>2</v>
      </c>
      <c r="B4723" t="s">
        <v>2</v>
      </c>
      <c r="C4723" t="s">
        <v>12260</v>
      </c>
      <c r="D4723" t="s">
        <v>4595</v>
      </c>
      <c r="E4723" t="s">
        <v>59</v>
      </c>
      <c r="F4723" t="b">
        <v>0</v>
      </c>
      <c r="G4723" t="s">
        <v>77</v>
      </c>
      <c r="H4723" s="1">
        <v>46078.750787037039</v>
      </c>
      <c r="I4723" t="b">
        <v>0</v>
      </c>
      <c r="J4723" t="b">
        <v>0</v>
      </c>
      <c r="K4723" t="s">
        <v>41</v>
      </c>
      <c r="L4723" t="s">
        <v>60</v>
      </c>
      <c r="M4723">
        <v>117500</v>
      </c>
      <c r="N4723"/>
      <c r="O4723" t="s">
        <v>503</v>
      </c>
    </row>
    <row r="4724" spans="1:16" x14ac:dyDescent="0.25">
      <c r="A4724" t="s">
        <v>2</v>
      </c>
      <c r="B4724" t="s">
        <v>2</v>
      </c>
      <c r="C4724" t="s">
        <v>12261</v>
      </c>
      <c r="D4724" t="s">
        <v>4595</v>
      </c>
      <c r="E4724" t="s">
        <v>59</v>
      </c>
      <c r="F4724" t="b">
        <v>0</v>
      </c>
      <c r="G4724" t="s">
        <v>77</v>
      </c>
      <c r="H4724" s="1">
        <v>46078.750787037039</v>
      </c>
      <c r="I4724" t="b">
        <v>0</v>
      </c>
      <c r="J4724" t="b">
        <v>0</v>
      </c>
      <c r="K4724" t="s">
        <v>41</v>
      </c>
      <c r="L4724" t="s">
        <v>60</v>
      </c>
      <c r="M4724">
        <v>117500</v>
      </c>
      <c r="N4724"/>
      <c r="O4724" t="s">
        <v>503</v>
      </c>
    </row>
    <row r="4725" spans="1:16" x14ac:dyDescent="0.25">
      <c r="A4725" t="s">
        <v>2</v>
      </c>
      <c r="B4725" t="s">
        <v>2</v>
      </c>
      <c r="C4725" t="s">
        <v>7938</v>
      </c>
      <c r="D4725" t="s">
        <v>4595</v>
      </c>
      <c r="E4725" t="s">
        <v>59</v>
      </c>
      <c r="F4725" t="b">
        <v>0</v>
      </c>
      <c r="G4725" t="s">
        <v>77</v>
      </c>
      <c r="H4725" s="1">
        <v>46078.750787037039</v>
      </c>
      <c r="I4725" t="b">
        <v>0</v>
      </c>
      <c r="J4725" t="b">
        <v>0</v>
      </c>
      <c r="K4725" t="s">
        <v>41</v>
      </c>
      <c r="L4725" t="s">
        <v>60</v>
      </c>
      <c r="M4725">
        <v>117500</v>
      </c>
      <c r="N4725"/>
      <c r="O4725" t="s">
        <v>503</v>
      </c>
    </row>
    <row r="4726" spans="1:16" x14ac:dyDescent="0.25">
      <c r="A4726" t="s">
        <v>2</v>
      </c>
      <c r="B4726" t="s">
        <v>2</v>
      </c>
      <c r="C4726" t="s">
        <v>12262</v>
      </c>
      <c r="D4726" t="s">
        <v>4595</v>
      </c>
      <c r="E4726" t="s">
        <v>59</v>
      </c>
      <c r="F4726" t="b">
        <v>0</v>
      </c>
      <c r="G4726" t="s">
        <v>77</v>
      </c>
      <c r="H4726" s="1">
        <v>46078.750787037039</v>
      </c>
      <c r="I4726" t="b">
        <v>0</v>
      </c>
      <c r="J4726" t="b">
        <v>0</v>
      </c>
      <c r="K4726" t="s">
        <v>41</v>
      </c>
      <c r="L4726" t="s">
        <v>60</v>
      </c>
      <c r="M4726">
        <v>117500</v>
      </c>
      <c r="N4726"/>
      <c r="O4726" t="s">
        <v>503</v>
      </c>
    </row>
    <row r="4727" spans="1:16" x14ac:dyDescent="0.25">
      <c r="A4727" t="s">
        <v>2</v>
      </c>
      <c r="B4727" t="s">
        <v>2</v>
      </c>
      <c r="C4727" t="s">
        <v>12263</v>
      </c>
      <c r="D4727" t="s">
        <v>4595</v>
      </c>
      <c r="E4727" t="s">
        <v>59</v>
      </c>
      <c r="F4727" t="b">
        <v>0</v>
      </c>
      <c r="G4727" t="s">
        <v>77</v>
      </c>
      <c r="H4727" s="1">
        <v>46078.750810185193</v>
      </c>
      <c r="I4727" t="b">
        <v>0</v>
      </c>
      <c r="J4727" t="b">
        <v>0</v>
      </c>
      <c r="K4727" t="s">
        <v>41</v>
      </c>
      <c r="L4727" t="s">
        <v>60</v>
      </c>
      <c r="M4727">
        <v>117500</v>
      </c>
      <c r="N4727"/>
      <c r="O4727" t="s">
        <v>503</v>
      </c>
    </row>
    <row r="4728" spans="1:16" x14ac:dyDescent="0.25">
      <c r="A4728" t="s">
        <v>2</v>
      </c>
      <c r="B4728" t="s">
        <v>2</v>
      </c>
      <c r="C4728" t="s">
        <v>12264</v>
      </c>
      <c r="D4728" t="s">
        <v>4595</v>
      </c>
      <c r="E4728" t="s">
        <v>59</v>
      </c>
      <c r="F4728" t="b">
        <v>0</v>
      </c>
      <c r="G4728" t="s">
        <v>77</v>
      </c>
      <c r="H4728" s="1">
        <v>46078.750810185193</v>
      </c>
      <c r="I4728" t="b">
        <v>0</v>
      </c>
      <c r="J4728" t="b">
        <v>0</v>
      </c>
      <c r="K4728" t="s">
        <v>41</v>
      </c>
      <c r="L4728" t="s">
        <v>60</v>
      </c>
      <c r="M4728">
        <v>117500</v>
      </c>
      <c r="N4728"/>
      <c r="O4728" t="s">
        <v>503</v>
      </c>
    </row>
    <row r="4729" spans="1:16" x14ac:dyDescent="0.25">
      <c r="A4729" t="s">
        <v>2</v>
      </c>
      <c r="B4729" t="s">
        <v>2</v>
      </c>
      <c r="C4729" t="s">
        <v>12265</v>
      </c>
      <c r="D4729" t="s">
        <v>4595</v>
      </c>
      <c r="E4729" t="s">
        <v>59</v>
      </c>
      <c r="F4729" t="b">
        <v>0</v>
      </c>
      <c r="G4729" t="s">
        <v>77</v>
      </c>
      <c r="H4729" s="1">
        <v>46078.750810185193</v>
      </c>
      <c r="I4729" t="b">
        <v>0</v>
      </c>
      <c r="J4729" t="b">
        <v>0</v>
      </c>
      <c r="K4729" t="s">
        <v>41</v>
      </c>
      <c r="L4729" t="s">
        <v>60</v>
      </c>
      <c r="M4729">
        <v>117500</v>
      </c>
      <c r="N4729"/>
      <c r="O4729" t="s">
        <v>503</v>
      </c>
    </row>
    <row r="4730" spans="1:16" x14ac:dyDescent="0.25">
      <c r="A4730" t="s">
        <v>2</v>
      </c>
      <c r="B4730" t="s">
        <v>2</v>
      </c>
      <c r="C4730" t="s">
        <v>12266</v>
      </c>
      <c r="D4730" t="s">
        <v>4595</v>
      </c>
      <c r="E4730" t="s">
        <v>59</v>
      </c>
      <c r="F4730" t="b">
        <v>0</v>
      </c>
      <c r="G4730" t="s">
        <v>77</v>
      </c>
      <c r="H4730" s="1">
        <v>46078.750810185193</v>
      </c>
      <c r="I4730" t="b">
        <v>0</v>
      </c>
      <c r="J4730" t="b">
        <v>0</v>
      </c>
      <c r="K4730" t="s">
        <v>41</v>
      </c>
      <c r="L4730" t="s">
        <v>60</v>
      </c>
      <c r="M4730">
        <v>117500</v>
      </c>
      <c r="N4730"/>
      <c r="O4730" t="s">
        <v>503</v>
      </c>
    </row>
    <row r="4731" spans="1:16" x14ac:dyDescent="0.25">
      <c r="A4731" t="s">
        <v>2</v>
      </c>
      <c r="B4731" t="s">
        <v>2</v>
      </c>
      <c r="C4731" t="s">
        <v>12267</v>
      </c>
      <c r="D4731" t="s">
        <v>4595</v>
      </c>
      <c r="E4731" t="s">
        <v>59</v>
      </c>
      <c r="F4731" t="b">
        <v>0</v>
      </c>
      <c r="G4731" t="s">
        <v>77</v>
      </c>
      <c r="H4731" s="1">
        <v>46078.750810185193</v>
      </c>
      <c r="I4731" t="b">
        <v>0</v>
      </c>
      <c r="J4731" t="b">
        <v>0</v>
      </c>
      <c r="K4731" t="s">
        <v>41</v>
      </c>
      <c r="L4731" t="s">
        <v>60</v>
      </c>
      <c r="M4731">
        <v>117500</v>
      </c>
      <c r="N4731"/>
      <c r="O4731" t="s">
        <v>503</v>
      </c>
    </row>
    <row r="4732" spans="1:16" x14ac:dyDescent="0.25">
      <c r="A4732" t="s">
        <v>2</v>
      </c>
      <c r="B4732" t="s">
        <v>2</v>
      </c>
      <c r="C4732" t="s">
        <v>12268</v>
      </c>
      <c r="D4732" t="s">
        <v>4595</v>
      </c>
      <c r="E4732" t="s">
        <v>59</v>
      </c>
      <c r="F4732" t="b">
        <v>0</v>
      </c>
      <c r="G4732" t="s">
        <v>77</v>
      </c>
      <c r="H4732" s="1">
        <v>46078.750810185193</v>
      </c>
      <c r="I4732" t="b">
        <v>0</v>
      </c>
      <c r="J4732" t="b">
        <v>0</v>
      </c>
      <c r="K4732" t="s">
        <v>41</v>
      </c>
      <c r="L4732" t="s">
        <v>60</v>
      </c>
      <c r="M4732">
        <v>117500</v>
      </c>
      <c r="N4732"/>
      <c r="O4732" t="s">
        <v>503</v>
      </c>
      <c r="P4732" t="s">
        <v>208</v>
      </c>
    </row>
    <row r="4733" spans="1:16" x14ac:dyDescent="0.25">
      <c r="A4733" t="s">
        <v>2</v>
      </c>
      <c r="B4733" t="s">
        <v>2</v>
      </c>
      <c r="C4733" t="s">
        <v>12269</v>
      </c>
      <c r="D4733" t="s">
        <v>4595</v>
      </c>
      <c r="E4733" t="s">
        <v>59</v>
      </c>
      <c r="F4733" t="b">
        <v>0</v>
      </c>
      <c r="G4733" t="s">
        <v>77</v>
      </c>
      <c r="H4733" s="1">
        <v>46078.750810185193</v>
      </c>
      <c r="I4733" t="b">
        <v>0</v>
      </c>
      <c r="J4733" t="b">
        <v>0</v>
      </c>
      <c r="K4733" t="s">
        <v>41</v>
      </c>
      <c r="L4733" t="s">
        <v>60</v>
      </c>
      <c r="M4733">
        <v>117500</v>
      </c>
      <c r="N4733"/>
      <c r="O4733" t="s">
        <v>503</v>
      </c>
    </row>
    <row r="4734" spans="1:16" x14ac:dyDescent="0.25">
      <c r="A4734" t="s">
        <v>2</v>
      </c>
      <c r="B4734" t="s">
        <v>2</v>
      </c>
      <c r="C4734" t="s">
        <v>12270</v>
      </c>
      <c r="D4734" t="s">
        <v>4595</v>
      </c>
      <c r="E4734" t="s">
        <v>59</v>
      </c>
      <c r="F4734" t="b">
        <v>0</v>
      </c>
      <c r="G4734" t="s">
        <v>77</v>
      </c>
      <c r="H4734" s="1">
        <v>46078.750810185193</v>
      </c>
      <c r="I4734" t="b">
        <v>0</v>
      </c>
      <c r="J4734" t="b">
        <v>0</v>
      </c>
      <c r="K4734" t="s">
        <v>41</v>
      </c>
      <c r="L4734" t="s">
        <v>60</v>
      </c>
      <c r="M4734">
        <v>117500</v>
      </c>
      <c r="N4734"/>
      <c r="O4734" t="s">
        <v>503</v>
      </c>
    </row>
    <row r="4735" spans="1:16" x14ac:dyDescent="0.25">
      <c r="A4735" t="s">
        <v>2</v>
      </c>
      <c r="B4735" t="s">
        <v>2</v>
      </c>
      <c r="C4735" t="s">
        <v>3100</v>
      </c>
      <c r="D4735" t="s">
        <v>4595</v>
      </c>
      <c r="E4735" t="s">
        <v>59</v>
      </c>
      <c r="F4735" t="b">
        <v>0</v>
      </c>
      <c r="G4735" t="s">
        <v>77</v>
      </c>
      <c r="H4735" s="1">
        <v>46078.750810185193</v>
      </c>
      <c r="I4735" t="b">
        <v>0</v>
      </c>
      <c r="J4735" t="b">
        <v>0</v>
      </c>
      <c r="K4735" t="s">
        <v>41</v>
      </c>
      <c r="L4735" t="s">
        <v>60</v>
      </c>
      <c r="M4735">
        <v>117500</v>
      </c>
      <c r="N4735"/>
      <c r="O4735" t="s">
        <v>503</v>
      </c>
    </row>
    <row r="4736" spans="1:16" x14ac:dyDescent="0.25">
      <c r="A4736" t="s">
        <v>2</v>
      </c>
      <c r="B4736" t="s">
        <v>2</v>
      </c>
      <c r="C4736" t="s">
        <v>12271</v>
      </c>
      <c r="D4736" t="s">
        <v>4595</v>
      </c>
      <c r="E4736" t="s">
        <v>59</v>
      </c>
      <c r="F4736" t="b">
        <v>0</v>
      </c>
      <c r="G4736" t="s">
        <v>77</v>
      </c>
      <c r="H4736" s="1">
        <v>46078.750833333332</v>
      </c>
      <c r="I4736" t="b">
        <v>0</v>
      </c>
      <c r="J4736" t="b">
        <v>0</v>
      </c>
      <c r="K4736" t="s">
        <v>41</v>
      </c>
      <c r="L4736" t="s">
        <v>60</v>
      </c>
      <c r="M4736">
        <v>117500</v>
      </c>
      <c r="N4736"/>
      <c r="O4736" t="s">
        <v>503</v>
      </c>
    </row>
    <row r="4737" spans="1:16" x14ac:dyDescent="0.25">
      <c r="A4737" t="s">
        <v>2</v>
      </c>
      <c r="B4737" t="s">
        <v>2</v>
      </c>
      <c r="C4737" t="s">
        <v>12272</v>
      </c>
      <c r="D4737" t="s">
        <v>4595</v>
      </c>
      <c r="E4737" t="s">
        <v>59</v>
      </c>
      <c r="F4737" t="b">
        <v>0</v>
      </c>
      <c r="G4737" t="s">
        <v>77</v>
      </c>
      <c r="H4737" s="1">
        <v>46078.750833333332</v>
      </c>
      <c r="I4737" t="b">
        <v>0</v>
      </c>
      <c r="J4737" t="b">
        <v>0</v>
      </c>
      <c r="K4737" t="s">
        <v>41</v>
      </c>
      <c r="L4737" t="s">
        <v>60</v>
      </c>
      <c r="M4737">
        <v>117500</v>
      </c>
      <c r="N4737"/>
      <c r="O4737" t="s">
        <v>503</v>
      </c>
      <c r="P4737" t="s">
        <v>208</v>
      </c>
    </row>
    <row r="4738" spans="1:16" x14ac:dyDescent="0.25">
      <c r="A4738" t="s">
        <v>2</v>
      </c>
      <c r="B4738" t="s">
        <v>4578</v>
      </c>
      <c r="C4738" t="s">
        <v>603</v>
      </c>
      <c r="D4738" t="s">
        <v>4595</v>
      </c>
      <c r="E4738" t="s">
        <v>59</v>
      </c>
      <c r="F4738" t="b">
        <v>0</v>
      </c>
      <c r="G4738" t="s">
        <v>77</v>
      </c>
      <c r="H4738" s="1">
        <v>46078.750833333332</v>
      </c>
      <c r="I4738" t="b">
        <v>0</v>
      </c>
      <c r="J4738" t="b">
        <v>0</v>
      </c>
      <c r="K4738" t="s">
        <v>41</v>
      </c>
      <c r="L4738" t="s">
        <v>60</v>
      </c>
      <c r="M4738">
        <v>300000</v>
      </c>
      <c r="N4738"/>
      <c r="O4738" t="s">
        <v>424</v>
      </c>
    </row>
    <row r="4739" spans="1:16" x14ac:dyDescent="0.25">
      <c r="A4739" t="s">
        <v>2</v>
      </c>
      <c r="B4739" t="s">
        <v>2</v>
      </c>
      <c r="C4739" t="s">
        <v>12260</v>
      </c>
      <c r="D4739" t="s">
        <v>4595</v>
      </c>
      <c r="E4739" t="s">
        <v>59</v>
      </c>
      <c r="F4739" t="b">
        <v>0</v>
      </c>
      <c r="G4739" t="s">
        <v>77</v>
      </c>
      <c r="H4739" s="1">
        <v>46078.750833333332</v>
      </c>
      <c r="I4739" t="b">
        <v>0</v>
      </c>
      <c r="J4739" t="b">
        <v>0</v>
      </c>
      <c r="K4739" t="s">
        <v>41</v>
      </c>
      <c r="L4739" t="s">
        <v>60</v>
      </c>
      <c r="M4739">
        <v>117500</v>
      </c>
      <c r="N4739"/>
      <c r="O4739" t="s">
        <v>503</v>
      </c>
    </row>
    <row r="4740" spans="1:16" x14ac:dyDescent="0.25">
      <c r="A4740" t="s">
        <v>2</v>
      </c>
      <c r="B4740" t="s">
        <v>2961</v>
      </c>
      <c r="C4740" t="s">
        <v>107</v>
      </c>
      <c r="D4740" t="s">
        <v>4595</v>
      </c>
      <c r="E4740" t="s">
        <v>59</v>
      </c>
      <c r="F4740" t="b">
        <v>0</v>
      </c>
      <c r="G4740" t="s">
        <v>77</v>
      </c>
      <c r="H4740" s="1">
        <v>46078.750833333332</v>
      </c>
      <c r="I4740" t="b">
        <v>0</v>
      </c>
      <c r="J4740" t="b">
        <v>0</v>
      </c>
      <c r="K4740" t="s">
        <v>41</v>
      </c>
      <c r="L4740" t="s">
        <v>60</v>
      </c>
      <c r="M4740">
        <v>130000</v>
      </c>
      <c r="N4740"/>
      <c r="O4740" t="s">
        <v>371</v>
      </c>
    </row>
    <row r="4741" spans="1:16" x14ac:dyDescent="0.25">
      <c r="A4741" t="s">
        <v>6</v>
      </c>
      <c r="B4741" t="s">
        <v>12273</v>
      </c>
      <c r="C4741" t="s">
        <v>190</v>
      </c>
      <c r="D4741" t="s">
        <v>4346</v>
      </c>
      <c r="E4741" t="s">
        <v>59</v>
      </c>
      <c r="F4741" t="b">
        <v>0</v>
      </c>
      <c r="G4741" t="s">
        <v>73</v>
      </c>
      <c r="H4741" s="1">
        <v>46078.750937500001</v>
      </c>
      <c r="I4741" t="b">
        <v>0</v>
      </c>
      <c r="J4741" t="b">
        <v>1</v>
      </c>
      <c r="K4741" t="s">
        <v>41</v>
      </c>
      <c r="L4741" t="s">
        <v>60</v>
      </c>
      <c r="M4741">
        <v>160000</v>
      </c>
      <c r="N4741"/>
      <c r="O4741" t="s">
        <v>10673</v>
      </c>
      <c r="P4741" t="s">
        <v>12274</v>
      </c>
    </row>
    <row r="4742" spans="1:16" x14ac:dyDescent="0.25">
      <c r="A4742" t="s">
        <v>7</v>
      </c>
      <c r="B4742" t="s">
        <v>12275</v>
      </c>
      <c r="C4742" t="s">
        <v>76</v>
      </c>
      <c r="D4742" t="s">
        <v>4346</v>
      </c>
      <c r="E4742" t="s">
        <v>59</v>
      </c>
      <c r="F4742" t="b">
        <v>1</v>
      </c>
      <c r="G4742" t="s">
        <v>73</v>
      </c>
      <c r="H4742" s="1">
        <v>46078.750937500001</v>
      </c>
      <c r="I4742" t="b">
        <v>0</v>
      </c>
      <c r="J4742" t="b">
        <v>1</v>
      </c>
      <c r="K4742" t="s">
        <v>41</v>
      </c>
      <c r="L4742" t="s">
        <v>60</v>
      </c>
      <c r="M4742">
        <v>130000</v>
      </c>
      <c r="N4742"/>
      <c r="O4742" t="s">
        <v>11088</v>
      </c>
      <c r="P4742" t="s">
        <v>2841</v>
      </c>
    </row>
    <row r="4743" spans="1:16" x14ac:dyDescent="0.25">
      <c r="A4743" t="s">
        <v>6</v>
      </c>
      <c r="B4743" t="s">
        <v>11276</v>
      </c>
      <c r="C4743" t="s">
        <v>121</v>
      </c>
      <c r="D4743" t="s">
        <v>4595</v>
      </c>
      <c r="E4743" t="s">
        <v>59</v>
      </c>
      <c r="F4743" t="b">
        <v>0</v>
      </c>
      <c r="G4743" t="s">
        <v>68</v>
      </c>
      <c r="H4743" s="1">
        <v>46078.750972222217</v>
      </c>
      <c r="I4743" t="b">
        <v>0</v>
      </c>
      <c r="J4743" t="b">
        <v>0</v>
      </c>
      <c r="K4743" t="s">
        <v>41</v>
      </c>
      <c r="L4743" t="s">
        <v>60</v>
      </c>
      <c r="M4743">
        <v>160000</v>
      </c>
      <c r="N4743"/>
      <c r="O4743" t="s">
        <v>12276</v>
      </c>
    </row>
    <row r="4744" spans="1:16" x14ac:dyDescent="0.25">
      <c r="A4744" t="s">
        <v>0</v>
      </c>
      <c r="B4744" t="s">
        <v>12277</v>
      </c>
      <c r="C4744" t="s">
        <v>301</v>
      </c>
      <c r="D4744" t="s">
        <v>4595</v>
      </c>
      <c r="E4744" t="s">
        <v>59</v>
      </c>
      <c r="F4744" t="b">
        <v>0</v>
      </c>
      <c r="G4744" t="s">
        <v>68</v>
      </c>
      <c r="H4744" s="1">
        <v>46078.750983796293</v>
      </c>
      <c r="I4744" t="b">
        <v>0</v>
      </c>
      <c r="J4744" t="b">
        <v>0</v>
      </c>
      <c r="K4744" t="s">
        <v>41</v>
      </c>
      <c r="L4744" t="s">
        <v>60</v>
      </c>
      <c r="M4744">
        <v>100500</v>
      </c>
      <c r="N4744"/>
      <c r="O4744" t="s">
        <v>3893</v>
      </c>
    </row>
    <row r="4745" spans="1:16" x14ac:dyDescent="0.25">
      <c r="A4745" t="s">
        <v>1</v>
      </c>
      <c r="B4745" t="s">
        <v>12278</v>
      </c>
      <c r="C4745" t="s">
        <v>164</v>
      </c>
      <c r="D4745" t="s">
        <v>4526</v>
      </c>
      <c r="E4745" t="s">
        <v>88</v>
      </c>
      <c r="F4745" t="b">
        <v>0</v>
      </c>
      <c r="G4745" t="s">
        <v>89</v>
      </c>
      <c r="H4745" s="1">
        <v>46078.751597222217</v>
      </c>
      <c r="I4745" t="b">
        <v>0</v>
      </c>
      <c r="J4745" t="b">
        <v>0</v>
      </c>
      <c r="K4745" t="s">
        <v>41</v>
      </c>
      <c r="L4745" t="s">
        <v>74</v>
      </c>
      <c r="M4745"/>
      <c r="N4745">
        <v>72.5</v>
      </c>
      <c r="O4745" t="s">
        <v>7261</v>
      </c>
      <c r="P4745" t="s">
        <v>12279</v>
      </c>
    </row>
    <row r="4746" spans="1:16" x14ac:dyDescent="0.25">
      <c r="A4746" t="s">
        <v>1</v>
      </c>
      <c r="B4746" t="s">
        <v>12280</v>
      </c>
      <c r="C4746" t="s">
        <v>500</v>
      </c>
      <c r="D4746" t="s">
        <v>4346</v>
      </c>
      <c r="E4746" t="s">
        <v>232</v>
      </c>
      <c r="F4746" t="b">
        <v>0</v>
      </c>
      <c r="G4746" t="s">
        <v>13</v>
      </c>
      <c r="H4746" s="1">
        <v>46078.752280092587</v>
      </c>
      <c r="I4746" t="b">
        <v>0</v>
      </c>
      <c r="J4746" t="b">
        <v>0</v>
      </c>
      <c r="K4746" t="s">
        <v>13</v>
      </c>
      <c r="L4746" t="s">
        <v>74</v>
      </c>
      <c r="M4746"/>
      <c r="N4746">
        <v>95</v>
      </c>
      <c r="O4746" t="s">
        <v>12281</v>
      </c>
      <c r="P4746" t="s">
        <v>12282</v>
      </c>
    </row>
    <row r="4747" spans="1:16" x14ac:dyDescent="0.25">
      <c r="A4747" t="s">
        <v>2</v>
      </c>
      <c r="B4747" t="s">
        <v>1442</v>
      </c>
      <c r="C4747" t="s">
        <v>10022</v>
      </c>
      <c r="D4747" t="s">
        <v>4526</v>
      </c>
      <c r="E4747" t="s">
        <v>59</v>
      </c>
      <c r="F4747" t="b">
        <v>0</v>
      </c>
      <c r="G4747" t="s">
        <v>40</v>
      </c>
      <c r="H4747" s="1">
        <v>46078.753263888888</v>
      </c>
      <c r="I4747" t="b">
        <v>0</v>
      </c>
      <c r="J4747" t="b">
        <v>0</v>
      </c>
      <c r="K4747" t="s">
        <v>40</v>
      </c>
      <c r="L4747" t="s">
        <v>60</v>
      </c>
      <c r="M4747">
        <v>77500</v>
      </c>
      <c r="N4747"/>
      <c r="O4747" t="s">
        <v>101</v>
      </c>
      <c r="P4747" t="s">
        <v>85</v>
      </c>
    </row>
    <row r="4748" spans="1:16" x14ac:dyDescent="0.25">
      <c r="A4748" t="s">
        <v>2</v>
      </c>
      <c r="B4748" t="s">
        <v>12283</v>
      </c>
      <c r="C4748" t="s">
        <v>716</v>
      </c>
      <c r="D4748" t="s">
        <v>4595</v>
      </c>
      <c r="E4748" t="s">
        <v>59</v>
      </c>
      <c r="F4748" t="b">
        <v>0</v>
      </c>
      <c r="G4748" t="s">
        <v>63</v>
      </c>
      <c r="H4748" s="1">
        <v>46078.754120370373</v>
      </c>
      <c r="I4748" t="b">
        <v>1</v>
      </c>
      <c r="J4748" t="b">
        <v>0</v>
      </c>
      <c r="K4748" t="s">
        <v>41</v>
      </c>
      <c r="L4748" t="s">
        <v>60</v>
      </c>
      <c r="M4748">
        <v>150000</v>
      </c>
      <c r="N4748"/>
      <c r="O4748" t="s">
        <v>12284</v>
      </c>
    </row>
    <row r="4749" spans="1:16" x14ac:dyDescent="0.25">
      <c r="A4749" t="s">
        <v>6</v>
      </c>
      <c r="B4749" t="s">
        <v>12285</v>
      </c>
      <c r="C4749" t="s">
        <v>1647</v>
      </c>
      <c r="D4749" t="s">
        <v>4526</v>
      </c>
      <c r="E4749" t="s">
        <v>88</v>
      </c>
      <c r="F4749" t="b">
        <v>0</v>
      </c>
      <c r="G4749" t="s">
        <v>63</v>
      </c>
      <c r="H4749" s="1">
        <v>46078.754212962973</v>
      </c>
      <c r="I4749" t="b">
        <v>0</v>
      </c>
      <c r="J4749" t="b">
        <v>1</v>
      </c>
      <c r="K4749" t="s">
        <v>41</v>
      </c>
      <c r="L4749" t="s">
        <v>74</v>
      </c>
      <c r="M4749"/>
      <c r="N4749">
        <v>87.5</v>
      </c>
      <c r="O4749" t="s">
        <v>482</v>
      </c>
      <c r="P4749" t="s">
        <v>12286</v>
      </c>
    </row>
    <row r="4750" spans="1:16" x14ac:dyDescent="0.25">
      <c r="A4750" t="s">
        <v>0</v>
      </c>
      <c r="B4750" t="s">
        <v>12287</v>
      </c>
      <c r="C4750" t="s">
        <v>1417</v>
      </c>
      <c r="D4750" t="s">
        <v>11319</v>
      </c>
      <c r="E4750" t="s">
        <v>88</v>
      </c>
      <c r="F4750" t="b">
        <v>0</v>
      </c>
      <c r="G4750" t="s">
        <v>39</v>
      </c>
      <c r="H4750" s="1">
        <v>46078.757060185177</v>
      </c>
      <c r="I4750" t="b">
        <v>0</v>
      </c>
      <c r="J4750" t="b">
        <v>0</v>
      </c>
      <c r="K4750" t="s">
        <v>39</v>
      </c>
      <c r="L4750" t="s">
        <v>60</v>
      </c>
      <c r="M4750">
        <v>186000</v>
      </c>
      <c r="N4750"/>
      <c r="O4750" t="s">
        <v>12288</v>
      </c>
    </row>
    <row r="4751" spans="1:16" x14ac:dyDescent="0.25">
      <c r="A4751" t="s">
        <v>8</v>
      </c>
      <c r="B4751" t="s">
        <v>12289</v>
      </c>
      <c r="C4751" t="s">
        <v>913</v>
      </c>
      <c r="D4751" t="s">
        <v>11271</v>
      </c>
      <c r="E4751" t="s">
        <v>59</v>
      </c>
      <c r="F4751" t="b">
        <v>0</v>
      </c>
      <c r="G4751" t="s">
        <v>20</v>
      </c>
      <c r="H4751" s="1">
        <v>46078.758321759262</v>
      </c>
      <c r="I4751" t="b">
        <v>0</v>
      </c>
      <c r="J4751" t="b">
        <v>0</v>
      </c>
      <c r="K4751" t="s">
        <v>20</v>
      </c>
      <c r="L4751" t="s">
        <v>60</v>
      </c>
      <c r="M4751">
        <v>160000</v>
      </c>
      <c r="N4751"/>
      <c r="O4751" t="s">
        <v>4429</v>
      </c>
    </row>
    <row r="4752" spans="1:16" x14ac:dyDescent="0.25">
      <c r="A4752" t="s">
        <v>4</v>
      </c>
      <c r="B4752" t="s">
        <v>4292</v>
      </c>
      <c r="C4752" t="s">
        <v>12290</v>
      </c>
      <c r="D4752" t="s">
        <v>4595</v>
      </c>
      <c r="E4752" t="s">
        <v>59</v>
      </c>
      <c r="F4752" t="b">
        <v>0</v>
      </c>
      <c r="G4752" t="s">
        <v>27</v>
      </c>
      <c r="H4752" s="1">
        <v>46078.759236111109</v>
      </c>
      <c r="I4752" t="b">
        <v>0</v>
      </c>
      <c r="J4752" t="b">
        <v>0</v>
      </c>
      <c r="K4752" t="s">
        <v>27</v>
      </c>
      <c r="L4752" t="s">
        <v>60</v>
      </c>
      <c r="M4752">
        <v>270000</v>
      </c>
      <c r="N4752"/>
      <c r="O4752" t="s">
        <v>12291</v>
      </c>
      <c r="P4752" t="s">
        <v>12292</v>
      </c>
    </row>
    <row r="4753" spans="1:16" x14ac:dyDescent="0.25">
      <c r="A4753" t="s">
        <v>0</v>
      </c>
      <c r="B4753" t="s">
        <v>12293</v>
      </c>
      <c r="C4753" t="s">
        <v>76</v>
      </c>
      <c r="D4753" t="s">
        <v>4526</v>
      </c>
      <c r="E4753" t="s">
        <v>132</v>
      </c>
      <c r="F4753" t="b">
        <v>1</v>
      </c>
      <c r="G4753" t="s">
        <v>13</v>
      </c>
      <c r="H4753" s="1">
        <v>46078.793761574067</v>
      </c>
      <c r="I4753" t="b">
        <v>0</v>
      </c>
      <c r="J4753" t="b">
        <v>0</v>
      </c>
      <c r="K4753" t="s">
        <v>13</v>
      </c>
      <c r="L4753" t="s">
        <v>74</v>
      </c>
      <c r="M4753"/>
      <c r="N4753">
        <v>75</v>
      </c>
      <c r="O4753" t="s">
        <v>5046</v>
      </c>
      <c r="P4753" t="s">
        <v>12294</v>
      </c>
    </row>
    <row r="4754" spans="1:16" x14ac:dyDescent="0.25">
      <c r="A4754" t="s">
        <v>2</v>
      </c>
      <c r="B4754" t="s">
        <v>2</v>
      </c>
      <c r="C4754" t="s">
        <v>1647</v>
      </c>
      <c r="D4754" t="s">
        <v>4526</v>
      </c>
      <c r="E4754" t="s">
        <v>88</v>
      </c>
      <c r="F4754" t="b">
        <v>0</v>
      </c>
      <c r="G4754" t="s">
        <v>63</v>
      </c>
      <c r="H4754" s="1">
        <v>46078.795648148152</v>
      </c>
      <c r="I4754" t="b">
        <v>0</v>
      </c>
      <c r="J4754" t="b">
        <v>0</v>
      </c>
      <c r="K4754" t="s">
        <v>41</v>
      </c>
      <c r="L4754" t="s">
        <v>74</v>
      </c>
      <c r="M4754"/>
      <c r="N4754">
        <v>76</v>
      </c>
      <c r="O4754" t="s">
        <v>482</v>
      </c>
      <c r="P4754" t="s">
        <v>12286</v>
      </c>
    </row>
    <row r="4755" spans="1:16" x14ac:dyDescent="0.25">
      <c r="A4755" t="s">
        <v>0</v>
      </c>
      <c r="B4755" t="s">
        <v>1773</v>
      </c>
      <c r="C4755" t="s">
        <v>3784</v>
      </c>
      <c r="D4755" t="s">
        <v>4346</v>
      </c>
      <c r="E4755" t="s">
        <v>59</v>
      </c>
      <c r="F4755" t="b">
        <v>0</v>
      </c>
      <c r="G4755" t="s">
        <v>77</v>
      </c>
      <c r="H4755" s="1">
        <v>46078.833518518521</v>
      </c>
      <c r="I4755" t="b">
        <v>0</v>
      </c>
      <c r="J4755" t="b">
        <v>1</v>
      </c>
      <c r="K4755" t="s">
        <v>41</v>
      </c>
      <c r="L4755" t="s">
        <v>60</v>
      </c>
      <c r="M4755">
        <v>100000</v>
      </c>
      <c r="N4755"/>
      <c r="O4755" t="s">
        <v>12295</v>
      </c>
      <c r="P4755" t="s">
        <v>12296</v>
      </c>
    </row>
    <row r="4756" spans="1:16" x14ac:dyDescent="0.25">
      <c r="A4756" t="s">
        <v>0</v>
      </c>
      <c r="B4756" t="s">
        <v>12297</v>
      </c>
      <c r="C4756" t="s">
        <v>81</v>
      </c>
      <c r="D4756" t="s">
        <v>4526</v>
      </c>
      <c r="E4756" t="s">
        <v>59</v>
      </c>
      <c r="F4756" t="b">
        <v>0</v>
      </c>
      <c r="G4756" t="s">
        <v>77</v>
      </c>
      <c r="H4756" s="1">
        <v>46078.833541666667</v>
      </c>
      <c r="I4756" t="b">
        <v>0</v>
      </c>
      <c r="J4756" t="b">
        <v>0</v>
      </c>
      <c r="K4756" t="s">
        <v>41</v>
      </c>
      <c r="L4756" t="s">
        <v>60</v>
      </c>
      <c r="M4756">
        <v>145000</v>
      </c>
      <c r="N4756"/>
      <c r="O4756" t="s">
        <v>3792</v>
      </c>
      <c r="P4756" t="s">
        <v>12298</v>
      </c>
    </row>
    <row r="4757" spans="1:16" x14ac:dyDescent="0.25">
      <c r="A4757" t="s">
        <v>1</v>
      </c>
      <c r="B4757" t="s">
        <v>12299</v>
      </c>
      <c r="C4757" t="s">
        <v>190</v>
      </c>
      <c r="D4757" t="s">
        <v>4526</v>
      </c>
      <c r="E4757" t="s">
        <v>59</v>
      </c>
      <c r="F4757" t="b">
        <v>0</v>
      </c>
      <c r="G4757" t="s">
        <v>73</v>
      </c>
      <c r="H4757" s="1">
        <v>46078.833773148152</v>
      </c>
      <c r="I4757" t="b">
        <v>0</v>
      </c>
      <c r="J4757" t="b">
        <v>0</v>
      </c>
      <c r="K4757" t="s">
        <v>41</v>
      </c>
      <c r="L4757" t="s">
        <v>74</v>
      </c>
      <c r="M4757"/>
      <c r="N4757">
        <v>80</v>
      </c>
      <c r="O4757" t="s">
        <v>12300</v>
      </c>
      <c r="P4757" t="s">
        <v>2008</v>
      </c>
    </row>
    <row r="4758" spans="1:16" x14ac:dyDescent="0.25">
      <c r="A4758" t="s">
        <v>8</v>
      </c>
      <c r="B4758" t="s">
        <v>12301</v>
      </c>
      <c r="C4758" t="s">
        <v>2657</v>
      </c>
      <c r="D4758" t="s">
        <v>4526</v>
      </c>
      <c r="E4758" t="s">
        <v>59</v>
      </c>
      <c r="F4758" t="b">
        <v>0</v>
      </c>
      <c r="G4758" t="s">
        <v>65</v>
      </c>
      <c r="H4758" s="1">
        <v>46078.834432870368</v>
      </c>
      <c r="I4758" t="b">
        <v>1</v>
      </c>
      <c r="J4758" t="b">
        <v>0</v>
      </c>
      <c r="K4758" t="s">
        <v>41</v>
      </c>
      <c r="L4758" t="s">
        <v>60</v>
      </c>
      <c r="M4758">
        <v>121727</v>
      </c>
      <c r="N4758"/>
      <c r="O4758" t="s">
        <v>10964</v>
      </c>
      <c r="P4758" t="s">
        <v>12302</v>
      </c>
    </row>
    <row r="4759" spans="1:16" x14ac:dyDescent="0.25">
      <c r="A4759" t="s">
        <v>1</v>
      </c>
      <c r="B4759" t="s">
        <v>12303</v>
      </c>
      <c r="C4759" t="s">
        <v>147</v>
      </c>
      <c r="D4759" t="s">
        <v>4346</v>
      </c>
      <c r="E4759" t="s">
        <v>59</v>
      </c>
      <c r="F4759" t="b">
        <v>0</v>
      </c>
      <c r="G4759" t="s">
        <v>73</v>
      </c>
      <c r="H4759" s="1">
        <v>46078.834560185183</v>
      </c>
      <c r="I4759" t="b">
        <v>1</v>
      </c>
      <c r="J4759" t="b">
        <v>1</v>
      </c>
      <c r="K4759" t="s">
        <v>41</v>
      </c>
      <c r="L4759" t="s">
        <v>60</v>
      </c>
      <c r="M4759">
        <v>135000</v>
      </c>
      <c r="N4759"/>
      <c r="O4759" t="s">
        <v>12304</v>
      </c>
      <c r="P4759" t="s">
        <v>12305</v>
      </c>
    </row>
    <row r="4760" spans="1:16" x14ac:dyDescent="0.25">
      <c r="A4760" t="s">
        <v>0</v>
      </c>
      <c r="B4760" t="s">
        <v>2769</v>
      </c>
      <c r="C4760" t="s">
        <v>3067</v>
      </c>
      <c r="D4760" t="s">
        <v>155</v>
      </c>
      <c r="E4760" t="s">
        <v>59</v>
      </c>
      <c r="F4760" t="b">
        <v>0</v>
      </c>
      <c r="G4760" t="s">
        <v>63</v>
      </c>
      <c r="H4760" s="1">
        <v>46078.837314814817</v>
      </c>
      <c r="I4760" t="b">
        <v>1</v>
      </c>
      <c r="J4760" t="b">
        <v>0</v>
      </c>
      <c r="K4760" t="s">
        <v>41</v>
      </c>
      <c r="L4760" t="s">
        <v>74</v>
      </c>
      <c r="M4760"/>
      <c r="N4760">
        <v>46.974999999999987</v>
      </c>
      <c r="O4760" t="s">
        <v>155</v>
      </c>
    </row>
    <row r="4761" spans="1:16" x14ac:dyDescent="0.25">
      <c r="A4761" t="s">
        <v>0</v>
      </c>
      <c r="B4761" t="s">
        <v>0</v>
      </c>
      <c r="C4761" t="s">
        <v>2419</v>
      </c>
      <c r="D4761" t="s">
        <v>4346</v>
      </c>
      <c r="E4761" t="s">
        <v>59</v>
      </c>
      <c r="F4761" t="b">
        <v>0</v>
      </c>
      <c r="G4761" t="s">
        <v>65</v>
      </c>
      <c r="H4761" s="1">
        <v>46078.875081018523</v>
      </c>
      <c r="I4761" t="b">
        <v>0</v>
      </c>
      <c r="J4761" t="b">
        <v>0</v>
      </c>
      <c r="K4761" t="s">
        <v>41</v>
      </c>
      <c r="L4761" t="s">
        <v>60</v>
      </c>
      <c r="M4761">
        <v>87635</v>
      </c>
      <c r="N4761"/>
      <c r="O4761" t="s">
        <v>4032</v>
      </c>
      <c r="P4761" t="s">
        <v>12306</v>
      </c>
    </row>
    <row r="4762" spans="1:16" x14ac:dyDescent="0.25">
      <c r="A4762" t="s">
        <v>0</v>
      </c>
      <c r="B4762" t="s">
        <v>12110</v>
      </c>
      <c r="C4762" t="s">
        <v>81</v>
      </c>
      <c r="D4762" t="s">
        <v>4526</v>
      </c>
      <c r="E4762" t="s">
        <v>59</v>
      </c>
      <c r="F4762" t="b">
        <v>0</v>
      </c>
      <c r="G4762" t="s">
        <v>77</v>
      </c>
      <c r="H4762" s="1">
        <v>46078.8753125</v>
      </c>
      <c r="I4762" t="b">
        <v>1</v>
      </c>
      <c r="J4762" t="b">
        <v>0</v>
      </c>
      <c r="K4762" t="s">
        <v>41</v>
      </c>
      <c r="L4762" t="s">
        <v>60</v>
      </c>
      <c r="M4762">
        <v>100000</v>
      </c>
      <c r="N4762"/>
      <c r="O4762" t="s">
        <v>12111</v>
      </c>
    </row>
    <row r="4763" spans="1:16" x14ac:dyDescent="0.25">
      <c r="A4763" t="s">
        <v>0</v>
      </c>
      <c r="B4763" t="s">
        <v>12307</v>
      </c>
      <c r="C4763" t="s">
        <v>1233</v>
      </c>
      <c r="D4763" t="s">
        <v>4526</v>
      </c>
      <c r="E4763" t="s">
        <v>59</v>
      </c>
      <c r="F4763" t="b">
        <v>0</v>
      </c>
      <c r="G4763" t="s">
        <v>73</v>
      </c>
      <c r="H4763" s="1">
        <v>46078.875381944446</v>
      </c>
      <c r="I4763" t="b">
        <v>1</v>
      </c>
      <c r="J4763" t="b">
        <v>1</v>
      </c>
      <c r="K4763" t="s">
        <v>41</v>
      </c>
      <c r="L4763" t="s">
        <v>60</v>
      </c>
      <c r="M4763">
        <v>102500</v>
      </c>
      <c r="N4763"/>
      <c r="O4763" t="s">
        <v>1142</v>
      </c>
      <c r="P4763" t="s">
        <v>12308</v>
      </c>
    </row>
    <row r="4764" spans="1:16" x14ac:dyDescent="0.25">
      <c r="A4764" t="s">
        <v>0</v>
      </c>
      <c r="B4764" t="s">
        <v>12309</v>
      </c>
      <c r="C4764" t="s">
        <v>253</v>
      </c>
      <c r="D4764" t="s">
        <v>4346</v>
      </c>
      <c r="E4764" t="s">
        <v>59</v>
      </c>
      <c r="F4764" t="b">
        <v>0</v>
      </c>
      <c r="G4764" t="s">
        <v>73</v>
      </c>
      <c r="H4764" s="1">
        <v>46078.875381944446</v>
      </c>
      <c r="I4764" t="b">
        <v>0</v>
      </c>
      <c r="J4764" t="b">
        <v>1</v>
      </c>
      <c r="K4764" t="s">
        <v>41</v>
      </c>
      <c r="L4764" t="s">
        <v>74</v>
      </c>
      <c r="M4764"/>
      <c r="N4764">
        <v>26.204999999999998</v>
      </c>
      <c r="O4764" t="s">
        <v>12310</v>
      </c>
      <c r="P4764" t="s">
        <v>219</v>
      </c>
    </row>
    <row r="4765" spans="1:16" x14ac:dyDescent="0.25">
      <c r="A4765" t="s">
        <v>7</v>
      </c>
      <c r="B4765" t="s">
        <v>12311</v>
      </c>
      <c r="C4765" t="s">
        <v>181</v>
      </c>
      <c r="D4765" t="s">
        <v>4526</v>
      </c>
      <c r="E4765" t="s">
        <v>88</v>
      </c>
      <c r="F4765" t="b">
        <v>0</v>
      </c>
      <c r="G4765" t="s">
        <v>89</v>
      </c>
      <c r="H4765" s="1">
        <v>46078.875601851847</v>
      </c>
      <c r="I4765" t="b">
        <v>0</v>
      </c>
      <c r="J4765" t="b">
        <v>1</v>
      </c>
      <c r="K4765" t="s">
        <v>41</v>
      </c>
      <c r="L4765" t="s">
        <v>74</v>
      </c>
      <c r="M4765"/>
      <c r="N4765">
        <v>62</v>
      </c>
      <c r="O4765" t="s">
        <v>1505</v>
      </c>
      <c r="P4765" t="s">
        <v>12312</v>
      </c>
    </row>
    <row r="4766" spans="1:16" x14ac:dyDescent="0.25">
      <c r="A4766" t="s">
        <v>2</v>
      </c>
      <c r="B4766" t="s">
        <v>12313</v>
      </c>
      <c r="C4766" t="s">
        <v>502</v>
      </c>
      <c r="D4766" t="s">
        <v>4346</v>
      </c>
      <c r="E4766" t="s">
        <v>59</v>
      </c>
      <c r="F4766" t="b">
        <v>0</v>
      </c>
      <c r="G4766" t="s">
        <v>77</v>
      </c>
      <c r="H4766" s="1">
        <v>46078.875740740739</v>
      </c>
      <c r="I4766" t="b">
        <v>0</v>
      </c>
      <c r="J4766" t="b">
        <v>1</v>
      </c>
      <c r="K4766" t="s">
        <v>41</v>
      </c>
      <c r="L4766" t="s">
        <v>60</v>
      </c>
      <c r="M4766">
        <v>190000</v>
      </c>
      <c r="N4766"/>
      <c r="O4766" t="s">
        <v>12314</v>
      </c>
      <c r="P4766" t="s">
        <v>12315</v>
      </c>
    </row>
    <row r="4767" spans="1:16" x14ac:dyDescent="0.25">
      <c r="A4767" t="s">
        <v>5</v>
      </c>
      <c r="B4767" t="s">
        <v>1878</v>
      </c>
      <c r="C4767" t="s">
        <v>423</v>
      </c>
      <c r="D4767" t="s">
        <v>4526</v>
      </c>
      <c r="E4767" t="s">
        <v>132</v>
      </c>
      <c r="F4767" t="b">
        <v>0</v>
      </c>
      <c r="G4767" t="s">
        <v>73</v>
      </c>
      <c r="H4767" s="1">
        <v>46078.876250000001</v>
      </c>
      <c r="I4767" t="b">
        <v>0</v>
      </c>
      <c r="J4767" t="b">
        <v>1</v>
      </c>
      <c r="K4767" t="s">
        <v>41</v>
      </c>
      <c r="L4767" t="s">
        <v>60</v>
      </c>
      <c r="M4767">
        <v>165000</v>
      </c>
      <c r="N4767"/>
      <c r="O4767" t="s">
        <v>424</v>
      </c>
      <c r="P4767" t="s">
        <v>7082</v>
      </c>
    </row>
    <row r="4768" spans="1:16" x14ac:dyDescent="0.25">
      <c r="A4768" t="s">
        <v>0</v>
      </c>
      <c r="B4768" t="s">
        <v>996</v>
      </c>
      <c r="C4768" t="s">
        <v>5340</v>
      </c>
      <c r="D4768" t="s">
        <v>4526</v>
      </c>
      <c r="E4768" t="s">
        <v>59</v>
      </c>
      <c r="F4768" t="b">
        <v>0</v>
      </c>
      <c r="G4768" t="s">
        <v>40</v>
      </c>
      <c r="H4768" s="1">
        <v>46078.878194444442</v>
      </c>
      <c r="I4768" t="b">
        <v>0</v>
      </c>
      <c r="J4768" t="b">
        <v>0</v>
      </c>
      <c r="K4768" t="s">
        <v>40</v>
      </c>
      <c r="L4768" t="s">
        <v>60</v>
      </c>
      <c r="M4768">
        <v>31000</v>
      </c>
      <c r="N4768"/>
      <c r="O4768" t="s">
        <v>5341</v>
      </c>
      <c r="P4768" t="s">
        <v>8542</v>
      </c>
    </row>
    <row r="4769" spans="1:16" x14ac:dyDescent="0.25">
      <c r="A4769" t="s">
        <v>2</v>
      </c>
      <c r="B4769" t="s">
        <v>4083</v>
      </c>
      <c r="C4769" t="s">
        <v>2293</v>
      </c>
      <c r="D4769" t="s">
        <v>4526</v>
      </c>
      <c r="E4769" t="s">
        <v>88</v>
      </c>
      <c r="F4769" t="b">
        <v>0</v>
      </c>
      <c r="G4769" t="s">
        <v>65</v>
      </c>
      <c r="H4769" s="1">
        <v>46078.916747685187</v>
      </c>
      <c r="I4769" t="b">
        <v>1</v>
      </c>
      <c r="J4769" t="b">
        <v>1</v>
      </c>
      <c r="K4769" t="s">
        <v>41</v>
      </c>
      <c r="L4769" t="s">
        <v>74</v>
      </c>
      <c r="M4769"/>
      <c r="N4769">
        <v>57.5</v>
      </c>
      <c r="O4769" t="s">
        <v>4487</v>
      </c>
      <c r="P4769" t="s">
        <v>1995</v>
      </c>
    </row>
    <row r="4770" spans="1:16" x14ac:dyDescent="0.25">
      <c r="A4770" t="s">
        <v>1</v>
      </c>
      <c r="B4770" t="s">
        <v>12316</v>
      </c>
      <c r="C4770" t="s">
        <v>165</v>
      </c>
      <c r="D4770" t="s">
        <v>2360</v>
      </c>
      <c r="E4770" t="s">
        <v>621</v>
      </c>
      <c r="F4770" t="b">
        <v>0</v>
      </c>
      <c r="G4770" t="s">
        <v>73</v>
      </c>
      <c r="H4770" s="1">
        <v>46078.917048611111</v>
      </c>
      <c r="I4770" t="b">
        <v>0</v>
      </c>
      <c r="J4770" t="b">
        <v>0</v>
      </c>
      <c r="K4770" t="s">
        <v>41</v>
      </c>
      <c r="L4770" t="s">
        <v>74</v>
      </c>
      <c r="M4770"/>
      <c r="N4770">
        <v>22.285</v>
      </c>
      <c r="O4770" t="s">
        <v>12317</v>
      </c>
      <c r="P4770" t="s">
        <v>12318</v>
      </c>
    </row>
    <row r="4771" spans="1:16" x14ac:dyDescent="0.25">
      <c r="A4771" t="s">
        <v>3</v>
      </c>
      <c r="B4771" t="s">
        <v>12319</v>
      </c>
      <c r="C4771" t="s">
        <v>162</v>
      </c>
      <c r="D4771" t="s">
        <v>2360</v>
      </c>
      <c r="E4771" t="s">
        <v>59</v>
      </c>
      <c r="F4771" t="b">
        <v>0</v>
      </c>
      <c r="G4771" t="s">
        <v>73</v>
      </c>
      <c r="H4771" s="1">
        <v>46078.917129629634</v>
      </c>
      <c r="I4771" t="b">
        <v>0</v>
      </c>
      <c r="J4771" t="b">
        <v>1</v>
      </c>
      <c r="K4771" t="s">
        <v>41</v>
      </c>
      <c r="L4771" t="s">
        <v>60</v>
      </c>
      <c r="M4771">
        <v>113900</v>
      </c>
      <c r="N4771"/>
      <c r="O4771" t="s">
        <v>1207</v>
      </c>
      <c r="P4771" t="s">
        <v>1650</v>
      </c>
    </row>
    <row r="4772" spans="1:16" x14ac:dyDescent="0.25">
      <c r="A4772" t="s">
        <v>1</v>
      </c>
      <c r="B4772" t="s">
        <v>12218</v>
      </c>
      <c r="C4772" t="s">
        <v>363</v>
      </c>
      <c r="D4772" t="s">
        <v>2360</v>
      </c>
      <c r="E4772" t="s">
        <v>59</v>
      </c>
      <c r="F4772" t="b">
        <v>0</v>
      </c>
      <c r="G4772" t="s">
        <v>65</v>
      </c>
      <c r="H4772" s="1">
        <v>46078.917766203696</v>
      </c>
      <c r="I4772" t="b">
        <v>0</v>
      </c>
      <c r="J4772" t="b">
        <v>1</v>
      </c>
      <c r="K4772" t="s">
        <v>41</v>
      </c>
      <c r="L4772" t="s">
        <v>60</v>
      </c>
      <c r="M4772">
        <v>125000</v>
      </c>
      <c r="N4772"/>
      <c r="O4772" t="s">
        <v>12320</v>
      </c>
      <c r="P4772" t="s">
        <v>3183</v>
      </c>
    </row>
    <row r="4773" spans="1:16" x14ac:dyDescent="0.25">
      <c r="A4773" t="s">
        <v>0</v>
      </c>
      <c r="B4773" t="s">
        <v>1690</v>
      </c>
      <c r="C4773" t="s">
        <v>7535</v>
      </c>
      <c r="D4773" t="s">
        <v>4346</v>
      </c>
      <c r="E4773" t="s">
        <v>59</v>
      </c>
      <c r="F4773" t="b">
        <v>0</v>
      </c>
      <c r="G4773" t="s">
        <v>20</v>
      </c>
      <c r="H4773" s="1">
        <v>46078.924907407411</v>
      </c>
      <c r="I4773" t="b">
        <v>1</v>
      </c>
      <c r="J4773" t="b">
        <v>0</v>
      </c>
      <c r="K4773" t="s">
        <v>20</v>
      </c>
      <c r="L4773" t="s">
        <v>60</v>
      </c>
      <c r="M4773">
        <v>50000</v>
      </c>
      <c r="N4773"/>
      <c r="O4773" t="s">
        <v>12321</v>
      </c>
    </row>
    <row r="4774" spans="1:16" x14ac:dyDescent="0.25">
      <c r="A4774" t="s">
        <v>2</v>
      </c>
      <c r="B4774" t="s">
        <v>128</v>
      </c>
      <c r="C4774" t="s">
        <v>71</v>
      </c>
      <c r="D4774" t="s">
        <v>4346</v>
      </c>
      <c r="E4774" t="s">
        <v>59</v>
      </c>
      <c r="F4774" t="b">
        <v>0</v>
      </c>
      <c r="G4774" t="s">
        <v>73</v>
      </c>
      <c r="H4774" s="1">
        <v>46078.959224537037</v>
      </c>
      <c r="I4774" t="b">
        <v>0</v>
      </c>
      <c r="J4774" t="b">
        <v>1</v>
      </c>
      <c r="K4774" t="s">
        <v>41</v>
      </c>
      <c r="L4774" t="s">
        <v>60</v>
      </c>
      <c r="M4774">
        <v>77657</v>
      </c>
      <c r="N4774"/>
      <c r="O4774" t="s">
        <v>10744</v>
      </c>
      <c r="P4774" t="s">
        <v>2284</v>
      </c>
    </row>
    <row r="4775" spans="1:16" x14ac:dyDescent="0.25">
      <c r="A4775" t="s">
        <v>0</v>
      </c>
      <c r="B4775" t="s">
        <v>6215</v>
      </c>
      <c r="C4775" t="s">
        <v>11229</v>
      </c>
      <c r="D4775" t="s">
        <v>7459</v>
      </c>
      <c r="E4775" t="s">
        <v>59</v>
      </c>
      <c r="F4775" t="b">
        <v>0</v>
      </c>
      <c r="G4775" t="s">
        <v>40</v>
      </c>
      <c r="H4775" s="1">
        <v>46078.961527777778</v>
      </c>
      <c r="I4775" t="b">
        <v>0</v>
      </c>
      <c r="J4775" t="b">
        <v>0</v>
      </c>
      <c r="K4775" t="s">
        <v>40</v>
      </c>
      <c r="L4775" t="s">
        <v>60</v>
      </c>
      <c r="M4775">
        <v>37500</v>
      </c>
      <c r="N4775"/>
      <c r="O4775" t="s">
        <v>7459</v>
      </c>
      <c r="P4775" t="s">
        <v>12322</v>
      </c>
    </row>
    <row r="4776" spans="1:16" x14ac:dyDescent="0.25">
      <c r="A4776" t="s">
        <v>2</v>
      </c>
      <c r="B4776" t="s">
        <v>7825</v>
      </c>
      <c r="C4776" t="s">
        <v>76</v>
      </c>
      <c r="D4776" t="s">
        <v>4633</v>
      </c>
      <c r="E4776" t="s">
        <v>59</v>
      </c>
      <c r="F4776" t="b">
        <v>1</v>
      </c>
      <c r="G4776" t="s">
        <v>33</v>
      </c>
      <c r="H4776" s="1">
        <v>46078.964050925933</v>
      </c>
      <c r="I4776" t="b">
        <v>0</v>
      </c>
      <c r="J4776" t="b">
        <v>0</v>
      </c>
      <c r="K4776" t="s">
        <v>33</v>
      </c>
      <c r="L4776" t="s">
        <v>60</v>
      </c>
      <c r="M4776">
        <v>72500</v>
      </c>
      <c r="N4776"/>
      <c r="O4776" t="s">
        <v>4633</v>
      </c>
      <c r="P4776" t="s">
        <v>219</v>
      </c>
    </row>
    <row r="4777" spans="1:16" x14ac:dyDescent="0.25">
      <c r="A4777" t="s">
        <v>0</v>
      </c>
      <c r="B4777" t="s">
        <v>12323</v>
      </c>
      <c r="C4777" t="s">
        <v>112</v>
      </c>
      <c r="D4777" t="s">
        <v>3173</v>
      </c>
      <c r="E4777" t="s">
        <v>232</v>
      </c>
      <c r="F4777" t="b">
        <v>0</v>
      </c>
      <c r="G4777" t="s">
        <v>65</v>
      </c>
      <c r="H4777" s="1">
        <v>46079.0000462963</v>
      </c>
      <c r="I4777" t="b">
        <v>1</v>
      </c>
      <c r="J4777" t="b">
        <v>0</v>
      </c>
      <c r="K4777" t="s">
        <v>41</v>
      </c>
      <c r="L4777" t="s">
        <v>60</v>
      </c>
      <c r="M4777">
        <v>104500</v>
      </c>
      <c r="N4777"/>
      <c r="O4777" t="s">
        <v>371</v>
      </c>
      <c r="P4777" t="s">
        <v>12324</v>
      </c>
    </row>
    <row r="4778" spans="1:16" x14ac:dyDescent="0.25">
      <c r="A4778" t="s">
        <v>0</v>
      </c>
      <c r="B4778" t="s">
        <v>12325</v>
      </c>
      <c r="C4778" t="s">
        <v>290</v>
      </c>
      <c r="D4778" t="s">
        <v>3173</v>
      </c>
      <c r="E4778" t="s">
        <v>232</v>
      </c>
      <c r="F4778" t="b">
        <v>0</v>
      </c>
      <c r="G4778" t="s">
        <v>77</v>
      </c>
      <c r="H4778" s="1">
        <v>46079.000185185178</v>
      </c>
      <c r="I4778" t="b">
        <v>1</v>
      </c>
      <c r="J4778" t="b">
        <v>0</v>
      </c>
      <c r="K4778" t="s">
        <v>41</v>
      </c>
      <c r="L4778" t="s">
        <v>60</v>
      </c>
      <c r="M4778">
        <v>102500</v>
      </c>
      <c r="N4778"/>
      <c r="O4778" t="s">
        <v>371</v>
      </c>
      <c r="P4778" t="s">
        <v>2284</v>
      </c>
    </row>
    <row r="4779" spans="1:16" x14ac:dyDescent="0.25">
      <c r="A4779" t="s">
        <v>1</v>
      </c>
      <c r="B4779" t="s">
        <v>12326</v>
      </c>
      <c r="C4779" t="s">
        <v>1286</v>
      </c>
      <c r="D4779" t="s">
        <v>4346</v>
      </c>
      <c r="E4779" t="s">
        <v>59</v>
      </c>
      <c r="F4779" t="b">
        <v>0</v>
      </c>
      <c r="G4779" t="s">
        <v>68</v>
      </c>
      <c r="H4779" s="1">
        <v>46079.00141203704</v>
      </c>
      <c r="I4779" t="b">
        <v>0</v>
      </c>
      <c r="J4779" t="b">
        <v>1</v>
      </c>
      <c r="K4779" t="s">
        <v>41</v>
      </c>
      <c r="L4779" t="s">
        <v>60</v>
      </c>
      <c r="M4779">
        <v>143800</v>
      </c>
      <c r="N4779"/>
      <c r="O4779" t="s">
        <v>625</v>
      </c>
      <c r="P4779" t="s">
        <v>12327</v>
      </c>
    </row>
    <row r="4780" spans="1:16" x14ac:dyDescent="0.25">
      <c r="A4780" t="s">
        <v>0</v>
      </c>
      <c r="B4780" t="s">
        <v>12328</v>
      </c>
      <c r="C4780" t="s">
        <v>76</v>
      </c>
      <c r="D4780" t="s">
        <v>10886</v>
      </c>
      <c r="E4780" t="s">
        <v>72</v>
      </c>
      <c r="F4780" t="b">
        <v>1</v>
      </c>
      <c r="G4780" t="s">
        <v>13</v>
      </c>
      <c r="H4780" s="1">
        <v>46079.00209490741</v>
      </c>
      <c r="I4780" t="b">
        <v>0</v>
      </c>
      <c r="J4780" t="b">
        <v>0</v>
      </c>
      <c r="K4780" t="s">
        <v>13</v>
      </c>
      <c r="L4780" t="s">
        <v>74</v>
      </c>
      <c r="M4780"/>
      <c r="N4780">
        <v>25</v>
      </c>
      <c r="O4780" t="s">
        <v>4686</v>
      </c>
      <c r="P4780" t="s">
        <v>4661</v>
      </c>
    </row>
    <row r="4781" spans="1:16" x14ac:dyDescent="0.25">
      <c r="A4781" t="s">
        <v>3</v>
      </c>
      <c r="B4781" t="s">
        <v>1696</v>
      </c>
      <c r="C4781" t="s">
        <v>9104</v>
      </c>
      <c r="D4781" t="s">
        <v>584</v>
      </c>
      <c r="E4781" t="s">
        <v>72</v>
      </c>
      <c r="F4781" t="b">
        <v>0</v>
      </c>
      <c r="G4781" t="s">
        <v>25</v>
      </c>
      <c r="H4781" s="1">
        <v>46079.005949074082</v>
      </c>
      <c r="I4781" t="b">
        <v>0</v>
      </c>
      <c r="J4781" t="b">
        <v>0</v>
      </c>
      <c r="K4781" t="s">
        <v>25</v>
      </c>
      <c r="L4781" t="s">
        <v>74</v>
      </c>
      <c r="M4781"/>
      <c r="N4781">
        <v>25</v>
      </c>
      <c r="O4781" t="s">
        <v>5193</v>
      </c>
      <c r="P4781" t="s">
        <v>352</v>
      </c>
    </row>
    <row r="4782" spans="1:16" x14ac:dyDescent="0.25">
      <c r="A4782" t="s">
        <v>0</v>
      </c>
      <c r="B4782" t="s">
        <v>3836</v>
      </c>
      <c r="C4782" t="s">
        <v>9991</v>
      </c>
      <c r="D4782" t="s">
        <v>4346</v>
      </c>
      <c r="E4782" t="s">
        <v>59</v>
      </c>
      <c r="F4782" t="b">
        <v>0</v>
      </c>
      <c r="G4782" t="s">
        <v>65</v>
      </c>
      <c r="H4782" s="1">
        <v>46079.041712962957</v>
      </c>
      <c r="I4782" t="b">
        <v>1</v>
      </c>
      <c r="J4782" t="b">
        <v>1</v>
      </c>
      <c r="K4782" t="s">
        <v>41</v>
      </c>
      <c r="L4782" t="s">
        <v>60</v>
      </c>
      <c r="M4782">
        <v>75000</v>
      </c>
      <c r="N4782"/>
      <c r="O4782" t="s">
        <v>12329</v>
      </c>
      <c r="P4782" t="s">
        <v>3118</v>
      </c>
    </row>
    <row r="4783" spans="1:16" x14ac:dyDescent="0.25">
      <c r="A4783" t="s">
        <v>2</v>
      </c>
      <c r="B4783" t="s">
        <v>12330</v>
      </c>
      <c r="C4783" t="s">
        <v>81</v>
      </c>
      <c r="D4783" t="s">
        <v>4526</v>
      </c>
      <c r="E4783" t="s">
        <v>59</v>
      </c>
      <c r="F4783" t="b">
        <v>0</v>
      </c>
      <c r="G4783" t="s">
        <v>77</v>
      </c>
      <c r="H4783" s="1">
        <v>46079.041898148149</v>
      </c>
      <c r="I4783" t="b">
        <v>0</v>
      </c>
      <c r="J4783" t="b">
        <v>1</v>
      </c>
      <c r="K4783" t="s">
        <v>41</v>
      </c>
      <c r="L4783" t="s">
        <v>60</v>
      </c>
      <c r="M4783">
        <v>164000</v>
      </c>
      <c r="N4783"/>
      <c r="O4783" t="s">
        <v>12331</v>
      </c>
      <c r="P4783" t="s">
        <v>12332</v>
      </c>
    </row>
    <row r="4784" spans="1:16" x14ac:dyDescent="0.25">
      <c r="A4784" t="s">
        <v>1</v>
      </c>
      <c r="B4784" t="s">
        <v>8299</v>
      </c>
      <c r="C4784" t="s">
        <v>207</v>
      </c>
      <c r="D4784" t="s">
        <v>4526</v>
      </c>
      <c r="E4784" t="s">
        <v>59</v>
      </c>
      <c r="F4784" t="b">
        <v>0</v>
      </c>
      <c r="G4784" t="s">
        <v>73</v>
      </c>
      <c r="H4784" s="1">
        <v>46079.042939814812</v>
      </c>
      <c r="I4784" t="b">
        <v>0</v>
      </c>
      <c r="J4784" t="b">
        <v>1</v>
      </c>
      <c r="K4784" t="s">
        <v>41</v>
      </c>
      <c r="L4784" t="s">
        <v>60</v>
      </c>
      <c r="M4784">
        <v>75650</v>
      </c>
      <c r="N4784"/>
      <c r="O4784" t="s">
        <v>4548</v>
      </c>
      <c r="P4784" t="s">
        <v>8300</v>
      </c>
    </row>
    <row r="4785" spans="1:16" x14ac:dyDescent="0.25">
      <c r="A4785" t="s">
        <v>1</v>
      </c>
      <c r="B4785" t="s">
        <v>8299</v>
      </c>
      <c r="C4785" t="s">
        <v>207</v>
      </c>
      <c r="D4785" t="s">
        <v>4526</v>
      </c>
      <c r="E4785" t="s">
        <v>59</v>
      </c>
      <c r="F4785" t="b">
        <v>0</v>
      </c>
      <c r="G4785" t="s">
        <v>89</v>
      </c>
      <c r="H4785" s="1">
        <v>46079.043217592603</v>
      </c>
      <c r="I4785" t="b">
        <v>0</v>
      </c>
      <c r="J4785" t="b">
        <v>1</v>
      </c>
      <c r="K4785" t="s">
        <v>41</v>
      </c>
      <c r="L4785" t="s">
        <v>60</v>
      </c>
      <c r="M4785">
        <v>75650</v>
      </c>
      <c r="N4785"/>
      <c r="O4785" t="s">
        <v>4548</v>
      </c>
      <c r="P4785" t="s">
        <v>8300</v>
      </c>
    </row>
    <row r="4786" spans="1:16" x14ac:dyDescent="0.25">
      <c r="A4786" t="s">
        <v>0</v>
      </c>
      <c r="B4786" t="s">
        <v>12333</v>
      </c>
      <c r="C4786" t="s">
        <v>71</v>
      </c>
      <c r="D4786" t="s">
        <v>4595</v>
      </c>
      <c r="E4786" t="s">
        <v>59</v>
      </c>
      <c r="F4786" t="b">
        <v>0</v>
      </c>
      <c r="G4786" t="s">
        <v>73</v>
      </c>
      <c r="H4786" s="1">
        <v>46079.083773148152</v>
      </c>
      <c r="I4786" t="b">
        <v>1</v>
      </c>
      <c r="J4786" t="b">
        <v>0</v>
      </c>
      <c r="K4786" t="s">
        <v>41</v>
      </c>
      <c r="L4786" t="s">
        <v>60</v>
      </c>
      <c r="M4786">
        <v>78800</v>
      </c>
      <c r="N4786"/>
      <c r="O4786" t="s">
        <v>1853</v>
      </c>
    </row>
    <row r="4787" spans="1:16" x14ac:dyDescent="0.25">
      <c r="A4787" t="s">
        <v>1</v>
      </c>
      <c r="B4787" t="s">
        <v>12334</v>
      </c>
      <c r="C4787" t="s">
        <v>33</v>
      </c>
      <c r="D4787" t="s">
        <v>11670</v>
      </c>
      <c r="E4787" t="s">
        <v>59</v>
      </c>
      <c r="F4787" t="b">
        <v>0</v>
      </c>
      <c r="G4787" t="s">
        <v>33</v>
      </c>
      <c r="H4787" s="1">
        <v>46079.172488425917</v>
      </c>
      <c r="I4787" t="b">
        <v>1</v>
      </c>
      <c r="J4787" t="b">
        <v>0</v>
      </c>
      <c r="K4787" t="s">
        <v>33</v>
      </c>
      <c r="L4787" t="s">
        <v>60</v>
      </c>
      <c r="M4787">
        <v>167500</v>
      </c>
      <c r="N4787"/>
      <c r="O4787" t="s">
        <v>4110</v>
      </c>
      <c r="P4787" t="s">
        <v>12335</v>
      </c>
    </row>
    <row r="4788" spans="1:16" x14ac:dyDescent="0.25">
      <c r="A4788" t="s">
        <v>2</v>
      </c>
      <c r="B4788" t="s">
        <v>12336</v>
      </c>
      <c r="C4788" t="s">
        <v>1375</v>
      </c>
      <c r="D4788" t="s">
        <v>5349</v>
      </c>
      <c r="E4788" t="s">
        <v>59</v>
      </c>
      <c r="F4788" t="b">
        <v>0</v>
      </c>
      <c r="G4788" t="s">
        <v>68</v>
      </c>
      <c r="H4788" s="1">
        <v>46079.250798611109</v>
      </c>
      <c r="I4788" t="b">
        <v>0</v>
      </c>
      <c r="J4788" t="b">
        <v>1</v>
      </c>
      <c r="K4788" t="s">
        <v>41</v>
      </c>
      <c r="L4788" t="s">
        <v>60</v>
      </c>
      <c r="M4788">
        <v>146325</v>
      </c>
      <c r="N4788"/>
      <c r="O4788" t="s">
        <v>1664</v>
      </c>
      <c r="P4788" t="s">
        <v>12337</v>
      </c>
    </row>
    <row r="4789" spans="1:16" x14ac:dyDescent="0.25">
      <c r="A4789" t="s">
        <v>4</v>
      </c>
      <c r="B4789" t="s">
        <v>12338</v>
      </c>
      <c r="C4789" t="s">
        <v>12339</v>
      </c>
      <c r="D4789" t="s">
        <v>5798</v>
      </c>
      <c r="E4789" t="s">
        <v>59</v>
      </c>
      <c r="F4789" t="b">
        <v>0</v>
      </c>
      <c r="G4789" t="s">
        <v>40</v>
      </c>
      <c r="H4789" s="1">
        <v>46079.252928240741</v>
      </c>
      <c r="I4789" t="b">
        <v>0</v>
      </c>
      <c r="J4789" t="b">
        <v>0</v>
      </c>
      <c r="K4789" t="s">
        <v>40</v>
      </c>
      <c r="L4789" t="s">
        <v>60</v>
      </c>
      <c r="M4789">
        <v>11000</v>
      </c>
      <c r="N4789"/>
      <c r="O4789" t="s">
        <v>12340</v>
      </c>
    </row>
    <row r="4790" spans="1:16" x14ac:dyDescent="0.25">
      <c r="A4790" t="s">
        <v>4</v>
      </c>
      <c r="B4790" t="s">
        <v>12341</v>
      </c>
      <c r="C4790" t="s">
        <v>913</v>
      </c>
      <c r="D4790" t="s">
        <v>11271</v>
      </c>
      <c r="E4790" t="s">
        <v>59</v>
      </c>
      <c r="F4790" t="b">
        <v>0</v>
      </c>
      <c r="G4790" t="s">
        <v>20</v>
      </c>
      <c r="H4790" s="1">
        <v>46079.256851851853</v>
      </c>
      <c r="I4790" t="b">
        <v>0</v>
      </c>
      <c r="J4790" t="b">
        <v>0</v>
      </c>
      <c r="K4790" t="s">
        <v>20</v>
      </c>
      <c r="L4790" t="s">
        <v>60</v>
      </c>
      <c r="M4790">
        <v>70000</v>
      </c>
      <c r="N4790"/>
      <c r="O4790" t="s">
        <v>272</v>
      </c>
    </row>
    <row r="4791" spans="1:16" x14ac:dyDescent="0.25">
      <c r="A4791" t="s">
        <v>5</v>
      </c>
      <c r="B4791" t="s">
        <v>11270</v>
      </c>
      <c r="C4791" t="s">
        <v>7535</v>
      </c>
      <c r="D4791" t="s">
        <v>11271</v>
      </c>
      <c r="E4791" t="s">
        <v>59</v>
      </c>
      <c r="F4791" t="b">
        <v>0</v>
      </c>
      <c r="G4791" t="s">
        <v>20</v>
      </c>
      <c r="H4791" s="1">
        <v>46079.256909722222</v>
      </c>
      <c r="I4791" t="b">
        <v>1</v>
      </c>
      <c r="J4791" t="b">
        <v>0</v>
      </c>
      <c r="K4791" t="s">
        <v>20</v>
      </c>
      <c r="L4791" t="s">
        <v>60</v>
      </c>
      <c r="M4791">
        <v>150000</v>
      </c>
      <c r="N4791"/>
      <c r="O4791" t="s">
        <v>11272</v>
      </c>
      <c r="P4791" t="s">
        <v>11273</v>
      </c>
    </row>
    <row r="4792" spans="1:16" x14ac:dyDescent="0.25">
      <c r="A4792" t="s">
        <v>4</v>
      </c>
      <c r="B4792" t="s">
        <v>12341</v>
      </c>
      <c r="C4792" t="s">
        <v>913</v>
      </c>
      <c r="D4792" t="s">
        <v>11271</v>
      </c>
      <c r="E4792" t="s">
        <v>59</v>
      </c>
      <c r="F4792" t="b">
        <v>0</v>
      </c>
      <c r="G4792" t="s">
        <v>20</v>
      </c>
      <c r="H4792" s="1">
        <v>46079.256909722222</v>
      </c>
      <c r="I4792" t="b">
        <v>0</v>
      </c>
      <c r="J4792" t="b">
        <v>0</v>
      </c>
      <c r="K4792" t="s">
        <v>20</v>
      </c>
      <c r="L4792" t="s">
        <v>60</v>
      </c>
      <c r="M4792">
        <v>70000</v>
      </c>
      <c r="N4792"/>
      <c r="O4792" t="s">
        <v>272</v>
      </c>
    </row>
    <row r="4793" spans="1:16" x14ac:dyDescent="0.25">
      <c r="A4793" t="s">
        <v>4</v>
      </c>
      <c r="B4793" t="s">
        <v>12342</v>
      </c>
      <c r="C4793" t="s">
        <v>913</v>
      </c>
      <c r="D4793" t="s">
        <v>11271</v>
      </c>
      <c r="E4793" t="s">
        <v>59</v>
      </c>
      <c r="F4793" t="b">
        <v>0</v>
      </c>
      <c r="G4793" t="s">
        <v>20</v>
      </c>
      <c r="H4793" s="1">
        <v>46079.256909722222</v>
      </c>
      <c r="I4793" t="b">
        <v>0</v>
      </c>
      <c r="J4793" t="b">
        <v>0</v>
      </c>
      <c r="K4793" t="s">
        <v>20</v>
      </c>
      <c r="L4793" t="s">
        <v>60</v>
      </c>
      <c r="M4793">
        <v>100000</v>
      </c>
      <c r="N4793"/>
      <c r="O4793" t="s">
        <v>4960</v>
      </c>
      <c r="P4793" t="s">
        <v>1234</v>
      </c>
    </row>
    <row r="4794" spans="1:16" x14ac:dyDescent="0.25">
      <c r="A4794" t="s">
        <v>4</v>
      </c>
      <c r="B4794" t="s">
        <v>12343</v>
      </c>
      <c r="C4794" t="s">
        <v>913</v>
      </c>
      <c r="D4794" t="s">
        <v>11271</v>
      </c>
      <c r="E4794" t="s">
        <v>59</v>
      </c>
      <c r="F4794" t="b">
        <v>0</v>
      </c>
      <c r="G4794" t="s">
        <v>20</v>
      </c>
      <c r="H4794" s="1">
        <v>46079.256944444453</v>
      </c>
      <c r="I4794" t="b">
        <v>1</v>
      </c>
      <c r="J4794" t="b">
        <v>0</v>
      </c>
      <c r="K4794" t="s">
        <v>20</v>
      </c>
      <c r="L4794" t="s">
        <v>60</v>
      </c>
      <c r="M4794">
        <v>160000</v>
      </c>
      <c r="N4794"/>
      <c r="O4794" t="s">
        <v>534</v>
      </c>
      <c r="P4794" t="s">
        <v>208</v>
      </c>
    </row>
    <row r="4795" spans="1:16" x14ac:dyDescent="0.25">
      <c r="A4795" t="s">
        <v>0</v>
      </c>
      <c r="B4795" t="s">
        <v>12344</v>
      </c>
      <c r="C4795" t="s">
        <v>121</v>
      </c>
      <c r="D4795" t="s">
        <v>4595</v>
      </c>
      <c r="F4795" t="b">
        <v>0</v>
      </c>
      <c r="G4795" t="s">
        <v>68</v>
      </c>
      <c r="H4795" s="1">
        <v>46079.292083333326</v>
      </c>
      <c r="I4795" t="b">
        <v>1</v>
      </c>
      <c r="J4795" t="b">
        <v>0</v>
      </c>
      <c r="K4795" t="s">
        <v>41</v>
      </c>
      <c r="L4795" t="s">
        <v>60</v>
      </c>
      <c r="M4795">
        <v>77500</v>
      </c>
      <c r="N4795"/>
      <c r="O4795" t="s">
        <v>12345</v>
      </c>
      <c r="P4795" t="s">
        <v>12346</v>
      </c>
    </row>
    <row r="4796" spans="1:16" x14ac:dyDescent="0.25">
      <c r="A4796" t="s">
        <v>0</v>
      </c>
      <c r="B4796" t="s">
        <v>0</v>
      </c>
      <c r="C4796" t="s">
        <v>12347</v>
      </c>
      <c r="D4796" t="s">
        <v>4595</v>
      </c>
      <c r="E4796" t="s">
        <v>59</v>
      </c>
      <c r="F4796" t="b">
        <v>0</v>
      </c>
      <c r="G4796" t="s">
        <v>68</v>
      </c>
      <c r="H4796" s="1">
        <v>46079.292083333326</v>
      </c>
      <c r="I4796" t="b">
        <v>0</v>
      </c>
      <c r="J4796" t="b">
        <v>1</v>
      </c>
      <c r="K4796" t="s">
        <v>41</v>
      </c>
      <c r="L4796" t="s">
        <v>60</v>
      </c>
      <c r="M4796">
        <v>77500</v>
      </c>
      <c r="N4796"/>
      <c r="O4796" t="s">
        <v>12348</v>
      </c>
      <c r="P4796" t="s">
        <v>12349</v>
      </c>
    </row>
    <row r="4797" spans="1:16" x14ac:dyDescent="0.25">
      <c r="A4797" t="s">
        <v>0</v>
      </c>
      <c r="B4797" t="s">
        <v>3246</v>
      </c>
      <c r="C4797" t="s">
        <v>124</v>
      </c>
      <c r="D4797" t="s">
        <v>4595</v>
      </c>
      <c r="E4797" t="s">
        <v>59</v>
      </c>
      <c r="F4797" t="b">
        <v>0</v>
      </c>
      <c r="G4797" t="s">
        <v>68</v>
      </c>
      <c r="H4797" s="1">
        <v>46079.292129629634</v>
      </c>
      <c r="I4797" t="b">
        <v>0</v>
      </c>
      <c r="J4797" t="b">
        <v>1</v>
      </c>
      <c r="K4797" t="s">
        <v>41</v>
      </c>
      <c r="L4797" t="s">
        <v>60</v>
      </c>
      <c r="M4797">
        <v>120000</v>
      </c>
      <c r="N4797"/>
      <c r="O4797" t="s">
        <v>1914</v>
      </c>
      <c r="P4797" t="s">
        <v>12350</v>
      </c>
    </row>
    <row r="4798" spans="1:16" x14ac:dyDescent="0.25">
      <c r="A4798" t="s">
        <v>0</v>
      </c>
      <c r="B4798" t="s">
        <v>1477</v>
      </c>
      <c r="C4798" t="s">
        <v>1502</v>
      </c>
      <c r="D4798" t="s">
        <v>4595</v>
      </c>
      <c r="F4798" t="b">
        <v>0</v>
      </c>
      <c r="G4798" t="s">
        <v>68</v>
      </c>
      <c r="H4798" s="1">
        <v>46079.29215277778</v>
      </c>
      <c r="I4798" t="b">
        <v>1</v>
      </c>
      <c r="J4798" t="b">
        <v>0</v>
      </c>
      <c r="K4798" t="s">
        <v>41</v>
      </c>
      <c r="L4798" t="s">
        <v>60</v>
      </c>
      <c r="M4798">
        <v>77500</v>
      </c>
      <c r="N4798"/>
      <c r="O4798" t="s">
        <v>12351</v>
      </c>
      <c r="P4798" t="s">
        <v>3061</v>
      </c>
    </row>
    <row r="4799" spans="1:16" x14ac:dyDescent="0.25">
      <c r="A4799" t="s">
        <v>0</v>
      </c>
      <c r="B4799" t="s">
        <v>0</v>
      </c>
      <c r="C4799" t="s">
        <v>12352</v>
      </c>
      <c r="D4799" t="s">
        <v>4595</v>
      </c>
      <c r="E4799" t="s">
        <v>59</v>
      </c>
      <c r="F4799" t="b">
        <v>0</v>
      </c>
      <c r="G4799" t="s">
        <v>89</v>
      </c>
      <c r="H4799" s="1">
        <v>46079.292199074072</v>
      </c>
      <c r="I4799" t="b">
        <v>1</v>
      </c>
      <c r="J4799" t="b">
        <v>0</v>
      </c>
      <c r="K4799" t="s">
        <v>41</v>
      </c>
      <c r="L4799" t="s">
        <v>60</v>
      </c>
      <c r="M4799">
        <v>77500</v>
      </c>
      <c r="N4799"/>
      <c r="O4799" t="s">
        <v>12353</v>
      </c>
    </row>
    <row r="4800" spans="1:16" x14ac:dyDescent="0.25">
      <c r="A4800" t="s">
        <v>0</v>
      </c>
      <c r="B4800" t="s">
        <v>883</v>
      </c>
      <c r="C4800" t="s">
        <v>12354</v>
      </c>
      <c r="D4800" t="s">
        <v>4595</v>
      </c>
      <c r="E4800" t="s">
        <v>621</v>
      </c>
      <c r="F4800" t="b">
        <v>0</v>
      </c>
      <c r="G4800" t="s">
        <v>89</v>
      </c>
      <c r="H4800" s="1">
        <v>46079.292222222219</v>
      </c>
      <c r="I4800" t="b">
        <v>0</v>
      </c>
      <c r="J4800" t="b">
        <v>0</v>
      </c>
      <c r="K4800" t="s">
        <v>41</v>
      </c>
      <c r="L4800" t="s">
        <v>60</v>
      </c>
      <c r="M4800">
        <v>49000</v>
      </c>
      <c r="N4800"/>
      <c r="O4800" t="s">
        <v>12355</v>
      </c>
      <c r="P4800" t="s">
        <v>219</v>
      </c>
    </row>
    <row r="4801" spans="1:16" x14ac:dyDescent="0.25">
      <c r="A4801" t="s">
        <v>2</v>
      </c>
      <c r="B4801" t="s">
        <v>2</v>
      </c>
      <c r="C4801" t="s">
        <v>1743</v>
      </c>
      <c r="D4801" t="s">
        <v>4595</v>
      </c>
      <c r="E4801" t="s">
        <v>59</v>
      </c>
      <c r="F4801" t="b">
        <v>0</v>
      </c>
      <c r="G4801" t="s">
        <v>73</v>
      </c>
      <c r="H4801" s="1">
        <v>46079.292430555557</v>
      </c>
      <c r="I4801" t="b">
        <v>0</v>
      </c>
      <c r="J4801" t="b">
        <v>1</v>
      </c>
      <c r="K4801" t="s">
        <v>41</v>
      </c>
      <c r="L4801" t="s">
        <v>60</v>
      </c>
      <c r="M4801">
        <v>117500</v>
      </c>
      <c r="N4801"/>
      <c r="O4801" t="s">
        <v>12356</v>
      </c>
      <c r="P4801" t="s">
        <v>12357</v>
      </c>
    </row>
    <row r="4802" spans="1:16" x14ac:dyDescent="0.25">
      <c r="A4802" t="s">
        <v>1</v>
      </c>
      <c r="B4802" t="s">
        <v>12358</v>
      </c>
      <c r="C4802" t="s">
        <v>112</v>
      </c>
      <c r="D4802" t="s">
        <v>4595</v>
      </c>
      <c r="E4802" t="s">
        <v>59</v>
      </c>
      <c r="F4802" t="b">
        <v>0</v>
      </c>
      <c r="G4802" t="s">
        <v>65</v>
      </c>
      <c r="H4802" s="1">
        <v>46079.292581018519</v>
      </c>
      <c r="I4802" t="b">
        <v>1</v>
      </c>
      <c r="J4802" t="b">
        <v>0</v>
      </c>
      <c r="K4802" t="s">
        <v>41</v>
      </c>
      <c r="L4802" t="s">
        <v>60</v>
      </c>
      <c r="M4802">
        <v>150000</v>
      </c>
      <c r="N4802"/>
      <c r="O4802" t="s">
        <v>1098</v>
      </c>
      <c r="P4802" t="s">
        <v>12359</v>
      </c>
    </row>
    <row r="4803" spans="1:16" x14ac:dyDescent="0.25">
      <c r="A4803" t="s">
        <v>1</v>
      </c>
      <c r="B4803" t="s">
        <v>2050</v>
      </c>
      <c r="C4803" t="s">
        <v>12360</v>
      </c>
      <c r="D4803" t="s">
        <v>4595</v>
      </c>
      <c r="F4803" t="b">
        <v>0</v>
      </c>
      <c r="G4803" t="s">
        <v>65</v>
      </c>
      <c r="H4803" s="1">
        <v>46079.292581018519</v>
      </c>
      <c r="I4803" t="b">
        <v>1</v>
      </c>
      <c r="J4803" t="b">
        <v>0</v>
      </c>
      <c r="K4803" t="s">
        <v>41</v>
      </c>
      <c r="L4803" t="s">
        <v>60</v>
      </c>
      <c r="M4803">
        <v>130000</v>
      </c>
      <c r="N4803"/>
      <c r="O4803" t="s">
        <v>410</v>
      </c>
      <c r="P4803" t="s">
        <v>12361</v>
      </c>
    </row>
    <row r="4804" spans="1:16" x14ac:dyDescent="0.25">
      <c r="A4804" t="s">
        <v>1</v>
      </c>
      <c r="B4804" t="s">
        <v>961</v>
      </c>
      <c r="C4804" t="s">
        <v>190</v>
      </c>
      <c r="D4804" t="s">
        <v>4595</v>
      </c>
      <c r="E4804" t="s">
        <v>59</v>
      </c>
      <c r="F4804" t="b">
        <v>0</v>
      </c>
      <c r="G4804" t="s">
        <v>73</v>
      </c>
      <c r="H4804" s="1">
        <v>46079.292766203696</v>
      </c>
      <c r="I4804" t="b">
        <v>0</v>
      </c>
      <c r="J4804" t="b">
        <v>0</v>
      </c>
      <c r="K4804" t="s">
        <v>41</v>
      </c>
      <c r="L4804" t="s">
        <v>60</v>
      </c>
      <c r="M4804">
        <v>110000</v>
      </c>
      <c r="N4804"/>
      <c r="O4804" t="s">
        <v>3844</v>
      </c>
      <c r="P4804" t="s">
        <v>12362</v>
      </c>
    </row>
    <row r="4805" spans="1:16" x14ac:dyDescent="0.25">
      <c r="A4805" t="s">
        <v>1</v>
      </c>
      <c r="B4805" t="s">
        <v>961</v>
      </c>
      <c r="C4805" t="s">
        <v>71</v>
      </c>
      <c r="D4805" t="s">
        <v>4595</v>
      </c>
      <c r="E4805" t="s">
        <v>59</v>
      </c>
      <c r="F4805" t="b">
        <v>0</v>
      </c>
      <c r="G4805" t="s">
        <v>73</v>
      </c>
      <c r="H4805" s="1">
        <v>46079.29278935185</v>
      </c>
      <c r="I4805" t="b">
        <v>1</v>
      </c>
      <c r="J4805" t="b">
        <v>0</v>
      </c>
      <c r="K4805" t="s">
        <v>41</v>
      </c>
      <c r="L4805" t="s">
        <v>60</v>
      </c>
      <c r="M4805">
        <v>110000</v>
      </c>
      <c r="N4805"/>
      <c r="O4805" t="s">
        <v>12363</v>
      </c>
      <c r="P4805" t="s">
        <v>1418</v>
      </c>
    </row>
    <row r="4806" spans="1:16" x14ac:dyDescent="0.25">
      <c r="A4806" t="s">
        <v>1</v>
      </c>
      <c r="B4806" t="s">
        <v>277</v>
      </c>
      <c r="C4806" t="s">
        <v>848</v>
      </c>
      <c r="D4806" t="s">
        <v>4595</v>
      </c>
      <c r="E4806" t="s">
        <v>59</v>
      </c>
      <c r="F4806" t="b">
        <v>0</v>
      </c>
      <c r="G4806" t="s">
        <v>68</v>
      </c>
      <c r="H4806" s="1">
        <v>46079.292928240742</v>
      </c>
      <c r="I4806" t="b">
        <v>0</v>
      </c>
      <c r="J4806" t="b">
        <v>1</v>
      </c>
      <c r="K4806" t="s">
        <v>41</v>
      </c>
      <c r="L4806" t="s">
        <v>60</v>
      </c>
      <c r="M4806">
        <v>235000</v>
      </c>
      <c r="N4806"/>
      <c r="O4806" t="s">
        <v>12364</v>
      </c>
      <c r="P4806" t="s">
        <v>12365</v>
      </c>
    </row>
    <row r="4807" spans="1:16" x14ac:dyDescent="0.25">
      <c r="A4807" t="s">
        <v>1</v>
      </c>
      <c r="B4807" t="s">
        <v>629</v>
      </c>
      <c r="C4807" t="s">
        <v>148</v>
      </c>
      <c r="D4807" t="s">
        <v>4595</v>
      </c>
      <c r="E4807" t="s">
        <v>59</v>
      </c>
      <c r="F4807" t="b">
        <v>0</v>
      </c>
      <c r="G4807" t="s">
        <v>89</v>
      </c>
      <c r="H4807" s="1">
        <v>46079.293020833327</v>
      </c>
      <c r="I4807" t="b">
        <v>1</v>
      </c>
      <c r="J4807" t="b">
        <v>0</v>
      </c>
      <c r="K4807" t="s">
        <v>41</v>
      </c>
      <c r="L4807" t="s">
        <v>60</v>
      </c>
      <c r="M4807">
        <v>122500</v>
      </c>
      <c r="N4807"/>
      <c r="O4807" t="s">
        <v>8460</v>
      </c>
      <c r="P4807" t="s">
        <v>12366</v>
      </c>
    </row>
    <row r="4808" spans="1:16" x14ac:dyDescent="0.25">
      <c r="A4808" t="s">
        <v>2</v>
      </c>
      <c r="B4808" t="s">
        <v>12367</v>
      </c>
      <c r="C4808" t="s">
        <v>76</v>
      </c>
      <c r="D4808" t="s">
        <v>4526</v>
      </c>
      <c r="E4808" t="s">
        <v>132</v>
      </c>
      <c r="F4808" t="b">
        <v>1</v>
      </c>
      <c r="G4808" t="s">
        <v>13</v>
      </c>
      <c r="H4808" s="1">
        <v>46079.293587962973</v>
      </c>
      <c r="I4808" t="b">
        <v>0</v>
      </c>
      <c r="J4808" t="b">
        <v>0</v>
      </c>
      <c r="K4808" t="s">
        <v>13</v>
      </c>
      <c r="L4808" t="s">
        <v>74</v>
      </c>
      <c r="M4808"/>
      <c r="N4808">
        <v>70</v>
      </c>
      <c r="O4808" t="s">
        <v>5046</v>
      </c>
      <c r="P4808" t="s">
        <v>5543</v>
      </c>
    </row>
    <row r="4809" spans="1:16" x14ac:dyDescent="0.25">
      <c r="A4809" t="s">
        <v>2</v>
      </c>
      <c r="B4809" t="s">
        <v>12368</v>
      </c>
      <c r="C4809" t="s">
        <v>76</v>
      </c>
      <c r="D4809" t="s">
        <v>4526</v>
      </c>
      <c r="E4809" t="s">
        <v>132</v>
      </c>
      <c r="F4809" t="b">
        <v>1</v>
      </c>
      <c r="G4809" t="s">
        <v>13</v>
      </c>
      <c r="H4809" s="1">
        <v>46079.293634259258</v>
      </c>
      <c r="I4809" t="b">
        <v>0</v>
      </c>
      <c r="J4809" t="b">
        <v>0</v>
      </c>
      <c r="K4809" t="s">
        <v>13</v>
      </c>
      <c r="L4809" t="s">
        <v>74</v>
      </c>
      <c r="M4809"/>
      <c r="N4809">
        <v>70</v>
      </c>
      <c r="O4809" t="s">
        <v>5046</v>
      </c>
      <c r="P4809" t="s">
        <v>5543</v>
      </c>
    </row>
    <row r="4810" spans="1:16" x14ac:dyDescent="0.25">
      <c r="A4810" t="s">
        <v>9</v>
      </c>
      <c r="B4810" t="s">
        <v>12369</v>
      </c>
      <c r="C4810" t="s">
        <v>13</v>
      </c>
      <c r="D4810" t="s">
        <v>4637</v>
      </c>
      <c r="F4810" t="b">
        <v>0</v>
      </c>
      <c r="G4810" t="s">
        <v>13</v>
      </c>
      <c r="H4810" s="1">
        <v>46079.293634259258</v>
      </c>
      <c r="I4810" t="b">
        <v>0</v>
      </c>
      <c r="J4810" t="b">
        <v>0</v>
      </c>
      <c r="K4810" t="s">
        <v>13</v>
      </c>
      <c r="L4810" t="s">
        <v>74</v>
      </c>
      <c r="M4810"/>
      <c r="N4810">
        <v>17.5</v>
      </c>
      <c r="O4810" t="s">
        <v>4596</v>
      </c>
    </row>
    <row r="4811" spans="1:16" x14ac:dyDescent="0.25">
      <c r="A4811" t="s">
        <v>1</v>
      </c>
      <c r="B4811" t="s">
        <v>12370</v>
      </c>
      <c r="C4811" t="s">
        <v>10221</v>
      </c>
      <c r="D4811" t="s">
        <v>4346</v>
      </c>
      <c r="E4811" t="s">
        <v>59</v>
      </c>
      <c r="F4811" t="b">
        <v>0</v>
      </c>
      <c r="G4811" t="s">
        <v>19</v>
      </c>
      <c r="H4811" s="1">
        <v>46079.294305555559</v>
      </c>
      <c r="I4811" t="b">
        <v>0</v>
      </c>
      <c r="J4811" t="b">
        <v>0</v>
      </c>
      <c r="K4811" t="s">
        <v>19</v>
      </c>
      <c r="L4811" t="s">
        <v>60</v>
      </c>
      <c r="M4811">
        <v>1113550.5</v>
      </c>
      <c r="N4811"/>
      <c r="O4811" t="s">
        <v>12371</v>
      </c>
      <c r="P4811" t="s">
        <v>12372</v>
      </c>
    </row>
    <row r="4812" spans="1:16" x14ac:dyDescent="0.25">
      <c r="A4812" t="s">
        <v>0</v>
      </c>
      <c r="B4812" t="s">
        <v>3123</v>
      </c>
      <c r="C4812" t="s">
        <v>207</v>
      </c>
      <c r="D4812" t="s">
        <v>4595</v>
      </c>
      <c r="E4812" t="s">
        <v>59</v>
      </c>
      <c r="F4812" t="b">
        <v>0</v>
      </c>
      <c r="G4812" t="s">
        <v>63</v>
      </c>
      <c r="H4812" s="1">
        <v>46079.295474537037</v>
      </c>
      <c r="I4812" t="b">
        <v>0</v>
      </c>
      <c r="J4812" t="b">
        <v>0</v>
      </c>
      <c r="K4812" t="s">
        <v>41</v>
      </c>
      <c r="L4812" t="s">
        <v>60</v>
      </c>
      <c r="M4812">
        <v>65000</v>
      </c>
      <c r="N4812"/>
      <c r="O4812" t="s">
        <v>12373</v>
      </c>
      <c r="P4812" t="s">
        <v>12374</v>
      </c>
    </row>
    <row r="4813" spans="1:16" x14ac:dyDescent="0.25">
      <c r="A4813" t="s">
        <v>3</v>
      </c>
      <c r="B4813" t="s">
        <v>12375</v>
      </c>
      <c r="C4813" t="s">
        <v>2034</v>
      </c>
      <c r="D4813" t="s">
        <v>2360</v>
      </c>
      <c r="E4813" t="s">
        <v>59</v>
      </c>
      <c r="F4813" t="b">
        <v>0</v>
      </c>
      <c r="G4813" t="s">
        <v>77</v>
      </c>
      <c r="H4813" s="1">
        <v>46079.333495370367</v>
      </c>
      <c r="I4813" t="b">
        <v>0</v>
      </c>
      <c r="J4813" t="b">
        <v>1</v>
      </c>
      <c r="K4813" t="s">
        <v>41</v>
      </c>
      <c r="L4813" t="s">
        <v>60</v>
      </c>
      <c r="M4813">
        <v>102000</v>
      </c>
      <c r="N4813"/>
      <c r="O4813" t="s">
        <v>12376</v>
      </c>
      <c r="P4813" t="s">
        <v>7223</v>
      </c>
    </row>
    <row r="4814" spans="1:16" x14ac:dyDescent="0.25">
      <c r="A4814" t="s">
        <v>0</v>
      </c>
      <c r="B4814" t="s">
        <v>1767</v>
      </c>
      <c r="C4814" t="s">
        <v>190</v>
      </c>
      <c r="D4814" t="s">
        <v>4595</v>
      </c>
      <c r="E4814" t="s">
        <v>132</v>
      </c>
      <c r="F4814" t="b">
        <v>0</v>
      </c>
      <c r="G4814" t="s">
        <v>73</v>
      </c>
      <c r="H4814" s="1">
        <v>46079.333657407413</v>
      </c>
      <c r="I4814" t="b">
        <v>1</v>
      </c>
      <c r="J4814" t="b">
        <v>1</v>
      </c>
      <c r="K4814" t="s">
        <v>41</v>
      </c>
      <c r="L4814" t="s">
        <v>60</v>
      </c>
      <c r="M4814">
        <v>75000</v>
      </c>
      <c r="N4814"/>
      <c r="O4814" t="s">
        <v>3360</v>
      </c>
    </row>
    <row r="4815" spans="1:16" x14ac:dyDescent="0.25">
      <c r="A4815" t="s">
        <v>0</v>
      </c>
      <c r="B4815" t="s">
        <v>12377</v>
      </c>
      <c r="C4815" t="s">
        <v>172</v>
      </c>
      <c r="D4815" t="s">
        <v>4595</v>
      </c>
      <c r="E4815" t="s">
        <v>59</v>
      </c>
      <c r="F4815" t="b">
        <v>0</v>
      </c>
      <c r="G4815" t="s">
        <v>68</v>
      </c>
      <c r="H4815" s="1">
        <v>46079.333773148152</v>
      </c>
      <c r="I4815" t="b">
        <v>0</v>
      </c>
      <c r="J4815" t="b">
        <v>0</v>
      </c>
      <c r="K4815" t="s">
        <v>41</v>
      </c>
      <c r="L4815" t="s">
        <v>60</v>
      </c>
      <c r="M4815">
        <v>67500</v>
      </c>
      <c r="N4815"/>
      <c r="O4815" t="s">
        <v>78</v>
      </c>
    </row>
    <row r="4816" spans="1:16" x14ac:dyDescent="0.25">
      <c r="A4816" t="s">
        <v>0</v>
      </c>
      <c r="B4816" t="s">
        <v>0</v>
      </c>
      <c r="C4816" t="s">
        <v>12378</v>
      </c>
      <c r="D4816" t="s">
        <v>4595</v>
      </c>
      <c r="E4816" t="s">
        <v>59</v>
      </c>
      <c r="F4816" t="b">
        <v>0</v>
      </c>
      <c r="G4816" t="s">
        <v>68</v>
      </c>
      <c r="H4816" s="1">
        <v>46079.333796296298</v>
      </c>
      <c r="I4816" t="b">
        <v>1</v>
      </c>
      <c r="J4816" t="b">
        <v>1</v>
      </c>
      <c r="K4816" t="s">
        <v>41</v>
      </c>
      <c r="L4816" t="s">
        <v>60</v>
      </c>
      <c r="M4816">
        <v>77500</v>
      </c>
      <c r="N4816"/>
      <c r="O4816" t="s">
        <v>12379</v>
      </c>
      <c r="P4816" t="s">
        <v>12380</v>
      </c>
    </row>
    <row r="4817" spans="1:16" x14ac:dyDescent="0.25">
      <c r="A4817" t="s">
        <v>0</v>
      </c>
      <c r="B4817" t="s">
        <v>883</v>
      </c>
      <c r="C4817" t="s">
        <v>396</v>
      </c>
      <c r="D4817" t="s">
        <v>4595</v>
      </c>
      <c r="E4817" t="s">
        <v>621</v>
      </c>
      <c r="F4817" t="b">
        <v>0</v>
      </c>
      <c r="G4817" t="s">
        <v>68</v>
      </c>
      <c r="H4817" s="1">
        <v>46079.333796296298</v>
      </c>
      <c r="I4817" t="b">
        <v>0</v>
      </c>
      <c r="J4817" t="b">
        <v>0</v>
      </c>
      <c r="K4817" t="s">
        <v>41</v>
      </c>
      <c r="L4817" t="s">
        <v>60</v>
      </c>
      <c r="M4817">
        <v>49000</v>
      </c>
      <c r="N4817"/>
      <c r="O4817" t="s">
        <v>12381</v>
      </c>
    </row>
    <row r="4818" spans="1:16" x14ac:dyDescent="0.25">
      <c r="A4818" t="s">
        <v>7</v>
      </c>
      <c r="B4818" t="s">
        <v>7</v>
      </c>
      <c r="C4818" t="s">
        <v>3825</v>
      </c>
      <c r="D4818" t="s">
        <v>4595</v>
      </c>
      <c r="E4818" t="s">
        <v>59</v>
      </c>
      <c r="F4818" t="b">
        <v>0</v>
      </c>
      <c r="G4818" t="s">
        <v>68</v>
      </c>
      <c r="H4818" s="1">
        <v>46079.333796296298</v>
      </c>
      <c r="I4818" t="b">
        <v>0</v>
      </c>
      <c r="J4818" t="b">
        <v>0</v>
      </c>
      <c r="K4818" t="s">
        <v>41</v>
      </c>
      <c r="L4818" t="s">
        <v>60</v>
      </c>
      <c r="M4818">
        <v>115000</v>
      </c>
      <c r="N4818"/>
      <c r="O4818" t="s">
        <v>12382</v>
      </c>
    </row>
    <row r="4819" spans="1:16" x14ac:dyDescent="0.25">
      <c r="A4819" t="s">
        <v>0</v>
      </c>
      <c r="B4819" t="s">
        <v>609</v>
      </c>
      <c r="C4819" t="s">
        <v>97</v>
      </c>
      <c r="D4819" t="s">
        <v>4595</v>
      </c>
      <c r="E4819" t="s">
        <v>59</v>
      </c>
      <c r="F4819" t="b">
        <v>0</v>
      </c>
      <c r="G4819" t="s">
        <v>89</v>
      </c>
      <c r="H4819" s="1">
        <v>46079.33388888889</v>
      </c>
      <c r="I4819" t="b">
        <v>0</v>
      </c>
      <c r="J4819" t="b">
        <v>1</v>
      </c>
      <c r="K4819" t="s">
        <v>41</v>
      </c>
      <c r="L4819" t="s">
        <v>60</v>
      </c>
      <c r="M4819">
        <v>85000</v>
      </c>
      <c r="N4819"/>
      <c r="O4819" t="s">
        <v>6803</v>
      </c>
      <c r="P4819" t="s">
        <v>12383</v>
      </c>
    </row>
    <row r="4820" spans="1:16" x14ac:dyDescent="0.25">
      <c r="A4820" t="s">
        <v>1</v>
      </c>
      <c r="B4820" t="s">
        <v>2847</v>
      </c>
      <c r="C4820" t="s">
        <v>71</v>
      </c>
      <c r="D4820" t="s">
        <v>4595</v>
      </c>
      <c r="E4820" t="s">
        <v>59</v>
      </c>
      <c r="F4820" t="b">
        <v>0</v>
      </c>
      <c r="G4820" t="s">
        <v>73</v>
      </c>
      <c r="H4820" s="1">
        <v>46079.334097222221</v>
      </c>
      <c r="I4820" t="b">
        <v>0</v>
      </c>
      <c r="J4820" t="b">
        <v>0</v>
      </c>
      <c r="K4820" t="s">
        <v>41</v>
      </c>
      <c r="L4820" t="s">
        <v>60</v>
      </c>
      <c r="M4820">
        <v>130000</v>
      </c>
      <c r="N4820"/>
      <c r="O4820" t="s">
        <v>12384</v>
      </c>
      <c r="P4820" t="s">
        <v>12385</v>
      </c>
    </row>
    <row r="4821" spans="1:16" x14ac:dyDescent="0.25">
      <c r="A4821" t="s">
        <v>7</v>
      </c>
      <c r="B4821" t="s">
        <v>7</v>
      </c>
      <c r="C4821" t="s">
        <v>1904</v>
      </c>
      <c r="D4821" t="s">
        <v>4595</v>
      </c>
      <c r="E4821" t="s">
        <v>59</v>
      </c>
      <c r="F4821" t="b">
        <v>0</v>
      </c>
      <c r="G4821" t="s">
        <v>63</v>
      </c>
      <c r="H4821" s="1">
        <v>46079.337141203701</v>
      </c>
      <c r="I4821" t="b">
        <v>0</v>
      </c>
      <c r="J4821" t="b">
        <v>1</v>
      </c>
      <c r="K4821" t="s">
        <v>41</v>
      </c>
      <c r="L4821" t="s">
        <v>60</v>
      </c>
      <c r="M4821">
        <v>115000</v>
      </c>
      <c r="N4821"/>
      <c r="O4821" t="s">
        <v>12386</v>
      </c>
      <c r="P4821" t="s">
        <v>12387</v>
      </c>
    </row>
    <row r="4822" spans="1:16" x14ac:dyDescent="0.25">
      <c r="A4822" t="s">
        <v>5</v>
      </c>
      <c r="B4822" t="s">
        <v>12388</v>
      </c>
      <c r="C4822" t="s">
        <v>207</v>
      </c>
      <c r="D4822" t="s">
        <v>4595</v>
      </c>
      <c r="E4822" t="s">
        <v>59</v>
      </c>
      <c r="F4822" t="b">
        <v>0</v>
      </c>
      <c r="G4822" t="s">
        <v>63</v>
      </c>
      <c r="H4822" s="1">
        <v>46079.337245370371</v>
      </c>
      <c r="I4822" t="b">
        <v>1</v>
      </c>
      <c r="J4822" t="b">
        <v>0</v>
      </c>
      <c r="K4822" t="s">
        <v>41</v>
      </c>
      <c r="L4822" t="s">
        <v>60</v>
      </c>
      <c r="M4822">
        <v>172500</v>
      </c>
      <c r="N4822"/>
      <c r="O4822" t="s">
        <v>12389</v>
      </c>
      <c r="P4822" t="s">
        <v>579</v>
      </c>
    </row>
    <row r="4823" spans="1:16" x14ac:dyDescent="0.25">
      <c r="A4823" t="s">
        <v>0</v>
      </c>
      <c r="B4823" t="s">
        <v>3020</v>
      </c>
      <c r="C4823" t="s">
        <v>172</v>
      </c>
      <c r="D4823" t="s">
        <v>4595</v>
      </c>
      <c r="E4823" t="s">
        <v>59</v>
      </c>
      <c r="F4823" t="b">
        <v>0</v>
      </c>
      <c r="G4823" t="s">
        <v>68</v>
      </c>
      <c r="H4823" s="1">
        <v>46079.375358796293</v>
      </c>
      <c r="I4823" t="b">
        <v>1</v>
      </c>
      <c r="J4823" t="b">
        <v>0</v>
      </c>
      <c r="K4823" t="s">
        <v>41</v>
      </c>
      <c r="L4823" t="s">
        <v>60</v>
      </c>
      <c r="M4823">
        <v>90000</v>
      </c>
      <c r="N4823"/>
      <c r="O4823" t="s">
        <v>4743</v>
      </c>
      <c r="P4823" t="s">
        <v>12390</v>
      </c>
    </row>
    <row r="4824" spans="1:16" x14ac:dyDescent="0.25">
      <c r="A4824" t="s">
        <v>1</v>
      </c>
      <c r="B4824" t="s">
        <v>12391</v>
      </c>
      <c r="C4824" t="s">
        <v>326</v>
      </c>
      <c r="D4824" t="s">
        <v>4526</v>
      </c>
      <c r="E4824" t="s">
        <v>59</v>
      </c>
      <c r="F4824" t="b">
        <v>0</v>
      </c>
      <c r="G4824" t="s">
        <v>77</v>
      </c>
      <c r="H4824" s="1">
        <v>46079.37599537037</v>
      </c>
      <c r="I4824" t="b">
        <v>0</v>
      </c>
      <c r="J4824" t="b">
        <v>1</v>
      </c>
      <c r="K4824" t="s">
        <v>41</v>
      </c>
      <c r="L4824" t="s">
        <v>60</v>
      </c>
      <c r="M4824">
        <v>200000</v>
      </c>
      <c r="N4824"/>
      <c r="O4824" t="s">
        <v>4526</v>
      </c>
      <c r="P4824" t="s">
        <v>12392</v>
      </c>
    </row>
    <row r="4825" spans="1:16" x14ac:dyDescent="0.25">
      <c r="A4825" t="s">
        <v>1</v>
      </c>
      <c r="B4825" t="s">
        <v>12393</v>
      </c>
      <c r="C4825" t="s">
        <v>218</v>
      </c>
      <c r="D4825" t="s">
        <v>4346</v>
      </c>
      <c r="E4825" t="s">
        <v>59</v>
      </c>
      <c r="F4825" t="b">
        <v>0</v>
      </c>
      <c r="G4825" t="s">
        <v>77</v>
      </c>
      <c r="H4825" s="1">
        <v>46079.37604166667</v>
      </c>
      <c r="I4825" t="b">
        <v>0</v>
      </c>
      <c r="J4825" t="b">
        <v>1</v>
      </c>
      <c r="K4825" t="s">
        <v>41</v>
      </c>
      <c r="L4825" t="s">
        <v>60</v>
      </c>
      <c r="M4825">
        <v>140000</v>
      </c>
      <c r="N4825"/>
      <c r="O4825" t="s">
        <v>12394</v>
      </c>
      <c r="P4825" t="s">
        <v>12395</v>
      </c>
    </row>
    <row r="4826" spans="1:16" x14ac:dyDescent="0.25">
      <c r="A4826" t="s">
        <v>0</v>
      </c>
      <c r="B4826" t="s">
        <v>12396</v>
      </c>
      <c r="C4826" t="s">
        <v>76</v>
      </c>
      <c r="D4826" t="s">
        <v>4526</v>
      </c>
      <c r="E4826" t="s">
        <v>59</v>
      </c>
      <c r="F4826" t="b">
        <v>1</v>
      </c>
      <c r="G4826" t="s">
        <v>13</v>
      </c>
      <c r="H4826" s="1">
        <v>46079.376921296287</v>
      </c>
      <c r="I4826" t="b">
        <v>0</v>
      </c>
      <c r="J4826" t="b">
        <v>0</v>
      </c>
      <c r="K4826" t="s">
        <v>13</v>
      </c>
      <c r="L4826" t="s">
        <v>60</v>
      </c>
      <c r="M4826">
        <v>75000</v>
      </c>
      <c r="N4826"/>
      <c r="O4826" t="s">
        <v>12397</v>
      </c>
    </row>
    <row r="4827" spans="1:16" x14ac:dyDescent="0.25">
      <c r="A4827" t="s">
        <v>1</v>
      </c>
      <c r="B4827" t="s">
        <v>12393</v>
      </c>
      <c r="C4827" t="s">
        <v>218</v>
      </c>
      <c r="D4827" t="s">
        <v>4346</v>
      </c>
      <c r="E4827" t="s">
        <v>59</v>
      </c>
      <c r="F4827" t="b">
        <v>0</v>
      </c>
      <c r="G4827" t="s">
        <v>63</v>
      </c>
      <c r="H4827" s="1">
        <v>46079.378912037027</v>
      </c>
      <c r="I4827" t="b">
        <v>0</v>
      </c>
      <c r="J4827" t="b">
        <v>1</v>
      </c>
      <c r="K4827" t="s">
        <v>41</v>
      </c>
      <c r="L4827" t="s">
        <v>60</v>
      </c>
      <c r="M4827">
        <v>140000</v>
      </c>
      <c r="N4827"/>
      <c r="O4827" t="s">
        <v>12394</v>
      </c>
      <c r="P4827" t="s">
        <v>12395</v>
      </c>
    </row>
    <row r="4828" spans="1:16" x14ac:dyDescent="0.25">
      <c r="A4828" t="s">
        <v>0</v>
      </c>
      <c r="B4828" t="s">
        <v>12398</v>
      </c>
      <c r="C4828" t="s">
        <v>202</v>
      </c>
      <c r="D4828" t="s">
        <v>2360</v>
      </c>
      <c r="E4828" t="s">
        <v>59</v>
      </c>
      <c r="F4828" t="b">
        <v>0</v>
      </c>
      <c r="G4828" t="s">
        <v>77</v>
      </c>
      <c r="H4828" s="1">
        <v>46079.416851851849</v>
      </c>
      <c r="I4828" t="b">
        <v>0</v>
      </c>
      <c r="J4828" t="b">
        <v>0</v>
      </c>
      <c r="K4828" t="s">
        <v>41</v>
      </c>
      <c r="L4828" t="s">
        <v>74</v>
      </c>
      <c r="M4828"/>
      <c r="N4828">
        <v>17</v>
      </c>
      <c r="O4828" t="s">
        <v>456</v>
      </c>
      <c r="P4828" t="s">
        <v>12399</v>
      </c>
    </row>
    <row r="4829" spans="1:16" x14ac:dyDescent="0.25">
      <c r="A4829" t="s">
        <v>3</v>
      </c>
      <c r="B4829" t="s">
        <v>3288</v>
      </c>
      <c r="C4829" t="s">
        <v>12400</v>
      </c>
      <c r="D4829" t="s">
        <v>4587</v>
      </c>
      <c r="E4829" t="s">
        <v>59</v>
      </c>
      <c r="F4829" t="b">
        <v>0</v>
      </c>
      <c r="G4829" t="s">
        <v>89</v>
      </c>
      <c r="H4829" s="1">
        <v>46079.417199074072</v>
      </c>
      <c r="I4829" t="b">
        <v>0</v>
      </c>
      <c r="J4829" t="b">
        <v>1</v>
      </c>
      <c r="K4829" t="s">
        <v>41</v>
      </c>
      <c r="L4829" t="s">
        <v>60</v>
      </c>
      <c r="M4829">
        <v>160000</v>
      </c>
      <c r="N4829"/>
      <c r="O4829" t="s">
        <v>5968</v>
      </c>
      <c r="P4829" t="s">
        <v>12401</v>
      </c>
    </row>
    <row r="4830" spans="1:16" x14ac:dyDescent="0.25">
      <c r="A4830" t="s">
        <v>2</v>
      </c>
      <c r="B4830" t="s">
        <v>1861</v>
      </c>
      <c r="C4830" t="s">
        <v>79</v>
      </c>
      <c r="D4830" t="s">
        <v>2360</v>
      </c>
      <c r="E4830" t="s">
        <v>59</v>
      </c>
      <c r="F4830" t="b">
        <v>0</v>
      </c>
      <c r="G4830" t="s">
        <v>77</v>
      </c>
      <c r="H4830" s="1">
        <v>46079.417372685188</v>
      </c>
      <c r="I4830" t="b">
        <v>0</v>
      </c>
      <c r="J4830" t="b">
        <v>1</v>
      </c>
      <c r="K4830" t="s">
        <v>41</v>
      </c>
      <c r="L4830" t="s">
        <v>60</v>
      </c>
      <c r="M4830">
        <v>175500</v>
      </c>
      <c r="N4830"/>
      <c r="O4830" t="s">
        <v>424</v>
      </c>
      <c r="P4830" t="s">
        <v>7828</v>
      </c>
    </row>
    <row r="4831" spans="1:16" x14ac:dyDescent="0.25">
      <c r="A4831" t="s">
        <v>1</v>
      </c>
      <c r="B4831" t="s">
        <v>629</v>
      </c>
      <c r="C4831" t="s">
        <v>11337</v>
      </c>
      <c r="D4831" t="s">
        <v>2360</v>
      </c>
      <c r="E4831" t="s">
        <v>59</v>
      </c>
      <c r="F4831" t="b">
        <v>0</v>
      </c>
      <c r="G4831" t="s">
        <v>73</v>
      </c>
      <c r="H4831" s="1">
        <v>46079.417766203696</v>
      </c>
      <c r="I4831" t="b">
        <v>0</v>
      </c>
      <c r="J4831" t="b">
        <v>1</v>
      </c>
      <c r="K4831" t="s">
        <v>41</v>
      </c>
      <c r="L4831" t="s">
        <v>60</v>
      </c>
      <c r="M4831">
        <v>117500</v>
      </c>
      <c r="N4831"/>
      <c r="O4831" t="s">
        <v>424</v>
      </c>
      <c r="P4831" t="s">
        <v>12402</v>
      </c>
    </row>
    <row r="4832" spans="1:16" x14ac:dyDescent="0.25">
      <c r="A4832" t="s">
        <v>1</v>
      </c>
      <c r="B4832" t="s">
        <v>12403</v>
      </c>
      <c r="C4832" t="s">
        <v>11337</v>
      </c>
      <c r="D4832" t="s">
        <v>2360</v>
      </c>
      <c r="E4832" t="s">
        <v>59</v>
      </c>
      <c r="F4832" t="b">
        <v>0</v>
      </c>
      <c r="G4832" t="s">
        <v>73</v>
      </c>
      <c r="H4832" s="1">
        <v>46079.41778935185</v>
      </c>
      <c r="I4832" t="b">
        <v>0</v>
      </c>
      <c r="J4832" t="b">
        <v>1</v>
      </c>
      <c r="K4832" t="s">
        <v>41</v>
      </c>
      <c r="L4832" t="s">
        <v>60</v>
      </c>
      <c r="M4832">
        <v>135000</v>
      </c>
      <c r="N4832"/>
      <c r="O4832" t="s">
        <v>424</v>
      </c>
    </row>
    <row r="4833" spans="1:16" x14ac:dyDescent="0.25">
      <c r="A4833" t="s">
        <v>1</v>
      </c>
      <c r="B4833" t="s">
        <v>12404</v>
      </c>
      <c r="C4833" t="s">
        <v>1032</v>
      </c>
      <c r="D4833" t="s">
        <v>4346</v>
      </c>
      <c r="E4833" t="s">
        <v>59</v>
      </c>
      <c r="F4833" t="b">
        <v>0</v>
      </c>
      <c r="G4833" t="s">
        <v>13</v>
      </c>
      <c r="H4833" s="1">
        <v>46079.418715277781</v>
      </c>
      <c r="I4833" t="b">
        <v>0</v>
      </c>
      <c r="J4833" t="b">
        <v>0</v>
      </c>
      <c r="K4833" t="s">
        <v>13</v>
      </c>
      <c r="L4833" t="s">
        <v>74</v>
      </c>
      <c r="M4833"/>
      <c r="N4833">
        <v>45.284999999999997</v>
      </c>
      <c r="O4833" t="s">
        <v>12405</v>
      </c>
      <c r="P4833" t="s">
        <v>12406</v>
      </c>
    </row>
    <row r="4834" spans="1:16" x14ac:dyDescent="0.25">
      <c r="A4834" t="s">
        <v>0</v>
      </c>
      <c r="B4834" t="s">
        <v>12407</v>
      </c>
      <c r="C4834" t="s">
        <v>112</v>
      </c>
      <c r="D4834" t="s">
        <v>2734</v>
      </c>
      <c r="E4834" t="s">
        <v>59</v>
      </c>
      <c r="F4834" t="b">
        <v>0</v>
      </c>
      <c r="G4834" t="s">
        <v>65</v>
      </c>
      <c r="H4834" s="1">
        <v>46079.458379629628</v>
      </c>
      <c r="I4834" t="b">
        <v>1</v>
      </c>
      <c r="J4834" t="b">
        <v>0</v>
      </c>
      <c r="K4834" t="s">
        <v>41</v>
      </c>
      <c r="L4834" t="s">
        <v>60</v>
      </c>
      <c r="M4834">
        <v>25000</v>
      </c>
      <c r="N4834"/>
      <c r="O4834" t="s">
        <v>4173</v>
      </c>
      <c r="P4834" t="s">
        <v>6963</v>
      </c>
    </row>
    <row r="4835" spans="1:16" x14ac:dyDescent="0.25">
      <c r="A4835" t="s">
        <v>6</v>
      </c>
      <c r="B4835" t="s">
        <v>12408</v>
      </c>
      <c r="C4835" t="s">
        <v>13</v>
      </c>
      <c r="D4835" t="s">
        <v>4637</v>
      </c>
      <c r="E4835" t="s">
        <v>59</v>
      </c>
      <c r="F4835" t="b">
        <v>0</v>
      </c>
      <c r="G4835" t="s">
        <v>13</v>
      </c>
      <c r="H4835" s="1">
        <v>46079.460300925923</v>
      </c>
      <c r="I4835" t="b">
        <v>0</v>
      </c>
      <c r="J4835" t="b">
        <v>0</v>
      </c>
      <c r="K4835" t="s">
        <v>13</v>
      </c>
      <c r="L4835" t="s">
        <v>74</v>
      </c>
      <c r="M4835"/>
      <c r="N4835">
        <v>35</v>
      </c>
      <c r="O4835" t="s">
        <v>4596</v>
      </c>
      <c r="P4835" t="s">
        <v>12409</v>
      </c>
    </row>
    <row r="4836" spans="1:16" x14ac:dyDescent="0.25">
      <c r="A4836" t="s">
        <v>1</v>
      </c>
      <c r="B4836" t="s">
        <v>12410</v>
      </c>
      <c r="C4836" t="s">
        <v>11264</v>
      </c>
      <c r="D4836" t="s">
        <v>4595</v>
      </c>
      <c r="E4836" t="s">
        <v>59</v>
      </c>
      <c r="F4836" t="b">
        <v>0</v>
      </c>
      <c r="G4836" t="s">
        <v>19</v>
      </c>
      <c r="H4836" s="1">
        <v>46079.4608912037</v>
      </c>
      <c r="I4836" t="b">
        <v>1</v>
      </c>
      <c r="J4836" t="b">
        <v>0</v>
      </c>
      <c r="K4836" t="s">
        <v>19</v>
      </c>
      <c r="L4836" t="s">
        <v>60</v>
      </c>
      <c r="M4836">
        <v>1500000</v>
      </c>
      <c r="N4836"/>
      <c r="O4836" t="s">
        <v>12411</v>
      </c>
      <c r="P4836" t="s">
        <v>12412</v>
      </c>
    </row>
    <row r="4837" spans="1:16" x14ac:dyDescent="0.25">
      <c r="A4837" t="s">
        <v>1</v>
      </c>
      <c r="B4837" t="s">
        <v>385</v>
      </c>
      <c r="C4837" t="s">
        <v>984</v>
      </c>
      <c r="D4837" t="s">
        <v>4346</v>
      </c>
      <c r="E4837" t="s">
        <v>59</v>
      </c>
      <c r="F4837" t="b">
        <v>0</v>
      </c>
      <c r="G4837" t="s">
        <v>25</v>
      </c>
      <c r="H4837" s="1">
        <v>46079.46334490741</v>
      </c>
      <c r="I4837" t="b">
        <v>1</v>
      </c>
      <c r="J4837" t="b">
        <v>0</v>
      </c>
      <c r="K4837" t="s">
        <v>25</v>
      </c>
      <c r="L4837" t="s">
        <v>60</v>
      </c>
      <c r="M4837">
        <v>84000</v>
      </c>
      <c r="N4837"/>
      <c r="O4837" t="s">
        <v>7577</v>
      </c>
    </row>
    <row r="4838" spans="1:16" x14ac:dyDescent="0.25">
      <c r="A4838" t="s">
        <v>0</v>
      </c>
      <c r="B4838" t="s">
        <v>12413</v>
      </c>
      <c r="C4838" t="s">
        <v>112</v>
      </c>
      <c r="D4838" t="s">
        <v>2360</v>
      </c>
      <c r="E4838" t="s">
        <v>59</v>
      </c>
      <c r="F4838" t="b">
        <v>0</v>
      </c>
      <c r="G4838" t="s">
        <v>65</v>
      </c>
      <c r="H4838" s="1">
        <v>46079.5000462963</v>
      </c>
      <c r="I4838" t="b">
        <v>0</v>
      </c>
      <c r="J4838" t="b">
        <v>1</v>
      </c>
      <c r="K4838" t="s">
        <v>41</v>
      </c>
      <c r="L4838" t="s">
        <v>60</v>
      </c>
      <c r="M4838">
        <v>101375</v>
      </c>
      <c r="N4838"/>
      <c r="O4838" t="s">
        <v>468</v>
      </c>
      <c r="P4838" t="s">
        <v>12414</v>
      </c>
    </row>
    <row r="4839" spans="1:16" x14ac:dyDescent="0.25">
      <c r="A4839" t="s">
        <v>0</v>
      </c>
      <c r="B4839" t="s">
        <v>0</v>
      </c>
      <c r="C4839" t="s">
        <v>359</v>
      </c>
      <c r="D4839" t="s">
        <v>4346</v>
      </c>
      <c r="E4839" t="s">
        <v>88</v>
      </c>
      <c r="F4839" t="b">
        <v>0</v>
      </c>
      <c r="G4839" t="s">
        <v>65</v>
      </c>
      <c r="H4839" s="1">
        <v>46079.500115740739</v>
      </c>
      <c r="I4839" t="b">
        <v>0</v>
      </c>
      <c r="J4839" t="b">
        <v>1</v>
      </c>
      <c r="K4839" t="s">
        <v>41</v>
      </c>
      <c r="L4839" t="s">
        <v>74</v>
      </c>
      <c r="M4839"/>
      <c r="N4839">
        <v>71</v>
      </c>
      <c r="O4839" t="s">
        <v>1940</v>
      </c>
      <c r="P4839" t="s">
        <v>12415</v>
      </c>
    </row>
    <row r="4840" spans="1:16" x14ac:dyDescent="0.25">
      <c r="A4840" t="s">
        <v>7</v>
      </c>
      <c r="B4840" t="s">
        <v>3454</v>
      </c>
      <c r="C4840" t="s">
        <v>971</v>
      </c>
      <c r="D4840" t="s">
        <v>4595</v>
      </c>
      <c r="E4840" t="s">
        <v>59</v>
      </c>
      <c r="F4840" t="b">
        <v>0</v>
      </c>
      <c r="G4840" t="s">
        <v>68</v>
      </c>
      <c r="H4840" s="1">
        <v>46079.500393518523</v>
      </c>
      <c r="I4840" t="b">
        <v>0</v>
      </c>
      <c r="J4840" t="b">
        <v>0</v>
      </c>
      <c r="K4840" t="s">
        <v>41</v>
      </c>
      <c r="L4840" t="s">
        <v>60</v>
      </c>
      <c r="M4840">
        <v>115000</v>
      </c>
      <c r="N4840"/>
      <c r="O4840" t="s">
        <v>12416</v>
      </c>
      <c r="P4840" t="s">
        <v>12417</v>
      </c>
    </row>
    <row r="4841" spans="1:16" x14ac:dyDescent="0.25">
      <c r="A4841" t="s">
        <v>2</v>
      </c>
      <c r="B4841" t="s">
        <v>12418</v>
      </c>
      <c r="C4841" t="s">
        <v>3678</v>
      </c>
      <c r="D4841" t="s">
        <v>4526</v>
      </c>
      <c r="E4841" t="s">
        <v>59</v>
      </c>
      <c r="F4841" t="b">
        <v>0</v>
      </c>
      <c r="G4841" t="s">
        <v>65</v>
      </c>
      <c r="H4841" s="1">
        <v>46079.500671296293</v>
      </c>
      <c r="I4841" t="b">
        <v>0</v>
      </c>
      <c r="J4841" t="b">
        <v>1</v>
      </c>
      <c r="K4841" t="s">
        <v>41</v>
      </c>
      <c r="L4841" t="s">
        <v>60</v>
      </c>
      <c r="M4841">
        <v>205000</v>
      </c>
      <c r="N4841"/>
      <c r="O4841" t="s">
        <v>1990</v>
      </c>
      <c r="P4841" t="s">
        <v>310</v>
      </c>
    </row>
    <row r="4842" spans="1:16" x14ac:dyDescent="0.25">
      <c r="A4842" t="s">
        <v>0</v>
      </c>
      <c r="B4842" t="s">
        <v>262</v>
      </c>
      <c r="C4842" t="s">
        <v>12419</v>
      </c>
      <c r="D4842" t="s">
        <v>5798</v>
      </c>
      <c r="E4842" t="s">
        <v>132</v>
      </c>
      <c r="F4842" t="b">
        <v>0</v>
      </c>
      <c r="G4842" t="s">
        <v>40</v>
      </c>
      <c r="H4842" s="1">
        <v>46079.502835648149</v>
      </c>
      <c r="I4842" t="b">
        <v>1</v>
      </c>
      <c r="J4842" t="b">
        <v>0</v>
      </c>
      <c r="K4842" t="s">
        <v>40</v>
      </c>
      <c r="L4842" t="s">
        <v>60</v>
      </c>
      <c r="M4842">
        <v>54000</v>
      </c>
      <c r="N4842"/>
      <c r="O4842" t="s">
        <v>12420</v>
      </c>
      <c r="P4842" t="s">
        <v>12421</v>
      </c>
    </row>
    <row r="4843" spans="1:16" x14ac:dyDescent="0.25">
      <c r="A4843" t="s">
        <v>1</v>
      </c>
      <c r="B4843" t="s">
        <v>277</v>
      </c>
      <c r="C4843" t="s">
        <v>5815</v>
      </c>
      <c r="D4843" t="s">
        <v>11271</v>
      </c>
      <c r="E4843" t="s">
        <v>59</v>
      </c>
      <c r="F4843" t="b">
        <v>0</v>
      </c>
      <c r="G4843" t="s">
        <v>20</v>
      </c>
      <c r="H4843" s="1">
        <v>46079.506851851853</v>
      </c>
      <c r="I4843" t="b">
        <v>0</v>
      </c>
      <c r="J4843" t="b">
        <v>0</v>
      </c>
      <c r="K4843" t="s">
        <v>20</v>
      </c>
      <c r="L4843" t="s">
        <v>60</v>
      </c>
      <c r="M4843">
        <v>145000</v>
      </c>
      <c r="N4843"/>
      <c r="O4843" t="s">
        <v>12422</v>
      </c>
      <c r="P4843" t="s">
        <v>12423</v>
      </c>
    </row>
    <row r="4844" spans="1:16" x14ac:dyDescent="0.25">
      <c r="A4844" t="s">
        <v>1</v>
      </c>
      <c r="B4844" t="s">
        <v>277</v>
      </c>
      <c r="C4844" t="s">
        <v>5815</v>
      </c>
      <c r="D4844" t="s">
        <v>11271</v>
      </c>
      <c r="E4844" t="s">
        <v>59</v>
      </c>
      <c r="F4844" t="b">
        <v>0</v>
      </c>
      <c r="G4844" t="s">
        <v>20</v>
      </c>
      <c r="H4844" s="1">
        <v>46079.506886574083</v>
      </c>
      <c r="I4844" t="b">
        <v>0</v>
      </c>
      <c r="J4844" t="b">
        <v>0</v>
      </c>
      <c r="K4844" t="s">
        <v>20</v>
      </c>
      <c r="L4844" t="s">
        <v>60</v>
      </c>
      <c r="M4844">
        <v>145000</v>
      </c>
      <c r="N4844"/>
      <c r="O4844" t="s">
        <v>12422</v>
      </c>
      <c r="P4844" t="s">
        <v>12423</v>
      </c>
    </row>
    <row r="4845" spans="1:16" x14ac:dyDescent="0.25">
      <c r="A4845" t="s">
        <v>3</v>
      </c>
      <c r="B4845" t="s">
        <v>3487</v>
      </c>
      <c r="C4845" t="s">
        <v>3386</v>
      </c>
      <c r="D4845" t="s">
        <v>4595</v>
      </c>
      <c r="E4845" t="s">
        <v>59</v>
      </c>
      <c r="F4845" t="b">
        <v>0</v>
      </c>
      <c r="G4845" t="s">
        <v>27</v>
      </c>
      <c r="H4845" s="1">
        <v>46079.507615740738</v>
      </c>
      <c r="I4845" t="b">
        <v>1</v>
      </c>
      <c r="J4845" t="b">
        <v>0</v>
      </c>
      <c r="K4845" t="s">
        <v>27</v>
      </c>
      <c r="L4845" t="s">
        <v>60</v>
      </c>
      <c r="M4845">
        <v>250000</v>
      </c>
      <c r="N4845"/>
      <c r="O4845" t="s">
        <v>4355</v>
      </c>
      <c r="P4845" t="s">
        <v>12424</v>
      </c>
    </row>
    <row r="4846" spans="1:16" x14ac:dyDescent="0.25">
      <c r="A4846" t="s">
        <v>1</v>
      </c>
      <c r="B4846" t="s">
        <v>12425</v>
      </c>
      <c r="C4846" t="s">
        <v>12426</v>
      </c>
      <c r="D4846" t="s">
        <v>4756</v>
      </c>
      <c r="E4846" t="s">
        <v>59</v>
      </c>
      <c r="F4846" t="b">
        <v>0</v>
      </c>
      <c r="G4846" t="s">
        <v>65</v>
      </c>
      <c r="H4846" s="1">
        <v>46079.542546296303</v>
      </c>
      <c r="I4846" t="b">
        <v>0</v>
      </c>
      <c r="J4846" t="b">
        <v>0</v>
      </c>
      <c r="K4846" t="s">
        <v>41</v>
      </c>
      <c r="L4846" t="s">
        <v>60</v>
      </c>
      <c r="M4846">
        <v>115000</v>
      </c>
      <c r="N4846"/>
      <c r="O4846" t="s">
        <v>12427</v>
      </c>
      <c r="P4846" t="s">
        <v>12428</v>
      </c>
    </row>
    <row r="4847" spans="1:16" x14ac:dyDescent="0.25">
      <c r="A4847" t="s">
        <v>2</v>
      </c>
      <c r="B4847" t="s">
        <v>9744</v>
      </c>
      <c r="C4847" t="s">
        <v>434</v>
      </c>
      <c r="D4847" t="s">
        <v>4595</v>
      </c>
      <c r="E4847" t="s">
        <v>59</v>
      </c>
      <c r="F4847" t="b">
        <v>0</v>
      </c>
      <c r="G4847" t="s">
        <v>68</v>
      </c>
      <c r="H4847" s="1">
        <v>46079.583773148152</v>
      </c>
      <c r="I4847" t="b">
        <v>1</v>
      </c>
      <c r="J4847" t="b">
        <v>0</v>
      </c>
      <c r="K4847" t="s">
        <v>41</v>
      </c>
      <c r="L4847" t="s">
        <v>60</v>
      </c>
      <c r="M4847">
        <v>90000</v>
      </c>
      <c r="N4847"/>
      <c r="O4847" t="s">
        <v>3258</v>
      </c>
    </row>
    <row r="4848" spans="1:16" x14ac:dyDescent="0.25">
      <c r="A4848" t="s">
        <v>1</v>
      </c>
      <c r="B4848" t="s">
        <v>156</v>
      </c>
      <c r="C4848" t="s">
        <v>805</v>
      </c>
      <c r="D4848" t="s">
        <v>4526</v>
      </c>
      <c r="E4848" t="s">
        <v>88</v>
      </c>
      <c r="F4848" t="b">
        <v>0</v>
      </c>
      <c r="G4848" t="s">
        <v>77</v>
      </c>
      <c r="H4848" s="1">
        <v>46079.584374999999</v>
      </c>
      <c r="I4848" t="b">
        <v>0</v>
      </c>
      <c r="J4848" t="b">
        <v>0</v>
      </c>
      <c r="K4848" t="s">
        <v>41</v>
      </c>
      <c r="L4848" t="s">
        <v>74</v>
      </c>
      <c r="M4848"/>
      <c r="N4848">
        <v>55</v>
      </c>
      <c r="O4848" t="s">
        <v>969</v>
      </c>
      <c r="P4848" t="s">
        <v>12429</v>
      </c>
    </row>
    <row r="4849" spans="1:16" x14ac:dyDescent="0.25">
      <c r="A4849" t="s">
        <v>0</v>
      </c>
      <c r="B4849" t="s">
        <v>3477</v>
      </c>
      <c r="C4849" t="s">
        <v>234</v>
      </c>
      <c r="D4849" t="s">
        <v>4756</v>
      </c>
      <c r="E4849" t="s">
        <v>59</v>
      </c>
      <c r="F4849" t="b">
        <v>0</v>
      </c>
      <c r="G4849" t="s">
        <v>77</v>
      </c>
      <c r="H4849" s="1">
        <v>46079.625162037039</v>
      </c>
      <c r="I4849" t="b">
        <v>0</v>
      </c>
      <c r="J4849" t="b">
        <v>0</v>
      </c>
      <c r="K4849" t="s">
        <v>41</v>
      </c>
      <c r="L4849" t="s">
        <v>60</v>
      </c>
      <c r="M4849">
        <v>97500</v>
      </c>
      <c r="N4849"/>
      <c r="O4849" t="s">
        <v>12430</v>
      </c>
      <c r="P4849" t="s">
        <v>12431</v>
      </c>
    </row>
    <row r="4850" spans="1:16" x14ac:dyDescent="0.25">
      <c r="A4850" t="s">
        <v>0</v>
      </c>
      <c r="B4850" t="s">
        <v>12432</v>
      </c>
      <c r="C4850" t="s">
        <v>463</v>
      </c>
      <c r="D4850" t="s">
        <v>4756</v>
      </c>
      <c r="E4850" t="s">
        <v>59</v>
      </c>
      <c r="F4850" t="b">
        <v>0</v>
      </c>
      <c r="G4850" t="s">
        <v>77</v>
      </c>
      <c r="H4850" s="1">
        <v>46079.625185185178</v>
      </c>
      <c r="I4850" t="b">
        <v>0</v>
      </c>
      <c r="J4850" t="b">
        <v>0</v>
      </c>
      <c r="K4850" t="s">
        <v>41</v>
      </c>
      <c r="L4850" t="s">
        <v>60</v>
      </c>
      <c r="M4850">
        <v>85000</v>
      </c>
      <c r="N4850"/>
      <c r="O4850" t="s">
        <v>11808</v>
      </c>
      <c r="P4850" t="s">
        <v>1248</v>
      </c>
    </row>
    <row r="4851" spans="1:16" x14ac:dyDescent="0.25">
      <c r="A4851" t="s">
        <v>0</v>
      </c>
      <c r="B4851" t="s">
        <v>3246</v>
      </c>
      <c r="C4851" t="s">
        <v>271</v>
      </c>
      <c r="D4851" t="s">
        <v>4595</v>
      </c>
      <c r="E4851" t="s">
        <v>59</v>
      </c>
      <c r="F4851" t="b">
        <v>0</v>
      </c>
      <c r="G4851" t="s">
        <v>77</v>
      </c>
      <c r="H4851" s="1">
        <v>46079.625208333331</v>
      </c>
      <c r="I4851" t="b">
        <v>1</v>
      </c>
      <c r="J4851" t="b">
        <v>1</v>
      </c>
      <c r="K4851" t="s">
        <v>41</v>
      </c>
      <c r="L4851" t="s">
        <v>60</v>
      </c>
      <c r="M4851">
        <v>120000</v>
      </c>
      <c r="N4851"/>
      <c r="O4851" t="s">
        <v>5394</v>
      </c>
      <c r="P4851" t="s">
        <v>875</v>
      </c>
    </row>
    <row r="4852" spans="1:16" x14ac:dyDescent="0.25">
      <c r="A4852" t="s">
        <v>3</v>
      </c>
      <c r="B4852" t="s">
        <v>1898</v>
      </c>
      <c r="C4852" t="s">
        <v>1281</v>
      </c>
      <c r="D4852" t="s">
        <v>4526</v>
      </c>
      <c r="E4852" t="s">
        <v>59</v>
      </c>
      <c r="F4852" t="b">
        <v>0</v>
      </c>
      <c r="G4852" t="s">
        <v>89</v>
      </c>
      <c r="H4852" s="1">
        <v>46079.625532407408</v>
      </c>
      <c r="I4852" t="b">
        <v>1</v>
      </c>
      <c r="J4852" t="b">
        <v>0</v>
      </c>
      <c r="K4852" t="s">
        <v>41</v>
      </c>
      <c r="L4852" t="s">
        <v>60</v>
      </c>
      <c r="M4852">
        <v>47500</v>
      </c>
      <c r="N4852"/>
      <c r="O4852" t="s">
        <v>12433</v>
      </c>
      <c r="P4852" t="s">
        <v>219</v>
      </c>
    </row>
    <row r="4853" spans="1:16" x14ac:dyDescent="0.25">
      <c r="A4853" t="s">
        <v>1</v>
      </c>
      <c r="B4853" t="s">
        <v>12434</v>
      </c>
      <c r="C4853" t="s">
        <v>162</v>
      </c>
      <c r="D4853" t="s">
        <v>4526</v>
      </c>
      <c r="E4853" t="s">
        <v>59</v>
      </c>
      <c r="F4853" t="b">
        <v>0</v>
      </c>
      <c r="G4853" t="s">
        <v>73</v>
      </c>
      <c r="H4853" s="1">
        <v>46079.626099537039</v>
      </c>
      <c r="I4853" t="b">
        <v>1</v>
      </c>
      <c r="J4853" t="b">
        <v>0</v>
      </c>
      <c r="K4853" t="s">
        <v>41</v>
      </c>
      <c r="L4853" t="s">
        <v>60</v>
      </c>
      <c r="M4853">
        <v>135000</v>
      </c>
      <c r="N4853"/>
      <c r="O4853" t="s">
        <v>12435</v>
      </c>
      <c r="P4853" t="s">
        <v>12436</v>
      </c>
    </row>
    <row r="4854" spans="1:16" x14ac:dyDescent="0.25">
      <c r="A4854" t="s">
        <v>0</v>
      </c>
      <c r="B4854" t="s">
        <v>2686</v>
      </c>
      <c r="C4854" t="s">
        <v>10627</v>
      </c>
      <c r="D4854" t="s">
        <v>4526</v>
      </c>
      <c r="E4854" t="s">
        <v>59</v>
      </c>
      <c r="F4854" t="b">
        <v>0</v>
      </c>
      <c r="G4854" t="s">
        <v>40</v>
      </c>
      <c r="H4854" s="1">
        <v>46079.627847222233</v>
      </c>
      <c r="I4854" t="b">
        <v>1</v>
      </c>
      <c r="J4854" t="b">
        <v>0</v>
      </c>
      <c r="K4854" t="s">
        <v>40</v>
      </c>
      <c r="L4854" t="s">
        <v>60</v>
      </c>
      <c r="M4854">
        <v>45000</v>
      </c>
      <c r="N4854"/>
      <c r="O4854" t="s">
        <v>101</v>
      </c>
      <c r="P4854" t="s">
        <v>728</v>
      </c>
    </row>
    <row r="4855" spans="1:16" x14ac:dyDescent="0.25">
      <c r="A4855" t="s">
        <v>6</v>
      </c>
      <c r="B4855" t="s">
        <v>12437</v>
      </c>
      <c r="C4855" t="s">
        <v>12438</v>
      </c>
      <c r="D4855" t="s">
        <v>4346</v>
      </c>
      <c r="E4855" t="s">
        <v>59</v>
      </c>
      <c r="F4855" t="b">
        <v>0</v>
      </c>
      <c r="G4855" t="s">
        <v>40</v>
      </c>
      <c r="H4855" s="1">
        <v>46079.627881944441</v>
      </c>
      <c r="I4855" t="b">
        <v>0</v>
      </c>
      <c r="J4855" t="b">
        <v>0</v>
      </c>
      <c r="K4855" t="s">
        <v>40</v>
      </c>
      <c r="L4855" t="s">
        <v>60</v>
      </c>
      <c r="M4855">
        <v>59186</v>
      </c>
      <c r="N4855"/>
      <c r="O4855" t="s">
        <v>12439</v>
      </c>
    </row>
    <row r="4856" spans="1:16" x14ac:dyDescent="0.25">
      <c r="A4856" t="s">
        <v>1</v>
      </c>
      <c r="B4856" t="s">
        <v>12440</v>
      </c>
      <c r="C4856" t="s">
        <v>5029</v>
      </c>
      <c r="D4856" t="s">
        <v>4346</v>
      </c>
      <c r="E4856" t="s">
        <v>59</v>
      </c>
      <c r="F4856" t="b">
        <v>0</v>
      </c>
      <c r="G4856" t="s">
        <v>40</v>
      </c>
      <c r="H4856" s="1">
        <v>46079.627962962957</v>
      </c>
      <c r="I4856" t="b">
        <v>1</v>
      </c>
      <c r="J4856" t="b">
        <v>0</v>
      </c>
      <c r="K4856" t="s">
        <v>40</v>
      </c>
      <c r="L4856" t="s">
        <v>60</v>
      </c>
      <c r="M4856">
        <v>112500</v>
      </c>
      <c r="N4856"/>
      <c r="O4856" t="s">
        <v>12441</v>
      </c>
      <c r="P4856" t="s">
        <v>216</v>
      </c>
    </row>
    <row r="4857" spans="1:16" x14ac:dyDescent="0.25">
      <c r="A4857" t="s">
        <v>7</v>
      </c>
      <c r="B4857" t="s">
        <v>4133</v>
      </c>
      <c r="C4857" t="s">
        <v>887</v>
      </c>
      <c r="D4857" t="s">
        <v>2360</v>
      </c>
      <c r="E4857" t="s">
        <v>59</v>
      </c>
      <c r="F4857" t="b">
        <v>0</v>
      </c>
      <c r="G4857" t="s">
        <v>65</v>
      </c>
      <c r="H4857" s="1">
        <v>46079.66678240741</v>
      </c>
      <c r="I4857" t="b">
        <v>0</v>
      </c>
      <c r="J4857" t="b">
        <v>1</v>
      </c>
      <c r="K4857" t="s">
        <v>41</v>
      </c>
      <c r="L4857" t="s">
        <v>60</v>
      </c>
      <c r="M4857">
        <v>117000</v>
      </c>
      <c r="N4857"/>
      <c r="O4857" t="s">
        <v>6734</v>
      </c>
      <c r="P4857" t="s">
        <v>12442</v>
      </c>
    </row>
    <row r="4858" spans="1:16" x14ac:dyDescent="0.25">
      <c r="A4858" t="s">
        <v>1</v>
      </c>
      <c r="B4858" t="s">
        <v>12443</v>
      </c>
      <c r="C4858" t="s">
        <v>76</v>
      </c>
      <c r="D4858" t="s">
        <v>4346</v>
      </c>
      <c r="E4858" t="s">
        <v>132</v>
      </c>
      <c r="F4858" t="b">
        <v>1</v>
      </c>
      <c r="G4858" t="s">
        <v>13</v>
      </c>
      <c r="H4858" s="1">
        <v>46079.668715277781</v>
      </c>
      <c r="I4858" t="b">
        <v>0</v>
      </c>
      <c r="J4858" t="b">
        <v>0</v>
      </c>
      <c r="K4858" t="s">
        <v>13</v>
      </c>
      <c r="L4858" t="s">
        <v>74</v>
      </c>
      <c r="M4858"/>
      <c r="N4858">
        <v>50</v>
      </c>
      <c r="O4858" t="s">
        <v>12444</v>
      </c>
      <c r="P4858" t="s">
        <v>12445</v>
      </c>
    </row>
    <row r="4859" spans="1:16" x14ac:dyDescent="0.25">
      <c r="A4859" t="s">
        <v>8</v>
      </c>
      <c r="B4859" t="s">
        <v>1349</v>
      </c>
      <c r="C4859" t="s">
        <v>12144</v>
      </c>
      <c r="D4859" t="s">
        <v>4346</v>
      </c>
      <c r="E4859" t="s">
        <v>59</v>
      </c>
      <c r="F4859" t="b">
        <v>0</v>
      </c>
      <c r="G4859" t="s">
        <v>20</v>
      </c>
      <c r="H4859" s="1">
        <v>46079.673576388886</v>
      </c>
      <c r="I4859" t="b">
        <v>0</v>
      </c>
      <c r="J4859" t="b">
        <v>0</v>
      </c>
      <c r="K4859" t="s">
        <v>20</v>
      </c>
      <c r="L4859" t="s">
        <v>60</v>
      </c>
      <c r="M4859">
        <v>70000</v>
      </c>
      <c r="N4859"/>
      <c r="O4859" t="s">
        <v>12321</v>
      </c>
      <c r="P4859" t="s">
        <v>12446</v>
      </c>
    </row>
    <row r="4860" spans="1:16" x14ac:dyDescent="0.25">
      <c r="A4860" t="s">
        <v>0</v>
      </c>
      <c r="B4860" t="s">
        <v>12447</v>
      </c>
      <c r="C4860" t="s">
        <v>112</v>
      </c>
      <c r="D4860" t="s">
        <v>4346</v>
      </c>
      <c r="F4860" t="b">
        <v>0</v>
      </c>
      <c r="G4860" t="s">
        <v>65</v>
      </c>
      <c r="H4860" s="1">
        <v>46079.708379629628</v>
      </c>
      <c r="I4860" t="b">
        <v>0</v>
      </c>
      <c r="J4860" t="b">
        <v>0</v>
      </c>
      <c r="K4860" t="s">
        <v>41</v>
      </c>
      <c r="L4860" t="s">
        <v>74</v>
      </c>
      <c r="M4860"/>
      <c r="N4860">
        <v>42.5</v>
      </c>
      <c r="O4860" t="s">
        <v>12448</v>
      </c>
      <c r="P4860" t="s">
        <v>219</v>
      </c>
    </row>
    <row r="4861" spans="1:16" x14ac:dyDescent="0.25">
      <c r="A4861" t="s">
        <v>0</v>
      </c>
      <c r="B4861" t="s">
        <v>12449</v>
      </c>
      <c r="C4861" t="s">
        <v>457</v>
      </c>
      <c r="D4861" t="s">
        <v>4346</v>
      </c>
      <c r="E4861" t="s">
        <v>88</v>
      </c>
      <c r="F4861" t="b">
        <v>0</v>
      </c>
      <c r="G4861" t="s">
        <v>77</v>
      </c>
      <c r="H4861" s="1">
        <v>46079.708518518521</v>
      </c>
      <c r="I4861" t="b">
        <v>0</v>
      </c>
      <c r="J4861" t="b">
        <v>0</v>
      </c>
      <c r="K4861" t="s">
        <v>41</v>
      </c>
      <c r="L4861" t="s">
        <v>74</v>
      </c>
      <c r="M4861"/>
      <c r="N4861">
        <v>78</v>
      </c>
      <c r="O4861" t="s">
        <v>2224</v>
      </c>
      <c r="P4861" t="s">
        <v>133</v>
      </c>
    </row>
    <row r="4862" spans="1:16" x14ac:dyDescent="0.25">
      <c r="A4862" t="s">
        <v>0</v>
      </c>
      <c r="B4862" t="s">
        <v>0</v>
      </c>
      <c r="C4862" t="s">
        <v>529</v>
      </c>
      <c r="D4862" t="s">
        <v>4595</v>
      </c>
      <c r="E4862" t="s">
        <v>59</v>
      </c>
      <c r="F4862" t="b">
        <v>0</v>
      </c>
      <c r="G4862" t="s">
        <v>77</v>
      </c>
      <c r="H4862" s="1">
        <v>46079.708518518521</v>
      </c>
      <c r="I4862" t="b">
        <v>1</v>
      </c>
      <c r="J4862" t="b">
        <v>0</v>
      </c>
      <c r="K4862" t="s">
        <v>41</v>
      </c>
      <c r="L4862" t="s">
        <v>60</v>
      </c>
      <c r="M4862">
        <v>77500</v>
      </c>
      <c r="N4862"/>
      <c r="O4862" t="s">
        <v>648</v>
      </c>
    </row>
    <row r="4863" spans="1:16" x14ac:dyDescent="0.25">
      <c r="A4863" t="s">
        <v>0</v>
      </c>
      <c r="B4863" t="s">
        <v>12450</v>
      </c>
      <c r="C4863" t="s">
        <v>81</v>
      </c>
      <c r="D4863" t="s">
        <v>2360</v>
      </c>
      <c r="E4863" t="s">
        <v>59</v>
      </c>
      <c r="F4863" t="b">
        <v>0</v>
      </c>
      <c r="G4863" t="s">
        <v>77</v>
      </c>
      <c r="H4863" s="1">
        <v>46079.70857638889</v>
      </c>
      <c r="I4863" t="b">
        <v>1</v>
      </c>
      <c r="J4863" t="b">
        <v>1</v>
      </c>
      <c r="K4863" t="s">
        <v>41</v>
      </c>
      <c r="L4863" t="s">
        <v>60</v>
      </c>
      <c r="M4863">
        <v>209000</v>
      </c>
      <c r="N4863"/>
      <c r="O4863" t="s">
        <v>1999</v>
      </c>
      <c r="P4863" t="s">
        <v>12451</v>
      </c>
    </row>
    <row r="4864" spans="1:16" x14ac:dyDescent="0.25">
      <c r="A4864" t="s">
        <v>2</v>
      </c>
      <c r="B4864" t="s">
        <v>12452</v>
      </c>
      <c r="C4864" t="s">
        <v>112</v>
      </c>
      <c r="D4864" t="s">
        <v>4587</v>
      </c>
      <c r="E4864" t="s">
        <v>59</v>
      </c>
      <c r="F4864" t="b">
        <v>0</v>
      </c>
      <c r="G4864" t="s">
        <v>65</v>
      </c>
      <c r="H4864" s="1">
        <v>46079.708923611113</v>
      </c>
      <c r="I4864" t="b">
        <v>0</v>
      </c>
      <c r="J4864" t="b">
        <v>0</v>
      </c>
      <c r="K4864" t="s">
        <v>41</v>
      </c>
      <c r="L4864" t="s">
        <v>74</v>
      </c>
      <c r="M4864"/>
      <c r="N4864">
        <v>72.5</v>
      </c>
      <c r="O4864" t="s">
        <v>12453</v>
      </c>
      <c r="P4864" t="s">
        <v>12454</v>
      </c>
    </row>
    <row r="4865" spans="1:16" x14ac:dyDescent="0.25">
      <c r="A4865" t="s">
        <v>2</v>
      </c>
      <c r="B4865" t="s">
        <v>12455</v>
      </c>
      <c r="C4865" t="s">
        <v>148</v>
      </c>
      <c r="D4865" t="s">
        <v>4595</v>
      </c>
      <c r="E4865" t="s">
        <v>59</v>
      </c>
      <c r="F4865" t="b">
        <v>0</v>
      </c>
      <c r="G4865" t="s">
        <v>89</v>
      </c>
      <c r="H4865" s="1">
        <v>46079.709166666667</v>
      </c>
      <c r="I4865" t="b">
        <v>0</v>
      </c>
      <c r="J4865" t="b">
        <v>0</v>
      </c>
      <c r="K4865" t="s">
        <v>41</v>
      </c>
      <c r="L4865" t="s">
        <v>60</v>
      </c>
      <c r="M4865">
        <v>232500</v>
      </c>
      <c r="N4865"/>
      <c r="O4865" t="s">
        <v>12456</v>
      </c>
      <c r="P4865" t="s">
        <v>12457</v>
      </c>
    </row>
    <row r="4866" spans="1:16" x14ac:dyDescent="0.25">
      <c r="A4866" t="s">
        <v>0</v>
      </c>
      <c r="B4866" t="s">
        <v>12458</v>
      </c>
      <c r="C4866" t="s">
        <v>1281</v>
      </c>
      <c r="D4866" t="s">
        <v>4595</v>
      </c>
      <c r="E4866" t="s">
        <v>59</v>
      </c>
      <c r="F4866" t="b">
        <v>0</v>
      </c>
      <c r="G4866" t="s">
        <v>89</v>
      </c>
      <c r="H4866" s="1">
        <v>46079.709189814806</v>
      </c>
      <c r="I4866" t="b">
        <v>1</v>
      </c>
      <c r="J4866" t="b">
        <v>0</v>
      </c>
      <c r="K4866" t="s">
        <v>41</v>
      </c>
      <c r="L4866" t="s">
        <v>60</v>
      </c>
      <c r="M4866">
        <v>100000</v>
      </c>
      <c r="N4866"/>
      <c r="O4866" t="s">
        <v>8537</v>
      </c>
    </row>
    <row r="4867" spans="1:16" x14ac:dyDescent="0.25">
      <c r="A4867" t="s">
        <v>1</v>
      </c>
      <c r="B4867" t="s">
        <v>12459</v>
      </c>
      <c r="C4867" t="s">
        <v>1162</v>
      </c>
      <c r="D4867" t="s">
        <v>4346</v>
      </c>
      <c r="E4867" t="s">
        <v>59</v>
      </c>
      <c r="F4867" t="b">
        <v>0</v>
      </c>
      <c r="G4867" t="s">
        <v>65</v>
      </c>
      <c r="H4867" s="1">
        <v>46079.70921296296</v>
      </c>
      <c r="I4867" t="b">
        <v>0</v>
      </c>
      <c r="J4867" t="b">
        <v>1</v>
      </c>
      <c r="K4867" t="s">
        <v>41</v>
      </c>
      <c r="L4867" t="s">
        <v>74</v>
      </c>
      <c r="M4867"/>
      <c r="N4867">
        <v>48.12</v>
      </c>
      <c r="O4867" t="s">
        <v>813</v>
      </c>
      <c r="P4867" t="s">
        <v>2007</v>
      </c>
    </row>
    <row r="4868" spans="1:16" x14ac:dyDescent="0.25">
      <c r="A4868" t="s">
        <v>1</v>
      </c>
      <c r="B4868" t="s">
        <v>12460</v>
      </c>
      <c r="C4868" t="s">
        <v>9919</v>
      </c>
      <c r="D4868" t="s">
        <v>2360</v>
      </c>
      <c r="E4868" t="s">
        <v>59</v>
      </c>
      <c r="F4868" t="b">
        <v>0</v>
      </c>
      <c r="G4868" t="s">
        <v>13</v>
      </c>
      <c r="H4868" s="1">
        <v>46079.710335648153</v>
      </c>
      <c r="I4868" t="b">
        <v>1</v>
      </c>
      <c r="J4868" t="b">
        <v>0</v>
      </c>
      <c r="K4868" t="s">
        <v>13</v>
      </c>
      <c r="L4868" t="s">
        <v>74</v>
      </c>
      <c r="M4868"/>
      <c r="N4868">
        <v>90</v>
      </c>
      <c r="O4868" t="s">
        <v>12461</v>
      </c>
      <c r="P4868" t="s">
        <v>12462</v>
      </c>
    </row>
    <row r="4869" spans="1:16" x14ac:dyDescent="0.25">
      <c r="A4869" t="s">
        <v>2</v>
      </c>
      <c r="B4869" t="s">
        <v>12463</v>
      </c>
      <c r="C4869" t="s">
        <v>40</v>
      </c>
      <c r="D4869" t="s">
        <v>4526</v>
      </c>
      <c r="E4869" t="s">
        <v>59</v>
      </c>
      <c r="F4869" t="b">
        <v>0</v>
      </c>
      <c r="G4869" t="s">
        <v>40</v>
      </c>
      <c r="H4869" s="1">
        <v>46079.711168981477</v>
      </c>
      <c r="I4869" t="b">
        <v>0</v>
      </c>
      <c r="J4869" t="b">
        <v>0</v>
      </c>
      <c r="K4869" t="s">
        <v>40</v>
      </c>
      <c r="L4869" t="s">
        <v>60</v>
      </c>
      <c r="M4869">
        <v>50000</v>
      </c>
      <c r="N4869"/>
      <c r="O4869" t="s">
        <v>101</v>
      </c>
      <c r="P4869" t="s">
        <v>897</v>
      </c>
    </row>
    <row r="4870" spans="1:16" x14ac:dyDescent="0.25">
      <c r="A4870" t="s">
        <v>2</v>
      </c>
      <c r="B4870" t="s">
        <v>2</v>
      </c>
      <c r="C4870" t="s">
        <v>1532</v>
      </c>
      <c r="D4870" t="s">
        <v>4595</v>
      </c>
      <c r="E4870" t="s">
        <v>59</v>
      </c>
      <c r="F4870" t="b">
        <v>0</v>
      </c>
      <c r="G4870" t="s">
        <v>63</v>
      </c>
      <c r="H4870" s="1">
        <v>46079.712175925917</v>
      </c>
      <c r="I4870" t="b">
        <v>0</v>
      </c>
      <c r="J4870" t="b">
        <v>0</v>
      </c>
      <c r="K4870" t="s">
        <v>41</v>
      </c>
      <c r="L4870" t="s">
        <v>60</v>
      </c>
      <c r="M4870">
        <v>117500</v>
      </c>
      <c r="N4870"/>
      <c r="O4870" t="s">
        <v>11534</v>
      </c>
    </row>
    <row r="4871" spans="1:16" x14ac:dyDescent="0.25">
      <c r="A4871" t="s">
        <v>6</v>
      </c>
      <c r="B4871" t="s">
        <v>6</v>
      </c>
      <c r="C4871" t="s">
        <v>1647</v>
      </c>
      <c r="D4871" t="s">
        <v>4595</v>
      </c>
      <c r="E4871" t="s">
        <v>59</v>
      </c>
      <c r="F4871" t="b">
        <v>0</v>
      </c>
      <c r="G4871" t="s">
        <v>63</v>
      </c>
      <c r="H4871" s="1">
        <v>46079.712199074071</v>
      </c>
      <c r="I4871" t="b">
        <v>0</v>
      </c>
      <c r="J4871" t="b">
        <v>0</v>
      </c>
      <c r="K4871" t="s">
        <v>41</v>
      </c>
      <c r="L4871" t="s">
        <v>60</v>
      </c>
      <c r="M4871">
        <v>125000</v>
      </c>
      <c r="N4871"/>
      <c r="O4871" t="s">
        <v>1416</v>
      </c>
    </row>
    <row r="4872" spans="1:16" x14ac:dyDescent="0.25">
      <c r="A4872" t="s">
        <v>1</v>
      </c>
      <c r="B4872" t="s">
        <v>12464</v>
      </c>
      <c r="C4872" t="s">
        <v>33</v>
      </c>
      <c r="D4872" t="s">
        <v>12039</v>
      </c>
      <c r="E4872" t="s">
        <v>59</v>
      </c>
      <c r="F4872" t="b">
        <v>0</v>
      </c>
      <c r="G4872" t="s">
        <v>33</v>
      </c>
      <c r="H4872" s="1">
        <v>46079.713136574072</v>
      </c>
      <c r="I4872" t="b">
        <v>0</v>
      </c>
      <c r="J4872" t="b">
        <v>0</v>
      </c>
      <c r="K4872" t="s">
        <v>33</v>
      </c>
      <c r="L4872" t="s">
        <v>60</v>
      </c>
      <c r="M4872">
        <v>109000</v>
      </c>
      <c r="N4872"/>
      <c r="O4872" t="s">
        <v>12465</v>
      </c>
      <c r="P4872" t="s">
        <v>12466</v>
      </c>
    </row>
    <row r="4873" spans="1:16" x14ac:dyDescent="0.25">
      <c r="A4873" t="s">
        <v>0</v>
      </c>
      <c r="B4873" t="s">
        <v>6988</v>
      </c>
      <c r="C4873" t="s">
        <v>7662</v>
      </c>
      <c r="D4873" t="s">
        <v>2360</v>
      </c>
      <c r="E4873" t="s">
        <v>59</v>
      </c>
      <c r="F4873" t="b">
        <v>0</v>
      </c>
      <c r="G4873" t="s">
        <v>65</v>
      </c>
      <c r="H4873" s="1">
        <v>46079.750115740739</v>
      </c>
      <c r="I4873" t="b">
        <v>0</v>
      </c>
      <c r="J4873" t="b">
        <v>1</v>
      </c>
      <c r="K4873" t="s">
        <v>41</v>
      </c>
      <c r="L4873" t="s">
        <v>60</v>
      </c>
      <c r="M4873">
        <v>132500</v>
      </c>
      <c r="N4873"/>
      <c r="O4873" t="s">
        <v>12467</v>
      </c>
      <c r="P4873" t="s">
        <v>622</v>
      </c>
    </row>
    <row r="4874" spans="1:16" x14ac:dyDescent="0.25">
      <c r="A4874" t="s">
        <v>0</v>
      </c>
      <c r="B4874" t="s">
        <v>0</v>
      </c>
      <c r="C4874" t="s">
        <v>4261</v>
      </c>
      <c r="D4874" t="s">
        <v>4595</v>
      </c>
      <c r="E4874" t="s">
        <v>59</v>
      </c>
      <c r="F4874" t="b">
        <v>0</v>
      </c>
      <c r="G4874" t="s">
        <v>68</v>
      </c>
      <c r="H4874" s="1">
        <v>46079.750439814823</v>
      </c>
      <c r="I4874" t="b">
        <v>0</v>
      </c>
      <c r="J4874" t="b">
        <v>0</v>
      </c>
      <c r="K4874" t="s">
        <v>41</v>
      </c>
      <c r="L4874" t="s">
        <v>60</v>
      </c>
      <c r="M4874">
        <v>77500</v>
      </c>
      <c r="N4874"/>
      <c r="O4874" t="s">
        <v>2345</v>
      </c>
      <c r="P4874" t="s">
        <v>12468</v>
      </c>
    </row>
    <row r="4875" spans="1:16" x14ac:dyDescent="0.25">
      <c r="A4875" t="s">
        <v>5</v>
      </c>
      <c r="B4875" t="s">
        <v>12469</v>
      </c>
      <c r="C4875" t="s">
        <v>637</v>
      </c>
      <c r="D4875" t="s">
        <v>2360</v>
      </c>
      <c r="E4875" t="s">
        <v>59</v>
      </c>
      <c r="F4875" t="b">
        <v>0</v>
      </c>
      <c r="G4875" t="s">
        <v>65</v>
      </c>
      <c r="H4875" s="1">
        <v>46079.750937500001</v>
      </c>
      <c r="I4875" t="b">
        <v>0</v>
      </c>
      <c r="J4875" t="b">
        <v>0</v>
      </c>
      <c r="K4875" t="s">
        <v>41</v>
      </c>
      <c r="L4875" t="s">
        <v>60</v>
      </c>
      <c r="M4875">
        <v>162500</v>
      </c>
      <c r="N4875"/>
      <c r="O4875" t="s">
        <v>12470</v>
      </c>
      <c r="P4875" t="s">
        <v>12471</v>
      </c>
    </row>
    <row r="4876" spans="1:16" x14ac:dyDescent="0.25">
      <c r="A4876" t="s">
        <v>5</v>
      </c>
      <c r="B4876" t="s">
        <v>12469</v>
      </c>
      <c r="C4876" t="s">
        <v>637</v>
      </c>
      <c r="D4876" t="s">
        <v>2360</v>
      </c>
      <c r="E4876" t="s">
        <v>59</v>
      </c>
      <c r="F4876" t="b">
        <v>0</v>
      </c>
      <c r="G4876" t="s">
        <v>77</v>
      </c>
      <c r="H4876" s="1">
        <v>46079.750972222217</v>
      </c>
      <c r="I4876" t="b">
        <v>0</v>
      </c>
      <c r="J4876" t="b">
        <v>0</v>
      </c>
      <c r="K4876" t="s">
        <v>41</v>
      </c>
      <c r="L4876" t="s">
        <v>60</v>
      </c>
      <c r="M4876">
        <v>162500</v>
      </c>
      <c r="N4876"/>
      <c r="O4876" t="s">
        <v>12470</v>
      </c>
      <c r="P4876" t="s">
        <v>12471</v>
      </c>
    </row>
    <row r="4877" spans="1:16" x14ac:dyDescent="0.25">
      <c r="A4877" t="s">
        <v>8</v>
      </c>
      <c r="B4877" t="s">
        <v>12472</v>
      </c>
      <c r="C4877" t="s">
        <v>92</v>
      </c>
      <c r="D4877" t="s">
        <v>4346</v>
      </c>
      <c r="E4877" t="s">
        <v>59</v>
      </c>
      <c r="F4877" t="b">
        <v>0</v>
      </c>
      <c r="G4877" t="s">
        <v>77</v>
      </c>
      <c r="H4877" s="1">
        <v>46079.750972222217</v>
      </c>
      <c r="I4877" t="b">
        <v>0</v>
      </c>
      <c r="J4877" t="b">
        <v>1</v>
      </c>
      <c r="K4877" t="s">
        <v>41</v>
      </c>
      <c r="L4877" t="s">
        <v>60</v>
      </c>
      <c r="M4877">
        <v>209500</v>
      </c>
      <c r="N4877"/>
      <c r="O4877" t="s">
        <v>402</v>
      </c>
      <c r="P4877" t="s">
        <v>12473</v>
      </c>
    </row>
    <row r="4878" spans="1:16" x14ac:dyDescent="0.25">
      <c r="A4878" t="s">
        <v>1</v>
      </c>
      <c r="B4878" t="s">
        <v>12474</v>
      </c>
      <c r="C4878" t="s">
        <v>327</v>
      </c>
      <c r="D4878" t="s">
        <v>4346</v>
      </c>
      <c r="E4878" t="s">
        <v>59</v>
      </c>
      <c r="F4878" t="b">
        <v>0</v>
      </c>
      <c r="G4878" t="s">
        <v>77</v>
      </c>
      <c r="H4878" s="1">
        <v>46079.751018518517</v>
      </c>
      <c r="I4878" t="b">
        <v>0</v>
      </c>
      <c r="J4878" t="b">
        <v>1</v>
      </c>
      <c r="K4878" t="s">
        <v>41</v>
      </c>
      <c r="L4878" t="s">
        <v>74</v>
      </c>
      <c r="M4878"/>
      <c r="N4878">
        <v>30.5</v>
      </c>
      <c r="O4878" t="s">
        <v>12475</v>
      </c>
      <c r="P4878" t="s">
        <v>12476</v>
      </c>
    </row>
    <row r="4879" spans="1:16" x14ac:dyDescent="0.25">
      <c r="A4879" t="s">
        <v>0</v>
      </c>
      <c r="B4879" t="s">
        <v>12477</v>
      </c>
      <c r="C4879" t="s">
        <v>218</v>
      </c>
      <c r="D4879" t="s">
        <v>4526</v>
      </c>
      <c r="E4879" t="s">
        <v>59</v>
      </c>
      <c r="F4879" t="b">
        <v>0</v>
      </c>
      <c r="G4879" t="s">
        <v>63</v>
      </c>
      <c r="H4879" s="1">
        <v>46079.753807870373</v>
      </c>
      <c r="I4879" t="b">
        <v>1</v>
      </c>
      <c r="J4879" t="b">
        <v>0</v>
      </c>
      <c r="K4879" t="s">
        <v>41</v>
      </c>
      <c r="L4879" t="s">
        <v>74</v>
      </c>
      <c r="M4879"/>
      <c r="N4879">
        <v>56</v>
      </c>
      <c r="O4879" t="s">
        <v>111</v>
      </c>
      <c r="P4879" t="s">
        <v>4500</v>
      </c>
    </row>
    <row r="4880" spans="1:16" x14ac:dyDescent="0.25">
      <c r="A4880" t="s">
        <v>2</v>
      </c>
      <c r="B4880" t="s">
        <v>11682</v>
      </c>
      <c r="C4880" t="s">
        <v>913</v>
      </c>
      <c r="D4880" t="s">
        <v>11271</v>
      </c>
      <c r="E4880" t="s">
        <v>59</v>
      </c>
      <c r="F4880" t="b">
        <v>0</v>
      </c>
      <c r="G4880" t="s">
        <v>20</v>
      </c>
      <c r="H4880" s="1">
        <v>46079.756782407407</v>
      </c>
      <c r="I4880" t="b">
        <v>0</v>
      </c>
      <c r="J4880" t="b">
        <v>0</v>
      </c>
      <c r="K4880" t="s">
        <v>20</v>
      </c>
      <c r="L4880" t="s">
        <v>60</v>
      </c>
      <c r="M4880">
        <v>135000</v>
      </c>
      <c r="N4880"/>
      <c r="O4880" t="s">
        <v>11683</v>
      </c>
      <c r="P4880" t="s">
        <v>12478</v>
      </c>
    </row>
    <row r="4881" spans="1:16" x14ac:dyDescent="0.25">
      <c r="A4881" t="s">
        <v>5</v>
      </c>
      <c r="B4881" t="s">
        <v>12479</v>
      </c>
      <c r="C4881" t="s">
        <v>913</v>
      </c>
      <c r="D4881" t="s">
        <v>4526</v>
      </c>
      <c r="E4881" t="s">
        <v>88</v>
      </c>
      <c r="F4881" t="b">
        <v>0</v>
      </c>
      <c r="G4881" t="s">
        <v>20</v>
      </c>
      <c r="H4881" s="1">
        <v>46079.756828703707</v>
      </c>
      <c r="I4881" t="b">
        <v>1</v>
      </c>
      <c r="J4881" t="b">
        <v>0</v>
      </c>
      <c r="K4881" t="s">
        <v>20</v>
      </c>
      <c r="L4881" t="s">
        <v>74</v>
      </c>
      <c r="M4881"/>
      <c r="N4881">
        <v>65</v>
      </c>
      <c r="O4881" t="s">
        <v>8149</v>
      </c>
      <c r="P4881" t="s">
        <v>12480</v>
      </c>
    </row>
    <row r="4882" spans="1:16" x14ac:dyDescent="0.25">
      <c r="A4882" t="s">
        <v>2</v>
      </c>
      <c r="B4882" t="s">
        <v>11682</v>
      </c>
      <c r="C4882" t="s">
        <v>913</v>
      </c>
      <c r="D4882" t="s">
        <v>11271</v>
      </c>
      <c r="E4882" t="s">
        <v>59</v>
      </c>
      <c r="F4882" t="b">
        <v>0</v>
      </c>
      <c r="G4882" t="s">
        <v>20</v>
      </c>
      <c r="H4882" s="1">
        <v>46079.756851851853</v>
      </c>
      <c r="I4882" t="b">
        <v>0</v>
      </c>
      <c r="J4882" t="b">
        <v>0</v>
      </c>
      <c r="K4882" t="s">
        <v>20</v>
      </c>
      <c r="L4882" t="s">
        <v>60</v>
      </c>
      <c r="M4882">
        <v>135000</v>
      </c>
      <c r="N4882"/>
      <c r="O4882" t="s">
        <v>11683</v>
      </c>
    </row>
    <row r="4883" spans="1:16" x14ac:dyDescent="0.25">
      <c r="A4883" t="s">
        <v>5</v>
      </c>
      <c r="B4883" t="s">
        <v>12479</v>
      </c>
      <c r="C4883" t="s">
        <v>913</v>
      </c>
      <c r="D4883" t="s">
        <v>4526</v>
      </c>
      <c r="E4883" t="s">
        <v>88</v>
      </c>
      <c r="F4883" t="b">
        <v>0</v>
      </c>
      <c r="G4883" t="s">
        <v>20</v>
      </c>
      <c r="H4883" s="1">
        <v>46079.756886574083</v>
      </c>
      <c r="I4883" t="b">
        <v>1</v>
      </c>
      <c r="J4883" t="b">
        <v>0</v>
      </c>
      <c r="K4883" t="s">
        <v>20</v>
      </c>
      <c r="L4883" t="s">
        <v>74</v>
      </c>
      <c r="M4883"/>
      <c r="N4883">
        <v>65</v>
      </c>
      <c r="O4883" t="s">
        <v>8149</v>
      </c>
      <c r="P4883" t="s">
        <v>12480</v>
      </c>
    </row>
    <row r="4884" spans="1:16" x14ac:dyDescent="0.25">
      <c r="A4884" t="s">
        <v>3</v>
      </c>
      <c r="B4884" t="s">
        <v>286</v>
      </c>
      <c r="C4884" t="s">
        <v>3689</v>
      </c>
      <c r="D4884" t="s">
        <v>4526</v>
      </c>
      <c r="E4884" t="s">
        <v>88</v>
      </c>
      <c r="F4884" t="b">
        <v>0</v>
      </c>
      <c r="G4884" t="s">
        <v>77</v>
      </c>
      <c r="H4884" s="1">
        <v>46079.791875000003</v>
      </c>
      <c r="I4884" t="b">
        <v>1</v>
      </c>
      <c r="J4884" t="b">
        <v>0</v>
      </c>
      <c r="K4884" t="s">
        <v>41</v>
      </c>
      <c r="L4884" t="s">
        <v>74</v>
      </c>
      <c r="M4884"/>
      <c r="N4884">
        <v>60</v>
      </c>
      <c r="O4884" t="s">
        <v>10198</v>
      </c>
      <c r="P4884" t="s">
        <v>1285</v>
      </c>
    </row>
    <row r="4885" spans="1:16" x14ac:dyDescent="0.25">
      <c r="A4885" t="s">
        <v>7</v>
      </c>
      <c r="B4885" t="s">
        <v>7</v>
      </c>
      <c r="C4885" t="s">
        <v>181</v>
      </c>
      <c r="D4885" t="s">
        <v>4346</v>
      </c>
      <c r="E4885" t="s">
        <v>59</v>
      </c>
      <c r="F4885" t="b">
        <v>0</v>
      </c>
      <c r="G4885" t="s">
        <v>89</v>
      </c>
      <c r="H4885" s="1">
        <v>46079.792175925933</v>
      </c>
      <c r="I4885" t="b">
        <v>1</v>
      </c>
      <c r="J4885" t="b">
        <v>1</v>
      </c>
      <c r="K4885" t="s">
        <v>41</v>
      </c>
      <c r="L4885" t="s">
        <v>60</v>
      </c>
      <c r="M4885">
        <v>147500</v>
      </c>
      <c r="N4885"/>
      <c r="O4885" t="s">
        <v>9503</v>
      </c>
      <c r="P4885" t="s">
        <v>12481</v>
      </c>
    </row>
    <row r="4886" spans="1:16" x14ac:dyDescent="0.25">
      <c r="A4886" t="s">
        <v>0</v>
      </c>
      <c r="B4886" t="s">
        <v>12482</v>
      </c>
      <c r="C4886" t="s">
        <v>1629</v>
      </c>
      <c r="D4886" t="s">
        <v>4346</v>
      </c>
      <c r="E4886" t="s">
        <v>59</v>
      </c>
      <c r="F4886" t="b">
        <v>0</v>
      </c>
      <c r="G4886" t="s">
        <v>89</v>
      </c>
      <c r="H4886" s="1">
        <v>46079.792175925933</v>
      </c>
      <c r="I4886" t="b">
        <v>0</v>
      </c>
      <c r="J4886" t="b">
        <v>1</v>
      </c>
      <c r="K4886" t="s">
        <v>41</v>
      </c>
      <c r="L4886" t="s">
        <v>60</v>
      </c>
      <c r="M4886">
        <v>104086.05</v>
      </c>
      <c r="N4886"/>
      <c r="O4886" t="s">
        <v>12483</v>
      </c>
      <c r="P4886" t="s">
        <v>12484</v>
      </c>
    </row>
    <row r="4887" spans="1:16" x14ac:dyDescent="0.25">
      <c r="A4887" t="s">
        <v>2</v>
      </c>
      <c r="B4887" t="s">
        <v>3343</v>
      </c>
      <c r="C4887" t="s">
        <v>86</v>
      </c>
      <c r="D4887" t="s">
        <v>2360</v>
      </c>
      <c r="E4887" t="s">
        <v>132</v>
      </c>
      <c r="F4887" t="b">
        <v>0</v>
      </c>
      <c r="G4887" t="s">
        <v>77</v>
      </c>
      <c r="H4887" s="1">
        <v>46079.792372685188</v>
      </c>
      <c r="I4887" t="b">
        <v>0</v>
      </c>
      <c r="J4887" t="b">
        <v>0</v>
      </c>
      <c r="K4887" t="s">
        <v>41</v>
      </c>
      <c r="L4887" t="s">
        <v>74</v>
      </c>
      <c r="M4887"/>
      <c r="N4887">
        <v>70</v>
      </c>
      <c r="O4887" t="s">
        <v>12485</v>
      </c>
      <c r="P4887" t="s">
        <v>5543</v>
      </c>
    </row>
    <row r="4888" spans="1:16" x14ac:dyDescent="0.25">
      <c r="A4888" t="s">
        <v>8</v>
      </c>
      <c r="B4888" t="s">
        <v>12486</v>
      </c>
      <c r="C4888" t="s">
        <v>339</v>
      </c>
      <c r="D4888" t="s">
        <v>5667</v>
      </c>
      <c r="E4888" t="s">
        <v>59</v>
      </c>
      <c r="F4888" t="b">
        <v>0</v>
      </c>
      <c r="G4888" t="s">
        <v>77</v>
      </c>
      <c r="H4888" s="1">
        <v>46079.792372685188</v>
      </c>
      <c r="I4888" t="b">
        <v>0</v>
      </c>
      <c r="J4888" t="b">
        <v>1</v>
      </c>
      <c r="K4888" t="s">
        <v>41</v>
      </c>
      <c r="L4888" t="s">
        <v>60</v>
      </c>
      <c r="M4888">
        <v>137500</v>
      </c>
      <c r="N4888"/>
      <c r="O4888" t="s">
        <v>12487</v>
      </c>
      <c r="P4888" t="s">
        <v>1288</v>
      </c>
    </row>
    <row r="4889" spans="1:16" x14ac:dyDescent="0.25">
      <c r="A4889" t="s">
        <v>0</v>
      </c>
      <c r="B4889" t="s">
        <v>12488</v>
      </c>
      <c r="C4889" t="s">
        <v>207</v>
      </c>
      <c r="D4889" t="s">
        <v>2360</v>
      </c>
      <c r="E4889" t="s">
        <v>59</v>
      </c>
      <c r="F4889" t="b">
        <v>0</v>
      </c>
      <c r="G4889" t="s">
        <v>63</v>
      </c>
      <c r="H4889" s="1">
        <v>46079.795416666668</v>
      </c>
      <c r="I4889" t="b">
        <v>0</v>
      </c>
      <c r="J4889" t="b">
        <v>0</v>
      </c>
      <c r="K4889" t="s">
        <v>41</v>
      </c>
      <c r="L4889" t="s">
        <v>74</v>
      </c>
      <c r="M4889"/>
      <c r="N4889">
        <v>50</v>
      </c>
      <c r="O4889" t="s">
        <v>12489</v>
      </c>
      <c r="P4889" t="s">
        <v>1759</v>
      </c>
    </row>
    <row r="4890" spans="1:16" x14ac:dyDescent="0.25">
      <c r="A4890" t="s">
        <v>2</v>
      </c>
      <c r="B4890" t="s">
        <v>986</v>
      </c>
      <c r="C4890" t="s">
        <v>1647</v>
      </c>
      <c r="D4890" t="s">
        <v>4526</v>
      </c>
      <c r="E4890" t="s">
        <v>88</v>
      </c>
      <c r="F4890" t="b">
        <v>0</v>
      </c>
      <c r="G4890" t="s">
        <v>63</v>
      </c>
      <c r="H4890" s="1">
        <v>46079.79550925926</v>
      </c>
      <c r="I4890" t="b">
        <v>0</v>
      </c>
      <c r="J4890" t="b">
        <v>1</v>
      </c>
      <c r="K4890" t="s">
        <v>41</v>
      </c>
      <c r="L4890" t="s">
        <v>74</v>
      </c>
      <c r="M4890"/>
      <c r="N4890">
        <v>87.5</v>
      </c>
      <c r="O4890" t="s">
        <v>482</v>
      </c>
      <c r="P4890" t="s">
        <v>12286</v>
      </c>
    </row>
    <row r="4891" spans="1:16" x14ac:dyDescent="0.25">
      <c r="A4891" t="s">
        <v>0</v>
      </c>
      <c r="B4891" t="s">
        <v>12490</v>
      </c>
      <c r="C4891" t="s">
        <v>557</v>
      </c>
      <c r="D4891" t="s">
        <v>4346</v>
      </c>
      <c r="E4891" t="s">
        <v>621</v>
      </c>
      <c r="F4891" t="b">
        <v>0</v>
      </c>
      <c r="G4891" t="s">
        <v>65</v>
      </c>
      <c r="H4891" s="1">
        <v>46079.833437499998</v>
      </c>
      <c r="I4891" t="b">
        <v>0</v>
      </c>
      <c r="J4891" t="b">
        <v>0</v>
      </c>
      <c r="K4891" t="s">
        <v>41</v>
      </c>
      <c r="L4891" t="s">
        <v>74</v>
      </c>
      <c r="M4891"/>
      <c r="N4891">
        <v>23</v>
      </c>
      <c r="O4891" t="s">
        <v>2110</v>
      </c>
      <c r="P4891" t="s">
        <v>12491</v>
      </c>
    </row>
    <row r="4892" spans="1:16" x14ac:dyDescent="0.25">
      <c r="A4892" t="s">
        <v>0</v>
      </c>
      <c r="B4892" t="s">
        <v>12492</v>
      </c>
      <c r="C4892" t="s">
        <v>172</v>
      </c>
      <c r="D4892" t="s">
        <v>4526</v>
      </c>
      <c r="E4892" t="s">
        <v>59</v>
      </c>
      <c r="F4892" t="b">
        <v>0</v>
      </c>
      <c r="G4892" t="s">
        <v>68</v>
      </c>
      <c r="H4892" s="1">
        <v>46079.833726851852</v>
      </c>
      <c r="I4892" t="b">
        <v>0</v>
      </c>
      <c r="J4892" t="b">
        <v>0</v>
      </c>
      <c r="K4892" t="s">
        <v>41</v>
      </c>
      <c r="L4892" t="s">
        <v>60</v>
      </c>
      <c r="M4892">
        <v>115000</v>
      </c>
      <c r="N4892"/>
      <c r="O4892" t="s">
        <v>12493</v>
      </c>
      <c r="P4892" t="s">
        <v>626</v>
      </c>
    </row>
    <row r="4893" spans="1:16" x14ac:dyDescent="0.25">
      <c r="A4893" t="s">
        <v>2</v>
      </c>
      <c r="B4893" t="s">
        <v>12494</v>
      </c>
      <c r="C4893" t="s">
        <v>912</v>
      </c>
      <c r="D4893" t="s">
        <v>4526</v>
      </c>
      <c r="E4893" t="s">
        <v>59</v>
      </c>
      <c r="F4893" t="b">
        <v>0</v>
      </c>
      <c r="G4893" t="s">
        <v>65</v>
      </c>
      <c r="H4893" s="1">
        <v>46079.833981481483</v>
      </c>
      <c r="I4893" t="b">
        <v>0</v>
      </c>
      <c r="J4893" t="b">
        <v>1</v>
      </c>
      <c r="K4893" t="s">
        <v>41</v>
      </c>
      <c r="L4893" t="s">
        <v>60</v>
      </c>
      <c r="M4893">
        <v>162000</v>
      </c>
      <c r="N4893"/>
      <c r="O4893" t="s">
        <v>195</v>
      </c>
      <c r="P4893" t="s">
        <v>12495</v>
      </c>
    </row>
    <row r="4894" spans="1:16" x14ac:dyDescent="0.25">
      <c r="A4894" t="s">
        <v>1</v>
      </c>
      <c r="B4894" t="s">
        <v>12496</v>
      </c>
      <c r="C4894" t="s">
        <v>12497</v>
      </c>
      <c r="D4894" t="s">
        <v>4526</v>
      </c>
      <c r="E4894" t="s">
        <v>59</v>
      </c>
      <c r="F4894" t="b">
        <v>0</v>
      </c>
      <c r="G4894" t="s">
        <v>65</v>
      </c>
      <c r="H4894" s="1">
        <v>46079.834270833337</v>
      </c>
      <c r="I4894" t="b">
        <v>0</v>
      </c>
      <c r="J4894" t="b">
        <v>1</v>
      </c>
      <c r="K4894" t="s">
        <v>41</v>
      </c>
      <c r="L4894" t="s">
        <v>60</v>
      </c>
      <c r="M4894">
        <v>124500</v>
      </c>
      <c r="N4894"/>
      <c r="O4894" t="s">
        <v>12498</v>
      </c>
      <c r="P4894" t="s">
        <v>12499</v>
      </c>
    </row>
    <row r="4895" spans="1:16" x14ac:dyDescent="0.25">
      <c r="A4895" t="s">
        <v>1</v>
      </c>
      <c r="B4895" t="s">
        <v>1591</v>
      </c>
      <c r="C4895" t="s">
        <v>102</v>
      </c>
      <c r="D4895" t="s">
        <v>4526</v>
      </c>
      <c r="E4895" t="s">
        <v>59</v>
      </c>
      <c r="F4895" t="b">
        <v>0</v>
      </c>
      <c r="G4895" t="s">
        <v>77</v>
      </c>
      <c r="H4895" s="1">
        <v>46079.834398148138</v>
      </c>
      <c r="I4895" t="b">
        <v>0</v>
      </c>
      <c r="J4895" t="b">
        <v>1</v>
      </c>
      <c r="K4895" t="s">
        <v>41</v>
      </c>
      <c r="L4895" t="s">
        <v>60</v>
      </c>
      <c r="M4895">
        <v>221500</v>
      </c>
      <c r="N4895"/>
      <c r="O4895" t="s">
        <v>98</v>
      </c>
      <c r="P4895" t="s">
        <v>12500</v>
      </c>
    </row>
    <row r="4896" spans="1:16" x14ac:dyDescent="0.25">
      <c r="A4896" t="s">
        <v>5</v>
      </c>
      <c r="B4896" t="s">
        <v>2024</v>
      </c>
      <c r="C4896" t="s">
        <v>162</v>
      </c>
      <c r="D4896" t="s">
        <v>4526</v>
      </c>
      <c r="E4896" t="s">
        <v>59</v>
      </c>
      <c r="F4896" t="b">
        <v>0</v>
      </c>
      <c r="G4896" t="s">
        <v>73</v>
      </c>
      <c r="H4896" s="1">
        <v>46079.834432870368</v>
      </c>
      <c r="I4896" t="b">
        <v>1</v>
      </c>
      <c r="J4896" t="b">
        <v>0</v>
      </c>
      <c r="K4896" t="s">
        <v>41</v>
      </c>
      <c r="L4896" t="s">
        <v>60</v>
      </c>
      <c r="M4896">
        <v>139500</v>
      </c>
      <c r="N4896"/>
      <c r="O4896" t="s">
        <v>2673</v>
      </c>
      <c r="P4896" t="s">
        <v>12501</v>
      </c>
    </row>
    <row r="4897" spans="1:16" x14ac:dyDescent="0.25">
      <c r="A4897" t="s">
        <v>3</v>
      </c>
      <c r="B4897" t="s">
        <v>12502</v>
      </c>
      <c r="C4897" t="s">
        <v>500</v>
      </c>
      <c r="D4897" t="s">
        <v>4346</v>
      </c>
      <c r="E4897" t="s">
        <v>88</v>
      </c>
      <c r="F4897" t="b">
        <v>0</v>
      </c>
      <c r="G4897" t="s">
        <v>13</v>
      </c>
      <c r="H4897" s="1">
        <v>46079.835335648153</v>
      </c>
      <c r="I4897" t="b">
        <v>0</v>
      </c>
      <c r="J4897" t="b">
        <v>0</v>
      </c>
      <c r="K4897" t="s">
        <v>13</v>
      </c>
      <c r="L4897" t="s">
        <v>74</v>
      </c>
      <c r="M4897"/>
      <c r="N4897">
        <v>50.734999999999999</v>
      </c>
      <c r="O4897" t="s">
        <v>6465</v>
      </c>
      <c r="P4897" t="s">
        <v>12503</v>
      </c>
    </row>
    <row r="4898" spans="1:16" x14ac:dyDescent="0.25">
      <c r="A4898" t="s">
        <v>2</v>
      </c>
      <c r="B4898" t="s">
        <v>276</v>
      </c>
      <c r="C4898" t="s">
        <v>12504</v>
      </c>
      <c r="D4898" t="s">
        <v>4595</v>
      </c>
      <c r="E4898" t="s">
        <v>59</v>
      </c>
      <c r="F4898" t="b">
        <v>0</v>
      </c>
      <c r="G4898" t="s">
        <v>19</v>
      </c>
      <c r="H4898" s="1">
        <v>46079.8358912037</v>
      </c>
      <c r="I4898" t="b">
        <v>0</v>
      </c>
      <c r="J4898" t="b">
        <v>0</v>
      </c>
      <c r="K4898" t="s">
        <v>19</v>
      </c>
      <c r="L4898" t="s">
        <v>60</v>
      </c>
      <c r="M4898">
        <v>175000</v>
      </c>
      <c r="N4898"/>
      <c r="O4898" t="s">
        <v>12224</v>
      </c>
    </row>
    <row r="4899" spans="1:16" x14ac:dyDescent="0.25">
      <c r="A4899" t="s">
        <v>4</v>
      </c>
      <c r="B4899" t="s">
        <v>12505</v>
      </c>
      <c r="C4899" t="s">
        <v>2018</v>
      </c>
      <c r="D4899" t="s">
        <v>12506</v>
      </c>
      <c r="E4899" t="s">
        <v>72</v>
      </c>
      <c r="F4899" t="b">
        <v>0</v>
      </c>
      <c r="G4899" t="s">
        <v>14</v>
      </c>
      <c r="H4899" s="1">
        <v>46079.836435185192</v>
      </c>
      <c r="I4899" t="b">
        <v>1</v>
      </c>
      <c r="J4899" t="b">
        <v>0</v>
      </c>
      <c r="K4899" t="s">
        <v>14</v>
      </c>
      <c r="L4899" t="s">
        <v>74</v>
      </c>
      <c r="M4899"/>
      <c r="N4899">
        <v>8.5</v>
      </c>
      <c r="O4899" t="s">
        <v>12507</v>
      </c>
      <c r="P4899" t="s">
        <v>208</v>
      </c>
    </row>
    <row r="4900" spans="1:16" x14ac:dyDescent="0.25">
      <c r="A4900" t="s">
        <v>2</v>
      </c>
      <c r="B4900" t="s">
        <v>551</v>
      </c>
      <c r="C4900" t="s">
        <v>207</v>
      </c>
      <c r="D4900" t="s">
        <v>4526</v>
      </c>
      <c r="E4900" t="s">
        <v>59</v>
      </c>
      <c r="F4900" t="b">
        <v>0</v>
      </c>
      <c r="G4900" t="s">
        <v>63</v>
      </c>
      <c r="H4900" s="1">
        <v>46079.837083333332</v>
      </c>
      <c r="I4900" t="b">
        <v>0</v>
      </c>
      <c r="J4900" t="b">
        <v>1</v>
      </c>
      <c r="K4900" t="s">
        <v>41</v>
      </c>
      <c r="L4900" t="s">
        <v>60</v>
      </c>
      <c r="M4900">
        <v>110000</v>
      </c>
      <c r="N4900"/>
      <c r="O4900" t="s">
        <v>12508</v>
      </c>
      <c r="P4900" t="s">
        <v>12509</v>
      </c>
    </row>
    <row r="4901" spans="1:16" x14ac:dyDescent="0.25">
      <c r="A4901" t="s">
        <v>0</v>
      </c>
      <c r="B4901" t="s">
        <v>12510</v>
      </c>
      <c r="C4901" t="s">
        <v>4013</v>
      </c>
      <c r="D4901" t="s">
        <v>4346</v>
      </c>
      <c r="E4901" t="s">
        <v>59</v>
      </c>
      <c r="F4901" t="b">
        <v>0</v>
      </c>
      <c r="G4901" t="s">
        <v>77</v>
      </c>
      <c r="H4901" s="1">
        <v>46079.875185185178</v>
      </c>
      <c r="I4901" t="b">
        <v>0</v>
      </c>
      <c r="J4901" t="b">
        <v>0</v>
      </c>
      <c r="K4901" t="s">
        <v>41</v>
      </c>
      <c r="L4901" t="s">
        <v>60</v>
      </c>
      <c r="M4901">
        <v>157500</v>
      </c>
      <c r="N4901"/>
      <c r="O4901" t="s">
        <v>12511</v>
      </c>
      <c r="P4901" t="s">
        <v>1103</v>
      </c>
    </row>
    <row r="4902" spans="1:16" x14ac:dyDescent="0.25">
      <c r="A4902" t="s">
        <v>3</v>
      </c>
      <c r="B4902" t="s">
        <v>12512</v>
      </c>
      <c r="C4902" t="s">
        <v>71</v>
      </c>
      <c r="D4902" t="s">
        <v>4526</v>
      </c>
      <c r="E4902" t="s">
        <v>59</v>
      </c>
      <c r="F4902" t="b">
        <v>0</v>
      </c>
      <c r="G4902" t="s">
        <v>73</v>
      </c>
      <c r="H4902" s="1">
        <v>46079.875289351847</v>
      </c>
      <c r="I4902" t="b">
        <v>0</v>
      </c>
      <c r="J4902" t="b">
        <v>1</v>
      </c>
      <c r="K4902" t="s">
        <v>41</v>
      </c>
      <c r="L4902" t="s">
        <v>60</v>
      </c>
      <c r="M4902">
        <v>157200</v>
      </c>
      <c r="N4902"/>
      <c r="O4902" t="s">
        <v>399</v>
      </c>
      <c r="P4902" t="s">
        <v>85</v>
      </c>
    </row>
    <row r="4903" spans="1:16" x14ac:dyDescent="0.25">
      <c r="A4903" t="s">
        <v>0</v>
      </c>
      <c r="B4903" t="s">
        <v>12513</v>
      </c>
      <c r="C4903" t="s">
        <v>71</v>
      </c>
      <c r="D4903" t="s">
        <v>4526</v>
      </c>
      <c r="E4903" t="s">
        <v>59</v>
      </c>
      <c r="F4903" t="b">
        <v>0</v>
      </c>
      <c r="G4903" t="s">
        <v>73</v>
      </c>
      <c r="H4903" s="1">
        <v>46079.875324074077</v>
      </c>
      <c r="I4903" t="b">
        <v>0</v>
      </c>
      <c r="J4903" t="b">
        <v>1</v>
      </c>
      <c r="K4903" t="s">
        <v>41</v>
      </c>
      <c r="L4903" t="s">
        <v>60</v>
      </c>
      <c r="M4903">
        <v>195200</v>
      </c>
      <c r="N4903"/>
      <c r="O4903" t="s">
        <v>399</v>
      </c>
      <c r="P4903" t="s">
        <v>12514</v>
      </c>
    </row>
    <row r="4904" spans="1:16" x14ac:dyDescent="0.25">
      <c r="A4904" t="s">
        <v>3</v>
      </c>
      <c r="B4904" t="s">
        <v>12515</v>
      </c>
      <c r="C4904" t="s">
        <v>124</v>
      </c>
      <c r="D4904" t="s">
        <v>4595</v>
      </c>
      <c r="E4904" t="s">
        <v>59</v>
      </c>
      <c r="F4904" t="b">
        <v>0</v>
      </c>
      <c r="G4904" t="s">
        <v>68</v>
      </c>
      <c r="H4904" s="1">
        <v>46079.875462962962</v>
      </c>
      <c r="I4904" t="b">
        <v>0</v>
      </c>
      <c r="J4904" t="b">
        <v>0</v>
      </c>
      <c r="K4904" t="s">
        <v>41</v>
      </c>
      <c r="L4904" t="s">
        <v>60</v>
      </c>
      <c r="M4904">
        <v>75000</v>
      </c>
      <c r="N4904"/>
      <c r="O4904" t="s">
        <v>4743</v>
      </c>
      <c r="P4904" t="s">
        <v>673</v>
      </c>
    </row>
    <row r="4905" spans="1:16" x14ac:dyDescent="0.25">
      <c r="A4905" t="s">
        <v>2</v>
      </c>
      <c r="B4905" t="s">
        <v>12516</v>
      </c>
      <c r="C4905" t="s">
        <v>12517</v>
      </c>
      <c r="D4905" t="s">
        <v>4346</v>
      </c>
      <c r="E4905" t="s">
        <v>59</v>
      </c>
      <c r="F4905" t="b">
        <v>0</v>
      </c>
      <c r="G4905" t="s">
        <v>65</v>
      </c>
      <c r="H4905" s="1">
        <v>46079.875671296293</v>
      </c>
      <c r="I4905" t="b">
        <v>0</v>
      </c>
      <c r="J4905" t="b">
        <v>0</v>
      </c>
      <c r="K4905" t="s">
        <v>41</v>
      </c>
      <c r="L4905" t="s">
        <v>60</v>
      </c>
      <c r="M4905">
        <v>197500</v>
      </c>
      <c r="N4905"/>
      <c r="O4905" t="s">
        <v>12518</v>
      </c>
      <c r="P4905" t="s">
        <v>12519</v>
      </c>
    </row>
    <row r="4906" spans="1:16" x14ac:dyDescent="0.25">
      <c r="A4906" t="s">
        <v>2</v>
      </c>
      <c r="B4906" t="s">
        <v>12520</v>
      </c>
      <c r="C4906" t="s">
        <v>97</v>
      </c>
      <c r="D4906" t="s">
        <v>4526</v>
      </c>
      <c r="E4906" t="s">
        <v>59</v>
      </c>
      <c r="F4906" t="b">
        <v>0</v>
      </c>
      <c r="G4906" t="s">
        <v>89</v>
      </c>
      <c r="H4906" s="1">
        <v>46079.875833333332</v>
      </c>
      <c r="I4906" t="b">
        <v>0</v>
      </c>
      <c r="J4906" t="b">
        <v>1</v>
      </c>
      <c r="K4906" t="s">
        <v>41</v>
      </c>
      <c r="L4906" t="s">
        <v>60</v>
      </c>
      <c r="M4906">
        <v>109100</v>
      </c>
      <c r="N4906"/>
      <c r="O4906" t="s">
        <v>399</v>
      </c>
      <c r="P4906" t="s">
        <v>12521</v>
      </c>
    </row>
    <row r="4907" spans="1:16" x14ac:dyDescent="0.25">
      <c r="A4907" t="s">
        <v>5</v>
      </c>
      <c r="B4907" t="s">
        <v>12522</v>
      </c>
      <c r="C4907" t="s">
        <v>81</v>
      </c>
      <c r="D4907" t="s">
        <v>4868</v>
      </c>
      <c r="E4907" t="s">
        <v>59</v>
      </c>
      <c r="F4907" t="b">
        <v>0</v>
      </c>
      <c r="G4907" t="s">
        <v>65</v>
      </c>
      <c r="H4907" s="1">
        <v>46079.875937500001</v>
      </c>
      <c r="I4907" t="b">
        <v>0</v>
      </c>
      <c r="J4907" t="b">
        <v>1</v>
      </c>
      <c r="K4907" t="s">
        <v>41</v>
      </c>
      <c r="L4907" t="s">
        <v>60</v>
      </c>
      <c r="M4907">
        <v>318500</v>
      </c>
      <c r="N4907"/>
      <c r="O4907" t="s">
        <v>1978</v>
      </c>
      <c r="P4907" t="s">
        <v>12037</v>
      </c>
    </row>
    <row r="4908" spans="1:16" x14ac:dyDescent="0.25">
      <c r="A4908" t="s">
        <v>5</v>
      </c>
      <c r="B4908" t="s">
        <v>12522</v>
      </c>
      <c r="C4908" t="s">
        <v>81</v>
      </c>
      <c r="D4908" t="s">
        <v>4868</v>
      </c>
      <c r="E4908" t="s">
        <v>59</v>
      </c>
      <c r="F4908" t="b">
        <v>0</v>
      </c>
      <c r="G4908" t="s">
        <v>77</v>
      </c>
      <c r="H4908" s="1">
        <v>46079.875972222217</v>
      </c>
      <c r="I4908" t="b">
        <v>0</v>
      </c>
      <c r="J4908" t="b">
        <v>1</v>
      </c>
      <c r="K4908" t="s">
        <v>41</v>
      </c>
      <c r="L4908" t="s">
        <v>60</v>
      </c>
      <c r="M4908">
        <v>318500</v>
      </c>
      <c r="N4908"/>
      <c r="O4908" t="s">
        <v>1978</v>
      </c>
      <c r="P4908" t="s">
        <v>12037</v>
      </c>
    </row>
    <row r="4909" spans="1:16" x14ac:dyDescent="0.25">
      <c r="A4909" t="s">
        <v>4</v>
      </c>
      <c r="B4909" t="s">
        <v>12523</v>
      </c>
      <c r="C4909" t="s">
        <v>76</v>
      </c>
      <c r="D4909" t="s">
        <v>4526</v>
      </c>
      <c r="E4909" t="s">
        <v>88</v>
      </c>
      <c r="F4909" t="b">
        <v>1</v>
      </c>
      <c r="G4909" t="s">
        <v>73</v>
      </c>
      <c r="H4909" s="1">
        <v>46079.876122685193</v>
      </c>
      <c r="I4909" t="b">
        <v>1</v>
      </c>
      <c r="J4909" t="b">
        <v>0</v>
      </c>
      <c r="K4909" t="s">
        <v>41</v>
      </c>
      <c r="L4909" t="s">
        <v>74</v>
      </c>
      <c r="M4909"/>
      <c r="N4909">
        <v>50</v>
      </c>
      <c r="O4909" t="s">
        <v>7261</v>
      </c>
      <c r="P4909" t="s">
        <v>12524</v>
      </c>
    </row>
    <row r="4910" spans="1:16" x14ac:dyDescent="0.25">
      <c r="A4910" t="s">
        <v>1</v>
      </c>
      <c r="B4910" t="s">
        <v>12525</v>
      </c>
      <c r="C4910" t="s">
        <v>12517</v>
      </c>
      <c r="D4910" t="s">
        <v>4346</v>
      </c>
      <c r="E4910" t="s">
        <v>59</v>
      </c>
      <c r="F4910" t="b">
        <v>0</v>
      </c>
      <c r="G4910" t="s">
        <v>73</v>
      </c>
      <c r="H4910" s="1">
        <v>46079.876238425917</v>
      </c>
      <c r="I4910" t="b">
        <v>0</v>
      </c>
      <c r="J4910" t="b">
        <v>0</v>
      </c>
      <c r="K4910" t="s">
        <v>41</v>
      </c>
      <c r="L4910" t="s">
        <v>60</v>
      </c>
      <c r="M4910">
        <v>190000</v>
      </c>
      <c r="N4910"/>
      <c r="O4910" t="s">
        <v>12518</v>
      </c>
      <c r="P4910" t="s">
        <v>1511</v>
      </c>
    </row>
    <row r="4911" spans="1:16" x14ac:dyDescent="0.25">
      <c r="A4911" t="s">
        <v>2</v>
      </c>
      <c r="B4911" t="s">
        <v>12526</v>
      </c>
      <c r="C4911" t="s">
        <v>930</v>
      </c>
      <c r="D4911" t="s">
        <v>4595</v>
      </c>
      <c r="E4911" t="s">
        <v>59</v>
      </c>
      <c r="F4911" t="b">
        <v>0</v>
      </c>
      <c r="G4911" t="s">
        <v>19</v>
      </c>
      <c r="H4911" s="1">
        <v>46079.877534722233</v>
      </c>
      <c r="I4911" t="b">
        <v>1</v>
      </c>
      <c r="J4911" t="b">
        <v>0</v>
      </c>
      <c r="K4911" t="s">
        <v>19</v>
      </c>
      <c r="L4911" t="s">
        <v>60</v>
      </c>
      <c r="M4911">
        <v>1600000</v>
      </c>
      <c r="N4911"/>
      <c r="O4911" t="s">
        <v>12527</v>
      </c>
    </row>
    <row r="4912" spans="1:16" x14ac:dyDescent="0.25">
      <c r="A4912" t="s">
        <v>0</v>
      </c>
      <c r="B4912" t="s">
        <v>12528</v>
      </c>
      <c r="C4912" t="s">
        <v>97</v>
      </c>
      <c r="D4912" t="s">
        <v>4526</v>
      </c>
      <c r="E4912" t="s">
        <v>59</v>
      </c>
      <c r="F4912" t="b">
        <v>0</v>
      </c>
      <c r="G4912" t="s">
        <v>63</v>
      </c>
      <c r="H4912" s="1">
        <v>46079.878750000003</v>
      </c>
      <c r="I4912" t="b">
        <v>0</v>
      </c>
      <c r="J4912" t="b">
        <v>1</v>
      </c>
      <c r="K4912" t="s">
        <v>41</v>
      </c>
      <c r="L4912" t="s">
        <v>60</v>
      </c>
      <c r="M4912">
        <v>142300</v>
      </c>
      <c r="N4912"/>
      <c r="O4912" t="s">
        <v>399</v>
      </c>
      <c r="P4912" t="s">
        <v>12521</v>
      </c>
    </row>
    <row r="4913" spans="1:16" x14ac:dyDescent="0.25">
      <c r="A4913" t="s">
        <v>5</v>
      </c>
      <c r="B4913" t="s">
        <v>12529</v>
      </c>
      <c r="C4913" t="s">
        <v>207</v>
      </c>
      <c r="D4913" t="s">
        <v>4526</v>
      </c>
      <c r="E4913" t="s">
        <v>59</v>
      </c>
      <c r="F4913" t="b">
        <v>0</v>
      </c>
      <c r="G4913" t="s">
        <v>63</v>
      </c>
      <c r="H4913" s="1">
        <v>46079.878807870373</v>
      </c>
      <c r="I4913" t="b">
        <v>1</v>
      </c>
      <c r="J4913" t="b">
        <v>1</v>
      </c>
      <c r="K4913" t="s">
        <v>41</v>
      </c>
      <c r="L4913" t="s">
        <v>60</v>
      </c>
      <c r="M4913">
        <v>90000</v>
      </c>
      <c r="N4913"/>
      <c r="O4913" t="s">
        <v>12530</v>
      </c>
      <c r="P4913" t="s">
        <v>2195</v>
      </c>
    </row>
    <row r="4914" spans="1:16" x14ac:dyDescent="0.25">
      <c r="A4914" t="s">
        <v>2</v>
      </c>
      <c r="B4914" t="s">
        <v>12531</v>
      </c>
      <c r="C4914" t="s">
        <v>33</v>
      </c>
      <c r="D4914" t="s">
        <v>12039</v>
      </c>
      <c r="E4914" t="s">
        <v>59</v>
      </c>
      <c r="F4914" t="b">
        <v>0</v>
      </c>
      <c r="G4914" t="s">
        <v>33</v>
      </c>
      <c r="H4914" s="1">
        <v>46079.879710648151</v>
      </c>
      <c r="I4914" t="b">
        <v>0</v>
      </c>
      <c r="J4914" t="b">
        <v>0</v>
      </c>
      <c r="K4914" t="s">
        <v>33</v>
      </c>
      <c r="L4914" t="s">
        <v>60</v>
      </c>
      <c r="M4914">
        <v>102000</v>
      </c>
      <c r="N4914"/>
      <c r="O4914" t="s">
        <v>2060</v>
      </c>
    </row>
    <row r="4915" spans="1:16" x14ac:dyDescent="0.25">
      <c r="A4915" t="s">
        <v>3</v>
      </c>
      <c r="B4915" t="s">
        <v>12532</v>
      </c>
      <c r="C4915" t="s">
        <v>162</v>
      </c>
      <c r="D4915" t="s">
        <v>4346</v>
      </c>
      <c r="F4915" t="b">
        <v>0</v>
      </c>
      <c r="G4915" t="s">
        <v>73</v>
      </c>
      <c r="H4915" s="1">
        <v>46079.916956018518</v>
      </c>
      <c r="I4915" t="b">
        <v>0</v>
      </c>
      <c r="J4915" t="b">
        <v>0</v>
      </c>
      <c r="K4915" t="s">
        <v>41</v>
      </c>
      <c r="L4915" t="s">
        <v>74</v>
      </c>
      <c r="M4915"/>
      <c r="N4915">
        <v>70</v>
      </c>
      <c r="O4915" t="s">
        <v>10578</v>
      </c>
      <c r="P4915" t="s">
        <v>146</v>
      </c>
    </row>
    <row r="4916" spans="1:16" x14ac:dyDescent="0.25">
      <c r="A4916" t="s">
        <v>3</v>
      </c>
      <c r="B4916" t="s">
        <v>12533</v>
      </c>
      <c r="C4916" t="s">
        <v>162</v>
      </c>
      <c r="D4916" t="s">
        <v>4346</v>
      </c>
      <c r="E4916" t="s">
        <v>59</v>
      </c>
      <c r="F4916" t="b">
        <v>0</v>
      </c>
      <c r="G4916" t="s">
        <v>73</v>
      </c>
      <c r="H4916" s="1">
        <v>46079.916956018518</v>
      </c>
      <c r="I4916" t="b">
        <v>0</v>
      </c>
      <c r="J4916" t="b">
        <v>1</v>
      </c>
      <c r="K4916" t="s">
        <v>41</v>
      </c>
      <c r="L4916" t="s">
        <v>60</v>
      </c>
      <c r="M4916">
        <v>76700</v>
      </c>
      <c r="N4916"/>
      <c r="O4916" t="s">
        <v>1183</v>
      </c>
      <c r="P4916" t="s">
        <v>12534</v>
      </c>
    </row>
    <row r="4917" spans="1:16" x14ac:dyDescent="0.25">
      <c r="A4917" t="s">
        <v>2</v>
      </c>
      <c r="B4917" t="s">
        <v>12535</v>
      </c>
      <c r="C4917" t="s">
        <v>112</v>
      </c>
      <c r="D4917" t="s">
        <v>4346</v>
      </c>
      <c r="E4917" t="s">
        <v>59</v>
      </c>
      <c r="F4917" t="b">
        <v>0</v>
      </c>
      <c r="G4917" t="s">
        <v>65</v>
      </c>
      <c r="H4917" s="1">
        <v>46079.917256944442</v>
      </c>
      <c r="I4917" t="b">
        <v>0</v>
      </c>
      <c r="J4917" t="b">
        <v>1</v>
      </c>
      <c r="K4917" t="s">
        <v>41</v>
      </c>
      <c r="L4917" t="s">
        <v>60</v>
      </c>
      <c r="M4917">
        <v>143000</v>
      </c>
      <c r="N4917"/>
      <c r="O4917" t="s">
        <v>1183</v>
      </c>
      <c r="P4917" t="s">
        <v>12536</v>
      </c>
    </row>
    <row r="4918" spans="1:16" x14ac:dyDescent="0.25">
      <c r="A4918" t="s">
        <v>2</v>
      </c>
      <c r="B4918" t="s">
        <v>12537</v>
      </c>
      <c r="C4918" t="s">
        <v>467</v>
      </c>
      <c r="D4918" t="s">
        <v>4346</v>
      </c>
      <c r="E4918" t="s">
        <v>59</v>
      </c>
      <c r="F4918" t="b">
        <v>0</v>
      </c>
      <c r="G4918" t="s">
        <v>65</v>
      </c>
      <c r="H4918" s="1">
        <v>46079.917337962957</v>
      </c>
      <c r="I4918" t="b">
        <v>0</v>
      </c>
      <c r="J4918" t="b">
        <v>1</v>
      </c>
      <c r="K4918" t="s">
        <v>41</v>
      </c>
      <c r="L4918" t="s">
        <v>60</v>
      </c>
      <c r="M4918">
        <v>144484.5</v>
      </c>
      <c r="N4918"/>
      <c r="O4918" t="s">
        <v>1744</v>
      </c>
      <c r="P4918" t="s">
        <v>12538</v>
      </c>
    </row>
    <row r="4919" spans="1:16" x14ac:dyDescent="0.25">
      <c r="A4919" t="s">
        <v>1</v>
      </c>
      <c r="B4919" t="s">
        <v>12539</v>
      </c>
      <c r="C4919" t="s">
        <v>162</v>
      </c>
      <c r="D4919" t="s">
        <v>4346</v>
      </c>
      <c r="E4919" t="s">
        <v>59</v>
      </c>
      <c r="F4919" t="b">
        <v>0</v>
      </c>
      <c r="G4919" t="s">
        <v>68</v>
      </c>
      <c r="H4919" s="1">
        <v>46079.917986111112</v>
      </c>
      <c r="I4919" t="b">
        <v>1</v>
      </c>
      <c r="J4919" t="b">
        <v>1</v>
      </c>
      <c r="K4919" t="s">
        <v>41</v>
      </c>
      <c r="L4919" t="s">
        <v>60</v>
      </c>
      <c r="M4919">
        <v>155500</v>
      </c>
      <c r="N4919"/>
      <c r="O4919" t="s">
        <v>577</v>
      </c>
      <c r="P4919" t="s">
        <v>1476</v>
      </c>
    </row>
    <row r="4920" spans="1:16" x14ac:dyDescent="0.25">
      <c r="A4920" t="s">
        <v>1</v>
      </c>
      <c r="B4920" t="s">
        <v>277</v>
      </c>
      <c r="C4920" t="s">
        <v>1669</v>
      </c>
      <c r="D4920" t="s">
        <v>4346</v>
      </c>
      <c r="E4920" t="s">
        <v>88</v>
      </c>
      <c r="F4920" t="b">
        <v>0</v>
      </c>
      <c r="G4920" t="s">
        <v>89</v>
      </c>
      <c r="H4920" s="1">
        <v>46079.918067129627</v>
      </c>
      <c r="I4920" t="b">
        <v>0</v>
      </c>
      <c r="J4920" t="b">
        <v>1</v>
      </c>
      <c r="K4920" t="s">
        <v>41</v>
      </c>
      <c r="L4920" t="s">
        <v>74</v>
      </c>
      <c r="M4920"/>
      <c r="N4920">
        <v>70</v>
      </c>
      <c r="O4920" t="s">
        <v>10441</v>
      </c>
      <c r="P4920" t="s">
        <v>6545</v>
      </c>
    </row>
    <row r="4921" spans="1:16" x14ac:dyDescent="0.25">
      <c r="A4921" t="s">
        <v>6</v>
      </c>
      <c r="B4921" t="s">
        <v>1849</v>
      </c>
      <c r="C4921" t="s">
        <v>5795</v>
      </c>
      <c r="D4921" t="s">
        <v>5798</v>
      </c>
      <c r="E4921" t="s">
        <v>59</v>
      </c>
      <c r="F4921" t="b">
        <v>0</v>
      </c>
      <c r="G4921" t="s">
        <v>40</v>
      </c>
      <c r="H4921" s="1">
        <v>46079.919594907413</v>
      </c>
      <c r="I4921" t="b">
        <v>1</v>
      </c>
      <c r="J4921" t="b">
        <v>0</v>
      </c>
      <c r="K4921" t="s">
        <v>40</v>
      </c>
      <c r="L4921" t="s">
        <v>60</v>
      </c>
      <c r="M4921">
        <v>43225</v>
      </c>
      <c r="N4921"/>
      <c r="O4921" t="s">
        <v>526</v>
      </c>
      <c r="P4921" t="s">
        <v>1332</v>
      </c>
    </row>
    <row r="4922" spans="1:16" x14ac:dyDescent="0.25">
      <c r="A4922" t="s">
        <v>0</v>
      </c>
      <c r="B4922" t="s">
        <v>12540</v>
      </c>
      <c r="C4922" t="s">
        <v>12541</v>
      </c>
      <c r="D4922" t="s">
        <v>2734</v>
      </c>
      <c r="E4922" t="s">
        <v>59</v>
      </c>
      <c r="F4922" t="b">
        <v>0</v>
      </c>
      <c r="G4922" t="s">
        <v>63</v>
      </c>
      <c r="H4922" s="1">
        <v>46079.920439814807</v>
      </c>
      <c r="I4922" t="b">
        <v>0</v>
      </c>
      <c r="J4922" t="b">
        <v>0</v>
      </c>
      <c r="K4922" t="s">
        <v>41</v>
      </c>
      <c r="L4922" t="s">
        <v>74</v>
      </c>
      <c r="M4922"/>
      <c r="N4922">
        <v>18</v>
      </c>
      <c r="O4922" t="s">
        <v>12542</v>
      </c>
      <c r="P4922" t="s">
        <v>12543</v>
      </c>
    </row>
    <row r="4923" spans="1:16" x14ac:dyDescent="0.25">
      <c r="A4923" t="s">
        <v>0</v>
      </c>
      <c r="B4923" t="s">
        <v>12544</v>
      </c>
      <c r="C4923" t="s">
        <v>1417</v>
      </c>
      <c r="D4923" t="s">
        <v>11319</v>
      </c>
      <c r="E4923" t="s">
        <v>59</v>
      </c>
      <c r="F4923" t="b">
        <v>0</v>
      </c>
      <c r="G4923" t="s">
        <v>39</v>
      </c>
      <c r="H4923" s="1">
        <v>46079.922407407408</v>
      </c>
      <c r="I4923" t="b">
        <v>0</v>
      </c>
      <c r="J4923" t="b">
        <v>0</v>
      </c>
      <c r="K4923" t="s">
        <v>39</v>
      </c>
      <c r="L4923" t="s">
        <v>60</v>
      </c>
      <c r="M4923">
        <v>50000</v>
      </c>
      <c r="N4923"/>
      <c r="O4923" t="s">
        <v>6272</v>
      </c>
    </row>
    <row r="4924" spans="1:16" x14ac:dyDescent="0.25">
      <c r="A4924" t="s">
        <v>7</v>
      </c>
      <c r="B4924" t="s">
        <v>12545</v>
      </c>
      <c r="C4924" t="s">
        <v>913</v>
      </c>
      <c r="D4924" t="s">
        <v>11271</v>
      </c>
      <c r="E4924" t="s">
        <v>59</v>
      </c>
      <c r="F4924" t="b">
        <v>0</v>
      </c>
      <c r="G4924" t="s">
        <v>20</v>
      </c>
      <c r="H4924" s="1">
        <v>46079.923495370371</v>
      </c>
      <c r="I4924" t="b">
        <v>1</v>
      </c>
      <c r="J4924" t="b">
        <v>0</v>
      </c>
      <c r="K4924" t="s">
        <v>20</v>
      </c>
      <c r="L4924" t="s">
        <v>60</v>
      </c>
      <c r="M4924">
        <v>90000</v>
      </c>
      <c r="N4924"/>
      <c r="O4924" t="s">
        <v>12546</v>
      </c>
    </row>
    <row r="4925" spans="1:16" x14ac:dyDescent="0.25">
      <c r="A4925" t="s">
        <v>6</v>
      </c>
      <c r="B4925" t="s">
        <v>12547</v>
      </c>
      <c r="C4925" t="s">
        <v>81</v>
      </c>
      <c r="D4925" t="s">
        <v>4526</v>
      </c>
      <c r="E4925" t="s">
        <v>88</v>
      </c>
      <c r="F4925" t="b">
        <v>0</v>
      </c>
      <c r="G4925" t="s">
        <v>77</v>
      </c>
      <c r="H4925" s="1">
        <v>46079.95857638889</v>
      </c>
      <c r="I4925" t="b">
        <v>1</v>
      </c>
      <c r="J4925" t="b">
        <v>0</v>
      </c>
      <c r="K4925" t="s">
        <v>41</v>
      </c>
      <c r="L4925" t="s">
        <v>74</v>
      </c>
      <c r="M4925"/>
      <c r="N4925">
        <v>61.424999999999997</v>
      </c>
      <c r="O4925" t="s">
        <v>12548</v>
      </c>
      <c r="P4925" t="s">
        <v>12549</v>
      </c>
    </row>
    <row r="4926" spans="1:16" x14ac:dyDescent="0.25">
      <c r="A4926" t="s">
        <v>0</v>
      </c>
      <c r="B4926" t="s">
        <v>12550</v>
      </c>
      <c r="C4926" t="s">
        <v>1117</v>
      </c>
      <c r="D4926" t="s">
        <v>2360</v>
      </c>
      <c r="E4926" t="s">
        <v>59</v>
      </c>
      <c r="F4926" t="b">
        <v>0</v>
      </c>
      <c r="G4926" t="s">
        <v>68</v>
      </c>
      <c r="H4926" s="1">
        <v>46079.958692129629</v>
      </c>
      <c r="I4926" t="b">
        <v>0</v>
      </c>
      <c r="J4926" t="b">
        <v>1</v>
      </c>
      <c r="K4926" t="s">
        <v>41</v>
      </c>
      <c r="L4926" t="s">
        <v>74</v>
      </c>
      <c r="M4926"/>
      <c r="N4926">
        <v>23.41</v>
      </c>
      <c r="O4926" t="s">
        <v>12551</v>
      </c>
      <c r="P4926" t="s">
        <v>219</v>
      </c>
    </row>
    <row r="4927" spans="1:16" x14ac:dyDescent="0.25">
      <c r="A4927" t="s">
        <v>0</v>
      </c>
      <c r="B4927" t="s">
        <v>12552</v>
      </c>
      <c r="C4927" t="s">
        <v>124</v>
      </c>
      <c r="D4927" t="s">
        <v>4595</v>
      </c>
      <c r="E4927" t="s">
        <v>59</v>
      </c>
      <c r="F4927" t="b">
        <v>0</v>
      </c>
      <c r="G4927" t="s">
        <v>68</v>
      </c>
      <c r="H4927" s="1">
        <v>46079.958773148152</v>
      </c>
      <c r="I4927" t="b">
        <v>0</v>
      </c>
      <c r="J4927" t="b">
        <v>0</v>
      </c>
      <c r="K4927" t="s">
        <v>41</v>
      </c>
      <c r="L4927" t="s">
        <v>60</v>
      </c>
      <c r="M4927">
        <v>90000</v>
      </c>
      <c r="N4927"/>
      <c r="O4927" t="s">
        <v>4622</v>
      </c>
      <c r="P4927" t="s">
        <v>12553</v>
      </c>
    </row>
    <row r="4928" spans="1:16" x14ac:dyDescent="0.25">
      <c r="A4928" t="s">
        <v>2</v>
      </c>
      <c r="B4928" t="s">
        <v>12554</v>
      </c>
      <c r="C4928" t="s">
        <v>847</v>
      </c>
      <c r="D4928" t="s">
        <v>7397</v>
      </c>
      <c r="E4928" t="s">
        <v>88</v>
      </c>
      <c r="F4928" t="b">
        <v>0</v>
      </c>
      <c r="G4928" t="s">
        <v>68</v>
      </c>
      <c r="H4928" s="1">
        <v>46080.000358796293</v>
      </c>
      <c r="I4928" t="b">
        <v>0</v>
      </c>
      <c r="J4928" t="b">
        <v>1</v>
      </c>
      <c r="K4928" t="s">
        <v>41</v>
      </c>
      <c r="L4928" t="s">
        <v>74</v>
      </c>
      <c r="M4928"/>
      <c r="N4928">
        <v>20</v>
      </c>
      <c r="O4928" t="s">
        <v>299</v>
      </c>
      <c r="P4928" t="s">
        <v>219</v>
      </c>
    </row>
    <row r="4929" spans="1:16" x14ac:dyDescent="0.25">
      <c r="A4929" t="s">
        <v>2</v>
      </c>
      <c r="B4929" t="s">
        <v>12555</v>
      </c>
      <c r="C4929" t="s">
        <v>603</v>
      </c>
      <c r="D4929" t="s">
        <v>4587</v>
      </c>
      <c r="E4929" t="s">
        <v>59</v>
      </c>
      <c r="F4929" t="b">
        <v>0</v>
      </c>
      <c r="G4929" t="s">
        <v>77</v>
      </c>
      <c r="H4929" s="1">
        <v>46080.000717592593</v>
      </c>
      <c r="I4929" t="b">
        <v>0</v>
      </c>
      <c r="J4929" t="b">
        <v>1</v>
      </c>
      <c r="K4929" t="s">
        <v>41</v>
      </c>
      <c r="L4929" t="s">
        <v>60</v>
      </c>
      <c r="M4929">
        <v>212500</v>
      </c>
      <c r="N4929"/>
      <c r="O4929" t="s">
        <v>12556</v>
      </c>
      <c r="P4929" t="s">
        <v>12557</v>
      </c>
    </row>
    <row r="4930" spans="1:16" x14ac:dyDescent="0.25">
      <c r="A4930" t="s">
        <v>6</v>
      </c>
      <c r="B4930" t="s">
        <v>12558</v>
      </c>
      <c r="C4930" t="s">
        <v>1281</v>
      </c>
      <c r="D4930" t="s">
        <v>4595</v>
      </c>
      <c r="E4930" t="s">
        <v>59</v>
      </c>
      <c r="F4930" t="b">
        <v>0</v>
      </c>
      <c r="G4930" t="s">
        <v>89</v>
      </c>
      <c r="H4930" s="1">
        <v>46080.000856481478</v>
      </c>
      <c r="I4930" t="b">
        <v>1</v>
      </c>
      <c r="J4930" t="b">
        <v>0</v>
      </c>
      <c r="K4930" t="s">
        <v>41</v>
      </c>
      <c r="L4930" t="s">
        <v>60</v>
      </c>
      <c r="M4930">
        <v>117500</v>
      </c>
      <c r="N4930"/>
      <c r="O4930" t="s">
        <v>1374</v>
      </c>
      <c r="P4930" t="s">
        <v>219</v>
      </c>
    </row>
    <row r="4931" spans="1:16" x14ac:dyDescent="0.25">
      <c r="A4931" t="s">
        <v>1</v>
      </c>
      <c r="B4931" t="s">
        <v>10589</v>
      </c>
      <c r="C4931" t="s">
        <v>41</v>
      </c>
      <c r="D4931" t="s">
        <v>3761</v>
      </c>
      <c r="E4931" t="s">
        <v>59</v>
      </c>
      <c r="F4931" t="b">
        <v>0</v>
      </c>
      <c r="G4931" t="s">
        <v>73</v>
      </c>
      <c r="H4931" s="1">
        <v>46080.001122685193</v>
      </c>
      <c r="I4931" t="b">
        <v>1</v>
      </c>
      <c r="J4931" t="b">
        <v>1</v>
      </c>
      <c r="K4931" t="s">
        <v>41</v>
      </c>
      <c r="L4931" t="s">
        <v>60</v>
      </c>
      <c r="M4931">
        <v>172500</v>
      </c>
      <c r="N4931"/>
      <c r="O4931" t="s">
        <v>217</v>
      </c>
      <c r="P4931" t="s">
        <v>6861</v>
      </c>
    </row>
    <row r="4932" spans="1:16" x14ac:dyDescent="0.25">
      <c r="A4932" t="s">
        <v>0</v>
      </c>
      <c r="B4932" t="s">
        <v>12559</v>
      </c>
      <c r="C4932" t="s">
        <v>19</v>
      </c>
      <c r="D4932" t="s">
        <v>4518</v>
      </c>
      <c r="E4932" t="s">
        <v>621</v>
      </c>
      <c r="F4932" t="b">
        <v>0</v>
      </c>
      <c r="G4932" t="s">
        <v>19</v>
      </c>
      <c r="H4932" s="1">
        <v>46080.002488425933</v>
      </c>
      <c r="I4932" t="b">
        <v>1</v>
      </c>
      <c r="J4932" t="b">
        <v>0</v>
      </c>
      <c r="K4932" t="s">
        <v>19</v>
      </c>
      <c r="L4932" t="s">
        <v>60</v>
      </c>
      <c r="M4932">
        <v>50000</v>
      </c>
      <c r="N4932"/>
      <c r="O4932" t="s">
        <v>4519</v>
      </c>
    </row>
    <row r="4933" spans="1:16" x14ac:dyDescent="0.25">
      <c r="A4933" t="s">
        <v>8</v>
      </c>
      <c r="B4933" t="s">
        <v>12560</v>
      </c>
      <c r="C4933" t="s">
        <v>11658</v>
      </c>
      <c r="D4933" t="s">
        <v>4595</v>
      </c>
      <c r="E4933" t="s">
        <v>59</v>
      </c>
      <c r="F4933" t="b">
        <v>0</v>
      </c>
      <c r="G4933" t="s">
        <v>19</v>
      </c>
      <c r="H4933" s="1">
        <v>46080.002557870372</v>
      </c>
      <c r="I4933" t="b">
        <v>0</v>
      </c>
      <c r="J4933" t="b">
        <v>0</v>
      </c>
      <c r="K4933" t="s">
        <v>19</v>
      </c>
      <c r="L4933" t="s">
        <v>60</v>
      </c>
      <c r="M4933">
        <v>4250000</v>
      </c>
      <c r="N4933"/>
      <c r="O4933" t="s">
        <v>12561</v>
      </c>
    </row>
    <row r="4934" spans="1:16" x14ac:dyDescent="0.25">
      <c r="A4934" t="s">
        <v>3</v>
      </c>
      <c r="B4934" t="s">
        <v>286</v>
      </c>
      <c r="C4934" t="s">
        <v>12562</v>
      </c>
      <c r="D4934" t="s">
        <v>4652</v>
      </c>
      <c r="E4934" t="s">
        <v>72</v>
      </c>
      <c r="F4934" t="b">
        <v>0</v>
      </c>
      <c r="G4934" t="s">
        <v>40</v>
      </c>
      <c r="H4934" s="1">
        <v>46080.002847222233</v>
      </c>
      <c r="I4934" t="b">
        <v>1</v>
      </c>
      <c r="J4934" t="b">
        <v>0</v>
      </c>
      <c r="K4934" t="s">
        <v>40</v>
      </c>
      <c r="L4934" t="s">
        <v>60</v>
      </c>
      <c r="M4934">
        <v>62832.5</v>
      </c>
      <c r="N4934"/>
      <c r="O4934" t="s">
        <v>12563</v>
      </c>
      <c r="P4934" t="s">
        <v>12564</v>
      </c>
    </row>
    <row r="4935" spans="1:16" x14ac:dyDescent="0.25">
      <c r="A4935" t="s">
        <v>0</v>
      </c>
      <c r="B4935" t="s">
        <v>12565</v>
      </c>
      <c r="C4935" t="s">
        <v>76</v>
      </c>
      <c r="D4935" t="s">
        <v>12566</v>
      </c>
      <c r="E4935" t="s">
        <v>59</v>
      </c>
      <c r="F4935" t="b">
        <v>1</v>
      </c>
      <c r="G4935" t="s">
        <v>25</v>
      </c>
      <c r="H4935" s="1">
        <v>46080.004930555559</v>
      </c>
      <c r="I4935" t="b">
        <v>0</v>
      </c>
      <c r="J4935" t="b">
        <v>0</v>
      </c>
      <c r="K4935" t="s">
        <v>25</v>
      </c>
      <c r="L4935" t="s">
        <v>60</v>
      </c>
      <c r="M4935">
        <v>138000</v>
      </c>
      <c r="N4935"/>
      <c r="O4935" t="s">
        <v>2593</v>
      </c>
      <c r="P4935" t="s">
        <v>12567</v>
      </c>
    </row>
    <row r="4936" spans="1:16" x14ac:dyDescent="0.25">
      <c r="A4936" t="s">
        <v>0</v>
      </c>
      <c r="B4936" t="s">
        <v>4685</v>
      </c>
      <c r="C4936" t="s">
        <v>76</v>
      </c>
      <c r="D4936" t="s">
        <v>10886</v>
      </c>
      <c r="E4936" t="s">
        <v>72</v>
      </c>
      <c r="F4936" t="b">
        <v>1</v>
      </c>
      <c r="G4936" t="s">
        <v>29</v>
      </c>
      <c r="H4936" s="1">
        <v>46080.005636574067</v>
      </c>
      <c r="I4936" t="b">
        <v>0</v>
      </c>
      <c r="J4936" t="b">
        <v>0</v>
      </c>
      <c r="K4936" t="s">
        <v>29</v>
      </c>
      <c r="L4936" t="s">
        <v>74</v>
      </c>
      <c r="M4936"/>
      <c r="N4936">
        <v>25</v>
      </c>
      <c r="O4936" t="s">
        <v>4686</v>
      </c>
      <c r="P4936" t="s">
        <v>4687</v>
      </c>
    </row>
    <row r="4937" spans="1:16" x14ac:dyDescent="0.25">
      <c r="A4937" t="s">
        <v>0</v>
      </c>
      <c r="B4937" t="s">
        <v>12568</v>
      </c>
      <c r="C4937" t="s">
        <v>2435</v>
      </c>
      <c r="D4937" t="s">
        <v>4595</v>
      </c>
      <c r="E4937" t="s">
        <v>59</v>
      </c>
      <c r="F4937" t="b">
        <v>0</v>
      </c>
      <c r="G4937" t="s">
        <v>77</v>
      </c>
      <c r="H4937" s="1">
        <v>46080.041909722233</v>
      </c>
      <c r="I4937" t="b">
        <v>1</v>
      </c>
      <c r="J4937" t="b">
        <v>1</v>
      </c>
      <c r="K4937" t="s">
        <v>41</v>
      </c>
      <c r="L4937" t="s">
        <v>60</v>
      </c>
      <c r="M4937">
        <v>85000</v>
      </c>
      <c r="N4937"/>
      <c r="O4937" t="s">
        <v>12569</v>
      </c>
    </row>
    <row r="4938" spans="1:16" x14ac:dyDescent="0.25">
      <c r="A4938" t="s">
        <v>0</v>
      </c>
      <c r="B4938" t="s">
        <v>4482</v>
      </c>
      <c r="C4938" t="s">
        <v>1281</v>
      </c>
      <c r="D4938" t="s">
        <v>4595</v>
      </c>
      <c r="E4938" t="s">
        <v>59</v>
      </c>
      <c r="F4938" t="b">
        <v>0</v>
      </c>
      <c r="G4938" t="s">
        <v>89</v>
      </c>
      <c r="H4938" s="1">
        <v>46080.042222222219</v>
      </c>
      <c r="I4938" t="b">
        <v>1</v>
      </c>
      <c r="J4938" t="b">
        <v>0</v>
      </c>
      <c r="K4938" t="s">
        <v>41</v>
      </c>
      <c r="L4938" t="s">
        <v>60</v>
      </c>
      <c r="M4938">
        <v>62500</v>
      </c>
      <c r="N4938"/>
      <c r="O4938" t="s">
        <v>12570</v>
      </c>
      <c r="P4938" t="s">
        <v>146</v>
      </c>
    </row>
    <row r="4939" spans="1:16" x14ac:dyDescent="0.25">
      <c r="A4939" t="s">
        <v>0</v>
      </c>
      <c r="B4939" t="s">
        <v>12571</v>
      </c>
      <c r="C4939" t="s">
        <v>1281</v>
      </c>
      <c r="D4939" t="s">
        <v>4595</v>
      </c>
      <c r="E4939" t="s">
        <v>59</v>
      </c>
      <c r="F4939" t="b">
        <v>0</v>
      </c>
      <c r="G4939" t="s">
        <v>89</v>
      </c>
      <c r="H4939" s="1">
        <v>46080.042222222219</v>
      </c>
      <c r="I4939" t="b">
        <v>0</v>
      </c>
      <c r="J4939" t="b">
        <v>0</v>
      </c>
      <c r="K4939" t="s">
        <v>41</v>
      </c>
      <c r="L4939" t="s">
        <v>60</v>
      </c>
      <c r="M4939">
        <v>70000</v>
      </c>
      <c r="N4939"/>
      <c r="O4939" t="s">
        <v>12572</v>
      </c>
      <c r="P4939" t="s">
        <v>556</v>
      </c>
    </row>
    <row r="4940" spans="1:16" x14ac:dyDescent="0.25">
      <c r="A4940" t="s">
        <v>8</v>
      </c>
      <c r="B4940" t="s">
        <v>12573</v>
      </c>
      <c r="C4940" t="s">
        <v>615</v>
      </c>
      <c r="D4940" t="s">
        <v>2360</v>
      </c>
      <c r="E4940" t="s">
        <v>836</v>
      </c>
      <c r="F4940" t="b">
        <v>0</v>
      </c>
      <c r="G4940" t="s">
        <v>65</v>
      </c>
      <c r="H4940" s="1">
        <v>46080.042337962957</v>
      </c>
      <c r="I4940" t="b">
        <v>0</v>
      </c>
      <c r="J4940" t="b">
        <v>0</v>
      </c>
      <c r="K4940" t="s">
        <v>41</v>
      </c>
      <c r="L4940" t="s">
        <v>74</v>
      </c>
      <c r="M4940"/>
      <c r="N4940">
        <v>24</v>
      </c>
      <c r="O4940" t="s">
        <v>1211</v>
      </c>
      <c r="P4940" t="s">
        <v>152</v>
      </c>
    </row>
    <row r="4941" spans="1:16" x14ac:dyDescent="0.25">
      <c r="A4941" t="s">
        <v>6</v>
      </c>
      <c r="B4941" t="s">
        <v>12574</v>
      </c>
      <c r="C4941" t="s">
        <v>1281</v>
      </c>
      <c r="D4941" t="s">
        <v>4595</v>
      </c>
      <c r="E4941" t="s">
        <v>59</v>
      </c>
      <c r="F4941" t="b">
        <v>0</v>
      </c>
      <c r="G4941" t="s">
        <v>89</v>
      </c>
      <c r="H4941" s="1">
        <v>46080.042500000003</v>
      </c>
      <c r="I4941" t="b">
        <v>0</v>
      </c>
      <c r="J4941" t="b">
        <v>0</v>
      </c>
      <c r="K4941" t="s">
        <v>41</v>
      </c>
      <c r="L4941" t="s">
        <v>60</v>
      </c>
      <c r="M4941">
        <v>110000</v>
      </c>
      <c r="N4941"/>
      <c r="O4941" t="s">
        <v>12575</v>
      </c>
      <c r="P4941" t="s">
        <v>310</v>
      </c>
    </row>
    <row r="4942" spans="1:16" x14ac:dyDescent="0.25">
      <c r="A4942" t="s">
        <v>0</v>
      </c>
      <c r="B4942" t="s">
        <v>12571</v>
      </c>
      <c r="C4942" t="s">
        <v>1281</v>
      </c>
      <c r="D4942" t="s">
        <v>4595</v>
      </c>
      <c r="E4942" t="s">
        <v>59</v>
      </c>
      <c r="F4942" t="b">
        <v>0</v>
      </c>
      <c r="G4942" t="s">
        <v>89</v>
      </c>
      <c r="H4942" s="1">
        <v>46080.042523148149</v>
      </c>
      <c r="I4942" t="b">
        <v>0</v>
      </c>
      <c r="J4942" t="b">
        <v>0</v>
      </c>
      <c r="K4942" t="s">
        <v>41</v>
      </c>
      <c r="L4942" t="s">
        <v>60</v>
      </c>
      <c r="M4942">
        <v>70000</v>
      </c>
      <c r="N4942"/>
      <c r="O4942" t="s">
        <v>12572</v>
      </c>
    </row>
    <row r="4943" spans="1:16" x14ac:dyDescent="0.25">
      <c r="A4943" t="s">
        <v>0</v>
      </c>
      <c r="B4943" t="s">
        <v>2013</v>
      </c>
      <c r="C4943" t="s">
        <v>2746</v>
      </c>
      <c r="D4943" t="s">
        <v>4346</v>
      </c>
      <c r="E4943" t="s">
        <v>59</v>
      </c>
      <c r="F4943" t="b">
        <v>0</v>
      </c>
      <c r="G4943" t="s">
        <v>77</v>
      </c>
      <c r="H4943" s="1">
        <v>46080.083495370367</v>
      </c>
      <c r="I4943" t="b">
        <v>0</v>
      </c>
      <c r="J4943" t="b">
        <v>0</v>
      </c>
      <c r="K4943" t="s">
        <v>41</v>
      </c>
      <c r="L4943" t="s">
        <v>74</v>
      </c>
      <c r="M4943"/>
      <c r="N4943">
        <v>51.67</v>
      </c>
      <c r="O4943" t="s">
        <v>12576</v>
      </c>
      <c r="P4943" t="s">
        <v>12577</v>
      </c>
    </row>
    <row r="4944" spans="1:16" x14ac:dyDescent="0.25">
      <c r="A4944" t="s">
        <v>0</v>
      </c>
      <c r="B4944" t="s">
        <v>12578</v>
      </c>
      <c r="C4944" t="s">
        <v>999</v>
      </c>
      <c r="D4944" t="s">
        <v>2471</v>
      </c>
      <c r="E4944" t="s">
        <v>59</v>
      </c>
      <c r="F4944" t="b">
        <v>0</v>
      </c>
      <c r="G4944" t="s">
        <v>77</v>
      </c>
      <c r="H4944" s="1">
        <v>46080.083518518521</v>
      </c>
      <c r="I4944" t="b">
        <v>0</v>
      </c>
      <c r="J4944" t="b">
        <v>1</v>
      </c>
      <c r="K4944" t="s">
        <v>41</v>
      </c>
      <c r="L4944" t="s">
        <v>74</v>
      </c>
      <c r="M4944"/>
      <c r="N4944">
        <v>30.5</v>
      </c>
      <c r="O4944" t="s">
        <v>12579</v>
      </c>
      <c r="P4944" t="s">
        <v>728</v>
      </c>
    </row>
    <row r="4945" spans="1:16" x14ac:dyDescent="0.25">
      <c r="A4945" t="s">
        <v>1</v>
      </c>
      <c r="B4945" t="s">
        <v>12580</v>
      </c>
      <c r="C4945" t="s">
        <v>467</v>
      </c>
      <c r="D4945" t="s">
        <v>5667</v>
      </c>
      <c r="E4945" t="s">
        <v>59</v>
      </c>
      <c r="F4945" t="b">
        <v>0</v>
      </c>
      <c r="G4945" t="s">
        <v>65</v>
      </c>
      <c r="H4945" s="1">
        <v>46080.083958333344</v>
      </c>
      <c r="I4945" t="b">
        <v>0</v>
      </c>
      <c r="J4945" t="b">
        <v>1</v>
      </c>
      <c r="K4945" t="s">
        <v>41</v>
      </c>
      <c r="L4945" t="s">
        <v>60</v>
      </c>
      <c r="M4945">
        <v>144484.5</v>
      </c>
      <c r="N4945"/>
      <c r="O4945" t="s">
        <v>1661</v>
      </c>
      <c r="P4945" t="s">
        <v>12581</v>
      </c>
    </row>
    <row r="4946" spans="1:16" x14ac:dyDescent="0.25">
      <c r="A4946" t="s">
        <v>5</v>
      </c>
      <c r="B4946" t="s">
        <v>12582</v>
      </c>
      <c r="C4946" t="s">
        <v>1015</v>
      </c>
      <c r="D4946" t="s">
        <v>12583</v>
      </c>
      <c r="E4946" t="s">
        <v>59</v>
      </c>
      <c r="F4946" t="b">
        <v>0</v>
      </c>
      <c r="G4946" t="s">
        <v>77</v>
      </c>
      <c r="H4946" s="1">
        <v>46080.084328703713</v>
      </c>
      <c r="I4946" t="b">
        <v>0</v>
      </c>
      <c r="J4946" t="b">
        <v>1</v>
      </c>
      <c r="K4946" t="s">
        <v>41</v>
      </c>
      <c r="L4946" t="s">
        <v>74</v>
      </c>
      <c r="M4946"/>
      <c r="N4946">
        <v>86.364999999999995</v>
      </c>
      <c r="O4946" t="s">
        <v>2035</v>
      </c>
    </row>
    <row r="4947" spans="1:16" x14ac:dyDescent="0.25">
      <c r="A4947" t="s">
        <v>1</v>
      </c>
      <c r="B4947" t="s">
        <v>12580</v>
      </c>
      <c r="C4947" t="s">
        <v>467</v>
      </c>
      <c r="D4947" t="s">
        <v>5667</v>
      </c>
      <c r="E4947" t="s">
        <v>59</v>
      </c>
      <c r="F4947" t="b">
        <v>0</v>
      </c>
      <c r="G4947" t="s">
        <v>77</v>
      </c>
      <c r="H4947" s="1">
        <v>46080.084398148138</v>
      </c>
      <c r="I4947" t="b">
        <v>0</v>
      </c>
      <c r="J4947" t="b">
        <v>1</v>
      </c>
      <c r="K4947" t="s">
        <v>41</v>
      </c>
      <c r="L4947" t="s">
        <v>60</v>
      </c>
      <c r="M4947">
        <v>144484.5</v>
      </c>
      <c r="N4947"/>
      <c r="O4947" t="s">
        <v>1661</v>
      </c>
      <c r="P4947" t="s">
        <v>12581</v>
      </c>
    </row>
    <row r="4948" spans="1:16" x14ac:dyDescent="0.25">
      <c r="A4948" t="s">
        <v>5</v>
      </c>
      <c r="B4948" t="s">
        <v>12582</v>
      </c>
      <c r="C4948" t="s">
        <v>1015</v>
      </c>
      <c r="D4948" t="s">
        <v>12583</v>
      </c>
      <c r="E4948" t="s">
        <v>59</v>
      </c>
      <c r="F4948" t="b">
        <v>0</v>
      </c>
      <c r="G4948" t="s">
        <v>89</v>
      </c>
      <c r="H4948" s="1">
        <v>46080.084733796299</v>
      </c>
      <c r="I4948" t="b">
        <v>0</v>
      </c>
      <c r="J4948" t="b">
        <v>1</v>
      </c>
      <c r="K4948" t="s">
        <v>41</v>
      </c>
      <c r="L4948" t="s">
        <v>74</v>
      </c>
      <c r="M4948"/>
      <c r="N4948">
        <v>86.364999999999995</v>
      </c>
      <c r="O4948" t="s">
        <v>2035</v>
      </c>
    </row>
    <row r="4949" spans="1:16" x14ac:dyDescent="0.25">
      <c r="A4949" t="s">
        <v>5</v>
      </c>
      <c r="B4949" t="s">
        <v>12584</v>
      </c>
      <c r="C4949" t="s">
        <v>913</v>
      </c>
      <c r="D4949" t="s">
        <v>11271</v>
      </c>
      <c r="E4949" t="s">
        <v>59</v>
      </c>
      <c r="F4949" t="b">
        <v>0</v>
      </c>
      <c r="G4949" t="s">
        <v>20</v>
      </c>
      <c r="H4949" s="1">
        <v>46080.090219907397</v>
      </c>
      <c r="I4949" t="b">
        <v>1</v>
      </c>
      <c r="J4949" t="b">
        <v>0</v>
      </c>
      <c r="K4949" t="s">
        <v>20</v>
      </c>
      <c r="L4949" t="s">
        <v>60</v>
      </c>
      <c r="M4949">
        <v>900000</v>
      </c>
      <c r="N4949"/>
      <c r="O4949" t="s">
        <v>12585</v>
      </c>
      <c r="P4949" t="s">
        <v>763</v>
      </c>
    </row>
    <row r="4950" spans="1:16" x14ac:dyDescent="0.25">
      <c r="A4950" t="s">
        <v>7</v>
      </c>
      <c r="B4950" t="s">
        <v>12586</v>
      </c>
      <c r="C4950" t="s">
        <v>172</v>
      </c>
      <c r="D4950" t="s">
        <v>2360</v>
      </c>
      <c r="E4950" t="s">
        <v>59</v>
      </c>
      <c r="F4950" t="b">
        <v>0</v>
      </c>
      <c r="G4950" t="s">
        <v>68</v>
      </c>
      <c r="H4950" s="1">
        <v>46080.125393518523</v>
      </c>
      <c r="I4950" t="b">
        <v>0</v>
      </c>
      <c r="J4950" t="b">
        <v>0</v>
      </c>
      <c r="K4950" t="s">
        <v>41</v>
      </c>
      <c r="L4950" t="s">
        <v>60</v>
      </c>
      <c r="M4950">
        <v>150000</v>
      </c>
      <c r="N4950"/>
      <c r="O4950" t="s">
        <v>12587</v>
      </c>
      <c r="P4950" t="s">
        <v>11737</v>
      </c>
    </row>
    <row r="4951" spans="1:16" x14ac:dyDescent="0.25">
      <c r="A4951" t="s">
        <v>2</v>
      </c>
      <c r="B4951" t="s">
        <v>12588</v>
      </c>
      <c r="C4951" t="s">
        <v>616</v>
      </c>
      <c r="D4951" t="s">
        <v>4526</v>
      </c>
      <c r="E4951" t="s">
        <v>59</v>
      </c>
      <c r="F4951" t="b">
        <v>0</v>
      </c>
      <c r="G4951" t="s">
        <v>73</v>
      </c>
      <c r="H4951" s="1">
        <v>46080.125763888893</v>
      </c>
      <c r="I4951" t="b">
        <v>0</v>
      </c>
      <c r="J4951" t="b">
        <v>1</v>
      </c>
      <c r="K4951" t="s">
        <v>41</v>
      </c>
      <c r="L4951" t="s">
        <v>60</v>
      </c>
      <c r="M4951">
        <v>95000</v>
      </c>
      <c r="N4951"/>
      <c r="O4951" t="s">
        <v>12589</v>
      </c>
      <c r="P4951" t="s">
        <v>12590</v>
      </c>
    </row>
    <row r="4952" spans="1:16" x14ac:dyDescent="0.25">
      <c r="A4952" t="s">
        <v>0</v>
      </c>
      <c r="B4952" t="s">
        <v>12591</v>
      </c>
      <c r="C4952" t="s">
        <v>12592</v>
      </c>
      <c r="D4952" t="s">
        <v>5798</v>
      </c>
      <c r="E4952" t="s">
        <v>59</v>
      </c>
      <c r="F4952" t="b">
        <v>0</v>
      </c>
      <c r="G4952" t="s">
        <v>40</v>
      </c>
      <c r="H4952" s="1">
        <v>46080.127847222233</v>
      </c>
      <c r="I4952" t="b">
        <v>1</v>
      </c>
      <c r="J4952" t="b">
        <v>0</v>
      </c>
      <c r="K4952" t="s">
        <v>40</v>
      </c>
      <c r="L4952" t="s">
        <v>60</v>
      </c>
      <c r="M4952">
        <v>50000</v>
      </c>
      <c r="N4952"/>
      <c r="O4952" t="s">
        <v>12593</v>
      </c>
    </row>
    <row r="4953" spans="1:16" x14ac:dyDescent="0.25">
      <c r="A4953" t="s">
        <v>2</v>
      </c>
      <c r="B4953" t="s">
        <v>12594</v>
      </c>
      <c r="C4953" t="s">
        <v>12595</v>
      </c>
      <c r="D4953" t="s">
        <v>5798</v>
      </c>
      <c r="E4953" t="s">
        <v>59</v>
      </c>
      <c r="F4953" t="b">
        <v>0</v>
      </c>
      <c r="G4953" t="s">
        <v>40</v>
      </c>
      <c r="H4953" s="1">
        <v>46080.127928240741</v>
      </c>
      <c r="I4953" t="b">
        <v>1</v>
      </c>
      <c r="J4953" t="b">
        <v>0</v>
      </c>
      <c r="K4953" t="s">
        <v>40</v>
      </c>
      <c r="L4953" t="s">
        <v>60</v>
      </c>
      <c r="M4953">
        <v>110000</v>
      </c>
      <c r="N4953"/>
      <c r="O4953" t="s">
        <v>12596</v>
      </c>
    </row>
    <row r="4954" spans="1:16" x14ac:dyDescent="0.25">
      <c r="A4954" t="s">
        <v>2</v>
      </c>
      <c r="B4954" t="s">
        <v>12597</v>
      </c>
      <c r="C4954" t="s">
        <v>40</v>
      </c>
      <c r="D4954" t="s">
        <v>5798</v>
      </c>
      <c r="E4954" t="s">
        <v>59</v>
      </c>
      <c r="F4954" t="b">
        <v>0</v>
      </c>
      <c r="G4954" t="s">
        <v>40</v>
      </c>
      <c r="H4954" s="1">
        <v>46080.127928240741</v>
      </c>
      <c r="I4954" t="b">
        <v>0</v>
      </c>
      <c r="J4954" t="b">
        <v>0</v>
      </c>
      <c r="K4954" t="s">
        <v>40</v>
      </c>
      <c r="L4954" t="s">
        <v>60</v>
      </c>
      <c r="M4954">
        <v>28860</v>
      </c>
      <c r="N4954"/>
      <c r="O4954" t="s">
        <v>12598</v>
      </c>
    </row>
    <row r="4955" spans="1:16" x14ac:dyDescent="0.25">
      <c r="A4955" t="s">
        <v>0</v>
      </c>
      <c r="B4955" t="s">
        <v>12591</v>
      </c>
      <c r="C4955" t="s">
        <v>12592</v>
      </c>
      <c r="D4955" t="s">
        <v>5798</v>
      </c>
      <c r="E4955" t="s">
        <v>59</v>
      </c>
      <c r="F4955" t="b">
        <v>0</v>
      </c>
      <c r="G4955" t="s">
        <v>40</v>
      </c>
      <c r="H4955" s="1">
        <v>46080.127928240741</v>
      </c>
      <c r="I4955" t="b">
        <v>1</v>
      </c>
      <c r="J4955" t="b">
        <v>0</v>
      </c>
      <c r="K4955" t="s">
        <v>40</v>
      </c>
      <c r="L4955" t="s">
        <v>60</v>
      </c>
      <c r="M4955">
        <v>50000</v>
      </c>
      <c r="N4955"/>
      <c r="O4955" t="s">
        <v>12593</v>
      </c>
      <c r="P4955" t="s">
        <v>12599</v>
      </c>
    </row>
    <row r="4956" spans="1:16" x14ac:dyDescent="0.25">
      <c r="A4956" t="s">
        <v>1</v>
      </c>
      <c r="B4956" t="s">
        <v>1</v>
      </c>
      <c r="C4956" t="s">
        <v>12600</v>
      </c>
      <c r="D4956" t="s">
        <v>4595</v>
      </c>
      <c r="E4956" t="s">
        <v>59</v>
      </c>
      <c r="F4956" t="b">
        <v>0</v>
      </c>
      <c r="G4956" t="s">
        <v>27</v>
      </c>
      <c r="H4956" s="1">
        <v>46080.17428240741</v>
      </c>
      <c r="I4956" t="b">
        <v>1</v>
      </c>
      <c r="J4956" t="b">
        <v>0</v>
      </c>
      <c r="K4956" t="s">
        <v>27</v>
      </c>
      <c r="L4956" t="s">
        <v>60</v>
      </c>
      <c r="M4956">
        <v>250000</v>
      </c>
      <c r="N4956"/>
      <c r="O4956" t="s">
        <v>12601</v>
      </c>
      <c r="P4956" t="s">
        <v>12602</v>
      </c>
    </row>
    <row r="4957" spans="1:16" x14ac:dyDescent="0.25">
      <c r="A4957" t="s">
        <v>0</v>
      </c>
      <c r="B4957" t="s">
        <v>3668</v>
      </c>
      <c r="C4957" t="s">
        <v>971</v>
      </c>
      <c r="D4957" t="s">
        <v>4595</v>
      </c>
      <c r="E4957" t="s">
        <v>621</v>
      </c>
      <c r="F4957" t="b">
        <v>0</v>
      </c>
      <c r="G4957" t="s">
        <v>68</v>
      </c>
      <c r="H4957" s="1">
        <v>46080.250416666669</v>
      </c>
      <c r="I4957" t="b">
        <v>0</v>
      </c>
      <c r="J4957" t="b">
        <v>1</v>
      </c>
      <c r="K4957" t="s">
        <v>41</v>
      </c>
      <c r="L4957" t="s">
        <v>60</v>
      </c>
      <c r="M4957">
        <v>41000</v>
      </c>
      <c r="N4957"/>
      <c r="O4957" t="s">
        <v>12603</v>
      </c>
      <c r="P4957" t="s">
        <v>12604</v>
      </c>
    </row>
    <row r="4958" spans="1:16" x14ac:dyDescent="0.25">
      <c r="A4958" t="s">
        <v>8</v>
      </c>
      <c r="B4958" t="s">
        <v>1605</v>
      </c>
      <c r="C4958" t="s">
        <v>339</v>
      </c>
      <c r="D4958" t="s">
        <v>2360</v>
      </c>
      <c r="E4958" t="s">
        <v>59</v>
      </c>
      <c r="F4958" t="b">
        <v>0</v>
      </c>
      <c r="G4958" t="s">
        <v>77</v>
      </c>
      <c r="H4958" s="1">
        <v>46080.250937500001</v>
      </c>
      <c r="I4958" t="b">
        <v>0</v>
      </c>
      <c r="J4958" t="b">
        <v>1</v>
      </c>
      <c r="K4958" t="s">
        <v>41</v>
      </c>
      <c r="L4958" t="s">
        <v>60</v>
      </c>
      <c r="M4958">
        <v>137500</v>
      </c>
      <c r="N4958"/>
      <c r="O4958" t="s">
        <v>12605</v>
      </c>
      <c r="P4958" t="s">
        <v>1288</v>
      </c>
    </row>
    <row r="4959" spans="1:16" x14ac:dyDescent="0.25">
      <c r="A4959" t="s">
        <v>1</v>
      </c>
      <c r="B4959" t="s">
        <v>12606</v>
      </c>
      <c r="C4959" t="s">
        <v>543</v>
      </c>
      <c r="D4959" t="s">
        <v>5667</v>
      </c>
      <c r="E4959" t="s">
        <v>59</v>
      </c>
      <c r="F4959" t="b">
        <v>0</v>
      </c>
      <c r="G4959" t="s">
        <v>65</v>
      </c>
      <c r="H4959" s="1">
        <v>46080.251250000001</v>
      </c>
      <c r="I4959" t="b">
        <v>1</v>
      </c>
      <c r="J4959" t="b">
        <v>1</v>
      </c>
      <c r="K4959" t="s">
        <v>41</v>
      </c>
      <c r="L4959" t="s">
        <v>60</v>
      </c>
      <c r="M4959">
        <v>155500</v>
      </c>
      <c r="N4959"/>
      <c r="O4959" t="s">
        <v>1197</v>
      </c>
      <c r="P4959" t="s">
        <v>8088</v>
      </c>
    </row>
    <row r="4960" spans="1:16" x14ac:dyDescent="0.25">
      <c r="A4960" t="s">
        <v>1</v>
      </c>
      <c r="B4960" t="s">
        <v>12607</v>
      </c>
      <c r="C4960" t="s">
        <v>930</v>
      </c>
      <c r="D4960" t="s">
        <v>4595</v>
      </c>
      <c r="E4960" t="s">
        <v>88</v>
      </c>
      <c r="F4960" t="b">
        <v>0</v>
      </c>
      <c r="G4960" t="s">
        <v>19</v>
      </c>
      <c r="H4960" s="1">
        <v>46080.269166666672</v>
      </c>
      <c r="I4960" t="b">
        <v>1</v>
      </c>
      <c r="J4960" t="b">
        <v>0</v>
      </c>
      <c r="K4960" t="s">
        <v>19</v>
      </c>
      <c r="L4960" t="s">
        <v>60</v>
      </c>
      <c r="M4960">
        <v>1700000</v>
      </c>
      <c r="N4960"/>
      <c r="O4960" t="s">
        <v>12608</v>
      </c>
      <c r="P4960" t="s">
        <v>12609</v>
      </c>
    </row>
    <row r="4961" spans="1:16" x14ac:dyDescent="0.25">
      <c r="A4961" t="s">
        <v>6</v>
      </c>
      <c r="B4961" t="s">
        <v>12610</v>
      </c>
      <c r="C4961" t="s">
        <v>142</v>
      </c>
      <c r="D4961" t="s">
        <v>4595</v>
      </c>
      <c r="E4961" t="s">
        <v>59</v>
      </c>
      <c r="F4961" t="b">
        <v>0</v>
      </c>
      <c r="G4961" t="s">
        <v>65</v>
      </c>
      <c r="H4961" s="1">
        <v>46080.292442129627</v>
      </c>
      <c r="I4961" t="b">
        <v>0</v>
      </c>
      <c r="J4961" t="b">
        <v>1</v>
      </c>
      <c r="K4961" t="s">
        <v>41</v>
      </c>
      <c r="L4961" t="s">
        <v>60</v>
      </c>
      <c r="M4961">
        <v>110000</v>
      </c>
      <c r="N4961"/>
      <c r="O4961" t="s">
        <v>12611</v>
      </c>
      <c r="P4961" t="s">
        <v>622</v>
      </c>
    </row>
    <row r="4962" spans="1:16" x14ac:dyDescent="0.25">
      <c r="A4962" t="s">
        <v>0</v>
      </c>
      <c r="B4962" t="s">
        <v>12612</v>
      </c>
      <c r="C4962" t="s">
        <v>207</v>
      </c>
      <c r="D4962" t="s">
        <v>4526</v>
      </c>
      <c r="E4962" t="s">
        <v>59</v>
      </c>
      <c r="F4962" t="b">
        <v>0</v>
      </c>
      <c r="G4962" t="s">
        <v>63</v>
      </c>
      <c r="H4962" s="1">
        <v>46080.311921296299</v>
      </c>
      <c r="I4962" t="b">
        <v>1</v>
      </c>
      <c r="J4962" t="b">
        <v>1</v>
      </c>
      <c r="K4962" t="s">
        <v>41</v>
      </c>
      <c r="L4962" t="s">
        <v>60</v>
      </c>
      <c r="M4962">
        <v>88400</v>
      </c>
      <c r="N4962"/>
      <c r="O4962" t="s">
        <v>4743</v>
      </c>
      <c r="P4962" t="s">
        <v>3818</v>
      </c>
    </row>
    <row r="4963" spans="1:16" x14ac:dyDescent="0.25">
      <c r="A4963" t="s">
        <v>7</v>
      </c>
      <c r="B4963" t="s">
        <v>12613</v>
      </c>
      <c r="C4963" t="s">
        <v>315</v>
      </c>
      <c r="D4963" t="s">
        <v>2360</v>
      </c>
      <c r="E4963" t="s">
        <v>59</v>
      </c>
      <c r="F4963" t="b">
        <v>0</v>
      </c>
      <c r="G4963" t="s">
        <v>65</v>
      </c>
      <c r="H4963" s="1">
        <v>46080.333414351851</v>
      </c>
      <c r="I4963" t="b">
        <v>0</v>
      </c>
      <c r="J4963" t="b">
        <v>0</v>
      </c>
      <c r="K4963" t="s">
        <v>41</v>
      </c>
      <c r="L4963" t="s">
        <v>60</v>
      </c>
      <c r="M4963">
        <v>105322.075</v>
      </c>
      <c r="N4963"/>
      <c r="O4963" t="s">
        <v>973</v>
      </c>
      <c r="P4963" t="s">
        <v>2678</v>
      </c>
    </row>
    <row r="4964" spans="1:16" x14ac:dyDescent="0.25">
      <c r="A4964" t="s">
        <v>0</v>
      </c>
      <c r="B4964" t="s">
        <v>12614</v>
      </c>
      <c r="C4964" t="s">
        <v>12615</v>
      </c>
      <c r="D4964" t="s">
        <v>4550</v>
      </c>
      <c r="E4964" t="s">
        <v>59</v>
      </c>
      <c r="F4964" t="b">
        <v>0</v>
      </c>
      <c r="G4964" t="s">
        <v>73</v>
      </c>
      <c r="H4964" s="1">
        <v>46080.333668981482</v>
      </c>
      <c r="I4964" t="b">
        <v>0</v>
      </c>
      <c r="J4964" t="b">
        <v>1</v>
      </c>
      <c r="K4964" t="s">
        <v>41</v>
      </c>
      <c r="L4964" t="s">
        <v>60</v>
      </c>
      <c r="M4964">
        <v>104000</v>
      </c>
      <c r="N4964"/>
      <c r="O4964" t="s">
        <v>722</v>
      </c>
      <c r="P4964" t="s">
        <v>10572</v>
      </c>
    </row>
    <row r="4965" spans="1:16" x14ac:dyDescent="0.25">
      <c r="A4965" t="s">
        <v>6</v>
      </c>
      <c r="B4965" t="s">
        <v>7650</v>
      </c>
      <c r="C4965" t="s">
        <v>326</v>
      </c>
      <c r="D4965" t="s">
        <v>4346</v>
      </c>
      <c r="E4965" t="s">
        <v>59</v>
      </c>
      <c r="F4965" t="b">
        <v>0</v>
      </c>
      <c r="G4965" t="s">
        <v>77</v>
      </c>
      <c r="H4965" s="1">
        <v>46080.334224537037</v>
      </c>
      <c r="I4965" t="b">
        <v>0</v>
      </c>
      <c r="J4965" t="b">
        <v>1</v>
      </c>
      <c r="K4965" t="s">
        <v>41</v>
      </c>
      <c r="L4965" t="s">
        <v>60</v>
      </c>
      <c r="M4965">
        <v>187000</v>
      </c>
      <c r="N4965"/>
      <c r="O4965" t="s">
        <v>1183</v>
      </c>
      <c r="P4965" t="s">
        <v>7651</v>
      </c>
    </row>
    <row r="4966" spans="1:16" x14ac:dyDescent="0.25">
      <c r="A4966" t="s">
        <v>1</v>
      </c>
      <c r="B4966" t="s">
        <v>12616</v>
      </c>
      <c r="C4966" t="s">
        <v>154</v>
      </c>
      <c r="D4966" t="s">
        <v>4346</v>
      </c>
      <c r="E4966" t="s">
        <v>59</v>
      </c>
      <c r="F4966" t="b">
        <v>0</v>
      </c>
      <c r="G4966" t="s">
        <v>65</v>
      </c>
      <c r="H4966" s="1">
        <v>46080.334687499999</v>
      </c>
      <c r="I4966" t="b">
        <v>1</v>
      </c>
      <c r="J4966" t="b">
        <v>1</v>
      </c>
      <c r="K4966" t="s">
        <v>41</v>
      </c>
      <c r="L4966" t="s">
        <v>60</v>
      </c>
      <c r="M4966">
        <v>155500</v>
      </c>
      <c r="N4966"/>
      <c r="O4966" t="s">
        <v>12617</v>
      </c>
      <c r="P4966" t="s">
        <v>8088</v>
      </c>
    </row>
    <row r="4967" spans="1:16" x14ac:dyDescent="0.25">
      <c r="A4967" t="s">
        <v>1</v>
      </c>
      <c r="B4967" t="s">
        <v>12618</v>
      </c>
      <c r="C4967" t="s">
        <v>102</v>
      </c>
      <c r="D4967" t="s">
        <v>4346</v>
      </c>
      <c r="E4967" t="s">
        <v>59</v>
      </c>
      <c r="F4967" t="b">
        <v>0</v>
      </c>
      <c r="G4967" t="s">
        <v>65</v>
      </c>
      <c r="H4967" s="1">
        <v>46080.334699074083</v>
      </c>
      <c r="I4967" t="b">
        <v>0</v>
      </c>
      <c r="J4967" t="b">
        <v>1</v>
      </c>
      <c r="K4967" t="s">
        <v>41</v>
      </c>
      <c r="L4967" t="s">
        <v>60</v>
      </c>
      <c r="M4967">
        <v>155500</v>
      </c>
      <c r="N4967"/>
      <c r="O4967" t="s">
        <v>1183</v>
      </c>
      <c r="P4967" t="s">
        <v>12619</v>
      </c>
    </row>
    <row r="4968" spans="1:16" x14ac:dyDescent="0.25">
      <c r="A4968" t="s">
        <v>5</v>
      </c>
      <c r="B4968" t="s">
        <v>12620</v>
      </c>
      <c r="C4968" t="s">
        <v>67</v>
      </c>
      <c r="D4968" t="s">
        <v>4550</v>
      </c>
      <c r="E4968" t="s">
        <v>59</v>
      </c>
      <c r="F4968" t="b">
        <v>0</v>
      </c>
      <c r="G4968" t="s">
        <v>65</v>
      </c>
      <c r="H4968" s="1">
        <v>46080.334780092591</v>
      </c>
      <c r="I4968" t="b">
        <v>0</v>
      </c>
      <c r="J4968" t="b">
        <v>1</v>
      </c>
      <c r="K4968" t="s">
        <v>41</v>
      </c>
      <c r="L4968" t="s">
        <v>60</v>
      </c>
      <c r="M4968">
        <v>107500</v>
      </c>
      <c r="N4968"/>
      <c r="O4968" t="s">
        <v>12621</v>
      </c>
      <c r="P4968" t="s">
        <v>12622</v>
      </c>
    </row>
    <row r="4969" spans="1:16" x14ac:dyDescent="0.25">
      <c r="A4969" t="s">
        <v>1</v>
      </c>
      <c r="B4969" t="s">
        <v>12623</v>
      </c>
      <c r="C4969" t="s">
        <v>3757</v>
      </c>
      <c r="D4969" t="s">
        <v>2360</v>
      </c>
      <c r="E4969" t="s">
        <v>59</v>
      </c>
      <c r="F4969" t="b">
        <v>0</v>
      </c>
      <c r="G4969" t="s">
        <v>73</v>
      </c>
      <c r="H4969" s="1">
        <v>46080.335648148153</v>
      </c>
      <c r="I4969" t="b">
        <v>0</v>
      </c>
      <c r="J4969" t="b">
        <v>1</v>
      </c>
      <c r="K4969" t="s">
        <v>41</v>
      </c>
      <c r="L4969" t="s">
        <v>60</v>
      </c>
      <c r="M4969">
        <v>142819.5</v>
      </c>
      <c r="N4969"/>
      <c r="O4969" t="s">
        <v>12624</v>
      </c>
      <c r="P4969" t="s">
        <v>1007</v>
      </c>
    </row>
    <row r="4970" spans="1:16" x14ac:dyDescent="0.25">
      <c r="A4970" t="s">
        <v>1</v>
      </c>
      <c r="B4970" t="s">
        <v>1</v>
      </c>
      <c r="C4970" t="s">
        <v>172</v>
      </c>
      <c r="D4970" t="s">
        <v>11755</v>
      </c>
      <c r="E4970" t="s">
        <v>59</v>
      </c>
      <c r="F4970" t="b">
        <v>0</v>
      </c>
      <c r="G4970" t="s">
        <v>89</v>
      </c>
      <c r="H4970" s="1">
        <v>46080.350844907407</v>
      </c>
      <c r="I4970" t="b">
        <v>0</v>
      </c>
      <c r="J4970" t="b">
        <v>1</v>
      </c>
      <c r="K4970" t="s">
        <v>41</v>
      </c>
      <c r="L4970" t="s">
        <v>60</v>
      </c>
      <c r="M4970">
        <v>200000</v>
      </c>
      <c r="N4970"/>
      <c r="O4970" t="s">
        <v>11756</v>
      </c>
      <c r="P4970" t="s">
        <v>11757</v>
      </c>
    </row>
    <row r="4971" spans="1:16" x14ac:dyDescent="0.25">
      <c r="A4971" t="s">
        <v>2</v>
      </c>
      <c r="B4971" t="s">
        <v>12625</v>
      </c>
      <c r="C4971" t="s">
        <v>76</v>
      </c>
      <c r="D4971" t="s">
        <v>4868</v>
      </c>
      <c r="E4971" t="s">
        <v>621</v>
      </c>
      <c r="F4971" t="b">
        <v>1</v>
      </c>
      <c r="G4971" t="s">
        <v>19</v>
      </c>
      <c r="H4971" s="1">
        <v>46080.352395833332</v>
      </c>
      <c r="I4971" t="b">
        <v>0</v>
      </c>
      <c r="J4971" t="b">
        <v>0</v>
      </c>
      <c r="K4971" t="s">
        <v>19</v>
      </c>
      <c r="L4971" t="s">
        <v>60</v>
      </c>
      <c r="M4971">
        <v>110000</v>
      </c>
      <c r="N4971"/>
      <c r="O4971" t="s">
        <v>12626</v>
      </c>
      <c r="P4971" t="s">
        <v>12627</v>
      </c>
    </row>
    <row r="4972" spans="1:16" x14ac:dyDescent="0.25">
      <c r="A4972" t="s">
        <v>9</v>
      </c>
      <c r="B4972" t="s">
        <v>12628</v>
      </c>
      <c r="C4972" t="s">
        <v>2474</v>
      </c>
      <c r="D4972" t="s">
        <v>4595</v>
      </c>
      <c r="E4972" t="s">
        <v>59</v>
      </c>
      <c r="F4972" t="b">
        <v>0</v>
      </c>
      <c r="G4972" t="s">
        <v>19</v>
      </c>
      <c r="H4972" s="1">
        <v>46080.352581018517</v>
      </c>
      <c r="I4972" t="b">
        <v>1</v>
      </c>
      <c r="J4972" t="b">
        <v>0</v>
      </c>
      <c r="K4972" t="s">
        <v>19</v>
      </c>
      <c r="L4972" t="s">
        <v>60</v>
      </c>
      <c r="M4972">
        <v>1550000</v>
      </c>
      <c r="N4972"/>
      <c r="O4972" t="s">
        <v>10744</v>
      </c>
      <c r="P4972" t="s">
        <v>714</v>
      </c>
    </row>
    <row r="4973" spans="1:16" x14ac:dyDescent="0.25">
      <c r="A4973" t="s">
        <v>0</v>
      </c>
      <c r="B4973" t="s">
        <v>12629</v>
      </c>
      <c r="C4973" t="s">
        <v>4035</v>
      </c>
      <c r="D4973" t="s">
        <v>4595</v>
      </c>
      <c r="E4973" t="s">
        <v>59</v>
      </c>
      <c r="F4973" t="b">
        <v>0</v>
      </c>
      <c r="G4973" t="s">
        <v>65</v>
      </c>
      <c r="H4973" s="1">
        <v>46080.375115740739</v>
      </c>
      <c r="I4973" t="b">
        <v>1</v>
      </c>
      <c r="J4973" t="b">
        <v>0</v>
      </c>
      <c r="K4973" t="s">
        <v>41</v>
      </c>
      <c r="L4973" t="s">
        <v>60</v>
      </c>
      <c r="M4973">
        <v>45960</v>
      </c>
      <c r="N4973"/>
      <c r="O4973" t="s">
        <v>12630</v>
      </c>
    </row>
    <row r="4974" spans="1:16" x14ac:dyDescent="0.25">
      <c r="A4974" t="s">
        <v>0</v>
      </c>
      <c r="B4974" t="s">
        <v>262</v>
      </c>
      <c r="C4974" t="s">
        <v>1107</v>
      </c>
      <c r="D4974" t="s">
        <v>4346</v>
      </c>
      <c r="E4974" t="s">
        <v>59</v>
      </c>
      <c r="F4974" t="b">
        <v>0</v>
      </c>
      <c r="G4974" t="s">
        <v>77</v>
      </c>
      <c r="H4974" s="1">
        <v>46080.375162037039</v>
      </c>
      <c r="I4974" t="b">
        <v>0</v>
      </c>
      <c r="J4974" t="b">
        <v>0</v>
      </c>
      <c r="K4974" t="s">
        <v>41</v>
      </c>
      <c r="L4974" t="s">
        <v>60</v>
      </c>
      <c r="M4974">
        <v>90500</v>
      </c>
      <c r="N4974"/>
      <c r="O4974" t="s">
        <v>3034</v>
      </c>
      <c r="P4974" t="s">
        <v>2363</v>
      </c>
    </row>
    <row r="4975" spans="1:16" x14ac:dyDescent="0.25">
      <c r="A4975" t="s">
        <v>4</v>
      </c>
      <c r="B4975" t="s">
        <v>11654</v>
      </c>
      <c r="C4975" t="s">
        <v>3930</v>
      </c>
      <c r="D4975" t="s">
        <v>4595</v>
      </c>
      <c r="E4975" t="s">
        <v>59</v>
      </c>
      <c r="F4975" t="b">
        <v>0</v>
      </c>
      <c r="G4975" t="s">
        <v>89</v>
      </c>
      <c r="H4975" s="1">
        <v>46080.375578703701</v>
      </c>
      <c r="I4975" t="b">
        <v>1</v>
      </c>
      <c r="J4975" t="b">
        <v>0</v>
      </c>
      <c r="K4975" t="s">
        <v>41</v>
      </c>
      <c r="L4975" t="s">
        <v>60</v>
      </c>
      <c r="M4975">
        <v>182000</v>
      </c>
      <c r="N4975"/>
      <c r="O4975" t="s">
        <v>11655</v>
      </c>
    </row>
    <row r="4976" spans="1:16" x14ac:dyDescent="0.25">
      <c r="A4976" t="s">
        <v>3</v>
      </c>
      <c r="B4976" t="s">
        <v>12631</v>
      </c>
      <c r="C4976" t="s">
        <v>97</v>
      </c>
      <c r="D4976" t="s">
        <v>4595</v>
      </c>
      <c r="E4976" t="s">
        <v>59</v>
      </c>
      <c r="F4976" t="b">
        <v>0</v>
      </c>
      <c r="G4976" t="s">
        <v>89</v>
      </c>
      <c r="H4976" s="1">
        <v>46080.375601851847</v>
      </c>
      <c r="I4976" t="b">
        <v>0</v>
      </c>
      <c r="J4976" t="b">
        <v>0</v>
      </c>
      <c r="K4976" t="s">
        <v>41</v>
      </c>
      <c r="L4976" t="s">
        <v>60</v>
      </c>
      <c r="M4976">
        <v>150000</v>
      </c>
      <c r="N4976"/>
      <c r="O4976" t="s">
        <v>12632</v>
      </c>
    </row>
    <row r="4977" spans="1:16" x14ac:dyDescent="0.25">
      <c r="A4977" t="s">
        <v>6</v>
      </c>
      <c r="B4977" t="s">
        <v>531</v>
      </c>
      <c r="C4977" t="s">
        <v>1780</v>
      </c>
      <c r="D4977" t="s">
        <v>4595</v>
      </c>
      <c r="E4977" t="s">
        <v>59</v>
      </c>
      <c r="F4977" t="b">
        <v>0</v>
      </c>
      <c r="G4977" t="s">
        <v>77</v>
      </c>
      <c r="H4977" s="1">
        <v>46080.375983796293</v>
      </c>
      <c r="I4977" t="b">
        <v>0</v>
      </c>
      <c r="J4977" t="b">
        <v>0</v>
      </c>
      <c r="K4977" t="s">
        <v>41</v>
      </c>
      <c r="L4977" t="s">
        <v>60</v>
      </c>
      <c r="M4977">
        <v>131000</v>
      </c>
      <c r="N4977"/>
      <c r="O4977" t="s">
        <v>12633</v>
      </c>
      <c r="P4977" t="s">
        <v>12634</v>
      </c>
    </row>
    <row r="4978" spans="1:16" x14ac:dyDescent="0.25">
      <c r="A4978" t="s">
        <v>2</v>
      </c>
      <c r="B4978" t="s">
        <v>12635</v>
      </c>
      <c r="C4978" t="s">
        <v>162</v>
      </c>
      <c r="D4978" t="s">
        <v>4346</v>
      </c>
      <c r="E4978" t="s">
        <v>836</v>
      </c>
      <c r="F4978" t="b">
        <v>0</v>
      </c>
      <c r="G4978" t="s">
        <v>73</v>
      </c>
      <c r="H4978" s="1">
        <v>46080.376030092593</v>
      </c>
      <c r="I4978" t="b">
        <v>0</v>
      </c>
      <c r="J4978" t="b">
        <v>1</v>
      </c>
      <c r="K4978" t="s">
        <v>41</v>
      </c>
      <c r="L4978" t="s">
        <v>60</v>
      </c>
      <c r="M4978">
        <v>120000</v>
      </c>
      <c r="N4978"/>
      <c r="O4978" t="s">
        <v>11745</v>
      </c>
      <c r="P4978" t="s">
        <v>12636</v>
      </c>
    </row>
    <row r="4979" spans="1:16" x14ac:dyDescent="0.25">
      <c r="A4979" t="s">
        <v>1</v>
      </c>
      <c r="B4979" t="s">
        <v>390</v>
      </c>
      <c r="C4979" t="s">
        <v>758</v>
      </c>
      <c r="D4979" t="s">
        <v>4595</v>
      </c>
      <c r="E4979" t="s">
        <v>59</v>
      </c>
      <c r="F4979" t="b">
        <v>0</v>
      </c>
      <c r="G4979" t="s">
        <v>65</v>
      </c>
      <c r="H4979" s="1">
        <v>46080.376516203702</v>
      </c>
      <c r="I4979" t="b">
        <v>1</v>
      </c>
      <c r="J4979" t="b">
        <v>0</v>
      </c>
      <c r="K4979" t="s">
        <v>41</v>
      </c>
      <c r="L4979" t="s">
        <v>60</v>
      </c>
      <c r="M4979">
        <v>147500</v>
      </c>
      <c r="N4979"/>
      <c r="O4979" t="s">
        <v>11665</v>
      </c>
      <c r="P4979" t="s">
        <v>11666</v>
      </c>
    </row>
    <row r="4980" spans="1:16" x14ac:dyDescent="0.25">
      <c r="A4980" t="s">
        <v>1</v>
      </c>
      <c r="B4980" t="s">
        <v>1</v>
      </c>
      <c r="C4980" t="s">
        <v>4409</v>
      </c>
      <c r="D4980" t="s">
        <v>4595</v>
      </c>
      <c r="E4980" t="s">
        <v>59</v>
      </c>
      <c r="F4980" t="b">
        <v>0</v>
      </c>
      <c r="G4980" t="s">
        <v>65</v>
      </c>
      <c r="H4980" s="1">
        <v>46080.376550925917</v>
      </c>
      <c r="I4980" t="b">
        <v>1</v>
      </c>
      <c r="J4980" t="b">
        <v>0</v>
      </c>
      <c r="K4980" t="s">
        <v>41</v>
      </c>
      <c r="L4980" t="s">
        <v>60</v>
      </c>
      <c r="M4980">
        <v>110000</v>
      </c>
      <c r="N4980"/>
      <c r="O4980" t="s">
        <v>12637</v>
      </c>
    </row>
    <row r="4981" spans="1:16" x14ac:dyDescent="0.25">
      <c r="A4981" t="s">
        <v>2</v>
      </c>
      <c r="B4981" t="s">
        <v>2854</v>
      </c>
      <c r="C4981" t="s">
        <v>812</v>
      </c>
      <c r="D4981" t="s">
        <v>4526</v>
      </c>
      <c r="E4981" t="s">
        <v>59</v>
      </c>
      <c r="F4981" t="b">
        <v>0</v>
      </c>
      <c r="G4981" t="s">
        <v>65</v>
      </c>
      <c r="H4981" s="1">
        <v>46080.376585648148</v>
      </c>
      <c r="I4981" t="b">
        <v>0</v>
      </c>
      <c r="J4981" t="b">
        <v>1</v>
      </c>
      <c r="K4981" t="s">
        <v>41</v>
      </c>
      <c r="L4981" t="s">
        <v>60</v>
      </c>
      <c r="M4981">
        <v>144054</v>
      </c>
      <c r="N4981"/>
      <c r="O4981" t="s">
        <v>12638</v>
      </c>
      <c r="P4981" t="s">
        <v>1809</v>
      </c>
    </row>
    <row r="4982" spans="1:16" x14ac:dyDescent="0.25">
      <c r="A4982" t="s">
        <v>0</v>
      </c>
      <c r="B4982" t="s">
        <v>12639</v>
      </c>
      <c r="C4982" t="s">
        <v>13</v>
      </c>
      <c r="D4982" t="s">
        <v>5018</v>
      </c>
      <c r="E4982" t="s">
        <v>59</v>
      </c>
      <c r="F4982" t="b">
        <v>0</v>
      </c>
      <c r="G4982" t="s">
        <v>13</v>
      </c>
      <c r="H4982" s="1">
        <v>46080.393425925933</v>
      </c>
      <c r="I4982" t="b">
        <v>0</v>
      </c>
      <c r="J4982" t="b">
        <v>0</v>
      </c>
      <c r="K4982" t="s">
        <v>13</v>
      </c>
      <c r="L4982" t="s">
        <v>60</v>
      </c>
      <c r="M4982">
        <v>101500</v>
      </c>
      <c r="N4982"/>
      <c r="O4982" t="s">
        <v>3028</v>
      </c>
      <c r="P4982" t="s">
        <v>12640</v>
      </c>
    </row>
    <row r="4983" spans="1:16" x14ac:dyDescent="0.25">
      <c r="A4983" t="s">
        <v>0</v>
      </c>
      <c r="B4983" t="s">
        <v>12641</v>
      </c>
      <c r="C4983" t="s">
        <v>40</v>
      </c>
      <c r="D4983" t="s">
        <v>4526</v>
      </c>
      <c r="E4983" t="s">
        <v>59</v>
      </c>
      <c r="F4983" t="b">
        <v>0</v>
      </c>
      <c r="G4983" t="s">
        <v>40</v>
      </c>
      <c r="H4983" s="1">
        <v>46080.39471064815</v>
      </c>
      <c r="I4983" t="b">
        <v>1</v>
      </c>
      <c r="J4983" t="b">
        <v>0</v>
      </c>
      <c r="K4983" t="s">
        <v>40</v>
      </c>
      <c r="L4983" t="s">
        <v>60</v>
      </c>
      <c r="M4983">
        <v>66000</v>
      </c>
      <c r="N4983"/>
      <c r="O4983" t="s">
        <v>312</v>
      </c>
      <c r="P4983" t="s">
        <v>462</v>
      </c>
    </row>
    <row r="4984" spans="1:16" x14ac:dyDescent="0.25">
      <c r="A4984" t="s">
        <v>9</v>
      </c>
      <c r="B4984" t="s">
        <v>12642</v>
      </c>
      <c r="C4984" t="s">
        <v>12643</v>
      </c>
      <c r="D4984" t="s">
        <v>704</v>
      </c>
      <c r="E4984" t="s">
        <v>59</v>
      </c>
      <c r="F4984" t="b">
        <v>0</v>
      </c>
      <c r="G4984" t="s">
        <v>40</v>
      </c>
      <c r="H4984" s="1">
        <v>46080.394733796304</v>
      </c>
      <c r="I4984" t="b">
        <v>0</v>
      </c>
      <c r="J4984" t="b">
        <v>1</v>
      </c>
      <c r="K4984" t="s">
        <v>40</v>
      </c>
      <c r="L4984" t="s">
        <v>60</v>
      </c>
      <c r="M4984">
        <v>250000</v>
      </c>
      <c r="N4984"/>
      <c r="O4984" t="s">
        <v>12644</v>
      </c>
      <c r="P4984" t="s">
        <v>1178</v>
      </c>
    </row>
    <row r="4985" spans="1:16" x14ac:dyDescent="0.25">
      <c r="A4985" t="s">
        <v>7</v>
      </c>
      <c r="B4985" t="s">
        <v>4395</v>
      </c>
      <c r="C4985" t="s">
        <v>1532</v>
      </c>
      <c r="D4985" t="s">
        <v>4595</v>
      </c>
      <c r="E4985" t="s">
        <v>59</v>
      </c>
      <c r="F4985" t="b">
        <v>0</v>
      </c>
      <c r="G4985" t="s">
        <v>63</v>
      </c>
      <c r="H4985" s="1">
        <v>46080.39534722222</v>
      </c>
      <c r="I4985" t="b">
        <v>1</v>
      </c>
      <c r="J4985" t="b">
        <v>0</v>
      </c>
      <c r="K4985" t="s">
        <v>41</v>
      </c>
      <c r="L4985" t="s">
        <v>60</v>
      </c>
      <c r="M4985">
        <v>124000</v>
      </c>
      <c r="N4985"/>
      <c r="O4985" t="s">
        <v>1689</v>
      </c>
    </row>
    <row r="4986" spans="1:16" x14ac:dyDescent="0.25">
      <c r="A4986" t="s">
        <v>2</v>
      </c>
      <c r="B4986" t="s">
        <v>862</v>
      </c>
      <c r="C4986" t="s">
        <v>1532</v>
      </c>
      <c r="D4986" t="s">
        <v>4595</v>
      </c>
      <c r="E4986" t="s">
        <v>59</v>
      </c>
      <c r="F4986" t="b">
        <v>0</v>
      </c>
      <c r="G4986" t="s">
        <v>63</v>
      </c>
      <c r="H4986" s="1">
        <v>46080.395405092589</v>
      </c>
      <c r="I4986" t="b">
        <v>0</v>
      </c>
      <c r="J4986" t="b">
        <v>0</v>
      </c>
      <c r="K4986" t="s">
        <v>41</v>
      </c>
      <c r="L4986" t="s">
        <v>60</v>
      </c>
      <c r="M4986">
        <v>185000</v>
      </c>
      <c r="N4986"/>
      <c r="O4986" t="s">
        <v>11534</v>
      </c>
    </row>
    <row r="4987" spans="1:16" x14ac:dyDescent="0.25">
      <c r="A4987" t="s">
        <v>1</v>
      </c>
      <c r="B4987" t="s">
        <v>12645</v>
      </c>
      <c r="C4987" t="s">
        <v>172</v>
      </c>
      <c r="D4987" t="s">
        <v>4526</v>
      </c>
      <c r="E4987" t="s">
        <v>621</v>
      </c>
      <c r="F4987" t="b">
        <v>0</v>
      </c>
      <c r="G4987" t="s">
        <v>63</v>
      </c>
      <c r="H4987" s="1">
        <v>46080.395752314813</v>
      </c>
      <c r="I4987" t="b">
        <v>0</v>
      </c>
      <c r="J4987" t="b">
        <v>0</v>
      </c>
      <c r="K4987" t="s">
        <v>41</v>
      </c>
      <c r="L4987" t="s">
        <v>74</v>
      </c>
      <c r="M4987"/>
      <c r="N4987">
        <v>29.1</v>
      </c>
      <c r="O4987" t="s">
        <v>6111</v>
      </c>
      <c r="P4987" t="s">
        <v>897</v>
      </c>
    </row>
    <row r="4988" spans="1:16" x14ac:dyDescent="0.25">
      <c r="A4988" t="s">
        <v>2</v>
      </c>
      <c r="B4988" t="s">
        <v>12646</v>
      </c>
      <c r="C4988" t="s">
        <v>76</v>
      </c>
      <c r="D4988" t="s">
        <v>4847</v>
      </c>
      <c r="E4988" t="s">
        <v>59</v>
      </c>
      <c r="F4988" t="b">
        <v>1</v>
      </c>
      <c r="G4988" t="s">
        <v>65</v>
      </c>
      <c r="H4988" s="1">
        <v>46080.417361111111</v>
      </c>
      <c r="I4988" t="b">
        <v>0</v>
      </c>
      <c r="J4988" t="b">
        <v>0</v>
      </c>
      <c r="K4988" t="s">
        <v>41</v>
      </c>
      <c r="L4988" t="s">
        <v>60</v>
      </c>
      <c r="M4988">
        <v>135000</v>
      </c>
      <c r="N4988"/>
      <c r="O4988" t="s">
        <v>321</v>
      </c>
      <c r="P4988" t="s">
        <v>12647</v>
      </c>
    </row>
    <row r="4989" spans="1:16" x14ac:dyDescent="0.25">
      <c r="A4989" t="s">
        <v>2</v>
      </c>
      <c r="B4989" t="s">
        <v>12648</v>
      </c>
      <c r="C4989" t="s">
        <v>246</v>
      </c>
      <c r="D4989" t="s">
        <v>4526</v>
      </c>
      <c r="E4989" t="s">
        <v>59</v>
      </c>
      <c r="F4989" t="b">
        <v>0</v>
      </c>
      <c r="G4989" t="s">
        <v>65</v>
      </c>
      <c r="H4989" s="1">
        <v>46080.41741898148</v>
      </c>
      <c r="I4989" t="b">
        <v>0</v>
      </c>
      <c r="J4989" t="b">
        <v>1</v>
      </c>
      <c r="K4989" t="s">
        <v>41</v>
      </c>
      <c r="L4989" t="s">
        <v>60</v>
      </c>
      <c r="M4989">
        <v>90859.6</v>
      </c>
      <c r="N4989"/>
      <c r="O4989" t="s">
        <v>3636</v>
      </c>
      <c r="P4989" t="s">
        <v>85</v>
      </c>
    </row>
    <row r="4990" spans="1:16" x14ac:dyDescent="0.25">
      <c r="A4990" t="s">
        <v>2</v>
      </c>
      <c r="B4990" t="s">
        <v>12649</v>
      </c>
      <c r="C4990" t="s">
        <v>489</v>
      </c>
      <c r="D4990" t="s">
        <v>2360</v>
      </c>
      <c r="E4990" t="s">
        <v>59</v>
      </c>
      <c r="F4990" t="b">
        <v>0</v>
      </c>
      <c r="G4990" t="s">
        <v>77</v>
      </c>
      <c r="H4990" s="1">
        <v>46080.417627314811</v>
      </c>
      <c r="I4990" t="b">
        <v>0</v>
      </c>
      <c r="J4990" t="b">
        <v>1</v>
      </c>
      <c r="K4990" t="s">
        <v>41</v>
      </c>
      <c r="L4990" t="s">
        <v>60</v>
      </c>
      <c r="M4990">
        <v>214500</v>
      </c>
      <c r="N4990"/>
      <c r="O4990" t="s">
        <v>424</v>
      </c>
      <c r="P4990" t="s">
        <v>11114</v>
      </c>
    </row>
    <row r="4991" spans="1:16" x14ac:dyDescent="0.25">
      <c r="A4991" t="s">
        <v>2</v>
      </c>
      <c r="B4991" t="s">
        <v>12650</v>
      </c>
      <c r="C4991" t="s">
        <v>162</v>
      </c>
      <c r="D4991" t="s">
        <v>2360</v>
      </c>
      <c r="E4991" t="s">
        <v>59</v>
      </c>
      <c r="F4991" t="b">
        <v>0</v>
      </c>
      <c r="G4991" t="s">
        <v>73</v>
      </c>
      <c r="H4991" s="1">
        <v>46080.417696759258</v>
      </c>
      <c r="I4991" t="b">
        <v>0</v>
      </c>
      <c r="J4991" t="b">
        <v>1</v>
      </c>
      <c r="K4991" t="s">
        <v>41</v>
      </c>
      <c r="L4991" t="s">
        <v>60</v>
      </c>
      <c r="M4991">
        <v>215500</v>
      </c>
      <c r="N4991"/>
      <c r="O4991" t="s">
        <v>402</v>
      </c>
      <c r="P4991" t="s">
        <v>12651</v>
      </c>
    </row>
    <row r="4992" spans="1:16" x14ac:dyDescent="0.25">
      <c r="A4992" t="s">
        <v>1</v>
      </c>
      <c r="B4992" t="s">
        <v>12652</v>
      </c>
      <c r="C4992" t="s">
        <v>359</v>
      </c>
      <c r="D4992" t="s">
        <v>4526</v>
      </c>
      <c r="E4992" t="s">
        <v>59</v>
      </c>
      <c r="F4992" t="b">
        <v>0</v>
      </c>
      <c r="G4992" t="s">
        <v>65</v>
      </c>
      <c r="H4992" s="1">
        <v>46080.418252314812</v>
      </c>
      <c r="I4992" t="b">
        <v>0</v>
      </c>
      <c r="J4992" t="b">
        <v>0</v>
      </c>
      <c r="K4992" t="s">
        <v>41</v>
      </c>
      <c r="L4992" t="s">
        <v>74</v>
      </c>
      <c r="M4992"/>
      <c r="N4992">
        <v>29.1</v>
      </c>
      <c r="O4992" t="s">
        <v>6111</v>
      </c>
      <c r="P4992" t="s">
        <v>12653</v>
      </c>
    </row>
    <row r="4993" spans="1:16" x14ac:dyDescent="0.25">
      <c r="A4993" t="s">
        <v>3</v>
      </c>
      <c r="B4993" t="s">
        <v>12654</v>
      </c>
      <c r="C4993" t="s">
        <v>76</v>
      </c>
      <c r="D4993" t="s">
        <v>4526</v>
      </c>
      <c r="E4993" t="s">
        <v>59</v>
      </c>
      <c r="F4993" t="b">
        <v>1</v>
      </c>
      <c r="G4993" t="s">
        <v>13</v>
      </c>
      <c r="H4993" s="1">
        <v>46080.435150462959</v>
      </c>
      <c r="I4993" t="b">
        <v>1</v>
      </c>
      <c r="J4993" t="b">
        <v>0</v>
      </c>
      <c r="K4993" t="s">
        <v>13</v>
      </c>
      <c r="L4993" t="s">
        <v>74</v>
      </c>
      <c r="M4993"/>
      <c r="N4993">
        <v>60</v>
      </c>
      <c r="O4993" t="s">
        <v>5046</v>
      </c>
      <c r="P4993" t="s">
        <v>12655</v>
      </c>
    </row>
    <row r="4994" spans="1:16" x14ac:dyDescent="0.25">
      <c r="A4994" t="s">
        <v>4</v>
      </c>
      <c r="B4994" t="s">
        <v>12656</v>
      </c>
      <c r="C4994" t="s">
        <v>12657</v>
      </c>
      <c r="D4994" t="s">
        <v>4595</v>
      </c>
      <c r="E4994" t="s">
        <v>59</v>
      </c>
      <c r="F4994" t="b">
        <v>0</v>
      </c>
      <c r="G4994" t="s">
        <v>63</v>
      </c>
      <c r="H4994" s="1">
        <v>46080.437013888892</v>
      </c>
      <c r="I4994" t="b">
        <v>0</v>
      </c>
      <c r="J4994" t="b">
        <v>0</v>
      </c>
      <c r="K4994" t="s">
        <v>41</v>
      </c>
      <c r="L4994" t="s">
        <v>60</v>
      </c>
      <c r="M4994">
        <v>80000</v>
      </c>
      <c r="N4994"/>
      <c r="O4994" t="s">
        <v>12658</v>
      </c>
    </row>
    <row r="4995" spans="1:16" x14ac:dyDescent="0.25">
      <c r="A4995" t="s">
        <v>4</v>
      </c>
      <c r="B4995" t="s">
        <v>12659</v>
      </c>
      <c r="C4995" t="s">
        <v>227</v>
      </c>
      <c r="D4995" t="s">
        <v>2360</v>
      </c>
      <c r="E4995" t="s">
        <v>59</v>
      </c>
      <c r="F4995" t="b">
        <v>0</v>
      </c>
      <c r="G4995" t="s">
        <v>63</v>
      </c>
      <c r="H4995" s="1">
        <v>46080.437372685177</v>
      </c>
      <c r="I4995" t="b">
        <v>0</v>
      </c>
      <c r="J4995" t="b">
        <v>1</v>
      </c>
      <c r="K4995" t="s">
        <v>41</v>
      </c>
      <c r="L4995" t="s">
        <v>60</v>
      </c>
      <c r="M4995">
        <v>199000</v>
      </c>
      <c r="N4995"/>
      <c r="O4995" t="s">
        <v>402</v>
      </c>
      <c r="P4995" t="s">
        <v>229</v>
      </c>
    </row>
    <row r="4996" spans="1:16" x14ac:dyDescent="0.25">
      <c r="A4996" t="s">
        <v>2</v>
      </c>
      <c r="B4996" t="s">
        <v>644</v>
      </c>
      <c r="C4996" t="s">
        <v>913</v>
      </c>
      <c r="D4996" t="s">
        <v>11271</v>
      </c>
      <c r="E4996" t="s">
        <v>59</v>
      </c>
      <c r="F4996" t="b">
        <v>0</v>
      </c>
      <c r="G4996" t="s">
        <v>20</v>
      </c>
      <c r="H4996" s="1">
        <v>46080.440162037034</v>
      </c>
      <c r="I4996" t="b">
        <v>0</v>
      </c>
      <c r="J4996" t="b">
        <v>0</v>
      </c>
      <c r="K4996" t="s">
        <v>20</v>
      </c>
      <c r="L4996" t="s">
        <v>60</v>
      </c>
      <c r="M4996">
        <v>170000</v>
      </c>
      <c r="N4996"/>
      <c r="O4996" t="s">
        <v>1449</v>
      </c>
    </row>
    <row r="4997" spans="1:16" x14ac:dyDescent="0.25">
      <c r="A4997" t="s">
        <v>5</v>
      </c>
      <c r="B4997" t="s">
        <v>12660</v>
      </c>
      <c r="C4997" t="s">
        <v>913</v>
      </c>
      <c r="D4997" t="s">
        <v>11271</v>
      </c>
      <c r="E4997" t="s">
        <v>59</v>
      </c>
      <c r="F4997" t="b">
        <v>0</v>
      </c>
      <c r="G4997" t="s">
        <v>20</v>
      </c>
      <c r="H4997" s="1">
        <v>46080.440185185187</v>
      </c>
      <c r="I4997" t="b">
        <v>1</v>
      </c>
      <c r="J4997" t="b">
        <v>0</v>
      </c>
      <c r="K4997" t="s">
        <v>20</v>
      </c>
      <c r="L4997" t="s">
        <v>60</v>
      </c>
      <c r="M4997">
        <v>180000</v>
      </c>
      <c r="N4997"/>
      <c r="O4997" t="s">
        <v>12661</v>
      </c>
    </row>
    <row r="4998" spans="1:16" x14ac:dyDescent="0.25">
      <c r="A4998" t="s">
        <v>3</v>
      </c>
      <c r="B4998" t="s">
        <v>12662</v>
      </c>
      <c r="C4998" t="s">
        <v>913</v>
      </c>
      <c r="D4998" t="s">
        <v>11271</v>
      </c>
      <c r="E4998" t="s">
        <v>59</v>
      </c>
      <c r="F4998" t="b">
        <v>0</v>
      </c>
      <c r="G4998" t="s">
        <v>20</v>
      </c>
      <c r="H4998" s="1">
        <v>46080.44021990741</v>
      </c>
      <c r="I4998" t="b">
        <v>1</v>
      </c>
      <c r="J4998" t="b">
        <v>0</v>
      </c>
      <c r="K4998" t="s">
        <v>20</v>
      </c>
      <c r="L4998" t="s">
        <v>60</v>
      </c>
      <c r="M4998">
        <v>640000</v>
      </c>
      <c r="N4998"/>
      <c r="O4998" t="s">
        <v>1197</v>
      </c>
    </row>
    <row r="4999" spans="1:16" x14ac:dyDescent="0.25">
      <c r="A4999" t="s">
        <v>0</v>
      </c>
      <c r="B4999" t="s">
        <v>12663</v>
      </c>
      <c r="C4999" t="s">
        <v>1088</v>
      </c>
      <c r="D4999" t="s">
        <v>5018</v>
      </c>
      <c r="E4999" t="s">
        <v>59</v>
      </c>
      <c r="F4999" t="b">
        <v>0</v>
      </c>
      <c r="G4999" t="s">
        <v>77</v>
      </c>
      <c r="H4999" s="1">
        <v>46080.458553240736</v>
      </c>
      <c r="I4999" t="b">
        <v>1</v>
      </c>
      <c r="J4999" t="b">
        <v>0</v>
      </c>
      <c r="K4999" t="s">
        <v>41</v>
      </c>
      <c r="L4999" t="s">
        <v>60</v>
      </c>
      <c r="M4999">
        <v>147000</v>
      </c>
      <c r="N4999"/>
      <c r="O4999" t="s">
        <v>402</v>
      </c>
      <c r="P4999" t="s">
        <v>85</v>
      </c>
    </row>
    <row r="5000" spans="1:16" x14ac:dyDescent="0.25">
      <c r="A5000" t="s">
        <v>0</v>
      </c>
      <c r="B5000" t="s">
        <v>0</v>
      </c>
      <c r="C5000" t="s">
        <v>190</v>
      </c>
      <c r="D5000" t="s">
        <v>4526</v>
      </c>
      <c r="E5000" t="s">
        <v>59</v>
      </c>
      <c r="F5000" t="b">
        <v>0</v>
      </c>
      <c r="G5000" t="s">
        <v>73</v>
      </c>
      <c r="H5000" s="1">
        <v>46080.458634259259</v>
      </c>
      <c r="I5000" t="b">
        <v>0</v>
      </c>
      <c r="J5000" t="b">
        <v>1</v>
      </c>
      <c r="K5000" t="s">
        <v>41</v>
      </c>
      <c r="L5000" t="s">
        <v>60</v>
      </c>
      <c r="M5000">
        <v>90000</v>
      </c>
      <c r="N5000"/>
      <c r="O5000" t="s">
        <v>9117</v>
      </c>
      <c r="P5000" t="s">
        <v>9118</v>
      </c>
    </row>
    <row r="5001" spans="1:16" x14ac:dyDescent="0.25">
      <c r="A5001" t="s">
        <v>2</v>
      </c>
      <c r="B5001" t="s">
        <v>12664</v>
      </c>
      <c r="C5001" t="s">
        <v>237</v>
      </c>
      <c r="D5001" t="s">
        <v>4526</v>
      </c>
      <c r="E5001" t="s">
        <v>59</v>
      </c>
      <c r="F5001" t="b">
        <v>0</v>
      </c>
      <c r="G5001" t="s">
        <v>89</v>
      </c>
      <c r="H5001" s="1">
        <v>46080.458877314813</v>
      </c>
      <c r="I5001" t="b">
        <v>0</v>
      </c>
      <c r="J5001" t="b">
        <v>0</v>
      </c>
      <c r="K5001" t="s">
        <v>41</v>
      </c>
      <c r="L5001" t="s">
        <v>60</v>
      </c>
      <c r="M5001">
        <v>160500</v>
      </c>
      <c r="N5001"/>
      <c r="O5001" t="s">
        <v>305</v>
      </c>
      <c r="P5001" t="s">
        <v>12665</v>
      </c>
    </row>
    <row r="5002" spans="1:16" x14ac:dyDescent="0.25">
      <c r="A5002" t="s">
        <v>2</v>
      </c>
      <c r="B5002" t="s">
        <v>12666</v>
      </c>
      <c r="C5002" t="s">
        <v>76</v>
      </c>
      <c r="D5002" t="s">
        <v>4526</v>
      </c>
      <c r="E5002" t="s">
        <v>59</v>
      </c>
      <c r="F5002" t="b">
        <v>1</v>
      </c>
      <c r="G5002" t="s">
        <v>65</v>
      </c>
      <c r="H5002" s="1">
        <v>46080.459027777782</v>
      </c>
      <c r="I5002" t="b">
        <v>0</v>
      </c>
      <c r="J5002" t="b">
        <v>1</v>
      </c>
      <c r="K5002" t="s">
        <v>41</v>
      </c>
      <c r="L5002" t="s">
        <v>74</v>
      </c>
      <c r="M5002"/>
      <c r="N5002">
        <v>37.25</v>
      </c>
      <c r="O5002" t="s">
        <v>5052</v>
      </c>
      <c r="P5002" t="s">
        <v>12667</v>
      </c>
    </row>
    <row r="5003" spans="1:16" x14ac:dyDescent="0.25">
      <c r="A5003" t="s">
        <v>6</v>
      </c>
      <c r="B5003" t="s">
        <v>531</v>
      </c>
      <c r="C5003" t="s">
        <v>12668</v>
      </c>
      <c r="D5003" t="s">
        <v>4595</v>
      </c>
      <c r="E5003" t="s">
        <v>59</v>
      </c>
      <c r="F5003" t="b">
        <v>0</v>
      </c>
      <c r="G5003" t="s">
        <v>77</v>
      </c>
      <c r="H5003" s="1">
        <v>46080.459317129629</v>
      </c>
      <c r="I5003" t="b">
        <v>0</v>
      </c>
      <c r="J5003" t="b">
        <v>0</v>
      </c>
      <c r="K5003" t="s">
        <v>41</v>
      </c>
      <c r="L5003" t="s">
        <v>60</v>
      </c>
      <c r="M5003">
        <v>210000</v>
      </c>
      <c r="N5003"/>
      <c r="O5003" t="s">
        <v>10317</v>
      </c>
    </row>
    <row r="5004" spans="1:16" x14ac:dyDescent="0.25">
      <c r="A5004" t="s">
        <v>6</v>
      </c>
      <c r="B5004" t="s">
        <v>12669</v>
      </c>
      <c r="C5004" t="s">
        <v>162</v>
      </c>
      <c r="D5004" t="s">
        <v>5018</v>
      </c>
      <c r="E5004" t="s">
        <v>59</v>
      </c>
      <c r="F5004" t="b">
        <v>0</v>
      </c>
      <c r="G5004" t="s">
        <v>73</v>
      </c>
      <c r="H5004" s="1">
        <v>46080.459363425929</v>
      </c>
      <c r="I5004" t="b">
        <v>0</v>
      </c>
      <c r="J5004" t="b">
        <v>0</v>
      </c>
      <c r="K5004" t="s">
        <v>41</v>
      </c>
      <c r="L5004" t="s">
        <v>60</v>
      </c>
      <c r="M5004">
        <v>178737</v>
      </c>
      <c r="N5004"/>
      <c r="O5004" t="s">
        <v>804</v>
      </c>
    </row>
    <row r="5005" spans="1:16" x14ac:dyDescent="0.25">
      <c r="A5005" t="s">
        <v>1</v>
      </c>
      <c r="B5005" t="s">
        <v>12670</v>
      </c>
      <c r="C5005" t="s">
        <v>1111</v>
      </c>
      <c r="D5005" t="s">
        <v>12671</v>
      </c>
      <c r="E5005" t="s">
        <v>59</v>
      </c>
      <c r="F5005" t="b">
        <v>0</v>
      </c>
      <c r="G5005" t="s">
        <v>19</v>
      </c>
      <c r="H5005" s="1">
        <v>46080.477476851847</v>
      </c>
      <c r="I5005" t="b">
        <v>0</v>
      </c>
      <c r="J5005" t="b">
        <v>0</v>
      </c>
      <c r="K5005" t="s">
        <v>19</v>
      </c>
      <c r="L5005" t="s">
        <v>60</v>
      </c>
      <c r="M5005">
        <v>400000</v>
      </c>
      <c r="N5005"/>
      <c r="O5005" t="s">
        <v>2572</v>
      </c>
    </row>
    <row r="5006" spans="1:16" x14ac:dyDescent="0.25">
      <c r="A5006" t="s">
        <v>5</v>
      </c>
      <c r="B5006" t="s">
        <v>12672</v>
      </c>
      <c r="C5006" t="s">
        <v>5067</v>
      </c>
      <c r="D5006" t="s">
        <v>5798</v>
      </c>
      <c r="E5006" t="s">
        <v>59</v>
      </c>
      <c r="F5006" t="b">
        <v>0</v>
      </c>
      <c r="G5006" t="s">
        <v>40</v>
      </c>
      <c r="H5006" s="1">
        <v>46080.478101851862</v>
      </c>
      <c r="I5006" t="b">
        <v>0</v>
      </c>
      <c r="J5006" t="b">
        <v>0</v>
      </c>
      <c r="K5006" t="s">
        <v>40</v>
      </c>
      <c r="L5006" t="s">
        <v>60</v>
      </c>
      <c r="M5006">
        <v>110000</v>
      </c>
      <c r="N5006"/>
      <c r="O5006" t="s">
        <v>4217</v>
      </c>
      <c r="P5006" t="s">
        <v>12673</v>
      </c>
    </row>
    <row r="5007" spans="1:16" x14ac:dyDescent="0.25">
      <c r="A5007" t="s">
        <v>0</v>
      </c>
      <c r="B5007" t="s">
        <v>12674</v>
      </c>
      <c r="C5007" t="s">
        <v>207</v>
      </c>
      <c r="D5007" t="s">
        <v>5018</v>
      </c>
      <c r="E5007" t="s">
        <v>59</v>
      </c>
      <c r="F5007" t="b">
        <v>0</v>
      </c>
      <c r="G5007" t="s">
        <v>63</v>
      </c>
      <c r="H5007" s="1">
        <v>46080.478587962964</v>
      </c>
      <c r="I5007" t="b">
        <v>1</v>
      </c>
      <c r="J5007" t="b">
        <v>1</v>
      </c>
      <c r="K5007" t="s">
        <v>41</v>
      </c>
      <c r="L5007" t="s">
        <v>60</v>
      </c>
      <c r="M5007">
        <v>75100</v>
      </c>
      <c r="N5007"/>
      <c r="O5007" t="s">
        <v>12675</v>
      </c>
      <c r="P5007" t="s">
        <v>283</v>
      </c>
    </row>
    <row r="5008" spans="1:16" x14ac:dyDescent="0.25">
      <c r="A5008" t="s">
        <v>2</v>
      </c>
      <c r="B5008" t="s">
        <v>4356</v>
      </c>
      <c r="C5008" t="s">
        <v>225</v>
      </c>
      <c r="D5008" t="s">
        <v>4595</v>
      </c>
      <c r="E5008" t="s">
        <v>59</v>
      </c>
      <c r="F5008" t="b">
        <v>0</v>
      </c>
      <c r="G5008" t="s">
        <v>63</v>
      </c>
      <c r="H5008" s="1">
        <v>46080.47865740741</v>
      </c>
      <c r="I5008" t="b">
        <v>0</v>
      </c>
      <c r="J5008" t="b">
        <v>0</v>
      </c>
      <c r="K5008" t="s">
        <v>41</v>
      </c>
      <c r="L5008" t="s">
        <v>60</v>
      </c>
      <c r="M5008">
        <v>80000</v>
      </c>
      <c r="N5008"/>
      <c r="O5008" t="s">
        <v>12676</v>
      </c>
    </row>
    <row r="5009" spans="1:16" x14ac:dyDescent="0.25">
      <c r="A5009" t="s">
        <v>0</v>
      </c>
      <c r="B5009" t="s">
        <v>3491</v>
      </c>
      <c r="C5009" t="s">
        <v>8150</v>
      </c>
      <c r="D5009" t="s">
        <v>4595</v>
      </c>
      <c r="E5009" t="s">
        <v>59</v>
      </c>
      <c r="F5009" t="b">
        <v>0</v>
      </c>
      <c r="G5009" t="s">
        <v>63</v>
      </c>
      <c r="H5009" s="1">
        <v>46080.478726851848</v>
      </c>
      <c r="I5009" t="b">
        <v>0</v>
      </c>
      <c r="J5009" t="b">
        <v>0</v>
      </c>
      <c r="K5009" t="s">
        <v>41</v>
      </c>
      <c r="L5009" t="s">
        <v>60</v>
      </c>
      <c r="M5009">
        <v>125000</v>
      </c>
      <c r="N5009"/>
      <c r="O5009" t="s">
        <v>10317</v>
      </c>
      <c r="P5009" t="s">
        <v>12677</v>
      </c>
    </row>
    <row r="5010" spans="1:16" x14ac:dyDescent="0.25">
      <c r="A5010" t="s">
        <v>0</v>
      </c>
      <c r="B5010" t="s">
        <v>2769</v>
      </c>
      <c r="C5010" t="s">
        <v>913</v>
      </c>
      <c r="D5010" t="s">
        <v>4526</v>
      </c>
      <c r="E5010" t="s">
        <v>88</v>
      </c>
      <c r="F5010" t="b">
        <v>0</v>
      </c>
      <c r="G5010" t="s">
        <v>20</v>
      </c>
      <c r="H5010" s="1">
        <v>46080.481782407413</v>
      </c>
      <c r="I5010" t="b">
        <v>1</v>
      </c>
      <c r="J5010" t="b">
        <v>0</v>
      </c>
      <c r="K5010" t="s">
        <v>20</v>
      </c>
      <c r="L5010" t="s">
        <v>60</v>
      </c>
      <c r="M5010">
        <v>400</v>
      </c>
      <c r="N5010"/>
      <c r="O5010" t="s">
        <v>12678</v>
      </c>
      <c r="P5010" t="s">
        <v>2590</v>
      </c>
    </row>
    <row r="5011" spans="1:16" x14ac:dyDescent="0.25">
      <c r="A5011" t="s">
        <v>6</v>
      </c>
      <c r="B5011" t="s">
        <v>11168</v>
      </c>
      <c r="C5011" t="s">
        <v>86</v>
      </c>
      <c r="D5011" t="s">
        <v>4526</v>
      </c>
      <c r="E5011" t="s">
        <v>59</v>
      </c>
      <c r="F5011" t="b">
        <v>0</v>
      </c>
      <c r="G5011" t="s">
        <v>77</v>
      </c>
      <c r="H5011" s="1">
        <v>46080.500219907408</v>
      </c>
      <c r="I5011" t="b">
        <v>0</v>
      </c>
      <c r="J5011" t="b">
        <v>1</v>
      </c>
      <c r="K5011" t="s">
        <v>41</v>
      </c>
      <c r="L5011" t="s">
        <v>60</v>
      </c>
      <c r="M5011">
        <v>67500</v>
      </c>
      <c r="N5011"/>
      <c r="O5011" t="s">
        <v>11169</v>
      </c>
      <c r="P5011" t="s">
        <v>11170</v>
      </c>
    </row>
    <row r="5012" spans="1:16" x14ac:dyDescent="0.25">
      <c r="A5012" t="s">
        <v>8</v>
      </c>
      <c r="B5012" t="s">
        <v>858</v>
      </c>
      <c r="C5012" t="s">
        <v>716</v>
      </c>
      <c r="D5012" t="s">
        <v>4595</v>
      </c>
      <c r="E5012" t="s">
        <v>59</v>
      </c>
      <c r="F5012" t="b">
        <v>0</v>
      </c>
      <c r="G5012" t="s">
        <v>63</v>
      </c>
      <c r="H5012" s="1">
        <v>46080.52039351852</v>
      </c>
      <c r="I5012" t="b">
        <v>0</v>
      </c>
      <c r="J5012" t="b">
        <v>0</v>
      </c>
      <c r="K5012" t="s">
        <v>41</v>
      </c>
      <c r="L5012" t="s">
        <v>60</v>
      </c>
      <c r="M5012">
        <v>127500</v>
      </c>
      <c r="N5012"/>
      <c r="O5012" t="s">
        <v>611</v>
      </c>
      <c r="P5012" t="s">
        <v>3642</v>
      </c>
    </row>
    <row r="5013" spans="1:16" x14ac:dyDescent="0.25">
      <c r="A5013" t="s">
        <v>1</v>
      </c>
      <c r="B5013" t="s">
        <v>1</v>
      </c>
      <c r="C5013" t="s">
        <v>12679</v>
      </c>
      <c r="D5013" t="s">
        <v>4599</v>
      </c>
      <c r="E5013" t="s">
        <v>59</v>
      </c>
      <c r="F5013" t="b">
        <v>0</v>
      </c>
      <c r="G5013" t="s">
        <v>40</v>
      </c>
      <c r="H5013" s="1">
        <v>46080.561331018522</v>
      </c>
      <c r="I5013" t="b">
        <v>1</v>
      </c>
      <c r="J5013" t="b">
        <v>0</v>
      </c>
      <c r="K5013" t="s">
        <v>40</v>
      </c>
      <c r="L5013" t="s">
        <v>60</v>
      </c>
      <c r="M5013">
        <v>32500</v>
      </c>
      <c r="N5013"/>
      <c r="O5013" t="s">
        <v>12680</v>
      </c>
    </row>
    <row r="5014" spans="1:16" x14ac:dyDescent="0.25">
      <c r="A5014" t="s">
        <v>0</v>
      </c>
      <c r="B5014" t="s">
        <v>12681</v>
      </c>
      <c r="C5014" t="s">
        <v>913</v>
      </c>
      <c r="D5014" t="s">
        <v>4346</v>
      </c>
      <c r="E5014" t="s">
        <v>59</v>
      </c>
      <c r="F5014" t="b">
        <v>0</v>
      </c>
      <c r="G5014" t="s">
        <v>20</v>
      </c>
      <c r="H5014" s="1">
        <v>46080.565115740741</v>
      </c>
      <c r="I5014" t="b">
        <v>1</v>
      </c>
      <c r="J5014" t="b">
        <v>0</v>
      </c>
      <c r="K5014" t="s">
        <v>20</v>
      </c>
      <c r="L5014" t="s">
        <v>60</v>
      </c>
      <c r="M5014">
        <v>64162</v>
      </c>
      <c r="N5014"/>
      <c r="O5014" t="s">
        <v>12682</v>
      </c>
    </row>
    <row r="5015" spans="1:16" x14ac:dyDescent="0.25">
      <c r="A5015" t="s">
        <v>0</v>
      </c>
      <c r="B5015" t="s">
        <v>12683</v>
      </c>
      <c r="C5015" t="s">
        <v>2140</v>
      </c>
      <c r="D5015" t="s">
        <v>4526</v>
      </c>
      <c r="E5015" t="s">
        <v>59</v>
      </c>
      <c r="F5015" t="b">
        <v>0</v>
      </c>
      <c r="G5015" t="s">
        <v>65</v>
      </c>
      <c r="H5015" s="1">
        <v>46080.583449074067</v>
      </c>
      <c r="I5015" t="b">
        <v>0</v>
      </c>
      <c r="J5015" t="b">
        <v>0</v>
      </c>
      <c r="K5015" t="s">
        <v>41</v>
      </c>
      <c r="L5015" t="s">
        <v>60</v>
      </c>
      <c r="M5015">
        <v>132500</v>
      </c>
      <c r="N5015"/>
      <c r="O5015" t="s">
        <v>2538</v>
      </c>
      <c r="P5015" t="s">
        <v>12684</v>
      </c>
    </row>
    <row r="5016" spans="1:16" x14ac:dyDescent="0.25">
      <c r="A5016" t="s">
        <v>1</v>
      </c>
      <c r="B5016" t="s">
        <v>12685</v>
      </c>
      <c r="C5016" t="s">
        <v>3059</v>
      </c>
      <c r="D5016" t="s">
        <v>4587</v>
      </c>
      <c r="E5016" t="s">
        <v>59</v>
      </c>
      <c r="F5016" t="b">
        <v>0</v>
      </c>
      <c r="G5016" t="s">
        <v>65</v>
      </c>
      <c r="H5016" s="1">
        <v>46080.584687499999</v>
      </c>
      <c r="I5016" t="b">
        <v>0</v>
      </c>
      <c r="J5016" t="b">
        <v>1</v>
      </c>
      <c r="K5016" t="s">
        <v>41</v>
      </c>
      <c r="L5016" t="s">
        <v>60</v>
      </c>
      <c r="M5016">
        <v>212500</v>
      </c>
      <c r="N5016"/>
      <c r="O5016" t="s">
        <v>12686</v>
      </c>
      <c r="P5016" t="s">
        <v>12687</v>
      </c>
    </row>
    <row r="5017" spans="1:16" x14ac:dyDescent="0.25">
      <c r="A5017" t="s">
        <v>1</v>
      </c>
      <c r="B5017" t="s">
        <v>12688</v>
      </c>
      <c r="C5017" t="s">
        <v>41</v>
      </c>
      <c r="D5017" t="s">
        <v>4526</v>
      </c>
      <c r="E5017" t="s">
        <v>59</v>
      </c>
      <c r="F5017" t="b">
        <v>0</v>
      </c>
      <c r="G5017" t="s">
        <v>77</v>
      </c>
      <c r="H5017" s="1">
        <v>46080.585023148153</v>
      </c>
      <c r="I5017" t="b">
        <v>0</v>
      </c>
      <c r="J5017" t="b">
        <v>0</v>
      </c>
      <c r="K5017" t="s">
        <v>41</v>
      </c>
      <c r="L5017" t="s">
        <v>60</v>
      </c>
      <c r="M5017">
        <v>162500</v>
      </c>
      <c r="N5017"/>
      <c r="O5017" t="s">
        <v>12689</v>
      </c>
      <c r="P5017" t="s">
        <v>2287</v>
      </c>
    </row>
    <row r="5018" spans="1:16" x14ac:dyDescent="0.25">
      <c r="A5018" t="s">
        <v>1</v>
      </c>
      <c r="B5018" t="s">
        <v>7464</v>
      </c>
      <c r="C5018" t="s">
        <v>500</v>
      </c>
      <c r="D5018" t="s">
        <v>4346</v>
      </c>
      <c r="E5018" t="s">
        <v>59</v>
      </c>
      <c r="F5018" t="b">
        <v>0</v>
      </c>
      <c r="G5018" t="s">
        <v>13</v>
      </c>
      <c r="H5018" s="1">
        <v>46080.601863425924</v>
      </c>
      <c r="I5018" t="b">
        <v>0</v>
      </c>
      <c r="J5018" t="b">
        <v>0</v>
      </c>
      <c r="K5018" t="s">
        <v>13</v>
      </c>
      <c r="L5018" t="s">
        <v>60</v>
      </c>
      <c r="M5018">
        <v>122500</v>
      </c>
      <c r="N5018"/>
      <c r="O5018" t="s">
        <v>12690</v>
      </c>
      <c r="P5018" t="s">
        <v>12691</v>
      </c>
    </row>
    <row r="5019" spans="1:16" x14ac:dyDescent="0.25">
      <c r="A5019" t="s">
        <v>1</v>
      </c>
      <c r="B5019" t="s">
        <v>419</v>
      </c>
      <c r="C5019" t="s">
        <v>5273</v>
      </c>
      <c r="D5019" t="s">
        <v>4526</v>
      </c>
      <c r="E5019" t="s">
        <v>88</v>
      </c>
      <c r="F5019" t="b">
        <v>0</v>
      </c>
      <c r="G5019" t="s">
        <v>40</v>
      </c>
      <c r="H5019" s="1">
        <v>46080.60297453704</v>
      </c>
      <c r="I5019" t="b">
        <v>1</v>
      </c>
      <c r="J5019" t="b">
        <v>0</v>
      </c>
      <c r="K5019" t="s">
        <v>40</v>
      </c>
      <c r="L5019" t="s">
        <v>60</v>
      </c>
      <c r="M5019">
        <v>34500</v>
      </c>
      <c r="N5019"/>
      <c r="O5019" t="s">
        <v>12692</v>
      </c>
      <c r="P5019" t="s">
        <v>12693</v>
      </c>
    </row>
    <row r="5020" spans="1:16" x14ac:dyDescent="0.25">
      <c r="A5020" t="s">
        <v>2</v>
      </c>
      <c r="B5020" t="s">
        <v>2</v>
      </c>
      <c r="C5020" t="s">
        <v>2697</v>
      </c>
      <c r="D5020" t="s">
        <v>4595</v>
      </c>
      <c r="E5020" t="s">
        <v>59</v>
      </c>
      <c r="F5020" t="b">
        <v>0</v>
      </c>
      <c r="G5020" t="s">
        <v>63</v>
      </c>
      <c r="H5020" s="1">
        <v>46080.603738425933</v>
      </c>
      <c r="I5020" t="b">
        <v>0</v>
      </c>
      <c r="J5020" t="b">
        <v>1</v>
      </c>
      <c r="K5020" t="s">
        <v>41</v>
      </c>
      <c r="L5020" t="s">
        <v>60</v>
      </c>
      <c r="M5020">
        <v>149000</v>
      </c>
      <c r="N5020"/>
      <c r="O5020" t="s">
        <v>12694</v>
      </c>
    </row>
    <row r="5021" spans="1:16" x14ac:dyDescent="0.25">
      <c r="A5021" t="s">
        <v>2</v>
      </c>
      <c r="B5021" t="s">
        <v>12695</v>
      </c>
      <c r="C5021" t="s">
        <v>2697</v>
      </c>
      <c r="D5021" t="s">
        <v>4595</v>
      </c>
      <c r="E5021" t="s">
        <v>59</v>
      </c>
      <c r="F5021" t="b">
        <v>0</v>
      </c>
      <c r="G5021" t="s">
        <v>63</v>
      </c>
      <c r="H5021" s="1">
        <v>46080.603738425933</v>
      </c>
      <c r="I5021" t="b">
        <v>0</v>
      </c>
      <c r="J5021" t="b">
        <v>0</v>
      </c>
      <c r="K5021" t="s">
        <v>41</v>
      </c>
      <c r="L5021" t="s">
        <v>60</v>
      </c>
      <c r="M5021">
        <v>149000</v>
      </c>
      <c r="N5021"/>
      <c r="O5021" t="s">
        <v>12694</v>
      </c>
    </row>
    <row r="5022" spans="1:16" x14ac:dyDescent="0.25">
      <c r="A5022" t="s">
        <v>0</v>
      </c>
      <c r="B5022" t="s">
        <v>12696</v>
      </c>
      <c r="C5022" t="s">
        <v>12697</v>
      </c>
      <c r="D5022" t="s">
        <v>2360</v>
      </c>
      <c r="E5022" t="s">
        <v>59</v>
      </c>
      <c r="F5022" t="b">
        <v>0</v>
      </c>
      <c r="G5022" t="s">
        <v>65</v>
      </c>
      <c r="H5022" s="1">
        <v>46080.625115740739</v>
      </c>
      <c r="I5022" t="b">
        <v>0</v>
      </c>
      <c r="J5022" t="b">
        <v>1</v>
      </c>
      <c r="K5022" t="s">
        <v>41</v>
      </c>
      <c r="L5022" t="s">
        <v>60</v>
      </c>
      <c r="M5022">
        <v>65000</v>
      </c>
      <c r="N5022"/>
      <c r="O5022" t="s">
        <v>12698</v>
      </c>
    </row>
    <row r="5023" spans="1:16" x14ac:dyDescent="0.25">
      <c r="A5023" t="s">
        <v>0</v>
      </c>
      <c r="B5023" t="s">
        <v>2953</v>
      </c>
      <c r="C5023" t="s">
        <v>79</v>
      </c>
      <c r="D5023" t="s">
        <v>4526</v>
      </c>
      <c r="E5023" t="s">
        <v>59</v>
      </c>
      <c r="F5023" t="b">
        <v>0</v>
      </c>
      <c r="G5023" t="s">
        <v>77</v>
      </c>
      <c r="H5023" s="1">
        <v>46080.625162037039</v>
      </c>
      <c r="I5023" t="b">
        <v>0</v>
      </c>
      <c r="J5023" t="b">
        <v>0</v>
      </c>
      <c r="K5023" t="s">
        <v>41</v>
      </c>
      <c r="L5023" t="s">
        <v>74</v>
      </c>
      <c r="M5023"/>
      <c r="N5023">
        <v>40</v>
      </c>
      <c r="O5023" t="s">
        <v>611</v>
      </c>
      <c r="P5023" t="s">
        <v>12699</v>
      </c>
    </row>
    <row r="5024" spans="1:16" x14ac:dyDescent="0.25">
      <c r="A5024" t="s">
        <v>7</v>
      </c>
      <c r="B5024" t="s">
        <v>1991</v>
      </c>
      <c r="C5024" t="s">
        <v>71</v>
      </c>
      <c r="D5024" t="s">
        <v>4595</v>
      </c>
      <c r="E5024" t="s">
        <v>59</v>
      </c>
      <c r="F5024" t="b">
        <v>0</v>
      </c>
      <c r="G5024" t="s">
        <v>73</v>
      </c>
      <c r="H5024" s="1">
        <v>46080.625335648147</v>
      </c>
      <c r="I5024" t="b">
        <v>1</v>
      </c>
      <c r="J5024" t="b">
        <v>1</v>
      </c>
      <c r="K5024" t="s">
        <v>41</v>
      </c>
      <c r="L5024" t="s">
        <v>60</v>
      </c>
      <c r="M5024">
        <v>117500</v>
      </c>
      <c r="N5024"/>
      <c r="O5024" t="s">
        <v>7222</v>
      </c>
      <c r="P5024" t="s">
        <v>352</v>
      </c>
    </row>
    <row r="5025" spans="1:16" x14ac:dyDescent="0.25">
      <c r="A5025" t="s">
        <v>0</v>
      </c>
      <c r="B5025" t="s">
        <v>12700</v>
      </c>
      <c r="C5025" t="s">
        <v>121</v>
      </c>
      <c r="D5025" t="s">
        <v>4526</v>
      </c>
      <c r="E5025" t="s">
        <v>59</v>
      </c>
      <c r="F5025" t="b">
        <v>0</v>
      </c>
      <c r="G5025" t="s">
        <v>68</v>
      </c>
      <c r="H5025" s="1">
        <v>46080.625439814823</v>
      </c>
      <c r="I5025" t="b">
        <v>0</v>
      </c>
      <c r="J5025" t="b">
        <v>1</v>
      </c>
      <c r="K5025" t="s">
        <v>41</v>
      </c>
      <c r="L5025" t="s">
        <v>60</v>
      </c>
      <c r="M5025">
        <v>146500</v>
      </c>
      <c r="N5025"/>
      <c r="O5025" t="s">
        <v>2934</v>
      </c>
      <c r="P5025" t="s">
        <v>133</v>
      </c>
    </row>
    <row r="5026" spans="1:16" x14ac:dyDescent="0.25">
      <c r="A5026" t="s">
        <v>0</v>
      </c>
      <c r="B5026" t="s">
        <v>12701</v>
      </c>
      <c r="C5026" t="s">
        <v>1281</v>
      </c>
      <c r="D5026" t="s">
        <v>4595</v>
      </c>
      <c r="E5026" t="s">
        <v>59</v>
      </c>
      <c r="F5026" t="b">
        <v>0</v>
      </c>
      <c r="G5026" t="s">
        <v>89</v>
      </c>
      <c r="H5026" s="1">
        <v>46080.625567129631</v>
      </c>
      <c r="I5026" t="b">
        <v>0</v>
      </c>
      <c r="J5026" t="b">
        <v>0</v>
      </c>
      <c r="K5026" t="s">
        <v>41</v>
      </c>
      <c r="L5026" t="s">
        <v>60</v>
      </c>
      <c r="M5026">
        <v>117500</v>
      </c>
      <c r="N5026"/>
      <c r="O5026" t="s">
        <v>12702</v>
      </c>
    </row>
    <row r="5027" spans="1:16" x14ac:dyDescent="0.25">
      <c r="A5027" t="s">
        <v>2</v>
      </c>
      <c r="B5027" t="s">
        <v>3083</v>
      </c>
      <c r="C5027" t="s">
        <v>237</v>
      </c>
      <c r="D5027" t="s">
        <v>4595</v>
      </c>
      <c r="E5027" t="s">
        <v>59</v>
      </c>
      <c r="F5027" t="b">
        <v>0</v>
      </c>
      <c r="G5027" t="s">
        <v>89</v>
      </c>
      <c r="H5027" s="1">
        <v>46080.625578703701</v>
      </c>
      <c r="I5027" t="b">
        <v>0</v>
      </c>
      <c r="J5027" t="b">
        <v>0</v>
      </c>
      <c r="K5027" t="s">
        <v>41</v>
      </c>
      <c r="L5027" t="s">
        <v>60</v>
      </c>
      <c r="M5027">
        <v>115000</v>
      </c>
      <c r="N5027"/>
      <c r="O5027" t="s">
        <v>12703</v>
      </c>
    </row>
    <row r="5028" spans="1:16" x14ac:dyDescent="0.25">
      <c r="A5028" t="s">
        <v>2</v>
      </c>
      <c r="B5028" t="s">
        <v>12704</v>
      </c>
      <c r="C5028" t="s">
        <v>319</v>
      </c>
      <c r="D5028" t="s">
        <v>4595</v>
      </c>
      <c r="E5028" t="s">
        <v>59</v>
      </c>
      <c r="F5028" t="b">
        <v>0</v>
      </c>
      <c r="G5028" t="s">
        <v>65</v>
      </c>
      <c r="H5028" s="1">
        <v>46080.625775462962</v>
      </c>
      <c r="I5028" t="b">
        <v>0</v>
      </c>
      <c r="J5028" t="b">
        <v>0</v>
      </c>
      <c r="K5028" t="s">
        <v>41</v>
      </c>
      <c r="L5028" t="s">
        <v>60</v>
      </c>
      <c r="M5028">
        <v>125000</v>
      </c>
      <c r="N5028"/>
      <c r="O5028" t="s">
        <v>95</v>
      </c>
      <c r="P5028" t="s">
        <v>763</v>
      </c>
    </row>
    <row r="5029" spans="1:16" x14ac:dyDescent="0.25">
      <c r="A5029" t="s">
        <v>2</v>
      </c>
      <c r="B5029" t="s">
        <v>12705</v>
      </c>
      <c r="C5029" t="s">
        <v>167</v>
      </c>
      <c r="D5029" t="s">
        <v>4595</v>
      </c>
      <c r="E5029" t="s">
        <v>59</v>
      </c>
      <c r="F5029" t="b">
        <v>0</v>
      </c>
      <c r="G5029" t="s">
        <v>65</v>
      </c>
      <c r="H5029" s="1">
        <v>46080.625775462962</v>
      </c>
      <c r="I5029" t="b">
        <v>0</v>
      </c>
      <c r="J5029" t="b">
        <v>0</v>
      </c>
      <c r="K5029" t="s">
        <v>41</v>
      </c>
      <c r="L5029" t="s">
        <v>60</v>
      </c>
      <c r="M5029">
        <v>130000</v>
      </c>
      <c r="N5029"/>
      <c r="O5029" t="s">
        <v>12706</v>
      </c>
      <c r="P5029" t="s">
        <v>85</v>
      </c>
    </row>
    <row r="5030" spans="1:16" x14ac:dyDescent="0.25">
      <c r="A5030" t="s">
        <v>2</v>
      </c>
      <c r="B5030" t="s">
        <v>12707</v>
      </c>
      <c r="C5030" t="s">
        <v>246</v>
      </c>
      <c r="D5030" t="s">
        <v>4595</v>
      </c>
      <c r="E5030" t="s">
        <v>72</v>
      </c>
      <c r="F5030" t="b">
        <v>0</v>
      </c>
      <c r="G5030" t="s">
        <v>65</v>
      </c>
      <c r="H5030" s="1">
        <v>46080.625775462962</v>
      </c>
      <c r="I5030" t="b">
        <v>0</v>
      </c>
      <c r="J5030" t="b">
        <v>1</v>
      </c>
      <c r="K5030" t="s">
        <v>41</v>
      </c>
      <c r="L5030" t="s">
        <v>60</v>
      </c>
      <c r="M5030">
        <v>190435</v>
      </c>
      <c r="N5030"/>
      <c r="O5030" t="s">
        <v>95</v>
      </c>
      <c r="P5030" t="s">
        <v>85</v>
      </c>
    </row>
    <row r="5031" spans="1:16" x14ac:dyDescent="0.25">
      <c r="A5031" t="s">
        <v>6</v>
      </c>
      <c r="B5031" t="s">
        <v>12708</v>
      </c>
      <c r="C5031" t="s">
        <v>440</v>
      </c>
      <c r="D5031" t="s">
        <v>4595</v>
      </c>
      <c r="E5031" t="s">
        <v>59</v>
      </c>
      <c r="F5031" t="b">
        <v>0</v>
      </c>
      <c r="G5031" t="s">
        <v>65</v>
      </c>
      <c r="H5031" s="1">
        <v>46080.625798611109</v>
      </c>
      <c r="I5031" t="b">
        <v>0</v>
      </c>
      <c r="J5031" t="b">
        <v>1</v>
      </c>
      <c r="K5031" t="s">
        <v>41</v>
      </c>
      <c r="L5031" t="s">
        <v>60</v>
      </c>
      <c r="M5031">
        <v>263500</v>
      </c>
      <c r="N5031"/>
      <c r="O5031" t="s">
        <v>2521</v>
      </c>
      <c r="P5031" t="s">
        <v>1508</v>
      </c>
    </row>
    <row r="5032" spans="1:16" x14ac:dyDescent="0.25">
      <c r="A5032" t="s">
        <v>2</v>
      </c>
      <c r="B5032" t="s">
        <v>12709</v>
      </c>
      <c r="C5032" t="s">
        <v>440</v>
      </c>
      <c r="D5032" t="s">
        <v>4595</v>
      </c>
      <c r="E5032" t="s">
        <v>59</v>
      </c>
      <c r="F5032" t="b">
        <v>0</v>
      </c>
      <c r="G5032" t="s">
        <v>65</v>
      </c>
      <c r="H5032" s="1">
        <v>46080.625798611109</v>
      </c>
      <c r="I5032" t="b">
        <v>0</v>
      </c>
      <c r="J5032" t="b">
        <v>0</v>
      </c>
      <c r="K5032" t="s">
        <v>41</v>
      </c>
      <c r="L5032" t="s">
        <v>60</v>
      </c>
      <c r="M5032">
        <v>263500</v>
      </c>
      <c r="N5032"/>
      <c r="O5032" t="s">
        <v>2521</v>
      </c>
      <c r="P5032" t="s">
        <v>622</v>
      </c>
    </row>
    <row r="5033" spans="1:16" x14ac:dyDescent="0.25">
      <c r="A5033" t="s">
        <v>2</v>
      </c>
      <c r="B5033" t="s">
        <v>1148</v>
      </c>
      <c r="C5033" t="s">
        <v>86</v>
      </c>
      <c r="D5033" t="s">
        <v>4595</v>
      </c>
      <c r="E5033" t="s">
        <v>59</v>
      </c>
      <c r="F5033" t="b">
        <v>0</v>
      </c>
      <c r="G5033" t="s">
        <v>77</v>
      </c>
      <c r="H5033" s="1">
        <v>46080.625914351847</v>
      </c>
      <c r="I5033" t="b">
        <v>0</v>
      </c>
      <c r="J5033" t="b">
        <v>0</v>
      </c>
      <c r="K5033" t="s">
        <v>41</v>
      </c>
      <c r="L5033" t="s">
        <v>60</v>
      </c>
      <c r="M5033">
        <v>130000</v>
      </c>
      <c r="N5033"/>
      <c r="O5033" t="s">
        <v>12710</v>
      </c>
      <c r="P5033" t="s">
        <v>12711</v>
      </c>
    </row>
    <row r="5034" spans="1:16" x14ac:dyDescent="0.25">
      <c r="A5034" t="s">
        <v>2</v>
      </c>
      <c r="B5034" t="s">
        <v>12712</v>
      </c>
      <c r="C5034" t="s">
        <v>1384</v>
      </c>
      <c r="D5034" t="s">
        <v>4595</v>
      </c>
      <c r="E5034" t="s">
        <v>59</v>
      </c>
      <c r="F5034" t="b">
        <v>0</v>
      </c>
      <c r="G5034" t="s">
        <v>77</v>
      </c>
      <c r="H5034" s="1">
        <v>46080.625983796293</v>
      </c>
      <c r="I5034" t="b">
        <v>0</v>
      </c>
      <c r="J5034" t="b">
        <v>0</v>
      </c>
      <c r="K5034" t="s">
        <v>41</v>
      </c>
      <c r="L5034" t="s">
        <v>60</v>
      </c>
      <c r="M5034">
        <v>160000</v>
      </c>
      <c r="N5034"/>
      <c r="O5034" t="s">
        <v>95</v>
      </c>
    </row>
    <row r="5035" spans="1:16" x14ac:dyDescent="0.25">
      <c r="A5035" t="s">
        <v>0</v>
      </c>
      <c r="B5035" t="s">
        <v>12713</v>
      </c>
      <c r="C5035" t="s">
        <v>81</v>
      </c>
      <c r="D5035" t="s">
        <v>4595</v>
      </c>
      <c r="E5035" t="s">
        <v>59</v>
      </c>
      <c r="F5035" t="b">
        <v>0</v>
      </c>
      <c r="G5035" t="s">
        <v>77</v>
      </c>
      <c r="H5035" s="1">
        <v>46080.62599537037</v>
      </c>
      <c r="I5035" t="b">
        <v>0</v>
      </c>
      <c r="J5035" t="b">
        <v>1</v>
      </c>
      <c r="K5035" t="s">
        <v>41</v>
      </c>
      <c r="L5035" t="s">
        <v>60</v>
      </c>
      <c r="M5035">
        <v>202170</v>
      </c>
      <c r="N5035"/>
      <c r="O5035" t="s">
        <v>1197</v>
      </c>
      <c r="P5035" t="s">
        <v>12714</v>
      </c>
    </row>
    <row r="5036" spans="1:16" x14ac:dyDescent="0.25">
      <c r="A5036" t="s">
        <v>2</v>
      </c>
      <c r="B5036" t="s">
        <v>12715</v>
      </c>
      <c r="C5036" t="s">
        <v>124</v>
      </c>
      <c r="D5036" t="s">
        <v>4595</v>
      </c>
      <c r="E5036" t="s">
        <v>59</v>
      </c>
      <c r="F5036" t="b">
        <v>0</v>
      </c>
      <c r="G5036" t="s">
        <v>68</v>
      </c>
      <c r="H5036" s="1">
        <v>46080.626157407409</v>
      </c>
      <c r="I5036" t="b">
        <v>0</v>
      </c>
      <c r="J5036" t="b">
        <v>0</v>
      </c>
      <c r="K5036" t="s">
        <v>41</v>
      </c>
      <c r="L5036" t="s">
        <v>60</v>
      </c>
      <c r="M5036">
        <v>160000</v>
      </c>
      <c r="N5036"/>
      <c r="O5036" t="s">
        <v>12716</v>
      </c>
    </row>
    <row r="5037" spans="1:16" x14ac:dyDescent="0.25">
      <c r="A5037" t="s">
        <v>6</v>
      </c>
      <c r="B5037" t="s">
        <v>12717</v>
      </c>
      <c r="C5037" t="s">
        <v>2624</v>
      </c>
      <c r="D5037" t="s">
        <v>4595</v>
      </c>
      <c r="E5037" t="s">
        <v>59</v>
      </c>
      <c r="F5037" t="b">
        <v>0</v>
      </c>
      <c r="G5037" t="s">
        <v>68</v>
      </c>
      <c r="H5037" s="1">
        <v>46080.626157407409</v>
      </c>
      <c r="I5037" t="b">
        <v>0</v>
      </c>
      <c r="J5037" t="b">
        <v>0</v>
      </c>
      <c r="K5037" t="s">
        <v>41</v>
      </c>
      <c r="L5037" t="s">
        <v>60</v>
      </c>
      <c r="M5037">
        <v>125000</v>
      </c>
      <c r="N5037"/>
      <c r="O5037" t="s">
        <v>12718</v>
      </c>
      <c r="P5037" t="s">
        <v>1248</v>
      </c>
    </row>
    <row r="5038" spans="1:16" x14ac:dyDescent="0.25">
      <c r="A5038" t="s">
        <v>1</v>
      </c>
      <c r="B5038" t="s">
        <v>12719</v>
      </c>
      <c r="C5038" t="s">
        <v>142</v>
      </c>
      <c r="D5038" t="s">
        <v>4526</v>
      </c>
      <c r="E5038" t="s">
        <v>59</v>
      </c>
      <c r="F5038" t="b">
        <v>0</v>
      </c>
      <c r="G5038" t="s">
        <v>65</v>
      </c>
      <c r="H5038" s="1">
        <v>46080.62636574074</v>
      </c>
      <c r="I5038" t="b">
        <v>0</v>
      </c>
      <c r="J5038" t="b">
        <v>1</v>
      </c>
      <c r="K5038" t="s">
        <v>41</v>
      </c>
      <c r="L5038" t="s">
        <v>60</v>
      </c>
      <c r="M5038">
        <v>157560</v>
      </c>
      <c r="N5038"/>
      <c r="O5038" t="s">
        <v>8305</v>
      </c>
      <c r="P5038" t="s">
        <v>12720</v>
      </c>
    </row>
    <row r="5039" spans="1:16" x14ac:dyDescent="0.25">
      <c r="A5039" t="s">
        <v>1</v>
      </c>
      <c r="B5039" t="s">
        <v>12721</v>
      </c>
      <c r="C5039" t="s">
        <v>76</v>
      </c>
      <c r="D5039" t="s">
        <v>4622</v>
      </c>
      <c r="E5039" t="s">
        <v>59</v>
      </c>
      <c r="F5039" t="b">
        <v>1</v>
      </c>
      <c r="G5039" t="s">
        <v>13</v>
      </c>
      <c r="H5039" s="1">
        <v>46080.643530092602</v>
      </c>
      <c r="I5039" t="b">
        <v>1</v>
      </c>
      <c r="J5039" t="b">
        <v>0</v>
      </c>
      <c r="K5039" t="s">
        <v>13</v>
      </c>
      <c r="L5039" t="s">
        <v>60</v>
      </c>
      <c r="M5039">
        <v>137500</v>
      </c>
      <c r="N5039"/>
      <c r="O5039" t="s">
        <v>12722</v>
      </c>
      <c r="P5039" t="s">
        <v>12723</v>
      </c>
    </row>
    <row r="5040" spans="1:16" x14ac:dyDescent="0.25">
      <c r="A5040" t="s">
        <v>0</v>
      </c>
      <c r="B5040" t="s">
        <v>12724</v>
      </c>
      <c r="C5040" t="s">
        <v>13</v>
      </c>
      <c r="D5040" t="s">
        <v>4595</v>
      </c>
      <c r="F5040" t="b">
        <v>0</v>
      </c>
      <c r="G5040" t="s">
        <v>13</v>
      </c>
      <c r="H5040" s="1">
        <v>46080.643587962957</v>
      </c>
      <c r="I5040" t="b">
        <v>1</v>
      </c>
      <c r="J5040" t="b">
        <v>0</v>
      </c>
      <c r="K5040" t="s">
        <v>13</v>
      </c>
      <c r="L5040" t="s">
        <v>74</v>
      </c>
      <c r="M5040"/>
      <c r="N5040">
        <v>37.5</v>
      </c>
      <c r="O5040" t="s">
        <v>4596</v>
      </c>
      <c r="P5040" t="s">
        <v>325</v>
      </c>
    </row>
    <row r="5041" spans="1:16" x14ac:dyDescent="0.25">
      <c r="A5041" t="s">
        <v>0</v>
      </c>
      <c r="B5041" t="s">
        <v>0</v>
      </c>
      <c r="C5041" t="s">
        <v>11814</v>
      </c>
      <c r="D5041" t="s">
        <v>4346</v>
      </c>
      <c r="E5041" t="s">
        <v>59</v>
      </c>
      <c r="F5041" t="b">
        <v>0</v>
      </c>
      <c r="G5041" t="s">
        <v>40</v>
      </c>
      <c r="H5041" s="1">
        <v>46080.644363425927</v>
      </c>
      <c r="I5041" t="b">
        <v>1</v>
      </c>
      <c r="J5041" t="b">
        <v>0</v>
      </c>
      <c r="K5041" t="s">
        <v>40</v>
      </c>
      <c r="L5041" t="s">
        <v>60</v>
      </c>
      <c r="M5041">
        <v>28542.5</v>
      </c>
      <c r="N5041"/>
      <c r="O5041" t="s">
        <v>12725</v>
      </c>
      <c r="P5041" t="s">
        <v>1514</v>
      </c>
    </row>
    <row r="5042" spans="1:16" x14ac:dyDescent="0.25">
      <c r="A5042" t="s">
        <v>2</v>
      </c>
      <c r="B5042" t="s">
        <v>2</v>
      </c>
      <c r="C5042" t="s">
        <v>11027</v>
      </c>
      <c r="D5042" t="s">
        <v>5798</v>
      </c>
      <c r="E5042" t="s">
        <v>59</v>
      </c>
      <c r="F5042" t="b">
        <v>0</v>
      </c>
      <c r="G5042" t="s">
        <v>40</v>
      </c>
      <c r="H5042" s="1">
        <v>46080.644525462973</v>
      </c>
      <c r="I5042" t="b">
        <v>0</v>
      </c>
      <c r="J5042" t="b">
        <v>0</v>
      </c>
      <c r="K5042" t="s">
        <v>40</v>
      </c>
      <c r="L5042" t="s">
        <v>60</v>
      </c>
      <c r="M5042">
        <v>65000</v>
      </c>
      <c r="N5042"/>
      <c r="O5042" t="s">
        <v>3528</v>
      </c>
      <c r="P5042" t="s">
        <v>2004</v>
      </c>
    </row>
    <row r="5043" spans="1:16" x14ac:dyDescent="0.25">
      <c r="A5043" t="s">
        <v>0</v>
      </c>
      <c r="B5043" t="s">
        <v>12726</v>
      </c>
      <c r="C5043" t="s">
        <v>2209</v>
      </c>
      <c r="D5043" t="s">
        <v>5349</v>
      </c>
      <c r="E5043" t="s">
        <v>59</v>
      </c>
      <c r="F5043" t="b">
        <v>0</v>
      </c>
      <c r="G5043" t="s">
        <v>65</v>
      </c>
      <c r="H5043" s="1">
        <v>46080.666759259257</v>
      </c>
      <c r="I5043" t="b">
        <v>0</v>
      </c>
      <c r="J5043" t="b">
        <v>0</v>
      </c>
      <c r="K5043" t="s">
        <v>41</v>
      </c>
      <c r="L5043" t="s">
        <v>60</v>
      </c>
      <c r="M5043">
        <v>130000</v>
      </c>
      <c r="N5043"/>
      <c r="O5043" t="s">
        <v>12727</v>
      </c>
      <c r="P5043" t="s">
        <v>2703</v>
      </c>
    </row>
    <row r="5044" spans="1:16" x14ac:dyDescent="0.25">
      <c r="A5044" t="s">
        <v>2</v>
      </c>
      <c r="B5044" t="s">
        <v>12728</v>
      </c>
      <c r="C5044" t="s">
        <v>2140</v>
      </c>
      <c r="D5044" t="s">
        <v>5349</v>
      </c>
      <c r="E5044" t="s">
        <v>59</v>
      </c>
      <c r="F5044" t="b">
        <v>0</v>
      </c>
      <c r="G5044" t="s">
        <v>65</v>
      </c>
      <c r="H5044" s="1">
        <v>46080.667337962957</v>
      </c>
      <c r="I5044" t="b">
        <v>0</v>
      </c>
      <c r="J5044" t="b">
        <v>1</v>
      </c>
      <c r="K5044" t="s">
        <v>41</v>
      </c>
      <c r="L5044" t="s">
        <v>60</v>
      </c>
      <c r="M5044">
        <v>116300</v>
      </c>
      <c r="N5044"/>
      <c r="O5044" t="s">
        <v>1718</v>
      </c>
      <c r="P5044" t="s">
        <v>12729</v>
      </c>
    </row>
    <row r="5045" spans="1:16" x14ac:dyDescent="0.25">
      <c r="A5045" t="s">
        <v>2</v>
      </c>
      <c r="B5045" t="s">
        <v>2</v>
      </c>
      <c r="C5045" t="s">
        <v>1134</v>
      </c>
      <c r="D5045" t="s">
        <v>4346</v>
      </c>
      <c r="E5045" t="s">
        <v>88</v>
      </c>
      <c r="F5045" t="b">
        <v>0</v>
      </c>
      <c r="G5045" t="s">
        <v>65</v>
      </c>
      <c r="H5045" s="1">
        <v>46080.667337962957</v>
      </c>
      <c r="I5045" t="b">
        <v>0</v>
      </c>
      <c r="J5045" t="b">
        <v>0</v>
      </c>
      <c r="K5045" t="s">
        <v>41</v>
      </c>
      <c r="L5045" t="s">
        <v>74</v>
      </c>
      <c r="M5045"/>
      <c r="N5045">
        <v>76</v>
      </c>
      <c r="O5045" t="s">
        <v>2224</v>
      </c>
      <c r="P5045" t="s">
        <v>12730</v>
      </c>
    </row>
    <row r="5046" spans="1:16" x14ac:dyDescent="0.25">
      <c r="A5046" t="s">
        <v>5</v>
      </c>
      <c r="B5046" t="s">
        <v>6693</v>
      </c>
      <c r="C5046" t="s">
        <v>134</v>
      </c>
      <c r="D5046" t="s">
        <v>4526</v>
      </c>
      <c r="E5046" t="s">
        <v>59</v>
      </c>
      <c r="F5046" t="b">
        <v>0</v>
      </c>
      <c r="G5046" t="s">
        <v>65</v>
      </c>
      <c r="H5046" s="1">
        <v>46080.667997685188</v>
      </c>
      <c r="I5046" t="b">
        <v>0</v>
      </c>
      <c r="J5046" t="b">
        <v>1</v>
      </c>
      <c r="K5046" t="s">
        <v>41</v>
      </c>
      <c r="L5046" t="s">
        <v>60</v>
      </c>
      <c r="M5046">
        <v>202000</v>
      </c>
      <c r="N5046"/>
      <c r="O5046" t="s">
        <v>3028</v>
      </c>
      <c r="P5046" t="s">
        <v>6694</v>
      </c>
    </row>
    <row r="5047" spans="1:16" x14ac:dyDescent="0.25">
      <c r="A5047" t="s">
        <v>1</v>
      </c>
      <c r="B5047" t="s">
        <v>12731</v>
      </c>
      <c r="C5047" t="s">
        <v>520</v>
      </c>
      <c r="D5047" t="s">
        <v>4526</v>
      </c>
      <c r="E5047" t="s">
        <v>88</v>
      </c>
      <c r="F5047" t="b">
        <v>0</v>
      </c>
      <c r="G5047" t="s">
        <v>65</v>
      </c>
      <c r="H5047" s="1">
        <v>46080.668078703697</v>
      </c>
      <c r="I5047" t="b">
        <v>1</v>
      </c>
      <c r="J5047" t="b">
        <v>1</v>
      </c>
      <c r="K5047" t="s">
        <v>41</v>
      </c>
      <c r="L5047" t="s">
        <v>74</v>
      </c>
      <c r="M5047"/>
      <c r="N5047">
        <v>56.25</v>
      </c>
      <c r="O5047" t="s">
        <v>4487</v>
      </c>
      <c r="P5047" t="s">
        <v>12732</v>
      </c>
    </row>
    <row r="5048" spans="1:16" x14ac:dyDescent="0.25">
      <c r="A5048" t="s">
        <v>2</v>
      </c>
      <c r="B5048" t="s">
        <v>12733</v>
      </c>
      <c r="C5048" t="s">
        <v>76</v>
      </c>
      <c r="D5048" t="s">
        <v>4526</v>
      </c>
      <c r="E5048" t="s">
        <v>59</v>
      </c>
      <c r="F5048" t="b">
        <v>1</v>
      </c>
      <c r="G5048" t="s">
        <v>13</v>
      </c>
      <c r="H5048" s="1">
        <v>46080.68509259259</v>
      </c>
      <c r="I5048" t="b">
        <v>1</v>
      </c>
      <c r="J5048" t="b">
        <v>0</v>
      </c>
      <c r="K5048" t="s">
        <v>13</v>
      </c>
      <c r="L5048" t="s">
        <v>74</v>
      </c>
      <c r="M5048"/>
      <c r="N5048">
        <v>29</v>
      </c>
      <c r="O5048" t="s">
        <v>6034</v>
      </c>
    </row>
    <row r="5049" spans="1:16" x14ac:dyDescent="0.25">
      <c r="A5049" t="s">
        <v>2</v>
      </c>
      <c r="B5049" t="s">
        <v>2</v>
      </c>
      <c r="C5049" t="s">
        <v>12438</v>
      </c>
      <c r="D5049" t="s">
        <v>4526</v>
      </c>
      <c r="E5049" t="s">
        <v>59</v>
      </c>
      <c r="F5049" t="b">
        <v>0</v>
      </c>
      <c r="G5049" t="s">
        <v>40</v>
      </c>
      <c r="H5049" s="1">
        <v>46080.686157407406</v>
      </c>
      <c r="I5049" t="b">
        <v>0</v>
      </c>
      <c r="J5049" t="b">
        <v>0</v>
      </c>
      <c r="K5049" t="s">
        <v>40</v>
      </c>
      <c r="L5049" t="s">
        <v>60</v>
      </c>
      <c r="M5049">
        <v>70000</v>
      </c>
      <c r="N5049"/>
      <c r="O5049" t="s">
        <v>12734</v>
      </c>
      <c r="P5049" t="s">
        <v>12735</v>
      </c>
    </row>
    <row r="5050" spans="1:16" x14ac:dyDescent="0.25">
      <c r="A5050" t="s">
        <v>1</v>
      </c>
      <c r="B5050" t="s">
        <v>12736</v>
      </c>
      <c r="C5050" t="s">
        <v>40</v>
      </c>
      <c r="D5050" t="s">
        <v>5798</v>
      </c>
      <c r="E5050" t="s">
        <v>59</v>
      </c>
      <c r="F5050" t="b">
        <v>0</v>
      </c>
      <c r="G5050" t="s">
        <v>40</v>
      </c>
      <c r="H5050" s="1">
        <v>46080.686365740738</v>
      </c>
      <c r="I5050" t="b">
        <v>1</v>
      </c>
      <c r="J5050" t="b">
        <v>0</v>
      </c>
      <c r="K5050" t="s">
        <v>40</v>
      </c>
      <c r="L5050" t="s">
        <v>74</v>
      </c>
      <c r="M5050"/>
      <c r="N5050">
        <v>30</v>
      </c>
      <c r="O5050" t="s">
        <v>4596</v>
      </c>
      <c r="P5050" t="s">
        <v>3821</v>
      </c>
    </row>
    <row r="5051" spans="1:16" x14ac:dyDescent="0.25">
      <c r="A5051" t="s">
        <v>6</v>
      </c>
      <c r="B5051" t="s">
        <v>12737</v>
      </c>
      <c r="C5051" t="s">
        <v>180</v>
      </c>
      <c r="D5051" t="s">
        <v>2360</v>
      </c>
      <c r="E5051" t="s">
        <v>59</v>
      </c>
      <c r="F5051" t="b">
        <v>0</v>
      </c>
      <c r="G5051" t="s">
        <v>68</v>
      </c>
      <c r="H5051" s="1">
        <v>46080.708773148152</v>
      </c>
      <c r="I5051" t="b">
        <v>0</v>
      </c>
      <c r="J5051" t="b">
        <v>1</v>
      </c>
      <c r="K5051" t="s">
        <v>41</v>
      </c>
      <c r="L5051" t="s">
        <v>60</v>
      </c>
      <c r="M5051">
        <v>167500</v>
      </c>
      <c r="N5051"/>
      <c r="O5051" t="s">
        <v>12738</v>
      </c>
      <c r="P5051" t="s">
        <v>233</v>
      </c>
    </row>
    <row r="5052" spans="1:16" x14ac:dyDescent="0.25">
      <c r="A5052" t="s">
        <v>0</v>
      </c>
      <c r="B5052" t="s">
        <v>609</v>
      </c>
      <c r="C5052" t="s">
        <v>12739</v>
      </c>
      <c r="D5052" t="s">
        <v>4587</v>
      </c>
      <c r="E5052" t="s">
        <v>59</v>
      </c>
      <c r="F5052" t="b">
        <v>0</v>
      </c>
      <c r="G5052" t="s">
        <v>68</v>
      </c>
      <c r="H5052" s="1">
        <v>46080.708796296298</v>
      </c>
      <c r="I5052" t="b">
        <v>1</v>
      </c>
      <c r="J5052" t="b">
        <v>0</v>
      </c>
      <c r="K5052" t="s">
        <v>41</v>
      </c>
      <c r="L5052" t="s">
        <v>74</v>
      </c>
      <c r="M5052"/>
      <c r="N5052">
        <v>33</v>
      </c>
      <c r="O5052" t="s">
        <v>6472</v>
      </c>
    </row>
    <row r="5053" spans="1:16" x14ac:dyDescent="0.25">
      <c r="A5053" t="s">
        <v>6</v>
      </c>
      <c r="B5053" t="s">
        <v>2326</v>
      </c>
      <c r="C5053" t="s">
        <v>172</v>
      </c>
      <c r="D5053" t="s">
        <v>4595</v>
      </c>
      <c r="E5053" t="s">
        <v>59</v>
      </c>
      <c r="F5053" t="b">
        <v>0</v>
      </c>
      <c r="G5053" t="s">
        <v>68</v>
      </c>
      <c r="H5053" s="1">
        <v>46080.709409722222</v>
      </c>
      <c r="I5053" t="b">
        <v>0</v>
      </c>
      <c r="J5053" t="b">
        <v>0</v>
      </c>
      <c r="K5053" t="s">
        <v>41</v>
      </c>
      <c r="L5053" t="s">
        <v>60</v>
      </c>
      <c r="M5053">
        <v>105000</v>
      </c>
      <c r="N5053"/>
      <c r="O5053" t="s">
        <v>907</v>
      </c>
      <c r="P5053" t="s">
        <v>12740</v>
      </c>
    </row>
    <row r="5054" spans="1:16" x14ac:dyDescent="0.25">
      <c r="A5054" t="s">
        <v>2</v>
      </c>
      <c r="B5054" t="s">
        <v>862</v>
      </c>
      <c r="C5054" t="s">
        <v>1943</v>
      </c>
      <c r="D5054" t="s">
        <v>4595</v>
      </c>
      <c r="E5054" t="s">
        <v>59</v>
      </c>
      <c r="F5054" t="b">
        <v>0</v>
      </c>
      <c r="G5054" t="s">
        <v>89</v>
      </c>
      <c r="H5054" s="1">
        <v>46080.709513888891</v>
      </c>
      <c r="I5054" t="b">
        <v>0</v>
      </c>
      <c r="J5054" t="b">
        <v>0</v>
      </c>
      <c r="K5054" t="s">
        <v>41</v>
      </c>
      <c r="L5054" t="s">
        <v>60</v>
      </c>
      <c r="M5054">
        <v>185000</v>
      </c>
      <c r="N5054"/>
      <c r="O5054" t="s">
        <v>5167</v>
      </c>
      <c r="P5054" t="s">
        <v>1321</v>
      </c>
    </row>
    <row r="5055" spans="1:16" x14ac:dyDescent="0.25">
      <c r="A5055" t="s">
        <v>2</v>
      </c>
      <c r="B5055" t="s">
        <v>12741</v>
      </c>
      <c r="C5055" t="s">
        <v>370</v>
      </c>
      <c r="D5055" t="s">
        <v>4526</v>
      </c>
      <c r="E5055" t="s">
        <v>59</v>
      </c>
      <c r="F5055" t="b">
        <v>0</v>
      </c>
      <c r="G5055" t="s">
        <v>65</v>
      </c>
      <c r="H5055" s="1">
        <v>46080.709560185183</v>
      </c>
      <c r="I5055" t="b">
        <v>1</v>
      </c>
      <c r="J5055" t="b">
        <v>0</v>
      </c>
      <c r="K5055" t="s">
        <v>41</v>
      </c>
      <c r="L5055" t="s">
        <v>74</v>
      </c>
      <c r="M5055"/>
      <c r="N5055">
        <v>61.5</v>
      </c>
      <c r="O5055" t="s">
        <v>105</v>
      </c>
      <c r="P5055" t="s">
        <v>12742</v>
      </c>
    </row>
    <row r="5056" spans="1:16" x14ac:dyDescent="0.25">
      <c r="A5056" t="s">
        <v>1</v>
      </c>
      <c r="B5056" t="s">
        <v>12743</v>
      </c>
      <c r="C5056" t="s">
        <v>12744</v>
      </c>
      <c r="D5056" t="s">
        <v>2360</v>
      </c>
      <c r="E5056" t="s">
        <v>132</v>
      </c>
      <c r="F5056" t="b">
        <v>0</v>
      </c>
      <c r="G5056" t="s">
        <v>65</v>
      </c>
      <c r="H5056" s="1">
        <v>46080.709583333337</v>
      </c>
      <c r="I5056" t="b">
        <v>1</v>
      </c>
      <c r="J5056" t="b">
        <v>0</v>
      </c>
      <c r="K5056" t="s">
        <v>41</v>
      </c>
      <c r="L5056" t="s">
        <v>74</v>
      </c>
      <c r="M5056"/>
      <c r="N5056">
        <v>30.5</v>
      </c>
      <c r="O5056" t="s">
        <v>2989</v>
      </c>
      <c r="P5056" t="s">
        <v>12745</v>
      </c>
    </row>
    <row r="5057" spans="1:16" x14ac:dyDescent="0.25">
      <c r="A5057" t="s">
        <v>1</v>
      </c>
      <c r="B5057" t="s">
        <v>12746</v>
      </c>
      <c r="C5057" t="s">
        <v>12747</v>
      </c>
      <c r="D5057" t="s">
        <v>4587</v>
      </c>
      <c r="E5057" t="s">
        <v>59</v>
      </c>
      <c r="F5057" t="b">
        <v>0</v>
      </c>
      <c r="G5057" t="s">
        <v>77</v>
      </c>
      <c r="H5057" s="1">
        <v>46080.710127314807</v>
      </c>
      <c r="I5057" t="b">
        <v>1</v>
      </c>
      <c r="J5057" t="b">
        <v>0</v>
      </c>
      <c r="K5057" t="s">
        <v>41</v>
      </c>
      <c r="L5057" t="s">
        <v>74</v>
      </c>
      <c r="M5057"/>
      <c r="N5057">
        <v>52.5</v>
      </c>
      <c r="O5057" t="s">
        <v>6724</v>
      </c>
      <c r="P5057" t="s">
        <v>12748</v>
      </c>
    </row>
    <row r="5058" spans="1:16" x14ac:dyDescent="0.25">
      <c r="A5058" t="s">
        <v>1</v>
      </c>
      <c r="B5058" t="s">
        <v>12749</v>
      </c>
      <c r="C5058" t="s">
        <v>940</v>
      </c>
      <c r="D5058" t="s">
        <v>4587</v>
      </c>
      <c r="E5058" t="s">
        <v>59</v>
      </c>
      <c r="F5058" t="b">
        <v>0</v>
      </c>
      <c r="G5058" t="s">
        <v>73</v>
      </c>
      <c r="H5058" s="1">
        <v>46080.710347222222</v>
      </c>
      <c r="I5058" t="b">
        <v>1</v>
      </c>
      <c r="J5058" t="b">
        <v>0</v>
      </c>
      <c r="K5058" t="s">
        <v>41</v>
      </c>
      <c r="L5058" t="s">
        <v>60</v>
      </c>
      <c r="M5058">
        <v>92500</v>
      </c>
      <c r="N5058"/>
      <c r="O5058" t="s">
        <v>12750</v>
      </c>
      <c r="P5058" t="s">
        <v>12245</v>
      </c>
    </row>
    <row r="5059" spans="1:16" x14ac:dyDescent="0.25">
      <c r="A5059" t="s">
        <v>1</v>
      </c>
      <c r="B5059" t="s">
        <v>12751</v>
      </c>
      <c r="C5059" t="s">
        <v>9919</v>
      </c>
      <c r="D5059" t="s">
        <v>4526</v>
      </c>
      <c r="E5059" t="s">
        <v>59</v>
      </c>
      <c r="F5059" t="b">
        <v>0</v>
      </c>
      <c r="G5059" t="s">
        <v>13</v>
      </c>
      <c r="H5059" s="1">
        <v>46080.726863425924</v>
      </c>
      <c r="I5059" t="b">
        <v>0</v>
      </c>
      <c r="J5059" t="b">
        <v>0</v>
      </c>
      <c r="K5059" t="s">
        <v>13</v>
      </c>
      <c r="L5059" t="s">
        <v>60</v>
      </c>
      <c r="M5059">
        <v>110000</v>
      </c>
      <c r="N5059"/>
      <c r="O5059" t="s">
        <v>12752</v>
      </c>
      <c r="P5059" t="s">
        <v>1392</v>
      </c>
    </row>
    <row r="5060" spans="1:16" x14ac:dyDescent="0.25">
      <c r="A5060" t="s">
        <v>0</v>
      </c>
      <c r="B5060" t="s">
        <v>3862</v>
      </c>
      <c r="C5060" t="s">
        <v>3961</v>
      </c>
      <c r="D5060" t="s">
        <v>4346</v>
      </c>
      <c r="E5060" t="s">
        <v>59</v>
      </c>
      <c r="F5060" t="b">
        <v>0</v>
      </c>
      <c r="G5060" t="s">
        <v>65</v>
      </c>
      <c r="H5060" s="1">
        <v>46080.750081018523</v>
      </c>
      <c r="I5060" t="b">
        <v>0</v>
      </c>
      <c r="J5060" t="b">
        <v>1</v>
      </c>
      <c r="K5060" t="s">
        <v>41</v>
      </c>
      <c r="L5060" t="s">
        <v>60</v>
      </c>
      <c r="M5060">
        <v>80000</v>
      </c>
      <c r="N5060"/>
      <c r="O5060" t="s">
        <v>12753</v>
      </c>
      <c r="P5060" t="s">
        <v>12754</v>
      </c>
    </row>
    <row r="5061" spans="1:16" x14ac:dyDescent="0.25">
      <c r="A5061" t="s">
        <v>0</v>
      </c>
      <c r="B5061" t="s">
        <v>12755</v>
      </c>
      <c r="C5061" t="s">
        <v>253</v>
      </c>
      <c r="D5061" t="s">
        <v>4526</v>
      </c>
      <c r="E5061" t="s">
        <v>59</v>
      </c>
      <c r="F5061" t="b">
        <v>0</v>
      </c>
      <c r="G5061" t="s">
        <v>73</v>
      </c>
      <c r="H5061" s="1">
        <v>46080.750335648147</v>
      </c>
      <c r="I5061" t="b">
        <v>0</v>
      </c>
      <c r="J5061" t="b">
        <v>0</v>
      </c>
      <c r="K5061" t="s">
        <v>41</v>
      </c>
      <c r="L5061" t="s">
        <v>60</v>
      </c>
      <c r="M5061">
        <v>115100</v>
      </c>
      <c r="N5061"/>
      <c r="O5061" t="s">
        <v>4617</v>
      </c>
    </row>
    <row r="5062" spans="1:16" x14ac:dyDescent="0.25">
      <c r="A5062" t="s">
        <v>0</v>
      </c>
      <c r="B5062" t="s">
        <v>12756</v>
      </c>
      <c r="C5062" t="s">
        <v>6238</v>
      </c>
      <c r="D5062" t="s">
        <v>4346</v>
      </c>
      <c r="E5062" t="s">
        <v>59</v>
      </c>
      <c r="F5062" t="b">
        <v>0</v>
      </c>
      <c r="G5062" t="s">
        <v>68</v>
      </c>
      <c r="H5062" s="1">
        <v>46080.750439814823</v>
      </c>
      <c r="I5062" t="b">
        <v>0</v>
      </c>
      <c r="J5062" t="b">
        <v>1</v>
      </c>
      <c r="K5062" t="s">
        <v>41</v>
      </c>
      <c r="L5062" t="s">
        <v>60</v>
      </c>
      <c r="M5062">
        <v>83250</v>
      </c>
      <c r="N5062"/>
      <c r="O5062" t="s">
        <v>9821</v>
      </c>
      <c r="P5062" t="s">
        <v>12757</v>
      </c>
    </row>
    <row r="5063" spans="1:16" x14ac:dyDescent="0.25">
      <c r="A5063" t="s">
        <v>2</v>
      </c>
      <c r="B5063" t="s">
        <v>248</v>
      </c>
      <c r="C5063" t="s">
        <v>181</v>
      </c>
      <c r="D5063" t="s">
        <v>5349</v>
      </c>
      <c r="E5063" t="s">
        <v>59</v>
      </c>
      <c r="F5063" t="b">
        <v>0</v>
      </c>
      <c r="G5063" t="s">
        <v>89</v>
      </c>
      <c r="H5063" s="1">
        <v>46080.751180555562</v>
      </c>
      <c r="I5063" t="b">
        <v>0</v>
      </c>
      <c r="J5063" t="b">
        <v>1</v>
      </c>
      <c r="K5063" t="s">
        <v>41</v>
      </c>
      <c r="L5063" t="s">
        <v>60</v>
      </c>
      <c r="M5063">
        <v>95000</v>
      </c>
      <c r="N5063"/>
      <c r="O5063" t="s">
        <v>366</v>
      </c>
      <c r="P5063" t="s">
        <v>12758</v>
      </c>
    </row>
    <row r="5064" spans="1:16" x14ac:dyDescent="0.25">
      <c r="A5064" t="s">
        <v>1</v>
      </c>
      <c r="B5064" t="s">
        <v>12759</v>
      </c>
      <c r="C5064" t="s">
        <v>181</v>
      </c>
      <c r="D5064" t="s">
        <v>5349</v>
      </c>
      <c r="E5064" t="s">
        <v>59</v>
      </c>
      <c r="F5064" t="b">
        <v>0</v>
      </c>
      <c r="G5064" t="s">
        <v>65</v>
      </c>
      <c r="H5064" s="1">
        <v>46080.751331018517</v>
      </c>
      <c r="I5064" t="b">
        <v>0</v>
      </c>
      <c r="J5064" t="b">
        <v>1</v>
      </c>
      <c r="K5064" t="s">
        <v>41</v>
      </c>
      <c r="L5064" t="s">
        <v>60</v>
      </c>
      <c r="M5064">
        <v>117500</v>
      </c>
      <c r="N5064"/>
      <c r="O5064" t="s">
        <v>366</v>
      </c>
      <c r="P5064" t="s">
        <v>85</v>
      </c>
    </row>
    <row r="5065" spans="1:16" x14ac:dyDescent="0.25">
      <c r="A5065" t="s">
        <v>1</v>
      </c>
      <c r="B5065" t="s">
        <v>10041</v>
      </c>
      <c r="C5065" t="s">
        <v>134</v>
      </c>
      <c r="D5065" t="s">
        <v>4526</v>
      </c>
      <c r="E5065" t="s">
        <v>59</v>
      </c>
      <c r="F5065" t="b">
        <v>0</v>
      </c>
      <c r="G5065" t="s">
        <v>65</v>
      </c>
      <c r="H5065" s="1">
        <v>46080.751354166663</v>
      </c>
      <c r="I5065" t="b">
        <v>0</v>
      </c>
      <c r="J5065" t="b">
        <v>1</v>
      </c>
      <c r="K5065" t="s">
        <v>41</v>
      </c>
      <c r="L5065" t="s">
        <v>60</v>
      </c>
      <c r="M5065">
        <v>165500</v>
      </c>
      <c r="N5065"/>
      <c r="O5065" t="s">
        <v>3028</v>
      </c>
      <c r="P5065" t="s">
        <v>10042</v>
      </c>
    </row>
    <row r="5066" spans="1:16" x14ac:dyDescent="0.25">
      <c r="A5066" t="s">
        <v>9</v>
      </c>
      <c r="B5066" t="s">
        <v>12760</v>
      </c>
      <c r="C5066" t="s">
        <v>76</v>
      </c>
      <c r="D5066" t="s">
        <v>4526</v>
      </c>
      <c r="E5066" t="s">
        <v>132</v>
      </c>
      <c r="F5066" t="b">
        <v>1</v>
      </c>
      <c r="G5066" t="s">
        <v>13</v>
      </c>
      <c r="H5066" s="1">
        <v>46080.768425925933</v>
      </c>
      <c r="I5066" t="b">
        <v>0</v>
      </c>
      <c r="J5066" t="b">
        <v>0</v>
      </c>
      <c r="K5066" t="s">
        <v>13</v>
      </c>
      <c r="L5066" t="s">
        <v>74</v>
      </c>
      <c r="M5066"/>
      <c r="N5066">
        <v>50</v>
      </c>
      <c r="O5066" t="s">
        <v>5046</v>
      </c>
    </row>
    <row r="5067" spans="1:16" x14ac:dyDescent="0.25">
      <c r="A5067" t="s">
        <v>1</v>
      </c>
      <c r="B5067" t="s">
        <v>1</v>
      </c>
      <c r="C5067" t="s">
        <v>12761</v>
      </c>
      <c r="D5067" t="s">
        <v>4346</v>
      </c>
      <c r="E5067" t="s">
        <v>59</v>
      </c>
      <c r="F5067" t="b">
        <v>0</v>
      </c>
      <c r="G5067" t="s">
        <v>40</v>
      </c>
      <c r="H5067" s="1">
        <v>46080.769641203697</v>
      </c>
      <c r="I5067" t="b">
        <v>1</v>
      </c>
      <c r="J5067" t="b">
        <v>0</v>
      </c>
      <c r="K5067" t="s">
        <v>40</v>
      </c>
      <c r="L5067" t="s">
        <v>60</v>
      </c>
      <c r="M5067">
        <v>42631</v>
      </c>
      <c r="N5067"/>
      <c r="O5067" t="s">
        <v>12762</v>
      </c>
      <c r="P5067" t="s">
        <v>12763</v>
      </c>
    </row>
    <row r="5068" spans="1:16" x14ac:dyDescent="0.25">
      <c r="A5068" t="s">
        <v>7</v>
      </c>
      <c r="B5068" t="s">
        <v>12764</v>
      </c>
      <c r="C5068" t="s">
        <v>12765</v>
      </c>
      <c r="D5068" t="s">
        <v>4346</v>
      </c>
      <c r="E5068" t="s">
        <v>59</v>
      </c>
      <c r="F5068" t="b">
        <v>0</v>
      </c>
      <c r="G5068" t="s">
        <v>73</v>
      </c>
      <c r="H5068" s="1">
        <v>46080.791967592602</v>
      </c>
      <c r="I5068" t="b">
        <v>0</v>
      </c>
      <c r="J5068" t="b">
        <v>0</v>
      </c>
      <c r="K5068" t="s">
        <v>41</v>
      </c>
      <c r="L5068" t="s">
        <v>60</v>
      </c>
      <c r="M5068">
        <v>121800</v>
      </c>
      <c r="N5068"/>
      <c r="O5068" t="s">
        <v>12766</v>
      </c>
      <c r="P5068" t="s">
        <v>12767</v>
      </c>
    </row>
    <row r="5069" spans="1:16" x14ac:dyDescent="0.25">
      <c r="A5069" t="s">
        <v>2</v>
      </c>
      <c r="B5069" t="s">
        <v>12768</v>
      </c>
      <c r="C5069" t="s">
        <v>181</v>
      </c>
      <c r="D5069" t="s">
        <v>4595</v>
      </c>
      <c r="E5069" t="s">
        <v>59</v>
      </c>
      <c r="F5069" t="b">
        <v>0</v>
      </c>
      <c r="G5069" t="s">
        <v>89</v>
      </c>
      <c r="H5069" s="1">
        <v>46080.792245370372</v>
      </c>
      <c r="I5069" t="b">
        <v>0</v>
      </c>
      <c r="J5069" t="b">
        <v>1</v>
      </c>
      <c r="K5069" t="s">
        <v>41</v>
      </c>
      <c r="L5069" t="s">
        <v>60</v>
      </c>
      <c r="M5069">
        <v>178000</v>
      </c>
      <c r="N5069"/>
      <c r="O5069" t="s">
        <v>12703</v>
      </c>
      <c r="P5069" t="s">
        <v>12769</v>
      </c>
    </row>
    <row r="5070" spans="1:16" x14ac:dyDescent="0.25">
      <c r="A5070" t="s">
        <v>2</v>
      </c>
      <c r="B5070" t="s">
        <v>4369</v>
      </c>
      <c r="C5070" t="s">
        <v>901</v>
      </c>
      <c r="D5070" t="s">
        <v>4595</v>
      </c>
      <c r="E5070" t="s">
        <v>59</v>
      </c>
      <c r="F5070" t="b">
        <v>0</v>
      </c>
      <c r="G5070" t="s">
        <v>77</v>
      </c>
      <c r="H5070" s="1">
        <v>46080.792581018519</v>
      </c>
      <c r="I5070" t="b">
        <v>0</v>
      </c>
      <c r="J5070" t="b">
        <v>0</v>
      </c>
      <c r="K5070" t="s">
        <v>41</v>
      </c>
      <c r="L5070" t="s">
        <v>60</v>
      </c>
      <c r="M5070">
        <v>175000</v>
      </c>
      <c r="N5070"/>
      <c r="O5070" t="s">
        <v>2346</v>
      </c>
      <c r="P5070" t="s">
        <v>12770</v>
      </c>
    </row>
    <row r="5071" spans="1:16" x14ac:dyDescent="0.25">
      <c r="A5071" t="s">
        <v>2</v>
      </c>
      <c r="B5071" t="s">
        <v>12771</v>
      </c>
      <c r="C5071" t="s">
        <v>190</v>
      </c>
      <c r="D5071" t="s">
        <v>4595</v>
      </c>
      <c r="E5071" t="s">
        <v>59</v>
      </c>
      <c r="F5071" t="b">
        <v>0</v>
      </c>
      <c r="G5071" t="s">
        <v>73</v>
      </c>
      <c r="H5071" s="1">
        <v>46080.792719907397</v>
      </c>
      <c r="I5071" t="b">
        <v>0</v>
      </c>
      <c r="J5071" t="b">
        <v>1</v>
      </c>
      <c r="K5071" t="s">
        <v>41</v>
      </c>
      <c r="L5071" t="s">
        <v>60</v>
      </c>
      <c r="M5071">
        <v>160000</v>
      </c>
      <c r="N5071"/>
      <c r="O5071" t="s">
        <v>12772</v>
      </c>
      <c r="P5071" t="s">
        <v>705</v>
      </c>
    </row>
    <row r="5072" spans="1:16" x14ac:dyDescent="0.25">
      <c r="A5072" t="s">
        <v>6</v>
      </c>
      <c r="B5072" t="s">
        <v>12773</v>
      </c>
      <c r="C5072" t="s">
        <v>941</v>
      </c>
      <c r="D5072" t="s">
        <v>4526</v>
      </c>
      <c r="E5072" t="s">
        <v>59</v>
      </c>
      <c r="F5072" t="b">
        <v>0</v>
      </c>
      <c r="G5072" t="s">
        <v>65</v>
      </c>
      <c r="H5072" s="1">
        <v>46080.833414351851</v>
      </c>
      <c r="I5072" t="b">
        <v>0</v>
      </c>
      <c r="J5072" t="b">
        <v>1</v>
      </c>
      <c r="K5072" t="s">
        <v>41</v>
      </c>
      <c r="L5072" t="s">
        <v>60</v>
      </c>
      <c r="M5072">
        <v>161000</v>
      </c>
      <c r="N5072"/>
      <c r="O5072" t="s">
        <v>1387</v>
      </c>
      <c r="P5072" t="s">
        <v>12774</v>
      </c>
    </row>
    <row r="5073" spans="1:16" x14ac:dyDescent="0.25">
      <c r="A5073" t="s">
        <v>5</v>
      </c>
      <c r="B5073" t="s">
        <v>12775</v>
      </c>
      <c r="C5073" t="s">
        <v>206</v>
      </c>
      <c r="D5073" t="s">
        <v>4587</v>
      </c>
      <c r="E5073" t="s">
        <v>59</v>
      </c>
      <c r="F5073" t="b">
        <v>0</v>
      </c>
      <c r="G5073" t="s">
        <v>65</v>
      </c>
      <c r="H5073" s="1">
        <v>46080.834768518522</v>
      </c>
      <c r="I5073" t="b">
        <v>0</v>
      </c>
      <c r="J5073" t="b">
        <v>1</v>
      </c>
      <c r="K5073" t="s">
        <v>41</v>
      </c>
      <c r="L5073" t="s">
        <v>60</v>
      </c>
      <c r="M5073">
        <v>137500</v>
      </c>
      <c r="N5073"/>
      <c r="O5073" t="s">
        <v>9185</v>
      </c>
      <c r="P5073" t="s">
        <v>12776</v>
      </c>
    </row>
    <row r="5074" spans="1:16" x14ac:dyDescent="0.25">
      <c r="A5074" t="s">
        <v>2</v>
      </c>
      <c r="B5074" t="s">
        <v>12777</v>
      </c>
      <c r="C5074" t="s">
        <v>107</v>
      </c>
      <c r="D5074" t="s">
        <v>2360</v>
      </c>
      <c r="E5074" t="s">
        <v>59</v>
      </c>
      <c r="F5074" t="b">
        <v>0</v>
      </c>
      <c r="G5074" t="s">
        <v>77</v>
      </c>
      <c r="H5074" s="1">
        <v>46080.875243055547</v>
      </c>
      <c r="I5074" t="b">
        <v>0</v>
      </c>
      <c r="J5074" t="b">
        <v>0</v>
      </c>
      <c r="K5074" t="s">
        <v>41</v>
      </c>
      <c r="L5074" t="s">
        <v>74</v>
      </c>
      <c r="M5074"/>
      <c r="N5074">
        <v>36.5</v>
      </c>
      <c r="O5074" t="s">
        <v>2383</v>
      </c>
    </row>
    <row r="5075" spans="1:16" x14ac:dyDescent="0.25">
      <c r="A5075" t="s">
        <v>3</v>
      </c>
      <c r="B5075" t="s">
        <v>12778</v>
      </c>
      <c r="C5075" t="s">
        <v>1281</v>
      </c>
      <c r="D5075" t="s">
        <v>4595</v>
      </c>
      <c r="E5075" t="s">
        <v>59</v>
      </c>
      <c r="F5075" t="b">
        <v>0</v>
      </c>
      <c r="G5075" t="s">
        <v>89</v>
      </c>
      <c r="H5075" s="1">
        <v>46080.875601851847</v>
      </c>
      <c r="I5075" t="b">
        <v>0</v>
      </c>
      <c r="J5075" t="b">
        <v>1</v>
      </c>
      <c r="K5075" t="s">
        <v>41</v>
      </c>
      <c r="L5075" t="s">
        <v>60</v>
      </c>
      <c r="M5075">
        <v>122500</v>
      </c>
      <c r="N5075"/>
      <c r="O5075" t="s">
        <v>1166</v>
      </c>
      <c r="P5075" t="s">
        <v>12779</v>
      </c>
    </row>
    <row r="5076" spans="1:16" x14ac:dyDescent="0.25">
      <c r="A5076" t="s">
        <v>2</v>
      </c>
      <c r="B5076" t="s">
        <v>12780</v>
      </c>
      <c r="C5076" t="s">
        <v>142</v>
      </c>
      <c r="D5076" t="s">
        <v>4346</v>
      </c>
      <c r="E5076" t="s">
        <v>59</v>
      </c>
      <c r="F5076" t="b">
        <v>0</v>
      </c>
      <c r="G5076" t="s">
        <v>65</v>
      </c>
      <c r="H5076" s="1">
        <v>46080.875706018523</v>
      </c>
      <c r="I5076" t="b">
        <v>0</v>
      </c>
      <c r="J5076" t="b">
        <v>0</v>
      </c>
      <c r="K5076" t="s">
        <v>41</v>
      </c>
      <c r="L5076" t="s">
        <v>60</v>
      </c>
      <c r="M5076">
        <v>350000</v>
      </c>
      <c r="N5076"/>
      <c r="O5076" t="s">
        <v>101</v>
      </c>
      <c r="P5076" t="s">
        <v>1678</v>
      </c>
    </row>
    <row r="5077" spans="1:16" x14ac:dyDescent="0.25">
      <c r="A5077" t="s">
        <v>8</v>
      </c>
      <c r="B5077" t="s">
        <v>12781</v>
      </c>
      <c r="C5077" t="s">
        <v>1162</v>
      </c>
      <c r="D5077" t="s">
        <v>2360</v>
      </c>
      <c r="E5077" t="s">
        <v>59</v>
      </c>
      <c r="F5077" t="b">
        <v>0</v>
      </c>
      <c r="G5077" t="s">
        <v>65</v>
      </c>
      <c r="H5077" s="1">
        <v>46080.875740740739</v>
      </c>
      <c r="I5077" t="b">
        <v>0</v>
      </c>
      <c r="J5077" t="b">
        <v>0</v>
      </c>
      <c r="K5077" t="s">
        <v>41</v>
      </c>
      <c r="L5077" t="s">
        <v>60</v>
      </c>
      <c r="M5077">
        <v>126040</v>
      </c>
      <c r="N5077"/>
      <c r="O5077" t="s">
        <v>8238</v>
      </c>
      <c r="P5077" t="s">
        <v>12782</v>
      </c>
    </row>
    <row r="5078" spans="1:16" x14ac:dyDescent="0.25">
      <c r="A5078" t="s">
        <v>1</v>
      </c>
      <c r="B5078" t="s">
        <v>12783</v>
      </c>
      <c r="C5078" t="s">
        <v>76</v>
      </c>
      <c r="D5078" t="s">
        <v>4346</v>
      </c>
      <c r="E5078" t="s">
        <v>59</v>
      </c>
      <c r="F5078" t="b">
        <v>1</v>
      </c>
      <c r="G5078" t="s">
        <v>65</v>
      </c>
      <c r="H5078" s="1">
        <v>46080.876250000001</v>
      </c>
      <c r="I5078" t="b">
        <v>0</v>
      </c>
      <c r="J5078" t="b">
        <v>1</v>
      </c>
      <c r="K5078" t="s">
        <v>41</v>
      </c>
      <c r="L5078" t="s">
        <v>60</v>
      </c>
      <c r="M5078">
        <v>175000</v>
      </c>
      <c r="N5078"/>
      <c r="O5078" t="s">
        <v>12784</v>
      </c>
      <c r="P5078" t="s">
        <v>12785</v>
      </c>
    </row>
    <row r="5079" spans="1:16" x14ac:dyDescent="0.25">
      <c r="A5079" t="s">
        <v>1</v>
      </c>
      <c r="B5079" t="s">
        <v>12786</v>
      </c>
      <c r="C5079" t="s">
        <v>142</v>
      </c>
      <c r="D5079" t="s">
        <v>2360</v>
      </c>
      <c r="E5079" t="s">
        <v>59</v>
      </c>
      <c r="F5079" t="b">
        <v>0</v>
      </c>
      <c r="G5079" t="s">
        <v>65</v>
      </c>
      <c r="H5079" s="1">
        <v>46080.87641203704</v>
      </c>
      <c r="I5079" t="b">
        <v>0</v>
      </c>
      <c r="J5079" t="b">
        <v>1</v>
      </c>
      <c r="K5079" t="s">
        <v>41</v>
      </c>
      <c r="L5079" t="s">
        <v>60</v>
      </c>
      <c r="M5079">
        <v>195000</v>
      </c>
      <c r="N5079"/>
      <c r="O5079" t="s">
        <v>6886</v>
      </c>
      <c r="P5079" t="s">
        <v>5548</v>
      </c>
    </row>
    <row r="5080" spans="1:16" x14ac:dyDescent="0.25">
      <c r="A5080" t="s">
        <v>1</v>
      </c>
      <c r="B5080" t="s">
        <v>2561</v>
      </c>
      <c r="C5080" t="s">
        <v>11559</v>
      </c>
      <c r="D5080" t="s">
        <v>4595</v>
      </c>
      <c r="E5080" t="s">
        <v>59</v>
      </c>
      <c r="F5080" t="b">
        <v>0</v>
      </c>
      <c r="G5080" t="s">
        <v>73</v>
      </c>
      <c r="H5080" s="1">
        <v>46080.877164351848</v>
      </c>
      <c r="I5080" t="b">
        <v>0</v>
      </c>
      <c r="J5080" t="b">
        <v>1</v>
      </c>
      <c r="K5080" t="s">
        <v>41</v>
      </c>
      <c r="L5080" t="s">
        <v>60</v>
      </c>
      <c r="M5080">
        <v>255000</v>
      </c>
      <c r="N5080"/>
      <c r="O5080" t="s">
        <v>12787</v>
      </c>
      <c r="P5080" t="s">
        <v>12788</v>
      </c>
    </row>
    <row r="5081" spans="1:16" x14ac:dyDescent="0.25">
      <c r="A5081" t="s">
        <v>4</v>
      </c>
      <c r="B5081" t="s">
        <v>12789</v>
      </c>
      <c r="C5081" t="s">
        <v>451</v>
      </c>
      <c r="D5081" t="s">
        <v>4526</v>
      </c>
      <c r="E5081" t="s">
        <v>59</v>
      </c>
      <c r="F5081" t="b">
        <v>0</v>
      </c>
      <c r="G5081" t="s">
        <v>73</v>
      </c>
      <c r="H5081" s="1">
        <v>46080.877337962957</v>
      </c>
      <c r="I5081" t="b">
        <v>0</v>
      </c>
      <c r="J5081" t="b">
        <v>1</v>
      </c>
      <c r="K5081" t="s">
        <v>41</v>
      </c>
      <c r="L5081" t="s">
        <v>60</v>
      </c>
      <c r="M5081">
        <v>140000</v>
      </c>
      <c r="N5081"/>
      <c r="O5081" t="s">
        <v>4972</v>
      </c>
      <c r="P5081" t="s">
        <v>459</v>
      </c>
    </row>
    <row r="5082" spans="1:16" x14ac:dyDescent="0.25">
      <c r="A5082" t="s">
        <v>4</v>
      </c>
      <c r="B5082" t="s">
        <v>12790</v>
      </c>
      <c r="C5082" t="s">
        <v>13</v>
      </c>
      <c r="D5082" t="s">
        <v>4526</v>
      </c>
      <c r="E5082" t="s">
        <v>59</v>
      </c>
      <c r="F5082" t="b">
        <v>0</v>
      </c>
      <c r="G5082" t="s">
        <v>13</v>
      </c>
      <c r="H5082" s="1">
        <v>46080.893425925933</v>
      </c>
      <c r="I5082" t="b">
        <v>0</v>
      </c>
      <c r="J5082" t="b">
        <v>0</v>
      </c>
      <c r="K5082" t="s">
        <v>13</v>
      </c>
      <c r="L5082" t="s">
        <v>60</v>
      </c>
      <c r="M5082">
        <v>100300.2</v>
      </c>
      <c r="N5082"/>
      <c r="O5082" t="s">
        <v>12791</v>
      </c>
      <c r="P5082" t="s">
        <v>12792</v>
      </c>
    </row>
    <row r="5083" spans="1:16" x14ac:dyDescent="0.25">
      <c r="A5083" t="s">
        <v>1</v>
      </c>
      <c r="B5083" t="s">
        <v>581</v>
      </c>
      <c r="C5083" t="s">
        <v>10455</v>
      </c>
      <c r="D5083" t="s">
        <v>4346</v>
      </c>
      <c r="E5083" t="s">
        <v>59</v>
      </c>
      <c r="F5083" t="b">
        <v>0</v>
      </c>
      <c r="G5083" t="s">
        <v>13</v>
      </c>
      <c r="H5083" s="1">
        <v>46080.893530092602</v>
      </c>
      <c r="I5083" t="b">
        <v>0</v>
      </c>
      <c r="J5083" t="b">
        <v>0</v>
      </c>
      <c r="K5083" t="s">
        <v>13</v>
      </c>
      <c r="L5083" t="s">
        <v>60</v>
      </c>
      <c r="M5083">
        <v>169990</v>
      </c>
      <c r="N5083"/>
      <c r="O5083" t="s">
        <v>12793</v>
      </c>
      <c r="P5083" t="s">
        <v>12794</v>
      </c>
    </row>
    <row r="5084" spans="1:16" x14ac:dyDescent="0.25">
      <c r="A5084" t="s">
        <v>2</v>
      </c>
      <c r="B5084" t="s">
        <v>12795</v>
      </c>
      <c r="C5084" t="s">
        <v>172</v>
      </c>
      <c r="D5084" t="s">
        <v>2360</v>
      </c>
      <c r="E5084" t="s">
        <v>59</v>
      </c>
      <c r="F5084" t="b">
        <v>0</v>
      </c>
      <c r="G5084" t="s">
        <v>68</v>
      </c>
      <c r="H5084" s="1">
        <v>46080.917083333326</v>
      </c>
      <c r="I5084" t="b">
        <v>0</v>
      </c>
      <c r="J5084" t="b">
        <v>1</v>
      </c>
      <c r="K5084" t="s">
        <v>41</v>
      </c>
      <c r="L5084" t="s">
        <v>60</v>
      </c>
      <c r="M5084">
        <v>76800</v>
      </c>
      <c r="N5084"/>
      <c r="O5084" t="s">
        <v>12796</v>
      </c>
    </row>
    <row r="5085" spans="1:16" x14ac:dyDescent="0.25">
      <c r="A5085" t="s">
        <v>1</v>
      </c>
      <c r="B5085" t="s">
        <v>3048</v>
      </c>
      <c r="C5085" t="s">
        <v>605</v>
      </c>
      <c r="D5085" t="s">
        <v>2360</v>
      </c>
      <c r="E5085" t="s">
        <v>59</v>
      </c>
      <c r="F5085" t="b">
        <v>0</v>
      </c>
      <c r="G5085" t="s">
        <v>65</v>
      </c>
      <c r="H5085" s="1">
        <v>46080.91815972222</v>
      </c>
      <c r="I5085" t="b">
        <v>0</v>
      </c>
      <c r="J5085" t="b">
        <v>0</v>
      </c>
      <c r="K5085" t="s">
        <v>41</v>
      </c>
      <c r="L5085" t="s">
        <v>74</v>
      </c>
      <c r="M5085"/>
      <c r="N5085">
        <v>55.5</v>
      </c>
      <c r="O5085" t="s">
        <v>3167</v>
      </c>
      <c r="P5085" t="s">
        <v>12797</v>
      </c>
    </row>
    <row r="5086" spans="1:16" x14ac:dyDescent="0.25">
      <c r="A5086" t="s">
        <v>1</v>
      </c>
      <c r="B5086" t="s">
        <v>12786</v>
      </c>
      <c r="C5086" t="s">
        <v>194</v>
      </c>
      <c r="D5086" t="s">
        <v>4346</v>
      </c>
      <c r="E5086" t="s">
        <v>59</v>
      </c>
      <c r="F5086" t="b">
        <v>0</v>
      </c>
      <c r="G5086" t="s">
        <v>65</v>
      </c>
      <c r="H5086" s="1">
        <v>46080.959780092591</v>
      </c>
      <c r="I5086" t="b">
        <v>0</v>
      </c>
      <c r="J5086" t="b">
        <v>1</v>
      </c>
      <c r="K5086" t="s">
        <v>41</v>
      </c>
      <c r="L5086" t="s">
        <v>60</v>
      </c>
      <c r="M5086">
        <v>195000</v>
      </c>
      <c r="N5086"/>
      <c r="O5086" t="s">
        <v>6886</v>
      </c>
      <c r="P5086" t="s">
        <v>5548</v>
      </c>
    </row>
    <row r="5087" spans="1:16" x14ac:dyDescent="0.25">
      <c r="A5087" t="s">
        <v>0</v>
      </c>
      <c r="B5087" t="s">
        <v>9181</v>
      </c>
      <c r="C5087" t="s">
        <v>12798</v>
      </c>
      <c r="D5087" t="s">
        <v>4671</v>
      </c>
      <c r="E5087" t="s">
        <v>59</v>
      </c>
      <c r="F5087" t="b">
        <v>0</v>
      </c>
      <c r="G5087" t="s">
        <v>77</v>
      </c>
      <c r="H5087" s="1">
        <v>46081.000185185178</v>
      </c>
      <c r="I5087" t="b">
        <v>0</v>
      </c>
      <c r="J5087" t="b">
        <v>1</v>
      </c>
      <c r="K5087" t="s">
        <v>41</v>
      </c>
      <c r="L5087" t="s">
        <v>60</v>
      </c>
      <c r="M5087">
        <v>88750</v>
      </c>
      <c r="N5087"/>
      <c r="O5087" t="s">
        <v>7804</v>
      </c>
      <c r="P5087" t="s">
        <v>3974</v>
      </c>
    </row>
    <row r="5088" spans="1:16" x14ac:dyDescent="0.25">
      <c r="A5088" t="s">
        <v>1</v>
      </c>
      <c r="B5088" t="s">
        <v>12799</v>
      </c>
      <c r="C5088" t="s">
        <v>975</v>
      </c>
      <c r="D5088" t="s">
        <v>3173</v>
      </c>
      <c r="E5088" t="s">
        <v>232</v>
      </c>
      <c r="F5088" t="b">
        <v>0</v>
      </c>
      <c r="G5088" t="s">
        <v>68</v>
      </c>
      <c r="H5088" s="1">
        <v>46081.001076388893</v>
      </c>
      <c r="I5088" t="b">
        <v>0</v>
      </c>
      <c r="J5088" t="b">
        <v>0</v>
      </c>
      <c r="K5088" t="s">
        <v>41</v>
      </c>
      <c r="L5088" t="s">
        <v>60</v>
      </c>
      <c r="M5088">
        <v>107500</v>
      </c>
      <c r="N5088"/>
      <c r="O5088" t="s">
        <v>371</v>
      </c>
      <c r="P5088" t="s">
        <v>12800</v>
      </c>
    </row>
    <row r="5089" spans="1:16" x14ac:dyDescent="0.25">
      <c r="A5089" t="s">
        <v>8</v>
      </c>
      <c r="B5089" t="s">
        <v>12801</v>
      </c>
      <c r="C5089" t="s">
        <v>1107</v>
      </c>
      <c r="D5089" t="s">
        <v>3173</v>
      </c>
      <c r="E5089" t="s">
        <v>232</v>
      </c>
      <c r="F5089" t="b">
        <v>0</v>
      </c>
      <c r="G5089" t="s">
        <v>68</v>
      </c>
      <c r="H5089" s="1">
        <v>46081.002465277779</v>
      </c>
      <c r="I5089" t="b">
        <v>0</v>
      </c>
      <c r="J5089" t="b">
        <v>0</v>
      </c>
      <c r="K5089" t="s">
        <v>41</v>
      </c>
      <c r="L5089" t="s">
        <v>60</v>
      </c>
      <c r="M5089">
        <v>107000</v>
      </c>
      <c r="N5089"/>
      <c r="O5089" t="s">
        <v>371</v>
      </c>
      <c r="P5089" t="s">
        <v>12802</v>
      </c>
    </row>
    <row r="5090" spans="1:16" x14ac:dyDescent="0.25">
      <c r="A5090" t="s">
        <v>0</v>
      </c>
      <c r="B5090" t="s">
        <v>12803</v>
      </c>
      <c r="C5090" t="s">
        <v>19</v>
      </c>
      <c r="D5090" t="s">
        <v>4518</v>
      </c>
      <c r="E5090" t="s">
        <v>59</v>
      </c>
      <c r="F5090" t="b">
        <v>0</v>
      </c>
      <c r="G5090" t="s">
        <v>19</v>
      </c>
      <c r="H5090" s="1">
        <v>46081.019004629627</v>
      </c>
      <c r="I5090" t="b">
        <v>0</v>
      </c>
      <c r="J5090" t="b">
        <v>0</v>
      </c>
      <c r="K5090" t="s">
        <v>19</v>
      </c>
      <c r="L5090" t="s">
        <v>60</v>
      </c>
      <c r="M5090">
        <v>45000</v>
      </c>
      <c r="N5090"/>
      <c r="O5090" t="s">
        <v>12804</v>
      </c>
      <c r="P5090" t="s">
        <v>3352</v>
      </c>
    </row>
    <row r="5091" spans="1:16" x14ac:dyDescent="0.25">
      <c r="A5091" t="s">
        <v>0</v>
      </c>
      <c r="B5091" t="s">
        <v>12805</v>
      </c>
      <c r="C5091" t="s">
        <v>19</v>
      </c>
      <c r="D5091" t="s">
        <v>4518</v>
      </c>
      <c r="E5091" t="s">
        <v>132</v>
      </c>
      <c r="F5091" t="b">
        <v>0</v>
      </c>
      <c r="G5091" t="s">
        <v>19</v>
      </c>
      <c r="H5091" s="1">
        <v>46081.019004629627</v>
      </c>
      <c r="I5091" t="b">
        <v>1</v>
      </c>
      <c r="J5091" t="b">
        <v>0</v>
      </c>
      <c r="K5091" t="s">
        <v>19</v>
      </c>
      <c r="L5091" t="s">
        <v>60</v>
      </c>
      <c r="M5091">
        <v>50000</v>
      </c>
      <c r="N5091"/>
      <c r="O5091" t="s">
        <v>4519</v>
      </c>
    </row>
    <row r="5092" spans="1:16" x14ac:dyDescent="0.25">
      <c r="A5092" t="s">
        <v>0</v>
      </c>
      <c r="B5092" t="s">
        <v>8755</v>
      </c>
      <c r="C5092" t="s">
        <v>19</v>
      </c>
      <c r="D5092" t="s">
        <v>4518</v>
      </c>
      <c r="E5092" t="s">
        <v>59</v>
      </c>
      <c r="F5092" t="b">
        <v>0</v>
      </c>
      <c r="G5092" t="s">
        <v>19</v>
      </c>
      <c r="H5092" s="1">
        <v>46081.019016203703</v>
      </c>
      <c r="I5092" t="b">
        <v>1</v>
      </c>
      <c r="J5092" t="b">
        <v>0</v>
      </c>
      <c r="K5092" t="s">
        <v>19</v>
      </c>
      <c r="L5092" t="s">
        <v>60</v>
      </c>
      <c r="M5092">
        <v>64000</v>
      </c>
      <c r="N5092"/>
      <c r="O5092" t="s">
        <v>8597</v>
      </c>
    </row>
    <row r="5093" spans="1:16" x14ac:dyDescent="0.25">
      <c r="A5093" t="s">
        <v>1</v>
      </c>
      <c r="B5093" t="s">
        <v>8928</v>
      </c>
      <c r="C5093" t="s">
        <v>2474</v>
      </c>
      <c r="D5093" t="s">
        <v>4518</v>
      </c>
      <c r="E5093" t="s">
        <v>621</v>
      </c>
      <c r="F5093" t="b">
        <v>0</v>
      </c>
      <c r="G5093" t="s">
        <v>19</v>
      </c>
      <c r="H5093" s="1">
        <v>46081.019247685188</v>
      </c>
      <c r="I5093" t="b">
        <v>0</v>
      </c>
      <c r="J5093" t="b">
        <v>0</v>
      </c>
      <c r="K5093" t="s">
        <v>19</v>
      </c>
      <c r="L5093" t="s">
        <v>60</v>
      </c>
      <c r="M5093">
        <v>45000</v>
      </c>
      <c r="N5093"/>
      <c r="O5093" t="s">
        <v>8595</v>
      </c>
    </row>
    <row r="5094" spans="1:16" x14ac:dyDescent="0.25">
      <c r="A5094" t="s">
        <v>0</v>
      </c>
      <c r="B5094" t="s">
        <v>12806</v>
      </c>
      <c r="C5094" t="s">
        <v>6081</v>
      </c>
      <c r="D5094" t="s">
        <v>6200</v>
      </c>
      <c r="E5094" t="s">
        <v>59</v>
      </c>
      <c r="F5094" t="b">
        <v>0</v>
      </c>
      <c r="G5094" t="s">
        <v>40</v>
      </c>
      <c r="H5094" s="1">
        <v>46081.01939814815</v>
      </c>
      <c r="I5094" t="b">
        <v>1</v>
      </c>
      <c r="J5094" t="b">
        <v>0</v>
      </c>
      <c r="K5094" t="s">
        <v>40</v>
      </c>
      <c r="L5094" t="s">
        <v>60</v>
      </c>
      <c r="M5094">
        <v>57749.5</v>
      </c>
      <c r="N5094"/>
      <c r="O5094" t="s">
        <v>12807</v>
      </c>
      <c r="P5094" t="s">
        <v>2049</v>
      </c>
    </row>
    <row r="5095" spans="1:16" x14ac:dyDescent="0.25">
      <c r="A5095" t="s">
        <v>7</v>
      </c>
      <c r="B5095" t="s">
        <v>12613</v>
      </c>
      <c r="C5095" t="s">
        <v>2181</v>
      </c>
      <c r="D5095" t="s">
        <v>4671</v>
      </c>
      <c r="E5095" t="s">
        <v>59</v>
      </c>
      <c r="F5095" t="b">
        <v>0</v>
      </c>
      <c r="G5095" t="s">
        <v>63</v>
      </c>
      <c r="H5095" s="1">
        <v>46081.02034722222</v>
      </c>
      <c r="I5095" t="b">
        <v>0</v>
      </c>
      <c r="J5095" t="b">
        <v>0</v>
      </c>
      <c r="K5095" t="s">
        <v>41</v>
      </c>
      <c r="L5095" t="s">
        <v>60</v>
      </c>
      <c r="M5095">
        <v>105322</v>
      </c>
      <c r="N5095"/>
      <c r="O5095" t="s">
        <v>973</v>
      </c>
      <c r="P5095" t="s">
        <v>2678</v>
      </c>
    </row>
    <row r="5096" spans="1:16" x14ac:dyDescent="0.25">
      <c r="A5096" t="s">
        <v>8</v>
      </c>
      <c r="B5096" t="s">
        <v>12808</v>
      </c>
      <c r="C5096" t="s">
        <v>2330</v>
      </c>
      <c r="D5096" t="s">
        <v>3173</v>
      </c>
      <c r="E5096" t="s">
        <v>232</v>
      </c>
      <c r="F5096" t="b">
        <v>0</v>
      </c>
      <c r="G5096" t="s">
        <v>63</v>
      </c>
      <c r="H5096" s="1">
        <v>46081.020370370366</v>
      </c>
      <c r="I5096" t="b">
        <v>0</v>
      </c>
      <c r="J5096" t="b">
        <v>0</v>
      </c>
      <c r="K5096" t="s">
        <v>41</v>
      </c>
      <c r="L5096" t="s">
        <v>60</v>
      </c>
      <c r="M5096">
        <v>105500</v>
      </c>
      <c r="N5096"/>
      <c r="O5096" t="s">
        <v>371</v>
      </c>
      <c r="P5096" t="s">
        <v>11577</v>
      </c>
    </row>
    <row r="5097" spans="1:16" x14ac:dyDescent="0.25">
      <c r="A5097" t="s">
        <v>0</v>
      </c>
      <c r="B5097" t="s">
        <v>12809</v>
      </c>
      <c r="C5097" t="s">
        <v>112</v>
      </c>
      <c r="D5097" t="s">
        <v>4526</v>
      </c>
      <c r="E5097" t="s">
        <v>59</v>
      </c>
      <c r="F5097" t="b">
        <v>0</v>
      </c>
      <c r="G5097" t="s">
        <v>65</v>
      </c>
      <c r="H5097" s="1">
        <v>46081.041712962957</v>
      </c>
      <c r="I5097" t="b">
        <v>0</v>
      </c>
      <c r="J5097" t="b">
        <v>1</v>
      </c>
      <c r="K5097" t="s">
        <v>41</v>
      </c>
      <c r="L5097" t="s">
        <v>60</v>
      </c>
      <c r="M5097">
        <v>87960.5</v>
      </c>
      <c r="N5097"/>
      <c r="O5097" t="s">
        <v>4743</v>
      </c>
      <c r="P5097" t="s">
        <v>1791</v>
      </c>
    </row>
    <row r="5098" spans="1:16" x14ac:dyDescent="0.25">
      <c r="A5098" t="s">
        <v>0</v>
      </c>
      <c r="B5098" t="s">
        <v>12810</v>
      </c>
      <c r="C5098" t="s">
        <v>142</v>
      </c>
      <c r="D5098" t="s">
        <v>4346</v>
      </c>
      <c r="E5098" t="s">
        <v>59</v>
      </c>
      <c r="F5098" t="b">
        <v>0</v>
      </c>
      <c r="G5098" t="s">
        <v>65</v>
      </c>
      <c r="H5098" s="1">
        <v>46081.041759259257</v>
      </c>
      <c r="I5098" t="b">
        <v>0</v>
      </c>
      <c r="J5098" t="b">
        <v>1</v>
      </c>
      <c r="K5098" t="s">
        <v>41</v>
      </c>
      <c r="L5098" t="s">
        <v>60</v>
      </c>
      <c r="M5098">
        <v>190000</v>
      </c>
      <c r="N5098"/>
      <c r="O5098" t="s">
        <v>12811</v>
      </c>
      <c r="P5098" t="s">
        <v>1321</v>
      </c>
    </row>
    <row r="5099" spans="1:16" x14ac:dyDescent="0.25">
      <c r="A5099" t="s">
        <v>2</v>
      </c>
      <c r="B5099" t="s">
        <v>275</v>
      </c>
      <c r="C5099" t="s">
        <v>515</v>
      </c>
      <c r="D5099" t="s">
        <v>4595</v>
      </c>
      <c r="E5099" t="s">
        <v>132</v>
      </c>
      <c r="F5099" t="b">
        <v>0</v>
      </c>
      <c r="G5099" t="s">
        <v>73</v>
      </c>
      <c r="H5099" s="1">
        <v>46081.042025462957</v>
      </c>
      <c r="I5099" t="b">
        <v>1</v>
      </c>
      <c r="J5099" t="b">
        <v>1</v>
      </c>
      <c r="K5099" t="s">
        <v>41</v>
      </c>
      <c r="L5099" t="s">
        <v>60</v>
      </c>
      <c r="M5099">
        <v>137500</v>
      </c>
      <c r="N5099"/>
      <c r="O5099" t="s">
        <v>5099</v>
      </c>
      <c r="P5099" t="s">
        <v>2523</v>
      </c>
    </row>
    <row r="5100" spans="1:16" x14ac:dyDescent="0.25">
      <c r="A5100" t="s">
        <v>0</v>
      </c>
      <c r="B5100" t="s">
        <v>3939</v>
      </c>
      <c r="C5100" t="s">
        <v>11559</v>
      </c>
      <c r="D5100" t="s">
        <v>4595</v>
      </c>
      <c r="E5100" t="s">
        <v>59</v>
      </c>
      <c r="F5100" t="b">
        <v>0</v>
      </c>
      <c r="G5100" t="s">
        <v>89</v>
      </c>
      <c r="H5100" s="1">
        <v>46081.042210648149</v>
      </c>
      <c r="I5100" t="b">
        <v>0</v>
      </c>
      <c r="J5100" t="b">
        <v>0</v>
      </c>
      <c r="K5100" t="s">
        <v>41</v>
      </c>
      <c r="L5100" t="s">
        <v>60</v>
      </c>
      <c r="M5100">
        <v>126249.5</v>
      </c>
      <c r="N5100"/>
      <c r="O5100" t="s">
        <v>12812</v>
      </c>
    </row>
    <row r="5101" spans="1:16" x14ac:dyDescent="0.25">
      <c r="A5101" t="s">
        <v>3</v>
      </c>
      <c r="B5101" t="s">
        <v>12813</v>
      </c>
      <c r="C5101" t="s">
        <v>3078</v>
      </c>
      <c r="D5101" t="s">
        <v>4595</v>
      </c>
      <c r="E5101" t="s">
        <v>59</v>
      </c>
      <c r="F5101" t="b">
        <v>0</v>
      </c>
      <c r="G5101" t="s">
        <v>89</v>
      </c>
      <c r="H5101" s="1">
        <v>46081.042268518519</v>
      </c>
      <c r="I5101" t="b">
        <v>0</v>
      </c>
      <c r="J5101" t="b">
        <v>0</v>
      </c>
      <c r="K5101" t="s">
        <v>41</v>
      </c>
      <c r="L5101" t="s">
        <v>60</v>
      </c>
      <c r="M5101">
        <v>90000</v>
      </c>
      <c r="N5101"/>
      <c r="O5101" t="s">
        <v>1000</v>
      </c>
    </row>
    <row r="5102" spans="1:16" x14ac:dyDescent="0.25">
      <c r="A5102" t="s">
        <v>1</v>
      </c>
      <c r="B5102" t="s">
        <v>12814</v>
      </c>
      <c r="C5102" t="s">
        <v>467</v>
      </c>
      <c r="D5102" t="s">
        <v>4346</v>
      </c>
      <c r="E5102" t="s">
        <v>59</v>
      </c>
      <c r="F5102" t="b">
        <v>0</v>
      </c>
      <c r="G5102" t="s">
        <v>73</v>
      </c>
      <c r="H5102" s="1">
        <v>46081.04378472222</v>
      </c>
      <c r="I5102" t="b">
        <v>1</v>
      </c>
      <c r="J5102" t="b">
        <v>0</v>
      </c>
      <c r="K5102" t="s">
        <v>41</v>
      </c>
      <c r="L5102" t="s">
        <v>60</v>
      </c>
      <c r="M5102">
        <v>115000</v>
      </c>
      <c r="N5102"/>
      <c r="O5102" t="s">
        <v>12815</v>
      </c>
      <c r="P5102" t="s">
        <v>12816</v>
      </c>
    </row>
    <row r="5103" spans="1:16" x14ac:dyDescent="0.25">
      <c r="A5103" t="s">
        <v>7</v>
      </c>
      <c r="B5103" t="s">
        <v>12817</v>
      </c>
      <c r="C5103" t="s">
        <v>172</v>
      </c>
      <c r="D5103" t="s">
        <v>4526</v>
      </c>
      <c r="E5103" t="s">
        <v>59</v>
      </c>
      <c r="F5103" t="b">
        <v>0</v>
      </c>
      <c r="G5103" t="s">
        <v>68</v>
      </c>
      <c r="H5103" s="1">
        <v>46081.083749999998</v>
      </c>
      <c r="I5103" t="b">
        <v>0</v>
      </c>
      <c r="J5103" t="b">
        <v>1</v>
      </c>
      <c r="K5103" t="s">
        <v>41</v>
      </c>
      <c r="L5103" t="s">
        <v>60</v>
      </c>
      <c r="M5103">
        <v>95900</v>
      </c>
      <c r="N5103"/>
      <c r="O5103" t="s">
        <v>12498</v>
      </c>
      <c r="P5103" t="s">
        <v>12818</v>
      </c>
    </row>
    <row r="5104" spans="1:16" x14ac:dyDescent="0.25">
      <c r="A5104" t="s">
        <v>2</v>
      </c>
      <c r="B5104" t="s">
        <v>12819</v>
      </c>
      <c r="C5104" t="s">
        <v>174</v>
      </c>
      <c r="D5104" t="s">
        <v>2360</v>
      </c>
      <c r="E5104" t="s">
        <v>59</v>
      </c>
      <c r="F5104" t="b">
        <v>0</v>
      </c>
      <c r="G5104" t="s">
        <v>65</v>
      </c>
      <c r="H5104" s="1">
        <v>46081.084039351852</v>
      </c>
      <c r="I5104" t="b">
        <v>0</v>
      </c>
      <c r="J5104" t="b">
        <v>1</v>
      </c>
      <c r="K5104" t="s">
        <v>41</v>
      </c>
      <c r="L5104" t="s">
        <v>60</v>
      </c>
      <c r="M5104">
        <v>215000</v>
      </c>
      <c r="N5104"/>
      <c r="O5104" t="s">
        <v>7744</v>
      </c>
      <c r="P5104" t="s">
        <v>3410</v>
      </c>
    </row>
    <row r="5105" spans="1:16" x14ac:dyDescent="0.25">
      <c r="A5105" t="s">
        <v>2</v>
      </c>
      <c r="B5105" t="s">
        <v>12820</v>
      </c>
      <c r="C5105" t="s">
        <v>81</v>
      </c>
      <c r="D5105" t="s">
        <v>4346</v>
      </c>
      <c r="E5105" t="s">
        <v>59</v>
      </c>
      <c r="F5105" t="b">
        <v>0</v>
      </c>
      <c r="G5105" t="s">
        <v>77</v>
      </c>
      <c r="H5105" s="1">
        <v>46081.084224537037</v>
      </c>
      <c r="I5105" t="b">
        <v>0</v>
      </c>
      <c r="J5105" t="b">
        <v>0</v>
      </c>
      <c r="K5105" t="s">
        <v>41</v>
      </c>
      <c r="L5105" t="s">
        <v>60</v>
      </c>
      <c r="M5105">
        <v>330000</v>
      </c>
      <c r="N5105"/>
      <c r="O5105" t="s">
        <v>2960</v>
      </c>
      <c r="P5105" t="s">
        <v>2392</v>
      </c>
    </row>
    <row r="5106" spans="1:16" x14ac:dyDescent="0.25">
      <c r="A5106" t="s">
        <v>2</v>
      </c>
      <c r="B5106" t="s">
        <v>12821</v>
      </c>
      <c r="C5106" t="s">
        <v>330</v>
      </c>
      <c r="D5106" t="s">
        <v>4526</v>
      </c>
      <c r="E5106" t="s">
        <v>59</v>
      </c>
      <c r="F5106" t="b">
        <v>0</v>
      </c>
      <c r="G5106" t="s">
        <v>77</v>
      </c>
      <c r="H5106" s="1">
        <v>46081.085231481477</v>
      </c>
      <c r="I5106" t="b">
        <v>0</v>
      </c>
      <c r="J5106" t="b">
        <v>1</v>
      </c>
      <c r="K5106" t="s">
        <v>41</v>
      </c>
      <c r="L5106" t="s">
        <v>60</v>
      </c>
      <c r="M5106">
        <v>147000</v>
      </c>
      <c r="N5106"/>
      <c r="O5106" t="s">
        <v>1764</v>
      </c>
      <c r="P5106" t="s">
        <v>12822</v>
      </c>
    </row>
    <row r="5107" spans="1:16" x14ac:dyDescent="0.25">
      <c r="A5107" t="s">
        <v>3</v>
      </c>
      <c r="B5107" t="s">
        <v>12823</v>
      </c>
      <c r="C5107" t="s">
        <v>76</v>
      </c>
      <c r="D5107" t="s">
        <v>4526</v>
      </c>
      <c r="E5107" t="s">
        <v>132</v>
      </c>
      <c r="F5107" t="b">
        <v>1</v>
      </c>
      <c r="G5107" t="s">
        <v>13</v>
      </c>
      <c r="H5107" s="1">
        <v>46081.101840277777</v>
      </c>
      <c r="I5107" t="b">
        <v>0</v>
      </c>
      <c r="J5107" t="b">
        <v>0</v>
      </c>
      <c r="K5107" t="s">
        <v>13</v>
      </c>
      <c r="L5107" t="s">
        <v>74</v>
      </c>
      <c r="M5107"/>
      <c r="N5107">
        <v>27.5</v>
      </c>
      <c r="O5107" t="s">
        <v>5046</v>
      </c>
    </row>
    <row r="5108" spans="1:16" x14ac:dyDescent="0.25">
      <c r="A5108" t="s">
        <v>0</v>
      </c>
      <c r="B5108" t="s">
        <v>130</v>
      </c>
      <c r="C5108" t="s">
        <v>5717</v>
      </c>
      <c r="D5108" t="s">
        <v>4346</v>
      </c>
      <c r="E5108" t="s">
        <v>59</v>
      </c>
      <c r="F5108" t="b">
        <v>0</v>
      </c>
      <c r="G5108" t="s">
        <v>19</v>
      </c>
      <c r="H5108" s="1">
        <v>46081.102303240739</v>
      </c>
      <c r="I5108" t="b">
        <v>0</v>
      </c>
      <c r="J5108" t="b">
        <v>0</v>
      </c>
      <c r="K5108" t="s">
        <v>19</v>
      </c>
      <c r="L5108" t="s">
        <v>60</v>
      </c>
      <c r="M5108">
        <v>210000</v>
      </c>
      <c r="N5108"/>
      <c r="O5108" t="s">
        <v>12824</v>
      </c>
      <c r="P5108" t="s">
        <v>219</v>
      </c>
    </row>
    <row r="5109" spans="1:16" x14ac:dyDescent="0.25">
      <c r="A5109" t="s">
        <v>5</v>
      </c>
      <c r="B5109" t="s">
        <v>12825</v>
      </c>
      <c r="C5109" t="s">
        <v>887</v>
      </c>
      <c r="D5109" t="s">
        <v>4526</v>
      </c>
      <c r="E5109" t="s">
        <v>59</v>
      </c>
      <c r="F5109" t="b">
        <v>0</v>
      </c>
      <c r="G5109" t="s">
        <v>63</v>
      </c>
      <c r="H5109" s="1">
        <v>46081.10396990741</v>
      </c>
      <c r="I5109" t="b">
        <v>0</v>
      </c>
      <c r="J5109" t="b">
        <v>1</v>
      </c>
      <c r="K5109" t="s">
        <v>41</v>
      </c>
      <c r="L5109" t="s">
        <v>60</v>
      </c>
      <c r="M5109">
        <v>117000</v>
      </c>
      <c r="N5109"/>
      <c r="O5109" t="s">
        <v>2856</v>
      </c>
      <c r="P5109" t="s">
        <v>12826</v>
      </c>
    </row>
    <row r="5110" spans="1:16" x14ac:dyDescent="0.25">
      <c r="A5110" t="s">
        <v>4</v>
      </c>
      <c r="B5110" t="s">
        <v>12827</v>
      </c>
      <c r="C5110" t="s">
        <v>1417</v>
      </c>
      <c r="D5110" t="s">
        <v>11319</v>
      </c>
      <c r="E5110" t="s">
        <v>59</v>
      </c>
      <c r="F5110" t="b">
        <v>0</v>
      </c>
      <c r="G5110" t="s">
        <v>39</v>
      </c>
      <c r="H5110" s="1">
        <v>46081.106192129628</v>
      </c>
      <c r="I5110" t="b">
        <v>1</v>
      </c>
      <c r="J5110" t="b">
        <v>0</v>
      </c>
      <c r="K5110" t="s">
        <v>39</v>
      </c>
      <c r="L5110" t="s">
        <v>60</v>
      </c>
      <c r="M5110">
        <v>110000</v>
      </c>
      <c r="N5110"/>
      <c r="O5110" t="s">
        <v>4960</v>
      </c>
      <c r="P5110" t="s">
        <v>12828</v>
      </c>
    </row>
    <row r="5111" spans="1:16" x14ac:dyDescent="0.25">
      <c r="A5111" t="s">
        <v>0</v>
      </c>
      <c r="B5111" t="s">
        <v>12829</v>
      </c>
      <c r="C5111" t="s">
        <v>1984</v>
      </c>
      <c r="D5111" t="s">
        <v>4595</v>
      </c>
      <c r="E5111" t="s">
        <v>59</v>
      </c>
      <c r="F5111" t="b">
        <v>0</v>
      </c>
      <c r="G5111" t="s">
        <v>27</v>
      </c>
      <c r="H5111" s="1">
        <v>46081.190868055557</v>
      </c>
      <c r="I5111" t="b">
        <v>1</v>
      </c>
      <c r="J5111" t="b">
        <v>0</v>
      </c>
      <c r="K5111" t="s">
        <v>27</v>
      </c>
      <c r="L5111" t="s">
        <v>60</v>
      </c>
      <c r="M5111">
        <v>150000</v>
      </c>
      <c r="N5111"/>
      <c r="O5111" t="s">
        <v>2152</v>
      </c>
      <c r="P5111" t="s">
        <v>12830</v>
      </c>
    </row>
    <row r="5112" spans="1:16" x14ac:dyDescent="0.25">
      <c r="A5112" t="s">
        <v>0</v>
      </c>
      <c r="B5112" t="s">
        <v>2073</v>
      </c>
      <c r="C5112" t="s">
        <v>22</v>
      </c>
      <c r="D5112" t="s">
        <v>4595</v>
      </c>
      <c r="E5112" t="s">
        <v>59</v>
      </c>
      <c r="F5112" t="b">
        <v>0</v>
      </c>
      <c r="G5112" t="s">
        <v>22</v>
      </c>
      <c r="H5112" s="1">
        <v>46081.193437499998</v>
      </c>
      <c r="I5112" t="b">
        <v>1</v>
      </c>
      <c r="J5112" t="b">
        <v>0</v>
      </c>
      <c r="K5112" t="s">
        <v>22</v>
      </c>
      <c r="L5112" t="s">
        <v>60</v>
      </c>
      <c r="M5112">
        <v>45000</v>
      </c>
      <c r="N5112"/>
      <c r="O5112" t="s">
        <v>12153</v>
      </c>
      <c r="P5112" t="s">
        <v>1738</v>
      </c>
    </row>
    <row r="5113" spans="1:16" x14ac:dyDescent="0.25">
      <c r="A5113" t="s">
        <v>7</v>
      </c>
      <c r="B5113" t="s">
        <v>12831</v>
      </c>
      <c r="C5113" t="s">
        <v>912</v>
      </c>
      <c r="D5113" t="s">
        <v>4346</v>
      </c>
      <c r="E5113" t="s">
        <v>59</v>
      </c>
      <c r="F5113" t="b">
        <v>0</v>
      </c>
      <c r="G5113" t="s">
        <v>65</v>
      </c>
      <c r="H5113" s="1">
        <v>46081.250092592592</v>
      </c>
      <c r="I5113" t="b">
        <v>0</v>
      </c>
      <c r="J5113" t="b">
        <v>1</v>
      </c>
      <c r="K5113" t="s">
        <v>41</v>
      </c>
      <c r="L5113" t="s">
        <v>60</v>
      </c>
      <c r="M5113">
        <v>94500</v>
      </c>
      <c r="N5113"/>
      <c r="O5113" t="s">
        <v>12832</v>
      </c>
    </row>
    <row r="5114" spans="1:16" x14ac:dyDescent="0.25">
      <c r="A5114" t="s">
        <v>0</v>
      </c>
      <c r="B5114" t="s">
        <v>12833</v>
      </c>
      <c r="C5114" t="s">
        <v>2209</v>
      </c>
      <c r="D5114" t="s">
        <v>2360</v>
      </c>
      <c r="E5114" t="s">
        <v>59</v>
      </c>
      <c r="F5114" t="b">
        <v>0</v>
      </c>
      <c r="G5114" t="s">
        <v>65</v>
      </c>
      <c r="H5114" s="1">
        <v>46081.250104166669</v>
      </c>
      <c r="I5114" t="b">
        <v>0</v>
      </c>
      <c r="J5114" t="b">
        <v>0</v>
      </c>
      <c r="K5114" t="s">
        <v>41</v>
      </c>
      <c r="L5114" t="s">
        <v>60</v>
      </c>
      <c r="M5114">
        <v>130000</v>
      </c>
      <c r="N5114"/>
      <c r="O5114" t="s">
        <v>12727</v>
      </c>
      <c r="P5114" t="s">
        <v>2703</v>
      </c>
    </row>
    <row r="5115" spans="1:16" x14ac:dyDescent="0.25">
      <c r="A5115" t="s">
        <v>0</v>
      </c>
      <c r="B5115" t="s">
        <v>12834</v>
      </c>
      <c r="C5115" t="s">
        <v>246</v>
      </c>
      <c r="D5115" t="s">
        <v>4595</v>
      </c>
      <c r="E5115" t="s">
        <v>59</v>
      </c>
      <c r="F5115" t="b">
        <v>0</v>
      </c>
      <c r="G5115" t="s">
        <v>65</v>
      </c>
      <c r="H5115" s="1">
        <v>46081.250173611108</v>
      </c>
      <c r="I5115" t="b">
        <v>0</v>
      </c>
      <c r="J5115" t="b">
        <v>0</v>
      </c>
      <c r="K5115" t="s">
        <v>41</v>
      </c>
      <c r="L5115" t="s">
        <v>60</v>
      </c>
      <c r="M5115">
        <v>70000</v>
      </c>
      <c r="N5115"/>
      <c r="O5115" t="s">
        <v>12835</v>
      </c>
      <c r="P5115" t="s">
        <v>288</v>
      </c>
    </row>
    <row r="5116" spans="1:16" x14ac:dyDescent="0.25">
      <c r="A5116" t="s">
        <v>6</v>
      </c>
      <c r="B5116" t="s">
        <v>11276</v>
      </c>
      <c r="C5116" t="s">
        <v>1603</v>
      </c>
      <c r="D5116" t="s">
        <v>4595</v>
      </c>
      <c r="E5116" t="s">
        <v>59</v>
      </c>
      <c r="F5116" t="b">
        <v>0</v>
      </c>
      <c r="G5116" t="s">
        <v>77</v>
      </c>
      <c r="H5116" s="1">
        <v>46081.250358796293</v>
      </c>
      <c r="I5116" t="b">
        <v>0</v>
      </c>
      <c r="J5116" t="b">
        <v>0</v>
      </c>
      <c r="K5116" t="s">
        <v>41</v>
      </c>
      <c r="L5116" t="s">
        <v>60</v>
      </c>
      <c r="M5116">
        <v>160000</v>
      </c>
      <c r="N5116"/>
      <c r="O5116" t="s">
        <v>12836</v>
      </c>
      <c r="P5116" t="s">
        <v>219</v>
      </c>
    </row>
    <row r="5117" spans="1:16" x14ac:dyDescent="0.25">
      <c r="A5117" t="s">
        <v>0</v>
      </c>
      <c r="B5117" t="s">
        <v>3441</v>
      </c>
      <c r="C5117" t="s">
        <v>172</v>
      </c>
      <c r="D5117" t="s">
        <v>4595</v>
      </c>
      <c r="E5117" t="s">
        <v>59</v>
      </c>
      <c r="F5117" t="b">
        <v>0</v>
      </c>
      <c r="G5117" t="s">
        <v>68</v>
      </c>
      <c r="H5117" s="1">
        <v>46081.250497685192</v>
      </c>
      <c r="I5117" t="b">
        <v>0</v>
      </c>
      <c r="J5117" t="b">
        <v>1</v>
      </c>
      <c r="K5117" t="s">
        <v>41</v>
      </c>
      <c r="L5117" t="s">
        <v>60</v>
      </c>
      <c r="M5117">
        <v>82500</v>
      </c>
      <c r="N5117"/>
      <c r="O5117" t="s">
        <v>12837</v>
      </c>
    </row>
    <row r="5118" spans="1:16" x14ac:dyDescent="0.25">
      <c r="A5118" t="s">
        <v>6</v>
      </c>
      <c r="B5118" t="s">
        <v>531</v>
      </c>
      <c r="C5118" t="s">
        <v>1943</v>
      </c>
      <c r="D5118" t="s">
        <v>4595</v>
      </c>
      <c r="E5118" t="s">
        <v>59</v>
      </c>
      <c r="F5118" t="b">
        <v>0</v>
      </c>
      <c r="G5118" t="s">
        <v>89</v>
      </c>
      <c r="H5118" s="1">
        <v>46081.250659722216</v>
      </c>
      <c r="I5118" t="b">
        <v>0</v>
      </c>
      <c r="J5118" t="b">
        <v>1</v>
      </c>
      <c r="K5118" t="s">
        <v>41</v>
      </c>
      <c r="L5118" t="s">
        <v>60</v>
      </c>
      <c r="M5118">
        <v>210000</v>
      </c>
      <c r="N5118"/>
      <c r="O5118" t="s">
        <v>10317</v>
      </c>
    </row>
    <row r="5119" spans="1:16" x14ac:dyDescent="0.25">
      <c r="A5119" t="s">
        <v>0</v>
      </c>
      <c r="B5119" t="s">
        <v>3491</v>
      </c>
      <c r="C5119" t="s">
        <v>1943</v>
      </c>
      <c r="D5119" t="s">
        <v>4595</v>
      </c>
      <c r="E5119" t="s">
        <v>59</v>
      </c>
      <c r="F5119" t="b">
        <v>0</v>
      </c>
      <c r="G5119" t="s">
        <v>89</v>
      </c>
      <c r="H5119" s="1">
        <v>46081.250659722216</v>
      </c>
      <c r="I5119" t="b">
        <v>0</v>
      </c>
      <c r="J5119" t="b">
        <v>1</v>
      </c>
      <c r="K5119" t="s">
        <v>41</v>
      </c>
      <c r="L5119" t="s">
        <v>60</v>
      </c>
      <c r="M5119">
        <v>125000</v>
      </c>
      <c r="N5119"/>
      <c r="O5119" t="s">
        <v>10317</v>
      </c>
      <c r="P5119" t="s">
        <v>6749</v>
      </c>
    </row>
    <row r="5120" spans="1:16" x14ac:dyDescent="0.25">
      <c r="A5120" t="s">
        <v>2</v>
      </c>
      <c r="B5120" t="s">
        <v>12771</v>
      </c>
      <c r="C5120" t="s">
        <v>237</v>
      </c>
      <c r="D5120" t="s">
        <v>4595</v>
      </c>
      <c r="E5120" t="s">
        <v>59</v>
      </c>
      <c r="F5120" t="b">
        <v>0</v>
      </c>
      <c r="G5120" t="s">
        <v>89</v>
      </c>
      <c r="H5120" s="1">
        <v>46081.250659722216</v>
      </c>
      <c r="I5120" t="b">
        <v>0</v>
      </c>
      <c r="J5120" t="b">
        <v>0</v>
      </c>
      <c r="K5120" t="s">
        <v>41</v>
      </c>
      <c r="L5120" t="s">
        <v>60</v>
      </c>
      <c r="M5120">
        <v>100000</v>
      </c>
      <c r="N5120"/>
      <c r="O5120" t="s">
        <v>12772</v>
      </c>
      <c r="P5120" t="s">
        <v>705</v>
      </c>
    </row>
    <row r="5121" spans="1:16" x14ac:dyDescent="0.25">
      <c r="A5121" t="s">
        <v>6</v>
      </c>
      <c r="B5121" t="s">
        <v>11276</v>
      </c>
      <c r="C5121" t="s">
        <v>1311</v>
      </c>
      <c r="D5121" t="s">
        <v>4595</v>
      </c>
      <c r="E5121" t="s">
        <v>59</v>
      </c>
      <c r="F5121" t="b">
        <v>0</v>
      </c>
      <c r="G5121" t="s">
        <v>65</v>
      </c>
      <c r="H5121" s="1">
        <v>46081.250752314823</v>
      </c>
      <c r="I5121" t="b">
        <v>0</v>
      </c>
      <c r="J5121" t="b">
        <v>1</v>
      </c>
      <c r="K5121" t="s">
        <v>41</v>
      </c>
      <c r="L5121" t="s">
        <v>60</v>
      </c>
      <c r="M5121">
        <v>160000</v>
      </c>
      <c r="N5121"/>
      <c r="O5121" t="s">
        <v>12838</v>
      </c>
      <c r="P5121" t="s">
        <v>3432</v>
      </c>
    </row>
    <row r="5122" spans="1:16" x14ac:dyDescent="0.25">
      <c r="A5122" t="s">
        <v>2</v>
      </c>
      <c r="B5122" t="s">
        <v>12839</v>
      </c>
      <c r="C5122" t="s">
        <v>246</v>
      </c>
      <c r="D5122" t="s">
        <v>4595</v>
      </c>
      <c r="E5122" t="s">
        <v>59</v>
      </c>
      <c r="F5122" t="b">
        <v>0</v>
      </c>
      <c r="G5122" t="s">
        <v>65</v>
      </c>
      <c r="H5122" s="1">
        <v>46081.251006944447</v>
      </c>
      <c r="I5122" t="b">
        <v>0</v>
      </c>
      <c r="J5122" t="b">
        <v>0</v>
      </c>
      <c r="K5122" t="s">
        <v>41</v>
      </c>
      <c r="L5122" t="s">
        <v>60</v>
      </c>
      <c r="M5122">
        <v>245500</v>
      </c>
      <c r="N5122"/>
      <c r="O5122" t="s">
        <v>343</v>
      </c>
    </row>
    <row r="5123" spans="1:16" x14ac:dyDescent="0.25">
      <c r="A5123" t="s">
        <v>2</v>
      </c>
      <c r="B5123" t="s">
        <v>7358</v>
      </c>
      <c r="C5123" t="s">
        <v>86</v>
      </c>
      <c r="D5123" t="s">
        <v>4526</v>
      </c>
      <c r="E5123" t="s">
        <v>621</v>
      </c>
      <c r="F5123" t="b">
        <v>0</v>
      </c>
      <c r="G5123" t="s">
        <v>77</v>
      </c>
      <c r="H5123" s="1">
        <v>46081.251030092593</v>
      </c>
      <c r="I5123" t="b">
        <v>0</v>
      </c>
      <c r="J5123" t="b">
        <v>0</v>
      </c>
      <c r="K5123" t="s">
        <v>41</v>
      </c>
      <c r="L5123" t="s">
        <v>74</v>
      </c>
      <c r="M5123"/>
      <c r="N5123">
        <v>38.625</v>
      </c>
      <c r="O5123" t="s">
        <v>4548</v>
      </c>
      <c r="P5123" t="s">
        <v>7469</v>
      </c>
    </row>
    <row r="5124" spans="1:16" x14ac:dyDescent="0.25">
      <c r="A5124" t="s">
        <v>6</v>
      </c>
      <c r="B5124" t="s">
        <v>12840</v>
      </c>
      <c r="C5124" t="s">
        <v>290</v>
      </c>
      <c r="D5124" t="s">
        <v>4595</v>
      </c>
      <c r="E5124" t="s">
        <v>59</v>
      </c>
      <c r="F5124" t="b">
        <v>0</v>
      </c>
      <c r="G5124" t="s">
        <v>77</v>
      </c>
      <c r="H5124" s="1">
        <v>46081.251030092593</v>
      </c>
      <c r="I5124" t="b">
        <v>0</v>
      </c>
      <c r="J5124" t="b">
        <v>0</v>
      </c>
      <c r="K5124" t="s">
        <v>41</v>
      </c>
      <c r="L5124" t="s">
        <v>60</v>
      </c>
      <c r="M5124">
        <v>202500</v>
      </c>
      <c r="N5124"/>
      <c r="O5124" t="s">
        <v>105</v>
      </c>
    </row>
    <row r="5125" spans="1:16" x14ac:dyDescent="0.25">
      <c r="A5125" t="s">
        <v>0</v>
      </c>
      <c r="B5125" t="s">
        <v>12841</v>
      </c>
      <c r="C5125" t="s">
        <v>107</v>
      </c>
      <c r="D5125" t="s">
        <v>4595</v>
      </c>
      <c r="E5125" t="s">
        <v>59</v>
      </c>
      <c r="F5125" t="b">
        <v>0</v>
      </c>
      <c r="G5125" t="s">
        <v>77</v>
      </c>
      <c r="H5125" s="1">
        <v>46081.251215277778</v>
      </c>
      <c r="I5125" t="b">
        <v>0</v>
      </c>
      <c r="J5125" t="b">
        <v>0</v>
      </c>
      <c r="K5125" t="s">
        <v>41</v>
      </c>
      <c r="L5125" t="s">
        <v>60</v>
      </c>
      <c r="M5125">
        <v>35000</v>
      </c>
      <c r="N5125"/>
      <c r="O5125" t="s">
        <v>8216</v>
      </c>
    </row>
    <row r="5126" spans="1:16" x14ac:dyDescent="0.25">
      <c r="A5126" t="s">
        <v>6</v>
      </c>
      <c r="B5126" t="s">
        <v>11689</v>
      </c>
      <c r="C5126" t="s">
        <v>515</v>
      </c>
      <c r="D5126" t="s">
        <v>4595</v>
      </c>
      <c r="E5126" t="s">
        <v>59</v>
      </c>
      <c r="F5126" t="b">
        <v>0</v>
      </c>
      <c r="G5126" t="s">
        <v>73</v>
      </c>
      <c r="H5126" s="1">
        <v>46081.251331018517</v>
      </c>
      <c r="I5126" t="b">
        <v>0</v>
      </c>
      <c r="J5126" t="b">
        <v>1</v>
      </c>
      <c r="K5126" t="s">
        <v>41</v>
      </c>
      <c r="L5126" t="s">
        <v>60</v>
      </c>
      <c r="M5126">
        <v>320000</v>
      </c>
      <c r="N5126"/>
      <c r="O5126" t="s">
        <v>4217</v>
      </c>
      <c r="P5126" t="s">
        <v>2808</v>
      </c>
    </row>
    <row r="5127" spans="1:16" x14ac:dyDescent="0.25">
      <c r="A5127" t="s">
        <v>6</v>
      </c>
      <c r="B5127" t="s">
        <v>11276</v>
      </c>
      <c r="C5127" t="s">
        <v>630</v>
      </c>
      <c r="D5127" t="s">
        <v>4595</v>
      </c>
      <c r="E5127" t="s">
        <v>59</v>
      </c>
      <c r="F5127" t="b">
        <v>0</v>
      </c>
      <c r="G5127" t="s">
        <v>63</v>
      </c>
      <c r="H5127" s="1">
        <v>46081.255879629629</v>
      </c>
      <c r="I5127" t="b">
        <v>0</v>
      </c>
      <c r="J5127" t="b">
        <v>0</v>
      </c>
      <c r="K5127" t="s">
        <v>41</v>
      </c>
      <c r="L5127" t="s">
        <v>60</v>
      </c>
      <c r="M5127">
        <v>160000</v>
      </c>
      <c r="N5127"/>
      <c r="O5127" t="s">
        <v>12842</v>
      </c>
      <c r="P5127" t="s">
        <v>12843</v>
      </c>
    </row>
    <row r="5128" spans="1:16" x14ac:dyDescent="0.25">
      <c r="A5128" t="s">
        <v>6</v>
      </c>
      <c r="B5128" t="s">
        <v>5889</v>
      </c>
      <c r="C5128" t="s">
        <v>1677</v>
      </c>
      <c r="D5128" t="s">
        <v>4595</v>
      </c>
      <c r="E5128" t="s">
        <v>59</v>
      </c>
      <c r="F5128" t="b">
        <v>0</v>
      </c>
      <c r="G5128" t="s">
        <v>63</v>
      </c>
      <c r="H5128" s="1">
        <v>46081.256018518521</v>
      </c>
      <c r="I5128" t="b">
        <v>0</v>
      </c>
      <c r="J5128" t="b">
        <v>0</v>
      </c>
      <c r="K5128" t="s">
        <v>41</v>
      </c>
      <c r="L5128" t="s">
        <v>60</v>
      </c>
      <c r="M5128">
        <v>190000</v>
      </c>
      <c r="N5128"/>
      <c r="O5128" t="s">
        <v>12844</v>
      </c>
    </row>
    <row r="5129" spans="1:16" x14ac:dyDescent="0.25">
      <c r="A5129" t="s">
        <v>2</v>
      </c>
      <c r="B5129" t="s">
        <v>12845</v>
      </c>
      <c r="C5129" t="s">
        <v>716</v>
      </c>
      <c r="D5129" t="s">
        <v>4595</v>
      </c>
      <c r="E5129" t="s">
        <v>59</v>
      </c>
      <c r="F5129" t="b">
        <v>0</v>
      </c>
      <c r="G5129" t="s">
        <v>63</v>
      </c>
      <c r="H5129" s="1">
        <v>46081.256018518521</v>
      </c>
      <c r="I5129" t="b">
        <v>0</v>
      </c>
      <c r="J5129" t="b">
        <v>0</v>
      </c>
      <c r="K5129" t="s">
        <v>41</v>
      </c>
      <c r="L5129" t="s">
        <v>60</v>
      </c>
      <c r="M5129">
        <v>175000</v>
      </c>
      <c r="N5129"/>
      <c r="O5129" t="s">
        <v>95</v>
      </c>
    </row>
    <row r="5130" spans="1:16" x14ac:dyDescent="0.25">
      <c r="A5130" t="s">
        <v>6</v>
      </c>
      <c r="B5130" t="s">
        <v>12846</v>
      </c>
      <c r="C5130" t="s">
        <v>207</v>
      </c>
      <c r="D5130" t="s">
        <v>4595</v>
      </c>
      <c r="E5130" t="s">
        <v>72</v>
      </c>
      <c r="F5130" t="b">
        <v>0</v>
      </c>
      <c r="G5130" t="s">
        <v>63</v>
      </c>
      <c r="H5130" s="1">
        <v>46081.256018518521</v>
      </c>
      <c r="I5130" t="b">
        <v>0</v>
      </c>
      <c r="J5130" t="b">
        <v>1</v>
      </c>
      <c r="K5130" t="s">
        <v>41</v>
      </c>
      <c r="L5130" t="s">
        <v>60</v>
      </c>
      <c r="M5130">
        <v>337000</v>
      </c>
      <c r="N5130"/>
      <c r="O5130" t="s">
        <v>95</v>
      </c>
      <c r="P5130" t="s">
        <v>216</v>
      </c>
    </row>
    <row r="5131" spans="1:16" x14ac:dyDescent="0.25">
      <c r="A5131" t="s">
        <v>0</v>
      </c>
      <c r="B5131" t="s">
        <v>12847</v>
      </c>
      <c r="C5131" t="s">
        <v>12848</v>
      </c>
      <c r="D5131" t="s">
        <v>5493</v>
      </c>
      <c r="E5131" t="s">
        <v>59</v>
      </c>
      <c r="F5131" t="b">
        <v>0</v>
      </c>
      <c r="G5131" t="s">
        <v>89</v>
      </c>
      <c r="H5131" s="1">
        <v>46081.292268518519</v>
      </c>
      <c r="I5131" t="b">
        <v>0</v>
      </c>
      <c r="J5131" t="b">
        <v>1</v>
      </c>
      <c r="K5131" t="s">
        <v>41</v>
      </c>
      <c r="L5131" t="s">
        <v>60</v>
      </c>
      <c r="M5131">
        <v>122000</v>
      </c>
      <c r="N5131"/>
      <c r="O5131" t="s">
        <v>12849</v>
      </c>
      <c r="P5131" t="s">
        <v>12850</v>
      </c>
    </row>
    <row r="5132" spans="1:16" x14ac:dyDescent="0.25">
      <c r="A5132" t="s">
        <v>1</v>
      </c>
      <c r="B5132" t="s">
        <v>1</v>
      </c>
      <c r="C5132" t="s">
        <v>12149</v>
      </c>
      <c r="D5132" t="s">
        <v>4346</v>
      </c>
      <c r="E5132" t="s">
        <v>59</v>
      </c>
      <c r="F5132" t="b">
        <v>0</v>
      </c>
      <c r="G5132" t="s">
        <v>40</v>
      </c>
      <c r="H5132" s="1">
        <v>46081.296736111108</v>
      </c>
      <c r="I5132" t="b">
        <v>1</v>
      </c>
      <c r="J5132" t="b">
        <v>0</v>
      </c>
      <c r="K5132" t="s">
        <v>40</v>
      </c>
      <c r="L5132" t="s">
        <v>60</v>
      </c>
      <c r="M5132">
        <v>60000</v>
      </c>
      <c r="N5132"/>
      <c r="O5132" t="s">
        <v>12851</v>
      </c>
      <c r="P5132" t="s">
        <v>12151</v>
      </c>
    </row>
    <row r="5133" spans="1:16" x14ac:dyDescent="0.25">
      <c r="A5133" t="s">
        <v>7</v>
      </c>
      <c r="B5133" t="s">
        <v>12852</v>
      </c>
      <c r="C5133" t="s">
        <v>2712</v>
      </c>
      <c r="D5133" t="s">
        <v>4346</v>
      </c>
      <c r="E5133" t="s">
        <v>59</v>
      </c>
      <c r="F5133" t="b">
        <v>0</v>
      </c>
      <c r="G5133" t="s">
        <v>68</v>
      </c>
      <c r="H5133" s="1">
        <v>46081.333831018521</v>
      </c>
      <c r="I5133" t="b">
        <v>0</v>
      </c>
      <c r="J5133" t="b">
        <v>1</v>
      </c>
      <c r="K5133" t="s">
        <v>41</v>
      </c>
      <c r="L5133" t="s">
        <v>60</v>
      </c>
      <c r="M5133">
        <v>72500</v>
      </c>
      <c r="N5133"/>
      <c r="O5133" t="s">
        <v>12853</v>
      </c>
      <c r="P5133" t="s">
        <v>219</v>
      </c>
    </row>
    <row r="5134" spans="1:16" x14ac:dyDescent="0.25">
      <c r="A5134" t="s">
        <v>2</v>
      </c>
      <c r="B5134" t="s">
        <v>12854</v>
      </c>
      <c r="C5134" t="s">
        <v>112</v>
      </c>
      <c r="D5134" t="s">
        <v>4526</v>
      </c>
      <c r="E5134" t="s">
        <v>59</v>
      </c>
      <c r="F5134" t="b">
        <v>0</v>
      </c>
      <c r="G5134" t="s">
        <v>65</v>
      </c>
      <c r="H5134" s="1">
        <v>46081.334016203713</v>
      </c>
      <c r="I5134" t="b">
        <v>0</v>
      </c>
      <c r="J5134" t="b">
        <v>1</v>
      </c>
      <c r="K5134" t="s">
        <v>41</v>
      </c>
      <c r="L5134" t="s">
        <v>60</v>
      </c>
      <c r="M5134">
        <v>110000</v>
      </c>
      <c r="N5134"/>
      <c r="O5134" t="s">
        <v>6185</v>
      </c>
      <c r="P5134" t="s">
        <v>12855</v>
      </c>
    </row>
    <row r="5135" spans="1:16" x14ac:dyDescent="0.25">
      <c r="A5135" t="s">
        <v>1</v>
      </c>
      <c r="B5135" t="s">
        <v>12856</v>
      </c>
      <c r="C5135" t="s">
        <v>102</v>
      </c>
      <c r="D5135" t="s">
        <v>4346</v>
      </c>
      <c r="E5135" t="s">
        <v>59</v>
      </c>
      <c r="F5135" t="b">
        <v>0</v>
      </c>
      <c r="G5135" t="s">
        <v>65</v>
      </c>
      <c r="H5135" s="1">
        <v>46081.335081018522</v>
      </c>
      <c r="I5135" t="b">
        <v>0</v>
      </c>
      <c r="J5135" t="b">
        <v>1</v>
      </c>
      <c r="K5135" t="s">
        <v>41</v>
      </c>
      <c r="L5135" t="s">
        <v>60</v>
      </c>
      <c r="M5135">
        <v>155500</v>
      </c>
      <c r="N5135"/>
      <c r="O5135" t="s">
        <v>1183</v>
      </c>
      <c r="P5135" t="s">
        <v>12857</v>
      </c>
    </row>
    <row r="5136" spans="1:16" x14ac:dyDescent="0.25">
      <c r="A5136" t="s">
        <v>0</v>
      </c>
      <c r="B5136" t="s">
        <v>12858</v>
      </c>
      <c r="C5136" t="s">
        <v>5717</v>
      </c>
      <c r="D5136" t="s">
        <v>4346</v>
      </c>
      <c r="E5136" t="s">
        <v>59</v>
      </c>
      <c r="F5136" t="b">
        <v>0</v>
      </c>
      <c r="G5136" t="s">
        <v>19</v>
      </c>
      <c r="H5136" s="1">
        <v>46081.337743055563</v>
      </c>
      <c r="I5136" t="b">
        <v>1</v>
      </c>
      <c r="J5136" t="b">
        <v>0</v>
      </c>
      <c r="K5136" t="s">
        <v>19</v>
      </c>
      <c r="L5136" t="s">
        <v>60</v>
      </c>
      <c r="M5136">
        <v>375000</v>
      </c>
      <c r="N5136"/>
      <c r="O5136" t="s">
        <v>12859</v>
      </c>
      <c r="P5136" t="s">
        <v>146</v>
      </c>
    </row>
    <row r="5137" spans="1:16" x14ac:dyDescent="0.25">
      <c r="A5137" t="s">
        <v>7</v>
      </c>
      <c r="B5137" t="s">
        <v>12817</v>
      </c>
      <c r="C5137" t="s">
        <v>315</v>
      </c>
      <c r="D5137" t="s">
        <v>4346</v>
      </c>
      <c r="E5137" t="s">
        <v>59</v>
      </c>
      <c r="F5137" t="b">
        <v>0</v>
      </c>
      <c r="G5137" t="s">
        <v>65</v>
      </c>
      <c r="H5137" s="1">
        <v>46081.375104166669</v>
      </c>
      <c r="I5137" t="b">
        <v>0</v>
      </c>
      <c r="J5137" t="b">
        <v>1</v>
      </c>
      <c r="K5137" t="s">
        <v>41</v>
      </c>
      <c r="L5137" t="s">
        <v>60</v>
      </c>
      <c r="M5137">
        <v>100900</v>
      </c>
      <c r="N5137"/>
      <c r="O5137" t="s">
        <v>12498</v>
      </c>
      <c r="P5137" t="s">
        <v>12818</v>
      </c>
    </row>
    <row r="5138" spans="1:16" x14ac:dyDescent="0.25">
      <c r="A5138" t="s">
        <v>0</v>
      </c>
      <c r="B5138" t="s">
        <v>12860</v>
      </c>
      <c r="C5138" t="s">
        <v>79</v>
      </c>
      <c r="D5138" t="s">
        <v>5018</v>
      </c>
      <c r="E5138" t="s">
        <v>59</v>
      </c>
      <c r="F5138" t="b">
        <v>0</v>
      </c>
      <c r="G5138" t="s">
        <v>77</v>
      </c>
      <c r="H5138" s="1">
        <v>46081.375347222223</v>
      </c>
      <c r="I5138" t="b">
        <v>1</v>
      </c>
      <c r="J5138" t="b">
        <v>0</v>
      </c>
      <c r="K5138" t="s">
        <v>41</v>
      </c>
      <c r="L5138" t="s">
        <v>60</v>
      </c>
      <c r="M5138">
        <v>100000</v>
      </c>
      <c r="N5138"/>
      <c r="O5138" t="s">
        <v>480</v>
      </c>
    </row>
    <row r="5139" spans="1:16" x14ac:dyDescent="0.25">
      <c r="A5139" t="s">
        <v>2</v>
      </c>
      <c r="B5139" t="s">
        <v>12861</v>
      </c>
      <c r="C5139" t="s">
        <v>165</v>
      </c>
      <c r="D5139" t="s">
        <v>4346</v>
      </c>
      <c r="E5139" t="s">
        <v>59</v>
      </c>
      <c r="F5139" t="b">
        <v>0</v>
      </c>
      <c r="G5139" t="s">
        <v>73</v>
      </c>
      <c r="H5139" s="1">
        <v>46081.376238425917</v>
      </c>
      <c r="I5139" t="b">
        <v>0</v>
      </c>
      <c r="J5139" t="b">
        <v>1</v>
      </c>
      <c r="K5139" t="s">
        <v>41</v>
      </c>
      <c r="L5139" t="s">
        <v>60</v>
      </c>
      <c r="M5139">
        <v>142000</v>
      </c>
      <c r="N5139"/>
      <c r="O5139" t="s">
        <v>7675</v>
      </c>
      <c r="P5139" t="s">
        <v>12862</v>
      </c>
    </row>
    <row r="5140" spans="1:16" x14ac:dyDescent="0.25">
      <c r="A5140" t="s">
        <v>1</v>
      </c>
      <c r="B5140" t="s">
        <v>12863</v>
      </c>
      <c r="C5140" t="s">
        <v>8805</v>
      </c>
      <c r="D5140" t="s">
        <v>4526</v>
      </c>
      <c r="E5140" t="s">
        <v>59</v>
      </c>
      <c r="F5140" t="b">
        <v>0</v>
      </c>
      <c r="G5140" t="s">
        <v>77</v>
      </c>
      <c r="H5140" s="1">
        <v>46081.377071759263</v>
      </c>
      <c r="I5140" t="b">
        <v>0</v>
      </c>
      <c r="J5140" t="b">
        <v>1</v>
      </c>
      <c r="K5140" t="s">
        <v>41</v>
      </c>
      <c r="L5140" t="s">
        <v>60</v>
      </c>
      <c r="M5140">
        <v>101500</v>
      </c>
      <c r="N5140"/>
      <c r="O5140" t="s">
        <v>195</v>
      </c>
    </row>
    <row r="5141" spans="1:16" x14ac:dyDescent="0.25">
      <c r="A5141" t="s">
        <v>0</v>
      </c>
      <c r="B5141" t="s">
        <v>298</v>
      </c>
      <c r="C5141" t="s">
        <v>112</v>
      </c>
      <c r="D5141" t="s">
        <v>2360</v>
      </c>
      <c r="E5141" t="s">
        <v>59</v>
      </c>
      <c r="F5141" t="b">
        <v>0</v>
      </c>
      <c r="G5141" t="s">
        <v>65</v>
      </c>
      <c r="H5141" s="1">
        <v>46081.416724537034</v>
      </c>
      <c r="I5141" t="b">
        <v>1</v>
      </c>
      <c r="J5141" t="b">
        <v>1</v>
      </c>
      <c r="K5141" t="s">
        <v>41</v>
      </c>
      <c r="L5141" t="s">
        <v>60</v>
      </c>
      <c r="M5141">
        <v>140500</v>
      </c>
      <c r="N5141"/>
      <c r="O5141" t="s">
        <v>2381</v>
      </c>
      <c r="P5141" t="s">
        <v>12864</v>
      </c>
    </row>
    <row r="5142" spans="1:16" x14ac:dyDescent="0.25">
      <c r="A5142" t="s">
        <v>2</v>
      </c>
      <c r="B5142" t="s">
        <v>12865</v>
      </c>
      <c r="C5142" t="s">
        <v>246</v>
      </c>
      <c r="D5142" t="s">
        <v>2360</v>
      </c>
      <c r="E5142" t="s">
        <v>59</v>
      </c>
      <c r="F5142" t="b">
        <v>0</v>
      </c>
      <c r="G5142" t="s">
        <v>65</v>
      </c>
      <c r="H5142" s="1">
        <v>46081.417523148149</v>
      </c>
      <c r="I5142" t="b">
        <v>0</v>
      </c>
      <c r="J5142" t="b">
        <v>1</v>
      </c>
      <c r="K5142" t="s">
        <v>41</v>
      </c>
      <c r="L5142" t="s">
        <v>60</v>
      </c>
      <c r="M5142">
        <v>83000</v>
      </c>
      <c r="N5142"/>
      <c r="O5142" t="s">
        <v>1155</v>
      </c>
      <c r="P5142" t="s">
        <v>208</v>
      </c>
    </row>
    <row r="5143" spans="1:16" x14ac:dyDescent="0.25">
      <c r="A5143" t="s">
        <v>8</v>
      </c>
      <c r="B5143" t="s">
        <v>12866</v>
      </c>
      <c r="C5143" t="s">
        <v>81</v>
      </c>
      <c r="D5143" t="s">
        <v>2360</v>
      </c>
      <c r="E5143" t="s">
        <v>59</v>
      </c>
      <c r="F5143" t="b">
        <v>0</v>
      </c>
      <c r="G5143" t="s">
        <v>77</v>
      </c>
      <c r="H5143" s="1">
        <v>46081.417719907397</v>
      </c>
      <c r="I5143" t="b">
        <v>0</v>
      </c>
      <c r="J5143" t="b">
        <v>0</v>
      </c>
      <c r="K5143" t="s">
        <v>41</v>
      </c>
      <c r="L5143" t="s">
        <v>60</v>
      </c>
      <c r="M5143">
        <v>500000</v>
      </c>
      <c r="N5143"/>
      <c r="O5143" t="s">
        <v>340</v>
      </c>
    </row>
    <row r="5144" spans="1:16" x14ac:dyDescent="0.25">
      <c r="A5144" t="s">
        <v>2</v>
      </c>
      <c r="B5144" t="s">
        <v>4852</v>
      </c>
      <c r="C5144" t="s">
        <v>4180</v>
      </c>
      <c r="D5144" t="s">
        <v>2360</v>
      </c>
      <c r="E5144" t="s">
        <v>59</v>
      </c>
      <c r="F5144" t="b">
        <v>0</v>
      </c>
      <c r="G5144" t="s">
        <v>73</v>
      </c>
      <c r="H5144" s="1">
        <v>46081.417905092603</v>
      </c>
      <c r="I5144" t="b">
        <v>0</v>
      </c>
      <c r="J5144" t="b">
        <v>1</v>
      </c>
      <c r="K5144" t="s">
        <v>41</v>
      </c>
      <c r="L5144" t="s">
        <v>60</v>
      </c>
      <c r="M5144">
        <v>135000</v>
      </c>
      <c r="N5144"/>
      <c r="O5144" t="s">
        <v>424</v>
      </c>
      <c r="P5144" t="s">
        <v>12867</v>
      </c>
    </row>
    <row r="5145" spans="1:16" x14ac:dyDescent="0.25">
      <c r="A5145" t="s">
        <v>1</v>
      </c>
      <c r="B5145" t="s">
        <v>10004</v>
      </c>
      <c r="C5145" t="s">
        <v>172</v>
      </c>
      <c r="D5145" t="s">
        <v>2360</v>
      </c>
      <c r="E5145" t="s">
        <v>59</v>
      </c>
      <c r="F5145" t="b">
        <v>0</v>
      </c>
      <c r="G5145" t="s">
        <v>65</v>
      </c>
      <c r="H5145" s="1">
        <v>46081.418414351851</v>
      </c>
      <c r="I5145" t="b">
        <v>1</v>
      </c>
      <c r="J5145" t="b">
        <v>0</v>
      </c>
      <c r="K5145" t="s">
        <v>41</v>
      </c>
      <c r="L5145" t="s">
        <v>74</v>
      </c>
      <c r="M5145"/>
      <c r="N5145">
        <v>90</v>
      </c>
      <c r="O5145" t="s">
        <v>12868</v>
      </c>
      <c r="P5145" t="s">
        <v>12869</v>
      </c>
    </row>
    <row r="5146" spans="1:16" x14ac:dyDescent="0.25">
      <c r="A5146" t="s">
        <v>1</v>
      </c>
      <c r="B5146" t="s">
        <v>1185</v>
      </c>
      <c r="C5146" t="s">
        <v>1883</v>
      </c>
      <c r="D5146" t="s">
        <v>2360</v>
      </c>
      <c r="E5146" t="s">
        <v>59</v>
      </c>
      <c r="F5146" t="b">
        <v>0</v>
      </c>
      <c r="G5146" t="s">
        <v>65</v>
      </c>
      <c r="H5146" s="1">
        <v>46081.418576388889</v>
      </c>
      <c r="I5146" t="b">
        <v>1</v>
      </c>
      <c r="J5146" t="b">
        <v>1</v>
      </c>
      <c r="K5146" t="s">
        <v>41</v>
      </c>
      <c r="L5146" t="s">
        <v>60</v>
      </c>
      <c r="M5146">
        <v>95000</v>
      </c>
      <c r="N5146"/>
      <c r="O5146" t="s">
        <v>5735</v>
      </c>
      <c r="P5146" t="s">
        <v>12870</v>
      </c>
    </row>
    <row r="5147" spans="1:16" x14ac:dyDescent="0.25">
      <c r="A5147" t="s">
        <v>1</v>
      </c>
      <c r="B5147" t="s">
        <v>2675</v>
      </c>
      <c r="C5147" t="s">
        <v>326</v>
      </c>
      <c r="D5147" t="s">
        <v>2360</v>
      </c>
      <c r="E5147" t="s">
        <v>59</v>
      </c>
      <c r="F5147" t="b">
        <v>0</v>
      </c>
      <c r="G5147" t="s">
        <v>65</v>
      </c>
      <c r="H5147" s="1">
        <v>46081.418611111112</v>
      </c>
      <c r="I5147" t="b">
        <v>1</v>
      </c>
      <c r="J5147" t="b">
        <v>1</v>
      </c>
      <c r="K5147" t="s">
        <v>41</v>
      </c>
      <c r="L5147" t="s">
        <v>60</v>
      </c>
      <c r="M5147">
        <v>200500</v>
      </c>
      <c r="N5147"/>
      <c r="O5147" t="s">
        <v>402</v>
      </c>
      <c r="P5147" t="s">
        <v>622</v>
      </c>
    </row>
    <row r="5148" spans="1:16" x14ac:dyDescent="0.25">
      <c r="A5148" t="s">
        <v>8</v>
      </c>
      <c r="B5148" t="s">
        <v>12871</v>
      </c>
      <c r="C5148" t="s">
        <v>92</v>
      </c>
      <c r="D5148" t="s">
        <v>2360</v>
      </c>
      <c r="E5148" t="s">
        <v>59</v>
      </c>
      <c r="F5148" t="b">
        <v>0</v>
      </c>
      <c r="G5148" t="s">
        <v>65</v>
      </c>
      <c r="H5148" s="1">
        <v>46081.418634259258</v>
      </c>
      <c r="I5148" t="b">
        <v>0</v>
      </c>
      <c r="J5148" t="b">
        <v>1</v>
      </c>
      <c r="K5148" t="s">
        <v>41</v>
      </c>
      <c r="L5148" t="s">
        <v>60</v>
      </c>
      <c r="M5148">
        <v>209500</v>
      </c>
      <c r="N5148"/>
      <c r="O5148" t="s">
        <v>402</v>
      </c>
      <c r="P5148" t="s">
        <v>663</v>
      </c>
    </row>
    <row r="5149" spans="1:16" x14ac:dyDescent="0.25">
      <c r="A5149" t="s">
        <v>1</v>
      </c>
      <c r="B5149" t="s">
        <v>12872</v>
      </c>
      <c r="C5149" t="s">
        <v>172</v>
      </c>
      <c r="D5149" t="s">
        <v>2360</v>
      </c>
      <c r="E5149" t="s">
        <v>59</v>
      </c>
      <c r="F5149" t="b">
        <v>0</v>
      </c>
      <c r="G5149" t="s">
        <v>77</v>
      </c>
      <c r="H5149" s="1">
        <v>46081.418738425928</v>
      </c>
      <c r="I5149" t="b">
        <v>1</v>
      </c>
      <c r="J5149" t="b">
        <v>0</v>
      </c>
      <c r="K5149" t="s">
        <v>41</v>
      </c>
      <c r="L5149" t="s">
        <v>74</v>
      </c>
      <c r="M5149"/>
      <c r="N5149">
        <v>90</v>
      </c>
      <c r="O5149" t="s">
        <v>12868</v>
      </c>
      <c r="P5149" t="s">
        <v>12869</v>
      </c>
    </row>
    <row r="5150" spans="1:16" x14ac:dyDescent="0.25">
      <c r="A5150" t="s">
        <v>3</v>
      </c>
      <c r="B5150" t="s">
        <v>12873</v>
      </c>
      <c r="C5150" t="s">
        <v>13</v>
      </c>
      <c r="D5150" t="s">
        <v>5721</v>
      </c>
      <c r="E5150" t="s">
        <v>59</v>
      </c>
      <c r="F5150" t="b">
        <v>0</v>
      </c>
      <c r="G5150" t="s">
        <v>13</v>
      </c>
      <c r="H5150" s="1">
        <v>46081.420590277783</v>
      </c>
      <c r="I5150" t="b">
        <v>0</v>
      </c>
      <c r="J5150" t="b">
        <v>0</v>
      </c>
      <c r="K5150" t="s">
        <v>13</v>
      </c>
      <c r="L5150" t="s">
        <v>60</v>
      </c>
      <c r="M5150">
        <v>103950</v>
      </c>
      <c r="N5150"/>
      <c r="O5150" t="s">
        <v>12874</v>
      </c>
    </row>
    <row r="5151" spans="1:16" x14ac:dyDescent="0.25">
      <c r="A5151" t="s">
        <v>1</v>
      </c>
      <c r="B5151" t="s">
        <v>1</v>
      </c>
      <c r="C5151" t="s">
        <v>12875</v>
      </c>
      <c r="D5151" t="s">
        <v>5798</v>
      </c>
      <c r="E5151" t="s">
        <v>59</v>
      </c>
      <c r="F5151" t="b">
        <v>0</v>
      </c>
      <c r="G5151" t="s">
        <v>40</v>
      </c>
      <c r="H5151" s="1">
        <v>46081.421736111108</v>
      </c>
      <c r="I5151" t="b">
        <v>1</v>
      </c>
      <c r="J5151" t="b">
        <v>0</v>
      </c>
      <c r="K5151" t="s">
        <v>40</v>
      </c>
      <c r="L5151" t="s">
        <v>60</v>
      </c>
      <c r="M5151">
        <v>73500</v>
      </c>
      <c r="N5151"/>
      <c r="O5151" t="s">
        <v>12876</v>
      </c>
      <c r="P5151" t="s">
        <v>12151</v>
      </c>
    </row>
    <row r="5152" spans="1:16" x14ac:dyDescent="0.25">
      <c r="A5152" t="s">
        <v>2</v>
      </c>
      <c r="B5152" t="s">
        <v>1206</v>
      </c>
      <c r="C5152" t="s">
        <v>207</v>
      </c>
      <c r="D5152" t="s">
        <v>2360</v>
      </c>
      <c r="E5152" t="s">
        <v>59</v>
      </c>
      <c r="F5152" t="b">
        <v>0</v>
      </c>
      <c r="G5152" t="s">
        <v>63</v>
      </c>
      <c r="H5152" s="1">
        <v>46081.422650462962</v>
      </c>
      <c r="I5152" t="b">
        <v>0</v>
      </c>
      <c r="J5152" t="b">
        <v>0</v>
      </c>
      <c r="K5152" t="s">
        <v>41</v>
      </c>
      <c r="L5152" t="s">
        <v>60</v>
      </c>
      <c r="M5152">
        <v>350000</v>
      </c>
      <c r="N5152"/>
      <c r="O5152" t="s">
        <v>101</v>
      </c>
      <c r="P5152" t="s">
        <v>85</v>
      </c>
    </row>
    <row r="5153" spans="1:16" x14ac:dyDescent="0.25">
      <c r="A5153" t="s">
        <v>0</v>
      </c>
      <c r="B5153" t="s">
        <v>12877</v>
      </c>
      <c r="C5153" t="s">
        <v>112</v>
      </c>
      <c r="D5153" t="s">
        <v>2360</v>
      </c>
      <c r="E5153" t="s">
        <v>59</v>
      </c>
      <c r="F5153" t="b">
        <v>0</v>
      </c>
      <c r="G5153" t="s">
        <v>65</v>
      </c>
      <c r="H5153" s="1">
        <v>46081.458391203712</v>
      </c>
      <c r="I5153" t="b">
        <v>0</v>
      </c>
      <c r="J5153" t="b">
        <v>1</v>
      </c>
      <c r="K5153" t="s">
        <v>41</v>
      </c>
      <c r="L5153" t="s">
        <v>60</v>
      </c>
      <c r="M5153">
        <v>70000</v>
      </c>
      <c r="N5153"/>
      <c r="O5153" t="s">
        <v>12878</v>
      </c>
      <c r="P5153" t="s">
        <v>146</v>
      </c>
    </row>
    <row r="5154" spans="1:16" x14ac:dyDescent="0.25">
      <c r="A5154" t="s">
        <v>6</v>
      </c>
      <c r="B5154" t="s">
        <v>11276</v>
      </c>
      <c r="C5154" t="s">
        <v>190</v>
      </c>
      <c r="D5154" t="s">
        <v>4595</v>
      </c>
      <c r="E5154" t="s">
        <v>59</v>
      </c>
      <c r="F5154" t="b">
        <v>0</v>
      </c>
      <c r="G5154" t="s">
        <v>73</v>
      </c>
      <c r="H5154" s="1">
        <v>46081.458773148152</v>
      </c>
      <c r="I5154" t="b">
        <v>0</v>
      </c>
      <c r="J5154" t="b">
        <v>1</v>
      </c>
      <c r="K5154" t="s">
        <v>41</v>
      </c>
      <c r="L5154" t="s">
        <v>60</v>
      </c>
      <c r="M5154">
        <v>160000</v>
      </c>
      <c r="N5154"/>
      <c r="O5154" t="s">
        <v>12879</v>
      </c>
      <c r="P5154" t="s">
        <v>12880</v>
      </c>
    </row>
    <row r="5155" spans="1:16" x14ac:dyDescent="0.25">
      <c r="A5155" t="s">
        <v>2</v>
      </c>
      <c r="B5155" t="s">
        <v>12881</v>
      </c>
      <c r="C5155" t="s">
        <v>1896</v>
      </c>
      <c r="D5155" t="s">
        <v>4595</v>
      </c>
      <c r="E5155" t="s">
        <v>72</v>
      </c>
      <c r="F5155" t="b">
        <v>0</v>
      </c>
      <c r="G5155" t="s">
        <v>65</v>
      </c>
      <c r="H5155" s="1">
        <v>46081.459340277783</v>
      </c>
      <c r="I5155" t="b">
        <v>0</v>
      </c>
      <c r="J5155" t="b">
        <v>1</v>
      </c>
      <c r="K5155" t="s">
        <v>41</v>
      </c>
      <c r="L5155" t="s">
        <v>60</v>
      </c>
      <c r="M5155">
        <v>117500</v>
      </c>
      <c r="N5155"/>
      <c r="O5155" t="s">
        <v>350</v>
      </c>
      <c r="P5155" t="s">
        <v>12882</v>
      </c>
    </row>
    <row r="5156" spans="1:16" x14ac:dyDescent="0.25">
      <c r="A5156" t="s">
        <v>0</v>
      </c>
      <c r="B5156" t="s">
        <v>0</v>
      </c>
      <c r="C5156" t="s">
        <v>12883</v>
      </c>
      <c r="D5156" t="s">
        <v>5798</v>
      </c>
      <c r="E5156" t="s">
        <v>59</v>
      </c>
      <c r="F5156" t="b">
        <v>0</v>
      </c>
      <c r="G5156" t="s">
        <v>40</v>
      </c>
      <c r="H5156" s="1">
        <v>46081.46298611111</v>
      </c>
      <c r="I5156" t="b">
        <v>1</v>
      </c>
      <c r="J5156" t="b">
        <v>0</v>
      </c>
      <c r="K5156" t="s">
        <v>40</v>
      </c>
      <c r="L5156" t="s">
        <v>60</v>
      </c>
      <c r="M5156">
        <v>48500</v>
      </c>
      <c r="N5156"/>
      <c r="O5156" t="s">
        <v>12884</v>
      </c>
      <c r="P5156" t="s">
        <v>1738</v>
      </c>
    </row>
    <row r="5157" spans="1:16" x14ac:dyDescent="0.25">
      <c r="A5157" t="s">
        <v>0</v>
      </c>
      <c r="B5157" t="s">
        <v>0</v>
      </c>
      <c r="C5157" t="s">
        <v>12885</v>
      </c>
      <c r="D5157" t="s">
        <v>5798</v>
      </c>
      <c r="E5157" t="s">
        <v>132</v>
      </c>
      <c r="F5157" t="b">
        <v>0</v>
      </c>
      <c r="G5157" t="s">
        <v>40</v>
      </c>
      <c r="H5157" s="1">
        <v>46081.463020833333</v>
      </c>
      <c r="I5157" t="b">
        <v>0</v>
      </c>
      <c r="J5157" t="b">
        <v>0</v>
      </c>
      <c r="K5157" t="s">
        <v>40</v>
      </c>
      <c r="L5157" t="s">
        <v>60</v>
      </c>
      <c r="M5157">
        <v>48500</v>
      </c>
      <c r="N5157"/>
      <c r="O5157" t="s">
        <v>12886</v>
      </c>
      <c r="P5157" t="s">
        <v>12887</v>
      </c>
    </row>
    <row r="5158" spans="1:16" x14ac:dyDescent="0.25">
      <c r="A5158" t="s">
        <v>6</v>
      </c>
      <c r="B5158" t="s">
        <v>11276</v>
      </c>
      <c r="C5158" t="s">
        <v>12888</v>
      </c>
      <c r="D5158" t="s">
        <v>5798</v>
      </c>
      <c r="E5158" t="s">
        <v>59</v>
      </c>
      <c r="F5158" t="b">
        <v>0</v>
      </c>
      <c r="G5158" t="s">
        <v>40</v>
      </c>
      <c r="H5158" s="1">
        <v>46081.463113425933</v>
      </c>
      <c r="I5158" t="b">
        <v>0</v>
      </c>
      <c r="J5158" t="b">
        <v>0</v>
      </c>
      <c r="K5158" t="s">
        <v>40</v>
      </c>
      <c r="L5158" t="s">
        <v>60</v>
      </c>
      <c r="M5158">
        <v>85000</v>
      </c>
      <c r="N5158"/>
      <c r="O5158" t="s">
        <v>12889</v>
      </c>
    </row>
    <row r="5159" spans="1:16" x14ac:dyDescent="0.25">
      <c r="A5159" t="s">
        <v>2</v>
      </c>
      <c r="B5159" t="s">
        <v>12890</v>
      </c>
      <c r="C5159" t="s">
        <v>12891</v>
      </c>
      <c r="D5159" t="s">
        <v>5798</v>
      </c>
      <c r="E5159" t="s">
        <v>59</v>
      </c>
      <c r="F5159" t="b">
        <v>0</v>
      </c>
      <c r="G5159" t="s">
        <v>40</v>
      </c>
      <c r="H5159" s="1">
        <v>46081.463125000002</v>
      </c>
      <c r="I5159" t="b">
        <v>1</v>
      </c>
      <c r="J5159" t="b">
        <v>0</v>
      </c>
      <c r="K5159" t="s">
        <v>40</v>
      </c>
      <c r="L5159" t="s">
        <v>60</v>
      </c>
      <c r="M5159">
        <v>32000</v>
      </c>
      <c r="N5159"/>
      <c r="O5159" t="s">
        <v>10357</v>
      </c>
      <c r="P5159" t="s">
        <v>133</v>
      </c>
    </row>
    <row r="5160" spans="1:16" x14ac:dyDescent="0.25">
      <c r="A5160" t="s">
        <v>7</v>
      </c>
      <c r="B5160" t="s">
        <v>12892</v>
      </c>
      <c r="C5160" t="s">
        <v>6315</v>
      </c>
      <c r="D5160" t="s">
        <v>5798</v>
      </c>
      <c r="E5160" t="s">
        <v>59</v>
      </c>
      <c r="F5160" t="b">
        <v>0</v>
      </c>
      <c r="G5160" t="s">
        <v>40</v>
      </c>
      <c r="H5160" s="1">
        <v>46081.463148148148</v>
      </c>
      <c r="I5160" t="b">
        <v>1</v>
      </c>
      <c r="J5160" t="b">
        <v>0</v>
      </c>
      <c r="K5160" t="s">
        <v>40</v>
      </c>
      <c r="L5160" t="s">
        <v>60</v>
      </c>
      <c r="M5160">
        <v>70000</v>
      </c>
      <c r="N5160"/>
      <c r="O5160" t="s">
        <v>12893</v>
      </c>
      <c r="P5160" t="s">
        <v>146</v>
      </c>
    </row>
    <row r="5161" spans="1:16" x14ac:dyDescent="0.25">
      <c r="A5161" t="s">
        <v>7</v>
      </c>
      <c r="B5161" t="s">
        <v>12894</v>
      </c>
      <c r="C5161" t="s">
        <v>11229</v>
      </c>
      <c r="D5161" t="s">
        <v>5798</v>
      </c>
      <c r="E5161" t="s">
        <v>59</v>
      </c>
      <c r="F5161" t="b">
        <v>0</v>
      </c>
      <c r="G5161" t="s">
        <v>40</v>
      </c>
      <c r="H5161" s="1">
        <v>46081.463148148148</v>
      </c>
      <c r="I5161" t="b">
        <v>1</v>
      </c>
      <c r="J5161" t="b">
        <v>0</v>
      </c>
      <c r="K5161" t="s">
        <v>40</v>
      </c>
      <c r="L5161" t="s">
        <v>60</v>
      </c>
      <c r="M5161">
        <v>55000</v>
      </c>
      <c r="N5161"/>
      <c r="O5161" t="s">
        <v>12895</v>
      </c>
      <c r="P5161" t="s">
        <v>146</v>
      </c>
    </row>
    <row r="5162" spans="1:16" x14ac:dyDescent="0.25">
      <c r="A5162" t="s">
        <v>6</v>
      </c>
      <c r="B5162" t="s">
        <v>6</v>
      </c>
      <c r="C5162" t="s">
        <v>10627</v>
      </c>
      <c r="D5162" t="s">
        <v>5798</v>
      </c>
      <c r="E5162" t="s">
        <v>59</v>
      </c>
      <c r="F5162" t="b">
        <v>0</v>
      </c>
      <c r="G5162" t="s">
        <v>40</v>
      </c>
      <c r="H5162" s="1">
        <v>46081.463159722232</v>
      </c>
      <c r="I5162" t="b">
        <v>0</v>
      </c>
      <c r="J5162" t="b">
        <v>0</v>
      </c>
      <c r="K5162" t="s">
        <v>40</v>
      </c>
      <c r="L5162" t="s">
        <v>60</v>
      </c>
      <c r="M5162">
        <v>105000</v>
      </c>
      <c r="N5162"/>
      <c r="O5162" t="s">
        <v>12896</v>
      </c>
      <c r="P5162" t="s">
        <v>12897</v>
      </c>
    </row>
    <row r="5163" spans="1:16" x14ac:dyDescent="0.25">
      <c r="A5163" t="s">
        <v>0</v>
      </c>
      <c r="B5163" t="s">
        <v>12898</v>
      </c>
      <c r="C5163" t="s">
        <v>4765</v>
      </c>
      <c r="D5163" t="s">
        <v>5798</v>
      </c>
      <c r="E5163" t="s">
        <v>59</v>
      </c>
      <c r="F5163" t="b">
        <v>0</v>
      </c>
      <c r="G5163" t="s">
        <v>40</v>
      </c>
      <c r="H5163" s="1">
        <v>46081.46329861111</v>
      </c>
      <c r="I5163" t="b">
        <v>1</v>
      </c>
      <c r="J5163" t="b">
        <v>0</v>
      </c>
      <c r="K5163" t="s">
        <v>40</v>
      </c>
      <c r="L5163" t="s">
        <v>60</v>
      </c>
      <c r="M5163">
        <v>48500</v>
      </c>
      <c r="N5163"/>
      <c r="O5163" t="s">
        <v>12899</v>
      </c>
    </row>
    <row r="5164" spans="1:16" x14ac:dyDescent="0.25">
      <c r="A5164" t="s">
        <v>2</v>
      </c>
      <c r="B5164" t="s">
        <v>12900</v>
      </c>
      <c r="C5164" t="s">
        <v>40</v>
      </c>
      <c r="D5164" t="s">
        <v>5798</v>
      </c>
      <c r="E5164" t="s">
        <v>59</v>
      </c>
      <c r="F5164" t="b">
        <v>0</v>
      </c>
      <c r="G5164" t="s">
        <v>40</v>
      </c>
      <c r="H5164" s="1">
        <v>46081.463356481479</v>
      </c>
      <c r="I5164" t="b">
        <v>0</v>
      </c>
      <c r="J5164" t="b">
        <v>0</v>
      </c>
      <c r="K5164" t="s">
        <v>40</v>
      </c>
      <c r="L5164" t="s">
        <v>60</v>
      </c>
      <c r="M5164">
        <v>70000</v>
      </c>
      <c r="N5164"/>
      <c r="O5164" t="s">
        <v>1298</v>
      </c>
      <c r="P5164" t="s">
        <v>85</v>
      </c>
    </row>
    <row r="5165" spans="1:16" x14ac:dyDescent="0.25">
      <c r="A5165" t="s">
        <v>7</v>
      </c>
      <c r="B5165" t="s">
        <v>12901</v>
      </c>
      <c r="C5165" t="s">
        <v>5273</v>
      </c>
      <c r="D5165" t="s">
        <v>5798</v>
      </c>
      <c r="E5165" t="s">
        <v>59</v>
      </c>
      <c r="F5165" t="b">
        <v>0</v>
      </c>
      <c r="G5165" t="s">
        <v>40</v>
      </c>
      <c r="H5165" s="1">
        <v>46081.463379629633</v>
      </c>
      <c r="I5165" t="b">
        <v>0</v>
      </c>
      <c r="J5165" t="b">
        <v>0</v>
      </c>
      <c r="K5165" t="s">
        <v>40</v>
      </c>
      <c r="L5165" t="s">
        <v>60</v>
      </c>
      <c r="M5165">
        <v>42500</v>
      </c>
      <c r="N5165"/>
      <c r="O5165" t="s">
        <v>5271</v>
      </c>
    </row>
    <row r="5166" spans="1:16" x14ac:dyDescent="0.25">
      <c r="A5166" t="s">
        <v>5</v>
      </c>
      <c r="B5166" t="s">
        <v>2202</v>
      </c>
      <c r="C5166" t="s">
        <v>6081</v>
      </c>
      <c r="D5166" t="s">
        <v>5798</v>
      </c>
      <c r="E5166" t="s">
        <v>59</v>
      </c>
      <c r="F5166" t="b">
        <v>0</v>
      </c>
      <c r="G5166" t="s">
        <v>40</v>
      </c>
      <c r="H5166" s="1">
        <v>46081.463541666657</v>
      </c>
      <c r="I5166" t="b">
        <v>0</v>
      </c>
      <c r="J5166" t="b">
        <v>0</v>
      </c>
      <c r="K5166" t="s">
        <v>40</v>
      </c>
      <c r="L5166" t="s">
        <v>60</v>
      </c>
      <c r="M5166">
        <v>92500</v>
      </c>
      <c r="N5166"/>
      <c r="O5166" t="s">
        <v>11804</v>
      </c>
      <c r="P5166" t="s">
        <v>2257</v>
      </c>
    </row>
    <row r="5167" spans="1:16" x14ac:dyDescent="0.25">
      <c r="A5167" t="s">
        <v>0</v>
      </c>
      <c r="B5167" t="s">
        <v>12898</v>
      </c>
      <c r="C5167" t="s">
        <v>12902</v>
      </c>
      <c r="D5167" t="s">
        <v>5798</v>
      </c>
      <c r="E5167" t="s">
        <v>59</v>
      </c>
      <c r="F5167" t="b">
        <v>0</v>
      </c>
      <c r="G5167" t="s">
        <v>40</v>
      </c>
      <c r="H5167" s="1">
        <v>46081.463738425933</v>
      </c>
      <c r="I5167" t="b">
        <v>1</v>
      </c>
      <c r="J5167" t="b">
        <v>0</v>
      </c>
      <c r="K5167" t="s">
        <v>40</v>
      </c>
      <c r="L5167" t="s">
        <v>60</v>
      </c>
      <c r="M5167">
        <v>48500</v>
      </c>
      <c r="N5167"/>
      <c r="O5167" t="s">
        <v>12903</v>
      </c>
      <c r="P5167" t="s">
        <v>219</v>
      </c>
    </row>
    <row r="5168" spans="1:16" x14ac:dyDescent="0.25">
      <c r="A5168" t="s">
        <v>5</v>
      </c>
      <c r="B5168" t="s">
        <v>12904</v>
      </c>
      <c r="C5168" t="s">
        <v>5029</v>
      </c>
      <c r="D5168" t="s">
        <v>5798</v>
      </c>
      <c r="E5168" t="s">
        <v>59</v>
      </c>
      <c r="F5168" t="b">
        <v>0</v>
      </c>
      <c r="G5168" t="s">
        <v>40</v>
      </c>
      <c r="H5168" s="1">
        <v>46081.463761574072</v>
      </c>
      <c r="I5168" t="b">
        <v>1</v>
      </c>
      <c r="J5168" t="b">
        <v>0</v>
      </c>
      <c r="K5168" t="s">
        <v>40</v>
      </c>
      <c r="L5168" t="s">
        <v>60</v>
      </c>
      <c r="M5168">
        <v>110000</v>
      </c>
      <c r="N5168"/>
      <c r="O5168" t="s">
        <v>12905</v>
      </c>
      <c r="P5168" t="s">
        <v>1819</v>
      </c>
    </row>
    <row r="5169" spans="1:16" x14ac:dyDescent="0.25">
      <c r="A5169" t="s">
        <v>5</v>
      </c>
      <c r="B5169" t="s">
        <v>12906</v>
      </c>
      <c r="C5169" t="s">
        <v>12907</v>
      </c>
      <c r="D5169" t="s">
        <v>5798</v>
      </c>
      <c r="E5169" t="s">
        <v>59</v>
      </c>
      <c r="F5169" t="b">
        <v>0</v>
      </c>
      <c r="G5169" t="s">
        <v>40</v>
      </c>
      <c r="H5169" s="1">
        <v>46081.463761574072</v>
      </c>
      <c r="I5169" t="b">
        <v>1</v>
      </c>
      <c r="J5169" t="b">
        <v>0</v>
      </c>
      <c r="K5169" t="s">
        <v>40</v>
      </c>
      <c r="L5169" t="s">
        <v>60</v>
      </c>
      <c r="M5169">
        <v>70000</v>
      </c>
      <c r="N5169"/>
      <c r="O5169" t="s">
        <v>12908</v>
      </c>
      <c r="P5169" t="s">
        <v>12909</v>
      </c>
    </row>
    <row r="5170" spans="1:16" x14ac:dyDescent="0.25">
      <c r="A5170" t="s">
        <v>0</v>
      </c>
      <c r="B5170" t="s">
        <v>12910</v>
      </c>
      <c r="C5170" t="s">
        <v>12911</v>
      </c>
      <c r="D5170" t="s">
        <v>5798</v>
      </c>
      <c r="E5170" t="s">
        <v>59</v>
      </c>
      <c r="F5170" t="b">
        <v>0</v>
      </c>
      <c r="G5170" t="s">
        <v>40</v>
      </c>
      <c r="H5170" s="1">
        <v>46081.463784722233</v>
      </c>
      <c r="I5170" t="b">
        <v>1</v>
      </c>
      <c r="J5170" t="b">
        <v>0</v>
      </c>
      <c r="K5170" t="s">
        <v>40</v>
      </c>
      <c r="L5170" t="s">
        <v>60</v>
      </c>
      <c r="M5170">
        <v>50000</v>
      </c>
      <c r="N5170"/>
      <c r="O5170" t="s">
        <v>12912</v>
      </c>
      <c r="P5170" t="s">
        <v>3340</v>
      </c>
    </row>
    <row r="5171" spans="1:16" x14ac:dyDescent="0.25">
      <c r="A5171" t="s">
        <v>1</v>
      </c>
      <c r="B5171" t="s">
        <v>12913</v>
      </c>
      <c r="C5171" t="s">
        <v>12914</v>
      </c>
      <c r="D5171" t="s">
        <v>5798</v>
      </c>
      <c r="E5171" t="s">
        <v>59</v>
      </c>
      <c r="F5171" t="b">
        <v>0</v>
      </c>
      <c r="G5171" t="s">
        <v>40</v>
      </c>
      <c r="H5171" s="1">
        <v>46081.463807870372</v>
      </c>
      <c r="I5171" t="b">
        <v>0</v>
      </c>
      <c r="J5171" t="b">
        <v>0</v>
      </c>
      <c r="K5171" t="s">
        <v>40</v>
      </c>
      <c r="L5171" t="s">
        <v>60</v>
      </c>
      <c r="M5171">
        <v>73500</v>
      </c>
      <c r="N5171"/>
      <c r="O5171" t="s">
        <v>12915</v>
      </c>
      <c r="P5171" t="s">
        <v>12916</v>
      </c>
    </row>
    <row r="5172" spans="1:16" x14ac:dyDescent="0.25">
      <c r="A5172" t="s">
        <v>0</v>
      </c>
      <c r="B5172" t="s">
        <v>2261</v>
      </c>
      <c r="C5172" t="s">
        <v>373</v>
      </c>
      <c r="D5172" t="s">
        <v>4346</v>
      </c>
      <c r="E5172" t="s">
        <v>59</v>
      </c>
      <c r="F5172" t="b">
        <v>0</v>
      </c>
      <c r="G5172" t="s">
        <v>63</v>
      </c>
      <c r="H5172" s="1">
        <v>46081.464212962957</v>
      </c>
      <c r="I5172" t="b">
        <v>0</v>
      </c>
      <c r="J5172" t="b">
        <v>0</v>
      </c>
      <c r="K5172" t="s">
        <v>41</v>
      </c>
      <c r="L5172" t="s">
        <v>60</v>
      </c>
      <c r="M5172">
        <v>72187.5</v>
      </c>
      <c r="N5172"/>
      <c r="O5172" t="s">
        <v>12917</v>
      </c>
      <c r="P5172" t="s">
        <v>12918</v>
      </c>
    </row>
    <row r="5173" spans="1:16" x14ac:dyDescent="0.25">
      <c r="A5173" t="s">
        <v>7</v>
      </c>
      <c r="B5173" t="s">
        <v>12919</v>
      </c>
      <c r="C5173" t="s">
        <v>104</v>
      </c>
      <c r="D5173" t="s">
        <v>4526</v>
      </c>
      <c r="E5173" t="s">
        <v>59</v>
      </c>
      <c r="F5173" t="b">
        <v>0</v>
      </c>
      <c r="G5173" t="s">
        <v>63</v>
      </c>
      <c r="H5173" s="1">
        <v>46081.464212962957</v>
      </c>
      <c r="I5173" t="b">
        <v>0</v>
      </c>
      <c r="J5173" t="b">
        <v>0</v>
      </c>
      <c r="K5173" t="s">
        <v>41</v>
      </c>
      <c r="L5173" t="s">
        <v>60</v>
      </c>
      <c r="M5173">
        <v>129800</v>
      </c>
      <c r="N5173"/>
      <c r="O5173" t="s">
        <v>5377</v>
      </c>
      <c r="P5173" t="s">
        <v>10550</v>
      </c>
    </row>
    <row r="5174" spans="1:16" x14ac:dyDescent="0.25">
      <c r="A5174" t="s">
        <v>4</v>
      </c>
      <c r="B5174" t="s">
        <v>12920</v>
      </c>
      <c r="C5174" t="s">
        <v>12921</v>
      </c>
      <c r="D5174" t="s">
        <v>4526</v>
      </c>
      <c r="E5174" t="s">
        <v>59</v>
      </c>
      <c r="F5174" t="b">
        <v>0</v>
      </c>
      <c r="G5174" t="s">
        <v>65</v>
      </c>
      <c r="H5174" s="1">
        <v>46081.500138888892</v>
      </c>
      <c r="I5174" t="b">
        <v>0</v>
      </c>
      <c r="J5174" t="b">
        <v>0</v>
      </c>
      <c r="K5174" t="s">
        <v>41</v>
      </c>
      <c r="L5174" t="s">
        <v>74</v>
      </c>
      <c r="M5174"/>
      <c r="N5174">
        <v>59.125</v>
      </c>
      <c r="O5174" t="s">
        <v>12922</v>
      </c>
      <c r="P5174" t="s">
        <v>12923</v>
      </c>
    </row>
    <row r="5175" spans="1:16" x14ac:dyDescent="0.25">
      <c r="A5175" t="s">
        <v>2</v>
      </c>
      <c r="B5175" t="s">
        <v>2</v>
      </c>
      <c r="C5175" t="s">
        <v>1943</v>
      </c>
      <c r="D5175" t="s">
        <v>4595</v>
      </c>
      <c r="E5175" t="s">
        <v>59</v>
      </c>
      <c r="F5175" t="b">
        <v>0</v>
      </c>
      <c r="G5175" t="s">
        <v>89</v>
      </c>
      <c r="H5175" s="1">
        <v>46081.501574074071</v>
      </c>
      <c r="I5175" t="b">
        <v>0</v>
      </c>
      <c r="J5175" t="b">
        <v>0</v>
      </c>
      <c r="K5175" t="s">
        <v>41</v>
      </c>
      <c r="L5175" t="s">
        <v>60</v>
      </c>
      <c r="M5175">
        <v>117500</v>
      </c>
      <c r="N5175"/>
      <c r="O5175" t="s">
        <v>12924</v>
      </c>
    </row>
    <row r="5176" spans="1:16" x14ac:dyDescent="0.25">
      <c r="A5176" t="s">
        <v>1</v>
      </c>
      <c r="B5176" t="s">
        <v>961</v>
      </c>
      <c r="C5176" t="s">
        <v>598</v>
      </c>
      <c r="D5176" t="s">
        <v>4595</v>
      </c>
      <c r="E5176" t="s">
        <v>59</v>
      </c>
      <c r="F5176" t="b">
        <v>0</v>
      </c>
      <c r="G5176" t="s">
        <v>65</v>
      </c>
      <c r="H5176" s="1">
        <v>46081.501655092587</v>
      </c>
      <c r="I5176" t="b">
        <v>1</v>
      </c>
      <c r="J5176" t="b">
        <v>1</v>
      </c>
      <c r="K5176" t="s">
        <v>41</v>
      </c>
      <c r="L5176" t="s">
        <v>60</v>
      </c>
      <c r="M5176">
        <v>110000</v>
      </c>
      <c r="N5176"/>
      <c r="O5176" t="s">
        <v>12925</v>
      </c>
      <c r="P5176" t="s">
        <v>12926</v>
      </c>
    </row>
    <row r="5177" spans="1:16" x14ac:dyDescent="0.25">
      <c r="A5177" t="s">
        <v>1</v>
      </c>
      <c r="B5177" t="s">
        <v>12927</v>
      </c>
      <c r="C5177" t="s">
        <v>2214</v>
      </c>
      <c r="D5177" t="s">
        <v>4756</v>
      </c>
      <c r="E5177" t="s">
        <v>59</v>
      </c>
      <c r="F5177" t="b">
        <v>0</v>
      </c>
      <c r="G5177" t="s">
        <v>65</v>
      </c>
      <c r="H5177" s="1">
        <v>46081.543553240743</v>
      </c>
      <c r="I5177" t="b">
        <v>0</v>
      </c>
      <c r="J5177" t="b">
        <v>1</v>
      </c>
      <c r="K5177" t="s">
        <v>41</v>
      </c>
      <c r="L5177" t="s">
        <v>60</v>
      </c>
      <c r="M5177">
        <v>110800</v>
      </c>
      <c r="N5177"/>
      <c r="O5177" t="s">
        <v>608</v>
      </c>
      <c r="P5177" t="s">
        <v>12928</v>
      </c>
    </row>
    <row r="5178" spans="1:16" x14ac:dyDescent="0.25">
      <c r="A5178" t="s">
        <v>2</v>
      </c>
      <c r="B5178" t="s">
        <v>12929</v>
      </c>
      <c r="C5178" t="s">
        <v>1417</v>
      </c>
      <c r="D5178" t="s">
        <v>4531</v>
      </c>
      <c r="E5178" t="s">
        <v>59</v>
      </c>
      <c r="F5178" t="b">
        <v>0</v>
      </c>
      <c r="G5178" t="s">
        <v>39</v>
      </c>
      <c r="H5178" s="1">
        <v>46081.549664351849</v>
      </c>
      <c r="I5178" t="b">
        <v>0</v>
      </c>
      <c r="J5178" t="b">
        <v>0</v>
      </c>
      <c r="K5178" t="s">
        <v>39</v>
      </c>
      <c r="L5178" t="s">
        <v>60</v>
      </c>
      <c r="M5178">
        <v>250000</v>
      </c>
      <c r="N5178"/>
      <c r="O5178" t="s">
        <v>12930</v>
      </c>
      <c r="P5178" t="s">
        <v>310</v>
      </c>
    </row>
    <row r="5179" spans="1:16" x14ac:dyDescent="0.25">
      <c r="A5179" t="s">
        <v>8</v>
      </c>
      <c r="B5179" t="s">
        <v>12931</v>
      </c>
      <c r="C5179" t="s">
        <v>1417</v>
      </c>
      <c r="D5179" t="s">
        <v>4531</v>
      </c>
      <c r="E5179" t="s">
        <v>59</v>
      </c>
      <c r="F5179" t="b">
        <v>0</v>
      </c>
      <c r="G5179" t="s">
        <v>39</v>
      </c>
      <c r="H5179" s="1">
        <v>46081.549664351849</v>
      </c>
      <c r="I5179" t="b">
        <v>0</v>
      </c>
      <c r="J5179" t="b">
        <v>0</v>
      </c>
      <c r="K5179" t="s">
        <v>39</v>
      </c>
      <c r="L5179" t="s">
        <v>60</v>
      </c>
      <c r="M5179">
        <v>250000</v>
      </c>
      <c r="N5179"/>
      <c r="O5179" t="s">
        <v>12932</v>
      </c>
      <c r="P5179" t="s">
        <v>12933</v>
      </c>
    </row>
    <row r="5180" spans="1:16" x14ac:dyDescent="0.25">
      <c r="A5180" t="s">
        <v>0</v>
      </c>
      <c r="B5180" t="s">
        <v>12934</v>
      </c>
      <c r="C5180" t="s">
        <v>4665</v>
      </c>
      <c r="D5180" t="s">
        <v>12935</v>
      </c>
      <c r="E5180" t="s">
        <v>59</v>
      </c>
      <c r="F5180" t="b">
        <v>0</v>
      </c>
      <c r="G5180" t="s">
        <v>4666</v>
      </c>
      <c r="H5180" s="1">
        <v>46081.551886574067</v>
      </c>
      <c r="I5180" t="b">
        <v>1</v>
      </c>
      <c r="J5180" t="b">
        <v>0</v>
      </c>
      <c r="K5180" t="s">
        <v>4666</v>
      </c>
      <c r="L5180" t="s">
        <v>60</v>
      </c>
      <c r="M5180">
        <v>70000</v>
      </c>
      <c r="N5180"/>
      <c r="O5180" t="s">
        <v>12936</v>
      </c>
    </row>
    <row r="5181" spans="1:16" x14ac:dyDescent="0.25">
      <c r="A5181" t="s">
        <v>2</v>
      </c>
      <c r="B5181" t="s">
        <v>12937</v>
      </c>
      <c r="C5181" t="s">
        <v>4963</v>
      </c>
      <c r="D5181" t="s">
        <v>4531</v>
      </c>
      <c r="E5181" t="s">
        <v>59</v>
      </c>
      <c r="F5181" t="b">
        <v>0</v>
      </c>
      <c r="G5181" t="s">
        <v>4963</v>
      </c>
      <c r="H5181" s="1">
        <v>46081.553877314807</v>
      </c>
      <c r="I5181" t="b">
        <v>0</v>
      </c>
      <c r="J5181" t="b">
        <v>0</v>
      </c>
      <c r="K5181" t="s">
        <v>4963</v>
      </c>
      <c r="L5181" t="s">
        <v>60</v>
      </c>
      <c r="M5181">
        <v>29750</v>
      </c>
      <c r="N5181"/>
      <c r="O5181" t="s">
        <v>11258</v>
      </c>
    </row>
    <row r="5182" spans="1:16" x14ac:dyDescent="0.25">
      <c r="A5182" t="s">
        <v>2</v>
      </c>
      <c r="B5182" t="s">
        <v>12938</v>
      </c>
      <c r="C5182" t="s">
        <v>4963</v>
      </c>
      <c r="D5182" t="s">
        <v>4531</v>
      </c>
      <c r="E5182" t="s">
        <v>59</v>
      </c>
      <c r="F5182" t="b">
        <v>0</v>
      </c>
      <c r="G5182" t="s">
        <v>4963</v>
      </c>
      <c r="H5182" s="1">
        <v>46081.553900462961</v>
      </c>
      <c r="I5182" t="b">
        <v>0</v>
      </c>
      <c r="J5182" t="b">
        <v>0</v>
      </c>
      <c r="K5182" t="s">
        <v>4963</v>
      </c>
      <c r="L5182" t="s">
        <v>60</v>
      </c>
      <c r="M5182">
        <v>17500</v>
      </c>
      <c r="N5182"/>
      <c r="O5182" t="s">
        <v>12939</v>
      </c>
      <c r="P5182" t="s">
        <v>208</v>
      </c>
    </row>
    <row r="5183" spans="1:16" x14ac:dyDescent="0.25">
      <c r="A5183" t="s">
        <v>2</v>
      </c>
      <c r="B5183" t="s">
        <v>12940</v>
      </c>
      <c r="C5183" t="s">
        <v>4963</v>
      </c>
      <c r="D5183" t="s">
        <v>4531</v>
      </c>
      <c r="E5183" t="s">
        <v>59</v>
      </c>
      <c r="F5183" t="b">
        <v>0</v>
      </c>
      <c r="G5183" t="s">
        <v>4963</v>
      </c>
      <c r="H5183" s="1">
        <v>46081.553900462961</v>
      </c>
      <c r="I5183" t="b">
        <v>0</v>
      </c>
      <c r="J5183" t="b">
        <v>0</v>
      </c>
      <c r="K5183" t="s">
        <v>4963</v>
      </c>
      <c r="L5183" t="s">
        <v>60</v>
      </c>
      <c r="M5183">
        <v>23250</v>
      </c>
      <c r="N5183"/>
      <c r="O5183" t="s">
        <v>12941</v>
      </c>
      <c r="P5183" t="s">
        <v>464</v>
      </c>
    </row>
    <row r="5184" spans="1:16" x14ac:dyDescent="0.25">
      <c r="A5184" t="s">
        <v>0</v>
      </c>
      <c r="B5184" t="s">
        <v>12942</v>
      </c>
      <c r="C5184" t="s">
        <v>112</v>
      </c>
      <c r="D5184" t="s">
        <v>4550</v>
      </c>
      <c r="E5184" t="s">
        <v>59</v>
      </c>
      <c r="F5184" t="b">
        <v>0</v>
      </c>
      <c r="G5184" t="s">
        <v>65</v>
      </c>
      <c r="H5184" s="1">
        <v>46081.583391203712</v>
      </c>
      <c r="I5184" t="b">
        <v>0</v>
      </c>
      <c r="J5184" t="b">
        <v>1</v>
      </c>
      <c r="K5184" t="s">
        <v>41</v>
      </c>
      <c r="L5184" t="s">
        <v>60</v>
      </c>
      <c r="M5184">
        <v>87500</v>
      </c>
      <c r="N5184"/>
      <c r="O5184" t="s">
        <v>12943</v>
      </c>
      <c r="P5184" t="s">
        <v>3293</v>
      </c>
    </row>
    <row r="5185" spans="1:16" x14ac:dyDescent="0.25">
      <c r="A5185" t="s">
        <v>7</v>
      </c>
      <c r="B5185" t="s">
        <v>12944</v>
      </c>
      <c r="C5185" t="s">
        <v>1333</v>
      </c>
      <c r="D5185" t="s">
        <v>4550</v>
      </c>
      <c r="E5185" t="s">
        <v>59</v>
      </c>
      <c r="F5185" t="b">
        <v>0</v>
      </c>
      <c r="G5185" t="s">
        <v>65</v>
      </c>
      <c r="H5185" s="1">
        <v>46081.583437499998</v>
      </c>
      <c r="I5185" t="b">
        <v>0</v>
      </c>
      <c r="J5185" t="b">
        <v>1</v>
      </c>
      <c r="K5185" t="s">
        <v>41</v>
      </c>
      <c r="L5185" t="s">
        <v>60</v>
      </c>
      <c r="M5185">
        <v>89263</v>
      </c>
      <c r="N5185"/>
      <c r="O5185" t="s">
        <v>12945</v>
      </c>
      <c r="P5185" t="s">
        <v>12946</v>
      </c>
    </row>
    <row r="5186" spans="1:16" x14ac:dyDescent="0.25">
      <c r="A5186" t="s">
        <v>6</v>
      </c>
      <c r="B5186" t="s">
        <v>11276</v>
      </c>
      <c r="C5186" t="s">
        <v>508</v>
      </c>
      <c r="D5186" t="s">
        <v>4595</v>
      </c>
      <c r="E5186" t="s">
        <v>59</v>
      </c>
      <c r="F5186" t="b">
        <v>0</v>
      </c>
      <c r="G5186" t="s">
        <v>73</v>
      </c>
      <c r="H5186" s="1">
        <v>46081.583738425928</v>
      </c>
      <c r="I5186" t="b">
        <v>0</v>
      </c>
      <c r="J5186" t="b">
        <v>0</v>
      </c>
      <c r="K5186" t="s">
        <v>41</v>
      </c>
      <c r="L5186" t="s">
        <v>60</v>
      </c>
      <c r="M5186">
        <v>160000</v>
      </c>
      <c r="N5186"/>
      <c r="O5186" t="s">
        <v>4048</v>
      </c>
      <c r="P5186" t="s">
        <v>11068</v>
      </c>
    </row>
    <row r="5187" spans="1:16" x14ac:dyDescent="0.25">
      <c r="A5187" t="s">
        <v>0</v>
      </c>
      <c r="B5187" t="s">
        <v>3898</v>
      </c>
      <c r="C5187" t="s">
        <v>190</v>
      </c>
      <c r="D5187" t="s">
        <v>4595</v>
      </c>
      <c r="E5187" t="s">
        <v>59</v>
      </c>
      <c r="F5187" t="b">
        <v>0</v>
      </c>
      <c r="G5187" t="s">
        <v>73</v>
      </c>
      <c r="H5187" s="1">
        <v>46081.583738425928</v>
      </c>
      <c r="I5187" t="b">
        <v>0</v>
      </c>
      <c r="J5187" t="b">
        <v>0</v>
      </c>
      <c r="K5187" t="s">
        <v>41</v>
      </c>
      <c r="L5187" t="s">
        <v>60</v>
      </c>
      <c r="M5187">
        <v>80550</v>
      </c>
      <c r="N5187"/>
      <c r="O5187" t="s">
        <v>2505</v>
      </c>
      <c r="P5187" t="s">
        <v>85</v>
      </c>
    </row>
    <row r="5188" spans="1:16" x14ac:dyDescent="0.25">
      <c r="A5188" t="s">
        <v>2</v>
      </c>
      <c r="B5188" t="s">
        <v>466</v>
      </c>
      <c r="C5188" t="s">
        <v>2437</v>
      </c>
      <c r="D5188" t="s">
        <v>4595</v>
      </c>
      <c r="E5188" t="s">
        <v>59</v>
      </c>
      <c r="F5188" t="b">
        <v>0</v>
      </c>
      <c r="G5188" t="s">
        <v>65</v>
      </c>
      <c r="H5188" s="1">
        <v>46081.584224537037</v>
      </c>
      <c r="I5188" t="b">
        <v>0</v>
      </c>
      <c r="J5188" t="b">
        <v>1</v>
      </c>
      <c r="K5188" t="s">
        <v>41</v>
      </c>
      <c r="L5188" t="s">
        <v>60</v>
      </c>
      <c r="M5188">
        <v>170000</v>
      </c>
      <c r="N5188"/>
      <c r="O5188" t="s">
        <v>12947</v>
      </c>
      <c r="P5188" t="s">
        <v>891</v>
      </c>
    </row>
    <row r="5189" spans="1:16" x14ac:dyDescent="0.25">
      <c r="A5189" t="s">
        <v>6</v>
      </c>
      <c r="B5189" t="s">
        <v>6</v>
      </c>
      <c r="C5189" t="s">
        <v>2437</v>
      </c>
      <c r="D5189" t="s">
        <v>4595</v>
      </c>
      <c r="E5189" t="s">
        <v>59</v>
      </c>
      <c r="F5189" t="b">
        <v>0</v>
      </c>
      <c r="G5189" t="s">
        <v>65</v>
      </c>
      <c r="H5189" s="1">
        <v>46081.584224537037</v>
      </c>
      <c r="I5189" t="b">
        <v>0</v>
      </c>
      <c r="J5189" t="b">
        <v>0</v>
      </c>
      <c r="K5189" t="s">
        <v>41</v>
      </c>
      <c r="L5189" t="s">
        <v>60</v>
      </c>
      <c r="M5189">
        <v>180000</v>
      </c>
      <c r="N5189"/>
      <c r="O5189" t="s">
        <v>11565</v>
      </c>
      <c r="P5189" t="s">
        <v>85</v>
      </c>
    </row>
    <row r="5190" spans="1:16" x14ac:dyDescent="0.25">
      <c r="A5190" t="s">
        <v>2</v>
      </c>
      <c r="B5190" t="s">
        <v>1442</v>
      </c>
      <c r="C5190" t="s">
        <v>353</v>
      </c>
      <c r="D5190" t="s">
        <v>4595</v>
      </c>
      <c r="E5190" t="s">
        <v>59</v>
      </c>
      <c r="F5190" t="b">
        <v>0</v>
      </c>
      <c r="G5190" t="s">
        <v>77</v>
      </c>
      <c r="H5190" s="1">
        <v>46081.584386574083</v>
      </c>
      <c r="I5190" t="b">
        <v>0</v>
      </c>
      <c r="J5190" t="b">
        <v>0</v>
      </c>
      <c r="K5190" t="s">
        <v>41</v>
      </c>
      <c r="L5190" t="s">
        <v>60</v>
      </c>
      <c r="M5190">
        <v>150000</v>
      </c>
      <c r="N5190"/>
      <c r="O5190" t="s">
        <v>10582</v>
      </c>
      <c r="P5190" t="s">
        <v>718</v>
      </c>
    </row>
    <row r="5191" spans="1:16" x14ac:dyDescent="0.25">
      <c r="A5191" t="s">
        <v>6</v>
      </c>
      <c r="B5191" t="s">
        <v>2837</v>
      </c>
      <c r="C5191" t="s">
        <v>304</v>
      </c>
      <c r="D5191" t="s">
        <v>4595</v>
      </c>
      <c r="E5191" t="s">
        <v>59</v>
      </c>
      <c r="F5191" t="b">
        <v>0</v>
      </c>
      <c r="G5191" t="s">
        <v>77</v>
      </c>
      <c r="H5191" s="1">
        <v>46081.584456018521</v>
      </c>
      <c r="I5191" t="b">
        <v>0</v>
      </c>
      <c r="J5191" t="b">
        <v>0</v>
      </c>
      <c r="K5191" t="s">
        <v>41</v>
      </c>
      <c r="L5191" t="s">
        <v>60</v>
      </c>
      <c r="M5191">
        <v>192500</v>
      </c>
      <c r="N5191"/>
      <c r="O5191" t="s">
        <v>247</v>
      </c>
      <c r="P5191" t="s">
        <v>146</v>
      </c>
    </row>
    <row r="5192" spans="1:16" x14ac:dyDescent="0.25">
      <c r="A5192" t="s">
        <v>2</v>
      </c>
      <c r="B5192" t="s">
        <v>12948</v>
      </c>
      <c r="C5192" t="s">
        <v>326</v>
      </c>
      <c r="D5192" t="s">
        <v>4595</v>
      </c>
      <c r="E5192" t="s">
        <v>59</v>
      </c>
      <c r="F5192" t="b">
        <v>0</v>
      </c>
      <c r="G5192" t="s">
        <v>77</v>
      </c>
      <c r="H5192" s="1">
        <v>46081.584456018521</v>
      </c>
      <c r="I5192" t="b">
        <v>0</v>
      </c>
      <c r="J5192" t="b">
        <v>1</v>
      </c>
      <c r="K5192" t="s">
        <v>41</v>
      </c>
      <c r="L5192" t="s">
        <v>60</v>
      </c>
      <c r="M5192">
        <v>175000</v>
      </c>
      <c r="N5192"/>
      <c r="O5192" t="s">
        <v>424</v>
      </c>
    </row>
    <row r="5193" spans="1:16" x14ac:dyDescent="0.25">
      <c r="A5193" t="s">
        <v>6</v>
      </c>
      <c r="B5193" t="s">
        <v>6</v>
      </c>
      <c r="C5193" t="s">
        <v>12949</v>
      </c>
      <c r="D5193" t="s">
        <v>4595</v>
      </c>
      <c r="E5193" t="s">
        <v>59</v>
      </c>
      <c r="F5193" t="b">
        <v>0</v>
      </c>
      <c r="G5193" t="s">
        <v>77</v>
      </c>
      <c r="H5193" s="1">
        <v>46081.584467592591</v>
      </c>
      <c r="I5193" t="b">
        <v>0</v>
      </c>
      <c r="J5193" t="b">
        <v>1</v>
      </c>
      <c r="K5193" t="s">
        <v>41</v>
      </c>
      <c r="L5193" t="s">
        <v>60</v>
      </c>
      <c r="M5193">
        <v>180000</v>
      </c>
      <c r="N5193"/>
      <c r="O5193" t="s">
        <v>12950</v>
      </c>
      <c r="P5193" t="s">
        <v>11521</v>
      </c>
    </row>
    <row r="5194" spans="1:16" x14ac:dyDescent="0.25">
      <c r="A5194" t="s">
        <v>2</v>
      </c>
      <c r="B5194" t="s">
        <v>12951</v>
      </c>
      <c r="C5194" t="s">
        <v>326</v>
      </c>
      <c r="D5194" t="s">
        <v>4595</v>
      </c>
      <c r="E5194" t="s">
        <v>59</v>
      </c>
      <c r="F5194" t="b">
        <v>0</v>
      </c>
      <c r="G5194" t="s">
        <v>77</v>
      </c>
      <c r="H5194" s="1">
        <v>46081.584548611107</v>
      </c>
      <c r="I5194" t="b">
        <v>0</v>
      </c>
      <c r="J5194" t="b">
        <v>0</v>
      </c>
      <c r="K5194" t="s">
        <v>41</v>
      </c>
      <c r="L5194" t="s">
        <v>60</v>
      </c>
      <c r="M5194">
        <v>110000</v>
      </c>
      <c r="N5194"/>
      <c r="O5194" t="s">
        <v>1197</v>
      </c>
    </row>
    <row r="5195" spans="1:16" x14ac:dyDescent="0.25">
      <c r="A5195" t="s">
        <v>6</v>
      </c>
      <c r="B5195" t="s">
        <v>12952</v>
      </c>
      <c r="C5195" t="s">
        <v>86</v>
      </c>
      <c r="D5195" t="s">
        <v>4595</v>
      </c>
      <c r="E5195" t="s">
        <v>59</v>
      </c>
      <c r="F5195" t="b">
        <v>0</v>
      </c>
      <c r="G5195" t="s">
        <v>77</v>
      </c>
      <c r="H5195" s="1">
        <v>46081.584548611107</v>
      </c>
      <c r="I5195" t="b">
        <v>0</v>
      </c>
      <c r="J5195" t="b">
        <v>1</v>
      </c>
      <c r="K5195" t="s">
        <v>41</v>
      </c>
      <c r="L5195" t="s">
        <v>60</v>
      </c>
      <c r="M5195">
        <v>185000</v>
      </c>
      <c r="N5195"/>
      <c r="O5195" t="s">
        <v>7101</v>
      </c>
      <c r="P5195" t="s">
        <v>85</v>
      </c>
    </row>
    <row r="5196" spans="1:16" x14ac:dyDescent="0.25">
      <c r="A5196" t="s">
        <v>6</v>
      </c>
      <c r="B5196" t="s">
        <v>12953</v>
      </c>
      <c r="C5196" t="s">
        <v>12954</v>
      </c>
      <c r="D5196" t="s">
        <v>4595</v>
      </c>
      <c r="E5196" t="s">
        <v>72</v>
      </c>
      <c r="F5196" t="b">
        <v>0</v>
      </c>
      <c r="G5196" t="s">
        <v>73</v>
      </c>
      <c r="H5196" s="1">
        <v>46081.58457175926</v>
      </c>
      <c r="I5196" t="b">
        <v>0</v>
      </c>
      <c r="J5196" t="b">
        <v>1</v>
      </c>
      <c r="K5196" t="s">
        <v>41</v>
      </c>
      <c r="L5196" t="s">
        <v>60</v>
      </c>
      <c r="M5196">
        <v>205000</v>
      </c>
      <c r="N5196"/>
      <c r="O5196" t="s">
        <v>2753</v>
      </c>
      <c r="P5196" t="s">
        <v>12955</v>
      </c>
    </row>
    <row r="5197" spans="1:16" x14ac:dyDescent="0.25">
      <c r="A5197" t="s">
        <v>2</v>
      </c>
      <c r="B5197" t="s">
        <v>2</v>
      </c>
      <c r="C5197" t="s">
        <v>2406</v>
      </c>
      <c r="D5197" t="s">
        <v>4595</v>
      </c>
      <c r="E5197" t="s">
        <v>384</v>
      </c>
      <c r="F5197" t="b">
        <v>0</v>
      </c>
      <c r="G5197" t="s">
        <v>68</v>
      </c>
      <c r="H5197" s="1">
        <v>46081.584826388891</v>
      </c>
      <c r="I5197" t="b">
        <v>0</v>
      </c>
      <c r="J5197" t="b">
        <v>0</v>
      </c>
      <c r="K5197" t="s">
        <v>41</v>
      </c>
      <c r="L5197" t="s">
        <v>60</v>
      </c>
      <c r="M5197">
        <v>117500</v>
      </c>
      <c r="N5197"/>
      <c r="O5197" t="s">
        <v>7363</v>
      </c>
    </row>
    <row r="5198" spans="1:16" x14ac:dyDescent="0.25">
      <c r="A5198" t="s">
        <v>2</v>
      </c>
      <c r="B5198" t="s">
        <v>2573</v>
      </c>
      <c r="C5198" t="s">
        <v>124</v>
      </c>
      <c r="D5198" t="s">
        <v>4595</v>
      </c>
      <c r="E5198" t="s">
        <v>59</v>
      </c>
      <c r="F5198" t="b">
        <v>0</v>
      </c>
      <c r="G5198" t="s">
        <v>68</v>
      </c>
      <c r="H5198" s="1">
        <v>46081.584849537037</v>
      </c>
      <c r="I5198" t="b">
        <v>0</v>
      </c>
      <c r="J5198" t="b">
        <v>0</v>
      </c>
      <c r="K5198" t="s">
        <v>41</v>
      </c>
      <c r="L5198" t="s">
        <v>60</v>
      </c>
      <c r="M5198">
        <v>245500</v>
      </c>
      <c r="N5198"/>
      <c r="O5198" t="s">
        <v>343</v>
      </c>
      <c r="P5198" t="s">
        <v>12956</v>
      </c>
    </row>
    <row r="5199" spans="1:16" x14ac:dyDescent="0.25">
      <c r="A5199" t="s">
        <v>2</v>
      </c>
      <c r="B5199" t="s">
        <v>3172</v>
      </c>
      <c r="C5199" t="s">
        <v>434</v>
      </c>
      <c r="D5199" t="s">
        <v>4595</v>
      </c>
      <c r="E5199" t="s">
        <v>59</v>
      </c>
      <c r="F5199" t="b">
        <v>0</v>
      </c>
      <c r="G5199" t="s">
        <v>68</v>
      </c>
      <c r="H5199" s="1">
        <v>46081.58488425926</v>
      </c>
      <c r="I5199" t="b">
        <v>0</v>
      </c>
      <c r="J5199" t="b">
        <v>1</v>
      </c>
      <c r="K5199" t="s">
        <v>41</v>
      </c>
      <c r="L5199" t="s">
        <v>60</v>
      </c>
      <c r="M5199">
        <v>245500</v>
      </c>
      <c r="N5199"/>
      <c r="O5199" t="s">
        <v>343</v>
      </c>
    </row>
    <row r="5200" spans="1:16" x14ac:dyDescent="0.25">
      <c r="A5200" t="s">
        <v>1</v>
      </c>
      <c r="B5200" t="s">
        <v>12957</v>
      </c>
      <c r="C5200" t="s">
        <v>112</v>
      </c>
      <c r="D5200" t="s">
        <v>4550</v>
      </c>
      <c r="E5200" t="s">
        <v>59</v>
      </c>
      <c r="F5200" t="b">
        <v>0</v>
      </c>
      <c r="G5200" t="s">
        <v>65</v>
      </c>
      <c r="H5200" s="1">
        <v>46081.584988425922</v>
      </c>
      <c r="I5200" t="b">
        <v>1</v>
      </c>
      <c r="J5200" t="b">
        <v>1</v>
      </c>
      <c r="K5200" t="s">
        <v>41</v>
      </c>
      <c r="L5200" t="s">
        <v>60</v>
      </c>
      <c r="M5200">
        <v>147000</v>
      </c>
      <c r="N5200"/>
      <c r="O5200" t="s">
        <v>2081</v>
      </c>
      <c r="P5200" t="s">
        <v>12958</v>
      </c>
    </row>
    <row r="5201" spans="1:16" x14ac:dyDescent="0.25">
      <c r="A5201" t="s">
        <v>5</v>
      </c>
      <c r="B5201" t="s">
        <v>12959</v>
      </c>
      <c r="C5201" t="s">
        <v>76</v>
      </c>
      <c r="D5201" t="s">
        <v>4622</v>
      </c>
      <c r="E5201" t="s">
        <v>59</v>
      </c>
      <c r="F5201" t="b">
        <v>1</v>
      </c>
      <c r="G5201" t="s">
        <v>65</v>
      </c>
      <c r="H5201" s="1">
        <v>46081.584988425922</v>
      </c>
      <c r="I5201" t="b">
        <v>0</v>
      </c>
      <c r="J5201" t="b">
        <v>1</v>
      </c>
      <c r="K5201" t="s">
        <v>41</v>
      </c>
      <c r="L5201" t="s">
        <v>60</v>
      </c>
      <c r="M5201">
        <v>155000</v>
      </c>
      <c r="N5201"/>
      <c r="O5201" t="s">
        <v>12960</v>
      </c>
      <c r="P5201" t="s">
        <v>12961</v>
      </c>
    </row>
    <row r="5202" spans="1:16" x14ac:dyDescent="0.25">
      <c r="A5202" t="s">
        <v>5</v>
      </c>
      <c r="B5202" t="s">
        <v>7843</v>
      </c>
      <c r="C5202" t="s">
        <v>674</v>
      </c>
      <c r="D5202" t="s">
        <v>4751</v>
      </c>
      <c r="E5202" t="s">
        <v>59</v>
      </c>
      <c r="F5202" t="b">
        <v>0</v>
      </c>
      <c r="G5202" t="s">
        <v>65</v>
      </c>
      <c r="H5202" s="1">
        <v>46081.585219907407</v>
      </c>
      <c r="I5202" t="b">
        <v>1</v>
      </c>
      <c r="J5202" t="b">
        <v>1</v>
      </c>
      <c r="K5202" t="s">
        <v>41</v>
      </c>
      <c r="L5202" t="s">
        <v>60</v>
      </c>
      <c r="M5202">
        <v>159000</v>
      </c>
      <c r="N5202"/>
      <c r="O5202" t="s">
        <v>7844</v>
      </c>
      <c r="P5202" t="s">
        <v>7845</v>
      </c>
    </row>
    <row r="5203" spans="1:16" x14ac:dyDescent="0.25">
      <c r="A5203" t="s">
        <v>1</v>
      </c>
      <c r="B5203" t="s">
        <v>12962</v>
      </c>
      <c r="C5203" t="s">
        <v>201</v>
      </c>
      <c r="D5203" t="s">
        <v>4526</v>
      </c>
      <c r="E5203" t="s">
        <v>59</v>
      </c>
      <c r="F5203" t="b">
        <v>0</v>
      </c>
      <c r="G5203" t="s">
        <v>65</v>
      </c>
      <c r="H5203" s="1">
        <v>46081.585289351853</v>
      </c>
      <c r="I5203" t="b">
        <v>0</v>
      </c>
      <c r="J5203" t="b">
        <v>1</v>
      </c>
      <c r="K5203" t="s">
        <v>41</v>
      </c>
      <c r="L5203" t="s">
        <v>60</v>
      </c>
      <c r="M5203">
        <v>139000</v>
      </c>
      <c r="N5203"/>
      <c r="O5203" t="s">
        <v>4363</v>
      </c>
      <c r="P5203" t="s">
        <v>12963</v>
      </c>
    </row>
    <row r="5204" spans="1:16" x14ac:dyDescent="0.25">
      <c r="A5204" t="s">
        <v>5</v>
      </c>
      <c r="B5204" t="s">
        <v>12964</v>
      </c>
      <c r="C5204" t="s">
        <v>13</v>
      </c>
      <c r="D5204" t="s">
        <v>9198</v>
      </c>
      <c r="E5204" t="s">
        <v>59</v>
      </c>
      <c r="F5204" t="b">
        <v>0</v>
      </c>
      <c r="G5204" t="s">
        <v>13</v>
      </c>
      <c r="H5204" s="1">
        <v>46081.587337962963</v>
      </c>
      <c r="I5204" t="b">
        <v>0</v>
      </c>
      <c r="J5204" t="b">
        <v>0</v>
      </c>
      <c r="K5204" t="s">
        <v>13</v>
      </c>
      <c r="L5204" t="s">
        <v>60</v>
      </c>
      <c r="M5204">
        <v>169000</v>
      </c>
      <c r="N5204"/>
      <c r="O5204" t="s">
        <v>12965</v>
      </c>
      <c r="P5204" t="s">
        <v>12966</v>
      </c>
    </row>
    <row r="5205" spans="1:16" x14ac:dyDescent="0.25">
      <c r="A5205" t="s">
        <v>1</v>
      </c>
      <c r="B5205" t="s">
        <v>12967</v>
      </c>
      <c r="C5205" t="s">
        <v>76</v>
      </c>
      <c r="D5205" t="s">
        <v>4346</v>
      </c>
      <c r="E5205" t="s">
        <v>59</v>
      </c>
      <c r="F5205" t="b">
        <v>1</v>
      </c>
      <c r="G5205" t="s">
        <v>19</v>
      </c>
      <c r="H5205" s="1">
        <v>46081.587789351863</v>
      </c>
      <c r="I5205" t="b">
        <v>1</v>
      </c>
      <c r="J5205" t="b">
        <v>0</v>
      </c>
      <c r="K5205" t="s">
        <v>19</v>
      </c>
      <c r="L5205" t="s">
        <v>60</v>
      </c>
      <c r="M5205">
        <v>3600000</v>
      </c>
      <c r="N5205"/>
      <c r="O5205" t="s">
        <v>4297</v>
      </c>
      <c r="P5205" t="s">
        <v>12968</v>
      </c>
    </row>
    <row r="5206" spans="1:16" x14ac:dyDescent="0.25">
      <c r="A5206" t="s">
        <v>2</v>
      </c>
      <c r="B5206" t="s">
        <v>12969</v>
      </c>
      <c r="C5206" t="s">
        <v>4530</v>
      </c>
      <c r="D5206" t="s">
        <v>5798</v>
      </c>
      <c r="E5206" t="s">
        <v>59</v>
      </c>
      <c r="F5206" t="b">
        <v>0</v>
      </c>
      <c r="G5206" t="s">
        <v>40</v>
      </c>
      <c r="H5206" s="1">
        <v>46081.588321759264</v>
      </c>
      <c r="I5206" t="b">
        <v>0</v>
      </c>
      <c r="J5206" t="b">
        <v>0</v>
      </c>
      <c r="K5206" t="s">
        <v>40</v>
      </c>
      <c r="L5206" t="s">
        <v>60</v>
      </c>
      <c r="M5206">
        <v>55000</v>
      </c>
      <c r="N5206"/>
      <c r="O5206" t="s">
        <v>12970</v>
      </c>
      <c r="P5206" t="s">
        <v>310</v>
      </c>
    </row>
    <row r="5207" spans="1:16" x14ac:dyDescent="0.25">
      <c r="A5207" t="s">
        <v>0</v>
      </c>
      <c r="B5207" t="s">
        <v>12898</v>
      </c>
      <c r="C5207" t="s">
        <v>4765</v>
      </c>
      <c r="D5207" t="s">
        <v>5798</v>
      </c>
      <c r="E5207" t="s">
        <v>59</v>
      </c>
      <c r="F5207" t="b">
        <v>0</v>
      </c>
      <c r="G5207" t="s">
        <v>40</v>
      </c>
      <c r="H5207" s="1">
        <v>46081.588703703703</v>
      </c>
      <c r="I5207" t="b">
        <v>1</v>
      </c>
      <c r="J5207" t="b">
        <v>0</v>
      </c>
      <c r="K5207" t="s">
        <v>40</v>
      </c>
      <c r="L5207" t="s">
        <v>60</v>
      </c>
      <c r="M5207">
        <v>48500</v>
      </c>
      <c r="N5207"/>
      <c r="O5207" t="s">
        <v>12899</v>
      </c>
    </row>
    <row r="5208" spans="1:16" x14ac:dyDescent="0.25">
      <c r="A5208" t="s">
        <v>1</v>
      </c>
      <c r="B5208" t="s">
        <v>12721</v>
      </c>
      <c r="C5208" t="s">
        <v>12971</v>
      </c>
      <c r="D5208" t="s">
        <v>5798</v>
      </c>
      <c r="E5208" t="s">
        <v>88</v>
      </c>
      <c r="F5208" t="b">
        <v>0</v>
      </c>
      <c r="G5208" t="s">
        <v>40</v>
      </c>
      <c r="H5208" s="1">
        <v>46081.588761574072</v>
      </c>
      <c r="I5208" t="b">
        <v>1</v>
      </c>
      <c r="J5208" t="b">
        <v>0</v>
      </c>
      <c r="K5208" t="s">
        <v>40</v>
      </c>
      <c r="L5208" t="s">
        <v>60</v>
      </c>
      <c r="M5208">
        <v>55000</v>
      </c>
      <c r="N5208"/>
      <c r="O5208" t="s">
        <v>12972</v>
      </c>
      <c r="P5208" t="s">
        <v>948</v>
      </c>
    </row>
    <row r="5209" spans="1:16" x14ac:dyDescent="0.25">
      <c r="A5209" t="s">
        <v>3</v>
      </c>
      <c r="B5209" t="s">
        <v>12973</v>
      </c>
      <c r="C5209" t="s">
        <v>5029</v>
      </c>
      <c r="D5209" t="s">
        <v>5798</v>
      </c>
      <c r="E5209" t="s">
        <v>59</v>
      </c>
      <c r="F5209" t="b">
        <v>0</v>
      </c>
      <c r="G5209" t="s">
        <v>40</v>
      </c>
      <c r="H5209" s="1">
        <v>46081.588784722233</v>
      </c>
      <c r="I5209" t="b">
        <v>1</v>
      </c>
      <c r="J5209" t="b">
        <v>0</v>
      </c>
      <c r="K5209" t="s">
        <v>40</v>
      </c>
      <c r="L5209" t="s">
        <v>60</v>
      </c>
      <c r="M5209">
        <v>55000</v>
      </c>
      <c r="N5209"/>
      <c r="O5209" t="s">
        <v>12974</v>
      </c>
      <c r="P5209" t="s">
        <v>146</v>
      </c>
    </row>
    <row r="5210" spans="1:16" x14ac:dyDescent="0.25">
      <c r="A5210" t="s">
        <v>2</v>
      </c>
      <c r="B5210" t="s">
        <v>3172</v>
      </c>
      <c r="C5210" t="s">
        <v>373</v>
      </c>
      <c r="D5210" t="s">
        <v>4595</v>
      </c>
      <c r="E5210" t="s">
        <v>59</v>
      </c>
      <c r="F5210" t="b">
        <v>0</v>
      </c>
      <c r="G5210" t="s">
        <v>63</v>
      </c>
      <c r="H5210" s="1">
        <v>46081.589236111111</v>
      </c>
      <c r="I5210" t="b">
        <v>0</v>
      </c>
      <c r="J5210" t="b">
        <v>0</v>
      </c>
      <c r="K5210" t="s">
        <v>41</v>
      </c>
      <c r="L5210" t="s">
        <v>60</v>
      </c>
      <c r="M5210">
        <v>245500</v>
      </c>
      <c r="N5210"/>
      <c r="O5210" t="s">
        <v>343</v>
      </c>
      <c r="P5210" t="s">
        <v>85</v>
      </c>
    </row>
    <row r="5211" spans="1:16" x14ac:dyDescent="0.25">
      <c r="A5211" t="s">
        <v>3</v>
      </c>
      <c r="B5211" t="s">
        <v>2606</v>
      </c>
      <c r="C5211" t="s">
        <v>373</v>
      </c>
      <c r="D5211" t="s">
        <v>4595</v>
      </c>
      <c r="E5211" t="s">
        <v>59</v>
      </c>
      <c r="F5211" t="b">
        <v>0</v>
      </c>
      <c r="G5211" t="s">
        <v>63</v>
      </c>
      <c r="H5211" s="1">
        <v>46081.589259259257</v>
      </c>
      <c r="I5211" t="b">
        <v>1</v>
      </c>
      <c r="J5211" t="b">
        <v>0</v>
      </c>
      <c r="K5211" t="s">
        <v>41</v>
      </c>
      <c r="L5211" t="s">
        <v>60</v>
      </c>
      <c r="M5211">
        <v>90000</v>
      </c>
      <c r="N5211"/>
      <c r="O5211" t="s">
        <v>12975</v>
      </c>
      <c r="P5211" t="s">
        <v>728</v>
      </c>
    </row>
    <row r="5212" spans="1:16" x14ac:dyDescent="0.25">
      <c r="A5212" t="s">
        <v>3</v>
      </c>
      <c r="B5212" t="s">
        <v>12976</v>
      </c>
      <c r="C5212" t="s">
        <v>1417</v>
      </c>
      <c r="D5212" t="s">
        <v>11319</v>
      </c>
      <c r="E5212" t="s">
        <v>59</v>
      </c>
      <c r="F5212" t="b">
        <v>0</v>
      </c>
      <c r="G5212" t="s">
        <v>39</v>
      </c>
      <c r="H5212" s="1">
        <v>46081.591273148151</v>
      </c>
      <c r="I5212" t="b">
        <v>0</v>
      </c>
      <c r="J5212" t="b">
        <v>0</v>
      </c>
      <c r="K5212" t="s">
        <v>39</v>
      </c>
      <c r="L5212" t="s">
        <v>60</v>
      </c>
      <c r="M5212">
        <v>110000</v>
      </c>
      <c r="N5212"/>
      <c r="O5212" t="s">
        <v>12977</v>
      </c>
      <c r="P5212" t="s">
        <v>325</v>
      </c>
    </row>
    <row r="5213" spans="1:16" x14ac:dyDescent="0.25">
      <c r="A5213" t="s">
        <v>6</v>
      </c>
      <c r="B5213" t="s">
        <v>12978</v>
      </c>
      <c r="C5213" t="s">
        <v>1417</v>
      </c>
      <c r="D5213" t="s">
        <v>11319</v>
      </c>
      <c r="E5213" t="s">
        <v>59</v>
      </c>
      <c r="F5213" t="b">
        <v>0</v>
      </c>
      <c r="G5213" t="s">
        <v>39</v>
      </c>
      <c r="H5213" s="1">
        <v>46081.591354166667</v>
      </c>
      <c r="I5213" t="b">
        <v>0</v>
      </c>
      <c r="J5213" t="b">
        <v>0</v>
      </c>
      <c r="K5213" t="s">
        <v>39</v>
      </c>
      <c r="L5213" t="s">
        <v>60</v>
      </c>
      <c r="M5213">
        <v>110000</v>
      </c>
      <c r="N5213"/>
      <c r="O5213" t="s">
        <v>12979</v>
      </c>
    </row>
    <row r="5214" spans="1:16" x14ac:dyDescent="0.25">
      <c r="A5214" t="s">
        <v>8</v>
      </c>
      <c r="B5214" t="s">
        <v>12980</v>
      </c>
      <c r="C5214" t="s">
        <v>1417</v>
      </c>
      <c r="D5214" t="s">
        <v>11319</v>
      </c>
      <c r="E5214" t="s">
        <v>59</v>
      </c>
      <c r="F5214" t="b">
        <v>0</v>
      </c>
      <c r="G5214" t="s">
        <v>39</v>
      </c>
      <c r="H5214" s="1">
        <v>46081.591354166667</v>
      </c>
      <c r="I5214" t="b">
        <v>0</v>
      </c>
      <c r="J5214" t="b">
        <v>0</v>
      </c>
      <c r="K5214" t="s">
        <v>39</v>
      </c>
      <c r="L5214" t="s">
        <v>60</v>
      </c>
      <c r="M5214">
        <v>110000</v>
      </c>
      <c r="N5214"/>
      <c r="O5214" t="s">
        <v>12981</v>
      </c>
    </row>
    <row r="5215" spans="1:16" x14ac:dyDescent="0.25">
      <c r="A5215" t="s">
        <v>0</v>
      </c>
      <c r="B5215" t="s">
        <v>10177</v>
      </c>
      <c r="C5215" t="s">
        <v>765</v>
      </c>
      <c r="D5215" t="s">
        <v>4569</v>
      </c>
      <c r="E5215" t="s">
        <v>59</v>
      </c>
      <c r="F5215" t="b">
        <v>0</v>
      </c>
      <c r="G5215" t="s">
        <v>65</v>
      </c>
      <c r="H5215" s="1">
        <v>46081.625173611108</v>
      </c>
      <c r="I5215" t="b">
        <v>0</v>
      </c>
      <c r="J5215" t="b">
        <v>0</v>
      </c>
      <c r="K5215" t="s">
        <v>41</v>
      </c>
      <c r="L5215" t="s">
        <v>74</v>
      </c>
      <c r="M5215"/>
      <c r="N5215">
        <v>18</v>
      </c>
      <c r="O5215" t="s">
        <v>10178</v>
      </c>
      <c r="P5215" t="s">
        <v>10179</v>
      </c>
    </row>
    <row r="5216" spans="1:16" x14ac:dyDescent="0.25">
      <c r="A5216" t="s">
        <v>7</v>
      </c>
      <c r="B5216" t="s">
        <v>12982</v>
      </c>
      <c r="C5216" t="s">
        <v>3053</v>
      </c>
      <c r="D5216" t="s">
        <v>4756</v>
      </c>
      <c r="E5216" t="s">
        <v>59</v>
      </c>
      <c r="F5216" t="b">
        <v>0</v>
      </c>
      <c r="G5216" t="s">
        <v>68</v>
      </c>
      <c r="H5216" s="1">
        <v>46081.625532407408</v>
      </c>
      <c r="I5216" t="b">
        <v>0</v>
      </c>
      <c r="J5216" t="b">
        <v>1</v>
      </c>
      <c r="K5216" t="s">
        <v>41</v>
      </c>
      <c r="L5216" t="s">
        <v>60</v>
      </c>
      <c r="M5216">
        <v>124128.5</v>
      </c>
      <c r="N5216"/>
      <c r="O5216" t="s">
        <v>183</v>
      </c>
      <c r="P5216" t="s">
        <v>12983</v>
      </c>
    </row>
    <row r="5217" spans="1:16" x14ac:dyDescent="0.25">
      <c r="A5217" t="s">
        <v>2</v>
      </c>
      <c r="B5217" t="s">
        <v>12648</v>
      </c>
      <c r="C5217" t="s">
        <v>246</v>
      </c>
      <c r="D5217" t="s">
        <v>4756</v>
      </c>
      <c r="E5217" t="s">
        <v>59</v>
      </c>
      <c r="F5217" t="b">
        <v>0</v>
      </c>
      <c r="G5217" t="s">
        <v>65</v>
      </c>
      <c r="H5217" s="1">
        <v>46081.625752314823</v>
      </c>
      <c r="I5217" t="b">
        <v>0</v>
      </c>
      <c r="J5217" t="b">
        <v>0</v>
      </c>
      <c r="K5217" t="s">
        <v>41</v>
      </c>
      <c r="L5217" t="s">
        <v>60</v>
      </c>
      <c r="M5217">
        <v>110000</v>
      </c>
      <c r="N5217"/>
      <c r="O5217" t="s">
        <v>12984</v>
      </c>
      <c r="P5217" t="s">
        <v>85</v>
      </c>
    </row>
    <row r="5218" spans="1:16" x14ac:dyDescent="0.25">
      <c r="A5218" t="s">
        <v>4</v>
      </c>
      <c r="B5218" t="s">
        <v>2973</v>
      </c>
      <c r="C5218" t="s">
        <v>104</v>
      </c>
      <c r="D5218" t="s">
        <v>4526</v>
      </c>
      <c r="E5218" t="s">
        <v>59</v>
      </c>
      <c r="F5218" t="b">
        <v>0</v>
      </c>
      <c r="G5218" t="s">
        <v>63</v>
      </c>
      <c r="H5218" s="1">
        <v>46081.630879629629</v>
      </c>
      <c r="I5218" t="b">
        <v>0</v>
      </c>
      <c r="J5218" t="b">
        <v>1</v>
      </c>
      <c r="K5218" t="s">
        <v>41</v>
      </c>
      <c r="L5218" t="s">
        <v>60</v>
      </c>
      <c r="M5218">
        <v>87243.5</v>
      </c>
      <c r="N5218"/>
      <c r="O5218" t="s">
        <v>12985</v>
      </c>
      <c r="P5218" t="s">
        <v>622</v>
      </c>
    </row>
    <row r="5219" spans="1:16" x14ac:dyDescent="0.25">
      <c r="A5219" t="s">
        <v>2</v>
      </c>
      <c r="B5219" t="s">
        <v>12986</v>
      </c>
      <c r="C5219" t="s">
        <v>320</v>
      </c>
      <c r="D5219" t="s">
        <v>4346</v>
      </c>
      <c r="E5219" t="s">
        <v>59</v>
      </c>
      <c r="F5219" t="b">
        <v>0</v>
      </c>
      <c r="G5219" t="s">
        <v>73</v>
      </c>
      <c r="H5219" s="1">
        <v>46081.667905092603</v>
      </c>
      <c r="I5219" t="b">
        <v>0</v>
      </c>
      <c r="J5219" t="b">
        <v>1</v>
      </c>
      <c r="K5219" t="s">
        <v>41</v>
      </c>
      <c r="L5219" t="s">
        <v>60</v>
      </c>
      <c r="M5219">
        <v>239870</v>
      </c>
      <c r="N5219"/>
      <c r="O5219" t="s">
        <v>762</v>
      </c>
      <c r="P5219" t="s">
        <v>12987</v>
      </c>
    </row>
    <row r="5220" spans="1:16" x14ac:dyDescent="0.25">
      <c r="A5220" t="s">
        <v>0</v>
      </c>
      <c r="B5220" t="s">
        <v>12988</v>
      </c>
      <c r="C5220" t="s">
        <v>2025</v>
      </c>
      <c r="D5220" t="s">
        <v>4569</v>
      </c>
      <c r="E5220" t="s">
        <v>59</v>
      </c>
      <c r="F5220" t="b">
        <v>0</v>
      </c>
      <c r="G5220" t="s">
        <v>65</v>
      </c>
      <c r="H5220" s="1">
        <v>46081.708425925928</v>
      </c>
      <c r="I5220" t="b">
        <v>0</v>
      </c>
      <c r="J5220" t="b">
        <v>0</v>
      </c>
      <c r="K5220" t="s">
        <v>41</v>
      </c>
      <c r="L5220" t="s">
        <v>74</v>
      </c>
      <c r="M5220"/>
      <c r="N5220">
        <v>29.9</v>
      </c>
      <c r="O5220" t="s">
        <v>12989</v>
      </c>
    </row>
    <row r="5221" spans="1:16" x14ac:dyDescent="0.25">
      <c r="A5221" t="s">
        <v>7</v>
      </c>
      <c r="B5221" t="s">
        <v>7</v>
      </c>
      <c r="C5221" t="s">
        <v>529</v>
      </c>
      <c r="D5221" t="s">
        <v>4526</v>
      </c>
      <c r="E5221" t="s">
        <v>59</v>
      </c>
      <c r="F5221" t="b">
        <v>0</v>
      </c>
      <c r="G5221" t="s">
        <v>77</v>
      </c>
      <c r="H5221" s="1">
        <v>46081.70857638889</v>
      </c>
      <c r="I5221" t="b">
        <v>0</v>
      </c>
      <c r="J5221" t="b">
        <v>1</v>
      </c>
      <c r="K5221" t="s">
        <v>41</v>
      </c>
      <c r="L5221" t="s">
        <v>60</v>
      </c>
      <c r="M5221">
        <v>117139.5</v>
      </c>
      <c r="N5221"/>
      <c r="O5221" t="s">
        <v>12990</v>
      </c>
      <c r="P5221" t="s">
        <v>12991</v>
      </c>
    </row>
    <row r="5222" spans="1:16" x14ac:dyDescent="0.25">
      <c r="A5222" t="s">
        <v>3</v>
      </c>
      <c r="B5222" t="s">
        <v>3</v>
      </c>
      <c r="C5222" t="s">
        <v>12992</v>
      </c>
      <c r="D5222" t="s">
        <v>2360</v>
      </c>
      <c r="E5222" t="s">
        <v>132</v>
      </c>
      <c r="F5222" t="b">
        <v>0</v>
      </c>
      <c r="G5222" t="s">
        <v>68</v>
      </c>
      <c r="H5222" s="1">
        <v>46081.708831018521</v>
      </c>
      <c r="I5222" t="b">
        <v>0</v>
      </c>
      <c r="J5222" t="b">
        <v>0</v>
      </c>
      <c r="K5222" t="s">
        <v>41</v>
      </c>
      <c r="L5222" t="s">
        <v>74</v>
      </c>
      <c r="M5222"/>
      <c r="N5222">
        <v>37.645000000000003</v>
      </c>
      <c r="O5222" t="s">
        <v>12993</v>
      </c>
    </row>
    <row r="5223" spans="1:16" x14ac:dyDescent="0.25">
      <c r="A5223" t="s">
        <v>1</v>
      </c>
      <c r="B5223" t="s">
        <v>2255</v>
      </c>
      <c r="C5223" t="s">
        <v>12994</v>
      </c>
      <c r="D5223" t="s">
        <v>4587</v>
      </c>
      <c r="E5223" t="s">
        <v>59</v>
      </c>
      <c r="F5223" t="b">
        <v>0</v>
      </c>
      <c r="G5223" t="s">
        <v>65</v>
      </c>
      <c r="H5223" s="1">
        <v>46081.710138888891</v>
      </c>
      <c r="I5223" t="b">
        <v>1</v>
      </c>
      <c r="J5223" t="b">
        <v>0</v>
      </c>
      <c r="K5223" t="s">
        <v>41</v>
      </c>
      <c r="L5223" t="s">
        <v>74</v>
      </c>
      <c r="M5223"/>
      <c r="N5223">
        <v>61</v>
      </c>
      <c r="O5223" t="s">
        <v>12995</v>
      </c>
      <c r="P5223" t="s">
        <v>12996</v>
      </c>
    </row>
    <row r="5224" spans="1:16" x14ac:dyDescent="0.25">
      <c r="A5224" t="s">
        <v>5</v>
      </c>
      <c r="B5224" t="s">
        <v>12997</v>
      </c>
      <c r="C5224" t="s">
        <v>9919</v>
      </c>
      <c r="D5224" t="s">
        <v>4637</v>
      </c>
      <c r="E5224" t="s">
        <v>59</v>
      </c>
      <c r="F5224" t="b">
        <v>0</v>
      </c>
      <c r="G5224" t="s">
        <v>13</v>
      </c>
      <c r="H5224" s="1">
        <v>46081.712430555563</v>
      </c>
      <c r="I5224" t="b">
        <v>0</v>
      </c>
      <c r="J5224" t="b">
        <v>0</v>
      </c>
      <c r="K5224" t="s">
        <v>13</v>
      </c>
      <c r="L5224" t="s">
        <v>60</v>
      </c>
      <c r="M5224">
        <v>110000</v>
      </c>
      <c r="N5224"/>
      <c r="O5224" t="s">
        <v>1890</v>
      </c>
      <c r="P5224" t="s">
        <v>6485</v>
      </c>
    </row>
    <row r="5225" spans="1:16" x14ac:dyDescent="0.25">
      <c r="A5225" t="s">
        <v>0</v>
      </c>
      <c r="B5225" t="s">
        <v>12998</v>
      </c>
      <c r="C5225" t="s">
        <v>3842</v>
      </c>
      <c r="D5225" t="s">
        <v>5440</v>
      </c>
      <c r="E5225" t="s">
        <v>59</v>
      </c>
      <c r="F5225" t="b">
        <v>0</v>
      </c>
      <c r="G5225" t="s">
        <v>63</v>
      </c>
      <c r="H5225" s="1">
        <v>46081.714259259257</v>
      </c>
      <c r="I5225" t="b">
        <v>1</v>
      </c>
      <c r="J5225" t="b">
        <v>0</v>
      </c>
      <c r="K5225" t="s">
        <v>41</v>
      </c>
      <c r="L5225" t="s">
        <v>60</v>
      </c>
      <c r="M5225">
        <v>52100</v>
      </c>
      <c r="N5225"/>
      <c r="O5225" t="s">
        <v>2970</v>
      </c>
      <c r="P5225" t="s">
        <v>12999</v>
      </c>
    </row>
    <row r="5226" spans="1:16" x14ac:dyDescent="0.25">
      <c r="A5226" t="s">
        <v>0</v>
      </c>
      <c r="B5226" t="s">
        <v>13000</v>
      </c>
      <c r="C5226" t="s">
        <v>142</v>
      </c>
      <c r="D5226" t="s">
        <v>4595</v>
      </c>
      <c r="E5226" t="s">
        <v>232</v>
      </c>
      <c r="F5226" t="b">
        <v>0</v>
      </c>
      <c r="G5226" t="s">
        <v>65</v>
      </c>
      <c r="H5226" s="1">
        <v>46081.750173611108</v>
      </c>
      <c r="I5226" t="b">
        <v>1</v>
      </c>
      <c r="J5226" t="b">
        <v>0</v>
      </c>
      <c r="K5226" t="s">
        <v>41</v>
      </c>
      <c r="L5226" t="s">
        <v>60</v>
      </c>
      <c r="M5226">
        <v>110000</v>
      </c>
      <c r="N5226"/>
      <c r="O5226" t="s">
        <v>13001</v>
      </c>
      <c r="P5226" t="s">
        <v>1818</v>
      </c>
    </row>
    <row r="5227" spans="1:16" x14ac:dyDescent="0.25">
      <c r="A5227" t="s">
        <v>0</v>
      </c>
      <c r="B5227" t="s">
        <v>1625</v>
      </c>
      <c r="C5227" t="s">
        <v>2437</v>
      </c>
      <c r="D5227" t="s">
        <v>4595</v>
      </c>
      <c r="E5227" t="s">
        <v>59</v>
      </c>
      <c r="F5227" t="b">
        <v>0</v>
      </c>
      <c r="G5227" t="s">
        <v>65</v>
      </c>
      <c r="H5227" s="1">
        <v>46081.750208333331</v>
      </c>
      <c r="I5227" t="b">
        <v>0</v>
      </c>
      <c r="J5227" t="b">
        <v>1</v>
      </c>
      <c r="K5227" t="s">
        <v>41</v>
      </c>
      <c r="L5227" t="s">
        <v>60</v>
      </c>
      <c r="M5227">
        <v>195000</v>
      </c>
      <c r="N5227"/>
      <c r="O5227" t="s">
        <v>4622</v>
      </c>
      <c r="P5227" t="s">
        <v>13002</v>
      </c>
    </row>
    <row r="5228" spans="1:16" x14ac:dyDescent="0.25">
      <c r="A5228" t="s">
        <v>0</v>
      </c>
      <c r="B5228" t="s">
        <v>13003</v>
      </c>
      <c r="C5228" t="s">
        <v>2624</v>
      </c>
      <c r="D5228" t="s">
        <v>4595</v>
      </c>
      <c r="E5228" t="s">
        <v>59</v>
      </c>
      <c r="F5228" t="b">
        <v>0</v>
      </c>
      <c r="G5228" t="s">
        <v>68</v>
      </c>
      <c r="H5228" s="1">
        <v>46081.750578703701</v>
      </c>
      <c r="I5228" t="b">
        <v>1</v>
      </c>
      <c r="J5228" t="b">
        <v>0</v>
      </c>
      <c r="K5228" t="s">
        <v>41</v>
      </c>
      <c r="L5228" t="s">
        <v>60</v>
      </c>
      <c r="M5228">
        <v>110000</v>
      </c>
      <c r="N5228"/>
      <c r="O5228" t="s">
        <v>13004</v>
      </c>
    </row>
    <row r="5229" spans="1:16" x14ac:dyDescent="0.25">
      <c r="A5229" t="s">
        <v>7</v>
      </c>
      <c r="B5229" t="s">
        <v>13005</v>
      </c>
      <c r="C5229" t="s">
        <v>3121</v>
      </c>
      <c r="D5229" t="s">
        <v>4595</v>
      </c>
      <c r="E5229" t="s">
        <v>59</v>
      </c>
      <c r="F5229" t="b">
        <v>0</v>
      </c>
      <c r="G5229" t="s">
        <v>68</v>
      </c>
      <c r="H5229" s="1">
        <v>46081.750578703701</v>
      </c>
      <c r="I5229" t="b">
        <v>1</v>
      </c>
      <c r="J5229" t="b">
        <v>0</v>
      </c>
      <c r="K5229" t="s">
        <v>41</v>
      </c>
      <c r="L5229" t="s">
        <v>60</v>
      </c>
      <c r="M5229">
        <v>72000</v>
      </c>
      <c r="N5229"/>
      <c r="O5229" t="s">
        <v>13006</v>
      </c>
      <c r="P5229" t="s">
        <v>728</v>
      </c>
    </row>
    <row r="5230" spans="1:16" x14ac:dyDescent="0.25">
      <c r="A5230" t="s">
        <v>2</v>
      </c>
      <c r="B5230" t="s">
        <v>13007</v>
      </c>
      <c r="C5230" t="s">
        <v>3302</v>
      </c>
      <c r="D5230" t="s">
        <v>4595</v>
      </c>
      <c r="E5230" t="s">
        <v>59</v>
      </c>
      <c r="F5230" t="b">
        <v>0</v>
      </c>
      <c r="G5230" t="s">
        <v>65</v>
      </c>
      <c r="H5230" s="1">
        <v>46081.750752314823</v>
      </c>
      <c r="I5230" t="b">
        <v>0</v>
      </c>
      <c r="J5230" t="b">
        <v>0</v>
      </c>
      <c r="K5230" t="s">
        <v>41</v>
      </c>
      <c r="L5230" t="s">
        <v>60</v>
      </c>
      <c r="M5230">
        <v>97500</v>
      </c>
      <c r="N5230"/>
      <c r="O5230" t="s">
        <v>13008</v>
      </c>
      <c r="P5230" t="s">
        <v>208</v>
      </c>
    </row>
    <row r="5231" spans="1:16" x14ac:dyDescent="0.25">
      <c r="A5231" t="s">
        <v>6</v>
      </c>
      <c r="B5231" t="s">
        <v>11276</v>
      </c>
      <c r="C5231" t="s">
        <v>543</v>
      </c>
      <c r="D5231" t="s">
        <v>4595</v>
      </c>
      <c r="E5231" t="s">
        <v>59</v>
      </c>
      <c r="F5231" t="b">
        <v>0</v>
      </c>
      <c r="G5231" t="s">
        <v>65</v>
      </c>
      <c r="H5231" s="1">
        <v>46081.750891203701</v>
      </c>
      <c r="I5231" t="b">
        <v>0</v>
      </c>
      <c r="J5231" t="b">
        <v>0</v>
      </c>
      <c r="K5231" t="s">
        <v>41</v>
      </c>
      <c r="L5231" t="s">
        <v>60</v>
      </c>
      <c r="M5231">
        <v>160000</v>
      </c>
      <c r="N5231"/>
      <c r="O5231" t="s">
        <v>13009</v>
      </c>
    </row>
    <row r="5232" spans="1:16" x14ac:dyDescent="0.25">
      <c r="A5232" t="s">
        <v>6</v>
      </c>
      <c r="B5232" t="s">
        <v>531</v>
      </c>
      <c r="C5232" t="s">
        <v>440</v>
      </c>
      <c r="D5232" t="s">
        <v>4595</v>
      </c>
      <c r="E5232" t="s">
        <v>59</v>
      </c>
      <c r="F5232" t="b">
        <v>0</v>
      </c>
      <c r="G5232" t="s">
        <v>65</v>
      </c>
      <c r="H5232" s="1">
        <v>46081.750972222217</v>
      </c>
      <c r="I5232" t="b">
        <v>0</v>
      </c>
      <c r="J5232" t="b">
        <v>1</v>
      </c>
      <c r="K5232" t="s">
        <v>41</v>
      </c>
      <c r="L5232" t="s">
        <v>60</v>
      </c>
      <c r="M5232">
        <v>210000</v>
      </c>
      <c r="N5232"/>
      <c r="O5232" t="s">
        <v>13010</v>
      </c>
      <c r="P5232" t="s">
        <v>8440</v>
      </c>
    </row>
    <row r="5233" spans="1:16" x14ac:dyDescent="0.25">
      <c r="A5233" t="s">
        <v>6</v>
      </c>
      <c r="B5233" t="s">
        <v>13011</v>
      </c>
      <c r="C5233" t="s">
        <v>491</v>
      </c>
      <c r="D5233" t="s">
        <v>4595</v>
      </c>
      <c r="E5233" t="s">
        <v>59</v>
      </c>
      <c r="F5233" t="b">
        <v>0</v>
      </c>
      <c r="G5233" t="s">
        <v>65</v>
      </c>
      <c r="H5233" s="1">
        <v>46081.75099537037</v>
      </c>
      <c r="I5233" t="b">
        <v>0</v>
      </c>
      <c r="J5233" t="b">
        <v>0</v>
      </c>
      <c r="K5233" t="s">
        <v>41</v>
      </c>
      <c r="L5233" t="s">
        <v>60</v>
      </c>
      <c r="M5233">
        <v>202500</v>
      </c>
      <c r="N5233"/>
      <c r="O5233" t="s">
        <v>13012</v>
      </c>
    </row>
    <row r="5234" spans="1:16" x14ac:dyDescent="0.25">
      <c r="A5234" t="s">
        <v>6</v>
      </c>
      <c r="B5234" t="s">
        <v>13013</v>
      </c>
      <c r="C5234" t="s">
        <v>319</v>
      </c>
      <c r="D5234" t="s">
        <v>4595</v>
      </c>
      <c r="E5234" t="s">
        <v>59</v>
      </c>
      <c r="F5234" t="b">
        <v>0</v>
      </c>
      <c r="G5234" t="s">
        <v>65</v>
      </c>
      <c r="H5234" s="1">
        <v>46081.75099537037</v>
      </c>
      <c r="I5234" t="b">
        <v>0</v>
      </c>
      <c r="J5234" t="b">
        <v>0</v>
      </c>
      <c r="K5234" t="s">
        <v>41</v>
      </c>
      <c r="L5234" t="s">
        <v>60</v>
      </c>
      <c r="M5234">
        <v>142500</v>
      </c>
      <c r="N5234"/>
      <c r="O5234" t="s">
        <v>11602</v>
      </c>
      <c r="P5234" t="s">
        <v>208</v>
      </c>
    </row>
    <row r="5235" spans="1:16" x14ac:dyDescent="0.25">
      <c r="A5235" t="s">
        <v>6</v>
      </c>
      <c r="B5235" t="s">
        <v>13014</v>
      </c>
      <c r="C5235" t="s">
        <v>333</v>
      </c>
      <c r="D5235" t="s">
        <v>4595</v>
      </c>
      <c r="E5235" t="s">
        <v>59</v>
      </c>
      <c r="F5235" t="b">
        <v>0</v>
      </c>
      <c r="G5235" t="s">
        <v>77</v>
      </c>
      <c r="H5235" s="1">
        <v>46081.751122685193</v>
      </c>
      <c r="I5235" t="b">
        <v>0</v>
      </c>
      <c r="J5235" t="b">
        <v>0</v>
      </c>
      <c r="K5235" t="s">
        <v>41</v>
      </c>
      <c r="L5235" t="s">
        <v>60</v>
      </c>
      <c r="M5235">
        <v>205000</v>
      </c>
      <c r="N5235"/>
      <c r="O5235" t="s">
        <v>13015</v>
      </c>
      <c r="P5235" t="s">
        <v>85</v>
      </c>
    </row>
    <row r="5236" spans="1:16" x14ac:dyDescent="0.25">
      <c r="A5236" t="s">
        <v>3</v>
      </c>
      <c r="B5236" t="s">
        <v>13016</v>
      </c>
      <c r="C5236" t="s">
        <v>304</v>
      </c>
      <c r="D5236" t="s">
        <v>4595</v>
      </c>
      <c r="E5236" t="s">
        <v>59</v>
      </c>
      <c r="F5236" t="b">
        <v>0</v>
      </c>
      <c r="G5236" t="s">
        <v>77</v>
      </c>
      <c r="H5236" s="1">
        <v>46081.751157407409</v>
      </c>
      <c r="I5236" t="b">
        <v>0</v>
      </c>
      <c r="J5236" t="b">
        <v>1</v>
      </c>
      <c r="K5236" t="s">
        <v>41</v>
      </c>
      <c r="L5236" t="s">
        <v>60</v>
      </c>
      <c r="M5236">
        <v>74320</v>
      </c>
      <c r="N5236"/>
      <c r="O5236" t="s">
        <v>80</v>
      </c>
    </row>
    <row r="5237" spans="1:16" x14ac:dyDescent="0.25">
      <c r="A5237" t="s">
        <v>0</v>
      </c>
      <c r="B5237" t="s">
        <v>13017</v>
      </c>
      <c r="C5237" t="s">
        <v>290</v>
      </c>
      <c r="D5237" t="s">
        <v>4595</v>
      </c>
      <c r="E5237" t="s">
        <v>59</v>
      </c>
      <c r="F5237" t="b">
        <v>0</v>
      </c>
      <c r="G5237" t="s">
        <v>77</v>
      </c>
      <c r="H5237" s="1">
        <v>46081.751192129632</v>
      </c>
      <c r="I5237" t="b">
        <v>1</v>
      </c>
      <c r="J5237" t="b">
        <v>1</v>
      </c>
      <c r="K5237" t="s">
        <v>41</v>
      </c>
      <c r="L5237" t="s">
        <v>60</v>
      </c>
      <c r="M5237">
        <v>148000</v>
      </c>
      <c r="N5237"/>
      <c r="O5237" t="s">
        <v>11602</v>
      </c>
      <c r="P5237" t="s">
        <v>133</v>
      </c>
    </row>
    <row r="5238" spans="1:16" x14ac:dyDescent="0.25">
      <c r="A5238" t="s">
        <v>2</v>
      </c>
      <c r="B5238" t="s">
        <v>13018</v>
      </c>
      <c r="C5238" t="s">
        <v>86</v>
      </c>
      <c r="D5238" t="s">
        <v>4595</v>
      </c>
      <c r="E5238" t="s">
        <v>59</v>
      </c>
      <c r="F5238" t="b">
        <v>0</v>
      </c>
      <c r="G5238" t="s">
        <v>77</v>
      </c>
      <c r="H5238" s="1">
        <v>46081.751192129632</v>
      </c>
      <c r="I5238" t="b">
        <v>0</v>
      </c>
      <c r="J5238" t="b">
        <v>0</v>
      </c>
      <c r="K5238" t="s">
        <v>41</v>
      </c>
      <c r="L5238" t="s">
        <v>60</v>
      </c>
      <c r="M5238">
        <v>175000</v>
      </c>
      <c r="N5238"/>
      <c r="O5238" t="s">
        <v>2960</v>
      </c>
    </row>
    <row r="5239" spans="1:16" x14ac:dyDescent="0.25">
      <c r="A5239" t="s">
        <v>2</v>
      </c>
      <c r="B5239" t="s">
        <v>13019</v>
      </c>
      <c r="C5239" t="s">
        <v>326</v>
      </c>
      <c r="D5239" t="s">
        <v>4595</v>
      </c>
      <c r="E5239" t="s">
        <v>59</v>
      </c>
      <c r="F5239" t="b">
        <v>0</v>
      </c>
      <c r="G5239" t="s">
        <v>77</v>
      </c>
      <c r="H5239" s="1">
        <v>46081.751192129632</v>
      </c>
      <c r="I5239" t="b">
        <v>0</v>
      </c>
      <c r="J5239" t="b">
        <v>0</v>
      </c>
      <c r="K5239" t="s">
        <v>41</v>
      </c>
      <c r="L5239" t="s">
        <v>60</v>
      </c>
      <c r="M5239">
        <v>227000</v>
      </c>
      <c r="N5239"/>
      <c r="O5239" t="s">
        <v>13020</v>
      </c>
      <c r="P5239" t="s">
        <v>310</v>
      </c>
    </row>
    <row r="5240" spans="1:16" x14ac:dyDescent="0.25">
      <c r="A5240" t="s">
        <v>6</v>
      </c>
      <c r="B5240" t="s">
        <v>13021</v>
      </c>
      <c r="C5240" t="s">
        <v>79</v>
      </c>
      <c r="D5240" t="s">
        <v>4595</v>
      </c>
      <c r="E5240" t="s">
        <v>59</v>
      </c>
      <c r="F5240" t="b">
        <v>0</v>
      </c>
      <c r="G5240" t="s">
        <v>77</v>
      </c>
      <c r="H5240" s="1">
        <v>46081.751215277778</v>
      </c>
      <c r="I5240" t="b">
        <v>0</v>
      </c>
      <c r="J5240" t="b">
        <v>0</v>
      </c>
      <c r="K5240" t="s">
        <v>41</v>
      </c>
      <c r="L5240" t="s">
        <v>60</v>
      </c>
      <c r="M5240">
        <v>273500</v>
      </c>
      <c r="N5240"/>
      <c r="O5240" t="s">
        <v>13020</v>
      </c>
    </row>
    <row r="5241" spans="1:16" x14ac:dyDescent="0.25">
      <c r="A5241" t="s">
        <v>2</v>
      </c>
      <c r="B5241" t="s">
        <v>13022</v>
      </c>
      <c r="C5241" t="s">
        <v>1698</v>
      </c>
      <c r="D5241" t="s">
        <v>4595</v>
      </c>
      <c r="E5241" t="s">
        <v>59</v>
      </c>
      <c r="F5241" t="b">
        <v>0</v>
      </c>
      <c r="G5241" t="s">
        <v>68</v>
      </c>
      <c r="H5241" s="1">
        <v>46081.75141203704</v>
      </c>
      <c r="I5241" t="b">
        <v>0</v>
      </c>
      <c r="J5241" t="b">
        <v>0</v>
      </c>
      <c r="K5241" t="s">
        <v>41</v>
      </c>
      <c r="L5241" t="s">
        <v>60</v>
      </c>
      <c r="M5241">
        <v>127500</v>
      </c>
      <c r="N5241"/>
      <c r="O5241" t="s">
        <v>8305</v>
      </c>
      <c r="P5241" t="s">
        <v>208</v>
      </c>
    </row>
    <row r="5242" spans="1:16" x14ac:dyDescent="0.25">
      <c r="A5242" t="s">
        <v>2</v>
      </c>
      <c r="B5242" t="s">
        <v>306</v>
      </c>
      <c r="C5242" t="s">
        <v>1698</v>
      </c>
      <c r="D5242" t="s">
        <v>4595</v>
      </c>
      <c r="E5242" t="s">
        <v>59</v>
      </c>
      <c r="F5242" t="b">
        <v>0</v>
      </c>
      <c r="G5242" t="s">
        <v>68</v>
      </c>
      <c r="H5242" s="1">
        <v>46081.75141203704</v>
      </c>
      <c r="I5242" t="b">
        <v>0</v>
      </c>
      <c r="J5242" t="b">
        <v>1</v>
      </c>
      <c r="K5242" t="s">
        <v>41</v>
      </c>
      <c r="L5242" t="s">
        <v>60</v>
      </c>
      <c r="M5242">
        <v>117500</v>
      </c>
      <c r="N5242"/>
      <c r="O5242" t="s">
        <v>8305</v>
      </c>
      <c r="P5242" t="s">
        <v>6867</v>
      </c>
    </row>
    <row r="5243" spans="1:16" x14ac:dyDescent="0.25">
      <c r="A5243" t="s">
        <v>2</v>
      </c>
      <c r="B5243" t="s">
        <v>13023</v>
      </c>
      <c r="C5243" t="s">
        <v>1045</v>
      </c>
      <c r="D5243" t="s">
        <v>4595</v>
      </c>
      <c r="E5243" t="s">
        <v>88</v>
      </c>
      <c r="F5243" t="b">
        <v>0</v>
      </c>
      <c r="G5243" t="s">
        <v>68</v>
      </c>
      <c r="H5243" s="1">
        <v>46081.751527777778</v>
      </c>
      <c r="I5243" t="b">
        <v>0</v>
      </c>
      <c r="J5243" t="b">
        <v>0</v>
      </c>
      <c r="K5243" t="s">
        <v>41</v>
      </c>
      <c r="L5243" t="s">
        <v>60</v>
      </c>
      <c r="M5243">
        <v>142500</v>
      </c>
      <c r="N5243"/>
      <c r="O5243" t="s">
        <v>13024</v>
      </c>
    </row>
    <row r="5244" spans="1:16" x14ac:dyDescent="0.25">
      <c r="A5244" t="s">
        <v>2</v>
      </c>
      <c r="B5244" t="s">
        <v>2</v>
      </c>
      <c r="C5244" t="s">
        <v>3121</v>
      </c>
      <c r="D5244" t="s">
        <v>4595</v>
      </c>
      <c r="E5244" t="s">
        <v>59</v>
      </c>
      <c r="F5244" t="b">
        <v>0</v>
      </c>
      <c r="G5244" t="s">
        <v>68</v>
      </c>
      <c r="H5244" s="1">
        <v>46081.751550925917</v>
      </c>
      <c r="I5244" t="b">
        <v>0</v>
      </c>
      <c r="J5244" t="b">
        <v>1</v>
      </c>
      <c r="K5244" t="s">
        <v>41</v>
      </c>
      <c r="L5244" t="s">
        <v>60</v>
      </c>
      <c r="M5244">
        <v>117500</v>
      </c>
      <c r="N5244"/>
      <c r="O5244" t="s">
        <v>195</v>
      </c>
      <c r="P5244" t="s">
        <v>13025</v>
      </c>
    </row>
    <row r="5245" spans="1:16" x14ac:dyDescent="0.25">
      <c r="A5245" t="s">
        <v>2</v>
      </c>
      <c r="B5245" t="s">
        <v>306</v>
      </c>
      <c r="C5245" t="s">
        <v>1045</v>
      </c>
      <c r="D5245" t="s">
        <v>4595</v>
      </c>
      <c r="E5245" t="s">
        <v>59</v>
      </c>
      <c r="F5245" t="b">
        <v>0</v>
      </c>
      <c r="G5245" t="s">
        <v>68</v>
      </c>
      <c r="H5245" s="1">
        <v>46081.751550925917</v>
      </c>
      <c r="I5245" t="b">
        <v>0</v>
      </c>
      <c r="J5245" t="b">
        <v>1</v>
      </c>
      <c r="K5245" t="s">
        <v>41</v>
      </c>
      <c r="L5245" t="s">
        <v>60</v>
      </c>
      <c r="M5245">
        <v>117500</v>
      </c>
      <c r="N5245"/>
      <c r="O5245" t="s">
        <v>13024</v>
      </c>
      <c r="P5245" t="s">
        <v>9543</v>
      </c>
    </row>
    <row r="5246" spans="1:16" x14ac:dyDescent="0.25">
      <c r="A5246" t="s">
        <v>6</v>
      </c>
      <c r="B5246" t="s">
        <v>13026</v>
      </c>
      <c r="C5246" t="s">
        <v>148</v>
      </c>
      <c r="D5246" t="s">
        <v>4595</v>
      </c>
      <c r="E5246" t="s">
        <v>59</v>
      </c>
      <c r="F5246" t="b">
        <v>0</v>
      </c>
      <c r="G5246" t="s">
        <v>89</v>
      </c>
      <c r="H5246" s="1">
        <v>46081.751597222217</v>
      </c>
      <c r="I5246" t="b">
        <v>0</v>
      </c>
      <c r="J5246" t="b">
        <v>1</v>
      </c>
      <c r="K5246" t="s">
        <v>41</v>
      </c>
      <c r="L5246" t="s">
        <v>60</v>
      </c>
      <c r="M5246">
        <v>140000</v>
      </c>
      <c r="N5246"/>
      <c r="O5246" t="s">
        <v>1071</v>
      </c>
    </row>
    <row r="5247" spans="1:16" x14ac:dyDescent="0.25">
      <c r="A5247" t="s">
        <v>5</v>
      </c>
      <c r="B5247" t="s">
        <v>13027</v>
      </c>
      <c r="C5247" t="s">
        <v>112</v>
      </c>
      <c r="D5247" t="s">
        <v>4595</v>
      </c>
      <c r="E5247" t="s">
        <v>59</v>
      </c>
      <c r="F5247" t="b">
        <v>0</v>
      </c>
      <c r="G5247" t="s">
        <v>65</v>
      </c>
      <c r="H5247" s="1">
        <v>46081.751655092587</v>
      </c>
      <c r="I5247" t="b">
        <v>0</v>
      </c>
      <c r="J5247" t="b">
        <v>0</v>
      </c>
      <c r="K5247" t="s">
        <v>41</v>
      </c>
      <c r="L5247" t="s">
        <v>60</v>
      </c>
      <c r="M5247">
        <v>187500</v>
      </c>
      <c r="N5247"/>
      <c r="O5247" t="s">
        <v>13028</v>
      </c>
      <c r="P5247" t="s">
        <v>2303</v>
      </c>
    </row>
    <row r="5248" spans="1:16" x14ac:dyDescent="0.25">
      <c r="A5248" t="s">
        <v>1</v>
      </c>
      <c r="B5248" t="s">
        <v>13029</v>
      </c>
      <c r="C5248" t="s">
        <v>147</v>
      </c>
      <c r="D5248" t="s">
        <v>4595</v>
      </c>
      <c r="E5248" t="s">
        <v>59</v>
      </c>
      <c r="F5248" t="b">
        <v>0</v>
      </c>
      <c r="G5248" t="s">
        <v>65</v>
      </c>
      <c r="H5248" s="1">
        <v>46081.75199074074</v>
      </c>
      <c r="I5248" t="b">
        <v>1</v>
      </c>
      <c r="J5248" t="b">
        <v>0</v>
      </c>
      <c r="K5248" t="s">
        <v>41</v>
      </c>
      <c r="L5248" t="s">
        <v>60</v>
      </c>
      <c r="M5248">
        <v>110000</v>
      </c>
      <c r="N5248"/>
      <c r="O5248" t="s">
        <v>13030</v>
      </c>
      <c r="P5248" t="s">
        <v>208</v>
      </c>
    </row>
    <row r="5249" spans="1:16" x14ac:dyDescent="0.25">
      <c r="A5249" t="s">
        <v>1</v>
      </c>
      <c r="B5249" t="s">
        <v>277</v>
      </c>
      <c r="C5249" t="s">
        <v>2732</v>
      </c>
      <c r="D5249" t="s">
        <v>4595</v>
      </c>
      <c r="E5249" t="s">
        <v>59</v>
      </c>
      <c r="F5249" t="b">
        <v>0</v>
      </c>
      <c r="G5249" t="s">
        <v>77</v>
      </c>
      <c r="H5249" s="1">
        <v>46081.752256944441</v>
      </c>
      <c r="I5249" t="b">
        <v>1</v>
      </c>
      <c r="J5249" t="b">
        <v>0</v>
      </c>
      <c r="K5249" t="s">
        <v>41</v>
      </c>
      <c r="L5249" t="s">
        <v>60</v>
      </c>
      <c r="M5249">
        <v>235000</v>
      </c>
      <c r="N5249"/>
      <c r="O5249" t="s">
        <v>13031</v>
      </c>
    </row>
    <row r="5250" spans="1:16" x14ac:dyDescent="0.25">
      <c r="A5250" t="s">
        <v>9</v>
      </c>
      <c r="B5250" t="s">
        <v>13032</v>
      </c>
      <c r="C5250" t="s">
        <v>76</v>
      </c>
      <c r="D5250" t="s">
        <v>4526</v>
      </c>
      <c r="E5250" t="s">
        <v>132</v>
      </c>
      <c r="F5250" t="b">
        <v>1</v>
      </c>
      <c r="G5250" t="s">
        <v>13</v>
      </c>
      <c r="H5250" s="1">
        <v>46081.75371527778</v>
      </c>
      <c r="I5250" t="b">
        <v>1</v>
      </c>
      <c r="J5250" t="b">
        <v>0</v>
      </c>
      <c r="K5250" t="s">
        <v>13</v>
      </c>
      <c r="L5250" t="s">
        <v>74</v>
      </c>
      <c r="M5250"/>
      <c r="N5250">
        <v>32.5</v>
      </c>
      <c r="O5250" t="s">
        <v>5046</v>
      </c>
    </row>
    <row r="5251" spans="1:16" x14ac:dyDescent="0.25">
      <c r="A5251" t="s">
        <v>7</v>
      </c>
      <c r="B5251" t="s">
        <v>13033</v>
      </c>
      <c r="C5251" t="s">
        <v>13</v>
      </c>
      <c r="D5251" t="s">
        <v>4346</v>
      </c>
      <c r="E5251" t="s">
        <v>59</v>
      </c>
      <c r="F5251" t="b">
        <v>0</v>
      </c>
      <c r="G5251" t="s">
        <v>13</v>
      </c>
      <c r="H5251" s="1">
        <v>46081.75371527778</v>
      </c>
      <c r="I5251" t="b">
        <v>0</v>
      </c>
      <c r="J5251" t="b">
        <v>0</v>
      </c>
      <c r="K5251" t="s">
        <v>13</v>
      </c>
      <c r="L5251" t="s">
        <v>60</v>
      </c>
      <c r="M5251">
        <v>155500</v>
      </c>
      <c r="N5251"/>
      <c r="O5251" t="s">
        <v>13034</v>
      </c>
      <c r="P5251" t="s">
        <v>13035</v>
      </c>
    </row>
    <row r="5252" spans="1:16" x14ac:dyDescent="0.25">
      <c r="A5252" t="s">
        <v>3</v>
      </c>
      <c r="B5252" t="s">
        <v>13036</v>
      </c>
      <c r="C5252" t="s">
        <v>76</v>
      </c>
      <c r="D5252" t="s">
        <v>4526</v>
      </c>
      <c r="E5252" t="s">
        <v>132</v>
      </c>
      <c r="F5252" t="b">
        <v>1</v>
      </c>
      <c r="G5252" t="s">
        <v>13</v>
      </c>
      <c r="H5252" s="1">
        <v>46081.753923611112</v>
      </c>
      <c r="I5252" t="b">
        <v>0</v>
      </c>
      <c r="J5252" t="b">
        <v>0</v>
      </c>
      <c r="K5252" t="s">
        <v>13</v>
      </c>
      <c r="L5252" t="s">
        <v>74</v>
      </c>
      <c r="M5252"/>
      <c r="N5252">
        <v>65</v>
      </c>
      <c r="O5252" t="s">
        <v>5046</v>
      </c>
    </row>
    <row r="5253" spans="1:16" x14ac:dyDescent="0.25">
      <c r="A5253" t="s">
        <v>2</v>
      </c>
      <c r="B5253" t="s">
        <v>13037</v>
      </c>
      <c r="C5253" t="s">
        <v>76</v>
      </c>
      <c r="D5253" t="s">
        <v>4526</v>
      </c>
      <c r="E5253" t="s">
        <v>132</v>
      </c>
      <c r="F5253" t="b">
        <v>1</v>
      </c>
      <c r="G5253" t="s">
        <v>13</v>
      </c>
      <c r="H5253" s="1">
        <v>46081.753958333327</v>
      </c>
      <c r="I5253" t="b">
        <v>0</v>
      </c>
      <c r="J5253" t="b">
        <v>0</v>
      </c>
      <c r="K5253" t="s">
        <v>13</v>
      </c>
      <c r="L5253" t="s">
        <v>74</v>
      </c>
      <c r="M5253"/>
      <c r="N5253">
        <v>66.5</v>
      </c>
      <c r="O5253" t="s">
        <v>5046</v>
      </c>
      <c r="P5253" t="s">
        <v>10581</v>
      </c>
    </row>
    <row r="5254" spans="1:16" x14ac:dyDescent="0.25">
      <c r="A5254" t="s">
        <v>7</v>
      </c>
      <c r="B5254" t="s">
        <v>13038</v>
      </c>
      <c r="C5254" t="s">
        <v>207</v>
      </c>
      <c r="D5254" t="s">
        <v>4587</v>
      </c>
      <c r="E5254" t="s">
        <v>59</v>
      </c>
      <c r="F5254" t="b">
        <v>0</v>
      </c>
      <c r="G5254" t="s">
        <v>63</v>
      </c>
      <c r="H5254" s="1">
        <v>46081.755879629629</v>
      </c>
      <c r="I5254" t="b">
        <v>0</v>
      </c>
      <c r="J5254" t="b">
        <v>1</v>
      </c>
      <c r="K5254" t="s">
        <v>41</v>
      </c>
      <c r="L5254" t="s">
        <v>60</v>
      </c>
      <c r="M5254">
        <v>166500</v>
      </c>
      <c r="N5254"/>
      <c r="O5254" t="s">
        <v>13039</v>
      </c>
    </row>
    <row r="5255" spans="1:16" x14ac:dyDescent="0.25">
      <c r="A5255" t="s">
        <v>8</v>
      </c>
      <c r="B5255" t="s">
        <v>8</v>
      </c>
      <c r="C5255" t="s">
        <v>13040</v>
      </c>
      <c r="D5255" t="s">
        <v>4595</v>
      </c>
      <c r="E5255" t="s">
        <v>59</v>
      </c>
      <c r="F5255" t="b">
        <v>0</v>
      </c>
      <c r="G5255" t="s">
        <v>63</v>
      </c>
      <c r="H5255" s="1">
        <v>46081.756018518521</v>
      </c>
      <c r="I5255" t="b">
        <v>0</v>
      </c>
      <c r="J5255" t="b">
        <v>1</v>
      </c>
      <c r="K5255" t="s">
        <v>41</v>
      </c>
      <c r="L5255" t="s">
        <v>60</v>
      </c>
      <c r="M5255">
        <v>130000</v>
      </c>
      <c r="N5255"/>
      <c r="O5255" t="s">
        <v>13041</v>
      </c>
      <c r="P5255" t="s">
        <v>13042</v>
      </c>
    </row>
    <row r="5256" spans="1:16" x14ac:dyDescent="0.25">
      <c r="A5256" t="s">
        <v>6</v>
      </c>
      <c r="B5256" t="s">
        <v>2570</v>
      </c>
      <c r="C5256" t="s">
        <v>287</v>
      </c>
      <c r="D5256" t="s">
        <v>4595</v>
      </c>
      <c r="E5256" t="s">
        <v>59</v>
      </c>
      <c r="F5256" t="b">
        <v>0</v>
      </c>
      <c r="G5256" t="s">
        <v>63</v>
      </c>
      <c r="H5256" s="1">
        <v>46081.756018518521</v>
      </c>
      <c r="I5256" t="b">
        <v>0</v>
      </c>
      <c r="J5256" t="b">
        <v>0</v>
      </c>
      <c r="K5256" t="s">
        <v>41</v>
      </c>
      <c r="L5256" t="s">
        <v>60</v>
      </c>
      <c r="M5256">
        <v>170000</v>
      </c>
      <c r="N5256"/>
      <c r="O5256" t="s">
        <v>13043</v>
      </c>
      <c r="P5256" t="s">
        <v>13044</v>
      </c>
    </row>
    <row r="5257" spans="1:16" x14ac:dyDescent="0.25">
      <c r="A5257" t="s">
        <v>2</v>
      </c>
      <c r="B5257" t="s">
        <v>13045</v>
      </c>
      <c r="C5257" t="s">
        <v>76</v>
      </c>
      <c r="D5257" t="s">
        <v>4526</v>
      </c>
      <c r="E5257" t="s">
        <v>132</v>
      </c>
      <c r="F5257" t="b">
        <v>1</v>
      </c>
      <c r="G5257" t="s">
        <v>33</v>
      </c>
      <c r="H5257" s="1">
        <v>46081.75712962963</v>
      </c>
      <c r="I5257" t="b">
        <v>0</v>
      </c>
      <c r="J5257" t="b">
        <v>0</v>
      </c>
      <c r="K5257" t="s">
        <v>33</v>
      </c>
      <c r="L5257" t="s">
        <v>74</v>
      </c>
      <c r="M5257"/>
      <c r="N5257">
        <v>40.5</v>
      </c>
      <c r="O5257" t="s">
        <v>5046</v>
      </c>
    </row>
    <row r="5258" spans="1:16" x14ac:dyDescent="0.25">
      <c r="A5258" t="s">
        <v>0</v>
      </c>
      <c r="B5258" t="s">
        <v>13046</v>
      </c>
      <c r="C5258" t="s">
        <v>912</v>
      </c>
      <c r="D5258" t="s">
        <v>2734</v>
      </c>
      <c r="E5258" t="s">
        <v>59</v>
      </c>
      <c r="F5258" t="b">
        <v>0</v>
      </c>
      <c r="G5258" t="s">
        <v>65</v>
      </c>
      <c r="H5258" s="1">
        <v>46081.791759259257</v>
      </c>
      <c r="I5258" t="b">
        <v>0</v>
      </c>
      <c r="J5258" t="b">
        <v>1</v>
      </c>
      <c r="K5258" t="s">
        <v>41</v>
      </c>
      <c r="L5258" t="s">
        <v>60</v>
      </c>
      <c r="M5258">
        <v>50700</v>
      </c>
      <c r="N5258"/>
      <c r="O5258" t="s">
        <v>12832</v>
      </c>
    </row>
    <row r="5259" spans="1:16" x14ac:dyDescent="0.25">
      <c r="A5259" t="s">
        <v>0</v>
      </c>
      <c r="B5259" t="s">
        <v>739</v>
      </c>
      <c r="C5259" t="s">
        <v>162</v>
      </c>
      <c r="D5259" t="s">
        <v>4595</v>
      </c>
      <c r="E5259" t="s">
        <v>59</v>
      </c>
      <c r="F5259" t="b">
        <v>0</v>
      </c>
      <c r="G5259" t="s">
        <v>73</v>
      </c>
      <c r="H5259" s="1">
        <v>46081.792083333326</v>
      </c>
      <c r="I5259" t="b">
        <v>0</v>
      </c>
      <c r="J5259" t="b">
        <v>1</v>
      </c>
      <c r="K5259" t="s">
        <v>41</v>
      </c>
      <c r="L5259" t="s">
        <v>60</v>
      </c>
      <c r="M5259">
        <v>90000</v>
      </c>
      <c r="N5259"/>
      <c r="O5259" t="s">
        <v>4548</v>
      </c>
      <c r="P5259" t="s">
        <v>5120</v>
      </c>
    </row>
    <row r="5260" spans="1:16" x14ac:dyDescent="0.25">
      <c r="A5260" t="s">
        <v>1</v>
      </c>
      <c r="B5260" t="s">
        <v>13047</v>
      </c>
      <c r="C5260" t="s">
        <v>76</v>
      </c>
      <c r="D5260" t="s">
        <v>4622</v>
      </c>
      <c r="E5260" t="s">
        <v>59</v>
      </c>
      <c r="F5260" t="b">
        <v>1</v>
      </c>
      <c r="G5260" t="s">
        <v>13048</v>
      </c>
      <c r="H5260" s="1">
        <v>46081.849583333344</v>
      </c>
      <c r="I5260" t="b">
        <v>1</v>
      </c>
      <c r="J5260" t="b">
        <v>0</v>
      </c>
      <c r="K5260" t="s">
        <v>13048</v>
      </c>
      <c r="L5260" t="s">
        <v>60</v>
      </c>
      <c r="M5260">
        <v>115000</v>
      </c>
      <c r="N5260"/>
      <c r="O5260" t="s">
        <v>13049</v>
      </c>
      <c r="P5260" t="s">
        <v>1440</v>
      </c>
    </row>
    <row r="5261" spans="1:16" x14ac:dyDescent="0.25">
      <c r="A5261" t="s">
        <v>2</v>
      </c>
      <c r="B5261" t="s">
        <v>13050</v>
      </c>
      <c r="C5261" t="s">
        <v>637</v>
      </c>
      <c r="D5261" t="s">
        <v>4756</v>
      </c>
      <c r="E5261" t="s">
        <v>59</v>
      </c>
      <c r="F5261" t="b">
        <v>0</v>
      </c>
      <c r="G5261" t="s">
        <v>77</v>
      </c>
      <c r="H5261" s="1">
        <v>46081.87605324074</v>
      </c>
      <c r="I5261" t="b">
        <v>0</v>
      </c>
      <c r="J5261" t="b">
        <v>1</v>
      </c>
      <c r="K5261" t="s">
        <v>41</v>
      </c>
      <c r="L5261" t="s">
        <v>60</v>
      </c>
      <c r="M5261">
        <v>168822.5</v>
      </c>
      <c r="N5261"/>
      <c r="O5261" t="s">
        <v>13051</v>
      </c>
      <c r="P5261" t="s">
        <v>13052</v>
      </c>
    </row>
    <row r="5262" spans="1:16" x14ac:dyDescent="0.25">
      <c r="A5262" t="s">
        <v>2</v>
      </c>
      <c r="B5262" t="s">
        <v>191</v>
      </c>
      <c r="C5262" t="s">
        <v>3829</v>
      </c>
      <c r="D5262" t="s">
        <v>4595</v>
      </c>
      <c r="E5262" t="s">
        <v>59</v>
      </c>
      <c r="F5262" t="b">
        <v>0</v>
      </c>
      <c r="G5262" t="s">
        <v>77</v>
      </c>
      <c r="H5262" s="1">
        <v>46081.876192129632</v>
      </c>
      <c r="I5262" t="b">
        <v>0</v>
      </c>
      <c r="J5262" t="b">
        <v>0</v>
      </c>
      <c r="K5262" t="s">
        <v>41</v>
      </c>
      <c r="L5262" t="s">
        <v>60</v>
      </c>
      <c r="M5262">
        <v>300000</v>
      </c>
      <c r="N5262"/>
      <c r="O5262" t="s">
        <v>101</v>
      </c>
      <c r="P5262" t="s">
        <v>3293</v>
      </c>
    </row>
    <row r="5263" spans="1:16" x14ac:dyDescent="0.25">
      <c r="A5263" t="s">
        <v>5</v>
      </c>
      <c r="B5263" t="s">
        <v>2943</v>
      </c>
      <c r="C5263" t="s">
        <v>650</v>
      </c>
      <c r="D5263" t="s">
        <v>2360</v>
      </c>
      <c r="E5263" t="s">
        <v>88</v>
      </c>
      <c r="F5263" t="b">
        <v>0</v>
      </c>
      <c r="G5263" t="s">
        <v>65</v>
      </c>
      <c r="H5263" s="1">
        <v>46081.876782407409</v>
      </c>
      <c r="I5263" t="b">
        <v>1</v>
      </c>
      <c r="J5263" t="b">
        <v>0</v>
      </c>
      <c r="K5263" t="s">
        <v>41</v>
      </c>
      <c r="L5263" t="s">
        <v>74</v>
      </c>
      <c r="M5263"/>
      <c r="N5263">
        <v>85</v>
      </c>
      <c r="O5263" t="s">
        <v>6131</v>
      </c>
      <c r="P5263" t="s">
        <v>13053</v>
      </c>
    </row>
    <row r="5264" spans="1:16" x14ac:dyDescent="0.25">
      <c r="A5264" t="s">
        <v>1</v>
      </c>
      <c r="B5264" t="s">
        <v>13054</v>
      </c>
      <c r="C5264" t="s">
        <v>1868</v>
      </c>
      <c r="D5264" t="s">
        <v>2360</v>
      </c>
      <c r="E5264" t="s">
        <v>59</v>
      </c>
      <c r="F5264" t="b">
        <v>0</v>
      </c>
      <c r="G5264" t="s">
        <v>65</v>
      </c>
      <c r="H5264" s="1">
        <v>46081.876886574071</v>
      </c>
      <c r="I5264" t="b">
        <v>0</v>
      </c>
      <c r="J5264" t="b">
        <v>1</v>
      </c>
      <c r="K5264" t="s">
        <v>41</v>
      </c>
      <c r="L5264" t="s">
        <v>60</v>
      </c>
      <c r="M5264">
        <v>95000</v>
      </c>
      <c r="N5264"/>
      <c r="O5264" t="s">
        <v>13055</v>
      </c>
    </row>
    <row r="5265" spans="1:16" x14ac:dyDescent="0.25">
      <c r="A5265" t="s">
        <v>3</v>
      </c>
      <c r="B5265" t="s">
        <v>1839</v>
      </c>
      <c r="C5265" t="s">
        <v>237</v>
      </c>
      <c r="D5265" t="s">
        <v>4595</v>
      </c>
      <c r="E5265" t="s">
        <v>59</v>
      </c>
      <c r="F5265" t="b">
        <v>0</v>
      </c>
      <c r="G5265" t="s">
        <v>89</v>
      </c>
      <c r="H5265" s="1">
        <v>46081.917326388888</v>
      </c>
      <c r="I5265" t="b">
        <v>0</v>
      </c>
      <c r="J5265" t="b">
        <v>0</v>
      </c>
      <c r="K5265" t="s">
        <v>41</v>
      </c>
      <c r="L5265" t="s">
        <v>60</v>
      </c>
      <c r="M5265">
        <v>67500</v>
      </c>
      <c r="N5265"/>
      <c r="O5265" t="s">
        <v>105</v>
      </c>
      <c r="P5265" t="s">
        <v>7933</v>
      </c>
    </row>
    <row r="5266" spans="1:16" x14ac:dyDescent="0.25">
      <c r="A5266" t="s">
        <v>1</v>
      </c>
      <c r="B5266" t="s">
        <v>390</v>
      </c>
      <c r="C5266" t="s">
        <v>566</v>
      </c>
      <c r="D5266" t="s">
        <v>4595</v>
      </c>
      <c r="E5266" t="s">
        <v>59</v>
      </c>
      <c r="F5266" t="b">
        <v>0</v>
      </c>
      <c r="G5266" t="s">
        <v>65</v>
      </c>
      <c r="H5266" s="1">
        <v>46081.918449074074</v>
      </c>
      <c r="I5266" t="b">
        <v>1</v>
      </c>
      <c r="J5266" t="b">
        <v>0</v>
      </c>
      <c r="K5266" t="s">
        <v>41</v>
      </c>
      <c r="L5266" t="s">
        <v>60</v>
      </c>
      <c r="M5266">
        <v>147500</v>
      </c>
      <c r="N5266"/>
      <c r="O5266" t="s">
        <v>1909</v>
      </c>
      <c r="P5266" t="s">
        <v>948</v>
      </c>
    </row>
    <row r="5267" spans="1:16" x14ac:dyDescent="0.25">
      <c r="A5267" t="s">
        <v>0</v>
      </c>
      <c r="B5267" t="s">
        <v>13056</v>
      </c>
      <c r="C5267" t="s">
        <v>2498</v>
      </c>
      <c r="D5267" t="s">
        <v>10933</v>
      </c>
      <c r="E5267" t="s">
        <v>59</v>
      </c>
      <c r="F5267" t="b">
        <v>0</v>
      </c>
      <c r="G5267" t="s">
        <v>68</v>
      </c>
      <c r="H5267" s="1">
        <v>46082.000497685192</v>
      </c>
      <c r="I5267" t="b">
        <v>0</v>
      </c>
      <c r="J5267" t="b">
        <v>1</v>
      </c>
      <c r="K5267" t="s">
        <v>41</v>
      </c>
      <c r="L5267" t="s">
        <v>60</v>
      </c>
      <c r="M5267">
        <v>132744.5</v>
      </c>
      <c r="N5267"/>
      <c r="O5267" t="s">
        <v>265</v>
      </c>
      <c r="P5267" t="s">
        <v>13057</v>
      </c>
    </row>
    <row r="5268" spans="1:16" x14ac:dyDescent="0.25">
      <c r="A5268" t="s">
        <v>1</v>
      </c>
      <c r="B5268" t="s">
        <v>13058</v>
      </c>
      <c r="C5268" t="s">
        <v>19</v>
      </c>
      <c r="D5268" t="s">
        <v>4518</v>
      </c>
      <c r="E5268" t="s">
        <v>621</v>
      </c>
      <c r="F5268" t="b">
        <v>0</v>
      </c>
      <c r="G5268" t="s">
        <v>19</v>
      </c>
      <c r="H5268" s="1">
        <v>46082.004525462973</v>
      </c>
      <c r="I5268" t="b">
        <v>1</v>
      </c>
      <c r="J5268" t="b">
        <v>0</v>
      </c>
      <c r="K5268" t="s">
        <v>19</v>
      </c>
      <c r="L5268" t="s">
        <v>60</v>
      </c>
      <c r="M5268">
        <v>50000</v>
      </c>
      <c r="N5268"/>
      <c r="O5268" t="s">
        <v>4519</v>
      </c>
    </row>
    <row r="5269" spans="1:16" x14ac:dyDescent="0.25">
      <c r="A5269" t="s">
        <v>1</v>
      </c>
      <c r="B5269" t="s">
        <v>13059</v>
      </c>
      <c r="C5269" t="s">
        <v>19</v>
      </c>
      <c r="D5269" t="s">
        <v>4518</v>
      </c>
      <c r="E5269" t="s">
        <v>59</v>
      </c>
      <c r="F5269" t="b">
        <v>0</v>
      </c>
      <c r="G5269" t="s">
        <v>19</v>
      </c>
      <c r="H5269" s="1">
        <v>46082.004525462973</v>
      </c>
      <c r="I5269" t="b">
        <v>1</v>
      </c>
      <c r="J5269" t="b">
        <v>0</v>
      </c>
      <c r="K5269" t="s">
        <v>19</v>
      </c>
      <c r="L5269" t="s">
        <v>60</v>
      </c>
      <c r="M5269">
        <v>64000</v>
      </c>
      <c r="N5269"/>
      <c r="O5269" t="s">
        <v>8756</v>
      </c>
    </row>
    <row r="5270" spans="1:16" x14ac:dyDescent="0.25">
      <c r="A5270" t="s">
        <v>3</v>
      </c>
      <c r="B5270" t="s">
        <v>13060</v>
      </c>
      <c r="C5270" t="s">
        <v>1330</v>
      </c>
      <c r="D5270" t="s">
        <v>2378</v>
      </c>
      <c r="E5270" t="s">
        <v>59</v>
      </c>
      <c r="F5270" t="b">
        <v>0</v>
      </c>
      <c r="G5270" t="s">
        <v>35</v>
      </c>
      <c r="H5270" s="1">
        <v>46082.009756944448</v>
      </c>
      <c r="I5270" t="b">
        <v>1</v>
      </c>
      <c r="J5270" t="b">
        <v>0</v>
      </c>
      <c r="K5270" t="s">
        <v>35</v>
      </c>
      <c r="L5270" t="s">
        <v>74</v>
      </c>
      <c r="M5270"/>
      <c r="N5270">
        <v>48</v>
      </c>
      <c r="O5270" t="s">
        <v>2378</v>
      </c>
    </row>
    <row r="5271" spans="1:16" x14ac:dyDescent="0.25">
      <c r="A5271" t="s">
        <v>1</v>
      </c>
      <c r="B5271" t="s">
        <v>13061</v>
      </c>
      <c r="C5271" t="s">
        <v>500</v>
      </c>
      <c r="D5271" t="s">
        <v>4637</v>
      </c>
      <c r="E5271" t="s">
        <v>59</v>
      </c>
      <c r="F5271" t="b">
        <v>0</v>
      </c>
      <c r="G5271" t="s">
        <v>13</v>
      </c>
      <c r="H5271" s="1">
        <v>46082.045752314807</v>
      </c>
      <c r="I5271" t="b">
        <v>1</v>
      </c>
      <c r="J5271" t="b">
        <v>0</v>
      </c>
      <c r="K5271" t="s">
        <v>13</v>
      </c>
      <c r="L5271" t="s">
        <v>60</v>
      </c>
      <c r="M5271">
        <v>150000</v>
      </c>
      <c r="N5271"/>
      <c r="O5271" t="s">
        <v>13062</v>
      </c>
      <c r="P5271" t="s">
        <v>954</v>
      </c>
    </row>
    <row r="5272" spans="1:16" x14ac:dyDescent="0.25">
      <c r="A5272" t="s">
        <v>2</v>
      </c>
      <c r="B5272" t="s">
        <v>13063</v>
      </c>
      <c r="C5272" t="s">
        <v>11517</v>
      </c>
      <c r="D5272" t="s">
        <v>4595</v>
      </c>
      <c r="E5272" t="s">
        <v>59</v>
      </c>
      <c r="F5272" t="b">
        <v>0</v>
      </c>
      <c r="G5272" t="s">
        <v>19</v>
      </c>
      <c r="H5272" s="1">
        <v>46082.046076388891</v>
      </c>
      <c r="I5272" t="b">
        <v>0</v>
      </c>
      <c r="J5272" t="b">
        <v>0</v>
      </c>
      <c r="K5272" t="s">
        <v>19</v>
      </c>
      <c r="L5272" t="s">
        <v>60</v>
      </c>
      <c r="M5272">
        <v>4000000</v>
      </c>
      <c r="N5272"/>
      <c r="O5272" t="s">
        <v>1640</v>
      </c>
      <c r="P5272" t="s">
        <v>13064</v>
      </c>
    </row>
    <row r="5273" spans="1:16" x14ac:dyDescent="0.25">
      <c r="A5273" t="s">
        <v>2</v>
      </c>
      <c r="B5273" t="s">
        <v>13065</v>
      </c>
      <c r="C5273" t="s">
        <v>502</v>
      </c>
      <c r="D5273" t="s">
        <v>4756</v>
      </c>
      <c r="E5273" t="s">
        <v>59</v>
      </c>
      <c r="F5273" t="b">
        <v>0</v>
      </c>
      <c r="G5273" t="s">
        <v>77</v>
      </c>
      <c r="H5273" s="1">
        <v>46082.084363425929</v>
      </c>
      <c r="I5273" t="b">
        <v>0</v>
      </c>
      <c r="J5273" t="b">
        <v>1</v>
      </c>
      <c r="K5273" t="s">
        <v>41</v>
      </c>
      <c r="L5273" t="s">
        <v>60</v>
      </c>
      <c r="M5273">
        <v>190000</v>
      </c>
      <c r="N5273"/>
      <c r="O5273" t="s">
        <v>12314</v>
      </c>
      <c r="P5273" t="s">
        <v>12315</v>
      </c>
    </row>
    <row r="5274" spans="1:16" x14ac:dyDescent="0.25">
      <c r="A5274" t="s">
        <v>6</v>
      </c>
      <c r="B5274" t="s">
        <v>13066</v>
      </c>
      <c r="C5274" t="s">
        <v>2655</v>
      </c>
      <c r="D5274" t="s">
        <v>4595</v>
      </c>
      <c r="E5274" t="s">
        <v>59</v>
      </c>
      <c r="F5274" t="b">
        <v>0</v>
      </c>
      <c r="G5274" t="s">
        <v>77</v>
      </c>
      <c r="H5274" s="1">
        <v>46082.08452546296</v>
      </c>
      <c r="I5274" t="b">
        <v>0</v>
      </c>
      <c r="J5274" t="b">
        <v>1</v>
      </c>
      <c r="K5274" t="s">
        <v>41</v>
      </c>
      <c r="L5274" t="s">
        <v>60</v>
      </c>
      <c r="M5274">
        <v>261000</v>
      </c>
      <c r="N5274"/>
      <c r="O5274" t="s">
        <v>1435</v>
      </c>
      <c r="P5274" t="s">
        <v>85</v>
      </c>
    </row>
    <row r="5275" spans="1:16" x14ac:dyDescent="0.25">
      <c r="A5275" t="s">
        <v>8</v>
      </c>
      <c r="B5275" t="s">
        <v>13067</v>
      </c>
      <c r="C5275" t="s">
        <v>162</v>
      </c>
      <c r="D5275" t="s">
        <v>4595</v>
      </c>
      <c r="E5275" t="s">
        <v>59</v>
      </c>
      <c r="F5275" t="b">
        <v>0</v>
      </c>
      <c r="G5275" t="s">
        <v>73</v>
      </c>
      <c r="H5275" s="1">
        <v>46082.084664351853</v>
      </c>
      <c r="I5275" t="b">
        <v>0</v>
      </c>
      <c r="J5275" t="b">
        <v>0</v>
      </c>
      <c r="K5275" t="s">
        <v>41</v>
      </c>
      <c r="L5275" t="s">
        <v>60</v>
      </c>
      <c r="M5275">
        <v>190000</v>
      </c>
      <c r="N5275"/>
      <c r="O5275" t="s">
        <v>1197</v>
      </c>
    </row>
    <row r="5276" spans="1:16" x14ac:dyDescent="0.25">
      <c r="A5276" t="s">
        <v>2</v>
      </c>
      <c r="B5276" t="s">
        <v>13068</v>
      </c>
      <c r="C5276" t="s">
        <v>142</v>
      </c>
      <c r="D5276" t="s">
        <v>2360</v>
      </c>
      <c r="E5276" t="s">
        <v>72</v>
      </c>
      <c r="F5276" t="b">
        <v>0</v>
      </c>
      <c r="G5276" t="s">
        <v>65</v>
      </c>
      <c r="H5276" s="1">
        <v>46082.125833333332</v>
      </c>
      <c r="I5276" t="b">
        <v>0</v>
      </c>
      <c r="J5276" t="b">
        <v>1</v>
      </c>
      <c r="K5276" t="s">
        <v>41</v>
      </c>
      <c r="L5276" t="s">
        <v>60</v>
      </c>
      <c r="M5276">
        <v>110000</v>
      </c>
      <c r="N5276"/>
      <c r="O5276" t="s">
        <v>6211</v>
      </c>
      <c r="P5276" t="s">
        <v>12855</v>
      </c>
    </row>
    <row r="5277" spans="1:16" x14ac:dyDescent="0.25">
      <c r="A5277" t="s">
        <v>1</v>
      </c>
      <c r="B5277" t="s">
        <v>13069</v>
      </c>
      <c r="C5277" t="s">
        <v>5029</v>
      </c>
      <c r="D5277" t="s">
        <v>5798</v>
      </c>
      <c r="E5277" t="s">
        <v>59</v>
      </c>
      <c r="F5277" t="b">
        <v>0</v>
      </c>
      <c r="G5277" t="s">
        <v>40</v>
      </c>
      <c r="H5277" s="1">
        <v>46082.130428240736</v>
      </c>
      <c r="I5277" t="b">
        <v>1</v>
      </c>
      <c r="J5277" t="b">
        <v>0</v>
      </c>
      <c r="K5277" t="s">
        <v>40</v>
      </c>
      <c r="L5277" t="s">
        <v>60</v>
      </c>
      <c r="M5277">
        <v>50000</v>
      </c>
      <c r="N5277"/>
      <c r="O5277" t="s">
        <v>13070</v>
      </c>
    </row>
    <row r="5278" spans="1:16" x14ac:dyDescent="0.25">
      <c r="A5278" t="s">
        <v>0</v>
      </c>
      <c r="B5278" t="s">
        <v>10672</v>
      </c>
      <c r="C5278" t="s">
        <v>13</v>
      </c>
      <c r="D5278" t="s">
        <v>4637</v>
      </c>
      <c r="E5278" t="s">
        <v>59</v>
      </c>
      <c r="F5278" t="b">
        <v>0</v>
      </c>
      <c r="G5278" t="s">
        <v>13</v>
      </c>
      <c r="H5278" s="1">
        <v>46082.212291666663</v>
      </c>
      <c r="I5278" t="b">
        <v>0</v>
      </c>
      <c r="J5278" t="b">
        <v>0</v>
      </c>
      <c r="K5278" t="s">
        <v>13</v>
      </c>
      <c r="L5278" t="s">
        <v>60</v>
      </c>
      <c r="M5278">
        <v>112500</v>
      </c>
      <c r="N5278"/>
      <c r="O5278" t="s">
        <v>13071</v>
      </c>
      <c r="P5278" t="s">
        <v>10674</v>
      </c>
    </row>
    <row r="5279" spans="1:16" x14ac:dyDescent="0.25">
      <c r="A5279" t="s">
        <v>0</v>
      </c>
      <c r="B5279" t="s">
        <v>0</v>
      </c>
      <c r="C5279" t="s">
        <v>13072</v>
      </c>
      <c r="D5279" t="s">
        <v>4595</v>
      </c>
      <c r="F5279" t="b">
        <v>0</v>
      </c>
      <c r="G5279" t="s">
        <v>73</v>
      </c>
      <c r="H5279" s="1">
        <v>46082.250254629631</v>
      </c>
      <c r="I5279" t="b">
        <v>0</v>
      </c>
      <c r="J5279" t="b">
        <v>0</v>
      </c>
      <c r="K5279" t="s">
        <v>41</v>
      </c>
      <c r="L5279" t="s">
        <v>60</v>
      </c>
      <c r="M5279">
        <v>77500</v>
      </c>
      <c r="N5279"/>
      <c r="O5279" t="s">
        <v>13073</v>
      </c>
      <c r="P5279" t="s">
        <v>133</v>
      </c>
    </row>
    <row r="5280" spans="1:16" x14ac:dyDescent="0.25">
      <c r="A5280" t="s">
        <v>0</v>
      </c>
      <c r="B5280" t="s">
        <v>1271</v>
      </c>
      <c r="C5280" t="s">
        <v>396</v>
      </c>
      <c r="D5280" t="s">
        <v>4595</v>
      </c>
      <c r="F5280" t="b">
        <v>0</v>
      </c>
      <c r="G5280" t="s">
        <v>68</v>
      </c>
      <c r="H5280" s="1">
        <v>46082.250381944446</v>
      </c>
      <c r="I5280" t="b">
        <v>0</v>
      </c>
      <c r="J5280" t="b">
        <v>0</v>
      </c>
      <c r="K5280" t="s">
        <v>41</v>
      </c>
      <c r="L5280" t="s">
        <v>60</v>
      </c>
      <c r="M5280">
        <v>107500</v>
      </c>
      <c r="N5280"/>
      <c r="O5280" t="s">
        <v>397</v>
      </c>
      <c r="P5280" t="s">
        <v>13074</v>
      </c>
    </row>
    <row r="5281" spans="1:16" x14ac:dyDescent="0.25">
      <c r="A5281" t="s">
        <v>1</v>
      </c>
      <c r="B5281" t="s">
        <v>12496</v>
      </c>
      <c r="C5281" t="s">
        <v>1295</v>
      </c>
      <c r="D5281" t="s">
        <v>4346</v>
      </c>
      <c r="E5281" t="s">
        <v>59</v>
      </c>
      <c r="F5281" t="b">
        <v>0</v>
      </c>
      <c r="G5281" t="s">
        <v>65</v>
      </c>
      <c r="H5281" s="1">
        <v>46082.251168981478</v>
      </c>
      <c r="I5281" t="b">
        <v>0</v>
      </c>
      <c r="J5281" t="b">
        <v>1</v>
      </c>
      <c r="K5281" t="s">
        <v>41</v>
      </c>
      <c r="L5281" t="s">
        <v>60</v>
      </c>
      <c r="M5281">
        <v>124500</v>
      </c>
      <c r="N5281"/>
      <c r="O5281" t="s">
        <v>12498</v>
      </c>
      <c r="P5281" t="s">
        <v>13075</v>
      </c>
    </row>
    <row r="5282" spans="1:16" x14ac:dyDescent="0.25">
      <c r="A5282" t="s">
        <v>7</v>
      </c>
      <c r="B5282" t="s">
        <v>13076</v>
      </c>
      <c r="C5282" t="s">
        <v>5115</v>
      </c>
      <c r="D5282" t="s">
        <v>5798</v>
      </c>
      <c r="E5282" t="s">
        <v>59</v>
      </c>
      <c r="F5282" t="b">
        <v>0</v>
      </c>
      <c r="G5282" t="s">
        <v>40</v>
      </c>
      <c r="H5282" s="1">
        <v>46082.254212962973</v>
      </c>
      <c r="I5282" t="b">
        <v>0</v>
      </c>
      <c r="J5282" t="b">
        <v>0</v>
      </c>
      <c r="K5282" t="s">
        <v>40</v>
      </c>
      <c r="L5282" t="s">
        <v>60</v>
      </c>
      <c r="M5282">
        <v>50000</v>
      </c>
      <c r="N5282"/>
      <c r="O5282" t="s">
        <v>13077</v>
      </c>
      <c r="P5282" t="s">
        <v>99</v>
      </c>
    </row>
    <row r="5283" spans="1:16" x14ac:dyDescent="0.25">
      <c r="A5283" t="s">
        <v>1</v>
      </c>
      <c r="B5283" t="s">
        <v>385</v>
      </c>
      <c r="C5283" t="s">
        <v>13078</v>
      </c>
      <c r="D5283" t="s">
        <v>5798</v>
      </c>
      <c r="E5283" t="s">
        <v>59</v>
      </c>
      <c r="F5283" t="b">
        <v>0</v>
      </c>
      <c r="G5283" t="s">
        <v>40</v>
      </c>
      <c r="H5283" s="1">
        <v>46082.25439814815</v>
      </c>
      <c r="I5283" t="b">
        <v>0</v>
      </c>
      <c r="J5283" t="b">
        <v>0</v>
      </c>
      <c r="K5283" t="s">
        <v>40</v>
      </c>
      <c r="L5283" t="s">
        <v>60</v>
      </c>
      <c r="M5283">
        <v>1100000</v>
      </c>
      <c r="N5283"/>
      <c r="O5283" t="s">
        <v>13079</v>
      </c>
      <c r="P5283" t="s">
        <v>13080</v>
      </c>
    </row>
    <row r="5284" spans="1:16" x14ac:dyDescent="0.25">
      <c r="A5284" t="s">
        <v>1</v>
      </c>
      <c r="B5284" t="s">
        <v>13081</v>
      </c>
      <c r="C5284" t="s">
        <v>5029</v>
      </c>
      <c r="D5284" t="s">
        <v>5798</v>
      </c>
      <c r="E5284" t="s">
        <v>59</v>
      </c>
      <c r="F5284" t="b">
        <v>0</v>
      </c>
      <c r="G5284" t="s">
        <v>40</v>
      </c>
      <c r="H5284" s="1">
        <v>46082.25439814815</v>
      </c>
      <c r="I5284" t="b">
        <v>1</v>
      </c>
      <c r="J5284" t="b">
        <v>0</v>
      </c>
      <c r="K5284" t="s">
        <v>40</v>
      </c>
      <c r="L5284" t="s">
        <v>60</v>
      </c>
      <c r="M5284">
        <v>110000</v>
      </c>
      <c r="N5284"/>
      <c r="O5284" t="s">
        <v>13082</v>
      </c>
      <c r="P5284" t="s">
        <v>2319</v>
      </c>
    </row>
    <row r="5285" spans="1:16" x14ac:dyDescent="0.25">
      <c r="A5285" t="s">
        <v>1</v>
      </c>
      <c r="B5285" t="s">
        <v>13083</v>
      </c>
      <c r="C5285" t="s">
        <v>290</v>
      </c>
      <c r="D5285" t="s">
        <v>4346</v>
      </c>
      <c r="E5285" t="s">
        <v>59</v>
      </c>
      <c r="F5285" t="b">
        <v>0</v>
      </c>
      <c r="G5285" t="s">
        <v>65</v>
      </c>
      <c r="H5285" s="1">
        <v>46082.292719907397</v>
      </c>
      <c r="I5285" t="b">
        <v>1</v>
      </c>
      <c r="J5285" t="b">
        <v>0</v>
      </c>
      <c r="K5285" t="s">
        <v>41</v>
      </c>
      <c r="L5285" t="s">
        <v>74</v>
      </c>
      <c r="M5285"/>
      <c r="N5285">
        <v>48</v>
      </c>
      <c r="O5285" t="s">
        <v>13084</v>
      </c>
      <c r="P5285" t="s">
        <v>679</v>
      </c>
    </row>
    <row r="5286" spans="1:16" x14ac:dyDescent="0.25">
      <c r="A5286" t="s">
        <v>1</v>
      </c>
      <c r="B5286" t="s">
        <v>1</v>
      </c>
      <c r="C5286" t="s">
        <v>13085</v>
      </c>
      <c r="D5286" t="s">
        <v>5798</v>
      </c>
      <c r="E5286" t="s">
        <v>59</v>
      </c>
      <c r="F5286" t="b">
        <v>0</v>
      </c>
      <c r="G5286" t="s">
        <v>40</v>
      </c>
      <c r="H5286" s="1">
        <v>46082.296053240738</v>
      </c>
      <c r="I5286" t="b">
        <v>1</v>
      </c>
      <c r="J5286" t="b">
        <v>0</v>
      </c>
      <c r="K5286" t="s">
        <v>40</v>
      </c>
      <c r="L5286" t="s">
        <v>60</v>
      </c>
      <c r="M5286">
        <v>73500</v>
      </c>
      <c r="N5286"/>
      <c r="O5286" t="s">
        <v>13086</v>
      </c>
      <c r="P5286" t="s">
        <v>13087</v>
      </c>
    </row>
    <row r="5287" spans="1:16" x14ac:dyDescent="0.25">
      <c r="A5287" t="s">
        <v>3</v>
      </c>
      <c r="B5287" t="s">
        <v>2264</v>
      </c>
      <c r="C5287" t="s">
        <v>1358</v>
      </c>
      <c r="D5287" t="s">
        <v>4595</v>
      </c>
      <c r="E5287" t="s">
        <v>59</v>
      </c>
      <c r="F5287" t="b">
        <v>0</v>
      </c>
      <c r="G5287" t="s">
        <v>63</v>
      </c>
      <c r="H5287" s="1">
        <v>46082.296597222223</v>
      </c>
      <c r="I5287" t="b">
        <v>0</v>
      </c>
      <c r="J5287" t="b">
        <v>0</v>
      </c>
      <c r="K5287" t="s">
        <v>41</v>
      </c>
      <c r="L5287" t="s">
        <v>60</v>
      </c>
      <c r="M5287">
        <v>75000</v>
      </c>
      <c r="N5287"/>
      <c r="O5287" t="s">
        <v>1967</v>
      </c>
      <c r="P5287" t="s">
        <v>146</v>
      </c>
    </row>
    <row r="5288" spans="1:16" x14ac:dyDescent="0.25">
      <c r="A5288" t="s">
        <v>3</v>
      </c>
      <c r="B5288" t="s">
        <v>3</v>
      </c>
      <c r="C5288" t="s">
        <v>6513</v>
      </c>
      <c r="D5288" t="s">
        <v>4595</v>
      </c>
      <c r="E5288" t="s">
        <v>59</v>
      </c>
      <c r="F5288" t="b">
        <v>0</v>
      </c>
      <c r="G5288" t="s">
        <v>73</v>
      </c>
      <c r="H5288" s="1">
        <v>46082.333634259259</v>
      </c>
      <c r="I5288" t="b">
        <v>0</v>
      </c>
      <c r="J5288" t="b">
        <v>1</v>
      </c>
      <c r="K5288" t="s">
        <v>41</v>
      </c>
      <c r="L5288" t="s">
        <v>60</v>
      </c>
      <c r="M5288">
        <v>90000</v>
      </c>
      <c r="N5288"/>
      <c r="O5288" t="s">
        <v>13088</v>
      </c>
    </row>
    <row r="5289" spans="1:16" x14ac:dyDescent="0.25">
      <c r="A5289" t="s">
        <v>0</v>
      </c>
      <c r="B5289" t="s">
        <v>13089</v>
      </c>
      <c r="C5289" t="s">
        <v>172</v>
      </c>
      <c r="D5289" t="s">
        <v>5493</v>
      </c>
      <c r="E5289" t="s">
        <v>59</v>
      </c>
      <c r="F5289" t="b">
        <v>0</v>
      </c>
      <c r="G5289" t="s">
        <v>68</v>
      </c>
      <c r="H5289" s="1">
        <v>46082.333657407413</v>
      </c>
      <c r="I5289" t="b">
        <v>1</v>
      </c>
      <c r="J5289" t="b">
        <v>0</v>
      </c>
      <c r="K5289" t="s">
        <v>41</v>
      </c>
      <c r="L5289" t="s">
        <v>60</v>
      </c>
      <c r="M5289">
        <v>124500</v>
      </c>
      <c r="N5289"/>
      <c r="O5289" t="s">
        <v>13090</v>
      </c>
      <c r="P5289" t="s">
        <v>13091</v>
      </c>
    </row>
    <row r="5290" spans="1:16" x14ac:dyDescent="0.25">
      <c r="A5290" t="s">
        <v>1</v>
      </c>
      <c r="B5290" t="s">
        <v>905</v>
      </c>
      <c r="C5290" t="s">
        <v>7283</v>
      </c>
      <c r="D5290" t="s">
        <v>4346</v>
      </c>
      <c r="E5290" t="s">
        <v>59</v>
      </c>
      <c r="F5290" t="b">
        <v>0</v>
      </c>
      <c r="G5290" t="s">
        <v>65</v>
      </c>
      <c r="H5290" s="1">
        <v>46082.334351851852</v>
      </c>
      <c r="I5290" t="b">
        <v>0</v>
      </c>
      <c r="J5290" t="b">
        <v>0</v>
      </c>
      <c r="K5290" t="s">
        <v>41</v>
      </c>
      <c r="L5290" t="s">
        <v>60</v>
      </c>
      <c r="M5290">
        <v>132500</v>
      </c>
      <c r="N5290"/>
      <c r="O5290" t="s">
        <v>305</v>
      </c>
      <c r="P5290" t="s">
        <v>13092</v>
      </c>
    </row>
    <row r="5291" spans="1:16" x14ac:dyDescent="0.25">
      <c r="A5291" t="s">
        <v>5</v>
      </c>
      <c r="B5291" t="s">
        <v>5</v>
      </c>
      <c r="C5291" t="s">
        <v>1574</v>
      </c>
      <c r="D5291" t="s">
        <v>10252</v>
      </c>
      <c r="E5291" t="s">
        <v>59</v>
      </c>
      <c r="F5291" t="b">
        <v>0</v>
      </c>
      <c r="G5291" t="s">
        <v>65</v>
      </c>
      <c r="H5291" s="1">
        <v>46082.334363425929</v>
      </c>
      <c r="I5291" t="b">
        <v>0</v>
      </c>
      <c r="J5291" t="b">
        <v>0</v>
      </c>
      <c r="K5291" t="s">
        <v>41</v>
      </c>
      <c r="L5291" t="s">
        <v>60</v>
      </c>
      <c r="M5291">
        <v>135500</v>
      </c>
      <c r="N5291"/>
      <c r="O5291" t="s">
        <v>2795</v>
      </c>
      <c r="P5291" t="s">
        <v>4712</v>
      </c>
    </row>
    <row r="5292" spans="1:16" x14ac:dyDescent="0.25">
      <c r="A5292" t="s">
        <v>5</v>
      </c>
      <c r="B5292" t="s">
        <v>5</v>
      </c>
      <c r="C5292" t="s">
        <v>630</v>
      </c>
      <c r="D5292" t="s">
        <v>4562</v>
      </c>
      <c r="E5292" t="s">
        <v>59</v>
      </c>
      <c r="F5292" t="b">
        <v>0</v>
      </c>
      <c r="G5292" t="s">
        <v>65</v>
      </c>
      <c r="H5292" s="1">
        <v>46082.334548611107</v>
      </c>
      <c r="I5292" t="b">
        <v>0</v>
      </c>
      <c r="J5292" t="b">
        <v>0</v>
      </c>
      <c r="K5292" t="s">
        <v>41</v>
      </c>
      <c r="L5292" t="s">
        <v>60</v>
      </c>
      <c r="M5292">
        <v>135500</v>
      </c>
      <c r="N5292"/>
      <c r="O5292" t="s">
        <v>2795</v>
      </c>
      <c r="P5292" t="s">
        <v>4712</v>
      </c>
    </row>
    <row r="5293" spans="1:16" x14ac:dyDescent="0.25">
      <c r="A5293" t="s">
        <v>5</v>
      </c>
      <c r="B5293" t="s">
        <v>5</v>
      </c>
      <c r="C5293" t="s">
        <v>3555</v>
      </c>
      <c r="D5293" t="s">
        <v>4562</v>
      </c>
      <c r="E5293" t="s">
        <v>59</v>
      </c>
      <c r="F5293" t="b">
        <v>0</v>
      </c>
      <c r="G5293" t="s">
        <v>65</v>
      </c>
      <c r="H5293" s="1">
        <v>46082.334560185183</v>
      </c>
      <c r="I5293" t="b">
        <v>0</v>
      </c>
      <c r="J5293" t="b">
        <v>0</v>
      </c>
      <c r="K5293" t="s">
        <v>41</v>
      </c>
      <c r="L5293" t="s">
        <v>60</v>
      </c>
      <c r="M5293">
        <v>135500</v>
      </c>
      <c r="N5293"/>
      <c r="O5293" t="s">
        <v>2795</v>
      </c>
      <c r="P5293" t="s">
        <v>4712</v>
      </c>
    </row>
    <row r="5294" spans="1:16" x14ac:dyDescent="0.25">
      <c r="A5294" t="s">
        <v>5</v>
      </c>
      <c r="B5294" t="s">
        <v>5</v>
      </c>
      <c r="C5294" t="s">
        <v>1379</v>
      </c>
      <c r="D5294" t="s">
        <v>4562</v>
      </c>
      <c r="E5294" t="s">
        <v>59</v>
      </c>
      <c r="F5294" t="b">
        <v>0</v>
      </c>
      <c r="G5294" t="s">
        <v>77</v>
      </c>
      <c r="H5294" s="1">
        <v>46082.334988425922</v>
      </c>
      <c r="I5294" t="b">
        <v>0</v>
      </c>
      <c r="J5294" t="b">
        <v>0</v>
      </c>
      <c r="K5294" t="s">
        <v>41</v>
      </c>
      <c r="L5294" t="s">
        <v>60</v>
      </c>
      <c r="M5294">
        <v>135500</v>
      </c>
      <c r="N5294"/>
      <c r="O5294" t="s">
        <v>2795</v>
      </c>
      <c r="P5294" t="s">
        <v>4712</v>
      </c>
    </row>
    <row r="5295" spans="1:16" x14ac:dyDescent="0.25">
      <c r="A5295" t="s">
        <v>5</v>
      </c>
      <c r="B5295" t="s">
        <v>5</v>
      </c>
      <c r="C5295" t="s">
        <v>721</v>
      </c>
      <c r="D5295" t="s">
        <v>4562</v>
      </c>
      <c r="E5295" t="s">
        <v>59</v>
      </c>
      <c r="F5295" t="b">
        <v>0</v>
      </c>
      <c r="G5295" t="s">
        <v>77</v>
      </c>
      <c r="H5295" s="1">
        <v>46082.335011574083</v>
      </c>
      <c r="I5295" t="b">
        <v>0</v>
      </c>
      <c r="J5295" t="b">
        <v>0</v>
      </c>
      <c r="K5295" t="s">
        <v>41</v>
      </c>
      <c r="L5295" t="s">
        <v>60</v>
      </c>
      <c r="M5295">
        <v>135500</v>
      </c>
      <c r="N5295"/>
      <c r="O5295" t="s">
        <v>2795</v>
      </c>
      <c r="P5295" t="s">
        <v>4712</v>
      </c>
    </row>
    <row r="5296" spans="1:16" x14ac:dyDescent="0.25">
      <c r="A5296" t="s">
        <v>7</v>
      </c>
      <c r="B5296" t="s">
        <v>13093</v>
      </c>
      <c r="C5296" t="s">
        <v>971</v>
      </c>
      <c r="D5296" t="s">
        <v>5493</v>
      </c>
      <c r="E5296" t="s">
        <v>59</v>
      </c>
      <c r="F5296" t="b">
        <v>0</v>
      </c>
      <c r="G5296" t="s">
        <v>68</v>
      </c>
      <c r="H5296" s="1">
        <v>46082.375324074077</v>
      </c>
      <c r="I5296" t="b">
        <v>0</v>
      </c>
      <c r="J5296" t="b">
        <v>0</v>
      </c>
      <c r="K5296" t="s">
        <v>41</v>
      </c>
      <c r="L5296" t="s">
        <v>60</v>
      </c>
      <c r="M5296">
        <v>99000</v>
      </c>
      <c r="N5296"/>
      <c r="O5296" t="s">
        <v>13094</v>
      </c>
      <c r="P5296" t="s">
        <v>13095</v>
      </c>
    </row>
    <row r="5297" spans="1:16" x14ac:dyDescent="0.25">
      <c r="A5297" t="s">
        <v>6</v>
      </c>
      <c r="B5297" t="s">
        <v>6</v>
      </c>
      <c r="C5297" t="s">
        <v>690</v>
      </c>
      <c r="D5297" t="s">
        <v>10252</v>
      </c>
      <c r="E5297" t="s">
        <v>59</v>
      </c>
      <c r="F5297" t="b">
        <v>0</v>
      </c>
      <c r="G5297" t="s">
        <v>77</v>
      </c>
      <c r="H5297" s="1">
        <v>46082.37568287037</v>
      </c>
      <c r="I5297" t="b">
        <v>0</v>
      </c>
      <c r="J5297" t="b">
        <v>1</v>
      </c>
      <c r="K5297" t="s">
        <v>41</v>
      </c>
      <c r="L5297" t="s">
        <v>60</v>
      </c>
      <c r="M5297">
        <v>175500</v>
      </c>
      <c r="N5297"/>
      <c r="O5297" t="s">
        <v>424</v>
      </c>
      <c r="P5297" t="s">
        <v>13096</v>
      </c>
    </row>
    <row r="5298" spans="1:16" x14ac:dyDescent="0.25">
      <c r="A5298" t="s">
        <v>2</v>
      </c>
      <c r="B5298" t="s">
        <v>6641</v>
      </c>
      <c r="C5298" t="s">
        <v>157</v>
      </c>
      <c r="D5298" t="s">
        <v>10252</v>
      </c>
      <c r="E5298" t="s">
        <v>59</v>
      </c>
      <c r="F5298" t="b">
        <v>0</v>
      </c>
      <c r="G5298" t="s">
        <v>77</v>
      </c>
      <c r="H5298" s="1">
        <v>46082.375775462962</v>
      </c>
      <c r="I5298" t="b">
        <v>0</v>
      </c>
      <c r="J5298" t="b">
        <v>1</v>
      </c>
      <c r="K5298" t="s">
        <v>41</v>
      </c>
      <c r="L5298" t="s">
        <v>60</v>
      </c>
      <c r="M5298">
        <v>253500</v>
      </c>
      <c r="N5298"/>
      <c r="O5298" t="s">
        <v>424</v>
      </c>
      <c r="P5298" t="s">
        <v>6642</v>
      </c>
    </row>
    <row r="5299" spans="1:16" x14ac:dyDescent="0.25">
      <c r="A5299" t="s">
        <v>1</v>
      </c>
      <c r="B5299" t="s">
        <v>316</v>
      </c>
      <c r="C5299" t="s">
        <v>1052</v>
      </c>
      <c r="D5299" t="s">
        <v>4526</v>
      </c>
      <c r="E5299" t="s">
        <v>59</v>
      </c>
      <c r="F5299" t="b">
        <v>0</v>
      </c>
      <c r="G5299" t="s">
        <v>65</v>
      </c>
      <c r="H5299" s="1">
        <v>46082.376215277778</v>
      </c>
      <c r="I5299" t="b">
        <v>0</v>
      </c>
      <c r="J5299" t="b">
        <v>0</v>
      </c>
      <c r="K5299" t="s">
        <v>41</v>
      </c>
      <c r="L5299" t="s">
        <v>60</v>
      </c>
      <c r="M5299">
        <v>164500</v>
      </c>
      <c r="N5299"/>
      <c r="O5299" t="s">
        <v>305</v>
      </c>
      <c r="P5299" t="s">
        <v>13097</v>
      </c>
    </row>
    <row r="5300" spans="1:16" x14ac:dyDescent="0.25">
      <c r="A5300" t="s">
        <v>1</v>
      </c>
      <c r="B5300" t="s">
        <v>13098</v>
      </c>
      <c r="C5300" t="s">
        <v>218</v>
      </c>
      <c r="D5300" t="s">
        <v>5018</v>
      </c>
      <c r="E5300" t="s">
        <v>59</v>
      </c>
      <c r="F5300" t="b">
        <v>0</v>
      </c>
      <c r="G5300" t="s">
        <v>77</v>
      </c>
      <c r="H5300" s="1">
        <v>46082.376504629632</v>
      </c>
      <c r="I5300" t="b">
        <v>0</v>
      </c>
      <c r="J5300" t="b">
        <v>0</v>
      </c>
      <c r="K5300" t="s">
        <v>41</v>
      </c>
      <c r="L5300" t="s">
        <v>60</v>
      </c>
      <c r="M5300">
        <v>95000</v>
      </c>
      <c r="N5300"/>
      <c r="O5300" t="s">
        <v>480</v>
      </c>
    </row>
    <row r="5301" spans="1:16" x14ac:dyDescent="0.25">
      <c r="A5301" t="s">
        <v>3</v>
      </c>
      <c r="B5301" t="s">
        <v>3</v>
      </c>
      <c r="C5301" t="s">
        <v>3067</v>
      </c>
      <c r="D5301" t="s">
        <v>4346</v>
      </c>
      <c r="E5301" t="s">
        <v>59</v>
      </c>
      <c r="F5301" t="b">
        <v>0</v>
      </c>
      <c r="G5301" t="s">
        <v>63</v>
      </c>
      <c r="H5301" s="1">
        <v>46082.379872685182</v>
      </c>
      <c r="I5301" t="b">
        <v>0</v>
      </c>
      <c r="J5301" t="b">
        <v>0</v>
      </c>
      <c r="K5301" t="s">
        <v>41</v>
      </c>
      <c r="L5301" t="s">
        <v>60</v>
      </c>
      <c r="M5301">
        <v>94836.5</v>
      </c>
      <c r="N5301"/>
      <c r="O5301" t="s">
        <v>13099</v>
      </c>
      <c r="P5301" t="s">
        <v>13100</v>
      </c>
    </row>
    <row r="5302" spans="1:16" x14ac:dyDescent="0.25">
      <c r="A5302" t="s">
        <v>3</v>
      </c>
      <c r="B5302" t="s">
        <v>13101</v>
      </c>
      <c r="C5302" t="s">
        <v>2065</v>
      </c>
      <c r="D5302" t="s">
        <v>10876</v>
      </c>
      <c r="E5302" t="s">
        <v>59</v>
      </c>
      <c r="F5302" t="b">
        <v>0</v>
      </c>
      <c r="G5302" t="s">
        <v>65</v>
      </c>
      <c r="H5302" s="1">
        <v>46082.416724537034</v>
      </c>
      <c r="I5302" t="b">
        <v>0</v>
      </c>
      <c r="J5302" t="b">
        <v>0</v>
      </c>
      <c r="K5302" t="s">
        <v>41</v>
      </c>
      <c r="L5302" t="s">
        <v>60</v>
      </c>
      <c r="M5302">
        <v>144846</v>
      </c>
      <c r="N5302"/>
      <c r="O5302" t="s">
        <v>13102</v>
      </c>
      <c r="P5302" t="s">
        <v>13103</v>
      </c>
    </row>
    <row r="5303" spans="1:16" x14ac:dyDescent="0.25">
      <c r="A5303" t="s">
        <v>0</v>
      </c>
      <c r="B5303" t="s">
        <v>13104</v>
      </c>
      <c r="C5303" t="s">
        <v>237</v>
      </c>
      <c r="D5303" t="s">
        <v>5493</v>
      </c>
      <c r="E5303" t="s">
        <v>59</v>
      </c>
      <c r="F5303" t="b">
        <v>0</v>
      </c>
      <c r="G5303" t="s">
        <v>89</v>
      </c>
      <c r="H5303" s="1">
        <v>46082.417094907411</v>
      </c>
      <c r="I5303" t="b">
        <v>1</v>
      </c>
      <c r="J5303" t="b">
        <v>0</v>
      </c>
      <c r="K5303" t="s">
        <v>41</v>
      </c>
      <c r="L5303" t="s">
        <v>60</v>
      </c>
      <c r="M5303">
        <v>47840</v>
      </c>
      <c r="N5303"/>
      <c r="O5303" t="s">
        <v>13105</v>
      </c>
      <c r="P5303" t="s">
        <v>7192</v>
      </c>
    </row>
    <row r="5304" spans="1:16" x14ac:dyDescent="0.25">
      <c r="A5304" t="s">
        <v>0</v>
      </c>
      <c r="B5304" t="s">
        <v>13106</v>
      </c>
      <c r="C5304" t="s">
        <v>237</v>
      </c>
      <c r="D5304" t="s">
        <v>4595</v>
      </c>
      <c r="E5304" t="s">
        <v>59</v>
      </c>
      <c r="F5304" t="b">
        <v>0</v>
      </c>
      <c r="G5304" t="s">
        <v>89</v>
      </c>
      <c r="H5304" s="1">
        <v>46082.41710648148</v>
      </c>
      <c r="I5304" t="b">
        <v>1</v>
      </c>
      <c r="J5304" t="b">
        <v>0</v>
      </c>
      <c r="K5304" t="s">
        <v>41</v>
      </c>
      <c r="L5304" t="s">
        <v>60</v>
      </c>
      <c r="M5304">
        <v>50000</v>
      </c>
      <c r="N5304"/>
      <c r="O5304" t="s">
        <v>11560</v>
      </c>
      <c r="P5304" t="s">
        <v>1831</v>
      </c>
    </row>
    <row r="5305" spans="1:16" x14ac:dyDescent="0.25">
      <c r="A5305" t="s">
        <v>5</v>
      </c>
      <c r="B5305" t="s">
        <v>13107</v>
      </c>
      <c r="C5305" t="s">
        <v>189</v>
      </c>
      <c r="D5305" t="s">
        <v>4625</v>
      </c>
      <c r="E5305" t="s">
        <v>88</v>
      </c>
      <c r="F5305" t="b">
        <v>0</v>
      </c>
      <c r="G5305" t="s">
        <v>65</v>
      </c>
      <c r="H5305" s="1">
        <v>46082.41783564815</v>
      </c>
      <c r="I5305" t="b">
        <v>0</v>
      </c>
      <c r="J5305" t="b">
        <v>1</v>
      </c>
      <c r="K5305" t="s">
        <v>41</v>
      </c>
      <c r="L5305" t="s">
        <v>74</v>
      </c>
      <c r="M5305"/>
      <c r="N5305">
        <v>85</v>
      </c>
      <c r="O5305" t="s">
        <v>7114</v>
      </c>
      <c r="P5305" t="s">
        <v>13108</v>
      </c>
    </row>
    <row r="5306" spans="1:16" x14ac:dyDescent="0.25">
      <c r="A5306" t="s">
        <v>1</v>
      </c>
      <c r="B5306" t="s">
        <v>390</v>
      </c>
      <c r="C5306" t="s">
        <v>3994</v>
      </c>
      <c r="D5306" t="s">
        <v>4595</v>
      </c>
      <c r="E5306" t="s">
        <v>59</v>
      </c>
      <c r="F5306" t="b">
        <v>0</v>
      </c>
      <c r="G5306" t="s">
        <v>77</v>
      </c>
      <c r="H5306" s="1">
        <v>46082.418171296304</v>
      </c>
      <c r="I5306" t="b">
        <v>0</v>
      </c>
      <c r="J5306" t="b">
        <v>0</v>
      </c>
      <c r="K5306" t="s">
        <v>41</v>
      </c>
      <c r="L5306" t="s">
        <v>60</v>
      </c>
      <c r="M5306">
        <v>147500</v>
      </c>
      <c r="N5306"/>
      <c r="O5306" t="s">
        <v>2795</v>
      </c>
      <c r="P5306" t="s">
        <v>4712</v>
      </c>
    </row>
    <row r="5307" spans="1:16" x14ac:dyDescent="0.25">
      <c r="A5307" t="s">
        <v>1</v>
      </c>
      <c r="B5307" t="s">
        <v>13109</v>
      </c>
      <c r="C5307" t="s">
        <v>1169</v>
      </c>
      <c r="D5307" t="s">
        <v>10876</v>
      </c>
      <c r="E5307" t="s">
        <v>59</v>
      </c>
      <c r="F5307" t="b">
        <v>0</v>
      </c>
      <c r="G5307" t="s">
        <v>73</v>
      </c>
      <c r="H5307" s="1">
        <v>46082.460162037038</v>
      </c>
      <c r="I5307" t="b">
        <v>1</v>
      </c>
      <c r="J5307" t="b">
        <v>1</v>
      </c>
      <c r="K5307" t="s">
        <v>41</v>
      </c>
      <c r="L5307" t="s">
        <v>60</v>
      </c>
      <c r="M5307">
        <v>222500</v>
      </c>
      <c r="N5307"/>
      <c r="O5307" t="s">
        <v>4195</v>
      </c>
      <c r="P5307" t="s">
        <v>13110</v>
      </c>
    </row>
    <row r="5308" spans="1:16" x14ac:dyDescent="0.25">
      <c r="A5308" t="s">
        <v>1</v>
      </c>
      <c r="B5308" t="s">
        <v>1</v>
      </c>
      <c r="C5308" t="s">
        <v>13111</v>
      </c>
      <c r="D5308" t="s">
        <v>5798</v>
      </c>
      <c r="E5308" t="s">
        <v>59</v>
      </c>
      <c r="F5308" t="b">
        <v>0</v>
      </c>
      <c r="G5308" t="s">
        <v>40</v>
      </c>
      <c r="H5308" s="1">
        <v>46082.462673611109</v>
      </c>
      <c r="I5308" t="b">
        <v>1</v>
      </c>
      <c r="J5308" t="b">
        <v>0</v>
      </c>
      <c r="K5308" t="s">
        <v>40</v>
      </c>
      <c r="L5308" t="s">
        <v>60</v>
      </c>
      <c r="M5308">
        <v>73500</v>
      </c>
      <c r="N5308"/>
      <c r="O5308" t="s">
        <v>12680</v>
      </c>
    </row>
    <row r="5309" spans="1:16" x14ac:dyDescent="0.25">
      <c r="A5309" t="s">
        <v>1</v>
      </c>
      <c r="B5309" t="s">
        <v>13112</v>
      </c>
      <c r="C5309" t="s">
        <v>13113</v>
      </c>
      <c r="D5309" t="s">
        <v>5018</v>
      </c>
      <c r="E5309" t="s">
        <v>59</v>
      </c>
      <c r="F5309" t="b">
        <v>0</v>
      </c>
      <c r="G5309" t="s">
        <v>40</v>
      </c>
      <c r="H5309" s="1">
        <v>46082.462673611109</v>
      </c>
      <c r="I5309" t="b">
        <v>0</v>
      </c>
      <c r="J5309" t="b">
        <v>0</v>
      </c>
      <c r="K5309" t="s">
        <v>40</v>
      </c>
      <c r="L5309" t="s">
        <v>60</v>
      </c>
      <c r="M5309">
        <v>65000</v>
      </c>
      <c r="N5309"/>
      <c r="O5309" t="s">
        <v>10618</v>
      </c>
      <c r="P5309" t="s">
        <v>7561</v>
      </c>
    </row>
    <row r="5310" spans="1:16" x14ac:dyDescent="0.25">
      <c r="A5310" t="s">
        <v>1</v>
      </c>
      <c r="B5310" t="s">
        <v>13114</v>
      </c>
      <c r="C5310" t="s">
        <v>7875</v>
      </c>
      <c r="D5310" t="s">
        <v>5798</v>
      </c>
      <c r="E5310" t="s">
        <v>59</v>
      </c>
      <c r="F5310" t="b">
        <v>0</v>
      </c>
      <c r="G5310" t="s">
        <v>40</v>
      </c>
      <c r="H5310" s="1">
        <v>46082.462743055563</v>
      </c>
      <c r="I5310" t="b">
        <v>1</v>
      </c>
      <c r="J5310" t="b">
        <v>0</v>
      </c>
      <c r="K5310" t="s">
        <v>40</v>
      </c>
      <c r="L5310" t="s">
        <v>60</v>
      </c>
      <c r="M5310">
        <v>70000</v>
      </c>
      <c r="N5310"/>
      <c r="O5310" t="s">
        <v>8460</v>
      </c>
      <c r="P5310" t="s">
        <v>4354</v>
      </c>
    </row>
    <row r="5311" spans="1:16" x14ac:dyDescent="0.25">
      <c r="A5311" t="s">
        <v>0</v>
      </c>
      <c r="B5311" t="s">
        <v>0</v>
      </c>
      <c r="C5311" t="s">
        <v>1708</v>
      </c>
      <c r="D5311" t="s">
        <v>4569</v>
      </c>
      <c r="E5311" t="s">
        <v>59</v>
      </c>
      <c r="F5311" t="b">
        <v>0</v>
      </c>
      <c r="G5311" t="s">
        <v>65</v>
      </c>
      <c r="H5311" s="1">
        <v>46082.500034722223</v>
      </c>
      <c r="I5311" t="b">
        <v>0</v>
      </c>
      <c r="J5311" t="b">
        <v>0</v>
      </c>
      <c r="K5311" t="s">
        <v>41</v>
      </c>
      <c r="L5311" t="s">
        <v>74</v>
      </c>
      <c r="M5311"/>
      <c r="N5311">
        <v>37.085000000000001</v>
      </c>
      <c r="O5311" t="s">
        <v>13115</v>
      </c>
      <c r="P5311" t="s">
        <v>13116</v>
      </c>
    </row>
    <row r="5312" spans="1:16" x14ac:dyDescent="0.25">
      <c r="A5312" t="s">
        <v>9</v>
      </c>
      <c r="B5312" t="s">
        <v>13117</v>
      </c>
      <c r="C5312" t="s">
        <v>86</v>
      </c>
      <c r="D5312" t="s">
        <v>4569</v>
      </c>
      <c r="E5312" t="s">
        <v>132</v>
      </c>
      <c r="F5312" t="b">
        <v>0</v>
      </c>
      <c r="G5312" t="s">
        <v>77</v>
      </c>
      <c r="H5312" s="1">
        <v>46082.500173611108</v>
      </c>
      <c r="I5312" t="b">
        <v>0</v>
      </c>
      <c r="J5312" t="b">
        <v>1</v>
      </c>
      <c r="K5312" t="s">
        <v>41</v>
      </c>
      <c r="L5312" t="s">
        <v>74</v>
      </c>
      <c r="M5312"/>
      <c r="N5312">
        <v>28</v>
      </c>
      <c r="O5312" t="s">
        <v>13118</v>
      </c>
      <c r="P5312" t="s">
        <v>556</v>
      </c>
    </row>
    <row r="5313" spans="1:16" x14ac:dyDescent="0.25">
      <c r="A5313" t="s">
        <v>2</v>
      </c>
      <c r="B5313" t="s">
        <v>13119</v>
      </c>
      <c r="C5313" t="s">
        <v>165</v>
      </c>
      <c r="D5313" t="s">
        <v>4756</v>
      </c>
      <c r="E5313" t="s">
        <v>59</v>
      </c>
      <c r="F5313" t="b">
        <v>0</v>
      </c>
      <c r="G5313" t="s">
        <v>73</v>
      </c>
      <c r="H5313" s="1">
        <v>46082.500254629631</v>
      </c>
      <c r="I5313" t="b">
        <v>0</v>
      </c>
      <c r="J5313" t="b">
        <v>1</v>
      </c>
      <c r="K5313" t="s">
        <v>41</v>
      </c>
      <c r="L5313" t="s">
        <v>60</v>
      </c>
      <c r="M5313">
        <v>159710</v>
      </c>
      <c r="N5313"/>
      <c r="O5313" t="s">
        <v>10967</v>
      </c>
      <c r="P5313" t="s">
        <v>13120</v>
      </c>
    </row>
    <row r="5314" spans="1:16" x14ac:dyDescent="0.25">
      <c r="A5314" t="s">
        <v>2</v>
      </c>
      <c r="B5314" t="s">
        <v>191</v>
      </c>
      <c r="C5314" t="s">
        <v>1371</v>
      </c>
      <c r="D5314" t="s">
        <v>10252</v>
      </c>
      <c r="E5314" t="s">
        <v>59</v>
      </c>
      <c r="F5314" t="b">
        <v>0</v>
      </c>
      <c r="G5314" t="s">
        <v>77</v>
      </c>
      <c r="H5314" s="1">
        <v>46082.50068287037</v>
      </c>
      <c r="I5314" t="b">
        <v>0</v>
      </c>
      <c r="J5314" t="b">
        <v>1</v>
      </c>
      <c r="K5314" t="s">
        <v>41</v>
      </c>
      <c r="L5314" t="s">
        <v>60</v>
      </c>
      <c r="M5314">
        <v>214500</v>
      </c>
      <c r="N5314"/>
      <c r="O5314" t="s">
        <v>424</v>
      </c>
      <c r="P5314" t="s">
        <v>10613</v>
      </c>
    </row>
    <row r="5315" spans="1:16" x14ac:dyDescent="0.25">
      <c r="A5315" t="s">
        <v>2</v>
      </c>
      <c r="B5315" t="s">
        <v>12986</v>
      </c>
      <c r="C5315" t="s">
        <v>165</v>
      </c>
      <c r="D5315" t="s">
        <v>4756</v>
      </c>
      <c r="E5315" t="s">
        <v>59</v>
      </c>
      <c r="F5315" t="b">
        <v>0</v>
      </c>
      <c r="G5315" t="s">
        <v>73</v>
      </c>
      <c r="H5315" s="1">
        <v>46082.500810185193</v>
      </c>
      <c r="I5315" t="b">
        <v>0</v>
      </c>
      <c r="J5315" t="b">
        <v>1</v>
      </c>
      <c r="K5315" t="s">
        <v>41</v>
      </c>
      <c r="L5315" t="s">
        <v>60</v>
      </c>
      <c r="M5315">
        <v>239870</v>
      </c>
      <c r="N5315"/>
      <c r="O5315" t="s">
        <v>10967</v>
      </c>
      <c r="P5315" t="s">
        <v>12987</v>
      </c>
    </row>
    <row r="5316" spans="1:16" x14ac:dyDescent="0.25">
      <c r="A5316" t="s">
        <v>1</v>
      </c>
      <c r="B5316" t="s">
        <v>13121</v>
      </c>
      <c r="C5316" t="s">
        <v>76</v>
      </c>
      <c r="D5316" t="s">
        <v>4569</v>
      </c>
      <c r="E5316" t="s">
        <v>72</v>
      </c>
      <c r="F5316" t="b">
        <v>1</v>
      </c>
      <c r="G5316" t="s">
        <v>65</v>
      </c>
      <c r="H5316" s="1">
        <v>46082.501018518517</v>
      </c>
      <c r="I5316" t="b">
        <v>1</v>
      </c>
      <c r="J5316" t="b">
        <v>0</v>
      </c>
      <c r="K5316" t="s">
        <v>41</v>
      </c>
      <c r="L5316" t="s">
        <v>74</v>
      </c>
      <c r="M5316"/>
      <c r="N5316">
        <v>55</v>
      </c>
      <c r="O5316" t="s">
        <v>13122</v>
      </c>
      <c r="P5316" t="s">
        <v>13123</v>
      </c>
    </row>
    <row r="5317" spans="1:16" x14ac:dyDescent="0.25">
      <c r="A5317" t="s">
        <v>1</v>
      </c>
      <c r="B5317" t="s">
        <v>13124</v>
      </c>
      <c r="C5317" t="s">
        <v>422</v>
      </c>
      <c r="D5317" t="s">
        <v>4569</v>
      </c>
      <c r="E5317" t="s">
        <v>72</v>
      </c>
      <c r="F5317" t="b">
        <v>0</v>
      </c>
      <c r="G5317" t="s">
        <v>65</v>
      </c>
      <c r="H5317" s="1">
        <v>46082.501215277778</v>
      </c>
      <c r="I5317" t="b">
        <v>0</v>
      </c>
      <c r="J5317" t="b">
        <v>0</v>
      </c>
      <c r="K5317" t="s">
        <v>41</v>
      </c>
      <c r="L5317" t="s">
        <v>74</v>
      </c>
      <c r="M5317"/>
      <c r="N5317">
        <v>70</v>
      </c>
      <c r="O5317" t="s">
        <v>7772</v>
      </c>
      <c r="P5317" t="s">
        <v>8511</v>
      </c>
    </row>
    <row r="5318" spans="1:16" x14ac:dyDescent="0.25">
      <c r="A5318" t="s">
        <v>2</v>
      </c>
      <c r="B5318" t="s">
        <v>862</v>
      </c>
      <c r="C5318" t="s">
        <v>1943</v>
      </c>
      <c r="D5318" t="s">
        <v>4595</v>
      </c>
      <c r="E5318" t="s">
        <v>59</v>
      </c>
      <c r="F5318" t="b">
        <v>0</v>
      </c>
      <c r="G5318" t="s">
        <v>89</v>
      </c>
      <c r="H5318" s="1">
        <v>46082.542627314811</v>
      </c>
      <c r="I5318" t="b">
        <v>0</v>
      </c>
      <c r="J5318" t="b">
        <v>0</v>
      </c>
      <c r="K5318" t="s">
        <v>41</v>
      </c>
      <c r="L5318" t="s">
        <v>60</v>
      </c>
      <c r="M5318">
        <v>185000</v>
      </c>
      <c r="N5318"/>
      <c r="O5318" t="s">
        <v>5167</v>
      </c>
      <c r="P5318" t="s">
        <v>1321</v>
      </c>
    </row>
    <row r="5319" spans="1:16" x14ac:dyDescent="0.25">
      <c r="A5319" t="s">
        <v>7</v>
      </c>
      <c r="B5319" t="s">
        <v>7</v>
      </c>
      <c r="C5319" t="s">
        <v>13125</v>
      </c>
      <c r="D5319" t="s">
        <v>4526</v>
      </c>
      <c r="E5319" t="s">
        <v>59</v>
      </c>
      <c r="F5319" t="b">
        <v>0</v>
      </c>
      <c r="G5319" t="s">
        <v>40</v>
      </c>
      <c r="H5319" s="1">
        <v>46082.545856481483</v>
      </c>
      <c r="I5319" t="b">
        <v>0</v>
      </c>
      <c r="J5319" t="b">
        <v>0</v>
      </c>
      <c r="K5319" t="s">
        <v>40</v>
      </c>
      <c r="L5319" t="s">
        <v>60</v>
      </c>
      <c r="M5319">
        <v>42500</v>
      </c>
      <c r="N5319"/>
      <c r="O5319" t="s">
        <v>8134</v>
      </c>
      <c r="P5319" t="s">
        <v>8135</v>
      </c>
    </row>
    <row r="5320" spans="1:16" x14ac:dyDescent="0.25">
      <c r="A5320" t="s">
        <v>6</v>
      </c>
      <c r="B5320" t="s">
        <v>13126</v>
      </c>
      <c r="C5320" t="s">
        <v>901</v>
      </c>
      <c r="D5320" t="s">
        <v>4595</v>
      </c>
      <c r="E5320" t="s">
        <v>59</v>
      </c>
      <c r="F5320" t="b">
        <v>0</v>
      </c>
      <c r="G5320" t="s">
        <v>77</v>
      </c>
      <c r="H5320" s="1">
        <v>46082.583506944437</v>
      </c>
      <c r="I5320" t="b">
        <v>0</v>
      </c>
      <c r="J5320" t="b">
        <v>0</v>
      </c>
      <c r="K5320" t="s">
        <v>41</v>
      </c>
      <c r="L5320" t="s">
        <v>60</v>
      </c>
      <c r="M5320">
        <v>102500</v>
      </c>
      <c r="N5320"/>
      <c r="O5320" t="s">
        <v>13127</v>
      </c>
    </row>
    <row r="5321" spans="1:16" x14ac:dyDescent="0.25">
      <c r="A5321" t="s">
        <v>2</v>
      </c>
      <c r="B5321" t="s">
        <v>3522</v>
      </c>
      <c r="C5321" t="s">
        <v>3070</v>
      </c>
      <c r="D5321" t="s">
        <v>4595</v>
      </c>
      <c r="E5321" t="s">
        <v>59</v>
      </c>
      <c r="F5321" t="b">
        <v>0</v>
      </c>
      <c r="G5321" t="s">
        <v>68</v>
      </c>
      <c r="H5321" s="1">
        <v>46082.583657407413</v>
      </c>
      <c r="I5321" t="b">
        <v>1</v>
      </c>
      <c r="J5321" t="b">
        <v>0</v>
      </c>
      <c r="K5321" t="s">
        <v>41</v>
      </c>
      <c r="L5321" t="s">
        <v>60</v>
      </c>
      <c r="M5321">
        <v>160000</v>
      </c>
      <c r="N5321"/>
      <c r="O5321" t="s">
        <v>13128</v>
      </c>
      <c r="P5321" t="s">
        <v>85</v>
      </c>
    </row>
    <row r="5322" spans="1:16" x14ac:dyDescent="0.25">
      <c r="A5322" t="s">
        <v>3</v>
      </c>
      <c r="B5322" t="s">
        <v>13129</v>
      </c>
      <c r="C5322" t="s">
        <v>181</v>
      </c>
      <c r="D5322" t="s">
        <v>4526</v>
      </c>
      <c r="E5322" t="s">
        <v>59</v>
      </c>
      <c r="F5322" t="b">
        <v>0</v>
      </c>
      <c r="G5322" t="s">
        <v>89</v>
      </c>
      <c r="H5322" s="1">
        <v>46082.583761574067</v>
      </c>
      <c r="I5322" t="b">
        <v>0</v>
      </c>
      <c r="J5322" t="b">
        <v>0</v>
      </c>
      <c r="K5322" t="s">
        <v>41</v>
      </c>
      <c r="L5322" t="s">
        <v>60</v>
      </c>
      <c r="M5322">
        <v>92500</v>
      </c>
      <c r="N5322"/>
      <c r="O5322" t="s">
        <v>13130</v>
      </c>
      <c r="P5322" t="s">
        <v>624</v>
      </c>
    </row>
    <row r="5323" spans="1:16" x14ac:dyDescent="0.25">
      <c r="A5323" t="s">
        <v>2</v>
      </c>
      <c r="B5323" t="s">
        <v>12819</v>
      </c>
      <c r="C5323" t="s">
        <v>3059</v>
      </c>
      <c r="D5323" t="s">
        <v>4587</v>
      </c>
      <c r="E5323" t="s">
        <v>59</v>
      </c>
      <c r="F5323" t="b">
        <v>0</v>
      </c>
      <c r="G5323" t="s">
        <v>65</v>
      </c>
      <c r="H5323" s="1">
        <v>46082.583865740737</v>
      </c>
      <c r="I5323" t="b">
        <v>0</v>
      </c>
      <c r="J5323" t="b">
        <v>1</v>
      </c>
      <c r="K5323" t="s">
        <v>41</v>
      </c>
      <c r="L5323" t="s">
        <v>60</v>
      </c>
      <c r="M5323">
        <v>215000</v>
      </c>
      <c r="N5323"/>
      <c r="O5323" t="s">
        <v>7744</v>
      </c>
      <c r="P5323" t="s">
        <v>3410</v>
      </c>
    </row>
    <row r="5324" spans="1:16" x14ac:dyDescent="0.25">
      <c r="A5324" t="s">
        <v>8</v>
      </c>
      <c r="B5324" t="s">
        <v>13131</v>
      </c>
      <c r="C5324" t="s">
        <v>162</v>
      </c>
      <c r="D5324" t="s">
        <v>4595</v>
      </c>
      <c r="E5324" t="s">
        <v>59</v>
      </c>
      <c r="F5324" t="b">
        <v>0</v>
      </c>
      <c r="G5324" t="s">
        <v>73</v>
      </c>
      <c r="H5324" s="1">
        <v>46082.584166666667</v>
      </c>
      <c r="I5324" t="b">
        <v>0</v>
      </c>
      <c r="J5324" t="b">
        <v>0</v>
      </c>
      <c r="K5324" t="s">
        <v>41</v>
      </c>
      <c r="L5324" t="s">
        <v>60</v>
      </c>
      <c r="M5324">
        <v>155000</v>
      </c>
      <c r="N5324"/>
      <c r="O5324" t="s">
        <v>13132</v>
      </c>
      <c r="P5324" t="s">
        <v>2590</v>
      </c>
    </row>
    <row r="5325" spans="1:16" x14ac:dyDescent="0.25">
      <c r="A5325" t="s">
        <v>1</v>
      </c>
      <c r="B5325" t="s">
        <v>629</v>
      </c>
      <c r="C5325" t="s">
        <v>2176</v>
      </c>
      <c r="D5325" t="s">
        <v>4751</v>
      </c>
      <c r="E5325" t="s">
        <v>59</v>
      </c>
      <c r="F5325" t="b">
        <v>0</v>
      </c>
      <c r="G5325" t="s">
        <v>65</v>
      </c>
      <c r="H5325" s="1">
        <v>46082.584548611107</v>
      </c>
      <c r="I5325" t="b">
        <v>0</v>
      </c>
      <c r="J5325" t="b">
        <v>0</v>
      </c>
      <c r="K5325" t="s">
        <v>41</v>
      </c>
      <c r="L5325" t="s">
        <v>60</v>
      </c>
      <c r="M5325">
        <v>75000</v>
      </c>
      <c r="N5325"/>
      <c r="O5325" t="s">
        <v>7510</v>
      </c>
      <c r="P5325" t="s">
        <v>7511</v>
      </c>
    </row>
    <row r="5326" spans="1:16" x14ac:dyDescent="0.25">
      <c r="A5326" t="s">
        <v>1</v>
      </c>
      <c r="B5326" t="s">
        <v>512</v>
      </c>
      <c r="C5326" t="s">
        <v>2176</v>
      </c>
      <c r="D5326" t="s">
        <v>4751</v>
      </c>
      <c r="E5326" t="s">
        <v>59</v>
      </c>
      <c r="F5326" t="b">
        <v>0</v>
      </c>
      <c r="G5326" t="s">
        <v>65</v>
      </c>
      <c r="H5326" s="1">
        <v>46082.584548611107</v>
      </c>
      <c r="I5326" t="b">
        <v>0</v>
      </c>
      <c r="J5326" t="b">
        <v>1</v>
      </c>
      <c r="K5326" t="s">
        <v>41</v>
      </c>
      <c r="L5326" t="s">
        <v>60</v>
      </c>
      <c r="M5326">
        <v>85000</v>
      </c>
      <c r="N5326"/>
      <c r="O5326" t="s">
        <v>7510</v>
      </c>
      <c r="P5326" t="s">
        <v>13133</v>
      </c>
    </row>
    <row r="5327" spans="1:16" x14ac:dyDescent="0.25">
      <c r="A5327" t="s">
        <v>2</v>
      </c>
      <c r="B5327" t="s">
        <v>2</v>
      </c>
      <c r="C5327" t="s">
        <v>1417</v>
      </c>
      <c r="D5327" t="s">
        <v>11319</v>
      </c>
      <c r="E5327" t="s">
        <v>59</v>
      </c>
      <c r="F5327" t="b">
        <v>0</v>
      </c>
      <c r="G5327" t="s">
        <v>39</v>
      </c>
      <c r="H5327" s="1">
        <v>46082.590752314813</v>
      </c>
      <c r="I5327" t="b">
        <v>0</v>
      </c>
      <c r="J5327" t="b">
        <v>0</v>
      </c>
      <c r="K5327" t="s">
        <v>39</v>
      </c>
      <c r="L5327" t="s">
        <v>60</v>
      </c>
      <c r="M5327">
        <v>270000</v>
      </c>
      <c r="N5327"/>
      <c r="O5327" t="s">
        <v>13134</v>
      </c>
    </row>
    <row r="5328" spans="1:16" x14ac:dyDescent="0.25">
      <c r="A5328" t="s">
        <v>9</v>
      </c>
      <c r="B5328" t="s">
        <v>13135</v>
      </c>
      <c r="C5328" t="s">
        <v>11458</v>
      </c>
      <c r="D5328" t="s">
        <v>11319</v>
      </c>
      <c r="E5328" t="s">
        <v>59</v>
      </c>
      <c r="F5328" t="b">
        <v>0</v>
      </c>
      <c r="G5328" t="s">
        <v>39</v>
      </c>
      <c r="H5328" s="1">
        <v>46082.590960648151</v>
      </c>
      <c r="I5328" t="b">
        <v>0</v>
      </c>
      <c r="J5328" t="b">
        <v>0</v>
      </c>
      <c r="K5328" t="s">
        <v>39</v>
      </c>
      <c r="L5328" t="s">
        <v>60</v>
      </c>
      <c r="M5328">
        <v>342000</v>
      </c>
      <c r="N5328"/>
      <c r="O5328" t="s">
        <v>13136</v>
      </c>
    </row>
    <row r="5329" spans="1:16" x14ac:dyDescent="0.25">
      <c r="A5329" t="s">
        <v>4</v>
      </c>
      <c r="B5329" t="s">
        <v>13137</v>
      </c>
      <c r="C5329" t="s">
        <v>955</v>
      </c>
      <c r="D5329" t="s">
        <v>4868</v>
      </c>
      <c r="E5329" t="s">
        <v>621</v>
      </c>
      <c r="F5329" t="b">
        <v>0</v>
      </c>
      <c r="G5329" t="s">
        <v>13</v>
      </c>
      <c r="H5329" s="1">
        <v>46082.628530092603</v>
      </c>
      <c r="I5329" t="b">
        <v>0</v>
      </c>
      <c r="J5329" t="b">
        <v>0</v>
      </c>
      <c r="K5329" t="s">
        <v>13</v>
      </c>
      <c r="L5329" t="s">
        <v>60</v>
      </c>
      <c r="M5329">
        <v>45000</v>
      </c>
      <c r="N5329"/>
      <c r="O5329" t="s">
        <v>13138</v>
      </c>
      <c r="P5329" t="s">
        <v>13139</v>
      </c>
    </row>
    <row r="5330" spans="1:16" x14ac:dyDescent="0.25">
      <c r="A5330" t="s">
        <v>4</v>
      </c>
      <c r="B5330" t="s">
        <v>13140</v>
      </c>
      <c r="C5330" t="s">
        <v>76</v>
      </c>
      <c r="D5330" t="s">
        <v>4622</v>
      </c>
      <c r="E5330" t="s">
        <v>59</v>
      </c>
      <c r="F5330" t="b">
        <v>1</v>
      </c>
      <c r="G5330" t="s">
        <v>13</v>
      </c>
      <c r="H5330" s="1">
        <v>46082.628530092603</v>
      </c>
      <c r="I5330" t="b">
        <v>0</v>
      </c>
      <c r="J5330" t="b">
        <v>0</v>
      </c>
      <c r="K5330" t="s">
        <v>13</v>
      </c>
      <c r="L5330" t="s">
        <v>60</v>
      </c>
      <c r="M5330">
        <v>250000</v>
      </c>
      <c r="N5330"/>
      <c r="O5330" t="s">
        <v>4623</v>
      </c>
      <c r="P5330" t="s">
        <v>3954</v>
      </c>
    </row>
    <row r="5331" spans="1:16" x14ac:dyDescent="0.25">
      <c r="A5331" t="s">
        <v>9</v>
      </c>
      <c r="B5331" t="s">
        <v>13141</v>
      </c>
      <c r="C5331" t="s">
        <v>76</v>
      </c>
      <c r="D5331" t="s">
        <v>4622</v>
      </c>
      <c r="E5331" t="s">
        <v>59</v>
      </c>
      <c r="F5331" t="b">
        <v>1</v>
      </c>
      <c r="G5331" t="s">
        <v>19</v>
      </c>
      <c r="H5331" s="1">
        <v>46082.62908564815</v>
      </c>
      <c r="I5331" t="b">
        <v>1</v>
      </c>
      <c r="J5331" t="b">
        <v>0</v>
      </c>
      <c r="K5331" t="s">
        <v>19</v>
      </c>
      <c r="L5331" t="s">
        <v>60</v>
      </c>
      <c r="M5331">
        <v>367000</v>
      </c>
      <c r="N5331"/>
      <c r="O5331" t="s">
        <v>4865</v>
      </c>
      <c r="P5331" t="s">
        <v>13142</v>
      </c>
    </row>
    <row r="5332" spans="1:16" x14ac:dyDescent="0.25">
      <c r="A5332" t="s">
        <v>8</v>
      </c>
      <c r="B5332" t="s">
        <v>13143</v>
      </c>
      <c r="C5332" t="s">
        <v>810</v>
      </c>
      <c r="D5332" t="s">
        <v>4526</v>
      </c>
      <c r="E5332" t="s">
        <v>59</v>
      </c>
      <c r="F5332" t="b">
        <v>0</v>
      </c>
      <c r="G5332" t="s">
        <v>77</v>
      </c>
      <c r="H5332" s="1">
        <v>46082.66741898148</v>
      </c>
      <c r="I5332" t="b">
        <v>0</v>
      </c>
      <c r="J5332" t="b">
        <v>1</v>
      </c>
      <c r="K5332" t="s">
        <v>41</v>
      </c>
      <c r="L5332" t="s">
        <v>60</v>
      </c>
      <c r="M5332">
        <v>229000</v>
      </c>
      <c r="N5332"/>
      <c r="O5332" t="s">
        <v>1490</v>
      </c>
      <c r="P5332" t="s">
        <v>13144</v>
      </c>
    </row>
    <row r="5333" spans="1:16" x14ac:dyDescent="0.25">
      <c r="A5333" t="s">
        <v>5</v>
      </c>
      <c r="B5333" t="s">
        <v>13145</v>
      </c>
      <c r="C5333" t="s">
        <v>353</v>
      </c>
      <c r="D5333" t="s">
        <v>4526</v>
      </c>
      <c r="E5333" t="s">
        <v>59</v>
      </c>
      <c r="F5333" t="b">
        <v>0</v>
      </c>
      <c r="G5333" t="s">
        <v>65</v>
      </c>
      <c r="H5333" s="1">
        <v>46082.667719907397</v>
      </c>
      <c r="I5333" t="b">
        <v>0</v>
      </c>
      <c r="J5333" t="b">
        <v>1</v>
      </c>
      <c r="K5333" t="s">
        <v>41</v>
      </c>
      <c r="L5333" t="s">
        <v>60</v>
      </c>
      <c r="M5333">
        <v>153500</v>
      </c>
      <c r="N5333"/>
      <c r="O5333" t="s">
        <v>4168</v>
      </c>
      <c r="P5333" t="s">
        <v>13146</v>
      </c>
    </row>
    <row r="5334" spans="1:16" x14ac:dyDescent="0.25">
      <c r="A5334" t="s">
        <v>7</v>
      </c>
      <c r="B5334" t="s">
        <v>13147</v>
      </c>
      <c r="C5334" t="s">
        <v>1116</v>
      </c>
      <c r="D5334" t="s">
        <v>4595</v>
      </c>
      <c r="E5334" t="s">
        <v>59</v>
      </c>
      <c r="F5334" t="b">
        <v>0</v>
      </c>
      <c r="G5334" t="s">
        <v>73</v>
      </c>
      <c r="H5334" s="1">
        <v>46082.708634259259</v>
      </c>
      <c r="I5334" t="b">
        <v>0</v>
      </c>
      <c r="J5334" t="b">
        <v>1</v>
      </c>
      <c r="K5334" t="s">
        <v>41</v>
      </c>
      <c r="L5334" t="s">
        <v>60</v>
      </c>
      <c r="M5334">
        <v>125000</v>
      </c>
      <c r="N5334"/>
      <c r="O5334" t="s">
        <v>13148</v>
      </c>
      <c r="P5334" t="s">
        <v>13149</v>
      </c>
    </row>
    <row r="5335" spans="1:16" x14ac:dyDescent="0.25">
      <c r="A5335" t="s">
        <v>1</v>
      </c>
      <c r="B5335" t="s">
        <v>144</v>
      </c>
      <c r="C5335" t="s">
        <v>1567</v>
      </c>
      <c r="D5335" t="s">
        <v>4756</v>
      </c>
      <c r="E5335" t="s">
        <v>59</v>
      </c>
      <c r="F5335" t="b">
        <v>0</v>
      </c>
      <c r="G5335" t="s">
        <v>65</v>
      </c>
      <c r="H5335" s="1">
        <v>46082.709351851852</v>
      </c>
      <c r="I5335" t="b">
        <v>0</v>
      </c>
      <c r="J5335" t="b">
        <v>0</v>
      </c>
      <c r="K5335" t="s">
        <v>41</v>
      </c>
      <c r="L5335" t="s">
        <v>60</v>
      </c>
      <c r="M5335">
        <v>135000</v>
      </c>
      <c r="N5335"/>
      <c r="O5335" t="s">
        <v>13150</v>
      </c>
      <c r="P5335" t="s">
        <v>13151</v>
      </c>
    </row>
    <row r="5336" spans="1:16" x14ac:dyDescent="0.25">
      <c r="A5336" t="s">
        <v>1</v>
      </c>
      <c r="B5336" t="s">
        <v>144</v>
      </c>
      <c r="C5336" t="s">
        <v>143</v>
      </c>
      <c r="D5336" t="s">
        <v>4756</v>
      </c>
      <c r="E5336" t="s">
        <v>59</v>
      </c>
      <c r="F5336" t="b">
        <v>0</v>
      </c>
      <c r="G5336" t="s">
        <v>77</v>
      </c>
      <c r="H5336" s="1">
        <v>46082.70988425926</v>
      </c>
      <c r="I5336" t="b">
        <v>0</v>
      </c>
      <c r="J5336" t="b">
        <v>1</v>
      </c>
      <c r="K5336" t="s">
        <v>41</v>
      </c>
      <c r="L5336" t="s">
        <v>60</v>
      </c>
      <c r="M5336">
        <v>120000</v>
      </c>
      <c r="N5336"/>
      <c r="O5336" t="s">
        <v>11464</v>
      </c>
      <c r="P5336" t="s">
        <v>13152</v>
      </c>
    </row>
    <row r="5337" spans="1:16" x14ac:dyDescent="0.25">
      <c r="A5337" t="s">
        <v>1</v>
      </c>
      <c r="B5337" t="s">
        <v>1591</v>
      </c>
      <c r="C5337" t="s">
        <v>1077</v>
      </c>
      <c r="D5337" t="s">
        <v>4756</v>
      </c>
      <c r="E5337" t="s">
        <v>59</v>
      </c>
      <c r="F5337" t="b">
        <v>0</v>
      </c>
      <c r="G5337" t="s">
        <v>73</v>
      </c>
      <c r="H5337" s="1">
        <v>46082.710046296299</v>
      </c>
      <c r="I5337" t="b">
        <v>0</v>
      </c>
      <c r="J5337" t="b">
        <v>1</v>
      </c>
      <c r="K5337" t="s">
        <v>41</v>
      </c>
      <c r="L5337" t="s">
        <v>60</v>
      </c>
      <c r="M5337">
        <v>165000</v>
      </c>
      <c r="N5337"/>
      <c r="O5337" t="s">
        <v>98</v>
      </c>
      <c r="P5337" t="s">
        <v>12500</v>
      </c>
    </row>
    <row r="5338" spans="1:16" x14ac:dyDescent="0.25">
      <c r="A5338" t="s">
        <v>0</v>
      </c>
      <c r="B5338" t="s">
        <v>13153</v>
      </c>
      <c r="C5338" t="s">
        <v>363</v>
      </c>
      <c r="D5338" t="s">
        <v>4526</v>
      </c>
      <c r="E5338" t="s">
        <v>59</v>
      </c>
      <c r="F5338" t="b">
        <v>0</v>
      </c>
      <c r="G5338" t="s">
        <v>65</v>
      </c>
      <c r="H5338" s="1">
        <v>46082.750057870369</v>
      </c>
      <c r="I5338" t="b">
        <v>1</v>
      </c>
      <c r="J5338" t="b">
        <v>1</v>
      </c>
      <c r="K5338" t="s">
        <v>41</v>
      </c>
      <c r="L5338" t="s">
        <v>74</v>
      </c>
      <c r="M5338"/>
      <c r="N5338">
        <v>37.5</v>
      </c>
      <c r="O5338" t="s">
        <v>299</v>
      </c>
      <c r="P5338" t="s">
        <v>146</v>
      </c>
    </row>
    <row r="5339" spans="1:16" x14ac:dyDescent="0.25">
      <c r="A5339" t="s">
        <v>0</v>
      </c>
      <c r="B5339" t="s">
        <v>1284</v>
      </c>
      <c r="C5339" t="s">
        <v>3585</v>
      </c>
      <c r="D5339" t="s">
        <v>2360</v>
      </c>
      <c r="E5339" t="s">
        <v>59</v>
      </c>
      <c r="F5339" t="b">
        <v>0</v>
      </c>
      <c r="G5339" t="s">
        <v>77</v>
      </c>
      <c r="H5339" s="1">
        <v>46082.750138888892</v>
      </c>
      <c r="I5339" t="b">
        <v>0</v>
      </c>
      <c r="J5339" t="b">
        <v>0</v>
      </c>
      <c r="K5339" t="s">
        <v>41</v>
      </c>
      <c r="L5339" t="s">
        <v>60</v>
      </c>
      <c r="M5339">
        <v>99350</v>
      </c>
      <c r="N5339"/>
      <c r="O5339" t="s">
        <v>13154</v>
      </c>
      <c r="P5339" t="s">
        <v>1482</v>
      </c>
    </row>
    <row r="5340" spans="1:16" x14ac:dyDescent="0.25">
      <c r="A5340" t="s">
        <v>1</v>
      </c>
      <c r="B5340" t="s">
        <v>13155</v>
      </c>
      <c r="C5340" t="s">
        <v>500</v>
      </c>
      <c r="D5340" t="s">
        <v>4526</v>
      </c>
      <c r="E5340" t="s">
        <v>88</v>
      </c>
      <c r="F5340" t="b">
        <v>0</v>
      </c>
      <c r="G5340" t="s">
        <v>13</v>
      </c>
      <c r="H5340" s="1">
        <v>46082.753460648149</v>
      </c>
      <c r="I5340" t="b">
        <v>1</v>
      </c>
      <c r="J5340" t="b">
        <v>0</v>
      </c>
      <c r="K5340" t="s">
        <v>13</v>
      </c>
      <c r="L5340" t="s">
        <v>74</v>
      </c>
      <c r="M5340"/>
      <c r="N5340">
        <v>60</v>
      </c>
      <c r="O5340" t="s">
        <v>13156</v>
      </c>
      <c r="P5340" t="s">
        <v>3299</v>
      </c>
    </row>
    <row r="5341" spans="1:16" x14ac:dyDescent="0.25">
      <c r="A5341" t="s">
        <v>4</v>
      </c>
      <c r="B5341" t="s">
        <v>13157</v>
      </c>
      <c r="C5341" t="s">
        <v>39</v>
      </c>
      <c r="D5341" t="s">
        <v>4595</v>
      </c>
      <c r="E5341" t="s">
        <v>59</v>
      </c>
      <c r="F5341" t="b">
        <v>0</v>
      </c>
      <c r="G5341" t="s">
        <v>39</v>
      </c>
      <c r="H5341" s="1">
        <v>46082.7575</v>
      </c>
      <c r="I5341" t="b">
        <v>0</v>
      </c>
      <c r="J5341" t="b">
        <v>0</v>
      </c>
      <c r="K5341" t="s">
        <v>39</v>
      </c>
      <c r="L5341" t="s">
        <v>60</v>
      </c>
      <c r="M5341">
        <v>150000</v>
      </c>
      <c r="N5341"/>
      <c r="O5341" t="s">
        <v>13158</v>
      </c>
    </row>
    <row r="5342" spans="1:16" x14ac:dyDescent="0.25">
      <c r="A5342" t="s">
        <v>1</v>
      </c>
      <c r="B5342" t="s">
        <v>1171</v>
      </c>
      <c r="C5342" t="s">
        <v>13159</v>
      </c>
      <c r="D5342" t="s">
        <v>5798</v>
      </c>
      <c r="E5342" t="s">
        <v>59</v>
      </c>
      <c r="F5342" t="b">
        <v>0</v>
      </c>
      <c r="G5342" t="s">
        <v>40</v>
      </c>
      <c r="H5342" s="1">
        <v>46082.796006944453</v>
      </c>
      <c r="I5342" t="b">
        <v>1</v>
      </c>
      <c r="J5342" t="b">
        <v>0</v>
      </c>
      <c r="K5342" t="s">
        <v>40</v>
      </c>
      <c r="L5342" t="s">
        <v>60</v>
      </c>
      <c r="M5342">
        <v>85000</v>
      </c>
      <c r="N5342"/>
      <c r="O5342" t="s">
        <v>13160</v>
      </c>
      <c r="P5342" t="s">
        <v>13161</v>
      </c>
    </row>
    <row r="5343" spans="1:16" x14ac:dyDescent="0.25">
      <c r="A5343" t="s">
        <v>9</v>
      </c>
      <c r="B5343" t="s">
        <v>10071</v>
      </c>
      <c r="C5343" t="s">
        <v>2874</v>
      </c>
      <c r="D5343" t="s">
        <v>4569</v>
      </c>
      <c r="E5343" t="s">
        <v>59</v>
      </c>
      <c r="F5343" t="b">
        <v>0</v>
      </c>
      <c r="G5343" t="s">
        <v>17</v>
      </c>
      <c r="H5343" s="1">
        <v>46082.813576388893</v>
      </c>
      <c r="I5343" t="b">
        <v>1</v>
      </c>
      <c r="J5343" t="b">
        <v>0</v>
      </c>
      <c r="K5343" t="s">
        <v>17</v>
      </c>
      <c r="L5343" t="s">
        <v>74</v>
      </c>
      <c r="M5343"/>
      <c r="N5343">
        <v>32.424999999999997</v>
      </c>
      <c r="O5343" t="s">
        <v>1867</v>
      </c>
      <c r="P5343" t="s">
        <v>1637</v>
      </c>
    </row>
    <row r="5344" spans="1:16" x14ac:dyDescent="0.25">
      <c r="A5344" t="s">
        <v>0</v>
      </c>
      <c r="B5344" t="s">
        <v>2953</v>
      </c>
      <c r="C5344" t="s">
        <v>336</v>
      </c>
      <c r="D5344" t="s">
        <v>4526</v>
      </c>
      <c r="E5344" t="s">
        <v>59</v>
      </c>
      <c r="F5344" t="b">
        <v>0</v>
      </c>
      <c r="G5344" t="s">
        <v>65</v>
      </c>
      <c r="H5344" s="1">
        <v>46082.833368055559</v>
      </c>
      <c r="I5344" t="b">
        <v>0</v>
      </c>
      <c r="J5344" t="b">
        <v>1</v>
      </c>
      <c r="K5344" t="s">
        <v>41</v>
      </c>
      <c r="L5344" t="s">
        <v>60</v>
      </c>
      <c r="M5344">
        <v>98165.5</v>
      </c>
      <c r="N5344"/>
      <c r="O5344" t="s">
        <v>4031</v>
      </c>
      <c r="P5344" t="s">
        <v>13162</v>
      </c>
    </row>
    <row r="5345" spans="1:16" x14ac:dyDescent="0.25">
      <c r="A5345" t="s">
        <v>2</v>
      </c>
      <c r="B5345" t="s">
        <v>3604</v>
      </c>
      <c r="C5345" t="s">
        <v>148</v>
      </c>
      <c r="D5345" t="s">
        <v>4526</v>
      </c>
      <c r="E5345" t="s">
        <v>59</v>
      </c>
      <c r="F5345" t="b">
        <v>0</v>
      </c>
      <c r="G5345" t="s">
        <v>89</v>
      </c>
      <c r="H5345" s="1">
        <v>46082.833761574067</v>
      </c>
      <c r="I5345" t="b">
        <v>0</v>
      </c>
      <c r="J5345" t="b">
        <v>0</v>
      </c>
      <c r="K5345" t="s">
        <v>41</v>
      </c>
      <c r="L5345" t="s">
        <v>74</v>
      </c>
      <c r="M5345"/>
      <c r="N5345">
        <v>33</v>
      </c>
      <c r="O5345" t="s">
        <v>6980</v>
      </c>
      <c r="P5345" t="s">
        <v>13163</v>
      </c>
    </row>
    <row r="5346" spans="1:16" x14ac:dyDescent="0.25">
      <c r="A5346" t="s">
        <v>3</v>
      </c>
      <c r="B5346" t="s">
        <v>13164</v>
      </c>
      <c r="C5346" t="s">
        <v>13165</v>
      </c>
      <c r="D5346" t="s">
        <v>2360</v>
      </c>
      <c r="F5346" t="b">
        <v>0</v>
      </c>
      <c r="G5346" t="s">
        <v>65</v>
      </c>
      <c r="H5346" s="1">
        <v>46082.875057870369</v>
      </c>
      <c r="I5346" t="b">
        <v>0</v>
      </c>
      <c r="J5346" t="b">
        <v>0</v>
      </c>
      <c r="K5346" t="s">
        <v>41</v>
      </c>
      <c r="L5346" t="s">
        <v>74</v>
      </c>
      <c r="M5346"/>
      <c r="N5346">
        <v>19</v>
      </c>
      <c r="O5346" t="s">
        <v>13166</v>
      </c>
      <c r="P5346" t="s">
        <v>2903</v>
      </c>
    </row>
    <row r="5347" spans="1:16" x14ac:dyDescent="0.25">
      <c r="A5347" t="s">
        <v>2</v>
      </c>
      <c r="B5347" t="s">
        <v>13167</v>
      </c>
      <c r="C5347" t="s">
        <v>440</v>
      </c>
      <c r="D5347" t="s">
        <v>4346</v>
      </c>
      <c r="E5347" t="s">
        <v>59</v>
      </c>
      <c r="F5347" t="b">
        <v>0</v>
      </c>
      <c r="G5347" t="s">
        <v>65</v>
      </c>
      <c r="H5347" s="1">
        <v>46082.875567129631</v>
      </c>
      <c r="I5347" t="b">
        <v>0</v>
      </c>
      <c r="J5347" t="b">
        <v>1</v>
      </c>
      <c r="K5347" t="s">
        <v>41</v>
      </c>
      <c r="L5347" t="s">
        <v>60</v>
      </c>
      <c r="M5347">
        <v>92450</v>
      </c>
      <c r="N5347"/>
      <c r="O5347" t="s">
        <v>2097</v>
      </c>
      <c r="P5347" t="s">
        <v>663</v>
      </c>
    </row>
    <row r="5348" spans="1:16" x14ac:dyDescent="0.25">
      <c r="A5348" t="s">
        <v>2</v>
      </c>
      <c r="B5348" t="s">
        <v>13168</v>
      </c>
      <c r="C5348" t="s">
        <v>76</v>
      </c>
      <c r="D5348" t="s">
        <v>4526</v>
      </c>
      <c r="E5348" t="s">
        <v>132</v>
      </c>
      <c r="F5348" t="b">
        <v>1</v>
      </c>
      <c r="G5348" t="s">
        <v>13</v>
      </c>
      <c r="H5348" s="1">
        <v>46082.919988425929</v>
      </c>
      <c r="I5348" t="b">
        <v>0</v>
      </c>
      <c r="J5348" t="b">
        <v>0</v>
      </c>
      <c r="K5348" t="s">
        <v>13</v>
      </c>
      <c r="L5348" t="s">
        <v>74</v>
      </c>
      <c r="M5348"/>
      <c r="N5348">
        <v>55</v>
      </c>
      <c r="O5348" t="s">
        <v>5046</v>
      </c>
    </row>
    <row r="5349" spans="1:16" x14ac:dyDescent="0.25">
      <c r="A5349" t="s">
        <v>0</v>
      </c>
      <c r="B5349" t="s">
        <v>3845</v>
      </c>
      <c r="C5349" t="s">
        <v>76</v>
      </c>
      <c r="D5349" t="s">
        <v>4526</v>
      </c>
      <c r="E5349" t="s">
        <v>132</v>
      </c>
      <c r="F5349" t="b">
        <v>1</v>
      </c>
      <c r="G5349" t="s">
        <v>13</v>
      </c>
      <c r="H5349" s="1">
        <v>46082.919988425929</v>
      </c>
      <c r="I5349" t="b">
        <v>0</v>
      </c>
      <c r="J5349" t="b">
        <v>0</v>
      </c>
      <c r="K5349" t="s">
        <v>13</v>
      </c>
      <c r="L5349" t="s">
        <v>74</v>
      </c>
      <c r="M5349"/>
      <c r="N5349">
        <v>75</v>
      </c>
      <c r="O5349" t="s">
        <v>5046</v>
      </c>
      <c r="P5349" t="s">
        <v>12294</v>
      </c>
    </row>
    <row r="5350" spans="1:16" x14ac:dyDescent="0.25">
      <c r="A5350" t="s">
        <v>1</v>
      </c>
      <c r="B5350" t="s">
        <v>13169</v>
      </c>
      <c r="C5350" t="s">
        <v>1286</v>
      </c>
      <c r="D5350" t="s">
        <v>4526</v>
      </c>
      <c r="E5350" t="s">
        <v>59</v>
      </c>
      <c r="F5350" t="b">
        <v>0</v>
      </c>
      <c r="G5350" t="s">
        <v>73</v>
      </c>
      <c r="H5350" s="1">
        <v>46082.960046296299</v>
      </c>
      <c r="I5350" t="b">
        <v>1</v>
      </c>
      <c r="J5350" t="b">
        <v>1</v>
      </c>
      <c r="K5350" t="s">
        <v>41</v>
      </c>
      <c r="L5350" t="s">
        <v>60</v>
      </c>
      <c r="M5350">
        <v>78500</v>
      </c>
      <c r="N5350"/>
      <c r="O5350" t="s">
        <v>1098</v>
      </c>
      <c r="P5350" t="s">
        <v>13170</v>
      </c>
    </row>
    <row r="5351" spans="1:16" x14ac:dyDescent="0.25">
      <c r="A5351" t="s">
        <v>1</v>
      </c>
      <c r="B5351" t="s">
        <v>13171</v>
      </c>
      <c r="C5351" t="s">
        <v>6293</v>
      </c>
      <c r="D5351" t="s">
        <v>4587</v>
      </c>
      <c r="E5351" t="s">
        <v>59</v>
      </c>
      <c r="F5351" t="b">
        <v>0</v>
      </c>
      <c r="G5351" t="s">
        <v>65</v>
      </c>
      <c r="H5351" s="1">
        <v>46083.00105324074</v>
      </c>
      <c r="I5351" t="b">
        <v>0</v>
      </c>
      <c r="J5351" t="b">
        <v>1</v>
      </c>
      <c r="K5351" t="s">
        <v>41</v>
      </c>
      <c r="L5351" t="s">
        <v>60</v>
      </c>
      <c r="M5351">
        <v>125000</v>
      </c>
      <c r="N5351"/>
      <c r="O5351" t="s">
        <v>149</v>
      </c>
      <c r="P5351" t="s">
        <v>13172</v>
      </c>
    </row>
    <row r="5352" spans="1:16" x14ac:dyDescent="0.25">
      <c r="A5352" t="s">
        <v>1</v>
      </c>
      <c r="B5352" t="s">
        <v>7206</v>
      </c>
      <c r="C5352" t="s">
        <v>1052</v>
      </c>
      <c r="D5352" t="s">
        <v>10933</v>
      </c>
      <c r="E5352" t="s">
        <v>59</v>
      </c>
      <c r="F5352" t="b">
        <v>0</v>
      </c>
      <c r="G5352" t="s">
        <v>73</v>
      </c>
      <c r="H5352" s="1">
        <v>46083.001921296287</v>
      </c>
      <c r="I5352" t="b">
        <v>0</v>
      </c>
      <c r="J5352" t="b">
        <v>1</v>
      </c>
      <c r="K5352" t="s">
        <v>41</v>
      </c>
      <c r="L5352" t="s">
        <v>60</v>
      </c>
      <c r="M5352">
        <v>103500</v>
      </c>
      <c r="N5352"/>
      <c r="O5352" t="s">
        <v>4258</v>
      </c>
      <c r="P5352" t="s">
        <v>7209</v>
      </c>
    </row>
    <row r="5353" spans="1:16" x14ac:dyDescent="0.25">
      <c r="A5353" t="s">
        <v>1</v>
      </c>
      <c r="B5353" t="s">
        <v>390</v>
      </c>
      <c r="C5353" t="s">
        <v>750</v>
      </c>
      <c r="D5353" t="s">
        <v>3761</v>
      </c>
      <c r="E5353" t="s">
        <v>59</v>
      </c>
      <c r="F5353" t="b">
        <v>0</v>
      </c>
      <c r="G5353" t="s">
        <v>19</v>
      </c>
      <c r="H5353" s="1">
        <v>46083.00408564815</v>
      </c>
      <c r="I5353" t="b">
        <v>1</v>
      </c>
      <c r="J5353" t="b">
        <v>0</v>
      </c>
      <c r="K5353" t="s">
        <v>19</v>
      </c>
      <c r="L5353" t="s">
        <v>60</v>
      </c>
      <c r="M5353">
        <v>3100000</v>
      </c>
      <c r="N5353"/>
      <c r="O5353" t="s">
        <v>13173</v>
      </c>
      <c r="P5353" t="s">
        <v>13174</v>
      </c>
    </row>
    <row r="5354" spans="1:16" x14ac:dyDescent="0.25">
      <c r="A5354" t="s">
        <v>2</v>
      </c>
      <c r="B5354" t="s">
        <v>13175</v>
      </c>
      <c r="C5354" t="s">
        <v>18</v>
      </c>
      <c r="D5354" t="s">
        <v>13176</v>
      </c>
      <c r="F5354" t="b">
        <v>0</v>
      </c>
      <c r="G5354" t="s">
        <v>18</v>
      </c>
      <c r="H5354" s="1">
        <v>46083.00644675926</v>
      </c>
      <c r="I5354" t="b">
        <v>0</v>
      </c>
      <c r="J5354" t="b">
        <v>0</v>
      </c>
      <c r="K5354" t="s">
        <v>18</v>
      </c>
      <c r="L5354" t="s">
        <v>60</v>
      </c>
      <c r="M5354">
        <v>690000</v>
      </c>
      <c r="N5354"/>
      <c r="O5354" t="s">
        <v>2593</v>
      </c>
      <c r="P5354" t="s">
        <v>705</v>
      </c>
    </row>
    <row r="5355" spans="1:16" x14ac:dyDescent="0.25">
      <c r="A5355" t="s">
        <v>6</v>
      </c>
      <c r="B5355" t="s">
        <v>11168</v>
      </c>
      <c r="C5355" t="s">
        <v>107</v>
      </c>
      <c r="D5355" t="s">
        <v>4595</v>
      </c>
      <c r="E5355" t="s">
        <v>59</v>
      </c>
      <c r="F5355" t="b">
        <v>0</v>
      </c>
      <c r="G5355" t="s">
        <v>77</v>
      </c>
      <c r="H5355" s="1">
        <v>46083.083506944437</v>
      </c>
      <c r="I5355" t="b">
        <v>1</v>
      </c>
      <c r="J5355" t="b">
        <v>0</v>
      </c>
      <c r="K5355" t="s">
        <v>41</v>
      </c>
      <c r="L5355" t="s">
        <v>60</v>
      </c>
      <c r="M5355">
        <v>110000</v>
      </c>
      <c r="N5355"/>
      <c r="O5355" t="s">
        <v>13177</v>
      </c>
      <c r="P5355" t="s">
        <v>219</v>
      </c>
    </row>
    <row r="5356" spans="1:16" x14ac:dyDescent="0.25">
      <c r="A5356" t="s">
        <v>1</v>
      </c>
      <c r="B5356" t="s">
        <v>13178</v>
      </c>
      <c r="C5356" t="s">
        <v>76</v>
      </c>
      <c r="D5356" t="s">
        <v>4526</v>
      </c>
      <c r="E5356" t="s">
        <v>59</v>
      </c>
      <c r="F5356" t="b">
        <v>1</v>
      </c>
      <c r="G5356" t="s">
        <v>13</v>
      </c>
      <c r="H5356" s="1">
        <v>46083.086793981478</v>
      </c>
      <c r="I5356" t="b">
        <v>1</v>
      </c>
      <c r="J5356" t="b">
        <v>0</v>
      </c>
      <c r="K5356" t="s">
        <v>13</v>
      </c>
      <c r="L5356" t="s">
        <v>60</v>
      </c>
      <c r="M5356">
        <v>135500</v>
      </c>
      <c r="N5356"/>
      <c r="O5356" t="s">
        <v>13179</v>
      </c>
      <c r="P5356" t="s">
        <v>13180</v>
      </c>
    </row>
    <row r="5357" spans="1:16" x14ac:dyDescent="0.25">
      <c r="A5357" t="s">
        <v>4</v>
      </c>
      <c r="B5357" t="s">
        <v>13181</v>
      </c>
      <c r="C5357" t="s">
        <v>1417</v>
      </c>
      <c r="D5357" t="s">
        <v>4595</v>
      </c>
      <c r="E5357" t="s">
        <v>59</v>
      </c>
      <c r="F5357" t="b">
        <v>0</v>
      </c>
      <c r="G5357" t="s">
        <v>39</v>
      </c>
      <c r="H5357" s="1">
        <v>46083.090960648151</v>
      </c>
      <c r="I5357" t="b">
        <v>1</v>
      </c>
      <c r="J5357" t="b">
        <v>0</v>
      </c>
      <c r="K5357" t="s">
        <v>39</v>
      </c>
      <c r="L5357" t="s">
        <v>60</v>
      </c>
      <c r="M5357">
        <v>50000</v>
      </c>
      <c r="N5357"/>
      <c r="O5357" t="s">
        <v>13182</v>
      </c>
      <c r="P5357" t="s">
        <v>208</v>
      </c>
    </row>
    <row r="5358" spans="1:16" x14ac:dyDescent="0.25">
      <c r="A5358" t="s">
        <v>3</v>
      </c>
      <c r="B5358" t="s">
        <v>3040</v>
      </c>
      <c r="C5358" t="s">
        <v>5315</v>
      </c>
      <c r="D5358" t="s">
        <v>5798</v>
      </c>
      <c r="E5358" t="s">
        <v>59</v>
      </c>
      <c r="F5358" t="b">
        <v>0</v>
      </c>
      <c r="G5358" t="s">
        <v>40</v>
      </c>
      <c r="H5358" s="1">
        <v>46083.129236111112</v>
      </c>
      <c r="I5358" t="b">
        <v>1</v>
      </c>
      <c r="J5358" t="b">
        <v>0</v>
      </c>
      <c r="K5358" t="s">
        <v>40</v>
      </c>
      <c r="L5358" t="s">
        <v>60</v>
      </c>
      <c r="M5358">
        <v>29000</v>
      </c>
      <c r="N5358"/>
      <c r="O5358" t="s">
        <v>13183</v>
      </c>
      <c r="P5358" t="s">
        <v>4782</v>
      </c>
    </row>
    <row r="5359" spans="1:16" x14ac:dyDescent="0.25">
      <c r="A5359" t="s">
        <v>2</v>
      </c>
      <c r="B5359" t="s">
        <v>781</v>
      </c>
      <c r="C5359" t="s">
        <v>1971</v>
      </c>
      <c r="D5359" t="s">
        <v>4595</v>
      </c>
      <c r="E5359" t="s">
        <v>59</v>
      </c>
      <c r="F5359" t="b">
        <v>0</v>
      </c>
      <c r="G5359" t="s">
        <v>65</v>
      </c>
      <c r="H5359" s="1">
        <v>46083.209594907406</v>
      </c>
      <c r="I5359" t="b">
        <v>0</v>
      </c>
      <c r="J5359" t="b">
        <v>1</v>
      </c>
      <c r="K5359" t="s">
        <v>41</v>
      </c>
      <c r="L5359" t="s">
        <v>60</v>
      </c>
      <c r="M5359">
        <v>80000</v>
      </c>
      <c r="N5359"/>
      <c r="O5359" t="s">
        <v>13184</v>
      </c>
      <c r="P5359" t="s">
        <v>13185</v>
      </c>
    </row>
    <row r="5360" spans="1:16" x14ac:dyDescent="0.25">
      <c r="A5360" t="s">
        <v>4</v>
      </c>
      <c r="B5360" t="s">
        <v>13186</v>
      </c>
      <c r="C5360" t="s">
        <v>19</v>
      </c>
      <c r="D5360" t="s">
        <v>4595</v>
      </c>
      <c r="E5360" t="s">
        <v>132</v>
      </c>
      <c r="F5360" t="b">
        <v>0</v>
      </c>
      <c r="G5360" t="s">
        <v>19</v>
      </c>
      <c r="H5360" s="1">
        <v>46083.21230324074</v>
      </c>
      <c r="I5360" t="b">
        <v>0</v>
      </c>
      <c r="J5360" t="b">
        <v>0</v>
      </c>
      <c r="K5360" t="s">
        <v>19</v>
      </c>
      <c r="L5360" t="s">
        <v>60</v>
      </c>
      <c r="M5360">
        <v>1850000</v>
      </c>
      <c r="N5360"/>
      <c r="O5360" t="s">
        <v>13187</v>
      </c>
      <c r="P5360" t="s">
        <v>13188</v>
      </c>
    </row>
    <row r="5361" spans="1:16" x14ac:dyDescent="0.25">
      <c r="A5361" t="s">
        <v>8</v>
      </c>
      <c r="B5361" t="s">
        <v>13189</v>
      </c>
      <c r="C5361" t="s">
        <v>5026</v>
      </c>
      <c r="D5361" t="s">
        <v>5798</v>
      </c>
      <c r="E5361" t="s">
        <v>59</v>
      </c>
      <c r="F5361" t="b">
        <v>0</v>
      </c>
      <c r="G5361" t="s">
        <v>40</v>
      </c>
      <c r="H5361" s="1">
        <v>46083.255624999998</v>
      </c>
      <c r="I5361" t="b">
        <v>0</v>
      </c>
      <c r="J5361" t="b">
        <v>0</v>
      </c>
      <c r="K5361" t="s">
        <v>40</v>
      </c>
      <c r="L5361" t="s">
        <v>60</v>
      </c>
      <c r="M5361">
        <v>12500</v>
      </c>
      <c r="N5361"/>
      <c r="O5361" t="s">
        <v>7321</v>
      </c>
      <c r="P5361" t="s">
        <v>992</v>
      </c>
    </row>
    <row r="5362" spans="1:16" x14ac:dyDescent="0.25">
      <c r="A5362" t="s">
        <v>1</v>
      </c>
      <c r="B5362" t="s">
        <v>316</v>
      </c>
      <c r="C5362" t="s">
        <v>13190</v>
      </c>
      <c r="D5362" t="s">
        <v>5798</v>
      </c>
      <c r="E5362" t="s">
        <v>59</v>
      </c>
      <c r="F5362" t="b">
        <v>0</v>
      </c>
      <c r="G5362" t="s">
        <v>40</v>
      </c>
      <c r="H5362" s="1">
        <v>46083.255740740737</v>
      </c>
      <c r="I5362" t="b">
        <v>1</v>
      </c>
      <c r="J5362" t="b">
        <v>0</v>
      </c>
      <c r="K5362" t="s">
        <v>40</v>
      </c>
      <c r="L5362" t="s">
        <v>60</v>
      </c>
      <c r="M5362">
        <v>120000</v>
      </c>
      <c r="N5362"/>
      <c r="O5362" t="s">
        <v>772</v>
      </c>
      <c r="P5362" t="s">
        <v>13191</v>
      </c>
    </row>
    <row r="5363" spans="1:16" x14ac:dyDescent="0.25">
      <c r="A5363" t="s">
        <v>9</v>
      </c>
      <c r="B5363" t="s">
        <v>13192</v>
      </c>
      <c r="C5363" t="s">
        <v>5026</v>
      </c>
      <c r="D5363" t="s">
        <v>5798</v>
      </c>
      <c r="E5363" t="s">
        <v>59</v>
      </c>
      <c r="F5363" t="b">
        <v>0</v>
      </c>
      <c r="G5363" t="s">
        <v>40</v>
      </c>
      <c r="H5363" s="1">
        <v>46083.255833333344</v>
      </c>
      <c r="I5363" t="b">
        <v>1</v>
      </c>
      <c r="J5363" t="b">
        <v>0</v>
      </c>
      <c r="K5363" t="s">
        <v>40</v>
      </c>
      <c r="L5363" t="s">
        <v>60</v>
      </c>
      <c r="M5363">
        <v>900000</v>
      </c>
      <c r="N5363"/>
      <c r="O5363" t="s">
        <v>13193</v>
      </c>
    </row>
    <row r="5364" spans="1:16" x14ac:dyDescent="0.25">
      <c r="A5364" t="s">
        <v>3</v>
      </c>
      <c r="B5364" t="s">
        <v>13194</v>
      </c>
      <c r="C5364" t="s">
        <v>71</v>
      </c>
      <c r="D5364" t="s">
        <v>4346</v>
      </c>
      <c r="E5364" t="s">
        <v>232</v>
      </c>
      <c r="F5364" t="b">
        <v>0</v>
      </c>
      <c r="G5364" t="s">
        <v>73</v>
      </c>
      <c r="H5364" s="1">
        <v>46083.292164351849</v>
      </c>
      <c r="I5364" t="b">
        <v>0</v>
      </c>
      <c r="J5364" t="b">
        <v>0</v>
      </c>
      <c r="K5364" t="s">
        <v>41</v>
      </c>
      <c r="L5364" t="s">
        <v>74</v>
      </c>
      <c r="M5364"/>
      <c r="N5364">
        <v>51.5</v>
      </c>
      <c r="O5364" t="s">
        <v>13195</v>
      </c>
      <c r="P5364" t="s">
        <v>5344</v>
      </c>
    </row>
    <row r="5365" spans="1:16" x14ac:dyDescent="0.25">
      <c r="A5365" t="s">
        <v>2</v>
      </c>
      <c r="B5365" t="s">
        <v>13196</v>
      </c>
      <c r="C5365" t="s">
        <v>13197</v>
      </c>
      <c r="D5365" t="s">
        <v>6323</v>
      </c>
      <c r="E5365" t="s">
        <v>621</v>
      </c>
      <c r="F5365" t="b">
        <v>0</v>
      </c>
      <c r="G5365" t="s">
        <v>65</v>
      </c>
      <c r="H5365" s="1">
        <v>46083.292743055557</v>
      </c>
      <c r="I5365" t="b">
        <v>0</v>
      </c>
      <c r="J5365" t="b">
        <v>1</v>
      </c>
      <c r="K5365" t="s">
        <v>41</v>
      </c>
      <c r="L5365" t="s">
        <v>60</v>
      </c>
      <c r="M5365">
        <v>72800</v>
      </c>
      <c r="N5365"/>
      <c r="O5365" t="s">
        <v>2097</v>
      </c>
      <c r="P5365" t="s">
        <v>3727</v>
      </c>
    </row>
    <row r="5366" spans="1:16" x14ac:dyDescent="0.25">
      <c r="A5366" t="s">
        <v>2</v>
      </c>
      <c r="B5366" t="s">
        <v>659</v>
      </c>
      <c r="C5366" t="s">
        <v>264</v>
      </c>
      <c r="D5366" t="s">
        <v>4595</v>
      </c>
      <c r="E5366" t="s">
        <v>59</v>
      </c>
      <c r="F5366" t="b">
        <v>0</v>
      </c>
      <c r="G5366" t="s">
        <v>65</v>
      </c>
      <c r="H5366" s="1">
        <v>46083.33457175926</v>
      </c>
      <c r="I5366" t="b">
        <v>0</v>
      </c>
      <c r="J5366" t="b">
        <v>0</v>
      </c>
      <c r="K5366" t="s">
        <v>41</v>
      </c>
      <c r="L5366" t="s">
        <v>60</v>
      </c>
      <c r="M5366">
        <v>125000</v>
      </c>
      <c r="N5366"/>
      <c r="O5366" t="s">
        <v>13198</v>
      </c>
    </row>
    <row r="5367" spans="1:16" x14ac:dyDescent="0.25">
      <c r="A5367" t="s">
        <v>1</v>
      </c>
      <c r="B5367" t="s">
        <v>13199</v>
      </c>
      <c r="C5367" t="s">
        <v>214</v>
      </c>
      <c r="D5367" t="s">
        <v>4346</v>
      </c>
      <c r="E5367" t="s">
        <v>59</v>
      </c>
      <c r="F5367" t="b">
        <v>0</v>
      </c>
      <c r="G5367" t="s">
        <v>65</v>
      </c>
      <c r="H5367" s="1">
        <v>46083.335555555554</v>
      </c>
      <c r="I5367" t="b">
        <v>0</v>
      </c>
      <c r="J5367" t="b">
        <v>1</v>
      </c>
      <c r="K5367" t="s">
        <v>41</v>
      </c>
      <c r="L5367" t="s">
        <v>74</v>
      </c>
      <c r="M5367"/>
      <c r="N5367">
        <v>53.825000000000003</v>
      </c>
      <c r="O5367" t="s">
        <v>13200</v>
      </c>
      <c r="P5367" t="s">
        <v>13201</v>
      </c>
    </row>
    <row r="5368" spans="1:16" x14ac:dyDescent="0.25">
      <c r="A5368" t="s">
        <v>1</v>
      </c>
      <c r="B5368" t="s">
        <v>13202</v>
      </c>
      <c r="C5368" t="s">
        <v>1792</v>
      </c>
      <c r="D5368" t="s">
        <v>4569</v>
      </c>
      <c r="E5368" t="s">
        <v>59</v>
      </c>
      <c r="F5368" t="b">
        <v>0</v>
      </c>
      <c r="G5368" t="s">
        <v>65</v>
      </c>
      <c r="H5368" s="1">
        <v>46083.335601851853</v>
      </c>
      <c r="I5368" t="b">
        <v>0</v>
      </c>
      <c r="J5368" t="b">
        <v>1</v>
      </c>
      <c r="K5368" t="s">
        <v>41</v>
      </c>
      <c r="L5368" t="s">
        <v>74</v>
      </c>
      <c r="M5368"/>
      <c r="N5368">
        <v>31</v>
      </c>
      <c r="O5368" t="s">
        <v>9478</v>
      </c>
      <c r="P5368" t="s">
        <v>3063</v>
      </c>
    </row>
    <row r="5369" spans="1:16" x14ac:dyDescent="0.25">
      <c r="A5369" t="s">
        <v>5</v>
      </c>
      <c r="B5369" t="s">
        <v>13203</v>
      </c>
      <c r="C5369" t="s">
        <v>930</v>
      </c>
      <c r="D5369" t="s">
        <v>4595</v>
      </c>
      <c r="E5369" t="s">
        <v>59</v>
      </c>
      <c r="F5369" t="b">
        <v>0</v>
      </c>
      <c r="G5369" t="s">
        <v>19</v>
      </c>
      <c r="H5369" s="1">
        <v>46083.338634259257</v>
      </c>
      <c r="I5369" t="b">
        <v>1</v>
      </c>
      <c r="J5369" t="b">
        <v>0</v>
      </c>
      <c r="K5369" t="s">
        <v>19</v>
      </c>
      <c r="L5369" t="s">
        <v>60</v>
      </c>
      <c r="M5369">
        <v>3000000</v>
      </c>
      <c r="N5369"/>
      <c r="O5369" t="s">
        <v>13204</v>
      </c>
      <c r="P5369" t="s">
        <v>13205</v>
      </c>
    </row>
    <row r="5370" spans="1:16" x14ac:dyDescent="0.25">
      <c r="A5370" t="s">
        <v>0</v>
      </c>
      <c r="B5370" t="s">
        <v>13206</v>
      </c>
      <c r="C5370" t="s">
        <v>13</v>
      </c>
      <c r="D5370" t="s">
        <v>4595</v>
      </c>
      <c r="F5370" t="b">
        <v>0</v>
      </c>
      <c r="G5370" t="s">
        <v>13</v>
      </c>
      <c r="H5370" s="1">
        <v>46083.379444444443</v>
      </c>
      <c r="I5370" t="b">
        <v>1</v>
      </c>
      <c r="J5370" t="b">
        <v>0</v>
      </c>
      <c r="K5370" t="s">
        <v>13</v>
      </c>
      <c r="L5370" t="s">
        <v>74</v>
      </c>
      <c r="M5370"/>
      <c r="N5370">
        <v>17</v>
      </c>
      <c r="O5370" t="s">
        <v>4596</v>
      </c>
      <c r="P5370" t="s">
        <v>1248</v>
      </c>
    </row>
    <row r="5371" spans="1:16" x14ac:dyDescent="0.25">
      <c r="A5371" t="s">
        <v>6</v>
      </c>
      <c r="B5371" t="s">
        <v>3132</v>
      </c>
      <c r="C5371" t="s">
        <v>33</v>
      </c>
      <c r="D5371" t="s">
        <v>12039</v>
      </c>
      <c r="E5371" t="s">
        <v>59</v>
      </c>
      <c r="F5371" t="b">
        <v>0</v>
      </c>
      <c r="G5371" t="s">
        <v>33</v>
      </c>
      <c r="H5371" s="1">
        <v>46083.383287037039</v>
      </c>
      <c r="I5371" t="b">
        <v>0</v>
      </c>
      <c r="J5371" t="b">
        <v>0</v>
      </c>
      <c r="K5371" t="s">
        <v>33</v>
      </c>
      <c r="L5371" t="s">
        <v>60</v>
      </c>
      <c r="M5371">
        <v>104000</v>
      </c>
      <c r="N5371"/>
      <c r="O5371" t="s">
        <v>13207</v>
      </c>
    </row>
    <row r="5372" spans="1:16" x14ac:dyDescent="0.25">
      <c r="A5372" t="s">
        <v>8</v>
      </c>
      <c r="B5372" t="s">
        <v>13208</v>
      </c>
      <c r="C5372" t="s">
        <v>30</v>
      </c>
      <c r="D5372" t="s">
        <v>11896</v>
      </c>
      <c r="E5372" t="s">
        <v>59</v>
      </c>
      <c r="F5372" t="b">
        <v>0</v>
      </c>
      <c r="G5372" t="s">
        <v>30</v>
      </c>
      <c r="H5372" s="1">
        <v>46083.383761574078</v>
      </c>
      <c r="I5372" t="b">
        <v>0</v>
      </c>
      <c r="J5372" t="b">
        <v>0</v>
      </c>
      <c r="K5372" t="s">
        <v>30</v>
      </c>
      <c r="L5372" t="s">
        <v>60</v>
      </c>
      <c r="M5372">
        <v>10750000</v>
      </c>
      <c r="N5372"/>
      <c r="O5372" t="s">
        <v>13209</v>
      </c>
      <c r="P5372" t="s">
        <v>13210</v>
      </c>
    </row>
    <row r="5373" spans="1:16" x14ac:dyDescent="0.25">
      <c r="A5373" t="s">
        <v>1</v>
      </c>
      <c r="B5373" t="s">
        <v>13211</v>
      </c>
      <c r="C5373" t="s">
        <v>913</v>
      </c>
      <c r="D5373" t="s">
        <v>4346</v>
      </c>
      <c r="E5373" t="s">
        <v>59</v>
      </c>
      <c r="F5373" t="b">
        <v>0</v>
      </c>
      <c r="G5373" t="s">
        <v>20</v>
      </c>
      <c r="H5373" s="1">
        <v>46083.385196759264</v>
      </c>
      <c r="I5373" t="b">
        <v>0</v>
      </c>
      <c r="J5373" t="b">
        <v>0</v>
      </c>
      <c r="K5373" t="s">
        <v>20</v>
      </c>
      <c r="L5373" t="s">
        <v>60</v>
      </c>
      <c r="M5373">
        <v>75000</v>
      </c>
      <c r="N5373"/>
      <c r="O5373" t="s">
        <v>3702</v>
      </c>
      <c r="P5373" t="s">
        <v>261</v>
      </c>
    </row>
    <row r="5374" spans="1:16" x14ac:dyDescent="0.25">
      <c r="A5374" t="s">
        <v>5</v>
      </c>
      <c r="B5374" t="s">
        <v>13212</v>
      </c>
      <c r="C5374" t="s">
        <v>913</v>
      </c>
      <c r="D5374" t="s">
        <v>4346</v>
      </c>
      <c r="E5374" t="s">
        <v>59</v>
      </c>
      <c r="F5374" t="b">
        <v>0</v>
      </c>
      <c r="G5374" t="s">
        <v>20</v>
      </c>
      <c r="H5374" s="1">
        <v>46083.385196759264</v>
      </c>
      <c r="I5374" t="b">
        <v>0</v>
      </c>
      <c r="J5374" t="b">
        <v>0</v>
      </c>
      <c r="K5374" t="s">
        <v>20</v>
      </c>
      <c r="L5374" t="s">
        <v>60</v>
      </c>
      <c r="M5374">
        <v>75000</v>
      </c>
      <c r="N5374"/>
      <c r="O5374" t="s">
        <v>3702</v>
      </c>
      <c r="P5374" t="s">
        <v>261</v>
      </c>
    </row>
    <row r="5375" spans="1:16" x14ac:dyDescent="0.25">
      <c r="A5375" t="s">
        <v>1</v>
      </c>
      <c r="B5375" t="s">
        <v>316</v>
      </c>
      <c r="C5375" t="s">
        <v>13213</v>
      </c>
      <c r="D5375" t="s">
        <v>11271</v>
      </c>
      <c r="E5375" t="s">
        <v>59</v>
      </c>
      <c r="F5375" t="b">
        <v>0</v>
      </c>
      <c r="G5375" t="s">
        <v>20</v>
      </c>
      <c r="H5375" s="1">
        <v>46083.38521990741</v>
      </c>
      <c r="I5375" t="b">
        <v>1</v>
      </c>
      <c r="J5375" t="b">
        <v>0</v>
      </c>
      <c r="K5375" t="s">
        <v>20</v>
      </c>
      <c r="L5375" t="s">
        <v>60</v>
      </c>
      <c r="M5375">
        <v>117500</v>
      </c>
      <c r="N5375"/>
      <c r="O5375" t="s">
        <v>13214</v>
      </c>
    </row>
    <row r="5376" spans="1:16" x14ac:dyDescent="0.25">
      <c r="A5376" t="s">
        <v>3</v>
      </c>
      <c r="B5376" t="s">
        <v>2264</v>
      </c>
      <c r="C5376" t="s">
        <v>4963</v>
      </c>
      <c r="D5376" t="s">
        <v>4531</v>
      </c>
      <c r="E5376" t="s">
        <v>59</v>
      </c>
      <c r="F5376" t="b">
        <v>0</v>
      </c>
      <c r="G5376" t="s">
        <v>4963</v>
      </c>
      <c r="H5376" s="1">
        <v>46083.392650462964</v>
      </c>
      <c r="I5376" t="b">
        <v>0</v>
      </c>
      <c r="J5376" t="b">
        <v>0</v>
      </c>
      <c r="K5376" t="s">
        <v>4963</v>
      </c>
      <c r="L5376" t="s">
        <v>60</v>
      </c>
      <c r="M5376">
        <v>17500</v>
      </c>
      <c r="N5376"/>
      <c r="O5376" t="s">
        <v>13215</v>
      </c>
    </row>
    <row r="5377" spans="1:16" x14ac:dyDescent="0.25">
      <c r="A5377" t="s">
        <v>7</v>
      </c>
      <c r="B5377" t="s">
        <v>7</v>
      </c>
      <c r="C5377" t="s">
        <v>4963</v>
      </c>
      <c r="D5377" t="s">
        <v>4531</v>
      </c>
      <c r="E5377" t="s">
        <v>59</v>
      </c>
      <c r="F5377" t="b">
        <v>0</v>
      </c>
      <c r="G5377" t="s">
        <v>4963</v>
      </c>
      <c r="H5377" s="1">
        <v>46083.392650462964</v>
      </c>
      <c r="I5377" t="b">
        <v>0</v>
      </c>
      <c r="J5377" t="b">
        <v>0</v>
      </c>
      <c r="K5377" t="s">
        <v>4963</v>
      </c>
      <c r="L5377" t="s">
        <v>60</v>
      </c>
      <c r="M5377">
        <v>17500</v>
      </c>
      <c r="N5377"/>
      <c r="O5377" t="s">
        <v>13216</v>
      </c>
    </row>
    <row r="5378" spans="1:16" x14ac:dyDescent="0.25">
      <c r="A5378" t="s">
        <v>6</v>
      </c>
      <c r="B5378" t="s">
        <v>13217</v>
      </c>
      <c r="C5378" t="s">
        <v>4963</v>
      </c>
      <c r="D5378" t="s">
        <v>4531</v>
      </c>
      <c r="E5378" t="s">
        <v>59</v>
      </c>
      <c r="F5378" t="b">
        <v>0</v>
      </c>
      <c r="G5378" t="s">
        <v>4963</v>
      </c>
      <c r="H5378" s="1">
        <v>46083.392696759263</v>
      </c>
      <c r="I5378" t="b">
        <v>1</v>
      </c>
      <c r="J5378" t="b">
        <v>0</v>
      </c>
      <c r="K5378" t="s">
        <v>4963</v>
      </c>
      <c r="L5378" t="s">
        <v>60</v>
      </c>
      <c r="M5378">
        <v>23250</v>
      </c>
      <c r="N5378"/>
      <c r="O5378" t="s">
        <v>12939</v>
      </c>
      <c r="P5378" t="s">
        <v>85</v>
      </c>
    </row>
    <row r="5379" spans="1:16" x14ac:dyDescent="0.25">
      <c r="A5379" t="s">
        <v>2</v>
      </c>
      <c r="B5379" t="s">
        <v>1861</v>
      </c>
      <c r="C5379" t="s">
        <v>2984</v>
      </c>
      <c r="D5379" t="s">
        <v>2360</v>
      </c>
      <c r="E5379" t="s">
        <v>59</v>
      </c>
      <c r="F5379" t="b">
        <v>0</v>
      </c>
      <c r="G5379" t="s">
        <v>65</v>
      </c>
      <c r="H5379" s="1">
        <v>46083.416747685187</v>
      </c>
      <c r="I5379" t="b">
        <v>0</v>
      </c>
      <c r="J5379" t="b">
        <v>1</v>
      </c>
      <c r="K5379" t="s">
        <v>41</v>
      </c>
      <c r="L5379" t="s">
        <v>60</v>
      </c>
      <c r="M5379">
        <v>162000</v>
      </c>
      <c r="N5379"/>
      <c r="O5379" t="s">
        <v>424</v>
      </c>
      <c r="P5379" t="s">
        <v>13218</v>
      </c>
    </row>
    <row r="5380" spans="1:16" x14ac:dyDescent="0.25">
      <c r="A5380" t="s">
        <v>5</v>
      </c>
      <c r="B5380" t="s">
        <v>13219</v>
      </c>
      <c r="C5380" t="s">
        <v>13</v>
      </c>
      <c r="D5380" t="s">
        <v>4595</v>
      </c>
      <c r="E5380" t="s">
        <v>59</v>
      </c>
      <c r="F5380" t="b">
        <v>0</v>
      </c>
      <c r="G5380" t="s">
        <v>13</v>
      </c>
      <c r="H5380" s="1">
        <v>46083.421215277784</v>
      </c>
      <c r="I5380" t="b">
        <v>1</v>
      </c>
      <c r="J5380" t="b">
        <v>0</v>
      </c>
      <c r="K5380" t="s">
        <v>13</v>
      </c>
      <c r="L5380" t="s">
        <v>60</v>
      </c>
      <c r="M5380">
        <v>110000</v>
      </c>
      <c r="N5380"/>
      <c r="O5380" t="s">
        <v>8621</v>
      </c>
      <c r="P5380" t="s">
        <v>763</v>
      </c>
    </row>
    <row r="5381" spans="1:16" x14ac:dyDescent="0.25">
      <c r="A5381" t="s">
        <v>5</v>
      </c>
      <c r="B5381" t="s">
        <v>13220</v>
      </c>
      <c r="C5381" t="s">
        <v>955</v>
      </c>
      <c r="D5381" t="s">
        <v>4595</v>
      </c>
      <c r="E5381" t="s">
        <v>59</v>
      </c>
      <c r="F5381" t="b">
        <v>0</v>
      </c>
      <c r="G5381" t="s">
        <v>13</v>
      </c>
      <c r="H5381" s="1">
        <v>46083.421215277784</v>
      </c>
      <c r="I5381" t="b">
        <v>0</v>
      </c>
      <c r="J5381" t="b">
        <v>0</v>
      </c>
      <c r="K5381" t="s">
        <v>13</v>
      </c>
      <c r="L5381" t="s">
        <v>60</v>
      </c>
      <c r="M5381">
        <v>135000</v>
      </c>
      <c r="N5381"/>
      <c r="O5381" t="s">
        <v>13221</v>
      </c>
      <c r="P5381" t="s">
        <v>1524</v>
      </c>
    </row>
    <row r="5382" spans="1:16" x14ac:dyDescent="0.25">
      <c r="A5382" t="s">
        <v>4</v>
      </c>
      <c r="B5382" t="s">
        <v>2220</v>
      </c>
      <c r="C5382" t="s">
        <v>13</v>
      </c>
      <c r="D5382" t="s">
        <v>4595</v>
      </c>
      <c r="E5382" t="s">
        <v>59</v>
      </c>
      <c r="F5382" t="b">
        <v>0</v>
      </c>
      <c r="G5382" t="s">
        <v>13</v>
      </c>
      <c r="H5382" s="1">
        <v>46083.421238425923</v>
      </c>
      <c r="I5382" t="b">
        <v>0</v>
      </c>
      <c r="J5382" t="b">
        <v>0</v>
      </c>
      <c r="K5382" t="s">
        <v>13</v>
      </c>
      <c r="L5382" t="s">
        <v>60</v>
      </c>
      <c r="M5382">
        <v>125000</v>
      </c>
      <c r="N5382"/>
      <c r="O5382" t="s">
        <v>13222</v>
      </c>
      <c r="P5382" t="s">
        <v>13223</v>
      </c>
    </row>
    <row r="5383" spans="1:16" x14ac:dyDescent="0.25">
      <c r="A5383" t="s">
        <v>1</v>
      </c>
      <c r="B5383" t="s">
        <v>13224</v>
      </c>
      <c r="C5383" t="s">
        <v>5067</v>
      </c>
      <c r="D5383" t="s">
        <v>4526</v>
      </c>
      <c r="E5383" t="s">
        <v>88</v>
      </c>
      <c r="F5383" t="b">
        <v>0</v>
      </c>
      <c r="G5383" t="s">
        <v>40</v>
      </c>
      <c r="H5383" s="1">
        <v>46083.422314814823</v>
      </c>
      <c r="I5383" t="b">
        <v>1</v>
      </c>
      <c r="J5383" t="b">
        <v>0</v>
      </c>
      <c r="K5383" t="s">
        <v>40</v>
      </c>
      <c r="L5383" t="s">
        <v>74</v>
      </c>
      <c r="M5383"/>
      <c r="N5383">
        <v>43.5</v>
      </c>
      <c r="O5383" t="s">
        <v>9604</v>
      </c>
      <c r="P5383" t="s">
        <v>13225</v>
      </c>
    </row>
    <row r="5384" spans="1:16" x14ac:dyDescent="0.25">
      <c r="A5384" t="s">
        <v>4</v>
      </c>
      <c r="B5384" t="s">
        <v>13226</v>
      </c>
      <c r="C5384" t="s">
        <v>11458</v>
      </c>
      <c r="D5384" t="s">
        <v>11319</v>
      </c>
      <c r="E5384" t="s">
        <v>59</v>
      </c>
      <c r="F5384" t="b">
        <v>0</v>
      </c>
      <c r="G5384" t="s">
        <v>39</v>
      </c>
      <c r="H5384" s="1">
        <v>46083.42591435185</v>
      </c>
      <c r="I5384" t="b">
        <v>1</v>
      </c>
      <c r="J5384" t="b">
        <v>0</v>
      </c>
      <c r="K5384" t="s">
        <v>39</v>
      </c>
      <c r="L5384" t="s">
        <v>60</v>
      </c>
      <c r="M5384">
        <v>330000</v>
      </c>
      <c r="N5384"/>
      <c r="O5384" t="s">
        <v>13227</v>
      </c>
      <c r="P5384" t="s">
        <v>13228</v>
      </c>
    </row>
    <row r="5385" spans="1:16" x14ac:dyDescent="0.25">
      <c r="A5385" t="s">
        <v>9</v>
      </c>
      <c r="B5385" t="s">
        <v>13229</v>
      </c>
      <c r="C5385" t="s">
        <v>1417</v>
      </c>
      <c r="D5385" t="s">
        <v>11319</v>
      </c>
      <c r="E5385" t="s">
        <v>59</v>
      </c>
      <c r="F5385" t="b">
        <v>0</v>
      </c>
      <c r="G5385" t="s">
        <v>39</v>
      </c>
      <c r="H5385" s="1">
        <v>46083.42591435185</v>
      </c>
      <c r="I5385" t="b">
        <v>0</v>
      </c>
      <c r="J5385" t="b">
        <v>0</v>
      </c>
      <c r="K5385" t="s">
        <v>39</v>
      </c>
      <c r="L5385" t="s">
        <v>60</v>
      </c>
      <c r="M5385">
        <v>215000</v>
      </c>
      <c r="N5385"/>
      <c r="O5385" t="s">
        <v>13230</v>
      </c>
      <c r="P5385" t="s">
        <v>13231</v>
      </c>
    </row>
    <row r="5386" spans="1:16" x14ac:dyDescent="0.25">
      <c r="A5386" t="s">
        <v>7</v>
      </c>
      <c r="B5386" t="s">
        <v>13232</v>
      </c>
      <c r="C5386" t="s">
        <v>912</v>
      </c>
      <c r="D5386" t="s">
        <v>4587</v>
      </c>
      <c r="E5386" t="s">
        <v>59</v>
      </c>
      <c r="F5386" t="b">
        <v>0</v>
      </c>
      <c r="G5386" t="s">
        <v>65</v>
      </c>
      <c r="H5386" s="1">
        <v>46083.458518518521</v>
      </c>
      <c r="I5386" t="b">
        <v>0</v>
      </c>
      <c r="J5386" t="b">
        <v>1</v>
      </c>
      <c r="K5386" t="s">
        <v>41</v>
      </c>
      <c r="L5386" t="s">
        <v>60</v>
      </c>
      <c r="M5386">
        <v>94500</v>
      </c>
      <c r="N5386"/>
      <c r="O5386" t="s">
        <v>13233</v>
      </c>
    </row>
    <row r="5387" spans="1:16" x14ac:dyDescent="0.25">
      <c r="A5387" t="s">
        <v>7</v>
      </c>
      <c r="B5387" t="s">
        <v>13033</v>
      </c>
      <c r="C5387" t="s">
        <v>1088</v>
      </c>
      <c r="D5387" t="s">
        <v>5440</v>
      </c>
      <c r="E5387" t="s">
        <v>59</v>
      </c>
      <c r="F5387" t="b">
        <v>0</v>
      </c>
      <c r="G5387" t="s">
        <v>77</v>
      </c>
      <c r="H5387" s="1">
        <v>46083.458622685182</v>
      </c>
      <c r="I5387" t="b">
        <v>0</v>
      </c>
      <c r="J5387" t="b">
        <v>1</v>
      </c>
      <c r="K5387" t="s">
        <v>41</v>
      </c>
      <c r="L5387" t="s">
        <v>60</v>
      </c>
      <c r="M5387">
        <v>124000</v>
      </c>
      <c r="N5387"/>
      <c r="O5387" t="s">
        <v>13034</v>
      </c>
      <c r="P5387" t="s">
        <v>13035</v>
      </c>
    </row>
    <row r="5388" spans="1:16" x14ac:dyDescent="0.25">
      <c r="A5388" t="s">
        <v>0</v>
      </c>
      <c r="B5388" t="s">
        <v>13234</v>
      </c>
      <c r="C5388" t="s">
        <v>202</v>
      </c>
      <c r="D5388" t="s">
        <v>4595</v>
      </c>
      <c r="E5388" t="s">
        <v>59</v>
      </c>
      <c r="F5388" t="b">
        <v>0</v>
      </c>
      <c r="G5388" t="s">
        <v>77</v>
      </c>
      <c r="H5388" s="1">
        <v>46083.458657407413</v>
      </c>
      <c r="I5388" t="b">
        <v>1</v>
      </c>
      <c r="J5388" t="b">
        <v>0</v>
      </c>
      <c r="K5388" t="s">
        <v>41</v>
      </c>
      <c r="L5388" t="s">
        <v>60</v>
      </c>
      <c r="M5388">
        <v>90000</v>
      </c>
      <c r="N5388"/>
      <c r="O5388" t="s">
        <v>13235</v>
      </c>
    </row>
    <row r="5389" spans="1:16" x14ac:dyDescent="0.25">
      <c r="A5389" t="s">
        <v>6</v>
      </c>
      <c r="B5389" t="s">
        <v>6</v>
      </c>
      <c r="C5389" t="s">
        <v>3182</v>
      </c>
      <c r="D5389" t="s">
        <v>4595</v>
      </c>
      <c r="E5389" t="s">
        <v>59</v>
      </c>
      <c r="F5389" t="b">
        <v>0</v>
      </c>
      <c r="G5389" t="s">
        <v>68</v>
      </c>
      <c r="H5389" s="1">
        <v>46083.460092592592</v>
      </c>
      <c r="I5389" t="b">
        <v>0</v>
      </c>
      <c r="J5389" t="b">
        <v>1</v>
      </c>
      <c r="K5389" t="s">
        <v>41</v>
      </c>
      <c r="L5389" t="s">
        <v>60</v>
      </c>
      <c r="M5389">
        <v>180000</v>
      </c>
      <c r="N5389"/>
      <c r="O5389" t="s">
        <v>13236</v>
      </c>
      <c r="P5389" t="s">
        <v>1178</v>
      </c>
    </row>
    <row r="5390" spans="1:16" x14ac:dyDescent="0.25">
      <c r="A5390" t="s">
        <v>2</v>
      </c>
      <c r="B5390" t="s">
        <v>13237</v>
      </c>
      <c r="C5390" t="s">
        <v>930</v>
      </c>
      <c r="D5390" t="s">
        <v>4526</v>
      </c>
      <c r="E5390" t="s">
        <v>59</v>
      </c>
      <c r="F5390" t="b">
        <v>0</v>
      </c>
      <c r="G5390" t="s">
        <v>19</v>
      </c>
      <c r="H5390" s="1">
        <v>46083.463287037041</v>
      </c>
      <c r="I5390" t="b">
        <v>0</v>
      </c>
      <c r="J5390" t="b">
        <v>0</v>
      </c>
      <c r="K5390" t="s">
        <v>19</v>
      </c>
      <c r="L5390" t="s">
        <v>60</v>
      </c>
      <c r="M5390">
        <v>2500000</v>
      </c>
      <c r="N5390"/>
      <c r="O5390" t="s">
        <v>8139</v>
      </c>
      <c r="P5390" t="s">
        <v>85</v>
      </c>
    </row>
    <row r="5391" spans="1:16" x14ac:dyDescent="0.25">
      <c r="A5391" t="s">
        <v>0</v>
      </c>
      <c r="B5391" t="s">
        <v>13238</v>
      </c>
      <c r="C5391" t="s">
        <v>13239</v>
      </c>
      <c r="D5391" t="s">
        <v>4346</v>
      </c>
      <c r="E5391" t="s">
        <v>59</v>
      </c>
      <c r="F5391" t="b">
        <v>0</v>
      </c>
      <c r="G5391" t="s">
        <v>19</v>
      </c>
      <c r="H5391" s="1">
        <v>46083.463287037041</v>
      </c>
      <c r="I5391" t="b">
        <v>0</v>
      </c>
      <c r="J5391" t="b">
        <v>0</v>
      </c>
      <c r="K5391" t="s">
        <v>19</v>
      </c>
      <c r="L5391" t="s">
        <v>60</v>
      </c>
      <c r="M5391">
        <v>350000</v>
      </c>
      <c r="N5391"/>
      <c r="O5391" t="s">
        <v>13240</v>
      </c>
      <c r="P5391" t="s">
        <v>13241</v>
      </c>
    </row>
    <row r="5392" spans="1:16" x14ac:dyDescent="0.25">
      <c r="A5392" t="s">
        <v>2</v>
      </c>
      <c r="B5392" t="s">
        <v>13242</v>
      </c>
      <c r="C5392" t="s">
        <v>19</v>
      </c>
      <c r="D5392" t="s">
        <v>4595</v>
      </c>
      <c r="F5392" t="b">
        <v>0</v>
      </c>
      <c r="G5392" t="s">
        <v>19</v>
      </c>
      <c r="H5392" s="1">
        <v>46083.463541666657</v>
      </c>
      <c r="I5392" t="b">
        <v>1</v>
      </c>
      <c r="J5392" t="b">
        <v>0</v>
      </c>
      <c r="K5392" t="s">
        <v>19</v>
      </c>
      <c r="L5392" t="s">
        <v>74</v>
      </c>
      <c r="M5392"/>
      <c r="N5392">
        <v>125</v>
      </c>
      <c r="O5392" t="s">
        <v>4596</v>
      </c>
    </row>
    <row r="5393" spans="1:16" x14ac:dyDescent="0.25">
      <c r="A5393" t="s">
        <v>0</v>
      </c>
      <c r="B5393" t="s">
        <v>0</v>
      </c>
      <c r="C5393" t="s">
        <v>1002</v>
      </c>
      <c r="D5393" t="s">
        <v>4526</v>
      </c>
      <c r="F5393" t="b">
        <v>0</v>
      </c>
      <c r="G5393" t="s">
        <v>65</v>
      </c>
      <c r="H5393" s="1">
        <v>46083.500104166669</v>
      </c>
      <c r="I5393" t="b">
        <v>1</v>
      </c>
      <c r="J5393" t="b">
        <v>1</v>
      </c>
      <c r="K5393" t="s">
        <v>41</v>
      </c>
      <c r="L5393" t="s">
        <v>74</v>
      </c>
      <c r="M5393"/>
      <c r="N5393">
        <v>46.125</v>
      </c>
      <c r="O5393" t="s">
        <v>155</v>
      </c>
      <c r="P5393" t="s">
        <v>283</v>
      </c>
    </row>
    <row r="5394" spans="1:16" x14ac:dyDescent="0.25">
      <c r="A5394" t="s">
        <v>0</v>
      </c>
      <c r="B5394" t="s">
        <v>2199</v>
      </c>
      <c r="C5394" t="s">
        <v>5067</v>
      </c>
      <c r="D5394" t="s">
        <v>4346</v>
      </c>
      <c r="E5394" t="s">
        <v>59</v>
      </c>
      <c r="F5394" t="b">
        <v>0</v>
      </c>
      <c r="G5394" t="s">
        <v>40</v>
      </c>
      <c r="H5394" s="1">
        <v>46083.505509259259</v>
      </c>
      <c r="I5394" t="b">
        <v>1</v>
      </c>
      <c r="J5394" t="b">
        <v>0</v>
      </c>
      <c r="K5394" t="s">
        <v>40</v>
      </c>
      <c r="L5394" t="s">
        <v>60</v>
      </c>
      <c r="M5394">
        <v>47500</v>
      </c>
      <c r="N5394"/>
      <c r="O5394" t="s">
        <v>13243</v>
      </c>
      <c r="P5394" t="s">
        <v>954</v>
      </c>
    </row>
    <row r="5395" spans="1:16" x14ac:dyDescent="0.25">
      <c r="A5395" t="s">
        <v>1</v>
      </c>
      <c r="B5395" t="s">
        <v>1</v>
      </c>
      <c r="C5395" t="s">
        <v>13244</v>
      </c>
      <c r="D5395" t="s">
        <v>5798</v>
      </c>
      <c r="E5395" t="s">
        <v>59</v>
      </c>
      <c r="F5395" t="b">
        <v>0</v>
      </c>
      <c r="G5395" t="s">
        <v>40</v>
      </c>
      <c r="H5395" s="1">
        <v>46083.505682870367</v>
      </c>
      <c r="I5395" t="b">
        <v>0</v>
      </c>
      <c r="J5395" t="b">
        <v>0</v>
      </c>
      <c r="K5395" t="s">
        <v>40</v>
      </c>
      <c r="L5395" t="s">
        <v>60</v>
      </c>
      <c r="M5395">
        <v>73500</v>
      </c>
      <c r="N5395"/>
      <c r="O5395" t="s">
        <v>3446</v>
      </c>
      <c r="P5395" t="s">
        <v>13245</v>
      </c>
    </row>
    <row r="5396" spans="1:16" x14ac:dyDescent="0.25">
      <c r="A5396" t="s">
        <v>1</v>
      </c>
      <c r="B5396" t="s">
        <v>1256</v>
      </c>
      <c r="C5396" t="s">
        <v>13246</v>
      </c>
      <c r="D5396" t="s">
        <v>5798</v>
      </c>
      <c r="E5396" t="s">
        <v>59</v>
      </c>
      <c r="F5396" t="b">
        <v>0</v>
      </c>
      <c r="G5396" t="s">
        <v>40</v>
      </c>
      <c r="H5396" s="1">
        <v>46083.505706018521</v>
      </c>
      <c r="I5396" t="b">
        <v>1</v>
      </c>
      <c r="J5396" t="b">
        <v>0</v>
      </c>
      <c r="K5396" t="s">
        <v>40</v>
      </c>
      <c r="L5396" t="s">
        <v>60</v>
      </c>
      <c r="M5396">
        <v>120000</v>
      </c>
      <c r="N5396"/>
      <c r="O5396" t="s">
        <v>13247</v>
      </c>
      <c r="P5396" t="s">
        <v>13248</v>
      </c>
    </row>
    <row r="5397" spans="1:16" x14ac:dyDescent="0.25">
      <c r="A5397" t="s">
        <v>2</v>
      </c>
      <c r="B5397" t="s">
        <v>1236</v>
      </c>
      <c r="C5397" t="s">
        <v>315</v>
      </c>
      <c r="D5397" t="s">
        <v>4526</v>
      </c>
      <c r="E5397" t="s">
        <v>621</v>
      </c>
      <c r="F5397" t="b">
        <v>0</v>
      </c>
      <c r="G5397" t="s">
        <v>65</v>
      </c>
      <c r="H5397" s="1">
        <v>46083.542743055557</v>
      </c>
      <c r="I5397" t="b">
        <v>0</v>
      </c>
      <c r="J5397" t="b">
        <v>0</v>
      </c>
      <c r="K5397" t="s">
        <v>41</v>
      </c>
      <c r="L5397" t="s">
        <v>74</v>
      </c>
      <c r="M5397"/>
      <c r="N5397">
        <v>29</v>
      </c>
      <c r="O5397" t="s">
        <v>4548</v>
      </c>
      <c r="P5397" t="s">
        <v>13249</v>
      </c>
    </row>
    <row r="5398" spans="1:16" x14ac:dyDescent="0.25">
      <c r="A5398" t="s">
        <v>0</v>
      </c>
      <c r="B5398" t="s">
        <v>13250</v>
      </c>
      <c r="C5398" t="s">
        <v>81</v>
      </c>
      <c r="D5398" t="s">
        <v>4595</v>
      </c>
      <c r="E5398" t="s">
        <v>59</v>
      </c>
      <c r="F5398" t="b">
        <v>0</v>
      </c>
      <c r="G5398" t="s">
        <v>77</v>
      </c>
      <c r="H5398" s="1">
        <v>46083.543240740742</v>
      </c>
      <c r="I5398" t="b">
        <v>0</v>
      </c>
      <c r="J5398" t="b">
        <v>0</v>
      </c>
      <c r="K5398" t="s">
        <v>41</v>
      </c>
      <c r="L5398" t="s">
        <v>60</v>
      </c>
      <c r="M5398">
        <v>105000</v>
      </c>
      <c r="N5398"/>
      <c r="O5398" t="s">
        <v>13251</v>
      </c>
    </row>
    <row r="5399" spans="1:16" x14ac:dyDescent="0.25">
      <c r="A5399" t="s">
        <v>4</v>
      </c>
      <c r="B5399" t="s">
        <v>13252</v>
      </c>
      <c r="C5399" t="s">
        <v>13253</v>
      </c>
      <c r="D5399" t="s">
        <v>4595</v>
      </c>
      <c r="E5399" t="s">
        <v>59</v>
      </c>
      <c r="F5399" t="b">
        <v>0</v>
      </c>
      <c r="G5399" t="s">
        <v>73</v>
      </c>
      <c r="H5399" s="1">
        <v>46083.543344907397</v>
      </c>
      <c r="I5399" t="b">
        <v>1</v>
      </c>
      <c r="J5399" t="b">
        <v>0</v>
      </c>
      <c r="K5399" t="s">
        <v>41</v>
      </c>
      <c r="L5399" t="s">
        <v>60</v>
      </c>
      <c r="M5399">
        <v>150500</v>
      </c>
      <c r="N5399"/>
      <c r="O5399" t="s">
        <v>982</v>
      </c>
    </row>
    <row r="5400" spans="1:16" x14ac:dyDescent="0.25">
      <c r="A5400" t="s">
        <v>4</v>
      </c>
      <c r="B5400" t="s">
        <v>13252</v>
      </c>
      <c r="C5400" t="s">
        <v>3125</v>
      </c>
      <c r="D5400" t="s">
        <v>4595</v>
      </c>
      <c r="E5400" t="s">
        <v>59</v>
      </c>
      <c r="F5400" t="b">
        <v>0</v>
      </c>
      <c r="G5400" t="s">
        <v>73</v>
      </c>
      <c r="H5400" s="1">
        <v>46083.543344907397</v>
      </c>
      <c r="I5400" t="b">
        <v>1</v>
      </c>
      <c r="J5400" t="b">
        <v>0</v>
      </c>
      <c r="K5400" t="s">
        <v>41</v>
      </c>
      <c r="L5400" t="s">
        <v>60</v>
      </c>
      <c r="M5400">
        <v>150500</v>
      </c>
      <c r="N5400"/>
      <c r="O5400" t="s">
        <v>982</v>
      </c>
    </row>
    <row r="5401" spans="1:16" x14ac:dyDescent="0.25">
      <c r="A5401" t="s">
        <v>1</v>
      </c>
      <c r="B5401" t="s">
        <v>1</v>
      </c>
      <c r="C5401" t="s">
        <v>1800</v>
      </c>
      <c r="D5401" t="s">
        <v>4595</v>
      </c>
      <c r="E5401" t="s">
        <v>59</v>
      </c>
      <c r="F5401" t="b">
        <v>0</v>
      </c>
      <c r="G5401" t="s">
        <v>77</v>
      </c>
      <c r="H5401" s="1">
        <v>46083.544259259259</v>
      </c>
      <c r="I5401" t="b">
        <v>1</v>
      </c>
      <c r="J5401" t="b">
        <v>0</v>
      </c>
      <c r="K5401" t="s">
        <v>41</v>
      </c>
      <c r="L5401" t="s">
        <v>60</v>
      </c>
      <c r="M5401">
        <v>110000</v>
      </c>
      <c r="N5401"/>
      <c r="O5401" t="s">
        <v>13254</v>
      </c>
      <c r="P5401" t="s">
        <v>13255</v>
      </c>
    </row>
    <row r="5402" spans="1:16" x14ac:dyDescent="0.25">
      <c r="A5402" t="s">
        <v>1</v>
      </c>
      <c r="B5402" t="s">
        <v>12721</v>
      </c>
      <c r="C5402" t="s">
        <v>620</v>
      </c>
      <c r="D5402" t="s">
        <v>4526</v>
      </c>
      <c r="E5402" t="s">
        <v>59</v>
      </c>
      <c r="F5402" t="b">
        <v>0</v>
      </c>
      <c r="G5402" t="s">
        <v>68</v>
      </c>
      <c r="H5402" s="1">
        <v>46083.545092592591</v>
      </c>
      <c r="I5402" t="b">
        <v>1</v>
      </c>
      <c r="J5402" t="b">
        <v>1</v>
      </c>
      <c r="K5402" t="s">
        <v>41</v>
      </c>
      <c r="L5402" t="s">
        <v>60</v>
      </c>
      <c r="M5402">
        <v>130000</v>
      </c>
      <c r="N5402"/>
      <c r="O5402" t="s">
        <v>482</v>
      </c>
      <c r="P5402" t="s">
        <v>13256</v>
      </c>
    </row>
    <row r="5403" spans="1:16" x14ac:dyDescent="0.25">
      <c r="A5403" t="s">
        <v>2</v>
      </c>
      <c r="B5403" t="s">
        <v>8141</v>
      </c>
      <c r="C5403" t="s">
        <v>6744</v>
      </c>
      <c r="D5403" t="s">
        <v>8142</v>
      </c>
      <c r="E5403" t="s">
        <v>59</v>
      </c>
      <c r="F5403" t="b">
        <v>0</v>
      </c>
      <c r="G5403" t="s">
        <v>40</v>
      </c>
      <c r="H5403" s="1">
        <v>46083.547233796293</v>
      </c>
      <c r="I5403" t="b">
        <v>1</v>
      </c>
      <c r="J5403" t="b">
        <v>0</v>
      </c>
      <c r="K5403" t="s">
        <v>40</v>
      </c>
      <c r="L5403" t="s">
        <v>60</v>
      </c>
      <c r="M5403">
        <v>25000</v>
      </c>
      <c r="N5403"/>
      <c r="O5403" t="s">
        <v>8143</v>
      </c>
      <c r="P5403" t="s">
        <v>208</v>
      </c>
    </row>
    <row r="5404" spans="1:16" x14ac:dyDescent="0.25">
      <c r="A5404" t="s">
        <v>3</v>
      </c>
      <c r="B5404" t="s">
        <v>13257</v>
      </c>
      <c r="C5404" t="s">
        <v>76</v>
      </c>
      <c r="D5404" t="s">
        <v>4526</v>
      </c>
      <c r="E5404" t="s">
        <v>132</v>
      </c>
      <c r="F5404" t="b">
        <v>1</v>
      </c>
      <c r="G5404" t="s">
        <v>18</v>
      </c>
      <c r="H5404" s="1">
        <v>46083.549675925933</v>
      </c>
      <c r="I5404" t="b">
        <v>0</v>
      </c>
      <c r="J5404" t="b">
        <v>0</v>
      </c>
      <c r="K5404" t="s">
        <v>18</v>
      </c>
      <c r="L5404" t="s">
        <v>74</v>
      </c>
      <c r="M5404"/>
      <c r="N5404">
        <v>105</v>
      </c>
      <c r="O5404" t="s">
        <v>5046</v>
      </c>
    </row>
    <row r="5405" spans="1:16" x14ac:dyDescent="0.25">
      <c r="A5405" t="s">
        <v>8</v>
      </c>
      <c r="B5405" t="s">
        <v>13258</v>
      </c>
      <c r="C5405" t="s">
        <v>76</v>
      </c>
      <c r="D5405" t="s">
        <v>4526</v>
      </c>
      <c r="E5405" t="s">
        <v>59</v>
      </c>
      <c r="F5405" t="b">
        <v>1</v>
      </c>
      <c r="G5405" t="s">
        <v>20</v>
      </c>
      <c r="H5405" s="1">
        <v>46083.551817129628</v>
      </c>
      <c r="I5405" t="b">
        <v>0</v>
      </c>
      <c r="J5405" t="b">
        <v>0</v>
      </c>
      <c r="K5405" t="s">
        <v>20</v>
      </c>
      <c r="L5405" t="s">
        <v>60</v>
      </c>
      <c r="M5405">
        <v>150000</v>
      </c>
      <c r="N5405"/>
      <c r="O5405" t="s">
        <v>13259</v>
      </c>
      <c r="P5405" t="s">
        <v>1178</v>
      </c>
    </row>
    <row r="5406" spans="1:16" x14ac:dyDescent="0.25">
      <c r="A5406" t="s">
        <v>8</v>
      </c>
      <c r="B5406" t="s">
        <v>13260</v>
      </c>
      <c r="C5406" t="s">
        <v>913</v>
      </c>
      <c r="D5406" t="s">
        <v>4526</v>
      </c>
      <c r="E5406" t="s">
        <v>88</v>
      </c>
      <c r="F5406" t="b">
        <v>0</v>
      </c>
      <c r="G5406" t="s">
        <v>20</v>
      </c>
      <c r="H5406" s="1">
        <v>46083.551828703698</v>
      </c>
      <c r="I5406" t="b">
        <v>0</v>
      </c>
      <c r="J5406" t="b">
        <v>0</v>
      </c>
      <c r="K5406" t="s">
        <v>20</v>
      </c>
      <c r="L5406" t="s">
        <v>60</v>
      </c>
      <c r="M5406">
        <v>150500</v>
      </c>
      <c r="N5406"/>
      <c r="O5406" t="s">
        <v>8149</v>
      </c>
      <c r="P5406" t="s">
        <v>13261</v>
      </c>
    </row>
    <row r="5407" spans="1:16" x14ac:dyDescent="0.25">
      <c r="A5407" t="s">
        <v>6</v>
      </c>
      <c r="B5407" t="s">
        <v>6</v>
      </c>
      <c r="C5407" t="s">
        <v>743</v>
      </c>
      <c r="D5407" t="s">
        <v>4346</v>
      </c>
      <c r="E5407" t="s">
        <v>59</v>
      </c>
      <c r="F5407" t="b">
        <v>0</v>
      </c>
      <c r="G5407" t="s">
        <v>77</v>
      </c>
      <c r="H5407" s="1">
        <v>46083.584710648152</v>
      </c>
      <c r="I5407" t="b">
        <v>0</v>
      </c>
      <c r="J5407" t="b">
        <v>1</v>
      </c>
      <c r="K5407" t="s">
        <v>41</v>
      </c>
      <c r="L5407" t="s">
        <v>60</v>
      </c>
      <c r="M5407">
        <v>209500</v>
      </c>
      <c r="N5407"/>
      <c r="O5407" t="s">
        <v>250</v>
      </c>
      <c r="P5407" t="s">
        <v>13262</v>
      </c>
    </row>
    <row r="5408" spans="1:16" x14ac:dyDescent="0.25">
      <c r="A5408" t="s">
        <v>5</v>
      </c>
      <c r="B5408" t="s">
        <v>13263</v>
      </c>
      <c r="C5408" t="s">
        <v>1250</v>
      </c>
      <c r="D5408" t="s">
        <v>4526</v>
      </c>
      <c r="E5408" t="s">
        <v>88</v>
      </c>
      <c r="F5408" t="b">
        <v>0</v>
      </c>
      <c r="G5408" t="s">
        <v>65</v>
      </c>
      <c r="H5408" s="1">
        <v>46083.585532407407</v>
      </c>
      <c r="I5408" t="b">
        <v>1</v>
      </c>
      <c r="J5408" t="b">
        <v>0</v>
      </c>
      <c r="K5408" t="s">
        <v>41</v>
      </c>
      <c r="L5408" t="s">
        <v>74</v>
      </c>
      <c r="M5408"/>
      <c r="N5408">
        <v>95</v>
      </c>
      <c r="O5408" t="s">
        <v>13264</v>
      </c>
      <c r="P5408" t="s">
        <v>13265</v>
      </c>
    </row>
    <row r="5409" spans="1:16" x14ac:dyDescent="0.25">
      <c r="A5409" t="s">
        <v>1</v>
      </c>
      <c r="B5409" t="s">
        <v>4486</v>
      </c>
      <c r="C5409" t="s">
        <v>13266</v>
      </c>
      <c r="D5409" t="s">
        <v>4595</v>
      </c>
      <c r="E5409" t="s">
        <v>59</v>
      </c>
      <c r="F5409" t="b">
        <v>0</v>
      </c>
      <c r="G5409" t="s">
        <v>77</v>
      </c>
      <c r="H5409" s="1">
        <v>46083.585902777777</v>
      </c>
      <c r="I5409" t="b">
        <v>0</v>
      </c>
      <c r="J5409" t="b">
        <v>1</v>
      </c>
      <c r="K5409" t="s">
        <v>41</v>
      </c>
      <c r="L5409" t="s">
        <v>60</v>
      </c>
      <c r="M5409">
        <v>205000</v>
      </c>
      <c r="N5409"/>
      <c r="O5409" t="s">
        <v>13267</v>
      </c>
      <c r="P5409" t="s">
        <v>13268</v>
      </c>
    </row>
    <row r="5410" spans="1:16" x14ac:dyDescent="0.25">
      <c r="A5410" t="s">
        <v>0</v>
      </c>
      <c r="B5410" t="s">
        <v>13269</v>
      </c>
      <c r="C5410" t="s">
        <v>76</v>
      </c>
      <c r="D5410" t="s">
        <v>4346</v>
      </c>
      <c r="E5410" t="s">
        <v>59</v>
      </c>
      <c r="F5410" t="b">
        <v>1</v>
      </c>
      <c r="G5410" t="s">
        <v>40</v>
      </c>
      <c r="H5410" s="1">
        <v>46083.588842592602</v>
      </c>
      <c r="I5410" t="b">
        <v>0</v>
      </c>
      <c r="J5410" t="b">
        <v>0</v>
      </c>
      <c r="K5410" t="s">
        <v>40</v>
      </c>
      <c r="L5410" t="s">
        <v>60</v>
      </c>
      <c r="M5410">
        <v>36500</v>
      </c>
      <c r="N5410"/>
      <c r="O5410" t="s">
        <v>13270</v>
      </c>
    </row>
    <row r="5411" spans="1:16" x14ac:dyDescent="0.25">
      <c r="A5411" t="s">
        <v>5</v>
      </c>
      <c r="B5411" t="s">
        <v>5</v>
      </c>
      <c r="C5411" t="s">
        <v>8455</v>
      </c>
      <c r="D5411" t="s">
        <v>4346</v>
      </c>
      <c r="E5411" t="s">
        <v>59</v>
      </c>
      <c r="F5411" t="b">
        <v>0</v>
      </c>
      <c r="G5411" t="s">
        <v>40</v>
      </c>
      <c r="H5411" s="1">
        <v>46083.58898148148</v>
      </c>
      <c r="I5411" t="b">
        <v>0</v>
      </c>
      <c r="J5411" t="b">
        <v>0</v>
      </c>
      <c r="K5411" t="s">
        <v>40</v>
      </c>
      <c r="L5411" t="s">
        <v>60</v>
      </c>
      <c r="M5411">
        <v>55000</v>
      </c>
      <c r="N5411"/>
      <c r="O5411" t="s">
        <v>13271</v>
      </c>
      <c r="P5411" t="s">
        <v>13272</v>
      </c>
    </row>
    <row r="5412" spans="1:16" x14ac:dyDescent="0.25">
      <c r="A5412" t="s">
        <v>0</v>
      </c>
      <c r="B5412" t="s">
        <v>13273</v>
      </c>
      <c r="C5412" t="s">
        <v>207</v>
      </c>
      <c r="D5412" t="s">
        <v>4595</v>
      </c>
      <c r="E5412" t="s">
        <v>59</v>
      </c>
      <c r="F5412" t="b">
        <v>0</v>
      </c>
      <c r="G5412" t="s">
        <v>63</v>
      </c>
      <c r="H5412" s="1">
        <v>46083.589837962973</v>
      </c>
      <c r="I5412" t="b">
        <v>0</v>
      </c>
      <c r="J5412" t="b">
        <v>0</v>
      </c>
      <c r="K5412" t="s">
        <v>41</v>
      </c>
      <c r="L5412" t="s">
        <v>60</v>
      </c>
      <c r="M5412">
        <v>110000</v>
      </c>
      <c r="N5412"/>
      <c r="O5412" t="s">
        <v>2604</v>
      </c>
      <c r="P5412" t="s">
        <v>6056</v>
      </c>
    </row>
    <row r="5413" spans="1:16" x14ac:dyDescent="0.25">
      <c r="A5413" t="s">
        <v>0</v>
      </c>
      <c r="B5413" t="s">
        <v>2511</v>
      </c>
      <c r="C5413" t="s">
        <v>218</v>
      </c>
      <c r="D5413" t="s">
        <v>4595</v>
      </c>
      <c r="E5413" t="s">
        <v>59</v>
      </c>
      <c r="F5413" t="b">
        <v>0</v>
      </c>
      <c r="G5413" t="s">
        <v>63</v>
      </c>
      <c r="H5413" s="1">
        <v>46083.589872685188</v>
      </c>
      <c r="I5413" t="b">
        <v>0</v>
      </c>
      <c r="J5413" t="b">
        <v>1</v>
      </c>
      <c r="K5413" t="s">
        <v>41</v>
      </c>
      <c r="L5413" t="s">
        <v>60</v>
      </c>
      <c r="M5413">
        <v>120000</v>
      </c>
      <c r="N5413"/>
      <c r="O5413" t="s">
        <v>13274</v>
      </c>
      <c r="P5413" t="s">
        <v>85</v>
      </c>
    </row>
    <row r="5414" spans="1:16" x14ac:dyDescent="0.25">
      <c r="A5414" t="s">
        <v>7</v>
      </c>
      <c r="B5414" t="s">
        <v>7</v>
      </c>
      <c r="C5414" t="s">
        <v>1417</v>
      </c>
      <c r="D5414" t="s">
        <v>11319</v>
      </c>
      <c r="E5414" t="s">
        <v>59</v>
      </c>
      <c r="F5414" t="b">
        <v>0</v>
      </c>
      <c r="G5414" t="s">
        <v>39</v>
      </c>
      <c r="H5414" s="1">
        <v>46083.592395833337</v>
      </c>
      <c r="I5414" t="b">
        <v>0</v>
      </c>
      <c r="J5414" t="b">
        <v>0</v>
      </c>
      <c r="K5414" t="s">
        <v>39</v>
      </c>
      <c r="L5414" t="s">
        <v>60</v>
      </c>
      <c r="M5414">
        <v>270000</v>
      </c>
      <c r="N5414"/>
      <c r="O5414" t="s">
        <v>13275</v>
      </c>
      <c r="P5414" t="s">
        <v>13276</v>
      </c>
    </row>
    <row r="5415" spans="1:16" x14ac:dyDescent="0.25">
      <c r="A5415" t="s">
        <v>3</v>
      </c>
      <c r="B5415" t="s">
        <v>13277</v>
      </c>
      <c r="C5415" t="s">
        <v>6489</v>
      </c>
      <c r="D5415" t="s">
        <v>4526</v>
      </c>
      <c r="E5415" t="s">
        <v>59</v>
      </c>
      <c r="F5415" t="b">
        <v>0</v>
      </c>
      <c r="G5415" t="s">
        <v>20</v>
      </c>
      <c r="H5415" s="1">
        <v>46083.593495370369</v>
      </c>
      <c r="I5415" t="b">
        <v>0</v>
      </c>
      <c r="J5415" t="b">
        <v>0</v>
      </c>
      <c r="K5415" t="s">
        <v>20</v>
      </c>
      <c r="L5415" t="s">
        <v>60</v>
      </c>
      <c r="M5415">
        <v>102050</v>
      </c>
      <c r="N5415"/>
      <c r="O5415" t="s">
        <v>11030</v>
      </c>
    </row>
    <row r="5416" spans="1:16" x14ac:dyDescent="0.25">
      <c r="A5416" t="s">
        <v>5</v>
      </c>
      <c r="B5416" t="s">
        <v>13278</v>
      </c>
      <c r="C5416" t="s">
        <v>913</v>
      </c>
      <c r="D5416" t="s">
        <v>11271</v>
      </c>
      <c r="E5416" t="s">
        <v>59</v>
      </c>
      <c r="F5416" t="b">
        <v>0</v>
      </c>
      <c r="G5416" t="s">
        <v>20</v>
      </c>
      <c r="H5416" s="1">
        <v>46083.593553240738</v>
      </c>
      <c r="I5416" t="b">
        <v>1</v>
      </c>
      <c r="J5416" t="b">
        <v>0</v>
      </c>
      <c r="K5416" t="s">
        <v>20</v>
      </c>
      <c r="L5416" t="s">
        <v>60</v>
      </c>
      <c r="M5416">
        <v>102500</v>
      </c>
      <c r="N5416"/>
      <c r="O5416" t="s">
        <v>12661</v>
      </c>
    </row>
    <row r="5417" spans="1:16" x14ac:dyDescent="0.25">
      <c r="A5417" t="s">
        <v>2</v>
      </c>
      <c r="B5417" t="s">
        <v>13279</v>
      </c>
      <c r="C5417" t="s">
        <v>112</v>
      </c>
      <c r="D5417" t="s">
        <v>4595</v>
      </c>
      <c r="E5417" t="s">
        <v>59</v>
      </c>
      <c r="F5417" t="b">
        <v>0</v>
      </c>
      <c r="G5417" t="s">
        <v>65</v>
      </c>
      <c r="H5417" s="1">
        <v>46083.625034722223</v>
      </c>
      <c r="I5417" t="b">
        <v>1</v>
      </c>
      <c r="J5417" t="b">
        <v>0</v>
      </c>
      <c r="K5417" t="s">
        <v>41</v>
      </c>
      <c r="L5417" t="s">
        <v>60</v>
      </c>
      <c r="M5417">
        <v>95000</v>
      </c>
      <c r="N5417"/>
      <c r="O5417" t="s">
        <v>2213</v>
      </c>
      <c r="P5417" t="s">
        <v>146</v>
      </c>
    </row>
    <row r="5418" spans="1:16" x14ac:dyDescent="0.25">
      <c r="A5418" t="s">
        <v>1</v>
      </c>
      <c r="B5418" t="s">
        <v>13280</v>
      </c>
      <c r="C5418" t="s">
        <v>618</v>
      </c>
      <c r="D5418" t="s">
        <v>4595</v>
      </c>
      <c r="E5418" t="s">
        <v>59</v>
      </c>
      <c r="F5418" t="b">
        <v>0</v>
      </c>
      <c r="G5418" t="s">
        <v>65</v>
      </c>
      <c r="H5418" s="1">
        <v>46083.625185185178</v>
      </c>
      <c r="I5418" t="b">
        <v>1</v>
      </c>
      <c r="J5418" t="b">
        <v>0</v>
      </c>
      <c r="K5418" t="s">
        <v>41</v>
      </c>
      <c r="L5418" t="s">
        <v>60</v>
      </c>
      <c r="M5418">
        <v>100000</v>
      </c>
      <c r="N5418"/>
      <c r="O5418" t="s">
        <v>371</v>
      </c>
    </row>
    <row r="5419" spans="1:16" x14ac:dyDescent="0.25">
      <c r="A5419" t="s">
        <v>0</v>
      </c>
      <c r="B5419" t="s">
        <v>6988</v>
      </c>
      <c r="C5419" t="s">
        <v>319</v>
      </c>
      <c r="D5419" t="s">
        <v>4595</v>
      </c>
      <c r="E5419" t="s">
        <v>59</v>
      </c>
      <c r="F5419" t="b">
        <v>0</v>
      </c>
      <c r="G5419" t="s">
        <v>65</v>
      </c>
      <c r="H5419" s="1">
        <v>46083.625208333331</v>
      </c>
      <c r="I5419" t="b">
        <v>1</v>
      </c>
      <c r="J5419" t="b">
        <v>0</v>
      </c>
      <c r="K5419" t="s">
        <v>41</v>
      </c>
      <c r="L5419" t="s">
        <v>60</v>
      </c>
      <c r="M5419">
        <v>97500</v>
      </c>
      <c r="N5419"/>
      <c r="O5419" t="s">
        <v>13281</v>
      </c>
    </row>
    <row r="5420" spans="1:16" x14ac:dyDescent="0.25">
      <c r="A5420" t="s">
        <v>0</v>
      </c>
      <c r="B5420" t="s">
        <v>7957</v>
      </c>
      <c r="C5420" t="s">
        <v>3395</v>
      </c>
      <c r="D5420" t="s">
        <v>4595</v>
      </c>
      <c r="E5420" t="s">
        <v>59</v>
      </c>
      <c r="F5420" t="b">
        <v>0</v>
      </c>
      <c r="G5420" t="s">
        <v>65</v>
      </c>
      <c r="H5420" s="1">
        <v>46083.625208333331</v>
      </c>
      <c r="I5420" t="b">
        <v>1</v>
      </c>
      <c r="J5420" t="b">
        <v>0</v>
      </c>
      <c r="K5420" t="s">
        <v>41</v>
      </c>
      <c r="L5420" t="s">
        <v>60</v>
      </c>
      <c r="M5420">
        <v>99000</v>
      </c>
      <c r="N5420"/>
      <c r="O5420" t="s">
        <v>10362</v>
      </c>
      <c r="P5420" t="s">
        <v>288</v>
      </c>
    </row>
    <row r="5421" spans="1:16" x14ac:dyDescent="0.25">
      <c r="A5421" t="s">
        <v>0</v>
      </c>
      <c r="B5421" t="s">
        <v>2192</v>
      </c>
      <c r="C5421" t="s">
        <v>13282</v>
      </c>
      <c r="D5421" t="s">
        <v>4595</v>
      </c>
      <c r="E5421" t="s">
        <v>59</v>
      </c>
      <c r="F5421" t="b">
        <v>0</v>
      </c>
      <c r="G5421" t="s">
        <v>65</v>
      </c>
      <c r="H5421" s="1">
        <v>46083.625231481477</v>
      </c>
      <c r="I5421" t="b">
        <v>0</v>
      </c>
      <c r="J5421" t="b">
        <v>0</v>
      </c>
      <c r="K5421" t="s">
        <v>41</v>
      </c>
      <c r="L5421" t="s">
        <v>60</v>
      </c>
      <c r="M5421">
        <v>130000</v>
      </c>
      <c r="N5421"/>
      <c r="O5421" t="s">
        <v>1610</v>
      </c>
    </row>
    <row r="5422" spans="1:16" x14ac:dyDescent="0.25">
      <c r="A5422" t="s">
        <v>0</v>
      </c>
      <c r="B5422" t="s">
        <v>883</v>
      </c>
      <c r="C5422" t="s">
        <v>200</v>
      </c>
      <c r="D5422" t="s">
        <v>4595</v>
      </c>
      <c r="E5422" t="s">
        <v>621</v>
      </c>
      <c r="F5422" t="b">
        <v>0</v>
      </c>
      <c r="G5422" t="s">
        <v>65</v>
      </c>
      <c r="H5422" s="1">
        <v>46083.625231481477</v>
      </c>
      <c r="I5422" t="b">
        <v>0</v>
      </c>
      <c r="J5422" t="b">
        <v>0</v>
      </c>
      <c r="K5422" t="s">
        <v>41</v>
      </c>
      <c r="L5422" t="s">
        <v>60</v>
      </c>
      <c r="M5422">
        <v>49000</v>
      </c>
      <c r="N5422"/>
      <c r="O5422" t="s">
        <v>13283</v>
      </c>
    </row>
    <row r="5423" spans="1:16" x14ac:dyDescent="0.25">
      <c r="A5423" t="s">
        <v>0</v>
      </c>
      <c r="B5423" t="s">
        <v>2073</v>
      </c>
      <c r="C5423" t="s">
        <v>246</v>
      </c>
      <c r="D5423" t="s">
        <v>4595</v>
      </c>
      <c r="E5423" t="s">
        <v>59</v>
      </c>
      <c r="F5423" t="b">
        <v>0</v>
      </c>
      <c r="G5423" t="s">
        <v>65</v>
      </c>
      <c r="H5423" s="1">
        <v>46083.625231481477</v>
      </c>
      <c r="I5423" t="b">
        <v>1</v>
      </c>
      <c r="J5423" t="b">
        <v>0</v>
      </c>
      <c r="K5423" t="s">
        <v>41</v>
      </c>
      <c r="L5423" t="s">
        <v>60</v>
      </c>
      <c r="M5423">
        <v>85000</v>
      </c>
      <c r="N5423"/>
      <c r="O5423" t="s">
        <v>13284</v>
      </c>
    </row>
    <row r="5424" spans="1:16" x14ac:dyDescent="0.25">
      <c r="A5424" t="s">
        <v>0</v>
      </c>
      <c r="B5424" t="s">
        <v>1271</v>
      </c>
      <c r="C5424" t="s">
        <v>359</v>
      </c>
      <c r="D5424" t="s">
        <v>4595</v>
      </c>
      <c r="E5424" t="s">
        <v>59</v>
      </c>
      <c r="F5424" t="b">
        <v>0</v>
      </c>
      <c r="G5424" t="s">
        <v>65</v>
      </c>
      <c r="H5424" s="1">
        <v>46083.625243055547</v>
      </c>
      <c r="I5424" t="b">
        <v>1</v>
      </c>
      <c r="J5424" t="b">
        <v>0</v>
      </c>
      <c r="K5424" t="s">
        <v>41</v>
      </c>
      <c r="L5424" t="s">
        <v>60</v>
      </c>
      <c r="M5424">
        <v>120000</v>
      </c>
      <c r="N5424"/>
      <c r="O5424" t="s">
        <v>13285</v>
      </c>
    </row>
    <row r="5425" spans="1:16" x14ac:dyDescent="0.25">
      <c r="A5425" t="s">
        <v>0</v>
      </c>
      <c r="B5425" t="s">
        <v>2073</v>
      </c>
      <c r="C5425" t="s">
        <v>1184</v>
      </c>
      <c r="D5425" t="s">
        <v>4595</v>
      </c>
      <c r="E5425" t="s">
        <v>59</v>
      </c>
      <c r="F5425" t="b">
        <v>0</v>
      </c>
      <c r="G5425" t="s">
        <v>65</v>
      </c>
      <c r="H5425" s="1">
        <v>46083.625243055547</v>
      </c>
      <c r="I5425" t="b">
        <v>1</v>
      </c>
      <c r="J5425" t="b">
        <v>0</v>
      </c>
      <c r="K5425" t="s">
        <v>41</v>
      </c>
      <c r="L5425" t="s">
        <v>60</v>
      </c>
      <c r="M5425">
        <v>85000</v>
      </c>
      <c r="N5425"/>
      <c r="O5425" t="s">
        <v>13284</v>
      </c>
    </row>
    <row r="5426" spans="1:16" x14ac:dyDescent="0.25">
      <c r="A5426" t="s">
        <v>0</v>
      </c>
      <c r="B5426" t="s">
        <v>0</v>
      </c>
      <c r="C5426" t="s">
        <v>246</v>
      </c>
      <c r="D5426" t="s">
        <v>4595</v>
      </c>
      <c r="E5426" t="s">
        <v>88</v>
      </c>
      <c r="F5426" t="b">
        <v>0</v>
      </c>
      <c r="G5426" t="s">
        <v>65</v>
      </c>
      <c r="H5426" s="1">
        <v>46083.625243055547</v>
      </c>
      <c r="I5426" t="b">
        <v>1</v>
      </c>
      <c r="J5426" t="b">
        <v>0</v>
      </c>
      <c r="K5426" t="s">
        <v>41</v>
      </c>
      <c r="L5426" t="s">
        <v>60</v>
      </c>
      <c r="M5426">
        <v>77500</v>
      </c>
      <c r="N5426"/>
      <c r="O5426" t="s">
        <v>1766</v>
      </c>
    </row>
    <row r="5427" spans="1:16" x14ac:dyDescent="0.25">
      <c r="A5427" t="s">
        <v>0</v>
      </c>
      <c r="B5427" t="s">
        <v>13286</v>
      </c>
      <c r="C5427" t="s">
        <v>246</v>
      </c>
      <c r="D5427" t="s">
        <v>4595</v>
      </c>
      <c r="E5427" t="s">
        <v>59</v>
      </c>
      <c r="F5427" t="b">
        <v>0</v>
      </c>
      <c r="G5427" t="s">
        <v>65</v>
      </c>
      <c r="H5427" s="1">
        <v>46083.6252662037</v>
      </c>
      <c r="I5427" t="b">
        <v>1</v>
      </c>
      <c r="J5427" t="b">
        <v>0</v>
      </c>
      <c r="K5427" t="s">
        <v>41</v>
      </c>
      <c r="L5427" t="s">
        <v>60</v>
      </c>
      <c r="M5427">
        <v>185000</v>
      </c>
      <c r="N5427"/>
      <c r="O5427" t="s">
        <v>13287</v>
      </c>
    </row>
    <row r="5428" spans="1:16" x14ac:dyDescent="0.25">
      <c r="A5428" t="s">
        <v>0</v>
      </c>
      <c r="B5428" t="s">
        <v>13288</v>
      </c>
      <c r="C5428" t="s">
        <v>1384</v>
      </c>
      <c r="D5428" t="s">
        <v>4595</v>
      </c>
      <c r="E5428" t="s">
        <v>59</v>
      </c>
      <c r="F5428" t="b">
        <v>0</v>
      </c>
      <c r="G5428" t="s">
        <v>77</v>
      </c>
      <c r="H5428" s="1">
        <v>46083.625289351847</v>
      </c>
      <c r="I5428" t="b">
        <v>0</v>
      </c>
      <c r="J5428" t="b">
        <v>0</v>
      </c>
      <c r="K5428" t="s">
        <v>41</v>
      </c>
      <c r="L5428" t="s">
        <v>60</v>
      </c>
      <c r="M5428">
        <v>85000</v>
      </c>
      <c r="N5428"/>
      <c r="O5428" t="s">
        <v>804</v>
      </c>
      <c r="P5428" t="s">
        <v>288</v>
      </c>
    </row>
    <row r="5429" spans="1:16" x14ac:dyDescent="0.25">
      <c r="A5429" t="s">
        <v>7</v>
      </c>
      <c r="B5429" t="s">
        <v>7479</v>
      </c>
      <c r="C5429" t="s">
        <v>2005</v>
      </c>
      <c r="D5429" t="s">
        <v>4595</v>
      </c>
      <c r="E5429" t="s">
        <v>59</v>
      </c>
      <c r="F5429" t="b">
        <v>0</v>
      </c>
      <c r="G5429" t="s">
        <v>77</v>
      </c>
      <c r="H5429" s="1">
        <v>46083.625289351847</v>
      </c>
      <c r="I5429" t="b">
        <v>0</v>
      </c>
      <c r="J5429" t="b">
        <v>0</v>
      </c>
      <c r="K5429" t="s">
        <v>41</v>
      </c>
      <c r="L5429" t="s">
        <v>60</v>
      </c>
      <c r="M5429">
        <v>125000</v>
      </c>
      <c r="N5429"/>
      <c r="O5429" t="s">
        <v>9734</v>
      </c>
      <c r="P5429" t="s">
        <v>85</v>
      </c>
    </row>
    <row r="5430" spans="1:16" x14ac:dyDescent="0.25">
      <c r="A5430" t="s">
        <v>0</v>
      </c>
      <c r="B5430" t="s">
        <v>13289</v>
      </c>
      <c r="C5430" t="s">
        <v>290</v>
      </c>
      <c r="D5430" t="s">
        <v>4526</v>
      </c>
      <c r="E5430" t="s">
        <v>59</v>
      </c>
      <c r="F5430" t="b">
        <v>0</v>
      </c>
      <c r="G5430" t="s">
        <v>77</v>
      </c>
      <c r="H5430" s="1">
        <v>46083.625324074077</v>
      </c>
      <c r="I5430" t="b">
        <v>0</v>
      </c>
      <c r="J5430" t="b">
        <v>1</v>
      </c>
      <c r="K5430" t="s">
        <v>41</v>
      </c>
      <c r="L5430" t="s">
        <v>60</v>
      </c>
      <c r="M5430">
        <v>193375</v>
      </c>
      <c r="N5430"/>
      <c r="O5430" t="s">
        <v>3024</v>
      </c>
      <c r="P5430" t="s">
        <v>13290</v>
      </c>
    </row>
    <row r="5431" spans="1:16" x14ac:dyDescent="0.25">
      <c r="A5431" t="s">
        <v>3</v>
      </c>
      <c r="B5431" t="s">
        <v>8876</v>
      </c>
      <c r="C5431" t="s">
        <v>3109</v>
      </c>
      <c r="D5431" t="s">
        <v>2360</v>
      </c>
      <c r="E5431" t="s">
        <v>59</v>
      </c>
      <c r="F5431" t="b">
        <v>0</v>
      </c>
      <c r="G5431" t="s">
        <v>77</v>
      </c>
      <c r="H5431" s="1">
        <v>46083.625324074077</v>
      </c>
      <c r="I5431" t="b">
        <v>0</v>
      </c>
      <c r="J5431" t="b">
        <v>0</v>
      </c>
      <c r="K5431" t="s">
        <v>41</v>
      </c>
      <c r="L5431" t="s">
        <v>60</v>
      </c>
      <c r="M5431">
        <v>127500</v>
      </c>
      <c r="N5431"/>
      <c r="O5431" t="s">
        <v>155</v>
      </c>
      <c r="P5431" t="s">
        <v>13291</v>
      </c>
    </row>
    <row r="5432" spans="1:16" x14ac:dyDescent="0.25">
      <c r="A5432" t="s">
        <v>1</v>
      </c>
      <c r="B5432" t="s">
        <v>694</v>
      </c>
      <c r="C5432" t="s">
        <v>2528</v>
      </c>
      <c r="D5432" t="s">
        <v>4595</v>
      </c>
      <c r="E5432" t="s">
        <v>59</v>
      </c>
      <c r="F5432" t="b">
        <v>0</v>
      </c>
      <c r="G5432" t="s">
        <v>77</v>
      </c>
      <c r="H5432" s="1">
        <v>46083.625358796293</v>
      </c>
      <c r="I5432" t="b">
        <v>1</v>
      </c>
      <c r="J5432" t="b">
        <v>0</v>
      </c>
      <c r="K5432" t="s">
        <v>41</v>
      </c>
      <c r="L5432" t="s">
        <v>60</v>
      </c>
      <c r="M5432">
        <v>115000</v>
      </c>
      <c r="N5432"/>
      <c r="O5432" t="s">
        <v>2448</v>
      </c>
      <c r="P5432" t="s">
        <v>13292</v>
      </c>
    </row>
    <row r="5433" spans="1:16" x14ac:dyDescent="0.25">
      <c r="A5433" t="s">
        <v>0</v>
      </c>
      <c r="B5433" t="s">
        <v>2469</v>
      </c>
      <c r="C5433" t="s">
        <v>157</v>
      </c>
      <c r="D5433" t="s">
        <v>4595</v>
      </c>
      <c r="E5433" t="s">
        <v>59</v>
      </c>
      <c r="F5433" t="b">
        <v>0</v>
      </c>
      <c r="G5433" t="s">
        <v>77</v>
      </c>
      <c r="H5433" s="1">
        <v>46083.625358796293</v>
      </c>
      <c r="I5433" t="b">
        <v>0</v>
      </c>
      <c r="J5433" t="b">
        <v>0</v>
      </c>
      <c r="K5433" t="s">
        <v>41</v>
      </c>
      <c r="L5433" t="s">
        <v>60</v>
      </c>
      <c r="M5433">
        <v>110000</v>
      </c>
      <c r="N5433"/>
      <c r="O5433" t="s">
        <v>371</v>
      </c>
      <c r="P5433" t="s">
        <v>13293</v>
      </c>
    </row>
    <row r="5434" spans="1:16" x14ac:dyDescent="0.25">
      <c r="A5434" t="s">
        <v>0</v>
      </c>
      <c r="B5434" t="s">
        <v>1477</v>
      </c>
      <c r="C5434" t="s">
        <v>637</v>
      </c>
      <c r="D5434" t="s">
        <v>4595</v>
      </c>
      <c r="E5434" t="s">
        <v>59</v>
      </c>
      <c r="F5434" t="b">
        <v>0</v>
      </c>
      <c r="G5434" t="s">
        <v>77</v>
      </c>
      <c r="H5434" s="1">
        <v>46083.625358796293</v>
      </c>
      <c r="I5434" t="b">
        <v>1</v>
      </c>
      <c r="J5434" t="b">
        <v>0</v>
      </c>
      <c r="K5434" t="s">
        <v>41</v>
      </c>
      <c r="L5434" t="s">
        <v>60</v>
      </c>
      <c r="M5434">
        <v>77500</v>
      </c>
      <c r="N5434"/>
      <c r="O5434" t="s">
        <v>13294</v>
      </c>
      <c r="P5434" t="s">
        <v>85</v>
      </c>
    </row>
    <row r="5435" spans="1:16" x14ac:dyDescent="0.25">
      <c r="A5435" t="s">
        <v>0</v>
      </c>
      <c r="B5435" t="s">
        <v>13295</v>
      </c>
      <c r="C5435" t="s">
        <v>810</v>
      </c>
      <c r="D5435" t="s">
        <v>4595</v>
      </c>
      <c r="E5435" t="s">
        <v>59</v>
      </c>
      <c r="F5435" t="b">
        <v>0</v>
      </c>
      <c r="G5435" t="s">
        <v>77</v>
      </c>
      <c r="H5435" s="1">
        <v>46083.625381944446</v>
      </c>
      <c r="I5435" t="b">
        <v>1</v>
      </c>
      <c r="J5435" t="b">
        <v>0</v>
      </c>
      <c r="K5435" t="s">
        <v>41</v>
      </c>
      <c r="L5435" t="s">
        <v>60</v>
      </c>
      <c r="M5435">
        <v>100000</v>
      </c>
      <c r="N5435"/>
      <c r="O5435" t="s">
        <v>371</v>
      </c>
      <c r="P5435" t="s">
        <v>13296</v>
      </c>
    </row>
    <row r="5436" spans="1:16" x14ac:dyDescent="0.25">
      <c r="A5436" t="s">
        <v>2</v>
      </c>
      <c r="B5436" t="s">
        <v>3558</v>
      </c>
      <c r="C5436" t="s">
        <v>79</v>
      </c>
      <c r="D5436" t="s">
        <v>4595</v>
      </c>
      <c r="E5436" t="s">
        <v>59</v>
      </c>
      <c r="F5436" t="b">
        <v>0</v>
      </c>
      <c r="G5436" t="s">
        <v>77</v>
      </c>
      <c r="H5436" s="1">
        <v>46083.625381944446</v>
      </c>
      <c r="I5436" t="b">
        <v>0</v>
      </c>
      <c r="J5436" t="b">
        <v>0</v>
      </c>
      <c r="K5436" t="s">
        <v>41</v>
      </c>
      <c r="L5436" t="s">
        <v>60</v>
      </c>
      <c r="M5436">
        <v>160000</v>
      </c>
      <c r="N5436"/>
      <c r="O5436" t="s">
        <v>13297</v>
      </c>
      <c r="P5436" t="s">
        <v>310</v>
      </c>
    </row>
    <row r="5437" spans="1:16" x14ac:dyDescent="0.25">
      <c r="A5437" t="s">
        <v>0</v>
      </c>
      <c r="B5437" t="s">
        <v>2292</v>
      </c>
      <c r="C5437" t="s">
        <v>86</v>
      </c>
      <c r="D5437" t="s">
        <v>4595</v>
      </c>
      <c r="F5437" t="b">
        <v>0</v>
      </c>
      <c r="G5437" t="s">
        <v>77</v>
      </c>
      <c r="H5437" s="1">
        <v>46083.625381944446</v>
      </c>
      <c r="I5437" t="b">
        <v>1</v>
      </c>
      <c r="J5437" t="b">
        <v>0</v>
      </c>
      <c r="K5437" t="s">
        <v>41</v>
      </c>
      <c r="L5437" t="s">
        <v>60</v>
      </c>
      <c r="M5437">
        <v>90000</v>
      </c>
      <c r="N5437"/>
      <c r="O5437" t="s">
        <v>13298</v>
      </c>
    </row>
    <row r="5438" spans="1:16" x14ac:dyDescent="0.25">
      <c r="A5438" t="s">
        <v>0</v>
      </c>
      <c r="B5438" t="s">
        <v>13299</v>
      </c>
      <c r="C5438" t="s">
        <v>86</v>
      </c>
      <c r="D5438" t="s">
        <v>4595</v>
      </c>
      <c r="E5438" t="s">
        <v>59</v>
      </c>
      <c r="F5438" t="b">
        <v>0</v>
      </c>
      <c r="G5438" t="s">
        <v>77</v>
      </c>
      <c r="H5438" s="1">
        <v>46083.625405092593</v>
      </c>
      <c r="I5438" t="b">
        <v>1</v>
      </c>
      <c r="J5438" t="b">
        <v>1</v>
      </c>
      <c r="K5438" t="s">
        <v>41</v>
      </c>
      <c r="L5438" t="s">
        <v>60</v>
      </c>
      <c r="M5438">
        <v>90000</v>
      </c>
      <c r="N5438"/>
      <c r="O5438" t="s">
        <v>13300</v>
      </c>
      <c r="P5438" t="s">
        <v>146</v>
      </c>
    </row>
    <row r="5439" spans="1:16" x14ac:dyDescent="0.25">
      <c r="A5439" t="s">
        <v>2</v>
      </c>
      <c r="B5439" t="s">
        <v>2147</v>
      </c>
      <c r="C5439" t="s">
        <v>162</v>
      </c>
      <c r="D5439" t="s">
        <v>4595</v>
      </c>
      <c r="E5439" t="s">
        <v>59</v>
      </c>
      <c r="F5439" t="b">
        <v>0</v>
      </c>
      <c r="G5439" t="s">
        <v>73</v>
      </c>
      <c r="H5439" s="1">
        <v>46083.625601851847</v>
      </c>
      <c r="I5439" t="b">
        <v>0</v>
      </c>
      <c r="J5439" t="b">
        <v>0</v>
      </c>
      <c r="K5439" t="s">
        <v>41</v>
      </c>
      <c r="L5439" t="s">
        <v>60</v>
      </c>
      <c r="M5439">
        <v>77500</v>
      </c>
      <c r="N5439"/>
      <c r="O5439" t="s">
        <v>371</v>
      </c>
      <c r="P5439" t="s">
        <v>2284</v>
      </c>
    </row>
    <row r="5440" spans="1:16" x14ac:dyDescent="0.25">
      <c r="A5440" t="s">
        <v>2</v>
      </c>
      <c r="B5440" t="s">
        <v>1825</v>
      </c>
      <c r="C5440" t="s">
        <v>13301</v>
      </c>
      <c r="D5440" t="s">
        <v>4595</v>
      </c>
      <c r="E5440" t="s">
        <v>59</v>
      </c>
      <c r="F5440" t="b">
        <v>0</v>
      </c>
      <c r="G5440" t="s">
        <v>68</v>
      </c>
      <c r="H5440" s="1">
        <v>46083.625752314823</v>
      </c>
      <c r="I5440" t="b">
        <v>0</v>
      </c>
      <c r="J5440" t="b">
        <v>0</v>
      </c>
      <c r="K5440" t="s">
        <v>41</v>
      </c>
      <c r="L5440" t="s">
        <v>60</v>
      </c>
      <c r="M5440">
        <v>112000</v>
      </c>
      <c r="N5440"/>
      <c r="O5440" t="s">
        <v>371</v>
      </c>
    </row>
    <row r="5441" spans="1:16" x14ac:dyDescent="0.25">
      <c r="A5441" t="s">
        <v>0</v>
      </c>
      <c r="B5441" t="s">
        <v>1249</v>
      </c>
      <c r="C5441" t="s">
        <v>434</v>
      </c>
      <c r="D5441" t="s">
        <v>4595</v>
      </c>
      <c r="E5441" t="s">
        <v>59</v>
      </c>
      <c r="F5441" t="b">
        <v>0</v>
      </c>
      <c r="G5441" t="s">
        <v>68</v>
      </c>
      <c r="H5441" s="1">
        <v>46083.625787037039</v>
      </c>
      <c r="I5441" t="b">
        <v>1</v>
      </c>
      <c r="J5441" t="b">
        <v>0</v>
      </c>
      <c r="K5441" t="s">
        <v>41</v>
      </c>
      <c r="L5441" t="s">
        <v>60</v>
      </c>
      <c r="M5441">
        <v>87500</v>
      </c>
      <c r="N5441"/>
      <c r="O5441" t="s">
        <v>13302</v>
      </c>
    </row>
    <row r="5442" spans="1:16" x14ac:dyDescent="0.25">
      <c r="A5442" t="s">
        <v>0</v>
      </c>
      <c r="B5442" t="s">
        <v>13303</v>
      </c>
      <c r="C5442" t="s">
        <v>889</v>
      </c>
      <c r="D5442" t="s">
        <v>4595</v>
      </c>
      <c r="E5442" t="s">
        <v>59</v>
      </c>
      <c r="F5442" t="b">
        <v>0</v>
      </c>
      <c r="G5442" t="s">
        <v>68</v>
      </c>
      <c r="H5442" s="1">
        <v>46083.625787037039</v>
      </c>
      <c r="I5442" t="b">
        <v>1</v>
      </c>
      <c r="J5442" t="b">
        <v>0</v>
      </c>
      <c r="K5442" t="s">
        <v>41</v>
      </c>
      <c r="L5442" t="s">
        <v>60</v>
      </c>
      <c r="M5442">
        <v>131352.5</v>
      </c>
      <c r="N5442"/>
      <c r="O5442" t="s">
        <v>2250</v>
      </c>
    </row>
    <row r="5443" spans="1:16" x14ac:dyDescent="0.25">
      <c r="A5443" t="s">
        <v>0</v>
      </c>
      <c r="B5443" t="s">
        <v>0</v>
      </c>
      <c r="C5443" t="s">
        <v>4220</v>
      </c>
      <c r="D5443" t="s">
        <v>4595</v>
      </c>
      <c r="E5443" t="s">
        <v>59</v>
      </c>
      <c r="F5443" t="b">
        <v>0</v>
      </c>
      <c r="G5443" t="s">
        <v>89</v>
      </c>
      <c r="H5443" s="1">
        <v>46083.625833333332</v>
      </c>
      <c r="I5443" t="b">
        <v>0</v>
      </c>
      <c r="J5443" t="b">
        <v>1</v>
      </c>
      <c r="K5443" t="s">
        <v>41</v>
      </c>
      <c r="L5443" t="s">
        <v>60</v>
      </c>
      <c r="M5443">
        <v>77500</v>
      </c>
      <c r="N5443"/>
      <c r="O5443" t="s">
        <v>9861</v>
      </c>
    </row>
    <row r="5444" spans="1:16" x14ac:dyDescent="0.25">
      <c r="A5444" t="s">
        <v>0</v>
      </c>
      <c r="B5444" t="s">
        <v>0</v>
      </c>
      <c r="C5444" t="s">
        <v>792</v>
      </c>
      <c r="D5444" t="s">
        <v>4595</v>
      </c>
      <c r="E5444" t="s">
        <v>59</v>
      </c>
      <c r="F5444" t="b">
        <v>0</v>
      </c>
      <c r="G5444" t="s">
        <v>89</v>
      </c>
      <c r="H5444" s="1">
        <v>46083.625868055547</v>
      </c>
      <c r="I5444" t="b">
        <v>1</v>
      </c>
      <c r="J5444" t="b">
        <v>0</v>
      </c>
      <c r="K5444" t="s">
        <v>41</v>
      </c>
      <c r="L5444" t="s">
        <v>60</v>
      </c>
      <c r="M5444">
        <v>80000</v>
      </c>
      <c r="N5444"/>
      <c r="O5444" t="s">
        <v>371</v>
      </c>
    </row>
    <row r="5445" spans="1:16" x14ac:dyDescent="0.25">
      <c r="A5445" t="s">
        <v>0</v>
      </c>
      <c r="B5445" t="s">
        <v>13304</v>
      </c>
      <c r="C5445" t="s">
        <v>1281</v>
      </c>
      <c r="D5445" t="s">
        <v>4595</v>
      </c>
      <c r="E5445" t="s">
        <v>59</v>
      </c>
      <c r="F5445" t="b">
        <v>0</v>
      </c>
      <c r="G5445" t="s">
        <v>89</v>
      </c>
      <c r="H5445" s="1">
        <v>46083.625902777778</v>
      </c>
      <c r="I5445" t="b">
        <v>0</v>
      </c>
      <c r="J5445" t="b">
        <v>0</v>
      </c>
      <c r="K5445" t="s">
        <v>41</v>
      </c>
      <c r="L5445" t="s">
        <v>60</v>
      </c>
      <c r="M5445">
        <v>62500</v>
      </c>
      <c r="N5445"/>
      <c r="O5445" t="s">
        <v>421</v>
      </c>
    </row>
    <row r="5446" spans="1:16" x14ac:dyDescent="0.25">
      <c r="A5446" t="s">
        <v>6</v>
      </c>
      <c r="B5446" t="s">
        <v>13305</v>
      </c>
      <c r="C5446" t="s">
        <v>3078</v>
      </c>
      <c r="D5446" t="s">
        <v>4595</v>
      </c>
      <c r="E5446" t="s">
        <v>59</v>
      </c>
      <c r="F5446" t="b">
        <v>0</v>
      </c>
      <c r="G5446" t="s">
        <v>89</v>
      </c>
      <c r="H5446" s="1">
        <v>46083.625902777778</v>
      </c>
      <c r="I5446" t="b">
        <v>1</v>
      </c>
      <c r="J5446" t="b">
        <v>0</v>
      </c>
      <c r="K5446" t="s">
        <v>41</v>
      </c>
      <c r="L5446" t="s">
        <v>60</v>
      </c>
      <c r="M5446">
        <v>135000</v>
      </c>
      <c r="N5446"/>
      <c r="O5446" t="s">
        <v>1000</v>
      </c>
      <c r="P5446" t="s">
        <v>679</v>
      </c>
    </row>
    <row r="5447" spans="1:16" x14ac:dyDescent="0.25">
      <c r="A5447" t="s">
        <v>2</v>
      </c>
      <c r="B5447" t="s">
        <v>13306</v>
      </c>
      <c r="C5447" t="s">
        <v>567</v>
      </c>
      <c r="D5447" t="s">
        <v>4595</v>
      </c>
      <c r="E5447" t="s">
        <v>59</v>
      </c>
      <c r="F5447" t="b">
        <v>0</v>
      </c>
      <c r="G5447" t="s">
        <v>89</v>
      </c>
      <c r="H5447" s="1">
        <v>46083.625925925917</v>
      </c>
      <c r="I5447" t="b">
        <v>0</v>
      </c>
      <c r="J5447" t="b">
        <v>0</v>
      </c>
      <c r="K5447" t="s">
        <v>41</v>
      </c>
      <c r="L5447" t="s">
        <v>60</v>
      </c>
      <c r="M5447">
        <v>110000</v>
      </c>
      <c r="N5447"/>
      <c r="O5447" t="s">
        <v>13307</v>
      </c>
    </row>
    <row r="5448" spans="1:16" x14ac:dyDescent="0.25">
      <c r="A5448" t="s">
        <v>4</v>
      </c>
      <c r="B5448" t="s">
        <v>4270</v>
      </c>
      <c r="C5448" t="s">
        <v>237</v>
      </c>
      <c r="D5448" t="s">
        <v>4595</v>
      </c>
      <c r="E5448" t="s">
        <v>88</v>
      </c>
      <c r="F5448" t="b">
        <v>0</v>
      </c>
      <c r="G5448" t="s">
        <v>89</v>
      </c>
      <c r="H5448" s="1">
        <v>46083.625925925917</v>
      </c>
      <c r="I5448" t="b">
        <v>1</v>
      </c>
      <c r="J5448" t="b">
        <v>0</v>
      </c>
      <c r="K5448" t="s">
        <v>41</v>
      </c>
      <c r="L5448" t="s">
        <v>60</v>
      </c>
      <c r="M5448">
        <v>900000</v>
      </c>
      <c r="N5448"/>
      <c r="O5448" t="s">
        <v>4096</v>
      </c>
      <c r="P5448" t="s">
        <v>13308</v>
      </c>
    </row>
    <row r="5449" spans="1:16" x14ac:dyDescent="0.25">
      <c r="A5449" t="s">
        <v>3</v>
      </c>
      <c r="B5449" t="s">
        <v>5061</v>
      </c>
      <c r="C5449" t="s">
        <v>97</v>
      </c>
      <c r="D5449" t="s">
        <v>4595</v>
      </c>
      <c r="E5449" t="s">
        <v>59</v>
      </c>
      <c r="F5449" t="b">
        <v>0</v>
      </c>
      <c r="G5449" t="s">
        <v>89</v>
      </c>
      <c r="H5449" s="1">
        <v>46083.625949074078</v>
      </c>
      <c r="I5449" t="b">
        <v>1</v>
      </c>
      <c r="J5449" t="b">
        <v>0</v>
      </c>
      <c r="K5449" t="s">
        <v>41</v>
      </c>
      <c r="L5449" t="s">
        <v>60</v>
      </c>
      <c r="M5449">
        <v>130000</v>
      </c>
      <c r="N5449"/>
      <c r="O5449" t="s">
        <v>1746</v>
      </c>
    </row>
    <row r="5450" spans="1:16" x14ac:dyDescent="0.25">
      <c r="A5450" t="s">
        <v>3</v>
      </c>
      <c r="B5450" t="s">
        <v>1257</v>
      </c>
      <c r="C5450" t="s">
        <v>567</v>
      </c>
      <c r="D5450" t="s">
        <v>4595</v>
      </c>
      <c r="E5450" t="s">
        <v>59</v>
      </c>
      <c r="F5450" t="b">
        <v>0</v>
      </c>
      <c r="G5450" t="s">
        <v>89</v>
      </c>
      <c r="H5450" s="1">
        <v>46083.625949074078</v>
      </c>
      <c r="I5450" t="b">
        <v>1</v>
      </c>
      <c r="J5450" t="b">
        <v>0</v>
      </c>
      <c r="K5450" t="s">
        <v>41</v>
      </c>
      <c r="L5450" t="s">
        <v>60</v>
      </c>
      <c r="M5450">
        <v>125000</v>
      </c>
      <c r="N5450"/>
      <c r="O5450" t="s">
        <v>13309</v>
      </c>
    </row>
    <row r="5451" spans="1:16" x14ac:dyDescent="0.25">
      <c r="A5451" t="s">
        <v>2</v>
      </c>
      <c r="B5451" t="s">
        <v>1753</v>
      </c>
      <c r="C5451" t="s">
        <v>145</v>
      </c>
      <c r="D5451" t="s">
        <v>4595</v>
      </c>
      <c r="E5451" t="s">
        <v>59</v>
      </c>
      <c r="F5451" t="b">
        <v>0</v>
      </c>
      <c r="G5451" t="s">
        <v>65</v>
      </c>
      <c r="H5451" s="1">
        <v>46083.626111111109</v>
      </c>
      <c r="I5451" t="b">
        <v>0</v>
      </c>
      <c r="J5451" t="b">
        <v>1</v>
      </c>
      <c r="K5451" t="s">
        <v>41</v>
      </c>
      <c r="L5451" t="s">
        <v>60</v>
      </c>
      <c r="M5451">
        <v>125000</v>
      </c>
      <c r="N5451"/>
      <c r="O5451" t="s">
        <v>2535</v>
      </c>
      <c r="P5451" t="s">
        <v>133</v>
      </c>
    </row>
    <row r="5452" spans="1:16" x14ac:dyDescent="0.25">
      <c r="A5452" t="s">
        <v>2</v>
      </c>
      <c r="B5452" t="s">
        <v>158</v>
      </c>
      <c r="C5452" t="s">
        <v>559</v>
      </c>
      <c r="D5452" t="s">
        <v>4595</v>
      </c>
      <c r="E5452" t="s">
        <v>59</v>
      </c>
      <c r="F5452" t="b">
        <v>0</v>
      </c>
      <c r="G5452" t="s">
        <v>65</v>
      </c>
      <c r="H5452" s="1">
        <v>46083.626134259262</v>
      </c>
      <c r="I5452" t="b">
        <v>0</v>
      </c>
      <c r="J5452" t="b">
        <v>1</v>
      </c>
      <c r="K5452" t="s">
        <v>41</v>
      </c>
      <c r="L5452" t="s">
        <v>60</v>
      </c>
      <c r="M5452">
        <v>215000</v>
      </c>
      <c r="N5452"/>
      <c r="O5452" t="s">
        <v>265</v>
      </c>
    </row>
    <row r="5453" spans="1:16" x14ac:dyDescent="0.25">
      <c r="A5453" t="s">
        <v>2</v>
      </c>
      <c r="B5453" t="s">
        <v>760</v>
      </c>
      <c r="C5453" t="s">
        <v>3395</v>
      </c>
      <c r="D5453" t="s">
        <v>4595</v>
      </c>
      <c r="E5453" t="s">
        <v>59</v>
      </c>
      <c r="F5453" t="b">
        <v>0</v>
      </c>
      <c r="G5453" t="s">
        <v>65</v>
      </c>
      <c r="H5453" s="1">
        <v>46083.626134259262</v>
      </c>
      <c r="I5453" t="b">
        <v>0</v>
      </c>
      <c r="J5453" t="b">
        <v>0</v>
      </c>
      <c r="K5453" t="s">
        <v>41</v>
      </c>
      <c r="L5453" t="s">
        <v>60</v>
      </c>
      <c r="M5453">
        <v>110000</v>
      </c>
      <c r="N5453"/>
      <c r="O5453" t="s">
        <v>13310</v>
      </c>
    </row>
    <row r="5454" spans="1:16" x14ac:dyDescent="0.25">
      <c r="A5454" t="s">
        <v>2</v>
      </c>
      <c r="B5454" t="s">
        <v>2</v>
      </c>
      <c r="C5454" t="s">
        <v>3888</v>
      </c>
      <c r="D5454" t="s">
        <v>4595</v>
      </c>
      <c r="E5454" t="s">
        <v>59</v>
      </c>
      <c r="F5454" t="b">
        <v>0</v>
      </c>
      <c r="G5454" t="s">
        <v>65</v>
      </c>
      <c r="H5454" s="1">
        <v>46083.626215277778</v>
      </c>
      <c r="I5454" t="b">
        <v>0</v>
      </c>
      <c r="J5454" t="b">
        <v>0</v>
      </c>
      <c r="K5454" t="s">
        <v>41</v>
      </c>
      <c r="L5454" t="s">
        <v>60</v>
      </c>
      <c r="M5454">
        <v>80000</v>
      </c>
      <c r="N5454"/>
      <c r="O5454" t="s">
        <v>13311</v>
      </c>
    </row>
    <row r="5455" spans="1:16" x14ac:dyDescent="0.25">
      <c r="A5455" t="s">
        <v>2</v>
      </c>
      <c r="B5455" t="s">
        <v>2</v>
      </c>
      <c r="C5455" t="s">
        <v>440</v>
      </c>
      <c r="D5455" t="s">
        <v>4595</v>
      </c>
      <c r="E5455" t="s">
        <v>59</v>
      </c>
      <c r="F5455" t="b">
        <v>0</v>
      </c>
      <c r="G5455" t="s">
        <v>65</v>
      </c>
      <c r="H5455" s="1">
        <v>46083.626215277778</v>
      </c>
      <c r="I5455" t="b">
        <v>0</v>
      </c>
      <c r="J5455" t="b">
        <v>0</v>
      </c>
      <c r="K5455" t="s">
        <v>41</v>
      </c>
      <c r="L5455" t="s">
        <v>60</v>
      </c>
      <c r="M5455">
        <v>140001</v>
      </c>
      <c r="N5455"/>
      <c r="O5455" t="s">
        <v>13312</v>
      </c>
    </row>
    <row r="5456" spans="1:16" x14ac:dyDescent="0.25">
      <c r="A5456" t="s">
        <v>2</v>
      </c>
      <c r="B5456" t="s">
        <v>13313</v>
      </c>
      <c r="C5456" t="s">
        <v>246</v>
      </c>
      <c r="D5456" t="s">
        <v>4595</v>
      </c>
      <c r="E5456" t="s">
        <v>59</v>
      </c>
      <c r="F5456" t="b">
        <v>0</v>
      </c>
      <c r="G5456" t="s">
        <v>65</v>
      </c>
      <c r="H5456" s="1">
        <v>46083.626215277778</v>
      </c>
      <c r="I5456" t="b">
        <v>0</v>
      </c>
      <c r="J5456" t="b">
        <v>0</v>
      </c>
      <c r="K5456" t="s">
        <v>41</v>
      </c>
      <c r="L5456" t="s">
        <v>60</v>
      </c>
      <c r="M5456">
        <v>200000</v>
      </c>
      <c r="N5456"/>
      <c r="O5456" t="s">
        <v>13314</v>
      </c>
    </row>
    <row r="5457" spans="1:16" x14ac:dyDescent="0.25">
      <c r="A5457" t="s">
        <v>2</v>
      </c>
      <c r="B5457" t="s">
        <v>2</v>
      </c>
      <c r="C5457" t="s">
        <v>3757</v>
      </c>
      <c r="D5457" t="s">
        <v>4595</v>
      </c>
      <c r="E5457" t="s">
        <v>59</v>
      </c>
      <c r="F5457" t="b">
        <v>0</v>
      </c>
      <c r="G5457" t="s">
        <v>77</v>
      </c>
      <c r="H5457" s="1">
        <v>46083.626377314817</v>
      </c>
      <c r="I5457" t="b">
        <v>0</v>
      </c>
      <c r="J5457" t="b">
        <v>0</v>
      </c>
      <c r="K5457" t="s">
        <v>41</v>
      </c>
      <c r="L5457" t="s">
        <v>60</v>
      </c>
      <c r="M5457">
        <v>117500</v>
      </c>
      <c r="N5457"/>
      <c r="O5457" t="s">
        <v>503</v>
      </c>
      <c r="P5457" t="s">
        <v>208</v>
      </c>
    </row>
    <row r="5458" spans="1:16" x14ac:dyDescent="0.25">
      <c r="A5458" t="s">
        <v>2</v>
      </c>
      <c r="B5458" t="s">
        <v>2</v>
      </c>
      <c r="C5458" t="s">
        <v>13315</v>
      </c>
      <c r="D5458" t="s">
        <v>4595</v>
      </c>
      <c r="E5458" t="s">
        <v>59</v>
      </c>
      <c r="F5458" t="b">
        <v>0</v>
      </c>
      <c r="G5458" t="s">
        <v>77</v>
      </c>
      <c r="H5458" s="1">
        <v>46083.626377314817</v>
      </c>
      <c r="I5458" t="b">
        <v>0</v>
      </c>
      <c r="J5458" t="b">
        <v>0</v>
      </c>
      <c r="K5458" t="s">
        <v>41</v>
      </c>
      <c r="L5458" t="s">
        <v>60</v>
      </c>
      <c r="M5458">
        <v>117500</v>
      </c>
      <c r="N5458"/>
      <c r="O5458" t="s">
        <v>503</v>
      </c>
    </row>
    <row r="5459" spans="1:16" x14ac:dyDescent="0.25">
      <c r="A5459" t="s">
        <v>2</v>
      </c>
      <c r="B5459" t="s">
        <v>2</v>
      </c>
      <c r="C5459" t="s">
        <v>3052</v>
      </c>
      <c r="D5459" t="s">
        <v>4595</v>
      </c>
      <c r="E5459" t="s">
        <v>59</v>
      </c>
      <c r="F5459" t="b">
        <v>0</v>
      </c>
      <c r="G5459" t="s">
        <v>77</v>
      </c>
      <c r="H5459" s="1">
        <v>46083.626377314817</v>
      </c>
      <c r="I5459" t="b">
        <v>0</v>
      </c>
      <c r="J5459" t="b">
        <v>0</v>
      </c>
      <c r="K5459" t="s">
        <v>41</v>
      </c>
      <c r="L5459" t="s">
        <v>60</v>
      </c>
      <c r="M5459">
        <v>117500</v>
      </c>
      <c r="N5459"/>
      <c r="O5459" t="s">
        <v>503</v>
      </c>
    </row>
    <row r="5460" spans="1:16" x14ac:dyDescent="0.25">
      <c r="A5460" t="s">
        <v>2</v>
      </c>
      <c r="B5460" t="s">
        <v>2</v>
      </c>
      <c r="C5460" t="s">
        <v>3689</v>
      </c>
      <c r="D5460" t="s">
        <v>4595</v>
      </c>
      <c r="E5460" t="s">
        <v>59</v>
      </c>
      <c r="F5460" t="b">
        <v>0</v>
      </c>
      <c r="G5460" t="s">
        <v>77</v>
      </c>
      <c r="H5460" s="1">
        <v>46083.626388888893</v>
      </c>
      <c r="I5460" t="b">
        <v>0</v>
      </c>
      <c r="J5460" t="b">
        <v>0</v>
      </c>
      <c r="K5460" t="s">
        <v>41</v>
      </c>
      <c r="L5460" t="s">
        <v>60</v>
      </c>
      <c r="M5460">
        <v>117500</v>
      </c>
      <c r="N5460"/>
      <c r="O5460" t="s">
        <v>503</v>
      </c>
    </row>
    <row r="5461" spans="1:16" x14ac:dyDescent="0.25">
      <c r="A5461" t="s">
        <v>2</v>
      </c>
      <c r="B5461" t="s">
        <v>2</v>
      </c>
      <c r="C5461" t="s">
        <v>3744</v>
      </c>
      <c r="D5461" t="s">
        <v>4595</v>
      </c>
      <c r="E5461" t="s">
        <v>59</v>
      </c>
      <c r="F5461" t="b">
        <v>0</v>
      </c>
      <c r="G5461" t="s">
        <v>77</v>
      </c>
      <c r="H5461" s="1">
        <v>46083.626388888893</v>
      </c>
      <c r="I5461" t="b">
        <v>0</v>
      </c>
      <c r="J5461" t="b">
        <v>0</v>
      </c>
      <c r="K5461" t="s">
        <v>41</v>
      </c>
      <c r="L5461" t="s">
        <v>60</v>
      </c>
      <c r="M5461">
        <v>117500</v>
      </c>
      <c r="N5461"/>
      <c r="O5461" t="s">
        <v>503</v>
      </c>
      <c r="P5461" t="s">
        <v>208</v>
      </c>
    </row>
    <row r="5462" spans="1:16" x14ac:dyDescent="0.25">
      <c r="A5462" t="s">
        <v>2</v>
      </c>
      <c r="B5462" t="s">
        <v>2</v>
      </c>
      <c r="C5462" t="s">
        <v>13316</v>
      </c>
      <c r="D5462" t="s">
        <v>4595</v>
      </c>
      <c r="E5462" t="s">
        <v>59</v>
      </c>
      <c r="F5462" t="b">
        <v>0</v>
      </c>
      <c r="G5462" t="s">
        <v>77</v>
      </c>
      <c r="H5462" s="1">
        <v>46083.626388888893</v>
      </c>
      <c r="I5462" t="b">
        <v>0</v>
      </c>
      <c r="J5462" t="b">
        <v>0</v>
      </c>
      <c r="K5462" t="s">
        <v>41</v>
      </c>
      <c r="L5462" t="s">
        <v>60</v>
      </c>
      <c r="M5462">
        <v>117500</v>
      </c>
      <c r="N5462"/>
      <c r="O5462" t="s">
        <v>503</v>
      </c>
    </row>
    <row r="5463" spans="1:16" x14ac:dyDescent="0.25">
      <c r="A5463" t="s">
        <v>6</v>
      </c>
      <c r="B5463" t="s">
        <v>6</v>
      </c>
      <c r="C5463" t="s">
        <v>81</v>
      </c>
      <c r="D5463" t="s">
        <v>4595</v>
      </c>
      <c r="E5463" t="s">
        <v>59</v>
      </c>
      <c r="F5463" t="b">
        <v>0</v>
      </c>
      <c r="G5463" t="s">
        <v>77</v>
      </c>
      <c r="H5463" s="1">
        <v>46083.62641203704</v>
      </c>
      <c r="I5463" t="b">
        <v>0</v>
      </c>
      <c r="J5463" t="b">
        <v>0</v>
      </c>
      <c r="K5463" t="s">
        <v>41</v>
      </c>
      <c r="L5463" t="s">
        <v>60</v>
      </c>
      <c r="M5463">
        <v>180000</v>
      </c>
      <c r="N5463"/>
      <c r="O5463" t="s">
        <v>676</v>
      </c>
    </row>
    <row r="5464" spans="1:16" x14ac:dyDescent="0.25">
      <c r="A5464" t="s">
        <v>2</v>
      </c>
      <c r="B5464" t="s">
        <v>13317</v>
      </c>
      <c r="C5464" t="s">
        <v>271</v>
      </c>
      <c r="D5464" t="s">
        <v>4595</v>
      </c>
      <c r="E5464" t="s">
        <v>59</v>
      </c>
      <c r="F5464" t="b">
        <v>0</v>
      </c>
      <c r="G5464" t="s">
        <v>77</v>
      </c>
      <c r="H5464" s="1">
        <v>46083.62641203704</v>
      </c>
      <c r="I5464" t="b">
        <v>0</v>
      </c>
      <c r="J5464" t="b">
        <v>0</v>
      </c>
      <c r="K5464" t="s">
        <v>41</v>
      </c>
      <c r="L5464" t="s">
        <v>60</v>
      </c>
      <c r="M5464">
        <v>181500</v>
      </c>
      <c r="N5464"/>
      <c r="O5464" t="s">
        <v>13318</v>
      </c>
      <c r="P5464" t="s">
        <v>208</v>
      </c>
    </row>
    <row r="5465" spans="1:16" x14ac:dyDescent="0.25">
      <c r="A5465" t="s">
        <v>2</v>
      </c>
      <c r="B5465" t="s">
        <v>2</v>
      </c>
      <c r="C5465" t="s">
        <v>3784</v>
      </c>
      <c r="D5465" t="s">
        <v>4595</v>
      </c>
      <c r="E5465" t="s">
        <v>59</v>
      </c>
      <c r="F5465" t="b">
        <v>0</v>
      </c>
      <c r="G5465" t="s">
        <v>77</v>
      </c>
      <c r="H5465" s="1">
        <v>46083.62641203704</v>
      </c>
      <c r="I5465" t="b">
        <v>0</v>
      </c>
      <c r="J5465" t="b">
        <v>0</v>
      </c>
      <c r="K5465" t="s">
        <v>41</v>
      </c>
      <c r="L5465" t="s">
        <v>60</v>
      </c>
      <c r="M5465">
        <v>117500</v>
      </c>
      <c r="N5465"/>
      <c r="O5465" t="s">
        <v>503</v>
      </c>
    </row>
    <row r="5466" spans="1:16" x14ac:dyDescent="0.25">
      <c r="A5466" t="s">
        <v>2</v>
      </c>
      <c r="B5466" t="s">
        <v>2</v>
      </c>
      <c r="C5466" t="s">
        <v>13319</v>
      </c>
      <c r="D5466" t="s">
        <v>4595</v>
      </c>
      <c r="E5466" t="s">
        <v>59</v>
      </c>
      <c r="F5466" t="b">
        <v>0</v>
      </c>
      <c r="G5466" t="s">
        <v>77</v>
      </c>
      <c r="H5466" s="1">
        <v>46083.62641203704</v>
      </c>
      <c r="I5466" t="b">
        <v>0</v>
      </c>
      <c r="J5466" t="b">
        <v>0</v>
      </c>
      <c r="K5466" t="s">
        <v>41</v>
      </c>
      <c r="L5466" t="s">
        <v>60</v>
      </c>
      <c r="M5466">
        <v>117500</v>
      </c>
      <c r="N5466"/>
      <c r="O5466" t="s">
        <v>503</v>
      </c>
    </row>
    <row r="5467" spans="1:16" x14ac:dyDescent="0.25">
      <c r="A5467" t="s">
        <v>2</v>
      </c>
      <c r="B5467" t="s">
        <v>2</v>
      </c>
      <c r="C5467" t="s">
        <v>13320</v>
      </c>
      <c r="D5467" t="s">
        <v>4595</v>
      </c>
      <c r="E5467" t="s">
        <v>59</v>
      </c>
      <c r="F5467" t="b">
        <v>0</v>
      </c>
      <c r="G5467" t="s">
        <v>77</v>
      </c>
      <c r="H5467" s="1">
        <v>46083.62641203704</v>
      </c>
      <c r="I5467" t="b">
        <v>0</v>
      </c>
      <c r="J5467" t="b">
        <v>0</v>
      </c>
      <c r="K5467" t="s">
        <v>41</v>
      </c>
      <c r="L5467" t="s">
        <v>60</v>
      </c>
      <c r="M5467">
        <v>117500</v>
      </c>
      <c r="N5467"/>
      <c r="O5467" t="s">
        <v>503</v>
      </c>
      <c r="P5467" t="s">
        <v>208</v>
      </c>
    </row>
    <row r="5468" spans="1:16" x14ac:dyDescent="0.25">
      <c r="A5468" t="s">
        <v>2</v>
      </c>
      <c r="B5468" t="s">
        <v>466</v>
      </c>
      <c r="C5468" t="s">
        <v>3829</v>
      </c>
      <c r="D5468" t="s">
        <v>4595</v>
      </c>
      <c r="E5468" t="s">
        <v>59</v>
      </c>
      <c r="F5468" t="b">
        <v>0</v>
      </c>
      <c r="G5468" t="s">
        <v>77</v>
      </c>
      <c r="H5468" s="1">
        <v>46083.626481481479</v>
      </c>
      <c r="I5468" t="b">
        <v>0</v>
      </c>
      <c r="J5468" t="b">
        <v>1</v>
      </c>
      <c r="K5468" t="s">
        <v>41</v>
      </c>
      <c r="L5468" t="s">
        <v>60</v>
      </c>
      <c r="M5468">
        <v>170000</v>
      </c>
      <c r="N5468"/>
      <c r="O5468" t="s">
        <v>3353</v>
      </c>
      <c r="P5468" t="s">
        <v>538</v>
      </c>
    </row>
    <row r="5469" spans="1:16" x14ac:dyDescent="0.25">
      <c r="A5469" t="s">
        <v>2</v>
      </c>
      <c r="B5469" t="s">
        <v>158</v>
      </c>
      <c r="C5469" t="s">
        <v>339</v>
      </c>
      <c r="D5469" t="s">
        <v>4595</v>
      </c>
      <c r="E5469" t="s">
        <v>59</v>
      </c>
      <c r="F5469" t="b">
        <v>0</v>
      </c>
      <c r="G5469" t="s">
        <v>77</v>
      </c>
      <c r="H5469" s="1">
        <v>46083.626481481479</v>
      </c>
      <c r="I5469" t="b">
        <v>0</v>
      </c>
      <c r="J5469" t="b">
        <v>0</v>
      </c>
      <c r="K5469" t="s">
        <v>41</v>
      </c>
      <c r="L5469" t="s">
        <v>60</v>
      </c>
      <c r="M5469">
        <v>215000</v>
      </c>
      <c r="N5469"/>
      <c r="O5469" t="s">
        <v>2792</v>
      </c>
      <c r="P5469" t="s">
        <v>85</v>
      </c>
    </row>
    <row r="5470" spans="1:16" x14ac:dyDescent="0.25">
      <c r="A5470" t="s">
        <v>2</v>
      </c>
      <c r="B5470" t="s">
        <v>2</v>
      </c>
      <c r="C5470" t="s">
        <v>13321</v>
      </c>
      <c r="D5470" t="s">
        <v>4595</v>
      </c>
      <c r="E5470" t="s">
        <v>59</v>
      </c>
      <c r="F5470" t="b">
        <v>0</v>
      </c>
      <c r="G5470" t="s">
        <v>77</v>
      </c>
      <c r="H5470" s="1">
        <v>46083.626481481479</v>
      </c>
      <c r="I5470" t="b">
        <v>0</v>
      </c>
      <c r="J5470" t="b">
        <v>0</v>
      </c>
      <c r="K5470" t="s">
        <v>41</v>
      </c>
      <c r="L5470" t="s">
        <v>60</v>
      </c>
      <c r="M5470">
        <v>117500</v>
      </c>
      <c r="N5470"/>
      <c r="O5470" t="s">
        <v>503</v>
      </c>
    </row>
    <row r="5471" spans="1:16" x14ac:dyDescent="0.25">
      <c r="A5471" t="s">
        <v>2</v>
      </c>
      <c r="B5471" t="s">
        <v>2</v>
      </c>
      <c r="C5471" t="s">
        <v>13322</v>
      </c>
      <c r="D5471" t="s">
        <v>4595</v>
      </c>
      <c r="E5471" t="s">
        <v>59</v>
      </c>
      <c r="F5471" t="b">
        <v>0</v>
      </c>
      <c r="G5471" t="s">
        <v>77</v>
      </c>
      <c r="H5471" s="1">
        <v>46083.626481481479</v>
      </c>
      <c r="I5471" t="b">
        <v>0</v>
      </c>
      <c r="J5471" t="b">
        <v>0</v>
      </c>
      <c r="K5471" t="s">
        <v>41</v>
      </c>
      <c r="L5471" t="s">
        <v>60</v>
      </c>
      <c r="M5471">
        <v>117500</v>
      </c>
      <c r="N5471"/>
      <c r="O5471" t="s">
        <v>503</v>
      </c>
    </row>
    <row r="5472" spans="1:16" x14ac:dyDescent="0.25">
      <c r="A5472" t="s">
        <v>2</v>
      </c>
      <c r="B5472" t="s">
        <v>2</v>
      </c>
      <c r="C5472" t="s">
        <v>3188</v>
      </c>
      <c r="D5472" t="s">
        <v>4595</v>
      </c>
      <c r="E5472" t="s">
        <v>59</v>
      </c>
      <c r="F5472" t="b">
        <v>0</v>
      </c>
      <c r="G5472" t="s">
        <v>77</v>
      </c>
      <c r="H5472" s="1">
        <v>46083.626493055563</v>
      </c>
      <c r="I5472" t="b">
        <v>0</v>
      </c>
      <c r="J5472" t="b">
        <v>0</v>
      </c>
      <c r="K5472" t="s">
        <v>41</v>
      </c>
      <c r="L5472" t="s">
        <v>60</v>
      </c>
      <c r="M5472">
        <v>117500</v>
      </c>
      <c r="N5472"/>
      <c r="O5472" t="s">
        <v>503</v>
      </c>
      <c r="P5472" t="s">
        <v>208</v>
      </c>
    </row>
    <row r="5473" spans="1:16" x14ac:dyDescent="0.25">
      <c r="A5473" t="s">
        <v>2</v>
      </c>
      <c r="B5473" t="s">
        <v>2</v>
      </c>
      <c r="C5473" t="s">
        <v>13323</v>
      </c>
      <c r="D5473" t="s">
        <v>4595</v>
      </c>
      <c r="E5473" t="s">
        <v>59</v>
      </c>
      <c r="F5473" t="b">
        <v>0</v>
      </c>
      <c r="G5473" t="s">
        <v>77</v>
      </c>
      <c r="H5473" s="1">
        <v>46083.626550925917</v>
      </c>
      <c r="I5473" t="b">
        <v>0</v>
      </c>
      <c r="J5473" t="b">
        <v>0</v>
      </c>
      <c r="K5473" t="s">
        <v>41</v>
      </c>
      <c r="L5473" t="s">
        <v>60</v>
      </c>
      <c r="M5473">
        <v>117500</v>
      </c>
      <c r="N5473"/>
      <c r="O5473" t="s">
        <v>503</v>
      </c>
    </row>
    <row r="5474" spans="1:16" x14ac:dyDescent="0.25">
      <c r="A5474" t="s">
        <v>2</v>
      </c>
      <c r="B5474" t="s">
        <v>13324</v>
      </c>
      <c r="C5474" t="s">
        <v>733</v>
      </c>
      <c r="D5474" t="s">
        <v>4595</v>
      </c>
      <c r="E5474" t="s">
        <v>59</v>
      </c>
      <c r="F5474" t="b">
        <v>0</v>
      </c>
      <c r="G5474" t="s">
        <v>77</v>
      </c>
      <c r="H5474" s="1">
        <v>46083.626550925917</v>
      </c>
      <c r="I5474" t="b">
        <v>1</v>
      </c>
      <c r="J5474" t="b">
        <v>0</v>
      </c>
      <c r="K5474" t="s">
        <v>41</v>
      </c>
      <c r="L5474" t="s">
        <v>60</v>
      </c>
      <c r="M5474">
        <v>85000</v>
      </c>
      <c r="N5474"/>
      <c r="O5474" t="s">
        <v>371</v>
      </c>
    </row>
    <row r="5475" spans="1:16" x14ac:dyDescent="0.25">
      <c r="A5475" t="s">
        <v>2</v>
      </c>
      <c r="B5475" t="s">
        <v>13325</v>
      </c>
      <c r="C5475" t="s">
        <v>304</v>
      </c>
      <c r="D5475" t="s">
        <v>4595</v>
      </c>
      <c r="E5475" t="s">
        <v>59</v>
      </c>
      <c r="F5475" t="b">
        <v>0</v>
      </c>
      <c r="G5475" t="s">
        <v>77</v>
      </c>
      <c r="H5475" s="1">
        <v>46083.626574074071</v>
      </c>
      <c r="I5475" t="b">
        <v>0</v>
      </c>
      <c r="J5475" t="b">
        <v>0</v>
      </c>
      <c r="K5475" t="s">
        <v>41</v>
      </c>
      <c r="L5475" t="s">
        <v>60</v>
      </c>
      <c r="M5475">
        <v>236667</v>
      </c>
      <c r="N5475"/>
      <c r="O5475" t="s">
        <v>13326</v>
      </c>
    </row>
    <row r="5476" spans="1:16" x14ac:dyDescent="0.25">
      <c r="A5476" t="s">
        <v>2</v>
      </c>
      <c r="B5476" t="s">
        <v>13327</v>
      </c>
      <c r="C5476" t="s">
        <v>79</v>
      </c>
      <c r="D5476" t="s">
        <v>4595</v>
      </c>
      <c r="E5476" t="s">
        <v>59</v>
      </c>
      <c r="F5476" t="b">
        <v>0</v>
      </c>
      <c r="G5476" t="s">
        <v>77</v>
      </c>
      <c r="H5476" s="1">
        <v>46083.626585648148</v>
      </c>
      <c r="I5476" t="b">
        <v>1</v>
      </c>
      <c r="J5476" t="b">
        <v>0</v>
      </c>
      <c r="K5476" t="s">
        <v>41</v>
      </c>
      <c r="L5476" t="s">
        <v>60</v>
      </c>
      <c r="M5476">
        <v>180000</v>
      </c>
      <c r="N5476"/>
      <c r="O5476" t="s">
        <v>13328</v>
      </c>
    </row>
    <row r="5477" spans="1:16" x14ac:dyDescent="0.25">
      <c r="A5477" t="s">
        <v>0</v>
      </c>
      <c r="B5477" t="s">
        <v>13329</v>
      </c>
      <c r="C5477" t="s">
        <v>304</v>
      </c>
      <c r="D5477" t="s">
        <v>4595</v>
      </c>
      <c r="E5477" t="s">
        <v>59</v>
      </c>
      <c r="F5477" t="b">
        <v>0</v>
      </c>
      <c r="G5477" t="s">
        <v>77</v>
      </c>
      <c r="H5477" s="1">
        <v>46083.626585648148</v>
      </c>
      <c r="I5477" t="b">
        <v>1</v>
      </c>
      <c r="J5477" t="b">
        <v>0</v>
      </c>
      <c r="K5477" t="s">
        <v>41</v>
      </c>
      <c r="L5477" t="s">
        <v>60</v>
      </c>
      <c r="M5477">
        <v>215000</v>
      </c>
      <c r="N5477"/>
      <c r="O5477" t="s">
        <v>13330</v>
      </c>
    </row>
    <row r="5478" spans="1:16" x14ac:dyDescent="0.25">
      <c r="A5478" t="s">
        <v>2</v>
      </c>
      <c r="B5478" t="s">
        <v>2</v>
      </c>
      <c r="C5478" t="s">
        <v>13331</v>
      </c>
      <c r="D5478" t="s">
        <v>4595</v>
      </c>
      <c r="E5478" t="s">
        <v>59</v>
      </c>
      <c r="F5478" t="b">
        <v>0</v>
      </c>
      <c r="G5478" t="s">
        <v>77</v>
      </c>
      <c r="H5478" s="1">
        <v>46083.626585648148</v>
      </c>
      <c r="I5478" t="b">
        <v>0</v>
      </c>
      <c r="J5478" t="b">
        <v>0</v>
      </c>
      <c r="K5478" t="s">
        <v>41</v>
      </c>
      <c r="L5478" t="s">
        <v>60</v>
      </c>
      <c r="M5478">
        <v>117500</v>
      </c>
      <c r="N5478"/>
      <c r="O5478" t="s">
        <v>503</v>
      </c>
    </row>
    <row r="5479" spans="1:16" x14ac:dyDescent="0.25">
      <c r="A5479" t="s">
        <v>2</v>
      </c>
      <c r="B5479" t="s">
        <v>13332</v>
      </c>
      <c r="C5479" t="s">
        <v>3042</v>
      </c>
      <c r="D5479" t="s">
        <v>4595</v>
      </c>
      <c r="E5479" t="s">
        <v>59</v>
      </c>
      <c r="F5479" t="b">
        <v>0</v>
      </c>
      <c r="G5479" t="s">
        <v>73</v>
      </c>
      <c r="H5479" s="1">
        <v>46083.626666666663</v>
      </c>
      <c r="I5479" t="b">
        <v>0</v>
      </c>
      <c r="J5479" t="b">
        <v>0</v>
      </c>
      <c r="K5479" t="s">
        <v>41</v>
      </c>
      <c r="L5479" t="s">
        <v>60</v>
      </c>
      <c r="M5479">
        <v>90000</v>
      </c>
      <c r="N5479"/>
      <c r="O5479" t="s">
        <v>371</v>
      </c>
      <c r="P5479" t="s">
        <v>219</v>
      </c>
    </row>
    <row r="5480" spans="1:16" x14ac:dyDescent="0.25">
      <c r="A5480" t="s">
        <v>0</v>
      </c>
      <c r="B5480" t="s">
        <v>13333</v>
      </c>
      <c r="C5480" t="s">
        <v>165</v>
      </c>
      <c r="D5480" t="s">
        <v>4595</v>
      </c>
      <c r="E5480" t="s">
        <v>59</v>
      </c>
      <c r="F5480" t="b">
        <v>0</v>
      </c>
      <c r="G5480" t="s">
        <v>73</v>
      </c>
      <c r="H5480" s="1">
        <v>46083.626666666663</v>
      </c>
      <c r="I5480" t="b">
        <v>0</v>
      </c>
      <c r="J5480" t="b">
        <v>0</v>
      </c>
      <c r="K5480" t="s">
        <v>41</v>
      </c>
      <c r="L5480" t="s">
        <v>60</v>
      </c>
      <c r="M5480">
        <v>125000</v>
      </c>
      <c r="N5480"/>
      <c r="O5480" t="s">
        <v>371</v>
      </c>
      <c r="P5480" t="s">
        <v>13334</v>
      </c>
    </row>
    <row r="5481" spans="1:16" x14ac:dyDescent="0.25">
      <c r="A5481" t="s">
        <v>2</v>
      </c>
      <c r="B5481" t="s">
        <v>13327</v>
      </c>
      <c r="C5481" t="s">
        <v>162</v>
      </c>
      <c r="D5481" t="s">
        <v>4595</v>
      </c>
      <c r="E5481" t="s">
        <v>59</v>
      </c>
      <c r="F5481" t="b">
        <v>0</v>
      </c>
      <c r="G5481" t="s">
        <v>73</v>
      </c>
      <c r="H5481" s="1">
        <v>46083.62667824074</v>
      </c>
      <c r="I5481" t="b">
        <v>1</v>
      </c>
      <c r="J5481" t="b">
        <v>0</v>
      </c>
      <c r="K5481" t="s">
        <v>41</v>
      </c>
      <c r="L5481" t="s">
        <v>60</v>
      </c>
      <c r="M5481">
        <v>175000</v>
      </c>
      <c r="N5481"/>
      <c r="O5481" t="s">
        <v>13328</v>
      </c>
    </row>
    <row r="5482" spans="1:16" x14ac:dyDescent="0.25">
      <c r="A5482" t="s">
        <v>6</v>
      </c>
      <c r="B5482" t="s">
        <v>13335</v>
      </c>
      <c r="C5482" t="s">
        <v>320</v>
      </c>
      <c r="D5482" t="s">
        <v>4595</v>
      </c>
      <c r="E5482" t="s">
        <v>88</v>
      </c>
      <c r="F5482" t="b">
        <v>0</v>
      </c>
      <c r="G5482" t="s">
        <v>73</v>
      </c>
      <c r="H5482" s="1">
        <v>46083.62667824074</v>
      </c>
      <c r="I5482" t="b">
        <v>0</v>
      </c>
      <c r="J5482" t="b">
        <v>0</v>
      </c>
      <c r="K5482" t="s">
        <v>41</v>
      </c>
      <c r="L5482" t="s">
        <v>60</v>
      </c>
      <c r="M5482">
        <v>125000</v>
      </c>
      <c r="N5482"/>
      <c r="O5482" t="s">
        <v>13336</v>
      </c>
      <c r="P5482" t="s">
        <v>13337</v>
      </c>
    </row>
    <row r="5483" spans="1:16" x14ac:dyDescent="0.25">
      <c r="A5483" t="s">
        <v>2</v>
      </c>
      <c r="B5483" t="s">
        <v>1861</v>
      </c>
      <c r="C5483" t="s">
        <v>3290</v>
      </c>
      <c r="D5483" t="s">
        <v>4595</v>
      </c>
      <c r="E5483" t="s">
        <v>59</v>
      </c>
      <c r="F5483" t="b">
        <v>0</v>
      </c>
      <c r="G5483" t="s">
        <v>68</v>
      </c>
      <c r="H5483" s="1">
        <v>46083.626736111109</v>
      </c>
      <c r="I5483" t="b">
        <v>0</v>
      </c>
      <c r="J5483" t="b">
        <v>0</v>
      </c>
      <c r="K5483" t="s">
        <v>41</v>
      </c>
      <c r="L5483" t="s">
        <v>60</v>
      </c>
      <c r="M5483">
        <v>170000</v>
      </c>
      <c r="N5483"/>
      <c r="O5483" t="s">
        <v>13338</v>
      </c>
      <c r="P5483" t="s">
        <v>622</v>
      </c>
    </row>
    <row r="5484" spans="1:16" x14ac:dyDescent="0.25">
      <c r="A5484" t="s">
        <v>2</v>
      </c>
      <c r="B5484" t="s">
        <v>1499</v>
      </c>
      <c r="C5484" t="s">
        <v>1569</v>
      </c>
      <c r="D5484" t="s">
        <v>4595</v>
      </c>
      <c r="F5484" t="b">
        <v>0</v>
      </c>
      <c r="G5484" t="s">
        <v>89</v>
      </c>
      <c r="H5484" s="1">
        <v>46083.626817129632</v>
      </c>
      <c r="I5484" t="b">
        <v>0</v>
      </c>
      <c r="J5484" t="b">
        <v>1</v>
      </c>
      <c r="K5484" t="s">
        <v>41</v>
      </c>
      <c r="L5484" t="s">
        <v>60</v>
      </c>
      <c r="M5484">
        <v>130000</v>
      </c>
      <c r="N5484"/>
      <c r="O5484" t="s">
        <v>13339</v>
      </c>
      <c r="P5484" t="s">
        <v>208</v>
      </c>
    </row>
    <row r="5485" spans="1:16" x14ac:dyDescent="0.25">
      <c r="A5485" t="s">
        <v>2</v>
      </c>
      <c r="B5485" t="s">
        <v>13340</v>
      </c>
      <c r="C5485" t="s">
        <v>1281</v>
      </c>
      <c r="D5485" t="s">
        <v>4595</v>
      </c>
      <c r="E5485" t="s">
        <v>59</v>
      </c>
      <c r="F5485" t="b">
        <v>0</v>
      </c>
      <c r="G5485" t="s">
        <v>89</v>
      </c>
      <c r="H5485" s="1">
        <v>46083.626817129632</v>
      </c>
      <c r="I5485" t="b">
        <v>0</v>
      </c>
      <c r="J5485" t="b">
        <v>0</v>
      </c>
      <c r="K5485" t="s">
        <v>41</v>
      </c>
      <c r="L5485" t="s">
        <v>60</v>
      </c>
      <c r="M5485">
        <v>75000</v>
      </c>
      <c r="N5485"/>
      <c r="O5485" t="s">
        <v>13341</v>
      </c>
    </row>
    <row r="5486" spans="1:16" x14ac:dyDescent="0.25">
      <c r="A5486" t="s">
        <v>1</v>
      </c>
      <c r="B5486" t="s">
        <v>13342</v>
      </c>
      <c r="C5486" t="s">
        <v>237</v>
      </c>
      <c r="D5486" t="s">
        <v>4595</v>
      </c>
      <c r="E5486" t="s">
        <v>59</v>
      </c>
      <c r="F5486" t="b">
        <v>0</v>
      </c>
      <c r="G5486" t="s">
        <v>89</v>
      </c>
      <c r="H5486" s="1">
        <v>46083.626840277779</v>
      </c>
      <c r="I5486" t="b">
        <v>0</v>
      </c>
      <c r="J5486" t="b">
        <v>0</v>
      </c>
      <c r="K5486" t="s">
        <v>41</v>
      </c>
      <c r="L5486" t="s">
        <v>60</v>
      </c>
      <c r="M5486">
        <v>110000</v>
      </c>
      <c r="N5486"/>
      <c r="O5486" t="s">
        <v>13343</v>
      </c>
      <c r="P5486" t="s">
        <v>13344</v>
      </c>
    </row>
    <row r="5487" spans="1:16" x14ac:dyDescent="0.25">
      <c r="A5487" t="s">
        <v>1</v>
      </c>
      <c r="B5487" t="s">
        <v>13345</v>
      </c>
      <c r="C5487" t="s">
        <v>1432</v>
      </c>
      <c r="D5487" t="s">
        <v>4595</v>
      </c>
      <c r="E5487" t="s">
        <v>59</v>
      </c>
      <c r="F5487" t="b">
        <v>0</v>
      </c>
      <c r="G5487" t="s">
        <v>65</v>
      </c>
      <c r="H5487" s="1">
        <v>46083.627245370371</v>
      </c>
      <c r="I5487" t="b">
        <v>1</v>
      </c>
      <c r="J5487" t="b">
        <v>0</v>
      </c>
      <c r="K5487" t="s">
        <v>41</v>
      </c>
      <c r="L5487" t="s">
        <v>60</v>
      </c>
      <c r="M5487">
        <v>125000</v>
      </c>
      <c r="N5487"/>
      <c r="O5487" t="s">
        <v>1400</v>
      </c>
      <c r="P5487" t="s">
        <v>13346</v>
      </c>
    </row>
    <row r="5488" spans="1:16" x14ac:dyDescent="0.25">
      <c r="A5488" t="s">
        <v>1</v>
      </c>
      <c r="B5488" t="s">
        <v>13347</v>
      </c>
      <c r="C5488" t="s">
        <v>121</v>
      </c>
      <c r="D5488" t="s">
        <v>4595</v>
      </c>
      <c r="E5488" t="s">
        <v>59</v>
      </c>
      <c r="F5488" t="b">
        <v>0</v>
      </c>
      <c r="G5488" t="s">
        <v>65</v>
      </c>
      <c r="H5488" s="1">
        <v>46083.627303240741</v>
      </c>
      <c r="I5488" t="b">
        <v>0</v>
      </c>
      <c r="J5488" t="b">
        <v>0</v>
      </c>
      <c r="K5488" t="s">
        <v>41</v>
      </c>
      <c r="L5488" t="s">
        <v>60</v>
      </c>
      <c r="M5488">
        <v>178000</v>
      </c>
      <c r="N5488"/>
      <c r="O5488" t="s">
        <v>2023</v>
      </c>
      <c r="P5488" t="s">
        <v>5350</v>
      </c>
    </row>
    <row r="5489" spans="1:16" x14ac:dyDescent="0.25">
      <c r="A5489" t="s">
        <v>1</v>
      </c>
      <c r="B5489" t="s">
        <v>13348</v>
      </c>
      <c r="C5489" t="s">
        <v>4415</v>
      </c>
      <c r="D5489" t="s">
        <v>4595</v>
      </c>
      <c r="E5489" t="s">
        <v>59</v>
      </c>
      <c r="F5489" t="b">
        <v>0</v>
      </c>
      <c r="G5489" t="s">
        <v>77</v>
      </c>
      <c r="H5489" s="1">
        <v>46083.62740740741</v>
      </c>
      <c r="I5489" t="b">
        <v>0</v>
      </c>
      <c r="J5489" t="b">
        <v>0</v>
      </c>
      <c r="K5489" t="s">
        <v>41</v>
      </c>
      <c r="L5489" t="s">
        <v>60</v>
      </c>
      <c r="M5489">
        <v>105000</v>
      </c>
      <c r="N5489"/>
      <c r="O5489" t="s">
        <v>1400</v>
      </c>
      <c r="P5489" t="s">
        <v>2121</v>
      </c>
    </row>
    <row r="5490" spans="1:16" x14ac:dyDescent="0.25">
      <c r="A5490" t="s">
        <v>5</v>
      </c>
      <c r="B5490" t="s">
        <v>1230</v>
      </c>
      <c r="C5490" t="s">
        <v>1070</v>
      </c>
      <c r="D5490" t="s">
        <v>4595</v>
      </c>
      <c r="E5490" t="s">
        <v>59</v>
      </c>
      <c r="F5490" t="b">
        <v>0</v>
      </c>
      <c r="G5490" t="s">
        <v>77</v>
      </c>
      <c r="H5490" s="1">
        <v>46083.627650462957</v>
      </c>
      <c r="I5490" t="b">
        <v>1</v>
      </c>
      <c r="J5490" t="b">
        <v>0</v>
      </c>
      <c r="K5490" t="s">
        <v>41</v>
      </c>
      <c r="L5490" t="s">
        <v>60</v>
      </c>
      <c r="M5490">
        <v>119500</v>
      </c>
      <c r="N5490"/>
      <c r="O5490" t="s">
        <v>4096</v>
      </c>
      <c r="P5490" t="s">
        <v>13349</v>
      </c>
    </row>
    <row r="5491" spans="1:16" x14ac:dyDescent="0.25">
      <c r="A5491" t="s">
        <v>1</v>
      </c>
      <c r="B5491" t="s">
        <v>3069</v>
      </c>
      <c r="C5491" t="s">
        <v>6077</v>
      </c>
      <c r="D5491" t="s">
        <v>4595</v>
      </c>
      <c r="E5491" t="s">
        <v>59</v>
      </c>
      <c r="F5491" t="b">
        <v>0</v>
      </c>
      <c r="G5491" t="s">
        <v>77</v>
      </c>
      <c r="H5491" s="1">
        <v>46083.627662037034</v>
      </c>
      <c r="I5491" t="b">
        <v>0</v>
      </c>
      <c r="J5491" t="b">
        <v>0</v>
      </c>
      <c r="K5491" t="s">
        <v>41</v>
      </c>
      <c r="L5491" t="s">
        <v>60</v>
      </c>
      <c r="M5491">
        <v>125000</v>
      </c>
      <c r="N5491"/>
      <c r="O5491" t="s">
        <v>371</v>
      </c>
      <c r="P5491" t="s">
        <v>13350</v>
      </c>
    </row>
    <row r="5492" spans="1:16" x14ac:dyDescent="0.25">
      <c r="A5492" t="s">
        <v>1</v>
      </c>
      <c r="B5492" t="s">
        <v>1185</v>
      </c>
      <c r="C5492" t="s">
        <v>532</v>
      </c>
      <c r="D5492" t="s">
        <v>4595</v>
      </c>
      <c r="E5492" t="s">
        <v>59</v>
      </c>
      <c r="F5492" t="b">
        <v>0</v>
      </c>
      <c r="G5492" t="s">
        <v>77</v>
      </c>
      <c r="H5492" s="1">
        <v>46083.62771990741</v>
      </c>
      <c r="I5492" t="b">
        <v>1</v>
      </c>
      <c r="J5492" t="b">
        <v>0</v>
      </c>
      <c r="K5492" t="s">
        <v>41</v>
      </c>
      <c r="L5492" t="s">
        <v>60</v>
      </c>
      <c r="M5492">
        <v>178000</v>
      </c>
      <c r="N5492"/>
      <c r="O5492" t="s">
        <v>2023</v>
      </c>
      <c r="P5492" t="s">
        <v>4884</v>
      </c>
    </row>
    <row r="5493" spans="1:16" x14ac:dyDescent="0.25">
      <c r="A5493" t="s">
        <v>1</v>
      </c>
      <c r="B5493" t="s">
        <v>316</v>
      </c>
      <c r="C5493" t="s">
        <v>566</v>
      </c>
      <c r="D5493" t="s">
        <v>4595</v>
      </c>
      <c r="E5493" t="s">
        <v>59</v>
      </c>
      <c r="F5493" t="b">
        <v>0</v>
      </c>
      <c r="G5493" t="s">
        <v>73</v>
      </c>
      <c r="H5493" s="1">
        <v>46083.627951388888</v>
      </c>
      <c r="I5493" t="b">
        <v>0</v>
      </c>
      <c r="J5493" t="b">
        <v>1</v>
      </c>
      <c r="K5493" t="s">
        <v>41</v>
      </c>
      <c r="L5493" t="s">
        <v>60</v>
      </c>
      <c r="M5493">
        <v>180000</v>
      </c>
      <c r="N5493"/>
      <c r="O5493" t="s">
        <v>1102</v>
      </c>
      <c r="P5493" t="s">
        <v>13351</v>
      </c>
    </row>
    <row r="5494" spans="1:16" x14ac:dyDescent="0.25">
      <c r="A5494" t="s">
        <v>1</v>
      </c>
      <c r="B5494" t="s">
        <v>4361</v>
      </c>
      <c r="C5494" t="s">
        <v>76</v>
      </c>
      <c r="D5494" t="s">
        <v>4526</v>
      </c>
      <c r="E5494" t="s">
        <v>59</v>
      </c>
      <c r="F5494" t="b">
        <v>1</v>
      </c>
      <c r="G5494" t="s">
        <v>13</v>
      </c>
      <c r="H5494" s="1">
        <v>46083.62939814815</v>
      </c>
      <c r="I5494" t="b">
        <v>0</v>
      </c>
      <c r="J5494" t="b">
        <v>0</v>
      </c>
      <c r="K5494" t="s">
        <v>13</v>
      </c>
      <c r="L5494" t="s">
        <v>74</v>
      </c>
      <c r="M5494"/>
      <c r="N5494">
        <v>82.5</v>
      </c>
      <c r="O5494" t="s">
        <v>5046</v>
      </c>
      <c r="P5494" t="s">
        <v>597</v>
      </c>
    </row>
    <row r="5495" spans="1:16" x14ac:dyDescent="0.25">
      <c r="A5495" t="s">
        <v>6</v>
      </c>
      <c r="B5495" t="s">
        <v>11276</v>
      </c>
      <c r="C5495" t="s">
        <v>6081</v>
      </c>
      <c r="D5495" t="s">
        <v>5798</v>
      </c>
      <c r="E5495" t="s">
        <v>59</v>
      </c>
      <c r="F5495" t="b">
        <v>0</v>
      </c>
      <c r="G5495" t="s">
        <v>40</v>
      </c>
      <c r="H5495" s="1">
        <v>46083.630567129629</v>
      </c>
      <c r="I5495" t="b">
        <v>0</v>
      </c>
      <c r="J5495" t="b">
        <v>0</v>
      </c>
      <c r="K5495" t="s">
        <v>40</v>
      </c>
      <c r="L5495" t="s">
        <v>60</v>
      </c>
      <c r="M5495">
        <v>85000</v>
      </c>
      <c r="N5495"/>
      <c r="O5495" t="s">
        <v>13352</v>
      </c>
    </row>
    <row r="5496" spans="1:16" x14ac:dyDescent="0.25">
      <c r="A5496" t="s">
        <v>1</v>
      </c>
      <c r="B5496" t="s">
        <v>13353</v>
      </c>
      <c r="C5496" t="s">
        <v>40</v>
      </c>
      <c r="D5496" t="s">
        <v>5532</v>
      </c>
      <c r="E5496" t="s">
        <v>59</v>
      </c>
      <c r="F5496" t="b">
        <v>0</v>
      </c>
      <c r="G5496" t="s">
        <v>40</v>
      </c>
      <c r="H5496" s="1">
        <v>46083.630671296298</v>
      </c>
      <c r="I5496" t="b">
        <v>1</v>
      </c>
      <c r="J5496" t="b">
        <v>0</v>
      </c>
      <c r="K5496" t="s">
        <v>40</v>
      </c>
      <c r="L5496" t="s">
        <v>60</v>
      </c>
      <c r="M5496">
        <v>82500</v>
      </c>
      <c r="N5496"/>
      <c r="O5496" t="s">
        <v>13354</v>
      </c>
      <c r="P5496" t="s">
        <v>13355</v>
      </c>
    </row>
    <row r="5497" spans="1:16" x14ac:dyDescent="0.25">
      <c r="A5497" t="s">
        <v>1</v>
      </c>
      <c r="B5497" t="s">
        <v>1</v>
      </c>
      <c r="C5497" t="s">
        <v>12761</v>
      </c>
      <c r="D5497" t="s">
        <v>5798</v>
      </c>
      <c r="E5497" t="s">
        <v>59</v>
      </c>
      <c r="F5497" t="b">
        <v>0</v>
      </c>
      <c r="G5497" t="s">
        <v>40</v>
      </c>
      <c r="H5497" s="1">
        <v>46083.630671296298</v>
      </c>
      <c r="I5497" t="b">
        <v>0</v>
      </c>
      <c r="J5497" t="b">
        <v>0</v>
      </c>
      <c r="K5497" t="s">
        <v>40</v>
      </c>
      <c r="L5497" t="s">
        <v>60</v>
      </c>
      <c r="M5497">
        <v>73500</v>
      </c>
      <c r="N5497"/>
      <c r="O5497" t="s">
        <v>13356</v>
      </c>
      <c r="P5497" t="s">
        <v>13357</v>
      </c>
    </row>
    <row r="5498" spans="1:16" x14ac:dyDescent="0.25">
      <c r="A5498" t="s">
        <v>1</v>
      </c>
      <c r="B5498" t="s">
        <v>13358</v>
      </c>
      <c r="C5498" t="s">
        <v>13359</v>
      </c>
      <c r="D5498" t="s">
        <v>5798</v>
      </c>
      <c r="E5498" t="s">
        <v>59</v>
      </c>
      <c r="F5498" t="b">
        <v>0</v>
      </c>
      <c r="G5498" t="s">
        <v>40</v>
      </c>
      <c r="H5498" s="1">
        <v>46083.630833333344</v>
      </c>
      <c r="I5498" t="b">
        <v>0</v>
      </c>
      <c r="J5498" t="b">
        <v>0</v>
      </c>
      <c r="K5498" t="s">
        <v>40</v>
      </c>
      <c r="L5498" t="s">
        <v>60</v>
      </c>
      <c r="M5498">
        <v>70000</v>
      </c>
      <c r="N5498"/>
      <c r="O5498" t="s">
        <v>13360</v>
      </c>
      <c r="P5498" t="s">
        <v>13361</v>
      </c>
    </row>
    <row r="5499" spans="1:16" x14ac:dyDescent="0.25">
      <c r="A5499" t="s">
        <v>5</v>
      </c>
      <c r="B5499" t="s">
        <v>13362</v>
      </c>
      <c r="C5499" t="s">
        <v>13359</v>
      </c>
      <c r="D5499" t="s">
        <v>5798</v>
      </c>
      <c r="E5499" t="s">
        <v>59</v>
      </c>
      <c r="F5499" t="b">
        <v>0</v>
      </c>
      <c r="G5499" t="s">
        <v>40</v>
      </c>
      <c r="H5499" s="1">
        <v>46083.630844907413</v>
      </c>
      <c r="I5499" t="b">
        <v>0</v>
      </c>
      <c r="J5499" t="b">
        <v>0</v>
      </c>
      <c r="K5499" t="s">
        <v>40</v>
      </c>
      <c r="L5499" t="s">
        <v>60</v>
      </c>
      <c r="M5499">
        <v>70000</v>
      </c>
      <c r="N5499"/>
      <c r="O5499" t="s">
        <v>13360</v>
      </c>
      <c r="P5499" t="s">
        <v>85</v>
      </c>
    </row>
    <row r="5500" spans="1:16" x14ac:dyDescent="0.25">
      <c r="A5500" t="s">
        <v>0</v>
      </c>
      <c r="B5500" t="s">
        <v>3959</v>
      </c>
      <c r="C5500" t="s">
        <v>207</v>
      </c>
      <c r="D5500" t="s">
        <v>4595</v>
      </c>
      <c r="E5500" t="s">
        <v>59</v>
      </c>
      <c r="F5500" t="b">
        <v>0</v>
      </c>
      <c r="G5500" t="s">
        <v>63</v>
      </c>
      <c r="H5500" s="1">
        <v>46083.631458333337</v>
      </c>
      <c r="I5500" t="b">
        <v>1</v>
      </c>
      <c r="J5500" t="b">
        <v>0</v>
      </c>
      <c r="K5500" t="s">
        <v>41</v>
      </c>
      <c r="L5500" t="s">
        <v>60</v>
      </c>
      <c r="M5500">
        <v>87500</v>
      </c>
      <c r="N5500"/>
      <c r="O5500" t="s">
        <v>13363</v>
      </c>
      <c r="P5500" t="s">
        <v>13364</v>
      </c>
    </row>
    <row r="5501" spans="1:16" x14ac:dyDescent="0.25">
      <c r="A5501" t="s">
        <v>7</v>
      </c>
      <c r="B5501" t="s">
        <v>13365</v>
      </c>
      <c r="C5501" t="s">
        <v>104</v>
      </c>
      <c r="D5501" t="s">
        <v>4595</v>
      </c>
      <c r="E5501" t="s">
        <v>59</v>
      </c>
      <c r="F5501" t="b">
        <v>0</v>
      </c>
      <c r="G5501" t="s">
        <v>63</v>
      </c>
      <c r="H5501" s="1">
        <v>46083.631481481483</v>
      </c>
      <c r="I5501" t="b">
        <v>1</v>
      </c>
      <c r="J5501" t="b">
        <v>0</v>
      </c>
      <c r="K5501" t="s">
        <v>41</v>
      </c>
      <c r="L5501" t="s">
        <v>60</v>
      </c>
      <c r="M5501">
        <v>107000</v>
      </c>
      <c r="N5501"/>
      <c r="O5501" t="s">
        <v>1853</v>
      </c>
      <c r="P5501" t="s">
        <v>1738</v>
      </c>
    </row>
    <row r="5502" spans="1:16" x14ac:dyDescent="0.25">
      <c r="A5502" t="s">
        <v>0</v>
      </c>
      <c r="B5502" t="s">
        <v>13366</v>
      </c>
      <c r="C5502" t="s">
        <v>2452</v>
      </c>
      <c r="D5502" t="s">
        <v>4595</v>
      </c>
      <c r="E5502" t="s">
        <v>59</v>
      </c>
      <c r="F5502" t="b">
        <v>0</v>
      </c>
      <c r="G5502" t="s">
        <v>63</v>
      </c>
      <c r="H5502" s="1">
        <v>46083.631504629629</v>
      </c>
      <c r="I5502" t="b">
        <v>0</v>
      </c>
      <c r="J5502" t="b">
        <v>0</v>
      </c>
      <c r="K5502" t="s">
        <v>41</v>
      </c>
      <c r="L5502" t="s">
        <v>60</v>
      </c>
      <c r="M5502">
        <v>125000</v>
      </c>
      <c r="N5502"/>
      <c r="O5502" t="s">
        <v>371</v>
      </c>
      <c r="P5502" t="s">
        <v>2284</v>
      </c>
    </row>
    <row r="5503" spans="1:16" x14ac:dyDescent="0.25">
      <c r="A5503" t="s">
        <v>0</v>
      </c>
      <c r="B5503" t="s">
        <v>9450</v>
      </c>
      <c r="C5503" t="s">
        <v>1904</v>
      </c>
      <c r="D5503" t="s">
        <v>4595</v>
      </c>
      <c r="E5503" t="s">
        <v>59</v>
      </c>
      <c r="F5503" t="b">
        <v>0</v>
      </c>
      <c r="G5503" t="s">
        <v>63</v>
      </c>
      <c r="H5503" s="1">
        <v>46083.631504629629</v>
      </c>
      <c r="I5503" t="b">
        <v>1</v>
      </c>
      <c r="J5503" t="b">
        <v>0</v>
      </c>
      <c r="K5503" t="s">
        <v>41</v>
      </c>
      <c r="L5503" t="s">
        <v>60</v>
      </c>
      <c r="M5503">
        <v>105000</v>
      </c>
      <c r="N5503"/>
      <c r="O5503" t="s">
        <v>371</v>
      </c>
      <c r="P5503" t="s">
        <v>13367</v>
      </c>
    </row>
    <row r="5504" spans="1:16" x14ac:dyDescent="0.25">
      <c r="A5504" t="s">
        <v>4</v>
      </c>
      <c r="B5504" t="s">
        <v>12656</v>
      </c>
      <c r="C5504" t="s">
        <v>104</v>
      </c>
      <c r="D5504" t="s">
        <v>4595</v>
      </c>
      <c r="E5504" t="s">
        <v>59</v>
      </c>
      <c r="F5504" t="b">
        <v>0</v>
      </c>
      <c r="G5504" t="s">
        <v>63</v>
      </c>
      <c r="H5504" s="1">
        <v>46083.631516203714</v>
      </c>
      <c r="I5504" t="b">
        <v>0</v>
      </c>
      <c r="J5504" t="b">
        <v>0</v>
      </c>
      <c r="K5504" t="s">
        <v>41</v>
      </c>
      <c r="L5504" t="s">
        <v>60</v>
      </c>
      <c r="M5504">
        <v>90000</v>
      </c>
      <c r="N5504"/>
      <c r="O5504" t="s">
        <v>2023</v>
      </c>
      <c r="P5504" t="s">
        <v>3812</v>
      </c>
    </row>
    <row r="5505" spans="1:16" x14ac:dyDescent="0.25">
      <c r="A5505" t="s">
        <v>0</v>
      </c>
      <c r="B5505" t="s">
        <v>1249</v>
      </c>
      <c r="C5505" t="s">
        <v>3025</v>
      </c>
      <c r="D5505" t="s">
        <v>4595</v>
      </c>
      <c r="E5505" t="s">
        <v>59</v>
      </c>
      <c r="F5505" t="b">
        <v>0</v>
      </c>
      <c r="G5505" t="s">
        <v>63</v>
      </c>
      <c r="H5505" s="1">
        <v>46083.631516203714</v>
      </c>
      <c r="I5505" t="b">
        <v>1</v>
      </c>
      <c r="J5505" t="b">
        <v>0</v>
      </c>
      <c r="K5505" t="s">
        <v>41</v>
      </c>
      <c r="L5505" t="s">
        <v>60</v>
      </c>
      <c r="M5505">
        <v>87500</v>
      </c>
      <c r="N5505"/>
      <c r="O5505" t="s">
        <v>13302</v>
      </c>
    </row>
    <row r="5506" spans="1:16" x14ac:dyDescent="0.25">
      <c r="A5506" t="s">
        <v>4</v>
      </c>
      <c r="B5506" t="s">
        <v>13368</v>
      </c>
      <c r="C5506" t="s">
        <v>3386</v>
      </c>
      <c r="D5506" t="s">
        <v>13369</v>
      </c>
      <c r="E5506" t="s">
        <v>59</v>
      </c>
      <c r="F5506" t="b">
        <v>0</v>
      </c>
      <c r="G5506" t="s">
        <v>27</v>
      </c>
      <c r="H5506" s="1">
        <v>46083.636157407411</v>
      </c>
      <c r="I5506" t="b">
        <v>0</v>
      </c>
      <c r="J5506" t="b">
        <v>0</v>
      </c>
      <c r="K5506" t="s">
        <v>27</v>
      </c>
      <c r="L5506" t="s">
        <v>60</v>
      </c>
      <c r="M5506">
        <v>21375</v>
      </c>
      <c r="N5506"/>
      <c r="O5506" t="s">
        <v>13370</v>
      </c>
      <c r="P5506" t="s">
        <v>13371</v>
      </c>
    </row>
    <row r="5507" spans="1:16" x14ac:dyDescent="0.25">
      <c r="A5507" t="s">
        <v>0</v>
      </c>
      <c r="B5507" t="s">
        <v>13372</v>
      </c>
      <c r="C5507" t="s">
        <v>32</v>
      </c>
      <c r="D5507" t="s">
        <v>4346</v>
      </c>
      <c r="E5507" t="s">
        <v>59</v>
      </c>
      <c r="F5507" t="b">
        <v>0</v>
      </c>
      <c r="G5507" t="s">
        <v>32</v>
      </c>
      <c r="H5507" s="1">
        <v>46083.645219907397</v>
      </c>
      <c r="I5507" t="b">
        <v>0</v>
      </c>
      <c r="J5507" t="b">
        <v>0</v>
      </c>
      <c r="K5507" t="s">
        <v>32</v>
      </c>
      <c r="L5507" t="s">
        <v>60</v>
      </c>
      <c r="M5507">
        <v>40500</v>
      </c>
      <c r="N5507"/>
      <c r="O5507" t="s">
        <v>13373</v>
      </c>
      <c r="P5507" t="s">
        <v>2149</v>
      </c>
    </row>
    <row r="5508" spans="1:16" x14ac:dyDescent="0.25">
      <c r="A5508" t="s">
        <v>0</v>
      </c>
      <c r="B5508" t="s">
        <v>13374</v>
      </c>
      <c r="C5508" t="s">
        <v>1792</v>
      </c>
      <c r="D5508" t="s">
        <v>4526</v>
      </c>
      <c r="E5508" t="s">
        <v>59</v>
      </c>
      <c r="F5508" t="b">
        <v>0</v>
      </c>
      <c r="G5508" t="s">
        <v>65</v>
      </c>
      <c r="H5508" s="1">
        <v>46083.666898148149</v>
      </c>
      <c r="I5508" t="b">
        <v>1</v>
      </c>
      <c r="J5508" t="b">
        <v>0</v>
      </c>
      <c r="K5508" t="s">
        <v>41</v>
      </c>
      <c r="L5508" t="s">
        <v>60</v>
      </c>
      <c r="M5508">
        <v>200000</v>
      </c>
      <c r="N5508"/>
      <c r="O5508" t="s">
        <v>685</v>
      </c>
      <c r="P5508" t="s">
        <v>1514</v>
      </c>
    </row>
    <row r="5509" spans="1:16" x14ac:dyDescent="0.25">
      <c r="A5509" t="s">
        <v>2</v>
      </c>
      <c r="B5509" t="s">
        <v>13375</v>
      </c>
      <c r="C5509" t="s">
        <v>3070</v>
      </c>
      <c r="D5509" t="s">
        <v>4595</v>
      </c>
      <c r="E5509" t="s">
        <v>132</v>
      </c>
      <c r="F5509" t="b">
        <v>0</v>
      </c>
      <c r="G5509" t="s">
        <v>68</v>
      </c>
      <c r="H5509" s="1">
        <v>46083.668425925927</v>
      </c>
      <c r="I5509" t="b">
        <v>0</v>
      </c>
      <c r="J5509" t="b">
        <v>0</v>
      </c>
      <c r="K5509" t="s">
        <v>41</v>
      </c>
      <c r="L5509" t="s">
        <v>60</v>
      </c>
      <c r="M5509">
        <v>100000</v>
      </c>
      <c r="N5509"/>
      <c r="O5509" t="s">
        <v>4377</v>
      </c>
    </row>
    <row r="5510" spans="1:16" x14ac:dyDescent="0.25">
      <c r="A5510" t="s">
        <v>1</v>
      </c>
      <c r="B5510" t="s">
        <v>13376</v>
      </c>
      <c r="C5510" t="s">
        <v>76</v>
      </c>
      <c r="D5510" t="s">
        <v>4346</v>
      </c>
      <c r="E5510" t="s">
        <v>88</v>
      </c>
      <c r="F5510" t="b">
        <v>1</v>
      </c>
      <c r="G5510" t="s">
        <v>65</v>
      </c>
      <c r="H5510" s="1">
        <v>46083.668807870366</v>
      </c>
      <c r="I5510" t="b">
        <v>0</v>
      </c>
      <c r="J5510" t="b">
        <v>1</v>
      </c>
      <c r="K5510" t="s">
        <v>41</v>
      </c>
      <c r="L5510" t="s">
        <v>74</v>
      </c>
      <c r="M5510"/>
      <c r="N5510">
        <v>51.63</v>
      </c>
      <c r="O5510" t="s">
        <v>13377</v>
      </c>
      <c r="P5510" t="s">
        <v>13378</v>
      </c>
    </row>
    <row r="5511" spans="1:16" x14ac:dyDescent="0.25">
      <c r="A5511" t="s">
        <v>1</v>
      </c>
      <c r="B5511" t="s">
        <v>13379</v>
      </c>
      <c r="C5511" t="s">
        <v>237</v>
      </c>
      <c r="D5511" t="s">
        <v>4526</v>
      </c>
      <c r="E5511" t="s">
        <v>88</v>
      </c>
      <c r="F5511" t="b">
        <v>0</v>
      </c>
      <c r="G5511" t="s">
        <v>65</v>
      </c>
      <c r="H5511" s="1">
        <v>46083.668981481482</v>
      </c>
      <c r="I5511" t="b">
        <v>1</v>
      </c>
      <c r="J5511" t="b">
        <v>0</v>
      </c>
      <c r="K5511" t="s">
        <v>41</v>
      </c>
      <c r="L5511" t="s">
        <v>74</v>
      </c>
      <c r="M5511"/>
      <c r="N5511">
        <v>70</v>
      </c>
      <c r="O5511" t="s">
        <v>4203</v>
      </c>
      <c r="P5511" t="s">
        <v>13380</v>
      </c>
    </row>
    <row r="5512" spans="1:16" x14ac:dyDescent="0.25">
      <c r="A5512" t="s">
        <v>1</v>
      </c>
      <c r="B5512" t="s">
        <v>13381</v>
      </c>
      <c r="C5512" t="s">
        <v>13382</v>
      </c>
      <c r="D5512" t="s">
        <v>4756</v>
      </c>
      <c r="E5512" t="s">
        <v>59</v>
      </c>
      <c r="F5512" t="b">
        <v>0</v>
      </c>
      <c r="G5512" t="s">
        <v>77</v>
      </c>
      <c r="H5512" s="1">
        <v>46083.669166666667</v>
      </c>
      <c r="I5512" t="b">
        <v>0</v>
      </c>
      <c r="J5512" t="b">
        <v>1</v>
      </c>
      <c r="K5512" t="s">
        <v>41</v>
      </c>
      <c r="L5512" t="s">
        <v>60</v>
      </c>
      <c r="M5512">
        <v>113000</v>
      </c>
      <c r="N5512"/>
      <c r="O5512" t="s">
        <v>1019</v>
      </c>
      <c r="P5512" t="s">
        <v>13383</v>
      </c>
    </row>
    <row r="5513" spans="1:16" x14ac:dyDescent="0.25">
      <c r="A5513" t="s">
        <v>0</v>
      </c>
      <c r="B5513" t="s">
        <v>996</v>
      </c>
      <c r="C5513" t="s">
        <v>13384</v>
      </c>
      <c r="D5513" t="s">
        <v>4599</v>
      </c>
      <c r="E5513" t="s">
        <v>59</v>
      </c>
      <c r="F5513" t="b">
        <v>0</v>
      </c>
      <c r="G5513" t="s">
        <v>40</v>
      </c>
      <c r="H5513" s="1">
        <v>46083.672175925924</v>
      </c>
      <c r="I5513" t="b">
        <v>1</v>
      </c>
      <c r="J5513" t="b">
        <v>0</v>
      </c>
      <c r="K5513" t="s">
        <v>40</v>
      </c>
      <c r="L5513" t="s">
        <v>60</v>
      </c>
      <c r="M5513">
        <v>47500</v>
      </c>
      <c r="N5513"/>
      <c r="O5513" t="s">
        <v>13385</v>
      </c>
      <c r="P5513" t="s">
        <v>3201</v>
      </c>
    </row>
    <row r="5514" spans="1:16" x14ac:dyDescent="0.25">
      <c r="A5514" t="s">
        <v>2</v>
      </c>
      <c r="B5514" t="s">
        <v>13386</v>
      </c>
      <c r="C5514" t="s">
        <v>40</v>
      </c>
      <c r="D5514" t="s">
        <v>4526</v>
      </c>
      <c r="E5514" t="s">
        <v>59</v>
      </c>
      <c r="F5514" t="b">
        <v>0</v>
      </c>
      <c r="G5514" t="s">
        <v>40</v>
      </c>
      <c r="H5514" s="1">
        <v>46083.672233796293</v>
      </c>
      <c r="I5514" t="b">
        <v>0</v>
      </c>
      <c r="J5514" t="b">
        <v>0</v>
      </c>
      <c r="K5514" t="s">
        <v>40</v>
      </c>
      <c r="L5514" t="s">
        <v>74</v>
      </c>
      <c r="M5514"/>
      <c r="N5514">
        <v>100</v>
      </c>
      <c r="O5514" t="s">
        <v>5263</v>
      </c>
      <c r="P5514" t="s">
        <v>208</v>
      </c>
    </row>
    <row r="5515" spans="1:16" x14ac:dyDescent="0.25">
      <c r="A5515" t="s">
        <v>0</v>
      </c>
      <c r="B5515" t="s">
        <v>9055</v>
      </c>
      <c r="C5515" t="s">
        <v>7283</v>
      </c>
      <c r="D5515" t="s">
        <v>5018</v>
      </c>
      <c r="E5515" t="s">
        <v>59</v>
      </c>
      <c r="F5515" t="b">
        <v>0</v>
      </c>
      <c r="G5515" t="s">
        <v>65</v>
      </c>
      <c r="H5515" s="1">
        <v>46083.708414351851</v>
      </c>
      <c r="I5515" t="b">
        <v>0</v>
      </c>
      <c r="J5515" t="b">
        <v>1</v>
      </c>
      <c r="K5515" t="s">
        <v>41</v>
      </c>
      <c r="L5515" t="s">
        <v>60</v>
      </c>
      <c r="M5515">
        <v>57550</v>
      </c>
      <c r="N5515"/>
      <c r="O5515" t="s">
        <v>2023</v>
      </c>
      <c r="P5515" t="s">
        <v>859</v>
      </c>
    </row>
    <row r="5516" spans="1:16" x14ac:dyDescent="0.25">
      <c r="A5516" t="s">
        <v>0</v>
      </c>
      <c r="B5516" t="s">
        <v>549</v>
      </c>
      <c r="C5516" t="s">
        <v>2648</v>
      </c>
      <c r="D5516" t="s">
        <v>4595</v>
      </c>
      <c r="E5516" t="s">
        <v>59</v>
      </c>
      <c r="F5516" t="b">
        <v>0</v>
      </c>
      <c r="G5516" t="s">
        <v>65</v>
      </c>
      <c r="H5516" s="1">
        <v>46083.708518518521</v>
      </c>
      <c r="I5516" t="b">
        <v>0</v>
      </c>
      <c r="J5516" t="b">
        <v>0</v>
      </c>
      <c r="K5516" t="s">
        <v>41</v>
      </c>
      <c r="L5516" t="s">
        <v>60</v>
      </c>
      <c r="M5516">
        <v>107500</v>
      </c>
      <c r="N5516"/>
      <c r="O5516" t="s">
        <v>6114</v>
      </c>
      <c r="P5516" t="s">
        <v>13387</v>
      </c>
    </row>
    <row r="5517" spans="1:16" x14ac:dyDescent="0.25">
      <c r="A5517" t="s">
        <v>0</v>
      </c>
      <c r="B5517" t="s">
        <v>0</v>
      </c>
      <c r="C5517" t="s">
        <v>1105</v>
      </c>
      <c r="D5517" t="s">
        <v>4595</v>
      </c>
      <c r="E5517" t="s">
        <v>59</v>
      </c>
      <c r="F5517" t="b">
        <v>0</v>
      </c>
      <c r="G5517" t="s">
        <v>65</v>
      </c>
      <c r="H5517" s="1">
        <v>46083.708599537043</v>
      </c>
      <c r="I5517" t="b">
        <v>0</v>
      </c>
      <c r="J5517" t="b">
        <v>1</v>
      </c>
      <c r="K5517" t="s">
        <v>41</v>
      </c>
      <c r="L5517" t="s">
        <v>60</v>
      </c>
      <c r="M5517">
        <v>87350.5</v>
      </c>
      <c r="N5517"/>
      <c r="O5517" t="s">
        <v>13388</v>
      </c>
      <c r="P5517" t="s">
        <v>146</v>
      </c>
    </row>
    <row r="5518" spans="1:16" x14ac:dyDescent="0.25">
      <c r="A5518" t="s">
        <v>0</v>
      </c>
      <c r="B5518" t="s">
        <v>13389</v>
      </c>
      <c r="C5518" t="s">
        <v>164</v>
      </c>
      <c r="D5518" t="s">
        <v>4595</v>
      </c>
      <c r="F5518" t="b">
        <v>0</v>
      </c>
      <c r="G5518" t="s">
        <v>65</v>
      </c>
      <c r="H5518" s="1">
        <v>46083.708599537043</v>
      </c>
      <c r="I5518" t="b">
        <v>0</v>
      </c>
      <c r="J5518" t="b">
        <v>0</v>
      </c>
      <c r="K5518" t="s">
        <v>41</v>
      </c>
      <c r="L5518" t="s">
        <v>60</v>
      </c>
      <c r="M5518">
        <v>137500</v>
      </c>
      <c r="N5518"/>
      <c r="O5518" t="s">
        <v>13390</v>
      </c>
    </row>
    <row r="5519" spans="1:16" x14ac:dyDescent="0.25">
      <c r="A5519" t="s">
        <v>0</v>
      </c>
      <c r="B5519" t="s">
        <v>2735</v>
      </c>
      <c r="C5519" t="s">
        <v>190</v>
      </c>
      <c r="D5519" t="s">
        <v>4595</v>
      </c>
      <c r="E5519" t="s">
        <v>59</v>
      </c>
      <c r="F5519" t="b">
        <v>0</v>
      </c>
      <c r="G5519" t="s">
        <v>73</v>
      </c>
      <c r="H5519" s="1">
        <v>46083.70888888889</v>
      </c>
      <c r="I5519" t="b">
        <v>1</v>
      </c>
      <c r="J5519" t="b">
        <v>0</v>
      </c>
      <c r="K5519" t="s">
        <v>41</v>
      </c>
      <c r="L5519" t="s">
        <v>60</v>
      </c>
      <c r="M5519">
        <v>100000</v>
      </c>
      <c r="N5519"/>
      <c r="O5519" t="s">
        <v>1909</v>
      </c>
    </row>
    <row r="5520" spans="1:16" x14ac:dyDescent="0.25">
      <c r="A5520" t="s">
        <v>0</v>
      </c>
      <c r="B5520" t="s">
        <v>13391</v>
      </c>
      <c r="C5520" t="s">
        <v>971</v>
      </c>
      <c r="D5520" t="s">
        <v>4595</v>
      </c>
      <c r="E5520" t="s">
        <v>59</v>
      </c>
      <c r="F5520" t="b">
        <v>0</v>
      </c>
      <c r="G5520" t="s">
        <v>68</v>
      </c>
      <c r="H5520" s="1">
        <v>46083.709085648137</v>
      </c>
      <c r="I5520" t="b">
        <v>0</v>
      </c>
      <c r="J5520" t="b">
        <v>0</v>
      </c>
      <c r="K5520" t="s">
        <v>41</v>
      </c>
      <c r="L5520" t="s">
        <v>60</v>
      </c>
      <c r="M5520">
        <v>110000</v>
      </c>
      <c r="N5520"/>
      <c r="O5520" t="s">
        <v>13392</v>
      </c>
      <c r="P5520" t="s">
        <v>13393</v>
      </c>
    </row>
    <row r="5521" spans="1:16" x14ac:dyDescent="0.25">
      <c r="A5521" t="s">
        <v>1</v>
      </c>
      <c r="B5521" t="s">
        <v>13394</v>
      </c>
      <c r="C5521" t="s">
        <v>1131</v>
      </c>
      <c r="D5521" t="s">
        <v>4526</v>
      </c>
      <c r="E5521" t="s">
        <v>88</v>
      </c>
      <c r="F5521" t="b">
        <v>0</v>
      </c>
      <c r="G5521" t="s">
        <v>89</v>
      </c>
      <c r="H5521" s="1">
        <v>46083.709166666667</v>
      </c>
      <c r="I5521" t="b">
        <v>0</v>
      </c>
      <c r="J5521" t="b">
        <v>0</v>
      </c>
      <c r="K5521" t="s">
        <v>41</v>
      </c>
      <c r="L5521" t="s">
        <v>74</v>
      </c>
      <c r="M5521"/>
      <c r="N5521">
        <v>33.5</v>
      </c>
      <c r="O5521" t="s">
        <v>3394</v>
      </c>
    </row>
    <row r="5522" spans="1:16" x14ac:dyDescent="0.25">
      <c r="A5522" t="s">
        <v>0</v>
      </c>
      <c r="B5522" t="s">
        <v>13395</v>
      </c>
      <c r="C5522" t="s">
        <v>11559</v>
      </c>
      <c r="D5522" t="s">
        <v>4595</v>
      </c>
      <c r="E5522" t="s">
        <v>59</v>
      </c>
      <c r="F5522" t="b">
        <v>0</v>
      </c>
      <c r="G5522" t="s">
        <v>89</v>
      </c>
      <c r="H5522" s="1">
        <v>46083.709166666667</v>
      </c>
      <c r="I5522" t="b">
        <v>0</v>
      </c>
      <c r="J5522" t="b">
        <v>1</v>
      </c>
      <c r="K5522" t="s">
        <v>41</v>
      </c>
      <c r="L5522" t="s">
        <v>60</v>
      </c>
      <c r="M5522">
        <v>137500</v>
      </c>
      <c r="N5522"/>
      <c r="O5522" t="s">
        <v>1166</v>
      </c>
      <c r="P5522" t="s">
        <v>13396</v>
      </c>
    </row>
    <row r="5523" spans="1:16" x14ac:dyDescent="0.25">
      <c r="A5523" t="s">
        <v>3</v>
      </c>
      <c r="B5523" t="s">
        <v>13397</v>
      </c>
      <c r="C5523" t="s">
        <v>237</v>
      </c>
      <c r="D5523" t="s">
        <v>4526</v>
      </c>
      <c r="E5523" t="s">
        <v>59</v>
      </c>
      <c r="F5523" t="b">
        <v>0</v>
      </c>
      <c r="G5523" t="s">
        <v>89</v>
      </c>
      <c r="H5523" s="1">
        <v>46083.709201388891</v>
      </c>
      <c r="I5523" t="b">
        <v>0</v>
      </c>
      <c r="J5523" t="b">
        <v>1</v>
      </c>
      <c r="K5523" t="s">
        <v>41</v>
      </c>
      <c r="L5523" t="s">
        <v>60</v>
      </c>
      <c r="M5523">
        <v>65000</v>
      </c>
      <c r="N5523"/>
      <c r="O5523" t="s">
        <v>296</v>
      </c>
      <c r="P5523" t="s">
        <v>945</v>
      </c>
    </row>
    <row r="5524" spans="1:16" x14ac:dyDescent="0.25">
      <c r="A5524" t="s">
        <v>0</v>
      </c>
      <c r="B5524" t="s">
        <v>0</v>
      </c>
      <c r="C5524" t="s">
        <v>11559</v>
      </c>
      <c r="D5524" t="s">
        <v>4595</v>
      </c>
      <c r="E5524" t="s">
        <v>59</v>
      </c>
      <c r="F5524" t="b">
        <v>0</v>
      </c>
      <c r="G5524" t="s">
        <v>89</v>
      </c>
      <c r="H5524" s="1">
        <v>46083.709201388891</v>
      </c>
      <c r="I5524" t="b">
        <v>0</v>
      </c>
      <c r="J5524" t="b">
        <v>0</v>
      </c>
      <c r="K5524" t="s">
        <v>41</v>
      </c>
      <c r="L5524" t="s">
        <v>60</v>
      </c>
      <c r="M5524">
        <v>77500</v>
      </c>
      <c r="N5524"/>
      <c r="O5524" t="s">
        <v>13398</v>
      </c>
      <c r="P5524" t="s">
        <v>3990</v>
      </c>
    </row>
    <row r="5525" spans="1:16" x14ac:dyDescent="0.25">
      <c r="A5525" t="s">
        <v>3</v>
      </c>
      <c r="B5525" t="s">
        <v>13399</v>
      </c>
      <c r="C5525" t="s">
        <v>3249</v>
      </c>
      <c r="D5525" t="s">
        <v>4595</v>
      </c>
      <c r="E5525" t="s">
        <v>59</v>
      </c>
      <c r="F5525" t="b">
        <v>0</v>
      </c>
      <c r="G5525" t="s">
        <v>89</v>
      </c>
      <c r="H5525" s="1">
        <v>46083.709224537037</v>
      </c>
      <c r="I5525" t="b">
        <v>0</v>
      </c>
      <c r="J5525" t="b">
        <v>1</v>
      </c>
      <c r="K5525" t="s">
        <v>41</v>
      </c>
      <c r="L5525" t="s">
        <v>60</v>
      </c>
      <c r="M5525">
        <v>67500</v>
      </c>
      <c r="N5525"/>
      <c r="O5525" t="s">
        <v>13400</v>
      </c>
      <c r="P5525" t="s">
        <v>1482</v>
      </c>
    </row>
    <row r="5526" spans="1:16" x14ac:dyDescent="0.25">
      <c r="A5526" t="s">
        <v>0</v>
      </c>
      <c r="B5526" t="s">
        <v>13401</v>
      </c>
      <c r="C5526" t="s">
        <v>11559</v>
      </c>
      <c r="D5526" t="s">
        <v>4595</v>
      </c>
      <c r="E5526" t="s">
        <v>59</v>
      </c>
      <c r="F5526" t="b">
        <v>0</v>
      </c>
      <c r="G5526" t="s">
        <v>89</v>
      </c>
      <c r="H5526" s="1">
        <v>46083.709224537037</v>
      </c>
      <c r="I5526" t="b">
        <v>0</v>
      </c>
      <c r="J5526" t="b">
        <v>0</v>
      </c>
      <c r="K5526" t="s">
        <v>41</v>
      </c>
      <c r="L5526" t="s">
        <v>60</v>
      </c>
      <c r="M5526">
        <v>122500</v>
      </c>
      <c r="N5526"/>
      <c r="O5526" t="s">
        <v>371</v>
      </c>
      <c r="P5526" t="s">
        <v>13402</v>
      </c>
    </row>
    <row r="5527" spans="1:16" x14ac:dyDescent="0.25">
      <c r="A5527" t="s">
        <v>3</v>
      </c>
      <c r="B5527" t="s">
        <v>13403</v>
      </c>
      <c r="C5527" t="s">
        <v>11559</v>
      </c>
      <c r="D5527" t="s">
        <v>4595</v>
      </c>
      <c r="E5527" t="s">
        <v>59</v>
      </c>
      <c r="F5527" t="b">
        <v>0</v>
      </c>
      <c r="G5527" t="s">
        <v>89</v>
      </c>
      <c r="H5527" s="1">
        <v>46083.709236111114</v>
      </c>
      <c r="I5527" t="b">
        <v>0</v>
      </c>
      <c r="J5527" t="b">
        <v>0</v>
      </c>
      <c r="K5527" t="s">
        <v>41</v>
      </c>
      <c r="L5527" t="s">
        <v>60</v>
      </c>
      <c r="M5527">
        <v>135000</v>
      </c>
      <c r="N5527"/>
      <c r="O5527" t="s">
        <v>13404</v>
      </c>
      <c r="P5527" t="s">
        <v>3009</v>
      </c>
    </row>
    <row r="5528" spans="1:16" x14ac:dyDescent="0.25">
      <c r="A5528" t="s">
        <v>3</v>
      </c>
      <c r="B5528" t="s">
        <v>1257</v>
      </c>
      <c r="C5528" t="s">
        <v>567</v>
      </c>
      <c r="D5528" t="s">
        <v>4595</v>
      </c>
      <c r="E5528" t="s">
        <v>59</v>
      </c>
      <c r="F5528" t="b">
        <v>0</v>
      </c>
      <c r="G5528" t="s">
        <v>89</v>
      </c>
      <c r="H5528" s="1">
        <v>46083.70925925926</v>
      </c>
      <c r="I5528" t="b">
        <v>0</v>
      </c>
      <c r="J5528" t="b">
        <v>0</v>
      </c>
      <c r="K5528" t="s">
        <v>41</v>
      </c>
      <c r="L5528" t="s">
        <v>60</v>
      </c>
      <c r="M5528">
        <v>115000</v>
      </c>
      <c r="N5528"/>
      <c r="O5528" t="s">
        <v>13309</v>
      </c>
      <c r="P5528" t="s">
        <v>233</v>
      </c>
    </row>
    <row r="5529" spans="1:16" x14ac:dyDescent="0.25">
      <c r="A5529" t="s">
        <v>4</v>
      </c>
      <c r="B5529" t="s">
        <v>13405</v>
      </c>
      <c r="C5529" t="s">
        <v>1468</v>
      </c>
      <c r="D5529" t="s">
        <v>4595</v>
      </c>
      <c r="E5529" t="s">
        <v>59</v>
      </c>
      <c r="F5529" t="b">
        <v>0</v>
      </c>
      <c r="G5529" t="s">
        <v>89</v>
      </c>
      <c r="H5529" s="1">
        <v>46083.70925925926</v>
      </c>
      <c r="I5529" t="b">
        <v>0</v>
      </c>
      <c r="J5529" t="b">
        <v>0</v>
      </c>
      <c r="K5529" t="s">
        <v>41</v>
      </c>
      <c r="L5529" t="s">
        <v>60</v>
      </c>
      <c r="M5529">
        <v>110000</v>
      </c>
      <c r="N5529"/>
      <c r="O5529" t="s">
        <v>13406</v>
      </c>
    </row>
    <row r="5530" spans="1:16" x14ac:dyDescent="0.25">
      <c r="A5530" t="s">
        <v>3</v>
      </c>
      <c r="B5530" t="s">
        <v>3245</v>
      </c>
      <c r="C5530" t="s">
        <v>567</v>
      </c>
      <c r="D5530" t="s">
        <v>4595</v>
      </c>
      <c r="E5530" t="s">
        <v>59</v>
      </c>
      <c r="F5530" t="b">
        <v>0</v>
      </c>
      <c r="G5530" t="s">
        <v>89</v>
      </c>
      <c r="H5530" s="1">
        <v>46083.709282407413</v>
      </c>
      <c r="I5530" t="b">
        <v>0</v>
      </c>
      <c r="J5530" t="b">
        <v>0</v>
      </c>
      <c r="K5530" t="s">
        <v>41</v>
      </c>
      <c r="L5530" t="s">
        <v>60</v>
      </c>
      <c r="M5530">
        <v>135000</v>
      </c>
      <c r="N5530"/>
      <c r="O5530" t="s">
        <v>13309</v>
      </c>
      <c r="P5530" t="s">
        <v>802</v>
      </c>
    </row>
    <row r="5531" spans="1:16" x14ac:dyDescent="0.25">
      <c r="A5531" t="s">
        <v>0</v>
      </c>
      <c r="B5531" t="s">
        <v>10541</v>
      </c>
      <c r="C5531" t="s">
        <v>11559</v>
      </c>
      <c r="D5531" t="s">
        <v>4595</v>
      </c>
      <c r="E5531" t="s">
        <v>59</v>
      </c>
      <c r="F5531" t="b">
        <v>0</v>
      </c>
      <c r="G5531" t="s">
        <v>89</v>
      </c>
      <c r="H5531" s="1">
        <v>46083.709282407413</v>
      </c>
      <c r="I5531" t="b">
        <v>0</v>
      </c>
      <c r="J5531" t="b">
        <v>0</v>
      </c>
      <c r="K5531" t="s">
        <v>41</v>
      </c>
      <c r="L5531" t="s">
        <v>60</v>
      </c>
      <c r="M5531">
        <v>80000</v>
      </c>
      <c r="N5531"/>
      <c r="O5531" t="s">
        <v>13407</v>
      </c>
    </row>
    <row r="5532" spans="1:16" x14ac:dyDescent="0.25">
      <c r="A5532" t="s">
        <v>2</v>
      </c>
      <c r="B5532" t="s">
        <v>13408</v>
      </c>
      <c r="C5532" t="s">
        <v>11559</v>
      </c>
      <c r="D5532" t="s">
        <v>4595</v>
      </c>
      <c r="F5532" t="b">
        <v>0</v>
      </c>
      <c r="G5532" t="s">
        <v>89</v>
      </c>
      <c r="H5532" s="1">
        <v>46083.709293981483</v>
      </c>
      <c r="I5532" t="b">
        <v>1</v>
      </c>
      <c r="J5532" t="b">
        <v>0</v>
      </c>
      <c r="K5532" t="s">
        <v>41</v>
      </c>
      <c r="L5532" t="s">
        <v>60</v>
      </c>
      <c r="M5532">
        <v>77500</v>
      </c>
      <c r="N5532"/>
      <c r="O5532" t="s">
        <v>13409</v>
      </c>
      <c r="P5532" t="s">
        <v>219</v>
      </c>
    </row>
    <row r="5533" spans="1:16" x14ac:dyDescent="0.25">
      <c r="A5533" t="s">
        <v>2</v>
      </c>
      <c r="B5533" t="s">
        <v>13410</v>
      </c>
      <c r="C5533" t="s">
        <v>112</v>
      </c>
      <c r="D5533" t="s">
        <v>4595</v>
      </c>
      <c r="E5533" t="s">
        <v>59</v>
      </c>
      <c r="F5533" t="b">
        <v>0</v>
      </c>
      <c r="G5533" t="s">
        <v>65</v>
      </c>
      <c r="H5533" s="1">
        <v>46083.709386574083</v>
      </c>
      <c r="I5533" t="b">
        <v>0</v>
      </c>
      <c r="J5533" t="b">
        <v>0</v>
      </c>
      <c r="K5533" t="s">
        <v>41</v>
      </c>
      <c r="L5533" t="s">
        <v>60</v>
      </c>
      <c r="M5533">
        <v>127500</v>
      </c>
      <c r="N5533"/>
      <c r="O5533" t="s">
        <v>13411</v>
      </c>
      <c r="P5533" t="s">
        <v>13412</v>
      </c>
    </row>
    <row r="5534" spans="1:16" x14ac:dyDescent="0.25">
      <c r="A5534" t="s">
        <v>2</v>
      </c>
      <c r="B5534" t="s">
        <v>4369</v>
      </c>
      <c r="C5534" t="s">
        <v>420</v>
      </c>
      <c r="D5534" t="s">
        <v>4595</v>
      </c>
      <c r="E5534" t="s">
        <v>59</v>
      </c>
      <c r="F5534" t="b">
        <v>0</v>
      </c>
      <c r="G5534" t="s">
        <v>65</v>
      </c>
      <c r="H5534" s="1">
        <v>46083.709467592591</v>
      </c>
      <c r="I5534" t="b">
        <v>0</v>
      </c>
      <c r="J5534" t="b">
        <v>0</v>
      </c>
      <c r="K5534" t="s">
        <v>41</v>
      </c>
      <c r="L5534" t="s">
        <v>60</v>
      </c>
      <c r="M5534">
        <v>175000</v>
      </c>
      <c r="N5534"/>
      <c r="O5534" t="s">
        <v>2346</v>
      </c>
      <c r="P5534" t="s">
        <v>9061</v>
      </c>
    </row>
    <row r="5535" spans="1:16" x14ac:dyDescent="0.25">
      <c r="A5535" t="s">
        <v>2</v>
      </c>
      <c r="B5535" t="s">
        <v>158</v>
      </c>
      <c r="C5535" t="s">
        <v>455</v>
      </c>
      <c r="D5535" t="s">
        <v>4595</v>
      </c>
      <c r="E5535" t="s">
        <v>59</v>
      </c>
      <c r="F5535" t="b">
        <v>0</v>
      </c>
      <c r="G5535" t="s">
        <v>65</v>
      </c>
      <c r="H5535" s="1">
        <v>46083.709548611107</v>
      </c>
      <c r="I5535" t="b">
        <v>0</v>
      </c>
      <c r="J5535" t="b">
        <v>1</v>
      </c>
      <c r="K5535" t="s">
        <v>41</v>
      </c>
      <c r="L5535" t="s">
        <v>60</v>
      </c>
      <c r="M5535">
        <v>162500</v>
      </c>
      <c r="N5535"/>
      <c r="O5535" t="s">
        <v>13413</v>
      </c>
      <c r="P5535" t="s">
        <v>208</v>
      </c>
    </row>
    <row r="5536" spans="1:16" x14ac:dyDescent="0.25">
      <c r="A5536" t="s">
        <v>2</v>
      </c>
      <c r="B5536" t="s">
        <v>5172</v>
      </c>
      <c r="C5536" t="s">
        <v>94</v>
      </c>
      <c r="D5536" t="s">
        <v>4595</v>
      </c>
      <c r="E5536" t="s">
        <v>59</v>
      </c>
      <c r="F5536" t="b">
        <v>0</v>
      </c>
      <c r="G5536" t="s">
        <v>65</v>
      </c>
      <c r="H5536" s="1">
        <v>46083.709548611107</v>
      </c>
      <c r="I5536" t="b">
        <v>0</v>
      </c>
      <c r="J5536" t="b">
        <v>1</v>
      </c>
      <c r="K5536" t="s">
        <v>41</v>
      </c>
      <c r="L5536" t="s">
        <v>60</v>
      </c>
      <c r="M5536">
        <v>237500</v>
      </c>
      <c r="N5536"/>
      <c r="O5536" t="s">
        <v>1882</v>
      </c>
      <c r="P5536" t="s">
        <v>208</v>
      </c>
    </row>
    <row r="5537" spans="1:16" x14ac:dyDescent="0.25">
      <c r="A5537" t="s">
        <v>2</v>
      </c>
      <c r="B5537" t="s">
        <v>158</v>
      </c>
      <c r="C5537" t="s">
        <v>1112</v>
      </c>
      <c r="D5537" t="s">
        <v>4595</v>
      </c>
      <c r="E5537" t="s">
        <v>59</v>
      </c>
      <c r="F5537" t="b">
        <v>0</v>
      </c>
      <c r="G5537" t="s">
        <v>65</v>
      </c>
      <c r="H5537" s="1">
        <v>46083.709548611107</v>
      </c>
      <c r="I5537" t="b">
        <v>0</v>
      </c>
      <c r="J5537" t="b">
        <v>1</v>
      </c>
      <c r="K5537" t="s">
        <v>41</v>
      </c>
      <c r="L5537" t="s">
        <v>60</v>
      </c>
      <c r="M5537">
        <v>175000</v>
      </c>
      <c r="N5537"/>
      <c r="O5537" t="s">
        <v>13414</v>
      </c>
      <c r="P5537" t="s">
        <v>13415</v>
      </c>
    </row>
    <row r="5538" spans="1:16" x14ac:dyDescent="0.25">
      <c r="A5538" t="s">
        <v>2</v>
      </c>
      <c r="B5538" t="s">
        <v>158</v>
      </c>
      <c r="C5538" t="s">
        <v>1357</v>
      </c>
      <c r="D5538" t="s">
        <v>4595</v>
      </c>
      <c r="E5538" t="s">
        <v>59</v>
      </c>
      <c r="F5538" t="b">
        <v>0</v>
      </c>
      <c r="G5538" t="s">
        <v>77</v>
      </c>
      <c r="H5538" s="1">
        <v>46083.709814814807</v>
      </c>
      <c r="I5538" t="b">
        <v>0</v>
      </c>
      <c r="J5538" t="b">
        <v>0</v>
      </c>
      <c r="K5538" t="s">
        <v>41</v>
      </c>
      <c r="L5538" t="s">
        <v>60</v>
      </c>
      <c r="M5538">
        <v>215000</v>
      </c>
      <c r="N5538"/>
      <c r="O5538" t="s">
        <v>13416</v>
      </c>
      <c r="P5538" t="s">
        <v>13417</v>
      </c>
    </row>
    <row r="5539" spans="1:16" x14ac:dyDescent="0.25">
      <c r="A5539" t="s">
        <v>2</v>
      </c>
      <c r="B5539" t="s">
        <v>191</v>
      </c>
      <c r="C5539" t="s">
        <v>1266</v>
      </c>
      <c r="D5539" t="s">
        <v>4595</v>
      </c>
      <c r="E5539" t="s">
        <v>59</v>
      </c>
      <c r="F5539" t="b">
        <v>0</v>
      </c>
      <c r="G5539" t="s">
        <v>77</v>
      </c>
      <c r="H5539" s="1">
        <v>46083.70988425926</v>
      </c>
      <c r="I5539" t="b">
        <v>0</v>
      </c>
      <c r="J5539" t="b">
        <v>0</v>
      </c>
      <c r="K5539" t="s">
        <v>41</v>
      </c>
      <c r="L5539" t="s">
        <v>60</v>
      </c>
      <c r="M5539">
        <v>225000</v>
      </c>
      <c r="N5539"/>
      <c r="O5539" t="s">
        <v>101</v>
      </c>
      <c r="P5539" t="s">
        <v>283</v>
      </c>
    </row>
    <row r="5540" spans="1:16" x14ac:dyDescent="0.25">
      <c r="A5540" t="s">
        <v>2</v>
      </c>
      <c r="B5540" t="s">
        <v>13418</v>
      </c>
      <c r="C5540" t="s">
        <v>304</v>
      </c>
      <c r="D5540" t="s">
        <v>4595</v>
      </c>
      <c r="E5540" t="s">
        <v>59</v>
      </c>
      <c r="F5540" t="b">
        <v>0</v>
      </c>
      <c r="G5540" t="s">
        <v>77</v>
      </c>
      <c r="H5540" s="1">
        <v>46083.709918981483</v>
      </c>
      <c r="I5540" t="b">
        <v>0</v>
      </c>
      <c r="J5540" t="b">
        <v>0</v>
      </c>
      <c r="K5540" t="s">
        <v>41</v>
      </c>
      <c r="L5540" t="s">
        <v>60</v>
      </c>
      <c r="M5540">
        <v>530000</v>
      </c>
      <c r="N5540"/>
      <c r="O5540" t="s">
        <v>5169</v>
      </c>
      <c r="P5540" t="s">
        <v>310</v>
      </c>
    </row>
    <row r="5541" spans="1:16" x14ac:dyDescent="0.25">
      <c r="A5541" t="s">
        <v>0</v>
      </c>
      <c r="B5541" t="s">
        <v>12898</v>
      </c>
      <c r="C5541" t="s">
        <v>172</v>
      </c>
      <c r="D5541" t="s">
        <v>4595</v>
      </c>
      <c r="E5541" t="s">
        <v>59</v>
      </c>
      <c r="F5541" t="b">
        <v>0</v>
      </c>
      <c r="G5541" t="s">
        <v>68</v>
      </c>
      <c r="H5541" s="1">
        <v>46083.710069444453</v>
      </c>
      <c r="I5541" t="b">
        <v>0</v>
      </c>
      <c r="J5541" t="b">
        <v>1</v>
      </c>
      <c r="K5541" t="s">
        <v>41</v>
      </c>
      <c r="L5541" t="s">
        <v>60</v>
      </c>
      <c r="M5541">
        <v>67500</v>
      </c>
      <c r="N5541"/>
      <c r="O5541" t="s">
        <v>13419</v>
      </c>
      <c r="P5541" t="s">
        <v>325</v>
      </c>
    </row>
    <row r="5542" spans="1:16" x14ac:dyDescent="0.25">
      <c r="A5542" t="s">
        <v>2</v>
      </c>
      <c r="B5542" t="s">
        <v>2946</v>
      </c>
      <c r="C5542" t="s">
        <v>13420</v>
      </c>
      <c r="D5542" t="s">
        <v>4595</v>
      </c>
      <c r="E5542" t="s">
        <v>59</v>
      </c>
      <c r="F5542" t="b">
        <v>0</v>
      </c>
      <c r="G5542" t="s">
        <v>68</v>
      </c>
      <c r="H5542" s="1">
        <v>46083.710092592592</v>
      </c>
      <c r="I5542" t="b">
        <v>0</v>
      </c>
      <c r="J5542" t="b">
        <v>1</v>
      </c>
      <c r="K5542" t="s">
        <v>41</v>
      </c>
      <c r="L5542" t="s">
        <v>60</v>
      </c>
      <c r="M5542">
        <v>68000</v>
      </c>
      <c r="N5542"/>
      <c r="O5542" t="s">
        <v>13421</v>
      </c>
      <c r="P5542" t="s">
        <v>13422</v>
      </c>
    </row>
    <row r="5543" spans="1:16" x14ac:dyDescent="0.25">
      <c r="A5543" t="s">
        <v>2</v>
      </c>
      <c r="B5543" t="s">
        <v>4578</v>
      </c>
      <c r="C5543" t="s">
        <v>3969</v>
      </c>
      <c r="D5543" t="s">
        <v>4595</v>
      </c>
      <c r="E5543" t="s">
        <v>72</v>
      </c>
      <c r="F5543" t="b">
        <v>0</v>
      </c>
      <c r="G5543" t="s">
        <v>68</v>
      </c>
      <c r="H5543" s="1">
        <v>46083.710092592592</v>
      </c>
      <c r="I5543" t="b">
        <v>0</v>
      </c>
      <c r="J5543" t="b">
        <v>1</v>
      </c>
      <c r="K5543" t="s">
        <v>41</v>
      </c>
      <c r="L5543" t="s">
        <v>60</v>
      </c>
      <c r="M5543">
        <v>300000</v>
      </c>
      <c r="N5543"/>
      <c r="O5543" t="s">
        <v>424</v>
      </c>
      <c r="P5543" t="s">
        <v>4577</v>
      </c>
    </row>
    <row r="5544" spans="1:16" x14ac:dyDescent="0.25">
      <c r="A5544" t="s">
        <v>2</v>
      </c>
      <c r="B5544" t="s">
        <v>191</v>
      </c>
      <c r="C5544" t="s">
        <v>11559</v>
      </c>
      <c r="D5544" t="s">
        <v>4595</v>
      </c>
      <c r="E5544" t="s">
        <v>59</v>
      </c>
      <c r="F5544" t="b">
        <v>0</v>
      </c>
      <c r="G5544" t="s">
        <v>89</v>
      </c>
      <c r="H5544" s="1">
        <v>46083.710127314807</v>
      </c>
      <c r="I5544" t="b">
        <v>0</v>
      </c>
      <c r="J5544" t="b">
        <v>1</v>
      </c>
      <c r="K5544" t="s">
        <v>41</v>
      </c>
      <c r="L5544" t="s">
        <v>60</v>
      </c>
      <c r="M5544">
        <v>300000</v>
      </c>
      <c r="N5544"/>
      <c r="O5544" t="s">
        <v>1225</v>
      </c>
      <c r="P5544" t="s">
        <v>13423</v>
      </c>
    </row>
    <row r="5545" spans="1:16" x14ac:dyDescent="0.25">
      <c r="A5545" t="s">
        <v>2</v>
      </c>
      <c r="B5545" t="s">
        <v>2</v>
      </c>
      <c r="C5545" t="s">
        <v>11559</v>
      </c>
      <c r="D5545" t="s">
        <v>4595</v>
      </c>
      <c r="E5545" t="s">
        <v>59</v>
      </c>
      <c r="F5545" t="b">
        <v>0</v>
      </c>
      <c r="G5545" t="s">
        <v>89</v>
      </c>
      <c r="H5545" s="1">
        <v>46083.710127314807</v>
      </c>
      <c r="I5545" t="b">
        <v>0</v>
      </c>
      <c r="J5545" t="b">
        <v>1</v>
      </c>
      <c r="K5545" t="s">
        <v>41</v>
      </c>
      <c r="L5545" t="s">
        <v>60</v>
      </c>
      <c r="M5545">
        <v>117500</v>
      </c>
      <c r="N5545"/>
      <c r="O5545" t="s">
        <v>105</v>
      </c>
      <c r="P5545" t="s">
        <v>13424</v>
      </c>
    </row>
    <row r="5546" spans="1:16" x14ac:dyDescent="0.25">
      <c r="A5546" t="s">
        <v>2</v>
      </c>
      <c r="B5546" t="s">
        <v>158</v>
      </c>
      <c r="C5546" t="s">
        <v>11559</v>
      </c>
      <c r="D5546" t="s">
        <v>4595</v>
      </c>
      <c r="E5546" t="s">
        <v>59</v>
      </c>
      <c r="F5546" t="b">
        <v>0</v>
      </c>
      <c r="G5546" t="s">
        <v>89</v>
      </c>
      <c r="H5546" s="1">
        <v>46083.710127314807</v>
      </c>
      <c r="I5546" t="b">
        <v>0</v>
      </c>
      <c r="J5546" t="b">
        <v>1</v>
      </c>
      <c r="K5546" t="s">
        <v>41</v>
      </c>
      <c r="L5546" t="s">
        <v>60</v>
      </c>
      <c r="M5546">
        <v>215000</v>
      </c>
      <c r="N5546"/>
      <c r="O5546" t="s">
        <v>492</v>
      </c>
      <c r="P5546" t="s">
        <v>13425</v>
      </c>
    </row>
    <row r="5547" spans="1:16" x14ac:dyDescent="0.25">
      <c r="A5547" t="s">
        <v>4</v>
      </c>
      <c r="B5547" t="s">
        <v>13426</v>
      </c>
      <c r="C5547" t="s">
        <v>3130</v>
      </c>
      <c r="D5547" t="s">
        <v>4595</v>
      </c>
      <c r="E5547" t="s">
        <v>59</v>
      </c>
      <c r="F5547" t="b">
        <v>0</v>
      </c>
      <c r="G5547" t="s">
        <v>89</v>
      </c>
      <c r="H5547" s="1">
        <v>46083.710150462961</v>
      </c>
      <c r="I5547" t="b">
        <v>0</v>
      </c>
      <c r="J5547" t="b">
        <v>1</v>
      </c>
      <c r="K5547" t="s">
        <v>41</v>
      </c>
      <c r="L5547" t="s">
        <v>60</v>
      </c>
      <c r="M5547">
        <v>137500</v>
      </c>
      <c r="N5547"/>
      <c r="O5547" t="s">
        <v>492</v>
      </c>
      <c r="P5547" t="s">
        <v>7011</v>
      </c>
    </row>
    <row r="5548" spans="1:16" x14ac:dyDescent="0.25">
      <c r="A5548" t="s">
        <v>6</v>
      </c>
      <c r="B5548" t="s">
        <v>6</v>
      </c>
      <c r="C5548" t="s">
        <v>13427</v>
      </c>
      <c r="D5548" t="s">
        <v>4595</v>
      </c>
      <c r="E5548" t="s">
        <v>59</v>
      </c>
      <c r="F5548" t="b">
        <v>0</v>
      </c>
      <c r="G5548" t="s">
        <v>89</v>
      </c>
      <c r="H5548" s="1">
        <v>46083.710150462961</v>
      </c>
      <c r="I5548" t="b">
        <v>0</v>
      </c>
      <c r="J5548" t="b">
        <v>0</v>
      </c>
      <c r="K5548" t="s">
        <v>41</v>
      </c>
      <c r="L5548" t="s">
        <v>60</v>
      </c>
      <c r="M5548">
        <v>125000</v>
      </c>
      <c r="N5548"/>
      <c r="O5548" t="s">
        <v>13428</v>
      </c>
      <c r="P5548" t="s">
        <v>85</v>
      </c>
    </row>
    <row r="5549" spans="1:16" x14ac:dyDescent="0.25">
      <c r="A5549" t="s">
        <v>8</v>
      </c>
      <c r="B5549" t="s">
        <v>4047</v>
      </c>
      <c r="C5549" t="s">
        <v>11559</v>
      </c>
      <c r="D5549" t="s">
        <v>4595</v>
      </c>
      <c r="E5549" t="s">
        <v>59</v>
      </c>
      <c r="F5549" t="b">
        <v>0</v>
      </c>
      <c r="G5549" t="s">
        <v>89</v>
      </c>
      <c r="H5549" s="1">
        <v>46083.710173611107</v>
      </c>
      <c r="I5549" t="b">
        <v>0</v>
      </c>
      <c r="J5549" t="b">
        <v>0</v>
      </c>
      <c r="K5549" t="s">
        <v>41</v>
      </c>
      <c r="L5549" t="s">
        <v>60</v>
      </c>
      <c r="M5549">
        <v>132500</v>
      </c>
      <c r="N5549"/>
      <c r="O5549" t="s">
        <v>13429</v>
      </c>
      <c r="P5549" t="s">
        <v>13430</v>
      </c>
    </row>
    <row r="5550" spans="1:16" x14ac:dyDescent="0.25">
      <c r="A5550" t="s">
        <v>1</v>
      </c>
      <c r="B5550" t="s">
        <v>13431</v>
      </c>
      <c r="C5550" t="s">
        <v>218</v>
      </c>
      <c r="D5550" t="s">
        <v>4595</v>
      </c>
      <c r="E5550" t="s">
        <v>59</v>
      </c>
      <c r="F5550" t="b">
        <v>0</v>
      </c>
      <c r="G5550" t="s">
        <v>65</v>
      </c>
      <c r="H5550" s="1">
        <v>46083.710509259261</v>
      </c>
      <c r="I5550" t="b">
        <v>1</v>
      </c>
      <c r="J5550" t="b">
        <v>0</v>
      </c>
      <c r="K5550" t="s">
        <v>41</v>
      </c>
      <c r="L5550" t="s">
        <v>60</v>
      </c>
      <c r="M5550">
        <v>195000</v>
      </c>
      <c r="N5550"/>
      <c r="O5550" t="s">
        <v>13432</v>
      </c>
      <c r="P5550" t="s">
        <v>13433</v>
      </c>
    </row>
    <row r="5551" spans="1:16" x14ac:dyDescent="0.25">
      <c r="A5551" t="s">
        <v>5</v>
      </c>
      <c r="B5551" t="s">
        <v>5</v>
      </c>
      <c r="C5551" t="s">
        <v>885</v>
      </c>
      <c r="D5551" t="s">
        <v>4595</v>
      </c>
      <c r="E5551" t="s">
        <v>59</v>
      </c>
      <c r="F5551" t="b">
        <v>0</v>
      </c>
      <c r="G5551" t="s">
        <v>65</v>
      </c>
      <c r="H5551" s="1">
        <v>46083.710613425923</v>
      </c>
      <c r="I5551" t="b">
        <v>0</v>
      </c>
      <c r="J5551" t="b">
        <v>0</v>
      </c>
      <c r="K5551" t="s">
        <v>41</v>
      </c>
      <c r="L5551" t="s">
        <v>60</v>
      </c>
      <c r="M5551">
        <v>125000</v>
      </c>
      <c r="N5551"/>
      <c r="O5551" t="s">
        <v>13434</v>
      </c>
      <c r="P5551" t="s">
        <v>11940</v>
      </c>
    </row>
    <row r="5552" spans="1:16" x14ac:dyDescent="0.25">
      <c r="A5552" t="s">
        <v>1</v>
      </c>
      <c r="B5552" t="s">
        <v>2255</v>
      </c>
      <c r="C5552" t="s">
        <v>620</v>
      </c>
      <c r="D5552" t="s">
        <v>4526</v>
      </c>
      <c r="E5552" t="s">
        <v>59</v>
      </c>
      <c r="F5552" t="b">
        <v>0</v>
      </c>
      <c r="G5552" t="s">
        <v>65</v>
      </c>
      <c r="H5552" s="1">
        <v>46083.7106712963</v>
      </c>
      <c r="I5552" t="b">
        <v>1</v>
      </c>
      <c r="J5552" t="b">
        <v>1</v>
      </c>
      <c r="K5552" t="s">
        <v>41</v>
      </c>
      <c r="L5552" t="s">
        <v>74</v>
      </c>
      <c r="M5552"/>
      <c r="N5552">
        <v>62.5</v>
      </c>
      <c r="O5552" t="s">
        <v>482</v>
      </c>
      <c r="P5552" t="s">
        <v>13435</v>
      </c>
    </row>
    <row r="5553" spans="1:16" x14ac:dyDescent="0.25">
      <c r="A5553" t="s">
        <v>1</v>
      </c>
      <c r="B5553" t="s">
        <v>13436</v>
      </c>
      <c r="C5553" t="s">
        <v>4166</v>
      </c>
      <c r="D5553" t="s">
        <v>4595</v>
      </c>
      <c r="E5553" t="s">
        <v>59</v>
      </c>
      <c r="F5553" t="b">
        <v>0</v>
      </c>
      <c r="G5553" t="s">
        <v>77</v>
      </c>
      <c r="H5553" s="1">
        <v>46083.710763888892</v>
      </c>
      <c r="I5553" t="b">
        <v>1</v>
      </c>
      <c r="J5553" t="b">
        <v>0</v>
      </c>
      <c r="K5553" t="s">
        <v>41</v>
      </c>
      <c r="L5553" t="s">
        <v>60</v>
      </c>
      <c r="M5553">
        <v>110000</v>
      </c>
      <c r="N5553"/>
      <c r="O5553" t="s">
        <v>13437</v>
      </c>
      <c r="P5553" t="s">
        <v>1738</v>
      </c>
    </row>
    <row r="5554" spans="1:16" x14ac:dyDescent="0.25">
      <c r="A5554" t="s">
        <v>7</v>
      </c>
      <c r="B5554" t="s">
        <v>7</v>
      </c>
      <c r="C5554" t="s">
        <v>13438</v>
      </c>
      <c r="D5554" t="s">
        <v>4346</v>
      </c>
      <c r="E5554" t="s">
        <v>59</v>
      </c>
      <c r="F5554" t="b">
        <v>0</v>
      </c>
      <c r="G5554" t="s">
        <v>40</v>
      </c>
      <c r="H5554" s="1">
        <v>46083.713865740741</v>
      </c>
      <c r="I5554" t="b">
        <v>0</v>
      </c>
      <c r="J5554" t="b">
        <v>0</v>
      </c>
      <c r="K5554" t="s">
        <v>40</v>
      </c>
      <c r="L5554" t="s">
        <v>60</v>
      </c>
      <c r="M5554">
        <v>42977.375</v>
      </c>
      <c r="N5554"/>
      <c r="O5554" t="s">
        <v>13439</v>
      </c>
      <c r="P5554" t="s">
        <v>4062</v>
      </c>
    </row>
    <row r="5555" spans="1:16" x14ac:dyDescent="0.25">
      <c r="A5555" t="s">
        <v>5</v>
      </c>
      <c r="B5555" t="s">
        <v>13440</v>
      </c>
      <c r="C5555" t="s">
        <v>40</v>
      </c>
      <c r="D5555" t="s">
        <v>4526</v>
      </c>
      <c r="E5555" t="s">
        <v>88</v>
      </c>
      <c r="F5555" t="b">
        <v>0</v>
      </c>
      <c r="G5555" t="s">
        <v>40</v>
      </c>
      <c r="H5555" s="1">
        <v>46083.714016203703</v>
      </c>
      <c r="I5555" t="b">
        <v>1</v>
      </c>
      <c r="J5555" t="b">
        <v>0</v>
      </c>
      <c r="K5555" t="s">
        <v>40</v>
      </c>
      <c r="L5555" t="s">
        <v>74</v>
      </c>
      <c r="M5555"/>
      <c r="N5555">
        <v>82.5</v>
      </c>
      <c r="O5555" t="s">
        <v>6510</v>
      </c>
      <c r="P5555" t="s">
        <v>13441</v>
      </c>
    </row>
    <row r="5556" spans="1:16" x14ac:dyDescent="0.25">
      <c r="A5556" t="s">
        <v>0</v>
      </c>
      <c r="B5556" t="s">
        <v>13442</v>
      </c>
      <c r="C5556" t="s">
        <v>373</v>
      </c>
      <c r="D5556" t="s">
        <v>4595</v>
      </c>
      <c r="E5556" t="s">
        <v>59</v>
      </c>
      <c r="F5556" t="b">
        <v>0</v>
      </c>
      <c r="G5556" t="s">
        <v>63</v>
      </c>
      <c r="H5556" s="1">
        <v>46083.714849537027</v>
      </c>
      <c r="I5556" t="b">
        <v>0</v>
      </c>
      <c r="J5556" t="b">
        <v>0</v>
      </c>
      <c r="K5556" t="s">
        <v>41</v>
      </c>
      <c r="L5556" t="s">
        <v>60</v>
      </c>
      <c r="M5556">
        <v>110000</v>
      </c>
      <c r="N5556"/>
      <c r="O5556" t="s">
        <v>13443</v>
      </c>
      <c r="P5556" t="s">
        <v>3705</v>
      </c>
    </row>
    <row r="5557" spans="1:16" x14ac:dyDescent="0.25">
      <c r="A5557" t="s">
        <v>2</v>
      </c>
      <c r="B5557" t="s">
        <v>2706</v>
      </c>
      <c r="C5557" t="s">
        <v>218</v>
      </c>
      <c r="D5557" t="s">
        <v>4595</v>
      </c>
      <c r="E5557" t="s">
        <v>59</v>
      </c>
      <c r="F5557" t="b">
        <v>0</v>
      </c>
      <c r="G5557" t="s">
        <v>63</v>
      </c>
      <c r="H5557" s="1">
        <v>46083.714872685188</v>
      </c>
      <c r="I5557" t="b">
        <v>0</v>
      </c>
      <c r="J5557" t="b">
        <v>0</v>
      </c>
      <c r="K5557" t="s">
        <v>41</v>
      </c>
      <c r="L5557" t="s">
        <v>60</v>
      </c>
      <c r="M5557">
        <v>50000</v>
      </c>
      <c r="N5557"/>
      <c r="O5557" t="s">
        <v>371</v>
      </c>
    </row>
    <row r="5558" spans="1:16" x14ac:dyDescent="0.25">
      <c r="A5558" t="s">
        <v>0</v>
      </c>
      <c r="B5558" t="s">
        <v>262</v>
      </c>
      <c r="C5558" t="s">
        <v>1691</v>
      </c>
      <c r="D5558" t="s">
        <v>4595</v>
      </c>
      <c r="E5558" t="s">
        <v>59</v>
      </c>
      <c r="F5558" t="b">
        <v>0</v>
      </c>
      <c r="G5558" t="s">
        <v>63</v>
      </c>
      <c r="H5558" s="1">
        <v>46083.714872685188</v>
      </c>
      <c r="I5558" t="b">
        <v>0</v>
      </c>
      <c r="J5558" t="b">
        <v>0</v>
      </c>
      <c r="K5558" t="s">
        <v>41</v>
      </c>
      <c r="L5558" t="s">
        <v>60</v>
      </c>
      <c r="M5558">
        <v>90000</v>
      </c>
      <c r="N5558"/>
      <c r="O5558" t="s">
        <v>6045</v>
      </c>
      <c r="P5558" t="s">
        <v>1738</v>
      </c>
    </row>
    <row r="5559" spans="1:16" x14ac:dyDescent="0.25">
      <c r="A5559" t="s">
        <v>1</v>
      </c>
      <c r="B5559" t="s">
        <v>13444</v>
      </c>
      <c r="C5559" t="s">
        <v>304</v>
      </c>
      <c r="D5559" t="s">
        <v>4595</v>
      </c>
      <c r="E5559" t="s">
        <v>59</v>
      </c>
      <c r="F5559" t="b">
        <v>0</v>
      </c>
      <c r="G5559" t="s">
        <v>63</v>
      </c>
      <c r="H5559" s="1">
        <v>46083.715324074074</v>
      </c>
      <c r="I5559" t="b">
        <v>1</v>
      </c>
      <c r="J5559" t="b">
        <v>0</v>
      </c>
      <c r="K5559" t="s">
        <v>41</v>
      </c>
      <c r="L5559" t="s">
        <v>60</v>
      </c>
      <c r="M5559">
        <v>30000</v>
      </c>
      <c r="N5559"/>
      <c r="O5559" t="s">
        <v>6045</v>
      </c>
      <c r="P5559" t="s">
        <v>954</v>
      </c>
    </row>
    <row r="5560" spans="1:16" x14ac:dyDescent="0.25">
      <c r="A5560" t="s">
        <v>0</v>
      </c>
      <c r="B5560" t="s">
        <v>13445</v>
      </c>
      <c r="C5560" t="s">
        <v>555</v>
      </c>
      <c r="D5560" t="s">
        <v>4526</v>
      </c>
      <c r="E5560" t="s">
        <v>88</v>
      </c>
      <c r="F5560" t="b">
        <v>0</v>
      </c>
      <c r="G5560" t="s">
        <v>68</v>
      </c>
      <c r="H5560" s="1">
        <v>46083.750694444447</v>
      </c>
      <c r="I5560" t="b">
        <v>0</v>
      </c>
      <c r="J5560" t="b">
        <v>0</v>
      </c>
      <c r="K5560" t="s">
        <v>41</v>
      </c>
      <c r="L5560" t="s">
        <v>74</v>
      </c>
      <c r="M5560"/>
      <c r="N5560">
        <v>62.5</v>
      </c>
      <c r="O5560" t="s">
        <v>1164</v>
      </c>
      <c r="P5560" t="s">
        <v>2279</v>
      </c>
    </row>
    <row r="5561" spans="1:16" x14ac:dyDescent="0.25">
      <c r="A5561" t="s">
        <v>9</v>
      </c>
      <c r="B5561" t="s">
        <v>13446</v>
      </c>
      <c r="C5561" t="s">
        <v>1279</v>
      </c>
      <c r="D5561" t="s">
        <v>2360</v>
      </c>
      <c r="E5561" t="s">
        <v>59</v>
      </c>
      <c r="F5561" t="b">
        <v>0</v>
      </c>
      <c r="G5561" t="s">
        <v>68</v>
      </c>
      <c r="H5561" s="1">
        <v>46083.750752314823</v>
      </c>
      <c r="I5561" t="b">
        <v>0</v>
      </c>
      <c r="J5561" t="b">
        <v>1</v>
      </c>
      <c r="K5561" t="s">
        <v>41</v>
      </c>
      <c r="L5561" t="s">
        <v>74</v>
      </c>
      <c r="M5561"/>
      <c r="N5561">
        <v>23.484999999999999</v>
      </c>
      <c r="O5561" t="s">
        <v>12197</v>
      </c>
      <c r="P5561" t="s">
        <v>859</v>
      </c>
    </row>
    <row r="5562" spans="1:16" x14ac:dyDescent="0.25">
      <c r="A5562" t="s">
        <v>3</v>
      </c>
      <c r="B5562" t="s">
        <v>13447</v>
      </c>
      <c r="C5562" t="s">
        <v>97</v>
      </c>
      <c r="D5562" t="s">
        <v>4595</v>
      </c>
      <c r="E5562" t="s">
        <v>59</v>
      </c>
      <c r="F5562" t="b">
        <v>0</v>
      </c>
      <c r="G5562" t="s">
        <v>89</v>
      </c>
      <c r="H5562" s="1">
        <v>46083.750925925917</v>
      </c>
      <c r="I5562" t="b">
        <v>1</v>
      </c>
      <c r="J5562" t="b">
        <v>0</v>
      </c>
      <c r="K5562" t="s">
        <v>41</v>
      </c>
      <c r="L5562" t="s">
        <v>60</v>
      </c>
      <c r="M5562">
        <v>110000</v>
      </c>
      <c r="N5562"/>
      <c r="O5562" t="s">
        <v>11518</v>
      </c>
      <c r="P5562" t="s">
        <v>13448</v>
      </c>
    </row>
    <row r="5563" spans="1:16" x14ac:dyDescent="0.25">
      <c r="A5563" t="s">
        <v>1</v>
      </c>
      <c r="B5563" t="s">
        <v>8605</v>
      </c>
      <c r="C5563" t="s">
        <v>13449</v>
      </c>
      <c r="D5563" t="s">
        <v>4526</v>
      </c>
      <c r="E5563" t="s">
        <v>59</v>
      </c>
      <c r="F5563" t="b">
        <v>0</v>
      </c>
      <c r="G5563" t="s">
        <v>65</v>
      </c>
      <c r="H5563" s="1">
        <v>46083.752222222232</v>
      </c>
      <c r="I5563" t="b">
        <v>0</v>
      </c>
      <c r="J5563" t="b">
        <v>1</v>
      </c>
      <c r="K5563" t="s">
        <v>41</v>
      </c>
      <c r="L5563" t="s">
        <v>60</v>
      </c>
      <c r="M5563">
        <v>212500</v>
      </c>
      <c r="N5563"/>
      <c r="O5563" t="s">
        <v>1990</v>
      </c>
      <c r="P5563" t="s">
        <v>13450</v>
      </c>
    </row>
    <row r="5564" spans="1:16" x14ac:dyDescent="0.25">
      <c r="A5564" t="s">
        <v>6</v>
      </c>
      <c r="B5564" t="s">
        <v>13451</v>
      </c>
      <c r="C5564" t="s">
        <v>218</v>
      </c>
      <c r="D5564" t="s">
        <v>4595</v>
      </c>
      <c r="E5564" t="s">
        <v>59</v>
      </c>
      <c r="F5564" t="b">
        <v>0</v>
      </c>
      <c r="G5564" t="s">
        <v>63</v>
      </c>
      <c r="H5564" s="1">
        <v>46083.756689814807</v>
      </c>
      <c r="I5564" t="b">
        <v>0</v>
      </c>
      <c r="J5564" t="b">
        <v>0</v>
      </c>
      <c r="K5564" t="s">
        <v>41</v>
      </c>
      <c r="L5564" t="s">
        <v>60</v>
      </c>
      <c r="M5564">
        <v>800000</v>
      </c>
      <c r="N5564"/>
      <c r="O5564" t="s">
        <v>11518</v>
      </c>
    </row>
    <row r="5565" spans="1:16" x14ac:dyDescent="0.25">
      <c r="A5565" t="s">
        <v>7</v>
      </c>
      <c r="B5565" t="s">
        <v>13452</v>
      </c>
      <c r="C5565" t="s">
        <v>13453</v>
      </c>
      <c r="D5565" t="s">
        <v>11271</v>
      </c>
      <c r="E5565" t="s">
        <v>59</v>
      </c>
      <c r="F5565" t="b">
        <v>0</v>
      </c>
      <c r="G5565" t="s">
        <v>20</v>
      </c>
      <c r="H5565" s="1">
        <v>46083.760127314818</v>
      </c>
      <c r="I5565" t="b">
        <v>1</v>
      </c>
      <c r="J5565" t="b">
        <v>0</v>
      </c>
      <c r="K5565" t="s">
        <v>20</v>
      </c>
      <c r="L5565" t="s">
        <v>60</v>
      </c>
      <c r="M5565">
        <v>59000</v>
      </c>
      <c r="N5565"/>
      <c r="O5565" t="s">
        <v>899</v>
      </c>
    </row>
    <row r="5566" spans="1:16" x14ac:dyDescent="0.25">
      <c r="A5566" t="s">
        <v>6</v>
      </c>
      <c r="B5566" t="s">
        <v>13454</v>
      </c>
      <c r="C5566" t="s">
        <v>913</v>
      </c>
      <c r="D5566" t="s">
        <v>11271</v>
      </c>
      <c r="E5566" t="s">
        <v>59</v>
      </c>
      <c r="F5566" t="b">
        <v>0</v>
      </c>
      <c r="G5566" t="s">
        <v>20</v>
      </c>
      <c r="H5566" s="1">
        <v>46083.760150462957</v>
      </c>
      <c r="I5566" t="b">
        <v>0</v>
      </c>
      <c r="J5566" t="b">
        <v>0</v>
      </c>
      <c r="K5566" t="s">
        <v>20</v>
      </c>
      <c r="L5566" t="s">
        <v>60</v>
      </c>
      <c r="M5566">
        <v>100000</v>
      </c>
      <c r="N5566"/>
      <c r="O5566" t="s">
        <v>11602</v>
      </c>
    </row>
    <row r="5567" spans="1:16" x14ac:dyDescent="0.25">
      <c r="A5567" t="s">
        <v>1</v>
      </c>
      <c r="B5567" t="s">
        <v>13455</v>
      </c>
      <c r="C5567" t="s">
        <v>112</v>
      </c>
      <c r="D5567" t="s">
        <v>4346</v>
      </c>
      <c r="E5567" t="s">
        <v>59</v>
      </c>
      <c r="F5567" t="b">
        <v>0</v>
      </c>
      <c r="G5567" t="s">
        <v>65</v>
      </c>
      <c r="H5567" s="1">
        <v>46083.793530092589</v>
      </c>
      <c r="I5567" t="b">
        <v>1</v>
      </c>
      <c r="J5567" t="b">
        <v>1</v>
      </c>
      <c r="K5567" t="s">
        <v>41</v>
      </c>
      <c r="L5567" t="s">
        <v>60</v>
      </c>
      <c r="M5567">
        <v>152000</v>
      </c>
      <c r="N5567"/>
      <c r="O5567" t="s">
        <v>1822</v>
      </c>
      <c r="P5567" t="s">
        <v>13456</v>
      </c>
    </row>
    <row r="5568" spans="1:16" x14ac:dyDescent="0.25">
      <c r="A5568" t="s">
        <v>5</v>
      </c>
      <c r="B5568" t="s">
        <v>5</v>
      </c>
      <c r="C5568" t="s">
        <v>1570</v>
      </c>
      <c r="D5568" t="s">
        <v>4526</v>
      </c>
      <c r="E5568" t="s">
        <v>59</v>
      </c>
      <c r="F5568" t="b">
        <v>0</v>
      </c>
      <c r="G5568" t="s">
        <v>65</v>
      </c>
      <c r="H5568" s="1">
        <v>46083.793645833342</v>
      </c>
      <c r="I5568" t="b">
        <v>0</v>
      </c>
      <c r="J5568" t="b">
        <v>1</v>
      </c>
      <c r="K5568" t="s">
        <v>41</v>
      </c>
      <c r="L5568" t="s">
        <v>60</v>
      </c>
      <c r="M5568">
        <v>130000</v>
      </c>
      <c r="N5568"/>
      <c r="O5568" t="s">
        <v>3394</v>
      </c>
      <c r="P5568" t="s">
        <v>13457</v>
      </c>
    </row>
    <row r="5569" spans="1:16" x14ac:dyDescent="0.25">
      <c r="A5569" t="s">
        <v>1</v>
      </c>
      <c r="B5569" t="s">
        <v>629</v>
      </c>
      <c r="C5569" t="s">
        <v>2412</v>
      </c>
      <c r="D5569" t="s">
        <v>4595</v>
      </c>
      <c r="E5569" t="s">
        <v>59</v>
      </c>
      <c r="F5569" t="b">
        <v>0</v>
      </c>
      <c r="G5569" t="s">
        <v>65</v>
      </c>
      <c r="H5569" s="1">
        <v>46083.793912037043</v>
      </c>
      <c r="I5569" t="b">
        <v>1</v>
      </c>
      <c r="J5569" t="b">
        <v>0</v>
      </c>
      <c r="K5569" t="s">
        <v>41</v>
      </c>
      <c r="L5569" t="s">
        <v>60</v>
      </c>
      <c r="M5569">
        <v>122500</v>
      </c>
      <c r="N5569"/>
      <c r="O5569" t="s">
        <v>915</v>
      </c>
    </row>
    <row r="5570" spans="1:16" x14ac:dyDescent="0.25">
      <c r="A5570" t="s">
        <v>5</v>
      </c>
      <c r="B5570" t="s">
        <v>5</v>
      </c>
      <c r="C5570" t="s">
        <v>1358</v>
      </c>
      <c r="D5570" t="s">
        <v>13458</v>
      </c>
      <c r="E5570" t="s">
        <v>59</v>
      </c>
      <c r="F5570" t="b">
        <v>0</v>
      </c>
      <c r="G5570" t="s">
        <v>77</v>
      </c>
      <c r="H5570" s="1">
        <v>46083.794074074067</v>
      </c>
      <c r="I5570" t="b">
        <v>0</v>
      </c>
      <c r="J5570" t="b">
        <v>0</v>
      </c>
      <c r="K5570" t="s">
        <v>41</v>
      </c>
      <c r="L5570" t="s">
        <v>60</v>
      </c>
      <c r="M5570">
        <v>102000</v>
      </c>
      <c r="N5570"/>
      <c r="O5570" t="s">
        <v>2795</v>
      </c>
      <c r="P5570" t="s">
        <v>4712</v>
      </c>
    </row>
    <row r="5571" spans="1:16" x14ac:dyDescent="0.25">
      <c r="A5571" t="s">
        <v>1</v>
      </c>
      <c r="B5571" t="s">
        <v>13459</v>
      </c>
      <c r="C5571" t="s">
        <v>500</v>
      </c>
      <c r="D5571" t="s">
        <v>4526</v>
      </c>
      <c r="E5571" t="s">
        <v>88</v>
      </c>
      <c r="F5571" t="b">
        <v>0</v>
      </c>
      <c r="G5571" t="s">
        <v>13</v>
      </c>
      <c r="H5571" s="1">
        <v>46083.796157407407</v>
      </c>
      <c r="I5571" t="b">
        <v>1</v>
      </c>
      <c r="J5571" t="b">
        <v>0</v>
      </c>
      <c r="K5571" t="s">
        <v>13</v>
      </c>
      <c r="L5571" t="s">
        <v>74</v>
      </c>
      <c r="M5571"/>
      <c r="N5571">
        <v>74</v>
      </c>
      <c r="O5571" t="s">
        <v>8016</v>
      </c>
      <c r="P5571" t="s">
        <v>4780</v>
      </c>
    </row>
    <row r="5572" spans="1:16" x14ac:dyDescent="0.25">
      <c r="A5572" t="s">
        <v>1</v>
      </c>
      <c r="B5572" t="s">
        <v>13460</v>
      </c>
      <c r="C5572" t="s">
        <v>955</v>
      </c>
      <c r="D5572" t="s">
        <v>4526</v>
      </c>
      <c r="E5572" t="s">
        <v>59</v>
      </c>
      <c r="F5572" t="b">
        <v>0</v>
      </c>
      <c r="G5572" t="s">
        <v>13</v>
      </c>
      <c r="H5572" s="1">
        <v>46083.796157407407</v>
      </c>
      <c r="I5572" t="b">
        <v>1</v>
      </c>
      <c r="J5572" t="b">
        <v>0</v>
      </c>
      <c r="K5572" t="s">
        <v>13</v>
      </c>
      <c r="L5572" t="s">
        <v>60</v>
      </c>
      <c r="M5572">
        <v>125000</v>
      </c>
      <c r="N5572"/>
      <c r="O5572" t="s">
        <v>3615</v>
      </c>
      <c r="P5572" t="s">
        <v>3355</v>
      </c>
    </row>
    <row r="5573" spans="1:16" x14ac:dyDescent="0.25">
      <c r="A5573" t="s">
        <v>1</v>
      </c>
      <c r="B5573" t="s">
        <v>13461</v>
      </c>
      <c r="C5573" t="s">
        <v>500</v>
      </c>
      <c r="D5573" t="s">
        <v>4526</v>
      </c>
      <c r="E5573" t="s">
        <v>88</v>
      </c>
      <c r="F5573" t="b">
        <v>0</v>
      </c>
      <c r="G5573" t="s">
        <v>13</v>
      </c>
      <c r="H5573" s="1">
        <v>46083.796157407407</v>
      </c>
      <c r="I5573" t="b">
        <v>1</v>
      </c>
      <c r="J5573" t="b">
        <v>0</v>
      </c>
      <c r="K5573" t="s">
        <v>13</v>
      </c>
      <c r="L5573" t="s">
        <v>74</v>
      </c>
      <c r="M5573"/>
      <c r="N5573">
        <v>89.5</v>
      </c>
      <c r="O5573" t="s">
        <v>8016</v>
      </c>
      <c r="P5573" t="s">
        <v>13462</v>
      </c>
    </row>
    <row r="5574" spans="1:16" x14ac:dyDescent="0.25">
      <c r="A5574" t="s">
        <v>8</v>
      </c>
      <c r="B5574" t="s">
        <v>13463</v>
      </c>
      <c r="C5574" t="s">
        <v>6744</v>
      </c>
      <c r="D5574" t="s">
        <v>4526</v>
      </c>
      <c r="E5574" t="s">
        <v>59</v>
      </c>
      <c r="F5574" t="b">
        <v>0</v>
      </c>
      <c r="G5574" t="s">
        <v>40</v>
      </c>
      <c r="H5574" s="1">
        <v>46083.797268518523</v>
      </c>
      <c r="I5574" t="b">
        <v>0</v>
      </c>
      <c r="J5574" t="b">
        <v>0</v>
      </c>
      <c r="K5574" t="s">
        <v>40</v>
      </c>
      <c r="L5574" t="s">
        <v>60</v>
      </c>
      <c r="M5574">
        <v>85000</v>
      </c>
      <c r="N5574"/>
      <c r="O5574" t="s">
        <v>101</v>
      </c>
      <c r="P5574" t="s">
        <v>13464</v>
      </c>
    </row>
    <row r="5575" spans="1:16" x14ac:dyDescent="0.25">
      <c r="A5575" t="s">
        <v>1</v>
      </c>
      <c r="B5575" t="s">
        <v>13465</v>
      </c>
      <c r="C5575" t="s">
        <v>40</v>
      </c>
      <c r="D5575" t="s">
        <v>4526</v>
      </c>
      <c r="E5575" t="s">
        <v>59</v>
      </c>
      <c r="F5575" t="b">
        <v>0</v>
      </c>
      <c r="G5575" t="s">
        <v>40</v>
      </c>
      <c r="H5575" s="1">
        <v>46083.797268518523</v>
      </c>
      <c r="I5575" t="b">
        <v>0</v>
      </c>
      <c r="J5575" t="b">
        <v>0</v>
      </c>
      <c r="K5575" t="s">
        <v>40</v>
      </c>
      <c r="L5575" t="s">
        <v>60</v>
      </c>
      <c r="M5575">
        <v>70000</v>
      </c>
      <c r="N5575"/>
      <c r="O5575" t="s">
        <v>13466</v>
      </c>
      <c r="P5575" t="s">
        <v>2257</v>
      </c>
    </row>
    <row r="5576" spans="1:16" x14ac:dyDescent="0.25">
      <c r="A5576" t="s">
        <v>1</v>
      </c>
      <c r="B5576" t="s">
        <v>13467</v>
      </c>
      <c r="C5576" t="s">
        <v>40</v>
      </c>
      <c r="D5576" t="s">
        <v>5798</v>
      </c>
      <c r="E5576" t="s">
        <v>59</v>
      </c>
      <c r="F5576" t="b">
        <v>0</v>
      </c>
      <c r="G5576" t="s">
        <v>40</v>
      </c>
      <c r="H5576" s="1">
        <v>46083.797500000001</v>
      </c>
      <c r="I5576" t="b">
        <v>1</v>
      </c>
      <c r="J5576" t="b">
        <v>0</v>
      </c>
      <c r="K5576" t="s">
        <v>40</v>
      </c>
      <c r="L5576" t="s">
        <v>60</v>
      </c>
      <c r="M5576">
        <v>110000</v>
      </c>
      <c r="N5576"/>
      <c r="O5576" t="s">
        <v>818</v>
      </c>
      <c r="P5576" t="s">
        <v>13468</v>
      </c>
    </row>
    <row r="5577" spans="1:16" x14ac:dyDescent="0.25">
      <c r="A5577" t="s">
        <v>9</v>
      </c>
      <c r="B5577" t="s">
        <v>13469</v>
      </c>
      <c r="C5577" t="s">
        <v>13470</v>
      </c>
      <c r="D5577" t="s">
        <v>11271</v>
      </c>
      <c r="E5577" t="s">
        <v>59</v>
      </c>
      <c r="F5577" t="b">
        <v>0</v>
      </c>
      <c r="G5577" t="s">
        <v>20</v>
      </c>
      <c r="H5577" s="1">
        <v>46083.801793981482</v>
      </c>
      <c r="I5577" t="b">
        <v>1</v>
      </c>
      <c r="J5577" t="b">
        <v>0</v>
      </c>
      <c r="K5577" t="s">
        <v>20</v>
      </c>
      <c r="L5577" t="s">
        <v>60</v>
      </c>
      <c r="M5577">
        <v>47000</v>
      </c>
      <c r="N5577"/>
      <c r="O5577" t="s">
        <v>3406</v>
      </c>
    </row>
    <row r="5578" spans="1:16" x14ac:dyDescent="0.25">
      <c r="A5578" t="s">
        <v>0</v>
      </c>
      <c r="B5578" t="s">
        <v>13471</v>
      </c>
      <c r="C5578" t="s">
        <v>3176</v>
      </c>
      <c r="D5578" t="s">
        <v>2360</v>
      </c>
      <c r="E5578" t="s">
        <v>59</v>
      </c>
      <c r="F5578" t="b">
        <v>0</v>
      </c>
      <c r="G5578" t="s">
        <v>65</v>
      </c>
      <c r="H5578" s="1">
        <v>46083.833414351851</v>
      </c>
      <c r="I5578" t="b">
        <v>1</v>
      </c>
      <c r="J5578" t="b">
        <v>0</v>
      </c>
      <c r="K5578" t="s">
        <v>41</v>
      </c>
      <c r="L5578" t="s">
        <v>60</v>
      </c>
      <c r="M5578">
        <v>62500</v>
      </c>
      <c r="N5578"/>
      <c r="O5578" t="s">
        <v>13472</v>
      </c>
      <c r="P5578" t="s">
        <v>13473</v>
      </c>
    </row>
    <row r="5579" spans="1:16" x14ac:dyDescent="0.25">
      <c r="A5579" t="s">
        <v>0</v>
      </c>
      <c r="B5579" t="s">
        <v>13474</v>
      </c>
      <c r="C5579" t="s">
        <v>172</v>
      </c>
      <c r="D5579" t="s">
        <v>4526</v>
      </c>
      <c r="E5579" t="s">
        <v>59</v>
      </c>
      <c r="F5579" t="b">
        <v>0</v>
      </c>
      <c r="G5579" t="s">
        <v>68</v>
      </c>
      <c r="H5579" s="1">
        <v>46083.834027777782</v>
      </c>
      <c r="I5579" t="b">
        <v>0</v>
      </c>
      <c r="J5579" t="b">
        <v>1</v>
      </c>
      <c r="K5579" t="s">
        <v>41</v>
      </c>
      <c r="L5579" t="s">
        <v>60</v>
      </c>
      <c r="M5579">
        <v>88650</v>
      </c>
      <c r="N5579"/>
      <c r="O5579" t="s">
        <v>2617</v>
      </c>
      <c r="P5579" t="s">
        <v>13475</v>
      </c>
    </row>
    <row r="5580" spans="1:16" x14ac:dyDescent="0.25">
      <c r="A5580" t="s">
        <v>2</v>
      </c>
      <c r="B5580" t="s">
        <v>13476</v>
      </c>
      <c r="C5580" t="s">
        <v>71</v>
      </c>
      <c r="D5580" t="s">
        <v>4346</v>
      </c>
      <c r="E5580" t="s">
        <v>59</v>
      </c>
      <c r="F5580" t="b">
        <v>0</v>
      </c>
      <c r="G5580" t="s">
        <v>73</v>
      </c>
      <c r="H5580" s="1">
        <v>46083.834953703707</v>
      </c>
      <c r="I5580" t="b">
        <v>0</v>
      </c>
      <c r="J5580" t="b">
        <v>1</v>
      </c>
      <c r="K5580" t="s">
        <v>41</v>
      </c>
      <c r="L5580" t="s">
        <v>60</v>
      </c>
      <c r="M5580">
        <v>85000</v>
      </c>
      <c r="N5580"/>
      <c r="O5580" t="s">
        <v>13477</v>
      </c>
      <c r="P5580" t="s">
        <v>2549</v>
      </c>
    </row>
    <row r="5581" spans="1:16" x14ac:dyDescent="0.25">
      <c r="A5581" t="s">
        <v>1</v>
      </c>
      <c r="B5581" t="s">
        <v>13478</v>
      </c>
      <c r="C5581" t="s">
        <v>2798</v>
      </c>
      <c r="D5581" t="s">
        <v>4346</v>
      </c>
      <c r="E5581" t="s">
        <v>59</v>
      </c>
      <c r="F5581" t="b">
        <v>0</v>
      </c>
      <c r="G5581" t="s">
        <v>65</v>
      </c>
      <c r="H5581" s="1">
        <v>46083.835196759261</v>
      </c>
      <c r="I5581" t="b">
        <v>0</v>
      </c>
      <c r="J5581" t="b">
        <v>0</v>
      </c>
      <c r="K5581" t="s">
        <v>41</v>
      </c>
      <c r="L5581" t="s">
        <v>74</v>
      </c>
      <c r="M5581"/>
      <c r="N5581">
        <v>52.5</v>
      </c>
      <c r="O5581" t="s">
        <v>13479</v>
      </c>
      <c r="P5581" t="s">
        <v>13480</v>
      </c>
    </row>
    <row r="5582" spans="1:16" x14ac:dyDescent="0.25">
      <c r="A5582" t="s">
        <v>1</v>
      </c>
      <c r="B5582" t="s">
        <v>13481</v>
      </c>
      <c r="C5582" t="s">
        <v>2728</v>
      </c>
      <c r="D5582" t="s">
        <v>4756</v>
      </c>
      <c r="E5582" t="s">
        <v>59</v>
      </c>
      <c r="F5582" t="b">
        <v>0</v>
      </c>
      <c r="G5582" t="s">
        <v>65</v>
      </c>
      <c r="H5582" s="1">
        <v>46083.835486111107</v>
      </c>
      <c r="I5582" t="b">
        <v>0</v>
      </c>
      <c r="J5582" t="b">
        <v>1</v>
      </c>
      <c r="K5582" t="s">
        <v>41</v>
      </c>
      <c r="L5582" t="s">
        <v>60</v>
      </c>
      <c r="M5582">
        <v>162000</v>
      </c>
      <c r="N5582"/>
      <c r="O5582" t="s">
        <v>195</v>
      </c>
      <c r="P5582" t="s">
        <v>13482</v>
      </c>
    </row>
    <row r="5583" spans="1:16" x14ac:dyDescent="0.25">
      <c r="A5583" t="s">
        <v>1</v>
      </c>
      <c r="B5583" t="s">
        <v>13483</v>
      </c>
      <c r="C5583" t="s">
        <v>716</v>
      </c>
      <c r="D5583" t="s">
        <v>2360</v>
      </c>
      <c r="E5583" t="s">
        <v>59</v>
      </c>
      <c r="F5583" t="b">
        <v>0</v>
      </c>
      <c r="G5583" t="s">
        <v>73</v>
      </c>
      <c r="H5583" s="1">
        <v>46083.836284722223</v>
      </c>
      <c r="I5583" t="b">
        <v>1</v>
      </c>
      <c r="J5583" t="b">
        <v>1</v>
      </c>
      <c r="K5583" t="s">
        <v>41</v>
      </c>
      <c r="L5583" t="s">
        <v>60</v>
      </c>
      <c r="M5583">
        <v>152000</v>
      </c>
      <c r="N5583"/>
      <c r="O5583" t="s">
        <v>4622</v>
      </c>
      <c r="P5583" t="s">
        <v>13484</v>
      </c>
    </row>
    <row r="5584" spans="1:16" x14ac:dyDescent="0.25">
      <c r="A5584" t="s">
        <v>1</v>
      </c>
      <c r="B5584" t="s">
        <v>358</v>
      </c>
      <c r="C5584" t="s">
        <v>13485</v>
      </c>
      <c r="D5584" t="s">
        <v>5798</v>
      </c>
      <c r="E5584" t="s">
        <v>59</v>
      </c>
      <c r="F5584" t="b">
        <v>0</v>
      </c>
      <c r="G5584" t="s">
        <v>40</v>
      </c>
      <c r="H5584" s="1">
        <v>46083.839039351849</v>
      </c>
      <c r="I5584" t="b">
        <v>1</v>
      </c>
      <c r="J5584" t="b">
        <v>0</v>
      </c>
      <c r="K5584" t="s">
        <v>40</v>
      </c>
      <c r="L5584" t="s">
        <v>60</v>
      </c>
      <c r="M5584">
        <v>36000</v>
      </c>
      <c r="N5584"/>
      <c r="O5584" t="s">
        <v>13486</v>
      </c>
      <c r="P5584" t="s">
        <v>13487</v>
      </c>
    </row>
    <row r="5585" spans="1:16" x14ac:dyDescent="0.25">
      <c r="A5585" t="s">
        <v>3</v>
      </c>
      <c r="B5585" t="s">
        <v>13488</v>
      </c>
      <c r="C5585" t="s">
        <v>32</v>
      </c>
      <c r="D5585" t="s">
        <v>2360</v>
      </c>
      <c r="E5585" t="s">
        <v>59</v>
      </c>
      <c r="F5585" t="b">
        <v>0</v>
      </c>
      <c r="G5585" t="s">
        <v>32</v>
      </c>
      <c r="H5585" s="1">
        <v>46083.85355324074</v>
      </c>
      <c r="I5585" t="b">
        <v>0</v>
      </c>
      <c r="J5585" t="b">
        <v>0</v>
      </c>
      <c r="K5585" t="s">
        <v>32</v>
      </c>
      <c r="L5585" t="s">
        <v>60</v>
      </c>
      <c r="M5585">
        <v>38000</v>
      </c>
      <c r="N5585"/>
      <c r="O5585" t="s">
        <v>13489</v>
      </c>
      <c r="P5585" t="s">
        <v>13490</v>
      </c>
    </row>
    <row r="5586" spans="1:16" x14ac:dyDescent="0.25">
      <c r="A5586" t="s">
        <v>0</v>
      </c>
      <c r="B5586" t="s">
        <v>13491</v>
      </c>
      <c r="C5586" t="s">
        <v>13492</v>
      </c>
      <c r="D5586" t="s">
        <v>2360</v>
      </c>
      <c r="E5586" t="s">
        <v>59</v>
      </c>
      <c r="F5586" t="b">
        <v>0</v>
      </c>
      <c r="G5586" t="s">
        <v>65</v>
      </c>
      <c r="H5586" s="1">
        <v>46083.875034722223</v>
      </c>
      <c r="I5586" t="b">
        <v>0</v>
      </c>
      <c r="J5586" t="b">
        <v>0</v>
      </c>
      <c r="K5586" t="s">
        <v>41</v>
      </c>
      <c r="L5586" t="s">
        <v>60</v>
      </c>
      <c r="M5586">
        <v>175000</v>
      </c>
      <c r="N5586"/>
      <c r="O5586" t="s">
        <v>13493</v>
      </c>
      <c r="P5586" t="s">
        <v>13494</v>
      </c>
    </row>
    <row r="5587" spans="1:16" x14ac:dyDescent="0.25">
      <c r="A5587" t="s">
        <v>0</v>
      </c>
      <c r="B5587" t="s">
        <v>13495</v>
      </c>
      <c r="C5587" t="s">
        <v>479</v>
      </c>
      <c r="D5587" t="s">
        <v>4346</v>
      </c>
      <c r="E5587" t="s">
        <v>132</v>
      </c>
      <c r="F5587" t="b">
        <v>0</v>
      </c>
      <c r="G5587" t="s">
        <v>65</v>
      </c>
      <c r="H5587" s="1">
        <v>46083.875034722223</v>
      </c>
      <c r="I5587" t="b">
        <v>0</v>
      </c>
      <c r="J5587" t="b">
        <v>0</v>
      </c>
      <c r="K5587" t="s">
        <v>41</v>
      </c>
      <c r="L5587" t="s">
        <v>74</v>
      </c>
      <c r="M5587"/>
      <c r="N5587">
        <v>41.585000000000001</v>
      </c>
      <c r="O5587" t="s">
        <v>13496</v>
      </c>
      <c r="P5587" t="s">
        <v>233</v>
      </c>
    </row>
    <row r="5588" spans="1:16" x14ac:dyDescent="0.25">
      <c r="A5588" t="s">
        <v>4</v>
      </c>
      <c r="B5588" t="s">
        <v>2973</v>
      </c>
      <c r="C5588" t="s">
        <v>434</v>
      </c>
      <c r="D5588" t="s">
        <v>4526</v>
      </c>
      <c r="E5588" t="s">
        <v>88</v>
      </c>
      <c r="F5588" t="b">
        <v>0</v>
      </c>
      <c r="G5588" t="s">
        <v>68</v>
      </c>
      <c r="H5588" s="1">
        <v>46083.875763888893</v>
      </c>
      <c r="I5588" t="b">
        <v>1</v>
      </c>
      <c r="J5588" t="b">
        <v>0</v>
      </c>
      <c r="K5588" t="s">
        <v>41</v>
      </c>
      <c r="L5588" t="s">
        <v>74</v>
      </c>
      <c r="M5588"/>
      <c r="N5588">
        <v>64</v>
      </c>
      <c r="O5588" t="s">
        <v>111</v>
      </c>
    </row>
    <row r="5589" spans="1:16" x14ac:dyDescent="0.25">
      <c r="A5589" t="s">
        <v>2</v>
      </c>
      <c r="B5589" t="s">
        <v>2</v>
      </c>
      <c r="C5589" t="s">
        <v>3301</v>
      </c>
      <c r="D5589" t="s">
        <v>4595</v>
      </c>
      <c r="E5589" t="s">
        <v>59</v>
      </c>
      <c r="F5589" t="b">
        <v>0</v>
      </c>
      <c r="G5589" t="s">
        <v>77</v>
      </c>
      <c r="H5589" s="1">
        <v>46083.876493055563</v>
      </c>
      <c r="I5589" t="b">
        <v>0</v>
      </c>
      <c r="J5589" t="b">
        <v>0</v>
      </c>
      <c r="K5589" t="s">
        <v>41</v>
      </c>
      <c r="L5589" t="s">
        <v>60</v>
      </c>
      <c r="M5589">
        <v>185000</v>
      </c>
      <c r="N5589"/>
      <c r="O5589" t="s">
        <v>11546</v>
      </c>
    </row>
    <row r="5590" spans="1:16" x14ac:dyDescent="0.25">
      <c r="A5590" t="s">
        <v>1</v>
      </c>
      <c r="B5590" t="s">
        <v>1</v>
      </c>
      <c r="C5590" t="s">
        <v>13497</v>
      </c>
      <c r="D5590" t="s">
        <v>4526</v>
      </c>
      <c r="E5590" t="s">
        <v>59</v>
      </c>
      <c r="F5590" t="b">
        <v>0</v>
      </c>
      <c r="G5590" t="s">
        <v>65</v>
      </c>
      <c r="H5590" s="1">
        <v>46083.876898148148</v>
      </c>
      <c r="I5590" t="b">
        <v>0</v>
      </c>
      <c r="J5590" t="b">
        <v>0</v>
      </c>
      <c r="K5590" t="s">
        <v>41</v>
      </c>
      <c r="L5590" t="s">
        <v>60</v>
      </c>
      <c r="M5590">
        <v>122500</v>
      </c>
      <c r="N5590"/>
      <c r="O5590" t="s">
        <v>105</v>
      </c>
      <c r="P5590" t="s">
        <v>13498</v>
      </c>
    </row>
    <row r="5591" spans="1:16" x14ac:dyDescent="0.25">
      <c r="A5591" t="s">
        <v>5</v>
      </c>
      <c r="B5591" t="s">
        <v>13499</v>
      </c>
      <c r="C5591" t="s">
        <v>290</v>
      </c>
      <c r="D5591" t="s">
        <v>4526</v>
      </c>
      <c r="E5591" t="s">
        <v>88</v>
      </c>
      <c r="F5591" t="b">
        <v>0</v>
      </c>
      <c r="G5591" t="s">
        <v>77</v>
      </c>
      <c r="H5591" s="1">
        <v>46083.877372685187</v>
      </c>
      <c r="I5591" t="b">
        <v>0</v>
      </c>
      <c r="J5591" t="b">
        <v>0</v>
      </c>
      <c r="K5591" t="s">
        <v>41</v>
      </c>
      <c r="L5591" t="s">
        <v>74</v>
      </c>
      <c r="M5591"/>
      <c r="N5591">
        <v>67.5</v>
      </c>
      <c r="O5591" t="s">
        <v>2158</v>
      </c>
      <c r="P5591" t="s">
        <v>13500</v>
      </c>
    </row>
    <row r="5592" spans="1:16" x14ac:dyDescent="0.25">
      <c r="A5592" t="s">
        <v>1</v>
      </c>
      <c r="B5592" t="s">
        <v>210</v>
      </c>
      <c r="C5592" t="s">
        <v>1611</v>
      </c>
      <c r="D5592" t="s">
        <v>4756</v>
      </c>
      <c r="E5592" t="s">
        <v>59</v>
      </c>
      <c r="F5592" t="b">
        <v>0</v>
      </c>
      <c r="G5592" t="s">
        <v>77</v>
      </c>
      <c r="H5592" s="1">
        <v>46083.87740740741</v>
      </c>
      <c r="I5592" t="b">
        <v>0</v>
      </c>
      <c r="J5592" t="b">
        <v>1</v>
      </c>
      <c r="K5592" t="s">
        <v>41</v>
      </c>
      <c r="L5592" t="s">
        <v>60</v>
      </c>
      <c r="M5592">
        <v>115000</v>
      </c>
      <c r="N5592"/>
      <c r="O5592" t="s">
        <v>13501</v>
      </c>
      <c r="P5592" t="s">
        <v>13502</v>
      </c>
    </row>
    <row r="5593" spans="1:16" x14ac:dyDescent="0.25">
      <c r="A5593" t="s">
        <v>5</v>
      </c>
      <c r="B5593" t="s">
        <v>13499</v>
      </c>
      <c r="C5593" t="s">
        <v>1294</v>
      </c>
      <c r="D5593" t="s">
        <v>4526</v>
      </c>
      <c r="E5593" t="s">
        <v>88</v>
      </c>
      <c r="F5593" t="b">
        <v>0</v>
      </c>
      <c r="G5593" t="s">
        <v>77</v>
      </c>
      <c r="H5593" s="1">
        <v>46083.87771990741</v>
      </c>
      <c r="I5593" t="b">
        <v>0</v>
      </c>
      <c r="J5593" t="b">
        <v>0</v>
      </c>
      <c r="K5593" t="s">
        <v>41</v>
      </c>
      <c r="L5593" t="s">
        <v>74</v>
      </c>
      <c r="M5593"/>
      <c r="N5593">
        <v>67.5</v>
      </c>
      <c r="O5593" t="s">
        <v>2158</v>
      </c>
      <c r="P5593" t="s">
        <v>13500</v>
      </c>
    </row>
    <row r="5594" spans="1:16" x14ac:dyDescent="0.25">
      <c r="A5594" t="s">
        <v>2</v>
      </c>
      <c r="B5594" t="s">
        <v>13503</v>
      </c>
      <c r="C5594" t="s">
        <v>76</v>
      </c>
      <c r="D5594" t="s">
        <v>584</v>
      </c>
      <c r="E5594" t="s">
        <v>72</v>
      </c>
      <c r="F5594" t="b">
        <v>1</v>
      </c>
      <c r="G5594" t="s">
        <v>19</v>
      </c>
      <c r="H5594" s="1">
        <v>46083.880069444444</v>
      </c>
      <c r="I5594" t="b">
        <v>0</v>
      </c>
      <c r="J5594" t="b">
        <v>0</v>
      </c>
      <c r="K5594" t="s">
        <v>19</v>
      </c>
      <c r="L5594" t="s">
        <v>74</v>
      </c>
      <c r="M5594"/>
      <c r="N5594">
        <v>15</v>
      </c>
      <c r="O5594" t="s">
        <v>3640</v>
      </c>
      <c r="P5594" t="s">
        <v>13504</v>
      </c>
    </row>
    <row r="5595" spans="1:16" x14ac:dyDescent="0.25">
      <c r="A5595" t="s">
        <v>1</v>
      </c>
      <c r="B5595" t="s">
        <v>1717</v>
      </c>
      <c r="C5595" t="s">
        <v>13505</v>
      </c>
      <c r="D5595" t="s">
        <v>4595</v>
      </c>
      <c r="E5595" t="s">
        <v>59</v>
      </c>
      <c r="F5595" t="b">
        <v>0</v>
      </c>
      <c r="G5595" t="s">
        <v>19</v>
      </c>
      <c r="H5595" s="1">
        <v>46083.880289351851</v>
      </c>
      <c r="I5595" t="b">
        <v>1</v>
      </c>
      <c r="J5595" t="b">
        <v>0</v>
      </c>
      <c r="K5595" t="s">
        <v>19</v>
      </c>
      <c r="L5595" t="s">
        <v>60</v>
      </c>
      <c r="M5595">
        <v>2000000</v>
      </c>
      <c r="N5595"/>
      <c r="O5595" t="s">
        <v>13506</v>
      </c>
      <c r="P5595" t="s">
        <v>13507</v>
      </c>
    </row>
    <row r="5596" spans="1:16" x14ac:dyDescent="0.25">
      <c r="A5596" t="s">
        <v>1</v>
      </c>
      <c r="B5596" t="s">
        <v>390</v>
      </c>
      <c r="C5596" t="s">
        <v>13508</v>
      </c>
      <c r="D5596" t="s">
        <v>4595</v>
      </c>
      <c r="E5596" t="s">
        <v>59</v>
      </c>
      <c r="F5596" t="b">
        <v>0</v>
      </c>
      <c r="G5596" t="s">
        <v>19</v>
      </c>
      <c r="H5596" s="1">
        <v>46083.880300925928</v>
      </c>
      <c r="I5596" t="b">
        <v>1</v>
      </c>
      <c r="J5596" t="b">
        <v>0</v>
      </c>
      <c r="K5596" t="s">
        <v>19</v>
      </c>
      <c r="L5596" t="s">
        <v>60</v>
      </c>
      <c r="M5596">
        <v>2000000</v>
      </c>
      <c r="N5596"/>
      <c r="O5596" t="s">
        <v>474</v>
      </c>
      <c r="P5596" t="s">
        <v>13509</v>
      </c>
    </row>
    <row r="5597" spans="1:16" x14ac:dyDescent="0.25">
      <c r="A5597" t="s">
        <v>1</v>
      </c>
      <c r="B5597" t="s">
        <v>1717</v>
      </c>
      <c r="C5597" t="s">
        <v>13508</v>
      </c>
      <c r="D5597" t="s">
        <v>4595</v>
      </c>
      <c r="E5597" t="s">
        <v>59</v>
      </c>
      <c r="F5597" t="b">
        <v>0</v>
      </c>
      <c r="G5597" t="s">
        <v>19</v>
      </c>
      <c r="H5597" s="1">
        <v>46083.880300925928</v>
      </c>
      <c r="I5597" t="b">
        <v>1</v>
      </c>
      <c r="J5597" t="b">
        <v>0</v>
      </c>
      <c r="K5597" t="s">
        <v>19</v>
      </c>
      <c r="L5597" t="s">
        <v>60</v>
      </c>
      <c r="M5597">
        <v>2000000</v>
      </c>
      <c r="N5597"/>
      <c r="O5597" t="s">
        <v>13506</v>
      </c>
      <c r="P5597" t="s">
        <v>13510</v>
      </c>
    </row>
    <row r="5598" spans="1:16" x14ac:dyDescent="0.25">
      <c r="A5598" t="s">
        <v>1</v>
      </c>
      <c r="B5598" t="s">
        <v>13511</v>
      </c>
      <c r="C5598" t="s">
        <v>332</v>
      </c>
      <c r="D5598" t="s">
        <v>4526</v>
      </c>
      <c r="E5598" t="s">
        <v>59</v>
      </c>
      <c r="F5598" t="b">
        <v>0</v>
      </c>
      <c r="G5598" t="s">
        <v>65</v>
      </c>
      <c r="H5598" s="1">
        <v>46083.916851851849</v>
      </c>
      <c r="I5598" t="b">
        <v>0</v>
      </c>
      <c r="J5598" t="b">
        <v>0</v>
      </c>
      <c r="K5598" t="s">
        <v>41</v>
      </c>
      <c r="L5598" t="s">
        <v>60</v>
      </c>
      <c r="M5598">
        <v>120000</v>
      </c>
      <c r="N5598"/>
      <c r="O5598" t="s">
        <v>13512</v>
      </c>
      <c r="P5598" t="s">
        <v>13513</v>
      </c>
    </row>
    <row r="5599" spans="1:16" x14ac:dyDescent="0.25">
      <c r="A5599" t="s">
        <v>3</v>
      </c>
      <c r="B5599" t="s">
        <v>13514</v>
      </c>
      <c r="C5599" t="s">
        <v>2145</v>
      </c>
      <c r="D5599" t="s">
        <v>4346</v>
      </c>
      <c r="E5599" t="s">
        <v>59</v>
      </c>
      <c r="F5599" t="b">
        <v>0</v>
      </c>
      <c r="G5599" t="s">
        <v>65</v>
      </c>
      <c r="H5599" s="1">
        <v>46083.916875000003</v>
      </c>
      <c r="I5599" t="b">
        <v>0</v>
      </c>
      <c r="J5599" t="b">
        <v>1</v>
      </c>
      <c r="K5599" t="s">
        <v>41</v>
      </c>
      <c r="L5599" t="s">
        <v>60</v>
      </c>
      <c r="M5599">
        <v>103556.905</v>
      </c>
      <c r="N5599"/>
      <c r="O5599" t="s">
        <v>2146</v>
      </c>
      <c r="P5599" t="s">
        <v>3201</v>
      </c>
    </row>
    <row r="5600" spans="1:16" x14ac:dyDescent="0.25">
      <c r="A5600" t="s">
        <v>5</v>
      </c>
      <c r="B5600" t="s">
        <v>13515</v>
      </c>
      <c r="C5600" t="s">
        <v>336</v>
      </c>
      <c r="D5600" t="s">
        <v>4346</v>
      </c>
      <c r="E5600" t="s">
        <v>59</v>
      </c>
      <c r="F5600" t="b">
        <v>0</v>
      </c>
      <c r="G5600" t="s">
        <v>65</v>
      </c>
      <c r="H5600" s="1">
        <v>46083.918553240743</v>
      </c>
      <c r="I5600" t="b">
        <v>1</v>
      </c>
      <c r="J5600" t="b">
        <v>1</v>
      </c>
      <c r="K5600" t="s">
        <v>41</v>
      </c>
      <c r="L5600" t="s">
        <v>60</v>
      </c>
      <c r="M5600">
        <v>155000</v>
      </c>
      <c r="N5600"/>
      <c r="O5600" t="s">
        <v>7231</v>
      </c>
      <c r="P5600" t="s">
        <v>13516</v>
      </c>
    </row>
    <row r="5601" spans="1:16" x14ac:dyDescent="0.25">
      <c r="A5601" t="s">
        <v>1</v>
      </c>
      <c r="B5601" t="s">
        <v>3417</v>
      </c>
      <c r="C5601" t="s">
        <v>194</v>
      </c>
      <c r="D5601" t="s">
        <v>4346</v>
      </c>
      <c r="E5601" t="s">
        <v>59</v>
      </c>
      <c r="F5601" t="b">
        <v>0</v>
      </c>
      <c r="G5601" t="s">
        <v>65</v>
      </c>
      <c r="H5601" s="1">
        <v>46083.918564814812</v>
      </c>
      <c r="I5601" t="b">
        <v>0</v>
      </c>
      <c r="J5601" t="b">
        <v>1</v>
      </c>
      <c r="K5601" t="s">
        <v>41</v>
      </c>
      <c r="L5601" t="s">
        <v>60</v>
      </c>
      <c r="M5601">
        <v>162000</v>
      </c>
      <c r="N5601"/>
      <c r="O5601" t="s">
        <v>1362</v>
      </c>
      <c r="P5601" t="s">
        <v>13517</v>
      </c>
    </row>
    <row r="5602" spans="1:16" x14ac:dyDescent="0.25">
      <c r="A5602" t="s">
        <v>0</v>
      </c>
      <c r="B5602" t="s">
        <v>4022</v>
      </c>
      <c r="C5602" t="s">
        <v>13518</v>
      </c>
      <c r="D5602" t="s">
        <v>4346</v>
      </c>
      <c r="E5602" t="s">
        <v>59</v>
      </c>
      <c r="F5602" t="b">
        <v>0</v>
      </c>
      <c r="G5602" t="s">
        <v>63</v>
      </c>
      <c r="H5602" s="1">
        <v>46083.923125000001</v>
      </c>
      <c r="I5602" t="b">
        <v>1</v>
      </c>
      <c r="J5602" t="b">
        <v>1</v>
      </c>
      <c r="K5602" t="s">
        <v>41</v>
      </c>
      <c r="L5602" t="s">
        <v>74</v>
      </c>
      <c r="M5602"/>
      <c r="N5602">
        <v>18.5</v>
      </c>
      <c r="O5602" t="s">
        <v>13519</v>
      </c>
      <c r="P5602" t="s">
        <v>219</v>
      </c>
    </row>
    <row r="5603" spans="1:16" x14ac:dyDescent="0.25">
      <c r="A5603" t="s">
        <v>0</v>
      </c>
      <c r="B5603" t="s">
        <v>13520</v>
      </c>
      <c r="C5603" t="s">
        <v>2506</v>
      </c>
      <c r="D5603" t="s">
        <v>4595</v>
      </c>
      <c r="E5603" t="s">
        <v>621</v>
      </c>
      <c r="F5603" t="b">
        <v>0</v>
      </c>
      <c r="G5603" t="s">
        <v>63</v>
      </c>
      <c r="H5603" s="1">
        <v>46083.923206018517</v>
      </c>
      <c r="I5603" t="b">
        <v>0</v>
      </c>
      <c r="J5603" t="b">
        <v>0</v>
      </c>
      <c r="K5603" t="s">
        <v>41</v>
      </c>
      <c r="L5603" t="s">
        <v>60</v>
      </c>
      <c r="M5603">
        <v>57000</v>
      </c>
      <c r="N5603"/>
      <c r="O5603" t="s">
        <v>2718</v>
      </c>
      <c r="P5603" t="s">
        <v>1738</v>
      </c>
    </row>
    <row r="5604" spans="1:16" x14ac:dyDescent="0.25">
      <c r="A5604" t="s">
        <v>0</v>
      </c>
      <c r="B5604" t="s">
        <v>3679</v>
      </c>
      <c r="C5604" t="s">
        <v>557</v>
      </c>
      <c r="D5604" t="s">
        <v>2360</v>
      </c>
      <c r="E5604" t="s">
        <v>59</v>
      </c>
      <c r="F5604" t="b">
        <v>0</v>
      </c>
      <c r="G5604" t="s">
        <v>65</v>
      </c>
      <c r="H5604" s="1">
        <v>46083.958518518521</v>
      </c>
      <c r="I5604" t="b">
        <v>0</v>
      </c>
      <c r="J5604" t="b">
        <v>0</v>
      </c>
      <c r="K5604" t="s">
        <v>41</v>
      </c>
      <c r="L5604" t="s">
        <v>60</v>
      </c>
      <c r="M5604">
        <v>98165.5</v>
      </c>
      <c r="N5604"/>
      <c r="O5604" t="s">
        <v>5140</v>
      </c>
      <c r="P5604" t="s">
        <v>13521</v>
      </c>
    </row>
    <row r="5605" spans="1:16" x14ac:dyDescent="0.25">
      <c r="A5605" t="s">
        <v>0</v>
      </c>
      <c r="B5605" t="s">
        <v>1891</v>
      </c>
      <c r="C5605" t="s">
        <v>1903</v>
      </c>
      <c r="D5605" t="s">
        <v>4526</v>
      </c>
      <c r="E5605" t="s">
        <v>88</v>
      </c>
      <c r="F5605" t="b">
        <v>0</v>
      </c>
      <c r="G5605" t="s">
        <v>89</v>
      </c>
      <c r="H5605" s="1">
        <v>46083.959224537037</v>
      </c>
      <c r="I5605" t="b">
        <v>1</v>
      </c>
      <c r="J5605" t="b">
        <v>0</v>
      </c>
      <c r="K5605" t="s">
        <v>41</v>
      </c>
      <c r="L5605" t="s">
        <v>74</v>
      </c>
      <c r="M5605"/>
      <c r="N5605">
        <v>70</v>
      </c>
      <c r="O5605" t="s">
        <v>13522</v>
      </c>
      <c r="P5605" t="s">
        <v>13523</v>
      </c>
    </row>
    <row r="5606" spans="1:16" x14ac:dyDescent="0.25">
      <c r="A5606" t="s">
        <v>4</v>
      </c>
      <c r="B5606" t="s">
        <v>13524</v>
      </c>
      <c r="C5606" t="s">
        <v>1281</v>
      </c>
      <c r="D5606" t="s">
        <v>4595</v>
      </c>
      <c r="E5606" t="s">
        <v>59</v>
      </c>
      <c r="F5606" t="b">
        <v>0</v>
      </c>
      <c r="G5606" t="s">
        <v>89</v>
      </c>
      <c r="H5606" s="1">
        <v>46083.960173611107</v>
      </c>
      <c r="I5606" t="b">
        <v>0</v>
      </c>
      <c r="J5606" t="b">
        <v>1</v>
      </c>
      <c r="K5606" t="s">
        <v>41</v>
      </c>
      <c r="L5606" t="s">
        <v>60</v>
      </c>
      <c r="M5606">
        <v>102500</v>
      </c>
      <c r="N5606"/>
      <c r="O5606" t="s">
        <v>4098</v>
      </c>
    </row>
    <row r="5607" spans="1:16" x14ac:dyDescent="0.25">
      <c r="A5607" t="s">
        <v>5</v>
      </c>
      <c r="B5607" t="s">
        <v>13525</v>
      </c>
      <c r="C5607" t="s">
        <v>71</v>
      </c>
      <c r="D5607" t="s">
        <v>4526</v>
      </c>
      <c r="E5607" t="s">
        <v>88</v>
      </c>
      <c r="F5607" t="b">
        <v>0</v>
      </c>
      <c r="G5607" t="s">
        <v>65</v>
      </c>
      <c r="H5607" s="1">
        <v>46083.960636574076</v>
      </c>
      <c r="I5607" t="b">
        <v>1</v>
      </c>
      <c r="J5607" t="b">
        <v>0</v>
      </c>
      <c r="K5607" t="s">
        <v>41</v>
      </c>
      <c r="L5607" t="s">
        <v>74</v>
      </c>
      <c r="M5607"/>
      <c r="N5607">
        <v>62.5</v>
      </c>
      <c r="O5607" t="s">
        <v>111</v>
      </c>
      <c r="P5607" t="s">
        <v>2890</v>
      </c>
    </row>
    <row r="5608" spans="1:16" x14ac:dyDescent="0.25">
      <c r="A5608" t="s">
        <v>1</v>
      </c>
      <c r="B5608" t="s">
        <v>1</v>
      </c>
      <c r="C5608" t="s">
        <v>5828</v>
      </c>
      <c r="D5608" t="s">
        <v>4346</v>
      </c>
      <c r="E5608" t="s">
        <v>59</v>
      </c>
      <c r="F5608" t="b">
        <v>0</v>
      </c>
      <c r="G5608" t="s">
        <v>77</v>
      </c>
      <c r="H5608" s="1">
        <v>46083.960740740738</v>
      </c>
      <c r="I5608" t="b">
        <v>0</v>
      </c>
      <c r="J5608" t="b">
        <v>1</v>
      </c>
      <c r="K5608" t="s">
        <v>41</v>
      </c>
      <c r="L5608" t="s">
        <v>60</v>
      </c>
      <c r="M5608">
        <v>106837.5</v>
      </c>
      <c r="N5608"/>
      <c r="O5608" t="s">
        <v>3387</v>
      </c>
      <c r="P5608" t="s">
        <v>13526</v>
      </c>
    </row>
    <row r="5609" spans="1:16" x14ac:dyDescent="0.25">
      <c r="A5609" t="s">
        <v>1</v>
      </c>
      <c r="B5609" t="s">
        <v>13527</v>
      </c>
      <c r="C5609" t="s">
        <v>500</v>
      </c>
      <c r="D5609" t="s">
        <v>4346</v>
      </c>
      <c r="E5609" t="s">
        <v>621</v>
      </c>
      <c r="F5609" t="b">
        <v>0</v>
      </c>
      <c r="G5609" t="s">
        <v>13</v>
      </c>
      <c r="H5609" s="1">
        <v>46083.962824074071</v>
      </c>
      <c r="I5609" t="b">
        <v>1</v>
      </c>
      <c r="J5609" t="b">
        <v>0</v>
      </c>
      <c r="K5609" t="s">
        <v>13</v>
      </c>
      <c r="L5609" t="s">
        <v>74</v>
      </c>
      <c r="M5609"/>
      <c r="N5609">
        <v>27.5</v>
      </c>
      <c r="O5609" t="s">
        <v>13528</v>
      </c>
      <c r="P5609" t="s">
        <v>13529</v>
      </c>
    </row>
    <row r="5610" spans="1:16" x14ac:dyDescent="0.25">
      <c r="A5610" t="s">
        <v>0</v>
      </c>
      <c r="B5610" t="s">
        <v>9531</v>
      </c>
      <c r="C5610" t="s">
        <v>1088</v>
      </c>
      <c r="D5610" t="s">
        <v>3761</v>
      </c>
      <c r="E5610" t="s">
        <v>59</v>
      </c>
      <c r="F5610" t="b">
        <v>0</v>
      </c>
      <c r="G5610" t="s">
        <v>77</v>
      </c>
      <c r="H5610" s="1">
        <v>46084.000289351847</v>
      </c>
      <c r="I5610" t="b">
        <v>0</v>
      </c>
      <c r="J5610" t="b">
        <v>1</v>
      </c>
      <c r="K5610" t="s">
        <v>41</v>
      </c>
      <c r="L5610" t="s">
        <v>74</v>
      </c>
      <c r="M5610"/>
      <c r="N5610">
        <v>46.92</v>
      </c>
      <c r="O5610" t="s">
        <v>699</v>
      </c>
      <c r="P5610" t="s">
        <v>9532</v>
      </c>
    </row>
    <row r="5611" spans="1:16" x14ac:dyDescent="0.25">
      <c r="A5611" t="s">
        <v>2</v>
      </c>
      <c r="B5611" t="s">
        <v>158</v>
      </c>
      <c r="C5611" t="s">
        <v>12241</v>
      </c>
      <c r="D5611" t="s">
        <v>4526</v>
      </c>
      <c r="E5611" t="s">
        <v>88</v>
      </c>
      <c r="F5611" t="b">
        <v>0</v>
      </c>
      <c r="G5611" t="s">
        <v>68</v>
      </c>
      <c r="H5611" s="1">
        <v>46084.000717592593</v>
      </c>
      <c r="I5611" t="b">
        <v>0</v>
      </c>
      <c r="J5611" t="b">
        <v>0</v>
      </c>
      <c r="K5611" t="s">
        <v>41</v>
      </c>
      <c r="L5611" t="s">
        <v>74</v>
      </c>
      <c r="M5611"/>
      <c r="N5611">
        <v>67.5</v>
      </c>
      <c r="O5611" t="s">
        <v>176</v>
      </c>
      <c r="P5611" t="s">
        <v>12242</v>
      </c>
    </row>
    <row r="5612" spans="1:16" x14ac:dyDescent="0.25">
      <c r="A5612" t="s">
        <v>0</v>
      </c>
      <c r="B5612" t="s">
        <v>1805</v>
      </c>
      <c r="C5612" t="s">
        <v>148</v>
      </c>
      <c r="D5612" t="s">
        <v>2360</v>
      </c>
      <c r="E5612" t="s">
        <v>59</v>
      </c>
      <c r="F5612" t="b">
        <v>0</v>
      </c>
      <c r="G5612" t="s">
        <v>89</v>
      </c>
      <c r="H5612" s="1">
        <v>46084.000833333332</v>
      </c>
      <c r="I5612" t="b">
        <v>1</v>
      </c>
      <c r="J5612" t="b">
        <v>0</v>
      </c>
      <c r="K5612" t="s">
        <v>41</v>
      </c>
      <c r="L5612" t="s">
        <v>74</v>
      </c>
      <c r="M5612"/>
      <c r="N5612">
        <v>18.5</v>
      </c>
      <c r="O5612" t="s">
        <v>13530</v>
      </c>
      <c r="P5612" t="s">
        <v>13531</v>
      </c>
    </row>
    <row r="5613" spans="1:16" x14ac:dyDescent="0.25">
      <c r="A5613" t="s">
        <v>3</v>
      </c>
      <c r="B5613" t="s">
        <v>13532</v>
      </c>
      <c r="C5613" t="s">
        <v>19</v>
      </c>
      <c r="D5613" t="s">
        <v>4518</v>
      </c>
      <c r="E5613" t="s">
        <v>621</v>
      </c>
      <c r="F5613" t="b">
        <v>0</v>
      </c>
      <c r="G5613" t="s">
        <v>19</v>
      </c>
      <c r="H5613" s="1">
        <v>46084.004988425928</v>
      </c>
      <c r="I5613" t="b">
        <v>0</v>
      </c>
      <c r="J5613" t="b">
        <v>0</v>
      </c>
      <c r="K5613" t="s">
        <v>19</v>
      </c>
      <c r="L5613" t="s">
        <v>60</v>
      </c>
      <c r="M5613">
        <v>45000</v>
      </c>
      <c r="N5613"/>
      <c r="O5613" t="s">
        <v>13533</v>
      </c>
      <c r="P5613" t="s">
        <v>2092</v>
      </c>
    </row>
    <row r="5614" spans="1:16" x14ac:dyDescent="0.25">
      <c r="A5614" t="s">
        <v>0</v>
      </c>
      <c r="B5614" t="s">
        <v>13534</v>
      </c>
      <c r="C5614" t="s">
        <v>19</v>
      </c>
      <c r="D5614" t="s">
        <v>4518</v>
      </c>
      <c r="E5614" t="s">
        <v>132</v>
      </c>
      <c r="F5614" t="b">
        <v>0</v>
      </c>
      <c r="G5614" t="s">
        <v>19</v>
      </c>
      <c r="H5614" s="1">
        <v>46084.004988425928</v>
      </c>
      <c r="I5614" t="b">
        <v>1</v>
      </c>
      <c r="J5614" t="b">
        <v>0</v>
      </c>
      <c r="K5614" t="s">
        <v>19</v>
      </c>
      <c r="L5614" t="s">
        <v>60</v>
      </c>
      <c r="M5614">
        <v>40000</v>
      </c>
      <c r="N5614"/>
      <c r="O5614" t="s">
        <v>4519</v>
      </c>
    </row>
    <row r="5615" spans="1:16" x14ac:dyDescent="0.25">
      <c r="A5615" t="s">
        <v>4</v>
      </c>
      <c r="B5615" t="s">
        <v>13535</v>
      </c>
      <c r="C5615" t="s">
        <v>2474</v>
      </c>
      <c r="D5615" t="s">
        <v>4595</v>
      </c>
      <c r="E5615" t="s">
        <v>59</v>
      </c>
      <c r="F5615" t="b">
        <v>0</v>
      </c>
      <c r="G5615" t="s">
        <v>19</v>
      </c>
      <c r="H5615" s="1">
        <v>46084.005300925928</v>
      </c>
      <c r="I5615" t="b">
        <v>1</v>
      </c>
      <c r="J5615" t="b">
        <v>0</v>
      </c>
      <c r="K5615" t="s">
        <v>19</v>
      </c>
      <c r="L5615" t="s">
        <v>60</v>
      </c>
      <c r="M5615">
        <v>2000000</v>
      </c>
      <c r="N5615"/>
      <c r="O5615" t="s">
        <v>13536</v>
      </c>
      <c r="P5615" t="s">
        <v>13537</v>
      </c>
    </row>
    <row r="5616" spans="1:16" x14ac:dyDescent="0.25">
      <c r="A5616" t="s">
        <v>0</v>
      </c>
      <c r="B5616" t="s">
        <v>13538</v>
      </c>
      <c r="C5616" t="s">
        <v>76</v>
      </c>
      <c r="D5616" t="s">
        <v>584</v>
      </c>
      <c r="E5616" t="s">
        <v>72</v>
      </c>
      <c r="F5616" t="b">
        <v>1</v>
      </c>
      <c r="G5616" t="s">
        <v>40</v>
      </c>
      <c r="H5616" s="1">
        <v>46084.005532407413</v>
      </c>
      <c r="I5616" t="b">
        <v>0</v>
      </c>
      <c r="J5616" t="b">
        <v>0</v>
      </c>
      <c r="K5616" t="s">
        <v>40</v>
      </c>
      <c r="L5616" t="s">
        <v>74</v>
      </c>
      <c r="M5616"/>
      <c r="N5616">
        <v>25</v>
      </c>
      <c r="O5616" t="s">
        <v>584</v>
      </c>
      <c r="P5616" t="s">
        <v>7858</v>
      </c>
    </row>
    <row r="5617" spans="1:16" x14ac:dyDescent="0.25">
      <c r="A5617" t="s">
        <v>7</v>
      </c>
      <c r="B5617" t="s">
        <v>13539</v>
      </c>
      <c r="C5617" t="s">
        <v>315</v>
      </c>
      <c r="D5617" t="s">
        <v>4526</v>
      </c>
      <c r="E5617" t="s">
        <v>59</v>
      </c>
      <c r="F5617" t="b">
        <v>0</v>
      </c>
      <c r="G5617" t="s">
        <v>65</v>
      </c>
      <c r="H5617" s="1">
        <v>46084.041875000003</v>
      </c>
      <c r="I5617" t="b">
        <v>0</v>
      </c>
      <c r="J5617" t="b">
        <v>1</v>
      </c>
      <c r="K5617" t="s">
        <v>41</v>
      </c>
      <c r="L5617" t="s">
        <v>60</v>
      </c>
      <c r="M5617">
        <v>93000</v>
      </c>
      <c r="N5617"/>
      <c r="O5617" t="s">
        <v>10544</v>
      </c>
      <c r="P5617" t="s">
        <v>12818</v>
      </c>
    </row>
    <row r="5618" spans="1:16" x14ac:dyDescent="0.25">
      <c r="A5618" t="s">
        <v>0</v>
      </c>
      <c r="B5618" t="s">
        <v>0</v>
      </c>
      <c r="C5618" t="s">
        <v>810</v>
      </c>
      <c r="D5618" t="s">
        <v>155</v>
      </c>
      <c r="F5618" t="b">
        <v>0</v>
      </c>
      <c r="G5618" t="s">
        <v>77</v>
      </c>
      <c r="H5618" s="1">
        <v>46084.041956018518</v>
      </c>
      <c r="I5618" t="b">
        <v>1</v>
      </c>
      <c r="J5618" t="b">
        <v>0</v>
      </c>
      <c r="K5618" t="s">
        <v>41</v>
      </c>
      <c r="L5618" t="s">
        <v>74</v>
      </c>
      <c r="M5618"/>
      <c r="N5618">
        <v>56.375</v>
      </c>
      <c r="O5618" t="s">
        <v>155</v>
      </c>
      <c r="P5618" t="s">
        <v>2175</v>
      </c>
    </row>
    <row r="5619" spans="1:16" x14ac:dyDescent="0.25">
      <c r="A5619" t="s">
        <v>2</v>
      </c>
      <c r="B5619" t="s">
        <v>13540</v>
      </c>
      <c r="C5619" t="s">
        <v>165</v>
      </c>
      <c r="D5619" t="s">
        <v>4526</v>
      </c>
      <c r="E5619" t="s">
        <v>59</v>
      </c>
      <c r="F5619" t="b">
        <v>0</v>
      </c>
      <c r="G5619" t="s">
        <v>73</v>
      </c>
      <c r="H5619" s="1">
        <v>46084.043287037042</v>
      </c>
      <c r="I5619" t="b">
        <v>0</v>
      </c>
      <c r="J5619" t="b">
        <v>1</v>
      </c>
      <c r="K5619" t="s">
        <v>41</v>
      </c>
      <c r="L5619" t="s">
        <v>60</v>
      </c>
      <c r="M5619">
        <v>120000</v>
      </c>
      <c r="N5619"/>
      <c r="O5619" t="s">
        <v>2483</v>
      </c>
      <c r="P5619" t="s">
        <v>13541</v>
      </c>
    </row>
    <row r="5620" spans="1:16" x14ac:dyDescent="0.25">
      <c r="A5620" t="s">
        <v>2</v>
      </c>
      <c r="B5620" t="s">
        <v>123</v>
      </c>
      <c r="C5620" t="s">
        <v>97</v>
      </c>
      <c r="D5620" t="s">
        <v>4346</v>
      </c>
      <c r="E5620" t="s">
        <v>59</v>
      </c>
      <c r="F5620" t="b">
        <v>0</v>
      </c>
      <c r="G5620" t="s">
        <v>89</v>
      </c>
      <c r="H5620" s="1">
        <v>46084.04346064815</v>
      </c>
      <c r="I5620" t="b">
        <v>0</v>
      </c>
      <c r="J5620" t="b">
        <v>1</v>
      </c>
      <c r="K5620" t="s">
        <v>41</v>
      </c>
      <c r="L5620" t="s">
        <v>74</v>
      </c>
      <c r="M5620"/>
      <c r="N5620">
        <v>35</v>
      </c>
      <c r="O5620" t="s">
        <v>13542</v>
      </c>
      <c r="P5620" t="s">
        <v>13543</v>
      </c>
    </row>
    <row r="5621" spans="1:16" x14ac:dyDescent="0.25">
      <c r="A5621" t="s">
        <v>8</v>
      </c>
      <c r="B5621" t="s">
        <v>13544</v>
      </c>
      <c r="C5621" t="s">
        <v>13545</v>
      </c>
      <c r="D5621" t="s">
        <v>2360</v>
      </c>
      <c r="E5621" t="s">
        <v>59</v>
      </c>
      <c r="F5621" t="b">
        <v>0</v>
      </c>
      <c r="G5621" t="s">
        <v>65</v>
      </c>
      <c r="H5621" s="1">
        <v>46084.12605324074</v>
      </c>
      <c r="I5621" t="b">
        <v>0</v>
      </c>
      <c r="J5621" t="b">
        <v>0</v>
      </c>
      <c r="K5621" t="s">
        <v>41</v>
      </c>
      <c r="L5621" t="s">
        <v>60</v>
      </c>
      <c r="M5621">
        <v>126040</v>
      </c>
      <c r="N5621"/>
      <c r="O5621" t="s">
        <v>13546</v>
      </c>
      <c r="P5621" t="s">
        <v>13547</v>
      </c>
    </row>
    <row r="5622" spans="1:16" x14ac:dyDescent="0.25">
      <c r="A5622" t="s">
        <v>1</v>
      </c>
      <c r="B5622" t="s">
        <v>390</v>
      </c>
      <c r="C5622" t="s">
        <v>758</v>
      </c>
      <c r="D5622" t="s">
        <v>2360</v>
      </c>
      <c r="E5622" t="s">
        <v>59</v>
      </c>
      <c r="F5622" t="b">
        <v>0</v>
      </c>
      <c r="G5622" t="s">
        <v>65</v>
      </c>
      <c r="H5622" s="1">
        <v>46084.126886574071</v>
      </c>
      <c r="I5622" t="b">
        <v>0</v>
      </c>
      <c r="J5622" t="b">
        <v>1</v>
      </c>
      <c r="K5622" t="s">
        <v>41</v>
      </c>
      <c r="L5622" t="s">
        <v>60</v>
      </c>
      <c r="M5622">
        <v>173000</v>
      </c>
      <c r="N5622"/>
      <c r="O5622" t="s">
        <v>982</v>
      </c>
      <c r="P5622" t="s">
        <v>3954</v>
      </c>
    </row>
    <row r="5623" spans="1:16" x14ac:dyDescent="0.25">
      <c r="A5623" t="s">
        <v>5</v>
      </c>
      <c r="B5623" t="s">
        <v>5</v>
      </c>
      <c r="C5623" t="s">
        <v>118</v>
      </c>
      <c r="D5623" t="s">
        <v>2360</v>
      </c>
      <c r="E5623" t="s">
        <v>59</v>
      </c>
      <c r="F5623" t="b">
        <v>0</v>
      </c>
      <c r="G5623" t="s">
        <v>65</v>
      </c>
      <c r="H5623" s="1">
        <v>46084.127175925933</v>
      </c>
      <c r="I5623" t="b">
        <v>1</v>
      </c>
      <c r="J5623" t="b">
        <v>0</v>
      </c>
      <c r="K5623" t="s">
        <v>41</v>
      </c>
      <c r="L5623" t="s">
        <v>60</v>
      </c>
      <c r="M5623">
        <v>168625</v>
      </c>
      <c r="N5623"/>
      <c r="O5623" t="s">
        <v>13548</v>
      </c>
      <c r="P5623" t="s">
        <v>13549</v>
      </c>
    </row>
    <row r="5624" spans="1:16" x14ac:dyDescent="0.25">
      <c r="A5624" t="s">
        <v>5</v>
      </c>
      <c r="B5624" t="s">
        <v>13550</v>
      </c>
      <c r="C5624" t="s">
        <v>147</v>
      </c>
      <c r="D5624" t="s">
        <v>4595</v>
      </c>
      <c r="E5624" t="s">
        <v>59</v>
      </c>
      <c r="F5624" t="b">
        <v>0</v>
      </c>
      <c r="G5624" t="s">
        <v>65</v>
      </c>
      <c r="H5624" s="1">
        <v>46084.127268518518</v>
      </c>
      <c r="I5624" t="b">
        <v>0</v>
      </c>
      <c r="J5624" t="b">
        <v>1</v>
      </c>
      <c r="K5624" t="s">
        <v>41</v>
      </c>
      <c r="L5624" t="s">
        <v>60</v>
      </c>
      <c r="M5624">
        <v>215000</v>
      </c>
      <c r="N5624"/>
      <c r="O5624" t="s">
        <v>4972</v>
      </c>
      <c r="P5624" t="s">
        <v>13551</v>
      </c>
    </row>
    <row r="5625" spans="1:16" x14ac:dyDescent="0.25">
      <c r="A5625" t="s">
        <v>1</v>
      </c>
      <c r="B5625" t="s">
        <v>13552</v>
      </c>
      <c r="C5625" t="s">
        <v>209</v>
      </c>
      <c r="D5625" t="s">
        <v>4526</v>
      </c>
      <c r="E5625" t="s">
        <v>59</v>
      </c>
      <c r="F5625" t="b">
        <v>0</v>
      </c>
      <c r="G5625" t="s">
        <v>19</v>
      </c>
      <c r="H5625" s="1">
        <v>46084.213518518518</v>
      </c>
      <c r="I5625" t="b">
        <v>1</v>
      </c>
      <c r="J5625" t="b">
        <v>0</v>
      </c>
      <c r="K5625" t="s">
        <v>19</v>
      </c>
      <c r="L5625" t="s">
        <v>60</v>
      </c>
      <c r="M5625">
        <v>1400000</v>
      </c>
      <c r="N5625"/>
      <c r="O5625" t="s">
        <v>7059</v>
      </c>
      <c r="P5625" t="s">
        <v>13553</v>
      </c>
    </row>
    <row r="5626" spans="1:16" x14ac:dyDescent="0.25">
      <c r="A5626" t="s">
        <v>5</v>
      </c>
      <c r="B5626" t="s">
        <v>13554</v>
      </c>
      <c r="C5626" t="s">
        <v>41</v>
      </c>
      <c r="D5626" t="s">
        <v>4595</v>
      </c>
      <c r="E5626" t="s">
        <v>59</v>
      </c>
      <c r="F5626" t="b">
        <v>0</v>
      </c>
      <c r="G5626" t="s">
        <v>65</v>
      </c>
      <c r="H5626" s="1">
        <v>46084.251238425917</v>
      </c>
      <c r="I5626" t="b">
        <v>1</v>
      </c>
      <c r="J5626" t="b">
        <v>0</v>
      </c>
      <c r="K5626" t="s">
        <v>41</v>
      </c>
      <c r="L5626" t="s">
        <v>74</v>
      </c>
      <c r="M5626"/>
      <c r="N5626">
        <v>50</v>
      </c>
      <c r="O5626" t="s">
        <v>4596</v>
      </c>
      <c r="P5626" t="s">
        <v>2774</v>
      </c>
    </row>
    <row r="5627" spans="1:16" x14ac:dyDescent="0.25">
      <c r="A5627" t="s">
        <v>0</v>
      </c>
      <c r="B5627" t="s">
        <v>13555</v>
      </c>
      <c r="C5627" t="s">
        <v>901</v>
      </c>
      <c r="D5627" t="s">
        <v>4346</v>
      </c>
      <c r="E5627" t="s">
        <v>88</v>
      </c>
      <c r="F5627" t="b">
        <v>0</v>
      </c>
      <c r="G5627" t="s">
        <v>77</v>
      </c>
      <c r="H5627" s="1">
        <v>46084.291863425933</v>
      </c>
      <c r="I5627" t="b">
        <v>0</v>
      </c>
      <c r="J5627" t="b">
        <v>0</v>
      </c>
      <c r="K5627" t="s">
        <v>41</v>
      </c>
      <c r="L5627" t="s">
        <v>74</v>
      </c>
      <c r="M5627"/>
      <c r="N5627">
        <v>80</v>
      </c>
      <c r="O5627" t="s">
        <v>13556</v>
      </c>
      <c r="P5627" t="s">
        <v>13557</v>
      </c>
    </row>
    <row r="5628" spans="1:16" x14ac:dyDescent="0.25">
      <c r="A5628" t="s">
        <v>0</v>
      </c>
      <c r="B5628" t="s">
        <v>13366</v>
      </c>
      <c r="C5628" t="s">
        <v>190</v>
      </c>
      <c r="D5628" t="s">
        <v>4595</v>
      </c>
      <c r="E5628" t="s">
        <v>59</v>
      </c>
      <c r="F5628" t="b">
        <v>0</v>
      </c>
      <c r="G5628" t="s">
        <v>73</v>
      </c>
      <c r="H5628" s="1">
        <v>46084.292013888888</v>
      </c>
      <c r="I5628" t="b">
        <v>1</v>
      </c>
      <c r="J5628" t="b">
        <v>0</v>
      </c>
      <c r="K5628" t="s">
        <v>41</v>
      </c>
      <c r="L5628" t="s">
        <v>60</v>
      </c>
      <c r="M5628">
        <v>100000</v>
      </c>
      <c r="N5628"/>
      <c r="O5628" t="s">
        <v>371</v>
      </c>
      <c r="P5628" t="s">
        <v>13558</v>
      </c>
    </row>
    <row r="5629" spans="1:16" x14ac:dyDescent="0.25">
      <c r="A5629" t="s">
        <v>0</v>
      </c>
      <c r="B5629" t="s">
        <v>13559</v>
      </c>
      <c r="C5629" t="s">
        <v>71</v>
      </c>
      <c r="D5629" t="s">
        <v>4595</v>
      </c>
      <c r="E5629" t="s">
        <v>59</v>
      </c>
      <c r="F5629" t="b">
        <v>0</v>
      </c>
      <c r="G5629" t="s">
        <v>73</v>
      </c>
      <c r="H5629" s="1">
        <v>46084.292037037027</v>
      </c>
      <c r="I5629" t="b">
        <v>1</v>
      </c>
      <c r="J5629" t="b">
        <v>0</v>
      </c>
      <c r="K5629" t="s">
        <v>41</v>
      </c>
      <c r="L5629" t="s">
        <v>60</v>
      </c>
      <c r="M5629">
        <v>122000</v>
      </c>
      <c r="N5629"/>
      <c r="O5629" t="s">
        <v>371</v>
      </c>
    </row>
    <row r="5630" spans="1:16" x14ac:dyDescent="0.25">
      <c r="A5630" t="s">
        <v>6</v>
      </c>
      <c r="B5630" t="s">
        <v>6</v>
      </c>
      <c r="C5630" t="s">
        <v>427</v>
      </c>
      <c r="D5630" t="s">
        <v>4595</v>
      </c>
      <c r="E5630" t="s">
        <v>59</v>
      </c>
      <c r="F5630" t="b">
        <v>0</v>
      </c>
      <c r="G5630" t="s">
        <v>65</v>
      </c>
      <c r="H5630" s="1">
        <v>46084.292326388888</v>
      </c>
      <c r="I5630" t="b">
        <v>0</v>
      </c>
      <c r="J5630" t="b">
        <v>0</v>
      </c>
      <c r="K5630" t="s">
        <v>41</v>
      </c>
      <c r="L5630" t="s">
        <v>60</v>
      </c>
      <c r="M5630">
        <v>180000</v>
      </c>
      <c r="N5630"/>
      <c r="O5630" t="s">
        <v>13560</v>
      </c>
      <c r="P5630" t="s">
        <v>13561</v>
      </c>
    </row>
    <row r="5631" spans="1:16" x14ac:dyDescent="0.25">
      <c r="A5631" t="s">
        <v>2</v>
      </c>
      <c r="B5631" t="s">
        <v>2</v>
      </c>
      <c r="C5631" t="s">
        <v>1064</v>
      </c>
      <c r="D5631" t="s">
        <v>4595</v>
      </c>
      <c r="E5631" t="s">
        <v>59</v>
      </c>
      <c r="F5631" t="b">
        <v>0</v>
      </c>
      <c r="G5631" t="s">
        <v>65</v>
      </c>
      <c r="H5631" s="1">
        <v>46084.292488425926</v>
      </c>
      <c r="I5631" t="b">
        <v>0</v>
      </c>
      <c r="J5631" t="b">
        <v>0</v>
      </c>
      <c r="K5631" t="s">
        <v>41</v>
      </c>
      <c r="L5631" t="s">
        <v>60</v>
      </c>
      <c r="M5631">
        <v>117500</v>
      </c>
      <c r="N5631"/>
      <c r="O5631" t="s">
        <v>13562</v>
      </c>
      <c r="P5631" t="s">
        <v>310</v>
      </c>
    </row>
    <row r="5632" spans="1:16" x14ac:dyDescent="0.25">
      <c r="A5632" t="s">
        <v>2</v>
      </c>
      <c r="B5632" t="s">
        <v>1811</v>
      </c>
      <c r="C5632" t="s">
        <v>320</v>
      </c>
      <c r="D5632" t="s">
        <v>4595</v>
      </c>
      <c r="E5632" t="s">
        <v>59</v>
      </c>
      <c r="F5632" t="b">
        <v>0</v>
      </c>
      <c r="G5632" t="s">
        <v>73</v>
      </c>
      <c r="H5632" s="1">
        <v>46084.292754629627</v>
      </c>
      <c r="I5632" t="b">
        <v>0</v>
      </c>
      <c r="J5632" t="b">
        <v>0</v>
      </c>
      <c r="K5632" t="s">
        <v>41</v>
      </c>
      <c r="L5632" t="s">
        <v>60</v>
      </c>
      <c r="M5632">
        <v>117500</v>
      </c>
      <c r="N5632"/>
      <c r="O5632" t="s">
        <v>13297</v>
      </c>
    </row>
    <row r="5633" spans="1:16" x14ac:dyDescent="0.25">
      <c r="A5633" t="s">
        <v>2</v>
      </c>
      <c r="B5633" t="s">
        <v>2</v>
      </c>
      <c r="C5633" t="s">
        <v>13563</v>
      </c>
      <c r="D5633" t="s">
        <v>4595</v>
      </c>
      <c r="E5633" t="s">
        <v>59</v>
      </c>
      <c r="F5633" t="b">
        <v>0</v>
      </c>
      <c r="G5633" t="s">
        <v>89</v>
      </c>
      <c r="H5633" s="1">
        <v>46084.292824074073</v>
      </c>
      <c r="I5633" t="b">
        <v>0</v>
      </c>
      <c r="J5633" t="b">
        <v>0</v>
      </c>
      <c r="K5633" t="s">
        <v>41</v>
      </c>
      <c r="L5633" t="s">
        <v>60</v>
      </c>
      <c r="M5633">
        <v>72800</v>
      </c>
      <c r="N5633"/>
      <c r="O5633" t="s">
        <v>13564</v>
      </c>
    </row>
    <row r="5634" spans="1:16" x14ac:dyDescent="0.25">
      <c r="A5634" t="s">
        <v>0</v>
      </c>
      <c r="B5634" t="s">
        <v>262</v>
      </c>
      <c r="C5634" t="s">
        <v>3917</v>
      </c>
      <c r="D5634" t="s">
        <v>4595</v>
      </c>
      <c r="E5634" t="s">
        <v>59</v>
      </c>
      <c r="F5634" t="b">
        <v>0</v>
      </c>
      <c r="G5634" t="s">
        <v>63</v>
      </c>
      <c r="H5634" s="1">
        <v>46084.299699074072</v>
      </c>
      <c r="I5634" t="b">
        <v>0</v>
      </c>
      <c r="J5634" t="b">
        <v>0</v>
      </c>
      <c r="K5634" t="s">
        <v>41</v>
      </c>
      <c r="L5634" t="s">
        <v>60</v>
      </c>
      <c r="M5634">
        <v>90000</v>
      </c>
      <c r="N5634"/>
      <c r="O5634" t="s">
        <v>13565</v>
      </c>
      <c r="P5634" t="s">
        <v>352</v>
      </c>
    </row>
    <row r="5635" spans="1:16" x14ac:dyDescent="0.25">
      <c r="A5635" t="s">
        <v>0</v>
      </c>
      <c r="B5635" t="s">
        <v>13566</v>
      </c>
      <c r="C5635" t="s">
        <v>13567</v>
      </c>
      <c r="D5635" t="s">
        <v>4346</v>
      </c>
      <c r="E5635" t="s">
        <v>59</v>
      </c>
      <c r="F5635" t="b">
        <v>0</v>
      </c>
      <c r="G5635" t="s">
        <v>65</v>
      </c>
      <c r="H5635" s="1">
        <v>46084.333425925928</v>
      </c>
      <c r="I5635" t="b">
        <v>0</v>
      </c>
      <c r="J5635" t="b">
        <v>0</v>
      </c>
      <c r="K5635" t="s">
        <v>41</v>
      </c>
      <c r="L5635" t="s">
        <v>60</v>
      </c>
      <c r="M5635">
        <v>100000.5</v>
      </c>
      <c r="N5635"/>
      <c r="O5635" t="s">
        <v>950</v>
      </c>
      <c r="P5635" t="s">
        <v>13568</v>
      </c>
    </row>
    <row r="5636" spans="1:16" x14ac:dyDescent="0.25">
      <c r="A5636" t="s">
        <v>1</v>
      </c>
      <c r="B5636" t="s">
        <v>961</v>
      </c>
      <c r="C5636" t="s">
        <v>124</v>
      </c>
      <c r="D5636" t="s">
        <v>4595</v>
      </c>
      <c r="E5636" t="s">
        <v>59</v>
      </c>
      <c r="F5636" t="b">
        <v>0</v>
      </c>
      <c r="G5636" t="s">
        <v>65</v>
      </c>
      <c r="H5636" s="1">
        <v>46084.334675925929</v>
      </c>
      <c r="I5636" t="b">
        <v>0</v>
      </c>
      <c r="J5636" t="b">
        <v>0</v>
      </c>
      <c r="K5636" t="s">
        <v>41</v>
      </c>
      <c r="L5636" t="s">
        <v>60</v>
      </c>
      <c r="M5636">
        <v>110000</v>
      </c>
      <c r="N5636"/>
      <c r="O5636" t="s">
        <v>13569</v>
      </c>
      <c r="P5636" t="s">
        <v>1060</v>
      </c>
    </row>
    <row r="5637" spans="1:16" x14ac:dyDescent="0.25">
      <c r="A5637" t="s">
        <v>5</v>
      </c>
      <c r="B5637" t="s">
        <v>13570</v>
      </c>
      <c r="C5637" t="s">
        <v>672</v>
      </c>
      <c r="D5637" t="s">
        <v>2360</v>
      </c>
      <c r="E5637" t="s">
        <v>59</v>
      </c>
      <c r="F5637" t="b">
        <v>0</v>
      </c>
      <c r="G5637" t="s">
        <v>77</v>
      </c>
      <c r="H5637" s="1">
        <v>46084.336365740739</v>
      </c>
      <c r="I5637" t="b">
        <v>1</v>
      </c>
      <c r="J5637" t="b">
        <v>0</v>
      </c>
      <c r="K5637" t="s">
        <v>41</v>
      </c>
      <c r="L5637" t="s">
        <v>60</v>
      </c>
      <c r="M5637">
        <v>160012.5</v>
      </c>
      <c r="N5637"/>
      <c r="O5637" t="s">
        <v>10741</v>
      </c>
      <c r="P5637" t="s">
        <v>13571</v>
      </c>
    </row>
    <row r="5638" spans="1:16" x14ac:dyDescent="0.25">
      <c r="A5638" t="s">
        <v>4</v>
      </c>
      <c r="B5638" t="s">
        <v>12659</v>
      </c>
      <c r="C5638" t="s">
        <v>955</v>
      </c>
      <c r="D5638" t="s">
        <v>5102</v>
      </c>
      <c r="E5638" t="s">
        <v>59</v>
      </c>
      <c r="F5638" t="b">
        <v>0</v>
      </c>
      <c r="G5638" t="s">
        <v>13</v>
      </c>
      <c r="H5638" s="1">
        <v>46084.339837962973</v>
      </c>
      <c r="I5638" t="b">
        <v>0</v>
      </c>
      <c r="J5638" t="b">
        <v>0</v>
      </c>
      <c r="K5638" t="s">
        <v>13</v>
      </c>
      <c r="L5638" t="s">
        <v>60</v>
      </c>
      <c r="M5638">
        <v>159000</v>
      </c>
      <c r="N5638"/>
      <c r="O5638" t="s">
        <v>13572</v>
      </c>
      <c r="P5638" t="s">
        <v>13573</v>
      </c>
    </row>
    <row r="5639" spans="1:16" x14ac:dyDescent="0.25">
      <c r="A5639" t="s">
        <v>8</v>
      </c>
      <c r="B5639" t="s">
        <v>13574</v>
      </c>
      <c r="C5639" t="s">
        <v>33</v>
      </c>
      <c r="D5639" t="s">
        <v>12039</v>
      </c>
      <c r="E5639" t="s">
        <v>59</v>
      </c>
      <c r="F5639" t="b">
        <v>0</v>
      </c>
      <c r="G5639" t="s">
        <v>33</v>
      </c>
      <c r="H5639" s="1">
        <v>46084.357604166667</v>
      </c>
      <c r="I5639" t="b">
        <v>0</v>
      </c>
      <c r="J5639" t="b">
        <v>0</v>
      </c>
      <c r="K5639" t="s">
        <v>33</v>
      </c>
      <c r="L5639" t="s">
        <v>60</v>
      </c>
      <c r="M5639">
        <v>69000</v>
      </c>
      <c r="N5639"/>
      <c r="O5639" t="s">
        <v>13575</v>
      </c>
      <c r="P5639" t="s">
        <v>705</v>
      </c>
    </row>
    <row r="5640" spans="1:16" x14ac:dyDescent="0.25">
      <c r="A5640" t="s">
        <v>2</v>
      </c>
      <c r="B5640" t="s">
        <v>2</v>
      </c>
      <c r="C5640" t="s">
        <v>13576</v>
      </c>
      <c r="D5640" t="s">
        <v>4595</v>
      </c>
      <c r="E5640" t="s">
        <v>59</v>
      </c>
      <c r="F5640" t="b">
        <v>0</v>
      </c>
      <c r="G5640" t="s">
        <v>65</v>
      </c>
      <c r="H5640" s="1">
        <v>46084.375891203701</v>
      </c>
      <c r="I5640" t="b">
        <v>0</v>
      </c>
      <c r="J5640" t="b">
        <v>0</v>
      </c>
      <c r="K5640" t="s">
        <v>41</v>
      </c>
      <c r="L5640" t="s">
        <v>60</v>
      </c>
      <c r="M5640">
        <v>159500</v>
      </c>
      <c r="N5640"/>
      <c r="O5640" t="s">
        <v>13577</v>
      </c>
    </row>
    <row r="5641" spans="1:16" x14ac:dyDescent="0.25">
      <c r="A5641" t="s">
        <v>0</v>
      </c>
      <c r="B5641" t="s">
        <v>13578</v>
      </c>
      <c r="C5641" t="s">
        <v>40</v>
      </c>
      <c r="D5641" t="s">
        <v>4526</v>
      </c>
      <c r="E5641" t="s">
        <v>59</v>
      </c>
      <c r="F5641" t="b">
        <v>0</v>
      </c>
      <c r="G5641" t="s">
        <v>40</v>
      </c>
      <c r="H5641" s="1">
        <v>46084.382372685177</v>
      </c>
      <c r="I5641" t="b">
        <v>1</v>
      </c>
      <c r="J5641" t="b">
        <v>0</v>
      </c>
      <c r="K5641" t="s">
        <v>40</v>
      </c>
      <c r="L5641" t="s">
        <v>60</v>
      </c>
      <c r="M5641">
        <v>80000</v>
      </c>
      <c r="N5641"/>
      <c r="O5641" t="s">
        <v>9011</v>
      </c>
    </row>
    <row r="5642" spans="1:16" x14ac:dyDescent="0.25">
      <c r="A5642" t="s">
        <v>0</v>
      </c>
      <c r="B5642" t="s">
        <v>13579</v>
      </c>
      <c r="C5642" t="s">
        <v>1095</v>
      </c>
      <c r="D5642" t="s">
        <v>6067</v>
      </c>
      <c r="E5642" t="s">
        <v>59</v>
      </c>
      <c r="F5642" t="b">
        <v>0</v>
      </c>
      <c r="G5642" t="s">
        <v>12</v>
      </c>
      <c r="H5642" s="1">
        <v>46084.40048611111</v>
      </c>
      <c r="I5642" t="b">
        <v>0</v>
      </c>
      <c r="J5642" t="b">
        <v>0</v>
      </c>
      <c r="K5642" t="s">
        <v>12</v>
      </c>
      <c r="L5642" t="s">
        <v>60</v>
      </c>
      <c r="M5642">
        <v>105000</v>
      </c>
      <c r="N5642"/>
      <c r="O5642" t="s">
        <v>7824</v>
      </c>
    </row>
    <row r="5643" spans="1:16" x14ac:dyDescent="0.25">
      <c r="A5643" t="s">
        <v>0</v>
      </c>
      <c r="B5643" t="s">
        <v>13580</v>
      </c>
      <c r="C5643" t="s">
        <v>4963</v>
      </c>
      <c r="D5643" t="s">
        <v>4531</v>
      </c>
      <c r="E5643" t="s">
        <v>59</v>
      </c>
      <c r="F5643" t="b">
        <v>0</v>
      </c>
      <c r="G5643" t="s">
        <v>4963</v>
      </c>
      <c r="H5643" s="1">
        <v>46084.405497685177</v>
      </c>
      <c r="I5643" t="b">
        <v>0</v>
      </c>
      <c r="J5643" t="b">
        <v>0</v>
      </c>
      <c r="K5643" t="s">
        <v>4963</v>
      </c>
      <c r="L5643" t="s">
        <v>60</v>
      </c>
      <c r="M5643">
        <v>17500</v>
      </c>
      <c r="N5643"/>
      <c r="O5643" t="s">
        <v>13581</v>
      </c>
      <c r="P5643" t="s">
        <v>13582</v>
      </c>
    </row>
    <row r="5644" spans="1:16" x14ac:dyDescent="0.25">
      <c r="A5644" t="s">
        <v>7</v>
      </c>
      <c r="B5644" t="s">
        <v>13583</v>
      </c>
      <c r="C5644" t="s">
        <v>4963</v>
      </c>
      <c r="D5644" t="s">
        <v>4531</v>
      </c>
      <c r="E5644" t="s">
        <v>59</v>
      </c>
      <c r="F5644" t="b">
        <v>0</v>
      </c>
      <c r="G5644" t="s">
        <v>4963</v>
      </c>
      <c r="H5644" s="1">
        <v>46084.405497685177</v>
      </c>
      <c r="I5644" t="b">
        <v>0</v>
      </c>
      <c r="J5644" t="b">
        <v>0</v>
      </c>
      <c r="K5644" t="s">
        <v>4963</v>
      </c>
      <c r="L5644" t="s">
        <v>60</v>
      </c>
      <c r="M5644">
        <v>17500</v>
      </c>
      <c r="N5644"/>
      <c r="O5644" t="s">
        <v>13584</v>
      </c>
      <c r="P5644" t="s">
        <v>624</v>
      </c>
    </row>
    <row r="5645" spans="1:16" x14ac:dyDescent="0.25">
      <c r="A5645" t="s">
        <v>6</v>
      </c>
      <c r="B5645" t="s">
        <v>13585</v>
      </c>
      <c r="C5645" t="s">
        <v>4963</v>
      </c>
      <c r="D5645" t="s">
        <v>4531</v>
      </c>
      <c r="E5645" t="s">
        <v>59</v>
      </c>
      <c r="F5645" t="b">
        <v>0</v>
      </c>
      <c r="G5645" t="s">
        <v>4963</v>
      </c>
      <c r="H5645" s="1">
        <v>46084.40552083333</v>
      </c>
      <c r="I5645" t="b">
        <v>0</v>
      </c>
      <c r="J5645" t="b">
        <v>0</v>
      </c>
      <c r="K5645" t="s">
        <v>4963</v>
      </c>
      <c r="L5645" t="s">
        <v>60</v>
      </c>
      <c r="M5645">
        <v>23250</v>
      </c>
      <c r="N5645"/>
      <c r="O5645" t="s">
        <v>548</v>
      </c>
      <c r="P5645" t="s">
        <v>146</v>
      </c>
    </row>
    <row r="5646" spans="1:16" x14ac:dyDescent="0.25">
      <c r="A5646" t="s">
        <v>2</v>
      </c>
      <c r="B5646" t="s">
        <v>13586</v>
      </c>
      <c r="C5646" t="s">
        <v>4963</v>
      </c>
      <c r="D5646" t="s">
        <v>4531</v>
      </c>
      <c r="E5646" t="s">
        <v>59</v>
      </c>
      <c r="F5646" t="b">
        <v>0</v>
      </c>
      <c r="G5646" t="s">
        <v>4963</v>
      </c>
      <c r="H5646" s="1">
        <v>46084.40552083333</v>
      </c>
      <c r="I5646" t="b">
        <v>0</v>
      </c>
      <c r="J5646" t="b">
        <v>0</v>
      </c>
      <c r="K5646" t="s">
        <v>4963</v>
      </c>
      <c r="L5646" t="s">
        <v>60</v>
      </c>
      <c r="M5646">
        <v>23250</v>
      </c>
      <c r="N5646"/>
      <c r="O5646" t="s">
        <v>13587</v>
      </c>
    </row>
    <row r="5647" spans="1:16" x14ac:dyDescent="0.25">
      <c r="A5647" t="s">
        <v>6</v>
      </c>
      <c r="B5647" t="s">
        <v>13588</v>
      </c>
      <c r="C5647" t="s">
        <v>4963</v>
      </c>
      <c r="D5647" t="s">
        <v>4531</v>
      </c>
      <c r="E5647" t="s">
        <v>59</v>
      </c>
      <c r="F5647" t="b">
        <v>0</v>
      </c>
      <c r="G5647" t="s">
        <v>4963</v>
      </c>
      <c r="H5647" s="1">
        <v>46084.40552083333</v>
      </c>
      <c r="I5647" t="b">
        <v>0</v>
      </c>
      <c r="J5647" t="b">
        <v>0</v>
      </c>
      <c r="K5647" t="s">
        <v>4963</v>
      </c>
      <c r="L5647" t="s">
        <v>60</v>
      </c>
      <c r="M5647">
        <v>23250</v>
      </c>
      <c r="N5647"/>
      <c r="O5647" t="s">
        <v>12939</v>
      </c>
      <c r="P5647" t="s">
        <v>208</v>
      </c>
    </row>
    <row r="5648" spans="1:16" x14ac:dyDescent="0.25">
      <c r="A5648" t="s">
        <v>2</v>
      </c>
      <c r="B5648" t="s">
        <v>13589</v>
      </c>
      <c r="C5648" t="s">
        <v>4963</v>
      </c>
      <c r="D5648" t="s">
        <v>4531</v>
      </c>
      <c r="E5648" t="s">
        <v>59</v>
      </c>
      <c r="F5648" t="b">
        <v>0</v>
      </c>
      <c r="G5648" t="s">
        <v>4963</v>
      </c>
      <c r="H5648" s="1">
        <v>46084.40552083333</v>
      </c>
      <c r="I5648" t="b">
        <v>0</v>
      </c>
      <c r="J5648" t="b">
        <v>0</v>
      </c>
      <c r="K5648" t="s">
        <v>4963</v>
      </c>
      <c r="L5648" t="s">
        <v>60</v>
      </c>
      <c r="M5648">
        <v>23250</v>
      </c>
      <c r="N5648"/>
      <c r="O5648" t="s">
        <v>13587</v>
      </c>
      <c r="P5648" t="s">
        <v>1619</v>
      </c>
    </row>
    <row r="5649" spans="1:16" x14ac:dyDescent="0.25">
      <c r="A5649" t="s">
        <v>3</v>
      </c>
      <c r="B5649" t="s">
        <v>13590</v>
      </c>
      <c r="C5649" t="s">
        <v>201</v>
      </c>
      <c r="D5649" t="s">
        <v>4756</v>
      </c>
      <c r="E5649" t="s">
        <v>59</v>
      </c>
      <c r="F5649" t="b">
        <v>0</v>
      </c>
      <c r="G5649" t="s">
        <v>77</v>
      </c>
      <c r="H5649" s="1">
        <v>46084.416863425933</v>
      </c>
      <c r="I5649" t="b">
        <v>0</v>
      </c>
      <c r="J5649" t="b">
        <v>0</v>
      </c>
      <c r="K5649" t="s">
        <v>41</v>
      </c>
      <c r="L5649" t="s">
        <v>60</v>
      </c>
      <c r="M5649">
        <v>95000</v>
      </c>
      <c r="N5649"/>
      <c r="O5649" t="s">
        <v>6164</v>
      </c>
      <c r="P5649" t="s">
        <v>13591</v>
      </c>
    </row>
    <row r="5650" spans="1:16" x14ac:dyDescent="0.25">
      <c r="A5650" t="s">
        <v>0</v>
      </c>
      <c r="B5650" t="s">
        <v>13592</v>
      </c>
      <c r="C5650" t="s">
        <v>612</v>
      </c>
      <c r="D5650" t="s">
        <v>2360</v>
      </c>
      <c r="E5650" t="s">
        <v>59</v>
      </c>
      <c r="F5650" t="b">
        <v>0</v>
      </c>
      <c r="G5650" t="s">
        <v>73</v>
      </c>
      <c r="H5650" s="1">
        <v>46084.416956018518</v>
      </c>
      <c r="I5650" t="b">
        <v>0</v>
      </c>
      <c r="J5650" t="b">
        <v>1</v>
      </c>
      <c r="K5650" t="s">
        <v>41</v>
      </c>
      <c r="L5650" t="s">
        <v>60</v>
      </c>
      <c r="M5650">
        <v>65000</v>
      </c>
      <c r="N5650"/>
      <c r="O5650" t="s">
        <v>3635</v>
      </c>
      <c r="P5650" t="s">
        <v>13593</v>
      </c>
    </row>
    <row r="5651" spans="1:16" x14ac:dyDescent="0.25">
      <c r="A5651" t="s">
        <v>2</v>
      </c>
      <c r="B5651" t="s">
        <v>13594</v>
      </c>
      <c r="C5651" t="s">
        <v>81</v>
      </c>
      <c r="D5651" t="s">
        <v>4550</v>
      </c>
      <c r="E5651" t="s">
        <v>59</v>
      </c>
      <c r="F5651" t="b">
        <v>0</v>
      </c>
      <c r="G5651" t="s">
        <v>77</v>
      </c>
      <c r="H5651" s="1">
        <v>46084.417685185188</v>
      </c>
      <c r="I5651" t="b">
        <v>0</v>
      </c>
      <c r="J5651" t="b">
        <v>1</v>
      </c>
      <c r="K5651" t="s">
        <v>41</v>
      </c>
      <c r="L5651" t="s">
        <v>60</v>
      </c>
      <c r="M5651">
        <v>220000</v>
      </c>
      <c r="N5651"/>
      <c r="O5651" t="s">
        <v>3560</v>
      </c>
      <c r="P5651" t="s">
        <v>1524</v>
      </c>
    </row>
    <row r="5652" spans="1:16" x14ac:dyDescent="0.25">
      <c r="A5652" t="s">
        <v>1</v>
      </c>
      <c r="B5652" t="s">
        <v>1003</v>
      </c>
      <c r="C5652" t="s">
        <v>13595</v>
      </c>
      <c r="D5652" t="s">
        <v>2360</v>
      </c>
      <c r="E5652" t="s">
        <v>59</v>
      </c>
      <c r="F5652" t="b">
        <v>0</v>
      </c>
      <c r="G5652" t="s">
        <v>65</v>
      </c>
      <c r="H5652" s="1">
        <v>46084.417997685188</v>
      </c>
      <c r="I5652" t="b">
        <v>0</v>
      </c>
      <c r="J5652" t="b">
        <v>1</v>
      </c>
      <c r="K5652" t="s">
        <v>41</v>
      </c>
      <c r="L5652" t="s">
        <v>60</v>
      </c>
      <c r="M5652">
        <v>135000</v>
      </c>
      <c r="N5652"/>
      <c r="O5652" t="s">
        <v>424</v>
      </c>
      <c r="P5652" t="s">
        <v>5749</v>
      </c>
    </row>
    <row r="5653" spans="1:16" x14ac:dyDescent="0.25">
      <c r="A5653" t="s">
        <v>4</v>
      </c>
      <c r="B5653" t="s">
        <v>13596</v>
      </c>
      <c r="C5653" t="s">
        <v>13597</v>
      </c>
      <c r="D5653" t="s">
        <v>4595</v>
      </c>
      <c r="E5653" t="s">
        <v>59</v>
      </c>
      <c r="F5653" t="b">
        <v>0</v>
      </c>
      <c r="G5653" t="s">
        <v>13</v>
      </c>
      <c r="H5653" s="1">
        <v>46084.423182870371</v>
      </c>
      <c r="I5653" t="b">
        <v>0</v>
      </c>
      <c r="J5653" t="b">
        <v>0</v>
      </c>
      <c r="K5653" t="s">
        <v>13</v>
      </c>
      <c r="L5653" t="s">
        <v>60</v>
      </c>
      <c r="M5653">
        <v>190000</v>
      </c>
      <c r="N5653"/>
      <c r="O5653" t="s">
        <v>13598</v>
      </c>
      <c r="P5653" t="s">
        <v>13599</v>
      </c>
    </row>
    <row r="5654" spans="1:16" x14ac:dyDescent="0.25">
      <c r="A5654" t="s">
        <v>1</v>
      </c>
      <c r="B5654" t="s">
        <v>2778</v>
      </c>
      <c r="C5654" t="s">
        <v>5717</v>
      </c>
      <c r="D5654" t="s">
        <v>4346</v>
      </c>
      <c r="E5654" t="s">
        <v>59</v>
      </c>
      <c r="F5654" t="b">
        <v>0</v>
      </c>
      <c r="G5654" t="s">
        <v>19</v>
      </c>
      <c r="H5654" s="1">
        <v>46084.423831018517</v>
      </c>
      <c r="I5654" t="b">
        <v>0</v>
      </c>
      <c r="J5654" t="b">
        <v>0</v>
      </c>
      <c r="K5654" t="s">
        <v>19</v>
      </c>
      <c r="L5654" t="s">
        <v>60</v>
      </c>
      <c r="M5654">
        <v>2300000</v>
      </c>
      <c r="N5654"/>
      <c r="O5654" t="s">
        <v>13600</v>
      </c>
      <c r="P5654" t="s">
        <v>13601</v>
      </c>
    </row>
    <row r="5655" spans="1:16" x14ac:dyDescent="0.25">
      <c r="A5655" t="s">
        <v>1</v>
      </c>
      <c r="B5655" t="s">
        <v>13602</v>
      </c>
      <c r="C5655" t="s">
        <v>185</v>
      </c>
      <c r="D5655" t="s">
        <v>4595</v>
      </c>
      <c r="E5655" t="s">
        <v>59</v>
      </c>
      <c r="F5655" t="b">
        <v>0</v>
      </c>
      <c r="G5655" t="s">
        <v>19</v>
      </c>
      <c r="H5655" s="1">
        <v>46084.423831018517</v>
      </c>
      <c r="I5655" t="b">
        <v>1</v>
      </c>
      <c r="J5655" t="b">
        <v>0</v>
      </c>
      <c r="K5655" t="s">
        <v>19</v>
      </c>
      <c r="L5655" t="s">
        <v>60</v>
      </c>
      <c r="M5655">
        <v>2100000</v>
      </c>
      <c r="N5655"/>
      <c r="O5655" t="s">
        <v>1982</v>
      </c>
      <c r="P5655" t="s">
        <v>11833</v>
      </c>
    </row>
    <row r="5656" spans="1:16" x14ac:dyDescent="0.25">
      <c r="A5656" t="s">
        <v>0</v>
      </c>
      <c r="B5656" t="s">
        <v>0</v>
      </c>
      <c r="C5656" t="s">
        <v>13603</v>
      </c>
      <c r="D5656" t="s">
        <v>11319</v>
      </c>
      <c r="E5656" t="s">
        <v>59</v>
      </c>
      <c r="F5656" t="b">
        <v>0</v>
      </c>
      <c r="G5656" t="s">
        <v>39</v>
      </c>
      <c r="H5656" s="1">
        <v>46084.441828703697</v>
      </c>
      <c r="I5656" t="b">
        <v>1</v>
      </c>
      <c r="J5656" t="b">
        <v>0</v>
      </c>
      <c r="K5656" t="s">
        <v>39</v>
      </c>
      <c r="L5656" t="s">
        <v>60</v>
      </c>
      <c r="M5656">
        <v>186000</v>
      </c>
      <c r="N5656"/>
      <c r="O5656" t="s">
        <v>13604</v>
      </c>
      <c r="P5656" t="s">
        <v>219</v>
      </c>
    </row>
    <row r="5657" spans="1:16" x14ac:dyDescent="0.25">
      <c r="A5657" t="s">
        <v>6</v>
      </c>
      <c r="B5657" t="s">
        <v>13605</v>
      </c>
      <c r="C5657" t="s">
        <v>79</v>
      </c>
      <c r="D5657" t="s">
        <v>4595</v>
      </c>
      <c r="F5657" t="b">
        <v>0</v>
      </c>
      <c r="G5657" t="s">
        <v>77</v>
      </c>
      <c r="H5657" s="1">
        <v>46084.458587962959</v>
      </c>
      <c r="I5657" t="b">
        <v>0</v>
      </c>
      <c r="J5657" t="b">
        <v>0</v>
      </c>
      <c r="K5657" t="s">
        <v>41</v>
      </c>
      <c r="L5657" t="s">
        <v>60</v>
      </c>
      <c r="M5657">
        <v>122500</v>
      </c>
      <c r="N5657"/>
      <c r="O5657" t="s">
        <v>13606</v>
      </c>
      <c r="P5657" t="s">
        <v>13607</v>
      </c>
    </row>
    <row r="5658" spans="1:16" x14ac:dyDescent="0.25">
      <c r="A5658" t="s">
        <v>0</v>
      </c>
      <c r="B5658" t="s">
        <v>0</v>
      </c>
      <c r="C5658" t="s">
        <v>13608</v>
      </c>
      <c r="D5658" t="s">
        <v>4595</v>
      </c>
      <c r="E5658" t="s">
        <v>59</v>
      </c>
      <c r="F5658" t="b">
        <v>0</v>
      </c>
      <c r="G5658" t="s">
        <v>73</v>
      </c>
      <c r="H5658" s="1">
        <v>46084.458680555559</v>
      </c>
      <c r="I5658" t="b">
        <v>1</v>
      </c>
      <c r="J5658" t="b">
        <v>0</v>
      </c>
      <c r="K5658" t="s">
        <v>41</v>
      </c>
      <c r="L5658" t="s">
        <v>60</v>
      </c>
      <c r="M5658">
        <v>80000</v>
      </c>
      <c r="N5658"/>
      <c r="O5658" t="s">
        <v>13609</v>
      </c>
    </row>
    <row r="5659" spans="1:16" x14ac:dyDescent="0.25">
      <c r="A5659" t="s">
        <v>1</v>
      </c>
      <c r="B5659" t="s">
        <v>13610</v>
      </c>
      <c r="C5659" t="s">
        <v>237</v>
      </c>
      <c r="D5659" t="s">
        <v>4526</v>
      </c>
      <c r="E5659" t="s">
        <v>59</v>
      </c>
      <c r="F5659" t="b">
        <v>0</v>
      </c>
      <c r="G5659" t="s">
        <v>89</v>
      </c>
      <c r="H5659" s="1">
        <v>46084.458958333344</v>
      </c>
      <c r="I5659" t="b">
        <v>0</v>
      </c>
      <c r="J5659" t="b">
        <v>0</v>
      </c>
      <c r="K5659" t="s">
        <v>41</v>
      </c>
      <c r="L5659" t="s">
        <v>60</v>
      </c>
      <c r="M5659">
        <v>119700</v>
      </c>
      <c r="N5659"/>
      <c r="O5659" t="s">
        <v>305</v>
      </c>
      <c r="P5659" t="s">
        <v>6838</v>
      </c>
    </row>
    <row r="5660" spans="1:16" x14ac:dyDescent="0.25">
      <c r="A5660" t="s">
        <v>4</v>
      </c>
      <c r="B5660" t="s">
        <v>13611</v>
      </c>
      <c r="C5660" t="s">
        <v>76</v>
      </c>
      <c r="D5660" t="s">
        <v>4526</v>
      </c>
      <c r="E5660" t="s">
        <v>132</v>
      </c>
      <c r="F5660" t="b">
        <v>1</v>
      </c>
      <c r="G5660" t="s">
        <v>13</v>
      </c>
      <c r="H5660" s="1">
        <v>46084.464641203696</v>
      </c>
      <c r="I5660" t="b">
        <v>1</v>
      </c>
      <c r="J5660" t="b">
        <v>0</v>
      </c>
      <c r="K5660" t="s">
        <v>13</v>
      </c>
      <c r="L5660" t="s">
        <v>74</v>
      </c>
      <c r="M5660"/>
      <c r="N5660">
        <v>70</v>
      </c>
      <c r="O5660" t="s">
        <v>5046</v>
      </c>
      <c r="P5660" t="s">
        <v>208</v>
      </c>
    </row>
    <row r="5661" spans="1:16" x14ac:dyDescent="0.25">
      <c r="A5661" t="s">
        <v>0</v>
      </c>
      <c r="B5661" t="s">
        <v>13612</v>
      </c>
      <c r="C5661" t="s">
        <v>112</v>
      </c>
      <c r="D5661" t="s">
        <v>4346</v>
      </c>
      <c r="E5661" t="s">
        <v>59</v>
      </c>
      <c r="F5661" t="b">
        <v>0</v>
      </c>
      <c r="G5661" t="s">
        <v>65</v>
      </c>
      <c r="H5661" s="1">
        <v>46084.500057870369</v>
      </c>
      <c r="I5661" t="b">
        <v>1</v>
      </c>
      <c r="J5661" t="b">
        <v>1</v>
      </c>
      <c r="K5661" t="s">
        <v>41</v>
      </c>
      <c r="L5661" t="s">
        <v>60</v>
      </c>
      <c r="M5661">
        <v>195000</v>
      </c>
      <c r="N5661"/>
      <c r="O5661" t="s">
        <v>13613</v>
      </c>
      <c r="P5661" t="s">
        <v>12025</v>
      </c>
    </row>
    <row r="5662" spans="1:16" x14ac:dyDescent="0.25">
      <c r="A5662" t="s">
        <v>2</v>
      </c>
      <c r="B5662" t="s">
        <v>276</v>
      </c>
      <c r="C5662" t="s">
        <v>13614</v>
      </c>
      <c r="D5662" t="s">
        <v>4595</v>
      </c>
      <c r="E5662" t="s">
        <v>59</v>
      </c>
      <c r="F5662" t="b">
        <v>0</v>
      </c>
      <c r="G5662" t="s">
        <v>19</v>
      </c>
      <c r="H5662" s="1">
        <v>46084.507094907407</v>
      </c>
      <c r="I5662" t="b">
        <v>0</v>
      </c>
      <c r="J5662" t="b">
        <v>0</v>
      </c>
      <c r="K5662" t="s">
        <v>19</v>
      </c>
      <c r="L5662" t="s">
        <v>60</v>
      </c>
      <c r="M5662">
        <v>175000</v>
      </c>
      <c r="N5662"/>
      <c r="O5662" t="s">
        <v>12224</v>
      </c>
    </row>
    <row r="5663" spans="1:16" x14ac:dyDescent="0.25">
      <c r="A5663" t="s">
        <v>2</v>
      </c>
      <c r="B5663" t="s">
        <v>276</v>
      </c>
      <c r="C5663" t="s">
        <v>12223</v>
      </c>
      <c r="D5663" t="s">
        <v>4595</v>
      </c>
      <c r="E5663" t="s">
        <v>59</v>
      </c>
      <c r="F5663" t="b">
        <v>0</v>
      </c>
      <c r="G5663" t="s">
        <v>19</v>
      </c>
      <c r="H5663" s="1">
        <v>46084.507094907407</v>
      </c>
      <c r="I5663" t="b">
        <v>0</v>
      </c>
      <c r="J5663" t="b">
        <v>0</v>
      </c>
      <c r="K5663" t="s">
        <v>19</v>
      </c>
      <c r="L5663" t="s">
        <v>60</v>
      </c>
      <c r="M5663">
        <v>200000</v>
      </c>
      <c r="N5663"/>
      <c r="O5663" t="s">
        <v>12224</v>
      </c>
    </row>
    <row r="5664" spans="1:16" x14ac:dyDescent="0.25">
      <c r="A5664" t="s">
        <v>1</v>
      </c>
      <c r="B5664" t="s">
        <v>1</v>
      </c>
      <c r="C5664" t="s">
        <v>13615</v>
      </c>
      <c r="D5664" t="s">
        <v>4346</v>
      </c>
      <c r="E5664" t="s">
        <v>59</v>
      </c>
      <c r="F5664" t="b">
        <v>0</v>
      </c>
      <c r="G5664" t="s">
        <v>40</v>
      </c>
      <c r="H5664" s="1">
        <v>46084.507453703707</v>
      </c>
      <c r="I5664" t="b">
        <v>1</v>
      </c>
      <c r="J5664" t="b">
        <v>0</v>
      </c>
      <c r="K5664" t="s">
        <v>40</v>
      </c>
      <c r="L5664" t="s">
        <v>60</v>
      </c>
      <c r="M5664">
        <v>48500</v>
      </c>
      <c r="N5664"/>
      <c r="O5664" t="s">
        <v>13616</v>
      </c>
      <c r="P5664" t="s">
        <v>13617</v>
      </c>
    </row>
    <row r="5665" spans="1:16" x14ac:dyDescent="0.25">
      <c r="A5665" t="s">
        <v>1</v>
      </c>
      <c r="B5665" t="s">
        <v>13618</v>
      </c>
      <c r="C5665" t="s">
        <v>76</v>
      </c>
      <c r="D5665" t="s">
        <v>13619</v>
      </c>
      <c r="E5665" t="s">
        <v>59</v>
      </c>
      <c r="F5665" t="b">
        <v>1</v>
      </c>
      <c r="G5665" t="s">
        <v>40</v>
      </c>
      <c r="H5665" s="1">
        <v>46084.507453703707</v>
      </c>
      <c r="I5665" t="b">
        <v>1</v>
      </c>
      <c r="J5665" t="b">
        <v>0</v>
      </c>
      <c r="K5665" t="s">
        <v>40</v>
      </c>
      <c r="L5665" t="s">
        <v>60</v>
      </c>
      <c r="M5665">
        <v>193009</v>
      </c>
      <c r="N5665"/>
      <c r="O5665" t="s">
        <v>3046</v>
      </c>
      <c r="P5665" t="s">
        <v>13620</v>
      </c>
    </row>
    <row r="5666" spans="1:16" x14ac:dyDescent="0.25">
      <c r="A5666" t="s">
        <v>2</v>
      </c>
      <c r="B5666" t="s">
        <v>1763</v>
      </c>
      <c r="C5666" t="s">
        <v>9704</v>
      </c>
      <c r="D5666" t="s">
        <v>11319</v>
      </c>
      <c r="E5666" t="s">
        <v>59</v>
      </c>
      <c r="F5666" t="b">
        <v>0</v>
      </c>
      <c r="G5666" t="s">
        <v>39</v>
      </c>
      <c r="H5666" s="1">
        <v>46084.52516203704</v>
      </c>
      <c r="I5666" t="b">
        <v>0</v>
      </c>
      <c r="J5666" t="b">
        <v>0</v>
      </c>
      <c r="K5666" t="s">
        <v>39</v>
      </c>
      <c r="L5666" t="s">
        <v>60</v>
      </c>
      <c r="M5666">
        <v>135000</v>
      </c>
      <c r="N5666"/>
      <c r="O5666" t="s">
        <v>13621</v>
      </c>
    </row>
    <row r="5667" spans="1:16" x14ac:dyDescent="0.25">
      <c r="A5667" t="s">
        <v>0</v>
      </c>
      <c r="B5667" t="s">
        <v>13622</v>
      </c>
      <c r="C5667" t="s">
        <v>124</v>
      </c>
      <c r="D5667" t="s">
        <v>2360</v>
      </c>
      <c r="E5667" t="s">
        <v>59</v>
      </c>
      <c r="F5667" t="b">
        <v>0</v>
      </c>
      <c r="G5667" t="s">
        <v>68</v>
      </c>
      <c r="H5667" s="1">
        <v>46084.542060185187</v>
      </c>
      <c r="I5667" t="b">
        <v>1</v>
      </c>
      <c r="J5667" t="b">
        <v>1</v>
      </c>
      <c r="K5667" t="s">
        <v>41</v>
      </c>
      <c r="L5667" t="s">
        <v>74</v>
      </c>
      <c r="M5667"/>
      <c r="N5667">
        <v>30</v>
      </c>
      <c r="O5667" t="s">
        <v>1408</v>
      </c>
      <c r="P5667" t="s">
        <v>426</v>
      </c>
    </row>
    <row r="5668" spans="1:16" x14ac:dyDescent="0.25">
      <c r="A5668" t="s">
        <v>1</v>
      </c>
      <c r="B5668" t="s">
        <v>13623</v>
      </c>
      <c r="C5668" t="s">
        <v>1205</v>
      </c>
      <c r="D5668" t="s">
        <v>4526</v>
      </c>
      <c r="E5668" t="s">
        <v>59</v>
      </c>
      <c r="F5668" t="b">
        <v>0</v>
      </c>
      <c r="G5668" t="s">
        <v>65</v>
      </c>
      <c r="H5668" s="1">
        <v>46084.542905092603</v>
      </c>
      <c r="I5668" t="b">
        <v>0</v>
      </c>
      <c r="J5668" t="b">
        <v>1</v>
      </c>
      <c r="K5668" t="s">
        <v>41</v>
      </c>
      <c r="L5668" t="s">
        <v>60</v>
      </c>
      <c r="M5668">
        <v>170000</v>
      </c>
      <c r="N5668"/>
      <c r="O5668" t="s">
        <v>13624</v>
      </c>
      <c r="P5668" t="s">
        <v>13625</v>
      </c>
    </row>
    <row r="5669" spans="1:16" x14ac:dyDescent="0.25">
      <c r="A5669" t="s">
        <v>5</v>
      </c>
      <c r="B5669" t="s">
        <v>5</v>
      </c>
      <c r="C5669" t="s">
        <v>118</v>
      </c>
      <c r="D5669" t="s">
        <v>4526</v>
      </c>
      <c r="E5669" t="s">
        <v>59</v>
      </c>
      <c r="F5669" t="b">
        <v>0</v>
      </c>
      <c r="G5669" t="s">
        <v>65</v>
      </c>
      <c r="H5669" s="1">
        <v>46084.543009259258</v>
      </c>
      <c r="I5669" t="b">
        <v>1</v>
      </c>
      <c r="J5669" t="b">
        <v>0</v>
      </c>
      <c r="K5669" t="s">
        <v>41</v>
      </c>
      <c r="L5669" t="s">
        <v>60</v>
      </c>
      <c r="M5669">
        <v>168625</v>
      </c>
      <c r="N5669"/>
      <c r="O5669" t="s">
        <v>2574</v>
      </c>
      <c r="P5669" t="s">
        <v>13549</v>
      </c>
    </row>
    <row r="5670" spans="1:16" x14ac:dyDescent="0.25">
      <c r="A5670" t="s">
        <v>4</v>
      </c>
      <c r="B5670" t="s">
        <v>13626</v>
      </c>
      <c r="C5670" t="s">
        <v>955</v>
      </c>
      <c r="D5670" t="s">
        <v>5102</v>
      </c>
      <c r="E5670" t="s">
        <v>59</v>
      </c>
      <c r="F5670" t="b">
        <v>0</v>
      </c>
      <c r="G5670" t="s">
        <v>13</v>
      </c>
      <c r="H5670" s="1">
        <v>46084.548148148147</v>
      </c>
      <c r="I5670" t="b">
        <v>0</v>
      </c>
      <c r="J5670" t="b">
        <v>0</v>
      </c>
      <c r="K5670" t="s">
        <v>13</v>
      </c>
      <c r="L5670" t="s">
        <v>60</v>
      </c>
      <c r="M5670">
        <v>200000</v>
      </c>
      <c r="N5670"/>
      <c r="O5670" t="s">
        <v>13572</v>
      </c>
      <c r="P5670" t="s">
        <v>13627</v>
      </c>
    </row>
    <row r="5671" spans="1:16" x14ac:dyDescent="0.25">
      <c r="A5671" t="s">
        <v>1</v>
      </c>
      <c r="B5671" t="s">
        <v>13628</v>
      </c>
      <c r="C5671" t="s">
        <v>930</v>
      </c>
      <c r="D5671" t="s">
        <v>4868</v>
      </c>
      <c r="E5671" t="s">
        <v>59</v>
      </c>
      <c r="F5671" t="b">
        <v>0</v>
      </c>
      <c r="G5671" t="s">
        <v>19</v>
      </c>
      <c r="H5671" s="1">
        <v>46084.548831018517</v>
      </c>
      <c r="I5671" t="b">
        <v>1</v>
      </c>
      <c r="J5671" t="b">
        <v>0</v>
      </c>
      <c r="K5671" t="s">
        <v>19</v>
      </c>
      <c r="L5671" t="s">
        <v>60</v>
      </c>
      <c r="M5671">
        <v>2500000</v>
      </c>
      <c r="N5671"/>
      <c r="O5671" t="s">
        <v>13629</v>
      </c>
      <c r="P5671" t="s">
        <v>13630</v>
      </c>
    </row>
    <row r="5672" spans="1:16" x14ac:dyDescent="0.25">
      <c r="A5672" t="s">
        <v>9</v>
      </c>
      <c r="B5672" t="s">
        <v>3003</v>
      </c>
      <c r="C5672" t="s">
        <v>9104</v>
      </c>
      <c r="D5672" t="s">
        <v>4595</v>
      </c>
      <c r="E5672" t="s">
        <v>59</v>
      </c>
      <c r="F5672" t="b">
        <v>0</v>
      </c>
      <c r="G5672" t="s">
        <v>25</v>
      </c>
      <c r="H5672" s="1">
        <v>46084.566111111111</v>
      </c>
      <c r="I5672" t="b">
        <v>0</v>
      </c>
      <c r="J5672" t="b">
        <v>0</v>
      </c>
      <c r="K5672" t="s">
        <v>25</v>
      </c>
      <c r="L5672" t="s">
        <v>60</v>
      </c>
      <c r="M5672">
        <v>135000</v>
      </c>
      <c r="N5672"/>
      <c r="O5672" t="s">
        <v>13631</v>
      </c>
    </row>
    <row r="5673" spans="1:16" x14ac:dyDescent="0.25">
      <c r="A5673" t="s">
        <v>9</v>
      </c>
      <c r="B5673" t="s">
        <v>13632</v>
      </c>
      <c r="C5673" t="s">
        <v>162</v>
      </c>
      <c r="D5673" t="s">
        <v>2360</v>
      </c>
      <c r="E5673" t="s">
        <v>384</v>
      </c>
      <c r="F5673" t="b">
        <v>0</v>
      </c>
      <c r="G5673" t="s">
        <v>73</v>
      </c>
      <c r="H5673" s="1">
        <v>46084.583703703713</v>
      </c>
      <c r="I5673" t="b">
        <v>0</v>
      </c>
      <c r="J5673" t="b">
        <v>0</v>
      </c>
      <c r="K5673" t="s">
        <v>41</v>
      </c>
      <c r="L5673" t="s">
        <v>74</v>
      </c>
      <c r="M5673"/>
      <c r="N5673">
        <v>48.07</v>
      </c>
      <c r="O5673" t="s">
        <v>13633</v>
      </c>
      <c r="P5673" t="s">
        <v>1082</v>
      </c>
    </row>
    <row r="5674" spans="1:16" x14ac:dyDescent="0.25">
      <c r="A5674" t="s">
        <v>5</v>
      </c>
      <c r="B5674" t="s">
        <v>13634</v>
      </c>
      <c r="C5674" t="s">
        <v>290</v>
      </c>
      <c r="D5674" t="s">
        <v>4346</v>
      </c>
      <c r="E5674" t="s">
        <v>232</v>
      </c>
      <c r="F5674" t="b">
        <v>0</v>
      </c>
      <c r="G5674" t="s">
        <v>65</v>
      </c>
      <c r="H5674" s="1">
        <v>46084.584594907406</v>
      </c>
      <c r="I5674" t="b">
        <v>0</v>
      </c>
      <c r="J5674" t="b">
        <v>1</v>
      </c>
      <c r="K5674" t="s">
        <v>41</v>
      </c>
      <c r="L5674" t="s">
        <v>74</v>
      </c>
      <c r="M5674"/>
      <c r="N5674">
        <v>62.5</v>
      </c>
      <c r="O5674" t="s">
        <v>1094</v>
      </c>
      <c r="P5674" t="s">
        <v>13500</v>
      </c>
    </row>
    <row r="5675" spans="1:16" x14ac:dyDescent="0.25">
      <c r="A5675" t="s">
        <v>1</v>
      </c>
      <c r="B5675" t="s">
        <v>1</v>
      </c>
      <c r="C5675" t="s">
        <v>3510</v>
      </c>
      <c r="D5675" t="s">
        <v>4637</v>
      </c>
      <c r="E5675" t="s">
        <v>59</v>
      </c>
      <c r="F5675" t="b">
        <v>0</v>
      </c>
      <c r="G5675" t="s">
        <v>13</v>
      </c>
      <c r="H5675" s="1">
        <v>46084.589791666673</v>
      </c>
      <c r="I5675" t="b">
        <v>1</v>
      </c>
      <c r="J5675" t="b">
        <v>0</v>
      </c>
      <c r="K5675" t="s">
        <v>13</v>
      </c>
      <c r="L5675" t="s">
        <v>60</v>
      </c>
      <c r="M5675">
        <v>102500</v>
      </c>
      <c r="N5675"/>
      <c r="O5675" t="s">
        <v>13635</v>
      </c>
      <c r="P5675" t="s">
        <v>2288</v>
      </c>
    </row>
    <row r="5676" spans="1:16" x14ac:dyDescent="0.25">
      <c r="A5676" t="s">
        <v>1</v>
      </c>
      <c r="B5676" t="s">
        <v>1</v>
      </c>
      <c r="C5676" t="s">
        <v>13636</v>
      </c>
      <c r="D5676" t="s">
        <v>4637</v>
      </c>
      <c r="E5676" t="s">
        <v>59</v>
      </c>
      <c r="F5676" t="b">
        <v>0</v>
      </c>
      <c r="G5676" t="s">
        <v>13</v>
      </c>
      <c r="H5676" s="1">
        <v>46084.589814814812</v>
      </c>
      <c r="I5676" t="b">
        <v>1</v>
      </c>
      <c r="J5676" t="b">
        <v>0</v>
      </c>
      <c r="K5676" t="s">
        <v>13</v>
      </c>
      <c r="L5676" t="s">
        <v>60</v>
      </c>
      <c r="M5676">
        <v>102500</v>
      </c>
      <c r="N5676"/>
      <c r="O5676" t="s">
        <v>13635</v>
      </c>
      <c r="P5676" t="s">
        <v>2288</v>
      </c>
    </row>
    <row r="5677" spans="1:16" x14ac:dyDescent="0.25">
      <c r="A5677" t="s">
        <v>4</v>
      </c>
      <c r="B5677" t="s">
        <v>4088</v>
      </c>
      <c r="C5677" t="s">
        <v>2895</v>
      </c>
      <c r="D5677" t="s">
        <v>4637</v>
      </c>
      <c r="E5677" t="s">
        <v>59</v>
      </c>
      <c r="F5677" t="b">
        <v>0</v>
      </c>
      <c r="G5677" t="s">
        <v>13</v>
      </c>
      <c r="H5677" s="1">
        <v>46084.589837962973</v>
      </c>
      <c r="I5677" t="b">
        <v>1</v>
      </c>
      <c r="J5677" t="b">
        <v>0</v>
      </c>
      <c r="K5677" t="s">
        <v>13</v>
      </c>
      <c r="L5677" t="s">
        <v>60</v>
      </c>
      <c r="M5677">
        <v>215000</v>
      </c>
      <c r="N5677"/>
      <c r="O5677" t="s">
        <v>13637</v>
      </c>
      <c r="P5677" t="s">
        <v>13638</v>
      </c>
    </row>
    <row r="5678" spans="1:16" x14ac:dyDescent="0.25">
      <c r="A5678" t="s">
        <v>9</v>
      </c>
      <c r="B5678" t="s">
        <v>13639</v>
      </c>
      <c r="C5678" t="s">
        <v>19</v>
      </c>
      <c r="D5678" t="s">
        <v>4595</v>
      </c>
      <c r="E5678" t="s">
        <v>59</v>
      </c>
      <c r="F5678" t="b">
        <v>0</v>
      </c>
      <c r="G5678" t="s">
        <v>19</v>
      </c>
      <c r="H5678" s="1">
        <v>46084.590532407397</v>
      </c>
      <c r="I5678" t="b">
        <v>1</v>
      </c>
      <c r="J5678" t="b">
        <v>0</v>
      </c>
      <c r="K5678" t="s">
        <v>19</v>
      </c>
      <c r="L5678" t="s">
        <v>74</v>
      </c>
      <c r="M5678"/>
      <c r="N5678">
        <v>30</v>
      </c>
      <c r="O5678" t="s">
        <v>4596</v>
      </c>
      <c r="P5678" t="s">
        <v>13640</v>
      </c>
    </row>
    <row r="5679" spans="1:16" x14ac:dyDescent="0.25">
      <c r="A5679" t="s">
        <v>4</v>
      </c>
      <c r="B5679" t="s">
        <v>2973</v>
      </c>
      <c r="C5679" t="s">
        <v>9573</v>
      </c>
      <c r="D5679" t="s">
        <v>5287</v>
      </c>
      <c r="E5679" t="s">
        <v>59</v>
      </c>
      <c r="F5679" t="b">
        <v>0</v>
      </c>
      <c r="G5679" t="s">
        <v>40</v>
      </c>
      <c r="H5679" s="1">
        <v>46084.590717592589</v>
      </c>
      <c r="I5679" t="b">
        <v>1</v>
      </c>
      <c r="J5679" t="b">
        <v>0</v>
      </c>
      <c r="K5679" t="s">
        <v>40</v>
      </c>
      <c r="L5679" t="s">
        <v>60</v>
      </c>
      <c r="M5679">
        <v>52500</v>
      </c>
      <c r="N5679"/>
      <c r="O5679" t="s">
        <v>11433</v>
      </c>
      <c r="P5679" t="s">
        <v>2319</v>
      </c>
    </row>
    <row r="5680" spans="1:16" x14ac:dyDescent="0.25">
      <c r="A5680" t="s">
        <v>3</v>
      </c>
      <c r="B5680" t="s">
        <v>13641</v>
      </c>
      <c r="C5680" t="s">
        <v>40</v>
      </c>
      <c r="D5680" t="s">
        <v>4526</v>
      </c>
      <c r="E5680" t="s">
        <v>59</v>
      </c>
      <c r="F5680" t="b">
        <v>0</v>
      </c>
      <c r="G5680" t="s">
        <v>40</v>
      </c>
      <c r="H5680" s="1">
        <v>46084.590752314813</v>
      </c>
      <c r="I5680" t="b">
        <v>0</v>
      </c>
      <c r="J5680" t="b">
        <v>0</v>
      </c>
      <c r="K5680" t="s">
        <v>40</v>
      </c>
      <c r="L5680" t="s">
        <v>60</v>
      </c>
      <c r="M5680">
        <v>85000</v>
      </c>
      <c r="N5680"/>
      <c r="O5680" t="s">
        <v>101</v>
      </c>
      <c r="P5680" t="s">
        <v>13642</v>
      </c>
    </row>
    <row r="5681" spans="1:16" x14ac:dyDescent="0.25">
      <c r="A5681" t="s">
        <v>0</v>
      </c>
      <c r="B5681" t="s">
        <v>0</v>
      </c>
      <c r="C5681" t="s">
        <v>13643</v>
      </c>
      <c r="D5681" t="s">
        <v>4526</v>
      </c>
      <c r="E5681" t="s">
        <v>59</v>
      </c>
      <c r="F5681" t="b">
        <v>0</v>
      </c>
      <c r="G5681" t="s">
        <v>20</v>
      </c>
      <c r="H5681" s="1">
        <v>46084.609849537039</v>
      </c>
      <c r="I5681" t="b">
        <v>1</v>
      </c>
      <c r="J5681" t="b">
        <v>0</v>
      </c>
      <c r="K5681" t="s">
        <v>20</v>
      </c>
      <c r="L5681" t="s">
        <v>60</v>
      </c>
      <c r="M5681">
        <v>57500</v>
      </c>
      <c r="N5681"/>
      <c r="O5681" t="s">
        <v>13644</v>
      </c>
      <c r="P5681" t="s">
        <v>13645</v>
      </c>
    </row>
    <row r="5682" spans="1:16" x14ac:dyDescent="0.25">
      <c r="A5682" t="s">
        <v>1</v>
      </c>
      <c r="B5682" t="s">
        <v>277</v>
      </c>
      <c r="C5682" t="s">
        <v>7535</v>
      </c>
      <c r="D5682" t="s">
        <v>11271</v>
      </c>
      <c r="E5682" t="s">
        <v>59</v>
      </c>
      <c r="F5682" t="b">
        <v>0</v>
      </c>
      <c r="G5682" t="s">
        <v>20</v>
      </c>
      <c r="H5682" s="1">
        <v>46084.609953703701</v>
      </c>
      <c r="I5682" t="b">
        <v>1</v>
      </c>
      <c r="J5682" t="b">
        <v>0</v>
      </c>
      <c r="K5682" t="s">
        <v>20</v>
      </c>
      <c r="L5682" t="s">
        <v>60</v>
      </c>
      <c r="M5682">
        <v>145000</v>
      </c>
      <c r="N5682"/>
      <c r="O5682" t="s">
        <v>13031</v>
      </c>
    </row>
    <row r="5683" spans="1:16" x14ac:dyDescent="0.25">
      <c r="A5683" t="s">
        <v>6</v>
      </c>
      <c r="B5683" t="s">
        <v>11276</v>
      </c>
      <c r="C5683" t="s">
        <v>13646</v>
      </c>
      <c r="D5683" t="s">
        <v>4595</v>
      </c>
      <c r="E5683" t="s">
        <v>59</v>
      </c>
      <c r="F5683" t="b">
        <v>0</v>
      </c>
      <c r="G5683" t="s">
        <v>73</v>
      </c>
      <c r="H5683" s="1">
        <v>46084.625347222223</v>
      </c>
      <c r="I5683" t="b">
        <v>0</v>
      </c>
      <c r="J5683" t="b">
        <v>0</v>
      </c>
      <c r="K5683" t="s">
        <v>41</v>
      </c>
      <c r="L5683" t="s">
        <v>60</v>
      </c>
      <c r="M5683">
        <v>160000</v>
      </c>
      <c r="N5683"/>
      <c r="O5683" t="s">
        <v>13434</v>
      </c>
      <c r="P5683" t="s">
        <v>2846</v>
      </c>
    </row>
    <row r="5684" spans="1:16" x14ac:dyDescent="0.25">
      <c r="A5684" t="s">
        <v>2</v>
      </c>
      <c r="B5684" t="s">
        <v>2805</v>
      </c>
      <c r="C5684" t="s">
        <v>3059</v>
      </c>
      <c r="D5684" t="s">
        <v>4587</v>
      </c>
      <c r="E5684" t="s">
        <v>59</v>
      </c>
      <c r="F5684" t="b">
        <v>0</v>
      </c>
      <c r="G5684" t="s">
        <v>65</v>
      </c>
      <c r="H5684" s="1">
        <v>46084.625740740739</v>
      </c>
      <c r="I5684" t="b">
        <v>0</v>
      </c>
      <c r="J5684" t="b">
        <v>0</v>
      </c>
      <c r="K5684" t="s">
        <v>41</v>
      </c>
      <c r="L5684" t="s">
        <v>60</v>
      </c>
      <c r="M5684">
        <v>106750</v>
      </c>
      <c r="N5684"/>
      <c r="O5684" t="s">
        <v>5535</v>
      </c>
      <c r="P5684" t="s">
        <v>3651</v>
      </c>
    </row>
    <row r="5685" spans="1:16" x14ac:dyDescent="0.25">
      <c r="A5685" t="s">
        <v>6</v>
      </c>
      <c r="B5685" t="s">
        <v>13647</v>
      </c>
      <c r="C5685" t="s">
        <v>807</v>
      </c>
      <c r="D5685" t="s">
        <v>4595</v>
      </c>
      <c r="E5685" t="s">
        <v>59</v>
      </c>
      <c r="F5685" t="b">
        <v>0</v>
      </c>
      <c r="G5685" t="s">
        <v>65</v>
      </c>
      <c r="H5685" s="1">
        <v>46084.625914351847</v>
      </c>
      <c r="I5685" t="b">
        <v>0</v>
      </c>
      <c r="J5685" t="b">
        <v>0</v>
      </c>
      <c r="K5685" t="s">
        <v>41</v>
      </c>
      <c r="L5685" t="s">
        <v>60</v>
      </c>
      <c r="M5685">
        <v>161000</v>
      </c>
      <c r="N5685"/>
      <c r="O5685" t="s">
        <v>1158</v>
      </c>
    </row>
    <row r="5686" spans="1:16" x14ac:dyDescent="0.25">
      <c r="A5686" t="s">
        <v>2</v>
      </c>
      <c r="B5686" t="s">
        <v>13648</v>
      </c>
      <c r="C5686" t="s">
        <v>13649</v>
      </c>
      <c r="D5686" t="s">
        <v>4595</v>
      </c>
      <c r="E5686" t="s">
        <v>59</v>
      </c>
      <c r="F5686" t="b">
        <v>0</v>
      </c>
      <c r="G5686" t="s">
        <v>65</v>
      </c>
      <c r="H5686" s="1">
        <v>46084.625914351847</v>
      </c>
      <c r="I5686" t="b">
        <v>1</v>
      </c>
      <c r="J5686" t="b">
        <v>0</v>
      </c>
      <c r="K5686" t="s">
        <v>41</v>
      </c>
      <c r="L5686" t="s">
        <v>60</v>
      </c>
      <c r="M5686">
        <v>150000</v>
      </c>
      <c r="N5686"/>
      <c r="O5686" t="s">
        <v>13650</v>
      </c>
      <c r="P5686" t="s">
        <v>875</v>
      </c>
    </row>
    <row r="5687" spans="1:16" x14ac:dyDescent="0.25">
      <c r="A5687" t="s">
        <v>2</v>
      </c>
      <c r="B5687" t="s">
        <v>13651</v>
      </c>
      <c r="C5687" t="s">
        <v>13652</v>
      </c>
      <c r="D5687" t="s">
        <v>4595</v>
      </c>
      <c r="E5687" t="s">
        <v>59</v>
      </c>
      <c r="F5687" t="b">
        <v>0</v>
      </c>
      <c r="G5687" t="s">
        <v>65</v>
      </c>
      <c r="H5687" s="1">
        <v>46084.625914351847</v>
      </c>
      <c r="I5687" t="b">
        <v>0</v>
      </c>
      <c r="J5687" t="b">
        <v>0</v>
      </c>
      <c r="K5687" t="s">
        <v>41</v>
      </c>
      <c r="L5687" t="s">
        <v>60</v>
      </c>
      <c r="M5687">
        <v>110000</v>
      </c>
      <c r="N5687"/>
      <c r="O5687" t="s">
        <v>13653</v>
      </c>
      <c r="P5687" t="s">
        <v>85</v>
      </c>
    </row>
    <row r="5688" spans="1:16" x14ac:dyDescent="0.25">
      <c r="A5688" t="s">
        <v>2</v>
      </c>
      <c r="B5688" t="s">
        <v>2</v>
      </c>
      <c r="C5688" t="s">
        <v>13654</v>
      </c>
      <c r="D5688" t="s">
        <v>4595</v>
      </c>
      <c r="E5688" t="s">
        <v>59</v>
      </c>
      <c r="F5688" t="b">
        <v>0</v>
      </c>
      <c r="G5688" t="s">
        <v>77</v>
      </c>
      <c r="H5688" s="1">
        <v>46084.626018518517</v>
      </c>
      <c r="I5688" t="b">
        <v>0</v>
      </c>
      <c r="J5688" t="b">
        <v>0</v>
      </c>
      <c r="K5688" t="s">
        <v>41</v>
      </c>
      <c r="L5688" t="s">
        <v>60</v>
      </c>
      <c r="M5688">
        <v>117500</v>
      </c>
      <c r="N5688"/>
      <c r="O5688" t="s">
        <v>503</v>
      </c>
      <c r="P5688" t="s">
        <v>208</v>
      </c>
    </row>
    <row r="5689" spans="1:16" x14ac:dyDescent="0.25">
      <c r="A5689" t="s">
        <v>2</v>
      </c>
      <c r="B5689" t="s">
        <v>2</v>
      </c>
      <c r="C5689" t="s">
        <v>5938</v>
      </c>
      <c r="D5689" t="s">
        <v>4595</v>
      </c>
      <c r="E5689" t="s">
        <v>59</v>
      </c>
      <c r="F5689" t="b">
        <v>0</v>
      </c>
      <c r="G5689" t="s">
        <v>73</v>
      </c>
      <c r="H5689" s="1">
        <v>46084.626087962963</v>
      </c>
      <c r="I5689" t="b">
        <v>0</v>
      </c>
      <c r="J5689" t="b">
        <v>0</v>
      </c>
      <c r="K5689" t="s">
        <v>41</v>
      </c>
      <c r="L5689" t="s">
        <v>60</v>
      </c>
      <c r="M5689">
        <v>92500</v>
      </c>
      <c r="N5689"/>
      <c r="O5689" t="s">
        <v>226</v>
      </c>
    </row>
    <row r="5690" spans="1:16" x14ac:dyDescent="0.25">
      <c r="A5690" t="s">
        <v>1</v>
      </c>
      <c r="B5690" t="s">
        <v>1</v>
      </c>
      <c r="C5690" t="s">
        <v>118</v>
      </c>
      <c r="D5690" t="s">
        <v>155</v>
      </c>
      <c r="E5690" t="s">
        <v>59</v>
      </c>
      <c r="F5690" t="b">
        <v>0</v>
      </c>
      <c r="G5690" t="s">
        <v>65</v>
      </c>
      <c r="H5690" s="1">
        <v>46084.626238425917</v>
      </c>
      <c r="I5690" t="b">
        <v>1</v>
      </c>
      <c r="J5690" t="b">
        <v>0</v>
      </c>
      <c r="K5690" t="s">
        <v>41</v>
      </c>
      <c r="L5690" t="s">
        <v>60</v>
      </c>
      <c r="M5690">
        <v>125000</v>
      </c>
      <c r="N5690"/>
      <c r="O5690" t="s">
        <v>155</v>
      </c>
      <c r="P5690" t="s">
        <v>13655</v>
      </c>
    </row>
    <row r="5691" spans="1:16" x14ac:dyDescent="0.25">
      <c r="A5691" t="s">
        <v>1</v>
      </c>
      <c r="B5691" t="s">
        <v>13656</v>
      </c>
      <c r="C5691" t="s">
        <v>1180</v>
      </c>
      <c r="D5691" t="s">
        <v>4526</v>
      </c>
      <c r="E5691" t="s">
        <v>59</v>
      </c>
      <c r="F5691" t="b">
        <v>0</v>
      </c>
      <c r="G5691" t="s">
        <v>65</v>
      </c>
      <c r="H5691" s="1">
        <v>46084.62641203704</v>
      </c>
      <c r="I5691" t="b">
        <v>0</v>
      </c>
      <c r="J5691" t="b">
        <v>1</v>
      </c>
      <c r="K5691" t="s">
        <v>41</v>
      </c>
      <c r="L5691" t="s">
        <v>60</v>
      </c>
      <c r="M5691">
        <v>85000</v>
      </c>
      <c r="N5691"/>
      <c r="O5691" t="s">
        <v>7887</v>
      </c>
      <c r="P5691" t="s">
        <v>288</v>
      </c>
    </row>
    <row r="5692" spans="1:16" x14ac:dyDescent="0.25">
      <c r="A5692" t="s">
        <v>5</v>
      </c>
      <c r="B5692" t="s">
        <v>12388</v>
      </c>
      <c r="C5692" t="s">
        <v>202</v>
      </c>
      <c r="D5692" t="s">
        <v>4526</v>
      </c>
      <c r="E5692" t="s">
        <v>59</v>
      </c>
      <c r="F5692" t="b">
        <v>0</v>
      </c>
      <c r="G5692" t="s">
        <v>77</v>
      </c>
      <c r="H5692" s="1">
        <v>46084.626481481479</v>
      </c>
      <c r="I5692" t="b">
        <v>1</v>
      </c>
      <c r="J5692" t="b">
        <v>0</v>
      </c>
      <c r="K5692" t="s">
        <v>41</v>
      </c>
      <c r="L5692" t="s">
        <v>60</v>
      </c>
      <c r="M5692">
        <v>165000</v>
      </c>
      <c r="N5692"/>
      <c r="O5692" t="s">
        <v>101</v>
      </c>
      <c r="P5692" t="s">
        <v>13657</v>
      </c>
    </row>
    <row r="5693" spans="1:16" x14ac:dyDescent="0.25">
      <c r="A5693" t="s">
        <v>1</v>
      </c>
      <c r="B5693" t="s">
        <v>13658</v>
      </c>
      <c r="C5693" t="s">
        <v>998</v>
      </c>
      <c r="D5693" t="s">
        <v>10876</v>
      </c>
      <c r="E5693" t="s">
        <v>59</v>
      </c>
      <c r="F5693" t="b">
        <v>0</v>
      </c>
      <c r="G5693" t="s">
        <v>77</v>
      </c>
      <c r="H5693" s="1">
        <v>46084.627986111111</v>
      </c>
      <c r="I5693" t="b">
        <v>1</v>
      </c>
      <c r="J5693" t="b">
        <v>1</v>
      </c>
      <c r="K5693" t="s">
        <v>41</v>
      </c>
      <c r="L5693" t="s">
        <v>74</v>
      </c>
      <c r="M5693"/>
      <c r="N5693">
        <v>62.5</v>
      </c>
      <c r="O5693" t="s">
        <v>13659</v>
      </c>
      <c r="P5693" t="s">
        <v>13660</v>
      </c>
    </row>
    <row r="5694" spans="1:16" x14ac:dyDescent="0.25">
      <c r="A5694" t="s">
        <v>1</v>
      </c>
      <c r="B5694" t="s">
        <v>13661</v>
      </c>
      <c r="C5694" t="s">
        <v>76</v>
      </c>
      <c r="D5694" t="s">
        <v>4346</v>
      </c>
      <c r="E5694" t="s">
        <v>88</v>
      </c>
      <c r="F5694" t="b">
        <v>1</v>
      </c>
      <c r="G5694" t="s">
        <v>13</v>
      </c>
      <c r="H5694" s="1">
        <v>46084.631365740737</v>
      </c>
      <c r="I5694" t="b">
        <v>1</v>
      </c>
      <c r="J5694" t="b">
        <v>0</v>
      </c>
      <c r="K5694" t="s">
        <v>13</v>
      </c>
      <c r="L5694" t="s">
        <v>74</v>
      </c>
      <c r="M5694"/>
      <c r="N5694">
        <v>52.5</v>
      </c>
      <c r="O5694" t="s">
        <v>13662</v>
      </c>
      <c r="P5694" t="s">
        <v>13663</v>
      </c>
    </row>
    <row r="5695" spans="1:16" x14ac:dyDescent="0.25">
      <c r="A5695" t="s">
        <v>6</v>
      </c>
      <c r="B5695" t="s">
        <v>6</v>
      </c>
      <c r="C5695" t="s">
        <v>13664</v>
      </c>
      <c r="D5695" t="s">
        <v>5798</v>
      </c>
      <c r="E5695" t="s">
        <v>59</v>
      </c>
      <c r="F5695" t="b">
        <v>0</v>
      </c>
      <c r="G5695" t="s">
        <v>40</v>
      </c>
      <c r="H5695" s="1">
        <v>46084.632418981477</v>
      </c>
      <c r="I5695" t="b">
        <v>0</v>
      </c>
      <c r="J5695" t="b">
        <v>0</v>
      </c>
      <c r="K5695" t="s">
        <v>40</v>
      </c>
      <c r="L5695" t="s">
        <v>60</v>
      </c>
      <c r="M5695">
        <v>105000</v>
      </c>
      <c r="N5695"/>
      <c r="O5695" t="s">
        <v>13356</v>
      </c>
      <c r="P5695" t="s">
        <v>1738</v>
      </c>
    </row>
    <row r="5696" spans="1:16" x14ac:dyDescent="0.25">
      <c r="A5696" t="s">
        <v>1</v>
      </c>
      <c r="B5696" t="s">
        <v>13665</v>
      </c>
      <c r="C5696" t="s">
        <v>76</v>
      </c>
      <c r="D5696" t="s">
        <v>4346</v>
      </c>
      <c r="E5696" t="s">
        <v>59</v>
      </c>
      <c r="F5696" t="b">
        <v>1</v>
      </c>
      <c r="G5696" t="s">
        <v>40</v>
      </c>
      <c r="H5696" s="1">
        <v>46084.632453703707</v>
      </c>
      <c r="I5696" t="b">
        <v>1</v>
      </c>
      <c r="J5696" t="b">
        <v>0</v>
      </c>
      <c r="K5696" t="s">
        <v>40</v>
      </c>
      <c r="L5696" t="s">
        <v>60</v>
      </c>
      <c r="M5696">
        <v>45000</v>
      </c>
      <c r="N5696"/>
      <c r="O5696" t="s">
        <v>12441</v>
      </c>
      <c r="P5696" t="s">
        <v>13666</v>
      </c>
    </row>
    <row r="5697" spans="1:16" x14ac:dyDescent="0.25">
      <c r="A5697" t="s">
        <v>0</v>
      </c>
      <c r="B5697" t="s">
        <v>1504</v>
      </c>
      <c r="C5697" t="s">
        <v>104</v>
      </c>
      <c r="D5697" t="s">
        <v>4526</v>
      </c>
      <c r="E5697" t="s">
        <v>59</v>
      </c>
      <c r="F5697" t="b">
        <v>0</v>
      </c>
      <c r="G5697" t="s">
        <v>63</v>
      </c>
      <c r="H5697" s="1">
        <v>46084.633032407408</v>
      </c>
      <c r="I5697" t="b">
        <v>0</v>
      </c>
      <c r="J5697" t="b">
        <v>1</v>
      </c>
      <c r="K5697" t="s">
        <v>41</v>
      </c>
      <c r="L5697" t="s">
        <v>60</v>
      </c>
      <c r="M5697">
        <v>117500</v>
      </c>
      <c r="N5697"/>
      <c r="O5697" t="s">
        <v>13667</v>
      </c>
      <c r="P5697" t="s">
        <v>13668</v>
      </c>
    </row>
    <row r="5698" spans="1:16" x14ac:dyDescent="0.25">
      <c r="A5698" t="s">
        <v>0</v>
      </c>
      <c r="B5698" t="s">
        <v>13669</v>
      </c>
      <c r="C5698" t="s">
        <v>363</v>
      </c>
      <c r="D5698" t="s">
        <v>4526</v>
      </c>
      <c r="E5698" t="s">
        <v>59</v>
      </c>
      <c r="F5698" t="b">
        <v>0</v>
      </c>
      <c r="G5698" t="s">
        <v>65</v>
      </c>
      <c r="H5698" s="1">
        <v>46084.66678240741</v>
      </c>
      <c r="I5698" t="b">
        <v>0</v>
      </c>
      <c r="J5698" t="b">
        <v>1</v>
      </c>
      <c r="K5698" t="s">
        <v>41</v>
      </c>
      <c r="L5698" t="s">
        <v>60</v>
      </c>
      <c r="M5698">
        <v>119080</v>
      </c>
      <c r="N5698"/>
      <c r="O5698" t="s">
        <v>3654</v>
      </c>
      <c r="P5698" t="s">
        <v>13670</v>
      </c>
    </row>
    <row r="5699" spans="1:16" x14ac:dyDescent="0.25">
      <c r="A5699" t="s">
        <v>7</v>
      </c>
      <c r="B5699" t="s">
        <v>2607</v>
      </c>
      <c r="C5699" t="s">
        <v>901</v>
      </c>
      <c r="D5699" t="s">
        <v>2360</v>
      </c>
      <c r="E5699" t="s">
        <v>59</v>
      </c>
      <c r="F5699" t="b">
        <v>0</v>
      </c>
      <c r="G5699" t="s">
        <v>77</v>
      </c>
      <c r="H5699" s="1">
        <v>46084.666863425933</v>
      </c>
      <c r="I5699" t="b">
        <v>0</v>
      </c>
      <c r="J5699" t="b">
        <v>0</v>
      </c>
      <c r="K5699" t="s">
        <v>41</v>
      </c>
      <c r="L5699" t="s">
        <v>74</v>
      </c>
      <c r="M5699"/>
      <c r="N5699">
        <v>78</v>
      </c>
      <c r="O5699" t="s">
        <v>3167</v>
      </c>
      <c r="P5699" t="s">
        <v>13557</v>
      </c>
    </row>
    <row r="5700" spans="1:16" x14ac:dyDescent="0.25">
      <c r="A5700" t="s">
        <v>2</v>
      </c>
      <c r="B5700" t="s">
        <v>13671</v>
      </c>
      <c r="C5700" t="s">
        <v>690</v>
      </c>
      <c r="D5700" t="s">
        <v>2360</v>
      </c>
      <c r="E5700" t="s">
        <v>59</v>
      </c>
      <c r="F5700" t="b">
        <v>0</v>
      </c>
      <c r="G5700" t="s">
        <v>77</v>
      </c>
      <c r="H5700" s="1">
        <v>46084.666863425933</v>
      </c>
      <c r="I5700" t="b">
        <v>0</v>
      </c>
      <c r="J5700" t="b">
        <v>1</v>
      </c>
      <c r="K5700" t="s">
        <v>41</v>
      </c>
      <c r="L5700" t="s">
        <v>60</v>
      </c>
      <c r="M5700">
        <v>148500</v>
      </c>
      <c r="N5700"/>
      <c r="O5700" t="s">
        <v>13672</v>
      </c>
      <c r="P5700" t="s">
        <v>9806</v>
      </c>
    </row>
    <row r="5701" spans="1:16" x14ac:dyDescent="0.25">
      <c r="A5701" t="s">
        <v>6</v>
      </c>
      <c r="B5701" t="s">
        <v>6</v>
      </c>
      <c r="C5701" t="s">
        <v>13673</v>
      </c>
      <c r="D5701" t="s">
        <v>4595</v>
      </c>
      <c r="E5701" t="s">
        <v>59</v>
      </c>
      <c r="F5701" t="b">
        <v>0</v>
      </c>
      <c r="G5701" t="s">
        <v>73</v>
      </c>
      <c r="H5701" s="1">
        <v>46084.667754629627</v>
      </c>
      <c r="I5701" t="b">
        <v>0</v>
      </c>
      <c r="J5701" t="b">
        <v>0</v>
      </c>
      <c r="K5701" t="s">
        <v>41</v>
      </c>
      <c r="L5701" t="s">
        <v>60</v>
      </c>
      <c r="M5701">
        <v>180000</v>
      </c>
      <c r="N5701"/>
      <c r="O5701" t="s">
        <v>13674</v>
      </c>
      <c r="P5701" t="s">
        <v>13675</v>
      </c>
    </row>
    <row r="5702" spans="1:16" x14ac:dyDescent="0.25">
      <c r="A5702" t="s">
        <v>1</v>
      </c>
      <c r="B5702" t="s">
        <v>144</v>
      </c>
      <c r="C5702" t="s">
        <v>175</v>
      </c>
      <c r="D5702" t="s">
        <v>155</v>
      </c>
      <c r="E5702" t="s">
        <v>59</v>
      </c>
      <c r="F5702" t="b">
        <v>0</v>
      </c>
      <c r="G5702" t="s">
        <v>77</v>
      </c>
      <c r="H5702" s="1">
        <v>46084.669699074067</v>
      </c>
      <c r="I5702" t="b">
        <v>0</v>
      </c>
      <c r="J5702" t="b">
        <v>0</v>
      </c>
      <c r="K5702" t="s">
        <v>41</v>
      </c>
      <c r="L5702" t="s">
        <v>60</v>
      </c>
      <c r="M5702">
        <v>115000</v>
      </c>
      <c r="N5702"/>
      <c r="O5702" t="s">
        <v>155</v>
      </c>
    </row>
    <row r="5703" spans="1:16" x14ac:dyDescent="0.25">
      <c r="A5703" t="s">
        <v>2</v>
      </c>
      <c r="B5703" t="s">
        <v>13676</v>
      </c>
      <c r="C5703" t="s">
        <v>19</v>
      </c>
      <c r="D5703" t="s">
        <v>4526</v>
      </c>
      <c r="E5703" t="s">
        <v>59</v>
      </c>
      <c r="F5703" t="b">
        <v>0</v>
      </c>
      <c r="G5703" t="s">
        <v>19</v>
      </c>
      <c r="H5703" s="1">
        <v>46084.673726851863</v>
      </c>
      <c r="I5703" t="b">
        <v>0</v>
      </c>
      <c r="J5703" t="b">
        <v>0</v>
      </c>
      <c r="K5703" t="s">
        <v>19</v>
      </c>
      <c r="L5703" t="s">
        <v>60</v>
      </c>
      <c r="M5703">
        <v>1500000</v>
      </c>
      <c r="N5703"/>
      <c r="O5703" t="s">
        <v>7059</v>
      </c>
      <c r="P5703" t="s">
        <v>13677</v>
      </c>
    </row>
    <row r="5704" spans="1:16" x14ac:dyDescent="0.25">
      <c r="A5704" t="s">
        <v>0</v>
      </c>
      <c r="B5704" t="s">
        <v>996</v>
      </c>
      <c r="C5704" t="s">
        <v>615</v>
      </c>
      <c r="D5704" t="s">
        <v>4595</v>
      </c>
      <c r="E5704" t="s">
        <v>59</v>
      </c>
      <c r="F5704" t="b">
        <v>0</v>
      </c>
      <c r="G5704" t="s">
        <v>65</v>
      </c>
      <c r="H5704" s="1">
        <v>46084.708449074067</v>
      </c>
      <c r="I5704" t="b">
        <v>1</v>
      </c>
      <c r="J5704" t="b">
        <v>0</v>
      </c>
      <c r="K5704" t="s">
        <v>41</v>
      </c>
      <c r="L5704" t="s">
        <v>60</v>
      </c>
      <c r="M5704">
        <v>90000</v>
      </c>
      <c r="N5704"/>
      <c r="O5704" t="s">
        <v>1980</v>
      </c>
    </row>
    <row r="5705" spans="1:16" x14ac:dyDescent="0.25">
      <c r="A5705" t="s">
        <v>0</v>
      </c>
      <c r="B5705" t="s">
        <v>13678</v>
      </c>
      <c r="C5705" t="s">
        <v>515</v>
      </c>
      <c r="D5705" t="s">
        <v>4756</v>
      </c>
      <c r="E5705" t="s">
        <v>59</v>
      </c>
      <c r="F5705" t="b">
        <v>0</v>
      </c>
      <c r="G5705" t="s">
        <v>73</v>
      </c>
      <c r="H5705" s="1">
        <v>46084.708622685182</v>
      </c>
      <c r="I5705" t="b">
        <v>0</v>
      </c>
      <c r="J5705" t="b">
        <v>1</v>
      </c>
      <c r="K5705" t="s">
        <v>41</v>
      </c>
      <c r="L5705" t="s">
        <v>60</v>
      </c>
      <c r="M5705">
        <v>80900</v>
      </c>
      <c r="N5705"/>
      <c r="O5705" t="s">
        <v>4302</v>
      </c>
      <c r="P5705" t="s">
        <v>13679</v>
      </c>
    </row>
    <row r="5706" spans="1:16" x14ac:dyDescent="0.25">
      <c r="A5706" t="s">
        <v>3</v>
      </c>
      <c r="B5706" t="s">
        <v>3</v>
      </c>
      <c r="C5706" t="s">
        <v>9529</v>
      </c>
      <c r="D5706" t="s">
        <v>4346</v>
      </c>
      <c r="E5706" t="s">
        <v>59</v>
      </c>
      <c r="F5706" t="b">
        <v>0</v>
      </c>
      <c r="G5706" t="s">
        <v>73</v>
      </c>
      <c r="H5706" s="1">
        <v>46084.708668981482</v>
      </c>
      <c r="I5706" t="b">
        <v>0</v>
      </c>
      <c r="J5706" t="b">
        <v>1</v>
      </c>
      <c r="K5706" t="s">
        <v>41</v>
      </c>
      <c r="L5706" t="s">
        <v>60</v>
      </c>
      <c r="M5706">
        <v>110000</v>
      </c>
      <c r="N5706"/>
      <c r="O5706" t="s">
        <v>13680</v>
      </c>
      <c r="P5706" t="s">
        <v>2313</v>
      </c>
    </row>
    <row r="5707" spans="1:16" x14ac:dyDescent="0.25">
      <c r="A5707" t="s">
        <v>2</v>
      </c>
      <c r="B5707" t="s">
        <v>2</v>
      </c>
      <c r="C5707" t="s">
        <v>13681</v>
      </c>
      <c r="D5707" t="s">
        <v>4595</v>
      </c>
      <c r="E5707" t="s">
        <v>59</v>
      </c>
      <c r="F5707" t="b">
        <v>0</v>
      </c>
      <c r="G5707" t="s">
        <v>77</v>
      </c>
      <c r="H5707" s="1">
        <v>46084.709328703713</v>
      </c>
      <c r="I5707" t="b">
        <v>0</v>
      </c>
      <c r="J5707" t="b">
        <v>0</v>
      </c>
      <c r="K5707" t="s">
        <v>41</v>
      </c>
      <c r="L5707" t="s">
        <v>60</v>
      </c>
      <c r="M5707">
        <v>117500</v>
      </c>
      <c r="N5707"/>
      <c r="O5707" t="s">
        <v>503</v>
      </c>
    </row>
    <row r="5708" spans="1:16" x14ac:dyDescent="0.25">
      <c r="A5708" t="s">
        <v>2</v>
      </c>
      <c r="B5708" t="s">
        <v>2</v>
      </c>
      <c r="C5708" t="s">
        <v>13682</v>
      </c>
      <c r="D5708" t="s">
        <v>4595</v>
      </c>
      <c r="E5708" t="s">
        <v>59</v>
      </c>
      <c r="F5708" t="b">
        <v>0</v>
      </c>
      <c r="G5708" t="s">
        <v>77</v>
      </c>
      <c r="H5708" s="1">
        <v>46084.709351851852</v>
      </c>
      <c r="I5708" t="b">
        <v>0</v>
      </c>
      <c r="J5708" t="b">
        <v>0</v>
      </c>
      <c r="K5708" t="s">
        <v>41</v>
      </c>
      <c r="L5708" t="s">
        <v>60</v>
      </c>
      <c r="M5708">
        <v>117500</v>
      </c>
      <c r="N5708"/>
      <c r="O5708" t="s">
        <v>503</v>
      </c>
    </row>
    <row r="5709" spans="1:16" x14ac:dyDescent="0.25">
      <c r="A5709" t="s">
        <v>2</v>
      </c>
      <c r="B5709" t="s">
        <v>191</v>
      </c>
      <c r="C5709" t="s">
        <v>1339</v>
      </c>
      <c r="D5709" t="s">
        <v>4595</v>
      </c>
      <c r="E5709" t="s">
        <v>59</v>
      </c>
      <c r="F5709" t="b">
        <v>0</v>
      </c>
      <c r="G5709" t="s">
        <v>77</v>
      </c>
      <c r="H5709" s="1">
        <v>46084.709351851852</v>
      </c>
      <c r="I5709" t="b">
        <v>0</v>
      </c>
      <c r="J5709" t="b">
        <v>0</v>
      </c>
      <c r="K5709" t="s">
        <v>41</v>
      </c>
      <c r="L5709" t="s">
        <v>60</v>
      </c>
      <c r="M5709">
        <v>300000</v>
      </c>
      <c r="N5709"/>
      <c r="O5709" t="s">
        <v>101</v>
      </c>
    </row>
    <row r="5710" spans="1:16" x14ac:dyDescent="0.25">
      <c r="A5710" t="s">
        <v>2</v>
      </c>
      <c r="B5710" t="s">
        <v>13683</v>
      </c>
      <c r="C5710" t="s">
        <v>4313</v>
      </c>
      <c r="D5710" t="s">
        <v>2734</v>
      </c>
      <c r="E5710" t="s">
        <v>59</v>
      </c>
      <c r="F5710" t="b">
        <v>0</v>
      </c>
      <c r="G5710" t="s">
        <v>68</v>
      </c>
      <c r="H5710" s="1">
        <v>46084.709456018521</v>
      </c>
      <c r="I5710" t="b">
        <v>0</v>
      </c>
      <c r="J5710" t="b">
        <v>1</v>
      </c>
      <c r="K5710" t="s">
        <v>41</v>
      </c>
      <c r="L5710" t="s">
        <v>60</v>
      </c>
      <c r="M5710">
        <v>175000</v>
      </c>
      <c r="N5710"/>
      <c r="O5710" t="s">
        <v>1949</v>
      </c>
      <c r="P5710" t="s">
        <v>13684</v>
      </c>
    </row>
    <row r="5711" spans="1:16" x14ac:dyDescent="0.25">
      <c r="A5711" t="s">
        <v>5</v>
      </c>
      <c r="B5711" t="s">
        <v>3458</v>
      </c>
      <c r="C5711" t="s">
        <v>422</v>
      </c>
      <c r="D5711" t="s">
        <v>4526</v>
      </c>
      <c r="E5711" t="s">
        <v>59</v>
      </c>
      <c r="F5711" t="b">
        <v>0</v>
      </c>
      <c r="G5711" t="s">
        <v>65</v>
      </c>
      <c r="H5711" s="1">
        <v>46084.709710648152</v>
      </c>
      <c r="I5711" t="b">
        <v>0</v>
      </c>
      <c r="J5711" t="b">
        <v>0</v>
      </c>
      <c r="K5711" t="s">
        <v>41</v>
      </c>
      <c r="L5711" t="s">
        <v>74</v>
      </c>
      <c r="M5711"/>
      <c r="N5711">
        <v>55</v>
      </c>
      <c r="O5711" t="s">
        <v>1517</v>
      </c>
      <c r="P5711" t="s">
        <v>13685</v>
      </c>
    </row>
    <row r="5712" spans="1:16" x14ac:dyDescent="0.25">
      <c r="A5712" t="s">
        <v>1</v>
      </c>
      <c r="B5712" t="s">
        <v>13686</v>
      </c>
      <c r="C5712" t="s">
        <v>500</v>
      </c>
      <c r="D5712" t="s">
        <v>4346</v>
      </c>
      <c r="E5712" t="s">
        <v>88</v>
      </c>
      <c r="F5712" t="b">
        <v>0</v>
      </c>
      <c r="G5712" t="s">
        <v>13</v>
      </c>
      <c r="H5712" s="1">
        <v>46084.714699074073</v>
      </c>
      <c r="I5712" t="b">
        <v>1</v>
      </c>
      <c r="J5712" t="b">
        <v>0</v>
      </c>
      <c r="K5712" t="s">
        <v>13</v>
      </c>
      <c r="L5712" t="s">
        <v>74</v>
      </c>
      <c r="M5712"/>
      <c r="N5712">
        <v>62.5</v>
      </c>
      <c r="O5712" t="s">
        <v>5165</v>
      </c>
      <c r="P5712" t="s">
        <v>13687</v>
      </c>
    </row>
    <row r="5713" spans="1:16" x14ac:dyDescent="0.25">
      <c r="A5713" t="s">
        <v>0</v>
      </c>
      <c r="B5713" t="s">
        <v>13688</v>
      </c>
      <c r="C5713" t="s">
        <v>1708</v>
      </c>
      <c r="D5713" t="s">
        <v>4346</v>
      </c>
      <c r="E5713" t="s">
        <v>59</v>
      </c>
      <c r="F5713" t="b">
        <v>0</v>
      </c>
      <c r="G5713" t="s">
        <v>65</v>
      </c>
      <c r="H5713" s="1">
        <v>46084.750057870369</v>
      </c>
      <c r="I5713" t="b">
        <v>0</v>
      </c>
      <c r="J5713" t="b">
        <v>1</v>
      </c>
      <c r="K5713" t="s">
        <v>41</v>
      </c>
      <c r="L5713" t="s">
        <v>60</v>
      </c>
      <c r="M5713">
        <v>90000</v>
      </c>
      <c r="N5713"/>
      <c r="O5713" t="s">
        <v>13689</v>
      </c>
      <c r="P5713" t="s">
        <v>1738</v>
      </c>
    </row>
    <row r="5714" spans="1:16" x14ac:dyDescent="0.25">
      <c r="A5714" t="s">
        <v>0</v>
      </c>
      <c r="B5714" t="s">
        <v>13690</v>
      </c>
      <c r="C5714" t="s">
        <v>200</v>
      </c>
      <c r="D5714" t="s">
        <v>4526</v>
      </c>
      <c r="E5714" t="s">
        <v>88</v>
      </c>
      <c r="F5714" t="b">
        <v>0</v>
      </c>
      <c r="G5714" t="s">
        <v>65</v>
      </c>
      <c r="H5714" s="1">
        <v>46084.750138888892</v>
      </c>
      <c r="I5714" t="b">
        <v>0</v>
      </c>
      <c r="J5714" t="b">
        <v>0</v>
      </c>
      <c r="K5714" t="s">
        <v>41</v>
      </c>
      <c r="L5714" t="s">
        <v>74</v>
      </c>
      <c r="M5714"/>
      <c r="N5714">
        <v>20.5</v>
      </c>
      <c r="O5714" t="s">
        <v>518</v>
      </c>
      <c r="P5714" t="s">
        <v>146</v>
      </c>
    </row>
    <row r="5715" spans="1:16" x14ac:dyDescent="0.25">
      <c r="A5715" t="s">
        <v>1</v>
      </c>
      <c r="B5715" t="s">
        <v>13691</v>
      </c>
      <c r="C5715" t="s">
        <v>1971</v>
      </c>
      <c r="D5715" t="s">
        <v>4526</v>
      </c>
      <c r="E5715" t="s">
        <v>59</v>
      </c>
      <c r="F5715" t="b">
        <v>0</v>
      </c>
      <c r="G5715" t="s">
        <v>65</v>
      </c>
      <c r="H5715" s="1">
        <v>46084.751180555562</v>
      </c>
      <c r="I5715" t="b">
        <v>0</v>
      </c>
      <c r="J5715" t="b">
        <v>0</v>
      </c>
      <c r="K5715" t="s">
        <v>41</v>
      </c>
      <c r="L5715" t="s">
        <v>60</v>
      </c>
      <c r="M5715">
        <v>132500</v>
      </c>
      <c r="N5715"/>
      <c r="O5715" t="s">
        <v>155</v>
      </c>
      <c r="P5715" t="s">
        <v>13692</v>
      </c>
    </row>
    <row r="5716" spans="1:16" x14ac:dyDescent="0.25">
      <c r="A5716" t="s">
        <v>1</v>
      </c>
      <c r="B5716" t="s">
        <v>13693</v>
      </c>
      <c r="C5716" t="s">
        <v>81</v>
      </c>
      <c r="D5716" t="s">
        <v>4526</v>
      </c>
      <c r="E5716" t="s">
        <v>59</v>
      </c>
      <c r="F5716" t="b">
        <v>0</v>
      </c>
      <c r="G5716" t="s">
        <v>65</v>
      </c>
      <c r="H5716" s="1">
        <v>46084.751261574071</v>
      </c>
      <c r="I5716" t="b">
        <v>0</v>
      </c>
      <c r="J5716" t="b">
        <v>0</v>
      </c>
      <c r="K5716" t="s">
        <v>41</v>
      </c>
      <c r="L5716" t="s">
        <v>60</v>
      </c>
      <c r="M5716">
        <v>165000</v>
      </c>
      <c r="N5716"/>
      <c r="O5716" t="s">
        <v>4057</v>
      </c>
      <c r="P5716" t="s">
        <v>13694</v>
      </c>
    </row>
    <row r="5717" spans="1:16" x14ac:dyDescent="0.25">
      <c r="A5717" t="s">
        <v>1</v>
      </c>
      <c r="B5717" t="s">
        <v>144</v>
      </c>
      <c r="C5717" t="s">
        <v>1063</v>
      </c>
      <c r="D5717" t="s">
        <v>4526</v>
      </c>
      <c r="E5717" t="s">
        <v>59</v>
      </c>
      <c r="F5717" t="b">
        <v>0</v>
      </c>
      <c r="G5717" t="s">
        <v>65</v>
      </c>
      <c r="H5717" s="1">
        <v>46084.751331018517</v>
      </c>
      <c r="I5717" t="b">
        <v>0</v>
      </c>
      <c r="J5717" t="b">
        <v>0</v>
      </c>
      <c r="K5717" t="s">
        <v>41</v>
      </c>
      <c r="L5717" t="s">
        <v>60</v>
      </c>
      <c r="M5717">
        <v>132500</v>
      </c>
      <c r="N5717"/>
      <c r="O5717" t="s">
        <v>1467</v>
      </c>
      <c r="P5717" t="s">
        <v>1520</v>
      </c>
    </row>
    <row r="5718" spans="1:16" x14ac:dyDescent="0.25">
      <c r="A5718" t="s">
        <v>1</v>
      </c>
      <c r="B5718" t="s">
        <v>13695</v>
      </c>
      <c r="C5718" t="s">
        <v>672</v>
      </c>
      <c r="D5718" t="s">
        <v>2360</v>
      </c>
      <c r="E5718" t="s">
        <v>59</v>
      </c>
      <c r="F5718" t="b">
        <v>0</v>
      </c>
      <c r="G5718" t="s">
        <v>65</v>
      </c>
      <c r="H5718" s="1">
        <v>46084.751400462963</v>
      </c>
      <c r="I5718" t="b">
        <v>0</v>
      </c>
      <c r="J5718" t="b">
        <v>1</v>
      </c>
      <c r="K5718" t="s">
        <v>41</v>
      </c>
      <c r="L5718" t="s">
        <v>74</v>
      </c>
      <c r="M5718"/>
      <c r="N5718">
        <v>58.5</v>
      </c>
      <c r="O5718" t="s">
        <v>3155</v>
      </c>
      <c r="P5718" t="s">
        <v>13696</v>
      </c>
    </row>
    <row r="5719" spans="1:16" x14ac:dyDescent="0.25">
      <c r="A5719" t="s">
        <v>1</v>
      </c>
      <c r="B5719" t="s">
        <v>13697</v>
      </c>
      <c r="C5719" t="s">
        <v>246</v>
      </c>
      <c r="D5719" t="s">
        <v>4346</v>
      </c>
      <c r="E5719" t="s">
        <v>59</v>
      </c>
      <c r="F5719" t="b">
        <v>0</v>
      </c>
      <c r="G5719" t="s">
        <v>77</v>
      </c>
      <c r="H5719" s="1">
        <v>46084.753078703703</v>
      </c>
      <c r="I5719" t="b">
        <v>0</v>
      </c>
      <c r="J5719" t="b">
        <v>0</v>
      </c>
      <c r="K5719" t="s">
        <v>41</v>
      </c>
      <c r="L5719" t="s">
        <v>74</v>
      </c>
      <c r="M5719"/>
      <c r="N5719">
        <v>22.5</v>
      </c>
      <c r="O5719" t="s">
        <v>13698</v>
      </c>
      <c r="P5719" t="s">
        <v>3863</v>
      </c>
    </row>
    <row r="5720" spans="1:16" x14ac:dyDescent="0.25">
      <c r="A5720" t="s">
        <v>0</v>
      </c>
      <c r="B5720" t="s">
        <v>649</v>
      </c>
      <c r="C5720" t="s">
        <v>287</v>
      </c>
      <c r="D5720" t="s">
        <v>4595</v>
      </c>
      <c r="E5720" t="s">
        <v>59</v>
      </c>
      <c r="F5720" t="b">
        <v>0</v>
      </c>
      <c r="G5720" t="s">
        <v>63</v>
      </c>
      <c r="H5720" s="1">
        <v>46084.758090277777</v>
      </c>
      <c r="I5720" t="b">
        <v>0</v>
      </c>
      <c r="J5720" t="b">
        <v>1</v>
      </c>
      <c r="K5720" t="s">
        <v>41</v>
      </c>
      <c r="L5720" t="s">
        <v>60</v>
      </c>
      <c r="M5720">
        <v>82500</v>
      </c>
      <c r="N5720"/>
      <c r="O5720" t="s">
        <v>1653</v>
      </c>
      <c r="P5720" t="s">
        <v>13699</v>
      </c>
    </row>
    <row r="5721" spans="1:16" x14ac:dyDescent="0.25">
      <c r="A5721" t="s">
        <v>7</v>
      </c>
      <c r="B5721" t="s">
        <v>3234</v>
      </c>
      <c r="C5721" t="s">
        <v>1417</v>
      </c>
      <c r="D5721" t="s">
        <v>11319</v>
      </c>
      <c r="E5721" t="s">
        <v>59</v>
      </c>
      <c r="F5721" t="b">
        <v>0</v>
      </c>
      <c r="G5721" t="s">
        <v>39</v>
      </c>
      <c r="H5721" s="1">
        <v>46084.775208333333</v>
      </c>
      <c r="I5721" t="b">
        <v>0</v>
      </c>
      <c r="J5721" t="b">
        <v>0</v>
      </c>
      <c r="K5721" t="s">
        <v>39</v>
      </c>
      <c r="L5721" t="s">
        <v>60</v>
      </c>
      <c r="M5721">
        <v>70000</v>
      </c>
      <c r="N5721"/>
      <c r="O5721" t="s">
        <v>13275</v>
      </c>
      <c r="P5721" t="s">
        <v>462</v>
      </c>
    </row>
    <row r="5722" spans="1:16" x14ac:dyDescent="0.25">
      <c r="A5722" t="s">
        <v>3</v>
      </c>
      <c r="B5722" t="s">
        <v>2763</v>
      </c>
      <c r="C5722" t="s">
        <v>8097</v>
      </c>
      <c r="D5722" t="s">
        <v>11271</v>
      </c>
      <c r="E5722" t="s">
        <v>59</v>
      </c>
      <c r="F5722" t="b">
        <v>0</v>
      </c>
      <c r="G5722" t="s">
        <v>20</v>
      </c>
      <c r="H5722" s="1">
        <v>46084.776539351849</v>
      </c>
      <c r="I5722" t="b">
        <v>1</v>
      </c>
      <c r="J5722" t="b">
        <v>0</v>
      </c>
      <c r="K5722" t="s">
        <v>20</v>
      </c>
      <c r="L5722" t="s">
        <v>60</v>
      </c>
      <c r="M5722">
        <v>66500</v>
      </c>
      <c r="N5722"/>
      <c r="O5722" t="s">
        <v>517</v>
      </c>
    </row>
    <row r="5723" spans="1:16" x14ac:dyDescent="0.25">
      <c r="A5723" t="s">
        <v>0</v>
      </c>
      <c r="B5723" t="s">
        <v>0</v>
      </c>
      <c r="C5723" t="s">
        <v>13700</v>
      </c>
      <c r="D5723" t="s">
        <v>4346</v>
      </c>
      <c r="E5723" t="s">
        <v>59</v>
      </c>
      <c r="F5723" t="b">
        <v>0</v>
      </c>
      <c r="G5723" t="s">
        <v>65</v>
      </c>
      <c r="H5723" s="1">
        <v>46084.79178240741</v>
      </c>
      <c r="I5723" t="b">
        <v>1</v>
      </c>
      <c r="J5723" t="b">
        <v>0</v>
      </c>
      <c r="K5723" t="s">
        <v>41</v>
      </c>
      <c r="L5723" t="s">
        <v>60</v>
      </c>
      <c r="M5723">
        <v>64412.52</v>
      </c>
      <c r="N5723"/>
      <c r="O5723" t="s">
        <v>13701</v>
      </c>
      <c r="P5723" t="s">
        <v>7575</v>
      </c>
    </row>
    <row r="5724" spans="1:16" x14ac:dyDescent="0.25">
      <c r="A5724" t="s">
        <v>2</v>
      </c>
      <c r="B5724" t="s">
        <v>13702</v>
      </c>
      <c r="C5724" t="s">
        <v>369</v>
      </c>
      <c r="D5724" t="s">
        <v>4595</v>
      </c>
      <c r="E5724" t="s">
        <v>59</v>
      </c>
      <c r="F5724" t="b">
        <v>0</v>
      </c>
      <c r="G5724" t="s">
        <v>65</v>
      </c>
      <c r="H5724" s="1">
        <v>46084.792581018519</v>
      </c>
      <c r="I5724" t="b">
        <v>0</v>
      </c>
      <c r="J5724" t="b">
        <v>1</v>
      </c>
      <c r="K5724" t="s">
        <v>41</v>
      </c>
      <c r="L5724" t="s">
        <v>60</v>
      </c>
      <c r="M5724">
        <v>185000</v>
      </c>
      <c r="N5724"/>
      <c r="O5724" t="s">
        <v>13703</v>
      </c>
      <c r="P5724" t="s">
        <v>13704</v>
      </c>
    </row>
    <row r="5725" spans="1:16" x14ac:dyDescent="0.25">
      <c r="A5725" t="s">
        <v>0</v>
      </c>
      <c r="B5725" t="s">
        <v>2459</v>
      </c>
      <c r="C5725" t="s">
        <v>751</v>
      </c>
      <c r="D5725" t="s">
        <v>4595</v>
      </c>
      <c r="E5725" t="s">
        <v>59</v>
      </c>
      <c r="F5725" t="b">
        <v>0</v>
      </c>
      <c r="G5725" t="s">
        <v>68</v>
      </c>
      <c r="H5725" s="1">
        <v>46084.79278935185</v>
      </c>
      <c r="I5725" t="b">
        <v>0</v>
      </c>
      <c r="J5725" t="b">
        <v>0</v>
      </c>
      <c r="K5725" t="s">
        <v>41</v>
      </c>
      <c r="L5725" t="s">
        <v>60</v>
      </c>
      <c r="M5725">
        <v>145000</v>
      </c>
      <c r="N5725"/>
      <c r="O5725" t="s">
        <v>13705</v>
      </c>
      <c r="P5725" t="s">
        <v>13706</v>
      </c>
    </row>
    <row r="5726" spans="1:16" x14ac:dyDescent="0.25">
      <c r="A5726" t="s">
        <v>1</v>
      </c>
      <c r="B5726" t="s">
        <v>599</v>
      </c>
      <c r="C5726" t="s">
        <v>142</v>
      </c>
      <c r="D5726" t="s">
        <v>5667</v>
      </c>
      <c r="E5726" t="s">
        <v>59</v>
      </c>
      <c r="F5726" t="b">
        <v>0</v>
      </c>
      <c r="G5726" t="s">
        <v>65</v>
      </c>
      <c r="H5726" s="1">
        <v>46084.792870370373</v>
      </c>
      <c r="I5726" t="b">
        <v>0</v>
      </c>
      <c r="J5726" t="b">
        <v>1</v>
      </c>
      <c r="K5726" t="s">
        <v>41</v>
      </c>
      <c r="L5726" t="s">
        <v>60</v>
      </c>
      <c r="M5726">
        <v>177500</v>
      </c>
      <c r="N5726"/>
      <c r="O5726" t="s">
        <v>8544</v>
      </c>
      <c r="P5726" t="s">
        <v>8545</v>
      </c>
    </row>
    <row r="5727" spans="1:16" x14ac:dyDescent="0.25">
      <c r="A5727" t="s">
        <v>5</v>
      </c>
      <c r="B5727" t="s">
        <v>13707</v>
      </c>
      <c r="C5727" t="s">
        <v>1931</v>
      </c>
      <c r="D5727" t="s">
        <v>2360</v>
      </c>
      <c r="E5727" t="s">
        <v>59</v>
      </c>
      <c r="F5727" t="b">
        <v>0</v>
      </c>
      <c r="G5727" t="s">
        <v>13</v>
      </c>
      <c r="H5727" s="1">
        <v>46084.798032407409</v>
      </c>
      <c r="I5727" t="b">
        <v>0</v>
      </c>
      <c r="J5727" t="b">
        <v>0</v>
      </c>
      <c r="K5727" t="s">
        <v>13</v>
      </c>
      <c r="L5727" t="s">
        <v>60</v>
      </c>
      <c r="M5727">
        <v>96321.5</v>
      </c>
      <c r="N5727"/>
      <c r="O5727" t="s">
        <v>13708</v>
      </c>
      <c r="P5727" t="s">
        <v>13709</v>
      </c>
    </row>
    <row r="5728" spans="1:16" x14ac:dyDescent="0.25">
      <c r="A5728" t="s">
        <v>3</v>
      </c>
      <c r="B5728" t="s">
        <v>13710</v>
      </c>
      <c r="C5728" t="s">
        <v>76</v>
      </c>
      <c r="D5728" t="s">
        <v>4526</v>
      </c>
      <c r="E5728" t="s">
        <v>59</v>
      </c>
      <c r="F5728" t="b">
        <v>1</v>
      </c>
      <c r="G5728" t="s">
        <v>65</v>
      </c>
      <c r="H5728" s="1">
        <v>46084.833391203712</v>
      </c>
      <c r="I5728" t="b">
        <v>1</v>
      </c>
      <c r="J5728" t="b">
        <v>0</v>
      </c>
      <c r="K5728" t="s">
        <v>41</v>
      </c>
      <c r="L5728" t="s">
        <v>60</v>
      </c>
      <c r="M5728">
        <v>92500</v>
      </c>
      <c r="N5728"/>
      <c r="O5728" t="s">
        <v>13711</v>
      </c>
      <c r="P5728" t="s">
        <v>288</v>
      </c>
    </row>
    <row r="5729" spans="1:16" x14ac:dyDescent="0.25">
      <c r="A5729" t="s">
        <v>7</v>
      </c>
      <c r="B5729" t="s">
        <v>13712</v>
      </c>
      <c r="C5729" t="s">
        <v>304</v>
      </c>
      <c r="D5729" t="s">
        <v>2360</v>
      </c>
      <c r="E5729" t="s">
        <v>59</v>
      </c>
      <c r="F5729" t="b">
        <v>0</v>
      </c>
      <c r="G5729" t="s">
        <v>77</v>
      </c>
      <c r="H5729" s="1">
        <v>46084.83353009259</v>
      </c>
      <c r="I5729" t="b">
        <v>0</v>
      </c>
      <c r="J5729" t="b">
        <v>1</v>
      </c>
      <c r="K5729" t="s">
        <v>41</v>
      </c>
      <c r="L5729" t="s">
        <v>74</v>
      </c>
      <c r="M5729"/>
      <c r="N5729">
        <v>94.295000000000002</v>
      </c>
      <c r="O5729" t="s">
        <v>13713</v>
      </c>
      <c r="P5729" t="s">
        <v>13714</v>
      </c>
    </row>
    <row r="5730" spans="1:16" x14ac:dyDescent="0.25">
      <c r="A5730" t="s">
        <v>0</v>
      </c>
      <c r="B5730" t="s">
        <v>13715</v>
      </c>
      <c r="C5730" t="s">
        <v>901</v>
      </c>
      <c r="D5730" t="s">
        <v>4526</v>
      </c>
      <c r="E5730" t="s">
        <v>88</v>
      </c>
      <c r="F5730" t="b">
        <v>0</v>
      </c>
      <c r="G5730" t="s">
        <v>77</v>
      </c>
      <c r="H5730" s="1">
        <v>46084.83353009259</v>
      </c>
      <c r="I5730" t="b">
        <v>0</v>
      </c>
      <c r="J5730" t="b">
        <v>0</v>
      </c>
      <c r="K5730" t="s">
        <v>41</v>
      </c>
      <c r="L5730" t="s">
        <v>74</v>
      </c>
      <c r="M5730"/>
      <c r="N5730">
        <v>65</v>
      </c>
      <c r="O5730" t="s">
        <v>13716</v>
      </c>
      <c r="P5730" t="s">
        <v>13557</v>
      </c>
    </row>
    <row r="5731" spans="1:16" x14ac:dyDescent="0.25">
      <c r="A5731" t="s">
        <v>8</v>
      </c>
      <c r="B5731" t="s">
        <v>13717</v>
      </c>
      <c r="C5731" t="s">
        <v>211</v>
      </c>
      <c r="D5731" t="s">
        <v>2360</v>
      </c>
      <c r="E5731" t="s">
        <v>59</v>
      </c>
      <c r="F5731" t="b">
        <v>0</v>
      </c>
      <c r="G5731" t="s">
        <v>65</v>
      </c>
      <c r="H5731" s="1">
        <v>46084.834247685183</v>
      </c>
      <c r="I5731" t="b">
        <v>0</v>
      </c>
      <c r="J5731" t="b">
        <v>1</v>
      </c>
      <c r="K5731" t="s">
        <v>41</v>
      </c>
      <c r="L5731" t="s">
        <v>60</v>
      </c>
      <c r="M5731">
        <v>138359</v>
      </c>
      <c r="N5731"/>
      <c r="O5731" t="s">
        <v>242</v>
      </c>
    </row>
    <row r="5732" spans="1:16" x14ac:dyDescent="0.25">
      <c r="A5732" t="s">
        <v>1</v>
      </c>
      <c r="B5732" t="s">
        <v>13718</v>
      </c>
      <c r="C5732" t="s">
        <v>142</v>
      </c>
      <c r="D5732" t="s">
        <v>4346</v>
      </c>
      <c r="E5732" t="s">
        <v>59</v>
      </c>
      <c r="F5732" t="b">
        <v>0</v>
      </c>
      <c r="G5732" t="s">
        <v>65</v>
      </c>
      <c r="H5732" s="1">
        <v>46084.834537037037</v>
      </c>
      <c r="I5732" t="b">
        <v>1</v>
      </c>
      <c r="J5732" t="b">
        <v>1</v>
      </c>
      <c r="K5732" t="s">
        <v>41</v>
      </c>
      <c r="L5732" t="s">
        <v>60</v>
      </c>
      <c r="M5732">
        <v>217500</v>
      </c>
      <c r="N5732"/>
      <c r="O5732" t="s">
        <v>2638</v>
      </c>
      <c r="P5732" t="s">
        <v>13719</v>
      </c>
    </row>
    <row r="5733" spans="1:16" x14ac:dyDescent="0.25">
      <c r="A5733" t="s">
        <v>1</v>
      </c>
      <c r="B5733" t="s">
        <v>13720</v>
      </c>
      <c r="C5733" t="s">
        <v>1447</v>
      </c>
      <c r="D5733" t="s">
        <v>4526</v>
      </c>
      <c r="E5733" t="s">
        <v>59</v>
      </c>
      <c r="F5733" t="b">
        <v>0</v>
      </c>
      <c r="G5733" t="s">
        <v>77</v>
      </c>
      <c r="H5733" s="1">
        <v>46084.836342592593</v>
      </c>
      <c r="I5733" t="b">
        <v>0</v>
      </c>
      <c r="J5733" t="b">
        <v>1</v>
      </c>
      <c r="K5733" t="s">
        <v>41</v>
      </c>
      <c r="L5733" t="s">
        <v>60</v>
      </c>
      <c r="M5733">
        <v>125000</v>
      </c>
      <c r="N5733"/>
      <c r="O5733" t="s">
        <v>1876</v>
      </c>
      <c r="P5733" t="s">
        <v>13721</v>
      </c>
    </row>
    <row r="5734" spans="1:16" x14ac:dyDescent="0.25">
      <c r="A5734" t="s">
        <v>1</v>
      </c>
      <c r="B5734" t="s">
        <v>355</v>
      </c>
      <c r="C5734" t="s">
        <v>13722</v>
      </c>
      <c r="D5734" t="s">
        <v>2360</v>
      </c>
      <c r="E5734" t="s">
        <v>59</v>
      </c>
      <c r="F5734" t="b">
        <v>0</v>
      </c>
      <c r="G5734" t="s">
        <v>73</v>
      </c>
      <c r="H5734" s="1">
        <v>46084.836828703701</v>
      </c>
      <c r="I5734" t="b">
        <v>1</v>
      </c>
      <c r="J5734" t="b">
        <v>1</v>
      </c>
      <c r="K5734" t="s">
        <v>41</v>
      </c>
      <c r="L5734" t="s">
        <v>74</v>
      </c>
      <c r="M5734"/>
      <c r="N5734">
        <v>51</v>
      </c>
      <c r="O5734" t="s">
        <v>13723</v>
      </c>
      <c r="P5734" t="s">
        <v>4319</v>
      </c>
    </row>
    <row r="5735" spans="1:16" x14ac:dyDescent="0.25">
      <c r="A5735" t="s">
        <v>0</v>
      </c>
      <c r="B5735" t="s">
        <v>13724</v>
      </c>
      <c r="C5735" t="s">
        <v>1647</v>
      </c>
      <c r="D5735" t="s">
        <v>4526</v>
      </c>
      <c r="E5735" t="s">
        <v>59</v>
      </c>
      <c r="F5735" t="b">
        <v>0</v>
      </c>
      <c r="G5735" t="s">
        <v>63</v>
      </c>
      <c r="H5735" s="1">
        <v>46084.841365740736</v>
      </c>
      <c r="I5735" t="b">
        <v>1</v>
      </c>
      <c r="J5735" t="b">
        <v>0</v>
      </c>
      <c r="K5735" t="s">
        <v>41</v>
      </c>
      <c r="L5735" t="s">
        <v>60</v>
      </c>
      <c r="M5735">
        <v>135000</v>
      </c>
      <c r="N5735"/>
      <c r="O5735" t="s">
        <v>3149</v>
      </c>
      <c r="P5735" t="s">
        <v>13725</v>
      </c>
    </row>
    <row r="5736" spans="1:16" x14ac:dyDescent="0.25">
      <c r="A5736" t="s">
        <v>1</v>
      </c>
      <c r="B5736" t="s">
        <v>13726</v>
      </c>
      <c r="C5736" t="s">
        <v>1447</v>
      </c>
      <c r="D5736" t="s">
        <v>4526</v>
      </c>
      <c r="E5736" t="s">
        <v>59</v>
      </c>
      <c r="F5736" t="b">
        <v>0</v>
      </c>
      <c r="G5736" t="s">
        <v>63</v>
      </c>
      <c r="H5736" s="1">
        <v>46084.841574074067</v>
      </c>
      <c r="I5736" t="b">
        <v>0</v>
      </c>
      <c r="J5736" t="b">
        <v>1</v>
      </c>
      <c r="K5736" t="s">
        <v>41</v>
      </c>
      <c r="L5736" t="s">
        <v>60</v>
      </c>
      <c r="M5736">
        <v>125000</v>
      </c>
      <c r="N5736"/>
      <c r="O5736" t="s">
        <v>1876</v>
      </c>
      <c r="P5736" t="s">
        <v>13721</v>
      </c>
    </row>
    <row r="5737" spans="1:16" x14ac:dyDescent="0.25">
      <c r="A5737" t="s">
        <v>1</v>
      </c>
      <c r="B5737" t="s">
        <v>13727</v>
      </c>
      <c r="C5737" t="s">
        <v>8097</v>
      </c>
      <c r="D5737" t="s">
        <v>4526</v>
      </c>
      <c r="E5737" t="s">
        <v>59</v>
      </c>
      <c r="F5737" t="b">
        <v>0</v>
      </c>
      <c r="G5737" t="s">
        <v>20</v>
      </c>
      <c r="H5737" s="1">
        <v>46084.901620370372</v>
      </c>
      <c r="I5737" t="b">
        <v>1</v>
      </c>
      <c r="J5737" t="b">
        <v>0</v>
      </c>
      <c r="K5737" t="s">
        <v>20</v>
      </c>
      <c r="L5737" t="s">
        <v>60</v>
      </c>
      <c r="M5737">
        <v>60000</v>
      </c>
      <c r="N5737"/>
      <c r="O5737" t="s">
        <v>13728</v>
      </c>
      <c r="P5737" t="s">
        <v>13729</v>
      </c>
    </row>
    <row r="5738" spans="1:16" x14ac:dyDescent="0.25">
      <c r="A5738" t="s">
        <v>0</v>
      </c>
      <c r="B5738" t="s">
        <v>345</v>
      </c>
      <c r="C5738" t="s">
        <v>301</v>
      </c>
      <c r="D5738" t="s">
        <v>4526</v>
      </c>
      <c r="E5738" t="s">
        <v>59</v>
      </c>
      <c r="F5738" t="b">
        <v>0</v>
      </c>
      <c r="G5738" t="s">
        <v>68</v>
      </c>
      <c r="H5738" s="1">
        <v>46084.917083333326</v>
      </c>
      <c r="I5738" t="b">
        <v>0</v>
      </c>
      <c r="J5738" t="b">
        <v>0</v>
      </c>
      <c r="K5738" t="s">
        <v>41</v>
      </c>
      <c r="L5738" t="s">
        <v>60</v>
      </c>
      <c r="M5738">
        <v>77500</v>
      </c>
      <c r="N5738"/>
      <c r="O5738" t="s">
        <v>6114</v>
      </c>
      <c r="P5738" t="s">
        <v>13730</v>
      </c>
    </row>
    <row r="5739" spans="1:16" x14ac:dyDescent="0.25">
      <c r="A5739" t="s">
        <v>1</v>
      </c>
      <c r="B5739" t="s">
        <v>13731</v>
      </c>
      <c r="C5739" t="s">
        <v>605</v>
      </c>
      <c r="D5739" t="s">
        <v>2360</v>
      </c>
      <c r="E5739" t="s">
        <v>59</v>
      </c>
      <c r="F5739" t="b">
        <v>0</v>
      </c>
      <c r="G5739" t="s">
        <v>77</v>
      </c>
      <c r="H5739" s="1">
        <v>46084.958587962959</v>
      </c>
      <c r="I5739" t="b">
        <v>0</v>
      </c>
      <c r="J5739" t="b">
        <v>1</v>
      </c>
      <c r="K5739" t="s">
        <v>41</v>
      </c>
      <c r="L5739" t="s">
        <v>60</v>
      </c>
      <c r="M5739">
        <v>130175</v>
      </c>
      <c r="N5739"/>
      <c r="O5739" t="s">
        <v>1664</v>
      </c>
      <c r="P5739" t="s">
        <v>13732</v>
      </c>
    </row>
    <row r="5740" spans="1:16" x14ac:dyDescent="0.25">
      <c r="A5740" t="s">
        <v>5</v>
      </c>
      <c r="B5740" t="s">
        <v>13733</v>
      </c>
      <c r="C5740" t="s">
        <v>41</v>
      </c>
      <c r="D5740" t="s">
        <v>4526</v>
      </c>
      <c r="E5740" t="s">
        <v>59</v>
      </c>
      <c r="F5740" t="b">
        <v>0</v>
      </c>
      <c r="G5740" t="s">
        <v>65</v>
      </c>
      <c r="H5740" s="1">
        <v>46084.959594907406</v>
      </c>
      <c r="I5740" t="b">
        <v>1</v>
      </c>
      <c r="J5740" t="b">
        <v>0</v>
      </c>
      <c r="K5740" t="s">
        <v>41</v>
      </c>
      <c r="L5740" t="s">
        <v>60</v>
      </c>
      <c r="M5740">
        <v>150000</v>
      </c>
      <c r="N5740"/>
      <c r="O5740" t="s">
        <v>8514</v>
      </c>
      <c r="P5740" t="s">
        <v>2319</v>
      </c>
    </row>
    <row r="5741" spans="1:16" x14ac:dyDescent="0.25">
      <c r="A5741" t="s">
        <v>2</v>
      </c>
      <c r="B5741" t="s">
        <v>13734</v>
      </c>
      <c r="C5741" t="s">
        <v>76</v>
      </c>
      <c r="D5741" t="s">
        <v>4526</v>
      </c>
      <c r="E5741" t="s">
        <v>59</v>
      </c>
      <c r="F5741" t="b">
        <v>1</v>
      </c>
      <c r="G5741" t="s">
        <v>13</v>
      </c>
      <c r="H5741" s="1">
        <v>46084.964618055557</v>
      </c>
      <c r="I5741" t="b">
        <v>0</v>
      </c>
      <c r="J5741" t="b">
        <v>0</v>
      </c>
      <c r="K5741" t="s">
        <v>13</v>
      </c>
      <c r="L5741" t="s">
        <v>74</v>
      </c>
      <c r="M5741"/>
      <c r="N5741">
        <v>105</v>
      </c>
      <c r="O5741" t="s">
        <v>5046</v>
      </c>
    </row>
    <row r="5742" spans="1:16" x14ac:dyDescent="0.25">
      <c r="A5742" t="s">
        <v>0</v>
      </c>
      <c r="B5742" t="s">
        <v>13735</v>
      </c>
      <c r="C5742" t="s">
        <v>76</v>
      </c>
      <c r="D5742" t="s">
        <v>4526</v>
      </c>
      <c r="E5742" t="s">
        <v>132</v>
      </c>
      <c r="F5742" t="b">
        <v>1</v>
      </c>
      <c r="G5742" t="s">
        <v>13</v>
      </c>
      <c r="H5742" s="1">
        <v>46084.964791666673</v>
      </c>
      <c r="I5742" t="b">
        <v>0</v>
      </c>
      <c r="J5742" t="b">
        <v>0</v>
      </c>
      <c r="K5742" t="s">
        <v>13</v>
      </c>
      <c r="L5742" t="s">
        <v>74</v>
      </c>
      <c r="M5742"/>
      <c r="N5742">
        <v>75</v>
      </c>
      <c r="O5742" t="s">
        <v>5046</v>
      </c>
      <c r="P5742" t="s">
        <v>318</v>
      </c>
    </row>
    <row r="5743" spans="1:16" x14ac:dyDescent="0.25">
      <c r="A5743" t="s">
        <v>3</v>
      </c>
      <c r="B5743" t="s">
        <v>13736</v>
      </c>
      <c r="C5743" t="s">
        <v>1894</v>
      </c>
      <c r="D5743" t="s">
        <v>2360</v>
      </c>
      <c r="E5743" t="s">
        <v>59</v>
      </c>
      <c r="F5743" t="b">
        <v>0</v>
      </c>
      <c r="G5743" t="s">
        <v>63</v>
      </c>
      <c r="H5743" s="1">
        <v>46084.966365740736</v>
      </c>
      <c r="I5743" t="b">
        <v>0</v>
      </c>
      <c r="J5743" t="b">
        <v>1</v>
      </c>
      <c r="K5743" t="s">
        <v>41</v>
      </c>
      <c r="L5743" t="s">
        <v>60</v>
      </c>
      <c r="M5743">
        <v>50000</v>
      </c>
      <c r="N5743"/>
      <c r="O5743" t="s">
        <v>13737</v>
      </c>
      <c r="P5743" t="s">
        <v>219</v>
      </c>
    </row>
    <row r="5744" spans="1:16" x14ac:dyDescent="0.25">
      <c r="A5744" t="s">
        <v>2</v>
      </c>
      <c r="B5744" t="s">
        <v>13738</v>
      </c>
      <c r="C5744" t="s">
        <v>71</v>
      </c>
      <c r="D5744" t="s">
        <v>4526</v>
      </c>
      <c r="E5744" t="s">
        <v>88</v>
      </c>
      <c r="F5744" t="b">
        <v>0</v>
      </c>
      <c r="G5744" t="s">
        <v>73</v>
      </c>
      <c r="H5744" s="1">
        <v>46085.000289351847</v>
      </c>
      <c r="I5744" t="b">
        <v>1</v>
      </c>
      <c r="J5744" t="b">
        <v>0</v>
      </c>
      <c r="K5744" t="s">
        <v>41</v>
      </c>
      <c r="L5744" t="s">
        <v>74</v>
      </c>
      <c r="M5744"/>
      <c r="N5744">
        <v>31.5</v>
      </c>
      <c r="O5744" t="s">
        <v>13739</v>
      </c>
    </row>
    <row r="5745" spans="1:16" x14ac:dyDescent="0.25">
      <c r="A5745" t="s">
        <v>0</v>
      </c>
      <c r="B5745" t="s">
        <v>13740</v>
      </c>
      <c r="C5745" t="s">
        <v>2526</v>
      </c>
      <c r="D5745" t="s">
        <v>2360</v>
      </c>
      <c r="E5745" t="s">
        <v>59</v>
      </c>
      <c r="F5745" t="b">
        <v>0</v>
      </c>
      <c r="G5745" t="s">
        <v>68</v>
      </c>
      <c r="H5745" s="1">
        <v>46085.000393518523</v>
      </c>
      <c r="I5745" t="b">
        <v>0</v>
      </c>
      <c r="J5745" t="b">
        <v>1</v>
      </c>
      <c r="K5745" t="s">
        <v>41</v>
      </c>
      <c r="L5745" t="s">
        <v>74</v>
      </c>
      <c r="M5745"/>
      <c r="N5745">
        <v>20.5</v>
      </c>
      <c r="O5745" t="s">
        <v>13741</v>
      </c>
      <c r="P5745" t="s">
        <v>288</v>
      </c>
    </row>
    <row r="5746" spans="1:16" x14ac:dyDescent="0.25">
      <c r="A5746" t="s">
        <v>2</v>
      </c>
      <c r="B5746" t="s">
        <v>2</v>
      </c>
      <c r="C5746" t="s">
        <v>13742</v>
      </c>
      <c r="D5746" t="s">
        <v>4346</v>
      </c>
      <c r="E5746" t="s">
        <v>59</v>
      </c>
      <c r="F5746" t="b">
        <v>0</v>
      </c>
      <c r="G5746" t="s">
        <v>77</v>
      </c>
      <c r="H5746" s="1">
        <v>46085.00099537037</v>
      </c>
      <c r="I5746" t="b">
        <v>0</v>
      </c>
      <c r="J5746" t="b">
        <v>0</v>
      </c>
      <c r="K5746" t="s">
        <v>41</v>
      </c>
      <c r="L5746" t="s">
        <v>60</v>
      </c>
      <c r="M5746">
        <v>111500</v>
      </c>
      <c r="N5746"/>
      <c r="O5746" t="s">
        <v>13743</v>
      </c>
      <c r="P5746" t="s">
        <v>13744</v>
      </c>
    </row>
    <row r="5747" spans="1:16" x14ac:dyDescent="0.25">
      <c r="A5747" t="s">
        <v>8</v>
      </c>
      <c r="B5747" t="s">
        <v>13745</v>
      </c>
      <c r="C5747" t="s">
        <v>162</v>
      </c>
      <c r="D5747" t="s">
        <v>3173</v>
      </c>
      <c r="E5747" t="s">
        <v>59</v>
      </c>
      <c r="F5747" t="b">
        <v>0</v>
      </c>
      <c r="G5747" t="s">
        <v>73</v>
      </c>
      <c r="H5747" s="1">
        <v>46085.001087962963</v>
      </c>
      <c r="I5747" t="b">
        <v>0</v>
      </c>
      <c r="J5747" t="b">
        <v>0</v>
      </c>
      <c r="K5747" t="s">
        <v>41</v>
      </c>
      <c r="L5747" t="s">
        <v>60</v>
      </c>
      <c r="M5747">
        <v>104500</v>
      </c>
      <c r="N5747"/>
      <c r="O5747" t="s">
        <v>371</v>
      </c>
      <c r="P5747" t="s">
        <v>12324</v>
      </c>
    </row>
    <row r="5748" spans="1:16" x14ac:dyDescent="0.25">
      <c r="A5748" t="s">
        <v>2</v>
      </c>
      <c r="B5748" t="s">
        <v>13746</v>
      </c>
      <c r="C5748" t="s">
        <v>2304</v>
      </c>
      <c r="D5748" t="s">
        <v>4526</v>
      </c>
      <c r="E5748" t="s">
        <v>621</v>
      </c>
      <c r="F5748" t="b">
        <v>0</v>
      </c>
      <c r="G5748" t="s">
        <v>68</v>
      </c>
      <c r="H5748" s="1">
        <v>46085.001122685193</v>
      </c>
      <c r="I5748" t="b">
        <v>0</v>
      </c>
      <c r="J5748" t="b">
        <v>0</v>
      </c>
      <c r="K5748" t="s">
        <v>41</v>
      </c>
      <c r="L5748" t="s">
        <v>74</v>
      </c>
      <c r="M5748"/>
      <c r="N5748">
        <v>22.4</v>
      </c>
      <c r="O5748" t="s">
        <v>6504</v>
      </c>
      <c r="P5748" t="s">
        <v>3466</v>
      </c>
    </row>
    <row r="5749" spans="1:16" x14ac:dyDescent="0.25">
      <c r="A5749" t="s">
        <v>1</v>
      </c>
      <c r="B5749" t="s">
        <v>629</v>
      </c>
      <c r="C5749" t="s">
        <v>359</v>
      </c>
      <c r="D5749" t="s">
        <v>4346</v>
      </c>
      <c r="E5749" t="s">
        <v>59</v>
      </c>
      <c r="F5749" t="b">
        <v>0</v>
      </c>
      <c r="G5749" t="s">
        <v>65</v>
      </c>
      <c r="H5749" s="1">
        <v>46085.001203703701</v>
      </c>
      <c r="I5749" t="b">
        <v>0</v>
      </c>
      <c r="J5749" t="b">
        <v>0</v>
      </c>
      <c r="K5749" t="s">
        <v>41</v>
      </c>
      <c r="L5749" t="s">
        <v>60</v>
      </c>
      <c r="M5749">
        <v>126700</v>
      </c>
      <c r="N5749"/>
      <c r="O5749" t="s">
        <v>6111</v>
      </c>
      <c r="P5749" t="s">
        <v>13747</v>
      </c>
    </row>
    <row r="5750" spans="1:16" x14ac:dyDescent="0.25">
      <c r="A5750" t="s">
        <v>5</v>
      </c>
      <c r="B5750" t="s">
        <v>13748</v>
      </c>
      <c r="C5750" t="s">
        <v>13749</v>
      </c>
      <c r="D5750" t="s">
        <v>10103</v>
      </c>
      <c r="E5750" t="s">
        <v>59</v>
      </c>
      <c r="F5750" t="b">
        <v>0</v>
      </c>
      <c r="G5750" t="s">
        <v>68</v>
      </c>
      <c r="H5750" s="1">
        <v>46085.003645833327</v>
      </c>
      <c r="I5750" t="b">
        <v>0</v>
      </c>
      <c r="J5750" t="b">
        <v>1</v>
      </c>
      <c r="K5750" t="s">
        <v>41</v>
      </c>
      <c r="L5750" t="s">
        <v>60</v>
      </c>
      <c r="M5750">
        <v>160000</v>
      </c>
      <c r="N5750"/>
      <c r="O5750" t="s">
        <v>487</v>
      </c>
      <c r="P5750" t="s">
        <v>13750</v>
      </c>
    </row>
    <row r="5751" spans="1:16" x14ac:dyDescent="0.25">
      <c r="A5751" t="s">
        <v>0</v>
      </c>
      <c r="B5751" t="s">
        <v>13751</v>
      </c>
      <c r="C5751" t="s">
        <v>76</v>
      </c>
      <c r="D5751" t="s">
        <v>4346</v>
      </c>
      <c r="E5751" t="s">
        <v>59</v>
      </c>
      <c r="F5751" t="b">
        <v>1</v>
      </c>
      <c r="G5751" t="s">
        <v>13</v>
      </c>
      <c r="H5751" s="1">
        <v>46085.006458333337</v>
      </c>
      <c r="I5751" t="b">
        <v>1</v>
      </c>
      <c r="J5751" t="b">
        <v>0</v>
      </c>
      <c r="K5751" t="s">
        <v>13</v>
      </c>
      <c r="L5751" t="s">
        <v>60</v>
      </c>
      <c r="M5751">
        <v>170000</v>
      </c>
      <c r="N5751"/>
      <c r="O5751" t="s">
        <v>13752</v>
      </c>
      <c r="P5751" t="s">
        <v>13753</v>
      </c>
    </row>
    <row r="5752" spans="1:16" x14ac:dyDescent="0.25">
      <c r="A5752" t="s">
        <v>1</v>
      </c>
      <c r="B5752" t="s">
        <v>13754</v>
      </c>
      <c r="C5752" t="s">
        <v>930</v>
      </c>
      <c r="D5752" t="s">
        <v>3761</v>
      </c>
      <c r="E5752" t="s">
        <v>59</v>
      </c>
      <c r="F5752" t="b">
        <v>0</v>
      </c>
      <c r="G5752" t="s">
        <v>19</v>
      </c>
      <c r="H5752" s="1">
        <v>46085.007164351853</v>
      </c>
      <c r="I5752" t="b">
        <v>1</v>
      </c>
      <c r="J5752" t="b">
        <v>0</v>
      </c>
      <c r="K5752" t="s">
        <v>19</v>
      </c>
      <c r="L5752" t="s">
        <v>60</v>
      </c>
      <c r="M5752">
        <v>4400000</v>
      </c>
      <c r="N5752"/>
      <c r="O5752" t="s">
        <v>13173</v>
      </c>
      <c r="P5752" t="s">
        <v>13755</v>
      </c>
    </row>
    <row r="5753" spans="1:16" x14ac:dyDescent="0.25">
      <c r="A5753" t="s">
        <v>1</v>
      </c>
      <c r="B5753" t="s">
        <v>13756</v>
      </c>
      <c r="C5753" t="s">
        <v>2474</v>
      </c>
      <c r="D5753" t="s">
        <v>4518</v>
      </c>
      <c r="E5753" t="s">
        <v>59</v>
      </c>
      <c r="F5753" t="b">
        <v>0</v>
      </c>
      <c r="G5753" t="s">
        <v>19</v>
      </c>
      <c r="H5753" s="1">
        <v>46085.007199074083</v>
      </c>
      <c r="I5753" t="b">
        <v>0</v>
      </c>
      <c r="J5753" t="b">
        <v>0</v>
      </c>
      <c r="K5753" t="s">
        <v>19</v>
      </c>
      <c r="L5753" t="s">
        <v>60</v>
      </c>
      <c r="M5753">
        <v>30000</v>
      </c>
      <c r="N5753"/>
      <c r="O5753" t="s">
        <v>8929</v>
      </c>
      <c r="P5753" t="s">
        <v>146</v>
      </c>
    </row>
    <row r="5754" spans="1:16" x14ac:dyDescent="0.25">
      <c r="A5754" t="s">
        <v>0</v>
      </c>
      <c r="B5754" t="s">
        <v>13757</v>
      </c>
      <c r="C5754" t="s">
        <v>13758</v>
      </c>
      <c r="D5754" t="s">
        <v>4526</v>
      </c>
      <c r="E5754" t="s">
        <v>59</v>
      </c>
      <c r="F5754" t="b">
        <v>0</v>
      </c>
      <c r="G5754" t="s">
        <v>65</v>
      </c>
      <c r="H5754" s="1">
        <v>46085.04178240741</v>
      </c>
      <c r="I5754" t="b">
        <v>0</v>
      </c>
      <c r="J5754" t="b">
        <v>1</v>
      </c>
      <c r="K5754" t="s">
        <v>41</v>
      </c>
      <c r="L5754" t="s">
        <v>60</v>
      </c>
      <c r="M5754">
        <v>92762.5</v>
      </c>
      <c r="N5754"/>
      <c r="O5754" t="s">
        <v>444</v>
      </c>
      <c r="P5754" t="s">
        <v>3063</v>
      </c>
    </row>
    <row r="5755" spans="1:16" x14ac:dyDescent="0.25">
      <c r="A5755" t="s">
        <v>1</v>
      </c>
      <c r="B5755" t="s">
        <v>355</v>
      </c>
      <c r="C5755" t="s">
        <v>237</v>
      </c>
      <c r="D5755" t="s">
        <v>2360</v>
      </c>
      <c r="E5755" t="s">
        <v>59</v>
      </c>
      <c r="F5755" t="b">
        <v>0</v>
      </c>
      <c r="G5755" t="s">
        <v>77</v>
      </c>
      <c r="H5755" s="1">
        <v>46085.044699074067</v>
      </c>
      <c r="I5755" t="b">
        <v>1</v>
      </c>
      <c r="J5755" t="b">
        <v>1</v>
      </c>
      <c r="K5755" t="s">
        <v>41</v>
      </c>
      <c r="L5755" t="s">
        <v>74</v>
      </c>
      <c r="M5755"/>
      <c r="N5755">
        <v>51</v>
      </c>
      <c r="O5755" t="s">
        <v>13759</v>
      </c>
      <c r="P5755" t="s">
        <v>4319</v>
      </c>
    </row>
    <row r="5756" spans="1:16" x14ac:dyDescent="0.25">
      <c r="A5756" t="s">
        <v>1</v>
      </c>
      <c r="B5756" t="s">
        <v>13760</v>
      </c>
      <c r="C5756" t="s">
        <v>204</v>
      </c>
      <c r="D5756" t="s">
        <v>4346</v>
      </c>
      <c r="E5756" t="s">
        <v>59</v>
      </c>
      <c r="F5756" t="b">
        <v>0</v>
      </c>
      <c r="G5756" t="s">
        <v>65</v>
      </c>
      <c r="H5756" s="1">
        <v>46085.084513888891</v>
      </c>
      <c r="I5756" t="b">
        <v>1</v>
      </c>
      <c r="J5756" t="b">
        <v>1</v>
      </c>
      <c r="K5756" t="s">
        <v>41</v>
      </c>
      <c r="L5756" t="s">
        <v>74</v>
      </c>
      <c r="M5756"/>
      <c r="N5756">
        <v>24.11</v>
      </c>
      <c r="O5756" t="s">
        <v>699</v>
      </c>
      <c r="P5756" t="s">
        <v>1929</v>
      </c>
    </row>
    <row r="5757" spans="1:16" x14ac:dyDescent="0.25">
      <c r="A5757" t="s">
        <v>1</v>
      </c>
      <c r="B5757" t="s">
        <v>13761</v>
      </c>
      <c r="C5757" t="s">
        <v>972</v>
      </c>
      <c r="D5757" t="s">
        <v>4526</v>
      </c>
      <c r="E5757" t="s">
        <v>59</v>
      </c>
      <c r="F5757" t="b">
        <v>0</v>
      </c>
      <c r="G5757" t="s">
        <v>65</v>
      </c>
      <c r="H5757" s="1">
        <v>46085.084745370368</v>
      </c>
      <c r="I5757" t="b">
        <v>0</v>
      </c>
      <c r="J5757" t="b">
        <v>0</v>
      </c>
      <c r="K5757" t="s">
        <v>41</v>
      </c>
      <c r="L5757" t="s">
        <v>60</v>
      </c>
      <c r="M5757">
        <v>150000</v>
      </c>
      <c r="N5757"/>
      <c r="O5757" t="s">
        <v>329</v>
      </c>
      <c r="P5757" t="s">
        <v>13762</v>
      </c>
    </row>
    <row r="5758" spans="1:16" x14ac:dyDescent="0.25">
      <c r="A5758" t="s">
        <v>3</v>
      </c>
      <c r="B5758" t="s">
        <v>4352</v>
      </c>
      <c r="C5758" t="s">
        <v>32</v>
      </c>
      <c r="D5758" t="s">
        <v>2360</v>
      </c>
      <c r="E5758" t="s">
        <v>59</v>
      </c>
      <c r="F5758" t="b">
        <v>0</v>
      </c>
      <c r="G5758" t="s">
        <v>32</v>
      </c>
      <c r="H5758" s="1">
        <v>46085.116319444453</v>
      </c>
      <c r="I5758" t="b">
        <v>0</v>
      </c>
      <c r="J5758" t="b">
        <v>0</v>
      </c>
      <c r="K5758" t="s">
        <v>32</v>
      </c>
      <c r="L5758" t="s">
        <v>60</v>
      </c>
      <c r="M5758">
        <v>45000</v>
      </c>
      <c r="N5758"/>
      <c r="O5758" t="s">
        <v>1239</v>
      </c>
      <c r="P5758" t="s">
        <v>13763</v>
      </c>
    </row>
    <row r="5759" spans="1:16" x14ac:dyDescent="0.25">
      <c r="A5759" t="s">
        <v>2</v>
      </c>
      <c r="B5759" t="s">
        <v>664</v>
      </c>
      <c r="C5759" t="s">
        <v>304</v>
      </c>
      <c r="D5759" t="s">
        <v>4346</v>
      </c>
      <c r="E5759" t="s">
        <v>59</v>
      </c>
      <c r="F5759" t="b">
        <v>0</v>
      </c>
      <c r="G5759" t="s">
        <v>77</v>
      </c>
      <c r="H5759" s="1">
        <v>46085.167662037027</v>
      </c>
      <c r="I5759" t="b">
        <v>0</v>
      </c>
      <c r="J5759" t="b">
        <v>1</v>
      </c>
      <c r="K5759" t="s">
        <v>41</v>
      </c>
      <c r="L5759" t="s">
        <v>60</v>
      </c>
      <c r="M5759">
        <v>208902</v>
      </c>
      <c r="N5759"/>
      <c r="O5759" t="s">
        <v>13764</v>
      </c>
      <c r="P5759" t="s">
        <v>310</v>
      </c>
    </row>
    <row r="5760" spans="1:16" x14ac:dyDescent="0.25">
      <c r="A5760" t="s">
        <v>0</v>
      </c>
      <c r="B5760" t="s">
        <v>13765</v>
      </c>
      <c r="C5760" t="s">
        <v>1088</v>
      </c>
      <c r="D5760" t="s">
        <v>4346</v>
      </c>
      <c r="E5760" t="s">
        <v>59</v>
      </c>
      <c r="F5760" t="b">
        <v>0</v>
      </c>
      <c r="G5760" t="s">
        <v>77</v>
      </c>
      <c r="H5760" s="1">
        <v>46085.250543981478</v>
      </c>
      <c r="I5760" t="b">
        <v>1</v>
      </c>
      <c r="J5760" t="b">
        <v>1</v>
      </c>
      <c r="K5760" t="s">
        <v>41</v>
      </c>
      <c r="L5760" t="s">
        <v>74</v>
      </c>
      <c r="M5760"/>
      <c r="N5760">
        <v>73.039999999999992</v>
      </c>
      <c r="O5760" t="s">
        <v>1075</v>
      </c>
      <c r="P5760" t="s">
        <v>597</v>
      </c>
    </row>
    <row r="5761" spans="1:16" x14ac:dyDescent="0.25">
      <c r="A5761" t="s">
        <v>1</v>
      </c>
      <c r="B5761" t="s">
        <v>13766</v>
      </c>
      <c r="C5761" t="s">
        <v>13767</v>
      </c>
      <c r="D5761" t="s">
        <v>4346</v>
      </c>
      <c r="E5761" t="s">
        <v>59</v>
      </c>
      <c r="F5761" t="b">
        <v>0</v>
      </c>
      <c r="G5761" t="s">
        <v>19</v>
      </c>
      <c r="H5761" s="1">
        <v>46085.25576388889</v>
      </c>
      <c r="I5761" t="b">
        <v>1</v>
      </c>
      <c r="J5761" t="b">
        <v>0</v>
      </c>
      <c r="K5761" t="s">
        <v>19</v>
      </c>
      <c r="L5761" t="s">
        <v>60</v>
      </c>
      <c r="M5761">
        <v>1283176.3999999999</v>
      </c>
      <c r="N5761"/>
      <c r="O5761" t="s">
        <v>13768</v>
      </c>
      <c r="P5761" t="s">
        <v>13769</v>
      </c>
    </row>
    <row r="5762" spans="1:16" x14ac:dyDescent="0.25">
      <c r="A5762" t="s">
        <v>7</v>
      </c>
      <c r="B5762" t="s">
        <v>7</v>
      </c>
      <c r="C5762" t="s">
        <v>5073</v>
      </c>
      <c r="D5762" t="s">
        <v>5798</v>
      </c>
      <c r="E5762" t="s">
        <v>59</v>
      </c>
      <c r="F5762" t="b">
        <v>0</v>
      </c>
      <c r="G5762" t="s">
        <v>40</v>
      </c>
      <c r="H5762" s="1">
        <v>46085.256354166668</v>
      </c>
      <c r="I5762" t="b">
        <v>1</v>
      </c>
      <c r="J5762" t="b">
        <v>0</v>
      </c>
      <c r="K5762" t="s">
        <v>40</v>
      </c>
      <c r="L5762" t="s">
        <v>60</v>
      </c>
      <c r="M5762">
        <v>70000</v>
      </c>
      <c r="N5762"/>
      <c r="O5762" t="s">
        <v>10334</v>
      </c>
      <c r="P5762" t="s">
        <v>85</v>
      </c>
    </row>
    <row r="5763" spans="1:16" x14ac:dyDescent="0.25">
      <c r="A5763" t="s">
        <v>2</v>
      </c>
      <c r="B5763" t="s">
        <v>158</v>
      </c>
      <c r="C5763" t="s">
        <v>5026</v>
      </c>
      <c r="D5763" t="s">
        <v>5798</v>
      </c>
      <c r="E5763" t="s">
        <v>59</v>
      </c>
      <c r="F5763" t="b">
        <v>0</v>
      </c>
      <c r="G5763" t="s">
        <v>40</v>
      </c>
      <c r="H5763" s="1">
        <v>46085.256585648152</v>
      </c>
      <c r="I5763" t="b">
        <v>0</v>
      </c>
      <c r="J5763" t="b">
        <v>0</v>
      </c>
      <c r="K5763" t="s">
        <v>40</v>
      </c>
      <c r="L5763" t="s">
        <v>60</v>
      </c>
      <c r="M5763">
        <v>120000</v>
      </c>
      <c r="N5763"/>
      <c r="O5763" t="s">
        <v>13770</v>
      </c>
    </row>
    <row r="5764" spans="1:16" x14ac:dyDescent="0.25">
      <c r="A5764" t="s">
        <v>8</v>
      </c>
      <c r="B5764" t="s">
        <v>13771</v>
      </c>
      <c r="C5764" t="s">
        <v>40</v>
      </c>
      <c r="D5764" t="s">
        <v>5798</v>
      </c>
      <c r="E5764" t="s">
        <v>59</v>
      </c>
      <c r="F5764" t="b">
        <v>0</v>
      </c>
      <c r="G5764" t="s">
        <v>40</v>
      </c>
      <c r="H5764" s="1">
        <v>46085.256608796299</v>
      </c>
      <c r="I5764" t="b">
        <v>0</v>
      </c>
      <c r="J5764" t="b">
        <v>0</v>
      </c>
      <c r="K5764" t="s">
        <v>40</v>
      </c>
      <c r="L5764" t="s">
        <v>60</v>
      </c>
      <c r="M5764">
        <v>70000</v>
      </c>
      <c r="N5764"/>
      <c r="O5764" t="s">
        <v>13772</v>
      </c>
    </row>
    <row r="5765" spans="1:16" x14ac:dyDescent="0.25">
      <c r="A5765" t="s">
        <v>2</v>
      </c>
      <c r="B5765" t="s">
        <v>13773</v>
      </c>
      <c r="C5765" t="s">
        <v>246</v>
      </c>
      <c r="D5765" t="s">
        <v>4346</v>
      </c>
      <c r="E5765" t="s">
        <v>59</v>
      </c>
      <c r="F5765" t="b">
        <v>0</v>
      </c>
      <c r="G5765" t="s">
        <v>65</v>
      </c>
      <c r="H5765" s="1">
        <v>46085.334641203714</v>
      </c>
      <c r="I5765" t="b">
        <v>0</v>
      </c>
      <c r="J5765" t="b">
        <v>1</v>
      </c>
      <c r="K5765" t="s">
        <v>41</v>
      </c>
      <c r="L5765" t="s">
        <v>60</v>
      </c>
      <c r="M5765">
        <v>207000</v>
      </c>
      <c r="N5765"/>
      <c r="O5765" t="s">
        <v>11472</v>
      </c>
      <c r="P5765" t="s">
        <v>13774</v>
      </c>
    </row>
    <row r="5766" spans="1:16" x14ac:dyDescent="0.25">
      <c r="A5766" t="s">
        <v>1</v>
      </c>
      <c r="B5766" t="s">
        <v>13775</v>
      </c>
      <c r="C5766" t="s">
        <v>102</v>
      </c>
      <c r="D5766" t="s">
        <v>4346</v>
      </c>
      <c r="E5766" t="s">
        <v>59</v>
      </c>
      <c r="F5766" t="b">
        <v>0</v>
      </c>
      <c r="G5766" t="s">
        <v>65</v>
      </c>
      <c r="H5766" s="1">
        <v>46085.335231481477</v>
      </c>
      <c r="I5766" t="b">
        <v>1</v>
      </c>
      <c r="J5766" t="b">
        <v>1</v>
      </c>
      <c r="K5766" t="s">
        <v>41</v>
      </c>
      <c r="L5766" t="s">
        <v>60</v>
      </c>
      <c r="M5766">
        <v>155500</v>
      </c>
      <c r="N5766"/>
      <c r="O5766" t="s">
        <v>1183</v>
      </c>
      <c r="P5766" t="s">
        <v>13776</v>
      </c>
    </row>
    <row r="5767" spans="1:16" x14ac:dyDescent="0.25">
      <c r="A5767" t="s">
        <v>1</v>
      </c>
      <c r="B5767" t="s">
        <v>316</v>
      </c>
      <c r="C5767" t="s">
        <v>13777</v>
      </c>
      <c r="D5767" t="s">
        <v>5798</v>
      </c>
      <c r="E5767" t="s">
        <v>59</v>
      </c>
      <c r="F5767" t="b">
        <v>0</v>
      </c>
      <c r="G5767" t="s">
        <v>40</v>
      </c>
      <c r="H5767" s="1">
        <v>46085.34003472222</v>
      </c>
      <c r="I5767" t="b">
        <v>1</v>
      </c>
      <c r="J5767" t="b">
        <v>0</v>
      </c>
      <c r="K5767" t="s">
        <v>40</v>
      </c>
      <c r="L5767" t="s">
        <v>60</v>
      </c>
      <c r="M5767">
        <v>120000</v>
      </c>
      <c r="N5767"/>
      <c r="O5767" t="s">
        <v>772</v>
      </c>
      <c r="P5767" t="s">
        <v>538</v>
      </c>
    </row>
    <row r="5768" spans="1:16" x14ac:dyDescent="0.25">
      <c r="A5768" t="s">
        <v>0</v>
      </c>
      <c r="B5768" t="s">
        <v>13778</v>
      </c>
      <c r="C5768" t="s">
        <v>18</v>
      </c>
      <c r="D5768" t="s">
        <v>4526</v>
      </c>
      <c r="E5768" t="s">
        <v>88</v>
      </c>
      <c r="F5768" t="b">
        <v>0</v>
      </c>
      <c r="G5768" t="s">
        <v>18</v>
      </c>
      <c r="H5768" s="1">
        <v>46085.342395833337</v>
      </c>
      <c r="I5768" t="b">
        <v>0</v>
      </c>
      <c r="J5768" t="b">
        <v>0</v>
      </c>
      <c r="K5768" t="s">
        <v>18</v>
      </c>
      <c r="L5768" t="s">
        <v>74</v>
      </c>
      <c r="M5768"/>
      <c r="N5768">
        <v>41500</v>
      </c>
      <c r="O5768" t="s">
        <v>13779</v>
      </c>
      <c r="P5768" t="s">
        <v>12521</v>
      </c>
    </row>
    <row r="5769" spans="1:16" x14ac:dyDescent="0.25">
      <c r="A5769" t="s">
        <v>3</v>
      </c>
      <c r="B5769" t="s">
        <v>3775</v>
      </c>
      <c r="C5769" t="s">
        <v>13780</v>
      </c>
      <c r="D5769" t="s">
        <v>4595</v>
      </c>
      <c r="E5769" t="s">
        <v>621</v>
      </c>
      <c r="F5769" t="b">
        <v>0</v>
      </c>
      <c r="G5769" t="s">
        <v>25</v>
      </c>
      <c r="H5769" s="1">
        <v>46085.342835648153</v>
      </c>
      <c r="I5769" t="b">
        <v>0</v>
      </c>
      <c r="J5769" t="b">
        <v>0</v>
      </c>
      <c r="K5769" t="s">
        <v>25</v>
      </c>
      <c r="L5769" t="s">
        <v>60</v>
      </c>
      <c r="M5769">
        <v>39000</v>
      </c>
      <c r="N5769"/>
      <c r="O5769" t="s">
        <v>13781</v>
      </c>
    </row>
    <row r="5770" spans="1:16" x14ac:dyDescent="0.25">
      <c r="A5770" t="s">
        <v>0</v>
      </c>
      <c r="B5770" t="s">
        <v>13782</v>
      </c>
      <c r="C5770" t="s">
        <v>1729</v>
      </c>
      <c r="D5770" t="s">
        <v>4346</v>
      </c>
      <c r="E5770" t="s">
        <v>59</v>
      </c>
      <c r="F5770" t="b">
        <v>0</v>
      </c>
      <c r="G5770" t="s">
        <v>65</v>
      </c>
      <c r="H5770" s="1">
        <v>46085.375115740739</v>
      </c>
      <c r="I5770" t="b">
        <v>0</v>
      </c>
      <c r="J5770" t="b">
        <v>0</v>
      </c>
      <c r="K5770" t="s">
        <v>41</v>
      </c>
      <c r="L5770" t="s">
        <v>60</v>
      </c>
      <c r="M5770">
        <v>98500</v>
      </c>
      <c r="N5770"/>
      <c r="O5770" t="s">
        <v>13783</v>
      </c>
      <c r="P5770" t="s">
        <v>3512</v>
      </c>
    </row>
    <row r="5771" spans="1:16" x14ac:dyDescent="0.25">
      <c r="A5771" t="s">
        <v>1</v>
      </c>
      <c r="B5771" t="s">
        <v>390</v>
      </c>
      <c r="C5771" t="s">
        <v>3310</v>
      </c>
      <c r="D5771" t="s">
        <v>4346</v>
      </c>
      <c r="E5771" t="s">
        <v>59</v>
      </c>
      <c r="F5771" t="b">
        <v>0</v>
      </c>
      <c r="G5771" t="s">
        <v>77</v>
      </c>
      <c r="H5771" s="1">
        <v>46085.377592592587</v>
      </c>
      <c r="I5771" t="b">
        <v>0</v>
      </c>
      <c r="J5771" t="b">
        <v>0</v>
      </c>
      <c r="K5771" t="s">
        <v>41</v>
      </c>
      <c r="L5771" t="s">
        <v>60</v>
      </c>
      <c r="M5771">
        <v>150000</v>
      </c>
      <c r="N5771"/>
      <c r="O5771" t="s">
        <v>3311</v>
      </c>
      <c r="P5771" t="s">
        <v>13784</v>
      </c>
    </row>
    <row r="5772" spans="1:16" x14ac:dyDescent="0.25">
      <c r="A5772" t="s">
        <v>1</v>
      </c>
      <c r="B5772" t="s">
        <v>13785</v>
      </c>
      <c r="C5772" t="s">
        <v>13786</v>
      </c>
      <c r="D5772" t="s">
        <v>4595</v>
      </c>
      <c r="E5772" t="s">
        <v>132</v>
      </c>
      <c r="F5772" t="b">
        <v>0</v>
      </c>
      <c r="G5772" t="s">
        <v>19</v>
      </c>
      <c r="H5772" s="1">
        <v>46085.380833333344</v>
      </c>
      <c r="I5772" t="b">
        <v>1</v>
      </c>
      <c r="J5772" t="b">
        <v>0</v>
      </c>
      <c r="K5772" t="s">
        <v>19</v>
      </c>
      <c r="L5772" t="s">
        <v>60</v>
      </c>
      <c r="M5772">
        <v>1500000</v>
      </c>
      <c r="N5772"/>
      <c r="O5772" t="s">
        <v>13787</v>
      </c>
      <c r="P5772" t="s">
        <v>1598</v>
      </c>
    </row>
    <row r="5773" spans="1:16" x14ac:dyDescent="0.25">
      <c r="A5773" t="s">
        <v>1</v>
      </c>
      <c r="B5773" t="s">
        <v>13788</v>
      </c>
      <c r="C5773" t="s">
        <v>13789</v>
      </c>
      <c r="D5773" t="s">
        <v>4595</v>
      </c>
      <c r="E5773" t="s">
        <v>59</v>
      </c>
      <c r="F5773" t="b">
        <v>0</v>
      </c>
      <c r="G5773" t="s">
        <v>19</v>
      </c>
      <c r="H5773" s="1">
        <v>46085.380833333344</v>
      </c>
      <c r="I5773" t="b">
        <v>1</v>
      </c>
      <c r="J5773" t="b">
        <v>0</v>
      </c>
      <c r="K5773" t="s">
        <v>19</v>
      </c>
      <c r="L5773" t="s">
        <v>60</v>
      </c>
      <c r="M5773">
        <v>3150000</v>
      </c>
      <c r="N5773"/>
      <c r="O5773" t="s">
        <v>13790</v>
      </c>
    </row>
    <row r="5774" spans="1:16" x14ac:dyDescent="0.25">
      <c r="A5774" t="s">
        <v>1</v>
      </c>
      <c r="B5774" t="s">
        <v>13788</v>
      </c>
      <c r="C5774" t="s">
        <v>2474</v>
      </c>
      <c r="D5774" t="s">
        <v>4595</v>
      </c>
      <c r="E5774" t="s">
        <v>59</v>
      </c>
      <c r="F5774" t="b">
        <v>0</v>
      </c>
      <c r="G5774" t="s">
        <v>19</v>
      </c>
      <c r="H5774" s="1">
        <v>46085.380856481483</v>
      </c>
      <c r="I5774" t="b">
        <v>1</v>
      </c>
      <c r="J5774" t="b">
        <v>0</v>
      </c>
      <c r="K5774" t="s">
        <v>19</v>
      </c>
      <c r="L5774" t="s">
        <v>60</v>
      </c>
      <c r="M5774">
        <v>3150000</v>
      </c>
      <c r="N5774"/>
      <c r="O5774" t="s">
        <v>13790</v>
      </c>
    </row>
    <row r="5775" spans="1:16" x14ac:dyDescent="0.25">
      <c r="A5775" t="s">
        <v>1</v>
      </c>
      <c r="B5775" t="s">
        <v>13788</v>
      </c>
      <c r="C5775" t="s">
        <v>750</v>
      </c>
      <c r="D5775" t="s">
        <v>4595</v>
      </c>
      <c r="E5775" t="s">
        <v>59</v>
      </c>
      <c r="F5775" t="b">
        <v>0</v>
      </c>
      <c r="G5775" t="s">
        <v>19</v>
      </c>
      <c r="H5775" s="1">
        <v>46085.380856481483</v>
      </c>
      <c r="I5775" t="b">
        <v>1</v>
      </c>
      <c r="J5775" t="b">
        <v>0</v>
      </c>
      <c r="K5775" t="s">
        <v>19</v>
      </c>
      <c r="L5775" t="s">
        <v>60</v>
      </c>
      <c r="M5775">
        <v>3150000</v>
      </c>
      <c r="N5775"/>
      <c r="O5775" t="s">
        <v>13790</v>
      </c>
      <c r="P5775" t="s">
        <v>13791</v>
      </c>
    </row>
    <row r="5776" spans="1:16" x14ac:dyDescent="0.25">
      <c r="A5776" t="s">
        <v>1</v>
      </c>
      <c r="B5776" t="s">
        <v>13788</v>
      </c>
      <c r="C5776" t="s">
        <v>13792</v>
      </c>
      <c r="D5776" t="s">
        <v>4595</v>
      </c>
      <c r="E5776" t="s">
        <v>59</v>
      </c>
      <c r="F5776" t="b">
        <v>0</v>
      </c>
      <c r="G5776" t="s">
        <v>19</v>
      </c>
      <c r="H5776" s="1">
        <v>46085.380856481483</v>
      </c>
      <c r="I5776" t="b">
        <v>1</v>
      </c>
      <c r="J5776" t="b">
        <v>0</v>
      </c>
      <c r="K5776" t="s">
        <v>19</v>
      </c>
      <c r="L5776" t="s">
        <v>60</v>
      </c>
      <c r="M5776">
        <v>3150000</v>
      </c>
      <c r="N5776"/>
      <c r="O5776" t="s">
        <v>13790</v>
      </c>
    </row>
    <row r="5777" spans="1:16" x14ac:dyDescent="0.25">
      <c r="A5777" t="s">
        <v>1</v>
      </c>
      <c r="B5777" t="s">
        <v>13788</v>
      </c>
      <c r="C5777" t="s">
        <v>13793</v>
      </c>
      <c r="D5777" t="s">
        <v>4595</v>
      </c>
      <c r="E5777" t="s">
        <v>59</v>
      </c>
      <c r="F5777" t="b">
        <v>0</v>
      </c>
      <c r="G5777" t="s">
        <v>19</v>
      </c>
      <c r="H5777" s="1">
        <v>46085.380856481483</v>
      </c>
      <c r="I5777" t="b">
        <v>1</v>
      </c>
      <c r="J5777" t="b">
        <v>0</v>
      </c>
      <c r="K5777" t="s">
        <v>19</v>
      </c>
      <c r="L5777" t="s">
        <v>60</v>
      </c>
      <c r="M5777">
        <v>3150000</v>
      </c>
      <c r="N5777"/>
      <c r="O5777" t="s">
        <v>13790</v>
      </c>
      <c r="P5777" t="s">
        <v>13794</v>
      </c>
    </row>
    <row r="5778" spans="1:16" x14ac:dyDescent="0.25">
      <c r="A5778" t="s">
        <v>1</v>
      </c>
      <c r="B5778" t="s">
        <v>13788</v>
      </c>
      <c r="C5778" t="s">
        <v>209</v>
      </c>
      <c r="D5778" t="s">
        <v>4595</v>
      </c>
      <c r="E5778" t="s">
        <v>59</v>
      </c>
      <c r="F5778" t="b">
        <v>0</v>
      </c>
      <c r="G5778" t="s">
        <v>19</v>
      </c>
      <c r="H5778" s="1">
        <v>46085.380856481483</v>
      </c>
      <c r="I5778" t="b">
        <v>1</v>
      </c>
      <c r="J5778" t="b">
        <v>0</v>
      </c>
      <c r="K5778" t="s">
        <v>19</v>
      </c>
      <c r="L5778" t="s">
        <v>60</v>
      </c>
      <c r="M5778">
        <v>3150000</v>
      </c>
      <c r="N5778"/>
      <c r="O5778" t="s">
        <v>13790</v>
      </c>
      <c r="P5778" t="s">
        <v>13794</v>
      </c>
    </row>
    <row r="5779" spans="1:16" x14ac:dyDescent="0.25">
      <c r="A5779" t="s">
        <v>1</v>
      </c>
      <c r="B5779" t="s">
        <v>13785</v>
      </c>
      <c r="C5779" t="s">
        <v>11264</v>
      </c>
      <c r="D5779" t="s">
        <v>4595</v>
      </c>
      <c r="E5779" t="s">
        <v>59</v>
      </c>
      <c r="F5779" t="b">
        <v>0</v>
      </c>
      <c r="G5779" t="s">
        <v>19</v>
      </c>
      <c r="H5779" s="1">
        <v>46085.380856481483</v>
      </c>
      <c r="I5779" t="b">
        <v>1</v>
      </c>
      <c r="J5779" t="b">
        <v>0</v>
      </c>
      <c r="K5779" t="s">
        <v>19</v>
      </c>
      <c r="L5779" t="s">
        <v>60</v>
      </c>
      <c r="M5779">
        <v>1500000</v>
      </c>
      <c r="N5779"/>
      <c r="O5779" t="s">
        <v>13787</v>
      </c>
    </row>
    <row r="5780" spans="1:16" x14ac:dyDescent="0.25">
      <c r="A5780" t="s">
        <v>1</v>
      </c>
      <c r="B5780" t="s">
        <v>13785</v>
      </c>
      <c r="C5780" t="s">
        <v>13795</v>
      </c>
      <c r="D5780" t="s">
        <v>4595</v>
      </c>
      <c r="E5780" t="s">
        <v>132</v>
      </c>
      <c r="F5780" t="b">
        <v>0</v>
      </c>
      <c r="G5780" t="s">
        <v>19</v>
      </c>
      <c r="H5780" s="1">
        <v>46085.380868055552</v>
      </c>
      <c r="I5780" t="b">
        <v>1</v>
      </c>
      <c r="J5780" t="b">
        <v>0</v>
      </c>
      <c r="K5780" t="s">
        <v>19</v>
      </c>
      <c r="L5780" t="s">
        <v>60</v>
      </c>
      <c r="M5780">
        <v>1500000</v>
      </c>
      <c r="N5780"/>
      <c r="O5780" t="s">
        <v>13787</v>
      </c>
    </row>
    <row r="5781" spans="1:16" x14ac:dyDescent="0.25">
      <c r="A5781" t="s">
        <v>1</v>
      </c>
      <c r="B5781" t="s">
        <v>13788</v>
      </c>
      <c r="C5781" t="s">
        <v>3530</v>
      </c>
      <c r="D5781" t="s">
        <v>4595</v>
      </c>
      <c r="E5781" t="s">
        <v>59</v>
      </c>
      <c r="F5781" t="b">
        <v>0</v>
      </c>
      <c r="G5781" t="s">
        <v>19</v>
      </c>
      <c r="H5781" s="1">
        <v>46085.380868055552</v>
      </c>
      <c r="I5781" t="b">
        <v>1</v>
      </c>
      <c r="J5781" t="b">
        <v>0</v>
      </c>
      <c r="K5781" t="s">
        <v>19</v>
      </c>
      <c r="L5781" t="s">
        <v>60</v>
      </c>
      <c r="M5781">
        <v>3150000</v>
      </c>
      <c r="N5781"/>
      <c r="O5781" t="s">
        <v>13790</v>
      </c>
      <c r="P5781" t="s">
        <v>13794</v>
      </c>
    </row>
    <row r="5782" spans="1:16" x14ac:dyDescent="0.25">
      <c r="A5782" t="s">
        <v>1</v>
      </c>
      <c r="B5782" t="s">
        <v>13788</v>
      </c>
      <c r="C5782" t="s">
        <v>13796</v>
      </c>
      <c r="D5782" t="s">
        <v>4595</v>
      </c>
      <c r="E5782" t="s">
        <v>59</v>
      </c>
      <c r="F5782" t="b">
        <v>0</v>
      </c>
      <c r="G5782" t="s">
        <v>19</v>
      </c>
      <c r="H5782" s="1">
        <v>46085.380868055552</v>
      </c>
      <c r="I5782" t="b">
        <v>1</v>
      </c>
      <c r="J5782" t="b">
        <v>0</v>
      </c>
      <c r="K5782" t="s">
        <v>19</v>
      </c>
      <c r="L5782" t="s">
        <v>60</v>
      </c>
      <c r="M5782">
        <v>3150000</v>
      </c>
      <c r="N5782"/>
      <c r="O5782" t="s">
        <v>13790</v>
      </c>
      <c r="P5782" t="s">
        <v>13791</v>
      </c>
    </row>
    <row r="5783" spans="1:16" x14ac:dyDescent="0.25">
      <c r="A5783" t="s">
        <v>1</v>
      </c>
      <c r="B5783" t="s">
        <v>13788</v>
      </c>
      <c r="C5783" t="s">
        <v>2204</v>
      </c>
      <c r="D5783" t="s">
        <v>4595</v>
      </c>
      <c r="E5783" t="s">
        <v>59</v>
      </c>
      <c r="F5783" t="b">
        <v>0</v>
      </c>
      <c r="G5783" t="s">
        <v>19</v>
      </c>
      <c r="H5783" s="1">
        <v>46085.380868055552</v>
      </c>
      <c r="I5783" t="b">
        <v>1</v>
      </c>
      <c r="J5783" t="b">
        <v>0</v>
      </c>
      <c r="K5783" t="s">
        <v>19</v>
      </c>
      <c r="L5783" t="s">
        <v>60</v>
      </c>
      <c r="M5783">
        <v>3150000</v>
      </c>
      <c r="N5783"/>
      <c r="O5783" t="s">
        <v>13790</v>
      </c>
      <c r="P5783" t="s">
        <v>216</v>
      </c>
    </row>
    <row r="5784" spans="1:16" x14ac:dyDescent="0.25">
      <c r="A5784" t="s">
        <v>1</v>
      </c>
      <c r="B5784" t="s">
        <v>13788</v>
      </c>
      <c r="C5784" t="s">
        <v>178</v>
      </c>
      <c r="D5784" t="s">
        <v>4595</v>
      </c>
      <c r="E5784" t="s">
        <v>59</v>
      </c>
      <c r="F5784" t="b">
        <v>0</v>
      </c>
      <c r="G5784" t="s">
        <v>19</v>
      </c>
      <c r="H5784" s="1">
        <v>46085.380868055552</v>
      </c>
      <c r="I5784" t="b">
        <v>1</v>
      </c>
      <c r="J5784" t="b">
        <v>0</v>
      </c>
      <c r="K5784" t="s">
        <v>19</v>
      </c>
      <c r="L5784" t="s">
        <v>60</v>
      </c>
      <c r="M5784">
        <v>3150000</v>
      </c>
      <c r="N5784"/>
      <c r="O5784" t="s">
        <v>13790</v>
      </c>
      <c r="P5784" t="s">
        <v>13791</v>
      </c>
    </row>
    <row r="5785" spans="1:16" x14ac:dyDescent="0.25">
      <c r="A5785" t="s">
        <v>1</v>
      </c>
      <c r="B5785" t="s">
        <v>13788</v>
      </c>
      <c r="C5785" t="s">
        <v>5980</v>
      </c>
      <c r="D5785" t="s">
        <v>4595</v>
      </c>
      <c r="E5785" t="s">
        <v>59</v>
      </c>
      <c r="F5785" t="b">
        <v>0</v>
      </c>
      <c r="G5785" t="s">
        <v>19</v>
      </c>
      <c r="H5785" s="1">
        <v>46085.380949074082</v>
      </c>
      <c r="I5785" t="b">
        <v>1</v>
      </c>
      <c r="J5785" t="b">
        <v>0</v>
      </c>
      <c r="K5785" t="s">
        <v>19</v>
      </c>
      <c r="L5785" t="s">
        <v>60</v>
      </c>
      <c r="M5785">
        <v>3150000</v>
      </c>
      <c r="N5785"/>
      <c r="O5785" t="s">
        <v>13790</v>
      </c>
      <c r="P5785" t="s">
        <v>13791</v>
      </c>
    </row>
    <row r="5786" spans="1:16" x14ac:dyDescent="0.25">
      <c r="A5786" t="s">
        <v>1</v>
      </c>
      <c r="B5786" t="s">
        <v>13788</v>
      </c>
      <c r="C5786" t="s">
        <v>13797</v>
      </c>
      <c r="D5786" t="s">
        <v>4595</v>
      </c>
      <c r="E5786" t="s">
        <v>59</v>
      </c>
      <c r="F5786" t="b">
        <v>0</v>
      </c>
      <c r="G5786" t="s">
        <v>19</v>
      </c>
      <c r="H5786" s="1">
        <v>46085.380949074082</v>
      </c>
      <c r="I5786" t="b">
        <v>1</v>
      </c>
      <c r="J5786" t="b">
        <v>0</v>
      </c>
      <c r="K5786" t="s">
        <v>19</v>
      </c>
      <c r="L5786" t="s">
        <v>60</v>
      </c>
      <c r="M5786">
        <v>3150000</v>
      </c>
      <c r="N5786"/>
      <c r="O5786" t="s">
        <v>13790</v>
      </c>
      <c r="P5786" t="s">
        <v>216</v>
      </c>
    </row>
    <row r="5787" spans="1:16" x14ac:dyDescent="0.25">
      <c r="A5787" t="s">
        <v>1</v>
      </c>
      <c r="B5787" t="s">
        <v>13788</v>
      </c>
      <c r="C5787" t="s">
        <v>13798</v>
      </c>
      <c r="D5787" t="s">
        <v>4595</v>
      </c>
      <c r="E5787" t="s">
        <v>59</v>
      </c>
      <c r="F5787" t="b">
        <v>0</v>
      </c>
      <c r="G5787" t="s">
        <v>19</v>
      </c>
      <c r="H5787" s="1">
        <v>46085.380949074082</v>
      </c>
      <c r="I5787" t="b">
        <v>1</v>
      </c>
      <c r="J5787" t="b">
        <v>0</v>
      </c>
      <c r="K5787" t="s">
        <v>19</v>
      </c>
      <c r="L5787" t="s">
        <v>60</v>
      </c>
      <c r="M5787">
        <v>3150000</v>
      </c>
      <c r="N5787"/>
      <c r="O5787" t="s">
        <v>13790</v>
      </c>
      <c r="P5787" t="s">
        <v>1476</v>
      </c>
    </row>
    <row r="5788" spans="1:16" x14ac:dyDescent="0.25">
      <c r="A5788" t="s">
        <v>1</v>
      </c>
      <c r="B5788" t="s">
        <v>13788</v>
      </c>
      <c r="C5788" t="s">
        <v>3658</v>
      </c>
      <c r="D5788" t="s">
        <v>4595</v>
      </c>
      <c r="E5788" t="s">
        <v>59</v>
      </c>
      <c r="F5788" t="b">
        <v>0</v>
      </c>
      <c r="G5788" t="s">
        <v>19</v>
      </c>
      <c r="H5788" s="1">
        <v>46085.380949074082</v>
      </c>
      <c r="I5788" t="b">
        <v>1</v>
      </c>
      <c r="J5788" t="b">
        <v>0</v>
      </c>
      <c r="K5788" t="s">
        <v>19</v>
      </c>
      <c r="L5788" t="s">
        <v>60</v>
      </c>
      <c r="M5788">
        <v>3150000</v>
      </c>
      <c r="N5788"/>
      <c r="O5788" t="s">
        <v>13790</v>
      </c>
      <c r="P5788" t="s">
        <v>13799</v>
      </c>
    </row>
    <row r="5789" spans="1:16" x14ac:dyDescent="0.25">
      <c r="A5789" t="s">
        <v>1</v>
      </c>
      <c r="B5789" t="s">
        <v>13788</v>
      </c>
      <c r="C5789" t="s">
        <v>1201</v>
      </c>
      <c r="D5789" t="s">
        <v>4595</v>
      </c>
      <c r="E5789" t="s">
        <v>59</v>
      </c>
      <c r="F5789" t="b">
        <v>0</v>
      </c>
      <c r="G5789" t="s">
        <v>19</v>
      </c>
      <c r="H5789" s="1">
        <v>46085.380949074082</v>
      </c>
      <c r="I5789" t="b">
        <v>1</v>
      </c>
      <c r="J5789" t="b">
        <v>0</v>
      </c>
      <c r="K5789" t="s">
        <v>19</v>
      </c>
      <c r="L5789" t="s">
        <v>60</v>
      </c>
      <c r="M5789">
        <v>3150000</v>
      </c>
      <c r="N5789"/>
      <c r="O5789" t="s">
        <v>13790</v>
      </c>
      <c r="P5789" t="s">
        <v>13791</v>
      </c>
    </row>
    <row r="5790" spans="1:16" x14ac:dyDescent="0.25">
      <c r="A5790" t="s">
        <v>1</v>
      </c>
      <c r="B5790" t="s">
        <v>13788</v>
      </c>
      <c r="C5790" t="s">
        <v>13800</v>
      </c>
      <c r="D5790" t="s">
        <v>4595</v>
      </c>
      <c r="E5790" t="s">
        <v>59</v>
      </c>
      <c r="F5790" t="b">
        <v>0</v>
      </c>
      <c r="G5790" t="s">
        <v>19</v>
      </c>
      <c r="H5790" s="1">
        <v>46085.380960648137</v>
      </c>
      <c r="I5790" t="b">
        <v>1</v>
      </c>
      <c r="J5790" t="b">
        <v>0</v>
      </c>
      <c r="K5790" t="s">
        <v>19</v>
      </c>
      <c r="L5790" t="s">
        <v>60</v>
      </c>
      <c r="M5790">
        <v>3150000</v>
      </c>
      <c r="N5790"/>
      <c r="O5790" t="s">
        <v>13790</v>
      </c>
      <c r="P5790" t="s">
        <v>2178</v>
      </c>
    </row>
    <row r="5791" spans="1:16" x14ac:dyDescent="0.25">
      <c r="A5791" t="s">
        <v>1</v>
      </c>
      <c r="B5791" t="s">
        <v>13788</v>
      </c>
      <c r="C5791" t="s">
        <v>13801</v>
      </c>
      <c r="D5791" t="s">
        <v>4595</v>
      </c>
      <c r="E5791" t="s">
        <v>59</v>
      </c>
      <c r="F5791" t="b">
        <v>0</v>
      </c>
      <c r="G5791" t="s">
        <v>19</v>
      </c>
      <c r="H5791" s="1">
        <v>46085.380960648137</v>
      </c>
      <c r="I5791" t="b">
        <v>1</v>
      </c>
      <c r="J5791" t="b">
        <v>0</v>
      </c>
      <c r="K5791" t="s">
        <v>19</v>
      </c>
      <c r="L5791" t="s">
        <v>60</v>
      </c>
      <c r="M5791">
        <v>3150000</v>
      </c>
      <c r="N5791"/>
      <c r="O5791" t="s">
        <v>13790</v>
      </c>
      <c r="P5791" t="s">
        <v>13791</v>
      </c>
    </row>
    <row r="5792" spans="1:16" x14ac:dyDescent="0.25">
      <c r="A5792" t="s">
        <v>1</v>
      </c>
      <c r="B5792" t="s">
        <v>13788</v>
      </c>
      <c r="C5792" t="s">
        <v>1431</v>
      </c>
      <c r="D5792" t="s">
        <v>4595</v>
      </c>
      <c r="E5792" t="s">
        <v>59</v>
      </c>
      <c r="F5792" t="b">
        <v>0</v>
      </c>
      <c r="G5792" t="s">
        <v>19</v>
      </c>
      <c r="H5792" s="1">
        <v>46085.381006944437</v>
      </c>
      <c r="I5792" t="b">
        <v>1</v>
      </c>
      <c r="J5792" t="b">
        <v>0</v>
      </c>
      <c r="K5792" t="s">
        <v>19</v>
      </c>
      <c r="L5792" t="s">
        <v>60</v>
      </c>
      <c r="M5792">
        <v>3150000</v>
      </c>
      <c r="N5792"/>
      <c r="O5792" t="s">
        <v>13790</v>
      </c>
      <c r="P5792" t="s">
        <v>13791</v>
      </c>
    </row>
    <row r="5793" spans="1:16" x14ac:dyDescent="0.25">
      <c r="A5793" t="s">
        <v>1</v>
      </c>
      <c r="B5793" t="s">
        <v>13785</v>
      </c>
      <c r="C5793" t="s">
        <v>13802</v>
      </c>
      <c r="D5793" t="s">
        <v>4595</v>
      </c>
      <c r="E5793" t="s">
        <v>132</v>
      </c>
      <c r="F5793" t="b">
        <v>0</v>
      </c>
      <c r="G5793" t="s">
        <v>19</v>
      </c>
      <c r="H5793" s="1">
        <v>46085.381018518521</v>
      </c>
      <c r="I5793" t="b">
        <v>1</v>
      </c>
      <c r="J5793" t="b">
        <v>0</v>
      </c>
      <c r="K5793" t="s">
        <v>19</v>
      </c>
      <c r="L5793" t="s">
        <v>60</v>
      </c>
      <c r="M5793">
        <v>1500000</v>
      </c>
      <c r="N5793"/>
      <c r="O5793" t="s">
        <v>13787</v>
      </c>
      <c r="P5793" t="s">
        <v>1598</v>
      </c>
    </row>
    <row r="5794" spans="1:16" x14ac:dyDescent="0.25">
      <c r="A5794" t="s">
        <v>1</v>
      </c>
      <c r="B5794" t="s">
        <v>13788</v>
      </c>
      <c r="C5794" t="s">
        <v>13803</v>
      </c>
      <c r="D5794" t="s">
        <v>4595</v>
      </c>
      <c r="E5794" t="s">
        <v>59</v>
      </c>
      <c r="F5794" t="b">
        <v>0</v>
      </c>
      <c r="G5794" t="s">
        <v>19</v>
      </c>
      <c r="H5794" s="1">
        <v>46085.381018518521</v>
      </c>
      <c r="I5794" t="b">
        <v>1</v>
      </c>
      <c r="J5794" t="b">
        <v>0</v>
      </c>
      <c r="K5794" t="s">
        <v>19</v>
      </c>
      <c r="L5794" t="s">
        <v>60</v>
      </c>
      <c r="M5794">
        <v>3150000</v>
      </c>
      <c r="N5794"/>
      <c r="O5794" t="s">
        <v>13790</v>
      </c>
      <c r="P5794" t="s">
        <v>13791</v>
      </c>
    </row>
    <row r="5795" spans="1:16" x14ac:dyDescent="0.25">
      <c r="A5795" t="s">
        <v>1</v>
      </c>
      <c r="B5795" t="s">
        <v>13788</v>
      </c>
      <c r="C5795" t="s">
        <v>13804</v>
      </c>
      <c r="D5795" t="s">
        <v>4595</v>
      </c>
      <c r="E5795" t="s">
        <v>59</v>
      </c>
      <c r="F5795" t="b">
        <v>0</v>
      </c>
      <c r="G5795" t="s">
        <v>19</v>
      </c>
      <c r="H5795" s="1">
        <v>46085.381018518521</v>
      </c>
      <c r="I5795" t="b">
        <v>1</v>
      </c>
      <c r="J5795" t="b">
        <v>0</v>
      </c>
      <c r="K5795" t="s">
        <v>19</v>
      </c>
      <c r="L5795" t="s">
        <v>60</v>
      </c>
      <c r="M5795">
        <v>3150000</v>
      </c>
      <c r="N5795"/>
      <c r="O5795" t="s">
        <v>13790</v>
      </c>
      <c r="P5795" t="s">
        <v>13794</v>
      </c>
    </row>
    <row r="5796" spans="1:16" x14ac:dyDescent="0.25">
      <c r="A5796" t="s">
        <v>1</v>
      </c>
      <c r="B5796" t="s">
        <v>13788</v>
      </c>
      <c r="C5796" t="s">
        <v>13805</v>
      </c>
      <c r="D5796" t="s">
        <v>4595</v>
      </c>
      <c r="E5796" t="s">
        <v>59</v>
      </c>
      <c r="F5796" t="b">
        <v>0</v>
      </c>
      <c r="G5796" t="s">
        <v>19</v>
      </c>
      <c r="H5796" s="1">
        <v>46085.381018518521</v>
      </c>
      <c r="I5796" t="b">
        <v>1</v>
      </c>
      <c r="J5796" t="b">
        <v>0</v>
      </c>
      <c r="K5796" t="s">
        <v>19</v>
      </c>
      <c r="L5796" t="s">
        <v>60</v>
      </c>
      <c r="M5796">
        <v>3150000</v>
      </c>
      <c r="N5796"/>
      <c r="O5796" t="s">
        <v>13790</v>
      </c>
      <c r="P5796" t="s">
        <v>2814</v>
      </c>
    </row>
    <row r="5797" spans="1:16" x14ac:dyDescent="0.25">
      <c r="A5797" t="s">
        <v>1</v>
      </c>
      <c r="B5797" t="s">
        <v>13785</v>
      </c>
      <c r="C5797" t="s">
        <v>13806</v>
      </c>
      <c r="D5797" t="s">
        <v>4595</v>
      </c>
      <c r="E5797" t="s">
        <v>132</v>
      </c>
      <c r="F5797" t="b">
        <v>0</v>
      </c>
      <c r="G5797" t="s">
        <v>19</v>
      </c>
      <c r="H5797" s="1">
        <v>46085.381018518521</v>
      </c>
      <c r="I5797" t="b">
        <v>1</v>
      </c>
      <c r="J5797" t="b">
        <v>0</v>
      </c>
      <c r="K5797" t="s">
        <v>19</v>
      </c>
      <c r="L5797" t="s">
        <v>60</v>
      </c>
      <c r="M5797">
        <v>1500000</v>
      </c>
      <c r="N5797"/>
      <c r="O5797" t="s">
        <v>13787</v>
      </c>
      <c r="P5797" t="s">
        <v>13807</v>
      </c>
    </row>
    <row r="5798" spans="1:16" x14ac:dyDescent="0.25">
      <c r="A5798" t="s">
        <v>1</v>
      </c>
      <c r="B5798" t="s">
        <v>13788</v>
      </c>
      <c r="C5798" t="s">
        <v>3877</v>
      </c>
      <c r="D5798" t="s">
        <v>4595</v>
      </c>
      <c r="E5798" t="s">
        <v>59</v>
      </c>
      <c r="F5798" t="b">
        <v>0</v>
      </c>
      <c r="G5798" t="s">
        <v>19</v>
      </c>
      <c r="H5798" s="1">
        <v>46085.381018518521</v>
      </c>
      <c r="I5798" t="b">
        <v>1</v>
      </c>
      <c r="J5798" t="b">
        <v>0</v>
      </c>
      <c r="K5798" t="s">
        <v>19</v>
      </c>
      <c r="L5798" t="s">
        <v>60</v>
      </c>
      <c r="M5798">
        <v>3150000</v>
      </c>
      <c r="N5798"/>
      <c r="O5798" t="s">
        <v>13790</v>
      </c>
      <c r="P5798" t="s">
        <v>13791</v>
      </c>
    </row>
    <row r="5799" spans="1:16" x14ac:dyDescent="0.25">
      <c r="A5799" t="s">
        <v>1</v>
      </c>
      <c r="B5799" t="s">
        <v>13785</v>
      </c>
      <c r="C5799" t="s">
        <v>11266</v>
      </c>
      <c r="D5799" t="s">
        <v>4595</v>
      </c>
      <c r="E5799" t="s">
        <v>132</v>
      </c>
      <c r="F5799" t="b">
        <v>0</v>
      </c>
      <c r="G5799" t="s">
        <v>19</v>
      </c>
      <c r="H5799" s="1">
        <v>46085.381018518521</v>
      </c>
      <c r="I5799" t="b">
        <v>1</v>
      </c>
      <c r="J5799" t="b">
        <v>0</v>
      </c>
      <c r="K5799" t="s">
        <v>19</v>
      </c>
      <c r="L5799" t="s">
        <v>60</v>
      </c>
      <c r="M5799">
        <v>1500000</v>
      </c>
      <c r="N5799"/>
      <c r="O5799" t="s">
        <v>13787</v>
      </c>
      <c r="P5799" t="s">
        <v>208</v>
      </c>
    </row>
    <row r="5800" spans="1:16" x14ac:dyDescent="0.25">
      <c r="A5800" t="s">
        <v>1</v>
      </c>
      <c r="B5800" t="s">
        <v>13788</v>
      </c>
      <c r="C5800" t="s">
        <v>13808</v>
      </c>
      <c r="D5800" t="s">
        <v>4595</v>
      </c>
      <c r="E5800" t="s">
        <v>59</v>
      </c>
      <c r="F5800" t="b">
        <v>0</v>
      </c>
      <c r="G5800" t="s">
        <v>19</v>
      </c>
      <c r="H5800" s="1">
        <v>46085.381018518521</v>
      </c>
      <c r="I5800" t="b">
        <v>1</v>
      </c>
      <c r="J5800" t="b">
        <v>0</v>
      </c>
      <c r="K5800" t="s">
        <v>19</v>
      </c>
      <c r="L5800" t="s">
        <v>60</v>
      </c>
      <c r="M5800">
        <v>3150000</v>
      </c>
      <c r="N5800"/>
      <c r="O5800" t="s">
        <v>13790</v>
      </c>
      <c r="P5800" t="s">
        <v>13791</v>
      </c>
    </row>
    <row r="5801" spans="1:16" x14ac:dyDescent="0.25">
      <c r="A5801" t="s">
        <v>1</v>
      </c>
      <c r="B5801" t="s">
        <v>13785</v>
      </c>
      <c r="C5801" t="s">
        <v>13809</v>
      </c>
      <c r="D5801" t="s">
        <v>4595</v>
      </c>
      <c r="E5801" t="s">
        <v>59</v>
      </c>
      <c r="F5801" t="b">
        <v>0</v>
      </c>
      <c r="G5801" t="s">
        <v>19</v>
      </c>
      <c r="H5801" s="1">
        <v>46085.381018518521</v>
      </c>
      <c r="I5801" t="b">
        <v>1</v>
      </c>
      <c r="J5801" t="b">
        <v>0</v>
      </c>
      <c r="K5801" t="s">
        <v>19</v>
      </c>
      <c r="L5801" t="s">
        <v>60</v>
      </c>
      <c r="M5801">
        <v>1500000</v>
      </c>
      <c r="N5801"/>
      <c r="O5801" t="s">
        <v>13787</v>
      </c>
      <c r="P5801" t="s">
        <v>13807</v>
      </c>
    </row>
    <row r="5802" spans="1:16" x14ac:dyDescent="0.25">
      <c r="A5802" t="s">
        <v>1</v>
      </c>
      <c r="B5802" t="s">
        <v>13785</v>
      </c>
      <c r="C5802" t="s">
        <v>13810</v>
      </c>
      <c r="D5802" t="s">
        <v>4595</v>
      </c>
      <c r="E5802" t="s">
        <v>59</v>
      </c>
      <c r="F5802" t="b">
        <v>0</v>
      </c>
      <c r="G5802" t="s">
        <v>19</v>
      </c>
      <c r="H5802" s="1">
        <v>46085.381041666667</v>
      </c>
      <c r="I5802" t="b">
        <v>1</v>
      </c>
      <c r="J5802" t="b">
        <v>0</v>
      </c>
      <c r="K5802" t="s">
        <v>19</v>
      </c>
      <c r="L5802" t="s">
        <v>60</v>
      </c>
      <c r="M5802">
        <v>1500000</v>
      </c>
      <c r="N5802"/>
      <c r="O5802" t="s">
        <v>13787</v>
      </c>
    </row>
    <row r="5803" spans="1:16" x14ac:dyDescent="0.25">
      <c r="A5803" t="s">
        <v>1</v>
      </c>
      <c r="B5803" t="s">
        <v>13788</v>
      </c>
      <c r="C5803" t="s">
        <v>13811</v>
      </c>
      <c r="D5803" t="s">
        <v>4595</v>
      </c>
      <c r="E5803" t="s">
        <v>59</v>
      </c>
      <c r="F5803" t="b">
        <v>0</v>
      </c>
      <c r="G5803" t="s">
        <v>19</v>
      </c>
      <c r="H5803" s="1">
        <v>46085.381041666667</v>
      </c>
      <c r="I5803" t="b">
        <v>1</v>
      </c>
      <c r="J5803" t="b">
        <v>0</v>
      </c>
      <c r="K5803" t="s">
        <v>19</v>
      </c>
      <c r="L5803" t="s">
        <v>60</v>
      </c>
      <c r="M5803">
        <v>3150000</v>
      </c>
      <c r="N5803"/>
      <c r="O5803" t="s">
        <v>13790</v>
      </c>
      <c r="P5803" t="s">
        <v>13791</v>
      </c>
    </row>
    <row r="5804" spans="1:16" x14ac:dyDescent="0.25">
      <c r="A5804" t="s">
        <v>1</v>
      </c>
      <c r="B5804" t="s">
        <v>13785</v>
      </c>
      <c r="C5804" t="s">
        <v>13812</v>
      </c>
      <c r="D5804" t="s">
        <v>4595</v>
      </c>
      <c r="E5804" t="s">
        <v>132</v>
      </c>
      <c r="F5804" t="b">
        <v>0</v>
      </c>
      <c r="G5804" t="s">
        <v>19</v>
      </c>
      <c r="H5804" s="1">
        <v>46085.381053240737</v>
      </c>
      <c r="I5804" t="b">
        <v>1</v>
      </c>
      <c r="J5804" t="b">
        <v>0</v>
      </c>
      <c r="K5804" t="s">
        <v>19</v>
      </c>
      <c r="L5804" t="s">
        <v>60</v>
      </c>
      <c r="M5804">
        <v>1500000</v>
      </c>
      <c r="N5804"/>
      <c r="O5804" t="s">
        <v>13787</v>
      </c>
      <c r="P5804" t="s">
        <v>13807</v>
      </c>
    </row>
    <row r="5805" spans="1:16" x14ac:dyDescent="0.25">
      <c r="A5805" t="s">
        <v>1</v>
      </c>
      <c r="B5805" t="s">
        <v>13785</v>
      </c>
      <c r="C5805" t="s">
        <v>13803</v>
      </c>
      <c r="D5805" t="s">
        <v>4595</v>
      </c>
      <c r="E5805" t="s">
        <v>59</v>
      </c>
      <c r="F5805" t="b">
        <v>0</v>
      </c>
      <c r="G5805" t="s">
        <v>19</v>
      </c>
      <c r="H5805" s="1">
        <v>46085.381053240737</v>
      </c>
      <c r="I5805" t="b">
        <v>1</v>
      </c>
      <c r="J5805" t="b">
        <v>0</v>
      </c>
      <c r="K5805" t="s">
        <v>19</v>
      </c>
      <c r="L5805" t="s">
        <v>60</v>
      </c>
      <c r="M5805">
        <v>1500000</v>
      </c>
      <c r="N5805"/>
      <c r="O5805" t="s">
        <v>13787</v>
      </c>
      <c r="P5805" t="s">
        <v>13813</v>
      </c>
    </row>
    <row r="5806" spans="1:16" x14ac:dyDescent="0.25">
      <c r="A5806" t="s">
        <v>1</v>
      </c>
      <c r="B5806" t="s">
        <v>13785</v>
      </c>
      <c r="C5806" t="s">
        <v>13814</v>
      </c>
      <c r="D5806" t="s">
        <v>4595</v>
      </c>
      <c r="E5806" t="s">
        <v>59</v>
      </c>
      <c r="F5806" t="b">
        <v>0</v>
      </c>
      <c r="G5806" t="s">
        <v>19</v>
      </c>
      <c r="H5806" s="1">
        <v>46085.381053240737</v>
      </c>
      <c r="I5806" t="b">
        <v>1</v>
      </c>
      <c r="J5806" t="b">
        <v>0</v>
      </c>
      <c r="K5806" t="s">
        <v>19</v>
      </c>
      <c r="L5806" t="s">
        <v>60</v>
      </c>
      <c r="M5806">
        <v>1500000</v>
      </c>
      <c r="N5806"/>
      <c r="O5806" t="s">
        <v>13787</v>
      </c>
      <c r="P5806" t="s">
        <v>3633</v>
      </c>
    </row>
    <row r="5807" spans="1:16" x14ac:dyDescent="0.25">
      <c r="A5807" t="s">
        <v>1</v>
      </c>
      <c r="B5807" t="s">
        <v>13815</v>
      </c>
      <c r="C5807" t="s">
        <v>750</v>
      </c>
      <c r="D5807" t="s">
        <v>4595</v>
      </c>
      <c r="E5807" t="s">
        <v>59</v>
      </c>
      <c r="F5807" t="b">
        <v>0</v>
      </c>
      <c r="G5807" t="s">
        <v>19</v>
      </c>
      <c r="H5807" s="1">
        <v>46085.381053240737</v>
      </c>
      <c r="I5807" t="b">
        <v>1</v>
      </c>
      <c r="J5807" t="b">
        <v>0</v>
      </c>
      <c r="K5807" t="s">
        <v>19</v>
      </c>
      <c r="L5807" t="s">
        <v>60</v>
      </c>
      <c r="M5807">
        <v>100000</v>
      </c>
      <c r="N5807"/>
      <c r="O5807" t="s">
        <v>13816</v>
      </c>
      <c r="P5807" t="s">
        <v>3929</v>
      </c>
    </row>
    <row r="5808" spans="1:16" x14ac:dyDescent="0.25">
      <c r="A5808" t="s">
        <v>1</v>
      </c>
      <c r="B5808" t="s">
        <v>13785</v>
      </c>
      <c r="C5808" t="s">
        <v>13817</v>
      </c>
      <c r="D5808" t="s">
        <v>4595</v>
      </c>
      <c r="E5808" t="s">
        <v>132</v>
      </c>
      <c r="F5808" t="b">
        <v>0</v>
      </c>
      <c r="G5808" t="s">
        <v>19</v>
      </c>
      <c r="H5808" s="1">
        <v>46085.381053240737</v>
      </c>
      <c r="I5808" t="b">
        <v>1</v>
      </c>
      <c r="J5808" t="b">
        <v>0</v>
      </c>
      <c r="K5808" t="s">
        <v>19</v>
      </c>
      <c r="L5808" t="s">
        <v>60</v>
      </c>
      <c r="M5808">
        <v>1500000</v>
      </c>
      <c r="N5808"/>
      <c r="O5808" t="s">
        <v>13787</v>
      </c>
    </row>
    <row r="5809" spans="1:16" x14ac:dyDescent="0.25">
      <c r="A5809" t="s">
        <v>1</v>
      </c>
      <c r="B5809" t="s">
        <v>13785</v>
      </c>
      <c r="C5809" t="s">
        <v>2551</v>
      </c>
      <c r="D5809" t="s">
        <v>4595</v>
      </c>
      <c r="E5809" t="s">
        <v>59</v>
      </c>
      <c r="F5809" t="b">
        <v>0</v>
      </c>
      <c r="G5809" t="s">
        <v>19</v>
      </c>
      <c r="H5809" s="1">
        <v>46085.381076388891</v>
      </c>
      <c r="I5809" t="b">
        <v>1</v>
      </c>
      <c r="J5809" t="b">
        <v>0</v>
      </c>
      <c r="K5809" t="s">
        <v>19</v>
      </c>
      <c r="L5809" t="s">
        <v>60</v>
      </c>
      <c r="M5809">
        <v>1500000</v>
      </c>
      <c r="N5809"/>
      <c r="O5809" t="s">
        <v>13787</v>
      </c>
      <c r="P5809" t="s">
        <v>13818</v>
      </c>
    </row>
    <row r="5810" spans="1:16" x14ac:dyDescent="0.25">
      <c r="A5810" t="s">
        <v>1</v>
      </c>
      <c r="B5810" t="s">
        <v>13819</v>
      </c>
      <c r="C5810" t="s">
        <v>40</v>
      </c>
      <c r="D5810" t="s">
        <v>4526</v>
      </c>
      <c r="E5810" t="s">
        <v>59</v>
      </c>
      <c r="F5810" t="b">
        <v>0</v>
      </c>
      <c r="G5810" t="s">
        <v>40</v>
      </c>
      <c r="H5810" s="1">
        <v>46085.381643518522</v>
      </c>
      <c r="I5810" t="b">
        <v>1</v>
      </c>
      <c r="J5810" t="b">
        <v>0</v>
      </c>
      <c r="K5810" t="s">
        <v>40</v>
      </c>
      <c r="L5810" t="s">
        <v>60</v>
      </c>
      <c r="M5810">
        <v>82500</v>
      </c>
      <c r="N5810"/>
      <c r="O5810" t="s">
        <v>13354</v>
      </c>
      <c r="P5810" t="s">
        <v>13820</v>
      </c>
    </row>
    <row r="5811" spans="1:16" x14ac:dyDescent="0.25">
      <c r="A5811" t="s">
        <v>5</v>
      </c>
      <c r="B5811" t="s">
        <v>13821</v>
      </c>
      <c r="C5811" t="s">
        <v>13822</v>
      </c>
      <c r="D5811" t="s">
        <v>8664</v>
      </c>
      <c r="E5811" t="s">
        <v>59</v>
      </c>
      <c r="F5811" t="b">
        <v>0</v>
      </c>
      <c r="G5811" t="s">
        <v>18</v>
      </c>
      <c r="H5811" s="1">
        <v>46085.384212962963</v>
      </c>
      <c r="I5811" t="b">
        <v>0</v>
      </c>
      <c r="J5811" t="b">
        <v>0</v>
      </c>
      <c r="K5811" t="s">
        <v>18</v>
      </c>
      <c r="L5811" t="s">
        <v>60</v>
      </c>
      <c r="M5811">
        <v>550000</v>
      </c>
      <c r="N5811"/>
      <c r="O5811" t="s">
        <v>13823</v>
      </c>
      <c r="P5811" t="s">
        <v>13824</v>
      </c>
    </row>
    <row r="5812" spans="1:16" x14ac:dyDescent="0.25">
      <c r="A5812" t="s">
        <v>0</v>
      </c>
      <c r="B5812" t="s">
        <v>13825</v>
      </c>
      <c r="C5812" t="s">
        <v>7283</v>
      </c>
      <c r="D5812" t="s">
        <v>2360</v>
      </c>
      <c r="E5812" t="s">
        <v>59</v>
      </c>
      <c r="F5812" t="b">
        <v>0</v>
      </c>
      <c r="G5812" t="s">
        <v>65</v>
      </c>
      <c r="H5812" s="1">
        <v>46085.416724537034</v>
      </c>
      <c r="I5812" t="b">
        <v>0</v>
      </c>
      <c r="J5812" t="b">
        <v>0</v>
      </c>
      <c r="K5812" t="s">
        <v>41</v>
      </c>
      <c r="L5812" t="s">
        <v>74</v>
      </c>
      <c r="M5812"/>
      <c r="N5812">
        <v>19</v>
      </c>
      <c r="O5812" t="s">
        <v>13826</v>
      </c>
      <c r="P5812" t="s">
        <v>13827</v>
      </c>
    </row>
    <row r="5813" spans="1:16" x14ac:dyDescent="0.25">
      <c r="A5813" t="s">
        <v>0</v>
      </c>
      <c r="B5813" t="s">
        <v>13828</v>
      </c>
      <c r="C5813" t="s">
        <v>3256</v>
      </c>
      <c r="D5813" t="s">
        <v>2360</v>
      </c>
      <c r="E5813" t="s">
        <v>59</v>
      </c>
      <c r="F5813" t="b">
        <v>0</v>
      </c>
      <c r="G5813" t="s">
        <v>65</v>
      </c>
      <c r="H5813" s="1">
        <v>46085.416724537034</v>
      </c>
      <c r="I5813" t="b">
        <v>0</v>
      </c>
      <c r="J5813" t="b">
        <v>1</v>
      </c>
      <c r="K5813" t="s">
        <v>41</v>
      </c>
      <c r="L5813" t="s">
        <v>60</v>
      </c>
      <c r="M5813">
        <v>120000</v>
      </c>
      <c r="N5813"/>
      <c r="O5813" t="s">
        <v>9723</v>
      </c>
      <c r="P5813" t="s">
        <v>13829</v>
      </c>
    </row>
    <row r="5814" spans="1:16" x14ac:dyDescent="0.25">
      <c r="A5814" t="s">
        <v>3</v>
      </c>
      <c r="B5814" t="s">
        <v>13830</v>
      </c>
      <c r="C5814" t="s">
        <v>1038</v>
      </c>
      <c r="D5814" t="s">
        <v>2360</v>
      </c>
      <c r="E5814" t="s">
        <v>59</v>
      </c>
      <c r="F5814" t="b">
        <v>0</v>
      </c>
      <c r="G5814" t="s">
        <v>73</v>
      </c>
      <c r="H5814" s="1">
        <v>46085.417627314811</v>
      </c>
      <c r="I5814" t="b">
        <v>0</v>
      </c>
      <c r="J5814" t="b">
        <v>0</v>
      </c>
      <c r="K5814" t="s">
        <v>41</v>
      </c>
      <c r="L5814" t="s">
        <v>60</v>
      </c>
      <c r="M5814">
        <v>80999</v>
      </c>
      <c r="N5814"/>
      <c r="O5814" t="s">
        <v>13831</v>
      </c>
    </row>
    <row r="5815" spans="1:16" x14ac:dyDescent="0.25">
      <c r="A5815" t="s">
        <v>2</v>
      </c>
      <c r="B5815" t="s">
        <v>4781</v>
      </c>
      <c r="C5815" t="s">
        <v>162</v>
      </c>
      <c r="D5815" t="s">
        <v>2360</v>
      </c>
      <c r="E5815" t="s">
        <v>59</v>
      </c>
      <c r="F5815" t="b">
        <v>0</v>
      </c>
      <c r="G5815" t="s">
        <v>73</v>
      </c>
      <c r="H5815" s="1">
        <v>46085.417673611111</v>
      </c>
      <c r="I5815" t="b">
        <v>0</v>
      </c>
      <c r="J5815" t="b">
        <v>0</v>
      </c>
      <c r="K5815" t="s">
        <v>41</v>
      </c>
      <c r="L5815" t="s">
        <v>60</v>
      </c>
      <c r="M5815">
        <v>150000</v>
      </c>
      <c r="N5815"/>
      <c r="O5815" t="s">
        <v>101</v>
      </c>
      <c r="P5815" t="s">
        <v>85</v>
      </c>
    </row>
    <row r="5816" spans="1:16" x14ac:dyDescent="0.25">
      <c r="A5816" t="s">
        <v>7</v>
      </c>
      <c r="B5816" t="s">
        <v>13832</v>
      </c>
      <c r="C5816" t="s">
        <v>947</v>
      </c>
      <c r="D5816" t="s">
        <v>2360</v>
      </c>
      <c r="E5816" t="s">
        <v>59</v>
      </c>
      <c r="F5816" t="b">
        <v>0</v>
      </c>
      <c r="G5816" t="s">
        <v>68</v>
      </c>
      <c r="H5816" s="1">
        <v>46085.417708333327</v>
      </c>
      <c r="I5816" t="b">
        <v>0</v>
      </c>
      <c r="J5816" t="b">
        <v>1</v>
      </c>
      <c r="K5816" t="s">
        <v>41</v>
      </c>
      <c r="L5816" t="s">
        <v>60</v>
      </c>
      <c r="M5816">
        <v>105000</v>
      </c>
      <c r="N5816"/>
      <c r="O5816" t="s">
        <v>13833</v>
      </c>
      <c r="P5816" t="s">
        <v>13834</v>
      </c>
    </row>
    <row r="5817" spans="1:16" x14ac:dyDescent="0.25">
      <c r="A5817" t="s">
        <v>2</v>
      </c>
      <c r="B5817" t="s">
        <v>11917</v>
      </c>
      <c r="C5817" t="s">
        <v>2605</v>
      </c>
      <c r="D5817" t="s">
        <v>2360</v>
      </c>
      <c r="E5817" t="s">
        <v>59</v>
      </c>
      <c r="F5817" t="b">
        <v>0</v>
      </c>
      <c r="G5817" t="s">
        <v>65</v>
      </c>
      <c r="H5817" s="1">
        <v>46085.417951388888</v>
      </c>
      <c r="I5817" t="b">
        <v>0</v>
      </c>
      <c r="J5817" t="b">
        <v>0</v>
      </c>
      <c r="K5817" t="s">
        <v>41</v>
      </c>
      <c r="L5817" t="s">
        <v>60</v>
      </c>
      <c r="M5817">
        <v>160710</v>
      </c>
      <c r="N5817"/>
      <c r="O5817" t="s">
        <v>5167</v>
      </c>
      <c r="P5817" t="s">
        <v>310</v>
      </c>
    </row>
    <row r="5818" spans="1:16" x14ac:dyDescent="0.25">
      <c r="A5818" t="s">
        <v>2</v>
      </c>
      <c r="B5818" t="s">
        <v>4852</v>
      </c>
      <c r="C5818" t="s">
        <v>326</v>
      </c>
      <c r="D5818" t="s">
        <v>2360</v>
      </c>
      <c r="E5818" t="s">
        <v>59</v>
      </c>
      <c r="F5818" t="b">
        <v>0</v>
      </c>
      <c r="G5818" t="s">
        <v>77</v>
      </c>
      <c r="H5818" s="1">
        <v>46085.418067129627</v>
      </c>
      <c r="I5818" t="b">
        <v>0</v>
      </c>
      <c r="J5818" t="b">
        <v>1</v>
      </c>
      <c r="K5818" t="s">
        <v>41</v>
      </c>
      <c r="L5818" t="s">
        <v>60</v>
      </c>
      <c r="M5818">
        <v>175500</v>
      </c>
      <c r="N5818"/>
      <c r="O5818" t="s">
        <v>424</v>
      </c>
      <c r="P5818" t="s">
        <v>7828</v>
      </c>
    </row>
    <row r="5819" spans="1:16" x14ac:dyDescent="0.25">
      <c r="A5819" t="s">
        <v>8</v>
      </c>
      <c r="B5819" t="s">
        <v>4047</v>
      </c>
      <c r="C5819" t="s">
        <v>3130</v>
      </c>
      <c r="D5819" t="s">
        <v>4526</v>
      </c>
      <c r="E5819" t="s">
        <v>88</v>
      </c>
      <c r="F5819" t="b">
        <v>0</v>
      </c>
      <c r="G5819" t="s">
        <v>89</v>
      </c>
      <c r="H5819" s="1">
        <v>46085.418402777781</v>
      </c>
      <c r="I5819" t="b">
        <v>0</v>
      </c>
      <c r="J5819" t="b">
        <v>1</v>
      </c>
      <c r="K5819" t="s">
        <v>41</v>
      </c>
      <c r="L5819" t="s">
        <v>74</v>
      </c>
      <c r="M5819"/>
      <c r="N5819">
        <v>47.185000000000002</v>
      </c>
      <c r="O5819" t="s">
        <v>4487</v>
      </c>
      <c r="P5819" t="s">
        <v>13835</v>
      </c>
    </row>
    <row r="5820" spans="1:16" x14ac:dyDescent="0.25">
      <c r="A5820" t="s">
        <v>5</v>
      </c>
      <c r="B5820" t="s">
        <v>5</v>
      </c>
      <c r="C5820" t="s">
        <v>13836</v>
      </c>
      <c r="D5820" t="s">
        <v>5721</v>
      </c>
      <c r="E5820" t="s">
        <v>59</v>
      </c>
      <c r="F5820" t="b">
        <v>0</v>
      </c>
      <c r="G5820" t="s">
        <v>65</v>
      </c>
      <c r="H5820" s="1">
        <v>46085.418622685182</v>
      </c>
      <c r="I5820" t="b">
        <v>0</v>
      </c>
      <c r="J5820" t="b">
        <v>1</v>
      </c>
      <c r="K5820" t="s">
        <v>41</v>
      </c>
      <c r="L5820" t="s">
        <v>60</v>
      </c>
      <c r="M5820">
        <v>120900</v>
      </c>
      <c r="N5820"/>
      <c r="O5820" t="s">
        <v>13837</v>
      </c>
      <c r="P5820" t="s">
        <v>13838</v>
      </c>
    </row>
    <row r="5821" spans="1:16" x14ac:dyDescent="0.25">
      <c r="A5821" t="s">
        <v>5</v>
      </c>
      <c r="B5821" t="s">
        <v>5</v>
      </c>
      <c r="C5821" t="s">
        <v>1263</v>
      </c>
      <c r="D5821" t="s">
        <v>2360</v>
      </c>
      <c r="E5821" t="s">
        <v>59</v>
      </c>
      <c r="F5821" t="b">
        <v>0</v>
      </c>
      <c r="G5821" t="s">
        <v>65</v>
      </c>
      <c r="H5821" s="1">
        <v>46085.418796296297</v>
      </c>
      <c r="I5821" t="b">
        <v>0</v>
      </c>
      <c r="J5821" t="b">
        <v>1</v>
      </c>
      <c r="K5821" t="s">
        <v>41</v>
      </c>
      <c r="L5821" t="s">
        <v>60</v>
      </c>
      <c r="M5821">
        <v>149000</v>
      </c>
      <c r="N5821"/>
      <c r="O5821" t="s">
        <v>10620</v>
      </c>
      <c r="P5821" t="s">
        <v>10621</v>
      </c>
    </row>
    <row r="5822" spans="1:16" x14ac:dyDescent="0.25">
      <c r="A5822" t="s">
        <v>1</v>
      </c>
      <c r="B5822" t="s">
        <v>13839</v>
      </c>
      <c r="C5822" t="s">
        <v>359</v>
      </c>
      <c r="D5822" t="s">
        <v>2360</v>
      </c>
      <c r="E5822" t="s">
        <v>59</v>
      </c>
      <c r="F5822" t="b">
        <v>0</v>
      </c>
      <c r="G5822" t="s">
        <v>77</v>
      </c>
      <c r="H5822" s="1">
        <v>46085.419085648151</v>
      </c>
      <c r="I5822" t="b">
        <v>1</v>
      </c>
      <c r="J5822" t="b">
        <v>1</v>
      </c>
      <c r="K5822" t="s">
        <v>41</v>
      </c>
      <c r="L5822" t="s">
        <v>60</v>
      </c>
      <c r="M5822">
        <v>125000</v>
      </c>
      <c r="N5822"/>
      <c r="O5822" t="s">
        <v>5735</v>
      </c>
      <c r="P5822" t="s">
        <v>4188</v>
      </c>
    </row>
    <row r="5823" spans="1:16" x14ac:dyDescent="0.25">
      <c r="A5823" t="s">
        <v>0</v>
      </c>
      <c r="B5823" t="s">
        <v>13840</v>
      </c>
      <c r="C5823" t="s">
        <v>5273</v>
      </c>
      <c r="D5823" t="s">
        <v>4526</v>
      </c>
      <c r="E5823" t="s">
        <v>59</v>
      </c>
      <c r="F5823" t="b">
        <v>0</v>
      </c>
      <c r="G5823" t="s">
        <v>40</v>
      </c>
      <c r="H5823" s="1">
        <v>46085.422951388893</v>
      </c>
      <c r="I5823" t="b">
        <v>1</v>
      </c>
      <c r="J5823" t="b">
        <v>0</v>
      </c>
      <c r="K5823" t="s">
        <v>40</v>
      </c>
      <c r="L5823" t="s">
        <v>60</v>
      </c>
      <c r="M5823">
        <v>42000</v>
      </c>
      <c r="N5823"/>
      <c r="O5823" t="s">
        <v>11388</v>
      </c>
      <c r="P5823" t="s">
        <v>13668</v>
      </c>
    </row>
    <row r="5824" spans="1:16" x14ac:dyDescent="0.25">
      <c r="A5824" t="s">
        <v>1</v>
      </c>
      <c r="B5824" t="s">
        <v>1496</v>
      </c>
      <c r="C5824" t="s">
        <v>13841</v>
      </c>
      <c r="D5824" t="s">
        <v>8818</v>
      </c>
      <c r="E5824" t="s">
        <v>59</v>
      </c>
      <c r="F5824" t="b">
        <v>0</v>
      </c>
      <c r="G5824" t="s">
        <v>40</v>
      </c>
      <c r="H5824" s="1">
        <v>46085.423379629632</v>
      </c>
      <c r="I5824" t="b">
        <v>1</v>
      </c>
      <c r="J5824" t="b">
        <v>0</v>
      </c>
      <c r="K5824" t="s">
        <v>40</v>
      </c>
      <c r="L5824" t="s">
        <v>60</v>
      </c>
      <c r="M5824">
        <v>52500</v>
      </c>
      <c r="N5824"/>
      <c r="O5824" t="s">
        <v>13842</v>
      </c>
      <c r="P5824" t="s">
        <v>13843</v>
      </c>
    </row>
    <row r="5825" spans="1:16" x14ac:dyDescent="0.25">
      <c r="A5825" t="s">
        <v>3</v>
      </c>
      <c r="B5825" t="s">
        <v>13844</v>
      </c>
      <c r="C5825" t="s">
        <v>313</v>
      </c>
      <c r="D5825" t="s">
        <v>4346</v>
      </c>
      <c r="E5825" t="s">
        <v>59</v>
      </c>
      <c r="F5825" t="b">
        <v>0</v>
      </c>
      <c r="G5825" t="s">
        <v>65</v>
      </c>
      <c r="H5825" s="1">
        <v>46085.458391203712</v>
      </c>
      <c r="I5825" t="b">
        <v>0</v>
      </c>
      <c r="J5825" t="b">
        <v>0</v>
      </c>
      <c r="K5825" t="s">
        <v>41</v>
      </c>
      <c r="L5825" t="s">
        <v>60</v>
      </c>
      <c r="M5825">
        <v>101659.575</v>
      </c>
      <c r="N5825"/>
      <c r="O5825" t="s">
        <v>13845</v>
      </c>
      <c r="P5825" t="s">
        <v>2287</v>
      </c>
    </row>
    <row r="5826" spans="1:16" x14ac:dyDescent="0.25">
      <c r="A5826" t="s">
        <v>0</v>
      </c>
      <c r="B5826" t="s">
        <v>13846</v>
      </c>
      <c r="C5826" t="s">
        <v>3924</v>
      </c>
      <c r="D5826" t="s">
        <v>4595</v>
      </c>
      <c r="E5826" t="s">
        <v>59</v>
      </c>
      <c r="F5826" t="b">
        <v>0</v>
      </c>
      <c r="G5826" t="s">
        <v>89</v>
      </c>
      <c r="H5826" s="1">
        <v>46085.459490740737</v>
      </c>
      <c r="I5826" t="b">
        <v>1</v>
      </c>
      <c r="J5826" t="b">
        <v>0</v>
      </c>
      <c r="K5826" t="s">
        <v>41</v>
      </c>
      <c r="L5826" t="s">
        <v>60</v>
      </c>
      <c r="M5826">
        <v>75000</v>
      </c>
      <c r="N5826"/>
      <c r="O5826" t="s">
        <v>13847</v>
      </c>
      <c r="P5826" t="s">
        <v>945</v>
      </c>
    </row>
    <row r="5827" spans="1:16" x14ac:dyDescent="0.25">
      <c r="A5827" t="s">
        <v>0</v>
      </c>
      <c r="B5827" t="s">
        <v>13846</v>
      </c>
      <c r="C5827" t="s">
        <v>13848</v>
      </c>
      <c r="D5827" t="s">
        <v>4595</v>
      </c>
      <c r="E5827" t="s">
        <v>59</v>
      </c>
      <c r="F5827" t="b">
        <v>0</v>
      </c>
      <c r="G5827" t="s">
        <v>89</v>
      </c>
      <c r="H5827" s="1">
        <v>46085.459490740737</v>
      </c>
      <c r="I5827" t="b">
        <v>1</v>
      </c>
      <c r="J5827" t="b">
        <v>0</v>
      </c>
      <c r="K5827" t="s">
        <v>41</v>
      </c>
      <c r="L5827" t="s">
        <v>60</v>
      </c>
      <c r="M5827">
        <v>70000</v>
      </c>
      <c r="N5827"/>
      <c r="O5827" t="s">
        <v>13847</v>
      </c>
    </row>
    <row r="5828" spans="1:16" x14ac:dyDescent="0.25">
      <c r="A5828" t="s">
        <v>0</v>
      </c>
      <c r="B5828" t="s">
        <v>13846</v>
      </c>
      <c r="C5828" t="s">
        <v>13849</v>
      </c>
      <c r="D5828" t="s">
        <v>4595</v>
      </c>
      <c r="E5828" t="s">
        <v>59</v>
      </c>
      <c r="F5828" t="b">
        <v>0</v>
      </c>
      <c r="G5828" t="s">
        <v>89</v>
      </c>
      <c r="H5828" s="1">
        <v>46085.459490740737</v>
      </c>
      <c r="I5828" t="b">
        <v>1</v>
      </c>
      <c r="J5828" t="b">
        <v>0</v>
      </c>
      <c r="K5828" t="s">
        <v>41</v>
      </c>
      <c r="L5828" t="s">
        <v>60</v>
      </c>
      <c r="M5828">
        <v>90000</v>
      </c>
      <c r="N5828"/>
      <c r="O5828" t="s">
        <v>13847</v>
      </c>
      <c r="P5828" t="s">
        <v>945</v>
      </c>
    </row>
    <row r="5829" spans="1:16" x14ac:dyDescent="0.25">
      <c r="A5829" t="s">
        <v>0</v>
      </c>
      <c r="B5829" t="s">
        <v>13846</v>
      </c>
      <c r="C5829" t="s">
        <v>3540</v>
      </c>
      <c r="D5829" t="s">
        <v>4595</v>
      </c>
      <c r="E5829" t="s">
        <v>59</v>
      </c>
      <c r="F5829" t="b">
        <v>0</v>
      </c>
      <c r="G5829" t="s">
        <v>89</v>
      </c>
      <c r="H5829" s="1">
        <v>46085.459548611107</v>
      </c>
      <c r="I5829" t="b">
        <v>1</v>
      </c>
      <c r="J5829" t="b">
        <v>0</v>
      </c>
      <c r="K5829" t="s">
        <v>41</v>
      </c>
      <c r="L5829" t="s">
        <v>60</v>
      </c>
      <c r="M5829">
        <v>70000</v>
      </c>
      <c r="N5829"/>
      <c r="O5829" t="s">
        <v>13847</v>
      </c>
      <c r="P5829" t="s">
        <v>945</v>
      </c>
    </row>
    <row r="5830" spans="1:16" x14ac:dyDescent="0.25">
      <c r="A5830" t="s">
        <v>4</v>
      </c>
      <c r="B5830" t="s">
        <v>3430</v>
      </c>
      <c r="C5830" t="s">
        <v>1691</v>
      </c>
      <c r="D5830" t="s">
        <v>4595</v>
      </c>
      <c r="E5830" t="s">
        <v>59</v>
      </c>
      <c r="F5830" t="b">
        <v>0</v>
      </c>
      <c r="G5830" t="s">
        <v>89</v>
      </c>
      <c r="H5830" s="1">
        <v>46085.45957175926</v>
      </c>
      <c r="I5830" t="b">
        <v>0</v>
      </c>
      <c r="J5830" t="b">
        <v>0</v>
      </c>
      <c r="K5830" t="s">
        <v>41</v>
      </c>
      <c r="L5830" t="s">
        <v>60</v>
      </c>
      <c r="M5830">
        <v>82500</v>
      </c>
      <c r="N5830"/>
      <c r="O5830" t="s">
        <v>5349</v>
      </c>
    </row>
    <row r="5831" spans="1:16" x14ac:dyDescent="0.25">
      <c r="A5831" t="s">
        <v>6</v>
      </c>
      <c r="B5831" t="s">
        <v>6</v>
      </c>
      <c r="C5831" t="s">
        <v>2928</v>
      </c>
      <c r="D5831" t="s">
        <v>4595</v>
      </c>
      <c r="E5831" t="s">
        <v>59</v>
      </c>
      <c r="F5831" t="b">
        <v>0</v>
      </c>
      <c r="G5831" t="s">
        <v>65</v>
      </c>
      <c r="H5831" s="1">
        <v>46085.459664351853</v>
      </c>
      <c r="I5831" t="b">
        <v>0</v>
      </c>
      <c r="J5831" t="b">
        <v>0</v>
      </c>
      <c r="K5831" t="s">
        <v>41</v>
      </c>
      <c r="L5831" t="s">
        <v>60</v>
      </c>
      <c r="M5831">
        <v>180000</v>
      </c>
      <c r="N5831"/>
      <c r="O5831" t="s">
        <v>149</v>
      </c>
    </row>
    <row r="5832" spans="1:16" x14ac:dyDescent="0.25">
      <c r="A5832" t="s">
        <v>2</v>
      </c>
      <c r="B5832" t="s">
        <v>13850</v>
      </c>
      <c r="C5832" t="s">
        <v>12018</v>
      </c>
      <c r="D5832" t="s">
        <v>4526</v>
      </c>
      <c r="E5832" t="s">
        <v>59</v>
      </c>
      <c r="F5832" t="b">
        <v>0</v>
      </c>
      <c r="G5832" t="s">
        <v>65</v>
      </c>
      <c r="H5832" s="1">
        <v>46085.459687499999</v>
      </c>
      <c r="I5832" t="b">
        <v>0</v>
      </c>
      <c r="J5832" t="b">
        <v>1</v>
      </c>
      <c r="K5832" t="s">
        <v>41</v>
      </c>
      <c r="L5832" t="s">
        <v>60</v>
      </c>
      <c r="M5832">
        <v>140000</v>
      </c>
      <c r="N5832"/>
      <c r="O5832" t="s">
        <v>12019</v>
      </c>
      <c r="P5832" t="s">
        <v>13851</v>
      </c>
    </row>
    <row r="5833" spans="1:16" x14ac:dyDescent="0.25">
      <c r="A5833" t="s">
        <v>1</v>
      </c>
      <c r="B5833" t="s">
        <v>13852</v>
      </c>
      <c r="C5833" t="s">
        <v>13</v>
      </c>
      <c r="D5833" t="s">
        <v>4595</v>
      </c>
      <c r="F5833" t="b">
        <v>0</v>
      </c>
      <c r="G5833" t="s">
        <v>13</v>
      </c>
      <c r="H5833" s="1">
        <v>46085.463321759264</v>
      </c>
      <c r="I5833" t="b">
        <v>0</v>
      </c>
      <c r="J5833" t="b">
        <v>0</v>
      </c>
      <c r="K5833" t="s">
        <v>13</v>
      </c>
      <c r="L5833" t="s">
        <v>74</v>
      </c>
      <c r="M5833"/>
      <c r="N5833">
        <v>60</v>
      </c>
      <c r="O5833" t="s">
        <v>4596</v>
      </c>
      <c r="P5833" t="s">
        <v>13853</v>
      </c>
    </row>
    <row r="5834" spans="1:16" x14ac:dyDescent="0.25">
      <c r="A5834" t="s">
        <v>4</v>
      </c>
      <c r="B5834" t="s">
        <v>13854</v>
      </c>
      <c r="C5834" t="s">
        <v>13</v>
      </c>
      <c r="D5834" t="s">
        <v>4595</v>
      </c>
      <c r="F5834" t="b">
        <v>0</v>
      </c>
      <c r="G5834" t="s">
        <v>13</v>
      </c>
      <c r="H5834" s="1">
        <v>46085.463333333333</v>
      </c>
      <c r="I5834" t="b">
        <v>1</v>
      </c>
      <c r="J5834" t="b">
        <v>0</v>
      </c>
      <c r="K5834" t="s">
        <v>13</v>
      </c>
      <c r="L5834" t="s">
        <v>74</v>
      </c>
      <c r="M5834"/>
      <c r="N5834">
        <v>25</v>
      </c>
      <c r="O5834" t="s">
        <v>4596</v>
      </c>
      <c r="P5834" t="s">
        <v>13855</v>
      </c>
    </row>
    <row r="5835" spans="1:16" x14ac:dyDescent="0.25">
      <c r="A5835" t="s">
        <v>0</v>
      </c>
      <c r="B5835" t="s">
        <v>13856</v>
      </c>
      <c r="C5835" t="s">
        <v>76</v>
      </c>
      <c r="D5835" t="s">
        <v>13857</v>
      </c>
      <c r="E5835" t="s">
        <v>88</v>
      </c>
      <c r="F5835" t="b">
        <v>1</v>
      </c>
      <c r="G5835" t="s">
        <v>40</v>
      </c>
      <c r="H5835" s="1">
        <v>46085.464618055557</v>
      </c>
      <c r="I5835" t="b">
        <v>1</v>
      </c>
      <c r="J5835" t="b">
        <v>0</v>
      </c>
      <c r="K5835" t="s">
        <v>40</v>
      </c>
      <c r="L5835" t="s">
        <v>74</v>
      </c>
      <c r="M5835"/>
      <c r="N5835">
        <v>11.5</v>
      </c>
      <c r="O5835" t="s">
        <v>13857</v>
      </c>
      <c r="P5835" t="s">
        <v>283</v>
      </c>
    </row>
    <row r="5836" spans="1:16" x14ac:dyDescent="0.25">
      <c r="A5836" t="s">
        <v>2</v>
      </c>
      <c r="B5836" t="s">
        <v>13858</v>
      </c>
      <c r="C5836" t="s">
        <v>40</v>
      </c>
      <c r="D5836" t="s">
        <v>4526</v>
      </c>
      <c r="E5836" t="s">
        <v>59</v>
      </c>
      <c r="F5836" t="b">
        <v>0</v>
      </c>
      <c r="G5836" t="s">
        <v>40</v>
      </c>
      <c r="H5836" s="1">
        <v>46085.464641203696</v>
      </c>
      <c r="I5836" t="b">
        <v>1</v>
      </c>
      <c r="J5836" t="b">
        <v>0</v>
      </c>
      <c r="K5836" t="s">
        <v>40</v>
      </c>
      <c r="L5836" t="s">
        <v>60</v>
      </c>
      <c r="M5836">
        <v>62500</v>
      </c>
      <c r="N5836"/>
      <c r="O5836" t="s">
        <v>13859</v>
      </c>
      <c r="P5836" t="s">
        <v>1738</v>
      </c>
    </row>
    <row r="5837" spans="1:16" x14ac:dyDescent="0.25">
      <c r="A5837" t="s">
        <v>1</v>
      </c>
      <c r="B5837" t="s">
        <v>1</v>
      </c>
      <c r="C5837" t="s">
        <v>13860</v>
      </c>
      <c r="D5837" t="s">
        <v>4526</v>
      </c>
      <c r="E5837" t="s">
        <v>59</v>
      </c>
      <c r="F5837" t="b">
        <v>0</v>
      </c>
      <c r="G5837" t="s">
        <v>40</v>
      </c>
      <c r="H5837" s="1">
        <v>46085.46497685185</v>
      </c>
      <c r="I5837" t="b">
        <v>0</v>
      </c>
      <c r="J5837" t="b">
        <v>0</v>
      </c>
      <c r="K5837" t="s">
        <v>40</v>
      </c>
      <c r="L5837" t="s">
        <v>60</v>
      </c>
      <c r="M5837">
        <v>60000</v>
      </c>
      <c r="N5837"/>
      <c r="O5837" t="s">
        <v>10334</v>
      </c>
      <c r="P5837" t="s">
        <v>208</v>
      </c>
    </row>
    <row r="5838" spans="1:16" x14ac:dyDescent="0.25">
      <c r="A5838" t="s">
        <v>4</v>
      </c>
      <c r="B5838" t="s">
        <v>13861</v>
      </c>
      <c r="C5838" t="s">
        <v>225</v>
      </c>
      <c r="D5838" t="s">
        <v>4595</v>
      </c>
      <c r="E5838" t="s">
        <v>59</v>
      </c>
      <c r="F5838" t="b">
        <v>0</v>
      </c>
      <c r="G5838" t="s">
        <v>63</v>
      </c>
      <c r="H5838" s="1">
        <v>46085.465960648151</v>
      </c>
      <c r="I5838" t="b">
        <v>1</v>
      </c>
      <c r="J5838" t="b">
        <v>0</v>
      </c>
      <c r="K5838" t="s">
        <v>41</v>
      </c>
      <c r="L5838" t="s">
        <v>60</v>
      </c>
      <c r="M5838">
        <v>122500</v>
      </c>
      <c r="N5838"/>
      <c r="O5838" t="s">
        <v>13862</v>
      </c>
      <c r="P5838" t="s">
        <v>2313</v>
      </c>
    </row>
    <row r="5839" spans="1:16" x14ac:dyDescent="0.25">
      <c r="A5839" t="s">
        <v>0</v>
      </c>
      <c r="B5839" t="s">
        <v>13846</v>
      </c>
      <c r="C5839" t="s">
        <v>160</v>
      </c>
      <c r="D5839" t="s">
        <v>4595</v>
      </c>
      <c r="E5839" t="s">
        <v>59</v>
      </c>
      <c r="F5839" t="b">
        <v>0</v>
      </c>
      <c r="G5839" t="s">
        <v>63</v>
      </c>
      <c r="H5839" s="1">
        <v>46085.465983796297</v>
      </c>
      <c r="I5839" t="b">
        <v>1</v>
      </c>
      <c r="J5839" t="b">
        <v>0</v>
      </c>
      <c r="K5839" t="s">
        <v>41</v>
      </c>
      <c r="L5839" t="s">
        <v>60</v>
      </c>
      <c r="M5839">
        <v>55000</v>
      </c>
      <c r="N5839"/>
      <c r="O5839" t="s">
        <v>13847</v>
      </c>
    </row>
    <row r="5840" spans="1:16" x14ac:dyDescent="0.25">
      <c r="A5840" t="s">
        <v>0</v>
      </c>
      <c r="B5840" t="s">
        <v>13846</v>
      </c>
      <c r="C5840" t="s">
        <v>1904</v>
      </c>
      <c r="D5840" t="s">
        <v>4595</v>
      </c>
      <c r="E5840" t="s">
        <v>59</v>
      </c>
      <c r="F5840" t="b">
        <v>0</v>
      </c>
      <c r="G5840" t="s">
        <v>63</v>
      </c>
      <c r="H5840" s="1">
        <v>46085.465983796297</v>
      </c>
      <c r="I5840" t="b">
        <v>1</v>
      </c>
      <c r="J5840" t="b">
        <v>0</v>
      </c>
      <c r="K5840" t="s">
        <v>41</v>
      </c>
      <c r="L5840" t="s">
        <v>60</v>
      </c>
      <c r="M5840">
        <v>70000</v>
      </c>
      <c r="N5840"/>
      <c r="O5840" t="s">
        <v>13847</v>
      </c>
    </row>
    <row r="5841" spans="1:16" x14ac:dyDescent="0.25">
      <c r="A5841" t="s">
        <v>0</v>
      </c>
      <c r="B5841" t="s">
        <v>13846</v>
      </c>
      <c r="C5841" t="s">
        <v>13863</v>
      </c>
      <c r="D5841" t="s">
        <v>4595</v>
      </c>
      <c r="E5841" t="s">
        <v>59</v>
      </c>
      <c r="F5841" t="b">
        <v>0</v>
      </c>
      <c r="G5841" t="s">
        <v>63</v>
      </c>
      <c r="H5841" s="1">
        <v>46085.465983796297</v>
      </c>
      <c r="I5841" t="b">
        <v>1</v>
      </c>
      <c r="J5841" t="b">
        <v>0</v>
      </c>
      <c r="K5841" t="s">
        <v>41</v>
      </c>
      <c r="L5841" t="s">
        <v>60</v>
      </c>
      <c r="M5841">
        <v>60000</v>
      </c>
      <c r="N5841"/>
      <c r="O5841" t="s">
        <v>13847</v>
      </c>
    </row>
    <row r="5842" spans="1:16" x14ac:dyDescent="0.25">
      <c r="A5842" t="s">
        <v>0</v>
      </c>
      <c r="B5842" t="s">
        <v>13846</v>
      </c>
      <c r="C5842" t="s">
        <v>13864</v>
      </c>
      <c r="D5842" t="s">
        <v>4595</v>
      </c>
      <c r="E5842" t="s">
        <v>59</v>
      </c>
      <c r="F5842" t="b">
        <v>0</v>
      </c>
      <c r="G5842" t="s">
        <v>63</v>
      </c>
      <c r="H5842" s="1">
        <v>46085.466006944444</v>
      </c>
      <c r="I5842" t="b">
        <v>1</v>
      </c>
      <c r="J5842" t="b">
        <v>0</v>
      </c>
      <c r="K5842" t="s">
        <v>41</v>
      </c>
      <c r="L5842" t="s">
        <v>60</v>
      </c>
      <c r="M5842">
        <v>75000</v>
      </c>
      <c r="N5842"/>
      <c r="O5842" t="s">
        <v>13847</v>
      </c>
    </row>
    <row r="5843" spans="1:16" x14ac:dyDescent="0.25">
      <c r="A5843" t="s">
        <v>0</v>
      </c>
      <c r="B5843" t="s">
        <v>13846</v>
      </c>
      <c r="C5843" t="s">
        <v>13865</v>
      </c>
      <c r="D5843" t="s">
        <v>4595</v>
      </c>
      <c r="E5843" t="s">
        <v>59</v>
      </c>
      <c r="F5843" t="b">
        <v>0</v>
      </c>
      <c r="G5843" t="s">
        <v>63</v>
      </c>
      <c r="H5843" s="1">
        <v>46085.466006944444</v>
      </c>
      <c r="I5843" t="b">
        <v>1</v>
      </c>
      <c r="J5843" t="b">
        <v>0</v>
      </c>
      <c r="K5843" t="s">
        <v>41</v>
      </c>
      <c r="L5843" t="s">
        <v>60</v>
      </c>
      <c r="M5843">
        <v>70000</v>
      </c>
      <c r="N5843"/>
      <c r="O5843" t="s">
        <v>13847</v>
      </c>
    </row>
    <row r="5844" spans="1:16" x14ac:dyDescent="0.25">
      <c r="A5844" t="s">
        <v>0</v>
      </c>
      <c r="B5844" t="s">
        <v>13846</v>
      </c>
      <c r="C5844" t="s">
        <v>13866</v>
      </c>
      <c r="D5844" t="s">
        <v>4595</v>
      </c>
      <c r="E5844" t="s">
        <v>59</v>
      </c>
      <c r="F5844" t="b">
        <v>0</v>
      </c>
      <c r="G5844" t="s">
        <v>63</v>
      </c>
      <c r="H5844" s="1">
        <v>46085.466006944444</v>
      </c>
      <c r="I5844" t="b">
        <v>1</v>
      </c>
      <c r="J5844" t="b">
        <v>0</v>
      </c>
      <c r="K5844" t="s">
        <v>41</v>
      </c>
      <c r="L5844" t="s">
        <v>60</v>
      </c>
      <c r="M5844">
        <v>95000</v>
      </c>
      <c r="N5844"/>
      <c r="O5844" t="s">
        <v>13847</v>
      </c>
      <c r="P5844" t="s">
        <v>945</v>
      </c>
    </row>
    <row r="5845" spans="1:16" x14ac:dyDescent="0.25">
      <c r="A5845" t="s">
        <v>0</v>
      </c>
      <c r="B5845" t="s">
        <v>13846</v>
      </c>
      <c r="C5845" t="s">
        <v>13867</v>
      </c>
      <c r="D5845" t="s">
        <v>4595</v>
      </c>
      <c r="E5845" t="s">
        <v>59</v>
      </c>
      <c r="F5845" t="b">
        <v>0</v>
      </c>
      <c r="G5845" t="s">
        <v>63</v>
      </c>
      <c r="H5845" s="1">
        <v>46085.46603009259</v>
      </c>
      <c r="I5845" t="b">
        <v>1</v>
      </c>
      <c r="J5845" t="b">
        <v>0</v>
      </c>
      <c r="K5845" t="s">
        <v>41</v>
      </c>
      <c r="L5845" t="s">
        <v>60</v>
      </c>
      <c r="M5845">
        <v>87500</v>
      </c>
      <c r="N5845"/>
      <c r="O5845" t="s">
        <v>13847</v>
      </c>
    </row>
    <row r="5846" spans="1:16" x14ac:dyDescent="0.25">
      <c r="A5846" t="s">
        <v>0</v>
      </c>
      <c r="B5846" t="s">
        <v>13846</v>
      </c>
      <c r="C5846" t="s">
        <v>3252</v>
      </c>
      <c r="D5846" t="s">
        <v>4595</v>
      </c>
      <c r="E5846" t="s">
        <v>59</v>
      </c>
      <c r="F5846" t="b">
        <v>0</v>
      </c>
      <c r="G5846" t="s">
        <v>73</v>
      </c>
      <c r="H5846" s="1">
        <v>46085.501006944447</v>
      </c>
      <c r="I5846" t="b">
        <v>1</v>
      </c>
      <c r="J5846" t="b">
        <v>0</v>
      </c>
      <c r="K5846" t="s">
        <v>41</v>
      </c>
      <c r="L5846" t="s">
        <v>60</v>
      </c>
      <c r="M5846">
        <v>57500</v>
      </c>
      <c r="N5846"/>
      <c r="O5846" t="s">
        <v>13847</v>
      </c>
      <c r="P5846" t="s">
        <v>945</v>
      </c>
    </row>
    <row r="5847" spans="1:16" x14ac:dyDescent="0.25">
      <c r="A5847" t="s">
        <v>0</v>
      </c>
      <c r="B5847" t="s">
        <v>13846</v>
      </c>
      <c r="C5847" t="s">
        <v>4050</v>
      </c>
      <c r="D5847" t="s">
        <v>4595</v>
      </c>
      <c r="E5847" t="s">
        <v>59</v>
      </c>
      <c r="F5847" t="b">
        <v>0</v>
      </c>
      <c r="G5847" t="s">
        <v>73</v>
      </c>
      <c r="H5847" s="1">
        <v>46085.501006944447</v>
      </c>
      <c r="I5847" t="b">
        <v>1</v>
      </c>
      <c r="J5847" t="b">
        <v>0</v>
      </c>
      <c r="K5847" t="s">
        <v>41</v>
      </c>
      <c r="L5847" t="s">
        <v>60</v>
      </c>
      <c r="M5847">
        <v>85000</v>
      </c>
      <c r="N5847"/>
      <c r="O5847" t="s">
        <v>13847</v>
      </c>
    </row>
    <row r="5848" spans="1:16" x14ac:dyDescent="0.25">
      <c r="A5848" t="s">
        <v>7</v>
      </c>
      <c r="B5848" t="s">
        <v>13868</v>
      </c>
      <c r="C5848" t="s">
        <v>181</v>
      </c>
      <c r="D5848" t="s">
        <v>4595</v>
      </c>
      <c r="E5848" t="s">
        <v>59</v>
      </c>
      <c r="F5848" t="b">
        <v>0</v>
      </c>
      <c r="G5848" t="s">
        <v>89</v>
      </c>
      <c r="H5848" s="1">
        <v>46085.501087962963</v>
      </c>
      <c r="I5848" t="b">
        <v>0</v>
      </c>
      <c r="J5848" t="b">
        <v>0</v>
      </c>
      <c r="K5848" t="s">
        <v>41</v>
      </c>
      <c r="L5848" t="s">
        <v>60</v>
      </c>
      <c r="M5848">
        <v>120000</v>
      </c>
      <c r="N5848"/>
      <c r="O5848" t="s">
        <v>804</v>
      </c>
    </row>
    <row r="5849" spans="1:16" x14ac:dyDescent="0.25">
      <c r="A5849" t="s">
        <v>0</v>
      </c>
      <c r="B5849" t="s">
        <v>13846</v>
      </c>
      <c r="C5849" t="s">
        <v>3273</v>
      </c>
      <c r="D5849" t="s">
        <v>4595</v>
      </c>
      <c r="E5849" t="s">
        <v>59</v>
      </c>
      <c r="F5849" t="b">
        <v>0</v>
      </c>
      <c r="G5849" t="s">
        <v>89</v>
      </c>
      <c r="H5849" s="1">
        <v>46085.501157407409</v>
      </c>
      <c r="I5849" t="b">
        <v>1</v>
      </c>
      <c r="J5849" t="b">
        <v>0</v>
      </c>
      <c r="K5849" t="s">
        <v>41</v>
      </c>
      <c r="L5849" t="s">
        <v>60</v>
      </c>
      <c r="M5849">
        <v>75000</v>
      </c>
      <c r="N5849"/>
      <c r="O5849" t="s">
        <v>13847</v>
      </c>
    </row>
    <row r="5850" spans="1:16" x14ac:dyDescent="0.25">
      <c r="A5850" t="s">
        <v>0</v>
      </c>
      <c r="B5850" t="s">
        <v>13846</v>
      </c>
      <c r="C5850" t="s">
        <v>3129</v>
      </c>
      <c r="D5850" t="s">
        <v>4595</v>
      </c>
      <c r="E5850" t="s">
        <v>59</v>
      </c>
      <c r="F5850" t="b">
        <v>0</v>
      </c>
      <c r="G5850" t="s">
        <v>89</v>
      </c>
      <c r="H5850" s="1">
        <v>46085.501157407409</v>
      </c>
      <c r="I5850" t="b">
        <v>1</v>
      </c>
      <c r="J5850" t="b">
        <v>0</v>
      </c>
      <c r="K5850" t="s">
        <v>41</v>
      </c>
      <c r="L5850" t="s">
        <v>60</v>
      </c>
      <c r="M5850">
        <v>70000</v>
      </c>
      <c r="N5850"/>
      <c r="O5850" t="s">
        <v>13847</v>
      </c>
      <c r="P5850" t="s">
        <v>426</v>
      </c>
    </row>
    <row r="5851" spans="1:16" x14ac:dyDescent="0.25">
      <c r="A5851" t="s">
        <v>0</v>
      </c>
      <c r="B5851" t="s">
        <v>13846</v>
      </c>
      <c r="C5851" t="s">
        <v>13869</v>
      </c>
      <c r="D5851" t="s">
        <v>4595</v>
      </c>
      <c r="E5851" t="s">
        <v>59</v>
      </c>
      <c r="F5851" t="b">
        <v>0</v>
      </c>
      <c r="G5851" t="s">
        <v>89</v>
      </c>
      <c r="H5851" s="1">
        <v>46085.501157407409</v>
      </c>
      <c r="I5851" t="b">
        <v>1</v>
      </c>
      <c r="J5851" t="b">
        <v>0</v>
      </c>
      <c r="K5851" t="s">
        <v>41</v>
      </c>
      <c r="L5851" t="s">
        <v>60</v>
      </c>
      <c r="M5851">
        <v>67500</v>
      </c>
      <c r="N5851"/>
      <c r="O5851" t="s">
        <v>13847</v>
      </c>
      <c r="P5851" t="s">
        <v>945</v>
      </c>
    </row>
    <row r="5852" spans="1:16" x14ac:dyDescent="0.25">
      <c r="A5852" t="s">
        <v>0</v>
      </c>
      <c r="B5852" t="s">
        <v>13846</v>
      </c>
      <c r="C5852" t="s">
        <v>13870</v>
      </c>
      <c r="D5852" t="s">
        <v>4595</v>
      </c>
      <c r="E5852" t="s">
        <v>59</v>
      </c>
      <c r="F5852" t="b">
        <v>0</v>
      </c>
      <c r="G5852" t="s">
        <v>89</v>
      </c>
      <c r="H5852" s="1">
        <v>46085.501192129632</v>
      </c>
      <c r="I5852" t="b">
        <v>1</v>
      </c>
      <c r="J5852" t="b">
        <v>0</v>
      </c>
      <c r="K5852" t="s">
        <v>41</v>
      </c>
      <c r="L5852" t="s">
        <v>60</v>
      </c>
      <c r="M5852">
        <v>50000</v>
      </c>
      <c r="N5852"/>
      <c r="O5852" t="s">
        <v>13847</v>
      </c>
      <c r="P5852" t="s">
        <v>945</v>
      </c>
    </row>
    <row r="5853" spans="1:16" x14ac:dyDescent="0.25">
      <c r="A5853" t="s">
        <v>0</v>
      </c>
      <c r="B5853" t="s">
        <v>13846</v>
      </c>
      <c r="C5853" t="s">
        <v>1943</v>
      </c>
      <c r="D5853" t="s">
        <v>4595</v>
      </c>
      <c r="E5853" t="s">
        <v>59</v>
      </c>
      <c r="F5853" t="b">
        <v>0</v>
      </c>
      <c r="G5853" t="s">
        <v>89</v>
      </c>
      <c r="H5853" s="1">
        <v>46085.501192129632</v>
      </c>
      <c r="I5853" t="b">
        <v>1</v>
      </c>
      <c r="J5853" t="b">
        <v>0</v>
      </c>
      <c r="K5853" t="s">
        <v>41</v>
      </c>
      <c r="L5853" t="s">
        <v>60</v>
      </c>
      <c r="M5853">
        <v>77500</v>
      </c>
      <c r="N5853"/>
      <c r="O5853" t="s">
        <v>13847</v>
      </c>
      <c r="P5853" t="s">
        <v>1777</v>
      </c>
    </row>
    <row r="5854" spans="1:16" x14ac:dyDescent="0.25">
      <c r="A5854" t="s">
        <v>0</v>
      </c>
      <c r="B5854" t="s">
        <v>13846</v>
      </c>
      <c r="C5854" t="s">
        <v>13871</v>
      </c>
      <c r="D5854" t="s">
        <v>4595</v>
      </c>
      <c r="E5854" t="s">
        <v>59</v>
      </c>
      <c r="F5854" t="b">
        <v>0</v>
      </c>
      <c r="G5854" t="s">
        <v>89</v>
      </c>
      <c r="H5854" s="1">
        <v>46085.501192129632</v>
      </c>
      <c r="I5854" t="b">
        <v>1</v>
      </c>
      <c r="J5854" t="b">
        <v>0</v>
      </c>
      <c r="K5854" t="s">
        <v>41</v>
      </c>
      <c r="L5854" t="s">
        <v>60</v>
      </c>
      <c r="M5854">
        <v>57500</v>
      </c>
      <c r="N5854"/>
      <c r="O5854" t="s">
        <v>13847</v>
      </c>
      <c r="P5854" t="s">
        <v>945</v>
      </c>
    </row>
    <row r="5855" spans="1:16" x14ac:dyDescent="0.25">
      <c r="A5855" t="s">
        <v>0</v>
      </c>
      <c r="B5855" t="s">
        <v>13846</v>
      </c>
      <c r="C5855" t="s">
        <v>2740</v>
      </c>
      <c r="D5855" t="s">
        <v>4595</v>
      </c>
      <c r="E5855" t="s">
        <v>59</v>
      </c>
      <c r="F5855" t="b">
        <v>0</v>
      </c>
      <c r="G5855" t="s">
        <v>89</v>
      </c>
      <c r="H5855" s="1">
        <v>46085.501192129632</v>
      </c>
      <c r="I5855" t="b">
        <v>1</v>
      </c>
      <c r="J5855" t="b">
        <v>0</v>
      </c>
      <c r="K5855" t="s">
        <v>41</v>
      </c>
      <c r="L5855" t="s">
        <v>60</v>
      </c>
      <c r="M5855">
        <v>60000</v>
      </c>
      <c r="N5855"/>
      <c r="O5855" t="s">
        <v>13847</v>
      </c>
      <c r="P5855" t="s">
        <v>945</v>
      </c>
    </row>
    <row r="5856" spans="1:16" x14ac:dyDescent="0.25">
      <c r="A5856" t="s">
        <v>0</v>
      </c>
      <c r="B5856" t="s">
        <v>13846</v>
      </c>
      <c r="C5856" t="s">
        <v>13872</v>
      </c>
      <c r="D5856" t="s">
        <v>4595</v>
      </c>
      <c r="E5856" t="s">
        <v>59</v>
      </c>
      <c r="F5856" t="b">
        <v>0</v>
      </c>
      <c r="G5856" t="s">
        <v>89</v>
      </c>
      <c r="H5856" s="1">
        <v>46085.501192129632</v>
      </c>
      <c r="I5856" t="b">
        <v>1</v>
      </c>
      <c r="J5856" t="b">
        <v>0</v>
      </c>
      <c r="K5856" t="s">
        <v>41</v>
      </c>
      <c r="L5856" t="s">
        <v>60</v>
      </c>
      <c r="M5856">
        <v>80000</v>
      </c>
      <c r="N5856"/>
      <c r="O5856" t="s">
        <v>13847</v>
      </c>
    </row>
    <row r="5857" spans="1:16" x14ac:dyDescent="0.25">
      <c r="A5857" t="s">
        <v>0</v>
      </c>
      <c r="B5857" t="s">
        <v>13846</v>
      </c>
      <c r="C5857" t="s">
        <v>2513</v>
      </c>
      <c r="D5857" t="s">
        <v>4595</v>
      </c>
      <c r="E5857" t="s">
        <v>59</v>
      </c>
      <c r="F5857" t="b">
        <v>0</v>
      </c>
      <c r="G5857" t="s">
        <v>89</v>
      </c>
      <c r="H5857" s="1">
        <v>46085.501192129632</v>
      </c>
      <c r="I5857" t="b">
        <v>1</v>
      </c>
      <c r="J5857" t="b">
        <v>0</v>
      </c>
      <c r="K5857" t="s">
        <v>41</v>
      </c>
      <c r="L5857" t="s">
        <v>60</v>
      </c>
      <c r="M5857">
        <v>65000</v>
      </c>
      <c r="N5857"/>
      <c r="O5857" t="s">
        <v>13847</v>
      </c>
    </row>
    <row r="5858" spans="1:16" x14ac:dyDescent="0.25">
      <c r="A5858" t="s">
        <v>0</v>
      </c>
      <c r="B5858" t="s">
        <v>13846</v>
      </c>
      <c r="C5858" t="s">
        <v>2800</v>
      </c>
      <c r="D5858" t="s">
        <v>4595</v>
      </c>
      <c r="E5858" t="s">
        <v>59</v>
      </c>
      <c r="F5858" t="b">
        <v>0</v>
      </c>
      <c r="G5858" t="s">
        <v>89</v>
      </c>
      <c r="H5858" s="1">
        <v>46085.501215277778</v>
      </c>
      <c r="I5858" t="b">
        <v>1</v>
      </c>
      <c r="J5858" t="b">
        <v>0</v>
      </c>
      <c r="K5858" t="s">
        <v>41</v>
      </c>
      <c r="L5858" t="s">
        <v>60</v>
      </c>
      <c r="M5858">
        <v>80000</v>
      </c>
      <c r="N5858"/>
      <c r="O5858" t="s">
        <v>13847</v>
      </c>
      <c r="P5858" t="s">
        <v>945</v>
      </c>
    </row>
    <row r="5859" spans="1:16" x14ac:dyDescent="0.25">
      <c r="A5859" t="s">
        <v>6</v>
      </c>
      <c r="B5859" t="s">
        <v>13873</v>
      </c>
      <c r="C5859" t="s">
        <v>148</v>
      </c>
      <c r="D5859" t="s">
        <v>4595</v>
      </c>
      <c r="E5859" t="s">
        <v>59</v>
      </c>
      <c r="F5859" t="b">
        <v>0</v>
      </c>
      <c r="G5859" t="s">
        <v>89</v>
      </c>
      <c r="H5859" s="1">
        <v>46085.501215277778</v>
      </c>
      <c r="I5859" t="b">
        <v>1</v>
      </c>
      <c r="J5859" t="b">
        <v>0</v>
      </c>
      <c r="K5859" t="s">
        <v>41</v>
      </c>
      <c r="L5859" t="s">
        <v>60</v>
      </c>
      <c r="M5859">
        <v>133000</v>
      </c>
      <c r="N5859"/>
      <c r="O5859" t="s">
        <v>13874</v>
      </c>
    </row>
    <row r="5860" spans="1:16" x14ac:dyDescent="0.25">
      <c r="A5860" t="s">
        <v>0</v>
      </c>
      <c r="B5860" t="s">
        <v>13846</v>
      </c>
      <c r="C5860" t="s">
        <v>6389</v>
      </c>
      <c r="D5860" t="s">
        <v>4595</v>
      </c>
      <c r="E5860" t="s">
        <v>59</v>
      </c>
      <c r="F5860" t="b">
        <v>0</v>
      </c>
      <c r="G5860" t="s">
        <v>89</v>
      </c>
      <c r="H5860" s="1">
        <v>46085.501215277778</v>
      </c>
      <c r="I5860" t="b">
        <v>1</v>
      </c>
      <c r="J5860" t="b">
        <v>0</v>
      </c>
      <c r="K5860" t="s">
        <v>41</v>
      </c>
      <c r="L5860" t="s">
        <v>60</v>
      </c>
      <c r="M5860">
        <v>60000</v>
      </c>
      <c r="N5860"/>
      <c r="O5860" t="s">
        <v>13847</v>
      </c>
      <c r="P5860" t="s">
        <v>945</v>
      </c>
    </row>
    <row r="5861" spans="1:16" x14ac:dyDescent="0.25">
      <c r="A5861" t="s">
        <v>0</v>
      </c>
      <c r="B5861" t="s">
        <v>13846</v>
      </c>
      <c r="C5861" t="s">
        <v>1110</v>
      </c>
      <c r="D5861" t="s">
        <v>4595</v>
      </c>
      <c r="E5861" t="s">
        <v>59</v>
      </c>
      <c r="F5861" t="b">
        <v>0</v>
      </c>
      <c r="G5861" t="s">
        <v>89</v>
      </c>
      <c r="H5861" s="1">
        <v>46085.501215277778</v>
      </c>
      <c r="I5861" t="b">
        <v>1</v>
      </c>
      <c r="J5861" t="b">
        <v>0</v>
      </c>
      <c r="K5861" t="s">
        <v>41</v>
      </c>
      <c r="L5861" t="s">
        <v>60</v>
      </c>
      <c r="M5861">
        <v>55000</v>
      </c>
      <c r="N5861"/>
      <c r="O5861" t="s">
        <v>13847</v>
      </c>
      <c r="P5861" t="s">
        <v>945</v>
      </c>
    </row>
    <row r="5862" spans="1:16" x14ac:dyDescent="0.25">
      <c r="A5862" t="s">
        <v>0</v>
      </c>
      <c r="B5862" t="s">
        <v>13846</v>
      </c>
      <c r="C5862" t="s">
        <v>13875</v>
      </c>
      <c r="D5862" t="s">
        <v>4595</v>
      </c>
      <c r="E5862" t="s">
        <v>59</v>
      </c>
      <c r="F5862" t="b">
        <v>0</v>
      </c>
      <c r="G5862" t="s">
        <v>89</v>
      </c>
      <c r="H5862" s="1">
        <v>46085.501215277778</v>
      </c>
      <c r="I5862" t="b">
        <v>1</v>
      </c>
      <c r="J5862" t="b">
        <v>0</v>
      </c>
      <c r="K5862" t="s">
        <v>41</v>
      </c>
      <c r="L5862" t="s">
        <v>60</v>
      </c>
      <c r="M5862">
        <v>50000</v>
      </c>
      <c r="N5862"/>
      <c r="O5862" t="s">
        <v>13847</v>
      </c>
      <c r="P5862" t="s">
        <v>945</v>
      </c>
    </row>
    <row r="5863" spans="1:16" x14ac:dyDescent="0.25">
      <c r="A5863" t="s">
        <v>0</v>
      </c>
      <c r="B5863" t="s">
        <v>13846</v>
      </c>
      <c r="C5863" t="s">
        <v>3494</v>
      </c>
      <c r="D5863" t="s">
        <v>4595</v>
      </c>
      <c r="E5863" t="s">
        <v>59</v>
      </c>
      <c r="F5863" t="b">
        <v>0</v>
      </c>
      <c r="G5863" t="s">
        <v>89</v>
      </c>
      <c r="H5863" s="1">
        <v>46085.501215277778</v>
      </c>
      <c r="I5863" t="b">
        <v>1</v>
      </c>
      <c r="J5863" t="b">
        <v>0</v>
      </c>
      <c r="K5863" t="s">
        <v>41</v>
      </c>
      <c r="L5863" t="s">
        <v>60</v>
      </c>
      <c r="M5863">
        <v>54000</v>
      </c>
      <c r="N5863"/>
      <c r="O5863" t="s">
        <v>13847</v>
      </c>
    </row>
    <row r="5864" spans="1:16" x14ac:dyDescent="0.25">
      <c r="A5864" t="s">
        <v>2</v>
      </c>
      <c r="B5864" t="s">
        <v>466</v>
      </c>
      <c r="C5864" t="s">
        <v>13876</v>
      </c>
      <c r="D5864" t="s">
        <v>4595</v>
      </c>
      <c r="E5864" t="s">
        <v>59</v>
      </c>
      <c r="F5864" t="b">
        <v>0</v>
      </c>
      <c r="G5864" t="s">
        <v>77</v>
      </c>
      <c r="H5864" s="1">
        <v>46085.501400462963</v>
      </c>
      <c r="I5864" t="b">
        <v>0</v>
      </c>
      <c r="J5864" t="b">
        <v>0</v>
      </c>
      <c r="K5864" t="s">
        <v>41</v>
      </c>
      <c r="L5864" t="s">
        <v>60</v>
      </c>
      <c r="M5864">
        <v>170000</v>
      </c>
      <c r="N5864"/>
      <c r="O5864" t="s">
        <v>12498</v>
      </c>
    </row>
    <row r="5865" spans="1:16" x14ac:dyDescent="0.25">
      <c r="A5865" t="s">
        <v>2</v>
      </c>
      <c r="B5865" t="s">
        <v>2</v>
      </c>
      <c r="C5865" t="s">
        <v>13877</v>
      </c>
      <c r="D5865" t="s">
        <v>4595</v>
      </c>
      <c r="E5865" t="s">
        <v>59</v>
      </c>
      <c r="F5865" t="b">
        <v>0</v>
      </c>
      <c r="G5865" t="s">
        <v>68</v>
      </c>
      <c r="H5865" s="1">
        <v>46085.501631944448</v>
      </c>
      <c r="I5865" t="b">
        <v>0</v>
      </c>
      <c r="J5865" t="b">
        <v>0</v>
      </c>
      <c r="K5865" t="s">
        <v>41</v>
      </c>
      <c r="L5865" t="s">
        <v>60</v>
      </c>
      <c r="M5865">
        <v>117500</v>
      </c>
      <c r="N5865"/>
      <c r="O5865" t="s">
        <v>1098</v>
      </c>
    </row>
    <row r="5866" spans="1:16" x14ac:dyDescent="0.25">
      <c r="A5866" t="s">
        <v>6</v>
      </c>
      <c r="B5866" t="s">
        <v>531</v>
      </c>
      <c r="C5866" t="s">
        <v>6290</v>
      </c>
      <c r="D5866" t="s">
        <v>4595</v>
      </c>
      <c r="E5866" t="s">
        <v>59</v>
      </c>
      <c r="F5866" t="b">
        <v>0</v>
      </c>
      <c r="G5866" t="s">
        <v>68</v>
      </c>
      <c r="H5866" s="1">
        <v>46085.501631944448</v>
      </c>
      <c r="I5866" t="b">
        <v>0</v>
      </c>
      <c r="J5866" t="b">
        <v>0</v>
      </c>
      <c r="K5866" t="s">
        <v>41</v>
      </c>
      <c r="L5866" t="s">
        <v>60</v>
      </c>
      <c r="M5866">
        <v>210000</v>
      </c>
      <c r="N5866"/>
      <c r="O5866" t="s">
        <v>13878</v>
      </c>
    </row>
    <row r="5867" spans="1:16" x14ac:dyDescent="0.25">
      <c r="A5867" t="s">
        <v>6</v>
      </c>
      <c r="B5867" t="s">
        <v>6</v>
      </c>
      <c r="C5867" t="s">
        <v>3169</v>
      </c>
      <c r="D5867" t="s">
        <v>4595</v>
      </c>
      <c r="E5867" t="s">
        <v>59</v>
      </c>
      <c r="F5867" t="b">
        <v>0</v>
      </c>
      <c r="G5867" t="s">
        <v>68</v>
      </c>
      <c r="H5867" s="1">
        <v>46085.501655092587</v>
      </c>
      <c r="I5867" t="b">
        <v>0</v>
      </c>
      <c r="J5867" t="b">
        <v>0</v>
      </c>
      <c r="K5867" t="s">
        <v>41</v>
      </c>
      <c r="L5867" t="s">
        <v>60</v>
      </c>
      <c r="M5867">
        <v>180000</v>
      </c>
      <c r="N5867"/>
      <c r="O5867" t="s">
        <v>982</v>
      </c>
    </row>
    <row r="5868" spans="1:16" x14ac:dyDescent="0.25">
      <c r="A5868" t="s">
        <v>6</v>
      </c>
      <c r="B5868" t="s">
        <v>531</v>
      </c>
      <c r="C5868" t="s">
        <v>3169</v>
      </c>
      <c r="D5868" t="s">
        <v>4595</v>
      </c>
      <c r="E5868" t="s">
        <v>72</v>
      </c>
      <c r="F5868" t="b">
        <v>0</v>
      </c>
      <c r="G5868" t="s">
        <v>68</v>
      </c>
      <c r="H5868" s="1">
        <v>46085.501655092587</v>
      </c>
      <c r="I5868" t="b">
        <v>0</v>
      </c>
      <c r="J5868" t="b">
        <v>0</v>
      </c>
      <c r="K5868" t="s">
        <v>41</v>
      </c>
      <c r="L5868" t="s">
        <v>60</v>
      </c>
      <c r="M5868">
        <v>210000</v>
      </c>
      <c r="N5868"/>
      <c r="O5868" t="s">
        <v>95</v>
      </c>
      <c r="P5868" t="s">
        <v>13879</v>
      </c>
    </row>
    <row r="5869" spans="1:16" x14ac:dyDescent="0.25">
      <c r="A5869" t="s">
        <v>5</v>
      </c>
      <c r="B5869" t="s">
        <v>13880</v>
      </c>
      <c r="C5869" t="s">
        <v>9736</v>
      </c>
      <c r="D5869" t="s">
        <v>4526</v>
      </c>
      <c r="E5869" t="s">
        <v>59</v>
      </c>
      <c r="F5869" t="b">
        <v>0</v>
      </c>
      <c r="G5869" t="s">
        <v>65</v>
      </c>
      <c r="H5869" s="1">
        <v>46085.502245370371</v>
      </c>
      <c r="I5869" t="b">
        <v>1</v>
      </c>
      <c r="J5869" t="b">
        <v>0</v>
      </c>
      <c r="K5869" t="s">
        <v>41</v>
      </c>
      <c r="L5869" t="s">
        <v>74</v>
      </c>
      <c r="M5869"/>
      <c r="N5869">
        <v>45</v>
      </c>
      <c r="O5869" t="s">
        <v>9737</v>
      </c>
      <c r="P5869" t="s">
        <v>13881</v>
      </c>
    </row>
    <row r="5870" spans="1:16" x14ac:dyDescent="0.25">
      <c r="A5870" t="s">
        <v>0</v>
      </c>
      <c r="B5870" t="s">
        <v>13882</v>
      </c>
      <c r="C5870" t="s">
        <v>13</v>
      </c>
      <c r="D5870" t="s">
        <v>4595</v>
      </c>
      <c r="F5870" t="b">
        <v>0</v>
      </c>
      <c r="G5870" t="s">
        <v>13</v>
      </c>
      <c r="H5870" s="1">
        <v>46085.504884259259</v>
      </c>
      <c r="I5870" t="b">
        <v>1</v>
      </c>
      <c r="J5870" t="b">
        <v>0</v>
      </c>
      <c r="K5870" t="s">
        <v>13</v>
      </c>
      <c r="L5870" t="s">
        <v>74</v>
      </c>
      <c r="M5870"/>
      <c r="N5870">
        <v>40</v>
      </c>
      <c r="O5870" t="s">
        <v>4596</v>
      </c>
      <c r="P5870" t="s">
        <v>13883</v>
      </c>
    </row>
    <row r="5871" spans="1:16" x14ac:dyDescent="0.25">
      <c r="A5871" t="s">
        <v>1</v>
      </c>
      <c r="B5871" t="s">
        <v>1</v>
      </c>
      <c r="C5871" t="s">
        <v>13884</v>
      </c>
      <c r="D5871" t="s">
        <v>4595</v>
      </c>
      <c r="E5871" t="s">
        <v>59</v>
      </c>
      <c r="F5871" t="b">
        <v>0</v>
      </c>
      <c r="G5871" t="s">
        <v>19</v>
      </c>
      <c r="H5871" s="1">
        <v>46085.506053240737</v>
      </c>
      <c r="I5871" t="b">
        <v>1</v>
      </c>
      <c r="J5871" t="b">
        <v>0</v>
      </c>
      <c r="K5871" t="s">
        <v>19</v>
      </c>
      <c r="L5871" t="s">
        <v>60</v>
      </c>
      <c r="M5871">
        <v>1700000</v>
      </c>
      <c r="N5871"/>
      <c r="O5871" t="s">
        <v>13885</v>
      </c>
      <c r="P5871" t="s">
        <v>7064</v>
      </c>
    </row>
    <row r="5872" spans="1:16" x14ac:dyDescent="0.25">
      <c r="A5872" t="s">
        <v>1</v>
      </c>
      <c r="B5872" t="s">
        <v>1</v>
      </c>
      <c r="C5872" t="s">
        <v>13886</v>
      </c>
      <c r="D5872" t="s">
        <v>4595</v>
      </c>
      <c r="E5872" t="s">
        <v>59</v>
      </c>
      <c r="F5872" t="b">
        <v>0</v>
      </c>
      <c r="G5872" t="s">
        <v>19</v>
      </c>
      <c r="H5872" s="1">
        <v>46085.50613425926</v>
      </c>
      <c r="I5872" t="b">
        <v>1</v>
      </c>
      <c r="J5872" t="b">
        <v>0</v>
      </c>
      <c r="K5872" t="s">
        <v>19</v>
      </c>
      <c r="L5872" t="s">
        <v>60</v>
      </c>
      <c r="M5872">
        <v>1700000</v>
      </c>
      <c r="N5872"/>
      <c r="O5872" t="s">
        <v>13885</v>
      </c>
      <c r="P5872" t="s">
        <v>7064</v>
      </c>
    </row>
    <row r="5873" spans="1:16" x14ac:dyDescent="0.25">
      <c r="A5873" t="s">
        <v>2</v>
      </c>
      <c r="B5873" t="s">
        <v>11657</v>
      </c>
      <c r="C5873" t="s">
        <v>2474</v>
      </c>
      <c r="D5873" t="s">
        <v>4595</v>
      </c>
      <c r="E5873" t="s">
        <v>59</v>
      </c>
      <c r="F5873" t="b">
        <v>0</v>
      </c>
      <c r="G5873" t="s">
        <v>19</v>
      </c>
      <c r="H5873" s="1">
        <v>46085.50613425926</v>
      </c>
      <c r="I5873" t="b">
        <v>1</v>
      </c>
      <c r="J5873" t="b">
        <v>0</v>
      </c>
      <c r="K5873" t="s">
        <v>19</v>
      </c>
      <c r="L5873" t="s">
        <v>60</v>
      </c>
      <c r="M5873">
        <v>2900000</v>
      </c>
      <c r="N5873"/>
      <c r="O5873" t="s">
        <v>11659</v>
      </c>
      <c r="P5873" t="s">
        <v>11660</v>
      </c>
    </row>
    <row r="5874" spans="1:16" x14ac:dyDescent="0.25">
      <c r="A5874" t="s">
        <v>1</v>
      </c>
      <c r="B5874" t="s">
        <v>1</v>
      </c>
      <c r="C5874" t="s">
        <v>13887</v>
      </c>
      <c r="D5874" t="s">
        <v>5798</v>
      </c>
      <c r="E5874" t="s">
        <v>59</v>
      </c>
      <c r="F5874" t="b">
        <v>0</v>
      </c>
      <c r="G5874" t="s">
        <v>40</v>
      </c>
      <c r="H5874" s="1">
        <v>46085.506851851853</v>
      </c>
      <c r="I5874" t="b">
        <v>1</v>
      </c>
      <c r="J5874" t="b">
        <v>0</v>
      </c>
      <c r="K5874" t="s">
        <v>40</v>
      </c>
      <c r="L5874" t="s">
        <v>60</v>
      </c>
      <c r="M5874">
        <v>32000</v>
      </c>
      <c r="N5874"/>
      <c r="O5874" t="s">
        <v>13888</v>
      </c>
    </row>
    <row r="5875" spans="1:16" x14ac:dyDescent="0.25">
      <c r="A5875" t="s">
        <v>0</v>
      </c>
      <c r="B5875" t="s">
        <v>13846</v>
      </c>
      <c r="C5875" t="s">
        <v>3240</v>
      </c>
      <c r="D5875" t="s">
        <v>4595</v>
      </c>
      <c r="E5875" t="s">
        <v>59</v>
      </c>
      <c r="F5875" t="b">
        <v>0</v>
      </c>
      <c r="G5875" t="s">
        <v>63</v>
      </c>
      <c r="H5875" s="1">
        <v>46085.507650462961</v>
      </c>
      <c r="I5875" t="b">
        <v>1</v>
      </c>
      <c r="J5875" t="b">
        <v>0</v>
      </c>
      <c r="K5875" t="s">
        <v>41</v>
      </c>
      <c r="L5875" t="s">
        <v>60</v>
      </c>
      <c r="M5875">
        <v>65000</v>
      </c>
      <c r="N5875"/>
      <c r="O5875" t="s">
        <v>13847</v>
      </c>
      <c r="P5875" t="s">
        <v>945</v>
      </c>
    </row>
    <row r="5876" spans="1:16" x14ac:dyDescent="0.25">
      <c r="A5876" t="s">
        <v>0</v>
      </c>
      <c r="B5876" t="s">
        <v>13846</v>
      </c>
      <c r="C5876" t="s">
        <v>2619</v>
      </c>
      <c r="D5876" t="s">
        <v>4595</v>
      </c>
      <c r="E5876" t="s">
        <v>59</v>
      </c>
      <c r="F5876" t="b">
        <v>0</v>
      </c>
      <c r="G5876" t="s">
        <v>63</v>
      </c>
      <c r="H5876" s="1">
        <v>46085.507662037038</v>
      </c>
      <c r="I5876" t="b">
        <v>1</v>
      </c>
      <c r="J5876" t="b">
        <v>0</v>
      </c>
      <c r="K5876" t="s">
        <v>41</v>
      </c>
      <c r="L5876" t="s">
        <v>60</v>
      </c>
      <c r="M5876">
        <v>75000</v>
      </c>
      <c r="N5876"/>
      <c r="O5876" t="s">
        <v>13847</v>
      </c>
      <c r="P5876" t="s">
        <v>945</v>
      </c>
    </row>
    <row r="5877" spans="1:16" x14ac:dyDescent="0.25">
      <c r="A5877" t="s">
        <v>5</v>
      </c>
      <c r="B5877" t="s">
        <v>13889</v>
      </c>
      <c r="C5877" t="s">
        <v>2432</v>
      </c>
      <c r="D5877" t="s">
        <v>4595</v>
      </c>
      <c r="E5877" t="s">
        <v>59</v>
      </c>
      <c r="F5877" t="b">
        <v>0</v>
      </c>
      <c r="G5877" t="s">
        <v>89</v>
      </c>
      <c r="H5877" s="1">
        <v>46085.543425925927</v>
      </c>
      <c r="I5877" t="b">
        <v>0</v>
      </c>
      <c r="J5877" t="b">
        <v>0</v>
      </c>
      <c r="K5877" t="s">
        <v>41</v>
      </c>
      <c r="L5877" t="s">
        <v>60</v>
      </c>
      <c r="M5877">
        <v>170000</v>
      </c>
      <c r="N5877"/>
      <c r="O5877" t="s">
        <v>8621</v>
      </c>
    </row>
    <row r="5878" spans="1:16" x14ac:dyDescent="0.25">
      <c r="A5878" t="s">
        <v>1</v>
      </c>
      <c r="B5878" t="s">
        <v>13890</v>
      </c>
      <c r="C5878" t="s">
        <v>12018</v>
      </c>
      <c r="D5878" t="s">
        <v>4526</v>
      </c>
      <c r="E5878" t="s">
        <v>59</v>
      </c>
      <c r="F5878" t="b">
        <v>0</v>
      </c>
      <c r="G5878" t="s">
        <v>65</v>
      </c>
      <c r="H5878" s="1">
        <v>46085.543877314813</v>
      </c>
      <c r="I5878" t="b">
        <v>0</v>
      </c>
      <c r="J5878" t="b">
        <v>1</v>
      </c>
      <c r="K5878" t="s">
        <v>41</v>
      </c>
      <c r="L5878" t="s">
        <v>60</v>
      </c>
      <c r="M5878">
        <v>97500</v>
      </c>
      <c r="N5878"/>
      <c r="O5878" t="s">
        <v>12019</v>
      </c>
      <c r="P5878" t="s">
        <v>13891</v>
      </c>
    </row>
    <row r="5879" spans="1:16" x14ac:dyDescent="0.25">
      <c r="A5879" t="s">
        <v>0</v>
      </c>
      <c r="B5879" t="s">
        <v>130</v>
      </c>
      <c r="C5879" t="s">
        <v>11658</v>
      </c>
      <c r="D5879" t="s">
        <v>4595</v>
      </c>
      <c r="E5879" t="s">
        <v>59</v>
      </c>
      <c r="F5879" t="b">
        <v>0</v>
      </c>
      <c r="G5879" t="s">
        <v>19</v>
      </c>
      <c r="H5879" s="1">
        <v>46085.547210648147</v>
      </c>
      <c r="I5879" t="b">
        <v>1</v>
      </c>
      <c r="J5879" t="b">
        <v>0</v>
      </c>
      <c r="K5879" t="s">
        <v>19</v>
      </c>
      <c r="L5879" t="s">
        <v>60</v>
      </c>
      <c r="M5879">
        <v>500000</v>
      </c>
      <c r="N5879"/>
      <c r="O5879" t="s">
        <v>13892</v>
      </c>
      <c r="P5879" t="s">
        <v>2175</v>
      </c>
    </row>
    <row r="5880" spans="1:16" x14ac:dyDescent="0.25">
      <c r="A5880" t="s">
        <v>0</v>
      </c>
      <c r="B5880" t="s">
        <v>228</v>
      </c>
      <c r="C5880" t="s">
        <v>11398</v>
      </c>
      <c r="D5880" t="s">
        <v>4595</v>
      </c>
      <c r="E5880" t="s">
        <v>59</v>
      </c>
      <c r="F5880" t="b">
        <v>0</v>
      </c>
      <c r="G5880" t="s">
        <v>19</v>
      </c>
      <c r="H5880" s="1">
        <v>46085.547210648147</v>
      </c>
      <c r="I5880" t="b">
        <v>1</v>
      </c>
      <c r="J5880" t="b">
        <v>0</v>
      </c>
      <c r="K5880" t="s">
        <v>19</v>
      </c>
      <c r="L5880" t="s">
        <v>60</v>
      </c>
      <c r="M5880">
        <v>1100000</v>
      </c>
      <c r="N5880"/>
      <c r="O5880" t="s">
        <v>8047</v>
      </c>
      <c r="P5880" t="s">
        <v>13893</v>
      </c>
    </row>
    <row r="5881" spans="1:16" x14ac:dyDescent="0.25">
      <c r="A5881" t="s">
        <v>0</v>
      </c>
      <c r="B5881" t="s">
        <v>13894</v>
      </c>
      <c r="C5881" t="s">
        <v>11658</v>
      </c>
      <c r="D5881" t="s">
        <v>4595</v>
      </c>
      <c r="E5881" t="s">
        <v>59</v>
      </c>
      <c r="F5881" t="b">
        <v>0</v>
      </c>
      <c r="G5881" t="s">
        <v>19</v>
      </c>
      <c r="H5881" s="1">
        <v>46085.547233796293</v>
      </c>
      <c r="I5881" t="b">
        <v>1</v>
      </c>
      <c r="J5881" t="b">
        <v>0</v>
      </c>
      <c r="K5881" t="s">
        <v>19</v>
      </c>
      <c r="L5881" t="s">
        <v>60</v>
      </c>
      <c r="M5881">
        <v>625000</v>
      </c>
      <c r="N5881"/>
      <c r="O5881" t="s">
        <v>13895</v>
      </c>
      <c r="P5881" t="s">
        <v>235</v>
      </c>
    </row>
    <row r="5882" spans="1:16" x14ac:dyDescent="0.25">
      <c r="A5882" t="s">
        <v>0</v>
      </c>
      <c r="B5882" t="s">
        <v>11397</v>
      </c>
      <c r="C5882" t="s">
        <v>11264</v>
      </c>
      <c r="D5882" t="s">
        <v>4595</v>
      </c>
      <c r="E5882" t="s">
        <v>59</v>
      </c>
      <c r="F5882" t="b">
        <v>0</v>
      </c>
      <c r="G5882" t="s">
        <v>19</v>
      </c>
      <c r="H5882" s="1">
        <v>46085.547233796293</v>
      </c>
      <c r="I5882" t="b">
        <v>0</v>
      </c>
      <c r="J5882" t="b">
        <v>0</v>
      </c>
      <c r="K5882" t="s">
        <v>19</v>
      </c>
      <c r="L5882" t="s">
        <v>60</v>
      </c>
      <c r="M5882">
        <v>800000</v>
      </c>
      <c r="N5882"/>
      <c r="O5882" t="s">
        <v>11399</v>
      </c>
      <c r="P5882" t="s">
        <v>11401</v>
      </c>
    </row>
    <row r="5883" spans="1:16" x14ac:dyDescent="0.25">
      <c r="A5883" t="s">
        <v>2</v>
      </c>
      <c r="B5883" t="s">
        <v>2957</v>
      </c>
      <c r="C5883" t="s">
        <v>11264</v>
      </c>
      <c r="D5883" t="s">
        <v>4595</v>
      </c>
      <c r="E5883" t="s">
        <v>88</v>
      </c>
      <c r="F5883" t="b">
        <v>0</v>
      </c>
      <c r="G5883" t="s">
        <v>19</v>
      </c>
      <c r="H5883" s="1">
        <v>46085.547268518523</v>
      </c>
      <c r="I5883" t="b">
        <v>1</v>
      </c>
      <c r="J5883" t="b">
        <v>0</v>
      </c>
      <c r="K5883" t="s">
        <v>19</v>
      </c>
      <c r="L5883" t="s">
        <v>60</v>
      </c>
      <c r="M5883">
        <v>1700000</v>
      </c>
      <c r="N5883"/>
      <c r="O5883" t="s">
        <v>671</v>
      </c>
      <c r="P5883" t="s">
        <v>875</v>
      </c>
    </row>
    <row r="5884" spans="1:16" x14ac:dyDescent="0.25">
      <c r="A5884" t="s">
        <v>0</v>
      </c>
      <c r="B5884" t="s">
        <v>228</v>
      </c>
      <c r="C5884" t="s">
        <v>13896</v>
      </c>
      <c r="D5884" t="s">
        <v>4595</v>
      </c>
      <c r="E5884" t="s">
        <v>59</v>
      </c>
      <c r="F5884" t="b">
        <v>0</v>
      </c>
      <c r="G5884" t="s">
        <v>19</v>
      </c>
      <c r="H5884" s="1">
        <v>46085.547268518523</v>
      </c>
      <c r="I5884" t="b">
        <v>1</v>
      </c>
      <c r="J5884" t="b">
        <v>0</v>
      </c>
      <c r="K5884" t="s">
        <v>19</v>
      </c>
      <c r="L5884" t="s">
        <v>60</v>
      </c>
      <c r="M5884">
        <v>1100000</v>
      </c>
      <c r="N5884"/>
      <c r="O5884" t="s">
        <v>8047</v>
      </c>
    </row>
    <row r="5885" spans="1:16" x14ac:dyDescent="0.25">
      <c r="A5885" t="s">
        <v>0</v>
      </c>
      <c r="B5885" t="s">
        <v>883</v>
      </c>
      <c r="C5885" t="s">
        <v>1024</v>
      </c>
      <c r="D5885" t="s">
        <v>4595</v>
      </c>
      <c r="E5885" t="s">
        <v>621</v>
      </c>
      <c r="F5885" t="b">
        <v>0</v>
      </c>
      <c r="G5885" t="s">
        <v>19</v>
      </c>
      <c r="H5885" s="1">
        <v>46085.547268518523</v>
      </c>
      <c r="I5885" t="b">
        <v>0</v>
      </c>
      <c r="J5885" t="b">
        <v>0</v>
      </c>
      <c r="K5885" t="s">
        <v>19</v>
      </c>
      <c r="L5885" t="s">
        <v>60</v>
      </c>
      <c r="M5885">
        <v>350000</v>
      </c>
      <c r="N5885"/>
      <c r="O5885" t="s">
        <v>13897</v>
      </c>
    </row>
    <row r="5886" spans="1:16" x14ac:dyDescent="0.25">
      <c r="A5886" t="s">
        <v>3</v>
      </c>
      <c r="B5886" t="s">
        <v>2533</v>
      </c>
      <c r="C5886" t="s">
        <v>11658</v>
      </c>
      <c r="D5886" t="s">
        <v>4595</v>
      </c>
      <c r="E5886" t="s">
        <v>59</v>
      </c>
      <c r="F5886" t="b">
        <v>0</v>
      </c>
      <c r="G5886" t="s">
        <v>19</v>
      </c>
      <c r="H5886" s="1">
        <v>46085.547291666669</v>
      </c>
      <c r="I5886" t="b">
        <v>0</v>
      </c>
      <c r="J5886" t="b">
        <v>0</v>
      </c>
      <c r="K5886" t="s">
        <v>19</v>
      </c>
      <c r="L5886" t="s">
        <v>60</v>
      </c>
      <c r="M5886">
        <v>2000000</v>
      </c>
      <c r="N5886"/>
      <c r="O5886" t="s">
        <v>13898</v>
      </c>
      <c r="P5886" t="s">
        <v>288</v>
      </c>
    </row>
    <row r="5887" spans="1:16" x14ac:dyDescent="0.25">
      <c r="A5887" t="s">
        <v>2</v>
      </c>
      <c r="B5887" t="s">
        <v>13899</v>
      </c>
      <c r="C5887" t="s">
        <v>19</v>
      </c>
      <c r="D5887" t="s">
        <v>4595</v>
      </c>
      <c r="E5887" t="s">
        <v>59</v>
      </c>
      <c r="F5887" t="b">
        <v>0</v>
      </c>
      <c r="G5887" t="s">
        <v>19</v>
      </c>
      <c r="H5887" s="1">
        <v>46085.547314814823</v>
      </c>
      <c r="I5887" t="b">
        <v>0</v>
      </c>
      <c r="J5887" t="b">
        <v>0</v>
      </c>
      <c r="K5887" t="s">
        <v>19</v>
      </c>
      <c r="L5887" t="s">
        <v>60</v>
      </c>
      <c r="M5887">
        <v>1850000</v>
      </c>
      <c r="N5887"/>
      <c r="O5887" t="s">
        <v>13900</v>
      </c>
      <c r="P5887" t="s">
        <v>763</v>
      </c>
    </row>
    <row r="5888" spans="1:16" x14ac:dyDescent="0.25">
      <c r="A5888" t="s">
        <v>8</v>
      </c>
      <c r="B5888" t="s">
        <v>12560</v>
      </c>
      <c r="C5888" t="s">
        <v>11658</v>
      </c>
      <c r="D5888" t="s">
        <v>4595</v>
      </c>
      <c r="E5888" t="s">
        <v>59</v>
      </c>
      <c r="F5888" t="b">
        <v>0</v>
      </c>
      <c r="G5888" t="s">
        <v>19</v>
      </c>
      <c r="H5888" s="1">
        <v>46085.547326388893</v>
      </c>
      <c r="I5888" t="b">
        <v>0</v>
      </c>
      <c r="J5888" t="b">
        <v>0</v>
      </c>
      <c r="K5888" t="s">
        <v>19</v>
      </c>
      <c r="L5888" t="s">
        <v>60</v>
      </c>
      <c r="M5888">
        <v>4250000</v>
      </c>
      <c r="N5888"/>
      <c r="O5888" t="s">
        <v>12561</v>
      </c>
    </row>
    <row r="5889" spans="1:16" x14ac:dyDescent="0.25">
      <c r="A5889" t="s">
        <v>8</v>
      </c>
      <c r="B5889" t="s">
        <v>13901</v>
      </c>
      <c r="C5889" t="s">
        <v>11658</v>
      </c>
      <c r="D5889" t="s">
        <v>4595</v>
      </c>
      <c r="E5889" t="s">
        <v>621</v>
      </c>
      <c r="F5889" t="b">
        <v>0</v>
      </c>
      <c r="G5889" t="s">
        <v>19</v>
      </c>
      <c r="H5889" s="1">
        <v>46085.547326388893</v>
      </c>
      <c r="I5889" t="b">
        <v>0</v>
      </c>
      <c r="J5889" t="b">
        <v>0</v>
      </c>
      <c r="K5889" t="s">
        <v>19</v>
      </c>
      <c r="L5889" t="s">
        <v>60</v>
      </c>
      <c r="M5889">
        <v>330000</v>
      </c>
      <c r="N5889"/>
      <c r="O5889" t="s">
        <v>2632</v>
      </c>
      <c r="P5889" t="s">
        <v>7456</v>
      </c>
    </row>
    <row r="5890" spans="1:16" x14ac:dyDescent="0.25">
      <c r="A5890" t="s">
        <v>4</v>
      </c>
      <c r="B5890" t="s">
        <v>13902</v>
      </c>
      <c r="C5890" t="s">
        <v>19</v>
      </c>
      <c r="D5890" t="s">
        <v>4595</v>
      </c>
      <c r="E5890" t="s">
        <v>59</v>
      </c>
      <c r="F5890" t="b">
        <v>0</v>
      </c>
      <c r="G5890" t="s">
        <v>19</v>
      </c>
      <c r="H5890" s="1">
        <v>46085.547326388893</v>
      </c>
      <c r="I5890" t="b">
        <v>0</v>
      </c>
      <c r="J5890" t="b">
        <v>0</v>
      </c>
      <c r="K5890" t="s">
        <v>19</v>
      </c>
      <c r="L5890" t="s">
        <v>60</v>
      </c>
      <c r="M5890">
        <v>1200000</v>
      </c>
      <c r="N5890"/>
      <c r="O5890" t="s">
        <v>13903</v>
      </c>
    </row>
    <row r="5891" spans="1:16" x14ac:dyDescent="0.25">
      <c r="A5891" t="s">
        <v>1</v>
      </c>
      <c r="B5891" t="s">
        <v>316</v>
      </c>
      <c r="C5891" t="s">
        <v>11658</v>
      </c>
      <c r="D5891" t="s">
        <v>4595</v>
      </c>
      <c r="E5891" t="s">
        <v>59</v>
      </c>
      <c r="F5891" t="b">
        <v>0</v>
      </c>
      <c r="G5891" t="s">
        <v>19</v>
      </c>
      <c r="H5891" s="1">
        <v>46085.547476851847</v>
      </c>
      <c r="I5891" t="b">
        <v>1</v>
      </c>
      <c r="J5891" t="b">
        <v>0</v>
      </c>
      <c r="K5891" t="s">
        <v>19</v>
      </c>
      <c r="L5891" t="s">
        <v>60</v>
      </c>
      <c r="M5891">
        <v>4750000</v>
      </c>
      <c r="N5891"/>
      <c r="O5891" t="s">
        <v>13904</v>
      </c>
    </row>
    <row r="5892" spans="1:16" x14ac:dyDescent="0.25">
      <c r="A5892" t="s">
        <v>1</v>
      </c>
      <c r="B5892" t="s">
        <v>13785</v>
      </c>
      <c r="C5892" t="s">
        <v>13905</v>
      </c>
      <c r="D5892" t="s">
        <v>4595</v>
      </c>
      <c r="E5892" t="s">
        <v>132</v>
      </c>
      <c r="F5892" t="b">
        <v>0</v>
      </c>
      <c r="G5892" t="s">
        <v>19</v>
      </c>
      <c r="H5892" s="1">
        <v>46085.547500000001</v>
      </c>
      <c r="I5892" t="b">
        <v>1</v>
      </c>
      <c r="J5892" t="b">
        <v>0</v>
      </c>
      <c r="K5892" t="s">
        <v>19</v>
      </c>
      <c r="L5892" t="s">
        <v>60</v>
      </c>
      <c r="M5892">
        <v>1500000</v>
      </c>
      <c r="N5892"/>
      <c r="O5892" t="s">
        <v>13787</v>
      </c>
      <c r="P5892" t="s">
        <v>2178</v>
      </c>
    </row>
    <row r="5893" spans="1:16" x14ac:dyDescent="0.25">
      <c r="A5893" t="s">
        <v>1</v>
      </c>
      <c r="B5893" t="s">
        <v>13788</v>
      </c>
      <c r="C5893" t="s">
        <v>13906</v>
      </c>
      <c r="D5893" t="s">
        <v>4595</v>
      </c>
      <c r="E5893" t="s">
        <v>59</v>
      </c>
      <c r="F5893" t="b">
        <v>0</v>
      </c>
      <c r="G5893" t="s">
        <v>19</v>
      </c>
      <c r="H5893" s="1">
        <v>46085.547523148147</v>
      </c>
      <c r="I5893" t="b">
        <v>1</v>
      </c>
      <c r="J5893" t="b">
        <v>0</v>
      </c>
      <c r="K5893" t="s">
        <v>19</v>
      </c>
      <c r="L5893" t="s">
        <v>60</v>
      </c>
      <c r="M5893">
        <v>3150000</v>
      </c>
      <c r="N5893"/>
      <c r="O5893" t="s">
        <v>13790</v>
      </c>
      <c r="P5893" t="s">
        <v>13791</v>
      </c>
    </row>
    <row r="5894" spans="1:16" x14ac:dyDescent="0.25">
      <c r="A5894" t="s">
        <v>1</v>
      </c>
      <c r="B5894" t="s">
        <v>1</v>
      </c>
      <c r="C5894" t="s">
        <v>13907</v>
      </c>
      <c r="D5894" t="s">
        <v>4595</v>
      </c>
      <c r="E5894" t="s">
        <v>59</v>
      </c>
      <c r="F5894" t="b">
        <v>0</v>
      </c>
      <c r="G5894" t="s">
        <v>19</v>
      </c>
      <c r="H5894" s="1">
        <v>46085.547777777778</v>
      </c>
      <c r="I5894" t="b">
        <v>1</v>
      </c>
      <c r="J5894" t="b">
        <v>0</v>
      </c>
      <c r="K5894" t="s">
        <v>19</v>
      </c>
      <c r="L5894" t="s">
        <v>60</v>
      </c>
      <c r="M5894">
        <v>1700000</v>
      </c>
      <c r="N5894"/>
      <c r="O5894" t="s">
        <v>13908</v>
      </c>
      <c r="P5894" t="s">
        <v>714</v>
      </c>
    </row>
    <row r="5895" spans="1:16" x14ac:dyDescent="0.25">
      <c r="A5895" t="s">
        <v>0</v>
      </c>
      <c r="B5895" t="s">
        <v>298</v>
      </c>
      <c r="C5895" t="s">
        <v>63</v>
      </c>
      <c r="D5895" t="s">
        <v>4346</v>
      </c>
      <c r="E5895" t="s">
        <v>59</v>
      </c>
      <c r="F5895" t="b">
        <v>0</v>
      </c>
      <c r="G5895" t="s">
        <v>63</v>
      </c>
      <c r="H5895" s="1">
        <v>46085.549270833333</v>
      </c>
      <c r="I5895" t="b">
        <v>0</v>
      </c>
      <c r="J5895" t="b">
        <v>1</v>
      </c>
      <c r="K5895" t="s">
        <v>41</v>
      </c>
      <c r="L5895" t="s">
        <v>60</v>
      </c>
      <c r="M5895">
        <v>85260</v>
      </c>
      <c r="N5895"/>
      <c r="O5895" t="s">
        <v>4215</v>
      </c>
      <c r="P5895" t="s">
        <v>1650</v>
      </c>
    </row>
    <row r="5896" spans="1:16" x14ac:dyDescent="0.25">
      <c r="A5896" t="s">
        <v>7</v>
      </c>
      <c r="B5896" t="s">
        <v>1478</v>
      </c>
      <c r="C5896" t="s">
        <v>2217</v>
      </c>
      <c r="D5896" t="s">
        <v>2360</v>
      </c>
      <c r="E5896" t="s">
        <v>59</v>
      </c>
      <c r="F5896" t="b">
        <v>0</v>
      </c>
      <c r="G5896" t="s">
        <v>68</v>
      </c>
      <c r="H5896" s="1">
        <v>46085.584374999999</v>
      </c>
      <c r="I5896" t="b">
        <v>0</v>
      </c>
      <c r="J5896" t="b">
        <v>1</v>
      </c>
      <c r="K5896" t="s">
        <v>41</v>
      </c>
      <c r="L5896" t="s">
        <v>60</v>
      </c>
      <c r="M5896">
        <v>107500</v>
      </c>
      <c r="N5896"/>
      <c r="O5896" t="s">
        <v>2791</v>
      </c>
      <c r="P5896" t="s">
        <v>325</v>
      </c>
    </row>
    <row r="5897" spans="1:16" x14ac:dyDescent="0.25">
      <c r="A5897" t="s">
        <v>1</v>
      </c>
      <c r="B5897" t="s">
        <v>2820</v>
      </c>
      <c r="C5897" t="s">
        <v>246</v>
      </c>
      <c r="D5897" t="s">
        <v>111</v>
      </c>
      <c r="E5897" t="s">
        <v>59</v>
      </c>
      <c r="F5897" t="b">
        <v>0</v>
      </c>
      <c r="G5897" t="s">
        <v>65</v>
      </c>
      <c r="H5897" s="1">
        <v>46085.585138888891</v>
      </c>
      <c r="I5897" t="b">
        <v>1</v>
      </c>
      <c r="J5897" t="b">
        <v>1</v>
      </c>
      <c r="K5897" t="s">
        <v>41</v>
      </c>
      <c r="L5897" t="s">
        <v>60</v>
      </c>
      <c r="M5897">
        <v>152500</v>
      </c>
      <c r="N5897"/>
      <c r="O5897" t="s">
        <v>111</v>
      </c>
      <c r="P5897" t="s">
        <v>13909</v>
      </c>
    </row>
    <row r="5898" spans="1:16" x14ac:dyDescent="0.25">
      <c r="A5898" t="s">
        <v>4</v>
      </c>
      <c r="B5898" t="s">
        <v>13910</v>
      </c>
      <c r="C5898" t="s">
        <v>955</v>
      </c>
      <c r="D5898" t="s">
        <v>5102</v>
      </c>
      <c r="E5898" t="s">
        <v>59</v>
      </c>
      <c r="F5898" t="b">
        <v>0</v>
      </c>
      <c r="G5898" t="s">
        <v>13</v>
      </c>
      <c r="H5898" s="1">
        <v>46085.588333333333</v>
      </c>
      <c r="I5898" t="b">
        <v>0</v>
      </c>
      <c r="J5898" t="b">
        <v>0</v>
      </c>
      <c r="K5898" t="s">
        <v>13</v>
      </c>
      <c r="L5898" t="s">
        <v>60</v>
      </c>
      <c r="M5898">
        <v>126000</v>
      </c>
      <c r="N5898"/>
      <c r="O5898" t="s">
        <v>13572</v>
      </c>
      <c r="P5898" t="s">
        <v>13911</v>
      </c>
    </row>
    <row r="5899" spans="1:16" x14ac:dyDescent="0.25">
      <c r="A5899" t="s">
        <v>0</v>
      </c>
      <c r="B5899" t="s">
        <v>13912</v>
      </c>
      <c r="C5899" t="s">
        <v>40</v>
      </c>
      <c r="D5899" t="s">
        <v>4526</v>
      </c>
      <c r="E5899" t="s">
        <v>59</v>
      </c>
      <c r="F5899" t="b">
        <v>0</v>
      </c>
      <c r="G5899" t="s">
        <v>40</v>
      </c>
      <c r="H5899" s="1">
        <v>46085.589618055557</v>
      </c>
      <c r="I5899" t="b">
        <v>0</v>
      </c>
      <c r="J5899" t="b">
        <v>0</v>
      </c>
      <c r="K5899" t="s">
        <v>40</v>
      </c>
      <c r="L5899" t="s">
        <v>60</v>
      </c>
      <c r="M5899">
        <v>55000</v>
      </c>
      <c r="N5899"/>
      <c r="O5899" t="s">
        <v>2404</v>
      </c>
      <c r="P5899" t="s">
        <v>13913</v>
      </c>
    </row>
    <row r="5900" spans="1:16" x14ac:dyDescent="0.25">
      <c r="A5900" t="s">
        <v>5</v>
      </c>
      <c r="B5900" t="s">
        <v>1293</v>
      </c>
      <c r="C5900" t="s">
        <v>13914</v>
      </c>
      <c r="D5900" t="s">
        <v>6062</v>
      </c>
      <c r="E5900" t="s">
        <v>59</v>
      </c>
      <c r="F5900" t="b">
        <v>0</v>
      </c>
      <c r="G5900" t="s">
        <v>40</v>
      </c>
      <c r="H5900" s="1">
        <v>46085.590162037042</v>
      </c>
      <c r="I5900" t="b">
        <v>1</v>
      </c>
      <c r="J5900" t="b">
        <v>0</v>
      </c>
      <c r="K5900" t="s">
        <v>40</v>
      </c>
      <c r="L5900" t="s">
        <v>60</v>
      </c>
      <c r="M5900">
        <v>50000</v>
      </c>
      <c r="N5900"/>
      <c r="O5900" t="s">
        <v>13915</v>
      </c>
      <c r="P5900" t="s">
        <v>13916</v>
      </c>
    </row>
    <row r="5901" spans="1:16" x14ac:dyDescent="0.25">
      <c r="A5901" t="s">
        <v>0</v>
      </c>
      <c r="B5901" t="s">
        <v>0</v>
      </c>
      <c r="C5901" t="s">
        <v>13603</v>
      </c>
      <c r="D5901" t="s">
        <v>11319</v>
      </c>
      <c r="E5901" t="s">
        <v>59</v>
      </c>
      <c r="F5901" t="b">
        <v>0</v>
      </c>
      <c r="G5901" t="s">
        <v>39</v>
      </c>
      <c r="H5901" s="1">
        <v>46085.593692129631</v>
      </c>
      <c r="I5901" t="b">
        <v>1</v>
      </c>
      <c r="J5901" t="b">
        <v>0</v>
      </c>
      <c r="K5901" t="s">
        <v>39</v>
      </c>
      <c r="L5901" t="s">
        <v>60</v>
      </c>
      <c r="M5901">
        <v>186000</v>
      </c>
      <c r="N5901"/>
      <c r="O5901" t="s">
        <v>13604</v>
      </c>
      <c r="P5901" t="s">
        <v>219</v>
      </c>
    </row>
    <row r="5902" spans="1:16" x14ac:dyDescent="0.25">
      <c r="A5902" t="s">
        <v>6</v>
      </c>
      <c r="B5902" t="s">
        <v>13917</v>
      </c>
      <c r="C5902" t="s">
        <v>190</v>
      </c>
      <c r="D5902" t="s">
        <v>4595</v>
      </c>
      <c r="E5902" t="s">
        <v>59</v>
      </c>
      <c r="F5902" t="b">
        <v>0</v>
      </c>
      <c r="G5902" t="s">
        <v>73</v>
      </c>
      <c r="H5902" s="1">
        <v>46085.626006944447</v>
      </c>
      <c r="I5902" t="b">
        <v>0</v>
      </c>
      <c r="J5902" t="b">
        <v>0</v>
      </c>
      <c r="K5902" t="s">
        <v>41</v>
      </c>
      <c r="L5902" t="s">
        <v>60</v>
      </c>
      <c r="M5902">
        <v>139500</v>
      </c>
      <c r="N5902"/>
      <c r="O5902" t="s">
        <v>3028</v>
      </c>
      <c r="P5902" t="s">
        <v>2590</v>
      </c>
    </row>
    <row r="5903" spans="1:16" x14ac:dyDescent="0.25">
      <c r="A5903" t="s">
        <v>0</v>
      </c>
      <c r="B5903" t="s">
        <v>1125</v>
      </c>
      <c r="C5903" t="s">
        <v>2498</v>
      </c>
      <c r="D5903" t="s">
        <v>4595</v>
      </c>
      <c r="E5903" t="s">
        <v>59</v>
      </c>
      <c r="F5903" t="b">
        <v>0</v>
      </c>
      <c r="G5903" t="s">
        <v>68</v>
      </c>
      <c r="H5903" s="1">
        <v>46085.62604166667</v>
      </c>
      <c r="I5903" t="b">
        <v>1</v>
      </c>
      <c r="J5903" t="b">
        <v>0</v>
      </c>
      <c r="K5903" t="s">
        <v>41</v>
      </c>
      <c r="L5903" t="s">
        <v>60</v>
      </c>
      <c r="M5903">
        <v>137500</v>
      </c>
      <c r="N5903"/>
      <c r="O5903" t="s">
        <v>13918</v>
      </c>
    </row>
    <row r="5904" spans="1:16" x14ac:dyDescent="0.25">
      <c r="A5904" t="s">
        <v>0</v>
      </c>
      <c r="B5904" t="s">
        <v>13919</v>
      </c>
      <c r="C5904" t="s">
        <v>97</v>
      </c>
      <c r="D5904" t="s">
        <v>2360</v>
      </c>
      <c r="E5904" t="s">
        <v>59</v>
      </c>
      <c r="F5904" t="b">
        <v>0</v>
      </c>
      <c r="G5904" t="s">
        <v>89</v>
      </c>
      <c r="H5904" s="1">
        <v>46085.626087962963</v>
      </c>
      <c r="I5904" t="b">
        <v>0</v>
      </c>
      <c r="J5904" t="b">
        <v>0</v>
      </c>
      <c r="K5904" t="s">
        <v>41</v>
      </c>
      <c r="L5904" t="s">
        <v>74</v>
      </c>
      <c r="M5904"/>
      <c r="N5904">
        <v>22</v>
      </c>
      <c r="O5904" t="s">
        <v>4076</v>
      </c>
      <c r="P5904" t="s">
        <v>859</v>
      </c>
    </row>
    <row r="5905" spans="1:16" x14ac:dyDescent="0.25">
      <c r="A5905" t="s">
        <v>2</v>
      </c>
      <c r="B5905" t="s">
        <v>13920</v>
      </c>
      <c r="C5905" t="s">
        <v>326</v>
      </c>
      <c r="D5905" t="s">
        <v>4595</v>
      </c>
      <c r="E5905" t="s">
        <v>59</v>
      </c>
      <c r="F5905" t="b">
        <v>0</v>
      </c>
      <c r="G5905" t="s">
        <v>77</v>
      </c>
      <c r="H5905" s="1">
        <v>46085.626516203702</v>
      </c>
      <c r="I5905" t="b">
        <v>0</v>
      </c>
      <c r="J5905" t="b">
        <v>0</v>
      </c>
      <c r="K5905" t="s">
        <v>41</v>
      </c>
      <c r="L5905" t="s">
        <v>60</v>
      </c>
      <c r="M5905">
        <v>214500</v>
      </c>
      <c r="N5905"/>
      <c r="O5905" t="s">
        <v>424</v>
      </c>
    </row>
    <row r="5906" spans="1:16" x14ac:dyDescent="0.25">
      <c r="A5906" t="s">
        <v>1</v>
      </c>
      <c r="B5906" t="s">
        <v>12616</v>
      </c>
      <c r="C5906" t="s">
        <v>543</v>
      </c>
      <c r="D5906" t="s">
        <v>4346</v>
      </c>
      <c r="E5906" t="s">
        <v>59</v>
      </c>
      <c r="F5906" t="b">
        <v>0</v>
      </c>
      <c r="G5906" t="s">
        <v>65</v>
      </c>
      <c r="H5906" s="1">
        <v>46085.626805555563</v>
      </c>
      <c r="I5906" t="b">
        <v>1</v>
      </c>
      <c r="J5906" t="b">
        <v>1</v>
      </c>
      <c r="K5906" t="s">
        <v>41</v>
      </c>
      <c r="L5906" t="s">
        <v>60</v>
      </c>
      <c r="M5906">
        <v>155500</v>
      </c>
      <c r="N5906"/>
      <c r="O5906" t="s">
        <v>12617</v>
      </c>
      <c r="P5906" t="s">
        <v>8088</v>
      </c>
    </row>
    <row r="5907" spans="1:16" x14ac:dyDescent="0.25">
      <c r="A5907" t="s">
        <v>0</v>
      </c>
      <c r="B5907" t="s">
        <v>13921</v>
      </c>
      <c r="C5907" t="s">
        <v>6081</v>
      </c>
      <c r="D5907" t="s">
        <v>4526</v>
      </c>
      <c r="E5907" t="s">
        <v>59</v>
      </c>
      <c r="F5907" t="b">
        <v>0</v>
      </c>
      <c r="G5907" t="s">
        <v>40</v>
      </c>
      <c r="H5907" s="1">
        <v>46085.631284722222</v>
      </c>
      <c r="I5907" t="b">
        <v>1</v>
      </c>
      <c r="J5907" t="b">
        <v>0</v>
      </c>
      <c r="K5907" t="s">
        <v>40</v>
      </c>
      <c r="L5907" t="s">
        <v>60</v>
      </c>
      <c r="M5907">
        <v>26000</v>
      </c>
      <c r="N5907"/>
      <c r="O5907" t="s">
        <v>13922</v>
      </c>
      <c r="P5907" t="s">
        <v>13923</v>
      </c>
    </row>
    <row r="5908" spans="1:16" x14ac:dyDescent="0.25">
      <c r="A5908" t="s">
        <v>2</v>
      </c>
      <c r="B5908" t="s">
        <v>13924</v>
      </c>
      <c r="C5908" t="s">
        <v>40</v>
      </c>
      <c r="D5908" t="s">
        <v>4526</v>
      </c>
      <c r="E5908" t="s">
        <v>59</v>
      </c>
      <c r="F5908" t="b">
        <v>0</v>
      </c>
      <c r="G5908" t="s">
        <v>40</v>
      </c>
      <c r="H5908" s="1">
        <v>46085.631550925929</v>
      </c>
      <c r="I5908" t="b">
        <v>0</v>
      </c>
      <c r="J5908" t="b">
        <v>0</v>
      </c>
      <c r="K5908" t="s">
        <v>40</v>
      </c>
      <c r="L5908" t="s">
        <v>60</v>
      </c>
      <c r="M5908">
        <v>48500</v>
      </c>
      <c r="N5908"/>
      <c r="O5908" t="s">
        <v>101</v>
      </c>
      <c r="P5908" t="s">
        <v>4780</v>
      </c>
    </row>
    <row r="5909" spans="1:16" x14ac:dyDescent="0.25">
      <c r="A5909" t="s">
        <v>0</v>
      </c>
      <c r="B5909" t="s">
        <v>13925</v>
      </c>
      <c r="C5909" t="s">
        <v>4765</v>
      </c>
      <c r="D5909" t="s">
        <v>5798</v>
      </c>
      <c r="E5909" t="s">
        <v>59</v>
      </c>
      <c r="F5909" t="b">
        <v>0</v>
      </c>
      <c r="G5909" t="s">
        <v>40</v>
      </c>
      <c r="H5909" s="1">
        <v>46085.631608796299</v>
      </c>
      <c r="I5909" t="b">
        <v>1</v>
      </c>
      <c r="J5909" t="b">
        <v>0</v>
      </c>
      <c r="K5909" t="s">
        <v>40</v>
      </c>
      <c r="L5909" t="s">
        <v>60</v>
      </c>
      <c r="M5909">
        <v>25000</v>
      </c>
      <c r="N5909"/>
      <c r="O5909" t="s">
        <v>13926</v>
      </c>
    </row>
    <row r="5910" spans="1:16" x14ac:dyDescent="0.25">
      <c r="A5910" t="s">
        <v>0</v>
      </c>
      <c r="B5910" t="s">
        <v>13927</v>
      </c>
      <c r="C5910" t="s">
        <v>901</v>
      </c>
      <c r="D5910" t="s">
        <v>4346</v>
      </c>
      <c r="E5910" t="s">
        <v>59</v>
      </c>
      <c r="F5910" t="b">
        <v>0</v>
      </c>
      <c r="G5910" t="s">
        <v>77</v>
      </c>
      <c r="H5910" s="1">
        <v>46085.667210648149</v>
      </c>
      <c r="I5910" t="b">
        <v>0</v>
      </c>
      <c r="J5910" t="b">
        <v>0</v>
      </c>
      <c r="K5910" t="s">
        <v>41</v>
      </c>
      <c r="L5910" t="s">
        <v>74</v>
      </c>
      <c r="M5910"/>
      <c r="N5910">
        <v>80</v>
      </c>
      <c r="O5910" t="s">
        <v>2224</v>
      </c>
      <c r="P5910" t="s">
        <v>13928</v>
      </c>
    </row>
    <row r="5911" spans="1:16" x14ac:dyDescent="0.25">
      <c r="A5911" t="s">
        <v>3</v>
      </c>
      <c r="B5911" t="s">
        <v>13929</v>
      </c>
      <c r="C5911" t="s">
        <v>162</v>
      </c>
      <c r="D5911" t="s">
        <v>4526</v>
      </c>
      <c r="E5911" t="s">
        <v>59</v>
      </c>
      <c r="F5911" t="b">
        <v>0</v>
      </c>
      <c r="G5911" t="s">
        <v>73</v>
      </c>
      <c r="H5911" s="1">
        <v>46085.667673611111</v>
      </c>
      <c r="I5911" t="b">
        <v>0</v>
      </c>
      <c r="J5911" t="b">
        <v>0</v>
      </c>
      <c r="K5911" t="s">
        <v>41</v>
      </c>
      <c r="L5911" t="s">
        <v>60</v>
      </c>
      <c r="M5911">
        <v>140000</v>
      </c>
      <c r="N5911"/>
      <c r="O5911" t="s">
        <v>3238</v>
      </c>
      <c r="P5911" t="s">
        <v>2313</v>
      </c>
    </row>
    <row r="5912" spans="1:16" x14ac:dyDescent="0.25">
      <c r="A5912" t="s">
        <v>2</v>
      </c>
      <c r="B5912" t="s">
        <v>123</v>
      </c>
      <c r="C5912" t="s">
        <v>13930</v>
      </c>
      <c r="D5912" t="s">
        <v>4346</v>
      </c>
      <c r="E5912" t="s">
        <v>59</v>
      </c>
      <c r="F5912" t="b">
        <v>0</v>
      </c>
      <c r="G5912" t="s">
        <v>68</v>
      </c>
      <c r="H5912" s="1">
        <v>46085.668321759258</v>
      </c>
      <c r="I5912" t="b">
        <v>0</v>
      </c>
      <c r="J5912" t="b">
        <v>1</v>
      </c>
      <c r="K5912" t="s">
        <v>41</v>
      </c>
      <c r="L5912" t="s">
        <v>74</v>
      </c>
      <c r="M5912"/>
      <c r="N5912">
        <v>35</v>
      </c>
      <c r="O5912" t="s">
        <v>13542</v>
      </c>
      <c r="P5912" t="s">
        <v>13543</v>
      </c>
    </row>
    <row r="5913" spans="1:16" x14ac:dyDescent="0.25">
      <c r="A5913" t="s">
        <v>8</v>
      </c>
      <c r="B5913" t="s">
        <v>1920</v>
      </c>
      <c r="C5913" t="s">
        <v>313</v>
      </c>
      <c r="D5913" t="s">
        <v>4526</v>
      </c>
      <c r="E5913" t="s">
        <v>59</v>
      </c>
      <c r="F5913" t="b">
        <v>0</v>
      </c>
      <c r="G5913" t="s">
        <v>77</v>
      </c>
      <c r="H5913" s="1">
        <v>46085.669259259259</v>
      </c>
      <c r="I5913" t="b">
        <v>0</v>
      </c>
      <c r="J5913" t="b">
        <v>1</v>
      </c>
      <c r="K5913" t="s">
        <v>41</v>
      </c>
      <c r="L5913" t="s">
        <v>60</v>
      </c>
      <c r="M5913">
        <v>212500</v>
      </c>
      <c r="N5913"/>
      <c r="O5913" t="s">
        <v>3332</v>
      </c>
      <c r="P5913" t="s">
        <v>6157</v>
      </c>
    </row>
    <row r="5914" spans="1:16" x14ac:dyDescent="0.25">
      <c r="A5914" t="s">
        <v>1</v>
      </c>
      <c r="B5914" t="s">
        <v>1</v>
      </c>
      <c r="C5914" t="s">
        <v>212</v>
      </c>
      <c r="D5914" t="s">
        <v>4526</v>
      </c>
      <c r="E5914" t="s">
        <v>59</v>
      </c>
      <c r="F5914" t="b">
        <v>0</v>
      </c>
      <c r="G5914" t="s">
        <v>77</v>
      </c>
      <c r="H5914" s="1">
        <v>46085.669398148151</v>
      </c>
      <c r="I5914" t="b">
        <v>1</v>
      </c>
      <c r="J5914" t="b">
        <v>0</v>
      </c>
      <c r="K5914" t="s">
        <v>41</v>
      </c>
      <c r="L5914" t="s">
        <v>60</v>
      </c>
      <c r="M5914">
        <v>137500</v>
      </c>
      <c r="N5914"/>
      <c r="O5914" t="s">
        <v>9503</v>
      </c>
      <c r="P5914" t="s">
        <v>10460</v>
      </c>
    </row>
    <row r="5915" spans="1:16" x14ac:dyDescent="0.25">
      <c r="A5915" t="s">
        <v>1</v>
      </c>
      <c r="B5915" t="s">
        <v>13931</v>
      </c>
      <c r="C5915" t="s">
        <v>9919</v>
      </c>
      <c r="D5915" t="s">
        <v>4526</v>
      </c>
      <c r="E5915" t="s">
        <v>59</v>
      </c>
      <c r="F5915" t="b">
        <v>0</v>
      </c>
      <c r="G5915" t="s">
        <v>13</v>
      </c>
      <c r="H5915" s="1">
        <v>46085.671620370369</v>
      </c>
      <c r="I5915" t="b">
        <v>0</v>
      </c>
      <c r="J5915" t="b">
        <v>0</v>
      </c>
      <c r="K5915" t="s">
        <v>13</v>
      </c>
      <c r="L5915" t="s">
        <v>60</v>
      </c>
      <c r="M5915">
        <v>80000</v>
      </c>
      <c r="N5915"/>
      <c r="O5915" t="s">
        <v>12752</v>
      </c>
      <c r="P5915" t="s">
        <v>13932</v>
      </c>
    </row>
    <row r="5916" spans="1:16" x14ac:dyDescent="0.25">
      <c r="A5916" t="s">
        <v>8</v>
      </c>
      <c r="B5916" t="s">
        <v>9847</v>
      </c>
      <c r="C5916" t="s">
        <v>40</v>
      </c>
      <c r="D5916" t="s">
        <v>4526</v>
      </c>
      <c r="E5916" t="s">
        <v>59</v>
      </c>
      <c r="F5916" t="b">
        <v>0</v>
      </c>
      <c r="G5916" t="s">
        <v>40</v>
      </c>
      <c r="H5916" s="1">
        <v>46085.673229166663</v>
      </c>
      <c r="I5916" t="b">
        <v>0</v>
      </c>
      <c r="J5916" t="b">
        <v>0</v>
      </c>
      <c r="K5916" t="s">
        <v>40</v>
      </c>
      <c r="L5916" t="s">
        <v>60</v>
      </c>
      <c r="M5916">
        <v>110945</v>
      </c>
      <c r="N5916"/>
      <c r="O5916" t="s">
        <v>539</v>
      </c>
      <c r="P5916" t="s">
        <v>6836</v>
      </c>
    </row>
    <row r="5917" spans="1:16" x14ac:dyDescent="0.25">
      <c r="A5917" t="s">
        <v>5</v>
      </c>
      <c r="B5917" t="s">
        <v>1293</v>
      </c>
      <c r="C5917" t="s">
        <v>5273</v>
      </c>
      <c r="D5917" t="s">
        <v>4346</v>
      </c>
      <c r="E5917" t="s">
        <v>59</v>
      </c>
      <c r="F5917" t="b">
        <v>0</v>
      </c>
      <c r="G5917" t="s">
        <v>40</v>
      </c>
      <c r="H5917" s="1">
        <v>46085.673310185193</v>
      </c>
      <c r="I5917" t="b">
        <v>1</v>
      </c>
      <c r="J5917" t="b">
        <v>0</v>
      </c>
      <c r="K5917" t="s">
        <v>40</v>
      </c>
      <c r="L5917" t="s">
        <v>60</v>
      </c>
      <c r="M5917">
        <v>50000</v>
      </c>
      <c r="N5917"/>
      <c r="O5917" t="s">
        <v>10278</v>
      </c>
      <c r="P5917" t="s">
        <v>13916</v>
      </c>
    </row>
    <row r="5918" spans="1:16" x14ac:dyDescent="0.25">
      <c r="A5918" t="s">
        <v>4</v>
      </c>
      <c r="B5918" t="s">
        <v>13933</v>
      </c>
      <c r="C5918" t="s">
        <v>40</v>
      </c>
      <c r="D5918" t="s">
        <v>4526</v>
      </c>
      <c r="E5918" t="s">
        <v>59</v>
      </c>
      <c r="F5918" t="b">
        <v>0</v>
      </c>
      <c r="G5918" t="s">
        <v>40</v>
      </c>
      <c r="H5918" s="1">
        <v>46085.673379629632</v>
      </c>
      <c r="I5918" t="b">
        <v>1</v>
      </c>
      <c r="J5918" t="b">
        <v>0</v>
      </c>
      <c r="K5918" t="s">
        <v>40</v>
      </c>
      <c r="L5918" t="s">
        <v>60</v>
      </c>
      <c r="M5918">
        <v>100000</v>
      </c>
      <c r="N5918"/>
      <c r="O5918" t="s">
        <v>6510</v>
      </c>
      <c r="P5918" t="s">
        <v>5564</v>
      </c>
    </row>
    <row r="5919" spans="1:16" x14ac:dyDescent="0.25">
      <c r="A5919" t="s">
        <v>8</v>
      </c>
      <c r="B5919" t="s">
        <v>3090</v>
      </c>
      <c r="C5919" t="s">
        <v>218</v>
      </c>
      <c r="D5919" t="s">
        <v>4526</v>
      </c>
      <c r="E5919" t="s">
        <v>88</v>
      </c>
      <c r="F5919" t="b">
        <v>0</v>
      </c>
      <c r="G5919" t="s">
        <v>63</v>
      </c>
      <c r="H5919" s="1">
        <v>46085.674386574072</v>
      </c>
      <c r="I5919" t="b">
        <v>0</v>
      </c>
      <c r="J5919" t="b">
        <v>0</v>
      </c>
      <c r="K5919" t="s">
        <v>41</v>
      </c>
      <c r="L5919" t="s">
        <v>74</v>
      </c>
      <c r="M5919"/>
      <c r="N5919">
        <v>75</v>
      </c>
      <c r="O5919" t="s">
        <v>3073</v>
      </c>
      <c r="P5919" t="s">
        <v>13934</v>
      </c>
    </row>
    <row r="5920" spans="1:16" x14ac:dyDescent="0.25">
      <c r="A5920" t="s">
        <v>8</v>
      </c>
      <c r="B5920" t="s">
        <v>13935</v>
      </c>
      <c r="C5920" t="s">
        <v>207</v>
      </c>
      <c r="D5920" t="s">
        <v>4526</v>
      </c>
      <c r="E5920" t="s">
        <v>88</v>
      </c>
      <c r="F5920" t="b">
        <v>0</v>
      </c>
      <c r="G5920" t="s">
        <v>63</v>
      </c>
      <c r="H5920" s="1">
        <v>46085.674386574072</v>
      </c>
      <c r="I5920" t="b">
        <v>0</v>
      </c>
      <c r="J5920" t="b">
        <v>0</v>
      </c>
      <c r="K5920" t="s">
        <v>41</v>
      </c>
      <c r="L5920" t="s">
        <v>74</v>
      </c>
      <c r="M5920"/>
      <c r="N5920">
        <v>52.5</v>
      </c>
      <c r="O5920" t="s">
        <v>12207</v>
      </c>
      <c r="P5920" t="s">
        <v>13936</v>
      </c>
    </row>
    <row r="5921" spans="1:16" x14ac:dyDescent="0.25">
      <c r="A5921" t="s">
        <v>1</v>
      </c>
      <c r="B5921" t="s">
        <v>13937</v>
      </c>
      <c r="C5921" t="s">
        <v>825</v>
      </c>
      <c r="D5921" t="s">
        <v>11278</v>
      </c>
      <c r="E5921" t="s">
        <v>59</v>
      </c>
      <c r="F5921" t="b">
        <v>0</v>
      </c>
      <c r="G5921" t="s">
        <v>34</v>
      </c>
      <c r="H5921" s="1">
        <v>46085.675312500003</v>
      </c>
      <c r="I5921" t="b">
        <v>1</v>
      </c>
      <c r="J5921" t="b">
        <v>0</v>
      </c>
      <c r="K5921" t="s">
        <v>34</v>
      </c>
      <c r="L5921" t="s">
        <v>60</v>
      </c>
      <c r="M5921">
        <v>625000</v>
      </c>
      <c r="N5921"/>
      <c r="O5921" t="s">
        <v>13938</v>
      </c>
      <c r="P5921" t="s">
        <v>9590</v>
      </c>
    </row>
    <row r="5922" spans="1:16" x14ac:dyDescent="0.25">
      <c r="A5922" t="s">
        <v>0</v>
      </c>
      <c r="B5922" t="s">
        <v>268</v>
      </c>
      <c r="C5922" t="s">
        <v>515</v>
      </c>
      <c r="D5922" t="s">
        <v>4526</v>
      </c>
      <c r="E5922" t="s">
        <v>59</v>
      </c>
      <c r="F5922" t="b">
        <v>0</v>
      </c>
      <c r="G5922" t="s">
        <v>73</v>
      </c>
      <c r="H5922" s="1">
        <v>46085.709270833337</v>
      </c>
      <c r="I5922" t="b">
        <v>0</v>
      </c>
      <c r="J5922" t="b">
        <v>0</v>
      </c>
      <c r="K5922" t="s">
        <v>41</v>
      </c>
      <c r="L5922" t="s">
        <v>60</v>
      </c>
      <c r="M5922">
        <v>87500</v>
      </c>
      <c r="N5922"/>
      <c r="O5922" t="s">
        <v>3229</v>
      </c>
      <c r="P5922" t="s">
        <v>288</v>
      </c>
    </row>
    <row r="5923" spans="1:16" x14ac:dyDescent="0.25">
      <c r="A5923" t="s">
        <v>2</v>
      </c>
      <c r="B5923" t="s">
        <v>191</v>
      </c>
      <c r="C5923" t="s">
        <v>3411</v>
      </c>
      <c r="D5923" t="s">
        <v>4595</v>
      </c>
      <c r="E5923" t="s">
        <v>59</v>
      </c>
      <c r="F5923" t="b">
        <v>0</v>
      </c>
      <c r="G5923" t="s">
        <v>77</v>
      </c>
      <c r="H5923" s="1">
        <v>46085.709733796299</v>
      </c>
      <c r="I5923" t="b">
        <v>0</v>
      </c>
      <c r="J5923" t="b">
        <v>0</v>
      </c>
      <c r="K5923" t="s">
        <v>41</v>
      </c>
      <c r="L5923" t="s">
        <v>60</v>
      </c>
      <c r="M5923">
        <v>300000</v>
      </c>
      <c r="N5923"/>
      <c r="O5923" t="s">
        <v>101</v>
      </c>
    </row>
    <row r="5924" spans="1:16" x14ac:dyDescent="0.25">
      <c r="A5924" t="s">
        <v>2</v>
      </c>
      <c r="B5924" t="s">
        <v>191</v>
      </c>
      <c r="C5924" t="s">
        <v>13939</v>
      </c>
      <c r="D5924" t="s">
        <v>4595</v>
      </c>
      <c r="E5924" t="s">
        <v>59</v>
      </c>
      <c r="F5924" t="b">
        <v>0</v>
      </c>
      <c r="G5924" t="s">
        <v>77</v>
      </c>
      <c r="H5924" s="1">
        <v>46085.709849537037</v>
      </c>
      <c r="I5924" t="b">
        <v>0</v>
      </c>
      <c r="J5924" t="b">
        <v>0</v>
      </c>
      <c r="K5924" t="s">
        <v>41</v>
      </c>
      <c r="L5924" t="s">
        <v>60</v>
      </c>
      <c r="M5924">
        <v>300000</v>
      </c>
      <c r="N5924"/>
      <c r="O5924" t="s">
        <v>101</v>
      </c>
    </row>
    <row r="5925" spans="1:16" x14ac:dyDescent="0.25">
      <c r="A5925" t="s">
        <v>5</v>
      </c>
      <c r="B5925" t="s">
        <v>13940</v>
      </c>
      <c r="C5925" t="s">
        <v>246</v>
      </c>
      <c r="D5925" t="s">
        <v>4526</v>
      </c>
      <c r="E5925" t="s">
        <v>59</v>
      </c>
      <c r="F5925" t="b">
        <v>0</v>
      </c>
      <c r="G5925" t="s">
        <v>65</v>
      </c>
      <c r="H5925" s="1">
        <v>46085.710277777784</v>
      </c>
      <c r="I5925" t="b">
        <v>1</v>
      </c>
      <c r="J5925" t="b">
        <v>1</v>
      </c>
      <c r="K5925" t="s">
        <v>41</v>
      </c>
      <c r="L5925" t="s">
        <v>60</v>
      </c>
      <c r="M5925">
        <v>150000</v>
      </c>
      <c r="N5925"/>
      <c r="O5925" t="s">
        <v>13941</v>
      </c>
      <c r="P5925" t="s">
        <v>13942</v>
      </c>
    </row>
    <row r="5926" spans="1:16" x14ac:dyDescent="0.25">
      <c r="A5926" t="s">
        <v>1</v>
      </c>
      <c r="B5926" t="s">
        <v>13943</v>
      </c>
      <c r="C5926" t="s">
        <v>13944</v>
      </c>
      <c r="D5926" t="s">
        <v>2360</v>
      </c>
      <c r="E5926" t="s">
        <v>59</v>
      </c>
      <c r="F5926" t="b">
        <v>0</v>
      </c>
      <c r="G5926" t="s">
        <v>65</v>
      </c>
      <c r="H5926" s="1">
        <v>46085.710462962961</v>
      </c>
      <c r="I5926" t="b">
        <v>0</v>
      </c>
      <c r="J5926" t="b">
        <v>0</v>
      </c>
      <c r="K5926" t="s">
        <v>41</v>
      </c>
      <c r="L5926" t="s">
        <v>74</v>
      </c>
      <c r="M5926"/>
      <c r="N5926">
        <v>28.5</v>
      </c>
      <c r="O5926" t="s">
        <v>4366</v>
      </c>
      <c r="P5926" t="s">
        <v>13945</v>
      </c>
    </row>
    <row r="5927" spans="1:16" x14ac:dyDescent="0.25">
      <c r="A5927" t="s">
        <v>0</v>
      </c>
      <c r="B5927" t="s">
        <v>13946</v>
      </c>
      <c r="C5927" t="s">
        <v>63</v>
      </c>
      <c r="D5927" t="s">
        <v>4346</v>
      </c>
      <c r="E5927" t="s">
        <v>59</v>
      </c>
      <c r="F5927" t="b">
        <v>0</v>
      </c>
      <c r="G5927" t="s">
        <v>63</v>
      </c>
      <c r="H5927" s="1">
        <v>46085.715937499997</v>
      </c>
      <c r="I5927" t="b">
        <v>0</v>
      </c>
      <c r="J5927" t="b">
        <v>0</v>
      </c>
      <c r="K5927" t="s">
        <v>41</v>
      </c>
      <c r="L5927" t="s">
        <v>60</v>
      </c>
      <c r="M5927">
        <v>87349</v>
      </c>
      <c r="N5927"/>
      <c r="O5927" t="s">
        <v>13947</v>
      </c>
    </row>
    <row r="5928" spans="1:16" x14ac:dyDescent="0.25">
      <c r="A5928" t="s">
        <v>7</v>
      </c>
      <c r="B5928" t="s">
        <v>13948</v>
      </c>
      <c r="C5928" t="s">
        <v>33</v>
      </c>
      <c r="D5928" t="s">
        <v>12039</v>
      </c>
      <c r="E5928" t="s">
        <v>59</v>
      </c>
      <c r="F5928" t="b">
        <v>0</v>
      </c>
      <c r="G5928" t="s">
        <v>33</v>
      </c>
      <c r="H5928" s="1">
        <v>46085.717592592591</v>
      </c>
      <c r="I5928" t="b">
        <v>0</v>
      </c>
      <c r="J5928" t="b">
        <v>0</v>
      </c>
      <c r="K5928" t="s">
        <v>33</v>
      </c>
      <c r="L5928" t="s">
        <v>60</v>
      </c>
      <c r="M5928">
        <v>106500</v>
      </c>
      <c r="N5928"/>
      <c r="O5928" t="s">
        <v>13949</v>
      </c>
      <c r="P5928" t="s">
        <v>13950</v>
      </c>
    </row>
    <row r="5929" spans="1:16" x14ac:dyDescent="0.25">
      <c r="A5929" t="s">
        <v>2</v>
      </c>
      <c r="B5929" t="s">
        <v>13951</v>
      </c>
      <c r="C5929" t="s">
        <v>382</v>
      </c>
      <c r="D5929" t="s">
        <v>2360</v>
      </c>
      <c r="E5929" t="s">
        <v>59</v>
      </c>
      <c r="F5929" t="b">
        <v>0</v>
      </c>
      <c r="G5929" t="s">
        <v>77</v>
      </c>
      <c r="H5929" s="1">
        <v>46085.751400462963</v>
      </c>
      <c r="I5929" t="b">
        <v>0</v>
      </c>
      <c r="J5929" t="b">
        <v>0</v>
      </c>
      <c r="K5929" t="s">
        <v>41</v>
      </c>
      <c r="L5929" t="s">
        <v>74</v>
      </c>
      <c r="M5929"/>
      <c r="N5929">
        <v>69.5</v>
      </c>
      <c r="O5929" t="s">
        <v>3167</v>
      </c>
      <c r="P5929" t="s">
        <v>13952</v>
      </c>
    </row>
    <row r="5930" spans="1:16" x14ac:dyDescent="0.25">
      <c r="A5930" t="s">
        <v>1</v>
      </c>
      <c r="B5930" t="s">
        <v>13953</v>
      </c>
      <c r="C5930" t="s">
        <v>436</v>
      </c>
      <c r="D5930" t="s">
        <v>4346</v>
      </c>
      <c r="E5930" t="s">
        <v>59</v>
      </c>
      <c r="F5930" t="b">
        <v>0</v>
      </c>
      <c r="G5930" t="s">
        <v>65</v>
      </c>
      <c r="H5930" s="1">
        <v>46085.751944444448</v>
      </c>
      <c r="I5930" t="b">
        <v>1</v>
      </c>
      <c r="J5930" t="b">
        <v>1</v>
      </c>
      <c r="K5930" t="s">
        <v>41</v>
      </c>
      <c r="L5930" t="s">
        <v>60</v>
      </c>
      <c r="M5930">
        <v>190000</v>
      </c>
      <c r="N5930"/>
      <c r="O5930" t="s">
        <v>13954</v>
      </c>
      <c r="P5930" t="s">
        <v>13955</v>
      </c>
    </row>
    <row r="5931" spans="1:16" x14ac:dyDescent="0.25">
      <c r="A5931" t="s">
        <v>1</v>
      </c>
      <c r="B5931" t="s">
        <v>13956</v>
      </c>
      <c r="C5931" t="s">
        <v>93</v>
      </c>
      <c r="D5931" t="s">
        <v>4346</v>
      </c>
      <c r="E5931" t="s">
        <v>59</v>
      </c>
      <c r="F5931" t="b">
        <v>0</v>
      </c>
      <c r="G5931" t="s">
        <v>65</v>
      </c>
      <c r="H5931" s="1">
        <v>46085.752083333333</v>
      </c>
      <c r="I5931" t="b">
        <v>1</v>
      </c>
      <c r="J5931" t="b">
        <v>1</v>
      </c>
      <c r="K5931" t="s">
        <v>41</v>
      </c>
      <c r="L5931" t="s">
        <v>60</v>
      </c>
      <c r="M5931">
        <v>190000</v>
      </c>
      <c r="N5931"/>
      <c r="O5931" t="s">
        <v>13954</v>
      </c>
      <c r="P5931" t="s">
        <v>13955</v>
      </c>
    </row>
    <row r="5932" spans="1:16" x14ac:dyDescent="0.25">
      <c r="A5932" t="s">
        <v>5</v>
      </c>
      <c r="B5932" t="s">
        <v>13957</v>
      </c>
      <c r="C5932" t="s">
        <v>2435</v>
      </c>
      <c r="D5932" t="s">
        <v>2360</v>
      </c>
      <c r="E5932" t="s">
        <v>132</v>
      </c>
      <c r="F5932" t="b">
        <v>0</v>
      </c>
      <c r="G5932" t="s">
        <v>65</v>
      </c>
      <c r="H5932" s="1">
        <v>46085.75209490741</v>
      </c>
      <c r="I5932" t="b">
        <v>1</v>
      </c>
      <c r="J5932" t="b">
        <v>0</v>
      </c>
      <c r="K5932" t="s">
        <v>41</v>
      </c>
      <c r="L5932" t="s">
        <v>74</v>
      </c>
      <c r="M5932"/>
      <c r="N5932">
        <v>65</v>
      </c>
      <c r="O5932" t="s">
        <v>4204</v>
      </c>
      <c r="P5932" t="s">
        <v>1348</v>
      </c>
    </row>
    <row r="5933" spans="1:16" x14ac:dyDescent="0.25">
      <c r="A5933" t="s">
        <v>2</v>
      </c>
      <c r="B5933" t="s">
        <v>13958</v>
      </c>
      <c r="C5933" t="s">
        <v>19</v>
      </c>
      <c r="D5933" t="s">
        <v>4595</v>
      </c>
      <c r="E5933" t="s">
        <v>59</v>
      </c>
      <c r="F5933" t="b">
        <v>0</v>
      </c>
      <c r="G5933" t="s">
        <v>19</v>
      </c>
      <c r="H5933" s="1">
        <v>46085.755601851852</v>
      </c>
      <c r="I5933" t="b">
        <v>1</v>
      </c>
      <c r="J5933" t="b">
        <v>0</v>
      </c>
      <c r="K5933" t="s">
        <v>19</v>
      </c>
      <c r="L5933" t="s">
        <v>74</v>
      </c>
      <c r="M5933"/>
      <c r="N5933">
        <v>33.5</v>
      </c>
      <c r="O5933" t="s">
        <v>4596</v>
      </c>
      <c r="P5933" t="s">
        <v>13959</v>
      </c>
    </row>
    <row r="5934" spans="1:16" x14ac:dyDescent="0.25">
      <c r="A5934" t="s">
        <v>0</v>
      </c>
      <c r="B5934" t="s">
        <v>13960</v>
      </c>
      <c r="C5934" t="s">
        <v>887</v>
      </c>
      <c r="D5934" t="s">
        <v>2360</v>
      </c>
      <c r="E5934" t="s">
        <v>59</v>
      </c>
      <c r="F5934" t="b">
        <v>0</v>
      </c>
      <c r="G5934" t="s">
        <v>65</v>
      </c>
      <c r="H5934" s="1">
        <v>46085.791770833333</v>
      </c>
      <c r="I5934" t="b">
        <v>0</v>
      </c>
      <c r="J5934" t="b">
        <v>0</v>
      </c>
      <c r="K5934" t="s">
        <v>41</v>
      </c>
      <c r="L5934" t="s">
        <v>60</v>
      </c>
      <c r="M5934">
        <v>129500</v>
      </c>
      <c r="N5934"/>
      <c r="O5934" t="s">
        <v>6734</v>
      </c>
      <c r="P5934" t="s">
        <v>1321</v>
      </c>
    </row>
    <row r="5935" spans="1:16" x14ac:dyDescent="0.25">
      <c r="A5935" t="s">
        <v>7</v>
      </c>
      <c r="B5935" t="s">
        <v>13961</v>
      </c>
      <c r="C5935" t="s">
        <v>382</v>
      </c>
      <c r="D5935" t="s">
        <v>13369</v>
      </c>
      <c r="E5935" t="s">
        <v>59</v>
      </c>
      <c r="F5935" t="b">
        <v>0</v>
      </c>
      <c r="G5935" t="s">
        <v>77</v>
      </c>
      <c r="H5935" s="1">
        <v>46085.792291666658</v>
      </c>
      <c r="I5935" t="b">
        <v>0</v>
      </c>
      <c r="J5935" t="b">
        <v>1</v>
      </c>
      <c r="K5935" t="s">
        <v>41</v>
      </c>
      <c r="L5935" t="s">
        <v>60</v>
      </c>
      <c r="M5935">
        <v>143500</v>
      </c>
      <c r="N5935"/>
      <c r="O5935" t="s">
        <v>796</v>
      </c>
      <c r="P5935" t="s">
        <v>13962</v>
      </c>
    </row>
    <row r="5936" spans="1:16" x14ac:dyDescent="0.25">
      <c r="A5936" t="s">
        <v>1</v>
      </c>
      <c r="B5936" t="s">
        <v>1</v>
      </c>
      <c r="C5936" t="s">
        <v>13963</v>
      </c>
      <c r="D5936" t="s">
        <v>2471</v>
      </c>
      <c r="E5936" t="s">
        <v>59</v>
      </c>
      <c r="F5936" t="b">
        <v>0</v>
      </c>
      <c r="G5936" t="s">
        <v>65</v>
      </c>
      <c r="H5936" s="1">
        <v>46085.79347222222</v>
      </c>
      <c r="I5936" t="b">
        <v>0</v>
      </c>
      <c r="J5936" t="b">
        <v>1</v>
      </c>
      <c r="K5936" t="s">
        <v>41</v>
      </c>
      <c r="L5936" t="s">
        <v>60</v>
      </c>
      <c r="M5936">
        <v>92500</v>
      </c>
      <c r="N5936"/>
      <c r="O5936" t="s">
        <v>13964</v>
      </c>
      <c r="P5936" t="s">
        <v>13965</v>
      </c>
    </row>
    <row r="5937" spans="1:16" x14ac:dyDescent="0.25">
      <c r="A5937" t="s">
        <v>1</v>
      </c>
      <c r="B5937" t="s">
        <v>13966</v>
      </c>
      <c r="C5937" t="s">
        <v>102</v>
      </c>
      <c r="D5937" t="s">
        <v>2360</v>
      </c>
      <c r="E5937" t="s">
        <v>59</v>
      </c>
      <c r="F5937" t="b">
        <v>0</v>
      </c>
      <c r="G5937" t="s">
        <v>65</v>
      </c>
      <c r="H5937" s="1">
        <v>46085.793900462973</v>
      </c>
      <c r="I5937" t="b">
        <v>0</v>
      </c>
      <c r="J5937" t="b">
        <v>1</v>
      </c>
      <c r="K5937" t="s">
        <v>41</v>
      </c>
      <c r="L5937" t="s">
        <v>60</v>
      </c>
      <c r="M5937">
        <v>63014</v>
      </c>
      <c r="N5937"/>
      <c r="O5937" t="s">
        <v>1924</v>
      </c>
    </row>
    <row r="5938" spans="1:16" x14ac:dyDescent="0.25">
      <c r="A5938" t="s">
        <v>1</v>
      </c>
      <c r="B5938" t="s">
        <v>13967</v>
      </c>
      <c r="C5938" t="s">
        <v>162</v>
      </c>
      <c r="D5938" t="s">
        <v>4526</v>
      </c>
      <c r="E5938" t="s">
        <v>59</v>
      </c>
      <c r="F5938" t="b">
        <v>0</v>
      </c>
      <c r="G5938" t="s">
        <v>65</v>
      </c>
      <c r="H5938" s="1">
        <v>46085.793912037043</v>
      </c>
      <c r="I5938" t="b">
        <v>0</v>
      </c>
      <c r="J5938" t="b">
        <v>0</v>
      </c>
      <c r="K5938" t="s">
        <v>41</v>
      </c>
      <c r="L5938" t="s">
        <v>60</v>
      </c>
      <c r="M5938">
        <v>155000</v>
      </c>
      <c r="N5938"/>
      <c r="O5938" t="s">
        <v>12435</v>
      </c>
      <c r="P5938" t="s">
        <v>13968</v>
      </c>
    </row>
    <row r="5939" spans="1:16" x14ac:dyDescent="0.25">
      <c r="A5939" t="s">
        <v>5</v>
      </c>
      <c r="B5939" t="s">
        <v>13440</v>
      </c>
      <c r="C5939" t="s">
        <v>489</v>
      </c>
      <c r="D5939" t="s">
        <v>4526</v>
      </c>
      <c r="E5939" t="s">
        <v>88</v>
      </c>
      <c r="F5939" t="b">
        <v>0</v>
      </c>
      <c r="G5939" t="s">
        <v>77</v>
      </c>
      <c r="H5939" s="1">
        <v>46085.793969907398</v>
      </c>
      <c r="I5939" t="b">
        <v>0</v>
      </c>
      <c r="J5939" t="b">
        <v>1</v>
      </c>
      <c r="K5939" t="s">
        <v>41</v>
      </c>
      <c r="L5939" t="s">
        <v>74</v>
      </c>
      <c r="M5939"/>
      <c r="N5939">
        <v>80</v>
      </c>
      <c r="O5939" t="s">
        <v>13969</v>
      </c>
      <c r="P5939" t="s">
        <v>85</v>
      </c>
    </row>
    <row r="5940" spans="1:16" x14ac:dyDescent="0.25">
      <c r="A5940" t="s">
        <v>0</v>
      </c>
      <c r="B5940" t="s">
        <v>13970</v>
      </c>
      <c r="C5940" t="s">
        <v>820</v>
      </c>
      <c r="D5940" t="s">
        <v>4630</v>
      </c>
      <c r="E5940" t="s">
        <v>59</v>
      </c>
      <c r="F5940" t="b">
        <v>0</v>
      </c>
      <c r="G5940" t="s">
        <v>65</v>
      </c>
      <c r="H5940" s="1">
        <v>46085.833437499998</v>
      </c>
      <c r="I5940" t="b">
        <v>0</v>
      </c>
      <c r="J5940" t="b">
        <v>1</v>
      </c>
      <c r="K5940" t="s">
        <v>41</v>
      </c>
      <c r="L5940" t="s">
        <v>74</v>
      </c>
      <c r="M5940"/>
      <c r="N5940">
        <v>25</v>
      </c>
      <c r="O5940" t="s">
        <v>13971</v>
      </c>
      <c r="P5940" t="s">
        <v>13972</v>
      </c>
    </row>
    <row r="5941" spans="1:16" x14ac:dyDescent="0.25">
      <c r="A5941" t="s">
        <v>0</v>
      </c>
      <c r="B5941" t="s">
        <v>3139</v>
      </c>
      <c r="C5941" t="s">
        <v>1117</v>
      </c>
      <c r="D5941" t="s">
        <v>4526</v>
      </c>
      <c r="E5941" t="s">
        <v>59</v>
      </c>
      <c r="F5941" t="b">
        <v>0</v>
      </c>
      <c r="G5941" t="s">
        <v>68</v>
      </c>
      <c r="H5941" s="1">
        <v>46085.834374999999</v>
      </c>
      <c r="I5941" t="b">
        <v>0</v>
      </c>
      <c r="J5941" t="b">
        <v>1</v>
      </c>
      <c r="K5941" t="s">
        <v>41</v>
      </c>
      <c r="L5941" t="s">
        <v>60</v>
      </c>
      <c r="M5941">
        <v>90500</v>
      </c>
      <c r="N5941"/>
      <c r="O5941" t="s">
        <v>982</v>
      </c>
    </row>
    <row r="5942" spans="1:16" x14ac:dyDescent="0.25">
      <c r="A5942" t="s">
        <v>3</v>
      </c>
      <c r="B5942" t="s">
        <v>13973</v>
      </c>
      <c r="C5942" t="s">
        <v>1279</v>
      </c>
      <c r="D5942" t="s">
        <v>2360</v>
      </c>
      <c r="E5942" t="s">
        <v>59</v>
      </c>
      <c r="F5942" t="b">
        <v>0</v>
      </c>
      <c r="G5942" t="s">
        <v>68</v>
      </c>
      <c r="H5942" s="1">
        <v>46085.834398148138</v>
      </c>
      <c r="I5942" t="b">
        <v>1</v>
      </c>
      <c r="J5942" t="b">
        <v>1</v>
      </c>
      <c r="K5942" t="s">
        <v>41</v>
      </c>
      <c r="L5942" t="s">
        <v>74</v>
      </c>
      <c r="M5942"/>
      <c r="N5942">
        <v>25.335000000000001</v>
      </c>
      <c r="O5942" t="s">
        <v>12197</v>
      </c>
      <c r="P5942" t="s">
        <v>13974</v>
      </c>
    </row>
    <row r="5943" spans="1:16" x14ac:dyDescent="0.25">
      <c r="A5943" t="s">
        <v>1</v>
      </c>
      <c r="B5943" t="s">
        <v>13975</v>
      </c>
      <c r="C5943" t="s">
        <v>434</v>
      </c>
      <c r="D5943" t="s">
        <v>4756</v>
      </c>
      <c r="E5943" t="s">
        <v>59</v>
      </c>
      <c r="F5943" t="b">
        <v>0</v>
      </c>
      <c r="G5943" t="s">
        <v>65</v>
      </c>
      <c r="H5943" s="1">
        <v>46085.835231481477</v>
      </c>
      <c r="I5943" t="b">
        <v>0</v>
      </c>
      <c r="J5943" t="b">
        <v>1</v>
      </c>
      <c r="K5943" t="s">
        <v>41</v>
      </c>
      <c r="L5943" t="s">
        <v>60</v>
      </c>
      <c r="M5943">
        <v>105000</v>
      </c>
      <c r="N5943"/>
      <c r="O5943" t="s">
        <v>447</v>
      </c>
      <c r="P5943" t="s">
        <v>13976</v>
      </c>
    </row>
    <row r="5944" spans="1:16" x14ac:dyDescent="0.25">
      <c r="A5944" t="s">
        <v>1</v>
      </c>
      <c r="B5944" t="s">
        <v>13977</v>
      </c>
      <c r="C5944" t="s">
        <v>522</v>
      </c>
      <c r="D5944" t="s">
        <v>4346</v>
      </c>
      <c r="E5944" t="s">
        <v>59</v>
      </c>
      <c r="F5944" t="b">
        <v>0</v>
      </c>
      <c r="G5944" t="s">
        <v>77</v>
      </c>
      <c r="H5944" s="1">
        <v>46085.835636574076</v>
      </c>
      <c r="I5944" t="b">
        <v>0</v>
      </c>
      <c r="J5944" t="b">
        <v>1</v>
      </c>
      <c r="K5944" t="s">
        <v>41</v>
      </c>
      <c r="L5944" t="s">
        <v>60</v>
      </c>
      <c r="M5944">
        <v>120000</v>
      </c>
      <c r="N5944"/>
      <c r="O5944" t="s">
        <v>10744</v>
      </c>
      <c r="P5944" t="s">
        <v>146</v>
      </c>
    </row>
    <row r="5945" spans="1:16" x14ac:dyDescent="0.25">
      <c r="A5945" t="s">
        <v>2</v>
      </c>
      <c r="B5945" t="s">
        <v>13978</v>
      </c>
      <c r="C5945" t="s">
        <v>13664</v>
      </c>
      <c r="D5945" t="s">
        <v>4346</v>
      </c>
      <c r="E5945" t="s">
        <v>59</v>
      </c>
      <c r="F5945" t="b">
        <v>0</v>
      </c>
      <c r="G5945" t="s">
        <v>40</v>
      </c>
      <c r="H5945" s="1">
        <v>46085.839884259258</v>
      </c>
      <c r="I5945" t="b">
        <v>0</v>
      </c>
      <c r="J5945" t="b">
        <v>0</v>
      </c>
      <c r="K5945" t="s">
        <v>40</v>
      </c>
      <c r="L5945" t="s">
        <v>60</v>
      </c>
      <c r="M5945">
        <v>42384</v>
      </c>
      <c r="N5945"/>
      <c r="O5945" t="s">
        <v>13979</v>
      </c>
    </row>
    <row r="5946" spans="1:16" x14ac:dyDescent="0.25">
      <c r="A5946" t="s">
        <v>2</v>
      </c>
      <c r="B5946" t="s">
        <v>13980</v>
      </c>
      <c r="C5946" t="s">
        <v>5026</v>
      </c>
      <c r="D5946" t="s">
        <v>13981</v>
      </c>
      <c r="E5946" t="s">
        <v>59</v>
      </c>
      <c r="F5946" t="b">
        <v>0</v>
      </c>
      <c r="G5946" t="s">
        <v>40</v>
      </c>
      <c r="H5946" s="1">
        <v>46085.839884259258</v>
      </c>
      <c r="I5946" t="b">
        <v>0</v>
      </c>
      <c r="J5946" t="b">
        <v>0</v>
      </c>
      <c r="K5946" t="s">
        <v>40</v>
      </c>
      <c r="L5946" t="s">
        <v>60</v>
      </c>
      <c r="M5946">
        <v>31500</v>
      </c>
      <c r="N5946"/>
      <c r="O5946" t="s">
        <v>13982</v>
      </c>
      <c r="P5946" t="s">
        <v>13983</v>
      </c>
    </row>
    <row r="5947" spans="1:16" x14ac:dyDescent="0.25">
      <c r="A5947" t="s">
        <v>4</v>
      </c>
      <c r="B5947" t="s">
        <v>13984</v>
      </c>
      <c r="C5947" t="s">
        <v>3606</v>
      </c>
      <c r="D5947" t="s">
        <v>4526</v>
      </c>
      <c r="E5947" t="s">
        <v>59</v>
      </c>
      <c r="F5947" t="b">
        <v>0</v>
      </c>
      <c r="G5947" t="s">
        <v>89</v>
      </c>
      <c r="H5947" s="1">
        <v>46085.876134259262</v>
      </c>
      <c r="I5947" t="b">
        <v>0</v>
      </c>
      <c r="J5947" t="b">
        <v>1</v>
      </c>
      <c r="K5947" t="s">
        <v>41</v>
      </c>
      <c r="L5947" t="s">
        <v>60</v>
      </c>
      <c r="M5947">
        <v>74670.959999999992</v>
      </c>
      <c r="N5947"/>
      <c r="O5947" t="s">
        <v>3409</v>
      </c>
      <c r="P5947" t="s">
        <v>13985</v>
      </c>
    </row>
    <row r="5948" spans="1:16" x14ac:dyDescent="0.25">
      <c r="A5948" t="s">
        <v>2</v>
      </c>
      <c r="B5948" t="s">
        <v>619</v>
      </c>
      <c r="C5948" t="s">
        <v>246</v>
      </c>
      <c r="D5948" t="s">
        <v>4526</v>
      </c>
      <c r="E5948" t="s">
        <v>59</v>
      </c>
      <c r="F5948" t="b">
        <v>0</v>
      </c>
      <c r="G5948" t="s">
        <v>65</v>
      </c>
      <c r="H5948" s="1">
        <v>46085.876331018517</v>
      </c>
      <c r="I5948" t="b">
        <v>0</v>
      </c>
      <c r="J5948" t="b">
        <v>1</v>
      </c>
      <c r="K5948" t="s">
        <v>41</v>
      </c>
      <c r="L5948" t="s">
        <v>60</v>
      </c>
      <c r="M5948">
        <v>59000</v>
      </c>
      <c r="N5948"/>
      <c r="O5948" t="s">
        <v>4052</v>
      </c>
      <c r="P5948" t="s">
        <v>9061</v>
      </c>
    </row>
    <row r="5949" spans="1:16" x14ac:dyDescent="0.25">
      <c r="A5949" t="s">
        <v>6</v>
      </c>
      <c r="B5949" t="s">
        <v>13986</v>
      </c>
      <c r="C5949" t="s">
        <v>71</v>
      </c>
      <c r="D5949" t="s">
        <v>4526</v>
      </c>
      <c r="E5949" t="s">
        <v>59</v>
      </c>
      <c r="F5949" t="b">
        <v>0</v>
      </c>
      <c r="G5949" t="s">
        <v>73</v>
      </c>
      <c r="H5949" s="1">
        <v>46085.918217592603</v>
      </c>
      <c r="I5949" t="b">
        <v>0</v>
      </c>
      <c r="J5949" t="b">
        <v>1</v>
      </c>
      <c r="K5949" t="s">
        <v>41</v>
      </c>
      <c r="L5949" t="s">
        <v>60</v>
      </c>
      <c r="M5949">
        <v>93785.5</v>
      </c>
      <c r="N5949"/>
      <c r="O5949" t="s">
        <v>554</v>
      </c>
      <c r="P5949" t="s">
        <v>2284</v>
      </c>
    </row>
    <row r="5950" spans="1:16" x14ac:dyDescent="0.25">
      <c r="A5950" t="s">
        <v>7</v>
      </c>
      <c r="B5950" t="s">
        <v>7</v>
      </c>
      <c r="C5950" t="s">
        <v>13987</v>
      </c>
      <c r="D5950" t="s">
        <v>5798</v>
      </c>
      <c r="E5950" t="s">
        <v>59</v>
      </c>
      <c r="F5950" t="b">
        <v>0</v>
      </c>
      <c r="G5950" t="s">
        <v>40</v>
      </c>
      <c r="H5950" s="1">
        <v>46085.922974537039</v>
      </c>
      <c r="I5950" t="b">
        <v>1</v>
      </c>
      <c r="J5950" t="b">
        <v>0</v>
      </c>
      <c r="K5950" t="s">
        <v>40</v>
      </c>
      <c r="L5950" t="s">
        <v>60</v>
      </c>
      <c r="M5950">
        <v>70000</v>
      </c>
      <c r="N5950"/>
      <c r="O5950" t="s">
        <v>1566</v>
      </c>
      <c r="P5950" t="s">
        <v>2710</v>
      </c>
    </row>
    <row r="5951" spans="1:16" x14ac:dyDescent="0.25">
      <c r="A5951" t="s">
        <v>2</v>
      </c>
      <c r="B5951" t="s">
        <v>3351</v>
      </c>
      <c r="C5951" t="s">
        <v>5273</v>
      </c>
      <c r="D5951" t="s">
        <v>5798</v>
      </c>
      <c r="E5951" t="s">
        <v>59</v>
      </c>
      <c r="F5951" t="b">
        <v>0</v>
      </c>
      <c r="G5951" t="s">
        <v>40</v>
      </c>
      <c r="H5951" s="1">
        <v>46085.923252314817</v>
      </c>
      <c r="I5951" t="b">
        <v>0</v>
      </c>
      <c r="J5951" t="b">
        <v>0</v>
      </c>
      <c r="K5951" t="s">
        <v>40</v>
      </c>
      <c r="L5951" t="s">
        <v>60</v>
      </c>
      <c r="M5951">
        <v>30000</v>
      </c>
      <c r="N5951"/>
      <c r="O5951" t="s">
        <v>13988</v>
      </c>
    </row>
    <row r="5952" spans="1:16" x14ac:dyDescent="0.25">
      <c r="A5952" t="s">
        <v>2</v>
      </c>
      <c r="B5952" t="s">
        <v>213</v>
      </c>
      <c r="C5952" t="s">
        <v>5026</v>
      </c>
      <c r="D5952" t="s">
        <v>5798</v>
      </c>
      <c r="E5952" t="s">
        <v>59</v>
      </c>
      <c r="F5952" t="b">
        <v>0</v>
      </c>
      <c r="G5952" t="s">
        <v>40</v>
      </c>
      <c r="H5952" s="1">
        <v>46085.923275462963</v>
      </c>
      <c r="I5952" t="b">
        <v>0</v>
      </c>
      <c r="J5952" t="b">
        <v>0</v>
      </c>
      <c r="K5952" t="s">
        <v>40</v>
      </c>
      <c r="L5952" t="s">
        <v>60</v>
      </c>
      <c r="M5952">
        <v>1380</v>
      </c>
      <c r="N5952"/>
      <c r="O5952" t="s">
        <v>13989</v>
      </c>
    </row>
    <row r="5953" spans="1:16" x14ac:dyDescent="0.25">
      <c r="A5953" t="s">
        <v>0</v>
      </c>
      <c r="B5953" t="s">
        <v>0</v>
      </c>
      <c r="C5953" t="s">
        <v>13990</v>
      </c>
      <c r="D5953" t="s">
        <v>4346</v>
      </c>
      <c r="E5953" t="s">
        <v>59</v>
      </c>
      <c r="F5953" t="b">
        <v>0</v>
      </c>
      <c r="G5953" t="s">
        <v>65</v>
      </c>
      <c r="H5953" s="1">
        <v>46085.958437499998</v>
      </c>
      <c r="I5953" t="b">
        <v>0</v>
      </c>
      <c r="J5953" t="b">
        <v>1</v>
      </c>
      <c r="K5953" t="s">
        <v>41</v>
      </c>
      <c r="L5953" t="s">
        <v>60</v>
      </c>
      <c r="M5953">
        <v>90000</v>
      </c>
      <c r="N5953"/>
      <c r="O5953" t="s">
        <v>13991</v>
      </c>
      <c r="P5953" t="s">
        <v>1482</v>
      </c>
    </row>
    <row r="5954" spans="1:16" x14ac:dyDescent="0.25">
      <c r="A5954" t="s">
        <v>2</v>
      </c>
      <c r="B5954" t="s">
        <v>986</v>
      </c>
      <c r="C5954" t="s">
        <v>956</v>
      </c>
      <c r="D5954" t="s">
        <v>4595</v>
      </c>
      <c r="E5954" t="s">
        <v>59</v>
      </c>
      <c r="F5954" t="b">
        <v>0</v>
      </c>
      <c r="G5954" t="s">
        <v>68</v>
      </c>
      <c r="H5954" s="1">
        <v>46085.959965277783</v>
      </c>
      <c r="I5954" t="b">
        <v>0</v>
      </c>
      <c r="J5954" t="b">
        <v>0</v>
      </c>
      <c r="K5954" t="s">
        <v>41</v>
      </c>
      <c r="L5954" t="s">
        <v>60</v>
      </c>
      <c r="M5954">
        <v>170000</v>
      </c>
      <c r="N5954"/>
      <c r="O5954" t="s">
        <v>13992</v>
      </c>
    </row>
    <row r="5955" spans="1:16" x14ac:dyDescent="0.25">
      <c r="A5955" t="s">
        <v>2</v>
      </c>
      <c r="B5955" t="s">
        <v>986</v>
      </c>
      <c r="C5955" t="s">
        <v>498</v>
      </c>
      <c r="D5955" t="s">
        <v>4595</v>
      </c>
      <c r="E5955" t="s">
        <v>59</v>
      </c>
      <c r="F5955" t="b">
        <v>0</v>
      </c>
      <c r="G5955" t="s">
        <v>89</v>
      </c>
      <c r="H5955" s="1">
        <v>46085.960069444453</v>
      </c>
      <c r="I5955" t="b">
        <v>0</v>
      </c>
      <c r="J5955" t="b">
        <v>0</v>
      </c>
      <c r="K5955" t="s">
        <v>41</v>
      </c>
      <c r="L5955" t="s">
        <v>60</v>
      </c>
      <c r="M5955">
        <v>170000</v>
      </c>
      <c r="N5955"/>
      <c r="O5955" t="s">
        <v>13992</v>
      </c>
    </row>
    <row r="5956" spans="1:16" x14ac:dyDescent="0.25">
      <c r="A5956" t="s">
        <v>1</v>
      </c>
      <c r="B5956" t="s">
        <v>13993</v>
      </c>
      <c r="C5956" t="s">
        <v>500</v>
      </c>
      <c r="D5956" t="s">
        <v>2360</v>
      </c>
      <c r="E5956" t="s">
        <v>59</v>
      </c>
      <c r="F5956" t="b">
        <v>0</v>
      </c>
      <c r="G5956" t="s">
        <v>13</v>
      </c>
      <c r="H5956" s="1">
        <v>46085.963287037041</v>
      </c>
      <c r="I5956" t="b">
        <v>0</v>
      </c>
      <c r="J5956" t="b">
        <v>0</v>
      </c>
      <c r="K5956" t="s">
        <v>13</v>
      </c>
      <c r="L5956" t="s">
        <v>60</v>
      </c>
      <c r="M5956">
        <v>84050</v>
      </c>
      <c r="N5956"/>
      <c r="O5956" t="s">
        <v>8238</v>
      </c>
      <c r="P5956" t="s">
        <v>13994</v>
      </c>
    </row>
    <row r="5957" spans="1:16" x14ac:dyDescent="0.25">
      <c r="A5957" t="s">
        <v>9</v>
      </c>
      <c r="B5957" t="s">
        <v>13995</v>
      </c>
      <c r="C5957" t="s">
        <v>18</v>
      </c>
      <c r="D5957" t="s">
        <v>4346</v>
      </c>
      <c r="E5957" t="s">
        <v>59</v>
      </c>
      <c r="F5957" t="b">
        <v>0</v>
      </c>
      <c r="G5957" t="s">
        <v>18</v>
      </c>
      <c r="H5957" s="1">
        <v>46085.967546296299</v>
      </c>
      <c r="I5957" t="b">
        <v>1</v>
      </c>
      <c r="J5957" t="b">
        <v>0</v>
      </c>
      <c r="K5957" t="s">
        <v>18</v>
      </c>
      <c r="L5957" t="s">
        <v>60</v>
      </c>
      <c r="M5957">
        <v>4750000</v>
      </c>
      <c r="N5957"/>
      <c r="O5957" t="s">
        <v>13996</v>
      </c>
      <c r="P5957" t="s">
        <v>13997</v>
      </c>
    </row>
    <row r="5958" spans="1:16" x14ac:dyDescent="0.25">
      <c r="A5958" t="s">
        <v>7</v>
      </c>
      <c r="B5958" t="s">
        <v>13998</v>
      </c>
      <c r="C5958" t="s">
        <v>4603</v>
      </c>
      <c r="D5958" t="s">
        <v>4587</v>
      </c>
      <c r="E5958" t="s">
        <v>59</v>
      </c>
      <c r="F5958" t="b">
        <v>0</v>
      </c>
      <c r="G5958" t="s">
        <v>65</v>
      </c>
      <c r="H5958" s="1">
        <v>46086.000057870369</v>
      </c>
      <c r="I5958" t="b">
        <v>1</v>
      </c>
      <c r="J5958" t="b">
        <v>1</v>
      </c>
      <c r="K5958" t="s">
        <v>41</v>
      </c>
      <c r="L5958" t="s">
        <v>60</v>
      </c>
      <c r="M5958">
        <v>205000</v>
      </c>
      <c r="N5958"/>
      <c r="O5958" t="s">
        <v>149</v>
      </c>
      <c r="P5958" t="s">
        <v>85</v>
      </c>
    </row>
    <row r="5959" spans="1:16" x14ac:dyDescent="0.25">
      <c r="A5959" t="s">
        <v>0</v>
      </c>
      <c r="B5959" t="s">
        <v>13999</v>
      </c>
      <c r="C5959" t="s">
        <v>246</v>
      </c>
      <c r="D5959" t="s">
        <v>4346</v>
      </c>
      <c r="E5959" t="s">
        <v>59</v>
      </c>
      <c r="F5959" t="b">
        <v>0</v>
      </c>
      <c r="G5959" t="s">
        <v>65</v>
      </c>
      <c r="H5959" s="1">
        <v>46086.000115740739</v>
      </c>
      <c r="I5959" t="b">
        <v>1</v>
      </c>
      <c r="J5959" t="b">
        <v>1</v>
      </c>
      <c r="K5959" t="s">
        <v>41</v>
      </c>
      <c r="L5959" t="s">
        <v>60</v>
      </c>
      <c r="M5959">
        <v>114000</v>
      </c>
      <c r="N5959"/>
      <c r="O5959" t="s">
        <v>14000</v>
      </c>
      <c r="P5959" t="s">
        <v>4575</v>
      </c>
    </row>
    <row r="5960" spans="1:16" x14ac:dyDescent="0.25">
      <c r="A5960" t="s">
        <v>6</v>
      </c>
      <c r="B5960" t="s">
        <v>10930</v>
      </c>
      <c r="C5960" t="s">
        <v>86</v>
      </c>
      <c r="D5960" t="s">
        <v>4587</v>
      </c>
      <c r="E5960" t="s">
        <v>59</v>
      </c>
      <c r="F5960" t="b">
        <v>0</v>
      </c>
      <c r="G5960" t="s">
        <v>77</v>
      </c>
      <c r="H5960" s="1">
        <v>46086.001446759263</v>
      </c>
      <c r="I5960" t="b">
        <v>0</v>
      </c>
      <c r="J5960" t="b">
        <v>1</v>
      </c>
      <c r="K5960" t="s">
        <v>41</v>
      </c>
      <c r="L5960" t="s">
        <v>60</v>
      </c>
      <c r="M5960">
        <v>105000</v>
      </c>
      <c r="N5960"/>
      <c r="O5960" t="s">
        <v>149</v>
      </c>
      <c r="P5960" t="s">
        <v>10931</v>
      </c>
    </row>
    <row r="5961" spans="1:16" x14ac:dyDescent="0.25">
      <c r="A5961" t="s">
        <v>1</v>
      </c>
      <c r="B5961" t="s">
        <v>14001</v>
      </c>
      <c r="C5961" t="s">
        <v>76</v>
      </c>
      <c r="D5961" t="s">
        <v>9209</v>
      </c>
      <c r="E5961" t="s">
        <v>59</v>
      </c>
      <c r="F5961" t="b">
        <v>1</v>
      </c>
      <c r="G5961" t="s">
        <v>65</v>
      </c>
      <c r="H5961" s="1">
        <v>46086.001979166656</v>
      </c>
      <c r="I5961" t="b">
        <v>1</v>
      </c>
      <c r="J5961" t="b">
        <v>0</v>
      </c>
      <c r="K5961" t="s">
        <v>41</v>
      </c>
      <c r="L5961" t="s">
        <v>60</v>
      </c>
      <c r="M5961">
        <v>215000</v>
      </c>
      <c r="N5961"/>
      <c r="O5961" t="s">
        <v>14002</v>
      </c>
      <c r="P5961" t="s">
        <v>14003</v>
      </c>
    </row>
    <row r="5962" spans="1:16" x14ac:dyDescent="0.25">
      <c r="A5962" t="s">
        <v>5</v>
      </c>
      <c r="B5962" t="s">
        <v>1639</v>
      </c>
      <c r="C5962" t="s">
        <v>112</v>
      </c>
      <c r="D5962" t="s">
        <v>4868</v>
      </c>
      <c r="E5962" t="s">
        <v>59</v>
      </c>
      <c r="F5962" t="b">
        <v>0</v>
      </c>
      <c r="G5962" t="s">
        <v>77</v>
      </c>
      <c r="H5962" s="1">
        <v>46086.002546296288</v>
      </c>
      <c r="I5962" t="b">
        <v>0</v>
      </c>
      <c r="J5962" t="b">
        <v>1</v>
      </c>
      <c r="K5962" t="s">
        <v>41</v>
      </c>
      <c r="L5962" t="s">
        <v>60</v>
      </c>
      <c r="M5962">
        <v>200000</v>
      </c>
      <c r="N5962"/>
      <c r="O5962" t="s">
        <v>14004</v>
      </c>
      <c r="P5962" t="s">
        <v>14005</v>
      </c>
    </row>
    <row r="5963" spans="1:16" x14ac:dyDescent="0.25">
      <c r="A5963" t="s">
        <v>0</v>
      </c>
      <c r="B5963" t="s">
        <v>14006</v>
      </c>
      <c r="C5963" t="s">
        <v>13</v>
      </c>
      <c r="D5963" t="s">
        <v>4595</v>
      </c>
      <c r="E5963" t="s">
        <v>59</v>
      </c>
      <c r="F5963" t="b">
        <v>0</v>
      </c>
      <c r="G5963" t="s">
        <v>13</v>
      </c>
      <c r="H5963" s="1">
        <v>46086.004884259259</v>
      </c>
      <c r="I5963" t="b">
        <v>1</v>
      </c>
      <c r="J5963" t="b">
        <v>0</v>
      </c>
      <c r="K5963" t="s">
        <v>13</v>
      </c>
      <c r="L5963" t="s">
        <v>74</v>
      </c>
      <c r="M5963"/>
      <c r="N5963">
        <v>20</v>
      </c>
      <c r="O5963" t="s">
        <v>4596</v>
      </c>
      <c r="P5963" t="s">
        <v>14007</v>
      </c>
    </row>
    <row r="5964" spans="1:16" x14ac:dyDescent="0.25">
      <c r="A5964" t="s">
        <v>5</v>
      </c>
      <c r="B5964" t="s">
        <v>2046</v>
      </c>
      <c r="C5964" t="s">
        <v>500</v>
      </c>
      <c r="D5964" t="s">
        <v>2360</v>
      </c>
      <c r="E5964" t="s">
        <v>59</v>
      </c>
      <c r="F5964" t="b">
        <v>0</v>
      </c>
      <c r="G5964" t="s">
        <v>13</v>
      </c>
      <c r="H5964" s="1">
        <v>46086.004988425928</v>
      </c>
      <c r="I5964" t="b">
        <v>1</v>
      </c>
      <c r="J5964" t="b">
        <v>0</v>
      </c>
      <c r="K5964" t="s">
        <v>13</v>
      </c>
      <c r="L5964" t="s">
        <v>60</v>
      </c>
      <c r="M5964">
        <v>125000</v>
      </c>
      <c r="N5964"/>
      <c r="O5964" t="s">
        <v>14008</v>
      </c>
      <c r="P5964" t="s">
        <v>14009</v>
      </c>
    </row>
    <row r="5965" spans="1:16" x14ac:dyDescent="0.25">
      <c r="A5965" t="s">
        <v>1</v>
      </c>
      <c r="B5965" t="s">
        <v>14010</v>
      </c>
      <c r="C5965" t="s">
        <v>5815</v>
      </c>
      <c r="D5965" t="s">
        <v>4515</v>
      </c>
      <c r="E5965" t="s">
        <v>59</v>
      </c>
      <c r="F5965" t="b">
        <v>0</v>
      </c>
      <c r="G5965" t="s">
        <v>20</v>
      </c>
      <c r="H5965" s="1">
        <v>46086.01158564815</v>
      </c>
      <c r="I5965" t="b">
        <v>1</v>
      </c>
      <c r="J5965" t="b">
        <v>0</v>
      </c>
      <c r="K5965" t="s">
        <v>20</v>
      </c>
      <c r="L5965" t="s">
        <v>60</v>
      </c>
      <c r="M5965">
        <v>52500</v>
      </c>
      <c r="N5965"/>
      <c r="O5965" t="s">
        <v>402</v>
      </c>
    </row>
    <row r="5966" spans="1:16" x14ac:dyDescent="0.25">
      <c r="A5966" t="s">
        <v>0</v>
      </c>
      <c r="B5966" t="s">
        <v>14011</v>
      </c>
      <c r="C5966" t="s">
        <v>2563</v>
      </c>
      <c r="D5966" t="s">
        <v>4346</v>
      </c>
      <c r="E5966" t="s">
        <v>59</v>
      </c>
      <c r="F5966" t="b">
        <v>0</v>
      </c>
      <c r="G5966" t="s">
        <v>68</v>
      </c>
      <c r="H5966" s="1">
        <v>46086.042708333327</v>
      </c>
      <c r="I5966" t="b">
        <v>1</v>
      </c>
      <c r="J5966" t="b">
        <v>0</v>
      </c>
      <c r="K5966" t="s">
        <v>41</v>
      </c>
      <c r="L5966" t="s">
        <v>60</v>
      </c>
      <c r="M5966">
        <v>85000</v>
      </c>
      <c r="N5966"/>
      <c r="O5966" t="s">
        <v>14012</v>
      </c>
    </row>
    <row r="5967" spans="1:16" x14ac:dyDescent="0.25">
      <c r="A5967" t="s">
        <v>7</v>
      </c>
      <c r="B5967" t="s">
        <v>3597</v>
      </c>
      <c r="C5967" t="s">
        <v>1768</v>
      </c>
      <c r="D5967" t="s">
        <v>4526</v>
      </c>
      <c r="E5967" t="s">
        <v>59</v>
      </c>
      <c r="F5967" t="b">
        <v>0</v>
      </c>
      <c r="G5967" t="s">
        <v>68</v>
      </c>
      <c r="H5967" s="1">
        <v>46086.042731481481</v>
      </c>
      <c r="I5967" t="b">
        <v>0</v>
      </c>
      <c r="J5967" t="b">
        <v>1</v>
      </c>
      <c r="K5967" t="s">
        <v>41</v>
      </c>
      <c r="L5967" t="s">
        <v>60</v>
      </c>
      <c r="M5967">
        <v>89049.5</v>
      </c>
      <c r="N5967"/>
      <c r="O5967" t="s">
        <v>8937</v>
      </c>
      <c r="P5967" t="s">
        <v>8938</v>
      </c>
    </row>
    <row r="5968" spans="1:16" x14ac:dyDescent="0.25">
      <c r="A5968" t="s">
        <v>2</v>
      </c>
      <c r="B5968" t="s">
        <v>14013</v>
      </c>
      <c r="C5968" t="s">
        <v>5815</v>
      </c>
      <c r="D5968" t="s">
        <v>11271</v>
      </c>
      <c r="E5968" t="s">
        <v>132</v>
      </c>
      <c r="F5968" t="b">
        <v>0</v>
      </c>
      <c r="G5968" t="s">
        <v>20</v>
      </c>
      <c r="H5968" s="1">
        <v>46086.094861111109</v>
      </c>
      <c r="I5968" t="b">
        <v>0</v>
      </c>
      <c r="J5968" t="b">
        <v>0</v>
      </c>
      <c r="K5968" t="s">
        <v>20</v>
      </c>
      <c r="L5968" t="s">
        <v>60</v>
      </c>
      <c r="M5968">
        <v>57500</v>
      </c>
      <c r="N5968"/>
      <c r="O5968" t="s">
        <v>11334</v>
      </c>
    </row>
    <row r="5969" spans="1:16" x14ac:dyDescent="0.25">
      <c r="A5969" t="s">
        <v>3</v>
      </c>
      <c r="B5969" t="s">
        <v>14014</v>
      </c>
      <c r="C5969" t="s">
        <v>489</v>
      </c>
      <c r="D5969" t="s">
        <v>4526</v>
      </c>
      <c r="E5969" t="s">
        <v>88</v>
      </c>
      <c r="F5969" t="b">
        <v>0</v>
      </c>
      <c r="G5969" t="s">
        <v>77</v>
      </c>
      <c r="H5969" s="1">
        <v>46086.127372685187</v>
      </c>
      <c r="I5969" t="b">
        <v>1</v>
      </c>
      <c r="J5969" t="b">
        <v>0</v>
      </c>
      <c r="K5969" t="s">
        <v>41</v>
      </c>
      <c r="L5969" t="s">
        <v>74</v>
      </c>
      <c r="M5969"/>
      <c r="N5969">
        <v>96.55</v>
      </c>
      <c r="O5969" t="s">
        <v>9851</v>
      </c>
      <c r="P5969" t="s">
        <v>196</v>
      </c>
    </row>
    <row r="5970" spans="1:16" x14ac:dyDescent="0.25">
      <c r="A5970" t="s">
        <v>0</v>
      </c>
      <c r="B5970" t="s">
        <v>14015</v>
      </c>
      <c r="C5970" t="s">
        <v>40</v>
      </c>
      <c r="D5970" t="s">
        <v>5798</v>
      </c>
      <c r="E5970" t="s">
        <v>59</v>
      </c>
      <c r="F5970" t="b">
        <v>0</v>
      </c>
      <c r="G5970" t="s">
        <v>40</v>
      </c>
      <c r="H5970" s="1">
        <v>46086.131388888891</v>
      </c>
      <c r="I5970" t="b">
        <v>1</v>
      </c>
      <c r="J5970" t="b">
        <v>0</v>
      </c>
      <c r="K5970" t="s">
        <v>40</v>
      </c>
      <c r="L5970" t="s">
        <v>60</v>
      </c>
      <c r="M5970">
        <v>420000</v>
      </c>
      <c r="N5970"/>
      <c r="O5970" t="s">
        <v>13086</v>
      </c>
      <c r="P5970" t="s">
        <v>85</v>
      </c>
    </row>
    <row r="5971" spans="1:16" x14ac:dyDescent="0.25">
      <c r="A5971" t="s">
        <v>0</v>
      </c>
      <c r="B5971" t="s">
        <v>14016</v>
      </c>
      <c r="C5971" t="s">
        <v>287</v>
      </c>
      <c r="D5971" t="s">
        <v>4526</v>
      </c>
      <c r="E5971" t="s">
        <v>59</v>
      </c>
      <c r="F5971" t="b">
        <v>0</v>
      </c>
      <c r="G5971" t="s">
        <v>63</v>
      </c>
      <c r="H5971" s="1">
        <v>46086.174293981479</v>
      </c>
      <c r="I5971" t="b">
        <v>0</v>
      </c>
      <c r="J5971" t="b">
        <v>1</v>
      </c>
      <c r="K5971" t="s">
        <v>41</v>
      </c>
      <c r="L5971" t="s">
        <v>60</v>
      </c>
      <c r="M5971">
        <v>89646.274999999994</v>
      </c>
      <c r="N5971"/>
      <c r="O5971" t="s">
        <v>2709</v>
      </c>
      <c r="P5971" t="s">
        <v>14017</v>
      </c>
    </row>
    <row r="5972" spans="1:16" x14ac:dyDescent="0.25">
      <c r="A5972" t="s">
        <v>0</v>
      </c>
      <c r="B5972" t="s">
        <v>1477</v>
      </c>
      <c r="C5972" t="s">
        <v>34</v>
      </c>
      <c r="D5972" t="s">
        <v>11278</v>
      </c>
      <c r="E5972" t="s">
        <v>59</v>
      </c>
      <c r="F5972" t="b">
        <v>0</v>
      </c>
      <c r="G5972" t="s">
        <v>34</v>
      </c>
      <c r="H5972" s="1">
        <v>46086.217002314806</v>
      </c>
      <c r="I5972" t="b">
        <v>0</v>
      </c>
      <c r="J5972" t="b">
        <v>0</v>
      </c>
      <c r="K5972" t="s">
        <v>34</v>
      </c>
      <c r="L5972" t="s">
        <v>60</v>
      </c>
      <c r="M5972">
        <v>390000</v>
      </c>
      <c r="N5972"/>
      <c r="O5972" t="s">
        <v>14018</v>
      </c>
      <c r="P5972" t="s">
        <v>4661</v>
      </c>
    </row>
    <row r="5973" spans="1:16" x14ac:dyDescent="0.25">
      <c r="A5973" t="s">
        <v>7</v>
      </c>
      <c r="B5973" t="s">
        <v>14019</v>
      </c>
      <c r="C5973" t="s">
        <v>211</v>
      </c>
      <c r="D5973" t="s">
        <v>2360</v>
      </c>
      <c r="E5973" t="s">
        <v>59</v>
      </c>
      <c r="F5973" t="b">
        <v>0</v>
      </c>
      <c r="G5973" t="s">
        <v>65</v>
      </c>
      <c r="H5973" s="1">
        <v>46086.250138888892</v>
      </c>
      <c r="I5973" t="b">
        <v>0</v>
      </c>
      <c r="J5973" t="b">
        <v>0</v>
      </c>
      <c r="K5973" t="s">
        <v>41</v>
      </c>
      <c r="L5973" t="s">
        <v>60</v>
      </c>
      <c r="M5973">
        <v>140000</v>
      </c>
      <c r="N5973"/>
      <c r="O5973" t="s">
        <v>3820</v>
      </c>
      <c r="P5973" t="s">
        <v>14020</v>
      </c>
    </row>
    <row r="5974" spans="1:16" x14ac:dyDescent="0.25">
      <c r="A5974" t="s">
        <v>5</v>
      </c>
      <c r="B5974" t="s">
        <v>4304</v>
      </c>
      <c r="C5974" t="s">
        <v>211</v>
      </c>
      <c r="D5974" t="s">
        <v>2360</v>
      </c>
      <c r="E5974" t="s">
        <v>59</v>
      </c>
      <c r="F5974" t="b">
        <v>0</v>
      </c>
      <c r="G5974" t="s">
        <v>77</v>
      </c>
      <c r="H5974" s="1">
        <v>46086.252974537027</v>
      </c>
      <c r="I5974" t="b">
        <v>0</v>
      </c>
      <c r="J5974" t="b">
        <v>0</v>
      </c>
      <c r="K5974" t="s">
        <v>41</v>
      </c>
      <c r="L5974" t="s">
        <v>60</v>
      </c>
      <c r="M5974">
        <v>152500</v>
      </c>
      <c r="N5974"/>
      <c r="O5974" t="s">
        <v>3820</v>
      </c>
      <c r="P5974" t="s">
        <v>14021</v>
      </c>
    </row>
    <row r="5975" spans="1:16" x14ac:dyDescent="0.25">
      <c r="A5975" t="s">
        <v>0</v>
      </c>
      <c r="B5975" t="s">
        <v>6215</v>
      </c>
      <c r="C5975" t="s">
        <v>14022</v>
      </c>
      <c r="D5975" t="s">
        <v>4633</v>
      </c>
      <c r="E5975" t="s">
        <v>59</v>
      </c>
      <c r="F5975" t="b">
        <v>0</v>
      </c>
      <c r="G5975" t="s">
        <v>40</v>
      </c>
      <c r="H5975" s="1">
        <v>46086.256030092591</v>
      </c>
      <c r="I5975" t="b">
        <v>0</v>
      </c>
      <c r="J5975" t="b">
        <v>0</v>
      </c>
      <c r="K5975" t="s">
        <v>40</v>
      </c>
      <c r="L5975" t="s">
        <v>60</v>
      </c>
      <c r="M5975">
        <v>40000</v>
      </c>
      <c r="N5975"/>
      <c r="O5975" t="s">
        <v>4633</v>
      </c>
      <c r="P5975" t="s">
        <v>6216</v>
      </c>
    </row>
    <row r="5976" spans="1:16" x14ac:dyDescent="0.25">
      <c r="A5976" t="s">
        <v>0</v>
      </c>
      <c r="B5976" t="s">
        <v>11453</v>
      </c>
      <c r="C5976" t="s">
        <v>14023</v>
      </c>
      <c r="D5976" t="s">
        <v>5798</v>
      </c>
      <c r="F5976" t="b">
        <v>0</v>
      </c>
      <c r="G5976" t="s">
        <v>40</v>
      </c>
      <c r="H5976" s="1">
        <v>46086.256053240737</v>
      </c>
      <c r="I5976" t="b">
        <v>1</v>
      </c>
      <c r="J5976" t="b">
        <v>0</v>
      </c>
      <c r="K5976" t="s">
        <v>40</v>
      </c>
      <c r="L5976" t="s">
        <v>60</v>
      </c>
      <c r="M5976">
        <v>22500</v>
      </c>
      <c r="N5976"/>
      <c r="O5976" t="s">
        <v>14024</v>
      </c>
      <c r="P5976" t="s">
        <v>1738</v>
      </c>
    </row>
    <row r="5977" spans="1:16" x14ac:dyDescent="0.25">
      <c r="A5977" t="s">
        <v>2</v>
      </c>
      <c r="B5977" t="s">
        <v>14025</v>
      </c>
      <c r="C5977" t="s">
        <v>5026</v>
      </c>
      <c r="D5977" t="s">
        <v>5798</v>
      </c>
      <c r="E5977" t="s">
        <v>59</v>
      </c>
      <c r="F5977" t="b">
        <v>0</v>
      </c>
      <c r="G5977" t="s">
        <v>40</v>
      </c>
      <c r="H5977" s="1">
        <v>46086.256168981483</v>
      </c>
      <c r="I5977" t="b">
        <v>1</v>
      </c>
      <c r="J5977" t="b">
        <v>0</v>
      </c>
      <c r="K5977" t="s">
        <v>40</v>
      </c>
      <c r="L5977" t="s">
        <v>60</v>
      </c>
      <c r="M5977">
        <v>95000</v>
      </c>
      <c r="N5977"/>
      <c r="O5977" t="s">
        <v>4539</v>
      </c>
    </row>
    <row r="5978" spans="1:16" x14ac:dyDescent="0.25">
      <c r="A5978" t="s">
        <v>0</v>
      </c>
      <c r="B5978" t="s">
        <v>0</v>
      </c>
      <c r="C5978" t="s">
        <v>3874</v>
      </c>
      <c r="D5978" t="s">
        <v>4346</v>
      </c>
      <c r="E5978" t="s">
        <v>59</v>
      </c>
      <c r="F5978" t="b">
        <v>0</v>
      </c>
      <c r="G5978" t="s">
        <v>77</v>
      </c>
      <c r="H5978" s="1">
        <v>46086.291851851849</v>
      </c>
      <c r="I5978" t="b">
        <v>0</v>
      </c>
      <c r="J5978" t="b">
        <v>1</v>
      </c>
      <c r="K5978" t="s">
        <v>41</v>
      </c>
      <c r="L5978" t="s">
        <v>60</v>
      </c>
      <c r="M5978">
        <v>90000</v>
      </c>
      <c r="N5978"/>
      <c r="O5978" t="s">
        <v>14026</v>
      </c>
      <c r="P5978" t="s">
        <v>14027</v>
      </c>
    </row>
    <row r="5979" spans="1:16" x14ac:dyDescent="0.25">
      <c r="A5979" t="s">
        <v>7</v>
      </c>
      <c r="B5979" t="s">
        <v>1851</v>
      </c>
      <c r="C5979" t="s">
        <v>304</v>
      </c>
      <c r="D5979" t="s">
        <v>2360</v>
      </c>
      <c r="E5979" t="s">
        <v>59</v>
      </c>
      <c r="F5979" t="b">
        <v>0</v>
      </c>
      <c r="G5979" t="s">
        <v>77</v>
      </c>
      <c r="H5979" s="1">
        <v>46086.291875000003</v>
      </c>
      <c r="I5979" t="b">
        <v>0</v>
      </c>
      <c r="J5979" t="b">
        <v>1</v>
      </c>
      <c r="K5979" t="s">
        <v>41</v>
      </c>
      <c r="L5979" t="s">
        <v>60</v>
      </c>
      <c r="M5979">
        <v>132500</v>
      </c>
      <c r="N5979"/>
      <c r="O5979" t="s">
        <v>665</v>
      </c>
    </row>
    <row r="5980" spans="1:16" x14ac:dyDescent="0.25">
      <c r="A5980" t="s">
        <v>0</v>
      </c>
      <c r="B5980" t="s">
        <v>2427</v>
      </c>
      <c r="C5980" t="s">
        <v>148</v>
      </c>
      <c r="D5980" t="s">
        <v>4595</v>
      </c>
      <c r="E5980" t="s">
        <v>59</v>
      </c>
      <c r="F5980" t="b">
        <v>0</v>
      </c>
      <c r="G5980" t="s">
        <v>89</v>
      </c>
      <c r="H5980" s="1">
        <v>46086.292175925933</v>
      </c>
      <c r="I5980" t="b">
        <v>1</v>
      </c>
      <c r="J5980" t="b">
        <v>0</v>
      </c>
      <c r="K5980" t="s">
        <v>41</v>
      </c>
      <c r="L5980" t="s">
        <v>60</v>
      </c>
      <c r="M5980">
        <v>77500</v>
      </c>
      <c r="N5980"/>
      <c r="O5980" t="s">
        <v>14028</v>
      </c>
      <c r="P5980" t="s">
        <v>3063</v>
      </c>
    </row>
    <row r="5981" spans="1:16" x14ac:dyDescent="0.25">
      <c r="A5981" t="s">
        <v>7</v>
      </c>
      <c r="B5981" t="s">
        <v>3577</v>
      </c>
      <c r="C5981" t="s">
        <v>1569</v>
      </c>
      <c r="D5981" t="s">
        <v>4595</v>
      </c>
      <c r="E5981" t="s">
        <v>59</v>
      </c>
      <c r="F5981" t="b">
        <v>0</v>
      </c>
      <c r="G5981" t="s">
        <v>89</v>
      </c>
      <c r="H5981" s="1">
        <v>46086.292199074072</v>
      </c>
      <c r="I5981" t="b">
        <v>0</v>
      </c>
      <c r="J5981" t="b">
        <v>0</v>
      </c>
      <c r="K5981" t="s">
        <v>41</v>
      </c>
      <c r="L5981" t="s">
        <v>60</v>
      </c>
      <c r="M5981">
        <v>120000</v>
      </c>
      <c r="N5981"/>
      <c r="O5981" t="s">
        <v>14028</v>
      </c>
      <c r="P5981" t="s">
        <v>146</v>
      </c>
    </row>
    <row r="5982" spans="1:16" x14ac:dyDescent="0.25">
      <c r="A5982" t="s">
        <v>2</v>
      </c>
      <c r="B5982" t="s">
        <v>14029</v>
      </c>
      <c r="C5982" t="s">
        <v>76</v>
      </c>
      <c r="D5982" t="s">
        <v>8612</v>
      </c>
      <c r="E5982" t="s">
        <v>59</v>
      </c>
      <c r="F5982" t="b">
        <v>1</v>
      </c>
      <c r="G5982" t="s">
        <v>77</v>
      </c>
      <c r="H5982" s="1">
        <v>46086.294004629628</v>
      </c>
      <c r="I5982" t="b">
        <v>0</v>
      </c>
      <c r="J5982" t="b">
        <v>1</v>
      </c>
      <c r="K5982" t="s">
        <v>41</v>
      </c>
      <c r="L5982" t="s">
        <v>74</v>
      </c>
      <c r="M5982"/>
      <c r="N5982">
        <v>76.5</v>
      </c>
      <c r="O5982" t="s">
        <v>110</v>
      </c>
      <c r="P5982" t="s">
        <v>5111</v>
      </c>
    </row>
    <row r="5983" spans="1:16" x14ac:dyDescent="0.25">
      <c r="A5983" t="s">
        <v>2</v>
      </c>
      <c r="B5983" t="s">
        <v>14030</v>
      </c>
      <c r="C5983" t="s">
        <v>150</v>
      </c>
      <c r="D5983" t="s">
        <v>4595</v>
      </c>
      <c r="E5983" t="s">
        <v>59</v>
      </c>
      <c r="F5983" t="b">
        <v>0</v>
      </c>
      <c r="G5983" t="s">
        <v>68</v>
      </c>
      <c r="H5983" s="1">
        <v>46086.29415509259</v>
      </c>
      <c r="I5983" t="b">
        <v>1</v>
      </c>
      <c r="J5983" t="b">
        <v>0</v>
      </c>
      <c r="K5983" t="s">
        <v>41</v>
      </c>
      <c r="L5983" t="s">
        <v>60</v>
      </c>
      <c r="M5983">
        <v>147500</v>
      </c>
      <c r="N5983"/>
      <c r="O5983" t="s">
        <v>14028</v>
      </c>
    </row>
    <row r="5984" spans="1:16" x14ac:dyDescent="0.25">
      <c r="A5984" t="s">
        <v>0</v>
      </c>
      <c r="B5984" t="s">
        <v>14031</v>
      </c>
      <c r="C5984" t="s">
        <v>97</v>
      </c>
      <c r="D5984" t="s">
        <v>4595</v>
      </c>
      <c r="E5984" t="s">
        <v>59</v>
      </c>
      <c r="F5984" t="b">
        <v>0</v>
      </c>
      <c r="G5984" t="s">
        <v>89</v>
      </c>
      <c r="H5984" s="1">
        <v>46086.294224537043</v>
      </c>
      <c r="I5984" t="b">
        <v>0</v>
      </c>
      <c r="J5984" t="b">
        <v>0</v>
      </c>
      <c r="K5984" t="s">
        <v>41</v>
      </c>
      <c r="L5984" t="s">
        <v>60</v>
      </c>
      <c r="M5984">
        <v>127500</v>
      </c>
      <c r="N5984"/>
      <c r="O5984" t="s">
        <v>14028</v>
      </c>
      <c r="P5984" t="s">
        <v>208</v>
      </c>
    </row>
    <row r="5985" spans="1:16" x14ac:dyDescent="0.25">
      <c r="A5985" t="s">
        <v>3</v>
      </c>
      <c r="B5985" t="s">
        <v>14032</v>
      </c>
      <c r="C5985" t="s">
        <v>913</v>
      </c>
      <c r="D5985" t="s">
        <v>4526</v>
      </c>
      <c r="E5985" t="s">
        <v>88</v>
      </c>
      <c r="F5985" t="b">
        <v>0</v>
      </c>
      <c r="G5985" t="s">
        <v>20</v>
      </c>
      <c r="H5985" s="1">
        <v>46086.316423611112</v>
      </c>
      <c r="I5985" t="b">
        <v>1</v>
      </c>
      <c r="J5985" t="b">
        <v>0</v>
      </c>
      <c r="K5985" t="s">
        <v>20</v>
      </c>
      <c r="L5985" t="s">
        <v>60</v>
      </c>
      <c r="M5985">
        <v>90000</v>
      </c>
      <c r="N5985"/>
      <c r="O5985" t="s">
        <v>13728</v>
      </c>
      <c r="P5985" t="s">
        <v>14033</v>
      </c>
    </row>
    <row r="5986" spans="1:16" x14ac:dyDescent="0.25">
      <c r="A5986" t="s">
        <v>2</v>
      </c>
      <c r="B5986" t="s">
        <v>14034</v>
      </c>
      <c r="C5986" t="s">
        <v>224</v>
      </c>
      <c r="D5986" t="s">
        <v>5667</v>
      </c>
      <c r="E5986" t="s">
        <v>59</v>
      </c>
      <c r="F5986" t="b">
        <v>0</v>
      </c>
      <c r="G5986" t="s">
        <v>65</v>
      </c>
      <c r="H5986" s="1">
        <v>46086.333912037036</v>
      </c>
      <c r="I5986" t="b">
        <v>0</v>
      </c>
      <c r="J5986" t="b">
        <v>1</v>
      </c>
      <c r="K5986" t="s">
        <v>41</v>
      </c>
      <c r="L5986" t="s">
        <v>60</v>
      </c>
      <c r="M5986">
        <v>157500</v>
      </c>
      <c r="N5986"/>
      <c r="O5986" t="s">
        <v>14035</v>
      </c>
      <c r="P5986" t="s">
        <v>14036</v>
      </c>
    </row>
    <row r="5987" spans="1:16" x14ac:dyDescent="0.25">
      <c r="A5987" t="s">
        <v>1</v>
      </c>
      <c r="B5987" t="s">
        <v>417</v>
      </c>
      <c r="C5987" t="s">
        <v>698</v>
      </c>
      <c r="D5987" t="s">
        <v>4346</v>
      </c>
      <c r="E5987" t="s">
        <v>59</v>
      </c>
      <c r="F5987" t="b">
        <v>0</v>
      </c>
      <c r="G5987" t="s">
        <v>65</v>
      </c>
      <c r="H5987" s="1">
        <v>46086.336099537039</v>
      </c>
      <c r="I5987" t="b">
        <v>0</v>
      </c>
      <c r="J5987" t="b">
        <v>1</v>
      </c>
      <c r="K5987" t="s">
        <v>41</v>
      </c>
      <c r="L5987" t="s">
        <v>60</v>
      </c>
      <c r="M5987">
        <v>145000</v>
      </c>
      <c r="N5987"/>
      <c r="O5987" t="s">
        <v>14037</v>
      </c>
      <c r="P5987" t="s">
        <v>14038</v>
      </c>
    </row>
    <row r="5988" spans="1:16" x14ac:dyDescent="0.25">
      <c r="A5988" t="s">
        <v>1</v>
      </c>
      <c r="B5988" t="s">
        <v>14039</v>
      </c>
      <c r="C5988" t="s">
        <v>102</v>
      </c>
      <c r="D5988" t="s">
        <v>4346</v>
      </c>
      <c r="E5988" t="s">
        <v>59</v>
      </c>
      <c r="F5988" t="b">
        <v>0</v>
      </c>
      <c r="G5988" t="s">
        <v>77</v>
      </c>
      <c r="H5988" s="1">
        <v>46086.336261574077</v>
      </c>
      <c r="I5988" t="b">
        <v>1</v>
      </c>
      <c r="J5988" t="b">
        <v>1</v>
      </c>
      <c r="K5988" t="s">
        <v>41</v>
      </c>
      <c r="L5988" t="s">
        <v>60</v>
      </c>
      <c r="M5988">
        <v>155500</v>
      </c>
      <c r="N5988"/>
      <c r="O5988" t="s">
        <v>1183</v>
      </c>
      <c r="P5988" t="s">
        <v>1405</v>
      </c>
    </row>
    <row r="5989" spans="1:16" x14ac:dyDescent="0.25">
      <c r="A5989" t="s">
        <v>0</v>
      </c>
      <c r="B5989" t="s">
        <v>2061</v>
      </c>
      <c r="C5989" t="s">
        <v>218</v>
      </c>
      <c r="D5989" t="s">
        <v>4595</v>
      </c>
      <c r="E5989" t="s">
        <v>59</v>
      </c>
      <c r="F5989" t="b">
        <v>0</v>
      </c>
      <c r="G5989" t="s">
        <v>63</v>
      </c>
      <c r="H5989" s="1">
        <v>46086.340277777781</v>
      </c>
      <c r="I5989" t="b">
        <v>1</v>
      </c>
      <c r="J5989" t="b">
        <v>0</v>
      </c>
      <c r="K5989" t="s">
        <v>41</v>
      </c>
      <c r="L5989" t="s">
        <v>60</v>
      </c>
      <c r="M5989">
        <v>90000</v>
      </c>
      <c r="N5989"/>
      <c r="O5989" t="s">
        <v>14028</v>
      </c>
    </row>
    <row r="5990" spans="1:16" x14ac:dyDescent="0.25">
      <c r="A5990" t="s">
        <v>2</v>
      </c>
      <c r="B5990" t="s">
        <v>14040</v>
      </c>
      <c r="C5990" t="s">
        <v>287</v>
      </c>
      <c r="D5990" t="s">
        <v>5440</v>
      </c>
      <c r="E5990" t="s">
        <v>59</v>
      </c>
      <c r="F5990" t="b">
        <v>0</v>
      </c>
      <c r="G5990" t="s">
        <v>63</v>
      </c>
      <c r="H5990" s="1">
        <v>46086.340324074074</v>
      </c>
      <c r="I5990" t="b">
        <v>0</v>
      </c>
      <c r="J5990" t="b">
        <v>0</v>
      </c>
      <c r="K5990" t="s">
        <v>41</v>
      </c>
      <c r="L5990" t="s">
        <v>60</v>
      </c>
      <c r="M5990">
        <v>77640</v>
      </c>
      <c r="N5990"/>
      <c r="O5990" t="s">
        <v>14041</v>
      </c>
    </row>
    <row r="5991" spans="1:16" x14ac:dyDescent="0.25">
      <c r="A5991" t="s">
        <v>0</v>
      </c>
      <c r="B5991" t="s">
        <v>4137</v>
      </c>
      <c r="C5991" t="s">
        <v>112</v>
      </c>
      <c r="D5991" t="s">
        <v>4595</v>
      </c>
      <c r="E5991" t="s">
        <v>59</v>
      </c>
      <c r="F5991" t="b">
        <v>0</v>
      </c>
      <c r="G5991" t="s">
        <v>65</v>
      </c>
      <c r="H5991" s="1">
        <v>46086.375034722223</v>
      </c>
      <c r="I5991" t="b">
        <v>1</v>
      </c>
      <c r="J5991" t="b">
        <v>0</v>
      </c>
      <c r="K5991" t="s">
        <v>41</v>
      </c>
      <c r="L5991" t="s">
        <v>60</v>
      </c>
      <c r="M5991">
        <v>87500</v>
      </c>
      <c r="N5991"/>
      <c r="O5991" t="s">
        <v>14028</v>
      </c>
    </row>
    <row r="5992" spans="1:16" x14ac:dyDescent="0.25">
      <c r="A5992" t="s">
        <v>0</v>
      </c>
      <c r="B5992" t="s">
        <v>1125</v>
      </c>
      <c r="C5992" t="s">
        <v>2341</v>
      </c>
      <c r="D5992" t="s">
        <v>4595</v>
      </c>
      <c r="E5992" t="s">
        <v>59</v>
      </c>
      <c r="F5992" t="b">
        <v>0</v>
      </c>
      <c r="G5992" t="s">
        <v>65</v>
      </c>
      <c r="H5992" s="1">
        <v>46086.375034722223</v>
      </c>
      <c r="I5992" t="b">
        <v>1</v>
      </c>
      <c r="J5992" t="b">
        <v>0</v>
      </c>
      <c r="K5992" t="s">
        <v>41</v>
      </c>
      <c r="L5992" t="s">
        <v>60</v>
      </c>
      <c r="M5992">
        <v>137500</v>
      </c>
      <c r="N5992"/>
      <c r="O5992" t="s">
        <v>14028</v>
      </c>
    </row>
    <row r="5993" spans="1:16" x14ac:dyDescent="0.25">
      <c r="A5993" t="s">
        <v>0</v>
      </c>
      <c r="B5993" t="s">
        <v>1125</v>
      </c>
      <c r="C5993" t="s">
        <v>2397</v>
      </c>
      <c r="D5993" t="s">
        <v>4595</v>
      </c>
      <c r="E5993" t="s">
        <v>59</v>
      </c>
      <c r="F5993" t="b">
        <v>0</v>
      </c>
      <c r="G5993" t="s">
        <v>65</v>
      </c>
      <c r="H5993" s="1">
        <v>46086.375081018523</v>
      </c>
      <c r="I5993" t="b">
        <v>1</v>
      </c>
      <c r="J5993" t="b">
        <v>0</v>
      </c>
      <c r="K5993" t="s">
        <v>41</v>
      </c>
      <c r="L5993" t="s">
        <v>60</v>
      </c>
      <c r="M5993">
        <v>137500</v>
      </c>
      <c r="N5993"/>
      <c r="O5993" t="s">
        <v>14028</v>
      </c>
      <c r="P5993" t="s">
        <v>310</v>
      </c>
    </row>
    <row r="5994" spans="1:16" x14ac:dyDescent="0.25">
      <c r="A5994" t="s">
        <v>0</v>
      </c>
      <c r="B5994" t="s">
        <v>1125</v>
      </c>
      <c r="C5994" t="s">
        <v>112</v>
      </c>
      <c r="D5994" t="s">
        <v>4595</v>
      </c>
      <c r="E5994" t="s">
        <v>59</v>
      </c>
      <c r="F5994" t="b">
        <v>0</v>
      </c>
      <c r="G5994" t="s">
        <v>65</v>
      </c>
      <c r="H5994" s="1">
        <v>46086.375081018523</v>
      </c>
      <c r="I5994" t="b">
        <v>1</v>
      </c>
      <c r="J5994" t="b">
        <v>0</v>
      </c>
      <c r="K5994" t="s">
        <v>41</v>
      </c>
      <c r="L5994" t="s">
        <v>60</v>
      </c>
      <c r="M5994">
        <v>137500</v>
      </c>
      <c r="N5994"/>
      <c r="O5994" t="s">
        <v>14028</v>
      </c>
    </row>
    <row r="5995" spans="1:16" x14ac:dyDescent="0.25">
      <c r="A5995" t="s">
        <v>0</v>
      </c>
      <c r="B5995" t="s">
        <v>1125</v>
      </c>
      <c r="C5995" t="s">
        <v>3987</v>
      </c>
      <c r="D5995" t="s">
        <v>4595</v>
      </c>
      <c r="E5995" t="s">
        <v>59</v>
      </c>
      <c r="F5995" t="b">
        <v>0</v>
      </c>
      <c r="G5995" t="s">
        <v>65</v>
      </c>
      <c r="H5995" s="1">
        <v>46086.375081018523</v>
      </c>
      <c r="I5995" t="b">
        <v>1</v>
      </c>
      <c r="J5995" t="b">
        <v>0</v>
      </c>
      <c r="K5995" t="s">
        <v>41</v>
      </c>
      <c r="L5995" t="s">
        <v>60</v>
      </c>
      <c r="M5995">
        <v>137500</v>
      </c>
      <c r="N5995"/>
      <c r="O5995" t="s">
        <v>14028</v>
      </c>
      <c r="P5995" t="s">
        <v>310</v>
      </c>
    </row>
    <row r="5996" spans="1:16" x14ac:dyDescent="0.25">
      <c r="A5996" t="s">
        <v>0</v>
      </c>
      <c r="B5996" t="s">
        <v>1125</v>
      </c>
      <c r="C5996" t="s">
        <v>2179</v>
      </c>
      <c r="D5996" t="s">
        <v>4595</v>
      </c>
      <c r="E5996" t="s">
        <v>59</v>
      </c>
      <c r="F5996" t="b">
        <v>0</v>
      </c>
      <c r="G5996" t="s">
        <v>65</v>
      </c>
      <c r="H5996" s="1">
        <v>46086.375104166669</v>
      </c>
      <c r="I5996" t="b">
        <v>1</v>
      </c>
      <c r="J5996" t="b">
        <v>0</v>
      </c>
      <c r="K5996" t="s">
        <v>41</v>
      </c>
      <c r="L5996" t="s">
        <v>60</v>
      </c>
      <c r="M5996">
        <v>137500</v>
      </c>
      <c r="N5996"/>
      <c r="O5996" t="s">
        <v>14028</v>
      </c>
      <c r="P5996" t="s">
        <v>310</v>
      </c>
    </row>
    <row r="5997" spans="1:16" x14ac:dyDescent="0.25">
      <c r="A5997" t="s">
        <v>0</v>
      </c>
      <c r="B5997" t="s">
        <v>1125</v>
      </c>
      <c r="C5997" t="s">
        <v>64</v>
      </c>
      <c r="D5997" t="s">
        <v>4595</v>
      </c>
      <c r="E5997" t="s">
        <v>59</v>
      </c>
      <c r="F5997" t="b">
        <v>0</v>
      </c>
      <c r="G5997" t="s">
        <v>65</v>
      </c>
      <c r="H5997" s="1">
        <v>46086.375162037039</v>
      </c>
      <c r="I5997" t="b">
        <v>1</v>
      </c>
      <c r="J5997" t="b">
        <v>0</v>
      </c>
      <c r="K5997" t="s">
        <v>41</v>
      </c>
      <c r="L5997" t="s">
        <v>60</v>
      </c>
      <c r="M5997">
        <v>137500</v>
      </c>
      <c r="N5997"/>
      <c r="O5997" t="s">
        <v>14028</v>
      </c>
    </row>
    <row r="5998" spans="1:16" x14ac:dyDescent="0.25">
      <c r="A5998" t="s">
        <v>0</v>
      </c>
      <c r="B5998" t="s">
        <v>1125</v>
      </c>
      <c r="C5998" t="s">
        <v>605</v>
      </c>
      <c r="D5998" t="s">
        <v>4595</v>
      </c>
      <c r="E5998" t="s">
        <v>59</v>
      </c>
      <c r="F5998" t="b">
        <v>0</v>
      </c>
      <c r="G5998" t="s">
        <v>77</v>
      </c>
      <c r="H5998" s="1">
        <v>46086.3752662037</v>
      </c>
      <c r="I5998" t="b">
        <v>1</v>
      </c>
      <c r="J5998" t="b">
        <v>0</v>
      </c>
      <c r="K5998" t="s">
        <v>41</v>
      </c>
      <c r="L5998" t="s">
        <v>60</v>
      </c>
      <c r="M5998">
        <v>137500</v>
      </c>
      <c r="N5998"/>
      <c r="O5998" t="s">
        <v>14028</v>
      </c>
    </row>
    <row r="5999" spans="1:16" x14ac:dyDescent="0.25">
      <c r="A5999" t="s">
        <v>0</v>
      </c>
      <c r="B5999" t="s">
        <v>2061</v>
      </c>
      <c r="C5999" t="s">
        <v>811</v>
      </c>
      <c r="D5999" t="s">
        <v>4595</v>
      </c>
      <c r="E5999" t="s">
        <v>59</v>
      </c>
      <c r="F5999" t="b">
        <v>0</v>
      </c>
      <c r="G5999" t="s">
        <v>77</v>
      </c>
      <c r="H5999" s="1">
        <v>46086.3752662037</v>
      </c>
      <c r="I5999" t="b">
        <v>1</v>
      </c>
      <c r="J5999" t="b">
        <v>0</v>
      </c>
      <c r="K5999" t="s">
        <v>41</v>
      </c>
      <c r="L5999" t="s">
        <v>60</v>
      </c>
      <c r="M5999">
        <v>90000</v>
      </c>
      <c r="N5999"/>
      <c r="O5999" t="s">
        <v>14028</v>
      </c>
    </row>
    <row r="6000" spans="1:16" x14ac:dyDescent="0.25">
      <c r="A6000" t="s">
        <v>0</v>
      </c>
      <c r="B6000" t="s">
        <v>1125</v>
      </c>
      <c r="C6000" t="s">
        <v>652</v>
      </c>
      <c r="D6000" t="s">
        <v>4595</v>
      </c>
      <c r="E6000" t="s">
        <v>59</v>
      </c>
      <c r="F6000" t="b">
        <v>0</v>
      </c>
      <c r="G6000" t="s">
        <v>77</v>
      </c>
      <c r="H6000" s="1">
        <v>46086.3752662037</v>
      </c>
      <c r="I6000" t="b">
        <v>1</v>
      </c>
      <c r="J6000" t="b">
        <v>0</v>
      </c>
      <c r="K6000" t="s">
        <v>41</v>
      </c>
      <c r="L6000" t="s">
        <v>60</v>
      </c>
      <c r="M6000">
        <v>137500</v>
      </c>
      <c r="N6000"/>
      <c r="O6000" t="s">
        <v>14028</v>
      </c>
    </row>
    <row r="6001" spans="1:16" x14ac:dyDescent="0.25">
      <c r="A6001" t="s">
        <v>0</v>
      </c>
      <c r="B6001" t="s">
        <v>1125</v>
      </c>
      <c r="C6001" t="s">
        <v>1107</v>
      </c>
      <c r="D6001" t="s">
        <v>4595</v>
      </c>
      <c r="E6001" t="s">
        <v>59</v>
      </c>
      <c r="F6001" t="b">
        <v>0</v>
      </c>
      <c r="G6001" t="s">
        <v>77</v>
      </c>
      <c r="H6001" s="1">
        <v>46086.375300925924</v>
      </c>
      <c r="I6001" t="b">
        <v>1</v>
      </c>
      <c r="J6001" t="b">
        <v>0</v>
      </c>
      <c r="K6001" t="s">
        <v>41</v>
      </c>
      <c r="L6001" t="s">
        <v>60</v>
      </c>
      <c r="M6001">
        <v>137500</v>
      </c>
      <c r="N6001"/>
      <c r="O6001" t="s">
        <v>14028</v>
      </c>
    </row>
    <row r="6002" spans="1:16" x14ac:dyDescent="0.25">
      <c r="A6002" t="s">
        <v>0</v>
      </c>
      <c r="B6002" t="s">
        <v>1125</v>
      </c>
      <c r="C6002" t="s">
        <v>3829</v>
      </c>
      <c r="D6002" t="s">
        <v>4595</v>
      </c>
      <c r="E6002" t="s">
        <v>59</v>
      </c>
      <c r="F6002" t="b">
        <v>0</v>
      </c>
      <c r="G6002" t="s">
        <v>77</v>
      </c>
      <c r="H6002" s="1">
        <v>46086.375300925924</v>
      </c>
      <c r="I6002" t="b">
        <v>1</v>
      </c>
      <c r="J6002" t="b">
        <v>0</v>
      </c>
      <c r="K6002" t="s">
        <v>41</v>
      </c>
      <c r="L6002" t="s">
        <v>60</v>
      </c>
      <c r="M6002">
        <v>137500</v>
      </c>
      <c r="N6002"/>
      <c r="O6002" t="s">
        <v>14028</v>
      </c>
    </row>
    <row r="6003" spans="1:16" x14ac:dyDescent="0.25">
      <c r="A6003" t="s">
        <v>3</v>
      </c>
      <c r="B6003" t="s">
        <v>1769</v>
      </c>
      <c r="C6003" t="s">
        <v>71</v>
      </c>
      <c r="D6003" t="s">
        <v>4595</v>
      </c>
      <c r="E6003" t="s">
        <v>59</v>
      </c>
      <c r="F6003" t="b">
        <v>0</v>
      </c>
      <c r="G6003" t="s">
        <v>73</v>
      </c>
      <c r="H6003" s="1">
        <v>46086.375347222223</v>
      </c>
      <c r="I6003" t="b">
        <v>1</v>
      </c>
      <c r="J6003" t="b">
        <v>0</v>
      </c>
      <c r="K6003" t="s">
        <v>41</v>
      </c>
      <c r="L6003" t="s">
        <v>60</v>
      </c>
      <c r="M6003">
        <v>120000</v>
      </c>
      <c r="N6003"/>
      <c r="O6003" t="s">
        <v>14028</v>
      </c>
    </row>
    <row r="6004" spans="1:16" x14ac:dyDescent="0.25">
      <c r="A6004" t="s">
        <v>4</v>
      </c>
      <c r="B6004" t="s">
        <v>14042</v>
      </c>
      <c r="C6004" t="s">
        <v>3042</v>
      </c>
      <c r="D6004" t="s">
        <v>4595</v>
      </c>
      <c r="E6004" t="s">
        <v>59</v>
      </c>
      <c r="F6004" t="b">
        <v>0</v>
      </c>
      <c r="G6004" t="s">
        <v>73</v>
      </c>
      <c r="H6004" s="1">
        <v>46086.37537037037</v>
      </c>
      <c r="I6004" t="b">
        <v>1</v>
      </c>
      <c r="J6004" t="b">
        <v>0</v>
      </c>
      <c r="K6004" t="s">
        <v>41</v>
      </c>
      <c r="L6004" t="s">
        <v>60</v>
      </c>
      <c r="M6004">
        <v>57500</v>
      </c>
      <c r="N6004"/>
      <c r="O6004" t="s">
        <v>14028</v>
      </c>
    </row>
    <row r="6005" spans="1:16" x14ac:dyDescent="0.25">
      <c r="A6005" t="s">
        <v>4</v>
      </c>
      <c r="B6005" t="s">
        <v>14042</v>
      </c>
      <c r="C6005" t="s">
        <v>165</v>
      </c>
      <c r="D6005" t="s">
        <v>4595</v>
      </c>
      <c r="E6005" t="s">
        <v>59</v>
      </c>
      <c r="F6005" t="b">
        <v>0</v>
      </c>
      <c r="G6005" t="s">
        <v>73</v>
      </c>
      <c r="H6005" s="1">
        <v>46086.37537037037</v>
      </c>
      <c r="I6005" t="b">
        <v>0</v>
      </c>
      <c r="J6005" t="b">
        <v>0</v>
      </c>
      <c r="K6005" t="s">
        <v>41</v>
      </c>
      <c r="L6005" t="s">
        <v>60</v>
      </c>
      <c r="M6005">
        <v>57500</v>
      </c>
      <c r="N6005"/>
      <c r="O6005" t="s">
        <v>14028</v>
      </c>
      <c r="P6005" t="s">
        <v>8909</v>
      </c>
    </row>
    <row r="6006" spans="1:16" x14ac:dyDescent="0.25">
      <c r="A6006" t="s">
        <v>0</v>
      </c>
      <c r="B6006" t="s">
        <v>1125</v>
      </c>
      <c r="C6006" t="s">
        <v>947</v>
      </c>
      <c r="D6006" t="s">
        <v>4595</v>
      </c>
      <c r="E6006" t="s">
        <v>59</v>
      </c>
      <c r="F6006" t="b">
        <v>0</v>
      </c>
      <c r="G6006" t="s">
        <v>68</v>
      </c>
      <c r="H6006" s="1">
        <v>46086.375393518523</v>
      </c>
      <c r="I6006" t="b">
        <v>0</v>
      </c>
      <c r="J6006" t="b">
        <v>0</v>
      </c>
      <c r="K6006" t="s">
        <v>41</v>
      </c>
      <c r="L6006" t="s">
        <v>60</v>
      </c>
      <c r="M6006">
        <v>137500</v>
      </c>
      <c r="N6006"/>
      <c r="O6006" t="s">
        <v>14028</v>
      </c>
    </row>
    <row r="6007" spans="1:16" x14ac:dyDescent="0.25">
      <c r="A6007" t="s">
        <v>0</v>
      </c>
      <c r="B6007" t="s">
        <v>2061</v>
      </c>
      <c r="C6007" t="s">
        <v>121</v>
      </c>
      <c r="D6007" t="s">
        <v>4595</v>
      </c>
      <c r="E6007" t="s">
        <v>59</v>
      </c>
      <c r="F6007" t="b">
        <v>0</v>
      </c>
      <c r="G6007" t="s">
        <v>68</v>
      </c>
      <c r="H6007" s="1">
        <v>46086.375462962962</v>
      </c>
      <c r="I6007" t="b">
        <v>1</v>
      </c>
      <c r="J6007" t="b">
        <v>0</v>
      </c>
      <c r="K6007" t="s">
        <v>41</v>
      </c>
      <c r="L6007" t="s">
        <v>60</v>
      </c>
      <c r="M6007">
        <v>90000</v>
      </c>
      <c r="N6007"/>
      <c r="O6007" t="s">
        <v>14028</v>
      </c>
      <c r="P6007" t="s">
        <v>1314</v>
      </c>
    </row>
    <row r="6008" spans="1:16" x14ac:dyDescent="0.25">
      <c r="A6008" t="s">
        <v>0</v>
      </c>
      <c r="B6008" t="s">
        <v>2061</v>
      </c>
      <c r="C6008" t="s">
        <v>395</v>
      </c>
      <c r="D6008" t="s">
        <v>4595</v>
      </c>
      <c r="E6008" t="s">
        <v>59</v>
      </c>
      <c r="F6008" t="b">
        <v>0</v>
      </c>
      <c r="G6008" t="s">
        <v>68</v>
      </c>
      <c r="H6008" s="1">
        <v>46086.375462962962</v>
      </c>
      <c r="I6008" t="b">
        <v>1</v>
      </c>
      <c r="J6008" t="b">
        <v>0</v>
      </c>
      <c r="K6008" t="s">
        <v>41</v>
      </c>
      <c r="L6008" t="s">
        <v>60</v>
      </c>
      <c r="M6008">
        <v>90000</v>
      </c>
      <c r="N6008"/>
      <c r="O6008" t="s">
        <v>14028</v>
      </c>
    </row>
    <row r="6009" spans="1:16" x14ac:dyDescent="0.25">
      <c r="A6009" t="s">
        <v>0</v>
      </c>
      <c r="B6009" t="s">
        <v>2061</v>
      </c>
      <c r="C6009" t="s">
        <v>237</v>
      </c>
      <c r="D6009" t="s">
        <v>4595</v>
      </c>
      <c r="E6009" t="s">
        <v>59</v>
      </c>
      <c r="F6009" t="b">
        <v>0</v>
      </c>
      <c r="G6009" t="s">
        <v>89</v>
      </c>
      <c r="H6009" s="1">
        <v>46086.375497685192</v>
      </c>
      <c r="I6009" t="b">
        <v>1</v>
      </c>
      <c r="J6009" t="b">
        <v>0</v>
      </c>
      <c r="K6009" t="s">
        <v>41</v>
      </c>
      <c r="L6009" t="s">
        <v>60</v>
      </c>
      <c r="M6009">
        <v>90000</v>
      </c>
      <c r="N6009"/>
      <c r="O6009" t="s">
        <v>14028</v>
      </c>
      <c r="P6009" t="s">
        <v>14043</v>
      </c>
    </row>
    <row r="6010" spans="1:16" x14ac:dyDescent="0.25">
      <c r="A6010" t="s">
        <v>0</v>
      </c>
      <c r="B6010" t="s">
        <v>2061</v>
      </c>
      <c r="C6010" t="s">
        <v>181</v>
      </c>
      <c r="D6010" t="s">
        <v>4595</v>
      </c>
      <c r="E6010" t="s">
        <v>59</v>
      </c>
      <c r="F6010" t="b">
        <v>0</v>
      </c>
      <c r="G6010" t="s">
        <v>89</v>
      </c>
      <c r="H6010" s="1">
        <v>46086.375497685192</v>
      </c>
      <c r="I6010" t="b">
        <v>0</v>
      </c>
      <c r="J6010" t="b">
        <v>0</v>
      </c>
      <c r="K6010" t="s">
        <v>41</v>
      </c>
      <c r="L6010" t="s">
        <v>60</v>
      </c>
      <c r="M6010">
        <v>90000</v>
      </c>
      <c r="N6010"/>
      <c r="O6010" t="s">
        <v>14028</v>
      </c>
      <c r="P6010" t="s">
        <v>14044</v>
      </c>
    </row>
    <row r="6011" spans="1:16" x14ac:dyDescent="0.25">
      <c r="A6011" t="s">
        <v>3</v>
      </c>
      <c r="B6011" t="s">
        <v>1769</v>
      </c>
      <c r="C6011" t="s">
        <v>1193</v>
      </c>
      <c r="D6011" t="s">
        <v>4595</v>
      </c>
      <c r="E6011" t="s">
        <v>59</v>
      </c>
      <c r="F6011" t="b">
        <v>0</v>
      </c>
      <c r="G6011" t="s">
        <v>89</v>
      </c>
      <c r="H6011" s="1">
        <v>46086.375532407408</v>
      </c>
      <c r="I6011" t="b">
        <v>0</v>
      </c>
      <c r="J6011" t="b">
        <v>0</v>
      </c>
      <c r="K6011" t="s">
        <v>41</v>
      </c>
      <c r="L6011" t="s">
        <v>60</v>
      </c>
      <c r="M6011">
        <v>120000</v>
      </c>
      <c r="N6011"/>
      <c r="O6011" t="s">
        <v>14028</v>
      </c>
    </row>
    <row r="6012" spans="1:16" x14ac:dyDescent="0.25">
      <c r="A6012" t="s">
        <v>0</v>
      </c>
      <c r="B6012" t="s">
        <v>1125</v>
      </c>
      <c r="C6012" t="s">
        <v>2767</v>
      </c>
      <c r="D6012" t="s">
        <v>4595</v>
      </c>
      <c r="E6012" t="s">
        <v>59</v>
      </c>
      <c r="F6012" t="b">
        <v>0</v>
      </c>
      <c r="G6012" t="s">
        <v>89</v>
      </c>
      <c r="H6012" s="1">
        <v>46086.375532407408</v>
      </c>
      <c r="I6012" t="b">
        <v>1</v>
      </c>
      <c r="J6012" t="b">
        <v>0</v>
      </c>
      <c r="K6012" t="s">
        <v>41</v>
      </c>
      <c r="L6012" t="s">
        <v>60</v>
      </c>
      <c r="M6012">
        <v>137500</v>
      </c>
      <c r="N6012"/>
      <c r="O6012" t="s">
        <v>14028</v>
      </c>
    </row>
    <row r="6013" spans="1:16" x14ac:dyDescent="0.25">
      <c r="A6013" t="s">
        <v>2</v>
      </c>
      <c r="B6013" t="s">
        <v>14045</v>
      </c>
      <c r="C6013" t="s">
        <v>11559</v>
      </c>
      <c r="D6013" t="s">
        <v>4595</v>
      </c>
      <c r="E6013" t="s">
        <v>59</v>
      </c>
      <c r="F6013" t="b">
        <v>0</v>
      </c>
      <c r="G6013" t="s">
        <v>89</v>
      </c>
      <c r="H6013" s="1">
        <v>46086.375532407408</v>
      </c>
      <c r="I6013" t="b">
        <v>0</v>
      </c>
      <c r="J6013" t="b">
        <v>0</v>
      </c>
      <c r="K6013" t="s">
        <v>41</v>
      </c>
      <c r="L6013" t="s">
        <v>60</v>
      </c>
      <c r="M6013">
        <v>95000</v>
      </c>
      <c r="N6013"/>
      <c r="O6013" t="s">
        <v>2321</v>
      </c>
      <c r="P6013" t="s">
        <v>3990</v>
      </c>
    </row>
    <row r="6014" spans="1:16" x14ac:dyDescent="0.25">
      <c r="A6014" t="s">
        <v>2</v>
      </c>
      <c r="B6014" t="s">
        <v>1975</v>
      </c>
      <c r="C6014" t="s">
        <v>2001</v>
      </c>
      <c r="D6014" t="s">
        <v>4595</v>
      </c>
      <c r="E6014" t="s">
        <v>59</v>
      </c>
      <c r="F6014" t="b">
        <v>0</v>
      </c>
      <c r="G6014" t="s">
        <v>89</v>
      </c>
      <c r="H6014" s="1">
        <v>46086.375532407408</v>
      </c>
      <c r="I6014" t="b">
        <v>1</v>
      </c>
      <c r="J6014" t="b">
        <v>0</v>
      </c>
      <c r="K6014" t="s">
        <v>41</v>
      </c>
      <c r="L6014" t="s">
        <v>60</v>
      </c>
      <c r="M6014">
        <v>112500</v>
      </c>
      <c r="N6014"/>
      <c r="O6014" t="s">
        <v>14028</v>
      </c>
      <c r="P6014" t="s">
        <v>14046</v>
      </c>
    </row>
    <row r="6015" spans="1:16" x14ac:dyDescent="0.25">
      <c r="A6015" t="s">
        <v>2</v>
      </c>
      <c r="B6015" t="s">
        <v>1442</v>
      </c>
      <c r="C6015" t="s">
        <v>2767</v>
      </c>
      <c r="D6015" t="s">
        <v>4595</v>
      </c>
      <c r="E6015" t="s">
        <v>59</v>
      </c>
      <c r="F6015" t="b">
        <v>0</v>
      </c>
      <c r="G6015" t="s">
        <v>89</v>
      </c>
      <c r="H6015" s="1">
        <v>46086.375532407408</v>
      </c>
      <c r="I6015" t="b">
        <v>0</v>
      </c>
      <c r="J6015" t="b">
        <v>0</v>
      </c>
      <c r="K6015" t="s">
        <v>41</v>
      </c>
      <c r="L6015" t="s">
        <v>60</v>
      </c>
      <c r="M6015">
        <v>150000</v>
      </c>
      <c r="N6015"/>
      <c r="O6015" t="s">
        <v>14028</v>
      </c>
      <c r="P6015" t="s">
        <v>14047</v>
      </c>
    </row>
    <row r="6016" spans="1:16" x14ac:dyDescent="0.25">
      <c r="A6016" t="s">
        <v>2</v>
      </c>
      <c r="B6016" t="s">
        <v>306</v>
      </c>
      <c r="C6016" t="s">
        <v>1371</v>
      </c>
      <c r="D6016" t="s">
        <v>4595</v>
      </c>
      <c r="E6016" t="s">
        <v>59</v>
      </c>
      <c r="F6016" t="b">
        <v>0</v>
      </c>
      <c r="G6016" t="s">
        <v>77</v>
      </c>
      <c r="H6016" s="1">
        <v>46086.377337962957</v>
      </c>
      <c r="I6016" t="b">
        <v>0</v>
      </c>
      <c r="J6016" t="b">
        <v>0</v>
      </c>
      <c r="K6016" t="s">
        <v>41</v>
      </c>
      <c r="L6016" t="s">
        <v>60</v>
      </c>
      <c r="M6016">
        <v>117500</v>
      </c>
      <c r="N6016"/>
      <c r="O6016" t="s">
        <v>14028</v>
      </c>
    </row>
    <row r="6017" spans="1:16" x14ac:dyDescent="0.25">
      <c r="A6017" t="s">
        <v>2</v>
      </c>
      <c r="B6017" t="s">
        <v>2588</v>
      </c>
      <c r="C6017" t="s">
        <v>583</v>
      </c>
      <c r="D6017" t="s">
        <v>4595</v>
      </c>
      <c r="E6017" t="s">
        <v>59</v>
      </c>
      <c r="F6017" t="b">
        <v>0</v>
      </c>
      <c r="G6017" t="s">
        <v>77</v>
      </c>
      <c r="H6017" s="1">
        <v>46086.377349537041</v>
      </c>
      <c r="I6017" t="b">
        <v>0</v>
      </c>
      <c r="J6017" t="b">
        <v>0</v>
      </c>
      <c r="K6017" t="s">
        <v>41</v>
      </c>
      <c r="L6017" t="s">
        <v>60</v>
      </c>
      <c r="M6017">
        <v>127500</v>
      </c>
      <c r="N6017"/>
      <c r="O6017" t="s">
        <v>14028</v>
      </c>
      <c r="P6017" t="s">
        <v>85</v>
      </c>
    </row>
    <row r="6018" spans="1:16" x14ac:dyDescent="0.25">
      <c r="A6018" t="s">
        <v>2</v>
      </c>
      <c r="B6018" t="s">
        <v>2821</v>
      </c>
      <c r="C6018" t="s">
        <v>1138</v>
      </c>
      <c r="D6018" t="s">
        <v>4595</v>
      </c>
      <c r="E6018" t="s">
        <v>59</v>
      </c>
      <c r="F6018" t="b">
        <v>0</v>
      </c>
      <c r="G6018" t="s">
        <v>77</v>
      </c>
      <c r="H6018" s="1">
        <v>46086.377372685187</v>
      </c>
      <c r="I6018" t="b">
        <v>0</v>
      </c>
      <c r="J6018" t="b">
        <v>0</v>
      </c>
      <c r="K6018" t="s">
        <v>41</v>
      </c>
      <c r="L6018" t="s">
        <v>60</v>
      </c>
      <c r="M6018">
        <v>185000</v>
      </c>
      <c r="N6018"/>
      <c r="O6018" t="s">
        <v>14028</v>
      </c>
      <c r="P6018" t="s">
        <v>718</v>
      </c>
    </row>
    <row r="6019" spans="1:16" x14ac:dyDescent="0.25">
      <c r="A6019" t="s">
        <v>1</v>
      </c>
      <c r="B6019" t="s">
        <v>2847</v>
      </c>
      <c r="C6019" t="s">
        <v>1138</v>
      </c>
      <c r="D6019" t="s">
        <v>4595</v>
      </c>
      <c r="E6019" t="s">
        <v>59</v>
      </c>
      <c r="F6019" t="b">
        <v>0</v>
      </c>
      <c r="G6019" t="s">
        <v>77</v>
      </c>
      <c r="H6019" s="1">
        <v>46086.377372685187</v>
      </c>
      <c r="I6019" t="b">
        <v>0</v>
      </c>
      <c r="J6019" t="b">
        <v>0</v>
      </c>
      <c r="K6019" t="s">
        <v>41</v>
      </c>
      <c r="L6019" t="s">
        <v>60</v>
      </c>
      <c r="M6019">
        <v>130000</v>
      </c>
      <c r="N6019"/>
      <c r="O6019" t="s">
        <v>14028</v>
      </c>
    </row>
    <row r="6020" spans="1:16" x14ac:dyDescent="0.25">
      <c r="A6020" t="s">
        <v>6</v>
      </c>
      <c r="B6020" t="s">
        <v>2137</v>
      </c>
      <c r="C6020" t="s">
        <v>2087</v>
      </c>
      <c r="D6020" t="s">
        <v>4595</v>
      </c>
      <c r="E6020" t="s">
        <v>59</v>
      </c>
      <c r="F6020" t="b">
        <v>0</v>
      </c>
      <c r="G6020" t="s">
        <v>77</v>
      </c>
      <c r="H6020" s="1">
        <v>46086.377384259264</v>
      </c>
      <c r="I6020" t="b">
        <v>0</v>
      </c>
      <c r="J6020" t="b">
        <v>0</v>
      </c>
      <c r="K6020" t="s">
        <v>41</v>
      </c>
      <c r="L6020" t="s">
        <v>60</v>
      </c>
      <c r="M6020">
        <v>210000</v>
      </c>
      <c r="N6020"/>
      <c r="O6020" t="s">
        <v>14028</v>
      </c>
      <c r="P6020" t="s">
        <v>310</v>
      </c>
    </row>
    <row r="6021" spans="1:16" x14ac:dyDescent="0.25">
      <c r="A6021" t="s">
        <v>2</v>
      </c>
      <c r="B6021" t="s">
        <v>14030</v>
      </c>
      <c r="C6021" t="s">
        <v>522</v>
      </c>
      <c r="D6021" t="s">
        <v>4595</v>
      </c>
      <c r="E6021" t="s">
        <v>59</v>
      </c>
      <c r="F6021" t="b">
        <v>0</v>
      </c>
      <c r="G6021" t="s">
        <v>77</v>
      </c>
      <c r="H6021" s="1">
        <v>46086.377384259264</v>
      </c>
      <c r="I6021" t="b">
        <v>1</v>
      </c>
      <c r="J6021" t="b">
        <v>0</v>
      </c>
      <c r="K6021" t="s">
        <v>41</v>
      </c>
      <c r="L6021" t="s">
        <v>60</v>
      </c>
      <c r="M6021">
        <v>147500</v>
      </c>
      <c r="N6021"/>
      <c r="O6021" t="s">
        <v>14028</v>
      </c>
    </row>
    <row r="6022" spans="1:16" x14ac:dyDescent="0.25">
      <c r="A6022" t="s">
        <v>6</v>
      </c>
      <c r="B6022" t="s">
        <v>531</v>
      </c>
      <c r="C6022" t="s">
        <v>457</v>
      </c>
      <c r="D6022" t="s">
        <v>4595</v>
      </c>
      <c r="E6022" t="s">
        <v>59</v>
      </c>
      <c r="F6022" t="b">
        <v>0</v>
      </c>
      <c r="G6022" t="s">
        <v>77</v>
      </c>
      <c r="H6022" s="1">
        <v>46086.377395833333</v>
      </c>
      <c r="I6022" t="b">
        <v>0</v>
      </c>
      <c r="J6022" t="b">
        <v>0</v>
      </c>
      <c r="K6022" t="s">
        <v>41</v>
      </c>
      <c r="L6022" t="s">
        <v>60</v>
      </c>
      <c r="M6022">
        <v>210000</v>
      </c>
      <c r="N6022"/>
      <c r="O6022" t="s">
        <v>14028</v>
      </c>
    </row>
    <row r="6023" spans="1:16" x14ac:dyDescent="0.25">
      <c r="A6023" t="s">
        <v>2</v>
      </c>
      <c r="B6023" t="s">
        <v>14030</v>
      </c>
      <c r="C6023" t="s">
        <v>515</v>
      </c>
      <c r="D6023" t="s">
        <v>4595</v>
      </c>
      <c r="E6023" t="s">
        <v>59</v>
      </c>
      <c r="F6023" t="b">
        <v>0</v>
      </c>
      <c r="G6023" t="s">
        <v>73</v>
      </c>
      <c r="H6023" s="1">
        <v>46086.377442129633</v>
      </c>
      <c r="I6023" t="b">
        <v>1</v>
      </c>
      <c r="J6023" t="b">
        <v>0</v>
      </c>
      <c r="K6023" t="s">
        <v>41</v>
      </c>
      <c r="L6023" t="s">
        <v>60</v>
      </c>
      <c r="M6023">
        <v>147500</v>
      </c>
      <c r="N6023"/>
      <c r="O6023" t="s">
        <v>14028</v>
      </c>
    </row>
    <row r="6024" spans="1:16" x14ac:dyDescent="0.25">
      <c r="A6024" t="s">
        <v>2</v>
      </c>
      <c r="B6024" t="s">
        <v>4256</v>
      </c>
      <c r="C6024" t="s">
        <v>6181</v>
      </c>
      <c r="D6024" t="s">
        <v>4595</v>
      </c>
      <c r="E6024" t="s">
        <v>59</v>
      </c>
      <c r="F6024" t="b">
        <v>0</v>
      </c>
      <c r="G6024" t="s">
        <v>68</v>
      </c>
      <c r="H6024" s="1">
        <v>46086.377488425933</v>
      </c>
      <c r="I6024" t="b">
        <v>0</v>
      </c>
      <c r="J6024" t="b">
        <v>0</v>
      </c>
      <c r="K6024" t="s">
        <v>41</v>
      </c>
      <c r="L6024" t="s">
        <v>60</v>
      </c>
      <c r="M6024">
        <v>130000</v>
      </c>
      <c r="N6024"/>
      <c r="O6024" t="s">
        <v>14028</v>
      </c>
      <c r="P6024" t="s">
        <v>85</v>
      </c>
    </row>
    <row r="6025" spans="1:16" x14ac:dyDescent="0.25">
      <c r="A6025" t="s">
        <v>0</v>
      </c>
      <c r="B6025" t="s">
        <v>746</v>
      </c>
      <c r="C6025" t="s">
        <v>1502</v>
      </c>
      <c r="D6025" t="s">
        <v>4595</v>
      </c>
      <c r="E6025" t="s">
        <v>59</v>
      </c>
      <c r="F6025" t="b">
        <v>0</v>
      </c>
      <c r="G6025" t="s">
        <v>68</v>
      </c>
      <c r="H6025" s="1">
        <v>46086.377500000002</v>
      </c>
      <c r="I6025" t="b">
        <v>0</v>
      </c>
      <c r="J6025" t="b">
        <v>0</v>
      </c>
      <c r="K6025" t="s">
        <v>41</v>
      </c>
      <c r="L6025" t="s">
        <v>60</v>
      </c>
      <c r="M6025">
        <v>112500</v>
      </c>
      <c r="N6025"/>
      <c r="O6025" t="s">
        <v>14028</v>
      </c>
      <c r="P6025" t="s">
        <v>310</v>
      </c>
    </row>
    <row r="6026" spans="1:16" x14ac:dyDescent="0.25">
      <c r="A6026" t="s">
        <v>0</v>
      </c>
      <c r="B6026" t="s">
        <v>746</v>
      </c>
      <c r="C6026" t="s">
        <v>237</v>
      </c>
      <c r="D6026" t="s">
        <v>4595</v>
      </c>
      <c r="E6026" t="s">
        <v>59</v>
      </c>
      <c r="F6026" t="b">
        <v>0</v>
      </c>
      <c r="G6026" t="s">
        <v>89</v>
      </c>
      <c r="H6026" s="1">
        <v>46086.377523148149</v>
      </c>
      <c r="I6026" t="b">
        <v>0</v>
      </c>
      <c r="J6026" t="b">
        <v>0</v>
      </c>
      <c r="K6026" t="s">
        <v>41</v>
      </c>
      <c r="L6026" t="s">
        <v>60</v>
      </c>
      <c r="M6026">
        <v>112500</v>
      </c>
      <c r="N6026"/>
      <c r="O6026" t="s">
        <v>14028</v>
      </c>
    </row>
    <row r="6027" spans="1:16" x14ac:dyDescent="0.25">
      <c r="A6027" t="s">
        <v>1</v>
      </c>
      <c r="B6027" t="s">
        <v>961</v>
      </c>
      <c r="C6027" t="s">
        <v>167</v>
      </c>
      <c r="D6027" t="s">
        <v>4346</v>
      </c>
      <c r="E6027" t="s">
        <v>59</v>
      </c>
      <c r="F6027" t="b">
        <v>0</v>
      </c>
      <c r="G6027" t="s">
        <v>65</v>
      </c>
      <c r="H6027" s="1">
        <v>46086.377627314818</v>
      </c>
      <c r="I6027" t="b">
        <v>0</v>
      </c>
      <c r="J6027" t="b">
        <v>1</v>
      </c>
      <c r="K6027" t="s">
        <v>41</v>
      </c>
      <c r="L6027" t="s">
        <v>60</v>
      </c>
      <c r="M6027">
        <v>187000</v>
      </c>
      <c r="N6027"/>
      <c r="O6027" t="s">
        <v>168</v>
      </c>
    </row>
    <row r="6028" spans="1:16" x14ac:dyDescent="0.25">
      <c r="A6028" t="s">
        <v>2</v>
      </c>
      <c r="B6028" t="s">
        <v>14048</v>
      </c>
      <c r="C6028" t="s">
        <v>11517</v>
      </c>
      <c r="D6028" t="s">
        <v>4595</v>
      </c>
      <c r="E6028" t="s">
        <v>59</v>
      </c>
      <c r="F6028" t="b">
        <v>0</v>
      </c>
      <c r="G6028" t="s">
        <v>19</v>
      </c>
      <c r="H6028" s="1">
        <v>46086.380486111113</v>
      </c>
      <c r="I6028" t="b">
        <v>0</v>
      </c>
      <c r="J6028" t="b">
        <v>0</v>
      </c>
      <c r="K6028" t="s">
        <v>19</v>
      </c>
      <c r="L6028" t="s">
        <v>60</v>
      </c>
      <c r="M6028">
        <v>1200000</v>
      </c>
      <c r="N6028"/>
      <c r="O6028" t="s">
        <v>12189</v>
      </c>
      <c r="P6028" t="s">
        <v>14049</v>
      </c>
    </row>
    <row r="6029" spans="1:16" x14ac:dyDescent="0.25">
      <c r="A6029" t="s">
        <v>3</v>
      </c>
      <c r="B6029" t="s">
        <v>14050</v>
      </c>
      <c r="C6029" t="s">
        <v>11517</v>
      </c>
      <c r="D6029" t="s">
        <v>4595</v>
      </c>
      <c r="E6029" t="s">
        <v>59</v>
      </c>
      <c r="F6029" t="b">
        <v>0</v>
      </c>
      <c r="G6029" t="s">
        <v>19</v>
      </c>
      <c r="H6029" s="1">
        <v>46086.380486111113</v>
      </c>
      <c r="I6029" t="b">
        <v>0</v>
      </c>
      <c r="J6029" t="b">
        <v>0</v>
      </c>
      <c r="K6029" t="s">
        <v>19</v>
      </c>
      <c r="L6029" t="s">
        <v>60</v>
      </c>
      <c r="M6029">
        <v>1550000</v>
      </c>
      <c r="N6029"/>
      <c r="O6029" t="s">
        <v>14051</v>
      </c>
      <c r="P6029" t="s">
        <v>9769</v>
      </c>
    </row>
    <row r="6030" spans="1:16" x14ac:dyDescent="0.25">
      <c r="A6030" t="s">
        <v>4</v>
      </c>
      <c r="B6030" t="s">
        <v>3479</v>
      </c>
      <c r="C6030" t="s">
        <v>11517</v>
      </c>
      <c r="D6030" t="s">
        <v>4595</v>
      </c>
      <c r="E6030" t="s">
        <v>59</v>
      </c>
      <c r="F6030" t="b">
        <v>0</v>
      </c>
      <c r="G6030" t="s">
        <v>19</v>
      </c>
      <c r="H6030" s="1">
        <v>46086.380486111113</v>
      </c>
      <c r="I6030" t="b">
        <v>0</v>
      </c>
      <c r="J6030" t="b">
        <v>0</v>
      </c>
      <c r="K6030" t="s">
        <v>19</v>
      </c>
      <c r="L6030" t="s">
        <v>60</v>
      </c>
      <c r="M6030">
        <v>2650000</v>
      </c>
      <c r="N6030"/>
      <c r="O6030" t="s">
        <v>12193</v>
      </c>
      <c r="P6030" t="s">
        <v>14052</v>
      </c>
    </row>
    <row r="6031" spans="1:16" x14ac:dyDescent="0.25">
      <c r="A6031" t="s">
        <v>2</v>
      </c>
      <c r="B6031" t="s">
        <v>986</v>
      </c>
      <c r="C6031" t="s">
        <v>11517</v>
      </c>
      <c r="D6031" t="s">
        <v>4595</v>
      </c>
      <c r="E6031" t="s">
        <v>59</v>
      </c>
      <c r="F6031" t="b">
        <v>0</v>
      </c>
      <c r="G6031" t="s">
        <v>19</v>
      </c>
      <c r="H6031" s="1">
        <v>46086.380509259259</v>
      </c>
      <c r="I6031" t="b">
        <v>0</v>
      </c>
      <c r="J6031" t="b">
        <v>0</v>
      </c>
      <c r="K6031" t="s">
        <v>19</v>
      </c>
      <c r="L6031" t="s">
        <v>60</v>
      </c>
      <c r="M6031">
        <v>3150000</v>
      </c>
      <c r="N6031"/>
      <c r="O6031" t="s">
        <v>12193</v>
      </c>
      <c r="P6031" t="s">
        <v>14053</v>
      </c>
    </row>
    <row r="6032" spans="1:16" x14ac:dyDescent="0.25">
      <c r="A6032" t="s">
        <v>2</v>
      </c>
      <c r="B6032" t="s">
        <v>14054</v>
      </c>
      <c r="C6032" t="s">
        <v>11517</v>
      </c>
      <c r="D6032" t="s">
        <v>4595</v>
      </c>
      <c r="E6032" t="s">
        <v>59</v>
      </c>
      <c r="F6032" t="b">
        <v>0</v>
      </c>
      <c r="G6032" t="s">
        <v>19</v>
      </c>
      <c r="H6032" s="1">
        <v>46086.380543981482</v>
      </c>
      <c r="I6032" t="b">
        <v>0</v>
      </c>
      <c r="J6032" t="b">
        <v>0</v>
      </c>
      <c r="K6032" t="s">
        <v>19</v>
      </c>
      <c r="L6032" t="s">
        <v>60</v>
      </c>
      <c r="M6032">
        <v>2000000</v>
      </c>
      <c r="N6032"/>
      <c r="O6032" t="s">
        <v>12193</v>
      </c>
    </row>
    <row r="6033" spans="1:16" x14ac:dyDescent="0.25">
      <c r="A6033" t="s">
        <v>1</v>
      </c>
      <c r="B6033" t="s">
        <v>210</v>
      </c>
      <c r="C6033" t="s">
        <v>11517</v>
      </c>
      <c r="D6033" t="s">
        <v>4595</v>
      </c>
      <c r="E6033" t="s">
        <v>59</v>
      </c>
      <c r="F6033" t="b">
        <v>0</v>
      </c>
      <c r="G6033" t="s">
        <v>19</v>
      </c>
      <c r="H6033" s="1">
        <v>46086.380787037036</v>
      </c>
      <c r="I6033" t="b">
        <v>1</v>
      </c>
      <c r="J6033" t="b">
        <v>0</v>
      </c>
      <c r="K6033" t="s">
        <v>19</v>
      </c>
      <c r="L6033" t="s">
        <v>60</v>
      </c>
      <c r="M6033">
        <v>2000000</v>
      </c>
      <c r="N6033"/>
      <c r="O6033" t="s">
        <v>9079</v>
      </c>
      <c r="P6033" t="s">
        <v>14055</v>
      </c>
    </row>
    <row r="6034" spans="1:16" x14ac:dyDescent="0.25">
      <c r="A6034" t="s">
        <v>1</v>
      </c>
      <c r="B6034" t="s">
        <v>2394</v>
      </c>
      <c r="C6034" t="s">
        <v>11517</v>
      </c>
      <c r="D6034" t="s">
        <v>4595</v>
      </c>
      <c r="E6034" t="s">
        <v>59</v>
      </c>
      <c r="F6034" t="b">
        <v>0</v>
      </c>
      <c r="G6034" t="s">
        <v>19</v>
      </c>
      <c r="H6034" s="1">
        <v>46086.380798611113</v>
      </c>
      <c r="I6034" t="b">
        <v>1</v>
      </c>
      <c r="J6034" t="b">
        <v>0</v>
      </c>
      <c r="K6034" t="s">
        <v>19</v>
      </c>
      <c r="L6034" t="s">
        <v>60</v>
      </c>
      <c r="M6034">
        <v>4650000</v>
      </c>
      <c r="N6034"/>
      <c r="O6034" t="s">
        <v>12191</v>
      </c>
      <c r="P6034" t="s">
        <v>14056</v>
      </c>
    </row>
    <row r="6035" spans="1:16" x14ac:dyDescent="0.25">
      <c r="A6035" t="s">
        <v>1</v>
      </c>
      <c r="B6035" t="s">
        <v>14057</v>
      </c>
      <c r="C6035" t="s">
        <v>11517</v>
      </c>
      <c r="D6035" t="s">
        <v>4595</v>
      </c>
      <c r="E6035" t="s">
        <v>59</v>
      </c>
      <c r="F6035" t="b">
        <v>0</v>
      </c>
      <c r="G6035" t="s">
        <v>19</v>
      </c>
      <c r="H6035" s="1">
        <v>46086.380844907413</v>
      </c>
      <c r="I6035" t="b">
        <v>0</v>
      </c>
      <c r="J6035" t="b">
        <v>0</v>
      </c>
      <c r="K6035" t="s">
        <v>19</v>
      </c>
      <c r="L6035" t="s">
        <v>60</v>
      </c>
      <c r="M6035">
        <v>2350000</v>
      </c>
      <c r="N6035"/>
      <c r="O6035" t="s">
        <v>2378</v>
      </c>
      <c r="P6035" t="s">
        <v>14058</v>
      </c>
    </row>
    <row r="6036" spans="1:16" x14ac:dyDescent="0.25">
      <c r="A6036" t="s">
        <v>1</v>
      </c>
      <c r="B6036" t="s">
        <v>14059</v>
      </c>
      <c r="C6036" t="s">
        <v>1111</v>
      </c>
      <c r="D6036" t="s">
        <v>4595</v>
      </c>
      <c r="E6036" t="s">
        <v>59</v>
      </c>
      <c r="F6036" t="b">
        <v>0</v>
      </c>
      <c r="G6036" t="s">
        <v>19</v>
      </c>
      <c r="H6036" s="1">
        <v>46086.380856481483</v>
      </c>
      <c r="I6036" t="b">
        <v>1</v>
      </c>
      <c r="J6036" t="b">
        <v>0</v>
      </c>
      <c r="K6036" t="s">
        <v>19</v>
      </c>
      <c r="L6036" t="s">
        <v>60</v>
      </c>
      <c r="M6036">
        <v>2000000</v>
      </c>
      <c r="N6036"/>
      <c r="O6036" t="s">
        <v>14060</v>
      </c>
      <c r="P6036" t="s">
        <v>14061</v>
      </c>
    </row>
    <row r="6037" spans="1:16" x14ac:dyDescent="0.25">
      <c r="A6037" t="s">
        <v>1</v>
      </c>
      <c r="B6037" t="s">
        <v>14062</v>
      </c>
      <c r="C6037" t="s">
        <v>11517</v>
      </c>
      <c r="D6037" t="s">
        <v>4595</v>
      </c>
      <c r="E6037" t="s">
        <v>59</v>
      </c>
      <c r="F6037" t="b">
        <v>0</v>
      </c>
      <c r="G6037" t="s">
        <v>19</v>
      </c>
      <c r="H6037" s="1">
        <v>46086.380879629629</v>
      </c>
      <c r="I6037" t="b">
        <v>0</v>
      </c>
      <c r="J6037" t="b">
        <v>0</v>
      </c>
      <c r="K6037" t="s">
        <v>19</v>
      </c>
      <c r="L6037" t="s">
        <v>60</v>
      </c>
      <c r="M6037">
        <v>3000000</v>
      </c>
      <c r="N6037"/>
      <c r="O6037" t="s">
        <v>2378</v>
      </c>
      <c r="P6037" t="s">
        <v>14063</v>
      </c>
    </row>
    <row r="6038" spans="1:16" x14ac:dyDescent="0.25">
      <c r="A6038" t="s">
        <v>8</v>
      </c>
      <c r="B6038" t="s">
        <v>3090</v>
      </c>
      <c r="C6038" t="s">
        <v>11517</v>
      </c>
      <c r="D6038" t="s">
        <v>4595</v>
      </c>
      <c r="E6038" t="s">
        <v>59</v>
      </c>
      <c r="F6038" t="b">
        <v>0</v>
      </c>
      <c r="G6038" t="s">
        <v>19</v>
      </c>
      <c r="H6038" s="1">
        <v>46086.380902777782</v>
      </c>
      <c r="I6038" t="b">
        <v>0</v>
      </c>
      <c r="J6038" t="b">
        <v>0</v>
      </c>
      <c r="K6038" t="s">
        <v>19</v>
      </c>
      <c r="L6038" t="s">
        <v>60</v>
      </c>
      <c r="M6038">
        <v>2350000</v>
      </c>
      <c r="N6038"/>
      <c r="O6038" t="s">
        <v>12191</v>
      </c>
      <c r="P6038" t="s">
        <v>14064</v>
      </c>
    </row>
    <row r="6039" spans="1:16" x14ac:dyDescent="0.25">
      <c r="A6039" t="s">
        <v>1</v>
      </c>
      <c r="B6039" t="s">
        <v>12927</v>
      </c>
      <c r="C6039" t="s">
        <v>1111</v>
      </c>
      <c r="D6039" t="s">
        <v>4595</v>
      </c>
      <c r="E6039" t="s">
        <v>59</v>
      </c>
      <c r="F6039" t="b">
        <v>0</v>
      </c>
      <c r="G6039" t="s">
        <v>19</v>
      </c>
      <c r="H6039" s="1">
        <v>46086.380902777782</v>
      </c>
      <c r="I6039" t="b">
        <v>0</v>
      </c>
      <c r="J6039" t="b">
        <v>0</v>
      </c>
      <c r="K6039" t="s">
        <v>19</v>
      </c>
      <c r="L6039" t="s">
        <v>60</v>
      </c>
      <c r="M6039">
        <v>1850000</v>
      </c>
      <c r="N6039"/>
      <c r="O6039" t="s">
        <v>14065</v>
      </c>
      <c r="P6039" t="s">
        <v>14066</v>
      </c>
    </row>
    <row r="6040" spans="1:16" x14ac:dyDescent="0.25">
      <c r="A6040" t="s">
        <v>4</v>
      </c>
      <c r="B6040" t="s">
        <v>14067</v>
      </c>
      <c r="C6040" t="s">
        <v>11517</v>
      </c>
      <c r="D6040" t="s">
        <v>4595</v>
      </c>
      <c r="E6040" t="s">
        <v>59</v>
      </c>
      <c r="F6040" t="b">
        <v>0</v>
      </c>
      <c r="G6040" t="s">
        <v>19</v>
      </c>
      <c r="H6040" s="1">
        <v>46086.380902777782</v>
      </c>
      <c r="I6040" t="b">
        <v>1</v>
      </c>
      <c r="J6040" t="b">
        <v>0</v>
      </c>
      <c r="K6040" t="s">
        <v>19</v>
      </c>
      <c r="L6040" t="s">
        <v>60</v>
      </c>
      <c r="M6040">
        <v>1550000</v>
      </c>
      <c r="N6040"/>
      <c r="O6040" t="s">
        <v>12193</v>
      </c>
    </row>
    <row r="6041" spans="1:16" x14ac:dyDescent="0.25">
      <c r="A6041" t="s">
        <v>9</v>
      </c>
      <c r="B6041" t="s">
        <v>3827</v>
      </c>
      <c r="C6041" t="s">
        <v>1647</v>
      </c>
      <c r="D6041" t="s">
        <v>4595</v>
      </c>
      <c r="E6041" t="s">
        <v>59</v>
      </c>
      <c r="F6041" t="b">
        <v>0</v>
      </c>
      <c r="G6041" t="s">
        <v>63</v>
      </c>
      <c r="H6041" s="1">
        <v>46086.381944444453</v>
      </c>
      <c r="I6041" t="b">
        <v>1</v>
      </c>
      <c r="J6041" t="b">
        <v>0</v>
      </c>
      <c r="K6041" t="s">
        <v>41</v>
      </c>
      <c r="L6041" t="s">
        <v>60</v>
      </c>
      <c r="M6041">
        <v>97500</v>
      </c>
      <c r="N6041"/>
      <c r="O6041" t="s">
        <v>3218</v>
      </c>
    </row>
    <row r="6042" spans="1:16" x14ac:dyDescent="0.25">
      <c r="A6042" t="s">
        <v>8</v>
      </c>
      <c r="B6042" t="s">
        <v>14068</v>
      </c>
      <c r="C6042" t="s">
        <v>3025</v>
      </c>
      <c r="D6042" t="s">
        <v>4595</v>
      </c>
      <c r="E6042" t="s">
        <v>59</v>
      </c>
      <c r="F6042" t="b">
        <v>0</v>
      </c>
      <c r="G6042" t="s">
        <v>63</v>
      </c>
      <c r="H6042" s="1">
        <v>46086.382025462961</v>
      </c>
      <c r="I6042" t="b">
        <v>0</v>
      </c>
      <c r="J6042" t="b">
        <v>0</v>
      </c>
      <c r="K6042" t="s">
        <v>41</v>
      </c>
      <c r="L6042" t="s">
        <v>60</v>
      </c>
      <c r="M6042">
        <v>240000</v>
      </c>
      <c r="N6042"/>
      <c r="O6042" t="s">
        <v>14028</v>
      </c>
      <c r="P6042" t="s">
        <v>221</v>
      </c>
    </row>
    <row r="6043" spans="1:16" x14ac:dyDescent="0.25">
      <c r="A6043" t="s">
        <v>2</v>
      </c>
      <c r="B6043" t="s">
        <v>1442</v>
      </c>
      <c r="C6043" t="s">
        <v>3025</v>
      </c>
      <c r="D6043" t="s">
        <v>4595</v>
      </c>
      <c r="E6043" t="s">
        <v>59</v>
      </c>
      <c r="F6043" t="b">
        <v>0</v>
      </c>
      <c r="G6043" t="s">
        <v>63</v>
      </c>
      <c r="H6043" s="1">
        <v>46086.382025462961</v>
      </c>
      <c r="I6043" t="b">
        <v>0</v>
      </c>
      <c r="J6043" t="b">
        <v>0</v>
      </c>
      <c r="K6043" t="s">
        <v>41</v>
      </c>
      <c r="L6043" t="s">
        <v>60</v>
      </c>
      <c r="M6043">
        <v>150000</v>
      </c>
      <c r="N6043"/>
      <c r="O6043" t="s">
        <v>14028</v>
      </c>
      <c r="P6043" t="s">
        <v>14047</v>
      </c>
    </row>
    <row r="6044" spans="1:16" x14ac:dyDescent="0.25">
      <c r="A6044" t="s">
        <v>0</v>
      </c>
      <c r="B6044" t="s">
        <v>2477</v>
      </c>
      <c r="C6044" t="s">
        <v>14069</v>
      </c>
      <c r="D6044" t="s">
        <v>2360</v>
      </c>
      <c r="E6044" t="s">
        <v>59</v>
      </c>
      <c r="F6044" t="b">
        <v>0</v>
      </c>
      <c r="G6044" t="s">
        <v>68</v>
      </c>
      <c r="H6044" s="1">
        <v>46086.417129629634</v>
      </c>
      <c r="I6044" t="b">
        <v>1</v>
      </c>
      <c r="J6044" t="b">
        <v>1</v>
      </c>
      <c r="K6044" t="s">
        <v>41</v>
      </c>
      <c r="L6044" t="s">
        <v>60</v>
      </c>
      <c r="M6044">
        <v>55000</v>
      </c>
      <c r="N6044"/>
      <c r="O6044" t="s">
        <v>14070</v>
      </c>
      <c r="P6044" t="s">
        <v>3201</v>
      </c>
    </row>
    <row r="6045" spans="1:16" x14ac:dyDescent="0.25">
      <c r="A6045" t="s">
        <v>2</v>
      </c>
      <c r="B6045" t="s">
        <v>12865</v>
      </c>
      <c r="C6045" t="s">
        <v>246</v>
      </c>
      <c r="D6045" t="s">
        <v>2360</v>
      </c>
      <c r="E6045" t="s">
        <v>59</v>
      </c>
      <c r="F6045" t="b">
        <v>0</v>
      </c>
      <c r="G6045" t="s">
        <v>65</v>
      </c>
      <c r="H6045" s="1">
        <v>46086.417326388888</v>
      </c>
      <c r="I6045" t="b">
        <v>0</v>
      </c>
      <c r="J6045" t="b">
        <v>1</v>
      </c>
      <c r="K6045" t="s">
        <v>41</v>
      </c>
      <c r="L6045" t="s">
        <v>60</v>
      </c>
      <c r="M6045">
        <v>117500</v>
      </c>
      <c r="N6045"/>
      <c r="O6045" t="s">
        <v>14071</v>
      </c>
      <c r="P6045" t="s">
        <v>208</v>
      </c>
    </row>
    <row r="6046" spans="1:16" x14ac:dyDescent="0.25">
      <c r="A6046" t="s">
        <v>2</v>
      </c>
      <c r="B6046" t="s">
        <v>14072</v>
      </c>
      <c r="C6046" t="s">
        <v>165</v>
      </c>
      <c r="D6046" t="s">
        <v>4756</v>
      </c>
      <c r="E6046" t="s">
        <v>59</v>
      </c>
      <c r="F6046" t="b">
        <v>0</v>
      </c>
      <c r="G6046" t="s">
        <v>73</v>
      </c>
      <c r="H6046" s="1">
        <v>46086.419108796297</v>
      </c>
      <c r="I6046" t="b">
        <v>0</v>
      </c>
      <c r="J6046" t="b">
        <v>0</v>
      </c>
      <c r="K6046" t="s">
        <v>41</v>
      </c>
      <c r="L6046" t="s">
        <v>60</v>
      </c>
      <c r="M6046">
        <v>175000</v>
      </c>
      <c r="N6046"/>
      <c r="O6046" t="s">
        <v>12113</v>
      </c>
      <c r="P6046" t="s">
        <v>14073</v>
      </c>
    </row>
    <row r="6047" spans="1:16" x14ac:dyDescent="0.25">
      <c r="A6047" t="s">
        <v>1</v>
      </c>
      <c r="B6047" t="s">
        <v>1003</v>
      </c>
      <c r="C6047" t="s">
        <v>5497</v>
      </c>
      <c r="D6047" t="s">
        <v>2360</v>
      </c>
      <c r="E6047" t="s">
        <v>59</v>
      </c>
      <c r="F6047" t="b">
        <v>0</v>
      </c>
      <c r="G6047" t="s">
        <v>65</v>
      </c>
      <c r="H6047" s="1">
        <v>46086.419409722221</v>
      </c>
      <c r="I6047" t="b">
        <v>0</v>
      </c>
      <c r="J6047" t="b">
        <v>1</v>
      </c>
      <c r="K6047" t="s">
        <v>41</v>
      </c>
      <c r="L6047" t="s">
        <v>60</v>
      </c>
      <c r="M6047">
        <v>135000</v>
      </c>
      <c r="N6047"/>
      <c r="O6047" t="s">
        <v>424</v>
      </c>
      <c r="P6047" t="s">
        <v>14074</v>
      </c>
    </row>
    <row r="6048" spans="1:16" x14ac:dyDescent="0.25">
      <c r="A6048" t="s">
        <v>1</v>
      </c>
      <c r="B6048" t="s">
        <v>358</v>
      </c>
      <c r="C6048" t="s">
        <v>5401</v>
      </c>
      <c r="D6048" t="s">
        <v>4595</v>
      </c>
      <c r="E6048" t="s">
        <v>59</v>
      </c>
      <c r="F6048" t="b">
        <v>0</v>
      </c>
      <c r="G6048" t="s">
        <v>13</v>
      </c>
      <c r="H6048" s="1">
        <v>46086.421631944453</v>
      </c>
      <c r="I6048" t="b">
        <v>0</v>
      </c>
      <c r="J6048" t="b">
        <v>0</v>
      </c>
      <c r="K6048" t="s">
        <v>13</v>
      </c>
      <c r="L6048" t="s">
        <v>60</v>
      </c>
      <c r="M6048">
        <v>69000</v>
      </c>
      <c r="N6048"/>
      <c r="O6048" t="s">
        <v>521</v>
      </c>
      <c r="P6048" t="s">
        <v>146</v>
      </c>
    </row>
    <row r="6049" spans="1:16" x14ac:dyDescent="0.25">
      <c r="A6049" t="s">
        <v>0</v>
      </c>
      <c r="B6049" t="s">
        <v>14075</v>
      </c>
      <c r="C6049" t="s">
        <v>6744</v>
      </c>
      <c r="D6049" t="s">
        <v>8142</v>
      </c>
      <c r="E6049" t="s">
        <v>59</v>
      </c>
      <c r="F6049" t="b">
        <v>0</v>
      </c>
      <c r="G6049" t="s">
        <v>40</v>
      </c>
      <c r="H6049" s="1">
        <v>46086.422662037039</v>
      </c>
      <c r="I6049" t="b">
        <v>0</v>
      </c>
      <c r="J6049" t="b">
        <v>0</v>
      </c>
      <c r="K6049" t="s">
        <v>40</v>
      </c>
      <c r="L6049" t="s">
        <v>60</v>
      </c>
      <c r="M6049">
        <v>25000</v>
      </c>
      <c r="N6049"/>
      <c r="O6049" t="s">
        <v>10357</v>
      </c>
      <c r="P6049" t="s">
        <v>14076</v>
      </c>
    </row>
    <row r="6050" spans="1:16" x14ac:dyDescent="0.25">
      <c r="A6050" t="s">
        <v>2</v>
      </c>
      <c r="B6050" t="s">
        <v>14077</v>
      </c>
      <c r="C6050" t="s">
        <v>40</v>
      </c>
      <c r="D6050" t="s">
        <v>4526</v>
      </c>
      <c r="E6050" t="s">
        <v>59</v>
      </c>
      <c r="F6050" t="b">
        <v>0</v>
      </c>
      <c r="G6050" t="s">
        <v>40</v>
      </c>
      <c r="H6050" s="1">
        <v>46086.422766203701</v>
      </c>
      <c r="I6050" t="b">
        <v>0</v>
      </c>
      <c r="J6050" t="b">
        <v>0</v>
      </c>
      <c r="K6050" t="s">
        <v>40</v>
      </c>
      <c r="L6050" t="s">
        <v>60</v>
      </c>
      <c r="M6050">
        <v>70000</v>
      </c>
      <c r="N6050"/>
      <c r="O6050" t="s">
        <v>3745</v>
      </c>
      <c r="P6050" t="s">
        <v>310</v>
      </c>
    </row>
    <row r="6051" spans="1:16" x14ac:dyDescent="0.25">
      <c r="A6051" t="s">
        <v>9</v>
      </c>
      <c r="B6051" t="s">
        <v>14078</v>
      </c>
      <c r="C6051" t="s">
        <v>76</v>
      </c>
      <c r="D6051" t="s">
        <v>4526</v>
      </c>
      <c r="E6051" t="s">
        <v>132</v>
      </c>
      <c r="F6051" t="b">
        <v>1</v>
      </c>
      <c r="G6051" t="s">
        <v>13</v>
      </c>
      <c r="H6051" s="1">
        <v>46086.463182870371</v>
      </c>
      <c r="I6051" t="b">
        <v>1</v>
      </c>
      <c r="J6051" t="b">
        <v>0</v>
      </c>
      <c r="K6051" t="s">
        <v>13</v>
      </c>
      <c r="L6051" t="s">
        <v>74</v>
      </c>
      <c r="M6051"/>
      <c r="N6051">
        <v>35</v>
      </c>
      <c r="O6051" t="s">
        <v>5046</v>
      </c>
    </row>
    <row r="6052" spans="1:16" x14ac:dyDescent="0.25">
      <c r="A6052" t="s">
        <v>0</v>
      </c>
      <c r="B6052" t="s">
        <v>1703</v>
      </c>
      <c r="C6052" t="s">
        <v>930</v>
      </c>
      <c r="D6052" t="s">
        <v>4595</v>
      </c>
      <c r="E6052" t="s">
        <v>59</v>
      </c>
      <c r="F6052" t="b">
        <v>0</v>
      </c>
      <c r="G6052" t="s">
        <v>19</v>
      </c>
      <c r="H6052" s="1">
        <v>46086.463738425933</v>
      </c>
      <c r="I6052" t="b">
        <v>1</v>
      </c>
      <c r="J6052" t="b">
        <v>0</v>
      </c>
      <c r="K6052" t="s">
        <v>19</v>
      </c>
      <c r="L6052" t="s">
        <v>60</v>
      </c>
      <c r="M6052">
        <v>1100000</v>
      </c>
      <c r="N6052"/>
      <c r="O6052" t="s">
        <v>14079</v>
      </c>
      <c r="P6052" t="s">
        <v>6792</v>
      </c>
    </row>
    <row r="6053" spans="1:16" x14ac:dyDescent="0.25">
      <c r="A6053" t="s">
        <v>1</v>
      </c>
      <c r="B6053" t="s">
        <v>658</v>
      </c>
      <c r="C6053" t="s">
        <v>750</v>
      </c>
      <c r="D6053" t="s">
        <v>4595</v>
      </c>
      <c r="E6053" t="s">
        <v>59</v>
      </c>
      <c r="F6053" t="b">
        <v>0</v>
      </c>
      <c r="G6053" t="s">
        <v>19</v>
      </c>
      <c r="H6053" s="1">
        <v>46086.464085648149</v>
      </c>
      <c r="I6053" t="b">
        <v>1</v>
      </c>
      <c r="J6053" t="b">
        <v>0</v>
      </c>
      <c r="K6053" t="s">
        <v>19</v>
      </c>
      <c r="L6053" t="s">
        <v>60</v>
      </c>
      <c r="M6053">
        <v>1850000</v>
      </c>
      <c r="N6053"/>
      <c r="O6053" t="s">
        <v>14080</v>
      </c>
      <c r="P6053" t="s">
        <v>14081</v>
      </c>
    </row>
    <row r="6054" spans="1:16" x14ac:dyDescent="0.25">
      <c r="A6054" t="s">
        <v>5</v>
      </c>
      <c r="B6054" t="s">
        <v>2202</v>
      </c>
      <c r="C6054" t="s">
        <v>5115</v>
      </c>
      <c r="D6054" t="s">
        <v>5798</v>
      </c>
      <c r="E6054" t="s">
        <v>59</v>
      </c>
      <c r="F6054" t="b">
        <v>0</v>
      </c>
      <c r="G6054" t="s">
        <v>40</v>
      </c>
      <c r="H6054" s="1">
        <v>46086.464525462958</v>
      </c>
      <c r="I6054" t="b">
        <v>0</v>
      </c>
      <c r="J6054" t="b">
        <v>0</v>
      </c>
      <c r="K6054" t="s">
        <v>40</v>
      </c>
      <c r="L6054" t="s">
        <v>60</v>
      </c>
      <c r="M6054">
        <v>92500</v>
      </c>
      <c r="N6054"/>
      <c r="O6054" t="s">
        <v>4217</v>
      </c>
      <c r="P6054" t="s">
        <v>85</v>
      </c>
    </row>
    <row r="6055" spans="1:16" x14ac:dyDescent="0.25">
      <c r="A6055" t="s">
        <v>1</v>
      </c>
      <c r="B6055" t="s">
        <v>14082</v>
      </c>
      <c r="C6055" t="s">
        <v>14083</v>
      </c>
      <c r="D6055" t="s">
        <v>9075</v>
      </c>
      <c r="E6055" t="s">
        <v>132</v>
      </c>
      <c r="F6055" t="b">
        <v>0</v>
      </c>
      <c r="G6055" t="s">
        <v>40</v>
      </c>
      <c r="H6055" s="1">
        <v>46086.464675925927</v>
      </c>
      <c r="I6055" t="b">
        <v>1</v>
      </c>
      <c r="J6055" t="b">
        <v>0</v>
      </c>
      <c r="K6055" t="s">
        <v>40</v>
      </c>
      <c r="L6055" t="s">
        <v>60</v>
      </c>
      <c r="M6055">
        <v>37111</v>
      </c>
      <c r="N6055"/>
      <c r="O6055" t="s">
        <v>9076</v>
      </c>
      <c r="P6055" t="s">
        <v>1738</v>
      </c>
    </row>
    <row r="6056" spans="1:16" x14ac:dyDescent="0.25">
      <c r="A6056" t="s">
        <v>1</v>
      </c>
      <c r="B6056" t="s">
        <v>1</v>
      </c>
      <c r="C6056" t="s">
        <v>14084</v>
      </c>
      <c r="D6056" t="s">
        <v>5798</v>
      </c>
      <c r="E6056" t="s">
        <v>59</v>
      </c>
      <c r="F6056" t="b">
        <v>0</v>
      </c>
      <c r="G6056" t="s">
        <v>40</v>
      </c>
      <c r="H6056" s="1">
        <v>46086.464675925927</v>
      </c>
      <c r="I6056" t="b">
        <v>0</v>
      </c>
      <c r="J6056" t="b">
        <v>0</v>
      </c>
      <c r="K6056" t="s">
        <v>40</v>
      </c>
      <c r="L6056" t="s">
        <v>60</v>
      </c>
      <c r="M6056">
        <v>50000</v>
      </c>
      <c r="N6056"/>
      <c r="O6056" t="s">
        <v>9985</v>
      </c>
    </row>
    <row r="6057" spans="1:16" x14ac:dyDescent="0.25">
      <c r="A6057" t="s">
        <v>0</v>
      </c>
      <c r="B6057" t="s">
        <v>14085</v>
      </c>
      <c r="C6057" t="s">
        <v>112</v>
      </c>
      <c r="D6057" t="s">
        <v>6067</v>
      </c>
      <c r="E6057" t="s">
        <v>59</v>
      </c>
      <c r="F6057" t="b">
        <v>0</v>
      </c>
      <c r="G6057" t="s">
        <v>65</v>
      </c>
      <c r="H6057" s="1">
        <v>46086.500034722223</v>
      </c>
      <c r="I6057" t="b">
        <v>0</v>
      </c>
      <c r="J6057" t="b">
        <v>0</v>
      </c>
      <c r="K6057" t="s">
        <v>41</v>
      </c>
      <c r="L6057" t="s">
        <v>60</v>
      </c>
      <c r="M6057">
        <v>215000</v>
      </c>
      <c r="N6057"/>
      <c r="O6057" t="s">
        <v>9595</v>
      </c>
      <c r="P6057" t="s">
        <v>14086</v>
      </c>
    </row>
    <row r="6058" spans="1:16" x14ac:dyDescent="0.25">
      <c r="A6058" t="s">
        <v>0</v>
      </c>
      <c r="B6058" t="s">
        <v>14087</v>
      </c>
      <c r="C6058" t="s">
        <v>583</v>
      </c>
      <c r="D6058" t="s">
        <v>4569</v>
      </c>
      <c r="E6058" t="s">
        <v>59</v>
      </c>
      <c r="F6058" t="b">
        <v>0</v>
      </c>
      <c r="G6058" t="s">
        <v>77</v>
      </c>
      <c r="H6058" s="1">
        <v>46086.500231481477</v>
      </c>
      <c r="I6058" t="b">
        <v>0</v>
      </c>
      <c r="J6058" t="b">
        <v>0</v>
      </c>
      <c r="K6058" t="s">
        <v>41</v>
      </c>
      <c r="L6058" t="s">
        <v>74</v>
      </c>
      <c r="M6058"/>
      <c r="N6058">
        <v>18</v>
      </c>
      <c r="O6058" t="s">
        <v>10178</v>
      </c>
      <c r="P6058" t="s">
        <v>10179</v>
      </c>
    </row>
    <row r="6059" spans="1:16" x14ac:dyDescent="0.25">
      <c r="A6059" t="s">
        <v>0</v>
      </c>
      <c r="B6059" t="s">
        <v>14088</v>
      </c>
      <c r="C6059" t="s">
        <v>81</v>
      </c>
      <c r="D6059" t="s">
        <v>4595</v>
      </c>
      <c r="E6059" t="s">
        <v>59</v>
      </c>
      <c r="F6059" t="b">
        <v>0</v>
      </c>
      <c r="G6059" t="s">
        <v>77</v>
      </c>
      <c r="H6059" s="1">
        <v>46086.500254629631</v>
      </c>
      <c r="I6059" t="b">
        <v>1</v>
      </c>
      <c r="J6059" t="b">
        <v>0</v>
      </c>
      <c r="K6059" t="s">
        <v>41</v>
      </c>
      <c r="L6059" t="s">
        <v>60</v>
      </c>
      <c r="M6059">
        <v>100000</v>
      </c>
      <c r="N6059"/>
      <c r="O6059" t="s">
        <v>14089</v>
      </c>
      <c r="P6059" t="s">
        <v>14090</v>
      </c>
    </row>
    <row r="6060" spans="1:16" x14ac:dyDescent="0.25">
      <c r="A6060" t="s">
        <v>1</v>
      </c>
      <c r="B6060" t="s">
        <v>14091</v>
      </c>
      <c r="C6060" t="s">
        <v>14092</v>
      </c>
      <c r="D6060" t="s">
        <v>4595</v>
      </c>
      <c r="E6060" t="s">
        <v>59</v>
      </c>
      <c r="F6060" t="b">
        <v>0</v>
      </c>
      <c r="G6060" t="s">
        <v>19</v>
      </c>
      <c r="H6060" s="1">
        <v>46086.505624999998</v>
      </c>
      <c r="I6060" t="b">
        <v>0</v>
      </c>
      <c r="J6060" t="b">
        <v>0</v>
      </c>
      <c r="K6060" t="s">
        <v>19</v>
      </c>
      <c r="L6060" t="s">
        <v>60</v>
      </c>
      <c r="M6060">
        <v>1700000</v>
      </c>
      <c r="N6060"/>
      <c r="O6060" t="s">
        <v>14093</v>
      </c>
      <c r="P6060" t="s">
        <v>14094</v>
      </c>
    </row>
    <row r="6061" spans="1:16" x14ac:dyDescent="0.25">
      <c r="A6061" t="s">
        <v>7</v>
      </c>
      <c r="B6061" t="s">
        <v>4488</v>
      </c>
      <c r="C6061" t="s">
        <v>190</v>
      </c>
      <c r="D6061" t="s">
        <v>2360</v>
      </c>
      <c r="E6061" t="s">
        <v>59</v>
      </c>
      <c r="F6061" t="b">
        <v>0</v>
      </c>
      <c r="G6061" t="s">
        <v>73</v>
      </c>
      <c r="H6061" s="1">
        <v>46086.542013888888</v>
      </c>
      <c r="I6061" t="b">
        <v>0</v>
      </c>
      <c r="J6061" t="b">
        <v>1</v>
      </c>
      <c r="K6061" t="s">
        <v>41</v>
      </c>
      <c r="L6061" t="s">
        <v>60</v>
      </c>
      <c r="M6061">
        <v>170500</v>
      </c>
      <c r="N6061"/>
      <c r="O6061" t="s">
        <v>530</v>
      </c>
    </row>
    <row r="6062" spans="1:16" x14ac:dyDescent="0.25">
      <c r="A6062" t="s">
        <v>1</v>
      </c>
      <c r="B6062" t="s">
        <v>11408</v>
      </c>
      <c r="C6062" t="s">
        <v>1468</v>
      </c>
      <c r="D6062" t="s">
        <v>4595</v>
      </c>
      <c r="E6062" t="s">
        <v>59</v>
      </c>
      <c r="F6062" t="b">
        <v>0</v>
      </c>
      <c r="G6062" t="s">
        <v>89</v>
      </c>
      <c r="H6062" s="1">
        <v>46086.544224537043</v>
      </c>
      <c r="I6062" t="b">
        <v>0</v>
      </c>
      <c r="J6062" t="b">
        <v>0</v>
      </c>
      <c r="K6062" t="s">
        <v>41</v>
      </c>
      <c r="L6062" t="s">
        <v>60</v>
      </c>
      <c r="M6062">
        <v>205000</v>
      </c>
      <c r="N6062"/>
      <c r="O6062" t="s">
        <v>14028</v>
      </c>
    </row>
    <row r="6063" spans="1:16" x14ac:dyDescent="0.25">
      <c r="A6063" t="s">
        <v>1</v>
      </c>
      <c r="B6063" t="s">
        <v>11408</v>
      </c>
      <c r="C6063" t="s">
        <v>1569</v>
      </c>
      <c r="D6063" t="s">
        <v>4595</v>
      </c>
      <c r="E6063" t="s">
        <v>59</v>
      </c>
      <c r="F6063" t="b">
        <v>0</v>
      </c>
      <c r="G6063" t="s">
        <v>89</v>
      </c>
      <c r="H6063" s="1">
        <v>46086.544224537043</v>
      </c>
      <c r="I6063" t="b">
        <v>1</v>
      </c>
      <c r="J6063" t="b">
        <v>0</v>
      </c>
      <c r="K6063" t="s">
        <v>41</v>
      </c>
      <c r="L6063" t="s">
        <v>60</v>
      </c>
      <c r="M6063">
        <v>205000</v>
      </c>
      <c r="N6063"/>
      <c r="O6063" t="s">
        <v>14028</v>
      </c>
    </row>
    <row r="6064" spans="1:16" x14ac:dyDescent="0.25">
      <c r="A6064" t="s">
        <v>9</v>
      </c>
      <c r="B6064" t="s">
        <v>14095</v>
      </c>
      <c r="C6064" t="s">
        <v>1294</v>
      </c>
      <c r="D6064" t="s">
        <v>4526</v>
      </c>
      <c r="E6064" t="s">
        <v>59</v>
      </c>
      <c r="F6064" t="b">
        <v>0</v>
      </c>
      <c r="G6064" t="s">
        <v>65</v>
      </c>
      <c r="H6064" s="1">
        <v>46086.544490740736</v>
      </c>
      <c r="I6064" t="b">
        <v>0</v>
      </c>
      <c r="J6064" t="b">
        <v>1</v>
      </c>
      <c r="K6064" t="s">
        <v>41</v>
      </c>
      <c r="L6064" t="s">
        <v>60</v>
      </c>
      <c r="M6064">
        <v>92500</v>
      </c>
      <c r="N6064"/>
      <c r="O6064" t="s">
        <v>14096</v>
      </c>
      <c r="P6064" t="s">
        <v>14097</v>
      </c>
    </row>
    <row r="6065" spans="1:16" x14ac:dyDescent="0.25">
      <c r="A6065" t="s">
        <v>0</v>
      </c>
      <c r="B6065" t="s">
        <v>14098</v>
      </c>
      <c r="C6065" t="s">
        <v>13</v>
      </c>
      <c r="D6065" t="s">
        <v>4595</v>
      </c>
      <c r="F6065" t="b">
        <v>0</v>
      </c>
      <c r="G6065" t="s">
        <v>13</v>
      </c>
      <c r="H6065" s="1">
        <v>46086.546516203707</v>
      </c>
      <c r="I6065" t="b">
        <v>1</v>
      </c>
      <c r="J6065" t="b">
        <v>0</v>
      </c>
      <c r="K6065" t="s">
        <v>13</v>
      </c>
      <c r="L6065" t="s">
        <v>74</v>
      </c>
      <c r="M6065"/>
      <c r="N6065">
        <v>32.5</v>
      </c>
      <c r="O6065" t="s">
        <v>4596</v>
      </c>
      <c r="P6065" t="s">
        <v>219</v>
      </c>
    </row>
    <row r="6066" spans="1:16" x14ac:dyDescent="0.25">
      <c r="A6066" t="s">
        <v>1</v>
      </c>
      <c r="B6066" t="s">
        <v>14099</v>
      </c>
      <c r="C6066" t="s">
        <v>13239</v>
      </c>
      <c r="D6066" t="s">
        <v>4346</v>
      </c>
      <c r="E6066" t="s">
        <v>59</v>
      </c>
      <c r="F6066" t="b">
        <v>0</v>
      </c>
      <c r="G6066" t="s">
        <v>19</v>
      </c>
      <c r="H6066" s="1">
        <v>46086.547430555547</v>
      </c>
      <c r="I6066" t="b">
        <v>1</v>
      </c>
      <c r="J6066" t="b">
        <v>0</v>
      </c>
      <c r="K6066" t="s">
        <v>19</v>
      </c>
      <c r="L6066" t="s">
        <v>60</v>
      </c>
      <c r="M6066">
        <v>1250000</v>
      </c>
      <c r="N6066"/>
      <c r="O6066" t="s">
        <v>14100</v>
      </c>
      <c r="P6066" t="s">
        <v>14101</v>
      </c>
    </row>
    <row r="6067" spans="1:16" x14ac:dyDescent="0.25">
      <c r="A6067" t="s">
        <v>1</v>
      </c>
      <c r="B6067" t="s">
        <v>156</v>
      </c>
      <c r="C6067" t="s">
        <v>2736</v>
      </c>
      <c r="D6067" t="s">
        <v>4595</v>
      </c>
      <c r="E6067" t="s">
        <v>59</v>
      </c>
      <c r="F6067" t="b">
        <v>0</v>
      </c>
      <c r="G6067" t="s">
        <v>25</v>
      </c>
      <c r="H6067" s="1">
        <v>46086.564722222232</v>
      </c>
      <c r="I6067" t="b">
        <v>0</v>
      </c>
      <c r="J6067" t="b">
        <v>0</v>
      </c>
      <c r="K6067" t="s">
        <v>25</v>
      </c>
      <c r="L6067" t="s">
        <v>60</v>
      </c>
      <c r="M6067">
        <v>135000</v>
      </c>
      <c r="N6067"/>
      <c r="O6067" t="s">
        <v>2610</v>
      </c>
      <c r="P6067" t="s">
        <v>14102</v>
      </c>
    </row>
    <row r="6068" spans="1:16" x14ac:dyDescent="0.25">
      <c r="A6068" t="s">
        <v>1</v>
      </c>
      <c r="B6068" t="s">
        <v>14103</v>
      </c>
      <c r="C6068" t="s">
        <v>500</v>
      </c>
      <c r="D6068" t="s">
        <v>4526</v>
      </c>
      <c r="E6068" t="s">
        <v>88</v>
      </c>
      <c r="F6068" t="b">
        <v>0</v>
      </c>
      <c r="G6068" t="s">
        <v>13</v>
      </c>
      <c r="H6068" s="1">
        <v>46086.588275462957</v>
      </c>
      <c r="I6068" t="b">
        <v>1</v>
      </c>
      <c r="J6068" t="b">
        <v>0</v>
      </c>
      <c r="K6068" t="s">
        <v>13</v>
      </c>
      <c r="L6068" t="s">
        <v>74</v>
      </c>
      <c r="M6068"/>
      <c r="N6068">
        <v>50</v>
      </c>
      <c r="O6068" t="s">
        <v>8085</v>
      </c>
      <c r="P6068" t="s">
        <v>14104</v>
      </c>
    </row>
    <row r="6069" spans="1:16" x14ac:dyDescent="0.25">
      <c r="A6069" t="s">
        <v>2</v>
      </c>
      <c r="B6069" t="s">
        <v>14105</v>
      </c>
      <c r="C6069" t="s">
        <v>500</v>
      </c>
      <c r="D6069" t="s">
        <v>4526</v>
      </c>
      <c r="E6069" t="s">
        <v>59</v>
      </c>
      <c r="F6069" t="b">
        <v>0</v>
      </c>
      <c r="G6069" t="s">
        <v>13</v>
      </c>
      <c r="H6069" s="1">
        <v>46086.588310185187</v>
      </c>
      <c r="I6069" t="b">
        <v>1</v>
      </c>
      <c r="J6069" t="b">
        <v>0</v>
      </c>
      <c r="K6069" t="s">
        <v>13</v>
      </c>
      <c r="L6069" t="s">
        <v>60</v>
      </c>
      <c r="M6069">
        <v>90000</v>
      </c>
      <c r="N6069"/>
      <c r="O6069" t="s">
        <v>14106</v>
      </c>
      <c r="P6069" t="s">
        <v>14107</v>
      </c>
    </row>
    <row r="6070" spans="1:16" x14ac:dyDescent="0.25">
      <c r="A6070" t="s">
        <v>1</v>
      </c>
      <c r="B6070" t="s">
        <v>14108</v>
      </c>
      <c r="C6070" t="s">
        <v>40</v>
      </c>
      <c r="D6070" t="s">
        <v>4526</v>
      </c>
      <c r="E6070" t="s">
        <v>88</v>
      </c>
      <c r="F6070" t="b">
        <v>0</v>
      </c>
      <c r="G6070" t="s">
        <v>40</v>
      </c>
      <c r="H6070" s="1">
        <v>46086.589537037027</v>
      </c>
      <c r="I6070" t="b">
        <v>1</v>
      </c>
      <c r="J6070" t="b">
        <v>0</v>
      </c>
      <c r="K6070" t="s">
        <v>40</v>
      </c>
      <c r="L6070" t="s">
        <v>74</v>
      </c>
      <c r="M6070"/>
      <c r="N6070">
        <v>34.5</v>
      </c>
      <c r="O6070" t="s">
        <v>9604</v>
      </c>
      <c r="P6070" t="s">
        <v>14109</v>
      </c>
    </row>
    <row r="6071" spans="1:16" x14ac:dyDescent="0.25">
      <c r="A6071" t="s">
        <v>1</v>
      </c>
      <c r="B6071" t="s">
        <v>144</v>
      </c>
      <c r="C6071" t="s">
        <v>5026</v>
      </c>
      <c r="D6071" t="s">
        <v>5798</v>
      </c>
      <c r="E6071" t="s">
        <v>59</v>
      </c>
      <c r="F6071" t="b">
        <v>0</v>
      </c>
      <c r="G6071" t="s">
        <v>40</v>
      </c>
      <c r="H6071" s="1">
        <v>46086.58965277778</v>
      </c>
      <c r="I6071" t="b">
        <v>0</v>
      </c>
      <c r="J6071" t="b">
        <v>0</v>
      </c>
      <c r="K6071" t="s">
        <v>40</v>
      </c>
      <c r="L6071" t="s">
        <v>60</v>
      </c>
      <c r="M6071">
        <v>112500</v>
      </c>
      <c r="N6071"/>
      <c r="O6071" t="s">
        <v>14110</v>
      </c>
    </row>
    <row r="6072" spans="1:16" x14ac:dyDescent="0.25">
      <c r="A6072" t="s">
        <v>5</v>
      </c>
      <c r="B6072" t="s">
        <v>5</v>
      </c>
      <c r="C6072" t="s">
        <v>14111</v>
      </c>
      <c r="D6072" t="s">
        <v>5798</v>
      </c>
      <c r="E6072" t="s">
        <v>59</v>
      </c>
      <c r="F6072" t="b">
        <v>0</v>
      </c>
      <c r="G6072" t="s">
        <v>40</v>
      </c>
      <c r="H6072" s="1">
        <v>46086.58965277778</v>
      </c>
      <c r="I6072" t="b">
        <v>1</v>
      </c>
      <c r="J6072" t="b">
        <v>0</v>
      </c>
      <c r="K6072" t="s">
        <v>40</v>
      </c>
      <c r="L6072" t="s">
        <v>60</v>
      </c>
      <c r="M6072">
        <v>100000</v>
      </c>
      <c r="N6072"/>
      <c r="O6072" t="s">
        <v>11121</v>
      </c>
      <c r="P6072" t="s">
        <v>152</v>
      </c>
    </row>
    <row r="6073" spans="1:16" x14ac:dyDescent="0.25">
      <c r="A6073" t="s">
        <v>8</v>
      </c>
      <c r="B6073" t="s">
        <v>14112</v>
      </c>
      <c r="C6073" t="s">
        <v>5029</v>
      </c>
      <c r="D6073" t="s">
        <v>5798</v>
      </c>
      <c r="E6073" t="s">
        <v>59</v>
      </c>
      <c r="F6073" t="b">
        <v>0</v>
      </c>
      <c r="G6073" t="s">
        <v>40</v>
      </c>
      <c r="H6073" s="1">
        <v>46086.589722222219</v>
      </c>
      <c r="I6073" t="b">
        <v>0</v>
      </c>
      <c r="J6073" t="b">
        <v>0</v>
      </c>
      <c r="K6073" t="s">
        <v>40</v>
      </c>
      <c r="L6073" t="s">
        <v>60</v>
      </c>
      <c r="M6073">
        <v>70000</v>
      </c>
      <c r="N6073"/>
      <c r="O6073" t="s">
        <v>14113</v>
      </c>
      <c r="P6073" t="s">
        <v>14114</v>
      </c>
    </row>
    <row r="6074" spans="1:16" x14ac:dyDescent="0.25">
      <c r="A6074" t="s">
        <v>2</v>
      </c>
      <c r="B6074" t="s">
        <v>14115</v>
      </c>
      <c r="C6074" t="s">
        <v>76</v>
      </c>
      <c r="D6074" t="s">
        <v>4622</v>
      </c>
      <c r="E6074" t="s">
        <v>59</v>
      </c>
      <c r="F6074" t="b">
        <v>1</v>
      </c>
      <c r="G6074" t="s">
        <v>63</v>
      </c>
      <c r="H6074" s="1">
        <v>46086.590254629627</v>
      </c>
      <c r="I6074" t="b">
        <v>0</v>
      </c>
      <c r="J6074" t="b">
        <v>1</v>
      </c>
      <c r="K6074" t="s">
        <v>41</v>
      </c>
      <c r="L6074" t="s">
        <v>60</v>
      </c>
      <c r="M6074">
        <v>229000</v>
      </c>
      <c r="N6074"/>
      <c r="O6074" t="s">
        <v>12960</v>
      </c>
      <c r="P6074" t="s">
        <v>14116</v>
      </c>
    </row>
    <row r="6075" spans="1:16" x14ac:dyDescent="0.25">
      <c r="A6075" t="s">
        <v>0</v>
      </c>
      <c r="B6075" t="s">
        <v>14117</v>
      </c>
      <c r="C6075" t="s">
        <v>315</v>
      </c>
      <c r="D6075" t="s">
        <v>4346</v>
      </c>
      <c r="E6075" t="s">
        <v>59</v>
      </c>
      <c r="F6075" t="b">
        <v>0</v>
      </c>
      <c r="G6075" t="s">
        <v>65</v>
      </c>
      <c r="H6075" s="1">
        <v>46086.625104166669</v>
      </c>
      <c r="I6075" t="b">
        <v>0</v>
      </c>
      <c r="J6075" t="b">
        <v>1</v>
      </c>
      <c r="K6075" t="s">
        <v>41</v>
      </c>
      <c r="L6075" t="s">
        <v>60</v>
      </c>
      <c r="M6075">
        <v>72500</v>
      </c>
      <c r="N6075"/>
      <c r="O6075" t="s">
        <v>1988</v>
      </c>
      <c r="P6075" t="s">
        <v>875</v>
      </c>
    </row>
    <row r="6076" spans="1:16" x14ac:dyDescent="0.25">
      <c r="A6076" t="s">
        <v>0</v>
      </c>
      <c r="B6076" t="s">
        <v>7637</v>
      </c>
      <c r="C6076" t="s">
        <v>142</v>
      </c>
      <c r="D6076" t="s">
        <v>4346</v>
      </c>
      <c r="E6076" t="s">
        <v>59</v>
      </c>
      <c r="F6076" t="b">
        <v>0</v>
      </c>
      <c r="G6076" t="s">
        <v>65</v>
      </c>
      <c r="H6076" s="1">
        <v>46086.625115740739</v>
      </c>
      <c r="I6076" t="b">
        <v>0</v>
      </c>
      <c r="J6076" t="b">
        <v>1</v>
      </c>
      <c r="K6076" t="s">
        <v>41</v>
      </c>
      <c r="L6076" t="s">
        <v>60</v>
      </c>
      <c r="M6076">
        <v>95600</v>
      </c>
      <c r="N6076"/>
      <c r="O6076" t="s">
        <v>2074</v>
      </c>
      <c r="P6076" t="s">
        <v>14118</v>
      </c>
    </row>
    <row r="6077" spans="1:16" x14ac:dyDescent="0.25">
      <c r="A6077" t="s">
        <v>0</v>
      </c>
      <c r="B6077" t="s">
        <v>14119</v>
      </c>
      <c r="C6077" t="s">
        <v>71</v>
      </c>
      <c r="D6077" t="s">
        <v>4346</v>
      </c>
      <c r="E6077" t="s">
        <v>59</v>
      </c>
      <c r="F6077" t="b">
        <v>0</v>
      </c>
      <c r="G6077" t="s">
        <v>73</v>
      </c>
      <c r="H6077" s="1">
        <v>46086.625324074077</v>
      </c>
      <c r="I6077" t="b">
        <v>0</v>
      </c>
      <c r="J6077" t="b">
        <v>1</v>
      </c>
      <c r="K6077" t="s">
        <v>41</v>
      </c>
      <c r="L6077" t="s">
        <v>60</v>
      </c>
      <c r="M6077">
        <v>157000</v>
      </c>
      <c r="N6077"/>
      <c r="O6077" t="s">
        <v>399</v>
      </c>
      <c r="P6077" t="s">
        <v>14120</v>
      </c>
    </row>
    <row r="6078" spans="1:16" x14ac:dyDescent="0.25">
      <c r="A6078" t="s">
        <v>2</v>
      </c>
      <c r="B6078" t="s">
        <v>14121</v>
      </c>
      <c r="C6078" t="s">
        <v>190</v>
      </c>
      <c r="D6078" t="s">
        <v>4526</v>
      </c>
      <c r="E6078" t="s">
        <v>88</v>
      </c>
      <c r="F6078" t="b">
        <v>0</v>
      </c>
      <c r="G6078" t="s">
        <v>73</v>
      </c>
      <c r="H6078" s="1">
        <v>46086.625324074077</v>
      </c>
      <c r="I6078" t="b">
        <v>0</v>
      </c>
      <c r="J6078" t="b">
        <v>1</v>
      </c>
      <c r="K6078" t="s">
        <v>41</v>
      </c>
      <c r="L6078" t="s">
        <v>74</v>
      </c>
      <c r="M6078"/>
      <c r="N6078">
        <v>20.815000000000001</v>
      </c>
      <c r="O6078" t="s">
        <v>808</v>
      </c>
      <c r="P6078" t="s">
        <v>3990</v>
      </c>
    </row>
    <row r="6079" spans="1:16" x14ac:dyDescent="0.25">
      <c r="A6079" t="s">
        <v>8</v>
      </c>
      <c r="B6079" t="s">
        <v>14122</v>
      </c>
      <c r="C6079" t="s">
        <v>172</v>
      </c>
      <c r="D6079" t="s">
        <v>4526</v>
      </c>
      <c r="E6079" t="s">
        <v>59</v>
      </c>
      <c r="F6079" t="b">
        <v>0</v>
      </c>
      <c r="G6079" t="s">
        <v>68</v>
      </c>
      <c r="H6079" s="1">
        <v>46086.627488425933</v>
      </c>
      <c r="I6079" t="b">
        <v>0</v>
      </c>
      <c r="J6079" t="b">
        <v>1</v>
      </c>
      <c r="K6079" t="s">
        <v>41</v>
      </c>
      <c r="L6079" t="s">
        <v>60</v>
      </c>
      <c r="M6079">
        <v>132500</v>
      </c>
      <c r="N6079"/>
      <c r="O6079" t="s">
        <v>995</v>
      </c>
      <c r="P6079" t="s">
        <v>14123</v>
      </c>
    </row>
    <row r="6080" spans="1:16" x14ac:dyDescent="0.25">
      <c r="A6080" t="s">
        <v>5</v>
      </c>
      <c r="B6080" t="s">
        <v>5</v>
      </c>
      <c r="C6080" t="s">
        <v>14124</v>
      </c>
      <c r="D6080" t="s">
        <v>4595</v>
      </c>
      <c r="E6080" t="s">
        <v>59</v>
      </c>
      <c r="F6080" t="b">
        <v>0</v>
      </c>
      <c r="G6080" t="s">
        <v>13</v>
      </c>
      <c r="H6080" s="1">
        <v>46086.629965277767</v>
      </c>
      <c r="I6080" t="b">
        <v>1</v>
      </c>
      <c r="J6080" t="b">
        <v>0</v>
      </c>
      <c r="K6080" t="s">
        <v>13</v>
      </c>
      <c r="L6080" t="s">
        <v>60</v>
      </c>
      <c r="M6080">
        <v>135000</v>
      </c>
      <c r="N6080"/>
      <c r="O6080" t="s">
        <v>14125</v>
      </c>
      <c r="P6080" t="s">
        <v>216</v>
      </c>
    </row>
    <row r="6081" spans="1:16" x14ac:dyDescent="0.25">
      <c r="A6081" t="s">
        <v>0</v>
      </c>
      <c r="B6081" t="s">
        <v>14126</v>
      </c>
      <c r="C6081" t="s">
        <v>14127</v>
      </c>
      <c r="D6081" t="s">
        <v>5018</v>
      </c>
      <c r="E6081" t="s">
        <v>132</v>
      </c>
      <c r="F6081" t="b">
        <v>0</v>
      </c>
      <c r="G6081" t="s">
        <v>40</v>
      </c>
      <c r="H6081" s="1">
        <v>46086.630995370368</v>
      </c>
      <c r="I6081" t="b">
        <v>0</v>
      </c>
      <c r="J6081" t="b">
        <v>0</v>
      </c>
      <c r="K6081" t="s">
        <v>40</v>
      </c>
      <c r="L6081" t="s">
        <v>60</v>
      </c>
      <c r="M6081">
        <v>33000</v>
      </c>
      <c r="N6081"/>
      <c r="O6081" t="s">
        <v>14128</v>
      </c>
      <c r="P6081" t="s">
        <v>2363</v>
      </c>
    </row>
    <row r="6082" spans="1:16" x14ac:dyDescent="0.25">
      <c r="A6082" t="s">
        <v>0</v>
      </c>
      <c r="B6082" t="s">
        <v>14129</v>
      </c>
      <c r="C6082" t="s">
        <v>13615</v>
      </c>
      <c r="D6082" t="s">
        <v>5018</v>
      </c>
      <c r="E6082" t="s">
        <v>132</v>
      </c>
      <c r="F6082" t="b">
        <v>0</v>
      </c>
      <c r="G6082" t="s">
        <v>40</v>
      </c>
      <c r="H6082" s="1">
        <v>46086.631018518521</v>
      </c>
      <c r="I6082" t="b">
        <v>1</v>
      </c>
      <c r="J6082" t="b">
        <v>0</v>
      </c>
      <c r="K6082" t="s">
        <v>40</v>
      </c>
      <c r="L6082" t="s">
        <v>60</v>
      </c>
      <c r="M6082">
        <v>33000</v>
      </c>
      <c r="N6082"/>
      <c r="O6082" t="s">
        <v>14128</v>
      </c>
      <c r="P6082" t="s">
        <v>2363</v>
      </c>
    </row>
    <row r="6083" spans="1:16" x14ac:dyDescent="0.25">
      <c r="A6083" t="s">
        <v>0</v>
      </c>
      <c r="B6083" t="s">
        <v>14130</v>
      </c>
      <c r="C6083" t="s">
        <v>40</v>
      </c>
      <c r="D6083" t="s">
        <v>4526</v>
      </c>
      <c r="E6083" t="s">
        <v>88</v>
      </c>
      <c r="F6083" t="b">
        <v>0</v>
      </c>
      <c r="G6083" t="s">
        <v>40</v>
      </c>
      <c r="H6083" s="1">
        <v>46086.631018518521</v>
      </c>
      <c r="I6083" t="b">
        <v>1</v>
      </c>
      <c r="J6083" t="b">
        <v>0</v>
      </c>
      <c r="K6083" t="s">
        <v>40</v>
      </c>
      <c r="L6083" t="s">
        <v>74</v>
      </c>
      <c r="M6083"/>
      <c r="N6083">
        <v>33</v>
      </c>
      <c r="O6083" t="s">
        <v>9604</v>
      </c>
      <c r="P6083" t="s">
        <v>2313</v>
      </c>
    </row>
    <row r="6084" spans="1:16" x14ac:dyDescent="0.25">
      <c r="A6084" t="s">
        <v>0</v>
      </c>
      <c r="B6084" t="s">
        <v>14131</v>
      </c>
      <c r="C6084" t="s">
        <v>7338</v>
      </c>
      <c r="D6084" t="s">
        <v>5018</v>
      </c>
      <c r="E6084" t="s">
        <v>132</v>
      </c>
      <c r="F6084" t="b">
        <v>0</v>
      </c>
      <c r="G6084" t="s">
        <v>40</v>
      </c>
      <c r="H6084" s="1">
        <v>46086.631030092591</v>
      </c>
      <c r="I6084" t="b">
        <v>1</v>
      </c>
      <c r="J6084" t="b">
        <v>0</v>
      </c>
      <c r="K6084" t="s">
        <v>40</v>
      </c>
      <c r="L6084" t="s">
        <v>60</v>
      </c>
      <c r="M6084">
        <v>33000</v>
      </c>
      <c r="N6084"/>
      <c r="O6084" t="s">
        <v>14128</v>
      </c>
      <c r="P6084" t="s">
        <v>2363</v>
      </c>
    </row>
    <row r="6085" spans="1:16" x14ac:dyDescent="0.25">
      <c r="A6085" t="s">
        <v>0</v>
      </c>
      <c r="B6085" t="s">
        <v>14132</v>
      </c>
      <c r="C6085" t="s">
        <v>13615</v>
      </c>
      <c r="D6085" t="s">
        <v>5018</v>
      </c>
      <c r="E6085" t="s">
        <v>132</v>
      </c>
      <c r="F6085" t="b">
        <v>0</v>
      </c>
      <c r="G6085" t="s">
        <v>40</v>
      </c>
      <c r="H6085" s="1">
        <v>46086.631030092591</v>
      </c>
      <c r="I6085" t="b">
        <v>1</v>
      </c>
      <c r="J6085" t="b">
        <v>0</v>
      </c>
      <c r="K6085" t="s">
        <v>40</v>
      </c>
      <c r="L6085" t="s">
        <v>60</v>
      </c>
      <c r="M6085">
        <v>33000</v>
      </c>
      <c r="N6085"/>
      <c r="O6085" t="s">
        <v>14128</v>
      </c>
      <c r="P6085" t="s">
        <v>2363</v>
      </c>
    </row>
    <row r="6086" spans="1:16" x14ac:dyDescent="0.25">
      <c r="A6086" t="s">
        <v>2</v>
      </c>
      <c r="B6086" t="s">
        <v>2</v>
      </c>
      <c r="C6086" t="s">
        <v>14133</v>
      </c>
      <c r="D6086" t="s">
        <v>5798</v>
      </c>
      <c r="E6086" t="s">
        <v>59</v>
      </c>
      <c r="F6086" t="b">
        <v>0</v>
      </c>
      <c r="G6086" t="s">
        <v>40</v>
      </c>
      <c r="H6086" s="1">
        <v>46086.631099537037</v>
      </c>
      <c r="I6086" t="b">
        <v>0</v>
      </c>
      <c r="J6086" t="b">
        <v>0</v>
      </c>
      <c r="K6086" t="s">
        <v>40</v>
      </c>
      <c r="L6086" t="s">
        <v>60</v>
      </c>
      <c r="M6086">
        <v>65000</v>
      </c>
      <c r="N6086"/>
      <c r="O6086" t="s">
        <v>14134</v>
      </c>
      <c r="P6086" t="s">
        <v>14135</v>
      </c>
    </row>
    <row r="6087" spans="1:16" x14ac:dyDescent="0.25">
      <c r="A6087" t="s">
        <v>1</v>
      </c>
      <c r="B6087" t="s">
        <v>14136</v>
      </c>
      <c r="C6087" t="s">
        <v>5029</v>
      </c>
      <c r="D6087" t="s">
        <v>4346</v>
      </c>
      <c r="E6087" t="s">
        <v>59</v>
      </c>
      <c r="F6087" t="b">
        <v>0</v>
      </c>
      <c r="G6087" t="s">
        <v>40</v>
      </c>
      <c r="H6087" s="1">
        <v>46086.631203703713</v>
      </c>
      <c r="I6087" t="b">
        <v>1</v>
      </c>
      <c r="J6087" t="b">
        <v>0</v>
      </c>
      <c r="K6087" t="s">
        <v>40</v>
      </c>
      <c r="L6087" t="s">
        <v>60</v>
      </c>
      <c r="M6087">
        <v>80000</v>
      </c>
      <c r="N6087"/>
      <c r="O6087" t="s">
        <v>3446</v>
      </c>
      <c r="P6087" t="s">
        <v>14137</v>
      </c>
    </row>
    <row r="6088" spans="1:16" x14ac:dyDescent="0.25">
      <c r="A6088" t="s">
        <v>0</v>
      </c>
      <c r="B6088" t="s">
        <v>2953</v>
      </c>
      <c r="C6088" t="s">
        <v>107</v>
      </c>
      <c r="D6088" t="s">
        <v>2360</v>
      </c>
      <c r="E6088" t="s">
        <v>59</v>
      </c>
      <c r="F6088" t="b">
        <v>0</v>
      </c>
      <c r="G6088" t="s">
        <v>77</v>
      </c>
      <c r="H6088" s="1">
        <v>46086.666898148149</v>
      </c>
      <c r="I6088" t="b">
        <v>1</v>
      </c>
      <c r="J6088" t="b">
        <v>1</v>
      </c>
      <c r="K6088" t="s">
        <v>41</v>
      </c>
      <c r="L6088" t="s">
        <v>60</v>
      </c>
      <c r="M6088">
        <v>99100</v>
      </c>
      <c r="N6088"/>
      <c r="O6088" t="s">
        <v>108</v>
      </c>
      <c r="P6088" t="s">
        <v>3708</v>
      </c>
    </row>
    <row r="6089" spans="1:16" x14ac:dyDescent="0.25">
      <c r="A6089" t="s">
        <v>0</v>
      </c>
      <c r="B6089" t="s">
        <v>14138</v>
      </c>
      <c r="C6089" t="s">
        <v>396</v>
      </c>
      <c r="D6089" t="s">
        <v>4526</v>
      </c>
      <c r="E6089" t="s">
        <v>88</v>
      </c>
      <c r="F6089" t="b">
        <v>0</v>
      </c>
      <c r="G6089" t="s">
        <v>68</v>
      </c>
      <c r="H6089" s="1">
        <v>46086.667129629634</v>
      </c>
      <c r="I6089" t="b">
        <v>0</v>
      </c>
      <c r="J6089" t="b">
        <v>0</v>
      </c>
      <c r="K6089" t="s">
        <v>41</v>
      </c>
      <c r="L6089" t="s">
        <v>74</v>
      </c>
      <c r="M6089"/>
      <c r="N6089">
        <v>37.5</v>
      </c>
      <c r="O6089" t="s">
        <v>7357</v>
      </c>
      <c r="P6089" t="s">
        <v>14139</v>
      </c>
    </row>
    <row r="6090" spans="1:16" x14ac:dyDescent="0.25">
      <c r="A6090" t="s">
        <v>2</v>
      </c>
      <c r="B6090" t="s">
        <v>2</v>
      </c>
      <c r="C6090" t="s">
        <v>13165</v>
      </c>
      <c r="D6090" t="s">
        <v>4526</v>
      </c>
      <c r="E6090" t="s">
        <v>59</v>
      </c>
      <c r="F6090" t="b">
        <v>0</v>
      </c>
      <c r="G6090" t="s">
        <v>65</v>
      </c>
      <c r="H6090" s="1">
        <v>46086.667245370372</v>
      </c>
      <c r="I6090" t="b">
        <v>0</v>
      </c>
      <c r="J6090" t="b">
        <v>0</v>
      </c>
      <c r="K6090" t="s">
        <v>41</v>
      </c>
      <c r="L6090" t="s">
        <v>60</v>
      </c>
      <c r="M6090">
        <v>111600</v>
      </c>
      <c r="N6090"/>
      <c r="O6090" t="s">
        <v>5167</v>
      </c>
      <c r="P6090" t="s">
        <v>14140</v>
      </c>
    </row>
    <row r="6091" spans="1:16" x14ac:dyDescent="0.25">
      <c r="A6091" t="s">
        <v>2</v>
      </c>
      <c r="B6091" t="s">
        <v>14141</v>
      </c>
      <c r="C6091" t="s">
        <v>320</v>
      </c>
      <c r="D6091" t="s">
        <v>4346</v>
      </c>
      <c r="E6091" t="s">
        <v>88</v>
      </c>
      <c r="F6091" t="b">
        <v>0</v>
      </c>
      <c r="G6091" t="s">
        <v>73</v>
      </c>
      <c r="H6091" s="1">
        <v>46086.669108796297</v>
      </c>
      <c r="I6091" t="b">
        <v>0</v>
      </c>
      <c r="J6091" t="b">
        <v>0</v>
      </c>
      <c r="K6091" t="s">
        <v>41</v>
      </c>
      <c r="L6091" t="s">
        <v>74</v>
      </c>
      <c r="M6091"/>
      <c r="N6091">
        <v>50.734999999999999</v>
      </c>
      <c r="O6091" t="s">
        <v>6465</v>
      </c>
      <c r="P6091" t="s">
        <v>14142</v>
      </c>
    </row>
    <row r="6092" spans="1:16" x14ac:dyDescent="0.25">
      <c r="A6092" t="s">
        <v>1</v>
      </c>
      <c r="B6092" t="s">
        <v>629</v>
      </c>
      <c r="C6092" t="s">
        <v>2892</v>
      </c>
      <c r="D6092" t="s">
        <v>4346</v>
      </c>
      <c r="E6092" t="s">
        <v>88</v>
      </c>
      <c r="F6092" t="b">
        <v>0</v>
      </c>
      <c r="G6092" t="s">
        <v>65</v>
      </c>
      <c r="H6092" s="1">
        <v>46086.669374999998</v>
      </c>
      <c r="I6092" t="b">
        <v>0</v>
      </c>
      <c r="J6092" t="b">
        <v>0</v>
      </c>
      <c r="K6092" t="s">
        <v>41</v>
      </c>
      <c r="L6092" t="s">
        <v>74</v>
      </c>
      <c r="M6092"/>
      <c r="N6092">
        <v>72.5</v>
      </c>
      <c r="O6092" t="s">
        <v>2274</v>
      </c>
      <c r="P6092" t="s">
        <v>14143</v>
      </c>
    </row>
    <row r="6093" spans="1:16" x14ac:dyDescent="0.25">
      <c r="A6093" t="s">
        <v>1</v>
      </c>
      <c r="B6093" t="s">
        <v>14144</v>
      </c>
      <c r="C6093" t="s">
        <v>8310</v>
      </c>
      <c r="D6093" t="s">
        <v>4526</v>
      </c>
      <c r="E6093" t="s">
        <v>621</v>
      </c>
      <c r="F6093" t="b">
        <v>0</v>
      </c>
      <c r="G6093" t="s">
        <v>65</v>
      </c>
      <c r="H6093" s="1">
        <v>46086.66946759259</v>
      </c>
      <c r="I6093" t="b">
        <v>0</v>
      </c>
      <c r="J6093" t="b">
        <v>0</v>
      </c>
      <c r="K6093" t="s">
        <v>41</v>
      </c>
      <c r="L6093" t="s">
        <v>74</v>
      </c>
      <c r="M6093"/>
      <c r="N6093">
        <v>17</v>
      </c>
      <c r="O6093" t="s">
        <v>14145</v>
      </c>
      <c r="P6093" t="s">
        <v>14146</v>
      </c>
    </row>
    <row r="6094" spans="1:16" x14ac:dyDescent="0.25">
      <c r="A6094" t="s">
        <v>1</v>
      </c>
      <c r="B6094" t="s">
        <v>14147</v>
      </c>
      <c r="C6094" t="s">
        <v>2895</v>
      </c>
      <c r="D6094" t="s">
        <v>4346</v>
      </c>
      <c r="E6094" t="s">
        <v>88</v>
      </c>
      <c r="F6094" t="b">
        <v>0</v>
      </c>
      <c r="G6094" t="s">
        <v>13</v>
      </c>
      <c r="H6094" s="1">
        <v>46086.6716087963</v>
      </c>
      <c r="I6094" t="b">
        <v>1</v>
      </c>
      <c r="J6094" t="b">
        <v>0</v>
      </c>
      <c r="K6094" t="s">
        <v>13</v>
      </c>
      <c r="L6094" t="s">
        <v>74</v>
      </c>
      <c r="M6094"/>
      <c r="N6094">
        <v>57.5</v>
      </c>
      <c r="O6094" t="s">
        <v>5165</v>
      </c>
      <c r="P6094" t="s">
        <v>14148</v>
      </c>
    </row>
    <row r="6095" spans="1:16" x14ac:dyDescent="0.25">
      <c r="A6095" t="s">
        <v>3</v>
      </c>
      <c r="B6095" t="s">
        <v>14149</v>
      </c>
      <c r="C6095" t="s">
        <v>40</v>
      </c>
      <c r="D6095" t="s">
        <v>4526</v>
      </c>
      <c r="E6095" t="s">
        <v>59</v>
      </c>
      <c r="F6095" t="b">
        <v>0</v>
      </c>
      <c r="G6095" t="s">
        <v>40</v>
      </c>
      <c r="H6095" s="1">
        <v>46086.672662037039</v>
      </c>
      <c r="I6095" t="b">
        <v>0</v>
      </c>
      <c r="J6095" t="b">
        <v>0</v>
      </c>
      <c r="K6095" t="s">
        <v>40</v>
      </c>
      <c r="L6095" t="s">
        <v>60</v>
      </c>
      <c r="M6095">
        <v>87500</v>
      </c>
      <c r="N6095"/>
      <c r="O6095" t="s">
        <v>14150</v>
      </c>
    </row>
    <row r="6096" spans="1:16" x14ac:dyDescent="0.25">
      <c r="A6096" t="s">
        <v>2</v>
      </c>
      <c r="B6096" t="s">
        <v>2</v>
      </c>
      <c r="C6096" t="s">
        <v>14151</v>
      </c>
      <c r="D6096" t="s">
        <v>5798</v>
      </c>
      <c r="E6096" t="s">
        <v>59</v>
      </c>
      <c r="F6096" t="b">
        <v>0</v>
      </c>
      <c r="G6096" t="s">
        <v>40</v>
      </c>
      <c r="H6096" s="1">
        <v>46086.672766203701</v>
      </c>
      <c r="I6096" t="b">
        <v>0</v>
      </c>
      <c r="J6096" t="b">
        <v>0</v>
      </c>
      <c r="K6096" t="s">
        <v>40</v>
      </c>
      <c r="L6096" t="s">
        <v>60</v>
      </c>
      <c r="M6096">
        <v>65000</v>
      </c>
      <c r="N6096"/>
      <c r="O6096" t="s">
        <v>14152</v>
      </c>
      <c r="P6096" t="s">
        <v>3718</v>
      </c>
    </row>
    <row r="6097" spans="1:16" x14ac:dyDescent="0.25">
      <c r="A6097" t="s">
        <v>4</v>
      </c>
      <c r="B6097" t="s">
        <v>14153</v>
      </c>
      <c r="C6097" t="s">
        <v>40</v>
      </c>
      <c r="D6097" t="s">
        <v>14154</v>
      </c>
      <c r="E6097" t="s">
        <v>59</v>
      </c>
      <c r="F6097" t="b">
        <v>0</v>
      </c>
      <c r="G6097" t="s">
        <v>40</v>
      </c>
      <c r="H6097" s="1">
        <v>46086.67292824074</v>
      </c>
      <c r="I6097" t="b">
        <v>1</v>
      </c>
      <c r="J6097" t="b">
        <v>0</v>
      </c>
      <c r="K6097" t="s">
        <v>40</v>
      </c>
      <c r="L6097" t="s">
        <v>60</v>
      </c>
      <c r="M6097">
        <v>79649</v>
      </c>
      <c r="N6097"/>
      <c r="O6097" t="s">
        <v>14155</v>
      </c>
      <c r="P6097" t="s">
        <v>14156</v>
      </c>
    </row>
    <row r="6098" spans="1:16" x14ac:dyDescent="0.25">
      <c r="A6098" t="s">
        <v>8</v>
      </c>
      <c r="B6098" t="s">
        <v>14157</v>
      </c>
      <c r="C6098" t="s">
        <v>34</v>
      </c>
      <c r="D6098" t="s">
        <v>11278</v>
      </c>
      <c r="E6098" t="s">
        <v>59</v>
      </c>
      <c r="F6098" t="b">
        <v>0</v>
      </c>
      <c r="G6098" t="s">
        <v>34</v>
      </c>
      <c r="H6098" s="1">
        <v>46086.688958333332</v>
      </c>
      <c r="I6098" t="b">
        <v>0</v>
      </c>
      <c r="J6098" t="b">
        <v>0</v>
      </c>
      <c r="K6098" t="s">
        <v>34</v>
      </c>
      <c r="L6098" t="s">
        <v>60</v>
      </c>
      <c r="M6098">
        <v>875000</v>
      </c>
      <c r="N6098"/>
      <c r="O6098" t="s">
        <v>14158</v>
      </c>
      <c r="P6098" t="s">
        <v>14159</v>
      </c>
    </row>
    <row r="6099" spans="1:16" x14ac:dyDescent="0.25">
      <c r="A6099" t="s">
        <v>0</v>
      </c>
      <c r="B6099" t="s">
        <v>0</v>
      </c>
      <c r="C6099" t="s">
        <v>14160</v>
      </c>
      <c r="D6099" t="s">
        <v>4595</v>
      </c>
      <c r="E6099" t="s">
        <v>59</v>
      </c>
      <c r="F6099" t="b">
        <v>0</v>
      </c>
      <c r="G6099" t="s">
        <v>65</v>
      </c>
      <c r="H6099" s="1">
        <v>46086.708449074067</v>
      </c>
      <c r="I6099" t="b">
        <v>0</v>
      </c>
      <c r="J6099" t="b">
        <v>0</v>
      </c>
      <c r="K6099" t="s">
        <v>41</v>
      </c>
      <c r="L6099" t="s">
        <v>60</v>
      </c>
      <c r="M6099">
        <v>77500</v>
      </c>
      <c r="N6099"/>
      <c r="O6099" t="s">
        <v>2617</v>
      </c>
      <c r="P6099" t="s">
        <v>673</v>
      </c>
    </row>
    <row r="6100" spans="1:16" x14ac:dyDescent="0.25">
      <c r="A6100" t="s">
        <v>0</v>
      </c>
      <c r="B6100" t="s">
        <v>231</v>
      </c>
      <c r="C6100" t="s">
        <v>81</v>
      </c>
      <c r="D6100" t="s">
        <v>4595</v>
      </c>
      <c r="E6100" t="s">
        <v>59</v>
      </c>
      <c r="F6100" t="b">
        <v>0</v>
      </c>
      <c r="G6100" t="s">
        <v>77</v>
      </c>
      <c r="H6100" s="1">
        <v>46086.708587962959</v>
      </c>
      <c r="I6100" t="b">
        <v>1</v>
      </c>
      <c r="J6100" t="b">
        <v>0</v>
      </c>
      <c r="K6100" t="s">
        <v>41</v>
      </c>
      <c r="L6100" t="s">
        <v>60</v>
      </c>
      <c r="M6100">
        <v>62500</v>
      </c>
      <c r="N6100"/>
      <c r="O6100" t="s">
        <v>371</v>
      </c>
      <c r="P6100" t="s">
        <v>283</v>
      </c>
    </row>
    <row r="6101" spans="1:16" x14ac:dyDescent="0.25">
      <c r="A6101" t="s">
        <v>0</v>
      </c>
      <c r="B6101" t="s">
        <v>549</v>
      </c>
      <c r="C6101" t="s">
        <v>1156</v>
      </c>
      <c r="D6101" t="s">
        <v>4595</v>
      </c>
      <c r="E6101" t="s">
        <v>59</v>
      </c>
      <c r="F6101" t="b">
        <v>0</v>
      </c>
      <c r="G6101" t="s">
        <v>77</v>
      </c>
      <c r="H6101" s="1">
        <v>46086.708599537043</v>
      </c>
      <c r="I6101" t="b">
        <v>1</v>
      </c>
      <c r="J6101" t="b">
        <v>0</v>
      </c>
      <c r="K6101" t="s">
        <v>41</v>
      </c>
      <c r="L6101" t="s">
        <v>60</v>
      </c>
      <c r="M6101">
        <v>107500</v>
      </c>
      <c r="N6101"/>
      <c r="O6101" t="s">
        <v>14161</v>
      </c>
      <c r="P6101" t="s">
        <v>310</v>
      </c>
    </row>
    <row r="6102" spans="1:16" x14ac:dyDescent="0.25">
      <c r="A6102" t="s">
        <v>6</v>
      </c>
      <c r="B6102" t="s">
        <v>14162</v>
      </c>
      <c r="C6102" t="s">
        <v>2209</v>
      </c>
      <c r="D6102" t="s">
        <v>4346</v>
      </c>
      <c r="E6102" t="s">
        <v>59</v>
      </c>
      <c r="F6102" t="b">
        <v>0</v>
      </c>
      <c r="G6102" t="s">
        <v>65</v>
      </c>
      <c r="H6102" s="1">
        <v>46086.70894675926</v>
      </c>
      <c r="I6102" t="b">
        <v>0</v>
      </c>
      <c r="J6102" t="b">
        <v>0</v>
      </c>
      <c r="K6102" t="s">
        <v>41</v>
      </c>
      <c r="L6102" t="s">
        <v>60</v>
      </c>
      <c r="M6102">
        <v>112500</v>
      </c>
      <c r="N6102"/>
      <c r="O6102" t="s">
        <v>14163</v>
      </c>
    </row>
    <row r="6103" spans="1:16" x14ac:dyDescent="0.25">
      <c r="A6103" t="s">
        <v>2</v>
      </c>
      <c r="B6103" t="s">
        <v>466</v>
      </c>
      <c r="C6103" t="s">
        <v>3829</v>
      </c>
      <c r="D6103" t="s">
        <v>5440</v>
      </c>
      <c r="E6103" t="s">
        <v>59</v>
      </c>
      <c r="F6103" t="b">
        <v>0</v>
      </c>
      <c r="G6103" t="s">
        <v>77</v>
      </c>
      <c r="H6103" s="1">
        <v>46086.710682870369</v>
      </c>
      <c r="I6103" t="b">
        <v>0</v>
      </c>
      <c r="J6103" t="b">
        <v>1</v>
      </c>
      <c r="K6103" t="s">
        <v>41</v>
      </c>
      <c r="L6103" t="s">
        <v>60</v>
      </c>
      <c r="M6103">
        <v>136000</v>
      </c>
      <c r="N6103"/>
      <c r="O6103" t="s">
        <v>4403</v>
      </c>
      <c r="P6103" t="s">
        <v>891</v>
      </c>
    </row>
    <row r="6104" spans="1:16" x14ac:dyDescent="0.25">
      <c r="A6104" t="s">
        <v>2</v>
      </c>
      <c r="B6104" t="s">
        <v>191</v>
      </c>
      <c r="C6104" t="s">
        <v>1603</v>
      </c>
      <c r="D6104" t="s">
        <v>4595</v>
      </c>
      <c r="E6104" t="s">
        <v>59</v>
      </c>
      <c r="F6104" t="b">
        <v>0</v>
      </c>
      <c r="G6104" t="s">
        <v>77</v>
      </c>
      <c r="H6104" s="1">
        <v>46086.710706018523</v>
      </c>
      <c r="I6104" t="b">
        <v>0</v>
      </c>
      <c r="J6104" t="b">
        <v>0</v>
      </c>
      <c r="K6104" t="s">
        <v>41</v>
      </c>
      <c r="L6104" t="s">
        <v>60</v>
      </c>
      <c r="M6104">
        <v>300000</v>
      </c>
      <c r="N6104"/>
      <c r="O6104" t="s">
        <v>101</v>
      </c>
      <c r="P6104" t="s">
        <v>1235</v>
      </c>
    </row>
    <row r="6105" spans="1:16" x14ac:dyDescent="0.25">
      <c r="A6105" t="s">
        <v>2</v>
      </c>
      <c r="B6105" t="s">
        <v>1825</v>
      </c>
      <c r="C6105" t="s">
        <v>81</v>
      </c>
      <c r="D6105" t="s">
        <v>4595</v>
      </c>
      <c r="E6105" t="s">
        <v>59</v>
      </c>
      <c r="F6105" t="b">
        <v>0</v>
      </c>
      <c r="G6105" t="s">
        <v>77</v>
      </c>
      <c r="H6105" s="1">
        <v>46086.710717592592</v>
      </c>
      <c r="I6105" t="b">
        <v>0</v>
      </c>
      <c r="J6105" t="b">
        <v>0</v>
      </c>
      <c r="K6105" t="s">
        <v>41</v>
      </c>
      <c r="L6105" t="s">
        <v>60</v>
      </c>
      <c r="M6105">
        <v>112500</v>
      </c>
      <c r="N6105"/>
      <c r="O6105" t="s">
        <v>11391</v>
      </c>
    </row>
    <row r="6106" spans="1:16" x14ac:dyDescent="0.25">
      <c r="A6106" t="s">
        <v>5</v>
      </c>
      <c r="B6106" t="s">
        <v>14164</v>
      </c>
      <c r="C6106" t="s">
        <v>971</v>
      </c>
      <c r="D6106" t="s">
        <v>4587</v>
      </c>
      <c r="E6106" t="s">
        <v>59</v>
      </c>
      <c r="F6106" t="b">
        <v>0</v>
      </c>
      <c r="G6106" t="s">
        <v>65</v>
      </c>
      <c r="H6106" s="1">
        <v>46086.711018518523</v>
      </c>
      <c r="I6106" t="b">
        <v>1</v>
      </c>
      <c r="J6106" t="b">
        <v>0</v>
      </c>
      <c r="K6106" t="s">
        <v>41</v>
      </c>
      <c r="L6106" t="s">
        <v>74</v>
      </c>
      <c r="M6106"/>
      <c r="N6106">
        <v>72.5</v>
      </c>
      <c r="O6106" t="s">
        <v>5382</v>
      </c>
      <c r="P6106" t="s">
        <v>948</v>
      </c>
    </row>
    <row r="6107" spans="1:16" x14ac:dyDescent="0.25">
      <c r="A6107" t="s">
        <v>5</v>
      </c>
      <c r="B6107" t="s">
        <v>14165</v>
      </c>
      <c r="C6107" t="s">
        <v>317</v>
      </c>
      <c r="D6107" t="s">
        <v>2360</v>
      </c>
      <c r="E6107" t="s">
        <v>59</v>
      </c>
      <c r="F6107" t="b">
        <v>0</v>
      </c>
      <c r="G6107" t="s">
        <v>77</v>
      </c>
      <c r="H6107" s="1">
        <v>46086.71130787037</v>
      </c>
      <c r="I6107" t="b">
        <v>1</v>
      </c>
      <c r="J6107" t="b">
        <v>1</v>
      </c>
      <c r="K6107" t="s">
        <v>41</v>
      </c>
      <c r="L6107" t="s">
        <v>60</v>
      </c>
      <c r="M6107">
        <v>120000</v>
      </c>
      <c r="N6107"/>
      <c r="O6107" t="s">
        <v>14166</v>
      </c>
      <c r="P6107" t="s">
        <v>14167</v>
      </c>
    </row>
    <row r="6108" spans="1:16" x14ac:dyDescent="0.25">
      <c r="A6108" t="s">
        <v>1</v>
      </c>
      <c r="B6108" t="s">
        <v>1083</v>
      </c>
      <c r="C6108" t="s">
        <v>121</v>
      </c>
      <c r="D6108" t="s">
        <v>4526</v>
      </c>
      <c r="E6108" t="s">
        <v>59</v>
      </c>
      <c r="F6108" t="b">
        <v>0</v>
      </c>
      <c r="G6108" t="s">
        <v>68</v>
      </c>
      <c r="H6108" s="1">
        <v>46086.711828703701</v>
      </c>
      <c r="I6108" t="b">
        <v>0</v>
      </c>
      <c r="J6108" t="b">
        <v>0</v>
      </c>
      <c r="K6108" t="s">
        <v>41</v>
      </c>
      <c r="L6108" t="s">
        <v>60</v>
      </c>
      <c r="M6108">
        <v>95000</v>
      </c>
      <c r="N6108"/>
      <c r="O6108" t="s">
        <v>3976</v>
      </c>
      <c r="P6108" t="s">
        <v>14168</v>
      </c>
    </row>
    <row r="6109" spans="1:16" x14ac:dyDescent="0.25">
      <c r="A6109" t="s">
        <v>1</v>
      </c>
      <c r="B6109" t="s">
        <v>8816</v>
      </c>
      <c r="C6109" t="s">
        <v>14169</v>
      </c>
      <c r="D6109" t="s">
        <v>4599</v>
      </c>
      <c r="E6109" t="s">
        <v>59</v>
      </c>
      <c r="F6109" t="b">
        <v>0</v>
      </c>
      <c r="G6109" t="s">
        <v>40</v>
      </c>
      <c r="H6109" s="1">
        <v>46086.714594907397</v>
      </c>
      <c r="I6109" t="b">
        <v>1</v>
      </c>
      <c r="J6109" t="b">
        <v>0</v>
      </c>
      <c r="K6109" t="s">
        <v>40</v>
      </c>
      <c r="L6109" t="s">
        <v>60</v>
      </c>
      <c r="M6109">
        <v>34000</v>
      </c>
      <c r="N6109"/>
      <c r="O6109" t="s">
        <v>5322</v>
      </c>
    </row>
    <row r="6110" spans="1:16" x14ac:dyDescent="0.25">
      <c r="A6110" t="s">
        <v>7</v>
      </c>
      <c r="B6110" t="s">
        <v>14170</v>
      </c>
      <c r="C6110" t="s">
        <v>912</v>
      </c>
      <c r="D6110" t="s">
        <v>5349</v>
      </c>
      <c r="E6110" t="s">
        <v>59</v>
      </c>
      <c r="F6110" t="b">
        <v>0</v>
      </c>
      <c r="G6110" t="s">
        <v>65</v>
      </c>
      <c r="H6110" s="1">
        <v>46086.750081018523</v>
      </c>
      <c r="I6110" t="b">
        <v>0</v>
      </c>
      <c r="J6110" t="b">
        <v>1</v>
      </c>
      <c r="K6110" t="s">
        <v>41</v>
      </c>
      <c r="L6110" t="s">
        <v>60</v>
      </c>
      <c r="M6110">
        <v>134307.5</v>
      </c>
      <c r="N6110"/>
      <c r="O6110" t="s">
        <v>2599</v>
      </c>
      <c r="P6110" t="s">
        <v>14171</v>
      </c>
    </row>
    <row r="6111" spans="1:16" x14ac:dyDescent="0.25">
      <c r="A6111" t="s">
        <v>0</v>
      </c>
      <c r="B6111" t="s">
        <v>14172</v>
      </c>
      <c r="C6111" t="s">
        <v>2435</v>
      </c>
      <c r="D6111" t="s">
        <v>4526</v>
      </c>
      <c r="E6111" t="s">
        <v>59</v>
      </c>
      <c r="F6111" t="b">
        <v>0</v>
      </c>
      <c r="G6111" t="s">
        <v>77</v>
      </c>
      <c r="H6111" s="1">
        <v>46086.750185185178</v>
      </c>
      <c r="I6111" t="b">
        <v>0</v>
      </c>
      <c r="J6111" t="b">
        <v>0</v>
      </c>
      <c r="K6111" t="s">
        <v>41</v>
      </c>
      <c r="L6111" t="s">
        <v>60</v>
      </c>
      <c r="M6111">
        <v>90000</v>
      </c>
      <c r="N6111"/>
      <c r="O6111" t="s">
        <v>149</v>
      </c>
      <c r="P6111" t="s">
        <v>219</v>
      </c>
    </row>
    <row r="6112" spans="1:16" x14ac:dyDescent="0.25">
      <c r="A6112" t="s">
        <v>7</v>
      </c>
      <c r="B6112" t="s">
        <v>14173</v>
      </c>
      <c r="C6112" t="s">
        <v>1691</v>
      </c>
      <c r="D6112" t="s">
        <v>4346</v>
      </c>
      <c r="E6112" t="s">
        <v>59</v>
      </c>
      <c r="F6112" t="b">
        <v>0</v>
      </c>
      <c r="G6112" t="s">
        <v>89</v>
      </c>
      <c r="H6112" s="1">
        <v>46086.750497685192</v>
      </c>
      <c r="I6112" t="b">
        <v>0</v>
      </c>
      <c r="J6112" t="b">
        <v>1</v>
      </c>
      <c r="K6112" t="s">
        <v>41</v>
      </c>
      <c r="L6112" t="s">
        <v>60</v>
      </c>
      <c r="M6112">
        <v>90000</v>
      </c>
      <c r="N6112"/>
      <c r="O6112" t="s">
        <v>14174</v>
      </c>
      <c r="P6112" t="s">
        <v>146</v>
      </c>
    </row>
    <row r="6113" spans="1:16" x14ac:dyDescent="0.25">
      <c r="A6113" t="s">
        <v>2</v>
      </c>
      <c r="B6113" t="s">
        <v>14175</v>
      </c>
      <c r="C6113" t="s">
        <v>304</v>
      </c>
      <c r="D6113" t="s">
        <v>2360</v>
      </c>
      <c r="E6113" t="s">
        <v>59</v>
      </c>
      <c r="F6113" t="b">
        <v>0</v>
      </c>
      <c r="G6113" t="s">
        <v>77</v>
      </c>
      <c r="H6113" s="1">
        <v>46086.752314814818</v>
      </c>
      <c r="I6113" t="b">
        <v>0</v>
      </c>
      <c r="J6113" t="b">
        <v>1</v>
      </c>
      <c r="K6113" t="s">
        <v>41</v>
      </c>
      <c r="L6113" t="s">
        <v>60</v>
      </c>
      <c r="M6113">
        <v>200000</v>
      </c>
      <c r="N6113"/>
      <c r="O6113" t="s">
        <v>14176</v>
      </c>
      <c r="P6113" t="s">
        <v>14177</v>
      </c>
    </row>
    <row r="6114" spans="1:16" x14ac:dyDescent="0.25">
      <c r="A6114" t="s">
        <v>8</v>
      </c>
      <c r="B6114" t="s">
        <v>4047</v>
      </c>
      <c r="C6114" t="s">
        <v>202</v>
      </c>
      <c r="D6114" t="s">
        <v>4526</v>
      </c>
      <c r="E6114" t="s">
        <v>59</v>
      </c>
      <c r="F6114" t="b">
        <v>0</v>
      </c>
      <c r="G6114" t="s">
        <v>77</v>
      </c>
      <c r="H6114" s="1">
        <v>46086.752337962957</v>
      </c>
      <c r="I6114" t="b">
        <v>0</v>
      </c>
      <c r="J6114" t="b">
        <v>1</v>
      </c>
      <c r="K6114" t="s">
        <v>41</v>
      </c>
      <c r="L6114" t="s">
        <v>60</v>
      </c>
      <c r="M6114">
        <v>100000</v>
      </c>
      <c r="N6114"/>
      <c r="O6114" t="s">
        <v>14178</v>
      </c>
      <c r="P6114" t="s">
        <v>14179</v>
      </c>
    </row>
    <row r="6115" spans="1:16" x14ac:dyDescent="0.25">
      <c r="A6115" t="s">
        <v>1</v>
      </c>
      <c r="B6115" t="s">
        <v>14180</v>
      </c>
      <c r="C6115" t="s">
        <v>142</v>
      </c>
      <c r="D6115" t="s">
        <v>4526</v>
      </c>
      <c r="E6115" t="s">
        <v>59</v>
      </c>
      <c r="F6115" t="b">
        <v>0</v>
      </c>
      <c r="G6115" t="s">
        <v>65</v>
      </c>
      <c r="H6115" s="1">
        <v>46086.752696759257</v>
      </c>
      <c r="I6115" t="b">
        <v>0</v>
      </c>
      <c r="J6115" t="b">
        <v>1</v>
      </c>
      <c r="K6115" t="s">
        <v>41</v>
      </c>
      <c r="L6115" t="s">
        <v>60</v>
      </c>
      <c r="M6115">
        <v>128300</v>
      </c>
      <c r="N6115"/>
      <c r="O6115" t="s">
        <v>14181</v>
      </c>
      <c r="P6115" t="s">
        <v>14182</v>
      </c>
    </row>
    <row r="6116" spans="1:16" x14ac:dyDescent="0.25">
      <c r="A6116" t="s">
        <v>2</v>
      </c>
      <c r="B6116" t="s">
        <v>4358</v>
      </c>
      <c r="C6116" t="s">
        <v>3448</v>
      </c>
      <c r="D6116" t="s">
        <v>4526</v>
      </c>
      <c r="E6116" t="s">
        <v>59</v>
      </c>
      <c r="F6116" t="b">
        <v>0</v>
      </c>
      <c r="G6116" t="s">
        <v>63</v>
      </c>
      <c r="H6116" s="1">
        <v>46086.756921296299</v>
      </c>
      <c r="I6116" t="b">
        <v>0</v>
      </c>
      <c r="J6116" t="b">
        <v>0</v>
      </c>
      <c r="K6116" t="s">
        <v>41</v>
      </c>
      <c r="L6116" t="s">
        <v>60</v>
      </c>
      <c r="M6116">
        <v>85000</v>
      </c>
      <c r="N6116"/>
      <c r="O6116" t="s">
        <v>14183</v>
      </c>
      <c r="P6116" t="s">
        <v>2788</v>
      </c>
    </row>
    <row r="6117" spans="1:16" x14ac:dyDescent="0.25">
      <c r="A6117" t="s">
        <v>0</v>
      </c>
      <c r="B6117" t="s">
        <v>14184</v>
      </c>
      <c r="C6117" t="s">
        <v>112</v>
      </c>
      <c r="D6117" t="s">
        <v>4346</v>
      </c>
      <c r="E6117" t="s">
        <v>59</v>
      </c>
      <c r="F6117" t="b">
        <v>0</v>
      </c>
      <c r="G6117" t="s">
        <v>65</v>
      </c>
      <c r="H6117" s="1">
        <v>46086.791701388887</v>
      </c>
      <c r="I6117" t="b">
        <v>1</v>
      </c>
      <c r="J6117" t="b">
        <v>1</v>
      </c>
      <c r="K6117" t="s">
        <v>41</v>
      </c>
      <c r="L6117" t="s">
        <v>60</v>
      </c>
      <c r="M6117">
        <v>81500</v>
      </c>
      <c r="N6117"/>
      <c r="O6117" t="s">
        <v>14185</v>
      </c>
      <c r="P6117" t="s">
        <v>85</v>
      </c>
    </row>
    <row r="6118" spans="1:16" x14ac:dyDescent="0.25">
      <c r="A6118" t="s">
        <v>3</v>
      </c>
      <c r="B6118" t="s">
        <v>14186</v>
      </c>
      <c r="C6118" t="s">
        <v>1679</v>
      </c>
      <c r="D6118" t="s">
        <v>2360</v>
      </c>
      <c r="E6118" t="s">
        <v>59</v>
      </c>
      <c r="F6118" t="b">
        <v>0</v>
      </c>
      <c r="G6118" t="s">
        <v>65</v>
      </c>
      <c r="H6118" s="1">
        <v>46086.79178240741</v>
      </c>
      <c r="I6118" t="b">
        <v>0</v>
      </c>
      <c r="J6118" t="b">
        <v>1</v>
      </c>
      <c r="K6118" t="s">
        <v>41</v>
      </c>
      <c r="L6118" t="s">
        <v>60</v>
      </c>
      <c r="M6118">
        <v>91000</v>
      </c>
      <c r="N6118"/>
      <c r="O6118" t="s">
        <v>14187</v>
      </c>
      <c r="P6118" t="s">
        <v>14188</v>
      </c>
    </row>
    <row r="6119" spans="1:16" x14ac:dyDescent="0.25">
      <c r="A6119" t="s">
        <v>3</v>
      </c>
      <c r="B6119" t="s">
        <v>14189</v>
      </c>
      <c r="C6119" t="s">
        <v>583</v>
      </c>
      <c r="D6119" t="s">
        <v>2360</v>
      </c>
      <c r="E6119" t="s">
        <v>59</v>
      </c>
      <c r="F6119" t="b">
        <v>0</v>
      </c>
      <c r="G6119" t="s">
        <v>77</v>
      </c>
      <c r="H6119" s="1">
        <v>46086.791875000003</v>
      </c>
      <c r="I6119" t="b">
        <v>0</v>
      </c>
      <c r="J6119" t="b">
        <v>1</v>
      </c>
      <c r="K6119" t="s">
        <v>41</v>
      </c>
      <c r="L6119" t="s">
        <v>74</v>
      </c>
      <c r="M6119"/>
      <c r="N6119">
        <v>67.5</v>
      </c>
      <c r="O6119" t="s">
        <v>2926</v>
      </c>
      <c r="P6119" t="s">
        <v>14190</v>
      </c>
    </row>
    <row r="6120" spans="1:16" x14ac:dyDescent="0.25">
      <c r="A6120" t="s">
        <v>0</v>
      </c>
      <c r="B6120" t="s">
        <v>2469</v>
      </c>
      <c r="C6120" t="s">
        <v>71</v>
      </c>
      <c r="D6120" t="s">
        <v>2360</v>
      </c>
      <c r="E6120" t="s">
        <v>59</v>
      </c>
      <c r="F6120" t="b">
        <v>0</v>
      </c>
      <c r="G6120" t="s">
        <v>73</v>
      </c>
      <c r="H6120" s="1">
        <v>46086.791990740741</v>
      </c>
      <c r="I6120" t="b">
        <v>0</v>
      </c>
      <c r="J6120" t="b">
        <v>0</v>
      </c>
      <c r="K6120" t="s">
        <v>41</v>
      </c>
      <c r="L6120" t="s">
        <v>60</v>
      </c>
      <c r="M6120">
        <v>52000</v>
      </c>
      <c r="N6120"/>
      <c r="O6120" t="s">
        <v>14191</v>
      </c>
      <c r="P6120" t="s">
        <v>9449</v>
      </c>
    </row>
    <row r="6121" spans="1:16" x14ac:dyDescent="0.25">
      <c r="A6121" t="s">
        <v>2</v>
      </c>
      <c r="B6121" t="s">
        <v>14192</v>
      </c>
      <c r="C6121" t="s">
        <v>618</v>
      </c>
      <c r="D6121" t="s">
        <v>2734</v>
      </c>
      <c r="E6121" t="s">
        <v>59</v>
      </c>
      <c r="F6121" t="b">
        <v>0</v>
      </c>
      <c r="G6121" t="s">
        <v>65</v>
      </c>
      <c r="H6121" s="1">
        <v>46086.792280092603</v>
      </c>
      <c r="I6121" t="b">
        <v>0</v>
      </c>
      <c r="J6121" t="b">
        <v>1</v>
      </c>
      <c r="K6121" t="s">
        <v>41</v>
      </c>
      <c r="L6121" t="s">
        <v>60</v>
      </c>
      <c r="M6121">
        <v>204000</v>
      </c>
      <c r="N6121"/>
      <c r="O6121" t="s">
        <v>14193</v>
      </c>
      <c r="P6121" t="s">
        <v>14194</v>
      </c>
    </row>
    <row r="6122" spans="1:16" x14ac:dyDescent="0.25">
      <c r="A6122" t="s">
        <v>9</v>
      </c>
      <c r="B6122" t="s">
        <v>14195</v>
      </c>
      <c r="C6122" t="s">
        <v>112</v>
      </c>
      <c r="D6122" t="s">
        <v>4526</v>
      </c>
      <c r="E6122" t="s">
        <v>88</v>
      </c>
      <c r="F6122" t="b">
        <v>0</v>
      </c>
      <c r="G6122" t="s">
        <v>65</v>
      </c>
      <c r="H6122" s="1">
        <v>46086.833368055559</v>
      </c>
      <c r="I6122" t="b">
        <v>1</v>
      </c>
      <c r="J6122" t="b">
        <v>0</v>
      </c>
      <c r="K6122" t="s">
        <v>41</v>
      </c>
      <c r="L6122" t="s">
        <v>74</v>
      </c>
      <c r="M6122"/>
      <c r="N6122">
        <v>40</v>
      </c>
      <c r="O6122" t="s">
        <v>14196</v>
      </c>
      <c r="P6122" t="s">
        <v>14197</v>
      </c>
    </row>
    <row r="6123" spans="1:16" x14ac:dyDescent="0.25">
      <c r="A6123" t="s">
        <v>0</v>
      </c>
      <c r="B6123" t="s">
        <v>14198</v>
      </c>
      <c r="C6123" t="s">
        <v>1945</v>
      </c>
      <c r="D6123" t="s">
        <v>4346</v>
      </c>
      <c r="E6123" t="s">
        <v>59</v>
      </c>
      <c r="F6123" t="b">
        <v>0</v>
      </c>
      <c r="G6123" t="s">
        <v>77</v>
      </c>
      <c r="H6123" s="1">
        <v>46086.833518518521</v>
      </c>
      <c r="I6123" t="b">
        <v>0</v>
      </c>
      <c r="J6123" t="b">
        <v>1</v>
      </c>
      <c r="K6123" t="s">
        <v>41</v>
      </c>
      <c r="L6123" t="s">
        <v>60</v>
      </c>
      <c r="M6123">
        <v>72500</v>
      </c>
      <c r="N6123"/>
      <c r="O6123" t="s">
        <v>14199</v>
      </c>
      <c r="P6123" t="s">
        <v>597</v>
      </c>
    </row>
    <row r="6124" spans="1:16" x14ac:dyDescent="0.25">
      <c r="A6124" t="s">
        <v>0</v>
      </c>
      <c r="B6124" t="s">
        <v>14200</v>
      </c>
      <c r="C6124" t="s">
        <v>190</v>
      </c>
      <c r="D6124" t="s">
        <v>4346</v>
      </c>
      <c r="E6124" t="s">
        <v>88</v>
      </c>
      <c r="F6124" t="b">
        <v>0</v>
      </c>
      <c r="G6124" t="s">
        <v>73</v>
      </c>
      <c r="H6124" s="1">
        <v>46086.833657407413</v>
      </c>
      <c r="I6124" t="b">
        <v>1</v>
      </c>
      <c r="J6124" t="b">
        <v>0</v>
      </c>
      <c r="K6124" t="s">
        <v>41</v>
      </c>
      <c r="L6124" t="s">
        <v>74</v>
      </c>
      <c r="M6124"/>
      <c r="N6124">
        <v>35</v>
      </c>
      <c r="O6124" t="s">
        <v>3149</v>
      </c>
      <c r="P6124" t="s">
        <v>219</v>
      </c>
    </row>
    <row r="6125" spans="1:16" x14ac:dyDescent="0.25">
      <c r="A6125" t="s">
        <v>3</v>
      </c>
      <c r="B6125" t="s">
        <v>14201</v>
      </c>
      <c r="C6125" t="s">
        <v>498</v>
      </c>
      <c r="D6125" t="s">
        <v>4526</v>
      </c>
      <c r="E6125" t="s">
        <v>88</v>
      </c>
      <c r="F6125" t="b">
        <v>0</v>
      </c>
      <c r="G6125" t="s">
        <v>89</v>
      </c>
      <c r="H6125" s="1">
        <v>46086.833831018521</v>
      </c>
      <c r="I6125" t="b">
        <v>0</v>
      </c>
      <c r="J6125" t="b">
        <v>0</v>
      </c>
      <c r="K6125" t="s">
        <v>41</v>
      </c>
      <c r="L6125" t="s">
        <v>74</v>
      </c>
      <c r="M6125"/>
      <c r="N6125">
        <v>27</v>
      </c>
      <c r="O6125" t="s">
        <v>14202</v>
      </c>
      <c r="P6125" t="s">
        <v>219</v>
      </c>
    </row>
    <row r="6126" spans="1:16" x14ac:dyDescent="0.25">
      <c r="A6126" t="s">
        <v>0</v>
      </c>
      <c r="B6126" t="s">
        <v>14203</v>
      </c>
      <c r="C6126" t="s">
        <v>1131</v>
      </c>
      <c r="D6126" t="s">
        <v>4346</v>
      </c>
      <c r="E6126" t="s">
        <v>88</v>
      </c>
      <c r="F6126" t="b">
        <v>0</v>
      </c>
      <c r="G6126" t="s">
        <v>89</v>
      </c>
      <c r="H6126" s="1">
        <v>46086.833831018521</v>
      </c>
      <c r="I6126" t="b">
        <v>1</v>
      </c>
      <c r="J6126" t="b">
        <v>1</v>
      </c>
      <c r="K6126" t="s">
        <v>41</v>
      </c>
      <c r="L6126" t="s">
        <v>74</v>
      </c>
      <c r="M6126"/>
      <c r="N6126">
        <v>24.5</v>
      </c>
      <c r="O6126" t="s">
        <v>14204</v>
      </c>
      <c r="P6126" t="s">
        <v>683</v>
      </c>
    </row>
    <row r="6127" spans="1:16" x14ac:dyDescent="0.25">
      <c r="A6127" t="s">
        <v>5</v>
      </c>
      <c r="B6127" t="s">
        <v>5</v>
      </c>
      <c r="C6127" t="s">
        <v>14205</v>
      </c>
      <c r="D6127" t="s">
        <v>4346</v>
      </c>
      <c r="E6127" t="s">
        <v>59</v>
      </c>
      <c r="F6127" t="b">
        <v>0</v>
      </c>
      <c r="G6127" t="s">
        <v>65</v>
      </c>
      <c r="H6127" s="1">
        <v>46086.836018518523</v>
      </c>
      <c r="I6127" t="b">
        <v>1</v>
      </c>
      <c r="J6127" t="b">
        <v>0</v>
      </c>
      <c r="K6127" t="s">
        <v>41</v>
      </c>
      <c r="L6127" t="s">
        <v>60</v>
      </c>
      <c r="M6127">
        <v>170000</v>
      </c>
      <c r="N6127"/>
      <c r="O6127" t="s">
        <v>3374</v>
      </c>
      <c r="P6127" t="s">
        <v>14206</v>
      </c>
    </row>
    <row r="6128" spans="1:16" x14ac:dyDescent="0.25">
      <c r="A6128" t="s">
        <v>5</v>
      </c>
      <c r="B6128" t="s">
        <v>5</v>
      </c>
      <c r="C6128" t="s">
        <v>4013</v>
      </c>
      <c r="D6128" t="s">
        <v>4346</v>
      </c>
      <c r="E6128" t="s">
        <v>59</v>
      </c>
      <c r="F6128" t="b">
        <v>0</v>
      </c>
      <c r="G6128" t="s">
        <v>65</v>
      </c>
      <c r="H6128" s="1">
        <v>46086.836030092592</v>
      </c>
      <c r="I6128" t="b">
        <v>0</v>
      </c>
      <c r="J6128" t="b">
        <v>0</v>
      </c>
      <c r="K6128" t="s">
        <v>41</v>
      </c>
      <c r="L6128" t="s">
        <v>60</v>
      </c>
      <c r="M6128">
        <v>127140</v>
      </c>
      <c r="N6128"/>
      <c r="O6128" t="s">
        <v>14207</v>
      </c>
      <c r="P6128" t="s">
        <v>14208</v>
      </c>
    </row>
    <row r="6129" spans="1:16" x14ac:dyDescent="0.25">
      <c r="A6129" t="s">
        <v>1</v>
      </c>
      <c r="B6129" t="s">
        <v>1185</v>
      </c>
      <c r="C6129" t="s">
        <v>758</v>
      </c>
      <c r="D6129" t="s">
        <v>2360</v>
      </c>
      <c r="E6129" t="s">
        <v>59</v>
      </c>
      <c r="F6129" t="b">
        <v>0</v>
      </c>
      <c r="G6129" t="s">
        <v>65</v>
      </c>
      <c r="H6129" s="1">
        <v>46086.836064814823</v>
      </c>
      <c r="I6129" t="b">
        <v>0</v>
      </c>
      <c r="J6129" t="b">
        <v>1</v>
      </c>
      <c r="K6129" t="s">
        <v>41</v>
      </c>
      <c r="L6129" t="s">
        <v>60</v>
      </c>
      <c r="M6129">
        <v>148000</v>
      </c>
      <c r="N6129"/>
      <c r="O6129" t="s">
        <v>1853</v>
      </c>
      <c r="P6129" t="s">
        <v>14209</v>
      </c>
    </row>
    <row r="6130" spans="1:16" x14ac:dyDescent="0.25">
      <c r="A6130" t="s">
        <v>9</v>
      </c>
      <c r="B6130" t="s">
        <v>14095</v>
      </c>
      <c r="C6130" t="s">
        <v>1294</v>
      </c>
      <c r="D6130" t="s">
        <v>4346</v>
      </c>
      <c r="E6130" t="s">
        <v>59</v>
      </c>
      <c r="F6130" t="b">
        <v>0</v>
      </c>
      <c r="G6130" t="s">
        <v>65</v>
      </c>
      <c r="H6130" s="1">
        <v>46086.836099537039</v>
      </c>
      <c r="I6130" t="b">
        <v>0</v>
      </c>
      <c r="J6130" t="b">
        <v>1</v>
      </c>
      <c r="K6130" t="s">
        <v>41</v>
      </c>
      <c r="L6130" t="s">
        <v>60</v>
      </c>
      <c r="M6130">
        <v>92500</v>
      </c>
      <c r="N6130"/>
      <c r="O6130" t="s">
        <v>14096</v>
      </c>
      <c r="P6130" t="s">
        <v>14097</v>
      </c>
    </row>
    <row r="6131" spans="1:16" x14ac:dyDescent="0.25">
      <c r="A6131" t="s">
        <v>1</v>
      </c>
      <c r="B6131" t="s">
        <v>7722</v>
      </c>
      <c r="C6131" t="s">
        <v>201</v>
      </c>
      <c r="D6131" t="s">
        <v>4526</v>
      </c>
      <c r="E6131" t="s">
        <v>59</v>
      </c>
      <c r="F6131" t="b">
        <v>0</v>
      </c>
      <c r="G6131" t="s">
        <v>77</v>
      </c>
      <c r="H6131" s="1">
        <v>46086.8362037037</v>
      </c>
      <c r="I6131" t="b">
        <v>1</v>
      </c>
      <c r="J6131" t="b">
        <v>1</v>
      </c>
      <c r="K6131" t="s">
        <v>41</v>
      </c>
      <c r="L6131" t="s">
        <v>74</v>
      </c>
      <c r="M6131"/>
      <c r="N6131">
        <v>60</v>
      </c>
      <c r="O6131" t="s">
        <v>4608</v>
      </c>
      <c r="P6131" t="s">
        <v>7723</v>
      </c>
    </row>
    <row r="6132" spans="1:16" x14ac:dyDescent="0.25">
      <c r="A6132" t="s">
        <v>0</v>
      </c>
      <c r="B6132" t="s">
        <v>996</v>
      </c>
      <c r="C6132" t="s">
        <v>112</v>
      </c>
      <c r="D6132" t="s">
        <v>4526</v>
      </c>
      <c r="E6132" t="s">
        <v>59</v>
      </c>
      <c r="F6132" t="b">
        <v>0</v>
      </c>
      <c r="G6132" t="s">
        <v>65</v>
      </c>
      <c r="H6132" s="1">
        <v>46086.875034722223</v>
      </c>
      <c r="I6132" t="b">
        <v>0</v>
      </c>
      <c r="J6132" t="b">
        <v>1</v>
      </c>
      <c r="K6132" t="s">
        <v>41</v>
      </c>
      <c r="L6132" t="s">
        <v>60</v>
      </c>
      <c r="M6132">
        <v>89000</v>
      </c>
      <c r="N6132"/>
      <c r="O6132" t="s">
        <v>1429</v>
      </c>
      <c r="P6132" t="s">
        <v>14210</v>
      </c>
    </row>
    <row r="6133" spans="1:16" x14ac:dyDescent="0.25">
      <c r="A6133" t="s">
        <v>3</v>
      </c>
      <c r="B6133" t="s">
        <v>14211</v>
      </c>
      <c r="C6133" t="s">
        <v>308</v>
      </c>
      <c r="D6133" t="s">
        <v>2360</v>
      </c>
      <c r="E6133" t="s">
        <v>59</v>
      </c>
      <c r="F6133" t="b">
        <v>0</v>
      </c>
      <c r="G6133" t="s">
        <v>65</v>
      </c>
      <c r="H6133" s="1">
        <v>46086.875104166669</v>
      </c>
      <c r="I6133" t="b">
        <v>0</v>
      </c>
      <c r="J6133" t="b">
        <v>1</v>
      </c>
      <c r="K6133" t="s">
        <v>41</v>
      </c>
      <c r="L6133" t="s">
        <v>60</v>
      </c>
      <c r="M6133">
        <v>91140</v>
      </c>
      <c r="N6133"/>
      <c r="O6133" t="s">
        <v>4745</v>
      </c>
      <c r="P6133" t="s">
        <v>14212</v>
      </c>
    </row>
    <row r="6134" spans="1:16" x14ac:dyDescent="0.25">
      <c r="A6134" t="s">
        <v>0</v>
      </c>
      <c r="B6134" t="s">
        <v>0</v>
      </c>
      <c r="C6134" t="s">
        <v>2586</v>
      </c>
      <c r="D6134" t="s">
        <v>4595</v>
      </c>
      <c r="E6134" t="s">
        <v>59</v>
      </c>
      <c r="F6134" t="b">
        <v>0</v>
      </c>
      <c r="G6134" t="s">
        <v>65</v>
      </c>
      <c r="H6134" s="1">
        <v>46086.875138888892</v>
      </c>
      <c r="I6134" t="b">
        <v>0</v>
      </c>
      <c r="J6134" t="b">
        <v>0</v>
      </c>
      <c r="K6134" t="s">
        <v>41</v>
      </c>
      <c r="L6134" t="s">
        <v>60</v>
      </c>
      <c r="M6134">
        <v>62500</v>
      </c>
      <c r="N6134"/>
      <c r="O6134" t="s">
        <v>14213</v>
      </c>
      <c r="P6134" t="s">
        <v>875</v>
      </c>
    </row>
    <row r="6135" spans="1:16" x14ac:dyDescent="0.25">
      <c r="A6135" t="s">
        <v>1</v>
      </c>
      <c r="B6135" t="s">
        <v>10235</v>
      </c>
      <c r="C6135" t="s">
        <v>1367</v>
      </c>
      <c r="D6135" t="s">
        <v>4526</v>
      </c>
      <c r="E6135" t="s">
        <v>59</v>
      </c>
      <c r="F6135" t="b">
        <v>0</v>
      </c>
      <c r="G6135" t="s">
        <v>65</v>
      </c>
      <c r="H6135" s="1">
        <v>46086.877604166657</v>
      </c>
      <c r="I6135" t="b">
        <v>0</v>
      </c>
      <c r="J6135" t="b">
        <v>1</v>
      </c>
      <c r="K6135" t="s">
        <v>41</v>
      </c>
      <c r="L6135" t="s">
        <v>60</v>
      </c>
      <c r="M6135">
        <v>235000</v>
      </c>
      <c r="N6135"/>
      <c r="O6135" t="s">
        <v>3789</v>
      </c>
      <c r="P6135" t="s">
        <v>14214</v>
      </c>
    </row>
    <row r="6136" spans="1:16" x14ac:dyDescent="0.25">
      <c r="A6136" t="s">
        <v>1</v>
      </c>
      <c r="B6136" t="s">
        <v>1</v>
      </c>
      <c r="C6136" t="s">
        <v>3296</v>
      </c>
      <c r="D6136" t="s">
        <v>4526</v>
      </c>
      <c r="E6136" t="s">
        <v>59</v>
      </c>
      <c r="F6136" t="b">
        <v>0</v>
      </c>
      <c r="G6136" t="s">
        <v>65</v>
      </c>
      <c r="H6136" s="1">
        <v>46086.877708333333</v>
      </c>
      <c r="I6136" t="b">
        <v>1</v>
      </c>
      <c r="J6136" t="b">
        <v>0</v>
      </c>
      <c r="K6136" t="s">
        <v>41</v>
      </c>
      <c r="L6136" t="s">
        <v>60</v>
      </c>
      <c r="M6136">
        <v>95000</v>
      </c>
      <c r="N6136"/>
      <c r="O6136" t="s">
        <v>14215</v>
      </c>
      <c r="P6136" t="s">
        <v>3404</v>
      </c>
    </row>
    <row r="6137" spans="1:16" x14ac:dyDescent="0.25">
      <c r="A6137" t="s">
        <v>5</v>
      </c>
      <c r="B6137" t="s">
        <v>1293</v>
      </c>
      <c r="C6137" t="s">
        <v>148</v>
      </c>
      <c r="D6137" t="s">
        <v>4526</v>
      </c>
      <c r="E6137" t="s">
        <v>59</v>
      </c>
      <c r="F6137" t="b">
        <v>0</v>
      </c>
      <c r="G6137" t="s">
        <v>77</v>
      </c>
      <c r="H6137" s="1">
        <v>46086.878009259257</v>
      </c>
      <c r="I6137" t="b">
        <v>0</v>
      </c>
      <c r="J6137" t="b">
        <v>1</v>
      </c>
      <c r="K6137" t="s">
        <v>41</v>
      </c>
      <c r="L6137" t="s">
        <v>60</v>
      </c>
      <c r="M6137">
        <v>142300</v>
      </c>
      <c r="N6137"/>
      <c r="O6137" t="s">
        <v>399</v>
      </c>
      <c r="P6137" t="s">
        <v>14216</v>
      </c>
    </row>
    <row r="6138" spans="1:16" x14ac:dyDescent="0.25">
      <c r="A6138" t="s">
        <v>6</v>
      </c>
      <c r="B6138" t="s">
        <v>14217</v>
      </c>
      <c r="C6138" t="s">
        <v>194</v>
      </c>
      <c r="D6138" t="s">
        <v>4346</v>
      </c>
      <c r="E6138" t="s">
        <v>59</v>
      </c>
      <c r="F6138" t="b">
        <v>0</v>
      </c>
      <c r="G6138" t="s">
        <v>65</v>
      </c>
      <c r="H6138" s="1">
        <v>46086.917280092603</v>
      </c>
      <c r="I6138" t="b">
        <v>0</v>
      </c>
      <c r="J6138" t="b">
        <v>1</v>
      </c>
      <c r="K6138" t="s">
        <v>41</v>
      </c>
      <c r="L6138" t="s">
        <v>60</v>
      </c>
      <c r="M6138">
        <v>187000</v>
      </c>
      <c r="N6138"/>
      <c r="O6138" t="s">
        <v>9766</v>
      </c>
      <c r="P6138" t="s">
        <v>8506</v>
      </c>
    </row>
    <row r="6139" spans="1:16" x14ac:dyDescent="0.25">
      <c r="A6139" t="s">
        <v>2</v>
      </c>
      <c r="B6139" t="s">
        <v>14218</v>
      </c>
      <c r="C6139" t="s">
        <v>145</v>
      </c>
      <c r="D6139" t="s">
        <v>2360</v>
      </c>
      <c r="E6139" t="s">
        <v>59</v>
      </c>
      <c r="F6139" t="b">
        <v>0</v>
      </c>
      <c r="G6139" t="s">
        <v>65</v>
      </c>
      <c r="H6139" s="1">
        <v>46086.917314814818</v>
      </c>
      <c r="I6139" t="b">
        <v>0</v>
      </c>
      <c r="J6139" t="b">
        <v>0</v>
      </c>
      <c r="K6139" t="s">
        <v>41</v>
      </c>
      <c r="L6139" t="s">
        <v>60</v>
      </c>
      <c r="M6139">
        <v>282000</v>
      </c>
      <c r="N6139"/>
      <c r="O6139" t="s">
        <v>560</v>
      </c>
    </row>
    <row r="6140" spans="1:16" x14ac:dyDescent="0.25">
      <c r="A6140" t="s">
        <v>1</v>
      </c>
      <c r="B6140" t="s">
        <v>1083</v>
      </c>
      <c r="C6140" t="s">
        <v>121</v>
      </c>
      <c r="D6140" t="s">
        <v>2471</v>
      </c>
      <c r="E6140" t="s">
        <v>59</v>
      </c>
      <c r="F6140" t="b">
        <v>0</v>
      </c>
      <c r="G6140" t="s">
        <v>65</v>
      </c>
      <c r="H6140" s="1">
        <v>46086.919293981482</v>
      </c>
      <c r="I6140" t="b">
        <v>0</v>
      </c>
      <c r="J6140" t="b">
        <v>0</v>
      </c>
      <c r="K6140" t="s">
        <v>41</v>
      </c>
      <c r="L6140" t="s">
        <v>60</v>
      </c>
      <c r="M6140">
        <v>95000</v>
      </c>
      <c r="N6140"/>
      <c r="O6140" t="s">
        <v>2645</v>
      </c>
      <c r="P6140" t="s">
        <v>14168</v>
      </c>
    </row>
    <row r="6141" spans="1:16" x14ac:dyDescent="0.25">
      <c r="A6141" t="s">
        <v>1</v>
      </c>
      <c r="B6141" t="s">
        <v>14219</v>
      </c>
      <c r="C6141" t="s">
        <v>285</v>
      </c>
      <c r="D6141" t="s">
        <v>4346</v>
      </c>
      <c r="E6141" t="s">
        <v>88</v>
      </c>
      <c r="F6141" t="b">
        <v>0</v>
      </c>
      <c r="G6141" t="s">
        <v>65</v>
      </c>
      <c r="H6141" s="1">
        <v>46086.919444444437</v>
      </c>
      <c r="I6141" t="b">
        <v>1</v>
      </c>
      <c r="J6141" t="b">
        <v>0</v>
      </c>
      <c r="K6141" t="s">
        <v>41</v>
      </c>
      <c r="L6141" t="s">
        <v>74</v>
      </c>
      <c r="M6141"/>
      <c r="N6141">
        <v>65</v>
      </c>
      <c r="O6141" t="s">
        <v>9270</v>
      </c>
      <c r="P6141" t="s">
        <v>14220</v>
      </c>
    </row>
    <row r="6142" spans="1:16" x14ac:dyDescent="0.25">
      <c r="A6142" t="s">
        <v>1</v>
      </c>
      <c r="B6142" t="s">
        <v>14221</v>
      </c>
      <c r="C6142" t="s">
        <v>41</v>
      </c>
      <c r="D6142" t="s">
        <v>4526</v>
      </c>
      <c r="E6142" t="s">
        <v>59</v>
      </c>
      <c r="F6142" t="b">
        <v>0</v>
      </c>
      <c r="G6142" t="s">
        <v>73</v>
      </c>
      <c r="H6142" s="1">
        <v>46086.919872685183</v>
      </c>
      <c r="I6142" t="b">
        <v>1</v>
      </c>
      <c r="J6142" t="b">
        <v>0</v>
      </c>
      <c r="K6142" t="s">
        <v>41</v>
      </c>
      <c r="L6142" t="s">
        <v>60</v>
      </c>
      <c r="M6142">
        <v>325000</v>
      </c>
      <c r="N6142"/>
      <c r="O6142" t="s">
        <v>839</v>
      </c>
    </row>
    <row r="6143" spans="1:16" x14ac:dyDescent="0.25">
      <c r="A6143" t="s">
        <v>6</v>
      </c>
      <c r="B6143" t="s">
        <v>14222</v>
      </c>
      <c r="C6143" t="s">
        <v>112</v>
      </c>
      <c r="D6143" t="s">
        <v>11236</v>
      </c>
      <c r="E6143" t="s">
        <v>59</v>
      </c>
      <c r="F6143" t="b">
        <v>0</v>
      </c>
      <c r="G6143" t="s">
        <v>65</v>
      </c>
      <c r="H6143" s="1">
        <v>46086.958912037036</v>
      </c>
      <c r="I6143" t="b">
        <v>0</v>
      </c>
      <c r="J6143" t="b">
        <v>0</v>
      </c>
      <c r="K6143" t="s">
        <v>41</v>
      </c>
      <c r="L6143" t="s">
        <v>60</v>
      </c>
      <c r="M6143">
        <v>450000</v>
      </c>
      <c r="N6143"/>
      <c r="O6143" t="s">
        <v>534</v>
      </c>
      <c r="P6143" t="s">
        <v>85</v>
      </c>
    </row>
    <row r="6144" spans="1:16" x14ac:dyDescent="0.25">
      <c r="A6144" t="s">
        <v>1</v>
      </c>
      <c r="B6144" t="s">
        <v>14223</v>
      </c>
      <c r="C6144" t="s">
        <v>2517</v>
      </c>
      <c r="D6144" t="s">
        <v>2360</v>
      </c>
      <c r="E6144" t="s">
        <v>59</v>
      </c>
      <c r="F6144" t="b">
        <v>0</v>
      </c>
      <c r="G6144" t="s">
        <v>65</v>
      </c>
      <c r="H6144" s="1">
        <v>46086.961076388892</v>
      </c>
      <c r="I6144" t="b">
        <v>0</v>
      </c>
      <c r="J6144" t="b">
        <v>0</v>
      </c>
      <c r="K6144" t="s">
        <v>41</v>
      </c>
      <c r="L6144" t="s">
        <v>60</v>
      </c>
      <c r="M6144">
        <v>125000</v>
      </c>
      <c r="N6144"/>
      <c r="O6144" t="s">
        <v>14224</v>
      </c>
      <c r="P6144" t="s">
        <v>14225</v>
      </c>
    </row>
    <row r="6145" spans="1:16" x14ac:dyDescent="0.25">
      <c r="A6145" t="s">
        <v>0</v>
      </c>
      <c r="B6145" t="s">
        <v>14226</v>
      </c>
      <c r="C6145" t="s">
        <v>555</v>
      </c>
      <c r="D6145" t="s">
        <v>4526</v>
      </c>
      <c r="E6145" t="s">
        <v>88</v>
      </c>
      <c r="F6145" t="b">
        <v>0</v>
      </c>
      <c r="G6145" t="s">
        <v>68</v>
      </c>
      <c r="H6145" s="1">
        <v>46087.000393518523</v>
      </c>
      <c r="I6145" t="b">
        <v>0</v>
      </c>
      <c r="J6145" t="b">
        <v>0</v>
      </c>
      <c r="K6145" t="s">
        <v>41</v>
      </c>
      <c r="L6145" t="s">
        <v>74</v>
      </c>
      <c r="M6145"/>
      <c r="N6145">
        <v>62</v>
      </c>
      <c r="O6145" t="s">
        <v>1970</v>
      </c>
      <c r="P6145" t="s">
        <v>14227</v>
      </c>
    </row>
    <row r="6146" spans="1:16" x14ac:dyDescent="0.25">
      <c r="A6146" t="s">
        <v>6</v>
      </c>
      <c r="B6146" t="s">
        <v>14228</v>
      </c>
      <c r="C6146" t="s">
        <v>76</v>
      </c>
      <c r="D6146" t="s">
        <v>4346</v>
      </c>
      <c r="E6146" t="s">
        <v>59</v>
      </c>
      <c r="F6146" t="b">
        <v>1</v>
      </c>
      <c r="G6146" t="s">
        <v>13</v>
      </c>
      <c r="H6146" s="1">
        <v>46087.004918981482</v>
      </c>
      <c r="I6146" t="b">
        <v>0</v>
      </c>
      <c r="J6146" t="b">
        <v>0</v>
      </c>
      <c r="K6146" t="s">
        <v>13</v>
      </c>
      <c r="L6146" t="s">
        <v>60</v>
      </c>
      <c r="M6146">
        <v>152000</v>
      </c>
      <c r="N6146"/>
      <c r="O6146" t="s">
        <v>3892</v>
      </c>
      <c r="P6146" t="s">
        <v>85</v>
      </c>
    </row>
    <row r="6147" spans="1:16" x14ac:dyDescent="0.25">
      <c r="A6147" t="s">
        <v>1</v>
      </c>
      <c r="B6147" t="s">
        <v>14229</v>
      </c>
      <c r="C6147" t="s">
        <v>19</v>
      </c>
      <c r="D6147" t="s">
        <v>4518</v>
      </c>
      <c r="E6147" t="s">
        <v>621</v>
      </c>
      <c r="F6147" t="b">
        <v>0</v>
      </c>
      <c r="G6147" t="s">
        <v>19</v>
      </c>
      <c r="H6147" s="1">
        <v>46087.005798611113</v>
      </c>
      <c r="I6147" t="b">
        <v>0</v>
      </c>
      <c r="J6147" t="b">
        <v>0</v>
      </c>
      <c r="K6147" t="s">
        <v>19</v>
      </c>
      <c r="L6147" t="s">
        <v>60</v>
      </c>
      <c r="M6147">
        <v>45000</v>
      </c>
      <c r="N6147"/>
      <c r="O6147" t="s">
        <v>4683</v>
      </c>
      <c r="P6147" t="s">
        <v>216</v>
      </c>
    </row>
    <row r="6148" spans="1:16" x14ac:dyDescent="0.25">
      <c r="A6148" t="s">
        <v>0</v>
      </c>
      <c r="B6148" t="s">
        <v>14230</v>
      </c>
      <c r="C6148" t="s">
        <v>465</v>
      </c>
      <c r="D6148" t="s">
        <v>4346</v>
      </c>
      <c r="E6148" t="s">
        <v>59</v>
      </c>
      <c r="F6148" t="b">
        <v>0</v>
      </c>
      <c r="G6148" t="s">
        <v>77</v>
      </c>
      <c r="H6148" s="1">
        <v>46087.041851851849</v>
      </c>
      <c r="I6148" t="b">
        <v>0</v>
      </c>
      <c r="J6148" t="b">
        <v>1</v>
      </c>
      <c r="K6148" t="s">
        <v>41</v>
      </c>
      <c r="L6148" t="s">
        <v>74</v>
      </c>
      <c r="M6148"/>
      <c r="N6148">
        <v>26</v>
      </c>
      <c r="O6148" t="s">
        <v>505</v>
      </c>
      <c r="P6148" t="s">
        <v>802</v>
      </c>
    </row>
    <row r="6149" spans="1:16" x14ac:dyDescent="0.25">
      <c r="A6149" t="s">
        <v>0</v>
      </c>
      <c r="B6149" t="s">
        <v>14231</v>
      </c>
      <c r="C6149" t="s">
        <v>947</v>
      </c>
      <c r="D6149" t="s">
        <v>4346</v>
      </c>
      <c r="E6149" t="s">
        <v>59</v>
      </c>
      <c r="F6149" t="b">
        <v>0</v>
      </c>
      <c r="G6149" t="s">
        <v>68</v>
      </c>
      <c r="H6149" s="1">
        <v>46087.042060185187</v>
      </c>
      <c r="I6149" t="b">
        <v>0</v>
      </c>
      <c r="J6149" t="b">
        <v>0</v>
      </c>
      <c r="K6149" t="s">
        <v>41</v>
      </c>
      <c r="L6149" t="s">
        <v>60</v>
      </c>
      <c r="M6149">
        <v>135000</v>
      </c>
      <c r="N6149"/>
      <c r="O6149" t="s">
        <v>14232</v>
      </c>
      <c r="P6149" t="s">
        <v>14233</v>
      </c>
    </row>
    <row r="6150" spans="1:16" x14ac:dyDescent="0.25">
      <c r="A6150" t="s">
        <v>0</v>
      </c>
      <c r="B6150" t="s">
        <v>883</v>
      </c>
      <c r="C6150" t="s">
        <v>14234</v>
      </c>
      <c r="D6150" t="s">
        <v>4595</v>
      </c>
      <c r="E6150" t="s">
        <v>621</v>
      </c>
      <c r="F6150" t="b">
        <v>0</v>
      </c>
      <c r="G6150" t="s">
        <v>68</v>
      </c>
      <c r="H6150" s="1">
        <v>46087.042129629634</v>
      </c>
      <c r="I6150" t="b">
        <v>0</v>
      </c>
      <c r="J6150" t="b">
        <v>1</v>
      </c>
      <c r="K6150" t="s">
        <v>41</v>
      </c>
      <c r="L6150" t="s">
        <v>60</v>
      </c>
      <c r="M6150">
        <v>49000</v>
      </c>
      <c r="N6150"/>
      <c r="O6150" t="s">
        <v>3474</v>
      </c>
      <c r="P6150" t="s">
        <v>14235</v>
      </c>
    </row>
    <row r="6151" spans="1:16" x14ac:dyDescent="0.25">
      <c r="A6151" t="s">
        <v>5</v>
      </c>
      <c r="B6151" t="s">
        <v>14236</v>
      </c>
      <c r="C6151" t="s">
        <v>9736</v>
      </c>
      <c r="D6151" t="s">
        <v>2360</v>
      </c>
      <c r="E6151" t="s">
        <v>59</v>
      </c>
      <c r="F6151" t="b">
        <v>0</v>
      </c>
      <c r="G6151" t="s">
        <v>73</v>
      </c>
      <c r="H6151" s="1">
        <v>46087.04482638889</v>
      </c>
      <c r="I6151" t="b">
        <v>1</v>
      </c>
      <c r="J6151" t="b">
        <v>0</v>
      </c>
      <c r="K6151" t="s">
        <v>41</v>
      </c>
      <c r="L6151" t="s">
        <v>74</v>
      </c>
      <c r="M6151"/>
      <c r="N6151">
        <v>57.5</v>
      </c>
      <c r="O6151" t="s">
        <v>14237</v>
      </c>
      <c r="P6151" t="s">
        <v>14238</v>
      </c>
    </row>
    <row r="6152" spans="1:16" x14ac:dyDescent="0.25">
      <c r="A6152" t="s">
        <v>1</v>
      </c>
      <c r="B6152" t="s">
        <v>961</v>
      </c>
      <c r="C6152" t="s">
        <v>14239</v>
      </c>
      <c r="D6152" t="s">
        <v>5798</v>
      </c>
      <c r="E6152" t="s">
        <v>59</v>
      </c>
      <c r="F6152" t="b">
        <v>0</v>
      </c>
      <c r="G6152" t="s">
        <v>40</v>
      </c>
      <c r="H6152" s="1">
        <v>46087.131296296298</v>
      </c>
      <c r="I6152" t="b">
        <v>1</v>
      </c>
      <c r="J6152" t="b">
        <v>0</v>
      </c>
      <c r="K6152" t="s">
        <v>40</v>
      </c>
      <c r="L6152" t="s">
        <v>60</v>
      </c>
      <c r="M6152">
        <v>73500</v>
      </c>
      <c r="N6152"/>
      <c r="O6152" t="s">
        <v>3212</v>
      </c>
      <c r="P6152" t="s">
        <v>14240</v>
      </c>
    </row>
    <row r="6153" spans="1:16" x14ac:dyDescent="0.25">
      <c r="A6153" t="s">
        <v>1</v>
      </c>
      <c r="B6153" t="s">
        <v>14241</v>
      </c>
      <c r="C6153" t="s">
        <v>500</v>
      </c>
      <c r="D6153" t="s">
        <v>4526</v>
      </c>
      <c r="E6153" t="s">
        <v>88</v>
      </c>
      <c r="F6153" t="b">
        <v>0</v>
      </c>
      <c r="G6153" t="s">
        <v>13</v>
      </c>
      <c r="H6153" s="1">
        <v>46087.171643518523</v>
      </c>
      <c r="I6153" t="b">
        <v>0</v>
      </c>
      <c r="J6153" t="b">
        <v>0</v>
      </c>
      <c r="K6153" t="s">
        <v>13</v>
      </c>
      <c r="L6153" t="s">
        <v>74</v>
      </c>
      <c r="M6153"/>
      <c r="N6153">
        <v>100</v>
      </c>
      <c r="O6153" t="s">
        <v>12281</v>
      </c>
      <c r="P6153" t="s">
        <v>12282</v>
      </c>
    </row>
    <row r="6154" spans="1:16" x14ac:dyDescent="0.25">
      <c r="A6154" t="s">
        <v>0</v>
      </c>
      <c r="B6154" t="s">
        <v>14242</v>
      </c>
      <c r="C6154" t="s">
        <v>81</v>
      </c>
      <c r="D6154" t="s">
        <v>4526</v>
      </c>
      <c r="E6154" t="s">
        <v>88</v>
      </c>
      <c r="F6154" t="b">
        <v>0</v>
      </c>
      <c r="G6154" t="s">
        <v>77</v>
      </c>
      <c r="H6154" s="1">
        <v>46087.712013888893</v>
      </c>
      <c r="I6154" t="b">
        <v>0</v>
      </c>
      <c r="J6154" t="b">
        <v>0</v>
      </c>
      <c r="K6154" t="s">
        <v>41</v>
      </c>
      <c r="L6154" t="s">
        <v>74</v>
      </c>
      <c r="M6154"/>
      <c r="N6154">
        <v>54.81</v>
      </c>
      <c r="O6154" t="s">
        <v>1264</v>
      </c>
      <c r="P6154" t="s">
        <v>2444</v>
      </c>
    </row>
    <row r="6155" spans="1:16" x14ac:dyDescent="0.25">
      <c r="A6155" t="s">
        <v>1</v>
      </c>
      <c r="B6155" t="s">
        <v>14243</v>
      </c>
      <c r="C6155" t="s">
        <v>436</v>
      </c>
      <c r="D6155" t="s">
        <v>5349</v>
      </c>
      <c r="E6155" t="s">
        <v>59</v>
      </c>
      <c r="F6155" t="b">
        <v>0</v>
      </c>
      <c r="G6155" t="s">
        <v>65</v>
      </c>
      <c r="H6155" s="1">
        <v>46087.713101851848</v>
      </c>
      <c r="I6155" t="b">
        <v>1</v>
      </c>
      <c r="J6155" t="b">
        <v>1</v>
      </c>
      <c r="K6155" t="s">
        <v>41</v>
      </c>
      <c r="L6155" t="s">
        <v>60</v>
      </c>
      <c r="M6155">
        <v>217992.5</v>
      </c>
      <c r="N6155"/>
      <c r="O6155" t="s">
        <v>2599</v>
      </c>
    </row>
    <row r="6156" spans="1:16" x14ac:dyDescent="0.25">
      <c r="A6156" t="s">
        <v>1</v>
      </c>
      <c r="B6156" t="s">
        <v>14244</v>
      </c>
      <c r="C6156" t="s">
        <v>172</v>
      </c>
      <c r="D6156" t="s">
        <v>111</v>
      </c>
      <c r="E6156" t="s">
        <v>59</v>
      </c>
      <c r="F6156" t="b">
        <v>0</v>
      </c>
      <c r="G6156" t="s">
        <v>65</v>
      </c>
      <c r="H6156" s="1">
        <v>46087.713194444441</v>
      </c>
      <c r="I6156" t="b">
        <v>1</v>
      </c>
      <c r="J6156" t="b">
        <v>1</v>
      </c>
      <c r="K6156" t="s">
        <v>41</v>
      </c>
      <c r="L6156" t="s">
        <v>60</v>
      </c>
      <c r="M6156">
        <v>130000</v>
      </c>
      <c r="N6156"/>
      <c r="O6156" t="s">
        <v>111</v>
      </c>
      <c r="P6156" t="s">
        <v>14245</v>
      </c>
    </row>
    <row r="6157" spans="1:16" x14ac:dyDescent="0.25">
      <c r="A6157" t="s">
        <v>5</v>
      </c>
      <c r="B6157" t="s">
        <v>14246</v>
      </c>
      <c r="C6157" t="s">
        <v>172</v>
      </c>
      <c r="D6157" t="s">
        <v>4526</v>
      </c>
      <c r="E6157" t="s">
        <v>59</v>
      </c>
      <c r="F6157" t="b">
        <v>0</v>
      </c>
      <c r="G6157" t="s">
        <v>65</v>
      </c>
      <c r="H6157" s="1">
        <v>46087.713263888887</v>
      </c>
      <c r="I6157" t="b">
        <v>0</v>
      </c>
      <c r="J6157" t="b">
        <v>0</v>
      </c>
      <c r="K6157" t="s">
        <v>41</v>
      </c>
      <c r="L6157" t="s">
        <v>60</v>
      </c>
      <c r="M6157">
        <v>152500</v>
      </c>
      <c r="N6157"/>
      <c r="O6157" t="s">
        <v>14247</v>
      </c>
      <c r="P6157" t="s">
        <v>5714</v>
      </c>
    </row>
    <row r="6158" spans="1:16" x14ac:dyDescent="0.25">
      <c r="A6158" t="s">
        <v>5</v>
      </c>
      <c r="B6158" t="s">
        <v>5</v>
      </c>
      <c r="C6158" t="s">
        <v>14248</v>
      </c>
      <c r="D6158" t="s">
        <v>4526</v>
      </c>
      <c r="E6158" t="s">
        <v>59</v>
      </c>
      <c r="F6158" t="b">
        <v>0</v>
      </c>
      <c r="G6158" t="s">
        <v>40</v>
      </c>
      <c r="H6158" s="1">
        <v>46087.717673611107</v>
      </c>
      <c r="I6158" t="b">
        <v>1</v>
      </c>
      <c r="J6158" t="b">
        <v>0</v>
      </c>
      <c r="K6158" t="s">
        <v>40</v>
      </c>
      <c r="L6158" t="s">
        <v>60</v>
      </c>
      <c r="M6158">
        <v>80000</v>
      </c>
      <c r="N6158"/>
      <c r="O6158" t="s">
        <v>1438</v>
      </c>
      <c r="P6158" t="s">
        <v>1329</v>
      </c>
    </row>
    <row r="6159" spans="1:16" x14ac:dyDescent="0.25">
      <c r="A6159" t="s">
        <v>0</v>
      </c>
      <c r="B6159" t="s">
        <v>3507</v>
      </c>
      <c r="C6159" t="s">
        <v>913</v>
      </c>
      <c r="D6159" t="s">
        <v>4526</v>
      </c>
      <c r="E6159" t="s">
        <v>88</v>
      </c>
      <c r="F6159" t="b">
        <v>0</v>
      </c>
      <c r="G6159" t="s">
        <v>20</v>
      </c>
      <c r="H6159" s="1">
        <v>46087.745717592603</v>
      </c>
      <c r="I6159" t="b">
        <v>0</v>
      </c>
      <c r="J6159" t="b">
        <v>0</v>
      </c>
      <c r="K6159" t="s">
        <v>20</v>
      </c>
      <c r="L6159" t="s">
        <v>74</v>
      </c>
      <c r="M6159"/>
      <c r="N6159">
        <v>24</v>
      </c>
      <c r="O6159" t="s">
        <v>14249</v>
      </c>
      <c r="P6159" t="s">
        <v>219</v>
      </c>
    </row>
    <row r="6160" spans="1:16" x14ac:dyDescent="0.25">
      <c r="A6160" t="s">
        <v>0</v>
      </c>
      <c r="B6160" t="s">
        <v>14250</v>
      </c>
      <c r="C6160" t="s">
        <v>14251</v>
      </c>
      <c r="D6160" t="s">
        <v>4587</v>
      </c>
      <c r="E6160" t="s">
        <v>59</v>
      </c>
      <c r="F6160" t="b">
        <v>0</v>
      </c>
      <c r="G6160" t="s">
        <v>77</v>
      </c>
      <c r="H6160" s="1">
        <v>46087.753657407397</v>
      </c>
      <c r="I6160" t="b">
        <v>0</v>
      </c>
      <c r="J6160" t="b">
        <v>0</v>
      </c>
      <c r="K6160" t="s">
        <v>41</v>
      </c>
      <c r="L6160" t="s">
        <v>74</v>
      </c>
      <c r="M6160"/>
      <c r="N6160">
        <v>49</v>
      </c>
      <c r="O6160" t="s">
        <v>14252</v>
      </c>
      <c r="P6160" t="s">
        <v>14253</v>
      </c>
    </row>
    <row r="6161" spans="1:16" x14ac:dyDescent="0.25">
      <c r="A6161" t="s">
        <v>6</v>
      </c>
      <c r="B6161" t="s">
        <v>14162</v>
      </c>
      <c r="C6161" t="s">
        <v>76</v>
      </c>
      <c r="D6161" t="s">
        <v>4587</v>
      </c>
      <c r="E6161" t="s">
        <v>59</v>
      </c>
      <c r="F6161" t="b">
        <v>1</v>
      </c>
      <c r="G6161" t="s">
        <v>65</v>
      </c>
      <c r="H6161" s="1">
        <v>46087.754247685189</v>
      </c>
      <c r="I6161" t="b">
        <v>0</v>
      </c>
      <c r="J6161" t="b">
        <v>0</v>
      </c>
      <c r="K6161" t="s">
        <v>41</v>
      </c>
      <c r="L6161" t="s">
        <v>60</v>
      </c>
      <c r="M6161">
        <v>112500</v>
      </c>
      <c r="N6161"/>
      <c r="O6161" t="s">
        <v>14163</v>
      </c>
    </row>
    <row r="6162" spans="1:16" x14ac:dyDescent="0.25">
      <c r="A6162" t="s">
        <v>1</v>
      </c>
      <c r="B6162" t="s">
        <v>634</v>
      </c>
      <c r="C6162" t="s">
        <v>1667</v>
      </c>
      <c r="D6162" t="s">
        <v>4526</v>
      </c>
      <c r="E6162" t="s">
        <v>59</v>
      </c>
      <c r="F6162" t="b">
        <v>0</v>
      </c>
      <c r="G6162" t="s">
        <v>65</v>
      </c>
      <c r="H6162" s="1">
        <v>46087.754837962973</v>
      </c>
      <c r="I6162" t="b">
        <v>0</v>
      </c>
      <c r="J6162" t="b">
        <v>0</v>
      </c>
      <c r="K6162" t="s">
        <v>41</v>
      </c>
      <c r="L6162" t="s">
        <v>60</v>
      </c>
      <c r="M6162">
        <v>166763</v>
      </c>
      <c r="N6162"/>
      <c r="O6162" t="s">
        <v>6826</v>
      </c>
      <c r="P6162" t="s">
        <v>14254</v>
      </c>
    </row>
    <row r="6163" spans="1:16" x14ac:dyDescent="0.25">
      <c r="A6163" t="s">
        <v>3</v>
      </c>
      <c r="B6163" t="s">
        <v>14255</v>
      </c>
      <c r="C6163" t="s">
        <v>14256</v>
      </c>
      <c r="D6163" t="s">
        <v>10413</v>
      </c>
      <c r="E6163" t="s">
        <v>59</v>
      </c>
      <c r="F6163" t="b">
        <v>0</v>
      </c>
      <c r="G6163" t="s">
        <v>40</v>
      </c>
      <c r="H6163" s="1">
        <v>46087.759155092594</v>
      </c>
      <c r="I6163" t="b">
        <v>0</v>
      </c>
      <c r="J6163" t="b">
        <v>0</v>
      </c>
      <c r="K6163" t="s">
        <v>40</v>
      </c>
      <c r="L6163" t="s">
        <v>60</v>
      </c>
      <c r="M6163">
        <v>41000</v>
      </c>
      <c r="N6163"/>
      <c r="O6163" t="s">
        <v>14257</v>
      </c>
      <c r="P6163" t="s">
        <v>14258</v>
      </c>
    </row>
    <row r="6164" spans="1:16" x14ac:dyDescent="0.25">
      <c r="A6164" t="s">
        <v>0</v>
      </c>
      <c r="B6164" t="s">
        <v>13715</v>
      </c>
      <c r="C6164" t="s">
        <v>14259</v>
      </c>
      <c r="D6164" t="s">
        <v>4595</v>
      </c>
      <c r="E6164" t="s">
        <v>59</v>
      </c>
      <c r="F6164" t="b">
        <v>0</v>
      </c>
      <c r="G6164" t="s">
        <v>77</v>
      </c>
      <c r="H6164" s="1">
        <v>46087.795347222222</v>
      </c>
      <c r="I6164" t="b">
        <v>1</v>
      </c>
      <c r="J6164" t="b">
        <v>0</v>
      </c>
      <c r="K6164" t="s">
        <v>41</v>
      </c>
      <c r="L6164" t="s">
        <v>60</v>
      </c>
      <c r="M6164">
        <v>112500</v>
      </c>
      <c r="N6164"/>
      <c r="O6164" t="s">
        <v>503</v>
      </c>
    </row>
    <row r="6165" spans="1:16" x14ac:dyDescent="0.25">
      <c r="A6165" t="s">
        <v>0</v>
      </c>
      <c r="B6165" t="s">
        <v>13715</v>
      </c>
      <c r="C6165" t="s">
        <v>529</v>
      </c>
      <c r="D6165" t="s">
        <v>4595</v>
      </c>
      <c r="E6165" t="s">
        <v>59</v>
      </c>
      <c r="F6165" t="b">
        <v>0</v>
      </c>
      <c r="G6165" t="s">
        <v>77</v>
      </c>
      <c r="H6165" s="1">
        <v>46087.795347222222</v>
      </c>
      <c r="I6165" t="b">
        <v>1</v>
      </c>
      <c r="J6165" t="b">
        <v>0</v>
      </c>
      <c r="K6165" t="s">
        <v>41</v>
      </c>
      <c r="L6165" t="s">
        <v>60</v>
      </c>
      <c r="M6165">
        <v>112500</v>
      </c>
      <c r="N6165"/>
      <c r="O6165" t="s">
        <v>503</v>
      </c>
    </row>
    <row r="6166" spans="1:16" x14ac:dyDescent="0.25">
      <c r="A6166" t="s">
        <v>0</v>
      </c>
      <c r="B6166" t="s">
        <v>14260</v>
      </c>
      <c r="C6166" t="s">
        <v>14261</v>
      </c>
      <c r="D6166" t="s">
        <v>2360</v>
      </c>
      <c r="E6166" t="s">
        <v>59</v>
      </c>
      <c r="F6166" t="b">
        <v>0</v>
      </c>
      <c r="G6166" t="s">
        <v>68</v>
      </c>
      <c r="H6166" s="1">
        <v>46087.795601851853</v>
      </c>
      <c r="I6166" t="b">
        <v>1</v>
      </c>
      <c r="J6166" t="b">
        <v>0</v>
      </c>
      <c r="K6166" t="s">
        <v>41</v>
      </c>
      <c r="L6166" t="s">
        <v>74</v>
      </c>
      <c r="M6166"/>
      <c r="N6166">
        <v>82.5</v>
      </c>
      <c r="O6166" t="s">
        <v>2379</v>
      </c>
      <c r="P6166" t="s">
        <v>14262</v>
      </c>
    </row>
    <row r="6167" spans="1:16" x14ac:dyDescent="0.25">
      <c r="A6167" t="s">
        <v>0</v>
      </c>
      <c r="B6167" t="s">
        <v>14263</v>
      </c>
      <c r="C6167" t="s">
        <v>14264</v>
      </c>
      <c r="D6167" t="s">
        <v>4587</v>
      </c>
      <c r="E6167" t="s">
        <v>232</v>
      </c>
      <c r="F6167" t="b">
        <v>0</v>
      </c>
      <c r="G6167" t="s">
        <v>68</v>
      </c>
      <c r="H6167" s="1">
        <v>46087.795648148152</v>
      </c>
      <c r="I6167" t="b">
        <v>0</v>
      </c>
      <c r="J6167" t="b">
        <v>0</v>
      </c>
      <c r="K6167" t="s">
        <v>41</v>
      </c>
      <c r="L6167" t="s">
        <v>60</v>
      </c>
      <c r="M6167">
        <v>43500</v>
      </c>
      <c r="N6167"/>
      <c r="O6167" t="s">
        <v>14265</v>
      </c>
    </row>
    <row r="6168" spans="1:16" x14ac:dyDescent="0.25">
      <c r="A6168" t="s">
        <v>2</v>
      </c>
      <c r="B6168" t="s">
        <v>14266</v>
      </c>
      <c r="C6168" t="s">
        <v>14267</v>
      </c>
      <c r="D6168" t="s">
        <v>2360</v>
      </c>
      <c r="E6168" t="s">
        <v>59</v>
      </c>
      <c r="F6168" t="b">
        <v>0</v>
      </c>
      <c r="G6168" t="s">
        <v>65</v>
      </c>
      <c r="H6168" s="1">
        <v>46087.795914351853</v>
      </c>
      <c r="I6168" t="b">
        <v>0</v>
      </c>
      <c r="J6168" t="b">
        <v>1</v>
      </c>
      <c r="K6168" t="s">
        <v>41</v>
      </c>
      <c r="L6168" t="s">
        <v>60</v>
      </c>
      <c r="M6168">
        <v>130589.12</v>
      </c>
      <c r="N6168"/>
      <c r="O6168" t="s">
        <v>14268</v>
      </c>
      <c r="P6168" t="s">
        <v>632</v>
      </c>
    </row>
    <row r="6169" spans="1:16" x14ac:dyDescent="0.25">
      <c r="A6169" t="s">
        <v>2</v>
      </c>
      <c r="B6169" t="s">
        <v>14269</v>
      </c>
      <c r="C6169" t="s">
        <v>2407</v>
      </c>
      <c r="D6169" t="s">
        <v>4587</v>
      </c>
      <c r="E6169" t="s">
        <v>59</v>
      </c>
      <c r="F6169" t="b">
        <v>0</v>
      </c>
      <c r="G6169" t="s">
        <v>77</v>
      </c>
      <c r="H6169" s="1">
        <v>46087.796064814807</v>
      </c>
      <c r="I6169" t="b">
        <v>0</v>
      </c>
      <c r="J6169" t="b">
        <v>1</v>
      </c>
      <c r="K6169" t="s">
        <v>41</v>
      </c>
      <c r="L6169" t="s">
        <v>60</v>
      </c>
      <c r="M6169">
        <v>81000</v>
      </c>
      <c r="N6169"/>
      <c r="O6169" t="s">
        <v>14270</v>
      </c>
      <c r="P6169" t="s">
        <v>14271</v>
      </c>
    </row>
    <row r="6170" spans="1:16" x14ac:dyDescent="0.25">
      <c r="A6170" t="s">
        <v>2</v>
      </c>
      <c r="B6170" t="s">
        <v>14272</v>
      </c>
      <c r="C6170" t="s">
        <v>40</v>
      </c>
      <c r="D6170" t="s">
        <v>5798</v>
      </c>
      <c r="E6170" t="s">
        <v>59</v>
      </c>
      <c r="F6170" t="b">
        <v>0</v>
      </c>
      <c r="G6170" t="s">
        <v>40</v>
      </c>
      <c r="H6170" s="1">
        <v>46087.800937499997</v>
      </c>
      <c r="I6170" t="b">
        <v>1</v>
      </c>
      <c r="J6170" t="b">
        <v>0</v>
      </c>
      <c r="K6170" t="s">
        <v>40</v>
      </c>
      <c r="L6170" t="s">
        <v>60</v>
      </c>
      <c r="M6170">
        <v>55000</v>
      </c>
      <c r="N6170"/>
      <c r="O6170" t="s">
        <v>14273</v>
      </c>
      <c r="P6170" t="s">
        <v>1995</v>
      </c>
    </row>
    <row r="6171" spans="1:16" x14ac:dyDescent="0.25">
      <c r="A6171" t="s">
        <v>1</v>
      </c>
      <c r="B6171" t="s">
        <v>433</v>
      </c>
      <c r="C6171" t="s">
        <v>40</v>
      </c>
      <c r="D6171" t="s">
        <v>5798</v>
      </c>
      <c r="E6171" t="s">
        <v>232</v>
      </c>
      <c r="F6171" t="b">
        <v>0</v>
      </c>
      <c r="G6171" t="s">
        <v>40</v>
      </c>
      <c r="H6171" s="1">
        <v>46087.801203703697</v>
      </c>
      <c r="I6171" t="b">
        <v>1</v>
      </c>
      <c r="J6171" t="b">
        <v>0</v>
      </c>
      <c r="K6171" t="s">
        <v>40</v>
      </c>
      <c r="L6171" t="s">
        <v>60</v>
      </c>
      <c r="M6171">
        <v>60000</v>
      </c>
      <c r="N6171"/>
      <c r="O6171" t="s">
        <v>4453</v>
      </c>
      <c r="P6171" t="s">
        <v>14274</v>
      </c>
    </row>
    <row r="6172" spans="1:16" x14ac:dyDescent="0.25">
      <c r="A6172" t="s">
        <v>1</v>
      </c>
      <c r="B6172" t="s">
        <v>14275</v>
      </c>
      <c r="C6172" t="s">
        <v>6315</v>
      </c>
      <c r="D6172" t="s">
        <v>5798</v>
      </c>
      <c r="E6172" t="s">
        <v>59</v>
      </c>
      <c r="F6172" t="b">
        <v>0</v>
      </c>
      <c r="G6172" t="s">
        <v>40</v>
      </c>
      <c r="H6172" s="1">
        <v>46087.801203703697</v>
      </c>
      <c r="I6172" t="b">
        <v>1</v>
      </c>
      <c r="J6172" t="b">
        <v>0</v>
      </c>
      <c r="K6172" t="s">
        <v>40</v>
      </c>
      <c r="L6172" t="s">
        <v>60</v>
      </c>
      <c r="M6172">
        <v>50000</v>
      </c>
      <c r="N6172"/>
      <c r="O6172" t="s">
        <v>95</v>
      </c>
      <c r="P6172" t="s">
        <v>208</v>
      </c>
    </row>
    <row r="6173" spans="1:16" x14ac:dyDescent="0.25">
      <c r="A6173" t="s">
        <v>1</v>
      </c>
      <c r="B6173" t="s">
        <v>14276</v>
      </c>
      <c r="C6173" t="s">
        <v>5795</v>
      </c>
      <c r="D6173" t="s">
        <v>5798</v>
      </c>
      <c r="E6173" t="s">
        <v>59</v>
      </c>
      <c r="F6173" t="b">
        <v>0</v>
      </c>
      <c r="G6173" t="s">
        <v>40</v>
      </c>
      <c r="H6173" s="1">
        <v>46087.801226851851</v>
      </c>
      <c r="I6173" t="b">
        <v>1</v>
      </c>
      <c r="J6173" t="b">
        <v>0</v>
      </c>
      <c r="K6173" t="s">
        <v>40</v>
      </c>
      <c r="L6173" t="s">
        <v>60</v>
      </c>
      <c r="M6173">
        <v>70000</v>
      </c>
      <c r="N6173"/>
      <c r="O6173" t="s">
        <v>14277</v>
      </c>
      <c r="P6173" t="s">
        <v>3284</v>
      </c>
    </row>
    <row r="6174" spans="1:16" x14ac:dyDescent="0.25">
      <c r="A6174" t="s">
        <v>1</v>
      </c>
      <c r="B6174" t="s">
        <v>316</v>
      </c>
      <c r="C6174" t="s">
        <v>14278</v>
      </c>
      <c r="D6174" t="s">
        <v>5798</v>
      </c>
      <c r="E6174" t="s">
        <v>59</v>
      </c>
      <c r="F6174" t="b">
        <v>0</v>
      </c>
      <c r="G6174" t="s">
        <v>40</v>
      </c>
      <c r="H6174" s="1">
        <v>46087.801226851851</v>
      </c>
      <c r="I6174" t="b">
        <v>1</v>
      </c>
      <c r="J6174" t="b">
        <v>0</v>
      </c>
      <c r="K6174" t="s">
        <v>40</v>
      </c>
      <c r="L6174" t="s">
        <v>60</v>
      </c>
      <c r="M6174">
        <v>120000</v>
      </c>
      <c r="N6174"/>
      <c r="O6174" t="s">
        <v>772</v>
      </c>
      <c r="P6174" t="s">
        <v>13191</v>
      </c>
    </row>
    <row r="6175" spans="1:16" x14ac:dyDescent="0.25">
      <c r="A6175" t="s">
        <v>1</v>
      </c>
      <c r="B6175" t="s">
        <v>1320</v>
      </c>
      <c r="C6175" t="s">
        <v>13664</v>
      </c>
      <c r="D6175" t="s">
        <v>5798</v>
      </c>
      <c r="E6175" t="s">
        <v>59</v>
      </c>
      <c r="F6175" t="b">
        <v>0</v>
      </c>
      <c r="G6175" t="s">
        <v>40</v>
      </c>
      <c r="H6175" s="1">
        <v>46087.801249999997</v>
      </c>
      <c r="I6175" t="b">
        <v>0</v>
      </c>
      <c r="J6175" t="b">
        <v>0</v>
      </c>
      <c r="K6175" t="s">
        <v>40</v>
      </c>
      <c r="L6175" t="s">
        <v>60</v>
      </c>
      <c r="M6175">
        <v>900000</v>
      </c>
      <c r="N6175"/>
      <c r="O6175" t="s">
        <v>14279</v>
      </c>
      <c r="P6175" t="s">
        <v>14280</v>
      </c>
    </row>
    <row r="6176" spans="1:16" x14ac:dyDescent="0.25">
      <c r="A6176" t="s">
        <v>0</v>
      </c>
      <c r="B6176" t="s">
        <v>0</v>
      </c>
      <c r="C6176" t="s">
        <v>14281</v>
      </c>
      <c r="D6176" t="s">
        <v>4346</v>
      </c>
      <c r="E6176" t="s">
        <v>59</v>
      </c>
      <c r="F6176" t="b">
        <v>0</v>
      </c>
      <c r="G6176" t="s">
        <v>65</v>
      </c>
      <c r="H6176" s="1">
        <v>46087.836724537039</v>
      </c>
      <c r="I6176" t="b">
        <v>1</v>
      </c>
      <c r="J6176" t="b">
        <v>0</v>
      </c>
      <c r="K6176" t="s">
        <v>41</v>
      </c>
      <c r="L6176" t="s">
        <v>60</v>
      </c>
      <c r="M6176">
        <v>62414.574999999997</v>
      </c>
      <c r="N6176"/>
      <c r="O6176" t="s">
        <v>14282</v>
      </c>
      <c r="P6176" t="s">
        <v>14283</v>
      </c>
    </row>
    <row r="6177" spans="1:16" x14ac:dyDescent="0.25">
      <c r="A6177" t="s">
        <v>0</v>
      </c>
      <c r="B6177" t="s">
        <v>0</v>
      </c>
      <c r="C6177" t="s">
        <v>14284</v>
      </c>
      <c r="D6177" t="s">
        <v>4595</v>
      </c>
      <c r="E6177" t="s">
        <v>59</v>
      </c>
      <c r="F6177" t="b">
        <v>0</v>
      </c>
      <c r="G6177" t="s">
        <v>65</v>
      </c>
      <c r="H6177" s="1">
        <v>46087.836805555547</v>
      </c>
      <c r="I6177" t="b">
        <v>1</v>
      </c>
      <c r="J6177" t="b">
        <v>0</v>
      </c>
      <c r="K6177" t="s">
        <v>41</v>
      </c>
      <c r="L6177" t="s">
        <v>60</v>
      </c>
      <c r="M6177">
        <v>77500</v>
      </c>
      <c r="N6177"/>
      <c r="O6177" t="s">
        <v>14285</v>
      </c>
      <c r="P6177" t="s">
        <v>1314</v>
      </c>
    </row>
    <row r="6178" spans="1:16" x14ac:dyDescent="0.25">
      <c r="A6178" t="s">
        <v>1</v>
      </c>
      <c r="B6178" t="s">
        <v>14286</v>
      </c>
      <c r="C6178" t="s">
        <v>1096</v>
      </c>
      <c r="D6178" t="s">
        <v>4526</v>
      </c>
      <c r="E6178" t="s">
        <v>88</v>
      </c>
      <c r="F6178" t="b">
        <v>0</v>
      </c>
      <c r="G6178" t="s">
        <v>65</v>
      </c>
      <c r="H6178" s="1">
        <v>46087.838368055563</v>
      </c>
      <c r="I6178" t="b">
        <v>0</v>
      </c>
      <c r="J6178" t="b">
        <v>0</v>
      </c>
      <c r="K6178" t="s">
        <v>41</v>
      </c>
      <c r="L6178" t="s">
        <v>74</v>
      </c>
      <c r="M6178"/>
      <c r="N6178">
        <v>72.5</v>
      </c>
      <c r="O6178" t="s">
        <v>7261</v>
      </c>
      <c r="P6178" t="s">
        <v>14287</v>
      </c>
    </row>
    <row r="6179" spans="1:16" x14ac:dyDescent="0.25">
      <c r="A6179" t="s">
        <v>0</v>
      </c>
      <c r="B6179" t="s">
        <v>14288</v>
      </c>
      <c r="C6179" t="s">
        <v>13</v>
      </c>
      <c r="D6179" t="s">
        <v>4637</v>
      </c>
      <c r="F6179" t="b">
        <v>0</v>
      </c>
      <c r="G6179" t="s">
        <v>13</v>
      </c>
      <c r="H6179" s="1">
        <v>46087.842037037037</v>
      </c>
      <c r="I6179" t="b">
        <v>1</v>
      </c>
      <c r="J6179" t="b">
        <v>0</v>
      </c>
      <c r="K6179" t="s">
        <v>13</v>
      </c>
      <c r="L6179" t="s">
        <v>74</v>
      </c>
      <c r="M6179"/>
      <c r="N6179">
        <v>55</v>
      </c>
      <c r="O6179" t="s">
        <v>4596</v>
      </c>
      <c r="P6179" t="s">
        <v>14289</v>
      </c>
    </row>
    <row r="6180" spans="1:16" x14ac:dyDescent="0.25">
      <c r="A6180" t="s">
        <v>1</v>
      </c>
      <c r="B6180" t="s">
        <v>14290</v>
      </c>
      <c r="C6180" t="s">
        <v>14291</v>
      </c>
      <c r="D6180" t="s">
        <v>5018</v>
      </c>
      <c r="E6180" t="s">
        <v>59</v>
      </c>
      <c r="F6180" t="b">
        <v>0</v>
      </c>
      <c r="G6180" t="s">
        <v>40</v>
      </c>
      <c r="H6180" s="1">
        <v>46087.842731481483</v>
      </c>
      <c r="I6180" t="b">
        <v>1</v>
      </c>
      <c r="J6180" t="b">
        <v>0</v>
      </c>
      <c r="K6180" t="s">
        <v>40</v>
      </c>
      <c r="L6180" t="s">
        <v>60</v>
      </c>
      <c r="M6180">
        <v>45500</v>
      </c>
      <c r="N6180"/>
      <c r="O6180" t="s">
        <v>14292</v>
      </c>
      <c r="P6180" t="s">
        <v>14293</v>
      </c>
    </row>
    <row r="6181" spans="1:16" x14ac:dyDescent="0.25">
      <c r="A6181" t="s">
        <v>7</v>
      </c>
      <c r="B6181" t="s">
        <v>14294</v>
      </c>
      <c r="C6181" t="s">
        <v>112</v>
      </c>
      <c r="D6181" t="s">
        <v>4526</v>
      </c>
      <c r="E6181" t="s">
        <v>59</v>
      </c>
      <c r="F6181" t="b">
        <v>0</v>
      </c>
      <c r="G6181" t="s">
        <v>65</v>
      </c>
      <c r="H6181" s="1">
        <v>46087.878379629627</v>
      </c>
      <c r="I6181" t="b">
        <v>0</v>
      </c>
      <c r="J6181" t="b">
        <v>1</v>
      </c>
      <c r="K6181" t="s">
        <v>41</v>
      </c>
      <c r="L6181" t="s">
        <v>60</v>
      </c>
      <c r="M6181">
        <v>145520</v>
      </c>
      <c r="N6181"/>
      <c r="O6181" t="s">
        <v>14295</v>
      </c>
      <c r="P6181" t="s">
        <v>2590</v>
      </c>
    </row>
    <row r="6182" spans="1:16" x14ac:dyDescent="0.25">
      <c r="A6182" t="s">
        <v>0</v>
      </c>
      <c r="B6182" t="s">
        <v>14296</v>
      </c>
      <c r="C6182" t="s">
        <v>172</v>
      </c>
      <c r="D6182" t="s">
        <v>4346</v>
      </c>
      <c r="E6182" t="s">
        <v>88</v>
      </c>
      <c r="F6182" t="b">
        <v>0</v>
      </c>
      <c r="G6182" t="s">
        <v>68</v>
      </c>
      <c r="H6182" s="1">
        <v>46087.878935185188</v>
      </c>
      <c r="I6182" t="b">
        <v>1</v>
      </c>
      <c r="J6182" t="b">
        <v>1</v>
      </c>
      <c r="K6182" t="s">
        <v>41</v>
      </c>
      <c r="L6182" t="s">
        <v>74</v>
      </c>
      <c r="M6182"/>
      <c r="N6182">
        <v>52.5</v>
      </c>
      <c r="O6182" t="s">
        <v>2701</v>
      </c>
      <c r="P6182" t="s">
        <v>14297</v>
      </c>
    </row>
    <row r="6183" spans="1:16" x14ac:dyDescent="0.25">
      <c r="A6183" t="s">
        <v>3</v>
      </c>
      <c r="B6183" t="s">
        <v>2264</v>
      </c>
      <c r="C6183" t="s">
        <v>4034</v>
      </c>
      <c r="D6183" t="s">
        <v>2360</v>
      </c>
      <c r="E6183" t="s">
        <v>59</v>
      </c>
      <c r="F6183" t="b">
        <v>0</v>
      </c>
      <c r="G6183" t="s">
        <v>68</v>
      </c>
      <c r="H6183" s="1">
        <v>46087.878935185188</v>
      </c>
      <c r="I6183" t="b">
        <v>0</v>
      </c>
      <c r="J6183" t="b">
        <v>1</v>
      </c>
      <c r="K6183" t="s">
        <v>41</v>
      </c>
      <c r="L6183" t="s">
        <v>74</v>
      </c>
      <c r="M6183"/>
      <c r="N6183">
        <v>28</v>
      </c>
      <c r="O6183" t="s">
        <v>7284</v>
      </c>
      <c r="P6183" t="s">
        <v>14298</v>
      </c>
    </row>
    <row r="6184" spans="1:16" x14ac:dyDescent="0.25">
      <c r="A6184" t="s">
        <v>3</v>
      </c>
      <c r="B6184" t="s">
        <v>14299</v>
      </c>
      <c r="C6184" t="s">
        <v>172</v>
      </c>
      <c r="D6184" t="s">
        <v>4526</v>
      </c>
      <c r="E6184" t="s">
        <v>59</v>
      </c>
      <c r="F6184" t="b">
        <v>0</v>
      </c>
      <c r="G6184" t="s">
        <v>68</v>
      </c>
      <c r="H6184" s="1">
        <v>46087.878946759258</v>
      </c>
      <c r="I6184" t="b">
        <v>0</v>
      </c>
      <c r="J6184" t="b">
        <v>0</v>
      </c>
      <c r="K6184" t="s">
        <v>41</v>
      </c>
      <c r="L6184" t="s">
        <v>60</v>
      </c>
      <c r="M6184">
        <v>117000</v>
      </c>
      <c r="N6184"/>
      <c r="O6184" t="s">
        <v>14300</v>
      </c>
      <c r="P6184" t="s">
        <v>14301</v>
      </c>
    </row>
    <row r="6185" spans="1:16" x14ac:dyDescent="0.25">
      <c r="A6185" t="s">
        <v>4</v>
      </c>
      <c r="B6185" t="s">
        <v>3430</v>
      </c>
      <c r="C6185" t="s">
        <v>1691</v>
      </c>
      <c r="D6185" t="s">
        <v>4595</v>
      </c>
      <c r="E6185" t="s">
        <v>59</v>
      </c>
      <c r="F6185" t="b">
        <v>0</v>
      </c>
      <c r="G6185" t="s">
        <v>89</v>
      </c>
      <c r="H6185" s="1">
        <v>46087.879120370373</v>
      </c>
      <c r="I6185" t="b">
        <v>0</v>
      </c>
      <c r="J6185" t="b">
        <v>0</v>
      </c>
      <c r="K6185" t="s">
        <v>41</v>
      </c>
      <c r="L6185" t="s">
        <v>60</v>
      </c>
      <c r="M6185">
        <v>82500</v>
      </c>
      <c r="N6185"/>
      <c r="O6185" t="s">
        <v>2457</v>
      </c>
    </row>
    <row r="6186" spans="1:16" x14ac:dyDescent="0.25">
      <c r="A6186" t="s">
        <v>2</v>
      </c>
      <c r="B6186" t="s">
        <v>14302</v>
      </c>
      <c r="C6186" t="s">
        <v>4221</v>
      </c>
      <c r="D6186" t="s">
        <v>2734</v>
      </c>
      <c r="E6186" t="s">
        <v>59</v>
      </c>
      <c r="F6186" t="b">
        <v>0</v>
      </c>
      <c r="G6186" t="s">
        <v>65</v>
      </c>
      <c r="H6186" s="1">
        <v>46087.879224537042</v>
      </c>
      <c r="I6186" t="b">
        <v>0</v>
      </c>
      <c r="J6186" t="b">
        <v>0</v>
      </c>
      <c r="K6186" t="s">
        <v>41</v>
      </c>
      <c r="L6186" t="s">
        <v>60</v>
      </c>
      <c r="M6186">
        <v>106437</v>
      </c>
      <c r="N6186"/>
      <c r="O6186" t="s">
        <v>14303</v>
      </c>
    </row>
    <row r="6187" spans="1:16" x14ac:dyDescent="0.25">
      <c r="A6187" t="s">
        <v>2</v>
      </c>
      <c r="B6187" t="s">
        <v>14304</v>
      </c>
      <c r="C6187" t="s">
        <v>4221</v>
      </c>
      <c r="D6187" t="s">
        <v>2734</v>
      </c>
      <c r="E6187" t="s">
        <v>59</v>
      </c>
      <c r="F6187" t="b">
        <v>0</v>
      </c>
      <c r="G6187" t="s">
        <v>65</v>
      </c>
      <c r="H6187" s="1">
        <v>46087.879247685189</v>
      </c>
      <c r="I6187" t="b">
        <v>0</v>
      </c>
      <c r="J6187" t="b">
        <v>0</v>
      </c>
      <c r="K6187" t="s">
        <v>41</v>
      </c>
      <c r="L6187" t="s">
        <v>60</v>
      </c>
      <c r="M6187">
        <v>147945</v>
      </c>
      <c r="N6187"/>
      <c r="O6187" t="s">
        <v>14303</v>
      </c>
    </row>
    <row r="6188" spans="1:16" x14ac:dyDescent="0.25">
      <c r="A6188" t="s">
        <v>6</v>
      </c>
      <c r="B6188" t="s">
        <v>2780</v>
      </c>
      <c r="C6188" t="s">
        <v>167</v>
      </c>
      <c r="D6188" t="s">
        <v>4595</v>
      </c>
      <c r="E6188" t="s">
        <v>59</v>
      </c>
      <c r="F6188" t="b">
        <v>0</v>
      </c>
      <c r="G6188" t="s">
        <v>65</v>
      </c>
      <c r="H6188" s="1">
        <v>46087.879328703697</v>
      </c>
      <c r="I6188" t="b">
        <v>0</v>
      </c>
      <c r="J6188" t="b">
        <v>0</v>
      </c>
      <c r="K6188" t="s">
        <v>41</v>
      </c>
      <c r="L6188" t="s">
        <v>60</v>
      </c>
      <c r="M6188">
        <v>180000</v>
      </c>
      <c r="N6188"/>
      <c r="O6188" t="s">
        <v>14305</v>
      </c>
    </row>
    <row r="6189" spans="1:16" x14ac:dyDescent="0.25">
      <c r="A6189" t="s">
        <v>1</v>
      </c>
      <c r="B6189" t="s">
        <v>667</v>
      </c>
      <c r="C6189" t="s">
        <v>142</v>
      </c>
      <c r="D6189" t="s">
        <v>4346</v>
      </c>
      <c r="E6189" t="s">
        <v>59</v>
      </c>
      <c r="F6189" t="b">
        <v>0</v>
      </c>
      <c r="G6189" t="s">
        <v>65</v>
      </c>
      <c r="H6189" s="1">
        <v>46087.87976851852</v>
      </c>
      <c r="I6189" t="b">
        <v>0</v>
      </c>
      <c r="J6189" t="b">
        <v>0</v>
      </c>
      <c r="K6189" t="s">
        <v>41</v>
      </c>
      <c r="L6189" t="s">
        <v>60</v>
      </c>
      <c r="M6189">
        <v>150000</v>
      </c>
      <c r="N6189"/>
      <c r="O6189" t="s">
        <v>14306</v>
      </c>
      <c r="P6189" t="s">
        <v>14307</v>
      </c>
    </row>
    <row r="6190" spans="1:16" x14ac:dyDescent="0.25">
      <c r="A6190" t="s">
        <v>1</v>
      </c>
      <c r="B6190" t="s">
        <v>961</v>
      </c>
      <c r="C6190" t="s">
        <v>1910</v>
      </c>
      <c r="D6190" t="s">
        <v>11278</v>
      </c>
      <c r="E6190" t="s">
        <v>59</v>
      </c>
      <c r="F6190" t="b">
        <v>0</v>
      </c>
      <c r="G6190" t="s">
        <v>34</v>
      </c>
      <c r="H6190" s="1">
        <v>46087.883599537039</v>
      </c>
      <c r="I6190" t="b">
        <v>0</v>
      </c>
      <c r="J6190" t="b">
        <v>0</v>
      </c>
      <c r="K6190" t="s">
        <v>34</v>
      </c>
      <c r="L6190" t="s">
        <v>60</v>
      </c>
      <c r="M6190">
        <v>540000</v>
      </c>
      <c r="N6190"/>
      <c r="O6190" t="s">
        <v>14308</v>
      </c>
      <c r="P6190" t="s">
        <v>14309</v>
      </c>
    </row>
    <row r="6191" spans="1:16" x14ac:dyDescent="0.25">
      <c r="A6191" t="s">
        <v>1</v>
      </c>
      <c r="B6191" t="s">
        <v>6230</v>
      </c>
      <c r="C6191" t="s">
        <v>301</v>
      </c>
      <c r="D6191" t="s">
        <v>4346</v>
      </c>
      <c r="E6191" t="s">
        <v>88</v>
      </c>
      <c r="F6191" t="b">
        <v>0</v>
      </c>
      <c r="G6191" t="s">
        <v>63</v>
      </c>
      <c r="H6191" s="1">
        <v>46087.913680555554</v>
      </c>
      <c r="I6191" t="b">
        <v>1</v>
      </c>
      <c r="J6191" t="b">
        <v>0</v>
      </c>
      <c r="K6191" t="s">
        <v>41</v>
      </c>
      <c r="L6191" t="s">
        <v>74</v>
      </c>
      <c r="M6191"/>
      <c r="N6191">
        <v>79.5</v>
      </c>
      <c r="O6191" t="s">
        <v>803</v>
      </c>
    </row>
    <row r="6192" spans="1:16" x14ac:dyDescent="0.25">
      <c r="A6192" t="s">
        <v>0</v>
      </c>
      <c r="B6192" t="s">
        <v>289</v>
      </c>
      <c r="C6192" t="s">
        <v>3663</v>
      </c>
      <c r="D6192" t="s">
        <v>4346</v>
      </c>
      <c r="E6192" t="s">
        <v>72</v>
      </c>
      <c r="F6192" t="b">
        <v>0</v>
      </c>
      <c r="G6192" t="s">
        <v>65</v>
      </c>
      <c r="H6192" s="1">
        <v>46087.920046296298</v>
      </c>
      <c r="I6192" t="b">
        <v>1</v>
      </c>
      <c r="J6192" t="b">
        <v>0</v>
      </c>
      <c r="K6192" t="s">
        <v>41</v>
      </c>
      <c r="L6192" t="s">
        <v>60</v>
      </c>
      <c r="M6192">
        <v>82689.255000000005</v>
      </c>
      <c r="N6192"/>
      <c r="O6192" t="s">
        <v>14310</v>
      </c>
      <c r="P6192" t="s">
        <v>5803</v>
      </c>
    </row>
    <row r="6193" spans="1:16" x14ac:dyDescent="0.25">
      <c r="A6193" t="s">
        <v>0</v>
      </c>
      <c r="B6193" t="s">
        <v>3966</v>
      </c>
      <c r="C6193" t="s">
        <v>486</v>
      </c>
      <c r="D6193" t="s">
        <v>4526</v>
      </c>
      <c r="E6193" t="s">
        <v>59</v>
      </c>
      <c r="F6193" t="b">
        <v>0</v>
      </c>
      <c r="G6193" t="s">
        <v>65</v>
      </c>
      <c r="H6193" s="1">
        <v>46087.920057870368</v>
      </c>
      <c r="I6193" t="b">
        <v>0</v>
      </c>
      <c r="J6193" t="b">
        <v>1</v>
      </c>
      <c r="K6193" t="s">
        <v>41</v>
      </c>
      <c r="L6193" t="s">
        <v>60</v>
      </c>
      <c r="M6193">
        <v>119281.5</v>
      </c>
      <c r="N6193"/>
      <c r="O6193" t="s">
        <v>4031</v>
      </c>
      <c r="P6193" t="s">
        <v>14311</v>
      </c>
    </row>
    <row r="6194" spans="1:16" x14ac:dyDescent="0.25">
      <c r="A6194" t="s">
        <v>0</v>
      </c>
      <c r="B6194" t="s">
        <v>14312</v>
      </c>
      <c r="C6194" t="s">
        <v>164</v>
      </c>
      <c r="D6194" t="s">
        <v>2360</v>
      </c>
      <c r="E6194" t="s">
        <v>59</v>
      </c>
      <c r="F6194" t="b">
        <v>0</v>
      </c>
      <c r="G6194" t="s">
        <v>65</v>
      </c>
      <c r="H6194" s="1">
        <v>46087.920138888891</v>
      </c>
      <c r="I6194" t="b">
        <v>0</v>
      </c>
      <c r="J6194" t="b">
        <v>1</v>
      </c>
      <c r="K6194" t="s">
        <v>41</v>
      </c>
      <c r="L6194" t="s">
        <v>60</v>
      </c>
      <c r="M6194">
        <v>162500</v>
      </c>
      <c r="N6194"/>
      <c r="O6194" t="s">
        <v>5826</v>
      </c>
      <c r="P6194" t="s">
        <v>14313</v>
      </c>
    </row>
    <row r="6195" spans="1:16" x14ac:dyDescent="0.25">
      <c r="A6195" t="s">
        <v>0</v>
      </c>
      <c r="B6195" t="s">
        <v>1267</v>
      </c>
      <c r="C6195" t="s">
        <v>1068</v>
      </c>
      <c r="D6195" t="s">
        <v>12583</v>
      </c>
      <c r="E6195" t="s">
        <v>59</v>
      </c>
      <c r="F6195" t="b">
        <v>0</v>
      </c>
      <c r="G6195" t="s">
        <v>77</v>
      </c>
      <c r="H6195" s="1">
        <v>46087.920208333337</v>
      </c>
      <c r="I6195" t="b">
        <v>0</v>
      </c>
      <c r="J6195" t="b">
        <v>1</v>
      </c>
      <c r="K6195" t="s">
        <v>41</v>
      </c>
      <c r="L6195" t="s">
        <v>74</v>
      </c>
      <c r="M6195"/>
      <c r="N6195">
        <v>47.44</v>
      </c>
      <c r="O6195" t="s">
        <v>2035</v>
      </c>
    </row>
    <row r="6196" spans="1:16" x14ac:dyDescent="0.25">
      <c r="A6196" t="s">
        <v>0</v>
      </c>
      <c r="B6196" t="s">
        <v>14314</v>
      </c>
      <c r="C6196" t="s">
        <v>14261</v>
      </c>
      <c r="D6196" t="s">
        <v>4346</v>
      </c>
      <c r="E6196" t="s">
        <v>88</v>
      </c>
      <c r="F6196" t="b">
        <v>0</v>
      </c>
      <c r="G6196" t="s">
        <v>68</v>
      </c>
      <c r="H6196" s="1">
        <v>46087.920601851853</v>
      </c>
      <c r="I6196" t="b">
        <v>1</v>
      </c>
      <c r="J6196" t="b">
        <v>0</v>
      </c>
      <c r="K6196" t="s">
        <v>41</v>
      </c>
      <c r="L6196" t="s">
        <v>74</v>
      </c>
      <c r="M6196"/>
      <c r="N6196">
        <v>75</v>
      </c>
      <c r="O6196" t="s">
        <v>2274</v>
      </c>
      <c r="P6196" t="s">
        <v>875</v>
      </c>
    </row>
    <row r="6197" spans="1:16" x14ac:dyDescent="0.25">
      <c r="A6197" t="s">
        <v>0</v>
      </c>
      <c r="B6197" t="s">
        <v>14315</v>
      </c>
      <c r="C6197" t="s">
        <v>14261</v>
      </c>
      <c r="D6197" t="s">
        <v>4346</v>
      </c>
      <c r="E6197" t="s">
        <v>88</v>
      </c>
      <c r="F6197" t="b">
        <v>0</v>
      </c>
      <c r="G6197" t="s">
        <v>68</v>
      </c>
      <c r="H6197" s="1">
        <v>46087.920613425929</v>
      </c>
      <c r="I6197" t="b">
        <v>1</v>
      </c>
      <c r="J6197" t="b">
        <v>0</v>
      </c>
      <c r="K6197" t="s">
        <v>41</v>
      </c>
      <c r="L6197" t="s">
        <v>74</v>
      </c>
      <c r="M6197"/>
      <c r="N6197">
        <v>75</v>
      </c>
      <c r="O6197" t="s">
        <v>2274</v>
      </c>
      <c r="P6197" t="s">
        <v>875</v>
      </c>
    </row>
    <row r="6198" spans="1:16" x14ac:dyDescent="0.25">
      <c r="A6198" t="s">
        <v>2</v>
      </c>
      <c r="B6198" t="s">
        <v>2</v>
      </c>
      <c r="C6198" t="s">
        <v>14316</v>
      </c>
      <c r="D6198" t="s">
        <v>4346</v>
      </c>
      <c r="E6198" t="s">
        <v>59</v>
      </c>
      <c r="F6198" t="b">
        <v>0</v>
      </c>
      <c r="G6198" t="s">
        <v>65</v>
      </c>
      <c r="H6198" s="1">
        <v>46087.92083333333</v>
      </c>
      <c r="I6198" t="b">
        <v>0</v>
      </c>
      <c r="J6198" t="b">
        <v>1</v>
      </c>
      <c r="K6198" t="s">
        <v>41</v>
      </c>
      <c r="L6198" t="s">
        <v>60</v>
      </c>
      <c r="M6198">
        <v>165500</v>
      </c>
      <c r="N6198"/>
      <c r="O6198" t="s">
        <v>14317</v>
      </c>
      <c r="P6198" t="s">
        <v>14318</v>
      </c>
    </row>
    <row r="6199" spans="1:16" x14ac:dyDescent="0.25">
      <c r="A6199" t="s">
        <v>1</v>
      </c>
      <c r="B6199" t="s">
        <v>1758</v>
      </c>
      <c r="C6199" t="s">
        <v>1812</v>
      </c>
      <c r="D6199" t="s">
        <v>4346</v>
      </c>
      <c r="E6199" t="s">
        <v>59</v>
      </c>
      <c r="F6199" t="b">
        <v>0</v>
      </c>
      <c r="G6199" t="s">
        <v>65</v>
      </c>
      <c r="H6199" s="1">
        <v>46087.921481481477</v>
      </c>
      <c r="I6199" t="b">
        <v>0</v>
      </c>
      <c r="J6199" t="b">
        <v>1</v>
      </c>
      <c r="K6199" t="s">
        <v>41</v>
      </c>
      <c r="L6199" t="s">
        <v>60</v>
      </c>
      <c r="M6199">
        <v>87884</v>
      </c>
      <c r="N6199"/>
      <c r="O6199" t="s">
        <v>1813</v>
      </c>
      <c r="P6199" t="s">
        <v>14319</v>
      </c>
    </row>
    <row r="6200" spans="1:16" x14ac:dyDescent="0.25">
      <c r="A6200" t="s">
        <v>5</v>
      </c>
      <c r="B6200" t="s">
        <v>14320</v>
      </c>
      <c r="C6200" t="s">
        <v>1812</v>
      </c>
      <c r="D6200" t="s">
        <v>4346</v>
      </c>
      <c r="E6200" t="s">
        <v>59</v>
      </c>
      <c r="F6200" t="b">
        <v>0</v>
      </c>
      <c r="G6200" t="s">
        <v>65</v>
      </c>
      <c r="H6200" s="1">
        <v>46087.921585648153</v>
      </c>
      <c r="I6200" t="b">
        <v>0</v>
      </c>
      <c r="J6200" t="b">
        <v>1</v>
      </c>
      <c r="K6200" t="s">
        <v>41</v>
      </c>
      <c r="L6200" t="s">
        <v>60</v>
      </c>
      <c r="M6200">
        <v>101514</v>
      </c>
      <c r="N6200"/>
      <c r="O6200" t="s">
        <v>1813</v>
      </c>
      <c r="P6200" t="s">
        <v>14321</v>
      </c>
    </row>
    <row r="6201" spans="1:16" x14ac:dyDescent="0.25">
      <c r="A6201" t="s">
        <v>1</v>
      </c>
      <c r="B6201" t="s">
        <v>1</v>
      </c>
      <c r="C6201" t="s">
        <v>583</v>
      </c>
      <c r="D6201" t="s">
        <v>4526</v>
      </c>
      <c r="E6201" t="s">
        <v>59</v>
      </c>
      <c r="F6201" t="b">
        <v>0</v>
      </c>
      <c r="G6201" t="s">
        <v>65</v>
      </c>
      <c r="H6201" s="1">
        <v>46087.921747685177</v>
      </c>
      <c r="I6201" t="b">
        <v>1</v>
      </c>
      <c r="J6201" t="b">
        <v>1</v>
      </c>
      <c r="K6201" t="s">
        <v>41</v>
      </c>
      <c r="L6201" t="s">
        <v>60</v>
      </c>
      <c r="M6201">
        <v>112500</v>
      </c>
      <c r="N6201"/>
      <c r="O6201" t="s">
        <v>9503</v>
      </c>
      <c r="P6201" t="s">
        <v>11211</v>
      </c>
    </row>
    <row r="6202" spans="1:16" x14ac:dyDescent="0.25">
      <c r="A6202" t="s">
        <v>9</v>
      </c>
      <c r="B6202" t="s">
        <v>14322</v>
      </c>
      <c r="C6202" t="s">
        <v>1020</v>
      </c>
      <c r="D6202" t="s">
        <v>4526</v>
      </c>
      <c r="E6202" t="s">
        <v>88</v>
      </c>
      <c r="F6202" t="b">
        <v>0</v>
      </c>
      <c r="G6202" t="s">
        <v>65</v>
      </c>
      <c r="H6202" s="1">
        <v>46087.921747685177</v>
      </c>
      <c r="I6202" t="b">
        <v>0</v>
      </c>
      <c r="J6202" t="b">
        <v>1</v>
      </c>
      <c r="K6202" t="s">
        <v>41</v>
      </c>
      <c r="L6202" t="s">
        <v>74</v>
      </c>
      <c r="M6202"/>
      <c r="N6202">
        <v>69</v>
      </c>
      <c r="O6202" t="s">
        <v>4487</v>
      </c>
      <c r="P6202" t="s">
        <v>14323</v>
      </c>
    </row>
    <row r="6203" spans="1:16" x14ac:dyDescent="0.25">
      <c r="A6203" t="s">
        <v>7</v>
      </c>
      <c r="B6203" t="s">
        <v>14324</v>
      </c>
      <c r="C6203" t="s">
        <v>1343</v>
      </c>
      <c r="D6203" t="s">
        <v>4550</v>
      </c>
      <c r="E6203" t="s">
        <v>59</v>
      </c>
      <c r="F6203" t="b">
        <v>0</v>
      </c>
      <c r="G6203" t="s">
        <v>77</v>
      </c>
      <c r="H6203" s="1">
        <v>46087.96199074074</v>
      </c>
      <c r="I6203" t="b">
        <v>0</v>
      </c>
      <c r="J6203" t="b">
        <v>1</v>
      </c>
      <c r="K6203" t="s">
        <v>41</v>
      </c>
      <c r="L6203" t="s">
        <v>60</v>
      </c>
      <c r="M6203">
        <v>193000</v>
      </c>
      <c r="N6203"/>
      <c r="O6203" t="s">
        <v>14325</v>
      </c>
      <c r="P6203" t="s">
        <v>4661</v>
      </c>
    </row>
    <row r="6204" spans="1:16" x14ac:dyDescent="0.25">
      <c r="A6204" t="s">
        <v>7</v>
      </c>
      <c r="B6204" t="s">
        <v>14326</v>
      </c>
      <c r="C6204" t="s">
        <v>81</v>
      </c>
      <c r="D6204" t="s">
        <v>5860</v>
      </c>
      <c r="E6204" t="s">
        <v>59</v>
      </c>
      <c r="F6204" t="b">
        <v>0</v>
      </c>
      <c r="G6204" t="s">
        <v>77</v>
      </c>
      <c r="H6204" s="1">
        <v>46087.962048611109</v>
      </c>
      <c r="I6204" t="b">
        <v>0</v>
      </c>
      <c r="J6204" t="b">
        <v>1</v>
      </c>
      <c r="K6204" t="s">
        <v>41</v>
      </c>
      <c r="L6204" t="s">
        <v>60</v>
      </c>
      <c r="M6204">
        <v>102000</v>
      </c>
      <c r="N6204"/>
      <c r="O6204" t="s">
        <v>14327</v>
      </c>
      <c r="P6204" t="s">
        <v>14328</v>
      </c>
    </row>
    <row r="6205" spans="1:16" x14ac:dyDescent="0.25">
      <c r="A6205" t="s">
        <v>8</v>
      </c>
      <c r="B6205" t="s">
        <v>8</v>
      </c>
      <c r="C6205" t="s">
        <v>12018</v>
      </c>
      <c r="D6205" t="s">
        <v>4526</v>
      </c>
      <c r="E6205" t="s">
        <v>59</v>
      </c>
      <c r="F6205" t="b">
        <v>0</v>
      </c>
      <c r="G6205" t="s">
        <v>65</v>
      </c>
      <c r="H6205" s="1">
        <v>46087.962557870371</v>
      </c>
      <c r="I6205" t="b">
        <v>0</v>
      </c>
      <c r="J6205" t="b">
        <v>1</v>
      </c>
      <c r="K6205" t="s">
        <v>41</v>
      </c>
      <c r="L6205" t="s">
        <v>60</v>
      </c>
      <c r="M6205">
        <v>140000</v>
      </c>
      <c r="N6205"/>
      <c r="O6205" t="s">
        <v>12019</v>
      </c>
      <c r="P6205" t="s">
        <v>14329</v>
      </c>
    </row>
    <row r="6206" spans="1:16" x14ac:dyDescent="0.25">
      <c r="A6206" t="s">
        <v>2</v>
      </c>
      <c r="B6206" t="s">
        <v>4580</v>
      </c>
      <c r="C6206" t="s">
        <v>92</v>
      </c>
      <c r="D6206" t="s">
        <v>4595</v>
      </c>
      <c r="E6206" t="s">
        <v>59</v>
      </c>
      <c r="F6206" t="b">
        <v>0</v>
      </c>
      <c r="G6206" t="s">
        <v>77</v>
      </c>
      <c r="H6206" s="1">
        <v>46087.962777777779</v>
      </c>
      <c r="I6206" t="b">
        <v>0</v>
      </c>
      <c r="J6206" t="b">
        <v>1</v>
      </c>
      <c r="K6206" t="s">
        <v>41</v>
      </c>
      <c r="L6206" t="s">
        <v>60</v>
      </c>
      <c r="M6206">
        <v>214500</v>
      </c>
      <c r="N6206"/>
      <c r="O6206" t="s">
        <v>424</v>
      </c>
      <c r="P6206" t="s">
        <v>4581</v>
      </c>
    </row>
    <row r="6207" spans="1:16" x14ac:dyDescent="0.25">
      <c r="A6207" t="s">
        <v>4</v>
      </c>
      <c r="B6207" t="s">
        <v>14330</v>
      </c>
      <c r="C6207" t="s">
        <v>121</v>
      </c>
      <c r="D6207" t="s">
        <v>4526</v>
      </c>
      <c r="E6207" t="s">
        <v>88</v>
      </c>
      <c r="F6207" t="b">
        <v>0</v>
      </c>
      <c r="G6207" t="s">
        <v>68</v>
      </c>
      <c r="H6207" s="1">
        <v>46087.962962962964</v>
      </c>
      <c r="I6207" t="b">
        <v>1</v>
      </c>
      <c r="J6207" t="b">
        <v>0</v>
      </c>
      <c r="K6207" t="s">
        <v>41</v>
      </c>
      <c r="L6207" t="s">
        <v>74</v>
      </c>
      <c r="M6207"/>
      <c r="N6207">
        <v>50</v>
      </c>
      <c r="O6207" t="s">
        <v>432</v>
      </c>
      <c r="P6207" t="s">
        <v>1285</v>
      </c>
    </row>
    <row r="6208" spans="1:16" x14ac:dyDescent="0.25">
      <c r="A6208" t="s">
        <v>4</v>
      </c>
      <c r="B6208" t="s">
        <v>14331</v>
      </c>
      <c r="C6208" t="s">
        <v>958</v>
      </c>
      <c r="D6208" t="s">
        <v>2360</v>
      </c>
      <c r="E6208" t="s">
        <v>59</v>
      </c>
      <c r="F6208" t="b">
        <v>0</v>
      </c>
      <c r="G6208" t="s">
        <v>65</v>
      </c>
      <c r="H6208" s="1">
        <v>46087.963101851848</v>
      </c>
      <c r="I6208" t="b">
        <v>1</v>
      </c>
      <c r="J6208" t="b">
        <v>0</v>
      </c>
      <c r="K6208" t="s">
        <v>41</v>
      </c>
      <c r="L6208" t="s">
        <v>60</v>
      </c>
      <c r="M6208">
        <v>112500</v>
      </c>
      <c r="N6208"/>
      <c r="O6208" t="s">
        <v>14332</v>
      </c>
      <c r="P6208" t="s">
        <v>14333</v>
      </c>
    </row>
    <row r="6209" spans="1:16" x14ac:dyDescent="0.25">
      <c r="A6209" t="s">
        <v>5</v>
      </c>
      <c r="B6209" t="s">
        <v>939</v>
      </c>
      <c r="C6209" t="s">
        <v>172</v>
      </c>
      <c r="D6209" t="s">
        <v>4346</v>
      </c>
      <c r="E6209" t="s">
        <v>59</v>
      </c>
      <c r="F6209" t="b">
        <v>0</v>
      </c>
      <c r="G6209" t="s">
        <v>65</v>
      </c>
      <c r="H6209" s="1">
        <v>46087.963148148148</v>
      </c>
      <c r="I6209" t="b">
        <v>0</v>
      </c>
      <c r="J6209" t="b">
        <v>1</v>
      </c>
      <c r="K6209" t="s">
        <v>41</v>
      </c>
      <c r="L6209" t="s">
        <v>60</v>
      </c>
      <c r="M6209">
        <v>133247.93</v>
      </c>
      <c r="N6209"/>
      <c r="O6209" t="s">
        <v>2240</v>
      </c>
      <c r="P6209" t="s">
        <v>14334</v>
      </c>
    </row>
    <row r="6210" spans="1:16" x14ac:dyDescent="0.25">
      <c r="A6210" t="s">
        <v>2</v>
      </c>
      <c r="B6210" t="s">
        <v>14335</v>
      </c>
      <c r="C6210" t="s">
        <v>71</v>
      </c>
      <c r="D6210" t="s">
        <v>4526</v>
      </c>
      <c r="E6210" t="s">
        <v>59</v>
      </c>
      <c r="F6210" t="b">
        <v>0</v>
      </c>
      <c r="G6210" t="s">
        <v>65</v>
      </c>
      <c r="H6210" s="1">
        <v>46087.963263888887</v>
      </c>
      <c r="I6210" t="b">
        <v>1</v>
      </c>
      <c r="J6210" t="b">
        <v>1</v>
      </c>
      <c r="K6210" t="s">
        <v>41</v>
      </c>
      <c r="L6210" t="s">
        <v>60</v>
      </c>
      <c r="M6210">
        <v>99965.5</v>
      </c>
      <c r="N6210"/>
      <c r="O6210" t="s">
        <v>10744</v>
      </c>
      <c r="P6210" t="s">
        <v>645</v>
      </c>
    </row>
    <row r="6211" spans="1:16" x14ac:dyDescent="0.25">
      <c r="A6211" t="s">
        <v>5</v>
      </c>
      <c r="B6211" t="s">
        <v>2188</v>
      </c>
      <c r="C6211" t="s">
        <v>515</v>
      </c>
      <c r="D6211" t="s">
        <v>4526</v>
      </c>
      <c r="E6211" t="s">
        <v>59</v>
      </c>
      <c r="F6211" t="b">
        <v>0</v>
      </c>
      <c r="G6211" t="s">
        <v>65</v>
      </c>
      <c r="H6211" s="1">
        <v>46087.963437500002</v>
      </c>
      <c r="I6211" t="b">
        <v>1</v>
      </c>
      <c r="J6211" t="b">
        <v>0</v>
      </c>
      <c r="K6211" t="s">
        <v>41</v>
      </c>
      <c r="L6211" t="s">
        <v>60</v>
      </c>
      <c r="M6211">
        <v>120000</v>
      </c>
      <c r="N6211"/>
      <c r="O6211" t="s">
        <v>3073</v>
      </c>
      <c r="P6211" t="s">
        <v>14336</v>
      </c>
    </row>
    <row r="6212" spans="1:16" x14ac:dyDescent="0.25">
      <c r="A6212" t="s">
        <v>6</v>
      </c>
      <c r="B6212" t="s">
        <v>14337</v>
      </c>
      <c r="C6212" t="s">
        <v>76</v>
      </c>
      <c r="D6212" t="s">
        <v>4526</v>
      </c>
      <c r="E6212" t="s">
        <v>132</v>
      </c>
      <c r="F6212" t="b">
        <v>1</v>
      </c>
      <c r="G6212" t="s">
        <v>13</v>
      </c>
      <c r="H6212" s="1">
        <v>46087.967094907413</v>
      </c>
      <c r="I6212" t="b">
        <v>0</v>
      </c>
      <c r="J6212" t="b">
        <v>0</v>
      </c>
      <c r="K6212" t="s">
        <v>13</v>
      </c>
      <c r="L6212" t="s">
        <v>74</v>
      </c>
      <c r="M6212"/>
      <c r="N6212">
        <v>75</v>
      </c>
      <c r="O6212" t="s">
        <v>5046</v>
      </c>
      <c r="P6212" t="s">
        <v>208</v>
      </c>
    </row>
    <row r="6213" spans="1:16" x14ac:dyDescent="0.25">
      <c r="A6213" t="s">
        <v>1</v>
      </c>
      <c r="B6213" t="s">
        <v>14338</v>
      </c>
      <c r="C6213" t="s">
        <v>500</v>
      </c>
      <c r="D6213" t="s">
        <v>4346</v>
      </c>
      <c r="E6213" t="s">
        <v>88</v>
      </c>
      <c r="F6213" t="b">
        <v>0</v>
      </c>
      <c r="G6213" t="s">
        <v>13</v>
      </c>
      <c r="H6213" s="1">
        <v>46087.967141203713</v>
      </c>
      <c r="I6213" t="b">
        <v>1</v>
      </c>
      <c r="J6213" t="b">
        <v>0</v>
      </c>
      <c r="K6213" t="s">
        <v>13</v>
      </c>
      <c r="L6213" t="s">
        <v>74</v>
      </c>
      <c r="M6213"/>
      <c r="N6213">
        <v>52.5</v>
      </c>
      <c r="O6213" t="s">
        <v>5165</v>
      </c>
      <c r="P6213" t="s">
        <v>14339</v>
      </c>
    </row>
    <row r="6214" spans="1:16" x14ac:dyDescent="0.25">
      <c r="A6214" t="s">
        <v>1</v>
      </c>
      <c r="B6214" t="s">
        <v>14340</v>
      </c>
      <c r="C6214" t="s">
        <v>500</v>
      </c>
      <c r="D6214" t="s">
        <v>2360</v>
      </c>
      <c r="E6214" t="s">
        <v>59</v>
      </c>
      <c r="F6214" t="b">
        <v>0</v>
      </c>
      <c r="G6214" t="s">
        <v>13</v>
      </c>
      <c r="H6214" s="1">
        <v>46087.967141203713</v>
      </c>
      <c r="I6214" t="b">
        <v>1</v>
      </c>
      <c r="J6214" t="b">
        <v>0</v>
      </c>
      <c r="K6214" t="s">
        <v>13</v>
      </c>
      <c r="L6214" t="s">
        <v>74</v>
      </c>
      <c r="M6214"/>
      <c r="N6214">
        <v>70</v>
      </c>
      <c r="O6214" t="s">
        <v>12461</v>
      </c>
      <c r="P6214" t="s">
        <v>14341</v>
      </c>
    </row>
    <row r="6215" spans="1:16" x14ac:dyDescent="0.25">
      <c r="A6215" t="s">
        <v>0</v>
      </c>
      <c r="B6215" t="s">
        <v>1271</v>
      </c>
      <c r="C6215" t="s">
        <v>218</v>
      </c>
      <c r="D6215" t="s">
        <v>7397</v>
      </c>
      <c r="E6215" t="s">
        <v>88</v>
      </c>
      <c r="F6215" t="b">
        <v>0</v>
      </c>
      <c r="G6215" t="s">
        <v>63</v>
      </c>
      <c r="H6215" s="1">
        <v>46087.996712962973</v>
      </c>
      <c r="I6215" t="b">
        <v>1</v>
      </c>
      <c r="J6215" t="b">
        <v>1</v>
      </c>
      <c r="K6215" t="s">
        <v>41</v>
      </c>
      <c r="L6215" t="s">
        <v>74</v>
      </c>
      <c r="M6215"/>
      <c r="N6215">
        <v>70</v>
      </c>
      <c r="O6215" t="s">
        <v>299</v>
      </c>
      <c r="P6215" t="s">
        <v>288</v>
      </c>
    </row>
    <row r="6216" spans="1:16" x14ac:dyDescent="0.25">
      <c r="A6216" t="s">
        <v>5</v>
      </c>
      <c r="B6216" t="s">
        <v>14342</v>
      </c>
      <c r="C6216" t="s">
        <v>41</v>
      </c>
      <c r="D6216" t="s">
        <v>5790</v>
      </c>
      <c r="E6216" t="s">
        <v>59</v>
      </c>
      <c r="F6216" t="b">
        <v>0</v>
      </c>
      <c r="G6216" t="s">
        <v>63</v>
      </c>
      <c r="H6216" s="1">
        <v>46087.996874999997</v>
      </c>
      <c r="I6216" t="b">
        <v>1</v>
      </c>
      <c r="J6216" t="b">
        <v>0</v>
      </c>
      <c r="K6216" t="s">
        <v>41</v>
      </c>
      <c r="L6216" t="s">
        <v>60</v>
      </c>
      <c r="M6216">
        <v>150000</v>
      </c>
      <c r="N6216"/>
      <c r="O6216" t="s">
        <v>3258</v>
      </c>
    </row>
    <row r="6217" spans="1:16" x14ac:dyDescent="0.25">
      <c r="A6217" t="s">
        <v>0</v>
      </c>
      <c r="B6217" t="s">
        <v>3419</v>
      </c>
      <c r="C6217" t="s">
        <v>112</v>
      </c>
      <c r="D6217" t="s">
        <v>4526</v>
      </c>
      <c r="E6217" t="s">
        <v>59</v>
      </c>
      <c r="F6217" t="b">
        <v>0</v>
      </c>
      <c r="G6217" t="s">
        <v>65</v>
      </c>
      <c r="H6217" s="1">
        <v>46088.003275462957</v>
      </c>
      <c r="I6217" t="b">
        <v>0</v>
      </c>
      <c r="J6217" t="b">
        <v>1</v>
      </c>
      <c r="K6217" t="s">
        <v>41</v>
      </c>
      <c r="L6217" t="s">
        <v>60</v>
      </c>
      <c r="M6217">
        <v>125000</v>
      </c>
      <c r="N6217"/>
      <c r="O6217" t="s">
        <v>14343</v>
      </c>
      <c r="P6217" t="s">
        <v>14344</v>
      </c>
    </row>
    <row r="6218" spans="1:16" x14ac:dyDescent="0.25">
      <c r="A6218" t="s">
        <v>0</v>
      </c>
      <c r="B6218" t="s">
        <v>5585</v>
      </c>
      <c r="C6218" t="s">
        <v>336</v>
      </c>
      <c r="D6218" t="s">
        <v>3761</v>
      </c>
      <c r="E6218" t="s">
        <v>59</v>
      </c>
      <c r="F6218" t="b">
        <v>0</v>
      </c>
      <c r="G6218" t="s">
        <v>65</v>
      </c>
      <c r="H6218" s="1">
        <v>46088.003472222219</v>
      </c>
      <c r="I6218" t="b">
        <v>0</v>
      </c>
      <c r="J6218" t="b">
        <v>0</v>
      </c>
      <c r="K6218" t="s">
        <v>41</v>
      </c>
      <c r="L6218" t="s">
        <v>60</v>
      </c>
      <c r="M6218">
        <v>80000</v>
      </c>
      <c r="N6218"/>
      <c r="O6218" t="s">
        <v>1452</v>
      </c>
      <c r="P6218" t="s">
        <v>1738</v>
      </c>
    </row>
    <row r="6219" spans="1:16" x14ac:dyDescent="0.25">
      <c r="A6219" t="s">
        <v>2</v>
      </c>
      <c r="B6219" t="s">
        <v>14345</v>
      </c>
      <c r="C6219" t="s">
        <v>332</v>
      </c>
      <c r="D6219" t="s">
        <v>3173</v>
      </c>
      <c r="E6219" t="s">
        <v>88</v>
      </c>
      <c r="F6219" t="b">
        <v>0</v>
      </c>
      <c r="G6219" t="s">
        <v>65</v>
      </c>
      <c r="H6219" s="1">
        <v>46088.003495370373</v>
      </c>
      <c r="I6219" t="b">
        <v>0</v>
      </c>
      <c r="J6219" t="b">
        <v>1</v>
      </c>
      <c r="K6219" t="s">
        <v>41</v>
      </c>
      <c r="L6219" t="s">
        <v>60</v>
      </c>
      <c r="M6219">
        <v>130000</v>
      </c>
      <c r="N6219"/>
      <c r="O6219" t="s">
        <v>710</v>
      </c>
      <c r="P6219" t="s">
        <v>6479</v>
      </c>
    </row>
    <row r="6220" spans="1:16" x14ac:dyDescent="0.25">
      <c r="A6220" t="s">
        <v>3</v>
      </c>
      <c r="B6220" t="s">
        <v>14346</v>
      </c>
      <c r="C6220" t="s">
        <v>2481</v>
      </c>
      <c r="D6220" t="s">
        <v>155</v>
      </c>
      <c r="F6220" t="b">
        <v>0</v>
      </c>
      <c r="G6220" t="s">
        <v>77</v>
      </c>
      <c r="H6220" s="1">
        <v>46088.003657407397</v>
      </c>
      <c r="I6220" t="b">
        <v>0</v>
      </c>
      <c r="J6220" t="b">
        <v>0</v>
      </c>
      <c r="K6220" t="s">
        <v>41</v>
      </c>
      <c r="L6220" t="s">
        <v>74</v>
      </c>
      <c r="M6220"/>
      <c r="N6220">
        <v>75</v>
      </c>
      <c r="O6220" t="s">
        <v>155</v>
      </c>
      <c r="P6220" t="s">
        <v>875</v>
      </c>
    </row>
    <row r="6221" spans="1:16" x14ac:dyDescent="0.25">
      <c r="A6221" t="s">
        <v>7</v>
      </c>
      <c r="B6221" t="s">
        <v>14347</v>
      </c>
      <c r="C6221" t="s">
        <v>333</v>
      </c>
      <c r="D6221" t="s">
        <v>4526</v>
      </c>
      <c r="E6221" t="s">
        <v>59</v>
      </c>
      <c r="F6221" t="b">
        <v>0</v>
      </c>
      <c r="G6221" t="s">
        <v>77</v>
      </c>
      <c r="H6221" s="1">
        <v>46088.003657407397</v>
      </c>
      <c r="I6221" t="b">
        <v>1</v>
      </c>
      <c r="J6221" t="b">
        <v>1</v>
      </c>
      <c r="K6221" t="s">
        <v>41</v>
      </c>
      <c r="L6221" t="s">
        <v>60</v>
      </c>
      <c r="M6221">
        <v>79500</v>
      </c>
      <c r="N6221"/>
      <c r="O6221" t="s">
        <v>14348</v>
      </c>
      <c r="P6221" t="s">
        <v>219</v>
      </c>
    </row>
    <row r="6222" spans="1:16" x14ac:dyDescent="0.25">
      <c r="A6222" t="s">
        <v>3</v>
      </c>
      <c r="B6222" t="s">
        <v>14349</v>
      </c>
      <c r="C6222" t="s">
        <v>237</v>
      </c>
      <c r="D6222" t="s">
        <v>3761</v>
      </c>
      <c r="E6222" t="s">
        <v>59</v>
      </c>
      <c r="F6222" t="b">
        <v>0</v>
      </c>
      <c r="G6222" t="s">
        <v>89</v>
      </c>
      <c r="H6222" s="1">
        <v>46088.004027777781</v>
      </c>
      <c r="I6222" t="b">
        <v>0</v>
      </c>
      <c r="J6222" t="b">
        <v>0</v>
      </c>
      <c r="K6222" t="s">
        <v>41</v>
      </c>
      <c r="L6222" t="s">
        <v>60</v>
      </c>
      <c r="M6222">
        <v>133600</v>
      </c>
      <c r="N6222"/>
      <c r="O6222" t="s">
        <v>14350</v>
      </c>
    </row>
    <row r="6223" spans="1:16" x14ac:dyDescent="0.25">
      <c r="A6223" t="s">
        <v>3</v>
      </c>
      <c r="B6223" t="s">
        <v>3400</v>
      </c>
      <c r="C6223" t="s">
        <v>2773</v>
      </c>
      <c r="D6223" t="s">
        <v>4595</v>
      </c>
      <c r="E6223" t="s">
        <v>59</v>
      </c>
      <c r="F6223" t="b">
        <v>0</v>
      </c>
      <c r="G6223" t="s">
        <v>89</v>
      </c>
      <c r="H6223" s="1">
        <v>46088.004131944443</v>
      </c>
      <c r="I6223" t="b">
        <v>0</v>
      </c>
      <c r="J6223" t="b">
        <v>0</v>
      </c>
      <c r="K6223" t="s">
        <v>41</v>
      </c>
      <c r="L6223" t="s">
        <v>60</v>
      </c>
      <c r="M6223">
        <v>80000</v>
      </c>
      <c r="N6223"/>
      <c r="O6223" t="s">
        <v>2399</v>
      </c>
    </row>
    <row r="6224" spans="1:16" x14ac:dyDescent="0.25">
      <c r="A6224" t="s">
        <v>6</v>
      </c>
      <c r="B6224" t="s">
        <v>3756</v>
      </c>
      <c r="C6224" t="s">
        <v>14351</v>
      </c>
      <c r="D6224" t="s">
        <v>9527</v>
      </c>
      <c r="E6224" t="s">
        <v>59</v>
      </c>
      <c r="F6224" t="b">
        <v>0</v>
      </c>
      <c r="G6224" t="s">
        <v>65</v>
      </c>
      <c r="H6224" s="1">
        <v>46088.004224537042</v>
      </c>
      <c r="I6224" t="b">
        <v>0</v>
      </c>
      <c r="J6224" t="b">
        <v>1</v>
      </c>
      <c r="K6224" t="s">
        <v>41</v>
      </c>
      <c r="L6224" t="s">
        <v>60</v>
      </c>
      <c r="M6224">
        <v>188500</v>
      </c>
      <c r="N6224"/>
      <c r="O6224" t="s">
        <v>5835</v>
      </c>
      <c r="P6224" t="s">
        <v>5836</v>
      </c>
    </row>
    <row r="6225" spans="1:16" x14ac:dyDescent="0.25">
      <c r="A6225" t="s">
        <v>6</v>
      </c>
      <c r="B6225" t="s">
        <v>6</v>
      </c>
      <c r="C6225" t="s">
        <v>1364</v>
      </c>
      <c r="D6225" t="s">
        <v>4673</v>
      </c>
      <c r="E6225" t="s">
        <v>59</v>
      </c>
      <c r="F6225" t="b">
        <v>0</v>
      </c>
      <c r="G6225" t="s">
        <v>77</v>
      </c>
      <c r="H6225" s="1">
        <v>46088.004374999997</v>
      </c>
      <c r="I6225" t="b">
        <v>0</v>
      </c>
      <c r="J6225" t="b">
        <v>1</v>
      </c>
      <c r="K6225" t="s">
        <v>41</v>
      </c>
      <c r="L6225" t="s">
        <v>60</v>
      </c>
      <c r="M6225">
        <v>135030</v>
      </c>
      <c r="N6225"/>
      <c r="O6225" t="s">
        <v>1365</v>
      </c>
      <c r="P6225" t="s">
        <v>718</v>
      </c>
    </row>
    <row r="6226" spans="1:16" x14ac:dyDescent="0.25">
      <c r="A6226" t="s">
        <v>2</v>
      </c>
      <c r="B6226" t="s">
        <v>8744</v>
      </c>
      <c r="C6226" t="s">
        <v>8745</v>
      </c>
      <c r="D6226" t="s">
        <v>4587</v>
      </c>
      <c r="E6226" t="s">
        <v>59</v>
      </c>
      <c r="F6226" t="b">
        <v>0</v>
      </c>
      <c r="G6226" t="s">
        <v>77</v>
      </c>
      <c r="H6226" s="1">
        <v>46088.004374999997</v>
      </c>
      <c r="I6226" t="b">
        <v>0</v>
      </c>
      <c r="J6226" t="b">
        <v>1</v>
      </c>
      <c r="K6226" t="s">
        <v>41</v>
      </c>
      <c r="L6226" t="s">
        <v>60</v>
      </c>
      <c r="M6226">
        <v>198000</v>
      </c>
      <c r="N6226"/>
      <c r="O6226" t="s">
        <v>424</v>
      </c>
      <c r="P6226" t="s">
        <v>8746</v>
      </c>
    </row>
    <row r="6227" spans="1:16" x14ac:dyDescent="0.25">
      <c r="A6227" t="s">
        <v>6</v>
      </c>
      <c r="B6227" t="s">
        <v>14352</v>
      </c>
      <c r="C6227" t="s">
        <v>8745</v>
      </c>
      <c r="D6227" t="s">
        <v>4587</v>
      </c>
      <c r="E6227" t="s">
        <v>59</v>
      </c>
      <c r="F6227" t="b">
        <v>0</v>
      </c>
      <c r="G6227" t="s">
        <v>77</v>
      </c>
      <c r="H6227" s="1">
        <v>46088.004374999997</v>
      </c>
      <c r="I6227" t="b">
        <v>0</v>
      </c>
      <c r="J6227" t="b">
        <v>1</v>
      </c>
      <c r="K6227" t="s">
        <v>41</v>
      </c>
      <c r="L6227" t="s">
        <v>60</v>
      </c>
      <c r="M6227">
        <v>175500</v>
      </c>
      <c r="N6227"/>
      <c r="O6227" t="s">
        <v>424</v>
      </c>
      <c r="P6227" t="s">
        <v>14353</v>
      </c>
    </row>
    <row r="6228" spans="1:16" x14ac:dyDescent="0.25">
      <c r="A6228" t="s">
        <v>2</v>
      </c>
      <c r="B6228" t="s">
        <v>10125</v>
      </c>
      <c r="C6228" t="s">
        <v>382</v>
      </c>
      <c r="D6228" t="s">
        <v>3761</v>
      </c>
      <c r="E6228" t="s">
        <v>59</v>
      </c>
      <c r="F6228" t="b">
        <v>0</v>
      </c>
      <c r="G6228" t="s">
        <v>77</v>
      </c>
      <c r="H6228" s="1">
        <v>46088.00439814815</v>
      </c>
      <c r="I6228" t="b">
        <v>0</v>
      </c>
      <c r="J6228" t="b">
        <v>0</v>
      </c>
      <c r="K6228" t="s">
        <v>41</v>
      </c>
      <c r="L6228" t="s">
        <v>60</v>
      </c>
      <c r="M6228">
        <v>125686</v>
      </c>
      <c r="N6228"/>
      <c r="O6228" t="s">
        <v>3957</v>
      </c>
      <c r="P6228" t="s">
        <v>10126</v>
      </c>
    </row>
    <row r="6229" spans="1:16" x14ac:dyDescent="0.25">
      <c r="A6229" t="s">
        <v>5</v>
      </c>
      <c r="B6229" t="s">
        <v>14354</v>
      </c>
      <c r="C6229" t="s">
        <v>998</v>
      </c>
      <c r="D6229" t="s">
        <v>3173</v>
      </c>
      <c r="E6229" t="s">
        <v>88</v>
      </c>
      <c r="F6229" t="b">
        <v>0</v>
      </c>
      <c r="G6229" t="s">
        <v>65</v>
      </c>
      <c r="H6229" s="1">
        <v>46088.00476851852</v>
      </c>
      <c r="I6229" t="b">
        <v>1</v>
      </c>
      <c r="J6229" t="b">
        <v>0</v>
      </c>
      <c r="K6229" t="s">
        <v>41</v>
      </c>
      <c r="L6229" t="s">
        <v>74</v>
      </c>
      <c r="M6229"/>
      <c r="N6229">
        <v>62.5</v>
      </c>
      <c r="O6229" t="s">
        <v>1139</v>
      </c>
      <c r="P6229" t="s">
        <v>8862</v>
      </c>
    </row>
    <row r="6230" spans="1:16" x14ac:dyDescent="0.25">
      <c r="A6230" t="s">
        <v>1</v>
      </c>
      <c r="B6230" t="s">
        <v>1</v>
      </c>
      <c r="C6230" t="s">
        <v>448</v>
      </c>
      <c r="D6230" t="s">
        <v>7397</v>
      </c>
      <c r="E6230" t="s">
        <v>88</v>
      </c>
      <c r="F6230" t="b">
        <v>0</v>
      </c>
      <c r="G6230" t="s">
        <v>65</v>
      </c>
      <c r="H6230" s="1">
        <v>46088.004780092589</v>
      </c>
      <c r="I6230" t="b">
        <v>0</v>
      </c>
      <c r="J6230" t="b">
        <v>1</v>
      </c>
      <c r="K6230" t="s">
        <v>41</v>
      </c>
      <c r="L6230" t="s">
        <v>74</v>
      </c>
      <c r="M6230"/>
      <c r="N6230">
        <v>62.5</v>
      </c>
      <c r="O6230" t="s">
        <v>299</v>
      </c>
      <c r="P6230" t="s">
        <v>14355</v>
      </c>
    </row>
    <row r="6231" spans="1:16" x14ac:dyDescent="0.25">
      <c r="A6231" t="s">
        <v>1</v>
      </c>
      <c r="B6231" t="s">
        <v>14356</v>
      </c>
      <c r="C6231" t="s">
        <v>81</v>
      </c>
      <c r="D6231" t="s">
        <v>14357</v>
      </c>
      <c r="E6231" t="s">
        <v>59</v>
      </c>
      <c r="F6231" t="b">
        <v>0</v>
      </c>
      <c r="G6231" t="s">
        <v>65</v>
      </c>
      <c r="H6231" s="1">
        <v>46088.004861111112</v>
      </c>
      <c r="I6231" t="b">
        <v>0</v>
      </c>
      <c r="J6231" t="b">
        <v>1</v>
      </c>
      <c r="K6231" t="s">
        <v>41</v>
      </c>
      <c r="L6231" t="s">
        <v>60</v>
      </c>
      <c r="M6231">
        <v>202417</v>
      </c>
      <c r="N6231"/>
      <c r="O6231" t="s">
        <v>14358</v>
      </c>
      <c r="P6231" t="s">
        <v>14359</v>
      </c>
    </row>
    <row r="6232" spans="1:16" x14ac:dyDescent="0.25">
      <c r="A6232" t="s">
        <v>1</v>
      </c>
      <c r="B6232" t="s">
        <v>14360</v>
      </c>
      <c r="C6232" t="s">
        <v>877</v>
      </c>
      <c r="D6232" t="s">
        <v>3761</v>
      </c>
      <c r="E6232" t="s">
        <v>232</v>
      </c>
      <c r="F6232" t="b">
        <v>0</v>
      </c>
      <c r="G6232" t="s">
        <v>77</v>
      </c>
      <c r="H6232" s="1">
        <v>46088.005243055559</v>
      </c>
      <c r="I6232" t="b">
        <v>0</v>
      </c>
      <c r="J6232" t="b">
        <v>0</v>
      </c>
      <c r="K6232" t="s">
        <v>41</v>
      </c>
      <c r="L6232" t="s">
        <v>74</v>
      </c>
      <c r="M6232"/>
      <c r="N6232">
        <v>60</v>
      </c>
      <c r="O6232" t="s">
        <v>14361</v>
      </c>
      <c r="P6232" t="s">
        <v>85</v>
      </c>
    </row>
    <row r="6233" spans="1:16" x14ac:dyDescent="0.25">
      <c r="A6233" t="s">
        <v>7</v>
      </c>
      <c r="B6233" t="s">
        <v>14362</v>
      </c>
      <c r="C6233" t="s">
        <v>13</v>
      </c>
      <c r="D6233" t="s">
        <v>3761</v>
      </c>
      <c r="E6233" t="s">
        <v>59</v>
      </c>
      <c r="F6233" t="b">
        <v>0</v>
      </c>
      <c r="G6233" t="s">
        <v>13</v>
      </c>
      <c r="H6233" s="1">
        <v>46088.008703703701</v>
      </c>
      <c r="I6233" t="b">
        <v>0</v>
      </c>
      <c r="J6233" t="b">
        <v>0</v>
      </c>
      <c r="K6233" t="s">
        <v>13</v>
      </c>
      <c r="L6233" t="s">
        <v>60</v>
      </c>
      <c r="M6233">
        <v>145000</v>
      </c>
      <c r="N6233"/>
      <c r="O6233" t="s">
        <v>1014</v>
      </c>
      <c r="P6233" t="s">
        <v>6692</v>
      </c>
    </row>
    <row r="6234" spans="1:16" x14ac:dyDescent="0.25">
      <c r="A6234" t="s">
        <v>1</v>
      </c>
      <c r="B6234" t="s">
        <v>14363</v>
      </c>
      <c r="C6234" t="s">
        <v>2064</v>
      </c>
      <c r="D6234" t="s">
        <v>4346</v>
      </c>
      <c r="E6234" t="s">
        <v>59</v>
      </c>
      <c r="F6234" t="b">
        <v>0</v>
      </c>
      <c r="G6234" t="s">
        <v>13</v>
      </c>
      <c r="H6234" s="1">
        <v>46088.00880787037</v>
      </c>
      <c r="I6234" t="b">
        <v>0</v>
      </c>
      <c r="J6234" t="b">
        <v>0</v>
      </c>
      <c r="K6234" t="s">
        <v>13</v>
      </c>
      <c r="L6234" t="s">
        <v>60</v>
      </c>
      <c r="M6234">
        <v>102950</v>
      </c>
      <c r="N6234"/>
      <c r="O6234" t="s">
        <v>14364</v>
      </c>
      <c r="P6234" t="s">
        <v>14365</v>
      </c>
    </row>
    <row r="6235" spans="1:16" x14ac:dyDescent="0.25">
      <c r="A6235" t="s">
        <v>1</v>
      </c>
      <c r="B6235" t="s">
        <v>14363</v>
      </c>
      <c r="C6235" t="s">
        <v>2064</v>
      </c>
      <c r="D6235" t="s">
        <v>3761</v>
      </c>
      <c r="E6235" t="s">
        <v>59</v>
      </c>
      <c r="F6235" t="b">
        <v>0</v>
      </c>
      <c r="G6235" t="s">
        <v>13</v>
      </c>
      <c r="H6235" s="1">
        <v>46088.008831018517</v>
      </c>
      <c r="I6235" t="b">
        <v>0</v>
      </c>
      <c r="J6235" t="b">
        <v>0</v>
      </c>
      <c r="K6235" t="s">
        <v>13</v>
      </c>
      <c r="L6235" t="s">
        <v>60</v>
      </c>
      <c r="M6235">
        <v>102950</v>
      </c>
      <c r="N6235"/>
      <c r="O6235" t="s">
        <v>14364</v>
      </c>
      <c r="P6235" t="s">
        <v>14365</v>
      </c>
    </row>
    <row r="6236" spans="1:16" x14ac:dyDescent="0.25">
      <c r="A6236" t="s">
        <v>0</v>
      </c>
      <c r="B6236" t="s">
        <v>0</v>
      </c>
      <c r="C6236" t="s">
        <v>14366</v>
      </c>
      <c r="D6236" t="s">
        <v>4587</v>
      </c>
      <c r="E6236" t="s">
        <v>59</v>
      </c>
      <c r="F6236" t="b">
        <v>0</v>
      </c>
      <c r="G6236" t="s">
        <v>40</v>
      </c>
      <c r="H6236" s="1">
        <v>46088.009097222217</v>
      </c>
      <c r="I6236" t="b">
        <v>1</v>
      </c>
      <c r="J6236" t="b">
        <v>0</v>
      </c>
      <c r="K6236" t="s">
        <v>40</v>
      </c>
      <c r="L6236" t="s">
        <v>60</v>
      </c>
      <c r="M6236">
        <v>30000</v>
      </c>
      <c r="N6236"/>
      <c r="O6236" t="s">
        <v>14367</v>
      </c>
      <c r="P6236" t="s">
        <v>1482</v>
      </c>
    </row>
    <row r="6237" spans="1:16" x14ac:dyDescent="0.25">
      <c r="A6237" t="s">
        <v>2</v>
      </c>
      <c r="B6237" t="s">
        <v>276</v>
      </c>
      <c r="C6237" t="s">
        <v>14368</v>
      </c>
      <c r="D6237" t="s">
        <v>4587</v>
      </c>
      <c r="E6237" t="s">
        <v>59</v>
      </c>
      <c r="F6237" t="b">
        <v>0</v>
      </c>
      <c r="G6237" t="s">
        <v>40</v>
      </c>
      <c r="H6237" s="1">
        <v>46088.00922453704</v>
      </c>
      <c r="I6237" t="b">
        <v>0</v>
      </c>
      <c r="J6237" t="b">
        <v>0</v>
      </c>
      <c r="K6237" t="s">
        <v>40</v>
      </c>
      <c r="L6237" t="s">
        <v>60</v>
      </c>
      <c r="M6237">
        <v>70000</v>
      </c>
      <c r="N6237"/>
      <c r="O6237" t="s">
        <v>14369</v>
      </c>
      <c r="P6237" t="s">
        <v>14370</v>
      </c>
    </row>
    <row r="6238" spans="1:16" x14ac:dyDescent="0.25">
      <c r="A6238" t="s">
        <v>6</v>
      </c>
      <c r="B6238" t="s">
        <v>14371</v>
      </c>
      <c r="C6238" t="s">
        <v>14368</v>
      </c>
      <c r="D6238" t="s">
        <v>4587</v>
      </c>
      <c r="E6238" t="s">
        <v>59</v>
      </c>
      <c r="F6238" t="b">
        <v>0</v>
      </c>
      <c r="G6238" t="s">
        <v>40</v>
      </c>
      <c r="H6238" s="1">
        <v>46088.00922453704</v>
      </c>
      <c r="I6238" t="b">
        <v>0</v>
      </c>
      <c r="J6238" t="b">
        <v>0</v>
      </c>
      <c r="K6238" t="s">
        <v>40</v>
      </c>
      <c r="L6238" t="s">
        <v>60</v>
      </c>
      <c r="M6238">
        <v>70000</v>
      </c>
      <c r="N6238"/>
      <c r="O6238" t="s">
        <v>14369</v>
      </c>
      <c r="P6238" t="s">
        <v>12897</v>
      </c>
    </row>
    <row r="6239" spans="1:16" x14ac:dyDescent="0.25">
      <c r="A6239" t="s">
        <v>1</v>
      </c>
      <c r="B6239" t="s">
        <v>1</v>
      </c>
      <c r="C6239" t="s">
        <v>14372</v>
      </c>
      <c r="D6239" t="s">
        <v>14373</v>
      </c>
      <c r="E6239" t="s">
        <v>59</v>
      </c>
      <c r="F6239" t="b">
        <v>0</v>
      </c>
      <c r="G6239" t="s">
        <v>40</v>
      </c>
      <c r="H6239" s="1">
        <v>46088.009340277778</v>
      </c>
      <c r="I6239" t="b">
        <v>1</v>
      </c>
      <c r="J6239" t="b">
        <v>0</v>
      </c>
      <c r="K6239" t="s">
        <v>40</v>
      </c>
      <c r="L6239" t="s">
        <v>60</v>
      </c>
      <c r="M6239">
        <v>82499.5</v>
      </c>
      <c r="N6239"/>
      <c r="O6239" t="s">
        <v>521</v>
      </c>
      <c r="P6239" t="s">
        <v>152</v>
      </c>
    </row>
    <row r="6240" spans="1:16" x14ac:dyDescent="0.25">
      <c r="A6240" t="s">
        <v>1</v>
      </c>
      <c r="B6240" t="s">
        <v>277</v>
      </c>
      <c r="C6240" t="s">
        <v>5115</v>
      </c>
      <c r="D6240" t="s">
        <v>4587</v>
      </c>
      <c r="E6240" t="s">
        <v>59</v>
      </c>
      <c r="F6240" t="b">
        <v>0</v>
      </c>
      <c r="G6240" t="s">
        <v>40</v>
      </c>
      <c r="H6240" s="1">
        <v>46088.009375000001</v>
      </c>
      <c r="I6240" t="b">
        <v>1</v>
      </c>
      <c r="J6240" t="b">
        <v>0</v>
      </c>
      <c r="K6240" t="s">
        <v>40</v>
      </c>
      <c r="L6240" t="s">
        <v>60</v>
      </c>
      <c r="M6240">
        <v>82000</v>
      </c>
      <c r="N6240"/>
      <c r="O6240" t="s">
        <v>730</v>
      </c>
      <c r="P6240" t="s">
        <v>14374</v>
      </c>
    </row>
    <row r="6241" spans="1:16" x14ac:dyDescent="0.25">
      <c r="A6241" t="s">
        <v>1</v>
      </c>
      <c r="B6241" t="s">
        <v>14375</v>
      </c>
      <c r="C6241" t="s">
        <v>14376</v>
      </c>
      <c r="D6241" t="s">
        <v>4587</v>
      </c>
      <c r="E6241" t="s">
        <v>59</v>
      </c>
      <c r="F6241" t="b">
        <v>0</v>
      </c>
      <c r="G6241" t="s">
        <v>40</v>
      </c>
      <c r="H6241" s="1">
        <v>46088.009375000001</v>
      </c>
      <c r="I6241" t="b">
        <v>1</v>
      </c>
      <c r="J6241" t="b">
        <v>0</v>
      </c>
      <c r="K6241" t="s">
        <v>40</v>
      </c>
      <c r="L6241" t="s">
        <v>60</v>
      </c>
      <c r="M6241">
        <v>55000</v>
      </c>
      <c r="N6241"/>
      <c r="O6241" t="s">
        <v>14377</v>
      </c>
      <c r="P6241" t="s">
        <v>3876</v>
      </c>
    </row>
    <row r="6242" spans="1:16" x14ac:dyDescent="0.25">
      <c r="A6242" t="s">
        <v>1</v>
      </c>
      <c r="B6242" t="s">
        <v>316</v>
      </c>
      <c r="C6242" t="s">
        <v>5115</v>
      </c>
      <c r="D6242" t="s">
        <v>4587</v>
      </c>
      <c r="E6242" t="s">
        <v>59</v>
      </c>
      <c r="F6242" t="b">
        <v>0</v>
      </c>
      <c r="G6242" t="s">
        <v>40</v>
      </c>
      <c r="H6242" s="1">
        <v>46088.009375000001</v>
      </c>
      <c r="I6242" t="b">
        <v>1</v>
      </c>
      <c r="J6242" t="b">
        <v>0</v>
      </c>
      <c r="K6242" t="s">
        <v>40</v>
      </c>
      <c r="L6242" t="s">
        <v>60</v>
      </c>
      <c r="M6242">
        <v>100000</v>
      </c>
      <c r="N6242"/>
      <c r="O6242" t="s">
        <v>14378</v>
      </c>
      <c r="P6242" t="s">
        <v>14379</v>
      </c>
    </row>
    <row r="6243" spans="1:16" x14ac:dyDescent="0.25">
      <c r="A6243" t="s">
        <v>1</v>
      </c>
      <c r="B6243" t="s">
        <v>14380</v>
      </c>
      <c r="C6243" t="s">
        <v>14381</v>
      </c>
      <c r="D6243" t="s">
        <v>4587</v>
      </c>
      <c r="E6243" t="s">
        <v>59</v>
      </c>
      <c r="F6243" t="b">
        <v>0</v>
      </c>
      <c r="G6243" t="s">
        <v>40</v>
      </c>
      <c r="H6243" s="1">
        <v>46088.009398148148</v>
      </c>
      <c r="I6243" t="b">
        <v>1</v>
      </c>
      <c r="J6243" t="b">
        <v>0</v>
      </c>
      <c r="K6243" t="s">
        <v>40</v>
      </c>
      <c r="L6243" t="s">
        <v>60</v>
      </c>
      <c r="M6243">
        <v>75000</v>
      </c>
      <c r="N6243"/>
      <c r="O6243" t="s">
        <v>14382</v>
      </c>
      <c r="P6243" t="s">
        <v>1273</v>
      </c>
    </row>
    <row r="6244" spans="1:16" x14ac:dyDescent="0.25">
      <c r="A6244" t="s">
        <v>1</v>
      </c>
      <c r="B6244" t="s">
        <v>14383</v>
      </c>
      <c r="C6244" t="s">
        <v>5026</v>
      </c>
      <c r="D6244" t="s">
        <v>4587</v>
      </c>
      <c r="E6244" t="s">
        <v>232</v>
      </c>
      <c r="F6244" t="b">
        <v>0</v>
      </c>
      <c r="G6244" t="s">
        <v>40</v>
      </c>
      <c r="H6244" s="1">
        <v>46088.009398148148</v>
      </c>
      <c r="I6244" t="b">
        <v>1</v>
      </c>
      <c r="J6244" t="b">
        <v>0</v>
      </c>
      <c r="K6244" t="s">
        <v>40</v>
      </c>
      <c r="L6244" t="s">
        <v>60</v>
      </c>
      <c r="M6244">
        <v>25025000000</v>
      </c>
      <c r="N6244"/>
      <c r="O6244" t="s">
        <v>14384</v>
      </c>
      <c r="P6244" t="s">
        <v>14385</v>
      </c>
    </row>
    <row r="6245" spans="1:16" x14ac:dyDescent="0.25">
      <c r="A6245" t="s">
        <v>1</v>
      </c>
      <c r="B6245" t="s">
        <v>470</v>
      </c>
      <c r="C6245" t="s">
        <v>14386</v>
      </c>
      <c r="D6245" t="s">
        <v>4587</v>
      </c>
      <c r="E6245" t="s">
        <v>59</v>
      </c>
      <c r="F6245" t="b">
        <v>0</v>
      </c>
      <c r="G6245" t="s">
        <v>40</v>
      </c>
      <c r="H6245" s="1">
        <v>46088.00949074074</v>
      </c>
      <c r="I6245" t="b">
        <v>1</v>
      </c>
      <c r="J6245" t="b">
        <v>0</v>
      </c>
      <c r="K6245" t="s">
        <v>40</v>
      </c>
      <c r="L6245" t="s">
        <v>60</v>
      </c>
      <c r="M6245">
        <v>68500</v>
      </c>
      <c r="N6245"/>
      <c r="O6245" t="s">
        <v>14387</v>
      </c>
      <c r="P6245" t="s">
        <v>3181</v>
      </c>
    </row>
    <row r="6246" spans="1:16" x14ac:dyDescent="0.25">
      <c r="A6246" t="s">
        <v>1</v>
      </c>
      <c r="B6246" t="s">
        <v>316</v>
      </c>
      <c r="C6246" t="s">
        <v>14388</v>
      </c>
      <c r="D6246" t="s">
        <v>4587</v>
      </c>
      <c r="E6246" t="s">
        <v>232</v>
      </c>
      <c r="F6246" t="b">
        <v>0</v>
      </c>
      <c r="G6246" t="s">
        <v>40</v>
      </c>
      <c r="H6246" s="1">
        <v>46088.00949074074</v>
      </c>
      <c r="I6246" t="b">
        <v>1</v>
      </c>
      <c r="J6246" t="b">
        <v>0</v>
      </c>
      <c r="K6246" t="s">
        <v>40</v>
      </c>
      <c r="L6246" t="s">
        <v>60</v>
      </c>
      <c r="M6246">
        <v>44000000485</v>
      </c>
      <c r="N6246"/>
      <c r="O6246" t="s">
        <v>14389</v>
      </c>
      <c r="P6246" t="s">
        <v>14390</v>
      </c>
    </row>
    <row r="6247" spans="1:16" x14ac:dyDescent="0.25">
      <c r="A6247" t="s">
        <v>2</v>
      </c>
      <c r="B6247" t="s">
        <v>14391</v>
      </c>
      <c r="C6247" t="s">
        <v>76</v>
      </c>
      <c r="D6247" t="s">
        <v>10886</v>
      </c>
      <c r="E6247" t="s">
        <v>72</v>
      </c>
      <c r="F6247" t="b">
        <v>1</v>
      </c>
      <c r="G6247" t="s">
        <v>19</v>
      </c>
      <c r="H6247" s="1">
        <v>46088.009884259263</v>
      </c>
      <c r="I6247" t="b">
        <v>0</v>
      </c>
      <c r="J6247" t="b">
        <v>0</v>
      </c>
      <c r="K6247" t="s">
        <v>19</v>
      </c>
      <c r="L6247" t="s">
        <v>74</v>
      </c>
      <c r="M6247"/>
      <c r="N6247">
        <v>25</v>
      </c>
      <c r="O6247" t="s">
        <v>4814</v>
      </c>
      <c r="P6247" t="s">
        <v>14392</v>
      </c>
    </row>
    <row r="6248" spans="1:16" x14ac:dyDescent="0.25">
      <c r="A6248" t="s">
        <v>1</v>
      </c>
      <c r="B6248" t="s">
        <v>14393</v>
      </c>
      <c r="C6248" t="s">
        <v>14394</v>
      </c>
      <c r="D6248" t="s">
        <v>9214</v>
      </c>
      <c r="E6248" t="s">
        <v>59</v>
      </c>
      <c r="F6248" t="b">
        <v>0</v>
      </c>
      <c r="G6248" t="s">
        <v>19</v>
      </c>
      <c r="H6248" s="1">
        <v>46088.010092592587</v>
      </c>
      <c r="I6248" t="b">
        <v>1</v>
      </c>
      <c r="J6248" t="b">
        <v>0</v>
      </c>
      <c r="K6248" t="s">
        <v>19</v>
      </c>
      <c r="L6248" t="s">
        <v>60</v>
      </c>
      <c r="M6248">
        <v>625000</v>
      </c>
      <c r="N6248"/>
      <c r="O6248" t="s">
        <v>14395</v>
      </c>
      <c r="P6248" t="s">
        <v>14396</v>
      </c>
    </row>
    <row r="6249" spans="1:16" x14ac:dyDescent="0.25">
      <c r="A6249" t="s">
        <v>1</v>
      </c>
      <c r="B6249" t="s">
        <v>14397</v>
      </c>
      <c r="C6249" t="s">
        <v>185</v>
      </c>
      <c r="D6249" t="s">
        <v>5018</v>
      </c>
      <c r="E6249" t="s">
        <v>59</v>
      </c>
      <c r="F6249" t="b">
        <v>0</v>
      </c>
      <c r="G6249" t="s">
        <v>19</v>
      </c>
      <c r="H6249" s="1">
        <v>46088.010138888887</v>
      </c>
      <c r="I6249" t="b">
        <v>0</v>
      </c>
      <c r="J6249" t="b">
        <v>0</v>
      </c>
      <c r="K6249" t="s">
        <v>19</v>
      </c>
      <c r="L6249" t="s">
        <v>60</v>
      </c>
      <c r="M6249">
        <v>4900000</v>
      </c>
      <c r="N6249"/>
      <c r="O6249" t="s">
        <v>14398</v>
      </c>
      <c r="P6249" t="s">
        <v>11207</v>
      </c>
    </row>
    <row r="6250" spans="1:16" x14ac:dyDescent="0.25">
      <c r="A6250" t="s">
        <v>0</v>
      </c>
      <c r="B6250" t="s">
        <v>14399</v>
      </c>
      <c r="C6250" t="s">
        <v>225</v>
      </c>
      <c r="D6250" t="s">
        <v>14400</v>
      </c>
      <c r="E6250" t="s">
        <v>59</v>
      </c>
      <c r="F6250" t="b">
        <v>0</v>
      </c>
      <c r="G6250" t="s">
        <v>63</v>
      </c>
      <c r="H6250" s="1">
        <v>46088.038356481477</v>
      </c>
      <c r="I6250" t="b">
        <v>0</v>
      </c>
      <c r="J6250" t="b">
        <v>1</v>
      </c>
      <c r="K6250" t="s">
        <v>41</v>
      </c>
      <c r="L6250" t="s">
        <v>60</v>
      </c>
      <c r="M6250">
        <v>52500</v>
      </c>
      <c r="N6250"/>
      <c r="O6250" t="s">
        <v>14401</v>
      </c>
    </row>
    <row r="6251" spans="1:16" x14ac:dyDescent="0.25">
      <c r="A6251" t="s">
        <v>3</v>
      </c>
      <c r="B6251" t="s">
        <v>14402</v>
      </c>
      <c r="C6251" t="s">
        <v>190</v>
      </c>
      <c r="D6251" t="s">
        <v>4526</v>
      </c>
      <c r="E6251" t="s">
        <v>59</v>
      </c>
      <c r="F6251" t="b">
        <v>0</v>
      </c>
      <c r="G6251" t="s">
        <v>73</v>
      </c>
      <c r="H6251" s="1">
        <v>46088.04550925926</v>
      </c>
      <c r="I6251" t="b">
        <v>0</v>
      </c>
      <c r="J6251" t="b">
        <v>1</v>
      </c>
      <c r="K6251" t="s">
        <v>41</v>
      </c>
      <c r="L6251" t="s">
        <v>60</v>
      </c>
      <c r="M6251">
        <v>71450</v>
      </c>
      <c r="N6251"/>
      <c r="O6251" t="s">
        <v>4548</v>
      </c>
      <c r="P6251" t="s">
        <v>14403</v>
      </c>
    </row>
    <row r="6252" spans="1:16" x14ac:dyDescent="0.25">
      <c r="A6252" t="s">
        <v>3</v>
      </c>
      <c r="B6252" t="s">
        <v>2775</v>
      </c>
      <c r="C6252" t="s">
        <v>12352</v>
      </c>
      <c r="D6252" t="s">
        <v>4595</v>
      </c>
      <c r="E6252" t="s">
        <v>59</v>
      </c>
      <c r="F6252" t="b">
        <v>0</v>
      </c>
      <c r="G6252" t="s">
        <v>89</v>
      </c>
      <c r="H6252" s="1">
        <v>46088.045787037037</v>
      </c>
      <c r="I6252" t="b">
        <v>0</v>
      </c>
      <c r="J6252" t="b">
        <v>0</v>
      </c>
      <c r="K6252" t="s">
        <v>41</v>
      </c>
      <c r="L6252" t="s">
        <v>60</v>
      </c>
      <c r="M6252">
        <v>90000</v>
      </c>
      <c r="N6252"/>
      <c r="O6252" t="s">
        <v>14404</v>
      </c>
    </row>
    <row r="6253" spans="1:16" x14ac:dyDescent="0.25">
      <c r="A6253" t="s">
        <v>3</v>
      </c>
      <c r="B6253" t="s">
        <v>1257</v>
      </c>
      <c r="C6253" t="s">
        <v>4059</v>
      </c>
      <c r="D6253" t="s">
        <v>4595</v>
      </c>
      <c r="E6253" t="s">
        <v>59</v>
      </c>
      <c r="F6253" t="b">
        <v>0</v>
      </c>
      <c r="G6253" t="s">
        <v>89</v>
      </c>
      <c r="H6253" s="1">
        <v>46088.045798611107</v>
      </c>
      <c r="I6253" t="b">
        <v>1</v>
      </c>
      <c r="J6253" t="b">
        <v>0</v>
      </c>
      <c r="K6253" t="s">
        <v>41</v>
      </c>
      <c r="L6253" t="s">
        <v>60</v>
      </c>
      <c r="M6253">
        <v>115000</v>
      </c>
      <c r="N6253"/>
      <c r="O6253" t="s">
        <v>14405</v>
      </c>
      <c r="P6253" t="s">
        <v>14406</v>
      </c>
    </row>
    <row r="6254" spans="1:16" x14ac:dyDescent="0.25">
      <c r="A6254" t="s">
        <v>2</v>
      </c>
      <c r="B6254" t="s">
        <v>14407</v>
      </c>
      <c r="C6254" t="s">
        <v>389</v>
      </c>
      <c r="D6254" t="s">
        <v>4526</v>
      </c>
      <c r="E6254" t="s">
        <v>621</v>
      </c>
      <c r="F6254" t="b">
        <v>0</v>
      </c>
      <c r="G6254" t="s">
        <v>65</v>
      </c>
      <c r="H6254" s="1">
        <v>46088.045949074083</v>
      </c>
      <c r="I6254" t="b">
        <v>0</v>
      </c>
      <c r="J6254" t="b">
        <v>0</v>
      </c>
      <c r="K6254" t="s">
        <v>41</v>
      </c>
      <c r="L6254" t="s">
        <v>74</v>
      </c>
      <c r="M6254"/>
      <c r="N6254">
        <v>27.5</v>
      </c>
      <c r="O6254" t="s">
        <v>14408</v>
      </c>
      <c r="P6254" t="s">
        <v>14409</v>
      </c>
    </row>
    <row r="6255" spans="1:16" x14ac:dyDescent="0.25">
      <c r="A6255" t="s">
        <v>0</v>
      </c>
      <c r="B6255" t="s">
        <v>14410</v>
      </c>
      <c r="C6255" t="s">
        <v>142</v>
      </c>
      <c r="D6255" t="s">
        <v>4526</v>
      </c>
      <c r="E6255" t="s">
        <v>132</v>
      </c>
      <c r="F6255" t="b">
        <v>0</v>
      </c>
      <c r="G6255" t="s">
        <v>65</v>
      </c>
      <c r="H6255" s="1">
        <v>46088.045995370368</v>
      </c>
      <c r="I6255" t="b">
        <v>0</v>
      </c>
      <c r="J6255" t="b">
        <v>1</v>
      </c>
      <c r="K6255" t="s">
        <v>41</v>
      </c>
      <c r="L6255" t="s">
        <v>60</v>
      </c>
      <c r="M6255">
        <v>162000</v>
      </c>
      <c r="N6255"/>
      <c r="O6255" t="s">
        <v>4743</v>
      </c>
    </row>
    <row r="6256" spans="1:16" x14ac:dyDescent="0.25">
      <c r="A6256" t="s">
        <v>6</v>
      </c>
      <c r="B6256" t="s">
        <v>6</v>
      </c>
      <c r="C6256" t="s">
        <v>3159</v>
      </c>
      <c r="D6256" t="s">
        <v>4595</v>
      </c>
      <c r="E6256" t="s">
        <v>59</v>
      </c>
      <c r="F6256" t="b">
        <v>0</v>
      </c>
      <c r="G6256" t="s">
        <v>65</v>
      </c>
      <c r="H6256" s="1">
        <v>46088.045995370368</v>
      </c>
      <c r="I6256" t="b">
        <v>0</v>
      </c>
      <c r="J6256" t="b">
        <v>0</v>
      </c>
      <c r="K6256" t="s">
        <v>41</v>
      </c>
      <c r="L6256" t="s">
        <v>60</v>
      </c>
      <c r="M6256">
        <v>180000</v>
      </c>
      <c r="N6256"/>
      <c r="O6256" t="s">
        <v>14411</v>
      </c>
      <c r="P6256" t="s">
        <v>310</v>
      </c>
    </row>
    <row r="6257" spans="1:16" x14ac:dyDescent="0.25">
      <c r="A6257" t="s">
        <v>8</v>
      </c>
      <c r="B6257" t="s">
        <v>1495</v>
      </c>
      <c r="C6257" t="s">
        <v>2087</v>
      </c>
      <c r="D6257" t="s">
        <v>4526</v>
      </c>
      <c r="E6257" t="s">
        <v>59</v>
      </c>
      <c r="F6257" t="b">
        <v>0</v>
      </c>
      <c r="G6257" t="s">
        <v>77</v>
      </c>
      <c r="H6257" s="1">
        <v>46088.046087962961</v>
      </c>
      <c r="I6257" t="b">
        <v>0</v>
      </c>
      <c r="J6257" t="b">
        <v>1</v>
      </c>
      <c r="K6257" t="s">
        <v>41</v>
      </c>
      <c r="L6257" t="s">
        <v>60</v>
      </c>
      <c r="M6257">
        <v>250000</v>
      </c>
      <c r="N6257"/>
      <c r="O6257" t="s">
        <v>2593</v>
      </c>
      <c r="P6257" t="s">
        <v>14412</v>
      </c>
    </row>
    <row r="6258" spans="1:16" x14ac:dyDescent="0.25">
      <c r="A6258" t="s">
        <v>1</v>
      </c>
      <c r="B6258" t="s">
        <v>1</v>
      </c>
      <c r="C6258" t="s">
        <v>1698</v>
      </c>
      <c r="D6258" t="s">
        <v>4526</v>
      </c>
      <c r="E6258" t="s">
        <v>59</v>
      </c>
      <c r="F6258" t="b">
        <v>0</v>
      </c>
      <c r="G6258" t="s">
        <v>77</v>
      </c>
      <c r="H6258" s="1">
        <v>46088.048587962963</v>
      </c>
      <c r="I6258" t="b">
        <v>1</v>
      </c>
      <c r="J6258" t="b">
        <v>1</v>
      </c>
      <c r="K6258" t="s">
        <v>41</v>
      </c>
      <c r="L6258" t="s">
        <v>60</v>
      </c>
      <c r="M6258">
        <v>103100</v>
      </c>
      <c r="N6258"/>
      <c r="O6258" t="s">
        <v>1034</v>
      </c>
      <c r="P6258" t="s">
        <v>881</v>
      </c>
    </row>
    <row r="6259" spans="1:16" x14ac:dyDescent="0.25">
      <c r="A6259" t="s">
        <v>3</v>
      </c>
      <c r="B6259" t="s">
        <v>2872</v>
      </c>
      <c r="C6259" t="s">
        <v>14413</v>
      </c>
      <c r="D6259" t="s">
        <v>12178</v>
      </c>
      <c r="E6259" t="s">
        <v>59</v>
      </c>
      <c r="F6259" t="b">
        <v>0</v>
      </c>
      <c r="G6259" t="s">
        <v>14</v>
      </c>
      <c r="H6259" s="1">
        <v>46088.059594907398</v>
      </c>
      <c r="I6259" t="b">
        <v>0</v>
      </c>
      <c r="J6259" t="b">
        <v>0</v>
      </c>
      <c r="K6259" t="s">
        <v>14</v>
      </c>
      <c r="L6259" t="s">
        <v>60</v>
      </c>
      <c r="M6259">
        <v>300000</v>
      </c>
      <c r="N6259"/>
      <c r="O6259" t="s">
        <v>14414</v>
      </c>
    </row>
    <row r="6260" spans="1:16" x14ac:dyDescent="0.25">
      <c r="A6260" t="s">
        <v>2</v>
      </c>
      <c r="B6260" t="s">
        <v>2</v>
      </c>
      <c r="C6260" t="s">
        <v>1344</v>
      </c>
      <c r="D6260" t="s">
        <v>12178</v>
      </c>
      <c r="E6260" t="s">
        <v>59</v>
      </c>
      <c r="F6260" t="b">
        <v>0</v>
      </c>
      <c r="G6260" t="s">
        <v>14</v>
      </c>
      <c r="H6260" s="1">
        <v>46088.059652777767</v>
      </c>
      <c r="I6260" t="b">
        <v>0</v>
      </c>
      <c r="J6260" t="b">
        <v>0</v>
      </c>
      <c r="K6260" t="s">
        <v>14</v>
      </c>
      <c r="L6260" t="s">
        <v>60</v>
      </c>
      <c r="M6260">
        <v>420000</v>
      </c>
      <c r="N6260"/>
      <c r="O6260" t="s">
        <v>14415</v>
      </c>
      <c r="P6260" t="s">
        <v>8825</v>
      </c>
    </row>
    <row r="6261" spans="1:16" x14ac:dyDescent="0.25">
      <c r="A6261" t="s">
        <v>1</v>
      </c>
      <c r="B6261" t="s">
        <v>316</v>
      </c>
      <c r="C6261" t="s">
        <v>2695</v>
      </c>
      <c r="D6261" t="s">
        <v>11896</v>
      </c>
      <c r="E6261" t="s">
        <v>59</v>
      </c>
      <c r="F6261" t="b">
        <v>0</v>
      </c>
      <c r="G6261" t="s">
        <v>30</v>
      </c>
      <c r="H6261" s="1">
        <v>46088.060671296298</v>
      </c>
      <c r="I6261" t="b">
        <v>0</v>
      </c>
      <c r="J6261" t="b">
        <v>0</v>
      </c>
      <c r="K6261" t="s">
        <v>30</v>
      </c>
      <c r="L6261" t="s">
        <v>60</v>
      </c>
      <c r="M6261">
        <v>9000000</v>
      </c>
      <c r="N6261"/>
      <c r="O6261" t="s">
        <v>14416</v>
      </c>
      <c r="P6261" t="s">
        <v>14417</v>
      </c>
    </row>
    <row r="6262" spans="1:16" x14ac:dyDescent="0.25">
      <c r="A6262" t="s">
        <v>4</v>
      </c>
      <c r="B6262" t="s">
        <v>14418</v>
      </c>
      <c r="C6262" t="s">
        <v>2695</v>
      </c>
      <c r="D6262" t="s">
        <v>11896</v>
      </c>
      <c r="E6262" t="s">
        <v>59</v>
      </c>
      <c r="F6262" t="b">
        <v>0</v>
      </c>
      <c r="G6262" t="s">
        <v>30</v>
      </c>
      <c r="H6262" s="1">
        <v>46088.060671296298</v>
      </c>
      <c r="I6262" t="b">
        <v>0</v>
      </c>
      <c r="J6262" t="b">
        <v>0</v>
      </c>
      <c r="K6262" t="s">
        <v>30</v>
      </c>
      <c r="L6262" t="s">
        <v>60</v>
      </c>
      <c r="M6262">
        <v>3600000</v>
      </c>
      <c r="N6262"/>
      <c r="O6262" t="s">
        <v>14419</v>
      </c>
    </row>
    <row r="6263" spans="1:16" x14ac:dyDescent="0.25">
      <c r="A6263" t="s">
        <v>3</v>
      </c>
      <c r="B6263" t="s">
        <v>14420</v>
      </c>
      <c r="C6263" t="s">
        <v>14421</v>
      </c>
      <c r="D6263" t="s">
        <v>4595</v>
      </c>
      <c r="E6263" t="s">
        <v>59</v>
      </c>
      <c r="F6263" t="b">
        <v>0</v>
      </c>
      <c r="G6263" t="s">
        <v>25</v>
      </c>
      <c r="H6263" s="1">
        <v>46088.061527777783</v>
      </c>
      <c r="I6263" t="b">
        <v>0</v>
      </c>
      <c r="J6263" t="b">
        <v>0</v>
      </c>
      <c r="K6263" t="s">
        <v>25</v>
      </c>
      <c r="L6263" t="s">
        <v>60</v>
      </c>
      <c r="M6263">
        <v>78000</v>
      </c>
      <c r="N6263"/>
      <c r="O6263" t="s">
        <v>14422</v>
      </c>
    </row>
    <row r="6264" spans="1:16" x14ac:dyDescent="0.25">
      <c r="A6264" t="s">
        <v>0</v>
      </c>
      <c r="B6264" t="s">
        <v>14423</v>
      </c>
      <c r="C6264" t="s">
        <v>14424</v>
      </c>
      <c r="D6264" t="s">
        <v>5349</v>
      </c>
      <c r="E6264" t="s">
        <v>59</v>
      </c>
      <c r="F6264" t="b">
        <v>0</v>
      </c>
      <c r="G6264" t="s">
        <v>65</v>
      </c>
      <c r="H6264" s="1">
        <v>46088.086724537039</v>
      </c>
      <c r="I6264" t="b">
        <v>0</v>
      </c>
      <c r="J6264" t="b">
        <v>1</v>
      </c>
      <c r="K6264" t="s">
        <v>41</v>
      </c>
      <c r="L6264" t="s">
        <v>60</v>
      </c>
      <c r="M6264">
        <v>156000</v>
      </c>
      <c r="N6264"/>
      <c r="O6264" t="s">
        <v>5472</v>
      </c>
    </row>
    <row r="6265" spans="1:16" x14ac:dyDescent="0.25">
      <c r="A6265" t="s">
        <v>0</v>
      </c>
      <c r="B6265" t="s">
        <v>14425</v>
      </c>
      <c r="C6265" t="s">
        <v>290</v>
      </c>
      <c r="D6265" t="s">
        <v>4346</v>
      </c>
      <c r="E6265" t="s">
        <v>88</v>
      </c>
      <c r="F6265" t="b">
        <v>0</v>
      </c>
      <c r="G6265" t="s">
        <v>77</v>
      </c>
      <c r="H6265" s="1">
        <v>46088.086875000001</v>
      </c>
      <c r="I6265" t="b">
        <v>1</v>
      </c>
      <c r="J6265" t="b">
        <v>1</v>
      </c>
      <c r="K6265" t="s">
        <v>41</v>
      </c>
      <c r="L6265" t="s">
        <v>74</v>
      </c>
      <c r="M6265"/>
      <c r="N6265">
        <v>95.06</v>
      </c>
      <c r="O6265" t="s">
        <v>3677</v>
      </c>
      <c r="P6265" t="s">
        <v>3315</v>
      </c>
    </row>
    <row r="6266" spans="1:16" x14ac:dyDescent="0.25">
      <c r="A6266" t="s">
        <v>2</v>
      </c>
      <c r="B6266" t="s">
        <v>3064</v>
      </c>
      <c r="C6266" t="s">
        <v>326</v>
      </c>
      <c r="D6266" t="s">
        <v>4526</v>
      </c>
      <c r="E6266" t="s">
        <v>59</v>
      </c>
      <c r="F6266" t="b">
        <v>0</v>
      </c>
      <c r="G6266" t="s">
        <v>77</v>
      </c>
      <c r="H6266" s="1">
        <v>46088.08699074074</v>
      </c>
      <c r="I6266" t="b">
        <v>0</v>
      </c>
      <c r="J6266" t="b">
        <v>1</v>
      </c>
      <c r="K6266" t="s">
        <v>41</v>
      </c>
      <c r="L6266" t="s">
        <v>60</v>
      </c>
      <c r="M6266">
        <v>148500</v>
      </c>
      <c r="N6266"/>
      <c r="O6266" t="s">
        <v>4526</v>
      </c>
      <c r="P6266" t="s">
        <v>14426</v>
      </c>
    </row>
    <row r="6267" spans="1:16" x14ac:dyDescent="0.25">
      <c r="A6267" t="s">
        <v>3</v>
      </c>
      <c r="B6267" t="s">
        <v>1257</v>
      </c>
      <c r="C6267" t="s">
        <v>616</v>
      </c>
      <c r="D6267" t="s">
        <v>4526</v>
      </c>
      <c r="E6267" t="s">
        <v>59</v>
      </c>
      <c r="F6267" t="b">
        <v>0</v>
      </c>
      <c r="G6267" t="s">
        <v>73</v>
      </c>
      <c r="H6267" s="1">
        <v>46088.087141203701</v>
      </c>
      <c r="I6267" t="b">
        <v>0</v>
      </c>
      <c r="J6267" t="b">
        <v>1</v>
      </c>
      <c r="K6267" t="s">
        <v>41</v>
      </c>
      <c r="L6267" t="s">
        <v>60</v>
      </c>
      <c r="M6267">
        <v>142600</v>
      </c>
      <c r="N6267"/>
      <c r="O6267" t="s">
        <v>98</v>
      </c>
      <c r="P6267" t="s">
        <v>12114</v>
      </c>
    </row>
    <row r="6268" spans="1:16" x14ac:dyDescent="0.25">
      <c r="A6268" t="s">
        <v>2</v>
      </c>
      <c r="B6268" t="s">
        <v>14427</v>
      </c>
      <c r="C6268" t="s">
        <v>477</v>
      </c>
      <c r="D6268" t="s">
        <v>5349</v>
      </c>
      <c r="E6268" t="s">
        <v>59</v>
      </c>
      <c r="F6268" t="b">
        <v>0</v>
      </c>
      <c r="G6268" t="s">
        <v>65</v>
      </c>
      <c r="H6268" s="1">
        <v>46088.087557870371</v>
      </c>
      <c r="I6268" t="b">
        <v>0</v>
      </c>
      <c r="J6268" t="b">
        <v>1</v>
      </c>
      <c r="K6268" t="s">
        <v>41</v>
      </c>
      <c r="L6268" t="s">
        <v>60</v>
      </c>
      <c r="M6268">
        <v>145500</v>
      </c>
      <c r="N6268"/>
      <c r="O6268" t="s">
        <v>226</v>
      </c>
      <c r="P6268" t="s">
        <v>14428</v>
      </c>
    </row>
    <row r="6269" spans="1:16" x14ac:dyDescent="0.25">
      <c r="A6269" t="s">
        <v>6</v>
      </c>
      <c r="B6269" t="s">
        <v>5741</v>
      </c>
      <c r="C6269" t="s">
        <v>320</v>
      </c>
      <c r="D6269" t="s">
        <v>2360</v>
      </c>
      <c r="E6269" t="s">
        <v>59</v>
      </c>
      <c r="F6269" t="b">
        <v>0</v>
      </c>
      <c r="G6269" t="s">
        <v>73</v>
      </c>
      <c r="H6269" s="1">
        <v>46088.087870370371</v>
      </c>
      <c r="I6269" t="b">
        <v>0</v>
      </c>
      <c r="J6269" t="b">
        <v>1</v>
      </c>
      <c r="K6269" t="s">
        <v>41</v>
      </c>
      <c r="L6269" t="s">
        <v>60</v>
      </c>
      <c r="M6269">
        <v>198000</v>
      </c>
      <c r="N6269"/>
      <c r="O6269" t="s">
        <v>195</v>
      </c>
      <c r="P6269" t="s">
        <v>5743</v>
      </c>
    </row>
    <row r="6270" spans="1:16" x14ac:dyDescent="0.25">
      <c r="A6270" t="s">
        <v>3</v>
      </c>
      <c r="B6270" t="s">
        <v>4352</v>
      </c>
      <c r="C6270" t="s">
        <v>774</v>
      </c>
      <c r="D6270" t="s">
        <v>2360</v>
      </c>
      <c r="E6270" t="s">
        <v>59</v>
      </c>
      <c r="F6270" t="b">
        <v>0</v>
      </c>
      <c r="G6270" t="s">
        <v>77</v>
      </c>
      <c r="H6270" s="1">
        <v>46088.12871527778</v>
      </c>
      <c r="I6270" t="b">
        <v>1</v>
      </c>
      <c r="J6270" t="b">
        <v>1</v>
      </c>
      <c r="K6270" t="s">
        <v>41</v>
      </c>
      <c r="L6270" t="s">
        <v>74</v>
      </c>
      <c r="M6270"/>
      <c r="N6270">
        <v>30</v>
      </c>
      <c r="O6270" t="s">
        <v>1239</v>
      </c>
    </row>
    <row r="6271" spans="1:16" x14ac:dyDescent="0.25">
      <c r="A6271" t="s">
        <v>3</v>
      </c>
      <c r="B6271" t="s">
        <v>14429</v>
      </c>
      <c r="C6271" t="s">
        <v>10102</v>
      </c>
      <c r="D6271" t="s">
        <v>5349</v>
      </c>
      <c r="E6271" t="s">
        <v>59</v>
      </c>
      <c r="F6271" t="b">
        <v>0</v>
      </c>
      <c r="G6271" t="s">
        <v>73</v>
      </c>
      <c r="H6271" s="1">
        <v>46088.128842592603</v>
      </c>
      <c r="I6271" t="b">
        <v>0</v>
      </c>
      <c r="J6271" t="b">
        <v>1</v>
      </c>
      <c r="K6271" t="s">
        <v>41</v>
      </c>
      <c r="L6271" t="s">
        <v>60</v>
      </c>
      <c r="M6271">
        <v>140000</v>
      </c>
      <c r="N6271"/>
      <c r="O6271" t="s">
        <v>4157</v>
      </c>
      <c r="P6271" t="s">
        <v>1751</v>
      </c>
    </row>
    <row r="6272" spans="1:16" x14ac:dyDescent="0.25">
      <c r="A6272" t="s">
        <v>4</v>
      </c>
      <c r="B6272" t="s">
        <v>14430</v>
      </c>
      <c r="C6272" t="s">
        <v>14431</v>
      </c>
      <c r="D6272" t="s">
        <v>5349</v>
      </c>
      <c r="E6272" t="s">
        <v>59</v>
      </c>
      <c r="F6272" t="b">
        <v>0</v>
      </c>
      <c r="G6272" t="s">
        <v>89</v>
      </c>
      <c r="H6272" s="1">
        <v>46088.129027777781</v>
      </c>
      <c r="I6272" t="b">
        <v>1</v>
      </c>
      <c r="J6272" t="b">
        <v>1</v>
      </c>
      <c r="K6272" t="s">
        <v>41</v>
      </c>
      <c r="L6272" t="s">
        <v>60</v>
      </c>
      <c r="M6272">
        <v>100000</v>
      </c>
      <c r="N6272"/>
      <c r="O6272" t="s">
        <v>4157</v>
      </c>
    </row>
    <row r="6273" spans="1:16" x14ac:dyDescent="0.25">
      <c r="A6273" t="s">
        <v>2</v>
      </c>
      <c r="B6273" t="s">
        <v>14432</v>
      </c>
      <c r="C6273" t="s">
        <v>320</v>
      </c>
      <c r="D6273" t="s">
        <v>5349</v>
      </c>
      <c r="E6273" t="s">
        <v>59</v>
      </c>
      <c r="F6273" t="b">
        <v>0</v>
      </c>
      <c r="G6273" t="s">
        <v>73</v>
      </c>
      <c r="H6273" s="1">
        <v>46088.129490740743</v>
      </c>
      <c r="I6273" t="b">
        <v>0</v>
      </c>
      <c r="J6273" t="b">
        <v>1</v>
      </c>
      <c r="K6273" t="s">
        <v>41</v>
      </c>
      <c r="L6273" t="s">
        <v>60</v>
      </c>
      <c r="M6273">
        <v>142400</v>
      </c>
      <c r="N6273"/>
      <c r="O6273" t="s">
        <v>195</v>
      </c>
      <c r="P6273" t="s">
        <v>5743</v>
      </c>
    </row>
    <row r="6274" spans="1:16" x14ac:dyDescent="0.25">
      <c r="A6274" t="s">
        <v>1</v>
      </c>
      <c r="B6274" t="s">
        <v>14433</v>
      </c>
      <c r="C6274" t="s">
        <v>14351</v>
      </c>
      <c r="D6274" t="s">
        <v>5349</v>
      </c>
      <c r="E6274" t="s">
        <v>59</v>
      </c>
      <c r="F6274" t="b">
        <v>0</v>
      </c>
      <c r="G6274" t="s">
        <v>65</v>
      </c>
      <c r="H6274" s="1">
        <v>46088.129733796297</v>
      </c>
      <c r="I6274" t="b">
        <v>1</v>
      </c>
      <c r="J6274" t="b">
        <v>1</v>
      </c>
      <c r="K6274" t="s">
        <v>41</v>
      </c>
      <c r="L6274" t="s">
        <v>60</v>
      </c>
      <c r="M6274">
        <v>176938.66500000001</v>
      </c>
      <c r="N6274"/>
      <c r="O6274" t="s">
        <v>4157</v>
      </c>
      <c r="P6274" t="s">
        <v>14434</v>
      </c>
    </row>
    <row r="6275" spans="1:16" x14ac:dyDescent="0.25">
      <c r="A6275" t="s">
        <v>1</v>
      </c>
      <c r="B6275" t="s">
        <v>14435</v>
      </c>
      <c r="C6275" t="s">
        <v>76</v>
      </c>
      <c r="D6275" t="s">
        <v>8612</v>
      </c>
      <c r="F6275" t="b">
        <v>1</v>
      </c>
      <c r="G6275" t="s">
        <v>73</v>
      </c>
      <c r="H6275" s="1">
        <v>46088.132094907407</v>
      </c>
      <c r="I6275" t="b">
        <v>1</v>
      </c>
      <c r="J6275" t="b">
        <v>1</v>
      </c>
      <c r="K6275" t="s">
        <v>41</v>
      </c>
      <c r="L6275" t="s">
        <v>74</v>
      </c>
      <c r="M6275"/>
      <c r="N6275">
        <v>62.5</v>
      </c>
      <c r="O6275" t="s">
        <v>403</v>
      </c>
      <c r="P6275" t="s">
        <v>14436</v>
      </c>
    </row>
    <row r="6276" spans="1:16" x14ac:dyDescent="0.25">
      <c r="A6276" t="s">
        <v>1</v>
      </c>
      <c r="B6276" t="s">
        <v>14437</v>
      </c>
      <c r="C6276" t="s">
        <v>810</v>
      </c>
      <c r="D6276" t="s">
        <v>2360</v>
      </c>
      <c r="E6276" t="s">
        <v>59</v>
      </c>
      <c r="F6276" t="b">
        <v>0</v>
      </c>
      <c r="G6276" t="s">
        <v>65</v>
      </c>
      <c r="H6276" s="1">
        <v>46088.171597222223</v>
      </c>
      <c r="I6276" t="b">
        <v>0</v>
      </c>
      <c r="J6276" t="b">
        <v>1</v>
      </c>
      <c r="K6276" t="s">
        <v>41</v>
      </c>
      <c r="L6276" t="s">
        <v>60</v>
      </c>
      <c r="M6276">
        <v>165500</v>
      </c>
      <c r="N6276"/>
      <c r="O6276" t="s">
        <v>14438</v>
      </c>
      <c r="P6276" t="s">
        <v>14439</v>
      </c>
    </row>
    <row r="6277" spans="1:16" x14ac:dyDescent="0.25">
      <c r="A6277" t="s">
        <v>1</v>
      </c>
      <c r="B6277" t="s">
        <v>14440</v>
      </c>
      <c r="C6277" t="s">
        <v>463</v>
      </c>
      <c r="D6277" t="s">
        <v>2360</v>
      </c>
      <c r="E6277" t="s">
        <v>59</v>
      </c>
      <c r="F6277" t="b">
        <v>0</v>
      </c>
      <c r="G6277" t="s">
        <v>65</v>
      </c>
      <c r="H6277" s="1">
        <v>46088.171701388892</v>
      </c>
      <c r="I6277" t="b">
        <v>0</v>
      </c>
      <c r="J6277" t="b">
        <v>1</v>
      </c>
      <c r="K6277" t="s">
        <v>41</v>
      </c>
      <c r="L6277" t="s">
        <v>74</v>
      </c>
      <c r="M6277"/>
      <c r="N6277">
        <v>25.96</v>
      </c>
      <c r="O6277" t="s">
        <v>1664</v>
      </c>
      <c r="P6277" t="s">
        <v>14441</v>
      </c>
    </row>
    <row r="6278" spans="1:16" x14ac:dyDescent="0.25">
      <c r="A6278" t="s">
        <v>3</v>
      </c>
      <c r="B6278" t="s">
        <v>3</v>
      </c>
      <c r="C6278" t="s">
        <v>14442</v>
      </c>
      <c r="D6278" t="s">
        <v>4595</v>
      </c>
      <c r="E6278" t="s">
        <v>59</v>
      </c>
      <c r="F6278" t="b">
        <v>0</v>
      </c>
      <c r="G6278" t="s">
        <v>14443</v>
      </c>
      <c r="H6278" s="1">
        <v>46088.203923611109</v>
      </c>
      <c r="I6278" t="b">
        <v>0</v>
      </c>
      <c r="J6278" t="b">
        <v>0</v>
      </c>
      <c r="K6278" t="s">
        <v>14443</v>
      </c>
      <c r="L6278" t="s">
        <v>60</v>
      </c>
      <c r="M6278">
        <v>32500</v>
      </c>
      <c r="N6278"/>
      <c r="O6278" t="s">
        <v>14444</v>
      </c>
      <c r="P6278" t="s">
        <v>14445</v>
      </c>
    </row>
    <row r="6279" spans="1:16" x14ac:dyDescent="0.25">
      <c r="A6279" t="s">
        <v>0</v>
      </c>
      <c r="B6279" t="s">
        <v>0</v>
      </c>
      <c r="C6279" t="s">
        <v>11029</v>
      </c>
      <c r="D6279" t="s">
        <v>11271</v>
      </c>
      <c r="E6279" t="s">
        <v>59</v>
      </c>
      <c r="F6279" t="b">
        <v>0</v>
      </c>
      <c r="G6279" t="s">
        <v>20</v>
      </c>
      <c r="H6279" s="1">
        <v>46088.204050925917</v>
      </c>
      <c r="I6279" t="b">
        <v>1</v>
      </c>
      <c r="J6279" t="b">
        <v>0</v>
      </c>
      <c r="K6279" t="s">
        <v>20</v>
      </c>
      <c r="L6279" t="s">
        <v>60</v>
      </c>
      <c r="M6279">
        <v>51500</v>
      </c>
      <c r="N6279"/>
      <c r="O6279" t="s">
        <v>14446</v>
      </c>
      <c r="P6279" t="s">
        <v>14447</v>
      </c>
    </row>
    <row r="6280" spans="1:16" x14ac:dyDescent="0.25">
      <c r="A6280" t="s">
        <v>0</v>
      </c>
      <c r="B6280" t="s">
        <v>0</v>
      </c>
      <c r="C6280" t="s">
        <v>151</v>
      </c>
      <c r="D6280" t="s">
        <v>4595</v>
      </c>
      <c r="E6280" t="s">
        <v>59</v>
      </c>
      <c r="F6280" t="b">
        <v>0</v>
      </c>
      <c r="G6280" t="s">
        <v>89</v>
      </c>
      <c r="H6280" s="1">
        <v>46088.212361111109</v>
      </c>
      <c r="I6280" t="b">
        <v>0</v>
      </c>
      <c r="J6280" t="b">
        <v>0</v>
      </c>
      <c r="K6280" t="s">
        <v>41</v>
      </c>
      <c r="L6280" t="s">
        <v>60</v>
      </c>
      <c r="M6280">
        <v>77500</v>
      </c>
      <c r="N6280"/>
      <c r="O6280" t="s">
        <v>14448</v>
      </c>
      <c r="P6280" t="s">
        <v>7858</v>
      </c>
    </row>
    <row r="6281" spans="1:16" x14ac:dyDescent="0.25">
      <c r="A6281" t="s">
        <v>6</v>
      </c>
      <c r="B6281" t="s">
        <v>11276</v>
      </c>
      <c r="C6281" t="s">
        <v>1250</v>
      </c>
      <c r="D6281" t="s">
        <v>4595</v>
      </c>
      <c r="E6281" t="s">
        <v>59</v>
      </c>
      <c r="F6281" t="b">
        <v>0</v>
      </c>
      <c r="G6281" t="s">
        <v>89</v>
      </c>
      <c r="H6281" s="1">
        <v>46088.212453703702</v>
      </c>
      <c r="I6281" t="b">
        <v>0</v>
      </c>
      <c r="J6281" t="b">
        <v>0</v>
      </c>
      <c r="K6281" t="s">
        <v>41</v>
      </c>
      <c r="L6281" t="s">
        <v>60</v>
      </c>
      <c r="M6281">
        <v>160000</v>
      </c>
      <c r="N6281"/>
      <c r="O6281" t="s">
        <v>9745</v>
      </c>
      <c r="P6281" t="s">
        <v>14449</v>
      </c>
    </row>
    <row r="6282" spans="1:16" x14ac:dyDescent="0.25">
      <c r="A6282" t="s">
        <v>0</v>
      </c>
      <c r="B6282" t="s">
        <v>14450</v>
      </c>
      <c r="C6282" t="s">
        <v>1250</v>
      </c>
      <c r="D6282" t="s">
        <v>4526</v>
      </c>
      <c r="E6282" t="s">
        <v>59</v>
      </c>
      <c r="F6282" t="b">
        <v>0</v>
      </c>
      <c r="G6282" t="s">
        <v>65</v>
      </c>
      <c r="H6282" s="1">
        <v>46088.213171296287</v>
      </c>
      <c r="I6282" t="b">
        <v>0</v>
      </c>
      <c r="J6282" t="b">
        <v>0</v>
      </c>
      <c r="K6282" t="s">
        <v>41</v>
      </c>
      <c r="L6282" t="s">
        <v>60</v>
      </c>
      <c r="M6282">
        <v>120000</v>
      </c>
      <c r="N6282"/>
      <c r="O6282" t="s">
        <v>480</v>
      </c>
      <c r="P6282" t="s">
        <v>14451</v>
      </c>
    </row>
    <row r="6283" spans="1:16" x14ac:dyDescent="0.25">
      <c r="A6283" t="s">
        <v>1</v>
      </c>
      <c r="B6283" t="s">
        <v>14452</v>
      </c>
      <c r="C6283" t="s">
        <v>76</v>
      </c>
      <c r="D6283" t="s">
        <v>4526</v>
      </c>
      <c r="E6283" t="s">
        <v>88</v>
      </c>
      <c r="F6283" t="b">
        <v>1</v>
      </c>
      <c r="G6283" t="s">
        <v>65</v>
      </c>
      <c r="H6283" s="1">
        <v>46088.213414351849</v>
      </c>
      <c r="I6283" t="b">
        <v>1</v>
      </c>
      <c r="J6283" t="b">
        <v>0</v>
      </c>
      <c r="K6283" t="s">
        <v>41</v>
      </c>
      <c r="L6283" t="s">
        <v>74</v>
      </c>
      <c r="M6283"/>
      <c r="N6283">
        <v>62.5</v>
      </c>
      <c r="O6283" t="s">
        <v>5271</v>
      </c>
      <c r="P6283" t="s">
        <v>208</v>
      </c>
    </row>
    <row r="6284" spans="1:16" x14ac:dyDescent="0.25">
      <c r="A6284" t="s">
        <v>1</v>
      </c>
      <c r="B6284" t="s">
        <v>1</v>
      </c>
      <c r="C6284" t="s">
        <v>958</v>
      </c>
      <c r="D6284" t="s">
        <v>2360</v>
      </c>
      <c r="E6284" t="s">
        <v>59</v>
      </c>
      <c r="F6284" t="b">
        <v>0</v>
      </c>
      <c r="G6284" t="s">
        <v>77</v>
      </c>
      <c r="H6284" s="1">
        <v>46088.215162037042</v>
      </c>
      <c r="I6284" t="b">
        <v>0</v>
      </c>
      <c r="J6284" t="b">
        <v>1</v>
      </c>
      <c r="K6284" t="s">
        <v>41</v>
      </c>
      <c r="L6284" t="s">
        <v>60</v>
      </c>
      <c r="M6284">
        <v>117800</v>
      </c>
      <c r="N6284"/>
      <c r="O6284" t="s">
        <v>959</v>
      </c>
      <c r="P6284" t="s">
        <v>14453</v>
      </c>
    </row>
    <row r="6285" spans="1:16" x14ac:dyDescent="0.25">
      <c r="A6285" t="s">
        <v>2</v>
      </c>
      <c r="B6285" t="s">
        <v>14454</v>
      </c>
      <c r="C6285" t="s">
        <v>34</v>
      </c>
      <c r="D6285" t="s">
        <v>11278</v>
      </c>
      <c r="E6285" t="s">
        <v>59</v>
      </c>
      <c r="F6285" t="b">
        <v>0</v>
      </c>
      <c r="G6285" t="s">
        <v>34</v>
      </c>
      <c r="H6285" s="1">
        <v>46088.216851851852</v>
      </c>
      <c r="I6285" t="b">
        <v>0</v>
      </c>
      <c r="J6285" t="b">
        <v>0</v>
      </c>
      <c r="K6285" t="s">
        <v>34</v>
      </c>
      <c r="L6285" t="s">
        <v>60</v>
      </c>
      <c r="M6285">
        <v>405000</v>
      </c>
      <c r="N6285"/>
      <c r="O6285" t="s">
        <v>14455</v>
      </c>
      <c r="P6285" t="s">
        <v>3201</v>
      </c>
    </row>
    <row r="6286" spans="1:16" x14ac:dyDescent="0.25">
      <c r="A6286" t="s">
        <v>2</v>
      </c>
      <c r="B6286" t="s">
        <v>14456</v>
      </c>
      <c r="C6286" t="s">
        <v>34</v>
      </c>
      <c r="D6286" t="s">
        <v>11278</v>
      </c>
      <c r="F6286" t="b">
        <v>0</v>
      </c>
      <c r="G6286" t="s">
        <v>34</v>
      </c>
      <c r="H6286" s="1">
        <v>46088.216886574082</v>
      </c>
      <c r="I6286" t="b">
        <v>0</v>
      </c>
      <c r="J6286" t="b">
        <v>0</v>
      </c>
      <c r="K6286" t="s">
        <v>34</v>
      </c>
      <c r="L6286" t="s">
        <v>60</v>
      </c>
      <c r="M6286">
        <v>515000</v>
      </c>
      <c r="N6286"/>
      <c r="O6286" t="s">
        <v>14457</v>
      </c>
    </row>
    <row r="6287" spans="1:16" x14ac:dyDescent="0.25">
      <c r="A6287" t="s">
        <v>1</v>
      </c>
      <c r="B6287" t="s">
        <v>961</v>
      </c>
      <c r="C6287" t="s">
        <v>1910</v>
      </c>
      <c r="D6287" t="s">
        <v>11278</v>
      </c>
      <c r="E6287" t="s">
        <v>59</v>
      </c>
      <c r="F6287" t="b">
        <v>0</v>
      </c>
      <c r="G6287" t="s">
        <v>34</v>
      </c>
      <c r="H6287" s="1">
        <v>46088.216932870368</v>
      </c>
      <c r="I6287" t="b">
        <v>0</v>
      </c>
      <c r="J6287" t="b">
        <v>0</v>
      </c>
      <c r="K6287" t="s">
        <v>34</v>
      </c>
      <c r="L6287" t="s">
        <v>60</v>
      </c>
      <c r="M6287">
        <v>540000</v>
      </c>
      <c r="N6287"/>
      <c r="O6287" t="s">
        <v>14308</v>
      </c>
      <c r="P6287" t="s">
        <v>14309</v>
      </c>
    </row>
    <row r="6288" spans="1:16" x14ac:dyDescent="0.25">
      <c r="A6288" t="s">
        <v>1</v>
      </c>
      <c r="B6288" t="s">
        <v>358</v>
      </c>
      <c r="C6288" t="s">
        <v>11627</v>
      </c>
      <c r="D6288" t="s">
        <v>11278</v>
      </c>
      <c r="E6288" t="s">
        <v>59</v>
      </c>
      <c r="F6288" t="b">
        <v>0</v>
      </c>
      <c r="G6288" t="s">
        <v>34</v>
      </c>
      <c r="H6288" s="1">
        <v>46088.216932870368</v>
      </c>
      <c r="I6288" t="b">
        <v>0</v>
      </c>
      <c r="J6288" t="b">
        <v>0</v>
      </c>
      <c r="K6288" t="s">
        <v>34</v>
      </c>
      <c r="L6288" t="s">
        <v>60</v>
      </c>
      <c r="M6288">
        <v>330000</v>
      </c>
      <c r="N6288"/>
      <c r="O6288" t="s">
        <v>14458</v>
      </c>
      <c r="P6288" t="s">
        <v>1841</v>
      </c>
    </row>
    <row r="6289" spans="1:16" x14ac:dyDescent="0.25">
      <c r="A6289" t="s">
        <v>0</v>
      </c>
      <c r="B6289" t="s">
        <v>14459</v>
      </c>
      <c r="C6289" t="s">
        <v>33</v>
      </c>
      <c r="D6289" t="s">
        <v>12039</v>
      </c>
      <c r="F6289" t="b">
        <v>0</v>
      </c>
      <c r="G6289" t="s">
        <v>33</v>
      </c>
      <c r="H6289" s="1">
        <v>46088.219236111108</v>
      </c>
      <c r="I6289" t="b">
        <v>0</v>
      </c>
      <c r="J6289" t="b">
        <v>0</v>
      </c>
      <c r="K6289" t="s">
        <v>33</v>
      </c>
      <c r="L6289" t="s">
        <v>60</v>
      </c>
      <c r="M6289">
        <v>70000</v>
      </c>
      <c r="N6289"/>
      <c r="O6289" t="s">
        <v>14460</v>
      </c>
    </row>
    <row r="6290" spans="1:16" x14ac:dyDescent="0.25">
      <c r="A6290" t="s">
        <v>2</v>
      </c>
      <c r="B6290" t="s">
        <v>2</v>
      </c>
      <c r="C6290" t="s">
        <v>14461</v>
      </c>
      <c r="D6290" t="s">
        <v>14462</v>
      </c>
      <c r="E6290" t="s">
        <v>59</v>
      </c>
      <c r="F6290" t="b">
        <v>0</v>
      </c>
      <c r="G6290" t="s">
        <v>29</v>
      </c>
      <c r="H6290" s="1">
        <v>46088.21974537037</v>
      </c>
      <c r="I6290" t="b">
        <v>0</v>
      </c>
      <c r="J6290" t="b">
        <v>0</v>
      </c>
      <c r="K6290" t="s">
        <v>29</v>
      </c>
      <c r="L6290" t="s">
        <v>60</v>
      </c>
      <c r="M6290">
        <v>14000000</v>
      </c>
      <c r="N6290"/>
      <c r="O6290" t="s">
        <v>14463</v>
      </c>
      <c r="P6290" t="s">
        <v>3316</v>
      </c>
    </row>
    <row r="6291" spans="1:16" x14ac:dyDescent="0.25">
      <c r="A6291" t="s">
        <v>4</v>
      </c>
      <c r="B6291" t="s">
        <v>14464</v>
      </c>
      <c r="C6291" t="s">
        <v>14465</v>
      </c>
      <c r="D6291" t="s">
        <v>11896</v>
      </c>
      <c r="E6291" t="s">
        <v>59</v>
      </c>
      <c r="F6291" t="b">
        <v>0</v>
      </c>
      <c r="G6291" t="s">
        <v>30</v>
      </c>
      <c r="H6291" s="1">
        <v>46088.227442129632</v>
      </c>
      <c r="I6291" t="b">
        <v>1</v>
      </c>
      <c r="J6291" t="b">
        <v>0</v>
      </c>
      <c r="K6291" t="s">
        <v>30</v>
      </c>
      <c r="L6291" t="s">
        <v>60</v>
      </c>
      <c r="M6291">
        <v>5400000</v>
      </c>
      <c r="N6291"/>
      <c r="O6291" t="s">
        <v>14466</v>
      </c>
      <c r="P6291" t="s">
        <v>572</v>
      </c>
    </row>
    <row r="6292" spans="1:16" x14ac:dyDescent="0.25">
      <c r="A6292" t="s">
        <v>0</v>
      </c>
      <c r="B6292" t="s">
        <v>1891</v>
      </c>
      <c r="C6292" t="s">
        <v>14465</v>
      </c>
      <c r="D6292" t="s">
        <v>11896</v>
      </c>
      <c r="E6292" t="s">
        <v>59</v>
      </c>
      <c r="F6292" t="b">
        <v>0</v>
      </c>
      <c r="G6292" t="s">
        <v>30</v>
      </c>
      <c r="H6292" s="1">
        <v>46088.227442129632</v>
      </c>
      <c r="I6292" t="b">
        <v>0</v>
      </c>
      <c r="J6292" t="b">
        <v>0</v>
      </c>
      <c r="K6292" t="s">
        <v>30</v>
      </c>
      <c r="L6292" t="s">
        <v>60</v>
      </c>
      <c r="M6292">
        <v>4200000</v>
      </c>
      <c r="N6292"/>
      <c r="O6292" t="s">
        <v>14467</v>
      </c>
      <c r="P6292" t="s">
        <v>14468</v>
      </c>
    </row>
    <row r="6293" spans="1:16" x14ac:dyDescent="0.25">
      <c r="A6293" t="s">
        <v>2</v>
      </c>
      <c r="B6293" t="s">
        <v>14469</v>
      </c>
      <c r="C6293" t="s">
        <v>1987</v>
      </c>
      <c r="D6293" t="s">
        <v>4346</v>
      </c>
      <c r="E6293" t="s">
        <v>59</v>
      </c>
      <c r="F6293" t="b">
        <v>0</v>
      </c>
      <c r="G6293" t="s">
        <v>73</v>
      </c>
      <c r="H6293" s="1">
        <v>46088.250405092593</v>
      </c>
      <c r="I6293" t="b">
        <v>0</v>
      </c>
      <c r="J6293" t="b">
        <v>0</v>
      </c>
      <c r="K6293" t="s">
        <v>41</v>
      </c>
      <c r="L6293" t="s">
        <v>74</v>
      </c>
      <c r="M6293"/>
      <c r="N6293">
        <v>21</v>
      </c>
      <c r="O6293" t="s">
        <v>14470</v>
      </c>
    </row>
    <row r="6294" spans="1:16" x14ac:dyDescent="0.25">
      <c r="A6294" t="s">
        <v>1</v>
      </c>
      <c r="B6294" t="s">
        <v>1</v>
      </c>
      <c r="C6294" t="s">
        <v>1117</v>
      </c>
      <c r="D6294" t="s">
        <v>2360</v>
      </c>
      <c r="E6294" t="s">
        <v>59</v>
      </c>
      <c r="F6294" t="b">
        <v>0</v>
      </c>
      <c r="G6294" t="s">
        <v>65</v>
      </c>
      <c r="H6294" s="1">
        <v>46088.254814814813</v>
      </c>
      <c r="I6294" t="b">
        <v>0</v>
      </c>
      <c r="J6294" t="b">
        <v>1</v>
      </c>
      <c r="K6294" t="s">
        <v>41</v>
      </c>
      <c r="L6294" t="s">
        <v>60</v>
      </c>
      <c r="M6294">
        <v>136000</v>
      </c>
      <c r="N6294"/>
      <c r="O6294" t="s">
        <v>982</v>
      </c>
      <c r="P6294" t="s">
        <v>14471</v>
      </c>
    </row>
    <row r="6295" spans="1:16" x14ac:dyDescent="0.25">
      <c r="A6295" t="s">
        <v>1</v>
      </c>
      <c r="B6295" t="s">
        <v>14472</v>
      </c>
      <c r="C6295" t="s">
        <v>13</v>
      </c>
      <c r="D6295" t="s">
        <v>4637</v>
      </c>
      <c r="E6295" t="s">
        <v>59</v>
      </c>
      <c r="F6295" t="b">
        <v>0</v>
      </c>
      <c r="G6295" t="s">
        <v>13</v>
      </c>
      <c r="H6295" s="1">
        <v>46088.258831018517</v>
      </c>
      <c r="I6295" t="b">
        <v>0</v>
      </c>
      <c r="J6295" t="b">
        <v>0</v>
      </c>
      <c r="K6295" t="s">
        <v>13</v>
      </c>
      <c r="L6295" t="s">
        <v>74</v>
      </c>
      <c r="M6295"/>
      <c r="N6295">
        <v>28.5</v>
      </c>
      <c r="O6295" t="s">
        <v>4596</v>
      </c>
      <c r="P6295" t="s">
        <v>14473</v>
      </c>
    </row>
    <row r="6296" spans="1:16" x14ac:dyDescent="0.25">
      <c r="A6296" t="s">
        <v>1</v>
      </c>
      <c r="B6296" t="s">
        <v>316</v>
      </c>
      <c r="C6296" t="s">
        <v>14474</v>
      </c>
      <c r="D6296" t="s">
        <v>5798</v>
      </c>
      <c r="E6296" t="s">
        <v>59</v>
      </c>
      <c r="F6296" t="b">
        <v>0</v>
      </c>
      <c r="G6296" t="s">
        <v>40</v>
      </c>
      <c r="H6296" s="1">
        <v>46088.259560185194</v>
      </c>
      <c r="I6296" t="b">
        <v>1</v>
      </c>
      <c r="J6296" t="b">
        <v>0</v>
      </c>
      <c r="K6296" t="s">
        <v>40</v>
      </c>
      <c r="L6296" t="s">
        <v>60</v>
      </c>
      <c r="M6296">
        <v>120000</v>
      </c>
      <c r="N6296"/>
      <c r="O6296" t="s">
        <v>4539</v>
      </c>
    </row>
    <row r="6297" spans="1:16" x14ac:dyDescent="0.25">
      <c r="A6297" t="s">
        <v>2</v>
      </c>
      <c r="B6297" t="s">
        <v>986</v>
      </c>
      <c r="C6297" t="s">
        <v>207</v>
      </c>
      <c r="D6297" t="s">
        <v>4595</v>
      </c>
      <c r="E6297" t="s">
        <v>59</v>
      </c>
      <c r="F6297" t="b">
        <v>0</v>
      </c>
      <c r="G6297" t="s">
        <v>63</v>
      </c>
      <c r="H6297" s="1">
        <v>46088.288483796299</v>
      </c>
      <c r="I6297" t="b">
        <v>0</v>
      </c>
      <c r="J6297" t="b">
        <v>0</v>
      </c>
      <c r="K6297" t="s">
        <v>41</v>
      </c>
      <c r="L6297" t="s">
        <v>60</v>
      </c>
      <c r="M6297">
        <v>170000</v>
      </c>
      <c r="N6297"/>
      <c r="O6297" t="s">
        <v>14475</v>
      </c>
      <c r="P6297" t="s">
        <v>14476</v>
      </c>
    </row>
    <row r="6298" spans="1:16" x14ac:dyDescent="0.25">
      <c r="A6298" t="s">
        <v>3</v>
      </c>
      <c r="B6298" t="s">
        <v>14477</v>
      </c>
      <c r="C6298" t="s">
        <v>690</v>
      </c>
      <c r="D6298" t="s">
        <v>4595</v>
      </c>
      <c r="E6298" t="s">
        <v>621</v>
      </c>
      <c r="F6298" t="b">
        <v>0</v>
      </c>
      <c r="G6298" t="s">
        <v>77</v>
      </c>
      <c r="H6298" s="1">
        <v>46088.292013888888</v>
      </c>
      <c r="I6298" t="b">
        <v>0</v>
      </c>
      <c r="J6298" t="b">
        <v>0</v>
      </c>
      <c r="K6298" t="s">
        <v>41</v>
      </c>
      <c r="L6298" t="s">
        <v>60</v>
      </c>
      <c r="M6298">
        <v>44000</v>
      </c>
      <c r="N6298"/>
      <c r="O6298" t="s">
        <v>14478</v>
      </c>
    </row>
    <row r="6299" spans="1:16" x14ac:dyDescent="0.25">
      <c r="A6299" t="s">
        <v>3</v>
      </c>
      <c r="B6299" t="s">
        <v>14479</v>
      </c>
      <c r="C6299" t="s">
        <v>190</v>
      </c>
      <c r="D6299" t="s">
        <v>4569</v>
      </c>
      <c r="E6299" t="s">
        <v>59</v>
      </c>
      <c r="F6299" t="b">
        <v>0</v>
      </c>
      <c r="G6299" t="s">
        <v>73</v>
      </c>
      <c r="H6299" s="1">
        <v>46088.292048611111</v>
      </c>
      <c r="I6299" t="b">
        <v>0</v>
      </c>
      <c r="J6299" t="b">
        <v>1</v>
      </c>
      <c r="K6299" t="s">
        <v>41</v>
      </c>
      <c r="L6299" t="s">
        <v>74</v>
      </c>
      <c r="M6299"/>
      <c r="N6299">
        <v>33.65</v>
      </c>
      <c r="O6299" t="s">
        <v>3085</v>
      </c>
      <c r="P6299" t="s">
        <v>2745</v>
      </c>
    </row>
    <row r="6300" spans="1:16" x14ac:dyDescent="0.25">
      <c r="A6300" t="s">
        <v>0</v>
      </c>
      <c r="B6300" t="s">
        <v>2725</v>
      </c>
      <c r="C6300" t="s">
        <v>301</v>
      </c>
      <c r="D6300" t="s">
        <v>4595</v>
      </c>
      <c r="E6300" t="s">
        <v>59</v>
      </c>
      <c r="F6300" t="b">
        <v>0</v>
      </c>
      <c r="G6300" t="s">
        <v>68</v>
      </c>
      <c r="H6300" s="1">
        <v>46088.292233796303</v>
      </c>
      <c r="I6300" t="b">
        <v>1</v>
      </c>
      <c r="J6300" t="b">
        <v>0</v>
      </c>
      <c r="K6300" t="s">
        <v>41</v>
      </c>
      <c r="L6300" t="s">
        <v>60</v>
      </c>
      <c r="M6300">
        <v>112500</v>
      </c>
      <c r="N6300"/>
      <c r="O6300" t="s">
        <v>12284</v>
      </c>
    </row>
    <row r="6301" spans="1:16" x14ac:dyDescent="0.25">
      <c r="A6301" t="s">
        <v>2</v>
      </c>
      <c r="B6301" t="s">
        <v>14304</v>
      </c>
      <c r="C6301" t="s">
        <v>4221</v>
      </c>
      <c r="D6301" t="s">
        <v>5440</v>
      </c>
      <c r="E6301" t="s">
        <v>59</v>
      </c>
      <c r="F6301" t="b">
        <v>0</v>
      </c>
      <c r="G6301" t="s">
        <v>65</v>
      </c>
      <c r="H6301" s="1">
        <v>46088.292430555557</v>
      </c>
      <c r="I6301" t="b">
        <v>0</v>
      </c>
      <c r="J6301" t="b">
        <v>0</v>
      </c>
      <c r="K6301" t="s">
        <v>41</v>
      </c>
      <c r="L6301" t="s">
        <v>60</v>
      </c>
      <c r="M6301">
        <v>147945</v>
      </c>
      <c r="N6301"/>
      <c r="O6301" t="s">
        <v>14480</v>
      </c>
      <c r="P6301" t="s">
        <v>283</v>
      </c>
    </row>
    <row r="6302" spans="1:16" x14ac:dyDescent="0.25">
      <c r="A6302" t="s">
        <v>2</v>
      </c>
      <c r="B6302" t="s">
        <v>14481</v>
      </c>
      <c r="C6302" t="s">
        <v>359</v>
      </c>
      <c r="D6302" t="s">
        <v>4595</v>
      </c>
      <c r="E6302" t="s">
        <v>59</v>
      </c>
      <c r="F6302" t="b">
        <v>0</v>
      </c>
      <c r="G6302" t="s">
        <v>65</v>
      </c>
      <c r="H6302" s="1">
        <v>46088.292453703703</v>
      </c>
      <c r="I6302" t="b">
        <v>0</v>
      </c>
      <c r="J6302" t="b">
        <v>1</v>
      </c>
      <c r="K6302" t="s">
        <v>41</v>
      </c>
      <c r="L6302" t="s">
        <v>60</v>
      </c>
      <c r="M6302">
        <v>150000</v>
      </c>
      <c r="N6302"/>
      <c r="O6302" t="s">
        <v>1387</v>
      </c>
    </row>
    <row r="6303" spans="1:16" x14ac:dyDescent="0.25">
      <c r="A6303" t="s">
        <v>6</v>
      </c>
      <c r="B6303" t="s">
        <v>14482</v>
      </c>
      <c r="C6303" t="s">
        <v>81</v>
      </c>
      <c r="D6303" t="s">
        <v>4595</v>
      </c>
      <c r="E6303" t="s">
        <v>59</v>
      </c>
      <c r="F6303" t="b">
        <v>0</v>
      </c>
      <c r="G6303" t="s">
        <v>77</v>
      </c>
      <c r="H6303" s="1">
        <v>46088.292546296303</v>
      </c>
      <c r="I6303" t="b">
        <v>1</v>
      </c>
      <c r="J6303" t="b">
        <v>1</v>
      </c>
      <c r="K6303" t="s">
        <v>41</v>
      </c>
      <c r="L6303" t="s">
        <v>60</v>
      </c>
      <c r="M6303">
        <v>238863.5</v>
      </c>
      <c r="N6303"/>
      <c r="O6303" t="s">
        <v>590</v>
      </c>
      <c r="P6303" t="s">
        <v>1809</v>
      </c>
    </row>
    <row r="6304" spans="1:16" x14ac:dyDescent="0.25">
      <c r="A6304" t="s">
        <v>0</v>
      </c>
      <c r="B6304" t="s">
        <v>14483</v>
      </c>
      <c r="C6304" t="s">
        <v>172</v>
      </c>
      <c r="D6304" t="s">
        <v>4595</v>
      </c>
      <c r="E6304" t="s">
        <v>59</v>
      </c>
      <c r="F6304" t="b">
        <v>0</v>
      </c>
      <c r="G6304" t="s">
        <v>68</v>
      </c>
      <c r="H6304" s="1">
        <v>46088.292696759258</v>
      </c>
      <c r="I6304" t="b">
        <v>0</v>
      </c>
      <c r="J6304" t="b">
        <v>1</v>
      </c>
      <c r="K6304" t="s">
        <v>41</v>
      </c>
      <c r="L6304" t="s">
        <v>60</v>
      </c>
      <c r="M6304">
        <v>26000</v>
      </c>
      <c r="N6304"/>
      <c r="O6304" t="s">
        <v>14484</v>
      </c>
    </row>
    <row r="6305" spans="1:16" x14ac:dyDescent="0.25">
      <c r="A6305" t="s">
        <v>7</v>
      </c>
      <c r="B6305" t="s">
        <v>14485</v>
      </c>
      <c r="C6305" t="s">
        <v>1189</v>
      </c>
      <c r="D6305" t="s">
        <v>6234</v>
      </c>
      <c r="E6305" t="s">
        <v>59</v>
      </c>
      <c r="F6305" t="b">
        <v>0</v>
      </c>
      <c r="G6305" t="s">
        <v>77</v>
      </c>
      <c r="H6305" s="1">
        <v>46088.295277777783</v>
      </c>
      <c r="I6305" t="b">
        <v>0</v>
      </c>
      <c r="J6305" t="b">
        <v>1</v>
      </c>
      <c r="K6305" t="s">
        <v>41</v>
      </c>
      <c r="L6305" t="s">
        <v>60</v>
      </c>
      <c r="M6305">
        <v>129500</v>
      </c>
      <c r="N6305"/>
      <c r="O6305" t="s">
        <v>116</v>
      </c>
      <c r="P6305" t="s">
        <v>14486</v>
      </c>
    </row>
    <row r="6306" spans="1:16" x14ac:dyDescent="0.25">
      <c r="A6306" t="s">
        <v>0</v>
      </c>
      <c r="B6306" t="s">
        <v>14487</v>
      </c>
      <c r="C6306" t="s">
        <v>392</v>
      </c>
      <c r="D6306" t="s">
        <v>4595</v>
      </c>
      <c r="E6306" t="s">
        <v>132</v>
      </c>
      <c r="F6306" t="b">
        <v>0</v>
      </c>
      <c r="G6306" t="s">
        <v>73</v>
      </c>
      <c r="H6306" s="1">
        <v>46088.295532407406</v>
      </c>
      <c r="I6306" t="b">
        <v>1</v>
      </c>
      <c r="J6306" t="b">
        <v>0</v>
      </c>
      <c r="K6306" t="s">
        <v>41</v>
      </c>
      <c r="L6306" t="s">
        <v>60</v>
      </c>
      <c r="M6306">
        <v>35000</v>
      </c>
      <c r="N6306"/>
      <c r="O6306" t="s">
        <v>14488</v>
      </c>
      <c r="P6306" t="s">
        <v>14489</v>
      </c>
    </row>
    <row r="6307" spans="1:16" x14ac:dyDescent="0.25">
      <c r="A6307" t="s">
        <v>2</v>
      </c>
      <c r="B6307" t="s">
        <v>6706</v>
      </c>
      <c r="C6307" t="s">
        <v>124</v>
      </c>
      <c r="D6307" t="s">
        <v>4595</v>
      </c>
      <c r="E6307" t="s">
        <v>59</v>
      </c>
      <c r="F6307" t="b">
        <v>0</v>
      </c>
      <c r="G6307" t="s">
        <v>68</v>
      </c>
      <c r="H6307" s="1">
        <v>46088.295671296299</v>
      </c>
      <c r="I6307" t="b">
        <v>0</v>
      </c>
      <c r="J6307" t="b">
        <v>0</v>
      </c>
      <c r="K6307" t="s">
        <v>41</v>
      </c>
      <c r="L6307" t="s">
        <v>60</v>
      </c>
      <c r="M6307">
        <v>75000</v>
      </c>
      <c r="N6307"/>
      <c r="O6307" t="s">
        <v>14490</v>
      </c>
      <c r="P6307" t="s">
        <v>219</v>
      </c>
    </row>
    <row r="6308" spans="1:16" x14ac:dyDescent="0.25">
      <c r="A6308" t="s">
        <v>0</v>
      </c>
      <c r="B6308" t="s">
        <v>0</v>
      </c>
      <c r="C6308" t="s">
        <v>4050</v>
      </c>
      <c r="D6308" t="s">
        <v>4595</v>
      </c>
      <c r="E6308" t="s">
        <v>72</v>
      </c>
      <c r="F6308" t="b">
        <v>0</v>
      </c>
      <c r="G6308" t="s">
        <v>73</v>
      </c>
      <c r="H6308" s="1">
        <v>46088.296226851853</v>
      </c>
      <c r="I6308" t="b">
        <v>1</v>
      </c>
      <c r="J6308" t="b">
        <v>0</v>
      </c>
      <c r="K6308" t="s">
        <v>41</v>
      </c>
      <c r="L6308" t="s">
        <v>60</v>
      </c>
      <c r="M6308">
        <v>77500</v>
      </c>
      <c r="N6308"/>
      <c r="O6308" t="s">
        <v>14491</v>
      </c>
    </row>
    <row r="6309" spans="1:16" x14ac:dyDescent="0.25">
      <c r="A6309" t="s">
        <v>2</v>
      </c>
      <c r="B6309" t="s">
        <v>14492</v>
      </c>
      <c r="C6309" t="s">
        <v>14493</v>
      </c>
      <c r="D6309" t="s">
        <v>4595</v>
      </c>
      <c r="E6309" t="s">
        <v>59</v>
      </c>
      <c r="F6309" t="b">
        <v>0</v>
      </c>
      <c r="G6309" t="s">
        <v>68</v>
      </c>
      <c r="H6309" s="1">
        <v>46088.296261574083</v>
      </c>
      <c r="I6309" t="b">
        <v>0</v>
      </c>
      <c r="J6309" t="b">
        <v>1</v>
      </c>
      <c r="K6309" t="s">
        <v>41</v>
      </c>
      <c r="L6309" t="s">
        <v>60</v>
      </c>
      <c r="M6309">
        <v>125000</v>
      </c>
      <c r="N6309"/>
      <c r="O6309" t="s">
        <v>14494</v>
      </c>
      <c r="P6309" t="s">
        <v>14495</v>
      </c>
    </row>
    <row r="6310" spans="1:16" x14ac:dyDescent="0.25">
      <c r="A6310" t="s">
        <v>1</v>
      </c>
      <c r="B6310" t="s">
        <v>1272</v>
      </c>
      <c r="C6310" t="s">
        <v>162</v>
      </c>
      <c r="D6310" t="s">
        <v>4526</v>
      </c>
      <c r="E6310" t="s">
        <v>59</v>
      </c>
      <c r="F6310" t="b">
        <v>0</v>
      </c>
      <c r="G6310" t="s">
        <v>77</v>
      </c>
      <c r="H6310" s="1">
        <v>46088.298391203702</v>
      </c>
      <c r="I6310" t="b">
        <v>0</v>
      </c>
      <c r="J6310" t="b">
        <v>1</v>
      </c>
      <c r="K6310" t="s">
        <v>41</v>
      </c>
      <c r="L6310" t="s">
        <v>60</v>
      </c>
      <c r="M6310">
        <v>88400</v>
      </c>
      <c r="N6310"/>
      <c r="O6310" t="s">
        <v>4743</v>
      </c>
      <c r="P6310" t="s">
        <v>14496</v>
      </c>
    </row>
    <row r="6311" spans="1:16" x14ac:dyDescent="0.25">
      <c r="A6311" t="s">
        <v>0</v>
      </c>
      <c r="B6311" t="s">
        <v>14497</v>
      </c>
      <c r="C6311" t="s">
        <v>3227</v>
      </c>
      <c r="D6311" t="s">
        <v>4595</v>
      </c>
      <c r="E6311" t="s">
        <v>59</v>
      </c>
      <c r="F6311" t="b">
        <v>0</v>
      </c>
      <c r="G6311" t="s">
        <v>63</v>
      </c>
      <c r="H6311" s="1">
        <v>46088.304097222222</v>
      </c>
      <c r="I6311" t="b">
        <v>1</v>
      </c>
      <c r="J6311" t="b">
        <v>1</v>
      </c>
      <c r="K6311" t="s">
        <v>41</v>
      </c>
      <c r="L6311" t="s">
        <v>60</v>
      </c>
      <c r="M6311">
        <v>110000</v>
      </c>
      <c r="N6311"/>
      <c r="O6311" t="s">
        <v>14498</v>
      </c>
      <c r="P6311" t="s">
        <v>1759</v>
      </c>
    </row>
    <row r="6312" spans="1:16" x14ac:dyDescent="0.25">
      <c r="A6312" t="s">
        <v>0</v>
      </c>
      <c r="B6312" t="s">
        <v>3895</v>
      </c>
      <c r="C6312" t="s">
        <v>2661</v>
      </c>
      <c r="D6312" t="s">
        <v>4595</v>
      </c>
      <c r="E6312" t="s">
        <v>59</v>
      </c>
      <c r="F6312" t="b">
        <v>0</v>
      </c>
      <c r="G6312" t="s">
        <v>63</v>
      </c>
      <c r="H6312" s="1">
        <v>46088.304097222222</v>
      </c>
      <c r="I6312" t="b">
        <v>1</v>
      </c>
      <c r="J6312" t="b">
        <v>0</v>
      </c>
      <c r="K6312" t="s">
        <v>41</v>
      </c>
      <c r="L6312" t="s">
        <v>60</v>
      </c>
      <c r="M6312">
        <v>62500</v>
      </c>
      <c r="N6312"/>
      <c r="O6312" t="s">
        <v>14499</v>
      </c>
      <c r="P6312" t="s">
        <v>802</v>
      </c>
    </row>
    <row r="6313" spans="1:16" x14ac:dyDescent="0.25">
      <c r="A6313" t="s">
        <v>0</v>
      </c>
      <c r="B6313" t="s">
        <v>3491</v>
      </c>
      <c r="C6313" t="s">
        <v>207</v>
      </c>
      <c r="D6313" t="s">
        <v>4595</v>
      </c>
      <c r="E6313" t="s">
        <v>59</v>
      </c>
      <c r="F6313" t="b">
        <v>0</v>
      </c>
      <c r="G6313" t="s">
        <v>63</v>
      </c>
      <c r="H6313" s="1">
        <v>46088.330046296287</v>
      </c>
      <c r="I6313" t="b">
        <v>0</v>
      </c>
      <c r="J6313" t="b">
        <v>1</v>
      </c>
      <c r="K6313" t="s">
        <v>41</v>
      </c>
      <c r="L6313" t="s">
        <v>60</v>
      </c>
      <c r="M6313">
        <v>125000</v>
      </c>
      <c r="N6313"/>
      <c r="O6313" t="s">
        <v>14500</v>
      </c>
      <c r="P6313" t="s">
        <v>310</v>
      </c>
    </row>
    <row r="6314" spans="1:16" x14ac:dyDescent="0.25">
      <c r="A6314" t="s">
        <v>4</v>
      </c>
      <c r="B6314" t="s">
        <v>3384</v>
      </c>
      <c r="C6314" t="s">
        <v>780</v>
      </c>
      <c r="D6314" t="s">
        <v>4697</v>
      </c>
      <c r="E6314" t="s">
        <v>59</v>
      </c>
      <c r="F6314" t="b">
        <v>0</v>
      </c>
      <c r="G6314" t="s">
        <v>65</v>
      </c>
      <c r="H6314" s="1">
        <v>46088.333449074067</v>
      </c>
      <c r="I6314" t="b">
        <v>0</v>
      </c>
      <c r="J6314" t="b">
        <v>1</v>
      </c>
      <c r="K6314" t="s">
        <v>41</v>
      </c>
      <c r="L6314" t="s">
        <v>74</v>
      </c>
      <c r="M6314"/>
      <c r="N6314">
        <v>452</v>
      </c>
      <c r="O6314" t="s">
        <v>14501</v>
      </c>
      <c r="P6314" t="s">
        <v>171</v>
      </c>
    </row>
    <row r="6315" spans="1:16" x14ac:dyDescent="0.25">
      <c r="A6315" t="s">
        <v>1</v>
      </c>
      <c r="B6315" t="s">
        <v>14502</v>
      </c>
      <c r="C6315" t="s">
        <v>86</v>
      </c>
      <c r="D6315" t="s">
        <v>4595</v>
      </c>
      <c r="E6315" t="s">
        <v>59</v>
      </c>
      <c r="F6315" t="b">
        <v>0</v>
      </c>
      <c r="G6315" t="s">
        <v>77</v>
      </c>
      <c r="H6315" s="1">
        <v>46088.333657407413</v>
      </c>
      <c r="I6315" t="b">
        <v>1</v>
      </c>
      <c r="J6315" t="b">
        <v>1</v>
      </c>
      <c r="K6315" t="s">
        <v>41</v>
      </c>
      <c r="L6315" t="s">
        <v>60</v>
      </c>
      <c r="M6315">
        <v>50000</v>
      </c>
      <c r="N6315"/>
      <c r="O6315" t="s">
        <v>14503</v>
      </c>
    </row>
    <row r="6316" spans="1:16" x14ac:dyDescent="0.25">
      <c r="A6316" t="s">
        <v>2</v>
      </c>
      <c r="B6316" t="s">
        <v>3236</v>
      </c>
      <c r="C6316" t="s">
        <v>165</v>
      </c>
      <c r="D6316" t="s">
        <v>4526</v>
      </c>
      <c r="E6316" t="s">
        <v>59</v>
      </c>
      <c r="F6316" t="b">
        <v>0</v>
      </c>
      <c r="G6316" t="s">
        <v>73</v>
      </c>
      <c r="H6316" s="1">
        <v>46088.334247685183</v>
      </c>
      <c r="I6316" t="b">
        <v>0</v>
      </c>
      <c r="J6316" t="b">
        <v>0</v>
      </c>
      <c r="K6316" t="s">
        <v>41</v>
      </c>
      <c r="L6316" t="s">
        <v>60</v>
      </c>
      <c r="M6316">
        <v>155000</v>
      </c>
      <c r="N6316"/>
      <c r="O6316" t="s">
        <v>6667</v>
      </c>
      <c r="P6316" t="s">
        <v>14504</v>
      </c>
    </row>
    <row r="6317" spans="1:16" x14ac:dyDescent="0.25">
      <c r="A6317" t="s">
        <v>0</v>
      </c>
      <c r="B6317" t="s">
        <v>14505</v>
      </c>
      <c r="C6317" t="s">
        <v>14506</v>
      </c>
      <c r="D6317" t="s">
        <v>4595</v>
      </c>
      <c r="E6317" t="s">
        <v>59</v>
      </c>
      <c r="F6317" t="b">
        <v>0</v>
      </c>
      <c r="G6317" t="s">
        <v>77</v>
      </c>
      <c r="H6317" s="1">
        <v>46088.336944444447</v>
      </c>
      <c r="I6317" t="b">
        <v>0</v>
      </c>
      <c r="J6317" t="b">
        <v>0</v>
      </c>
      <c r="K6317" t="s">
        <v>41</v>
      </c>
      <c r="L6317" t="s">
        <v>60</v>
      </c>
      <c r="M6317">
        <v>77500</v>
      </c>
      <c r="N6317"/>
      <c r="O6317" t="s">
        <v>14507</v>
      </c>
      <c r="P6317" t="s">
        <v>14508</v>
      </c>
    </row>
    <row r="6318" spans="1:16" x14ac:dyDescent="0.25">
      <c r="A6318" t="s">
        <v>0</v>
      </c>
      <c r="B6318" t="s">
        <v>1767</v>
      </c>
      <c r="C6318" t="s">
        <v>14509</v>
      </c>
      <c r="D6318" t="s">
        <v>4595</v>
      </c>
      <c r="E6318" t="s">
        <v>132</v>
      </c>
      <c r="F6318" t="b">
        <v>0</v>
      </c>
      <c r="G6318" t="s">
        <v>73</v>
      </c>
      <c r="H6318" s="1">
        <v>46088.337199074071</v>
      </c>
      <c r="I6318" t="b">
        <v>1</v>
      </c>
      <c r="J6318" t="b">
        <v>1</v>
      </c>
      <c r="K6318" t="s">
        <v>41</v>
      </c>
      <c r="L6318" t="s">
        <v>60</v>
      </c>
      <c r="M6318">
        <v>75000</v>
      </c>
      <c r="N6318"/>
      <c r="O6318" t="s">
        <v>3360</v>
      </c>
      <c r="P6318" t="s">
        <v>283</v>
      </c>
    </row>
    <row r="6319" spans="1:16" x14ac:dyDescent="0.25">
      <c r="A6319" t="s">
        <v>7</v>
      </c>
      <c r="B6319" t="s">
        <v>14510</v>
      </c>
      <c r="C6319" t="s">
        <v>515</v>
      </c>
      <c r="D6319" t="s">
        <v>4595</v>
      </c>
      <c r="F6319" t="b">
        <v>0</v>
      </c>
      <c r="G6319" t="s">
        <v>73</v>
      </c>
      <c r="H6319" s="1">
        <v>46088.337199074071</v>
      </c>
      <c r="I6319" t="b">
        <v>0</v>
      </c>
      <c r="J6319" t="b">
        <v>0</v>
      </c>
      <c r="K6319" t="s">
        <v>41</v>
      </c>
      <c r="L6319" t="s">
        <v>60</v>
      </c>
      <c r="M6319">
        <v>125000</v>
      </c>
      <c r="N6319"/>
      <c r="O6319" t="s">
        <v>4264</v>
      </c>
      <c r="P6319" t="s">
        <v>85</v>
      </c>
    </row>
    <row r="6320" spans="1:16" x14ac:dyDescent="0.25">
      <c r="A6320" t="s">
        <v>0</v>
      </c>
      <c r="B6320" t="s">
        <v>0</v>
      </c>
      <c r="C6320" t="s">
        <v>14511</v>
      </c>
      <c r="D6320" t="s">
        <v>4595</v>
      </c>
      <c r="E6320" t="s">
        <v>72</v>
      </c>
      <c r="F6320" t="b">
        <v>0</v>
      </c>
      <c r="G6320" t="s">
        <v>65</v>
      </c>
      <c r="H6320" s="1">
        <v>46088.375081018523</v>
      </c>
      <c r="I6320" t="b">
        <v>1</v>
      </c>
      <c r="J6320" t="b">
        <v>0</v>
      </c>
      <c r="K6320" t="s">
        <v>41</v>
      </c>
      <c r="L6320" t="s">
        <v>60</v>
      </c>
      <c r="M6320">
        <v>77500</v>
      </c>
      <c r="N6320"/>
      <c r="O6320" t="s">
        <v>14512</v>
      </c>
    </row>
    <row r="6321" spans="1:16" x14ac:dyDescent="0.25">
      <c r="A6321" t="s">
        <v>0</v>
      </c>
      <c r="B6321" t="s">
        <v>3966</v>
      </c>
      <c r="C6321" t="s">
        <v>246</v>
      </c>
      <c r="D6321" t="s">
        <v>4595</v>
      </c>
      <c r="E6321" t="s">
        <v>59</v>
      </c>
      <c r="F6321" t="b">
        <v>0</v>
      </c>
      <c r="G6321" t="s">
        <v>65</v>
      </c>
      <c r="H6321" s="1">
        <v>46088.375138888892</v>
      </c>
      <c r="I6321" t="b">
        <v>1</v>
      </c>
      <c r="J6321" t="b">
        <v>0</v>
      </c>
      <c r="K6321" t="s">
        <v>41</v>
      </c>
      <c r="L6321" t="s">
        <v>60</v>
      </c>
      <c r="M6321">
        <v>95000</v>
      </c>
      <c r="N6321"/>
      <c r="O6321" t="s">
        <v>14513</v>
      </c>
    </row>
    <row r="6322" spans="1:16" x14ac:dyDescent="0.25">
      <c r="A6322" t="s">
        <v>2</v>
      </c>
      <c r="B6322" t="s">
        <v>6706</v>
      </c>
      <c r="C6322" t="s">
        <v>165</v>
      </c>
      <c r="D6322" t="s">
        <v>4595</v>
      </c>
      <c r="E6322" t="s">
        <v>59</v>
      </c>
      <c r="F6322" t="b">
        <v>0</v>
      </c>
      <c r="G6322" t="s">
        <v>73</v>
      </c>
      <c r="H6322" s="1">
        <v>46088.375439814823</v>
      </c>
      <c r="I6322" t="b">
        <v>0</v>
      </c>
      <c r="J6322" t="b">
        <v>0</v>
      </c>
      <c r="K6322" t="s">
        <v>41</v>
      </c>
      <c r="L6322" t="s">
        <v>60</v>
      </c>
      <c r="M6322">
        <v>75000</v>
      </c>
      <c r="N6322"/>
      <c r="O6322" t="s">
        <v>8740</v>
      </c>
    </row>
    <row r="6323" spans="1:16" x14ac:dyDescent="0.25">
      <c r="A6323" t="s">
        <v>4</v>
      </c>
      <c r="B6323" t="s">
        <v>14514</v>
      </c>
      <c r="C6323" t="s">
        <v>2767</v>
      </c>
      <c r="D6323" t="s">
        <v>4595</v>
      </c>
      <c r="E6323" t="s">
        <v>59</v>
      </c>
      <c r="F6323" t="b">
        <v>0</v>
      </c>
      <c r="G6323" t="s">
        <v>89</v>
      </c>
      <c r="H6323" s="1">
        <v>46088.375659722216</v>
      </c>
      <c r="I6323" t="b">
        <v>0</v>
      </c>
      <c r="J6323" t="b">
        <v>0</v>
      </c>
      <c r="K6323" t="s">
        <v>41</v>
      </c>
      <c r="L6323" t="s">
        <v>60</v>
      </c>
      <c r="M6323">
        <v>110000</v>
      </c>
      <c r="N6323"/>
      <c r="O6323" t="s">
        <v>14515</v>
      </c>
    </row>
    <row r="6324" spans="1:16" x14ac:dyDescent="0.25">
      <c r="A6324" t="s">
        <v>2</v>
      </c>
      <c r="B6324" t="s">
        <v>14516</v>
      </c>
      <c r="C6324" t="s">
        <v>304</v>
      </c>
      <c r="D6324" t="s">
        <v>5721</v>
      </c>
      <c r="E6324" t="s">
        <v>59</v>
      </c>
      <c r="F6324" t="b">
        <v>0</v>
      </c>
      <c r="G6324" t="s">
        <v>77</v>
      </c>
      <c r="H6324" s="1">
        <v>46088.375821759262</v>
      </c>
      <c r="I6324" t="b">
        <v>0</v>
      </c>
      <c r="J6324" t="b">
        <v>1</v>
      </c>
      <c r="K6324" t="s">
        <v>41</v>
      </c>
      <c r="L6324" t="s">
        <v>60</v>
      </c>
      <c r="M6324">
        <v>200000</v>
      </c>
      <c r="N6324"/>
      <c r="O6324" t="s">
        <v>14176</v>
      </c>
      <c r="P6324" t="s">
        <v>14177</v>
      </c>
    </row>
    <row r="6325" spans="1:16" x14ac:dyDescent="0.25">
      <c r="A6325" t="s">
        <v>1</v>
      </c>
      <c r="B6325" t="s">
        <v>470</v>
      </c>
      <c r="C6325" t="s">
        <v>532</v>
      </c>
      <c r="D6325" t="s">
        <v>4595</v>
      </c>
      <c r="E6325" t="s">
        <v>59</v>
      </c>
      <c r="F6325" t="b">
        <v>0</v>
      </c>
      <c r="G6325" t="s">
        <v>65</v>
      </c>
      <c r="H6325" s="1">
        <v>46088.376215277778</v>
      </c>
      <c r="I6325" t="b">
        <v>1</v>
      </c>
      <c r="J6325" t="b">
        <v>0</v>
      </c>
      <c r="K6325" t="s">
        <v>41</v>
      </c>
      <c r="L6325" t="s">
        <v>60</v>
      </c>
      <c r="M6325">
        <v>165500</v>
      </c>
      <c r="N6325"/>
      <c r="O6325" t="s">
        <v>3028</v>
      </c>
      <c r="P6325" t="s">
        <v>14517</v>
      </c>
    </row>
    <row r="6326" spans="1:16" x14ac:dyDescent="0.25">
      <c r="A6326" t="s">
        <v>1</v>
      </c>
      <c r="B6326" t="s">
        <v>14518</v>
      </c>
      <c r="D6326" t="s">
        <v>4599</v>
      </c>
      <c r="E6326" t="s">
        <v>59</v>
      </c>
      <c r="F6326" t="b">
        <v>0</v>
      </c>
      <c r="G6326" t="s">
        <v>40</v>
      </c>
      <c r="H6326" s="1">
        <v>46088.377870370372</v>
      </c>
      <c r="I6326" t="b">
        <v>1</v>
      </c>
      <c r="J6326" t="b">
        <v>0</v>
      </c>
      <c r="K6326" t="s">
        <v>40</v>
      </c>
      <c r="L6326" t="s">
        <v>60</v>
      </c>
      <c r="M6326">
        <v>50000</v>
      </c>
      <c r="N6326"/>
      <c r="O6326" t="s">
        <v>9779</v>
      </c>
      <c r="P6326" t="s">
        <v>14519</v>
      </c>
    </row>
    <row r="6327" spans="1:16" x14ac:dyDescent="0.25">
      <c r="A6327" t="s">
        <v>3</v>
      </c>
      <c r="B6327" t="s">
        <v>3427</v>
      </c>
      <c r="C6327" t="s">
        <v>1088</v>
      </c>
      <c r="D6327" t="s">
        <v>4595</v>
      </c>
      <c r="E6327" t="s">
        <v>59</v>
      </c>
      <c r="F6327" t="b">
        <v>0</v>
      </c>
      <c r="G6327" t="s">
        <v>77</v>
      </c>
      <c r="H6327" s="1">
        <v>46088.378738425927</v>
      </c>
      <c r="I6327" t="b">
        <v>1</v>
      </c>
      <c r="J6327" t="b">
        <v>0</v>
      </c>
      <c r="K6327" t="s">
        <v>41</v>
      </c>
      <c r="L6327" t="s">
        <v>60</v>
      </c>
      <c r="M6327">
        <v>105000</v>
      </c>
      <c r="N6327"/>
      <c r="O6327" t="s">
        <v>2153</v>
      </c>
      <c r="P6327" t="s">
        <v>3366</v>
      </c>
    </row>
    <row r="6328" spans="1:16" x14ac:dyDescent="0.25">
      <c r="A6328" t="s">
        <v>2</v>
      </c>
      <c r="B6328" t="s">
        <v>14520</v>
      </c>
      <c r="C6328" t="s">
        <v>6290</v>
      </c>
      <c r="D6328" t="s">
        <v>2360</v>
      </c>
      <c r="E6328" t="s">
        <v>59</v>
      </c>
      <c r="F6328" t="b">
        <v>0</v>
      </c>
      <c r="G6328" t="s">
        <v>68</v>
      </c>
      <c r="H6328" s="1">
        <v>46088.378935185188</v>
      </c>
      <c r="I6328" t="b">
        <v>0</v>
      </c>
      <c r="J6328" t="b">
        <v>1</v>
      </c>
      <c r="K6328" t="s">
        <v>41</v>
      </c>
      <c r="L6328" t="s">
        <v>60</v>
      </c>
      <c r="M6328">
        <v>85000</v>
      </c>
      <c r="N6328"/>
      <c r="O6328" t="s">
        <v>14521</v>
      </c>
      <c r="P6328" t="s">
        <v>9785</v>
      </c>
    </row>
    <row r="6329" spans="1:16" x14ac:dyDescent="0.25">
      <c r="A6329" t="s">
        <v>0</v>
      </c>
      <c r="B6329" t="s">
        <v>3845</v>
      </c>
      <c r="C6329" t="s">
        <v>1384</v>
      </c>
      <c r="D6329" t="s">
        <v>2360</v>
      </c>
      <c r="E6329" t="s">
        <v>59</v>
      </c>
      <c r="F6329" t="b">
        <v>0</v>
      </c>
      <c r="G6329" t="s">
        <v>77</v>
      </c>
      <c r="H6329" s="1">
        <v>46088.416944444441</v>
      </c>
      <c r="I6329" t="b">
        <v>0</v>
      </c>
      <c r="J6329" t="b">
        <v>1</v>
      </c>
      <c r="K6329" t="s">
        <v>41</v>
      </c>
      <c r="L6329" t="s">
        <v>60</v>
      </c>
      <c r="M6329">
        <v>90000</v>
      </c>
      <c r="N6329"/>
      <c r="O6329" t="s">
        <v>10567</v>
      </c>
      <c r="P6329" t="s">
        <v>146</v>
      </c>
    </row>
    <row r="6330" spans="1:16" x14ac:dyDescent="0.25">
      <c r="A6330" t="s">
        <v>3</v>
      </c>
      <c r="B6330" t="s">
        <v>286</v>
      </c>
      <c r="C6330" t="s">
        <v>14522</v>
      </c>
      <c r="D6330" t="s">
        <v>2360</v>
      </c>
      <c r="E6330" t="s">
        <v>59</v>
      </c>
      <c r="F6330" t="b">
        <v>0</v>
      </c>
      <c r="G6330" t="s">
        <v>68</v>
      </c>
      <c r="H6330" s="1">
        <v>46088.417187500003</v>
      </c>
      <c r="I6330" t="b">
        <v>0</v>
      </c>
      <c r="J6330" t="b">
        <v>1</v>
      </c>
      <c r="K6330" t="s">
        <v>41</v>
      </c>
      <c r="L6330" t="s">
        <v>60</v>
      </c>
      <c r="M6330">
        <v>75000</v>
      </c>
      <c r="N6330"/>
      <c r="O6330" t="s">
        <v>14523</v>
      </c>
      <c r="P6330" t="s">
        <v>1482</v>
      </c>
    </row>
    <row r="6331" spans="1:16" x14ac:dyDescent="0.25">
      <c r="A6331" t="s">
        <v>1</v>
      </c>
      <c r="B6331" t="s">
        <v>14524</v>
      </c>
      <c r="C6331" t="s">
        <v>142</v>
      </c>
      <c r="D6331" t="s">
        <v>2360</v>
      </c>
      <c r="E6331" t="s">
        <v>59</v>
      </c>
      <c r="F6331" t="b">
        <v>0</v>
      </c>
      <c r="G6331" t="s">
        <v>65</v>
      </c>
      <c r="H6331" s="1">
        <v>46088.41778935185</v>
      </c>
      <c r="I6331" t="b">
        <v>1</v>
      </c>
      <c r="J6331" t="b">
        <v>0</v>
      </c>
      <c r="K6331" t="s">
        <v>41</v>
      </c>
      <c r="L6331" t="s">
        <v>60</v>
      </c>
      <c r="M6331">
        <v>185000</v>
      </c>
      <c r="N6331"/>
      <c r="O6331" t="s">
        <v>1948</v>
      </c>
      <c r="P6331" t="s">
        <v>14525</v>
      </c>
    </row>
    <row r="6332" spans="1:16" x14ac:dyDescent="0.25">
      <c r="A6332" t="s">
        <v>3</v>
      </c>
      <c r="B6332" t="s">
        <v>14526</v>
      </c>
      <c r="C6332" t="s">
        <v>14023</v>
      </c>
      <c r="D6332" t="s">
        <v>5798</v>
      </c>
      <c r="E6332" t="s">
        <v>59</v>
      </c>
      <c r="F6332" t="b">
        <v>0</v>
      </c>
      <c r="G6332" t="s">
        <v>40</v>
      </c>
      <c r="H6332" s="1">
        <v>46088.419444444437</v>
      </c>
      <c r="I6332" t="b">
        <v>1</v>
      </c>
      <c r="J6332" t="b">
        <v>0</v>
      </c>
      <c r="K6332" t="s">
        <v>40</v>
      </c>
      <c r="L6332" t="s">
        <v>60</v>
      </c>
      <c r="M6332">
        <v>46000</v>
      </c>
      <c r="N6332"/>
      <c r="O6332" t="s">
        <v>14527</v>
      </c>
    </row>
    <row r="6333" spans="1:16" x14ac:dyDescent="0.25">
      <c r="A6333" t="s">
        <v>2</v>
      </c>
      <c r="B6333" t="s">
        <v>11313</v>
      </c>
      <c r="C6333" t="s">
        <v>6744</v>
      </c>
      <c r="D6333" t="s">
        <v>5798</v>
      </c>
      <c r="E6333" t="s">
        <v>59</v>
      </c>
      <c r="F6333" t="b">
        <v>0</v>
      </c>
      <c r="G6333" t="s">
        <v>40</v>
      </c>
      <c r="H6333" s="1">
        <v>46088.419444444437</v>
      </c>
      <c r="I6333" t="b">
        <v>1</v>
      </c>
      <c r="J6333" t="b">
        <v>0</v>
      </c>
      <c r="K6333" t="s">
        <v>40</v>
      </c>
      <c r="L6333" t="s">
        <v>60</v>
      </c>
      <c r="M6333">
        <v>57500</v>
      </c>
      <c r="N6333"/>
      <c r="O6333" t="s">
        <v>11314</v>
      </c>
    </row>
    <row r="6334" spans="1:16" x14ac:dyDescent="0.25">
      <c r="A6334" t="s">
        <v>0</v>
      </c>
      <c r="B6334" t="s">
        <v>4318</v>
      </c>
      <c r="C6334" t="s">
        <v>1162</v>
      </c>
      <c r="D6334" t="s">
        <v>2360</v>
      </c>
      <c r="E6334" t="s">
        <v>59</v>
      </c>
      <c r="F6334" t="b">
        <v>0</v>
      </c>
      <c r="G6334" t="s">
        <v>65</v>
      </c>
      <c r="H6334" s="1">
        <v>46088.420138888891</v>
      </c>
      <c r="I6334" t="b">
        <v>1</v>
      </c>
      <c r="J6334" t="b">
        <v>1</v>
      </c>
      <c r="K6334" t="s">
        <v>41</v>
      </c>
      <c r="L6334" t="s">
        <v>60</v>
      </c>
      <c r="M6334">
        <v>119000</v>
      </c>
      <c r="N6334"/>
      <c r="O6334" t="s">
        <v>4007</v>
      </c>
      <c r="P6334" t="s">
        <v>1273</v>
      </c>
    </row>
    <row r="6335" spans="1:16" x14ac:dyDescent="0.25">
      <c r="A6335" t="s">
        <v>1</v>
      </c>
      <c r="B6335" t="s">
        <v>961</v>
      </c>
      <c r="C6335" t="s">
        <v>5029</v>
      </c>
      <c r="D6335" t="s">
        <v>5798</v>
      </c>
      <c r="E6335" t="s">
        <v>59</v>
      </c>
      <c r="F6335" t="b">
        <v>0</v>
      </c>
      <c r="G6335" t="s">
        <v>40</v>
      </c>
      <c r="H6335" s="1">
        <v>46088.426168981481</v>
      </c>
      <c r="I6335" t="b">
        <v>0</v>
      </c>
      <c r="J6335" t="b">
        <v>0</v>
      </c>
      <c r="K6335" t="s">
        <v>40</v>
      </c>
      <c r="L6335" t="s">
        <v>60</v>
      </c>
      <c r="M6335">
        <v>73500</v>
      </c>
      <c r="N6335"/>
      <c r="O6335" t="s">
        <v>14528</v>
      </c>
      <c r="P6335" t="s">
        <v>14529</v>
      </c>
    </row>
    <row r="6336" spans="1:16" x14ac:dyDescent="0.25">
      <c r="A6336" t="s">
        <v>5</v>
      </c>
      <c r="B6336" t="s">
        <v>5</v>
      </c>
      <c r="C6336" t="s">
        <v>14530</v>
      </c>
      <c r="D6336" t="s">
        <v>4526</v>
      </c>
      <c r="E6336" t="s">
        <v>88</v>
      </c>
      <c r="F6336" t="b">
        <v>0</v>
      </c>
      <c r="G6336" t="s">
        <v>20</v>
      </c>
      <c r="H6336" s="1">
        <v>46088.454155092593</v>
      </c>
      <c r="I6336" t="b">
        <v>0</v>
      </c>
      <c r="J6336" t="b">
        <v>0</v>
      </c>
      <c r="K6336" t="s">
        <v>20</v>
      </c>
      <c r="L6336" t="s">
        <v>74</v>
      </c>
      <c r="M6336"/>
      <c r="N6336">
        <v>70</v>
      </c>
      <c r="O6336" t="s">
        <v>14531</v>
      </c>
      <c r="P6336" t="s">
        <v>14532</v>
      </c>
    </row>
    <row r="6337" spans="1:16" x14ac:dyDescent="0.25">
      <c r="A6337" t="s">
        <v>7</v>
      </c>
      <c r="B6337" t="s">
        <v>14533</v>
      </c>
      <c r="C6337" t="s">
        <v>1780</v>
      </c>
      <c r="D6337" t="s">
        <v>2360</v>
      </c>
      <c r="E6337" t="s">
        <v>59</v>
      </c>
      <c r="F6337" t="b">
        <v>0</v>
      </c>
      <c r="G6337" t="s">
        <v>77</v>
      </c>
      <c r="H6337" s="1">
        <v>46088.45853009259</v>
      </c>
      <c r="I6337" t="b">
        <v>1</v>
      </c>
      <c r="J6337" t="b">
        <v>1</v>
      </c>
      <c r="K6337" t="s">
        <v>41</v>
      </c>
      <c r="L6337" t="s">
        <v>74</v>
      </c>
      <c r="M6337"/>
      <c r="N6337">
        <v>30.895</v>
      </c>
      <c r="O6337" t="s">
        <v>14534</v>
      </c>
      <c r="P6337" t="s">
        <v>426</v>
      </c>
    </row>
    <row r="6338" spans="1:16" x14ac:dyDescent="0.25">
      <c r="A6338" t="s">
        <v>0</v>
      </c>
      <c r="B6338" t="s">
        <v>345</v>
      </c>
      <c r="C6338" t="s">
        <v>1630</v>
      </c>
      <c r="D6338" t="s">
        <v>4595</v>
      </c>
      <c r="E6338" t="s">
        <v>59</v>
      </c>
      <c r="F6338" t="b">
        <v>0</v>
      </c>
      <c r="G6338" t="s">
        <v>77</v>
      </c>
      <c r="H6338" s="1">
        <v>46088.458611111113</v>
      </c>
      <c r="I6338" t="b">
        <v>1</v>
      </c>
      <c r="J6338" t="b">
        <v>0</v>
      </c>
      <c r="K6338" t="s">
        <v>41</v>
      </c>
      <c r="L6338" t="s">
        <v>60</v>
      </c>
      <c r="M6338">
        <v>85000</v>
      </c>
      <c r="N6338"/>
      <c r="O6338" t="s">
        <v>14535</v>
      </c>
    </row>
    <row r="6339" spans="1:16" x14ac:dyDescent="0.25">
      <c r="A6339" t="s">
        <v>7</v>
      </c>
      <c r="B6339" t="s">
        <v>7</v>
      </c>
      <c r="C6339" t="s">
        <v>205</v>
      </c>
      <c r="D6339" t="s">
        <v>4595</v>
      </c>
      <c r="E6339" t="s">
        <v>59</v>
      </c>
      <c r="F6339" t="b">
        <v>0</v>
      </c>
      <c r="G6339" t="s">
        <v>68</v>
      </c>
      <c r="H6339" s="1">
        <v>46088.458854166667</v>
      </c>
      <c r="I6339" t="b">
        <v>1</v>
      </c>
      <c r="J6339" t="b">
        <v>0</v>
      </c>
      <c r="K6339" t="s">
        <v>41</v>
      </c>
      <c r="L6339" t="s">
        <v>60</v>
      </c>
      <c r="M6339">
        <v>115000</v>
      </c>
      <c r="N6339"/>
      <c r="O6339" t="s">
        <v>14536</v>
      </c>
      <c r="P6339" t="s">
        <v>11962</v>
      </c>
    </row>
    <row r="6340" spans="1:16" x14ac:dyDescent="0.25">
      <c r="A6340" t="s">
        <v>7</v>
      </c>
      <c r="B6340" t="s">
        <v>14537</v>
      </c>
      <c r="C6340" t="s">
        <v>92</v>
      </c>
      <c r="D6340" t="s">
        <v>2360</v>
      </c>
      <c r="E6340" t="s">
        <v>59</v>
      </c>
      <c r="F6340" t="b">
        <v>0</v>
      </c>
      <c r="G6340" t="s">
        <v>77</v>
      </c>
      <c r="H6340" s="1">
        <v>46088.45921296296</v>
      </c>
      <c r="I6340" t="b">
        <v>0</v>
      </c>
      <c r="J6340" t="b">
        <v>1</v>
      </c>
      <c r="K6340" t="s">
        <v>41</v>
      </c>
      <c r="L6340" t="s">
        <v>60</v>
      </c>
      <c r="M6340">
        <v>249500</v>
      </c>
      <c r="N6340"/>
      <c r="O6340" t="s">
        <v>402</v>
      </c>
      <c r="P6340" t="s">
        <v>221</v>
      </c>
    </row>
    <row r="6341" spans="1:16" x14ac:dyDescent="0.25">
      <c r="A6341" t="s">
        <v>8</v>
      </c>
      <c r="B6341" t="s">
        <v>14538</v>
      </c>
      <c r="C6341" t="s">
        <v>92</v>
      </c>
      <c r="D6341" t="s">
        <v>2360</v>
      </c>
      <c r="E6341" t="s">
        <v>59</v>
      </c>
      <c r="F6341" t="b">
        <v>0</v>
      </c>
      <c r="G6341" t="s">
        <v>65</v>
      </c>
      <c r="H6341" s="1">
        <v>46088.45957175926</v>
      </c>
      <c r="I6341" t="b">
        <v>0</v>
      </c>
      <c r="J6341" t="b">
        <v>1</v>
      </c>
      <c r="K6341" t="s">
        <v>41</v>
      </c>
      <c r="L6341" t="s">
        <v>60</v>
      </c>
      <c r="M6341">
        <v>209500</v>
      </c>
      <c r="N6341"/>
      <c r="O6341" t="s">
        <v>402</v>
      </c>
      <c r="P6341" t="s">
        <v>221</v>
      </c>
    </row>
    <row r="6342" spans="1:16" x14ac:dyDescent="0.25">
      <c r="A6342" t="s">
        <v>1</v>
      </c>
      <c r="B6342" t="s">
        <v>14539</v>
      </c>
      <c r="C6342" t="s">
        <v>14540</v>
      </c>
      <c r="D6342" t="s">
        <v>4346</v>
      </c>
      <c r="E6342" t="s">
        <v>59</v>
      </c>
      <c r="F6342" t="b">
        <v>0</v>
      </c>
      <c r="G6342" t="s">
        <v>19</v>
      </c>
      <c r="H6342" s="1">
        <v>46088.461527777778</v>
      </c>
      <c r="I6342" t="b">
        <v>0</v>
      </c>
      <c r="J6342" t="b">
        <v>0</v>
      </c>
      <c r="K6342" t="s">
        <v>19</v>
      </c>
      <c r="L6342" t="s">
        <v>60</v>
      </c>
      <c r="M6342">
        <v>1050000</v>
      </c>
      <c r="N6342"/>
      <c r="O6342" t="s">
        <v>14541</v>
      </c>
      <c r="P6342" t="s">
        <v>14542</v>
      </c>
    </row>
    <row r="6343" spans="1:16" x14ac:dyDescent="0.25">
      <c r="A6343" t="s">
        <v>0</v>
      </c>
      <c r="B6343" t="s">
        <v>1891</v>
      </c>
      <c r="C6343" t="s">
        <v>489</v>
      </c>
      <c r="D6343" t="s">
        <v>4526</v>
      </c>
      <c r="E6343" t="s">
        <v>88</v>
      </c>
      <c r="F6343" t="b">
        <v>0</v>
      </c>
      <c r="G6343" t="s">
        <v>65</v>
      </c>
      <c r="H6343" s="1">
        <v>46088.463437500002</v>
      </c>
      <c r="I6343" t="b">
        <v>1</v>
      </c>
      <c r="J6343" t="b">
        <v>0</v>
      </c>
      <c r="K6343" t="s">
        <v>41</v>
      </c>
      <c r="L6343" t="s">
        <v>74</v>
      </c>
      <c r="M6343"/>
      <c r="N6343">
        <v>89.66</v>
      </c>
      <c r="O6343" t="s">
        <v>9851</v>
      </c>
      <c r="P6343" t="s">
        <v>196</v>
      </c>
    </row>
    <row r="6344" spans="1:16" x14ac:dyDescent="0.25">
      <c r="A6344" t="s">
        <v>4</v>
      </c>
      <c r="B6344" t="s">
        <v>14543</v>
      </c>
      <c r="C6344" t="s">
        <v>326</v>
      </c>
      <c r="D6344" t="s">
        <v>2360</v>
      </c>
      <c r="E6344" t="s">
        <v>59</v>
      </c>
      <c r="F6344" t="b">
        <v>0</v>
      </c>
      <c r="G6344" t="s">
        <v>73</v>
      </c>
      <c r="H6344" s="1">
        <v>46088.465636574067</v>
      </c>
      <c r="I6344" t="b">
        <v>0</v>
      </c>
      <c r="J6344" t="b">
        <v>1</v>
      </c>
      <c r="K6344" t="s">
        <v>41</v>
      </c>
      <c r="L6344" t="s">
        <v>60</v>
      </c>
      <c r="M6344">
        <v>184000</v>
      </c>
      <c r="N6344"/>
      <c r="O6344" t="s">
        <v>402</v>
      </c>
      <c r="P6344" t="s">
        <v>14544</v>
      </c>
    </row>
    <row r="6345" spans="1:16" x14ac:dyDescent="0.25">
      <c r="A6345" t="s">
        <v>7</v>
      </c>
      <c r="B6345" t="s">
        <v>14545</v>
      </c>
      <c r="C6345" t="s">
        <v>81</v>
      </c>
      <c r="D6345" t="s">
        <v>2734</v>
      </c>
      <c r="E6345" t="s">
        <v>59</v>
      </c>
      <c r="F6345" t="b">
        <v>0</v>
      </c>
      <c r="G6345" t="s">
        <v>77</v>
      </c>
      <c r="H6345" s="1">
        <v>46088.500277777777</v>
      </c>
      <c r="I6345" t="b">
        <v>0</v>
      </c>
      <c r="J6345" t="b">
        <v>0</v>
      </c>
      <c r="K6345" t="s">
        <v>41</v>
      </c>
      <c r="L6345" t="s">
        <v>74</v>
      </c>
      <c r="M6345"/>
      <c r="N6345">
        <v>49.33</v>
      </c>
      <c r="O6345" t="s">
        <v>5654</v>
      </c>
      <c r="P6345" t="s">
        <v>3570</v>
      </c>
    </row>
    <row r="6346" spans="1:16" x14ac:dyDescent="0.25">
      <c r="A6346" t="s">
        <v>2</v>
      </c>
      <c r="B6346" t="s">
        <v>6852</v>
      </c>
      <c r="C6346" t="s">
        <v>304</v>
      </c>
      <c r="D6346" t="s">
        <v>4630</v>
      </c>
      <c r="E6346" t="s">
        <v>59</v>
      </c>
      <c r="F6346" t="b">
        <v>0</v>
      </c>
      <c r="G6346" t="s">
        <v>77</v>
      </c>
      <c r="H6346" s="1">
        <v>46088.500856481478</v>
      </c>
      <c r="I6346" t="b">
        <v>0</v>
      </c>
      <c r="J6346" t="b">
        <v>1</v>
      </c>
      <c r="K6346" t="s">
        <v>41</v>
      </c>
      <c r="L6346" t="s">
        <v>60</v>
      </c>
      <c r="M6346">
        <v>130000</v>
      </c>
      <c r="N6346"/>
      <c r="O6346" t="s">
        <v>2377</v>
      </c>
      <c r="P6346" t="s">
        <v>1009</v>
      </c>
    </row>
    <row r="6347" spans="1:16" x14ac:dyDescent="0.25">
      <c r="A6347" t="s">
        <v>8</v>
      </c>
      <c r="B6347" t="s">
        <v>14546</v>
      </c>
      <c r="C6347" t="s">
        <v>13</v>
      </c>
      <c r="D6347" t="s">
        <v>4595</v>
      </c>
      <c r="F6347" t="b">
        <v>0</v>
      </c>
      <c r="G6347" t="s">
        <v>13</v>
      </c>
      <c r="H6347" s="1">
        <v>46088.502500000002</v>
      </c>
      <c r="I6347" t="b">
        <v>1</v>
      </c>
      <c r="J6347" t="b">
        <v>0</v>
      </c>
      <c r="K6347" t="s">
        <v>13</v>
      </c>
      <c r="L6347" t="s">
        <v>74</v>
      </c>
      <c r="M6347"/>
      <c r="N6347">
        <v>17.5</v>
      </c>
      <c r="O6347" t="s">
        <v>4596</v>
      </c>
    </row>
    <row r="6348" spans="1:16" x14ac:dyDescent="0.25">
      <c r="A6348" t="s">
        <v>2</v>
      </c>
      <c r="B6348" t="s">
        <v>14547</v>
      </c>
      <c r="C6348" t="s">
        <v>40</v>
      </c>
      <c r="D6348" t="s">
        <v>5798</v>
      </c>
      <c r="F6348" t="b">
        <v>0</v>
      </c>
      <c r="G6348" t="s">
        <v>40</v>
      </c>
      <c r="H6348" s="1">
        <v>46088.502812500003</v>
      </c>
      <c r="I6348" t="b">
        <v>0</v>
      </c>
      <c r="J6348" t="b">
        <v>0</v>
      </c>
      <c r="K6348" t="s">
        <v>40</v>
      </c>
      <c r="L6348" t="s">
        <v>74</v>
      </c>
      <c r="M6348"/>
      <c r="N6348">
        <v>30</v>
      </c>
      <c r="O6348" t="s">
        <v>4596</v>
      </c>
      <c r="P6348" t="s">
        <v>14548</v>
      </c>
    </row>
    <row r="6349" spans="1:16" x14ac:dyDescent="0.25">
      <c r="A6349" t="s">
        <v>2</v>
      </c>
      <c r="B6349" t="s">
        <v>14549</v>
      </c>
      <c r="C6349" t="s">
        <v>847</v>
      </c>
      <c r="D6349" t="s">
        <v>4595</v>
      </c>
      <c r="E6349" t="s">
        <v>59</v>
      </c>
      <c r="F6349" t="b">
        <v>0</v>
      </c>
      <c r="G6349" t="s">
        <v>68</v>
      </c>
      <c r="H6349" s="1">
        <v>46088.542210648149</v>
      </c>
      <c r="I6349" t="b">
        <v>0</v>
      </c>
      <c r="J6349" t="b">
        <v>0</v>
      </c>
      <c r="K6349" t="s">
        <v>41</v>
      </c>
      <c r="L6349" t="s">
        <v>60</v>
      </c>
      <c r="M6349">
        <v>102500</v>
      </c>
      <c r="N6349"/>
      <c r="O6349" t="s">
        <v>4275</v>
      </c>
    </row>
    <row r="6350" spans="1:16" x14ac:dyDescent="0.25">
      <c r="A6350" t="s">
        <v>2</v>
      </c>
      <c r="B6350" t="s">
        <v>14550</v>
      </c>
      <c r="C6350" t="s">
        <v>14551</v>
      </c>
      <c r="D6350" t="s">
        <v>4595</v>
      </c>
      <c r="E6350" t="s">
        <v>59</v>
      </c>
      <c r="F6350" t="b">
        <v>0</v>
      </c>
      <c r="G6350" t="s">
        <v>89</v>
      </c>
      <c r="H6350" s="1">
        <v>46088.542268518519</v>
      </c>
      <c r="I6350" t="b">
        <v>0</v>
      </c>
      <c r="J6350" t="b">
        <v>0</v>
      </c>
      <c r="K6350" t="s">
        <v>41</v>
      </c>
      <c r="L6350" t="s">
        <v>60</v>
      </c>
      <c r="M6350">
        <v>95000</v>
      </c>
      <c r="N6350"/>
      <c r="O6350" t="s">
        <v>12632</v>
      </c>
    </row>
    <row r="6351" spans="1:16" x14ac:dyDescent="0.25">
      <c r="A6351" t="s">
        <v>0</v>
      </c>
      <c r="B6351" t="s">
        <v>14552</v>
      </c>
      <c r="C6351" t="s">
        <v>194</v>
      </c>
      <c r="D6351" t="s">
        <v>4595</v>
      </c>
      <c r="E6351" t="s">
        <v>59</v>
      </c>
      <c r="F6351" t="b">
        <v>0</v>
      </c>
      <c r="G6351" t="s">
        <v>65</v>
      </c>
      <c r="H6351" s="1">
        <v>46088.542453703703</v>
      </c>
      <c r="I6351" t="b">
        <v>1</v>
      </c>
      <c r="J6351" t="b">
        <v>1</v>
      </c>
      <c r="K6351" t="s">
        <v>41</v>
      </c>
      <c r="L6351" t="s">
        <v>60</v>
      </c>
      <c r="M6351">
        <v>94999</v>
      </c>
      <c r="N6351"/>
      <c r="O6351" t="s">
        <v>14553</v>
      </c>
      <c r="P6351" t="s">
        <v>2319</v>
      </c>
    </row>
    <row r="6352" spans="1:16" x14ac:dyDescent="0.25">
      <c r="A6352" t="s">
        <v>0</v>
      </c>
      <c r="B6352" t="s">
        <v>228</v>
      </c>
      <c r="C6352" t="s">
        <v>11398</v>
      </c>
      <c r="D6352" t="s">
        <v>4595</v>
      </c>
      <c r="E6352" t="s">
        <v>59</v>
      </c>
      <c r="F6352" t="b">
        <v>0</v>
      </c>
      <c r="G6352" t="s">
        <v>19</v>
      </c>
      <c r="H6352" s="1">
        <v>46088.544722222221</v>
      </c>
      <c r="I6352" t="b">
        <v>1</v>
      </c>
      <c r="J6352" t="b">
        <v>0</v>
      </c>
      <c r="K6352" t="s">
        <v>19</v>
      </c>
      <c r="L6352" t="s">
        <v>60</v>
      </c>
      <c r="M6352">
        <v>1100000</v>
      </c>
      <c r="N6352"/>
      <c r="O6352" t="s">
        <v>8047</v>
      </c>
      <c r="P6352" t="s">
        <v>13893</v>
      </c>
    </row>
    <row r="6353" spans="1:16" x14ac:dyDescent="0.25">
      <c r="A6353" t="s">
        <v>0</v>
      </c>
      <c r="B6353" t="s">
        <v>14554</v>
      </c>
      <c r="C6353" t="s">
        <v>382</v>
      </c>
      <c r="D6353" t="s">
        <v>2360</v>
      </c>
      <c r="E6353" t="s">
        <v>871</v>
      </c>
      <c r="F6353" t="b">
        <v>0</v>
      </c>
      <c r="G6353" t="s">
        <v>77</v>
      </c>
      <c r="H6353" s="1">
        <v>46088.545277777783</v>
      </c>
      <c r="I6353" t="b">
        <v>0</v>
      </c>
      <c r="J6353" t="b">
        <v>1</v>
      </c>
      <c r="K6353" t="s">
        <v>41</v>
      </c>
      <c r="L6353" t="s">
        <v>74</v>
      </c>
      <c r="M6353"/>
      <c r="N6353">
        <v>20</v>
      </c>
      <c r="O6353" t="s">
        <v>14555</v>
      </c>
      <c r="P6353" t="s">
        <v>219</v>
      </c>
    </row>
    <row r="6354" spans="1:16" x14ac:dyDescent="0.25">
      <c r="A6354" t="s">
        <v>1</v>
      </c>
      <c r="B6354" t="s">
        <v>14556</v>
      </c>
      <c r="C6354" t="s">
        <v>2176</v>
      </c>
      <c r="D6354" t="s">
        <v>4751</v>
      </c>
      <c r="E6354" t="s">
        <v>59</v>
      </c>
      <c r="F6354" t="b">
        <v>0</v>
      </c>
      <c r="G6354" t="s">
        <v>65</v>
      </c>
      <c r="H6354" s="1">
        <v>46088.58457175926</v>
      </c>
      <c r="I6354" t="b">
        <v>0</v>
      </c>
      <c r="J6354" t="b">
        <v>0</v>
      </c>
      <c r="K6354" t="s">
        <v>41</v>
      </c>
      <c r="L6354" t="s">
        <v>60</v>
      </c>
      <c r="M6354">
        <v>95000</v>
      </c>
      <c r="N6354"/>
      <c r="O6354" t="s">
        <v>5807</v>
      </c>
      <c r="P6354" t="s">
        <v>14557</v>
      </c>
    </row>
    <row r="6355" spans="1:16" x14ac:dyDescent="0.25">
      <c r="A6355" t="s">
        <v>1</v>
      </c>
      <c r="B6355" t="s">
        <v>2478</v>
      </c>
      <c r="C6355" t="s">
        <v>2176</v>
      </c>
      <c r="D6355" t="s">
        <v>4751</v>
      </c>
      <c r="E6355" t="s">
        <v>59</v>
      </c>
      <c r="F6355" t="b">
        <v>0</v>
      </c>
      <c r="G6355" t="s">
        <v>65</v>
      </c>
      <c r="H6355" s="1">
        <v>46088.58457175926</v>
      </c>
      <c r="I6355" t="b">
        <v>0</v>
      </c>
      <c r="J6355" t="b">
        <v>1</v>
      </c>
      <c r="K6355" t="s">
        <v>41</v>
      </c>
      <c r="L6355" t="s">
        <v>60</v>
      </c>
      <c r="M6355">
        <v>95000</v>
      </c>
      <c r="N6355"/>
      <c r="O6355" t="s">
        <v>7510</v>
      </c>
    </row>
    <row r="6356" spans="1:16" x14ac:dyDescent="0.25">
      <c r="A6356" t="s">
        <v>4</v>
      </c>
      <c r="B6356" t="s">
        <v>14558</v>
      </c>
      <c r="C6356" t="s">
        <v>76</v>
      </c>
      <c r="D6356" t="s">
        <v>4622</v>
      </c>
      <c r="E6356" t="s">
        <v>59</v>
      </c>
      <c r="F6356" t="b">
        <v>1</v>
      </c>
      <c r="G6356" t="s">
        <v>13</v>
      </c>
      <c r="H6356" s="1">
        <v>46088.585879629631</v>
      </c>
      <c r="I6356" t="b">
        <v>0</v>
      </c>
      <c r="J6356" t="b">
        <v>1</v>
      </c>
      <c r="K6356" t="s">
        <v>13</v>
      </c>
      <c r="L6356" t="s">
        <v>60</v>
      </c>
      <c r="M6356">
        <v>181000</v>
      </c>
      <c r="N6356"/>
      <c r="O6356" t="s">
        <v>14559</v>
      </c>
      <c r="P6356" t="s">
        <v>14560</v>
      </c>
    </row>
    <row r="6357" spans="1:16" x14ac:dyDescent="0.25">
      <c r="A6357" t="s">
        <v>5</v>
      </c>
      <c r="B6357" t="s">
        <v>14561</v>
      </c>
      <c r="C6357" t="s">
        <v>4241</v>
      </c>
      <c r="D6357" t="s">
        <v>4346</v>
      </c>
      <c r="E6357" t="s">
        <v>59</v>
      </c>
      <c r="F6357" t="b">
        <v>0</v>
      </c>
      <c r="G6357" t="s">
        <v>65</v>
      </c>
      <c r="H6357" s="1">
        <v>46088.626087962963</v>
      </c>
      <c r="I6357" t="b">
        <v>0</v>
      </c>
      <c r="J6357" t="b">
        <v>1</v>
      </c>
      <c r="K6357" t="s">
        <v>41</v>
      </c>
      <c r="L6357" t="s">
        <v>60</v>
      </c>
      <c r="M6357">
        <v>182000</v>
      </c>
      <c r="N6357"/>
      <c r="O6357" t="s">
        <v>1183</v>
      </c>
      <c r="P6357" t="s">
        <v>14562</v>
      </c>
    </row>
    <row r="6358" spans="1:16" x14ac:dyDescent="0.25">
      <c r="A6358" t="s">
        <v>7</v>
      </c>
      <c r="B6358" t="s">
        <v>14563</v>
      </c>
      <c r="C6358" t="s">
        <v>76</v>
      </c>
      <c r="D6358" t="s">
        <v>4526</v>
      </c>
      <c r="E6358" t="s">
        <v>132</v>
      </c>
      <c r="F6358" t="b">
        <v>1</v>
      </c>
      <c r="G6358" t="s">
        <v>13</v>
      </c>
      <c r="H6358" s="1">
        <v>46088.62740740741</v>
      </c>
      <c r="I6358" t="b">
        <v>0</v>
      </c>
      <c r="J6358" t="b">
        <v>0</v>
      </c>
      <c r="K6358" t="s">
        <v>13</v>
      </c>
      <c r="L6358" t="s">
        <v>74</v>
      </c>
      <c r="M6358"/>
      <c r="N6358">
        <v>50</v>
      </c>
      <c r="O6358" t="s">
        <v>5046</v>
      </c>
    </row>
    <row r="6359" spans="1:16" x14ac:dyDescent="0.25">
      <c r="A6359" t="s">
        <v>0</v>
      </c>
      <c r="B6359" t="s">
        <v>14564</v>
      </c>
      <c r="C6359" t="s">
        <v>76</v>
      </c>
      <c r="D6359" t="s">
        <v>4526</v>
      </c>
      <c r="E6359" t="s">
        <v>132</v>
      </c>
      <c r="F6359" t="b">
        <v>1</v>
      </c>
      <c r="G6359" t="s">
        <v>13</v>
      </c>
      <c r="H6359" s="1">
        <v>46088.62740740741</v>
      </c>
      <c r="I6359" t="b">
        <v>0</v>
      </c>
      <c r="J6359" t="b">
        <v>0</v>
      </c>
      <c r="K6359" t="s">
        <v>13</v>
      </c>
      <c r="L6359" t="s">
        <v>74</v>
      </c>
      <c r="M6359"/>
      <c r="N6359">
        <v>50</v>
      </c>
      <c r="O6359" t="s">
        <v>5046</v>
      </c>
    </row>
    <row r="6360" spans="1:16" x14ac:dyDescent="0.25">
      <c r="A6360" t="s">
        <v>2</v>
      </c>
      <c r="B6360" t="s">
        <v>14565</v>
      </c>
      <c r="C6360" t="s">
        <v>76</v>
      </c>
      <c r="D6360" t="s">
        <v>4526</v>
      </c>
      <c r="E6360" t="s">
        <v>132</v>
      </c>
      <c r="F6360" t="b">
        <v>1</v>
      </c>
      <c r="G6360" t="s">
        <v>13</v>
      </c>
      <c r="H6360" s="1">
        <v>46088.62740740741</v>
      </c>
      <c r="I6360" t="b">
        <v>0</v>
      </c>
      <c r="J6360" t="b">
        <v>0</v>
      </c>
      <c r="K6360" t="s">
        <v>13</v>
      </c>
      <c r="L6360" t="s">
        <v>74</v>
      </c>
      <c r="M6360"/>
      <c r="N6360">
        <v>50</v>
      </c>
      <c r="O6360" t="s">
        <v>5046</v>
      </c>
    </row>
    <row r="6361" spans="1:16" x14ac:dyDescent="0.25">
      <c r="A6361" t="s">
        <v>3</v>
      </c>
      <c r="B6361" t="s">
        <v>14566</v>
      </c>
      <c r="C6361" t="s">
        <v>76</v>
      </c>
      <c r="D6361" t="s">
        <v>4526</v>
      </c>
      <c r="E6361" t="s">
        <v>132</v>
      </c>
      <c r="F6361" t="b">
        <v>1</v>
      </c>
      <c r="G6361" t="s">
        <v>13</v>
      </c>
      <c r="H6361" s="1">
        <v>46088.627476851849</v>
      </c>
      <c r="I6361" t="b">
        <v>0</v>
      </c>
      <c r="J6361" t="b">
        <v>0</v>
      </c>
      <c r="K6361" t="s">
        <v>13</v>
      </c>
      <c r="L6361" t="s">
        <v>74</v>
      </c>
      <c r="M6361"/>
      <c r="N6361">
        <v>50</v>
      </c>
      <c r="O6361" t="s">
        <v>5046</v>
      </c>
    </row>
    <row r="6362" spans="1:16" x14ac:dyDescent="0.25">
      <c r="A6362" t="s">
        <v>2</v>
      </c>
      <c r="B6362" t="s">
        <v>14567</v>
      </c>
      <c r="C6362" t="s">
        <v>5795</v>
      </c>
      <c r="D6362" t="s">
        <v>5798</v>
      </c>
      <c r="E6362" t="s">
        <v>59</v>
      </c>
      <c r="F6362" t="b">
        <v>0</v>
      </c>
      <c r="G6362" t="s">
        <v>40</v>
      </c>
      <c r="H6362" s="1">
        <v>46088.627754629633</v>
      </c>
      <c r="I6362" t="b">
        <v>1</v>
      </c>
      <c r="J6362" t="b">
        <v>0</v>
      </c>
      <c r="K6362" t="s">
        <v>40</v>
      </c>
      <c r="L6362" t="s">
        <v>60</v>
      </c>
      <c r="M6362">
        <v>50000</v>
      </c>
      <c r="N6362"/>
      <c r="O6362" t="s">
        <v>14568</v>
      </c>
    </row>
    <row r="6363" spans="1:16" x14ac:dyDescent="0.25">
      <c r="A6363" t="s">
        <v>2</v>
      </c>
      <c r="B6363" t="s">
        <v>862</v>
      </c>
      <c r="C6363" t="s">
        <v>11533</v>
      </c>
      <c r="D6363" t="s">
        <v>5798</v>
      </c>
      <c r="E6363" t="s">
        <v>59</v>
      </c>
      <c r="F6363" t="b">
        <v>0</v>
      </c>
      <c r="G6363" t="s">
        <v>40</v>
      </c>
      <c r="H6363" s="1">
        <v>46088.627835648149</v>
      </c>
      <c r="I6363" t="b">
        <v>0</v>
      </c>
      <c r="J6363" t="b">
        <v>0</v>
      </c>
      <c r="K6363" t="s">
        <v>40</v>
      </c>
      <c r="L6363" t="s">
        <v>60</v>
      </c>
      <c r="M6363">
        <v>105000</v>
      </c>
      <c r="N6363"/>
      <c r="O6363" t="s">
        <v>11534</v>
      </c>
      <c r="P6363" t="s">
        <v>208</v>
      </c>
    </row>
    <row r="6364" spans="1:16" x14ac:dyDescent="0.25">
      <c r="A6364" t="s">
        <v>3</v>
      </c>
      <c r="B6364" t="s">
        <v>9576</v>
      </c>
      <c r="C6364" t="s">
        <v>76</v>
      </c>
      <c r="D6364" t="s">
        <v>4526</v>
      </c>
      <c r="E6364" t="s">
        <v>132</v>
      </c>
      <c r="F6364" t="b">
        <v>1</v>
      </c>
      <c r="G6364" t="s">
        <v>33</v>
      </c>
      <c r="H6364" s="1">
        <v>46088.629259259258</v>
      </c>
      <c r="I6364" t="b">
        <v>0</v>
      </c>
      <c r="J6364" t="b">
        <v>0</v>
      </c>
      <c r="K6364" t="s">
        <v>33</v>
      </c>
      <c r="L6364" t="s">
        <v>74</v>
      </c>
      <c r="M6364"/>
      <c r="N6364">
        <v>50</v>
      </c>
      <c r="O6364" t="s">
        <v>5046</v>
      </c>
    </row>
    <row r="6365" spans="1:16" x14ac:dyDescent="0.25">
      <c r="A6365" t="s">
        <v>2</v>
      </c>
      <c r="B6365" t="s">
        <v>14569</v>
      </c>
      <c r="C6365" t="s">
        <v>76</v>
      </c>
      <c r="D6365" t="s">
        <v>4526</v>
      </c>
      <c r="E6365" t="s">
        <v>132</v>
      </c>
      <c r="F6365" t="b">
        <v>1</v>
      </c>
      <c r="G6365" t="s">
        <v>13</v>
      </c>
      <c r="H6365" s="1">
        <v>46088.633703703701</v>
      </c>
      <c r="I6365" t="b">
        <v>0</v>
      </c>
      <c r="J6365" t="b">
        <v>0</v>
      </c>
      <c r="K6365" t="s">
        <v>13</v>
      </c>
      <c r="L6365" t="s">
        <v>74</v>
      </c>
      <c r="M6365"/>
      <c r="N6365">
        <v>50</v>
      </c>
      <c r="O6365" t="s">
        <v>5046</v>
      </c>
    </row>
    <row r="6366" spans="1:16" x14ac:dyDescent="0.25">
      <c r="A6366" t="s">
        <v>5</v>
      </c>
      <c r="B6366" t="s">
        <v>4806</v>
      </c>
      <c r="C6366" t="s">
        <v>84</v>
      </c>
      <c r="D6366" t="s">
        <v>4526</v>
      </c>
      <c r="E6366" t="s">
        <v>59</v>
      </c>
      <c r="F6366" t="b">
        <v>0</v>
      </c>
      <c r="G6366" t="s">
        <v>63</v>
      </c>
      <c r="H6366" s="1">
        <v>46088.637719907398</v>
      </c>
      <c r="I6366" t="b">
        <v>1</v>
      </c>
      <c r="J6366" t="b">
        <v>1</v>
      </c>
      <c r="K6366" t="s">
        <v>41</v>
      </c>
      <c r="L6366" t="s">
        <v>60</v>
      </c>
      <c r="M6366">
        <v>199000</v>
      </c>
      <c r="N6366"/>
      <c r="O6366" t="s">
        <v>4674</v>
      </c>
      <c r="P6366" t="s">
        <v>4807</v>
      </c>
    </row>
    <row r="6367" spans="1:16" x14ac:dyDescent="0.25">
      <c r="A6367" t="s">
        <v>0</v>
      </c>
      <c r="B6367" t="s">
        <v>14570</v>
      </c>
      <c r="C6367" t="s">
        <v>370</v>
      </c>
      <c r="D6367" t="s">
        <v>4526</v>
      </c>
      <c r="E6367" t="s">
        <v>88</v>
      </c>
      <c r="F6367" t="b">
        <v>0</v>
      </c>
      <c r="G6367" t="s">
        <v>65</v>
      </c>
      <c r="H6367" s="1">
        <v>46088.666724537034</v>
      </c>
      <c r="I6367" t="b">
        <v>0</v>
      </c>
      <c r="J6367" t="b">
        <v>1</v>
      </c>
      <c r="K6367" t="s">
        <v>41</v>
      </c>
      <c r="L6367" t="s">
        <v>74</v>
      </c>
      <c r="M6367"/>
      <c r="N6367">
        <v>62</v>
      </c>
      <c r="O6367" t="s">
        <v>2080</v>
      </c>
      <c r="P6367" t="s">
        <v>5801</v>
      </c>
    </row>
    <row r="6368" spans="1:16" x14ac:dyDescent="0.25">
      <c r="A6368" t="s">
        <v>2</v>
      </c>
      <c r="B6368" t="s">
        <v>4291</v>
      </c>
      <c r="C6368" t="s">
        <v>320</v>
      </c>
      <c r="D6368" t="s">
        <v>4346</v>
      </c>
      <c r="E6368" t="s">
        <v>59</v>
      </c>
      <c r="F6368" t="b">
        <v>0</v>
      </c>
      <c r="G6368" t="s">
        <v>73</v>
      </c>
      <c r="H6368" s="1">
        <v>46088.667581018519</v>
      </c>
      <c r="I6368" t="b">
        <v>0</v>
      </c>
      <c r="J6368" t="b">
        <v>1</v>
      </c>
      <c r="K6368" t="s">
        <v>41</v>
      </c>
      <c r="L6368" t="s">
        <v>60</v>
      </c>
      <c r="M6368">
        <v>275660</v>
      </c>
      <c r="N6368"/>
      <c r="O6368" t="s">
        <v>762</v>
      </c>
      <c r="P6368" t="s">
        <v>2488</v>
      </c>
    </row>
    <row r="6369" spans="1:16" x14ac:dyDescent="0.25">
      <c r="A6369" t="s">
        <v>7</v>
      </c>
      <c r="B6369" t="s">
        <v>14571</v>
      </c>
      <c r="C6369" t="s">
        <v>370</v>
      </c>
      <c r="D6369" t="s">
        <v>4346</v>
      </c>
      <c r="E6369" t="s">
        <v>88</v>
      </c>
      <c r="F6369" t="b">
        <v>0</v>
      </c>
      <c r="G6369" t="s">
        <v>65</v>
      </c>
      <c r="H6369" s="1">
        <v>46088.708391203712</v>
      </c>
      <c r="I6369" t="b">
        <v>1</v>
      </c>
      <c r="J6369" t="b">
        <v>1</v>
      </c>
      <c r="K6369" t="s">
        <v>41</v>
      </c>
      <c r="L6369" t="s">
        <v>74</v>
      </c>
      <c r="M6369"/>
      <c r="N6369">
        <v>70</v>
      </c>
      <c r="O6369" t="s">
        <v>904</v>
      </c>
      <c r="P6369" t="s">
        <v>14572</v>
      </c>
    </row>
    <row r="6370" spans="1:16" x14ac:dyDescent="0.25">
      <c r="A6370" t="s">
        <v>2</v>
      </c>
      <c r="B6370" t="s">
        <v>14573</v>
      </c>
      <c r="C6370" t="s">
        <v>733</v>
      </c>
      <c r="D6370" t="s">
        <v>4595</v>
      </c>
      <c r="E6370" t="s">
        <v>59</v>
      </c>
      <c r="F6370" t="b">
        <v>0</v>
      </c>
      <c r="G6370" t="s">
        <v>77</v>
      </c>
      <c r="H6370" s="1">
        <v>46088.709155092591</v>
      </c>
      <c r="I6370" t="b">
        <v>0</v>
      </c>
      <c r="J6370" t="b">
        <v>0</v>
      </c>
      <c r="K6370" t="s">
        <v>41</v>
      </c>
      <c r="L6370" t="s">
        <v>60</v>
      </c>
      <c r="M6370">
        <v>130000</v>
      </c>
      <c r="N6370"/>
      <c r="O6370" t="s">
        <v>371</v>
      </c>
      <c r="P6370" t="s">
        <v>219</v>
      </c>
    </row>
    <row r="6371" spans="1:16" x14ac:dyDescent="0.25">
      <c r="A6371" t="s">
        <v>2</v>
      </c>
      <c r="B6371" t="s">
        <v>3670</v>
      </c>
      <c r="C6371" t="s">
        <v>500</v>
      </c>
      <c r="D6371" t="s">
        <v>4526</v>
      </c>
      <c r="E6371" t="s">
        <v>88</v>
      </c>
      <c r="F6371" t="b">
        <v>0</v>
      </c>
      <c r="G6371" t="s">
        <v>13</v>
      </c>
      <c r="H6371" s="1">
        <v>46088.710879629631</v>
      </c>
      <c r="I6371" t="b">
        <v>1</v>
      </c>
      <c r="J6371" t="b">
        <v>0</v>
      </c>
      <c r="K6371" t="s">
        <v>13</v>
      </c>
      <c r="L6371" t="s">
        <v>74</v>
      </c>
      <c r="M6371"/>
      <c r="N6371">
        <v>55</v>
      </c>
      <c r="O6371" t="s">
        <v>14574</v>
      </c>
      <c r="P6371" t="s">
        <v>14575</v>
      </c>
    </row>
    <row r="6372" spans="1:16" x14ac:dyDescent="0.25">
      <c r="A6372" t="s">
        <v>0</v>
      </c>
      <c r="B6372" t="s">
        <v>345</v>
      </c>
      <c r="C6372" t="s">
        <v>14576</v>
      </c>
      <c r="D6372" t="s">
        <v>4595</v>
      </c>
      <c r="E6372" t="s">
        <v>59</v>
      </c>
      <c r="F6372" t="b">
        <v>0</v>
      </c>
      <c r="G6372" t="s">
        <v>73</v>
      </c>
      <c r="H6372" s="1">
        <v>46088.750381944446</v>
      </c>
      <c r="I6372" t="b">
        <v>1</v>
      </c>
      <c r="J6372" t="b">
        <v>0</v>
      </c>
      <c r="K6372" t="s">
        <v>41</v>
      </c>
      <c r="L6372" t="s">
        <v>60</v>
      </c>
      <c r="M6372">
        <v>85000</v>
      </c>
      <c r="N6372"/>
      <c r="O6372" t="s">
        <v>14577</v>
      </c>
      <c r="P6372" t="s">
        <v>288</v>
      </c>
    </row>
    <row r="6373" spans="1:16" x14ac:dyDescent="0.25">
      <c r="A6373" t="s">
        <v>8</v>
      </c>
      <c r="B6373" t="s">
        <v>14578</v>
      </c>
      <c r="C6373" t="s">
        <v>92</v>
      </c>
      <c r="D6373" t="s">
        <v>4346</v>
      </c>
      <c r="E6373" t="s">
        <v>59</v>
      </c>
      <c r="F6373" t="b">
        <v>0</v>
      </c>
      <c r="G6373" t="s">
        <v>77</v>
      </c>
      <c r="H6373" s="1">
        <v>46088.750856481478</v>
      </c>
      <c r="I6373" t="b">
        <v>0</v>
      </c>
      <c r="J6373" t="b">
        <v>1</v>
      </c>
      <c r="K6373" t="s">
        <v>41</v>
      </c>
      <c r="L6373" t="s">
        <v>60</v>
      </c>
      <c r="M6373">
        <v>299000</v>
      </c>
      <c r="N6373"/>
      <c r="O6373" t="s">
        <v>402</v>
      </c>
      <c r="P6373" t="s">
        <v>70</v>
      </c>
    </row>
    <row r="6374" spans="1:16" x14ac:dyDescent="0.25">
      <c r="A6374" t="s">
        <v>1</v>
      </c>
      <c r="B6374" t="s">
        <v>14579</v>
      </c>
      <c r="C6374" t="s">
        <v>1417</v>
      </c>
      <c r="D6374" t="s">
        <v>4595</v>
      </c>
      <c r="F6374" t="b">
        <v>0</v>
      </c>
      <c r="G6374" t="s">
        <v>39</v>
      </c>
      <c r="H6374" s="1">
        <v>46088.755439814813</v>
      </c>
      <c r="I6374" t="b">
        <v>1</v>
      </c>
      <c r="J6374" t="b">
        <v>0</v>
      </c>
      <c r="K6374" t="s">
        <v>39</v>
      </c>
      <c r="L6374" t="s">
        <v>60</v>
      </c>
      <c r="M6374">
        <v>110000</v>
      </c>
      <c r="N6374"/>
      <c r="O6374" t="s">
        <v>14580</v>
      </c>
      <c r="P6374" t="s">
        <v>1254</v>
      </c>
    </row>
    <row r="6375" spans="1:16" x14ac:dyDescent="0.25">
      <c r="A6375" t="s">
        <v>0</v>
      </c>
      <c r="B6375" t="s">
        <v>14581</v>
      </c>
      <c r="C6375" t="s">
        <v>440</v>
      </c>
      <c r="D6375" t="s">
        <v>4595</v>
      </c>
      <c r="E6375" t="s">
        <v>59</v>
      </c>
      <c r="F6375" t="b">
        <v>0</v>
      </c>
      <c r="G6375" t="s">
        <v>65</v>
      </c>
      <c r="H6375" s="1">
        <v>46088.79178240741</v>
      </c>
      <c r="I6375" t="b">
        <v>1</v>
      </c>
      <c r="J6375" t="b">
        <v>0</v>
      </c>
      <c r="K6375" t="s">
        <v>41</v>
      </c>
      <c r="L6375" t="s">
        <v>60</v>
      </c>
      <c r="M6375">
        <v>110000</v>
      </c>
      <c r="N6375"/>
      <c r="O6375" t="s">
        <v>14582</v>
      </c>
    </row>
    <row r="6376" spans="1:16" x14ac:dyDescent="0.25">
      <c r="A6376" t="s">
        <v>0</v>
      </c>
      <c r="B6376" t="s">
        <v>14505</v>
      </c>
      <c r="C6376" t="s">
        <v>14506</v>
      </c>
      <c r="D6376" t="s">
        <v>4587</v>
      </c>
      <c r="E6376" t="s">
        <v>59</v>
      </c>
      <c r="F6376" t="b">
        <v>0</v>
      </c>
      <c r="G6376" t="s">
        <v>77</v>
      </c>
      <c r="H6376" s="1">
        <v>46088.791863425933</v>
      </c>
      <c r="I6376" t="b">
        <v>0</v>
      </c>
      <c r="J6376" t="b">
        <v>0</v>
      </c>
      <c r="K6376" t="s">
        <v>41</v>
      </c>
      <c r="L6376" t="s">
        <v>74</v>
      </c>
      <c r="M6376"/>
      <c r="N6376">
        <v>33.655000000000001</v>
      </c>
      <c r="O6376" t="s">
        <v>14507</v>
      </c>
      <c r="P6376" t="s">
        <v>14508</v>
      </c>
    </row>
    <row r="6377" spans="1:16" x14ac:dyDescent="0.25">
      <c r="A6377" t="s">
        <v>1</v>
      </c>
      <c r="B6377" t="s">
        <v>390</v>
      </c>
      <c r="C6377" t="s">
        <v>977</v>
      </c>
      <c r="D6377" t="s">
        <v>4756</v>
      </c>
      <c r="E6377" t="s">
        <v>59</v>
      </c>
      <c r="F6377" t="b">
        <v>0</v>
      </c>
      <c r="G6377" t="s">
        <v>65</v>
      </c>
      <c r="H6377" s="1">
        <v>46088.792824074073</v>
      </c>
      <c r="I6377" t="b">
        <v>0</v>
      </c>
      <c r="J6377" t="b">
        <v>0</v>
      </c>
      <c r="K6377" t="s">
        <v>41</v>
      </c>
      <c r="L6377" t="s">
        <v>60</v>
      </c>
      <c r="M6377">
        <v>140224</v>
      </c>
      <c r="N6377"/>
      <c r="O6377" t="s">
        <v>14583</v>
      </c>
      <c r="P6377" t="s">
        <v>14584</v>
      </c>
    </row>
    <row r="6378" spans="1:16" x14ac:dyDescent="0.25">
      <c r="A6378" t="s">
        <v>2</v>
      </c>
      <c r="B6378" t="s">
        <v>14585</v>
      </c>
      <c r="C6378" t="s">
        <v>598</v>
      </c>
      <c r="D6378" t="s">
        <v>4526</v>
      </c>
      <c r="E6378" t="s">
        <v>59</v>
      </c>
      <c r="F6378" t="b">
        <v>0</v>
      </c>
      <c r="G6378" t="s">
        <v>65</v>
      </c>
      <c r="H6378" s="1">
        <v>46088.834074074082</v>
      </c>
      <c r="I6378" t="b">
        <v>0</v>
      </c>
      <c r="J6378" t="b">
        <v>1</v>
      </c>
      <c r="K6378" t="s">
        <v>41</v>
      </c>
      <c r="L6378" t="s">
        <v>60</v>
      </c>
      <c r="M6378">
        <v>150000</v>
      </c>
      <c r="N6378"/>
      <c r="O6378" t="s">
        <v>329</v>
      </c>
      <c r="P6378" t="s">
        <v>14586</v>
      </c>
    </row>
    <row r="6379" spans="1:16" x14ac:dyDescent="0.25">
      <c r="A6379" t="s">
        <v>0</v>
      </c>
      <c r="B6379" t="s">
        <v>11718</v>
      </c>
      <c r="C6379" t="s">
        <v>11719</v>
      </c>
      <c r="D6379" t="s">
        <v>7459</v>
      </c>
      <c r="E6379" t="s">
        <v>59</v>
      </c>
      <c r="F6379" t="b">
        <v>0</v>
      </c>
      <c r="G6379" t="s">
        <v>40</v>
      </c>
      <c r="H6379" s="1">
        <v>46088.836064814823</v>
      </c>
      <c r="I6379" t="b">
        <v>0</v>
      </c>
      <c r="J6379" t="b">
        <v>0</v>
      </c>
      <c r="K6379" t="s">
        <v>40</v>
      </c>
      <c r="L6379" t="s">
        <v>60</v>
      </c>
      <c r="M6379">
        <v>25000</v>
      </c>
      <c r="N6379"/>
      <c r="O6379" t="s">
        <v>7459</v>
      </c>
      <c r="P6379" t="s">
        <v>4661</v>
      </c>
    </row>
    <row r="6380" spans="1:16" x14ac:dyDescent="0.25">
      <c r="A6380" t="s">
        <v>2</v>
      </c>
      <c r="B6380" t="s">
        <v>1442</v>
      </c>
      <c r="C6380" t="s">
        <v>40</v>
      </c>
      <c r="D6380" t="s">
        <v>5798</v>
      </c>
      <c r="E6380" t="s">
        <v>59</v>
      </c>
      <c r="F6380" t="b">
        <v>0</v>
      </c>
      <c r="G6380" t="s">
        <v>40</v>
      </c>
      <c r="H6380" s="1">
        <v>46088.919444444437</v>
      </c>
      <c r="I6380" t="b">
        <v>0</v>
      </c>
      <c r="J6380" t="b">
        <v>0</v>
      </c>
      <c r="K6380" t="s">
        <v>40</v>
      </c>
      <c r="L6380" t="s">
        <v>60</v>
      </c>
      <c r="M6380">
        <v>75000</v>
      </c>
      <c r="N6380"/>
      <c r="O6380" t="s">
        <v>11433</v>
      </c>
      <c r="P6380" t="s">
        <v>4075</v>
      </c>
    </row>
    <row r="6381" spans="1:16" x14ac:dyDescent="0.25">
      <c r="A6381" t="s">
        <v>4</v>
      </c>
      <c r="B6381" t="s">
        <v>14587</v>
      </c>
      <c r="C6381" t="s">
        <v>76</v>
      </c>
      <c r="D6381" t="s">
        <v>4526</v>
      </c>
      <c r="E6381" t="s">
        <v>59</v>
      </c>
      <c r="F6381" t="b">
        <v>1</v>
      </c>
      <c r="G6381" t="s">
        <v>13</v>
      </c>
      <c r="H6381" s="1">
        <v>46088.960833333331</v>
      </c>
      <c r="I6381" t="b">
        <v>0</v>
      </c>
      <c r="J6381" t="b">
        <v>0</v>
      </c>
      <c r="K6381" t="s">
        <v>13</v>
      </c>
      <c r="L6381" t="s">
        <v>74</v>
      </c>
      <c r="M6381"/>
      <c r="N6381">
        <v>95</v>
      </c>
      <c r="O6381" t="s">
        <v>5046</v>
      </c>
      <c r="P6381" t="s">
        <v>14588</v>
      </c>
    </row>
    <row r="6382" spans="1:16" x14ac:dyDescent="0.25">
      <c r="A6382" t="s">
        <v>0</v>
      </c>
      <c r="B6382" t="s">
        <v>3230</v>
      </c>
      <c r="C6382" t="s">
        <v>10932</v>
      </c>
      <c r="D6382" t="s">
        <v>4673</v>
      </c>
      <c r="E6382" t="s">
        <v>59</v>
      </c>
      <c r="F6382" t="b">
        <v>0</v>
      </c>
      <c r="G6382" t="s">
        <v>68</v>
      </c>
      <c r="H6382" s="1">
        <v>46089.000543981478</v>
      </c>
      <c r="I6382" t="b">
        <v>1</v>
      </c>
      <c r="J6382" t="b">
        <v>1</v>
      </c>
      <c r="K6382" t="s">
        <v>41</v>
      </c>
      <c r="L6382" t="s">
        <v>60</v>
      </c>
      <c r="M6382">
        <v>135000</v>
      </c>
      <c r="N6382"/>
      <c r="O6382" t="s">
        <v>10934</v>
      </c>
      <c r="P6382" t="s">
        <v>1420</v>
      </c>
    </row>
    <row r="6383" spans="1:16" x14ac:dyDescent="0.25">
      <c r="A6383" t="s">
        <v>1</v>
      </c>
      <c r="B6383" t="s">
        <v>14589</v>
      </c>
      <c r="C6383" t="s">
        <v>76</v>
      </c>
      <c r="D6383" t="s">
        <v>4673</v>
      </c>
      <c r="E6383" t="s">
        <v>59</v>
      </c>
      <c r="F6383" t="b">
        <v>1</v>
      </c>
      <c r="G6383" t="s">
        <v>77</v>
      </c>
      <c r="H6383" s="1">
        <v>46089.001342592594</v>
      </c>
      <c r="I6383" t="b">
        <v>0</v>
      </c>
      <c r="J6383" t="b">
        <v>0</v>
      </c>
      <c r="K6383" t="s">
        <v>41</v>
      </c>
      <c r="L6383" t="s">
        <v>60</v>
      </c>
      <c r="M6383">
        <v>175000</v>
      </c>
      <c r="N6383"/>
      <c r="O6383" t="s">
        <v>14590</v>
      </c>
      <c r="P6383" t="s">
        <v>14591</v>
      </c>
    </row>
    <row r="6384" spans="1:16" x14ac:dyDescent="0.25">
      <c r="A6384" t="s">
        <v>3</v>
      </c>
      <c r="B6384" t="s">
        <v>14592</v>
      </c>
      <c r="C6384" t="s">
        <v>76</v>
      </c>
      <c r="D6384" t="s">
        <v>10886</v>
      </c>
      <c r="E6384" t="s">
        <v>72</v>
      </c>
      <c r="F6384" t="b">
        <v>1</v>
      </c>
      <c r="G6384" t="s">
        <v>33</v>
      </c>
      <c r="H6384" s="1">
        <v>46089.004259259258</v>
      </c>
      <c r="I6384" t="b">
        <v>0</v>
      </c>
      <c r="J6384" t="b">
        <v>0</v>
      </c>
      <c r="K6384" t="s">
        <v>33</v>
      </c>
      <c r="L6384" t="s">
        <v>74</v>
      </c>
      <c r="M6384"/>
      <c r="N6384">
        <v>25</v>
      </c>
      <c r="O6384" t="s">
        <v>4814</v>
      </c>
      <c r="P6384" t="s">
        <v>14593</v>
      </c>
    </row>
    <row r="6385" spans="1:16" x14ac:dyDescent="0.25">
      <c r="A6385" t="s">
        <v>4</v>
      </c>
      <c r="B6385" t="s">
        <v>14594</v>
      </c>
      <c r="C6385" t="s">
        <v>1310</v>
      </c>
      <c r="D6385" t="s">
        <v>6200</v>
      </c>
      <c r="E6385" t="s">
        <v>59</v>
      </c>
      <c r="F6385" t="b">
        <v>0</v>
      </c>
      <c r="G6385" t="s">
        <v>32</v>
      </c>
      <c r="H6385" s="1">
        <v>46089.012824074067</v>
      </c>
      <c r="I6385" t="b">
        <v>1</v>
      </c>
      <c r="J6385" t="b">
        <v>0</v>
      </c>
      <c r="K6385" t="s">
        <v>32</v>
      </c>
      <c r="L6385" t="s">
        <v>60</v>
      </c>
      <c r="M6385">
        <v>88582</v>
      </c>
      <c r="N6385"/>
      <c r="O6385" t="s">
        <v>3028</v>
      </c>
      <c r="P6385" t="s">
        <v>85</v>
      </c>
    </row>
    <row r="6386" spans="1:16" x14ac:dyDescent="0.25">
      <c r="A6386" t="s">
        <v>1</v>
      </c>
      <c r="B6386" t="s">
        <v>14595</v>
      </c>
      <c r="C6386" t="s">
        <v>142</v>
      </c>
      <c r="D6386" t="s">
        <v>4526</v>
      </c>
      <c r="E6386" t="s">
        <v>59</v>
      </c>
      <c r="F6386" t="b">
        <v>0</v>
      </c>
      <c r="G6386" t="s">
        <v>65</v>
      </c>
      <c r="H6386" s="1">
        <v>46089.126168981478</v>
      </c>
      <c r="I6386" t="b">
        <v>1</v>
      </c>
      <c r="J6386" t="b">
        <v>1</v>
      </c>
      <c r="K6386" t="s">
        <v>41</v>
      </c>
      <c r="L6386" t="s">
        <v>60</v>
      </c>
      <c r="M6386">
        <v>98000</v>
      </c>
      <c r="N6386"/>
      <c r="O6386" t="s">
        <v>4743</v>
      </c>
      <c r="P6386" t="s">
        <v>14596</v>
      </c>
    </row>
    <row r="6387" spans="1:16" x14ac:dyDescent="0.25">
      <c r="A6387" t="s">
        <v>2</v>
      </c>
      <c r="B6387" t="s">
        <v>4379</v>
      </c>
      <c r="C6387" t="s">
        <v>76</v>
      </c>
      <c r="D6387" t="s">
        <v>4526</v>
      </c>
      <c r="E6387" t="s">
        <v>132</v>
      </c>
      <c r="F6387" t="b">
        <v>1</v>
      </c>
      <c r="G6387" t="s">
        <v>13</v>
      </c>
      <c r="H6387" s="1">
        <v>46089.127546296288</v>
      </c>
      <c r="I6387" t="b">
        <v>1</v>
      </c>
      <c r="J6387" t="b">
        <v>0</v>
      </c>
      <c r="K6387" t="s">
        <v>13</v>
      </c>
      <c r="L6387" t="s">
        <v>74</v>
      </c>
      <c r="M6387"/>
      <c r="N6387">
        <v>42.5</v>
      </c>
      <c r="O6387" t="s">
        <v>5046</v>
      </c>
    </row>
    <row r="6388" spans="1:16" x14ac:dyDescent="0.25">
      <c r="A6388" t="s">
        <v>3</v>
      </c>
      <c r="B6388" t="s">
        <v>14597</v>
      </c>
      <c r="C6388" t="s">
        <v>11658</v>
      </c>
      <c r="D6388" t="s">
        <v>4595</v>
      </c>
      <c r="E6388" t="s">
        <v>59</v>
      </c>
      <c r="F6388" t="b">
        <v>0</v>
      </c>
      <c r="G6388" t="s">
        <v>19</v>
      </c>
      <c r="H6388" s="1">
        <v>46089.128078703703</v>
      </c>
      <c r="I6388" t="b">
        <v>1</v>
      </c>
      <c r="J6388" t="b">
        <v>0</v>
      </c>
      <c r="K6388" t="s">
        <v>19</v>
      </c>
      <c r="L6388" t="s">
        <v>60</v>
      </c>
      <c r="M6388">
        <v>925000</v>
      </c>
      <c r="N6388"/>
      <c r="O6388" t="s">
        <v>14598</v>
      </c>
      <c r="P6388" t="s">
        <v>14599</v>
      </c>
    </row>
    <row r="6389" spans="1:16" x14ac:dyDescent="0.25">
      <c r="A6389" t="s">
        <v>0</v>
      </c>
      <c r="B6389" t="s">
        <v>1479</v>
      </c>
      <c r="C6389" t="s">
        <v>162</v>
      </c>
      <c r="D6389" t="s">
        <v>4595</v>
      </c>
      <c r="E6389" t="s">
        <v>59</v>
      </c>
      <c r="F6389" t="b">
        <v>0</v>
      </c>
      <c r="G6389" t="s">
        <v>73</v>
      </c>
      <c r="H6389" s="1">
        <v>46089.250300925924</v>
      </c>
      <c r="I6389" t="b">
        <v>1</v>
      </c>
      <c r="J6389" t="b">
        <v>1</v>
      </c>
      <c r="K6389" t="s">
        <v>41</v>
      </c>
      <c r="L6389" t="s">
        <v>60</v>
      </c>
      <c r="M6389">
        <v>82500</v>
      </c>
      <c r="N6389"/>
      <c r="O6389" t="s">
        <v>14600</v>
      </c>
      <c r="P6389" t="s">
        <v>1650</v>
      </c>
    </row>
    <row r="6390" spans="1:16" x14ac:dyDescent="0.25">
      <c r="A6390" t="s">
        <v>1</v>
      </c>
      <c r="B6390" t="s">
        <v>1320</v>
      </c>
      <c r="C6390" t="s">
        <v>5273</v>
      </c>
      <c r="D6390" t="s">
        <v>5798</v>
      </c>
      <c r="E6390" t="s">
        <v>59</v>
      </c>
      <c r="F6390" t="b">
        <v>0</v>
      </c>
      <c r="G6390" t="s">
        <v>40</v>
      </c>
      <c r="H6390" s="1">
        <v>46089.252372685187</v>
      </c>
      <c r="I6390" t="b">
        <v>0</v>
      </c>
      <c r="J6390" t="b">
        <v>0</v>
      </c>
      <c r="K6390" t="s">
        <v>40</v>
      </c>
      <c r="L6390" t="s">
        <v>60</v>
      </c>
      <c r="M6390">
        <v>75000</v>
      </c>
      <c r="N6390"/>
      <c r="O6390" t="s">
        <v>14601</v>
      </c>
    </row>
    <row r="6391" spans="1:16" x14ac:dyDescent="0.25">
      <c r="A6391" t="s">
        <v>0</v>
      </c>
      <c r="B6391" t="s">
        <v>14602</v>
      </c>
      <c r="C6391" t="s">
        <v>913</v>
      </c>
      <c r="D6391" t="s">
        <v>11271</v>
      </c>
      <c r="E6391" t="s">
        <v>88</v>
      </c>
      <c r="F6391" t="b">
        <v>0</v>
      </c>
      <c r="G6391" t="s">
        <v>20</v>
      </c>
      <c r="H6391" s="1">
        <v>46089.261817129627</v>
      </c>
      <c r="I6391" t="b">
        <v>1</v>
      </c>
      <c r="J6391" t="b">
        <v>0</v>
      </c>
      <c r="K6391" t="s">
        <v>20</v>
      </c>
      <c r="L6391" t="s">
        <v>60</v>
      </c>
      <c r="M6391">
        <v>67500</v>
      </c>
      <c r="N6391"/>
      <c r="O6391" t="s">
        <v>14603</v>
      </c>
    </row>
    <row r="6392" spans="1:16" x14ac:dyDescent="0.25">
      <c r="A6392" t="s">
        <v>0</v>
      </c>
      <c r="B6392" t="s">
        <v>1308</v>
      </c>
      <c r="C6392" t="s">
        <v>142</v>
      </c>
      <c r="D6392" t="s">
        <v>14604</v>
      </c>
      <c r="E6392" t="s">
        <v>59</v>
      </c>
      <c r="F6392" t="b">
        <v>0</v>
      </c>
      <c r="G6392" t="s">
        <v>65</v>
      </c>
      <c r="H6392" s="1">
        <v>46089.291770833333</v>
      </c>
      <c r="I6392" t="b">
        <v>0</v>
      </c>
      <c r="J6392" t="b">
        <v>1</v>
      </c>
      <c r="K6392" t="s">
        <v>41</v>
      </c>
      <c r="L6392" t="s">
        <v>60</v>
      </c>
      <c r="M6392">
        <v>159500</v>
      </c>
      <c r="N6392"/>
      <c r="O6392" t="s">
        <v>14605</v>
      </c>
      <c r="P6392" t="s">
        <v>14606</v>
      </c>
    </row>
    <row r="6393" spans="1:16" x14ac:dyDescent="0.25">
      <c r="A6393" t="s">
        <v>0</v>
      </c>
      <c r="B6393" t="s">
        <v>14607</v>
      </c>
      <c r="C6393" t="s">
        <v>14608</v>
      </c>
      <c r="D6393" t="s">
        <v>4595</v>
      </c>
      <c r="E6393" t="s">
        <v>59</v>
      </c>
      <c r="F6393" t="b">
        <v>0</v>
      </c>
      <c r="G6393" t="s">
        <v>65</v>
      </c>
      <c r="H6393" s="1">
        <v>46089.291817129633</v>
      </c>
      <c r="I6393" t="b">
        <v>0</v>
      </c>
      <c r="J6393" t="b">
        <v>0</v>
      </c>
      <c r="K6393" t="s">
        <v>41</v>
      </c>
      <c r="L6393" t="s">
        <v>60</v>
      </c>
      <c r="M6393">
        <v>150000</v>
      </c>
      <c r="N6393"/>
      <c r="O6393" t="s">
        <v>14609</v>
      </c>
      <c r="P6393" t="s">
        <v>1321</v>
      </c>
    </row>
    <row r="6394" spans="1:16" x14ac:dyDescent="0.25">
      <c r="A6394" t="s">
        <v>0</v>
      </c>
      <c r="B6394" t="s">
        <v>7033</v>
      </c>
      <c r="C6394" t="s">
        <v>162</v>
      </c>
      <c r="D6394" t="s">
        <v>4595</v>
      </c>
      <c r="E6394" t="s">
        <v>59</v>
      </c>
      <c r="F6394" t="b">
        <v>0</v>
      </c>
      <c r="G6394" t="s">
        <v>73</v>
      </c>
      <c r="H6394" s="1">
        <v>46089.291967592602</v>
      </c>
      <c r="I6394" t="b">
        <v>1</v>
      </c>
      <c r="J6394" t="b">
        <v>0</v>
      </c>
      <c r="K6394" t="s">
        <v>41</v>
      </c>
      <c r="L6394" t="s">
        <v>60</v>
      </c>
      <c r="M6394">
        <v>90000</v>
      </c>
      <c r="N6394"/>
      <c r="O6394" t="s">
        <v>14610</v>
      </c>
    </row>
    <row r="6395" spans="1:16" x14ac:dyDescent="0.25">
      <c r="A6395" t="s">
        <v>7</v>
      </c>
      <c r="B6395" t="s">
        <v>14611</v>
      </c>
      <c r="C6395" t="s">
        <v>2660</v>
      </c>
      <c r="D6395" t="s">
        <v>9198</v>
      </c>
      <c r="E6395" t="s">
        <v>59</v>
      </c>
      <c r="F6395" t="b">
        <v>0</v>
      </c>
      <c r="G6395" t="s">
        <v>68</v>
      </c>
      <c r="H6395" s="1">
        <v>46089.292037037027</v>
      </c>
      <c r="I6395" t="b">
        <v>0</v>
      </c>
      <c r="J6395" t="b">
        <v>0</v>
      </c>
      <c r="K6395" t="s">
        <v>41</v>
      </c>
      <c r="L6395" t="s">
        <v>60</v>
      </c>
      <c r="M6395">
        <v>92995</v>
      </c>
      <c r="N6395"/>
      <c r="O6395" t="s">
        <v>6962</v>
      </c>
      <c r="P6395" t="s">
        <v>14612</v>
      </c>
    </row>
    <row r="6396" spans="1:16" x14ac:dyDescent="0.25">
      <c r="A6396" t="s">
        <v>0</v>
      </c>
      <c r="B6396" t="s">
        <v>228</v>
      </c>
      <c r="C6396" t="s">
        <v>947</v>
      </c>
      <c r="D6396" t="s">
        <v>4595</v>
      </c>
      <c r="E6396" t="s">
        <v>59</v>
      </c>
      <c r="F6396" t="b">
        <v>0</v>
      </c>
      <c r="G6396" t="s">
        <v>68</v>
      </c>
      <c r="H6396" s="1">
        <v>46089.292060185187</v>
      </c>
      <c r="I6396" t="b">
        <v>0</v>
      </c>
      <c r="J6396" t="b">
        <v>0</v>
      </c>
      <c r="K6396" t="s">
        <v>41</v>
      </c>
      <c r="L6396" t="s">
        <v>60</v>
      </c>
      <c r="M6396">
        <v>92500</v>
      </c>
      <c r="N6396"/>
      <c r="O6396" t="s">
        <v>14613</v>
      </c>
      <c r="P6396" t="s">
        <v>13448</v>
      </c>
    </row>
    <row r="6397" spans="1:16" x14ac:dyDescent="0.25">
      <c r="A6397" t="s">
        <v>6</v>
      </c>
      <c r="B6397" t="s">
        <v>6</v>
      </c>
      <c r="C6397" t="s">
        <v>4223</v>
      </c>
      <c r="D6397" t="s">
        <v>14604</v>
      </c>
      <c r="E6397" t="s">
        <v>59</v>
      </c>
      <c r="F6397" t="b">
        <v>0</v>
      </c>
      <c r="G6397" t="s">
        <v>65</v>
      </c>
      <c r="H6397" s="1">
        <v>46089.292175925933</v>
      </c>
      <c r="I6397" t="b">
        <v>0</v>
      </c>
      <c r="J6397" t="b">
        <v>1</v>
      </c>
      <c r="K6397" t="s">
        <v>41</v>
      </c>
      <c r="L6397" t="s">
        <v>60</v>
      </c>
      <c r="M6397">
        <v>166000</v>
      </c>
      <c r="N6397"/>
      <c r="O6397" t="s">
        <v>2097</v>
      </c>
      <c r="P6397" t="s">
        <v>14614</v>
      </c>
    </row>
    <row r="6398" spans="1:16" x14ac:dyDescent="0.25">
      <c r="A6398" t="s">
        <v>2</v>
      </c>
      <c r="B6398" t="s">
        <v>14615</v>
      </c>
      <c r="C6398" t="s">
        <v>172</v>
      </c>
      <c r="D6398" t="s">
        <v>4697</v>
      </c>
      <c r="E6398" t="s">
        <v>59</v>
      </c>
      <c r="F6398" t="b">
        <v>0</v>
      </c>
      <c r="G6398" t="s">
        <v>68</v>
      </c>
      <c r="H6398" s="1">
        <v>46089.334201388891</v>
      </c>
      <c r="I6398" t="b">
        <v>0</v>
      </c>
      <c r="J6398" t="b">
        <v>0</v>
      </c>
      <c r="K6398" t="s">
        <v>41</v>
      </c>
      <c r="L6398" t="s">
        <v>74</v>
      </c>
      <c r="M6398"/>
      <c r="N6398">
        <v>52.5</v>
      </c>
      <c r="O6398" t="s">
        <v>3581</v>
      </c>
      <c r="P6398" t="s">
        <v>14616</v>
      </c>
    </row>
    <row r="6399" spans="1:16" x14ac:dyDescent="0.25">
      <c r="A6399" t="s">
        <v>1</v>
      </c>
      <c r="B6399" t="s">
        <v>14617</v>
      </c>
      <c r="C6399" t="s">
        <v>41</v>
      </c>
      <c r="D6399" t="s">
        <v>5493</v>
      </c>
      <c r="E6399" t="s">
        <v>59</v>
      </c>
      <c r="F6399" t="b">
        <v>0</v>
      </c>
      <c r="G6399" t="s">
        <v>65</v>
      </c>
      <c r="H6399" s="1">
        <v>46089.334270833337</v>
      </c>
      <c r="I6399" t="b">
        <v>1</v>
      </c>
      <c r="J6399" t="b">
        <v>1</v>
      </c>
      <c r="K6399" t="s">
        <v>41</v>
      </c>
      <c r="L6399" t="s">
        <v>60</v>
      </c>
      <c r="M6399">
        <v>83000</v>
      </c>
      <c r="N6399"/>
      <c r="O6399" t="s">
        <v>14618</v>
      </c>
      <c r="P6399" t="s">
        <v>14619</v>
      </c>
    </row>
    <row r="6400" spans="1:16" x14ac:dyDescent="0.25">
      <c r="A6400" t="s">
        <v>1</v>
      </c>
      <c r="B6400" t="s">
        <v>14620</v>
      </c>
      <c r="C6400" t="s">
        <v>14621</v>
      </c>
      <c r="D6400" t="s">
        <v>4526</v>
      </c>
      <c r="E6400" t="s">
        <v>59</v>
      </c>
      <c r="F6400" t="b">
        <v>0</v>
      </c>
      <c r="G6400" t="s">
        <v>65</v>
      </c>
      <c r="H6400" s="1">
        <v>46089.334270833337</v>
      </c>
      <c r="I6400" t="b">
        <v>0</v>
      </c>
      <c r="J6400" t="b">
        <v>0</v>
      </c>
      <c r="K6400" t="s">
        <v>41</v>
      </c>
      <c r="L6400" t="s">
        <v>60</v>
      </c>
      <c r="M6400">
        <v>105000</v>
      </c>
      <c r="N6400"/>
      <c r="O6400" t="s">
        <v>14622</v>
      </c>
      <c r="P6400" t="s">
        <v>14623</v>
      </c>
    </row>
    <row r="6401" spans="1:16" x14ac:dyDescent="0.25">
      <c r="A6401" t="s">
        <v>2</v>
      </c>
      <c r="B6401" t="s">
        <v>2</v>
      </c>
      <c r="C6401" t="s">
        <v>14624</v>
      </c>
      <c r="D6401" t="s">
        <v>4595</v>
      </c>
      <c r="E6401" t="s">
        <v>59</v>
      </c>
      <c r="F6401" t="b">
        <v>0</v>
      </c>
      <c r="G6401" t="s">
        <v>19</v>
      </c>
      <c r="H6401" s="1">
        <v>46089.3359375</v>
      </c>
      <c r="I6401" t="b">
        <v>0</v>
      </c>
      <c r="J6401" t="b">
        <v>0</v>
      </c>
      <c r="K6401" t="s">
        <v>19</v>
      </c>
      <c r="L6401" t="s">
        <v>60</v>
      </c>
      <c r="M6401">
        <v>1850000</v>
      </c>
      <c r="N6401"/>
      <c r="O6401" t="s">
        <v>3525</v>
      </c>
      <c r="P6401" t="s">
        <v>705</v>
      </c>
    </row>
    <row r="6402" spans="1:16" x14ac:dyDescent="0.25">
      <c r="A6402" t="s">
        <v>6</v>
      </c>
      <c r="B6402" t="s">
        <v>6</v>
      </c>
      <c r="C6402" t="s">
        <v>14624</v>
      </c>
      <c r="D6402" t="s">
        <v>4595</v>
      </c>
      <c r="E6402" t="s">
        <v>59</v>
      </c>
      <c r="F6402" t="b">
        <v>0</v>
      </c>
      <c r="G6402" t="s">
        <v>19</v>
      </c>
      <c r="H6402" s="1">
        <v>46089.3359375</v>
      </c>
      <c r="I6402" t="b">
        <v>0</v>
      </c>
      <c r="J6402" t="b">
        <v>0</v>
      </c>
      <c r="K6402" t="s">
        <v>19</v>
      </c>
      <c r="L6402" t="s">
        <v>60</v>
      </c>
      <c r="M6402">
        <v>4000000</v>
      </c>
      <c r="N6402"/>
      <c r="O6402" t="s">
        <v>14625</v>
      </c>
      <c r="P6402" t="s">
        <v>208</v>
      </c>
    </row>
    <row r="6403" spans="1:16" x14ac:dyDescent="0.25">
      <c r="A6403" t="s">
        <v>1</v>
      </c>
      <c r="B6403" t="s">
        <v>14626</v>
      </c>
      <c r="C6403" t="s">
        <v>2474</v>
      </c>
      <c r="D6403" t="s">
        <v>4595</v>
      </c>
      <c r="E6403" t="s">
        <v>59</v>
      </c>
      <c r="F6403" t="b">
        <v>0</v>
      </c>
      <c r="G6403" t="s">
        <v>19</v>
      </c>
      <c r="H6403" s="1">
        <v>46089.335995370369</v>
      </c>
      <c r="I6403" t="b">
        <v>1</v>
      </c>
      <c r="J6403" t="b">
        <v>0</v>
      </c>
      <c r="K6403" t="s">
        <v>19</v>
      </c>
      <c r="L6403" t="s">
        <v>60</v>
      </c>
      <c r="M6403">
        <v>2100000</v>
      </c>
      <c r="N6403"/>
      <c r="O6403" t="s">
        <v>14627</v>
      </c>
      <c r="P6403" t="s">
        <v>14628</v>
      </c>
    </row>
    <row r="6404" spans="1:16" x14ac:dyDescent="0.25">
      <c r="A6404" t="s">
        <v>1</v>
      </c>
      <c r="B6404" t="s">
        <v>1</v>
      </c>
      <c r="C6404" t="s">
        <v>14624</v>
      </c>
      <c r="D6404" t="s">
        <v>4595</v>
      </c>
      <c r="E6404" t="s">
        <v>59</v>
      </c>
      <c r="F6404" t="b">
        <v>0</v>
      </c>
      <c r="G6404" t="s">
        <v>19</v>
      </c>
      <c r="H6404" s="1">
        <v>46089.335995370369</v>
      </c>
      <c r="I6404" t="b">
        <v>1</v>
      </c>
      <c r="J6404" t="b">
        <v>0</v>
      </c>
      <c r="K6404" t="s">
        <v>19</v>
      </c>
      <c r="L6404" t="s">
        <v>60</v>
      </c>
      <c r="M6404">
        <v>1700000</v>
      </c>
      <c r="N6404"/>
      <c r="O6404" t="s">
        <v>282</v>
      </c>
    </row>
    <row r="6405" spans="1:16" x14ac:dyDescent="0.25">
      <c r="A6405" t="s">
        <v>1</v>
      </c>
      <c r="B6405" t="s">
        <v>210</v>
      </c>
      <c r="C6405" t="s">
        <v>13896</v>
      </c>
      <c r="D6405" t="s">
        <v>4595</v>
      </c>
      <c r="E6405" t="s">
        <v>59</v>
      </c>
      <c r="F6405" t="b">
        <v>0</v>
      </c>
      <c r="G6405" t="s">
        <v>19</v>
      </c>
      <c r="H6405" s="1">
        <v>46089.336018518523</v>
      </c>
      <c r="I6405" t="b">
        <v>1</v>
      </c>
      <c r="J6405" t="b">
        <v>0</v>
      </c>
      <c r="K6405" t="s">
        <v>19</v>
      </c>
      <c r="L6405" t="s">
        <v>60</v>
      </c>
      <c r="M6405">
        <v>2000000</v>
      </c>
      <c r="N6405"/>
      <c r="O6405" t="s">
        <v>14629</v>
      </c>
      <c r="P6405" t="s">
        <v>14630</v>
      </c>
    </row>
    <row r="6406" spans="1:16" x14ac:dyDescent="0.25">
      <c r="A6406" t="s">
        <v>7</v>
      </c>
      <c r="B6406" t="s">
        <v>2883</v>
      </c>
      <c r="C6406" t="s">
        <v>112</v>
      </c>
      <c r="D6406" t="s">
        <v>4346</v>
      </c>
      <c r="E6406" t="s">
        <v>59</v>
      </c>
      <c r="F6406" t="b">
        <v>0</v>
      </c>
      <c r="G6406" t="s">
        <v>65</v>
      </c>
      <c r="H6406" s="1">
        <v>46089.375069444453</v>
      </c>
      <c r="I6406" t="b">
        <v>0</v>
      </c>
      <c r="J6406" t="b">
        <v>1</v>
      </c>
      <c r="K6406" t="s">
        <v>41</v>
      </c>
      <c r="L6406" t="s">
        <v>60</v>
      </c>
      <c r="M6406">
        <v>92500</v>
      </c>
      <c r="N6406"/>
      <c r="O6406" t="s">
        <v>1965</v>
      </c>
      <c r="P6406" t="s">
        <v>14631</v>
      </c>
    </row>
    <row r="6407" spans="1:16" x14ac:dyDescent="0.25">
      <c r="A6407" t="s">
        <v>8</v>
      </c>
      <c r="B6407" t="s">
        <v>14632</v>
      </c>
      <c r="C6407" t="s">
        <v>19</v>
      </c>
      <c r="D6407" t="s">
        <v>4595</v>
      </c>
      <c r="F6407" t="b">
        <v>0</v>
      </c>
      <c r="G6407" t="s">
        <v>19</v>
      </c>
      <c r="H6407" s="1">
        <v>46089.377604166657</v>
      </c>
      <c r="I6407" t="b">
        <v>0</v>
      </c>
      <c r="J6407" t="b">
        <v>0</v>
      </c>
      <c r="K6407" t="s">
        <v>19</v>
      </c>
      <c r="L6407" t="s">
        <v>74</v>
      </c>
      <c r="M6407"/>
      <c r="N6407">
        <v>27.5</v>
      </c>
      <c r="O6407" t="s">
        <v>4596</v>
      </c>
    </row>
    <row r="6408" spans="1:16" x14ac:dyDescent="0.25">
      <c r="A6408" t="s">
        <v>0</v>
      </c>
      <c r="B6408" t="s">
        <v>268</v>
      </c>
      <c r="C6408" t="s">
        <v>971</v>
      </c>
      <c r="D6408" t="s">
        <v>4595</v>
      </c>
      <c r="E6408" t="s">
        <v>59</v>
      </c>
      <c r="F6408" t="b">
        <v>0</v>
      </c>
      <c r="G6408" t="s">
        <v>68</v>
      </c>
      <c r="H6408" s="1">
        <v>46089.417060185187</v>
      </c>
      <c r="I6408" t="b">
        <v>1</v>
      </c>
      <c r="J6408" t="b">
        <v>0</v>
      </c>
      <c r="K6408" t="s">
        <v>41</v>
      </c>
      <c r="L6408" t="s">
        <v>60</v>
      </c>
      <c r="M6408">
        <v>85000</v>
      </c>
      <c r="N6408"/>
      <c r="O6408" t="s">
        <v>14633</v>
      </c>
    </row>
    <row r="6409" spans="1:16" x14ac:dyDescent="0.25">
      <c r="A6409" t="s">
        <v>4</v>
      </c>
      <c r="B6409" t="s">
        <v>3430</v>
      </c>
      <c r="C6409" t="s">
        <v>1691</v>
      </c>
      <c r="D6409" t="s">
        <v>4595</v>
      </c>
      <c r="E6409" t="s">
        <v>59</v>
      </c>
      <c r="F6409" t="b">
        <v>0</v>
      </c>
      <c r="G6409" t="s">
        <v>89</v>
      </c>
      <c r="H6409" s="1">
        <v>46089.417141203703</v>
      </c>
      <c r="I6409" t="b">
        <v>0</v>
      </c>
      <c r="J6409" t="b">
        <v>0</v>
      </c>
      <c r="K6409" t="s">
        <v>41</v>
      </c>
      <c r="L6409" t="s">
        <v>60</v>
      </c>
      <c r="M6409">
        <v>82500</v>
      </c>
      <c r="N6409"/>
      <c r="O6409" t="s">
        <v>5349</v>
      </c>
    </row>
    <row r="6410" spans="1:16" x14ac:dyDescent="0.25">
      <c r="A6410" t="s">
        <v>1</v>
      </c>
      <c r="B6410" t="s">
        <v>1</v>
      </c>
      <c r="C6410" t="s">
        <v>14634</v>
      </c>
      <c r="D6410" t="s">
        <v>4526</v>
      </c>
      <c r="E6410" t="s">
        <v>59</v>
      </c>
      <c r="F6410" t="b">
        <v>0</v>
      </c>
      <c r="G6410" t="s">
        <v>65</v>
      </c>
      <c r="H6410" s="1">
        <v>46089.417650462958</v>
      </c>
      <c r="I6410" t="b">
        <v>1</v>
      </c>
      <c r="J6410" t="b">
        <v>1</v>
      </c>
      <c r="K6410" t="s">
        <v>41</v>
      </c>
      <c r="L6410" t="s">
        <v>60</v>
      </c>
      <c r="M6410">
        <v>167500</v>
      </c>
      <c r="N6410"/>
      <c r="O6410" t="s">
        <v>14618</v>
      </c>
      <c r="P6410" t="s">
        <v>11052</v>
      </c>
    </row>
    <row r="6411" spans="1:16" x14ac:dyDescent="0.25">
      <c r="A6411" t="s">
        <v>2</v>
      </c>
      <c r="B6411" t="s">
        <v>14013</v>
      </c>
      <c r="C6411" t="s">
        <v>5815</v>
      </c>
      <c r="D6411" t="s">
        <v>11271</v>
      </c>
      <c r="E6411" t="s">
        <v>132</v>
      </c>
      <c r="F6411" t="b">
        <v>0</v>
      </c>
      <c r="G6411" t="s">
        <v>20</v>
      </c>
      <c r="H6411" s="1">
        <v>46089.428506944438</v>
      </c>
      <c r="I6411" t="b">
        <v>0</v>
      </c>
      <c r="J6411" t="b">
        <v>0</v>
      </c>
      <c r="K6411" t="s">
        <v>20</v>
      </c>
      <c r="L6411" t="s">
        <v>60</v>
      </c>
      <c r="M6411">
        <v>57500</v>
      </c>
      <c r="N6411"/>
      <c r="O6411" t="s">
        <v>11334</v>
      </c>
    </row>
    <row r="6412" spans="1:16" x14ac:dyDescent="0.25">
      <c r="A6412" t="s">
        <v>0</v>
      </c>
      <c r="B6412" t="s">
        <v>14635</v>
      </c>
      <c r="C6412" t="s">
        <v>913</v>
      </c>
      <c r="D6412" t="s">
        <v>11271</v>
      </c>
      <c r="E6412" t="s">
        <v>59</v>
      </c>
      <c r="F6412" t="b">
        <v>0</v>
      </c>
      <c r="G6412" t="s">
        <v>20</v>
      </c>
      <c r="H6412" s="1">
        <v>46089.428530092591</v>
      </c>
      <c r="I6412" t="b">
        <v>1</v>
      </c>
      <c r="J6412" t="b">
        <v>0</v>
      </c>
      <c r="K6412" t="s">
        <v>20</v>
      </c>
      <c r="L6412" t="s">
        <v>60</v>
      </c>
      <c r="M6412">
        <v>56750</v>
      </c>
      <c r="N6412"/>
      <c r="O6412" t="s">
        <v>3637</v>
      </c>
      <c r="P6412" t="s">
        <v>293</v>
      </c>
    </row>
    <row r="6413" spans="1:16" x14ac:dyDescent="0.25">
      <c r="A6413" t="s">
        <v>0</v>
      </c>
      <c r="B6413" t="s">
        <v>13846</v>
      </c>
      <c r="C6413" t="s">
        <v>14636</v>
      </c>
      <c r="D6413" t="s">
        <v>4595</v>
      </c>
      <c r="E6413" t="s">
        <v>59</v>
      </c>
      <c r="F6413" t="b">
        <v>0</v>
      </c>
      <c r="G6413" t="s">
        <v>63</v>
      </c>
      <c r="H6413" s="1">
        <v>46089.429085648153</v>
      </c>
      <c r="I6413" t="b">
        <v>1</v>
      </c>
      <c r="J6413" t="b">
        <v>0</v>
      </c>
      <c r="K6413" t="s">
        <v>41</v>
      </c>
      <c r="L6413" t="s">
        <v>60</v>
      </c>
      <c r="M6413">
        <v>70000</v>
      </c>
      <c r="N6413"/>
      <c r="O6413" t="s">
        <v>13847</v>
      </c>
      <c r="P6413" t="s">
        <v>945</v>
      </c>
    </row>
    <row r="6414" spans="1:16" x14ac:dyDescent="0.25">
      <c r="A6414" t="s">
        <v>8</v>
      </c>
      <c r="B6414" t="s">
        <v>14068</v>
      </c>
      <c r="C6414" t="s">
        <v>143</v>
      </c>
      <c r="D6414" t="s">
        <v>4595</v>
      </c>
      <c r="E6414" t="s">
        <v>59</v>
      </c>
      <c r="F6414" t="b">
        <v>0</v>
      </c>
      <c r="G6414" t="s">
        <v>63</v>
      </c>
      <c r="H6414" s="1">
        <v>46089.429097222222</v>
      </c>
      <c r="I6414" t="b">
        <v>0</v>
      </c>
      <c r="J6414" t="b">
        <v>1</v>
      </c>
      <c r="K6414" t="s">
        <v>41</v>
      </c>
      <c r="L6414" t="s">
        <v>60</v>
      </c>
      <c r="M6414">
        <v>240000</v>
      </c>
      <c r="N6414"/>
      <c r="O6414" t="s">
        <v>3258</v>
      </c>
      <c r="P6414" t="s">
        <v>14637</v>
      </c>
    </row>
    <row r="6415" spans="1:16" x14ac:dyDescent="0.25">
      <c r="A6415" t="s">
        <v>8</v>
      </c>
      <c r="B6415" t="s">
        <v>14638</v>
      </c>
      <c r="C6415" t="s">
        <v>3678</v>
      </c>
      <c r="D6415" t="s">
        <v>4526</v>
      </c>
      <c r="E6415" t="s">
        <v>59</v>
      </c>
      <c r="F6415" t="b">
        <v>0</v>
      </c>
      <c r="G6415" t="s">
        <v>65</v>
      </c>
      <c r="H6415" s="1">
        <v>46089.458865740737</v>
      </c>
      <c r="I6415" t="b">
        <v>0</v>
      </c>
      <c r="J6415" t="b">
        <v>0</v>
      </c>
      <c r="K6415" t="s">
        <v>41</v>
      </c>
      <c r="L6415" t="s">
        <v>60</v>
      </c>
      <c r="M6415">
        <v>143000</v>
      </c>
      <c r="N6415"/>
      <c r="O6415" t="s">
        <v>14639</v>
      </c>
      <c r="P6415" t="s">
        <v>1929</v>
      </c>
    </row>
    <row r="6416" spans="1:16" x14ac:dyDescent="0.25">
      <c r="A6416" t="s">
        <v>1</v>
      </c>
      <c r="B6416" t="s">
        <v>1320</v>
      </c>
      <c r="C6416" t="s">
        <v>14640</v>
      </c>
      <c r="D6416" t="s">
        <v>5798</v>
      </c>
      <c r="E6416" t="s">
        <v>59</v>
      </c>
      <c r="F6416" t="b">
        <v>0</v>
      </c>
      <c r="G6416" t="s">
        <v>40</v>
      </c>
      <c r="H6416" s="1">
        <v>46089.460740740738</v>
      </c>
      <c r="I6416" t="b">
        <v>0</v>
      </c>
      <c r="J6416" t="b">
        <v>0</v>
      </c>
      <c r="K6416" t="s">
        <v>40</v>
      </c>
      <c r="L6416" t="s">
        <v>60</v>
      </c>
      <c r="M6416">
        <v>75000</v>
      </c>
      <c r="N6416"/>
      <c r="O6416" t="s">
        <v>14601</v>
      </c>
    </row>
    <row r="6417" spans="1:16" x14ac:dyDescent="0.25">
      <c r="A6417" t="s">
        <v>1</v>
      </c>
      <c r="B6417" t="s">
        <v>2514</v>
      </c>
      <c r="C6417" t="s">
        <v>14641</v>
      </c>
      <c r="D6417" t="s">
        <v>5798</v>
      </c>
      <c r="E6417" t="s">
        <v>59</v>
      </c>
      <c r="F6417" t="b">
        <v>0</v>
      </c>
      <c r="G6417" t="s">
        <v>40</v>
      </c>
      <c r="H6417" s="1">
        <v>46089.460787037038</v>
      </c>
      <c r="I6417" t="b">
        <v>1</v>
      </c>
      <c r="J6417" t="b">
        <v>0</v>
      </c>
      <c r="K6417" t="s">
        <v>40</v>
      </c>
      <c r="L6417" t="s">
        <v>60</v>
      </c>
      <c r="M6417">
        <v>1250000</v>
      </c>
      <c r="N6417"/>
      <c r="O6417" t="s">
        <v>14642</v>
      </c>
    </row>
    <row r="6418" spans="1:16" x14ac:dyDescent="0.25">
      <c r="A6418" t="s">
        <v>6</v>
      </c>
      <c r="B6418" t="s">
        <v>3132</v>
      </c>
      <c r="C6418" t="s">
        <v>14624</v>
      </c>
      <c r="D6418" t="s">
        <v>4595</v>
      </c>
      <c r="E6418" t="s">
        <v>59</v>
      </c>
      <c r="F6418" t="b">
        <v>0</v>
      </c>
      <c r="G6418" t="s">
        <v>19</v>
      </c>
      <c r="H6418" s="1">
        <v>46089.502523148149</v>
      </c>
      <c r="I6418" t="b">
        <v>1</v>
      </c>
      <c r="J6418" t="b">
        <v>0</v>
      </c>
      <c r="K6418" t="s">
        <v>19</v>
      </c>
      <c r="L6418" t="s">
        <v>60</v>
      </c>
      <c r="M6418">
        <v>1850000</v>
      </c>
      <c r="N6418"/>
      <c r="O6418" t="s">
        <v>305</v>
      </c>
    </row>
    <row r="6419" spans="1:16" x14ac:dyDescent="0.25">
      <c r="A6419" t="s">
        <v>3</v>
      </c>
      <c r="B6419" t="s">
        <v>14643</v>
      </c>
      <c r="C6419" t="s">
        <v>14644</v>
      </c>
      <c r="D6419" t="s">
        <v>4595</v>
      </c>
      <c r="E6419" t="s">
        <v>59</v>
      </c>
      <c r="F6419" t="b">
        <v>0</v>
      </c>
      <c r="G6419" t="s">
        <v>19</v>
      </c>
      <c r="H6419" s="1">
        <v>46089.502546296288</v>
      </c>
      <c r="I6419" t="b">
        <v>0</v>
      </c>
      <c r="J6419" t="b">
        <v>0</v>
      </c>
      <c r="K6419" t="s">
        <v>19</v>
      </c>
      <c r="L6419" t="s">
        <v>60</v>
      </c>
      <c r="M6419">
        <v>2650000</v>
      </c>
      <c r="N6419"/>
      <c r="O6419" t="s">
        <v>2256</v>
      </c>
    </row>
    <row r="6420" spans="1:16" x14ac:dyDescent="0.25">
      <c r="A6420" t="s">
        <v>2</v>
      </c>
      <c r="B6420" t="s">
        <v>276</v>
      </c>
      <c r="C6420" t="s">
        <v>14644</v>
      </c>
      <c r="D6420" t="s">
        <v>4595</v>
      </c>
      <c r="E6420" t="s">
        <v>59</v>
      </c>
      <c r="F6420" t="b">
        <v>0</v>
      </c>
      <c r="G6420" t="s">
        <v>19</v>
      </c>
      <c r="H6420" s="1">
        <v>46089.502604166657</v>
      </c>
      <c r="I6420" t="b">
        <v>0</v>
      </c>
      <c r="J6420" t="b">
        <v>0</v>
      </c>
      <c r="K6420" t="s">
        <v>19</v>
      </c>
      <c r="L6420" t="s">
        <v>60</v>
      </c>
      <c r="M6420">
        <v>175000</v>
      </c>
      <c r="N6420"/>
      <c r="O6420" t="s">
        <v>12224</v>
      </c>
    </row>
    <row r="6421" spans="1:16" x14ac:dyDescent="0.25">
      <c r="A6421" t="s">
        <v>0</v>
      </c>
      <c r="B6421" t="s">
        <v>345</v>
      </c>
      <c r="C6421" t="s">
        <v>14645</v>
      </c>
      <c r="D6421" t="s">
        <v>4595</v>
      </c>
      <c r="E6421" t="s">
        <v>59</v>
      </c>
      <c r="F6421" t="b">
        <v>0</v>
      </c>
      <c r="G6421" t="s">
        <v>65</v>
      </c>
      <c r="H6421" s="1">
        <v>46089.54173611111</v>
      </c>
      <c r="I6421" t="b">
        <v>1</v>
      </c>
      <c r="J6421" t="b">
        <v>0</v>
      </c>
      <c r="K6421" t="s">
        <v>41</v>
      </c>
      <c r="L6421" t="s">
        <v>60</v>
      </c>
      <c r="M6421">
        <v>85000</v>
      </c>
      <c r="N6421"/>
      <c r="O6421" t="s">
        <v>14646</v>
      </c>
    </row>
    <row r="6422" spans="1:16" x14ac:dyDescent="0.25">
      <c r="A6422" t="s">
        <v>0</v>
      </c>
      <c r="B6422" t="s">
        <v>0</v>
      </c>
      <c r="C6422" t="s">
        <v>1905</v>
      </c>
      <c r="D6422" t="s">
        <v>4595</v>
      </c>
      <c r="E6422" t="s">
        <v>59</v>
      </c>
      <c r="F6422" t="b">
        <v>0</v>
      </c>
      <c r="G6422" t="s">
        <v>89</v>
      </c>
      <c r="H6422" s="1">
        <v>46089.54210648148</v>
      </c>
      <c r="I6422" t="b">
        <v>1</v>
      </c>
      <c r="J6422" t="b">
        <v>0</v>
      </c>
      <c r="K6422" t="s">
        <v>41</v>
      </c>
      <c r="L6422" t="s">
        <v>60</v>
      </c>
      <c r="M6422">
        <v>77500</v>
      </c>
      <c r="N6422"/>
      <c r="O6422" t="s">
        <v>14647</v>
      </c>
    </row>
    <row r="6423" spans="1:16" x14ac:dyDescent="0.25">
      <c r="A6423" t="s">
        <v>3</v>
      </c>
      <c r="B6423" t="s">
        <v>14648</v>
      </c>
      <c r="C6423" t="s">
        <v>11559</v>
      </c>
      <c r="D6423" t="s">
        <v>4595</v>
      </c>
      <c r="E6423" t="s">
        <v>59</v>
      </c>
      <c r="F6423" t="b">
        <v>0</v>
      </c>
      <c r="G6423" t="s">
        <v>89</v>
      </c>
      <c r="H6423" s="1">
        <v>46089.542141203703</v>
      </c>
      <c r="I6423" t="b">
        <v>0</v>
      </c>
      <c r="J6423" t="b">
        <v>1</v>
      </c>
      <c r="K6423" t="s">
        <v>41</v>
      </c>
      <c r="L6423" t="s">
        <v>60</v>
      </c>
      <c r="M6423">
        <v>122500</v>
      </c>
      <c r="N6423"/>
      <c r="O6423" t="s">
        <v>14649</v>
      </c>
    </row>
    <row r="6424" spans="1:16" x14ac:dyDescent="0.25">
      <c r="A6424" t="s">
        <v>1</v>
      </c>
      <c r="B6424" t="s">
        <v>316</v>
      </c>
      <c r="C6424" t="s">
        <v>332</v>
      </c>
      <c r="D6424" t="s">
        <v>10252</v>
      </c>
      <c r="E6424" t="s">
        <v>59</v>
      </c>
      <c r="F6424" t="b">
        <v>0</v>
      </c>
      <c r="G6424" t="s">
        <v>65</v>
      </c>
      <c r="H6424" s="1">
        <v>46089.542604166672</v>
      </c>
      <c r="I6424" t="b">
        <v>0</v>
      </c>
      <c r="J6424" t="b">
        <v>1</v>
      </c>
      <c r="K6424" t="s">
        <v>41</v>
      </c>
      <c r="L6424" t="s">
        <v>60</v>
      </c>
      <c r="M6424">
        <v>150310</v>
      </c>
      <c r="N6424"/>
      <c r="O6424" t="s">
        <v>2599</v>
      </c>
      <c r="P6424" t="s">
        <v>14650</v>
      </c>
    </row>
    <row r="6425" spans="1:16" x14ac:dyDescent="0.25">
      <c r="A6425" t="s">
        <v>1</v>
      </c>
      <c r="B6425" t="s">
        <v>14651</v>
      </c>
      <c r="C6425" t="s">
        <v>440</v>
      </c>
      <c r="D6425" t="s">
        <v>4756</v>
      </c>
      <c r="E6425" t="s">
        <v>59</v>
      </c>
      <c r="F6425" t="b">
        <v>0</v>
      </c>
      <c r="G6425" t="s">
        <v>65</v>
      </c>
      <c r="H6425" s="1">
        <v>46089.542650462958</v>
      </c>
      <c r="I6425" t="b">
        <v>0</v>
      </c>
      <c r="J6425" t="b">
        <v>1</v>
      </c>
      <c r="K6425" t="s">
        <v>41</v>
      </c>
      <c r="L6425" t="s">
        <v>60</v>
      </c>
      <c r="M6425">
        <v>211000</v>
      </c>
      <c r="N6425"/>
      <c r="O6425" t="s">
        <v>95</v>
      </c>
      <c r="P6425" t="s">
        <v>4639</v>
      </c>
    </row>
    <row r="6426" spans="1:16" x14ac:dyDescent="0.25">
      <c r="A6426" t="s">
        <v>6</v>
      </c>
      <c r="B6426" t="s">
        <v>1849</v>
      </c>
      <c r="C6426" t="s">
        <v>5795</v>
      </c>
      <c r="D6426" t="s">
        <v>5798</v>
      </c>
      <c r="E6426" t="s">
        <v>59</v>
      </c>
      <c r="F6426" t="b">
        <v>0</v>
      </c>
      <c r="G6426" t="s">
        <v>40</v>
      </c>
      <c r="H6426" s="1">
        <v>46089.585682870369</v>
      </c>
      <c r="I6426" t="b">
        <v>1</v>
      </c>
      <c r="J6426" t="b">
        <v>0</v>
      </c>
      <c r="K6426" t="s">
        <v>40</v>
      </c>
      <c r="L6426" t="s">
        <v>60</v>
      </c>
      <c r="M6426">
        <v>80000</v>
      </c>
      <c r="N6426"/>
      <c r="O6426" t="s">
        <v>526</v>
      </c>
      <c r="P6426" t="s">
        <v>14652</v>
      </c>
    </row>
    <row r="6427" spans="1:16" x14ac:dyDescent="0.25">
      <c r="A6427" t="s">
        <v>8</v>
      </c>
      <c r="B6427" t="s">
        <v>14653</v>
      </c>
      <c r="C6427" t="s">
        <v>81</v>
      </c>
      <c r="D6427" t="s">
        <v>4756</v>
      </c>
      <c r="E6427" t="s">
        <v>59</v>
      </c>
      <c r="F6427" t="b">
        <v>0</v>
      </c>
      <c r="G6427" t="s">
        <v>77</v>
      </c>
      <c r="H6427" s="1">
        <v>46089.626087962963</v>
      </c>
      <c r="I6427" t="b">
        <v>0</v>
      </c>
      <c r="J6427" t="b">
        <v>0</v>
      </c>
      <c r="K6427" t="s">
        <v>41</v>
      </c>
      <c r="L6427" t="s">
        <v>60</v>
      </c>
      <c r="M6427">
        <v>155000</v>
      </c>
      <c r="N6427"/>
      <c r="O6427" t="s">
        <v>402</v>
      </c>
      <c r="P6427" t="s">
        <v>221</v>
      </c>
    </row>
    <row r="6428" spans="1:16" x14ac:dyDescent="0.25">
      <c r="A6428" t="s">
        <v>0</v>
      </c>
      <c r="B6428" t="s">
        <v>14654</v>
      </c>
      <c r="C6428" t="s">
        <v>76</v>
      </c>
      <c r="D6428" t="s">
        <v>4526</v>
      </c>
      <c r="E6428" t="s">
        <v>132</v>
      </c>
      <c r="F6428" t="b">
        <v>1</v>
      </c>
      <c r="G6428" t="s">
        <v>13</v>
      </c>
      <c r="H6428" s="1">
        <v>46089.626863425918</v>
      </c>
      <c r="I6428" t="b">
        <v>0</v>
      </c>
      <c r="J6428" t="b">
        <v>0</v>
      </c>
      <c r="K6428" t="s">
        <v>13</v>
      </c>
      <c r="L6428" t="s">
        <v>74</v>
      </c>
      <c r="M6428"/>
      <c r="N6428">
        <v>70</v>
      </c>
      <c r="O6428" t="s">
        <v>5046</v>
      </c>
    </row>
    <row r="6429" spans="1:16" x14ac:dyDescent="0.25">
      <c r="A6429" t="s">
        <v>1</v>
      </c>
      <c r="B6429" t="s">
        <v>14655</v>
      </c>
      <c r="C6429" t="s">
        <v>40</v>
      </c>
      <c r="D6429" t="s">
        <v>4526</v>
      </c>
      <c r="E6429" t="s">
        <v>59</v>
      </c>
      <c r="F6429" t="b">
        <v>0</v>
      </c>
      <c r="G6429" t="s">
        <v>40</v>
      </c>
      <c r="H6429" s="1">
        <v>46089.627372685187</v>
      </c>
      <c r="I6429" t="b">
        <v>0</v>
      </c>
      <c r="J6429" t="b">
        <v>0</v>
      </c>
      <c r="K6429" t="s">
        <v>40</v>
      </c>
      <c r="L6429" t="s">
        <v>60</v>
      </c>
      <c r="M6429">
        <v>55000</v>
      </c>
      <c r="N6429"/>
      <c r="O6429" t="s">
        <v>14656</v>
      </c>
      <c r="P6429" t="s">
        <v>3000</v>
      </c>
    </row>
    <row r="6430" spans="1:16" x14ac:dyDescent="0.25">
      <c r="A6430" t="s">
        <v>1</v>
      </c>
      <c r="B6430" t="s">
        <v>14657</v>
      </c>
      <c r="C6430" t="s">
        <v>102</v>
      </c>
      <c r="D6430" t="s">
        <v>2360</v>
      </c>
      <c r="E6430" t="s">
        <v>59</v>
      </c>
      <c r="F6430" t="b">
        <v>0</v>
      </c>
      <c r="G6430" t="s">
        <v>65</v>
      </c>
      <c r="H6430" s="1">
        <v>46089.667604166672</v>
      </c>
      <c r="I6430" t="b">
        <v>0</v>
      </c>
      <c r="J6430" t="b">
        <v>1</v>
      </c>
      <c r="K6430" t="s">
        <v>41</v>
      </c>
      <c r="L6430" t="s">
        <v>60</v>
      </c>
      <c r="M6430">
        <v>210000</v>
      </c>
      <c r="N6430"/>
      <c r="O6430" t="s">
        <v>14658</v>
      </c>
      <c r="P6430" t="s">
        <v>14659</v>
      </c>
    </row>
    <row r="6431" spans="1:16" x14ac:dyDescent="0.25">
      <c r="A6431" t="s">
        <v>1</v>
      </c>
      <c r="B6431" t="s">
        <v>2255</v>
      </c>
      <c r="C6431" t="s">
        <v>12223</v>
      </c>
      <c r="D6431" t="s">
        <v>4595</v>
      </c>
      <c r="E6431" t="s">
        <v>59</v>
      </c>
      <c r="F6431" t="b">
        <v>0</v>
      </c>
      <c r="G6431" t="s">
        <v>19</v>
      </c>
      <c r="H6431" s="1">
        <v>46089.669351851851</v>
      </c>
      <c r="I6431" t="b">
        <v>1</v>
      </c>
      <c r="J6431" t="b">
        <v>0</v>
      </c>
      <c r="K6431" t="s">
        <v>19</v>
      </c>
      <c r="L6431" t="s">
        <v>60</v>
      </c>
      <c r="M6431">
        <v>2500000</v>
      </c>
      <c r="N6431"/>
      <c r="O6431" t="s">
        <v>402</v>
      </c>
      <c r="P6431" t="s">
        <v>3027</v>
      </c>
    </row>
    <row r="6432" spans="1:16" x14ac:dyDescent="0.25">
      <c r="A6432" t="s">
        <v>4</v>
      </c>
      <c r="B6432" t="s">
        <v>4292</v>
      </c>
      <c r="C6432" t="s">
        <v>12223</v>
      </c>
      <c r="D6432" t="s">
        <v>4595</v>
      </c>
      <c r="E6432" t="s">
        <v>59</v>
      </c>
      <c r="F6432" t="b">
        <v>0</v>
      </c>
      <c r="G6432" t="s">
        <v>19</v>
      </c>
      <c r="H6432" s="1">
        <v>46089.669363425928</v>
      </c>
      <c r="I6432" t="b">
        <v>1</v>
      </c>
      <c r="J6432" t="b">
        <v>0</v>
      </c>
      <c r="K6432" t="s">
        <v>19</v>
      </c>
      <c r="L6432" t="s">
        <v>60</v>
      </c>
      <c r="M6432">
        <v>1500000</v>
      </c>
      <c r="N6432"/>
      <c r="O6432" t="s">
        <v>14660</v>
      </c>
      <c r="P6432" t="s">
        <v>14661</v>
      </c>
    </row>
    <row r="6433" spans="1:16" x14ac:dyDescent="0.25">
      <c r="A6433" t="s">
        <v>0</v>
      </c>
      <c r="B6433" t="s">
        <v>1271</v>
      </c>
      <c r="C6433" t="s">
        <v>335</v>
      </c>
      <c r="D6433" t="s">
        <v>2360</v>
      </c>
      <c r="E6433" t="s">
        <v>59</v>
      </c>
      <c r="F6433" t="b">
        <v>0</v>
      </c>
      <c r="G6433" t="s">
        <v>65</v>
      </c>
      <c r="H6433" s="1">
        <v>46089.708437499998</v>
      </c>
      <c r="I6433" t="b">
        <v>0</v>
      </c>
      <c r="J6433" t="b">
        <v>0</v>
      </c>
      <c r="K6433" t="s">
        <v>41</v>
      </c>
      <c r="L6433" t="s">
        <v>60</v>
      </c>
      <c r="M6433">
        <v>110000</v>
      </c>
      <c r="N6433"/>
      <c r="O6433" t="s">
        <v>14662</v>
      </c>
      <c r="P6433" t="s">
        <v>14663</v>
      </c>
    </row>
    <row r="6434" spans="1:16" x14ac:dyDescent="0.25">
      <c r="A6434" t="s">
        <v>0</v>
      </c>
      <c r="B6434" t="s">
        <v>883</v>
      </c>
      <c r="C6434" t="s">
        <v>2398</v>
      </c>
      <c r="D6434" t="s">
        <v>4595</v>
      </c>
      <c r="E6434" t="s">
        <v>621</v>
      </c>
      <c r="F6434" t="b">
        <v>0</v>
      </c>
      <c r="G6434" t="s">
        <v>65</v>
      </c>
      <c r="H6434" s="1">
        <v>46089.708460648151</v>
      </c>
      <c r="I6434" t="b">
        <v>0</v>
      </c>
      <c r="J6434" t="b">
        <v>0</v>
      </c>
      <c r="K6434" t="s">
        <v>41</v>
      </c>
      <c r="L6434" t="s">
        <v>60</v>
      </c>
      <c r="M6434">
        <v>49000</v>
      </c>
      <c r="N6434"/>
      <c r="O6434" t="s">
        <v>14664</v>
      </c>
    </row>
    <row r="6435" spans="1:16" x14ac:dyDescent="0.25">
      <c r="A6435" t="s">
        <v>0</v>
      </c>
      <c r="B6435" t="s">
        <v>4296</v>
      </c>
      <c r="C6435" t="s">
        <v>3056</v>
      </c>
      <c r="D6435" t="s">
        <v>4595</v>
      </c>
      <c r="E6435" t="s">
        <v>59</v>
      </c>
      <c r="F6435" t="b">
        <v>0</v>
      </c>
      <c r="G6435" t="s">
        <v>65</v>
      </c>
      <c r="H6435" s="1">
        <v>46089.708483796298</v>
      </c>
      <c r="I6435" t="b">
        <v>1</v>
      </c>
      <c r="J6435" t="b">
        <v>0</v>
      </c>
      <c r="K6435" t="s">
        <v>41</v>
      </c>
      <c r="L6435" t="s">
        <v>60</v>
      </c>
      <c r="M6435">
        <v>125000</v>
      </c>
      <c r="N6435"/>
      <c r="O6435" t="s">
        <v>560</v>
      </c>
      <c r="P6435" t="s">
        <v>714</v>
      </c>
    </row>
    <row r="6436" spans="1:16" x14ac:dyDescent="0.25">
      <c r="A6436" t="s">
        <v>3</v>
      </c>
      <c r="B6436" t="s">
        <v>3600</v>
      </c>
      <c r="C6436" t="s">
        <v>484</v>
      </c>
      <c r="D6436" t="s">
        <v>4595</v>
      </c>
      <c r="E6436" t="s">
        <v>59</v>
      </c>
      <c r="F6436" t="b">
        <v>0</v>
      </c>
      <c r="G6436" t="s">
        <v>73</v>
      </c>
      <c r="H6436" s="1">
        <v>46089.708634259259</v>
      </c>
      <c r="I6436" t="b">
        <v>0</v>
      </c>
      <c r="J6436" t="b">
        <v>1</v>
      </c>
      <c r="K6436" t="s">
        <v>41</v>
      </c>
      <c r="L6436" t="s">
        <v>60</v>
      </c>
      <c r="M6436">
        <v>62500</v>
      </c>
      <c r="N6436"/>
      <c r="O6436" t="s">
        <v>14665</v>
      </c>
    </row>
    <row r="6437" spans="1:16" x14ac:dyDescent="0.25">
      <c r="A6437" t="s">
        <v>7</v>
      </c>
      <c r="B6437" t="s">
        <v>7</v>
      </c>
      <c r="C6437" t="s">
        <v>698</v>
      </c>
      <c r="D6437" t="s">
        <v>4595</v>
      </c>
      <c r="E6437" t="s">
        <v>59</v>
      </c>
      <c r="F6437" t="b">
        <v>0</v>
      </c>
      <c r="G6437" t="s">
        <v>68</v>
      </c>
      <c r="H6437" s="1">
        <v>46089.708703703713</v>
      </c>
      <c r="I6437" t="b">
        <v>1</v>
      </c>
      <c r="J6437" t="b">
        <v>0</v>
      </c>
      <c r="K6437" t="s">
        <v>41</v>
      </c>
      <c r="L6437" t="s">
        <v>60</v>
      </c>
      <c r="M6437">
        <v>115000</v>
      </c>
      <c r="N6437"/>
      <c r="O6437" t="s">
        <v>2210</v>
      </c>
      <c r="P6437" t="s">
        <v>3466</v>
      </c>
    </row>
    <row r="6438" spans="1:16" x14ac:dyDescent="0.25">
      <c r="A6438" t="s">
        <v>2</v>
      </c>
      <c r="B6438" t="s">
        <v>11335</v>
      </c>
      <c r="C6438" t="s">
        <v>134</v>
      </c>
      <c r="D6438" t="s">
        <v>4595</v>
      </c>
      <c r="E6438" t="s">
        <v>59</v>
      </c>
      <c r="F6438" t="b">
        <v>0</v>
      </c>
      <c r="G6438" t="s">
        <v>65</v>
      </c>
      <c r="H6438" s="1">
        <v>46089.70884259259</v>
      </c>
      <c r="I6438" t="b">
        <v>0</v>
      </c>
      <c r="J6438" t="b">
        <v>0</v>
      </c>
      <c r="K6438" t="s">
        <v>41</v>
      </c>
      <c r="L6438" t="s">
        <v>60</v>
      </c>
      <c r="M6438">
        <v>206500</v>
      </c>
      <c r="N6438"/>
      <c r="O6438" t="s">
        <v>3028</v>
      </c>
    </row>
    <row r="6439" spans="1:16" x14ac:dyDescent="0.25">
      <c r="A6439" t="s">
        <v>4</v>
      </c>
      <c r="B6439" t="s">
        <v>14666</v>
      </c>
      <c r="C6439" t="s">
        <v>913</v>
      </c>
      <c r="D6439" t="s">
        <v>11271</v>
      </c>
      <c r="E6439" t="s">
        <v>59</v>
      </c>
      <c r="F6439" t="b">
        <v>0</v>
      </c>
      <c r="G6439" t="s">
        <v>20</v>
      </c>
      <c r="H6439" s="1">
        <v>46089.761944444443</v>
      </c>
      <c r="I6439" t="b">
        <v>1</v>
      </c>
      <c r="J6439" t="b">
        <v>0</v>
      </c>
      <c r="K6439" t="s">
        <v>20</v>
      </c>
      <c r="L6439" t="s">
        <v>60</v>
      </c>
      <c r="M6439">
        <v>1985000</v>
      </c>
      <c r="N6439"/>
      <c r="O6439" t="s">
        <v>404</v>
      </c>
      <c r="P6439" t="s">
        <v>14667</v>
      </c>
    </row>
    <row r="6440" spans="1:16" x14ac:dyDescent="0.25">
      <c r="A6440" t="s">
        <v>0</v>
      </c>
      <c r="B6440" t="s">
        <v>14668</v>
      </c>
      <c r="C6440" t="s">
        <v>733</v>
      </c>
      <c r="D6440" t="s">
        <v>4595</v>
      </c>
      <c r="E6440" t="s">
        <v>59</v>
      </c>
      <c r="F6440" t="b">
        <v>0</v>
      </c>
      <c r="G6440" t="s">
        <v>77</v>
      </c>
      <c r="H6440" s="1">
        <v>46089.791863425933</v>
      </c>
      <c r="I6440" t="b">
        <v>1</v>
      </c>
      <c r="J6440" t="b">
        <v>0</v>
      </c>
      <c r="K6440" t="s">
        <v>41</v>
      </c>
      <c r="L6440" t="s">
        <v>60</v>
      </c>
      <c r="M6440">
        <v>100000</v>
      </c>
      <c r="N6440"/>
      <c r="O6440" t="s">
        <v>393</v>
      </c>
      <c r="P6440" t="s">
        <v>875</v>
      </c>
    </row>
    <row r="6441" spans="1:16" x14ac:dyDescent="0.25">
      <c r="A6441" t="s">
        <v>0</v>
      </c>
      <c r="B6441" t="s">
        <v>1706</v>
      </c>
      <c r="C6441" t="s">
        <v>1068</v>
      </c>
      <c r="D6441" t="s">
        <v>4595</v>
      </c>
      <c r="E6441" t="s">
        <v>59</v>
      </c>
      <c r="F6441" t="b">
        <v>0</v>
      </c>
      <c r="G6441" t="s">
        <v>77</v>
      </c>
      <c r="H6441" s="1">
        <v>46089.791863425933</v>
      </c>
      <c r="I6441" t="b">
        <v>1</v>
      </c>
      <c r="J6441" t="b">
        <v>0</v>
      </c>
      <c r="K6441" t="s">
        <v>41</v>
      </c>
      <c r="L6441" t="s">
        <v>60</v>
      </c>
      <c r="M6441">
        <v>92500</v>
      </c>
      <c r="N6441"/>
      <c r="O6441" t="s">
        <v>1000</v>
      </c>
      <c r="P6441" t="s">
        <v>3572</v>
      </c>
    </row>
    <row r="6442" spans="1:16" x14ac:dyDescent="0.25">
      <c r="A6442" t="s">
        <v>6</v>
      </c>
      <c r="B6442" t="s">
        <v>6</v>
      </c>
      <c r="C6442" t="s">
        <v>3418</v>
      </c>
      <c r="D6442" t="s">
        <v>4595</v>
      </c>
      <c r="E6442" t="s">
        <v>59</v>
      </c>
      <c r="F6442" t="b">
        <v>0</v>
      </c>
      <c r="G6442" t="s">
        <v>77</v>
      </c>
      <c r="H6442" s="1">
        <v>46089.79241898148</v>
      </c>
      <c r="I6442" t="b">
        <v>0</v>
      </c>
      <c r="J6442" t="b">
        <v>0</v>
      </c>
      <c r="K6442" t="s">
        <v>41</v>
      </c>
      <c r="L6442" t="s">
        <v>60</v>
      </c>
      <c r="M6442">
        <v>180000</v>
      </c>
      <c r="N6442"/>
      <c r="O6442" t="s">
        <v>503</v>
      </c>
    </row>
    <row r="6443" spans="1:16" x14ac:dyDescent="0.25">
      <c r="A6443" t="s">
        <v>2</v>
      </c>
      <c r="B6443" t="s">
        <v>1236</v>
      </c>
      <c r="C6443" t="s">
        <v>13331</v>
      </c>
      <c r="D6443" t="s">
        <v>4595</v>
      </c>
      <c r="E6443" t="s">
        <v>621</v>
      </c>
      <c r="F6443" t="b">
        <v>0</v>
      </c>
      <c r="G6443" t="s">
        <v>77</v>
      </c>
      <c r="H6443" s="1">
        <v>46089.79246527778</v>
      </c>
      <c r="I6443" t="b">
        <v>0</v>
      </c>
      <c r="J6443" t="b">
        <v>0</v>
      </c>
      <c r="K6443" t="s">
        <v>41</v>
      </c>
      <c r="L6443" t="s">
        <v>60</v>
      </c>
      <c r="M6443">
        <v>65000</v>
      </c>
      <c r="N6443"/>
      <c r="O6443" t="s">
        <v>503</v>
      </c>
      <c r="P6443" t="s">
        <v>208</v>
      </c>
    </row>
    <row r="6444" spans="1:16" x14ac:dyDescent="0.25">
      <c r="A6444" t="s">
        <v>2</v>
      </c>
      <c r="B6444" t="s">
        <v>2961</v>
      </c>
      <c r="C6444" t="s">
        <v>121</v>
      </c>
      <c r="D6444" t="s">
        <v>4595</v>
      </c>
      <c r="E6444" t="s">
        <v>59</v>
      </c>
      <c r="F6444" t="b">
        <v>0</v>
      </c>
      <c r="G6444" t="s">
        <v>68</v>
      </c>
      <c r="H6444" s="1">
        <v>46089.792534722219</v>
      </c>
      <c r="I6444" t="b">
        <v>0</v>
      </c>
      <c r="J6444" t="b">
        <v>0</v>
      </c>
      <c r="K6444" t="s">
        <v>41</v>
      </c>
      <c r="L6444" t="s">
        <v>60</v>
      </c>
      <c r="M6444">
        <v>130000</v>
      </c>
      <c r="N6444"/>
      <c r="O6444" t="s">
        <v>371</v>
      </c>
      <c r="P6444" t="s">
        <v>219</v>
      </c>
    </row>
    <row r="6445" spans="1:16" x14ac:dyDescent="0.25">
      <c r="A6445" t="s">
        <v>5</v>
      </c>
      <c r="B6445" t="s">
        <v>14669</v>
      </c>
      <c r="C6445" t="s">
        <v>5239</v>
      </c>
      <c r="D6445" t="s">
        <v>5798</v>
      </c>
      <c r="E6445" t="s">
        <v>59</v>
      </c>
      <c r="F6445" t="b">
        <v>0</v>
      </c>
      <c r="G6445" t="s">
        <v>40</v>
      </c>
      <c r="H6445" s="1">
        <v>46089.79414351852</v>
      </c>
      <c r="I6445" t="b">
        <v>0</v>
      </c>
      <c r="J6445" t="b">
        <v>0</v>
      </c>
      <c r="K6445" t="s">
        <v>40</v>
      </c>
      <c r="L6445" t="s">
        <v>60</v>
      </c>
      <c r="M6445">
        <v>110000</v>
      </c>
      <c r="N6445"/>
      <c r="O6445" t="s">
        <v>2650</v>
      </c>
      <c r="P6445" t="s">
        <v>152</v>
      </c>
    </row>
    <row r="6446" spans="1:16" x14ac:dyDescent="0.25">
      <c r="A6446" t="s">
        <v>1</v>
      </c>
      <c r="B6446" t="s">
        <v>419</v>
      </c>
      <c r="C6446" t="s">
        <v>14670</v>
      </c>
      <c r="D6446" t="s">
        <v>4587</v>
      </c>
      <c r="E6446" t="s">
        <v>59</v>
      </c>
      <c r="F6446" t="b">
        <v>0</v>
      </c>
      <c r="G6446" t="s">
        <v>77</v>
      </c>
      <c r="H6446" s="1">
        <v>46089.834490740737</v>
      </c>
      <c r="I6446" t="b">
        <v>0</v>
      </c>
      <c r="J6446" t="b">
        <v>1</v>
      </c>
      <c r="K6446" t="s">
        <v>41</v>
      </c>
      <c r="L6446" t="s">
        <v>60</v>
      </c>
      <c r="M6446">
        <v>99435</v>
      </c>
      <c r="N6446"/>
      <c r="O6446" t="s">
        <v>12793</v>
      </c>
      <c r="P6446" t="s">
        <v>14671</v>
      </c>
    </row>
    <row r="6447" spans="1:16" x14ac:dyDescent="0.25">
      <c r="A6447" t="s">
        <v>4</v>
      </c>
      <c r="B6447" t="s">
        <v>14672</v>
      </c>
      <c r="C6447" t="s">
        <v>14673</v>
      </c>
      <c r="D6447" t="s">
        <v>4756</v>
      </c>
      <c r="E6447" t="s">
        <v>59</v>
      </c>
      <c r="F6447" t="b">
        <v>0</v>
      </c>
      <c r="G6447" t="s">
        <v>13</v>
      </c>
      <c r="H6447" s="1">
        <v>46089.835300925923</v>
      </c>
      <c r="I6447" t="b">
        <v>1</v>
      </c>
      <c r="J6447" t="b">
        <v>0</v>
      </c>
      <c r="K6447" t="s">
        <v>13</v>
      </c>
      <c r="L6447" t="s">
        <v>60</v>
      </c>
      <c r="M6447">
        <v>127800</v>
      </c>
      <c r="N6447"/>
      <c r="O6447" t="s">
        <v>14674</v>
      </c>
      <c r="P6447" t="s">
        <v>14675</v>
      </c>
    </row>
    <row r="6448" spans="1:16" x14ac:dyDescent="0.25">
      <c r="A6448" t="s">
        <v>6</v>
      </c>
      <c r="B6448" t="s">
        <v>6</v>
      </c>
      <c r="C6448" t="s">
        <v>12504</v>
      </c>
      <c r="D6448" t="s">
        <v>4595</v>
      </c>
      <c r="E6448" t="s">
        <v>59</v>
      </c>
      <c r="F6448" t="b">
        <v>0</v>
      </c>
      <c r="G6448" t="s">
        <v>19</v>
      </c>
      <c r="H6448" s="1">
        <v>46089.8359375</v>
      </c>
      <c r="I6448" t="b">
        <v>0</v>
      </c>
      <c r="J6448" t="b">
        <v>0</v>
      </c>
      <c r="K6448" t="s">
        <v>19</v>
      </c>
      <c r="L6448" t="s">
        <v>60</v>
      </c>
      <c r="M6448">
        <v>4000000</v>
      </c>
      <c r="N6448"/>
      <c r="O6448" t="s">
        <v>14676</v>
      </c>
      <c r="P6448" t="s">
        <v>1329</v>
      </c>
    </row>
    <row r="6449" spans="1:16" x14ac:dyDescent="0.25">
      <c r="A6449" t="s">
        <v>1</v>
      </c>
      <c r="B6449" t="s">
        <v>1</v>
      </c>
      <c r="C6449" t="s">
        <v>14644</v>
      </c>
      <c r="D6449" t="s">
        <v>4595</v>
      </c>
      <c r="E6449" t="s">
        <v>59</v>
      </c>
      <c r="F6449" t="b">
        <v>0</v>
      </c>
      <c r="G6449" t="s">
        <v>19</v>
      </c>
      <c r="H6449" s="1">
        <v>46089.835995370369</v>
      </c>
      <c r="I6449" t="b">
        <v>1</v>
      </c>
      <c r="J6449" t="b">
        <v>0</v>
      </c>
      <c r="K6449" t="s">
        <v>19</v>
      </c>
      <c r="L6449" t="s">
        <v>60</v>
      </c>
      <c r="M6449">
        <v>1700000</v>
      </c>
      <c r="N6449"/>
      <c r="O6449" t="s">
        <v>14677</v>
      </c>
      <c r="P6449" t="s">
        <v>14678</v>
      </c>
    </row>
    <row r="6450" spans="1:16" x14ac:dyDescent="0.25">
      <c r="A6450" t="s">
        <v>5</v>
      </c>
      <c r="B6450" t="s">
        <v>5</v>
      </c>
      <c r="C6450" t="s">
        <v>13614</v>
      </c>
      <c r="D6450" t="s">
        <v>4595</v>
      </c>
      <c r="E6450" t="s">
        <v>59</v>
      </c>
      <c r="F6450" t="b">
        <v>0</v>
      </c>
      <c r="G6450" t="s">
        <v>19</v>
      </c>
      <c r="H6450" s="1">
        <v>46089.835995370369</v>
      </c>
      <c r="I6450" t="b">
        <v>0</v>
      </c>
      <c r="J6450" t="b">
        <v>0</v>
      </c>
      <c r="K6450" t="s">
        <v>19</v>
      </c>
      <c r="L6450" t="s">
        <v>60</v>
      </c>
      <c r="M6450">
        <v>3350000</v>
      </c>
      <c r="N6450"/>
      <c r="O6450" t="s">
        <v>2336</v>
      </c>
      <c r="P6450" t="s">
        <v>85</v>
      </c>
    </row>
    <row r="6451" spans="1:16" x14ac:dyDescent="0.25">
      <c r="A6451" t="s">
        <v>4</v>
      </c>
      <c r="B6451" t="s">
        <v>1645</v>
      </c>
      <c r="C6451" t="s">
        <v>13614</v>
      </c>
      <c r="D6451" t="s">
        <v>4595</v>
      </c>
      <c r="E6451" t="s">
        <v>59</v>
      </c>
      <c r="F6451" t="b">
        <v>0</v>
      </c>
      <c r="G6451" t="s">
        <v>19</v>
      </c>
      <c r="H6451" s="1">
        <v>46089.836030092592</v>
      </c>
      <c r="I6451" t="b">
        <v>1</v>
      </c>
      <c r="J6451" t="b">
        <v>0</v>
      </c>
      <c r="K6451" t="s">
        <v>19</v>
      </c>
      <c r="L6451" t="s">
        <v>60</v>
      </c>
      <c r="M6451">
        <v>1700000</v>
      </c>
      <c r="N6451"/>
      <c r="O6451" t="s">
        <v>1386</v>
      </c>
      <c r="P6451" t="s">
        <v>14679</v>
      </c>
    </row>
    <row r="6452" spans="1:16" x14ac:dyDescent="0.25">
      <c r="A6452" t="s">
        <v>3</v>
      </c>
      <c r="B6452" t="s">
        <v>14680</v>
      </c>
      <c r="C6452" t="s">
        <v>165</v>
      </c>
      <c r="D6452" t="s">
        <v>2360</v>
      </c>
      <c r="E6452" t="s">
        <v>59</v>
      </c>
      <c r="F6452" t="b">
        <v>0</v>
      </c>
      <c r="G6452" t="s">
        <v>73</v>
      </c>
      <c r="H6452" s="1">
        <v>46089.916967592602</v>
      </c>
      <c r="I6452" t="b">
        <v>0</v>
      </c>
      <c r="J6452" t="b">
        <v>0</v>
      </c>
      <c r="K6452" t="s">
        <v>41</v>
      </c>
      <c r="L6452" t="s">
        <v>74</v>
      </c>
      <c r="M6452"/>
      <c r="N6452">
        <v>45</v>
      </c>
      <c r="O6452" t="s">
        <v>14681</v>
      </c>
      <c r="P6452" t="s">
        <v>283</v>
      </c>
    </row>
    <row r="6453" spans="1:16" x14ac:dyDescent="0.25">
      <c r="A6453" t="s">
        <v>1</v>
      </c>
      <c r="B6453" t="s">
        <v>316</v>
      </c>
      <c r="C6453" t="s">
        <v>4721</v>
      </c>
      <c r="D6453" t="s">
        <v>4595</v>
      </c>
      <c r="E6453" t="s">
        <v>59</v>
      </c>
      <c r="F6453" t="b">
        <v>0</v>
      </c>
      <c r="G6453" t="s">
        <v>13</v>
      </c>
      <c r="H6453" s="1">
        <v>46089.918634259258</v>
      </c>
      <c r="I6453" t="b">
        <v>1</v>
      </c>
      <c r="J6453" t="b">
        <v>0</v>
      </c>
      <c r="K6453" t="s">
        <v>13</v>
      </c>
      <c r="L6453" t="s">
        <v>60</v>
      </c>
      <c r="M6453">
        <v>150000</v>
      </c>
      <c r="N6453"/>
      <c r="O6453" t="s">
        <v>4622</v>
      </c>
      <c r="P6453" t="s">
        <v>14682</v>
      </c>
    </row>
    <row r="6454" spans="1:16" x14ac:dyDescent="0.25">
      <c r="A6454" t="s">
        <v>2</v>
      </c>
      <c r="B6454" t="s">
        <v>2573</v>
      </c>
      <c r="C6454" t="s">
        <v>837</v>
      </c>
      <c r="D6454" t="s">
        <v>4595</v>
      </c>
      <c r="E6454" t="s">
        <v>59</v>
      </c>
      <c r="F6454" t="b">
        <v>0</v>
      </c>
      <c r="G6454" t="s">
        <v>65</v>
      </c>
      <c r="H6454" s="1">
        <v>46089.958865740737</v>
      </c>
      <c r="I6454" t="b">
        <v>0</v>
      </c>
      <c r="J6454" t="b">
        <v>0</v>
      </c>
      <c r="K6454" t="s">
        <v>41</v>
      </c>
      <c r="L6454" t="s">
        <v>60</v>
      </c>
      <c r="M6454">
        <v>120000</v>
      </c>
      <c r="N6454"/>
      <c r="O6454" t="s">
        <v>11598</v>
      </c>
      <c r="P6454" t="s">
        <v>997</v>
      </c>
    </row>
    <row r="6455" spans="1:16" x14ac:dyDescent="0.25">
      <c r="A6455" t="s">
        <v>2</v>
      </c>
      <c r="B6455" t="s">
        <v>466</v>
      </c>
      <c r="C6455" t="s">
        <v>2350</v>
      </c>
      <c r="D6455" t="s">
        <v>4595</v>
      </c>
      <c r="E6455" t="s">
        <v>59</v>
      </c>
      <c r="F6455" t="b">
        <v>0</v>
      </c>
      <c r="G6455" t="s">
        <v>89</v>
      </c>
      <c r="H6455" s="1">
        <v>46089.959247685183</v>
      </c>
      <c r="I6455" t="b">
        <v>0</v>
      </c>
      <c r="J6455" t="b">
        <v>0</v>
      </c>
      <c r="K6455" t="s">
        <v>41</v>
      </c>
      <c r="L6455" t="s">
        <v>60</v>
      </c>
      <c r="M6455">
        <v>170000</v>
      </c>
      <c r="N6455"/>
      <c r="O6455" t="s">
        <v>2067</v>
      </c>
    </row>
    <row r="6456" spans="1:16" x14ac:dyDescent="0.25">
      <c r="A6456" t="s">
        <v>3</v>
      </c>
      <c r="B6456" t="s">
        <v>14683</v>
      </c>
      <c r="C6456" t="s">
        <v>207</v>
      </c>
      <c r="D6456" t="s">
        <v>4595</v>
      </c>
      <c r="E6456" t="s">
        <v>59</v>
      </c>
      <c r="F6456" t="b">
        <v>0</v>
      </c>
      <c r="G6456" t="s">
        <v>63</v>
      </c>
      <c r="H6456" s="1">
        <v>46089.970752314817</v>
      </c>
      <c r="I6456" t="b">
        <v>0</v>
      </c>
      <c r="J6456" t="b">
        <v>0</v>
      </c>
      <c r="K6456" t="s">
        <v>41</v>
      </c>
      <c r="L6456" t="s">
        <v>60</v>
      </c>
      <c r="M6456">
        <v>87500</v>
      </c>
      <c r="N6456"/>
      <c r="O6456" t="s">
        <v>14684</v>
      </c>
    </row>
    <row r="6457" spans="1:16" x14ac:dyDescent="0.25">
      <c r="A6457" t="s">
        <v>4</v>
      </c>
      <c r="B6457" t="s">
        <v>14685</v>
      </c>
      <c r="C6457" t="s">
        <v>2408</v>
      </c>
      <c r="D6457" t="s">
        <v>2378</v>
      </c>
      <c r="E6457" t="s">
        <v>59</v>
      </c>
      <c r="F6457" t="b">
        <v>0</v>
      </c>
      <c r="G6457" t="s">
        <v>13</v>
      </c>
      <c r="H6457" s="1">
        <v>46090.001967592587</v>
      </c>
      <c r="I6457" t="b">
        <v>1</v>
      </c>
      <c r="J6457" t="b">
        <v>0</v>
      </c>
      <c r="K6457" t="s">
        <v>13</v>
      </c>
      <c r="L6457" t="s">
        <v>74</v>
      </c>
      <c r="M6457"/>
      <c r="N6457">
        <v>48</v>
      </c>
      <c r="O6457" t="s">
        <v>2378</v>
      </c>
    </row>
    <row r="6458" spans="1:16" x14ac:dyDescent="0.25">
      <c r="A6458" t="s">
        <v>1</v>
      </c>
      <c r="B6458" t="s">
        <v>1596</v>
      </c>
      <c r="C6458" t="s">
        <v>14686</v>
      </c>
      <c r="D6458" t="s">
        <v>4587</v>
      </c>
      <c r="E6458" t="s">
        <v>59</v>
      </c>
      <c r="F6458" t="b">
        <v>0</v>
      </c>
      <c r="G6458" t="s">
        <v>40</v>
      </c>
      <c r="H6458" s="1">
        <v>46090.002372685187</v>
      </c>
      <c r="I6458" t="b">
        <v>1</v>
      </c>
      <c r="J6458" t="b">
        <v>0</v>
      </c>
      <c r="K6458" t="s">
        <v>40</v>
      </c>
      <c r="L6458" t="s">
        <v>60</v>
      </c>
      <c r="M6458">
        <v>121000</v>
      </c>
      <c r="N6458"/>
      <c r="O6458" t="s">
        <v>14687</v>
      </c>
      <c r="P6458" t="s">
        <v>9605</v>
      </c>
    </row>
    <row r="6459" spans="1:16" x14ac:dyDescent="0.25">
      <c r="A6459" t="s">
        <v>3</v>
      </c>
      <c r="B6459" t="s">
        <v>14688</v>
      </c>
      <c r="C6459" t="s">
        <v>76</v>
      </c>
      <c r="D6459" t="s">
        <v>10886</v>
      </c>
      <c r="E6459" t="s">
        <v>72</v>
      </c>
      <c r="F6459" t="b">
        <v>1</v>
      </c>
      <c r="G6459" t="s">
        <v>19</v>
      </c>
      <c r="H6459" s="1">
        <v>46090.002546296288</v>
      </c>
      <c r="I6459" t="b">
        <v>0</v>
      </c>
      <c r="J6459" t="b">
        <v>0</v>
      </c>
      <c r="K6459" t="s">
        <v>19</v>
      </c>
      <c r="L6459" t="s">
        <v>74</v>
      </c>
      <c r="M6459"/>
      <c r="N6459">
        <v>25</v>
      </c>
      <c r="O6459" t="s">
        <v>584</v>
      </c>
      <c r="P6459" t="s">
        <v>14689</v>
      </c>
    </row>
    <row r="6460" spans="1:16" x14ac:dyDescent="0.25">
      <c r="A6460" t="s">
        <v>4</v>
      </c>
      <c r="B6460" t="s">
        <v>6891</v>
      </c>
      <c r="C6460" t="s">
        <v>14644</v>
      </c>
      <c r="D6460" t="s">
        <v>4595</v>
      </c>
      <c r="E6460" t="s">
        <v>59</v>
      </c>
      <c r="F6460" t="b">
        <v>0</v>
      </c>
      <c r="G6460" t="s">
        <v>19</v>
      </c>
      <c r="H6460" s="1">
        <v>46090.002546296288</v>
      </c>
      <c r="I6460" t="b">
        <v>0</v>
      </c>
      <c r="J6460" t="b">
        <v>0</v>
      </c>
      <c r="K6460" t="s">
        <v>19</v>
      </c>
      <c r="L6460" t="s">
        <v>60</v>
      </c>
      <c r="M6460">
        <v>1200000</v>
      </c>
      <c r="N6460"/>
      <c r="O6460" t="s">
        <v>4368</v>
      </c>
    </row>
    <row r="6461" spans="1:16" x14ac:dyDescent="0.25">
      <c r="A6461" t="s">
        <v>1</v>
      </c>
      <c r="B6461" t="s">
        <v>14690</v>
      </c>
      <c r="C6461" t="s">
        <v>76</v>
      </c>
      <c r="D6461" t="s">
        <v>4526</v>
      </c>
      <c r="E6461" t="s">
        <v>59</v>
      </c>
      <c r="F6461" t="b">
        <v>1</v>
      </c>
      <c r="G6461" t="s">
        <v>13</v>
      </c>
      <c r="H6461" s="1">
        <v>46090.126967592587</v>
      </c>
      <c r="I6461" t="b">
        <v>0</v>
      </c>
      <c r="J6461" t="b">
        <v>0</v>
      </c>
      <c r="K6461" t="s">
        <v>13</v>
      </c>
      <c r="L6461" t="s">
        <v>74</v>
      </c>
      <c r="M6461"/>
      <c r="N6461">
        <v>82.5</v>
      </c>
      <c r="O6461" t="s">
        <v>5046</v>
      </c>
      <c r="P6461" t="s">
        <v>597</v>
      </c>
    </row>
    <row r="6462" spans="1:16" x14ac:dyDescent="0.25">
      <c r="A6462" t="s">
        <v>1</v>
      </c>
      <c r="B6462" t="s">
        <v>144</v>
      </c>
      <c r="C6462" t="s">
        <v>14691</v>
      </c>
      <c r="D6462" t="s">
        <v>4595</v>
      </c>
      <c r="E6462" t="s">
        <v>59</v>
      </c>
      <c r="F6462" t="b">
        <v>0</v>
      </c>
      <c r="G6462" t="s">
        <v>19</v>
      </c>
      <c r="H6462" s="1">
        <v>46090.169363425928</v>
      </c>
      <c r="I6462" t="b">
        <v>0</v>
      </c>
      <c r="J6462" t="b">
        <v>0</v>
      </c>
      <c r="K6462" t="s">
        <v>19</v>
      </c>
      <c r="L6462" t="s">
        <v>60</v>
      </c>
      <c r="M6462">
        <v>4650000</v>
      </c>
      <c r="N6462"/>
      <c r="O6462" t="s">
        <v>14692</v>
      </c>
      <c r="P6462" t="s">
        <v>14693</v>
      </c>
    </row>
    <row r="6463" spans="1:16" x14ac:dyDescent="0.25">
      <c r="A6463" t="s">
        <v>3</v>
      </c>
      <c r="B6463" t="s">
        <v>14694</v>
      </c>
      <c r="C6463" t="s">
        <v>190</v>
      </c>
      <c r="D6463" t="s">
        <v>4526</v>
      </c>
      <c r="E6463" t="s">
        <v>59</v>
      </c>
      <c r="F6463" t="b">
        <v>0</v>
      </c>
      <c r="G6463" t="s">
        <v>73</v>
      </c>
      <c r="H6463" s="1">
        <v>46090.662662037037</v>
      </c>
      <c r="I6463" t="b">
        <v>1</v>
      </c>
      <c r="J6463" t="b">
        <v>0</v>
      </c>
      <c r="K6463" t="s">
        <v>41</v>
      </c>
      <c r="L6463" t="s">
        <v>60</v>
      </c>
      <c r="M6463">
        <v>190000</v>
      </c>
      <c r="N6463"/>
      <c r="O6463" t="s">
        <v>101</v>
      </c>
      <c r="P6463" t="s">
        <v>288</v>
      </c>
    </row>
    <row r="6464" spans="1:16" x14ac:dyDescent="0.25">
      <c r="A6464" t="s">
        <v>6</v>
      </c>
      <c r="B6464" t="s">
        <v>2741</v>
      </c>
      <c r="C6464" t="s">
        <v>3264</v>
      </c>
      <c r="D6464" t="s">
        <v>4526</v>
      </c>
      <c r="E6464" t="s">
        <v>88</v>
      </c>
      <c r="F6464" t="b">
        <v>0</v>
      </c>
      <c r="G6464" t="s">
        <v>77</v>
      </c>
      <c r="H6464" s="1">
        <v>46090.664282407408</v>
      </c>
      <c r="I6464" t="b">
        <v>0</v>
      </c>
      <c r="J6464" t="b">
        <v>0</v>
      </c>
      <c r="K6464" t="s">
        <v>41</v>
      </c>
      <c r="L6464" t="s">
        <v>74</v>
      </c>
      <c r="M6464"/>
      <c r="N6464">
        <v>85</v>
      </c>
      <c r="O6464" t="s">
        <v>14695</v>
      </c>
      <c r="P6464" t="s">
        <v>85</v>
      </c>
    </row>
    <row r="6465" spans="1:16" x14ac:dyDescent="0.25">
      <c r="A6465" t="s">
        <v>1</v>
      </c>
      <c r="B6465" t="s">
        <v>14696</v>
      </c>
      <c r="C6465" t="s">
        <v>1111</v>
      </c>
      <c r="D6465" t="s">
        <v>4595</v>
      </c>
      <c r="E6465" t="s">
        <v>59</v>
      </c>
      <c r="F6465" t="b">
        <v>0</v>
      </c>
      <c r="G6465" t="s">
        <v>19</v>
      </c>
      <c r="H6465" s="1">
        <v>46090.667280092603</v>
      </c>
      <c r="I6465" t="b">
        <v>0</v>
      </c>
      <c r="J6465" t="b">
        <v>0</v>
      </c>
      <c r="K6465" t="s">
        <v>19</v>
      </c>
      <c r="L6465" t="s">
        <v>60</v>
      </c>
      <c r="M6465">
        <v>1100000</v>
      </c>
      <c r="N6465"/>
      <c r="O6465" t="s">
        <v>3368</v>
      </c>
      <c r="P6465" t="s">
        <v>14697</v>
      </c>
    </row>
    <row r="6466" spans="1:16" x14ac:dyDescent="0.25">
      <c r="A6466" t="s">
        <v>1</v>
      </c>
      <c r="B6466" t="s">
        <v>210</v>
      </c>
      <c r="C6466" t="s">
        <v>14698</v>
      </c>
      <c r="D6466" t="s">
        <v>4595</v>
      </c>
      <c r="E6466" t="s">
        <v>59</v>
      </c>
      <c r="F6466" t="b">
        <v>0</v>
      </c>
      <c r="G6466" t="s">
        <v>19</v>
      </c>
      <c r="H6466" s="1">
        <v>46090.667372685188</v>
      </c>
      <c r="I6466" t="b">
        <v>1</v>
      </c>
      <c r="J6466" t="b">
        <v>0</v>
      </c>
      <c r="K6466" t="s">
        <v>19</v>
      </c>
      <c r="L6466" t="s">
        <v>60</v>
      </c>
      <c r="M6466">
        <v>2000000</v>
      </c>
      <c r="N6466"/>
      <c r="O6466" t="s">
        <v>14699</v>
      </c>
      <c r="P6466" t="s">
        <v>14700</v>
      </c>
    </row>
    <row r="6467" spans="1:16" x14ac:dyDescent="0.25">
      <c r="A6467" t="s">
        <v>3</v>
      </c>
      <c r="B6467" t="s">
        <v>14701</v>
      </c>
      <c r="C6467" t="s">
        <v>18</v>
      </c>
      <c r="D6467" t="s">
        <v>11513</v>
      </c>
      <c r="E6467" t="s">
        <v>59</v>
      </c>
      <c r="F6467" t="b">
        <v>0</v>
      </c>
      <c r="G6467" t="s">
        <v>18</v>
      </c>
      <c r="H6467" s="1">
        <v>46090.670706018522</v>
      </c>
      <c r="I6467" t="b">
        <v>1</v>
      </c>
      <c r="J6467" t="b">
        <v>0</v>
      </c>
      <c r="K6467" t="s">
        <v>18</v>
      </c>
      <c r="L6467" t="s">
        <v>60</v>
      </c>
      <c r="M6467">
        <v>345000</v>
      </c>
      <c r="N6467"/>
      <c r="O6467" t="s">
        <v>526</v>
      </c>
    </row>
    <row r="6468" spans="1:16" x14ac:dyDescent="0.25">
      <c r="A6468" t="s">
        <v>8</v>
      </c>
      <c r="B6468" t="s">
        <v>1935</v>
      </c>
      <c r="C6468" t="s">
        <v>2668</v>
      </c>
      <c r="D6468" t="s">
        <v>4526</v>
      </c>
      <c r="E6468" t="s">
        <v>59</v>
      </c>
      <c r="F6468" t="b">
        <v>0</v>
      </c>
      <c r="G6468" t="s">
        <v>63</v>
      </c>
      <c r="H6468" s="1">
        <v>46090.691192129627</v>
      </c>
      <c r="I6468" t="b">
        <v>0</v>
      </c>
      <c r="J6468" t="b">
        <v>0</v>
      </c>
      <c r="K6468" t="s">
        <v>41</v>
      </c>
      <c r="L6468" t="s">
        <v>60</v>
      </c>
      <c r="M6468">
        <v>102300</v>
      </c>
      <c r="N6468"/>
      <c r="O6468" t="s">
        <v>3001</v>
      </c>
      <c r="P6468" t="s">
        <v>14702</v>
      </c>
    </row>
    <row r="6469" spans="1:16" x14ac:dyDescent="0.25">
      <c r="A6469" t="s">
        <v>0</v>
      </c>
      <c r="B6469" t="s">
        <v>14703</v>
      </c>
      <c r="C6469" t="s">
        <v>14704</v>
      </c>
      <c r="D6469" t="s">
        <v>4346</v>
      </c>
      <c r="E6469" t="s">
        <v>59</v>
      </c>
      <c r="F6469" t="b">
        <v>0</v>
      </c>
      <c r="G6469" t="s">
        <v>65</v>
      </c>
      <c r="H6469" s="1">
        <v>46090.703993055547</v>
      </c>
      <c r="I6469" t="b">
        <v>0</v>
      </c>
      <c r="J6469" t="b">
        <v>1</v>
      </c>
      <c r="K6469" t="s">
        <v>41</v>
      </c>
      <c r="L6469" t="s">
        <v>60</v>
      </c>
      <c r="M6469">
        <v>64284.39</v>
      </c>
      <c r="N6469"/>
      <c r="O6469" t="s">
        <v>14705</v>
      </c>
      <c r="P6469" t="s">
        <v>219</v>
      </c>
    </row>
    <row r="6470" spans="1:16" x14ac:dyDescent="0.25">
      <c r="A6470" t="s">
        <v>1</v>
      </c>
      <c r="B6470" t="s">
        <v>14706</v>
      </c>
      <c r="C6470" t="s">
        <v>14707</v>
      </c>
      <c r="D6470" t="s">
        <v>4587</v>
      </c>
      <c r="E6470" t="s">
        <v>59</v>
      </c>
      <c r="F6470" t="b">
        <v>0</v>
      </c>
      <c r="G6470" t="s">
        <v>73</v>
      </c>
      <c r="H6470" s="1">
        <v>46090.704282407409</v>
      </c>
      <c r="I6470" t="b">
        <v>0</v>
      </c>
      <c r="J6470" t="b">
        <v>0</v>
      </c>
      <c r="K6470" t="s">
        <v>41</v>
      </c>
      <c r="L6470" t="s">
        <v>60</v>
      </c>
      <c r="M6470">
        <v>77500</v>
      </c>
      <c r="N6470"/>
      <c r="O6470" t="s">
        <v>14708</v>
      </c>
      <c r="P6470" t="s">
        <v>14709</v>
      </c>
    </row>
    <row r="6471" spans="1:16" x14ac:dyDescent="0.25">
      <c r="A6471" t="s">
        <v>2</v>
      </c>
      <c r="B6471" t="s">
        <v>14710</v>
      </c>
      <c r="C6471" t="s">
        <v>112</v>
      </c>
      <c r="D6471" t="s">
        <v>2360</v>
      </c>
      <c r="E6471" t="s">
        <v>88</v>
      </c>
      <c r="F6471" t="b">
        <v>0</v>
      </c>
      <c r="G6471" t="s">
        <v>65</v>
      </c>
      <c r="H6471" s="1">
        <v>46090.704664351862</v>
      </c>
      <c r="I6471" t="b">
        <v>0</v>
      </c>
      <c r="J6471" t="b">
        <v>0</v>
      </c>
      <c r="K6471" t="s">
        <v>41</v>
      </c>
      <c r="L6471" t="s">
        <v>74</v>
      </c>
      <c r="M6471"/>
      <c r="N6471">
        <v>45</v>
      </c>
      <c r="O6471" t="s">
        <v>14711</v>
      </c>
      <c r="P6471" t="s">
        <v>14712</v>
      </c>
    </row>
    <row r="6472" spans="1:16" x14ac:dyDescent="0.25">
      <c r="A6472" t="s">
        <v>8</v>
      </c>
      <c r="B6472" t="s">
        <v>14713</v>
      </c>
      <c r="C6472" t="s">
        <v>998</v>
      </c>
      <c r="D6472" t="s">
        <v>4526</v>
      </c>
      <c r="E6472" t="s">
        <v>59</v>
      </c>
      <c r="F6472" t="b">
        <v>0</v>
      </c>
      <c r="G6472" t="s">
        <v>65</v>
      </c>
      <c r="H6472" s="1">
        <v>46090.704699074071</v>
      </c>
      <c r="I6472" t="b">
        <v>0</v>
      </c>
      <c r="J6472" t="b">
        <v>1</v>
      </c>
      <c r="K6472" t="s">
        <v>41</v>
      </c>
      <c r="L6472" t="s">
        <v>60</v>
      </c>
      <c r="M6472">
        <v>165000</v>
      </c>
      <c r="N6472"/>
      <c r="O6472" t="s">
        <v>362</v>
      </c>
      <c r="P6472" t="s">
        <v>14714</v>
      </c>
    </row>
    <row r="6473" spans="1:16" x14ac:dyDescent="0.25">
      <c r="A6473" t="s">
        <v>2</v>
      </c>
      <c r="B6473" t="s">
        <v>191</v>
      </c>
      <c r="C6473" t="s">
        <v>1266</v>
      </c>
      <c r="D6473" t="s">
        <v>4595</v>
      </c>
      <c r="E6473" t="s">
        <v>59</v>
      </c>
      <c r="F6473" t="b">
        <v>0</v>
      </c>
      <c r="G6473" t="s">
        <v>77</v>
      </c>
      <c r="H6473" s="1">
        <v>46090.704953703702</v>
      </c>
      <c r="I6473" t="b">
        <v>0</v>
      </c>
      <c r="J6473" t="b">
        <v>0</v>
      </c>
      <c r="K6473" t="s">
        <v>41</v>
      </c>
      <c r="L6473" t="s">
        <v>60</v>
      </c>
      <c r="M6473">
        <v>225000</v>
      </c>
      <c r="N6473"/>
      <c r="O6473" t="s">
        <v>101</v>
      </c>
      <c r="P6473" t="s">
        <v>283</v>
      </c>
    </row>
    <row r="6474" spans="1:16" x14ac:dyDescent="0.25">
      <c r="A6474" t="s">
        <v>0</v>
      </c>
      <c r="B6474" t="s">
        <v>14715</v>
      </c>
      <c r="C6474" t="s">
        <v>436</v>
      </c>
      <c r="D6474" t="s">
        <v>2360</v>
      </c>
      <c r="E6474" t="s">
        <v>59</v>
      </c>
      <c r="F6474" t="b">
        <v>0</v>
      </c>
      <c r="G6474" t="s">
        <v>77</v>
      </c>
      <c r="H6474" s="1">
        <v>46090.705706018518</v>
      </c>
      <c r="I6474" t="b">
        <v>0</v>
      </c>
      <c r="J6474" t="b">
        <v>0</v>
      </c>
      <c r="K6474" t="s">
        <v>41</v>
      </c>
      <c r="L6474" t="s">
        <v>60</v>
      </c>
      <c r="M6474">
        <v>97500</v>
      </c>
      <c r="N6474"/>
      <c r="O6474" t="s">
        <v>14716</v>
      </c>
    </row>
    <row r="6475" spans="1:16" x14ac:dyDescent="0.25">
      <c r="A6475" t="s">
        <v>3</v>
      </c>
      <c r="B6475" t="s">
        <v>14717</v>
      </c>
      <c r="C6475" t="s">
        <v>14718</v>
      </c>
      <c r="D6475" t="s">
        <v>4346</v>
      </c>
      <c r="E6475" t="s">
        <v>59</v>
      </c>
      <c r="F6475" t="b">
        <v>0</v>
      </c>
      <c r="G6475" t="s">
        <v>40</v>
      </c>
      <c r="H6475" s="1">
        <v>46090.707268518519</v>
      </c>
      <c r="I6475" t="b">
        <v>0</v>
      </c>
      <c r="J6475" t="b">
        <v>0</v>
      </c>
      <c r="K6475" t="s">
        <v>40</v>
      </c>
      <c r="L6475" t="s">
        <v>60</v>
      </c>
      <c r="M6475">
        <v>27000</v>
      </c>
      <c r="N6475"/>
      <c r="O6475" t="s">
        <v>14719</v>
      </c>
      <c r="P6475" t="s">
        <v>14720</v>
      </c>
    </row>
    <row r="6476" spans="1:16" x14ac:dyDescent="0.25">
      <c r="A6476" t="s">
        <v>1</v>
      </c>
      <c r="B6476" t="s">
        <v>14721</v>
      </c>
      <c r="C6476" t="s">
        <v>40</v>
      </c>
      <c r="D6476" t="s">
        <v>4526</v>
      </c>
      <c r="E6476" t="s">
        <v>59</v>
      </c>
      <c r="F6476" t="b">
        <v>0</v>
      </c>
      <c r="G6476" t="s">
        <v>40</v>
      </c>
      <c r="H6476" s="1">
        <v>46090.707372685189</v>
      </c>
      <c r="I6476" t="b">
        <v>0</v>
      </c>
      <c r="J6476" t="b">
        <v>0</v>
      </c>
      <c r="K6476" t="s">
        <v>40</v>
      </c>
      <c r="L6476" t="s">
        <v>60</v>
      </c>
      <c r="M6476">
        <v>52500</v>
      </c>
      <c r="N6476"/>
      <c r="O6476" t="s">
        <v>14722</v>
      </c>
      <c r="P6476" t="s">
        <v>14723</v>
      </c>
    </row>
    <row r="6477" spans="1:16" x14ac:dyDescent="0.25">
      <c r="A6477" t="s">
        <v>1</v>
      </c>
      <c r="B6477" t="s">
        <v>316</v>
      </c>
      <c r="C6477" t="s">
        <v>14724</v>
      </c>
      <c r="D6477" t="s">
        <v>4346</v>
      </c>
      <c r="E6477" t="s">
        <v>59</v>
      </c>
      <c r="F6477" t="b">
        <v>0</v>
      </c>
      <c r="G6477" t="s">
        <v>19</v>
      </c>
      <c r="H6477" s="1">
        <v>46090.708807870367</v>
      </c>
      <c r="I6477" t="b">
        <v>0</v>
      </c>
      <c r="J6477" t="b">
        <v>0</v>
      </c>
      <c r="K6477" t="s">
        <v>19</v>
      </c>
      <c r="L6477" t="s">
        <v>60</v>
      </c>
      <c r="M6477">
        <v>3200000</v>
      </c>
      <c r="N6477"/>
      <c r="O6477" t="s">
        <v>14725</v>
      </c>
      <c r="P6477" t="s">
        <v>14726</v>
      </c>
    </row>
    <row r="6478" spans="1:16" x14ac:dyDescent="0.25">
      <c r="A6478" t="s">
        <v>0</v>
      </c>
      <c r="B6478" t="s">
        <v>996</v>
      </c>
      <c r="C6478" t="s">
        <v>81</v>
      </c>
      <c r="D6478" t="s">
        <v>4756</v>
      </c>
      <c r="E6478" t="s">
        <v>59</v>
      </c>
      <c r="F6478" t="b">
        <v>0</v>
      </c>
      <c r="G6478" t="s">
        <v>77</v>
      </c>
      <c r="H6478" s="1">
        <v>46090.745775462958</v>
      </c>
      <c r="I6478" t="b">
        <v>0</v>
      </c>
      <c r="J6478" t="b">
        <v>1</v>
      </c>
      <c r="K6478" t="s">
        <v>41</v>
      </c>
      <c r="L6478" t="s">
        <v>60</v>
      </c>
      <c r="M6478">
        <v>132000</v>
      </c>
      <c r="N6478"/>
      <c r="O6478" t="s">
        <v>14727</v>
      </c>
      <c r="P6478" t="s">
        <v>597</v>
      </c>
    </row>
    <row r="6479" spans="1:16" x14ac:dyDescent="0.25">
      <c r="A6479" t="s">
        <v>2</v>
      </c>
      <c r="B6479" t="s">
        <v>12650</v>
      </c>
      <c r="C6479" t="s">
        <v>92</v>
      </c>
      <c r="D6479" t="s">
        <v>4756</v>
      </c>
      <c r="E6479" t="s">
        <v>59</v>
      </c>
      <c r="F6479" t="b">
        <v>0</v>
      </c>
      <c r="G6479" t="s">
        <v>77</v>
      </c>
      <c r="H6479" s="1">
        <v>46090.745844907397</v>
      </c>
      <c r="I6479" t="b">
        <v>0</v>
      </c>
      <c r="J6479" t="b">
        <v>0</v>
      </c>
      <c r="K6479" t="s">
        <v>41</v>
      </c>
      <c r="L6479" t="s">
        <v>60</v>
      </c>
      <c r="M6479">
        <v>140000</v>
      </c>
      <c r="N6479"/>
      <c r="O6479" t="s">
        <v>402</v>
      </c>
      <c r="P6479" t="s">
        <v>12651</v>
      </c>
    </row>
    <row r="6480" spans="1:16" x14ac:dyDescent="0.25">
      <c r="A6480" t="s">
        <v>3</v>
      </c>
      <c r="B6480" t="s">
        <v>14728</v>
      </c>
      <c r="C6480" t="s">
        <v>304</v>
      </c>
      <c r="D6480" t="s">
        <v>4756</v>
      </c>
      <c r="E6480" t="s">
        <v>59</v>
      </c>
      <c r="F6480" t="b">
        <v>0</v>
      </c>
      <c r="G6480" t="s">
        <v>77</v>
      </c>
      <c r="H6480" s="1">
        <v>46090.745868055557</v>
      </c>
      <c r="I6480" t="b">
        <v>0</v>
      </c>
      <c r="J6480" t="b">
        <v>0</v>
      </c>
      <c r="K6480" t="s">
        <v>41</v>
      </c>
      <c r="L6480" t="s">
        <v>60</v>
      </c>
      <c r="M6480">
        <v>82500</v>
      </c>
      <c r="N6480"/>
      <c r="O6480" t="s">
        <v>2620</v>
      </c>
      <c r="P6480" t="s">
        <v>14729</v>
      </c>
    </row>
    <row r="6481" spans="1:16" x14ac:dyDescent="0.25">
      <c r="A6481" t="s">
        <v>0</v>
      </c>
      <c r="B6481" t="s">
        <v>14730</v>
      </c>
      <c r="C6481" t="s">
        <v>162</v>
      </c>
      <c r="D6481" t="s">
        <v>4756</v>
      </c>
      <c r="E6481" t="s">
        <v>59</v>
      </c>
      <c r="F6481" t="b">
        <v>0</v>
      </c>
      <c r="G6481" t="s">
        <v>73</v>
      </c>
      <c r="H6481" s="1">
        <v>46090.745925925927</v>
      </c>
      <c r="I6481" t="b">
        <v>0</v>
      </c>
      <c r="J6481" t="b">
        <v>1</v>
      </c>
      <c r="K6481" t="s">
        <v>41</v>
      </c>
      <c r="L6481" t="s">
        <v>60</v>
      </c>
      <c r="M6481">
        <v>105000</v>
      </c>
      <c r="N6481"/>
      <c r="O6481" t="s">
        <v>14731</v>
      </c>
      <c r="P6481" t="s">
        <v>626</v>
      </c>
    </row>
    <row r="6482" spans="1:16" x14ac:dyDescent="0.25">
      <c r="A6482" t="s">
        <v>2</v>
      </c>
      <c r="B6482" t="s">
        <v>14732</v>
      </c>
      <c r="C6482" t="s">
        <v>112</v>
      </c>
      <c r="D6482" t="s">
        <v>2360</v>
      </c>
      <c r="E6482" t="s">
        <v>836</v>
      </c>
      <c r="F6482" t="b">
        <v>0</v>
      </c>
      <c r="G6482" t="s">
        <v>65</v>
      </c>
      <c r="H6482" s="1">
        <v>46090.746365740742</v>
      </c>
      <c r="I6482" t="b">
        <v>0</v>
      </c>
      <c r="J6482" t="b">
        <v>0</v>
      </c>
      <c r="K6482" t="s">
        <v>41</v>
      </c>
      <c r="L6482" t="s">
        <v>74</v>
      </c>
      <c r="M6482"/>
      <c r="N6482">
        <v>23</v>
      </c>
      <c r="O6482" t="s">
        <v>14733</v>
      </c>
      <c r="P6482" t="s">
        <v>14734</v>
      </c>
    </row>
    <row r="6483" spans="1:16" x14ac:dyDescent="0.25">
      <c r="A6483" t="s">
        <v>1</v>
      </c>
      <c r="B6483" t="s">
        <v>14735</v>
      </c>
      <c r="C6483" t="s">
        <v>81</v>
      </c>
      <c r="D6483" t="s">
        <v>4756</v>
      </c>
      <c r="E6483" t="s">
        <v>59</v>
      </c>
      <c r="F6483" t="b">
        <v>0</v>
      </c>
      <c r="G6483" t="s">
        <v>77</v>
      </c>
      <c r="H6483" s="1">
        <v>46090.746574074074</v>
      </c>
      <c r="I6483" t="b">
        <v>0</v>
      </c>
      <c r="J6483" t="b">
        <v>0</v>
      </c>
      <c r="K6483" t="s">
        <v>41</v>
      </c>
      <c r="L6483" t="s">
        <v>60</v>
      </c>
      <c r="M6483">
        <v>155000</v>
      </c>
      <c r="N6483"/>
      <c r="O6483" t="s">
        <v>402</v>
      </c>
      <c r="P6483" t="s">
        <v>14736</v>
      </c>
    </row>
    <row r="6484" spans="1:16" x14ac:dyDescent="0.25">
      <c r="A6484" t="s">
        <v>2</v>
      </c>
      <c r="B6484" t="s">
        <v>14737</v>
      </c>
      <c r="C6484" t="s">
        <v>2350</v>
      </c>
      <c r="D6484" t="s">
        <v>4756</v>
      </c>
      <c r="E6484" t="s">
        <v>59</v>
      </c>
      <c r="F6484" t="b">
        <v>0</v>
      </c>
      <c r="G6484" t="s">
        <v>89</v>
      </c>
      <c r="H6484" s="1">
        <v>46090.746990740743</v>
      </c>
      <c r="I6484" t="b">
        <v>0</v>
      </c>
      <c r="J6484" t="b">
        <v>1</v>
      </c>
      <c r="K6484" t="s">
        <v>41</v>
      </c>
      <c r="L6484" t="s">
        <v>60</v>
      </c>
      <c r="M6484">
        <v>130000</v>
      </c>
      <c r="N6484"/>
      <c r="O6484" t="s">
        <v>1692</v>
      </c>
      <c r="P6484" t="s">
        <v>14738</v>
      </c>
    </row>
    <row r="6485" spans="1:16" x14ac:dyDescent="0.25">
      <c r="A6485" t="s">
        <v>1</v>
      </c>
      <c r="B6485" t="s">
        <v>14739</v>
      </c>
      <c r="C6485" t="s">
        <v>76</v>
      </c>
      <c r="D6485" t="s">
        <v>4346</v>
      </c>
      <c r="E6485" t="s">
        <v>88</v>
      </c>
      <c r="F6485" t="b">
        <v>1</v>
      </c>
      <c r="G6485" t="s">
        <v>65</v>
      </c>
      <c r="H6485" s="1">
        <v>46090.747118055559</v>
      </c>
      <c r="I6485" t="b">
        <v>1</v>
      </c>
      <c r="J6485" t="b">
        <v>1</v>
      </c>
      <c r="K6485" t="s">
        <v>41</v>
      </c>
      <c r="L6485" t="s">
        <v>74</v>
      </c>
      <c r="M6485"/>
      <c r="N6485">
        <v>59</v>
      </c>
      <c r="O6485" t="s">
        <v>14740</v>
      </c>
      <c r="P6485" t="s">
        <v>14741</v>
      </c>
    </row>
    <row r="6486" spans="1:16" x14ac:dyDescent="0.25">
      <c r="A6486" t="s">
        <v>2</v>
      </c>
      <c r="B6486" t="s">
        <v>3543</v>
      </c>
      <c r="C6486" t="s">
        <v>172</v>
      </c>
      <c r="D6486" t="s">
        <v>4526</v>
      </c>
      <c r="E6486" t="s">
        <v>88</v>
      </c>
      <c r="F6486" t="b">
        <v>0</v>
      </c>
      <c r="G6486" t="s">
        <v>77</v>
      </c>
      <c r="H6486" s="1">
        <v>46090.747488425928</v>
      </c>
      <c r="I6486" t="b">
        <v>1</v>
      </c>
      <c r="J6486" t="b">
        <v>0</v>
      </c>
      <c r="K6486" t="s">
        <v>41</v>
      </c>
      <c r="L6486" t="s">
        <v>74</v>
      </c>
      <c r="M6486"/>
      <c r="N6486">
        <v>77.5</v>
      </c>
      <c r="O6486" t="s">
        <v>1280</v>
      </c>
      <c r="P6486" t="s">
        <v>14742</v>
      </c>
    </row>
    <row r="6487" spans="1:16" x14ac:dyDescent="0.25">
      <c r="A6487" t="s">
        <v>1</v>
      </c>
      <c r="B6487" t="s">
        <v>14743</v>
      </c>
      <c r="C6487" t="s">
        <v>688</v>
      </c>
      <c r="D6487" t="s">
        <v>4526</v>
      </c>
      <c r="E6487" t="s">
        <v>88</v>
      </c>
      <c r="F6487" t="b">
        <v>0</v>
      </c>
      <c r="G6487" t="s">
        <v>77</v>
      </c>
      <c r="H6487" s="1">
        <v>46090.74759259259</v>
      </c>
      <c r="I6487" t="b">
        <v>1</v>
      </c>
      <c r="J6487" t="b">
        <v>0</v>
      </c>
      <c r="K6487" t="s">
        <v>41</v>
      </c>
      <c r="L6487" t="s">
        <v>74</v>
      </c>
      <c r="M6487"/>
      <c r="N6487">
        <v>55</v>
      </c>
      <c r="O6487" t="s">
        <v>14744</v>
      </c>
      <c r="P6487" t="s">
        <v>14745</v>
      </c>
    </row>
    <row r="6488" spans="1:16" x14ac:dyDescent="0.25">
      <c r="A6488" t="s">
        <v>8</v>
      </c>
      <c r="B6488" t="s">
        <v>14746</v>
      </c>
      <c r="C6488" t="s">
        <v>40</v>
      </c>
      <c r="D6488" t="s">
        <v>4526</v>
      </c>
      <c r="E6488" t="s">
        <v>59</v>
      </c>
      <c r="F6488" t="b">
        <v>0</v>
      </c>
      <c r="G6488" t="s">
        <v>40</v>
      </c>
      <c r="H6488" s="1">
        <v>46090.749016203707</v>
      </c>
      <c r="I6488" t="b">
        <v>0</v>
      </c>
      <c r="J6488" t="b">
        <v>0</v>
      </c>
      <c r="K6488" t="s">
        <v>40</v>
      </c>
      <c r="L6488" t="s">
        <v>60</v>
      </c>
      <c r="M6488">
        <v>82500</v>
      </c>
      <c r="N6488"/>
      <c r="O6488" t="s">
        <v>101</v>
      </c>
      <c r="P6488" t="s">
        <v>7770</v>
      </c>
    </row>
    <row r="6489" spans="1:16" x14ac:dyDescent="0.25">
      <c r="A6489" t="s">
        <v>5</v>
      </c>
      <c r="B6489" t="s">
        <v>14747</v>
      </c>
      <c r="C6489" t="s">
        <v>6956</v>
      </c>
      <c r="D6489" t="s">
        <v>4526</v>
      </c>
      <c r="E6489" t="s">
        <v>59</v>
      </c>
      <c r="F6489" t="b">
        <v>0</v>
      </c>
      <c r="G6489" t="s">
        <v>40</v>
      </c>
      <c r="H6489" s="1">
        <v>46090.749120370368</v>
      </c>
      <c r="I6489" t="b">
        <v>0</v>
      </c>
      <c r="J6489" t="b">
        <v>0</v>
      </c>
      <c r="K6489" t="s">
        <v>40</v>
      </c>
      <c r="L6489" t="s">
        <v>60</v>
      </c>
      <c r="M6489">
        <v>87500</v>
      </c>
      <c r="N6489"/>
      <c r="O6489" t="s">
        <v>14748</v>
      </c>
      <c r="P6489" t="s">
        <v>3367</v>
      </c>
    </row>
    <row r="6490" spans="1:16" x14ac:dyDescent="0.25">
      <c r="A6490" t="s">
        <v>1</v>
      </c>
      <c r="B6490" t="s">
        <v>1</v>
      </c>
      <c r="C6490" t="s">
        <v>14749</v>
      </c>
      <c r="D6490" t="s">
        <v>14750</v>
      </c>
      <c r="E6490" t="s">
        <v>59</v>
      </c>
      <c r="F6490" t="b">
        <v>0</v>
      </c>
      <c r="G6490" t="s">
        <v>40</v>
      </c>
      <c r="H6490" s="1">
        <v>46090.749120370368</v>
      </c>
      <c r="I6490" t="b">
        <v>1</v>
      </c>
      <c r="J6490" t="b">
        <v>0</v>
      </c>
      <c r="K6490" t="s">
        <v>40</v>
      </c>
      <c r="L6490" t="s">
        <v>60</v>
      </c>
      <c r="M6490">
        <v>70000</v>
      </c>
      <c r="N6490"/>
      <c r="O6490" t="s">
        <v>14751</v>
      </c>
    </row>
    <row r="6491" spans="1:16" x14ac:dyDescent="0.25">
      <c r="A6491" t="s">
        <v>1</v>
      </c>
      <c r="B6491" t="s">
        <v>316</v>
      </c>
      <c r="C6491" t="s">
        <v>5815</v>
      </c>
      <c r="D6491" t="s">
        <v>11271</v>
      </c>
      <c r="E6491" t="s">
        <v>59</v>
      </c>
      <c r="F6491" t="b">
        <v>0</v>
      </c>
      <c r="G6491" t="s">
        <v>20</v>
      </c>
      <c r="H6491" s="1">
        <v>46090.758217592593</v>
      </c>
      <c r="I6491" t="b">
        <v>1</v>
      </c>
      <c r="J6491" t="b">
        <v>0</v>
      </c>
      <c r="K6491" t="s">
        <v>20</v>
      </c>
      <c r="L6491" t="s">
        <v>60</v>
      </c>
      <c r="M6491">
        <v>117500</v>
      </c>
      <c r="N6491"/>
      <c r="O6491" t="s">
        <v>11526</v>
      </c>
      <c r="P6491" t="s">
        <v>11833</v>
      </c>
    </row>
    <row r="6492" spans="1:16" x14ac:dyDescent="0.25">
      <c r="A6492" t="s">
        <v>2</v>
      </c>
      <c r="B6492" t="s">
        <v>1133</v>
      </c>
      <c r="C6492" t="s">
        <v>2088</v>
      </c>
      <c r="D6492" t="s">
        <v>4526</v>
      </c>
      <c r="E6492" t="s">
        <v>59</v>
      </c>
      <c r="F6492" t="b">
        <v>0</v>
      </c>
      <c r="G6492" t="s">
        <v>65</v>
      </c>
      <c r="H6492" s="1">
        <v>46090.787326388891</v>
      </c>
      <c r="I6492" t="b">
        <v>1</v>
      </c>
      <c r="J6492" t="b">
        <v>0</v>
      </c>
      <c r="K6492" t="s">
        <v>41</v>
      </c>
      <c r="L6492" t="s">
        <v>60</v>
      </c>
      <c r="M6492">
        <v>52500</v>
      </c>
      <c r="N6492"/>
      <c r="O6492" t="s">
        <v>14752</v>
      </c>
      <c r="P6492" t="s">
        <v>875</v>
      </c>
    </row>
    <row r="6493" spans="1:16" x14ac:dyDescent="0.25">
      <c r="A6493" t="s">
        <v>0</v>
      </c>
      <c r="B6493" t="s">
        <v>883</v>
      </c>
      <c r="C6493" t="s">
        <v>467</v>
      </c>
      <c r="D6493" t="s">
        <v>2360</v>
      </c>
      <c r="E6493" t="s">
        <v>59</v>
      </c>
      <c r="F6493" t="b">
        <v>0</v>
      </c>
      <c r="G6493" t="s">
        <v>65</v>
      </c>
      <c r="H6493" s="1">
        <v>46090.787361111114</v>
      </c>
      <c r="I6493" t="b">
        <v>0</v>
      </c>
      <c r="J6493" t="b">
        <v>0</v>
      </c>
      <c r="K6493" t="s">
        <v>41</v>
      </c>
      <c r="L6493" t="s">
        <v>74</v>
      </c>
      <c r="M6493"/>
      <c r="N6493">
        <v>24.5</v>
      </c>
      <c r="O6493" t="s">
        <v>14753</v>
      </c>
      <c r="P6493" t="s">
        <v>3903</v>
      </c>
    </row>
    <row r="6494" spans="1:16" x14ac:dyDescent="0.25">
      <c r="A6494" t="s">
        <v>7</v>
      </c>
      <c r="B6494" t="s">
        <v>7</v>
      </c>
      <c r="C6494" t="s">
        <v>79</v>
      </c>
      <c r="D6494" t="s">
        <v>4346</v>
      </c>
      <c r="E6494" t="s">
        <v>59</v>
      </c>
      <c r="F6494" t="b">
        <v>0</v>
      </c>
      <c r="G6494" t="s">
        <v>77</v>
      </c>
      <c r="H6494" s="1">
        <v>46090.787442129629</v>
      </c>
      <c r="I6494" t="b">
        <v>0</v>
      </c>
      <c r="J6494" t="b">
        <v>0</v>
      </c>
      <c r="K6494" t="s">
        <v>41</v>
      </c>
      <c r="L6494" t="s">
        <v>60</v>
      </c>
      <c r="M6494">
        <v>160000</v>
      </c>
      <c r="N6494"/>
      <c r="O6494" t="s">
        <v>14754</v>
      </c>
      <c r="P6494" t="s">
        <v>14755</v>
      </c>
    </row>
    <row r="6495" spans="1:16" x14ac:dyDescent="0.25">
      <c r="A6495" t="s">
        <v>6</v>
      </c>
      <c r="B6495" t="s">
        <v>6</v>
      </c>
      <c r="C6495" t="s">
        <v>3692</v>
      </c>
      <c r="D6495" t="s">
        <v>4526</v>
      </c>
      <c r="E6495" t="s">
        <v>59</v>
      </c>
      <c r="F6495" t="b">
        <v>0</v>
      </c>
      <c r="G6495" t="s">
        <v>77</v>
      </c>
      <c r="H6495" s="1">
        <v>46090.787511574083</v>
      </c>
      <c r="I6495" t="b">
        <v>0</v>
      </c>
      <c r="J6495" t="b">
        <v>1</v>
      </c>
      <c r="K6495" t="s">
        <v>41</v>
      </c>
      <c r="L6495" t="s">
        <v>60</v>
      </c>
      <c r="M6495">
        <v>182500</v>
      </c>
      <c r="N6495"/>
      <c r="O6495" t="s">
        <v>14756</v>
      </c>
      <c r="P6495" t="s">
        <v>14757</v>
      </c>
    </row>
    <row r="6496" spans="1:16" x14ac:dyDescent="0.25">
      <c r="A6496" t="s">
        <v>0</v>
      </c>
      <c r="B6496" t="s">
        <v>14758</v>
      </c>
      <c r="C6496" t="s">
        <v>237</v>
      </c>
      <c r="D6496" t="s">
        <v>4526</v>
      </c>
      <c r="E6496" t="s">
        <v>59</v>
      </c>
      <c r="F6496" t="b">
        <v>0</v>
      </c>
      <c r="G6496" t="s">
        <v>89</v>
      </c>
      <c r="H6496" s="1">
        <v>46090.787916666668</v>
      </c>
      <c r="I6496" t="b">
        <v>0</v>
      </c>
      <c r="J6496" t="b">
        <v>1</v>
      </c>
      <c r="K6496" t="s">
        <v>41</v>
      </c>
      <c r="L6496" t="s">
        <v>60</v>
      </c>
      <c r="M6496">
        <v>102000</v>
      </c>
      <c r="N6496"/>
      <c r="O6496" t="s">
        <v>14759</v>
      </c>
      <c r="P6496" t="s">
        <v>6345</v>
      </c>
    </row>
    <row r="6497" spans="1:16" x14ac:dyDescent="0.25">
      <c r="A6497" t="s">
        <v>1</v>
      </c>
      <c r="B6497" t="s">
        <v>961</v>
      </c>
      <c r="C6497" t="s">
        <v>14760</v>
      </c>
      <c r="D6497" t="s">
        <v>4595</v>
      </c>
      <c r="E6497" t="s">
        <v>59</v>
      </c>
      <c r="F6497" t="b">
        <v>0</v>
      </c>
      <c r="G6497" t="s">
        <v>89</v>
      </c>
      <c r="H6497" s="1">
        <v>46090.787951388891</v>
      </c>
      <c r="I6497" t="b">
        <v>0</v>
      </c>
      <c r="J6497" t="b">
        <v>0</v>
      </c>
      <c r="K6497" t="s">
        <v>41</v>
      </c>
      <c r="L6497" t="s">
        <v>60</v>
      </c>
      <c r="M6497">
        <v>110000</v>
      </c>
      <c r="N6497"/>
      <c r="O6497" t="s">
        <v>1586</v>
      </c>
      <c r="P6497" t="s">
        <v>3790</v>
      </c>
    </row>
    <row r="6498" spans="1:16" x14ac:dyDescent="0.25">
      <c r="A6498" t="s">
        <v>2</v>
      </c>
      <c r="B6498" t="s">
        <v>14761</v>
      </c>
      <c r="C6498" t="s">
        <v>81</v>
      </c>
      <c r="D6498" t="s">
        <v>4526</v>
      </c>
      <c r="E6498" t="s">
        <v>59</v>
      </c>
      <c r="F6498" t="b">
        <v>0</v>
      </c>
      <c r="G6498" t="s">
        <v>77</v>
      </c>
      <c r="H6498" s="1">
        <v>46090.788148148153</v>
      </c>
      <c r="I6498" t="b">
        <v>0</v>
      </c>
      <c r="J6498" t="b">
        <v>1</v>
      </c>
      <c r="K6498" t="s">
        <v>41</v>
      </c>
      <c r="L6498" t="s">
        <v>74</v>
      </c>
      <c r="M6498"/>
      <c r="N6498">
        <v>56</v>
      </c>
      <c r="O6498" t="s">
        <v>4743</v>
      </c>
      <c r="P6498" t="s">
        <v>14762</v>
      </c>
    </row>
    <row r="6499" spans="1:16" x14ac:dyDescent="0.25">
      <c r="A6499" t="s">
        <v>2</v>
      </c>
      <c r="B6499" t="s">
        <v>2</v>
      </c>
      <c r="C6499" t="s">
        <v>12268</v>
      </c>
      <c r="D6499" t="s">
        <v>4595</v>
      </c>
      <c r="E6499" t="s">
        <v>59</v>
      </c>
      <c r="F6499" t="b">
        <v>0</v>
      </c>
      <c r="G6499" t="s">
        <v>77</v>
      </c>
      <c r="H6499" s="1">
        <v>46090.788263888891</v>
      </c>
      <c r="I6499" t="b">
        <v>0</v>
      </c>
      <c r="J6499" t="b">
        <v>0</v>
      </c>
      <c r="K6499" t="s">
        <v>41</v>
      </c>
      <c r="L6499" t="s">
        <v>60</v>
      </c>
      <c r="M6499">
        <v>117500</v>
      </c>
      <c r="N6499"/>
      <c r="O6499" t="s">
        <v>503</v>
      </c>
      <c r="P6499" t="s">
        <v>208</v>
      </c>
    </row>
    <row r="6500" spans="1:16" x14ac:dyDescent="0.25">
      <c r="A6500" t="s">
        <v>5</v>
      </c>
      <c r="B6500" t="s">
        <v>5</v>
      </c>
      <c r="C6500" t="s">
        <v>3692</v>
      </c>
      <c r="D6500" t="s">
        <v>4526</v>
      </c>
      <c r="E6500" t="s">
        <v>59</v>
      </c>
      <c r="F6500" t="b">
        <v>0</v>
      </c>
      <c r="G6500" t="s">
        <v>77</v>
      </c>
      <c r="H6500" s="1">
        <v>46090.788888888892</v>
      </c>
      <c r="I6500" t="b">
        <v>0</v>
      </c>
      <c r="J6500" t="b">
        <v>1</v>
      </c>
      <c r="K6500" t="s">
        <v>41</v>
      </c>
      <c r="L6500" t="s">
        <v>60</v>
      </c>
      <c r="M6500">
        <v>182500</v>
      </c>
      <c r="N6500"/>
      <c r="O6500" t="s">
        <v>14756</v>
      </c>
      <c r="P6500" t="s">
        <v>14763</v>
      </c>
    </row>
    <row r="6501" spans="1:16" x14ac:dyDescent="0.25">
      <c r="A6501" t="s">
        <v>1</v>
      </c>
      <c r="B6501" t="s">
        <v>14764</v>
      </c>
      <c r="C6501" t="s">
        <v>330</v>
      </c>
      <c r="D6501" t="s">
        <v>4526</v>
      </c>
      <c r="E6501" t="s">
        <v>88</v>
      </c>
      <c r="F6501" t="b">
        <v>0</v>
      </c>
      <c r="G6501" t="s">
        <v>77</v>
      </c>
      <c r="H6501" s="1">
        <v>46090.789282407408</v>
      </c>
      <c r="I6501" t="b">
        <v>1</v>
      </c>
      <c r="J6501" t="b">
        <v>0</v>
      </c>
      <c r="K6501" t="s">
        <v>41</v>
      </c>
      <c r="L6501" t="s">
        <v>74</v>
      </c>
      <c r="M6501"/>
      <c r="N6501">
        <v>69.5</v>
      </c>
      <c r="O6501" t="s">
        <v>14765</v>
      </c>
      <c r="P6501" t="s">
        <v>14766</v>
      </c>
    </row>
    <row r="6502" spans="1:16" x14ac:dyDescent="0.25">
      <c r="A6502" t="s">
        <v>1</v>
      </c>
      <c r="B6502" t="s">
        <v>12721</v>
      </c>
      <c r="C6502" t="s">
        <v>1554</v>
      </c>
      <c r="D6502" t="s">
        <v>4526</v>
      </c>
      <c r="E6502" t="s">
        <v>59</v>
      </c>
      <c r="F6502" t="b">
        <v>0</v>
      </c>
      <c r="G6502" t="s">
        <v>77</v>
      </c>
      <c r="H6502" s="1">
        <v>46090.789282407408</v>
      </c>
      <c r="I6502" t="b">
        <v>1</v>
      </c>
      <c r="J6502" t="b">
        <v>1</v>
      </c>
      <c r="K6502" t="s">
        <v>41</v>
      </c>
      <c r="L6502" t="s">
        <v>60</v>
      </c>
      <c r="M6502">
        <v>105000</v>
      </c>
      <c r="N6502"/>
      <c r="O6502" t="s">
        <v>136</v>
      </c>
      <c r="P6502" t="s">
        <v>14767</v>
      </c>
    </row>
    <row r="6503" spans="1:16" x14ac:dyDescent="0.25">
      <c r="A6503" t="s">
        <v>1</v>
      </c>
      <c r="B6503" t="s">
        <v>14768</v>
      </c>
      <c r="C6503" t="s">
        <v>6956</v>
      </c>
      <c r="D6503" t="s">
        <v>4346</v>
      </c>
      <c r="E6503" t="s">
        <v>59</v>
      </c>
      <c r="F6503" t="b">
        <v>0</v>
      </c>
      <c r="G6503" t="s">
        <v>40</v>
      </c>
      <c r="H6503" s="1">
        <v>46090.79078703704</v>
      </c>
      <c r="I6503" t="b">
        <v>1</v>
      </c>
      <c r="J6503" t="b">
        <v>0</v>
      </c>
      <c r="K6503" t="s">
        <v>40</v>
      </c>
      <c r="L6503" t="s">
        <v>60</v>
      </c>
      <c r="M6503">
        <v>56000</v>
      </c>
      <c r="N6503"/>
      <c r="O6503" t="s">
        <v>14769</v>
      </c>
      <c r="P6503" t="s">
        <v>14770</v>
      </c>
    </row>
    <row r="6504" spans="1:16" x14ac:dyDescent="0.25">
      <c r="A6504" t="s">
        <v>1</v>
      </c>
      <c r="B6504" t="s">
        <v>14771</v>
      </c>
      <c r="C6504" t="s">
        <v>500</v>
      </c>
      <c r="D6504" t="s">
        <v>4526</v>
      </c>
      <c r="E6504" t="s">
        <v>88</v>
      </c>
      <c r="F6504" t="b">
        <v>0</v>
      </c>
      <c r="G6504" t="s">
        <v>13</v>
      </c>
      <c r="H6504" s="1">
        <v>46090.79111111111</v>
      </c>
      <c r="I6504" t="b">
        <v>1</v>
      </c>
      <c r="J6504" t="b">
        <v>0</v>
      </c>
      <c r="K6504" t="s">
        <v>13</v>
      </c>
      <c r="L6504" t="s">
        <v>74</v>
      </c>
      <c r="M6504"/>
      <c r="N6504">
        <v>72.5</v>
      </c>
      <c r="O6504" t="s">
        <v>105</v>
      </c>
      <c r="P6504" t="s">
        <v>14772</v>
      </c>
    </row>
    <row r="6505" spans="1:16" x14ac:dyDescent="0.25">
      <c r="A6505" t="s">
        <v>1</v>
      </c>
      <c r="B6505" t="s">
        <v>14773</v>
      </c>
      <c r="C6505" t="s">
        <v>209</v>
      </c>
      <c r="D6505" t="s">
        <v>6067</v>
      </c>
      <c r="E6505" t="s">
        <v>59</v>
      </c>
      <c r="F6505" t="b">
        <v>0</v>
      </c>
      <c r="G6505" t="s">
        <v>19</v>
      </c>
      <c r="H6505" s="1">
        <v>46090.792071759257</v>
      </c>
      <c r="I6505" t="b">
        <v>0</v>
      </c>
      <c r="J6505" t="b">
        <v>0</v>
      </c>
      <c r="K6505" t="s">
        <v>19</v>
      </c>
      <c r="L6505" t="s">
        <v>60</v>
      </c>
      <c r="M6505">
        <v>59000</v>
      </c>
      <c r="N6505"/>
      <c r="O6505" t="s">
        <v>14774</v>
      </c>
      <c r="P6505" t="s">
        <v>14775</v>
      </c>
    </row>
    <row r="6506" spans="1:16" x14ac:dyDescent="0.25">
      <c r="A6506" t="s">
        <v>0</v>
      </c>
      <c r="B6506" t="s">
        <v>1006</v>
      </c>
      <c r="C6506" t="s">
        <v>576</v>
      </c>
      <c r="D6506" t="s">
        <v>4595</v>
      </c>
      <c r="E6506" t="s">
        <v>59</v>
      </c>
      <c r="F6506" t="b">
        <v>0</v>
      </c>
      <c r="G6506" t="s">
        <v>89</v>
      </c>
      <c r="H6506" s="1">
        <v>46090.829560185193</v>
      </c>
      <c r="I6506" t="b">
        <v>0</v>
      </c>
      <c r="J6506" t="b">
        <v>1</v>
      </c>
      <c r="K6506" t="s">
        <v>41</v>
      </c>
      <c r="L6506" t="s">
        <v>60</v>
      </c>
      <c r="M6506">
        <v>107500</v>
      </c>
      <c r="N6506"/>
      <c r="O6506" t="s">
        <v>14776</v>
      </c>
      <c r="P6506" t="s">
        <v>14709</v>
      </c>
    </row>
    <row r="6507" spans="1:16" x14ac:dyDescent="0.25">
      <c r="A6507" t="s">
        <v>2</v>
      </c>
      <c r="B6507" t="s">
        <v>14777</v>
      </c>
      <c r="C6507" t="s">
        <v>14778</v>
      </c>
      <c r="D6507" t="s">
        <v>14779</v>
      </c>
      <c r="E6507" t="s">
        <v>88</v>
      </c>
      <c r="F6507" t="b">
        <v>0</v>
      </c>
      <c r="G6507" t="s">
        <v>73</v>
      </c>
      <c r="H6507" s="1">
        <v>46090.83017361111</v>
      </c>
      <c r="I6507" t="b">
        <v>0</v>
      </c>
      <c r="J6507" t="b">
        <v>0</v>
      </c>
      <c r="K6507" t="s">
        <v>41</v>
      </c>
      <c r="L6507" t="s">
        <v>60</v>
      </c>
      <c r="M6507">
        <v>180000</v>
      </c>
      <c r="N6507"/>
      <c r="O6507" t="s">
        <v>14780</v>
      </c>
      <c r="P6507" t="s">
        <v>14781</v>
      </c>
    </row>
    <row r="6508" spans="1:16" x14ac:dyDescent="0.25">
      <c r="A6508" t="s">
        <v>1</v>
      </c>
      <c r="B6508" t="s">
        <v>14782</v>
      </c>
      <c r="C6508" t="s">
        <v>290</v>
      </c>
      <c r="D6508" t="s">
        <v>2360</v>
      </c>
      <c r="E6508" t="s">
        <v>59</v>
      </c>
      <c r="F6508" t="b">
        <v>0</v>
      </c>
      <c r="G6508" t="s">
        <v>65</v>
      </c>
      <c r="H6508" s="1">
        <v>46090.83048611111</v>
      </c>
      <c r="I6508" t="b">
        <v>0</v>
      </c>
      <c r="J6508" t="b">
        <v>0</v>
      </c>
      <c r="K6508" t="s">
        <v>41</v>
      </c>
      <c r="L6508" t="s">
        <v>74</v>
      </c>
      <c r="M6508"/>
      <c r="N6508">
        <v>37.5</v>
      </c>
      <c r="O6508" t="s">
        <v>3167</v>
      </c>
      <c r="P6508" t="s">
        <v>11207</v>
      </c>
    </row>
    <row r="6509" spans="1:16" x14ac:dyDescent="0.25">
      <c r="A6509" t="s">
        <v>1</v>
      </c>
      <c r="B6509" t="s">
        <v>14783</v>
      </c>
      <c r="C6509" t="s">
        <v>2998</v>
      </c>
      <c r="D6509" t="s">
        <v>4526</v>
      </c>
      <c r="E6509" t="s">
        <v>59</v>
      </c>
      <c r="F6509" t="b">
        <v>0</v>
      </c>
      <c r="G6509" t="s">
        <v>77</v>
      </c>
      <c r="H6509" s="1">
        <v>46090.830682870372</v>
      </c>
      <c r="I6509" t="b">
        <v>0</v>
      </c>
      <c r="J6509" t="b">
        <v>0</v>
      </c>
      <c r="K6509" t="s">
        <v>41</v>
      </c>
      <c r="L6509" t="s">
        <v>60</v>
      </c>
      <c r="M6509">
        <v>140000.5</v>
      </c>
      <c r="N6509"/>
      <c r="O6509" t="s">
        <v>950</v>
      </c>
      <c r="P6509" t="s">
        <v>219</v>
      </c>
    </row>
    <row r="6510" spans="1:16" x14ac:dyDescent="0.25">
      <c r="A6510" t="s">
        <v>1</v>
      </c>
      <c r="B6510" t="s">
        <v>1303</v>
      </c>
      <c r="C6510" t="s">
        <v>4230</v>
      </c>
      <c r="D6510" t="s">
        <v>2360</v>
      </c>
      <c r="E6510" t="s">
        <v>59</v>
      </c>
      <c r="F6510" t="b">
        <v>0</v>
      </c>
      <c r="G6510" t="s">
        <v>77</v>
      </c>
      <c r="H6510" s="1">
        <v>46090.830775462957</v>
      </c>
      <c r="I6510" t="b">
        <v>0</v>
      </c>
      <c r="J6510" t="b">
        <v>0</v>
      </c>
      <c r="K6510" t="s">
        <v>41</v>
      </c>
      <c r="L6510" t="s">
        <v>60</v>
      </c>
      <c r="M6510">
        <v>120000</v>
      </c>
      <c r="N6510"/>
      <c r="O6510" t="s">
        <v>14784</v>
      </c>
      <c r="P6510" t="s">
        <v>85</v>
      </c>
    </row>
    <row r="6511" spans="1:16" x14ac:dyDescent="0.25">
      <c r="A6511" t="s">
        <v>2</v>
      </c>
      <c r="B6511" t="s">
        <v>14785</v>
      </c>
      <c r="C6511" t="s">
        <v>356</v>
      </c>
      <c r="D6511" t="s">
        <v>4526</v>
      </c>
      <c r="E6511" t="s">
        <v>88</v>
      </c>
      <c r="F6511" t="b">
        <v>0</v>
      </c>
      <c r="G6511" t="s">
        <v>77</v>
      </c>
      <c r="H6511" s="1">
        <v>46090.830949074072</v>
      </c>
      <c r="I6511" t="b">
        <v>0</v>
      </c>
      <c r="J6511" t="b">
        <v>0</v>
      </c>
      <c r="K6511" t="s">
        <v>41</v>
      </c>
      <c r="L6511" t="s">
        <v>74</v>
      </c>
      <c r="M6511"/>
      <c r="N6511">
        <v>50</v>
      </c>
      <c r="O6511" t="s">
        <v>129</v>
      </c>
      <c r="P6511" t="s">
        <v>14786</v>
      </c>
    </row>
    <row r="6512" spans="1:16" x14ac:dyDescent="0.25">
      <c r="A6512" t="s">
        <v>1</v>
      </c>
      <c r="B6512" t="s">
        <v>2370</v>
      </c>
      <c r="C6512" t="s">
        <v>423</v>
      </c>
      <c r="D6512" t="s">
        <v>4526</v>
      </c>
      <c r="E6512" t="s">
        <v>88</v>
      </c>
      <c r="F6512" t="b">
        <v>0</v>
      </c>
      <c r="G6512" t="s">
        <v>77</v>
      </c>
      <c r="H6512" s="1">
        <v>46090.830960648149</v>
      </c>
      <c r="I6512" t="b">
        <v>1</v>
      </c>
      <c r="J6512" t="b">
        <v>0</v>
      </c>
      <c r="K6512" t="s">
        <v>41</v>
      </c>
      <c r="L6512" t="s">
        <v>74</v>
      </c>
      <c r="M6512"/>
      <c r="N6512">
        <v>82.5</v>
      </c>
      <c r="O6512" t="s">
        <v>176</v>
      </c>
      <c r="P6512" t="s">
        <v>146</v>
      </c>
    </row>
    <row r="6513" spans="1:16" x14ac:dyDescent="0.25">
      <c r="A6513" t="s">
        <v>7</v>
      </c>
      <c r="B6513" t="s">
        <v>14787</v>
      </c>
      <c r="C6513" t="s">
        <v>142</v>
      </c>
      <c r="D6513" t="s">
        <v>4346</v>
      </c>
      <c r="E6513" t="s">
        <v>232</v>
      </c>
      <c r="F6513" t="b">
        <v>0</v>
      </c>
      <c r="G6513" t="s">
        <v>65</v>
      </c>
      <c r="H6513" s="1">
        <v>46090.870671296303</v>
      </c>
      <c r="I6513" t="b">
        <v>0</v>
      </c>
      <c r="J6513" t="b">
        <v>1</v>
      </c>
      <c r="K6513" t="s">
        <v>41</v>
      </c>
      <c r="L6513" t="s">
        <v>60</v>
      </c>
      <c r="M6513">
        <v>130000</v>
      </c>
      <c r="N6513"/>
      <c r="O6513" t="s">
        <v>14788</v>
      </c>
      <c r="P6513" t="s">
        <v>14789</v>
      </c>
    </row>
    <row r="6514" spans="1:16" x14ac:dyDescent="0.25">
      <c r="A6514" t="s">
        <v>0</v>
      </c>
      <c r="B6514" t="s">
        <v>14790</v>
      </c>
      <c r="C6514" t="s">
        <v>1068</v>
      </c>
      <c r="D6514" t="s">
        <v>4346</v>
      </c>
      <c r="E6514" t="s">
        <v>59</v>
      </c>
      <c r="F6514" t="b">
        <v>0</v>
      </c>
      <c r="G6514" t="s">
        <v>77</v>
      </c>
      <c r="H6514" s="1">
        <v>46090.870775462958</v>
      </c>
      <c r="I6514" t="b">
        <v>0</v>
      </c>
      <c r="J6514" t="b">
        <v>0</v>
      </c>
      <c r="K6514" t="s">
        <v>41</v>
      </c>
      <c r="L6514" t="s">
        <v>60</v>
      </c>
      <c r="M6514">
        <v>65250</v>
      </c>
      <c r="N6514"/>
      <c r="O6514" t="s">
        <v>14791</v>
      </c>
      <c r="P6514" t="s">
        <v>14792</v>
      </c>
    </row>
    <row r="6515" spans="1:16" x14ac:dyDescent="0.25">
      <c r="A6515" t="s">
        <v>0</v>
      </c>
      <c r="B6515" t="s">
        <v>345</v>
      </c>
      <c r="C6515" t="s">
        <v>148</v>
      </c>
      <c r="D6515" t="s">
        <v>4346</v>
      </c>
      <c r="E6515" t="s">
        <v>59</v>
      </c>
      <c r="F6515" t="b">
        <v>0</v>
      </c>
      <c r="G6515" t="s">
        <v>89</v>
      </c>
      <c r="H6515" s="1">
        <v>46090.871180555558</v>
      </c>
      <c r="I6515" t="b">
        <v>0</v>
      </c>
      <c r="J6515" t="b">
        <v>1</v>
      </c>
      <c r="K6515" t="s">
        <v>41</v>
      </c>
      <c r="L6515" t="s">
        <v>60</v>
      </c>
      <c r="M6515">
        <v>87500</v>
      </c>
      <c r="N6515"/>
      <c r="O6515" t="s">
        <v>3192</v>
      </c>
      <c r="P6515" t="s">
        <v>1600</v>
      </c>
    </row>
    <row r="6516" spans="1:16" x14ac:dyDescent="0.25">
      <c r="A6516" t="s">
        <v>6</v>
      </c>
      <c r="B6516" t="s">
        <v>531</v>
      </c>
      <c r="C6516" t="s">
        <v>12668</v>
      </c>
      <c r="D6516" t="s">
        <v>4595</v>
      </c>
      <c r="E6516" t="s">
        <v>59</v>
      </c>
      <c r="F6516" t="b">
        <v>0</v>
      </c>
      <c r="G6516" t="s">
        <v>77</v>
      </c>
      <c r="H6516" s="1">
        <v>46090.87164351852</v>
      </c>
      <c r="I6516" t="b">
        <v>0</v>
      </c>
      <c r="J6516" t="b">
        <v>0</v>
      </c>
      <c r="K6516" t="s">
        <v>41</v>
      </c>
      <c r="L6516" t="s">
        <v>60</v>
      </c>
      <c r="M6516">
        <v>210000</v>
      </c>
      <c r="N6516"/>
      <c r="O6516" t="s">
        <v>10317</v>
      </c>
    </row>
    <row r="6517" spans="1:16" x14ac:dyDescent="0.25">
      <c r="A6517" t="s">
        <v>4</v>
      </c>
      <c r="B6517" t="s">
        <v>13426</v>
      </c>
      <c r="C6517" t="s">
        <v>1131</v>
      </c>
      <c r="D6517" t="s">
        <v>4595</v>
      </c>
      <c r="E6517" t="s">
        <v>59</v>
      </c>
      <c r="F6517" t="b">
        <v>0</v>
      </c>
      <c r="G6517" t="s">
        <v>89</v>
      </c>
      <c r="H6517" s="1">
        <v>46090.872071759259</v>
      </c>
      <c r="I6517" t="b">
        <v>0</v>
      </c>
      <c r="J6517" t="b">
        <v>0</v>
      </c>
      <c r="K6517" t="s">
        <v>41</v>
      </c>
      <c r="L6517" t="s">
        <v>60</v>
      </c>
      <c r="M6517">
        <v>135000</v>
      </c>
      <c r="N6517"/>
      <c r="O6517" t="s">
        <v>784</v>
      </c>
      <c r="P6517" t="s">
        <v>208</v>
      </c>
    </row>
    <row r="6518" spans="1:16" x14ac:dyDescent="0.25">
      <c r="A6518" t="s">
        <v>1</v>
      </c>
      <c r="B6518" t="s">
        <v>14793</v>
      </c>
      <c r="C6518" t="s">
        <v>382</v>
      </c>
      <c r="D6518" t="s">
        <v>4346</v>
      </c>
      <c r="E6518" t="s">
        <v>88</v>
      </c>
      <c r="F6518" t="b">
        <v>0</v>
      </c>
      <c r="G6518" t="s">
        <v>77</v>
      </c>
      <c r="H6518" s="1">
        <v>46090.87222222222</v>
      </c>
      <c r="I6518" t="b">
        <v>1</v>
      </c>
      <c r="J6518" t="b">
        <v>1</v>
      </c>
      <c r="K6518" t="s">
        <v>41</v>
      </c>
      <c r="L6518" t="s">
        <v>74</v>
      </c>
      <c r="M6518"/>
      <c r="N6518">
        <v>77.5</v>
      </c>
      <c r="O6518" t="s">
        <v>1195</v>
      </c>
      <c r="P6518" t="s">
        <v>1877</v>
      </c>
    </row>
    <row r="6519" spans="1:16" x14ac:dyDescent="0.25">
      <c r="A6519" t="s">
        <v>1</v>
      </c>
      <c r="B6519" t="s">
        <v>14794</v>
      </c>
      <c r="C6519" t="s">
        <v>218</v>
      </c>
      <c r="D6519" t="s">
        <v>4346</v>
      </c>
      <c r="E6519" t="s">
        <v>59</v>
      </c>
      <c r="F6519" t="b">
        <v>0</v>
      </c>
      <c r="G6519" t="s">
        <v>77</v>
      </c>
      <c r="H6519" s="1">
        <v>46090.872488425928</v>
      </c>
      <c r="I6519" t="b">
        <v>0</v>
      </c>
      <c r="J6519" t="b">
        <v>0</v>
      </c>
      <c r="K6519" t="s">
        <v>41</v>
      </c>
      <c r="L6519" t="s">
        <v>60</v>
      </c>
      <c r="M6519">
        <v>156334.5</v>
      </c>
      <c r="N6519"/>
      <c r="O6519" t="s">
        <v>14795</v>
      </c>
    </row>
    <row r="6520" spans="1:16" x14ac:dyDescent="0.25">
      <c r="A6520" t="s">
        <v>5</v>
      </c>
      <c r="B6520" t="s">
        <v>5</v>
      </c>
      <c r="C6520" t="s">
        <v>206</v>
      </c>
      <c r="D6520" t="s">
        <v>4526</v>
      </c>
      <c r="E6520" t="s">
        <v>59</v>
      </c>
      <c r="F6520" t="b">
        <v>0</v>
      </c>
      <c r="G6520" t="s">
        <v>77</v>
      </c>
      <c r="H6520" s="1">
        <v>46090.872627314813</v>
      </c>
      <c r="I6520" t="b">
        <v>0</v>
      </c>
      <c r="J6520" t="b">
        <v>0</v>
      </c>
      <c r="K6520" t="s">
        <v>41</v>
      </c>
      <c r="L6520" t="s">
        <v>60</v>
      </c>
      <c r="M6520">
        <v>170000</v>
      </c>
      <c r="N6520"/>
      <c r="O6520" t="s">
        <v>14796</v>
      </c>
      <c r="P6520" t="s">
        <v>14797</v>
      </c>
    </row>
    <row r="6521" spans="1:16" x14ac:dyDescent="0.25">
      <c r="A6521" t="s">
        <v>0</v>
      </c>
      <c r="B6521" t="s">
        <v>2061</v>
      </c>
      <c r="C6521" t="s">
        <v>290</v>
      </c>
      <c r="D6521" t="s">
        <v>2360</v>
      </c>
      <c r="E6521" t="s">
        <v>59</v>
      </c>
      <c r="F6521" t="b">
        <v>0</v>
      </c>
      <c r="G6521" t="s">
        <v>77</v>
      </c>
      <c r="H6521" s="1">
        <v>46090.912442129629</v>
      </c>
      <c r="I6521" t="b">
        <v>0</v>
      </c>
      <c r="J6521" t="b">
        <v>0</v>
      </c>
      <c r="K6521" t="s">
        <v>41</v>
      </c>
      <c r="L6521" t="s">
        <v>74</v>
      </c>
      <c r="M6521"/>
      <c r="N6521">
        <v>79.5</v>
      </c>
      <c r="O6521" t="s">
        <v>3167</v>
      </c>
      <c r="P6521" t="s">
        <v>219</v>
      </c>
    </row>
    <row r="6522" spans="1:16" x14ac:dyDescent="0.25">
      <c r="A6522" t="s">
        <v>0</v>
      </c>
      <c r="B6522" t="s">
        <v>14798</v>
      </c>
      <c r="C6522" t="s">
        <v>157</v>
      </c>
      <c r="D6522" t="s">
        <v>4346</v>
      </c>
      <c r="E6522" t="s">
        <v>59</v>
      </c>
      <c r="F6522" t="b">
        <v>0</v>
      </c>
      <c r="G6522" t="s">
        <v>77</v>
      </c>
      <c r="H6522" s="1">
        <v>46090.912442129629</v>
      </c>
      <c r="I6522" t="b">
        <v>0</v>
      </c>
      <c r="J6522" t="b">
        <v>1</v>
      </c>
      <c r="K6522" t="s">
        <v>41</v>
      </c>
      <c r="L6522" t="s">
        <v>60</v>
      </c>
      <c r="M6522">
        <v>103800</v>
      </c>
      <c r="N6522"/>
      <c r="O6522" t="s">
        <v>2597</v>
      </c>
      <c r="P6522" t="s">
        <v>14799</v>
      </c>
    </row>
    <row r="6523" spans="1:16" x14ac:dyDescent="0.25">
      <c r="A6523" t="s">
        <v>0</v>
      </c>
      <c r="B6523" t="s">
        <v>0</v>
      </c>
      <c r="C6523" t="s">
        <v>14800</v>
      </c>
      <c r="D6523" t="s">
        <v>4346</v>
      </c>
      <c r="E6523" t="s">
        <v>59</v>
      </c>
      <c r="F6523" t="b">
        <v>0</v>
      </c>
      <c r="G6523" t="s">
        <v>73</v>
      </c>
      <c r="H6523" s="1">
        <v>46090.912592592591</v>
      </c>
      <c r="I6523" t="b">
        <v>1</v>
      </c>
      <c r="J6523" t="b">
        <v>0</v>
      </c>
      <c r="K6523" t="s">
        <v>41</v>
      </c>
      <c r="L6523" t="s">
        <v>74</v>
      </c>
      <c r="M6523"/>
      <c r="N6523">
        <v>43.5</v>
      </c>
      <c r="O6523" t="s">
        <v>14801</v>
      </c>
      <c r="P6523" t="s">
        <v>14802</v>
      </c>
    </row>
    <row r="6524" spans="1:16" x14ac:dyDescent="0.25">
      <c r="A6524" t="s">
        <v>2</v>
      </c>
      <c r="B6524" t="s">
        <v>14803</v>
      </c>
      <c r="C6524" t="s">
        <v>190</v>
      </c>
      <c r="D6524" t="s">
        <v>4595</v>
      </c>
      <c r="E6524" t="s">
        <v>59</v>
      </c>
      <c r="F6524" t="b">
        <v>0</v>
      </c>
      <c r="G6524" t="s">
        <v>73</v>
      </c>
      <c r="H6524" s="1">
        <v>46090.912685185183</v>
      </c>
      <c r="I6524" t="b">
        <v>1</v>
      </c>
      <c r="J6524" t="b">
        <v>0</v>
      </c>
      <c r="K6524" t="s">
        <v>41</v>
      </c>
      <c r="L6524" t="s">
        <v>60</v>
      </c>
      <c r="M6524">
        <v>100000</v>
      </c>
      <c r="N6524"/>
      <c r="O6524" t="s">
        <v>8456</v>
      </c>
    </row>
    <row r="6525" spans="1:16" x14ac:dyDescent="0.25">
      <c r="A6525" t="s">
        <v>0</v>
      </c>
      <c r="B6525" t="s">
        <v>14804</v>
      </c>
      <c r="C6525" t="s">
        <v>555</v>
      </c>
      <c r="D6525" t="s">
        <v>4526</v>
      </c>
      <c r="E6525" t="s">
        <v>88</v>
      </c>
      <c r="F6525" t="b">
        <v>0</v>
      </c>
      <c r="G6525" t="s">
        <v>68</v>
      </c>
      <c r="H6525" s="1">
        <v>46090.912754629629</v>
      </c>
      <c r="I6525" t="b">
        <v>0</v>
      </c>
      <c r="J6525" t="b">
        <v>1</v>
      </c>
      <c r="K6525" t="s">
        <v>41</v>
      </c>
      <c r="L6525" t="s">
        <v>74</v>
      </c>
      <c r="M6525"/>
      <c r="N6525">
        <v>42.5</v>
      </c>
      <c r="O6525" t="s">
        <v>2080</v>
      </c>
      <c r="P6525" t="s">
        <v>14805</v>
      </c>
    </row>
    <row r="6526" spans="1:16" x14ac:dyDescent="0.25">
      <c r="A6526" t="s">
        <v>0</v>
      </c>
      <c r="B6526" t="s">
        <v>883</v>
      </c>
      <c r="C6526" t="s">
        <v>396</v>
      </c>
      <c r="D6526" t="s">
        <v>4595</v>
      </c>
      <c r="E6526" t="s">
        <v>621</v>
      </c>
      <c r="F6526" t="b">
        <v>0</v>
      </c>
      <c r="G6526" t="s">
        <v>68</v>
      </c>
      <c r="H6526" s="1">
        <v>46090.912812499999</v>
      </c>
      <c r="I6526" t="b">
        <v>0</v>
      </c>
      <c r="J6526" t="b">
        <v>0</v>
      </c>
      <c r="K6526" t="s">
        <v>41</v>
      </c>
      <c r="L6526" t="s">
        <v>60</v>
      </c>
      <c r="M6526">
        <v>70000</v>
      </c>
      <c r="N6526"/>
      <c r="O6526" t="s">
        <v>14806</v>
      </c>
    </row>
    <row r="6527" spans="1:16" x14ac:dyDescent="0.25">
      <c r="A6527" t="s">
        <v>4</v>
      </c>
      <c r="B6527" t="s">
        <v>14514</v>
      </c>
      <c r="C6527" t="s">
        <v>2767</v>
      </c>
      <c r="D6527" t="s">
        <v>4595</v>
      </c>
      <c r="E6527" t="s">
        <v>59</v>
      </c>
      <c r="F6527" t="b">
        <v>0</v>
      </c>
      <c r="G6527" t="s">
        <v>89</v>
      </c>
      <c r="H6527" s="1">
        <v>46090.912939814807</v>
      </c>
      <c r="I6527" t="b">
        <v>0</v>
      </c>
      <c r="J6527" t="b">
        <v>0</v>
      </c>
      <c r="K6527" t="s">
        <v>41</v>
      </c>
      <c r="L6527" t="s">
        <v>60</v>
      </c>
      <c r="M6527">
        <v>110000</v>
      </c>
      <c r="N6527"/>
      <c r="O6527" t="s">
        <v>14515</v>
      </c>
    </row>
    <row r="6528" spans="1:16" x14ac:dyDescent="0.25">
      <c r="A6528" t="s">
        <v>2</v>
      </c>
      <c r="B6528" t="s">
        <v>14807</v>
      </c>
      <c r="C6528" t="s">
        <v>81</v>
      </c>
      <c r="D6528" t="s">
        <v>2360</v>
      </c>
      <c r="E6528" t="s">
        <v>59</v>
      </c>
      <c r="F6528" t="b">
        <v>0</v>
      </c>
      <c r="G6528" t="s">
        <v>77</v>
      </c>
      <c r="H6528" s="1">
        <v>46090.913148148153</v>
      </c>
      <c r="I6528" t="b">
        <v>0</v>
      </c>
      <c r="J6528" t="b">
        <v>1</v>
      </c>
      <c r="K6528" t="s">
        <v>41</v>
      </c>
      <c r="L6528" t="s">
        <v>60</v>
      </c>
      <c r="M6528">
        <v>200000</v>
      </c>
      <c r="N6528"/>
      <c r="O6528" t="s">
        <v>3344</v>
      </c>
      <c r="P6528" t="s">
        <v>14808</v>
      </c>
    </row>
    <row r="6529" spans="1:16" x14ac:dyDescent="0.25">
      <c r="A6529" t="s">
        <v>2</v>
      </c>
      <c r="B6529" t="s">
        <v>466</v>
      </c>
      <c r="C6529" t="s">
        <v>97</v>
      </c>
      <c r="D6529" t="s">
        <v>4595</v>
      </c>
      <c r="E6529" t="s">
        <v>59</v>
      </c>
      <c r="F6529" t="b">
        <v>0</v>
      </c>
      <c r="G6529" t="s">
        <v>89</v>
      </c>
      <c r="H6529" s="1">
        <v>46090.913657407407</v>
      </c>
      <c r="I6529" t="b">
        <v>0</v>
      </c>
      <c r="J6529" t="b">
        <v>0</v>
      </c>
      <c r="K6529" t="s">
        <v>41</v>
      </c>
      <c r="L6529" t="s">
        <v>60</v>
      </c>
      <c r="M6529">
        <v>170000</v>
      </c>
      <c r="N6529"/>
      <c r="O6529" t="s">
        <v>14809</v>
      </c>
    </row>
    <row r="6530" spans="1:16" x14ac:dyDescent="0.25">
      <c r="A6530" t="s">
        <v>5</v>
      </c>
      <c r="B6530" t="s">
        <v>14810</v>
      </c>
      <c r="C6530" t="s">
        <v>201</v>
      </c>
      <c r="D6530" t="s">
        <v>4346</v>
      </c>
      <c r="E6530" t="s">
        <v>59</v>
      </c>
      <c r="F6530" t="b">
        <v>0</v>
      </c>
      <c r="G6530" t="s">
        <v>77</v>
      </c>
      <c r="H6530" s="1">
        <v>46090.913888888892</v>
      </c>
      <c r="I6530" t="b">
        <v>0</v>
      </c>
      <c r="J6530" t="b">
        <v>0</v>
      </c>
      <c r="K6530" t="s">
        <v>41</v>
      </c>
      <c r="L6530" t="s">
        <v>60</v>
      </c>
      <c r="M6530">
        <v>130000</v>
      </c>
      <c r="N6530"/>
      <c r="O6530" t="s">
        <v>14811</v>
      </c>
      <c r="P6530" t="s">
        <v>14812</v>
      </c>
    </row>
    <row r="6531" spans="1:16" x14ac:dyDescent="0.25">
      <c r="A6531" t="s">
        <v>7</v>
      </c>
      <c r="B6531" t="s">
        <v>7</v>
      </c>
      <c r="C6531" t="s">
        <v>14813</v>
      </c>
      <c r="D6531" t="s">
        <v>11271</v>
      </c>
      <c r="E6531" t="s">
        <v>59</v>
      </c>
      <c r="F6531" t="b">
        <v>0</v>
      </c>
      <c r="G6531" t="s">
        <v>20</v>
      </c>
      <c r="H6531" s="1">
        <v>46090.924629629633</v>
      </c>
      <c r="I6531" t="b">
        <v>1</v>
      </c>
      <c r="J6531" t="b">
        <v>0</v>
      </c>
      <c r="K6531" t="s">
        <v>20</v>
      </c>
      <c r="L6531" t="s">
        <v>60</v>
      </c>
      <c r="M6531">
        <v>80000</v>
      </c>
      <c r="N6531"/>
      <c r="O6531" t="s">
        <v>12145</v>
      </c>
    </row>
    <row r="6532" spans="1:16" x14ac:dyDescent="0.25">
      <c r="A6532" t="s">
        <v>7</v>
      </c>
      <c r="B6532" t="s">
        <v>13452</v>
      </c>
      <c r="C6532" t="s">
        <v>13453</v>
      </c>
      <c r="D6532" t="s">
        <v>11271</v>
      </c>
      <c r="E6532" t="s">
        <v>59</v>
      </c>
      <c r="F6532" t="b">
        <v>0</v>
      </c>
      <c r="G6532" t="s">
        <v>20</v>
      </c>
      <c r="H6532" s="1">
        <v>46090.924664351849</v>
      </c>
      <c r="I6532" t="b">
        <v>1</v>
      </c>
      <c r="J6532" t="b">
        <v>0</v>
      </c>
      <c r="K6532" t="s">
        <v>20</v>
      </c>
      <c r="L6532" t="s">
        <v>60</v>
      </c>
      <c r="M6532">
        <v>59000</v>
      </c>
      <c r="N6532"/>
      <c r="O6532" t="s">
        <v>899</v>
      </c>
    </row>
    <row r="6533" spans="1:16" x14ac:dyDescent="0.25">
      <c r="A6533" t="s">
        <v>0</v>
      </c>
      <c r="B6533" t="s">
        <v>883</v>
      </c>
      <c r="C6533" t="s">
        <v>467</v>
      </c>
      <c r="D6533" t="s">
        <v>4526</v>
      </c>
      <c r="E6533" t="s">
        <v>59</v>
      </c>
      <c r="F6533" t="b">
        <v>0</v>
      </c>
      <c r="G6533" t="s">
        <v>65</v>
      </c>
      <c r="H6533" s="1">
        <v>46090.954027777778</v>
      </c>
      <c r="I6533" t="b">
        <v>0</v>
      </c>
      <c r="J6533" t="b">
        <v>0</v>
      </c>
      <c r="K6533" t="s">
        <v>41</v>
      </c>
      <c r="L6533" t="s">
        <v>74</v>
      </c>
      <c r="M6533"/>
      <c r="N6533">
        <v>24.5</v>
      </c>
      <c r="O6533" t="s">
        <v>14814</v>
      </c>
      <c r="P6533" t="s">
        <v>3903</v>
      </c>
    </row>
    <row r="6534" spans="1:16" x14ac:dyDescent="0.25">
      <c r="A6534" t="s">
        <v>0</v>
      </c>
      <c r="B6534" t="s">
        <v>14815</v>
      </c>
      <c r="C6534" t="s">
        <v>71</v>
      </c>
      <c r="D6534" t="s">
        <v>4346</v>
      </c>
      <c r="E6534" t="s">
        <v>232</v>
      </c>
      <c r="F6534" t="b">
        <v>0</v>
      </c>
      <c r="G6534" t="s">
        <v>73</v>
      </c>
      <c r="H6534" s="1">
        <v>46090.954259259262</v>
      </c>
      <c r="I6534" t="b">
        <v>1</v>
      </c>
      <c r="J6534" t="b">
        <v>1</v>
      </c>
      <c r="K6534" t="s">
        <v>41</v>
      </c>
      <c r="L6534" t="s">
        <v>74</v>
      </c>
      <c r="M6534"/>
      <c r="N6534">
        <v>30</v>
      </c>
      <c r="O6534" t="s">
        <v>14816</v>
      </c>
      <c r="P6534" t="s">
        <v>14817</v>
      </c>
    </row>
    <row r="6535" spans="1:16" x14ac:dyDescent="0.25">
      <c r="A6535" t="s">
        <v>3</v>
      </c>
      <c r="B6535" t="s">
        <v>14818</v>
      </c>
      <c r="C6535" t="s">
        <v>148</v>
      </c>
      <c r="D6535" t="s">
        <v>4595</v>
      </c>
      <c r="E6535" t="s">
        <v>59</v>
      </c>
      <c r="F6535" t="b">
        <v>0</v>
      </c>
      <c r="G6535" t="s">
        <v>89</v>
      </c>
      <c r="H6535" s="1">
        <v>46090.954606481479</v>
      </c>
      <c r="I6535" t="b">
        <v>0</v>
      </c>
      <c r="J6535" t="b">
        <v>1</v>
      </c>
      <c r="K6535" t="s">
        <v>41</v>
      </c>
      <c r="L6535" t="s">
        <v>60</v>
      </c>
      <c r="M6535">
        <v>116580</v>
      </c>
      <c r="N6535"/>
      <c r="O6535" t="s">
        <v>364</v>
      </c>
      <c r="P6535" t="s">
        <v>1332</v>
      </c>
    </row>
    <row r="6536" spans="1:16" x14ac:dyDescent="0.25">
      <c r="A6536" t="s">
        <v>3</v>
      </c>
      <c r="B6536" t="s">
        <v>14819</v>
      </c>
      <c r="C6536" t="s">
        <v>237</v>
      </c>
      <c r="D6536" t="s">
        <v>4595</v>
      </c>
      <c r="E6536" t="s">
        <v>59</v>
      </c>
      <c r="F6536" t="b">
        <v>0</v>
      </c>
      <c r="G6536" t="s">
        <v>89</v>
      </c>
      <c r="H6536" s="1">
        <v>46090.954618055563</v>
      </c>
      <c r="I6536" t="b">
        <v>0</v>
      </c>
      <c r="J6536" t="b">
        <v>0</v>
      </c>
      <c r="K6536" t="s">
        <v>41</v>
      </c>
      <c r="L6536" t="s">
        <v>60</v>
      </c>
      <c r="M6536">
        <v>78000</v>
      </c>
      <c r="N6536"/>
      <c r="O6536" t="s">
        <v>14820</v>
      </c>
      <c r="P6536" t="s">
        <v>14821</v>
      </c>
    </row>
    <row r="6537" spans="1:16" x14ac:dyDescent="0.25">
      <c r="A6537" t="s">
        <v>3</v>
      </c>
      <c r="B6537" t="s">
        <v>14822</v>
      </c>
      <c r="C6537" t="s">
        <v>237</v>
      </c>
      <c r="D6537" t="s">
        <v>4595</v>
      </c>
      <c r="E6537" t="s">
        <v>59</v>
      </c>
      <c r="F6537" t="b">
        <v>0</v>
      </c>
      <c r="G6537" t="s">
        <v>89</v>
      </c>
      <c r="H6537" s="1">
        <v>46090.954618055563</v>
      </c>
      <c r="I6537" t="b">
        <v>0</v>
      </c>
      <c r="J6537" t="b">
        <v>0</v>
      </c>
      <c r="K6537" t="s">
        <v>41</v>
      </c>
      <c r="L6537" t="s">
        <v>60</v>
      </c>
      <c r="M6537">
        <v>110000</v>
      </c>
      <c r="N6537"/>
      <c r="O6537" t="s">
        <v>14823</v>
      </c>
      <c r="P6537" t="s">
        <v>673</v>
      </c>
    </row>
    <row r="6538" spans="1:16" x14ac:dyDescent="0.25">
      <c r="A6538" t="s">
        <v>3</v>
      </c>
      <c r="B6538" t="s">
        <v>14824</v>
      </c>
      <c r="C6538" t="s">
        <v>237</v>
      </c>
      <c r="D6538" t="s">
        <v>4595</v>
      </c>
      <c r="E6538" t="s">
        <v>59</v>
      </c>
      <c r="F6538" t="b">
        <v>0</v>
      </c>
      <c r="G6538" t="s">
        <v>89</v>
      </c>
      <c r="H6538" s="1">
        <v>46090.954618055563</v>
      </c>
      <c r="I6538" t="b">
        <v>0</v>
      </c>
      <c r="J6538" t="b">
        <v>0</v>
      </c>
      <c r="K6538" t="s">
        <v>41</v>
      </c>
      <c r="L6538" t="s">
        <v>60</v>
      </c>
      <c r="M6538">
        <v>97500</v>
      </c>
      <c r="N6538"/>
      <c r="O6538" t="s">
        <v>11945</v>
      </c>
      <c r="P6538" t="s">
        <v>3118</v>
      </c>
    </row>
    <row r="6539" spans="1:16" x14ac:dyDescent="0.25">
      <c r="A6539" t="s">
        <v>2</v>
      </c>
      <c r="B6539" t="s">
        <v>14825</v>
      </c>
      <c r="C6539" t="s">
        <v>382</v>
      </c>
      <c r="D6539" t="s">
        <v>4346</v>
      </c>
      <c r="E6539" t="s">
        <v>88</v>
      </c>
      <c r="F6539" t="b">
        <v>0</v>
      </c>
      <c r="G6539" t="s">
        <v>77</v>
      </c>
      <c r="H6539" s="1">
        <v>46090.954814814817</v>
      </c>
      <c r="I6539" t="b">
        <v>0</v>
      </c>
      <c r="J6539" t="b">
        <v>1</v>
      </c>
      <c r="K6539" t="s">
        <v>41</v>
      </c>
      <c r="L6539" t="s">
        <v>74</v>
      </c>
      <c r="M6539"/>
      <c r="N6539">
        <v>79.19</v>
      </c>
      <c r="O6539" t="s">
        <v>3677</v>
      </c>
      <c r="P6539" t="s">
        <v>14826</v>
      </c>
    </row>
    <row r="6540" spans="1:16" x14ac:dyDescent="0.25">
      <c r="A6540" t="s">
        <v>5</v>
      </c>
      <c r="B6540" t="s">
        <v>5</v>
      </c>
      <c r="C6540" t="s">
        <v>14827</v>
      </c>
      <c r="D6540" t="s">
        <v>5798</v>
      </c>
      <c r="E6540" t="s">
        <v>59</v>
      </c>
      <c r="F6540" t="b">
        <v>0</v>
      </c>
      <c r="G6540" t="s">
        <v>40</v>
      </c>
      <c r="H6540" s="1">
        <v>46090.957418981481</v>
      </c>
      <c r="I6540" t="b">
        <v>1</v>
      </c>
      <c r="J6540" t="b">
        <v>0</v>
      </c>
      <c r="K6540" t="s">
        <v>40</v>
      </c>
      <c r="L6540" t="s">
        <v>60</v>
      </c>
      <c r="M6540">
        <v>100000</v>
      </c>
      <c r="N6540"/>
      <c r="O6540" t="s">
        <v>14828</v>
      </c>
    </row>
    <row r="6541" spans="1:16" x14ac:dyDescent="0.25">
      <c r="A6541" t="s">
        <v>7</v>
      </c>
      <c r="B6541" t="s">
        <v>14829</v>
      </c>
      <c r="C6541" t="s">
        <v>3291</v>
      </c>
      <c r="D6541" t="s">
        <v>4526</v>
      </c>
      <c r="E6541" t="s">
        <v>59</v>
      </c>
      <c r="F6541" t="b">
        <v>0</v>
      </c>
      <c r="G6541" t="s">
        <v>65</v>
      </c>
      <c r="H6541" s="1">
        <v>46090.995752314811</v>
      </c>
      <c r="I6541" t="b">
        <v>0</v>
      </c>
      <c r="J6541" t="b">
        <v>0</v>
      </c>
      <c r="K6541" t="s">
        <v>41</v>
      </c>
      <c r="L6541" t="s">
        <v>60</v>
      </c>
      <c r="M6541">
        <v>154000</v>
      </c>
      <c r="N6541"/>
      <c r="O6541" t="s">
        <v>14830</v>
      </c>
      <c r="P6541" t="s">
        <v>14831</v>
      </c>
    </row>
    <row r="6542" spans="1:16" x14ac:dyDescent="0.25">
      <c r="A6542" t="s">
        <v>0</v>
      </c>
      <c r="B6542" t="s">
        <v>14832</v>
      </c>
      <c r="C6542" t="s">
        <v>315</v>
      </c>
      <c r="D6542" t="s">
        <v>14833</v>
      </c>
      <c r="E6542" t="s">
        <v>59</v>
      </c>
      <c r="F6542" t="b">
        <v>0</v>
      </c>
      <c r="G6542" t="s">
        <v>65</v>
      </c>
      <c r="H6542" s="1">
        <v>46090.995752314811</v>
      </c>
      <c r="I6542" t="b">
        <v>0</v>
      </c>
      <c r="J6542" t="b">
        <v>1</v>
      </c>
      <c r="K6542" t="s">
        <v>41</v>
      </c>
      <c r="L6542" t="s">
        <v>74</v>
      </c>
      <c r="M6542"/>
      <c r="N6542">
        <v>30</v>
      </c>
      <c r="O6542" t="s">
        <v>3580</v>
      </c>
      <c r="P6542" t="s">
        <v>219</v>
      </c>
    </row>
    <row r="6543" spans="1:16" x14ac:dyDescent="0.25">
      <c r="A6543" t="s">
        <v>3</v>
      </c>
      <c r="B6543" t="s">
        <v>14834</v>
      </c>
      <c r="C6543" t="s">
        <v>201</v>
      </c>
      <c r="D6543" t="s">
        <v>155</v>
      </c>
      <c r="F6543" t="b">
        <v>0</v>
      </c>
      <c r="G6543" t="s">
        <v>77</v>
      </c>
      <c r="H6543" s="1">
        <v>46090.995798611111</v>
      </c>
      <c r="I6543" t="b">
        <v>1</v>
      </c>
      <c r="J6543" t="b">
        <v>0</v>
      </c>
      <c r="K6543" t="s">
        <v>41</v>
      </c>
      <c r="L6543" t="s">
        <v>74</v>
      </c>
      <c r="M6543"/>
      <c r="N6543">
        <v>51</v>
      </c>
      <c r="O6543" t="s">
        <v>155</v>
      </c>
      <c r="P6543" t="s">
        <v>1332</v>
      </c>
    </row>
    <row r="6544" spans="1:16" x14ac:dyDescent="0.25">
      <c r="A6544" t="s">
        <v>0</v>
      </c>
      <c r="B6544" t="s">
        <v>268</v>
      </c>
      <c r="C6544" t="s">
        <v>463</v>
      </c>
      <c r="D6544" t="s">
        <v>4526</v>
      </c>
      <c r="E6544" t="s">
        <v>59</v>
      </c>
      <c r="F6544" t="b">
        <v>0</v>
      </c>
      <c r="G6544" t="s">
        <v>77</v>
      </c>
      <c r="H6544" s="1">
        <v>46090.995798611111</v>
      </c>
      <c r="I6544" t="b">
        <v>1</v>
      </c>
      <c r="J6544" t="b">
        <v>0</v>
      </c>
      <c r="K6544" t="s">
        <v>41</v>
      </c>
      <c r="L6544" t="s">
        <v>60</v>
      </c>
      <c r="M6544">
        <v>112500</v>
      </c>
      <c r="N6544"/>
      <c r="O6544" t="s">
        <v>14835</v>
      </c>
      <c r="P6544" t="s">
        <v>14836</v>
      </c>
    </row>
    <row r="6545" spans="1:16" x14ac:dyDescent="0.25">
      <c r="A6545" t="s">
        <v>4</v>
      </c>
      <c r="B6545" t="s">
        <v>10822</v>
      </c>
      <c r="C6545" t="s">
        <v>1061</v>
      </c>
      <c r="D6545" t="s">
        <v>14837</v>
      </c>
      <c r="E6545" t="s">
        <v>59</v>
      </c>
      <c r="F6545" t="b">
        <v>0</v>
      </c>
      <c r="G6545" t="s">
        <v>77</v>
      </c>
      <c r="H6545" s="1">
        <v>46090.995868055557</v>
      </c>
      <c r="I6545" t="b">
        <v>0</v>
      </c>
      <c r="J6545" t="b">
        <v>0</v>
      </c>
      <c r="K6545" t="s">
        <v>41</v>
      </c>
      <c r="L6545" t="s">
        <v>74</v>
      </c>
      <c r="M6545"/>
      <c r="N6545">
        <v>28</v>
      </c>
      <c r="O6545" t="s">
        <v>14837</v>
      </c>
      <c r="P6545" t="s">
        <v>288</v>
      </c>
    </row>
    <row r="6546" spans="1:16" x14ac:dyDescent="0.25">
      <c r="A6546" t="s">
        <v>0</v>
      </c>
      <c r="B6546" t="s">
        <v>2978</v>
      </c>
      <c r="C6546" t="s">
        <v>162</v>
      </c>
      <c r="D6546" t="s">
        <v>7397</v>
      </c>
      <c r="E6546" t="s">
        <v>59</v>
      </c>
      <c r="F6546" t="b">
        <v>0</v>
      </c>
      <c r="G6546" t="s">
        <v>73</v>
      </c>
      <c r="H6546" s="1">
        <v>46090.995925925927</v>
      </c>
      <c r="I6546" t="b">
        <v>1</v>
      </c>
      <c r="J6546" t="b">
        <v>1</v>
      </c>
      <c r="K6546" t="s">
        <v>41</v>
      </c>
      <c r="L6546" t="s">
        <v>60</v>
      </c>
      <c r="M6546">
        <v>118500</v>
      </c>
      <c r="N6546"/>
      <c r="O6546" t="s">
        <v>299</v>
      </c>
    </row>
    <row r="6547" spans="1:16" x14ac:dyDescent="0.25">
      <c r="A6547" t="s">
        <v>0</v>
      </c>
      <c r="B6547" t="s">
        <v>228</v>
      </c>
      <c r="C6547" t="s">
        <v>162</v>
      </c>
      <c r="D6547" t="s">
        <v>14838</v>
      </c>
      <c r="E6547" t="s">
        <v>59</v>
      </c>
      <c r="F6547" t="b">
        <v>0</v>
      </c>
      <c r="G6547" t="s">
        <v>73</v>
      </c>
      <c r="H6547" s="1">
        <v>46090.995972222219</v>
      </c>
      <c r="I6547" t="b">
        <v>0</v>
      </c>
      <c r="J6547" t="b">
        <v>1</v>
      </c>
      <c r="K6547" t="s">
        <v>41</v>
      </c>
      <c r="L6547" t="s">
        <v>60</v>
      </c>
      <c r="M6547">
        <v>75000</v>
      </c>
      <c r="N6547"/>
      <c r="O6547" t="s">
        <v>14838</v>
      </c>
      <c r="P6547" t="s">
        <v>14839</v>
      </c>
    </row>
    <row r="6548" spans="1:16" x14ac:dyDescent="0.25">
      <c r="A6548" t="s">
        <v>7</v>
      </c>
      <c r="B6548" t="s">
        <v>14840</v>
      </c>
      <c r="C6548" t="s">
        <v>253</v>
      </c>
      <c r="D6548" t="s">
        <v>3173</v>
      </c>
      <c r="E6548" t="s">
        <v>59</v>
      </c>
      <c r="F6548" t="b">
        <v>0</v>
      </c>
      <c r="G6548" t="s">
        <v>73</v>
      </c>
      <c r="H6548" s="1">
        <v>46090.996678240743</v>
      </c>
      <c r="I6548" t="b">
        <v>0</v>
      </c>
      <c r="J6548" t="b">
        <v>1</v>
      </c>
      <c r="K6548" t="s">
        <v>41</v>
      </c>
      <c r="L6548" t="s">
        <v>60</v>
      </c>
      <c r="M6548">
        <v>138850</v>
      </c>
      <c r="N6548"/>
      <c r="O6548" t="s">
        <v>265</v>
      </c>
      <c r="P6548" t="s">
        <v>14841</v>
      </c>
    </row>
    <row r="6549" spans="1:16" x14ac:dyDescent="0.25">
      <c r="A6549" t="s">
        <v>0</v>
      </c>
      <c r="B6549" t="s">
        <v>1271</v>
      </c>
      <c r="C6549" t="s">
        <v>1781</v>
      </c>
      <c r="D6549" t="s">
        <v>14842</v>
      </c>
      <c r="E6549" t="s">
        <v>88</v>
      </c>
      <c r="F6549" t="b">
        <v>0</v>
      </c>
      <c r="G6549" t="s">
        <v>89</v>
      </c>
      <c r="H6549" s="1">
        <v>46090.996990740743</v>
      </c>
      <c r="I6549" t="b">
        <v>1</v>
      </c>
      <c r="J6549" t="b">
        <v>0</v>
      </c>
      <c r="K6549" t="s">
        <v>41</v>
      </c>
      <c r="L6549" t="s">
        <v>74</v>
      </c>
      <c r="M6549"/>
      <c r="N6549">
        <v>55</v>
      </c>
      <c r="O6549" t="s">
        <v>14843</v>
      </c>
      <c r="P6549" t="s">
        <v>14844</v>
      </c>
    </row>
    <row r="6550" spans="1:16" x14ac:dyDescent="0.25">
      <c r="A6550" t="s">
        <v>1</v>
      </c>
      <c r="B6550" t="s">
        <v>14845</v>
      </c>
      <c r="C6550" t="s">
        <v>112</v>
      </c>
      <c r="D6550" t="s">
        <v>3173</v>
      </c>
      <c r="E6550" t="s">
        <v>59</v>
      </c>
      <c r="F6550" t="b">
        <v>0</v>
      </c>
      <c r="G6550" t="s">
        <v>65</v>
      </c>
      <c r="H6550" s="1">
        <v>46090.997094907398</v>
      </c>
      <c r="I6550" t="b">
        <v>1</v>
      </c>
      <c r="J6550" t="b">
        <v>0</v>
      </c>
      <c r="K6550" t="s">
        <v>41</v>
      </c>
      <c r="L6550" t="s">
        <v>60</v>
      </c>
      <c r="M6550">
        <v>142500</v>
      </c>
      <c r="N6550"/>
      <c r="O6550" t="s">
        <v>14846</v>
      </c>
      <c r="P6550" t="s">
        <v>14847</v>
      </c>
    </row>
    <row r="6551" spans="1:16" x14ac:dyDescent="0.25">
      <c r="A6551" t="s">
        <v>1</v>
      </c>
      <c r="B6551" t="s">
        <v>14848</v>
      </c>
      <c r="C6551" t="s">
        <v>14849</v>
      </c>
      <c r="D6551" t="s">
        <v>3173</v>
      </c>
      <c r="E6551" t="s">
        <v>59</v>
      </c>
      <c r="F6551" t="b">
        <v>0</v>
      </c>
      <c r="G6551" t="s">
        <v>65</v>
      </c>
      <c r="H6551" s="1">
        <v>46090.997094907398</v>
      </c>
      <c r="I6551" t="b">
        <v>0</v>
      </c>
      <c r="J6551" t="b">
        <v>1</v>
      </c>
      <c r="K6551" t="s">
        <v>41</v>
      </c>
      <c r="L6551" t="s">
        <v>74</v>
      </c>
      <c r="M6551"/>
      <c r="N6551">
        <v>64</v>
      </c>
      <c r="O6551" t="s">
        <v>14850</v>
      </c>
      <c r="P6551" t="s">
        <v>14851</v>
      </c>
    </row>
    <row r="6552" spans="1:16" x14ac:dyDescent="0.25">
      <c r="A6552" t="s">
        <v>1</v>
      </c>
      <c r="B6552" t="s">
        <v>277</v>
      </c>
      <c r="C6552" t="s">
        <v>3643</v>
      </c>
      <c r="D6552" t="s">
        <v>4526</v>
      </c>
      <c r="E6552" t="s">
        <v>59</v>
      </c>
      <c r="F6552" t="b">
        <v>0</v>
      </c>
      <c r="G6552" t="s">
        <v>65</v>
      </c>
      <c r="H6552" s="1">
        <v>46090.997175925928</v>
      </c>
      <c r="I6552" t="b">
        <v>0</v>
      </c>
      <c r="J6552" t="b">
        <v>0</v>
      </c>
      <c r="K6552" t="s">
        <v>41</v>
      </c>
      <c r="L6552" t="s">
        <v>60</v>
      </c>
      <c r="M6552">
        <v>135000</v>
      </c>
      <c r="N6552"/>
      <c r="O6552" t="s">
        <v>3644</v>
      </c>
      <c r="P6552" t="s">
        <v>14852</v>
      </c>
    </row>
    <row r="6553" spans="1:16" x14ac:dyDescent="0.25">
      <c r="A6553" t="s">
        <v>1</v>
      </c>
      <c r="B6553" t="s">
        <v>14853</v>
      </c>
      <c r="C6553" t="s">
        <v>860</v>
      </c>
      <c r="D6553" t="s">
        <v>4587</v>
      </c>
      <c r="E6553" t="s">
        <v>59</v>
      </c>
      <c r="F6553" t="b">
        <v>0</v>
      </c>
      <c r="G6553" t="s">
        <v>77</v>
      </c>
      <c r="H6553" s="1">
        <v>46090.997384259259</v>
      </c>
      <c r="I6553" t="b">
        <v>0</v>
      </c>
      <c r="J6553" t="b">
        <v>1</v>
      </c>
      <c r="K6553" t="s">
        <v>41</v>
      </c>
      <c r="L6553" t="s">
        <v>60</v>
      </c>
      <c r="M6553">
        <v>162845</v>
      </c>
      <c r="N6553"/>
      <c r="O6553" t="s">
        <v>2599</v>
      </c>
      <c r="P6553" t="s">
        <v>14650</v>
      </c>
    </row>
    <row r="6554" spans="1:16" x14ac:dyDescent="0.25">
      <c r="A6554" t="s">
        <v>1</v>
      </c>
      <c r="B6554" t="s">
        <v>14854</v>
      </c>
      <c r="C6554" t="s">
        <v>4224</v>
      </c>
      <c r="D6554" t="s">
        <v>3761</v>
      </c>
      <c r="E6554" t="s">
        <v>59</v>
      </c>
      <c r="F6554" t="b">
        <v>0</v>
      </c>
      <c r="G6554" t="s">
        <v>73</v>
      </c>
      <c r="H6554" s="1">
        <v>46090.997881944437</v>
      </c>
      <c r="I6554" t="b">
        <v>1</v>
      </c>
      <c r="J6554" t="b">
        <v>1</v>
      </c>
      <c r="K6554" t="s">
        <v>41</v>
      </c>
      <c r="L6554" t="s">
        <v>60</v>
      </c>
      <c r="M6554">
        <v>137500</v>
      </c>
      <c r="N6554"/>
      <c r="O6554" t="s">
        <v>5551</v>
      </c>
      <c r="P6554" t="s">
        <v>14855</v>
      </c>
    </row>
    <row r="6555" spans="1:16" x14ac:dyDescent="0.25">
      <c r="A6555" t="s">
        <v>0</v>
      </c>
      <c r="B6555" t="s">
        <v>14856</v>
      </c>
      <c r="C6555" t="s">
        <v>14857</v>
      </c>
      <c r="D6555" t="s">
        <v>14858</v>
      </c>
      <c r="E6555" t="s">
        <v>59</v>
      </c>
      <c r="F6555" t="b">
        <v>0</v>
      </c>
      <c r="G6555" t="s">
        <v>40</v>
      </c>
      <c r="H6555" s="1">
        <v>46090.998888888891</v>
      </c>
      <c r="I6555" t="b">
        <v>1</v>
      </c>
      <c r="J6555" t="b">
        <v>0</v>
      </c>
      <c r="K6555" t="s">
        <v>40</v>
      </c>
      <c r="L6555" t="s">
        <v>60</v>
      </c>
      <c r="M6555">
        <v>61848</v>
      </c>
      <c r="N6555"/>
      <c r="O6555" t="s">
        <v>14859</v>
      </c>
      <c r="P6555" t="s">
        <v>14860</v>
      </c>
    </row>
    <row r="6556" spans="1:16" x14ac:dyDescent="0.25">
      <c r="A6556" t="s">
        <v>1</v>
      </c>
      <c r="B6556" t="s">
        <v>14861</v>
      </c>
      <c r="C6556" t="s">
        <v>14376</v>
      </c>
      <c r="D6556" t="s">
        <v>4587</v>
      </c>
      <c r="E6556" t="s">
        <v>59</v>
      </c>
      <c r="F6556" t="b">
        <v>0</v>
      </c>
      <c r="G6556" t="s">
        <v>40</v>
      </c>
      <c r="H6556" s="1">
        <v>46090.999085648153</v>
      </c>
      <c r="I6556" t="b">
        <v>1</v>
      </c>
      <c r="J6556" t="b">
        <v>0</v>
      </c>
      <c r="K6556" t="s">
        <v>40</v>
      </c>
      <c r="L6556" t="s">
        <v>60</v>
      </c>
      <c r="M6556">
        <v>55000</v>
      </c>
      <c r="N6556"/>
      <c r="O6556" t="s">
        <v>14377</v>
      </c>
      <c r="P6556" t="s">
        <v>3876</v>
      </c>
    </row>
    <row r="6557" spans="1:16" x14ac:dyDescent="0.25">
      <c r="A6557" t="s">
        <v>0</v>
      </c>
      <c r="B6557" t="s">
        <v>14862</v>
      </c>
      <c r="C6557" t="s">
        <v>4069</v>
      </c>
      <c r="D6557" t="s">
        <v>14863</v>
      </c>
      <c r="E6557" t="s">
        <v>59</v>
      </c>
      <c r="F6557" t="b">
        <v>0</v>
      </c>
      <c r="G6557" t="s">
        <v>19</v>
      </c>
      <c r="H6557" s="1">
        <v>46090.999872685177</v>
      </c>
      <c r="I6557" t="b">
        <v>1</v>
      </c>
      <c r="J6557" t="b">
        <v>0</v>
      </c>
      <c r="K6557" t="s">
        <v>19</v>
      </c>
      <c r="L6557" t="s">
        <v>60</v>
      </c>
      <c r="M6557">
        <v>1500000</v>
      </c>
      <c r="N6557"/>
      <c r="O6557" t="s">
        <v>14864</v>
      </c>
      <c r="P6557" t="s">
        <v>14865</v>
      </c>
    </row>
    <row r="6558" spans="1:16" x14ac:dyDescent="0.25">
      <c r="A6558" t="s">
        <v>0</v>
      </c>
      <c r="B6558" t="s">
        <v>14866</v>
      </c>
      <c r="C6558" t="s">
        <v>19</v>
      </c>
      <c r="D6558" t="s">
        <v>4518</v>
      </c>
      <c r="E6558" t="s">
        <v>59</v>
      </c>
      <c r="F6558" t="b">
        <v>0</v>
      </c>
      <c r="G6558" t="s">
        <v>19</v>
      </c>
      <c r="H6558" s="1">
        <v>46090.999976851846</v>
      </c>
      <c r="I6558" t="b">
        <v>1</v>
      </c>
      <c r="J6558" t="b">
        <v>0</v>
      </c>
      <c r="K6558" t="s">
        <v>19</v>
      </c>
      <c r="L6558" t="s">
        <v>60</v>
      </c>
      <c r="M6558">
        <v>50000</v>
      </c>
      <c r="N6558"/>
      <c r="O6558" t="s">
        <v>4519</v>
      </c>
    </row>
    <row r="6559" spans="1:16" x14ac:dyDescent="0.25">
      <c r="A6559" t="s">
        <v>0</v>
      </c>
      <c r="B6559" t="s">
        <v>14867</v>
      </c>
      <c r="C6559" t="s">
        <v>19</v>
      </c>
      <c r="D6559" t="s">
        <v>4518</v>
      </c>
      <c r="E6559" t="s">
        <v>621</v>
      </c>
      <c r="F6559" t="b">
        <v>0</v>
      </c>
      <c r="G6559" t="s">
        <v>19</v>
      </c>
      <c r="H6559" s="1">
        <v>46090.999976851846</v>
      </c>
      <c r="I6559" t="b">
        <v>1</v>
      </c>
      <c r="J6559" t="b">
        <v>0</v>
      </c>
      <c r="K6559" t="s">
        <v>19</v>
      </c>
      <c r="L6559" t="s">
        <v>60</v>
      </c>
      <c r="M6559">
        <v>50000</v>
      </c>
      <c r="N6559"/>
      <c r="O6559" t="s">
        <v>4519</v>
      </c>
    </row>
    <row r="6560" spans="1:16" x14ac:dyDescent="0.25">
      <c r="A6560" t="s">
        <v>0</v>
      </c>
      <c r="B6560" t="s">
        <v>14868</v>
      </c>
      <c r="C6560" t="s">
        <v>19</v>
      </c>
      <c r="D6560" t="s">
        <v>4518</v>
      </c>
      <c r="E6560" t="s">
        <v>621</v>
      </c>
      <c r="F6560" t="b">
        <v>0</v>
      </c>
      <c r="G6560" t="s">
        <v>19</v>
      </c>
      <c r="H6560" s="1">
        <v>46090.999988425923</v>
      </c>
      <c r="I6560" t="b">
        <v>0</v>
      </c>
      <c r="J6560" t="b">
        <v>0</v>
      </c>
      <c r="K6560" t="s">
        <v>19</v>
      </c>
      <c r="L6560" t="s">
        <v>60</v>
      </c>
      <c r="M6560">
        <v>50000</v>
      </c>
      <c r="N6560"/>
      <c r="O6560" t="s">
        <v>4519</v>
      </c>
    </row>
    <row r="6561" spans="1:16" x14ac:dyDescent="0.25">
      <c r="A6561" t="s">
        <v>2</v>
      </c>
      <c r="B6561" t="s">
        <v>128</v>
      </c>
      <c r="C6561" t="s">
        <v>4069</v>
      </c>
      <c r="D6561" t="s">
        <v>14869</v>
      </c>
      <c r="E6561" t="s">
        <v>59</v>
      </c>
      <c r="F6561" t="b">
        <v>0</v>
      </c>
      <c r="G6561" t="s">
        <v>19</v>
      </c>
      <c r="H6561" s="1">
        <v>46091.000034722223</v>
      </c>
      <c r="I6561" t="b">
        <v>0</v>
      </c>
      <c r="J6561" t="b">
        <v>0</v>
      </c>
      <c r="K6561" t="s">
        <v>19</v>
      </c>
      <c r="L6561" t="s">
        <v>60</v>
      </c>
      <c r="M6561">
        <v>450000</v>
      </c>
      <c r="N6561"/>
      <c r="O6561" t="s">
        <v>14870</v>
      </c>
      <c r="P6561" t="s">
        <v>14871</v>
      </c>
    </row>
    <row r="6562" spans="1:16" x14ac:dyDescent="0.25">
      <c r="A6562" t="s">
        <v>4</v>
      </c>
      <c r="B6562" t="s">
        <v>14872</v>
      </c>
      <c r="C6562" t="s">
        <v>76</v>
      </c>
      <c r="D6562" t="s">
        <v>4526</v>
      </c>
      <c r="E6562" t="s">
        <v>59</v>
      </c>
      <c r="F6562" t="b">
        <v>1</v>
      </c>
      <c r="G6562" t="s">
        <v>63</v>
      </c>
      <c r="H6562" s="1">
        <v>46091.009143518517</v>
      </c>
      <c r="I6562" t="b">
        <v>0</v>
      </c>
      <c r="J6562" t="b">
        <v>1</v>
      </c>
      <c r="K6562" t="s">
        <v>41</v>
      </c>
      <c r="L6562" t="s">
        <v>60</v>
      </c>
      <c r="M6562">
        <v>108000</v>
      </c>
      <c r="N6562"/>
      <c r="O6562" t="s">
        <v>14873</v>
      </c>
      <c r="P6562" t="s">
        <v>14874</v>
      </c>
    </row>
    <row r="6563" spans="1:16" x14ac:dyDescent="0.25">
      <c r="A6563" t="s">
        <v>0</v>
      </c>
      <c r="B6563" t="s">
        <v>1772</v>
      </c>
      <c r="C6563" t="s">
        <v>92</v>
      </c>
      <c r="D6563" t="s">
        <v>4595</v>
      </c>
      <c r="E6563" t="s">
        <v>59</v>
      </c>
      <c r="F6563" t="b">
        <v>0</v>
      </c>
      <c r="G6563" t="s">
        <v>77</v>
      </c>
      <c r="H6563" s="1">
        <v>46091.037534722222</v>
      </c>
      <c r="I6563" t="b">
        <v>1</v>
      </c>
      <c r="J6563" t="b">
        <v>0</v>
      </c>
      <c r="K6563" t="s">
        <v>41</v>
      </c>
      <c r="L6563" t="s">
        <v>60</v>
      </c>
      <c r="M6563">
        <v>77500</v>
      </c>
      <c r="N6563"/>
      <c r="O6563" t="s">
        <v>14875</v>
      </c>
      <c r="P6563" t="s">
        <v>3201</v>
      </c>
    </row>
    <row r="6564" spans="1:16" x14ac:dyDescent="0.25">
      <c r="A6564" t="s">
        <v>3</v>
      </c>
      <c r="B6564" t="s">
        <v>14876</v>
      </c>
      <c r="C6564" t="s">
        <v>326</v>
      </c>
      <c r="D6564" t="s">
        <v>4595</v>
      </c>
      <c r="E6564" t="s">
        <v>59</v>
      </c>
      <c r="F6564" t="b">
        <v>0</v>
      </c>
      <c r="G6564" t="s">
        <v>77</v>
      </c>
      <c r="H6564" s="1">
        <v>46091.037557870368</v>
      </c>
      <c r="I6564" t="b">
        <v>0</v>
      </c>
      <c r="J6564" t="b">
        <v>0</v>
      </c>
      <c r="K6564" t="s">
        <v>41</v>
      </c>
      <c r="L6564" t="s">
        <v>60</v>
      </c>
      <c r="M6564">
        <v>90000</v>
      </c>
      <c r="N6564"/>
      <c r="O6564" t="s">
        <v>14877</v>
      </c>
    </row>
    <row r="6565" spans="1:16" x14ac:dyDescent="0.25">
      <c r="A6565" t="s">
        <v>0</v>
      </c>
      <c r="B6565" t="s">
        <v>14878</v>
      </c>
      <c r="C6565" t="s">
        <v>71</v>
      </c>
      <c r="D6565" t="s">
        <v>4526</v>
      </c>
      <c r="E6565" t="s">
        <v>88</v>
      </c>
      <c r="F6565" t="b">
        <v>0</v>
      </c>
      <c r="G6565" t="s">
        <v>73</v>
      </c>
      <c r="H6565" s="1">
        <v>46091.037615740737</v>
      </c>
      <c r="I6565" t="b">
        <v>1</v>
      </c>
      <c r="J6565" t="b">
        <v>0</v>
      </c>
      <c r="K6565" t="s">
        <v>41</v>
      </c>
      <c r="L6565" t="s">
        <v>74</v>
      </c>
      <c r="M6565"/>
      <c r="N6565">
        <v>31.5</v>
      </c>
      <c r="O6565" t="s">
        <v>2776</v>
      </c>
      <c r="P6565" t="s">
        <v>325</v>
      </c>
    </row>
    <row r="6566" spans="1:16" x14ac:dyDescent="0.25">
      <c r="A6566" t="s">
        <v>0</v>
      </c>
      <c r="B6566" t="s">
        <v>4071</v>
      </c>
      <c r="C6566" t="s">
        <v>541</v>
      </c>
      <c r="D6566" t="s">
        <v>4595</v>
      </c>
      <c r="E6566" t="s">
        <v>59</v>
      </c>
      <c r="F6566" t="b">
        <v>0</v>
      </c>
      <c r="G6566" t="s">
        <v>73</v>
      </c>
      <c r="H6566" s="1">
        <v>46091.037615740737</v>
      </c>
      <c r="I6566" t="b">
        <v>1</v>
      </c>
      <c r="J6566" t="b">
        <v>0</v>
      </c>
      <c r="K6566" t="s">
        <v>41</v>
      </c>
      <c r="L6566" t="s">
        <v>60</v>
      </c>
      <c r="M6566">
        <v>105000</v>
      </c>
      <c r="N6566"/>
      <c r="O6566" t="s">
        <v>371</v>
      </c>
    </row>
    <row r="6567" spans="1:16" x14ac:dyDescent="0.25">
      <c r="A6567" t="s">
        <v>0</v>
      </c>
      <c r="B6567" t="s">
        <v>14879</v>
      </c>
      <c r="C6567" t="s">
        <v>148</v>
      </c>
      <c r="D6567" t="s">
        <v>4346</v>
      </c>
      <c r="F6567" t="b">
        <v>0</v>
      </c>
      <c r="G6567" t="s">
        <v>89</v>
      </c>
      <c r="H6567" s="1">
        <v>46091.037847222222</v>
      </c>
      <c r="I6567" t="b">
        <v>1</v>
      </c>
      <c r="J6567" t="b">
        <v>0</v>
      </c>
      <c r="K6567" t="s">
        <v>41</v>
      </c>
      <c r="L6567" t="s">
        <v>60</v>
      </c>
      <c r="M6567">
        <v>50000</v>
      </c>
      <c r="N6567"/>
      <c r="O6567" t="s">
        <v>14880</v>
      </c>
      <c r="P6567" t="s">
        <v>426</v>
      </c>
    </row>
    <row r="6568" spans="1:16" x14ac:dyDescent="0.25">
      <c r="A6568" t="s">
        <v>0</v>
      </c>
      <c r="B6568" t="s">
        <v>14881</v>
      </c>
      <c r="C6568" t="s">
        <v>2350</v>
      </c>
      <c r="D6568" t="s">
        <v>4595</v>
      </c>
      <c r="E6568" t="s">
        <v>59</v>
      </c>
      <c r="F6568" t="b">
        <v>0</v>
      </c>
      <c r="G6568" t="s">
        <v>89</v>
      </c>
      <c r="H6568" s="1">
        <v>46091.037939814807</v>
      </c>
      <c r="I6568" t="b">
        <v>0</v>
      </c>
      <c r="J6568" t="b">
        <v>1</v>
      </c>
      <c r="K6568" t="s">
        <v>41</v>
      </c>
      <c r="L6568" t="s">
        <v>60</v>
      </c>
      <c r="M6568">
        <v>75000</v>
      </c>
      <c r="N6568"/>
      <c r="O6568" t="s">
        <v>1692</v>
      </c>
      <c r="P6568" t="s">
        <v>14882</v>
      </c>
    </row>
    <row r="6569" spans="1:16" x14ac:dyDescent="0.25">
      <c r="A6569" t="s">
        <v>9</v>
      </c>
      <c r="B6569" t="s">
        <v>14883</v>
      </c>
      <c r="C6569" t="s">
        <v>2800</v>
      </c>
      <c r="D6569" t="s">
        <v>4595</v>
      </c>
      <c r="E6569" t="s">
        <v>59</v>
      </c>
      <c r="F6569" t="b">
        <v>0</v>
      </c>
      <c r="G6569" t="s">
        <v>89</v>
      </c>
      <c r="H6569" s="1">
        <v>46091.037951388891</v>
      </c>
      <c r="I6569" t="b">
        <v>1</v>
      </c>
      <c r="J6569" t="b">
        <v>0</v>
      </c>
      <c r="K6569" t="s">
        <v>41</v>
      </c>
      <c r="L6569" t="s">
        <v>60</v>
      </c>
      <c r="M6569">
        <v>110000</v>
      </c>
      <c r="N6569"/>
      <c r="O6569" t="s">
        <v>4839</v>
      </c>
    </row>
    <row r="6570" spans="1:16" x14ac:dyDescent="0.25">
      <c r="A6570" t="s">
        <v>2</v>
      </c>
      <c r="B6570" t="s">
        <v>2</v>
      </c>
      <c r="C6570" t="s">
        <v>14884</v>
      </c>
      <c r="D6570" t="s">
        <v>4595</v>
      </c>
      <c r="E6570" t="s">
        <v>59</v>
      </c>
      <c r="F6570" t="b">
        <v>0</v>
      </c>
      <c r="G6570" t="s">
        <v>65</v>
      </c>
      <c r="H6570" s="1">
        <v>46091.038032407407</v>
      </c>
      <c r="I6570" t="b">
        <v>0</v>
      </c>
      <c r="J6570" t="b">
        <v>0</v>
      </c>
      <c r="K6570" t="s">
        <v>41</v>
      </c>
      <c r="L6570" t="s">
        <v>60</v>
      </c>
      <c r="M6570">
        <v>121500</v>
      </c>
      <c r="N6570"/>
      <c r="O6570" t="s">
        <v>14885</v>
      </c>
    </row>
    <row r="6571" spans="1:16" x14ac:dyDescent="0.25">
      <c r="A6571" t="s">
        <v>2</v>
      </c>
      <c r="B6571" t="s">
        <v>158</v>
      </c>
      <c r="C6571" t="s">
        <v>559</v>
      </c>
      <c r="D6571" t="s">
        <v>4595</v>
      </c>
      <c r="E6571" t="s">
        <v>59</v>
      </c>
      <c r="F6571" t="b">
        <v>0</v>
      </c>
      <c r="G6571" t="s">
        <v>65</v>
      </c>
      <c r="H6571" s="1">
        <v>46091.038113425922</v>
      </c>
      <c r="I6571" t="b">
        <v>0</v>
      </c>
      <c r="J6571" t="b">
        <v>1</v>
      </c>
      <c r="K6571" t="s">
        <v>41</v>
      </c>
      <c r="L6571" t="s">
        <v>60</v>
      </c>
      <c r="M6571">
        <v>215000</v>
      </c>
      <c r="N6571"/>
      <c r="O6571" t="s">
        <v>265</v>
      </c>
    </row>
    <row r="6572" spans="1:16" x14ac:dyDescent="0.25">
      <c r="A6572" t="s">
        <v>2</v>
      </c>
      <c r="B6572" t="s">
        <v>14886</v>
      </c>
      <c r="C6572" t="s">
        <v>81</v>
      </c>
      <c r="D6572" t="s">
        <v>4595</v>
      </c>
      <c r="E6572" t="s">
        <v>59</v>
      </c>
      <c r="F6572" t="b">
        <v>0</v>
      </c>
      <c r="G6572" t="s">
        <v>77</v>
      </c>
      <c r="H6572" s="1">
        <v>46091.038263888891</v>
      </c>
      <c r="I6572" t="b">
        <v>0</v>
      </c>
      <c r="J6572" t="b">
        <v>0</v>
      </c>
      <c r="K6572" t="s">
        <v>41</v>
      </c>
      <c r="L6572" t="s">
        <v>60</v>
      </c>
      <c r="M6572">
        <v>162500</v>
      </c>
      <c r="N6572"/>
      <c r="O6572" t="s">
        <v>12052</v>
      </c>
    </row>
    <row r="6573" spans="1:16" x14ac:dyDescent="0.25">
      <c r="A6573" t="s">
        <v>2</v>
      </c>
      <c r="B6573" t="s">
        <v>14887</v>
      </c>
      <c r="C6573" t="s">
        <v>81</v>
      </c>
      <c r="D6573" t="s">
        <v>4595</v>
      </c>
      <c r="E6573" t="s">
        <v>59</v>
      </c>
      <c r="F6573" t="b">
        <v>0</v>
      </c>
      <c r="G6573" t="s">
        <v>77</v>
      </c>
      <c r="H6573" s="1">
        <v>46091.038287037038</v>
      </c>
      <c r="I6573" t="b">
        <v>0</v>
      </c>
      <c r="J6573" t="b">
        <v>0</v>
      </c>
      <c r="K6573" t="s">
        <v>41</v>
      </c>
      <c r="L6573" t="s">
        <v>60</v>
      </c>
      <c r="M6573">
        <v>150000</v>
      </c>
      <c r="N6573"/>
      <c r="O6573" t="s">
        <v>12052</v>
      </c>
    </row>
    <row r="6574" spans="1:16" x14ac:dyDescent="0.25">
      <c r="A6574" t="s">
        <v>6</v>
      </c>
      <c r="B6574" t="s">
        <v>14888</v>
      </c>
      <c r="C6574" t="s">
        <v>81</v>
      </c>
      <c r="D6574" t="s">
        <v>4595</v>
      </c>
      <c r="E6574" t="s">
        <v>59</v>
      </c>
      <c r="F6574" t="b">
        <v>0</v>
      </c>
      <c r="G6574" t="s">
        <v>77</v>
      </c>
      <c r="H6574" s="1">
        <v>46091.038287037038</v>
      </c>
      <c r="I6574" t="b">
        <v>0</v>
      </c>
      <c r="J6574" t="b">
        <v>0</v>
      </c>
      <c r="K6574" t="s">
        <v>41</v>
      </c>
      <c r="L6574" t="s">
        <v>60</v>
      </c>
      <c r="M6574">
        <v>150000</v>
      </c>
      <c r="N6574"/>
      <c r="O6574" t="s">
        <v>12052</v>
      </c>
      <c r="P6574" t="s">
        <v>85</v>
      </c>
    </row>
    <row r="6575" spans="1:16" x14ac:dyDescent="0.25">
      <c r="A6575" t="s">
        <v>2</v>
      </c>
      <c r="B6575" t="s">
        <v>14889</v>
      </c>
      <c r="C6575" t="s">
        <v>81</v>
      </c>
      <c r="D6575" t="s">
        <v>4595</v>
      </c>
      <c r="E6575" t="s">
        <v>59</v>
      </c>
      <c r="F6575" t="b">
        <v>0</v>
      </c>
      <c r="G6575" t="s">
        <v>77</v>
      </c>
      <c r="H6575" s="1">
        <v>46091.038287037038</v>
      </c>
      <c r="I6575" t="b">
        <v>0</v>
      </c>
      <c r="J6575" t="b">
        <v>1</v>
      </c>
      <c r="K6575" t="s">
        <v>41</v>
      </c>
      <c r="L6575" t="s">
        <v>60</v>
      </c>
      <c r="M6575">
        <v>210000</v>
      </c>
      <c r="N6575"/>
      <c r="O6575" t="s">
        <v>12052</v>
      </c>
      <c r="P6575" t="s">
        <v>85</v>
      </c>
    </row>
    <row r="6576" spans="1:16" x14ac:dyDescent="0.25">
      <c r="A6576" t="s">
        <v>2</v>
      </c>
      <c r="B6576" t="s">
        <v>14890</v>
      </c>
      <c r="C6576" t="s">
        <v>81</v>
      </c>
      <c r="D6576" t="s">
        <v>4595</v>
      </c>
      <c r="E6576" t="s">
        <v>59</v>
      </c>
      <c r="F6576" t="b">
        <v>0</v>
      </c>
      <c r="G6576" t="s">
        <v>77</v>
      </c>
      <c r="H6576" s="1">
        <v>46091.038287037038</v>
      </c>
      <c r="I6576" t="b">
        <v>0</v>
      </c>
      <c r="J6576" t="b">
        <v>0</v>
      </c>
      <c r="K6576" t="s">
        <v>41</v>
      </c>
      <c r="L6576" t="s">
        <v>60</v>
      </c>
      <c r="M6576">
        <v>125000</v>
      </c>
      <c r="N6576"/>
      <c r="O6576" t="s">
        <v>12052</v>
      </c>
    </row>
    <row r="6577" spans="1:16" x14ac:dyDescent="0.25">
      <c r="A6577" t="s">
        <v>7</v>
      </c>
      <c r="B6577" t="s">
        <v>14891</v>
      </c>
      <c r="C6577" t="s">
        <v>4111</v>
      </c>
      <c r="D6577" t="s">
        <v>4595</v>
      </c>
      <c r="E6577" t="s">
        <v>59</v>
      </c>
      <c r="F6577" t="b">
        <v>0</v>
      </c>
      <c r="G6577" t="s">
        <v>77</v>
      </c>
      <c r="H6577" s="1">
        <v>46091.038310185177</v>
      </c>
      <c r="I6577" t="b">
        <v>0</v>
      </c>
      <c r="J6577" t="b">
        <v>0</v>
      </c>
      <c r="K6577" t="s">
        <v>41</v>
      </c>
      <c r="L6577" t="s">
        <v>60</v>
      </c>
      <c r="M6577">
        <v>78000</v>
      </c>
      <c r="N6577"/>
      <c r="O6577" t="s">
        <v>10927</v>
      </c>
    </row>
    <row r="6578" spans="1:16" x14ac:dyDescent="0.25">
      <c r="A6578" t="s">
        <v>1</v>
      </c>
      <c r="B6578" t="s">
        <v>385</v>
      </c>
      <c r="C6578" t="s">
        <v>165</v>
      </c>
      <c r="D6578" t="s">
        <v>4595</v>
      </c>
      <c r="E6578" t="s">
        <v>59</v>
      </c>
      <c r="F6578" t="b">
        <v>0</v>
      </c>
      <c r="G6578" t="s">
        <v>73</v>
      </c>
      <c r="H6578" s="1">
        <v>46091.038506944453</v>
      </c>
      <c r="I6578" t="b">
        <v>1</v>
      </c>
      <c r="J6578" t="b">
        <v>0</v>
      </c>
      <c r="K6578" t="s">
        <v>41</v>
      </c>
      <c r="L6578" t="s">
        <v>60</v>
      </c>
      <c r="M6578">
        <v>175000</v>
      </c>
      <c r="N6578"/>
      <c r="O6578" t="s">
        <v>14875</v>
      </c>
      <c r="P6578" t="s">
        <v>14892</v>
      </c>
    </row>
    <row r="6579" spans="1:16" x14ac:dyDescent="0.25">
      <c r="A6579" t="s">
        <v>2</v>
      </c>
      <c r="B6579" t="s">
        <v>466</v>
      </c>
      <c r="C6579" t="s">
        <v>1045</v>
      </c>
      <c r="D6579" t="s">
        <v>4595</v>
      </c>
      <c r="E6579" t="s">
        <v>59</v>
      </c>
      <c r="F6579" t="b">
        <v>0</v>
      </c>
      <c r="G6579" t="s">
        <v>68</v>
      </c>
      <c r="H6579" s="1">
        <v>46091.038611111107</v>
      </c>
      <c r="I6579" t="b">
        <v>0</v>
      </c>
      <c r="J6579" t="b">
        <v>1</v>
      </c>
      <c r="K6579" t="s">
        <v>41</v>
      </c>
      <c r="L6579" t="s">
        <v>60</v>
      </c>
      <c r="M6579">
        <v>137000</v>
      </c>
      <c r="N6579"/>
      <c r="O6579" t="s">
        <v>241</v>
      </c>
      <c r="P6579" t="s">
        <v>9803</v>
      </c>
    </row>
    <row r="6580" spans="1:16" x14ac:dyDescent="0.25">
      <c r="A6580" t="s">
        <v>0</v>
      </c>
      <c r="B6580" t="s">
        <v>14893</v>
      </c>
      <c r="C6580" t="s">
        <v>716</v>
      </c>
      <c r="D6580" t="s">
        <v>4595</v>
      </c>
      <c r="E6580" t="s">
        <v>59</v>
      </c>
      <c r="F6580" t="b">
        <v>0</v>
      </c>
      <c r="G6580" t="s">
        <v>63</v>
      </c>
      <c r="H6580" s="1">
        <v>46091.050833333327</v>
      </c>
      <c r="I6580" t="b">
        <v>0</v>
      </c>
      <c r="J6580" t="b">
        <v>0</v>
      </c>
      <c r="K6580" t="s">
        <v>41</v>
      </c>
      <c r="L6580" t="s">
        <v>60</v>
      </c>
      <c r="M6580">
        <v>110000</v>
      </c>
      <c r="N6580"/>
      <c r="O6580" t="s">
        <v>3279</v>
      </c>
      <c r="P6580" t="s">
        <v>14894</v>
      </c>
    </row>
    <row r="6581" spans="1:16" x14ac:dyDescent="0.25">
      <c r="A6581" t="s">
        <v>0</v>
      </c>
      <c r="B6581" t="s">
        <v>0</v>
      </c>
      <c r="C6581" t="s">
        <v>14895</v>
      </c>
      <c r="D6581" t="s">
        <v>4595</v>
      </c>
      <c r="E6581" t="s">
        <v>59</v>
      </c>
      <c r="F6581" t="b">
        <v>0</v>
      </c>
      <c r="G6581" t="s">
        <v>77</v>
      </c>
      <c r="H6581" s="1">
        <v>46091.079201388893</v>
      </c>
      <c r="I6581" t="b">
        <v>0</v>
      </c>
      <c r="J6581" t="b">
        <v>0</v>
      </c>
      <c r="K6581" t="s">
        <v>41</v>
      </c>
      <c r="L6581" t="s">
        <v>60</v>
      </c>
      <c r="M6581">
        <v>77500</v>
      </c>
      <c r="N6581"/>
      <c r="O6581" t="s">
        <v>14896</v>
      </c>
      <c r="P6581" t="s">
        <v>1482</v>
      </c>
    </row>
    <row r="6582" spans="1:16" x14ac:dyDescent="0.25">
      <c r="A6582" t="s">
        <v>0</v>
      </c>
      <c r="B6582" t="s">
        <v>14897</v>
      </c>
      <c r="C6582" t="s">
        <v>952</v>
      </c>
      <c r="D6582" t="s">
        <v>4526</v>
      </c>
      <c r="E6582" t="s">
        <v>59</v>
      </c>
      <c r="F6582" t="b">
        <v>0</v>
      </c>
      <c r="G6582" t="s">
        <v>68</v>
      </c>
      <c r="H6582" s="1">
        <v>46091.079375000001</v>
      </c>
      <c r="I6582" t="b">
        <v>0</v>
      </c>
      <c r="J6582" t="b">
        <v>1</v>
      </c>
      <c r="K6582" t="s">
        <v>41</v>
      </c>
      <c r="L6582" t="s">
        <v>60</v>
      </c>
      <c r="M6582">
        <v>97500</v>
      </c>
      <c r="N6582"/>
      <c r="O6582" t="s">
        <v>14898</v>
      </c>
      <c r="P6582" t="s">
        <v>2710</v>
      </c>
    </row>
    <row r="6583" spans="1:16" x14ac:dyDescent="0.25">
      <c r="A6583" t="s">
        <v>0</v>
      </c>
      <c r="B6583" t="s">
        <v>3246</v>
      </c>
      <c r="C6583" t="s">
        <v>2054</v>
      </c>
      <c r="D6583" t="s">
        <v>4595</v>
      </c>
      <c r="E6583" t="s">
        <v>59</v>
      </c>
      <c r="F6583" t="b">
        <v>0</v>
      </c>
      <c r="G6583" t="s">
        <v>68</v>
      </c>
      <c r="H6583" s="1">
        <v>46091.079467592594</v>
      </c>
      <c r="I6583" t="b">
        <v>0</v>
      </c>
      <c r="J6583" t="b">
        <v>1</v>
      </c>
      <c r="K6583" t="s">
        <v>41</v>
      </c>
      <c r="L6583" t="s">
        <v>60</v>
      </c>
      <c r="M6583">
        <v>120000</v>
      </c>
      <c r="N6583"/>
      <c r="O6583" t="s">
        <v>944</v>
      </c>
      <c r="P6583" t="s">
        <v>2114</v>
      </c>
    </row>
    <row r="6584" spans="1:16" x14ac:dyDescent="0.25">
      <c r="A6584" t="s">
        <v>0</v>
      </c>
      <c r="B6584" t="s">
        <v>228</v>
      </c>
      <c r="C6584" t="s">
        <v>1883</v>
      </c>
      <c r="D6584" t="s">
        <v>4595</v>
      </c>
      <c r="E6584" t="s">
        <v>88</v>
      </c>
      <c r="F6584" t="b">
        <v>0</v>
      </c>
      <c r="G6584" t="s">
        <v>68</v>
      </c>
      <c r="H6584" s="1">
        <v>46091.079467592594</v>
      </c>
      <c r="I6584" t="b">
        <v>1</v>
      </c>
      <c r="J6584" t="b">
        <v>0</v>
      </c>
      <c r="K6584" t="s">
        <v>41</v>
      </c>
      <c r="L6584" t="s">
        <v>60</v>
      </c>
      <c r="M6584">
        <v>110000</v>
      </c>
      <c r="N6584"/>
      <c r="O6584" t="s">
        <v>14899</v>
      </c>
      <c r="P6584" t="s">
        <v>597</v>
      </c>
    </row>
    <row r="6585" spans="1:16" x14ac:dyDescent="0.25">
      <c r="A6585" t="s">
        <v>0</v>
      </c>
      <c r="B6585" t="s">
        <v>14900</v>
      </c>
      <c r="C6585" t="s">
        <v>3290</v>
      </c>
      <c r="D6585" t="s">
        <v>4595</v>
      </c>
      <c r="E6585" t="s">
        <v>59</v>
      </c>
      <c r="F6585" t="b">
        <v>0</v>
      </c>
      <c r="G6585" t="s">
        <v>68</v>
      </c>
      <c r="H6585" s="1">
        <v>46091.079479166663</v>
      </c>
      <c r="I6585" t="b">
        <v>0</v>
      </c>
      <c r="J6585" t="b">
        <v>0</v>
      </c>
      <c r="K6585" t="s">
        <v>41</v>
      </c>
      <c r="L6585" t="s">
        <v>60</v>
      </c>
      <c r="M6585">
        <v>120000</v>
      </c>
      <c r="N6585"/>
      <c r="O6585" t="s">
        <v>13338</v>
      </c>
      <c r="P6585" t="s">
        <v>14901</v>
      </c>
    </row>
    <row r="6586" spans="1:16" x14ac:dyDescent="0.25">
      <c r="A6586" t="s">
        <v>0</v>
      </c>
      <c r="B6586" t="s">
        <v>14902</v>
      </c>
      <c r="C6586" t="s">
        <v>237</v>
      </c>
      <c r="D6586" t="s">
        <v>4756</v>
      </c>
      <c r="E6586" t="s">
        <v>59</v>
      </c>
      <c r="F6586" t="b">
        <v>0</v>
      </c>
      <c r="G6586" t="s">
        <v>89</v>
      </c>
      <c r="H6586" s="1">
        <v>46091.079513888893</v>
      </c>
      <c r="I6586" t="b">
        <v>0</v>
      </c>
      <c r="J6586" t="b">
        <v>1</v>
      </c>
      <c r="K6586" t="s">
        <v>41</v>
      </c>
      <c r="L6586" t="s">
        <v>60</v>
      </c>
      <c r="M6586">
        <v>110000</v>
      </c>
      <c r="N6586"/>
      <c r="O6586" t="s">
        <v>14903</v>
      </c>
      <c r="P6586" t="s">
        <v>714</v>
      </c>
    </row>
    <row r="6587" spans="1:16" x14ac:dyDescent="0.25">
      <c r="A6587" t="s">
        <v>3</v>
      </c>
      <c r="B6587" t="s">
        <v>14904</v>
      </c>
      <c r="C6587" t="s">
        <v>181</v>
      </c>
      <c r="D6587" t="s">
        <v>2360</v>
      </c>
      <c r="E6587" t="s">
        <v>59</v>
      </c>
      <c r="F6587" t="b">
        <v>0</v>
      </c>
      <c r="G6587" t="s">
        <v>89</v>
      </c>
      <c r="H6587" s="1">
        <v>46091.079606481479</v>
      </c>
      <c r="I6587" t="b">
        <v>0</v>
      </c>
      <c r="J6587" t="b">
        <v>1</v>
      </c>
      <c r="K6587" t="s">
        <v>41</v>
      </c>
      <c r="L6587" t="s">
        <v>74</v>
      </c>
      <c r="M6587"/>
      <c r="N6587">
        <v>30.68</v>
      </c>
      <c r="O6587" t="s">
        <v>1239</v>
      </c>
      <c r="P6587" t="s">
        <v>219</v>
      </c>
    </row>
    <row r="6588" spans="1:16" x14ac:dyDescent="0.25">
      <c r="A6588" t="s">
        <v>6</v>
      </c>
      <c r="B6588" t="s">
        <v>14905</v>
      </c>
      <c r="C6588" t="s">
        <v>86</v>
      </c>
      <c r="D6588" t="s">
        <v>4526</v>
      </c>
      <c r="E6588" t="s">
        <v>59</v>
      </c>
      <c r="F6588" t="b">
        <v>0</v>
      </c>
      <c r="G6588" t="s">
        <v>77</v>
      </c>
      <c r="H6588" s="1">
        <v>46091.079930555563</v>
      </c>
      <c r="I6588" t="b">
        <v>0</v>
      </c>
      <c r="J6588" t="b">
        <v>1</v>
      </c>
      <c r="K6588" t="s">
        <v>41</v>
      </c>
      <c r="L6588" t="s">
        <v>60</v>
      </c>
      <c r="M6588">
        <v>287000</v>
      </c>
      <c r="N6588"/>
      <c r="O6588" t="s">
        <v>1990</v>
      </c>
      <c r="P6588" t="s">
        <v>14906</v>
      </c>
    </row>
    <row r="6589" spans="1:16" x14ac:dyDescent="0.25">
      <c r="A6589" t="s">
        <v>1</v>
      </c>
      <c r="B6589" t="s">
        <v>629</v>
      </c>
      <c r="C6589" t="s">
        <v>1169</v>
      </c>
      <c r="D6589" t="s">
        <v>4346</v>
      </c>
      <c r="E6589" t="s">
        <v>59</v>
      </c>
      <c r="F6589" t="b">
        <v>0</v>
      </c>
      <c r="G6589" t="s">
        <v>77</v>
      </c>
      <c r="H6589" s="1">
        <v>46091.080682870372</v>
      </c>
      <c r="I6589" t="b">
        <v>0</v>
      </c>
      <c r="J6589" t="b">
        <v>0</v>
      </c>
      <c r="K6589" t="s">
        <v>41</v>
      </c>
      <c r="L6589" t="s">
        <v>60</v>
      </c>
      <c r="M6589">
        <v>101320</v>
      </c>
      <c r="N6589"/>
      <c r="O6589" t="s">
        <v>7666</v>
      </c>
      <c r="P6589" t="s">
        <v>14907</v>
      </c>
    </row>
    <row r="6590" spans="1:16" x14ac:dyDescent="0.25">
      <c r="A6590" t="s">
        <v>0</v>
      </c>
      <c r="B6590" t="s">
        <v>14908</v>
      </c>
      <c r="C6590" t="s">
        <v>112</v>
      </c>
      <c r="D6590" t="s">
        <v>2360</v>
      </c>
      <c r="E6590" t="s">
        <v>59</v>
      </c>
      <c r="F6590" t="b">
        <v>0</v>
      </c>
      <c r="G6590" t="s">
        <v>65</v>
      </c>
      <c r="H6590" s="1">
        <v>46091.120613425926</v>
      </c>
      <c r="I6590" t="b">
        <v>0</v>
      </c>
      <c r="J6590" t="b">
        <v>1</v>
      </c>
      <c r="K6590" t="s">
        <v>41</v>
      </c>
      <c r="L6590" t="s">
        <v>74</v>
      </c>
      <c r="M6590"/>
      <c r="N6590">
        <v>38.450000000000003</v>
      </c>
      <c r="O6590" t="s">
        <v>14909</v>
      </c>
      <c r="P6590" t="s">
        <v>14910</v>
      </c>
    </row>
    <row r="6591" spans="1:16" x14ac:dyDescent="0.25">
      <c r="A6591" t="s">
        <v>3</v>
      </c>
      <c r="B6591" t="s">
        <v>14911</v>
      </c>
      <c r="C6591" t="s">
        <v>181</v>
      </c>
      <c r="D6591" t="s">
        <v>4595</v>
      </c>
      <c r="E6591" t="s">
        <v>59</v>
      </c>
      <c r="F6591" t="b">
        <v>0</v>
      </c>
      <c r="G6591" t="s">
        <v>89</v>
      </c>
      <c r="H6591" s="1">
        <v>46091.121307870373</v>
      </c>
      <c r="I6591" t="b">
        <v>0</v>
      </c>
      <c r="J6591" t="b">
        <v>1</v>
      </c>
      <c r="K6591" t="s">
        <v>41</v>
      </c>
      <c r="L6591" t="s">
        <v>60</v>
      </c>
      <c r="M6591">
        <v>97500</v>
      </c>
      <c r="N6591"/>
      <c r="O6591" t="s">
        <v>14912</v>
      </c>
    </row>
    <row r="6592" spans="1:16" x14ac:dyDescent="0.25">
      <c r="A6592" t="s">
        <v>2</v>
      </c>
      <c r="B6592" t="s">
        <v>14913</v>
      </c>
      <c r="C6592" t="s">
        <v>92</v>
      </c>
      <c r="D6592" t="s">
        <v>4526</v>
      </c>
      <c r="E6592" t="s">
        <v>59</v>
      </c>
      <c r="F6592" t="b">
        <v>0</v>
      </c>
      <c r="G6592" t="s">
        <v>77</v>
      </c>
      <c r="H6592" s="1">
        <v>46091.121481481481</v>
      </c>
      <c r="I6592" t="b">
        <v>0</v>
      </c>
      <c r="J6592" t="b">
        <v>1</v>
      </c>
      <c r="K6592" t="s">
        <v>41</v>
      </c>
      <c r="L6592" t="s">
        <v>60</v>
      </c>
      <c r="M6592">
        <v>200500</v>
      </c>
      <c r="N6592"/>
      <c r="O6592" t="s">
        <v>402</v>
      </c>
      <c r="P6592" t="s">
        <v>14914</v>
      </c>
    </row>
    <row r="6593" spans="1:16" x14ac:dyDescent="0.25">
      <c r="A6593" t="s">
        <v>5</v>
      </c>
      <c r="B6593" t="s">
        <v>14915</v>
      </c>
      <c r="C6593" t="s">
        <v>929</v>
      </c>
      <c r="D6593" t="s">
        <v>4756</v>
      </c>
      <c r="E6593" t="s">
        <v>59</v>
      </c>
      <c r="F6593" t="b">
        <v>0</v>
      </c>
      <c r="G6593" t="s">
        <v>65</v>
      </c>
      <c r="H6593" s="1">
        <v>46091.122118055559</v>
      </c>
      <c r="I6593" t="b">
        <v>1</v>
      </c>
      <c r="J6593" t="b">
        <v>1</v>
      </c>
      <c r="K6593" t="s">
        <v>41</v>
      </c>
      <c r="L6593" t="s">
        <v>60</v>
      </c>
      <c r="M6593">
        <v>112500</v>
      </c>
      <c r="N6593"/>
      <c r="O6593" t="s">
        <v>14916</v>
      </c>
      <c r="P6593" t="s">
        <v>14917</v>
      </c>
    </row>
    <row r="6594" spans="1:16" x14ac:dyDescent="0.25">
      <c r="A6594" t="s">
        <v>1</v>
      </c>
      <c r="B6594" t="s">
        <v>14918</v>
      </c>
      <c r="C6594" t="s">
        <v>440</v>
      </c>
      <c r="D6594" t="s">
        <v>4756</v>
      </c>
      <c r="E6594" t="s">
        <v>59</v>
      </c>
      <c r="F6594" t="b">
        <v>0</v>
      </c>
      <c r="G6594" t="s">
        <v>77</v>
      </c>
      <c r="H6594" s="1">
        <v>46091.122511574067</v>
      </c>
      <c r="I6594" t="b">
        <v>0</v>
      </c>
      <c r="J6594" t="b">
        <v>1</v>
      </c>
      <c r="K6594" t="s">
        <v>41</v>
      </c>
      <c r="L6594" t="s">
        <v>60</v>
      </c>
      <c r="M6594">
        <v>139000</v>
      </c>
      <c r="N6594"/>
      <c r="O6594" t="s">
        <v>14919</v>
      </c>
      <c r="P6594" t="s">
        <v>14920</v>
      </c>
    </row>
    <row r="6595" spans="1:16" x14ac:dyDescent="0.25">
      <c r="A6595" t="s">
        <v>1</v>
      </c>
      <c r="B6595" t="s">
        <v>14921</v>
      </c>
      <c r="C6595" t="s">
        <v>81</v>
      </c>
      <c r="D6595" t="s">
        <v>4756</v>
      </c>
      <c r="E6595" t="s">
        <v>59</v>
      </c>
      <c r="F6595" t="b">
        <v>0</v>
      </c>
      <c r="G6595" t="s">
        <v>73</v>
      </c>
      <c r="H6595" s="1">
        <v>46091.122881944437</v>
      </c>
      <c r="I6595" t="b">
        <v>0</v>
      </c>
      <c r="J6595" t="b">
        <v>0</v>
      </c>
      <c r="K6595" t="s">
        <v>41</v>
      </c>
      <c r="L6595" t="s">
        <v>60</v>
      </c>
      <c r="M6595">
        <v>140000</v>
      </c>
      <c r="N6595"/>
      <c r="O6595" t="s">
        <v>402</v>
      </c>
      <c r="P6595" t="s">
        <v>14922</v>
      </c>
    </row>
    <row r="6596" spans="1:16" x14ac:dyDescent="0.25">
      <c r="A6596" t="s">
        <v>6</v>
      </c>
      <c r="B6596" t="s">
        <v>11276</v>
      </c>
      <c r="C6596" t="s">
        <v>4530</v>
      </c>
      <c r="D6596" t="s">
        <v>5798</v>
      </c>
      <c r="E6596" t="s">
        <v>59</v>
      </c>
      <c r="F6596" t="b">
        <v>0</v>
      </c>
      <c r="G6596" t="s">
        <v>40</v>
      </c>
      <c r="H6596" s="1">
        <v>46091.124143518522</v>
      </c>
      <c r="I6596" t="b">
        <v>0</v>
      </c>
      <c r="J6596" t="b">
        <v>0</v>
      </c>
      <c r="K6596" t="s">
        <v>40</v>
      </c>
      <c r="L6596" t="s">
        <v>60</v>
      </c>
      <c r="M6596">
        <v>85000</v>
      </c>
      <c r="N6596"/>
      <c r="O6596" t="s">
        <v>14923</v>
      </c>
    </row>
    <row r="6597" spans="1:16" x14ac:dyDescent="0.25">
      <c r="A6597" t="s">
        <v>2</v>
      </c>
      <c r="B6597" t="s">
        <v>3604</v>
      </c>
      <c r="C6597" t="s">
        <v>76</v>
      </c>
      <c r="D6597" t="s">
        <v>4526</v>
      </c>
      <c r="E6597" t="s">
        <v>132</v>
      </c>
      <c r="F6597" t="b">
        <v>1</v>
      </c>
      <c r="G6597" t="s">
        <v>13</v>
      </c>
      <c r="H6597" s="1">
        <v>46091.124282407407</v>
      </c>
      <c r="I6597" t="b">
        <v>0</v>
      </c>
      <c r="J6597" t="b">
        <v>0</v>
      </c>
      <c r="K6597" t="s">
        <v>13</v>
      </c>
      <c r="L6597" t="s">
        <v>74</v>
      </c>
      <c r="M6597"/>
      <c r="N6597">
        <v>75</v>
      </c>
      <c r="O6597" t="s">
        <v>5046</v>
      </c>
      <c r="P6597" t="s">
        <v>10976</v>
      </c>
    </row>
    <row r="6598" spans="1:16" x14ac:dyDescent="0.25">
      <c r="A6598" t="s">
        <v>2</v>
      </c>
      <c r="B6598" t="s">
        <v>14924</v>
      </c>
      <c r="C6598" t="s">
        <v>76</v>
      </c>
      <c r="D6598" t="s">
        <v>4526</v>
      </c>
      <c r="E6598" t="s">
        <v>59</v>
      </c>
      <c r="F6598" t="b">
        <v>1</v>
      </c>
      <c r="G6598" t="s">
        <v>13</v>
      </c>
      <c r="H6598" s="1">
        <v>46091.124398148153</v>
      </c>
      <c r="I6598" t="b">
        <v>0</v>
      </c>
      <c r="J6598" t="b">
        <v>0</v>
      </c>
      <c r="K6598" t="s">
        <v>13</v>
      </c>
      <c r="L6598" t="s">
        <v>74</v>
      </c>
      <c r="M6598"/>
      <c r="N6598">
        <v>112.5</v>
      </c>
      <c r="O6598" t="s">
        <v>5046</v>
      </c>
      <c r="P6598" t="s">
        <v>14925</v>
      </c>
    </row>
    <row r="6599" spans="1:16" x14ac:dyDescent="0.25">
      <c r="A6599" t="s">
        <v>6</v>
      </c>
      <c r="B6599" t="s">
        <v>14926</v>
      </c>
      <c r="C6599" t="s">
        <v>76</v>
      </c>
      <c r="D6599" t="s">
        <v>4526</v>
      </c>
      <c r="E6599" t="s">
        <v>59</v>
      </c>
      <c r="F6599" t="b">
        <v>1</v>
      </c>
      <c r="G6599" t="s">
        <v>13</v>
      </c>
      <c r="H6599" s="1">
        <v>46091.124398148153</v>
      </c>
      <c r="I6599" t="b">
        <v>0</v>
      </c>
      <c r="J6599" t="b">
        <v>0</v>
      </c>
      <c r="K6599" t="s">
        <v>13</v>
      </c>
      <c r="L6599" t="s">
        <v>74</v>
      </c>
      <c r="M6599"/>
      <c r="N6599">
        <v>112.5</v>
      </c>
      <c r="O6599" t="s">
        <v>5046</v>
      </c>
      <c r="P6599" t="s">
        <v>14925</v>
      </c>
    </row>
    <row r="6600" spans="1:16" x14ac:dyDescent="0.25">
      <c r="A6600" t="s">
        <v>2</v>
      </c>
      <c r="B6600" t="s">
        <v>14927</v>
      </c>
      <c r="C6600" t="s">
        <v>76</v>
      </c>
      <c r="D6600" t="s">
        <v>4526</v>
      </c>
      <c r="E6600" t="s">
        <v>132</v>
      </c>
      <c r="F6600" t="b">
        <v>1</v>
      </c>
      <c r="G6600" t="s">
        <v>13</v>
      </c>
      <c r="H6600" s="1">
        <v>46091.124398148153</v>
      </c>
      <c r="I6600" t="b">
        <v>0</v>
      </c>
      <c r="J6600" t="b">
        <v>0</v>
      </c>
      <c r="K6600" t="s">
        <v>13</v>
      </c>
      <c r="L6600" t="s">
        <v>74</v>
      </c>
      <c r="M6600"/>
      <c r="N6600">
        <v>75</v>
      </c>
      <c r="O6600" t="s">
        <v>5046</v>
      </c>
      <c r="P6600" t="s">
        <v>208</v>
      </c>
    </row>
    <row r="6601" spans="1:16" x14ac:dyDescent="0.25">
      <c r="A6601" t="s">
        <v>1</v>
      </c>
      <c r="B6601" t="s">
        <v>14928</v>
      </c>
      <c r="C6601" t="s">
        <v>955</v>
      </c>
      <c r="D6601" t="s">
        <v>4346</v>
      </c>
      <c r="E6601" t="s">
        <v>59</v>
      </c>
      <c r="F6601" t="b">
        <v>0</v>
      </c>
      <c r="G6601" t="s">
        <v>13</v>
      </c>
      <c r="H6601" s="1">
        <v>46091.124444444453</v>
      </c>
      <c r="I6601" t="b">
        <v>0</v>
      </c>
      <c r="J6601" t="b">
        <v>0</v>
      </c>
      <c r="K6601" t="s">
        <v>13</v>
      </c>
      <c r="L6601" t="s">
        <v>60</v>
      </c>
      <c r="M6601">
        <v>83235</v>
      </c>
      <c r="N6601"/>
      <c r="O6601" t="s">
        <v>14929</v>
      </c>
      <c r="P6601" t="s">
        <v>14930</v>
      </c>
    </row>
    <row r="6602" spans="1:16" x14ac:dyDescent="0.25">
      <c r="A6602" t="s">
        <v>5</v>
      </c>
      <c r="B6602" t="s">
        <v>14931</v>
      </c>
      <c r="C6602" t="s">
        <v>14932</v>
      </c>
      <c r="D6602" t="s">
        <v>4346</v>
      </c>
      <c r="E6602" t="s">
        <v>59</v>
      </c>
      <c r="F6602" t="b">
        <v>0</v>
      </c>
      <c r="G6602" t="s">
        <v>13</v>
      </c>
      <c r="H6602" s="1">
        <v>46091.124467592592</v>
      </c>
      <c r="I6602" t="b">
        <v>0</v>
      </c>
      <c r="J6602" t="b">
        <v>0</v>
      </c>
      <c r="K6602" t="s">
        <v>13</v>
      </c>
      <c r="L6602" t="s">
        <v>60</v>
      </c>
      <c r="M6602">
        <v>119564</v>
      </c>
      <c r="N6602"/>
      <c r="O6602" t="s">
        <v>14933</v>
      </c>
      <c r="P6602" t="s">
        <v>14934</v>
      </c>
    </row>
    <row r="6603" spans="1:16" x14ac:dyDescent="0.25">
      <c r="A6603" t="s">
        <v>3</v>
      </c>
      <c r="B6603" t="s">
        <v>14935</v>
      </c>
      <c r="C6603" t="s">
        <v>76</v>
      </c>
      <c r="D6603" t="s">
        <v>4526</v>
      </c>
      <c r="E6603" t="s">
        <v>132</v>
      </c>
      <c r="F6603" t="b">
        <v>1</v>
      </c>
      <c r="G6603" t="s">
        <v>4560</v>
      </c>
      <c r="H6603" s="1">
        <v>46091.126516203702</v>
      </c>
      <c r="I6603" t="b">
        <v>0</v>
      </c>
      <c r="J6603" t="b">
        <v>0</v>
      </c>
      <c r="K6603" t="s">
        <v>4560</v>
      </c>
      <c r="L6603" t="s">
        <v>74</v>
      </c>
      <c r="M6603"/>
      <c r="N6603">
        <v>22.64</v>
      </c>
      <c r="O6603" t="s">
        <v>5046</v>
      </c>
    </row>
    <row r="6604" spans="1:16" x14ac:dyDescent="0.25">
      <c r="A6604" t="s">
        <v>0</v>
      </c>
      <c r="B6604" t="s">
        <v>1284</v>
      </c>
      <c r="C6604" t="s">
        <v>3067</v>
      </c>
      <c r="D6604" t="s">
        <v>4595</v>
      </c>
      <c r="E6604" t="s">
        <v>59</v>
      </c>
      <c r="F6604" t="b">
        <v>0</v>
      </c>
      <c r="G6604" t="s">
        <v>63</v>
      </c>
      <c r="H6604" s="1">
        <v>46091.134074074071</v>
      </c>
      <c r="I6604" t="b">
        <v>0</v>
      </c>
      <c r="J6604" t="b">
        <v>0</v>
      </c>
      <c r="K6604" t="s">
        <v>41</v>
      </c>
      <c r="L6604" t="s">
        <v>60</v>
      </c>
      <c r="M6604">
        <v>90000</v>
      </c>
      <c r="N6604"/>
      <c r="O6604" t="s">
        <v>14936</v>
      </c>
      <c r="P6604" t="s">
        <v>14937</v>
      </c>
    </row>
    <row r="6605" spans="1:16" x14ac:dyDescent="0.25">
      <c r="A6605" t="s">
        <v>0</v>
      </c>
      <c r="B6605" t="s">
        <v>3326</v>
      </c>
      <c r="C6605" t="s">
        <v>218</v>
      </c>
      <c r="D6605" t="s">
        <v>2360</v>
      </c>
      <c r="E6605" t="s">
        <v>59</v>
      </c>
      <c r="F6605" t="b">
        <v>0</v>
      </c>
      <c r="G6605" t="s">
        <v>63</v>
      </c>
      <c r="H6605" s="1">
        <v>46091.134143518517</v>
      </c>
      <c r="I6605" t="b">
        <v>1</v>
      </c>
      <c r="J6605" t="b">
        <v>1</v>
      </c>
      <c r="K6605" t="s">
        <v>41</v>
      </c>
      <c r="L6605" t="s">
        <v>60</v>
      </c>
      <c r="M6605">
        <v>65000</v>
      </c>
      <c r="N6605"/>
      <c r="O6605" t="s">
        <v>9669</v>
      </c>
    </row>
    <row r="6606" spans="1:16" x14ac:dyDescent="0.25">
      <c r="A6606" t="s">
        <v>0</v>
      </c>
      <c r="B6606" t="s">
        <v>14938</v>
      </c>
      <c r="C6606" t="s">
        <v>319</v>
      </c>
      <c r="D6606" t="s">
        <v>2360</v>
      </c>
      <c r="E6606" t="s">
        <v>59</v>
      </c>
      <c r="F6606" t="b">
        <v>0</v>
      </c>
      <c r="G6606" t="s">
        <v>65</v>
      </c>
      <c r="H6606" s="1">
        <v>46091.16233796296</v>
      </c>
      <c r="I6606" t="b">
        <v>0</v>
      </c>
      <c r="J6606" t="b">
        <v>0</v>
      </c>
      <c r="K6606" t="s">
        <v>41</v>
      </c>
      <c r="L6606" t="s">
        <v>60</v>
      </c>
      <c r="M6606">
        <v>97500</v>
      </c>
      <c r="N6606"/>
      <c r="O6606" t="s">
        <v>14939</v>
      </c>
      <c r="P6606" t="s">
        <v>3201</v>
      </c>
    </row>
    <row r="6607" spans="1:16" x14ac:dyDescent="0.25">
      <c r="A6607" t="s">
        <v>0</v>
      </c>
      <c r="B6607" t="s">
        <v>14940</v>
      </c>
      <c r="C6607" t="s">
        <v>3188</v>
      </c>
      <c r="D6607" t="s">
        <v>4526</v>
      </c>
      <c r="E6607" t="s">
        <v>59</v>
      </c>
      <c r="F6607" t="b">
        <v>0</v>
      </c>
      <c r="G6607" t="s">
        <v>77</v>
      </c>
      <c r="H6607" s="1">
        <v>46091.162488425929</v>
      </c>
      <c r="I6607" t="b">
        <v>0</v>
      </c>
      <c r="J6607" t="b">
        <v>1</v>
      </c>
      <c r="K6607" t="s">
        <v>41</v>
      </c>
      <c r="L6607" t="s">
        <v>60</v>
      </c>
      <c r="M6607">
        <v>95700</v>
      </c>
      <c r="N6607"/>
      <c r="O6607" t="s">
        <v>14941</v>
      </c>
      <c r="P6607" t="s">
        <v>14942</v>
      </c>
    </row>
    <row r="6608" spans="1:16" x14ac:dyDescent="0.25">
      <c r="A6608" t="s">
        <v>2</v>
      </c>
      <c r="B6608" t="s">
        <v>14943</v>
      </c>
      <c r="C6608" t="s">
        <v>930</v>
      </c>
      <c r="D6608" t="s">
        <v>4595</v>
      </c>
      <c r="E6608" t="s">
        <v>59</v>
      </c>
      <c r="F6608" t="b">
        <v>0</v>
      </c>
      <c r="G6608" t="s">
        <v>19</v>
      </c>
      <c r="H6608" s="1">
        <v>46091.167002314818</v>
      </c>
      <c r="I6608" t="b">
        <v>0</v>
      </c>
      <c r="J6608" t="b">
        <v>0</v>
      </c>
      <c r="K6608" t="s">
        <v>19</v>
      </c>
      <c r="L6608" t="s">
        <v>60</v>
      </c>
      <c r="M6608">
        <v>4000000</v>
      </c>
      <c r="N6608"/>
      <c r="O6608" t="s">
        <v>1640</v>
      </c>
    </row>
    <row r="6609" spans="1:16" x14ac:dyDescent="0.25">
      <c r="A6609" t="s">
        <v>0</v>
      </c>
      <c r="B6609" t="s">
        <v>14944</v>
      </c>
      <c r="C6609" t="s">
        <v>246</v>
      </c>
      <c r="D6609" t="s">
        <v>2360</v>
      </c>
      <c r="E6609" t="s">
        <v>59</v>
      </c>
      <c r="F6609" t="b">
        <v>0</v>
      </c>
      <c r="G6609" t="s">
        <v>65</v>
      </c>
      <c r="H6609" s="1">
        <v>46091.204062500001</v>
      </c>
      <c r="I6609" t="b">
        <v>0</v>
      </c>
      <c r="J6609" t="b">
        <v>1</v>
      </c>
      <c r="K6609" t="s">
        <v>41</v>
      </c>
      <c r="L6609" t="s">
        <v>60</v>
      </c>
      <c r="M6609">
        <v>77199.199999999997</v>
      </c>
      <c r="N6609"/>
      <c r="O6609" t="s">
        <v>4832</v>
      </c>
      <c r="P6609" t="s">
        <v>3974</v>
      </c>
    </row>
    <row r="6610" spans="1:16" x14ac:dyDescent="0.25">
      <c r="A6610" t="s">
        <v>3</v>
      </c>
      <c r="B6610" t="s">
        <v>14945</v>
      </c>
      <c r="C6610" t="s">
        <v>382</v>
      </c>
      <c r="D6610" t="s">
        <v>4526</v>
      </c>
      <c r="E6610" t="s">
        <v>59</v>
      </c>
      <c r="F6610" t="b">
        <v>0</v>
      </c>
      <c r="G6610" t="s">
        <v>77</v>
      </c>
      <c r="H6610" s="1">
        <v>46091.204224537039</v>
      </c>
      <c r="I6610" t="b">
        <v>0</v>
      </c>
      <c r="J6610" t="b">
        <v>1</v>
      </c>
      <c r="K6610" t="s">
        <v>41</v>
      </c>
      <c r="L6610" t="s">
        <v>60</v>
      </c>
      <c r="M6610">
        <v>90000</v>
      </c>
      <c r="N6610"/>
      <c r="O6610" t="s">
        <v>14946</v>
      </c>
      <c r="P6610" t="s">
        <v>673</v>
      </c>
    </row>
    <row r="6611" spans="1:16" x14ac:dyDescent="0.25">
      <c r="A6611" t="s">
        <v>7</v>
      </c>
      <c r="B6611" t="s">
        <v>7</v>
      </c>
      <c r="C6611" t="s">
        <v>698</v>
      </c>
      <c r="D6611" t="s">
        <v>4595</v>
      </c>
      <c r="E6611" t="s">
        <v>59</v>
      </c>
      <c r="F6611" t="b">
        <v>0</v>
      </c>
      <c r="G6611" t="s">
        <v>68</v>
      </c>
      <c r="H6611" s="1">
        <v>46091.204444444447</v>
      </c>
      <c r="I6611" t="b">
        <v>0</v>
      </c>
      <c r="J6611" t="b">
        <v>0</v>
      </c>
      <c r="K6611" t="s">
        <v>41</v>
      </c>
      <c r="L6611" t="s">
        <v>60</v>
      </c>
      <c r="M6611">
        <v>115000</v>
      </c>
      <c r="N6611"/>
      <c r="O6611" t="s">
        <v>2210</v>
      </c>
      <c r="P6611" t="s">
        <v>3466</v>
      </c>
    </row>
    <row r="6612" spans="1:16" x14ac:dyDescent="0.25">
      <c r="A6612" t="s">
        <v>3</v>
      </c>
      <c r="B6612" t="s">
        <v>11558</v>
      </c>
      <c r="C6612" t="s">
        <v>278</v>
      </c>
      <c r="D6612" t="s">
        <v>4595</v>
      </c>
      <c r="E6612" t="s">
        <v>59</v>
      </c>
      <c r="F6612" t="b">
        <v>0</v>
      </c>
      <c r="G6612" t="s">
        <v>89</v>
      </c>
      <c r="H6612" s="1">
        <v>46091.204583333332</v>
      </c>
      <c r="I6612" t="b">
        <v>0</v>
      </c>
      <c r="J6612" t="b">
        <v>0</v>
      </c>
      <c r="K6612" t="s">
        <v>41</v>
      </c>
      <c r="L6612" t="s">
        <v>60</v>
      </c>
      <c r="M6612">
        <v>177500</v>
      </c>
      <c r="N6612"/>
      <c r="O6612" t="s">
        <v>14947</v>
      </c>
      <c r="P6612" t="s">
        <v>673</v>
      </c>
    </row>
    <row r="6613" spans="1:16" x14ac:dyDescent="0.25">
      <c r="A6613" t="s">
        <v>1</v>
      </c>
      <c r="B6613" t="s">
        <v>14948</v>
      </c>
      <c r="C6613" t="s">
        <v>14949</v>
      </c>
      <c r="D6613" t="s">
        <v>2471</v>
      </c>
      <c r="E6613" t="s">
        <v>59</v>
      </c>
      <c r="F6613" t="b">
        <v>0</v>
      </c>
      <c r="G6613" t="s">
        <v>65</v>
      </c>
      <c r="H6613" s="1">
        <v>46091.20548611111</v>
      </c>
      <c r="I6613" t="b">
        <v>0</v>
      </c>
      <c r="J6613" t="b">
        <v>0</v>
      </c>
      <c r="K6613" t="s">
        <v>41</v>
      </c>
      <c r="L6613" t="s">
        <v>60</v>
      </c>
      <c r="M6613">
        <v>125020</v>
      </c>
      <c r="N6613"/>
      <c r="O6613" t="s">
        <v>14950</v>
      </c>
      <c r="P6613" t="s">
        <v>14951</v>
      </c>
    </row>
    <row r="6614" spans="1:16" x14ac:dyDescent="0.25">
      <c r="A6614" t="s">
        <v>1</v>
      </c>
      <c r="B6614" t="s">
        <v>14952</v>
      </c>
      <c r="C6614" t="s">
        <v>520</v>
      </c>
      <c r="D6614" t="s">
        <v>2360</v>
      </c>
      <c r="E6614" t="s">
        <v>59</v>
      </c>
      <c r="F6614" t="b">
        <v>0</v>
      </c>
      <c r="G6614" t="s">
        <v>77</v>
      </c>
      <c r="H6614" s="1">
        <v>46091.205925925933</v>
      </c>
      <c r="I6614" t="b">
        <v>0</v>
      </c>
      <c r="J6614" t="b">
        <v>0</v>
      </c>
      <c r="K6614" t="s">
        <v>41</v>
      </c>
      <c r="L6614" t="s">
        <v>60</v>
      </c>
      <c r="M6614">
        <v>151893.51500000001</v>
      </c>
      <c r="N6614"/>
      <c r="O6614" t="s">
        <v>973</v>
      </c>
      <c r="P6614" t="s">
        <v>14953</v>
      </c>
    </row>
    <row r="6615" spans="1:16" x14ac:dyDescent="0.25">
      <c r="A6615" t="s">
        <v>2</v>
      </c>
      <c r="B6615" t="s">
        <v>128</v>
      </c>
      <c r="C6615" t="s">
        <v>14954</v>
      </c>
      <c r="D6615" t="s">
        <v>5798</v>
      </c>
      <c r="E6615" t="s">
        <v>88</v>
      </c>
      <c r="F6615" t="b">
        <v>0</v>
      </c>
      <c r="G6615" t="s">
        <v>40</v>
      </c>
      <c r="H6615" s="1">
        <v>46091.207280092603</v>
      </c>
      <c r="I6615" t="b">
        <v>0</v>
      </c>
      <c r="J6615" t="b">
        <v>0</v>
      </c>
      <c r="K6615" t="s">
        <v>40</v>
      </c>
      <c r="L6615" t="s">
        <v>60</v>
      </c>
      <c r="M6615">
        <v>51500</v>
      </c>
      <c r="N6615"/>
      <c r="O6615" t="s">
        <v>14955</v>
      </c>
      <c r="P6615" t="s">
        <v>14956</v>
      </c>
    </row>
    <row r="6616" spans="1:16" x14ac:dyDescent="0.25">
      <c r="A6616" t="s">
        <v>1</v>
      </c>
      <c r="B6616" t="s">
        <v>14957</v>
      </c>
      <c r="C6616" t="s">
        <v>19</v>
      </c>
      <c r="D6616" t="s">
        <v>4595</v>
      </c>
      <c r="E6616" t="s">
        <v>59</v>
      </c>
      <c r="F6616" t="b">
        <v>0</v>
      </c>
      <c r="G6616" t="s">
        <v>19</v>
      </c>
      <c r="H6616" s="1">
        <v>46091.208854166667</v>
      </c>
      <c r="I6616" t="b">
        <v>1</v>
      </c>
      <c r="J6616" t="b">
        <v>0</v>
      </c>
      <c r="K6616" t="s">
        <v>19</v>
      </c>
      <c r="L6616" t="s">
        <v>60</v>
      </c>
      <c r="M6616">
        <v>1700000</v>
      </c>
      <c r="N6616"/>
      <c r="O6616" t="s">
        <v>14958</v>
      </c>
      <c r="P6616" t="s">
        <v>14959</v>
      </c>
    </row>
    <row r="6617" spans="1:16" x14ac:dyDescent="0.25">
      <c r="A6617" t="s">
        <v>1</v>
      </c>
      <c r="B6617" t="s">
        <v>1171</v>
      </c>
      <c r="C6617" t="s">
        <v>4069</v>
      </c>
      <c r="D6617" t="s">
        <v>4595</v>
      </c>
      <c r="E6617" t="s">
        <v>59</v>
      </c>
      <c r="F6617" t="b">
        <v>0</v>
      </c>
      <c r="G6617" t="s">
        <v>19</v>
      </c>
      <c r="H6617" s="1">
        <v>46091.208865740737</v>
      </c>
      <c r="I6617" t="b">
        <v>1</v>
      </c>
      <c r="J6617" t="b">
        <v>0</v>
      </c>
      <c r="K6617" t="s">
        <v>19</v>
      </c>
      <c r="L6617" t="s">
        <v>60</v>
      </c>
      <c r="M6617">
        <v>2250000</v>
      </c>
      <c r="N6617"/>
      <c r="O6617" t="s">
        <v>14960</v>
      </c>
      <c r="P6617" t="s">
        <v>14961</v>
      </c>
    </row>
    <row r="6618" spans="1:16" x14ac:dyDescent="0.25">
      <c r="A6618" t="s">
        <v>1</v>
      </c>
      <c r="B6618" t="s">
        <v>14696</v>
      </c>
      <c r="C6618" t="s">
        <v>2474</v>
      </c>
      <c r="D6618" t="s">
        <v>4595</v>
      </c>
      <c r="E6618" t="s">
        <v>59</v>
      </c>
      <c r="F6618" t="b">
        <v>0</v>
      </c>
      <c r="G6618" t="s">
        <v>19</v>
      </c>
      <c r="H6618" s="1">
        <v>46091.208865740737</v>
      </c>
      <c r="I6618" t="b">
        <v>0</v>
      </c>
      <c r="J6618" t="b">
        <v>0</v>
      </c>
      <c r="K6618" t="s">
        <v>19</v>
      </c>
      <c r="L6618" t="s">
        <v>60</v>
      </c>
      <c r="M6618">
        <v>1100000</v>
      </c>
      <c r="N6618"/>
      <c r="O6618" t="s">
        <v>14962</v>
      </c>
      <c r="P6618" t="s">
        <v>14697</v>
      </c>
    </row>
    <row r="6619" spans="1:16" x14ac:dyDescent="0.25">
      <c r="A6619" t="s">
        <v>3</v>
      </c>
      <c r="B6619" t="s">
        <v>14963</v>
      </c>
      <c r="C6619" t="s">
        <v>4560</v>
      </c>
      <c r="D6619" t="s">
        <v>11637</v>
      </c>
      <c r="E6619" t="s">
        <v>59</v>
      </c>
      <c r="F6619" t="b">
        <v>0</v>
      </c>
      <c r="G6619" t="s">
        <v>4560</v>
      </c>
      <c r="H6619" s="1">
        <v>46091.209849537037</v>
      </c>
      <c r="I6619" t="b">
        <v>0</v>
      </c>
      <c r="J6619" t="b">
        <v>0</v>
      </c>
      <c r="K6619" t="s">
        <v>4560</v>
      </c>
      <c r="L6619" t="s">
        <v>60</v>
      </c>
      <c r="M6619">
        <v>67900</v>
      </c>
      <c r="N6619"/>
      <c r="O6619" t="s">
        <v>14964</v>
      </c>
      <c r="P6619" t="s">
        <v>945</v>
      </c>
    </row>
    <row r="6620" spans="1:16" x14ac:dyDescent="0.25">
      <c r="A6620" t="s">
        <v>2</v>
      </c>
      <c r="B6620" t="s">
        <v>14965</v>
      </c>
      <c r="C6620" t="s">
        <v>18</v>
      </c>
      <c r="D6620" t="s">
        <v>11513</v>
      </c>
      <c r="E6620" t="s">
        <v>59</v>
      </c>
      <c r="F6620" t="b">
        <v>0</v>
      </c>
      <c r="G6620" t="s">
        <v>18</v>
      </c>
      <c r="H6620" s="1">
        <v>46091.212395833332</v>
      </c>
      <c r="I6620" t="b">
        <v>0</v>
      </c>
      <c r="J6620" t="b">
        <v>0</v>
      </c>
      <c r="K6620" t="s">
        <v>18</v>
      </c>
      <c r="L6620" t="s">
        <v>60</v>
      </c>
      <c r="M6620">
        <v>90000</v>
      </c>
      <c r="N6620"/>
      <c r="O6620" t="s">
        <v>14966</v>
      </c>
      <c r="P6620" t="s">
        <v>14967</v>
      </c>
    </row>
    <row r="6621" spans="1:16" x14ac:dyDescent="0.25">
      <c r="A6621" t="s">
        <v>4</v>
      </c>
      <c r="B6621" t="s">
        <v>3673</v>
      </c>
      <c r="C6621" t="s">
        <v>18</v>
      </c>
      <c r="D6621" t="s">
        <v>11513</v>
      </c>
      <c r="E6621" t="s">
        <v>59</v>
      </c>
      <c r="F6621" t="b">
        <v>0</v>
      </c>
      <c r="G6621" t="s">
        <v>18</v>
      </c>
      <c r="H6621" s="1">
        <v>46091.212395833332</v>
      </c>
      <c r="I6621" t="b">
        <v>1</v>
      </c>
      <c r="J6621" t="b">
        <v>0</v>
      </c>
      <c r="K6621" t="s">
        <v>18</v>
      </c>
      <c r="L6621" t="s">
        <v>60</v>
      </c>
      <c r="M6621">
        <v>400000</v>
      </c>
      <c r="N6621"/>
      <c r="O6621" t="s">
        <v>14968</v>
      </c>
      <c r="P6621" t="s">
        <v>2313</v>
      </c>
    </row>
    <row r="6622" spans="1:16" x14ac:dyDescent="0.25">
      <c r="A6622" t="s">
        <v>0</v>
      </c>
      <c r="B6622" t="s">
        <v>0</v>
      </c>
      <c r="C6622" t="s">
        <v>14969</v>
      </c>
      <c r="D6622" t="s">
        <v>4595</v>
      </c>
      <c r="E6622" t="s">
        <v>59</v>
      </c>
      <c r="F6622" t="b">
        <v>0</v>
      </c>
      <c r="G6622" t="s">
        <v>25</v>
      </c>
      <c r="H6622" s="1">
        <v>46091.213240740741</v>
      </c>
      <c r="I6622" t="b">
        <v>0</v>
      </c>
      <c r="J6622" t="b">
        <v>0</v>
      </c>
      <c r="K6622" t="s">
        <v>25</v>
      </c>
      <c r="L6622" t="s">
        <v>60</v>
      </c>
      <c r="M6622">
        <v>72000</v>
      </c>
      <c r="N6622"/>
      <c r="O6622" t="s">
        <v>14970</v>
      </c>
      <c r="P6622" t="s">
        <v>4073</v>
      </c>
    </row>
    <row r="6623" spans="1:16" x14ac:dyDescent="0.25">
      <c r="A6623" t="s">
        <v>0</v>
      </c>
      <c r="B6623" t="s">
        <v>262</v>
      </c>
      <c r="C6623" t="s">
        <v>14971</v>
      </c>
      <c r="D6623" t="s">
        <v>4595</v>
      </c>
      <c r="E6623" t="s">
        <v>59</v>
      </c>
      <c r="F6623" t="b">
        <v>0</v>
      </c>
      <c r="G6623" t="s">
        <v>25</v>
      </c>
      <c r="H6623" s="1">
        <v>46091.21329861111</v>
      </c>
      <c r="I6623" t="b">
        <v>0</v>
      </c>
      <c r="J6623" t="b">
        <v>0</v>
      </c>
      <c r="K6623" t="s">
        <v>25</v>
      </c>
      <c r="L6623" t="s">
        <v>60</v>
      </c>
      <c r="M6623">
        <v>102000</v>
      </c>
      <c r="N6623"/>
      <c r="O6623" t="s">
        <v>14972</v>
      </c>
      <c r="P6623" t="s">
        <v>14973</v>
      </c>
    </row>
    <row r="6624" spans="1:16" x14ac:dyDescent="0.25">
      <c r="A6624" t="s">
        <v>2</v>
      </c>
      <c r="B6624" t="s">
        <v>14974</v>
      </c>
      <c r="C6624" t="s">
        <v>33</v>
      </c>
      <c r="D6624" t="s">
        <v>12039</v>
      </c>
      <c r="E6624" t="s">
        <v>59</v>
      </c>
      <c r="F6624" t="b">
        <v>0</v>
      </c>
      <c r="G6624" t="s">
        <v>33</v>
      </c>
      <c r="H6624" s="1">
        <v>46091.214861111112</v>
      </c>
      <c r="I6624" t="b">
        <v>0</v>
      </c>
      <c r="J6624" t="b">
        <v>0</v>
      </c>
      <c r="K6624" t="s">
        <v>33</v>
      </c>
      <c r="L6624" t="s">
        <v>60</v>
      </c>
      <c r="M6624">
        <v>200000</v>
      </c>
      <c r="N6624"/>
      <c r="O6624" t="s">
        <v>14975</v>
      </c>
    </row>
    <row r="6625" spans="1:16" x14ac:dyDescent="0.25">
      <c r="A6625" t="s">
        <v>1</v>
      </c>
      <c r="B6625" t="s">
        <v>14976</v>
      </c>
      <c r="C6625" t="s">
        <v>33</v>
      </c>
      <c r="D6625" t="s">
        <v>12039</v>
      </c>
      <c r="E6625" t="s">
        <v>59</v>
      </c>
      <c r="F6625" t="b">
        <v>0</v>
      </c>
      <c r="G6625" t="s">
        <v>33</v>
      </c>
      <c r="H6625" s="1">
        <v>46091.214884259258</v>
      </c>
      <c r="I6625" t="b">
        <v>0</v>
      </c>
      <c r="J6625" t="b">
        <v>0</v>
      </c>
      <c r="K6625" t="s">
        <v>33</v>
      </c>
      <c r="L6625" t="s">
        <v>60</v>
      </c>
      <c r="M6625">
        <v>109000</v>
      </c>
      <c r="N6625"/>
      <c r="O6625" t="s">
        <v>14977</v>
      </c>
      <c r="P6625" t="s">
        <v>14978</v>
      </c>
    </row>
    <row r="6626" spans="1:16" x14ac:dyDescent="0.25">
      <c r="A6626" t="s">
        <v>5</v>
      </c>
      <c r="B6626" t="s">
        <v>2722</v>
      </c>
      <c r="C6626" t="s">
        <v>20</v>
      </c>
      <c r="D6626" t="s">
        <v>11271</v>
      </c>
      <c r="E6626" t="s">
        <v>59</v>
      </c>
      <c r="F6626" t="b">
        <v>0</v>
      </c>
      <c r="G6626" t="s">
        <v>20</v>
      </c>
      <c r="H6626" s="1">
        <v>46091.216550925928</v>
      </c>
      <c r="I6626" t="b">
        <v>1</v>
      </c>
      <c r="J6626" t="b">
        <v>0</v>
      </c>
      <c r="K6626" t="s">
        <v>20</v>
      </c>
      <c r="L6626" t="s">
        <v>60</v>
      </c>
      <c r="M6626">
        <v>112500</v>
      </c>
      <c r="N6626"/>
      <c r="O6626" t="s">
        <v>5339</v>
      </c>
      <c r="P6626" t="s">
        <v>14979</v>
      </c>
    </row>
    <row r="6627" spans="1:16" x14ac:dyDescent="0.25">
      <c r="A6627" t="s">
        <v>0</v>
      </c>
      <c r="B6627" t="s">
        <v>14980</v>
      </c>
      <c r="C6627" t="s">
        <v>6036</v>
      </c>
      <c r="D6627" t="s">
        <v>4531</v>
      </c>
      <c r="E6627" t="s">
        <v>59</v>
      </c>
      <c r="F6627" t="b">
        <v>0</v>
      </c>
      <c r="G6627" t="s">
        <v>6037</v>
      </c>
      <c r="H6627" s="1">
        <v>46091.238032407397</v>
      </c>
      <c r="I6627" t="b">
        <v>1</v>
      </c>
      <c r="J6627" t="b">
        <v>0</v>
      </c>
      <c r="K6627" t="s">
        <v>6037</v>
      </c>
      <c r="L6627" t="s">
        <v>60</v>
      </c>
      <c r="M6627">
        <v>15750</v>
      </c>
      <c r="N6627"/>
      <c r="O6627" t="s">
        <v>13703</v>
      </c>
    </row>
    <row r="6628" spans="1:16" x14ac:dyDescent="0.25">
      <c r="A6628" t="s">
        <v>4</v>
      </c>
      <c r="B6628" t="s">
        <v>14981</v>
      </c>
      <c r="C6628" t="s">
        <v>6036</v>
      </c>
      <c r="D6628" t="s">
        <v>4531</v>
      </c>
      <c r="E6628" t="s">
        <v>59</v>
      </c>
      <c r="F6628" t="b">
        <v>0</v>
      </c>
      <c r="G6628" t="s">
        <v>6037</v>
      </c>
      <c r="H6628" s="1">
        <v>46091.23809027778</v>
      </c>
      <c r="I6628" t="b">
        <v>0</v>
      </c>
      <c r="J6628" t="b">
        <v>0</v>
      </c>
      <c r="K6628" t="s">
        <v>6037</v>
      </c>
      <c r="L6628" t="s">
        <v>60</v>
      </c>
      <c r="M6628">
        <v>25000</v>
      </c>
      <c r="N6628"/>
      <c r="O6628" t="s">
        <v>4960</v>
      </c>
      <c r="P6628" t="s">
        <v>14982</v>
      </c>
    </row>
    <row r="6629" spans="1:16" x14ac:dyDescent="0.25">
      <c r="A6629" t="s">
        <v>2</v>
      </c>
      <c r="B6629" t="s">
        <v>12091</v>
      </c>
      <c r="C6629" t="s">
        <v>112</v>
      </c>
      <c r="D6629" t="s">
        <v>2360</v>
      </c>
      <c r="E6629" t="s">
        <v>59</v>
      </c>
      <c r="F6629" t="b">
        <v>0</v>
      </c>
      <c r="G6629" t="s">
        <v>65</v>
      </c>
      <c r="H6629" s="1">
        <v>46091.246331018519</v>
      </c>
      <c r="I6629" t="b">
        <v>0</v>
      </c>
      <c r="J6629" t="b">
        <v>1</v>
      </c>
      <c r="K6629" t="s">
        <v>41</v>
      </c>
      <c r="L6629" t="s">
        <v>60</v>
      </c>
      <c r="M6629">
        <v>129780</v>
      </c>
      <c r="N6629"/>
      <c r="O6629" t="s">
        <v>265</v>
      </c>
      <c r="P6629" t="s">
        <v>14983</v>
      </c>
    </row>
    <row r="6630" spans="1:16" x14ac:dyDescent="0.25">
      <c r="A6630" t="s">
        <v>5</v>
      </c>
      <c r="B6630" t="s">
        <v>13515</v>
      </c>
      <c r="C6630" t="s">
        <v>14984</v>
      </c>
      <c r="D6630" t="s">
        <v>4756</v>
      </c>
      <c r="E6630" t="s">
        <v>59</v>
      </c>
      <c r="F6630" t="b">
        <v>0</v>
      </c>
      <c r="G6630" t="s">
        <v>89</v>
      </c>
      <c r="H6630" s="1">
        <v>46091.248495370368</v>
      </c>
      <c r="I6630" t="b">
        <v>1</v>
      </c>
      <c r="J6630" t="b">
        <v>0</v>
      </c>
      <c r="K6630" t="s">
        <v>41</v>
      </c>
      <c r="L6630" t="s">
        <v>60</v>
      </c>
      <c r="M6630">
        <v>125000</v>
      </c>
      <c r="N6630"/>
      <c r="O6630" t="s">
        <v>7452</v>
      </c>
      <c r="P6630" t="s">
        <v>13516</v>
      </c>
    </row>
    <row r="6631" spans="1:16" x14ac:dyDescent="0.25">
      <c r="A6631" t="s">
        <v>2</v>
      </c>
      <c r="B6631" t="s">
        <v>14985</v>
      </c>
      <c r="C6631" t="s">
        <v>112</v>
      </c>
      <c r="D6631" t="s">
        <v>2360</v>
      </c>
      <c r="E6631" t="s">
        <v>59</v>
      </c>
      <c r="F6631" t="b">
        <v>0</v>
      </c>
      <c r="G6631" t="s">
        <v>65</v>
      </c>
      <c r="H6631" s="1">
        <v>46091.250856481478</v>
      </c>
      <c r="I6631" t="b">
        <v>0</v>
      </c>
      <c r="J6631" t="b">
        <v>1</v>
      </c>
      <c r="K6631" t="s">
        <v>41</v>
      </c>
      <c r="L6631" t="s">
        <v>60</v>
      </c>
      <c r="M6631">
        <v>248000</v>
      </c>
      <c r="N6631"/>
      <c r="O6631" t="s">
        <v>402</v>
      </c>
    </row>
    <row r="6632" spans="1:16" x14ac:dyDescent="0.25">
      <c r="A6632" t="s">
        <v>1</v>
      </c>
      <c r="B6632" t="s">
        <v>14986</v>
      </c>
      <c r="C6632" t="s">
        <v>112</v>
      </c>
      <c r="D6632" t="s">
        <v>2360</v>
      </c>
      <c r="E6632" t="s">
        <v>59</v>
      </c>
      <c r="F6632" t="b">
        <v>0</v>
      </c>
      <c r="G6632" t="s">
        <v>65</v>
      </c>
      <c r="H6632" s="1">
        <v>46091.251516203702</v>
      </c>
      <c r="I6632" t="b">
        <v>0</v>
      </c>
      <c r="J6632" t="b">
        <v>1</v>
      </c>
      <c r="K6632" t="s">
        <v>41</v>
      </c>
      <c r="L6632" t="s">
        <v>60</v>
      </c>
      <c r="M6632">
        <v>200500</v>
      </c>
      <c r="N6632"/>
      <c r="O6632" t="s">
        <v>402</v>
      </c>
      <c r="P6632" t="s">
        <v>146</v>
      </c>
    </row>
    <row r="6633" spans="1:16" x14ac:dyDescent="0.25">
      <c r="A6633" t="s">
        <v>1</v>
      </c>
      <c r="B6633" t="s">
        <v>14987</v>
      </c>
      <c r="C6633" t="s">
        <v>162</v>
      </c>
      <c r="D6633" t="s">
        <v>2360</v>
      </c>
      <c r="E6633" t="s">
        <v>59</v>
      </c>
      <c r="F6633" t="b">
        <v>0</v>
      </c>
      <c r="G6633" t="s">
        <v>65</v>
      </c>
      <c r="H6633" s="1">
        <v>46091.251851851863</v>
      </c>
      <c r="I6633" t="b">
        <v>0</v>
      </c>
      <c r="J6633" t="b">
        <v>1</v>
      </c>
      <c r="K6633" t="s">
        <v>41</v>
      </c>
      <c r="L6633" t="s">
        <v>60</v>
      </c>
      <c r="M6633">
        <v>195000</v>
      </c>
      <c r="N6633"/>
      <c r="O6633" t="s">
        <v>402</v>
      </c>
      <c r="P6633" t="s">
        <v>14988</v>
      </c>
    </row>
    <row r="6634" spans="1:16" x14ac:dyDescent="0.25">
      <c r="A6634" t="s">
        <v>4</v>
      </c>
      <c r="B6634" t="s">
        <v>14989</v>
      </c>
      <c r="C6634" t="s">
        <v>92</v>
      </c>
      <c r="D6634" t="s">
        <v>2360</v>
      </c>
      <c r="E6634" t="s">
        <v>59</v>
      </c>
      <c r="F6634" t="b">
        <v>0</v>
      </c>
      <c r="G6634" t="s">
        <v>65</v>
      </c>
      <c r="H6634" s="1">
        <v>46091.251851851863</v>
      </c>
      <c r="I6634" t="b">
        <v>0</v>
      </c>
      <c r="J6634" t="b">
        <v>1</v>
      </c>
      <c r="K6634" t="s">
        <v>41</v>
      </c>
      <c r="L6634" t="s">
        <v>60</v>
      </c>
      <c r="M6634">
        <v>249500</v>
      </c>
      <c r="N6634"/>
      <c r="O6634" t="s">
        <v>402</v>
      </c>
      <c r="P6634" t="s">
        <v>14990</v>
      </c>
    </row>
    <row r="6635" spans="1:16" x14ac:dyDescent="0.25">
      <c r="A6635" t="s">
        <v>1</v>
      </c>
      <c r="B6635" t="s">
        <v>14991</v>
      </c>
      <c r="C6635" t="s">
        <v>92</v>
      </c>
      <c r="D6635" t="s">
        <v>2360</v>
      </c>
      <c r="E6635" t="s">
        <v>59</v>
      </c>
      <c r="F6635" t="b">
        <v>0</v>
      </c>
      <c r="G6635" t="s">
        <v>65</v>
      </c>
      <c r="H6635" s="1">
        <v>46091.251851851863</v>
      </c>
      <c r="I6635" t="b">
        <v>0</v>
      </c>
      <c r="J6635" t="b">
        <v>1</v>
      </c>
      <c r="K6635" t="s">
        <v>41</v>
      </c>
      <c r="L6635" t="s">
        <v>60</v>
      </c>
      <c r="M6635">
        <v>209500</v>
      </c>
      <c r="N6635"/>
      <c r="O6635" t="s">
        <v>402</v>
      </c>
      <c r="P6635" t="s">
        <v>14992</v>
      </c>
    </row>
    <row r="6636" spans="1:16" x14ac:dyDescent="0.25">
      <c r="A6636" t="s">
        <v>1</v>
      </c>
      <c r="B6636" t="s">
        <v>14993</v>
      </c>
      <c r="C6636" t="s">
        <v>227</v>
      </c>
      <c r="D6636" t="s">
        <v>2360</v>
      </c>
      <c r="E6636" t="s">
        <v>59</v>
      </c>
      <c r="F6636" t="b">
        <v>0</v>
      </c>
      <c r="G6636" t="s">
        <v>65</v>
      </c>
      <c r="H6636" s="1">
        <v>46091.251863425918</v>
      </c>
      <c r="I6636" t="b">
        <v>0</v>
      </c>
      <c r="J6636" t="b">
        <v>1</v>
      </c>
      <c r="K6636" t="s">
        <v>41</v>
      </c>
      <c r="L6636" t="s">
        <v>60</v>
      </c>
      <c r="M6636">
        <v>150500</v>
      </c>
      <c r="N6636"/>
      <c r="O6636" t="s">
        <v>402</v>
      </c>
      <c r="P6636" t="s">
        <v>1831</v>
      </c>
    </row>
    <row r="6637" spans="1:16" x14ac:dyDescent="0.25">
      <c r="A6637" t="s">
        <v>6</v>
      </c>
      <c r="B6637" t="s">
        <v>14994</v>
      </c>
      <c r="C6637" t="s">
        <v>913</v>
      </c>
      <c r="D6637" t="s">
        <v>11271</v>
      </c>
      <c r="E6637" t="s">
        <v>59</v>
      </c>
      <c r="F6637" t="b">
        <v>0</v>
      </c>
      <c r="G6637" t="s">
        <v>20</v>
      </c>
      <c r="H6637" s="1">
        <v>46091.257997685178</v>
      </c>
      <c r="I6637" t="b">
        <v>1</v>
      </c>
      <c r="J6637" t="b">
        <v>0</v>
      </c>
      <c r="K6637" t="s">
        <v>20</v>
      </c>
      <c r="L6637" t="s">
        <v>60</v>
      </c>
      <c r="M6637">
        <v>62500</v>
      </c>
      <c r="N6637"/>
      <c r="O6637" t="s">
        <v>14995</v>
      </c>
    </row>
    <row r="6638" spans="1:16" x14ac:dyDescent="0.25">
      <c r="A6638" t="s">
        <v>1</v>
      </c>
      <c r="B6638" t="s">
        <v>14996</v>
      </c>
      <c r="C6638" t="s">
        <v>913</v>
      </c>
      <c r="D6638" t="s">
        <v>11271</v>
      </c>
      <c r="E6638" t="s">
        <v>59</v>
      </c>
      <c r="F6638" t="b">
        <v>0</v>
      </c>
      <c r="G6638" t="s">
        <v>20</v>
      </c>
      <c r="H6638" s="1">
        <v>46091.258240740739</v>
      </c>
      <c r="I6638" t="b">
        <v>0</v>
      </c>
      <c r="J6638" t="b">
        <v>0</v>
      </c>
      <c r="K6638" t="s">
        <v>20</v>
      </c>
      <c r="L6638" t="s">
        <v>60</v>
      </c>
      <c r="M6638">
        <v>45000</v>
      </c>
      <c r="N6638"/>
      <c r="O6638" t="s">
        <v>14997</v>
      </c>
      <c r="P6638" t="s">
        <v>1738</v>
      </c>
    </row>
    <row r="6639" spans="1:16" x14ac:dyDescent="0.25">
      <c r="A6639" t="s">
        <v>2</v>
      </c>
      <c r="B6639" t="s">
        <v>191</v>
      </c>
      <c r="C6639" t="s">
        <v>373</v>
      </c>
      <c r="D6639" t="s">
        <v>4595</v>
      </c>
      <c r="E6639" t="s">
        <v>59</v>
      </c>
      <c r="F6639" t="b">
        <v>0</v>
      </c>
      <c r="G6639" t="s">
        <v>63</v>
      </c>
      <c r="H6639" s="1">
        <v>46091.273518518523</v>
      </c>
      <c r="I6639" t="b">
        <v>0</v>
      </c>
      <c r="J6639" t="b">
        <v>0</v>
      </c>
      <c r="K6639" t="s">
        <v>41</v>
      </c>
      <c r="L6639" t="s">
        <v>60</v>
      </c>
      <c r="M6639">
        <v>300000</v>
      </c>
      <c r="N6639"/>
      <c r="O6639" t="s">
        <v>2535</v>
      </c>
    </row>
    <row r="6640" spans="1:16" x14ac:dyDescent="0.25">
      <c r="A6640" t="s">
        <v>2</v>
      </c>
      <c r="B6640" t="s">
        <v>13327</v>
      </c>
      <c r="C6640" t="s">
        <v>218</v>
      </c>
      <c r="D6640" t="s">
        <v>4595</v>
      </c>
      <c r="E6640" t="s">
        <v>59</v>
      </c>
      <c r="F6640" t="b">
        <v>0</v>
      </c>
      <c r="G6640" t="s">
        <v>63</v>
      </c>
      <c r="H6640" s="1">
        <v>46091.273553240739</v>
      </c>
      <c r="I6640" t="b">
        <v>0</v>
      </c>
      <c r="J6640" t="b">
        <v>0</v>
      </c>
      <c r="K6640" t="s">
        <v>41</v>
      </c>
      <c r="L6640" t="s">
        <v>60</v>
      </c>
      <c r="M6640">
        <v>180000</v>
      </c>
      <c r="N6640"/>
      <c r="O6640" t="s">
        <v>13328</v>
      </c>
      <c r="P6640" t="s">
        <v>14998</v>
      </c>
    </row>
    <row r="6641" spans="1:16" x14ac:dyDescent="0.25">
      <c r="A6641" t="s">
        <v>0</v>
      </c>
      <c r="B6641" t="s">
        <v>1703</v>
      </c>
      <c r="C6641" t="s">
        <v>172</v>
      </c>
      <c r="D6641" t="s">
        <v>4595</v>
      </c>
      <c r="E6641" t="s">
        <v>72</v>
      </c>
      <c r="F6641" t="b">
        <v>0</v>
      </c>
      <c r="G6641" t="s">
        <v>68</v>
      </c>
      <c r="H6641" s="1">
        <v>46091.287800925929</v>
      </c>
      <c r="I6641" t="b">
        <v>1</v>
      </c>
      <c r="J6641" t="b">
        <v>0</v>
      </c>
      <c r="K6641" t="s">
        <v>41</v>
      </c>
      <c r="L6641" t="s">
        <v>60</v>
      </c>
      <c r="M6641">
        <v>90000</v>
      </c>
      <c r="N6641"/>
      <c r="O6641" t="s">
        <v>1544</v>
      </c>
      <c r="P6641" t="s">
        <v>1738</v>
      </c>
    </row>
    <row r="6642" spans="1:16" x14ac:dyDescent="0.25">
      <c r="A6642" t="s">
        <v>0</v>
      </c>
      <c r="B6642" t="s">
        <v>1271</v>
      </c>
      <c r="C6642" t="s">
        <v>1193</v>
      </c>
      <c r="D6642" t="s">
        <v>4595</v>
      </c>
      <c r="E6642" t="s">
        <v>59</v>
      </c>
      <c r="F6642" t="b">
        <v>0</v>
      </c>
      <c r="G6642" t="s">
        <v>89</v>
      </c>
      <c r="H6642" s="1">
        <v>46091.287916666668</v>
      </c>
      <c r="I6642" t="b">
        <v>1</v>
      </c>
      <c r="J6642" t="b">
        <v>0</v>
      </c>
      <c r="K6642" t="s">
        <v>41</v>
      </c>
      <c r="L6642" t="s">
        <v>60</v>
      </c>
      <c r="M6642">
        <v>107500</v>
      </c>
      <c r="N6642"/>
      <c r="O6642" t="s">
        <v>14999</v>
      </c>
      <c r="P6642" t="s">
        <v>146</v>
      </c>
    </row>
    <row r="6643" spans="1:16" x14ac:dyDescent="0.25">
      <c r="A6643" t="s">
        <v>2</v>
      </c>
      <c r="B6643" t="s">
        <v>158</v>
      </c>
      <c r="C6643" t="s">
        <v>604</v>
      </c>
      <c r="D6643" t="s">
        <v>4595</v>
      </c>
      <c r="E6643" t="s">
        <v>59</v>
      </c>
      <c r="F6643" t="b">
        <v>0</v>
      </c>
      <c r="G6643" t="s">
        <v>65</v>
      </c>
      <c r="H6643" s="1">
        <v>46091.288055555553</v>
      </c>
      <c r="I6643" t="b">
        <v>0</v>
      </c>
      <c r="J6643" t="b">
        <v>0</v>
      </c>
      <c r="K6643" t="s">
        <v>41</v>
      </c>
      <c r="L6643" t="s">
        <v>60</v>
      </c>
      <c r="M6643">
        <v>215000</v>
      </c>
      <c r="N6643"/>
      <c r="O6643" t="s">
        <v>3716</v>
      </c>
    </row>
    <row r="6644" spans="1:16" x14ac:dyDescent="0.25">
      <c r="A6644" t="s">
        <v>2</v>
      </c>
      <c r="B6644" t="s">
        <v>2573</v>
      </c>
      <c r="C6644" t="s">
        <v>3255</v>
      </c>
      <c r="D6644" t="s">
        <v>4595</v>
      </c>
      <c r="E6644" t="s">
        <v>59</v>
      </c>
      <c r="F6644" t="b">
        <v>0</v>
      </c>
      <c r="G6644" t="s">
        <v>77</v>
      </c>
      <c r="H6644" s="1">
        <v>46091.288263888891</v>
      </c>
      <c r="I6644" t="b">
        <v>0</v>
      </c>
      <c r="J6644" t="b">
        <v>0</v>
      </c>
      <c r="K6644" t="s">
        <v>41</v>
      </c>
      <c r="L6644" t="s">
        <v>60</v>
      </c>
      <c r="M6644">
        <v>245500</v>
      </c>
      <c r="N6644"/>
      <c r="O6644" t="s">
        <v>11598</v>
      </c>
    </row>
    <row r="6645" spans="1:16" x14ac:dyDescent="0.25">
      <c r="A6645" t="s">
        <v>2</v>
      </c>
      <c r="B6645" t="s">
        <v>2573</v>
      </c>
      <c r="C6645" t="s">
        <v>889</v>
      </c>
      <c r="D6645" t="s">
        <v>4595</v>
      </c>
      <c r="E6645" t="s">
        <v>59</v>
      </c>
      <c r="F6645" t="b">
        <v>0</v>
      </c>
      <c r="G6645" t="s">
        <v>68</v>
      </c>
      <c r="H6645" s="1">
        <v>46091.288611111107</v>
      </c>
      <c r="I6645" t="b">
        <v>0</v>
      </c>
      <c r="J6645" t="b">
        <v>0</v>
      </c>
      <c r="K6645" t="s">
        <v>41</v>
      </c>
      <c r="L6645" t="s">
        <v>60</v>
      </c>
      <c r="M6645">
        <v>120000</v>
      </c>
      <c r="N6645"/>
      <c r="O6645" t="s">
        <v>11598</v>
      </c>
    </row>
    <row r="6646" spans="1:16" x14ac:dyDescent="0.25">
      <c r="A6646" t="s">
        <v>1</v>
      </c>
      <c r="B6646" t="s">
        <v>1</v>
      </c>
      <c r="C6646" t="s">
        <v>5058</v>
      </c>
      <c r="D6646" t="s">
        <v>4346</v>
      </c>
      <c r="E6646" t="s">
        <v>59</v>
      </c>
      <c r="F6646" t="b">
        <v>0</v>
      </c>
      <c r="G6646" t="s">
        <v>40</v>
      </c>
      <c r="H6646" s="1">
        <v>46091.290706018517</v>
      </c>
      <c r="I6646" t="b">
        <v>1</v>
      </c>
      <c r="J6646" t="b">
        <v>0</v>
      </c>
      <c r="K6646" t="s">
        <v>40</v>
      </c>
      <c r="L6646" t="s">
        <v>60</v>
      </c>
      <c r="M6646">
        <v>47500</v>
      </c>
      <c r="N6646"/>
      <c r="O6646" t="s">
        <v>15000</v>
      </c>
      <c r="P6646" t="s">
        <v>15001</v>
      </c>
    </row>
    <row r="6647" spans="1:16" x14ac:dyDescent="0.25">
      <c r="A6647" t="s">
        <v>0</v>
      </c>
      <c r="B6647" t="s">
        <v>15002</v>
      </c>
      <c r="C6647" t="s">
        <v>142</v>
      </c>
      <c r="D6647" t="s">
        <v>4595</v>
      </c>
      <c r="E6647" t="s">
        <v>59</v>
      </c>
      <c r="F6647" t="b">
        <v>0</v>
      </c>
      <c r="G6647" t="s">
        <v>65</v>
      </c>
      <c r="H6647" s="1">
        <v>46091.291805555556</v>
      </c>
      <c r="I6647" t="b">
        <v>1</v>
      </c>
      <c r="J6647" t="b">
        <v>0</v>
      </c>
      <c r="K6647" t="s">
        <v>41</v>
      </c>
      <c r="L6647" t="s">
        <v>60</v>
      </c>
      <c r="M6647">
        <v>105000</v>
      </c>
      <c r="N6647"/>
      <c r="O6647" t="s">
        <v>371</v>
      </c>
    </row>
    <row r="6648" spans="1:16" x14ac:dyDescent="0.25">
      <c r="A6648" t="s">
        <v>3</v>
      </c>
      <c r="B6648" t="s">
        <v>15003</v>
      </c>
      <c r="C6648" t="s">
        <v>92</v>
      </c>
      <c r="D6648" t="s">
        <v>2360</v>
      </c>
      <c r="E6648" t="s">
        <v>59</v>
      </c>
      <c r="F6648" t="b">
        <v>0</v>
      </c>
      <c r="G6648" t="s">
        <v>77</v>
      </c>
      <c r="H6648" s="1">
        <v>46091.291932870372</v>
      </c>
      <c r="I6648" t="b">
        <v>0</v>
      </c>
      <c r="J6648" t="b">
        <v>1</v>
      </c>
      <c r="K6648" t="s">
        <v>41</v>
      </c>
      <c r="L6648" t="s">
        <v>60</v>
      </c>
      <c r="M6648">
        <v>195000</v>
      </c>
      <c r="N6648"/>
      <c r="O6648" t="s">
        <v>402</v>
      </c>
      <c r="P6648" t="s">
        <v>283</v>
      </c>
    </row>
    <row r="6649" spans="1:16" x14ac:dyDescent="0.25">
      <c r="A6649" t="s">
        <v>6</v>
      </c>
      <c r="B6649" t="s">
        <v>15004</v>
      </c>
      <c r="C6649" t="s">
        <v>326</v>
      </c>
      <c r="D6649" t="s">
        <v>2360</v>
      </c>
      <c r="E6649" t="s">
        <v>59</v>
      </c>
      <c r="F6649" t="b">
        <v>0</v>
      </c>
      <c r="G6649" t="s">
        <v>77</v>
      </c>
      <c r="H6649" s="1">
        <v>46091.291932870372</v>
      </c>
      <c r="I6649" t="b">
        <v>0</v>
      </c>
      <c r="J6649" t="b">
        <v>1</v>
      </c>
      <c r="K6649" t="s">
        <v>41</v>
      </c>
      <c r="L6649" t="s">
        <v>60</v>
      </c>
      <c r="M6649">
        <v>284000</v>
      </c>
      <c r="N6649"/>
      <c r="O6649" t="s">
        <v>402</v>
      </c>
      <c r="P6649" t="s">
        <v>15005</v>
      </c>
    </row>
    <row r="6650" spans="1:16" x14ac:dyDescent="0.25">
      <c r="A6650" t="s">
        <v>1</v>
      </c>
      <c r="B6650" t="s">
        <v>15006</v>
      </c>
      <c r="C6650" t="s">
        <v>1038</v>
      </c>
      <c r="D6650" t="s">
        <v>4595</v>
      </c>
      <c r="E6650" t="s">
        <v>59</v>
      </c>
      <c r="F6650" t="b">
        <v>0</v>
      </c>
      <c r="G6650" t="s">
        <v>73</v>
      </c>
      <c r="H6650" s="1">
        <v>46091.292025462957</v>
      </c>
      <c r="I6650" t="b">
        <v>0</v>
      </c>
      <c r="J6650" t="b">
        <v>0</v>
      </c>
      <c r="K6650" t="s">
        <v>41</v>
      </c>
      <c r="L6650" t="s">
        <v>60</v>
      </c>
      <c r="M6650">
        <v>118580</v>
      </c>
      <c r="N6650"/>
      <c r="O6650" t="s">
        <v>15007</v>
      </c>
      <c r="P6650" t="s">
        <v>15008</v>
      </c>
    </row>
    <row r="6651" spans="1:16" x14ac:dyDescent="0.25">
      <c r="A6651" t="s">
        <v>2</v>
      </c>
      <c r="B6651" t="s">
        <v>15009</v>
      </c>
      <c r="C6651" t="s">
        <v>172</v>
      </c>
      <c r="D6651" t="s">
        <v>2360</v>
      </c>
      <c r="E6651" t="s">
        <v>59</v>
      </c>
      <c r="F6651" t="b">
        <v>0</v>
      </c>
      <c r="G6651" t="s">
        <v>68</v>
      </c>
      <c r="H6651" s="1">
        <v>46091.292256944442</v>
      </c>
      <c r="I6651" t="b">
        <v>0</v>
      </c>
      <c r="J6651" t="b">
        <v>1</v>
      </c>
      <c r="K6651" t="s">
        <v>41</v>
      </c>
      <c r="L6651" t="s">
        <v>60</v>
      </c>
      <c r="M6651">
        <v>136000</v>
      </c>
      <c r="N6651"/>
      <c r="O6651" t="s">
        <v>982</v>
      </c>
      <c r="P6651" t="s">
        <v>15010</v>
      </c>
    </row>
    <row r="6652" spans="1:16" x14ac:dyDescent="0.25">
      <c r="A6652" t="s">
        <v>2</v>
      </c>
      <c r="B6652" t="s">
        <v>1975</v>
      </c>
      <c r="C6652" t="s">
        <v>6238</v>
      </c>
      <c r="D6652" t="s">
        <v>4346</v>
      </c>
      <c r="E6652" t="s">
        <v>59</v>
      </c>
      <c r="F6652" t="b">
        <v>0</v>
      </c>
      <c r="G6652" t="s">
        <v>68</v>
      </c>
      <c r="H6652" s="1">
        <v>46091.292291666658</v>
      </c>
      <c r="I6652" t="b">
        <v>0</v>
      </c>
      <c r="J6652" t="b">
        <v>1</v>
      </c>
      <c r="K6652" t="s">
        <v>41</v>
      </c>
      <c r="L6652" t="s">
        <v>60</v>
      </c>
      <c r="M6652">
        <v>96600</v>
      </c>
      <c r="N6652"/>
      <c r="O6652" t="s">
        <v>9821</v>
      </c>
      <c r="P6652" t="s">
        <v>9822</v>
      </c>
    </row>
    <row r="6653" spans="1:16" x14ac:dyDescent="0.25">
      <c r="A6653" t="s">
        <v>6</v>
      </c>
      <c r="B6653" t="s">
        <v>15011</v>
      </c>
      <c r="C6653" t="s">
        <v>15012</v>
      </c>
      <c r="D6653" t="s">
        <v>4595</v>
      </c>
      <c r="E6653" t="s">
        <v>59</v>
      </c>
      <c r="F6653" t="b">
        <v>0</v>
      </c>
      <c r="G6653" t="s">
        <v>65</v>
      </c>
      <c r="H6653" s="1">
        <v>46091.292569444442</v>
      </c>
      <c r="I6653" t="b">
        <v>0</v>
      </c>
      <c r="J6653" t="b">
        <v>0</v>
      </c>
      <c r="K6653" t="s">
        <v>41</v>
      </c>
      <c r="L6653" t="s">
        <v>60</v>
      </c>
      <c r="M6653">
        <v>205000</v>
      </c>
      <c r="N6653"/>
      <c r="O6653" t="s">
        <v>1827</v>
      </c>
    </row>
    <row r="6654" spans="1:16" x14ac:dyDescent="0.25">
      <c r="A6654" t="s">
        <v>3</v>
      </c>
      <c r="B6654" t="s">
        <v>15013</v>
      </c>
      <c r="C6654" t="s">
        <v>237</v>
      </c>
      <c r="D6654" t="s">
        <v>4595</v>
      </c>
      <c r="E6654" t="s">
        <v>72</v>
      </c>
      <c r="F6654" t="b">
        <v>0</v>
      </c>
      <c r="G6654" t="s">
        <v>89</v>
      </c>
      <c r="H6654" s="1">
        <v>46091.29315972222</v>
      </c>
      <c r="I6654" t="b">
        <v>0</v>
      </c>
      <c r="J6654" t="b">
        <v>1</v>
      </c>
      <c r="K6654" t="s">
        <v>41</v>
      </c>
      <c r="L6654" t="s">
        <v>60</v>
      </c>
      <c r="M6654">
        <v>110000</v>
      </c>
      <c r="N6654"/>
      <c r="O6654" t="s">
        <v>4839</v>
      </c>
      <c r="P6654" t="s">
        <v>15014</v>
      </c>
    </row>
    <row r="6655" spans="1:16" x14ac:dyDescent="0.25">
      <c r="A6655" t="s">
        <v>6</v>
      </c>
      <c r="B6655" t="s">
        <v>1289</v>
      </c>
      <c r="C6655" t="s">
        <v>2028</v>
      </c>
      <c r="D6655" t="s">
        <v>4526</v>
      </c>
      <c r="E6655" t="s">
        <v>59</v>
      </c>
      <c r="F6655" t="b">
        <v>0</v>
      </c>
      <c r="G6655" t="s">
        <v>73</v>
      </c>
      <c r="H6655" s="1">
        <v>46091.294050925928</v>
      </c>
      <c r="I6655" t="b">
        <v>0</v>
      </c>
      <c r="J6655" t="b">
        <v>0</v>
      </c>
      <c r="K6655" t="s">
        <v>41</v>
      </c>
      <c r="L6655" t="s">
        <v>74</v>
      </c>
      <c r="M6655"/>
      <c r="N6655">
        <v>71</v>
      </c>
      <c r="O6655" t="s">
        <v>4743</v>
      </c>
      <c r="P6655" t="s">
        <v>15015</v>
      </c>
    </row>
    <row r="6656" spans="1:16" x14ac:dyDescent="0.25">
      <c r="A6656" t="s">
        <v>7</v>
      </c>
      <c r="B6656" t="s">
        <v>13093</v>
      </c>
      <c r="C6656" t="s">
        <v>3158</v>
      </c>
      <c r="D6656" t="s">
        <v>5493</v>
      </c>
      <c r="E6656" t="s">
        <v>59</v>
      </c>
      <c r="F6656" t="b">
        <v>0</v>
      </c>
      <c r="G6656" t="s">
        <v>73</v>
      </c>
      <c r="H6656" s="1">
        <v>46091.333645833343</v>
      </c>
      <c r="I6656" t="b">
        <v>1</v>
      </c>
      <c r="J6656" t="b">
        <v>1</v>
      </c>
      <c r="K6656" t="s">
        <v>41</v>
      </c>
      <c r="L6656" t="s">
        <v>60</v>
      </c>
      <c r="M6656">
        <v>82090.5</v>
      </c>
      <c r="N6656"/>
      <c r="O6656" t="s">
        <v>15016</v>
      </c>
      <c r="P6656" t="s">
        <v>7575</v>
      </c>
    </row>
    <row r="6657" spans="1:16" x14ac:dyDescent="0.25">
      <c r="A6657" t="s">
        <v>0</v>
      </c>
      <c r="B6657" t="s">
        <v>15017</v>
      </c>
      <c r="C6657" t="s">
        <v>6081</v>
      </c>
      <c r="D6657" t="s">
        <v>4346</v>
      </c>
      <c r="E6657" t="s">
        <v>621</v>
      </c>
      <c r="F6657" t="b">
        <v>0</v>
      </c>
      <c r="G6657" t="s">
        <v>40</v>
      </c>
      <c r="H6657" s="1">
        <v>46091.378750000003</v>
      </c>
      <c r="I6657" t="b">
        <v>0</v>
      </c>
      <c r="J6657" t="b">
        <v>0</v>
      </c>
      <c r="K6657" t="s">
        <v>40</v>
      </c>
      <c r="L6657" t="s">
        <v>74</v>
      </c>
      <c r="M6657"/>
      <c r="N6657">
        <v>11.105</v>
      </c>
      <c r="O6657" t="s">
        <v>5855</v>
      </c>
      <c r="P6657" t="s">
        <v>219</v>
      </c>
    </row>
    <row r="6658" spans="1:16" x14ac:dyDescent="0.25">
      <c r="A6658" t="s">
        <v>1</v>
      </c>
      <c r="B6658" t="s">
        <v>1771</v>
      </c>
      <c r="C6658" t="s">
        <v>5262</v>
      </c>
      <c r="D6658" t="s">
        <v>7124</v>
      </c>
      <c r="E6658" t="s">
        <v>59</v>
      </c>
      <c r="F6658" t="b">
        <v>0</v>
      </c>
      <c r="G6658" t="s">
        <v>40</v>
      </c>
      <c r="H6658" s="1">
        <v>46091.379004629627</v>
      </c>
      <c r="I6658" t="b">
        <v>1</v>
      </c>
      <c r="J6658" t="b">
        <v>0</v>
      </c>
      <c r="K6658" t="s">
        <v>40</v>
      </c>
      <c r="L6658" t="s">
        <v>60</v>
      </c>
      <c r="M6658">
        <v>50000</v>
      </c>
      <c r="N6658"/>
      <c r="O6658" t="s">
        <v>7116</v>
      </c>
      <c r="P6658" t="s">
        <v>15018</v>
      </c>
    </row>
    <row r="6659" spans="1:16" x14ac:dyDescent="0.25">
      <c r="A6659" t="s">
        <v>2</v>
      </c>
      <c r="B6659" t="s">
        <v>306</v>
      </c>
      <c r="C6659" t="s">
        <v>15019</v>
      </c>
      <c r="D6659" t="s">
        <v>4346</v>
      </c>
      <c r="E6659" t="s">
        <v>59</v>
      </c>
      <c r="F6659" t="b">
        <v>0</v>
      </c>
      <c r="G6659" t="s">
        <v>73</v>
      </c>
      <c r="H6659" s="1">
        <v>46091.413344907407</v>
      </c>
      <c r="I6659" t="b">
        <v>0</v>
      </c>
      <c r="J6659" t="b">
        <v>1</v>
      </c>
      <c r="K6659" t="s">
        <v>41</v>
      </c>
      <c r="L6659" t="s">
        <v>60</v>
      </c>
      <c r="M6659">
        <v>104000</v>
      </c>
      <c r="N6659"/>
      <c r="O6659" t="s">
        <v>15020</v>
      </c>
      <c r="P6659" t="s">
        <v>15021</v>
      </c>
    </row>
    <row r="6660" spans="1:16" x14ac:dyDescent="0.25">
      <c r="A6660" t="s">
        <v>5</v>
      </c>
      <c r="B6660" t="s">
        <v>15022</v>
      </c>
      <c r="C6660" t="s">
        <v>41</v>
      </c>
      <c r="D6660" t="s">
        <v>4526</v>
      </c>
      <c r="E6660" t="s">
        <v>59</v>
      </c>
      <c r="F6660" t="b">
        <v>0</v>
      </c>
      <c r="G6660" t="s">
        <v>65</v>
      </c>
      <c r="H6660" s="1">
        <v>46091.413784722223</v>
      </c>
      <c r="I6660" t="b">
        <v>0</v>
      </c>
      <c r="J6660" t="b">
        <v>1</v>
      </c>
      <c r="K6660" t="s">
        <v>41</v>
      </c>
      <c r="L6660" t="s">
        <v>60</v>
      </c>
      <c r="M6660">
        <v>192500</v>
      </c>
      <c r="N6660"/>
      <c r="O6660" t="s">
        <v>1551</v>
      </c>
      <c r="P6660" t="s">
        <v>5054</v>
      </c>
    </row>
    <row r="6661" spans="1:16" x14ac:dyDescent="0.25">
      <c r="A6661" t="s">
        <v>1</v>
      </c>
      <c r="B6661" t="s">
        <v>419</v>
      </c>
      <c r="C6661" t="s">
        <v>148</v>
      </c>
      <c r="D6661" t="s">
        <v>2360</v>
      </c>
      <c r="E6661" t="s">
        <v>59</v>
      </c>
      <c r="F6661" t="b">
        <v>0</v>
      </c>
      <c r="G6661" t="s">
        <v>77</v>
      </c>
      <c r="H6661" s="1">
        <v>46091.414259259262</v>
      </c>
      <c r="I6661" t="b">
        <v>0</v>
      </c>
      <c r="J6661" t="b">
        <v>1</v>
      </c>
      <c r="K6661" t="s">
        <v>41</v>
      </c>
      <c r="L6661" t="s">
        <v>60</v>
      </c>
      <c r="M6661">
        <v>85910</v>
      </c>
      <c r="N6661"/>
      <c r="O6661" t="s">
        <v>8220</v>
      </c>
      <c r="P6661" t="s">
        <v>15023</v>
      </c>
    </row>
    <row r="6662" spans="1:16" x14ac:dyDescent="0.25">
      <c r="A6662" t="s">
        <v>1</v>
      </c>
      <c r="B6662" t="s">
        <v>316</v>
      </c>
      <c r="C6662" t="s">
        <v>1036</v>
      </c>
      <c r="D6662" t="s">
        <v>4595</v>
      </c>
      <c r="E6662" t="s">
        <v>72</v>
      </c>
      <c r="F6662" t="b">
        <v>0</v>
      </c>
      <c r="G6662" t="s">
        <v>73</v>
      </c>
      <c r="H6662" s="1">
        <v>46091.414560185192</v>
      </c>
      <c r="I6662" t="b">
        <v>0</v>
      </c>
      <c r="J6662" t="b">
        <v>1</v>
      </c>
      <c r="K6662" t="s">
        <v>41</v>
      </c>
      <c r="L6662" t="s">
        <v>60</v>
      </c>
      <c r="M6662">
        <v>192000</v>
      </c>
      <c r="N6662"/>
      <c r="O6662" t="s">
        <v>95</v>
      </c>
      <c r="P6662" t="s">
        <v>15024</v>
      </c>
    </row>
    <row r="6663" spans="1:16" x14ac:dyDescent="0.25">
      <c r="A6663" t="s">
        <v>0</v>
      </c>
      <c r="B6663" t="s">
        <v>4310</v>
      </c>
      <c r="C6663" t="s">
        <v>4530</v>
      </c>
      <c r="D6663" t="s">
        <v>4346</v>
      </c>
      <c r="E6663" t="s">
        <v>59</v>
      </c>
      <c r="F6663" t="b">
        <v>0</v>
      </c>
      <c r="G6663" t="s">
        <v>40</v>
      </c>
      <c r="H6663" s="1">
        <v>46091.415520833332</v>
      </c>
      <c r="I6663" t="b">
        <v>0</v>
      </c>
      <c r="J6663" t="b">
        <v>0</v>
      </c>
      <c r="K6663" t="s">
        <v>40</v>
      </c>
      <c r="L6663" t="s">
        <v>60</v>
      </c>
      <c r="M6663">
        <v>26000</v>
      </c>
      <c r="N6663"/>
      <c r="O6663" t="s">
        <v>15025</v>
      </c>
      <c r="P6663" t="s">
        <v>462</v>
      </c>
    </row>
    <row r="6664" spans="1:16" x14ac:dyDescent="0.25">
      <c r="A6664" t="s">
        <v>5</v>
      </c>
      <c r="B6664" t="s">
        <v>5</v>
      </c>
      <c r="C6664" t="s">
        <v>15026</v>
      </c>
      <c r="D6664" t="s">
        <v>5798</v>
      </c>
      <c r="E6664" t="s">
        <v>59</v>
      </c>
      <c r="F6664" t="b">
        <v>0</v>
      </c>
      <c r="G6664" t="s">
        <v>40</v>
      </c>
      <c r="H6664" s="1">
        <v>46091.415775462963</v>
      </c>
      <c r="I6664" t="b">
        <v>0</v>
      </c>
      <c r="J6664" t="b">
        <v>0</v>
      </c>
      <c r="K6664" t="s">
        <v>40</v>
      </c>
      <c r="L6664" t="s">
        <v>60</v>
      </c>
      <c r="M6664">
        <v>100000</v>
      </c>
      <c r="N6664"/>
      <c r="O6664" t="s">
        <v>2558</v>
      </c>
      <c r="P6664" t="s">
        <v>15027</v>
      </c>
    </row>
    <row r="6665" spans="1:16" x14ac:dyDescent="0.25">
      <c r="A6665" t="s">
        <v>1</v>
      </c>
      <c r="B6665" t="s">
        <v>2255</v>
      </c>
      <c r="C6665" t="s">
        <v>15028</v>
      </c>
      <c r="D6665" t="s">
        <v>4595</v>
      </c>
      <c r="E6665" t="s">
        <v>59</v>
      </c>
      <c r="F6665" t="b">
        <v>0</v>
      </c>
      <c r="G6665" t="s">
        <v>13</v>
      </c>
      <c r="H6665" s="1">
        <v>46091.416134259263</v>
      </c>
      <c r="I6665" t="b">
        <v>0</v>
      </c>
      <c r="J6665" t="b">
        <v>0</v>
      </c>
      <c r="K6665" t="s">
        <v>13</v>
      </c>
      <c r="L6665" t="s">
        <v>60</v>
      </c>
      <c r="M6665">
        <v>105000</v>
      </c>
      <c r="N6665"/>
      <c r="O6665" t="s">
        <v>15029</v>
      </c>
      <c r="P6665" t="s">
        <v>85</v>
      </c>
    </row>
    <row r="6666" spans="1:16" x14ac:dyDescent="0.25">
      <c r="A6666" t="s">
        <v>0</v>
      </c>
      <c r="B6666" t="s">
        <v>2061</v>
      </c>
      <c r="C6666" t="s">
        <v>618</v>
      </c>
      <c r="D6666" t="s">
        <v>4595</v>
      </c>
      <c r="E6666" t="s">
        <v>59</v>
      </c>
      <c r="F6666" t="b">
        <v>0</v>
      </c>
      <c r="G6666" t="s">
        <v>65</v>
      </c>
      <c r="H6666" s="1">
        <v>46091.41673611111</v>
      </c>
      <c r="I6666" t="b">
        <v>0</v>
      </c>
      <c r="J6666" t="b">
        <v>1</v>
      </c>
      <c r="K6666" t="s">
        <v>41</v>
      </c>
      <c r="L6666" t="s">
        <v>60</v>
      </c>
      <c r="M6666">
        <v>90000</v>
      </c>
      <c r="N6666"/>
      <c r="O6666" t="s">
        <v>2476</v>
      </c>
      <c r="P6666" t="s">
        <v>15030</v>
      </c>
    </row>
    <row r="6667" spans="1:16" x14ac:dyDescent="0.25">
      <c r="A6667" t="s">
        <v>0</v>
      </c>
      <c r="B6667" t="s">
        <v>15031</v>
      </c>
      <c r="C6667" t="s">
        <v>114</v>
      </c>
      <c r="D6667" t="s">
        <v>4346</v>
      </c>
      <c r="E6667" t="s">
        <v>59</v>
      </c>
      <c r="F6667" t="b">
        <v>0</v>
      </c>
      <c r="G6667" t="s">
        <v>77</v>
      </c>
      <c r="H6667" s="1">
        <v>46091.416851851849</v>
      </c>
      <c r="I6667" t="b">
        <v>0</v>
      </c>
      <c r="J6667" t="b">
        <v>1</v>
      </c>
      <c r="K6667" t="s">
        <v>41</v>
      </c>
      <c r="L6667" t="s">
        <v>60</v>
      </c>
      <c r="M6667">
        <v>95021.5</v>
      </c>
      <c r="N6667"/>
      <c r="O6667" t="s">
        <v>15032</v>
      </c>
      <c r="P6667" t="s">
        <v>1580</v>
      </c>
    </row>
    <row r="6668" spans="1:16" x14ac:dyDescent="0.25">
      <c r="A6668" t="s">
        <v>0</v>
      </c>
      <c r="B6668" t="s">
        <v>15033</v>
      </c>
      <c r="C6668" t="s">
        <v>86</v>
      </c>
      <c r="D6668" t="s">
        <v>4625</v>
      </c>
      <c r="E6668" t="s">
        <v>59</v>
      </c>
      <c r="F6668" t="b">
        <v>0</v>
      </c>
      <c r="G6668" t="s">
        <v>77</v>
      </c>
      <c r="H6668" s="1">
        <v>46091.416886574072</v>
      </c>
      <c r="I6668" t="b">
        <v>0</v>
      </c>
      <c r="J6668" t="b">
        <v>1</v>
      </c>
      <c r="K6668" t="s">
        <v>41</v>
      </c>
      <c r="L6668" t="s">
        <v>60</v>
      </c>
      <c r="M6668">
        <v>90000</v>
      </c>
      <c r="N6668"/>
      <c r="O6668" t="s">
        <v>15034</v>
      </c>
      <c r="P6668" t="s">
        <v>15035</v>
      </c>
    </row>
    <row r="6669" spans="1:16" x14ac:dyDescent="0.25">
      <c r="A6669" t="s">
        <v>1</v>
      </c>
      <c r="B6669" t="s">
        <v>15036</v>
      </c>
      <c r="C6669" t="s">
        <v>1456</v>
      </c>
      <c r="D6669" t="s">
        <v>2360</v>
      </c>
      <c r="E6669" t="s">
        <v>59</v>
      </c>
      <c r="F6669" t="b">
        <v>0</v>
      </c>
      <c r="G6669" t="s">
        <v>89</v>
      </c>
      <c r="H6669" s="1">
        <v>46091.417407407411</v>
      </c>
      <c r="I6669" t="b">
        <v>0</v>
      </c>
      <c r="J6669" t="b">
        <v>1</v>
      </c>
      <c r="K6669" t="s">
        <v>41</v>
      </c>
      <c r="L6669" t="s">
        <v>60</v>
      </c>
      <c r="M6669">
        <v>112500</v>
      </c>
      <c r="N6669"/>
      <c r="O6669" t="s">
        <v>5735</v>
      </c>
      <c r="P6669" t="s">
        <v>15037</v>
      </c>
    </row>
    <row r="6670" spans="1:16" x14ac:dyDescent="0.25">
      <c r="A6670" t="s">
        <v>3</v>
      </c>
      <c r="B6670" t="s">
        <v>11100</v>
      </c>
      <c r="C6670" t="s">
        <v>3130</v>
      </c>
      <c r="D6670" t="s">
        <v>4526</v>
      </c>
      <c r="E6670" t="s">
        <v>88</v>
      </c>
      <c r="F6670" t="b">
        <v>0</v>
      </c>
      <c r="G6670" t="s">
        <v>89</v>
      </c>
      <c r="H6670" s="1">
        <v>46091.417488425926</v>
      </c>
      <c r="I6670" t="b">
        <v>1</v>
      </c>
      <c r="J6670" t="b">
        <v>1</v>
      </c>
      <c r="K6670" t="s">
        <v>41</v>
      </c>
      <c r="L6670" t="s">
        <v>74</v>
      </c>
      <c r="M6670"/>
      <c r="N6670">
        <v>50.125</v>
      </c>
      <c r="O6670" t="s">
        <v>4487</v>
      </c>
      <c r="P6670" t="s">
        <v>11101</v>
      </c>
    </row>
    <row r="6671" spans="1:16" x14ac:dyDescent="0.25">
      <c r="A6671" t="s">
        <v>1</v>
      </c>
      <c r="B6671" t="s">
        <v>15038</v>
      </c>
      <c r="C6671" t="s">
        <v>76</v>
      </c>
      <c r="D6671" t="s">
        <v>4630</v>
      </c>
      <c r="E6671" t="s">
        <v>59</v>
      </c>
      <c r="F6671" t="b">
        <v>1</v>
      </c>
      <c r="G6671" t="s">
        <v>65</v>
      </c>
      <c r="H6671" s="1">
        <v>46091.418333333328</v>
      </c>
      <c r="I6671" t="b">
        <v>0</v>
      </c>
      <c r="J6671" t="b">
        <v>0</v>
      </c>
      <c r="K6671" t="s">
        <v>41</v>
      </c>
      <c r="L6671" t="s">
        <v>60</v>
      </c>
      <c r="M6671">
        <v>148000</v>
      </c>
      <c r="N6671"/>
      <c r="O6671" t="s">
        <v>15039</v>
      </c>
      <c r="P6671" t="s">
        <v>15040</v>
      </c>
    </row>
    <row r="6672" spans="1:16" x14ac:dyDescent="0.25">
      <c r="A6672" t="s">
        <v>5</v>
      </c>
      <c r="B6672" t="s">
        <v>5746</v>
      </c>
      <c r="C6672" t="s">
        <v>574</v>
      </c>
      <c r="D6672" t="s">
        <v>2360</v>
      </c>
      <c r="E6672" t="s">
        <v>59</v>
      </c>
      <c r="F6672" t="b">
        <v>0</v>
      </c>
      <c r="G6672" t="s">
        <v>65</v>
      </c>
      <c r="H6672" s="1">
        <v>46091.418483796297</v>
      </c>
      <c r="I6672" t="b">
        <v>0</v>
      </c>
      <c r="J6672" t="b">
        <v>1</v>
      </c>
      <c r="K6672" t="s">
        <v>41</v>
      </c>
      <c r="L6672" t="s">
        <v>60</v>
      </c>
      <c r="M6672">
        <v>126950</v>
      </c>
      <c r="N6672"/>
      <c r="O6672" t="s">
        <v>2415</v>
      </c>
      <c r="P6672" t="s">
        <v>5747</v>
      </c>
    </row>
    <row r="6673" spans="1:16" x14ac:dyDescent="0.25">
      <c r="A6673" t="s">
        <v>2</v>
      </c>
      <c r="B6673" t="s">
        <v>128</v>
      </c>
      <c r="C6673" t="s">
        <v>40</v>
      </c>
      <c r="D6673" t="s">
        <v>4346</v>
      </c>
      <c r="E6673" t="s">
        <v>59</v>
      </c>
      <c r="F6673" t="b">
        <v>0</v>
      </c>
      <c r="G6673" t="s">
        <v>40</v>
      </c>
      <c r="H6673" s="1">
        <v>46091.420555555553</v>
      </c>
      <c r="I6673" t="b">
        <v>0</v>
      </c>
      <c r="J6673" t="b">
        <v>0</v>
      </c>
      <c r="K6673" t="s">
        <v>40</v>
      </c>
      <c r="L6673" t="s">
        <v>60</v>
      </c>
      <c r="M6673">
        <v>42500</v>
      </c>
      <c r="N6673"/>
      <c r="O6673" t="s">
        <v>15041</v>
      </c>
      <c r="P6673" t="s">
        <v>85</v>
      </c>
    </row>
    <row r="6674" spans="1:16" x14ac:dyDescent="0.25">
      <c r="A6674" t="s">
        <v>1</v>
      </c>
      <c r="B6674" t="s">
        <v>15042</v>
      </c>
      <c r="C6674" t="s">
        <v>4530</v>
      </c>
      <c r="D6674" t="s">
        <v>4346</v>
      </c>
      <c r="E6674" t="s">
        <v>232</v>
      </c>
      <c r="F6674" t="b">
        <v>0</v>
      </c>
      <c r="G6674" t="s">
        <v>40</v>
      </c>
      <c r="H6674" s="1">
        <v>46091.420636574083</v>
      </c>
      <c r="I6674" t="b">
        <v>0</v>
      </c>
      <c r="J6674" t="b">
        <v>0</v>
      </c>
      <c r="K6674" t="s">
        <v>40</v>
      </c>
      <c r="L6674" t="s">
        <v>60</v>
      </c>
      <c r="M6674">
        <v>36367.5</v>
      </c>
      <c r="N6674"/>
      <c r="O6674" t="s">
        <v>15043</v>
      </c>
      <c r="P6674" t="s">
        <v>208</v>
      </c>
    </row>
    <row r="6675" spans="1:16" x14ac:dyDescent="0.25">
      <c r="A6675" t="s">
        <v>2</v>
      </c>
      <c r="B6675" t="s">
        <v>15044</v>
      </c>
      <c r="C6675" t="s">
        <v>5029</v>
      </c>
      <c r="D6675" t="s">
        <v>7124</v>
      </c>
      <c r="E6675" t="s">
        <v>59</v>
      </c>
      <c r="F6675" t="b">
        <v>0</v>
      </c>
      <c r="G6675" t="s">
        <v>40</v>
      </c>
      <c r="H6675" s="1">
        <v>46091.420752314807</v>
      </c>
      <c r="I6675" t="b">
        <v>0</v>
      </c>
      <c r="J6675" t="b">
        <v>0</v>
      </c>
      <c r="K6675" t="s">
        <v>40</v>
      </c>
      <c r="L6675" t="s">
        <v>60</v>
      </c>
      <c r="M6675">
        <v>58500</v>
      </c>
      <c r="N6675"/>
      <c r="O6675" t="s">
        <v>15045</v>
      </c>
      <c r="P6675" t="s">
        <v>208</v>
      </c>
    </row>
    <row r="6676" spans="1:16" x14ac:dyDescent="0.25">
      <c r="A6676" t="s">
        <v>6</v>
      </c>
      <c r="B6676" t="s">
        <v>15046</v>
      </c>
      <c r="C6676" t="s">
        <v>20</v>
      </c>
      <c r="D6676" t="s">
        <v>4526</v>
      </c>
      <c r="E6676" t="s">
        <v>59</v>
      </c>
      <c r="F6676" t="b">
        <v>0</v>
      </c>
      <c r="G6676" t="s">
        <v>20</v>
      </c>
      <c r="H6676" s="1">
        <v>46091.424618055556</v>
      </c>
      <c r="I6676" t="b">
        <v>1</v>
      </c>
      <c r="J6676" t="b">
        <v>0</v>
      </c>
      <c r="K6676" t="s">
        <v>20</v>
      </c>
      <c r="L6676" t="s">
        <v>60</v>
      </c>
      <c r="M6676">
        <v>130000</v>
      </c>
      <c r="N6676"/>
      <c r="O6676" t="s">
        <v>7093</v>
      </c>
      <c r="P6676" t="s">
        <v>1738</v>
      </c>
    </row>
    <row r="6677" spans="1:16" x14ac:dyDescent="0.25">
      <c r="A6677" t="s">
        <v>6</v>
      </c>
      <c r="B6677" t="s">
        <v>15047</v>
      </c>
      <c r="C6677" t="s">
        <v>207</v>
      </c>
      <c r="D6677" t="s">
        <v>4526</v>
      </c>
      <c r="E6677" t="s">
        <v>59</v>
      </c>
      <c r="F6677" t="b">
        <v>0</v>
      </c>
      <c r="G6677" t="s">
        <v>63</v>
      </c>
      <c r="H6677" s="1">
        <v>46091.425833333327</v>
      </c>
      <c r="I6677" t="b">
        <v>0</v>
      </c>
      <c r="J6677" t="b">
        <v>1</v>
      </c>
      <c r="K6677" t="s">
        <v>41</v>
      </c>
      <c r="L6677" t="s">
        <v>60</v>
      </c>
      <c r="M6677">
        <v>269500</v>
      </c>
      <c r="N6677"/>
      <c r="O6677" t="s">
        <v>699</v>
      </c>
      <c r="P6677" t="s">
        <v>1409</v>
      </c>
    </row>
    <row r="6678" spans="1:16" x14ac:dyDescent="0.25">
      <c r="A6678" t="s">
        <v>0</v>
      </c>
      <c r="B6678" t="s">
        <v>15048</v>
      </c>
      <c r="C6678" t="s">
        <v>290</v>
      </c>
      <c r="D6678" t="s">
        <v>4595</v>
      </c>
      <c r="E6678" t="s">
        <v>59</v>
      </c>
      <c r="F6678" t="b">
        <v>0</v>
      </c>
      <c r="G6678" t="s">
        <v>77</v>
      </c>
      <c r="H6678" s="1">
        <v>46091.458553240736</v>
      </c>
      <c r="I6678" t="b">
        <v>1</v>
      </c>
      <c r="J6678" t="b">
        <v>0</v>
      </c>
      <c r="K6678" t="s">
        <v>41</v>
      </c>
      <c r="L6678" t="s">
        <v>60</v>
      </c>
      <c r="M6678">
        <v>105000</v>
      </c>
      <c r="N6678"/>
      <c r="O6678" t="s">
        <v>3544</v>
      </c>
    </row>
    <row r="6679" spans="1:16" x14ac:dyDescent="0.25">
      <c r="A6679" t="s">
        <v>1</v>
      </c>
      <c r="B6679" t="s">
        <v>13661</v>
      </c>
      <c r="C6679" t="s">
        <v>15049</v>
      </c>
      <c r="D6679" t="s">
        <v>4595</v>
      </c>
      <c r="E6679" t="s">
        <v>59</v>
      </c>
      <c r="F6679" t="b">
        <v>0</v>
      </c>
      <c r="G6679" t="s">
        <v>19</v>
      </c>
      <c r="H6679" s="1">
        <v>46091.459016203713</v>
      </c>
      <c r="I6679" t="b">
        <v>1</v>
      </c>
      <c r="J6679" t="b">
        <v>0</v>
      </c>
      <c r="K6679" t="s">
        <v>19</v>
      </c>
      <c r="L6679" t="s">
        <v>60</v>
      </c>
      <c r="M6679">
        <v>1550000</v>
      </c>
      <c r="N6679"/>
      <c r="O6679" t="s">
        <v>1173</v>
      </c>
      <c r="P6679" t="s">
        <v>15050</v>
      </c>
    </row>
    <row r="6680" spans="1:16" x14ac:dyDescent="0.25">
      <c r="A6680" t="s">
        <v>5</v>
      </c>
      <c r="B6680" t="s">
        <v>5</v>
      </c>
      <c r="C6680" t="s">
        <v>1343</v>
      </c>
      <c r="D6680" t="s">
        <v>4526</v>
      </c>
      <c r="E6680" t="s">
        <v>59</v>
      </c>
      <c r="F6680" t="b">
        <v>0</v>
      </c>
      <c r="G6680" t="s">
        <v>65</v>
      </c>
      <c r="H6680" s="1">
        <v>46091.460219907407</v>
      </c>
      <c r="I6680" t="b">
        <v>0</v>
      </c>
      <c r="J6680" t="b">
        <v>1</v>
      </c>
      <c r="K6680" t="s">
        <v>41</v>
      </c>
      <c r="L6680" t="s">
        <v>60</v>
      </c>
      <c r="M6680">
        <v>135000</v>
      </c>
      <c r="N6680"/>
      <c r="O6680" t="s">
        <v>11107</v>
      </c>
      <c r="P6680" t="s">
        <v>15051</v>
      </c>
    </row>
    <row r="6681" spans="1:16" x14ac:dyDescent="0.25">
      <c r="A6681" t="s">
        <v>0</v>
      </c>
      <c r="B6681" t="s">
        <v>15052</v>
      </c>
      <c r="D6681" t="s">
        <v>4587</v>
      </c>
      <c r="E6681" t="s">
        <v>59</v>
      </c>
      <c r="F6681" t="b">
        <v>0</v>
      </c>
      <c r="G6681" t="s">
        <v>40</v>
      </c>
      <c r="H6681" s="1">
        <v>46091.462129629632</v>
      </c>
      <c r="I6681" t="b">
        <v>1</v>
      </c>
      <c r="J6681" t="b">
        <v>0</v>
      </c>
      <c r="K6681" t="s">
        <v>40</v>
      </c>
      <c r="L6681" t="s">
        <v>60</v>
      </c>
      <c r="M6681">
        <v>33500</v>
      </c>
      <c r="N6681"/>
      <c r="O6681" t="s">
        <v>15053</v>
      </c>
      <c r="P6681" t="s">
        <v>325</v>
      </c>
    </row>
    <row r="6682" spans="1:16" x14ac:dyDescent="0.25">
      <c r="A6682" t="s">
        <v>3</v>
      </c>
      <c r="B6682" t="s">
        <v>15054</v>
      </c>
      <c r="C6682" t="s">
        <v>5273</v>
      </c>
      <c r="D6682" t="s">
        <v>5798</v>
      </c>
      <c r="E6682" t="s">
        <v>59</v>
      </c>
      <c r="F6682" t="b">
        <v>0</v>
      </c>
      <c r="G6682" t="s">
        <v>40</v>
      </c>
      <c r="H6682" s="1">
        <v>46091.462280092594</v>
      </c>
      <c r="I6682" t="b">
        <v>0</v>
      </c>
      <c r="J6682" t="b">
        <v>0</v>
      </c>
      <c r="K6682" t="s">
        <v>40</v>
      </c>
      <c r="L6682" t="s">
        <v>60</v>
      </c>
      <c r="M6682">
        <v>51500</v>
      </c>
      <c r="N6682"/>
      <c r="O6682" t="s">
        <v>15055</v>
      </c>
    </row>
    <row r="6683" spans="1:16" x14ac:dyDescent="0.25">
      <c r="A6683" t="s">
        <v>1</v>
      </c>
      <c r="B6683" t="s">
        <v>1256</v>
      </c>
      <c r="C6683" t="s">
        <v>7072</v>
      </c>
      <c r="D6683" t="s">
        <v>4526</v>
      </c>
      <c r="E6683" t="s">
        <v>59</v>
      </c>
      <c r="F6683" t="b">
        <v>0</v>
      </c>
      <c r="G6683" t="s">
        <v>40</v>
      </c>
      <c r="H6683" s="1">
        <v>46091.462361111109</v>
      </c>
      <c r="I6683" t="b">
        <v>1</v>
      </c>
      <c r="J6683" t="b">
        <v>0</v>
      </c>
      <c r="K6683" t="s">
        <v>40</v>
      </c>
      <c r="L6683" t="s">
        <v>60</v>
      </c>
      <c r="M6683">
        <v>70000</v>
      </c>
      <c r="N6683"/>
      <c r="O6683" t="s">
        <v>7541</v>
      </c>
      <c r="P6683" t="s">
        <v>15056</v>
      </c>
    </row>
    <row r="6684" spans="1:16" x14ac:dyDescent="0.25">
      <c r="A6684" t="s">
        <v>5</v>
      </c>
      <c r="B6684" t="s">
        <v>15057</v>
      </c>
      <c r="C6684" t="s">
        <v>13664</v>
      </c>
      <c r="D6684" t="s">
        <v>4526</v>
      </c>
      <c r="E6684" t="s">
        <v>59</v>
      </c>
      <c r="F6684" t="b">
        <v>0</v>
      </c>
      <c r="G6684" t="s">
        <v>40</v>
      </c>
      <c r="H6684" s="1">
        <v>46091.462418981479</v>
      </c>
      <c r="I6684" t="b">
        <v>1</v>
      </c>
      <c r="J6684" t="b">
        <v>0</v>
      </c>
      <c r="K6684" t="s">
        <v>40</v>
      </c>
      <c r="L6684" t="s">
        <v>60</v>
      </c>
      <c r="M6684">
        <v>62890</v>
      </c>
      <c r="N6684"/>
      <c r="O6684" t="s">
        <v>15058</v>
      </c>
      <c r="P6684" t="s">
        <v>2121</v>
      </c>
    </row>
    <row r="6685" spans="1:16" x14ac:dyDescent="0.25">
      <c r="A6685" t="s">
        <v>6</v>
      </c>
      <c r="B6685" t="s">
        <v>15059</v>
      </c>
      <c r="C6685" t="s">
        <v>1024</v>
      </c>
      <c r="D6685" t="s">
        <v>4595</v>
      </c>
      <c r="E6685" t="s">
        <v>59</v>
      </c>
      <c r="F6685" t="b">
        <v>0</v>
      </c>
      <c r="G6685" t="s">
        <v>19</v>
      </c>
      <c r="H6685" s="1">
        <v>46091.463055555563</v>
      </c>
      <c r="I6685" t="b">
        <v>0</v>
      </c>
      <c r="J6685" t="b">
        <v>0</v>
      </c>
      <c r="K6685" t="s">
        <v>19</v>
      </c>
      <c r="L6685" t="s">
        <v>60</v>
      </c>
      <c r="M6685">
        <v>3500000</v>
      </c>
      <c r="N6685"/>
      <c r="O6685" t="s">
        <v>15060</v>
      </c>
      <c r="P6685" t="s">
        <v>15061</v>
      </c>
    </row>
    <row r="6686" spans="1:16" x14ac:dyDescent="0.25">
      <c r="A6686" t="s">
        <v>1</v>
      </c>
      <c r="B6686" t="s">
        <v>15062</v>
      </c>
      <c r="C6686" t="s">
        <v>4534</v>
      </c>
      <c r="D6686" t="s">
        <v>4346</v>
      </c>
      <c r="E6686" t="s">
        <v>59</v>
      </c>
      <c r="F6686" t="b">
        <v>0</v>
      </c>
      <c r="G6686" t="s">
        <v>40</v>
      </c>
      <c r="H6686" s="1">
        <v>46091.499108796299</v>
      </c>
      <c r="I6686" t="b">
        <v>1</v>
      </c>
      <c r="J6686" t="b">
        <v>0</v>
      </c>
      <c r="K6686" t="s">
        <v>40</v>
      </c>
      <c r="L6686" t="s">
        <v>60</v>
      </c>
      <c r="M6686">
        <v>40000</v>
      </c>
      <c r="N6686"/>
      <c r="O6686" t="s">
        <v>15063</v>
      </c>
    </row>
    <row r="6687" spans="1:16" x14ac:dyDescent="0.25">
      <c r="A6687" t="s">
        <v>2</v>
      </c>
      <c r="B6687" t="s">
        <v>3511</v>
      </c>
      <c r="C6687" t="s">
        <v>370</v>
      </c>
      <c r="D6687" t="s">
        <v>4756</v>
      </c>
      <c r="E6687" t="s">
        <v>59</v>
      </c>
      <c r="F6687" t="b">
        <v>0</v>
      </c>
      <c r="G6687" t="s">
        <v>65</v>
      </c>
      <c r="H6687" s="1">
        <v>46091.500856481478</v>
      </c>
      <c r="I6687" t="b">
        <v>0</v>
      </c>
      <c r="J6687" t="b">
        <v>0</v>
      </c>
      <c r="K6687" t="s">
        <v>41</v>
      </c>
      <c r="L6687" t="s">
        <v>60</v>
      </c>
      <c r="M6687">
        <v>115000</v>
      </c>
      <c r="N6687"/>
      <c r="O6687" t="s">
        <v>12113</v>
      </c>
      <c r="P6687" t="s">
        <v>15064</v>
      </c>
    </row>
    <row r="6688" spans="1:16" x14ac:dyDescent="0.25">
      <c r="A6688" t="s">
        <v>6</v>
      </c>
      <c r="B6688" t="s">
        <v>15065</v>
      </c>
      <c r="C6688" t="s">
        <v>40</v>
      </c>
      <c r="D6688" t="s">
        <v>4526</v>
      </c>
      <c r="E6688" t="s">
        <v>59</v>
      </c>
      <c r="F6688" t="b">
        <v>0</v>
      </c>
      <c r="G6688" t="s">
        <v>40</v>
      </c>
      <c r="H6688" s="1">
        <v>46091.504062499997</v>
      </c>
      <c r="I6688" t="b">
        <v>0</v>
      </c>
      <c r="J6688" t="b">
        <v>0</v>
      </c>
      <c r="K6688" t="s">
        <v>40</v>
      </c>
      <c r="L6688" t="s">
        <v>60</v>
      </c>
      <c r="M6688">
        <v>110000</v>
      </c>
      <c r="N6688"/>
      <c r="O6688" t="s">
        <v>6511</v>
      </c>
      <c r="P6688" t="s">
        <v>4171</v>
      </c>
    </row>
    <row r="6689" spans="1:16" x14ac:dyDescent="0.25">
      <c r="A6689" t="s">
        <v>3</v>
      </c>
      <c r="B6689" t="s">
        <v>2533</v>
      </c>
      <c r="C6689" t="s">
        <v>9704</v>
      </c>
      <c r="D6689" t="s">
        <v>11319</v>
      </c>
      <c r="E6689" t="s">
        <v>59</v>
      </c>
      <c r="F6689" t="b">
        <v>0</v>
      </c>
      <c r="G6689" t="s">
        <v>39</v>
      </c>
      <c r="H6689" s="1">
        <v>46091.505358796298</v>
      </c>
      <c r="I6689" t="b">
        <v>0</v>
      </c>
      <c r="J6689" t="b">
        <v>0</v>
      </c>
      <c r="K6689" t="s">
        <v>39</v>
      </c>
      <c r="L6689" t="s">
        <v>60</v>
      </c>
      <c r="M6689">
        <v>330000</v>
      </c>
      <c r="N6689"/>
      <c r="O6689" t="s">
        <v>15066</v>
      </c>
    </row>
    <row r="6690" spans="1:16" x14ac:dyDescent="0.25">
      <c r="A6690" t="s">
        <v>0</v>
      </c>
      <c r="B6690" t="s">
        <v>0</v>
      </c>
      <c r="C6690" t="s">
        <v>15067</v>
      </c>
      <c r="D6690" t="s">
        <v>11319</v>
      </c>
      <c r="E6690" t="s">
        <v>59</v>
      </c>
      <c r="F6690" t="b">
        <v>0</v>
      </c>
      <c r="G6690" t="s">
        <v>39</v>
      </c>
      <c r="H6690" s="1">
        <v>46091.520729166667</v>
      </c>
      <c r="I6690" t="b">
        <v>0</v>
      </c>
      <c r="J6690" t="b">
        <v>0</v>
      </c>
      <c r="K6690" t="s">
        <v>39</v>
      </c>
      <c r="L6690" t="s">
        <v>60</v>
      </c>
      <c r="M6690">
        <v>186000</v>
      </c>
      <c r="N6690"/>
      <c r="O6690" t="s">
        <v>15068</v>
      </c>
      <c r="P6690" t="s">
        <v>2268</v>
      </c>
    </row>
    <row r="6691" spans="1:16" x14ac:dyDescent="0.25">
      <c r="A6691" t="s">
        <v>1</v>
      </c>
      <c r="B6691" t="s">
        <v>1</v>
      </c>
      <c r="C6691" t="s">
        <v>15069</v>
      </c>
      <c r="D6691" t="s">
        <v>4346</v>
      </c>
      <c r="E6691" t="s">
        <v>59</v>
      </c>
      <c r="F6691" t="b">
        <v>0</v>
      </c>
      <c r="G6691" t="s">
        <v>40</v>
      </c>
      <c r="H6691" s="1">
        <v>46091.540706018517</v>
      </c>
      <c r="I6691" t="b">
        <v>0</v>
      </c>
      <c r="J6691" t="b">
        <v>0</v>
      </c>
      <c r="K6691" t="s">
        <v>40</v>
      </c>
      <c r="L6691" t="s">
        <v>60</v>
      </c>
      <c r="M6691">
        <v>39500</v>
      </c>
      <c r="N6691"/>
      <c r="O6691" t="s">
        <v>15070</v>
      </c>
      <c r="P6691" t="s">
        <v>15071</v>
      </c>
    </row>
    <row r="6692" spans="1:16" x14ac:dyDescent="0.25">
      <c r="A6692" t="s">
        <v>0</v>
      </c>
      <c r="B6692" t="s">
        <v>15072</v>
      </c>
      <c r="C6692" t="s">
        <v>124</v>
      </c>
      <c r="D6692" t="s">
        <v>4526</v>
      </c>
      <c r="E6692" t="s">
        <v>88</v>
      </c>
      <c r="F6692" t="b">
        <v>0</v>
      </c>
      <c r="G6692" t="s">
        <v>68</v>
      </c>
      <c r="H6692" s="1">
        <v>46091.542268518519</v>
      </c>
      <c r="I6692" t="b">
        <v>1</v>
      </c>
      <c r="J6692" t="b">
        <v>0</v>
      </c>
      <c r="K6692" t="s">
        <v>41</v>
      </c>
      <c r="L6692" t="s">
        <v>74</v>
      </c>
      <c r="M6692"/>
      <c r="N6692">
        <v>34.5</v>
      </c>
      <c r="O6692" t="s">
        <v>2251</v>
      </c>
      <c r="P6692" t="s">
        <v>219</v>
      </c>
    </row>
    <row r="6693" spans="1:16" x14ac:dyDescent="0.25">
      <c r="A6693" t="s">
        <v>7</v>
      </c>
      <c r="B6693" t="s">
        <v>3991</v>
      </c>
      <c r="C6693" t="s">
        <v>190</v>
      </c>
      <c r="D6693" t="s">
        <v>4526</v>
      </c>
      <c r="E6693" t="s">
        <v>59</v>
      </c>
      <c r="F6693" t="b">
        <v>0</v>
      </c>
      <c r="G6693" t="s">
        <v>73</v>
      </c>
      <c r="H6693" s="1">
        <v>46091.579328703701</v>
      </c>
      <c r="I6693" t="b">
        <v>0</v>
      </c>
      <c r="J6693" t="b">
        <v>0</v>
      </c>
      <c r="K6693" t="s">
        <v>41</v>
      </c>
      <c r="L6693" t="s">
        <v>60</v>
      </c>
      <c r="M6693">
        <v>77500</v>
      </c>
      <c r="N6693"/>
      <c r="O6693" t="s">
        <v>853</v>
      </c>
      <c r="P6693" t="s">
        <v>15073</v>
      </c>
    </row>
    <row r="6694" spans="1:16" x14ac:dyDescent="0.25">
      <c r="A6694" t="s">
        <v>1</v>
      </c>
      <c r="B6694" t="s">
        <v>316</v>
      </c>
      <c r="C6694" t="s">
        <v>820</v>
      </c>
      <c r="D6694" t="s">
        <v>4756</v>
      </c>
      <c r="E6694" t="s">
        <v>59</v>
      </c>
      <c r="F6694" t="b">
        <v>0</v>
      </c>
      <c r="G6694" t="s">
        <v>65</v>
      </c>
      <c r="H6694" s="1">
        <v>46091.58048611111</v>
      </c>
      <c r="I6694" t="b">
        <v>0</v>
      </c>
      <c r="J6694" t="b">
        <v>1</v>
      </c>
      <c r="K6694" t="s">
        <v>41</v>
      </c>
      <c r="L6694" t="s">
        <v>60</v>
      </c>
      <c r="M6694">
        <v>115000</v>
      </c>
      <c r="N6694"/>
      <c r="O6694" t="s">
        <v>15074</v>
      </c>
      <c r="P6694" t="s">
        <v>897</v>
      </c>
    </row>
    <row r="6695" spans="1:16" x14ac:dyDescent="0.25">
      <c r="A6695" t="s">
        <v>1</v>
      </c>
      <c r="B6695" t="s">
        <v>15075</v>
      </c>
      <c r="C6695" t="s">
        <v>41</v>
      </c>
      <c r="D6695" t="s">
        <v>4526</v>
      </c>
      <c r="E6695" t="s">
        <v>59</v>
      </c>
      <c r="F6695" t="b">
        <v>0</v>
      </c>
      <c r="G6695" t="s">
        <v>77</v>
      </c>
      <c r="H6695" s="1">
        <v>46091.580717592587</v>
      </c>
      <c r="I6695" t="b">
        <v>1</v>
      </c>
      <c r="J6695" t="b">
        <v>0</v>
      </c>
      <c r="K6695" t="s">
        <v>41</v>
      </c>
      <c r="L6695" t="s">
        <v>60</v>
      </c>
      <c r="M6695">
        <v>225000</v>
      </c>
      <c r="N6695"/>
      <c r="O6695" t="s">
        <v>938</v>
      </c>
      <c r="P6695" t="s">
        <v>15076</v>
      </c>
    </row>
    <row r="6696" spans="1:16" x14ac:dyDescent="0.25">
      <c r="A6696" t="s">
        <v>0</v>
      </c>
      <c r="B6696" t="s">
        <v>6215</v>
      </c>
      <c r="C6696" t="s">
        <v>9459</v>
      </c>
      <c r="D6696" t="s">
        <v>7459</v>
      </c>
      <c r="E6696" t="s">
        <v>59</v>
      </c>
      <c r="F6696" t="b">
        <v>0</v>
      </c>
      <c r="G6696" t="s">
        <v>40</v>
      </c>
      <c r="H6696" s="1">
        <v>46091.582268518519</v>
      </c>
      <c r="I6696" t="b">
        <v>0</v>
      </c>
      <c r="J6696" t="b">
        <v>0</v>
      </c>
      <c r="K6696" t="s">
        <v>40</v>
      </c>
      <c r="L6696" t="s">
        <v>60</v>
      </c>
      <c r="M6696">
        <v>40000</v>
      </c>
      <c r="N6696"/>
      <c r="O6696" t="s">
        <v>7459</v>
      </c>
      <c r="P6696" t="s">
        <v>15077</v>
      </c>
    </row>
    <row r="6697" spans="1:16" x14ac:dyDescent="0.25">
      <c r="A6697" t="s">
        <v>0</v>
      </c>
      <c r="B6697" t="s">
        <v>15078</v>
      </c>
      <c r="C6697" t="s">
        <v>3302</v>
      </c>
      <c r="D6697" t="s">
        <v>2360</v>
      </c>
      <c r="E6697" t="s">
        <v>59</v>
      </c>
      <c r="F6697" t="b">
        <v>0</v>
      </c>
      <c r="G6697" t="s">
        <v>65</v>
      </c>
      <c r="H6697" s="1">
        <v>46091.583379629628</v>
      </c>
      <c r="I6697" t="b">
        <v>1</v>
      </c>
      <c r="J6697" t="b">
        <v>0</v>
      </c>
      <c r="K6697" t="s">
        <v>41</v>
      </c>
      <c r="L6697" t="s">
        <v>74</v>
      </c>
      <c r="M6697"/>
      <c r="N6697">
        <v>60</v>
      </c>
      <c r="O6697" t="s">
        <v>15079</v>
      </c>
      <c r="P6697" t="s">
        <v>2313</v>
      </c>
    </row>
    <row r="6698" spans="1:16" x14ac:dyDescent="0.25">
      <c r="A6698" t="s">
        <v>0</v>
      </c>
      <c r="B6698" t="s">
        <v>15080</v>
      </c>
      <c r="C6698" t="s">
        <v>76</v>
      </c>
      <c r="D6698" t="s">
        <v>4751</v>
      </c>
      <c r="E6698" t="s">
        <v>59</v>
      </c>
      <c r="F6698" t="b">
        <v>1</v>
      </c>
      <c r="G6698" t="s">
        <v>68</v>
      </c>
      <c r="H6698" s="1">
        <v>46091.583958333344</v>
      </c>
      <c r="I6698" t="b">
        <v>1</v>
      </c>
      <c r="J6698" t="b">
        <v>1</v>
      </c>
      <c r="K6698" t="s">
        <v>41</v>
      </c>
      <c r="L6698" t="s">
        <v>60</v>
      </c>
      <c r="M6698">
        <v>75750</v>
      </c>
      <c r="N6698"/>
      <c r="O6698" t="s">
        <v>15081</v>
      </c>
      <c r="P6698" t="s">
        <v>679</v>
      </c>
    </row>
    <row r="6699" spans="1:16" x14ac:dyDescent="0.25">
      <c r="A6699" t="s">
        <v>3</v>
      </c>
      <c r="B6699" t="s">
        <v>15082</v>
      </c>
      <c r="C6699" t="s">
        <v>4059</v>
      </c>
      <c r="D6699" t="s">
        <v>4346</v>
      </c>
      <c r="E6699" t="s">
        <v>232</v>
      </c>
      <c r="F6699" t="b">
        <v>0</v>
      </c>
      <c r="G6699" t="s">
        <v>89</v>
      </c>
      <c r="H6699" s="1">
        <v>46091.584120370368</v>
      </c>
      <c r="I6699" t="b">
        <v>0</v>
      </c>
      <c r="J6699" t="b">
        <v>1</v>
      </c>
      <c r="K6699" t="s">
        <v>41</v>
      </c>
      <c r="L6699" t="s">
        <v>74</v>
      </c>
      <c r="M6699"/>
      <c r="N6699">
        <v>50</v>
      </c>
      <c r="O6699" t="s">
        <v>105</v>
      </c>
      <c r="P6699" t="s">
        <v>219</v>
      </c>
    </row>
    <row r="6700" spans="1:16" x14ac:dyDescent="0.25">
      <c r="A6700" t="s">
        <v>2</v>
      </c>
      <c r="B6700" t="s">
        <v>15083</v>
      </c>
      <c r="C6700" t="s">
        <v>142</v>
      </c>
      <c r="D6700" t="s">
        <v>2360</v>
      </c>
      <c r="E6700" t="s">
        <v>59</v>
      </c>
      <c r="F6700" t="b">
        <v>0</v>
      </c>
      <c r="G6700" t="s">
        <v>65</v>
      </c>
      <c r="H6700" s="1">
        <v>46091.584189814806</v>
      </c>
      <c r="I6700" t="b">
        <v>0</v>
      </c>
      <c r="J6700" t="b">
        <v>0</v>
      </c>
      <c r="K6700" t="s">
        <v>41</v>
      </c>
      <c r="L6700" t="s">
        <v>60</v>
      </c>
      <c r="M6700">
        <v>130000</v>
      </c>
      <c r="N6700"/>
      <c r="O6700" t="s">
        <v>15084</v>
      </c>
      <c r="P6700" t="s">
        <v>1565</v>
      </c>
    </row>
    <row r="6701" spans="1:16" x14ac:dyDescent="0.25">
      <c r="A6701" t="s">
        <v>2</v>
      </c>
      <c r="B6701" t="s">
        <v>15085</v>
      </c>
      <c r="C6701" t="s">
        <v>76</v>
      </c>
      <c r="D6701" t="s">
        <v>4346</v>
      </c>
      <c r="E6701" t="s">
        <v>88</v>
      </c>
      <c r="F6701" t="b">
        <v>1</v>
      </c>
      <c r="G6701" t="s">
        <v>77</v>
      </c>
      <c r="H6701" s="1">
        <v>46091.584444444437</v>
      </c>
      <c r="I6701" t="b">
        <v>0</v>
      </c>
      <c r="J6701" t="b">
        <v>1</v>
      </c>
      <c r="K6701" t="s">
        <v>41</v>
      </c>
      <c r="L6701" t="s">
        <v>74</v>
      </c>
      <c r="M6701"/>
      <c r="N6701">
        <v>56</v>
      </c>
      <c r="O6701" t="s">
        <v>808</v>
      </c>
      <c r="P6701" t="s">
        <v>14826</v>
      </c>
    </row>
    <row r="6702" spans="1:16" x14ac:dyDescent="0.25">
      <c r="A6702" t="s">
        <v>3</v>
      </c>
      <c r="B6702" t="s">
        <v>15086</v>
      </c>
      <c r="C6702" t="s">
        <v>930</v>
      </c>
      <c r="D6702" t="s">
        <v>5018</v>
      </c>
      <c r="E6702" t="s">
        <v>59</v>
      </c>
      <c r="F6702" t="b">
        <v>0</v>
      </c>
      <c r="G6702" t="s">
        <v>19</v>
      </c>
      <c r="H6702" s="1">
        <v>46091.588067129633</v>
      </c>
      <c r="I6702" t="b">
        <v>0</v>
      </c>
      <c r="J6702" t="b">
        <v>0</v>
      </c>
      <c r="K6702" t="s">
        <v>19</v>
      </c>
      <c r="L6702" t="s">
        <v>60</v>
      </c>
      <c r="M6702">
        <v>325000</v>
      </c>
      <c r="N6702"/>
      <c r="O6702" t="s">
        <v>15087</v>
      </c>
      <c r="P6702" t="s">
        <v>283</v>
      </c>
    </row>
    <row r="6703" spans="1:16" x14ac:dyDescent="0.25">
      <c r="A6703" t="s">
        <v>1</v>
      </c>
      <c r="B6703" t="s">
        <v>316</v>
      </c>
      <c r="C6703" t="s">
        <v>913</v>
      </c>
      <c r="D6703" t="s">
        <v>11271</v>
      </c>
      <c r="E6703" t="s">
        <v>59</v>
      </c>
      <c r="F6703" t="b">
        <v>0</v>
      </c>
      <c r="G6703" t="s">
        <v>20</v>
      </c>
      <c r="H6703" s="1">
        <v>46091.591446759259</v>
      </c>
      <c r="I6703" t="b">
        <v>1</v>
      </c>
      <c r="J6703" t="b">
        <v>0</v>
      </c>
      <c r="K6703" t="s">
        <v>20</v>
      </c>
      <c r="L6703" t="s">
        <v>60</v>
      </c>
      <c r="M6703">
        <v>117500</v>
      </c>
      <c r="N6703"/>
      <c r="O6703" t="s">
        <v>15088</v>
      </c>
      <c r="P6703" t="s">
        <v>499</v>
      </c>
    </row>
    <row r="6704" spans="1:16" x14ac:dyDescent="0.25">
      <c r="A6704" t="s">
        <v>0</v>
      </c>
      <c r="B6704" t="s">
        <v>15089</v>
      </c>
      <c r="C6704" t="s">
        <v>610</v>
      </c>
      <c r="D6704" t="s">
        <v>4526</v>
      </c>
      <c r="E6704" t="s">
        <v>59</v>
      </c>
      <c r="F6704" t="b">
        <v>0</v>
      </c>
      <c r="G6704" t="s">
        <v>65</v>
      </c>
      <c r="H6704" s="1">
        <v>46091.625092592592</v>
      </c>
      <c r="I6704" t="b">
        <v>0</v>
      </c>
      <c r="J6704" t="b">
        <v>0</v>
      </c>
      <c r="K6704" t="s">
        <v>41</v>
      </c>
      <c r="L6704" t="s">
        <v>60</v>
      </c>
      <c r="M6704">
        <v>110000</v>
      </c>
      <c r="N6704"/>
      <c r="O6704" t="s">
        <v>15090</v>
      </c>
      <c r="P6704" t="s">
        <v>15091</v>
      </c>
    </row>
    <row r="6705" spans="1:16" x14ac:dyDescent="0.25">
      <c r="A6705" t="s">
        <v>0</v>
      </c>
      <c r="B6705" t="s">
        <v>0</v>
      </c>
      <c r="C6705" t="s">
        <v>3053</v>
      </c>
      <c r="D6705" t="s">
        <v>4587</v>
      </c>
      <c r="E6705" t="s">
        <v>232</v>
      </c>
      <c r="F6705" t="b">
        <v>0</v>
      </c>
      <c r="G6705" t="s">
        <v>68</v>
      </c>
      <c r="H6705" s="1">
        <v>46091.625625000001</v>
      </c>
      <c r="I6705" t="b">
        <v>1</v>
      </c>
      <c r="J6705" t="b">
        <v>0</v>
      </c>
      <c r="K6705" t="s">
        <v>41</v>
      </c>
      <c r="L6705" t="s">
        <v>74</v>
      </c>
      <c r="M6705"/>
      <c r="N6705">
        <v>64</v>
      </c>
      <c r="O6705" t="s">
        <v>14252</v>
      </c>
      <c r="P6705" t="s">
        <v>325</v>
      </c>
    </row>
    <row r="6706" spans="1:16" x14ac:dyDescent="0.25">
      <c r="A6706" t="s">
        <v>0</v>
      </c>
      <c r="B6706" t="s">
        <v>1242</v>
      </c>
      <c r="C6706" t="s">
        <v>1765</v>
      </c>
      <c r="D6706" t="s">
        <v>4346</v>
      </c>
      <c r="E6706" t="s">
        <v>88</v>
      </c>
      <c r="F6706" t="b">
        <v>0</v>
      </c>
      <c r="G6706" t="s">
        <v>89</v>
      </c>
      <c r="H6706" s="1">
        <v>46091.625671296293</v>
      </c>
      <c r="I6706" t="b">
        <v>1</v>
      </c>
      <c r="J6706" t="b">
        <v>0</v>
      </c>
      <c r="K6706" t="s">
        <v>41</v>
      </c>
      <c r="L6706" t="s">
        <v>74</v>
      </c>
      <c r="M6706"/>
      <c r="N6706">
        <v>56</v>
      </c>
      <c r="O6706" t="s">
        <v>2251</v>
      </c>
      <c r="P6706" t="s">
        <v>728</v>
      </c>
    </row>
    <row r="6707" spans="1:16" x14ac:dyDescent="0.25">
      <c r="A6707" t="s">
        <v>2</v>
      </c>
      <c r="B6707" t="s">
        <v>2573</v>
      </c>
      <c r="C6707" t="s">
        <v>837</v>
      </c>
      <c r="D6707" t="s">
        <v>4595</v>
      </c>
      <c r="E6707" t="s">
        <v>59</v>
      </c>
      <c r="F6707" t="b">
        <v>0</v>
      </c>
      <c r="G6707" t="s">
        <v>65</v>
      </c>
      <c r="H6707" s="1">
        <v>46091.625902777778</v>
      </c>
      <c r="I6707" t="b">
        <v>0</v>
      </c>
      <c r="J6707" t="b">
        <v>0</v>
      </c>
      <c r="K6707" t="s">
        <v>41</v>
      </c>
      <c r="L6707" t="s">
        <v>60</v>
      </c>
      <c r="M6707">
        <v>120000</v>
      </c>
      <c r="N6707"/>
      <c r="O6707" t="s">
        <v>11598</v>
      </c>
      <c r="P6707" t="s">
        <v>997</v>
      </c>
    </row>
    <row r="6708" spans="1:16" x14ac:dyDescent="0.25">
      <c r="A6708" t="s">
        <v>6</v>
      </c>
      <c r="B6708" t="s">
        <v>6</v>
      </c>
      <c r="C6708" t="s">
        <v>10325</v>
      </c>
      <c r="D6708" t="s">
        <v>4595</v>
      </c>
      <c r="E6708" t="s">
        <v>59</v>
      </c>
      <c r="F6708" t="b">
        <v>0</v>
      </c>
      <c r="G6708" t="s">
        <v>77</v>
      </c>
      <c r="H6708" s="1">
        <v>46091.626111111109</v>
      </c>
      <c r="I6708" t="b">
        <v>0</v>
      </c>
      <c r="J6708" t="b">
        <v>0</v>
      </c>
      <c r="K6708" t="s">
        <v>41</v>
      </c>
      <c r="L6708" t="s">
        <v>60</v>
      </c>
      <c r="M6708">
        <v>180000</v>
      </c>
      <c r="N6708"/>
      <c r="O6708" t="s">
        <v>503</v>
      </c>
    </row>
    <row r="6709" spans="1:16" x14ac:dyDescent="0.25">
      <c r="A6709" t="s">
        <v>2</v>
      </c>
      <c r="B6709" t="s">
        <v>2</v>
      </c>
      <c r="C6709" t="s">
        <v>14506</v>
      </c>
      <c r="D6709" t="s">
        <v>4595</v>
      </c>
      <c r="E6709" t="s">
        <v>59</v>
      </c>
      <c r="F6709" t="b">
        <v>0</v>
      </c>
      <c r="G6709" t="s">
        <v>77</v>
      </c>
      <c r="H6709" s="1">
        <v>46091.626111111109</v>
      </c>
      <c r="I6709" t="b">
        <v>0</v>
      </c>
      <c r="J6709" t="b">
        <v>0</v>
      </c>
      <c r="K6709" t="s">
        <v>41</v>
      </c>
      <c r="L6709" t="s">
        <v>60</v>
      </c>
      <c r="M6709">
        <v>117500</v>
      </c>
      <c r="N6709"/>
      <c r="O6709" t="s">
        <v>503</v>
      </c>
    </row>
    <row r="6710" spans="1:16" x14ac:dyDescent="0.25">
      <c r="A6710" t="s">
        <v>2</v>
      </c>
      <c r="B6710" t="s">
        <v>2</v>
      </c>
      <c r="C6710" t="s">
        <v>3689</v>
      </c>
      <c r="D6710" t="s">
        <v>4595</v>
      </c>
      <c r="E6710" t="s">
        <v>59</v>
      </c>
      <c r="F6710" t="b">
        <v>0</v>
      </c>
      <c r="G6710" t="s">
        <v>77</v>
      </c>
      <c r="H6710" s="1">
        <v>46091.626122685193</v>
      </c>
      <c r="I6710" t="b">
        <v>0</v>
      </c>
      <c r="J6710" t="b">
        <v>0</v>
      </c>
      <c r="K6710" t="s">
        <v>41</v>
      </c>
      <c r="L6710" t="s">
        <v>60</v>
      </c>
      <c r="M6710">
        <v>117500</v>
      </c>
      <c r="N6710"/>
      <c r="O6710" t="s">
        <v>503</v>
      </c>
    </row>
    <row r="6711" spans="1:16" x14ac:dyDescent="0.25">
      <c r="A6711" t="s">
        <v>2</v>
      </c>
      <c r="B6711" t="s">
        <v>191</v>
      </c>
      <c r="C6711" t="s">
        <v>3829</v>
      </c>
      <c r="D6711" t="s">
        <v>4595</v>
      </c>
      <c r="E6711" t="s">
        <v>59</v>
      </c>
      <c r="F6711" t="b">
        <v>0</v>
      </c>
      <c r="G6711" t="s">
        <v>77</v>
      </c>
      <c r="H6711" s="1">
        <v>46091.626122685193</v>
      </c>
      <c r="I6711" t="b">
        <v>0</v>
      </c>
      <c r="J6711" t="b">
        <v>0</v>
      </c>
      <c r="K6711" t="s">
        <v>41</v>
      </c>
      <c r="L6711" t="s">
        <v>60</v>
      </c>
      <c r="M6711">
        <v>300000</v>
      </c>
      <c r="N6711"/>
      <c r="O6711" t="s">
        <v>101</v>
      </c>
      <c r="P6711" t="s">
        <v>3293</v>
      </c>
    </row>
    <row r="6712" spans="1:16" x14ac:dyDescent="0.25">
      <c r="A6712" t="s">
        <v>8</v>
      </c>
      <c r="B6712" t="s">
        <v>15092</v>
      </c>
      <c r="C6712" t="s">
        <v>81</v>
      </c>
      <c r="D6712" t="s">
        <v>4526</v>
      </c>
      <c r="E6712" t="s">
        <v>59</v>
      </c>
      <c r="F6712" t="b">
        <v>0</v>
      </c>
      <c r="G6712" t="s">
        <v>77</v>
      </c>
      <c r="H6712" s="1">
        <v>46091.626122685193</v>
      </c>
      <c r="I6712" t="b">
        <v>0</v>
      </c>
      <c r="J6712" t="b">
        <v>0</v>
      </c>
      <c r="K6712" t="s">
        <v>41</v>
      </c>
      <c r="L6712" t="s">
        <v>60</v>
      </c>
      <c r="M6712">
        <v>225000</v>
      </c>
      <c r="N6712"/>
      <c r="O6712" t="s">
        <v>1410</v>
      </c>
      <c r="P6712" t="s">
        <v>216</v>
      </c>
    </row>
    <row r="6713" spans="1:16" x14ac:dyDescent="0.25">
      <c r="A6713" t="s">
        <v>2</v>
      </c>
      <c r="B6713" t="s">
        <v>2</v>
      </c>
      <c r="C6713" t="s">
        <v>12271</v>
      </c>
      <c r="D6713" t="s">
        <v>4595</v>
      </c>
      <c r="E6713" t="s">
        <v>59</v>
      </c>
      <c r="F6713" t="b">
        <v>0</v>
      </c>
      <c r="G6713" t="s">
        <v>77</v>
      </c>
      <c r="H6713" s="1">
        <v>46091.626145833332</v>
      </c>
      <c r="I6713" t="b">
        <v>0</v>
      </c>
      <c r="J6713" t="b">
        <v>0</v>
      </c>
      <c r="K6713" t="s">
        <v>41</v>
      </c>
      <c r="L6713" t="s">
        <v>60</v>
      </c>
      <c r="M6713">
        <v>117500</v>
      </c>
      <c r="N6713"/>
      <c r="O6713" t="s">
        <v>503</v>
      </c>
    </row>
    <row r="6714" spans="1:16" x14ac:dyDescent="0.25">
      <c r="A6714" t="s">
        <v>2</v>
      </c>
      <c r="B6714" t="s">
        <v>15093</v>
      </c>
      <c r="C6714" t="s">
        <v>515</v>
      </c>
      <c r="D6714" t="s">
        <v>4526</v>
      </c>
      <c r="E6714" t="s">
        <v>59</v>
      </c>
      <c r="F6714" t="b">
        <v>0</v>
      </c>
      <c r="G6714" t="s">
        <v>73</v>
      </c>
      <c r="H6714" s="1">
        <v>46091.626168981478</v>
      </c>
      <c r="I6714" t="b">
        <v>0</v>
      </c>
      <c r="J6714" t="b">
        <v>1</v>
      </c>
      <c r="K6714" t="s">
        <v>41</v>
      </c>
      <c r="L6714" t="s">
        <v>60</v>
      </c>
      <c r="M6714">
        <v>62500</v>
      </c>
      <c r="N6714"/>
      <c r="O6714" t="s">
        <v>111</v>
      </c>
      <c r="P6714" t="s">
        <v>152</v>
      </c>
    </row>
    <row r="6715" spans="1:16" x14ac:dyDescent="0.25">
      <c r="A6715" t="s">
        <v>2</v>
      </c>
      <c r="B6715" t="s">
        <v>13332</v>
      </c>
      <c r="C6715" t="s">
        <v>3042</v>
      </c>
      <c r="D6715" t="s">
        <v>4595</v>
      </c>
      <c r="E6715" t="s">
        <v>59</v>
      </c>
      <c r="F6715" t="b">
        <v>0</v>
      </c>
      <c r="G6715" t="s">
        <v>73</v>
      </c>
      <c r="H6715" s="1">
        <v>46091.626192129632</v>
      </c>
      <c r="I6715" t="b">
        <v>0</v>
      </c>
      <c r="J6715" t="b">
        <v>0</v>
      </c>
      <c r="K6715" t="s">
        <v>41</v>
      </c>
      <c r="L6715" t="s">
        <v>60</v>
      </c>
      <c r="M6715">
        <v>90000</v>
      </c>
      <c r="N6715"/>
      <c r="O6715" t="s">
        <v>371</v>
      </c>
      <c r="P6715" t="s">
        <v>219</v>
      </c>
    </row>
    <row r="6716" spans="1:16" x14ac:dyDescent="0.25">
      <c r="A6716" t="s">
        <v>1</v>
      </c>
      <c r="B6716" t="s">
        <v>1313</v>
      </c>
      <c r="C6716" t="s">
        <v>165</v>
      </c>
      <c r="D6716" t="s">
        <v>4595</v>
      </c>
      <c r="E6716" t="s">
        <v>59</v>
      </c>
      <c r="F6716" t="b">
        <v>0</v>
      </c>
      <c r="G6716" t="s">
        <v>73</v>
      </c>
      <c r="H6716" s="1">
        <v>46091.626203703701</v>
      </c>
      <c r="I6716" t="b">
        <v>1</v>
      </c>
      <c r="J6716" t="b">
        <v>0</v>
      </c>
      <c r="K6716" t="s">
        <v>41</v>
      </c>
      <c r="L6716" t="s">
        <v>60</v>
      </c>
      <c r="M6716">
        <v>150000</v>
      </c>
      <c r="N6716"/>
      <c r="O6716" t="s">
        <v>13285</v>
      </c>
      <c r="P6716" t="s">
        <v>15094</v>
      </c>
    </row>
    <row r="6717" spans="1:16" x14ac:dyDescent="0.25">
      <c r="A6717" t="s">
        <v>2</v>
      </c>
      <c r="B6717" t="s">
        <v>3567</v>
      </c>
      <c r="C6717" t="s">
        <v>454</v>
      </c>
      <c r="D6717" t="s">
        <v>4526</v>
      </c>
      <c r="E6717" t="s">
        <v>88</v>
      </c>
      <c r="F6717" t="b">
        <v>0</v>
      </c>
      <c r="G6717" t="s">
        <v>65</v>
      </c>
      <c r="H6717" s="1">
        <v>46091.626574074071</v>
      </c>
      <c r="I6717" t="b">
        <v>1</v>
      </c>
      <c r="J6717" t="b">
        <v>0</v>
      </c>
      <c r="K6717" t="s">
        <v>41</v>
      </c>
      <c r="L6717" t="s">
        <v>60</v>
      </c>
      <c r="M6717">
        <v>122500</v>
      </c>
      <c r="N6717"/>
      <c r="O6717" t="s">
        <v>15095</v>
      </c>
      <c r="P6717" t="s">
        <v>15096</v>
      </c>
    </row>
    <row r="6718" spans="1:16" x14ac:dyDescent="0.25">
      <c r="A6718" t="s">
        <v>1</v>
      </c>
      <c r="B6718" t="s">
        <v>15097</v>
      </c>
      <c r="C6718" t="s">
        <v>810</v>
      </c>
      <c r="D6718" t="s">
        <v>4526</v>
      </c>
      <c r="E6718" t="s">
        <v>59</v>
      </c>
      <c r="F6718" t="b">
        <v>0</v>
      </c>
      <c r="G6718" t="s">
        <v>65</v>
      </c>
      <c r="H6718" s="1">
        <v>46091.626608796287</v>
      </c>
      <c r="I6718" t="b">
        <v>0</v>
      </c>
      <c r="J6718" t="b">
        <v>0</v>
      </c>
      <c r="K6718" t="s">
        <v>41</v>
      </c>
      <c r="L6718" t="s">
        <v>60</v>
      </c>
      <c r="M6718">
        <v>175000</v>
      </c>
      <c r="N6718"/>
      <c r="O6718" t="s">
        <v>2677</v>
      </c>
      <c r="P6718" t="s">
        <v>15098</v>
      </c>
    </row>
    <row r="6719" spans="1:16" x14ac:dyDescent="0.25">
      <c r="A6719" t="s">
        <v>5</v>
      </c>
      <c r="B6719" t="s">
        <v>15099</v>
      </c>
      <c r="C6719" t="s">
        <v>290</v>
      </c>
      <c r="D6719" t="s">
        <v>4346</v>
      </c>
      <c r="E6719" t="s">
        <v>232</v>
      </c>
      <c r="F6719" t="b">
        <v>0</v>
      </c>
      <c r="G6719" t="s">
        <v>65</v>
      </c>
      <c r="H6719" s="1">
        <v>46091.626608796287</v>
      </c>
      <c r="I6719" t="b">
        <v>1</v>
      </c>
      <c r="J6719" t="b">
        <v>1</v>
      </c>
      <c r="K6719" t="s">
        <v>41</v>
      </c>
      <c r="L6719" t="s">
        <v>74</v>
      </c>
      <c r="M6719"/>
      <c r="N6719">
        <v>72.5</v>
      </c>
      <c r="O6719" t="s">
        <v>15100</v>
      </c>
      <c r="P6719" t="s">
        <v>15101</v>
      </c>
    </row>
    <row r="6720" spans="1:16" x14ac:dyDescent="0.25">
      <c r="A6720" t="s">
        <v>0</v>
      </c>
      <c r="B6720" t="s">
        <v>547</v>
      </c>
      <c r="C6720" t="s">
        <v>15102</v>
      </c>
      <c r="D6720" t="s">
        <v>4526</v>
      </c>
      <c r="E6720" t="s">
        <v>59</v>
      </c>
      <c r="F6720" t="b">
        <v>0</v>
      </c>
      <c r="G6720" t="s">
        <v>40</v>
      </c>
      <c r="H6720" s="1">
        <v>46091.629062499997</v>
      </c>
      <c r="I6720" t="b">
        <v>1</v>
      </c>
      <c r="J6720" t="b">
        <v>0</v>
      </c>
      <c r="K6720" t="s">
        <v>40</v>
      </c>
      <c r="L6720" t="s">
        <v>60</v>
      </c>
      <c r="M6720">
        <v>82269</v>
      </c>
      <c r="N6720"/>
      <c r="O6720" t="s">
        <v>15103</v>
      </c>
    </row>
    <row r="6721" spans="1:16" x14ac:dyDescent="0.25">
      <c r="A6721" t="s">
        <v>0</v>
      </c>
      <c r="B6721" t="s">
        <v>10575</v>
      </c>
      <c r="C6721" t="s">
        <v>190</v>
      </c>
      <c r="D6721" t="s">
        <v>4526</v>
      </c>
      <c r="E6721" t="s">
        <v>59</v>
      </c>
      <c r="F6721" t="b">
        <v>0</v>
      </c>
      <c r="G6721" t="s">
        <v>73</v>
      </c>
      <c r="H6721" s="1">
        <v>46091.639039351852</v>
      </c>
      <c r="I6721" t="b">
        <v>0</v>
      </c>
      <c r="J6721" t="b">
        <v>1</v>
      </c>
      <c r="K6721" t="s">
        <v>41</v>
      </c>
      <c r="L6721" t="s">
        <v>60</v>
      </c>
      <c r="M6721">
        <v>80550</v>
      </c>
      <c r="N6721"/>
      <c r="O6721" t="s">
        <v>4548</v>
      </c>
      <c r="P6721" t="s">
        <v>10576</v>
      </c>
    </row>
    <row r="6722" spans="1:16" x14ac:dyDescent="0.25">
      <c r="A6722" t="s">
        <v>3</v>
      </c>
      <c r="B6722" t="s">
        <v>4079</v>
      </c>
      <c r="C6722" t="s">
        <v>913</v>
      </c>
      <c r="D6722" t="s">
        <v>4526</v>
      </c>
      <c r="E6722" t="s">
        <v>88</v>
      </c>
      <c r="F6722" t="b">
        <v>0</v>
      </c>
      <c r="G6722" t="s">
        <v>20</v>
      </c>
      <c r="H6722" s="1">
        <v>46091.647662037038</v>
      </c>
      <c r="I6722" t="b">
        <v>0</v>
      </c>
      <c r="J6722" t="b">
        <v>0</v>
      </c>
      <c r="K6722" t="s">
        <v>20</v>
      </c>
      <c r="L6722" t="s">
        <v>60</v>
      </c>
      <c r="M6722">
        <v>55000</v>
      </c>
      <c r="N6722"/>
      <c r="O6722" t="s">
        <v>5339</v>
      </c>
      <c r="P6722" t="s">
        <v>283</v>
      </c>
    </row>
    <row r="6723" spans="1:16" x14ac:dyDescent="0.25">
      <c r="A6723" t="s">
        <v>6</v>
      </c>
      <c r="B6723" t="s">
        <v>15104</v>
      </c>
      <c r="C6723" t="s">
        <v>143</v>
      </c>
      <c r="D6723" t="s">
        <v>5440</v>
      </c>
      <c r="E6723" t="s">
        <v>59</v>
      </c>
      <c r="F6723" t="b">
        <v>0</v>
      </c>
      <c r="G6723" t="s">
        <v>63</v>
      </c>
      <c r="H6723" s="1">
        <v>46091.648518518523</v>
      </c>
      <c r="I6723" t="b">
        <v>0</v>
      </c>
      <c r="J6723" t="b">
        <v>1</v>
      </c>
      <c r="K6723" t="s">
        <v>41</v>
      </c>
      <c r="L6723" t="s">
        <v>60</v>
      </c>
      <c r="M6723">
        <v>140000</v>
      </c>
      <c r="N6723"/>
      <c r="O6723" t="s">
        <v>15105</v>
      </c>
      <c r="P6723" t="s">
        <v>15106</v>
      </c>
    </row>
    <row r="6724" spans="1:16" x14ac:dyDescent="0.25">
      <c r="A6724" t="s">
        <v>6</v>
      </c>
      <c r="B6724" t="s">
        <v>11276</v>
      </c>
      <c r="C6724" t="s">
        <v>104</v>
      </c>
      <c r="D6724" t="s">
        <v>4595</v>
      </c>
      <c r="E6724" t="s">
        <v>59</v>
      </c>
      <c r="F6724" t="b">
        <v>0</v>
      </c>
      <c r="G6724" t="s">
        <v>63</v>
      </c>
      <c r="H6724" s="1">
        <v>46091.648541666669</v>
      </c>
      <c r="I6724" t="b">
        <v>0</v>
      </c>
      <c r="J6724" t="b">
        <v>0</v>
      </c>
      <c r="K6724" t="s">
        <v>41</v>
      </c>
      <c r="L6724" t="s">
        <v>60</v>
      </c>
      <c r="M6724">
        <v>160000</v>
      </c>
      <c r="N6724"/>
      <c r="O6724" t="s">
        <v>15107</v>
      </c>
      <c r="P6724" t="s">
        <v>15108</v>
      </c>
    </row>
    <row r="6725" spans="1:16" x14ac:dyDescent="0.25">
      <c r="A6725" t="s">
        <v>2</v>
      </c>
      <c r="B6725" t="s">
        <v>15109</v>
      </c>
      <c r="C6725" t="s">
        <v>207</v>
      </c>
      <c r="D6725" t="s">
        <v>4595</v>
      </c>
      <c r="E6725" t="s">
        <v>59</v>
      </c>
      <c r="F6725" t="b">
        <v>0</v>
      </c>
      <c r="G6725" t="s">
        <v>63</v>
      </c>
      <c r="H6725" s="1">
        <v>46091.648553240739</v>
      </c>
      <c r="I6725" t="b">
        <v>1</v>
      </c>
      <c r="J6725" t="b">
        <v>0</v>
      </c>
      <c r="K6725" t="s">
        <v>41</v>
      </c>
      <c r="L6725" t="s">
        <v>60</v>
      </c>
      <c r="M6725">
        <v>132000</v>
      </c>
      <c r="N6725"/>
      <c r="O6725" t="s">
        <v>15110</v>
      </c>
      <c r="P6725" t="s">
        <v>1738</v>
      </c>
    </row>
    <row r="6726" spans="1:16" x14ac:dyDescent="0.25">
      <c r="A6726" t="s">
        <v>0</v>
      </c>
      <c r="B6726" t="s">
        <v>15111</v>
      </c>
      <c r="C6726" t="s">
        <v>336</v>
      </c>
      <c r="D6726" t="s">
        <v>4526</v>
      </c>
      <c r="E6726" t="s">
        <v>59</v>
      </c>
      <c r="F6726" t="b">
        <v>0</v>
      </c>
      <c r="G6726" t="s">
        <v>65</v>
      </c>
      <c r="H6726" s="1">
        <v>46091.66673611111</v>
      </c>
      <c r="I6726" t="b">
        <v>0</v>
      </c>
      <c r="J6726" t="b">
        <v>1</v>
      </c>
      <c r="K6726" t="s">
        <v>41</v>
      </c>
      <c r="L6726" t="s">
        <v>60</v>
      </c>
      <c r="M6726">
        <v>119281.5</v>
      </c>
      <c r="N6726"/>
      <c r="O6726" t="s">
        <v>1381</v>
      </c>
    </row>
    <row r="6727" spans="1:16" x14ac:dyDescent="0.25">
      <c r="A6727" t="s">
        <v>0</v>
      </c>
      <c r="B6727" t="s">
        <v>6988</v>
      </c>
      <c r="C6727" t="s">
        <v>557</v>
      </c>
      <c r="D6727" t="s">
        <v>4595</v>
      </c>
      <c r="E6727" t="s">
        <v>59</v>
      </c>
      <c r="F6727" t="b">
        <v>0</v>
      </c>
      <c r="G6727" t="s">
        <v>65</v>
      </c>
      <c r="H6727" s="1">
        <v>46091.666759259257</v>
      </c>
      <c r="I6727" t="b">
        <v>1</v>
      </c>
      <c r="J6727" t="b">
        <v>0</v>
      </c>
      <c r="K6727" t="s">
        <v>41</v>
      </c>
      <c r="L6727" t="s">
        <v>60</v>
      </c>
      <c r="M6727">
        <v>97500</v>
      </c>
      <c r="N6727"/>
      <c r="O6727" t="s">
        <v>13281</v>
      </c>
    </row>
    <row r="6728" spans="1:16" x14ac:dyDescent="0.25">
      <c r="A6728" t="s">
        <v>0</v>
      </c>
      <c r="B6728" t="s">
        <v>0</v>
      </c>
      <c r="C6728" t="s">
        <v>2482</v>
      </c>
      <c r="D6728" t="s">
        <v>4346</v>
      </c>
      <c r="E6728" t="s">
        <v>59</v>
      </c>
      <c r="F6728" t="b">
        <v>0</v>
      </c>
      <c r="G6728" t="s">
        <v>77</v>
      </c>
      <c r="H6728" s="1">
        <v>46091.666851851849</v>
      </c>
      <c r="I6728" t="b">
        <v>1</v>
      </c>
      <c r="J6728" t="b">
        <v>1</v>
      </c>
      <c r="K6728" t="s">
        <v>41</v>
      </c>
      <c r="L6728" t="s">
        <v>60</v>
      </c>
      <c r="M6728">
        <v>150000</v>
      </c>
      <c r="N6728"/>
      <c r="O6728" t="s">
        <v>15112</v>
      </c>
      <c r="P6728" t="s">
        <v>15113</v>
      </c>
    </row>
    <row r="6729" spans="1:16" x14ac:dyDescent="0.25">
      <c r="A6729" t="s">
        <v>4</v>
      </c>
      <c r="B6729" t="s">
        <v>6891</v>
      </c>
      <c r="C6729" t="s">
        <v>2811</v>
      </c>
      <c r="D6729" t="s">
        <v>2360</v>
      </c>
      <c r="E6729" t="s">
        <v>59</v>
      </c>
      <c r="F6729" t="b">
        <v>0</v>
      </c>
      <c r="G6729" t="s">
        <v>77</v>
      </c>
      <c r="H6729" s="1">
        <v>46091.666909722233</v>
      </c>
      <c r="I6729" t="b">
        <v>0</v>
      </c>
      <c r="J6729" t="b">
        <v>0</v>
      </c>
      <c r="K6729" t="s">
        <v>41</v>
      </c>
      <c r="L6729" t="s">
        <v>60</v>
      </c>
      <c r="M6729">
        <v>92500</v>
      </c>
      <c r="N6729"/>
      <c r="O6729" t="s">
        <v>15114</v>
      </c>
      <c r="P6729" t="s">
        <v>1482</v>
      </c>
    </row>
    <row r="6730" spans="1:16" x14ac:dyDescent="0.25">
      <c r="A6730" t="s">
        <v>0</v>
      </c>
      <c r="B6730" t="s">
        <v>1271</v>
      </c>
      <c r="C6730" t="s">
        <v>107</v>
      </c>
      <c r="D6730" t="s">
        <v>4595</v>
      </c>
      <c r="E6730" t="s">
        <v>59</v>
      </c>
      <c r="F6730" t="b">
        <v>0</v>
      </c>
      <c r="G6730" t="s">
        <v>77</v>
      </c>
      <c r="H6730" s="1">
        <v>46091.666932870372</v>
      </c>
      <c r="I6730" t="b">
        <v>1</v>
      </c>
      <c r="J6730" t="b">
        <v>1</v>
      </c>
      <c r="K6730" t="s">
        <v>41</v>
      </c>
      <c r="L6730" t="s">
        <v>60</v>
      </c>
      <c r="M6730">
        <v>107500</v>
      </c>
      <c r="N6730"/>
      <c r="O6730" t="s">
        <v>15115</v>
      </c>
      <c r="P6730" t="s">
        <v>15116</v>
      </c>
    </row>
    <row r="6731" spans="1:16" x14ac:dyDescent="0.25">
      <c r="A6731" t="s">
        <v>0</v>
      </c>
      <c r="B6731" t="s">
        <v>3937</v>
      </c>
      <c r="C6731" t="s">
        <v>165</v>
      </c>
      <c r="D6731" t="s">
        <v>4595</v>
      </c>
      <c r="E6731" t="s">
        <v>59</v>
      </c>
      <c r="F6731" t="b">
        <v>0</v>
      </c>
      <c r="G6731" t="s">
        <v>73</v>
      </c>
      <c r="H6731" s="1">
        <v>46091.666979166657</v>
      </c>
      <c r="I6731" t="b">
        <v>1</v>
      </c>
      <c r="J6731" t="b">
        <v>0</v>
      </c>
      <c r="K6731" t="s">
        <v>41</v>
      </c>
      <c r="L6731" t="s">
        <v>60</v>
      </c>
      <c r="M6731">
        <v>100000</v>
      </c>
      <c r="N6731"/>
      <c r="O6731" t="s">
        <v>4271</v>
      </c>
      <c r="P6731" t="s">
        <v>464</v>
      </c>
    </row>
    <row r="6732" spans="1:16" x14ac:dyDescent="0.25">
      <c r="A6732" t="s">
        <v>0</v>
      </c>
      <c r="B6732" t="s">
        <v>13559</v>
      </c>
      <c r="C6732" t="s">
        <v>71</v>
      </c>
      <c r="D6732" t="s">
        <v>4595</v>
      </c>
      <c r="E6732" t="s">
        <v>59</v>
      </c>
      <c r="F6732" t="b">
        <v>0</v>
      </c>
      <c r="G6732" t="s">
        <v>73</v>
      </c>
      <c r="H6732" s="1">
        <v>46091.667025462957</v>
      </c>
      <c r="I6732" t="b">
        <v>1</v>
      </c>
      <c r="J6732" t="b">
        <v>0</v>
      </c>
      <c r="K6732" t="s">
        <v>41</v>
      </c>
      <c r="L6732" t="s">
        <v>60</v>
      </c>
      <c r="M6732">
        <v>122000</v>
      </c>
      <c r="N6732"/>
      <c r="O6732" t="s">
        <v>371</v>
      </c>
    </row>
    <row r="6733" spans="1:16" x14ac:dyDescent="0.25">
      <c r="A6733" t="s">
        <v>6</v>
      </c>
      <c r="B6733" t="s">
        <v>13917</v>
      </c>
      <c r="C6733" t="s">
        <v>190</v>
      </c>
      <c r="D6733" t="s">
        <v>4595</v>
      </c>
      <c r="E6733" t="s">
        <v>59</v>
      </c>
      <c r="F6733" t="b">
        <v>0</v>
      </c>
      <c r="G6733" t="s">
        <v>73</v>
      </c>
      <c r="H6733" s="1">
        <v>46091.667025462957</v>
      </c>
      <c r="I6733" t="b">
        <v>1</v>
      </c>
      <c r="J6733" t="b">
        <v>0</v>
      </c>
      <c r="K6733" t="s">
        <v>41</v>
      </c>
      <c r="L6733" t="s">
        <v>60</v>
      </c>
      <c r="M6733">
        <v>139500</v>
      </c>
      <c r="N6733"/>
      <c r="O6733" t="s">
        <v>3028</v>
      </c>
      <c r="P6733" t="s">
        <v>2590</v>
      </c>
    </row>
    <row r="6734" spans="1:16" x14ac:dyDescent="0.25">
      <c r="A6734" t="s">
        <v>0</v>
      </c>
      <c r="B6734" t="s">
        <v>1125</v>
      </c>
      <c r="C6734" t="s">
        <v>2498</v>
      </c>
      <c r="D6734" t="s">
        <v>4595</v>
      </c>
      <c r="E6734" t="s">
        <v>59</v>
      </c>
      <c r="F6734" t="b">
        <v>0</v>
      </c>
      <c r="G6734" t="s">
        <v>68</v>
      </c>
      <c r="H6734" s="1">
        <v>46091.667268518519</v>
      </c>
      <c r="I6734" t="b">
        <v>1</v>
      </c>
      <c r="J6734" t="b">
        <v>0</v>
      </c>
      <c r="K6734" t="s">
        <v>41</v>
      </c>
      <c r="L6734" t="s">
        <v>60</v>
      </c>
      <c r="M6734">
        <v>137500</v>
      </c>
      <c r="N6734"/>
      <c r="O6734" t="s">
        <v>13918</v>
      </c>
    </row>
    <row r="6735" spans="1:16" x14ac:dyDescent="0.25">
      <c r="A6735" t="s">
        <v>0</v>
      </c>
      <c r="B6735" t="s">
        <v>15117</v>
      </c>
      <c r="C6735" t="s">
        <v>124</v>
      </c>
      <c r="D6735" t="s">
        <v>4526</v>
      </c>
      <c r="E6735" t="s">
        <v>88</v>
      </c>
      <c r="F6735" t="b">
        <v>0</v>
      </c>
      <c r="G6735" t="s">
        <v>68</v>
      </c>
      <c r="H6735" s="1">
        <v>46091.667268518519</v>
      </c>
      <c r="I6735" t="b">
        <v>0</v>
      </c>
      <c r="J6735" t="b">
        <v>0</v>
      </c>
      <c r="K6735" t="s">
        <v>41</v>
      </c>
      <c r="L6735" t="s">
        <v>74</v>
      </c>
      <c r="M6735"/>
      <c r="N6735">
        <v>38.5</v>
      </c>
      <c r="O6735" t="s">
        <v>542</v>
      </c>
      <c r="P6735" t="s">
        <v>219</v>
      </c>
    </row>
    <row r="6736" spans="1:16" x14ac:dyDescent="0.25">
      <c r="A6736" t="s">
        <v>7</v>
      </c>
      <c r="B6736" t="s">
        <v>15118</v>
      </c>
      <c r="C6736" t="s">
        <v>124</v>
      </c>
      <c r="D6736" t="s">
        <v>4526</v>
      </c>
      <c r="E6736" t="s">
        <v>88</v>
      </c>
      <c r="F6736" t="b">
        <v>0</v>
      </c>
      <c r="G6736" t="s">
        <v>68</v>
      </c>
      <c r="H6736" s="1">
        <v>46091.667291666658</v>
      </c>
      <c r="I6736" t="b">
        <v>1</v>
      </c>
      <c r="J6736" t="b">
        <v>0</v>
      </c>
      <c r="K6736" t="s">
        <v>41</v>
      </c>
      <c r="L6736" t="s">
        <v>74</v>
      </c>
      <c r="M6736"/>
      <c r="N6736">
        <v>38.5</v>
      </c>
      <c r="O6736" t="s">
        <v>542</v>
      </c>
      <c r="P6736" t="s">
        <v>219</v>
      </c>
    </row>
    <row r="6737" spans="1:16" x14ac:dyDescent="0.25">
      <c r="A6737" t="s">
        <v>0</v>
      </c>
      <c r="B6737" t="s">
        <v>15119</v>
      </c>
      <c r="C6737" t="s">
        <v>124</v>
      </c>
      <c r="D6737" t="s">
        <v>4595</v>
      </c>
      <c r="F6737" t="b">
        <v>0</v>
      </c>
      <c r="G6737" t="s">
        <v>68</v>
      </c>
      <c r="H6737" s="1">
        <v>46091.667314814818</v>
      </c>
      <c r="I6737" t="b">
        <v>0</v>
      </c>
      <c r="J6737" t="b">
        <v>0</v>
      </c>
      <c r="K6737" t="s">
        <v>41</v>
      </c>
      <c r="L6737" t="s">
        <v>60</v>
      </c>
      <c r="M6737">
        <v>110000</v>
      </c>
      <c r="N6737"/>
      <c r="O6737" t="s">
        <v>3605</v>
      </c>
    </row>
    <row r="6738" spans="1:16" x14ac:dyDescent="0.25">
      <c r="A6738" t="s">
        <v>0</v>
      </c>
      <c r="B6738" t="s">
        <v>0</v>
      </c>
      <c r="C6738" t="s">
        <v>792</v>
      </c>
      <c r="D6738" t="s">
        <v>4595</v>
      </c>
      <c r="E6738" t="s">
        <v>59</v>
      </c>
      <c r="F6738" t="b">
        <v>0</v>
      </c>
      <c r="G6738" t="s">
        <v>89</v>
      </c>
      <c r="H6738" s="1">
        <v>46091.667430555557</v>
      </c>
      <c r="I6738" t="b">
        <v>1</v>
      </c>
      <c r="J6738" t="b">
        <v>0</v>
      </c>
      <c r="K6738" t="s">
        <v>41</v>
      </c>
      <c r="L6738" t="s">
        <v>60</v>
      </c>
      <c r="M6738">
        <v>80000</v>
      </c>
      <c r="N6738"/>
      <c r="O6738" t="s">
        <v>371</v>
      </c>
    </row>
    <row r="6739" spans="1:16" x14ac:dyDescent="0.25">
      <c r="A6739" t="s">
        <v>2</v>
      </c>
      <c r="B6739" t="s">
        <v>1753</v>
      </c>
      <c r="C6739" t="s">
        <v>94</v>
      </c>
      <c r="D6739" t="s">
        <v>4595</v>
      </c>
      <c r="E6739" t="s">
        <v>59</v>
      </c>
      <c r="F6739" t="b">
        <v>0</v>
      </c>
      <c r="G6739" t="s">
        <v>65</v>
      </c>
      <c r="H6739" s="1">
        <v>46091.667685185188</v>
      </c>
      <c r="I6739" t="b">
        <v>0</v>
      </c>
      <c r="J6739" t="b">
        <v>0</v>
      </c>
      <c r="K6739" t="s">
        <v>41</v>
      </c>
      <c r="L6739" t="s">
        <v>60</v>
      </c>
      <c r="M6739">
        <v>125000</v>
      </c>
      <c r="N6739"/>
      <c r="O6739" t="s">
        <v>15120</v>
      </c>
    </row>
    <row r="6740" spans="1:16" x14ac:dyDescent="0.25">
      <c r="A6740" t="s">
        <v>2</v>
      </c>
      <c r="B6740" t="s">
        <v>15121</v>
      </c>
      <c r="C6740" t="s">
        <v>246</v>
      </c>
      <c r="D6740" t="s">
        <v>4595</v>
      </c>
      <c r="E6740" t="s">
        <v>132</v>
      </c>
      <c r="F6740" t="b">
        <v>0</v>
      </c>
      <c r="G6740" t="s">
        <v>65</v>
      </c>
      <c r="H6740" s="1">
        <v>46091.667685185188</v>
      </c>
      <c r="I6740" t="b">
        <v>0</v>
      </c>
      <c r="J6740" t="b">
        <v>0</v>
      </c>
      <c r="K6740" t="s">
        <v>41</v>
      </c>
      <c r="L6740" t="s">
        <v>60</v>
      </c>
      <c r="M6740">
        <v>130000</v>
      </c>
      <c r="N6740"/>
      <c r="O6740" t="s">
        <v>15122</v>
      </c>
      <c r="P6740" t="s">
        <v>15123</v>
      </c>
    </row>
    <row r="6741" spans="1:16" x14ac:dyDescent="0.25">
      <c r="A6741" t="s">
        <v>2</v>
      </c>
      <c r="B6741" t="s">
        <v>659</v>
      </c>
      <c r="C6741" t="s">
        <v>264</v>
      </c>
      <c r="D6741" t="s">
        <v>4595</v>
      </c>
      <c r="E6741" t="s">
        <v>59</v>
      </c>
      <c r="F6741" t="b">
        <v>0</v>
      </c>
      <c r="G6741" t="s">
        <v>65</v>
      </c>
      <c r="H6741" s="1">
        <v>46091.667685185188</v>
      </c>
      <c r="I6741" t="b">
        <v>0</v>
      </c>
      <c r="J6741" t="b">
        <v>0</v>
      </c>
      <c r="K6741" t="s">
        <v>41</v>
      </c>
      <c r="L6741" t="s">
        <v>60</v>
      </c>
      <c r="M6741">
        <v>125000</v>
      </c>
      <c r="N6741"/>
      <c r="O6741" t="s">
        <v>13198</v>
      </c>
    </row>
    <row r="6742" spans="1:16" x14ac:dyDescent="0.25">
      <c r="A6742" t="s">
        <v>2</v>
      </c>
      <c r="B6742" t="s">
        <v>2</v>
      </c>
      <c r="C6742" t="s">
        <v>15124</v>
      </c>
      <c r="D6742" t="s">
        <v>4595</v>
      </c>
      <c r="E6742" t="s">
        <v>59</v>
      </c>
      <c r="F6742" t="b">
        <v>0</v>
      </c>
      <c r="G6742" t="s">
        <v>77</v>
      </c>
      <c r="H6742" s="1">
        <v>46091.667719907397</v>
      </c>
      <c r="I6742" t="b">
        <v>0</v>
      </c>
      <c r="J6742" t="b">
        <v>0</v>
      </c>
      <c r="K6742" t="s">
        <v>41</v>
      </c>
      <c r="L6742" t="s">
        <v>60</v>
      </c>
      <c r="M6742">
        <v>117500</v>
      </c>
      <c r="N6742"/>
      <c r="O6742" t="s">
        <v>503</v>
      </c>
    </row>
    <row r="6743" spans="1:16" x14ac:dyDescent="0.25">
      <c r="A6743" t="s">
        <v>2</v>
      </c>
      <c r="B6743" t="s">
        <v>986</v>
      </c>
      <c r="C6743" t="s">
        <v>463</v>
      </c>
      <c r="D6743" t="s">
        <v>4595</v>
      </c>
      <c r="E6743" t="s">
        <v>59</v>
      </c>
      <c r="F6743" t="b">
        <v>0</v>
      </c>
      <c r="G6743" t="s">
        <v>77</v>
      </c>
      <c r="H6743" s="1">
        <v>46091.66778935185</v>
      </c>
      <c r="I6743" t="b">
        <v>0</v>
      </c>
      <c r="J6743" t="b">
        <v>0</v>
      </c>
      <c r="K6743" t="s">
        <v>41</v>
      </c>
      <c r="L6743" t="s">
        <v>60</v>
      </c>
      <c r="M6743">
        <v>170000</v>
      </c>
      <c r="N6743"/>
      <c r="O6743" t="s">
        <v>4344</v>
      </c>
      <c r="P6743" t="s">
        <v>310</v>
      </c>
    </row>
    <row r="6744" spans="1:16" x14ac:dyDescent="0.25">
      <c r="A6744" t="s">
        <v>2</v>
      </c>
      <c r="B6744" t="s">
        <v>2</v>
      </c>
      <c r="C6744" t="s">
        <v>14259</v>
      </c>
      <c r="D6744" t="s">
        <v>4595</v>
      </c>
      <c r="E6744" t="s">
        <v>59</v>
      </c>
      <c r="F6744" t="b">
        <v>0</v>
      </c>
      <c r="G6744" t="s">
        <v>77</v>
      </c>
      <c r="H6744" s="1">
        <v>46091.667812500003</v>
      </c>
      <c r="I6744" t="b">
        <v>0</v>
      </c>
      <c r="J6744" t="b">
        <v>0</v>
      </c>
      <c r="K6744" t="s">
        <v>41</v>
      </c>
      <c r="L6744" t="s">
        <v>60</v>
      </c>
      <c r="M6744">
        <v>117500</v>
      </c>
      <c r="N6744"/>
      <c r="O6744" t="s">
        <v>503</v>
      </c>
    </row>
    <row r="6745" spans="1:16" x14ac:dyDescent="0.25">
      <c r="A6745" t="s">
        <v>2</v>
      </c>
      <c r="B6745" t="s">
        <v>2</v>
      </c>
      <c r="C6745" t="s">
        <v>5416</v>
      </c>
      <c r="D6745" t="s">
        <v>4595</v>
      </c>
      <c r="E6745" t="s">
        <v>59</v>
      </c>
      <c r="F6745" t="b">
        <v>0</v>
      </c>
      <c r="G6745" t="s">
        <v>77</v>
      </c>
      <c r="H6745" s="1">
        <v>46091.667812500003</v>
      </c>
      <c r="I6745" t="b">
        <v>0</v>
      </c>
      <c r="J6745" t="b">
        <v>0</v>
      </c>
      <c r="K6745" t="s">
        <v>41</v>
      </c>
      <c r="L6745" t="s">
        <v>60</v>
      </c>
      <c r="M6745">
        <v>117500</v>
      </c>
      <c r="N6745"/>
      <c r="O6745" t="s">
        <v>503</v>
      </c>
    </row>
    <row r="6746" spans="1:16" x14ac:dyDescent="0.25">
      <c r="A6746" t="s">
        <v>2</v>
      </c>
      <c r="B6746" t="s">
        <v>2</v>
      </c>
      <c r="C6746" t="s">
        <v>13321</v>
      </c>
      <c r="D6746" t="s">
        <v>4595</v>
      </c>
      <c r="E6746" t="s">
        <v>59</v>
      </c>
      <c r="F6746" t="b">
        <v>0</v>
      </c>
      <c r="G6746" t="s">
        <v>77</v>
      </c>
      <c r="H6746" s="1">
        <v>46091.667812500003</v>
      </c>
      <c r="I6746" t="b">
        <v>0</v>
      </c>
      <c r="J6746" t="b">
        <v>0</v>
      </c>
      <c r="K6746" t="s">
        <v>41</v>
      </c>
      <c r="L6746" t="s">
        <v>60</v>
      </c>
      <c r="M6746">
        <v>117500</v>
      </c>
      <c r="N6746"/>
      <c r="O6746" t="s">
        <v>503</v>
      </c>
    </row>
    <row r="6747" spans="1:16" x14ac:dyDescent="0.25">
      <c r="A6747" t="s">
        <v>2</v>
      </c>
      <c r="B6747" t="s">
        <v>2</v>
      </c>
      <c r="C6747" t="s">
        <v>13319</v>
      </c>
      <c r="D6747" t="s">
        <v>4595</v>
      </c>
      <c r="E6747" t="s">
        <v>59</v>
      </c>
      <c r="F6747" t="b">
        <v>0</v>
      </c>
      <c r="G6747" t="s">
        <v>77</v>
      </c>
      <c r="H6747" s="1">
        <v>46091.667812500003</v>
      </c>
      <c r="I6747" t="b">
        <v>0</v>
      </c>
      <c r="J6747" t="b">
        <v>0</v>
      </c>
      <c r="K6747" t="s">
        <v>41</v>
      </c>
      <c r="L6747" t="s">
        <v>60</v>
      </c>
      <c r="M6747">
        <v>117500</v>
      </c>
      <c r="N6747"/>
      <c r="O6747" t="s">
        <v>503</v>
      </c>
    </row>
    <row r="6748" spans="1:16" x14ac:dyDescent="0.25">
      <c r="A6748" t="s">
        <v>2</v>
      </c>
      <c r="B6748" t="s">
        <v>1861</v>
      </c>
      <c r="C6748" t="s">
        <v>3290</v>
      </c>
      <c r="D6748" t="s">
        <v>4595</v>
      </c>
      <c r="E6748" t="s">
        <v>59</v>
      </c>
      <c r="F6748" t="b">
        <v>0</v>
      </c>
      <c r="G6748" t="s">
        <v>68</v>
      </c>
      <c r="H6748" s="1">
        <v>46091.667893518519</v>
      </c>
      <c r="I6748" t="b">
        <v>0</v>
      </c>
      <c r="J6748" t="b">
        <v>0</v>
      </c>
      <c r="K6748" t="s">
        <v>41</v>
      </c>
      <c r="L6748" t="s">
        <v>60</v>
      </c>
      <c r="M6748">
        <v>170000</v>
      </c>
      <c r="N6748"/>
      <c r="O6748" t="s">
        <v>13338</v>
      </c>
      <c r="P6748" t="s">
        <v>622</v>
      </c>
    </row>
    <row r="6749" spans="1:16" x14ac:dyDescent="0.25">
      <c r="A6749" t="s">
        <v>2</v>
      </c>
      <c r="B6749" t="s">
        <v>2573</v>
      </c>
      <c r="C6749" t="s">
        <v>434</v>
      </c>
      <c r="D6749" t="s">
        <v>4595</v>
      </c>
      <c r="E6749" t="s">
        <v>59</v>
      </c>
      <c r="F6749" t="b">
        <v>0</v>
      </c>
      <c r="G6749" t="s">
        <v>68</v>
      </c>
      <c r="H6749" s="1">
        <v>46091.668020833327</v>
      </c>
      <c r="I6749" t="b">
        <v>0</v>
      </c>
      <c r="J6749" t="b">
        <v>0</v>
      </c>
      <c r="K6749" t="s">
        <v>41</v>
      </c>
      <c r="L6749" t="s">
        <v>60</v>
      </c>
      <c r="M6749">
        <v>120000</v>
      </c>
      <c r="N6749"/>
      <c r="O6749" t="s">
        <v>11598</v>
      </c>
    </row>
    <row r="6750" spans="1:16" x14ac:dyDescent="0.25">
      <c r="A6750" t="s">
        <v>2</v>
      </c>
      <c r="B6750" t="s">
        <v>2047</v>
      </c>
      <c r="C6750" t="s">
        <v>11559</v>
      </c>
      <c r="D6750" t="s">
        <v>4595</v>
      </c>
      <c r="E6750" t="s">
        <v>59</v>
      </c>
      <c r="F6750" t="b">
        <v>0</v>
      </c>
      <c r="G6750" t="s">
        <v>89</v>
      </c>
      <c r="H6750" s="1">
        <v>46091.668067129627</v>
      </c>
      <c r="I6750" t="b">
        <v>0</v>
      </c>
      <c r="J6750" t="b">
        <v>1</v>
      </c>
      <c r="K6750" t="s">
        <v>41</v>
      </c>
      <c r="L6750" t="s">
        <v>60</v>
      </c>
      <c r="M6750">
        <v>110000</v>
      </c>
      <c r="N6750"/>
      <c r="O6750" t="s">
        <v>15125</v>
      </c>
      <c r="P6750" t="s">
        <v>7205</v>
      </c>
    </row>
    <row r="6751" spans="1:16" x14ac:dyDescent="0.25">
      <c r="A6751" t="s">
        <v>2</v>
      </c>
      <c r="B6751" t="s">
        <v>3558</v>
      </c>
      <c r="C6751" t="s">
        <v>181</v>
      </c>
      <c r="D6751" t="s">
        <v>4595</v>
      </c>
      <c r="E6751" t="s">
        <v>59</v>
      </c>
      <c r="F6751" t="b">
        <v>0</v>
      </c>
      <c r="G6751" t="s">
        <v>89</v>
      </c>
      <c r="H6751" s="1">
        <v>46091.668067129627</v>
      </c>
      <c r="I6751" t="b">
        <v>0</v>
      </c>
      <c r="J6751" t="b">
        <v>0</v>
      </c>
      <c r="K6751" t="s">
        <v>41</v>
      </c>
      <c r="L6751" t="s">
        <v>60</v>
      </c>
      <c r="M6751">
        <v>100000</v>
      </c>
      <c r="N6751"/>
      <c r="O6751" t="s">
        <v>371</v>
      </c>
      <c r="P6751" t="s">
        <v>15126</v>
      </c>
    </row>
    <row r="6752" spans="1:16" x14ac:dyDescent="0.25">
      <c r="A6752" t="s">
        <v>2</v>
      </c>
      <c r="B6752" t="s">
        <v>2</v>
      </c>
      <c r="C6752" t="s">
        <v>13563</v>
      </c>
      <c r="D6752" t="s">
        <v>4595</v>
      </c>
      <c r="E6752" t="s">
        <v>59</v>
      </c>
      <c r="F6752" t="b">
        <v>0</v>
      </c>
      <c r="G6752" t="s">
        <v>89</v>
      </c>
      <c r="H6752" s="1">
        <v>46091.668067129627</v>
      </c>
      <c r="I6752" t="b">
        <v>0</v>
      </c>
      <c r="J6752" t="b">
        <v>0</v>
      </c>
      <c r="K6752" t="s">
        <v>41</v>
      </c>
      <c r="L6752" t="s">
        <v>60</v>
      </c>
      <c r="M6752">
        <v>117500</v>
      </c>
      <c r="N6752"/>
      <c r="O6752" t="s">
        <v>13564</v>
      </c>
    </row>
    <row r="6753" spans="1:16" x14ac:dyDescent="0.25">
      <c r="A6753" t="s">
        <v>1</v>
      </c>
      <c r="B6753" t="s">
        <v>1</v>
      </c>
      <c r="C6753" t="s">
        <v>2482</v>
      </c>
      <c r="D6753" t="s">
        <v>4346</v>
      </c>
      <c r="E6753" t="s">
        <v>59</v>
      </c>
      <c r="F6753" t="b">
        <v>0</v>
      </c>
      <c r="G6753" t="s">
        <v>65</v>
      </c>
      <c r="H6753" s="1">
        <v>46091.668275462973</v>
      </c>
      <c r="I6753" t="b">
        <v>1</v>
      </c>
      <c r="J6753" t="b">
        <v>1</v>
      </c>
      <c r="K6753" t="s">
        <v>41</v>
      </c>
      <c r="L6753" t="s">
        <v>60</v>
      </c>
      <c r="M6753">
        <v>160000</v>
      </c>
      <c r="N6753"/>
      <c r="O6753" t="s">
        <v>15112</v>
      </c>
      <c r="P6753" t="s">
        <v>15127</v>
      </c>
    </row>
    <row r="6754" spans="1:16" x14ac:dyDescent="0.25">
      <c r="A6754" t="s">
        <v>1</v>
      </c>
      <c r="B6754" t="s">
        <v>144</v>
      </c>
      <c r="C6754" t="s">
        <v>3551</v>
      </c>
      <c r="D6754" t="s">
        <v>4526</v>
      </c>
      <c r="E6754" t="s">
        <v>59</v>
      </c>
      <c r="F6754" t="b">
        <v>0</v>
      </c>
      <c r="G6754" t="s">
        <v>65</v>
      </c>
      <c r="H6754" s="1">
        <v>46091.668553240743</v>
      </c>
      <c r="I6754" t="b">
        <v>0</v>
      </c>
      <c r="J6754" t="b">
        <v>1</v>
      </c>
      <c r="K6754" t="s">
        <v>41</v>
      </c>
      <c r="L6754" t="s">
        <v>60</v>
      </c>
      <c r="M6754">
        <v>143500</v>
      </c>
      <c r="N6754"/>
      <c r="O6754" t="s">
        <v>9685</v>
      </c>
      <c r="P6754" t="s">
        <v>15128</v>
      </c>
    </row>
    <row r="6755" spans="1:16" x14ac:dyDescent="0.25">
      <c r="A6755" t="s">
        <v>1</v>
      </c>
      <c r="B6755" t="s">
        <v>15129</v>
      </c>
      <c r="C6755" t="s">
        <v>190</v>
      </c>
      <c r="D6755" t="s">
        <v>4346</v>
      </c>
      <c r="E6755" t="s">
        <v>232</v>
      </c>
      <c r="F6755" t="b">
        <v>0</v>
      </c>
      <c r="G6755" t="s">
        <v>73</v>
      </c>
      <c r="H6755" s="1">
        <v>46091.668993055559</v>
      </c>
      <c r="I6755" t="b">
        <v>1</v>
      </c>
      <c r="J6755" t="b">
        <v>1</v>
      </c>
      <c r="K6755" t="s">
        <v>41</v>
      </c>
      <c r="L6755" t="s">
        <v>60</v>
      </c>
      <c r="M6755">
        <v>103942.14</v>
      </c>
      <c r="N6755"/>
      <c r="O6755" t="s">
        <v>4169</v>
      </c>
      <c r="P6755" t="s">
        <v>2175</v>
      </c>
    </row>
    <row r="6756" spans="1:16" x14ac:dyDescent="0.25">
      <c r="A6756" t="s">
        <v>2</v>
      </c>
      <c r="B6756" t="s">
        <v>2</v>
      </c>
      <c r="C6756" t="s">
        <v>15102</v>
      </c>
      <c r="D6756" t="s">
        <v>4526</v>
      </c>
      <c r="E6756" t="s">
        <v>59</v>
      </c>
      <c r="F6756" t="b">
        <v>0</v>
      </c>
      <c r="G6756" t="s">
        <v>40</v>
      </c>
      <c r="H6756" s="1">
        <v>46091.670555555553</v>
      </c>
      <c r="I6756" t="b">
        <v>0</v>
      </c>
      <c r="J6756" t="b">
        <v>0</v>
      </c>
      <c r="K6756" t="s">
        <v>40</v>
      </c>
      <c r="L6756" t="s">
        <v>60</v>
      </c>
      <c r="M6756">
        <v>43747</v>
      </c>
      <c r="N6756"/>
      <c r="O6756" t="s">
        <v>15103</v>
      </c>
    </row>
    <row r="6757" spans="1:16" x14ac:dyDescent="0.25">
      <c r="A6757" t="s">
        <v>6</v>
      </c>
      <c r="B6757" t="s">
        <v>15130</v>
      </c>
      <c r="C6757" t="s">
        <v>5115</v>
      </c>
      <c r="D6757" t="s">
        <v>15131</v>
      </c>
      <c r="E6757" t="s">
        <v>59</v>
      </c>
      <c r="F6757" t="b">
        <v>0</v>
      </c>
      <c r="G6757" t="s">
        <v>40</v>
      </c>
      <c r="H6757" s="1">
        <v>46091.670567129629</v>
      </c>
      <c r="I6757" t="b">
        <v>0</v>
      </c>
      <c r="J6757" t="b">
        <v>0</v>
      </c>
      <c r="K6757" t="s">
        <v>40</v>
      </c>
      <c r="L6757" t="s">
        <v>60</v>
      </c>
      <c r="M6757">
        <v>91700</v>
      </c>
      <c r="N6757"/>
      <c r="O6757" t="s">
        <v>10683</v>
      </c>
      <c r="P6757" t="s">
        <v>3162</v>
      </c>
    </row>
    <row r="6758" spans="1:16" x14ac:dyDescent="0.25">
      <c r="A6758" t="s">
        <v>1</v>
      </c>
      <c r="B6758" t="s">
        <v>1</v>
      </c>
      <c r="C6758" t="s">
        <v>15102</v>
      </c>
      <c r="D6758" t="s">
        <v>4526</v>
      </c>
      <c r="E6758" t="s">
        <v>59</v>
      </c>
      <c r="F6758" t="b">
        <v>0</v>
      </c>
      <c r="G6758" t="s">
        <v>40</v>
      </c>
      <c r="H6758" s="1">
        <v>46091.670636574083</v>
      </c>
      <c r="I6758" t="b">
        <v>1</v>
      </c>
      <c r="J6758" t="b">
        <v>0</v>
      </c>
      <c r="K6758" t="s">
        <v>40</v>
      </c>
      <c r="L6758" t="s">
        <v>60</v>
      </c>
      <c r="M6758">
        <v>49132</v>
      </c>
      <c r="N6758"/>
      <c r="O6758" t="s">
        <v>15103</v>
      </c>
    </row>
    <row r="6759" spans="1:16" x14ac:dyDescent="0.25">
      <c r="A6759" t="s">
        <v>8</v>
      </c>
      <c r="B6759" t="s">
        <v>15132</v>
      </c>
      <c r="C6759" t="s">
        <v>5795</v>
      </c>
      <c r="D6759" t="s">
        <v>4526</v>
      </c>
      <c r="E6759" t="s">
        <v>59</v>
      </c>
      <c r="F6759" t="b">
        <v>0</v>
      </c>
      <c r="G6759" t="s">
        <v>40</v>
      </c>
      <c r="H6759" s="1">
        <v>46091.670752314807</v>
      </c>
      <c r="I6759" t="b">
        <v>0</v>
      </c>
      <c r="J6759" t="b">
        <v>0</v>
      </c>
      <c r="K6759" t="s">
        <v>40</v>
      </c>
      <c r="L6759" t="s">
        <v>60</v>
      </c>
      <c r="M6759">
        <v>115000</v>
      </c>
      <c r="N6759"/>
      <c r="O6759" t="s">
        <v>15133</v>
      </c>
      <c r="P6759" t="s">
        <v>15134</v>
      </c>
    </row>
    <row r="6760" spans="1:16" x14ac:dyDescent="0.25">
      <c r="A6760" t="s">
        <v>9</v>
      </c>
      <c r="B6760" t="s">
        <v>15135</v>
      </c>
      <c r="C6760" t="s">
        <v>2408</v>
      </c>
      <c r="D6760" t="s">
        <v>4526</v>
      </c>
      <c r="E6760" t="s">
        <v>59</v>
      </c>
      <c r="F6760" t="b">
        <v>0</v>
      </c>
      <c r="G6760" t="s">
        <v>13</v>
      </c>
      <c r="H6760" s="1">
        <v>46091.671168981477</v>
      </c>
      <c r="I6760" t="b">
        <v>0</v>
      </c>
      <c r="J6760" t="b">
        <v>0</v>
      </c>
      <c r="K6760" t="s">
        <v>13</v>
      </c>
      <c r="L6760" t="s">
        <v>60</v>
      </c>
      <c r="M6760">
        <v>163000</v>
      </c>
      <c r="N6760"/>
      <c r="O6760" t="s">
        <v>2578</v>
      </c>
      <c r="P6760" t="s">
        <v>15136</v>
      </c>
    </row>
    <row r="6761" spans="1:16" x14ac:dyDescent="0.25">
      <c r="A6761" t="s">
        <v>6</v>
      </c>
      <c r="B6761" t="s">
        <v>6</v>
      </c>
      <c r="C6761" t="s">
        <v>930</v>
      </c>
      <c r="D6761" t="s">
        <v>4595</v>
      </c>
      <c r="E6761" t="s">
        <v>59</v>
      </c>
      <c r="F6761" t="b">
        <v>0</v>
      </c>
      <c r="G6761" t="s">
        <v>19</v>
      </c>
      <c r="H6761" s="1">
        <v>46091.671446759261</v>
      </c>
      <c r="I6761" t="b">
        <v>0</v>
      </c>
      <c r="J6761" t="b">
        <v>0</v>
      </c>
      <c r="K6761" t="s">
        <v>19</v>
      </c>
      <c r="L6761" t="s">
        <v>60</v>
      </c>
      <c r="M6761">
        <v>4000000</v>
      </c>
      <c r="N6761"/>
      <c r="O6761" t="s">
        <v>14676</v>
      </c>
      <c r="P6761" t="s">
        <v>1329</v>
      </c>
    </row>
    <row r="6762" spans="1:16" x14ac:dyDescent="0.25">
      <c r="A6762" t="s">
        <v>1</v>
      </c>
      <c r="B6762" t="s">
        <v>15137</v>
      </c>
      <c r="C6762" t="s">
        <v>209</v>
      </c>
      <c r="D6762" t="s">
        <v>4526</v>
      </c>
      <c r="E6762" t="s">
        <v>59</v>
      </c>
      <c r="F6762" t="b">
        <v>0</v>
      </c>
      <c r="G6762" t="s">
        <v>19</v>
      </c>
      <c r="H6762" s="1">
        <v>46091.671516203707</v>
      </c>
      <c r="I6762" t="b">
        <v>0</v>
      </c>
      <c r="J6762" t="b">
        <v>0</v>
      </c>
      <c r="K6762" t="s">
        <v>19</v>
      </c>
      <c r="L6762" t="s">
        <v>60</v>
      </c>
      <c r="M6762">
        <v>1450000</v>
      </c>
      <c r="N6762"/>
      <c r="O6762" t="s">
        <v>7059</v>
      </c>
      <c r="P6762" t="s">
        <v>15138</v>
      </c>
    </row>
    <row r="6763" spans="1:16" x14ac:dyDescent="0.25">
      <c r="A6763" t="s">
        <v>5</v>
      </c>
      <c r="B6763" t="s">
        <v>5</v>
      </c>
      <c r="C6763" t="s">
        <v>12223</v>
      </c>
      <c r="D6763" t="s">
        <v>4595</v>
      </c>
      <c r="E6763" t="s">
        <v>59</v>
      </c>
      <c r="F6763" t="b">
        <v>0</v>
      </c>
      <c r="G6763" t="s">
        <v>19</v>
      </c>
      <c r="H6763" s="1">
        <v>46091.671655092592</v>
      </c>
      <c r="I6763" t="b">
        <v>0</v>
      </c>
      <c r="J6763" t="b">
        <v>0</v>
      </c>
      <c r="K6763" t="s">
        <v>19</v>
      </c>
      <c r="L6763" t="s">
        <v>60</v>
      </c>
      <c r="M6763">
        <v>3350000</v>
      </c>
      <c r="N6763"/>
      <c r="O6763" t="s">
        <v>2336</v>
      </c>
      <c r="P6763" t="s">
        <v>146</v>
      </c>
    </row>
    <row r="6764" spans="1:16" x14ac:dyDescent="0.25">
      <c r="A6764" t="s">
        <v>0</v>
      </c>
      <c r="B6764" t="s">
        <v>15139</v>
      </c>
      <c r="C6764" t="s">
        <v>978</v>
      </c>
      <c r="D6764" t="s">
        <v>2360</v>
      </c>
      <c r="E6764" t="s">
        <v>59</v>
      </c>
      <c r="F6764" t="b">
        <v>0</v>
      </c>
      <c r="G6764" t="s">
        <v>77</v>
      </c>
      <c r="H6764" s="1">
        <v>46091.708518518521</v>
      </c>
      <c r="I6764" t="b">
        <v>0</v>
      </c>
      <c r="J6764" t="b">
        <v>0</v>
      </c>
      <c r="K6764" t="s">
        <v>41</v>
      </c>
      <c r="L6764" t="s">
        <v>74</v>
      </c>
      <c r="M6764"/>
      <c r="N6764">
        <v>67</v>
      </c>
      <c r="O6764" t="s">
        <v>15140</v>
      </c>
      <c r="P6764" t="s">
        <v>8372</v>
      </c>
    </row>
    <row r="6765" spans="1:16" x14ac:dyDescent="0.25">
      <c r="A6765" t="s">
        <v>0</v>
      </c>
      <c r="B6765" t="s">
        <v>13715</v>
      </c>
      <c r="C6765" t="s">
        <v>3829</v>
      </c>
      <c r="D6765" t="s">
        <v>4595</v>
      </c>
      <c r="E6765" t="s">
        <v>59</v>
      </c>
      <c r="F6765" t="b">
        <v>0</v>
      </c>
      <c r="G6765" t="s">
        <v>77</v>
      </c>
      <c r="H6765" s="1">
        <v>46091.70857638889</v>
      </c>
      <c r="I6765" t="b">
        <v>1</v>
      </c>
      <c r="J6765" t="b">
        <v>0</v>
      </c>
      <c r="K6765" t="s">
        <v>41</v>
      </c>
      <c r="L6765" t="s">
        <v>60</v>
      </c>
      <c r="M6765">
        <v>112500</v>
      </c>
      <c r="N6765"/>
      <c r="O6765" t="s">
        <v>503</v>
      </c>
    </row>
    <row r="6766" spans="1:16" x14ac:dyDescent="0.25">
      <c r="A6766" t="s">
        <v>3</v>
      </c>
      <c r="B6766" t="s">
        <v>15141</v>
      </c>
      <c r="C6766" t="s">
        <v>1506</v>
      </c>
      <c r="D6766" t="s">
        <v>4595</v>
      </c>
      <c r="E6766" t="s">
        <v>59</v>
      </c>
      <c r="F6766" t="b">
        <v>0</v>
      </c>
      <c r="G6766" t="s">
        <v>73</v>
      </c>
      <c r="H6766" s="1">
        <v>46091.708692129629</v>
      </c>
      <c r="I6766" t="b">
        <v>1</v>
      </c>
      <c r="J6766" t="b">
        <v>0</v>
      </c>
      <c r="K6766" t="s">
        <v>41</v>
      </c>
      <c r="L6766" t="s">
        <v>60</v>
      </c>
      <c r="M6766">
        <v>110000</v>
      </c>
      <c r="N6766"/>
      <c r="O6766" t="s">
        <v>15142</v>
      </c>
    </row>
    <row r="6767" spans="1:16" x14ac:dyDescent="0.25">
      <c r="A6767" t="s">
        <v>2</v>
      </c>
      <c r="B6767" t="s">
        <v>2</v>
      </c>
      <c r="C6767" t="s">
        <v>13939</v>
      </c>
      <c r="D6767" t="s">
        <v>4595</v>
      </c>
      <c r="E6767" t="s">
        <v>59</v>
      </c>
      <c r="F6767" t="b">
        <v>0</v>
      </c>
      <c r="G6767" t="s">
        <v>77</v>
      </c>
      <c r="H6767" s="1">
        <v>46091.709456018521</v>
      </c>
      <c r="I6767" t="b">
        <v>0</v>
      </c>
      <c r="J6767" t="b">
        <v>0</v>
      </c>
      <c r="K6767" t="s">
        <v>41</v>
      </c>
      <c r="L6767" t="s">
        <v>60</v>
      </c>
      <c r="M6767">
        <v>117500</v>
      </c>
      <c r="N6767"/>
      <c r="O6767" t="s">
        <v>11546</v>
      </c>
    </row>
    <row r="6768" spans="1:16" x14ac:dyDescent="0.25">
      <c r="A6768" t="s">
        <v>5</v>
      </c>
      <c r="B6768" t="s">
        <v>5</v>
      </c>
      <c r="C6768" t="s">
        <v>251</v>
      </c>
      <c r="D6768" t="s">
        <v>4346</v>
      </c>
      <c r="E6768" t="s">
        <v>59</v>
      </c>
      <c r="F6768" t="b">
        <v>0</v>
      </c>
      <c r="G6768" t="s">
        <v>65</v>
      </c>
      <c r="H6768" s="1">
        <v>46091.70994212963</v>
      </c>
      <c r="I6768" t="b">
        <v>0</v>
      </c>
      <c r="J6768" t="b">
        <v>1</v>
      </c>
      <c r="K6768" t="s">
        <v>41</v>
      </c>
      <c r="L6768" t="s">
        <v>60</v>
      </c>
      <c r="M6768">
        <v>105000</v>
      </c>
      <c r="N6768"/>
      <c r="O6768" t="s">
        <v>10459</v>
      </c>
      <c r="P6768" t="s">
        <v>15143</v>
      </c>
    </row>
    <row r="6769" spans="1:16" x14ac:dyDescent="0.25">
      <c r="A6769" t="s">
        <v>1</v>
      </c>
      <c r="B6769" t="s">
        <v>15144</v>
      </c>
      <c r="C6769" t="s">
        <v>142</v>
      </c>
      <c r="D6769" t="s">
        <v>4346</v>
      </c>
      <c r="E6769" t="s">
        <v>59</v>
      </c>
      <c r="F6769" t="b">
        <v>0</v>
      </c>
      <c r="G6769" t="s">
        <v>68</v>
      </c>
      <c r="H6769" s="1">
        <v>46091.711388888893</v>
      </c>
      <c r="I6769" t="b">
        <v>1</v>
      </c>
      <c r="J6769" t="b">
        <v>0</v>
      </c>
      <c r="K6769" t="s">
        <v>41</v>
      </c>
      <c r="L6769" t="s">
        <v>60</v>
      </c>
      <c r="M6769">
        <v>183000</v>
      </c>
      <c r="N6769"/>
      <c r="O6769" t="s">
        <v>3753</v>
      </c>
      <c r="P6769" t="s">
        <v>15145</v>
      </c>
    </row>
    <row r="6770" spans="1:16" x14ac:dyDescent="0.25">
      <c r="A6770" t="s">
        <v>0</v>
      </c>
      <c r="B6770" t="s">
        <v>2199</v>
      </c>
      <c r="C6770" t="s">
        <v>5026</v>
      </c>
      <c r="D6770" t="s">
        <v>4599</v>
      </c>
      <c r="E6770" t="s">
        <v>59</v>
      </c>
      <c r="F6770" t="b">
        <v>0</v>
      </c>
      <c r="G6770" t="s">
        <v>40</v>
      </c>
      <c r="H6770" s="1">
        <v>46091.712083333332</v>
      </c>
      <c r="I6770" t="b">
        <v>1</v>
      </c>
      <c r="J6770" t="b">
        <v>0</v>
      </c>
      <c r="K6770" t="s">
        <v>40</v>
      </c>
      <c r="L6770" t="s">
        <v>60</v>
      </c>
      <c r="M6770">
        <v>32500</v>
      </c>
      <c r="N6770"/>
      <c r="O6770" t="s">
        <v>15146</v>
      </c>
      <c r="P6770" t="s">
        <v>219</v>
      </c>
    </row>
    <row r="6771" spans="1:16" x14ac:dyDescent="0.25">
      <c r="A6771" t="s">
        <v>0</v>
      </c>
      <c r="B6771" t="s">
        <v>0</v>
      </c>
      <c r="C6771" t="s">
        <v>15147</v>
      </c>
      <c r="D6771" t="s">
        <v>4346</v>
      </c>
      <c r="E6771" t="s">
        <v>59</v>
      </c>
      <c r="F6771" t="b">
        <v>0</v>
      </c>
      <c r="G6771" t="s">
        <v>40</v>
      </c>
      <c r="H6771" s="1">
        <v>46091.712083333332</v>
      </c>
      <c r="I6771" t="b">
        <v>1</v>
      </c>
      <c r="J6771" t="b">
        <v>0</v>
      </c>
      <c r="K6771" t="s">
        <v>40</v>
      </c>
      <c r="L6771" t="s">
        <v>60</v>
      </c>
      <c r="M6771">
        <v>43747</v>
      </c>
      <c r="N6771"/>
      <c r="O6771" t="s">
        <v>15103</v>
      </c>
    </row>
    <row r="6772" spans="1:16" x14ac:dyDescent="0.25">
      <c r="A6772" t="s">
        <v>2</v>
      </c>
      <c r="B6772" t="s">
        <v>2</v>
      </c>
      <c r="C6772" t="s">
        <v>15147</v>
      </c>
      <c r="D6772" t="s">
        <v>4346</v>
      </c>
      <c r="E6772" t="s">
        <v>59</v>
      </c>
      <c r="F6772" t="b">
        <v>0</v>
      </c>
      <c r="G6772" t="s">
        <v>40</v>
      </c>
      <c r="H6772" s="1">
        <v>46091.712222222217</v>
      </c>
      <c r="I6772" t="b">
        <v>0</v>
      </c>
      <c r="J6772" t="b">
        <v>0</v>
      </c>
      <c r="K6772" t="s">
        <v>40</v>
      </c>
      <c r="L6772" t="s">
        <v>60</v>
      </c>
      <c r="M6772">
        <v>43747</v>
      </c>
      <c r="N6772"/>
      <c r="O6772" t="s">
        <v>15103</v>
      </c>
    </row>
    <row r="6773" spans="1:16" x14ac:dyDescent="0.25">
      <c r="A6773" t="s">
        <v>2</v>
      </c>
      <c r="B6773" t="s">
        <v>15148</v>
      </c>
      <c r="C6773" t="s">
        <v>40</v>
      </c>
      <c r="D6773" t="s">
        <v>4526</v>
      </c>
      <c r="E6773" t="s">
        <v>59</v>
      </c>
      <c r="F6773" t="b">
        <v>0</v>
      </c>
      <c r="G6773" t="s">
        <v>40</v>
      </c>
      <c r="H6773" s="1">
        <v>46091.712233796286</v>
      </c>
      <c r="I6773" t="b">
        <v>0</v>
      </c>
      <c r="J6773" t="b">
        <v>0</v>
      </c>
      <c r="K6773" t="s">
        <v>40</v>
      </c>
      <c r="L6773" t="s">
        <v>74</v>
      </c>
      <c r="M6773"/>
      <c r="N6773">
        <v>100</v>
      </c>
      <c r="O6773" t="s">
        <v>5263</v>
      </c>
      <c r="P6773" t="s">
        <v>705</v>
      </c>
    </row>
    <row r="6774" spans="1:16" x14ac:dyDescent="0.25">
      <c r="A6774" t="s">
        <v>2</v>
      </c>
      <c r="B6774" t="s">
        <v>1442</v>
      </c>
      <c r="C6774" t="s">
        <v>10277</v>
      </c>
      <c r="D6774" t="s">
        <v>5798</v>
      </c>
      <c r="E6774" t="s">
        <v>59</v>
      </c>
      <c r="F6774" t="b">
        <v>0</v>
      </c>
      <c r="G6774" t="s">
        <v>40</v>
      </c>
      <c r="H6774" s="1">
        <v>46091.712233796286</v>
      </c>
      <c r="I6774" t="b">
        <v>0</v>
      </c>
      <c r="J6774" t="b">
        <v>0</v>
      </c>
      <c r="K6774" t="s">
        <v>40</v>
      </c>
      <c r="L6774" t="s">
        <v>60</v>
      </c>
      <c r="M6774">
        <v>75000</v>
      </c>
      <c r="N6774"/>
      <c r="O6774" t="s">
        <v>15149</v>
      </c>
      <c r="P6774" t="s">
        <v>622</v>
      </c>
    </row>
    <row r="6775" spans="1:16" x14ac:dyDescent="0.25">
      <c r="A6775" t="s">
        <v>1</v>
      </c>
      <c r="B6775" t="s">
        <v>2772</v>
      </c>
      <c r="C6775" t="s">
        <v>5717</v>
      </c>
      <c r="D6775" t="s">
        <v>4346</v>
      </c>
      <c r="E6775" t="s">
        <v>59</v>
      </c>
      <c r="F6775" t="b">
        <v>0</v>
      </c>
      <c r="G6775" t="s">
        <v>19</v>
      </c>
      <c r="H6775" s="1">
        <v>46091.713252314818</v>
      </c>
      <c r="I6775" t="b">
        <v>1</v>
      </c>
      <c r="J6775" t="b">
        <v>0</v>
      </c>
      <c r="K6775" t="s">
        <v>19</v>
      </c>
      <c r="L6775" t="s">
        <v>60</v>
      </c>
      <c r="M6775">
        <v>550000</v>
      </c>
      <c r="N6775"/>
      <c r="O6775" t="s">
        <v>15150</v>
      </c>
      <c r="P6775" t="s">
        <v>10275</v>
      </c>
    </row>
    <row r="6776" spans="1:16" x14ac:dyDescent="0.25">
      <c r="A6776" t="s">
        <v>1</v>
      </c>
      <c r="B6776" t="s">
        <v>1494</v>
      </c>
      <c r="C6776" t="s">
        <v>9560</v>
      </c>
      <c r="D6776" t="s">
        <v>4346</v>
      </c>
      <c r="E6776" t="s">
        <v>59</v>
      </c>
      <c r="F6776" t="b">
        <v>0</v>
      </c>
      <c r="G6776" t="s">
        <v>19</v>
      </c>
      <c r="H6776" s="1">
        <v>46091.713275462957</v>
      </c>
      <c r="I6776" t="b">
        <v>0</v>
      </c>
      <c r="J6776" t="b">
        <v>0</v>
      </c>
      <c r="K6776" t="s">
        <v>19</v>
      </c>
      <c r="L6776" t="s">
        <v>60</v>
      </c>
      <c r="M6776">
        <v>650000</v>
      </c>
      <c r="N6776"/>
      <c r="O6776" t="s">
        <v>15151</v>
      </c>
      <c r="P6776" t="s">
        <v>15152</v>
      </c>
    </row>
    <row r="6777" spans="1:16" x14ac:dyDescent="0.25">
      <c r="A6777" t="s">
        <v>2</v>
      </c>
      <c r="B6777" t="s">
        <v>15153</v>
      </c>
      <c r="C6777" t="s">
        <v>207</v>
      </c>
      <c r="D6777" t="s">
        <v>4526</v>
      </c>
      <c r="E6777" t="s">
        <v>59</v>
      </c>
      <c r="F6777" t="b">
        <v>0</v>
      </c>
      <c r="G6777" t="s">
        <v>63</v>
      </c>
      <c r="H6777" s="1">
        <v>46091.731851851851</v>
      </c>
      <c r="I6777" t="b">
        <v>0</v>
      </c>
      <c r="J6777" t="b">
        <v>1</v>
      </c>
      <c r="K6777" t="s">
        <v>41</v>
      </c>
      <c r="L6777" t="s">
        <v>60</v>
      </c>
      <c r="M6777">
        <v>271000</v>
      </c>
      <c r="N6777"/>
      <c r="O6777" t="s">
        <v>1490</v>
      </c>
      <c r="P6777" t="s">
        <v>15154</v>
      </c>
    </row>
    <row r="6778" spans="1:16" x14ac:dyDescent="0.25">
      <c r="A6778" t="s">
        <v>0</v>
      </c>
      <c r="B6778" t="s">
        <v>1773</v>
      </c>
      <c r="C6778" t="s">
        <v>2475</v>
      </c>
      <c r="D6778" t="s">
        <v>2360</v>
      </c>
      <c r="E6778" t="s">
        <v>59</v>
      </c>
      <c r="F6778" t="b">
        <v>0</v>
      </c>
      <c r="G6778" t="s">
        <v>65</v>
      </c>
      <c r="H6778" s="1">
        <v>46091.7500462963</v>
      </c>
      <c r="I6778" t="b">
        <v>0</v>
      </c>
      <c r="J6778" t="b">
        <v>0</v>
      </c>
      <c r="K6778" t="s">
        <v>41</v>
      </c>
      <c r="L6778" t="s">
        <v>60</v>
      </c>
      <c r="M6778">
        <v>82500</v>
      </c>
      <c r="N6778"/>
      <c r="O6778" t="s">
        <v>15155</v>
      </c>
      <c r="P6778" t="s">
        <v>570</v>
      </c>
    </row>
    <row r="6779" spans="1:16" x14ac:dyDescent="0.25">
      <c r="A6779" t="s">
        <v>0</v>
      </c>
      <c r="B6779" t="s">
        <v>15156</v>
      </c>
      <c r="C6779" t="s">
        <v>1279</v>
      </c>
      <c r="D6779" t="s">
        <v>4346</v>
      </c>
      <c r="E6779" t="s">
        <v>59</v>
      </c>
      <c r="F6779" t="b">
        <v>0</v>
      </c>
      <c r="G6779" t="s">
        <v>68</v>
      </c>
      <c r="H6779" s="1">
        <v>46091.750393518523</v>
      </c>
      <c r="I6779" t="b">
        <v>1</v>
      </c>
      <c r="J6779" t="b">
        <v>1</v>
      </c>
      <c r="K6779" t="s">
        <v>41</v>
      </c>
      <c r="L6779" t="s">
        <v>60</v>
      </c>
      <c r="M6779">
        <v>75886.5</v>
      </c>
      <c r="N6779"/>
      <c r="O6779" t="s">
        <v>6254</v>
      </c>
      <c r="P6779" t="s">
        <v>15157</v>
      </c>
    </row>
    <row r="6780" spans="1:16" x14ac:dyDescent="0.25">
      <c r="A6780" t="s">
        <v>6</v>
      </c>
      <c r="B6780" t="s">
        <v>1289</v>
      </c>
      <c r="C6780" t="s">
        <v>124</v>
      </c>
      <c r="D6780" t="s">
        <v>4526</v>
      </c>
      <c r="E6780" t="s">
        <v>59</v>
      </c>
      <c r="F6780" t="b">
        <v>0</v>
      </c>
      <c r="G6780" t="s">
        <v>68</v>
      </c>
      <c r="H6780" s="1">
        <v>46091.750648148147</v>
      </c>
      <c r="I6780" t="b">
        <v>0</v>
      </c>
      <c r="J6780" t="b">
        <v>0</v>
      </c>
      <c r="K6780" t="s">
        <v>41</v>
      </c>
      <c r="L6780" t="s">
        <v>60</v>
      </c>
      <c r="M6780">
        <v>160000</v>
      </c>
      <c r="N6780"/>
      <c r="O6780" t="s">
        <v>101</v>
      </c>
      <c r="P6780" t="s">
        <v>2995</v>
      </c>
    </row>
    <row r="6781" spans="1:16" x14ac:dyDescent="0.25">
      <c r="A6781" t="s">
        <v>8</v>
      </c>
      <c r="B6781" t="s">
        <v>15158</v>
      </c>
      <c r="C6781" t="s">
        <v>174</v>
      </c>
      <c r="D6781" t="s">
        <v>4526</v>
      </c>
      <c r="E6781" t="s">
        <v>59</v>
      </c>
      <c r="F6781" t="b">
        <v>0</v>
      </c>
      <c r="G6781" t="s">
        <v>65</v>
      </c>
      <c r="H6781" s="1">
        <v>46091.750902777778</v>
      </c>
      <c r="I6781" t="b">
        <v>0</v>
      </c>
      <c r="J6781" t="b">
        <v>1</v>
      </c>
      <c r="K6781" t="s">
        <v>41</v>
      </c>
      <c r="L6781" t="s">
        <v>60</v>
      </c>
      <c r="M6781">
        <v>154277.5</v>
      </c>
      <c r="N6781"/>
      <c r="O6781" t="s">
        <v>15159</v>
      </c>
    </row>
    <row r="6782" spans="1:16" x14ac:dyDescent="0.25">
      <c r="A6782" t="s">
        <v>2</v>
      </c>
      <c r="B6782" t="s">
        <v>2</v>
      </c>
      <c r="C6782" t="s">
        <v>3744</v>
      </c>
      <c r="D6782" t="s">
        <v>4346</v>
      </c>
      <c r="E6782" t="s">
        <v>59</v>
      </c>
      <c r="F6782" t="b">
        <v>0</v>
      </c>
      <c r="G6782" t="s">
        <v>77</v>
      </c>
      <c r="H6782" s="1">
        <v>46091.75105324074</v>
      </c>
      <c r="I6782" t="b">
        <v>0</v>
      </c>
      <c r="J6782" t="b">
        <v>1</v>
      </c>
      <c r="K6782" t="s">
        <v>41</v>
      </c>
      <c r="L6782" t="s">
        <v>60</v>
      </c>
      <c r="M6782">
        <v>100000</v>
      </c>
      <c r="N6782"/>
      <c r="O6782" t="s">
        <v>15160</v>
      </c>
      <c r="P6782" t="s">
        <v>15161</v>
      </c>
    </row>
    <row r="6783" spans="1:16" x14ac:dyDescent="0.25">
      <c r="A6783" t="s">
        <v>6</v>
      </c>
      <c r="B6783" t="s">
        <v>15162</v>
      </c>
      <c r="C6783" t="s">
        <v>92</v>
      </c>
      <c r="D6783" t="s">
        <v>4346</v>
      </c>
      <c r="E6783" t="s">
        <v>59</v>
      </c>
      <c r="F6783" t="b">
        <v>0</v>
      </c>
      <c r="G6783" t="s">
        <v>77</v>
      </c>
      <c r="H6783" s="1">
        <v>46091.751111111109</v>
      </c>
      <c r="I6783" t="b">
        <v>0</v>
      </c>
      <c r="J6783" t="b">
        <v>1</v>
      </c>
      <c r="K6783" t="s">
        <v>41</v>
      </c>
      <c r="L6783" t="s">
        <v>60</v>
      </c>
      <c r="M6783">
        <v>239000</v>
      </c>
      <c r="N6783"/>
      <c r="O6783" t="s">
        <v>402</v>
      </c>
      <c r="P6783" t="s">
        <v>85</v>
      </c>
    </row>
    <row r="6784" spans="1:16" x14ac:dyDescent="0.25">
      <c r="A6784" t="s">
        <v>1</v>
      </c>
      <c r="B6784" t="s">
        <v>15163</v>
      </c>
      <c r="C6784" t="s">
        <v>618</v>
      </c>
      <c r="D6784" t="s">
        <v>4346</v>
      </c>
      <c r="E6784" t="s">
        <v>59</v>
      </c>
      <c r="F6784" t="b">
        <v>0</v>
      </c>
      <c r="G6784" t="s">
        <v>65</v>
      </c>
      <c r="H6784" s="1">
        <v>46091.751516203702</v>
      </c>
      <c r="I6784" t="b">
        <v>1</v>
      </c>
      <c r="J6784" t="b">
        <v>0</v>
      </c>
      <c r="K6784" t="s">
        <v>41</v>
      </c>
      <c r="L6784" t="s">
        <v>60</v>
      </c>
      <c r="M6784">
        <v>112500</v>
      </c>
      <c r="N6784"/>
      <c r="O6784" t="s">
        <v>10160</v>
      </c>
      <c r="P6784" t="s">
        <v>15164</v>
      </c>
    </row>
    <row r="6785" spans="1:16" x14ac:dyDescent="0.25">
      <c r="A6785" t="s">
        <v>1</v>
      </c>
      <c r="B6785" t="s">
        <v>15165</v>
      </c>
      <c r="C6785" t="s">
        <v>148</v>
      </c>
      <c r="D6785" t="s">
        <v>2360</v>
      </c>
      <c r="E6785" t="s">
        <v>59</v>
      </c>
      <c r="F6785" t="b">
        <v>0</v>
      </c>
      <c r="G6785" t="s">
        <v>65</v>
      </c>
      <c r="H6785" s="1">
        <v>46091.751782407409</v>
      </c>
      <c r="I6785" t="b">
        <v>0</v>
      </c>
      <c r="J6785" t="b">
        <v>1</v>
      </c>
      <c r="K6785" t="s">
        <v>41</v>
      </c>
      <c r="L6785" t="s">
        <v>60</v>
      </c>
      <c r="M6785">
        <v>93500</v>
      </c>
      <c r="N6785"/>
      <c r="O6785" t="s">
        <v>15166</v>
      </c>
      <c r="P6785" t="s">
        <v>15167</v>
      </c>
    </row>
    <row r="6786" spans="1:16" x14ac:dyDescent="0.25">
      <c r="A6786" t="s">
        <v>1</v>
      </c>
      <c r="B6786" t="s">
        <v>736</v>
      </c>
      <c r="C6786" t="s">
        <v>201</v>
      </c>
      <c r="D6786" t="s">
        <v>4346</v>
      </c>
      <c r="E6786" t="s">
        <v>88</v>
      </c>
      <c r="F6786" t="b">
        <v>0</v>
      </c>
      <c r="G6786" t="s">
        <v>65</v>
      </c>
      <c r="H6786" s="1">
        <v>46091.751793981479</v>
      </c>
      <c r="I6786" t="b">
        <v>1</v>
      </c>
      <c r="J6786" t="b">
        <v>0</v>
      </c>
      <c r="K6786" t="s">
        <v>41</v>
      </c>
      <c r="L6786" t="s">
        <v>74</v>
      </c>
      <c r="M6786"/>
      <c r="N6786">
        <v>84</v>
      </c>
      <c r="O6786" t="s">
        <v>2958</v>
      </c>
      <c r="P6786" t="s">
        <v>15168</v>
      </c>
    </row>
    <row r="6787" spans="1:16" x14ac:dyDescent="0.25">
      <c r="A6787" t="s">
        <v>5</v>
      </c>
      <c r="B6787" t="s">
        <v>12775</v>
      </c>
      <c r="C6787" t="s">
        <v>15169</v>
      </c>
      <c r="D6787" t="s">
        <v>4526</v>
      </c>
      <c r="E6787" t="s">
        <v>59</v>
      </c>
      <c r="F6787" t="b">
        <v>0</v>
      </c>
      <c r="G6787" t="s">
        <v>65</v>
      </c>
      <c r="H6787" s="1">
        <v>46091.751921296287</v>
      </c>
      <c r="I6787" t="b">
        <v>0</v>
      </c>
      <c r="J6787" t="b">
        <v>1</v>
      </c>
      <c r="K6787" t="s">
        <v>41</v>
      </c>
      <c r="L6787" t="s">
        <v>60</v>
      </c>
      <c r="M6787">
        <v>137500</v>
      </c>
      <c r="N6787"/>
      <c r="O6787" t="s">
        <v>9185</v>
      </c>
      <c r="P6787" t="s">
        <v>12776</v>
      </c>
    </row>
    <row r="6788" spans="1:16" x14ac:dyDescent="0.25">
      <c r="A6788" t="s">
        <v>1</v>
      </c>
      <c r="B6788" t="s">
        <v>15170</v>
      </c>
      <c r="C6788" t="s">
        <v>15171</v>
      </c>
      <c r="D6788" t="s">
        <v>4587</v>
      </c>
      <c r="E6788" t="s">
        <v>59</v>
      </c>
      <c r="F6788" t="b">
        <v>0</v>
      </c>
      <c r="G6788" t="s">
        <v>89</v>
      </c>
      <c r="H6788" s="1">
        <v>46091.75335648148</v>
      </c>
      <c r="I6788" t="b">
        <v>1</v>
      </c>
      <c r="J6788" t="b">
        <v>0</v>
      </c>
      <c r="K6788" t="s">
        <v>41</v>
      </c>
      <c r="L6788" t="s">
        <v>74</v>
      </c>
      <c r="M6788"/>
      <c r="N6788">
        <v>60</v>
      </c>
      <c r="O6788" t="s">
        <v>3908</v>
      </c>
      <c r="P6788" t="s">
        <v>14745</v>
      </c>
    </row>
    <row r="6789" spans="1:16" x14ac:dyDescent="0.25">
      <c r="A6789" t="s">
        <v>0</v>
      </c>
      <c r="B6789" t="s">
        <v>1125</v>
      </c>
      <c r="C6789" t="s">
        <v>6081</v>
      </c>
      <c r="D6789" t="s">
        <v>4526</v>
      </c>
      <c r="E6789" t="s">
        <v>59</v>
      </c>
      <c r="F6789" t="b">
        <v>0</v>
      </c>
      <c r="G6789" t="s">
        <v>40</v>
      </c>
      <c r="H6789" s="1">
        <v>46091.753750000003</v>
      </c>
      <c r="I6789" t="b">
        <v>1</v>
      </c>
      <c r="J6789" t="b">
        <v>0</v>
      </c>
      <c r="K6789" t="s">
        <v>40</v>
      </c>
      <c r="L6789" t="s">
        <v>60</v>
      </c>
      <c r="M6789">
        <v>45000</v>
      </c>
      <c r="N6789"/>
      <c r="O6789" t="s">
        <v>101</v>
      </c>
      <c r="P6789" t="s">
        <v>3455</v>
      </c>
    </row>
    <row r="6790" spans="1:16" x14ac:dyDescent="0.25">
      <c r="A6790" t="s">
        <v>5</v>
      </c>
      <c r="B6790" t="s">
        <v>15172</v>
      </c>
      <c r="C6790" t="s">
        <v>76</v>
      </c>
      <c r="D6790" t="s">
        <v>4599</v>
      </c>
      <c r="E6790" t="s">
        <v>59</v>
      </c>
      <c r="F6790" t="b">
        <v>1</v>
      </c>
      <c r="G6790" t="s">
        <v>40</v>
      </c>
      <c r="H6790" s="1">
        <v>46091.754004629627</v>
      </c>
      <c r="I6790" t="b">
        <v>1</v>
      </c>
      <c r="J6790" t="b">
        <v>0</v>
      </c>
      <c r="K6790" t="s">
        <v>40</v>
      </c>
      <c r="L6790" t="s">
        <v>60</v>
      </c>
      <c r="M6790">
        <v>67500</v>
      </c>
      <c r="N6790"/>
      <c r="O6790" t="s">
        <v>15173</v>
      </c>
      <c r="P6790" t="s">
        <v>15174</v>
      </c>
    </row>
    <row r="6791" spans="1:16" x14ac:dyDescent="0.25">
      <c r="A6791" t="s">
        <v>1</v>
      </c>
      <c r="B6791" t="s">
        <v>15175</v>
      </c>
      <c r="C6791" t="s">
        <v>5029</v>
      </c>
      <c r="D6791" t="s">
        <v>5798</v>
      </c>
      <c r="E6791" t="s">
        <v>59</v>
      </c>
      <c r="F6791" t="b">
        <v>0</v>
      </c>
      <c r="G6791" t="s">
        <v>40</v>
      </c>
      <c r="H6791" s="1">
        <v>46091.754108796304</v>
      </c>
      <c r="I6791" t="b">
        <v>1</v>
      </c>
      <c r="J6791" t="b">
        <v>0</v>
      </c>
      <c r="K6791" t="s">
        <v>40</v>
      </c>
      <c r="L6791" t="s">
        <v>60</v>
      </c>
      <c r="M6791">
        <v>200000</v>
      </c>
      <c r="N6791"/>
      <c r="O6791" t="s">
        <v>4972</v>
      </c>
      <c r="P6791" t="s">
        <v>15176</v>
      </c>
    </row>
    <row r="6792" spans="1:16" x14ac:dyDescent="0.25">
      <c r="A6792" t="s">
        <v>0</v>
      </c>
      <c r="B6792" t="s">
        <v>15177</v>
      </c>
      <c r="C6792" t="s">
        <v>500</v>
      </c>
      <c r="D6792" t="s">
        <v>4526</v>
      </c>
      <c r="E6792" t="s">
        <v>59</v>
      </c>
      <c r="F6792" t="b">
        <v>0</v>
      </c>
      <c r="G6792" t="s">
        <v>13</v>
      </c>
      <c r="H6792" s="1">
        <v>46091.754444444443</v>
      </c>
      <c r="I6792" t="b">
        <v>0</v>
      </c>
      <c r="J6792" t="b">
        <v>0</v>
      </c>
      <c r="K6792" t="s">
        <v>13</v>
      </c>
      <c r="L6792" t="s">
        <v>60</v>
      </c>
      <c r="M6792">
        <v>110000</v>
      </c>
      <c r="N6792"/>
      <c r="O6792" t="s">
        <v>15178</v>
      </c>
      <c r="P6792" t="s">
        <v>15179</v>
      </c>
    </row>
    <row r="6793" spans="1:16" x14ac:dyDescent="0.25">
      <c r="A6793" t="s">
        <v>0</v>
      </c>
      <c r="B6793" t="s">
        <v>15180</v>
      </c>
      <c r="C6793" t="s">
        <v>218</v>
      </c>
      <c r="D6793" t="s">
        <v>4526</v>
      </c>
      <c r="E6793" t="s">
        <v>59</v>
      </c>
      <c r="F6793" t="b">
        <v>0</v>
      </c>
      <c r="G6793" t="s">
        <v>63</v>
      </c>
      <c r="H6793" s="1">
        <v>46091.773449074077</v>
      </c>
      <c r="I6793" t="b">
        <v>0</v>
      </c>
      <c r="J6793" t="b">
        <v>1</v>
      </c>
      <c r="K6793" t="s">
        <v>41</v>
      </c>
      <c r="L6793" t="s">
        <v>60</v>
      </c>
      <c r="M6793">
        <v>53602.5</v>
      </c>
      <c r="N6793"/>
      <c r="O6793" t="s">
        <v>15181</v>
      </c>
      <c r="P6793" t="s">
        <v>15182</v>
      </c>
    </row>
    <row r="6794" spans="1:16" x14ac:dyDescent="0.25">
      <c r="A6794" t="s">
        <v>0</v>
      </c>
      <c r="B6794" t="s">
        <v>15183</v>
      </c>
      <c r="C6794" t="s">
        <v>86</v>
      </c>
      <c r="D6794" t="s">
        <v>4346</v>
      </c>
      <c r="E6794" t="s">
        <v>621</v>
      </c>
      <c r="F6794" t="b">
        <v>0</v>
      </c>
      <c r="G6794" t="s">
        <v>77</v>
      </c>
      <c r="H6794" s="1">
        <v>46091.791851851849</v>
      </c>
      <c r="I6794" t="b">
        <v>0</v>
      </c>
      <c r="J6794" t="b">
        <v>1</v>
      </c>
      <c r="K6794" t="s">
        <v>41</v>
      </c>
      <c r="L6794" t="s">
        <v>74</v>
      </c>
      <c r="M6794"/>
      <c r="N6794">
        <v>20</v>
      </c>
      <c r="O6794" t="s">
        <v>15184</v>
      </c>
      <c r="P6794" t="s">
        <v>673</v>
      </c>
    </row>
    <row r="6795" spans="1:16" x14ac:dyDescent="0.25">
      <c r="A6795" t="s">
        <v>0</v>
      </c>
      <c r="B6795" t="s">
        <v>15185</v>
      </c>
      <c r="C6795" t="s">
        <v>3103</v>
      </c>
      <c r="D6795" t="s">
        <v>2360</v>
      </c>
      <c r="F6795" t="b">
        <v>0</v>
      </c>
      <c r="G6795" t="s">
        <v>77</v>
      </c>
      <c r="H6795" s="1">
        <v>46091.791851851849</v>
      </c>
      <c r="I6795" t="b">
        <v>1</v>
      </c>
      <c r="J6795" t="b">
        <v>0</v>
      </c>
      <c r="K6795" t="s">
        <v>41</v>
      </c>
      <c r="L6795" t="s">
        <v>74</v>
      </c>
      <c r="M6795"/>
      <c r="N6795">
        <v>36</v>
      </c>
      <c r="O6795" t="s">
        <v>15186</v>
      </c>
    </row>
    <row r="6796" spans="1:16" x14ac:dyDescent="0.25">
      <c r="A6796" t="s">
        <v>4</v>
      </c>
      <c r="B6796" t="s">
        <v>3479</v>
      </c>
      <c r="C6796" t="s">
        <v>901</v>
      </c>
      <c r="D6796" t="s">
        <v>4346</v>
      </c>
      <c r="E6796" t="s">
        <v>88</v>
      </c>
      <c r="F6796" t="b">
        <v>0</v>
      </c>
      <c r="G6796" t="s">
        <v>77</v>
      </c>
      <c r="H6796" s="1">
        <v>46091.791909722233</v>
      </c>
      <c r="I6796" t="b">
        <v>0</v>
      </c>
      <c r="J6796" t="b">
        <v>0</v>
      </c>
      <c r="K6796" t="s">
        <v>41</v>
      </c>
      <c r="L6796" t="s">
        <v>74</v>
      </c>
      <c r="M6796"/>
      <c r="N6796">
        <v>75.599999999999994</v>
      </c>
      <c r="O6796" t="s">
        <v>803</v>
      </c>
      <c r="P6796" t="s">
        <v>945</v>
      </c>
    </row>
    <row r="6797" spans="1:16" x14ac:dyDescent="0.25">
      <c r="A6797" t="s">
        <v>0</v>
      </c>
      <c r="B6797" t="s">
        <v>15187</v>
      </c>
      <c r="C6797" t="s">
        <v>172</v>
      </c>
      <c r="D6797" t="s">
        <v>111</v>
      </c>
      <c r="E6797" t="s">
        <v>88</v>
      </c>
      <c r="F6797" t="b">
        <v>0</v>
      </c>
      <c r="G6797" t="s">
        <v>68</v>
      </c>
      <c r="H6797" s="1">
        <v>46091.792060185187</v>
      </c>
      <c r="I6797" t="b">
        <v>1</v>
      </c>
      <c r="J6797" t="b">
        <v>0</v>
      </c>
      <c r="K6797" t="s">
        <v>41</v>
      </c>
      <c r="L6797" t="s">
        <v>74</v>
      </c>
      <c r="M6797"/>
      <c r="N6797">
        <v>32.5</v>
      </c>
      <c r="O6797" t="s">
        <v>111</v>
      </c>
      <c r="P6797" t="s">
        <v>1106</v>
      </c>
    </row>
    <row r="6798" spans="1:16" x14ac:dyDescent="0.25">
      <c r="A6798" t="s">
        <v>3</v>
      </c>
      <c r="B6798" t="s">
        <v>2267</v>
      </c>
      <c r="C6798" t="s">
        <v>15188</v>
      </c>
      <c r="D6798" t="s">
        <v>4595</v>
      </c>
      <c r="E6798" t="s">
        <v>59</v>
      </c>
      <c r="F6798" t="b">
        <v>0</v>
      </c>
      <c r="G6798" t="s">
        <v>89</v>
      </c>
      <c r="H6798" s="1">
        <v>46091.792488425926</v>
      </c>
      <c r="I6798" t="b">
        <v>0</v>
      </c>
      <c r="J6798" t="b">
        <v>1</v>
      </c>
      <c r="K6798" t="s">
        <v>41</v>
      </c>
      <c r="L6798" t="s">
        <v>60</v>
      </c>
      <c r="M6798">
        <v>102500</v>
      </c>
      <c r="N6798"/>
      <c r="O6798" t="s">
        <v>15189</v>
      </c>
      <c r="P6798" t="s">
        <v>15190</v>
      </c>
    </row>
    <row r="6799" spans="1:16" x14ac:dyDescent="0.25">
      <c r="A6799" t="s">
        <v>2</v>
      </c>
      <c r="B6799" t="s">
        <v>15191</v>
      </c>
      <c r="C6799" t="s">
        <v>339</v>
      </c>
      <c r="D6799" t="s">
        <v>4346</v>
      </c>
      <c r="E6799" t="s">
        <v>59</v>
      </c>
      <c r="F6799" t="b">
        <v>0</v>
      </c>
      <c r="G6799" t="s">
        <v>77</v>
      </c>
      <c r="H6799" s="1">
        <v>46091.792719907397</v>
      </c>
      <c r="I6799" t="b">
        <v>0</v>
      </c>
      <c r="J6799" t="b">
        <v>0</v>
      </c>
      <c r="K6799" t="s">
        <v>41</v>
      </c>
      <c r="L6799" t="s">
        <v>60</v>
      </c>
      <c r="M6799">
        <v>254500</v>
      </c>
      <c r="N6799"/>
      <c r="O6799" t="s">
        <v>15192</v>
      </c>
      <c r="P6799" t="s">
        <v>1929</v>
      </c>
    </row>
    <row r="6800" spans="1:16" x14ac:dyDescent="0.25">
      <c r="A6800" t="s">
        <v>0</v>
      </c>
      <c r="B6800" t="s">
        <v>12898</v>
      </c>
      <c r="C6800" t="s">
        <v>162</v>
      </c>
      <c r="D6800" t="s">
        <v>4595</v>
      </c>
      <c r="E6800" t="s">
        <v>59</v>
      </c>
      <c r="F6800" t="b">
        <v>0</v>
      </c>
      <c r="G6800" t="s">
        <v>73</v>
      </c>
      <c r="H6800" s="1">
        <v>46091.79283564815</v>
      </c>
      <c r="I6800" t="b">
        <v>0</v>
      </c>
      <c r="J6800" t="b">
        <v>1</v>
      </c>
      <c r="K6800" t="s">
        <v>41</v>
      </c>
      <c r="L6800" t="s">
        <v>60</v>
      </c>
      <c r="M6800">
        <v>67500</v>
      </c>
      <c r="N6800"/>
      <c r="O6800" t="s">
        <v>15193</v>
      </c>
      <c r="P6800" t="s">
        <v>15194</v>
      </c>
    </row>
    <row r="6801" spans="1:16" x14ac:dyDescent="0.25">
      <c r="A6801" t="s">
        <v>1</v>
      </c>
      <c r="B6801" t="s">
        <v>15165</v>
      </c>
      <c r="C6801" t="s">
        <v>15195</v>
      </c>
      <c r="D6801" t="s">
        <v>4526</v>
      </c>
      <c r="E6801" t="s">
        <v>59</v>
      </c>
      <c r="F6801" t="b">
        <v>0</v>
      </c>
      <c r="G6801" t="s">
        <v>65</v>
      </c>
      <c r="H6801" s="1">
        <v>46091.793263888889</v>
      </c>
      <c r="I6801" t="b">
        <v>0</v>
      </c>
      <c r="J6801" t="b">
        <v>1</v>
      </c>
      <c r="K6801" t="s">
        <v>41</v>
      </c>
      <c r="L6801" t="s">
        <v>60</v>
      </c>
      <c r="M6801">
        <v>93500</v>
      </c>
      <c r="N6801"/>
      <c r="O6801" t="s">
        <v>15166</v>
      </c>
      <c r="P6801" t="s">
        <v>15167</v>
      </c>
    </row>
    <row r="6802" spans="1:16" x14ac:dyDescent="0.25">
      <c r="A6802" t="s">
        <v>1</v>
      </c>
      <c r="B6802" t="s">
        <v>599</v>
      </c>
      <c r="C6802" t="s">
        <v>142</v>
      </c>
      <c r="D6802" t="s">
        <v>5349</v>
      </c>
      <c r="E6802" t="s">
        <v>59</v>
      </c>
      <c r="F6802" t="b">
        <v>0</v>
      </c>
      <c r="G6802" t="s">
        <v>65</v>
      </c>
      <c r="H6802" s="1">
        <v>46091.793333333328</v>
      </c>
      <c r="I6802" t="b">
        <v>0</v>
      </c>
      <c r="J6802" t="b">
        <v>0</v>
      </c>
      <c r="K6802" t="s">
        <v>41</v>
      </c>
      <c r="L6802" t="s">
        <v>60</v>
      </c>
      <c r="M6802">
        <v>160000</v>
      </c>
      <c r="N6802"/>
      <c r="O6802" t="s">
        <v>15196</v>
      </c>
      <c r="P6802" t="s">
        <v>15197</v>
      </c>
    </row>
    <row r="6803" spans="1:16" x14ac:dyDescent="0.25">
      <c r="A6803" t="s">
        <v>1</v>
      </c>
      <c r="B6803" t="s">
        <v>15198</v>
      </c>
      <c r="C6803" t="s">
        <v>353</v>
      </c>
      <c r="D6803" t="s">
        <v>4526</v>
      </c>
      <c r="E6803" t="s">
        <v>59</v>
      </c>
      <c r="F6803" t="b">
        <v>0</v>
      </c>
      <c r="G6803" t="s">
        <v>65</v>
      </c>
      <c r="H6803" s="1">
        <v>46091.793402777781</v>
      </c>
      <c r="I6803" t="b">
        <v>0</v>
      </c>
      <c r="J6803" t="b">
        <v>0</v>
      </c>
      <c r="K6803" t="s">
        <v>41</v>
      </c>
      <c r="L6803" t="s">
        <v>60</v>
      </c>
      <c r="M6803">
        <v>118070</v>
      </c>
      <c r="N6803"/>
      <c r="O6803" t="s">
        <v>3669</v>
      </c>
      <c r="P6803" t="s">
        <v>15199</v>
      </c>
    </row>
    <row r="6804" spans="1:16" x14ac:dyDescent="0.25">
      <c r="A6804" t="s">
        <v>1</v>
      </c>
      <c r="B6804" t="s">
        <v>15200</v>
      </c>
      <c r="C6804" t="s">
        <v>12186</v>
      </c>
      <c r="D6804" t="s">
        <v>4346</v>
      </c>
      <c r="E6804" t="s">
        <v>59</v>
      </c>
      <c r="F6804" t="b">
        <v>0</v>
      </c>
      <c r="G6804" t="s">
        <v>65</v>
      </c>
      <c r="H6804" s="1">
        <v>46091.79351851852</v>
      </c>
      <c r="I6804" t="b">
        <v>1</v>
      </c>
      <c r="J6804" t="b">
        <v>1</v>
      </c>
      <c r="K6804" t="s">
        <v>41</v>
      </c>
      <c r="L6804" t="s">
        <v>60</v>
      </c>
      <c r="M6804">
        <v>120000</v>
      </c>
      <c r="N6804"/>
      <c r="O6804" t="s">
        <v>15201</v>
      </c>
      <c r="P6804" t="s">
        <v>15202</v>
      </c>
    </row>
    <row r="6805" spans="1:16" x14ac:dyDescent="0.25">
      <c r="A6805" t="s">
        <v>2</v>
      </c>
      <c r="B6805" t="s">
        <v>15203</v>
      </c>
      <c r="C6805" t="s">
        <v>40</v>
      </c>
      <c r="D6805" t="s">
        <v>5798</v>
      </c>
      <c r="F6805" t="b">
        <v>0</v>
      </c>
      <c r="G6805" t="s">
        <v>40</v>
      </c>
      <c r="H6805" s="1">
        <v>46091.795567129629</v>
      </c>
      <c r="I6805" t="b">
        <v>0</v>
      </c>
      <c r="J6805" t="b">
        <v>0</v>
      </c>
      <c r="K6805" t="s">
        <v>40</v>
      </c>
      <c r="L6805" t="s">
        <v>74</v>
      </c>
      <c r="M6805"/>
      <c r="N6805">
        <v>16.5</v>
      </c>
      <c r="O6805" t="s">
        <v>4596</v>
      </c>
      <c r="P6805" t="s">
        <v>1248</v>
      </c>
    </row>
    <row r="6806" spans="1:16" x14ac:dyDescent="0.25">
      <c r="A6806" t="s">
        <v>2</v>
      </c>
      <c r="B6806" t="s">
        <v>123</v>
      </c>
      <c r="C6806" t="s">
        <v>15204</v>
      </c>
      <c r="D6806" t="s">
        <v>4587</v>
      </c>
      <c r="E6806" t="s">
        <v>232</v>
      </c>
      <c r="F6806" t="b">
        <v>0</v>
      </c>
      <c r="G6806" t="s">
        <v>40</v>
      </c>
      <c r="H6806" s="1">
        <v>46091.795567129629</v>
      </c>
      <c r="I6806" t="b">
        <v>0</v>
      </c>
      <c r="J6806" t="b">
        <v>0</v>
      </c>
      <c r="K6806" t="s">
        <v>40</v>
      </c>
      <c r="L6806" t="s">
        <v>60</v>
      </c>
      <c r="M6806">
        <v>35500</v>
      </c>
      <c r="N6806"/>
      <c r="O6806" t="s">
        <v>15205</v>
      </c>
      <c r="P6806" t="s">
        <v>15206</v>
      </c>
    </row>
    <row r="6807" spans="1:16" x14ac:dyDescent="0.25">
      <c r="A6807" t="s">
        <v>8</v>
      </c>
      <c r="B6807" t="s">
        <v>8125</v>
      </c>
      <c r="C6807" t="s">
        <v>76</v>
      </c>
      <c r="D6807" t="s">
        <v>4526</v>
      </c>
      <c r="E6807" t="s">
        <v>59</v>
      </c>
      <c r="F6807" t="b">
        <v>1</v>
      </c>
      <c r="G6807" t="s">
        <v>14</v>
      </c>
      <c r="H6807" s="1">
        <v>46091.813483796293</v>
      </c>
      <c r="I6807" t="b">
        <v>0</v>
      </c>
      <c r="J6807" t="b">
        <v>0</v>
      </c>
      <c r="K6807" t="s">
        <v>14</v>
      </c>
      <c r="L6807" t="s">
        <v>74</v>
      </c>
      <c r="M6807"/>
      <c r="N6807">
        <v>100</v>
      </c>
      <c r="O6807" t="s">
        <v>1732</v>
      </c>
    </row>
    <row r="6808" spans="1:16" x14ac:dyDescent="0.25">
      <c r="A6808" t="s">
        <v>0</v>
      </c>
      <c r="B6808" t="s">
        <v>9450</v>
      </c>
      <c r="C6808" t="s">
        <v>1904</v>
      </c>
      <c r="D6808" t="s">
        <v>4595</v>
      </c>
      <c r="E6808" t="s">
        <v>59</v>
      </c>
      <c r="F6808" t="b">
        <v>0</v>
      </c>
      <c r="G6808" t="s">
        <v>63</v>
      </c>
      <c r="H6808" s="1">
        <v>46091.815138888887</v>
      </c>
      <c r="I6808" t="b">
        <v>0</v>
      </c>
      <c r="J6808" t="b">
        <v>0</v>
      </c>
      <c r="K6808" t="s">
        <v>41</v>
      </c>
      <c r="L6808" t="s">
        <v>60</v>
      </c>
      <c r="M6808">
        <v>105000</v>
      </c>
      <c r="N6808"/>
      <c r="O6808" t="s">
        <v>371</v>
      </c>
      <c r="P6808" t="s">
        <v>13367</v>
      </c>
    </row>
    <row r="6809" spans="1:16" x14ac:dyDescent="0.25">
      <c r="A6809" t="s">
        <v>0</v>
      </c>
      <c r="B6809" t="s">
        <v>1271</v>
      </c>
      <c r="C6809" t="s">
        <v>335</v>
      </c>
      <c r="D6809" t="s">
        <v>4346</v>
      </c>
      <c r="E6809" t="s">
        <v>59</v>
      </c>
      <c r="F6809" t="b">
        <v>0</v>
      </c>
      <c r="G6809" t="s">
        <v>65</v>
      </c>
      <c r="H6809" s="1">
        <v>46091.833402777767</v>
      </c>
      <c r="I6809" t="b">
        <v>0</v>
      </c>
      <c r="J6809" t="b">
        <v>0</v>
      </c>
      <c r="K6809" t="s">
        <v>41</v>
      </c>
      <c r="L6809" t="s">
        <v>60</v>
      </c>
      <c r="M6809">
        <v>110000</v>
      </c>
      <c r="N6809"/>
      <c r="O6809" t="s">
        <v>14662</v>
      </c>
      <c r="P6809" t="s">
        <v>14663</v>
      </c>
    </row>
    <row r="6810" spans="1:16" x14ac:dyDescent="0.25">
      <c r="A6810" t="s">
        <v>3</v>
      </c>
      <c r="B6810" t="s">
        <v>15207</v>
      </c>
      <c r="C6810" t="s">
        <v>336</v>
      </c>
      <c r="D6810" t="s">
        <v>4526</v>
      </c>
      <c r="E6810" t="s">
        <v>59</v>
      </c>
      <c r="F6810" t="b">
        <v>0</v>
      </c>
      <c r="G6810" t="s">
        <v>65</v>
      </c>
      <c r="H6810" s="1">
        <v>46091.833449074067</v>
      </c>
      <c r="I6810" t="b">
        <v>0</v>
      </c>
      <c r="J6810" t="b">
        <v>0</v>
      </c>
      <c r="K6810" t="s">
        <v>41</v>
      </c>
      <c r="L6810" t="s">
        <v>60</v>
      </c>
      <c r="M6810">
        <v>99300</v>
      </c>
      <c r="N6810"/>
      <c r="O6810" t="s">
        <v>8873</v>
      </c>
      <c r="P6810" t="s">
        <v>1936</v>
      </c>
    </row>
    <row r="6811" spans="1:16" x14ac:dyDescent="0.25">
      <c r="A6811" t="s">
        <v>0</v>
      </c>
      <c r="B6811" t="s">
        <v>15208</v>
      </c>
      <c r="C6811" t="s">
        <v>79</v>
      </c>
      <c r="D6811" t="s">
        <v>4526</v>
      </c>
      <c r="E6811" t="s">
        <v>88</v>
      </c>
      <c r="F6811" t="b">
        <v>0</v>
      </c>
      <c r="G6811" t="s">
        <v>77</v>
      </c>
      <c r="H6811" s="1">
        <v>46091.833553240736</v>
      </c>
      <c r="I6811" t="b">
        <v>0</v>
      </c>
      <c r="J6811" t="b">
        <v>0</v>
      </c>
      <c r="K6811" t="s">
        <v>41</v>
      </c>
      <c r="L6811" t="s">
        <v>74</v>
      </c>
      <c r="M6811"/>
      <c r="N6811">
        <v>62.5</v>
      </c>
      <c r="O6811" t="s">
        <v>12207</v>
      </c>
      <c r="P6811" t="s">
        <v>3785</v>
      </c>
    </row>
    <row r="6812" spans="1:16" x14ac:dyDescent="0.25">
      <c r="A6812" t="s">
        <v>6</v>
      </c>
      <c r="B6812" t="s">
        <v>15209</v>
      </c>
      <c r="C6812" t="s">
        <v>616</v>
      </c>
      <c r="D6812" t="s">
        <v>4526</v>
      </c>
      <c r="E6812" t="s">
        <v>59</v>
      </c>
      <c r="F6812" t="b">
        <v>0</v>
      </c>
      <c r="G6812" t="s">
        <v>73</v>
      </c>
      <c r="H6812" s="1">
        <v>46091.833668981482</v>
      </c>
      <c r="I6812" t="b">
        <v>0</v>
      </c>
      <c r="J6812" t="b">
        <v>1</v>
      </c>
      <c r="K6812" t="s">
        <v>41</v>
      </c>
      <c r="L6812" t="s">
        <v>60</v>
      </c>
      <c r="M6812">
        <v>184000</v>
      </c>
      <c r="N6812"/>
      <c r="O6812" t="s">
        <v>98</v>
      </c>
      <c r="P6812" t="s">
        <v>2583</v>
      </c>
    </row>
    <row r="6813" spans="1:16" x14ac:dyDescent="0.25">
      <c r="A6813" t="s">
        <v>2</v>
      </c>
      <c r="B6813" t="s">
        <v>15210</v>
      </c>
      <c r="C6813" t="s">
        <v>15211</v>
      </c>
      <c r="D6813" t="s">
        <v>4526</v>
      </c>
      <c r="E6813" t="s">
        <v>59</v>
      </c>
      <c r="F6813" t="b">
        <v>0</v>
      </c>
      <c r="G6813" t="s">
        <v>68</v>
      </c>
      <c r="H6813" s="1">
        <v>46091.833923611113</v>
      </c>
      <c r="I6813" t="b">
        <v>0</v>
      </c>
      <c r="J6813" t="b">
        <v>1</v>
      </c>
      <c r="K6813" t="s">
        <v>41</v>
      </c>
      <c r="L6813" t="s">
        <v>60</v>
      </c>
      <c r="M6813">
        <v>67500</v>
      </c>
      <c r="N6813"/>
      <c r="O6813" t="s">
        <v>362</v>
      </c>
      <c r="P6813" t="s">
        <v>219</v>
      </c>
    </row>
    <row r="6814" spans="1:16" x14ac:dyDescent="0.25">
      <c r="A6814" t="s">
        <v>6</v>
      </c>
      <c r="B6814" t="s">
        <v>15212</v>
      </c>
      <c r="C6814" t="s">
        <v>9681</v>
      </c>
      <c r="D6814" t="s">
        <v>4346</v>
      </c>
      <c r="E6814" t="s">
        <v>59</v>
      </c>
      <c r="F6814" t="b">
        <v>0</v>
      </c>
      <c r="G6814" t="s">
        <v>77</v>
      </c>
      <c r="H6814" s="1">
        <v>46091.834386574083</v>
      </c>
      <c r="I6814" t="b">
        <v>0</v>
      </c>
      <c r="J6814" t="b">
        <v>1</v>
      </c>
      <c r="K6814" t="s">
        <v>41</v>
      </c>
      <c r="L6814" t="s">
        <v>60</v>
      </c>
      <c r="M6814">
        <v>186375</v>
      </c>
      <c r="N6814"/>
      <c r="O6814" t="s">
        <v>11441</v>
      </c>
      <c r="P6814" t="s">
        <v>705</v>
      </c>
    </row>
    <row r="6815" spans="1:16" x14ac:dyDescent="0.25">
      <c r="A6815" t="s">
        <v>5</v>
      </c>
      <c r="B6815" t="s">
        <v>5</v>
      </c>
      <c r="C6815" t="s">
        <v>201</v>
      </c>
      <c r="D6815" t="s">
        <v>4346</v>
      </c>
      <c r="E6815" t="s">
        <v>59</v>
      </c>
      <c r="F6815" t="b">
        <v>0</v>
      </c>
      <c r="G6815" t="s">
        <v>65</v>
      </c>
      <c r="H6815" s="1">
        <v>46091.83494212963</v>
      </c>
      <c r="I6815" t="b">
        <v>0</v>
      </c>
      <c r="J6815" t="b">
        <v>1</v>
      </c>
      <c r="K6815" t="s">
        <v>41</v>
      </c>
      <c r="L6815" t="s">
        <v>60</v>
      </c>
      <c r="M6815">
        <v>191000</v>
      </c>
      <c r="N6815"/>
      <c r="O6815" t="s">
        <v>1990</v>
      </c>
      <c r="P6815" t="s">
        <v>15213</v>
      </c>
    </row>
    <row r="6816" spans="1:16" x14ac:dyDescent="0.25">
      <c r="A6816" t="s">
        <v>1</v>
      </c>
      <c r="B6816" t="s">
        <v>15214</v>
      </c>
      <c r="C6816" t="s">
        <v>207</v>
      </c>
      <c r="D6816" t="s">
        <v>4526</v>
      </c>
      <c r="E6816" t="s">
        <v>59</v>
      </c>
      <c r="F6816" t="b">
        <v>0</v>
      </c>
      <c r="G6816" t="s">
        <v>63</v>
      </c>
      <c r="H6816" s="1">
        <v>46091.856782407413</v>
      </c>
      <c r="I6816" t="b">
        <v>0</v>
      </c>
      <c r="J6816" t="b">
        <v>0</v>
      </c>
      <c r="K6816" t="s">
        <v>41</v>
      </c>
      <c r="L6816" t="s">
        <v>74</v>
      </c>
      <c r="M6816"/>
      <c r="N6816">
        <v>30</v>
      </c>
      <c r="O6816" t="s">
        <v>105</v>
      </c>
      <c r="P6816" t="s">
        <v>219</v>
      </c>
    </row>
    <row r="6817" spans="1:16" x14ac:dyDescent="0.25">
      <c r="A6817" t="s">
        <v>0</v>
      </c>
      <c r="B6817" t="s">
        <v>2725</v>
      </c>
      <c r="C6817" t="s">
        <v>143</v>
      </c>
      <c r="D6817" t="s">
        <v>4595</v>
      </c>
      <c r="E6817" t="s">
        <v>59</v>
      </c>
      <c r="F6817" t="b">
        <v>0</v>
      </c>
      <c r="G6817" t="s">
        <v>63</v>
      </c>
      <c r="H6817" s="1">
        <v>46091.856840277767</v>
      </c>
      <c r="I6817" t="b">
        <v>1</v>
      </c>
      <c r="J6817" t="b">
        <v>0</v>
      </c>
      <c r="K6817" t="s">
        <v>41</v>
      </c>
      <c r="L6817" t="s">
        <v>60</v>
      </c>
      <c r="M6817">
        <v>112500</v>
      </c>
      <c r="N6817"/>
      <c r="O6817" t="s">
        <v>12284</v>
      </c>
      <c r="P6817" t="s">
        <v>997</v>
      </c>
    </row>
    <row r="6818" spans="1:16" x14ac:dyDescent="0.25">
      <c r="A6818" t="s">
        <v>0</v>
      </c>
      <c r="B6818" t="s">
        <v>15215</v>
      </c>
      <c r="C6818" t="s">
        <v>370</v>
      </c>
      <c r="D6818" t="s">
        <v>2360</v>
      </c>
      <c r="E6818" t="s">
        <v>59</v>
      </c>
      <c r="F6818" t="b">
        <v>0</v>
      </c>
      <c r="G6818" t="s">
        <v>65</v>
      </c>
      <c r="H6818" s="1">
        <v>46091.8750462963</v>
      </c>
      <c r="I6818" t="b">
        <v>1</v>
      </c>
      <c r="J6818" t="b">
        <v>1</v>
      </c>
      <c r="K6818" t="s">
        <v>41</v>
      </c>
      <c r="L6818" t="s">
        <v>60</v>
      </c>
      <c r="M6818">
        <v>80000</v>
      </c>
      <c r="N6818"/>
      <c r="O6818" t="s">
        <v>1292</v>
      </c>
      <c r="P6818" t="s">
        <v>15216</v>
      </c>
    </row>
    <row r="6819" spans="1:16" x14ac:dyDescent="0.25">
      <c r="A6819" t="s">
        <v>0</v>
      </c>
      <c r="B6819" t="s">
        <v>345</v>
      </c>
      <c r="C6819" t="s">
        <v>370</v>
      </c>
      <c r="D6819" t="s">
        <v>2360</v>
      </c>
      <c r="E6819" t="s">
        <v>59</v>
      </c>
      <c r="F6819" t="b">
        <v>0</v>
      </c>
      <c r="G6819" t="s">
        <v>65</v>
      </c>
      <c r="H6819" s="1">
        <v>46091.8750462963</v>
      </c>
      <c r="I6819" t="b">
        <v>1</v>
      </c>
      <c r="J6819" t="b">
        <v>0</v>
      </c>
      <c r="K6819" t="s">
        <v>41</v>
      </c>
      <c r="L6819" t="s">
        <v>74</v>
      </c>
      <c r="M6819"/>
      <c r="N6819">
        <v>71.5</v>
      </c>
      <c r="O6819" t="s">
        <v>5877</v>
      </c>
      <c r="P6819" t="s">
        <v>146</v>
      </c>
    </row>
    <row r="6820" spans="1:16" x14ac:dyDescent="0.25">
      <c r="A6820" t="s">
        <v>2</v>
      </c>
      <c r="B6820" t="s">
        <v>15217</v>
      </c>
      <c r="C6820" t="s">
        <v>3678</v>
      </c>
      <c r="D6820" t="s">
        <v>4346</v>
      </c>
      <c r="E6820" t="s">
        <v>59</v>
      </c>
      <c r="F6820" t="b">
        <v>0</v>
      </c>
      <c r="G6820" t="s">
        <v>65</v>
      </c>
      <c r="H6820" s="1">
        <v>46091.875902777778</v>
      </c>
      <c r="I6820" t="b">
        <v>0</v>
      </c>
      <c r="J6820" t="b">
        <v>1</v>
      </c>
      <c r="K6820" t="s">
        <v>41</v>
      </c>
      <c r="L6820" t="s">
        <v>60</v>
      </c>
      <c r="M6820">
        <v>150000</v>
      </c>
      <c r="N6820"/>
      <c r="O6820" t="s">
        <v>2940</v>
      </c>
    </row>
    <row r="6821" spans="1:16" x14ac:dyDescent="0.25">
      <c r="A6821" t="s">
        <v>2</v>
      </c>
      <c r="B6821" t="s">
        <v>15218</v>
      </c>
      <c r="C6821" t="s">
        <v>2354</v>
      </c>
      <c r="D6821" t="s">
        <v>4346</v>
      </c>
      <c r="E6821" t="s">
        <v>59</v>
      </c>
      <c r="F6821" t="b">
        <v>0</v>
      </c>
      <c r="G6821" t="s">
        <v>77</v>
      </c>
      <c r="H6821" s="1">
        <v>46091.87605324074</v>
      </c>
      <c r="I6821" t="b">
        <v>0</v>
      </c>
      <c r="J6821" t="b">
        <v>0</v>
      </c>
      <c r="K6821" t="s">
        <v>41</v>
      </c>
      <c r="L6821" t="s">
        <v>74</v>
      </c>
      <c r="M6821"/>
      <c r="N6821">
        <v>55</v>
      </c>
      <c r="O6821" t="s">
        <v>215</v>
      </c>
      <c r="P6821" t="s">
        <v>1314</v>
      </c>
    </row>
    <row r="6822" spans="1:16" x14ac:dyDescent="0.25">
      <c r="A6822" t="s">
        <v>2</v>
      </c>
      <c r="B6822" t="s">
        <v>15219</v>
      </c>
      <c r="C6822" t="s">
        <v>81</v>
      </c>
      <c r="D6822" t="s">
        <v>4526</v>
      </c>
      <c r="E6822" t="s">
        <v>59</v>
      </c>
      <c r="F6822" t="b">
        <v>0</v>
      </c>
      <c r="G6822" t="s">
        <v>77</v>
      </c>
      <c r="H6822" s="1">
        <v>46091.87605324074</v>
      </c>
      <c r="I6822" t="b">
        <v>0</v>
      </c>
      <c r="J6822" t="b">
        <v>0</v>
      </c>
      <c r="K6822" t="s">
        <v>41</v>
      </c>
      <c r="L6822" t="s">
        <v>60</v>
      </c>
      <c r="M6822">
        <v>145000</v>
      </c>
      <c r="N6822"/>
      <c r="O6822" t="s">
        <v>12207</v>
      </c>
    </row>
    <row r="6823" spans="1:16" x14ac:dyDescent="0.25">
      <c r="A6823" t="s">
        <v>5</v>
      </c>
      <c r="B6823" t="s">
        <v>15220</v>
      </c>
      <c r="C6823" t="s">
        <v>76</v>
      </c>
      <c r="D6823" t="s">
        <v>4346</v>
      </c>
      <c r="E6823" t="s">
        <v>59</v>
      </c>
      <c r="F6823" t="b">
        <v>1</v>
      </c>
      <c r="G6823" t="s">
        <v>65</v>
      </c>
      <c r="H6823" s="1">
        <v>46091.876597222217</v>
      </c>
      <c r="I6823" t="b">
        <v>1</v>
      </c>
      <c r="J6823" t="b">
        <v>1</v>
      </c>
      <c r="K6823" t="s">
        <v>41</v>
      </c>
      <c r="L6823" t="s">
        <v>60</v>
      </c>
      <c r="M6823">
        <v>170000</v>
      </c>
      <c r="N6823"/>
      <c r="O6823" t="s">
        <v>155</v>
      </c>
      <c r="P6823" t="s">
        <v>15221</v>
      </c>
    </row>
    <row r="6824" spans="1:16" x14ac:dyDescent="0.25">
      <c r="A6824" t="s">
        <v>1</v>
      </c>
      <c r="B6824" t="s">
        <v>1</v>
      </c>
      <c r="C6824" t="s">
        <v>4436</v>
      </c>
      <c r="D6824" t="s">
        <v>2360</v>
      </c>
      <c r="E6824" t="s">
        <v>59</v>
      </c>
      <c r="F6824" t="b">
        <v>0</v>
      </c>
      <c r="G6824" t="s">
        <v>77</v>
      </c>
      <c r="H6824" s="1">
        <v>46091.876944444448</v>
      </c>
      <c r="I6824" t="b">
        <v>1</v>
      </c>
      <c r="J6824" t="b">
        <v>1</v>
      </c>
      <c r="K6824" t="s">
        <v>41</v>
      </c>
      <c r="L6824" t="s">
        <v>60</v>
      </c>
      <c r="M6824">
        <v>160000</v>
      </c>
      <c r="N6824"/>
      <c r="O6824" t="s">
        <v>15112</v>
      </c>
      <c r="P6824" t="s">
        <v>15127</v>
      </c>
    </row>
    <row r="6825" spans="1:16" x14ac:dyDescent="0.25">
      <c r="A6825" t="s">
        <v>5</v>
      </c>
      <c r="B6825" t="s">
        <v>2722</v>
      </c>
      <c r="C6825" t="s">
        <v>2696</v>
      </c>
      <c r="D6825" t="s">
        <v>4526</v>
      </c>
      <c r="E6825" t="s">
        <v>88</v>
      </c>
      <c r="F6825" t="b">
        <v>0</v>
      </c>
      <c r="G6825" t="s">
        <v>77</v>
      </c>
      <c r="H6825" s="1">
        <v>46091.877210648148</v>
      </c>
      <c r="I6825" t="b">
        <v>0</v>
      </c>
      <c r="J6825" t="b">
        <v>0</v>
      </c>
      <c r="K6825" t="s">
        <v>41</v>
      </c>
      <c r="L6825" t="s">
        <v>74</v>
      </c>
      <c r="M6825"/>
      <c r="N6825">
        <v>58</v>
      </c>
      <c r="O6825" t="s">
        <v>15222</v>
      </c>
    </row>
    <row r="6826" spans="1:16" x14ac:dyDescent="0.25">
      <c r="A6826" t="s">
        <v>2</v>
      </c>
      <c r="B6826" t="s">
        <v>5172</v>
      </c>
      <c r="C6826" t="s">
        <v>716</v>
      </c>
      <c r="D6826" t="s">
        <v>4595</v>
      </c>
      <c r="E6826" t="s">
        <v>59</v>
      </c>
      <c r="F6826" t="b">
        <v>0</v>
      </c>
      <c r="G6826" t="s">
        <v>63</v>
      </c>
      <c r="H6826" s="1">
        <v>46091.898518518523</v>
      </c>
      <c r="I6826" t="b">
        <v>0</v>
      </c>
      <c r="J6826" t="b">
        <v>1</v>
      </c>
      <c r="K6826" t="s">
        <v>41</v>
      </c>
      <c r="L6826" t="s">
        <v>60</v>
      </c>
      <c r="M6826">
        <v>175000</v>
      </c>
      <c r="N6826"/>
      <c r="O6826" t="s">
        <v>15223</v>
      </c>
      <c r="P6826" t="s">
        <v>437</v>
      </c>
    </row>
    <row r="6827" spans="1:16" x14ac:dyDescent="0.25">
      <c r="A6827" t="s">
        <v>0</v>
      </c>
      <c r="B6827" t="s">
        <v>15224</v>
      </c>
      <c r="C6827" t="s">
        <v>2696</v>
      </c>
      <c r="D6827" t="s">
        <v>4526</v>
      </c>
      <c r="E6827" t="s">
        <v>88</v>
      </c>
      <c r="F6827" t="b">
        <v>0</v>
      </c>
      <c r="G6827" t="s">
        <v>65</v>
      </c>
      <c r="H6827" s="1">
        <v>46091.91673611111</v>
      </c>
      <c r="I6827" t="b">
        <v>1</v>
      </c>
      <c r="J6827" t="b">
        <v>0</v>
      </c>
      <c r="K6827" t="s">
        <v>41</v>
      </c>
      <c r="L6827" t="s">
        <v>74</v>
      </c>
      <c r="M6827"/>
      <c r="N6827">
        <v>41</v>
      </c>
      <c r="O6827" t="s">
        <v>3546</v>
      </c>
      <c r="P6827" t="s">
        <v>2305</v>
      </c>
    </row>
    <row r="6828" spans="1:16" x14ac:dyDescent="0.25">
      <c r="A6828" t="s">
        <v>0</v>
      </c>
      <c r="B6828" t="s">
        <v>220</v>
      </c>
      <c r="C6828" t="s">
        <v>246</v>
      </c>
      <c r="D6828" t="s">
        <v>4526</v>
      </c>
      <c r="E6828" t="s">
        <v>59</v>
      </c>
      <c r="F6828" t="b">
        <v>0</v>
      </c>
      <c r="G6828" t="s">
        <v>65</v>
      </c>
      <c r="H6828" s="1">
        <v>46091.916817129633</v>
      </c>
      <c r="I6828" t="b">
        <v>0</v>
      </c>
      <c r="J6828" t="b">
        <v>1</v>
      </c>
      <c r="K6828" t="s">
        <v>41</v>
      </c>
      <c r="L6828" t="s">
        <v>60</v>
      </c>
      <c r="M6828">
        <v>76289.200000000012</v>
      </c>
      <c r="N6828"/>
      <c r="O6828" t="s">
        <v>3636</v>
      </c>
      <c r="P6828" t="s">
        <v>146</v>
      </c>
    </row>
    <row r="6829" spans="1:16" x14ac:dyDescent="0.25">
      <c r="A6829" t="s">
        <v>3</v>
      </c>
      <c r="B6829" t="s">
        <v>15225</v>
      </c>
      <c r="C6829" t="s">
        <v>71</v>
      </c>
      <c r="D6829" t="s">
        <v>2360</v>
      </c>
      <c r="E6829" t="s">
        <v>59</v>
      </c>
      <c r="F6829" t="b">
        <v>0</v>
      </c>
      <c r="G6829" t="s">
        <v>73</v>
      </c>
      <c r="H6829" s="1">
        <v>46091.917002314818</v>
      </c>
      <c r="I6829" t="b">
        <v>0</v>
      </c>
      <c r="J6829" t="b">
        <v>1</v>
      </c>
      <c r="K6829" t="s">
        <v>41</v>
      </c>
      <c r="L6829" t="s">
        <v>60</v>
      </c>
      <c r="M6829">
        <v>75000</v>
      </c>
      <c r="N6829"/>
      <c r="O6829" t="s">
        <v>15226</v>
      </c>
      <c r="P6829" t="s">
        <v>15227</v>
      </c>
    </row>
    <row r="6830" spans="1:16" x14ac:dyDescent="0.25">
      <c r="A6830" t="s">
        <v>7</v>
      </c>
      <c r="B6830" t="s">
        <v>15228</v>
      </c>
      <c r="C6830" t="s">
        <v>71</v>
      </c>
      <c r="D6830" t="s">
        <v>4526</v>
      </c>
      <c r="E6830" t="s">
        <v>59</v>
      </c>
      <c r="F6830" t="b">
        <v>0</v>
      </c>
      <c r="G6830" t="s">
        <v>73</v>
      </c>
      <c r="H6830" s="1">
        <v>46091.917037037027</v>
      </c>
      <c r="I6830" t="b">
        <v>1</v>
      </c>
      <c r="J6830" t="b">
        <v>0</v>
      </c>
      <c r="K6830" t="s">
        <v>41</v>
      </c>
      <c r="L6830" t="s">
        <v>74</v>
      </c>
      <c r="M6830"/>
      <c r="N6830">
        <v>29</v>
      </c>
      <c r="O6830" t="s">
        <v>542</v>
      </c>
      <c r="P6830" t="s">
        <v>1759</v>
      </c>
    </row>
    <row r="6831" spans="1:16" x14ac:dyDescent="0.25">
      <c r="A6831" t="s">
        <v>0</v>
      </c>
      <c r="B6831" t="s">
        <v>15229</v>
      </c>
      <c r="C6831" t="s">
        <v>3137</v>
      </c>
      <c r="D6831" t="s">
        <v>2360</v>
      </c>
      <c r="E6831" t="s">
        <v>59</v>
      </c>
      <c r="F6831" t="b">
        <v>0</v>
      </c>
      <c r="G6831" t="s">
        <v>68</v>
      </c>
      <c r="H6831" s="1">
        <v>46091.917256944442</v>
      </c>
      <c r="I6831" t="b">
        <v>0</v>
      </c>
      <c r="J6831" t="b">
        <v>0</v>
      </c>
      <c r="K6831" t="s">
        <v>41</v>
      </c>
      <c r="L6831" t="s">
        <v>74</v>
      </c>
      <c r="M6831"/>
      <c r="N6831">
        <v>30</v>
      </c>
      <c r="O6831" t="s">
        <v>14408</v>
      </c>
      <c r="P6831" t="s">
        <v>15230</v>
      </c>
    </row>
    <row r="6832" spans="1:16" x14ac:dyDescent="0.25">
      <c r="A6832" t="s">
        <v>4</v>
      </c>
      <c r="B6832" t="s">
        <v>2973</v>
      </c>
      <c r="C6832" t="s">
        <v>2767</v>
      </c>
      <c r="D6832" t="s">
        <v>4526</v>
      </c>
      <c r="E6832" t="s">
        <v>88</v>
      </c>
      <c r="F6832" t="b">
        <v>0</v>
      </c>
      <c r="G6832" t="s">
        <v>89</v>
      </c>
      <c r="H6832" s="1">
        <v>46091.917453703703</v>
      </c>
      <c r="I6832" t="b">
        <v>0</v>
      </c>
      <c r="J6832" t="b">
        <v>1</v>
      </c>
      <c r="K6832" t="s">
        <v>41</v>
      </c>
      <c r="L6832" t="s">
        <v>74</v>
      </c>
      <c r="M6832"/>
      <c r="N6832">
        <v>29</v>
      </c>
      <c r="O6832" t="s">
        <v>4487</v>
      </c>
      <c r="P6832" t="s">
        <v>146</v>
      </c>
    </row>
    <row r="6833" spans="1:16" x14ac:dyDescent="0.25">
      <c r="A6833" t="s">
        <v>1</v>
      </c>
      <c r="B6833" t="s">
        <v>1</v>
      </c>
      <c r="C6833" t="s">
        <v>8452</v>
      </c>
      <c r="D6833" t="s">
        <v>4526</v>
      </c>
      <c r="E6833" t="s">
        <v>59</v>
      </c>
      <c r="F6833" t="b">
        <v>0</v>
      </c>
      <c r="G6833" t="s">
        <v>65</v>
      </c>
      <c r="H6833" s="1">
        <v>46091.918425925927</v>
      </c>
      <c r="I6833" t="b">
        <v>1</v>
      </c>
      <c r="J6833" t="b">
        <v>1</v>
      </c>
      <c r="K6833" t="s">
        <v>41</v>
      </c>
      <c r="L6833" t="s">
        <v>60</v>
      </c>
      <c r="M6833">
        <v>121500</v>
      </c>
      <c r="N6833"/>
      <c r="O6833" t="s">
        <v>1872</v>
      </c>
      <c r="P6833" t="s">
        <v>8453</v>
      </c>
    </row>
    <row r="6834" spans="1:16" x14ac:dyDescent="0.25">
      <c r="A6834" t="s">
        <v>1</v>
      </c>
      <c r="B6834" t="s">
        <v>15231</v>
      </c>
      <c r="C6834" t="s">
        <v>810</v>
      </c>
      <c r="D6834" t="s">
        <v>4346</v>
      </c>
      <c r="E6834" t="s">
        <v>59</v>
      </c>
      <c r="F6834" t="b">
        <v>0</v>
      </c>
      <c r="G6834" t="s">
        <v>65</v>
      </c>
      <c r="H6834" s="1">
        <v>46091.918506944443</v>
      </c>
      <c r="I6834" t="b">
        <v>0</v>
      </c>
      <c r="J6834" t="b">
        <v>1</v>
      </c>
      <c r="K6834" t="s">
        <v>41</v>
      </c>
      <c r="L6834" t="s">
        <v>60</v>
      </c>
      <c r="M6834">
        <v>158000</v>
      </c>
      <c r="N6834"/>
      <c r="O6834" t="s">
        <v>2597</v>
      </c>
      <c r="P6834" t="s">
        <v>208</v>
      </c>
    </row>
    <row r="6835" spans="1:16" x14ac:dyDescent="0.25">
      <c r="A6835" t="s">
        <v>1</v>
      </c>
      <c r="B6835" t="s">
        <v>15232</v>
      </c>
      <c r="C6835" t="s">
        <v>102</v>
      </c>
      <c r="D6835" t="s">
        <v>4346</v>
      </c>
      <c r="E6835" t="s">
        <v>59</v>
      </c>
      <c r="F6835" t="b">
        <v>0</v>
      </c>
      <c r="G6835" t="s">
        <v>77</v>
      </c>
      <c r="H6835" s="1">
        <v>46091.918877314813</v>
      </c>
      <c r="I6835" t="b">
        <v>0</v>
      </c>
      <c r="J6835" t="b">
        <v>1</v>
      </c>
      <c r="K6835" t="s">
        <v>41</v>
      </c>
      <c r="L6835" t="s">
        <v>60</v>
      </c>
      <c r="M6835">
        <v>242500</v>
      </c>
      <c r="N6835"/>
      <c r="O6835" t="s">
        <v>15233</v>
      </c>
      <c r="P6835" t="s">
        <v>15234</v>
      </c>
    </row>
    <row r="6836" spans="1:16" x14ac:dyDescent="0.25">
      <c r="A6836" t="s">
        <v>1</v>
      </c>
      <c r="B6836" t="s">
        <v>1596</v>
      </c>
      <c r="C6836" t="s">
        <v>1162</v>
      </c>
      <c r="D6836" t="s">
        <v>4346</v>
      </c>
      <c r="E6836" t="s">
        <v>59</v>
      </c>
      <c r="F6836" t="b">
        <v>0</v>
      </c>
      <c r="G6836" t="s">
        <v>65</v>
      </c>
      <c r="H6836" s="1">
        <v>46091.959849537037</v>
      </c>
      <c r="I6836" t="b">
        <v>1</v>
      </c>
      <c r="J6836" t="b">
        <v>0</v>
      </c>
      <c r="K6836" t="s">
        <v>41</v>
      </c>
      <c r="L6836" t="s">
        <v>60</v>
      </c>
      <c r="M6836">
        <v>115000</v>
      </c>
      <c r="N6836"/>
      <c r="O6836" t="s">
        <v>4096</v>
      </c>
      <c r="P6836" t="s">
        <v>14339</v>
      </c>
    </row>
    <row r="6837" spans="1:16" x14ac:dyDescent="0.25">
      <c r="A6837" t="s">
        <v>5</v>
      </c>
      <c r="B6837" t="s">
        <v>15235</v>
      </c>
      <c r="C6837" t="s">
        <v>142</v>
      </c>
      <c r="D6837" t="s">
        <v>6067</v>
      </c>
      <c r="E6837" t="s">
        <v>59</v>
      </c>
      <c r="F6837" t="b">
        <v>0</v>
      </c>
      <c r="G6837" t="s">
        <v>65</v>
      </c>
      <c r="H6837" s="1">
        <v>46091.96</v>
      </c>
      <c r="I6837" t="b">
        <v>0</v>
      </c>
      <c r="J6837" t="b">
        <v>1</v>
      </c>
      <c r="K6837" t="s">
        <v>41</v>
      </c>
      <c r="L6837" t="s">
        <v>60</v>
      </c>
      <c r="M6837">
        <v>132000</v>
      </c>
      <c r="N6837"/>
      <c r="O6837" t="s">
        <v>297</v>
      </c>
      <c r="P6837" t="s">
        <v>15234</v>
      </c>
    </row>
    <row r="6838" spans="1:16" x14ac:dyDescent="0.25">
      <c r="A6838" t="s">
        <v>0</v>
      </c>
      <c r="B6838" t="s">
        <v>15229</v>
      </c>
      <c r="C6838" t="s">
        <v>389</v>
      </c>
      <c r="D6838" t="s">
        <v>4526</v>
      </c>
      <c r="E6838" t="s">
        <v>621</v>
      </c>
      <c r="F6838" t="b">
        <v>0</v>
      </c>
      <c r="G6838" t="s">
        <v>65</v>
      </c>
      <c r="H6838" s="1">
        <v>46092.000115740739</v>
      </c>
      <c r="I6838" t="b">
        <v>0</v>
      </c>
      <c r="J6838" t="b">
        <v>0</v>
      </c>
      <c r="K6838" t="s">
        <v>41</v>
      </c>
      <c r="L6838" t="s">
        <v>74</v>
      </c>
      <c r="M6838"/>
      <c r="N6838">
        <v>27.5</v>
      </c>
      <c r="O6838" t="s">
        <v>14408</v>
      </c>
      <c r="P6838" t="s">
        <v>15230</v>
      </c>
    </row>
    <row r="6839" spans="1:16" x14ac:dyDescent="0.25">
      <c r="A6839" t="s">
        <v>1</v>
      </c>
      <c r="B6839" t="s">
        <v>15236</v>
      </c>
      <c r="C6839" t="s">
        <v>15237</v>
      </c>
      <c r="D6839" t="s">
        <v>4756</v>
      </c>
      <c r="E6839" t="s">
        <v>59</v>
      </c>
      <c r="F6839" t="b">
        <v>0</v>
      </c>
      <c r="G6839" t="s">
        <v>65</v>
      </c>
      <c r="H6839" s="1">
        <v>46092.001574074071</v>
      </c>
      <c r="I6839" t="b">
        <v>0</v>
      </c>
      <c r="J6839" t="b">
        <v>1</v>
      </c>
      <c r="K6839" t="s">
        <v>41</v>
      </c>
      <c r="L6839" t="s">
        <v>60</v>
      </c>
      <c r="M6839">
        <v>105000</v>
      </c>
      <c r="N6839"/>
      <c r="O6839" t="s">
        <v>15238</v>
      </c>
      <c r="P6839" t="s">
        <v>15239</v>
      </c>
    </row>
    <row r="6840" spans="1:16" x14ac:dyDescent="0.25">
      <c r="A6840" t="s">
        <v>5</v>
      </c>
      <c r="B6840" t="s">
        <v>15240</v>
      </c>
      <c r="C6840" t="s">
        <v>610</v>
      </c>
      <c r="D6840" t="s">
        <v>4526</v>
      </c>
      <c r="E6840" t="s">
        <v>59</v>
      </c>
      <c r="F6840" t="b">
        <v>0</v>
      </c>
      <c r="G6840" t="s">
        <v>65</v>
      </c>
      <c r="H6840" s="1">
        <v>46092.001597222217</v>
      </c>
      <c r="I6840" t="b">
        <v>1</v>
      </c>
      <c r="J6840" t="b">
        <v>0</v>
      </c>
      <c r="K6840" t="s">
        <v>41</v>
      </c>
      <c r="L6840" t="s">
        <v>60</v>
      </c>
      <c r="M6840">
        <v>120000</v>
      </c>
      <c r="N6840"/>
      <c r="O6840" t="s">
        <v>15241</v>
      </c>
      <c r="P6840" t="s">
        <v>15242</v>
      </c>
    </row>
    <row r="6841" spans="1:16" x14ac:dyDescent="0.25">
      <c r="A6841" t="s">
        <v>2</v>
      </c>
      <c r="B6841" t="s">
        <v>15243</v>
      </c>
      <c r="C6841" t="s">
        <v>14368</v>
      </c>
      <c r="D6841" t="s">
        <v>4587</v>
      </c>
      <c r="E6841" t="s">
        <v>59</v>
      </c>
      <c r="F6841" t="b">
        <v>0</v>
      </c>
      <c r="G6841" t="s">
        <v>40</v>
      </c>
      <c r="H6841" s="1">
        <v>46092.003900462973</v>
      </c>
      <c r="I6841" t="b">
        <v>0</v>
      </c>
      <c r="J6841" t="b">
        <v>0</v>
      </c>
      <c r="K6841" t="s">
        <v>40</v>
      </c>
      <c r="L6841" t="s">
        <v>60</v>
      </c>
      <c r="M6841">
        <v>70000</v>
      </c>
      <c r="N6841"/>
      <c r="O6841" t="s">
        <v>14369</v>
      </c>
      <c r="P6841" t="s">
        <v>14370</v>
      </c>
    </row>
    <row r="6842" spans="1:16" x14ac:dyDescent="0.25">
      <c r="A6842" t="s">
        <v>4</v>
      </c>
      <c r="B6842" t="s">
        <v>15244</v>
      </c>
      <c r="C6842" t="s">
        <v>308</v>
      </c>
      <c r="D6842" t="s">
        <v>2360</v>
      </c>
      <c r="E6842" t="s">
        <v>59</v>
      </c>
      <c r="F6842" t="b">
        <v>0</v>
      </c>
      <c r="G6842" t="s">
        <v>65</v>
      </c>
      <c r="H6842" s="1">
        <v>46092.042523148149</v>
      </c>
      <c r="I6842" t="b">
        <v>0</v>
      </c>
      <c r="J6842" t="b">
        <v>1</v>
      </c>
      <c r="K6842" t="s">
        <v>41</v>
      </c>
      <c r="L6842" t="s">
        <v>60</v>
      </c>
      <c r="M6842">
        <v>181000</v>
      </c>
      <c r="N6842"/>
      <c r="O6842" t="s">
        <v>120</v>
      </c>
      <c r="P6842" t="s">
        <v>15245</v>
      </c>
    </row>
    <row r="6843" spans="1:16" x14ac:dyDescent="0.25">
      <c r="A6843" t="s">
        <v>2</v>
      </c>
      <c r="B6843" t="s">
        <v>15246</v>
      </c>
      <c r="C6843" t="s">
        <v>76</v>
      </c>
      <c r="D6843" t="s">
        <v>4526</v>
      </c>
      <c r="E6843" t="s">
        <v>59</v>
      </c>
      <c r="F6843" t="b">
        <v>1</v>
      </c>
      <c r="G6843" t="s">
        <v>65</v>
      </c>
      <c r="H6843" s="1">
        <v>46092.042523148149</v>
      </c>
      <c r="I6843" t="b">
        <v>0</v>
      </c>
      <c r="J6843" t="b">
        <v>0</v>
      </c>
      <c r="K6843" t="s">
        <v>41</v>
      </c>
      <c r="L6843" t="s">
        <v>60</v>
      </c>
      <c r="M6843">
        <v>110000</v>
      </c>
      <c r="N6843"/>
      <c r="O6843" t="s">
        <v>371</v>
      </c>
      <c r="P6843" t="s">
        <v>2284</v>
      </c>
    </row>
    <row r="6844" spans="1:16" x14ac:dyDescent="0.25">
      <c r="A6844" t="s">
        <v>3</v>
      </c>
      <c r="B6844" t="s">
        <v>15247</v>
      </c>
      <c r="C6844" t="s">
        <v>11905</v>
      </c>
      <c r="D6844" t="s">
        <v>4595</v>
      </c>
      <c r="E6844" t="s">
        <v>59</v>
      </c>
      <c r="F6844" t="b">
        <v>0</v>
      </c>
      <c r="G6844" t="s">
        <v>25</v>
      </c>
      <c r="H6844" s="1">
        <v>46092.062164351853</v>
      </c>
      <c r="I6844" t="b">
        <v>0</v>
      </c>
      <c r="J6844" t="b">
        <v>0</v>
      </c>
      <c r="K6844" t="s">
        <v>25</v>
      </c>
      <c r="L6844" t="s">
        <v>60</v>
      </c>
      <c r="M6844">
        <v>96000</v>
      </c>
      <c r="N6844"/>
      <c r="O6844" t="s">
        <v>11906</v>
      </c>
      <c r="P6844" t="s">
        <v>622</v>
      </c>
    </row>
    <row r="6845" spans="1:16" x14ac:dyDescent="0.25">
      <c r="A6845" t="s">
        <v>0</v>
      </c>
      <c r="B6845" t="s">
        <v>15248</v>
      </c>
      <c r="C6845" t="s">
        <v>5818</v>
      </c>
      <c r="D6845" t="s">
        <v>2360</v>
      </c>
      <c r="E6845" t="s">
        <v>132</v>
      </c>
      <c r="F6845" t="b">
        <v>0</v>
      </c>
      <c r="G6845" t="s">
        <v>68</v>
      </c>
      <c r="H6845" s="1">
        <v>46092.083726851852</v>
      </c>
      <c r="I6845" t="b">
        <v>0</v>
      </c>
      <c r="J6845" t="b">
        <v>0</v>
      </c>
      <c r="K6845" t="s">
        <v>41</v>
      </c>
      <c r="L6845" t="s">
        <v>74</v>
      </c>
      <c r="M6845"/>
      <c r="N6845">
        <v>53.28</v>
      </c>
      <c r="O6845" t="s">
        <v>15249</v>
      </c>
      <c r="P6845" t="s">
        <v>15250</v>
      </c>
    </row>
    <row r="6846" spans="1:16" x14ac:dyDescent="0.25">
      <c r="A6846" t="s">
        <v>1</v>
      </c>
      <c r="B6846" t="s">
        <v>1</v>
      </c>
      <c r="C6846" t="s">
        <v>2054</v>
      </c>
      <c r="D6846" t="s">
        <v>4526</v>
      </c>
      <c r="E6846" t="s">
        <v>88</v>
      </c>
      <c r="F6846" t="b">
        <v>0</v>
      </c>
      <c r="G6846" t="s">
        <v>65</v>
      </c>
      <c r="H6846" s="1">
        <v>46092.085046296299</v>
      </c>
      <c r="I6846" t="b">
        <v>0</v>
      </c>
      <c r="J6846" t="b">
        <v>0</v>
      </c>
      <c r="K6846" t="s">
        <v>41</v>
      </c>
      <c r="L6846" t="s">
        <v>74</v>
      </c>
      <c r="M6846"/>
      <c r="N6846">
        <v>64</v>
      </c>
      <c r="O6846" t="s">
        <v>730</v>
      </c>
      <c r="P6846" t="s">
        <v>15251</v>
      </c>
    </row>
    <row r="6847" spans="1:16" x14ac:dyDescent="0.25">
      <c r="A6847" t="s">
        <v>1</v>
      </c>
      <c r="B6847" t="s">
        <v>1</v>
      </c>
      <c r="C6847" t="s">
        <v>7662</v>
      </c>
      <c r="D6847" t="s">
        <v>2360</v>
      </c>
      <c r="F6847" t="b">
        <v>0</v>
      </c>
      <c r="G6847" t="s">
        <v>77</v>
      </c>
      <c r="H6847" s="1">
        <v>46092.085486111107</v>
      </c>
      <c r="I6847" t="b">
        <v>0</v>
      </c>
      <c r="J6847" t="b">
        <v>1</v>
      </c>
      <c r="K6847" t="s">
        <v>41</v>
      </c>
      <c r="L6847" t="s">
        <v>74</v>
      </c>
      <c r="M6847"/>
      <c r="N6847">
        <v>67.5</v>
      </c>
      <c r="O6847" t="s">
        <v>1728</v>
      </c>
      <c r="P6847" t="s">
        <v>15252</v>
      </c>
    </row>
    <row r="6848" spans="1:16" x14ac:dyDescent="0.25">
      <c r="A6848" t="s">
        <v>1</v>
      </c>
      <c r="B6848" t="s">
        <v>316</v>
      </c>
      <c r="C6848" t="s">
        <v>489</v>
      </c>
      <c r="D6848" t="s">
        <v>4526</v>
      </c>
      <c r="E6848" t="s">
        <v>59</v>
      </c>
      <c r="F6848" t="b">
        <v>0</v>
      </c>
      <c r="G6848" t="s">
        <v>68</v>
      </c>
      <c r="H6848" s="1">
        <v>46092.086435185192</v>
      </c>
      <c r="I6848" t="b">
        <v>1</v>
      </c>
      <c r="J6848" t="b">
        <v>1</v>
      </c>
      <c r="K6848" t="s">
        <v>41</v>
      </c>
      <c r="L6848" t="s">
        <v>60</v>
      </c>
      <c r="M6848">
        <v>215000</v>
      </c>
      <c r="N6848"/>
      <c r="O6848" t="s">
        <v>15253</v>
      </c>
      <c r="P6848" t="s">
        <v>15254</v>
      </c>
    </row>
    <row r="6849" spans="1:16" x14ac:dyDescent="0.25">
      <c r="A6849" t="s">
        <v>2</v>
      </c>
      <c r="B6849" t="s">
        <v>2</v>
      </c>
      <c r="C6849" t="s">
        <v>15255</v>
      </c>
      <c r="D6849" t="s">
        <v>4595</v>
      </c>
      <c r="E6849" t="s">
        <v>59</v>
      </c>
      <c r="F6849" t="b">
        <v>0</v>
      </c>
      <c r="G6849" t="s">
        <v>37</v>
      </c>
      <c r="H6849" s="1">
        <v>46092.245266203703</v>
      </c>
      <c r="I6849" t="b">
        <v>0</v>
      </c>
      <c r="J6849" t="b">
        <v>0</v>
      </c>
      <c r="K6849" t="s">
        <v>37</v>
      </c>
      <c r="L6849" t="s">
        <v>60</v>
      </c>
      <c r="M6849">
        <v>117500</v>
      </c>
      <c r="N6849"/>
      <c r="O6849" t="s">
        <v>15256</v>
      </c>
      <c r="P6849" t="s">
        <v>15257</v>
      </c>
    </row>
    <row r="6850" spans="1:16" x14ac:dyDescent="0.25">
      <c r="A6850" t="s">
        <v>6</v>
      </c>
      <c r="B6850" t="s">
        <v>11276</v>
      </c>
      <c r="C6850" t="s">
        <v>121</v>
      </c>
      <c r="D6850" t="s">
        <v>4595</v>
      </c>
      <c r="E6850" t="s">
        <v>59</v>
      </c>
      <c r="F6850" t="b">
        <v>0</v>
      </c>
      <c r="G6850" t="s">
        <v>68</v>
      </c>
      <c r="H6850" s="1">
        <v>46092.251539351862</v>
      </c>
      <c r="I6850" t="b">
        <v>0</v>
      </c>
      <c r="J6850" t="b">
        <v>0</v>
      </c>
      <c r="K6850" t="s">
        <v>41</v>
      </c>
      <c r="L6850" t="s">
        <v>60</v>
      </c>
      <c r="M6850">
        <v>160000</v>
      </c>
      <c r="N6850"/>
      <c r="O6850" t="s">
        <v>12276</v>
      </c>
    </row>
    <row r="6851" spans="1:16" x14ac:dyDescent="0.25">
      <c r="A6851" t="s">
        <v>1</v>
      </c>
      <c r="B6851" t="s">
        <v>10041</v>
      </c>
      <c r="C6851" t="s">
        <v>11559</v>
      </c>
      <c r="D6851" t="s">
        <v>5018</v>
      </c>
      <c r="E6851" t="s">
        <v>59</v>
      </c>
      <c r="F6851" t="b">
        <v>0</v>
      </c>
      <c r="G6851" t="s">
        <v>65</v>
      </c>
      <c r="H6851" s="1">
        <v>46092.251689814817</v>
      </c>
      <c r="I6851" t="b">
        <v>0</v>
      </c>
      <c r="J6851" t="b">
        <v>1</v>
      </c>
      <c r="K6851" t="s">
        <v>41</v>
      </c>
      <c r="L6851" t="s">
        <v>60</v>
      </c>
      <c r="M6851">
        <v>165500</v>
      </c>
      <c r="N6851"/>
      <c r="O6851" t="s">
        <v>8175</v>
      </c>
      <c r="P6851" t="s">
        <v>10042</v>
      </c>
    </row>
    <row r="6852" spans="1:16" x14ac:dyDescent="0.25">
      <c r="A6852" t="s">
        <v>1</v>
      </c>
      <c r="B6852" t="s">
        <v>9948</v>
      </c>
      <c r="C6852" t="s">
        <v>1423</v>
      </c>
      <c r="D6852" t="s">
        <v>5018</v>
      </c>
      <c r="E6852" t="s">
        <v>59</v>
      </c>
      <c r="F6852" t="b">
        <v>0</v>
      </c>
      <c r="G6852" t="s">
        <v>65</v>
      </c>
      <c r="H6852" s="1">
        <v>46092.251770833333</v>
      </c>
      <c r="I6852" t="b">
        <v>0</v>
      </c>
      <c r="J6852" t="b">
        <v>1</v>
      </c>
      <c r="K6852" t="s">
        <v>41</v>
      </c>
      <c r="L6852" t="s">
        <v>60</v>
      </c>
      <c r="M6852">
        <v>139500</v>
      </c>
      <c r="N6852"/>
      <c r="O6852" t="s">
        <v>8175</v>
      </c>
      <c r="P6852" t="s">
        <v>6694</v>
      </c>
    </row>
    <row r="6853" spans="1:16" x14ac:dyDescent="0.25">
      <c r="A6853" t="s">
        <v>1</v>
      </c>
      <c r="B6853" t="s">
        <v>1494</v>
      </c>
      <c r="C6853" t="s">
        <v>1423</v>
      </c>
      <c r="D6853" t="s">
        <v>5018</v>
      </c>
      <c r="E6853" t="s">
        <v>59</v>
      </c>
      <c r="F6853" t="b">
        <v>0</v>
      </c>
      <c r="G6853" t="s">
        <v>65</v>
      </c>
      <c r="H6853" s="1">
        <v>46092.251793981479</v>
      </c>
      <c r="I6853" t="b">
        <v>0</v>
      </c>
      <c r="J6853" t="b">
        <v>1</v>
      </c>
      <c r="K6853" t="s">
        <v>41</v>
      </c>
      <c r="L6853" t="s">
        <v>74</v>
      </c>
      <c r="M6853"/>
      <c r="N6853">
        <v>24.11</v>
      </c>
      <c r="O6853" t="s">
        <v>699</v>
      </c>
      <c r="P6853" t="s">
        <v>15258</v>
      </c>
    </row>
    <row r="6854" spans="1:16" x14ac:dyDescent="0.25">
      <c r="A6854" t="s">
        <v>4</v>
      </c>
      <c r="B6854" t="s">
        <v>15259</v>
      </c>
      <c r="C6854" t="s">
        <v>79</v>
      </c>
      <c r="D6854" t="s">
        <v>2360</v>
      </c>
      <c r="E6854" t="s">
        <v>59</v>
      </c>
      <c r="F6854" t="b">
        <v>0</v>
      </c>
      <c r="G6854" t="s">
        <v>65</v>
      </c>
      <c r="H6854" s="1">
        <v>46092.251886574071</v>
      </c>
      <c r="I6854" t="b">
        <v>0</v>
      </c>
      <c r="J6854" t="b">
        <v>1</v>
      </c>
      <c r="K6854" t="s">
        <v>41</v>
      </c>
      <c r="L6854" t="s">
        <v>60</v>
      </c>
      <c r="M6854">
        <v>273110</v>
      </c>
      <c r="N6854"/>
      <c r="O6854" t="s">
        <v>3717</v>
      </c>
      <c r="P6854" t="s">
        <v>1929</v>
      </c>
    </row>
    <row r="6855" spans="1:16" x14ac:dyDescent="0.25">
      <c r="A6855" t="s">
        <v>5</v>
      </c>
      <c r="B6855" t="s">
        <v>15260</v>
      </c>
      <c r="C6855" t="s">
        <v>92</v>
      </c>
      <c r="D6855" t="s">
        <v>2360</v>
      </c>
      <c r="E6855" t="s">
        <v>59</v>
      </c>
      <c r="F6855" t="b">
        <v>0</v>
      </c>
      <c r="G6855" t="s">
        <v>65</v>
      </c>
      <c r="H6855" s="1">
        <v>46092.251909722218</v>
      </c>
      <c r="I6855" t="b">
        <v>0</v>
      </c>
      <c r="J6855" t="b">
        <v>1</v>
      </c>
      <c r="K6855" t="s">
        <v>41</v>
      </c>
      <c r="L6855" t="s">
        <v>60</v>
      </c>
      <c r="M6855">
        <v>249500</v>
      </c>
      <c r="N6855"/>
      <c r="O6855" t="s">
        <v>402</v>
      </c>
      <c r="P6855" t="s">
        <v>15261</v>
      </c>
    </row>
    <row r="6856" spans="1:16" x14ac:dyDescent="0.25">
      <c r="A6856" t="s">
        <v>5</v>
      </c>
      <c r="B6856" t="s">
        <v>15262</v>
      </c>
      <c r="C6856" t="s">
        <v>1036</v>
      </c>
      <c r="D6856" t="s">
        <v>5018</v>
      </c>
      <c r="E6856" t="s">
        <v>836</v>
      </c>
      <c r="F6856" t="b">
        <v>0</v>
      </c>
      <c r="G6856" t="s">
        <v>77</v>
      </c>
      <c r="H6856" s="1">
        <v>46092.252152777779</v>
      </c>
      <c r="I6856" t="b">
        <v>0</v>
      </c>
      <c r="J6856" t="b">
        <v>1</v>
      </c>
      <c r="K6856" t="s">
        <v>41</v>
      </c>
      <c r="L6856" t="s">
        <v>60</v>
      </c>
      <c r="M6856">
        <v>157500</v>
      </c>
      <c r="N6856"/>
      <c r="O6856" t="s">
        <v>95</v>
      </c>
      <c r="P6856" t="s">
        <v>4639</v>
      </c>
    </row>
    <row r="6857" spans="1:16" x14ac:dyDescent="0.25">
      <c r="A6857" t="s">
        <v>5</v>
      </c>
      <c r="B6857" t="s">
        <v>15263</v>
      </c>
      <c r="C6857" t="s">
        <v>3341</v>
      </c>
      <c r="D6857" t="s">
        <v>5018</v>
      </c>
      <c r="E6857" t="s">
        <v>59</v>
      </c>
      <c r="F6857" t="b">
        <v>0</v>
      </c>
      <c r="G6857" t="s">
        <v>77</v>
      </c>
      <c r="H6857" s="1">
        <v>46092.252187500002</v>
      </c>
      <c r="I6857" t="b">
        <v>0</v>
      </c>
      <c r="J6857" t="b">
        <v>0</v>
      </c>
      <c r="K6857" t="s">
        <v>41</v>
      </c>
      <c r="L6857" t="s">
        <v>60</v>
      </c>
      <c r="M6857">
        <v>172000</v>
      </c>
      <c r="N6857"/>
      <c r="O6857" t="s">
        <v>821</v>
      </c>
      <c r="P6857" t="s">
        <v>15264</v>
      </c>
    </row>
    <row r="6858" spans="1:16" x14ac:dyDescent="0.25">
      <c r="A6858" t="s">
        <v>6</v>
      </c>
      <c r="B6858" t="s">
        <v>531</v>
      </c>
      <c r="C6858" t="s">
        <v>1384</v>
      </c>
      <c r="D6858" t="s">
        <v>4595</v>
      </c>
      <c r="E6858" t="s">
        <v>72</v>
      </c>
      <c r="F6858" t="b">
        <v>0</v>
      </c>
      <c r="G6858" t="s">
        <v>77</v>
      </c>
      <c r="H6858" s="1">
        <v>46092.292893518519</v>
      </c>
      <c r="I6858" t="b">
        <v>0</v>
      </c>
      <c r="J6858" t="b">
        <v>1</v>
      </c>
      <c r="K6858" t="s">
        <v>41</v>
      </c>
      <c r="L6858" t="s">
        <v>60</v>
      </c>
      <c r="M6858">
        <v>210000</v>
      </c>
      <c r="N6858"/>
      <c r="O6858" t="s">
        <v>4548</v>
      </c>
    </row>
    <row r="6859" spans="1:16" x14ac:dyDescent="0.25">
      <c r="A6859" t="s">
        <v>1</v>
      </c>
      <c r="B6859" t="s">
        <v>358</v>
      </c>
      <c r="C6859" t="s">
        <v>532</v>
      </c>
      <c r="D6859" t="s">
        <v>4595</v>
      </c>
      <c r="E6859" t="s">
        <v>59</v>
      </c>
      <c r="F6859" t="b">
        <v>0</v>
      </c>
      <c r="G6859" t="s">
        <v>65</v>
      </c>
      <c r="H6859" s="1">
        <v>46092.29346064815</v>
      </c>
      <c r="I6859" t="b">
        <v>0</v>
      </c>
      <c r="J6859" t="b">
        <v>1</v>
      </c>
      <c r="K6859" t="s">
        <v>41</v>
      </c>
      <c r="L6859" t="s">
        <v>60</v>
      </c>
      <c r="M6859">
        <v>77500</v>
      </c>
      <c r="N6859"/>
      <c r="O6859" t="s">
        <v>4346</v>
      </c>
      <c r="P6859" t="s">
        <v>10753</v>
      </c>
    </row>
    <row r="6860" spans="1:16" x14ac:dyDescent="0.25">
      <c r="A6860" t="s">
        <v>1</v>
      </c>
      <c r="B6860" t="s">
        <v>316</v>
      </c>
      <c r="C6860" t="s">
        <v>3662</v>
      </c>
      <c r="D6860" t="s">
        <v>4346</v>
      </c>
      <c r="E6860" t="s">
        <v>59</v>
      </c>
      <c r="F6860" t="b">
        <v>0</v>
      </c>
      <c r="G6860" t="s">
        <v>13</v>
      </c>
      <c r="H6860" s="1">
        <v>46092.296226851853</v>
      </c>
      <c r="I6860" t="b">
        <v>0</v>
      </c>
      <c r="J6860" t="b">
        <v>0</v>
      </c>
      <c r="K6860" t="s">
        <v>13</v>
      </c>
      <c r="L6860" t="s">
        <v>60</v>
      </c>
      <c r="M6860">
        <v>140000</v>
      </c>
      <c r="N6860"/>
      <c r="O6860" t="s">
        <v>1988</v>
      </c>
      <c r="P6860" t="s">
        <v>15265</v>
      </c>
    </row>
    <row r="6861" spans="1:16" x14ac:dyDescent="0.25">
      <c r="A6861" t="s">
        <v>0</v>
      </c>
      <c r="B6861" t="s">
        <v>13715</v>
      </c>
      <c r="C6861" t="s">
        <v>3829</v>
      </c>
      <c r="D6861" t="s">
        <v>5440</v>
      </c>
      <c r="E6861" t="s">
        <v>59</v>
      </c>
      <c r="F6861" t="b">
        <v>0</v>
      </c>
      <c r="G6861" t="s">
        <v>77</v>
      </c>
      <c r="H6861" s="1">
        <v>46092.333761574067</v>
      </c>
      <c r="I6861" t="b">
        <v>0</v>
      </c>
      <c r="J6861" t="b">
        <v>0</v>
      </c>
      <c r="K6861" t="s">
        <v>41</v>
      </c>
      <c r="L6861" t="s">
        <v>60</v>
      </c>
      <c r="M6861">
        <v>120000</v>
      </c>
      <c r="N6861"/>
      <c r="O6861" t="s">
        <v>5450</v>
      </c>
      <c r="P6861" t="s">
        <v>15266</v>
      </c>
    </row>
    <row r="6862" spans="1:16" x14ac:dyDescent="0.25">
      <c r="A6862" t="s">
        <v>1</v>
      </c>
      <c r="B6862" t="s">
        <v>210</v>
      </c>
      <c r="C6862" t="s">
        <v>76</v>
      </c>
      <c r="D6862" t="s">
        <v>4526</v>
      </c>
      <c r="E6862" t="s">
        <v>59</v>
      </c>
      <c r="F6862" t="b">
        <v>1</v>
      </c>
      <c r="G6862" t="s">
        <v>14443</v>
      </c>
      <c r="H6862" s="1">
        <v>46092.35119212963</v>
      </c>
      <c r="I6862" t="b">
        <v>1</v>
      </c>
      <c r="J6862" t="b">
        <v>0</v>
      </c>
      <c r="K6862" t="s">
        <v>14443</v>
      </c>
      <c r="L6862" t="s">
        <v>60</v>
      </c>
      <c r="M6862">
        <v>42000</v>
      </c>
      <c r="N6862"/>
      <c r="O6862" t="s">
        <v>15267</v>
      </c>
      <c r="P6862" t="s">
        <v>15268</v>
      </c>
    </row>
    <row r="6863" spans="1:16" x14ac:dyDescent="0.25">
      <c r="A6863" t="s">
        <v>0</v>
      </c>
      <c r="B6863" t="s">
        <v>2122</v>
      </c>
      <c r="C6863" t="s">
        <v>370</v>
      </c>
      <c r="D6863" t="s">
        <v>2360</v>
      </c>
      <c r="E6863" t="s">
        <v>59</v>
      </c>
      <c r="F6863" t="b">
        <v>0</v>
      </c>
      <c r="G6863" t="s">
        <v>65</v>
      </c>
      <c r="H6863" s="1">
        <v>46092.375069444453</v>
      </c>
      <c r="I6863" t="b">
        <v>0</v>
      </c>
      <c r="J6863" t="b">
        <v>1</v>
      </c>
      <c r="K6863" t="s">
        <v>41</v>
      </c>
      <c r="L6863" t="s">
        <v>60</v>
      </c>
      <c r="M6863">
        <v>83620</v>
      </c>
      <c r="N6863"/>
      <c r="O6863" t="s">
        <v>15269</v>
      </c>
      <c r="P6863" t="s">
        <v>15270</v>
      </c>
    </row>
    <row r="6864" spans="1:16" x14ac:dyDescent="0.25">
      <c r="A6864" t="s">
        <v>6</v>
      </c>
      <c r="B6864" t="s">
        <v>6</v>
      </c>
      <c r="C6864" t="s">
        <v>3879</v>
      </c>
      <c r="D6864" t="s">
        <v>4550</v>
      </c>
      <c r="E6864" t="s">
        <v>59</v>
      </c>
      <c r="F6864" t="b">
        <v>0</v>
      </c>
      <c r="G6864" t="s">
        <v>65</v>
      </c>
      <c r="H6864" s="1">
        <v>46092.376018518517</v>
      </c>
      <c r="I6864" t="b">
        <v>0</v>
      </c>
      <c r="J6864" t="b">
        <v>0</v>
      </c>
      <c r="K6864" t="s">
        <v>41</v>
      </c>
      <c r="L6864" t="s">
        <v>60</v>
      </c>
      <c r="M6864">
        <v>151475</v>
      </c>
      <c r="N6864"/>
      <c r="O6864" t="s">
        <v>528</v>
      </c>
      <c r="P6864" t="s">
        <v>15271</v>
      </c>
    </row>
    <row r="6865" spans="1:16" x14ac:dyDescent="0.25">
      <c r="A6865" t="s">
        <v>1</v>
      </c>
      <c r="B6865" t="s">
        <v>512</v>
      </c>
      <c r="C6865" t="s">
        <v>532</v>
      </c>
      <c r="D6865" t="s">
        <v>4526</v>
      </c>
      <c r="E6865" t="s">
        <v>59</v>
      </c>
      <c r="F6865" t="b">
        <v>0</v>
      </c>
      <c r="G6865" t="s">
        <v>73</v>
      </c>
      <c r="H6865" s="1">
        <v>46092.377939814818</v>
      </c>
      <c r="I6865" t="b">
        <v>0</v>
      </c>
      <c r="J6865" t="b">
        <v>0</v>
      </c>
      <c r="K6865" t="s">
        <v>41</v>
      </c>
      <c r="L6865" t="s">
        <v>60</v>
      </c>
      <c r="M6865">
        <v>110000</v>
      </c>
      <c r="N6865"/>
      <c r="O6865" t="s">
        <v>6411</v>
      </c>
      <c r="P6865" t="s">
        <v>146</v>
      </c>
    </row>
    <row r="6866" spans="1:16" x14ac:dyDescent="0.25">
      <c r="A6866" t="s">
        <v>0</v>
      </c>
      <c r="B6866" t="s">
        <v>1730</v>
      </c>
      <c r="C6866" t="s">
        <v>5253</v>
      </c>
      <c r="D6866" t="s">
        <v>4346</v>
      </c>
      <c r="E6866" t="s">
        <v>59</v>
      </c>
      <c r="F6866" t="b">
        <v>0</v>
      </c>
      <c r="G6866" t="s">
        <v>40</v>
      </c>
      <c r="H6866" s="1">
        <v>46092.379027777781</v>
      </c>
      <c r="I6866" t="b">
        <v>1</v>
      </c>
      <c r="J6866" t="b">
        <v>0</v>
      </c>
      <c r="K6866" t="s">
        <v>40</v>
      </c>
      <c r="L6866" t="s">
        <v>60</v>
      </c>
      <c r="M6866">
        <v>55000</v>
      </c>
      <c r="N6866"/>
      <c r="O6866" t="s">
        <v>15272</v>
      </c>
      <c r="P6866" t="s">
        <v>161</v>
      </c>
    </row>
    <row r="6867" spans="1:16" x14ac:dyDescent="0.25">
      <c r="A6867" t="s">
        <v>1</v>
      </c>
      <c r="B6867" t="s">
        <v>1</v>
      </c>
      <c r="C6867" t="s">
        <v>15273</v>
      </c>
      <c r="D6867" t="s">
        <v>4587</v>
      </c>
      <c r="E6867" t="s">
        <v>59</v>
      </c>
      <c r="F6867" t="b">
        <v>0</v>
      </c>
      <c r="G6867" t="s">
        <v>19</v>
      </c>
      <c r="H6867" s="1">
        <v>46092.38013888889</v>
      </c>
      <c r="I6867" t="b">
        <v>1</v>
      </c>
      <c r="J6867" t="b">
        <v>0</v>
      </c>
      <c r="K6867" t="s">
        <v>19</v>
      </c>
      <c r="L6867" t="s">
        <v>60</v>
      </c>
      <c r="M6867">
        <v>200000</v>
      </c>
      <c r="N6867"/>
      <c r="O6867" t="s">
        <v>15274</v>
      </c>
      <c r="P6867" t="s">
        <v>3074</v>
      </c>
    </row>
    <row r="6868" spans="1:16" x14ac:dyDescent="0.25">
      <c r="A6868" t="s">
        <v>3</v>
      </c>
      <c r="B6868" t="s">
        <v>3</v>
      </c>
      <c r="C6868" t="s">
        <v>3188</v>
      </c>
      <c r="D6868" t="s">
        <v>2360</v>
      </c>
      <c r="E6868" t="s">
        <v>59</v>
      </c>
      <c r="F6868" t="b">
        <v>0</v>
      </c>
      <c r="G6868" t="s">
        <v>77</v>
      </c>
      <c r="H6868" s="1">
        <v>46092.417129629634</v>
      </c>
      <c r="I6868" t="b">
        <v>0</v>
      </c>
      <c r="J6868" t="b">
        <v>1</v>
      </c>
      <c r="K6868" t="s">
        <v>41</v>
      </c>
      <c r="L6868" t="s">
        <v>60</v>
      </c>
      <c r="M6868">
        <v>85000</v>
      </c>
      <c r="N6868"/>
      <c r="O6868" t="s">
        <v>15275</v>
      </c>
      <c r="P6868" t="s">
        <v>15276</v>
      </c>
    </row>
    <row r="6869" spans="1:16" x14ac:dyDescent="0.25">
      <c r="A6869" t="s">
        <v>0</v>
      </c>
      <c r="B6869" t="s">
        <v>15277</v>
      </c>
      <c r="C6869" t="s">
        <v>165</v>
      </c>
      <c r="D6869" t="s">
        <v>2360</v>
      </c>
      <c r="E6869" t="s">
        <v>59</v>
      </c>
      <c r="F6869" t="b">
        <v>0</v>
      </c>
      <c r="G6869" t="s">
        <v>73</v>
      </c>
      <c r="H6869" s="1">
        <v>46092.417256944442</v>
      </c>
      <c r="I6869" t="b">
        <v>0</v>
      </c>
      <c r="J6869" t="b">
        <v>1</v>
      </c>
      <c r="K6869" t="s">
        <v>41</v>
      </c>
      <c r="L6869" t="s">
        <v>60</v>
      </c>
      <c r="M6869">
        <v>99046.5</v>
      </c>
      <c r="N6869"/>
      <c r="O6869" t="s">
        <v>5244</v>
      </c>
      <c r="P6869" t="s">
        <v>1759</v>
      </c>
    </row>
    <row r="6870" spans="1:16" x14ac:dyDescent="0.25">
      <c r="A6870" t="s">
        <v>2</v>
      </c>
      <c r="B6870" t="s">
        <v>15278</v>
      </c>
      <c r="C6870" t="s">
        <v>1371</v>
      </c>
      <c r="D6870" t="s">
        <v>2360</v>
      </c>
      <c r="E6870" t="s">
        <v>59</v>
      </c>
      <c r="F6870" t="b">
        <v>0</v>
      </c>
      <c r="G6870" t="s">
        <v>77</v>
      </c>
      <c r="H6870" s="1">
        <v>46092.417893518519</v>
      </c>
      <c r="I6870" t="b">
        <v>0</v>
      </c>
      <c r="J6870" t="b">
        <v>1</v>
      </c>
      <c r="K6870" t="s">
        <v>41</v>
      </c>
      <c r="L6870" t="s">
        <v>60</v>
      </c>
      <c r="M6870">
        <v>214500</v>
      </c>
      <c r="N6870"/>
      <c r="O6870" t="s">
        <v>424</v>
      </c>
      <c r="P6870" t="s">
        <v>15279</v>
      </c>
    </row>
    <row r="6871" spans="1:16" x14ac:dyDescent="0.25">
      <c r="A6871" t="s">
        <v>1</v>
      </c>
      <c r="B6871" t="s">
        <v>15280</v>
      </c>
      <c r="C6871" t="s">
        <v>246</v>
      </c>
      <c r="D6871" t="s">
        <v>5493</v>
      </c>
      <c r="E6871" t="s">
        <v>59</v>
      </c>
      <c r="F6871" t="b">
        <v>0</v>
      </c>
      <c r="G6871" t="s">
        <v>65</v>
      </c>
      <c r="H6871" s="1">
        <v>46092.418402777781</v>
      </c>
      <c r="I6871" t="b">
        <v>1</v>
      </c>
      <c r="J6871" t="b">
        <v>0</v>
      </c>
      <c r="K6871" t="s">
        <v>41</v>
      </c>
      <c r="L6871" t="s">
        <v>60</v>
      </c>
      <c r="M6871">
        <v>150000</v>
      </c>
      <c r="N6871"/>
      <c r="O6871" t="s">
        <v>15281</v>
      </c>
      <c r="P6871" t="s">
        <v>15282</v>
      </c>
    </row>
    <row r="6872" spans="1:16" x14ac:dyDescent="0.25">
      <c r="A6872" t="s">
        <v>1</v>
      </c>
      <c r="B6872" t="s">
        <v>15283</v>
      </c>
      <c r="C6872" t="s">
        <v>595</v>
      </c>
      <c r="D6872" t="s">
        <v>2360</v>
      </c>
      <c r="E6872" t="s">
        <v>59</v>
      </c>
      <c r="F6872" t="b">
        <v>0</v>
      </c>
      <c r="G6872" t="s">
        <v>65</v>
      </c>
      <c r="H6872" s="1">
        <v>46092.418437499997</v>
      </c>
      <c r="I6872" t="b">
        <v>0</v>
      </c>
      <c r="J6872" t="b">
        <v>1</v>
      </c>
      <c r="K6872" t="s">
        <v>41</v>
      </c>
      <c r="L6872" t="s">
        <v>60</v>
      </c>
      <c r="M6872">
        <v>165000</v>
      </c>
      <c r="N6872"/>
      <c r="O6872" t="s">
        <v>9568</v>
      </c>
      <c r="P6872" t="s">
        <v>15284</v>
      </c>
    </row>
    <row r="6873" spans="1:16" x14ac:dyDescent="0.25">
      <c r="A6873" t="s">
        <v>2</v>
      </c>
      <c r="B6873" t="s">
        <v>15285</v>
      </c>
      <c r="C6873" t="s">
        <v>13</v>
      </c>
      <c r="D6873" t="s">
        <v>4595</v>
      </c>
      <c r="F6873" t="b">
        <v>0</v>
      </c>
      <c r="G6873" t="s">
        <v>13</v>
      </c>
      <c r="H6873" s="1">
        <v>46092.421157407407</v>
      </c>
      <c r="I6873" t="b">
        <v>1</v>
      </c>
      <c r="J6873" t="b">
        <v>0</v>
      </c>
      <c r="K6873" t="s">
        <v>13</v>
      </c>
      <c r="L6873" t="s">
        <v>74</v>
      </c>
      <c r="M6873"/>
      <c r="N6873">
        <v>32.5</v>
      </c>
      <c r="O6873" t="s">
        <v>4596</v>
      </c>
      <c r="P6873" t="s">
        <v>1248</v>
      </c>
    </row>
    <row r="6874" spans="1:16" x14ac:dyDescent="0.25">
      <c r="A6874" t="s">
        <v>3</v>
      </c>
      <c r="B6874" t="s">
        <v>15286</v>
      </c>
      <c r="C6874" t="s">
        <v>76</v>
      </c>
      <c r="D6874" t="s">
        <v>5045</v>
      </c>
      <c r="E6874" t="s">
        <v>132</v>
      </c>
      <c r="F6874" t="b">
        <v>1</v>
      </c>
      <c r="G6874" t="s">
        <v>33</v>
      </c>
      <c r="H6874" s="1">
        <v>46092.430150462962</v>
      </c>
      <c r="I6874" t="b">
        <v>0</v>
      </c>
      <c r="J6874" t="b">
        <v>0</v>
      </c>
      <c r="K6874" t="s">
        <v>33</v>
      </c>
      <c r="L6874" t="s">
        <v>74</v>
      </c>
      <c r="M6874"/>
      <c r="N6874">
        <v>50</v>
      </c>
      <c r="O6874" t="s">
        <v>5046</v>
      </c>
      <c r="P6874" t="s">
        <v>1106</v>
      </c>
    </row>
    <row r="6875" spans="1:16" x14ac:dyDescent="0.25">
      <c r="A6875" t="s">
        <v>7</v>
      </c>
      <c r="B6875" t="s">
        <v>15287</v>
      </c>
      <c r="C6875" t="s">
        <v>104</v>
      </c>
      <c r="D6875" t="s">
        <v>4595</v>
      </c>
      <c r="E6875" t="s">
        <v>59</v>
      </c>
      <c r="F6875" t="b">
        <v>0</v>
      </c>
      <c r="G6875" t="s">
        <v>63</v>
      </c>
      <c r="H6875" s="1">
        <v>46092.433229166672</v>
      </c>
      <c r="I6875" t="b">
        <v>1</v>
      </c>
      <c r="J6875" t="b">
        <v>0</v>
      </c>
      <c r="K6875" t="s">
        <v>41</v>
      </c>
      <c r="L6875" t="s">
        <v>60</v>
      </c>
      <c r="M6875">
        <v>72500</v>
      </c>
      <c r="N6875"/>
      <c r="O6875" t="s">
        <v>12127</v>
      </c>
    </row>
    <row r="6876" spans="1:16" x14ac:dyDescent="0.25">
      <c r="A6876" t="s">
        <v>0</v>
      </c>
      <c r="B6876" t="s">
        <v>15288</v>
      </c>
      <c r="C6876" t="s">
        <v>1677</v>
      </c>
      <c r="D6876" t="s">
        <v>4595</v>
      </c>
      <c r="E6876" t="s">
        <v>59</v>
      </c>
      <c r="F6876" t="b">
        <v>0</v>
      </c>
      <c r="G6876" t="s">
        <v>63</v>
      </c>
      <c r="H6876" s="1">
        <v>46092.433229166672</v>
      </c>
      <c r="I6876" t="b">
        <v>0</v>
      </c>
      <c r="J6876" t="b">
        <v>1</v>
      </c>
      <c r="K6876" t="s">
        <v>41</v>
      </c>
      <c r="L6876" t="s">
        <v>60</v>
      </c>
      <c r="M6876">
        <v>57500</v>
      </c>
      <c r="N6876"/>
      <c r="O6876" t="s">
        <v>15289</v>
      </c>
      <c r="P6876" t="s">
        <v>15290</v>
      </c>
    </row>
    <row r="6877" spans="1:16" x14ac:dyDescent="0.25">
      <c r="A6877" t="s">
        <v>3</v>
      </c>
      <c r="B6877" t="s">
        <v>15291</v>
      </c>
      <c r="C6877" t="s">
        <v>218</v>
      </c>
      <c r="D6877" t="s">
        <v>4595</v>
      </c>
      <c r="E6877" t="s">
        <v>88</v>
      </c>
      <c r="F6877" t="b">
        <v>0</v>
      </c>
      <c r="G6877" t="s">
        <v>63</v>
      </c>
      <c r="H6877" s="1">
        <v>46092.433379629627</v>
      </c>
      <c r="I6877" t="b">
        <v>0</v>
      </c>
      <c r="J6877" t="b">
        <v>0</v>
      </c>
      <c r="K6877" t="s">
        <v>41</v>
      </c>
      <c r="L6877" t="s">
        <v>60</v>
      </c>
      <c r="M6877">
        <v>110000</v>
      </c>
      <c r="N6877"/>
      <c r="O6877" t="s">
        <v>15292</v>
      </c>
      <c r="P6877" t="s">
        <v>146</v>
      </c>
    </row>
    <row r="6878" spans="1:16" x14ac:dyDescent="0.25">
      <c r="A6878" t="s">
        <v>0</v>
      </c>
      <c r="B6878" t="s">
        <v>15293</v>
      </c>
      <c r="C6878" t="s">
        <v>287</v>
      </c>
      <c r="D6878" t="s">
        <v>4595</v>
      </c>
      <c r="E6878" t="s">
        <v>59</v>
      </c>
      <c r="F6878" t="b">
        <v>0</v>
      </c>
      <c r="G6878" t="s">
        <v>63</v>
      </c>
      <c r="H6878" s="1">
        <v>46092.433391203696</v>
      </c>
      <c r="I6878" t="b">
        <v>0</v>
      </c>
      <c r="J6878" t="b">
        <v>0</v>
      </c>
      <c r="K6878" t="s">
        <v>41</v>
      </c>
      <c r="L6878" t="s">
        <v>60</v>
      </c>
      <c r="M6878">
        <v>110000</v>
      </c>
      <c r="N6878"/>
      <c r="O6878" t="s">
        <v>15294</v>
      </c>
      <c r="P6878" t="s">
        <v>15295</v>
      </c>
    </row>
    <row r="6879" spans="1:16" x14ac:dyDescent="0.25">
      <c r="A6879" t="s">
        <v>2</v>
      </c>
      <c r="B6879" t="s">
        <v>2</v>
      </c>
      <c r="C6879" t="s">
        <v>2804</v>
      </c>
      <c r="D6879" t="s">
        <v>4595</v>
      </c>
      <c r="E6879" t="s">
        <v>72</v>
      </c>
      <c r="F6879" t="b">
        <v>0</v>
      </c>
      <c r="G6879" t="s">
        <v>63</v>
      </c>
      <c r="H6879" s="1">
        <v>46092.433437500003</v>
      </c>
      <c r="I6879" t="b">
        <v>0</v>
      </c>
      <c r="J6879" t="b">
        <v>1</v>
      </c>
      <c r="K6879" t="s">
        <v>41</v>
      </c>
      <c r="L6879" t="s">
        <v>60</v>
      </c>
      <c r="M6879">
        <v>117500</v>
      </c>
      <c r="N6879"/>
      <c r="O6879" t="s">
        <v>15296</v>
      </c>
      <c r="P6879" t="s">
        <v>705</v>
      </c>
    </row>
    <row r="6880" spans="1:16" x14ac:dyDescent="0.25">
      <c r="A6880" t="s">
        <v>5</v>
      </c>
      <c r="B6880" t="s">
        <v>15297</v>
      </c>
      <c r="C6880" t="s">
        <v>543</v>
      </c>
      <c r="D6880" t="s">
        <v>2360</v>
      </c>
      <c r="E6880" t="s">
        <v>59</v>
      </c>
      <c r="F6880" t="b">
        <v>0</v>
      </c>
      <c r="G6880" t="s">
        <v>63</v>
      </c>
      <c r="H6880" s="1">
        <v>46092.433749999997</v>
      </c>
      <c r="I6880" t="b">
        <v>0</v>
      </c>
      <c r="J6880" t="b">
        <v>1</v>
      </c>
      <c r="K6880" t="s">
        <v>41</v>
      </c>
      <c r="L6880" t="s">
        <v>60</v>
      </c>
      <c r="M6880">
        <v>162000</v>
      </c>
      <c r="N6880"/>
      <c r="O6880" t="s">
        <v>424</v>
      </c>
    </row>
    <row r="6881" spans="1:16" x14ac:dyDescent="0.25">
      <c r="A6881" t="s">
        <v>0</v>
      </c>
      <c r="B6881" t="s">
        <v>3993</v>
      </c>
      <c r="C6881" t="s">
        <v>1282</v>
      </c>
      <c r="D6881" t="s">
        <v>4595</v>
      </c>
      <c r="E6881" t="s">
        <v>59</v>
      </c>
      <c r="F6881" t="b">
        <v>0</v>
      </c>
      <c r="G6881" t="s">
        <v>65</v>
      </c>
      <c r="H6881" s="1">
        <v>46092.458449074067</v>
      </c>
      <c r="I6881" t="b">
        <v>1</v>
      </c>
      <c r="J6881" t="b">
        <v>0</v>
      </c>
      <c r="K6881" t="s">
        <v>41</v>
      </c>
      <c r="L6881" t="s">
        <v>60</v>
      </c>
      <c r="M6881">
        <v>87500</v>
      </c>
      <c r="N6881"/>
      <c r="O6881" t="s">
        <v>14999</v>
      </c>
      <c r="P6881" t="s">
        <v>875</v>
      </c>
    </row>
    <row r="6882" spans="1:16" x14ac:dyDescent="0.25">
      <c r="A6882" t="s">
        <v>0</v>
      </c>
      <c r="B6882" t="s">
        <v>0</v>
      </c>
      <c r="C6882" t="s">
        <v>3452</v>
      </c>
      <c r="D6882" t="s">
        <v>4595</v>
      </c>
      <c r="E6882" t="s">
        <v>59</v>
      </c>
      <c r="F6882" t="b">
        <v>0</v>
      </c>
      <c r="G6882" t="s">
        <v>65</v>
      </c>
      <c r="H6882" s="1">
        <v>46092.458495370367</v>
      </c>
      <c r="I6882" t="b">
        <v>0</v>
      </c>
      <c r="J6882" t="b">
        <v>0</v>
      </c>
      <c r="K6882" t="s">
        <v>41</v>
      </c>
      <c r="L6882" t="s">
        <v>60</v>
      </c>
      <c r="M6882">
        <v>77500</v>
      </c>
      <c r="N6882"/>
      <c r="O6882" t="s">
        <v>15298</v>
      </c>
      <c r="P6882" t="s">
        <v>12349</v>
      </c>
    </row>
    <row r="6883" spans="1:16" x14ac:dyDescent="0.25">
      <c r="A6883" t="s">
        <v>0</v>
      </c>
      <c r="B6883" t="s">
        <v>883</v>
      </c>
      <c r="C6883" t="s">
        <v>2398</v>
      </c>
      <c r="D6883" t="s">
        <v>4595</v>
      </c>
      <c r="E6883" t="s">
        <v>621</v>
      </c>
      <c r="F6883" t="b">
        <v>0</v>
      </c>
      <c r="G6883" t="s">
        <v>65</v>
      </c>
      <c r="H6883" s="1">
        <v>46092.458518518521</v>
      </c>
      <c r="I6883" t="b">
        <v>0</v>
      </c>
      <c r="J6883" t="b">
        <v>0</v>
      </c>
      <c r="K6883" t="s">
        <v>41</v>
      </c>
      <c r="L6883" t="s">
        <v>60</v>
      </c>
      <c r="M6883">
        <v>49000</v>
      </c>
      <c r="N6883"/>
      <c r="O6883" t="s">
        <v>14664</v>
      </c>
      <c r="P6883" t="s">
        <v>15299</v>
      </c>
    </row>
    <row r="6884" spans="1:16" x14ac:dyDescent="0.25">
      <c r="A6884" t="s">
        <v>0</v>
      </c>
      <c r="B6884" t="s">
        <v>4106</v>
      </c>
      <c r="C6884" t="s">
        <v>1432</v>
      </c>
      <c r="D6884" t="s">
        <v>4595</v>
      </c>
      <c r="E6884" t="s">
        <v>59</v>
      </c>
      <c r="F6884" t="b">
        <v>0</v>
      </c>
      <c r="G6884" t="s">
        <v>65</v>
      </c>
      <c r="H6884" s="1">
        <v>46092.458541666667</v>
      </c>
      <c r="I6884" t="b">
        <v>0</v>
      </c>
      <c r="J6884" t="b">
        <v>0</v>
      </c>
      <c r="K6884" t="s">
        <v>41</v>
      </c>
      <c r="L6884" t="s">
        <v>60</v>
      </c>
      <c r="M6884">
        <v>107500</v>
      </c>
      <c r="N6884"/>
      <c r="O6884" t="s">
        <v>15300</v>
      </c>
      <c r="P6884" t="s">
        <v>763</v>
      </c>
    </row>
    <row r="6885" spans="1:16" x14ac:dyDescent="0.25">
      <c r="A6885" t="s">
        <v>0</v>
      </c>
      <c r="B6885" t="s">
        <v>15301</v>
      </c>
      <c r="C6885" t="s">
        <v>328</v>
      </c>
      <c r="D6885" t="s">
        <v>4595</v>
      </c>
      <c r="E6885" t="s">
        <v>59</v>
      </c>
      <c r="F6885" t="b">
        <v>0</v>
      </c>
      <c r="G6885" t="s">
        <v>65</v>
      </c>
      <c r="H6885" s="1">
        <v>46092.458541666667</v>
      </c>
      <c r="I6885" t="b">
        <v>0</v>
      </c>
      <c r="J6885" t="b">
        <v>0</v>
      </c>
      <c r="K6885" t="s">
        <v>41</v>
      </c>
      <c r="L6885" t="s">
        <v>60</v>
      </c>
      <c r="M6885">
        <v>57500</v>
      </c>
      <c r="N6885"/>
      <c r="O6885" t="s">
        <v>4085</v>
      </c>
      <c r="P6885" t="s">
        <v>2317</v>
      </c>
    </row>
    <row r="6886" spans="1:16" x14ac:dyDescent="0.25">
      <c r="A6886" t="s">
        <v>0</v>
      </c>
      <c r="B6886" t="s">
        <v>0</v>
      </c>
      <c r="C6886" t="s">
        <v>3376</v>
      </c>
      <c r="D6886" t="s">
        <v>4595</v>
      </c>
      <c r="E6886" t="s">
        <v>59</v>
      </c>
      <c r="F6886" t="b">
        <v>0</v>
      </c>
      <c r="G6886" t="s">
        <v>65</v>
      </c>
      <c r="H6886" s="1">
        <v>46092.458541666667</v>
      </c>
      <c r="I6886" t="b">
        <v>0</v>
      </c>
      <c r="J6886" t="b">
        <v>0</v>
      </c>
      <c r="K6886" t="s">
        <v>41</v>
      </c>
      <c r="L6886" t="s">
        <v>60</v>
      </c>
      <c r="M6886">
        <v>77500</v>
      </c>
      <c r="N6886"/>
      <c r="O6886" t="s">
        <v>13388</v>
      </c>
      <c r="P6886" t="s">
        <v>146</v>
      </c>
    </row>
    <row r="6887" spans="1:16" x14ac:dyDescent="0.25">
      <c r="A6887" t="s">
        <v>7</v>
      </c>
      <c r="B6887" t="s">
        <v>15302</v>
      </c>
      <c r="C6887" t="s">
        <v>142</v>
      </c>
      <c r="D6887" t="s">
        <v>4595</v>
      </c>
      <c r="E6887" t="s">
        <v>59</v>
      </c>
      <c r="F6887" t="b">
        <v>0</v>
      </c>
      <c r="G6887" t="s">
        <v>65</v>
      </c>
      <c r="H6887" s="1">
        <v>46092.458645833343</v>
      </c>
      <c r="I6887" t="b">
        <v>0</v>
      </c>
      <c r="J6887" t="b">
        <v>0</v>
      </c>
      <c r="K6887" t="s">
        <v>41</v>
      </c>
      <c r="L6887" t="s">
        <v>60</v>
      </c>
      <c r="M6887">
        <v>108000</v>
      </c>
      <c r="N6887"/>
      <c r="O6887" t="s">
        <v>15303</v>
      </c>
      <c r="P6887" t="s">
        <v>15304</v>
      </c>
    </row>
    <row r="6888" spans="1:16" x14ac:dyDescent="0.25">
      <c r="A6888" t="s">
        <v>7</v>
      </c>
      <c r="B6888" t="s">
        <v>2894</v>
      </c>
      <c r="C6888" t="s">
        <v>200</v>
      </c>
      <c r="D6888" t="s">
        <v>4595</v>
      </c>
      <c r="E6888" t="s">
        <v>59</v>
      </c>
      <c r="F6888" t="b">
        <v>0</v>
      </c>
      <c r="G6888" t="s">
        <v>65</v>
      </c>
      <c r="H6888" s="1">
        <v>46092.458645833343</v>
      </c>
      <c r="I6888" t="b">
        <v>1</v>
      </c>
      <c r="J6888" t="b">
        <v>1</v>
      </c>
      <c r="K6888" t="s">
        <v>41</v>
      </c>
      <c r="L6888" t="s">
        <v>60</v>
      </c>
      <c r="M6888">
        <v>122500</v>
      </c>
      <c r="N6888"/>
      <c r="O6888" t="s">
        <v>15305</v>
      </c>
      <c r="P6888" t="s">
        <v>3038</v>
      </c>
    </row>
    <row r="6889" spans="1:16" x14ac:dyDescent="0.25">
      <c r="A6889" t="s">
        <v>0</v>
      </c>
      <c r="B6889" t="s">
        <v>15306</v>
      </c>
      <c r="C6889" t="s">
        <v>477</v>
      </c>
      <c r="D6889" t="s">
        <v>4595</v>
      </c>
      <c r="E6889" t="s">
        <v>59</v>
      </c>
      <c r="F6889" t="b">
        <v>0</v>
      </c>
      <c r="G6889" t="s">
        <v>65</v>
      </c>
      <c r="H6889" s="1">
        <v>46092.458726851852</v>
      </c>
      <c r="I6889" t="b">
        <v>0</v>
      </c>
      <c r="J6889" t="b">
        <v>0</v>
      </c>
      <c r="K6889" t="s">
        <v>41</v>
      </c>
      <c r="L6889" t="s">
        <v>60</v>
      </c>
      <c r="M6889">
        <v>75000</v>
      </c>
      <c r="N6889"/>
      <c r="O6889" t="s">
        <v>15307</v>
      </c>
      <c r="P6889" t="s">
        <v>146</v>
      </c>
    </row>
    <row r="6890" spans="1:16" x14ac:dyDescent="0.25">
      <c r="A6890" t="s">
        <v>0</v>
      </c>
      <c r="B6890" t="s">
        <v>1767</v>
      </c>
      <c r="C6890" t="s">
        <v>190</v>
      </c>
      <c r="D6890" t="s">
        <v>4595</v>
      </c>
      <c r="E6890" t="s">
        <v>132</v>
      </c>
      <c r="F6890" t="b">
        <v>0</v>
      </c>
      <c r="G6890" t="s">
        <v>73</v>
      </c>
      <c r="H6890" s="1">
        <v>46092.458935185183</v>
      </c>
      <c r="I6890" t="b">
        <v>1</v>
      </c>
      <c r="J6890" t="b">
        <v>1</v>
      </c>
      <c r="K6890" t="s">
        <v>41</v>
      </c>
      <c r="L6890" t="s">
        <v>60</v>
      </c>
      <c r="M6890">
        <v>75000</v>
      </c>
      <c r="N6890"/>
      <c r="O6890" t="s">
        <v>3360</v>
      </c>
    </row>
    <row r="6891" spans="1:16" x14ac:dyDescent="0.25">
      <c r="A6891" t="s">
        <v>0</v>
      </c>
      <c r="B6891" t="s">
        <v>3246</v>
      </c>
      <c r="C6891" t="s">
        <v>612</v>
      </c>
      <c r="D6891" t="s">
        <v>4595</v>
      </c>
      <c r="E6891" t="s">
        <v>88</v>
      </c>
      <c r="F6891" t="b">
        <v>0</v>
      </c>
      <c r="G6891" t="s">
        <v>73</v>
      </c>
      <c r="H6891" s="1">
        <v>46092.458958333344</v>
      </c>
      <c r="I6891" t="b">
        <v>1</v>
      </c>
      <c r="J6891" t="b">
        <v>0</v>
      </c>
      <c r="K6891" t="s">
        <v>41</v>
      </c>
      <c r="L6891" t="s">
        <v>60</v>
      </c>
      <c r="M6891">
        <v>120000</v>
      </c>
      <c r="N6891"/>
      <c r="O6891" t="s">
        <v>15308</v>
      </c>
      <c r="P6891" t="s">
        <v>15309</v>
      </c>
    </row>
    <row r="6892" spans="1:16" x14ac:dyDescent="0.25">
      <c r="A6892" t="s">
        <v>0</v>
      </c>
      <c r="B6892" t="s">
        <v>4208</v>
      </c>
      <c r="C6892" t="s">
        <v>515</v>
      </c>
      <c r="D6892" t="s">
        <v>4595</v>
      </c>
      <c r="E6892" t="s">
        <v>72</v>
      </c>
      <c r="F6892" t="b">
        <v>0</v>
      </c>
      <c r="G6892" t="s">
        <v>73</v>
      </c>
      <c r="H6892" s="1">
        <v>46092.458958333344</v>
      </c>
      <c r="I6892" t="b">
        <v>0</v>
      </c>
      <c r="J6892" t="b">
        <v>1</v>
      </c>
      <c r="K6892" t="s">
        <v>41</v>
      </c>
      <c r="L6892" t="s">
        <v>60</v>
      </c>
      <c r="M6892">
        <v>156325</v>
      </c>
      <c r="N6892"/>
      <c r="O6892" t="s">
        <v>2599</v>
      </c>
      <c r="P6892" t="s">
        <v>718</v>
      </c>
    </row>
    <row r="6893" spans="1:16" x14ac:dyDescent="0.25">
      <c r="A6893" t="s">
        <v>0</v>
      </c>
      <c r="B6893" t="s">
        <v>883</v>
      </c>
      <c r="C6893" t="s">
        <v>162</v>
      </c>
      <c r="D6893" t="s">
        <v>4595</v>
      </c>
      <c r="E6893" t="s">
        <v>621</v>
      </c>
      <c r="F6893" t="b">
        <v>0</v>
      </c>
      <c r="G6893" t="s">
        <v>73</v>
      </c>
      <c r="H6893" s="1">
        <v>46092.458981481483</v>
      </c>
      <c r="I6893" t="b">
        <v>0</v>
      </c>
      <c r="J6893" t="b">
        <v>0</v>
      </c>
      <c r="K6893" t="s">
        <v>41</v>
      </c>
      <c r="L6893" t="s">
        <v>60</v>
      </c>
      <c r="M6893">
        <v>49000</v>
      </c>
      <c r="N6893"/>
      <c r="O6893" t="s">
        <v>15310</v>
      </c>
      <c r="P6893" t="s">
        <v>235</v>
      </c>
    </row>
    <row r="6894" spans="1:16" x14ac:dyDescent="0.25">
      <c r="A6894" t="s">
        <v>3</v>
      </c>
      <c r="B6894" t="s">
        <v>15311</v>
      </c>
      <c r="C6894" t="s">
        <v>515</v>
      </c>
      <c r="D6894" t="s">
        <v>4595</v>
      </c>
      <c r="E6894" t="s">
        <v>72</v>
      </c>
      <c r="F6894" t="b">
        <v>0</v>
      </c>
      <c r="G6894" t="s">
        <v>73</v>
      </c>
      <c r="H6894" s="1">
        <v>46092.458981481483</v>
      </c>
      <c r="I6894" t="b">
        <v>1</v>
      </c>
      <c r="J6894" t="b">
        <v>1</v>
      </c>
      <c r="K6894" t="s">
        <v>41</v>
      </c>
      <c r="L6894" t="s">
        <v>60</v>
      </c>
      <c r="M6894">
        <v>124622.5</v>
      </c>
      <c r="N6894"/>
      <c r="O6894" t="s">
        <v>2599</v>
      </c>
      <c r="P6894" t="s">
        <v>1759</v>
      </c>
    </row>
    <row r="6895" spans="1:16" x14ac:dyDescent="0.25">
      <c r="A6895" t="s">
        <v>0</v>
      </c>
      <c r="B6895" t="s">
        <v>0</v>
      </c>
      <c r="C6895" t="s">
        <v>2906</v>
      </c>
      <c r="D6895" t="s">
        <v>4595</v>
      </c>
      <c r="E6895" t="s">
        <v>59</v>
      </c>
      <c r="F6895" t="b">
        <v>0</v>
      </c>
      <c r="G6895" t="s">
        <v>68</v>
      </c>
      <c r="H6895" s="1">
        <v>46092.459039351852</v>
      </c>
      <c r="I6895" t="b">
        <v>1</v>
      </c>
      <c r="J6895" t="b">
        <v>0</v>
      </c>
      <c r="K6895" t="s">
        <v>41</v>
      </c>
      <c r="L6895" t="s">
        <v>60</v>
      </c>
      <c r="M6895">
        <v>77500</v>
      </c>
      <c r="N6895"/>
      <c r="O6895" t="s">
        <v>15312</v>
      </c>
      <c r="P6895" t="s">
        <v>15313</v>
      </c>
    </row>
    <row r="6896" spans="1:16" x14ac:dyDescent="0.25">
      <c r="A6896" t="s">
        <v>0</v>
      </c>
      <c r="B6896" t="s">
        <v>0</v>
      </c>
      <c r="C6896" t="s">
        <v>2873</v>
      </c>
      <c r="D6896" t="s">
        <v>4595</v>
      </c>
      <c r="E6896" t="s">
        <v>59</v>
      </c>
      <c r="F6896" t="b">
        <v>0</v>
      </c>
      <c r="G6896" t="s">
        <v>68</v>
      </c>
      <c r="H6896" s="1">
        <v>46092.459039351852</v>
      </c>
      <c r="I6896" t="b">
        <v>0</v>
      </c>
      <c r="J6896" t="b">
        <v>0</v>
      </c>
      <c r="K6896" t="s">
        <v>41</v>
      </c>
      <c r="L6896" t="s">
        <v>60</v>
      </c>
      <c r="M6896">
        <v>70000</v>
      </c>
      <c r="N6896"/>
      <c r="O6896" t="s">
        <v>15314</v>
      </c>
      <c r="P6896" t="s">
        <v>15315</v>
      </c>
    </row>
    <row r="6897" spans="1:16" x14ac:dyDescent="0.25">
      <c r="A6897" t="s">
        <v>6</v>
      </c>
      <c r="B6897" t="s">
        <v>15316</v>
      </c>
      <c r="C6897" t="s">
        <v>172</v>
      </c>
      <c r="D6897" t="s">
        <v>4595</v>
      </c>
      <c r="E6897" t="s">
        <v>59</v>
      </c>
      <c r="F6897" t="b">
        <v>0</v>
      </c>
      <c r="G6897" t="s">
        <v>68</v>
      </c>
      <c r="H6897" s="1">
        <v>46092.459062499998</v>
      </c>
      <c r="I6897" t="b">
        <v>0</v>
      </c>
      <c r="J6897" t="b">
        <v>1</v>
      </c>
      <c r="K6897" t="s">
        <v>41</v>
      </c>
      <c r="L6897" t="s">
        <v>60</v>
      </c>
      <c r="M6897">
        <v>90000</v>
      </c>
      <c r="N6897"/>
      <c r="O6897" t="s">
        <v>15317</v>
      </c>
      <c r="P6897" t="s">
        <v>597</v>
      </c>
    </row>
    <row r="6898" spans="1:16" x14ac:dyDescent="0.25">
      <c r="A6898" t="s">
        <v>0</v>
      </c>
      <c r="B6898" t="s">
        <v>3317</v>
      </c>
      <c r="C6898" t="s">
        <v>150</v>
      </c>
      <c r="D6898" t="s">
        <v>4595</v>
      </c>
      <c r="E6898" t="s">
        <v>132</v>
      </c>
      <c r="F6898" t="b">
        <v>0</v>
      </c>
      <c r="G6898" t="s">
        <v>68</v>
      </c>
      <c r="H6898" s="1">
        <v>46092.459062499998</v>
      </c>
      <c r="I6898" t="b">
        <v>1</v>
      </c>
      <c r="J6898" t="b">
        <v>1</v>
      </c>
      <c r="K6898" t="s">
        <v>41</v>
      </c>
      <c r="L6898" t="s">
        <v>60</v>
      </c>
      <c r="M6898">
        <v>42000</v>
      </c>
      <c r="N6898"/>
      <c r="O6898" t="s">
        <v>10967</v>
      </c>
    </row>
    <row r="6899" spans="1:16" x14ac:dyDescent="0.25">
      <c r="A6899" t="s">
        <v>3</v>
      </c>
      <c r="B6899" t="s">
        <v>3040</v>
      </c>
      <c r="C6899" t="s">
        <v>1240</v>
      </c>
      <c r="D6899" t="s">
        <v>4595</v>
      </c>
      <c r="E6899" t="s">
        <v>59</v>
      </c>
      <c r="F6899" t="b">
        <v>0</v>
      </c>
      <c r="G6899" t="s">
        <v>68</v>
      </c>
      <c r="H6899" s="1">
        <v>46092.459131944437</v>
      </c>
      <c r="I6899" t="b">
        <v>1</v>
      </c>
      <c r="J6899" t="b">
        <v>1</v>
      </c>
      <c r="K6899" t="s">
        <v>41</v>
      </c>
      <c r="L6899" t="s">
        <v>60</v>
      </c>
      <c r="M6899">
        <v>105000</v>
      </c>
      <c r="N6899"/>
      <c r="O6899" t="s">
        <v>15318</v>
      </c>
      <c r="P6899" t="s">
        <v>219</v>
      </c>
    </row>
    <row r="6900" spans="1:16" x14ac:dyDescent="0.25">
      <c r="A6900" t="s">
        <v>7</v>
      </c>
      <c r="B6900" t="s">
        <v>2925</v>
      </c>
      <c r="C6900" t="s">
        <v>124</v>
      </c>
      <c r="D6900" t="s">
        <v>4595</v>
      </c>
      <c r="E6900" t="s">
        <v>59</v>
      </c>
      <c r="F6900" t="b">
        <v>0</v>
      </c>
      <c r="G6900" t="s">
        <v>68</v>
      </c>
      <c r="H6900" s="1">
        <v>46092.459131944437</v>
      </c>
      <c r="I6900" t="b">
        <v>0</v>
      </c>
      <c r="J6900" t="b">
        <v>0</v>
      </c>
      <c r="K6900" t="s">
        <v>41</v>
      </c>
      <c r="L6900" t="s">
        <v>60</v>
      </c>
      <c r="M6900">
        <v>125000</v>
      </c>
      <c r="N6900"/>
      <c r="O6900" t="s">
        <v>15319</v>
      </c>
      <c r="P6900" t="s">
        <v>15320</v>
      </c>
    </row>
    <row r="6901" spans="1:16" x14ac:dyDescent="0.25">
      <c r="A6901" t="s">
        <v>2</v>
      </c>
      <c r="B6901" t="s">
        <v>15321</v>
      </c>
      <c r="C6901" t="s">
        <v>2873</v>
      </c>
      <c r="D6901" t="s">
        <v>4595</v>
      </c>
      <c r="E6901" t="s">
        <v>59</v>
      </c>
      <c r="F6901" t="b">
        <v>0</v>
      </c>
      <c r="G6901" t="s">
        <v>68</v>
      </c>
      <c r="H6901" s="1">
        <v>46092.459131944437</v>
      </c>
      <c r="I6901" t="b">
        <v>0</v>
      </c>
      <c r="J6901" t="b">
        <v>0</v>
      </c>
      <c r="K6901" t="s">
        <v>41</v>
      </c>
      <c r="L6901" t="s">
        <v>60</v>
      </c>
      <c r="M6901">
        <v>117500</v>
      </c>
      <c r="N6901"/>
      <c r="O6901" t="s">
        <v>15322</v>
      </c>
      <c r="P6901" t="s">
        <v>12006</v>
      </c>
    </row>
    <row r="6902" spans="1:16" x14ac:dyDescent="0.25">
      <c r="A6902" t="s">
        <v>6</v>
      </c>
      <c r="B6902" t="s">
        <v>11276</v>
      </c>
      <c r="C6902" t="s">
        <v>434</v>
      </c>
      <c r="D6902" t="s">
        <v>4595</v>
      </c>
      <c r="F6902" t="b">
        <v>0</v>
      </c>
      <c r="G6902" t="s">
        <v>68</v>
      </c>
      <c r="H6902" s="1">
        <v>46092.459131944437</v>
      </c>
      <c r="I6902" t="b">
        <v>0</v>
      </c>
      <c r="J6902" t="b">
        <v>0</v>
      </c>
      <c r="K6902" t="s">
        <v>41</v>
      </c>
      <c r="L6902" t="s">
        <v>60</v>
      </c>
      <c r="M6902">
        <v>160000</v>
      </c>
      <c r="N6902"/>
      <c r="O6902" t="s">
        <v>15323</v>
      </c>
      <c r="P6902" t="s">
        <v>15324</v>
      </c>
    </row>
    <row r="6903" spans="1:16" x14ac:dyDescent="0.25">
      <c r="A6903" t="s">
        <v>0</v>
      </c>
      <c r="B6903" t="s">
        <v>5853</v>
      </c>
      <c r="C6903" t="s">
        <v>301</v>
      </c>
      <c r="D6903" t="s">
        <v>4595</v>
      </c>
      <c r="E6903" t="s">
        <v>59</v>
      </c>
      <c r="F6903" t="b">
        <v>0</v>
      </c>
      <c r="G6903" t="s">
        <v>68</v>
      </c>
      <c r="H6903" s="1">
        <v>46092.459131944437</v>
      </c>
      <c r="I6903" t="b">
        <v>0</v>
      </c>
      <c r="J6903" t="b">
        <v>1</v>
      </c>
      <c r="K6903" t="s">
        <v>41</v>
      </c>
      <c r="L6903" t="s">
        <v>60</v>
      </c>
      <c r="M6903">
        <v>100000</v>
      </c>
      <c r="N6903"/>
      <c r="O6903" t="s">
        <v>15325</v>
      </c>
      <c r="P6903" t="s">
        <v>2290</v>
      </c>
    </row>
    <row r="6904" spans="1:16" x14ac:dyDescent="0.25">
      <c r="A6904" t="s">
        <v>0</v>
      </c>
      <c r="B6904" t="s">
        <v>549</v>
      </c>
      <c r="C6904" t="s">
        <v>148</v>
      </c>
      <c r="D6904" t="s">
        <v>4595</v>
      </c>
      <c r="E6904" t="s">
        <v>59</v>
      </c>
      <c r="F6904" t="b">
        <v>0</v>
      </c>
      <c r="G6904" t="s">
        <v>89</v>
      </c>
      <c r="H6904" s="1">
        <v>46092.459236111114</v>
      </c>
      <c r="I6904" t="b">
        <v>1</v>
      </c>
      <c r="J6904" t="b">
        <v>1</v>
      </c>
      <c r="K6904" t="s">
        <v>41</v>
      </c>
      <c r="L6904" t="s">
        <v>60</v>
      </c>
      <c r="M6904">
        <v>107500</v>
      </c>
      <c r="N6904"/>
      <c r="O6904" t="s">
        <v>15326</v>
      </c>
      <c r="P6904" t="s">
        <v>15327</v>
      </c>
    </row>
    <row r="6905" spans="1:16" x14ac:dyDescent="0.25">
      <c r="A6905" t="s">
        <v>7</v>
      </c>
      <c r="B6905" t="s">
        <v>15287</v>
      </c>
      <c r="C6905" t="s">
        <v>11792</v>
      </c>
      <c r="D6905" t="s">
        <v>4595</v>
      </c>
      <c r="E6905" t="s">
        <v>59</v>
      </c>
      <c r="F6905" t="b">
        <v>0</v>
      </c>
      <c r="G6905" t="s">
        <v>89</v>
      </c>
      <c r="H6905" s="1">
        <v>46092.45925925926</v>
      </c>
      <c r="I6905" t="b">
        <v>0</v>
      </c>
      <c r="J6905" t="b">
        <v>0</v>
      </c>
      <c r="K6905" t="s">
        <v>41</v>
      </c>
      <c r="L6905" t="s">
        <v>60</v>
      </c>
      <c r="M6905">
        <v>72500</v>
      </c>
      <c r="N6905"/>
      <c r="O6905" t="s">
        <v>15328</v>
      </c>
      <c r="P6905" t="s">
        <v>15329</v>
      </c>
    </row>
    <row r="6906" spans="1:16" x14ac:dyDescent="0.25">
      <c r="A6906" t="s">
        <v>3</v>
      </c>
      <c r="B6906" t="s">
        <v>15330</v>
      </c>
      <c r="C6906" t="s">
        <v>148</v>
      </c>
      <c r="D6906" t="s">
        <v>4595</v>
      </c>
      <c r="E6906" t="s">
        <v>59</v>
      </c>
      <c r="F6906" t="b">
        <v>0</v>
      </c>
      <c r="G6906" t="s">
        <v>89</v>
      </c>
      <c r="H6906" s="1">
        <v>46092.45925925926</v>
      </c>
      <c r="I6906" t="b">
        <v>1</v>
      </c>
      <c r="J6906" t="b">
        <v>0</v>
      </c>
      <c r="K6906" t="s">
        <v>41</v>
      </c>
      <c r="L6906" t="s">
        <v>60</v>
      </c>
      <c r="M6906">
        <v>125000</v>
      </c>
      <c r="N6906"/>
      <c r="O6906" t="s">
        <v>15331</v>
      </c>
      <c r="P6906" t="s">
        <v>288</v>
      </c>
    </row>
    <row r="6907" spans="1:16" x14ac:dyDescent="0.25">
      <c r="A6907" t="s">
        <v>2</v>
      </c>
      <c r="B6907" t="s">
        <v>2869</v>
      </c>
      <c r="C6907" t="s">
        <v>598</v>
      </c>
      <c r="D6907" t="s">
        <v>4595</v>
      </c>
      <c r="E6907" t="s">
        <v>59</v>
      </c>
      <c r="F6907" t="b">
        <v>0</v>
      </c>
      <c r="G6907" t="s">
        <v>65</v>
      </c>
      <c r="H6907" s="1">
        <v>46092.459351851852</v>
      </c>
      <c r="I6907" t="b">
        <v>0</v>
      </c>
      <c r="J6907" t="b">
        <v>0</v>
      </c>
      <c r="K6907" t="s">
        <v>41</v>
      </c>
      <c r="L6907" t="s">
        <v>60</v>
      </c>
      <c r="M6907">
        <v>142500</v>
      </c>
      <c r="N6907"/>
      <c r="O6907" t="s">
        <v>15332</v>
      </c>
      <c r="P6907" t="s">
        <v>15333</v>
      </c>
    </row>
    <row r="6908" spans="1:16" x14ac:dyDescent="0.25">
      <c r="A6908" t="s">
        <v>6</v>
      </c>
      <c r="B6908" t="s">
        <v>6</v>
      </c>
      <c r="C6908" t="s">
        <v>2208</v>
      </c>
      <c r="D6908" t="s">
        <v>4595</v>
      </c>
      <c r="E6908" t="s">
        <v>59</v>
      </c>
      <c r="F6908" t="b">
        <v>0</v>
      </c>
      <c r="G6908" t="s">
        <v>65</v>
      </c>
      <c r="H6908" s="1">
        <v>46092.459421296298</v>
      </c>
      <c r="I6908" t="b">
        <v>0</v>
      </c>
      <c r="J6908" t="b">
        <v>0</v>
      </c>
      <c r="K6908" t="s">
        <v>41</v>
      </c>
      <c r="L6908" t="s">
        <v>60</v>
      </c>
      <c r="M6908">
        <v>180000</v>
      </c>
      <c r="N6908"/>
      <c r="O6908" t="s">
        <v>15334</v>
      </c>
      <c r="P6908" t="s">
        <v>15335</v>
      </c>
    </row>
    <row r="6909" spans="1:16" x14ac:dyDescent="0.25">
      <c r="A6909" t="s">
        <v>2</v>
      </c>
      <c r="B6909" t="s">
        <v>4744</v>
      </c>
      <c r="C6909" t="s">
        <v>1837</v>
      </c>
      <c r="D6909" t="s">
        <v>4595</v>
      </c>
      <c r="E6909" t="s">
        <v>59</v>
      </c>
      <c r="F6909" t="b">
        <v>0</v>
      </c>
      <c r="G6909" t="s">
        <v>65</v>
      </c>
      <c r="H6909" s="1">
        <v>46092.459421296298</v>
      </c>
      <c r="I6909" t="b">
        <v>0</v>
      </c>
      <c r="J6909" t="b">
        <v>1</v>
      </c>
      <c r="K6909" t="s">
        <v>41</v>
      </c>
      <c r="L6909" t="s">
        <v>60</v>
      </c>
      <c r="M6909">
        <v>150000</v>
      </c>
      <c r="N6909"/>
      <c r="O6909" t="s">
        <v>2276</v>
      </c>
      <c r="P6909" t="s">
        <v>221</v>
      </c>
    </row>
    <row r="6910" spans="1:16" x14ac:dyDescent="0.25">
      <c r="A6910" t="s">
        <v>6</v>
      </c>
      <c r="B6910" t="s">
        <v>6</v>
      </c>
      <c r="C6910" t="s">
        <v>2209</v>
      </c>
      <c r="D6910" t="s">
        <v>4595</v>
      </c>
      <c r="E6910" t="s">
        <v>59</v>
      </c>
      <c r="F6910" t="b">
        <v>0</v>
      </c>
      <c r="G6910" t="s">
        <v>65</v>
      </c>
      <c r="H6910" s="1">
        <v>46092.459444444437</v>
      </c>
      <c r="I6910" t="b">
        <v>0</v>
      </c>
      <c r="J6910" t="b">
        <v>0</v>
      </c>
      <c r="K6910" t="s">
        <v>41</v>
      </c>
      <c r="L6910" t="s">
        <v>60</v>
      </c>
      <c r="M6910">
        <v>180000</v>
      </c>
      <c r="N6910"/>
      <c r="O6910" t="s">
        <v>14163</v>
      </c>
    </row>
    <row r="6911" spans="1:16" x14ac:dyDescent="0.25">
      <c r="A6911" t="s">
        <v>2</v>
      </c>
      <c r="B6911" t="s">
        <v>15336</v>
      </c>
      <c r="C6911" t="s">
        <v>194</v>
      </c>
      <c r="D6911" t="s">
        <v>4595</v>
      </c>
      <c r="E6911" t="s">
        <v>59</v>
      </c>
      <c r="F6911" t="b">
        <v>0</v>
      </c>
      <c r="G6911" t="s">
        <v>65</v>
      </c>
      <c r="H6911" s="1">
        <v>46092.459444444437</v>
      </c>
      <c r="I6911" t="b">
        <v>0</v>
      </c>
      <c r="J6911" t="b">
        <v>0</v>
      </c>
      <c r="K6911" t="s">
        <v>41</v>
      </c>
      <c r="L6911" t="s">
        <v>60</v>
      </c>
      <c r="M6911">
        <v>117500</v>
      </c>
      <c r="N6911"/>
      <c r="O6911" t="s">
        <v>15337</v>
      </c>
      <c r="P6911" t="s">
        <v>15338</v>
      </c>
    </row>
    <row r="6912" spans="1:16" x14ac:dyDescent="0.25">
      <c r="A6912" t="s">
        <v>2</v>
      </c>
      <c r="B6912" t="s">
        <v>1695</v>
      </c>
      <c r="C6912" t="s">
        <v>246</v>
      </c>
      <c r="D6912" t="s">
        <v>4595</v>
      </c>
      <c r="E6912" t="s">
        <v>59</v>
      </c>
      <c r="F6912" t="b">
        <v>0</v>
      </c>
      <c r="G6912" t="s">
        <v>65</v>
      </c>
      <c r="H6912" s="1">
        <v>46092.459444444437</v>
      </c>
      <c r="I6912" t="b">
        <v>0</v>
      </c>
      <c r="J6912" t="b">
        <v>0</v>
      </c>
      <c r="K6912" t="s">
        <v>41</v>
      </c>
      <c r="L6912" t="s">
        <v>60</v>
      </c>
      <c r="M6912">
        <v>230000</v>
      </c>
      <c r="N6912"/>
      <c r="O6912" t="s">
        <v>15339</v>
      </c>
      <c r="P6912" t="s">
        <v>85</v>
      </c>
    </row>
    <row r="6913" spans="1:16" x14ac:dyDescent="0.25">
      <c r="A6913" t="s">
        <v>9</v>
      </c>
      <c r="B6913" t="s">
        <v>15340</v>
      </c>
      <c r="C6913" t="s">
        <v>224</v>
      </c>
      <c r="D6913" t="s">
        <v>4595</v>
      </c>
      <c r="E6913" t="s">
        <v>59</v>
      </c>
      <c r="F6913" t="b">
        <v>0</v>
      </c>
      <c r="G6913" t="s">
        <v>65</v>
      </c>
      <c r="H6913" s="1">
        <v>46092.459456018521</v>
      </c>
      <c r="I6913" t="b">
        <v>0</v>
      </c>
      <c r="J6913" t="b">
        <v>1</v>
      </c>
      <c r="K6913" t="s">
        <v>41</v>
      </c>
      <c r="L6913" t="s">
        <v>60</v>
      </c>
      <c r="M6913">
        <v>120000</v>
      </c>
      <c r="N6913"/>
      <c r="O6913" t="s">
        <v>15223</v>
      </c>
      <c r="P6913" t="s">
        <v>1377</v>
      </c>
    </row>
    <row r="6914" spans="1:16" x14ac:dyDescent="0.25">
      <c r="A6914" t="s">
        <v>0</v>
      </c>
      <c r="B6914" t="s">
        <v>547</v>
      </c>
      <c r="C6914" t="s">
        <v>332</v>
      </c>
      <c r="D6914" t="s">
        <v>4595</v>
      </c>
      <c r="E6914" t="s">
        <v>59</v>
      </c>
      <c r="F6914" t="b">
        <v>0</v>
      </c>
      <c r="G6914" t="s">
        <v>65</v>
      </c>
      <c r="H6914" s="1">
        <v>46092.459456018521</v>
      </c>
      <c r="I6914" t="b">
        <v>1</v>
      </c>
      <c r="J6914" t="b">
        <v>0</v>
      </c>
      <c r="K6914" t="s">
        <v>41</v>
      </c>
      <c r="L6914" t="s">
        <v>60</v>
      </c>
      <c r="M6914">
        <v>142500</v>
      </c>
      <c r="N6914"/>
      <c r="O6914" t="s">
        <v>15341</v>
      </c>
      <c r="P6914" t="s">
        <v>15342</v>
      </c>
    </row>
    <row r="6915" spans="1:16" x14ac:dyDescent="0.25">
      <c r="A6915" t="s">
        <v>6</v>
      </c>
      <c r="B6915" t="s">
        <v>6</v>
      </c>
      <c r="C6915" t="s">
        <v>491</v>
      </c>
      <c r="D6915" t="s">
        <v>4595</v>
      </c>
      <c r="E6915" t="s">
        <v>59</v>
      </c>
      <c r="F6915" t="b">
        <v>0</v>
      </c>
      <c r="G6915" t="s">
        <v>65</v>
      </c>
      <c r="H6915" s="1">
        <v>46092.459456018521</v>
      </c>
      <c r="I6915" t="b">
        <v>0</v>
      </c>
      <c r="J6915" t="b">
        <v>0</v>
      </c>
      <c r="K6915" t="s">
        <v>41</v>
      </c>
      <c r="L6915" t="s">
        <v>60</v>
      </c>
      <c r="M6915">
        <v>180000</v>
      </c>
      <c r="N6915"/>
      <c r="O6915" t="s">
        <v>15343</v>
      </c>
    </row>
    <row r="6916" spans="1:16" x14ac:dyDescent="0.25">
      <c r="A6916" t="s">
        <v>9</v>
      </c>
      <c r="B6916" t="s">
        <v>15344</v>
      </c>
      <c r="C6916" t="s">
        <v>4308</v>
      </c>
      <c r="D6916" t="s">
        <v>4595</v>
      </c>
      <c r="E6916" t="s">
        <v>59</v>
      </c>
      <c r="F6916" t="b">
        <v>0</v>
      </c>
      <c r="G6916" t="s">
        <v>65</v>
      </c>
      <c r="H6916" s="1">
        <v>46092.459456018521</v>
      </c>
      <c r="I6916" t="b">
        <v>0</v>
      </c>
      <c r="J6916" t="b">
        <v>0</v>
      </c>
      <c r="K6916" t="s">
        <v>41</v>
      </c>
      <c r="L6916" t="s">
        <v>60</v>
      </c>
      <c r="M6916">
        <v>82500</v>
      </c>
      <c r="N6916"/>
      <c r="O6916" t="s">
        <v>15345</v>
      </c>
      <c r="P6916" t="s">
        <v>426</v>
      </c>
    </row>
    <row r="6917" spans="1:16" x14ac:dyDescent="0.25">
      <c r="A6917" t="s">
        <v>2</v>
      </c>
      <c r="B6917" t="s">
        <v>15346</v>
      </c>
      <c r="C6917" t="s">
        <v>142</v>
      </c>
      <c r="D6917" t="s">
        <v>4595</v>
      </c>
      <c r="E6917" t="s">
        <v>59</v>
      </c>
      <c r="F6917" t="b">
        <v>0</v>
      </c>
      <c r="G6917" t="s">
        <v>65</v>
      </c>
      <c r="H6917" s="1">
        <v>46092.459490740737</v>
      </c>
      <c r="I6917" t="b">
        <v>0</v>
      </c>
      <c r="J6917" t="b">
        <v>0</v>
      </c>
      <c r="K6917" t="s">
        <v>41</v>
      </c>
      <c r="L6917" t="s">
        <v>60</v>
      </c>
      <c r="M6917">
        <v>70000</v>
      </c>
      <c r="N6917"/>
      <c r="O6917" t="s">
        <v>15307</v>
      </c>
    </row>
    <row r="6918" spans="1:16" x14ac:dyDescent="0.25">
      <c r="A6918" t="s">
        <v>6</v>
      </c>
      <c r="B6918" t="s">
        <v>15011</v>
      </c>
      <c r="C6918" t="s">
        <v>15012</v>
      </c>
      <c r="D6918" t="s">
        <v>4595</v>
      </c>
      <c r="E6918" t="s">
        <v>59</v>
      </c>
      <c r="F6918" t="b">
        <v>0</v>
      </c>
      <c r="G6918" t="s">
        <v>65</v>
      </c>
      <c r="H6918" s="1">
        <v>46092.459490740737</v>
      </c>
      <c r="I6918" t="b">
        <v>0</v>
      </c>
      <c r="J6918" t="b">
        <v>1</v>
      </c>
      <c r="K6918" t="s">
        <v>41</v>
      </c>
      <c r="L6918" t="s">
        <v>60</v>
      </c>
      <c r="M6918">
        <v>205000</v>
      </c>
      <c r="N6918"/>
      <c r="O6918" t="s">
        <v>2276</v>
      </c>
      <c r="P6918" t="s">
        <v>15347</v>
      </c>
    </row>
    <row r="6919" spans="1:16" x14ac:dyDescent="0.25">
      <c r="A6919" t="s">
        <v>2</v>
      </c>
      <c r="B6919" t="s">
        <v>870</v>
      </c>
      <c r="C6919" t="s">
        <v>1237</v>
      </c>
      <c r="D6919" t="s">
        <v>4595</v>
      </c>
      <c r="E6919" t="s">
        <v>621</v>
      </c>
      <c r="F6919" t="b">
        <v>0</v>
      </c>
      <c r="G6919" t="s">
        <v>65</v>
      </c>
      <c r="H6919" s="1">
        <v>46092.459513888891</v>
      </c>
      <c r="I6919" t="b">
        <v>0</v>
      </c>
      <c r="J6919" t="b">
        <v>0</v>
      </c>
      <c r="K6919" t="s">
        <v>41</v>
      </c>
      <c r="L6919" t="s">
        <v>60</v>
      </c>
      <c r="M6919">
        <v>45000</v>
      </c>
      <c r="N6919"/>
      <c r="O6919" t="s">
        <v>15348</v>
      </c>
      <c r="P6919" t="s">
        <v>1407</v>
      </c>
    </row>
    <row r="6920" spans="1:16" x14ac:dyDescent="0.25">
      <c r="A6920" t="s">
        <v>6</v>
      </c>
      <c r="B6920" t="s">
        <v>15349</v>
      </c>
      <c r="C6920" t="s">
        <v>1792</v>
      </c>
      <c r="D6920" t="s">
        <v>4595</v>
      </c>
      <c r="E6920" t="s">
        <v>59</v>
      </c>
      <c r="F6920" t="b">
        <v>0</v>
      </c>
      <c r="G6920" t="s">
        <v>65</v>
      </c>
      <c r="H6920" s="1">
        <v>46092.459513888891</v>
      </c>
      <c r="I6920" t="b">
        <v>0</v>
      </c>
      <c r="J6920" t="b">
        <v>0</v>
      </c>
      <c r="K6920" t="s">
        <v>41</v>
      </c>
      <c r="L6920" t="s">
        <v>60</v>
      </c>
      <c r="M6920">
        <v>172500</v>
      </c>
      <c r="N6920"/>
      <c r="O6920" t="s">
        <v>15350</v>
      </c>
      <c r="P6920" t="s">
        <v>622</v>
      </c>
    </row>
    <row r="6921" spans="1:16" x14ac:dyDescent="0.25">
      <c r="A6921" t="s">
        <v>6</v>
      </c>
      <c r="B6921" t="s">
        <v>6</v>
      </c>
      <c r="C6921" t="s">
        <v>605</v>
      </c>
      <c r="D6921" t="s">
        <v>4595</v>
      </c>
      <c r="E6921" t="s">
        <v>59</v>
      </c>
      <c r="F6921" t="b">
        <v>0</v>
      </c>
      <c r="G6921" t="s">
        <v>77</v>
      </c>
      <c r="H6921" s="1">
        <v>46092.459606481483</v>
      </c>
      <c r="I6921" t="b">
        <v>0</v>
      </c>
      <c r="J6921" t="b">
        <v>1</v>
      </c>
      <c r="K6921" t="s">
        <v>41</v>
      </c>
      <c r="L6921" t="s">
        <v>60</v>
      </c>
      <c r="M6921">
        <v>180000</v>
      </c>
      <c r="N6921"/>
      <c r="O6921" t="s">
        <v>804</v>
      </c>
      <c r="P6921" t="s">
        <v>15351</v>
      </c>
    </row>
    <row r="6922" spans="1:16" x14ac:dyDescent="0.25">
      <c r="A6922" t="s">
        <v>2</v>
      </c>
      <c r="B6922" t="s">
        <v>986</v>
      </c>
      <c r="C6922" t="s">
        <v>326</v>
      </c>
      <c r="D6922" t="s">
        <v>4595</v>
      </c>
      <c r="E6922" t="s">
        <v>59</v>
      </c>
      <c r="F6922" t="b">
        <v>0</v>
      </c>
      <c r="G6922" t="s">
        <v>77</v>
      </c>
      <c r="H6922" s="1">
        <v>46092.459606481483</v>
      </c>
      <c r="I6922" t="b">
        <v>0</v>
      </c>
      <c r="J6922" t="b">
        <v>1</v>
      </c>
      <c r="K6922" t="s">
        <v>41</v>
      </c>
      <c r="L6922" t="s">
        <v>60</v>
      </c>
      <c r="M6922">
        <v>170000</v>
      </c>
      <c r="N6922"/>
      <c r="O6922" t="s">
        <v>8715</v>
      </c>
      <c r="P6922" t="s">
        <v>12075</v>
      </c>
    </row>
    <row r="6923" spans="1:16" x14ac:dyDescent="0.25">
      <c r="A6923" t="s">
        <v>2</v>
      </c>
      <c r="B6923" t="s">
        <v>158</v>
      </c>
      <c r="C6923" t="s">
        <v>107</v>
      </c>
      <c r="D6923" t="s">
        <v>4595</v>
      </c>
      <c r="E6923" t="s">
        <v>59</v>
      </c>
      <c r="F6923" t="b">
        <v>0</v>
      </c>
      <c r="G6923" t="s">
        <v>77</v>
      </c>
      <c r="H6923" s="1">
        <v>46092.459722222222</v>
      </c>
      <c r="I6923" t="b">
        <v>0</v>
      </c>
      <c r="J6923" t="b">
        <v>0</v>
      </c>
      <c r="K6923" t="s">
        <v>41</v>
      </c>
      <c r="L6923" t="s">
        <v>60</v>
      </c>
      <c r="M6923">
        <v>215000</v>
      </c>
      <c r="N6923"/>
      <c r="O6923" t="s">
        <v>15352</v>
      </c>
      <c r="P6923" t="s">
        <v>563</v>
      </c>
    </row>
    <row r="6924" spans="1:16" x14ac:dyDescent="0.25">
      <c r="A6924" t="s">
        <v>2</v>
      </c>
      <c r="B6924" t="s">
        <v>15353</v>
      </c>
      <c r="C6924" t="s">
        <v>86</v>
      </c>
      <c r="D6924" t="s">
        <v>4595</v>
      </c>
      <c r="E6924" t="s">
        <v>59</v>
      </c>
      <c r="F6924" t="b">
        <v>0</v>
      </c>
      <c r="G6924" t="s">
        <v>77</v>
      </c>
      <c r="H6924" s="1">
        <v>46092.459722222222</v>
      </c>
      <c r="I6924" t="b">
        <v>0</v>
      </c>
      <c r="J6924" t="b">
        <v>0</v>
      </c>
      <c r="K6924" t="s">
        <v>41</v>
      </c>
      <c r="L6924" t="s">
        <v>60</v>
      </c>
      <c r="M6924">
        <v>105000</v>
      </c>
      <c r="N6924"/>
      <c r="O6924" t="s">
        <v>1859</v>
      </c>
      <c r="P6924" t="s">
        <v>15354</v>
      </c>
    </row>
    <row r="6925" spans="1:16" x14ac:dyDescent="0.25">
      <c r="A6925" t="s">
        <v>7</v>
      </c>
      <c r="B6925" t="s">
        <v>15355</v>
      </c>
      <c r="C6925" t="s">
        <v>271</v>
      </c>
      <c r="D6925" t="s">
        <v>4595</v>
      </c>
      <c r="E6925" t="s">
        <v>59</v>
      </c>
      <c r="F6925" t="b">
        <v>0</v>
      </c>
      <c r="G6925" t="s">
        <v>77</v>
      </c>
      <c r="H6925" s="1">
        <v>46092.459756944438</v>
      </c>
      <c r="I6925" t="b">
        <v>0</v>
      </c>
      <c r="J6925" t="b">
        <v>1</v>
      </c>
      <c r="K6925" t="s">
        <v>41</v>
      </c>
      <c r="L6925" t="s">
        <v>60</v>
      </c>
      <c r="M6925">
        <v>215000</v>
      </c>
      <c r="N6925"/>
      <c r="O6925" t="s">
        <v>15356</v>
      </c>
    </row>
    <row r="6926" spans="1:16" x14ac:dyDescent="0.25">
      <c r="A6926" t="s">
        <v>8</v>
      </c>
      <c r="B6926" t="s">
        <v>15357</v>
      </c>
      <c r="C6926" t="s">
        <v>290</v>
      </c>
      <c r="D6926" t="s">
        <v>4595</v>
      </c>
      <c r="E6926" t="s">
        <v>59</v>
      </c>
      <c r="F6926" t="b">
        <v>0</v>
      </c>
      <c r="G6926" t="s">
        <v>77</v>
      </c>
      <c r="H6926" s="1">
        <v>46092.459756944438</v>
      </c>
      <c r="I6926" t="b">
        <v>0</v>
      </c>
      <c r="J6926" t="b">
        <v>1</v>
      </c>
      <c r="K6926" t="s">
        <v>41</v>
      </c>
      <c r="L6926" t="s">
        <v>60</v>
      </c>
      <c r="M6926">
        <v>194000</v>
      </c>
      <c r="N6926"/>
      <c r="O6926" t="s">
        <v>1548</v>
      </c>
      <c r="P6926" t="s">
        <v>15358</v>
      </c>
    </row>
    <row r="6927" spans="1:16" x14ac:dyDescent="0.25">
      <c r="A6927" t="s">
        <v>3</v>
      </c>
      <c r="B6927" t="s">
        <v>15359</v>
      </c>
      <c r="C6927" t="s">
        <v>81</v>
      </c>
      <c r="D6927" t="s">
        <v>4595</v>
      </c>
      <c r="E6927" t="s">
        <v>59</v>
      </c>
      <c r="F6927" t="b">
        <v>0</v>
      </c>
      <c r="G6927" t="s">
        <v>77</v>
      </c>
      <c r="H6927" s="1">
        <v>46092.459756944438</v>
      </c>
      <c r="I6927" t="b">
        <v>1</v>
      </c>
      <c r="J6927" t="b">
        <v>0</v>
      </c>
      <c r="K6927" t="s">
        <v>41</v>
      </c>
      <c r="L6927" t="s">
        <v>60</v>
      </c>
      <c r="M6927">
        <v>80000</v>
      </c>
      <c r="N6927"/>
      <c r="O6927" t="s">
        <v>15360</v>
      </c>
      <c r="P6927" t="s">
        <v>622</v>
      </c>
    </row>
    <row r="6928" spans="1:16" x14ac:dyDescent="0.25">
      <c r="A6928" t="s">
        <v>2</v>
      </c>
      <c r="B6928" t="s">
        <v>213</v>
      </c>
      <c r="C6928" t="s">
        <v>201</v>
      </c>
      <c r="D6928" t="s">
        <v>4595</v>
      </c>
      <c r="E6928" t="s">
        <v>59</v>
      </c>
      <c r="F6928" t="b">
        <v>0</v>
      </c>
      <c r="G6928" t="s">
        <v>77</v>
      </c>
      <c r="H6928" s="1">
        <v>46092.459756944438</v>
      </c>
      <c r="I6928" t="b">
        <v>0</v>
      </c>
      <c r="J6928" t="b">
        <v>1</v>
      </c>
      <c r="K6928" t="s">
        <v>41</v>
      </c>
      <c r="L6928" t="s">
        <v>60</v>
      </c>
      <c r="M6928">
        <v>212500</v>
      </c>
      <c r="N6928"/>
      <c r="O6928" t="s">
        <v>2190</v>
      </c>
      <c r="P6928" t="s">
        <v>875</v>
      </c>
    </row>
    <row r="6929" spans="1:16" x14ac:dyDescent="0.25">
      <c r="A6929" t="s">
        <v>8</v>
      </c>
      <c r="B6929" t="s">
        <v>15361</v>
      </c>
      <c r="C6929" t="s">
        <v>304</v>
      </c>
      <c r="D6929" t="s">
        <v>4595</v>
      </c>
      <c r="E6929" t="s">
        <v>59</v>
      </c>
      <c r="F6929" t="b">
        <v>0</v>
      </c>
      <c r="G6929" t="s">
        <v>77</v>
      </c>
      <c r="H6929" s="1">
        <v>46092.459768518522</v>
      </c>
      <c r="I6929" t="b">
        <v>0</v>
      </c>
      <c r="J6929" t="b">
        <v>0</v>
      </c>
      <c r="K6929" t="s">
        <v>41</v>
      </c>
      <c r="L6929" t="s">
        <v>60</v>
      </c>
      <c r="M6929">
        <v>149500</v>
      </c>
      <c r="N6929"/>
      <c r="O6929" t="s">
        <v>15362</v>
      </c>
      <c r="P6929" t="s">
        <v>1187</v>
      </c>
    </row>
    <row r="6930" spans="1:16" x14ac:dyDescent="0.25">
      <c r="A6930" t="s">
        <v>2</v>
      </c>
      <c r="B6930" t="s">
        <v>306</v>
      </c>
      <c r="C6930" t="s">
        <v>515</v>
      </c>
      <c r="D6930" t="s">
        <v>4595</v>
      </c>
      <c r="E6930" t="s">
        <v>59</v>
      </c>
      <c r="F6930" t="b">
        <v>0</v>
      </c>
      <c r="G6930" t="s">
        <v>73</v>
      </c>
      <c r="H6930" s="1">
        <v>46092.459791666668</v>
      </c>
      <c r="I6930" t="b">
        <v>0</v>
      </c>
      <c r="J6930" t="b">
        <v>0</v>
      </c>
      <c r="K6930" t="s">
        <v>41</v>
      </c>
      <c r="L6930" t="s">
        <v>60</v>
      </c>
      <c r="M6930">
        <v>117500</v>
      </c>
      <c r="N6930"/>
      <c r="O6930" t="s">
        <v>2399</v>
      </c>
      <c r="P6930" t="s">
        <v>12168</v>
      </c>
    </row>
    <row r="6931" spans="1:16" x14ac:dyDescent="0.25">
      <c r="A6931" t="s">
        <v>2</v>
      </c>
      <c r="B6931" t="s">
        <v>15363</v>
      </c>
      <c r="C6931" t="s">
        <v>515</v>
      </c>
      <c r="D6931" t="s">
        <v>4595</v>
      </c>
      <c r="F6931" t="b">
        <v>0</v>
      </c>
      <c r="G6931" t="s">
        <v>73</v>
      </c>
      <c r="H6931" s="1">
        <v>46092.459791666668</v>
      </c>
      <c r="I6931" t="b">
        <v>0</v>
      </c>
      <c r="J6931" t="b">
        <v>0</v>
      </c>
      <c r="K6931" t="s">
        <v>41</v>
      </c>
      <c r="L6931" t="s">
        <v>60</v>
      </c>
      <c r="M6931">
        <v>130000</v>
      </c>
      <c r="N6931"/>
      <c r="O6931" t="s">
        <v>4264</v>
      </c>
      <c r="P6931" t="s">
        <v>15364</v>
      </c>
    </row>
    <row r="6932" spans="1:16" x14ac:dyDescent="0.25">
      <c r="A6932" t="s">
        <v>2</v>
      </c>
      <c r="B6932" t="s">
        <v>2</v>
      </c>
      <c r="C6932" t="s">
        <v>1743</v>
      </c>
      <c r="D6932" t="s">
        <v>4595</v>
      </c>
      <c r="E6932" t="s">
        <v>59</v>
      </c>
      <c r="F6932" t="b">
        <v>0</v>
      </c>
      <c r="G6932" t="s">
        <v>73</v>
      </c>
      <c r="H6932" s="1">
        <v>46092.459803240738</v>
      </c>
      <c r="I6932" t="b">
        <v>0</v>
      </c>
      <c r="J6932" t="b">
        <v>1</v>
      </c>
      <c r="K6932" t="s">
        <v>41</v>
      </c>
      <c r="L6932" t="s">
        <v>60</v>
      </c>
      <c r="M6932">
        <v>117500</v>
      </c>
      <c r="N6932"/>
      <c r="O6932" t="s">
        <v>12356</v>
      </c>
      <c r="P6932" t="s">
        <v>12357</v>
      </c>
    </row>
    <row r="6933" spans="1:16" x14ac:dyDescent="0.25">
      <c r="A6933" t="s">
        <v>2</v>
      </c>
      <c r="B6933" t="s">
        <v>12707</v>
      </c>
      <c r="C6933" t="s">
        <v>1883</v>
      </c>
      <c r="D6933" t="s">
        <v>4595</v>
      </c>
      <c r="E6933" t="s">
        <v>72</v>
      </c>
      <c r="F6933" t="b">
        <v>0</v>
      </c>
      <c r="G6933" t="s">
        <v>68</v>
      </c>
      <c r="H6933" s="1">
        <v>46092.459872685176</v>
      </c>
      <c r="I6933" t="b">
        <v>0</v>
      </c>
      <c r="J6933" t="b">
        <v>1</v>
      </c>
      <c r="K6933" t="s">
        <v>41</v>
      </c>
      <c r="L6933" t="s">
        <v>60</v>
      </c>
      <c r="M6933">
        <v>192000</v>
      </c>
      <c r="N6933"/>
      <c r="O6933" t="s">
        <v>95</v>
      </c>
    </row>
    <row r="6934" spans="1:16" x14ac:dyDescent="0.25">
      <c r="A6934" t="s">
        <v>2</v>
      </c>
      <c r="B6934" t="s">
        <v>779</v>
      </c>
      <c r="C6934" t="s">
        <v>2304</v>
      </c>
      <c r="D6934" t="s">
        <v>4595</v>
      </c>
      <c r="E6934" t="s">
        <v>621</v>
      </c>
      <c r="F6934" t="b">
        <v>0</v>
      </c>
      <c r="G6934" t="s">
        <v>68</v>
      </c>
      <c r="H6934" s="1">
        <v>46092.459872685176</v>
      </c>
      <c r="I6934" t="b">
        <v>0</v>
      </c>
      <c r="J6934" t="b">
        <v>0</v>
      </c>
      <c r="K6934" t="s">
        <v>41</v>
      </c>
      <c r="L6934" t="s">
        <v>60</v>
      </c>
      <c r="M6934">
        <v>42500</v>
      </c>
      <c r="N6934"/>
      <c r="O6934" t="s">
        <v>15365</v>
      </c>
      <c r="P6934" t="s">
        <v>1119</v>
      </c>
    </row>
    <row r="6935" spans="1:16" x14ac:dyDescent="0.25">
      <c r="A6935" t="s">
        <v>7</v>
      </c>
      <c r="B6935" t="s">
        <v>1646</v>
      </c>
      <c r="C6935" t="s">
        <v>1456</v>
      </c>
      <c r="D6935" t="s">
        <v>4595</v>
      </c>
      <c r="E6935" t="s">
        <v>59</v>
      </c>
      <c r="F6935" t="b">
        <v>0</v>
      </c>
      <c r="G6935" t="s">
        <v>89</v>
      </c>
      <c r="H6935" s="1">
        <v>46092.459918981483</v>
      </c>
      <c r="I6935" t="b">
        <v>0</v>
      </c>
      <c r="J6935" t="b">
        <v>0</v>
      </c>
      <c r="K6935" t="s">
        <v>41</v>
      </c>
      <c r="L6935" t="s">
        <v>60</v>
      </c>
      <c r="M6935">
        <v>147500</v>
      </c>
      <c r="N6935"/>
      <c r="O6935" t="s">
        <v>11344</v>
      </c>
    </row>
    <row r="6936" spans="1:16" x14ac:dyDescent="0.25">
      <c r="A6936" t="s">
        <v>1</v>
      </c>
      <c r="B6936" t="s">
        <v>15366</v>
      </c>
      <c r="C6936" t="s">
        <v>204</v>
      </c>
      <c r="D6936" t="s">
        <v>4595</v>
      </c>
      <c r="E6936" t="s">
        <v>59</v>
      </c>
      <c r="F6936" t="b">
        <v>0</v>
      </c>
      <c r="G6936" t="s">
        <v>65</v>
      </c>
      <c r="H6936" s="1">
        <v>46092.460069444453</v>
      </c>
      <c r="I6936" t="b">
        <v>1</v>
      </c>
      <c r="J6936" t="b">
        <v>1</v>
      </c>
      <c r="K6936" t="s">
        <v>41</v>
      </c>
      <c r="L6936" t="s">
        <v>60</v>
      </c>
      <c r="M6936">
        <v>285000</v>
      </c>
      <c r="N6936"/>
      <c r="O6936" t="s">
        <v>15367</v>
      </c>
      <c r="P6936" t="s">
        <v>15368</v>
      </c>
    </row>
    <row r="6937" spans="1:16" x14ac:dyDescent="0.25">
      <c r="A6937" t="s">
        <v>1</v>
      </c>
      <c r="B6937" t="s">
        <v>277</v>
      </c>
      <c r="C6937" t="s">
        <v>758</v>
      </c>
      <c r="D6937" t="s">
        <v>4595</v>
      </c>
      <c r="E6937" t="s">
        <v>59</v>
      </c>
      <c r="F6937" t="b">
        <v>0</v>
      </c>
      <c r="G6937" t="s">
        <v>65</v>
      </c>
      <c r="H6937" s="1">
        <v>46092.460127314807</v>
      </c>
      <c r="I6937" t="b">
        <v>1</v>
      </c>
      <c r="J6937" t="b">
        <v>1</v>
      </c>
      <c r="K6937" t="s">
        <v>41</v>
      </c>
      <c r="L6937" t="s">
        <v>60</v>
      </c>
      <c r="M6937">
        <v>235000</v>
      </c>
      <c r="N6937"/>
      <c r="O6937" t="s">
        <v>15369</v>
      </c>
      <c r="P6937" t="s">
        <v>15370</v>
      </c>
    </row>
    <row r="6938" spans="1:16" x14ac:dyDescent="0.25">
      <c r="A6938" t="s">
        <v>5</v>
      </c>
      <c r="B6938" t="s">
        <v>5</v>
      </c>
      <c r="C6938" t="s">
        <v>1888</v>
      </c>
      <c r="D6938" t="s">
        <v>4595</v>
      </c>
      <c r="E6938" t="s">
        <v>59</v>
      </c>
      <c r="F6938" t="b">
        <v>0</v>
      </c>
      <c r="G6938" t="s">
        <v>65</v>
      </c>
      <c r="H6938" s="1">
        <v>46092.460150462961</v>
      </c>
      <c r="I6938" t="b">
        <v>1</v>
      </c>
      <c r="J6938" t="b">
        <v>0</v>
      </c>
      <c r="K6938" t="s">
        <v>41</v>
      </c>
      <c r="L6938" t="s">
        <v>60</v>
      </c>
      <c r="M6938">
        <v>175000</v>
      </c>
      <c r="N6938"/>
      <c r="O6938" t="s">
        <v>15371</v>
      </c>
      <c r="P6938" t="s">
        <v>15372</v>
      </c>
    </row>
    <row r="6939" spans="1:16" x14ac:dyDescent="0.25">
      <c r="A6939" t="s">
        <v>1</v>
      </c>
      <c r="B6939" t="s">
        <v>210</v>
      </c>
      <c r="C6939" t="s">
        <v>113</v>
      </c>
      <c r="D6939" t="s">
        <v>4595</v>
      </c>
      <c r="E6939" t="s">
        <v>88</v>
      </c>
      <c r="F6939" t="b">
        <v>0</v>
      </c>
      <c r="G6939" t="s">
        <v>65</v>
      </c>
      <c r="H6939" s="1">
        <v>46092.460185185177</v>
      </c>
      <c r="I6939" t="b">
        <v>1</v>
      </c>
      <c r="J6939" t="b">
        <v>0</v>
      </c>
      <c r="K6939" t="s">
        <v>41</v>
      </c>
      <c r="L6939" t="s">
        <v>60</v>
      </c>
      <c r="M6939">
        <v>147500</v>
      </c>
      <c r="N6939"/>
      <c r="O6939" t="s">
        <v>12384</v>
      </c>
      <c r="P6939" t="s">
        <v>7842</v>
      </c>
    </row>
    <row r="6940" spans="1:16" x14ac:dyDescent="0.25">
      <c r="A6940" t="s">
        <v>1</v>
      </c>
      <c r="B6940" t="s">
        <v>419</v>
      </c>
      <c r="C6940" t="s">
        <v>758</v>
      </c>
      <c r="D6940" t="s">
        <v>4595</v>
      </c>
      <c r="E6940" t="s">
        <v>59</v>
      </c>
      <c r="F6940" t="b">
        <v>0</v>
      </c>
      <c r="G6940" t="s">
        <v>65</v>
      </c>
      <c r="H6940" s="1">
        <v>46092.460185185177</v>
      </c>
      <c r="I6940" t="b">
        <v>0</v>
      </c>
      <c r="J6940" t="b">
        <v>1</v>
      </c>
      <c r="K6940" t="s">
        <v>41</v>
      </c>
      <c r="L6940" t="s">
        <v>60</v>
      </c>
      <c r="M6940">
        <v>92500</v>
      </c>
      <c r="N6940"/>
      <c r="O6940" t="s">
        <v>15369</v>
      </c>
      <c r="P6940" t="s">
        <v>15373</v>
      </c>
    </row>
    <row r="6941" spans="1:16" x14ac:dyDescent="0.25">
      <c r="A6941" t="s">
        <v>5</v>
      </c>
      <c r="B6941" t="s">
        <v>1906</v>
      </c>
      <c r="C6941" t="s">
        <v>142</v>
      </c>
      <c r="D6941" t="s">
        <v>4595</v>
      </c>
      <c r="E6941" t="s">
        <v>59</v>
      </c>
      <c r="F6941" t="b">
        <v>0</v>
      </c>
      <c r="G6941" t="s">
        <v>65</v>
      </c>
      <c r="H6941" s="1">
        <v>46092.460219907407</v>
      </c>
      <c r="I6941" t="b">
        <v>1</v>
      </c>
      <c r="J6941" t="b">
        <v>0</v>
      </c>
      <c r="K6941" t="s">
        <v>41</v>
      </c>
      <c r="L6941" t="s">
        <v>60</v>
      </c>
      <c r="M6941">
        <v>220000</v>
      </c>
      <c r="N6941"/>
      <c r="O6941" t="s">
        <v>15303</v>
      </c>
      <c r="P6941" t="s">
        <v>461</v>
      </c>
    </row>
    <row r="6942" spans="1:16" x14ac:dyDescent="0.25">
      <c r="A6942" t="s">
        <v>1</v>
      </c>
      <c r="B6942" t="s">
        <v>961</v>
      </c>
      <c r="C6942" t="s">
        <v>15374</v>
      </c>
      <c r="D6942" t="s">
        <v>4595</v>
      </c>
      <c r="E6942" t="s">
        <v>59</v>
      </c>
      <c r="F6942" t="b">
        <v>0</v>
      </c>
      <c r="G6942" t="s">
        <v>65</v>
      </c>
      <c r="H6942" s="1">
        <v>46092.460219907407</v>
      </c>
      <c r="I6942" t="b">
        <v>0</v>
      </c>
      <c r="J6942" t="b">
        <v>1</v>
      </c>
      <c r="K6942" t="s">
        <v>41</v>
      </c>
      <c r="L6942" t="s">
        <v>60</v>
      </c>
      <c r="M6942">
        <v>110000</v>
      </c>
      <c r="N6942"/>
      <c r="O6942" t="s">
        <v>15375</v>
      </c>
    </row>
    <row r="6943" spans="1:16" x14ac:dyDescent="0.25">
      <c r="A6943" t="s">
        <v>1</v>
      </c>
      <c r="B6943" t="s">
        <v>15376</v>
      </c>
      <c r="C6943" t="s">
        <v>989</v>
      </c>
      <c r="D6943" t="s">
        <v>4595</v>
      </c>
      <c r="E6943" t="s">
        <v>59</v>
      </c>
      <c r="F6943" t="b">
        <v>0</v>
      </c>
      <c r="G6943" t="s">
        <v>65</v>
      </c>
      <c r="H6943" s="1">
        <v>46092.460243055553</v>
      </c>
      <c r="I6943" t="b">
        <v>0</v>
      </c>
      <c r="J6943" t="b">
        <v>0</v>
      </c>
      <c r="K6943" t="s">
        <v>41</v>
      </c>
      <c r="L6943" t="s">
        <v>60</v>
      </c>
      <c r="M6943">
        <v>127500</v>
      </c>
      <c r="N6943"/>
      <c r="O6943" t="s">
        <v>15377</v>
      </c>
      <c r="P6943" t="s">
        <v>15378</v>
      </c>
    </row>
    <row r="6944" spans="1:16" x14ac:dyDescent="0.25">
      <c r="A6944" t="s">
        <v>1</v>
      </c>
      <c r="B6944" t="s">
        <v>2312</v>
      </c>
      <c r="C6944" t="s">
        <v>422</v>
      </c>
      <c r="D6944" t="s">
        <v>4595</v>
      </c>
      <c r="E6944" t="s">
        <v>59</v>
      </c>
      <c r="F6944" t="b">
        <v>0</v>
      </c>
      <c r="G6944" t="s">
        <v>65</v>
      </c>
      <c r="H6944" s="1">
        <v>46092.460243055553</v>
      </c>
      <c r="I6944" t="b">
        <v>0</v>
      </c>
      <c r="J6944" t="b">
        <v>0</v>
      </c>
      <c r="K6944" t="s">
        <v>41</v>
      </c>
      <c r="L6944" t="s">
        <v>60</v>
      </c>
      <c r="M6944">
        <v>125000</v>
      </c>
      <c r="N6944"/>
      <c r="O6944" t="s">
        <v>15379</v>
      </c>
      <c r="P6944" t="s">
        <v>15380</v>
      </c>
    </row>
    <row r="6945" spans="1:16" x14ac:dyDescent="0.25">
      <c r="A6945" t="s">
        <v>5</v>
      </c>
      <c r="B6945" t="s">
        <v>2396</v>
      </c>
      <c r="C6945" t="s">
        <v>3125</v>
      </c>
      <c r="D6945" t="s">
        <v>4595</v>
      </c>
      <c r="E6945" t="s">
        <v>59</v>
      </c>
      <c r="F6945" t="b">
        <v>0</v>
      </c>
      <c r="G6945" t="s">
        <v>65</v>
      </c>
      <c r="H6945" s="1">
        <v>46092.460243055553</v>
      </c>
      <c r="I6945" t="b">
        <v>0</v>
      </c>
      <c r="J6945" t="b">
        <v>0</v>
      </c>
      <c r="K6945" t="s">
        <v>41</v>
      </c>
      <c r="L6945" t="s">
        <v>60</v>
      </c>
      <c r="M6945">
        <v>172500</v>
      </c>
      <c r="N6945"/>
      <c r="O6945" t="s">
        <v>15381</v>
      </c>
      <c r="P6945" t="s">
        <v>15382</v>
      </c>
    </row>
    <row r="6946" spans="1:16" x14ac:dyDescent="0.25">
      <c r="A6946" t="s">
        <v>1</v>
      </c>
      <c r="B6946" t="s">
        <v>210</v>
      </c>
      <c r="C6946" t="s">
        <v>508</v>
      </c>
      <c r="D6946" t="s">
        <v>4595</v>
      </c>
      <c r="E6946" t="s">
        <v>59</v>
      </c>
      <c r="F6946" t="b">
        <v>0</v>
      </c>
      <c r="G6946" t="s">
        <v>77</v>
      </c>
      <c r="H6946" s="1">
        <v>46092.460578703707</v>
      </c>
      <c r="I6946" t="b">
        <v>1</v>
      </c>
      <c r="J6946" t="b">
        <v>0</v>
      </c>
      <c r="K6946" t="s">
        <v>41</v>
      </c>
      <c r="L6946" t="s">
        <v>60</v>
      </c>
      <c r="M6946">
        <v>147500</v>
      </c>
      <c r="N6946"/>
      <c r="O6946" t="s">
        <v>7893</v>
      </c>
      <c r="P6946" t="s">
        <v>15383</v>
      </c>
    </row>
    <row r="6947" spans="1:16" x14ac:dyDescent="0.25">
      <c r="A6947" t="s">
        <v>1</v>
      </c>
      <c r="B6947" t="s">
        <v>1</v>
      </c>
      <c r="C6947" t="s">
        <v>15384</v>
      </c>
      <c r="D6947" t="s">
        <v>4595</v>
      </c>
      <c r="E6947" t="s">
        <v>59</v>
      </c>
      <c r="F6947" t="b">
        <v>0</v>
      </c>
      <c r="G6947" t="s">
        <v>77</v>
      </c>
      <c r="H6947" s="1">
        <v>46092.460578703707</v>
      </c>
      <c r="I6947" t="b">
        <v>0</v>
      </c>
      <c r="J6947" t="b">
        <v>1</v>
      </c>
      <c r="K6947" t="s">
        <v>41</v>
      </c>
      <c r="L6947" t="s">
        <v>60</v>
      </c>
      <c r="M6947">
        <v>110000</v>
      </c>
      <c r="N6947"/>
      <c r="O6947" t="s">
        <v>15385</v>
      </c>
      <c r="P6947" t="s">
        <v>15386</v>
      </c>
    </row>
    <row r="6948" spans="1:16" x14ac:dyDescent="0.25">
      <c r="A6948" t="s">
        <v>1</v>
      </c>
      <c r="B6948" t="s">
        <v>390</v>
      </c>
      <c r="C6948" t="s">
        <v>2350</v>
      </c>
      <c r="D6948" t="s">
        <v>4595</v>
      </c>
      <c r="E6948" t="s">
        <v>59</v>
      </c>
      <c r="F6948" t="b">
        <v>0</v>
      </c>
      <c r="G6948" t="s">
        <v>73</v>
      </c>
      <c r="H6948" s="1">
        <v>46092.461157407408</v>
      </c>
      <c r="I6948" t="b">
        <v>0</v>
      </c>
      <c r="J6948" t="b">
        <v>1</v>
      </c>
      <c r="K6948" t="s">
        <v>41</v>
      </c>
      <c r="L6948" t="s">
        <v>60</v>
      </c>
      <c r="M6948">
        <v>147500</v>
      </c>
      <c r="N6948"/>
      <c r="O6948" t="s">
        <v>1692</v>
      </c>
      <c r="P6948" t="s">
        <v>15387</v>
      </c>
    </row>
    <row r="6949" spans="1:16" x14ac:dyDescent="0.25">
      <c r="A6949" t="s">
        <v>1</v>
      </c>
      <c r="B6949" t="s">
        <v>15388</v>
      </c>
      <c r="C6949" t="s">
        <v>218</v>
      </c>
      <c r="D6949" t="s">
        <v>4595</v>
      </c>
      <c r="E6949" t="s">
        <v>59</v>
      </c>
      <c r="F6949" t="b">
        <v>0</v>
      </c>
      <c r="G6949" t="s">
        <v>73</v>
      </c>
      <c r="H6949" s="1">
        <v>46092.461157407408</v>
      </c>
      <c r="I6949" t="b">
        <v>1</v>
      </c>
      <c r="J6949" t="b">
        <v>0</v>
      </c>
      <c r="K6949" t="s">
        <v>41</v>
      </c>
      <c r="L6949" t="s">
        <v>60</v>
      </c>
      <c r="M6949">
        <v>110000</v>
      </c>
      <c r="N6949"/>
      <c r="O6949" t="s">
        <v>15292</v>
      </c>
      <c r="P6949" t="s">
        <v>15389</v>
      </c>
    </row>
    <row r="6950" spans="1:16" x14ac:dyDescent="0.25">
      <c r="A6950" t="s">
        <v>1</v>
      </c>
      <c r="B6950" t="s">
        <v>628</v>
      </c>
      <c r="C6950" t="s">
        <v>758</v>
      </c>
      <c r="D6950" t="s">
        <v>4595</v>
      </c>
      <c r="E6950" t="s">
        <v>59</v>
      </c>
      <c r="F6950" t="b">
        <v>0</v>
      </c>
      <c r="G6950" t="s">
        <v>68</v>
      </c>
      <c r="H6950" s="1">
        <v>46092.46166666667</v>
      </c>
      <c r="I6950" t="b">
        <v>1</v>
      </c>
      <c r="J6950" t="b">
        <v>1</v>
      </c>
      <c r="K6950" t="s">
        <v>41</v>
      </c>
      <c r="L6950" t="s">
        <v>60</v>
      </c>
      <c r="M6950">
        <v>147500</v>
      </c>
      <c r="N6950"/>
      <c r="O6950" t="s">
        <v>15390</v>
      </c>
      <c r="P6950" t="s">
        <v>15391</v>
      </c>
    </row>
    <row r="6951" spans="1:16" x14ac:dyDescent="0.25">
      <c r="A6951" t="s">
        <v>5</v>
      </c>
      <c r="B6951" t="s">
        <v>5</v>
      </c>
      <c r="C6951" t="s">
        <v>2209</v>
      </c>
      <c r="D6951" t="s">
        <v>4595</v>
      </c>
      <c r="E6951" t="s">
        <v>59</v>
      </c>
      <c r="F6951" t="b">
        <v>0</v>
      </c>
      <c r="G6951" t="s">
        <v>89</v>
      </c>
      <c r="H6951" s="1">
        <v>46092.462175925917</v>
      </c>
      <c r="I6951" t="b">
        <v>0</v>
      </c>
      <c r="J6951" t="b">
        <v>0</v>
      </c>
      <c r="K6951" t="s">
        <v>41</v>
      </c>
      <c r="L6951" t="s">
        <v>60</v>
      </c>
      <c r="M6951">
        <v>175000</v>
      </c>
      <c r="N6951"/>
      <c r="O6951" t="s">
        <v>14163</v>
      </c>
    </row>
    <row r="6952" spans="1:16" x14ac:dyDescent="0.25">
      <c r="A6952" t="s">
        <v>1</v>
      </c>
      <c r="B6952" t="s">
        <v>316</v>
      </c>
      <c r="C6952" t="s">
        <v>15012</v>
      </c>
      <c r="D6952" t="s">
        <v>4595</v>
      </c>
      <c r="E6952" t="s">
        <v>59</v>
      </c>
      <c r="F6952" t="b">
        <v>0</v>
      </c>
      <c r="G6952" t="s">
        <v>89</v>
      </c>
      <c r="H6952" s="1">
        <v>46092.462175925917</v>
      </c>
      <c r="I6952" t="b">
        <v>1</v>
      </c>
      <c r="J6952" t="b">
        <v>1</v>
      </c>
      <c r="K6952" t="s">
        <v>41</v>
      </c>
      <c r="L6952" t="s">
        <v>60</v>
      </c>
      <c r="M6952">
        <v>180000</v>
      </c>
      <c r="N6952"/>
      <c r="O6952" t="s">
        <v>2276</v>
      </c>
      <c r="P6952" t="s">
        <v>10003</v>
      </c>
    </row>
    <row r="6953" spans="1:16" x14ac:dyDescent="0.25">
      <c r="A6953" t="s">
        <v>1</v>
      </c>
      <c r="B6953" t="s">
        <v>15392</v>
      </c>
      <c r="C6953" t="s">
        <v>15393</v>
      </c>
      <c r="D6953" t="s">
        <v>4599</v>
      </c>
      <c r="E6953" t="s">
        <v>59</v>
      </c>
      <c r="F6953" t="b">
        <v>0</v>
      </c>
      <c r="G6953" t="s">
        <v>40</v>
      </c>
      <c r="H6953" s="1">
        <v>46092.462592592587</v>
      </c>
      <c r="I6953" t="b">
        <v>1</v>
      </c>
      <c r="J6953" t="b">
        <v>0</v>
      </c>
      <c r="K6953" t="s">
        <v>40</v>
      </c>
      <c r="L6953" t="s">
        <v>60</v>
      </c>
      <c r="M6953">
        <v>52500</v>
      </c>
      <c r="N6953"/>
      <c r="O6953" t="s">
        <v>15394</v>
      </c>
      <c r="P6953" t="s">
        <v>622</v>
      </c>
    </row>
    <row r="6954" spans="1:16" x14ac:dyDescent="0.25">
      <c r="A6954" t="s">
        <v>0</v>
      </c>
      <c r="B6954" t="s">
        <v>15395</v>
      </c>
      <c r="C6954" t="s">
        <v>76</v>
      </c>
      <c r="D6954" t="s">
        <v>4526</v>
      </c>
      <c r="E6954" t="s">
        <v>132</v>
      </c>
      <c r="F6954" t="b">
        <v>1</v>
      </c>
      <c r="G6954" t="s">
        <v>13</v>
      </c>
      <c r="H6954" s="1">
        <v>46092.462777777779</v>
      </c>
      <c r="I6954" t="b">
        <v>1</v>
      </c>
      <c r="J6954" t="b">
        <v>0</v>
      </c>
      <c r="K6954" t="s">
        <v>13</v>
      </c>
      <c r="L6954" t="s">
        <v>74</v>
      </c>
      <c r="M6954"/>
      <c r="N6954">
        <v>42.5</v>
      </c>
      <c r="O6954" t="s">
        <v>5046</v>
      </c>
    </row>
    <row r="6955" spans="1:16" x14ac:dyDescent="0.25">
      <c r="A6955" t="s">
        <v>0</v>
      </c>
      <c r="B6955" t="s">
        <v>15396</v>
      </c>
      <c r="C6955" t="s">
        <v>76</v>
      </c>
      <c r="D6955" t="s">
        <v>4526</v>
      </c>
      <c r="E6955" t="s">
        <v>132</v>
      </c>
      <c r="F6955" t="b">
        <v>1</v>
      </c>
      <c r="G6955" t="s">
        <v>13</v>
      </c>
      <c r="H6955" s="1">
        <v>46092.462777777779</v>
      </c>
      <c r="I6955" t="b">
        <v>0</v>
      </c>
      <c r="J6955" t="b">
        <v>0</v>
      </c>
      <c r="K6955" t="s">
        <v>13</v>
      </c>
      <c r="L6955" t="s">
        <v>74</v>
      </c>
      <c r="M6955"/>
      <c r="N6955">
        <v>50</v>
      </c>
      <c r="O6955" t="s">
        <v>5046</v>
      </c>
    </row>
    <row r="6956" spans="1:16" x14ac:dyDescent="0.25">
      <c r="A6956" t="s">
        <v>0</v>
      </c>
      <c r="B6956" t="s">
        <v>15397</v>
      </c>
      <c r="C6956" t="s">
        <v>76</v>
      </c>
      <c r="D6956" t="s">
        <v>4526</v>
      </c>
      <c r="E6956" t="s">
        <v>132</v>
      </c>
      <c r="F6956" t="b">
        <v>1</v>
      </c>
      <c r="G6956" t="s">
        <v>13</v>
      </c>
      <c r="H6956" s="1">
        <v>46092.462777777779</v>
      </c>
      <c r="I6956" t="b">
        <v>0</v>
      </c>
      <c r="J6956" t="b">
        <v>0</v>
      </c>
      <c r="K6956" t="s">
        <v>13</v>
      </c>
      <c r="L6956" t="s">
        <v>74</v>
      </c>
      <c r="M6956"/>
      <c r="N6956">
        <v>50</v>
      </c>
      <c r="O6956" t="s">
        <v>5046</v>
      </c>
    </row>
    <row r="6957" spans="1:16" x14ac:dyDescent="0.25">
      <c r="A6957" t="s">
        <v>0</v>
      </c>
      <c r="B6957" t="s">
        <v>15398</v>
      </c>
      <c r="C6957" t="s">
        <v>76</v>
      </c>
      <c r="D6957" t="s">
        <v>4526</v>
      </c>
      <c r="E6957" t="s">
        <v>132</v>
      </c>
      <c r="F6957" t="b">
        <v>1</v>
      </c>
      <c r="G6957" t="s">
        <v>13</v>
      </c>
      <c r="H6957" s="1">
        <v>46092.462777777779</v>
      </c>
      <c r="I6957" t="b">
        <v>1</v>
      </c>
      <c r="J6957" t="b">
        <v>0</v>
      </c>
      <c r="K6957" t="s">
        <v>13</v>
      </c>
      <c r="L6957" t="s">
        <v>74</v>
      </c>
      <c r="M6957"/>
      <c r="N6957">
        <v>42.5</v>
      </c>
      <c r="O6957" t="s">
        <v>5046</v>
      </c>
    </row>
    <row r="6958" spans="1:16" x14ac:dyDescent="0.25">
      <c r="A6958" t="s">
        <v>2</v>
      </c>
      <c r="B6958" t="s">
        <v>15399</v>
      </c>
      <c r="C6958" t="s">
        <v>76</v>
      </c>
      <c r="D6958" t="s">
        <v>4526</v>
      </c>
      <c r="E6958" t="s">
        <v>132</v>
      </c>
      <c r="F6958" t="b">
        <v>1</v>
      </c>
      <c r="G6958" t="s">
        <v>13</v>
      </c>
      <c r="H6958" s="1">
        <v>46092.462858796287</v>
      </c>
      <c r="I6958" t="b">
        <v>0</v>
      </c>
      <c r="J6958" t="b">
        <v>0</v>
      </c>
      <c r="K6958" t="s">
        <v>13</v>
      </c>
      <c r="L6958" t="s">
        <v>74</v>
      </c>
      <c r="M6958"/>
      <c r="N6958">
        <v>72.5</v>
      </c>
      <c r="O6958" t="s">
        <v>5046</v>
      </c>
      <c r="P6958" t="s">
        <v>840</v>
      </c>
    </row>
    <row r="6959" spans="1:16" x14ac:dyDescent="0.25">
      <c r="A6959" t="s">
        <v>1</v>
      </c>
      <c r="B6959" t="s">
        <v>15400</v>
      </c>
      <c r="C6959" t="s">
        <v>76</v>
      </c>
      <c r="D6959" t="s">
        <v>4526</v>
      </c>
      <c r="E6959" t="s">
        <v>59</v>
      </c>
      <c r="F6959" t="b">
        <v>1</v>
      </c>
      <c r="G6959" t="s">
        <v>13</v>
      </c>
      <c r="H6959" s="1">
        <v>46092.462893518517</v>
      </c>
      <c r="I6959" t="b">
        <v>0</v>
      </c>
      <c r="J6959" t="b">
        <v>0</v>
      </c>
      <c r="K6959" t="s">
        <v>13</v>
      </c>
      <c r="L6959" t="s">
        <v>74</v>
      </c>
      <c r="M6959"/>
      <c r="N6959">
        <v>70</v>
      </c>
      <c r="O6959" t="s">
        <v>5046</v>
      </c>
      <c r="P6959" t="s">
        <v>15401</v>
      </c>
    </row>
    <row r="6960" spans="1:16" x14ac:dyDescent="0.25">
      <c r="A6960" t="s">
        <v>1</v>
      </c>
      <c r="B6960" t="s">
        <v>15402</v>
      </c>
      <c r="C6960" t="s">
        <v>3216</v>
      </c>
      <c r="D6960" t="s">
        <v>5102</v>
      </c>
      <c r="E6960" t="s">
        <v>59</v>
      </c>
      <c r="F6960" t="b">
        <v>0</v>
      </c>
      <c r="G6960" t="s">
        <v>13</v>
      </c>
      <c r="H6960" s="1">
        <v>46092.463125000002</v>
      </c>
      <c r="I6960" t="b">
        <v>0</v>
      </c>
      <c r="J6960" t="b">
        <v>0</v>
      </c>
      <c r="K6960" t="s">
        <v>13</v>
      </c>
      <c r="L6960" t="s">
        <v>60</v>
      </c>
      <c r="M6960">
        <v>145000</v>
      </c>
      <c r="N6960"/>
      <c r="O6960" t="s">
        <v>15403</v>
      </c>
      <c r="P6960" t="s">
        <v>15404</v>
      </c>
    </row>
    <row r="6961" spans="1:16" x14ac:dyDescent="0.25">
      <c r="A6961" t="s">
        <v>1</v>
      </c>
      <c r="B6961" t="s">
        <v>4393</v>
      </c>
      <c r="C6961" t="s">
        <v>76</v>
      </c>
      <c r="D6961" t="s">
        <v>4526</v>
      </c>
      <c r="E6961" t="s">
        <v>59</v>
      </c>
      <c r="F6961" t="b">
        <v>1</v>
      </c>
      <c r="G6961" t="s">
        <v>13</v>
      </c>
      <c r="H6961" s="1">
        <v>46092.463125000002</v>
      </c>
      <c r="I6961" t="b">
        <v>0</v>
      </c>
      <c r="J6961" t="b">
        <v>0</v>
      </c>
      <c r="K6961" t="s">
        <v>13</v>
      </c>
      <c r="L6961" t="s">
        <v>74</v>
      </c>
      <c r="M6961"/>
      <c r="N6961">
        <v>70</v>
      </c>
      <c r="O6961" t="s">
        <v>5046</v>
      </c>
      <c r="P6961" t="s">
        <v>15401</v>
      </c>
    </row>
    <row r="6962" spans="1:16" x14ac:dyDescent="0.25">
      <c r="A6962" t="s">
        <v>4</v>
      </c>
      <c r="B6962" t="s">
        <v>15405</v>
      </c>
      <c r="C6962" t="s">
        <v>3216</v>
      </c>
      <c r="D6962" t="s">
        <v>4595</v>
      </c>
      <c r="E6962" t="s">
        <v>59</v>
      </c>
      <c r="F6962" t="b">
        <v>0</v>
      </c>
      <c r="G6962" t="s">
        <v>13</v>
      </c>
      <c r="H6962" s="1">
        <v>46092.463136574072</v>
      </c>
      <c r="I6962" t="b">
        <v>0</v>
      </c>
      <c r="J6962" t="b">
        <v>0</v>
      </c>
      <c r="K6962" t="s">
        <v>13</v>
      </c>
      <c r="L6962" t="s">
        <v>60</v>
      </c>
      <c r="M6962">
        <v>180000</v>
      </c>
      <c r="N6962"/>
      <c r="O6962" t="s">
        <v>15406</v>
      </c>
      <c r="P6962" t="s">
        <v>15407</v>
      </c>
    </row>
    <row r="6963" spans="1:16" x14ac:dyDescent="0.25">
      <c r="A6963" t="s">
        <v>3</v>
      </c>
      <c r="B6963" t="s">
        <v>15408</v>
      </c>
      <c r="C6963" t="s">
        <v>76</v>
      </c>
      <c r="D6963" t="s">
        <v>4526</v>
      </c>
      <c r="E6963" t="s">
        <v>132</v>
      </c>
      <c r="F6963" t="b">
        <v>1</v>
      </c>
      <c r="G6963" t="s">
        <v>18</v>
      </c>
      <c r="H6963" s="1">
        <v>46092.468113425923</v>
      </c>
      <c r="I6963" t="b">
        <v>0</v>
      </c>
      <c r="J6963" t="b">
        <v>0</v>
      </c>
      <c r="K6963" t="s">
        <v>18</v>
      </c>
      <c r="L6963" t="s">
        <v>74</v>
      </c>
      <c r="M6963"/>
      <c r="N6963">
        <v>50</v>
      </c>
      <c r="O6963" t="s">
        <v>5046</v>
      </c>
      <c r="P6963" t="s">
        <v>1106</v>
      </c>
    </row>
    <row r="6964" spans="1:16" x14ac:dyDescent="0.25">
      <c r="A6964" t="s">
        <v>0</v>
      </c>
      <c r="B6964" t="s">
        <v>3123</v>
      </c>
      <c r="C6964" t="s">
        <v>207</v>
      </c>
      <c r="D6964" t="s">
        <v>4595</v>
      </c>
      <c r="E6964" t="s">
        <v>59</v>
      </c>
      <c r="F6964" t="b">
        <v>0</v>
      </c>
      <c r="G6964" t="s">
        <v>63</v>
      </c>
      <c r="H6964" s="1">
        <v>46092.474861111114</v>
      </c>
      <c r="I6964" t="b">
        <v>0</v>
      </c>
      <c r="J6964" t="b">
        <v>0</v>
      </c>
      <c r="K6964" t="s">
        <v>41</v>
      </c>
      <c r="L6964" t="s">
        <v>60</v>
      </c>
      <c r="M6964">
        <v>65000</v>
      </c>
      <c r="N6964"/>
      <c r="O6964" t="s">
        <v>12373</v>
      </c>
      <c r="P6964" t="s">
        <v>15409</v>
      </c>
    </row>
    <row r="6965" spans="1:16" x14ac:dyDescent="0.25">
      <c r="A6965" t="s">
        <v>4</v>
      </c>
      <c r="B6965" t="s">
        <v>15410</v>
      </c>
      <c r="C6965" t="s">
        <v>732</v>
      </c>
      <c r="D6965" t="s">
        <v>4595</v>
      </c>
      <c r="E6965" t="s">
        <v>59</v>
      </c>
      <c r="F6965" t="b">
        <v>0</v>
      </c>
      <c r="G6965" t="s">
        <v>63</v>
      </c>
      <c r="H6965" s="1">
        <v>46092.474907407413</v>
      </c>
      <c r="I6965" t="b">
        <v>0</v>
      </c>
      <c r="J6965" t="b">
        <v>1</v>
      </c>
      <c r="K6965" t="s">
        <v>41</v>
      </c>
      <c r="L6965" t="s">
        <v>60</v>
      </c>
      <c r="M6965">
        <v>100000</v>
      </c>
      <c r="N6965"/>
      <c r="O6965" t="s">
        <v>12229</v>
      </c>
      <c r="P6965" t="s">
        <v>15411</v>
      </c>
    </row>
    <row r="6966" spans="1:16" x14ac:dyDescent="0.25">
      <c r="A6966" t="s">
        <v>0</v>
      </c>
      <c r="B6966" t="s">
        <v>4084</v>
      </c>
      <c r="C6966" t="s">
        <v>1445</v>
      </c>
      <c r="D6966" t="s">
        <v>4595</v>
      </c>
      <c r="E6966" t="s">
        <v>59</v>
      </c>
      <c r="F6966" t="b">
        <v>0</v>
      </c>
      <c r="G6966" t="s">
        <v>65</v>
      </c>
      <c r="H6966" s="1">
        <v>46092.500185185178</v>
      </c>
      <c r="I6966" t="b">
        <v>0</v>
      </c>
      <c r="J6966" t="b">
        <v>1</v>
      </c>
      <c r="K6966" t="s">
        <v>41</v>
      </c>
      <c r="L6966" t="s">
        <v>60</v>
      </c>
      <c r="M6966">
        <v>92500</v>
      </c>
      <c r="N6966"/>
      <c r="O6966" t="s">
        <v>15412</v>
      </c>
      <c r="P6966" t="s">
        <v>3826</v>
      </c>
    </row>
    <row r="6967" spans="1:16" x14ac:dyDescent="0.25">
      <c r="A6967" t="s">
        <v>2</v>
      </c>
      <c r="B6967" t="s">
        <v>11370</v>
      </c>
      <c r="C6967" t="s">
        <v>148</v>
      </c>
      <c r="D6967" t="s">
        <v>4595</v>
      </c>
      <c r="E6967" t="s">
        <v>59</v>
      </c>
      <c r="F6967" t="b">
        <v>0</v>
      </c>
      <c r="G6967" t="s">
        <v>89</v>
      </c>
      <c r="H6967" s="1">
        <v>46092.500902777778</v>
      </c>
      <c r="I6967" t="b">
        <v>1</v>
      </c>
      <c r="J6967" t="b">
        <v>0</v>
      </c>
      <c r="K6967" t="s">
        <v>41</v>
      </c>
      <c r="L6967" t="s">
        <v>60</v>
      </c>
      <c r="M6967">
        <v>115000</v>
      </c>
      <c r="N6967"/>
      <c r="O6967" t="s">
        <v>15413</v>
      </c>
      <c r="P6967" t="s">
        <v>15414</v>
      </c>
    </row>
    <row r="6968" spans="1:16" x14ac:dyDescent="0.25">
      <c r="A6968" t="s">
        <v>0</v>
      </c>
      <c r="B6968" t="s">
        <v>15415</v>
      </c>
      <c r="C6968" t="s">
        <v>4530</v>
      </c>
      <c r="D6968" t="s">
        <v>4599</v>
      </c>
      <c r="E6968" t="s">
        <v>59</v>
      </c>
      <c r="F6968" t="b">
        <v>0</v>
      </c>
      <c r="G6968" t="s">
        <v>40</v>
      </c>
      <c r="H6968" s="1">
        <v>46092.504004629627</v>
      </c>
      <c r="I6968" t="b">
        <v>1</v>
      </c>
      <c r="J6968" t="b">
        <v>0</v>
      </c>
      <c r="K6968" t="s">
        <v>40</v>
      </c>
      <c r="L6968" t="s">
        <v>60</v>
      </c>
      <c r="M6968">
        <v>32500</v>
      </c>
      <c r="N6968"/>
      <c r="O6968" t="s">
        <v>15416</v>
      </c>
      <c r="P6968" t="s">
        <v>288</v>
      </c>
    </row>
    <row r="6969" spans="1:16" x14ac:dyDescent="0.25">
      <c r="A6969" t="s">
        <v>6</v>
      </c>
      <c r="B6969" t="s">
        <v>6</v>
      </c>
      <c r="C6969" t="s">
        <v>6647</v>
      </c>
      <c r="D6969" t="s">
        <v>5798</v>
      </c>
      <c r="E6969" t="s">
        <v>59</v>
      </c>
      <c r="F6969" t="b">
        <v>0</v>
      </c>
      <c r="G6969" t="s">
        <v>40</v>
      </c>
      <c r="H6969" s="1">
        <v>46092.504120370373</v>
      </c>
      <c r="I6969" t="b">
        <v>0</v>
      </c>
      <c r="J6969" t="b">
        <v>0</v>
      </c>
      <c r="K6969" t="s">
        <v>40</v>
      </c>
      <c r="L6969" t="s">
        <v>60</v>
      </c>
      <c r="M6969">
        <v>105000</v>
      </c>
      <c r="N6969"/>
      <c r="O6969" t="s">
        <v>8921</v>
      </c>
      <c r="P6969" t="s">
        <v>208</v>
      </c>
    </row>
    <row r="6970" spans="1:16" x14ac:dyDescent="0.25">
      <c r="A6970" t="s">
        <v>0</v>
      </c>
      <c r="B6970" t="s">
        <v>0</v>
      </c>
      <c r="C6970" t="s">
        <v>949</v>
      </c>
      <c r="D6970" t="s">
        <v>4756</v>
      </c>
      <c r="E6970" t="s">
        <v>59</v>
      </c>
      <c r="F6970" t="b">
        <v>0</v>
      </c>
      <c r="G6970" t="s">
        <v>65</v>
      </c>
      <c r="H6970" s="1">
        <v>46092.54178240741</v>
      </c>
      <c r="I6970" t="b">
        <v>0</v>
      </c>
      <c r="J6970" t="b">
        <v>0</v>
      </c>
      <c r="K6970" t="s">
        <v>41</v>
      </c>
      <c r="L6970" t="s">
        <v>60</v>
      </c>
      <c r="M6970">
        <v>100000.5</v>
      </c>
      <c r="N6970"/>
      <c r="O6970" t="s">
        <v>950</v>
      </c>
      <c r="P6970" t="s">
        <v>15417</v>
      </c>
    </row>
    <row r="6971" spans="1:16" x14ac:dyDescent="0.25">
      <c r="A6971" t="s">
        <v>1</v>
      </c>
      <c r="B6971" t="s">
        <v>15418</v>
      </c>
      <c r="C6971" t="s">
        <v>76</v>
      </c>
      <c r="D6971" t="s">
        <v>4346</v>
      </c>
      <c r="E6971" t="s">
        <v>59</v>
      </c>
      <c r="F6971" t="b">
        <v>1</v>
      </c>
      <c r="G6971" t="s">
        <v>65</v>
      </c>
      <c r="H6971" s="1">
        <v>46092.543344907397</v>
      </c>
      <c r="I6971" t="b">
        <v>1</v>
      </c>
      <c r="J6971" t="b">
        <v>1</v>
      </c>
      <c r="K6971" t="s">
        <v>41</v>
      </c>
      <c r="L6971" t="s">
        <v>60</v>
      </c>
      <c r="M6971">
        <v>120000</v>
      </c>
      <c r="N6971"/>
      <c r="O6971" t="s">
        <v>15419</v>
      </c>
      <c r="P6971" t="s">
        <v>15420</v>
      </c>
    </row>
    <row r="6972" spans="1:16" x14ac:dyDescent="0.25">
      <c r="A6972" t="s">
        <v>1</v>
      </c>
      <c r="B6972" t="s">
        <v>629</v>
      </c>
      <c r="C6972" t="s">
        <v>2054</v>
      </c>
      <c r="D6972" t="s">
        <v>4346</v>
      </c>
      <c r="E6972" t="s">
        <v>88</v>
      </c>
      <c r="F6972" t="b">
        <v>0</v>
      </c>
      <c r="G6972" t="s">
        <v>65</v>
      </c>
      <c r="H6972" s="1">
        <v>46092.543356481481</v>
      </c>
      <c r="I6972" t="b">
        <v>0</v>
      </c>
      <c r="J6972" t="b">
        <v>0</v>
      </c>
      <c r="K6972" t="s">
        <v>41</v>
      </c>
      <c r="L6972" t="s">
        <v>74</v>
      </c>
      <c r="M6972"/>
      <c r="N6972">
        <v>65</v>
      </c>
      <c r="O6972" t="s">
        <v>2251</v>
      </c>
      <c r="P6972" t="s">
        <v>15421</v>
      </c>
    </row>
    <row r="6973" spans="1:16" x14ac:dyDescent="0.25">
      <c r="A6973" t="s">
        <v>1</v>
      </c>
      <c r="B6973" t="s">
        <v>15422</v>
      </c>
      <c r="C6973" t="s">
        <v>76</v>
      </c>
      <c r="D6973" t="s">
        <v>4599</v>
      </c>
      <c r="E6973" t="s">
        <v>88</v>
      </c>
      <c r="F6973" t="b">
        <v>1</v>
      </c>
      <c r="G6973" t="s">
        <v>40</v>
      </c>
      <c r="H6973" s="1">
        <v>46092.545925925922</v>
      </c>
      <c r="I6973" t="b">
        <v>1</v>
      </c>
      <c r="J6973" t="b">
        <v>0</v>
      </c>
      <c r="K6973" t="s">
        <v>40</v>
      </c>
      <c r="L6973" t="s">
        <v>74</v>
      </c>
      <c r="M6973"/>
      <c r="N6973">
        <v>62.5</v>
      </c>
      <c r="O6973" t="s">
        <v>15423</v>
      </c>
      <c r="P6973" t="s">
        <v>15424</v>
      </c>
    </row>
    <row r="6974" spans="1:16" x14ac:dyDescent="0.25">
      <c r="A6974" t="s">
        <v>0</v>
      </c>
      <c r="B6974" t="s">
        <v>15425</v>
      </c>
      <c r="C6974" t="s">
        <v>13</v>
      </c>
      <c r="D6974" t="s">
        <v>4595</v>
      </c>
      <c r="E6974" t="s">
        <v>59</v>
      </c>
      <c r="F6974" t="b">
        <v>0</v>
      </c>
      <c r="G6974" t="s">
        <v>13</v>
      </c>
      <c r="H6974" s="1">
        <v>46092.546111111107</v>
      </c>
      <c r="I6974" t="b">
        <v>1</v>
      </c>
      <c r="J6974" t="b">
        <v>0</v>
      </c>
      <c r="K6974" t="s">
        <v>13</v>
      </c>
      <c r="L6974" t="s">
        <v>74</v>
      </c>
      <c r="M6974"/>
      <c r="N6974">
        <v>30</v>
      </c>
      <c r="O6974" t="s">
        <v>4596</v>
      </c>
    </row>
    <row r="6975" spans="1:16" x14ac:dyDescent="0.25">
      <c r="A6975" t="s">
        <v>0</v>
      </c>
      <c r="B6975" t="s">
        <v>3786</v>
      </c>
      <c r="C6975" t="s">
        <v>2811</v>
      </c>
      <c r="D6975" t="s">
        <v>4346</v>
      </c>
      <c r="E6975" t="s">
        <v>59</v>
      </c>
      <c r="F6975" t="b">
        <v>0</v>
      </c>
      <c r="G6975" t="s">
        <v>77</v>
      </c>
      <c r="H6975" s="1">
        <v>46092.583761574067</v>
      </c>
      <c r="I6975" t="b">
        <v>1</v>
      </c>
      <c r="J6975" t="b">
        <v>1</v>
      </c>
      <c r="K6975" t="s">
        <v>41</v>
      </c>
      <c r="L6975" t="s">
        <v>74</v>
      </c>
      <c r="M6975"/>
      <c r="N6975">
        <v>21.5</v>
      </c>
      <c r="O6975" t="s">
        <v>15426</v>
      </c>
      <c r="P6975" t="s">
        <v>219</v>
      </c>
    </row>
    <row r="6976" spans="1:16" x14ac:dyDescent="0.25">
      <c r="A6976" t="s">
        <v>0</v>
      </c>
      <c r="B6976" t="s">
        <v>2380</v>
      </c>
      <c r="C6976" t="s">
        <v>12257</v>
      </c>
      <c r="D6976" t="s">
        <v>14604</v>
      </c>
      <c r="E6976" t="s">
        <v>59</v>
      </c>
      <c r="F6976" t="b">
        <v>0</v>
      </c>
      <c r="G6976" t="s">
        <v>77</v>
      </c>
      <c r="H6976" s="1">
        <v>46092.583796296298</v>
      </c>
      <c r="I6976" t="b">
        <v>0</v>
      </c>
      <c r="J6976" t="b">
        <v>0</v>
      </c>
      <c r="K6976" t="s">
        <v>41</v>
      </c>
      <c r="L6976" t="s">
        <v>60</v>
      </c>
      <c r="M6976">
        <v>134500</v>
      </c>
      <c r="N6976"/>
      <c r="O6976" t="s">
        <v>15427</v>
      </c>
      <c r="P6976" t="s">
        <v>15428</v>
      </c>
    </row>
    <row r="6977" spans="1:16" x14ac:dyDescent="0.25">
      <c r="A6977" t="s">
        <v>0</v>
      </c>
      <c r="B6977" t="s">
        <v>15429</v>
      </c>
      <c r="C6977" t="s">
        <v>11559</v>
      </c>
      <c r="D6977" t="s">
        <v>4595</v>
      </c>
      <c r="E6977" t="s">
        <v>59</v>
      </c>
      <c r="F6977" t="b">
        <v>0</v>
      </c>
      <c r="G6977" t="s">
        <v>89</v>
      </c>
      <c r="H6977" s="1">
        <v>46092.58425925926</v>
      </c>
      <c r="I6977" t="b">
        <v>0</v>
      </c>
      <c r="J6977" t="b">
        <v>1</v>
      </c>
      <c r="K6977" t="s">
        <v>41</v>
      </c>
      <c r="L6977" t="s">
        <v>60</v>
      </c>
      <c r="M6977">
        <v>90000</v>
      </c>
      <c r="N6977"/>
      <c r="O6977" t="s">
        <v>15430</v>
      </c>
      <c r="P6977" t="s">
        <v>15431</v>
      </c>
    </row>
    <row r="6978" spans="1:16" x14ac:dyDescent="0.25">
      <c r="A6978" t="s">
        <v>2</v>
      </c>
      <c r="B6978" t="s">
        <v>15432</v>
      </c>
      <c r="C6978" t="s">
        <v>112</v>
      </c>
      <c r="D6978" t="s">
        <v>4346</v>
      </c>
      <c r="E6978" t="s">
        <v>59</v>
      </c>
      <c r="F6978" t="b">
        <v>0</v>
      </c>
      <c r="G6978" t="s">
        <v>65</v>
      </c>
      <c r="H6978" s="1">
        <v>46092.584328703713</v>
      </c>
      <c r="I6978" t="b">
        <v>0</v>
      </c>
      <c r="J6978" t="b">
        <v>1</v>
      </c>
      <c r="K6978" t="s">
        <v>41</v>
      </c>
      <c r="L6978" t="s">
        <v>60</v>
      </c>
      <c r="M6978">
        <v>337000</v>
      </c>
      <c r="N6978"/>
      <c r="O6978" t="s">
        <v>1990</v>
      </c>
    </row>
    <row r="6979" spans="1:16" x14ac:dyDescent="0.25">
      <c r="A6979" t="s">
        <v>1</v>
      </c>
      <c r="B6979" t="s">
        <v>15433</v>
      </c>
      <c r="C6979" t="s">
        <v>2696</v>
      </c>
      <c r="D6979" t="s">
        <v>4526</v>
      </c>
      <c r="E6979" t="s">
        <v>88</v>
      </c>
      <c r="F6979" t="b">
        <v>0</v>
      </c>
      <c r="G6979" t="s">
        <v>65</v>
      </c>
      <c r="H6979" s="1">
        <v>46092.585011574083</v>
      </c>
      <c r="I6979" t="b">
        <v>0</v>
      </c>
      <c r="J6979" t="b">
        <v>1</v>
      </c>
      <c r="K6979" t="s">
        <v>41</v>
      </c>
      <c r="L6979" t="s">
        <v>74</v>
      </c>
      <c r="M6979"/>
      <c r="N6979">
        <v>43</v>
      </c>
      <c r="O6979" t="s">
        <v>4119</v>
      </c>
      <c r="P6979" t="s">
        <v>15434</v>
      </c>
    </row>
    <row r="6980" spans="1:16" x14ac:dyDescent="0.25">
      <c r="A6980" t="s">
        <v>1</v>
      </c>
      <c r="B6980" t="s">
        <v>210</v>
      </c>
      <c r="C6980" t="s">
        <v>319</v>
      </c>
      <c r="D6980" t="s">
        <v>2360</v>
      </c>
      <c r="E6980" t="s">
        <v>59</v>
      </c>
      <c r="F6980" t="b">
        <v>0</v>
      </c>
      <c r="G6980" t="s">
        <v>65</v>
      </c>
      <c r="H6980" s="1">
        <v>46092.585046296299</v>
      </c>
      <c r="I6980" t="b">
        <v>1</v>
      </c>
      <c r="J6980" t="b">
        <v>0</v>
      </c>
      <c r="K6980" t="s">
        <v>41</v>
      </c>
      <c r="L6980" t="s">
        <v>74</v>
      </c>
      <c r="M6980"/>
      <c r="N6980">
        <v>52</v>
      </c>
      <c r="O6980" t="s">
        <v>15435</v>
      </c>
      <c r="P6980" t="s">
        <v>14841</v>
      </c>
    </row>
    <row r="6981" spans="1:16" x14ac:dyDescent="0.25">
      <c r="A6981" t="s">
        <v>1</v>
      </c>
      <c r="B6981" t="s">
        <v>15436</v>
      </c>
      <c r="C6981" t="s">
        <v>147</v>
      </c>
      <c r="D6981" t="s">
        <v>111</v>
      </c>
      <c r="E6981" t="s">
        <v>59</v>
      </c>
      <c r="F6981" t="b">
        <v>0</v>
      </c>
      <c r="G6981" t="s">
        <v>65</v>
      </c>
      <c r="H6981" s="1">
        <v>46092.585046296299</v>
      </c>
      <c r="I6981" t="b">
        <v>0</v>
      </c>
      <c r="J6981" t="b">
        <v>0</v>
      </c>
      <c r="K6981" t="s">
        <v>41</v>
      </c>
      <c r="L6981" t="s">
        <v>60</v>
      </c>
      <c r="M6981">
        <v>147500</v>
      </c>
      <c r="N6981"/>
      <c r="O6981" t="s">
        <v>111</v>
      </c>
      <c r="P6981" t="s">
        <v>15437</v>
      </c>
    </row>
    <row r="6982" spans="1:16" x14ac:dyDescent="0.25">
      <c r="A6982" t="s">
        <v>1</v>
      </c>
      <c r="B6982" t="s">
        <v>15438</v>
      </c>
      <c r="C6982" t="s">
        <v>15439</v>
      </c>
      <c r="D6982" t="s">
        <v>2360</v>
      </c>
      <c r="E6982" t="s">
        <v>59</v>
      </c>
      <c r="F6982" t="b">
        <v>0</v>
      </c>
      <c r="G6982" t="s">
        <v>65</v>
      </c>
      <c r="H6982" s="1">
        <v>46092.585127314807</v>
      </c>
      <c r="I6982" t="b">
        <v>0</v>
      </c>
      <c r="J6982" t="b">
        <v>1</v>
      </c>
      <c r="K6982" t="s">
        <v>41</v>
      </c>
      <c r="L6982" t="s">
        <v>60</v>
      </c>
      <c r="M6982">
        <v>162120</v>
      </c>
      <c r="N6982"/>
      <c r="O6982" t="s">
        <v>1102</v>
      </c>
      <c r="P6982" t="s">
        <v>15440</v>
      </c>
    </row>
    <row r="6983" spans="1:16" x14ac:dyDescent="0.25">
      <c r="A6983" t="s">
        <v>0</v>
      </c>
      <c r="B6983" t="s">
        <v>15441</v>
      </c>
      <c r="C6983" t="s">
        <v>12595</v>
      </c>
      <c r="D6983" t="s">
        <v>4526</v>
      </c>
      <c r="E6983" t="s">
        <v>88</v>
      </c>
      <c r="F6983" t="b">
        <v>0</v>
      </c>
      <c r="G6983" t="s">
        <v>40</v>
      </c>
      <c r="H6983" s="1">
        <v>46092.587361111109</v>
      </c>
      <c r="I6983" t="b">
        <v>1</v>
      </c>
      <c r="J6983" t="b">
        <v>0</v>
      </c>
      <c r="K6983" t="s">
        <v>40</v>
      </c>
      <c r="L6983" t="s">
        <v>74</v>
      </c>
      <c r="M6983"/>
      <c r="N6983">
        <v>47.5</v>
      </c>
      <c r="O6983" t="s">
        <v>9604</v>
      </c>
      <c r="P6983" t="s">
        <v>15442</v>
      </c>
    </row>
    <row r="6984" spans="1:16" x14ac:dyDescent="0.25">
      <c r="A6984" t="s">
        <v>0</v>
      </c>
      <c r="B6984" t="s">
        <v>2061</v>
      </c>
      <c r="C6984" t="s">
        <v>15443</v>
      </c>
      <c r="D6984" t="s">
        <v>4587</v>
      </c>
      <c r="E6984" t="s">
        <v>59</v>
      </c>
      <c r="F6984" t="b">
        <v>0</v>
      </c>
      <c r="G6984" t="s">
        <v>40</v>
      </c>
      <c r="H6984" s="1">
        <v>46092.587395833332</v>
      </c>
      <c r="I6984" t="b">
        <v>1</v>
      </c>
      <c r="J6984" t="b">
        <v>0</v>
      </c>
      <c r="K6984" t="s">
        <v>40</v>
      </c>
      <c r="L6984" t="s">
        <v>60</v>
      </c>
      <c r="M6984">
        <v>52500</v>
      </c>
      <c r="N6984"/>
      <c r="O6984" t="s">
        <v>15444</v>
      </c>
      <c r="P6984" t="s">
        <v>1314</v>
      </c>
    </row>
    <row r="6985" spans="1:16" x14ac:dyDescent="0.25">
      <c r="A6985" t="s">
        <v>1</v>
      </c>
      <c r="B6985" t="s">
        <v>1</v>
      </c>
      <c r="C6985" t="s">
        <v>15445</v>
      </c>
      <c r="D6985" t="s">
        <v>4526</v>
      </c>
      <c r="E6985" t="s">
        <v>59</v>
      </c>
      <c r="F6985" t="b">
        <v>0</v>
      </c>
      <c r="G6985" t="s">
        <v>40</v>
      </c>
      <c r="H6985" s="1">
        <v>46092.587511574071</v>
      </c>
      <c r="I6985" t="b">
        <v>1</v>
      </c>
      <c r="J6985" t="b">
        <v>0</v>
      </c>
      <c r="K6985" t="s">
        <v>40</v>
      </c>
      <c r="L6985" t="s">
        <v>60</v>
      </c>
      <c r="M6985">
        <v>51250</v>
      </c>
      <c r="N6985"/>
      <c r="O6985" t="s">
        <v>15446</v>
      </c>
      <c r="P6985" t="s">
        <v>15447</v>
      </c>
    </row>
    <row r="6986" spans="1:16" x14ac:dyDescent="0.25">
      <c r="A6986" t="s">
        <v>2</v>
      </c>
      <c r="B6986" t="s">
        <v>15448</v>
      </c>
      <c r="C6986" t="s">
        <v>13</v>
      </c>
      <c r="D6986" t="s">
        <v>4526</v>
      </c>
      <c r="E6986" t="s">
        <v>88</v>
      </c>
      <c r="F6986" t="b">
        <v>0</v>
      </c>
      <c r="G6986" t="s">
        <v>13</v>
      </c>
      <c r="H6986" s="1">
        <v>46092.587824074071</v>
      </c>
      <c r="I6986" t="b">
        <v>1</v>
      </c>
      <c r="J6986" t="b">
        <v>0</v>
      </c>
      <c r="K6986" t="s">
        <v>13</v>
      </c>
      <c r="L6986" t="s">
        <v>60</v>
      </c>
      <c r="M6986">
        <v>73000</v>
      </c>
      <c r="N6986"/>
      <c r="O6986" t="s">
        <v>15449</v>
      </c>
      <c r="P6986" t="s">
        <v>993</v>
      </c>
    </row>
    <row r="6987" spans="1:16" x14ac:dyDescent="0.25">
      <c r="A6987" t="s">
        <v>1</v>
      </c>
      <c r="B6987" t="s">
        <v>1</v>
      </c>
      <c r="C6987" t="s">
        <v>15450</v>
      </c>
      <c r="D6987" t="s">
        <v>4346</v>
      </c>
      <c r="E6987" t="s">
        <v>59</v>
      </c>
      <c r="F6987" t="b">
        <v>0</v>
      </c>
      <c r="G6987" t="s">
        <v>13</v>
      </c>
      <c r="H6987" s="1">
        <v>46092.587893518517</v>
      </c>
      <c r="I6987" t="b">
        <v>0</v>
      </c>
      <c r="J6987" t="b">
        <v>0</v>
      </c>
      <c r="K6987" t="s">
        <v>13</v>
      </c>
      <c r="L6987" t="s">
        <v>60</v>
      </c>
      <c r="M6987">
        <v>90000</v>
      </c>
      <c r="N6987"/>
      <c r="O6987" t="s">
        <v>15451</v>
      </c>
      <c r="P6987" t="s">
        <v>15452</v>
      </c>
    </row>
    <row r="6988" spans="1:16" x14ac:dyDescent="0.25">
      <c r="A6988" t="s">
        <v>6</v>
      </c>
      <c r="B6988" t="s">
        <v>1289</v>
      </c>
      <c r="C6988" t="s">
        <v>76</v>
      </c>
      <c r="D6988" t="s">
        <v>4622</v>
      </c>
      <c r="E6988" t="s">
        <v>59</v>
      </c>
      <c r="F6988" t="b">
        <v>1</v>
      </c>
      <c r="G6988" t="s">
        <v>38</v>
      </c>
      <c r="H6988" s="1">
        <v>46092.610601851848</v>
      </c>
      <c r="I6988" t="b">
        <v>1</v>
      </c>
      <c r="J6988" t="b">
        <v>0</v>
      </c>
      <c r="K6988" t="s">
        <v>38</v>
      </c>
      <c r="L6988" t="s">
        <v>60</v>
      </c>
      <c r="M6988">
        <v>150000</v>
      </c>
      <c r="N6988"/>
      <c r="O6988" t="s">
        <v>15453</v>
      </c>
      <c r="P6988" t="s">
        <v>15454</v>
      </c>
    </row>
    <row r="6989" spans="1:16" x14ac:dyDescent="0.25">
      <c r="A6989" t="s">
        <v>4</v>
      </c>
      <c r="B6989" t="s">
        <v>15455</v>
      </c>
      <c r="C6989" t="s">
        <v>251</v>
      </c>
      <c r="D6989" t="s">
        <v>4526</v>
      </c>
      <c r="E6989" t="s">
        <v>88</v>
      </c>
      <c r="F6989" t="b">
        <v>0</v>
      </c>
      <c r="G6989" t="s">
        <v>68</v>
      </c>
      <c r="H6989" s="1">
        <v>46092.625752314823</v>
      </c>
      <c r="I6989" t="b">
        <v>0</v>
      </c>
      <c r="J6989" t="b">
        <v>0</v>
      </c>
      <c r="K6989" t="s">
        <v>41</v>
      </c>
      <c r="L6989" t="s">
        <v>74</v>
      </c>
      <c r="M6989"/>
      <c r="N6989">
        <v>30.5</v>
      </c>
      <c r="O6989" t="s">
        <v>2125</v>
      </c>
      <c r="P6989" t="s">
        <v>1833</v>
      </c>
    </row>
    <row r="6990" spans="1:16" x14ac:dyDescent="0.25">
      <c r="A6990" t="s">
        <v>6</v>
      </c>
      <c r="B6990" t="s">
        <v>15162</v>
      </c>
      <c r="C6990" t="s">
        <v>81</v>
      </c>
      <c r="D6990" t="s">
        <v>4756</v>
      </c>
      <c r="E6990" t="s">
        <v>59</v>
      </c>
      <c r="F6990" t="b">
        <v>0</v>
      </c>
      <c r="G6990" t="s">
        <v>77</v>
      </c>
      <c r="H6990" s="1">
        <v>46092.626226851848</v>
      </c>
      <c r="I6990" t="b">
        <v>0</v>
      </c>
      <c r="J6990" t="b">
        <v>0</v>
      </c>
      <c r="K6990" t="s">
        <v>41</v>
      </c>
      <c r="L6990" t="s">
        <v>60</v>
      </c>
      <c r="M6990">
        <v>160000</v>
      </c>
      <c r="N6990"/>
      <c r="O6990" t="s">
        <v>402</v>
      </c>
      <c r="P6990" t="s">
        <v>85</v>
      </c>
    </row>
    <row r="6991" spans="1:16" x14ac:dyDescent="0.25">
      <c r="A6991" t="s">
        <v>5</v>
      </c>
      <c r="B6991" t="s">
        <v>15456</v>
      </c>
      <c r="C6991" t="s">
        <v>76</v>
      </c>
      <c r="D6991" t="s">
        <v>141</v>
      </c>
      <c r="E6991" t="s">
        <v>88</v>
      </c>
      <c r="F6991" t="b">
        <v>1</v>
      </c>
      <c r="G6991" t="s">
        <v>65</v>
      </c>
      <c r="H6991" s="1">
        <v>46092.626666666663</v>
      </c>
      <c r="I6991" t="b">
        <v>1</v>
      </c>
      <c r="J6991" t="b">
        <v>0</v>
      </c>
      <c r="K6991" t="s">
        <v>41</v>
      </c>
      <c r="L6991" t="s">
        <v>74</v>
      </c>
      <c r="M6991"/>
      <c r="N6991">
        <v>30</v>
      </c>
      <c r="O6991" t="s">
        <v>141</v>
      </c>
      <c r="P6991" t="s">
        <v>15457</v>
      </c>
    </row>
    <row r="6992" spans="1:16" x14ac:dyDescent="0.25">
      <c r="A6992" t="s">
        <v>1</v>
      </c>
      <c r="B6992" t="s">
        <v>15458</v>
      </c>
      <c r="C6992" t="s">
        <v>15459</v>
      </c>
      <c r="D6992" t="s">
        <v>4526</v>
      </c>
      <c r="E6992" t="s">
        <v>132</v>
      </c>
      <c r="F6992" t="b">
        <v>0</v>
      </c>
      <c r="G6992" t="s">
        <v>65</v>
      </c>
      <c r="H6992" s="1">
        <v>46092.626689814817</v>
      </c>
      <c r="I6992" t="b">
        <v>0</v>
      </c>
      <c r="J6992" t="b">
        <v>1</v>
      </c>
      <c r="K6992" t="s">
        <v>41</v>
      </c>
      <c r="L6992" t="s">
        <v>60</v>
      </c>
      <c r="M6992">
        <v>101450</v>
      </c>
      <c r="N6992"/>
      <c r="O6992" t="s">
        <v>4743</v>
      </c>
      <c r="P6992" t="s">
        <v>15460</v>
      </c>
    </row>
    <row r="6993" spans="1:16" x14ac:dyDescent="0.25">
      <c r="A6993" t="s">
        <v>1</v>
      </c>
      <c r="B6993" t="s">
        <v>153</v>
      </c>
      <c r="C6993" t="s">
        <v>201</v>
      </c>
      <c r="D6993" t="s">
        <v>4526</v>
      </c>
      <c r="E6993" t="s">
        <v>88</v>
      </c>
      <c r="F6993" t="b">
        <v>0</v>
      </c>
      <c r="G6993" t="s">
        <v>65</v>
      </c>
      <c r="H6993" s="1">
        <v>46092.626770833333</v>
      </c>
      <c r="I6993" t="b">
        <v>1</v>
      </c>
      <c r="J6993" t="b">
        <v>0</v>
      </c>
      <c r="K6993" t="s">
        <v>41</v>
      </c>
      <c r="L6993" t="s">
        <v>74</v>
      </c>
      <c r="M6993"/>
      <c r="N6993">
        <v>67.5</v>
      </c>
      <c r="O6993" t="s">
        <v>15461</v>
      </c>
      <c r="P6993" t="s">
        <v>15462</v>
      </c>
    </row>
    <row r="6994" spans="1:16" x14ac:dyDescent="0.25">
      <c r="A6994" t="s">
        <v>2</v>
      </c>
      <c r="B6994" t="s">
        <v>2682</v>
      </c>
      <c r="C6994" t="s">
        <v>172</v>
      </c>
      <c r="D6994" t="s">
        <v>4526</v>
      </c>
      <c r="E6994" t="s">
        <v>59</v>
      </c>
      <c r="F6994" t="b">
        <v>0</v>
      </c>
      <c r="G6994" t="s">
        <v>68</v>
      </c>
      <c r="H6994" s="1">
        <v>46092.667372685188</v>
      </c>
      <c r="I6994" t="b">
        <v>0</v>
      </c>
      <c r="J6994" t="b">
        <v>1</v>
      </c>
      <c r="K6994" t="s">
        <v>41</v>
      </c>
      <c r="L6994" t="s">
        <v>60</v>
      </c>
      <c r="M6994">
        <v>215000</v>
      </c>
      <c r="N6994"/>
      <c r="O6994" t="s">
        <v>15463</v>
      </c>
      <c r="P6994" t="s">
        <v>15464</v>
      </c>
    </row>
    <row r="6995" spans="1:16" x14ac:dyDescent="0.25">
      <c r="A6995" t="s">
        <v>0</v>
      </c>
      <c r="B6995" t="s">
        <v>15465</v>
      </c>
      <c r="C6995" t="s">
        <v>148</v>
      </c>
      <c r="D6995" t="s">
        <v>2360</v>
      </c>
      <c r="E6995" t="s">
        <v>59</v>
      </c>
      <c r="F6995" t="b">
        <v>0</v>
      </c>
      <c r="G6995" t="s">
        <v>89</v>
      </c>
      <c r="H6995" s="1">
        <v>46092.667488425926</v>
      </c>
      <c r="I6995" t="b">
        <v>0</v>
      </c>
      <c r="J6995" t="b">
        <v>1</v>
      </c>
      <c r="K6995" t="s">
        <v>41</v>
      </c>
      <c r="L6995" t="s">
        <v>74</v>
      </c>
      <c r="M6995"/>
      <c r="N6995">
        <v>21.715</v>
      </c>
      <c r="O6995" t="s">
        <v>15466</v>
      </c>
      <c r="P6995" t="s">
        <v>219</v>
      </c>
    </row>
    <row r="6996" spans="1:16" x14ac:dyDescent="0.25">
      <c r="A6996" t="s">
        <v>8</v>
      </c>
      <c r="B6996" t="s">
        <v>15467</v>
      </c>
      <c r="C6996" t="s">
        <v>304</v>
      </c>
      <c r="D6996" t="s">
        <v>4526</v>
      </c>
      <c r="E6996" t="s">
        <v>59</v>
      </c>
      <c r="F6996" t="b">
        <v>0</v>
      </c>
      <c r="G6996" t="s">
        <v>77</v>
      </c>
      <c r="H6996" s="1">
        <v>46092.667893518519</v>
      </c>
      <c r="I6996" t="b">
        <v>0</v>
      </c>
      <c r="J6996" t="b">
        <v>1</v>
      </c>
      <c r="K6996" t="s">
        <v>41</v>
      </c>
      <c r="L6996" t="s">
        <v>60</v>
      </c>
      <c r="M6996">
        <v>280000</v>
      </c>
      <c r="N6996"/>
      <c r="O6996" t="s">
        <v>3789</v>
      </c>
      <c r="P6996" t="s">
        <v>208</v>
      </c>
    </row>
    <row r="6997" spans="1:16" x14ac:dyDescent="0.25">
      <c r="A6997" t="s">
        <v>1</v>
      </c>
      <c r="B6997" t="s">
        <v>15468</v>
      </c>
      <c r="C6997" t="s">
        <v>41</v>
      </c>
      <c r="D6997" t="s">
        <v>4526</v>
      </c>
      <c r="E6997" t="s">
        <v>59</v>
      </c>
      <c r="F6997" t="b">
        <v>0</v>
      </c>
      <c r="G6997" t="s">
        <v>65</v>
      </c>
      <c r="H6997" s="1">
        <v>46092.668333333328</v>
      </c>
      <c r="I6997" t="b">
        <v>1</v>
      </c>
      <c r="J6997" t="b">
        <v>0</v>
      </c>
      <c r="K6997" t="s">
        <v>41</v>
      </c>
      <c r="L6997" t="s">
        <v>60</v>
      </c>
      <c r="M6997">
        <v>250000</v>
      </c>
      <c r="N6997"/>
      <c r="O6997" t="s">
        <v>2150</v>
      </c>
      <c r="P6997" t="s">
        <v>85</v>
      </c>
    </row>
    <row r="6998" spans="1:16" x14ac:dyDescent="0.25">
      <c r="A6998" t="s">
        <v>0</v>
      </c>
      <c r="B6998" t="s">
        <v>3836</v>
      </c>
      <c r="C6998" t="s">
        <v>13</v>
      </c>
      <c r="D6998" t="s">
        <v>4526</v>
      </c>
      <c r="E6998" t="s">
        <v>88</v>
      </c>
      <c r="F6998" t="b">
        <v>0</v>
      </c>
      <c r="G6998" t="s">
        <v>13</v>
      </c>
      <c r="H6998" s="1">
        <v>46092.671111111107</v>
      </c>
      <c r="I6998" t="b">
        <v>1</v>
      </c>
      <c r="J6998" t="b">
        <v>0</v>
      </c>
      <c r="K6998" t="s">
        <v>13</v>
      </c>
      <c r="L6998" t="s">
        <v>60</v>
      </c>
      <c r="M6998">
        <v>95000</v>
      </c>
      <c r="N6998"/>
      <c r="O6998" t="s">
        <v>105</v>
      </c>
      <c r="P6998" t="s">
        <v>15469</v>
      </c>
    </row>
    <row r="6999" spans="1:16" x14ac:dyDescent="0.25">
      <c r="A6999" t="s">
        <v>1</v>
      </c>
      <c r="B6999" t="s">
        <v>1</v>
      </c>
      <c r="C6999" t="s">
        <v>15470</v>
      </c>
      <c r="D6999" t="s">
        <v>4526</v>
      </c>
      <c r="E6999" t="s">
        <v>59</v>
      </c>
      <c r="F6999" t="b">
        <v>0</v>
      </c>
      <c r="G6999" t="s">
        <v>13</v>
      </c>
      <c r="H6999" s="1">
        <v>46092.671226851853</v>
      </c>
      <c r="I6999" t="b">
        <v>0</v>
      </c>
      <c r="J6999" t="b">
        <v>0</v>
      </c>
      <c r="K6999" t="s">
        <v>13</v>
      </c>
      <c r="L6999" t="s">
        <v>60</v>
      </c>
      <c r="M6999">
        <v>110000</v>
      </c>
      <c r="N6999"/>
      <c r="O6999" t="s">
        <v>15471</v>
      </c>
      <c r="P6999" t="s">
        <v>4426</v>
      </c>
    </row>
    <row r="7000" spans="1:16" x14ac:dyDescent="0.25">
      <c r="A7000" t="s">
        <v>4</v>
      </c>
      <c r="B7000" t="s">
        <v>15472</v>
      </c>
      <c r="C7000" t="s">
        <v>913</v>
      </c>
      <c r="D7000" t="s">
        <v>4346</v>
      </c>
      <c r="E7000" t="s">
        <v>59</v>
      </c>
      <c r="F7000" t="b">
        <v>0</v>
      </c>
      <c r="G7000" t="s">
        <v>20</v>
      </c>
      <c r="H7000" s="1">
        <v>46092.681967592587</v>
      </c>
      <c r="I7000" t="b">
        <v>1</v>
      </c>
      <c r="J7000" t="b">
        <v>0</v>
      </c>
      <c r="K7000" t="s">
        <v>20</v>
      </c>
      <c r="L7000" t="s">
        <v>60</v>
      </c>
      <c r="M7000">
        <v>85021.3</v>
      </c>
      <c r="N7000"/>
      <c r="O7000" t="s">
        <v>15473</v>
      </c>
      <c r="P7000" t="s">
        <v>15474</v>
      </c>
    </row>
    <row r="7001" spans="1:16" x14ac:dyDescent="0.25">
      <c r="A7001" t="s">
        <v>1</v>
      </c>
      <c r="B7001" t="s">
        <v>15475</v>
      </c>
      <c r="C7001" t="s">
        <v>13266</v>
      </c>
      <c r="D7001" t="s">
        <v>4526</v>
      </c>
      <c r="E7001" t="s">
        <v>59</v>
      </c>
      <c r="F7001" t="b">
        <v>0</v>
      </c>
      <c r="G7001" t="s">
        <v>65</v>
      </c>
      <c r="H7001" s="1">
        <v>46092.710127314807</v>
      </c>
      <c r="I7001" t="b">
        <v>0</v>
      </c>
      <c r="J7001" t="b">
        <v>1</v>
      </c>
      <c r="K7001" t="s">
        <v>41</v>
      </c>
      <c r="L7001" t="s">
        <v>60</v>
      </c>
      <c r="M7001">
        <v>147500</v>
      </c>
      <c r="N7001"/>
      <c r="O7001" t="s">
        <v>15476</v>
      </c>
      <c r="P7001" t="s">
        <v>15477</v>
      </c>
    </row>
    <row r="7002" spans="1:16" x14ac:dyDescent="0.25">
      <c r="A7002" t="s">
        <v>1</v>
      </c>
      <c r="B7002" t="s">
        <v>15478</v>
      </c>
      <c r="C7002" t="s">
        <v>1250</v>
      </c>
      <c r="D7002" t="s">
        <v>4346</v>
      </c>
      <c r="E7002" t="s">
        <v>59</v>
      </c>
      <c r="F7002" t="b">
        <v>0</v>
      </c>
      <c r="G7002" t="s">
        <v>73</v>
      </c>
      <c r="H7002" s="1">
        <v>46092.711053240739</v>
      </c>
      <c r="I7002" t="b">
        <v>0</v>
      </c>
      <c r="J7002" t="b">
        <v>1</v>
      </c>
      <c r="K7002" t="s">
        <v>41</v>
      </c>
      <c r="L7002" t="s">
        <v>60</v>
      </c>
      <c r="M7002">
        <v>134900</v>
      </c>
      <c r="N7002"/>
      <c r="O7002" t="s">
        <v>699</v>
      </c>
      <c r="P7002" t="s">
        <v>15479</v>
      </c>
    </row>
    <row r="7003" spans="1:16" x14ac:dyDescent="0.25">
      <c r="A7003" t="s">
        <v>0</v>
      </c>
      <c r="B7003" t="s">
        <v>0</v>
      </c>
      <c r="C7003" t="s">
        <v>15480</v>
      </c>
      <c r="D7003" t="s">
        <v>4599</v>
      </c>
      <c r="F7003" t="b">
        <v>0</v>
      </c>
      <c r="G7003" t="s">
        <v>40</v>
      </c>
      <c r="H7003" s="1">
        <v>46092.712361111109</v>
      </c>
      <c r="I7003" t="b">
        <v>1</v>
      </c>
      <c r="J7003" t="b">
        <v>0</v>
      </c>
      <c r="K7003" t="s">
        <v>40</v>
      </c>
      <c r="L7003" t="s">
        <v>60</v>
      </c>
      <c r="M7003">
        <v>41250</v>
      </c>
      <c r="N7003"/>
      <c r="O7003" t="s">
        <v>15481</v>
      </c>
      <c r="P7003" t="s">
        <v>15482</v>
      </c>
    </row>
    <row r="7004" spans="1:16" x14ac:dyDescent="0.25">
      <c r="A7004" t="s">
        <v>2</v>
      </c>
      <c r="B7004" t="s">
        <v>15483</v>
      </c>
      <c r="C7004" t="s">
        <v>2408</v>
      </c>
      <c r="D7004" t="s">
        <v>4526</v>
      </c>
      <c r="E7004" t="s">
        <v>59</v>
      </c>
      <c r="F7004" t="b">
        <v>0</v>
      </c>
      <c r="G7004" t="s">
        <v>13</v>
      </c>
      <c r="H7004" s="1">
        <v>46092.712893518517</v>
      </c>
      <c r="I7004" t="b">
        <v>1</v>
      </c>
      <c r="J7004" t="b">
        <v>0</v>
      </c>
      <c r="K7004" t="s">
        <v>13</v>
      </c>
      <c r="L7004" t="s">
        <v>60</v>
      </c>
      <c r="M7004">
        <v>85500</v>
      </c>
      <c r="N7004"/>
      <c r="O7004" t="s">
        <v>15484</v>
      </c>
      <c r="P7004" t="s">
        <v>1377</v>
      </c>
    </row>
    <row r="7005" spans="1:16" x14ac:dyDescent="0.25">
      <c r="A7005" t="s">
        <v>1</v>
      </c>
      <c r="B7005" t="s">
        <v>15485</v>
      </c>
      <c r="C7005" t="s">
        <v>913</v>
      </c>
      <c r="D7005" t="s">
        <v>4346</v>
      </c>
      <c r="E7005" t="s">
        <v>59</v>
      </c>
      <c r="F7005" t="b">
        <v>0</v>
      </c>
      <c r="G7005" t="s">
        <v>20</v>
      </c>
      <c r="H7005" s="1">
        <v>46092.723634259259</v>
      </c>
      <c r="I7005" t="b">
        <v>0</v>
      </c>
      <c r="J7005" t="b">
        <v>0</v>
      </c>
      <c r="K7005" t="s">
        <v>20</v>
      </c>
      <c r="L7005" t="s">
        <v>60</v>
      </c>
      <c r="M7005">
        <v>85000</v>
      </c>
      <c r="N7005"/>
      <c r="O7005" t="s">
        <v>15486</v>
      </c>
      <c r="P7005" t="s">
        <v>15487</v>
      </c>
    </row>
    <row r="7006" spans="1:16" x14ac:dyDescent="0.25">
      <c r="A7006" t="s">
        <v>0</v>
      </c>
      <c r="B7006" t="s">
        <v>262</v>
      </c>
      <c r="C7006" t="s">
        <v>201</v>
      </c>
      <c r="D7006" t="s">
        <v>4526</v>
      </c>
      <c r="E7006" t="s">
        <v>59</v>
      </c>
      <c r="F7006" t="b">
        <v>0</v>
      </c>
      <c r="G7006" t="s">
        <v>77</v>
      </c>
      <c r="H7006" s="1">
        <v>46092.750428240739</v>
      </c>
      <c r="I7006" t="b">
        <v>1</v>
      </c>
      <c r="J7006" t="b">
        <v>0</v>
      </c>
      <c r="K7006" t="s">
        <v>41</v>
      </c>
      <c r="L7006" t="s">
        <v>74</v>
      </c>
      <c r="M7006"/>
      <c r="N7006">
        <v>65</v>
      </c>
      <c r="O7006" t="s">
        <v>13294</v>
      </c>
      <c r="P7006" t="s">
        <v>974</v>
      </c>
    </row>
    <row r="7007" spans="1:16" x14ac:dyDescent="0.25">
      <c r="A7007" t="s">
        <v>0</v>
      </c>
      <c r="B7007" t="s">
        <v>4008</v>
      </c>
      <c r="C7007" t="s">
        <v>978</v>
      </c>
      <c r="D7007" t="s">
        <v>4346</v>
      </c>
      <c r="E7007" t="s">
        <v>59</v>
      </c>
      <c r="F7007" t="b">
        <v>0</v>
      </c>
      <c r="G7007" t="s">
        <v>77</v>
      </c>
      <c r="H7007" s="1">
        <v>46092.750428240739</v>
      </c>
      <c r="I7007" t="b">
        <v>0</v>
      </c>
      <c r="J7007" t="b">
        <v>1</v>
      </c>
      <c r="K7007" t="s">
        <v>41</v>
      </c>
      <c r="L7007" t="s">
        <v>74</v>
      </c>
      <c r="M7007"/>
      <c r="N7007">
        <v>71.5</v>
      </c>
      <c r="O7007" t="s">
        <v>775</v>
      </c>
      <c r="P7007" t="s">
        <v>15488</v>
      </c>
    </row>
    <row r="7008" spans="1:16" x14ac:dyDescent="0.25">
      <c r="A7008" t="s">
        <v>2</v>
      </c>
      <c r="B7008" t="s">
        <v>15489</v>
      </c>
      <c r="C7008" t="s">
        <v>396</v>
      </c>
      <c r="D7008" t="s">
        <v>4526</v>
      </c>
      <c r="E7008" t="s">
        <v>59</v>
      </c>
      <c r="F7008" t="b">
        <v>0</v>
      </c>
      <c r="G7008" t="s">
        <v>68</v>
      </c>
      <c r="H7008" s="1">
        <v>46092.75072916667</v>
      </c>
      <c r="I7008" t="b">
        <v>0</v>
      </c>
      <c r="J7008" t="b">
        <v>0</v>
      </c>
      <c r="K7008" t="s">
        <v>41</v>
      </c>
      <c r="L7008" t="s">
        <v>60</v>
      </c>
      <c r="M7008">
        <v>130000</v>
      </c>
      <c r="N7008"/>
      <c r="O7008" t="s">
        <v>15490</v>
      </c>
    </row>
    <row r="7009" spans="1:16" x14ac:dyDescent="0.25">
      <c r="A7009" t="s">
        <v>8</v>
      </c>
      <c r="B7009" t="s">
        <v>15491</v>
      </c>
      <c r="C7009" t="s">
        <v>4607</v>
      </c>
      <c r="D7009" t="s">
        <v>4526</v>
      </c>
      <c r="E7009" t="s">
        <v>59</v>
      </c>
      <c r="F7009" t="b">
        <v>0</v>
      </c>
      <c r="G7009" t="s">
        <v>73</v>
      </c>
      <c r="H7009" s="1">
        <v>46092.752939814818</v>
      </c>
      <c r="I7009" t="b">
        <v>0</v>
      </c>
      <c r="J7009" t="b">
        <v>1</v>
      </c>
      <c r="K7009" t="s">
        <v>41</v>
      </c>
      <c r="L7009" t="s">
        <v>60</v>
      </c>
      <c r="M7009">
        <v>157500</v>
      </c>
      <c r="N7009"/>
      <c r="O7009" t="s">
        <v>4608</v>
      </c>
      <c r="P7009" t="s">
        <v>15492</v>
      </c>
    </row>
    <row r="7010" spans="1:16" x14ac:dyDescent="0.25">
      <c r="A7010" t="s">
        <v>0</v>
      </c>
      <c r="B7010" t="s">
        <v>15493</v>
      </c>
      <c r="C7010" t="s">
        <v>112</v>
      </c>
      <c r="D7010" t="s">
        <v>5440</v>
      </c>
      <c r="E7010" t="s">
        <v>59</v>
      </c>
      <c r="F7010" t="b">
        <v>0</v>
      </c>
      <c r="G7010" t="s">
        <v>65</v>
      </c>
      <c r="H7010" s="1">
        <v>46092.79173611111</v>
      </c>
      <c r="I7010" t="b">
        <v>1</v>
      </c>
      <c r="J7010" t="b">
        <v>1</v>
      </c>
      <c r="K7010" t="s">
        <v>41</v>
      </c>
      <c r="L7010" t="s">
        <v>60</v>
      </c>
      <c r="M7010">
        <v>160000</v>
      </c>
      <c r="N7010"/>
      <c r="O7010" t="s">
        <v>15494</v>
      </c>
      <c r="P7010" t="s">
        <v>1009</v>
      </c>
    </row>
    <row r="7011" spans="1:16" x14ac:dyDescent="0.25">
      <c r="A7011" t="s">
        <v>2</v>
      </c>
      <c r="B7011" t="s">
        <v>15495</v>
      </c>
      <c r="C7011" t="s">
        <v>15496</v>
      </c>
      <c r="D7011" t="s">
        <v>4346</v>
      </c>
      <c r="E7011" t="s">
        <v>59</v>
      </c>
      <c r="F7011" t="b">
        <v>0</v>
      </c>
      <c r="G7011" t="s">
        <v>65</v>
      </c>
      <c r="H7011" s="1">
        <v>46092.792719907397</v>
      </c>
      <c r="I7011" t="b">
        <v>0</v>
      </c>
      <c r="J7011" t="b">
        <v>1</v>
      </c>
      <c r="K7011" t="s">
        <v>41</v>
      </c>
      <c r="L7011" t="s">
        <v>60</v>
      </c>
      <c r="M7011">
        <v>107180</v>
      </c>
      <c r="N7011"/>
      <c r="O7011" t="s">
        <v>15497</v>
      </c>
      <c r="P7011" t="s">
        <v>15498</v>
      </c>
    </row>
    <row r="7012" spans="1:16" x14ac:dyDescent="0.25">
      <c r="A7012" t="s">
        <v>8</v>
      </c>
      <c r="B7012" t="s">
        <v>15499</v>
      </c>
      <c r="C7012" t="s">
        <v>162</v>
      </c>
      <c r="D7012" t="s">
        <v>4526</v>
      </c>
      <c r="E7012" t="s">
        <v>59</v>
      </c>
      <c r="F7012" t="b">
        <v>0</v>
      </c>
      <c r="G7012" t="s">
        <v>73</v>
      </c>
      <c r="H7012" s="1">
        <v>46092.794259259259</v>
      </c>
      <c r="I7012" t="b">
        <v>0</v>
      </c>
      <c r="J7012" t="b">
        <v>1</v>
      </c>
      <c r="K7012" t="s">
        <v>41</v>
      </c>
      <c r="L7012" t="s">
        <v>60</v>
      </c>
      <c r="M7012">
        <v>175000</v>
      </c>
      <c r="N7012"/>
      <c r="O7012" t="s">
        <v>4743</v>
      </c>
      <c r="P7012" t="s">
        <v>15500</v>
      </c>
    </row>
    <row r="7013" spans="1:16" x14ac:dyDescent="0.25">
      <c r="A7013" t="s">
        <v>8</v>
      </c>
      <c r="B7013" t="s">
        <v>15501</v>
      </c>
      <c r="C7013" t="s">
        <v>1621</v>
      </c>
      <c r="D7013" t="s">
        <v>4526</v>
      </c>
      <c r="E7013" t="s">
        <v>59</v>
      </c>
      <c r="F7013" t="b">
        <v>0</v>
      </c>
      <c r="G7013" t="s">
        <v>68</v>
      </c>
      <c r="H7013" s="1">
        <v>46092.795023148137</v>
      </c>
      <c r="I7013" t="b">
        <v>0</v>
      </c>
      <c r="J7013" t="b">
        <v>0</v>
      </c>
      <c r="K7013" t="s">
        <v>41</v>
      </c>
      <c r="L7013" t="s">
        <v>74</v>
      </c>
      <c r="M7013"/>
      <c r="N7013">
        <v>77.5</v>
      </c>
      <c r="O7013" t="s">
        <v>15502</v>
      </c>
      <c r="P7013" t="s">
        <v>2284</v>
      </c>
    </row>
    <row r="7014" spans="1:16" x14ac:dyDescent="0.25">
      <c r="A7014" t="s">
        <v>1</v>
      </c>
      <c r="B7014" t="s">
        <v>10539</v>
      </c>
      <c r="C7014" t="s">
        <v>500</v>
      </c>
      <c r="D7014" t="s">
        <v>4526</v>
      </c>
      <c r="E7014" t="s">
        <v>59</v>
      </c>
      <c r="F7014" t="b">
        <v>0</v>
      </c>
      <c r="G7014" t="s">
        <v>13</v>
      </c>
      <c r="H7014" s="1">
        <v>46092.796458333331</v>
      </c>
      <c r="I7014" t="b">
        <v>0</v>
      </c>
      <c r="J7014" t="b">
        <v>0</v>
      </c>
      <c r="K7014" t="s">
        <v>13</v>
      </c>
      <c r="L7014" t="s">
        <v>60</v>
      </c>
      <c r="M7014">
        <v>105000</v>
      </c>
      <c r="N7014"/>
      <c r="O7014" t="s">
        <v>1876</v>
      </c>
      <c r="P7014" t="s">
        <v>10540</v>
      </c>
    </row>
    <row r="7015" spans="1:16" x14ac:dyDescent="0.25">
      <c r="A7015" t="s">
        <v>7</v>
      </c>
      <c r="B7015" t="s">
        <v>2894</v>
      </c>
      <c r="C7015" t="s">
        <v>336</v>
      </c>
      <c r="D7015" t="s">
        <v>4526</v>
      </c>
      <c r="E7015" t="s">
        <v>59</v>
      </c>
      <c r="F7015" t="b">
        <v>0</v>
      </c>
      <c r="G7015" t="s">
        <v>65</v>
      </c>
      <c r="H7015" s="1">
        <v>46092.833425925928</v>
      </c>
      <c r="I7015" t="b">
        <v>0</v>
      </c>
      <c r="J7015" t="b">
        <v>1</v>
      </c>
      <c r="K7015" t="s">
        <v>41</v>
      </c>
      <c r="L7015" t="s">
        <v>60</v>
      </c>
      <c r="M7015">
        <v>104027</v>
      </c>
      <c r="N7015"/>
      <c r="O7015" t="s">
        <v>15503</v>
      </c>
      <c r="P7015" t="s">
        <v>15504</v>
      </c>
    </row>
    <row r="7016" spans="1:16" x14ac:dyDescent="0.25">
      <c r="A7016" t="s">
        <v>3</v>
      </c>
      <c r="B7016" t="s">
        <v>2775</v>
      </c>
      <c r="C7016" t="s">
        <v>998</v>
      </c>
      <c r="D7016" t="s">
        <v>4526</v>
      </c>
      <c r="E7016" t="s">
        <v>59</v>
      </c>
      <c r="F7016" t="b">
        <v>0</v>
      </c>
      <c r="G7016" t="s">
        <v>65</v>
      </c>
      <c r="H7016" s="1">
        <v>46092.833495370367</v>
      </c>
      <c r="I7016" t="b">
        <v>0</v>
      </c>
      <c r="J7016" t="b">
        <v>0</v>
      </c>
      <c r="K7016" t="s">
        <v>41</v>
      </c>
      <c r="L7016" t="s">
        <v>60</v>
      </c>
      <c r="M7016">
        <v>110000</v>
      </c>
      <c r="N7016"/>
      <c r="O7016" t="s">
        <v>15505</v>
      </c>
      <c r="P7016" t="s">
        <v>875</v>
      </c>
    </row>
    <row r="7017" spans="1:16" x14ac:dyDescent="0.25">
      <c r="A7017" t="s">
        <v>4</v>
      </c>
      <c r="B7017" t="s">
        <v>3430</v>
      </c>
      <c r="C7017" t="s">
        <v>15506</v>
      </c>
      <c r="D7017" t="s">
        <v>4526</v>
      </c>
      <c r="E7017" t="s">
        <v>59</v>
      </c>
      <c r="F7017" t="b">
        <v>0</v>
      </c>
      <c r="G7017" t="s">
        <v>68</v>
      </c>
      <c r="H7017" s="1">
        <v>46092.834085648137</v>
      </c>
      <c r="I7017" t="b">
        <v>0</v>
      </c>
      <c r="J7017" t="b">
        <v>0</v>
      </c>
      <c r="K7017" t="s">
        <v>41</v>
      </c>
      <c r="L7017" t="s">
        <v>60</v>
      </c>
      <c r="M7017">
        <v>102935</v>
      </c>
      <c r="N7017"/>
      <c r="O7017" t="s">
        <v>15507</v>
      </c>
    </row>
    <row r="7018" spans="1:16" x14ac:dyDescent="0.25">
      <c r="A7018" t="s">
        <v>2</v>
      </c>
      <c r="B7018" t="s">
        <v>15508</v>
      </c>
      <c r="C7018" t="s">
        <v>3489</v>
      </c>
      <c r="D7018" t="s">
        <v>2360</v>
      </c>
      <c r="E7018" t="s">
        <v>59</v>
      </c>
      <c r="F7018" t="b">
        <v>0</v>
      </c>
      <c r="G7018" t="s">
        <v>65</v>
      </c>
      <c r="H7018" s="1">
        <v>46092.834386574083</v>
      </c>
      <c r="I7018" t="b">
        <v>0</v>
      </c>
      <c r="J7018" t="b">
        <v>1</v>
      </c>
      <c r="K7018" t="s">
        <v>41</v>
      </c>
      <c r="L7018" t="s">
        <v>60</v>
      </c>
      <c r="M7018">
        <v>140000</v>
      </c>
      <c r="N7018"/>
      <c r="O7018" t="s">
        <v>15509</v>
      </c>
      <c r="P7018" t="s">
        <v>15510</v>
      </c>
    </row>
    <row r="7019" spans="1:16" x14ac:dyDescent="0.25">
      <c r="A7019" t="s">
        <v>2</v>
      </c>
      <c r="B7019" t="s">
        <v>15511</v>
      </c>
      <c r="C7019" t="s">
        <v>79</v>
      </c>
      <c r="D7019" t="s">
        <v>4346</v>
      </c>
      <c r="E7019" t="s">
        <v>59</v>
      </c>
      <c r="F7019" t="b">
        <v>0</v>
      </c>
      <c r="G7019" t="s">
        <v>77</v>
      </c>
      <c r="H7019" s="1">
        <v>46092.834537037037</v>
      </c>
      <c r="I7019" t="b">
        <v>0</v>
      </c>
      <c r="J7019" t="b">
        <v>1</v>
      </c>
      <c r="K7019" t="s">
        <v>41</v>
      </c>
      <c r="L7019" t="s">
        <v>60</v>
      </c>
      <c r="M7019">
        <v>235000</v>
      </c>
      <c r="N7019"/>
      <c r="O7019" t="s">
        <v>1990</v>
      </c>
      <c r="P7019" t="s">
        <v>5601</v>
      </c>
    </row>
    <row r="7020" spans="1:16" x14ac:dyDescent="0.25">
      <c r="A7020" t="s">
        <v>1</v>
      </c>
      <c r="B7020" t="s">
        <v>15512</v>
      </c>
      <c r="C7020" t="s">
        <v>3489</v>
      </c>
      <c r="D7020" t="s">
        <v>2360</v>
      </c>
      <c r="E7020" t="s">
        <v>59</v>
      </c>
      <c r="F7020" t="b">
        <v>0</v>
      </c>
      <c r="G7020" t="s">
        <v>65</v>
      </c>
      <c r="H7020" s="1">
        <v>46092.835069444453</v>
      </c>
      <c r="I7020" t="b">
        <v>0</v>
      </c>
      <c r="J7020" t="b">
        <v>1</v>
      </c>
      <c r="K7020" t="s">
        <v>41</v>
      </c>
      <c r="L7020" t="s">
        <v>60</v>
      </c>
      <c r="M7020">
        <v>130000</v>
      </c>
      <c r="N7020"/>
      <c r="O7020" t="s">
        <v>15509</v>
      </c>
      <c r="P7020" t="s">
        <v>15513</v>
      </c>
    </row>
    <row r="7021" spans="1:16" x14ac:dyDescent="0.25">
      <c r="A7021" t="s">
        <v>1</v>
      </c>
      <c r="B7021" t="s">
        <v>15514</v>
      </c>
      <c r="C7021" t="s">
        <v>162</v>
      </c>
      <c r="D7021" t="s">
        <v>4526</v>
      </c>
      <c r="E7021" t="s">
        <v>59</v>
      </c>
      <c r="F7021" t="b">
        <v>0</v>
      </c>
      <c r="G7021" t="s">
        <v>73</v>
      </c>
      <c r="H7021" s="1">
        <v>46092.835821759261</v>
      </c>
      <c r="I7021" t="b">
        <v>0</v>
      </c>
      <c r="J7021" t="b">
        <v>1</v>
      </c>
      <c r="K7021" t="s">
        <v>41</v>
      </c>
      <c r="L7021" t="s">
        <v>60</v>
      </c>
      <c r="M7021">
        <v>151275</v>
      </c>
      <c r="N7021"/>
      <c r="O7021" t="s">
        <v>3258</v>
      </c>
      <c r="P7021" t="s">
        <v>15515</v>
      </c>
    </row>
    <row r="7022" spans="1:16" x14ac:dyDescent="0.25">
      <c r="A7022" t="s">
        <v>2</v>
      </c>
      <c r="B7022" t="s">
        <v>15516</v>
      </c>
      <c r="C7022" t="s">
        <v>246</v>
      </c>
      <c r="D7022" t="s">
        <v>4526</v>
      </c>
      <c r="E7022" t="s">
        <v>59</v>
      </c>
      <c r="F7022" t="b">
        <v>0</v>
      </c>
      <c r="G7022" t="s">
        <v>73</v>
      </c>
      <c r="H7022" s="1">
        <v>46092.8362037037</v>
      </c>
      <c r="I7022" t="b">
        <v>1</v>
      </c>
      <c r="J7022" t="b">
        <v>1</v>
      </c>
      <c r="K7022" t="s">
        <v>41</v>
      </c>
      <c r="L7022" t="s">
        <v>60</v>
      </c>
      <c r="M7022">
        <v>125000</v>
      </c>
      <c r="N7022"/>
      <c r="O7022" t="s">
        <v>3984</v>
      </c>
      <c r="P7022" t="s">
        <v>15517</v>
      </c>
    </row>
    <row r="7023" spans="1:16" x14ac:dyDescent="0.25">
      <c r="A7023" t="s">
        <v>0</v>
      </c>
      <c r="B7023" t="s">
        <v>15518</v>
      </c>
      <c r="C7023" t="s">
        <v>700</v>
      </c>
      <c r="D7023" t="s">
        <v>2360</v>
      </c>
      <c r="E7023" t="s">
        <v>59</v>
      </c>
      <c r="F7023" t="b">
        <v>0</v>
      </c>
      <c r="G7023" t="s">
        <v>65</v>
      </c>
      <c r="H7023" s="1">
        <v>46092.875162037039</v>
      </c>
      <c r="I7023" t="b">
        <v>0</v>
      </c>
      <c r="J7023" t="b">
        <v>1</v>
      </c>
      <c r="K7023" t="s">
        <v>41</v>
      </c>
      <c r="L7023" t="s">
        <v>60</v>
      </c>
      <c r="M7023">
        <v>83500</v>
      </c>
      <c r="N7023"/>
      <c r="O7023" t="s">
        <v>12234</v>
      </c>
      <c r="P7023" t="s">
        <v>15519</v>
      </c>
    </row>
    <row r="7024" spans="1:16" x14ac:dyDescent="0.25">
      <c r="A7024" t="s">
        <v>8</v>
      </c>
      <c r="B7024" t="s">
        <v>15520</v>
      </c>
      <c r="C7024" t="s">
        <v>92</v>
      </c>
      <c r="D7024" t="s">
        <v>4526</v>
      </c>
      <c r="E7024" t="s">
        <v>59</v>
      </c>
      <c r="F7024" t="b">
        <v>0</v>
      </c>
      <c r="G7024" t="s">
        <v>77</v>
      </c>
      <c r="H7024" s="1">
        <v>46092.876388888893</v>
      </c>
      <c r="I7024" t="b">
        <v>0</v>
      </c>
      <c r="J7024" t="b">
        <v>1</v>
      </c>
      <c r="K7024" t="s">
        <v>41</v>
      </c>
      <c r="L7024" t="s">
        <v>60</v>
      </c>
      <c r="M7024">
        <v>249500</v>
      </c>
      <c r="N7024"/>
      <c r="O7024" t="s">
        <v>402</v>
      </c>
      <c r="P7024" t="s">
        <v>663</v>
      </c>
    </row>
    <row r="7025" spans="1:16" x14ac:dyDescent="0.25">
      <c r="A7025" t="s">
        <v>5</v>
      </c>
      <c r="B7025" t="s">
        <v>15521</v>
      </c>
      <c r="C7025" t="s">
        <v>370</v>
      </c>
      <c r="D7025" t="s">
        <v>4526</v>
      </c>
      <c r="E7025" t="s">
        <v>88</v>
      </c>
      <c r="F7025" t="b">
        <v>0</v>
      </c>
      <c r="G7025" t="s">
        <v>65</v>
      </c>
      <c r="H7025" s="1">
        <v>46092.876620370371</v>
      </c>
      <c r="I7025" t="b">
        <v>1</v>
      </c>
      <c r="J7025" t="b">
        <v>1</v>
      </c>
      <c r="K7025" t="s">
        <v>41</v>
      </c>
      <c r="L7025" t="s">
        <v>74</v>
      </c>
      <c r="M7025"/>
      <c r="N7025">
        <v>77.5</v>
      </c>
      <c r="O7025" t="s">
        <v>904</v>
      </c>
      <c r="P7025" t="s">
        <v>15522</v>
      </c>
    </row>
    <row r="7026" spans="1:16" x14ac:dyDescent="0.25">
      <c r="A7026" t="s">
        <v>1</v>
      </c>
      <c r="B7026" t="s">
        <v>15523</v>
      </c>
      <c r="C7026" t="s">
        <v>15524</v>
      </c>
      <c r="D7026" t="s">
        <v>5349</v>
      </c>
      <c r="E7026" t="s">
        <v>59</v>
      </c>
      <c r="F7026" t="b">
        <v>0</v>
      </c>
      <c r="G7026" t="s">
        <v>65</v>
      </c>
      <c r="H7026" s="1">
        <v>46092.876666666663</v>
      </c>
      <c r="I7026" t="b">
        <v>0</v>
      </c>
      <c r="J7026" t="b">
        <v>0</v>
      </c>
      <c r="K7026" t="s">
        <v>41</v>
      </c>
      <c r="L7026" t="s">
        <v>60</v>
      </c>
      <c r="M7026">
        <v>136390</v>
      </c>
      <c r="N7026"/>
      <c r="O7026" t="s">
        <v>15525</v>
      </c>
      <c r="P7026" t="s">
        <v>15526</v>
      </c>
    </row>
    <row r="7027" spans="1:16" x14ac:dyDescent="0.25">
      <c r="A7027" t="s">
        <v>1</v>
      </c>
      <c r="B7027" t="s">
        <v>15527</v>
      </c>
      <c r="C7027" t="s">
        <v>1047</v>
      </c>
      <c r="D7027" t="s">
        <v>4526</v>
      </c>
      <c r="E7027" t="s">
        <v>88</v>
      </c>
      <c r="F7027" t="b">
        <v>0</v>
      </c>
      <c r="G7027" t="s">
        <v>65</v>
      </c>
      <c r="H7027" s="1">
        <v>46092.87667824074</v>
      </c>
      <c r="I7027" t="b">
        <v>0</v>
      </c>
      <c r="J7027" t="b">
        <v>0</v>
      </c>
      <c r="K7027" t="s">
        <v>41</v>
      </c>
      <c r="L7027" t="s">
        <v>74</v>
      </c>
      <c r="M7027"/>
      <c r="N7027">
        <v>47.5</v>
      </c>
      <c r="O7027" t="s">
        <v>2510</v>
      </c>
      <c r="P7027" t="s">
        <v>728</v>
      </c>
    </row>
    <row r="7028" spans="1:16" x14ac:dyDescent="0.25">
      <c r="A7028" t="s">
        <v>1</v>
      </c>
      <c r="B7028" t="s">
        <v>1301</v>
      </c>
      <c r="C7028" t="s">
        <v>172</v>
      </c>
      <c r="D7028" t="s">
        <v>4526</v>
      </c>
      <c r="E7028" t="s">
        <v>59</v>
      </c>
      <c r="F7028" t="b">
        <v>0</v>
      </c>
      <c r="G7028" t="s">
        <v>77</v>
      </c>
      <c r="H7028" s="1">
        <v>46092.877187500002</v>
      </c>
      <c r="I7028" t="b">
        <v>0</v>
      </c>
      <c r="J7028" t="b">
        <v>0</v>
      </c>
      <c r="K7028" t="s">
        <v>41</v>
      </c>
      <c r="L7028" t="s">
        <v>60</v>
      </c>
      <c r="M7028">
        <v>130000</v>
      </c>
      <c r="N7028"/>
      <c r="O7028" t="s">
        <v>7708</v>
      </c>
      <c r="P7028" t="s">
        <v>15528</v>
      </c>
    </row>
    <row r="7029" spans="1:16" x14ac:dyDescent="0.25">
      <c r="A7029" t="s">
        <v>1</v>
      </c>
      <c r="B7029" t="s">
        <v>961</v>
      </c>
      <c r="C7029" t="s">
        <v>13801</v>
      </c>
      <c r="D7029" t="s">
        <v>4595</v>
      </c>
      <c r="E7029" t="s">
        <v>59</v>
      </c>
      <c r="F7029" t="b">
        <v>0</v>
      </c>
      <c r="G7029" t="s">
        <v>19</v>
      </c>
      <c r="H7029" s="1">
        <v>46092.880162037043</v>
      </c>
      <c r="I7029" t="b">
        <v>1</v>
      </c>
      <c r="J7029" t="b">
        <v>0</v>
      </c>
      <c r="K7029" t="s">
        <v>19</v>
      </c>
      <c r="L7029" t="s">
        <v>60</v>
      </c>
      <c r="M7029">
        <v>1700000</v>
      </c>
      <c r="N7029"/>
      <c r="O7029" t="s">
        <v>15529</v>
      </c>
      <c r="P7029" t="s">
        <v>2049</v>
      </c>
    </row>
    <row r="7030" spans="1:16" x14ac:dyDescent="0.25">
      <c r="A7030" t="s">
        <v>1</v>
      </c>
      <c r="B7030" t="s">
        <v>439</v>
      </c>
      <c r="C7030" t="s">
        <v>13800</v>
      </c>
      <c r="D7030" t="s">
        <v>4595</v>
      </c>
      <c r="E7030" t="s">
        <v>59</v>
      </c>
      <c r="F7030" t="b">
        <v>0</v>
      </c>
      <c r="G7030" t="s">
        <v>19</v>
      </c>
      <c r="H7030" s="1">
        <v>46092.880162037043</v>
      </c>
      <c r="I7030" t="b">
        <v>1</v>
      </c>
      <c r="J7030" t="b">
        <v>0</v>
      </c>
      <c r="K7030" t="s">
        <v>19</v>
      </c>
      <c r="L7030" t="s">
        <v>60</v>
      </c>
      <c r="M7030">
        <v>6750000</v>
      </c>
      <c r="N7030"/>
      <c r="O7030" t="s">
        <v>15530</v>
      </c>
      <c r="P7030" t="s">
        <v>15531</v>
      </c>
    </row>
    <row r="7031" spans="1:16" x14ac:dyDescent="0.25">
      <c r="A7031" t="s">
        <v>1</v>
      </c>
      <c r="B7031" t="s">
        <v>961</v>
      </c>
      <c r="C7031" t="s">
        <v>13508</v>
      </c>
      <c r="D7031" t="s">
        <v>4595</v>
      </c>
      <c r="E7031" t="s">
        <v>59</v>
      </c>
      <c r="F7031" t="b">
        <v>0</v>
      </c>
      <c r="G7031" t="s">
        <v>19</v>
      </c>
      <c r="H7031" s="1">
        <v>46092.880173611113</v>
      </c>
      <c r="I7031" t="b">
        <v>0</v>
      </c>
      <c r="J7031" t="b">
        <v>0</v>
      </c>
      <c r="K7031" t="s">
        <v>19</v>
      </c>
      <c r="L7031" t="s">
        <v>60</v>
      </c>
      <c r="M7031">
        <v>1700000</v>
      </c>
      <c r="N7031"/>
      <c r="O7031" t="s">
        <v>15529</v>
      </c>
    </row>
    <row r="7032" spans="1:16" x14ac:dyDescent="0.25">
      <c r="A7032" t="s">
        <v>1</v>
      </c>
      <c r="B7032" t="s">
        <v>961</v>
      </c>
      <c r="C7032" t="s">
        <v>2551</v>
      </c>
      <c r="D7032" t="s">
        <v>4595</v>
      </c>
      <c r="E7032" t="s">
        <v>59</v>
      </c>
      <c r="F7032" t="b">
        <v>0</v>
      </c>
      <c r="G7032" t="s">
        <v>19</v>
      </c>
      <c r="H7032" s="1">
        <v>46092.880196759259</v>
      </c>
      <c r="I7032" t="b">
        <v>1</v>
      </c>
      <c r="J7032" t="b">
        <v>0</v>
      </c>
      <c r="K7032" t="s">
        <v>19</v>
      </c>
      <c r="L7032" t="s">
        <v>60</v>
      </c>
      <c r="M7032">
        <v>1700000</v>
      </c>
      <c r="N7032"/>
      <c r="O7032" t="s">
        <v>15529</v>
      </c>
    </row>
    <row r="7033" spans="1:16" x14ac:dyDescent="0.25">
      <c r="A7033" t="s">
        <v>2</v>
      </c>
      <c r="B7033" t="s">
        <v>15532</v>
      </c>
      <c r="C7033" t="s">
        <v>174</v>
      </c>
      <c r="D7033" t="s">
        <v>2360</v>
      </c>
      <c r="E7033" t="s">
        <v>59</v>
      </c>
      <c r="F7033" t="b">
        <v>0</v>
      </c>
      <c r="G7033" t="s">
        <v>65</v>
      </c>
      <c r="H7033" s="1">
        <v>46092.91777777778</v>
      </c>
      <c r="I7033" t="b">
        <v>0</v>
      </c>
      <c r="J7033" t="b">
        <v>1</v>
      </c>
      <c r="K7033" t="s">
        <v>41</v>
      </c>
      <c r="L7033" t="s">
        <v>60</v>
      </c>
      <c r="M7033">
        <v>130000</v>
      </c>
      <c r="N7033"/>
      <c r="O7033" t="s">
        <v>1787</v>
      </c>
      <c r="P7033" t="s">
        <v>15533</v>
      </c>
    </row>
    <row r="7034" spans="1:16" x14ac:dyDescent="0.25">
      <c r="A7034" t="s">
        <v>5</v>
      </c>
      <c r="B7034" t="s">
        <v>15534</v>
      </c>
      <c r="C7034" t="s">
        <v>112</v>
      </c>
      <c r="D7034" t="s">
        <v>4346</v>
      </c>
      <c r="E7034" t="s">
        <v>59</v>
      </c>
      <c r="F7034" t="b">
        <v>0</v>
      </c>
      <c r="G7034" t="s">
        <v>65</v>
      </c>
      <c r="H7034" s="1">
        <v>46092.918287037042</v>
      </c>
      <c r="I7034" t="b">
        <v>1</v>
      </c>
      <c r="J7034" t="b">
        <v>0</v>
      </c>
      <c r="K7034" t="s">
        <v>41</v>
      </c>
      <c r="L7034" t="s">
        <v>60</v>
      </c>
      <c r="M7034">
        <v>142500</v>
      </c>
      <c r="N7034"/>
      <c r="O7034" t="s">
        <v>15535</v>
      </c>
      <c r="P7034" t="s">
        <v>14847</v>
      </c>
    </row>
    <row r="7035" spans="1:16" x14ac:dyDescent="0.25">
      <c r="A7035" t="s">
        <v>1</v>
      </c>
      <c r="B7035" t="s">
        <v>1</v>
      </c>
      <c r="C7035" t="s">
        <v>741</v>
      </c>
      <c r="D7035" t="s">
        <v>4526</v>
      </c>
      <c r="E7035" t="s">
        <v>59</v>
      </c>
      <c r="F7035" t="b">
        <v>0</v>
      </c>
      <c r="G7035" t="s">
        <v>68</v>
      </c>
      <c r="H7035" s="1">
        <v>46092.920046296298</v>
      </c>
      <c r="I7035" t="b">
        <v>0</v>
      </c>
      <c r="J7035" t="b">
        <v>0</v>
      </c>
      <c r="K7035" t="s">
        <v>41</v>
      </c>
      <c r="L7035" t="s">
        <v>60</v>
      </c>
      <c r="M7035">
        <v>85000</v>
      </c>
      <c r="N7035"/>
      <c r="O7035" t="s">
        <v>15536</v>
      </c>
      <c r="P7035" t="s">
        <v>1952</v>
      </c>
    </row>
    <row r="7036" spans="1:16" x14ac:dyDescent="0.25">
      <c r="A7036" t="s">
        <v>1</v>
      </c>
      <c r="B7036" t="s">
        <v>15537</v>
      </c>
      <c r="C7036" t="s">
        <v>112</v>
      </c>
      <c r="D7036" t="s">
        <v>4526</v>
      </c>
      <c r="E7036" t="s">
        <v>88</v>
      </c>
      <c r="F7036" t="b">
        <v>0</v>
      </c>
      <c r="G7036" t="s">
        <v>89</v>
      </c>
      <c r="H7036" s="1">
        <v>46092.920277777783</v>
      </c>
      <c r="I7036" t="b">
        <v>0</v>
      </c>
      <c r="J7036" t="b">
        <v>0</v>
      </c>
      <c r="K7036" t="s">
        <v>41</v>
      </c>
      <c r="L7036" t="s">
        <v>74</v>
      </c>
      <c r="M7036"/>
      <c r="N7036">
        <v>71</v>
      </c>
      <c r="O7036" t="s">
        <v>15538</v>
      </c>
      <c r="P7036" t="s">
        <v>15401</v>
      </c>
    </row>
    <row r="7037" spans="1:16" x14ac:dyDescent="0.25">
      <c r="A7037" t="s">
        <v>2</v>
      </c>
      <c r="B7037" t="s">
        <v>2</v>
      </c>
      <c r="C7037" t="s">
        <v>15539</v>
      </c>
      <c r="D7037" t="s">
        <v>5798</v>
      </c>
      <c r="E7037" t="s">
        <v>59</v>
      </c>
      <c r="F7037" t="b">
        <v>0</v>
      </c>
      <c r="G7037" t="s">
        <v>40</v>
      </c>
      <c r="H7037" s="1">
        <v>46092.920787037037</v>
      </c>
      <c r="I7037" t="b">
        <v>0</v>
      </c>
      <c r="J7037" t="b">
        <v>0</v>
      </c>
      <c r="K7037" t="s">
        <v>40</v>
      </c>
      <c r="L7037" t="s">
        <v>60</v>
      </c>
      <c r="M7037">
        <v>65000</v>
      </c>
      <c r="N7037"/>
      <c r="O7037" t="s">
        <v>15540</v>
      </c>
    </row>
    <row r="7038" spans="1:16" x14ac:dyDescent="0.25">
      <c r="A7038" t="s">
        <v>1</v>
      </c>
      <c r="B7038" t="s">
        <v>12077</v>
      </c>
      <c r="C7038" t="s">
        <v>13</v>
      </c>
      <c r="D7038" t="s">
        <v>4526</v>
      </c>
      <c r="E7038" t="s">
        <v>88</v>
      </c>
      <c r="F7038" t="b">
        <v>0</v>
      </c>
      <c r="G7038" t="s">
        <v>13</v>
      </c>
      <c r="H7038" s="1">
        <v>46092.921226851853</v>
      </c>
      <c r="I7038" t="b">
        <v>1</v>
      </c>
      <c r="J7038" t="b">
        <v>0</v>
      </c>
      <c r="K7038" t="s">
        <v>13</v>
      </c>
      <c r="L7038" t="s">
        <v>74</v>
      </c>
      <c r="M7038"/>
      <c r="N7038">
        <v>57.5</v>
      </c>
      <c r="O7038" t="s">
        <v>105</v>
      </c>
      <c r="P7038" t="s">
        <v>12078</v>
      </c>
    </row>
    <row r="7039" spans="1:16" x14ac:dyDescent="0.25">
      <c r="A7039" t="s">
        <v>2</v>
      </c>
      <c r="B7039" t="s">
        <v>15541</v>
      </c>
      <c r="C7039" t="s">
        <v>3723</v>
      </c>
      <c r="D7039" t="s">
        <v>4526</v>
      </c>
      <c r="E7039" t="s">
        <v>88</v>
      </c>
      <c r="F7039" t="b">
        <v>0</v>
      </c>
      <c r="G7039" t="s">
        <v>65</v>
      </c>
      <c r="H7039" s="1">
        <v>46092.959398148138</v>
      </c>
      <c r="I7039" t="b">
        <v>0</v>
      </c>
      <c r="J7039" t="b">
        <v>0</v>
      </c>
      <c r="K7039" t="s">
        <v>41</v>
      </c>
      <c r="L7039" t="s">
        <v>74</v>
      </c>
      <c r="M7039"/>
      <c r="N7039">
        <v>81.775000000000006</v>
      </c>
      <c r="O7039" t="s">
        <v>15542</v>
      </c>
      <c r="P7039" t="s">
        <v>15543</v>
      </c>
    </row>
    <row r="7040" spans="1:16" x14ac:dyDescent="0.25">
      <c r="A7040" t="s">
        <v>0</v>
      </c>
      <c r="B7040" t="s">
        <v>15544</v>
      </c>
      <c r="C7040" t="s">
        <v>19</v>
      </c>
      <c r="D7040" t="s">
        <v>4595</v>
      </c>
      <c r="E7040" t="s">
        <v>72</v>
      </c>
      <c r="F7040" t="b">
        <v>0</v>
      </c>
      <c r="G7040" t="s">
        <v>19</v>
      </c>
      <c r="H7040" s="1">
        <v>46092.963287037041</v>
      </c>
      <c r="I7040" t="b">
        <v>1</v>
      </c>
      <c r="J7040" t="b">
        <v>0</v>
      </c>
      <c r="K7040" t="s">
        <v>19</v>
      </c>
      <c r="L7040" t="s">
        <v>74</v>
      </c>
      <c r="M7040"/>
      <c r="N7040">
        <v>15</v>
      </c>
      <c r="O7040" t="s">
        <v>4596</v>
      </c>
      <c r="P7040" t="s">
        <v>1482</v>
      </c>
    </row>
    <row r="7041" spans="1:16" x14ac:dyDescent="0.25">
      <c r="A7041" t="s">
        <v>0</v>
      </c>
      <c r="B7041" t="s">
        <v>268</v>
      </c>
      <c r="C7041" t="s">
        <v>1969</v>
      </c>
      <c r="D7041" t="s">
        <v>4595</v>
      </c>
      <c r="E7041" t="s">
        <v>59</v>
      </c>
      <c r="F7041" t="b">
        <v>0</v>
      </c>
      <c r="G7041" t="s">
        <v>65</v>
      </c>
      <c r="H7041" s="1">
        <v>46093.000115740739</v>
      </c>
      <c r="I7041" t="b">
        <v>1</v>
      </c>
      <c r="J7041" t="b">
        <v>0</v>
      </c>
      <c r="K7041" t="s">
        <v>41</v>
      </c>
      <c r="L7041" t="s">
        <v>60</v>
      </c>
      <c r="M7041">
        <v>85000</v>
      </c>
      <c r="N7041"/>
      <c r="O7041" t="s">
        <v>2904</v>
      </c>
    </row>
    <row r="7042" spans="1:16" x14ac:dyDescent="0.25">
      <c r="A7042" t="s">
        <v>2</v>
      </c>
      <c r="B7042" t="s">
        <v>15495</v>
      </c>
      <c r="C7042" t="s">
        <v>290</v>
      </c>
      <c r="D7042" t="s">
        <v>2360</v>
      </c>
      <c r="E7042" t="s">
        <v>59</v>
      </c>
      <c r="F7042" t="b">
        <v>0</v>
      </c>
      <c r="G7042" t="s">
        <v>77</v>
      </c>
      <c r="H7042" s="1">
        <v>46093.001203703701</v>
      </c>
      <c r="I7042" t="b">
        <v>0</v>
      </c>
      <c r="J7042" t="b">
        <v>1</v>
      </c>
      <c r="K7042" t="s">
        <v>41</v>
      </c>
      <c r="L7042" t="s">
        <v>60</v>
      </c>
      <c r="M7042">
        <v>107180</v>
      </c>
      <c r="N7042"/>
      <c r="O7042" t="s">
        <v>15545</v>
      </c>
      <c r="P7042" t="s">
        <v>15498</v>
      </c>
    </row>
    <row r="7043" spans="1:16" x14ac:dyDescent="0.25">
      <c r="A7043" t="s">
        <v>2</v>
      </c>
      <c r="B7043" t="s">
        <v>2</v>
      </c>
      <c r="C7043" t="s">
        <v>3052</v>
      </c>
      <c r="D7043" t="s">
        <v>4595</v>
      </c>
      <c r="E7043" t="s">
        <v>59</v>
      </c>
      <c r="F7043" t="b">
        <v>0</v>
      </c>
      <c r="G7043" t="s">
        <v>77</v>
      </c>
      <c r="H7043" s="1">
        <v>46093.001226851848</v>
      </c>
      <c r="I7043" t="b">
        <v>0</v>
      </c>
      <c r="J7043" t="b">
        <v>0</v>
      </c>
      <c r="K7043" t="s">
        <v>41</v>
      </c>
      <c r="L7043" t="s">
        <v>60</v>
      </c>
      <c r="M7043">
        <v>117500</v>
      </c>
      <c r="N7043"/>
      <c r="O7043" t="s">
        <v>503</v>
      </c>
    </row>
    <row r="7044" spans="1:16" x14ac:dyDescent="0.25">
      <c r="A7044" t="s">
        <v>2</v>
      </c>
      <c r="B7044" t="s">
        <v>2</v>
      </c>
      <c r="C7044" t="s">
        <v>3689</v>
      </c>
      <c r="D7044" t="s">
        <v>4595</v>
      </c>
      <c r="E7044" t="s">
        <v>59</v>
      </c>
      <c r="F7044" t="b">
        <v>0</v>
      </c>
      <c r="G7044" t="s">
        <v>77</v>
      </c>
      <c r="H7044" s="1">
        <v>46093.001273148147</v>
      </c>
      <c r="I7044" t="b">
        <v>0</v>
      </c>
      <c r="J7044" t="b">
        <v>0</v>
      </c>
      <c r="K7044" t="s">
        <v>41</v>
      </c>
      <c r="L7044" t="s">
        <v>60</v>
      </c>
      <c r="M7044">
        <v>117500</v>
      </c>
      <c r="N7044"/>
      <c r="O7044" t="s">
        <v>503</v>
      </c>
    </row>
    <row r="7045" spans="1:16" x14ac:dyDescent="0.25">
      <c r="A7045" t="s">
        <v>1</v>
      </c>
      <c r="B7045" t="s">
        <v>1</v>
      </c>
      <c r="C7045" t="s">
        <v>733</v>
      </c>
      <c r="D7045" t="s">
        <v>4526</v>
      </c>
      <c r="E7045" t="s">
        <v>59</v>
      </c>
      <c r="F7045" t="b">
        <v>0</v>
      </c>
      <c r="G7045" t="s">
        <v>73</v>
      </c>
      <c r="H7045" s="1">
        <v>46093.00271990741</v>
      </c>
      <c r="I7045" t="b">
        <v>0</v>
      </c>
      <c r="J7045" t="b">
        <v>0</v>
      </c>
      <c r="K7045" t="s">
        <v>41</v>
      </c>
      <c r="L7045" t="s">
        <v>60</v>
      </c>
      <c r="M7045">
        <v>125000</v>
      </c>
      <c r="N7045"/>
      <c r="O7045" t="s">
        <v>15546</v>
      </c>
      <c r="P7045" t="s">
        <v>15547</v>
      </c>
    </row>
    <row r="7046" spans="1:16" x14ac:dyDescent="0.25">
      <c r="A7046" t="s">
        <v>0</v>
      </c>
      <c r="B7046" t="s">
        <v>15180</v>
      </c>
      <c r="C7046" t="s">
        <v>2181</v>
      </c>
      <c r="D7046" t="s">
        <v>4671</v>
      </c>
      <c r="E7046" t="s">
        <v>59</v>
      </c>
      <c r="F7046" t="b">
        <v>0</v>
      </c>
      <c r="G7046" t="s">
        <v>63</v>
      </c>
      <c r="H7046" s="1">
        <v>46093.016712962963</v>
      </c>
      <c r="I7046" t="b">
        <v>0</v>
      </c>
      <c r="J7046" t="b">
        <v>1</v>
      </c>
      <c r="K7046" t="s">
        <v>41</v>
      </c>
      <c r="L7046" t="s">
        <v>60</v>
      </c>
      <c r="M7046">
        <v>53602.5</v>
      </c>
      <c r="N7046"/>
      <c r="O7046" t="s">
        <v>15181</v>
      </c>
      <c r="P7046" t="s">
        <v>15182</v>
      </c>
    </row>
    <row r="7047" spans="1:16" x14ac:dyDescent="0.25">
      <c r="A7047" t="s">
        <v>3</v>
      </c>
      <c r="B7047" t="s">
        <v>15548</v>
      </c>
      <c r="C7047" t="s">
        <v>4483</v>
      </c>
      <c r="D7047" t="s">
        <v>4526</v>
      </c>
      <c r="E7047" t="s">
        <v>59</v>
      </c>
      <c r="F7047" t="b">
        <v>0</v>
      </c>
      <c r="G7047" t="s">
        <v>65</v>
      </c>
      <c r="H7047" s="1">
        <v>46093.041828703703</v>
      </c>
      <c r="I7047" t="b">
        <v>0</v>
      </c>
      <c r="J7047" t="b">
        <v>1</v>
      </c>
      <c r="K7047" t="s">
        <v>41</v>
      </c>
      <c r="L7047" t="s">
        <v>60</v>
      </c>
      <c r="M7047">
        <v>86950</v>
      </c>
      <c r="N7047"/>
      <c r="O7047" t="s">
        <v>4548</v>
      </c>
      <c r="P7047" t="s">
        <v>283</v>
      </c>
    </row>
    <row r="7048" spans="1:16" x14ac:dyDescent="0.25">
      <c r="A7048" t="s">
        <v>0</v>
      </c>
      <c r="B7048" t="s">
        <v>3246</v>
      </c>
      <c r="C7048" t="s">
        <v>164</v>
      </c>
      <c r="D7048" t="s">
        <v>4526</v>
      </c>
      <c r="E7048" t="s">
        <v>59</v>
      </c>
      <c r="F7048" t="b">
        <v>0</v>
      </c>
      <c r="G7048" t="s">
        <v>65</v>
      </c>
      <c r="H7048" s="1">
        <v>46093.041828703703</v>
      </c>
      <c r="I7048" t="b">
        <v>0</v>
      </c>
      <c r="J7048" t="b">
        <v>1</v>
      </c>
      <c r="K7048" t="s">
        <v>41</v>
      </c>
      <c r="L7048" t="s">
        <v>60</v>
      </c>
      <c r="M7048">
        <v>168000</v>
      </c>
      <c r="N7048"/>
      <c r="O7048" t="s">
        <v>4548</v>
      </c>
      <c r="P7048" t="s">
        <v>2114</v>
      </c>
    </row>
    <row r="7049" spans="1:16" x14ac:dyDescent="0.25">
      <c r="A7049" t="s">
        <v>1</v>
      </c>
      <c r="B7049" t="s">
        <v>15549</v>
      </c>
      <c r="C7049" t="s">
        <v>2553</v>
      </c>
      <c r="D7049" t="s">
        <v>2360</v>
      </c>
      <c r="E7049" t="s">
        <v>621</v>
      </c>
      <c r="F7049" t="b">
        <v>0</v>
      </c>
      <c r="G7049" t="s">
        <v>65</v>
      </c>
      <c r="H7049" s="1">
        <v>46093.043483796297</v>
      </c>
      <c r="I7049" t="b">
        <v>0</v>
      </c>
      <c r="J7049" t="b">
        <v>0</v>
      </c>
      <c r="K7049" t="s">
        <v>41</v>
      </c>
      <c r="L7049" t="s">
        <v>74</v>
      </c>
      <c r="M7049"/>
      <c r="N7049">
        <v>20</v>
      </c>
      <c r="O7049" t="s">
        <v>15550</v>
      </c>
      <c r="P7049" t="s">
        <v>3177</v>
      </c>
    </row>
    <row r="7050" spans="1:16" x14ac:dyDescent="0.25">
      <c r="A7050" t="s">
        <v>0</v>
      </c>
      <c r="B7050" t="s">
        <v>228</v>
      </c>
      <c r="C7050" t="s">
        <v>11264</v>
      </c>
      <c r="D7050" t="s">
        <v>4595</v>
      </c>
      <c r="E7050" t="s">
        <v>59</v>
      </c>
      <c r="F7050" t="b">
        <v>0</v>
      </c>
      <c r="G7050" t="s">
        <v>19</v>
      </c>
      <c r="H7050" s="1">
        <v>46093.046643518523</v>
      </c>
      <c r="I7050" t="b">
        <v>1</v>
      </c>
      <c r="J7050" t="b">
        <v>0</v>
      </c>
      <c r="K7050" t="s">
        <v>19</v>
      </c>
      <c r="L7050" t="s">
        <v>60</v>
      </c>
      <c r="M7050">
        <v>1100000</v>
      </c>
      <c r="N7050"/>
      <c r="O7050" t="s">
        <v>8047</v>
      </c>
    </row>
    <row r="7051" spans="1:16" x14ac:dyDescent="0.25">
      <c r="A7051" t="s">
        <v>2</v>
      </c>
      <c r="B7051" t="s">
        <v>128</v>
      </c>
      <c r="C7051" t="s">
        <v>9588</v>
      </c>
      <c r="D7051" t="s">
        <v>4595</v>
      </c>
      <c r="E7051" t="s">
        <v>59</v>
      </c>
      <c r="F7051" t="b">
        <v>0</v>
      </c>
      <c r="G7051" t="s">
        <v>19</v>
      </c>
      <c r="H7051" s="1">
        <v>46093.046886574077</v>
      </c>
      <c r="I7051" t="b">
        <v>0</v>
      </c>
      <c r="J7051" t="b">
        <v>0</v>
      </c>
      <c r="K7051" t="s">
        <v>19</v>
      </c>
      <c r="L7051" t="s">
        <v>60</v>
      </c>
      <c r="M7051">
        <v>1100000</v>
      </c>
      <c r="N7051"/>
      <c r="O7051" t="s">
        <v>15551</v>
      </c>
      <c r="P7051" t="s">
        <v>5543</v>
      </c>
    </row>
    <row r="7052" spans="1:16" x14ac:dyDescent="0.25">
      <c r="A7052" t="s">
        <v>0</v>
      </c>
      <c r="B7052" t="s">
        <v>15552</v>
      </c>
      <c r="C7052" t="s">
        <v>1904</v>
      </c>
      <c r="D7052" t="s">
        <v>4346</v>
      </c>
      <c r="E7052" t="s">
        <v>59</v>
      </c>
      <c r="F7052" t="b">
        <v>0</v>
      </c>
      <c r="G7052" t="s">
        <v>63</v>
      </c>
      <c r="H7052" s="1">
        <v>46093.058067129627</v>
      </c>
      <c r="I7052" t="b">
        <v>0</v>
      </c>
      <c r="J7052" t="b">
        <v>1</v>
      </c>
      <c r="K7052" t="s">
        <v>41</v>
      </c>
      <c r="L7052" t="s">
        <v>60</v>
      </c>
      <c r="M7052">
        <v>58050</v>
      </c>
      <c r="N7052"/>
      <c r="O7052" t="s">
        <v>3762</v>
      </c>
      <c r="P7052" t="s">
        <v>15553</v>
      </c>
    </row>
    <row r="7053" spans="1:16" x14ac:dyDescent="0.25">
      <c r="A7053" t="s">
        <v>1</v>
      </c>
      <c r="B7053" t="s">
        <v>316</v>
      </c>
      <c r="C7053" t="s">
        <v>290</v>
      </c>
      <c r="D7053" t="s">
        <v>4526</v>
      </c>
      <c r="E7053" t="s">
        <v>59</v>
      </c>
      <c r="F7053" t="b">
        <v>0</v>
      </c>
      <c r="G7053" t="s">
        <v>73</v>
      </c>
      <c r="H7053" s="1">
        <v>46093.127847222233</v>
      </c>
      <c r="I7053" t="b">
        <v>0</v>
      </c>
      <c r="J7053" t="b">
        <v>0</v>
      </c>
      <c r="K7053" t="s">
        <v>41</v>
      </c>
      <c r="L7053" t="s">
        <v>60</v>
      </c>
      <c r="M7053">
        <v>190000</v>
      </c>
      <c r="N7053"/>
      <c r="O7053" t="s">
        <v>15554</v>
      </c>
      <c r="P7053" t="s">
        <v>15555</v>
      </c>
    </row>
    <row r="7054" spans="1:16" x14ac:dyDescent="0.25">
      <c r="A7054" t="s">
        <v>1</v>
      </c>
      <c r="B7054" t="s">
        <v>14948</v>
      </c>
      <c r="C7054" t="s">
        <v>14949</v>
      </c>
      <c r="D7054" t="s">
        <v>2471</v>
      </c>
      <c r="E7054" t="s">
        <v>59</v>
      </c>
      <c r="F7054" t="b">
        <v>0</v>
      </c>
      <c r="G7054" t="s">
        <v>89</v>
      </c>
      <c r="H7054" s="1">
        <v>46093.128506944442</v>
      </c>
      <c r="I7054" t="b">
        <v>0</v>
      </c>
      <c r="J7054" t="b">
        <v>0</v>
      </c>
      <c r="K7054" t="s">
        <v>41</v>
      </c>
      <c r="L7054" t="s">
        <v>60</v>
      </c>
      <c r="M7054">
        <v>125020</v>
      </c>
      <c r="N7054"/>
      <c r="O7054" t="s">
        <v>14950</v>
      </c>
      <c r="P7054" t="s">
        <v>14951</v>
      </c>
    </row>
    <row r="7055" spans="1:16" x14ac:dyDescent="0.25">
      <c r="A7055" t="s">
        <v>2</v>
      </c>
      <c r="B7055" t="s">
        <v>2003</v>
      </c>
      <c r="C7055" t="s">
        <v>218</v>
      </c>
      <c r="D7055" t="s">
        <v>4595</v>
      </c>
      <c r="E7055" t="s">
        <v>59</v>
      </c>
      <c r="F7055" t="b">
        <v>0</v>
      </c>
      <c r="G7055" t="s">
        <v>63</v>
      </c>
      <c r="H7055" s="1">
        <v>46093.141747685193</v>
      </c>
      <c r="I7055" t="b">
        <v>0</v>
      </c>
      <c r="J7055" t="b">
        <v>0</v>
      </c>
      <c r="K7055" t="s">
        <v>41</v>
      </c>
      <c r="L7055" t="s">
        <v>60</v>
      </c>
      <c r="M7055">
        <v>315000</v>
      </c>
      <c r="N7055"/>
      <c r="O7055" t="s">
        <v>12772</v>
      </c>
    </row>
    <row r="7056" spans="1:16" x14ac:dyDescent="0.25">
      <c r="A7056" t="s">
        <v>1</v>
      </c>
      <c r="B7056" t="s">
        <v>1</v>
      </c>
      <c r="C7056" t="s">
        <v>15556</v>
      </c>
      <c r="D7056" t="s">
        <v>5798</v>
      </c>
      <c r="E7056" t="s">
        <v>59</v>
      </c>
      <c r="F7056" t="b">
        <v>0</v>
      </c>
      <c r="G7056" t="s">
        <v>40</v>
      </c>
      <c r="H7056" s="1">
        <v>46093.212604166663</v>
      </c>
      <c r="I7056" t="b">
        <v>0</v>
      </c>
      <c r="J7056" t="b">
        <v>0</v>
      </c>
      <c r="K7056" t="s">
        <v>40</v>
      </c>
      <c r="L7056" t="s">
        <v>60</v>
      </c>
      <c r="M7056">
        <v>73500</v>
      </c>
      <c r="N7056"/>
      <c r="O7056" t="s">
        <v>15557</v>
      </c>
      <c r="P7056" t="s">
        <v>15558</v>
      </c>
    </row>
    <row r="7057" spans="1:16" x14ac:dyDescent="0.25">
      <c r="A7057" t="s">
        <v>1</v>
      </c>
      <c r="B7057" t="s">
        <v>15559</v>
      </c>
      <c r="C7057" t="s">
        <v>5029</v>
      </c>
      <c r="D7057" t="s">
        <v>5798</v>
      </c>
      <c r="E7057" t="s">
        <v>836</v>
      </c>
      <c r="F7057" t="b">
        <v>0</v>
      </c>
      <c r="G7057" t="s">
        <v>40</v>
      </c>
      <c r="H7057" s="1">
        <v>46093.212604166663</v>
      </c>
      <c r="I7057" t="b">
        <v>0</v>
      </c>
      <c r="J7057" t="b">
        <v>0</v>
      </c>
      <c r="K7057" t="s">
        <v>40</v>
      </c>
      <c r="L7057" t="s">
        <v>60</v>
      </c>
      <c r="M7057">
        <v>41000</v>
      </c>
      <c r="N7057"/>
      <c r="O7057" t="s">
        <v>15560</v>
      </c>
      <c r="P7057" t="s">
        <v>15561</v>
      </c>
    </row>
    <row r="7058" spans="1:16" x14ac:dyDescent="0.25">
      <c r="A7058" t="s">
        <v>2</v>
      </c>
      <c r="B7058" t="s">
        <v>15562</v>
      </c>
      <c r="C7058" t="s">
        <v>382</v>
      </c>
      <c r="D7058" t="s">
        <v>4346</v>
      </c>
      <c r="E7058" t="s">
        <v>59</v>
      </c>
      <c r="F7058" t="b">
        <v>0</v>
      </c>
      <c r="G7058" t="s">
        <v>77</v>
      </c>
      <c r="H7058" s="1">
        <v>46093.25104166667</v>
      </c>
      <c r="I7058" t="b">
        <v>0</v>
      </c>
      <c r="J7058" t="b">
        <v>1</v>
      </c>
      <c r="K7058" t="s">
        <v>41</v>
      </c>
      <c r="L7058" t="s">
        <v>60</v>
      </c>
      <c r="M7058">
        <v>185500</v>
      </c>
      <c r="N7058"/>
      <c r="O7058" t="s">
        <v>15563</v>
      </c>
      <c r="P7058" t="s">
        <v>133</v>
      </c>
    </row>
    <row r="7059" spans="1:16" x14ac:dyDescent="0.25">
      <c r="A7059" t="s">
        <v>1</v>
      </c>
      <c r="B7059" t="s">
        <v>15564</v>
      </c>
      <c r="C7059" t="s">
        <v>76</v>
      </c>
      <c r="D7059" t="s">
        <v>8612</v>
      </c>
      <c r="E7059" t="s">
        <v>59</v>
      </c>
      <c r="F7059" t="b">
        <v>1</v>
      </c>
      <c r="G7059" t="s">
        <v>65</v>
      </c>
      <c r="H7059" s="1">
        <v>46093.251377314817</v>
      </c>
      <c r="I7059" t="b">
        <v>0</v>
      </c>
      <c r="J7059" t="b">
        <v>1</v>
      </c>
      <c r="K7059" t="s">
        <v>41</v>
      </c>
      <c r="L7059" t="s">
        <v>74</v>
      </c>
      <c r="M7059"/>
      <c r="N7059">
        <v>57.5</v>
      </c>
      <c r="O7059" t="s">
        <v>482</v>
      </c>
      <c r="P7059" t="s">
        <v>891</v>
      </c>
    </row>
    <row r="7060" spans="1:16" x14ac:dyDescent="0.25">
      <c r="A7060" t="s">
        <v>0</v>
      </c>
      <c r="B7060" t="s">
        <v>15565</v>
      </c>
      <c r="C7060" t="s">
        <v>76</v>
      </c>
      <c r="D7060" t="s">
        <v>13857</v>
      </c>
      <c r="E7060" t="s">
        <v>88</v>
      </c>
      <c r="F7060" t="b">
        <v>1</v>
      </c>
      <c r="G7060" t="s">
        <v>13</v>
      </c>
      <c r="H7060" s="1">
        <v>46093.253113425933</v>
      </c>
      <c r="I7060" t="b">
        <v>1</v>
      </c>
      <c r="J7060" t="b">
        <v>0</v>
      </c>
      <c r="K7060" t="s">
        <v>13</v>
      </c>
      <c r="L7060" t="s">
        <v>74</v>
      </c>
      <c r="M7060"/>
      <c r="N7060">
        <v>10.5</v>
      </c>
      <c r="O7060" t="s">
        <v>13857</v>
      </c>
      <c r="P7060" t="s">
        <v>283</v>
      </c>
    </row>
    <row r="7061" spans="1:16" x14ac:dyDescent="0.25">
      <c r="A7061" t="s">
        <v>2</v>
      </c>
      <c r="B7061" t="s">
        <v>4890</v>
      </c>
      <c r="C7061" t="s">
        <v>1812</v>
      </c>
      <c r="D7061" t="s">
        <v>4562</v>
      </c>
      <c r="E7061" t="s">
        <v>59</v>
      </c>
      <c r="F7061" t="b">
        <v>0</v>
      </c>
      <c r="G7061" t="s">
        <v>68</v>
      </c>
      <c r="H7061" s="1">
        <v>46093.33457175926</v>
      </c>
      <c r="I7061" t="b">
        <v>0</v>
      </c>
      <c r="J7061" t="b">
        <v>1</v>
      </c>
      <c r="K7061" t="s">
        <v>41</v>
      </c>
      <c r="L7061" t="s">
        <v>60</v>
      </c>
      <c r="M7061">
        <v>160000</v>
      </c>
      <c r="N7061"/>
      <c r="O7061" t="s">
        <v>15566</v>
      </c>
      <c r="P7061" t="s">
        <v>5380</v>
      </c>
    </row>
    <row r="7062" spans="1:16" x14ac:dyDescent="0.25">
      <c r="A7062" t="s">
        <v>2</v>
      </c>
      <c r="B7062" t="s">
        <v>15567</v>
      </c>
      <c r="C7062" t="s">
        <v>5026</v>
      </c>
      <c r="D7062" t="s">
        <v>4526</v>
      </c>
      <c r="E7062" t="s">
        <v>59</v>
      </c>
      <c r="F7062" t="b">
        <v>0</v>
      </c>
      <c r="G7062" t="s">
        <v>40</v>
      </c>
      <c r="H7062" s="1">
        <v>46093.335868055547</v>
      </c>
      <c r="I7062" t="b">
        <v>0</v>
      </c>
      <c r="J7062" t="b">
        <v>0</v>
      </c>
      <c r="K7062" t="s">
        <v>40</v>
      </c>
      <c r="L7062" t="s">
        <v>60</v>
      </c>
      <c r="M7062">
        <v>35000</v>
      </c>
      <c r="N7062"/>
      <c r="O7062" t="s">
        <v>15568</v>
      </c>
      <c r="P7062" t="s">
        <v>9900</v>
      </c>
    </row>
    <row r="7063" spans="1:16" x14ac:dyDescent="0.25">
      <c r="A7063" t="s">
        <v>7</v>
      </c>
      <c r="B7063" t="s">
        <v>573</v>
      </c>
      <c r="C7063" t="s">
        <v>1265</v>
      </c>
      <c r="D7063" t="s">
        <v>15569</v>
      </c>
      <c r="E7063" t="s">
        <v>59</v>
      </c>
      <c r="F7063" t="b">
        <v>0</v>
      </c>
      <c r="G7063" t="s">
        <v>31</v>
      </c>
      <c r="H7063" s="1">
        <v>46093.339328703703</v>
      </c>
      <c r="I7063" t="b">
        <v>0</v>
      </c>
      <c r="J7063" t="b">
        <v>0</v>
      </c>
      <c r="K7063" t="s">
        <v>31</v>
      </c>
      <c r="L7063" t="s">
        <v>60</v>
      </c>
      <c r="M7063">
        <v>95000</v>
      </c>
      <c r="N7063"/>
      <c r="O7063" t="s">
        <v>2844</v>
      </c>
      <c r="P7063" t="s">
        <v>4162</v>
      </c>
    </row>
    <row r="7064" spans="1:16" x14ac:dyDescent="0.25">
      <c r="A7064" t="s">
        <v>7</v>
      </c>
      <c r="B7064" t="s">
        <v>15570</v>
      </c>
      <c r="C7064" t="s">
        <v>2594</v>
      </c>
      <c r="D7064" t="s">
        <v>2360</v>
      </c>
      <c r="E7064" t="s">
        <v>59</v>
      </c>
      <c r="F7064" t="b">
        <v>0</v>
      </c>
      <c r="G7064" t="s">
        <v>73</v>
      </c>
      <c r="H7064" s="1">
        <v>46093.375474537039</v>
      </c>
      <c r="I7064" t="b">
        <v>0</v>
      </c>
      <c r="J7064" t="b">
        <v>0</v>
      </c>
      <c r="K7064" t="s">
        <v>41</v>
      </c>
      <c r="L7064" t="s">
        <v>60</v>
      </c>
      <c r="M7064">
        <v>117500</v>
      </c>
      <c r="N7064"/>
      <c r="O7064" t="s">
        <v>15571</v>
      </c>
      <c r="P7064" t="s">
        <v>15572</v>
      </c>
    </row>
    <row r="7065" spans="1:16" x14ac:dyDescent="0.25">
      <c r="A7065" t="s">
        <v>2</v>
      </c>
      <c r="B7065" t="s">
        <v>15573</v>
      </c>
      <c r="C7065" t="s">
        <v>3678</v>
      </c>
      <c r="D7065" t="s">
        <v>4346</v>
      </c>
      <c r="E7065" t="s">
        <v>621</v>
      </c>
      <c r="F7065" t="b">
        <v>0</v>
      </c>
      <c r="G7065" t="s">
        <v>65</v>
      </c>
      <c r="H7065" s="1">
        <v>46093.375925925917</v>
      </c>
      <c r="I7065" t="b">
        <v>0</v>
      </c>
      <c r="J7065" t="b">
        <v>1</v>
      </c>
      <c r="K7065" t="s">
        <v>41</v>
      </c>
      <c r="L7065" t="s">
        <v>74</v>
      </c>
      <c r="M7065"/>
      <c r="N7065">
        <v>30</v>
      </c>
      <c r="O7065" t="s">
        <v>13039</v>
      </c>
      <c r="P7065" t="s">
        <v>15574</v>
      </c>
    </row>
    <row r="7066" spans="1:16" x14ac:dyDescent="0.25">
      <c r="A7066" t="s">
        <v>1</v>
      </c>
      <c r="B7066" t="s">
        <v>15575</v>
      </c>
      <c r="C7066" t="s">
        <v>595</v>
      </c>
      <c r="D7066" t="s">
        <v>2360</v>
      </c>
      <c r="E7066" t="s">
        <v>59</v>
      </c>
      <c r="F7066" t="b">
        <v>0</v>
      </c>
      <c r="G7066" t="s">
        <v>65</v>
      </c>
      <c r="H7066" s="1">
        <v>46093.376423611109</v>
      </c>
      <c r="I7066" t="b">
        <v>0</v>
      </c>
      <c r="J7066" t="b">
        <v>1</v>
      </c>
      <c r="K7066" t="s">
        <v>41</v>
      </c>
      <c r="L7066" t="s">
        <v>60</v>
      </c>
      <c r="M7066">
        <v>165000</v>
      </c>
      <c r="N7066"/>
      <c r="O7066" t="s">
        <v>15576</v>
      </c>
      <c r="P7066" t="s">
        <v>15284</v>
      </c>
    </row>
    <row r="7067" spans="1:16" x14ac:dyDescent="0.25">
      <c r="A7067" t="s">
        <v>0</v>
      </c>
      <c r="B7067" t="s">
        <v>15577</v>
      </c>
      <c r="C7067" t="s">
        <v>92</v>
      </c>
      <c r="D7067" t="s">
        <v>2360</v>
      </c>
      <c r="E7067" t="s">
        <v>59</v>
      </c>
      <c r="F7067" t="b">
        <v>0</v>
      </c>
      <c r="G7067" t="s">
        <v>77</v>
      </c>
      <c r="H7067" s="1">
        <v>46093.416990740741</v>
      </c>
      <c r="I7067" t="b">
        <v>0</v>
      </c>
      <c r="J7067" t="b">
        <v>1</v>
      </c>
      <c r="K7067" t="s">
        <v>41</v>
      </c>
      <c r="L7067" t="s">
        <v>60</v>
      </c>
      <c r="M7067">
        <v>172500</v>
      </c>
      <c r="N7067"/>
      <c r="O7067" t="s">
        <v>402</v>
      </c>
      <c r="P7067" t="s">
        <v>15578</v>
      </c>
    </row>
    <row r="7068" spans="1:16" x14ac:dyDescent="0.25">
      <c r="A7068" t="s">
        <v>0</v>
      </c>
      <c r="B7068" t="s">
        <v>15579</v>
      </c>
      <c r="C7068" t="s">
        <v>190</v>
      </c>
      <c r="D7068" t="s">
        <v>2360</v>
      </c>
      <c r="E7068" t="s">
        <v>59</v>
      </c>
      <c r="F7068" t="b">
        <v>0</v>
      </c>
      <c r="G7068" t="s">
        <v>73</v>
      </c>
      <c r="H7068" s="1">
        <v>46093.417199074072</v>
      </c>
      <c r="I7068" t="b">
        <v>0</v>
      </c>
      <c r="J7068" t="b">
        <v>0</v>
      </c>
      <c r="K7068" t="s">
        <v>41</v>
      </c>
      <c r="L7068" t="s">
        <v>60</v>
      </c>
      <c r="M7068">
        <v>90450</v>
      </c>
      <c r="N7068"/>
      <c r="O7068" t="s">
        <v>15580</v>
      </c>
      <c r="P7068" t="s">
        <v>673</v>
      </c>
    </row>
    <row r="7069" spans="1:16" x14ac:dyDescent="0.25">
      <c r="A7069" t="s">
        <v>2</v>
      </c>
      <c r="B7069" t="s">
        <v>15581</v>
      </c>
      <c r="C7069" t="s">
        <v>92</v>
      </c>
      <c r="D7069" t="s">
        <v>2360</v>
      </c>
      <c r="E7069" t="s">
        <v>59</v>
      </c>
      <c r="F7069" t="b">
        <v>0</v>
      </c>
      <c r="G7069" t="s">
        <v>77</v>
      </c>
      <c r="H7069" s="1">
        <v>46093.417708333327</v>
      </c>
      <c r="I7069" t="b">
        <v>0</v>
      </c>
      <c r="J7069" t="b">
        <v>1</v>
      </c>
      <c r="K7069" t="s">
        <v>41</v>
      </c>
      <c r="L7069" t="s">
        <v>60</v>
      </c>
      <c r="M7069">
        <v>209500</v>
      </c>
      <c r="N7069"/>
      <c r="O7069" t="s">
        <v>402</v>
      </c>
      <c r="P7069" t="s">
        <v>15582</v>
      </c>
    </row>
    <row r="7070" spans="1:16" x14ac:dyDescent="0.25">
      <c r="A7070" t="s">
        <v>2</v>
      </c>
      <c r="B7070" t="s">
        <v>15583</v>
      </c>
      <c r="C7070" t="s">
        <v>690</v>
      </c>
      <c r="D7070" t="s">
        <v>2360</v>
      </c>
      <c r="E7070" t="s">
        <v>59</v>
      </c>
      <c r="F7070" t="b">
        <v>0</v>
      </c>
      <c r="G7070" t="s">
        <v>77</v>
      </c>
      <c r="H7070" s="1">
        <v>46093.417708333327</v>
      </c>
      <c r="I7070" t="b">
        <v>0</v>
      </c>
      <c r="J7070" t="b">
        <v>1</v>
      </c>
      <c r="K7070" t="s">
        <v>41</v>
      </c>
      <c r="L7070" t="s">
        <v>60</v>
      </c>
      <c r="M7070">
        <v>214500</v>
      </c>
      <c r="N7070"/>
      <c r="O7070" t="s">
        <v>424</v>
      </c>
      <c r="P7070" t="s">
        <v>11114</v>
      </c>
    </row>
    <row r="7071" spans="1:16" x14ac:dyDescent="0.25">
      <c r="A7071" t="s">
        <v>8</v>
      </c>
      <c r="B7071" t="s">
        <v>15584</v>
      </c>
      <c r="C7071" t="s">
        <v>86</v>
      </c>
      <c r="D7071" t="s">
        <v>2360</v>
      </c>
      <c r="E7071" t="s">
        <v>59</v>
      </c>
      <c r="F7071" t="b">
        <v>0</v>
      </c>
      <c r="G7071" t="s">
        <v>77</v>
      </c>
      <c r="H7071" s="1">
        <v>46093.417743055557</v>
      </c>
      <c r="I7071" t="b">
        <v>0</v>
      </c>
      <c r="J7071" t="b">
        <v>1</v>
      </c>
      <c r="K7071" t="s">
        <v>41</v>
      </c>
      <c r="L7071" t="s">
        <v>60</v>
      </c>
      <c r="M7071">
        <v>132500</v>
      </c>
      <c r="N7071"/>
      <c r="O7071" t="s">
        <v>15585</v>
      </c>
      <c r="P7071" t="s">
        <v>15586</v>
      </c>
    </row>
    <row r="7072" spans="1:16" x14ac:dyDescent="0.25">
      <c r="A7072" t="s">
        <v>6</v>
      </c>
      <c r="B7072" t="s">
        <v>15587</v>
      </c>
      <c r="C7072" t="s">
        <v>121</v>
      </c>
      <c r="D7072" t="s">
        <v>5493</v>
      </c>
      <c r="E7072" t="s">
        <v>59</v>
      </c>
      <c r="F7072" t="b">
        <v>0</v>
      </c>
      <c r="G7072" t="s">
        <v>68</v>
      </c>
      <c r="H7072" s="1">
        <v>46093.417881944442</v>
      </c>
      <c r="I7072" t="b">
        <v>0</v>
      </c>
      <c r="J7072" t="b">
        <v>0</v>
      </c>
      <c r="K7072" t="s">
        <v>41</v>
      </c>
      <c r="L7072" t="s">
        <v>60</v>
      </c>
      <c r="M7072">
        <v>108000</v>
      </c>
      <c r="N7072"/>
      <c r="O7072" t="s">
        <v>15588</v>
      </c>
      <c r="P7072" t="s">
        <v>15589</v>
      </c>
    </row>
    <row r="7073" spans="1:16" x14ac:dyDescent="0.25">
      <c r="A7073" t="s">
        <v>2</v>
      </c>
      <c r="B7073" t="s">
        <v>2</v>
      </c>
      <c r="C7073" t="s">
        <v>13877</v>
      </c>
      <c r="D7073" t="s">
        <v>4346</v>
      </c>
      <c r="E7073" t="s">
        <v>59</v>
      </c>
      <c r="F7073" t="b">
        <v>0</v>
      </c>
      <c r="G7073" t="s">
        <v>68</v>
      </c>
      <c r="H7073" s="1">
        <v>46093.417881944442</v>
      </c>
      <c r="I7073" t="b">
        <v>0</v>
      </c>
      <c r="J7073" t="b">
        <v>1</v>
      </c>
      <c r="K7073" t="s">
        <v>41</v>
      </c>
      <c r="L7073" t="s">
        <v>60</v>
      </c>
      <c r="M7073">
        <v>117100</v>
      </c>
      <c r="N7073"/>
      <c r="O7073" t="s">
        <v>1098</v>
      </c>
    </row>
    <row r="7074" spans="1:16" x14ac:dyDescent="0.25">
      <c r="A7074" t="s">
        <v>1</v>
      </c>
      <c r="B7074" t="s">
        <v>15549</v>
      </c>
      <c r="C7074" t="s">
        <v>758</v>
      </c>
      <c r="D7074" t="s">
        <v>2360</v>
      </c>
      <c r="E7074" t="s">
        <v>621</v>
      </c>
      <c r="F7074" t="b">
        <v>0</v>
      </c>
      <c r="G7074" t="s">
        <v>65</v>
      </c>
      <c r="H7074" s="1">
        <v>46093.418032407397</v>
      </c>
      <c r="I7074" t="b">
        <v>0</v>
      </c>
      <c r="J7074" t="b">
        <v>0</v>
      </c>
      <c r="K7074" t="s">
        <v>41</v>
      </c>
      <c r="L7074" t="s">
        <v>74</v>
      </c>
      <c r="M7074"/>
      <c r="N7074">
        <v>20</v>
      </c>
      <c r="O7074" t="s">
        <v>15550</v>
      </c>
      <c r="P7074" t="s">
        <v>3177</v>
      </c>
    </row>
    <row r="7075" spans="1:16" x14ac:dyDescent="0.25">
      <c r="A7075" t="s">
        <v>1</v>
      </c>
      <c r="B7075" t="s">
        <v>15590</v>
      </c>
      <c r="C7075" t="s">
        <v>1250</v>
      </c>
      <c r="D7075" t="s">
        <v>4346</v>
      </c>
      <c r="E7075" t="s">
        <v>59</v>
      </c>
      <c r="F7075" t="b">
        <v>0</v>
      </c>
      <c r="G7075" t="s">
        <v>65</v>
      </c>
      <c r="H7075" s="1">
        <v>46093.418090277781</v>
      </c>
      <c r="I7075" t="b">
        <v>0</v>
      </c>
      <c r="J7075" t="b">
        <v>1</v>
      </c>
      <c r="K7075" t="s">
        <v>41</v>
      </c>
      <c r="L7075" t="s">
        <v>74</v>
      </c>
      <c r="M7075"/>
      <c r="N7075">
        <v>52.69</v>
      </c>
      <c r="O7075" t="s">
        <v>15591</v>
      </c>
      <c r="P7075" t="s">
        <v>7361</v>
      </c>
    </row>
    <row r="7076" spans="1:16" x14ac:dyDescent="0.25">
      <c r="A7076" t="s">
        <v>1</v>
      </c>
      <c r="B7076" t="s">
        <v>15592</v>
      </c>
      <c r="C7076" t="s">
        <v>142</v>
      </c>
      <c r="D7076" t="s">
        <v>5667</v>
      </c>
      <c r="E7076" t="s">
        <v>59</v>
      </c>
      <c r="F7076" t="b">
        <v>0</v>
      </c>
      <c r="G7076" t="s">
        <v>73</v>
      </c>
      <c r="H7076" s="1">
        <v>46093.418425925927</v>
      </c>
      <c r="I7076" t="b">
        <v>0</v>
      </c>
      <c r="J7076" t="b">
        <v>1</v>
      </c>
      <c r="K7076" t="s">
        <v>41</v>
      </c>
      <c r="L7076" t="s">
        <v>60</v>
      </c>
      <c r="M7076">
        <v>106800</v>
      </c>
      <c r="N7076"/>
      <c r="O7076" t="s">
        <v>9790</v>
      </c>
      <c r="P7076" t="s">
        <v>15593</v>
      </c>
    </row>
    <row r="7077" spans="1:16" x14ac:dyDescent="0.25">
      <c r="A7077" t="s">
        <v>1</v>
      </c>
      <c r="B7077" t="s">
        <v>2835</v>
      </c>
      <c r="C7077" t="s">
        <v>758</v>
      </c>
      <c r="D7077" t="s">
        <v>2360</v>
      </c>
      <c r="E7077" t="s">
        <v>59</v>
      </c>
      <c r="F7077" t="b">
        <v>0</v>
      </c>
      <c r="G7077" t="s">
        <v>73</v>
      </c>
      <c r="H7077" s="1">
        <v>46093.41846064815</v>
      </c>
      <c r="I7077" t="b">
        <v>0</v>
      </c>
      <c r="J7077" t="b">
        <v>1</v>
      </c>
      <c r="K7077" t="s">
        <v>41</v>
      </c>
      <c r="L7077" t="s">
        <v>60</v>
      </c>
      <c r="M7077">
        <v>110000</v>
      </c>
      <c r="N7077"/>
      <c r="O7077" t="s">
        <v>15594</v>
      </c>
      <c r="P7077" t="s">
        <v>11870</v>
      </c>
    </row>
    <row r="7078" spans="1:16" x14ac:dyDescent="0.25">
      <c r="A7078" t="s">
        <v>3</v>
      </c>
      <c r="B7078" t="s">
        <v>15595</v>
      </c>
      <c r="C7078" t="s">
        <v>102</v>
      </c>
      <c r="D7078" t="s">
        <v>2360</v>
      </c>
      <c r="E7078" t="s">
        <v>59</v>
      </c>
      <c r="F7078" t="b">
        <v>0</v>
      </c>
      <c r="G7078" t="s">
        <v>68</v>
      </c>
      <c r="H7078" s="1">
        <v>46093.418900462973</v>
      </c>
      <c r="I7078" t="b">
        <v>0</v>
      </c>
      <c r="J7078" t="b">
        <v>1</v>
      </c>
      <c r="K7078" t="s">
        <v>41</v>
      </c>
      <c r="L7078" t="s">
        <v>60</v>
      </c>
      <c r="M7078">
        <v>199000</v>
      </c>
      <c r="N7078"/>
      <c r="O7078" t="s">
        <v>402</v>
      </c>
      <c r="P7078" t="s">
        <v>4131</v>
      </c>
    </row>
    <row r="7079" spans="1:16" x14ac:dyDescent="0.25">
      <c r="A7079" t="s">
        <v>5</v>
      </c>
      <c r="B7079" t="s">
        <v>15596</v>
      </c>
      <c r="C7079" t="s">
        <v>81</v>
      </c>
      <c r="D7079" t="s">
        <v>4526</v>
      </c>
      <c r="E7079" t="s">
        <v>59</v>
      </c>
      <c r="F7079" t="b">
        <v>0</v>
      </c>
      <c r="G7079" t="s">
        <v>68</v>
      </c>
      <c r="H7079" s="1">
        <v>46093.418958333343</v>
      </c>
      <c r="I7079" t="b">
        <v>1</v>
      </c>
      <c r="J7079" t="b">
        <v>1</v>
      </c>
      <c r="K7079" t="s">
        <v>41</v>
      </c>
      <c r="L7079" t="s">
        <v>60</v>
      </c>
      <c r="M7079">
        <v>200000</v>
      </c>
      <c r="N7079"/>
      <c r="O7079" t="s">
        <v>15597</v>
      </c>
    </row>
    <row r="7080" spans="1:16" x14ac:dyDescent="0.25">
      <c r="A7080" t="s">
        <v>6</v>
      </c>
      <c r="B7080" t="s">
        <v>6</v>
      </c>
      <c r="C7080" t="s">
        <v>6315</v>
      </c>
      <c r="D7080" t="s">
        <v>4599</v>
      </c>
      <c r="E7080" t="s">
        <v>59</v>
      </c>
      <c r="F7080" t="b">
        <v>0</v>
      </c>
      <c r="G7080" t="s">
        <v>40</v>
      </c>
      <c r="H7080" s="1">
        <v>46093.41920138889</v>
      </c>
      <c r="I7080" t="b">
        <v>0</v>
      </c>
      <c r="J7080" t="b">
        <v>0</v>
      </c>
      <c r="K7080" t="s">
        <v>40</v>
      </c>
      <c r="L7080" t="s">
        <v>60</v>
      </c>
      <c r="M7080">
        <v>44241</v>
      </c>
      <c r="N7080"/>
      <c r="O7080" t="s">
        <v>15598</v>
      </c>
      <c r="P7080" t="s">
        <v>15599</v>
      </c>
    </row>
    <row r="7081" spans="1:16" x14ac:dyDescent="0.25">
      <c r="A7081" t="s">
        <v>1</v>
      </c>
      <c r="B7081" t="s">
        <v>15600</v>
      </c>
      <c r="C7081" t="s">
        <v>4534</v>
      </c>
      <c r="D7081" t="s">
        <v>4599</v>
      </c>
      <c r="E7081" t="s">
        <v>59</v>
      </c>
      <c r="F7081" t="b">
        <v>0</v>
      </c>
      <c r="G7081" t="s">
        <v>40</v>
      </c>
      <c r="H7081" s="1">
        <v>46093.419259259259</v>
      </c>
      <c r="I7081" t="b">
        <v>1</v>
      </c>
      <c r="J7081" t="b">
        <v>0</v>
      </c>
      <c r="K7081" t="s">
        <v>40</v>
      </c>
      <c r="L7081" t="s">
        <v>60</v>
      </c>
      <c r="M7081">
        <v>62500</v>
      </c>
      <c r="N7081"/>
      <c r="O7081" t="s">
        <v>5256</v>
      </c>
      <c r="P7081" t="s">
        <v>15601</v>
      </c>
    </row>
    <row r="7082" spans="1:16" x14ac:dyDescent="0.25">
      <c r="A7082" t="s">
        <v>2</v>
      </c>
      <c r="B7082" t="s">
        <v>15602</v>
      </c>
      <c r="C7082" t="s">
        <v>207</v>
      </c>
      <c r="D7082" t="s">
        <v>2360</v>
      </c>
      <c r="E7082" t="s">
        <v>59</v>
      </c>
      <c r="F7082" t="b">
        <v>0</v>
      </c>
      <c r="G7082" t="s">
        <v>63</v>
      </c>
      <c r="H7082" s="1">
        <v>46093.427094907413</v>
      </c>
      <c r="I7082" t="b">
        <v>0</v>
      </c>
      <c r="J7082" t="b">
        <v>1</v>
      </c>
      <c r="K7082" t="s">
        <v>41</v>
      </c>
      <c r="L7082" t="s">
        <v>60</v>
      </c>
      <c r="M7082">
        <v>100000</v>
      </c>
      <c r="N7082"/>
      <c r="O7082" t="s">
        <v>15603</v>
      </c>
      <c r="P7082" t="s">
        <v>6492</v>
      </c>
    </row>
    <row r="7083" spans="1:16" x14ac:dyDescent="0.25">
      <c r="A7083" t="s">
        <v>7</v>
      </c>
      <c r="B7083" t="s">
        <v>501</v>
      </c>
      <c r="C7083" t="s">
        <v>15604</v>
      </c>
      <c r="D7083" t="s">
        <v>5440</v>
      </c>
      <c r="E7083" t="s">
        <v>59</v>
      </c>
      <c r="F7083" t="b">
        <v>0</v>
      </c>
      <c r="G7083" t="s">
        <v>77</v>
      </c>
      <c r="H7083" s="1">
        <v>46093.458657407413</v>
      </c>
      <c r="I7083" t="b">
        <v>0</v>
      </c>
      <c r="J7083" t="b">
        <v>0</v>
      </c>
      <c r="K7083" t="s">
        <v>41</v>
      </c>
      <c r="L7083" t="s">
        <v>60</v>
      </c>
      <c r="M7083">
        <v>100000</v>
      </c>
      <c r="N7083"/>
      <c r="O7083" t="s">
        <v>5450</v>
      </c>
      <c r="P7083" t="s">
        <v>15605</v>
      </c>
    </row>
    <row r="7084" spans="1:16" x14ac:dyDescent="0.25">
      <c r="A7084" t="s">
        <v>0</v>
      </c>
      <c r="B7084" t="s">
        <v>0</v>
      </c>
      <c r="C7084" t="s">
        <v>269</v>
      </c>
      <c r="D7084" t="s">
        <v>4346</v>
      </c>
      <c r="E7084" t="s">
        <v>59</v>
      </c>
      <c r="F7084" t="b">
        <v>0</v>
      </c>
      <c r="G7084" t="s">
        <v>65</v>
      </c>
      <c r="H7084" s="1">
        <v>46093.500254629631</v>
      </c>
      <c r="I7084" t="b">
        <v>0</v>
      </c>
      <c r="J7084" t="b">
        <v>1</v>
      </c>
      <c r="K7084" t="s">
        <v>41</v>
      </c>
      <c r="L7084" t="s">
        <v>60</v>
      </c>
      <c r="M7084">
        <v>125060</v>
      </c>
      <c r="N7084"/>
      <c r="O7084" t="s">
        <v>15606</v>
      </c>
    </row>
    <row r="7085" spans="1:16" x14ac:dyDescent="0.25">
      <c r="A7085" t="s">
        <v>3</v>
      </c>
      <c r="B7085" t="s">
        <v>6178</v>
      </c>
      <c r="C7085" t="s">
        <v>15607</v>
      </c>
      <c r="D7085" t="s">
        <v>4526</v>
      </c>
      <c r="E7085" t="s">
        <v>88</v>
      </c>
      <c r="F7085" t="b">
        <v>0</v>
      </c>
      <c r="G7085" t="s">
        <v>63</v>
      </c>
      <c r="H7085" s="1">
        <v>46093.510497685187</v>
      </c>
      <c r="I7085" t="b">
        <v>1</v>
      </c>
      <c r="J7085" t="b">
        <v>0</v>
      </c>
      <c r="K7085" t="s">
        <v>41</v>
      </c>
      <c r="L7085" t="s">
        <v>74</v>
      </c>
      <c r="M7085"/>
      <c r="N7085">
        <v>29.5</v>
      </c>
      <c r="O7085" t="s">
        <v>15608</v>
      </c>
      <c r="P7085" t="s">
        <v>219</v>
      </c>
    </row>
    <row r="7086" spans="1:16" x14ac:dyDescent="0.25">
      <c r="A7086" t="s">
        <v>2</v>
      </c>
      <c r="B7086" t="s">
        <v>2</v>
      </c>
      <c r="C7086" t="s">
        <v>15609</v>
      </c>
      <c r="D7086" t="s">
        <v>4756</v>
      </c>
      <c r="E7086" t="s">
        <v>59</v>
      </c>
      <c r="F7086" t="b">
        <v>0</v>
      </c>
      <c r="G7086" t="s">
        <v>63</v>
      </c>
      <c r="H7086" s="1">
        <v>46093.51053240741</v>
      </c>
      <c r="I7086" t="b">
        <v>0</v>
      </c>
      <c r="J7086" t="b">
        <v>0</v>
      </c>
      <c r="K7086" t="s">
        <v>41</v>
      </c>
      <c r="L7086" t="s">
        <v>60</v>
      </c>
      <c r="M7086">
        <v>95000</v>
      </c>
      <c r="N7086"/>
      <c r="O7086" t="s">
        <v>15610</v>
      </c>
    </row>
    <row r="7087" spans="1:16" x14ac:dyDescent="0.25">
      <c r="A7087" t="s">
        <v>4</v>
      </c>
      <c r="B7087" t="s">
        <v>15611</v>
      </c>
      <c r="C7087" t="s">
        <v>4091</v>
      </c>
      <c r="D7087" t="s">
        <v>4346</v>
      </c>
      <c r="E7087" t="s">
        <v>59</v>
      </c>
      <c r="F7087" t="b">
        <v>0</v>
      </c>
      <c r="G7087" t="s">
        <v>32</v>
      </c>
      <c r="H7087" s="1">
        <v>46093.554467592592</v>
      </c>
      <c r="I7087" t="b">
        <v>0</v>
      </c>
      <c r="J7087" t="b">
        <v>0</v>
      </c>
      <c r="K7087" t="s">
        <v>32</v>
      </c>
      <c r="L7087" t="s">
        <v>60</v>
      </c>
      <c r="M7087">
        <v>39000</v>
      </c>
      <c r="N7087"/>
      <c r="O7087" t="s">
        <v>15612</v>
      </c>
      <c r="P7087" t="s">
        <v>15613</v>
      </c>
    </row>
    <row r="7088" spans="1:16" x14ac:dyDescent="0.25">
      <c r="A7088" t="s">
        <v>0</v>
      </c>
      <c r="B7088" t="s">
        <v>262</v>
      </c>
      <c r="C7088" t="s">
        <v>1422</v>
      </c>
      <c r="D7088" t="s">
        <v>4526</v>
      </c>
      <c r="E7088" t="s">
        <v>88</v>
      </c>
      <c r="F7088" t="b">
        <v>0</v>
      </c>
      <c r="G7088" t="s">
        <v>65</v>
      </c>
      <c r="H7088" s="1">
        <v>46093.583506944437</v>
      </c>
      <c r="I7088" t="b">
        <v>0</v>
      </c>
      <c r="J7088" t="b">
        <v>0</v>
      </c>
      <c r="K7088" t="s">
        <v>41</v>
      </c>
      <c r="L7088" t="s">
        <v>74</v>
      </c>
      <c r="M7088"/>
      <c r="N7088">
        <v>65</v>
      </c>
      <c r="O7088" t="s">
        <v>15614</v>
      </c>
      <c r="P7088" t="s">
        <v>15615</v>
      </c>
    </row>
    <row r="7089" spans="1:16" x14ac:dyDescent="0.25">
      <c r="A7089" t="s">
        <v>3</v>
      </c>
      <c r="B7089" t="s">
        <v>15616</v>
      </c>
      <c r="C7089" t="s">
        <v>860</v>
      </c>
      <c r="D7089" t="s">
        <v>4526</v>
      </c>
      <c r="E7089" t="s">
        <v>59</v>
      </c>
      <c r="F7089" t="b">
        <v>0</v>
      </c>
      <c r="G7089" t="s">
        <v>65</v>
      </c>
      <c r="H7089" s="1">
        <v>46093.583634259259</v>
      </c>
      <c r="I7089" t="b">
        <v>0</v>
      </c>
      <c r="J7089" t="b">
        <v>1</v>
      </c>
      <c r="K7089" t="s">
        <v>41</v>
      </c>
      <c r="L7089" t="s">
        <v>74</v>
      </c>
      <c r="M7089"/>
      <c r="N7089">
        <v>24.31</v>
      </c>
      <c r="O7089" t="s">
        <v>15617</v>
      </c>
      <c r="P7089" t="s">
        <v>15618</v>
      </c>
    </row>
    <row r="7090" spans="1:16" x14ac:dyDescent="0.25">
      <c r="A7090" t="s">
        <v>0</v>
      </c>
      <c r="B7090" t="s">
        <v>10276</v>
      </c>
      <c r="C7090" t="s">
        <v>5785</v>
      </c>
      <c r="D7090" t="s">
        <v>5786</v>
      </c>
      <c r="E7090" t="s">
        <v>59</v>
      </c>
      <c r="F7090" t="b">
        <v>0</v>
      </c>
      <c r="G7090" t="s">
        <v>40</v>
      </c>
      <c r="H7090" s="1">
        <v>46093.585810185177</v>
      </c>
      <c r="I7090" t="b">
        <v>1</v>
      </c>
      <c r="J7090" t="b">
        <v>0</v>
      </c>
      <c r="K7090" t="s">
        <v>40</v>
      </c>
      <c r="L7090" t="s">
        <v>60</v>
      </c>
      <c r="M7090">
        <v>37500</v>
      </c>
      <c r="N7090"/>
      <c r="O7090" t="s">
        <v>13915</v>
      </c>
      <c r="P7090" t="s">
        <v>10279</v>
      </c>
    </row>
    <row r="7091" spans="1:16" x14ac:dyDescent="0.25">
      <c r="A7091" t="s">
        <v>7</v>
      </c>
      <c r="B7091" t="s">
        <v>15619</v>
      </c>
      <c r="C7091" t="s">
        <v>13</v>
      </c>
      <c r="D7091" t="s">
        <v>4526</v>
      </c>
      <c r="E7091" t="s">
        <v>59</v>
      </c>
      <c r="F7091" t="b">
        <v>0</v>
      </c>
      <c r="G7091" t="s">
        <v>13</v>
      </c>
      <c r="H7091" s="1">
        <v>46093.586446759262</v>
      </c>
      <c r="I7091" t="b">
        <v>1</v>
      </c>
      <c r="J7091" t="b">
        <v>0</v>
      </c>
      <c r="K7091" t="s">
        <v>13</v>
      </c>
      <c r="L7091" t="s">
        <v>60</v>
      </c>
      <c r="M7091">
        <v>85000</v>
      </c>
      <c r="N7091"/>
      <c r="O7091" t="s">
        <v>480</v>
      </c>
      <c r="P7091" t="s">
        <v>15620</v>
      </c>
    </row>
    <row r="7092" spans="1:16" x14ac:dyDescent="0.25">
      <c r="A7092" t="s">
        <v>2</v>
      </c>
      <c r="B7092" t="s">
        <v>15621</v>
      </c>
      <c r="C7092" t="s">
        <v>13603</v>
      </c>
      <c r="D7092" t="s">
        <v>4346</v>
      </c>
      <c r="E7092" t="s">
        <v>59</v>
      </c>
      <c r="F7092" t="b">
        <v>0</v>
      </c>
      <c r="G7092" t="s">
        <v>39</v>
      </c>
      <c r="H7092" s="1">
        <v>46093.591087962966</v>
      </c>
      <c r="I7092" t="b">
        <v>0</v>
      </c>
      <c r="J7092" t="b">
        <v>0</v>
      </c>
      <c r="K7092" t="s">
        <v>39</v>
      </c>
      <c r="L7092" t="s">
        <v>60</v>
      </c>
      <c r="M7092">
        <v>51000</v>
      </c>
      <c r="N7092"/>
      <c r="O7092" t="s">
        <v>15622</v>
      </c>
      <c r="P7092" t="s">
        <v>2049</v>
      </c>
    </row>
    <row r="7093" spans="1:16" x14ac:dyDescent="0.25">
      <c r="A7093" t="s">
        <v>3</v>
      </c>
      <c r="B7093" t="s">
        <v>15623</v>
      </c>
      <c r="C7093" t="s">
        <v>373</v>
      </c>
      <c r="D7093" t="s">
        <v>2360</v>
      </c>
      <c r="E7093" t="s">
        <v>59</v>
      </c>
      <c r="F7093" t="b">
        <v>0</v>
      </c>
      <c r="G7093" t="s">
        <v>63</v>
      </c>
      <c r="H7093" s="1">
        <v>46093.593819444453</v>
      </c>
      <c r="I7093" t="b">
        <v>0</v>
      </c>
      <c r="J7093" t="b">
        <v>1</v>
      </c>
      <c r="K7093" t="s">
        <v>41</v>
      </c>
      <c r="L7093" t="s">
        <v>60</v>
      </c>
      <c r="M7093">
        <v>163000</v>
      </c>
      <c r="N7093"/>
      <c r="O7093" t="s">
        <v>9958</v>
      </c>
      <c r="P7093" t="s">
        <v>15624</v>
      </c>
    </row>
    <row r="7094" spans="1:16" x14ac:dyDescent="0.25">
      <c r="A7094" t="s">
        <v>1</v>
      </c>
      <c r="B7094" t="s">
        <v>15625</v>
      </c>
      <c r="C7094" t="s">
        <v>15255</v>
      </c>
      <c r="D7094" t="s">
        <v>4756</v>
      </c>
      <c r="E7094" t="s">
        <v>59</v>
      </c>
      <c r="F7094" t="b">
        <v>0</v>
      </c>
      <c r="G7094" t="s">
        <v>37</v>
      </c>
      <c r="H7094" s="1">
        <v>46093.621944444443</v>
      </c>
      <c r="I7094" t="b">
        <v>0</v>
      </c>
      <c r="J7094" t="b">
        <v>0</v>
      </c>
      <c r="K7094" t="s">
        <v>37</v>
      </c>
      <c r="L7094" t="s">
        <v>60</v>
      </c>
      <c r="M7094">
        <v>105000</v>
      </c>
      <c r="N7094"/>
      <c r="O7094" t="s">
        <v>15626</v>
      </c>
      <c r="P7094" t="s">
        <v>15627</v>
      </c>
    </row>
    <row r="7095" spans="1:16" x14ac:dyDescent="0.25">
      <c r="A7095" t="s">
        <v>0</v>
      </c>
      <c r="B7095" t="s">
        <v>15628</v>
      </c>
      <c r="C7095" t="s">
        <v>837</v>
      </c>
      <c r="D7095" t="s">
        <v>2360</v>
      </c>
      <c r="E7095" t="s">
        <v>59</v>
      </c>
      <c r="F7095" t="b">
        <v>0</v>
      </c>
      <c r="G7095" t="s">
        <v>65</v>
      </c>
      <c r="H7095" s="1">
        <v>46093.625173611108</v>
      </c>
      <c r="I7095" t="b">
        <v>0</v>
      </c>
      <c r="J7095" t="b">
        <v>1</v>
      </c>
      <c r="K7095" t="s">
        <v>41</v>
      </c>
      <c r="L7095" t="s">
        <v>74</v>
      </c>
      <c r="M7095"/>
      <c r="N7095">
        <v>56.87</v>
      </c>
      <c r="O7095" t="s">
        <v>15466</v>
      </c>
      <c r="P7095" t="s">
        <v>15629</v>
      </c>
    </row>
    <row r="7096" spans="1:16" x14ac:dyDescent="0.25">
      <c r="A7096" t="s">
        <v>1</v>
      </c>
      <c r="B7096" t="s">
        <v>15630</v>
      </c>
      <c r="C7096" t="s">
        <v>162</v>
      </c>
      <c r="D7096" t="s">
        <v>2360</v>
      </c>
      <c r="E7096" t="s">
        <v>59</v>
      </c>
      <c r="F7096" t="b">
        <v>0</v>
      </c>
      <c r="G7096" t="s">
        <v>73</v>
      </c>
      <c r="H7096" s="1">
        <v>46093.626620370371</v>
      </c>
      <c r="I7096" t="b">
        <v>0</v>
      </c>
      <c r="J7096" t="b">
        <v>0</v>
      </c>
      <c r="K7096" t="s">
        <v>41</v>
      </c>
      <c r="L7096" t="s">
        <v>74</v>
      </c>
      <c r="M7096"/>
      <c r="N7096">
        <v>44.5</v>
      </c>
      <c r="O7096" t="s">
        <v>15631</v>
      </c>
      <c r="P7096" t="s">
        <v>15632</v>
      </c>
    </row>
    <row r="7097" spans="1:16" x14ac:dyDescent="0.25">
      <c r="A7097" t="s">
        <v>1</v>
      </c>
      <c r="B7097" t="s">
        <v>15633</v>
      </c>
      <c r="C7097" t="s">
        <v>500</v>
      </c>
      <c r="D7097" t="s">
        <v>4526</v>
      </c>
      <c r="E7097" t="s">
        <v>59</v>
      </c>
      <c r="F7097" t="b">
        <v>0</v>
      </c>
      <c r="G7097" t="s">
        <v>13</v>
      </c>
      <c r="H7097" s="1">
        <v>46093.628206018519</v>
      </c>
      <c r="I7097" t="b">
        <v>1</v>
      </c>
      <c r="J7097" t="b">
        <v>0</v>
      </c>
      <c r="K7097" t="s">
        <v>13</v>
      </c>
      <c r="L7097" t="s">
        <v>60</v>
      </c>
      <c r="M7097">
        <v>155000</v>
      </c>
      <c r="N7097"/>
      <c r="O7097" t="s">
        <v>15634</v>
      </c>
      <c r="P7097" t="s">
        <v>15635</v>
      </c>
    </row>
    <row r="7098" spans="1:16" x14ac:dyDescent="0.25">
      <c r="A7098" t="s">
        <v>1</v>
      </c>
      <c r="B7098" t="s">
        <v>15636</v>
      </c>
      <c r="C7098" t="s">
        <v>4179</v>
      </c>
      <c r="D7098" t="s">
        <v>4526</v>
      </c>
      <c r="E7098" t="s">
        <v>88</v>
      </c>
      <c r="F7098" t="b">
        <v>0</v>
      </c>
      <c r="G7098" t="s">
        <v>13</v>
      </c>
      <c r="H7098" s="1">
        <v>46093.628217592603</v>
      </c>
      <c r="I7098" t="b">
        <v>0</v>
      </c>
      <c r="J7098" t="b">
        <v>0</v>
      </c>
      <c r="K7098" t="s">
        <v>13</v>
      </c>
      <c r="L7098" t="s">
        <v>74</v>
      </c>
      <c r="M7098"/>
      <c r="N7098">
        <v>100</v>
      </c>
      <c r="O7098" t="s">
        <v>15634</v>
      </c>
      <c r="P7098" t="s">
        <v>15014</v>
      </c>
    </row>
    <row r="7099" spans="1:16" x14ac:dyDescent="0.25">
      <c r="A7099" t="s">
        <v>0</v>
      </c>
      <c r="B7099" t="s">
        <v>15637</v>
      </c>
      <c r="C7099" t="s">
        <v>913</v>
      </c>
      <c r="D7099" t="s">
        <v>4526</v>
      </c>
      <c r="E7099" t="s">
        <v>59</v>
      </c>
      <c r="F7099" t="b">
        <v>0</v>
      </c>
      <c r="G7099" t="s">
        <v>20</v>
      </c>
      <c r="H7099" s="1">
        <v>46093.634641203702</v>
      </c>
      <c r="I7099" t="b">
        <v>0</v>
      </c>
      <c r="J7099" t="b">
        <v>0</v>
      </c>
      <c r="K7099" t="s">
        <v>20</v>
      </c>
      <c r="L7099" t="s">
        <v>60</v>
      </c>
      <c r="M7099">
        <v>73000</v>
      </c>
      <c r="N7099"/>
      <c r="O7099" t="s">
        <v>5339</v>
      </c>
      <c r="P7099" t="s">
        <v>4118</v>
      </c>
    </row>
    <row r="7100" spans="1:16" x14ac:dyDescent="0.25">
      <c r="A7100" t="s">
        <v>7</v>
      </c>
      <c r="B7100" t="s">
        <v>15638</v>
      </c>
      <c r="C7100" t="s">
        <v>4111</v>
      </c>
      <c r="D7100" t="s">
        <v>4756</v>
      </c>
      <c r="E7100" t="s">
        <v>59</v>
      </c>
      <c r="F7100" t="b">
        <v>0</v>
      </c>
      <c r="G7100" t="s">
        <v>77</v>
      </c>
      <c r="H7100" s="1">
        <v>46093.667013888888</v>
      </c>
      <c r="I7100" t="b">
        <v>0</v>
      </c>
      <c r="J7100" t="b">
        <v>1</v>
      </c>
      <c r="K7100" t="s">
        <v>41</v>
      </c>
      <c r="L7100" t="s">
        <v>60</v>
      </c>
      <c r="M7100">
        <v>150000</v>
      </c>
      <c r="N7100"/>
      <c r="O7100" t="s">
        <v>383</v>
      </c>
      <c r="P7100" t="s">
        <v>15639</v>
      </c>
    </row>
    <row r="7101" spans="1:16" x14ac:dyDescent="0.25">
      <c r="A7101" t="s">
        <v>0</v>
      </c>
      <c r="B7101" t="s">
        <v>15640</v>
      </c>
      <c r="C7101" t="s">
        <v>76</v>
      </c>
      <c r="D7101" t="s">
        <v>4346</v>
      </c>
      <c r="E7101" t="s">
        <v>59</v>
      </c>
      <c r="F7101" t="b">
        <v>1</v>
      </c>
      <c r="G7101" t="s">
        <v>40</v>
      </c>
      <c r="H7101" s="1">
        <v>46093.66914351852</v>
      </c>
      <c r="I7101" t="b">
        <v>1</v>
      </c>
      <c r="J7101" t="b">
        <v>0</v>
      </c>
      <c r="K7101" t="s">
        <v>40</v>
      </c>
      <c r="L7101" t="s">
        <v>60</v>
      </c>
      <c r="M7101">
        <v>32210</v>
      </c>
      <c r="N7101"/>
      <c r="O7101" t="s">
        <v>15641</v>
      </c>
      <c r="P7101" t="s">
        <v>2671</v>
      </c>
    </row>
    <row r="7102" spans="1:16" x14ac:dyDescent="0.25">
      <c r="A7102" t="s">
        <v>5</v>
      </c>
      <c r="B7102" t="s">
        <v>5</v>
      </c>
      <c r="C7102" t="s">
        <v>14954</v>
      </c>
      <c r="D7102" t="s">
        <v>4526</v>
      </c>
      <c r="E7102" t="s">
        <v>59</v>
      </c>
      <c r="F7102" t="b">
        <v>0</v>
      </c>
      <c r="G7102" t="s">
        <v>40</v>
      </c>
      <c r="H7102" s="1">
        <v>46093.669328703712</v>
      </c>
      <c r="I7102" t="b">
        <v>1</v>
      </c>
      <c r="J7102" t="b">
        <v>0</v>
      </c>
      <c r="K7102" t="s">
        <v>40</v>
      </c>
      <c r="L7102" t="s">
        <v>60</v>
      </c>
      <c r="M7102">
        <v>53170.5</v>
      </c>
      <c r="N7102"/>
      <c r="O7102" t="s">
        <v>15642</v>
      </c>
      <c r="P7102" t="s">
        <v>459</v>
      </c>
    </row>
    <row r="7103" spans="1:16" x14ac:dyDescent="0.25">
      <c r="A7103" t="s">
        <v>4</v>
      </c>
      <c r="B7103" t="s">
        <v>15643</v>
      </c>
      <c r="C7103" t="s">
        <v>955</v>
      </c>
      <c r="D7103" t="s">
        <v>15644</v>
      </c>
      <c r="E7103" t="s">
        <v>59</v>
      </c>
      <c r="F7103" t="b">
        <v>0</v>
      </c>
      <c r="G7103" t="s">
        <v>13</v>
      </c>
      <c r="H7103" s="1">
        <v>46093.669872685183</v>
      </c>
      <c r="I7103" t="b">
        <v>0</v>
      </c>
      <c r="J7103" t="b">
        <v>0</v>
      </c>
      <c r="K7103" t="s">
        <v>13</v>
      </c>
      <c r="L7103" t="s">
        <v>60</v>
      </c>
      <c r="M7103">
        <v>163500</v>
      </c>
      <c r="N7103"/>
      <c r="O7103" t="s">
        <v>15645</v>
      </c>
      <c r="P7103" t="s">
        <v>15646</v>
      </c>
    </row>
    <row r="7104" spans="1:16" x14ac:dyDescent="0.25">
      <c r="A7104" t="s">
        <v>0</v>
      </c>
      <c r="B7104" t="s">
        <v>15647</v>
      </c>
      <c r="C7104" t="s">
        <v>112</v>
      </c>
      <c r="D7104" t="s">
        <v>4346</v>
      </c>
      <c r="E7104" t="s">
        <v>59</v>
      </c>
      <c r="F7104" t="b">
        <v>0</v>
      </c>
      <c r="G7104" t="s">
        <v>65</v>
      </c>
      <c r="H7104" s="1">
        <v>46093.708460648151</v>
      </c>
      <c r="I7104" t="b">
        <v>0</v>
      </c>
      <c r="J7104" t="b">
        <v>0</v>
      </c>
      <c r="K7104" t="s">
        <v>41</v>
      </c>
      <c r="L7104" t="s">
        <v>60</v>
      </c>
      <c r="M7104">
        <v>82000</v>
      </c>
      <c r="N7104"/>
      <c r="O7104" t="s">
        <v>15648</v>
      </c>
      <c r="P7104" t="s">
        <v>4183</v>
      </c>
    </row>
    <row r="7105" spans="1:16" x14ac:dyDescent="0.25">
      <c r="A7105" t="s">
        <v>0</v>
      </c>
      <c r="B7105" t="s">
        <v>9056</v>
      </c>
      <c r="C7105" t="s">
        <v>2811</v>
      </c>
      <c r="D7105" t="s">
        <v>15649</v>
      </c>
      <c r="E7105" t="s">
        <v>59</v>
      </c>
      <c r="F7105" t="b">
        <v>0</v>
      </c>
      <c r="G7105" t="s">
        <v>77</v>
      </c>
      <c r="H7105" s="1">
        <v>46093.708738425928</v>
      </c>
      <c r="I7105" t="b">
        <v>0</v>
      </c>
      <c r="J7105" t="b">
        <v>0</v>
      </c>
      <c r="K7105" t="s">
        <v>41</v>
      </c>
      <c r="L7105" t="s">
        <v>74</v>
      </c>
      <c r="M7105"/>
      <c r="N7105">
        <v>38.75</v>
      </c>
      <c r="O7105" t="s">
        <v>9057</v>
      </c>
      <c r="P7105" t="s">
        <v>219</v>
      </c>
    </row>
    <row r="7106" spans="1:16" x14ac:dyDescent="0.25">
      <c r="A7106" t="s">
        <v>2</v>
      </c>
      <c r="B7106" t="s">
        <v>15219</v>
      </c>
      <c r="C7106" t="s">
        <v>81</v>
      </c>
      <c r="D7106" t="s">
        <v>4526</v>
      </c>
      <c r="E7106" t="s">
        <v>88</v>
      </c>
      <c r="F7106" t="b">
        <v>0</v>
      </c>
      <c r="G7106" t="s">
        <v>77</v>
      </c>
      <c r="H7106" s="1">
        <v>46093.709374999999</v>
      </c>
      <c r="I7106" t="b">
        <v>0</v>
      </c>
      <c r="J7106" t="b">
        <v>0</v>
      </c>
      <c r="K7106" t="s">
        <v>41</v>
      </c>
      <c r="L7106" t="s">
        <v>60</v>
      </c>
      <c r="M7106">
        <v>160000</v>
      </c>
      <c r="N7106"/>
      <c r="O7106" t="s">
        <v>12207</v>
      </c>
    </row>
    <row r="7107" spans="1:16" x14ac:dyDescent="0.25">
      <c r="A7107" t="s">
        <v>1</v>
      </c>
      <c r="B7107" t="s">
        <v>1</v>
      </c>
      <c r="C7107" t="s">
        <v>1336</v>
      </c>
      <c r="D7107" t="s">
        <v>4526</v>
      </c>
      <c r="E7107" t="s">
        <v>59</v>
      </c>
      <c r="F7107" t="b">
        <v>0</v>
      </c>
      <c r="G7107" t="s">
        <v>77</v>
      </c>
      <c r="H7107" s="1">
        <v>46093.70989583333</v>
      </c>
      <c r="I7107" t="b">
        <v>1</v>
      </c>
      <c r="J7107" t="b">
        <v>0</v>
      </c>
      <c r="K7107" t="s">
        <v>41</v>
      </c>
      <c r="L7107" t="s">
        <v>60</v>
      </c>
      <c r="M7107">
        <v>120000</v>
      </c>
      <c r="N7107"/>
      <c r="O7107" t="s">
        <v>4779</v>
      </c>
      <c r="P7107" t="s">
        <v>15650</v>
      </c>
    </row>
    <row r="7108" spans="1:16" x14ac:dyDescent="0.25">
      <c r="A7108" t="s">
        <v>1</v>
      </c>
      <c r="B7108" t="s">
        <v>15651</v>
      </c>
      <c r="C7108" t="s">
        <v>15652</v>
      </c>
      <c r="D7108" t="s">
        <v>5532</v>
      </c>
      <c r="E7108" t="s">
        <v>59</v>
      </c>
      <c r="F7108" t="b">
        <v>0</v>
      </c>
      <c r="G7108" t="s">
        <v>40</v>
      </c>
      <c r="H7108" s="1">
        <v>46093.711064814823</v>
      </c>
      <c r="I7108" t="b">
        <v>1</v>
      </c>
      <c r="J7108" t="b">
        <v>0</v>
      </c>
      <c r="K7108" t="s">
        <v>40</v>
      </c>
      <c r="L7108" t="s">
        <v>60</v>
      </c>
      <c r="M7108">
        <v>90000</v>
      </c>
      <c r="N7108"/>
      <c r="O7108" t="s">
        <v>15653</v>
      </c>
      <c r="P7108" t="s">
        <v>15654</v>
      </c>
    </row>
    <row r="7109" spans="1:16" x14ac:dyDescent="0.25">
      <c r="A7109" t="s">
        <v>2</v>
      </c>
      <c r="B7109" t="s">
        <v>15655</v>
      </c>
      <c r="C7109" t="s">
        <v>4452</v>
      </c>
      <c r="D7109" t="s">
        <v>4526</v>
      </c>
      <c r="E7109" t="s">
        <v>88</v>
      </c>
      <c r="F7109" t="b">
        <v>0</v>
      </c>
      <c r="G7109" t="s">
        <v>40</v>
      </c>
      <c r="H7109" s="1">
        <v>46093.711087962962</v>
      </c>
      <c r="I7109" t="b">
        <v>0</v>
      </c>
      <c r="J7109" t="b">
        <v>0</v>
      </c>
      <c r="K7109" t="s">
        <v>40</v>
      </c>
      <c r="L7109" t="s">
        <v>60</v>
      </c>
      <c r="M7109">
        <v>95000</v>
      </c>
      <c r="N7109"/>
      <c r="O7109" t="s">
        <v>9659</v>
      </c>
      <c r="P7109" t="s">
        <v>2319</v>
      </c>
    </row>
    <row r="7110" spans="1:16" x14ac:dyDescent="0.25">
      <c r="A7110" t="s">
        <v>0</v>
      </c>
      <c r="B7110" t="s">
        <v>15656</v>
      </c>
      <c r="C7110" t="s">
        <v>2811</v>
      </c>
      <c r="D7110" t="s">
        <v>2360</v>
      </c>
      <c r="E7110" t="s">
        <v>59</v>
      </c>
      <c r="F7110" t="b">
        <v>0</v>
      </c>
      <c r="G7110" t="s">
        <v>77</v>
      </c>
      <c r="H7110" s="1">
        <v>46093.750347222223</v>
      </c>
      <c r="I7110" t="b">
        <v>0</v>
      </c>
      <c r="J7110" t="b">
        <v>0</v>
      </c>
      <c r="K7110" t="s">
        <v>41</v>
      </c>
      <c r="L7110" t="s">
        <v>74</v>
      </c>
      <c r="M7110"/>
      <c r="N7110">
        <v>38.75</v>
      </c>
      <c r="O7110" t="s">
        <v>9057</v>
      </c>
      <c r="P7110" t="s">
        <v>219</v>
      </c>
    </row>
    <row r="7111" spans="1:16" x14ac:dyDescent="0.25">
      <c r="A7111" t="s">
        <v>0</v>
      </c>
      <c r="B7111" t="s">
        <v>15657</v>
      </c>
      <c r="C7111" t="s">
        <v>3731</v>
      </c>
      <c r="D7111" t="s">
        <v>4587</v>
      </c>
      <c r="E7111" t="s">
        <v>59</v>
      </c>
      <c r="F7111" t="b">
        <v>0</v>
      </c>
      <c r="G7111" t="s">
        <v>89</v>
      </c>
      <c r="H7111" s="1">
        <v>46093.750740740739</v>
      </c>
      <c r="I7111" t="b">
        <v>0</v>
      </c>
      <c r="J7111" t="b">
        <v>1</v>
      </c>
      <c r="K7111" t="s">
        <v>41</v>
      </c>
      <c r="L7111" t="s">
        <v>74</v>
      </c>
      <c r="M7111"/>
      <c r="N7111">
        <v>21.715</v>
      </c>
      <c r="O7111" t="s">
        <v>15466</v>
      </c>
      <c r="P7111" t="s">
        <v>219</v>
      </c>
    </row>
    <row r="7112" spans="1:16" x14ac:dyDescent="0.25">
      <c r="A7112" t="s">
        <v>1</v>
      </c>
      <c r="B7112" t="s">
        <v>316</v>
      </c>
      <c r="C7112" t="s">
        <v>2553</v>
      </c>
      <c r="D7112" t="s">
        <v>4346</v>
      </c>
      <c r="E7112" t="s">
        <v>88</v>
      </c>
      <c r="F7112" t="b">
        <v>0</v>
      </c>
      <c r="G7112" t="s">
        <v>65</v>
      </c>
      <c r="H7112" s="1">
        <v>46093.751377314817</v>
      </c>
      <c r="I7112" t="b">
        <v>1</v>
      </c>
      <c r="J7112" t="b">
        <v>1</v>
      </c>
      <c r="K7112" t="s">
        <v>41</v>
      </c>
      <c r="L7112" t="s">
        <v>74</v>
      </c>
      <c r="M7112"/>
      <c r="N7112">
        <v>41</v>
      </c>
      <c r="O7112" t="s">
        <v>10441</v>
      </c>
      <c r="P7112" t="s">
        <v>15658</v>
      </c>
    </row>
    <row r="7113" spans="1:16" x14ac:dyDescent="0.25">
      <c r="A7113" t="s">
        <v>5</v>
      </c>
      <c r="B7113" t="s">
        <v>5</v>
      </c>
      <c r="C7113" t="s">
        <v>214</v>
      </c>
      <c r="D7113" t="s">
        <v>2360</v>
      </c>
      <c r="E7113" t="s">
        <v>59</v>
      </c>
      <c r="F7113" t="b">
        <v>0</v>
      </c>
      <c r="G7113" t="s">
        <v>73</v>
      </c>
      <c r="H7113" s="1">
        <v>46093.751666666663</v>
      </c>
      <c r="I7113" t="b">
        <v>1</v>
      </c>
      <c r="J7113" t="b">
        <v>0</v>
      </c>
      <c r="K7113" t="s">
        <v>41</v>
      </c>
      <c r="L7113" t="s">
        <v>60</v>
      </c>
      <c r="M7113">
        <v>147500</v>
      </c>
      <c r="N7113"/>
      <c r="O7113" t="s">
        <v>155</v>
      </c>
      <c r="P7113" t="s">
        <v>15659</v>
      </c>
    </row>
    <row r="7114" spans="1:16" x14ac:dyDescent="0.25">
      <c r="A7114" t="s">
        <v>1</v>
      </c>
      <c r="B7114" t="s">
        <v>15660</v>
      </c>
      <c r="C7114" t="s">
        <v>76</v>
      </c>
      <c r="D7114" t="s">
        <v>4587</v>
      </c>
      <c r="E7114" t="s">
        <v>59</v>
      </c>
      <c r="F7114" t="b">
        <v>1</v>
      </c>
      <c r="G7114" t="s">
        <v>40</v>
      </c>
      <c r="H7114" s="1">
        <v>46093.752638888887</v>
      </c>
      <c r="I7114" t="b">
        <v>1</v>
      </c>
      <c r="J7114" t="b">
        <v>0</v>
      </c>
      <c r="K7114" t="s">
        <v>40</v>
      </c>
      <c r="L7114" t="s">
        <v>60</v>
      </c>
      <c r="M7114">
        <v>77500</v>
      </c>
      <c r="N7114"/>
      <c r="O7114" t="s">
        <v>4539</v>
      </c>
      <c r="P7114" t="s">
        <v>579</v>
      </c>
    </row>
    <row r="7115" spans="1:16" x14ac:dyDescent="0.25">
      <c r="A7115" t="s">
        <v>2</v>
      </c>
      <c r="B7115" t="s">
        <v>2852</v>
      </c>
      <c r="C7115" t="s">
        <v>15661</v>
      </c>
      <c r="D7115" t="s">
        <v>5287</v>
      </c>
      <c r="E7115" t="s">
        <v>59</v>
      </c>
      <c r="F7115" t="b">
        <v>0</v>
      </c>
      <c r="G7115" t="s">
        <v>40</v>
      </c>
      <c r="H7115" s="1">
        <v>46093.75273148148</v>
      </c>
      <c r="I7115" t="b">
        <v>1</v>
      </c>
      <c r="J7115" t="b">
        <v>0</v>
      </c>
      <c r="K7115" t="s">
        <v>40</v>
      </c>
      <c r="L7115" t="s">
        <v>60</v>
      </c>
      <c r="M7115">
        <v>55000</v>
      </c>
      <c r="N7115"/>
      <c r="O7115" t="s">
        <v>15662</v>
      </c>
      <c r="P7115" t="s">
        <v>406</v>
      </c>
    </row>
    <row r="7116" spans="1:16" x14ac:dyDescent="0.25">
      <c r="A7116" t="s">
        <v>3</v>
      </c>
      <c r="B7116" t="s">
        <v>15663</v>
      </c>
      <c r="C7116" t="s">
        <v>13</v>
      </c>
      <c r="D7116" t="s">
        <v>15664</v>
      </c>
      <c r="E7116" t="s">
        <v>59</v>
      </c>
      <c r="F7116" t="b">
        <v>0</v>
      </c>
      <c r="G7116" t="s">
        <v>13</v>
      </c>
      <c r="H7116" s="1">
        <v>46093.753113425933</v>
      </c>
      <c r="I7116" t="b">
        <v>0</v>
      </c>
      <c r="J7116" t="b">
        <v>0</v>
      </c>
      <c r="K7116" t="s">
        <v>13</v>
      </c>
      <c r="L7116" t="s">
        <v>74</v>
      </c>
      <c r="M7116"/>
      <c r="N7116">
        <v>35</v>
      </c>
      <c r="O7116" t="s">
        <v>267</v>
      </c>
    </row>
    <row r="7117" spans="1:16" x14ac:dyDescent="0.25">
      <c r="A7117" t="s">
        <v>8</v>
      </c>
      <c r="B7117" t="s">
        <v>1495</v>
      </c>
      <c r="C7117" t="s">
        <v>913</v>
      </c>
      <c r="D7117" t="s">
        <v>4526</v>
      </c>
      <c r="E7117" t="s">
        <v>59</v>
      </c>
      <c r="F7117" t="b">
        <v>0</v>
      </c>
      <c r="G7117" t="s">
        <v>20</v>
      </c>
      <c r="H7117" s="1">
        <v>46093.759699074071</v>
      </c>
      <c r="I7117" t="b">
        <v>0</v>
      </c>
      <c r="J7117" t="b">
        <v>0</v>
      </c>
      <c r="K7117" t="s">
        <v>20</v>
      </c>
      <c r="L7117" t="s">
        <v>60</v>
      </c>
      <c r="M7117">
        <v>95000</v>
      </c>
      <c r="N7117"/>
      <c r="O7117" t="s">
        <v>15665</v>
      </c>
      <c r="P7117" t="s">
        <v>2492</v>
      </c>
    </row>
    <row r="7118" spans="1:16" x14ac:dyDescent="0.25">
      <c r="A7118" t="s">
        <v>0</v>
      </c>
      <c r="B7118" t="s">
        <v>262</v>
      </c>
      <c r="C7118" t="s">
        <v>3571</v>
      </c>
      <c r="D7118" t="s">
        <v>4526</v>
      </c>
      <c r="E7118" t="s">
        <v>88</v>
      </c>
      <c r="F7118" t="b">
        <v>0</v>
      </c>
      <c r="G7118" t="s">
        <v>63</v>
      </c>
      <c r="H7118" s="1">
        <v>46093.760462962957</v>
      </c>
      <c r="I7118" t="b">
        <v>1</v>
      </c>
      <c r="J7118" t="b">
        <v>0</v>
      </c>
      <c r="K7118" t="s">
        <v>41</v>
      </c>
      <c r="L7118" t="s">
        <v>74</v>
      </c>
      <c r="M7118"/>
      <c r="N7118">
        <v>45</v>
      </c>
      <c r="O7118" t="s">
        <v>105</v>
      </c>
      <c r="P7118" t="s">
        <v>802</v>
      </c>
    </row>
    <row r="7119" spans="1:16" x14ac:dyDescent="0.25">
      <c r="A7119" t="s">
        <v>8</v>
      </c>
      <c r="B7119" t="s">
        <v>15666</v>
      </c>
      <c r="C7119" t="s">
        <v>326</v>
      </c>
      <c r="D7119" t="s">
        <v>4526</v>
      </c>
      <c r="E7119" t="s">
        <v>88</v>
      </c>
      <c r="F7119" t="b">
        <v>0</v>
      </c>
      <c r="G7119" t="s">
        <v>77</v>
      </c>
      <c r="H7119" s="1">
        <v>46093.79278935185</v>
      </c>
      <c r="I7119" t="b">
        <v>0</v>
      </c>
      <c r="J7119" t="b">
        <v>0</v>
      </c>
      <c r="K7119" t="s">
        <v>41</v>
      </c>
      <c r="L7119" t="s">
        <v>74</v>
      </c>
      <c r="M7119"/>
      <c r="N7119">
        <v>79</v>
      </c>
      <c r="O7119" t="s">
        <v>15667</v>
      </c>
      <c r="P7119" t="s">
        <v>15668</v>
      </c>
    </row>
    <row r="7120" spans="1:16" x14ac:dyDescent="0.25">
      <c r="A7120" t="s">
        <v>1</v>
      </c>
      <c r="B7120" t="s">
        <v>15669</v>
      </c>
      <c r="C7120" t="s">
        <v>4452</v>
      </c>
      <c r="D7120" t="s">
        <v>4526</v>
      </c>
      <c r="E7120" t="s">
        <v>59</v>
      </c>
      <c r="F7120" t="b">
        <v>0</v>
      </c>
      <c r="G7120" t="s">
        <v>40</v>
      </c>
      <c r="H7120" s="1">
        <v>46093.794305555559</v>
      </c>
      <c r="I7120" t="b">
        <v>0</v>
      </c>
      <c r="J7120" t="b">
        <v>0</v>
      </c>
      <c r="K7120" t="s">
        <v>40</v>
      </c>
      <c r="L7120" t="s">
        <v>60</v>
      </c>
      <c r="M7120">
        <v>44000</v>
      </c>
      <c r="N7120"/>
      <c r="O7120" t="s">
        <v>14656</v>
      </c>
      <c r="P7120" t="s">
        <v>15670</v>
      </c>
    </row>
    <row r="7121" spans="1:16" x14ac:dyDescent="0.25">
      <c r="A7121" t="s">
        <v>7</v>
      </c>
      <c r="B7121" t="s">
        <v>15671</v>
      </c>
      <c r="C7121" t="s">
        <v>207</v>
      </c>
      <c r="D7121" t="s">
        <v>2360</v>
      </c>
      <c r="E7121" t="s">
        <v>59</v>
      </c>
      <c r="F7121" t="b">
        <v>0</v>
      </c>
      <c r="G7121" t="s">
        <v>63</v>
      </c>
      <c r="H7121" s="1">
        <v>46093.802094907413</v>
      </c>
      <c r="I7121" t="b">
        <v>0</v>
      </c>
      <c r="J7121" t="b">
        <v>1</v>
      </c>
      <c r="K7121" t="s">
        <v>41</v>
      </c>
      <c r="L7121" t="s">
        <v>60</v>
      </c>
      <c r="M7121">
        <v>119750</v>
      </c>
      <c r="N7121"/>
      <c r="O7121" t="s">
        <v>468</v>
      </c>
      <c r="P7121" t="s">
        <v>15672</v>
      </c>
    </row>
    <row r="7122" spans="1:16" x14ac:dyDescent="0.25">
      <c r="A7122" t="s">
        <v>3</v>
      </c>
      <c r="B7122" t="s">
        <v>15673</v>
      </c>
      <c r="C7122" t="s">
        <v>4034</v>
      </c>
      <c r="D7122" t="s">
        <v>4526</v>
      </c>
      <c r="E7122" t="s">
        <v>59</v>
      </c>
      <c r="F7122" t="b">
        <v>0</v>
      </c>
      <c r="G7122" t="s">
        <v>68</v>
      </c>
      <c r="H7122" s="1">
        <v>46093.833923611113</v>
      </c>
      <c r="I7122" t="b">
        <v>0</v>
      </c>
      <c r="J7122" t="b">
        <v>1</v>
      </c>
      <c r="K7122" t="s">
        <v>41</v>
      </c>
      <c r="L7122" t="s">
        <v>60</v>
      </c>
      <c r="M7122">
        <v>95000</v>
      </c>
      <c r="N7122"/>
      <c r="O7122" t="s">
        <v>12498</v>
      </c>
      <c r="P7122" t="s">
        <v>15674</v>
      </c>
    </row>
    <row r="7123" spans="1:16" x14ac:dyDescent="0.25">
      <c r="A7123" t="s">
        <v>6</v>
      </c>
      <c r="B7123" t="s">
        <v>15675</v>
      </c>
      <c r="C7123" t="s">
        <v>246</v>
      </c>
      <c r="D7123" t="s">
        <v>4346</v>
      </c>
      <c r="E7123" t="s">
        <v>59</v>
      </c>
      <c r="F7123" t="b">
        <v>0</v>
      </c>
      <c r="G7123" t="s">
        <v>65</v>
      </c>
      <c r="H7123" s="1">
        <v>46093.834143518521</v>
      </c>
      <c r="I7123" t="b">
        <v>0</v>
      </c>
      <c r="J7123" t="b">
        <v>1</v>
      </c>
      <c r="K7123" t="s">
        <v>41</v>
      </c>
      <c r="L7123" t="s">
        <v>60</v>
      </c>
      <c r="M7123">
        <v>137700</v>
      </c>
      <c r="N7123"/>
      <c r="O7123" t="s">
        <v>15676</v>
      </c>
      <c r="P7123" t="s">
        <v>15677</v>
      </c>
    </row>
    <row r="7124" spans="1:16" x14ac:dyDescent="0.25">
      <c r="A7124" t="s">
        <v>0</v>
      </c>
      <c r="B7124" t="s">
        <v>0</v>
      </c>
      <c r="C7124" t="s">
        <v>4308</v>
      </c>
      <c r="D7124" t="s">
        <v>4526</v>
      </c>
      <c r="E7124" t="s">
        <v>59</v>
      </c>
      <c r="F7124" t="b">
        <v>0</v>
      </c>
      <c r="G7124" t="s">
        <v>65</v>
      </c>
      <c r="H7124" s="1">
        <v>46093.834270833337</v>
      </c>
      <c r="I7124" t="b">
        <v>0</v>
      </c>
      <c r="J7124" t="b">
        <v>0</v>
      </c>
      <c r="K7124" t="s">
        <v>41</v>
      </c>
      <c r="L7124" t="s">
        <v>60</v>
      </c>
      <c r="M7124">
        <v>66500</v>
      </c>
      <c r="N7124"/>
      <c r="O7124" t="s">
        <v>4309</v>
      </c>
      <c r="P7124" t="s">
        <v>4661</v>
      </c>
    </row>
    <row r="7125" spans="1:16" x14ac:dyDescent="0.25">
      <c r="A7125" t="s">
        <v>1</v>
      </c>
      <c r="B7125" t="s">
        <v>358</v>
      </c>
      <c r="C7125" t="s">
        <v>218</v>
      </c>
      <c r="D7125" t="s">
        <v>4526</v>
      </c>
      <c r="E7125" t="s">
        <v>59</v>
      </c>
      <c r="F7125" t="b">
        <v>0</v>
      </c>
      <c r="G7125" t="s">
        <v>65</v>
      </c>
      <c r="H7125" s="1">
        <v>46093.834791666668</v>
      </c>
      <c r="I7125" t="b">
        <v>0</v>
      </c>
      <c r="J7125" t="b">
        <v>1</v>
      </c>
      <c r="K7125" t="s">
        <v>41</v>
      </c>
      <c r="L7125" t="s">
        <v>74</v>
      </c>
      <c r="M7125"/>
      <c r="N7125">
        <v>37.5</v>
      </c>
      <c r="O7125" t="s">
        <v>129</v>
      </c>
      <c r="P7125" t="s">
        <v>579</v>
      </c>
    </row>
    <row r="7126" spans="1:16" x14ac:dyDescent="0.25">
      <c r="A7126" t="s">
        <v>4</v>
      </c>
      <c r="B7126" t="s">
        <v>8504</v>
      </c>
      <c r="C7126" t="s">
        <v>529</v>
      </c>
      <c r="D7126" t="s">
        <v>4526</v>
      </c>
      <c r="E7126" t="s">
        <v>59</v>
      </c>
      <c r="F7126" t="b">
        <v>0</v>
      </c>
      <c r="G7126" t="s">
        <v>73</v>
      </c>
      <c r="H7126" s="1">
        <v>46093.835173611107</v>
      </c>
      <c r="I7126" t="b">
        <v>0</v>
      </c>
      <c r="J7126" t="b">
        <v>0</v>
      </c>
      <c r="K7126" t="s">
        <v>41</v>
      </c>
      <c r="L7126" t="s">
        <v>60</v>
      </c>
      <c r="M7126">
        <v>148970</v>
      </c>
      <c r="N7126"/>
      <c r="O7126" t="s">
        <v>15678</v>
      </c>
      <c r="P7126" t="s">
        <v>15679</v>
      </c>
    </row>
    <row r="7127" spans="1:16" x14ac:dyDescent="0.25">
      <c r="A7127" t="s">
        <v>5</v>
      </c>
      <c r="B7127" t="s">
        <v>15680</v>
      </c>
      <c r="C7127" t="s">
        <v>500</v>
      </c>
      <c r="D7127" t="s">
        <v>4346</v>
      </c>
      <c r="E7127" t="s">
        <v>59</v>
      </c>
      <c r="F7127" t="b">
        <v>0</v>
      </c>
      <c r="G7127" t="s">
        <v>13</v>
      </c>
      <c r="H7127" s="1">
        <v>46093.836550925917</v>
      </c>
      <c r="I7127" t="b">
        <v>0</v>
      </c>
      <c r="J7127" t="b">
        <v>0</v>
      </c>
      <c r="K7127" t="s">
        <v>13</v>
      </c>
      <c r="L7127" t="s">
        <v>60</v>
      </c>
      <c r="M7127">
        <v>120000</v>
      </c>
      <c r="N7127"/>
      <c r="O7127" t="s">
        <v>15681</v>
      </c>
      <c r="P7127" t="s">
        <v>15682</v>
      </c>
    </row>
    <row r="7128" spans="1:16" x14ac:dyDescent="0.25">
      <c r="A7128" t="s">
        <v>2</v>
      </c>
      <c r="B7128" t="s">
        <v>15683</v>
      </c>
      <c r="C7128" t="s">
        <v>174</v>
      </c>
      <c r="D7128" t="s">
        <v>2360</v>
      </c>
      <c r="E7128" t="s">
        <v>59</v>
      </c>
      <c r="F7128" t="b">
        <v>0</v>
      </c>
      <c r="G7128" t="s">
        <v>65</v>
      </c>
      <c r="H7128" s="1">
        <v>46093.875810185193</v>
      </c>
      <c r="I7128" t="b">
        <v>0</v>
      </c>
      <c r="J7128" t="b">
        <v>1</v>
      </c>
      <c r="K7128" t="s">
        <v>41</v>
      </c>
      <c r="L7128" t="s">
        <v>60</v>
      </c>
      <c r="M7128">
        <v>150500</v>
      </c>
      <c r="N7128"/>
      <c r="O7128" t="s">
        <v>15684</v>
      </c>
      <c r="P7128" t="s">
        <v>15685</v>
      </c>
    </row>
    <row r="7129" spans="1:16" x14ac:dyDescent="0.25">
      <c r="A7129" t="s">
        <v>0</v>
      </c>
      <c r="B7129" t="s">
        <v>15686</v>
      </c>
      <c r="C7129" t="s">
        <v>201</v>
      </c>
      <c r="D7129" t="s">
        <v>4526</v>
      </c>
      <c r="E7129" t="s">
        <v>88</v>
      </c>
      <c r="F7129" t="b">
        <v>0</v>
      </c>
      <c r="G7129" t="s">
        <v>77</v>
      </c>
      <c r="H7129" s="1">
        <v>46093.876076388893</v>
      </c>
      <c r="I7129" t="b">
        <v>0</v>
      </c>
      <c r="J7129" t="b">
        <v>0</v>
      </c>
      <c r="K7129" t="s">
        <v>41</v>
      </c>
      <c r="L7129" t="s">
        <v>74</v>
      </c>
      <c r="M7129"/>
      <c r="N7129">
        <v>27.5</v>
      </c>
      <c r="O7129" t="s">
        <v>1852</v>
      </c>
    </row>
    <row r="7130" spans="1:16" x14ac:dyDescent="0.25">
      <c r="A7130" t="s">
        <v>5</v>
      </c>
      <c r="B7130" t="s">
        <v>15687</v>
      </c>
      <c r="C7130" t="s">
        <v>145</v>
      </c>
      <c r="D7130" t="s">
        <v>4756</v>
      </c>
      <c r="E7130" t="s">
        <v>59</v>
      </c>
      <c r="F7130" t="b">
        <v>0</v>
      </c>
      <c r="G7130" t="s">
        <v>65</v>
      </c>
      <c r="H7130" s="1">
        <v>46093.876400462963</v>
      </c>
      <c r="I7130" t="b">
        <v>0</v>
      </c>
      <c r="J7130" t="b">
        <v>1</v>
      </c>
      <c r="K7130" t="s">
        <v>41</v>
      </c>
      <c r="L7130" t="s">
        <v>60</v>
      </c>
      <c r="M7130">
        <v>204000</v>
      </c>
      <c r="N7130"/>
      <c r="O7130" t="s">
        <v>15688</v>
      </c>
      <c r="P7130" t="s">
        <v>216</v>
      </c>
    </row>
    <row r="7131" spans="1:16" x14ac:dyDescent="0.25">
      <c r="A7131" t="s">
        <v>1</v>
      </c>
      <c r="B7131" t="s">
        <v>15689</v>
      </c>
      <c r="C7131" t="s">
        <v>112</v>
      </c>
      <c r="D7131" t="s">
        <v>4526</v>
      </c>
      <c r="E7131" t="s">
        <v>88</v>
      </c>
      <c r="F7131" t="b">
        <v>0</v>
      </c>
      <c r="G7131" t="s">
        <v>68</v>
      </c>
      <c r="H7131" s="1">
        <v>46093.877256944441</v>
      </c>
      <c r="I7131" t="b">
        <v>0</v>
      </c>
      <c r="J7131" t="b">
        <v>0</v>
      </c>
      <c r="K7131" t="s">
        <v>41</v>
      </c>
      <c r="L7131" t="s">
        <v>74</v>
      </c>
      <c r="M7131"/>
      <c r="N7131">
        <v>82.5</v>
      </c>
      <c r="O7131" t="s">
        <v>15690</v>
      </c>
      <c r="P7131" t="s">
        <v>15691</v>
      </c>
    </row>
    <row r="7132" spans="1:16" x14ac:dyDescent="0.25">
      <c r="A7132" t="s">
        <v>0</v>
      </c>
      <c r="B7132" t="s">
        <v>15692</v>
      </c>
      <c r="C7132" t="s">
        <v>15693</v>
      </c>
      <c r="D7132" t="s">
        <v>4587</v>
      </c>
      <c r="E7132" t="s">
        <v>59</v>
      </c>
      <c r="F7132" t="b">
        <v>0</v>
      </c>
      <c r="G7132" t="s">
        <v>40</v>
      </c>
      <c r="H7132" s="1">
        <v>46093.877500000002</v>
      </c>
      <c r="I7132" t="b">
        <v>0</v>
      </c>
      <c r="J7132" t="b">
        <v>0</v>
      </c>
      <c r="K7132" t="s">
        <v>40</v>
      </c>
      <c r="L7132" t="s">
        <v>60</v>
      </c>
      <c r="M7132">
        <v>60000</v>
      </c>
      <c r="N7132"/>
      <c r="O7132" t="s">
        <v>15694</v>
      </c>
      <c r="P7132" t="s">
        <v>85</v>
      </c>
    </row>
    <row r="7133" spans="1:16" x14ac:dyDescent="0.25">
      <c r="A7133" t="s">
        <v>6</v>
      </c>
      <c r="B7133" t="s">
        <v>1674</v>
      </c>
      <c r="C7133" t="s">
        <v>913</v>
      </c>
      <c r="D7133" t="s">
        <v>4526</v>
      </c>
      <c r="E7133" t="s">
        <v>59</v>
      </c>
      <c r="F7133" t="b">
        <v>0</v>
      </c>
      <c r="G7133" t="s">
        <v>20</v>
      </c>
      <c r="H7133" s="1">
        <v>46093.884699074071</v>
      </c>
      <c r="I7133" t="b">
        <v>0</v>
      </c>
      <c r="J7133" t="b">
        <v>0</v>
      </c>
      <c r="K7133" t="s">
        <v>20</v>
      </c>
      <c r="L7133" t="s">
        <v>60</v>
      </c>
      <c r="M7133">
        <v>90000</v>
      </c>
      <c r="N7133"/>
      <c r="O7133" t="s">
        <v>8149</v>
      </c>
      <c r="P7133" t="s">
        <v>85</v>
      </c>
    </row>
    <row r="7134" spans="1:16" x14ac:dyDescent="0.25">
      <c r="A7134" t="s">
        <v>0</v>
      </c>
      <c r="B7134" t="s">
        <v>15695</v>
      </c>
      <c r="C7134" t="s">
        <v>1358</v>
      </c>
      <c r="D7134" t="s">
        <v>2360</v>
      </c>
      <c r="E7134" t="s">
        <v>59</v>
      </c>
      <c r="F7134" t="b">
        <v>0</v>
      </c>
      <c r="G7134" t="s">
        <v>63</v>
      </c>
      <c r="H7134" s="1">
        <v>46093.885428240741</v>
      </c>
      <c r="I7134" t="b">
        <v>0</v>
      </c>
      <c r="J7134" t="b">
        <v>0</v>
      </c>
      <c r="K7134" t="s">
        <v>41</v>
      </c>
      <c r="L7134" t="s">
        <v>74</v>
      </c>
      <c r="M7134"/>
      <c r="N7134">
        <v>30</v>
      </c>
      <c r="O7134" t="s">
        <v>3493</v>
      </c>
      <c r="P7134" t="s">
        <v>6056</v>
      </c>
    </row>
    <row r="7135" spans="1:16" x14ac:dyDescent="0.25">
      <c r="A7135" t="s">
        <v>7</v>
      </c>
      <c r="B7135" t="s">
        <v>15696</v>
      </c>
      <c r="C7135" t="s">
        <v>112</v>
      </c>
      <c r="D7135" t="s">
        <v>4526</v>
      </c>
      <c r="E7135" t="s">
        <v>59</v>
      </c>
      <c r="F7135" t="b">
        <v>0</v>
      </c>
      <c r="G7135" t="s">
        <v>65</v>
      </c>
      <c r="H7135" s="1">
        <v>46093.91679398148</v>
      </c>
      <c r="I7135" t="b">
        <v>0</v>
      </c>
      <c r="J7135" t="b">
        <v>1</v>
      </c>
      <c r="K7135" t="s">
        <v>41</v>
      </c>
      <c r="L7135" t="s">
        <v>60</v>
      </c>
      <c r="M7135">
        <v>130500</v>
      </c>
      <c r="N7135"/>
      <c r="O7135" t="s">
        <v>15697</v>
      </c>
      <c r="P7135" t="s">
        <v>146</v>
      </c>
    </row>
    <row r="7136" spans="1:16" x14ac:dyDescent="0.25">
      <c r="A7136" t="s">
        <v>3</v>
      </c>
      <c r="B7136" t="s">
        <v>15698</v>
      </c>
      <c r="C7136" t="s">
        <v>112</v>
      </c>
      <c r="D7136" t="s">
        <v>4526</v>
      </c>
      <c r="F7136" t="b">
        <v>0</v>
      </c>
      <c r="G7136" t="s">
        <v>65</v>
      </c>
      <c r="H7136" s="1">
        <v>46093.916828703703</v>
      </c>
      <c r="I7136" t="b">
        <v>0</v>
      </c>
      <c r="J7136" t="b">
        <v>0</v>
      </c>
      <c r="K7136" t="s">
        <v>41</v>
      </c>
      <c r="L7136" t="s">
        <v>74</v>
      </c>
      <c r="M7136"/>
      <c r="N7136">
        <v>55</v>
      </c>
      <c r="O7136" t="s">
        <v>15699</v>
      </c>
      <c r="P7136" t="s">
        <v>283</v>
      </c>
    </row>
    <row r="7137" spans="1:16" x14ac:dyDescent="0.25">
      <c r="A7137" t="s">
        <v>1</v>
      </c>
      <c r="B7137" t="s">
        <v>15700</v>
      </c>
      <c r="C7137" t="s">
        <v>955</v>
      </c>
      <c r="D7137" t="s">
        <v>4346</v>
      </c>
      <c r="E7137" t="s">
        <v>59</v>
      </c>
      <c r="F7137" t="b">
        <v>0</v>
      </c>
      <c r="G7137" t="s">
        <v>13</v>
      </c>
      <c r="H7137" s="1">
        <v>46093.919872685183</v>
      </c>
      <c r="I7137" t="b">
        <v>1</v>
      </c>
      <c r="J7137" t="b">
        <v>0</v>
      </c>
      <c r="K7137" t="s">
        <v>13</v>
      </c>
      <c r="L7137" t="s">
        <v>60</v>
      </c>
      <c r="M7137">
        <v>138000</v>
      </c>
      <c r="N7137"/>
      <c r="O7137" t="s">
        <v>5225</v>
      </c>
      <c r="P7137" t="s">
        <v>15701</v>
      </c>
    </row>
    <row r="7138" spans="1:16" x14ac:dyDescent="0.25">
      <c r="A7138" t="s">
        <v>2</v>
      </c>
      <c r="B7138" t="s">
        <v>986</v>
      </c>
      <c r="C7138" t="s">
        <v>15702</v>
      </c>
      <c r="D7138" t="s">
        <v>5018</v>
      </c>
      <c r="E7138" t="s">
        <v>59</v>
      </c>
      <c r="F7138" t="b">
        <v>0</v>
      </c>
      <c r="G7138" t="s">
        <v>31</v>
      </c>
      <c r="H7138" s="1">
        <v>46093.922812500001</v>
      </c>
      <c r="I7138" t="b">
        <v>0</v>
      </c>
      <c r="J7138" t="b">
        <v>0</v>
      </c>
      <c r="K7138" t="s">
        <v>31</v>
      </c>
      <c r="L7138" t="s">
        <v>60</v>
      </c>
      <c r="M7138">
        <v>78500</v>
      </c>
      <c r="N7138"/>
      <c r="O7138" t="s">
        <v>3913</v>
      </c>
      <c r="P7138" t="s">
        <v>15703</v>
      </c>
    </row>
    <row r="7139" spans="1:16" x14ac:dyDescent="0.25">
      <c r="A7139" t="s">
        <v>0</v>
      </c>
      <c r="B7139" t="s">
        <v>8922</v>
      </c>
      <c r="C7139" t="s">
        <v>15704</v>
      </c>
      <c r="D7139" t="s">
        <v>4526</v>
      </c>
      <c r="E7139" t="s">
        <v>621</v>
      </c>
      <c r="F7139" t="b">
        <v>0</v>
      </c>
      <c r="G7139" t="s">
        <v>65</v>
      </c>
      <c r="H7139" s="1">
        <v>46093.958611111113</v>
      </c>
      <c r="I7139" t="b">
        <v>0</v>
      </c>
      <c r="J7139" t="b">
        <v>1</v>
      </c>
      <c r="K7139" t="s">
        <v>41</v>
      </c>
      <c r="L7139" t="s">
        <v>74</v>
      </c>
      <c r="M7139"/>
      <c r="N7139">
        <v>19</v>
      </c>
      <c r="O7139" t="s">
        <v>9358</v>
      </c>
    </row>
    <row r="7140" spans="1:16" x14ac:dyDescent="0.25">
      <c r="A7140" t="s">
        <v>7</v>
      </c>
      <c r="B7140" t="s">
        <v>7</v>
      </c>
      <c r="C7140" t="s">
        <v>3413</v>
      </c>
      <c r="D7140" t="s">
        <v>4526</v>
      </c>
      <c r="E7140" t="s">
        <v>88</v>
      </c>
      <c r="F7140" t="b">
        <v>0</v>
      </c>
      <c r="G7140" t="s">
        <v>68</v>
      </c>
      <c r="H7140" s="1">
        <v>46093.958923611113</v>
      </c>
      <c r="I7140" t="b">
        <v>1</v>
      </c>
      <c r="J7140" t="b">
        <v>0</v>
      </c>
      <c r="K7140" t="s">
        <v>41</v>
      </c>
      <c r="L7140" t="s">
        <v>74</v>
      </c>
      <c r="M7140"/>
      <c r="N7140">
        <v>55</v>
      </c>
      <c r="O7140" t="s">
        <v>105</v>
      </c>
      <c r="P7140" t="s">
        <v>1738</v>
      </c>
    </row>
    <row r="7141" spans="1:16" x14ac:dyDescent="0.25">
      <c r="A7141" t="s">
        <v>2</v>
      </c>
      <c r="B7141" t="s">
        <v>15705</v>
      </c>
      <c r="C7141" t="s">
        <v>200</v>
      </c>
      <c r="D7141" t="s">
        <v>4346</v>
      </c>
      <c r="E7141" t="s">
        <v>59</v>
      </c>
      <c r="F7141" t="b">
        <v>0</v>
      </c>
      <c r="G7141" t="s">
        <v>65</v>
      </c>
      <c r="H7141" s="1">
        <v>46093.959236111114</v>
      </c>
      <c r="I7141" t="b">
        <v>0</v>
      </c>
      <c r="J7141" t="b">
        <v>1</v>
      </c>
      <c r="K7141" t="s">
        <v>41</v>
      </c>
      <c r="L7141" t="s">
        <v>60</v>
      </c>
      <c r="M7141">
        <v>113321</v>
      </c>
      <c r="N7141"/>
      <c r="O7141" t="s">
        <v>257</v>
      </c>
    </row>
    <row r="7142" spans="1:16" x14ac:dyDescent="0.25">
      <c r="A7142" t="s">
        <v>1</v>
      </c>
      <c r="B7142" t="s">
        <v>1</v>
      </c>
      <c r="C7142" t="s">
        <v>3349</v>
      </c>
      <c r="D7142" t="s">
        <v>4526</v>
      </c>
      <c r="E7142" t="s">
        <v>88</v>
      </c>
      <c r="F7142" t="b">
        <v>0</v>
      </c>
      <c r="G7142" t="s">
        <v>77</v>
      </c>
      <c r="H7142" s="1">
        <v>46093.95989583333</v>
      </c>
      <c r="I7142" t="b">
        <v>1</v>
      </c>
      <c r="J7142" t="b">
        <v>0</v>
      </c>
      <c r="K7142" t="s">
        <v>41</v>
      </c>
      <c r="L7142" t="s">
        <v>74</v>
      </c>
      <c r="M7142"/>
      <c r="N7142">
        <v>60.5</v>
      </c>
      <c r="O7142" t="s">
        <v>12071</v>
      </c>
      <c r="P7142" t="s">
        <v>15706</v>
      </c>
    </row>
    <row r="7143" spans="1:16" x14ac:dyDescent="0.25">
      <c r="A7143" t="s">
        <v>1</v>
      </c>
      <c r="B7143" t="s">
        <v>15707</v>
      </c>
      <c r="C7143" t="s">
        <v>2064</v>
      </c>
      <c r="D7143" t="s">
        <v>4346</v>
      </c>
      <c r="E7143" t="s">
        <v>59</v>
      </c>
      <c r="F7143" t="b">
        <v>0</v>
      </c>
      <c r="G7143" t="s">
        <v>13</v>
      </c>
      <c r="H7143" s="1">
        <v>46093.961539351847</v>
      </c>
      <c r="I7143" t="b">
        <v>0</v>
      </c>
      <c r="J7143" t="b">
        <v>0</v>
      </c>
      <c r="K7143" t="s">
        <v>13</v>
      </c>
      <c r="L7143" t="s">
        <v>60</v>
      </c>
      <c r="M7143">
        <v>117500</v>
      </c>
      <c r="N7143"/>
      <c r="O7143" t="s">
        <v>15708</v>
      </c>
      <c r="P7143" t="s">
        <v>15709</v>
      </c>
    </row>
    <row r="7144" spans="1:16" x14ac:dyDescent="0.25">
      <c r="A7144" t="s">
        <v>0</v>
      </c>
      <c r="B7144" t="s">
        <v>15710</v>
      </c>
      <c r="C7144" t="s">
        <v>145</v>
      </c>
      <c r="D7144" t="s">
        <v>2360</v>
      </c>
      <c r="E7144" t="s">
        <v>59</v>
      </c>
      <c r="F7144" t="b">
        <v>0</v>
      </c>
      <c r="G7144" t="s">
        <v>65</v>
      </c>
      <c r="H7144" s="1">
        <v>46094.000173611108</v>
      </c>
      <c r="I7144" t="b">
        <v>0</v>
      </c>
      <c r="J7144" t="b">
        <v>1</v>
      </c>
      <c r="K7144" t="s">
        <v>41</v>
      </c>
      <c r="L7144" t="s">
        <v>60</v>
      </c>
      <c r="M7144">
        <v>131050</v>
      </c>
      <c r="N7144"/>
      <c r="O7144" t="s">
        <v>6224</v>
      </c>
      <c r="P7144" t="s">
        <v>146</v>
      </c>
    </row>
    <row r="7145" spans="1:16" x14ac:dyDescent="0.25">
      <c r="A7145" t="s">
        <v>4</v>
      </c>
      <c r="B7145" t="s">
        <v>15711</v>
      </c>
      <c r="C7145" t="s">
        <v>1156</v>
      </c>
      <c r="D7145" t="s">
        <v>4526</v>
      </c>
      <c r="E7145" t="s">
        <v>88</v>
      </c>
      <c r="F7145" t="b">
        <v>0</v>
      </c>
      <c r="G7145" t="s">
        <v>77</v>
      </c>
      <c r="H7145" s="1">
        <v>46094.001099537039</v>
      </c>
      <c r="I7145" t="b">
        <v>0</v>
      </c>
      <c r="J7145" t="b">
        <v>0</v>
      </c>
      <c r="K7145" t="s">
        <v>41</v>
      </c>
      <c r="L7145" t="s">
        <v>74</v>
      </c>
      <c r="M7145"/>
      <c r="N7145">
        <v>100</v>
      </c>
      <c r="O7145" t="s">
        <v>1164</v>
      </c>
      <c r="P7145" t="s">
        <v>3329</v>
      </c>
    </row>
    <row r="7146" spans="1:16" x14ac:dyDescent="0.25">
      <c r="A7146" t="s">
        <v>2</v>
      </c>
      <c r="B7146" t="s">
        <v>3542</v>
      </c>
      <c r="C7146" t="s">
        <v>10932</v>
      </c>
      <c r="D7146" t="s">
        <v>4673</v>
      </c>
      <c r="E7146" t="s">
        <v>59</v>
      </c>
      <c r="F7146" t="b">
        <v>0</v>
      </c>
      <c r="G7146" t="s">
        <v>68</v>
      </c>
      <c r="H7146" s="1">
        <v>46094.001238425917</v>
      </c>
      <c r="I7146" t="b">
        <v>0</v>
      </c>
      <c r="J7146" t="b">
        <v>1</v>
      </c>
      <c r="K7146" t="s">
        <v>41</v>
      </c>
      <c r="L7146" t="s">
        <v>60</v>
      </c>
      <c r="M7146">
        <v>175000</v>
      </c>
      <c r="N7146"/>
      <c r="O7146" t="s">
        <v>10934</v>
      </c>
      <c r="P7146" t="s">
        <v>10935</v>
      </c>
    </row>
    <row r="7147" spans="1:16" x14ac:dyDescent="0.25">
      <c r="A7147" t="s">
        <v>4</v>
      </c>
      <c r="B7147" t="s">
        <v>7420</v>
      </c>
      <c r="C7147" t="s">
        <v>76</v>
      </c>
      <c r="D7147" t="s">
        <v>9209</v>
      </c>
      <c r="E7147" t="s">
        <v>59</v>
      </c>
      <c r="F7147" t="b">
        <v>1</v>
      </c>
      <c r="G7147" t="s">
        <v>13</v>
      </c>
      <c r="H7147" s="1">
        <v>46094.003206018519</v>
      </c>
      <c r="I7147" t="b">
        <v>1</v>
      </c>
      <c r="J7147" t="b">
        <v>0</v>
      </c>
      <c r="K7147" t="s">
        <v>13</v>
      </c>
      <c r="L7147" t="s">
        <v>60</v>
      </c>
      <c r="M7147">
        <v>225000</v>
      </c>
      <c r="N7147"/>
      <c r="O7147" t="s">
        <v>15712</v>
      </c>
      <c r="P7147" t="s">
        <v>15713</v>
      </c>
    </row>
    <row r="7148" spans="1:16" x14ac:dyDescent="0.25">
      <c r="A7148" t="s">
        <v>3</v>
      </c>
      <c r="B7148" t="s">
        <v>15714</v>
      </c>
      <c r="C7148" t="s">
        <v>76</v>
      </c>
      <c r="D7148" t="s">
        <v>10886</v>
      </c>
      <c r="E7148" t="s">
        <v>72</v>
      </c>
      <c r="F7148" t="b">
        <v>1</v>
      </c>
      <c r="G7148" t="s">
        <v>19</v>
      </c>
      <c r="H7148" s="1">
        <v>46094.003611111111</v>
      </c>
      <c r="I7148" t="b">
        <v>0</v>
      </c>
      <c r="J7148" t="b">
        <v>0</v>
      </c>
      <c r="K7148" t="s">
        <v>19</v>
      </c>
      <c r="L7148" t="s">
        <v>74</v>
      </c>
      <c r="M7148"/>
      <c r="N7148">
        <v>25</v>
      </c>
      <c r="O7148" t="s">
        <v>1627</v>
      </c>
      <c r="P7148" t="s">
        <v>1759</v>
      </c>
    </row>
    <row r="7149" spans="1:16" x14ac:dyDescent="0.25">
      <c r="A7149" t="s">
        <v>0</v>
      </c>
      <c r="B7149" t="s">
        <v>10996</v>
      </c>
      <c r="C7149" t="s">
        <v>76</v>
      </c>
      <c r="D7149" t="s">
        <v>10886</v>
      </c>
      <c r="E7149" t="s">
        <v>72</v>
      </c>
      <c r="F7149" t="b">
        <v>1</v>
      </c>
      <c r="G7149" t="s">
        <v>23</v>
      </c>
      <c r="H7149" s="1">
        <v>46094.004502314812</v>
      </c>
      <c r="I7149" t="b">
        <v>0</v>
      </c>
      <c r="J7149" t="b">
        <v>0</v>
      </c>
      <c r="K7149" t="s">
        <v>23</v>
      </c>
      <c r="L7149" t="s">
        <v>74</v>
      </c>
      <c r="M7149"/>
      <c r="N7149">
        <v>25</v>
      </c>
      <c r="O7149" t="s">
        <v>5193</v>
      </c>
      <c r="P7149" t="s">
        <v>2175</v>
      </c>
    </row>
    <row r="7150" spans="1:16" x14ac:dyDescent="0.25">
      <c r="A7150" t="s">
        <v>3</v>
      </c>
      <c r="B7150" t="s">
        <v>15715</v>
      </c>
      <c r="C7150" t="s">
        <v>2181</v>
      </c>
      <c r="D7150" t="s">
        <v>4671</v>
      </c>
      <c r="E7150" t="s">
        <v>59</v>
      </c>
      <c r="F7150" t="b">
        <v>0</v>
      </c>
      <c r="G7150" t="s">
        <v>63</v>
      </c>
      <c r="H7150" s="1">
        <v>46094.01048611111</v>
      </c>
      <c r="I7150" t="b">
        <v>0</v>
      </c>
      <c r="J7150" t="b">
        <v>1</v>
      </c>
      <c r="K7150" t="s">
        <v>41</v>
      </c>
      <c r="L7150" t="s">
        <v>60</v>
      </c>
      <c r="M7150">
        <v>106152.5</v>
      </c>
      <c r="N7150"/>
      <c r="O7150" t="s">
        <v>15716</v>
      </c>
      <c r="P7150" t="s">
        <v>15717</v>
      </c>
    </row>
    <row r="7151" spans="1:16" x14ac:dyDescent="0.25">
      <c r="A7151" t="s">
        <v>3</v>
      </c>
      <c r="B7151" t="s">
        <v>15718</v>
      </c>
      <c r="C7151" t="s">
        <v>97</v>
      </c>
      <c r="D7151" t="s">
        <v>4526</v>
      </c>
      <c r="E7151" t="s">
        <v>59</v>
      </c>
      <c r="F7151" t="b">
        <v>0</v>
      </c>
      <c r="G7151" t="s">
        <v>63</v>
      </c>
      <c r="H7151" s="1">
        <v>46094.010497685187</v>
      </c>
      <c r="I7151" t="b">
        <v>0</v>
      </c>
      <c r="J7151" t="b">
        <v>1</v>
      </c>
      <c r="K7151" t="s">
        <v>41</v>
      </c>
      <c r="L7151" t="s">
        <v>60</v>
      </c>
      <c r="M7151">
        <v>202000</v>
      </c>
      <c r="N7151"/>
      <c r="O7151" t="s">
        <v>2023</v>
      </c>
      <c r="P7151" t="s">
        <v>283</v>
      </c>
    </row>
    <row r="7152" spans="1:16" x14ac:dyDescent="0.25">
      <c r="A7152" t="s">
        <v>1</v>
      </c>
      <c r="B7152" t="s">
        <v>599</v>
      </c>
      <c r="C7152" t="s">
        <v>14431</v>
      </c>
      <c r="D7152" t="s">
        <v>5667</v>
      </c>
      <c r="E7152" t="s">
        <v>59</v>
      </c>
      <c r="F7152" t="b">
        <v>0</v>
      </c>
      <c r="G7152" t="s">
        <v>65</v>
      </c>
      <c r="H7152" s="1">
        <v>46094.084745370368</v>
      </c>
      <c r="I7152" t="b">
        <v>1</v>
      </c>
      <c r="J7152" t="b">
        <v>1</v>
      </c>
      <c r="K7152" t="s">
        <v>41</v>
      </c>
      <c r="L7152" t="s">
        <v>60</v>
      </c>
      <c r="M7152">
        <v>132703.995</v>
      </c>
      <c r="N7152"/>
      <c r="O7152" t="s">
        <v>4157</v>
      </c>
      <c r="P7152" t="s">
        <v>14434</v>
      </c>
    </row>
    <row r="7153" spans="1:16" x14ac:dyDescent="0.25">
      <c r="A7153" t="s">
        <v>0</v>
      </c>
      <c r="B7153" t="s">
        <v>1477</v>
      </c>
      <c r="C7153" t="s">
        <v>181</v>
      </c>
      <c r="D7153" t="s">
        <v>4526</v>
      </c>
      <c r="E7153" t="s">
        <v>88</v>
      </c>
      <c r="F7153" t="b">
        <v>0</v>
      </c>
      <c r="G7153" t="s">
        <v>89</v>
      </c>
      <c r="H7153" s="1">
        <v>46094.125740740739</v>
      </c>
      <c r="I7153" t="b">
        <v>1</v>
      </c>
      <c r="J7153" t="b">
        <v>0</v>
      </c>
      <c r="K7153" t="s">
        <v>41</v>
      </c>
      <c r="L7153" t="s">
        <v>74</v>
      </c>
      <c r="M7153"/>
      <c r="N7153">
        <v>30</v>
      </c>
      <c r="O7153" t="s">
        <v>1579</v>
      </c>
      <c r="P7153" t="s">
        <v>1482</v>
      </c>
    </row>
    <row r="7154" spans="1:16" x14ac:dyDescent="0.25">
      <c r="A7154" t="s">
        <v>3</v>
      </c>
      <c r="B7154" t="s">
        <v>1898</v>
      </c>
      <c r="C7154" t="s">
        <v>15719</v>
      </c>
      <c r="D7154" t="s">
        <v>4526</v>
      </c>
      <c r="E7154" t="s">
        <v>59</v>
      </c>
      <c r="F7154" t="b">
        <v>0</v>
      </c>
      <c r="G7154" t="s">
        <v>65</v>
      </c>
      <c r="H7154" s="1">
        <v>46094.166967592602</v>
      </c>
      <c r="I7154" t="b">
        <v>1</v>
      </c>
      <c r="J7154" t="b">
        <v>0</v>
      </c>
      <c r="K7154" t="s">
        <v>41</v>
      </c>
      <c r="L7154" t="s">
        <v>60</v>
      </c>
      <c r="M7154">
        <v>62500</v>
      </c>
      <c r="N7154"/>
      <c r="O7154" t="s">
        <v>15720</v>
      </c>
      <c r="P7154" t="s">
        <v>219</v>
      </c>
    </row>
    <row r="7155" spans="1:16" x14ac:dyDescent="0.25">
      <c r="A7155" t="s">
        <v>3</v>
      </c>
      <c r="B7155" t="s">
        <v>15721</v>
      </c>
      <c r="C7155" t="s">
        <v>795</v>
      </c>
      <c r="D7155" t="s">
        <v>2360</v>
      </c>
      <c r="E7155" t="s">
        <v>59</v>
      </c>
      <c r="F7155" t="b">
        <v>0</v>
      </c>
      <c r="G7155" t="s">
        <v>77</v>
      </c>
      <c r="H7155" s="1">
        <v>46094.16778935185</v>
      </c>
      <c r="I7155" t="b">
        <v>0</v>
      </c>
      <c r="J7155" t="b">
        <v>1</v>
      </c>
      <c r="K7155" t="s">
        <v>41</v>
      </c>
      <c r="L7155" t="s">
        <v>60</v>
      </c>
      <c r="M7155">
        <v>205500</v>
      </c>
      <c r="N7155"/>
      <c r="O7155" t="s">
        <v>15722</v>
      </c>
      <c r="P7155" t="s">
        <v>15723</v>
      </c>
    </row>
    <row r="7156" spans="1:16" x14ac:dyDescent="0.25">
      <c r="A7156" t="s">
        <v>3</v>
      </c>
      <c r="B7156" t="s">
        <v>15724</v>
      </c>
      <c r="C7156" t="s">
        <v>13</v>
      </c>
      <c r="D7156" t="s">
        <v>5721</v>
      </c>
      <c r="E7156" t="s">
        <v>59</v>
      </c>
      <c r="F7156" t="b">
        <v>0</v>
      </c>
      <c r="G7156" t="s">
        <v>13</v>
      </c>
      <c r="H7156" s="1">
        <v>46094.16978009259</v>
      </c>
      <c r="I7156" t="b">
        <v>1</v>
      </c>
      <c r="J7156" t="b">
        <v>0</v>
      </c>
      <c r="K7156" t="s">
        <v>13</v>
      </c>
      <c r="L7156" t="s">
        <v>60</v>
      </c>
      <c r="M7156">
        <v>139212.5</v>
      </c>
      <c r="N7156"/>
      <c r="O7156" t="s">
        <v>3672</v>
      </c>
      <c r="P7156" t="s">
        <v>15725</v>
      </c>
    </row>
    <row r="7157" spans="1:16" x14ac:dyDescent="0.25">
      <c r="A7157" t="s">
        <v>2</v>
      </c>
      <c r="B7157" t="s">
        <v>15726</v>
      </c>
      <c r="C7157" t="s">
        <v>200</v>
      </c>
      <c r="D7157" t="s">
        <v>2360</v>
      </c>
      <c r="E7157" t="s">
        <v>59</v>
      </c>
      <c r="F7157" t="b">
        <v>0</v>
      </c>
      <c r="G7157" t="s">
        <v>65</v>
      </c>
      <c r="H7157" s="1">
        <v>46094.250636574077</v>
      </c>
      <c r="I7157" t="b">
        <v>0</v>
      </c>
      <c r="J7157" t="b">
        <v>0</v>
      </c>
      <c r="K7157" t="s">
        <v>41</v>
      </c>
      <c r="L7157" t="s">
        <v>60</v>
      </c>
      <c r="M7157">
        <v>114400</v>
      </c>
      <c r="N7157"/>
      <c r="O7157" t="s">
        <v>8873</v>
      </c>
      <c r="P7157" t="s">
        <v>1557</v>
      </c>
    </row>
    <row r="7158" spans="1:16" x14ac:dyDescent="0.25">
      <c r="A7158" t="s">
        <v>5</v>
      </c>
      <c r="B7158" t="s">
        <v>15727</v>
      </c>
      <c r="C7158" t="s">
        <v>76</v>
      </c>
      <c r="D7158" t="s">
        <v>8612</v>
      </c>
      <c r="E7158" t="s">
        <v>59</v>
      </c>
      <c r="F7158" t="b">
        <v>1</v>
      </c>
      <c r="G7158" t="s">
        <v>65</v>
      </c>
      <c r="H7158" s="1">
        <v>46094.251064814824</v>
      </c>
      <c r="I7158" t="b">
        <v>0</v>
      </c>
      <c r="J7158" t="b">
        <v>1</v>
      </c>
      <c r="K7158" t="s">
        <v>41</v>
      </c>
      <c r="L7158" t="s">
        <v>74</v>
      </c>
      <c r="M7158"/>
      <c r="N7158">
        <v>65</v>
      </c>
      <c r="O7158" t="s">
        <v>403</v>
      </c>
      <c r="P7158" t="s">
        <v>15728</v>
      </c>
    </row>
    <row r="7159" spans="1:16" x14ac:dyDescent="0.25">
      <c r="A7159" t="s">
        <v>0</v>
      </c>
      <c r="B7159" t="s">
        <v>15729</v>
      </c>
      <c r="C7159" t="s">
        <v>71</v>
      </c>
      <c r="D7159" t="s">
        <v>2360</v>
      </c>
      <c r="E7159" t="s">
        <v>59</v>
      </c>
      <c r="F7159" t="b">
        <v>0</v>
      </c>
      <c r="G7159" t="s">
        <v>73</v>
      </c>
      <c r="H7159" s="1">
        <v>46094.291921296302</v>
      </c>
      <c r="I7159" t="b">
        <v>1</v>
      </c>
      <c r="J7159" t="b">
        <v>1</v>
      </c>
      <c r="K7159" t="s">
        <v>41</v>
      </c>
      <c r="L7159" t="s">
        <v>60</v>
      </c>
      <c r="M7159">
        <v>107025</v>
      </c>
      <c r="N7159"/>
      <c r="O7159" t="s">
        <v>1664</v>
      </c>
      <c r="P7159" t="s">
        <v>875</v>
      </c>
    </row>
    <row r="7160" spans="1:16" x14ac:dyDescent="0.25">
      <c r="A7160" t="s">
        <v>4</v>
      </c>
      <c r="B7160" t="s">
        <v>15730</v>
      </c>
      <c r="C7160" t="s">
        <v>76</v>
      </c>
      <c r="D7160" t="s">
        <v>4526</v>
      </c>
      <c r="E7160" t="s">
        <v>59</v>
      </c>
      <c r="F7160" t="b">
        <v>1</v>
      </c>
      <c r="G7160" t="s">
        <v>39</v>
      </c>
      <c r="H7160" s="1">
        <v>46094.310810185183</v>
      </c>
      <c r="I7160" t="b">
        <v>1</v>
      </c>
      <c r="J7160" t="b">
        <v>0</v>
      </c>
      <c r="K7160" t="s">
        <v>39</v>
      </c>
      <c r="L7160" t="s">
        <v>74</v>
      </c>
      <c r="M7160"/>
      <c r="N7160">
        <v>50</v>
      </c>
      <c r="O7160" t="s">
        <v>1732</v>
      </c>
      <c r="P7160" t="s">
        <v>219</v>
      </c>
    </row>
    <row r="7161" spans="1:16" x14ac:dyDescent="0.25">
      <c r="A7161" t="s">
        <v>0</v>
      </c>
      <c r="B7161" t="s">
        <v>15731</v>
      </c>
      <c r="C7161" t="s">
        <v>326</v>
      </c>
      <c r="D7161" t="s">
        <v>5493</v>
      </c>
      <c r="E7161" t="s">
        <v>59</v>
      </c>
      <c r="F7161" t="b">
        <v>0</v>
      </c>
      <c r="G7161" t="s">
        <v>77</v>
      </c>
      <c r="H7161" s="1">
        <v>46094.333449074067</v>
      </c>
      <c r="I7161" t="b">
        <v>1</v>
      </c>
      <c r="J7161" t="b">
        <v>0</v>
      </c>
      <c r="K7161" t="s">
        <v>41</v>
      </c>
      <c r="L7161" t="s">
        <v>60</v>
      </c>
      <c r="M7161">
        <v>135000</v>
      </c>
      <c r="N7161"/>
      <c r="O7161" t="s">
        <v>15732</v>
      </c>
      <c r="P7161" t="s">
        <v>15733</v>
      </c>
    </row>
    <row r="7162" spans="1:16" x14ac:dyDescent="0.25">
      <c r="A7162" t="s">
        <v>2</v>
      </c>
      <c r="B7162" t="s">
        <v>15734</v>
      </c>
      <c r="C7162" t="s">
        <v>326</v>
      </c>
      <c r="D7162" t="s">
        <v>5493</v>
      </c>
      <c r="E7162" t="s">
        <v>59</v>
      </c>
      <c r="F7162" t="b">
        <v>0</v>
      </c>
      <c r="G7162" t="s">
        <v>77</v>
      </c>
      <c r="H7162" s="1">
        <v>46094.334016203713</v>
      </c>
      <c r="I7162" t="b">
        <v>1</v>
      </c>
      <c r="J7162" t="b">
        <v>0</v>
      </c>
      <c r="K7162" t="s">
        <v>41</v>
      </c>
      <c r="L7162" t="s">
        <v>60</v>
      </c>
      <c r="M7162">
        <v>120000</v>
      </c>
      <c r="N7162"/>
      <c r="O7162" t="s">
        <v>15732</v>
      </c>
      <c r="P7162" t="s">
        <v>15735</v>
      </c>
    </row>
    <row r="7163" spans="1:16" x14ac:dyDescent="0.25">
      <c r="A7163" t="s">
        <v>5</v>
      </c>
      <c r="B7163" t="s">
        <v>15736</v>
      </c>
      <c r="C7163" t="s">
        <v>102</v>
      </c>
      <c r="D7163" t="s">
        <v>4346</v>
      </c>
      <c r="E7163" t="s">
        <v>59</v>
      </c>
      <c r="F7163" t="b">
        <v>0</v>
      </c>
      <c r="G7163" t="s">
        <v>65</v>
      </c>
      <c r="H7163" s="1">
        <v>46094.334456018521</v>
      </c>
      <c r="I7163" t="b">
        <v>1</v>
      </c>
      <c r="J7163" t="b">
        <v>1</v>
      </c>
      <c r="K7163" t="s">
        <v>41</v>
      </c>
      <c r="L7163" t="s">
        <v>60</v>
      </c>
      <c r="M7163">
        <v>182000</v>
      </c>
      <c r="N7163"/>
      <c r="O7163" t="s">
        <v>577</v>
      </c>
      <c r="P7163" t="s">
        <v>15737</v>
      </c>
    </row>
    <row r="7164" spans="1:16" x14ac:dyDescent="0.25">
      <c r="A7164" t="s">
        <v>1</v>
      </c>
      <c r="B7164" t="s">
        <v>15738</v>
      </c>
      <c r="C7164" t="s">
        <v>102</v>
      </c>
      <c r="D7164" t="s">
        <v>4346</v>
      </c>
      <c r="E7164" t="s">
        <v>59</v>
      </c>
      <c r="F7164" t="b">
        <v>0</v>
      </c>
      <c r="G7164" t="s">
        <v>65</v>
      </c>
      <c r="H7164" s="1">
        <v>46094.334594907406</v>
      </c>
      <c r="I7164" t="b">
        <v>0</v>
      </c>
      <c r="J7164" t="b">
        <v>1</v>
      </c>
      <c r="K7164" t="s">
        <v>41</v>
      </c>
      <c r="L7164" t="s">
        <v>60</v>
      </c>
      <c r="M7164">
        <v>169968</v>
      </c>
      <c r="N7164"/>
      <c r="O7164" t="s">
        <v>15739</v>
      </c>
      <c r="P7164" t="s">
        <v>881</v>
      </c>
    </row>
    <row r="7165" spans="1:16" x14ac:dyDescent="0.25">
      <c r="A7165" t="s">
        <v>5</v>
      </c>
      <c r="B7165" t="s">
        <v>15740</v>
      </c>
      <c r="C7165" t="s">
        <v>500</v>
      </c>
      <c r="D7165" t="s">
        <v>4346</v>
      </c>
      <c r="E7165" t="s">
        <v>59</v>
      </c>
      <c r="F7165" t="b">
        <v>0</v>
      </c>
      <c r="G7165" t="s">
        <v>13</v>
      </c>
      <c r="H7165" s="1">
        <v>46094.347569444442</v>
      </c>
      <c r="I7165" t="b">
        <v>1</v>
      </c>
      <c r="J7165" t="b">
        <v>0</v>
      </c>
      <c r="K7165" t="s">
        <v>13</v>
      </c>
      <c r="L7165" t="s">
        <v>60</v>
      </c>
      <c r="M7165">
        <v>175000</v>
      </c>
      <c r="N7165"/>
      <c r="O7165" t="s">
        <v>15712</v>
      </c>
      <c r="P7165" t="s">
        <v>15713</v>
      </c>
    </row>
    <row r="7166" spans="1:16" x14ac:dyDescent="0.25">
      <c r="A7166" t="s">
        <v>2</v>
      </c>
      <c r="B7166" t="s">
        <v>2</v>
      </c>
      <c r="C7166" t="s">
        <v>2275</v>
      </c>
      <c r="D7166" t="s">
        <v>5440</v>
      </c>
      <c r="E7166" t="s">
        <v>59</v>
      </c>
      <c r="F7166" t="b">
        <v>0</v>
      </c>
      <c r="G7166" t="s">
        <v>65</v>
      </c>
      <c r="H7166" s="1">
        <v>46094.375601851847</v>
      </c>
      <c r="I7166" t="b">
        <v>0</v>
      </c>
      <c r="J7166" t="b">
        <v>1</v>
      </c>
      <c r="K7166" t="s">
        <v>41</v>
      </c>
      <c r="L7166" t="s">
        <v>60</v>
      </c>
      <c r="M7166">
        <v>77600</v>
      </c>
      <c r="N7166"/>
      <c r="O7166" t="s">
        <v>195</v>
      </c>
      <c r="P7166" t="s">
        <v>15741</v>
      </c>
    </row>
    <row r="7167" spans="1:16" x14ac:dyDescent="0.25">
      <c r="A7167" t="s">
        <v>2</v>
      </c>
      <c r="B7167" t="s">
        <v>986</v>
      </c>
      <c r="C7167" t="s">
        <v>2100</v>
      </c>
      <c r="D7167" t="s">
        <v>4526</v>
      </c>
      <c r="E7167" t="s">
        <v>59</v>
      </c>
      <c r="F7167" t="b">
        <v>0</v>
      </c>
      <c r="G7167" t="s">
        <v>65</v>
      </c>
      <c r="H7167" s="1">
        <v>46094.375659722216</v>
      </c>
      <c r="I7167" t="b">
        <v>0</v>
      </c>
      <c r="J7167" t="b">
        <v>0</v>
      </c>
      <c r="K7167" t="s">
        <v>41</v>
      </c>
      <c r="L7167" t="s">
        <v>60</v>
      </c>
      <c r="M7167">
        <v>155000</v>
      </c>
      <c r="N7167"/>
      <c r="O7167" t="s">
        <v>307</v>
      </c>
      <c r="P7167" t="s">
        <v>208</v>
      </c>
    </row>
    <row r="7168" spans="1:16" x14ac:dyDescent="0.25">
      <c r="A7168" t="s">
        <v>1</v>
      </c>
      <c r="B7168" t="s">
        <v>7829</v>
      </c>
      <c r="C7168" t="s">
        <v>224</v>
      </c>
      <c r="D7168" t="s">
        <v>2360</v>
      </c>
      <c r="E7168" t="s">
        <v>72</v>
      </c>
      <c r="F7168" t="b">
        <v>0</v>
      </c>
      <c r="G7168" t="s">
        <v>65</v>
      </c>
      <c r="H7168" s="1">
        <v>46094.376203703701</v>
      </c>
      <c r="I7168" t="b">
        <v>0</v>
      </c>
      <c r="J7168" t="b">
        <v>1</v>
      </c>
      <c r="K7168" t="s">
        <v>41</v>
      </c>
      <c r="L7168" t="s">
        <v>60</v>
      </c>
      <c r="M7168">
        <v>198000</v>
      </c>
      <c r="N7168"/>
      <c r="O7168" t="s">
        <v>5742</v>
      </c>
    </row>
    <row r="7169" spans="1:16" x14ac:dyDescent="0.25">
      <c r="A7169" t="s">
        <v>3</v>
      </c>
      <c r="B7169" t="s">
        <v>15698</v>
      </c>
      <c r="C7169" t="s">
        <v>218</v>
      </c>
      <c r="D7169" t="s">
        <v>2360</v>
      </c>
      <c r="F7169" t="b">
        <v>0</v>
      </c>
      <c r="G7169" t="s">
        <v>63</v>
      </c>
      <c r="H7169" s="1">
        <v>46094.396967592591</v>
      </c>
      <c r="I7169" t="b">
        <v>0</v>
      </c>
      <c r="J7169" t="b">
        <v>0</v>
      </c>
      <c r="K7169" t="s">
        <v>41</v>
      </c>
      <c r="L7169" t="s">
        <v>74</v>
      </c>
      <c r="M7169"/>
      <c r="N7169">
        <v>55</v>
      </c>
      <c r="O7169" t="s">
        <v>15742</v>
      </c>
      <c r="P7169" t="s">
        <v>283</v>
      </c>
    </row>
    <row r="7170" spans="1:16" x14ac:dyDescent="0.25">
      <c r="A7170" t="s">
        <v>0</v>
      </c>
      <c r="B7170" t="s">
        <v>0</v>
      </c>
      <c r="C7170" t="s">
        <v>15743</v>
      </c>
      <c r="D7170" t="s">
        <v>2360</v>
      </c>
      <c r="E7170" t="s">
        <v>59</v>
      </c>
      <c r="F7170" t="b">
        <v>0</v>
      </c>
      <c r="G7170" t="s">
        <v>68</v>
      </c>
      <c r="H7170" s="1">
        <v>46094.416956018518</v>
      </c>
      <c r="I7170" t="b">
        <v>0</v>
      </c>
      <c r="J7170" t="b">
        <v>1</v>
      </c>
      <c r="K7170" t="s">
        <v>41</v>
      </c>
      <c r="L7170" t="s">
        <v>60</v>
      </c>
      <c r="M7170">
        <v>148000</v>
      </c>
      <c r="N7170"/>
      <c r="O7170" t="s">
        <v>4007</v>
      </c>
      <c r="P7170" t="s">
        <v>6792</v>
      </c>
    </row>
    <row r="7171" spans="1:16" x14ac:dyDescent="0.25">
      <c r="A7171" t="s">
        <v>0</v>
      </c>
      <c r="B7171" t="s">
        <v>15744</v>
      </c>
      <c r="C7171" t="s">
        <v>15745</v>
      </c>
      <c r="D7171" t="s">
        <v>2360</v>
      </c>
      <c r="E7171" t="s">
        <v>59</v>
      </c>
      <c r="F7171" t="b">
        <v>0</v>
      </c>
      <c r="G7171" t="s">
        <v>68</v>
      </c>
      <c r="H7171" s="1">
        <v>46094.417037037027</v>
      </c>
      <c r="I7171" t="b">
        <v>1</v>
      </c>
      <c r="J7171" t="b">
        <v>0</v>
      </c>
      <c r="K7171" t="s">
        <v>41</v>
      </c>
      <c r="L7171" t="s">
        <v>74</v>
      </c>
      <c r="M7171"/>
      <c r="N7171">
        <v>65</v>
      </c>
      <c r="O7171" t="s">
        <v>15746</v>
      </c>
      <c r="P7171" t="s">
        <v>1831</v>
      </c>
    </row>
    <row r="7172" spans="1:16" x14ac:dyDescent="0.25">
      <c r="A7172" t="s">
        <v>3</v>
      </c>
      <c r="B7172" t="s">
        <v>15082</v>
      </c>
      <c r="C7172" t="s">
        <v>886</v>
      </c>
      <c r="D7172" t="s">
        <v>4562</v>
      </c>
      <c r="E7172" t="s">
        <v>59</v>
      </c>
      <c r="F7172" t="b">
        <v>0</v>
      </c>
      <c r="G7172" t="s">
        <v>89</v>
      </c>
      <c r="H7172" s="1">
        <v>46094.41715277778</v>
      </c>
      <c r="I7172" t="b">
        <v>1</v>
      </c>
      <c r="J7172" t="b">
        <v>1</v>
      </c>
      <c r="K7172" t="s">
        <v>41</v>
      </c>
      <c r="L7172" t="s">
        <v>74</v>
      </c>
      <c r="M7172"/>
      <c r="N7172">
        <v>45</v>
      </c>
      <c r="O7172" t="s">
        <v>105</v>
      </c>
      <c r="P7172" t="s">
        <v>219</v>
      </c>
    </row>
    <row r="7173" spans="1:16" x14ac:dyDescent="0.25">
      <c r="A7173" t="s">
        <v>6</v>
      </c>
      <c r="B7173" t="s">
        <v>15747</v>
      </c>
      <c r="C7173" t="s">
        <v>489</v>
      </c>
      <c r="D7173" t="s">
        <v>2360</v>
      </c>
      <c r="E7173" t="s">
        <v>59</v>
      </c>
      <c r="F7173" t="b">
        <v>0</v>
      </c>
      <c r="G7173" t="s">
        <v>77</v>
      </c>
      <c r="H7173" s="1">
        <v>46094.417453703703</v>
      </c>
      <c r="I7173" t="b">
        <v>0</v>
      </c>
      <c r="J7173" t="b">
        <v>1</v>
      </c>
      <c r="K7173" t="s">
        <v>41</v>
      </c>
      <c r="L7173" t="s">
        <v>60</v>
      </c>
      <c r="M7173">
        <v>175500</v>
      </c>
      <c r="N7173"/>
      <c r="O7173" t="s">
        <v>424</v>
      </c>
      <c r="P7173" t="s">
        <v>15748</v>
      </c>
    </row>
    <row r="7174" spans="1:16" x14ac:dyDescent="0.25">
      <c r="A7174" t="s">
        <v>1</v>
      </c>
      <c r="B7174" t="s">
        <v>15749</v>
      </c>
      <c r="C7174" t="s">
        <v>124</v>
      </c>
      <c r="D7174" t="s">
        <v>2360</v>
      </c>
      <c r="E7174" t="s">
        <v>59</v>
      </c>
      <c r="F7174" t="b">
        <v>0</v>
      </c>
      <c r="G7174" t="s">
        <v>65</v>
      </c>
      <c r="H7174" s="1">
        <v>46094.417905092603</v>
      </c>
      <c r="I7174" t="b">
        <v>1</v>
      </c>
      <c r="J7174" t="b">
        <v>1</v>
      </c>
      <c r="K7174" t="s">
        <v>41</v>
      </c>
      <c r="L7174" t="s">
        <v>60</v>
      </c>
      <c r="M7174">
        <v>132000</v>
      </c>
      <c r="N7174"/>
      <c r="O7174" t="s">
        <v>15750</v>
      </c>
      <c r="P7174" t="s">
        <v>15751</v>
      </c>
    </row>
    <row r="7175" spans="1:16" x14ac:dyDescent="0.25">
      <c r="A7175" t="s">
        <v>1</v>
      </c>
      <c r="B7175" t="s">
        <v>1</v>
      </c>
      <c r="C7175" t="s">
        <v>15752</v>
      </c>
      <c r="D7175" t="s">
        <v>4587</v>
      </c>
      <c r="E7175" t="s">
        <v>59</v>
      </c>
      <c r="F7175" t="b">
        <v>0</v>
      </c>
      <c r="G7175" t="s">
        <v>40</v>
      </c>
      <c r="H7175" s="1">
        <v>46094.430520833332</v>
      </c>
      <c r="I7175" t="b">
        <v>1</v>
      </c>
      <c r="J7175" t="b">
        <v>0</v>
      </c>
      <c r="K7175" t="s">
        <v>40</v>
      </c>
      <c r="L7175" t="s">
        <v>60</v>
      </c>
      <c r="M7175">
        <v>30000</v>
      </c>
      <c r="N7175"/>
      <c r="O7175" t="s">
        <v>8464</v>
      </c>
      <c r="P7175" t="s">
        <v>15753</v>
      </c>
    </row>
    <row r="7176" spans="1:16" x14ac:dyDescent="0.25">
      <c r="A7176" t="s">
        <v>1</v>
      </c>
      <c r="B7176" t="s">
        <v>12404</v>
      </c>
      <c r="C7176" t="s">
        <v>1032</v>
      </c>
      <c r="D7176" t="s">
        <v>4346</v>
      </c>
      <c r="E7176" t="s">
        <v>59</v>
      </c>
      <c r="F7176" t="b">
        <v>0</v>
      </c>
      <c r="G7176" t="s">
        <v>13</v>
      </c>
      <c r="H7176" s="1">
        <v>46094.430902777778</v>
      </c>
      <c r="I7176" t="b">
        <v>0</v>
      </c>
      <c r="J7176" t="b">
        <v>0</v>
      </c>
      <c r="K7176" t="s">
        <v>13</v>
      </c>
      <c r="L7176" t="s">
        <v>74</v>
      </c>
      <c r="M7176"/>
      <c r="N7176">
        <v>45.284999999999997</v>
      </c>
      <c r="O7176" t="s">
        <v>12405</v>
      </c>
      <c r="P7176" t="s">
        <v>15754</v>
      </c>
    </row>
    <row r="7177" spans="1:16" x14ac:dyDescent="0.25">
      <c r="A7177" t="s">
        <v>2</v>
      </c>
      <c r="B7177" t="s">
        <v>15755</v>
      </c>
      <c r="C7177" t="s">
        <v>290</v>
      </c>
      <c r="D7177" t="s">
        <v>15569</v>
      </c>
      <c r="E7177" t="s">
        <v>59</v>
      </c>
      <c r="F7177" t="b">
        <v>0</v>
      </c>
      <c r="G7177" t="s">
        <v>77</v>
      </c>
      <c r="H7177" s="1">
        <v>46094.459120370368</v>
      </c>
      <c r="I7177" t="b">
        <v>0</v>
      </c>
      <c r="J7177" t="b">
        <v>0</v>
      </c>
      <c r="K7177" t="s">
        <v>41</v>
      </c>
      <c r="L7177" t="s">
        <v>60</v>
      </c>
      <c r="M7177">
        <v>75000</v>
      </c>
      <c r="N7177"/>
      <c r="O7177" t="s">
        <v>3319</v>
      </c>
      <c r="P7177" t="s">
        <v>310</v>
      </c>
    </row>
    <row r="7178" spans="1:16" x14ac:dyDescent="0.25">
      <c r="A7178" t="s">
        <v>1</v>
      </c>
      <c r="B7178" t="s">
        <v>1</v>
      </c>
      <c r="C7178" t="s">
        <v>15756</v>
      </c>
      <c r="D7178" t="s">
        <v>4538</v>
      </c>
      <c r="E7178" t="s">
        <v>59</v>
      </c>
      <c r="F7178" t="b">
        <v>0</v>
      </c>
      <c r="G7178" t="s">
        <v>40</v>
      </c>
      <c r="H7178" s="1">
        <v>46094.472222222219</v>
      </c>
      <c r="I7178" t="b">
        <v>1</v>
      </c>
      <c r="J7178" t="b">
        <v>0</v>
      </c>
      <c r="K7178" t="s">
        <v>40</v>
      </c>
      <c r="L7178" t="s">
        <v>60</v>
      </c>
      <c r="M7178">
        <v>55000</v>
      </c>
      <c r="N7178"/>
      <c r="O7178" t="s">
        <v>15757</v>
      </c>
    </row>
    <row r="7179" spans="1:16" x14ac:dyDescent="0.25">
      <c r="A7179" t="s">
        <v>5</v>
      </c>
      <c r="B7179" t="s">
        <v>15758</v>
      </c>
      <c r="C7179" t="s">
        <v>326</v>
      </c>
      <c r="D7179" t="s">
        <v>4756</v>
      </c>
      <c r="E7179" t="s">
        <v>59</v>
      </c>
      <c r="F7179" t="b">
        <v>0</v>
      </c>
      <c r="G7179" t="s">
        <v>65</v>
      </c>
      <c r="H7179" s="1">
        <v>46094.501203703701</v>
      </c>
      <c r="I7179" t="b">
        <v>0</v>
      </c>
      <c r="J7179" t="b">
        <v>0</v>
      </c>
      <c r="K7179" t="s">
        <v>41</v>
      </c>
      <c r="L7179" t="s">
        <v>60</v>
      </c>
      <c r="M7179">
        <v>165000</v>
      </c>
      <c r="N7179"/>
      <c r="O7179" t="s">
        <v>402</v>
      </c>
    </row>
    <row r="7180" spans="1:16" x14ac:dyDescent="0.25">
      <c r="A7180" t="s">
        <v>5</v>
      </c>
      <c r="B7180" t="s">
        <v>15759</v>
      </c>
      <c r="C7180" t="s">
        <v>165</v>
      </c>
      <c r="D7180" t="s">
        <v>4346</v>
      </c>
      <c r="E7180" t="s">
        <v>59</v>
      </c>
      <c r="F7180" t="b">
        <v>0</v>
      </c>
      <c r="G7180" t="s">
        <v>65</v>
      </c>
      <c r="H7180" s="1">
        <v>46094.501273148147</v>
      </c>
      <c r="I7180" t="b">
        <v>1</v>
      </c>
      <c r="J7180" t="b">
        <v>1</v>
      </c>
      <c r="K7180" t="s">
        <v>41</v>
      </c>
      <c r="L7180" t="s">
        <v>60</v>
      </c>
      <c r="M7180">
        <v>135000</v>
      </c>
      <c r="N7180"/>
      <c r="O7180" t="s">
        <v>15760</v>
      </c>
      <c r="P7180" t="s">
        <v>15420</v>
      </c>
    </row>
    <row r="7181" spans="1:16" x14ac:dyDescent="0.25">
      <c r="A7181" t="s">
        <v>0</v>
      </c>
      <c r="B7181" t="s">
        <v>15761</v>
      </c>
      <c r="C7181" t="s">
        <v>207</v>
      </c>
      <c r="D7181" t="s">
        <v>4526</v>
      </c>
      <c r="E7181" t="s">
        <v>59</v>
      </c>
      <c r="F7181" t="b">
        <v>0</v>
      </c>
      <c r="G7181" t="s">
        <v>63</v>
      </c>
      <c r="H7181" s="1">
        <v>46094.521886574083</v>
      </c>
      <c r="I7181" t="b">
        <v>0</v>
      </c>
      <c r="J7181" t="b">
        <v>0</v>
      </c>
      <c r="K7181" t="s">
        <v>41</v>
      </c>
      <c r="L7181" t="s">
        <v>60</v>
      </c>
      <c r="M7181">
        <v>72500</v>
      </c>
      <c r="N7181"/>
      <c r="O7181" t="s">
        <v>1848</v>
      </c>
      <c r="P7181" t="s">
        <v>15762</v>
      </c>
    </row>
    <row r="7182" spans="1:16" x14ac:dyDescent="0.25">
      <c r="A7182" t="s">
        <v>0</v>
      </c>
      <c r="B7182" t="s">
        <v>15763</v>
      </c>
      <c r="C7182" t="s">
        <v>172</v>
      </c>
      <c r="D7182" t="s">
        <v>4526</v>
      </c>
      <c r="E7182" t="s">
        <v>59</v>
      </c>
      <c r="F7182" t="b">
        <v>0</v>
      </c>
      <c r="G7182" t="s">
        <v>68</v>
      </c>
      <c r="H7182" s="1">
        <v>46094.541979166657</v>
      </c>
      <c r="I7182" t="b">
        <v>0</v>
      </c>
      <c r="J7182" t="b">
        <v>0</v>
      </c>
      <c r="K7182" t="s">
        <v>41</v>
      </c>
      <c r="L7182" t="s">
        <v>60</v>
      </c>
      <c r="M7182">
        <v>122500</v>
      </c>
      <c r="N7182"/>
      <c r="O7182" t="s">
        <v>1135</v>
      </c>
      <c r="P7182" t="s">
        <v>15764</v>
      </c>
    </row>
    <row r="7183" spans="1:16" x14ac:dyDescent="0.25">
      <c r="A7183" t="s">
        <v>0</v>
      </c>
      <c r="B7183" t="s">
        <v>15765</v>
      </c>
      <c r="C7183" t="s">
        <v>5067</v>
      </c>
      <c r="D7183" t="s">
        <v>4599</v>
      </c>
      <c r="E7183" t="s">
        <v>59</v>
      </c>
      <c r="F7183" t="b">
        <v>0</v>
      </c>
      <c r="G7183" t="s">
        <v>40</v>
      </c>
      <c r="H7183" s="1">
        <v>46094.555405092593</v>
      </c>
      <c r="I7183" t="b">
        <v>0</v>
      </c>
      <c r="J7183" t="b">
        <v>0</v>
      </c>
      <c r="K7183" t="s">
        <v>40</v>
      </c>
      <c r="L7183" t="s">
        <v>60</v>
      </c>
      <c r="M7183">
        <v>42500</v>
      </c>
      <c r="N7183"/>
      <c r="O7183" t="s">
        <v>15766</v>
      </c>
    </row>
    <row r="7184" spans="1:16" x14ac:dyDescent="0.25">
      <c r="A7184" t="s">
        <v>1</v>
      </c>
      <c r="B7184" t="s">
        <v>316</v>
      </c>
      <c r="C7184" t="s">
        <v>5273</v>
      </c>
      <c r="D7184" t="s">
        <v>4346</v>
      </c>
      <c r="E7184" t="s">
        <v>59</v>
      </c>
      <c r="F7184" t="b">
        <v>0</v>
      </c>
      <c r="G7184" t="s">
        <v>40</v>
      </c>
      <c r="H7184" s="1">
        <v>46094.555520833332</v>
      </c>
      <c r="I7184" t="b">
        <v>1</v>
      </c>
      <c r="J7184" t="b">
        <v>0</v>
      </c>
      <c r="K7184" t="s">
        <v>40</v>
      </c>
      <c r="L7184" t="s">
        <v>60</v>
      </c>
      <c r="M7184">
        <v>85000</v>
      </c>
      <c r="N7184"/>
      <c r="O7184" t="s">
        <v>15767</v>
      </c>
      <c r="P7184" t="s">
        <v>15768</v>
      </c>
    </row>
    <row r="7185" spans="1:16" x14ac:dyDescent="0.25">
      <c r="A7185" t="s">
        <v>3</v>
      </c>
      <c r="B7185" t="s">
        <v>15769</v>
      </c>
      <c r="C7185" t="s">
        <v>942</v>
      </c>
      <c r="D7185" t="s">
        <v>15569</v>
      </c>
      <c r="E7185" t="s">
        <v>59</v>
      </c>
      <c r="F7185" t="b">
        <v>0</v>
      </c>
      <c r="G7185" t="s">
        <v>19</v>
      </c>
      <c r="H7185" s="1">
        <v>46094.556319444448</v>
      </c>
      <c r="I7185" t="b">
        <v>0</v>
      </c>
      <c r="J7185" t="b">
        <v>0</v>
      </c>
      <c r="K7185" t="s">
        <v>19</v>
      </c>
      <c r="L7185" t="s">
        <v>60</v>
      </c>
      <c r="M7185">
        <v>85000</v>
      </c>
      <c r="N7185"/>
      <c r="O7185" t="s">
        <v>1932</v>
      </c>
      <c r="P7185" t="s">
        <v>15770</v>
      </c>
    </row>
    <row r="7186" spans="1:16" x14ac:dyDescent="0.25">
      <c r="A7186" t="s">
        <v>3</v>
      </c>
      <c r="B7186" t="s">
        <v>15771</v>
      </c>
      <c r="C7186" t="s">
        <v>515</v>
      </c>
      <c r="D7186" t="s">
        <v>4526</v>
      </c>
      <c r="E7186" t="s">
        <v>88</v>
      </c>
      <c r="F7186" t="b">
        <v>0</v>
      </c>
      <c r="G7186" t="s">
        <v>73</v>
      </c>
      <c r="H7186" s="1">
        <v>46094.58357638889</v>
      </c>
      <c r="I7186" t="b">
        <v>0</v>
      </c>
      <c r="J7186" t="b">
        <v>0</v>
      </c>
      <c r="K7186" t="s">
        <v>41</v>
      </c>
      <c r="L7186" t="s">
        <v>74</v>
      </c>
      <c r="M7186"/>
      <c r="N7186">
        <v>65</v>
      </c>
      <c r="O7186" t="s">
        <v>15772</v>
      </c>
      <c r="P7186" t="s">
        <v>171</v>
      </c>
    </row>
    <row r="7187" spans="1:16" x14ac:dyDescent="0.25">
      <c r="A7187" t="s">
        <v>3</v>
      </c>
      <c r="B7187" t="s">
        <v>15773</v>
      </c>
      <c r="C7187" t="s">
        <v>434</v>
      </c>
      <c r="D7187" t="s">
        <v>2360</v>
      </c>
      <c r="E7187" t="s">
        <v>59</v>
      </c>
      <c r="F7187" t="b">
        <v>0</v>
      </c>
      <c r="G7187" t="s">
        <v>68</v>
      </c>
      <c r="H7187" s="1">
        <v>46094.583703703713</v>
      </c>
      <c r="I7187" t="b">
        <v>0</v>
      </c>
      <c r="J7187" t="b">
        <v>0</v>
      </c>
      <c r="K7187" t="s">
        <v>41</v>
      </c>
      <c r="L7187" t="s">
        <v>60</v>
      </c>
      <c r="M7187">
        <v>86450</v>
      </c>
      <c r="N7187"/>
      <c r="O7187" t="s">
        <v>2154</v>
      </c>
      <c r="P7187" t="s">
        <v>673</v>
      </c>
    </row>
    <row r="7188" spans="1:16" x14ac:dyDescent="0.25">
      <c r="A7188" t="s">
        <v>2</v>
      </c>
      <c r="B7188" t="s">
        <v>2</v>
      </c>
      <c r="C7188" t="s">
        <v>1510</v>
      </c>
      <c r="D7188" t="s">
        <v>2360</v>
      </c>
      <c r="E7188" t="s">
        <v>59</v>
      </c>
      <c r="F7188" t="b">
        <v>0</v>
      </c>
      <c r="G7188" t="s">
        <v>65</v>
      </c>
      <c r="H7188" s="1">
        <v>46094.583877314813</v>
      </c>
      <c r="I7188" t="b">
        <v>0</v>
      </c>
      <c r="J7188" t="b">
        <v>0</v>
      </c>
      <c r="K7188" t="s">
        <v>41</v>
      </c>
      <c r="L7188" t="s">
        <v>74</v>
      </c>
      <c r="M7188"/>
      <c r="N7188">
        <v>57.5</v>
      </c>
      <c r="O7188" t="s">
        <v>3167</v>
      </c>
      <c r="P7188" t="s">
        <v>15774</v>
      </c>
    </row>
    <row r="7189" spans="1:16" x14ac:dyDescent="0.25">
      <c r="A7189" t="s">
        <v>5</v>
      </c>
      <c r="B7189" t="s">
        <v>15775</v>
      </c>
      <c r="C7189" t="s">
        <v>941</v>
      </c>
      <c r="D7189" t="s">
        <v>4526</v>
      </c>
      <c r="E7189" t="s">
        <v>59</v>
      </c>
      <c r="F7189" t="b">
        <v>0</v>
      </c>
      <c r="G7189" t="s">
        <v>65</v>
      </c>
      <c r="H7189" s="1">
        <v>46094.584305555552</v>
      </c>
      <c r="I7189" t="b">
        <v>0</v>
      </c>
      <c r="J7189" t="b">
        <v>1</v>
      </c>
      <c r="K7189" t="s">
        <v>41</v>
      </c>
      <c r="L7189" t="s">
        <v>60</v>
      </c>
      <c r="M7189">
        <v>159000</v>
      </c>
      <c r="N7189"/>
      <c r="O7189" t="s">
        <v>1387</v>
      </c>
      <c r="P7189" t="s">
        <v>15776</v>
      </c>
    </row>
    <row r="7190" spans="1:16" x14ac:dyDescent="0.25">
      <c r="A7190" t="s">
        <v>1</v>
      </c>
      <c r="B7190" t="s">
        <v>15777</v>
      </c>
      <c r="C7190" t="s">
        <v>41</v>
      </c>
      <c r="D7190" t="s">
        <v>4526</v>
      </c>
      <c r="E7190" t="s">
        <v>59</v>
      </c>
      <c r="F7190" t="b">
        <v>0</v>
      </c>
      <c r="G7190" t="s">
        <v>65</v>
      </c>
      <c r="H7190" s="1">
        <v>46094.584641203714</v>
      </c>
      <c r="I7190" t="b">
        <v>0</v>
      </c>
      <c r="J7190" t="b">
        <v>1</v>
      </c>
      <c r="K7190" t="s">
        <v>41</v>
      </c>
      <c r="L7190" t="s">
        <v>60</v>
      </c>
      <c r="M7190">
        <v>140725</v>
      </c>
      <c r="N7190"/>
      <c r="O7190" t="s">
        <v>15778</v>
      </c>
    </row>
    <row r="7191" spans="1:16" x14ac:dyDescent="0.25">
      <c r="A7191" t="s">
        <v>4</v>
      </c>
      <c r="B7191" t="s">
        <v>15779</v>
      </c>
      <c r="C7191" t="s">
        <v>76</v>
      </c>
      <c r="D7191" t="s">
        <v>4622</v>
      </c>
      <c r="E7191" t="s">
        <v>59</v>
      </c>
      <c r="F7191" t="b">
        <v>1</v>
      </c>
      <c r="G7191" t="s">
        <v>35</v>
      </c>
      <c r="H7191" s="1">
        <v>46094.597719907397</v>
      </c>
      <c r="I7191" t="b">
        <v>1</v>
      </c>
      <c r="J7191" t="b">
        <v>1</v>
      </c>
      <c r="K7191" t="s">
        <v>35</v>
      </c>
      <c r="L7191" t="s">
        <v>60</v>
      </c>
      <c r="M7191">
        <v>252000</v>
      </c>
      <c r="N7191"/>
      <c r="O7191" t="s">
        <v>4865</v>
      </c>
      <c r="P7191" t="s">
        <v>15780</v>
      </c>
    </row>
    <row r="7192" spans="1:16" x14ac:dyDescent="0.25">
      <c r="A7192" t="s">
        <v>3</v>
      </c>
      <c r="B7192" t="s">
        <v>15781</v>
      </c>
      <c r="C7192" t="s">
        <v>190</v>
      </c>
      <c r="D7192" t="s">
        <v>4526</v>
      </c>
      <c r="E7192" t="s">
        <v>59</v>
      </c>
      <c r="F7192" t="b">
        <v>0</v>
      </c>
      <c r="G7192" t="s">
        <v>73</v>
      </c>
      <c r="H7192" s="1">
        <v>46094.625219907408</v>
      </c>
      <c r="I7192" t="b">
        <v>0</v>
      </c>
      <c r="J7192" t="b">
        <v>1</v>
      </c>
      <c r="K7192" t="s">
        <v>41</v>
      </c>
      <c r="L7192" t="s">
        <v>60</v>
      </c>
      <c r="M7192">
        <v>82500</v>
      </c>
      <c r="N7192"/>
      <c r="O7192" t="s">
        <v>2753</v>
      </c>
      <c r="P7192" t="s">
        <v>15782</v>
      </c>
    </row>
    <row r="7193" spans="1:16" x14ac:dyDescent="0.25">
      <c r="A7193" t="s">
        <v>2</v>
      </c>
      <c r="B7193" t="s">
        <v>10896</v>
      </c>
      <c r="C7193" t="s">
        <v>3678</v>
      </c>
      <c r="D7193" t="s">
        <v>4526</v>
      </c>
      <c r="E7193" t="s">
        <v>59</v>
      </c>
      <c r="F7193" t="b">
        <v>0</v>
      </c>
      <c r="G7193" t="s">
        <v>65</v>
      </c>
      <c r="H7193" s="1">
        <v>46094.625659722216</v>
      </c>
      <c r="I7193" t="b">
        <v>0</v>
      </c>
      <c r="J7193" t="b">
        <v>1</v>
      </c>
      <c r="K7193" t="s">
        <v>41</v>
      </c>
      <c r="L7193" t="s">
        <v>60</v>
      </c>
      <c r="M7193">
        <v>134000</v>
      </c>
      <c r="N7193"/>
      <c r="O7193" t="s">
        <v>1197</v>
      </c>
      <c r="P7193" t="s">
        <v>9116</v>
      </c>
    </row>
    <row r="7194" spans="1:16" x14ac:dyDescent="0.25">
      <c r="A7194" t="s">
        <v>8</v>
      </c>
      <c r="B7194" t="s">
        <v>15783</v>
      </c>
      <c r="C7194" t="s">
        <v>81</v>
      </c>
      <c r="D7194" t="s">
        <v>4526</v>
      </c>
      <c r="E7194" t="s">
        <v>59</v>
      </c>
      <c r="F7194" t="b">
        <v>0</v>
      </c>
      <c r="G7194" t="s">
        <v>77</v>
      </c>
      <c r="H7194" s="1">
        <v>46094.625787037039</v>
      </c>
      <c r="I7194" t="b">
        <v>0</v>
      </c>
      <c r="J7194" t="b">
        <v>0</v>
      </c>
      <c r="K7194" t="s">
        <v>41</v>
      </c>
      <c r="L7194" t="s">
        <v>60</v>
      </c>
      <c r="M7194">
        <v>322500</v>
      </c>
      <c r="N7194"/>
      <c r="O7194" t="s">
        <v>3792</v>
      </c>
      <c r="P7194" t="s">
        <v>85</v>
      </c>
    </row>
    <row r="7195" spans="1:16" x14ac:dyDescent="0.25">
      <c r="A7195" t="s">
        <v>5</v>
      </c>
      <c r="B7195" t="s">
        <v>15784</v>
      </c>
      <c r="C7195" t="s">
        <v>41</v>
      </c>
      <c r="D7195" t="s">
        <v>4346</v>
      </c>
      <c r="E7195" t="s">
        <v>59</v>
      </c>
      <c r="F7195" t="b">
        <v>0</v>
      </c>
      <c r="G7195" t="s">
        <v>65</v>
      </c>
      <c r="H7195" s="1">
        <v>46094.626099537039</v>
      </c>
      <c r="I7195" t="b">
        <v>0</v>
      </c>
      <c r="J7195" t="b">
        <v>1</v>
      </c>
      <c r="K7195" t="s">
        <v>41</v>
      </c>
      <c r="L7195" t="s">
        <v>60</v>
      </c>
      <c r="M7195">
        <v>125000</v>
      </c>
      <c r="N7195"/>
      <c r="O7195" t="s">
        <v>15785</v>
      </c>
      <c r="P7195" t="s">
        <v>15786</v>
      </c>
    </row>
    <row r="7196" spans="1:16" x14ac:dyDescent="0.25">
      <c r="A7196" t="s">
        <v>1</v>
      </c>
      <c r="B7196" t="s">
        <v>12616</v>
      </c>
      <c r="C7196" t="s">
        <v>102</v>
      </c>
      <c r="D7196" t="s">
        <v>4346</v>
      </c>
      <c r="E7196" t="s">
        <v>59</v>
      </c>
      <c r="F7196" t="b">
        <v>0</v>
      </c>
      <c r="G7196" t="s">
        <v>65</v>
      </c>
      <c r="H7196" s="1">
        <v>46094.626122685193</v>
      </c>
      <c r="I7196" t="b">
        <v>1</v>
      </c>
      <c r="J7196" t="b">
        <v>1</v>
      </c>
      <c r="K7196" t="s">
        <v>41</v>
      </c>
      <c r="L7196" t="s">
        <v>60</v>
      </c>
      <c r="M7196">
        <v>155500</v>
      </c>
      <c r="N7196"/>
      <c r="O7196" t="s">
        <v>12617</v>
      </c>
      <c r="P7196" t="s">
        <v>8088</v>
      </c>
    </row>
    <row r="7197" spans="1:16" x14ac:dyDescent="0.25">
      <c r="A7197" t="s">
        <v>5</v>
      </c>
      <c r="B7197" t="s">
        <v>15787</v>
      </c>
      <c r="C7197" t="s">
        <v>15788</v>
      </c>
      <c r="D7197" t="s">
        <v>4526</v>
      </c>
      <c r="E7197" t="s">
        <v>59</v>
      </c>
      <c r="F7197" t="b">
        <v>0</v>
      </c>
      <c r="G7197" t="s">
        <v>77</v>
      </c>
      <c r="H7197" s="1">
        <v>46094.626493055563</v>
      </c>
      <c r="I7197" t="b">
        <v>1</v>
      </c>
      <c r="J7197" t="b">
        <v>0</v>
      </c>
      <c r="K7197" t="s">
        <v>41</v>
      </c>
      <c r="L7197" t="s">
        <v>60</v>
      </c>
      <c r="M7197">
        <v>115000</v>
      </c>
      <c r="N7197"/>
      <c r="O7197" t="s">
        <v>15789</v>
      </c>
      <c r="P7197" t="s">
        <v>15790</v>
      </c>
    </row>
    <row r="7198" spans="1:16" x14ac:dyDescent="0.25">
      <c r="A7198" t="s">
        <v>0</v>
      </c>
      <c r="B7198" t="s">
        <v>15791</v>
      </c>
      <c r="C7198" t="s">
        <v>15792</v>
      </c>
      <c r="D7198" t="s">
        <v>4346</v>
      </c>
      <c r="E7198" t="s">
        <v>232</v>
      </c>
      <c r="F7198" t="b">
        <v>0</v>
      </c>
      <c r="G7198" t="s">
        <v>40</v>
      </c>
      <c r="H7198" s="1">
        <v>46094.638738425929</v>
      </c>
      <c r="I7198" t="b">
        <v>0</v>
      </c>
      <c r="J7198" t="b">
        <v>0</v>
      </c>
      <c r="K7198" t="s">
        <v>40</v>
      </c>
      <c r="L7198" t="s">
        <v>60</v>
      </c>
      <c r="M7198">
        <v>49791</v>
      </c>
      <c r="N7198"/>
      <c r="O7198" t="s">
        <v>15793</v>
      </c>
      <c r="P7198" t="s">
        <v>15794</v>
      </c>
    </row>
    <row r="7199" spans="1:16" x14ac:dyDescent="0.25">
      <c r="A7199" t="s">
        <v>2</v>
      </c>
      <c r="B7199" t="s">
        <v>15795</v>
      </c>
      <c r="C7199" t="s">
        <v>19</v>
      </c>
      <c r="D7199" t="s">
        <v>4526</v>
      </c>
      <c r="E7199" t="s">
        <v>59</v>
      </c>
      <c r="F7199" t="b">
        <v>0</v>
      </c>
      <c r="G7199" t="s">
        <v>19</v>
      </c>
      <c r="H7199" s="1">
        <v>46094.639537037037</v>
      </c>
      <c r="I7199" t="b">
        <v>0</v>
      </c>
      <c r="J7199" t="b">
        <v>0</v>
      </c>
      <c r="K7199" t="s">
        <v>19</v>
      </c>
      <c r="L7199" t="s">
        <v>60</v>
      </c>
      <c r="M7199">
        <v>2400000</v>
      </c>
      <c r="N7199"/>
      <c r="O7199" t="s">
        <v>15796</v>
      </c>
      <c r="P7199" t="s">
        <v>15797</v>
      </c>
    </row>
    <row r="7200" spans="1:16" x14ac:dyDescent="0.25">
      <c r="A7200" t="s">
        <v>0</v>
      </c>
      <c r="B7200" t="s">
        <v>15798</v>
      </c>
      <c r="C7200" t="s">
        <v>76</v>
      </c>
      <c r="D7200" t="s">
        <v>4622</v>
      </c>
      <c r="E7200" t="s">
        <v>59</v>
      </c>
      <c r="F7200" t="b">
        <v>1</v>
      </c>
      <c r="G7200" t="s">
        <v>20</v>
      </c>
      <c r="H7200" s="1">
        <v>46094.645914351851</v>
      </c>
      <c r="I7200" t="b">
        <v>0</v>
      </c>
      <c r="J7200" t="b">
        <v>0</v>
      </c>
      <c r="K7200" t="s">
        <v>20</v>
      </c>
      <c r="L7200" t="s">
        <v>60</v>
      </c>
      <c r="M7200">
        <v>40905.599999999999</v>
      </c>
      <c r="N7200"/>
      <c r="O7200" t="s">
        <v>15799</v>
      </c>
    </row>
    <row r="7201" spans="1:16" x14ac:dyDescent="0.25">
      <c r="A7201" t="s">
        <v>2</v>
      </c>
      <c r="B7201" t="s">
        <v>3604</v>
      </c>
      <c r="C7201" t="s">
        <v>162</v>
      </c>
      <c r="D7201" t="s">
        <v>4526</v>
      </c>
      <c r="E7201" t="s">
        <v>88</v>
      </c>
      <c r="F7201" t="b">
        <v>0</v>
      </c>
      <c r="G7201" t="s">
        <v>73</v>
      </c>
      <c r="H7201" s="1">
        <v>46094.666886574072</v>
      </c>
      <c r="I7201" t="b">
        <v>0</v>
      </c>
      <c r="J7201" t="b">
        <v>0</v>
      </c>
      <c r="K7201" t="s">
        <v>41</v>
      </c>
      <c r="L7201" t="s">
        <v>74</v>
      </c>
      <c r="M7201"/>
      <c r="N7201">
        <v>69.414999999999992</v>
      </c>
      <c r="O7201" t="s">
        <v>441</v>
      </c>
      <c r="P7201" t="s">
        <v>310</v>
      </c>
    </row>
    <row r="7202" spans="1:16" x14ac:dyDescent="0.25">
      <c r="A7202" t="s">
        <v>0</v>
      </c>
      <c r="B7202" t="s">
        <v>15800</v>
      </c>
      <c r="C7202" t="s">
        <v>753</v>
      </c>
      <c r="D7202" t="s">
        <v>4526</v>
      </c>
      <c r="E7202" t="s">
        <v>59</v>
      </c>
      <c r="F7202" t="b">
        <v>0</v>
      </c>
      <c r="G7202" t="s">
        <v>73</v>
      </c>
      <c r="H7202" s="1">
        <v>46094.666921296302</v>
      </c>
      <c r="I7202" t="b">
        <v>0</v>
      </c>
      <c r="J7202" t="b">
        <v>1</v>
      </c>
      <c r="K7202" t="s">
        <v>41</v>
      </c>
      <c r="L7202" t="s">
        <v>60</v>
      </c>
      <c r="M7202">
        <v>146000</v>
      </c>
      <c r="N7202"/>
      <c r="O7202" t="s">
        <v>2866</v>
      </c>
      <c r="P7202" t="s">
        <v>219</v>
      </c>
    </row>
    <row r="7203" spans="1:16" x14ac:dyDescent="0.25">
      <c r="A7203" t="s">
        <v>3</v>
      </c>
      <c r="B7203" t="s">
        <v>15801</v>
      </c>
      <c r="C7203" t="s">
        <v>124</v>
      </c>
      <c r="D7203" t="s">
        <v>4526</v>
      </c>
      <c r="E7203" t="s">
        <v>59</v>
      </c>
      <c r="F7203" t="b">
        <v>0</v>
      </c>
      <c r="G7203" t="s">
        <v>68</v>
      </c>
      <c r="H7203" s="1">
        <v>46094.667025462957</v>
      </c>
      <c r="I7203" t="b">
        <v>0</v>
      </c>
      <c r="J7203" t="b">
        <v>0</v>
      </c>
      <c r="K7203" t="s">
        <v>41</v>
      </c>
      <c r="L7203" t="s">
        <v>60</v>
      </c>
      <c r="M7203">
        <v>75000</v>
      </c>
      <c r="N7203"/>
      <c r="O7203" t="s">
        <v>15802</v>
      </c>
    </row>
    <row r="7204" spans="1:16" x14ac:dyDescent="0.25">
      <c r="A7204" t="s">
        <v>0</v>
      </c>
      <c r="B7204" t="s">
        <v>15803</v>
      </c>
      <c r="C7204" t="s">
        <v>2657</v>
      </c>
      <c r="D7204" t="s">
        <v>4526</v>
      </c>
      <c r="E7204" t="s">
        <v>59</v>
      </c>
      <c r="F7204" t="b">
        <v>0</v>
      </c>
      <c r="G7204" t="s">
        <v>65</v>
      </c>
      <c r="H7204" s="1">
        <v>46094.667268518519</v>
      </c>
      <c r="I7204" t="b">
        <v>0</v>
      </c>
      <c r="J7204" t="b">
        <v>0</v>
      </c>
      <c r="K7204" t="s">
        <v>41</v>
      </c>
      <c r="L7204" t="s">
        <v>60</v>
      </c>
      <c r="M7204">
        <v>78500</v>
      </c>
      <c r="N7204"/>
      <c r="O7204" t="s">
        <v>1142</v>
      </c>
      <c r="P7204" t="s">
        <v>1738</v>
      </c>
    </row>
    <row r="7205" spans="1:16" x14ac:dyDescent="0.25">
      <c r="A7205" t="s">
        <v>2</v>
      </c>
      <c r="B7205" t="s">
        <v>15804</v>
      </c>
      <c r="C7205" t="s">
        <v>335</v>
      </c>
      <c r="D7205" t="s">
        <v>5667</v>
      </c>
      <c r="E7205" t="s">
        <v>59</v>
      </c>
      <c r="F7205" t="b">
        <v>0</v>
      </c>
      <c r="G7205" t="s">
        <v>65</v>
      </c>
      <c r="H7205" s="1">
        <v>46094.667280092603</v>
      </c>
      <c r="I7205" t="b">
        <v>0</v>
      </c>
      <c r="J7205" t="b">
        <v>1</v>
      </c>
      <c r="K7205" t="s">
        <v>41</v>
      </c>
      <c r="L7205" t="s">
        <v>60</v>
      </c>
      <c r="M7205">
        <v>183500</v>
      </c>
      <c r="N7205"/>
      <c r="O7205" t="s">
        <v>7350</v>
      </c>
      <c r="P7205" t="s">
        <v>15805</v>
      </c>
    </row>
    <row r="7206" spans="1:16" x14ac:dyDescent="0.25">
      <c r="A7206" t="s">
        <v>1</v>
      </c>
      <c r="B7206" t="s">
        <v>15806</v>
      </c>
      <c r="C7206" t="s">
        <v>4078</v>
      </c>
      <c r="D7206" t="s">
        <v>4526</v>
      </c>
      <c r="E7206" t="s">
        <v>59</v>
      </c>
      <c r="F7206" t="b">
        <v>0</v>
      </c>
      <c r="G7206" t="s">
        <v>65</v>
      </c>
      <c r="H7206" s="1">
        <v>46094.667870370373</v>
      </c>
      <c r="I7206" t="b">
        <v>0</v>
      </c>
      <c r="J7206" t="b">
        <v>0</v>
      </c>
      <c r="K7206" t="s">
        <v>41</v>
      </c>
      <c r="L7206" t="s">
        <v>60</v>
      </c>
      <c r="M7206">
        <v>130000</v>
      </c>
      <c r="N7206"/>
      <c r="O7206" t="s">
        <v>15807</v>
      </c>
      <c r="P7206" t="s">
        <v>15808</v>
      </c>
    </row>
    <row r="7207" spans="1:16" x14ac:dyDescent="0.25">
      <c r="A7207" t="s">
        <v>1</v>
      </c>
      <c r="B7207" t="s">
        <v>15809</v>
      </c>
      <c r="C7207" t="s">
        <v>5067</v>
      </c>
      <c r="D7207" t="s">
        <v>4526</v>
      </c>
      <c r="E7207" t="s">
        <v>59</v>
      </c>
      <c r="F7207" t="b">
        <v>0</v>
      </c>
      <c r="G7207" t="s">
        <v>40</v>
      </c>
      <c r="H7207" s="1">
        <v>46094.680555555547</v>
      </c>
      <c r="I7207" t="b">
        <v>1</v>
      </c>
      <c r="J7207" t="b">
        <v>0</v>
      </c>
      <c r="K7207" t="s">
        <v>40</v>
      </c>
      <c r="L7207" t="s">
        <v>60</v>
      </c>
      <c r="M7207">
        <v>45000</v>
      </c>
      <c r="N7207"/>
      <c r="O7207" t="s">
        <v>15810</v>
      </c>
      <c r="P7207" t="s">
        <v>15811</v>
      </c>
    </row>
    <row r="7208" spans="1:16" x14ac:dyDescent="0.25">
      <c r="A7208" t="s">
        <v>7</v>
      </c>
      <c r="B7208" t="s">
        <v>15812</v>
      </c>
      <c r="C7208" t="s">
        <v>172</v>
      </c>
      <c r="D7208" t="s">
        <v>4526</v>
      </c>
      <c r="E7208" t="s">
        <v>59</v>
      </c>
      <c r="F7208" t="b">
        <v>0</v>
      </c>
      <c r="G7208" t="s">
        <v>68</v>
      </c>
      <c r="H7208" s="1">
        <v>46094.708622685182</v>
      </c>
      <c r="I7208" t="b">
        <v>0</v>
      </c>
      <c r="J7208" t="b">
        <v>1</v>
      </c>
      <c r="K7208" t="s">
        <v>41</v>
      </c>
      <c r="L7208" t="s">
        <v>60</v>
      </c>
      <c r="M7208">
        <v>84900</v>
      </c>
      <c r="N7208"/>
      <c r="O7208" t="s">
        <v>15813</v>
      </c>
      <c r="P7208" t="s">
        <v>2319</v>
      </c>
    </row>
    <row r="7209" spans="1:16" x14ac:dyDescent="0.25">
      <c r="A7209" t="s">
        <v>2</v>
      </c>
      <c r="B7209" t="s">
        <v>15814</v>
      </c>
      <c r="C7209" t="s">
        <v>112</v>
      </c>
      <c r="D7209" t="s">
        <v>4526</v>
      </c>
      <c r="E7209" t="s">
        <v>88</v>
      </c>
      <c r="F7209" t="b">
        <v>0</v>
      </c>
      <c r="G7209" t="s">
        <v>65</v>
      </c>
      <c r="H7209" s="1">
        <v>46094.708877314813</v>
      </c>
      <c r="I7209" t="b">
        <v>0</v>
      </c>
      <c r="J7209" t="b">
        <v>1</v>
      </c>
      <c r="K7209" t="s">
        <v>41</v>
      </c>
      <c r="L7209" t="s">
        <v>74</v>
      </c>
      <c r="M7209"/>
      <c r="N7209">
        <v>48.5</v>
      </c>
      <c r="O7209" t="s">
        <v>1505</v>
      </c>
      <c r="P7209" t="s">
        <v>2436</v>
      </c>
    </row>
    <row r="7210" spans="1:16" x14ac:dyDescent="0.25">
      <c r="A7210" t="s">
        <v>2</v>
      </c>
      <c r="B7210" t="s">
        <v>3593</v>
      </c>
      <c r="C7210" t="s">
        <v>369</v>
      </c>
      <c r="D7210" t="s">
        <v>4526</v>
      </c>
      <c r="E7210" t="s">
        <v>59</v>
      </c>
      <c r="F7210" t="b">
        <v>0</v>
      </c>
      <c r="G7210" t="s">
        <v>65</v>
      </c>
      <c r="H7210" s="1">
        <v>46094.708969907413</v>
      </c>
      <c r="I7210" t="b">
        <v>0</v>
      </c>
      <c r="J7210" t="b">
        <v>1</v>
      </c>
      <c r="K7210" t="s">
        <v>41</v>
      </c>
      <c r="L7210" t="s">
        <v>60</v>
      </c>
      <c r="M7210">
        <v>187500</v>
      </c>
      <c r="N7210"/>
      <c r="O7210" t="s">
        <v>2443</v>
      </c>
      <c r="P7210" t="s">
        <v>15815</v>
      </c>
    </row>
    <row r="7211" spans="1:16" x14ac:dyDescent="0.25">
      <c r="A7211" t="s">
        <v>0</v>
      </c>
      <c r="B7211" t="s">
        <v>15816</v>
      </c>
      <c r="C7211" t="s">
        <v>86</v>
      </c>
      <c r="D7211" t="s">
        <v>4526</v>
      </c>
      <c r="E7211" t="s">
        <v>88</v>
      </c>
      <c r="F7211" t="b">
        <v>0</v>
      </c>
      <c r="G7211" t="s">
        <v>77</v>
      </c>
      <c r="H7211" s="1">
        <v>46094.709143518521</v>
      </c>
      <c r="I7211" t="b">
        <v>0</v>
      </c>
      <c r="J7211" t="b">
        <v>1</v>
      </c>
      <c r="K7211" t="s">
        <v>41</v>
      </c>
      <c r="L7211" t="s">
        <v>74</v>
      </c>
      <c r="M7211"/>
      <c r="N7211">
        <v>85.564999999999998</v>
      </c>
      <c r="O7211" t="s">
        <v>1715</v>
      </c>
      <c r="P7211" t="s">
        <v>15817</v>
      </c>
    </row>
    <row r="7212" spans="1:16" x14ac:dyDescent="0.25">
      <c r="A7212" t="s">
        <v>1</v>
      </c>
      <c r="B7212" t="s">
        <v>12759</v>
      </c>
      <c r="C7212" t="s">
        <v>181</v>
      </c>
      <c r="D7212" t="s">
        <v>5667</v>
      </c>
      <c r="E7212" t="s">
        <v>59</v>
      </c>
      <c r="F7212" t="b">
        <v>0</v>
      </c>
      <c r="G7212" t="s">
        <v>65</v>
      </c>
      <c r="H7212" s="1">
        <v>46094.709432870368</v>
      </c>
      <c r="I7212" t="b">
        <v>0</v>
      </c>
      <c r="J7212" t="b">
        <v>1</v>
      </c>
      <c r="K7212" t="s">
        <v>41</v>
      </c>
      <c r="L7212" t="s">
        <v>60</v>
      </c>
      <c r="M7212">
        <v>122500</v>
      </c>
      <c r="N7212"/>
      <c r="O7212" t="s">
        <v>366</v>
      </c>
      <c r="P7212" t="s">
        <v>85</v>
      </c>
    </row>
    <row r="7213" spans="1:16" x14ac:dyDescent="0.25">
      <c r="A7213" t="s">
        <v>5</v>
      </c>
      <c r="B7213" t="s">
        <v>15818</v>
      </c>
      <c r="C7213" t="s">
        <v>2600</v>
      </c>
      <c r="D7213" t="s">
        <v>2360</v>
      </c>
      <c r="E7213" t="s">
        <v>59</v>
      </c>
      <c r="F7213" t="b">
        <v>0</v>
      </c>
      <c r="G7213" t="s">
        <v>65</v>
      </c>
      <c r="H7213" s="1">
        <v>46094.709513888891</v>
      </c>
      <c r="I7213" t="b">
        <v>0</v>
      </c>
      <c r="J7213" t="b">
        <v>1</v>
      </c>
      <c r="K7213" t="s">
        <v>41</v>
      </c>
      <c r="L7213" t="s">
        <v>60</v>
      </c>
      <c r="M7213">
        <v>90000</v>
      </c>
      <c r="N7213"/>
      <c r="O7213" t="s">
        <v>15819</v>
      </c>
      <c r="P7213" t="s">
        <v>15820</v>
      </c>
    </row>
    <row r="7214" spans="1:16" x14ac:dyDescent="0.25">
      <c r="A7214" t="s">
        <v>1</v>
      </c>
      <c r="B7214" t="s">
        <v>153</v>
      </c>
      <c r="C7214" t="s">
        <v>15788</v>
      </c>
      <c r="D7214" t="s">
        <v>2360</v>
      </c>
      <c r="E7214" t="s">
        <v>59</v>
      </c>
      <c r="F7214" t="b">
        <v>0</v>
      </c>
      <c r="G7214" t="s">
        <v>65</v>
      </c>
      <c r="H7214" s="1">
        <v>46094.709537037037</v>
      </c>
      <c r="I7214" t="b">
        <v>1</v>
      </c>
      <c r="J7214" t="b">
        <v>1</v>
      </c>
      <c r="K7214" t="s">
        <v>41</v>
      </c>
      <c r="L7214" t="s">
        <v>74</v>
      </c>
      <c r="M7214"/>
      <c r="N7214">
        <v>55</v>
      </c>
      <c r="O7214" t="s">
        <v>1251</v>
      </c>
      <c r="P7214" t="s">
        <v>15790</v>
      </c>
    </row>
    <row r="7215" spans="1:16" x14ac:dyDescent="0.25">
      <c r="A7215" t="s">
        <v>0</v>
      </c>
      <c r="B7215" t="s">
        <v>15821</v>
      </c>
      <c r="C7215" t="s">
        <v>4765</v>
      </c>
      <c r="D7215" t="s">
        <v>4587</v>
      </c>
      <c r="E7215" t="s">
        <v>59</v>
      </c>
      <c r="F7215" t="b">
        <v>0</v>
      </c>
      <c r="G7215" t="s">
        <v>40</v>
      </c>
      <c r="H7215" s="1">
        <v>46094.722071759257</v>
      </c>
      <c r="I7215" t="b">
        <v>0</v>
      </c>
      <c r="J7215" t="b">
        <v>0</v>
      </c>
      <c r="K7215" t="s">
        <v>40</v>
      </c>
      <c r="L7215" t="s">
        <v>60</v>
      </c>
      <c r="M7215">
        <v>28500</v>
      </c>
      <c r="N7215"/>
      <c r="O7215" t="s">
        <v>15053</v>
      </c>
      <c r="P7215" t="s">
        <v>15822</v>
      </c>
    </row>
    <row r="7216" spans="1:16" x14ac:dyDescent="0.25">
      <c r="A7216" t="s">
        <v>0</v>
      </c>
      <c r="B7216" t="s">
        <v>2380</v>
      </c>
      <c r="C7216" t="s">
        <v>5026</v>
      </c>
      <c r="D7216" t="s">
        <v>4346</v>
      </c>
      <c r="E7216" t="s">
        <v>59</v>
      </c>
      <c r="F7216" t="b">
        <v>0</v>
      </c>
      <c r="G7216" t="s">
        <v>40</v>
      </c>
      <c r="H7216" s="1">
        <v>46094.722071759257</v>
      </c>
      <c r="I7216" t="b">
        <v>0</v>
      </c>
      <c r="J7216" t="b">
        <v>0</v>
      </c>
      <c r="K7216" t="s">
        <v>40</v>
      </c>
      <c r="L7216" t="s">
        <v>60</v>
      </c>
      <c r="M7216">
        <v>40000</v>
      </c>
      <c r="N7216"/>
      <c r="O7216" t="s">
        <v>15823</v>
      </c>
      <c r="P7216" t="s">
        <v>15824</v>
      </c>
    </row>
    <row r="7217" spans="1:16" x14ac:dyDescent="0.25">
      <c r="A7217" t="s">
        <v>5</v>
      </c>
      <c r="B7217" t="s">
        <v>15825</v>
      </c>
      <c r="C7217" t="s">
        <v>76</v>
      </c>
      <c r="D7217" t="s">
        <v>4526</v>
      </c>
      <c r="E7217" t="s">
        <v>59</v>
      </c>
      <c r="F7217" t="b">
        <v>1</v>
      </c>
      <c r="G7217" t="s">
        <v>13</v>
      </c>
      <c r="H7217" s="1">
        <v>46094.722569444442</v>
      </c>
      <c r="I7217" t="b">
        <v>1</v>
      </c>
      <c r="J7217" t="b">
        <v>0</v>
      </c>
      <c r="K7217" t="s">
        <v>13</v>
      </c>
      <c r="L7217" t="s">
        <v>60</v>
      </c>
      <c r="M7217">
        <v>115000</v>
      </c>
      <c r="N7217"/>
      <c r="O7217" t="s">
        <v>13179</v>
      </c>
      <c r="P7217" t="s">
        <v>15826</v>
      </c>
    </row>
    <row r="7218" spans="1:16" x14ac:dyDescent="0.25">
      <c r="A7218" t="s">
        <v>0</v>
      </c>
      <c r="B7218" t="s">
        <v>15827</v>
      </c>
      <c r="C7218" t="s">
        <v>290</v>
      </c>
      <c r="D7218" t="s">
        <v>4526</v>
      </c>
      <c r="E7218" t="s">
        <v>88</v>
      </c>
      <c r="F7218" t="b">
        <v>0</v>
      </c>
      <c r="G7218" t="s">
        <v>77</v>
      </c>
      <c r="H7218" s="1">
        <v>46094.750115740739</v>
      </c>
      <c r="I7218" t="b">
        <v>0</v>
      </c>
      <c r="J7218" t="b">
        <v>0</v>
      </c>
      <c r="K7218" t="s">
        <v>41</v>
      </c>
      <c r="L7218" t="s">
        <v>74</v>
      </c>
      <c r="M7218"/>
      <c r="N7218">
        <v>55</v>
      </c>
      <c r="O7218" t="s">
        <v>15828</v>
      </c>
      <c r="P7218" t="s">
        <v>15829</v>
      </c>
    </row>
    <row r="7219" spans="1:16" x14ac:dyDescent="0.25">
      <c r="A7219" t="s">
        <v>0</v>
      </c>
      <c r="B7219" t="s">
        <v>1271</v>
      </c>
      <c r="C7219" t="s">
        <v>3413</v>
      </c>
      <c r="D7219" t="s">
        <v>4526</v>
      </c>
      <c r="E7219" t="s">
        <v>88</v>
      </c>
      <c r="F7219" t="b">
        <v>0</v>
      </c>
      <c r="G7219" t="s">
        <v>68</v>
      </c>
      <c r="H7219" s="1">
        <v>46094.750289351847</v>
      </c>
      <c r="I7219" t="b">
        <v>1</v>
      </c>
      <c r="J7219" t="b">
        <v>0</v>
      </c>
      <c r="K7219" t="s">
        <v>41</v>
      </c>
      <c r="L7219" t="s">
        <v>74</v>
      </c>
      <c r="M7219"/>
      <c r="N7219">
        <v>47.5</v>
      </c>
      <c r="O7219" t="s">
        <v>105</v>
      </c>
      <c r="P7219" t="s">
        <v>15830</v>
      </c>
    </row>
    <row r="7220" spans="1:16" x14ac:dyDescent="0.25">
      <c r="A7220" t="s">
        <v>0</v>
      </c>
      <c r="B7220" t="s">
        <v>15831</v>
      </c>
      <c r="C7220" t="s">
        <v>10318</v>
      </c>
      <c r="D7220" t="s">
        <v>2360</v>
      </c>
      <c r="E7220" t="s">
        <v>59</v>
      </c>
      <c r="F7220" t="b">
        <v>0</v>
      </c>
      <c r="G7220" t="s">
        <v>68</v>
      </c>
      <c r="H7220" s="1">
        <v>46094.7503125</v>
      </c>
      <c r="I7220" t="b">
        <v>1</v>
      </c>
      <c r="J7220" t="b">
        <v>1</v>
      </c>
      <c r="K7220" t="s">
        <v>41</v>
      </c>
      <c r="L7220" t="s">
        <v>74</v>
      </c>
      <c r="M7220"/>
      <c r="N7220">
        <v>20</v>
      </c>
      <c r="O7220" t="s">
        <v>2705</v>
      </c>
    </row>
    <row r="7221" spans="1:16" x14ac:dyDescent="0.25">
      <c r="A7221" t="s">
        <v>0</v>
      </c>
      <c r="B7221" t="s">
        <v>1271</v>
      </c>
      <c r="C7221" t="s">
        <v>237</v>
      </c>
      <c r="D7221" t="s">
        <v>4587</v>
      </c>
      <c r="E7221" t="s">
        <v>59</v>
      </c>
      <c r="F7221" t="b">
        <v>0</v>
      </c>
      <c r="G7221" t="s">
        <v>89</v>
      </c>
      <c r="H7221" s="1">
        <v>46094.750462962962</v>
      </c>
      <c r="I7221" t="b">
        <v>0</v>
      </c>
      <c r="J7221" t="b">
        <v>0</v>
      </c>
      <c r="K7221" t="s">
        <v>41</v>
      </c>
      <c r="L7221" t="s">
        <v>74</v>
      </c>
      <c r="M7221"/>
      <c r="N7221">
        <v>55</v>
      </c>
      <c r="O7221" t="s">
        <v>6472</v>
      </c>
      <c r="P7221" t="s">
        <v>15832</v>
      </c>
    </row>
    <row r="7222" spans="1:16" x14ac:dyDescent="0.25">
      <c r="A7222" t="s">
        <v>6</v>
      </c>
      <c r="B7222" t="s">
        <v>6</v>
      </c>
      <c r="C7222" t="s">
        <v>15833</v>
      </c>
      <c r="D7222" t="s">
        <v>4526</v>
      </c>
      <c r="E7222" t="s">
        <v>59</v>
      </c>
      <c r="F7222" t="b">
        <v>0</v>
      </c>
      <c r="G7222" t="s">
        <v>65</v>
      </c>
      <c r="H7222" s="1">
        <v>46094.750636574077</v>
      </c>
      <c r="I7222" t="b">
        <v>0</v>
      </c>
      <c r="J7222" t="b">
        <v>1</v>
      </c>
      <c r="K7222" t="s">
        <v>41</v>
      </c>
      <c r="L7222" t="s">
        <v>60</v>
      </c>
      <c r="M7222">
        <v>132500</v>
      </c>
      <c r="N7222"/>
      <c r="O7222" t="s">
        <v>15834</v>
      </c>
      <c r="P7222" t="s">
        <v>15835</v>
      </c>
    </row>
    <row r="7223" spans="1:16" x14ac:dyDescent="0.25">
      <c r="A7223" t="s">
        <v>1</v>
      </c>
      <c r="B7223" t="s">
        <v>15836</v>
      </c>
      <c r="C7223" t="s">
        <v>15837</v>
      </c>
      <c r="D7223" t="s">
        <v>4587</v>
      </c>
      <c r="E7223" t="s">
        <v>59</v>
      </c>
      <c r="F7223" t="b">
        <v>0</v>
      </c>
      <c r="G7223" t="s">
        <v>65</v>
      </c>
      <c r="H7223" s="1">
        <v>46094.751238425917</v>
      </c>
      <c r="I7223" t="b">
        <v>1</v>
      </c>
      <c r="J7223" t="b">
        <v>0</v>
      </c>
      <c r="K7223" t="s">
        <v>41</v>
      </c>
      <c r="L7223" t="s">
        <v>74</v>
      </c>
      <c r="M7223"/>
      <c r="N7223">
        <v>52.5</v>
      </c>
      <c r="O7223" t="s">
        <v>15838</v>
      </c>
      <c r="P7223" t="s">
        <v>15839</v>
      </c>
    </row>
    <row r="7224" spans="1:16" x14ac:dyDescent="0.25">
      <c r="A7224" t="s">
        <v>1</v>
      </c>
      <c r="B7224" t="s">
        <v>316</v>
      </c>
      <c r="C7224" t="s">
        <v>2124</v>
      </c>
      <c r="D7224" t="s">
        <v>4346</v>
      </c>
      <c r="E7224" t="s">
        <v>59</v>
      </c>
      <c r="F7224" t="b">
        <v>0</v>
      </c>
      <c r="G7224" t="s">
        <v>68</v>
      </c>
      <c r="H7224" s="1">
        <v>46094.751793981479</v>
      </c>
      <c r="I7224" t="b">
        <v>0</v>
      </c>
      <c r="J7224" t="b">
        <v>1</v>
      </c>
      <c r="K7224" t="s">
        <v>41</v>
      </c>
      <c r="L7224" t="s">
        <v>60</v>
      </c>
      <c r="M7224">
        <v>94257.5</v>
      </c>
      <c r="N7224"/>
      <c r="O7224" t="s">
        <v>1684</v>
      </c>
      <c r="P7224" t="s">
        <v>15840</v>
      </c>
    </row>
    <row r="7225" spans="1:16" x14ac:dyDescent="0.25">
      <c r="A7225" t="s">
        <v>1</v>
      </c>
      <c r="B7225" t="s">
        <v>15841</v>
      </c>
      <c r="C7225" t="s">
        <v>500</v>
      </c>
      <c r="D7225" t="s">
        <v>2360</v>
      </c>
      <c r="E7225" t="s">
        <v>59</v>
      </c>
      <c r="F7225" t="b">
        <v>0</v>
      </c>
      <c r="G7225" t="s">
        <v>13</v>
      </c>
      <c r="H7225" s="1">
        <v>46094.764236111107</v>
      </c>
      <c r="I7225" t="b">
        <v>1</v>
      </c>
      <c r="J7225" t="b">
        <v>0</v>
      </c>
      <c r="K7225" t="s">
        <v>13</v>
      </c>
      <c r="L7225" t="s">
        <v>74</v>
      </c>
      <c r="M7225"/>
      <c r="N7225">
        <v>79</v>
      </c>
      <c r="O7225" t="s">
        <v>12461</v>
      </c>
      <c r="P7225" t="s">
        <v>12567</v>
      </c>
    </row>
    <row r="7226" spans="1:16" x14ac:dyDescent="0.25">
      <c r="A7226" t="s">
        <v>0</v>
      </c>
      <c r="B7226" t="s">
        <v>15842</v>
      </c>
      <c r="C7226" t="s">
        <v>2093</v>
      </c>
      <c r="D7226" t="s">
        <v>4346</v>
      </c>
      <c r="E7226" t="s">
        <v>59</v>
      </c>
      <c r="F7226" t="b">
        <v>0</v>
      </c>
      <c r="G7226" t="s">
        <v>89</v>
      </c>
      <c r="H7226" s="1">
        <v>46094.792129629634</v>
      </c>
      <c r="I7226" t="b">
        <v>0</v>
      </c>
      <c r="J7226" t="b">
        <v>1</v>
      </c>
      <c r="K7226" t="s">
        <v>41</v>
      </c>
      <c r="L7226" t="s">
        <v>74</v>
      </c>
      <c r="M7226"/>
      <c r="N7226">
        <v>25</v>
      </c>
      <c r="O7226" t="s">
        <v>15843</v>
      </c>
      <c r="P7226" t="s">
        <v>4841</v>
      </c>
    </row>
    <row r="7227" spans="1:16" x14ac:dyDescent="0.25">
      <c r="A7227" t="s">
        <v>0</v>
      </c>
      <c r="B7227" t="s">
        <v>0</v>
      </c>
      <c r="C7227" t="s">
        <v>886</v>
      </c>
      <c r="D7227" t="s">
        <v>4346</v>
      </c>
      <c r="E7227" t="s">
        <v>232</v>
      </c>
      <c r="F7227" t="b">
        <v>0</v>
      </c>
      <c r="G7227" t="s">
        <v>89</v>
      </c>
      <c r="H7227" s="1">
        <v>46094.792129629634</v>
      </c>
      <c r="I7227" t="b">
        <v>1</v>
      </c>
      <c r="J7227" t="b">
        <v>1</v>
      </c>
      <c r="K7227" t="s">
        <v>41</v>
      </c>
      <c r="L7227" t="s">
        <v>74</v>
      </c>
      <c r="M7227"/>
      <c r="N7227">
        <v>30</v>
      </c>
      <c r="O7227" t="s">
        <v>15844</v>
      </c>
      <c r="P7227" t="s">
        <v>15845</v>
      </c>
    </row>
    <row r="7228" spans="1:16" x14ac:dyDescent="0.25">
      <c r="A7228" t="s">
        <v>1</v>
      </c>
      <c r="B7228" t="s">
        <v>6122</v>
      </c>
      <c r="C7228" t="s">
        <v>76</v>
      </c>
      <c r="D7228" t="s">
        <v>4526</v>
      </c>
      <c r="E7228" t="s">
        <v>59</v>
      </c>
      <c r="F7228" t="b">
        <v>1</v>
      </c>
      <c r="G7228" t="s">
        <v>13</v>
      </c>
      <c r="H7228" s="1">
        <v>46094.805902777778</v>
      </c>
      <c r="I7228" t="b">
        <v>0</v>
      </c>
      <c r="J7228" t="b">
        <v>0</v>
      </c>
      <c r="K7228" t="s">
        <v>13</v>
      </c>
      <c r="L7228" t="s">
        <v>60</v>
      </c>
      <c r="M7228">
        <v>97500</v>
      </c>
      <c r="N7228"/>
      <c r="O7228" t="s">
        <v>1939</v>
      </c>
      <c r="P7228" t="s">
        <v>15846</v>
      </c>
    </row>
    <row r="7229" spans="1:16" x14ac:dyDescent="0.25">
      <c r="A7229" t="s">
        <v>2</v>
      </c>
      <c r="B7229" t="s">
        <v>15847</v>
      </c>
      <c r="C7229" t="s">
        <v>207</v>
      </c>
      <c r="D7229" t="s">
        <v>4526</v>
      </c>
      <c r="E7229" t="s">
        <v>59</v>
      </c>
      <c r="F7229" t="b">
        <v>0</v>
      </c>
      <c r="G7229" t="s">
        <v>63</v>
      </c>
      <c r="H7229" s="1">
        <v>46094.81355324074</v>
      </c>
      <c r="I7229" t="b">
        <v>0</v>
      </c>
      <c r="J7229" t="b">
        <v>1</v>
      </c>
      <c r="K7229" t="s">
        <v>41</v>
      </c>
      <c r="L7229" t="s">
        <v>74</v>
      </c>
      <c r="M7229"/>
      <c r="N7229">
        <v>38.454999999999998</v>
      </c>
      <c r="O7229" t="s">
        <v>15848</v>
      </c>
      <c r="P7229" t="s">
        <v>3535</v>
      </c>
    </row>
    <row r="7230" spans="1:16" x14ac:dyDescent="0.25">
      <c r="A7230" t="s">
        <v>1</v>
      </c>
      <c r="B7230" t="s">
        <v>1</v>
      </c>
      <c r="C7230" t="s">
        <v>1968</v>
      </c>
      <c r="D7230" t="s">
        <v>4526</v>
      </c>
      <c r="E7230" t="s">
        <v>59</v>
      </c>
      <c r="F7230" t="b">
        <v>0</v>
      </c>
      <c r="G7230" t="s">
        <v>63</v>
      </c>
      <c r="H7230" s="1">
        <v>46094.813807870371</v>
      </c>
      <c r="I7230" t="b">
        <v>0</v>
      </c>
      <c r="J7230" t="b">
        <v>1</v>
      </c>
      <c r="K7230" t="s">
        <v>41</v>
      </c>
      <c r="L7230" t="s">
        <v>60</v>
      </c>
      <c r="M7230">
        <v>126750</v>
      </c>
      <c r="N7230"/>
      <c r="O7230" t="s">
        <v>195</v>
      </c>
      <c r="P7230" t="s">
        <v>15849</v>
      </c>
    </row>
    <row r="7231" spans="1:16" x14ac:dyDescent="0.25">
      <c r="A7231" t="s">
        <v>0</v>
      </c>
      <c r="B7231" t="s">
        <v>15850</v>
      </c>
      <c r="C7231" t="s">
        <v>301</v>
      </c>
      <c r="D7231" t="s">
        <v>2360</v>
      </c>
      <c r="E7231" t="s">
        <v>59</v>
      </c>
      <c r="F7231" t="b">
        <v>0</v>
      </c>
      <c r="G7231" t="s">
        <v>68</v>
      </c>
      <c r="H7231" s="1">
        <v>46094.833668981482</v>
      </c>
      <c r="I7231" t="b">
        <v>0</v>
      </c>
      <c r="J7231" t="b">
        <v>1</v>
      </c>
      <c r="K7231" t="s">
        <v>41</v>
      </c>
      <c r="L7231" t="s">
        <v>60</v>
      </c>
      <c r="M7231">
        <v>89472</v>
      </c>
      <c r="N7231"/>
      <c r="O7231" t="s">
        <v>15851</v>
      </c>
      <c r="P7231" t="s">
        <v>15852</v>
      </c>
    </row>
    <row r="7232" spans="1:16" x14ac:dyDescent="0.25">
      <c r="A7232" t="s">
        <v>0</v>
      </c>
      <c r="B7232" t="s">
        <v>0</v>
      </c>
      <c r="C7232" t="s">
        <v>81</v>
      </c>
      <c r="D7232" t="s">
        <v>4526</v>
      </c>
      <c r="E7232" t="s">
        <v>59</v>
      </c>
      <c r="F7232" t="b">
        <v>0</v>
      </c>
      <c r="G7232" t="s">
        <v>77</v>
      </c>
      <c r="H7232" s="1">
        <v>46094.834143518521</v>
      </c>
      <c r="I7232" t="b">
        <v>0</v>
      </c>
      <c r="J7232" t="b">
        <v>1</v>
      </c>
      <c r="K7232" t="s">
        <v>41</v>
      </c>
      <c r="L7232" t="s">
        <v>60</v>
      </c>
      <c r="M7232">
        <v>171000</v>
      </c>
      <c r="N7232"/>
      <c r="O7232" t="s">
        <v>404</v>
      </c>
      <c r="P7232" t="s">
        <v>891</v>
      </c>
    </row>
    <row r="7233" spans="1:16" x14ac:dyDescent="0.25">
      <c r="A7233" t="s">
        <v>8</v>
      </c>
      <c r="B7233" t="s">
        <v>15853</v>
      </c>
      <c r="C7233" t="s">
        <v>1020</v>
      </c>
      <c r="D7233" t="s">
        <v>4526</v>
      </c>
      <c r="E7233" t="s">
        <v>59</v>
      </c>
      <c r="F7233" t="b">
        <v>0</v>
      </c>
      <c r="G7233" t="s">
        <v>73</v>
      </c>
      <c r="H7233" s="1">
        <v>46094.834178240737</v>
      </c>
      <c r="I7233" t="b">
        <v>0</v>
      </c>
      <c r="J7233" t="b">
        <v>1</v>
      </c>
      <c r="K7233" t="s">
        <v>41</v>
      </c>
      <c r="L7233" t="s">
        <v>74</v>
      </c>
      <c r="M7233"/>
      <c r="N7233">
        <v>79.5</v>
      </c>
      <c r="O7233" t="s">
        <v>7800</v>
      </c>
      <c r="P7233" t="s">
        <v>15854</v>
      </c>
    </row>
    <row r="7234" spans="1:16" x14ac:dyDescent="0.25">
      <c r="A7234" t="s">
        <v>1</v>
      </c>
      <c r="B7234" t="s">
        <v>439</v>
      </c>
      <c r="C7234" t="s">
        <v>774</v>
      </c>
      <c r="D7234" t="s">
        <v>4526</v>
      </c>
      <c r="E7234" t="s">
        <v>59</v>
      </c>
      <c r="F7234" t="b">
        <v>0</v>
      </c>
      <c r="G7234" t="s">
        <v>65</v>
      </c>
      <c r="H7234" s="1">
        <v>46094.834606481483</v>
      </c>
      <c r="I7234" t="b">
        <v>0</v>
      </c>
      <c r="J7234" t="b">
        <v>1</v>
      </c>
      <c r="K7234" t="s">
        <v>41</v>
      </c>
      <c r="L7234" t="s">
        <v>60</v>
      </c>
      <c r="M7234">
        <v>222000</v>
      </c>
      <c r="N7234"/>
      <c r="O7234" t="s">
        <v>1885</v>
      </c>
      <c r="P7234" t="s">
        <v>15855</v>
      </c>
    </row>
    <row r="7235" spans="1:16" x14ac:dyDescent="0.25">
      <c r="A7235" t="s">
        <v>6</v>
      </c>
      <c r="B7235" t="s">
        <v>15856</v>
      </c>
      <c r="C7235" t="s">
        <v>1150</v>
      </c>
      <c r="D7235" t="s">
        <v>4346</v>
      </c>
      <c r="E7235" t="s">
        <v>59</v>
      </c>
      <c r="F7235" t="b">
        <v>0</v>
      </c>
      <c r="G7235" t="s">
        <v>63</v>
      </c>
      <c r="H7235" s="1">
        <v>46094.855347222219</v>
      </c>
      <c r="I7235" t="b">
        <v>0</v>
      </c>
      <c r="J7235" t="b">
        <v>1</v>
      </c>
      <c r="K7235" t="s">
        <v>41</v>
      </c>
      <c r="L7235" t="s">
        <v>60</v>
      </c>
      <c r="M7235">
        <v>164000</v>
      </c>
      <c r="N7235"/>
      <c r="O7235" t="s">
        <v>2216</v>
      </c>
      <c r="P7235" t="s">
        <v>15857</v>
      </c>
    </row>
    <row r="7236" spans="1:16" x14ac:dyDescent="0.25">
      <c r="A7236" t="s">
        <v>0</v>
      </c>
      <c r="B7236" t="s">
        <v>5893</v>
      </c>
      <c r="C7236" t="s">
        <v>1384</v>
      </c>
      <c r="D7236" t="s">
        <v>4346</v>
      </c>
      <c r="E7236" t="s">
        <v>59</v>
      </c>
      <c r="F7236" t="b">
        <v>0</v>
      </c>
      <c r="G7236" t="s">
        <v>77</v>
      </c>
      <c r="H7236" s="1">
        <v>46094.875115740739</v>
      </c>
      <c r="I7236" t="b">
        <v>0</v>
      </c>
      <c r="J7236" t="b">
        <v>0</v>
      </c>
      <c r="K7236" t="s">
        <v>41</v>
      </c>
      <c r="L7236" t="s">
        <v>60</v>
      </c>
      <c r="M7236">
        <v>78250</v>
      </c>
      <c r="N7236"/>
      <c r="O7236" t="s">
        <v>5894</v>
      </c>
      <c r="P7236" t="s">
        <v>5895</v>
      </c>
    </row>
    <row r="7237" spans="1:16" x14ac:dyDescent="0.25">
      <c r="A7237" t="s">
        <v>0</v>
      </c>
      <c r="B7237" t="s">
        <v>289</v>
      </c>
      <c r="C7237" t="s">
        <v>457</v>
      </c>
      <c r="D7237" t="s">
        <v>2360</v>
      </c>
      <c r="E7237" t="s">
        <v>59</v>
      </c>
      <c r="F7237" t="b">
        <v>0</v>
      </c>
      <c r="G7237" t="s">
        <v>77</v>
      </c>
      <c r="H7237" s="1">
        <v>46094.875115740739</v>
      </c>
      <c r="I7237" t="b">
        <v>0</v>
      </c>
      <c r="J7237" t="b">
        <v>0</v>
      </c>
      <c r="K7237" t="s">
        <v>41</v>
      </c>
      <c r="L7237" t="s">
        <v>74</v>
      </c>
      <c r="M7237"/>
      <c r="N7237">
        <v>34.299999999999997</v>
      </c>
      <c r="O7237" t="s">
        <v>15858</v>
      </c>
      <c r="P7237" t="s">
        <v>15859</v>
      </c>
    </row>
    <row r="7238" spans="1:16" x14ac:dyDescent="0.25">
      <c r="A7238" t="s">
        <v>0</v>
      </c>
      <c r="B7238" t="s">
        <v>4216</v>
      </c>
      <c r="C7238" t="s">
        <v>616</v>
      </c>
      <c r="D7238" t="s">
        <v>2360</v>
      </c>
      <c r="E7238" t="s">
        <v>59</v>
      </c>
      <c r="F7238" t="b">
        <v>0</v>
      </c>
      <c r="G7238" t="s">
        <v>73</v>
      </c>
      <c r="H7238" s="1">
        <v>46094.875196759262</v>
      </c>
      <c r="I7238" t="b">
        <v>0</v>
      </c>
      <c r="J7238" t="b">
        <v>1</v>
      </c>
      <c r="K7238" t="s">
        <v>41</v>
      </c>
      <c r="L7238" t="s">
        <v>60</v>
      </c>
      <c r="M7238">
        <v>93155</v>
      </c>
      <c r="N7238"/>
      <c r="O7238" t="s">
        <v>15860</v>
      </c>
      <c r="P7238" t="s">
        <v>15861</v>
      </c>
    </row>
    <row r="7239" spans="1:16" x14ac:dyDescent="0.25">
      <c r="A7239" t="s">
        <v>6</v>
      </c>
      <c r="B7239" t="s">
        <v>15862</v>
      </c>
      <c r="C7239" t="s">
        <v>3921</v>
      </c>
      <c r="D7239" t="s">
        <v>5667</v>
      </c>
      <c r="E7239" t="s">
        <v>59</v>
      </c>
      <c r="F7239" t="b">
        <v>0</v>
      </c>
      <c r="G7239" t="s">
        <v>77</v>
      </c>
      <c r="H7239" s="1">
        <v>46094.87568287037</v>
      </c>
      <c r="I7239" t="b">
        <v>0</v>
      </c>
      <c r="J7239" t="b">
        <v>1</v>
      </c>
      <c r="K7239" t="s">
        <v>41</v>
      </c>
      <c r="L7239" t="s">
        <v>60</v>
      </c>
      <c r="M7239">
        <v>154000</v>
      </c>
      <c r="N7239"/>
      <c r="O7239" t="s">
        <v>3451</v>
      </c>
      <c r="P7239" t="s">
        <v>15863</v>
      </c>
    </row>
    <row r="7240" spans="1:16" x14ac:dyDescent="0.25">
      <c r="A7240" t="s">
        <v>2</v>
      </c>
      <c r="B7240" t="s">
        <v>3659</v>
      </c>
      <c r="C7240" t="s">
        <v>148</v>
      </c>
      <c r="D7240" t="s">
        <v>4346</v>
      </c>
      <c r="E7240" t="s">
        <v>59</v>
      </c>
      <c r="F7240" t="b">
        <v>0</v>
      </c>
      <c r="G7240" t="s">
        <v>89</v>
      </c>
      <c r="H7240" s="1">
        <v>46094.875949074078</v>
      </c>
      <c r="I7240" t="b">
        <v>0</v>
      </c>
      <c r="J7240" t="b">
        <v>1</v>
      </c>
      <c r="K7240" t="s">
        <v>41</v>
      </c>
      <c r="L7240" t="s">
        <v>60</v>
      </c>
      <c r="M7240">
        <v>129500</v>
      </c>
      <c r="N7240"/>
      <c r="O7240" t="s">
        <v>119</v>
      </c>
      <c r="P7240" t="s">
        <v>15864</v>
      </c>
    </row>
    <row r="7241" spans="1:16" x14ac:dyDescent="0.25">
      <c r="A7241" t="s">
        <v>6</v>
      </c>
      <c r="B7241" t="s">
        <v>15865</v>
      </c>
      <c r="C7241" t="s">
        <v>40</v>
      </c>
      <c r="D7241" t="s">
        <v>4526</v>
      </c>
      <c r="E7241" t="s">
        <v>59</v>
      </c>
      <c r="F7241" t="b">
        <v>0</v>
      </c>
      <c r="G7241" t="s">
        <v>40</v>
      </c>
      <c r="H7241" s="1">
        <v>46094.888796296298</v>
      </c>
      <c r="I7241" t="b">
        <v>0</v>
      </c>
      <c r="J7241" t="b">
        <v>0</v>
      </c>
      <c r="K7241" t="s">
        <v>40</v>
      </c>
      <c r="L7241" t="s">
        <v>60</v>
      </c>
      <c r="M7241">
        <v>125000</v>
      </c>
      <c r="N7241"/>
      <c r="O7241" t="s">
        <v>15866</v>
      </c>
      <c r="P7241" t="s">
        <v>1619</v>
      </c>
    </row>
    <row r="7242" spans="1:16" x14ac:dyDescent="0.25">
      <c r="A7242" t="s">
        <v>1</v>
      </c>
      <c r="B7242" t="s">
        <v>15867</v>
      </c>
      <c r="C7242" t="s">
        <v>500</v>
      </c>
      <c r="D7242" t="s">
        <v>2360</v>
      </c>
      <c r="E7242" t="s">
        <v>59</v>
      </c>
      <c r="F7242" t="b">
        <v>0</v>
      </c>
      <c r="G7242" t="s">
        <v>13</v>
      </c>
      <c r="H7242" s="1">
        <v>46094.889236111107</v>
      </c>
      <c r="I7242" t="b">
        <v>1</v>
      </c>
      <c r="J7242" t="b">
        <v>0</v>
      </c>
      <c r="K7242" t="s">
        <v>13</v>
      </c>
      <c r="L7242" t="s">
        <v>74</v>
      </c>
      <c r="M7242"/>
      <c r="N7242">
        <v>30</v>
      </c>
      <c r="O7242" t="s">
        <v>9546</v>
      </c>
      <c r="P7242" t="s">
        <v>15868</v>
      </c>
    </row>
    <row r="7243" spans="1:16" x14ac:dyDescent="0.25">
      <c r="A7243" t="s">
        <v>1</v>
      </c>
      <c r="B7243" t="s">
        <v>2826</v>
      </c>
      <c r="C7243" t="s">
        <v>4721</v>
      </c>
      <c r="D7243" t="s">
        <v>4526</v>
      </c>
      <c r="E7243" t="s">
        <v>59</v>
      </c>
      <c r="F7243" t="b">
        <v>0</v>
      </c>
      <c r="G7243" t="s">
        <v>13</v>
      </c>
      <c r="H7243" s="1">
        <v>46094.88925925926</v>
      </c>
      <c r="I7243" t="b">
        <v>0</v>
      </c>
      <c r="J7243" t="b">
        <v>0</v>
      </c>
      <c r="K7243" t="s">
        <v>13</v>
      </c>
      <c r="L7243" t="s">
        <v>60</v>
      </c>
      <c r="M7243">
        <v>114</v>
      </c>
      <c r="N7243"/>
      <c r="O7243" t="s">
        <v>1315</v>
      </c>
      <c r="P7243" t="s">
        <v>15869</v>
      </c>
    </row>
    <row r="7244" spans="1:16" x14ac:dyDescent="0.25">
      <c r="A7244" t="s">
        <v>3</v>
      </c>
      <c r="B7244" t="s">
        <v>15870</v>
      </c>
      <c r="C7244" t="s">
        <v>1731</v>
      </c>
      <c r="D7244" t="s">
        <v>4526</v>
      </c>
      <c r="E7244" t="s">
        <v>88</v>
      </c>
      <c r="F7244" t="b">
        <v>0</v>
      </c>
      <c r="G7244" t="s">
        <v>68</v>
      </c>
      <c r="H7244" s="1">
        <v>46094.917002314818</v>
      </c>
      <c r="I7244" t="b">
        <v>0</v>
      </c>
      <c r="J7244" t="b">
        <v>1</v>
      </c>
      <c r="K7244" t="s">
        <v>41</v>
      </c>
      <c r="L7244" t="s">
        <v>74</v>
      </c>
      <c r="M7244"/>
      <c r="N7244">
        <v>63.5</v>
      </c>
      <c r="O7244" t="s">
        <v>4487</v>
      </c>
      <c r="P7244" t="s">
        <v>219</v>
      </c>
    </row>
    <row r="7245" spans="1:16" x14ac:dyDescent="0.25">
      <c r="A7245" t="s">
        <v>2</v>
      </c>
      <c r="B7245" t="s">
        <v>15871</v>
      </c>
      <c r="C7245" t="s">
        <v>396</v>
      </c>
      <c r="D7245" t="s">
        <v>4346</v>
      </c>
      <c r="E7245" t="s">
        <v>59</v>
      </c>
      <c r="F7245" t="b">
        <v>0</v>
      </c>
      <c r="G7245" t="s">
        <v>68</v>
      </c>
      <c r="H7245" s="1">
        <v>46094.917002314818</v>
      </c>
      <c r="I7245" t="b">
        <v>0</v>
      </c>
      <c r="J7245" t="b">
        <v>0</v>
      </c>
      <c r="K7245" t="s">
        <v>41</v>
      </c>
      <c r="L7245" t="s">
        <v>60</v>
      </c>
      <c r="M7245">
        <v>110000</v>
      </c>
      <c r="N7245"/>
      <c r="O7245" t="s">
        <v>15872</v>
      </c>
      <c r="P7245" t="s">
        <v>15873</v>
      </c>
    </row>
    <row r="7246" spans="1:16" x14ac:dyDescent="0.25">
      <c r="A7246" t="s">
        <v>5</v>
      </c>
      <c r="B7246" t="s">
        <v>15874</v>
      </c>
      <c r="C7246" t="s">
        <v>63</v>
      </c>
      <c r="D7246" t="s">
        <v>4346</v>
      </c>
      <c r="E7246" t="s">
        <v>59</v>
      </c>
      <c r="F7246" t="b">
        <v>0</v>
      </c>
      <c r="G7246" t="s">
        <v>65</v>
      </c>
      <c r="H7246" s="1">
        <v>46094.917905092603</v>
      </c>
      <c r="I7246" t="b">
        <v>0</v>
      </c>
      <c r="J7246" t="b">
        <v>1</v>
      </c>
      <c r="K7246" t="s">
        <v>41</v>
      </c>
      <c r="L7246" t="s">
        <v>60</v>
      </c>
      <c r="M7246">
        <v>125111</v>
      </c>
      <c r="N7246"/>
      <c r="O7246" t="s">
        <v>1744</v>
      </c>
      <c r="P7246" t="s">
        <v>15875</v>
      </c>
    </row>
    <row r="7247" spans="1:16" x14ac:dyDescent="0.25">
      <c r="A7247" t="s">
        <v>1</v>
      </c>
      <c r="B7247" t="s">
        <v>14948</v>
      </c>
      <c r="C7247" t="s">
        <v>1535</v>
      </c>
      <c r="D7247" t="s">
        <v>2360</v>
      </c>
      <c r="E7247" t="s">
        <v>59</v>
      </c>
      <c r="F7247" t="b">
        <v>0</v>
      </c>
      <c r="G7247" t="s">
        <v>65</v>
      </c>
      <c r="H7247" s="1">
        <v>46094.917939814812</v>
      </c>
      <c r="I7247" t="b">
        <v>0</v>
      </c>
      <c r="J7247" t="b">
        <v>0</v>
      </c>
      <c r="K7247" t="s">
        <v>41</v>
      </c>
      <c r="L7247" t="s">
        <v>60</v>
      </c>
      <c r="M7247">
        <v>125020</v>
      </c>
      <c r="N7247"/>
      <c r="O7247" t="s">
        <v>14950</v>
      </c>
      <c r="P7247" t="s">
        <v>14951</v>
      </c>
    </row>
    <row r="7248" spans="1:16" x14ac:dyDescent="0.25">
      <c r="A7248" t="s">
        <v>1</v>
      </c>
      <c r="B7248" t="s">
        <v>1256</v>
      </c>
      <c r="C7248" t="s">
        <v>672</v>
      </c>
      <c r="D7248" t="s">
        <v>4526</v>
      </c>
      <c r="E7248" t="s">
        <v>59</v>
      </c>
      <c r="F7248" t="b">
        <v>0</v>
      </c>
      <c r="G7248" t="s">
        <v>65</v>
      </c>
      <c r="H7248" s="1">
        <v>46094.917974537027</v>
      </c>
      <c r="I7248" t="b">
        <v>0</v>
      </c>
      <c r="J7248" t="b">
        <v>1</v>
      </c>
      <c r="K7248" t="s">
        <v>41</v>
      </c>
      <c r="L7248" t="s">
        <v>60</v>
      </c>
      <c r="M7248">
        <v>87500</v>
      </c>
      <c r="N7248"/>
      <c r="O7248" t="s">
        <v>15876</v>
      </c>
      <c r="P7248" t="s">
        <v>15877</v>
      </c>
    </row>
    <row r="7249" spans="1:16" x14ac:dyDescent="0.25">
      <c r="A7249" t="s">
        <v>0</v>
      </c>
      <c r="B7249" t="s">
        <v>15878</v>
      </c>
      <c r="C7249" t="s">
        <v>1279</v>
      </c>
      <c r="D7249" t="s">
        <v>2360</v>
      </c>
      <c r="E7249" t="s">
        <v>59</v>
      </c>
      <c r="F7249" t="b">
        <v>0</v>
      </c>
      <c r="G7249" t="s">
        <v>68</v>
      </c>
      <c r="H7249" s="1">
        <v>46094.958692129629</v>
      </c>
      <c r="I7249" t="b">
        <v>1</v>
      </c>
      <c r="J7249" t="b">
        <v>1</v>
      </c>
      <c r="K7249" t="s">
        <v>41</v>
      </c>
      <c r="L7249" t="s">
        <v>74</v>
      </c>
      <c r="M7249"/>
      <c r="N7249">
        <v>21.094999999999999</v>
      </c>
      <c r="O7249" t="s">
        <v>12197</v>
      </c>
      <c r="P7249" t="s">
        <v>283</v>
      </c>
    </row>
    <row r="7250" spans="1:16" x14ac:dyDescent="0.25">
      <c r="A7250" t="s">
        <v>0</v>
      </c>
      <c r="B7250" t="s">
        <v>15879</v>
      </c>
      <c r="C7250" t="s">
        <v>13</v>
      </c>
      <c r="D7250" t="s">
        <v>4526</v>
      </c>
      <c r="E7250" t="s">
        <v>59</v>
      </c>
      <c r="F7250" t="b">
        <v>0</v>
      </c>
      <c r="G7250" t="s">
        <v>13</v>
      </c>
      <c r="H7250" s="1">
        <v>46094.972453703696</v>
      </c>
      <c r="I7250" t="b">
        <v>0</v>
      </c>
      <c r="J7250" t="b">
        <v>0</v>
      </c>
      <c r="K7250" t="s">
        <v>13</v>
      </c>
      <c r="L7250" t="s">
        <v>60</v>
      </c>
      <c r="M7250">
        <v>100000</v>
      </c>
      <c r="N7250"/>
      <c r="O7250" t="s">
        <v>15880</v>
      </c>
      <c r="P7250" t="s">
        <v>15881</v>
      </c>
    </row>
    <row r="7251" spans="1:16" x14ac:dyDescent="0.25">
      <c r="A7251" t="s">
        <v>3</v>
      </c>
      <c r="B7251" t="s">
        <v>15882</v>
      </c>
      <c r="C7251" t="s">
        <v>190</v>
      </c>
      <c r="D7251" t="s">
        <v>4346</v>
      </c>
      <c r="E7251" t="s">
        <v>59</v>
      </c>
      <c r="F7251" t="b">
        <v>0</v>
      </c>
      <c r="G7251" t="s">
        <v>73</v>
      </c>
      <c r="H7251" s="1">
        <v>46095.000219907408</v>
      </c>
      <c r="I7251" t="b">
        <v>0</v>
      </c>
      <c r="J7251" t="b">
        <v>1</v>
      </c>
      <c r="K7251" t="s">
        <v>41</v>
      </c>
      <c r="L7251" t="s">
        <v>60</v>
      </c>
      <c r="M7251">
        <v>87896.5</v>
      </c>
      <c r="N7251"/>
      <c r="O7251" t="s">
        <v>15883</v>
      </c>
      <c r="P7251" t="s">
        <v>15884</v>
      </c>
    </row>
    <row r="7252" spans="1:16" x14ac:dyDescent="0.25">
      <c r="A7252" t="s">
        <v>0</v>
      </c>
      <c r="B7252" t="s">
        <v>15885</v>
      </c>
      <c r="C7252" t="s">
        <v>121</v>
      </c>
      <c r="D7252" t="s">
        <v>4346</v>
      </c>
      <c r="E7252" t="s">
        <v>59</v>
      </c>
      <c r="F7252" t="b">
        <v>0</v>
      </c>
      <c r="G7252" t="s">
        <v>68</v>
      </c>
      <c r="H7252" s="1">
        <v>46095.000289351847</v>
      </c>
      <c r="I7252" t="b">
        <v>0</v>
      </c>
      <c r="J7252" t="b">
        <v>1</v>
      </c>
      <c r="K7252" t="s">
        <v>41</v>
      </c>
      <c r="L7252" t="s">
        <v>60</v>
      </c>
      <c r="M7252">
        <v>85000</v>
      </c>
      <c r="N7252"/>
      <c r="O7252" t="s">
        <v>7924</v>
      </c>
      <c r="P7252" t="s">
        <v>15886</v>
      </c>
    </row>
    <row r="7253" spans="1:16" x14ac:dyDescent="0.25">
      <c r="A7253" t="s">
        <v>1</v>
      </c>
      <c r="B7253" t="s">
        <v>15887</v>
      </c>
      <c r="C7253" t="s">
        <v>376</v>
      </c>
      <c r="D7253" t="s">
        <v>4526</v>
      </c>
      <c r="E7253" t="s">
        <v>59</v>
      </c>
      <c r="F7253" t="b">
        <v>0</v>
      </c>
      <c r="G7253" t="s">
        <v>65</v>
      </c>
      <c r="H7253" s="1">
        <v>46095.001273148147</v>
      </c>
      <c r="I7253" t="b">
        <v>0</v>
      </c>
      <c r="J7253" t="b">
        <v>0</v>
      </c>
      <c r="K7253" t="s">
        <v>41</v>
      </c>
      <c r="L7253" t="s">
        <v>60</v>
      </c>
      <c r="M7253">
        <v>133385</v>
      </c>
      <c r="N7253"/>
      <c r="O7253" t="s">
        <v>13132</v>
      </c>
      <c r="P7253" t="s">
        <v>15888</v>
      </c>
    </row>
    <row r="7254" spans="1:16" x14ac:dyDescent="0.25">
      <c r="A7254" t="s">
        <v>1</v>
      </c>
      <c r="B7254" t="s">
        <v>1</v>
      </c>
      <c r="C7254" t="s">
        <v>2922</v>
      </c>
      <c r="D7254" t="s">
        <v>4526</v>
      </c>
      <c r="E7254" t="s">
        <v>59</v>
      </c>
      <c r="F7254" t="b">
        <v>0</v>
      </c>
      <c r="G7254" t="s">
        <v>65</v>
      </c>
      <c r="H7254" s="1">
        <v>46095.084606481483</v>
      </c>
      <c r="I7254" t="b">
        <v>1</v>
      </c>
      <c r="J7254" t="b">
        <v>0</v>
      </c>
      <c r="K7254" t="s">
        <v>41</v>
      </c>
      <c r="L7254" t="s">
        <v>60</v>
      </c>
      <c r="M7254">
        <v>124202</v>
      </c>
      <c r="N7254"/>
      <c r="O7254" t="s">
        <v>7007</v>
      </c>
      <c r="P7254" t="s">
        <v>85</v>
      </c>
    </row>
    <row r="7255" spans="1:16" x14ac:dyDescent="0.25">
      <c r="A7255" t="s">
        <v>2</v>
      </c>
      <c r="B7255" t="s">
        <v>15889</v>
      </c>
      <c r="C7255" t="s">
        <v>207</v>
      </c>
      <c r="D7255" t="s">
        <v>4346</v>
      </c>
      <c r="E7255" t="s">
        <v>59</v>
      </c>
      <c r="F7255" t="b">
        <v>0</v>
      </c>
      <c r="G7255" t="s">
        <v>63</v>
      </c>
      <c r="H7255" s="1">
        <v>46095.105347222219</v>
      </c>
      <c r="I7255" t="b">
        <v>0</v>
      </c>
      <c r="J7255" t="b">
        <v>1</v>
      </c>
      <c r="K7255" t="s">
        <v>41</v>
      </c>
      <c r="L7255" t="s">
        <v>60</v>
      </c>
      <c r="M7255">
        <v>162500</v>
      </c>
      <c r="N7255"/>
      <c r="O7255" t="s">
        <v>6211</v>
      </c>
      <c r="P7255" t="s">
        <v>15890</v>
      </c>
    </row>
    <row r="7256" spans="1:16" x14ac:dyDescent="0.25">
      <c r="A7256" t="s">
        <v>5</v>
      </c>
      <c r="B7256" t="s">
        <v>15758</v>
      </c>
      <c r="C7256" t="s">
        <v>326</v>
      </c>
      <c r="D7256" t="s">
        <v>2360</v>
      </c>
      <c r="E7256" t="s">
        <v>59</v>
      </c>
      <c r="F7256" t="b">
        <v>0</v>
      </c>
      <c r="G7256" t="s">
        <v>77</v>
      </c>
      <c r="H7256" s="1">
        <v>46095.250879629632</v>
      </c>
      <c r="I7256" t="b">
        <v>0</v>
      </c>
      <c r="J7256" t="b">
        <v>1</v>
      </c>
      <c r="K7256" t="s">
        <v>41</v>
      </c>
      <c r="L7256" t="s">
        <v>60</v>
      </c>
      <c r="M7256">
        <v>328000</v>
      </c>
      <c r="N7256"/>
      <c r="O7256" t="s">
        <v>402</v>
      </c>
    </row>
    <row r="7257" spans="1:16" x14ac:dyDescent="0.25">
      <c r="A7257" t="s">
        <v>4</v>
      </c>
      <c r="B7257" t="s">
        <v>15891</v>
      </c>
      <c r="C7257" t="s">
        <v>92</v>
      </c>
      <c r="D7257" t="s">
        <v>2360</v>
      </c>
      <c r="E7257" t="s">
        <v>59</v>
      </c>
      <c r="F7257" t="b">
        <v>0</v>
      </c>
      <c r="G7257" t="s">
        <v>77</v>
      </c>
      <c r="H7257" s="1">
        <v>46095.250972222217</v>
      </c>
      <c r="I7257" t="b">
        <v>0</v>
      </c>
      <c r="J7257" t="b">
        <v>1</v>
      </c>
      <c r="K7257" t="s">
        <v>41</v>
      </c>
      <c r="L7257" t="s">
        <v>60</v>
      </c>
      <c r="M7257">
        <v>249500</v>
      </c>
      <c r="N7257"/>
      <c r="O7257" t="s">
        <v>402</v>
      </c>
      <c r="P7257" t="s">
        <v>15892</v>
      </c>
    </row>
    <row r="7258" spans="1:16" x14ac:dyDescent="0.25">
      <c r="A7258" t="s">
        <v>3</v>
      </c>
      <c r="B7258" t="s">
        <v>15893</v>
      </c>
      <c r="C7258" t="s">
        <v>190</v>
      </c>
      <c r="D7258" t="s">
        <v>4526</v>
      </c>
      <c r="E7258" t="s">
        <v>621</v>
      </c>
      <c r="F7258" t="b">
        <v>0</v>
      </c>
      <c r="G7258" t="s">
        <v>73</v>
      </c>
      <c r="H7258" s="1">
        <v>46095.291932870372</v>
      </c>
      <c r="I7258" t="b">
        <v>0</v>
      </c>
      <c r="J7258" t="b">
        <v>1</v>
      </c>
      <c r="K7258" t="s">
        <v>41</v>
      </c>
      <c r="L7258" t="s">
        <v>60</v>
      </c>
      <c r="M7258">
        <v>34325</v>
      </c>
      <c r="N7258"/>
      <c r="O7258" t="s">
        <v>4743</v>
      </c>
      <c r="P7258" t="s">
        <v>15894</v>
      </c>
    </row>
    <row r="7259" spans="1:16" x14ac:dyDescent="0.25">
      <c r="A7259" t="s">
        <v>0</v>
      </c>
      <c r="B7259" t="s">
        <v>15895</v>
      </c>
      <c r="C7259" t="s">
        <v>76</v>
      </c>
      <c r="D7259" t="s">
        <v>4526</v>
      </c>
      <c r="E7259" t="s">
        <v>88</v>
      </c>
      <c r="F7259" t="b">
        <v>1</v>
      </c>
      <c r="G7259" t="s">
        <v>89</v>
      </c>
      <c r="H7259" s="1">
        <v>46095.29210648148</v>
      </c>
      <c r="I7259" t="b">
        <v>1</v>
      </c>
      <c r="J7259" t="b">
        <v>0</v>
      </c>
      <c r="K7259" t="s">
        <v>41</v>
      </c>
      <c r="L7259" t="s">
        <v>74</v>
      </c>
      <c r="M7259"/>
      <c r="N7259">
        <v>47.5</v>
      </c>
      <c r="O7259" t="s">
        <v>5271</v>
      </c>
    </row>
    <row r="7260" spans="1:16" x14ac:dyDescent="0.25">
      <c r="A7260" t="s">
        <v>3</v>
      </c>
      <c r="B7260" t="s">
        <v>15896</v>
      </c>
      <c r="C7260" t="s">
        <v>15897</v>
      </c>
      <c r="D7260" t="s">
        <v>2360</v>
      </c>
      <c r="E7260" t="s">
        <v>59</v>
      </c>
      <c r="F7260" t="b">
        <v>0</v>
      </c>
      <c r="G7260" t="s">
        <v>65</v>
      </c>
      <c r="H7260" s="1">
        <v>46095.333437499998</v>
      </c>
      <c r="I7260" t="b">
        <v>0</v>
      </c>
      <c r="J7260" t="b">
        <v>1</v>
      </c>
      <c r="K7260" t="s">
        <v>41</v>
      </c>
      <c r="L7260" t="s">
        <v>60</v>
      </c>
      <c r="M7260">
        <v>72350</v>
      </c>
      <c r="N7260"/>
      <c r="O7260" t="s">
        <v>3575</v>
      </c>
      <c r="P7260" t="s">
        <v>15898</v>
      </c>
    </row>
    <row r="7261" spans="1:16" x14ac:dyDescent="0.25">
      <c r="A7261" t="s">
        <v>0</v>
      </c>
      <c r="B7261" t="s">
        <v>15899</v>
      </c>
      <c r="C7261" t="s">
        <v>165</v>
      </c>
      <c r="D7261" t="s">
        <v>4526</v>
      </c>
      <c r="E7261" t="s">
        <v>59</v>
      </c>
      <c r="F7261" t="b">
        <v>0</v>
      </c>
      <c r="G7261" t="s">
        <v>73</v>
      </c>
      <c r="H7261" s="1">
        <v>46095.333634259259</v>
      </c>
      <c r="I7261" t="b">
        <v>0</v>
      </c>
      <c r="J7261" t="b">
        <v>1</v>
      </c>
      <c r="K7261" t="s">
        <v>41</v>
      </c>
      <c r="L7261" t="s">
        <v>60</v>
      </c>
      <c r="M7261">
        <v>107965</v>
      </c>
      <c r="N7261"/>
      <c r="O7261" t="s">
        <v>762</v>
      </c>
      <c r="P7261" t="s">
        <v>15900</v>
      </c>
    </row>
    <row r="7262" spans="1:16" x14ac:dyDescent="0.25">
      <c r="A7262" t="s">
        <v>5</v>
      </c>
      <c r="B7262" t="s">
        <v>4304</v>
      </c>
      <c r="C7262" t="s">
        <v>369</v>
      </c>
      <c r="D7262" t="s">
        <v>4526</v>
      </c>
      <c r="E7262" t="s">
        <v>59</v>
      </c>
      <c r="F7262" t="b">
        <v>0</v>
      </c>
      <c r="G7262" t="s">
        <v>65</v>
      </c>
      <c r="H7262" s="1">
        <v>46095.334016203713</v>
      </c>
      <c r="I7262" t="b">
        <v>0</v>
      </c>
      <c r="J7262" t="b">
        <v>1</v>
      </c>
      <c r="K7262" t="s">
        <v>41</v>
      </c>
      <c r="L7262" t="s">
        <v>60</v>
      </c>
      <c r="M7262">
        <v>152750</v>
      </c>
      <c r="N7262"/>
      <c r="O7262" t="s">
        <v>1962</v>
      </c>
      <c r="P7262" t="s">
        <v>15901</v>
      </c>
    </row>
    <row r="7263" spans="1:16" x14ac:dyDescent="0.25">
      <c r="A7263" t="s">
        <v>1</v>
      </c>
      <c r="B7263" t="s">
        <v>15902</v>
      </c>
      <c r="C7263" t="s">
        <v>330</v>
      </c>
      <c r="D7263" t="s">
        <v>4526</v>
      </c>
      <c r="E7263" t="s">
        <v>59</v>
      </c>
      <c r="F7263" t="b">
        <v>0</v>
      </c>
      <c r="G7263" t="s">
        <v>65</v>
      </c>
      <c r="H7263" s="1">
        <v>46095.334097222221</v>
      </c>
      <c r="I7263" t="b">
        <v>0</v>
      </c>
      <c r="J7263" t="b">
        <v>1</v>
      </c>
      <c r="K7263" t="s">
        <v>41</v>
      </c>
      <c r="L7263" t="s">
        <v>60</v>
      </c>
      <c r="M7263">
        <v>150000</v>
      </c>
      <c r="N7263"/>
      <c r="O7263" t="s">
        <v>217</v>
      </c>
    </row>
    <row r="7264" spans="1:16" x14ac:dyDescent="0.25">
      <c r="A7264" t="s">
        <v>1</v>
      </c>
      <c r="B7264" t="s">
        <v>15903</v>
      </c>
      <c r="C7264" t="s">
        <v>304</v>
      </c>
      <c r="D7264" t="s">
        <v>4526</v>
      </c>
      <c r="E7264" t="s">
        <v>59</v>
      </c>
      <c r="F7264" t="b">
        <v>0</v>
      </c>
      <c r="G7264" t="s">
        <v>63</v>
      </c>
      <c r="H7264" s="1">
        <v>46095.343472222223</v>
      </c>
      <c r="I7264" t="b">
        <v>0</v>
      </c>
      <c r="J7264" t="b">
        <v>1</v>
      </c>
      <c r="K7264" t="s">
        <v>41</v>
      </c>
      <c r="L7264" t="s">
        <v>60</v>
      </c>
      <c r="M7264">
        <v>127500</v>
      </c>
      <c r="N7264"/>
      <c r="O7264" t="s">
        <v>217</v>
      </c>
    </row>
    <row r="7265" spans="1:16" x14ac:dyDescent="0.25">
      <c r="A7265" t="s">
        <v>0</v>
      </c>
      <c r="B7265" t="s">
        <v>15904</v>
      </c>
      <c r="C7265" t="s">
        <v>1863</v>
      </c>
      <c r="D7265" t="s">
        <v>4526</v>
      </c>
      <c r="E7265" t="s">
        <v>59</v>
      </c>
      <c r="F7265" t="b">
        <v>0</v>
      </c>
      <c r="G7265" t="s">
        <v>89</v>
      </c>
      <c r="H7265" s="1">
        <v>46095.375416666669</v>
      </c>
      <c r="I7265" t="b">
        <v>0</v>
      </c>
      <c r="J7265" t="b">
        <v>1</v>
      </c>
      <c r="K7265" t="s">
        <v>41</v>
      </c>
      <c r="L7265" t="s">
        <v>60</v>
      </c>
      <c r="M7265">
        <v>140185.1</v>
      </c>
      <c r="N7265"/>
      <c r="O7265" t="s">
        <v>3831</v>
      </c>
      <c r="P7265" t="s">
        <v>15905</v>
      </c>
    </row>
    <row r="7266" spans="1:16" x14ac:dyDescent="0.25">
      <c r="A7266" t="s">
        <v>1</v>
      </c>
      <c r="B7266" t="s">
        <v>15906</v>
      </c>
      <c r="C7266" t="s">
        <v>162</v>
      </c>
      <c r="D7266" t="s">
        <v>4526</v>
      </c>
      <c r="E7266" t="s">
        <v>88</v>
      </c>
      <c r="F7266" t="b">
        <v>0</v>
      </c>
      <c r="G7266" t="s">
        <v>65</v>
      </c>
      <c r="H7266" s="1">
        <v>46095.375752314823</v>
      </c>
      <c r="I7266" t="b">
        <v>0</v>
      </c>
      <c r="J7266" t="b">
        <v>1</v>
      </c>
      <c r="K7266" t="s">
        <v>41</v>
      </c>
      <c r="L7266" t="s">
        <v>74</v>
      </c>
      <c r="M7266"/>
      <c r="N7266">
        <v>67.5</v>
      </c>
      <c r="O7266" t="s">
        <v>6497</v>
      </c>
    </row>
    <row r="7267" spans="1:16" x14ac:dyDescent="0.25">
      <c r="A7267" t="s">
        <v>0</v>
      </c>
      <c r="B7267" t="s">
        <v>15907</v>
      </c>
      <c r="C7267" t="s">
        <v>83</v>
      </c>
      <c r="D7267" t="s">
        <v>4550</v>
      </c>
      <c r="E7267" t="s">
        <v>621</v>
      </c>
      <c r="F7267" t="b">
        <v>0</v>
      </c>
      <c r="G7267" t="s">
        <v>65</v>
      </c>
      <c r="H7267" s="1">
        <v>46095.375763888893</v>
      </c>
      <c r="I7267" t="b">
        <v>0</v>
      </c>
      <c r="J7267" t="b">
        <v>0</v>
      </c>
      <c r="K7267" t="s">
        <v>41</v>
      </c>
      <c r="L7267" t="s">
        <v>74</v>
      </c>
      <c r="M7267"/>
      <c r="N7267">
        <v>75</v>
      </c>
      <c r="O7267" t="s">
        <v>827</v>
      </c>
      <c r="P7267" t="s">
        <v>15908</v>
      </c>
    </row>
    <row r="7268" spans="1:16" x14ac:dyDescent="0.25">
      <c r="A7268" t="s">
        <v>1</v>
      </c>
      <c r="B7268" t="s">
        <v>15909</v>
      </c>
      <c r="C7268" t="s">
        <v>79</v>
      </c>
      <c r="D7268" t="s">
        <v>2360</v>
      </c>
      <c r="F7268" t="b">
        <v>0</v>
      </c>
      <c r="G7268" t="s">
        <v>77</v>
      </c>
      <c r="H7268" s="1">
        <v>46095.41679398148</v>
      </c>
      <c r="I7268" t="b">
        <v>1</v>
      </c>
      <c r="J7268" t="b">
        <v>1</v>
      </c>
      <c r="K7268" t="s">
        <v>41</v>
      </c>
      <c r="L7268" t="s">
        <v>74</v>
      </c>
      <c r="M7268"/>
      <c r="N7268">
        <v>72.5</v>
      </c>
      <c r="O7268" t="s">
        <v>4583</v>
      </c>
      <c r="P7268" t="s">
        <v>146</v>
      </c>
    </row>
    <row r="7269" spans="1:16" x14ac:dyDescent="0.25">
      <c r="A7269" t="s">
        <v>1</v>
      </c>
      <c r="B7269" t="s">
        <v>15910</v>
      </c>
      <c r="C7269" t="s">
        <v>79</v>
      </c>
      <c r="D7269" t="s">
        <v>2360</v>
      </c>
      <c r="E7269" t="s">
        <v>59</v>
      </c>
      <c r="F7269" t="b">
        <v>0</v>
      </c>
      <c r="G7269" t="s">
        <v>65</v>
      </c>
      <c r="H7269" s="1">
        <v>46095.417326388888</v>
      </c>
      <c r="I7269" t="b">
        <v>1</v>
      </c>
      <c r="J7269" t="b">
        <v>1</v>
      </c>
      <c r="K7269" t="s">
        <v>41</v>
      </c>
      <c r="L7269" t="s">
        <v>74</v>
      </c>
      <c r="M7269"/>
      <c r="N7269">
        <v>72.5</v>
      </c>
      <c r="O7269" t="s">
        <v>15911</v>
      </c>
      <c r="P7269" t="s">
        <v>146</v>
      </c>
    </row>
    <row r="7270" spans="1:16" x14ac:dyDescent="0.25">
      <c r="A7270" t="s">
        <v>1</v>
      </c>
      <c r="B7270" t="s">
        <v>15912</v>
      </c>
      <c r="C7270" t="s">
        <v>657</v>
      </c>
      <c r="D7270" t="s">
        <v>2360</v>
      </c>
      <c r="E7270" t="s">
        <v>59</v>
      </c>
      <c r="F7270" t="b">
        <v>0</v>
      </c>
      <c r="G7270" t="s">
        <v>65</v>
      </c>
      <c r="H7270" s="1">
        <v>46095.417453703703</v>
      </c>
      <c r="I7270" t="b">
        <v>0</v>
      </c>
      <c r="J7270" t="b">
        <v>1</v>
      </c>
      <c r="K7270" t="s">
        <v>41</v>
      </c>
      <c r="L7270" t="s">
        <v>60</v>
      </c>
      <c r="M7270">
        <v>165000</v>
      </c>
      <c r="N7270"/>
      <c r="O7270" t="s">
        <v>424</v>
      </c>
      <c r="P7270" t="s">
        <v>15913</v>
      </c>
    </row>
    <row r="7271" spans="1:16" x14ac:dyDescent="0.25">
      <c r="A7271" t="s">
        <v>7</v>
      </c>
      <c r="B7271" t="s">
        <v>7</v>
      </c>
      <c r="C7271" t="s">
        <v>15914</v>
      </c>
      <c r="D7271" t="s">
        <v>4587</v>
      </c>
      <c r="E7271" t="s">
        <v>59</v>
      </c>
      <c r="F7271" t="b">
        <v>0</v>
      </c>
      <c r="G7271" t="s">
        <v>40</v>
      </c>
      <c r="H7271" s="1">
        <v>46095.418495370373</v>
      </c>
      <c r="I7271" t="b">
        <v>0</v>
      </c>
      <c r="J7271" t="b">
        <v>0</v>
      </c>
      <c r="K7271" t="s">
        <v>40</v>
      </c>
      <c r="L7271" t="s">
        <v>60</v>
      </c>
      <c r="M7271">
        <v>47500</v>
      </c>
      <c r="N7271"/>
      <c r="O7271" t="s">
        <v>15915</v>
      </c>
      <c r="P7271" t="s">
        <v>15916</v>
      </c>
    </row>
    <row r="7272" spans="1:16" x14ac:dyDescent="0.25">
      <c r="A7272" t="s">
        <v>1</v>
      </c>
      <c r="B7272" t="s">
        <v>1</v>
      </c>
      <c r="C7272" t="s">
        <v>5026</v>
      </c>
      <c r="D7272" t="s">
        <v>4587</v>
      </c>
      <c r="E7272" t="s">
        <v>59</v>
      </c>
      <c r="F7272" t="b">
        <v>0</v>
      </c>
      <c r="G7272" t="s">
        <v>40</v>
      </c>
      <c r="H7272" s="1">
        <v>46095.418703703697</v>
      </c>
      <c r="I7272" t="b">
        <v>1</v>
      </c>
      <c r="J7272" t="b">
        <v>0</v>
      </c>
      <c r="K7272" t="s">
        <v>40</v>
      </c>
      <c r="L7272" t="s">
        <v>60</v>
      </c>
      <c r="M7272">
        <v>43000</v>
      </c>
      <c r="N7272"/>
      <c r="O7272" t="s">
        <v>15917</v>
      </c>
      <c r="P7272" t="s">
        <v>15918</v>
      </c>
    </row>
    <row r="7273" spans="1:16" x14ac:dyDescent="0.25">
      <c r="A7273" t="s">
        <v>3</v>
      </c>
      <c r="B7273" t="s">
        <v>11895</v>
      </c>
      <c r="C7273" t="s">
        <v>76</v>
      </c>
      <c r="D7273" t="s">
        <v>584</v>
      </c>
      <c r="E7273" t="s">
        <v>59</v>
      </c>
      <c r="F7273" t="b">
        <v>1</v>
      </c>
      <c r="G7273" t="s">
        <v>19</v>
      </c>
      <c r="H7273" s="1">
        <v>46095.419236111113</v>
      </c>
      <c r="I7273" t="b">
        <v>0</v>
      </c>
      <c r="J7273" t="b">
        <v>0</v>
      </c>
      <c r="K7273" t="s">
        <v>19</v>
      </c>
      <c r="L7273" t="s">
        <v>74</v>
      </c>
      <c r="M7273"/>
      <c r="N7273">
        <v>15</v>
      </c>
      <c r="O7273" t="s">
        <v>3640</v>
      </c>
      <c r="P7273" t="s">
        <v>9785</v>
      </c>
    </row>
    <row r="7274" spans="1:16" x14ac:dyDescent="0.25">
      <c r="A7274" t="s">
        <v>1</v>
      </c>
      <c r="B7274" t="s">
        <v>15919</v>
      </c>
      <c r="C7274" t="s">
        <v>315</v>
      </c>
      <c r="D7274" t="s">
        <v>4526</v>
      </c>
      <c r="E7274" t="s">
        <v>59</v>
      </c>
      <c r="F7274" t="b">
        <v>0</v>
      </c>
      <c r="G7274" t="s">
        <v>77</v>
      </c>
      <c r="H7274" s="1">
        <v>46095.501099537039</v>
      </c>
      <c r="I7274" t="b">
        <v>0</v>
      </c>
      <c r="J7274" t="b">
        <v>0</v>
      </c>
      <c r="K7274" t="s">
        <v>41</v>
      </c>
      <c r="L7274" t="s">
        <v>60</v>
      </c>
      <c r="M7274">
        <v>185000</v>
      </c>
      <c r="N7274"/>
      <c r="O7274" t="s">
        <v>15920</v>
      </c>
    </row>
    <row r="7275" spans="1:16" x14ac:dyDescent="0.25">
      <c r="A7275" t="s">
        <v>1</v>
      </c>
      <c r="B7275" t="s">
        <v>15921</v>
      </c>
      <c r="C7275" t="s">
        <v>5340</v>
      </c>
      <c r="D7275" t="s">
        <v>4599</v>
      </c>
      <c r="E7275" t="s">
        <v>59</v>
      </c>
      <c r="F7275" t="b">
        <v>0</v>
      </c>
      <c r="G7275" t="s">
        <v>40</v>
      </c>
      <c r="H7275" s="1">
        <v>46095.502118055563</v>
      </c>
      <c r="I7275" t="b">
        <v>0</v>
      </c>
      <c r="J7275" t="b">
        <v>0</v>
      </c>
      <c r="K7275" t="s">
        <v>40</v>
      </c>
      <c r="L7275" t="s">
        <v>60</v>
      </c>
      <c r="M7275">
        <v>67500</v>
      </c>
      <c r="N7275"/>
      <c r="O7275" t="s">
        <v>15922</v>
      </c>
      <c r="P7275" t="s">
        <v>15923</v>
      </c>
    </row>
    <row r="7276" spans="1:16" x14ac:dyDescent="0.25">
      <c r="A7276" t="s">
        <v>4</v>
      </c>
      <c r="B7276" t="s">
        <v>3384</v>
      </c>
      <c r="C7276" t="s">
        <v>2853</v>
      </c>
      <c r="D7276" t="s">
        <v>4587</v>
      </c>
      <c r="E7276" t="s">
        <v>59</v>
      </c>
      <c r="F7276" t="b">
        <v>0</v>
      </c>
      <c r="G7276" t="s">
        <v>89</v>
      </c>
      <c r="H7276" s="1">
        <v>46095.542083333326</v>
      </c>
      <c r="I7276" t="b">
        <v>0</v>
      </c>
      <c r="J7276" t="b">
        <v>1</v>
      </c>
      <c r="K7276" t="s">
        <v>41</v>
      </c>
      <c r="L7276" t="s">
        <v>60</v>
      </c>
      <c r="M7276">
        <v>70000</v>
      </c>
      <c r="N7276"/>
      <c r="O7276" t="s">
        <v>1274</v>
      </c>
      <c r="P7276" t="s">
        <v>6393</v>
      </c>
    </row>
    <row r="7277" spans="1:16" x14ac:dyDescent="0.25">
      <c r="A7277" t="s">
        <v>2</v>
      </c>
      <c r="B7277" t="s">
        <v>15924</v>
      </c>
      <c r="C7277" t="s">
        <v>81</v>
      </c>
      <c r="D7277" t="s">
        <v>4756</v>
      </c>
      <c r="E7277" t="s">
        <v>59</v>
      </c>
      <c r="F7277" t="b">
        <v>0</v>
      </c>
      <c r="G7277" t="s">
        <v>77</v>
      </c>
      <c r="H7277" s="1">
        <v>46095.542175925933</v>
      </c>
      <c r="I7277" t="b">
        <v>0</v>
      </c>
      <c r="J7277" t="b">
        <v>0</v>
      </c>
      <c r="K7277" t="s">
        <v>41</v>
      </c>
      <c r="L7277" t="s">
        <v>60</v>
      </c>
      <c r="M7277">
        <v>155000</v>
      </c>
      <c r="N7277"/>
      <c r="O7277" t="s">
        <v>402</v>
      </c>
      <c r="P7277" t="s">
        <v>14914</v>
      </c>
    </row>
    <row r="7278" spans="1:16" x14ac:dyDescent="0.25">
      <c r="A7278" t="s">
        <v>1</v>
      </c>
      <c r="B7278" t="s">
        <v>15925</v>
      </c>
      <c r="C7278" t="s">
        <v>93</v>
      </c>
      <c r="D7278" t="s">
        <v>4550</v>
      </c>
      <c r="E7278" t="s">
        <v>59</v>
      </c>
      <c r="F7278" t="b">
        <v>0</v>
      </c>
      <c r="G7278" t="s">
        <v>65</v>
      </c>
      <c r="H7278" s="1">
        <v>46095.542349537027</v>
      </c>
      <c r="I7278" t="b">
        <v>0</v>
      </c>
      <c r="J7278" t="b">
        <v>1</v>
      </c>
      <c r="K7278" t="s">
        <v>41</v>
      </c>
      <c r="L7278" t="s">
        <v>60</v>
      </c>
      <c r="M7278">
        <v>126750</v>
      </c>
      <c r="N7278"/>
      <c r="O7278" t="s">
        <v>1362</v>
      </c>
      <c r="P7278" t="s">
        <v>15926</v>
      </c>
    </row>
    <row r="7279" spans="1:16" x14ac:dyDescent="0.25">
      <c r="A7279" t="s">
        <v>2</v>
      </c>
      <c r="B7279" t="s">
        <v>2</v>
      </c>
      <c r="C7279" t="s">
        <v>1641</v>
      </c>
      <c r="D7279" t="s">
        <v>4756</v>
      </c>
      <c r="E7279" t="s">
        <v>59</v>
      </c>
      <c r="F7279" t="b">
        <v>0</v>
      </c>
      <c r="G7279" t="s">
        <v>63</v>
      </c>
      <c r="H7279" s="1">
        <v>46095.551504629628</v>
      </c>
      <c r="I7279" t="b">
        <v>0</v>
      </c>
      <c r="J7279" t="b">
        <v>1</v>
      </c>
      <c r="K7279" t="s">
        <v>41</v>
      </c>
      <c r="L7279" t="s">
        <v>60</v>
      </c>
      <c r="M7279">
        <v>85000</v>
      </c>
      <c r="N7279"/>
      <c r="O7279" t="s">
        <v>2970</v>
      </c>
      <c r="P7279" t="s">
        <v>15927</v>
      </c>
    </row>
    <row r="7280" spans="1:16" x14ac:dyDescent="0.25">
      <c r="A7280" t="s">
        <v>0</v>
      </c>
      <c r="B7280" t="s">
        <v>15928</v>
      </c>
      <c r="C7280" t="s">
        <v>2293</v>
      </c>
      <c r="D7280" t="s">
        <v>2360</v>
      </c>
      <c r="E7280" t="s">
        <v>59</v>
      </c>
      <c r="F7280" t="b">
        <v>0</v>
      </c>
      <c r="G7280" t="s">
        <v>65</v>
      </c>
      <c r="H7280" s="1">
        <v>46095.625081018523</v>
      </c>
      <c r="I7280" t="b">
        <v>0</v>
      </c>
      <c r="J7280" t="b">
        <v>0</v>
      </c>
      <c r="K7280" t="s">
        <v>41</v>
      </c>
      <c r="L7280" t="s">
        <v>60</v>
      </c>
      <c r="M7280">
        <v>135500</v>
      </c>
      <c r="N7280"/>
      <c r="O7280" t="s">
        <v>15140</v>
      </c>
      <c r="P7280" t="s">
        <v>15929</v>
      </c>
    </row>
    <row r="7281" spans="1:16" x14ac:dyDescent="0.25">
      <c r="A7281" t="s">
        <v>4</v>
      </c>
      <c r="B7281" t="s">
        <v>15930</v>
      </c>
      <c r="C7281" t="s">
        <v>84</v>
      </c>
      <c r="D7281" t="s">
        <v>4346</v>
      </c>
      <c r="E7281" t="s">
        <v>59</v>
      </c>
      <c r="F7281" t="b">
        <v>0</v>
      </c>
      <c r="G7281" t="s">
        <v>65</v>
      </c>
      <c r="H7281" s="1">
        <v>46095.625706018523</v>
      </c>
      <c r="I7281" t="b">
        <v>0</v>
      </c>
      <c r="J7281" t="b">
        <v>1</v>
      </c>
      <c r="K7281" t="s">
        <v>41</v>
      </c>
      <c r="L7281" t="s">
        <v>60</v>
      </c>
      <c r="M7281">
        <v>169000</v>
      </c>
      <c r="N7281"/>
      <c r="O7281" t="s">
        <v>1183</v>
      </c>
      <c r="P7281" t="s">
        <v>1196</v>
      </c>
    </row>
    <row r="7282" spans="1:16" x14ac:dyDescent="0.25">
      <c r="A7282" t="s">
        <v>0</v>
      </c>
      <c r="B7282" t="s">
        <v>15931</v>
      </c>
      <c r="C7282" t="s">
        <v>142</v>
      </c>
      <c r="D7282" t="s">
        <v>4526</v>
      </c>
      <c r="E7282" t="s">
        <v>59</v>
      </c>
      <c r="F7282" t="b">
        <v>0</v>
      </c>
      <c r="G7282" t="s">
        <v>65</v>
      </c>
      <c r="H7282" s="1">
        <v>46095.708414351851</v>
      </c>
      <c r="I7282" t="b">
        <v>0</v>
      </c>
      <c r="J7282" t="b">
        <v>0</v>
      </c>
      <c r="K7282" t="s">
        <v>41</v>
      </c>
      <c r="L7282" t="s">
        <v>60</v>
      </c>
      <c r="M7282">
        <v>167500</v>
      </c>
      <c r="N7282"/>
      <c r="O7282" t="s">
        <v>15932</v>
      </c>
      <c r="P7282" t="s">
        <v>3201</v>
      </c>
    </row>
    <row r="7283" spans="1:16" x14ac:dyDescent="0.25">
      <c r="A7283" t="s">
        <v>3</v>
      </c>
      <c r="B7283" t="s">
        <v>15933</v>
      </c>
      <c r="C7283" t="s">
        <v>115</v>
      </c>
      <c r="D7283" t="s">
        <v>4756</v>
      </c>
      <c r="E7283" t="s">
        <v>59</v>
      </c>
      <c r="F7283" t="b">
        <v>0</v>
      </c>
      <c r="G7283" t="s">
        <v>65</v>
      </c>
      <c r="H7283" s="1">
        <v>46095.708437499998</v>
      </c>
      <c r="I7283" t="b">
        <v>0</v>
      </c>
      <c r="J7283" t="b">
        <v>1</v>
      </c>
      <c r="K7283" t="s">
        <v>41</v>
      </c>
      <c r="L7283" t="s">
        <v>60</v>
      </c>
      <c r="M7283">
        <v>85000</v>
      </c>
      <c r="N7283"/>
      <c r="O7283" t="s">
        <v>15934</v>
      </c>
      <c r="P7283" t="s">
        <v>15935</v>
      </c>
    </row>
    <row r="7284" spans="1:16" x14ac:dyDescent="0.25">
      <c r="A7284" t="s">
        <v>0</v>
      </c>
      <c r="B7284" t="s">
        <v>15936</v>
      </c>
      <c r="C7284" t="s">
        <v>218</v>
      </c>
      <c r="D7284" t="s">
        <v>4756</v>
      </c>
      <c r="E7284" t="s">
        <v>59</v>
      </c>
      <c r="F7284" t="b">
        <v>0</v>
      </c>
      <c r="G7284" t="s">
        <v>63</v>
      </c>
      <c r="H7284" s="1">
        <v>46095.718171296299</v>
      </c>
      <c r="I7284" t="b">
        <v>0</v>
      </c>
      <c r="J7284" t="b">
        <v>1</v>
      </c>
      <c r="K7284" t="s">
        <v>41</v>
      </c>
      <c r="L7284" t="s">
        <v>60</v>
      </c>
      <c r="M7284">
        <v>85000</v>
      </c>
      <c r="N7284"/>
      <c r="O7284" t="s">
        <v>15937</v>
      </c>
      <c r="P7284" t="s">
        <v>1314</v>
      </c>
    </row>
    <row r="7285" spans="1:16" x14ac:dyDescent="0.25">
      <c r="A7285" t="s">
        <v>3</v>
      </c>
      <c r="B7285" t="s">
        <v>8219</v>
      </c>
      <c r="C7285" t="s">
        <v>162</v>
      </c>
      <c r="D7285" t="s">
        <v>2360</v>
      </c>
      <c r="E7285" t="s">
        <v>59</v>
      </c>
      <c r="F7285" t="b">
        <v>0</v>
      </c>
      <c r="G7285" t="s">
        <v>73</v>
      </c>
      <c r="H7285" s="1">
        <v>46095.7502662037</v>
      </c>
      <c r="I7285" t="b">
        <v>0</v>
      </c>
      <c r="J7285" t="b">
        <v>1</v>
      </c>
      <c r="K7285" t="s">
        <v>41</v>
      </c>
      <c r="L7285" t="s">
        <v>60</v>
      </c>
      <c r="M7285">
        <v>84755</v>
      </c>
      <c r="N7285"/>
      <c r="O7285" t="s">
        <v>8220</v>
      </c>
    </row>
    <row r="7286" spans="1:16" x14ac:dyDescent="0.25">
      <c r="A7286" t="s">
        <v>0</v>
      </c>
      <c r="B7286" t="s">
        <v>15938</v>
      </c>
      <c r="C7286" t="s">
        <v>2800</v>
      </c>
      <c r="D7286" t="s">
        <v>2360</v>
      </c>
      <c r="E7286" t="s">
        <v>59</v>
      </c>
      <c r="F7286" t="b">
        <v>0</v>
      </c>
      <c r="G7286" t="s">
        <v>89</v>
      </c>
      <c r="H7286" s="1">
        <v>46095.792083333326</v>
      </c>
      <c r="I7286" t="b">
        <v>0</v>
      </c>
      <c r="J7286" t="b">
        <v>0</v>
      </c>
      <c r="K7286" t="s">
        <v>41</v>
      </c>
      <c r="L7286" t="s">
        <v>60</v>
      </c>
      <c r="M7286">
        <v>75710.665000000008</v>
      </c>
      <c r="N7286"/>
      <c r="O7286" t="s">
        <v>1424</v>
      </c>
      <c r="P7286" t="s">
        <v>945</v>
      </c>
    </row>
    <row r="7287" spans="1:16" x14ac:dyDescent="0.25">
      <c r="A7287" t="s">
        <v>2</v>
      </c>
      <c r="B7287" t="s">
        <v>779</v>
      </c>
      <c r="C7287" t="s">
        <v>2687</v>
      </c>
      <c r="D7287" t="s">
        <v>4526</v>
      </c>
      <c r="E7287" t="s">
        <v>621</v>
      </c>
      <c r="F7287" t="b">
        <v>0</v>
      </c>
      <c r="G7287" t="s">
        <v>77</v>
      </c>
      <c r="H7287" s="1">
        <v>46095.792175925933</v>
      </c>
      <c r="I7287" t="b">
        <v>0</v>
      </c>
      <c r="J7287" t="b">
        <v>0</v>
      </c>
      <c r="K7287" t="s">
        <v>41</v>
      </c>
      <c r="L7287" t="s">
        <v>74</v>
      </c>
      <c r="M7287"/>
      <c r="N7287">
        <v>18.25</v>
      </c>
      <c r="O7287" t="s">
        <v>15939</v>
      </c>
      <c r="P7287" t="s">
        <v>15940</v>
      </c>
    </row>
    <row r="7288" spans="1:16" x14ac:dyDescent="0.25">
      <c r="A7288" t="s">
        <v>0</v>
      </c>
      <c r="B7288" t="s">
        <v>15941</v>
      </c>
      <c r="C7288" t="s">
        <v>557</v>
      </c>
      <c r="D7288" t="s">
        <v>2360</v>
      </c>
      <c r="E7288" t="s">
        <v>59</v>
      </c>
      <c r="F7288" t="b">
        <v>0</v>
      </c>
      <c r="G7288" t="s">
        <v>65</v>
      </c>
      <c r="H7288" s="1">
        <v>46095.916747685187</v>
      </c>
      <c r="I7288" t="b">
        <v>0</v>
      </c>
      <c r="J7288" t="b">
        <v>0</v>
      </c>
      <c r="K7288" t="s">
        <v>41</v>
      </c>
      <c r="L7288" t="s">
        <v>74</v>
      </c>
      <c r="M7288"/>
      <c r="N7288">
        <v>57.5</v>
      </c>
      <c r="O7288" t="s">
        <v>4222</v>
      </c>
    </row>
    <row r="7289" spans="1:16" x14ac:dyDescent="0.25">
      <c r="A7289" t="s">
        <v>0</v>
      </c>
      <c r="B7289" t="s">
        <v>8791</v>
      </c>
      <c r="C7289" t="s">
        <v>164</v>
      </c>
      <c r="D7289" t="s">
        <v>3173</v>
      </c>
      <c r="E7289" t="s">
        <v>59</v>
      </c>
      <c r="F7289" t="b">
        <v>0</v>
      </c>
      <c r="G7289" t="s">
        <v>65</v>
      </c>
      <c r="H7289" s="1">
        <v>46096.000104166669</v>
      </c>
      <c r="I7289" t="b">
        <v>0</v>
      </c>
      <c r="J7289" t="b">
        <v>0</v>
      </c>
      <c r="K7289" t="s">
        <v>41</v>
      </c>
      <c r="L7289" t="s">
        <v>74</v>
      </c>
      <c r="M7289"/>
      <c r="N7289">
        <v>22.5</v>
      </c>
      <c r="O7289" t="s">
        <v>149</v>
      </c>
      <c r="P7289" t="s">
        <v>219</v>
      </c>
    </row>
    <row r="7290" spans="1:16" x14ac:dyDescent="0.25">
      <c r="A7290" t="s">
        <v>6</v>
      </c>
      <c r="B7290" t="s">
        <v>5889</v>
      </c>
      <c r="C7290" t="s">
        <v>1088</v>
      </c>
      <c r="D7290" t="s">
        <v>4756</v>
      </c>
      <c r="E7290" t="s">
        <v>59</v>
      </c>
      <c r="F7290" t="b">
        <v>0</v>
      </c>
      <c r="G7290" t="s">
        <v>77</v>
      </c>
      <c r="H7290" s="1">
        <v>46096.000208333331</v>
      </c>
      <c r="I7290" t="b">
        <v>0</v>
      </c>
      <c r="J7290" t="b">
        <v>0</v>
      </c>
      <c r="K7290" t="s">
        <v>41</v>
      </c>
      <c r="L7290" t="s">
        <v>60</v>
      </c>
      <c r="M7290">
        <v>140000</v>
      </c>
      <c r="N7290"/>
      <c r="O7290" t="s">
        <v>402</v>
      </c>
      <c r="P7290" t="s">
        <v>9061</v>
      </c>
    </row>
    <row r="7291" spans="1:16" x14ac:dyDescent="0.25">
      <c r="A7291" t="s">
        <v>4</v>
      </c>
      <c r="B7291" t="s">
        <v>15942</v>
      </c>
      <c r="C7291" t="s">
        <v>330</v>
      </c>
      <c r="D7291" t="s">
        <v>15943</v>
      </c>
      <c r="E7291" t="s">
        <v>59</v>
      </c>
      <c r="F7291" t="b">
        <v>0</v>
      </c>
      <c r="G7291" t="s">
        <v>65</v>
      </c>
      <c r="H7291" s="1">
        <v>46096.000763888893</v>
      </c>
      <c r="I7291" t="b">
        <v>0</v>
      </c>
      <c r="J7291" t="b">
        <v>1</v>
      </c>
      <c r="K7291" t="s">
        <v>41</v>
      </c>
      <c r="L7291" t="s">
        <v>60</v>
      </c>
      <c r="M7291">
        <v>177000</v>
      </c>
      <c r="N7291"/>
      <c r="O7291" t="s">
        <v>708</v>
      </c>
      <c r="P7291" t="s">
        <v>15944</v>
      </c>
    </row>
    <row r="7292" spans="1:16" x14ac:dyDescent="0.25">
      <c r="A7292" t="s">
        <v>4</v>
      </c>
      <c r="B7292" t="s">
        <v>15945</v>
      </c>
      <c r="C7292" t="s">
        <v>330</v>
      </c>
      <c r="D7292" t="s">
        <v>7792</v>
      </c>
      <c r="E7292" t="s">
        <v>59</v>
      </c>
      <c r="F7292" t="b">
        <v>0</v>
      </c>
      <c r="G7292" t="s">
        <v>77</v>
      </c>
      <c r="H7292" s="1">
        <v>46096.001018518517</v>
      </c>
      <c r="I7292" t="b">
        <v>0</v>
      </c>
      <c r="J7292" t="b">
        <v>1</v>
      </c>
      <c r="K7292" t="s">
        <v>41</v>
      </c>
      <c r="L7292" t="s">
        <v>60</v>
      </c>
      <c r="M7292">
        <v>125000</v>
      </c>
      <c r="N7292"/>
      <c r="O7292" t="s">
        <v>15946</v>
      </c>
      <c r="P7292" t="s">
        <v>15947</v>
      </c>
    </row>
    <row r="7293" spans="1:16" x14ac:dyDescent="0.25">
      <c r="A7293" t="s">
        <v>1</v>
      </c>
      <c r="B7293" t="s">
        <v>15948</v>
      </c>
      <c r="C7293" t="s">
        <v>5818</v>
      </c>
      <c r="D7293" t="s">
        <v>4673</v>
      </c>
      <c r="E7293" t="s">
        <v>59</v>
      </c>
      <c r="F7293" t="b">
        <v>0</v>
      </c>
      <c r="G7293" t="s">
        <v>77</v>
      </c>
      <c r="H7293" s="1">
        <v>46096.00105324074</v>
      </c>
      <c r="I7293" t="b">
        <v>0</v>
      </c>
      <c r="J7293" t="b">
        <v>1</v>
      </c>
      <c r="K7293" t="s">
        <v>41</v>
      </c>
      <c r="L7293" t="s">
        <v>60</v>
      </c>
      <c r="M7293">
        <v>134602</v>
      </c>
      <c r="N7293"/>
      <c r="O7293" t="s">
        <v>15949</v>
      </c>
      <c r="P7293" t="s">
        <v>15950</v>
      </c>
    </row>
    <row r="7294" spans="1:16" x14ac:dyDescent="0.25">
      <c r="A7294" t="s">
        <v>1</v>
      </c>
      <c r="B7294" t="s">
        <v>1591</v>
      </c>
      <c r="C7294" t="s">
        <v>952</v>
      </c>
      <c r="D7294" t="s">
        <v>4673</v>
      </c>
      <c r="E7294" t="s">
        <v>59</v>
      </c>
      <c r="F7294" t="b">
        <v>0</v>
      </c>
      <c r="G7294" t="s">
        <v>77</v>
      </c>
      <c r="H7294" s="1">
        <v>46096.00105324074</v>
      </c>
      <c r="I7294" t="b">
        <v>1</v>
      </c>
      <c r="J7294" t="b">
        <v>1</v>
      </c>
      <c r="K7294" t="s">
        <v>41</v>
      </c>
      <c r="L7294" t="s">
        <v>60</v>
      </c>
      <c r="M7294">
        <v>185000</v>
      </c>
      <c r="N7294"/>
      <c r="O7294" t="s">
        <v>3447</v>
      </c>
      <c r="P7294" t="s">
        <v>15951</v>
      </c>
    </row>
    <row r="7295" spans="1:16" x14ac:dyDescent="0.25">
      <c r="A7295" t="s">
        <v>2</v>
      </c>
      <c r="B7295" t="s">
        <v>15952</v>
      </c>
      <c r="C7295" t="s">
        <v>19</v>
      </c>
      <c r="D7295" t="s">
        <v>4518</v>
      </c>
      <c r="E7295" t="s">
        <v>621</v>
      </c>
      <c r="F7295" t="b">
        <v>0</v>
      </c>
      <c r="G7295" t="s">
        <v>19</v>
      </c>
      <c r="H7295" s="1">
        <v>46096.002569444441</v>
      </c>
      <c r="I7295" t="b">
        <v>1</v>
      </c>
      <c r="J7295" t="b">
        <v>0</v>
      </c>
      <c r="K7295" t="s">
        <v>19</v>
      </c>
      <c r="L7295" t="s">
        <v>60</v>
      </c>
      <c r="M7295">
        <v>50000</v>
      </c>
      <c r="N7295"/>
      <c r="O7295" t="s">
        <v>4519</v>
      </c>
    </row>
    <row r="7296" spans="1:16" x14ac:dyDescent="0.25">
      <c r="A7296" t="s">
        <v>2</v>
      </c>
      <c r="B7296" t="s">
        <v>15953</v>
      </c>
      <c r="C7296" t="s">
        <v>15954</v>
      </c>
      <c r="D7296" t="s">
        <v>4671</v>
      </c>
      <c r="E7296" t="s">
        <v>88</v>
      </c>
      <c r="F7296" t="b">
        <v>0</v>
      </c>
      <c r="G7296" t="s">
        <v>63</v>
      </c>
      <c r="H7296" s="1">
        <v>46096.009942129633</v>
      </c>
      <c r="I7296" t="b">
        <v>0</v>
      </c>
      <c r="J7296" t="b">
        <v>1</v>
      </c>
      <c r="K7296" t="s">
        <v>41</v>
      </c>
      <c r="L7296" t="s">
        <v>60</v>
      </c>
      <c r="M7296">
        <v>183500</v>
      </c>
      <c r="N7296"/>
      <c r="O7296" t="s">
        <v>7350</v>
      </c>
      <c r="P7296" t="s">
        <v>15805</v>
      </c>
    </row>
    <row r="7297" spans="1:16" x14ac:dyDescent="0.25">
      <c r="A7297" t="s">
        <v>2</v>
      </c>
      <c r="B7297" t="s">
        <v>4130</v>
      </c>
      <c r="C7297" t="s">
        <v>15955</v>
      </c>
      <c r="D7297" t="s">
        <v>4673</v>
      </c>
      <c r="E7297" t="s">
        <v>59</v>
      </c>
      <c r="F7297" t="b">
        <v>0</v>
      </c>
      <c r="G7297" t="s">
        <v>63</v>
      </c>
      <c r="H7297" s="1">
        <v>46096.009942129633</v>
      </c>
      <c r="I7297" t="b">
        <v>0</v>
      </c>
      <c r="J7297" t="b">
        <v>1</v>
      </c>
      <c r="K7297" t="s">
        <v>41</v>
      </c>
      <c r="L7297" t="s">
        <v>60</v>
      </c>
      <c r="M7297">
        <v>120000</v>
      </c>
      <c r="N7297"/>
      <c r="O7297" t="s">
        <v>6751</v>
      </c>
      <c r="P7297" t="s">
        <v>15956</v>
      </c>
    </row>
    <row r="7298" spans="1:16" x14ac:dyDescent="0.25">
      <c r="A7298" t="s">
        <v>0</v>
      </c>
      <c r="B7298" t="s">
        <v>15957</v>
      </c>
      <c r="C7298" t="s">
        <v>3053</v>
      </c>
      <c r="D7298" t="s">
        <v>4756</v>
      </c>
      <c r="E7298" t="s">
        <v>59</v>
      </c>
      <c r="F7298" t="b">
        <v>0</v>
      </c>
      <c r="G7298" t="s">
        <v>68</v>
      </c>
      <c r="H7298" s="1">
        <v>46096.042280092603</v>
      </c>
      <c r="I7298" t="b">
        <v>0</v>
      </c>
      <c r="J7298" t="b">
        <v>0</v>
      </c>
      <c r="K7298" t="s">
        <v>41</v>
      </c>
      <c r="L7298" t="s">
        <v>60</v>
      </c>
      <c r="M7298">
        <v>95000</v>
      </c>
      <c r="N7298"/>
      <c r="O7298" t="s">
        <v>15958</v>
      </c>
      <c r="P7298" t="s">
        <v>15959</v>
      </c>
    </row>
    <row r="7299" spans="1:16" x14ac:dyDescent="0.25">
      <c r="A7299" t="s">
        <v>1</v>
      </c>
      <c r="B7299" t="s">
        <v>15960</v>
      </c>
      <c r="C7299" t="s">
        <v>484</v>
      </c>
      <c r="D7299" t="s">
        <v>4756</v>
      </c>
      <c r="E7299" t="s">
        <v>59</v>
      </c>
      <c r="F7299" t="b">
        <v>0</v>
      </c>
      <c r="G7299" t="s">
        <v>65</v>
      </c>
      <c r="H7299" s="1">
        <v>46096.042395833327</v>
      </c>
      <c r="I7299" t="b">
        <v>0</v>
      </c>
      <c r="J7299" t="b">
        <v>1</v>
      </c>
      <c r="K7299" t="s">
        <v>41</v>
      </c>
      <c r="L7299" t="s">
        <v>60</v>
      </c>
      <c r="M7299">
        <v>97300</v>
      </c>
      <c r="N7299"/>
      <c r="O7299" t="s">
        <v>4302</v>
      </c>
      <c r="P7299" t="s">
        <v>15961</v>
      </c>
    </row>
    <row r="7300" spans="1:16" x14ac:dyDescent="0.25">
      <c r="A7300" t="s">
        <v>1</v>
      </c>
      <c r="B7300" t="s">
        <v>12721</v>
      </c>
      <c r="C7300" t="s">
        <v>1032</v>
      </c>
      <c r="D7300" t="s">
        <v>4756</v>
      </c>
      <c r="E7300" t="s">
        <v>59</v>
      </c>
      <c r="F7300" t="b">
        <v>0</v>
      </c>
      <c r="G7300" t="s">
        <v>13</v>
      </c>
      <c r="H7300" s="1">
        <v>46096.044027777767</v>
      </c>
      <c r="I7300" t="b">
        <v>1</v>
      </c>
      <c r="J7300" t="b">
        <v>0</v>
      </c>
      <c r="K7300" t="s">
        <v>13</v>
      </c>
      <c r="L7300" t="s">
        <v>60</v>
      </c>
      <c r="M7300">
        <v>115000</v>
      </c>
      <c r="N7300"/>
      <c r="O7300" t="s">
        <v>15962</v>
      </c>
      <c r="P7300" t="s">
        <v>15050</v>
      </c>
    </row>
    <row r="7301" spans="1:16" x14ac:dyDescent="0.25">
      <c r="A7301" t="s">
        <v>0</v>
      </c>
      <c r="B7301" t="s">
        <v>1308</v>
      </c>
      <c r="C7301" t="s">
        <v>112</v>
      </c>
      <c r="D7301" t="s">
        <v>14604</v>
      </c>
      <c r="E7301" t="s">
        <v>59</v>
      </c>
      <c r="F7301" t="b">
        <v>0</v>
      </c>
      <c r="G7301" t="s">
        <v>65</v>
      </c>
      <c r="H7301" s="1">
        <v>46096.083391203712</v>
      </c>
      <c r="I7301" t="b">
        <v>1</v>
      </c>
      <c r="J7301" t="b">
        <v>1</v>
      </c>
      <c r="K7301" t="s">
        <v>41</v>
      </c>
      <c r="L7301" t="s">
        <v>60</v>
      </c>
      <c r="M7301">
        <v>140000</v>
      </c>
      <c r="N7301"/>
      <c r="O7301" t="s">
        <v>1483</v>
      </c>
      <c r="P7301" t="s">
        <v>3355</v>
      </c>
    </row>
    <row r="7302" spans="1:16" x14ac:dyDescent="0.25">
      <c r="A7302" t="s">
        <v>2</v>
      </c>
      <c r="B7302" t="s">
        <v>15963</v>
      </c>
      <c r="C7302" t="s">
        <v>76</v>
      </c>
      <c r="D7302" t="s">
        <v>4526</v>
      </c>
      <c r="E7302" t="s">
        <v>132</v>
      </c>
      <c r="F7302" t="b">
        <v>1</v>
      </c>
      <c r="G7302" t="s">
        <v>13</v>
      </c>
      <c r="H7302" s="1">
        <v>46096.127280092587</v>
      </c>
      <c r="I7302" t="b">
        <v>0</v>
      </c>
      <c r="J7302" t="b">
        <v>0</v>
      </c>
      <c r="K7302" t="s">
        <v>13</v>
      </c>
      <c r="L7302" t="s">
        <v>74</v>
      </c>
      <c r="M7302"/>
      <c r="N7302">
        <v>50</v>
      </c>
      <c r="O7302" t="s">
        <v>5046</v>
      </c>
    </row>
    <row r="7303" spans="1:16" x14ac:dyDescent="0.25">
      <c r="A7303" t="s">
        <v>7</v>
      </c>
      <c r="B7303" t="s">
        <v>15964</v>
      </c>
      <c r="C7303" t="s">
        <v>76</v>
      </c>
      <c r="D7303" t="s">
        <v>4526</v>
      </c>
      <c r="E7303" t="s">
        <v>132</v>
      </c>
      <c r="F7303" t="b">
        <v>1</v>
      </c>
      <c r="G7303" t="s">
        <v>13</v>
      </c>
      <c r="H7303" s="1">
        <v>46096.127303240741</v>
      </c>
      <c r="I7303" t="b">
        <v>0</v>
      </c>
      <c r="J7303" t="b">
        <v>0</v>
      </c>
      <c r="K7303" t="s">
        <v>13</v>
      </c>
      <c r="L7303" t="s">
        <v>74</v>
      </c>
      <c r="M7303"/>
      <c r="N7303">
        <v>50</v>
      </c>
      <c r="O7303" t="s">
        <v>5046</v>
      </c>
    </row>
    <row r="7304" spans="1:16" x14ac:dyDescent="0.25">
      <c r="A7304" t="s">
        <v>6</v>
      </c>
      <c r="B7304" t="s">
        <v>15965</v>
      </c>
      <c r="C7304" t="s">
        <v>76</v>
      </c>
      <c r="D7304" t="s">
        <v>4526</v>
      </c>
      <c r="E7304" t="s">
        <v>132</v>
      </c>
      <c r="F7304" t="b">
        <v>1</v>
      </c>
      <c r="G7304" t="s">
        <v>13</v>
      </c>
      <c r="H7304" s="1">
        <v>46096.127303240741</v>
      </c>
      <c r="I7304" t="b">
        <v>0</v>
      </c>
      <c r="J7304" t="b">
        <v>0</v>
      </c>
      <c r="K7304" t="s">
        <v>13</v>
      </c>
      <c r="L7304" t="s">
        <v>74</v>
      </c>
      <c r="M7304"/>
      <c r="N7304">
        <v>75</v>
      </c>
      <c r="O7304" t="s">
        <v>5046</v>
      </c>
      <c r="P7304" t="s">
        <v>208</v>
      </c>
    </row>
    <row r="7305" spans="1:16" x14ac:dyDescent="0.25">
      <c r="A7305" t="s">
        <v>4</v>
      </c>
      <c r="B7305" t="s">
        <v>15966</v>
      </c>
      <c r="C7305" t="s">
        <v>92</v>
      </c>
      <c r="D7305" t="s">
        <v>2360</v>
      </c>
      <c r="E7305" t="s">
        <v>59</v>
      </c>
      <c r="F7305" t="b">
        <v>0</v>
      </c>
      <c r="G7305" t="s">
        <v>77</v>
      </c>
      <c r="H7305" s="1">
        <v>46096.250925925917</v>
      </c>
      <c r="I7305" t="b">
        <v>0</v>
      </c>
      <c r="J7305" t="b">
        <v>1</v>
      </c>
      <c r="K7305" t="s">
        <v>41</v>
      </c>
      <c r="L7305" t="s">
        <v>60</v>
      </c>
      <c r="M7305">
        <v>209500</v>
      </c>
      <c r="N7305"/>
      <c r="O7305" t="s">
        <v>402</v>
      </c>
      <c r="P7305" t="s">
        <v>15967</v>
      </c>
    </row>
    <row r="7306" spans="1:16" x14ac:dyDescent="0.25">
      <c r="A7306" t="s">
        <v>4</v>
      </c>
      <c r="B7306" t="s">
        <v>15968</v>
      </c>
      <c r="C7306" t="s">
        <v>76</v>
      </c>
      <c r="D7306" t="s">
        <v>4526</v>
      </c>
      <c r="E7306" t="s">
        <v>88</v>
      </c>
      <c r="F7306" t="b">
        <v>1</v>
      </c>
      <c r="G7306" t="s">
        <v>77</v>
      </c>
      <c r="H7306" s="1">
        <v>46096.292557870373</v>
      </c>
      <c r="I7306" t="b">
        <v>0</v>
      </c>
      <c r="J7306" t="b">
        <v>0</v>
      </c>
      <c r="K7306" t="s">
        <v>41</v>
      </c>
      <c r="L7306" t="s">
        <v>74</v>
      </c>
      <c r="M7306"/>
      <c r="N7306">
        <v>62.5</v>
      </c>
      <c r="O7306" t="s">
        <v>5271</v>
      </c>
      <c r="P7306" t="s">
        <v>208</v>
      </c>
    </row>
    <row r="7307" spans="1:16" x14ac:dyDescent="0.25">
      <c r="A7307" t="s">
        <v>1</v>
      </c>
      <c r="B7307" t="s">
        <v>15969</v>
      </c>
      <c r="C7307" t="s">
        <v>227</v>
      </c>
      <c r="D7307" t="s">
        <v>5440</v>
      </c>
      <c r="E7307" t="s">
        <v>59</v>
      </c>
      <c r="F7307" t="b">
        <v>0</v>
      </c>
      <c r="G7307" t="s">
        <v>63</v>
      </c>
      <c r="H7307" s="1">
        <v>46096.312164351853</v>
      </c>
      <c r="I7307" t="b">
        <v>1</v>
      </c>
      <c r="J7307" t="b">
        <v>1</v>
      </c>
      <c r="K7307" t="s">
        <v>41</v>
      </c>
      <c r="L7307" t="s">
        <v>74</v>
      </c>
      <c r="M7307"/>
      <c r="N7307">
        <v>90</v>
      </c>
      <c r="O7307" t="s">
        <v>3958</v>
      </c>
      <c r="P7307" t="s">
        <v>15970</v>
      </c>
    </row>
    <row r="7308" spans="1:16" x14ac:dyDescent="0.25">
      <c r="A7308" t="s">
        <v>0</v>
      </c>
      <c r="B7308" t="s">
        <v>15971</v>
      </c>
      <c r="C7308" t="s">
        <v>2800</v>
      </c>
      <c r="D7308" t="s">
        <v>4346</v>
      </c>
      <c r="E7308" t="s">
        <v>59</v>
      </c>
      <c r="F7308" t="b">
        <v>0</v>
      </c>
      <c r="G7308" t="s">
        <v>89</v>
      </c>
      <c r="H7308" s="1">
        <v>46096.417118055557</v>
      </c>
      <c r="I7308" t="b">
        <v>0</v>
      </c>
      <c r="J7308" t="b">
        <v>0</v>
      </c>
      <c r="K7308" t="s">
        <v>41</v>
      </c>
      <c r="L7308" t="s">
        <v>60</v>
      </c>
      <c r="M7308">
        <v>75710.665000000008</v>
      </c>
      <c r="N7308"/>
      <c r="O7308" t="s">
        <v>15972</v>
      </c>
      <c r="P7308" t="s">
        <v>2860</v>
      </c>
    </row>
    <row r="7309" spans="1:16" x14ac:dyDescent="0.25">
      <c r="A7309" t="s">
        <v>2</v>
      </c>
      <c r="B7309" t="s">
        <v>4944</v>
      </c>
      <c r="C7309" t="s">
        <v>157</v>
      </c>
      <c r="D7309" t="s">
        <v>2360</v>
      </c>
      <c r="E7309" t="s">
        <v>59</v>
      </c>
      <c r="F7309" t="b">
        <v>0</v>
      </c>
      <c r="G7309" t="s">
        <v>77</v>
      </c>
      <c r="H7309" s="1">
        <v>46096.417303240742</v>
      </c>
      <c r="I7309" t="b">
        <v>0</v>
      </c>
      <c r="J7309" t="b">
        <v>1</v>
      </c>
      <c r="K7309" t="s">
        <v>41</v>
      </c>
      <c r="L7309" t="s">
        <v>60</v>
      </c>
      <c r="M7309">
        <v>214500</v>
      </c>
      <c r="N7309"/>
      <c r="O7309" t="s">
        <v>3622</v>
      </c>
      <c r="P7309" t="s">
        <v>15973</v>
      </c>
    </row>
    <row r="7310" spans="1:16" x14ac:dyDescent="0.25">
      <c r="A7310" t="s">
        <v>7</v>
      </c>
      <c r="B7310" t="s">
        <v>7</v>
      </c>
      <c r="C7310" t="s">
        <v>8133</v>
      </c>
      <c r="D7310" t="s">
        <v>4346</v>
      </c>
      <c r="E7310" t="s">
        <v>59</v>
      </c>
      <c r="F7310" t="b">
        <v>0</v>
      </c>
      <c r="G7310" t="s">
        <v>40</v>
      </c>
      <c r="H7310" s="1">
        <v>46096.460231481477</v>
      </c>
      <c r="I7310" t="b">
        <v>0</v>
      </c>
      <c r="J7310" t="b">
        <v>0</v>
      </c>
      <c r="K7310" t="s">
        <v>40</v>
      </c>
      <c r="L7310" t="s">
        <v>60</v>
      </c>
      <c r="M7310">
        <v>47500</v>
      </c>
      <c r="N7310"/>
      <c r="O7310" t="s">
        <v>15974</v>
      </c>
      <c r="P7310" t="s">
        <v>8135</v>
      </c>
    </row>
    <row r="7311" spans="1:16" x14ac:dyDescent="0.25">
      <c r="A7311" t="s">
        <v>6</v>
      </c>
      <c r="B7311" t="s">
        <v>5889</v>
      </c>
      <c r="C7311" t="s">
        <v>1088</v>
      </c>
      <c r="D7311" t="s">
        <v>4346</v>
      </c>
      <c r="E7311" t="s">
        <v>59</v>
      </c>
      <c r="F7311" t="b">
        <v>0</v>
      </c>
      <c r="G7311" t="s">
        <v>77</v>
      </c>
      <c r="H7311" s="1">
        <v>46096.500196759262</v>
      </c>
      <c r="I7311" t="b">
        <v>0</v>
      </c>
      <c r="J7311" t="b">
        <v>1</v>
      </c>
      <c r="K7311" t="s">
        <v>41</v>
      </c>
      <c r="L7311" t="s">
        <v>60</v>
      </c>
      <c r="M7311">
        <v>239000</v>
      </c>
      <c r="N7311"/>
      <c r="O7311" t="s">
        <v>402</v>
      </c>
      <c r="P7311" t="s">
        <v>9061</v>
      </c>
    </row>
    <row r="7312" spans="1:16" x14ac:dyDescent="0.25">
      <c r="A7312" t="s">
        <v>1</v>
      </c>
      <c r="B7312" t="s">
        <v>15975</v>
      </c>
      <c r="C7312" t="s">
        <v>92</v>
      </c>
      <c r="D7312" t="s">
        <v>4346</v>
      </c>
      <c r="E7312" t="s">
        <v>59</v>
      </c>
      <c r="F7312" t="b">
        <v>0</v>
      </c>
      <c r="G7312" t="s">
        <v>77</v>
      </c>
      <c r="H7312" s="1">
        <v>46096.500891203701</v>
      </c>
      <c r="I7312" t="b">
        <v>0</v>
      </c>
      <c r="J7312" t="b">
        <v>1</v>
      </c>
      <c r="K7312" t="s">
        <v>41</v>
      </c>
      <c r="L7312" t="s">
        <v>60</v>
      </c>
      <c r="M7312">
        <v>195000</v>
      </c>
      <c r="N7312"/>
      <c r="O7312" t="s">
        <v>402</v>
      </c>
      <c r="P7312" t="s">
        <v>15976</v>
      </c>
    </row>
    <row r="7313" spans="1:16" x14ac:dyDescent="0.25">
      <c r="A7313" t="s">
        <v>1</v>
      </c>
      <c r="B7313" t="s">
        <v>15977</v>
      </c>
      <c r="C7313" t="s">
        <v>949</v>
      </c>
      <c r="D7313" t="s">
        <v>4756</v>
      </c>
      <c r="E7313" t="s">
        <v>59</v>
      </c>
      <c r="F7313" t="b">
        <v>0</v>
      </c>
      <c r="G7313" t="s">
        <v>77</v>
      </c>
      <c r="H7313" s="1">
        <v>46096.500949074078</v>
      </c>
      <c r="I7313" t="b">
        <v>0</v>
      </c>
      <c r="J7313" t="b">
        <v>0</v>
      </c>
      <c r="K7313" t="s">
        <v>41</v>
      </c>
      <c r="L7313" t="s">
        <v>60</v>
      </c>
      <c r="M7313">
        <v>85000</v>
      </c>
      <c r="N7313"/>
      <c r="O7313" t="s">
        <v>15978</v>
      </c>
    </row>
    <row r="7314" spans="1:16" x14ac:dyDescent="0.25">
      <c r="A7314" t="s">
        <v>7</v>
      </c>
      <c r="B7314" t="s">
        <v>7</v>
      </c>
      <c r="C7314" t="s">
        <v>6647</v>
      </c>
      <c r="D7314" t="s">
        <v>4526</v>
      </c>
      <c r="E7314" t="s">
        <v>59</v>
      </c>
      <c r="F7314" t="b">
        <v>0</v>
      </c>
      <c r="G7314" t="s">
        <v>40</v>
      </c>
      <c r="H7314" s="1">
        <v>46096.501898148148</v>
      </c>
      <c r="I7314" t="b">
        <v>0</v>
      </c>
      <c r="J7314" t="b">
        <v>0</v>
      </c>
      <c r="K7314" t="s">
        <v>40</v>
      </c>
      <c r="L7314" t="s">
        <v>60</v>
      </c>
      <c r="M7314">
        <v>47000</v>
      </c>
      <c r="N7314"/>
      <c r="O7314" t="s">
        <v>8134</v>
      </c>
      <c r="P7314" t="s">
        <v>8135</v>
      </c>
    </row>
    <row r="7315" spans="1:16" x14ac:dyDescent="0.25">
      <c r="A7315" t="s">
        <v>2</v>
      </c>
      <c r="B7315" t="s">
        <v>15979</v>
      </c>
      <c r="C7315" t="s">
        <v>76</v>
      </c>
      <c r="D7315" t="s">
        <v>4526</v>
      </c>
      <c r="E7315" t="s">
        <v>132</v>
      </c>
      <c r="F7315" t="b">
        <v>1</v>
      </c>
      <c r="G7315" t="s">
        <v>13</v>
      </c>
      <c r="H7315" s="1">
        <v>46096.502152777779</v>
      </c>
      <c r="I7315" t="b">
        <v>0</v>
      </c>
      <c r="J7315" t="b">
        <v>0</v>
      </c>
      <c r="K7315" t="s">
        <v>13</v>
      </c>
      <c r="L7315" t="s">
        <v>74</v>
      </c>
      <c r="M7315"/>
      <c r="N7315">
        <v>73.290000000000006</v>
      </c>
      <c r="O7315" t="s">
        <v>5046</v>
      </c>
    </row>
    <row r="7316" spans="1:16" x14ac:dyDescent="0.25">
      <c r="A7316" t="s">
        <v>1</v>
      </c>
      <c r="B7316" t="s">
        <v>15980</v>
      </c>
      <c r="C7316" t="s">
        <v>500</v>
      </c>
      <c r="D7316" t="s">
        <v>4756</v>
      </c>
      <c r="E7316" t="s">
        <v>59</v>
      </c>
      <c r="F7316" t="b">
        <v>0</v>
      </c>
      <c r="G7316" t="s">
        <v>13</v>
      </c>
      <c r="H7316" s="1">
        <v>46096.502222222232</v>
      </c>
      <c r="I7316" t="b">
        <v>1</v>
      </c>
      <c r="J7316" t="b">
        <v>0</v>
      </c>
      <c r="K7316" t="s">
        <v>13</v>
      </c>
      <c r="L7316" t="s">
        <v>60</v>
      </c>
      <c r="M7316">
        <v>110000</v>
      </c>
      <c r="N7316"/>
      <c r="O7316" t="s">
        <v>2302</v>
      </c>
      <c r="P7316" t="s">
        <v>85</v>
      </c>
    </row>
    <row r="7317" spans="1:16" x14ac:dyDescent="0.25">
      <c r="A7317" t="s">
        <v>3</v>
      </c>
      <c r="B7317" t="s">
        <v>15981</v>
      </c>
      <c r="C7317" t="s">
        <v>15982</v>
      </c>
      <c r="D7317" t="s">
        <v>4756</v>
      </c>
      <c r="E7317" t="s">
        <v>59</v>
      </c>
      <c r="F7317" t="b">
        <v>0</v>
      </c>
      <c r="G7317" t="s">
        <v>65</v>
      </c>
      <c r="H7317" s="1">
        <v>46096.541805555556</v>
      </c>
      <c r="I7317" t="b">
        <v>0</v>
      </c>
      <c r="J7317" t="b">
        <v>0</v>
      </c>
      <c r="K7317" t="s">
        <v>41</v>
      </c>
      <c r="L7317" t="s">
        <v>60</v>
      </c>
      <c r="M7317">
        <v>85000</v>
      </c>
      <c r="N7317"/>
      <c r="O7317" t="s">
        <v>10578</v>
      </c>
      <c r="P7317" t="s">
        <v>1833</v>
      </c>
    </row>
    <row r="7318" spans="1:16" x14ac:dyDescent="0.25">
      <c r="A7318" t="s">
        <v>3</v>
      </c>
      <c r="B7318" t="s">
        <v>15983</v>
      </c>
      <c r="C7318" t="s">
        <v>79</v>
      </c>
      <c r="D7318" t="s">
        <v>4756</v>
      </c>
      <c r="E7318" t="s">
        <v>59</v>
      </c>
      <c r="F7318" t="b">
        <v>0</v>
      </c>
      <c r="G7318" t="s">
        <v>77</v>
      </c>
      <c r="H7318" s="1">
        <v>46096.541909722233</v>
      </c>
      <c r="I7318" t="b">
        <v>0</v>
      </c>
      <c r="J7318" t="b">
        <v>1</v>
      </c>
      <c r="K7318" t="s">
        <v>41</v>
      </c>
      <c r="L7318" t="s">
        <v>60</v>
      </c>
      <c r="M7318">
        <v>125500</v>
      </c>
      <c r="N7318"/>
      <c r="O7318" t="s">
        <v>3852</v>
      </c>
      <c r="P7318" t="s">
        <v>3501</v>
      </c>
    </row>
    <row r="7319" spans="1:16" x14ac:dyDescent="0.25">
      <c r="A7319" t="s">
        <v>3</v>
      </c>
      <c r="B7319" t="s">
        <v>14402</v>
      </c>
      <c r="C7319" t="s">
        <v>190</v>
      </c>
      <c r="D7319" t="s">
        <v>4526</v>
      </c>
      <c r="E7319" t="s">
        <v>59</v>
      </c>
      <c r="F7319" t="b">
        <v>0</v>
      </c>
      <c r="G7319" t="s">
        <v>73</v>
      </c>
      <c r="H7319" s="1">
        <v>46096.541967592602</v>
      </c>
      <c r="I7319" t="b">
        <v>0</v>
      </c>
      <c r="J7319" t="b">
        <v>1</v>
      </c>
      <c r="K7319" t="s">
        <v>41</v>
      </c>
      <c r="L7319" t="s">
        <v>60</v>
      </c>
      <c r="M7319">
        <v>71450</v>
      </c>
      <c r="N7319"/>
      <c r="O7319" t="s">
        <v>4548</v>
      </c>
      <c r="P7319" t="s">
        <v>14403</v>
      </c>
    </row>
    <row r="7320" spans="1:16" x14ac:dyDescent="0.25">
      <c r="A7320" t="s">
        <v>6</v>
      </c>
      <c r="B7320" t="s">
        <v>6</v>
      </c>
      <c r="C7320" t="s">
        <v>15984</v>
      </c>
      <c r="D7320" t="s">
        <v>14604</v>
      </c>
      <c r="E7320" t="s">
        <v>59</v>
      </c>
      <c r="F7320" t="b">
        <v>0</v>
      </c>
      <c r="G7320" t="s">
        <v>65</v>
      </c>
      <c r="H7320" s="1">
        <v>46096.542187500003</v>
      </c>
      <c r="I7320" t="b">
        <v>0</v>
      </c>
      <c r="J7320" t="b">
        <v>0</v>
      </c>
      <c r="K7320" t="s">
        <v>41</v>
      </c>
      <c r="L7320" t="s">
        <v>60</v>
      </c>
      <c r="M7320">
        <v>131000</v>
      </c>
      <c r="N7320"/>
      <c r="O7320" t="s">
        <v>15985</v>
      </c>
      <c r="P7320" t="s">
        <v>6283</v>
      </c>
    </row>
    <row r="7321" spans="1:16" x14ac:dyDescent="0.25">
      <c r="A7321" t="s">
        <v>2</v>
      </c>
      <c r="B7321" t="s">
        <v>2</v>
      </c>
      <c r="C7321" t="s">
        <v>12992</v>
      </c>
      <c r="D7321" t="s">
        <v>2360</v>
      </c>
      <c r="E7321" t="s">
        <v>59</v>
      </c>
      <c r="F7321" t="b">
        <v>0</v>
      </c>
      <c r="G7321" t="s">
        <v>68</v>
      </c>
      <c r="H7321" s="1">
        <v>46096.542395833327</v>
      </c>
      <c r="I7321" t="b">
        <v>0</v>
      </c>
      <c r="J7321" t="b">
        <v>1</v>
      </c>
      <c r="K7321" t="s">
        <v>41</v>
      </c>
      <c r="L7321" t="s">
        <v>60</v>
      </c>
      <c r="M7321">
        <v>112500</v>
      </c>
      <c r="N7321"/>
      <c r="O7321" t="s">
        <v>15986</v>
      </c>
      <c r="P7321" t="s">
        <v>15987</v>
      </c>
    </row>
    <row r="7322" spans="1:16" x14ac:dyDescent="0.25">
      <c r="A7322" t="s">
        <v>1</v>
      </c>
      <c r="B7322" t="s">
        <v>15988</v>
      </c>
      <c r="C7322" t="s">
        <v>162</v>
      </c>
      <c r="D7322" t="s">
        <v>4526</v>
      </c>
      <c r="E7322" t="s">
        <v>59</v>
      </c>
      <c r="F7322" t="b">
        <v>0</v>
      </c>
      <c r="G7322" t="s">
        <v>73</v>
      </c>
      <c r="H7322" s="1">
        <v>46096.542847222219</v>
      </c>
      <c r="I7322" t="b">
        <v>0</v>
      </c>
      <c r="J7322" t="b">
        <v>1</v>
      </c>
      <c r="K7322" t="s">
        <v>41</v>
      </c>
      <c r="L7322" t="s">
        <v>60</v>
      </c>
      <c r="M7322">
        <v>161000</v>
      </c>
      <c r="N7322"/>
      <c r="O7322" t="s">
        <v>4831</v>
      </c>
      <c r="P7322" t="s">
        <v>216</v>
      </c>
    </row>
    <row r="7323" spans="1:16" x14ac:dyDescent="0.25">
      <c r="A7323" t="s">
        <v>0</v>
      </c>
      <c r="B7323" t="s">
        <v>15989</v>
      </c>
      <c r="C7323" t="s">
        <v>76</v>
      </c>
      <c r="D7323" t="s">
        <v>4526</v>
      </c>
      <c r="E7323" t="s">
        <v>132</v>
      </c>
      <c r="F7323" t="b">
        <v>1</v>
      </c>
      <c r="G7323" t="s">
        <v>13</v>
      </c>
      <c r="H7323" s="1">
        <v>46096.543796296297</v>
      </c>
      <c r="I7323" t="b">
        <v>0</v>
      </c>
      <c r="J7323" t="b">
        <v>0</v>
      </c>
      <c r="K7323" t="s">
        <v>13</v>
      </c>
      <c r="L7323" t="s">
        <v>74</v>
      </c>
      <c r="M7323"/>
      <c r="N7323">
        <v>50</v>
      </c>
      <c r="O7323" t="s">
        <v>5046</v>
      </c>
    </row>
    <row r="7324" spans="1:16" x14ac:dyDescent="0.25">
      <c r="A7324" t="s">
        <v>2</v>
      </c>
      <c r="B7324" t="s">
        <v>15990</v>
      </c>
      <c r="C7324" t="s">
        <v>76</v>
      </c>
      <c r="D7324" t="s">
        <v>4526</v>
      </c>
      <c r="E7324" t="s">
        <v>132</v>
      </c>
      <c r="F7324" t="b">
        <v>1</v>
      </c>
      <c r="G7324" t="s">
        <v>13</v>
      </c>
      <c r="H7324" s="1">
        <v>46096.543819444443</v>
      </c>
      <c r="I7324" t="b">
        <v>0</v>
      </c>
      <c r="J7324" t="b">
        <v>0</v>
      </c>
      <c r="K7324" t="s">
        <v>13</v>
      </c>
      <c r="L7324" t="s">
        <v>74</v>
      </c>
      <c r="M7324"/>
      <c r="N7324">
        <v>73.290000000000006</v>
      </c>
      <c r="O7324" t="s">
        <v>5046</v>
      </c>
    </row>
    <row r="7325" spans="1:16" x14ac:dyDescent="0.25">
      <c r="A7325" t="s">
        <v>4</v>
      </c>
      <c r="B7325" t="s">
        <v>15991</v>
      </c>
      <c r="C7325" t="s">
        <v>76</v>
      </c>
      <c r="D7325" t="s">
        <v>4526</v>
      </c>
      <c r="E7325" t="s">
        <v>59</v>
      </c>
      <c r="F7325" t="b">
        <v>1</v>
      </c>
      <c r="G7325" t="s">
        <v>13</v>
      </c>
      <c r="H7325" s="1">
        <v>46096.543888888889</v>
      </c>
      <c r="I7325" t="b">
        <v>0</v>
      </c>
      <c r="J7325" t="b">
        <v>0</v>
      </c>
      <c r="K7325" t="s">
        <v>13</v>
      </c>
      <c r="L7325" t="s">
        <v>74</v>
      </c>
      <c r="M7325"/>
      <c r="N7325">
        <v>95</v>
      </c>
      <c r="O7325" t="s">
        <v>5046</v>
      </c>
      <c r="P7325" t="s">
        <v>15992</v>
      </c>
    </row>
    <row r="7326" spans="1:16" x14ac:dyDescent="0.25">
      <c r="A7326" t="s">
        <v>0</v>
      </c>
      <c r="B7326" t="s">
        <v>4216</v>
      </c>
      <c r="C7326" t="s">
        <v>15993</v>
      </c>
      <c r="D7326" t="s">
        <v>4756</v>
      </c>
      <c r="E7326" t="s">
        <v>59</v>
      </c>
      <c r="F7326" t="b">
        <v>0</v>
      </c>
      <c r="G7326" t="s">
        <v>65</v>
      </c>
      <c r="H7326" s="1">
        <v>46096.583425925928</v>
      </c>
      <c r="I7326" t="b">
        <v>0</v>
      </c>
      <c r="J7326" t="b">
        <v>1</v>
      </c>
      <c r="K7326" t="s">
        <v>41</v>
      </c>
      <c r="L7326" t="s">
        <v>60</v>
      </c>
      <c r="M7326">
        <v>93155</v>
      </c>
      <c r="N7326"/>
      <c r="O7326" t="s">
        <v>302</v>
      </c>
      <c r="P7326" t="s">
        <v>15861</v>
      </c>
    </row>
    <row r="7327" spans="1:16" x14ac:dyDescent="0.25">
      <c r="A7327" t="s">
        <v>3</v>
      </c>
      <c r="B7327" t="s">
        <v>15994</v>
      </c>
      <c r="C7327" t="s">
        <v>142</v>
      </c>
      <c r="D7327" t="s">
        <v>4751</v>
      </c>
      <c r="E7327" t="s">
        <v>59</v>
      </c>
      <c r="F7327" t="b">
        <v>0</v>
      </c>
      <c r="G7327" t="s">
        <v>65</v>
      </c>
      <c r="H7327" s="1">
        <v>46096.583506944437</v>
      </c>
      <c r="I7327" t="b">
        <v>0</v>
      </c>
      <c r="J7327" t="b">
        <v>1</v>
      </c>
      <c r="K7327" t="s">
        <v>41</v>
      </c>
      <c r="L7327" t="s">
        <v>60</v>
      </c>
      <c r="M7327">
        <v>78625</v>
      </c>
      <c r="N7327"/>
      <c r="O7327" t="s">
        <v>15995</v>
      </c>
      <c r="P7327" t="s">
        <v>5548</v>
      </c>
    </row>
    <row r="7328" spans="1:16" x14ac:dyDescent="0.25">
      <c r="A7328" t="s">
        <v>2</v>
      </c>
      <c r="B7328" t="s">
        <v>9149</v>
      </c>
      <c r="C7328" t="s">
        <v>172</v>
      </c>
      <c r="D7328" t="s">
        <v>4756</v>
      </c>
      <c r="E7328" t="s">
        <v>59</v>
      </c>
      <c r="F7328" t="b">
        <v>0</v>
      </c>
      <c r="G7328" t="s">
        <v>68</v>
      </c>
      <c r="H7328" s="1">
        <v>46096.583703703713</v>
      </c>
      <c r="I7328" t="b">
        <v>0</v>
      </c>
      <c r="J7328" t="b">
        <v>1</v>
      </c>
      <c r="K7328" t="s">
        <v>41</v>
      </c>
      <c r="L7328" t="s">
        <v>60</v>
      </c>
      <c r="M7328">
        <v>184000</v>
      </c>
      <c r="N7328"/>
      <c r="O7328" t="s">
        <v>9145</v>
      </c>
      <c r="P7328" t="s">
        <v>310</v>
      </c>
    </row>
    <row r="7329" spans="1:16" x14ac:dyDescent="0.25">
      <c r="A7329" t="s">
        <v>1</v>
      </c>
      <c r="B7329" t="s">
        <v>15996</v>
      </c>
      <c r="C7329" t="s">
        <v>1765</v>
      </c>
      <c r="D7329" t="s">
        <v>4756</v>
      </c>
      <c r="E7329" t="s">
        <v>59</v>
      </c>
      <c r="F7329" t="b">
        <v>0</v>
      </c>
      <c r="G7329" t="s">
        <v>89</v>
      </c>
      <c r="H7329" s="1">
        <v>46096.583784722221</v>
      </c>
      <c r="I7329" t="b">
        <v>0</v>
      </c>
      <c r="J7329" t="b">
        <v>0</v>
      </c>
      <c r="K7329" t="s">
        <v>41</v>
      </c>
      <c r="L7329" t="s">
        <v>60</v>
      </c>
      <c r="M7329">
        <v>125000</v>
      </c>
      <c r="N7329"/>
      <c r="O7329" t="s">
        <v>15997</v>
      </c>
      <c r="P7329" t="s">
        <v>15998</v>
      </c>
    </row>
    <row r="7330" spans="1:16" x14ac:dyDescent="0.25">
      <c r="A7330" t="s">
        <v>2</v>
      </c>
      <c r="B7330" t="s">
        <v>15999</v>
      </c>
      <c r="C7330" t="s">
        <v>190</v>
      </c>
      <c r="D7330" t="s">
        <v>4751</v>
      </c>
      <c r="E7330" t="s">
        <v>59</v>
      </c>
      <c r="F7330" t="b">
        <v>0</v>
      </c>
      <c r="G7330" t="s">
        <v>73</v>
      </c>
      <c r="H7330" s="1">
        <v>46096.584004629629</v>
      </c>
      <c r="I7330" t="b">
        <v>0</v>
      </c>
      <c r="J7330" t="b">
        <v>1</v>
      </c>
      <c r="K7330" t="s">
        <v>41</v>
      </c>
      <c r="L7330" t="s">
        <v>60</v>
      </c>
      <c r="M7330">
        <v>128475</v>
      </c>
      <c r="N7330"/>
      <c r="O7330" t="s">
        <v>2023</v>
      </c>
      <c r="P7330" t="s">
        <v>16000</v>
      </c>
    </row>
    <row r="7331" spans="1:16" x14ac:dyDescent="0.25">
      <c r="A7331" t="s">
        <v>2</v>
      </c>
      <c r="B7331" t="s">
        <v>16001</v>
      </c>
      <c r="C7331" t="s">
        <v>218</v>
      </c>
      <c r="D7331" t="s">
        <v>4756</v>
      </c>
      <c r="E7331" t="s">
        <v>59</v>
      </c>
      <c r="F7331" t="b">
        <v>0</v>
      </c>
      <c r="G7331" t="s">
        <v>63</v>
      </c>
      <c r="H7331" s="1">
        <v>46096.603796296287</v>
      </c>
      <c r="I7331" t="b">
        <v>0</v>
      </c>
      <c r="J7331" t="b">
        <v>1</v>
      </c>
      <c r="K7331" t="s">
        <v>41</v>
      </c>
      <c r="L7331" t="s">
        <v>60</v>
      </c>
      <c r="M7331">
        <v>135000</v>
      </c>
      <c r="N7331"/>
      <c r="O7331" t="s">
        <v>1790</v>
      </c>
      <c r="P7331" t="s">
        <v>16002</v>
      </c>
    </row>
    <row r="7332" spans="1:16" x14ac:dyDescent="0.25">
      <c r="A7332" t="s">
        <v>3</v>
      </c>
      <c r="B7332" t="s">
        <v>16003</v>
      </c>
      <c r="C7332" t="s">
        <v>16004</v>
      </c>
      <c r="D7332" t="s">
        <v>4756</v>
      </c>
      <c r="E7332" t="s">
        <v>59</v>
      </c>
      <c r="F7332" t="b">
        <v>0</v>
      </c>
      <c r="G7332" t="s">
        <v>65</v>
      </c>
      <c r="H7332" s="1">
        <v>46096.625115740739</v>
      </c>
      <c r="I7332" t="b">
        <v>0</v>
      </c>
      <c r="J7332" t="b">
        <v>1</v>
      </c>
      <c r="K7332" t="s">
        <v>41</v>
      </c>
      <c r="L7332" t="s">
        <v>60</v>
      </c>
      <c r="M7332">
        <v>82500</v>
      </c>
      <c r="N7332"/>
      <c r="O7332" t="s">
        <v>16005</v>
      </c>
      <c r="P7332" t="s">
        <v>11109</v>
      </c>
    </row>
    <row r="7333" spans="1:16" x14ac:dyDescent="0.25">
      <c r="A7333" t="s">
        <v>4</v>
      </c>
      <c r="B7333" t="s">
        <v>16006</v>
      </c>
      <c r="C7333" t="s">
        <v>2840</v>
      </c>
      <c r="D7333" t="s">
        <v>4526</v>
      </c>
      <c r="E7333" t="s">
        <v>59</v>
      </c>
      <c r="F7333" t="b">
        <v>0</v>
      </c>
      <c r="G7333" t="s">
        <v>77</v>
      </c>
      <c r="H7333" s="1">
        <v>46096.625243055547</v>
      </c>
      <c r="I7333" t="b">
        <v>0</v>
      </c>
      <c r="J7333" t="b">
        <v>0</v>
      </c>
      <c r="K7333" t="s">
        <v>41</v>
      </c>
      <c r="L7333" t="s">
        <v>60</v>
      </c>
      <c r="M7333">
        <v>132500</v>
      </c>
      <c r="N7333"/>
      <c r="O7333" t="s">
        <v>155</v>
      </c>
      <c r="P7333" t="s">
        <v>3944</v>
      </c>
    </row>
    <row r="7334" spans="1:16" x14ac:dyDescent="0.25">
      <c r="A7334" t="s">
        <v>3</v>
      </c>
      <c r="B7334" t="s">
        <v>1257</v>
      </c>
      <c r="C7334" t="s">
        <v>16007</v>
      </c>
      <c r="D7334" t="s">
        <v>4756</v>
      </c>
      <c r="E7334" t="s">
        <v>59</v>
      </c>
      <c r="F7334" t="b">
        <v>0</v>
      </c>
      <c r="G7334" t="s">
        <v>89</v>
      </c>
      <c r="H7334" s="1">
        <v>46096.625451388893</v>
      </c>
      <c r="I7334" t="b">
        <v>0</v>
      </c>
      <c r="J7334" t="b">
        <v>0</v>
      </c>
      <c r="K7334" t="s">
        <v>41</v>
      </c>
      <c r="L7334" t="s">
        <v>60</v>
      </c>
      <c r="M7334">
        <v>97500</v>
      </c>
      <c r="N7334"/>
      <c r="O7334" t="s">
        <v>16008</v>
      </c>
      <c r="P7334" t="s">
        <v>4661</v>
      </c>
    </row>
    <row r="7335" spans="1:16" x14ac:dyDescent="0.25">
      <c r="A7335" t="s">
        <v>1</v>
      </c>
      <c r="B7335" t="s">
        <v>3048</v>
      </c>
      <c r="C7335" t="s">
        <v>172</v>
      </c>
      <c r="D7335" t="s">
        <v>4756</v>
      </c>
      <c r="E7335" t="s">
        <v>59</v>
      </c>
      <c r="F7335" t="b">
        <v>0</v>
      </c>
      <c r="G7335" t="s">
        <v>65</v>
      </c>
      <c r="H7335" s="1">
        <v>46096.625821759262</v>
      </c>
      <c r="I7335" t="b">
        <v>0</v>
      </c>
      <c r="J7335" t="b">
        <v>1</v>
      </c>
      <c r="K7335" t="s">
        <v>41</v>
      </c>
      <c r="L7335" t="s">
        <v>60</v>
      </c>
      <c r="M7335">
        <v>152500</v>
      </c>
      <c r="N7335"/>
      <c r="O7335" t="s">
        <v>9145</v>
      </c>
      <c r="P7335" t="s">
        <v>9146</v>
      </c>
    </row>
    <row r="7336" spans="1:16" x14ac:dyDescent="0.25">
      <c r="A7336" t="s">
        <v>1</v>
      </c>
      <c r="B7336" t="s">
        <v>3048</v>
      </c>
      <c r="C7336" t="s">
        <v>16009</v>
      </c>
      <c r="D7336" t="s">
        <v>4756</v>
      </c>
      <c r="E7336" t="s">
        <v>59</v>
      </c>
      <c r="F7336" t="b">
        <v>0</v>
      </c>
      <c r="G7336" t="s">
        <v>73</v>
      </c>
      <c r="H7336" s="1">
        <v>46096.626180555562</v>
      </c>
      <c r="I7336" t="b">
        <v>0</v>
      </c>
      <c r="J7336" t="b">
        <v>1</v>
      </c>
      <c r="K7336" t="s">
        <v>41</v>
      </c>
      <c r="L7336" t="s">
        <v>60</v>
      </c>
      <c r="M7336">
        <v>152500</v>
      </c>
      <c r="N7336"/>
      <c r="O7336" t="s">
        <v>9145</v>
      </c>
      <c r="P7336" t="s">
        <v>9146</v>
      </c>
    </row>
    <row r="7337" spans="1:16" x14ac:dyDescent="0.25">
      <c r="A7337" t="s">
        <v>0</v>
      </c>
      <c r="B7337" t="s">
        <v>16010</v>
      </c>
      <c r="C7337" t="s">
        <v>16011</v>
      </c>
      <c r="D7337" t="s">
        <v>4756</v>
      </c>
      <c r="E7337" t="s">
        <v>59</v>
      </c>
      <c r="F7337" t="b">
        <v>0</v>
      </c>
      <c r="G7337" t="s">
        <v>63</v>
      </c>
      <c r="H7337" s="1">
        <v>46096.645370370366</v>
      </c>
      <c r="I7337" t="b">
        <v>0</v>
      </c>
      <c r="J7337" t="b">
        <v>0</v>
      </c>
      <c r="K7337" t="s">
        <v>41</v>
      </c>
      <c r="L7337" t="s">
        <v>60</v>
      </c>
      <c r="M7337">
        <v>115000</v>
      </c>
      <c r="N7337"/>
      <c r="O7337" t="s">
        <v>16012</v>
      </c>
      <c r="P7337" t="s">
        <v>875</v>
      </c>
    </row>
    <row r="7338" spans="1:16" x14ac:dyDescent="0.25">
      <c r="A7338" t="s">
        <v>6</v>
      </c>
      <c r="B7338" t="s">
        <v>16013</v>
      </c>
      <c r="C7338" t="s">
        <v>218</v>
      </c>
      <c r="D7338" t="s">
        <v>4756</v>
      </c>
      <c r="E7338" t="s">
        <v>59</v>
      </c>
      <c r="F7338" t="b">
        <v>0</v>
      </c>
      <c r="G7338" t="s">
        <v>63</v>
      </c>
      <c r="H7338" s="1">
        <v>46096.645405092589</v>
      </c>
      <c r="I7338" t="b">
        <v>0</v>
      </c>
      <c r="J7338" t="b">
        <v>1</v>
      </c>
      <c r="K7338" t="s">
        <v>41</v>
      </c>
      <c r="L7338" t="s">
        <v>60</v>
      </c>
      <c r="M7338">
        <v>96150.5</v>
      </c>
      <c r="N7338"/>
      <c r="O7338" t="s">
        <v>199</v>
      </c>
      <c r="P7338" t="s">
        <v>16014</v>
      </c>
    </row>
    <row r="7339" spans="1:16" x14ac:dyDescent="0.25">
      <c r="A7339" t="s">
        <v>3</v>
      </c>
      <c r="B7339" t="s">
        <v>16015</v>
      </c>
      <c r="C7339" t="s">
        <v>2278</v>
      </c>
      <c r="D7339" t="s">
        <v>4756</v>
      </c>
      <c r="E7339" t="s">
        <v>59</v>
      </c>
      <c r="F7339" t="b">
        <v>0</v>
      </c>
      <c r="G7339" t="s">
        <v>77</v>
      </c>
      <c r="H7339" s="1">
        <v>46096.666863425933</v>
      </c>
      <c r="I7339" t="b">
        <v>0</v>
      </c>
      <c r="J7339" t="b">
        <v>1</v>
      </c>
      <c r="K7339" t="s">
        <v>41</v>
      </c>
      <c r="L7339" t="s">
        <v>60</v>
      </c>
      <c r="M7339">
        <v>121811.5</v>
      </c>
      <c r="N7339"/>
      <c r="O7339" t="s">
        <v>16016</v>
      </c>
      <c r="P7339" t="s">
        <v>283</v>
      </c>
    </row>
    <row r="7340" spans="1:16" x14ac:dyDescent="0.25">
      <c r="A7340" t="s">
        <v>3</v>
      </c>
      <c r="B7340" t="s">
        <v>286</v>
      </c>
      <c r="C7340" t="s">
        <v>16017</v>
      </c>
      <c r="D7340" t="s">
        <v>4526</v>
      </c>
      <c r="E7340" t="s">
        <v>59</v>
      </c>
      <c r="F7340" t="b">
        <v>0</v>
      </c>
      <c r="G7340" t="s">
        <v>68</v>
      </c>
      <c r="H7340" s="1">
        <v>46096.667037037027</v>
      </c>
      <c r="I7340" t="b">
        <v>1</v>
      </c>
      <c r="J7340" t="b">
        <v>1</v>
      </c>
      <c r="K7340" t="s">
        <v>41</v>
      </c>
      <c r="L7340" t="s">
        <v>60</v>
      </c>
      <c r="M7340">
        <v>95000</v>
      </c>
      <c r="N7340"/>
      <c r="O7340" t="s">
        <v>16018</v>
      </c>
      <c r="P7340" t="s">
        <v>16019</v>
      </c>
    </row>
    <row r="7341" spans="1:16" x14ac:dyDescent="0.25">
      <c r="A7341" t="s">
        <v>5</v>
      </c>
      <c r="B7341" t="s">
        <v>16020</v>
      </c>
      <c r="C7341" t="s">
        <v>1660</v>
      </c>
      <c r="D7341" t="s">
        <v>4526</v>
      </c>
      <c r="E7341" t="s">
        <v>59</v>
      </c>
      <c r="F7341" t="b">
        <v>0</v>
      </c>
      <c r="G7341" t="s">
        <v>73</v>
      </c>
      <c r="H7341" s="1">
        <v>46096.667986111112</v>
      </c>
      <c r="I7341" t="b">
        <v>1</v>
      </c>
      <c r="J7341" t="b">
        <v>0</v>
      </c>
      <c r="K7341" t="s">
        <v>41</v>
      </c>
      <c r="L7341" t="s">
        <v>60</v>
      </c>
      <c r="M7341">
        <v>145000</v>
      </c>
      <c r="N7341"/>
      <c r="O7341" t="s">
        <v>16021</v>
      </c>
      <c r="P7341" t="s">
        <v>16022</v>
      </c>
    </row>
    <row r="7342" spans="1:16" x14ac:dyDescent="0.25">
      <c r="A7342" t="s">
        <v>5</v>
      </c>
      <c r="B7342" t="s">
        <v>13203</v>
      </c>
      <c r="C7342" t="s">
        <v>356</v>
      </c>
      <c r="D7342" t="s">
        <v>2360</v>
      </c>
      <c r="E7342" t="s">
        <v>59</v>
      </c>
      <c r="F7342" t="b">
        <v>0</v>
      </c>
      <c r="G7342" t="s">
        <v>77</v>
      </c>
      <c r="H7342" s="1">
        <v>46096.709328703713</v>
      </c>
      <c r="I7342" t="b">
        <v>1</v>
      </c>
      <c r="J7342" t="b">
        <v>1</v>
      </c>
      <c r="K7342" t="s">
        <v>41</v>
      </c>
      <c r="L7342" t="s">
        <v>60</v>
      </c>
      <c r="M7342">
        <v>174000</v>
      </c>
      <c r="N7342"/>
      <c r="O7342" t="s">
        <v>3823</v>
      </c>
      <c r="P7342" t="s">
        <v>16023</v>
      </c>
    </row>
    <row r="7343" spans="1:16" x14ac:dyDescent="0.25">
      <c r="A7343" t="s">
        <v>0</v>
      </c>
      <c r="B7343" t="s">
        <v>11758</v>
      </c>
      <c r="C7343" t="s">
        <v>76</v>
      </c>
      <c r="D7343" t="s">
        <v>4633</v>
      </c>
      <c r="E7343" t="s">
        <v>59</v>
      </c>
      <c r="F7343" t="b">
        <v>1</v>
      </c>
      <c r="G7343" t="s">
        <v>40</v>
      </c>
      <c r="H7343" s="1">
        <v>46096.710231481477</v>
      </c>
      <c r="I7343" t="b">
        <v>1</v>
      </c>
      <c r="J7343" t="b">
        <v>0</v>
      </c>
      <c r="K7343" t="s">
        <v>40</v>
      </c>
      <c r="L7343" t="s">
        <v>60</v>
      </c>
      <c r="M7343">
        <v>31500</v>
      </c>
      <c r="N7343"/>
      <c r="O7343" t="s">
        <v>11759</v>
      </c>
      <c r="P7343" t="s">
        <v>1482</v>
      </c>
    </row>
    <row r="7344" spans="1:16" x14ac:dyDescent="0.25">
      <c r="A7344" t="s">
        <v>3</v>
      </c>
      <c r="B7344" t="s">
        <v>8219</v>
      </c>
      <c r="C7344" t="s">
        <v>662</v>
      </c>
      <c r="D7344" t="s">
        <v>4756</v>
      </c>
      <c r="E7344" t="s">
        <v>59</v>
      </c>
      <c r="F7344" t="b">
        <v>0</v>
      </c>
      <c r="G7344" t="s">
        <v>65</v>
      </c>
      <c r="H7344" s="1">
        <v>46096.750138888892</v>
      </c>
      <c r="I7344" t="b">
        <v>0</v>
      </c>
      <c r="J7344" t="b">
        <v>1</v>
      </c>
      <c r="K7344" t="s">
        <v>41</v>
      </c>
      <c r="L7344" t="s">
        <v>60</v>
      </c>
      <c r="M7344">
        <v>84755</v>
      </c>
      <c r="N7344"/>
      <c r="O7344" t="s">
        <v>302</v>
      </c>
    </row>
    <row r="7345" spans="1:16" x14ac:dyDescent="0.25">
      <c r="A7345" t="s">
        <v>0</v>
      </c>
      <c r="B7345" t="s">
        <v>16024</v>
      </c>
      <c r="C7345" t="s">
        <v>76</v>
      </c>
      <c r="D7345" t="s">
        <v>4526</v>
      </c>
      <c r="E7345" t="s">
        <v>88</v>
      </c>
      <c r="F7345" t="b">
        <v>1</v>
      </c>
      <c r="G7345" t="s">
        <v>77</v>
      </c>
      <c r="H7345" s="1">
        <v>46096.750196759262</v>
      </c>
      <c r="I7345" t="b">
        <v>0</v>
      </c>
      <c r="J7345" t="b">
        <v>0</v>
      </c>
      <c r="K7345" t="s">
        <v>41</v>
      </c>
      <c r="L7345" t="s">
        <v>74</v>
      </c>
      <c r="M7345"/>
      <c r="N7345">
        <v>77.5</v>
      </c>
      <c r="O7345" t="s">
        <v>2222</v>
      </c>
      <c r="P7345" t="s">
        <v>16025</v>
      </c>
    </row>
    <row r="7346" spans="1:16" x14ac:dyDescent="0.25">
      <c r="A7346" t="s">
        <v>3</v>
      </c>
      <c r="B7346" t="s">
        <v>16026</v>
      </c>
      <c r="C7346" t="s">
        <v>326</v>
      </c>
      <c r="D7346" t="s">
        <v>4756</v>
      </c>
      <c r="E7346" t="s">
        <v>59</v>
      </c>
      <c r="F7346" t="b">
        <v>0</v>
      </c>
      <c r="G7346" t="s">
        <v>77</v>
      </c>
      <c r="H7346" s="1">
        <v>46096.750243055547</v>
      </c>
      <c r="I7346" t="b">
        <v>0</v>
      </c>
      <c r="J7346" t="b">
        <v>0</v>
      </c>
      <c r="K7346" t="s">
        <v>41</v>
      </c>
      <c r="L7346" t="s">
        <v>60</v>
      </c>
      <c r="M7346">
        <v>153000</v>
      </c>
      <c r="N7346"/>
      <c r="O7346" t="s">
        <v>16027</v>
      </c>
    </row>
    <row r="7347" spans="1:16" x14ac:dyDescent="0.25">
      <c r="A7347" t="s">
        <v>3</v>
      </c>
      <c r="B7347" t="s">
        <v>16028</v>
      </c>
      <c r="C7347" t="s">
        <v>172</v>
      </c>
      <c r="D7347" t="s">
        <v>2360</v>
      </c>
      <c r="E7347" t="s">
        <v>59</v>
      </c>
      <c r="F7347" t="b">
        <v>0</v>
      </c>
      <c r="G7347" t="s">
        <v>68</v>
      </c>
      <c r="H7347" s="1">
        <v>46096.75037037037</v>
      </c>
      <c r="I7347" t="b">
        <v>0</v>
      </c>
      <c r="J7347" t="b">
        <v>1</v>
      </c>
      <c r="K7347" t="s">
        <v>41</v>
      </c>
      <c r="L7347" t="s">
        <v>60</v>
      </c>
      <c r="M7347">
        <v>62750</v>
      </c>
      <c r="N7347"/>
      <c r="O7347" t="s">
        <v>1247</v>
      </c>
      <c r="P7347" t="s">
        <v>673</v>
      </c>
    </row>
    <row r="7348" spans="1:16" x14ac:dyDescent="0.25">
      <c r="A7348" t="s">
        <v>1</v>
      </c>
      <c r="B7348" t="s">
        <v>512</v>
      </c>
      <c r="C7348" t="s">
        <v>860</v>
      </c>
      <c r="D7348" t="s">
        <v>2360</v>
      </c>
      <c r="E7348" t="s">
        <v>59</v>
      </c>
      <c r="F7348" t="b">
        <v>0</v>
      </c>
      <c r="G7348" t="s">
        <v>65</v>
      </c>
      <c r="H7348" s="1">
        <v>46096.750613425917</v>
      </c>
      <c r="I7348" t="b">
        <v>0</v>
      </c>
      <c r="J7348" t="b">
        <v>1</v>
      </c>
      <c r="K7348" t="s">
        <v>41</v>
      </c>
      <c r="L7348" t="s">
        <v>60</v>
      </c>
      <c r="M7348">
        <v>120500</v>
      </c>
      <c r="N7348"/>
      <c r="O7348" t="s">
        <v>9428</v>
      </c>
      <c r="P7348" t="s">
        <v>16029</v>
      </c>
    </row>
    <row r="7349" spans="1:16" x14ac:dyDescent="0.25">
      <c r="A7349" t="s">
        <v>5</v>
      </c>
      <c r="B7349" t="s">
        <v>16030</v>
      </c>
      <c r="C7349" t="s">
        <v>86</v>
      </c>
      <c r="D7349" t="s">
        <v>6368</v>
      </c>
      <c r="E7349" t="s">
        <v>59</v>
      </c>
      <c r="F7349" t="b">
        <v>0</v>
      </c>
      <c r="G7349" t="s">
        <v>77</v>
      </c>
      <c r="H7349" s="1">
        <v>46096.750891203701</v>
      </c>
      <c r="I7349" t="b">
        <v>1</v>
      </c>
      <c r="J7349" t="b">
        <v>0</v>
      </c>
      <c r="K7349" t="s">
        <v>41</v>
      </c>
      <c r="L7349" t="s">
        <v>60</v>
      </c>
      <c r="M7349">
        <v>173500</v>
      </c>
      <c r="N7349"/>
      <c r="O7349" t="s">
        <v>16031</v>
      </c>
    </row>
    <row r="7350" spans="1:16" x14ac:dyDescent="0.25">
      <c r="A7350" t="s">
        <v>7</v>
      </c>
      <c r="B7350" t="s">
        <v>16032</v>
      </c>
      <c r="C7350" t="s">
        <v>76</v>
      </c>
      <c r="D7350" t="s">
        <v>5790</v>
      </c>
      <c r="E7350" t="s">
        <v>59</v>
      </c>
      <c r="F7350" t="b">
        <v>1</v>
      </c>
      <c r="G7350" t="s">
        <v>40</v>
      </c>
      <c r="H7350" s="1">
        <v>46096.751898148148</v>
      </c>
      <c r="I7350" t="b">
        <v>1</v>
      </c>
      <c r="J7350" t="b">
        <v>0</v>
      </c>
      <c r="K7350" t="s">
        <v>40</v>
      </c>
      <c r="L7350" t="s">
        <v>60</v>
      </c>
      <c r="M7350">
        <v>138550</v>
      </c>
      <c r="N7350"/>
      <c r="O7350" t="s">
        <v>16033</v>
      </c>
      <c r="P7350" t="s">
        <v>3697</v>
      </c>
    </row>
    <row r="7351" spans="1:16" x14ac:dyDescent="0.25">
      <c r="A7351" t="s">
        <v>6</v>
      </c>
      <c r="B7351" t="s">
        <v>16034</v>
      </c>
      <c r="C7351" t="s">
        <v>807</v>
      </c>
      <c r="D7351" t="s">
        <v>2360</v>
      </c>
      <c r="E7351" t="s">
        <v>59</v>
      </c>
      <c r="F7351" t="b">
        <v>0</v>
      </c>
      <c r="G7351" t="s">
        <v>65</v>
      </c>
      <c r="H7351" s="1">
        <v>46096.79178240741</v>
      </c>
      <c r="I7351" t="b">
        <v>0</v>
      </c>
      <c r="J7351" t="b">
        <v>1</v>
      </c>
      <c r="K7351" t="s">
        <v>41</v>
      </c>
      <c r="L7351" t="s">
        <v>60</v>
      </c>
      <c r="M7351">
        <v>183500</v>
      </c>
      <c r="N7351"/>
      <c r="O7351" t="s">
        <v>9428</v>
      </c>
      <c r="P7351" t="s">
        <v>16035</v>
      </c>
    </row>
    <row r="7352" spans="1:16" x14ac:dyDescent="0.25">
      <c r="A7352" t="s">
        <v>0</v>
      </c>
      <c r="B7352" t="s">
        <v>16036</v>
      </c>
      <c r="C7352" t="s">
        <v>75</v>
      </c>
      <c r="D7352" t="s">
        <v>4587</v>
      </c>
      <c r="E7352" t="s">
        <v>59</v>
      </c>
      <c r="F7352" t="b">
        <v>0</v>
      </c>
      <c r="G7352" t="s">
        <v>65</v>
      </c>
      <c r="H7352" s="1">
        <v>46096.833449074067</v>
      </c>
      <c r="I7352" t="b">
        <v>0</v>
      </c>
      <c r="J7352" t="b">
        <v>1</v>
      </c>
      <c r="K7352" t="s">
        <v>41</v>
      </c>
      <c r="L7352" t="s">
        <v>60</v>
      </c>
      <c r="M7352">
        <v>262500</v>
      </c>
      <c r="N7352"/>
      <c r="O7352" t="s">
        <v>982</v>
      </c>
      <c r="P7352" t="s">
        <v>626</v>
      </c>
    </row>
    <row r="7353" spans="1:16" x14ac:dyDescent="0.25">
      <c r="A7353" t="s">
        <v>0</v>
      </c>
      <c r="B7353" t="s">
        <v>16037</v>
      </c>
      <c r="C7353" t="s">
        <v>4220</v>
      </c>
      <c r="D7353" t="s">
        <v>4756</v>
      </c>
      <c r="E7353" t="s">
        <v>59</v>
      </c>
      <c r="F7353" t="b">
        <v>0</v>
      </c>
      <c r="G7353" t="s">
        <v>89</v>
      </c>
      <c r="H7353" s="1">
        <v>46096.833784722221</v>
      </c>
      <c r="I7353" t="b">
        <v>0</v>
      </c>
      <c r="J7353" t="b">
        <v>1</v>
      </c>
      <c r="K7353" t="s">
        <v>41</v>
      </c>
      <c r="L7353" t="s">
        <v>60</v>
      </c>
      <c r="M7353">
        <v>102000</v>
      </c>
      <c r="N7353"/>
      <c r="O7353" t="s">
        <v>16038</v>
      </c>
      <c r="P7353" t="s">
        <v>6345</v>
      </c>
    </row>
    <row r="7354" spans="1:16" x14ac:dyDescent="0.25">
      <c r="A7354" t="s">
        <v>0</v>
      </c>
      <c r="B7354" t="s">
        <v>16039</v>
      </c>
      <c r="C7354" t="s">
        <v>16040</v>
      </c>
      <c r="D7354" t="s">
        <v>4526</v>
      </c>
      <c r="E7354" t="s">
        <v>59</v>
      </c>
      <c r="F7354" t="b">
        <v>0</v>
      </c>
      <c r="G7354" t="s">
        <v>77</v>
      </c>
      <c r="H7354" s="1">
        <v>46096.875196759262</v>
      </c>
      <c r="I7354" t="b">
        <v>0</v>
      </c>
      <c r="J7354" t="b">
        <v>1</v>
      </c>
      <c r="K7354" t="s">
        <v>41</v>
      </c>
      <c r="L7354" t="s">
        <v>74</v>
      </c>
      <c r="M7354"/>
      <c r="N7354">
        <v>38.46</v>
      </c>
      <c r="O7354" t="s">
        <v>3261</v>
      </c>
    </row>
    <row r="7355" spans="1:16" x14ac:dyDescent="0.25">
      <c r="A7355" t="s">
        <v>0</v>
      </c>
      <c r="B7355" t="s">
        <v>298</v>
      </c>
      <c r="C7355" t="s">
        <v>555</v>
      </c>
      <c r="D7355" t="s">
        <v>9872</v>
      </c>
      <c r="E7355" t="s">
        <v>88</v>
      </c>
      <c r="F7355" t="b">
        <v>0</v>
      </c>
      <c r="G7355" t="s">
        <v>68</v>
      </c>
      <c r="H7355" s="1">
        <v>46097.00037037037</v>
      </c>
      <c r="I7355" t="b">
        <v>0</v>
      </c>
      <c r="J7355" t="b">
        <v>1</v>
      </c>
      <c r="K7355" t="s">
        <v>41</v>
      </c>
      <c r="L7355" t="s">
        <v>74</v>
      </c>
      <c r="M7355"/>
      <c r="N7355">
        <v>37.5</v>
      </c>
      <c r="O7355" t="s">
        <v>1041</v>
      </c>
      <c r="P7355" t="s">
        <v>16041</v>
      </c>
    </row>
    <row r="7356" spans="1:16" x14ac:dyDescent="0.25">
      <c r="A7356" t="s">
        <v>1</v>
      </c>
      <c r="B7356" t="s">
        <v>316</v>
      </c>
      <c r="C7356" t="s">
        <v>14388</v>
      </c>
      <c r="D7356" t="s">
        <v>4587</v>
      </c>
      <c r="E7356" t="s">
        <v>232</v>
      </c>
      <c r="F7356" t="b">
        <v>0</v>
      </c>
      <c r="G7356" t="s">
        <v>40</v>
      </c>
      <c r="H7356" s="1">
        <v>46097.001967592587</v>
      </c>
      <c r="I7356" t="b">
        <v>1</v>
      </c>
      <c r="J7356" t="b">
        <v>0</v>
      </c>
      <c r="K7356" t="s">
        <v>40</v>
      </c>
      <c r="L7356" t="s">
        <v>60</v>
      </c>
      <c r="M7356">
        <v>92950</v>
      </c>
      <c r="N7356"/>
      <c r="O7356" t="s">
        <v>14389</v>
      </c>
      <c r="P7356" t="s">
        <v>14390</v>
      </c>
    </row>
    <row r="7357" spans="1:16" x14ac:dyDescent="0.25">
      <c r="A7357" t="s">
        <v>0</v>
      </c>
      <c r="B7357" t="s">
        <v>16042</v>
      </c>
      <c r="C7357" t="s">
        <v>1096</v>
      </c>
      <c r="D7357" t="s">
        <v>4526</v>
      </c>
      <c r="E7357" t="s">
        <v>59</v>
      </c>
      <c r="F7357" t="b">
        <v>0</v>
      </c>
      <c r="G7357" t="s">
        <v>77</v>
      </c>
      <c r="H7357" s="1">
        <v>46097.041944444441</v>
      </c>
      <c r="I7357" t="b">
        <v>0</v>
      </c>
      <c r="J7357" t="b">
        <v>1</v>
      </c>
      <c r="K7357" t="s">
        <v>41</v>
      </c>
      <c r="L7357" t="s">
        <v>60</v>
      </c>
      <c r="M7357">
        <v>105000</v>
      </c>
      <c r="N7357"/>
      <c r="O7357" t="s">
        <v>4548</v>
      </c>
      <c r="P7357" t="s">
        <v>152</v>
      </c>
    </row>
    <row r="7358" spans="1:16" x14ac:dyDescent="0.25">
      <c r="A7358" t="s">
        <v>1</v>
      </c>
      <c r="B7358" t="s">
        <v>512</v>
      </c>
      <c r="C7358" t="s">
        <v>71</v>
      </c>
      <c r="D7358" t="s">
        <v>4756</v>
      </c>
      <c r="E7358" t="s">
        <v>59</v>
      </c>
      <c r="F7358" t="b">
        <v>0</v>
      </c>
      <c r="G7358" t="s">
        <v>73</v>
      </c>
      <c r="H7358" s="1">
        <v>46097.042013888888</v>
      </c>
      <c r="I7358" t="b">
        <v>0</v>
      </c>
      <c r="J7358" t="b">
        <v>1</v>
      </c>
      <c r="K7358" t="s">
        <v>41</v>
      </c>
      <c r="L7358" t="s">
        <v>60</v>
      </c>
      <c r="M7358">
        <v>115000</v>
      </c>
      <c r="N7358"/>
      <c r="O7358" t="s">
        <v>1179</v>
      </c>
      <c r="P7358" t="s">
        <v>5714</v>
      </c>
    </row>
    <row r="7359" spans="1:16" x14ac:dyDescent="0.25">
      <c r="A7359" t="s">
        <v>1</v>
      </c>
      <c r="B7359" t="s">
        <v>16043</v>
      </c>
      <c r="C7359" t="s">
        <v>4345</v>
      </c>
      <c r="D7359" t="s">
        <v>4346</v>
      </c>
      <c r="E7359" t="s">
        <v>59</v>
      </c>
      <c r="F7359" t="b">
        <v>0</v>
      </c>
      <c r="G7359" t="s">
        <v>13</v>
      </c>
      <c r="H7359" s="1">
        <v>46097.267210648148</v>
      </c>
      <c r="I7359" t="b">
        <v>0</v>
      </c>
      <c r="J7359" t="b">
        <v>0</v>
      </c>
      <c r="K7359" t="s">
        <v>13</v>
      </c>
      <c r="L7359" t="s">
        <v>60</v>
      </c>
      <c r="M7359">
        <v>92984</v>
      </c>
      <c r="N7359"/>
      <c r="O7359" t="s">
        <v>16044</v>
      </c>
      <c r="P7359" t="s">
        <v>16045</v>
      </c>
    </row>
    <row r="7360" spans="1:16" x14ac:dyDescent="0.25">
      <c r="A7360" t="s">
        <v>5</v>
      </c>
      <c r="B7360" t="s">
        <v>5205</v>
      </c>
      <c r="C7360" t="s">
        <v>443</v>
      </c>
      <c r="D7360" t="s">
        <v>4346</v>
      </c>
      <c r="E7360" t="s">
        <v>59</v>
      </c>
      <c r="F7360" t="b">
        <v>0</v>
      </c>
      <c r="G7360" t="s">
        <v>65</v>
      </c>
      <c r="H7360" s="1">
        <v>46097.292719907397</v>
      </c>
      <c r="I7360" t="b">
        <v>0</v>
      </c>
      <c r="J7360" t="b">
        <v>1</v>
      </c>
      <c r="K7360" t="s">
        <v>41</v>
      </c>
      <c r="L7360" t="s">
        <v>60</v>
      </c>
      <c r="M7360">
        <v>157500</v>
      </c>
      <c r="N7360"/>
      <c r="O7360" t="s">
        <v>444</v>
      </c>
      <c r="P7360" t="s">
        <v>5206</v>
      </c>
    </row>
    <row r="7361" spans="1:16" x14ac:dyDescent="0.25">
      <c r="A7361" t="s">
        <v>2</v>
      </c>
      <c r="B7361" t="s">
        <v>3160</v>
      </c>
      <c r="C7361" t="s">
        <v>5215</v>
      </c>
      <c r="D7361" t="s">
        <v>4346</v>
      </c>
      <c r="E7361" t="s">
        <v>72</v>
      </c>
      <c r="F7361" t="b">
        <v>0</v>
      </c>
      <c r="G7361" t="s">
        <v>19</v>
      </c>
      <c r="H7361" s="1">
        <v>46097.30940972222</v>
      </c>
      <c r="I7361" t="b">
        <v>0</v>
      </c>
      <c r="J7361" t="b">
        <v>0</v>
      </c>
      <c r="K7361" t="s">
        <v>19</v>
      </c>
      <c r="L7361" t="s">
        <v>60</v>
      </c>
      <c r="M7361">
        <v>1272478.6499999999</v>
      </c>
      <c r="N7361"/>
      <c r="O7361" t="s">
        <v>16046</v>
      </c>
      <c r="P7361" t="s">
        <v>1546</v>
      </c>
    </row>
    <row r="7362" spans="1:16" x14ac:dyDescent="0.25">
      <c r="A7362" t="s">
        <v>2</v>
      </c>
      <c r="B7362" t="s">
        <v>16047</v>
      </c>
      <c r="C7362" t="s">
        <v>33</v>
      </c>
      <c r="D7362" t="s">
        <v>4531</v>
      </c>
      <c r="E7362" t="s">
        <v>59</v>
      </c>
      <c r="F7362" t="b">
        <v>0</v>
      </c>
      <c r="G7362" t="s">
        <v>33</v>
      </c>
      <c r="H7362" s="1">
        <v>46097.314050925917</v>
      </c>
      <c r="I7362" t="b">
        <v>0</v>
      </c>
      <c r="J7362" t="b">
        <v>0</v>
      </c>
      <c r="K7362" t="s">
        <v>33</v>
      </c>
      <c r="L7362" t="s">
        <v>60</v>
      </c>
      <c r="M7362">
        <v>175000</v>
      </c>
      <c r="N7362"/>
      <c r="O7362" t="s">
        <v>16048</v>
      </c>
    </row>
    <row r="7363" spans="1:16" x14ac:dyDescent="0.25">
      <c r="A7363" t="s">
        <v>2</v>
      </c>
      <c r="B7363" t="s">
        <v>16049</v>
      </c>
      <c r="C7363" t="s">
        <v>218</v>
      </c>
      <c r="D7363" t="s">
        <v>2360</v>
      </c>
      <c r="E7363" t="s">
        <v>59</v>
      </c>
      <c r="F7363" t="b">
        <v>0</v>
      </c>
      <c r="G7363" t="s">
        <v>63</v>
      </c>
      <c r="H7363" s="1">
        <v>46097.315879629627</v>
      </c>
      <c r="I7363" t="b">
        <v>0</v>
      </c>
      <c r="J7363" t="b">
        <v>1</v>
      </c>
      <c r="K7363" t="s">
        <v>41</v>
      </c>
      <c r="L7363" t="s">
        <v>60</v>
      </c>
      <c r="M7363">
        <v>160000</v>
      </c>
      <c r="N7363"/>
      <c r="O7363" t="s">
        <v>3039</v>
      </c>
      <c r="P7363" t="s">
        <v>85</v>
      </c>
    </row>
    <row r="7364" spans="1:16" x14ac:dyDescent="0.25">
      <c r="A7364" t="s">
        <v>2</v>
      </c>
      <c r="B7364" t="s">
        <v>16050</v>
      </c>
      <c r="C7364" t="s">
        <v>112</v>
      </c>
      <c r="D7364" t="s">
        <v>4346</v>
      </c>
      <c r="E7364" t="s">
        <v>59</v>
      </c>
      <c r="F7364" t="b">
        <v>0</v>
      </c>
      <c r="G7364" t="s">
        <v>65</v>
      </c>
      <c r="H7364" s="1">
        <v>46097.333819444437</v>
      </c>
      <c r="I7364" t="b">
        <v>0</v>
      </c>
      <c r="J7364" t="b">
        <v>1</v>
      </c>
      <c r="K7364" t="s">
        <v>41</v>
      </c>
      <c r="L7364" t="s">
        <v>60</v>
      </c>
      <c r="M7364">
        <v>168000</v>
      </c>
      <c r="N7364"/>
      <c r="O7364" t="s">
        <v>7292</v>
      </c>
      <c r="P7364" t="s">
        <v>310</v>
      </c>
    </row>
    <row r="7365" spans="1:16" x14ac:dyDescent="0.25">
      <c r="A7365" t="s">
        <v>5</v>
      </c>
      <c r="B7365" t="s">
        <v>2188</v>
      </c>
      <c r="C7365" t="s">
        <v>833</v>
      </c>
      <c r="D7365" t="s">
        <v>2360</v>
      </c>
      <c r="E7365" t="s">
        <v>59</v>
      </c>
      <c r="F7365" t="b">
        <v>0</v>
      </c>
      <c r="G7365" t="s">
        <v>77</v>
      </c>
      <c r="H7365" s="1">
        <v>46097.334502314807</v>
      </c>
      <c r="I7365" t="b">
        <v>1</v>
      </c>
      <c r="J7365" t="b">
        <v>1</v>
      </c>
      <c r="K7365" t="s">
        <v>41</v>
      </c>
      <c r="L7365" t="s">
        <v>60</v>
      </c>
      <c r="M7365">
        <v>237000</v>
      </c>
      <c r="N7365"/>
      <c r="O7365" t="s">
        <v>402</v>
      </c>
      <c r="P7365" t="s">
        <v>16051</v>
      </c>
    </row>
    <row r="7366" spans="1:16" x14ac:dyDescent="0.25">
      <c r="A7366" t="s">
        <v>1</v>
      </c>
      <c r="B7366" t="s">
        <v>16052</v>
      </c>
      <c r="C7366" t="s">
        <v>4013</v>
      </c>
      <c r="D7366" t="s">
        <v>4346</v>
      </c>
      <c r="E7366" t="s">
        <v>59</v>
      </c>
      <c r="F7366" t="b">
        <v>0</v>
      </c>
      <c r="G7366" t="s">
        <v>77</v>
      </c>
      <c r="H7366" s="1">
        <v>46097.376168981478</v>
      </c>
      <c r="I7366" t="b">
        <v>0</v>
      </c>
      <c r="J7366" t="b">
        <v>0</v>
      </c>
      <c r="K7366" t="s">
        <v>41</v>
      </c>
      <c r="L7366" t="s">
        <v>60</v>
      </c>
      <c r="M7366">
        <v>197500</v>
      </c>
      <c r="N7366"/>
      <c r="O7366" t="s">
        <v>12511</v>
      </c>
      <c r="P7366" t="s">
        <v>16053</v>
      </c>
    </row>
    <row r="7367" spans="1:16" x14ac:dyDescent="0.25">
      <c r="A7367" t="s">
        <v>0</v>
      </c>
      <c r="B7367" t="s">
        <v>16054</v>
      </c>
      <c r="C7367" t="s">
        <v>40</v>
      </c>
      <c r="D7367" t="s">
        <v>4526</v>
      </c>
      <c r="E7367" t="s">
        <v>59</v>
      </c>
      <c r="F7367" t="b">
        <v>0</v>
      </c>
      <c r="G7367" t="s">
        <v>40</v>
      </c>
      <c r="H7367" s="1">
        <v>46097.391851851848</v>
      </c>
      <c r="I7367" t="b">
        <v>1</v>
      </c>
      <c r="J7367" t="b">
        <v>0</v>
      </c>
      <c r="K7367" t="s">
        <v>40</v>
      </c>
      <c r="L7367" t="s">
        <v>60</v>
      </c>
      <c r="M7367">
        <v>45000</v>
      </c>
      <c r="N7367"/>
      <c r="O7367" t="s">
        <v>16055</v>
      </c>
      <c r="P7367" t="s">
        <v>219</v>
      </c>
    </row>
    <row r="7368" spans="1:16" x14ac:dyDescent="0.25">
      <c r="A7368" t="s">
        <v>3</v>
      </c>
      <c r="B7368" t="s">
        <v>16056</v>
      </c>
      <c r="C7368" t="s">
        <v>370</v>
      </c>
      <c r="D7368" t="s">
        <v>2360</v>
      </c>
      <c r="E7368" t="s">
        <v>88</v>
      </c>
      <c r="F7368" t="b">
        <v>0</v>
      </c>
      <c r="G7368" t="s">
        <v>65</v>
      </c>
      <c r="H7368" s="1">
        <v>46097.416724537034</v>
      </c>
      <c r="I7368" t="b">
        <v>1</v>
      </c>
      <c r="J7368" t="b">
        <v>1</v>
      </c>
      <c r="K7368" t="s">
        <v>41</v>
      </c>
      <c r="L7368" t="s">
        <v>74</v>
      </c>
      <c r="M7368"/>
      <c r="N7368">
        <v>66.5</v>
      </c>
      <c r="O7368" t="s">
        <v>166</v>
      </c>
      <c r="P7368" t="s">
        <v>85</v>
      </c>
    </row>
    <row r="7369" spans="1:16" x14ac:dyDescent="0.25">
      <c r="A7369" t="s">
        <v>0</v>
      </c>
      <c r="B7369" t="s">
        <v>0</v>
      </c>
      <c r="C7369" t="s">
        <v>16057</v>
      </c>
      <c r="D7369" t="s">
        <v>2360</v>
      </c>
      <c r="E7369" t="s">
        <v>59</v>
      </c>
      <c r="F7369" t="b">
        <v>0</v>
      </c>
      <c r="G7369" t="s">
        <v>65</v>
      </c>
      <c r="H7369" s="1">
        <v>46097.416724537034</v>
      </c>
      <c r="I7369" t="b">
        <v>0</v>
      </c>
      <c r="J7369" t="b">
        <v>1</v>
      </c>
      <c r="K7369" t="s">
        <v>41</v>
      </c>
      <c r="L7369" t="s">
        <v>60</v>
      </c>
      <c r="M7369">
        <v>80053</v>
      </c>
      <c r="N7369"/>
      <c r="O7369" t="s">
        <v>16058</v>
      </c>
      <c r="P7369" t="s">
        <v>219</v>
      </c>
    </row>
    <row r="7370" spans="1:16" x14ac:dyDescent="0.25">
      <c r="A7370" t="s">
        <v>3</v>
      </c>
      <c r="B7370" t="s">
        <v>6178</v>
      </c>
      <c r="C7370" t="s">
        <v>290</v>
      </c>
      <c r="D7370" t="s">
        <v>2360</v>
      </c>
      <c r="E7370" t="s">
        <v>59</v>
      </c>
      <c r="F7370" t="b">
        <v>0</v>
      </c>
      <c r="G7370" t="s">
        <v>77</v>
      </c>
      <c r="H7370" s="1">
        <v>46097.416851851849</v>
      </c>
      <c r="I7370" t="b">
        <v>0</v>
      </c>
      <c r="J7370" t="b">
        <v>0</v>
      </c>
      <c r="K7370" t="s">
        <v>41</v>
      </c>
      <c r="L7370" t="s">
        <v>74</v>
      </c>
      <c r="M7370"/>
      <c r="N7370">
        <v>72.5</v>
      </c>
      <c r="O7370" t="s">
        <v>7357</v>
      </c>
      <c r="P7370" t="s">
        <v>2788</v>
      </c>
    </row>
    <row r="7371" spans="1:16" x14ac:dyDescent="0.25">
      <c r="A7371" t="s">
        <v>1</v>
      </c>
      <c r="B7371" t="s">
        <v>1087</v>
      </c>
      <c r="C7371" t="s">
        <v>11337</v>
      </c>
      <c r="D7371" t="s">
        <v>2360</v>
      </c>
      <c r="E7371" t="s">
        <v>59</v>
      </c>
      <c r="F7371" t="b">
        <v>0</v>
      </c>
      <c r="G7371" t="s">
        <v>73</v>
      </c>
      <c r="H7371" s="1">
        <v>46097.417951388888</v>
      </c>
      <c r="I7371" t="b">
        <v>0</v>
      </c>
      <c r="J7371" t="b">
        <v>1</v>
      </c>
      <c r="K7371" t="s">
        <v>41</v>
      </c>
      <c r="L7371" t="s">
        <v>60</v>
      </c>
      <c r="M7371">
        <v>135000</v>
      </c>
      <c r="N7371"/>
      <c r="O7371" t="s">
        <v>424</v>
      </c>
      <c r="P7371" t="s">
        <v>11338</v>
      </c>
    </row>
    <row r="7372" spans="1:16" x14ac:dyDescent="0.25">
      <c r="A7372" t="s">
        <v>4</v>
      </c>
      <c r="B7372" t="s">
        <v>16059</v>
      </c>
      <c r="C7372" t="s">
        <v>16060</v>
      </c>
      <c r="D7372" t="s">
        <v>2360</v>
      </c>
      <c r="E7372" t="s">
        <v>59</v>
      </c>
      <c r="F7372" t="b">
        <v>0</v>
      </c>
      <c r="G7372" t="s">
        <v>89</v>
      </c>
      <c r="H7372" s="1">
        <v>46097.433182870373</v>
      </c>
      <c r="I7372" t="b">
        <v>0</v>
      </c>
      <c r="J7372" t="b">
        <v>0</v>
      </c>
      <c r="K7372" t="s">
        <v>41</v>
      </c>
      <c r="L7372" t="s">
        <v>60</v>
      </c>
      <c r="M7372">
        <v>123150</v>
      </c>
      <c r="N7372"/>
      <c r="O7372" t="s">
        <v>2795</v>
      </c>
      <c r="P7372" t="s">
        <v>16061</v>
      </c>
    </row>
    <row r="7373" spans="1:16" x14ac:dyDescent="0.25">
      <c r="A7373" t="s">
        <v>1</v>
      </c>
      <c r="B7373" t="s">
        <v>9408</v>
      </c>
      <c r="C7373" t="s">
        <v>326</v>
      </c>
      <c r="D7373" t="s">
        <v>2360</v>
      </c>
      <c r="E7373" t="s">
        <v>59</v>
      </c>
      <c r="F7373" t="b">
        <v>0</v>
      </c>
      <c r="G7373" t="s">
        <v>89</v>
      </c>
      <c r="H7373" s="1">
        <v>46097.433206018519</v>
      </c>
      <c r="I7373" t="b">
        <v>0</v>
      </c>
      <c r="J7373" t="b">
        <v>1</v>
      </c>
      <c r="K7373" t="s">
        <v>41</v>
      </c>
      <c r="L7373" t="s">
        <v>60</v>
      </c>
      <c r="M7373">
        <v>214500</v>
      </c>
      <c r="N7373"/>
      <c r="O7373" t="s">
        <v>424</v>
      </c>
      <c r="P7373" t="s">
        <v>16062</v>
      </c>
    </row>
    <row r="7374" spans="1:16" x14ac:dyDescent="0.25">
      <c r="A7374" t="s">
        <v>0</v>
      </c>
      <c r="B7374" t="s">
        <v>2329</v>
      </c>
      <c r="C7374" t="s">
        <v>5026</v>
      </c>
      <c r="D7374" t="s">
        <v>4599</v>
      </c>
      <c r="E7374" t="s">
        <v>59</v>
      </c>
      <c r="F7374" t="b">
        <v>0</v>
      </c>
      <c r="G7374" t="s">
        <v>40</v>
      </c>
      <c r="H7374" s="1">
        <v>46097.433495370373</v>
      </c>
      <c r="I7374" t="b">
        <v>1</v>
      </c>
      <c r="J7374" t="b">
        <v>0</v>
      </c>
      <c r="K7374" t="s">
        <v>40</v>
      </c>
      <c r="L7374" t="s">
        <v>60</v>
      </c>
      <c r="M7374">
        <v>32500</v>
      </c>
      <c r="N7374"/>
      <c r="O7374" t="s">
        <v>15146</v>
      </c>
      <c r="P7374" t="s">
        <v>219</v>
      </c>
    </row>
    <row r="7375" spans="1:16" x14ac:dyDescent="0.25">
      <c r="A7375" t="s">
        <v>1</v>
      </c>
      <c r="B7375" t="s">
        <v>16063</v>
      </c>
      <c r="C7375" t="s">
        <v>502</v>
      </c>
      <c r="D7375" t="s">
        <v>4756</v>
      </c>
      <c r="E7375" t="s">
        <v>59</v>
      </c>
      <c r="F7375" t="b">
        <v>0</v>
      </c>
      <c r="G7375" t="s">
        <v>77</v>
      </c>
      <c r="H7375" s="1">
        <v>46097.459502314807</v>
      </c>
      <c r="I7375" t="b">
        <v>0</v>
      </c>
      <c r="J7375" t="b">
        <v>1</v>
      </c>
      <c r="K7375" t="s">
        <v>41</v>
      </c>
      <c r="L7375" t="s">
        <v>60</v>
      </c>
      <c r="M7375">
        <v>183000</v>
      </c>
      <c r="N7375"/>
      <c r="O7375" t="s">
        <v>656</v>
      </c>
      <c r="P7375" t="s">
        <v>16064</v>
      </c>
    </row>
    <row r="7376" spans="1:16" x14ac:dyDescent="0.25">
      <c r="A7376" t="s">
        <v>0</v>
      </c>
      <c r="B7376" t="s">
        <v>16065</v>
      </c>
      <c r="C7376" t="s">
        <v>11264</v>
      </c>
      <c r="D7376" t="s">
        <v>6067</v>
      </c>
      <c r="E7376" t="s">
        <v>59</v>
      </c>
      <c r="F7376" t="b">
        <v>0</v>
      </c>
      <c r="G7376" t="s">
        <v>19</v>
      </c>
      <c r="H7376" s="1">
        <v>46097.475775462961</v>
      </c>
      <c r="I7376" t="b">
        <v>0</v>
      </c>
      <c r="J7376" t="b">
        <v>0</v>
      </c>
      <c r="K7376" t="s">
        <v>19</v>
      </c>
      <c r="L7376" t="s">
        <v>60</v>
      </c>
      <c r="M7376">
        <v>74000</v>
      </c>
      <c r="N7376"/>
      <c r="O7376" t="s">
        <v>11354</v>
      </c>
      <c r="P7376" t="s">
        <v>16066</v>
      </c>
    </row>
    <row r="7377" spans="1:16" x14ac:dyDescent="0.25">
      <c r="A7377" t="s">
        <v>4</v>
      </c>
      <c r="B7377" t="s">
        <v>16067</v>
      </c>
      <c r="C7377" t="s">
        <v>185</v>
      </c>
      <c r="D7377" t="s">
        <v>4526</v>
      </c>
      <c r="E7377" t="s">
        <v>59</v>
      </c>
      <c r="F7377" t="b">
        <v>0</v>
      </c>
      <c r="G7377" t="s">
        <v>19</v>
      </c>
      <c r="H7377" s="1">
        <v>46097.476388888892</v>
      </c>
      <c r="I7377" t="b">
        <v>0</v>
      </c>
      <c r="J7377" t="b">
        <v>0</v>
      </c>
      <c r="K7377" t="s">
        <v>19</v>
      </c>
      <c r="L7377" t="s">
        <v>60</v>
      </c>
      <c r="M7377">
        <v>3000000</v>
      </c>
      <c r="N7377"/>
      <c r="O7377" t="s">
        <v>16068</v>
      </c>
      <c r="P7377" t="s">
        <v>16069</v>
      </c>
    </row>
    <row r="7378" spans="1:16" x14ac:dyDescent="0.25">
      <c r="A7378" t="s">
        <v>7</v>
      </c>
      <c r="B7378" t="s">
        <v>16070</v>
      </c>
      <c r="C7378" t="s">
        <v>2304</v>
      </c>
      <c r="D7378" t="s">
        <v>6368</v>
      </c>
      <c r="E7378" t="s">
        <v>59</v>
      </c>
      <c r="F7378" t="b">
        <v>0</v>
      </c>
      <c r="G7378" t="s">
        <v>68</v>
      </c>
      <c r="H7378" s="1">
        <v>46097.500324074077</v>
      </c>
      <c r="I7378" t="b">
        <v>0</v>
      </c>
      <c r="J7378" t="b">
        <v>1</v>
      </c>
      <c r="K7378" t="s">
        <v>41</v>
      </c>
      <c r="L7378" t="s">
        <v>60</v>
      </c>
      <c r="M7378">
        <v>167500</v>
      </c>
      <c r="N7378"/>
      <c r="O7378" t="s">
        <v>16071</v>
      </c>
      <c r="P7378" t="s">
        <v>16072</v>
      </c>
    </row>
    <row r="7379" spans="1:16" x14ac:dyDescent="0.25">
      <c r="A7379" t="s">
        <v>0</v>
      </c>
      <c r="B7379" t="s">
        <v>0</v>
      </c>
      <c r="C7379" t="s">
        <v>10318</v>
      </c>
      <c r="D7379" t="s">
        <v>4526</v>
      </c>
      <c r="E7379" t="s">
        <v>88</v>
      </c>
      <c r="F7379" t="b">
        <v>0</v>
      </c>
      <c r="G7379" t="s">
        <v>68</v>
      </c>
      <c r="H7379" s="1">
        <v>46097.500324074077</v>
      </c>
      <c r="I7379" t="b">
        <v>1</v>
      </c>
      <c r="J7379" t="b">
        <v>0</v>
      </c>
      <c r="K7379" t="s">
        <v>41</v>
      </c>
      <c r="L7379" t="s">
        <v>74</v>
      </c>
      <c r="M7379"/>
      <c r="N7379">
        <v>20</v>
      </c>
      <c r="O7379" t="s">
        <v>2705</v>
      </c>
    </row>
    <row r="7380" spans="1:16" x14ac:dyDescent="0.25">
      <c r="A7380" t="s">
        <v>5</v>
      </c>
      <c r="B7380" t="s">
        <v>16073</v>
      </c>
      <c r="C7380" t="s">
        <v>382</v>
      </c>
      <c r="D7380" t="s">
        <v>4346</v>
      </c>
      <c r="E7380" t="s">
        <v>59</v>
      </c>
      <c r="F7380" t="b">
        <v>0</v>
      </c>
      <c r="G7380" t="s">
        <v>65</v>
      </c>
      <c r="H7380" s="1">
        <v>46097.501030092593</v>
      </c>
      <c r="I7380" t="b">
        <v>0</v>
      </c>
      <c r="J7380" t="b">
        <v>0</v>
      </c>
      <c r="K7380" t="s">
        <v>41</v>
      </c>
      <c r="L7380" t="s">
        <v>60</v>
      </c>
      <c r="M7380">
        <v>143286.5</v>
      </c>
      <c r="N7380"/>
      <c r="O7380" t="s">
        <v>16074</v>
      </c>
      <c r="P7380" t="s">
        <v>16075</v>
      </c>
    </row>
    <row r="7381" spans="1:16" x14ac:dyDescent="0.25">
      <c r="A7381" t="s">
        <v>5</v>
      </c>
      <c r="B7381" t="s">
        <v>16076</v>
      </c>
      <c r="C7381" t="s">
        <v>420</v>
      </c>
      <c r="D7381" t="s">
        <v>4346</v>
      </c>
      <c r="E7381" t="s">
        <v>88</v>
      </c>
      <c r="F7381" t="b">
        <v>0</v>
      </c>
      <c r="G7381" t="s">
        <v>65</v>
      </c>
      <c r="H7381" s="1">
        <v>46097.501030092593</v>
      </c>
      <c r="I7381" t="b">
        <v>1</v>
      </c>
      <c r="J7381" t="b">
        <v>0</v>
      </c>
      <c r="K7381" t="s">
        <v>41</v>
      </c>
      <c r="L7381" t="s">
        <v>74</v>
      </c>
      <c r="M7381"/>
      <c r="N7381">
        <v>57.5</v>
      </c>
      <c r="O7381" t="s">
        <v>16077</v>
      </c>
      <c r="P7381" t="s">
        <v>16078</v>
      </c>
    </row>
    <row r="7382" spans="1:16" x14ac:dyDescent="0.25">
      <c r="A7382" t="s">
        <v>0</v>
      </c>
      <c r="B7382" t="s">
        <v>16079</v>
      </c>
      <c r="C7382" t="s">
        <v>6315</v>
      </c>
      <c r="D7382" t="s">
        <v>4346</v>
      </c>
      <c r="E7382" t="s">
        <v>59</v>
      </c>
      <c r="F7382" t="b">
        <v>0</v>
      </c>
      <c r="G7382" t="s">
        <v>40</v>
      </c>
      <c r="H7382" s="1">
        <v>46097.516770833332</v>
      </c>
      <c r="I7382" t="b">
        <v>0</v>
      </c>
      <c r="J7382" t="b">
        <v>0</v>
      </c>
      <c r="K7382" t="s">
        <v>40</v>
      </c>
      <c r="L7382" t="s">
        <v>60</v>
      </c>
      <c r="M7382">
        <v>26000</v>
      </c>
      <c r="N7382"/>
      <c r="O7382" t="s">
        <v>16080</v>
      </c>
      <c r="P7382" t="s">
        <v>4654</v>
      </c>
    </row>
    <row r="7383" spans="1:16" x14ac:dyDescent="0.25">
      <c r="A7383" t="s">
        <v>5</v>
      </c>
      <c r="B7383" t="s">
        <v>2188</v>
      </c>
      <c r="C7383" t="s">
        <v>218</v>
      </c>
      <c r="D7383" t="s">
        <v>4526</v>
      </c>
      <c r="E7383" t="s">
        <v>88</v>
      </c>
      <c r="F7383" t="b">
        <v>0</v>
      </c>
      <c r="G7383" t="s">
        <v>63</v>
      </c>
      <c r="H7383" s="1">
        <v>46097.56590277778</v>
      </c>
      <c r="I7383" t="b">
        <v>1</v>
      </c>
      <c r="J7383" t="b">
        <v>0</v>
      </c>
      <c r="K7383" t="s">
        <v>41</v>
      </c>
      <c r="L7383" t="s">
        <v>74</v>
      </c>
      <c r="M7383"/>
      <c r="N7383">
        <v>52.5</v>
      </c>
      <c r="O7383" t="s">
        <v>3073</v>
      </c>
      <c r="P7383" t="s">
        <v>16081</v>
      </c>
    </row>
    <row r="7384" spans="1:16" x14ac:dyDescent="0.25">
      <c r="A7384" t="s">
        <v>3</v>
      </c>
      <c r="B7384" t="s">
        <v>16082</v>
      </c>
      <c r="C7384" t="s">
        <v>616</v>
      </c>
      <c r="D7384" t="s">
        <v>4346</v>
      </c>
      <c r="E7384" t="s">
        <v>59</v>
      </c>
      <c r="F7384" t="b">
        <v>0</v>
      </c>
      <c r="G7384" t="s">
        <v>73</v>
      </c>
      <c r="H7384" s="1">
        <v>46097.583541666667</v>
      </c>
      <c r="I7384" t="b">
        <v>1</v>
      </c>
      <c r="J7384" t="b">
        <v>1</v>
      </c>
      <c r="K7384" t="s">
        <v>41</v>
      </c>
      <c r="L7384" t="s">
        <v>60</v>
      </c>
      <c r="M7384">
        <v>90000</v>
      </c>
      <c r="N7384"/>
      <c r="O7384" t="s">
        <v>16083</v>
      </c>
      <c r="P7384" t="s">
        <v>16084</v>
      </c>
    </row>
    <row r="7385" spans="1:16" x14ac:dyDescent="0.25">
      <c r="A7385" t="s">
        <v>2</v>
      </c>
      <c r="B7385" t="s">
        <v>16085</v>
      </c>
      <c r="C7385" t="s">
        <v>81</v>
      </c>
      <c r="D7385" t="s">
        <v>2360</v>
      </c>
      <c r="E7385" t="s">
        <v>88</v>
      </c>
      <c r="F7385" t="b">
        <v>0</v>
      </c>
      <c r="G7385" t="s">
        <v>77</v>
      </c>
      <c r="H7385" s="1">
        <v>46097.583981481483</v>
      </c>
      <c r="I7385" t="b">
        <v>0</v>
      </c>
      <c r="J7385" t="b">
        <v>0</v>
      </c>
      <c r="K7385" t="s">
        <v>41</v>
      </c>
      <c r="L7385" t="s">
        <v>74</v>
      </c>
      <c r="M7385"/>
      <c r="N7385">
        <v>46.5</v>
      </c>
      <c r="O7385" t="s">
        <v>16086</v>
      </c>
      <c r="P7385" t="s">
        <v>622</v>
      </c>
    </row>
    <row r="7386" spans="1:16" x14ac:dyDescent="0.25">
      <c r="A7386" t="s">
        <v>5</v>
      </c>
      <c r="B7386" t="s">
        <v>1796</v>
      </c>
      <c r="C7386" t="s">
        <v>860</v>
      </c>
      <c r="D7386" t="s">
        <v>4346</v>
      </c>
      <c r="E7386" t="s">
        <v>59</v>
      </c>
      <c r="F7386" t="b">
        <v>0</v>
      </c>
      <c r="G7386" t="s">
        <v>65</v>
      </c>
      <c r="H7386" s="1">
        <v>46097.584363425929</v>
      </c>
      <c r="I7386" t="b">
        <v>0</v>
      </c>
      <c r="J7386" t="b">
        <v>1</v>
      </c>
      <c r="K7386" t="s">
        <v>41</v>
      </c>
      <c r="L7386" t="s">
        <v>60</v>
      </c>
      <c r="M7386">
        <v>129575</v>
      </c>
      <c r="N7386"/>
      <c r="O7386" t="s">
        <v>528</v>
      </c>
      <c r="P7386" t="s">
        <v>16087</v>
      </c>
    </row>
    <row r="7387" spans="1:16" x14ac:dyDescent="0.25">
      <c r="A7387" t="s">
        <v>3</v>
      </c>
      <c r="B7387" t="s">
        <v>2267</v>
      </c>
      <c r="C7387" t="s">
        <v>63</v>
      </c>
      <c r="D7387" t="s">
        <v>4346</v>
      </c>
      <c r="E7387" t="s">
        <v>59</v>
      </c>
      <c r="F7387" t="b">
        <v>0</v>
      </c>
      <c r="G7387" t="s">
        <v>63</v>
      </c>
      <c r="H7387" s="1">
        <v>46097.607430555552</v>
      </c>
      <c r="I7387" t="b">
        <v>0</v>
      </c>
      <c r="J7387" t="b">
        <v>0</v>
      </c>
      <c r="K7387" t="s">
        <v>41</v>
      </c>
      <c r="L7387" t="s">
        <v>60</v>
      </c>
      <c r="M7387">
        <v>95300</v>
      </c>
      <c r="N7387"/>
      <c r="O7387" t="s">
        <v>16088</v>
      </c>
    </row>
    <row r="7388" spans="1:16" x14ac:dyDescent="0.25">
      <c r="A7388" t="s">
        <v>1</v>
      </c>
      <c r="B7388" t="s">
        <v>16089</v>
      </c>
      <c r="C7388" t="s">
        <v>356</v>
      </c>
      <c r="D7388" t="s">
        <v>4526</v>
      </c>
      <c r="E7388" t="s">
        <v>88</v>
      </c>
      <c r="F7388" t="b">
        <v>0</v>
      </c>
      <c r="G7388" t="s">
        <v>63</v>
      </c>
      <c r="H7388" s="1">
        <v>46097.607627314806</v>
      </c>
      <c r="I7388" t="b">
        <v>1</v>
      </c>
      <c r="J7388" t="b">
        <v>0</v>
      </c>
      <c r="K7388" t="s">
        <v>41</v>
      </c>
      <c r="L7388" t="s">
        <v>74</v>
      </c>
      <c r="M7388"/>
      <c r="N7388">
        <v>52.5</v>
      </c>
      <c r="O7388" t="s">
        <v>155</v>
      </c>
      <c r="P7388" t="s">
        <v>16090</v>
      </c>
    </row>
    <row r="7389" spans="1:16" x14ac:dyDescent="0.25">
      <c r="A7389" t="s">
        <v>0</v>
      </c>
      <c r="B7389" t="s">
        <v>16091</v>
      </c>
      <c r="C7389" t="s">
        <v>112</v>
      </c>
      <c r="D7389" t="s">
        <v>4526</v>
      </c>
      <c r="E7389" t="s">
        <v>59</v>
      </c>
      <c r="F7389" t="b">
        <v>0</v>
      </c>
      <c r="G7389" t="s">
        <v>65</v>
      </c>
      <c r="H7389" s="1">
        <v>46097.625057870369</v>
      </c>
      <c r="I7389" t="b">
        <v>0</v>
      </c>
      <c r="J7389" t="b">
        <v>1</v>
      </c>
      <c r="K7389" t="s">
        <v>41</v>
      </c>
      <c r="L7389" t="s">
        <v>60</v>
      </c>
      <c r="M7389">
        <v>92500</v>
      </c>
      <c r="N7389"/>
      <c r="O7389" t="s">
        <v>4972</v>
      </c>
      <c r="P7389" t="s">
        <v>310</v>
      </c>
    </row>
    <row r="7390" spans="1:16" x14ac:dyDescent="0.25">
      <c r="A7390" t="s">
        <v>7</v>
      </c>
      <c r="B7390" t="s">
        <v>16092</v>
      </c>
      <c r="C7390" t="s">
        <v>190</v>
      </c>
      <c r="D7390" t="s">
        <v>4346</v>
      </c>
      <c r="E7390" t="s">
        <v>59</v>
      </c>
      <c r="F7390" t="b">
        <v>0</v>
      </c>
      <c r="G7390" t="s">
        <v>73</v>
      </c>
      <c r="H7390" s="1">
        <v>46097.625208333331</v>
      </c>
      <c r="I7390" t="b">
        <v>0</v>
      </c>
      <c r="J7390" t="b">
        <v>1</v>
      </c>
      <c r="K7390" t="s">
        <v>41</v>
      </c>
      <c r="L7390" t="s">
        <v>60</v>
      </c>
      <c r="M7390">
        <v>127000</v>
      </c>
      <c r="N7390"/>
      <c r="O7390" t="s">
        <v>864</v>
      </c>
      <c r="P7390" t="s">
        <v>16093</v>
      </c>
    </row>
    <row r="7391" spans="1:16" x14ac:dyDescent="0.25">
      <c r="A7391" t="s">
        <v>0</v>
      </c>
      <c r="B7391" t="s">
        <v>5628</v>
      </c>
      <c r="C7391" t="s">
        <v>616</v>
      </c>
      <c r="D7391" t="s">
        <v>4526</v>
      </c>
      <c r="E7391" t="s">
        <v>88</v>
      </c>
      <c r="F7391" t="b">
        <v>0</v>
      </c>
      <c r="G7391" t="s">
        <v>73</v>
      </c>
      <c r="H7391" s="1">
        <v>46097.6252662037</v>
      </c>
      <c r="I7391" t="b">
        <v>1</v>
      </c>
      <c r="J7391" t="b">
        <v>0</v>
      </c>
      <c r="K7391" t="s">
        <v>41</v>
      </c>
      <c r="L7391" t="s">
        <v>74</v>
      </c>
      <c r="M7391"/>
      <c r="N7391">
        <v>52.5</v>
      </c>
      <c r="O7391" t="s">
        <v>155</v>
      </c>
      <c r="P7391" t="s">
        <v>673</v>
      </c>
    </row>
    <row r="7392" spans="1:16" x14ac:dyDescent="0.25">
      <c r="A7392" t="s">
        <v>0</v>
      </c>
      <c r="B7392" t="s">
        <v>16094</v>
      </c>
      <c r="C7392" t="s">
        <v>1629</v>
      </c>
      <c r="D7392" t="s">
        <v>4346</v>
      </c>
      <c r="E7392" t="s">
        <v>59</v>
      </c>
      <c r="F7392" t="b">
        <v>0</v>
      </c>
      <c r="G7392" t="s">
        <v>89</v>
      </c>
      <c r="H7392" s="1">
        <v>46097.625393518523</v>
      </c>
      <c r="I7392" t="b">
        <v>0</v>
      </c>
      <c r="J7392" t="b">
        <v>1</v>
      </c>
      <c r="K7392" t="s">
        <v>41</v>
      </c>
      <c r="L7392" t="s">
        <v>60</v>
      </c>
      <c r="M7392">
        <v>50000</v>
      </c>
      <c r="N7392"/>
      <c r="O7392" t="s">
        <v>16095</v>
      </c>
      <c r="P7392" t="s">
        <v>16096</v>
      </c>
    </row>
    <row r="7393" spans="1:16" x14ac:dyDescent="0.25">
      <c r="A7393" t="s">
        <v>2</v>
      </c>
      <c r="B7393" t="s">
        <v>6460</v>
      </c>
      <c r="C7393" t="s">
        <v>194</v>
      </c>
      <c r="D7393" t="s">
        <v>4346</v>
      </c>
      <c r="E7393" t="s">
        <v>59</v>
      </c>
      <c r="F7393" t="b">
        <v>0</v>
      </c>
      <c r="G7393" t="s">
        <v>65</v>
      </c>
      <c r="H7393" s="1">
        <v>46097.625509259262</v>
      </c>
      <c r="I7393" t="b">
        <v>0</v>
      </c>
      <c r="J7393" t="b">
        <v>1</v>
      </c>
      <c r="K7393" t="s">
        <v>41</v>
      </c>
      <c r="L7393" t="s">
        <v>60</v>
      </c>
      <c r="M7393">
        <v>160000</v>
      </c>
      <c r="N7393"/>
      <c r="O7393" t="s">
        <v>1183</v>
      </c>
      <c r="P7393" t="s">
        <v>6461</v>
      </c>
    </row>
    <row r="7394" spans="1:16" x14ac:dyDescent="0.25">
      <c r="A7394" t="s">
        <v>1</v>
      </c>
      <c r="B7394" t="s">
        <v>16097</v>
      </c>
      <c r="C7394" t="s">
        <v>190</v>
      </c>
      <c r="D7394" t="s">
        <v>111</v>
      </c>
      <c r="E7394" t="s">
        <v>59</v>
      </c>
      <c r="F7394" t="b">
        <v>0</v>
      </c>
      <c r="G7394" t="s">
        <v>65</v>
      </c>
      <c r="H7394" s="1">
        <v>46097.626030092593</v>
      </c>
      <c r="I7394" t="b">
        <v>0</v>
      </c>
      <c r="J7394" t="b">
        <v>0</v>
      </c>
      <c r="K7394" t="s">
        <v>41</v>
      </c>
      <c r="L7394" t="s">
        <v>60</v>
      </c>
      <c r="M7394">
        <v>135000</v>
      </c>
      <c r="N7394"/>
      <c r="O7394" t="s">
        <v>111</v>
      </c>
      <c r="P7394" t="s">
        <v>16098</v>
      </c>
    </row>
    <row r="7395" spans="1:16" x14ac:dyDescent="0.25">
      <c r="A7395" t="s">
        <v>1</v>
      </c>
      <c r="B7395" t="s">
        <v>1016</v>
      </c>
      <c r="C7395" t="s">
        <v>218</v>
      </c>
      <c r="D7395" t="s">
        <v>4526</v>
      </c>
      <c r="E7395" t="s">
        <v>59</v>
      </c>
      <c r="F7395" t="b">
        <v>0</v>
      </c>
      <c r="G7395" t="s">
        <v>65</v>
      </c>
      <c r="H7395" s="1">
        <v>46097.626111111109</v>
      </c>
      <c r="I7395" t="b">
        <v>0</v>
      </c>
      <c r="J7395" t="b">
        <v>1</v>
      </c>
      <c r="K7395" t="s">
        <v>41</v>
      </c>
      <c r="L7395" t="s">
        <v>60</v>
      </c>
      <c r="M7395">
        <v>122100</v>
      </c>
      <c r="N7395"/>
      <c r="O7395" t="s">
        <v>4548</v>
      </c>
      <c r="P7395" t="s">
        <v>10753</v>
      </c>
    </row>
    <row r="7396" spans="1:16" x14ac:dyDescent="0.25">
      <c r="A7396" t="s">
        <v>1</v>
      </c>
      <c r="B7396" t="s">
        <v>8512</v>
      </c>
      <c r="C7396" t="s">
        <v>190</v>
      </c>
      <c r="D7396" t="s">
        <v>4526</v>
      </c>
      <c r="E7396" t="s">
        <v>88</v>
      </c>
      <c r="F7396" t="b">
        <v>0</v>
      </c>
      <c r="G7396" t="s">
        <v>73</v>
      </c>
      <c r="H7396" s="1">
        <v>46097.626261574071</v>
      </c>
      <c r="I7396" t="b">
        <v>1</v>
      </c>
      <c r="J7396" t="b">
        <v>0</v>
      </c>
      <c r="K7396" t="s">
        <v>41</v>
      </c>
      <c r="L7396" t="s">
        <v>74</v>
      </c>
      <c r="M7396"/>
      <c r="N7396">
        <v>67.5</v>
      </c>
      <c r="O7396" t="s">
        <v>3196</v>
      </c>
      <c r="P7396" t="s">
        <v>16099</v>
      </c>
    </row>
    <row r="7397" spans="1:16" x14ac:dyDescent="0.25">
      <c r="A7397" t="s">
        <v>2</v>
      </c>
      <c r="B7397" t="s">
        <v>238</v>
      </c>
      <c r="C7397" t="s">
        <v>76</v>
      </c>
      <c r="D7397" t="s">
        <v>4526</v>
      </c>
      <c r="E7397" t="s">
        <v>59</v>
      </c>
      <c r="F7397" t="b">
        <v>1</v>
      </c>
      <c r="G7397" t="s">
        <v>13</v>
      </c>
      <c r="H7397" s="1">
        <v>46097.642060185193</v>
      </c>
      <c r="I7397" t="b">
        <v>0</v>
      </c>
      <c r="J7397" t="b">
        <v>0</v>
      </c>
      <c r="K7397" t="s">
        <v>13</v>
      </c>
      <c r="L7397" t="s">
        <v>74</v>
      </c>
      <c r="M7397"/>
      <c r="N7397">
        <v>112.5</v>
      </c>
      <c r="O7397" t="s">
        <v>5046</v>
      </c>
      <c r="P7397" t="s">
        <v>14925</v>
      </c>
    </row>
    <row r="7398" spans="1:16" x14ac:dyDescent="0.25">
      <c r="A7398" t="s">
        <v>0</v>
      </c>
      <c r="B7398" t="s">
        <v>16100</v>
      </c>
      <c r="C7398" t="s">
        <v>76</v>
      </c>
      <c r="D7398" t="s">
        <v>4526</v>
      </c>
      <c r="E7398" t="s">
        <v>132</v>
      </c>
      <c r="F7398" t="b">
        <v>1</v>
      </c>
      <c r="G7398" t="s">
        <v>13</v>
      </c>
      <c r="H7398" s="1">
        <v>46097.642141203702</v>
      </c>
      <c r="I7398" t="b">
        <v>0</v>
      </c>
      <c r="J7398" t="b">
        <v>0</v>
      </c>
      <c r="K7398" t="s">
        <v>13</v>
      </c>
      <c r="L7398" t="s">
        <v>74</v>
      </c>
      <c r="M7398"/>
      <c r="N7398">
        <v>102.5</v>
      </c>
      <c r="O7398" t="s">
        <v>5046</v>
      </c>
    </row>
    <row r="7399" spans="1:16" x14ac:dyDescent="0.25">
      <c r="A7399" t="s">
        <v>6</v>
      </c>
      <c r="B7399" t="s">
        <v>16101</v>
      </c>
      <c r="C7399" t="s">
        <v>76</v>
      </c>
      <c r="D7399" t="s">
        <v>4526</v>
      </c>
      <c r="E7399" t="s">
        <v>132</v>
      </c>
      <c r="F7399" t="b">
        <v>1</v>
      </c>
      <c r="G7399" t="s">
        <v>13</v>
      </c>
      <c r="H7399" s="1">
        <v>46097.642175925917</v>
      </c>
      <c r="I7399" t="b">
        <v>0</v>
      </c>
      <c r="J7399" t="b">
        <v>0</v>
      </c>
      <c r="K7399" t="s">
        <v>13</v>
      </c>
      <c r="L7399" t="s">
        <v>74</v>
      </c>
      <c r="M7399"/>
      <c r="N7399">
        <v>75</v>
      </c>
      <c r="O7399" t="s">
        <v>5046</v>
      </c>
      <c r="P7399" t="s">
        <v>208</v>
      </c>
    </row>
    <row r="7400" spans="1:16" x14ac:dyDescent="0.25">
      <c r="A7400" t="s">
        <v>8</v>
      </c>
      <c r="B7400" t="s">
        <v>1920</v>
      </c>
      <c r="C7400" t="s">
        <v>2064</v>
      </c>
      <c r="D7400" t="s">
        <v>4526</v>
      </c>
      <c r="E7400" t="s">
        <v>88</v>
      </c>
      <c r="F7400" t="b">
        <v>0</v>
      </c>
      <c r="G7400" t="s">
        <v>13</v>
      </c>
      <c r="H7400" s="1">
        <v>46097.642280092587</v>
      </c>
      <c r="I7400" t="b">
        <v>0</v>
      </c>
      <c r="J7400" t="b">
        <v>0</v>
      </c>
      <c r="K7400" t="s">
        <v>13</v>
      </c>
      <c r="L7400" t="s">
        <v>60</v>
      </c>
      <c r="M7400">
        <v>80000</v>
      </c>
      <c r="N7400"/>
      <c r="O7400" t="s">
        <v>16102</v>
      </c>
      <c r="P7400" t="s">
        <v>16103</v>
      </c>
    </row>
    <row r="7401" spans="1:16" x14ac:dyDescent="0.25">
      <c r="A7401" t="s">
        <v>6</v>
      </c>
      <c r="B7401" t="s">
        <v>16104</v>
      </c>
      <c r="C7401" t="s">
        <v>76</v>
      </c>
      <c r="D7401" t="s">
        <v>4526</v>
      </c>
      <c r="E7401" t="s">
        <v>88</v>
      </c>
      <c r="F7401" t="b">
        <v>1</v>
      </c>
      <c r="G7401" t="s">
        <v>73</v>
      </c>
      <c r="H7401" s="1">
        <v>46097.666956018518</v>
      </c>
      <c r="I7401" t="b">
        <v>0</v>
      </c>
      <c r="J7401" t="b">
        <v>1</v>
      </c>
      <c r="K7401" t="s">
        <v>41</v>
      </c>
      <c r="L7401" t="s">
        <v>74</v>
      </c>
      <c r="M7401"/>
      <c r="N7401">
        <v>70</v>
      </c>
      <c r="O7401" t="s">
        <v>16105</v>
      </c>
      <c r="P7401" t="s">
        <v>16106</v>
      </c>
    </row>
    <row r="7402" spans="1:16" x14ac:dyDescent="0.25">
      <c r="A7402" t="s">
        <v>0</v>
      </c>
      <c r="B7402" t="s">
        <v>16107</v>
      </c>
      <c r="C7402" t="s">
        <v>148</v>
      </c>
      <c r="D7402" t="s">
        <v>4526</v>
      </c>
      <c r="E7402" t="s">
        <v>88</v>
      </c>
      <c r="F7402" t="b">
        <v>0</v>
      </c>
      <c r="G7402" t="s">
        <v>89</v>
      </c>
      <c r="H7402" s="1">
        <v>46097.667060185187</v>
      </c>
      <c r="I7402" t="b">
        <v>0</v>
      </c>
      <c r="J7402" t="b">
        <v>1</v>
      </c>
      <c r="K7402" t="s">
        <v>41</v>
      </c>
      <c r="L7402" t="s">
        <v>74</v>
      </c>
      <c r="M7402"/>
      <c r="N7402">
        <v>42.5</v>
      </c>
      <c r="O7402" t="s">
        <v>7887</v>
      </c>
      <c r="P7402" t="s">
        <v>219</v>
      </c>
    </row>
    <row r="7403" spans="1:16" x14ac:dyDescent="0.25">
      <c r="A7403" t="s">
        <v>1</v>
      </c>
      <c r="B7403" t="s">
        <v>1560</v>
      </c>
      <c r="C7403" t="s">
        <v>2582</v>
      </c>
      <c r="D7403" t="s">
        <v>2360</v>
      </c>
      <c r="E7403" t="s">
        <v>88</v>
      </c>
      <c r="F7403" t="b">
        <v>0</v>
      </c>
      <c r="G7403" t="s">
        <v>65</v>
      </c>
      <c r="H7403" s="1">
        <v>46097.667719907397</v>
      </c>
      <c r="I7403" t="b">
        <v>0</v>
      </c>
      <c r="J7403" t="b">
        <v>1</v>
      </c>
      <c r="K7403" t="s">
        <v>41</v>
      </c>
      <c r="L7403" t="s">
        <v>74</v>
      </c>
      <c r="M7403"/>
      <c r="N7403">
        <v>48</v>
      </c>
      <c r="O7403" t="s">
        <v>16108</v>
      </c>
      <c r="P7403" t="s">
        <v>16109</v>
      </c>
    </row>
    <row r="7404" spans="1:16" x14ac:dyDescent="0.25">
      <c r="A7404" t="s">
        <v>0</v>
      </c>
      <c r="B7404" t="s">
        <v>16110</v>
      </c>
      <c r="C7404" t="s">
        <v>5115</v>
      </c>
      <c r="D7404" t="s">
        <v>4587</v>
      </c>
      <c r="E7404" t="s">
        <v>59</v>
      </c>
      <c r="F7404" t="b">
        <v>0</v>
      </c>
      <c r="G7404" t="s">
        <v>40</v>
      </c>
      <c r="H7404" s="1">
        <v>46097.683495370373</v>
      </c>
      <c r="I7404" t="b">
        <v>1</v>
      </c>
      <c r="J7404" t="b">
        <v>0</v>
      </c>
      <c r="K7404" t="s">
        <v>40</v>
      </c>
      <c r="L7404" t="s">
        <v>60</v>
      </c>
      <c r="M7404">
        <v>29000</v>
      </c>
      <c r="N7404"/>
      <c r="O7404" t="s">
        <v>16111</v>
      </c>
      <c r="P7404" t="s">
        <v>2363</v>
      </c>
    </row>
    <row r="7405" spans="1:16" x14ac:dyDescent="0.25">
      <c r="A7405" t="s">
        <v>1</v>
      </c>
      <c r="B7405" t="s">
        <v>16112</v>
      </c>
      <c r="C7405" t="s">
        <v>6081</v>
      </c>
      <c r="D7405" t="s">
        <v>4526</v>
      </c>
      <c r="E7405" t="s">
        <v>59</v>
      </c>
      <c r="F7405" t="b">
        <v>0</v>
      </c>
      <c r="G7405" t="s">
        <v>40</v>
      </c>
      <c r="H7405" s="1">
        <v>46097.683587962973</v>
      </c>
      <c r="I7405" t="b">
        <v>0</v>
      </c>
      <c r="J7405" t="b">
        <v>0</v>
      </c>
      <c r="K7405" t="s">
        <v>40</v>
      </c>
      <c r="L7405" t="s">
        <v>60</v>
      </c>
      <c r="M7405">
        <v>105000</v>
      </c>
      <c r="N7405"/>
      <c r="O7405" t="s">
        <v>3446</v>
      </c>
      <c r="P7405" t="s">
        <v>16113</v>
      </c>
    </row>
    <row r="7406" spans="1:16" x14ac:dyDescent="0.25">
      <c r="A7406" t="s">
        <v>4</v>
      </c>
      <c r="B7406" t="s">
        <v>16114</v>
      </c>
      <c r="C7406" t="s">
        <v>913</v>
      </c>
      <c r="D7406" t="s">
        <v>4526</v>
      </c>
      <c r="E7406" t="s">
        <v>59</v>
      </c>
      <c r="F7406" t="b">
        <v>0</v>
      </c>
      <c r="G7406" t="s">
        <v>20</v>
      </c>
      <c r="H7406" s="1">
        <v>46097.69</v>
      </c>
      <c r="I7406" t="b">
        <v>1</v>
      </c>
      <c r="J7406" t="b">
        <v>0</v>
      </c>
      <c r="K7406" t="s">
        <v>20</v>
      </c>
      <c r="L7406" t="s">
        <v>60</v>
      </c>
      <c r="M7406">
        <v>100000</v>
      </c>
      <c r="N7406"/>
      <c r="O7406" t="s">
        <v>8149</v>
      </c>
      <c r="P7406" t="s">
        <v>14047</v>
      </c>
    </row>
    <row r="7407" spans="1:16" x14ac:dyDescent="0.25">
      <c r="A7407" t="s">
        <v>0</v>
      </c>
      <c r="B7407" t="s">
        <v>16115</v>
      </c>
      <c r="C7407" t="s">
        <v>148</v>
      </c>
      <c r="D7407" t="s">
        <v>4526</v>
      </c>
      <c r="E7407" t="s">
        <v>59</v>
      </c>
      <c r="F7407" t="b">
        <v>0</v>
      </c>
      <c r="G7407" t="s">
        <v>89</v>
      </c>
      <c r="H7407" s="1">
        <v>46097.708726851852</v>
      </c>
      <c r="I7407" t="b">
        <v>1</v>
      </c>
      <c r="J7407" t="b">
        <v>1</v>
      </c>
      <c r="K7407" t="s">
        <v>41</v>
      </c>
      <c r="L7407" t="s">
        <v>74</v>
      </c>
      <c r="M7407"/>
      <c r="N7407">
        <v>23</v>
      </c>
      <c r="O7407" t="s">
        <v>16116</v>
      </c>
      <c r="P7407" t="s">
        <v>219</v>
      </c>
    </row>
    <row r="7408" spans="1:16" x14ac:dyDescent="0.25">
      <c r="A7408" t="s">
        <v>2</v>
      </c>
      <c r="B7408" t="s">
        <v>2</v>
      </c>
      <c r="C7408" t="s">
        <v>947</v>
      </c>
      <c r="D7408" t="s">
        <v>482</v>
      </c>
      <c r="E7408" t="s">
        <v>88</v>
      </c>
      <c r="F7408" t="b">
        <v>0</v>
      </c>
      <c r="G7408" t="s">
        <v>68</v>
      </c>
      <c r="H7408" s="1">
        <v>46097.709062499998</v>
      </c>
      <c r="I7408" t="b">
        <v>0</v>
      </c>
      <c r="J7408" t="b">
        <v>1</v>
      </c>
      <c r="K7408" t="s">
        <v>41</v>
      </c>
      <c r="L7408" t="s">
        <v>74</v>
      </c>
      <c r="M7408"/>
      <c r="N7408">
        <v>46</v>
      </c>
      <c r="O7408" t="s">
        <v>7142</v>
      </c>
      <c r="P7408" t="s">
        <v>16117</v>
      </c>
    </row>
    <row r="7409" spans="1:16" x14ac:dyDescent="0.25">
      <c r="A7409" t="s">
        <v>1</v>
      </c>
      <c r="B7409" t="s">
        <v>277</v>
      </c>
      <c r="C7409" t="s">
        <v>41</v>
      </c>
      <c r="D7409" t="s">
        <v>4526</v>
      </c>
      <c r="E7409" t="s">
        <v>59</v>
      </c>
      <c r="F7409" t="b">
        <v>0</v>
      </c>
      <c r="G7409" t="s">
        <v>65</v>
      </c>
      <c r="H7409" s="1">
        <v>46097.709386574083</v>
      </c>
      <c r="I7409" t="b">
        <v>0</v>
      </c>
      <c r="J7409" t="b">
        <v>0</v>
      </c>
      <c r="K7409" t="s">
        <v>41</v>
      </c>
      <c r="L7409" t="s">
        <v>60</v>
      </c>
      <c r="M7409">
        <v>205000</v>
      </c>
      <c r="N7409"/>
      <c r="O7409" t="s">
        <v>215</v>
      </c>
      <c r="P7409" t="s">
        <v>16118</v>
      </c>
    </row>
    <row r="7410" spans="1:16" x14ac:dyDescent="0.25">
      <c r="A7410" t="s">
        <v>1</v>
      </c>
      <c r="B7410" t="s">
        <v>16119</v>
      </c>
      <c r="C7410" t="s">
        <v>320</v>
      </c>
      <c r="D7410" t="s">
        <v>4346</v>
      </c>
      <c r="E7410" t="s">
        <v>59</v>
      </c>
      <c r="F7410" t="b">
        <v>0</v>
      </c>
      <c r="G7410" t="s">
        <v>73</v>
      </c>
      <c r="H7410" s="1">
        <v>46097.709594907406</v>
      </c>
      <c r="I7410" t="b">
        <v>0</v>
      </c>
      <c r="J7410" t="b">
        <v>0</v>
      </c>
      <c r="K7410" t="s">
        <v>41</v>
      </c>
      <c r="L7410" t="s">
        <v>74</v>
      </c>
      <c r="M7410"/>
      <c r="N7410">
        <v>70.915000000000006</v>
      </c>
      <c r="O7410" t="s">
        <v>16120</v>
      </c>
      <c r="P7410" t="s">
        <v>16121</v>
      </c>
    </row>
    <row r="7411" spans="1:16" x14ac:dyDescent="0.25">
      <c r="A7411" t="s">
        <v>0</v>
      </c>
      <c r="B7411" t="s">
        <v>16122</v>
      </c>
      <c r="C7411" t="s">
        <v>6315</v>
      </c>
      <c r="D7411" t="s">
        <v>4526</v>
      </c>
      <c r="E7411" t="s">
        <v>59</v>
      </c>
      <c r="F7411" t="b">
        <v>0</v>
      </c>
      <c r="G7411" t="s">
        <v>40</v>
      </c>
      <c r="H7411" s="1">
        <v>46097.725104166668</v>
      </c>
      <c r="I7411" t="b">
        <v>0</v>
      </c>
      <c r="J7411" t="b">
        <v>0</v>
      </c>
      <c r="K7411" t="s">
        <v>40</v>
      </c>
      <c r="L7411" t="s">
        <v>60</v>
      </c>
      <c r="M7411">
        <v>34000</v>
      </c>
      <c r="N7411"/>
      <c r="O7411" t="s">
        <v>16123</v>
      </c>
      <c r="P7411" t="s">
        <v>16124</v>
      </c>
    </row>
    <row r="7412" spans="1:16" x14ac:dyDescent="0.25">
      <c r="A7412" t="s">
        <v>8</v>
      </c>
      <c r="B7412" t="s">
        <v>9863</v>
      </c>
      <c r="C7412" t="s">
        <v>13</v>
      </c>
      <c r="D7412" t="s">
        <v>4526</v>
      </c>
      <c r="E7412" t="s">
        <v>59</v>
      </c>
      <c r="F7412" t="b">
        <v>0</v>
      </c>
      <c r="G7412" t="s">
        <v>13</v>
      </c>
      <c r="H7412" s="1">
        <v>46097.725613425922</v>
      </c>
      <c r="I7412" t="b">
        <v>0</v>
      </c>
      <c r="J7412" t="b">
        <v>0</v>
      </c>
      <c r="K7412" t="s">
        <v>13</v>
      </c>
      <c r="L7412" t="s">
        <v>60</v>
      </c>
      <c r="M7412">
        <v>110000</v>
      </c>
      <c r="N7412"/>
      <c r="O7412" t="s">
        <v>9864</v>
      </c>
      <c r="P7412" t="s">
        <v>9865</v>
      </c>
    </row>
    <row r="7413" spans="1:16" x14ac:dyDescent="0.25">
      <c r="A7413" t="s">
        <v>2</v>
      </c>
      <c r="B7413" t="s">
        <v>16125</v>
      </c>
      <c r="C7413" t="s">
        <v>5717</v>
      </c>
      <c r="D7413" t="s">
        <v>4346</v>
      </c>
      <c r="E7413" t="s">
        <v>59</v>
      </c>
      <c r="F7413" t="b">
        <v>0</v>
      </c>
      <c r="G7413" t="s">
        <v>19</v>
      </c>
      <c r="H7413" s="1">
        <v>46097.726076388892</v>
      </c>
      <c r="I7413" t="b">
        <v>0</v>
      </c>
      <c r="J7413" t="b">
        <v>0</v>
      </c>
      <c r="K7413" t="s">
        <v>19</v>
      </c>
      <c r="L7413" t="s">
        <v>60</v>
      </c>
      <c r="M7413">
        <v>550000</v>
      </c>
      <c r="N7413"/>
      <c r="O7413" t="s">
        <v>16126</v>
      </c>
      <c r="P7413" t="s">
        <v>2613</v>
      </c>
    </row>
    <row r="7414" spans="1:16" x14ac:dyDescent="0.25">
      <c r="A7414" t="s">
        <v>0</v>
      </c>
      <c r="B7414" t="s">
        <v>16127</v>
      </c>
      <c r="C7414" t="s">
        <v>114</v>
      </c>
      <c r="D7414" t="s">
        <v>4346</v>
      </c>
      <c r="E7414" t="s">
        <v>59</v>
      </c>
      <c r="F7414" t="b">
        <v>0</v>
      </c>
      <c r="G7414" t="s">
        <v>77</v>
      </c>
      <c r="H7414" s="1">
        <v>46097.750150462962</v>
      </c>
      <c r="I7414" t="b">
        <v>0</v>
      </c>
      <c r="J7414" t="b">
        <v>0</v>
      </c>
      <c r="K7414" t="s">
        <v>41</v>
      </c>
      <c r="L7414" t="s">
        <v>74</v>
      </c>
      <c r="M7414"/>
      <c r="N7414">
        <v>39</v>
      </c>
      <c r="O7414" t="s">
        <v>16128</v>
      </c>
      <c r="P7414" t="s">
        <v>1482</v>
      </c>
    </row>
    <row r="7415" spans="1:16" x14ac:dyDescent="0.25">
      <c r="A7415" t="s">
        <v>0</v>
      </c>
      <c r="B7415" t="s">
        <v>16129</v>
      </c>
      <c r="C7415" t="s">
        <v>114</v>
      </c>
      <c r="D7415" t="s">
        <v>4346</v>
      </c>
      <c r="E7415" t="s">
        <v>59</v>
      </c>
      <c r="F7415" t="b">
        <v>0</v>
      </c>
      <c r="G7415" t="s">
        <v>77</v>
      </c>
      <c r="H7415" s="1">
        <v>46097.750150462962</v>
      </c>
      <c r="I7415" t="b">
        <v>0</v>
      </c>
      <c r="J7415" t="b">
        <v>0</v>
      </c>
      <c r="K7415" t="s">
        <v>41</v>
      </c>
      <c r="L7415" t="s">
        <v>74</v>
      </c>
      <c r="M7415"/>
      <c r="N7415">
        <v>51</v>
      </c>
      <c r="O7415" t="s">
        <v>16128</v>
      </c>
      <c r="P7415" t="s">
        <v>1482</v>
      </c>
    </row>
    <row r="7416" spans="1:16" x14ac:dyDescent="0.25">
      <c r="A7416" t="s">
        <v>2</v>
      </c>
      <c r="B7416" t="s">
        <v>16130</v>
      </c>
      <c r="C7416" t="s">
        <v>194</v>
      </c>
      <c r="D7416" t="s">
        <v>4526</v>
      </c>
      <c r="E7416" t="s">
        <v>59</v>
      </c>
      <c r="F7416" t="b">
        <v>0</v>
      </c>
      <c r="G7416" t="s">
        <v>65</v>
      </c>
      <c r="H7416" s="1">
        <v>46097.750509259262</v>
      </c>
      <c r="I7416" t="b">
        <v>0</v>
      </c>
      <c r="J7416" t="b">
        <v>1</v>
      </c>
      <c r="K7416" t="s">
        <v>41</v>
      </c>
      <c r="L7416" t="s">
        <v>60</v>
      </c>
      <c r="M7416">
        <v>135000</v>
      </c>
      <c r="N7416"/>
      <c r="O7416" t="s">
        <v>2174</v>
      </c>
      <c r="P7416" t="s">
        <v>16131</v>
      </c>
    </row>
    <row r="7417" spans="1:16" x14ac:dyDescent="0.25">
      <c r="A7417" t="s">
        <v>1</v>
      </c>
      <c r="B7417" t="s">
        <v>16132</v>
      </c>
      <c r="C7417" t="s">
        <v>16133</v>
      </c>
      <c r="D7417" t="s">
        <v>2360</v>
      </c>
      <c r="E7417" t="s">
        <v>59</v>
      </c>
      <c r="F7417" t="b">
        <v>0</v>
      </c>
      <c r="G7417" t="s">
        <v>65</v>
      </c>
      <c r="H7417" s="1">
        <v>46097.751030092593</v>
      </c>
      <c r="I7417" t="b">
        <v>1</v>
      </c>
      <c r="J7417" t="b">
        <v>0</v>
      </c>
      <c r="K7417" t="s">
        <v>41</v>
      </c>
      <c r="L7417" t="s">
        <v>60</v>
      </c>
      <c r="M7417">
        <v>82500</v>
      </c>
      <c r="N7417"/>
      <c r="O7417" t="s">
        <v>16134</v>
      </c>
      <c r="P7417" t="s">
        <v>16135</v>
      </c>
    </row>
    <row r="7418" spans="1:16" x14ac:dyDescent="0.25">
      <c r="A7418" t="s">
        <v>1</v>
      </c>
      <c r="B7418" t="s">
        <v>16136</v>
      </c>
      <c r="C7418" t="s">
        <v>947</v>
      </c>
      <c r="D7418" t="s">
        <v>4587</v>
      </c>
      <c r="E7418" t="s">
        <v>59</v>
      </c>
      <c r="F7418" t="b">
        <v>0</v>
      </c>
      <c r="G7418" t="s">
        <v>65</v>
      </c>
      <c r="H7418" s="1">
        <v>46097.751111111109</v>
      </c>
      <c r="I7418" t="b">
        <v>1</v>
      </c>
      <c r="J7418" t="b">
        <v>0</v>
      </c>
      <c r="K7418" t="s">
        <v>41</v>
      </c>
      <c r="L7418" t="s">
        <v>74</v>
      </c>
      <c r="M7418"/>
      <c r="N7418">
        <v>52.5</v>
      </c>
      <c r="O7418" t="s">
        <v>6724</v>
      </c>
      <c r="P7418" t="s">
        <v>16117</v>
      </c>
    </row>
    <row r="7419" spans="1:16" x14ac:dyDescent="0.25">
      <c r="A7419" t="s">
        <v>1</v>
      </c>
      <c r="B7419" t="s">
        <v>385</v>
      </c>
      <c r="C7419" t="s">
        <v>2145</v>
      </c>
      <c r="D7419" t="s">
        <v>4526</v>
      </c>
      <c r="E7419" t="s">
        <v>59</v>
      </c>
      <c r="F7419" t="b">
        <v>0</v>
      </c>
      <c r="G7419" t="s">
        <v>89</v>
      </c>
      <c r="H7419" s="1">
        <v>46097.766493055547</v>
      </c>
      <c r="I7419" t="b">
        <v>0</v>
      </c>
      <c r="J7419" t="b">
        <v>0</v>
      </c>
      <c r="K7419" t="s">
        <v>41</v>
      </c>
      <c r="L7419" t="s">
        <v>60</v>
      </c>
      <c r="M7419">
        <v>112500</v>
      </c>
      <c r="N7419"/>
      <c r="O7419" t="s">
        <v>761</v>
      </c>
      <c r="P7419" t="s">
        <v>16137</v>
      </c>
    </row>
    <row r="7420" spans="1:16" x14ac:dyDescent="0.25">
      <c r="A7420" t="s">
        <v>2</v>
      </c>
      <c r="B7420" t="s">
        <v>1563</v>
      </c>
      <c r="C7420" t="s">
        <v>20</v>
      </c>
      <c r="D7420" t="s">
        <v>4526</v>
      </c>
      <c r="E7420" t="s">
        <v>59</v>
      </c>
      <c r="F7420" t="b">
        <v>0</v>
      </c>
      <c r="G7420" t="s">
        <v>20</v>
      </c>
      <c r="H7420" s="1">
        <v>46097.773275462961</v>
      </c>
      <c r="I7420" t="b">
        <v>1</v>
      </c>
      <c r="J7420" t="b">
        <v>0</v>
      </c>
      <c r="K7420" t="s">
        <v>20</v>
      </c>
      <c r="L7420" t="s">
        <v>60</v>
      </c>
      <c r="M7420">
        <v>97500</v>
      </c>
      <c r="N7420"/>
      <c r="O7420" t="s">
        <v>16138</v>
      </c>
      <c r="P7420" t="s">
        <v>1786</v>
      </c>
    </row>
    <row r="7421" spans="1:16" x14ac:dyDescent="0.25">
      <c r="A7421" t="s">
        <v>1</v>
      </c>
      <c r="B7421" t="s">
        <v>15214</v>
      </c>
      <c r="C7421" t="s">
        <v>333</v>
      </c>
      <c r="D7421" t="s">
        <v>2360</v>
      </c>
      <c r="E7421" t="s">
        <v>59</v>
      </c>
      <c r="F7421" t="b">
        <v>0</v>
      </c>
      <c r="G7421" t="s">
        <v>77</v>
      </c>
      <c r="H7421" s="1">
        <v>46097.791851851849</v>
      </c>
      <c r="I7421" t="b">
        <v>0</v>
      </c>
      <c r="J7421" t="b">
        <v>0</v>
      </c>
      <c r="K7421" t="s">
        <v>41</v>
      </c>
      <c r="L7421" t="s">
        <v>74</v>
      </c>
      <c r="M7421"/>
      <c r="N7421">
        <v>35</v>
      </c>
      <c r="O7421" t="s">
        <v>1300</v>
      </c>
      <c r="P7421" t="s">
        <v>219</v>
      </c>
    </row>
    <row r="7422" spans="1:16" x14ac:dyDescent="0.25">
      <c r="A7422" t="s">
        <v>7</v>
      </c>
      <c r="B7422" t="s">
        <v>16139</v>
      </c>
      <c r="C7422" t="s">
        <v>1375</v>
      </c>
      <c r="D7422" t="s">
        <v>2360</v>
      </c>
      <c r="E7422" t="s">
        <v>59</v>
      </c>
      <c r="F7422" t="b">
        <v>0</v>
      </c>
      <c r="G7422" t="s">
        <v>68</v>
      </c>
      <c r="H7422" s="1">
        <v>46097.791990740741</v>
      </c>
      <c r="I7422" t="b">
        <v>0</v>
      </c>
      <c r="J7422" t="b">
        <v>1</v>
      </c>
      <c r="K7422" t="s">
        <v>41</v>
      </c>
      <c r="L7422" t="s">
        <v>60</v>
      </c>
      <c r="M7422">
        <v>136500</v>
      </c>
      <c r="N7422"/>
      <c r="O7422" t="s">
        <v>1664</v>
      </c>
      <c r="P7422" t="s">
        <v>16140</v>
      </c>
    </row>
    <row r="7423" spans="1:16" x14ac:dyDescent="0.25">
      <c r="A7423" t="s">
        <v>2</v>
      </c>
      <c r="B7423" t="s">
        <v>16141</v>
      </c>
      <c r="C7423" t="s">
        <v>4220</v>
      </c>
      <c r="D7423" t="s">
        <v>111</v>
      </c>
      <c r="E7423" t="s">
        <v>59</v>
      </c>
      <c r="F7423" t="b">
        <v>0</v>
      </c>
      <c r="G7423" t="s">
        <v>89</v>
      </c>
      <c r="H7423" s="1">
        <v>46097.792500000003</v>
      </c>
      <c r="I7423" t="b">
        <v>0</v>
      </c>
      <c r="J7423" t="b">
        <v>1</v>
      </c>
      <c r="K7423" t="s">
        <v>41</v>
      </c>
      <c r="L7423" t="s">
        <v>60</v>
      </c>
      <c r="M7423">
        <v>180000</v>
      </c>
      <c r="N7423"/>
      <c r="O7423" t="s">
        <v>111</v>
      </c>
    </row>
    <row r="7424" spans="1:16" x14ac:dyDescent="0.25">
      <c r="A7424" t="s">
        <v>5</v>
      </c>
      <c r="B7424" t="s">
        <v>1230</v>
      </c>
      <c r="C7424" t="s">
        <v>76</v>
      </c>
      <c r="D7424" t="s">
        <v>4526</v>
      </c>
      <c r="E7424" t="s">
        <v>59</v>
      </c>
      <c r="F7424" t="b">
        <v>1</v>
      </c>
      <c r="G7424" t="s">
        <v>65</v>
      </c>
      <c r="H7424" s="1">
        <v>46097.792696759258</v>
      </c>
      <c r="I7424" t="b">
        <v>0</v>
      </c>
      <c r="J7424" t="b">
        <v>0</v>
      </c>
      <c r="K7424" t="s">
        <v>41</v>
      </c>
      <c r="L7424" t="s">
        <v>60</v>
      </c>
      <c r="M7424">
        <v>115000</v>
      </c>
      <c r="N7424"/>
      <c r="O7424" t="s">
        <v>2530</v>
      </c>
      <c r="P7424" t="s">
        <v>16142</v>
      </c>
    </row>
    <row r="7425" spans="1:16" x14ac:dyDescent="0.25">
      <c r="A7425" t="s">
        <v>4</v>
      </c>
      <c r="B7425" t="s">
        <v>16143</v>
      </c>
      <c r="C7425" t="s">
        <v>4497</v>
      </c>
      <c r="D7425" t="s">
        <v>2360</v>
      </c>
      <c r="E7425" t="s">
        <v>59</v>
      </c>
      <c r="F7425" t="b">
        <v>0</v>
      </c>
      <c r="G7425" t="s">
        <v>65</v>
      </c>
      <c r="H7425" s="1">
        <v>46097.79277777778</v>
      </c>
      <c r="I7425" t="b">
        <v>1</v>
      </c>
      <c r="J7425" t="b">
        <v>0</v>
      </c>
      <c r="K7425" t="s">
        <v>41</v>
      </c>
      <c r="L7425" t="s">
        <v>60</v>
      </c>
      <c r="M7425">
        <v>132500</v>
      </c>
      <c r="N7425"/>
      <c r="O7425" t="s">
        <v>16144</v>
      </c>
      <c r="P7425" t="s">
        <v>146</v>
      </c>
    </row>
    <row r="7426" spans="1:16" x14ac:dyDescent="0.25">
      <c r="A7426" t="s">
        <v>0</v>
      </c>
      <c r="B7426" t="s">
        <v>883</v>
      </c>
      <c r="C7426" t="s">
        <v>6744</v>
      </c>
      <c r="D7426" t="s">
        <v>4346</v>
      </c>
      <c r="E7426" t="s">
        <v>871</v>
      </c>
      <c r="F7426" t="b">
        <v>0</v>
      </c>
      <c r="G7426" t="s">
        <v>40</v>
      </c>
      <c r="H7426" s="1">
        <v>46097.808495370373</v>
      </c>
      <c r="I7426" t="b">
        <v>0</v>
      </c>
      <c r="J7426" t="b">
        <v>0</v>
      </c>
      <c r="K7426" t="s">
        <v>40</v>
      </c>
      <c r="L7426" t="s">
        <v>74</v>
      </c>
      <c r="M7426"/>
      <c r="N7426">
        <v>12.71</v>
      </c>
      <c r="O7426" t="s">
        <v>16145</v>
      </c>
      <c r="P7426" t="s">
        <v>10027</v>
      </c>
    </row>
    <row r="7427" spans="1:16" x14ac:dyDescent="0.25">
      <c r="A7427" t="s">
        <v>8</v>
      </c>
      <c r="B7427" t="s">
        <v>16146</v>
      </c>
      <c r="C7427" t="s">
        <v>5026</v>
      </c>
      <c r="D7427" t="s">
        <v>4346</v>
      </c>
      <c r="E7427" t="s">
        <v>59</v>
      </c>
      <c r="F7427" t="b">
        <v>0</v>
      </c>
      <c r="G7427" t="s">
        <v>40</v>
      </c>
      <c r="H7427" s="1">
        <v>46097.808541666673</v>
      </c>
      <c r="I7427" t="b">
        <v>0</v>
      </c>
      <c r="J7427" t="b">
        <v>0</v>
      </c>
      <c r="K7427" t="s">
        <v>40</v>
      </c>
      <c r="L7427" t="s">
        <v>60</v>
      </c>
      <c r="M7427">
        <v>31500</v>
      </c>
      <c r="N7427"/>
      <c r="O7427" t="s">
        <v>16147</v>
      </c>
      <c r="P7427" t="s">
        <v>208</v>
      </c>
    </row>
    <row r="7428" spans="1:16" x14ac:dyDescent="0.25">
      <c r="A7428" t="s">
        <v>1</v>
      </c>
      <c r="B7428" t="s">
        <v>1568</v>
      </c>
      <c r="C7428" t="s">
        <v>76</v>
      </c>
      <c r="D7428" t="s">
        <v>4346</v>
      </c>
      <c r="E7428" t="s">
        <v>59</v>
      </c>
      <c r="F7428" t="b">
        <v>1</v>
      </c>
      <c r="G7428" t="s">
        <v>13</v>
      </c>
      <c r="H7428" s="1">
        <v>46097.808877314812</v>
      </c>
      <c r="I7428" t="b">
        <v>1</v>
      </c>
      <c r="J7428" t="b">
        <v>0</v>
      </c>
      <c r="K7428" t="s">
        <v>13</v>
      </c>
      <c r="L7428" t="s">
        <v>60</v>
      </c>
      <c r="M7428">
        <v>174000</v>
      </c>
      <c r="N7428"/>
      <c r="O7428" t="s">
        <v>2930</v>
      </c>
      <c r="P7428" t="s">
        <v>16148</v>
      </c>
    </row>
    <row r="7429" spans="1:16" x14ac:dyDescent="0.25">
      <c r="A7429" t="s">
        <v>0</v>
      </c>
      <c r="B7429" t="s">
        <v>1125</v>
      </c>
      <c r="C7429" t="s">
        <v>86</v>
      </c>
      <c r="D7429" t="s">
        <v>4346</v>
      </c>
      <c r="E7429" t="s">
        <v>59</v>
      </c>
      <c r="F7429" t="b">
        <v>0</v>
      </c>
      <c r="G7429" t="s">
        <v>77</v>
      </c>
      <c r="H7429" s="1">
        <v>46097.833460648151</v>
      </c>
      <c r="I7429" t="b">
        <v>0</v>
      </c>
      <c r="J7429" t="b">
        <v>1</v>
      </c>
      <c r="K7429" t="s">
        <v>41</v>
      </c>
      <c r="L7429" t="s">
        <v>60</v>
      </c>
      <c r="M7429">
        <v>93951.5</v>
      </c>
      <c r="N7429"/>
      <c r="O7429" t="s">
        <v>16149</v>
      </c>
      <c r="P7429" t="s">
        <v>16150</v>
      </c>
    </row>
    <row r="7430" spans="1:16" x14ac:dyDescent="0.25">
      <c r="A7430" t="s">
        <v>2</v>
      </c>
      <c r="B7430" t="s">
        <v>16151</v>
      </c>
      <c r="C7430" t="s">
        <v>2811</v>
      </c>
      <c r="D7430" t="s">
        <v>4346</v>
      </c>
      <c r="E7430" t="s">
        <v>59</v>
      </c>
      <c r="F7430" t="b">
        <v>0</v>
      </c>
      <c r="G7430" t="s">
        <v>77</v>
      </c>
      <c r="H7430" s="1">
        <v>46097.833460648151</v>
      </c>
      <c r="I7430" t="b">
        <v>0</v>
      </c>
      <c r="J7430" t="b">
        <v>0</v>
      </c>
      <c r="K7430" t="s">
        <v>41</v>
      </c>
      <c r="L7430" t="s">
        <v>74</v>
      </c>
      <c r="M7430"/>
      <c r="N7430">
        <v>37.5</v>
      </c>
      <c r="O7430" t="s">
        <v>9057</v>
      </c>
      <c r="P7430" t="s">
        <v>16152</v>
      </c>
    </row>
    <row r="7431" spans="1:16" x14ac:dyDescent="0.25">
      <c r="A7431" t="s">
        <v>6</v>
      </c>
      <c r="B7431" t="s">
        <v>16153</v>
      </c>
      <c r="C7431" t="s">
        <v>2217</v>
      </c>
      <c r="D7431" t="s">
        <v>4346</v>
      </c>
      <c r="E7431" t="s">
        <v>59</v>
      </c>
      <c r="F7431" t="b">
        <v>0</v>
      </c>
      <c r="G7431" t="s">
        <v>68</v>
      </c>
      <c r="H7431" s="1">
        <v>46097.833657407413</v>
      </c>
      <c r="I7431" t="b">
        <v>0</v>
      </c>
      <c r="J7431" t="b">
        <v>1</v>
      </c>
      <c r="K7431" t="s">
        <v>41</v>
      </c>
      <c r="L7431" t="s">
        <v>60</v>
      </c>
      <c r="M7431">
        <v>70000</v>
      </c>
      <c r="N7431"/>
      <c r="O7431" t="s">
        <v>16154</v>
      </c>
      <c r="P7431" t="s">
        <v>3179</v>
      </c>
    </row>
    <row r="7432" spans="1:16" x14ac:dyDescent="0.25">
      <c r="A7432" t="s">
        <v>6</v>
      </c>
      <c r="B7432" t="s">
        <v>16155</v>
      </c>
      <c r="C7432" t="s">
        <v>112</v>
      </c>
      <c r="D7432" t="s">
        <v>4346</v>
      </c>
      <c r="E7432" t="s">
        <v>59</v>
      </c>
      <c r="F7432" t="b">
        <v>0</v>
      </c>
      <c r="G7432" t="s">
        <v>65</v>
      </c>
      <c r="H7432" s="1">
        <v>46097.833819444437</v>
      </c>
      <c r="I7432" t="b">
        <v>0</v>
      </c>
      <c r="J7432" t="b">
        <v>1</v>
      </c>
      <c r="K7432" t="s">
        <v>41</v>
      </c>
      <c r="L7432" t="s">
        <v>60</v>
      </c>
      <c r="M7432">
        <v>200000</v>
      </c>
      <c r="N7432"/>
      <c r="O7432" t="s">
        <v>1990</v>
      </c>
      <c r="P7432" t="s">
        <v>310</v>
      </c>
    </row>
    <row r="7433" spans="1:16" x14ac:dyDescent="0.25">
      <c r="A7433" t="s">
        <v>2</v>
      </c>
      <c r="B7433" t="s">
        <v>16156</v>
      </c>
      <c r="C7433" t="s">
        <v>16157</v>
      </c>
      <c r="D7433" t="s">
        <v>5440</v>
      </c>
      <c r="E7433" t="s">
        <v>59</v>
      </c>
      <c r="F7433" t="b">
        <v>0</v>
      </c>
      <c r="G7433" t="s">
        <v>65</v>
      </c>
      <c r="H7433" s="1">
        <v>46097.83384259259</v>
      </c>
      <c r="I7433" t="b">
        <v>0</v>
      </c>
      <c r="J7433" t="b">
        <v>1</v>
      </c>
      <c r="K7433" t="s">
        <v>41</v>
      </c>
      <c r="L7433" t="s">
        <v>60</v>
      </c>
      <c r="M7433">
        <v>117000</v>
      </c>
      <c r="N7433"/>
      <c r="O7433" t="s">
        <v>2521</v>
      </c>
      <c r="P7433" t="s">
        <v>16158</v>
      </c>
    </row>
    <row r="7434" spans="1:16" x14ac:dyDescent="0.25">
      <c r="A7434" t="s">
        <v>6</v>
      </c>
      <c r="B7434" t="s">
        <v>16159</v>
      </c>
      <c r="C7434" t="s">
        <v>16157</v>
      </c>
      <c r="D7434" t="s">
        <v>5440</v>
      </c>
      <c r="E7434" t="s">
        <v>59</v>
      </c>
      <c r="F7434" t="b">
        <v>0</v>
      </c>
      <c r="G7434" t="s">
        <v>65</v>
      </c>
      <c r="H7434" s="1">
        <v>46097.83384259259</v>
      </c>
      <c r="I7434" t="b">
        <v>0</v>
      </c>
      <c r="J7434" t="b">
        <v>1</v>
      </c>
      <c r="K7434" t="s">
        <v>41</v>
      </c>
      <c r="L7434" t="s">
        <v>60</v>
      </c>
      <c r="M7434">
        <v>117000</v>
      </c>
      <c r="N7434"/>
      <c r="O7434" t="s">
        <v>2521</v>
      </c>
      <c r="P7434" t="s">
        <v>16160</v>
      </c>
    </row>
    <row r="7435" spans="1:16" x14ac:dyDescent="0.25">
      <c r="A7435" t="s">
        <v>1</v>
      </c>
      <c r="B7435" t="s">
        <v>16161</v>
      </c>
      <c r="C7435" t="s">
        <v>10325</v>
      </c>
      <c r="D7435" t="s">
        <v>4526</v>
      </c>
      <c r="E7435" t="s">
        <v>59</v>
      </c>
      <c r="F7435" t="b">
        <v>0</v>
      </c>
      <c r="G7435" t="s">
        <v>77</v>
      </c>
      <c r="H7435" s="1">
        <v>46097.83394675926</v>
      </c>
      <c r="I7435" t="b">
        <v>0</v>
      </c>
      <c r="J7435" t="b">
        <v>1</v>
      </c>
      <c r="K7435" t="s">
        <v>41</v>
      </c>
      <c r="L7435" t="s">
        <v>60</v>
      </c>
      <c r="M7435">
        <v>126800</v>
      </c>
      <c r="N7435"/>
      <c r="O7435" t="s">
        <v>195</v>
      </c>
      <c r="P7435" t="s">
        <v>2422</v>
      </c>
    </row>
    <row r="7436" spans="1:16" x14ac:dyDescent="0.25">
      <c r="A7436" t="s">
        <v>2</v>
      </c>
      <c r="B7436" t="s">
        <v>16162</v>
      </c>
      <c r="C7436" t="s">
        <v>79</v>
      </c>
      <c r="D7436" t="s">
        <v>4346</v>
      </c>
      <c r="E7436" t="s">
        <v>59</v>
      </c>
      <c r="F7436" t="b">
        <v>0</v>
      </c>
      <c r="G7436" t="s">
        <v>77</v>
      </c>
      <c r="H7436" s="1">
        <v>46097.83394675926</v>
      </c>
      <c r="I7436" t="b">
        <v>0</v>
      </c>
      <c r="J7436" t="b">
        <v>1</v>
      </c>
      <c r="K7436" t="s">
        <v>41</v>
      </c>
      <c r="L7436" t="s">
        <v>60</v>
      </c>
      <c r="M7436">
        <v>168000</v>
      </c>
      <c r="N7436"/>
      <c r="O7436" t="s">
        <v>1990</v>
      </c>
      <c r="P7436" t="s">
        <v>310</v>
      </c>
    </row>
    <row r="7437" spans="1:16" x14ac:dyDescent="0.25">
      <c r="A7437" t="s">
        <v>2</v>
      </c>
      <c r="B7437" t="s">
        <v>16163</v>
      </c>
      <c r="C7437" t="s">
        <v>8540</v>
      </c>
      <c r="D7437" t="s">
        <v>4346</v>
      </c>
      <c r="E7437" t="s">
        <v>59</v>
      </c>
      <c r="F7437" t="b">
        <v>0</v>
      </c>
      <c r="G7437" t="s">
        <v>68</v>
      </c>
      <c r="H7437" s="1">
        <v>46097.834143518521</v>
      </c>
      <c r="I7437" t="b">
        <v>0</v>
      </c>
      <c r="J7437" t="b">
        <v>0</v>
      </c>
      <c r="K7437" t="s">
        <v>41</v>
      </c>
      <c r="L7437" t="s">
        <v>60</v>
      </c>
      <c r="M7437">
        <v>177500</v>
      </c>
      <c r="N7437"/>
      <c r="O7437" t="s">
        <v>4498</v>
      </c>
      <c r="P7437" t="s">
        <v>16164</v>
      </c>
    </row>
    <row r="7438" spans="1:16" x14ac:dyDescent="0.25">
      <c r="A7438" t="s">
        <v>5</v>
      </c>
      <c r="B7438" t="s">
        <v>16165</v>
      </c>
      <c r="C7438" t="s">
        <v>1447</v>
      </c>
      <c r="D7438" t="s">
        <v>2360</v>
      </c>
      <c r="E7438" t="s">
        <v>59</v>
      </c>
      <c r="F7438" t="b">
        <v>0</v>
      </c>
      <c r="G7438" t="s">
        <v>65</v>
      </c>
      <c r="H7438" s="1">
        <v>46097.834247685183</v>
      </c>
      <c r="I7438" t="b">
        <v>0</v>
      </c>
      <c r="J7438" t="b">
        <v>1</v>
      </c>
      <c r="K7438" t="s">
        <v>41</v>
      </c>
      <c r="L7438" t="s">
        <v>74</v>
      </c>
      <c r="M7438"/>
      <c r="N7438">
        <v>75</v>
      </c>
      <c r="O7438" t="s">
        <v>9968</v>
      </c>
      <c r="P7438" t="s">
        <v>16166</v>
      </c>
    </row>
    <row r="7439" spans="1:16" x14ac:dyDescent="0.25">
      <c r="A7439" t="s">
        <v>1</v>
      </c>
      <c r="B7439" t="s">
        <v>7442</v>
      </c>
      <c r="C7439" t="s">
        <v>952</v>
      </c>
      <c r="D7439" t="s">
        <v>4526</v>
      </c>
      <c r="E7439" t="s">
        <v>59</v>
      </c>
      <c r="F7439" t="b">
        <v>0</v>
      </c>
      <c r="G7439" t="s">
        <v>65</v>
      </c>
      <c r="H7439" s="1">
        <v>46097.834363425929</v>
      </c>
      <c r="I7439" t="b">
        <v>1</v>
      </c>
      <c r="J7439" t="b">
        <v>1</v>
      </c>
      <c r="K7439" t="s">
        <v>41</v>
      </c>
      <c r="L7439" t="s">
        <v>60</v>
      </c>
      <c r="M7439">
        <v>114690.54</v>
      </c>
      <c r="N7439"/>
      <c r="O7439" t="s">
        <v>6254</v>
      </c>
      <c r="P7439" t="s">
        <v>7443</v>
      </c>
    </row>
    <row r="7440" spans="1:16" x14ac:dyDescent="0.25">
      <c r="A7440" t="s">
        <v>1</v>
      </c>
      <c r="B7440" t="s">
        <v>16167</v>
      </c>
      <c r="C7440" t="s">
        <v>121</v>
      </c>
      <c r="D7440" t="s">
        <v>4526</v>
      </c>
      <c r="E7440" t="s">
        <v>59</v>
      </c>
      <c r="F7440" t="b">
        <v>0</v>
      </c>
      <c r="G7440" t="s">
        <v>68</v>
      </c>
      <c r="H7440" s="1">
        <v>46097.849479166667</v>
      </c>
      <c r="I7440" t="b">
        <v>1</v>
      </c>
      <c r="J7440" t="b">
        <v>1</v>
      </c>
      <c r="K7440" t="s">
        <v>41</v>
      </c>
      <c r="L7440" t="s">
        <v>60</v>
      </c>
      <c r="M7440">
        <v>116600</v>
      </c>
      <c r="N7440"/>
      <c r="O7440" t="s">
        <v>1962</v>
      </c>
      <c r="P7440" t="s">
        <v>16168</v>
      </c>
    </row>
    <row r="7441" spans="1:16" x14ac:dyDescent="0.25">
      <c r="A7441" t="s">
        <v>1</v>
      </c>
      <c r="B7441" t="s">
        <v>16169</v>
      </c>
      <c r="C7441" t="s">
        <v>1004</v>
      </c>
      <c r="D7441" t="s">
        <v>4526</v>
      </c>
      <c r="E7441" t="s">
        <v>59</v>
      </c>
      <c r="F7441" t="b">
        <v>0</v>
      </c>
      <c r="G7441" t="s">
        <v>89</v>
      </c>
      <c r="H7441" s="1">
        <v>46097.849895833337</v>
      </c>
      <c r="I7441" t="b">
        <v>0</v>
      </c>
      <c r="J7441" t="b">
        <v>1</v>
      </c>
      <c r="K7441" t="s">
        <v>41</v>
      </c>
      <c r="L7441" t="s">
        <v>60</v>
      </c>
      <c r="M7441">
        <v>67500</v>
      </c>
      <c r="N7441"/>
      <c r="O7441" t="s">
        <v>9996</v>
      </c>
      <c r="P7441" t="s">
        <v>16170</v>
      </c>
    </row>
    <row r="7442" spans="1:16" x14ac:dyDescent="0.25">
      <c r="A7442" t="s">
        <v>1</v>
      </c>
      <c r="B7442" t="s">
        <v>1</v>
      </c>
      <c r="C7442" t="s">
        <v>6685</v>
      </c>
      <c r="D7442" t="s">
        <v>4346</v>
      </c>
      <c r="E7442" t="s">
        <v>59</v>
      </c>
      <c r="F7442" t="b">
        <v>0</v>
      </c>
      <c r="G7442" t="s">
        <v>40</v>
      </c>
      <c r="H7442" s="1">
        <v>46097.850254629629</v>
      </c>
      <c r="I7442" t="b">
        <v>1</v>
      </c>
      <c r="J7442" t="b">
        <v>0</v>
      </c>
      <c r="K7442" t="s">
        <v>40</v>
      </c>
      <c r="L7442" t="s">
        <v>60</v>
      </c>
      <c r="M7442">
        <v>37500</v>
      </c>
      <c r="N7442"/>
      <c r="O7442" t="s">
        <v>16171</v>
      </c>
      <c r="P7442" t="s">
        <v>16172</v>
      </c>
    </row>
    <row r="7443" spans="1:16" x14ac:dyDescent="0.25">
      <c r="A7443" t="s">
        <v>0</v>
      </c>
      <c r="B7443" t="s">
        <v>0</v>
      </c>
      <c r="C7443" t="s">
        <v>2506</v>
      </c>
      <c r="D7443" t="s">
        <v>4526</v>
      </c>
      <c r="E7443" t="s">
        <v>88</v>
      </c>
      <c r="F7443" t="b">
        <v>0</v>
      </c>
      <c r="G7443" t="s">
        <v>63</v>
      </c>
      <c r="H7443" s="1">
        <v>46097.857453703713</v>
      </c>
      <c r="I7443" t="b">
        <v>1</v>
      </c>
      <c r="J7443" t="b">
        <v>0</v>
      </c>
      <c r="K7443" t="s">
        <v>41</v>
      </c>
      <c r="L7443" t="s">
        <v>74</v>
      </c>
      <c r="M7443"/>
      <c r="N7443">
        <v>42.5</v>
      </c>
      <c r="O7443" t="s">
        <v>105</v>
      </c>
      <c r="P7443" t="s">
        <v>802</v>
      </c>
    </row>
    <row r="7444" spans="1:16" x14ac:dyDescent="0.25">
      <c r="A7444" t="s">
        <v>1</v>
      </c>
      <c r="B7444" t="s">
        <v>16173</v>
      </c>
      <c r="C7444" t="s">
        <v>227</v>
      </c>
      <c r="D7444" t="s">
        <v>4346</v>
      </c>
      <c r="E7444" t="s">
        <v>59</v>
      </c>
      <c r="F7444" t="b">
        <v>0</v>
      </c>
      <c r="G7444" t="s">
        <v>63</v>
      </c>
      <c r="H7444" s="1">
        <v>46097.857719907413</v>
      </c>
      <c r="I7444" t="b">
        <v>0</v>
      </c>
      <c r="J7444" t="b">
        <v>1</v>
      </c>
      <c r="K7444" t="s">
        <v>41</v>
      </c>
      <c r="L7444" t="s">
        <v>60</v>
      </c>
      <c r="M7444">
        <v>160000</v>
      </c>
      <c r="N7444"/>
      <c r="O7444" t="s">
        <v>16174</v>
      </c>
      <c r="P7444" t="s">
        <v>16175</v>
      </c>
    </row>
    <row r="7445" spans="1:16" x14ac:dyDescent="0.25">
      <c r="A7445" t="s">
        <v>0</v>
      </c>
      <c r="B7445" t="s">
        <v>2731</v>
      </c>
      <c r="C7445" t="s">
        <v>114</v>
      </c>
      <c r="D7445" t="s">
        <v>4346</v>
      </c>
      <c r="E7445" t="s">
        <v>232</v>
      </c>
      <c r="F7445" t="b">
        <v>0</v>
      </c>
      <c r="G7445" t="s">
        <v>77</v>
      </c>
      <c r="H7445" s="1">
        <v>46097.875127314823</v>
      </c>
      <c r="I7445" t="b">
        <v>0</v>
      </c>
      <c r="J7445" t="b">
        <v>0</v>
      </c>
      <c r="K7445" t="s">
        <v>41</v>
      </c>
      <c r="L7445" t="s">
        <v>74</v>
      </c>
      <c r="M7445"/>
      <c r="N7445">
        <v>41</v>
      </c>
      <c r="O7445" t="s">
        <v>16176</v>
      </c>
      <c r="P7445" t="s">
        <v>1482</v>
      </c>
    </row>
    <row r="7446" spans="1:16" x14ac:dyDescent="0.25">
      <c r="A7446" t="s">
        <v>2</v>
      </c>
      <c r="B7446" t="s">
        <v>986</v>
      </c>
      <c r="C7446" t="s">
        <v>333</v>
      </c>
      <c r="D7446" t="s">
        <v>2360</v>
      </c>
      <c r="E7446" t="s">
        <v>59</v>
      </c>
      <c r="F7446" t="b">
        <v>0</v>
      </c>
      <c r="G7446" t="s">
        <v>77</v>
      </c>
      <c r="H7446" s="1">
        <v>46097.875613425917</v>
      </c>
      <c r="I7446" t="b">
        <v>0</v>
      </c>
      <c r="J7446" t="b">
        <v>1</v>
      </c>
      <c r="K7446" t="s">
        <v>41</v>
      </c>
      <c r="L7446" t="s">
        <v>60</v>
      </c>
      <c r="M7446">
        <v>120000</v>
      </c>
      <c r="N7446"/>
      <c r="O7446" t="s">
        <v>16177</v>
      </c>
      <c r="P7446" t="s">
        <v>310</v>
      </c>
    </row>
    <row r="7447" spans="1:16" x14ac:dyDescent="0.25">
      <c r="A7447" t="s">
        <v>1</v>
      </c>
      <c r="B7447" t="s">
        <v>316</v>
      </c>
      <c r="C7447" t="s">
        <v>301</v>
      </c>
      <c r="D7447" t="s">
        <v>4346</v>
      </c>
      <c r="E7447" t="s">
        <v>59</v>
      </c>
      <c r="F7447" t="b">
        <v>0</v>
      </c>
      <c r="G7447" t="s">
        <v>68</v>
      </c>
      <c r="H7447" s="1">
        <v>46097.891145833331</v>
      </c>
      <c r="I7447" t="b">
        <v>0</v>
      </c>
      <c r="J7447" t="b">
        <v>1</v>
      </c>
      <c r="K7447" t="s">
        <v>41</v>
      </c>
      <c r="L7447" t="s">
        <v>60</v>
      </c>
      <c r="M7447">
        <v>175500</v>
      </c>
      <c r="N7447"/>
      <c r="O7447" t="s">
        <v>2095</v>
      </c>
      <c r="P7447" t="s">
        <v>16178</v>
      </c>
    </row>
    <row r="7448" spans="1:16" x14ac:dyDescent="0.25">
      <c r="A7448" t="s">
        <v>4</v>
      </c>
      <c r="B7448" t="s">
        <v>16179</v>
      </c>
      <c r="C7448" t="s">
        <v>76</v>
      </c>
      <c r="D7448" t="s">
        <v>4526</v>
      </c>
      <c r="E7448" t="s">
        <v>59</v>
      </c>
      <c r="F7448" t="b">
        <v>1</v>
      </c>
      <c r="G7448" t="s">
        <v>13</v>
      </c>
      <c r="H7448" s="1">
        <v>46097.892280092587</v>
      </c>
      <c r="I7448" t="b">
        <v>0</v>
      </c>
      <c r="J7448" t="b">
        <v>0</v>
      </c>
      <c r="K7448" t="s">
        <v>13</v>
      </c>
      <c r="L7448" t="s">
        <v>60</v>
      </c>
      <c r="M7448">
        <v>86000</v>
      </c>
      <c r="N7448"/>
      <c r="O7448" t="s">
        <v>16180</v>
      </c>
      <c r="P7448" t="s">
        <v>16181</v>
      </c>
    </row>
    <row r="7449" spans="1:16" x14ac:dyDescent="0.25">
      <c r="A7449" t="s">
        <v>0</v>
      </c>
      <c r="B7449" t="s">
        <v>16182</v>
      </c>
      <c r="C7449" t="s">
        <v>157</v>
      </c>
      <c r="D7449" t="s">
        <v>4346</v>
      </c>
      <c r="E7449" t="s">
        <v>59</v>
      </c>
      <c r="F7449" t="b">
        <v>0</v>
      </c>
      <c r="G7449" t="s">
        <v>77</v>
      </c>
      <c r="H7449" s="1">
        <v>46097.91679398148</v>
      </c>
      <c r="I7449" t="b">
        <v>0</v>
      </c>
      <c r="J7449" t="b">
        <v>1</v>
      </c>
      <c r="K7449" t="s">
        <v>41</v>
      </c>
      <c r="L7449" t="s">
        <v>60</v>
      </c>
      <c r="M7449">
        <v>103800</v>
      </c>
      <c r="N7449"/>
      <c r="O7449" t="s">
        <v>2597</v>
      </c>
      <c r="P7449" t="s">
        <v>16183</v>
      </c>
    </row>
    <row r="7450" spans="1:16" x14ac:dyDescent="0.25">
      <c r="A7450" t="s">
        <v>1</v>
      </c>
      <c r="B7450" t="s">
        <v>16184</v>
      </c>
      <c r="C7450" t="s">
        <v>76</v>
      </c>
      <c r="D7450" t="s">
        <v>4622</v>
      </c>
      <c r="E7450" t="s">
        <v>59</v>
      </c>
      <c r="F7450" t="b">
        <v>1</v>
      </c>
      <c r="G7450" t="s">
        <v>65</v>
      </c>
      <c r="H7450" s="1">
        <v>46097.959351851852</v>
      </c>
      <c r="I7450" t="b">
        <v>1</v>
      </c>
      <c r="J7450" t="b">
        <v>1</v>
      </c>
      <c r="K7450" t="s">
        <v>41</v>
      </c>
      <c r="L7450" t="s">
        <v>60</v>
      </c>
      <c r="M7450">
        <v>189000</v>
      </c>
      <c r="N7450"/>
      <c r="O7450" t="s">
        <v>16185</v>
      </c>
      <c r="P7450" t="s">
        <v>16186</v>
      </c>
    </row>
    <row r="7451" spans="1:16" x14ac:dyDescent="0.25">
      <c r="A7451" t="s">
        <v>2</v>
      </c>
      <c r="B7451" t="s">
        <v>16187</v>
      </c>
      <c r="C7451" t="s">
        <v>605</v>
      </c>
      <c r="D7451" t="s">
        <v>3173</v>
      </c>
      <c r="E7451" t="s">
        <v>232</v>
      </c>
      <c r="F7451" t="b">
        <v>0</v>
      </c>
      <c r="G7451" t="s">
        <v>77</v>
      </c>
      <c r="H7451" s="1">
        <v>46098.000613425917</v>
      </c>
      <c r="I7451" t="b">
        <v>1</v>
      </c>
      <c r="J7451" t="b">
        <v>0</v>
      </c>
      <c r="K7451" t="s">
        <v>41</v>
      </c>
      <c r="L7451" t="s">
        <v>60</v>
      </c>
      <c r="M7451">
        <v>109500</v>
      </c>
      <c r="N7451"/>
      <c r="O7451" t="s">
        <v>371</v>
      </c>
      <c r="P7451" t="s">
        <v>16188</v>
      </c>
    </row>
    <row r="7452" spans="1:16" x14ac:dyDescent="0.25">
      <c r="A7452" t="s">
        <v>1</v>
      </c>
      <c r="B7452" t="s">
        <v>7442</v>
      </c>
      <c r="C7452" t="s">
        <v>6966</v>
      </c>
      <c r="D7452" t="s">
        <v>4346</v>
      </c>
      <c r="E7452" t="s">
        <v>59</v>
      </c>
      <c r="F7452" t="b">
        <v>0</v>
      </c>
      <c r="G7452" t="s">
        <v>65</v>
      </c>
      <c r="H7452" s="1">
        <v>46098.000914351847</v>
      </c>
      <c r="I7452" t="b">
        <v>1</v>
      </c>
      <c r="J7452" t="b">
        <v>1</v>
      </c>
      <c r="K7452" t="s">
        <v>41</v>
      </c>
      <c r="L7452" t="s">
        <v>60</v>
      </c>
      <c r="M7452">
        <v>114690.54</v>
      </c>
      <c r="N7452"/>
      <c r="O7452" t="s">
        <v>6254</v>
      </c>
      <c r="P7452" t="s">
        <v>7443</v>
      </c>
    </row>
    <row r="7453" spans="1:16" x14ac:dyDescent="0.25">
      <c r="A7453" t="s">
        <v>1</v>
      </c>
      <c r="B7453" t="s">
        <v>16189</v>
      </c>
      <c r="C7453" t="s">
        <v>76</v>
      </c>
      <c r="D7453" t="s">
        <v>4346</v>
      </c>
      <c r="E7453" t="s">
        <v>59</v>
      </c>
      <c r="F7453" t="b">
        <v>1</v>
      </c>
      <c r="G7453" t="s">
        <v>65</v>
      </c>
      <c r="H7453" s="1">
        <v>46098.00105324074</v>
      </c>
      <c r="I7453" t="b">
        <v>1</v>
      </c>
      <c r="J7453" t="b">
        <v>0</v>
      </c>
      <c r="K7453" t="s">
        <v>41</v>
      </c>
      <c r="L7453" t="s">
        <v>74</v>
      </c>
      <c r="M7453"/>
      <c r="N7453">
        <v>85</v>
      </c>
      <c r="O7453" t="s">
        <v>16190</v>
      </c>
      <c r="P7453" t="s">
        <v>16191</v>
      </c>
    </row>
    <row r="7454" spans="1:16" x14ac:dyDescent="0.25">
      <c r="A7454" t="s">
        <v>1</v>
      </c>
      <c r="B7454" t="s">
        <v>14383</v>
      </c>
      <c r="C7454" t="s">
        <v>5026</v>
      </c>
      <c r="D7454" t="s">
        <v>4587</v>
      </c>
      <c r="E7454" t="s">
        <v>59</v>
      </c>
      <c r="F7454" t="b">
        <v>0</v>
      </c>
      <c r="G7454" t="s">
        <v>40</v>
      </c>
      <c r="H7454" s="1">
        <v>46098.016956018517</v>
      </c>
      <c r="I7454" t="b">
        <v>1</v>
      </c>
      <c r="J7454" t="b">
        <v>0</v>
      </c>
      <c r="K7454" t="s">
        <v>40</v>
      </c>
      <c r="L7454" t="s">
        <v>60</v>
      </c>
      <c r="M7454">
        <v>55000</v>
      </c>
      <c r="N7454"/>
      <c r="O7454" t="s">
        <v>16192</v>
      </c>
      <c r="P7454" t="s">
        <v>16193</v>
      </c>
    </row>
    <row r="7455" spans="1:16" x14ac:dyDescent="0.25">
      <c r="A7455" t="s">
        <v>0</v>
      </c>
      <c r="B7455" t="s">
        <v>16194</v>
      </c>
      <c r="C7455" t="s">
        <v>19</v>
      </c>
      <c r="D7455" t="s">
        <v>4518</v>
      </c>
      <c r="E7455" t="s">
        <v>132</v>
      </c>
      <c r="F7455" t="b">
        <v>0</v>
      </c>
      <c r="G7455" t="s">
        <v>19</v>
      </c>
      <c r="H7455" s="1">
        <v>46098.017638888887</v>
      </c>
      <c r="I7455" t="b">
        <v>1</v>
      </c>
      <c r="J7455" t="b">
        <v>0</v>
      </c>
      <c r="K7455" t="s">
        <v>19</v>
      </c>
      <c r="L7455" t="s">
        <v>60</v>
      </c>
      <c r="M7455">
        <v>40000</v>
      </c>
      <c r="N7455"/>
      <c r="O7455" t="s">
        <v>4519</v>
      </c>
    </row>
    <row r="7456" spans="1:16" x14ac:dyDescent="0.25">
      <c r="A7456" t="s">
        <v>0</v>
      </c>
      <c r="B7456" t="s">
        <v>16195</v>
      </c>
      <c r="C7456" t="s">
        <v>19</v>
      </c>
      <c r="D7456" t="s">
        <v>4518</v>
      </c>
      <c r="E7456" t="s">
        <v>59</v>
      </c>
      <c r="F7456" t="b">
        <v>0</v>
      </c>
      <c r="G7456" t="s">
        <v>19</v>
      </c>
      <c r="H7456" s="1">
        <v>46098.01766203704</v>
      </c>
      <c r="I7456" t="b">
        <v>1</v>
      </c>
      <c r="J7456" t="b">
        <v>0</v>
      </c>
      <c r="K7456" t="s">
        <v>19</v>
      </c>
      <c r="L7456" t="s">
        <v>60</v>
      </c>
      <c r="M7456">
        <v>62500</v>
      </c>
      <c r="N7456"/>
      <c r="O7456" t="s">
        <v>16196</v>
      </c>
    </row>
    <row r="7457" spans="1:16" x14ac:dyDescent="0.25">
      <c r="A7457" t="s">
        <v>0</v>
      </c>
      <c r="B7457" t="s">
        <v>16197</v>
      </c>
      <c r="C7457" t="s">
        <v>19</v>
      </c>
      <c r="D7457" t="s">
        <v>4518</v>
      </c>
      <c r="E7457" t="s">
        <v>59</v>
      </c>
      <c r="F7457" t="b">
        <v>0</v>
      </c>
      <c r="G7457" t="s">
        <v>19</v>
      </c>
      <c r="H7457" s="1">
        <v>46098.01766203704</v>
      </c>
      <c r="I7457" t="b">
        <v>1</v>
      </c>
      <c r="J7457" t="b">
        <v>0</v>
      </c>
      <c r="K7457" t="s">
        <v>19</v>
      </c>
      <c r="L7457" t="s">
        <v>60</v>
      </c>
      <c r="M7457">
        <v>62500</v>
      </c>
      <c r="N7457"/>
      <c r="O7457" t="s">
        <v>16198</v>
      </c>
    </row>
    <row r="7458" spans="1:16" x14ac:dyDescent="0.25">
      <c r="A7458" t="s">
        <v>0</v>
      </c>
      <c r="B7458" t="s">
        <v>16199</v>
      </c>
      <c r="C7458" t="s">
        <v>19</v>
      </c>
      <c r="D7458" t="s">
        <v>4518</v>
      </c>
      <c r="E7458" t="s">
        <v>621</v>
      </c>
      <c r="F7458" t="b">
        <v>0</v>
      </c>
      <c r="G7458" t="s">
        <v>19</v>
      </c>
      <c r="H7458" s="1">
        <v>46098.01766203704</v>
      </c>
      <c r="I7458" t="b">
        <v>1</v>
      </c>
      <c r="J7458" t="b">
        <v>0</v>
      </c>
      <c r="K7458" t="s">
        <v>19</v>
      </c>
      <c r="L7458" t="s">
        <v>60</v>
      </c>
      <c r="M7458">
        <v>50000</v>
      </c>
      <c r="N7458"/>
      <c r="O7458" t="s">
        <v>4519</v>
      </c>
      <c r="P7458" t="s">
        <v>219</v>
      </c>
    </row>
    <row r="7459" spans="1:16" x14ac:dyDescent="0.25">
      <c r="A7459" t="s">
        <v>4</v>
      </c>
      <c r="B7459" t="s">
        <v>16200</v>
      </c>
      <c r="C7459" t="s">
        <v>76</v>
      </c>
      <c r="D7459" t="s">
        <v>5790</v>
      </c>
      <c r="E7459" t="s">
        <v>59</v>
      </c>
      <c r="F7459" t="b">
        <v>1</v>
      </c>
      <c r="G7459" t="s">
        <v>39</v>
      </c>
      <c r="H7459" s="1">
        <v>46098.105057870373</v>
      </c>
      <c r="I7459" t="b">
        <v>1</v>
      </c>
      <c r="J7459" t="b">
        <v>0</v>
      </c>
      <c r="K7459" t="s">
        <v>39</v>
      </c>
      <c r="L7459" t="s">
        <v>60</v>
      </c>
      <c r="M7459">
        <v>840000</v>
      </c>
      <c r="N7459"/>
      <c r="O7459" t="s">
        <v>16201</v>
      </c>
      <c r="P7459" t="s">
        <v>261</v>
      </c>
    </row>
    <row r="7460" spans="1:16" x14ac:dyDescent="0.25">
      <c r="A7460" t="s">
        <v>2</v>
      </c>
      <c r="B7460" t="s">
        <v>3543</v>
      </c>
      <c r="C7460" t="s">
        <v>320</v>
      </c>
      <c r="D7460" t="s">
        <v>4526</v>
      </c>
      <c r="E7460" t="s">
        <v>59</v>
      </c>
      <c r="F7460" t="b">
        <v>0</v>
      </c>
      <c r="G7460" t="s">
        <v>73</v>
      </c>
      <c r="H7460" s="1">
        <v>46098.126261574071</v>
      </c>
      <c r="I7460" t="b">
        <v>0</v>
      </c>
      <c r="J7460" t="b">
        <v>1</v>
      </c>
      <c r="K7460" t="s">
        <v>41</v>
      </c>
      <c r="L7460" t="s">
        <v>60</v>
      </c>
      <c r="M7460">
        <v>174500</v>
      </c>
      <c r="N7460"/>
      <c r="O7460" t="s">
        <v>1962</v>
      </c>
      <c r="P7460" t="s">
        <v>16202</v>
      </c>
    </row>
    <row r="7461" spans="1:16" x14ac:dyDescent="0.25">
      <c r="A7461" t="s">
        <v>1</v>
      </c>
      <c r="B7461" t="s">
        <v>15749</v>
      </c>
      <c r="C7461" t="s">
        <v>124</v>
      </c>
      <c r="D7461" t="s">
        <v>2360</v>
      </c>
      <c r="E7461" t="s">
        <v>59</v>
      </c>
      <c r="F7461" t="b">
        <v>0</v>
      </c>
      <c r="G7461" t="s">
        <v>89</v>
      </c>
      <c r="H7461" s="1">
        <v>46098.141516203701</v>
      </c>
      <c r="I7461" t="b">
        <v>1</v>
      </c>
      <c r="J7461" t="b">
        <v>1</v>
      </c>
      <c r="K7461" t="s">
        <v>41</v>
      </c>
      <c r="L7461" t="s">
        <v>60</v>
      </c>
      <c r="M7461">
        <v>132000</v>
      </c>
      <c r="N7461"/>
      <c r="O7461" t="s">
        <v>15750</v>
      </c>
      <c r="P7461" t="s">
        <v>15751</v>
      </c>
    </row>
    <row r="7462" spans="1:16" x14ac:dyDescent="0.25">
      <c r="A7462" t="s">
        <v>5</v>
      </c>
      <c r="B7462" t="s">
        <v>16203</v>
      </c>
      <c r="C7462" t="s">
        <v>500</v>
      </c>
      <c r="D7462" t="s">
        <v>4526</v>
      </c>
      <c r="E7462" t="s">
        <v>88</v>
      </c>
      <c r="F7462" t="b">
        <v>0</v>
      </c>
      <c r="G7462" t="s">
        <v>13</v>
      </c>
      <c r="H7462" s="1">
        <v>46098.183877314812</v>
      </c>
      <c r="I7462" t="b">
        <v>0</v>
      </c>
      <c r="J7462" t="b">
        <v>0</v>
      </c>
      <c r="K7462" t="s">
        <v>13</v>
      </c>
      <c r="L7462" t="s">
        <v>74</v>
      </c>
      <c r="M7462"/>
      <c r="N7462">
        <v>55</v>
      </c>
      <c r="O7462" t="s">
        <v>16204</v>
      </c>
      <c r="P7462" t="s">
        <v>16205</v>
      </c>
    </row>
    <row r="7463" spans="1:16" x14ac:dyDescent="0.25">
      <c r="A7463" t="s">
        <v>0</v>
      </c>
      <c r="B7463" t="s">
        <v>16206</v>
      </c>
      <c r="C7463" t="s">
        <v>86</v>
      </c>
      <c r="D7463" t="s">
        <v>2360</v>
      </c>
      <c r="E7463" t="s">
        <v>59</v>
      </c>
      <c r="F7463" t="b">
        <v>0</v>
      </c>
      <c r="G7463" t="s">
        <v>77</v>
      </c>
      <c r="H7463" s="1">
        <v>46098.250335648147</v>
      </c>
      <c r="I7463" t="b">
        <v>0</v>
      </c>
      <c r="J7463" t="b">
        <v>0</v>
      </c>
      <c r="K7463" t="s">
        <v>41</v>
      </c>
      <c r="L7463" t="s">
        <v>60</v>
      </c>
      <c r="M7463">
        <v>87500</v>
      </c>
      <c r="N7463"/>
      <c r="O7463" t="s">
        <v>16207</v>
      </c>
      <c r="P7463" t="s">
        <v>8911</v>
      </c>
    </row>
    <row r="7464" spans="1:16" x14ac:dyDescent="0.25">
      <c r="A7464" t="s">
        <v>3</v>
      </c>
      <c r="B7464" t="s">
        <v>286</v>
      </c>
      <c r="C7464" t="s">
        <v>1001</v>
      </c>
      <c r="D7464" t="s">
        <v>2360</v>
      </c>
      <c r="E7464" t="s">
        <v>59</v>
      </c>
      <c r="F7464" t="b">
        <v>0</v>
      </c>
      <c r="G7464" t="s">
        <v>77</v>
      </c>
      <c r="H7464" s="1">
        <v>46098.250439814823</v>
      </c>
      <c r="I7464" t="b">
        <v>1</v>
      </c>
      <c r="J7464" t="b">
        <v>0</v>
      </c>
      <c r="K7464" t="s">
        <v>41</v>
      </c>
      <c r="L7464" t="s">
        <v>60</v>
      </c>
      <c r="M7464">
        <v>85000</v>
      </c>
      <c r="N7464"/>
      <c r="O7464" t="s">
        <v>16208</v>
      </c>
      <c r="P7464" t="s">
        <v>16209</v>
      </c>
    </row>
    <row r="7465" spans="1:16" x14ac:dyDescent="0.25">
      <c r="A7465" t="s">
        <v>6</v>
      </c>
      <c r="B7465" t="s">
        <v>16210</v>
      </c>
      <c r="C7465" t="s">
        <v>810</v>
      </c>
      <c r="D7465" t="s">
        <v>4562</v>
      </c>
      <c r="E7465" t="s">
        <v>59</v>
      </c>
      <c r="F7465" t="b">
        <v>0</v>
      </c>
      <c r="G7465" t="s">
        <v>77</v>
      </c>
      <c r="H7465" s="1">
        <v>46098.251087962963</v>
      </c>
      <c r="I7465" t="b">
        <v>0</v>
      </c>
      <c r="J7465" t="b">
        <v>1</v>
      </c>
      <c r="K7465" t="s">
        <v>41</v>
      </c>
      <c r="L7465" t="s">
        <v>60</v>
      </c>
      <c r="M7465">
        <v>170000</v>
      </c>
      <c r="N7465"/>
      <c r="O7465" t="s">
        <v>16211</v>
      </c>
      <c r="P7465" t="s">
        <v>891</v>
      </c>
    </row>
    <row r="7466" spans="1:16" x14ac:dyDescent="0.25">
      <c r="A7466" t="s">
        <v>0</v>
      </c>
      <c r="B7466" t="s">
        <v>3441</v>
      </c>
      <c r="C7466" t="s">
        <v>16212</v>
      </c>
      <c r="D7466" t="s">
        <v>4346</v>
      </c>
      <c r="E7466" t="s">
        <v>59</v>
      </c>
      <c r="F7466" t="b">
        <v>0</v>
      </c>
      <c r="G7466" t="s">
        <v>65</v>
      </c>
      <c r="H7466" s="1">
        <v>46098.29184027778</v>
      </c>
      <c r="I7466" t="b">
        <v>0</v>
      </c>
      <c r="J7466" t="b">
        <v>0</v>
      </c>
      <c r="K7466" t="s">
        <v>41</v>
      </c>
      <c r="L7466" t="s">
        <v>60</v>
      </c>
      <c r="M7466">
        <v>80000</v>
      </c>
      <c r="N7466"/>
      <c r="O7466" t="s">
        <v>16213</v>
      </c>
      <c r="P7466" t="s">
        <v>261</v>
      </c>
    </row>
    <row r="7467" spans="1:16" x14ac:dyDescent="0.25">
      <c r="A7467" t="s">
        <v>1</v>
      </c>
      <c r="B7467" t="s">
        <v>16214</v>
      </c>
      <c r="C7467" t="s">
        <v>13767</v>
      </c>
      <c r="D7467" t="s">
        <v>4346</v>
      </c>
      <c r="E7467" t="s">
        <v>59</v>
      </c>
      <c r="F7467" t="b">
        <v>0</v>
      </c>
      <c r="G7467" t="s">
        <v>19</v>
      </c>
      <c r="H7467" s="1">
        <v>46098.295104166667</v>
      </c>
      <c r="I7467" t="b">
        <v>0</v>
      </c>
      <c r="J7467" t="b">
        <v>0</v>
      </c>
      <c r="K7467" t="s">
        <v>19</v>
      </c>
      <c r="L7467" t="s">
        <v>60</v>
      </c>
      <c r="M7467">
        <v>1281639.625</v>
      </c>
      <c r="N7467"/>
      <c r="O7467" t="s">
        <v>16215</v>
      </c>
      <c r="P7467" t="s">
        <v>16216</v>
      </c>
    </row>
    <row r="7468" spans="1:16" x14ac:dyDescent="0.25">
      <c r="A7468" t="s">
        <v>8</v>
      </c>
      <c r="B7468" t="s">
        <v>16217</v>
      </c>
      <c r="C7468" t="s">
        <v>148</v>
      </c>
      <c r="D7468" t="s">
        <v>15569</v>
      </c>
      <c r="E7468" t="s">
        <v>59</v>
      </c>
      <c r="F7468" t="b">
        <v>0</v>
      </c>
      <c r="G7468" t="s">
        <v>89</v>
      </c>
      <c r="H7468" s="1">
        <v>46098.334594907406</v>
      </c>
      <c r="I7468" t="b">
        <v>0</v>
      </c>
      <c r="J7468" t="b">
        <v>1</v>
      </c>
      <c r="K7468" t="s">
        <v>41</v>
      </c>
      <c r="L7468" t="s">
        <v>60</v>
      </c>
      <c r="M7468">
        <v>93000</v>
      </c>
      <c r="N7468"/>
      <c r="O7468" t="s">
        <v>1098</v>
      </c>
      <c r="P7468" t="s">
        <v>16218</v>
      </c>
    </row>
    <row r="7469" spans="1:16" x14ac:dyDescent="0.25">
      <c r="A7469" t="s">
        <v>0</v>
      </c>
      <c r="B7469" t="s">
        <v>6565</v>
      </c>
      <c r="C7469" t="s">
        <v>76</v>
      </c>
      <c r="D7469" t="s">
        <v>4526</v>
      </c>
      <c r="E7469" t="s">
        <v>88</v>
      </c>
      <c r="F7469" t="b">
        <v>1</v>
      </c>
      <c r="G7469" t="s">
        <v>40</v>
      </c>
      <c r="H7469" s="1">
        <v>46098.377708333333</v>
      </c>
      <c r="I7469" t="b">
        <v>1</v>
      </c>
      <c r="J7469" t="b">
        <v>0</v>
      </c>
      <c r="K7469" t="s">
        <v>40</v>
      </c>
      <c r="L7469" t="s">
        <v>74</v>
      </c>
      <c r="M7469"/>
      <c r="N7469">
        <v>62</v>
      </c>
      <c r="O7469" t="s">
        <v>16219</v>
      </c>
      <c r="P7469" t="s">
        <v>85</v>
      </c>
    </row>
    <row r="7470" spans="1:16" x14ac:dyDescent="0.25">
      <c r="A7470" t="s">
        <v>3</v>
      </c>
      <c r="B7470" t="s">
        <v>1257</v>
      </c>
      <c r="C7470" t="s">
        <v>565</v>
      </c>
      <c r="D7470" t="s">
        <v>2360</v>
      </c>
      <c r="E7470" t="s">
        <v>59</v>
      </c>
      <c r="F7470" t="b">
        <v>0</v>
      </c>
      <c r="G7470" t="s">
        <v>63</v>
      </c>
      <c r="H7470" s="1">
        <v>46098.39603009259</v>
      </c>
      <c r="I7470" t="b">
        <v>0</v>
      </c>
      <c r="J7470" t="b">
        <v>1</v>
      </c>
      <c r="K7470" t="s">
        <v>41</v>
      </c>
      <c r="L7470" t="s">
        <v>60</v>
      </c>
      <c r="M7470">
        <v>111700</v>
      </c>
      <c r="N7470"/>
      <c r="O7470" t="s">
        <v>2795</v>
      </c>
      <c r="P7470" t="s">
        <v>6792</v>
      </c>
    </row>
    <row r="7471" spans="1:16" x14ac:dyDescent="0.25">
      <c r="A7471" t="s">
        <v>0</v>
      </c>
      <c r="B7471" t="s">
        <v>16220</v>
      </c>
      <c r="C7471" t="s">
        <v>2811</v>
      </c>
      <c r="D7471" t="s">
        <v>2360</v>
      </c>
      <c r="E7471" t="s">
        <v>59</v>
      </c>
      <c r="F7471" t="b">
        <v>0</v>
      </c>
      <c r="G7471" t="s">
        <v>77</v>
      </c>
      <c r="H7471" s="1">
        <v>46098.41710648148</v>
      </c>
      <c r="I7471" t="b">
        <v>0</v>
      </c>
      <c r="J7471" t="b">
        <v>0</v>
      </c>
      <c r="K7471" t="s">
        <v>41</v>
      </c>
      <c r="L7471" t="s">
        <v>74</v>
      </c>
      <c r="M7471"/>
      <c r="N7471">
        <v>37.5</v>
      </c>
      <c r="O7471" t="s">
        <v>9057</v>
      </c>
      <c r="P7471" t="s">
        <v>16152</v>
      </c>
    </row>
    <row r="7472" spans="1:16" x14ac:dyDescent="0.25">
      <c r="A7472" t="s">
        <v>1</v>
      </c>
      <c r="B7472" t="s">
        <v>512</v>
      </c>
      <c r="C7472" t="s">
        <v>489</v>
      </c>
      <c r="D7472" t="s">
        <v>2360</v>
      </c>
      <c r="E7472" t="s">
        <v>59</v>
      </c>
      <c r="F7472" t="b">
        <v>0</v>
      </c>
      <c r="G7472" t="s">
        <v>65</v>
      </c>
      <c r="H7472" s="1">
        <v>46098.418124999997</v>
      </c>
      <c r="I7472" t="b">
        <v>0</v>
      </c>
      <c r="J7472" t="b">
        <v>1</v>
      </c>
      <c r="K7472" t="s">
        <v>41</v>
      </c>
      <c r="L7472" t="s">
        <v>60</v>
      </c>
      <c r="M7472">
        <v>175500</v>
      </c>
      <c r="N7472"/>
      <c r="O7472" t="s">
        <v>424</v>
      </c>
      <c r="P7472" t="s">
        <v>16221</v>
      </c>
    </row>
    <row r="7473" spans="1:16" x14ac:dyDescent="0.25">
      <c r="A7473" t="s">
        <v>1</v>
      </c>
      <c r="B7473" t="s">
        <v>1003</v>
      </c>
      <c r="C7473" t="s">
        <v>8808</v>
      </c>
      <c r="D7473" t="s">
        <v>2360</v>
      </c>
      <c r="E7473" t="s">
        <v>59</v>
      </c>
      <c r="F7473" t="b">
        <v>0</v>
      </c>
      <c r="G7473" t="s">
        <v>65</v>
      </c>
      <c r="H7473" s="1">
        <v>46098.418229166673</v>
      </c>
      <c r="I7473" t="b">
        <v>0</v>
      </c>
      <c r="J7473" t="b">
        <v>1</v>
      </c>
      <c r="K7473" t="s">
        <v>41</v>
      </c>
      <c r="L7473" t="s">
        <v>60</v>
      </c>
      <c r="M7473">
        <v>135000</v>
      </c>
      <c r="N7473"/>
      <c r="O7473" t="s">
        <v>424</v>
      </c>
      <c r="P7473" t="s">
        <v>16222</v>
      </c>
    </row>
    <row r="7474" spans="1:16" x14ac:dyDescent="0.25">
      <c r="A7474" t="s">
        <v>1</v>
      </c>
      <c r="B7474" t="s">
        <v>16223</v>
      </c>
      <c r="C7474" t="s">
        <v>157</v>
      </c>
      <c r="D7474" t="s">
        <v>4346</v>
      </c>
      <c r="E7474" t="s">
        <v>59</v>
      </c>
      <c r="F7474" t="b">
        <v>0</v>
      </c>
      <c r="G7474" t="s">
        <v>65</v>
      </c>
      <c r="H7474" s="1">
        <v>46098.418229166673</v>
      </c>
      <c r="I7474" t="b">
        <v>0</v>
      </c>
      <c r="J7474" t="b">
        <v>1</v>
      </c>
      <c r="K7474" t="s">
        <v>41</v>
      </c>
      <c r="L7474" t="s">
        <v>60</v>
      </c>
      <c r="M7474">
        <v>140000</v>
      </c>
      <c r="N7474"/>
      <c r="O7474" t="s">
        <v>2597</v>
      </c>
      <c r="P7474" t="s">
        <v>16224</v>
      </c>
    </row>
    <row r="7475" spans="1:16" x14ac:dyDescent="0.25">
      <c r="A7475" t="s">
        <v>1</v>
      </c>
      <c r="B7475" t="s">
        <v>512</v>
      </c>
      <c r="C7475" t="s">
        <v>4952</v>
      </c>
      <c r="D7475" t="s">
        <v>2360</v>
      </c>
      <c r="E7475" t="s">
        <v>59</v>
      </c>
      <c r="F7475" t="b">
        <v>0</v>
      </c>
      <c r="G7475" t="s">
        <v>65</v>
      </c>
      <c r="H7475" s="1">
        <v>46098.418252314812</v>
      </c>
      <c r="I7475" t="b">
        <v>0</v>
      </c>
      <c r="J7475" t="b">
        <v>1</v>
      </c>
      <c r="K7475" t="s">
        <v>41</v>
      </c>
      <c r="L7475" t="s">
        <v>60</v>
      </c>
      <c r="M7475">
        <v>135000</v>
      </c>
      <c r="N7475"/>
      <c r="O7475" t="s">
        <v>424</v>
      </c>
      <c r="P7475" t="s">
        <v>16221</v>
      </c>
    </row>
    <row r="7476" spans="1:16" x14ac:dyDescent="0.25">
      <c r="A7476" t="s">
        <v>0</v>
      </c>
      <c r="B7476" t="s">
        <v>16225</v>
      </c>
      <c r="C7476" t="s">
        <v>40</v>
      </c>
      <c r="D7476" t="s">
        <v>4526</v>
      </c>
      <c r="E7476" t="s">
        <v>59</v>
      </c>
      <c r="F7476" t="b">
        <v>0</v>
      </c>
      <c r="G7476" t="s">
        <v>40</v>
      </c>
      <c r="H7476" s="1">
        <v>46098.419247685182</v>
      </c>
      <c r="I7476" t="b">
        <v>0</v>
      </c>
      <c r="J7476" t="b">
        <v>0</v>
      </c>
      <c r="K7476" t="s">
        <v>40</v>
      </c>
      <c r="L7476" t="s">
        <v>60</v>
      </c>
      <c r="M7476">
        <v>30000</v>
      </c>
      <c r="N7476"/>
      <c r="O7476" t="s">
        <v>16226</v>
      </c>
      <c r="P7476" t="s">
        <v>16227</v>
      </c>
    </row>
    <row r="7477" spans="1:16" x14ac:dyDescent="0.25">
      <c r="A7477" t="s">
        <v>0</v>
      </c>
      <c r="B7477" t="s">
        <v>6215</v>
      </c>
      <c r="C7477" t="s">
        <v>6872</v>
      </c>
      <c r="D7477" t="s">
        <v>4633</v>
      </c>
      <c r="E7477" t="s">
        <v>59</v>
      </c>
      <c r="F7477" t="b">
        <v>0</v>
      </c>
      <c r="G7477" t="s">
        <v>40</v>
      </c>
      <c r="H7477" s="1">
        <v>46098.419374999998</v>
      </c>
      <c r="I7477" t="b">
        <v>0</v>
      </c>
      <c r="J7477" t="b">
        <v>0</v>
      </c>
      <c r="K7477" t="s">
        <v>40</v>
      </c>
      <c r="L7477" t="s">
        <v>60</v>
      </c>
      <c r="M7477">
        <v>40000</v>
      </c>
      <c r="N7477"/>
      <c r="O7477" t="s">
        <v>4633</v>
      </c>
      <c r="P7477" t="s">
        <v>6216</v>
      </c>
    </row>
    <row r="7478" spans="1:16" x14ac:dyDescent="0.25">
      <c r="A7478" t="s">
        <v>1</v>
      </c>
      <c r="B7478" t="s">
        <v>16228</v>
      </c>
      <c r="C7478" t="s">
        <v>930</v>
      </c>
      <c r="D7478" t="s">
        <v>4526</v>
      </c>
      <c r="E7478" t="s">
        <v>59</v>
      </c>
      <c r="F7478" t="b">
        <v>0</v>
      </c>
      <c r="G7478" t="s">
        <v>19</v>
      </c>
      <c r="H7478" s="1">
        <v>46098.419976851852</v>
      </c>
      <c r="I7478" t="b">
        <v>1</v>
      </c>
      <c r="J7478" t="b">
        <v>0</v>
      </c>
      <c r="K7478" t="s">
        <v>19</v>
      </c>
      <c r="L7478" t="s">
        <v>60</v>
      </c>
      <c r="M7478">
        <v>1750000</v>
      </c>
      <c r="N7478"/>
      <c r="O7478" t="s">
        <v>10110</v>
      </c>
      <c r="P7478" t="s">
        <v>16229</v>
      </c>
    </row>
    <row r="7479" spans="1:16" x14ac:dyDescent="0.25">
      <c r="A7479" t="s">
        <v>0</v>
      </c>
      <c r="B7479" t="s">
        <v>16230</v>
      </c>
      <c r="C7479" t="s">
        <v>1475</v>
      </c>
      <c r="D7479" t="s">
        <v>2360</v>
      </c>
      <c r="E7479" t="s">
        <v>59</v>
      </c>
      <c r="F7479" t="b">
        <v>0</v>
      </c>
      <c r="G7479" t="s">
        <v>89</v>
      </c>
      <c r="H7479" s="1">
        <v>46098.459120370368</v>
      </c>
      <c r="I7479" t="b">
        <v>0</v>
      </c>
      <c r="J7479" t="b">
        <v>1</v>
      </c>
      <c r="K7479" t="s">
        <v>41</v>
      </c>
      <c r="L7479" t="s">
        <v>60</v>
      </c>
      <c r="M7479">
        <v>90450</v>
      </c>
      <c r="N7479"/>
      <c r="O7479" t="s">
        <v>959</v>
      </c>
      <c r="P7479" t="s">
        <v>16231</v>
      </c>
    </row>
    <row r="7480" spans="1:16" x14ac:dyDescent="0.25">
      <c r="A7480" t="s">
        <v>6</v>
      </c>
      <c r="B7480" t="s">
        <v>8604</v>
      </c>
      <c r="C7480" t="s">
        <v>3731</v>
      </c>
      <c r="D7480" t="s">
        <v>4587</v>
      </c>
      <c r="E7480" t="s">
        <v>59</v>
      </c>
      <c r="F7480" t="b">
        <v>0</v>
      </c>
      <c r="G7480" t="s">
        <v>89</v>
      </c>
      <c r="H7480" s="1">
        <v>46098.459155092591</v>
      </c>
      <c r="I7480" t="b">
        <v>0</v>
      </c>
      <c r="J7480" t="b">
        <v>0</v>
      </c>
      <c r="K7480" t="s">
        <v>41</v>
      </c>
      <c r="L7480" t="s">
        <v>60</v>
      </c>
      <c r="M7480">
        <v>75600</v>
      </c>
      <c r="N7480"/>
      <c r="O7480" t="s">
        <v>16232</v>
      </c>
      <c r="P7480" t="s">
        <v>16233</v>
      </c>
    </row>
    <row r="7481" spans="1:16" x14ac:dyDescent="0.25">
      <c r="A7481" t="s">
        <v>3</v>
      </c>
      <c r="B7481" t="s">
        <v>16234</v>
      </c>
      <c r="C7481" t="s">
        <v>218</v>
      </c>
      <c r="D7481" t="s">
        <v>4526</v>
      </c>
      <c r="E7481" t="s">
        <v>59</v>
      </c>
      <c r="F7481" t="b">
        <v>0</v>
      </c>
      <c r="G7481" t="s">
        <v>63</v>
      </c>
      <c r="H7481" s="1">
        <v>46098.5628125</v>
      </c>
      <c r="I7481" t="b">
        <v>0</v>
      </c>
      <c r="J7481" t="b">
        <v>1</v>
      </c>
      <c r="K7481" t="s">
        <v>41</v>
      </c>
      <c r="L7481" t="s">
        <v>60</v>
      </c>
      <c r="M7481">
        <v>89000</v>
      </c>
      <c r="N7481"/>
      <c r="O7481" t="s">
        <v>719</v>
      </c>
      <c r="P7481" t="s">
        <v>3501</v>
      </c>
    </row>
    <row r="7482" spans="1:16" x14ac:dyDescent="0.25">
      <c r="A7482" t="s">
        <v>0</v>
      </c>
      <c r="B7482" t="s">
        <v>16235</v>
      </c>
      <c r="C7482" t="s">
        <v>218</v>
      </c>
      <c r="D7482" t="s">
        <v>4526</v>
      </c>
      <c r="E7482" t="s">
        <v>88</v>
      </c>
      <c r="F7482" t="b">
        <v>0</v>
      </c>
      <c r="G7482" t="s">
        <v>63</v>
      </c>
      <c r="H7482" s="1">
        <v>46098.5628125</v>
      </c>
      <c r="I7482" t="b">
        <v>0</v>
      </c>
      <c r="J7482" t="b">
        <v>0</v>
      </c>
      <c r="K7482" t="s">
        <v>41</v>
      </c>
      <c r="L7482" t="s">
        <v>74</v>
      </c>
      <c r="M7482"/>
      <c r="N7482">
        <v>61.5</v>
      </c>
      <c r="O7482" t="s">
        <v>323</v>
      </c>
      <c r="P7482" t="s">
        <v>16236</v>
      </c>
    </row>
    <row r="7483" spans="1:16" x14ac:dyDescent="0.25">
      <c r="A7483" t="s">
        <v>0</v>
      </c>
      <c r="B7483" t="s">
        <v>3599</v>
      </c>
      <c r="C7483" t="s">
        <v>16237</v>
      </c>
      <c r="D7483" t="s">
        <v>4526</v>
      </c>
      <c r="E7483" t="s">
        <v>59</v>
      </c>
      <c r="F7483" t="b">
        <v>0</v>
      </c>
      <c r="G7483" t="s">
        <v>65</v>
      </c>
      <c r="H7483" s="1">
        <v>46098.583506944437</v>
      </c>
      <c r="I7483" t="b">
        <v>1</v>
      </c>
      <c r="J7483" t="b">
        <v>0</v>
      </c>
      <c r="K7483" t="s">
        <v>41</v>
      </c>
      <c r="L7483" t="s">
        <v>60</v>
      </c>
      <c r="M7483">
        <v>82500</v>
      </c>
      <c r="N7483"/>
      <c r="O7483" t="s">
        <v>16238</v>
      </c>
      <c r="P7483" t="s">
        <v>16239</v>
      </c>
    </row>
    <row r="7484" spans="1:16" x14ac:dyDescent="0.25">
      <c r="A7484" t="s">
        <v>0</v>
      </c>
      <c r="B7484" t="s">
        <v>16240</v>
      </c>
      <c r="C7484" t="s">
        <v>489</v>
      </c>
      <c r="D7484" t="s">
        <v>16241</v>
      </c>
      <c r="E7484" t="s">
        <v>59</v>
      </c>
      <c r="F7484" t="b">
        <v>0</v>
      </c>
      <c r="G7484" t="s">
        <v>77</v>
      </c>
      <c r="H7484" s="1">
        <v>46098.583773148152</v>
      </c>
      <c r="I7484" t="b">
        <v>1</v>
      </c>
      <c r="J7484" t="b">
        <v>0</v>
      </c>
      <c r="K7484" t="s">
        <v>41</v>
      </c>
      <c r="L7484" t="s">
        <v>74</v>
      </c>
      <c r="M7484"/>
      <c r="N7484">
        <v>76</v>
      </c>
      <c r="O7484" t="s">
        <v>3505</v>
      </c>
    </row>
    <row r="7485" spans="1:16" x14ac:dyDescent="0.25">
      <c r="A7485" t="s">
        <v>2</v>
      </c>
      <c r="B7485" t="s">
        <v>16242</v>
      </c>
      <c r="C7485" t="s">
        <v>81</v>
      </c>
      <c r="D7485" t="s">
        <v>4526</v>
      </c>
      <c r="E7485" t="s">
        <v>59</v>
      </c>
      <c r="F7485" t="b">
        <v>0</v>
      </c>
      <c r="G7485" t="s">
        <v>77</v>
      </c>
      <c r="H7485" s="1">
        <v>46098.584386574083</v>
      </c>
      <c r="I7485" t="b">
        <v>0</v>
      </c>
      <c r="J7485" t="b">
        <v>1</v>
      </c>
      <c r="K7485" t="s">
        <v>41</v>
      </c>
      <c r="L7485" t="s">
        <v>60</v>
      </c>
      <c r="M7485">
        <v>168000</v>
      </c>
      <c r="N7485"/>
      <c r="O7485" t="s">
        <v>1990</v>
      </c>
      <c r="P7485" t="s">
        <v>310</v>
      </c>
    </row>
    <row r="7486" spans="1:16" x14ac:dyDescent="0.25">
      <c r="A7486" t="s">
        <v>2</v>
      </c>
      <c r="B7486" t="s">
        <v>16243</v>
      </c>
      <c r="C7486" t="s">
        <v>79</v>
      </c>
      <c r="D7486" t="s">
        <v>4346</v>
      </c>
      <c r="E7486" t="s">
        <v>59</v>
      </c>
      <c r="F7486" t="b">
        <v>0</v>
      </c>
      <c r="G7486" t="s">
        <v>77</v>
      </c>
      <c r="H7486" s="1">
        <v>46098.584386574083</v>
      </c>
      <c r="I7486" t="b">
        <v>0</v>
      </c>
      <c r="J7486" t="b">
        <v>1</v>
      </c>
      <c r="K7486" t="s">
        <v>41</v>
      </c>
      <c r="L7486" t="s">
        <v>60</v>
      </c>
      <c r="M7486">
        <v>168000</v>
      </c>
      <c r="N7486"/>
      <c r="O7486" t="s">
        <v>1990</v>
      </c>
      <c r="P7486" t="s">
        <v>3293</v>
      </c>
    </row>
    <row r="7487" spans="1:16" x14ac:dyDescent="0.25">
      <c r="A7487" t="s">
        <v>0</v>
      </c>
      <c r="B7487" t="s">
        <v>16244</v>
      </c>
      <c r="C7487" t="s">
        <v>112</v>
      </c>
      <c r="D7487" t="s">
        <v>4562</v>
      </c>
      <c r="E7487" t="s">
        <v>59</v>
      </c>
      <c r="F7487" t="b">
        <v>0</v>
      </c>
      <c r="G7487" t="s">
        <v>65</v>
      </c>
      <c r="H7487" s="1">
        <v>46098.625891203701</v>
      </c>
      <c r="I7487" t="b">
        <v>1</v>
      </c>
      <c r="J7487" t="b">
        <v>1</v>
      </c>
      <c r="K7487" t="s">
        <v>41</v>
      </c>
      <c r="L7487" t="s">
        <v>60</v>
      </c>
      <c r="M7487">
        <v>180000</v>
      </c>
      <c r="N7487"/>
      <c r="O7487" t="s">
        <v>101</v>
      </c>
      <c r="P7487" t="s">
        <v>16245</v>
      </c>
    </row>
    <row r="7488" spans="1:16" x14ac:dyDescent="0.25">
      <c r="A7488" t="s">
        <v>2</v>
      </c>
      <c r="B7488" t="s">
        <v>16246</v>
      </c>
      <c r="C7488" t="s">
        <v>81</v>
      </c>
      <c r="D7488" t="s">
        <v>4562</v>
      </c>
      <c r="E7488" t="s">
        <v>59</v>
      </c>
      <c r="F7488" t="b">
        <v>0</v>
      </c>
      <c r="G7488" t="s">
        <v>77</v>
      </c>
      <c r="H7488" s="1">
        <v>46098.626087962963</v>
      </c>
      <c r="I7488" t="b">
        <v>0</v>
      </c>
      <c r="J7488" t="b">
        <v>0</v>
      </c>
      <c r="K7488" t="s">
        <v>41</v>
      </c>
      <c r="L7488" t="s">
        <v>60</v>
      </c>
      <c r="M7488">
        <v>192000</v>
      </c>
      <c r="N7488"/>
      <c r="O7488" t="s">
        <v>3519</v>
      </c>
      <c r="P7488" t="s">
        <v>16247</v>
      </c>
    </row>
    <row r="7489" spans="1:16" x14ac:dyDescent="0.25">
      <c r="A7489" t="s">
        <v>2</v>
      </c>
      <c r="B7489" t="s">
        <v>16248</v>
      </c>
      <c r="C7489" t="s">
        <v>237</v>
      </c>
      <c r="D7489" t="s">
        <v>4346</v>
      </c>
      <c r="E7489" t="s">
        <v>59</v>
      </c>
      <c r="F7489" t="b">
        <v>0</v>
      </c>
      <c r="G7489" t="s">
        <v>89</v>
      </c>
      <c r="H7489" s="1">
        <v>46098.626261574071</v>
      </c>
      <c r="I7489" t="b">
        <v>0</v>
      </c>
      <c r="J7489" t="b">
        <v>0</v>
      </c>
      <c r="K7489" t="s">
        <v>41</v>
      </c>
      <c r="L7489" t="s">
        <v>60</v>
      </c>
      <c r="M7489">
        <v>133000</v>
      </c>
      <c r="N7489"/>
      <c r="O7489" t="s">
        <v>1225</v>
      </c>
      <c r="P7489" t="s">
        <v>1321</v>
      </c>
    </row>
    <row r="7490" spans="1:16" x14ac:dyDescent="0.25">
      <c r="A7490" t="s">
        <v>5</v>
      </c>
      <c r="B7490" t="s">
        <v>5</v>
      </c>
      <c r="C7490" t="s">
        <v>1281</v>
      </c>
      <c r="D7490" t="s">
        <v>4526</v>
      </c>
      <c r="E7490" t="s">
        <v>59</v>
      </c>
      <c r="F7490" t="b">
        <v>0</v>
      </c>
      <c r="G7490" t="s">
        <v>65</v>
      </c>
      <c r="H7490" s="1">
        <v>46098.626527777778</v>
      </c>
      <c r="I7490" t="b">
        <v>0</v>
      </c>
      <c r="J7490" t="b">
        <v>0</v>
      </c>
      <c r="K7490" t="s">
        <v>41</v>
      </c>
      <c r="L7490" t="s">
        <v>60</v>
      </c>
      <c r="M7490">
        <v>135000</v>
      </c>
      <c r="N7490"/>
      <c r="O7490" t="s">
        <v>4743</v>
      </c>
      <c r="P7490" t="s">
        <v>16249</v>
      </c>
    </row>
    <row r="7491" spans="1:16" x14ac:dyDescent="0.25">
      <c r="A7491" t="s">
        <v>4</v>
      </c>
      <c r="B7491" t="s">
        <v>16250</v>
      </c>
      <c r="C7491" t="s">
        <v>324</v>
      </c>
      <c r="D7491" t="s">
        <v>4526</v>
      </c>
      <c r="E7491" t="s">
        <v>59</v>
      </c>
      <c r="F7491" t="b">
        <v>0</v>
      </c>
      <c r="G7491" t="s">
        <v>65</v>
      </c>
      <c r="H7491" s="1">
        <v>46098.626539351862</v>
      </c>
      <c r="I7491" t="b">
        <v>0</v>
      </c>
      <c r="J7491" t="b">
        <v>1</v>
      </c>
      <c r="K7491" t="s">
        <v>41</v>
      </c>
      <c r="L7491" t="s">
        <v>60</v>
      </c>
      <c r="M7491">
        <v>125000</v>
      </c>
      <c r="N7491"/>
      <c r="O7491" t="s">
        <v>291</v>
      </c>
      <c r="P7491" t="s">
        <v>406</v>
      </c>
    </row>
    <row r="7492" spans="1:16" x14ac:dyDescent="0.25">
      <c r="A7492" t="s">
        <v>1</v>
      </c>
      <c r="B7492" t="s">
        <v>385</v>
      </c>
      <c r="C7492" t="s">
        <v>102</v>
      </c>
      <c r="D7492" t="s">
        <v>4346</v>
      </c>
      <c r="E7492" t="s">
        <v>59</v>
      </c>
      <c r="F7492" t="b">
        <v>0</v>
      </c>
      <c r="G7492" t="s">
        <v>68</v>
      </c>
      <c r="H7492" s="1">
        <v>46098.627210648148</v>
      </c>
      <c r="I7492" t="b">
        <v>0</v>
      </c>
      <c r="J7492" t="b">
        <v>1</v>
      </c>
      <c r="K7492" t="s">
        <v>41</v>
      </c>
      <c r="L7492" t="s">
        <v>60</v>
      </c>
      <c r="M7492">
        <v>115000</v>
      </c>
      <c r="N7492"/>
      <c r="O7492" t="s">
        <v>480</v>
      </c>
      <c r="P7492" t="s">
        <v>16251</v>
      </c>
    </row>
    <row r="7493" spans="1:16" x14ac:dyDescent="0.25">
      <c r="A7493" t="s">
        <v>0</v>
      </c>
      <c r="B7493" t="s">
        <v>16252</v>
      </c>
      <c r="C7493" t="s">
        <v>315</v>
      </c>
      <c r="D7493" t="s">
        <v>4526</v>
      </c>
      <c r="E7493" t="s">
        <v>59</v>
      </c>
      <c r="F7493" t="b">
        <v>0</v>
      </c>
      <c r="G7493" t="s">
        <v>65</v>
      </c>
      <c r="H7493" s="1">
        <v>46098.666898148149</v>
      </c>
      <c r="I7493" t="b">
        <v>0</v>
      </c>
      <c r="J7493" t="b">
        <v>0</v>
      </c>
      <c r="K7493" t="s">
        <v>41</v>
      </c>
      <c r="L7493" t="s">
        <v>60</v>
      </c>
      <c r="M7493">
        <v>112500</v>
      </c>
      <c r="N7493"/>
      <c r="O7493" t="s">
        <v>4014</v>
      </c>
      <c r="P7493" t="s">
        <v>16253</v>
      </c>
    </row>
    <row r="7494" spans="1:16" x14ac:dyDescent="0.25">
      <c r="A7494" t="s">
        <v>3</v>
      </c>
      <c r="B7494" t="s">
        <v>5367</v>
      </c>
      <c r="C7494" t="s">
        <v>148</v>
      </c>
      <c r="D7494" t="s">
        <v>4526</v>
      </c>
      <c r="E7494" t="s">
        <v>59</v>
      </c>
      <c r="F7494" t="b">
        <v>0</v>
      </c>
      <c r="G7494" t="s">
        <v>89</v>
      </c>
      <c r="H7494" s="1">
        <v>46098.667488425926</v>
      </c>
      <c r="I7494" t="b">
        <v>0</v>
      </c>
      <c r="J7494" t="b">
        <v>1</v>
      </c>
      <c r="K7494" t="s">
        <v>41</v>
      </c>
      <c r="L7494" t="s">
        <v>60</v>
      </c>
      <c r="M7494">
        <v>123795</v>
      </c>
      <c r="N7494"/>
      <c r="O7494" t="s">
        <v>762</v>
      </c>
      <c r="P7494" t="s">
        <v>5368</v>
      </c>
    </row>
    <row r="7495" spans="1:16" x14ac:dyDescent="0.25">
      <c r="A7495" t="s">
        <v>0</v>
      </c>
      <c r="B7495" t="s">
        <v>16254</v>
      </c>
      <c r="C7495" t="s">
        <v>148</v>
      </c>
      <c r="D7495" t="s">
        <v>4526</v>
      </c>
      <c r="E7495" t="s">
        <v>59</v>
      </c>
      <c r="F7495" t="b">
        <v>0</v>
      </c>
      <c r="G7495" t="s">
        <v>89</v>
      </c>
      <c r="H7495" s="1">
        <v>46098.667511574073</v>
      </c>
      <c r="I7495" t="b">
        <v>0</v>
      </c>
      <c r="J7495" t="b">
        <v>0</v>
      </c>
      <c r="K7495" t="s">
        <v>41</v>
      </c>
      <c r="L7495" t="s">
        <v>60</v>
      </c>
      <c r="M7495">
        <v>114200</v>
      </c>
      <c r="N7495"/>
      <c r="O7495" t="s">
        <v>305</v>
      </c>
      <c r="P7495" t="s">
        <v>16255</v>
      </c>
    </row>
    <row r="7496" spans="1:16" x14ac:dyDescent="0.25">
      <c r="A7496" t="s">
        <v>1</v>
      </c>
      <c r="B7496" t="s">
        <v>7451</v>
      </c>
      <c r="C7496" t="s">
        <v>201</v>
      </c>
      <c r="D7496" t="s">
        <v>4526</v>
      </c>
      <c r="E7496" t="s">
        <v>59</v>
      </c>
      <c r="F7496" t="b">
        <v>0</v>
      </c>
      <c r="G7496" t="s">
        <v>77</v>
      </c>
      <c r="H7496" s="1">
        <v>46098.66778935185</v>
      </c>
      <c r="I7496" t="b">
        <v>0</v>
      </c>
      <c r="J7496" t="b">
        <v>1</v>
      </c>
      <c r="K7496" t="s">
        <v>41</v>
      </c>
      <c r="L7496" t="s">
        <v>60</v>
      </c>
      <c r="M7496">
        <v>113100</v>
      </c>
      <c r="N7496"/>
      <c r="O7496" t="s">
        <v>4052</v>
      </c>
    </row>
    <row r="7497" spans="1:16" x14ac:dyDescent="0.25">
      <c r="A7497" t="s">
        <v>1</v>
      </c>
      <c r="B7497" t="s">
        <v>16256</v>
      </c>
      <c r="C7497" t="s">
        <v>3059</v>
      </c>
      <c r="D7497" t="s">
        <v>4587</v>
      </c>
      <c r="E7497" t="s">
        <v>59</v>
      </c>
      <c r="F7497" t="b">
        <v>0</v>
      </c>
      <c r="G7497" t="s">
        <v>65</v>
      </c>
      <c r="H7497" s="1">
        <v>46098.66814814815</v>
      </c>
      <c r="I7497" t="b">
        <v>0</v>
      </c>
      <c r="J7497" t="b">
        <v>1</v>
      </c>
      <c r="K7497" t="s">
        <v>41</v>
      </c>
      <c r="L7497" t="s">
        <v>60</v>
      </c>
      <c r="M7497">
        <v>307000</v>
      </c>
      <c r="N7497"/>
      <c r="O7497" t="s">
        <v>16257</v>
      </c>
      <c r="P7497" t="s">
        <v>16258</v>
      </c>
    </row>
    <row r="7498" spans="1:16" x14ac:dyDescent="0.25">
      <c r="A7498" t="s">
        <v>0</v>
      </c>
      <c r="B7498" t="s">
        <v>16259</v>
      </c>
      <c r="C7498" t="s">
        <v>76</v>
      </c>
      <c r="D7498" t="s">
        <v>4346</v>
      </c>
      <c r="E7498" t="s">
        <v>59</v>
      </c>
      <c r="F7498" t="b">
        <v>1</v>
      </c>
      <c r="G7498" t="s">
        <v>40</v>
      </c>
      <c r="H7498" s="1">
        <v>46098.669247685182</v>
      </c>
      <c r="I7498" t="b">
        <v>0</v>
      </c>
      <c r="J7498" t="b">
        <v>0</v>
      </c>
      <c r="K7498" t="s">
        <v>40</v>
      </c>
      <c r="L7498" t="s">
        <v>60</v>
      </c>
      <c r="M7498">
        <v>39000</v>
      </c>
      <c r="N7498"/>
      <c r="O7498" t="s">
        <v>10291</v>
      </c>
      <c r="P7498" t="s">
        <v>310</v>
      </c>
    </row>
    <row r="7499" spans="1:16" x14ac:dyDescent="0.25">
      <c r="A7499" t="s">
        <v>5</v>
      </c>
      <c r="B7499" t="s">
        <v>5</v>
      </c>
      <c r="C7499" t="s">
        <v>204</v>
      </c>
      <c r="D7499" t="s">
        <v>4526</v>
      </c>
      <c r="E7499" t="s">
        <v>88</v>
      </c>
      <c r="F7499" t="b">
        <v>0</v>
      </c>
      <c r="G7499" t="s">
        <v>65</v>
      </c>
      <c r="H7499" s="1">
        <v>46098.708541666667</v>
      </c>
      <c r="I7499" t="b">
        <v>1</v>
      </c>
      <c r="J7499" t="b">
        <v>0</v>
      </c>
      <c r="K7499" t="s">
        <v>41</v>
      </c>
      <c r="L7499" t="s">
        <v>74</v>
      </c>
      <c r="M7499"/>
      <c r="N7499">
        <v>75</v>
      </c>
      <c r="O7499" t="s">
        <v>101</v>
      </c>
      <c r="P7499" t="s">
        <v>16260</v>
      </c>
    </row>
    <row r="7500" spans="1:16" x14ac:dyDescent="0.25">
      <c r="A7500" t="s">
        <v>3</v>
      </c>
      <c r="B7500" t="s">
        <v>2123</v>
      </c>
      <c r="C7500" t="s">
        <v>1136</v>
      </c>
      <c r="D7500" t="s">
        <v>4526</v>
      </c>
      <c r="E7500" t="s">
        <v>59</v>
      </c>
      <c r="F7500" t="b">
        <v>0</v>
      </c>
      <c r="G7500" t="s">
        <v>65</v>
      </c>
      <c r="H7500" s="1">
        <v>46098.708599537043</v>
      </c>
      <c r="I7500" t="b">
        <v>0</v>
      </c>
      <c r="J7500" t="b">
        <v>1</v>
      </c>
      <c r="K7500" t="s">
        <v>41</v>
      </c>
      <c r="L7500" t="s">
        <v>60</v>
      </c>
      <c r="M7500">
        <v>67500</v>
      </c>
      <c r="N7500"/>
      <c r="O7500" t="s">
        <v>494</v>
      </c>
      <c r="P7500" t="s">
        <v>426</v>
      </c>
    </row>
    <row r="7501" spans="1:16" x14ac:dyDescent="0.25">
      <c r="A7501" t="s">
        <v>0</v>
      </c>
      <c r="B7501" t="s">
        <v>16261</v>
      </c>
      <c r="C7501" t="s">
        <v>86</v>
      </c>
      <c r="D7501" t="s">
        <v>4346</v>
      </c>
      <c r="E7501" t="s">
        <v>88</v>
      </c>
      <c r="F7501" t="b">
        <v>0</v>
      </c>
      <c r="G7501" t="s">
        <v>77</v>
      </c>
      <c r="H7501" s="1">
        <v>46098.708634259259</v>
      </c>
      <c r="I7501" t="b">
        <v>0</v>
      </c>
      <c r="J7501" t="b">
        <v>0</v>
      </c>
      <c r="K7501" t="s">
        <v>41</v>
      </c>
      <c r="L7501" t="s">
        <v>74</v>
      </c>
      <c r="M7501"/>
      <c r="N7501">
        <v>62.5</v>
      </c>
      <c r="O7501" t="s">
        <v>2765</v>
      </c>
      <c r="P7501" t="s">
        <v>16025</v>
      </c>
    </row>
    <row r="7502" spans="1:16" x14ac:dyDescent="0.25">
      <c r="A7502" t="s">
        <v>0</v>
      </c>
      <c r="B7502" t="s">
        <v>298</v>
      </c>
      <c r="C7502" t="s">
        <v>114</v>
      </c>
      <c r="D7502" t="s">
        <v>4346</v>
      </c>
      <c r="E7502" t="s">
        <v>88</v>
      </c>
      <c r="F7502" t="b">
        <v>0</v>
      </c>
      <c r="G7502" t="s">
        <v>77</v>
      </c>
      <c r="H7502" s="1">
        <v>46098.708634259259</v>
      </c>
      <c r="I7502" t="b">
        <v>0</v>
      </c>
      <c r="J7502" t="b">
        <v>1</v>
      </c>
      <c r="K7502" t="s">
        <v>41</v>
      </c>
      <c r="L7502" t="s">
        <v>74</v>
      </c>
      <c r="M7502"/>
      <c r="N7502">
        <v>42.5</v>
      </c>
      <c r="O7502" t="s">
        <v>16262</v>
      </c>
      <c r="P7502" t="s">
        <v>1482</v>
      </c>
    </row>
    <row r="7503" spans="1:16" x14ac:dyDescent="0.25">
      <c r="A7503" t="s">
        <v>0</v>
      </c>
      <c r="B7503" t="s">
        <v>476</v>
      </c>
      <c r="C7503" t="s">
        <v>190</v>
      </c>
      <c r="D7503" t="s">
        <v>4526</v>
      </c>
      <c r="F7503" t="b">
        <v>0</v>
      </c>
      <c r="G7503" t="s">
        <v>73</v>
      </c>
      <c r="H7503" s="1">
        <v>46098.70888888889</v>
      </c>
      <c r="I7503" t="b">
        <v>0</v>
      </c>
      <c r="J7503" t="b">
        <v>1</v>
      </c>
      <c r="K7503" t="s">
        <v>41</v>
      </c>
      <c r="L7503" t="s">
        <v>60</v>
      </c>
      <c r="M7503">
        <v>75000</v>
      </c>
      <c r="N7503"/>
      <c r="O7503" t="s">
        <v>16263</v>
      </c>
      <c r="P7503" t="s">
        <v>16264</v>
      </c>
    </row>
    <row r="7504" spans="1:16" x14ac:dyDescent="0.25">
      <c r="A7504" t="s">
        <v>0</v>
      </c>
      <c r="B7504" t="s">
        <v>16265</v>
      </c>
      <c r="C7504" t="s">
        <v>1812</v>
      </c>
      <c r="D7504" t="s">
        <v>4526</v>
      </c>
      <c r="E7504" t="s">
        <v>59</v>
      </c>
      <c r="F7504" t="b">
        <v>0</v>
      </c>
      <c r="G7504" t="s">
        <v>68</v>
      </c>
      <c r="H7504" s="1">
        <v>46098.708993055552</v>
      </c>
      <c r="I7504" t="b">
        <v>0</v>
      </c>
      <c r="J7504" t="b">
        <v>1</v>
      </c>
      <c r="K7504" t="s">
        <v>41</v>
      </c>
      <c r="L7504" t="s">
        <v>60</v>
      </c>
      <c r="M7504">
        <v>66457.600000000006</v>
      </c>
      <c r="N7504"/>
      <c r="O7504" t="s">
        <v>16266</v>
      </c>
      <c r="P7504" t="s">
        <v>16267</v>
      </c>
    </row>
    <row r="7505" spans="1:16" x14ac:dyDescent="0.25">
      <c r="A7505" t="s">
        <v>0</v>
      </c>
      <c r="B7505" t="s">
        <v>16268</v>
      </c>
      <c r="C7505" t="s">
        <v>172</v>
      </c>
      <c r="D7505" t="s">
        <v>4526</v>
      </c>
      <c r="E7505" t="s">
        <v>59</v>
      </c>
      <c r="F7505" t="b">
        <v>0</v>
      </c>
      <c r="G7505" t="s">
        <v>68</v>
      </c>
      <c r="H7505" s="1">
        <v>46098.708993055552</v>
      </c>
      <c r="I7505" t="b">
        <v>0</v>
      </c>
      <c r="J7505" t="b">
        <v>1</v>
      </c>
      <c r="K7505" t="s">
        <v>41</v>
      </c>
      <c r="L7505" t="s">
        <v>60</v>
      </c>
      <c r="M7505">
        <v>88750</v>
      </c>
      <c r="N7505"/>
      <c r="O7505" t="s">
        <v>16269</v>
      </c>
      <c r="P7505" t="s">
        <v>16270</v>
      </c>
    </row>
    <row r="7506" spans="1:16" x14ac:dyDescent="0.25">
      <c r="A7506" t="s">
        <v>2</v>
      </c>
      <c r="B7506" t="s">
        <v>16271</v>
      </c>
      <c r="C7506" t="s">
        <v>319</v>
      </c>
      <c r="D7506" t="s">
        <v>4526</v>
      </c>
      <c r="E7506" t="s">
        <v>59</v>
      </c>
      <c r="F7506" t="b">
        <v>0</v>
      </c>
      <c r="G7506" t="s">
        <v>65</v>
      </c>
      <c r="H7506" s="1">
        <v>46098.709224537037</v>
      </c>
      <c r="I7506" t="b">
        <v>0</v>
      </c>
      <c r="J7506" t="b">
        <v>1</v>
      </c>
      <c r="K7506" t="s">
        <v>41</v>
      </c>
      <c r="L7506" t="s">
        <v>60</v>
      </c>
      <c r="M7506">
        <v>170000.4</v>
      </c>
      <c r="N7506"/>
      <c r="O7506" t="s">
        <v>7500</v>
      </c>
      <c r="P7506" t="s">
        <v>16272</v>
      </c>
    </row>
    <row r="7507" spans="1:16" x14ac:dyDescent="0.25">
      <c r="A7507" t="s">
        <v>6</v>
      </c>
      <c r="B7507" t="s">
        <v>16273</v>
      </c>
      <c r="C7507" t="s">
        <v>16274</v>
      </c>
      <c r="D7507" t="s">
        <v>4346</v>
      </c>
      <c r="E7507" t="s">
        <v>59</v>
      </c>
      <c r="F7507" t="b">
        <v>0</v>
      </c>
      <c r="G7507" t="s">
        <v>65</v>
      </c>
      <c r="H7507" s="1">
        <v>46098.709340277783</v>
      </c>
      <c r="I7507" t="b">
        <v>0</v>
      </c>
      <c r="J7507" t="b">
        <v>1</v>
      </c>
      <c r="K7507" t="s">
        <v>41</v>
      </c>
      <c r="L7507" t="s">
        <v>60</v>
      </c>
      <c r="M7507">
        <v>135000</v>
      </c>
      <c r="N7507"/>
      <c r="O7507" t="s">
        <v>16275</v>
      </c>
      <c r="P7507" t="s">
        <v>16276</v>
      </c>
    </row>
    <row r="7508" spans="1:16" x14ac:dyDescent="0.25">
      <c r="A7508" t="s">
        <v>1</v>
      </c>
      <c r="B7508" t="s">
        <v>16277</v>
      </c>
      <c r="C7508" t="s">
        <v>2506</v>
      </c>
      <c r="D7508" t="s">
        <v>5349</v>
      </c>
      <c r="E7508" t="s">
        <v>59</v>
      </c>
      <c r="F7508" t="b">
        <v>0</v>
      </c>
      <c r="G7508" t="s">
        <v>65</v>
      </c>
      <c r="H7508" s="1">
        <v>46098.709814814807</v>
      </c>
      <c r="I7508" t="b">
        <v>0</v>
      </c>
      <c r="J7508" t="b">
        <v>0</v>
      </c>
      <c r="K7508" t="s">
        <v>41</v>
      </c>
      <c r="L7508" t="s">
        <v>60</v>
      </c>
      <c r="M7508">
        <v>95000</v>
      </c>
      <c r="N7508"/>
      <c r="O7508" t="s">
        <v>3506</v>
      </c>
      <c r="P7508" t="s">
        <v>16278</v>
      </c>
    </row>
    <row r="7509" spans="1:16" x14ac:dyDescent="0.25">
      <c r="A7509" t="s">
        <v>1</v>
      </c>
      <c r="B7509" t="s">
        <v>16279</v>
      </c>
      <c r="C7509" t="s">
        <v>16280</v>
      </c>
      <c r="D7509" t="s">
        <v>4526</v>
      </c>
      <c r="E7509" t="s">
        <v>59</v>
      </c>
      <c r="F7509" t="b">
        <v>0</v>
      </c>
      <c r="G7509" t="s">
        <v>40</v>
      </c>
      <c r="H7509" s="1">
        <v>46098.711145833331</v>
      </c>
      <c r="I7509" t="b">
        <v>0</v>
      </c>
      <c r="J7509" t="b">
        <v>0</v>
      </c>
      <c r="K7509" t="s">
        <v>40</v>
      </c>
      <c r="L7509" t="s">
        <v>60</v>
      </c>
      <c r="M7509">
        <v>50000</v>
      </c>
      <c r="N7509"/>
      <c r="O7509" t="s">
        <v>16281</v>
      </c>
      <c r="P7509" t="s">
        <v>303</v>
      </c>
    </row>
    <row r="7510" spans="1:16" x14ac:dyDescent="0.25">
      <c r="A7510" t="s">
        <v>0</v>
      </c>
      <c r="B7510" t="s">
        <v>262</v>
      </c>
      <c r="C7510" t="s">
        <v>376</v>
      </c>
      <c r="D7510" t="s">
        <v>4346</v>
      </c>
      <c r="E7510" t="s">
        <v>59</v>
      </c>
      <c r="F7510" t="b">
        <v>0</v>
      </c>
      <c r="G7510" t="s">
        <v>89</v>
      </c>
      <c r="H7510" s="1">
        <v>46098.750787037039</v>
      </c>
      <c r="I7510" t="b">
        <v>0</v>
      </c>
      <c r="J7510" t="b">
        <v>1</v>
      </c>
      <c r="K7510" t="s">
        <v>41</v>
      </c>
      <c r="L7510" t="s">
        <v>60</v>
      </c>
      <c r="M7510">
        <v>82500</v>
      </c>
      <c r="N7510"/>
      <c r="O7510" t="s">
        <v>1331</v>
      </c>
      <c r="P7510" t="s">
        <v>288</v>
      </c>
    </row>
    <row r="7511" spans="1:16" x14ac:dyDescent="0.25">
      <c r="A7511" t="s">
        <v>6</v>
      </c>
      <c r="B7511" t="s">
        <v>16282</v>
      </c>
      <c r="C7511" t="s">
        <v>112</v>
      </c>
      <c r="D7511" t="s">
        <v>7523</v>
      </c>
      <c r="E7511" t="s">
        <v>59</v>
      </c>
      <c r="F7511" t="b">
        <v>0</v>
      </c>
      <c r="G7511" t="s">
        <v>65</v>
      </c>
      <c r="H7511" s="1">
        <v>46098.750891203701</v>
      </c>
      <c r="I7511" t="b">
        <v>0</v>
      </c>
      <c r="J7511" t="b">
        <v>0</v>
      </c>
      <c r="K7511" t="s">
        <v>41</v>
      </c>
      <c r="L7511" t="s">
        <v>60</v>
      </c>
      <c r="M7511">
        <v>152000</v>
      </c>
      <c r="N7511"/>
      <c r="O7511" t="s">
        <v>16283</v>
      </c>
      <c r="P7511" t="s">
        <v>16284</v>
      </c>
    </row>
    <row r="7512" spans="1:16" x14ac:dyDescent="0.25">
      <c r="A7512" t="s">
        <v>1</v>
      </c>
      <c r="B7512" t="s">
        <v>16285</v>
      </c>
      <c r="C7512" t="s">
        <v>112</v>
      </c>
      <c r="D7512" t="s">
        <v>4346</v>
      </c>
      <c r="E7512" t="s">
        <v>59</v>
      </c>
      <c r="F7512" t="b">
        <v>0</v>
      </c>
      <c r="G7512" t="s">
        <v>65</v>
      </c>
      <c r="H7512" s="1">
        <v>46098.751377314817</v>
      </c>
      <c r="I7512" t="b">
        <v>1</v>
      </c>
      <c r="J7512" t="b">
        <v>0</v>
      </c>
      <c r="K7512" t="s">
        <v>41</v>
      </c>
      <c r="L7512" t="s">
        <v>74</v>
      </c>
      <c r="M7512"/>
      <c r="N7512">
        <v>65</v>
      </c>
      <c r="O7512" t="s">
        <v>16286</v>
      </c>
      <c r="P7512" t="s">
        <v>1178</v>
      </c>
    </row>
    <row r="7513" spans="1:16" x14ac:dyDescent="0.25">
      <c r="A7513" t="s">
        <v>1</v>
      </c>
      <c r="B7513" t="s">
        <v>1</v>
      </c>
      <c r="C7513" t="s">
        <v>2582</v>
      </c>
      <c r="D7513" t="s">
        <v>2360</v>
      </c>
      <c r="E7513" t="s">
        <v>59</v>
      </c>
      <c r="F7513" t="b">
        <v>0</v>
      </c>
      <c r="G7513" t="s">
        <v>65</v>
      </c>
      <c r="H7513" s="1">
        <v>46098.751620370371</v>
      </c>
      <c r="I7513" t="b">
        <v>0</v>
      </c>
      <c r="J7513" t="b">
        <v>0</v>
      </c>
      <c r="K7513" t="s">
        <v>41</v>
      </c>
      <c r="L7513" t="s">
        <v>74</v>
      </c>
      <c r="M7513"/>
      <c r="N7513">
        <v>48</v>
      </c>
      <c r="O7513" t="s">
        <v>3167</v>
      </c>
      <c r="P7513" t="s">
        <v>16287</v>
      </c>
    </row>
    <row r="7514" spans="1:16" x14ac:dyDescent="0.25">
      <c r="A7514" t="s">
        <v>1</v>
      </c>
      <c r="B7514" t="s">
        <v>9888</v>
      </c>
      <c r="C7514" t="s">
        <v>3514</v>
      </c>
      <c r="D7514" t="s">
        <v>4526</v>
      </c>
      <c r="E7514" t="s">
        <v>59</v>
      </c>
      <c r="F7514" t="b">
        <v>0</v>
      </c>
      <c r="G7514" t="s">
        <v>65</v>
      </c>
      <c r="H7514" s="1">
        <v>46098.751666666663</v>
      </c>
      <c r="I7514" t="b">
        <v>1</v>
      </c>
      <c r="J7514" t="b">
        <v>1</v>
      </c>
      <c r="K7514" t="s">
        <v>41</v>
      </c>
      <c r="L7514" t="s">
        <v>74</v>
      </c>
      <c r="M7514"/>
      <c r="N7514">
        <v>65</v>
      </c>
      <c r="O7514" t="s">
        <v>4608</v>
      </c>
      <c r="P7514" t="s">
        <v>9889</v>
      </c>
    </row>
    <row r="7515" spans="1:16" x14ac:dyDescent="0.25">
      <c r="A7515" t="s">
        <v>1</v>
      </c>
      <c r="B7515" t="s">
        <v>16288</v>
      </c>
      <c r="C7515" t="s">
        <v>330</v>
      </c>
      <c r="D7515" t="s">
        <v>4526</v>
      </c>
      <c r="E7515" t="s">
        <v>59</v>
      </c>
      <c r="F7515" t="b">
        <v>0</v>
      </c>
      <c r="G7515" t="s">
        <v>77</v>
      </c>
      <c r="H7515" s="1">
        <v>46098.751782407409</v>
      </c>
      <c r="I7515" t="b">
        <v>0</v>
      </c>
      <c r="J7515" t="b">
        <v>0</v>
      </c>
      <c r="K7515" t="s">
        <v>41</v>
      </c>
      <c r="L7515" t="s">
        <v>60</v>
      </c>
      <c r="M7515">
        <v>125000</v>
      </c>
      <c r="N7515"/>
      <c r="O7515" t="s">
        <v>105</v>
      </c>
      <c r="P7515" t="s">
        <v>16289</v>
      </c>
    </row>
    <row r="7516" spans="1:16" x14ac:dyDescent="0.25">
      <c r="A7516" t="s">
        <v>2</v>
      </c>
      <c r="B7516" t="s">
        <v>16290</v>
      </c>
      <c r="C7516" t="s">
        <v>40</v>
      </c>
      <c r="D7516" t="s">
        <v>4526</v>
      </c>
      <c r="E7516" t="s">
        <v>59</v>
      </c>
      <c r="F7516" t="b">
        <v>0</v>
      </c>
      <c r="G7516" t="s">
        <v>40</v>
      </c>
      <c r="H7516" s="1">
        <v>46098.752754629633</v>
      </c>
      <c r="I7516" t="b">
        <v>0</v>
      </c>
      <c r="J7516" t="b">
        <v>0</v>
      </c>
      <c r="K7516" t="s">
        <v>40</v>
      </c>
      <c r="L7516" t="s">
        <v>74</v>
      </c>
      <c r="M7516"/>
      <c r="N7516">
        <v>100</v>
      </c>
      <c r="O7516" t="s">
        <v>5263</v>
      </c>
      <c r="P7516" t="s">
        <v>208</v>
      </c>
    </row>
    <row r="7517" spans="1:16" x14ac:dyDescent="0.25">
      <c r="A7517" t="s">
        <v>5</v>
      </c>
      <c r="B7517" t="s">
        <v>16291</v>
      </c>
      <c r="C7517" t="s">
        <v>145</v>
      </c>
      <c r="D7517" t="s">
        <v>4526</v>
      </c>
      <c r="E7517" t="s">
        <v>59</v>
      </c>
      <c r="F7517" t="b">
        <v>0</v>
      </c>
      <c r="G7517" t="s">
        <v>65</v>
      </c>
      <c r="H7517" s="1">
        <v>46098.793090277781</v>
      </c>
      <c r="I7517" t="b">
        <v>1</v>
      </c>
      <c r="J7517" t="b">
        <v>0</v>
      </c>
      <c r="K7517" t="s">
        <v>41</v>
      </c>
      <c r="L7517" t="s">
        <v>74</v>
      </c>
      <c r="M7517"/>
      <c r="N7517">
        <v>48</v>
      </c>
      <c r="O7517" t="s">
        <v>4743</v>
      </c>
      <c r="P7517" t="s">
        <v>16292</v>
      </c>
    </row>
    <row r="7518" spans="1:16" x14ac:dyDescent="0.25">
      <c r="A7518" t="s">
        <v>1</v>
      </c>
      <c r="B7518" t="s">
        <v>16293</v>
      </c>
      <c r="C7518" t="s">
        <v>672</v>
      </c>
      <c r="D7518" t="s">
        <v>2360</v>
      </c>
      <c r="E7518" t="s">
        <v>59</v>
      </c>
      <c r="F7518" t="b">
        <v>0</v>
      </c>
      <c r="G7518" t="s">
        <v>65</v>
      </c>
      <c r="H7518" s="1">
        <v>46098.793229166673</v>
      </c>
      <c r="I7518" t="b">
        <v>1</v>
      </c>
      <c r="J7518" t="b">
        <v>1</v>
      </c>
      <c r="K7518" t="s">
        <v>41</v>
      </c>
      <c r="L7518" t="s">
        <v>74</v>
      </c>
      <c r="M7518"/>
      <c r="N7518">
        <v>63</v>
      </c>
      <c r="O7518" t="s">
        <v>3155</v>
      </c>
      <c r="P7518" t="s">
        <v>954</v>
      </c>
    </row>
    <row r="7519" spans="1:16" x14ac:dyDescent="0.25">
      <c r="A7519" t="s">
        <v>5</v>
      </c>
      <c r="B7519" t="s">
        <v>16294</v>
      </c>
      <c r="C7519" t="s">
        <v>214</v>
      </c>
      <c r="D7519" t="s">
        <v>4346</v>
      </c>
      <c r="E7519" t="s">
        <v>59</v>
      </c>
      <c r="F7519" t="b">
        <v>0</v>
      </c>
      <c r="G7519" t="s">
        <v>68</v>
      </c>
      <c r="H7519" s="1">
        <v>46098.793946759259</v>
      </c>
      <c r="I7519" t="b">
        <v>0</v>
      </c>
      <c r="J7519" t="b">
        <v>1</v>
      </c>
      <c r="K7519" t="s">
        <v>41</v>
      </c>
      <c r="L7519" t="s">
        <v>74</v>
      </c>
      <c r="M7519"/>
      <c r="N7519">
        <v>63.664999999999999</v>
      </c>
      <c r="O7519" t="s">
        <v>1589</v>
      </c>
      <c r="P7519" t="s">
        <v>16295</v>
      </c>
    </row>
    <row r="7520" spans="1:16" x14ac:dyDescent="0.25">
      <c r="A7520" t="s">
        <v>0</v>
      </c>
      <c r="B7520" t="s">
        <v>16296</v>
      </c>
      <c r="C7520" t="s">
        <v>207</v>
      </c>
      <c r="D7520" t="s">
        <v>4346</v>
      </c>
      <c r="E7520" t="s">
        <v>59</v>
      </c>
      <c r="F7520" t="b">
        <v>0</v>
      </c>
      <c r="G7520" t="s">
        <v>63</v>
      </c>
      <c r="H7520" s="1">
        <v>46098.812696759262</v>
      </c>
      <c r="I7520" t="b">
        <v>0</v>
      </c>
      <c r="J7520" t="b">
        <v>0</v>
      </c>
      <c r="K7520" t="s">
        <v>41</v>
      </c>
      <c r="L7520" t="s">
        <v>60</v>
      </c>
      <c r="M7520">
        <v>55426.5</v>
      </c>
      <c r="N7520"/>
      <c r="O7520" t="s">
        <v>4186</v>
      </c>
    </row>
    <row r="7521" spans="1:16" x14ac:dyDescent="0.25">
      <c r="A7521" t="s">
        <v>3</v>
      </c>
      <c r="B7521" t="s">
        <v>4378</v>
      </c>
      <c r="C7521" t="s">
        <v>1904</v>
      </c>
      <c r="D7521" t="s">
        <v>4526</v>
      </c>
      <c r="E7521" t="s">
        <v>59</v>
      </c>
      <c r="F7521" t="b">
        <v>0</v>
      </c>
      <c r="G7521" t="s">
        <v>63</v>
      </c>
      <c r="H7521" s="1">
        <v>46098.8128125</v>
      </c>
      <c r="I7521" t="b">
        <v>0</v>
      </c>
      <c r="J7521" t="b">
        <v>1</v>
      </c>
      <c r="K7521" t="s">
        <v>41</v>
      </c>
      <c r="L7521" t="s">
        <v>60</v>
      </c>
      <c r="M7521">
        <v>70000</v>
      </c>
      <c r="N7521"/>
      <c r="O7521" t="s">
        <v>16297</v>
      </c>
      <c r="P7521" t="s">
        <v>219</v>
      </c>
    </row>
    <row r="7522" spans="1:16" x14ac:dyDescent="0.25">
      <c r="A7522" t="s">
        <v>6</v>
      </c>
      <c r="B7522" t="s">
        <v>16298</v>
      </c>
      <c r="C7522" t="s">
        <v>218</v>
      </c>
      <c r="D7522" t="s">
        <v>4346</v>
      </c>
      <c r="E7522" t="s">
        <v>59</v>
      </c>
      <c r="F7522" t="b">
        <v>0</v>
      </c>
      <c r="G7522" t="s">
        <v>63</v>
      </c>
      <c r="H7522" s="1">
        <v>46098.812858796293</v>
      </c>
      <c r="I7522" t="b">
        <v>0</v>
      </c>
      <c r="J7522" t="b">
        <v>0</v>
      </c>
      <c r="K7522" t="s">
        <v>41</v>
      </c>
      <c r="L7522" t="s">
        <v>60</v>
      </c>
      <c r="M7522">
        <v>138400</v>
      </c>
      <c r="N7522"/>
      <c r="O7522" t="s">
        <v>560</v>
      </c>
      <c r="P7522" t="s">
        <v>16299</v>
      </c>
    </row>
    <row r="7523" spans="1:16" x14ac:dyDescent="0.25">
      <c r="A7523" t="s">
        <v>7</v>
      </c>
      <c r="B7523" t="s">
        <v>16300</v>
      </c>
      <c r="C7523" t="s">
        <v>194</v>
      </c>
      <c r="D7523" t="s">
        <v>2360</v>
      </c>
      <c r="E7523" t="s">
        <v>59</v>
      </c>
      <c r="F7523" t="b">
        <v>0</v>
      </c>
      <c r="G7523" t="s">
        <v>65</v>
      </c>
      <c r="H7523" s="1">
        <v>46098.833564814813</v>
      </c>
      <c r="I7523" t="b">
        <v>0</v>
      </c>
      <c r="J7523" t="b">
        <v>1</v>
      </c>
      <c r="K7523" t="s">
        <v>41</v>
      </c>
      <c r="L7523" t="s">
        <v>60</v>
      </c>
      <c r="M7523">
        <v>199475</v>
      </c>
      <c r="N7523"/>
      <c r="O7523" t="s">
        <v>1664</v>
      </c>
    </row>
    <row r="7524" spans="1:16" x14ac:dyDescent="0.25">
      <c r="A7524" t="s">
        <v>0</v>
      </c>
      <c r="B7524" t="s">
        <v>262</v>
      </c>
      <c r="C7524" t="s">
        <v>201</v>
      </c>
      <c r="D7524" t="s">
        <v>4346</v>
      </c>
      <c r="E7524" t="s">
        <v>59</v>
      </c>
      <c r="F7524" t="b">
        <v>0</v>
      </c>
      <c r="G7524" t="s">
        <v>77</v>
      </c>
      <c r="H7524" s="1">
        <v>46098.833634259259</v>
      </c>
      <c r="I7524" t="b">
        <v>1</v>
      </c>
      <c r="J7524" t="b">
        <v>0</v>
      </c>
      <c r="K7524" t="s">
        <v>41</v>
      </c>
      <c r="L7524" t="s">
        <v>60</v>
      </c>
      <c r="M7524">
        <v>81500</v>
      </c>
      <c r="N7524"/>
      <c r="O7524" t="s">
        <v>16301</v>
      </c>
      <c r="P7524" t="s">
        <v>3201</v>
      </c>
    </row>
    <row r="7525" spans="1:16" x14ac:dyDescent="0.25">
      <c r="A7525" t="s">
        <v>5</v>
      </c>
      <c r="B7525" t="s">
        <v>16302</v>
      </c>
      <c r="C7525" t="s">
        <v>2939</v>
      </c>
      <c r="D7525" t="s">
        <v>4346</v>
      </c>
      <c r="E7525" t="s">
        <v>59</v>
      </c>
      <c r="F7525" t="b">
        <v>0</v>
      </c>
      <c r="G7525" t="s">
        <v>65</v>
      </c>
      <c r="H7525" s="1">
        <v>46098.834710648152</v>
      </c>
      <c r="I7525" t="b">
        <v>0</v>
      </c>
      <c r="J7525" t="b">
        <v>1</v>
      </c>
      <c r="K7525" t="s">
        <v>41</v>
      </c>
      <c r="L7525" t="s">
        <v>60</v>
      </c>
      <c r="M7525">
        <v>131000</v>
      </c>
      <c r="N7525"/>
      <c r="O7525" t="s">
        <v>16303</v>
      </c>
      <c r="P7525" t="s">
        <v>666</v>
      </c>
    </row>
    <row r="7526" spans="1:16" x14ac:dyDescent="0.25">
      <c r="A7526" t="s">
        <v>0</v>
      </c>
      <c r="B7526" t="s">
        <v>4018</v>
      </c>
      <c r="C7526" t="s">
        <v>753</v>
      </c>
      <c r="D7526" t="s">
        <v>4346</v>
      </c>
      <c r="E7526" t="s">
        <v>59</v>
      </c>
      <c r="F7526" t="b">
        <v>0</v>
      </c>
      <c r="G7526" t="s">
        <v>73</v>
      </c>
      <c r="H7526" s="1">
        <v>46098.875555555547</v>
      </c>
      <c r="I7526" t="b">
        <v>0</v>
      </c>
      <c r="J7526" t="b">
        <v>1</v>
      </c>
      <c r="K7526" t="s">
        <v>41</v>
      </c>
      <c r="L7526" t="s">
        <v>60</v>
      </c>
      <c r="M7526">
        <v>69700</v>
      </c>
      <c r="N7526"/>
      <c r="O7526" t="s">
        <v>16304</v>
      </c>
      <c r="P7526" t="s">
        <v>16305</v>
      </c>
    </row>
    <row r="7527" spans="1:16" x14ac:dyDescent="0.25">
      <c r="A7527" t="s">
        <v>0</v>
      </c>
      <c r="B7527" t="s">
        <v>0</v>
      </c>
      <c r="C7527" t="s">
        <v>1038</v>
      </c>
      <c r="D7527" t="s">
        <v>4346</v>
      </c>
      <c r="E7527" t="s">
        <v>59</v>
      </c>
      <c r="F7527" t="b">
        <v>0</v>
      </c>
      <c r="G7527" t="s">
        <v>73</v>
      </c>
      <c r="H7527" s="1">
        <v>46098.917222222219</v>
      </c>
      <c r="I7527" t="b">
        <v>0</v>
      </c>
      <c r="J7527" t="b">
        <v>0</v>
      </c>
      <c r="K7527" t="s">
        <v>41</v>
      </c>
      <c r="L7527" t="s">
        <v>60</v>
      </c>
      <c r="M7527">
        <v>70000</v>
      </c>
      <c r="N7527"/>
      <c r="O7527" t="s">
        <v>16306</v>
      </c>
      <c r="P7527" t="s">
        <v>16307</v>
      </c>
    </row>
    <row r="7528" spans="1:16" x14ac:dyDescent="0.25">
      <c r="A7528" t="s">
        <v>3</v>
      </c>
      <c r="B7528" t="s">
        <v>16308</v>
      </c>
      <c r="C7528" t="s">
        <v>472</v>
      </c>
      <c r="D7528" t="s">
        <v>4526</v>
      </c>
      <c r="E7528" t="s">
        <v>88</v>
      </c>
      <c r="F7528" t="b">
        <v>0</v>
      </c>
      <c r="G7528" t="s">
        <v>65</v>
      </c>
      <c r="H7528" s="1">
        <v>46098.917673611111</v>
      </c>
      <c r="I7528" t="b">
        <v>0</v>
      </c>
      <c r="J7528" t="b">
        <v>0</v>
      </c>
      <c r="K7528" t="s">
        <v>41</v>
      </c>
      <c r="L7528" t="s">
        <v>74</v>
      </c>
      <c r="M7528"/>
      <c r="N7528">
        <v>59.5</v>
      </c>
      <c r="O7528" t="s">
        <v>2141</v>
      </c>
      <c r="P7528" t="s">
        <v>1329</v>
      </c>
    </row>
    <row r="7529" spans="1:16" x14ac:dyDescent="0.25">
      <c r="A7529" t="s">
        <v>2</v>
      </c>
      <c r="B7529" t="s">
        <v>16309</v>
      </c>
      <c r="C7529" t="s">
        <v>326</v>
      </c>
      <c r="D7529" t="s">
        <v>4346</v>
      </c>
      <c r="E7529" t="s">
        <v>59</v>
      </c>
      <c r="F7529" t="b">
        <v>0</v>
      </c>
      <c r="G7529" t="s">
        <v>77</v>
      </c>
      <c r="H7529" s="1">
        <v>46098.917719907397</v>
      </c>
      <c r="I7529" t="b">
        <v>0</v>
      </c>
      <c r="J7529" t="b">
        <v>1</v>
      </c>
      <c r="K7529" t="s">
        <v>41</v>
      </c>
      <c r="L7529" t="s">
        <v>60</v>
      </c>
      <c r="M7529">
        <v>174500</v>
      </c>
      <c r="N7529"/>
      <c r="O7529" t="s">
        <v>1183</v>
      </c>
      <c r="P7529" t="s">
        <v>12956</v>
      </c>
    </row>
    <row r="7530" spans="1:16" x14ac:dyDescent="0.25">
      <c r="A7530" t="s">
        <v>5</v>
      </c>
      <c r="B7530" t="s">
        <v>16310</v>
      </c>
      <c r="C7530" t="s">
        <v>201</v>
      </c>
      <c r="D7530" t="s">
        <v>4526</v>
      </c>
      <c r="E7530" t="s">
        <v>59</v>
      </c>
      <c r="F7530" t="b">
        <v>0</v>
      </c>
      <c r="G7530" t="s">
        <v>65</v>
      </c>
      <c r="H7530" s="1">
        <v>46098.918333333328</v>
      </c>
      <c r="I7530" t="b">
        <v>0</v>
      </c>
      <c r="J7530" t="b">
        <v>1</v>
      </c>
      <c r="K7530" t="s">
        <v>41</v>
      </c>
      <c r="L7530" t="s">
        <v>60</v>
      </c>
      <c r="M7530">
        <v>200000</v>
      </c>
      <c r="N7530"/>
      <c r="O7530" t="s">
        <v>921</v>
      </c>
      <c r="P7530" t="s">
        <v>16311</v>
      </c>
    </row>
    <row r="7531" spans="1:16" x14ac:dyDescent="0.25">
      <c r="A7531" t="s">
        <v>0</v>
      </c>
      <c r="B7531" t="s">
        <v>0</v>
      </c>
      <c r="C7531" t="s">
        <v>2389</v>
      </c>
      <c r="D7531" t="s">
        <v>4346</v>
      </c>
      <c r="E7531" t="s">
        <v>59</v>
      </c>
      <c r="F7531" t="b">
        <v>0</v>
      </c>
      <c r="G7531" t="s">
        <v>65</v>
      </c>
      <c r="H7531" s="1">
        <v>46098.958541666667</v>
      </c>
      <c r="I7531" t="b">
        <v>0</v>
      </c>
      <c r="J7531" t="b">
        <v>0</v>
      </c>
      <c r="K7531" t="s">
        <v>41</v>
      </c>
      <c r="L7531" t="s">
        <v>60</v>
      </c>
      <c r="M7531">
        <v>80000</v>
      </c>
      <c r="N7531"/>
      <c r="O7531" t="s">
        <v>16312</v>
      </c>
      <c r="P7531" t="s">
        <v>16313</v>
      </c>
    </row>
    <row r="7532" spans="1:16" x14ac:dyDescent="0.25">
      <c r="A7532" t="s">
        <v>1</v>
      </c>
      <c r="B7532" t="s">
        <v>16314</v>
      </c>
      <c r="C7532" t="s">
        <v>2176</v>
      </c>
      <c r="D7532" t="s">
        <v>4550</v>
      </c>
      <c r="E7532" t="s">
        <v>59</v>
      </c>
      <c r="F7532" t="b">
        <v>0</v>
      </c>
      <c r="G7532" t="s">
        <v>65</v>
      </c>
      <c r="H7532" s="1">
        <v>46098.959861111107</v>
      </c>
      <c r="I7532" t="b">
        <v>0</v>
      </c>
      <c r="J7532" t="b">
        <v>0</v>
      </c>
      <c r="K7532" t="s">
        <v>41</v>
      </c>
      <c r="L7532" t="s">
        <v>60</v>
      </c>
      <c r="M7532">
        <v>60000</v>
      </c>
      <c r="N7532"/>
      <c r="O7532" t="s">
        <v>3915</v>
      </c>
      <c r="P7532" t="s">
        <v>1462</v>
      </c>
    </row>
    <row r="7533" spans="1:16" x14ac:dyDescent="0.25">
      <c r="A7533" t="s">
        <v>0</v>
      </c>
      <c r="B7533" t="s">
        <v>16315</v>
      </c>
      <c r="C7533" t="s">
        <v>218</v>
      </c>
      <c r="D7533" t="s">
        <v>4526</v>
      </c>
      <c r="E7533" t="s">
        <v>59</v>
      </c>
      <c r="F7533" t="b">
        <v>0</v>
      </c>
      <c r="G7533" t="s">
        <v>63</v>
      </c>
      <c r="H7533" s="1">
        <v>46098.979398148149</v>
      </c>
      <c r="I7533" t="b">
        <v>0</v>
      </c>
      <c r="J7533" t="b">
        <v>1</v>
      </c>
      <c r="K7533" t="s">
        <v>41</v>
      </c>
      <c r="L7533" t="s">
        <v>60</v>
      </c>
      <c r="M7533">
        <v>112500</v>
      </c>
      <c r="N7533"/>
      <c r="O7533" t="s">
        <v>719</v>
      </c>
      <c r="P7533" t="s">
        <v>11698</v>
      </c>
    </row>
    <row r="7534" spans="1:16" x14ac:dyDescent="0.25">
      <c r="A7534" t="s">
        <v>7</v>
      </c>
      <c r="B7534" t="s">
        <v>8629</v>
      </c>
      <c r="C7534" t="s">
        <v>812</v>
      </c>
      <c r="D7534" t="s">
        <v>2360</v>
      </c>
      <c r="E7534" t="s">
        <v>59</v>
      </c>
      <c r="F7534" t="b">
        <v>0</v>
      </c>
      <c r="G7534" t="s">
        <v>65</v>
      </c>
      <c r="H7534" s="1">
        <v>46099.000243055547</v>
      </c>
      <c r="I7534" t="b">
        <v>0</v>
      </c>
      <c r="J7534" t="b">
        <v>1</v>
      </c>
      <c r="K7534" t="s">
        <v>41</v>
      </c>
      <c r="L7534" t="s">
        <v>60</v>
      </c>
      <c r="M7534">
        <v>111000</v>
      </c>
      <c r="N7534"/>
      <c r="O7534" t="s">
        <v>1355</v>
      </c>
      <c r="P7534" t="s">
        <v>16316</v>
      </c>
    </row>
    <row r="7535" spans="1:16" x14ac:dyDescent="0.25">
      <c r="A7535" t="s">
        <v>0</v>
      </c>
      <c r="B7535" t="s">
        <v>476</v>
      </c>
      <c r="C7535" t="s">
        <v>592</v>
      </c>
      <c r="D7535" t="s">
        <v>2360</v>
      </c>
      <c r="E7535" t="s">
        <v>59</v>
      </c>
      <c r="F7535" t="b">
        <v>0</v>
      </c>
      <c r="G7535" t="s">
        <v>73</v>
      </c>
      <c r="H7535" s="1">
        <v>46099.000555555547</v>
      </c>
      <c r="I7535" t="b">
        <v>0</v>
      </c>
      <c r="J7535" t="b">
        <v>1</v>
      </c>
      <c r="K7535" t="s">
        <v>41</v>
      </c>
      <c r="L7535" t="s">
        <v>60</v>
      </c>
      <c r="M7535">
        <v>75000</v>
      </c>
      <c r="N7535"/>
      <c r="O7535" t="s">
        <v>16263</v>
      </c>
      <c r="P7535" t="s">
        <v>16264</v>
      </c>
    </row>
    <row r="7536" spans="1:16" x14ac:dyDescent="0.25">
      <c r="A7536" t="s">
        <v>1</v>
      </c>
      <c r="B7536" t="s">
        <v>210</v>
      </c>
      <c r="C7536" t="s">
        <v>436</v>
      </c>
      <c r="D7536" t="s">
        <v>2360</v>
      </c>
      <c r="E7536" t="s">
        <v>59</v>
      </c>
      <c r="F7536" t="b">
        <v>0</v>
      </c>
      <c r="G7536" t="s">
        <v>65</v>
      </c>
      <c r="H7536" s="1">
        <v>46099.001458333332</v>
      </c>
      <c r="I7536" t="b">
        <v>0</v>
      </c>
      <c r="J7536" t="b">
        <v>0</v>
      </c>
      <c r="K7536" t="s">
        <v>41</v>
      </c>
      <c r="L7536" t="s">
        <v>60</v>
      </c>
      <c r="M7536">
        <v>123500</v>
      </c>
      <c r="N7536"/>
      <c r="O7536" t="s">
        <v>16317</v>
      </c>
      <c r="P7536" t="s">
        <v>16318</v>
      </c>
    </row>
    <row r="7537" spans="1:16" x14ac:dyDescent="0.25">
      <c r="A7537" t="s">
        <v>1</v>
      </c>
      <c r="B7537" t="s">
        <v>16319</v>
      </c>
      <c r="C7537" t="s">
        <v>3971</v>
      </c>
      <c r="D7537" t="s">
        <v>4346</v>
      </c>
      <c r="E7537" t="s">
        <v>59</v>
      </c>
      <c r="F7537" t="b">
        <v>0</v>
      </c>
      <c r="G7537" t="s">
        <v>77</v>
      </c>
      <c r="H7537" s="1">
        <v>46099.001759259263</v>
      </c>
      <c r="I7537" t="b">
        <v>1</v>
      </c>
      <c r="J7537" t="b">
        <v>0</v>
      </c>
      <c r="K7537" t="s">
        <v>41</v>
      </c>
      <c r="L7537" t="s">
        <v>60</v>
      </c>
      <c r="M7537">
        <v>150000</v>
      </c>
      <c r="N7537"/>
      <c r="O7537" t="s">
        <v>16320</v>
      </c>
      <c r="P7537" t="s">
        <v>16321</v>
      </c>
    </row>
    <row r="7538" spans="1:16" x14ac:dyDescent="0.25">
      <c r="A7538" t="s">
        <v>0</v>
      </c>
      <c r="B7538" t="s">
        <v>16322</v>
      </c>
      <c r="C7538" t="s">
        <v>76</v>
      </c>
      <c r="D7538" t="s">
        <v>4526</v>
      </c>
      <c r="E7538" t="s">
        <v>132</v>
      </c>
      <c r="F7538" t="b">
        <v>1</v>
      </c>
      <c r="G7538" t="s">
        <v>13</v>
      </c>
      <c r="H7538" s="1">
        <v>46099.044618055559</v>
      </c>
      <c r="I7538" t="b">
        <v>0</v>
      </c>
      <c r="J7538" t="b">
        <v>0</v>
      </c>
      <c r="K7538" t="s">
        <v>13</v>
      </c>
      <c r="L7538" t="s">
        <v>74</v>
      </c>
      <c r="M7538"/>
      <c r="N7538">
        <v>22.64</v>
      </c>
      <c r="O7538" t="s">
        <v>5046</v>
      </c>
    </row>
    <row r="7539" spans="1:16" x14ac:dyDescent="0.25">
      <c r="A7539" t="s">
        <v>0</v>
      </c>
      <c r="B7539" t="s">
        <v>16323</v>
      </c>
      <c r="C7539" t="s">
        <v>76</v>
      </c>
      <c r="D7539" t="s">
        <v>4526</v>
      </c>
      <c r="E7539" t="s">
        <v>132</v>
      </c>
      <c r="F7539" t="b">
        <v>1</v>
      </c>
      <c r="G7539" t="s">
        <v>13</v>
      </c>
      <c r="H7539" s="1">
        <v>46099.044641203713</v>
      </c>
      <c r="I7539" t="b">
        <v>1</v>
      </c>
      <c r="J7539" t="b">
        <v>0</v>
      </c>
      <c r="K7539" t="s">
        <v>13</v>
      </c>
      <c r="L7539" t="s">
        <v>74</v>
      </c>
      <c r="M7539"/>
      <c r="N7539">
        <v>90</v>
      </c>
      <c r="O7539" t="s">
        <v>5046</v>
      </c>
      <c r="P7539" t="s">
        <v>16168</v>
      </c>
    </row>
    <row r="7540" spans="1:16" x14ac:dyDescent="0.25">
      <c r="A7540" t="s">
        <v>0</v>
      </c>
      <c r="B7540" t="s">
        <v>16324</v>
      </c>
      <c r="C7540" t="s">
        <v>172</v>
      </c>
      <c r="D7540" t="s">
        <v>4346</v>
      </c>
      <c r="E7540" t="s">
        <v>59</v>
      </c>
      <c r="F7540" t="b">
        <v>0</v>
      </c>
      <c r="G7540" t="s">
        <v>68</v>
      </c>
      <c r="H7540" s="1">
        <v>46099.083993055552</v>
      </c>
      <c r="I7540" t="b">
        <v>0</v>
      </c>
      <c r="J7540" t="b">
        <v>1</v>
      </c>
      <c r="K7540" t="s">
        <v>41</v>
      </c>
      <c r="L7540" t="s">
        <v>60</v>
      </c>
      <c r="M7540">
        <v>107500</v>
      </c>
      <c r="N7540"/>
      <c r="O7540" t="s">
        <v>138</v>
      </c>
      <c r="P7540" t="s">
        <v>16325</v>
      </c>
    </row>
    <row r="7541" spans="1:16" x14ac:dyDescent="0.25">
      <c r="A7541" t="s">
        <v>2</v>
      </c>
      <c r="B7541" t="s">
        <v>16326</v>
      </c>
      <c r="C7541" t="s">
        <v>112</v>
      </c>
      <c r="D7541" t="s">
        <v>5721</v>
      </c>
      <c r="E7541" t="s">
        <v>59</v>
      </c>
      <c r="F7541" t="b">
        <v>0</v>
      </c>
      <c r="G7541" t="s">
        <v>65</v>
      </c>
      <c r="H7541" s="1">
        <v>46099.084224537037</v>
      </c>
      <c r="I7541" t="b">
        <v>0</v>
      </c>
      <c r="J7541" t="b">
        <v>1</v>
      </c>
      <c r="K7541" t="s">
        <v>41</v>
      </c>
      <c r="L7541" t="s">
        <v>60</v>
      </c>
      <c r="M7541">
        <v>153000</v>
      </c>
      <c r="N7541"/>
      <c r="O7541" t="s">
        <v>16327</v>
      </c>
      <c r="P7541" t="s">
        <v>16328</v>
      </c>
    </row>
    <row r="7542" spans="1:16" x14ac:dyDescent="0.25">
      <c r="A7542" t="s">
        <v>3</v>
      </c>
      <c r="B7542" t="s">
        <v>1073</v>
      </c>
      <c r="C7542" t="s">
        <v>1070</v>
      </c>
      <c r="D7542" t="s">
        <v>4526</v>
      </c>
      <c r="E7542" t="s">
        <v>59</v>
      </c>
      <c r="F7542" t="b">
        <v>0</v>
      </c>
      <c r="G7542" t="s">
        <v>65</v>
      </c>
      <c r="H7542" s="1">
        <v>46099.126643518517</v>
      </c>
      <c r="I7542" t="b">
        <v>1</v>
      </c>
      <c r="J7542" t="b">
        <v>1</v>
      </c>
      <c r="K7542" t="s">
        <v>41</v>
      </c>
      <c r="L7542" t="s">
        <v>74</v>
      </c>
      <c r="M7542"/>
      <c r="N7542">
        <v>52</v>
      </c>
      <c r="O7542" t="s">
        <v>403</v>
      </c>
      <c r="P7542" t="s">
        <v>16329</v>
      </c>
    </row>
    <row r="7543" spans="1:16" x14ac:dyDescent="0.25">
      <c r="A7543" t="s">
        <v>2</v>
      </c>
      <c r="B7543" t="s">
        <v>158</v>
      </c>
      <c r="C7543" t="s">
        <v>3305</v>
      </c>
      <c r="D7543" t="s">
        <v>4526</v>
      </c>
      <c r="E7543" t="s">
        <v>59</v>
      </c>
      <c r="F7543" t="b">
        <v>0</v>
      </c>
      <c r="G7543" t="s">
        <v>77</v>
      </c>
      <c r="H7543" s="1">
        <v>46099.167719907397</v>
      </c>
      <c r="I7543" t="b">
        <v>0</v>
      </c>
      <c r="J7543" t="b">
        <v>1</v>
      </c>
      <c r="K7543" t="s">
        <v>41</v>
      </c>
      <c r="L7543" t="s">
        <v>60</v>
      </c>
      <c r="M7543">
        <v>185500</v>
      </c>
      <c r="N7543"/>
      <c r="O7543" t="s">
        <v>1558</v>
      </c>
      <c r="P7543" t="s">
        <v>16330</v>
      </c>
    </row>
    <row r="7544" spans="1:16" x14ac:dyDescent="0.25">
      <c r="A7544" t="s">
        <v>2</v>
      </c>
      <c r="B7544" t="s">
        <v>2543</v>
      </c>
      <c r="C7544" t="s">
        <v>511</v>
      </c>
      <c r="D7544" t="s">
        <v>10173</v>
      </c>
      <c r="E7544" t="s">
        <v>59</v>
      </c>
      <c r="F7544" t="b">
        <v>0</v>
      </c>
      <c r="G7544" t="s">
        <v>65</v>
      </c>
      <c r="H7544" s="1">
        <v>46099.250208333331</v>
      </c>
      <c r="I7544" t="b">
        <v>1</v>
      </c>
      <c r="J7544" t="b">
        <v>0</v>
      </c>
      <c r="K7544" t="s">
        <v>41</v>
      </c>
      <c r="L7544" t="s">
        <v>60</v>
      </c>
      <c r="M7544">
        <v>92143.5</v>
      </c>
      <c r="N7544"/>
      <c r="O7544" t="s">
        <v>10174</v>
      </c>
      <c r="P7544" t="s">
        <v>705</v>
      </c>
    </row>
    <row r="7545" spans="1:16" x14ac:dyDescent="0.25">
      <c r="A7545" t="s">
        <v>8</v>
      </c>
      <c r="B7545" t="s">
        <v>8</v>
      </c>
      <c r="C7545" t="s">
        <v>4179</v>
      </c>
      <c r="D7545" t="s">
        <v>10173</v>
      </c>
      <c r="E7545" t="s">
        <v>59</v>
      </c>
      <c r="F7545" t="b">
        <v>0</v>
      </c>
      <c r="G7545" t="s">
        <v>13</v>
      </c>
      <c r="H7545" s="1">
        <v>46099.252916666657</v>
      </c>
      <c r="I7545" t="b">
        <v>0</v>
      </c>
      <c r="J7545" t="b">
        <v>0</v>
      </c>
      <c r="K7545" t="s">
        <v>13</v>
      </c>
      <c r="L7545" t="s">
        <v>60</v>
      </c>
      <c r="M7545">
        <v>173000</v>
      </c>
      <c r="N7545"/>
      <c r="O7545" t="s">
        <v>10174</v>
      </c>
      <c r="P7545" t="s">
        <v>1176</v>
      </c>
    </row>
    <row r="7546" spans="1:16" x14ac:dyDescent="0.25">
      <c r="A7546" t="s">
        <v>9</v>
      </c>
      <c r="B7546" t="s">
        <v>3728</v>
      </c>
      <c r="C7546" t="s">
        <v>15470</v>
      </c>
      <c r="D7546" t="s">
        <v>10173</v>
      </c>
      <c r="E7546" t="s">
        <v>59</v>
      </c>
      <c r="F7546" t="b">
        <v>0</v>
      </c>
      <c r="G7546" t="s">
        <v>13</v>
      </c>
      <c r="H7546" s="1">
        <v>46099.252951388888</v>
      </c>
      <c r="I7546" t="b">
        <v>1</v>
      </c>
      <c r="J7546" t="b">
        <v>0</v>
      </c>
      <c r="K7546" t="s">
        <v>13</v>
      </c>
      <c r="L7546" t="s">
        <v>60</v>
      </c>
      <c r="M7546">
        <v>135000</v>
      </c>
      <c r="N7546"/>
      <c r="O7546" t="s">
        <v>10174</v>
      </c>
    </row>
    <row r="7547" spans="1:16" x14ac:dyDescent="0.25">
      <c r="A7547" t="s">
        <v>0</v>
      </c>
      <c r="B7547" t="s">
        <v>564</v>
      </c>
      <c r="C7547" t="s">
        <v>370</v>
      </c>
      <c r="D7547" t="s">
        <v>2360</v>
      </c>
      <c r="E7547" t="s">
        <v>59</v>
      </c>
      <c r="F7547" t="b">
        <v>0</v>
      </c>
      <c r="G7547" t="s">
        <v>65</v>
      </c>
      <c r="H7547" s="1">
        <v>46099.291770833333</v>
      </c>
      <c r="I7547" t="b">
        <v>0</v>
      </c>
      <c r="J7547" t="b">
        <v>1</v>
      </c>
      <c r="K7547" t="s">
        <v>41</v>
      </c>
      <c r="L7547" t="s">
        <v>60</v>
      </c>
      <c r="M7547">
        <v>83620</v>
      </c>
      <c r="N7547"/>
      <c r="O7547" t="s">
        <v>15269</v>
      </c>
      <c r="P7547" t="s">
        <v>16331</v>
      </c>
    </row>
    <row r="7548" spans="1:16" x14ac:dyDescent="0.25">
      <c r="A7548" t="s">
        <v>1</v>
      </c>
      <c r="B7548" t="s">
        <v>16332</v>
      </c>
      <c r="C7548" t="s">
        <v>336</v>
      </c>
      <c r="D7548" t="s">
        <v>4346</v>
      </c>
      <c r="E7548" t="s">
        <v>59</v>
      </c>
      <c r="F7548" t="b">
        <v>0</v>
      </c>
      <c r="G7548" t="s">
        <v>65</v>
      </c>
      <c r="H7548" s="1">
        <v>46099.293032407397</v>
      </c>
      <c r="I7548" t="b">
        <v>0</v>
      </c>
      <c r="J7548" t="b">
        <v>0</v>
      </c>
      <c r="K7548" t="s">
        <v>41</v>
      </c>
      <c r="L7548" t="s">
        <v>60</v>
      </c>
      <c r="M7548">
        <v>88637.25</v>
      </c>
      <c r="N7548"/>
      <c r="O7548" t="s">
        <v>16333</v>
      </c>
      <c r="P7548" t="s">
        <v>16334</v>
      </c>
    </row>
    <row r="7549" spans="1:16" x14ac:dyDescent="0.25">
      <c r="A7549" t="s">
        <v>1</v>
      </c>
      <c r="B7549" t="s">
        <v>3378</v>
      </c>
      <c r="C7549" t="s">
        <v>162</v>
      </c>
      <c r="D7549" t="s">
        <v>4526</v>
      </c>
      <c r="E7549" t="s">
        <v>59</v>
      </c>
      <c r="F7549" t="b">
        <v>0</v>
      </c>
      <c r="G7549" t="s">
        <v>73</v>
      </c>
      <c r="H7549" s="1">
        <v>46099.293333333328</v>
      </c>
      <c r="I7549" t="b">
        <v>0</v>
      </c>
      <c r="J7549" t="b">
        <v>1</v>
      </c>
      <c r="K7549" t="s">
        <v>41</v>
      </c>
      <c r="L7549" t="s">
        <v>60</v>
      </c>
      <c r="M7549">
        <v>198000</v>
      </c>
      <c r="N7549"/>
      <c r="O7549" t="s">
        <v>250</v>
      </c>
      <c r="P7549" t="s">
        <v>16335</v>
      </c>
    </row>
    <row r="7550" spans="1:16" x14ac:dyDescent="0.25">
      <c r="A7550" t="s">
        <v>2</v>
      </c>
      <c r="B7550" t="s">
        <v>158</v>
      </c>
      <c r="C7550" t="s">
        <v>16336</v>
      </c>
      <c r="D7550" t="s">
        <v>4587</v>
      </c>
      <c r="E7550" t="s">
        <v>59</v>
      </c>
      <c r="F7550" t="b">
        <v>0</v>
      </c>
      <c r="G7550" t="s">
        <v>40</v>
      </c>
      <c r="H7550" s="1">
        <v>46099.294085648151</v>
      </c>
      <c r="I7550" t="b">
        <v>0</v>
      </c>
      <c r="J7550" t="b">
        <v>0</v>
      </c>
      <c r="K7550" t="s">
        <v>40</v>
      </c>
      <c r="L7550" t="s">
        <v>60</v>
      </c>
      <c r="M7550">
        <v>425</v>
      </c>
      <c r="N7550"/>
      <c r="O7550" t="s">
        <v>16337</v>
      </c>
      <c r="P7550" t="s">
        <v>16338</v>
      </c>
    </row>
    <row r="7551" spans="1:16" x14ac:dyDescent="0.25">
      <c r="A7551" t="s">
        <v>4</v>
      </c>
      <c r="B7551" t="s">
        <v>16339</v>
      </c>
      <c r="C7551" t="s">
        <v>76</v>
      </c>
      <c r="D7551" t="s">
        <v>4526</v>
      </c>
      <c r="E7551" t="s">
        <v>88</v>
      </c>
      <c r="F7551" t="b">
        <v>1</v>
      </c>
      <c r="G7551" t="s">
        <v>13</v>
      </c>
      <c r="H7551" s="1">
        <v>46099.294618055559</v>
      </c>
      <c r="I7551" t="b">
        <v>0</v>
      </c>
      <c r="J7551" t="b">
        <v>0</v>
      </c>
      <c r="K7551" t="s">
        <v>13</v>
      </c>
      <c r="L7551" t="s">
        <v>74</v>
      </c>
      <c r="M7551"/>
      <c r="N7551">
        <v>47.5</v>
      </c>
      <c r="O7551" t="s">
        <v>5271</v>
      </c>
      <c r="P7551" t="s">
        <v>16340</v>
      </c>
    </row>
    <row r="7552" spans="1:16" x14ac:dyDescent="0.25">
      <c r="A7552" t="s">
        <v>1</v>
      </c>
      <c r="B7552" t="s">
        <v>16341</v>
      </c>
      <c r="C7552" t="s">
        <v>930</v>
      </c>
      <c r="D7552" t="s">
        <v>12671</v>
      </c>
      <c r="E7552" t="s">
        <v>59</v>
      </c>
      <c r="F7552" t="b">
        <v>0</v>
      </c>
      <c r="G7552" t="s">
        <v>19</v>
      </c>
      <c r="H7552" s="1">
        <v>46099.294988425929</v>
      </c>
      <c r="I7552" t="b">
        <v>1</v>
      </c>
      <c r="J7552" t="b">
        <v>0</v>
      </c>
      <c r="K7552" t="s">
        <v>19</v>
      </c>
      <c r="L7552" t="s">
        <v>60</v>
      </c>
      <c r="M7552">
        <v>900000</v>
      </c>
      <c r="N7552"/>
      <c r="O7552" t="s">
        <v>4429</v>
      </c>
    </row>
    <row r="7553" spans="1:16" x14ac:dyDescent="0.25">
      <c r="A7553" t="s">
        <v>0</v>
      </c>
      <c r="B7553" t="s">
        <v>2133</v>
      </c>
      <c r="C7553" t="s">
        <v>3853</v>
      </c>
      <c r="D7553" t="s">
        <v>5440</v>
      </c>
      <c r="E7553" t="s">
        <v>59</v>
      </c>
      <c r="F7553" t="b">
        <v>0</v>
      </c>
      <c r="G7553" t="s">
        <v>77</v>
      </c>
      <c r="H7553" s="1">
        <v>46099.333668981482</v>
      </c>
      <c r="I7553" t="b">
        <v>1</v>
      </c>
      <c r="J7553" t="b">
        <v>1</v>
      </c>
      <c r="K7553" t="s">
        <v>41</v>
      </c>
      <c r="L7553" t="s">
        <v>60</v>
      </c>
      <c r="M7553">
        <v>95000</v>
      </c>
      <c r="N7553"/>
      <c r="O7553" t="s">
        <v>4622</v>
      </c>
      <c r="P7553" t="s">
        <v>16342</v>
      </c>
    </row>
    <row r="7554" spans="1:16" x14ac:dyDescent="0.25">
      <c r="A7554" t="s">
        <v>0</v>
      </c>
      <c r="B7554" t="s">
        <v>16343</v>
      </c>
      <c r="C7554" t="s">
        <v>190</v>
      </c>
      <c r="D7554" t="s">
        <v>4526</v>
      </c>
      <c r="E7554" t="s">
        <v>59</v>
      </c>
      <c r="F7554" t="b">
        <v>0</v>
      </c>
      <c r="G7554" t="s">
        <v>73</v>
      </c>
      <c r="H7554" s="1">
        <v>46099.334016203713</v>
      </c>
      <c r="I7554" t="b">
        <v>0</v>
      </c>
      <c r="J7554" t="b">
        <v>1</v>
      </c>
      <c r="K7554" t="s">
        <v>41</v>
      </c>
      <c r="L7554" t="s">
        <v>60</v>
      </c>
      <c r="M7554">
        <v>74250</v>
      </c>
      <c r="N7554"/>
      <c r="O7554" t="s">
        <v>16344</v>
      </c>
    </row>
    <row r="7555" spans="1:16" x14ac:dyDescent="0.25">
      <c r="A7555" t="s">
        <v>3</v>
      </c>
      <c r="B7555" t="s">
        <v>16345</v>
      </c>
      <c r="C7555" t="s">
        <v>2382</v>
      </c>
      <c r="D7555" t="s">
        <v>16346</v>
      </c>
      <c r="E7555" t="s">
        <v>132</v>
      </c>
      <c r="F7555" t="b">
        <v>0</v>
      </c>
      <c r="G7555" t="s">
        <v>89</v>
      </c>
      <c r="H7555" s="1">
        <v>46099.33421296296</v>
      </c>
      <c r="I7555" t="b">
        <v>1</v>
      </c>
      <c r="J7555" t="b">
        <v>0</v>
      </c>
      <c r="K7555" t="s">
        <v>41</v>
      </c>
      <c r="L7555" t="s">
        <v>74</v>
      </c>
      <c r="M7555"/>
      <c r="N7555">
        <v>10</v>
      </c>
      <c r="O7555" t="s">
        <v>16347</v>
      </c>
    </row>
    <row r="7556" spans="1:16" x14ac:dyDescent="0.25">
      <c r="A7556" t="s">
        <v>1</v>
      </c>
      <c r="B7556" t="s">
        <v>16348</v>
      </c>
      <c r="C7556" t="s">
        <v>9321</v>
      </c>
      <c r="D7556" t="s">
        <v>2360</v>
      </c>
      <c r="E7556" t="s">
        <v>59</v>
      </c>
      <c r="F7556" t="b">
        <v>0</v>
      </c>
      <c r="G7556" t="s">
        <v>77</v>
      </c>
      <c r="H7556" s="1">
        <v>46099.334907407407</v>
      </c>
      <c r="I7556" t="b">
        <v>1</v>
      </c>
      <c r="J7556" t="b">
        <v>1</v>
      </c>
      <c r="K7556" t="s">
        <v>41</v>
      </c>
      <c r="L7556" t="s">
        <v>60</v>
      </c>
      <c r="M7556">
        <v>83600</v>
      </c>
      <c r="N7556"/>
      <c r="O7556" t="s">
        <v>4007</v>
      </c>
      <c r="P7556" t="s">
        <v>85</v>
      </c>
    </row>
    <row r="7557" spans="1:16" x14ac:dyDescent="0.25">
      <c r="A7557" t="s">
        <v>0</v>
      </c>
      <c r="B7557" t="s">
        <v>16349</v>
      </c>
      <c r="C7557" t="s">
        <v>913</v>
      </c>
      <c r="D7557" t="s">
        <v>4526</v>
      </c>
      <c r="E7557" t="s">
        <v>88</v>
      </c>
      <c r="F7557" t="b">
        <v>0</v>
      </c>
      <c r="G7557" t="s">
        <v>20</v>
      </c>
      <c r="H7557" s="1">
        <v>46099.342719907407</v>
      </c>
      <c r="I7557" t="b">
        <v>1</v>
      </c>
      <c r="J7557" t="b">
        <v>0</v>
      </c>
      <c r="K7557" t="s">
        <v>20</v>
      </c>
      <c r="L7557" t="s">
        <v>60</v>
      </c>
      <c r="M7557">
        <v>35000</v>
      </c>
      <c r="N7557"/>
      <c r="O7557" t="s">
        <v>12678</v>
      </c>
    </row>
    <row r="7558" spans="1:16" x14ac:dyDescent="0.25">
      <c r="A7558" t="s">
        <v>0</v>
      </c>
      <c r="B7558" t="s">
        <v>16350</v>
      </c>
      <c r="C7558" t="s">
        <v>10627</v>
      </c>
      <c r="D7558" t="s">
        <v>4526</v>
      </c>
      <c r="E7558" t="s">
        <v>59</v>
      </c>
      <c r="F7558" t="b">
        <v>0</v>
      </c>
      <c r="G7558" t="s">
        <v>40</v>
      </c>
      <c r="H7558" s="1">
        <v>46099.377465277779</v>
      </c>
      <c r="I7558" t="b">
        <v>1</v>
      </c>
      <c r="J7558" t="b">
        <v>0</v>
      </c>
      <c r="K7558" t="s">
        <v>40</v>
      </c>
      <c r="L7558" t="s">
        <v>60</v>
      </c>
      <c r="M7558">
        <v>45000</v>
      </c>
      <c r="N7558"/>
      <c r="O7558" t="s">
        <v>101</v>
      </c>
      <c r="P7558" t="s">
        <v>728</v>
      </c>
    </row>
    <row r="7559" spans="1:16" x14ac:dyDescent="0.25">
      <c r="A7559" t="s">
        <v>4</v>
      </c>
      <c r="B7559" t="s">
        <v>9794</v>
      </c>
      <c r="C7559" t="s">
        <v>7144</v>
      </c>
      <c r="D7559" t="s">
        <v>4526</v>
      </c>
      <c r="E7559" t="s">
        <v>59</v>
      </c>
      <c r="F7559" t="b">
        <v>0</v>
      </c>
      <c r="G7559" t="s">
        <v>40</v>
      </c>
      <c r="H7559" s="1">
        <v>46099.377615740741</v>
      </c>
      <c r="I7559" t="b">
        <v>0</v>
      </c>
      <c r="J7559" t="b">
        <v>0</v>
      </c>
      <c r="K7559" t="s">
        <v>40</v>
      </c>
      <c r="L7559" t="s">
        <v>60</v>
      </c>
      <c r="M7559">
        <v>67500</v>
      </c>
      <c r="N7559"/>
      <c r="O7559" t="s">
        <v>15810</v>
      </c>
      <c r="P7559" t="s">
        <v>16351</v>
      </c>
    </row>
    <row r="7560" spans="1:16" x14ac:dyDescent="0.25">
      <c r="A7560" t="s">
        <v>1</v>
      </c>
      <c r="B7560" t="s">
        <v>316</v>
      </c>
      <c r="C7560" t="s">
        <v>427</v>
      </c>
      <c r="D7560" t="s">
        <v>2360</v>
      </c>
      <c r="E7560" t="s">
        <v>59</v>
      </c>
      <c r="F7560" t="b">
        <v>0</v>
      </c>
      <c r="G7560" t="s">
        <v>65</v>
      </c>
      <c r="H7560" s="1">
        <v>46099.418009259258</v>
      </c>
      <c r="I7560" t="b">
        <v>0</v>
      </c>
      <c r="J7560" t="b">
        <v>0</v>
      </c>
      <c r="K7560" t="s">
        <v>41</v>
      </c>
      <c r="L7560" t="s">
        <v>60</v>
      </c>
      <c r="M7560">
        <v>165000</v>
      </c>
      <c r="N7560"/>
      <c r="O7560" t="s">
        <v>1211</v>
      </c>
      <c r="P7560" t="s">
        <v>16352</v>
      </c>
    </row>
    <row r="7561" spans="1:16" x14ac:dyDescent="0.25">
      <c r="A7561" t="s">
        <v>4</v>
      </c>
      <c r="B7561" t="s">
        <v>16353</v>
      </c>
      <c r="C7561" t="s">
        <v>76</v>
      </c>
      <c r="D7561" t="s">
        <v>4526</v>
      </c>
      <c r="E7561" t="s">
        <v>59</v>
      </c>
      <c r="F7561" t="b">
        <v>1</v>
      </c>
      <c r="G7561" t="s">
        <v>77</v>
      </c>
      <c r="H7561" s="1">
        <v>46099.418263888889</v>
      </c>
      <c r="I7561" t="b">
        <v>0</v>
      </c>
      <c r="J7561" t="b">
        <v>1</v>
      </c>
      <c r="K7561" t="s">
        <v>41</v>
      </c>
      <c r="L7561" t="s">
        <v>60</v>
      </c>
      <c r="M7561">
        <v>194000</v>
      </c>
      <c r="N7561"/>
      <c r="O7561" t="s">
        <v>1548</v>
      </c>
      <c r="P7561" t="s">
        <v>16354</v>
      </c>
    </row>
    <row r="7562" spans="1:16" x14ac:dyDescent="0.25">
      <c r="A7562" t="s">
        <v>1</v>
      </c>
      <c r="B7562" t="s">
        <v>16355</v>
      </c>
      <c r="C7562" t="s">
        <v>162</v>
      </c>
      <c r="D7562" t="s">
        <v>2360</v>
      </c>
      <c r="E7562" t="s">
        <v>59</v>
      </c>
      <c r="F7562" t="b">
        <v>0</v>
      </c>
      <c r="G7562" t="s">
        <v>73</v>
      </c>
      <c r="H7562" s="1">
        <v>46099.418333333328</v>
      </c>
      <c r="I7562" t="b">
        <v>1</v>
      </c>
      <c r="J7562" t="b">
        <v>0</v>
      </c>
      <c r="K7562" t="s">
        <v>41</v>
      </c>
      <c r="L7562" t="s">
        <v>60</v>
      </c>
      <c r="M7562">
        <v>101500</v>
      </c>
      <c r="N7562"/>
      <c r="O7562" t="s">
        <v>5735</v>
      </c>
      <c r="P7562" t="s">
        <v>16356</v>
      </c>
    </row>
    <row r="7563" spans="1:16" x14ac:dyDescent="0.25">
      <c r="A7563" t="s">
        <v>2</v>
      </c>
      <c r="B7563" t="s">
        <v>16357</v>
      </c>
      <c r="C7563" t="s">
        <v>40</v>
      </c>
      <c r="D7563" t="s">
        <v>4526</v>
      </c>
      <c r="E7563" t="s">
        <v>59</v>
      </c>
      <c r="F7563" t="b">
        <v>0</v>
      </c>
      <c r="G7563" t="s">
        <v>40</v>
      </c>
      <c r="H7563" s="1">
        <v>46099.419131944444</v>
      </c>
      <c r="I7563" t="b">
        <v>0</v>
      </c>
      <c r="J7563" t="b">
        <v>0</v>
      </c>
      <c r="K7563" t="s">
        <v>40</v>
      </c>
      <c r="L7563" t="s">
        <v>60</v>
      </c>
      <c r="M7563">
        <v>140000</v>
      </c>
      <c r="N7563"/>
      <c r="O7563" t="s">
        <v>9607</v>
      </c>
      <c r="P7563" t="s">
        <v>152</v>
      </c>
    </row>
    <row r="7564" spans="1:16" x14ac:dyDescent="0.25">
      <c r="A7564" t="s">
        <v>0</v>
      </c>
      <c r="B7564" t="s">
        <v>16358</v>
      </c>
      <c r="C7564" t="s">
        <v>555</v>
      </c>
      <c r="D7564" t="s">
        <v>4526</v>
      </c>
      <c r="E7564" t="s">
        <v>59</v>
      </c>
      <c r="F7564" t="b">
        <v>0</v>
      </c>
      <c r="G7564" t="s">
        <v>68</v>
      </c>
      <c r="H7564" s="1">
        <v>46099.459062499998</v>
      </c>
      <c r="I7564" t="b">
        <v>0</v>
      </c>
      <c r="J7564" t="b">
        <v>0</v>
      </c>
      <c r="K7564" t="s">
        <v>41</v>
      </c>
      <c r="L7564" t="s">
        <v>74</v>
      </c>
      <c r="M7564"/>
      <c r="N7564">
        <v>61.5</v>
      </c>
      <c r="O7564" t="s">
        <v>1164</v>
      </c>
      <c r="P7564" t="s">
        <v>2279</v>
      </c>
    </row>
    <row r="7565" spans="1:16" x14ac:dyDescent="0.25">
      <c r="A7565" t="s">
        <v>1</v>
      </c>
      <c r="B7565" t="s">
        <v>16359</v>
      </c>
      <c r="C7565" t="s">
        <v>76</v>
      </c>
      <c r="D7565" t="s">
        <v>4599</v>
      </c>
      <c r="E7565" t="s">
        <v>59</v>
      </c>
      <c r="F7565" t="b">
        <v>1</v>
      </c>
      <c r="G7565" t="s">
        <v>40</v>
      </c>
      <c r="H7565" s="1">
        <v>46099.460879629631</v>
      </c>
      <c r="I7565" t="b">
        <v>1</v>
      </c>
      <c r="J7565" t="b">
        <v>0</v>
      </c>
      <c r="K7565" t="s">
        <v>40</v>
      </c>
      <c r="L7565" t="s">
        <v>60</v>
      </c>
      <c r="M7565">
        <v>95000</v>
      </c>
      <c r="N7565"/>
      <c r="O7565" t="s">
        <v>16360</v>
      </c>
      <c r="P7565" t="s">
        <v>16361</v>
      </c>
    </row>
    <row r="7566" spans="1:16" x14ac:dyDescent="0.25">
      <c r="A7566" t="s">
        <v>1</v>
      </c>
      <c r="B7566" t="s">
        <v>16362</v>
      </c>
      <c r="C7566" t="s">
        <v>81</v>
      </c>
      <c r="D7566" t="s">
        <v>4526</v>
      </c>
      <c r="E7566" t="s">
        <v>59</v>
      </c>
      <c r="F7566" t="b">
        <v>0</v>
      </c>
      <c r="G7566" t="s">
        <v>77</v>
      </c>
      <c r="H7566" s="1">
        <v>46099.501458333332</v>
      </c>
      <c r="I7566" t="b">
        <v>1</v>
      </c>
      <c r="J7566" t="b">
        <v>0</v>
      </c>
      <c r="K7566" t="s">
        <v>41</v>
      </c>
      <c r="L7566" t="s">
        <v>60</v>
      </c>
      <c r="M7566">
        <v>195000</v>
      </c>
      <c r="N7566"/>
      <c r="O7566" t="s">
        <v>16363</v>
      </c>
      <c r="P7566" t="s">
        <v>16364</v>
      </c>
    </row>
    <row r="7567" spans="1:16" x14ac:dyDescent="0.25">
      <c r="A7567" t="s">
        <v>5</v>
      </c>
      <c r="B7567" t="s">
        <v>16365</v>
      </c>
      <c r="C7567" t="s">
        <v>40</v>
      </c>
      <c r="D7567" t="s">
        <v>4526</v>
      </c>
      <c r="E7567" t="s">
        <v>59</v>
      </c>
      <c r="F7567" t="b">
        <v>0</v>
      </c>
      <c r="G7567" t="s">
        <v>40</v>
      </c>
      <c r="H7567" s="1">
        <v>46099.502488425933</v>
      </c>
      <c r="I7567" t="b">
        <v>1</v>
      </c>
      <c r="J7567" t="b">
        <v>0</v>
      </c>
      <c r="K7567" t="s">
        <v>40</v>
      </c>
      <c r="L7567" t="s">
        <v>60</v>
      </c>
      <c r="M7567">
        <v>50000</v>
      </c>
      <c r="N7567"/>
      <c r="O7567" t="s">
        <v>482</v>
      </c>
      <c r="P7567" t="s">
        <v>10275</v>
      </c>
    </row>
    <row r="7568" spans="1:16" x14ac:dyDescent="0.25">
      <c r="A7568" t="s">
        <v>1</v>
      </c>
      <c r="B7568" t="s">
        <v>16366</v>
      </c>
      <c r="C7568" t="s">
        <v>40</v>
      </c>
      <c r="D7568" t="s">
        <v>4526</v>
      </c>
      <c r="E7568" t="s">
        <v>59</v>
      </c>
      <c r="F7568" t="b">
        <v>0</v>
      </c>
      <c r="G7568" t="s">
        <v>40</v>
      </c>
      <c r="H7568" s="1">
        <v>46099.502557870372</v>
      </c>
      <c r="I7568" t="b">
        <v>1</v>
      </c>
      <c r="J7568" t="b">
        <v>0</v>
      </c>
      <c r="K7568" t="s">
        <v>40</v>
      </c>
      <c r="L7568" t="s">
        <v>60</v>
      </c>
      <c r="M7568">
        <v>147500</v>
      </c>
      <c r="N7568"/>
      <c r="O7568" t="s">
        <v>16367</v>
      </c>
      <c r="P7568" t="s">
        <v>16368</v>
      </c>
    </row>
    <row r="7569" spans="1:16" x14ac:dyDescent="0.25">
      <c r="A7569" t="s">
        <v>0</v>
      </c>
      <c r="B7569" t="s">
        <v>16369</v>
      </c>
      <c r="C7569" t="s">
        <v>2914</v>
      </c>
      <c r="D7569" t="s">
        <v>4587</v>
      </c>
      <c r="E7569" t="s">
        <v>3824</v>
      </c>
      <c r="F7569" t="b">
        <v>0</v>
      </c>
      <c r="G7569" t="s">
        <v>65</v>
      </c>
      <c r="H7569" s="1">
        <v>46099.541875000003</v>
      </c>
      <c r="I7569" t="b">
        <v>0</v>
      </c>
      <c r="J7569" t="b">
        <v>0</v>
      </c>
      <c r="K7569" t="s">
        <v>41</v>
      </c>
      <c r="L7569" t="s">
        <v>74</v>
      </c>
      <c r="M7569"/>
      <c r="N7569">
        <v>22.5</v>
      </c>
      <c r="O7569" t="s">
        <v>16370</v>
      </c>
      <c r="P7569" t="s">
        <v>16371</v>
      </c>
    </row>
    <row r="7570" spans="1:16" x14ac:dyDescent="0.25">
      <c r="A7570" t="s">
        <v>0</v>
      </c>
      <c r="B7570" t="s">
        <v>16372</v>
      </c>
      <c r="C7570" t="s">
        <v>4111</v>
      </c>
      <c r="D7570" t="s">
        <v>4756</v>
      </c>
      <c r="E7570" t="s">
        <v>59</v>
      </c>
      <c r="F7570" t="b">
        <v>0</v>
      </c>
      <c r="G7570" t="s">
        <v>77</v>
      </c>
      <c r="H7570" s="1">
        <v>46099.542025462957</v>
      </c>
      <c r="I7570" t="b">
        <v>0</v>
      </c>
      <c r="J7570" t="b">
        <v>1</v>
      </c>
      <c r="K7570" t="s">
        <v>41</v>
      </c>
      <c r="L7570" t="s">
        <v>60</v>
      </c>
      <c r="M7570">
        <v>82500</v>
      </c>
      <c r="N7570"/>
      <c r="O7570" t="s">
        <v>383</v>
      </c>
      <c r="P7570" t="s">
        <v>16373</v>
      </c>
    </row>
    <row r="7571" spans="1:16" x14ac:dyDescent="0.25">
      <c r="A7571" t="s">
        <v>3</v>
      </c>
      <c r="B7571" t="s">
        <v>16374</v>
      </c>
      <c r="C7571" t="s">
        <v>508</v>
      </c>
      <c r="D7571" t="s">
        <v>4526</v>
      </c>
      <c r="E7571" t="s">
        <v>59</v>
      </c>
      <c r="F7571" t="b">
        <v>0</v>
      </c>
      <c r="G7571" t="s">
        <v>73</v>
      </c>
      <c r="H7571" s="1">
        <v>46099.542233796303</v>
      </c>
      <c r="I7571" t="b">
        <v>0</v>
      </c>
      <c r="J7571" t="b">
        <v>0</v>
      </c>
      <c r="K7571" t="s">
        <v>41</v>
      </c>
      <c r="L7571" t="s">
        <v>60</v>
      </c>
      <c r="M7571">
        <v>107500</v>
      </c>
      <c r="N7571"/>
      <c r="O7571" t="s">
        <v>654</v>
      </c>
      <c r="P7571" t="s">
        <v>16375</v>
      </c>
    </row>
    <row r="7572" spans="1:16" x14ac:dyDescent="0.25">
      <c r="A7572" t="s">
        <v>5</v>
      </c>
      <c r="B7572" t="s">
        <v>5</v>
      </c>
      <c r="C7572" t="s">
        <v>124</v>
      </c>
      <c r="D7572" t="s">
        <v>2360</v>
      </c>
      <c r="E7572" t="s">
        <v>59</v>
      </c>
      <c r="F7572" t="b">
        <v>0</v>
      </c>
      <c r="G7572" t="s">
        <v>89</v>
      </c>
      <c r="H7572" s="1">
        <v>46099.543854166674</v>
      </c>
      <c r="I7572" t="b">
        <v>0</v>
      </c>
      <c r="J7572" t="b">
        <v>1</v>
      </c>
      <c r="K7572" t="s">
        <v>41</v>
      </c>
      <c r="L7572" t="s">
        <v>60</v>
      </c>
      <c r="M7572">
        <v>125000</v>
      </c>
      <c r="N7572"/>
      <c r="O7572" t="s">
        <v>16376</v>
      </c>
      <c r="P7572" t="s">
        <v>16377</v>
      </c>
    </row>
    <row r="7573" spans="1:16" x14ac:dyDescent="0.25">
      <c r="A7573" t="s">
        <v>1</v>
      </c>
      <c r="B7573" t="s">
        <v>16378</v>
      </c>
      <c r="C7573" t="s">
        <v>1150</v>
      </c>
      <c r="D7573" t="s">
        <v>4526</v>
      </c>
      <c r="E7573" t="s">
        <v>88</v>
      </c>
      <c r="F7573" t="b">
        <v>0</v>
      </c>
      <c r="G7573" t="s">
        <v>89</v>
      </c>
      <c r="H7573" s="1">
        <v>46099.543935185182</v>
      </c>
      <c r="I7573" t="b">
        <v>0</v>
      </c>
      <c r="J7573" t="b">
        <v>0</v>
      </c>
      <c r="K7573" t="s">
        <v>41</v>
      </c>
      <c r="L7573" t="s">
        <v>74</v>
      </c>
      <c r="M7573"/>
      <c r="N7573">
        <v>65</v>
      </c>
      <c r="O7573" t="s">
        <v>4734</v>
      </c>
      <c r="P7573" t="s">
        <v>713</v>
      </c>
    </row>
    <row r="7574" spans="1:16" x14ac:dyDescent="0.25">
      <c r="A7574" t="s">
        <v>1</v>
      </c>
      <c r="B7574" t="s">
        <v>1</v>
      </c>
      <c r="C7574" t="s">
        <v>16379</v>
      </c>
      <c r="D7574" t="s">
        <v>4526</v>
      </c>
      <c r="E7574" t="s">
        <v>59</v>
      </c>
      <c r="F7574" t="b">
        <v>0</v>
      </c>
      <c r="G7574" t="s">
        <v>89</v>
      </c>
      <c r="H7574" s="1">
        <v>46099.543935185182</v>
      </c>
      <c r="I7574" t="b">
        <v>1</v>
      </c>
      <c r="J7574" t="b">
        <v>1</v>
      </c>
      <c r="K7574" t="s">
        <v>41</v>
      </c>
      <c r="L7574" t="s">
        <v>60</v>
      </c>
      <c r="M7574">
        <v>90000</v>
      </c>
      <c r="N7574"/>
      <c r="O7574" t="s">
        <v>16380</v>
      </c>
      <c r="P7574" t="s">
        <v>16381</v>
      </c>
    </row>
    <row r="7575" spans="1:16" x14ac:dyDescent="0.25">
      <c r="A7575" t="s">
        <v>3</v>
      </c>
      <c r="B7575" t="s">
        <v>1696</v>
      </c>
      <c r="C7575" t="s">
        <v>4530</v>
      </c>
      <c r="D7575" t="s">
        <v>4526</v>
      </c>
      <c r="E7575" t="s">
        <v>59</v>
      </c>
      <c r="F7575" t="b">
        <v>0</v>
      </c>
      <c r="G7575" t="s">
        <v>40</v>
      </c>
      <c r="H7575" s="1">
        <v>46099.544062499997</v>
      </c>
      <c r="I7575" t="b">
        <v>1</v>
      </c>
      <c r="J7575" t="b">
        <v>0</v>
      </c>
      <c r="K7575" t="s">
        <v>40</v>
      </c>
      <c r="L7575" t="s">
        <v>60</v>
      </c>
      <c r="M7575">
        <v>30000</v>
      </c>
      <c r="N7575"/>
      <c r="O7575" t="s">
        <v>16382</v>
      </c>
    </row>
    <row r="7576" spans="1:16" x14ac:dyDescent="0.25">
      <c r="A7576" t="s">
        <v>6</v>
      </c>
      <c r="B7576" t="s">
        <v>9554</v>
      </c>
      <c r="C7576" t="s">
        <v>304</v>
      </c>
      <c r="D7576" t="s">
        <v>4526</v>
      </c>
      <c r="E7576" t="s">
        <v>59</v>
      </c>
      <c r="F7576" t="b">
        <v>0</v>
      </c>
      <c r="G7576" t="s">
        <v>77</v>
      </c>
      <c r="H7576" s="1">
        <v>46099.583784722221</v>
      </c>
      <c r="I7576" t="b">
        <v>0</v>
      </c>
      <c r="J7576" t="b">
        <v>1</v>
      </c>
      <c r="K7576" t="s">
        <v>41</v>
      </c>
      <c r="L7576" t="s">
        <v>60</v>
      </c>
      <c r="M7576">
        <v>177000</v>
      </c>
      <c r="N7576"/>
      <c r="O7576" t="s">
        <v>708</v>
      </c>
      <c r="P7576" t="s">
        <v>9555</v>
      </c>
    </row>
    <row r="7577" spans="1:16" x14ac:dyDescent="0.25">
      <c r="A7577" t="s">
        <v>2</v>
      </c>
      <c r="B7577" t="s">
        <v>1398</v>
      </c>
      <c r="C7577" t="s">
        <v>71</v>
      </c>
      <c r="D7577" t="s">
        <v>4346</v>
      </c>
      <c r="E7577" t="s">
        <v>232</v>
      </c>
      <c r="F7577" t="b">
        <v>0</v>
      </c>
      <c r="G7577" t="s">
        <v>73</v>
      </c>
      <c r="H7577" s="1">
        <v>46099.58384259259</v>
      </c>
      <c r="I7577" t="b">
        <v>0</v>
      </c>
      <c r="J7577" t="b">
        <v>0</v>
      </c>
      <c r="K7577" t="s">
        <v>41</v>
      </c>
      <c r="L7577" t="s">
        <v>60</v>
      </c>
      <c r="M7577">
        <v>52000</v>
      </c>
      <c r="N7577"/>
      <c r="O7577" t="s">
        <v>1046</v>
      </c>
      <c r="P7577" t="s">
        <v>1482</v>
      </c>
    </row>
    <row r="7578" spans="1:16" x14ac:dyDescent="0.25">
      <c r="A7578" t="s">
        <v>0</v>
      </c>
      <c r="B7578" t="s">
        <v>16383</v>
      </c>
      <c r="C7578" t="s">
        <v>181</v>
      </c>
      <c r="D7578" t="s">
        <v>4526</v>
      </c>
      <c r="E7578" t="s">
        <v>88</v>
      </c>
      <c r="F7578" t="b">
        <v>0</v>
      </c>
      <c r="G7578" t="s">
        <v>89</v>
      </c>
      <c r="H7578" s="1">
        <v>46099.58421296296</v>
      </c>
      <c r="I7578" t="b">
        <v>0</v>
      </c>
      <c r="J7578" t="b">
        <v>0</v>
      </c>
      <c r="K7578" t="s">
        <v>41</v>
      </c>
      <c r="L7578" t="s">
        <v>74</v>
      </c>
      <c r="M7578"/>
      <c r="N7578">
        <v>50</v>
      </c>
      <c r="O7578" t="s">
        <v>3196</v>
      </c>
    </row>
    <row r="7579" spans="1:16" x14ac:dyDescent="0.25">
      <c r="A7579" t="s">
        <v>4</v>
      </c>
      <c r="B7579" t="s">
        <v>16384</v>
      </c>
      <c r="C7579" t="s">
        <v>13</v>
      </c>
      <c r="D7579" t="s">
        <v>4526</v>
      </c>
      <c r="E7579" t="s">
        <v>59</v>
      </c>
      <c r="F7579" t="b">
        <v>0</v>
      </c>
      <c r="G7579" t="s">
        <v>13</v>
      </c>
      <c r="H7579" s="1">
        <v>46099.58625</v>
      </c>
      <c r="I7579" t="b">
        <v>1</v>
      </c>
      <c r="J7579" t="b">
        <v>0</v>
      </c>
      <c r="K7579" t="s">
        <v>13</v>
      </c>
      <c r="L7579" t="s">
        <v>60</v>
      </c>
      <c r="M7579">
        <v>110000</v>
      </c>
      <c r="N7579"/>
      <c r="O7579" t="s">
        <v>9864</v>
      </c>
      <c r="P7579" t="s">
        <v>16385</v>
      </c>
    </row>
    <row r="7580" spans="1:16" x14ac:dyDescent="0.25">
      <c r="A7580" t="s">
        <v>0</v>
      </c>
      <c r="B7580" t="s">
        <v>130</v>
      </c>
      <c r="C7580" t="s">
        <v>320</v>
      </c>
      <c r="D7580" t="s">
        <v>4526</v>
      </c>
      <c r="E7580" t="s">
        <v>88</v>
      </c>
      <c r="F7580" t="b">
        <v>0</v>
      </c>
      <c r="G7580" t="s">
        <v>73</v>
      </c>
      <c r="H7580" s="1">
        <v>46099.625486111108</v>
      </c>
      <c r="I7580" t="b">
        <v>1</v>
      </c>
      <c r="J7580" t="b">
        <v>0</v>
      </c>
      <c r="K7580" t="s">
        <v>41</v>
      </c>
      <c r="L7580" t="s">
        <v>74</v>
      </c>
      <c r="M7580"/>
      <c r="N7580">
        <v>17.5</v>
      </c>
      <c r="O7580" t="s">
        <v>105</v>
      </c>
      <c r="P7580" t="s">
        <v>3063</v>
      </c>
    </row>
    <row r="7581" spans="1:16" x14ac:dyDescent="0.25">
      <c r="A7581" t="s">
        <v>0</v>
      </c>
      <c r="B7581" t="s">
        <v>16386</v>
      </c>
      <c r="C7581" t="s">
        <v>190</v>
      </c>
      <c r="D7581" t="s">
        <v>4526</v>
      </c>
      <c r="E7581" t="s">
        <v>88</v>
      </c>
      <c r="F7581" t="b">
        <v>0</v>
      </c>
      <c r="G7581" t="s">
        <v>73</v>
      </c>
      <c r="H7581" s="1">
        <v>46099.625532407408</v>
      </c>
      <c r="I7581" t="b">
        <v>1</v>
      </c>
      <c r="J7581" t="b">
        <v>0</v>
      </c>
      <c r="K7581" t="s">
        <v>41</v>
      </c>
      <c r="L7581" t="s">
        <v>74</v>
      </c>
      <c r="M7581"/>
      <c r="N7581">
        <v>80</v>
      </c>
      <c r="O7581" t="s">
        <v>16387</v>
      </c>
      <c r="P7581" t="s">
        <v>875</v>
      </c>
    </row>
    <row r="7582" spans="1:16" x14ac:dyDescent="0.25">
      <c r="A7582" t="s">
        <v>0</v>
      </c>
      <c r="B7582" t="s">
        <v>16388</v>
      </c>
      <c r="C7582" t="s">
        <v>1099</v>
      </c>
      <c r="D7582" t="s">
        <v>4526</v>
      </c>
      <c r="E7582" t="s">
        <v>59</v>
      </c>
      <c r="F7582" t="b">
        <v>0</v>
      </c>
      <c r="G7582" t="s">
        <v>73</v>
      </c>
      <c r="H7582" s="1">
        <v>46099.625567129631</v>
      </c>
      <c r="I7582" t="b">
        <v>0</v>
      </c>
      <c r="J7582" t="b">
        <v>0</v>
      </c>
      <c r="K7582" t="s">
        <v>41</v>
      </c>
      <c r="L7582" t="s">
        <v>60</v>
      </c>
      <c r="M7582">
        <v>95000</v>
      </c>
      <c r="N7582"/>
      <c r="O7582" t="s">
        <v>16389</v>
      </c>
      <c r="P7582" t="s">
        <v>1009</v>
      </c>
    </row>
    <row r="7583" spans="1:16" x14ac:dyDescent="0.25">
      <c r="A7583" t="s">
        <v>0</v>
      </c>
      <c r="B7583" t="s">
        <v>7878</v>
      </c>
      <c r="C7583" t="s">
        <v>76</v>
      </c>
      <c r="D7583" t="s">
        <v>4622</v>
      </c>
      <c r="E7583" t="s">
        <v>59</v>
      </c>
      <c r="F7583" t="b">
        <v>1</v>
      </c>
      <c r="G7583" t="s">
        <v>68</v>
      </c>
      <c r="H7583" s="1">
        <v>46099.62572916667</v>
      </c>
      <c r="I7583" t="b">
        <v>0</v>
      </c>
      <c r="J7583" t="b">
        <v>0</v>
      </c>
      <c r="K7583" t="s">
        <v>41</v>
      </c>
      <c r="L7583" t="s">
        <v>60</v>
      </c>
      <c r="M7583">
        <v>158500</v>
      </c>
      <c r="N7583"/>
      <c r="O7583" t="s">
        <v>1147</v>
      </c>
      <c r="P7583" t="s">
        <v>3038</v>
      </c>
    </row>
    <row r="7584" spans="1:16" x14ac:dyDescent="0.25">
      <c r="A7584" t="s">
        <v>2</v>
      </c>
      <c r="B7584" t="s">
        <v>100</v>
      </c>
      <c r="C7584" t="s">
        <v>2350</v>
      </c>
      <c r="D7584" t="s">
        <v>4756</v>
      </c>
      <c r="E7584" t="s">
        <v>59</v>
      </c>
      <c r="F7584" t="b">
        <v>0</v>
      </c>
      <c r="G7584" t="s">
        <v>89</v>
      </c>
      <c r="H7584" s="1">
        <v>46099.625879629632</v>
      </c>
      <c r="I7584" t="b">
        <v>0</v>
      </c>
      <c r="J7584" t="b">
        <v>1</v>
      </c>
      <c r="K7584" t="s">
        <v>41</v>
      </c>
      <c r="L7584" t="s">
        <v>60</v>
      </c>
      <c r="M7584">
        <v>95000</v>
      </c>
      <c r="N7584"/>
      <c r="O7584" t="s">
        <v>1692</v>
      </c>
      <c r="P7584" t="s">
        <v>6102</v>
      </c>
    </row>
    <row r="7585" spans="1:16" x14ac:dyDescent="0.25">
      <c r="A7585" t="s">
        <v>2</v>
      </c>
      <c r="B7585" t="s">
        <v>766</v>
      </c>
      <c r="C7585" t="s">
        <v>1040</v>
      </c>
      <c r="D7585" t="s">
        <v>4346</v>
      </c>
      <c r="E7585" t="s">
        <v>59</v>
      </c>
      <c r="F7585" t="b">
        <v>0</v>
      </c>
      <c r="G7585" t="s">
        <v>73</v>
      </c>
      <c r="H7585" s="1">
        <v>46099.626203703701</v>
      </c>
      <c r="I7585" t="b">
        <v>0</v>
      </c>
      <c r="J7585" t="b">
        <v>1</v>
      </c>
      <c r="K7585" t="s">
        <v>41</v>
      </c>
      <c r="L7585" t="s">
        <v>60</v>
      </c>
      <c r="M7585">
        <v>190500</v>
      </c>
      <c r="N7585"/>
      <c r="O7585" t="s">
        <v>1292</v>
      </c>
      <c r="P7585" t="s">
        <v>16390</v>
      </c>
    </row>
    <row r="7586" spans="1:16" x14ac:dyDescent="0.25">
      <c r="A7586" t="s">
        <v>8</v>
      </c>
      <c r="B7586" t="s">
        <v>16391</v>
      </c>
      <c r="C7586" t="s">
        <v>3157</v>
      </c>
      <c r="D7586" t="s">
        <v>4526</v>
      </c>
      <c r="E7586" t="s">
        <v>88</v>
      </c>
      <c r="F7586" t="b">
        <v>0</v>
      </c>
      <c r="G7586" t="s">
        <v>65</v>
      </c>
      <c r="H7586" s="1">
        <v>46099.626400462963</v>
      </c>
      <c r="I7586" t="b">
        <v>0</v>
      </c>
      <c r="J7586" t="b">
        <v>0</v>
      </c>
      <c r="K7586" t="s">
        <v>41</v>
      </c>
      <c r="L7586" t="s">
        <v>74</v>
      </c>
      <c r="M7586"/>
      <c r="N7586">
        <v>55</v>
      </c>
      <c r="O7586" t="s">
        <v>2944</v>
      </c>
      <c r="P7586" t="s">
        <v>16392</v>
      </c>
    </row>
    <row r="7587" spans="1:16" x14ac:dyDescent="0.25">
      <c r="A7587" t="s">
        <v>3</v>
      </c>
      <c r="B7587" t="s">
        <v>16393</v>
      </c>
      <c r="C7587" t="s">
        <v>40</v>
      </c>
      <c r="D7587" t="s">
        <v>4526</v>
      </c>
      <c r="E7587" t="s">
        <v>59</v>
      </c>
      <c r="F7587" t="b">
        <v>0</v>
      </c>
      <c r="G7587" t="s">
        <v>40</v>
      </c>
      <c r="H7587" s="1">
        <v>46099.627372685187</v>
      </c>
      <c r="I7587" t="b">
        <v>0</v>
      </c>
      <c r="J7587" t="b">
        <v>0</v>
      </c>
      <c r="K7587" t="s">
        <v>40</v>
      </c>
      <c r="L7587" t="s">
        <v>60</v>
      </c>
      <c r="M7587">
        <v>90000</v>
      </c>
      <c r="N7587"/>
      <c r="O7587" t="s">
        <v>16394</v>
      </c>
    </row>
    <row r="7588" spans="1:16" x14ac:dyDescent="0.25">
      <c r="A7588" t="s">
        <v>2</v>
      </c>
      <c r="B7588" t="s">
        <v>16395</v>
      </c>
      <c r="C7588" t="s">
        <v>16396</v>
      </c>
      <c r="D7588" t="s">
        <v>4526</v>
      </c>
      <c r="E7588" t="s">
        <v>88</v>
      </c>
      <c r="F7588" t="b">
        <v>0</v>
      </c>
      <c r="G7588" t="s">
        <v>40</v>
      </c>
      <c r="H7588" s="1">
        <v>46099.627418981479</v>
      </c>
      <c r="I7588" t="b">
        <v>0</v>
      </c>
      <c r="J7588" t="b">
        <v>0</v>
      </c>
      <c r="K7588" t="s">
        <v>40</v>
      </c>
      <c r="L7588" t="s">
        <v>60</v>
      </c>
      <c r="M7588">
        <v>38500</v>
      </c>
      <c r="N7588"/>
      <c r="O7588" t="s">
        <v>16397</v>
      </c>
      <c r="P7588" t="s">
        <v>261</v>
      </c>
    </row>
    <row r="7589" spans="1:16" x14ac:dyDescent="0.25">
      <c r="A7589" t="s">
        <v>0</v>
      </c>
      <c r="B7589" t="s">
        <v>16398</v>
      </c>
      <c r="C7589" t="s">
        <v>76</v>
      </c>
      <c r="D7589" t="s">
        <v>4526</v>
      </c>
      <c r="E7589" t="s">
        <v>59</v>
      </c>
      <c r="F7589" t="b">
        <v>1</v>
      </c>
      <c r="G7589" t="s">
        <v>13</v>
      </c>
      <c r="H7589" s="1">
        <v>46099.627766203703</v>
      </c>
      <c r="I7589" t="b">
        <v>0</v>
      </c>
      <c r="J7589" t="b">
        <v>0</v>
      </c>
      <c r="K7589" t="s">
        <v>13</v>
      </c>
      <c r="L7589" t="s">
        <v>60</v>
      </c>
      <c r="M7589">
        <v>77500</v>
      </c>
      <c r="N7589"/>
      <c r="O7589" t="s">
        <v>16399</v>
      </c>
      <c r="P7589" t="s">
        <v>3602</v>
      </c>
    </row>
    <row r="7590" spans="1:16" x14ac:dyDescent="0.25">
      <c r="A7590" t="s">
        <v>2</v>
      </c>
      <c r="B7590" t="s">
        <v>5726</v>
      </c>
      <c r="C7590" t="s">
        <v>218</v>
      </c>
      <c r="D7590" t="s">
        <v>4526</v>
      </c>
      <c r="E7590" t="s">
        <v>88</v>
      </c>
      <c r="F7590" t="b">
        <v>0</v>
      </c>
      <c r="G7590" t="s">
        <v>63</v>
      </c>
      <c r="H7590" s="1">
        <v>46099.635208333333</v>
      </c>
      <c r="I7590" t="b">
        <v>0</v>
      </c>
      <c r="J7590" t="b">
        <v>1</v>
      </c>
      <c r="K7590" t="s">
        <v>41</v>
      </c>
      <c r="L7590" t="s">
        <v>74</v>
      </c>
      <c r="M7590"/>
      <c r="N7590">
        <v>70</v>
      </c>
      <c r="O7590" t="s">
        <v>403</v>
      </c>
      <c r="P7590" t="s">
        <v>464</v>
      </c>
    </row>
    <row r="7591" spans="1:16" x14ac:dyDescent="0.25">
      <c r="A7591" t="s">
        <v>0</v>
      </c>
      <c r="B7591" t="s">
        <v>0</v>
      </c>
      <c r="C7591" t="s">
        <v>16400</v>
      </c>
      <c r="D7591" t="s">
        <v>4756</v>
      </c>
      <c r="E7591" t="s">
        <v>59</v>
      </c>
      <c r="F7591" t="b">
        <v>0</v>
      </c>
      <c r="G7591" t="s">
        <v>65</v>
      </c>
      <c r="H7591" s="1">
        <v>46099.666770833333</v>
      </c>
      <c r="I7591" t="b">
        <v>0</v>
      </c>
      <c r="J7591" t="b">
        <v>1</v>
      </c>
      <c r="K7591" t="s">
        <v>41</v>
      </c>
      <c r="L7591" t="s">
        <v>60</v>
      </c>
      <c r="M7591">
        <v>80053</v>
      </c>
      <c r="N7591"/>
      <c r="O7591" t="s">
        <v>16058</v>
      </c>
      <c r="P7591" t="s">
        <v>219</v>
      </c>
    </row>
    <row r="7592" spans="1:16" x14ac:dyDescent="0.25">
      <c r="A7592" t="s">
        <v>0</v>
      </c>
      <c r="B7592" t="s">
        <v>16401</v>
      </c>
      <c r="C7592" t="s">
        <v>1122</v>
      </c>
      <c r="D7592" t="s">
        <v>4526</v>
      </c>
      <c r="E7592" t="s">
        <v>59</v>
      </c>
      <c r="F7592" t="b">
        <v>0</v>
      </c>
      <c r="G7592" t="s">
        <v>65</v>
      </c>
      <c r="H7592" s="1">
        <v>46099.666805555556</v>
      </c>
      <c r="I7592" t="b">
        <v>0</v>
      </c>
      <c r="J7592" t="b">
        <v>1</v>
      </c>
      <c r="K7592" t="s">
        <v>41</v>
      </c>
      <c r="L7592" t="s">
        <v>60</v>
      </c>
      <c r="M7592">
        <v>125000</v>
      </c>
      <c r="N7592"/>
      <c r="O7592" t="s">
        <v>2479</v>
      </c>
    </row>
    <row r="7593" spans="1:16" x14ac:dyDescent="0.25">
      <c r="A7593" t="s">
        <v>0</v>
      </c>
      <c r="B7593" t="s">
        <v>16402</v>
      </c>
      <c r="C7593" t="s">
        <v>86</v>
      </c>
      <c r="D7593" t="s">
        <v>2360</v>
      </c>
      <c r="E7593" t="s">
        <v>59</v>
      </c>
      <c r="F7593" t="b">
        <v>0</v>
      </c>
      <c r="G7593" t="s">
        <v>77</v>
      </c>
      <c r="H7593" s="1">
        <v>46099.667048611111</v>
      </c>
      <c r="I7593" t="b">
        <v>0</v>
      </c>
      <c r="J7593" t="b">
        <v>0</v>
      </c>
      <c r="K7593" t="s">
        <v>41</v>
      </c>
      <c r="L7593" t="s">
        <v>74</v>
      </c>
      <c r="M7593"/>
      <c r="N7593">
        <v>37.25</v>
      </c>
      <c r="O7593" t="s">
        <v>2789</v>
      </c>
      <c r="P7593" t="s">
        <v>16403</v>
      </c>
    </row>
    <row r="7594" spans="1:16" x14ac:dyDescent="0.25">
      <c r="A7594" t="s">
        <v>2</v>
      </c>
      <c r="B7594" t="s">
        <v>16404</v>
      </c>
      <c r="C7594" t="s">
        <v>837</v>
      </c>
      <c r="D7594" t="s">
        <v>4526</v>
      </c>
      <c r="E7594" t="s">
        <v>59</v>
      </c>
      <c r="F7594" t="b">
        <v>0</v>
      </c>
      <c r="G7594" t="s">
        <v>65</v>
      </c>
      <c r="H7594" s="1">
        <v>46099.667731481481</v>
      </c>
      <c r="I7594" t="b">
        <v>0</v>
      </c>
      <c r="J7594" t="b">
        <v>0</v>
      </c>
      <c r="K7594" t="s">
        <v>41</v>
      </c>
      <c r="L7594" t="s">
        <v>60</v>
      </c>
      <c r="M7594">
        <v>112500</v>
      </c>
      <c r="N7594"/>
      <c r="O7594" t="s">
        <v>542</v>
      </c>
      <c r="P7594" t="s">
        <v>14142</v>
      </c>
    </row>
    <row r="7595" spans="1:16" x14ac:dyDescent="0.25">
      <c r="A7595" t="s">
        <v>2</v>
      </c>
      <c r="B7595" t="s">
        <v>407</v>
      </c>
      <c r="C7595" t="s">
        <v>16405</v>
      </c>
      <c r="D7595" t="s">
        <v>4756</v>
      </c>
      <c r="E7595" t="s">
        <v>59</v>
      </c>
      <c r="F7595" t="b">
        <v>0</v>
      </c>
      <c r="G7595" t="s">
        <v>68</v>
      </c>
      <c r="H7595" s="1">
        <v>46099.667928240742</v>
      </c>
      <c r="I7595" t="b">
        <v>0</v>
      </c>
      <c r="J7595" t="b">
        <v>1</v>
      </c>
      <c r="K7595" t="s">
        <v>41</v>
      </c>
      <c r="L7595" t="s">
        <v>60</v>
      </c>
      <c r="M7595">
        <v>105000</v>
      </c>
      <c r="N7595"/>
      <c r="O7595" t="s">
        <v>3348</v>
      </c>
      <c r="P7595" t="s">
        <v>310</v>
      </c>
    </row>
    <row r="7596" spans="1:16" x14ac:dyDescent="0.25">
      <c r="A7596" t="s">
        <v>1</v>
      </c>
      <c r="B7596" t="s">
        <v>12218</v>
      </c>
      <c r="C7596" t="s">
        <v>12219</v>
      </c>
      <c r="D7596" t="s">
        <v>4526</v>
      </c>
      <c r="E7596" t="s">
        <v>59</v>
      </c>
      <c r="F7596" t="b">
        <v>0</v>
      </c>
      <c r="G7596" t="s">
        <v>89</v>
      </c>
      <c r="H7596" s="1">
        <v>46099.668958333343</v>
      </c>
      <c r="I7596" t="b">
        <v>0</v>
      </c>
      <c r="J7596" t="b">
        <v>1</v>
      </c>
      <c r="K7596" t="s">
        <v>41</v>
      </c>
      <c r="L7596" t="s">
        <v>60</v>
      </c>
      <c r="M7596">
        <v>125000</v>
      </c>
      <c r="N7596"/>
      <c r="O7596" t="s">
        <v>12220</v>
      </c>
      <c r="P7596" t="s">
        <v>3183</v>
      </c>
    </row>
    <row r="7597" spans="1:16" x14ac:dyDescent="0.25">
      <c r="A7597" t="s">
        <v>7</v>
      </c>
      <c r="B7597" t="s">
        <v>1826</v>
      </c>
      <c r="C7597" t="s">
        <v>40</v>
      </c>
      <c r="D7597" t="s">
        <v>4526</v>
      </c>
      <c r="E7597" t="s">
        <v>59</v>
      </c>
      <c r="F7597" t="b">
        <v>0</v>
      </c>
      <c r="G7597" t="s">
        <v>40</v>
      </c>
      <c r="H7597" s="1">
        <v>46099.669039351851</v>
      </c>
      <c r="I7597" t="b">
        <v>1</v>
      </c>
      <c r="J7597" t="b">
        <v>0</v>
      </c>
      <c r="K7597" t="s">
        <v>40</v>
      </c>
      <c r="L7597" t="s">
        <v>60</v>
      </c>
      <c r="M7597">
        <v>80000</v>
      </c>
      <c r="N7597"/>
      <c r="O7597" t="s">
        <v>1081</v>
      </c>
      <c r="P7597" t="s">
        <v>85</v>
      </c>
    </row>
    <row r="7598" spans="1:16" x14ac:dyDescent="0.25">
      <c r="A7598" t="s">
        <v>1</v>
      </c>
      <c r="B7598" t="s">
        <v>1</v>
      </c>
      <c r="C7598" t="s">
        <v>16406</v>
      </c>
      <c r="D7598" t="s">
        <v>4346</v>
      </c>
      <c r="E7598" t="s">
        <v>59</v>
      </c>
      <c r="F7598" t="b">
        <v>0</v>
      </c>
      <c r="G7598" t="s">
        <v>40</v>
      </c>
      <c r="H7598" s="1">
        <v>46099.66915509259</v>
      </c>
      <c r="I7598" t="b">
        <v>1</v>
      </c>
      <c r="J7598" t="b">
        <v>0</v>
      </c>
      <c r="K7598" t="s">
        <v>40</v>
      </c>
      <c r="L7598" t="s">
        <v>60</v>
      </c>
      <c r="M7598">
        <v>32500</v>
      </c>
      <c r="N7598"/>
      <c r="O7598" t="s">
        <v>16407</v>
      </c>
      <c r="P7598" t="s">
        <v>16408</v>
      </c>
    </row>
    <row r="7599" spans="1:16" x14ac:dyDescent="0.25">
      <c r="A7599" t="s">
        <v>0</v>
      </c>
      <c r="B7599" t="s">
        <v>16409</v>
      </c>
      <c r="C7599" t="s">
        <v>336</v>
      </c>
      <c r="D7599" t="s">
        <v>4526</v>
      </c>
      <c r="E7599" t="s">
        <v>59</v>
      </c>
      <c r="F7599" t="b">
        <v>0</v>
      </c>
      <c r="G7599" t="s">
        <v>65</v>
      </c>
      <c r="H7599" s="1">
        <v>46099.708506944437</v>
      </c>
      <c r="I7599" t="b">
        <v>0</v>
      </c>
      <c r="J7599" t="b">
        <v>1</v>
      </c>
      <c r="K7599" t="s">
        <v>41</v>
      </c>
      <c r="L7599" t="s">
        <v>60</v>
      </c>
      <c r="M7599">
        <v>69451</v>
      </c>
      <c r="N7599"/>
      <c r="O7599" t="s">
        <v>16410</v>
      </c>
      <c r="P7599" t="s">
        <v>10261</v>
      </c>
    </row>
    <row r="7600" spans="1:16" x14ac:dyDescent="0.25">
      <c r="A7600" t="s">
        <v>0</v>
      </c>
      <c r="B7600" t="s">
        <v>16411</v>
      </c>
      <c r="C7600" t="s">
        <v>200</v>
      </c>
      <c r="D7600" t="s">
        <v>4756</v>
      </c>
      <c r="E7600" t="s">
        <v>59</v>
      </c>
      <c r="F7600" t="b">
        <v>0</v>
      </c>
      <c r="G7600" t="s">
        <v>65</v>
      </c>
      <c r="H7600" s="1">
        <v>46099.708506944437</v>
      </c>
      <c r="I7600" t="b">
        <v>0</v>
      </c>
      <c r="J7600" t="b">
        <v>0</v>
      </c>
      <c r="K7600" t="s">
        <v>41</v>
      </c>
      <c r="L7600" t="s">
        <v>60</v>
      </c>
      <c r="M7600">
        <v>88400</v>
      </c>
      <c r="N7600"/>
      <c r="O7600" t="s">
        <v>4445</v>
      </c>
      <c r="P7600" t="s">
        <v>16412</v>
      </c>
    </row>
    <row r="7601" spans="1:16" x14ac:dyDescent="0.25">
      <c r="A7601" t="s">
        <v>0</v>
      </c>
      <c r="B7601" t="s">
        <v>16413</v>
      </c>
      <c r="C7601" t="s">
        <v>172</v>
      </c>
      <c r="D7601" t="s">
        <v>4526</v>
      </c>
      <c r="E7601" t="s">
        <v>59</v>
      </c>
      <c r="F7601" t="b">
        <v>0</v>
      </c>
      <c r="G7601" t="s">
        <v>68</v>
      </c>
      <c r="H7601" s="1">
        <v>46099.709120370368</v>
      </c>
      <c r="I7601" t="b">
        <v>0</v>
      </c>
      <c r="J7601" t="b">
        <v>0</v>
      </c>
      <c r="K7601" t="s">
        <v>41</v>
      </c>
      <c r="L7601" t="s">
        <v>60</v>
      </c>
      <c r="M7601">
        <v>147500</v>
      </c>
      <c r="N7601"/>
      <c r="O7601" t="s">
        <v>12493</v>
      </c>
      <c r="P7601" t="s">
        <v>16414</v>
      </c>
    </row>
    <row r="7602" spans="1:16" x14ac:dyDescent="0.25">
      <c r="A7602" t="s">
        <v>2</v>
      </c>
      <c r="B7602" t="s">
        <v>16415</v>
      </c>
      <c r="C7602" t="s">
        <v>472</v>
      </c>
      <c r="D7602" t="s">
        <v>4756</v>
      </c>
      <c r="E7602" t="s">
        <v>59</v>
      </c>
      <c r="F7602" t="b">
        <v>0</v>
      </c>
      <c r="G7602" t="s">
        <v>65</v>
      </c>
      <c r="H7602" s="1">
        <v>46099.709421296298</v>
      </c>
      <c r="I7602" t="b">
        <v>0</v>
      </c>
      <c r="J7602" t="b">
        <v>0</v>
      </c>
      <c r="K7602" t="s">
        <v>41</v>
      </c>
      <c r="L7602" t="s">
        <v>60</v>
      </c>
      <c r="M7602">
        <v>115000</v>
      </c>
      <c r="N7602"/>
      <c r="O7602" t="s">
        <v>16416</v>
      </c>
      <c r="P7602" t="s">
        <v>16417</v>
      </c>
    </row>
    <row r="7603" spans="1:16" x14ac:dyDescent="0.25">
      <c r="A7603" t="s">
        <v>3</v>
      </c>
      <c r="B7603" t="s">
        <v>16418</v>
      </c>
      <c r="C7603" t="s">
        <v>13</v>
      </c>
      <c r="D7603" t="s">
        <v>4526</v>
      </c>
      <c r="E7603" t="s">
        <v>59</v>
      </c>
      <c r="F7603" t="b">
        <v>0</v>
      </c>
      <c r="G7603" t="s">
        <v>13</v>
      </c>
      <c r="H7603" s="1">
        <v>46099.711099537039</v>
      </c>
      <c r="I7603" t="b">
        <v>0</v>
      </c>
      <c r="J7603" t="b">
        <v>0</v>
      </c>
      <c r="K7603" t="s">
        <v>13</v>
      </c>
      <c r="L7603" t="s">
        <v>74</v>
      </c>
      <c r="M7603"/>
      <c r="N7603">
        <v>82</v>
      </c>
      <c r="O7603" t="s">
        <v>12251</v>
      </c>
      <c r="P7603" t="s">
        <v>16419</v>
      </c>
    </row>
    <row r="7604" spans="1:16" x14ac:dyDescent="0.25">
      <c r="A7604" t="s">
        <v>3</v>
      </c>
      <c r="B7604" t="s">
        <v>16420</v>
      </c>
      <c r="C7604" t="s">
        <v>76</v>
      </c>
      <c r="D7604" t="s">
        <v>5790</v>
      </c>
      <c r="E7604" t="s">
        <v>59</v>
      </c>
      <c r="F7604" t="b">
        <v>1</v>
      </c>
      <c r="G7604" t="s">
        <v>31</v>
      </c>
      <c r="H7604" s="1">
        <v>46099.714236111111</v>
      </c>
      <c r="I7604" t="b">
        <v>0</v>
      </c>
      <c r="J7604" t="b">
        <v>0</v>
      </c>
      <c r="K7604" t="s">
        <v>31</v>
      </c>
      <c r="L7604" t="s">
        <v>60</v>
      </c>
      <c r="M7604">
        <v>144000</v>
      </c>
      <c r="N7604"/>
      <c r="O7604" t="s">
        <v>16421</v>
      </c>
      <c r="P7604" t="s">
        <v>261</v>
      </c>
    </row>
    <row r="7605" spans="1:16" x14ac:dyDescent="0.25">
      <c r="A7605" t="s">
        <v>0</v>
      </c>
      <c r="B7605" t="s">
        <v>16422</v>
      </c>
      <c r="C7605" t="s">
        <v>162</v>
      </c>
      <c r="D7605" t="s">
        <v>4346</v>
      </c>
      <c r="E7605" t="s">
        <v>88</v>
      </c>
      <c r="F7605" t="b">
        <v>0</v>
      </c>
      <c r="G7605" t="s">
        <v>73</v>
      </c>
      <c r="H7605" s="1">
        <v>46099.750486111108</v>
      </c>
      <c r="I7605" t="b">
        <v>1</v>
      </c>
      <c r="J7605" t="b">
        <v>0</v>
      </c>
      <c r="K7605" t="s">
        <v>41</v>
      </c>
      <c r="L7605" t="s">
        <v>74</v>
      </c>
      <c r="M7605"/>
      <c r="N7605">
        <v>75</v>
      </c>
      <c r="O7605" t="s">
        <v>16423</v>
      </c>
      <c r="P7605" t="s">
        <v>16424</v>
      </c>
    </row>
    <row r="7606" spans="1:16" x14ac:dyDescent="0.25">
      <c r="A7606" t="s">
        <v>0</v>
      </c>
      <c r="B7606" t="s">
        <v>16425</v>
      </c>
      <c r="C7606" t="s">
        <v>162</v>
      </c>
      <c r="D7606" t="s">
        <v>2360</v>
      </c>
      <c r="E7606" t="s">
        <v>59</v>
      </c>
      <c r="F7606" t="b">
        <v>0</v>
      </c>
      <c r="G7606" t="s">
        <v>73</v>
      </c>
      <c r="H7606" s="1">
        <v>46099.750486111108</v>
      </c>
      <c r="I7606" t="b">
        <v>0</v>
      </c>
      <c r="J7606" t="b">
        <v>0</v>
      </c>
      <c r="K7606" t="s">
        <v>41</v>
      </c>
      <c r="L7606" t="s">
        <v>74</v>
      </c>
      <c r="M7606"/>
      <c r="N7606">
        <v>26.5</v>
      </c>
      <c r="O7606" t="s">
        <v>14896</v>
      </c>
      <c r="P7606" t="s">
        <v>16426</v>
      </c>
    </row>
    <row r="7607" spans="1:16" x14ac:dyDescent="0.25">
      <c r="A7607" t="s">
        <v>3</v>
      </c>
      <c r="B7607" t="s">
        <v>16427</v>
      </c>
      <c r="C7607" t="s">
        <v>124</v>
      </c>
      <c r="D7607" t="s">
        <v>4346</v>
      </c>
      <c r="E7607" t="s">
        <v>59</v>
      </c>
      <c r="F7607" t="b">
        <v>0</v>
      </c>
      <c r="G7607" t="s">
        <v>68</v>
      </c>
      <c r="H7607" s="1">
        <v>46099.750810185193</v>
      </c>
      <c r="I7607" t="b">
        <v>0</v>
      </c>
      <c r="J7607" t="b">
        <v>1</v>
      </c>
      <c r="K7607" t="s">
        <v>41</v>
      </c>
      <c r="L7607" t="s">
        <v>60</v>
      </c>
      <c r="M7607">
        <v>101619.5</v>
      </c>
      <c r="N7607"/>
      <c r="O7607" t="s">
        <v>16428</v>
      </c>
    </row>
    <row r="7608" spans="1:16" x14ac:dyDescent="0.25">
      <c r="A7608" t="s">
        <v>1</v>
      </c>
      <c r="B7608" t="s">
        <v>599</v>
      </c>
      <c r="C7608" t="s">
        <v>4286</v>
      </c>
      <c r="D7608" t="s">
        <v>5349</v>
      </c>
      <c r="E7608" t="s">
        <v>59</v>
      </c>
      <c r="F7608" t="b">
        <v>0</v>
      </c>
      <c r="G7608" t="s">
        <v>65</v>
      </c>
      <c r="H7608" s="1">
        <v>46099.75136574074</v>
      </c>
      <c r="I7608" t="b">
        <v>0</v>
      </c>
      <c r="J7608" t="b">
        <v>1</v>
      </c>
      <c r="K7608" t="s">
        <v>41</v>
      </c>
      <c r="L7608" t="s">
        <v>60</v>
      </c>
      <c r="M7608">
        <v>150000</v>
      </c>
      <c r="N7608"/>
      <c r="O7608" t="s">
        <v>2010</v>
      </c>
      <c r="P7608" t="s">
        <v>16429</v>
      </c>
    </row>
    <row r="7609" spans="1:16" x14ac:dyDescent="0.25">
      <c r="A7609" t="s">
        <v>0</v>
      </c>
      <c r="B7609" t="s">
        <v>16430</v>
      </c>
      <c r="C7609" t="s">
        <v>1503</v>
      </c>
      <c r="D7609" t="s">
        <v>4346</v>
      </c>
      <c r="E7609" t="s">
        <v>59</v>
      </c>
      <c r="F7609" t="b">
        <v>0</v>
      </c>
      <c r="G7609" t="s">
        <v>77</v>
      </c>
      <c r="H7609" s="1">
        <v>46099.792002314818</v>
      </c>
      <c r="I7609" t="b">
        <v>0</v>
      </c>
      <c r="J7609" t="b">
        <v>1</v>
      </c>
      <c r="K7609" t="s">
        <v>41</v>
      </c>
      <c r="L7609" t="s">
        <v>74</v>
      </c>
      <c r="M7609"/>
      <c r="N7609">
        <v>33</v>
      </c>
      <c r="O7609" t="s">
        <v>16431</v>
      </c>
      <c r="P7609" t="s">
        <v>1314</v>
      </c>
    </row>
    <row r="7610" spans="1:16" x14ac:dyDescent="0.25">
      <c r="A7610" t="s">
        <v>0</v>
      </c>
      <c r="B7610" t="s">
        <v>16432</v>
      </c>
      <c r="C7610" t="s">
        <v>76</v>
      </c>
      <c r="D7610" t="s">
        <v>4346</v>
      </c>
      <c r="E7610" t="s">
        <v>59</v>
      </c>
      <c r="F7610" t="b">
        <v>1</v>
      </c>
      <c r="G7610" t="s">
        <v>89</v>
      </c>
      <c r="H7610" s="1">
        <v>46099.792511574073</v>
      </c>
      <c r="I7610" t="b">
        <v>1</v>
      </c>
      <c r="J7610" t="b">
        <v>0</v>
      </c>
      <c r="K7610" t="s">
        <v>41</v>
      </c>
      <c r="L7610" t="s">
        <v>60</v>
      </c>
      <c r="M7610">
        <v>72169.97</v>
      </c>
      <c r="N7610"/>
      <c r="O7610" t="s">
        <v>16433</v>
      </c>
      <c r="P7610" t="s">
        <v>1482</v>
      </c>
    </row>
    <row r="7611" spans="1:16" x14ac:dyDescent="0.25">
      <c r="A7611" t="s">
        <v>2</v>
      </c>
      <c r="B7611" t="s">
        <v>16434</v>
      </c>
      <c r="C7611" t="s">
        <v>97</v>
      </c>
      <c r="D7611" t="s">
        <v>4346</v>
      </c>
      <c r="E7611" t="s">
        <v>88</v>
      </c>
      <c r="F7611" t="b">
        <v>0</v>
      </c>
      <c r="G7611" t="s">
        <v>89</v>
      </c>
      <c r="H7611" s="1">
        <v>46099.792974537027</v>
      </c>
      <c r="I7611" t="b">
        <v>0</v>
      </c>
      <c r="J7611" t="b">
        <v>1</v>
      </c>
      <c r="K7611" t="s">
        <v>41</v>
      </c>
      <c r="L7611" t="s">
        <v>74</v>
      </c>
      <c r="M7611"/>
      <c r="N7611">
        <v>42.5</v>
      </c>
      <c r="O7611" t="s">
        <v>2274</v>
      </c>
      <c r="P7611" t="s">
        <v>16435</v>
      </c>
    </row>
    <row r="7612" spans="1:16" x14ac:dyDescent="0.25">
      <c r="A7612" t="s">
        <v>1</v>
      </c>
      <c r="B7612" t="s">
        <v>16436</v>
      </c>
      <c r="C7612" t="s">
        <v>81</v>
      </c>
      <c r="D7612" t="s">
        <v>4868</v>
      </c>
      <c r="E7612" t="s">
        <v>59</v>
      </c>
      <c r="F7612" t="b">
        <v>0</v>
      </c>
      <c r="G7612" t="s">
        <v>65</v>
      </c>
      <c r="H7612" s="1">
        <v>46099.793032407397</v>
      </c>
      <c r="I7612" t="b">
        <v>1</v>
      </c>
      <c r="J7612" t="b">
        <v>0</v>
      </c>
      <c r="K7612" t="s">
        <v>41</v>
      </c>
      <c r="L7612" t="s">
        <v>60</v>
      </c>
      <c r="M7612">
        <v>340000</v>
      </c>
      <c r="N7612"/>
      <c r="O7612" t="s">
        <v>16437</v>
      </c>
      <c r="P7612" t="s">
        <v>16438</v>
      </c>
    </row>
    <row r="7613" spans="1:16" x14ac:dyDescent="0.25">
      <c r="A7613" t="s">
        <v>1</v>
      </c>
      <c r="B7613" t="s">
        <v>16439</v>
      </c>
      <c r="C7613" t="s">
        <v>147</v>
      </c>
      <c r="D7613" t="s">
        <v>4346</v>
      </c>
      <c r="E7613" t="s">
        <v>88</v>
      </c>
      <c r="F7613" t="b">
        <v>0</v>
      </c>
      <c r="G7613" t="s">
        <v>65</v>
      </c>
      <c r="H7613" s="1">
        <v>46099.793067129627</v>
      </c>
      <c r="I7613" t="b">
        <v>1</v>
      </c>
      <c r="J7613" t="b">
        <v>0</v>
      </c>
      <c r="K7613" t="s">
        <v>41</v>
      </c>
      <c r="L7613" t="s">
        <v>74</v>
      </c>
      <c r="M7613"/>
      <c r="N7613">
        <v>41</v>
      </c>
      <c r="O7613" t="s">
        <v>2274</v>
      </c>
      <c r="P7613" t="s">
        <v>16440</v>
      </c>
    </row>
    <row r="7614" spans="1:16" x14ac:dyDescent="0.25">
      <c r="A7614" t="s">
        <v>1</v>
      </c>
      <c r="B7614" t="s">
        <v>16441</v>
      </c>
      <c r="C7614" t="s">
        <v>76</v>
      </c>
      <c r="D7614" t="s">
        <v>4346</v>
      </c>
      <c r="E7614" t="s">
        <v>59</v>
      </c>
      <c r="F7614" t="b">
        <v>1</v>
      </c>
      <c r="G7614" t="s">
        <v>19</v>
      </c>
      <c r="H7614" s="1">
        <v>46099.794988425929</v>
      </c>
      <c r="I7614" t="b">
        <v>0</v>
      </c>
      <c r="J7614" t="b">
        <v>0</v>
      </c>
      <c r="K7614" t="s">
        <v>19</v>
      </c>
      <c r="L7614" t="s">
        <v>60</v>
      </c>
      <c r="M7614">
        <v>1000000</v>
      </c>
      <c r="N7614"/>
      <c r="O7614" t="s">
        <v>16442</v>
      </c>
      <c r="P7614" t="s">
        <v>16443</v>
      </c>
    </row>
    <row r="7615" spans="1:16" x14ac:dyDescent="0.25">
      <c r="A7615" t="s">
        <v>4</v>
      </c>
      <c r="B7615" t="s">
        <v>16444</v>
      </c>
      <c r="C7615" t="s">
        <v>16445</v>
      </c>
      <c r="D7615" t="s">
        <v>2360</v>
      </c>
      <c r="E7615" t="s">
        <v>59</v>
      </c>
      <c r="F7615" t="b">
        <v>0</v>
      </c>
      <c r="G7615" t="s">
        <v>63</v>
      </c>
      <c r="H7615" s="1">
        <v>46099.801817129628</v>
      </c>
      <c r="I7615" t="b">
        <v>0</v>
      </c>
      <c r="J7615" t="b">
        <v>0</v>
      </c>
      <c r="K7615" t="s">
        <v>41</v>
      </c>
      <c r="L7615" t="s">
        <v>74</v>
      </c>
      <c r="M7615"/>
      <c r="N7615">
        <v>70</v>
      </c>
      <c r="O7615" t="s">
        <v>2347</v>
      </c>
      <c r="P7615" t="s">
        <v>16446</v>
      </c>
    </row>
    <row r="7616" spans="1:16" x14ac:dyDescent="0.25">
      <c r="A7616" t="s">
        <v>0</v>
      </c>
      <c r="B7616" t="s">
        <v>16447</v>
      </c>
      <c r="C7616" t="s">
        <v>79</v>
      </c>
      <c r="D7616" t="s">
        <v>4526</v>
      </c>
      <c r="E7616" t="s">
        <v>621</v>
      </c>
      <c r="F7616" t="b">
        <v>0</v>
      </c>
      <c r="G7616" t="s">
        <v>77</v>
      </c>
      <c r="H7616" s="1">
        <v>46099.833692129629</v>
      </c>
      <c r="I7616" t="b">
        <v>1</v>
      </c>
      <c r="J7616" t="b">
        <v>1</v>
      </c>
      <c r="K7616" t="s">
        <v>41</v>
      </c>
      <c r="L7616" t="s">
        <v>60</v>
      </c>
      <c r="M7616">
        <v>120000</v>
      </c>
      <c r="N7616"/>
      <c r="O7616" t="s">
        <v>2377</v>
      </c>
      <c r="P7616" t="s">
        <v>16448</v>
      </c>
    </row>
    <row r="7617" spans="1:16" x14ac:dyDescent="0.25">
      <c r="A7617" t="s">
        <v>0</v>
      </c>
      <c r="B7617" t="s">
        <v>16449</v>
      </c>
      <c r="C7617" t="s">
        <v>16450</v>
      </c>
      <c r="D7617" t="s">
        <v>4526</v>
      </c>
      <c r="E7617" t="s">
        <v>59</v>
      </c>
      <c r="F7617" t="b">
        <v>0</v>
      </c>
      <c r="G7617" t="s">
        <v>77</v>
      </c>
      <c r="H7617" s="1">
        <v>46099.833715277768</v>
      </c>
      <c r="I7617" t="b">
        <v>1</v>
      </c>
      <c r="J7617" t="b">
        <v>1</v>
      </c>
      <c r="K7617" t="s">
        <v>41</v>
      </c>
      <c r="L7617" t="s">
        <v>74</v>
      </c>
      <c r="M7617"/>
      <c r="N7617">
        <v>27.225000000000001</v>
      </c>
      <c r="O7617" t="s">
        <v>16451</v>
      </c>
    </row>
    <row r="7618" spans="1:16" x14ac:dyDescent="0.25">
      <c r="A7618" t="s">
        <v>8</v>
      </c>
      <c r="B7618" t="s">
        <v>16452</v>
      </c>
      <c r="C7618" t="s">
        <v>190</v>
      </c>
      <c r="D7618" t="s">
        <v>4526</v>
      </c>
      <c r="E7618" t="s">
        <v>59</v>
      </c>
      <c r="F7618" t="b">
        <v>0</v>
      </c>
      <c r="G7618" t="s">
        <v>73</v>
      </c>
      <c r="H7618" s="1">
        <v>46099.834016203713</v>
      </c>
      <c r="I7618" t="b">
        <v>1</v>
      </c>
      <c r="J7618" t="b">
        <v>0</v>
      </c>
      <c r="K7618" t="s">
        <v>41</v>
      </c>
      <c r="L7618" t="s">
        <v>60</v>
      </c>
      <c r="M7618">
        <v>157500</v>
      </c>
      <c r="N7618"/>
      <c r="O7618" t="s">
        <v>480</v>
      </c>
      <c r="P7618" t="s">
        <v>16453</v>
      </c>
    </row>
    <row r="7619" spans="1:16" x14ac:dyDescent="0.25">
      <c r="A7619" t="s">
        <v>8</v>
      </c>
      <c r="B7619" t="s">
        <v>8</v>
      </c>
      <c r="C7619" t="s">
        <v>1679</v>
      </c>
      <c r="D7619" t="s">
        <v>4526</v>
      </c>
      <c r="E7619" t="s">
        <v>59</v>
      </c>
      <c r="F7619" t="b">
        <v>0</v>
      </c>
      <c r="G7619" t="s">
        <v>65</v>
      </c>
      <c r="H7619" s="1">
        <v>46099.834398148138</v>
      </c>
      <c r="I7619" t="b">
        <v>0</v>
      </c>
      <c r="J7619" t="b">
        <v>0</v>
      </c>
      <c r="K7619" t="s">
        <v>41</v>
      </c>
      <c r="L7619" t="s">
        <v>60</v>
      </c>
      <c r="M7619">
        <v>165000</v>
      </c>
      <c r="N7619"/>
      <c r="O7619" t="s">
        <v>16454</v>
      </c>
      <c r="P7619" t="s">
        <v>16455</v>
      </c>
    </row>
    <row r="7620" spans="1:16" x14ac:dyDescent="0.25">
      <c r="A7620" t="s">
        <v>6</v>
      </c>
      <c r="B7620" t="s">
        <v>6</v>
      </c>
      <c r="C7620" t="s">
        <v>16456</v>
      </c>
      <c r="D7620" t="s">
        <v>4526</v>
      </c>
      <c r="E7620" t="s">
        <v>59</v>
      </c>
      <c r="F7620" t="b">
        <v>0</v>
      </c>
      <c r="G7620" t="s">
        <v>65</v>
      </c>
      <c r="H7620" s="1">
        <v>46099.834421296298</v>
      </c>
      <c r="I7620" t="b">
        <v>0</v>
      </c>
      <c r="J7620" t="b">
        <v>1</v>
      </c>
      <c r="K7620" t="s">
        <v>41</v>
      </c>
      <c r="L7620" t="s">
        <v>60</v>
      </c>
      <c r="M7620">
        <v>184000</v>
      </c>
      <c r="N7620"/>
      <c r="O7620" t="s">
        <v>98</v>
      </c>
      <c r="P7620" t="s">
        <v>16457</v>
      </c>
    </row>
    <row r="7621" spans="1:16" x14ac:dyDescent="0.25">
      <c r="A7621" t="s">
        <v>2</v>
      </c>
      <c r="B7621" t="s">
        <v>16458</v>
      </c>
      <c r="C7621" t="s">
        <v>71</v>
      </c>
      <c r="D7621" t="s">
        <v>2360</v>
      </c>
      <c r="E7621" t="s">
        <v>59</v>
      </c>
      <c r="F7621" t="b">
        <v>0</v>
      </c>
      <c r="G7621" t="s">
        <v>73</v>
      </c>
      <c r="H7621" s="1">
        <v>46099.834537037037</v>
      </c>
      <c r="I7621" t="b">
        <v>0</v>
      </c>
      <c r="J7621" t="b">
        <v>0</v>
      </c>
      <c r="K7621" t="s">
        <v>41</v>
      </c>
      <c r="L7621" t="s">
        <v>60</v>
      </c>
      <c r="M7621">
        <v>205000</v>
      </c>
      <c r="N7621"/>
      <c r="O7621" t="s">
        <v>16459</v>
      </c>
      <c r="P7621" t="s">
        <v>6492</v>
      </c>
    </row>
    <row r="7622" spans="1:16" x14ac:dyDescent="0.25">
      <c r="A7622" t="s">
        <v>1</v>
      </c>
      <c r="B7622" t="s">
        <v>16460</v>
      </c>
      <c r="C7622" t="s">
        <v>1004</v>
      </c>
      <c r="D7622" t="s">
        <v>4526</v>
      </c>
      <c r="E7622" t="s">
        <v>59</v>
      </c>
      <c r="F7622" t="b">
        <v>0</v>
      </c>
      <c r="G7622" t="s">
        <v>89</v>
      </c>
      <c r="H7622" s="1">
        <v>46099.835474537038</v>
      </c>
      <c r="I7622" t="b">
        <v>0</v>
      </c>
      <c r="J7622" t="b">
        <v>1</v>
      </c>
      <c r="K7622" t="s">
        <v>41</v>
      </c>
      <c r="L7622" t="s">
        <v>60</v>
      </c>
      <c r="M7622">
        <v>112500</v>
      </c>
      <c r="N7622"/>
      <c r="O7622" t="s">
        <v>9996</v>
      </c>
      <c r="P7622" t="s">
        <v>16461</v>
      </c>
    </row>
    <row r="7623" spans="1:16" x14ac:dyDescent="0.25">
      <c r="A7623" t="s">
        <v>0</v>
      </c>
      <c r="B7623" t="s">
        <v>0</v>
      </c>
      <c r="C7623" t="s">
        <v>8485</v>
      </c>
      <c r="D7623" t="s">
        <v>4526</v>
      </c>
      <c r="E7623" t="s">
        <v>59</v>
      </c>
      <c r="F7623" t="b">
        <v>0</v>
      </c>
      <c r="G7623" t="s">
        <v>40</v>
      </c>
      <c r="H7623" s="1">
        <v>46099.835682870369</v>
      </c>
      <c r="I7623" t="b">
        <v>0</v>
      </c>
      <c r="J7623" t="b">
        <v>0</v>
      </c>
      <c r="K7623" t="s">
        <v>40</v>
      </c>
      <c r="L7623" t="s">
        <v>60</v>
      </c>
      <c r="M7623">
        <v>42500</v>
      </c>
      <c r="N7623"/>
      <c r="O7623" t="s">
        <v>16462</v>
      </c>
      <c r="P7623" t="s">
        <v>3215</v>
      </c>
    </row>
    <row r="7624" spans="1:16" x14ac:dyDescent="0.25">
      <c r="A7624" t="s">
        <v>2</v>
      </c>
      <c r="B7624" t="s">
        <v>16463</v>
      </c>
      <c r="C7624" t="s">
        <v>76</v>
      </c>
      <c r="D7624" t="s">
        <v>4526</v>
      </c>
      <c r="E7624" t="s">
        <v>132</v>
      </c>
      <c r="F7624" t="b">
        <v>1</v>
      </c>
      <c r="G7624" t="s">
        <v>13</v>
      </c>
      <c r="H7624" s="1">
        <v>46099.836099537039</v>
      </c>
      <c r="I7624" t="b">
        <v>0</v>
      </c>
      <c r="J7624" t="b">
        <v>0</v>
      </c>
      <c r="K7624" t="s">
        <v>13</v>
      </c>
      <c r="L7624" t="s">
        <v>74</v>
      </c>
      <c r="M7624"/>
      <c r="N7624">
        <v>75</v>
      </c>
      <c r="O7624" t="s">
        <v>5046</v>
      </c>
      <c r="P7624" t="s">
        <v>208</v>
      </c>
    </row>
    <row r="7625" spans="1:16" x14ac:dyDescent="0.25">
      <c r="A7625" t="s">
        <v>8</v>
      </c>
      <c r="B7625" t="s">
        <v>16464</v>
      </c>
      <c r="C7625" t="s">
        <v>76</v>
      </c>
      <c r="D7625" t="s">
        <v>4526</v>
      </c>
      <c r="E7625" t="s">
        <v>59</v>
      </c>
      <c r="F7625" t="b">
        <v>1</v>
      </c>
      <c r="G7625" t="s">
        <v>13</v>
      </c>
      <c r="H7625" s="1">
        <v>46099.836122685178</v>
      </c>
      <c r="I7625" t="b">
        <v>0</v>
      </c>
      <c r="J7625" t="b">
        <v>0</v>
      </c>
      <c r="K7625" t="s">
        <v>13</v>
      </c>
      <c r="L7625" t="s">
        <v>74</v>
      </c>
      <c r="M7625"/>
      <c r="N7625">
        <v>112.5</v>
      </c>
      <c r="O7625" t="s">
        <v>5046</v>
      </c>
      <c r="P7625" t="s">
        <v>14925</v>
      </c>
    </row>
    <row r="7626" spans="1:16" x14ac:dyDescent="0.25">
      <c r="A7626" t="s">
        <v>2</v>
      </c>
      <c r="B7626" t="s">
        <v>16465</v>
      </c>
      <c r="C7626" t="s">
        <v>76</v>
      </c>
      <c r="D7626" t="s">
        <v>4526</v>
      </c>
      <c r="E7626" t="s">
        <v>132</v>
      </c>
      <c r="F7626" t="b">
        <v>1</v>
      </c>
      <c r="G7626" t="s">
        <v>13</v>
      </c>
      <c r="H7626" s="1">
        <v>46099.836122685178</v>
      </c>
      <c r="I7626" t="b">
        <v>0</v>
      </c>
      <c r="J7626" t="b">
        <v>0</v>
      </c>
      <c r="K7626" t="s">
        <v>13</v>
      </c>
      <c r="L7626" t="s">
        <v>74</v>
      </c>
      <c r="M7626"/>
      <c r="N7626">
        <v>75</v>
      </c>
      <c r="O7626" t="s">
        <v>5046</v>
      </c>
      <c r="P7626" t="s">
        <v>208</v>
      </c>
    </row>
    <row r="7627" spans="1:16" x14ac:dyDescent="0.25">
      <c r="A7627" t="s">
        <v>1</v>
      </c>
      <c r="B7627" t="s">
        <v>16466</v>
      </c>
      <c r="C7627" t="s">
        <v>500</v>
      </c>
      <c r="D7627" t="s">
        <v>4346</v>
      </c>
      <c r="E7627" t="s">
        <v>59</v>
      </c>
      <c r="F7627" t="b">
        <v>0</v>
      </c>
      <c r="G7627" t="s">
        <v>13</v>
      </c>
      <c r="H7627" s="1">
        <v>46099.8362037037</v>
      </c>
      <c r="I7627" t="b">
        <v>1</v>
      </c>
      <c r="J7627" t="b">
        <v>0</v>
      </c>
      <c r="K7627" t="s">
        <v>13</v>
      </c>
      <c r="L7627" t="s">
        <v>60</v>
      </c>
      <c r="M7627">
        <v>120000</v>
      </c>
      <c r="N7627"/>
      <c r="O7627" t="s">
        <v>1718</v>
      </c>
      <c r="P7627" t="s">
        <v>16467</v>
      </c>
    </row>
    <row r="7628" spans="1:16" x14ac:dyDescent="0.25">
      <c r="A7628" t="s">
        <v>4</v>
      </c>
      <c r="B7628" t="s">
        <v>16468</v>
      </c>
      <c r="C7628" t="s">
        <v>76</v>
      </c>
      <c r="D7628" t="s">
        <v>4526</v>
      </c>
      <c r="E7628" t="s">
        <v>59</v>
      </c>
      <c r="F7628" t="b">
        <v>1</v>
      </c>
      <c r="G7628" t="s">
        <v>13</v>
      </c>
      <c r="H7628" s="1">
        <v>46099.83625</v>
      </c>
      <c r="I7628" t="b">
        <v>0</v>
      </c>
      <c r="J7628" t="b">
        <v>0</v>
      </c>
      <c r="K7628" t="s">
        <v>13</v>
      </c>
      <c r="L7628" t="s">
        <v>74</v>
      </c>
      <c r="M7628"/>
      <c r="N7628">
        <v>100</v>
      </c>
      <c r="O7628" t="s">
        <v>5046</v>
      </c>
      <c r="P7628" t="s">
        <v>16469</v>
      </c>
    </row>
    <row r="7629" spans="1:16" x14ac:dyDescent="0.25">
      <c r="A7629" t="s">
        <v>7</v>
      </c>
      <c r="B7629" t="s">
        <v>16470</v>
      </c>
      <c r="C7629" t="s">
        <v>3305</v>
      </c>
      <c r="D7629" t="s">
        <v>4346</v>
      </c>
      <c r="E7629" t="s">
        <v>59</v>
      </c>
      <c r="F7629" t="b">
        <v>0</v>
      </c>
      <c r="G7629" t="s">
        <v>77</v>
      </c>
      <c r="H7629" s="1">
        <v>46099.875358796293</v>
      </c>
      <c r="I7629" t="b">
        <v>0</v>
      </c>
      <c r="J7629" t="b">
        <v>1</v>
      </c>
      <c r="K7629" t="s">
        <v>41</v>
      </c>
      <c r="L7629" t="s">
        <v>60</v>
      </c>
      <c r="M7629">
        <v>180000</v>
      </c>
      <c r="N7629"/>
      <c r="O7629" t="s">
        <v>16471</v>
      </c>
      <c r="P7629" t="s">
        <v>16472</v>
      </c>
    </row>
    <row r="7630" spans="1:16" x14ac:dyDescent="0.25">
      <c r="A7630" t="s">
        <v>0</v>
      </c>
      <c r="B7630" t="s">
        <v>16473</v>
      </c>
      <c r="C7630" t="s">
        <v>339</v>
      </c>
      <c r="D7630" t="s">
        <v>4526</v>
      </c>
      <c r="E7630" t="s">
        <v>59</v>
      </c>
      <c r="F7630" t="b">
        <v>0</v>
      </c>
      <c r="G7630" t="s">
        <v>77</v>
      </c>
      <c r="H7630" s="1">
        <v>46099.875381944446</v>
      </c>
      <c r="I7630" t="b">
        <v>0</v>
      </c>
      <c r="J7630" t="b">
        <v>0</v>
      </c>
      <c r="K7630" t="s">
        <v>41</v>
      </c>
      <c r="L7630" t="s">
        <v>60</v>
      </c>
      <c r="M7630">
        <v>108000</v>
      </c>
      <c r="N7630"/>
      <c r="O7630" t="s">
        <v>16474</v>
      </c>
      <c r="P7630" t="s">
        <v>4654</v>
      </c>
    </row>
    <row r="7631" spans="1:16" x14ac:dyDescent="0.25">
      <c r="A7631" t="s">
        <v>1</v>
      </c>
      <c r="B7631" t="s">
        <v>16475</v>
      </c>
      <c r="C7631" t="s">
        <v>246</v>
      </c>
      <c r="D7631" t="s">
        <v>2360</v>
      </c>
      <c r="E7631" t="s">
        <v>926</v>
      </c>
      <c r="F7631" t="b">
        <v>0</v>
      </c>
      <c r="G7631" t="s">
        <v>77</v>
      </c>
      <c r="H7631" s="1">
        <v>46099.876608796287</v>
      </c>
      <c r="I7631" t="b">
        <v>1</v>
      </c>
      <c r="J7631" t="b">
        <v>0</v>
      </c>
      <c r="K7631" t="s">
        <v>41</v>
      </c>
      <c r="L7631" t="s">
        <v>74</v>
      </c>
      <c r="M7631"/>
      <c r="N7631">
        <v>112.5</v>
      </c>
      <c r="O7631" t="s">
        <v>16476</v>
      </c>
      <c r="P7631" t="s">
        <v>16477</v>
      </c>
    </row>
    <row r="7632" spans="1:16" x14ac:dyDescent="0.25">
      <c r="A7632" t="s">
        <v>1</v>
      </c>
      <c r="B7632" t="s">
        <v>694</v>
      </c>
      <c r="C7632" t="s">
        <v>118</v>
      </c>
      <c r="D7632" t="s">
        <v>4526</v>
      </c>
      <c r="E7632" t="s">
        <v>59</v>
      </c>
      <c r="F7632" t="b">
        <v>0</v>
      </c>
      <c r="G7632" t="s">
        <v>68</v>
      </c>
      <c r="H7632" s="1">
        <v>46099.876863425918</v>
      </c>
      <c r="I7632" t="b">
        <v>0</v>
      </c>
      <c r="J7632" t="b">
        <v>0</v>
      </c>
      <c r="K7632" t="s">
        <v>41</v>
      </c>
      <c r="L7632" t="s">
        <v>60</v>
      </c>
      <c r="M7632">
        <v>88000</v>
      </c>
      <c r="N7632"/>
      <c r="O7632" t="s">
        <v>16478</v>
      </c>
      <c r="P7632" t="s">
        <v>16479</v>
      </c>
    </row>
    <row r="7633" spans="1:16" x14ac:dyDescent="0.25">
      <c r="A7633" t="s">
        <v>0</v>
      </c>
      <c r="B7633" t="s">
        <v>298</v>
      </c>
      <c r="C7633" t="s">
        <v>2385</v>
      </c>
      <c r="D7633" t="s">
        <v>4346</v>
      </c>
      <c r="E7633" t="s">
        <v>59</v>
      </c>
      <c r="F7633" t="b">
        <v>0</v>
      </c>
      <c r="G7633" t="s">
        <v>65</v>
      </c>
      <c r="H7633" s="1">
        <v>46099.916828703703</v>
      </c>
      <c r="I7633" t="b">
        <v>0</v>
      </c>
      <c r="J7633" t="b">
        <v>1</v>
      </c>
      <c r="K7633" t="s">
        <v>41</v>
      </c>
      <c r="L7633" t="s">
        <v>60</v>
      </c>
      <c r="M7633">
        <v>77199.199999999997</v>
      </c>
      <c r="N7633"/>
      <c r="O7633" t="s">
        <v>16480</v>
      </c>
      <c r="P7633" t="s">
        <v>16481</v>
      </c>
    </row>
    <row r="7634" spans="1:16" x14ac:dyDescent="0.25">
      <c r="A7634" t="s">
        <v>3</v>
      </c>
      <c r="B7634" t="s">
        <v>16482</v>
      </c>
      <c r="C7634" t="s">
        <v>5849</v>
      </c>
      <c r="D7634" t="s">
        <v>4526</v>
      </c>
      <c r="E7634" t="s">
        <v>59</v>
      </c>
      <c r="F7634" t="b">
        <v>0</v>
      </c>
      <c r="G7634" t="s">
        <v>65</v>
      </c>
      <c r="H7634" s="1">
        <v>46099.91684027778</v>
      </c>
      <c r="I7634" t="b">
        <v>0</v>
      </c>
      <c r="J7634" t="b">
        <v>0</v>
      </c>
      <c r="K7634" t="s">
        <v>41</v>
      </c>
      <c r="L7634" t="s">
        <v>74</v>
      </c>
      <c r="M7634"/>
      <c r="N7634">
        <v>38.130000000000003</v>
      </c>
      <c r="O7634" t="s">
        <v>8873</v>
      </c>
    </row>
    <row r="7635" spans="1:16" x14ac:dyDescent="0.25">
      <c r="A7635" t="s">
        <v>2</v>
      </c>
      <c r="B7635" t="s">
        <v>900</v>
      </c>
      <c r="C7635" t="s">
        <v>246</v>
      </c>
      <c r="D7635" t="s">
        <v>2360</v>
      </c>
      <c r="E7635" t="s">
        <v>59</v>
      </c>
      <c r="F7635" t="b">
        <v>0</v>
      </c>
      <c r="G7635" t="s">
        <v>65</v>
      </c>
      <c r="H7635" s="1">
        <v>46099.917754629627</v>
      </c>
      <c r="I7635" t="b">
        <v>0</v>
      </c>
      <c r="J7635" t="b">
        <v>1</v>
      </c>
      <c r="K7635" t="s">
        <v>41</v>
      </c>
      <c r="L7635" t="s">
        <v>60</v>
      </c>
      <c r="M7635">
        <v>95000</v>
      </c>
      <c r="N7635"/>
      <c r="O7635" t="s">
        <v>1356</v>
      </c>
      <c r="P7635" t="s">
        <v>16483</v>
      </c>
    </row>
    <row r="7636" spans="1:16" x14ac:dyDescent="0.25">
      <c r="A7636" t="s">
        <v>1</v>
      </c>
      <c r="B7636" t="s">
        <v>16484</v>
      </c>
      <c r="C7636" t="s">
        <v>304</v>
      </c>
      <c r="D7636" t="s">
        <v>2360</v>
      </c>
      <c r="E7636" t="s">
        <v>59</v>
      </c>
      <c r="F7636" t="b">
        <v>0</v>
      </c>
      <c r="G7636" t="s">
        <v>77</v>
      </c>
      <c r="H7636" s="1">
        <v>46099.918124999997</v>
      </c>
      <c r="I7636" t="b">
        <v>0</v>
      </c>
      <c r="J7636" t="b">
        <v>1</v>
      </c>
      <c r="K7636" t="s">
        <v>41</v>
      </c>
      <c r="L7636" t="s">
        <v>60</v>
      </c>
      <c r="M7636">
        <v>122000</v>
      </c>
      <c r="N7636"/>
      <c r="O7636" t="s">
        <v>9968</v>
      </c>
      <c r="P7636" t="s">
        <v>16485</v>
      </c>
    </row>
    <row r="7637" spans="1:16" x14ac:dyDescent="0.25">
      <c r="A7637" t="s">
        <v>0</v>
      </c>
      <c r="B7637" t="s">
        <v>16486</v>
      </c>
      <c r="C7637" t="s">
        <v>615</v>
      </c>
      <c r="D7637" t="s">
        <v>4346</v>
      </c>
      <c r="E7637" t="s">
        <v>59</v>
      </c>
      <c r="F7637" t="b">
        <v>0</v>
      </c>
      <c r="G7637" t="s">
        <v>65</v>
      </c>
      <c r="H7637" s="1">
        <v>46099.958506944437</v>
      </c>
      <c r="I7637" t="b">
        <v>0</v>
      </c>
      <c r="J7637" t="b">
        <v>1</v>
      </c>
      <c r="K7637" t="s">
        <v>41</v>
      </c>
      <c r="L7637" t="s">
        <v>60</v>
      </c>
      <c r="M7637">
        <v>55000</v>
      </c>
      <c r="N7637"/>
      <c r="O7637" t="s">
        <v>16487</v>
      </c>
      <c r="P7637" t="s">
        <v>1248</v>
      </c>
    </row>
    <row r="7638" spans="1:16" x14ac:dyDescent="0.25">
      <c r="A7638" t="s">
        <v>2</v>
      </c>
      <c r="B7638" t="s">
        <v>11150</v>
      </c>
      <c r="C7638" t="s">
        <v>200</v>
      </c>
      <c r="D7638" t="s">
        <v>2360</v>
      </c>
      <c r="E7638" t="s">
        <v>59</v>
      </c>
      <c r="F7638" t="b">
        <v>0</v>
      </c>
      <c r="G7638" t="s">
        <v>65</v>
      </c>
      <c r="H7638" s="1">
        <v>46099.958506944437</v>
      </c>
      <c r="I7638" t="b">
        <v>1</v>
      </c>
      <c r="J7638" t="b">
        <v>0</v>
      </c>
      <c r="K7638" t="s">
        <v>41</v>
      </c>
      <c r="L7638" t="s">
        <v>60</v>
      </c>
      <c r="M7638">
        <v>135000</v>
      </c>
      <c r="N7638"/>
      <c r="O7638" t="s">
        <v>6213</v>
      </c>
      <c r="P7638" t="s">
        <v>16488</v>
      </c>
    </row>
    <row r="7639" spans="1:16" x14ac:dyDescent="0.25">
      <c r="A7639" t="s">
        <v>6</v>
      </c>
      <c r="B7639" t="s">
        <v>16489</v>
      </c>
      <c r="C7639" t="s">
        <v>1679</v>
      </c>
      <c r="D7639" t="s">
        <v>4346</v>
      </c>
      <c r="E7639" t="s">
        <v>59</v>
      </c>
      <c r="F7639" t="b">
        <v>0</v>
      </c>
      <c r="G7639" t="s">
        <v>65</v>
      </c>
      <c r="H7639" s="1">
        <v>46099.959224537037</v>
      </c>
      <c r="I7639" t="b">
        <v>0</v>
      </c>
      <c r="J7639" t="b">
        <v>0</v>
      </c>
      <c r="K7639" t="s">
        <v>41</v>
      </c>
      <c r="L7639" t="s">
        <v>60</v>
      </c>
      <c r="M7639">
        <v>187500</v>
      </c>
      <c r="N7639"/>
      <c r="O7639" t="s">
        <v>1225</v>
      </c>
      <c r="P7639" t="s">
        <v>13423</v>
      </c>
    </row>
    <row r="7640" spans="1:16" x14ac:dyDescent="0.25">
      <c r="A7640" t="s">
        <v>8</v>
      </c>
      <c r="B7640" t="s">
        <v>16490</v>
      </c>
      <c r="C7640" t="s">
        <v>172</v>
      </c>
      <c r="D7640" t="s">
        <v>4526</v>
      </c>
      <c r="E7640" t="s">
        <v>59</v>
      </c>
      <c r="F7640" t="b">
        <v>0</v>
      </c>
      <c r="G7640" t="s">
        <v>68</v>
      </c>
      <c r="H7640" s="1">
        <v>46099.959594907406</v>
      </c>
      <c r="I7640" t="b">
        <v>0</v>
      </c>
      <c r="J7640" t="b">
        <v>1</v>
      </c>
      <c r="K7640" t="s">
        <v>41</v>
      </c>
      <c r="L7640" t="s">
        <v>60</v>
      </c>
      <c r="M7640">
        <v>198500</v>
      </c>
      <c r="N7640"/>
      <c r="O7640" t="s">
        <v>307</v>
      </c>
      <c r="P7640" t="s">
        <v>16491</v>
      </c>
    </row>
    <row r="7641" spans="1:16" x14ac:dyDescent="0.25">
      <c r="A7641" t="s">
        <v>1</v>
      </c>
      <c r="B7641" t="s">
        <v>16492</v>
      </c>
      <c r="C7641" t="s">
        <v>1001</v>
      </c>
      <c r="D7641" t="s">
        <v>4526</v>
      </c>
      <c r="E7641" t="s">
        <v>59</v>
      </c>
      <c r="F7641" t="b">
        <v>0</v>
      </c>
      <c r="G7641" t="s">
        <v>77</v>
      </c>
      <c r="H7641" s="1">
        <v>46099.959826388891</v>
      </c>
      <c r="I7641" t="b">
        <v>0</v>
      </c>
      <c r="J7641" t="b">
        <v>0</v>
      </c>
      <c r="K7641" t="s">
        <v>41</v>
      </c>
      <c r="L7641" t="s">
        <v>60</v>
      </c>
      <c r="M7641">
        <v>130000</v>
      </c>
      <c r="N7641"/>
      <c r="O7641" t="s">
        <v>480</v>
      </c>
      <c r="P7641" t="s">
        <v>16493</v>
      </c>
    </row>
    <row r="7642" spans="1:16" x14ac:dyDescent="0.25">
      <c r="A7642" t="s">
        <v>0</v>
      </c>
      <c r="B7642" t="s">
        <v>16494</v>
      </c>
      <c r="C7642" t="s">
        <v>190</v>
      </c>
      <c r="D7642" t="s">
        <v>3173</v>
      </c>
      <c r="E7642" t="s">
        <v>232</v>
      </c>
      <c r="F7642" t="b">
        <v>0</v>
      </c>
      <c r="G7642" t="s">
        <v>73</v>
      </c>
      <c r="H7642" s="1">
        <v>46100.000486111108</v>
      </c>
      <c r="I7642" t="b">
        <v>1</v>
      </c>
      <c r="J7642" t="b">
        <v>0</v>
      </c>
      <c r="K7642" t="s">
        <v>41</v>
      </c>
      <c r="L7642" t="s">
        <v>60</v>
      </c>
      <c r="M7642">
        <v>111500</v>
      </c>
      <c r="N7642"/>
      <c r="O7642" t="s">
        <v>371</v>
      </c>
      <c r="P7642" t="s">
        <v>2284</v>
      </c>
    </row>
    <row r="7643" spans="1:16" x14ac:dyDescent="0.25">
      <c r="A7643" t="s">
        <v>2</v>
      </c>
      <c r="B7643" t="s">
        <v>13324</v>
      </c>
      <c r="C7643" t="s">
        <v>304</v>
      </c>
      <c r="D7643" t="s">
        <v>3173</v>
      </c>
      <c r="E7643" t="s">
        <v>232</v>
      </c>
      <c r="F7643" t="b">
        <v>0</v>
      </c>
      <c r="G7643" t="s">
        <v>77</v>
      </c>
      <c r="H7643" s="1">
        <v>46100.001157407409</v>
      </c>
      <c r="I7643" t="b">
        <v>1</v>
      </c>
      <c r="J7643" t="b">
        <v>0</v>
      </c>
      <c r="K7643" t="s">
        <v>41</v>
      </c>
      <c r="L7643" t="s">
        <v>60</v>
      </c>
      <c r="M7643">
        <v>111500</v>
      </c>
      <c r="N7643"/>
      <c r="O7643" t="s">
        <v>371</v>
      </c>
      <c r="P7643" t="s">
        <v>1462</v>
      </c>
    </row>
    <row r="7644" spans="1:16" x14ac:dyDescent="0.25">
      <c r="A7644" t="s">
        <v>1</v>
      </c>
      <c r="B7644" t="s">
        <v>12927</v>
      </c>
      <c r="C7644" t="s">
        <v>16495</v>
      </c>
      <c r="D7644" t="s">
        <v>4756</v>
      </c>
      <c r="E7644" t="s">
        <v>59</v>
      </c>
      <c r="F7644" t="b">
        <v>0</v>
      </c>
      <c r="G7644" t="s">
        <v>77</v>
      </c>
      <c r="H7644" s="1">
        <v>46100.001597222217</v>
      </c>
      <c r="I7644" t="b">
        <v>0</v>
      </c>
      <c r="J7644" t="b">
        <v>1</v>
      </c>
      <c r="K7644" t="s">
        <v>41</v>
      </c>
      <c r="L7644" t="s">
        <v>60</v>
      </c>
      <c r="M7644">
        <v>105000</v>
      </c>
      <c r="N7644"/>
      <c r="O7644" t="s">
        <v>2302</v>
      </c>
      <c r="P7644" t="s">
        <v>2760</v>
      </c>
    </row>
    <row r="7645" spans="1:16" x14ac:dyDescent="0.25">
      <c r="A7645" t="s">
        <v>5</v>
      </c>
      <c r="B7645" t="s">
        <v>16496</v>
      </c>
      <c r="C7645" t="s">
        <v>190</v>
      </c>
      <c r="D7645" t="s">
        <v>6200</v>
      </c>
      <c r="E7645" t="s">
        <v>59</v>
      </c>
      <c r="F7645" t="b">
        <v>0</v>
      </c>
      <c r="G7645" t="s">
        <v>89</v>
      </c>
      <c r="H7645" s="1">
        <v>46100.002141203702</v>
      </c>
      <c r="I7645" t="b">
        <v>0</v>
      </c>
      <c r="J7645" t="b">
        <v>1</v>
      </c>
      <c r="K7645" t="s">
        <v>41</v>
      </c>
      <c r="L7645" t="s">
        <v>60</v>
      </c>
      <c r="M7645">
        <v>108267</v>
      </c>
      <c r="N7645"/>
      <c r="O7645" t="s">
        <v>16497</v>
      </c>
      <c r="P7645" t="s">
        <v>5714</v>
      </c>
    </row>
    <row r="7646" spans="1:16" x14ac:dyDescent="0.25">
      <c r="A7646" t="s">
        <v>2</v>
      </c>
      <c r="B7646" t="s">
        <v>16498</v>
      </c>
      <c r="C7646" t="s">
        <v>3983</v>
      </c>
      <c r="D7646" t="s">
        <v>4346</v>
      </c>
      <c r="E7646" t="s">
        <v>59</v>
      </c>
      <c r="F7646" t="b">
        <v>0</v>
      </c>
      <c r="G7646" t="s">
        <v>65</v>
      </c>
      <c r="H7646" s="1">
        <v>46100.041770833333</v>
      </c>
      <c r="I7646" t="b">
        <v>0</v>
      </c>
      <c r="J7646" t="b">
        <v>0</v>
      </c>
      <c r="K7646" t="s">
        <v>41</v>
      </c>
      <c r="L7646" t="s">
        <v>60</v>
      </c>
      <c r="M7646">
        <v>62500</v>
      </c>
      <c r="N7646"/>
      <c r="O7646" t="s">
        <v>16499</v>
      </c>
      <c r="P7646" t="s">
        <v>16500</v>
      </c>
    </row>
    <row r="7647" spans="1:16" x14ac:dyDescent="0.25">
      <c r="A7647" t="s">
        <v>0</v>
      </c>
      <c r="B7647" t="s">
        <v>16501</v>
      </c>
      <c r="C7647" t="s">
        <v>76</v>
      </c>
      <c r="D7647" t="s">
        <v>4526</v>
      </c>
      <c r="E7647" t="s">
        <v>132</v>
      </c>
      <c r="F7647" t="b">
        <v>1</v>
      </c>
      <c r="G7647" t="s">
        <v>13</v>
      </c>
      <c r="H7647" s="1">
        <v>46100.044432870367</v>
      </c>
      <c r="I7647" t="b">
        <v>0</v>
      </c>
      <c r="J7647" t="b">
        <v>0</v>
      </c>
      <c r="K7647" t="s">
        <v>13</v>
      </c>
      <c r="L7647" t="s">
        <v>74</v>
      </c>
      <c r="M7647"/>
      <c r="N7647">
        <v>72.5</v>
      </c>
      <c r="O7647" t="s">
        <v>5046</v>
      </c>
      <c r="P7647" t="s">
        <v>840</v>
      </c>
    </row>
    <row r="7648" spans="1:16" x14ac:dyDescent="0.25">
      <c r="A7648" t="s">
        <v>0</v>
      </c>
      <c r="B7648" t="s">
        <v>16502</v>
      </c>
      <c r="C7648" t="s">
        <v>112</v>
      </c>
      <c r="D7648" t="s">
        <v>4526</v>
      </c>
      <c r="E7648" t="s">
        <v>59</v>
      </c>
      <c r="F7648" t="b">
        <v>0</v>
      </c>
      <c r="G7648" t="s">
        <v>65</v>
      </c>
      <c r="H7648" s="1">
        <v>46100.083437499998</v>
      </c>
      <c r="I7648" t="b">
        <v>0</v>
      </c>
      <c r="J7648" t="b">
        <v>0</v>
      </c>
      <c r="K7648" t="s">
        <v>41</v>
      </c>
      <c r="L7648" t="s">
        <v>60</v>
      </c>
      <c r="M7648">
        <v>141000</v>
      </c>
      <c r="N7648"/>
      <c r="O7648" t="s">
        <v>16503</v>
      </c>
    </row>
    <row r="7649" spans="1:16" x14ac:dyDescent="0.25">
      <c r="A7649" t="s">
        <v>0</v>
      </c>
      <c r="B7649" t="s">
        <v>16504</v>
      </c>
      <c r="C7649" t="s">
        <v>16505</v>
      </c>
      <c r="D7649" t="s">
        <v>4526</v>
      </c>
      <c r="E7649" t="s">
        <v>59</v>
      </c>
      <c r="F7649" t="b">
        <v>0</v>
      </c>
      <c r="G7649" t="s">
        <v>68</v>
      </c>
      <c r="H7649" s="1">
        <v>46100.084120370368</v>
      </c>
      <c r="I7649" t="b">
        <v>0</v>
      </c>
      <c r="J7649" t="b">
        <v>0</v>
      </c>
      <c r="K7649" t="s">
        <v>41</v>
      </c>
      <c r="L7649" t="s">
        <v>60</v>
      </c>
      <c r="M7649">
        <v>79900</v>
      </c>
      <c r="N7649"/>
      <c r="O7649" t="s">
        <v>16506</v>
      </c>
      <c r="P7649" t="s">
        <v>16507</v>
      </c>
    </row>
    <row r="7650" spans="1:16" x14ac:dyDescent="0.25">
      <c r="A7650" t="s">
        <v>2</v>
      </c>
      <c r="B7650" t="s">
        <v>779</v>
      </c>
      <c r="C7650" t="s">
        <v>3678</v>
      </c>
      <c r="D7650" t="s">
        <v>4346</v>
      </c>
      <c r="E7650" t="s">
        <v>59</v>
      </c>
      <c r="F7650" t="b">
        <v>0</v>
      </c>
      <c r="G7650" t="s">
        <v>65</v>
      </c>
      <c r="H7650" s="1">
        <v>46100.084421296298</v>
      </c>
      <c r="I7650" t="b">
        <v>0</v>
      </c>
      <c r="J7650" t="b">
        <v>1</v>
      </c>
      <c r="K7650" t="s">
        <v>41</v>
      </c>
      <c r="L7650" t="s">
        <v>74</v>
      </c>
      <c r="M7650"/>
      <c r="N7650">
        <v>37.25</v>
      </c>
      <c r="O7650" t="s">
        <v>2521</v>
      </c>
      <c r="P7650" t="s">
        <v>3439</v>
      </c>
    </row>
    <row r="7651" spans="1:16" x14ac:dyDescent="0.25">
      <c r="A7651" t="s">
        <v>1</v>
      </c>
      <c r="B7651" t="s">
        <v>16508</v>
      </c>
      <c r="C7651" t="s">
        <v>958</v>
      </c>
      <c r="D7651" t="s">
        <v>4346</v>
      </c>
      <c r="E7651" t="s">
        <v>59</v>
      </c>
      <c r="F7651" t="b">
        <v>0</v>
      </c>
      <c r="G7651" t="s">
        <v>65</v>
      </c>
      <c r="H7651" s="1">
        <v>46100.084675925929</v>
      </c>
      <c r="I7651" t="b">
        <v>0</v>
      </c>
      <c r="J7651" t="b">
        <v>0</v>
      </c>
      <c r="K7651" t="s">
        <v>41</v>
      </c>
      <c r="L7651" t="s">
        <v>60</v>
      </c>
      <c r="M7651">
        <v>137000</v>
      </c>
      <c r="N7651"/>
      <c r="O7651" t="s">
        <v>305</v>
      </c>
      <c r="P7651" t="s">
        <v>16509</v>
      </c>
    </row>
    <row r="7652" spans="1:16" x14ac:dyDescent="0.25">
      <c r="A7652" t="s">
        <v>1</v>
      </c>
      <c r="B7652" t="s">
        <v>16510</v>
      </c>
      <c r="C7652" t="s">
        <v>121</v>
      </c>
      <c r="D7652" t="s">
        <v>4346</v>
      </c>
      <c r="E7652" t="s">
        <v>59</v>
      </c>
      <c r="F7652" t="b">
        <v>0</v>
      </c>
      <c r="G7652" t="s">
        <v>89</v>
      </c>
      <c r="H7652" s="1">
        <v>46100.085497685177</v>
      </c>
      <c r="I7652" t="b">
        <v>0</v>
      </c>
      <c r="J7652" t="b">
        <v>0</v>
      </c>
      <c r="K7652" t="s">
        <v>41</v>
      </c>
      <c r="L7652" t="s">
        <v>60</v>
      </c>
      <c r="M7652">
        <v>76400</v>
      </c>
      <c r="N7652"/>
      <c r="O7652" t="s">
        <v>305</v>
      </c>
      <c r="P7652" t="s">
        <v>16511</v>
      </c>
    </row>
    <row r="7653" spans="1:16" x14ac:dyDescent="0.25">
      <c r="A7653" t="s">
        <v>7</v>
      </c>
      <c r="B7653" t="s">
        <v>16512</v>
      </c>
      <c r="C7653" t="s">
        <v>497</v>
      </c>
      <c r="D7653" t="s">
        <v>2360</v>
      </c>
      <c r="E7653" t="s">
        <v>59</v>
      </c>
      <c r="F7653" t="b">
        <v>0</v>
      </c>
      <c r="G7653" t="s">
        <v>77</v>
      </c>
      <c r="H7653" s="1">
        <v>46100.250335648147</v>
      </c>
      <c r="I7653" t="b">
        <v>0</v>
      </c>
      <c r="J7653" t="b">
        <v>1</v>
      </c>
      <c r="K7653" t="s">
        <v>41</v>
      </c>
      <c r="L7653" t="s">
        <v>60</v>
      </c>
      <c r="M7653">
        <v>95000</v>
      </c>
      <c r="N7653"/>
      <c r="O7653" t="s">
        <v>16513</v>
      </c>
      <c r="P7653" t="s">
        <v>16514</v>
      </c>
    </row>
    <row r="7654" spans="1:16" x14ac:dyDescent="0.25">
      <c r="A7654" t="s">
        <v>5</v>
      </c>
      <c r="B7654" t="s">
        <v>16515</v>
      </c>
      <c r="C7654" t="s">
        <v>41</v>
      </c>
      <c r="D7654" t="s">
        <v>16516</v>
      </c>
      <c r="E7654" t="s">
        <v>59</v>
      </c>
      <c r="F7654" t="b">
        <v>0</v>
      </c>
      <c r="G7654" t="s">
        <v>65</v>
      </c>
      <c r="H7654" s="1">
        <v>46100.251192129632</v>
      </c>
      <c r="I7654" t="b">
        <v>1</v>
      </c>
      <c r="J7654" t="b">
        <v>0</v>
      </c>
      <c r="K7654" t="s">
        <v>41</v>
      </c>
      <c r="L7654" t="s">
        <v>60</v>
      </c>
      <c r="M7654">
        <v>177000</v>
      </c>
      <c r="N7654"/>
      <c r="O7654" t="s">
        <v>5046</v>
      </c>
      <c r="P7654" t="s">
        <v>283</v>
      </c>
    </row>
    <row r="7655" spans="1:16" x14ac:dyDescent="0.25">
      <c r="A7655" t="s">
        <v>1</v>
      </c>
      <c r="B7655" t="s">
        <v>16517</v>
      </c>
      <c r="C7655" t="s">
        <v>2442</v>
      </c>
      <c r="D7655" t="s">
        <v>2360</v>
      </c>
      <c r="E7655" t="s">
        <v>59</v>
      </c>
      <c r="F7655" t="b">
        <v>0</v>
      </c>
      <c r="G7655" t="s">
        <v>77</v>
      </c>
      <c r="H7655" s="1">
        <v>46100.251550925917</v>
      </c>
      <c r="I7655" t="b">
        <v>1</v>
      </c>
      <c r="J7655" t="b">
        <v>0</v>
      </c>
      <c r="K7655" t="s">
        <v>41</v>
      </c>
      <c r="L7655" t="s">
        <v>60</v>
      </c>
      <c r="M7655">
        <v>120000</v>
      </c>
      <c r="N7655"/>
      <c r="O7655" t="s">
        <v>1728</v>
      </c>
      <c r="P7655" t="s">
        <v>85</v>
      </c>
    </row>
    <row r="7656" spans="1:16" x14ac:dyDescent="0.25">
      <c r="A7656" t="s">
        <v>4</v>
      </c>
      <c r="B7656" t="s">
        <v>4461</v>
      </c>
      <c r="C7656" t="s">
        <v>16518</v>
      </c>
      <c r="D7656" t="s">
        <v>4550</v>
      </c>
      <c r="E7656" t="s">
        <v>59</v>
      </c>
      <c r="F7656" t="b">
        <v>0</v>
      </c>
      <c r="G7656" t="s">
        <v>13</v>
      </c>
      <c r="H7656" s="1">
        <v>46100.252766203703</v>
      </c>
      <c r="I7656" t="b">
        <v>1</v>
      </c>
      <c r="J7656" t="b">
        <v>0</v>
      </c>
      <c r="K7656" t="s">
        <v>13</v>
      </c>
      <c r="L7656" t="s">
        <v>60</v>
      </c>
      <c r="M7656">
        <v>147000</v>
      </c>
      <c r="N7656"/>
      <c r="O7656" t="s">
        <v>4623</v>
      </c>
      <c r="P7656" t="s">
        <v>3954</v>
      </c>
    </row>
    <row r="7657" spans="1:16" x14ac:dyDescent="0.25">
      <c r="A7657" t="s">
        <v>0</v>
      </c>
      <c r="B7657" t="s">
        <v>16519</v>
      </c>
      <c r="C7657" t="s">
        <v>557</v>
      </c>
      <c r="D7657" t="s">
        <v>2360</v>
      </c>
      <c r="E7657" t="s">
        <v>59</v>
      </c>
      <c r="F7657" t="b">
        <v>0</v>
      </c>
      <c r="G7657" t="s">
        <v>65</v>
      </c>
      <c r="H7657" s="1">
        <v>46100.291851851849</v>
      </c>
      <c r="I7657" t="b">
        <v>0</v>
      </c>
      <c r="J7657" t="b">
        <v>1</v>
      </c>
      <c r="K7657" t="s">
        <v>41</v>
      </c>
      <c r="L7657" t="s">
        <v>74</v>
      </c>
      <c r="M7657"/>
      <c r="N7657">
        <v>36.415000000000013</v>
      </c>
      <c r="O7657" t="s">
        <v>5140</v>
      </c>
      <c r="P7657" t="s">
        <v>16520</v>
      </c>
    </row>
    <row r="7658" spans="1:16" x14ac:dyDescent="0.25">
      <c r="A7658" t="s">
        <v>0</v>
      </c>
      <c r="B7658" t="s">
        <v>476</v>
      </c>
      <c r="C7658" t="s">
        <v>172</v>
      </c>
      <c r="D7658" t="s">
        <v>4697</v>
      </c>
      <c r="E7658" t="s">
        <v>59</v>
      </c>
      <c r="F7658" t="b">
        <v>0</v>
      </c>
      <c r="G7658" t="s">
        <v>68</v>
      </c>
      <c r="H7658" s="1">
        <v>46100.333981481483</v>
      </c>
      <c r="I7658" t="b">
        <v>0</v>
      </c>
      <c r="J7658" t="b">
        <v>1</v>
      </c>
      <c r="K7658" t="s">
        <v>41</v>
      </c>
      <c r="L7658" t="s">
        <v>60</v>
      </c>
      <c r="M7658">
        <v>75000</v>
      </c>
      <c r="N7658"/>
      <c r="O7658" t="s">
        <v>16521</v>
      </c>
      <c r="P7658" t="s">
        <v>16264</v>
      </c>
    </row>
    <row r="7659" spans="1:16" x14ac:dyDescent="0.25">
      <c r="A7659" t="s">
        <v>6</v>
      </c>
      <c r="B7659" t="s">
        <v>16522</v>
      </c>
      <c r="C7659" t="s">
        <v>76</v>
      </c>
      <c r="D7659" t="s">
        <v>4526</v>
      </c>
      <c r="E7659" t="s">
        <v>132</v>
      </c>
      <c r="F7659" t="b">
        <v>1</v>
      </c>
      <c r="G7659" t="s">
        <v>13</v>
      </c>
      <c r="H7659" s="1">
        <v>46100.335960648154</v>
      </c>
      <c r="I7659" t="b">
        <v>0</v>
      </c>
      <c r="J7659" t="b">
        <v>0</v>
      </c>
      <c r="K7659" t="s">
        <v>13</v>
      </c>
      <c r="L7659" t="s">
        <v>74</v>
      </c>
      <c r="M7659"/>
      <c r="N7659">
        <v>130</v>
      </c>
      <c r="O7659" t="s">
        <v>5046</v>
      </c>
      <c r="P7659" t="s">
        <v>16523</v>
      </c>
    </row>
    <row r="7660" spans="1:16" x14ac:dyDescent="0.25">
      <c r="A7660" t="s">
        <v>0</v>
      </c>
      <c r="B7660" t="s">
        <v>16322</v>
      </c>
      <c r="C7660" t="s">
        <v>76</v>
      </c>
      <c r="D7660" t="s">
        <v>4526</v>
      </c>
      <c r="E7660" t="s">
        <v>132</v>
      </c>
      <c r="F7660" t="b">
        <v>1</v>
      </c>
      <c r="G7660" t="s">
        <v>4560</v>
      </c>
      <c r="H7660" s="1">
        <v>46100.337141203701</v>
      </c>
      <c r="I7660" t="b">
        <v>0</v>
      </c>
      <c r="J7660" t="b">
        <v>0</v>
      </c>
      <c r="K7660" t="s">
        <v>4560</v>
      </c>
      <c r="L7660" t="s">
        <v>74</v>
      </c>
      <c r="M7660"/>
      <c r="N7660">
        <v>22.64</v>
      </c>
      <c r="O7660" t="s">
        <v>5046</v>
      </c>
    </row>
    <row r="7661" spans="1:16" x14ac:dyDescent="0.25">
      <c r="A7661" t="s">
        <v>4</v>
      </c>
      <c r="B7661" t="s">
        <v>4000</v>
      </c>
      <c r="C7661" t="s">
        <v>2304</v>
      </c>
      <c r="D7661" t="s">
        <v>2360</v>
      </c>
      <c r="E7661" t="s">
        <v>59</v>
      </c>
      <c r="F7661" t="b">
        <v>0</v>
      </c>
      <c r="G7661" t="s">
        <v>68</v>
      </c>
      <c r="H7661" s="1">
        <v>46100.375694444447</v>
      </c>
      <c r="I7661" t="b">
        <v>0</v>
      </c>
      <c r="J7661" t="b">
        <v>1</v>
      </c>
      <c r="K7661" t="s">
        <v>41</v>
      </c>
      <c r="L7661" t="s">
        <v>60</v>
      </c>
      <c r="M7661">
        <v>95750</v>
      </c>
      <c r="N7661"/>
      <c r="O7661" t="s">
        <v>4573</v>
      </c>
      <c r="P7661" t="s">
        <v>2635</v>
      </c>
    </row>
    <row r="7662" spans="1:16" x14ac:dyDescent="0.25">
      <c r="A7662" t="s">
        <v>8</v>
      </c>
      <c r="B7662" t="s">
        <v>16524</v>
      </c>
      <c r="C7662" t="s">
        <v>40</v>
      </c>
      <c r="D7662" t="s">
        <v>4526</v>
      </c>
      <c r="E7662" t="s">
        <v>88</v>
      </c>
      <c r="F7662" t="b">
        <v>0</v>
      </c>
      <c r="G7662" t="s">
        <v>40</v>
      </c>
      <c r="H7662" s="1">
        <v>46100.377395833333</v>
      </c>
      <c r="I7662" t="b">
        <v>0</v>
      </c>
      <c r="J7662" t="b">
        <v>0</v>
      </c>
      <c r="K7662" t="s">
        <v>40</v>
      </c>
      <c r="L7662" t="s">
        <v>60</v>
      </c>
      <c r="M7662">
        <v>70990</v>
      </c>
      <c r="N7662"/>
      <c r="O7662" t="s">
        <v>9659</v>
      </c>
      <c r="P7662" t="s">
        <v>663</v>
      </c>
    </row>
    <row r="7663" spans="1:16" x14ac:dyDescent="0.25">
      <c r="A7663" t="s">
        <v>6</v>
      </c>
      <c r="B7663" t="s">
        <v>16525</v>
      </c>
      <c r="C7663" t="s">
        <v>913</v>
      </c>
      <c r="D7663" t="s">
        <v>4526</v>
      </c>
      <c r="E7663" t="s">
        <v>59</v>
      </c>
      <c r="F7663" t="b">
        <v>0</v>
      </c>
      <c r="G7663" t="s">
        <v>20</v>
      </c>
      <c r="H7663" s="1">
        <v>46100.384305555563</v>
      </c>
      <c r="I7663" t="b">
        <v>0</v>
      </c>
      <c r="J7663" t="b">
        <v>0</v>
      </c>
      <c r="K7663" t="s">
        <v>20</v>
      </c>
      <c r="L7663" t="s">
        <v>60</v>
      </c>
      <c r="M7663">
        <v>97500</v>
      </c>
      <c r="N7663"/>
      <c r="O7663" t="s">
        <v>6908</v>
      </c>
      <c r="P7663" t="s">
        <v>85</v>
      </c>
    </row>
    <row r="7664" spans="1:16" x14ac:dyDescent="0.25">
      <c r="A7664" t="s">
        <v>0</v>
      </c>
      <c r="B7664" t="s">
        <v>16526</v>
      </c>
      <c r="C7664" t="s">
        <v>427</v>
      </c>
      <c r="D7664" t="s">
        <v>2360</v>
      </c>
      <c r="E7664" t="s">
        <v>59</v>
      </c>
      <c r="F7664" t="b">
        <v>0</v>
      </c>
      <c r="G7664" t="s">
        <v>65</v>
      </c>
      <c r="H7664" s="1">
        <v>46100.41678240741</v>
      </c>
      <c r="I7664" t="b">
        <v>0</v>
      </c>
      <c r="J7664" t="b">
        <v>1</v>
      </c>
      <c r="K7664" t="s">
        <v>41</v>
      </c>
      <c r="L7664" t="s">
        <v>60</v>
      </c>
      <c r="M7664">
        <v>127500</v>
      </c>
      <c r="N7664"/>
      <c r="O7664" t="s">
        <v>16527</v>
      </c>
      <c r="P7664" t="s">
        <v>16528</v>
      </c>
    </row>
    <row r="7665" spans="1:16" x14ac:dyDescent="0.25">
      <c r="A7665" t="s">
        <v>0</v>
      </c>
      <c r="B7665" t="s">
        <v>262</v>
      </c>
      <c r="C7665" t="s">
        <v>3935</v>
      </c>
      <c r="D7665" t="s">
        <v>2360</v>
      </c>
      <c r="E7665" t="s">
        <v>59</v>
      </c>
      <c r="F7665" t="b">
        <v>0</v>
      </c>
      <c r="G7665" t="s">
        <v>65</v>
      </c>
      <c r="H7665" s="1">
        <v>46100.416851851849</v>
      </c>
      <c r="I7665" t="b">
        <v>0</v>
      </c>
      <c r="J7665" t="b">
        <v>1</v>
      </c>
      <c r="K7665" t="s">
        <v>41</v>
      </c>
      <c r="L7665" t="s">
        <v>60</v>
      </c>
      <c r="M7665">
        <v>55000</v>
      </c>
      <c r="N7665"/>
      <c r="O7665" t="s">
        <v>3936</v>
      </c>
      <c r="P7665" t="s">
        <v>1482</v>
      </c>
    </row>
    <row r="7666" spans="1:16" x14ac:dyDescent="0.25">
      <c r="A7666" t="s">
        <v>0</v>
      </c>
      <c r="B7666" t="s">
        <v>16529</v>
      </c>
      <c r="C7666" t="s">
        <v>290</v>
      </c>
      <c r="D7666" t="s">
        <v>2360</v>
      </c>
      <c r="E7666" t="s">
        <v>59</v>
      </c>
      <c r="F7666" t="b">
        <v>0</v>
      </c>
      <c r="G7666" t="s">
        <v>77</v>
      </c>
      <c r="H7666" s="1">
        <v>46100.416979166657</v>
      </c>
      <c r="I7666" t="b">
        <v>0</v>
      </c>
      <c r="J7666" t="b">
        <v>0</v>
      </c>
      <c r="K7666" t="s">
        <v>41</v>
      </c>
      <c r="L7666" t="s">
        <v>74</v>
      </c>
      <c r="M7666"/>
      <c r="N7666">
        <v>30</v>
      </c>
      <c r="O7666" t="s">
        <v>7742</v>
      </c>
    </row>
    <row r="7667" spans="1:16" x14ac:dyDescent="0.25">
      <c r="A7667" t="s">
        <v>0</v>
      </c>
      <c r="B7667" t="s">
        <v>16530</v>
      </c>
      <c r="C7667" t="s">
        <v>612</v>
      </c>
      <c r="D7667" t="s">
        <v>2360</v>
      </c>
      <c r="E7667" t="s">
        <v>59</v>
      </c>
      <c r="F7667" t="b">
        <v>0</v>
      </c>
      <c r="G7667" t="s">
        <v>73</v>
      </c>
      <c r="H7667" s="1">
        <v>46100.417256944442</v>
      </c>
      <c r="I7667" t="b">
        <v>0</v>
      </c>
      <c r="J7667" t="b">
        <v>1</v>
      </c>
      <c r="K7667" t="s">
        <v>41</v>
      </c>
      <c r="L7667" t="s">
        <v>60</v>
      </c>
      <c r="M7667">
        <v>71500</v>
      </c>
      <c r="N7667"/>
      <c r="O7667" t="s">
        <v>16531</v>
      </c>
      <c r="P7667" t="s">
        <v>16532</v>
      </c>
    </row>
    <row r="7668" spans="1:16" x14ac:dyDescent="0.25">
      <c r="A7668" t="s">
        <v>3</v>
      </c>
      <c r="B7668" t="s">
        <v>3</v>
      </c>
      <c r="C7668" t="s">
        <v>16533</v>
      </c>
      <c r="D7668" t="s">
        <v>4346</v>
      </c>
      <c r="E7668" t="s">
        <v>59</v>
      </c>
      <c r="F7668" t="b">
        <v>0</v>
      </c>
      <c r="G7668" t="s">
        <v>68</v>
      </c>
      <c r="H7668" s="1">
        <v>46100.417384259257</v>
      </c>
      <c r="I7668" t="b">
        <v>0</v>
      </c>
      <c r="J7668" t="b">
        <v>1</v>
      </c>
      <c r="K7668" t="s">
        <v>41</v>
      </c>
      <c r="L7668" t="s">
        <v>60</v>
      </c>
      <c r="M7668">
        <v>65000</v>
      </c>
      <c r="N7668"/>
      <c r="O7668" t="s">
        <v>16534</v>
      </c>
      <c r="P7668" t="s">
        <v>728</v>
      </c>
    </row>
    <row r="7669" spans="1:16" x14ac:dyDescent="0.25">
      <c r="A7669" t="s">
        <v>2</v>
      </c>
      <c r="B7669" t="s">
        <v>15278</v>
      </c>
      <c r="C7669" t="s">
        <v>845</v>
      </c>
      <c r="D7669" t="s">
        <v>2360</v>
      </c>
      <c r="E7669" t="s">
        <v>59</v>
      </c>
      <c r="F7669" t="b">
        <v>0</v>
      </c>
      <c r="G7669" t="s">
        <v>65</v>
      </c>
      <c r="H7669" s="1">
        <v>46100.41747685185</v>
      </c>
      <c r="I7669" t="b">
        <v>0</v>
      </c>
      <c r="J7669" t="b">
        <v>1</v>
      </c>
      <c r="K7669" t="s">
        <v>41</v>
      </c>
      <c r="L7669" t="s">
        <v>60</v>
      </c>
      <c r="M7669">
        <v>198000</v>
      </c>
      <c r="N7669"/>
      <c r="O7669" t="s">
        <v>424</v>
      </c>
      <c r="P7669" t="s">
        <v>16535</v>
      </c>
    </row>
    <row r="7670" spans="1:16" x14ac:dyDescent="0.25">
      <c r="A7670" t="s">
        <v>2</v>
      </c>
      <c r="B7670" t="s">
        <v>16536</v>
      </c>
      <c r="C7670" t="s">
        <v>81</v>
      </c>
      <c r="D7670" t="s">
        <v>4526</v>
      </c>
      <c r="E7670" t="s">
        <v>59</v>
      </c>
      <c r="F7670" t="b">
        <v>0</v>
      </c>
      <c r="G7670" t="s">
        <v>77</v>
      </c>
      <c r="H7670" s="1">
        <v>46100.417581018519</v>
      </c>
      <c r="I7670" t="b">
        <v>0</v>
      </c>
      <c r="J7670" t="b">
        <v>0</v>
      </c>
      <c r="K7670" t="s">
        <v>41</v>
      </c>
      <c r="L7670" t="s">
        <v>60</v>
      </c>
      <c r="M7670">
        <v>130000</v>
      </c>
      <c r="N7670"/>
      <c r="O7670" t="s">
        <v>12689</v>
      </c>
      <c r="P7670" t="s">
        <v>16537</v>
      </c>
    </row>
    <row r="7671" spans="1:16" x14ac:dyDescent="0.25">
      <c r="A7671" t="s">
        <v>2</v>
      </c>
      <c r="B7671" t="s">
        <v>15278</v>
      </c>
      <c r="C7671" t="s">
        <v>1339</v>
      </c>
      <c r="D7671" t="s">
        <v>2360</v>
      </c>
      <c r="E7671" t="s">
        <v>59</v>
      </c>
      <c r="F7671" t="b">
        <v>0</v>
      </c>
      <c r="G7671" t="s">
        <v>77</v>
      </c>
      <c r="H7671" s="1">
        <v>46100.417604166672</v>
      </c>
      <c r="I7671" t="b">
        <v>0</v>
      </c>
      <c r="J7671" t="b">
        <v>1</v>
      </c>
      <c r="K7671" t="s">
        <v>41</v>
      </c>
      <c r="L7671" t="s">
        <v>60</v>
      </c>
      <c r="M7671">
        <v>214500</v>
      </c>
      <c r="N7671"/>
      <c r="O7671" t="s">
        <v>424</v>
      </c>
      <c r="P7671" t="s">
        <v>5247</v>
      </c>
    </row>
    <row r="7672" spans="1:16" x14ac:dyDescent="0.25">
      <c r="A7672" t="s">
        <v>1</v>
      </c>
      <c r="B7672" t="s">
        <v>277</v>
      </c>
      <c r="C7672" t="s">
        <v>1343</v>
      </c>
      <c r="D7672" t="s">
        <v>4587</v>
      </c>
      <c r="E7672" t="s">
        <v>59</v>
      </c>
      <c r="F7672" t="b">
        <v>0</v>
      </c>
      <c r="G7672" t="s">
        <v>65</v>
      </c>
      <c r="H7672" s="1">
        <v>46100.417939814812</v>
      </c>
      <c r="I7672" t="b">
        <v>0</v>
      </c>
      <c r="J7672" t="b">
        <v>0</v>
      </c>
      <c r="K7672" t="s">
        <v>41</v>
      </c>
      <c r="L7672" t="s">
        <v>60</v>
      </c>
      <c r="M7672">
        <v>135000</v>
      </c>
      <c r="N7672"/>
      <c r="O7672" t="s">
        <v>894</v>
      </c>
      <c r="P7672" t="s">
        <v>16538</v>
      </c>
    </row>
    <row r="7673" spans="1:16" x14ac:dyDescent="0.25">
      <c r="A7673" t="s">
        <v>0</v>
      </c>
      <c r="B7673" t="s">
        <v>16539</v>
      </c>
      <c r="C7673" t="s">
        <v>11761</v>
      </c>
      <c r="D7673" t="s">
        <v>4599</v>
      </c>
      <c r="E7673" t="s">
        <v>59</v>
      </c>
      <c r="F7673" t="b">
        <v>0</v>
      </c>
      <c r="G7673" t="s">
        <v>40</v>
      </c>
      <c r="H7673" s="1">
        <v>46100.418993055559</v>
      </c>
      <c r="I7673" t="b">
        <v>1</v>
      </c>
      <c r="J7673" t="b">
        <v>0</v>
      </c>
      <c r="K7673" t="s">
        <v>40</v>
      </c>
      <c r="L7673" t="s">
        <v>60</v>
      </c>
      <c r="M7673">
        <v>27500</v>
      </c>
      <c r="N7673"/>
      <c r="O7673" t="s">
        <v>11762</v>
      </c>
      <c r="P7673" t="s">
        <v>219</v>
      </c>
    </row>
    <row r="7674" spans="1:16" x14ac:dyDescent="0.25">
      <c r="A7674" t="s">
        <v>2</v>
      </c>
      <c r="B7674" t="s">
        <v>3351</v>
      </c>
      <c r="C7674" t="s">
        <v>40</v>
      </c>
      <c r="D7674" t="s">
        <v>4526</v>
      </c>
      <c r="E7674" t="s">
        <v>59</v>
      </c>
      <c r="F7674" t="b">
        <v>0</v>
      </c>
      <c r="G7674" t="s">
        <v>40</v>
      </c>
      <c r="H7674" s="1">
        <v>46100.419062499997</v>
      </c>
      <c r="I7674" t="b">
        <v>0</v>
      </c>
      <c r="J7674" t="b">
        <v>0</v>
      </c>
      <c r="K7674" t="s">
        <v>40</v>
      </c>
      <c r="L7674" t="s">
        <v>60</v>
      </c>
      <c r="M7674">
        <v>35000</v>
      </c>
      <c r="N7674"/>
      <c r="O7674" t="s">
        <v>16540</v>
      </c>
      <c r="P7674" t="s">
        <v>85</v>
      </c>
    </row>
    <row r="7675" spans="1:16" x14ac:dyDescent="0.25">
      <c r="A7675" t="s">
        <v>3</v>
      </c>
      <c r="B7675" t="s">
        <v>16541</v>
      </c>
      <c r="C7675" t="s">
        <v>1379</v>
      </c>
      <c r="D7675" t="s">
        <v>2360</v>
      </c>
      <c r="E7675" t="s">
        <v>59</v>
      </c>
      <c r="F7675" t="b">
        <v>0</v>
      </c>
      <c r="G7675" t="s">
        <v>63</v>
      </c>
      <c r="H7675" s="1">
        <v>46100.426701388889</v>
      </c>
      <c r="I7675" t="b">
        <v>0</v>
      </c>
      <c r="J7675" t="b">
        <v>1</v>
      </c>
      <c r="K7675" t="s">
        <v>41</v>
      </c>
      <c r="L7675" t="s">
        <v>60</v>
      </c>
      <c r="M7675">
        <v>163500</v>
      </c>
      <c r="N7675"/>
      <c r="O7675" t="s">
        <v>2795</v>
      </c>
      <c r="P7675" t="s">
        <v>16542</v>
      </c>
    </row>
    <row r="7676" spans="1:16" x14ac:dyDescent="0.25">
      <c r="A7676" t="s">
        <v>0</v>
      </c>
      <c r="B7676" t="s">
        <v>16235</v>
      </c>
      <c r="C7676" t="s">
        <v>218</v>
      </c>
      <c r="D7676" t="s">
        <v>2360</v>
      </c>
      <c r="F7676" t="b">
        <v>0</v>
      </c>
      <c r="G7676" t="s">
        <v>63</v>
      </c>
      <c r="H7676" s="1">
        <v>46100.426701388889</v>
      </c>
      <c r="I7676" t="b">
        <v>1</v>
      </c>
      <c r="J7676" t="b">
        <v>0</v>
      </c>
      <c r="K7676" t="s">
        <v>41</v>
      </c>
      <c r="L7676" t="s">
        <v>74</v>
      </c>
      <c r="M7676"/>
      <c r="N7676">
        <v>54</v>
      </c>
      <c r="O7676" t="s">
        <v>323</v>
      </c>
      <c r="P7676" t="s">
        <v>16236</v>
      </c>
    </row>
    <row r="7677" spans="1:16" x14ac:dyDescent="0.25">
      <c r="A7677" t="s">
        <v>0</v>
      </c>
      <c r="B7677" t="s">
        <v>14654</v>
      </c>
      <c r="C7677" t="s">
        <v>81</v>
      </c>
      <c r="D7677" t="s">
        <v>2360</v>
      </c>
      <c r="E7677" t="s">
        <v>59</v>
      </c>
      <c r="F7677" t="b">
        <v>0</v>
      </c>
      <c r="G7677" t="s">
        <v>77</v>
      </c>
      <c r="H7677" s="1">
        <v>46100.458692129629</v>
      </c>
      <c r="I7677" t="b">
        <v>0</v>
      </c>
      <c r="J7677" t="b">
        <v>0</v>
      </c>
      <c r="K7677" t="s">
        <v>41</v>
      </c>
      <c r="L7677" t="s">
        <v>74</v>
      </c>
      <c r="M7677"/>
      <c r="N7677">
        <v>80</v>
      </c>
      <c r="O7677" t="s">
        <v>5046</v>
      </c>
    </row>
    <row r="7678" spans="1:16" x14ac:dyDescent="0.25">
      <c r="A7678" t="s">
        <v>0</v>
      </c>
      <c r="B7678" t="s">
        <v>15989</v>
      </c>
      <c r="C7678" t="s">
        <v>81</v>
      </c>
      <c r="D7678" t="s">
        <v>2360</v>
      </c>
      <c r="E7678" t="s">
        <v>59</v>
      </c>
      <c r="F7678" t="b">
        <v>0</v>
      </c>
      <c r="G7678" t="s">
        <v>77</v>
      </c>
      <c r="H7678" s="1">
        <v>46100.458692129629</v>
      </c>
      <c r="I7678" t="b">
        <v>0</v>
      </c>
      <c r="J7678" t="b">
        <v>0</v>
      </c>
      <c r="K7678" t="s">
        <v>41</v>
      </c>
      <c r="L7678" t="s">
        <v>74</v>
      </c>
      <c r="M7678"/>
      <c r="N7678">
        <v>50</v>
      </c>
      <c r="O7678" t="s">
        <v>5046</v>
      </c>
    </row>
    <row r="7679" spans="1:16" x14ac:dyDescent="0.25">
      <c r="A7679" t="s">
        <v>0</v>
      </c>
      <c r="B7679" t="s">
        <v>16543</v>
      </c>
      <c r="C7679" t="s">
        <v>81</v>
      </c>
      <c r="D7679" t="s">
        <v>2360</v>
      </c>
      <c r="E7679" t="s">
        <v>72</v>
      </c>
      <c r="F7679" t="b">
        <v>0</v>
      </c>
      <c r="G7679" t="s">
        <v>77</v>
      </c>
      <c r="H7679" s="1">
        <v>46100.458715277768</v>
      </c>
      <c r="I7679" t="b">
        <v>1</v>
      </c>
      <c r="J7679" t="b">
        <v>0</v>
      </c>
      <c r="K7679" t="s">
        <v>41</v>
      </c>
      <c r="L7679" t="s">
        <v>74</v>
      </c>
      <c r="M7679"/>
      <c r="N7679">
        <v>50</v>
      </c>
      <c r="O7679" t="s">
        <v>5046</v>
      </c>
    </row>
    <row r="7680" spans="1:16" x14ac:dyDescent="0.25">
      <c r="A7680" t="s">
        <v>0</v>
      </c>
      <c r="B7680" t="s">
        <v>289</v>
      </c>
      <c r="C7680" t="s">
        <v>172</v>
      </c>
      <c r="D7680" t="s">
        <v>4346</v>
      </c>
      <c r="E7680" t="s">
        <v>72</v>
      </c>
      <c r="F7680" t="b">
        <v>0</v>
      </c>
      <c r="G7680" t="s">
        <v>68</v>
      </c>
      <c r="H7680" s="1">
        <v>46100.458981481483</v>
      </c>
      <c r="I7680" t="b">
        <v>1</v>
      </c>
      <c r="J7680" t="b">
        <v>1</v>
      </c>
      <c r="K7680" t="s">
        <v>41</v>
      </c>
      <c r="L7680" t="s">
        <v>74</v>
      </c>
      <c r="M7680"/>
      <c r="N7680">
        <v>30</v>
      </c>
      <c r="O7680" t="s">
        <v>16544</v>
      </c>
      <c r="P7680" t="s">
        <v>5803</v>
      </c>
    </row>
    <row r="7681" spans="1:16" x14ac:dyDescent="0.25">
      <c r="A7681" t="s">
        <v>1</v>
      </c>
      <c r="B7681" t="s">
        <v>11894</v>
      </c>
      <c r="C7681" t="s">
        <v>81</v>
      </c>
      <c r="D7681" t="s">
        <v>2360</v>
      </c>
      <c r="E7681" t="s">
        <v>59</v>
      </c>
      <c r="F7681" t="b">
        <v>0</v>
      </c>
      <c r="G7681" t="s">
        <v>77</v>
      </c>
      <c r="H7681" s="1">
        <v>46100.459293981483</v>
      </c>
      <c r="I7681" t="b">
        <v>0</v>
      </c>
      <c r="J7681" t="b">
        <v>0</v>
      </c>
      <c r="K7681" t="s">
        <v>41</v>
      </c>
      <c r="L7681" t="s">
        <v>74</v>
      </c>
      <c r="M7681"/>
      <c r="N7681">
        <v>82.5</v>
      </c>
      <c r="O7681" t="s">
        <v>5046</v>
      </c>
      <c r="P7681" t="s">
        <v>597</v>
      </c>
    </row>
    <row r="7682" spans="1:16" x14ac:dyDescent="0.25">
      <c r="A7682" t="s">
        <v>8</v>
      </c>
      <c r="B7682" t="s">
        <v>16545</v>
      </c>
      <c r="C7682" t="s">
        <v>148</v>
      </c>
      <c r="D7682" t="s">
        <v>4526</v>
      </c>
      <c r="E7682" t="s">
        <v>59</v>
      </c>
      <c r="F7682" t="b">
        <v>0</v>
      </c>
      <c r="G7682" t="s">
        <v>89</v>
      </c>
      <c r="H7682" s="1">
        <v>46100.501111111109</v>
      </c>
      <c r="I7682" t="b">
        <v>0</v>
      </c>
      <c r="J7682" t="b">
        <v>1</v>
      </c>
      <c r="K7682" t="s">
        <v>41</v>
      </c>
      <c r="L7682" t="s">
        <v>60</v>
      </c>
      <c r="M7682">
        <v>112116</v>
      </c>
      <c r="N7682"/>
      <c r="O7682" t="s">
        <v>10744</v>
      </c>
      <c r="P7682" t="s">
        <v>16546</v>
      </c>
    </row>
    <row r="7683" spans="1:16" x14ac:dyDescent="0.25">
      <c r="A7683" t="s">
        <v>5</v>
      </c>
      <c r="B7683" t="s">
        <v>5</v>
      </c>
      <c r="C7683" t="s">
        <v>2897</v>
      </c>
      <c r="D7683" t="s">
        <v>2360</v>
      </c>
      <c r="E7683" t="s">
        <v>59</v>
      </c>
      <c r="F7683" t="b">
        <v>0</v>
      </c>
      <c r="G7683" t="s">
        <v>77</v>
      </c>
      <c r="H7683" s="1">
        <v>46100.501608796287</v>
      </c>
      <c r="I7683" t="b">
        <v>0</v>
      </c>
      <c r="J7683" t="b">
        <v>1</v>
      </c>
      <c r="K7683" t="s">
        <v>41</v>
      </c>
      <c r="L7683" t="s">
        <v>60</v>
      </c>
      <c r="M7683">
        <v>122000</v>
      </c>
      <c r="N7683"/>
      <c r="O7683" t="s">
        <v>1072</v>
      </c>
      <c r="P7683" t="s">
        <v>16547</v>
      </c>
    </row>
    <row r="7684" spans="1:16" x14ac:dyDescent="0.25">
      <c r="A7684" t="s">
        <v>5</v>
      </c>
      <c r="B7684" t="s">
        <v>5</v>
      </c>
      <c r="C7684" t="s">
        <v>5849</v>
      </c>
      <c r="D7684" t="s">
        <v>4526</v>
      </c>
      <c r="E7684" t="s">
        <v>59</v>
      </c>
      <c r="F7684" t="b">
        <v>0</v>
      </c>
      <c r="G7684" t="s">
        <v>77</v>
      </c>
      <c r="H7684" s="1">
        <v>46100.501666666663</v>
      </c>
      <c r="I7684" t="b">
        <v>0</v>
      </c>
      <c r="J7684" t="b">
        <v>0</v>
      </c>
      <c r="K7684" t="s">
        <v>41</v>
      </c>
      <c r="L7684" t="s">
        <v>60</v>
      </c>
      <c r="M7684">
        <v>117500</v>
      </c>
      <c r="N7684"/>
      <c r="O7684" t="s">
        <v>1954</v>
      </c>
      <c r="P7684" t="s">
        <v>16548</v>
      </c>
    </row>
    <row r="7685" spans="1:16" x14ac:dyDescent="0.25">
      <c r="A7685" t="s">
        <v>5</v>
      </c>
      <c r="B7685" t="s">
        <v>3864</v>
      </c>
      <c r="C7685" t="s">
        <v>1390</v>
      </c>
      <c r="D7685" t="s">
        <v>4526</v>
      </c>
      <c r="E7685" t="s">
        <v>59</v>
      </c>
      <c r="F7685" t="b">
        <v>0</v>
      </c>
      <c r="G7685" t="s">
        <v>77</v>
      </c>
      <c r="H7685" s="1">
        <v>46100.501666666663</v>
      </c>
      <c r="I7685" t="b">
        <v>1</v>
      </c>
      <c r="J7685" t="b">
        <v>0</v>
      </c>
      <c r="K7685" t="s">
        <v>41</v>
      </c>
      <c r="L7685" t="s">
        <v>60</v>
      </c>
      <c r="M7685">
        <v>220000</v>
      </c>
      <c r="N7685"/>
      <c r="O7685" t="s">
        <v>1954</v>
      </c>
      <c r="P7685" t="s">
        <v>724</v>
      </c>
    </row>
    <row r="7686" spans="1:16" x14ac:dyDescent="0.25">
      <c r="A7686" t="s">
        <v>2</v>
      </c>
      <c r="B7686" t="s">
        <v>16549</v>
      </c>
      <c r="C7686" t="s">
        <v>142</v>
      </c>
      <c r="D7686" t="s">
        <v>2360</v>
      </c>
      <c r="E7686" t="s">
        <v>59</v>
      </c>
      <c r="F7686" t="b">
        <v>0</v>
      </c>
      <c r="G7686" t="s">
        <v>65</v>
      </c>
      <c r="H7686" s="1">
        <v>46100.541886574072</v>
      </c>
      <c r="I7686" t="b">
        <v>0</v>
      </c>
      <c r="J7686" t="b">
        <v>0</v>
      </c>
      <c r="K7686" t="s">
        <v>41</v>
      </c>
      <c r="L7686" t="s">
        <v>74</v>
      </c>
      <c r="M7686"/>
      <c r="N7686">
        <v>18</v>
      </c>
      <c r="O7686" t="s">
        <v>16550</v>
      </c>
      <c r="P7686" t="s">
        <v>16551</v>
      </c>
    </row>
    <row r="7687" spans="1:16" x14ac:dyDescent="0.25">
      <c r="A7687" t="s">
        <v>3</v>
      </c>
      <c r="B7687" t="s">
        <v>16552</v>
      </c>
      <c r="C7687" t="s">
        <v>81</v>
      </c>
      <c r="D7687" t="s">
        <v>4526</v>
      </c>
      <c r="E7687" t="s">
        <v>59</v>
      </c>
      <c r="F7687" t="b">
        <v>0</v>
      </c>
      <c r="G7687" t="s">
        <v>77</v>
      </c>
      <c r="H7687" s="1">
        <v>46100.542025462957</v>
      </c>
      <c r="I7687" t="b">
        <v>0</v>
      </c>
      <c r="J7687" t="b">
        <v>1</v>
      </c>
      <c r="K7687" t="s">
        <v>41</v>
      </c>
      <c r="L7687" t="s">
        <v>60</v>
      </c>
      <c r="M7687">
        <v>190000</v>
      </c>
      <c r="N7687"/>
      <c r="O7687" t="s">
        <v>16553</v>
      </c>
      <c r="P7687" t="s">
        <v>146</v>
      </c>
    </row>
    <row r="7688" spans="1:16" x14ac:dyDescent="0.25">
      <c r="A7688" t="s">
        <v>2</v>
      </c>
      <c r="B7688" t="s">
        <v>2849</v>
      </c>
      <c r="C7688" t="s">
        <v>165</v>
      </c>
      <c r="D7688" t="s">
        <v>2360</v>
      </c>
      <c r="E7688" t="s">
        <v>59</v>
      </c>
      <c r="F7688" t="b">
        <v>0</v>
      </c>
      <c r="G7688" t="s">
        <v>73</v>
      </c>
      <c r="H7688" s="1">
        <v>46100.542222222219</v>
      </c>
      <c r="I7688" t="b">
        <v>0</v>
      </c>
      <c r="J7688" t="b">
        <v>0</v>
      </c>
      <c r="K7688" t="s">
        <v>41</v>
      </c>
      <c r="L7688" t="s">
        <v>74</v>
      </c>
      <c r="M7688"/>
      <c r="N7688">
        <v>27</v>
      </c>
      <c r="O7688" t="s">
        <v>3493</v>
      </c>
      <c r="P7688" t="s">
        <v>849</v>
      </c>
    </row>
    <row r="7689" spans="1:16" x14ac:dyDescent="0.25">
      <c r="A7689" t="s">
        <v>2</v>
      </c>
      <c r="B7689" t="s">
        <v>2</v>
      </c>
      <c r="C7689" t="s">
        <v>12497</v>
      </c>
      <c r="D7689" t="s">
        <v>16554</v>
      </c>
      <c r="E7689" t="s">
        <v>59</v>
      </c>
      <c r="F7689" t="b">
        <v>0</v>
      </c>
      <c r="G7689" t="s">
        <v>65</v>
      </c>
      <c r="H7689" s="1">
        <v>46100.542523148149</v>
      </c>
      <c r="I7689" t="b">
        <v>0</v>
      </c>
      <c r="J7689" t="b">
        <v>1</v>
      </c>
      <c r="K7689" t="s">
        <v>41</v>
      </c>
      <c r="L7689" t="s">
        <v>60</v>
      </c>
      <c r="M7689">
        <v>88200</v>
      </c>
      <c r="N7689"/>
      <c r="O7689" t="s">
        <v>12498</v>
      </c>
      <c r="P7689" t="s">
        <v>16555</v>
      </c>
    </row>
    <row r="7690" spans="1:16" x14ac:dyDescent="0.25">
      <c r="A7690" t="s">
        <v>2</v>
      </c>
      <c r="B7690" t="s">
        <v>2</v>
      </c>
      <c r="C7690" t="s">
        <v>4245</v>
      </c>
      <c r="D7690" t="s">
        <v>4526</v>
      </c>
      <c r="E7690" t="s">
        <v>59</v>
      </c>
      <c r="F7690" t="b">
        <v>0</v>
      </c>
      <c r="G7690" t="s">
        <v>68</v>
      </c>
      <c r="H7690" s="1">
        <v>46100.542731481481</v>
      </c>
      <c r="I7690" t="b">
        <v>0</v>
      </c>
      <c r="J7690" t="b">
        <v>0</v>
      </c>
      <c r="K7690" t="s">
        <v>41</v>
      </c>
      <c r="L7690" t="s">
        <v>60</v>
      </c>
      <c r="M7690">
        <v>137000</v>
      </c>
      <c r="N7690"/>
      <c r="O7690" t="s">
        <v>7357</v>
      </c>
      <c r="P7690" t="s">
        <v>16556</v>
      </c>
    </row>
    <row r="7691" spans="1:16" x14ac:dyDescent="0.25">
      <c r="A7691" t="s">
        <v>0</v>
      </c>
      <c r="B7691" t="s">
        <v>16557</v>
      </c>
      <c r="C7691" t="s">
        <v>290</v>
      </c>
      <c r="D7691" t="s">
        <v>4526</v>
      </c>
      <c r="E7691" t="s">
        <v>59</v>
      </c>
      <c r="F7691" t="b">
        <v>0</v>
      </c>
      <c r="G7691" t="s">
        <v>77</v>
      </c>
      <c r="H7691" s="1">
        <v>46100.543078703697</v>
      </c>
      <c r="I7691" t="b">
        <v>0</v>
      </c>
      <c r="J7691" t="b">
        <v>0</v>
      </c>
      <c r="K7691" t="s">
        <v>41</v>
      </c>
      <c r="L7691" t="s">
        <v>74</v>
      </c>
      <c r="M7691"/>
      <c r="N7691">
        <v>62.5</v>
      </c>
      <c r="O7691" t="s">
        <v>518</v>
      </c>
      <c r="P7691" t="s">
        <v>13123</v>
      </c>
    </row>
    <row r="7692" spans="1:16" x14ac:dyDescent="0.25">
      <c r="A7692" t="s">
        <v>0</v>
      </c>
      <c r="B7692" t="s">
        <v>262</v>
      </c>
      <c r="C7692" t="s">
        <v>7897</v>
      </c>
      <c r="D7692" t="s">
        <v>4526</v>
      </c>
      <c r="E7692" t="s">
        <v>59</v>
      </c>
      <c r="F7692" t="b">
        <v>0</v>
      </c>
      <c r="G7692" t="s">
        <v>40</v>
      </c>
      <c r="H7692" s="1">
        <v>46100.543946759259</v>
      </c>
      <c r="I7692" t="b">
        <v>1</v>
      </c>
      <c r="J7692" t="b">
        <v>0</v>
      </c>
      <c r="K7692" t="s">
        <v>40</v>
      </c>
      <c r="L7692" t="s">
        <v>60</v>
      </c>
      <c r="M7692">
        <v>65000</v>
      </c>
      <c r="N7692"/>
      <c r="O7692" t="s">
        <v>16558</v>
      </c>
      <c r="P7692" t="s">
        <v>10168</v>
      </c>
    </row>
    <row r="7693" spans="1:16" x14ac:dyDescent="0.25">
      <c r="A7693" t="s">
        <v>0</v>
      </c>
      <c r="B7693" t="s">
        <v>4287</v>
      </c>
      <c r="C7693" t="s">
        <v>5029</v>
      </c>
      <c r="D7693" t="s">
        <v>4346</v>
      </c>
      <c r="E7693" t="s">
        <v>59</v>
      </c>
      <c r="F7693" t="b">
        <v>0</v>
      </c>
      <c r="G7693" t="s">
        <v>40</v>
      </c>
      <c r="H7693" s="1">
        <v>46100.544108796297</v>
      </c>
      <c r="I7693" t="b">
        <v>1</v>
      </c>
      <c r="J7693" t="b">
        <v>0</v>
      </c>
      <c r="K7693" t="s">
        <v>40</v>
      </c>
      <c r="L7693" t="s">
        <v>60</v>
      </c>
      <c r="M7693">
        <v>47500</v>
      </c>
      <c r="N7693"/>
      <c r="O7693" t="s">
        <v>7321</v>
      </c>
      <c r="P7693" t="s">
        <v>16559</v>
      </c>
    </row>
    <row r="7694" spans="1:16" x14ac:dyDescent="0.25">
      <c r="A7694" t="s">
        <v>3</v>
      </c>
      <c r="B7694" t="s">
        <v>16560</v>
      </c>
      <c r="C7694" t="s">
        <v>76</v>
      </c>
      <c r="D7694" t="s">
        <v>4622</v>
      </c>
      <c r="E7694" t="s">
        <v>59</v>
      </c>
      <c r="F7694" t="b">
        <v>1</v>
      </c>
      <c r="G7694" t="s">
        <v>31</v>
      </c>
      <c r="H7694" s="1">
        <v>46100.547233796293</v>
      </c>
      <c r="I7694" t="b">
        <v>0</v>
      </c>
      <c r="J7694" t="b">
        <v>0</v>
      </c>
      <c r="K7694" t="s">
        <v>31</v>
      </c>
      <c r="L7694" t="s">
        <v>60</v>
      </c>
      <c r="M7694">
        <v>21000</v>
      </c>
      <c r="N7694"/>
      <c r="O7694" t="s">
        <v>8008</v>
      </c>
      <c r="P7694" t="s">
        <v>219</v>
      </c>
    </row>
    <row r="7695" spans="1:16" x14ac:dyDescent="0.25">
      <c r="A7695" t="s">
        <v>0</v>
      </c>
      <c r="B7695" t="s">
        <v>16561</v>
      </c>
      <c r="C7695" t="s">
        <v>253</v>
      </c>
      <c r="D7695" t="s">
        <v>4526</v>
      </c>
      <c r="E7695" t="s">
        <v>59</v>
      </c>
      <c r="F7695" t="b">
        <v>0</v>
      </c>
      <c r="G7695" t="s">
        <v>73</v>
      </c>
      <c r="H7695" s="1">
        <v>46100.583958333344</v>
      </c>
      <c r="I7695" t="b">
        <v>0</v>
      </c>
      <c r="J7695" t="b">
        <v>0</v>
      </c>
      <c r="K7695" t="s">
        <v>41</v>
      </c>
      <c r="L7695" t="s">
        <v>60</v>
      </c>
      <c r="M7695">
        <v>69364</v>
      </c>
      <c r="N7695"/>
      <c r="O7695" t="s">
        <v>7968</v>
      </c>
      <c r="P7695" t="s">
        <v>219</v>
      </c>
    </row>
    <row r="7696" spans="1:16" x14ac:dyDescent="0.25">
      <c r="A7696" t="s">
        <v>6</v>
      </c>
      <c r="B7696" t="s">
        <v>16562</v>
      </c>
      <c r="C7696" t="s">
        <v>1375</v>
      </c>
      <c r="D7696" t="s">
        <v>4526</v>
      </c>
      <c r="E7696" t="s">
        <v>59</v>
      </c>
      <c r="F7696" t="b">
        <v>0</v>
      </c>
      <c r="G7696" t="s">
        <v>68</v>
      </c>
      <c r="H7696" s="1">
        <v>46100.584351851852</v>
      </c>
      <c r="I7696" t="b">
        <v>0</v>
      </c>
      <c r="J7696" t="b">
        <v>1</v>
      </c>
      <c r="K7696" t="s">
        <v>41</v>
      </c>
      <c r="L7696" t="s">
        <v>60</v>
      </c>
      <c r="M7696">
        <v>137500</v>
      </c>
      <c r="N7696"/>
      <c r="O7696" t="s">
        <v>16563</v>
      </c>
      <c r="P7696" t="s">
        <v>16564</v>
      </c>
    </row>
    <row r="7697" spans="1:16" x14ac:dyDescent="0.25">
      <c r="A7697" t="s">
        <v>0</v>
      </c>
      <c r="B7697" t="s">
        <v>2769</v>
      </c>
      <c r="C7697" t="s">
        <v>112</v>
      </c>
      <c r="D7697" t="s">
        <v>2360</v>
      </c>
      <c r="F7697" t="b">
        <v>0</v>
      </c>
      <c r="G7697" t="s">
        <v>65</v>
      </c>
      <c r="H7697" s="1">
        <v>46100.625115740739</v>
      </c>
      <c r="I7697" t="b">
        <v>1</v>
      </c>
      <c r="J7697" t="b">
        <v>0</v>
      </c>
      <c r="K7697" t="s">
        <v>41</v>
      </c>
      <c r="L7697" t="s">
        <v>74</v>
      </c>
      <c r="M7697"/>
      <c r="N7697">
        <v>82</v>
      </c>
      <c r="O7697" t="s">
        <v>155</v>
      </c>
      <c r="P7697" t="s">
        <v>16565</v>
      </c>
    </row>
    <row r="7698" spans="1:16" x14ac:dyDescent="0.25">
      <c r="A7698" t="s">
        <v>7</v>
      </c>
      <c r="B7698" t="s">
        <v>4391</v>
      </c>
      <c r="C7698" t="s">
        <v>339</v>
      </c>
      <c r="D7698" t="s">
        <v>5440</v>
      </c>
      <c r="E7698" t="s">
        <v>59</v>
      </c>
      <c r="F7698" t="b">
        <v>0</v>
      </c>
      <c r="G7698" t="s">
        <v>77</v>
      </c>
      <c r="H7698" s="1">
        <v>46100.6253125</v>
      </c>
      <c r="I7698" t="b">
        <v>1</v>
      </c>
      <c r="J7698" t="b">
        <v>0</v>
      </c>
      <c r="K7698" t="s">
        <v>41</v>
      </c>
      <c r="L7698" t="s">
        <v>60</v>
      </c>
      <c r="M7698">
        <v>108000</v>
      </c>
      <c r="N7698"/>
      <c r="O7698" t="s">
        <v>2792</v>
      </c>
      <c r="P7698" t="s">
        <v>16566</v>
      </c>
    </row>
    <row r="7699" spans="1:16" x14ac:dyDescent="0.25">
      <c r="A7699" t="s">
        <v>2</v>
      </c>
      <c r="B7699" t="s">
        <v>16567</v>
      </c>
      <c r="C7699" t="s">
        <v>79</v>
      </c>
      <c r="D7699" t="s">
        <v>4526</v>
      </c>
      <c r="E7699" t="s">
        <v>88</v>
      </c>
      <c r="F7699" t="b">
        <v>0</v>
      </c>
      <c r="G7699" t="s">
        <v>77</v>
      </c>
      <c r="H7699" s="1">
        <v>46100.6253125</v>
      </c>
      <c r="I7699" t="b">
        <v>1</v>
      </c>
      <c r="J7699" t="b">
        <v>0</v>
      </c>
      <c r="K7699" t="s">
        <v>41</v>
      </c>
      <c r="L7699" t="s">
        <v>74</v>
      </c>
      <c r="M7699"/>
      <c r="N7699">
        <v>84.5</v>
      </c>
      <c r="O7699" t="s">
        <v>2643</v>
      </c>
      <c r="P7699" t="s">
        <v>597</v>
      </c>
    </row>
    <row r="7700" spans="1:16" x14ac:dyDescent="0.25">
      <c r="A7700" t="s">
        <v>9</v>
      </c>
      <c r="B7700" t="s">
        <v>16568</v>
      </c>
      <c r="C7700" t="s">
        <v>190</v>
      </c>
      <c r="D7700" t="s">
        <v>4526</v>
      </c>
      <c r="E7700" t="s">
        <v>59</v>
      </c>
      <c r="F7700" t="b">
        <v>0</v>
      </c>
      <c r="G7700" t="s">
        <v>73</v>
      </c>
      <c r="H7700" s="1">
        <v>46100.625578703701</v>
      </c>
      <c r="I7700" t="b">
        <v>0</v>
      </c>
      <c r="J7700" t="b">
        <v>1</v>
      </c>
      <c r="K7700" t="s">
        <v>41</v>
      </c>
      <c r="L7700" t="s">
        <v>60</v>
      </c>
      <c r="M7700">
        <v>147500</v>
      </c>
      <c r="N7700"/>
      <c r="O7700" t="s">
        <v>4052</v>
      </c>
      <c r="P7700" t="s">
        <v>16569</v>
      </c>
    </row>
    <row r="7701" spans="1:16" x14ac:dyDescent="0.25">
      <c r="A7701" t="s">
        <v>0</v>
      </c>
      <c r="B7701" t="s">
        <v>16570</v>
      </c>
      <c r="C7701" t="s">
        <v>4093</v>
      </c>
      <c r="D7701" t="s">
        <v>4526</v>
      </c>
      <c r="E7701" t="s">
        <v>59</v>
      </c>
      <c r="F7701" t="b">
        <v>0</v>
      </c>
      <c r="G7701" t="s">
        <v>89</v>
      </c>
      <c r="H7701" s="1">
        <v>46100.625763888893</v>
      </c>
      <c r="I7701" t="b">
        <v>1</v>
      </c>
      <c r="J7701" t="b">
        <v>0</v>
      </c>
      <c r="K7701" t="s">
        <v>41</v>
      </c>
      <c r="L7701" t="s">
        <v>74</v>
      </c>
      <c r="M7701"/>
      <c r="N7701">
        <v>64</v>
      </c>
      <c r="O7701" t="s">
        <v>3576</v>
      </c>
      <c r="P7701" t="s">
        <v>152</v>
      </c>
    </row>
    <row r="7702" spans="1:16" x14ac:dyDescent="0.25">
      <c r="A7702" t="s">
        <v>2</v>
      </c>
      <c r="B7702" t="s">
        <v>2</v>
      </c>
      <c r="C7702" t="s">
        <v>3283</v>
      </c>
      <c r="D7702" t="s">
        <v>4346</v>
      </c>
      <c r="E7702" t="s">
        <v>3824</v>
      </c>
      <c r="F7702" t="b">
        <v>0</v>
      </c>
      <c r="G7702" t="s">
        <v>77</v>
      </c>
      <c r="H7702" s="1">
        <v>46100.625914351847</v>
      </c>
      <c r="I7702" t="b">
        <v>0</v>
      </c>
      <c r="J7702" t="b">
        <v>0</v>
      </c>
      <c r="K7702" t="s">
        <v>41</v>
      </c>
      <c r="L7702" t="s">
        <v>60</v>
      </c>
      <c r="M7702">
        <v>114171.965</v>
      </c>
      <c r="N7702"/>
      <c r="O7702" t="s">
        <v>3732</v>
      </c>
      <c r="P7702" t="s">
        <v>16571</v>
      </c>
    </row>
    <row r="7703" spans="1:16" x14ac:dyDescent="0.25">
      <c r="A7703" t="s">
        <v>6</v>
      </c>
      <c r="B7703" t="s">
        <v>16572</v>
      </c>
      <c r="C7703" t="s">
        <v>76</v>
      </c>
      <c r="D7703" t="s">
        <v>4622</v>
      </c>
      <c r="E7703" t="s">
        <v>59</v>
      </c>
      <c r="F7703" t="b">
        <v>1</v>
      </c>
      <c r="G7703" t="s">
        <v>68</v>
      </c>
      <c r="H7703" s="1">
        <v>46100.626018518517</v>
      </c>
      <c r="I7703" t="b">
        <v>0</v>
      </c>
      <c r="J7703" t="b">
        <v>1</v>
      </c>
      <c r="K7703" t="s">
        <v>41</v>
      </c>
      <c r="L7703" t="s">
        <v>60</v>
      </c>
      <c r="M7703">
        <v>84600</v>
      </c>
      <c r="N7703"/>
      <c r="O7703" t="s">
        <v>9042</v>
      </c>
      <c r="P7703" t="s">
        <v>997</v>
      </c>
    </row>
    <row r="7704" spans="1:16" x14ac:dyDescent="0.25">
      <c r="A7704" t="s">
        <v>1</v>
      </c>
      <c r="B7704" t="s">
        <v>16573</v>
      </c>
      <c r="C7704" t="s">
        <v>2766</v>
      </c>
      <c r="D7704" t="s">
        <v>4526</v>
      </c>
      <c r="E7704" t="s">
        <v>88</v>
      </c>
      <c r="F7704" t="b">
        <v>0</v>
      </c>
      <c r="G7704" t="s">
        <v>68</v>
      </c>
      <c r="H7704" s="1">
        <v>46100.62709490741</v>
      </c>
      <c r="I7704" t="b">
        <v>1</v>
      </c>
      <c r="J7704" t="b">
        <v>1</v>
      </c>
      <c r="K7704" t="s">
        <v>41</v>
      </c>
      <c r="L7704" t="s">
        <v>74</v>
      </c>
      <c r="M7704"/>
      <c r="N7704">
        <v>62.45</v>
      </c>
      <c r="O7704" t="s">
        <v>126</v>
      </c>
      <c r="P7704" t="s">
        <v>16574</v>
      </c>
    </row>
    <row r="7705" spans="1:16" x14ac:dyDescent="0.25">
      <c r="A7705" t="s">
        <v>0</v>
      </c>
      <c r="B7705" t="s">
        <v>16575</v>
      </c>
      <c r="C7705" t="s">
        <v>359</v>
      </c>
      <c r="D7705" t="s">
        <v>4526</v>
      </c>
      <c r="F7705" t="b">
        <v>0</v>
      </c>
      <c r="G7705" t="s">
        <v>65</v>
      </c>
      <c r="H7705" s="1">
        <v>46100.666886574072</v>
      </c>
      <c r="I7705" t="b">
        <v>0</v>
      </c>
      <c r="J7705" t="b">
        <v>0</v>
      </c>
      <c r="K7705" t="s">
        <v>41</v>
      </c>
      <c r="L7705" t="s">
        <v>74</v>
      </c>
      <c r="M7705"/>
      <c r="N7705">
        <v>27.1</v>
      </c>
      <c r="O7705" t="s">
        <v>6111</v>
      </c>
      <c r="P7705" t="s">
        <v>16576</v>
      </c>
    </row>
    <row r="7706" spans="1:16" x14ac:dyDescent="0.25">
      <c r="A7706" t="s">
        <v>3</v>
      </c>
      <c r="B7706" t="s">
        <v>16577</v>
      </c>
      <c r="C7706" t="s">
        <v>201</v>
      </c>
      <c r="D7706" t="s">
        <v>2360</v>
      </c>
      <c r="E7706" t="s">
        <v>59</v>
      </c>
      <c r="F7706" t="b">
        <v>0</v>
      </c>
      <c r="G7706" t="s">
        <v>77</v>
      </c>
      <c r="H7706" s="1">
        <v>46100.667025462957</v>
      </c>
      <c r="I7706" t="b">
        <v>0</v>
      </c>
      <c r="J7706" t="b">
        <v>0</v>
      </c>
      <c r="K7706" t="s">
        <v>41</v>
      </c>
      <c r="L7706" t="s">
        <v>60</v>
      </c>
      <c r="M7706">
        <v>81000</v>
      </c>
      <c r="N7706"/>
      <c r="O7706" t="s">
        <v>16578</v>
      </c>
      <c r="P7706" t="s">
        <v>1762</v>
      </c>
    </row>
    <row r="7707" spans="1:16" x14ac:dyDescent="0.25">
      <c r="A7707" t="s">
        <v>2</v>
      </c>
      <c r="B7707" t="s">
        <v>986</v>
      </c>
      <c r="C7707" t="s">
        <v>304</v>
      </c>
      <c r="D7707" t="s">
        <v>16579</v>
      </c>
      <c r="E7707" t="s">
        <v>59</v>
      </c>
      <c r="F7707" t="b">
        <v>0</v>
      </c>
      <c r="G7707" t="s">
        <v>77</v>
      </c>
      <c r="H7707" s="1">
        <v>46100.667581018519</v>
      </c>
      <c r="I7707" t="b">
        <v>0</v>
      </c>
      <c r="J7707" t="b">
        <v>1</v>
      </c>
      <c r="K7707" t="s">
        <v>41</v>
      </c>
      <c r="L7707" t="s">
        <v>60</v>
      </c>
      <c r="M7707">
        <v>188325</v>
      </c>
      <c r="N7707"/>
      <c r="O7707" t="s">
        <v>16580</v>
      </c>
      <c r="P7707" t="s">
        <v>310</v>
      </c>
    </row>
    <row r="7708" spans="1:16" x14ac:dyDescent="0.25">
      <c r="A7708" t="s">
        <v>1</v>
      </c>
      <c r="B7708" t="s">
        <v>16581</v>
      </c>
      <c r="C7708" t="s">
        <v>1621</v>
      </c>
      <c r="D7708" t="s">
        <v>2360</v>
      </c>
      <c r="E7708" t="s">
        <v>59</v>
      </c>
      <c r="F7708" t="b">
        <v>0</v>
      </c>
      <c r="G7708" t="s">
        <v>65</v>
      </c>
      <c r="H7708" s="1">
        <v>46100.667962962973</v>
      </c>
      <c r="I7708" t="b">
        <v>0</v>
      </c>
      <c r="J7708" t="b">
        <v>1</v>
      </c>
      <c r="K7708" t="s">
        <v>41</v>
      </c>
      <c r="L7708" t="s">
        <v>60</v>
      </c>
      <c r="M7708">
        <v>117395</v>
      </c>
      <c r="N7708"/>
      <c r="O7708" t="s">
        <v>16582</v>
      </c>
      <c r="P7708" t="s">
        <v>16583</v>
      </c>
    </row>
    <row r="7709" spans="1:16" x14ac:dyDescent="0.25">
      <c r="A7709" t="s">
        <v>1</v>
      </c>
      <c r="B7709" t="s">
        <v>1</v>
      </c>
      <c r="C7709" t="s">
        <v>16584</v>
      </c>
      <c r="D7709" t="s">
        <v>4526</v>
      </c>
      <c r="E7709" t="s">
        <v>88</v>
      </c>
      <c r="F7709" t="b">
        <v>0</v>
      </c>
      <c r="G7709" t="s">
        <v>77</v>
      </c>
      <c r="H7709" s="1">
        <v>46100.668194444443</v>
      </c>
      <c r="I7709" t="b">
        <v>0</v>
      </c>
      <c r="J7709" t="b">
        <v>0</v>
      </c>
      <c r="K7709" t="s">
        <v>41</v>
      </c>
      <c r="L7709" t="s">
        <v>74</v>
      </c>
      <c r="M7709"/>
      <c r="N7709">
        <v>41.5</v>
      </c>
      <c r="O7709" t="s">
        <v>105</v>
      </c>
    </row>
    <row r="7710" spans="1:16" x14ac:dyDescent="0.25">
      <c r="A7710" t="s">
        <v>2</v>
      </c>
      <c r="B7710" t="s">
        <v>213</v>
      </c>
      <c r="C7710" t="s">
        <v>10022</v>
      </c>
      <c r="D7710" t="s">
        <v>4526</v>
      </c>
      <c r="E7710" t="s">
        <v>59</v>
      </c>
      <c r="F7710" t="b">
        <v>0</v>
      </c>
      <c r="G7710" t="s">
        <v>40</v>
      </c>
      <c r="H7710" s="1">
        <v>46100.669062499997</v>
      </c>
      <c r="I7710" t="b">
        <v>0</v>
      </c>
      <c r="J7710" t="b">
        <v>0</v>
      </c>
      <c r="K7710" t="s">
        <v>40</v>
      </c>
      <c r="L7710" t="s">
        <v>60</v>
      </c>
      <c r="M7710">
        <v>70500</v>
      </c>
      <c r="N7710"/>
      <c r="O7710" t="s">
        <v>101</v>
      </c>
    </row>
    <row r="7711" spans="1:16" x14ac:dyDescent="0.25">
      <c r="A7711" t="s">
        <v>1</v>
      </c>
      <c r="B7711" t="s">
        <v>1</v>
      </c>
      <c r="C7711" t="s">
        <v>16585</v>
      </c>
      <c r="D7711" t="s">
        <v>4346</v>
      </c>
      <c r="E7711" t="s">
        <v>59</v>
      </c>
      <c r="F7711" t="b">
        <v>0</v>
      </c>
      <c r="G7711" t="s">
        <v>40</v>
      </c>
      <c r="H7711" s="1">
        <v>46100.669108796297</v>
      </c>
      <c r="I7711" t="b">
        <v>1</v>
      </c>
      <c r="J7711" t="b">
        <v>0</v>
      </c>
      <c r="K7711" t="s">
        <v>40</v>
      </c>
      <c r="L7711" t="s">
        <v>60</v>
      </c>
      <c r="M7711">
        <v>65000</v>
      </c>
      <c r="N7711"/>
      <c r="O7711" t="s">
        <v>526</v>
      </c>
      <c r="P7711" t="s">
        <v>16586</v>
      </c>
    </row>
    <row r="7712" spans="1:16" x14ac:dyDescent="0.25">
      <c r="A7712" t="s">
        <v>1</v>
      </c>
      <c r="B7712" t="s">
        <v>16587</v>
      </c>
      <c r="C7712" t="s">
        <v>5795</v>
      </c>
      <c r="D7712" t="s">
        <v>16588</v>
      </c>
      <c r="E7712" t="s">
        <v>59</v>
      </c>
      <c r="F7712" t="b">
        <v>0</v>
      </c>
      <c r="G7712" t="s">
        <v>40</v>
      </c>
      <c r="H7712" s="1">
        <v>46100.669189814813</v>
      </c>
      <c r="I7712" t="b">
        <v>0</v>
      </c>
      <c r="J7712" t="b">
        <v>0</v>
      </c>
      <c r="K7712" t="s">
        <v>40</v>
      </c>
      <c r="L7712" t="s">
        <v>60</v>
      </c>
      <c r="M7712">
        <v>69300</v>
      </c>
      <c r="N7712"/>
      <c r="O7712" t="s">
        <v>16589</v>
      </c>
      <c r="P7712" t="s">
        <v>16590</v>
      </c>
    </row>
    <row r="7713" spans="1:16" x14ac:dyDescent="0.25">
      <c r="A7713" t="s">
        <v>3</v>
      </c>
      <c r="B7713" t="s">
        <v>16591</v>
      </c>
      <c r="C7713" t="s">
        <v>246</v>
      </c>
      <c r="D7713" t="s">
        <v>4526</v>
      </c>
      <c r="E7713" t="s">
        <v>88</v>
      </c>
      <c r="F7713" t="b">
        <v>0</v>
      </c>
      <c r="G7713" t="s">
        <v>65</v>
      </c>
      <c r="H7713" s="1">
        <v>46100.708599537043</v>
      </c>
      <c r="I7713" t="b">
        <v>1</v>
      </c>
      <c r="J7713" t="b">
        <v>0</v>
      </c>
      <c r="K7713" t="s">
        <v>41</v>
      </c>
      <c r="L7713" t="s">
        <v>74</v>
      </c>
      <c r="M7713"/>
      <c r="N7713">
        <v>77.5</v>
      </c>
      <c r="O7713" t="s">
        <v>16592</v>
      </c>
      <c r="P7713" t="s">
        <v>16593</v>
      </c>
    </row>
    <row r="7714" spans="1:16" x14ac:dyDescent="0.25">
      <c r="A7714" t="s">
        <v>2</v>
      </c>
      <c r="B7714" t="s">
        <v>16594</v>
      </c>
      <c r="C7714" t="s">
        <v>1162</v>
      </c>
      <c r="D7714" t="s">
        <v>4346</v>
      </c>
      <c r="E7714" t="s">
        <v>59</v>
      </c>
      <c r="F7714" t="b">
        <v>0</v>
      </c>
      <c r="G7714" t="s">
        <v>65</v>
      </c>
      <c r="H7714" s="1">
        <v>46100.709189814806</v>
      </c>
      <c r="I7714" t="b">
        <v>0</v>
      </c>
      <c r="J7714" t="b">
        <v>1</v>
      </c>
      <c r="K7714" t="s">
        <v>41</v>
      </c>
      <c r="L7714" t="s">
        <v>60</v>
      </c>
      <c r="M7714">
        <v>126040</v>
      </c>
      <c r="N7714"/>
      <c r="O7714" t="s">
        <v>813</v>
      </c>
      <c r="P7714" t="s">
        <v>85</v>
      </c>
    </row>
    <row r="7715" spans="1:16" x14ac:dyDescent="0.25">
      <c r="A7715" t="s">
        <v>2</v>
      </c>
      <c r="B7715" t="s">
        <v>16595</v>
      </c>
      <c r="C7715" t="s">
        <v>2385</v>
      </c>
      <c r="D7715" t="s">
        <v>4984</v>
      </c>
      <c r="E7715" t="s">
        <v>10263</v>
      </c>
      <c r="F7715" t="b">
        <v>0</v>
      </c>
      <c r="G7715" t="s">
        <v>65</v>
      </c>
      <c r="H7715" s="1">
        <v>46100.70921296296</v>
      </c>
      <c r="I7715" t="b">
        <v>1</v>
      </c>
      <c r="J7715" t="b">
        <v>0</v>
      </c>
      <c r="K7715" t="s">
        <v>41</v>
      </c>
      <c r="L7715" t="s">
        <v>74</v>
      </c>
      <c r="M7715"/>
      <c r="N7715">
        <v>47.5</v>
      </c>
      <c r="O7715" t="s">
        <v>4984</v>
      </c>
    </row>
    <row r="7716" spans="1:16" x14ac:dyDescent="0.25">
      <c r="A7716" t="s">
        <v>7</v>
      </c>
      <c r="B7716" t="s">
        <v>16596</v>
      </c>
      <c r="C7716" t="s">
        <v>40</v>
      </c>
      <c r="D7716" t="s">
        <v>4526</v>
      </c>
      <c r="E7716" t="s">
        <v>59</v>
      </c>
      <c r="F7716" t="b">
        <v>0</v>
      </c>
      <c r="G7716" t="s">
        <v>40</v>
      </c>
      <c r="H7716" s="1">
        <v>46100.710659722223</v>
      </c>
      <c r="I7716" t="b">
        <v>1</v>
      </c>
      <c r="J7716" t="b">
        <v>0</v>
      </c>
      <c r="K7716" t="s">
        <v>40</v>
      </c>
      <c r="L7716" t="s">
        <v>60</v>
      </c>
      <c r="M7716">
        <v>60738</v>
      </c>
      <c r="N7716"/>
      <c r="O7716" t="s">
        <v>16597</v>
      </c>
      <c r="P7716" t="s">
        <v>16598</v>
      </c>
    </row>
    <row r="7717" spans="1:16" x14ac:dyDescent="0.25">
      <c r="A7717" t="s">
        <v>0</v>
      </c>
      <c r="B7717" t="s">
        <v>16599</v>
      </c>
      <c r="C7717" t="s">
        <v>7338</v>
      </c>
      <c r="D7717" t="s">
        <v>4599</v>
      </c>
      <c r="E7717" t="s">
        <v>59</v>
      </c>
      <c r="F7717" t="b">
        <v>0</v>
      </c>
      <c r="G7717" t="s">
        <v>40</v>
      </c>
      <c r="H7717" s="1">
        <v>46100.710659722223</v>
      </c>
      <c r="I7717" t="b">
        <v>1</v>
      </c>
      <c r="J7717" t="b">
        <v>0</v>
      </c>
      <c r="K7717" t="s">
        <v>40</v>
      </c>
      <c r="L7717" t="s">
        <v>60</v>
      </c>
      <c r="M7717">
        <v>21398</v>
      </c>
      <c r="N7717"/>
      <c r="O7717" t="s">
        <v>16600</v>
      </c>
      <c r="P7717" t="s">
        <v>219</v>
      </c>
    </row>
    <row r="7718" spans="1:16" x14ac:dyDescent="0.25">
      <c r="A7718" t="s">
        <v>7</v>
      </c>
      <c r="B7718" t="s">
        <v>16601</v>
      </c>
      <c r="C7718" t="s">
        <v>13</v>
      </c>
      <c r="D7718" t="s">
        <v>4526</v>
      </c>
      <c r="E7718" t="s">
        <v>59</v>
      </c>
      <c r="F7718" t="b">
        <v>0</v>
      </c>
      <c r="G7718" t="s">
        <v>13</v>
      </c>
      <c r="H7718" s="1">
        <v>46100.710960648154</v>
      </c>
      <c r="I7718" t="b">
        <v>1</v>
      </c>
      <c r="J7718" t="b">
        <v>0</v>
      </c>
      <c r="K7718" t="s">
        <v>13</v>
      </c>
      <c r="L7718" t="s">
        <v>60</v>
      </c>
      <c r="M7718">
        <v>104482.5</v>
      </c>
      <c r="N7718"/>
      <c r="O7718" t="s">
        <v>16602</v>
      </c>
      <c r="P7718" t="s">
        <v>16603</v>
      </c>
    </row>
    <row r="7719" spans="1:16" x14ac:dyDescent="0.25">
      <c r="A7719" t="s">
        <v>7</v>
      </c>
      <c r="B7719" t="s">
        <v>16604</v>
      </c>
      <c r="C7719" t="s">
        <v>5215</v>
      </c>
      <c r="D7719" t="s">
        <v>4346</v>
      </c>
      <c r="E7719" t="s">
        <v>59</v>
      </c>
      <c r="F7719" t="b">
        <v>0</v>
      </c>
      <c r="G7719" t="s">
        <v>19</v>
      </c>
      <c r="H7719" s="1">
        <v>46100.711273148147</v>
      </c>
      <c r="I7719" t="b">
        <v>0</v>
      </c>
      <c r="J7719" t="b">
        <v>0</v>
      </c>
      <c r="K7719" t="s">
        <v>19</v>
      </c>
      <c r="L7719" t="s">
        <v>60</v>
      </c>
      <c r="M7719">
        <v>550000</v>
      </c>
      <c r="N7719"/>
      <c r="O7719" t="s">
        <v>16605</v>
      </c>
      <c r="P7719" t="s">
        <v>16606</v>
      </c>
    </row>
    <row r="7720" spans="1:16" x14ac:dyDescent="0.25">
      <c r="A7720" t="s">
        <v>0</v>
      </c>
      <c r="B7720" t="s">
        <v>16607</v>
      </c>
      <c r="C7720" t="s">
        <v>76</v>
      </c>
      <c r="D7720" t="s">
        <v>584</v>
      </c>
      <c r="E7720" t="s">
        <v>59</v>
      </c>
      <c r="F7720" t="b">
        <v>1</v>
      </c>
      <c r="G7720" t="s">
        <v>19</v>
      </c>
      <c r="H7720" s="1">
        <v>46100.711354166669</v>
      </c>
      <c r="I7720" t="b">
        <v>0</v>
      </c>
      <c r="J7720" t="b">
        <v>0</v>
      </c>
      <c r="K7720" t="s">
        <v>19</v>
      </c>
      <c r="L7720" t="s">
        <v>74</v>
      </c>
      <c r="M7720"/>
      <c r="N7720">
        <v>15</v>
      </c>
      <c r="O7720" t="s">
        <v>521</v>
      </c>
      <c r="P7720" t="s">
        <v>1482</v>
      </c>
    </row>
    <row r="7721" spans="1:16" x14ac:dyDescent="0.25">
      <c r="A7721" t="s">
        <v>1</v>
      </c>
      <c r="B7721" t="s">
        <v>16608</v>
      </c>
      <c r="C7721" t="s">
        <v>9560</v>
      </c>
      <c r="D7721" t="s">
        <v>4346</v>
      </c>
      <c r="E7721" t="s">
        <v>59</v>
      </c>
      <c r="F7721" t="b">
        <v>0</v>
      </c>
      <c r="G7721" t="s">
        <v>19</v>
      </c>
      <c r="H7721" s="1">
        <v>46100.711458333331</v>
      </c>
      <c r="I7721" t="b">
        <v>1</v>
      </c>
      <c r="J7721" t="b">
        <v>0</v>
      </c>
      <c r="K7721" t="s">
        <v>19</v>
      </c>
      <c r="L7721" t="s">
        <v>60</v>
      </c>
      <c r="M7721">
        <v>2150000</v>
      </c>
      <c r="N7721"/>
      <c r="O7721" t="s">
        <v>16609</v>
      </c>
      <c r="P7721" t="s">
        <v>1187</v>
      </c>
    </row>
    <row r="7722" spans="1:16" x14ac:dyDescent="0.25">
      <c r="A7722" t="s">
        <v>0</v>
      </c>
      <c r="B7722" t="s">
        <v>16610</v>
      </c>
      <c r="C7722" t="s">
        <v>16611</v>
      </c>
      <c r="D7722" t="s">
        <v>6067</v>
      </c>
      <c r="E7722" t="s">
        <v>59</v>
      </c>
      <c r="F7722" t="b">
        <v>0</v>
      </c>
      <c r="G7722" t="s">
        <v>16612</v>
      </c>
      <c r="H7722" s="1">
        <v>46100.72078703704</v>
      </c>
      <c r="I7722" t="b">
        <v>0</v>
      </c>
      <c r="J7722" t="b">
        <v>0</v>
      </c>
      <c r="K7722" t="s">
        <v>16612</v>
      </c>
      <c r="L7722" t="s">
        <v>60</v>
      </c>
      <c r="M7722">
        <v>65000</v>
      </c>
      <c r="N7722"/>
      <c r="O7722" t="s">
        <v>16613</v>
      </c>
      <c r="P7722" t="s">
        <v>1738</v>
      </c>
    </row>
    <row r="7723" spans="1:16" x14ac:dyDescent="0.25">
      <c r="A7723" t="s">
        <v>0</v>
      </c>
      <c r="B7723" t="s">
        <v>16614</v>
      </c>
      <c r="C7723" t="s">
        <v>319</v>
      </c>
      <c r="D7723" t="s">
        <v>4346</v>
      </c>
      <c r="E7723" t="s">
        <v>59</v>
      </c>
      <c r="F7723" t="b">
        <v>0</v>
      </c>
      <c r="G7723" t="s">
        <v>65</v>
      </c>
      <c r="H7723" s="1">
        <v>46100.750196759262</v>
      </c>
      <c r="I7723" t="b">
        <v>0</v>
      </c>
      <c r="J7723" t="b">
        <v>0</v>
      </c>
      <c r="K7723" t="s">
        <v>41</v>
      </c>
      <c r="L7723" t="s">
        <v>74</v>
      </c>
      <c r="M7723"/>
      <c r="N7723">
        <v>62.5</v>
      </c>
      <c r="O7723" t="s">
        <v>10160</v>
      </c>
      <c r="P7723" t="s">
        <v>16615</v>
      </c>
    </row>
    <row r="7724" spans="1:16" x14ac:dyDescent="0.25">
      <c r="A7724" t="s">
        <v>0</v>
      </c>
      <c r="B7724" t="s">
        <v>16616</v>
      </c>
      <c r="C7724" t="s">
        <v>172</v>
      </c>
      <c r="D7724" t="s">
        <v>2360</v>
      </c>
      <c r="E7724" t="s">
        <v>59</v>
      </c>
      <c r="F7724" t="b">
        <v>0</v>
      </c>
      <c r="G7724" t="s">
        <v>68</v>
      </c>
      <c r="H7724" s="1">
        <v>46100.750648148147</v>
      </c>
      <c r="I7724" t="b">
        <v>1</v>
      </c>
      <c r="J7724" t="b">
        <v>0</v>
      </c>
      <c r="K7724" t="s">
        <v>41</v>
      </c>
      <c r="L7724" t="s">
        <v>74</v>
      </c>
      <c r="M7724"/>
      <c r="N7724">
        <v>67.5</v>
      </c>
      <c r="O7724" t="s">
        <v>2355</v>
      </c>
      <c r="P7724" t="s">
        <v>16617</v>
      </c>
    </row>
    <row r="7725" spans="1:16" x14ac:dyDescent="0.25">
      <c r="A7725" t="s">
        <v>2</v>
      </c>
      <c r="B7725" t="s">
        <v>16618</v>
      </c>
      <c r="C7725" t="s">
        <v>319</v>
      </c>
      <c r="D7725" t="s">
        <v>5349</v>
      </c>
      <c r="E7725" t="s">
        <v>59</v>
      </c>
      <c r="F7725" t="b">
        <v>0</v>
      </c>
      <c r="G7725" t="s">
        <v>65</v>
      </c>
      <c r="H7725" s="1">
        <v>46100.750833333332</v>
      </c>
      <c r="I7725" t="b">
        <v>0</v>
      </c>
      <c r="J7725" t="b">
        <v>1</v>
      </c>
      <c r="K7725" t="s">
        <v>41</v>
      </c>
      <c r="L7725" t="s">
        <v>60</v>
      </c>
      <c r="M7725">
        <v>178500</v>
      </c>
      <c r="N7725"/>
      <c r="O7725" t="s">
        <v>6447</v>
      </c>
      <c r="P7725" t="s">
        <v>16619</v>
      </c>
    </row>
    <row r="7726" spans="1:16" x14ac:dyDescent="0.25">
      <c r="A7726" t="s">
        <v>1</v>
      </c>
      <c r="B7726" t="s">
        <v>2579</v>
      </c>
      <c r="C7726" t="s">
        <v>1783</v>
      </c>
      <c r="D7726" t="s">
        <v>4346</v>
      </c>
      <c r="E7726" t="s">
        <v>59</v>
      </c>
      <c r="F7726" t="b">
        <v>0</v>
      </c>
      <c r="G7726" t="s">
        <v>77</v>
      </c>
      <c r="H7726" s="1">
        <v>46100.751446759263</v>
      </c>
      <c r="I7726" t="b">
        <v>1</v>
      </c>
      <c r="J7726" t="b">
        <v>1</v>
      </c>
      <c r="K7726" t="s">
        <v>41</v>
      </c>
      <c r="L7726" t="s">
        <v>60</v>
      </c>
      <c r="M7726">
        <v>138000</v>
      </c>
      <c r="N7726"/>
      <c r="O7726" t="s">
        <v>16620</v>
      </c>
      <c r="P7726" t="s">
        <v>16621</v>
      </c>
    </row>
    <row r="7727" spans="1:16" x14ac:dyDescent="0.25">
      <c r="A7727" t="s">
        <v>0</v>
      </c>
      <c r="B7727" t="s">
        <v>16622</v>
      </c>
      <c r="C7727" t="s">
        <v>5273</v>
      </c>
      <c r="D7727" t="s">
        <v>4346</v>
      </c>
      <c r="E7727" t="s">
        <v>59</v>
      </c>
      <c r="F7727" t="b">
        <v>0</v>
      </c>
      <c r="G7727" t="s">
        <v>40</v>
      </c>
      <c r="H7727" s="1">
        <v>46100.752280092587</v>
      </c>
      <c r="I7727" t="b">
        <v>0</v>
      </c>
      <c r="J7727" t="b">
        <v>0</v>
      </c>
      <c r="K7727" t="s">
        <v>40</v>
      </c>
      <c r="L7727" t="s">
        <v>60</v>
      </c>
      <c r="M7727">
        <v>42541.5</v>
      </c>
      <c r="N7727"/>
      <c r="O7727" t="s">
        <v>16623</v>
      </c>
      <c r="P7727" t="s">
        <v>3201</v>
      </c>
    </row>
    <row r="7728" spans="1:16" x14ac:dyDescent="0.25">
      <c r="A7728" t="s">
        <v>0</v>
      </c>
      <c r="B7728" t="s">
        <v>16624</v>
      </c>
      <c r="C7728" t="s">
        <v>76</v>
      </c>
      <c r="D7728" t="s">
        <v>6627</v>
      </c>
      <c r="E7728" t="s">
        <v>59</v>
      </c>
      <c r="F7728" t="b">
        <v>1</v>
      </c>
      <c r="G7728" t="s">
        <v>13</v>
      </c>
      <c r="H7728" s="1">
        <v>46100.752627314818</v>
      </c>
      <c r="I7728" t="b">
        <v>0</v>
      </c>
      <c r="J7728" t="b">
        <v>0</v>
      </c>
      <c r="K7728" t="s">
        <v>13</v>
      </c>
      <c r="L7728" t="s">
        <v>60</v>
      </c>
      <c r="M7728">
        <v>82500</v>
      </c>
      <c r="N7728"/>
      <c r="O7728" t="s">
        <v>16625</v>
      </c>
      <c r="P7728" t="s">
        <v>9325</v>
      </c>
    </row>
    <row r="7729" spans="1:16" x14ac:dyDescent="0.25">
      <c r="A7729" t="s">
        <v>1</v>
      </c>
      <c r="B7729" t="s">
        <v>16626</v>
      </c>
      <c r="C7729" t="s">
        <v>500</v>
      </c>
      <c r="D7729" t="s">
        <v>4346</v>
      </c>
      <c r="E7729" t="s">
        <v>59</v>
      </c>
      <c r="F7729" t="b">
        <v>0</v>
      </c>
      <c r="G7729" t="s">
        <v>13</v>
      </c>
      <c r="H7729" s="1">
        <v>46100.75273148148</v>
      </c>
      <c r="I7729" t="b">
        <v>0</v>
      </c>
      <c r="J7729" t="b">
        <v>0</v>
      </c>
      <c r="K7729" t="s">
        <v>13</v>
      </c>
      <c r="L7729" t="s">
        <v>74</v>
      </c>
      <c r="M7729"/>
      <c r="N7729">
        <v>82.5</v>
      </c>
      <c r="O7729" t="s">
        <v>5046</v>
      </c>
      <c r="P7729" t="s">
        <v>597</v>
      </c>
    </row>
    <row r="7730" spans="1:16" x14ac:dyDescent="0.25">
      <c r="A7730" t="s">
        <v>3</v>
      </c>
      <c r="B7730" t="s">
        <v>286</v>
      </c>
      <c r="C7730" t="s">
        <v>3918</v>
      </c>
      <c r="D7730" t="s">
        <v>2360</v>
      </c>
      <c r="E7730" t="s">
        <v>59</v>
      </c>
      <c r="F7730" t="b">
        <v>0</v>
      </c>
      <c r="G7730" t="s">
        <v>65</v>
      </c>
      <c r="H7730" s="1">
        <v>46100.791932870372</v>
      </c>
      <c r="I7730" t="b">
        <v>0</v>
      </c>
      <c r="J7730" t="b">
        <v>0</v>
      </c>
      <c r="K7730" t="s">
        <v>41</v>
      </c>
      <c r="L7730" t="s">
        <v>60</v>
      </c>
      <c r="M7730">
        <v>110000</v>
      </c>
      <c r="N7730"/>
      <c r="O7730" t="s">
        <v>16627</v>
      </c>
      <c r="P7730" t="s">
        <v>16628</v>
      </c>
    </row>
    <row r="7731" spans="1:16" x14ac:dyDescent="0.25">
      <c r="A7731" t="s">
        <v>0</v>
      </c>
      <c r="B7731" t="s">
        <v>16629</v>
      </c>
      <c r="C7731" t="s">
        <v>514</v>
      </c>
      <c r="D7731" t="s">
        <v>4346</v>
      </c>
      <c r="E7731" t="s">
        <v>59</v>
      </c>
      <c r="F7731" t="b">
        <v>0</v>
      </c>
      <c r="G7731" t="s">
        <v>77</v>
      </c>
      <c r="H7731" s="1">
        <v>46100.791979166657</v>
      </c>
      <c r="I7731" t="b">
        <v>0</v>
      </c>
      <c r="J7731" t="b">
        <v>1</v>
      </c>
      <c r="K7731" t="s">
        <v>41</v>
      </c>
      <c r="L7731" t="s">
        <v>60</v>
      </c>
      <c r="M7731">
        <v>85600</v>
      </c>
      <c r="N7731"/>
      <c r="O7731" t="s">
        <v>3435</v>
      </c>
      <c r="P7731" t="s">
        <v>16630</v>
      </c>
    </row>
    <row r="7732" spans="1:16" x14ac:dyDescent="0.25">
      <c r="A7732" t="s">
        <v>1</v>
      </c>
      <c r="B7732" t="s">
        <v>7756</v>
      </c>
      <c r="C7732" t="s">
        <v>71</v>
      </c>
      <c r="D7732" t="s">
        <v>4526</v>
      </c>
      <c r="E7732" t="s">
        <v>59</v>
      </c>
      <c r="F7732" t="b">
        <v>0</v>
      </c>
      <c r="G7732" t="s">
        <v>73</v>
      </c>
      <c r="H7732" s="1">
        <v>46100.792245370372</v>
      </c>
      <c r="I7732" t="b">
        <v>0</v>
      </c>
      <c r="J7732" t="b">
        <v>1</v>
      </c>
      <c r="K7732" t="s">
        <v>41</v>
      </c>
      <c r="L7732" t="s">
        <v>60</v>
      </c>
      <c r="M7732">
        <v>118107.5</v>
      </c>
      <c r="N7732"/>
      <c r="O7732" t="s">
        <v>10744</v>
      </c>
      <c r="P7732" t="s">
        <v>352</v>
      </c>
    </row>
    <row r="7733" spans="1:16" x14ac:dyDescent="0.25">
      <c r="A7733" t="s">
        <v>1</v>
      </c>
      <c r="B7733" t="s">
        <v>16631</v>
      </c>
      <c r="C7733" t="s">
        <v>86</v>
      </c>
      <c r="D7733" t="s">
        <v>4526</v>
      </c>
      <c r="E7733" t="s">
        <v>59</v>
      </c>
      <c r="F7733" t="b">
        <v>0</v>
      </c>
      <c r="G7733" t="s">
        <v>65</v>
      </c>
      <c r="H7733" s="1">
        <v>46100.792881944442</v>
      </c>
      <c r="I7733" t="b">
        <v>1</v>
      </c>
      <c r="J7733" t="b">
        <v>0</v>
      </c>
      <c r="K7733" t="s">
        <v>41</v>
      </c>
      <c r="L7733" t="s">
        <v>60</v>
      </c>
      <c r="M7733">
        <v>135000</v>
      </c>
      <c r="N7733"/>
      <c r="O7733" t="s">
        <v>9512</v>
      </c>
      <c r="P7733" t="s">
        <v>1273</v>
      </c>
    </row>
    <row r="7734" spans="1:16" x14ac:dyDescent="0.25">
      <c r="A7734" t="s">
        <v>8</v>
      </c>
      <c r="B7734" t="s">
        <v>4495</v>
      </c>
      <c r="C7734" t="s">
        <v>6744</v>
      </c>
      <c r="D7734" t="s">
        <v>5018</v>
      </c>
      <c r="E7734" t="s">
        <v>59</v>
      </c>
      <c r="F7734" t="b">
        <v>0</v>
      </c>
      <c r="G7734" t="s">
        <v>40</v>
      </c>
      <c r="H7734" s="1">
        <v>46100.794074074067</v>
      </c>
      <c r="I7734" t="b">
        <v>1</v>
      </c>
      <c r="J7734" t="b">
        <v>0</v>
      </c>
      <c r="K7734" t="s">
        <v>40</v>
      </c>
      <c r="L7734" t="s">
        <v>60</v>
      </c>
      <c r="M7734">
        <v>85000</v>
      </c>
      <c r="N7734"/>
      <c r="O7734" t="s">
        <v>101</v>
      </c>
      <c r="P7734" t="s">
        <v>16632</v>
      </c>
    </row>
    <row r="7735" spans="1:16" x14ac:dyDescent="0.25">
      <c r="A7735" t="s">
        <v>2</v>
      </c>
      <c r="B7735" t="s">
        <v>16633</v>
      </c>
      <c r="C7735" t="s">
        <v>13</v>
      </c>
      <c r="D7735" t="s">
        <v>4526</v>
      </c>
      <c r="E7735" t="s">
        <v>59</v>
      </c>
      <c r="F7735" t="b">
        <v>0</v>
      </c>
      <c r="G7735" t="s">
        <v>13</v>
      </c>
      <c r="H7735" s="1">
        <v>46100.794456018521</v>
      </c>
      <c r="I7735" t="b">
        <v>0</v>
      </c>
      <c r="J7735" t="b">
        <v>0</v>
      </c>
      <c r="K7735" t="s">
        <v>13</v>
      </c>
      <c r="L7735" t="s">
        <v>60</v>
      </c>
      <c r="M7735">
        <v>115000</v>
      </c>
      <c r="N7735"/>
      <c r="O7735" t="s">
        <v>10744</v>
      </c>
      <c r="P7735" t="s">
        <v>208</v>
      </c>
    </row>
    <row r="7736" spans="1:16" x14ac:dyDescent="0.25">
      <c r="A7736" t="s">
        <v>0</v>
      </c>
      <c r="B7736" t="s">
        <v>16634</v>
      </c>
      <c r="C7736" t="s">
        <v>753</v>
      </c>
      <c r="D7736" t="s">
        <v>4346</v>
      </c>
      <c r="E7736" t="s">
        <v>59</v>
      </c>
      <c r="F7736" t="b">
        <v>0</v>
      </c>
      <c r="G7736" t="s">
        <v>73</v>
      </c>
      <c r="H7736" s="1">
        <v>46100.833912037036</v>
      </c>
      <c r="I7736" t="b">
        <v>0</v>
      </c>
      <c r="J7736" t="b">
        <v>0</v>
      </c>
      <c r="K7736" t="s">
        <v>41</v>
      </c>
      <c r="L7736" t="s">
        <v>60</v>
      </c>
      <c r="M7736">
        <v>65000</v>
      </c>
      <c r="N7736"/>
      <c r="O7736" t="s">
        <v>1775</v>
      </c>
      <c r="P7736" t="s">
        <v>16635</v>
      </c>
    </row>
    <row r="7737" spans="1:16" x14ac:dyDescent="0.25">
      <c r="A7737" t="s">
        <v>6</v>
      </c>
      <c r="B7737" t="s">
        <v>6</v>
      </c>
      <c r="C7737" t="s">
        <v>1634</v>
      </c>
      <c r="D7737" t="s">
        <v>4526</v>
      </c>
      <c r="E7737" t="s">
        <v>59</v>
      </c>
      <c r="F7737" t="b">
        <v>0</v>
      </c>
      <c r="G7737" t="s">
        <v>65</v>
      </c>
      <c r="H7737" s="1">
        <v>46100.834166666667</v>
      </c>
      <c r="I7737" t="b">
        <v>0</v>
      </c>
      <c r="J7737" t="b">
        <v>1</v>
      </c>
      <c r="K7737" t="s">
        <v>41</v>
      </c>
      <c r="L7737" t="s">
        <v>60</v>
      </c>
      <c r="M7737">
        <v>105000</v>
      </c>
      <c r="N7737"/>
      <c r="O7737" t="s">
        <v>8714</v>
      </c>
      <c r="P7737" t="s">
        <v>1972</v>
      </c>
    </row>
    <row r="7738" spans="1:16" x14ac:dyDescent="0.25">
      <c r="A7738" t="s">
        <v>6</v>
      </c>
      <c r="B7738" t="s">
        <v>3217</v>
      </c>
      <c r="C7738" t="s">
        <v>81</v>
      </c>
      <c r="D7738" t="s">
        <v>4562</v>
      </c>
      <c r="E7738" t="s">
        <v>59</v>
      </c>
      <c r="F7738" t="b">
        <v>0</v>
      </c>
      <c r="G7738" t="s">
        <v>77</v>
      </c>
      <c r="H7738" s="1">
        <v>46100.834247685183</v>
      </c>
      <c r="I7738" t="b">
        <v>0</v>
      </c>
      <c r="J7738" t="b">
        <v>1</v>
      </c>
      <c r="K7738" t="s">
        <v>41</v>
      </c>
      <c r="L7738" t="s">
        <v>60</v>
      </c>
      <c r="M7738">
        <v>142500</v>
      </c>
      <c r="N7738"/>
      <c r="O7738" t="s">
        <v>16636</v>
      </c>
      <c r="P7738" t="s">
        <v>16637</v>
      </c>
    </row>
    <row r="7739" spans="1:16" x14ac:dyDescent="0.25">
      <c r="A7739" t="s">
        <v>1</v>
      </c>
      <c r="B7739" t="s">
        <v>1</v>
      </c>
      <c r="C7739" t="s">
        <v>16638</v>
      </c>
      <c r="D7739" t="s">
        <v>4346</v>
      </c>
      <c r="E7739" t="s">
        <v>59</v>
      </c>
      <c r="F7739" t="b">
        <v>0</v>
      </c>
      <c r="G7739" t="s">
        <v>65</v>
      </c>
      <c r="H7739" s="1">
        <v>46100.834467592591</v>
      </c>
      <c r="I7739" t="b">
        <v>1</v>
      </c>
      <c r="J7739" t="b">
        <v>1</v>
      </c>
      <c r="K7739" t="s">
        <v>41</v>
      </c>
      <c r="L7739" t="s">
        <v>74</v>
      </c>
      <c r="M7739"/>
      <c r="N7739">
        <v>48</v>
      </c>
      <c r="O7739" t="s">
        <v>3605</v>
      </c>
      <c r="P7739" t="s">
        <v>4586</v>
      </c>
    </row>
    <row r="7740" spans="1:16" x14ac:dyDescent="0.25">
      <c r="A7740" t="s">
        <v>0</v>
      </c>
      <c r="B7740" t="s">
        <v>16639</v>
      </c>
      <c r="C7740" t="s">
        <v>4411</v>
      </c>
      <c r="D7740" t="s">
        <v>2360</v>
      </c>
      <c r="E7740" t="s">
        <v>59</v>
      </c>
      <c r="F7740" t="b">
        <v>0</v>
      </c>
      <c r="G7740" t="s">
        <v>77</v>
      </c>
      <c r="H7740" s="1">
        <v>46100.875381944446</v>
      </c>
      <c r="I7740" t="b">
        <v>0</v>
      </c>
      <c r="J7740" t="b">
        <v>1</v>
      </c>
      <c r="K7740" t="s">
        <v>41</v>
      </c>
      <c r="L7740" t="s">
        <v>60</v>
      </c>
      <c r="M7740">
        <v>65000</v>
      </c>
      <c r="N7740"/>
      <c r="O7740" t="s">
        <v>16640</v>
      </c>
      <c r="P7740" t="s">
        <v>16641</v>
      </c>
    </row>
    <row r="7741" spans="1:16" x14ac:dyDescent="0.25">
      <c r="A7741" t="s">
        <v>1</v>
      </c>
      <c r="B7741" t="s">
        <v>16642</v>
      </c>
      <c r="C7741" t="s">
        <v>502</v>
      </c>
      <c r="D7741" t="s">
        <v>4346</v>
      </c>
      <c r="E7741" t="s">
        <v>59</v>
      </c>
      <c r="F7741" t="b">
        <v>0</v>
      </c>
      <c r="G7741" t="s">
        <v>65</v>
      </c>
      <c r="H7741" s="1">
        <v>46100.876250000001</v>
      </c>
      <c r="I7741" t="b">
        <v>1</v>
      </c>
      <c r="J7741" t="b">
        <v>1</v>
      </c>
      <c r="K7741" t="s">
        <v>41</v>
      </c>
      <c r="L7741" t="s">
        <v>60</v>
      </c>
      <c r="M7741">
        <v>92000</v>
      </c>
      <c r="N7741"/>
      <c r="O7741" t="s">
        <v>480</v>
      </c>
      <c r="P7741" t="s">
        <v>16643</v>
      </c>
    </row>
    <row r="7742" spans="1:16" x14ac:dyDescent="0.25">
      <c r="A7742" t="s">
        <v>1</v>
      </c>
      <c r="B7742" t="s">
        <v>2301</v>
      </c>
      <c r="C7742" t="s">
        <v>1644</v>
      </c>
      <c r="D7742" t="s">
        <v>4526</v>
      </c>
      <c r="E7742" t="s">
        <v>88</v>
      </c>
      <c r="F7742" t="b">
        <v>0</v>
      </c>
      <c r="G7742" t="s">
        <v>65</v>
      </c>
      <c r="H7742" s="1">
        <v>46100.876273148147</v>
      </c>
      <c r="I7742" t="b">
        <v>1</v>
      </c>
      <c r="J7742" t="b">
        <v>1</v>
      </c>
      <c r="K7742" t="s">
        <v>41</v>
      </c>
      <c r="L7742" t="s">
        <v>74</v>
      </c>
      <c r="M7742"/>
      <c r="N7742">
        <v>26.5</v>
      </c>
      <c r="O7742" t="s">
        <v>403</v>
      </c>
      <c r="P7742" t="s">
        <v>2580</v>
      </c>
    </row>
    <row r="7743" spans="1:16" x14ac:dyDescent="0.25">
      <c r="A7743" t="s">
        <v>5</v>
      </c>
      <c r="B7743" t="s">
        <v>16644</v>
      </c>
      <c r="C7743" t="s">
        <v>436</v>
      </c>
      <c r="D7743" t="s">
        <v>2360</v>
      </c>
      <c r="E7743" t="s">
        <v>59</v>
      </c>
      <c r="F7743" t="b">
        <v>0</v>
      </c>
      <c r="G7743" t="s">
        <v>77</v>
      </c>
      <c r="H7743" s="1">
        <v>46100.876504629632</v>
      </c>
      <c r="I7743" t="b">
        <v>0</v>
      </c>
      <c r="J7743" t="b">
        <v>0</v>
      </c>
      <c r="K7743" t="s">
        <v>41</v>
      </c>
      <c r="L7743" t="s">
        <v>60</v>
      </c>
      <c r="M7743">
        <v>190000</v>
      </c>
      <c r="N7743"/>
      <c r="O7743" t="s">
        <v>16645</v>
      </c>
      <c r="P7743" t="s">
        <v>16646</v>
      </c>
    </row>
    <row r="7744" spans="1:16" x14ac:dyDescent="0.25">
      <c r="A7744" t="s">
        <v>1</v>
      </c>
      <c r="B7744" t="s">
        <v>439</v>
      </c>
      <c r="C7744" t="s">
        <v>194</v>
      </c>
      <c r="D7744" t="s">
        <v>4526</v>
      </c>
      <c r="E7744" t="s">
        <v>59</v>
      </c>
      <c r="F7744" t="b">
        <v>0</v>
      </c>
      <c r="G7744" t="s">
        <v>77</v>
      </c>
      <c r="H7744" s="1">
        <v>46100.876550925917</v>
      </c>
      <c r="I7744" t="b">
        <v>0</v>
      </c>
      <c r="J7744" t="b">
        <v>1</v>
      </c>
      <c r="K7744" t="s">
        <v>41</v>
      </c>
      <c r="L7744" t="s">
        <v>60</v>
      </c>
      <c r="M7744">
        <v>160000</v>
      </c>
      <c r="N7744"/>
      <c r="O7744" t="s">
        <v>16647</v>
      </c>
      <c r="P7744" t="s">
        <v>16648</v>
      </c>
    </row>
    <row r="7745" spans="1:16" x14ac:dyDescent="0.25">
      <c r="A7745" t="s">
        <v>1</v>
      </c>
      <c r="B7745" t="s">
        <v>16649</v>
      </c>
      <c r="C7745" t="s">
        <v>273</v>
      </c>
      <c r="D7745" t="s">
        <v>2360</v>
      </c>
      <c r="E7745" t="s">
        <v>59</v>
      </c>
      <c r="F7745" t="b">
        <v>0</v>
      </c>
      <c r="G7745" t="s">
        <v>77</v>
      </c>
      <c r="H7745" s="1">
        <v>46100.876574074071</v>
      </c>
      <c r="I7745" t="b">
        <v>0</v>
      </c>
      <c r="J7745" t="b">
        <v>0</v>
      </c>
      <c r="K7745" t="s">
        <v>41</v>
      </c>
      <c r="L7745" t="s">
        <v>60</v>
      </c>
      <c r="M7745">
        <v>170000</v>
      </c>
      <c r="N7745"/>
      <c r="O7745" t="s">
        <v>16645</v>
      </c>
      <c r="P7745" t="s">
        <v>16650</v>
      </c>
    </row>
    <row r="7746" spans="1:16" x14ac:dyDescent="0.25">
      <c r="A7746" t="s">
        <v>1</v>
      </c>
      <c r="B7746" t="s">
        <v>4036</v>
      </c>
      <c r="C7746" t="s">
        <v>672</v>
      </c>
      <c r="D7746" t="s">
        <v>4346</v>
      </c>
      <c r="E7746" t="s">
        <v>59</v>
      </c>
      <c r="F7746" t="b">
        <v>0</v>
      </c>
      <c r="G7746" t="s">
        <v>77</v>
      </c>
      <c r="H7746" s="1">
        <v>46100.876585648148</v>
      </c>
      <c r="I7746" t="b">
        <v>0</v>
      </c>
      <c r="J7746" t="b">
        <v>1</v>
      </c>
      <c r="K7746" t="s">
        <v>41</v>
      </c>
      <c r="L7746" t="s">
        <v>60</v>
      </c>
      <c r="M7746">
        <v>105000</v>
      </c>
      <c r="N7746"/>
      <c r="O7746" t="s">
        <v>10744</v>
      </c>
      <c r="P7746" t="s">
        <v>16651</v>
      </c>
    </row>
    <row r="7747" spans="1:16" x14ac:dyDescent="0.25">
      <c r="A7747" t="s">
        <v>5</v>
      </c>
      <c r="B7747" t="s">
        <v>16652</v>
      </c>
      <c r="C7747" t="s">
        <v>143</v>
      </c>
      <c r="D7747" t="s">
        <v>2360</v>
      </c>
      <c r="E7747" t="s">
        <v>59</v>
      </c>
      <c r="F7747" t="b">
        <v>0</v>
      </c>
      <c r="G7747" t="s">
        <v>77</v>
      </c>
      <c r="H7747" s="1">
        <v>46100.876585648148</v>
      </c>
      <c r="I7747" t="b">
        <v>0</v>
      </c>
      <c r="J7747" t="b">
        <v>0</v>
      </c>
      <c r="K7747" t="s">
        <v>41</v>
      </c>
      <c r="L7747" t="s">
        <v>60</v>
      </c>
      <c r="M7747">
        <v>190000</v>
      </c>
      <c r="N7747"/>
      <c r="O7747" t="s">
        <v>16645</v>
      </c>
      <c r="P7747" t="s">
        <v>16646</v>
      </c>
    </row>
    <row r="7748" spans="1:16" x14ac:dyDescent="0.25">
      <c r="A7748" t="s">
        <v>1</v>
      </c>
      <c r="B7748" t="s">
        <v>7756</v>
      </c>
      <c r="C7748" t="s">
        <v>3219</v>
      </c>
      <c r="D7748" t="s">
        <v>4526</v>
      </c>
      <c r="E7748" t="s">
        <v>59</v>
      </c>
      <c r="F7748" t="b">
        <v>0</v>
      </c>
      <c r="G7748" t="s">
        <v>77</v>
      </c>
      <c r="H7748" s="1">
        <v>46100.876655092587</v>
      </c>
      <c r="I7748" t="b">
        <v>0</v>
      </c>
      <c r="J7748" t="b">
        <v>1</v>
      </c>
      <c r="K7748" t="s">
        <v>41</v>
      </c>
      <c r="L7748" t="s">
        <v>60</v>
      </c>
      <c r="M7748">
        <v>105000</v>
      </c>
      <c r="N7748"/>
      <c r="O7748" t="s">
        <v>10744</v>
      </c>
      <c r="P7748" t="s">
        <v>16653</v>
      </c>
    </row>
    <row r="7749" spans="1:16" x14ac:dyDescent="0.25">
      <c r="A7749" t="s">
        <v>0</v>
      </c>
      <c r="B7749" t="s">
        <v>1366</v>
      </c>
      <c r="C7749" t="s">
        <v>486</v>
      </c>
      <c r="D7749" t="s">
        <v>4346</v>
      </c>
      <c r="E7749" t="s">
        <v>59</v>
      </c>
      <c r="F7749" t="b">
        <v>0</v>
      </c>
      <c r="G7749" t="s">
        <v>65</v>
      </c>
      <c r="H7749" s="1">
        <v>46100.91678240741</v>
      </c>
      <c r="I7749" t="b">
        <v>0</v>
      </c>
      <c r="J7749" t="b">
        <v>1</v>
      </c>
      <c r="K7749" t="s">
        <v>41</v>
      </c>
      <c r="L7749" t="s">
        <v>60</v>
      </c>
      <c r="M7749">
        <v>80831</v>
      </c>
      <c r="N7749"/>
      <c r="O7749" t="s">
        <v>571</v>
      </c>
      <c r="P7749" t="s">
        <v>16654</v>
      </c>
    </row>
    <row r="7750" spans="1:16" x14ac:dyDescent="0.25">
      <c r="A7750" t="s">
        <v>7</v>
      </c>
      <c r="B7750" t="s">
        <v>16655</v>
      </c>
      <c r="C7750" t="s">
        <v>142</v>
      </c>
      <c r="D7750" t="s">
        <v>2360</v>
      </c>
      <c r="E7750" t="s">
        <v>59</v>
      </c>
      <c r="F7750" t="b">
        <v>0</v>
      </c>
      <c r="G7750" t="s">
        <v>65</v>
      </c>
      <c r="H7750" s="1">
        <v>46100.916909722233</v>
      </c>
      <c r="I7750" t="b">
        <v>1</v>
      </c>
      <c r="J7750" t="b">
        <v>0</v>
      </c>
      <c r="K7750" t="s">
        <v>41</v>
      </c>
      <c r="L7750" t="s">
        <v>60</v>
      </c>
      <c r="M7750">
        <v>155276.28</v>
      </c>
      <c r="N7750"/>
      <c r="O7750" t="s">
        <v>16656</v>
      </c>
    </row>
    <row r="7751" spans="1:16" x14ac:dyDescent="0.25">
      <c r="A7751" t="s">
        <v>8</v>
      </c>
      <c r="B7751" t="s">
        <v>16657</v>
      </c>
      <c r="C7751" t="s">
        <v>201</v>
      </c>
      <c r="D7751" t="s">
        <v>4346</v>
      </c>
      <c r="E7751" t="s">
        <v>59</v>
      </c>
      <c r="F7751" t="b">
        <v>0</v>
      </c>
      <c r="G7751" t="s">
        <v>77</v>
      </c>
      <c r="H7751" s="1">
        <v>46100.917604166672</v>
      </c>
      <c r="I7751" t="b">
        <v>0</v>
      </c>
      <c r="J7751" t="b">
        <v>1</v>
      </c>
      <c r="K7751" t="s">
        <v>41</v>
      </c>
      <c r="L7751" t="s">
        <v>60</v>
      </c>
      <c r="M7751">
        <v>182500</v>
      </c>
      <c r="N7751"/>
      <c r="O7751" t="s">
        <v>15739</v>
      </c>
      <c r="P7751" t="s">
        <v>16658</v>
      </c>
    </row>
    <row r="7752" spans="1:16" x14ac:dyDescent="0.25">
      <c r="A7752" t="s">
        <v>8</v>
      </c>
      <c r="B7752" t="s">
        <v>16659</v>
      </c>
      <c r="C7752" t="s">
        <v>515</v>
      </c>
      <c r="D7752" t="s">
        <v>4346</v>
      </c>
      <c r="E7752" t="s">
        <v>59</v>
      </c>
      <c r="F7752" t="b">
        <v>0</v>
      </c>
      <c r="G7752" t="s">
        <v>73</v>
      </c>
      <c r="H7752" s="1">
        <v>46100.917650462958</v>
      </c>
      <c r="I7752" t="b">
        <v>0</v>
      </c>
      <c r="J7752" t="b">
        <v>1</v>
      </c>
      <c r="K7752" t="s">
        <v>41</v>
      </c>
      <c r="L7752" t="s">
        <v>60</v>
      </c>
      <c r="M7752">
        <v>234025</v>
      </c>
      <c r="N7752"/>
      <c r="O7752" t="s">
        <v>3463</v>
      </c>
      <c r="P7752" t="s">
        <v>208</v>
      </c>
    </row>
    <row r="7753" spans="1:16" x14ac:dyDescent="0.25">
      <c r="A7753" t="s">
        <v>1</v>
      </c>
      <c r="B7753" t="s">
        <v>16660</v>
      </c>
      <c r="C7753" t="s">
        <v>326</v>
      </c>
      <c r="D7753" t="s">
        <v>4526</v>
      </c>
      <c r="E7753" t="s">
        <v>59</v>
      </c>
      <c r="F7753" t="b">
        <v>0</v>
      </c>
      <c r="G7753" t="s">
        <v>65</v>
      </c>
      <c r="H7753" s="1">
        <v>46100.917858796303</v>
      </c>
      <c r="I7753" t="b">
        <v>1</v>
      </c>
      <c r="J7753" t="b">
        <v>1</v>
      </c>
      <c r="K7753" t="s">
        <v>41</v>
      </c>
      <c r="L7753" t="s">
        <v>74</v>
      </c>
      <c r="M7753"/>
      <c r="N7753">
        <v>64.180000000000007</v>
      </c>
      <c r="O7753" t="s">
        <v>808</v>
      </c>
      <c r="P7753" t="s">
        <v>16661</v>
      </c>
    </row>
    <row r="7754" spans="1:16" x14ac:dyDescent="0.25">
      <c r="A7754" t="s">
        <v>1</v>
      </c>
      <c r="B7754" t="s">
        <v>12616</v>
      </c>
      <c r="C7754" t="s">
        <v>330</v>
      </c>
      <c r="D7754" t="s">
        <v>4346</v>
      </c>
      <c r="E7754" t="s">
        <v>59</v>
      </c>
      <c r="F7754" t="b">
        <v>0</v>
      </c>
      <c r="G7754" t="s">
        <v>65</v>
      </c>
      <c r="H7754" s="1">
        <v>46100.917881944442</v>
      </c>
      <c r="I7754" t="b">
        <v>1</v>
      </c>
      <c r="J7754" t="b">
        <v>1</v>
      </c>
      <c r="K7754" t="s">
        <v>41</v>
      </c>
      <c r="L7754" t="s">
        <v>60</v>
      </c>
      <c r="M7754">
        <v>155500</v>
      </c>
      <c r="N7754"/>
      <c r="O7754" t="s">
        <v>12617</v>
      </c>
      <c r="P7754" t="s">
        <v>8088</v>
      </c>
    </row>
    <row r="7755" spans="1:16" x14ac:dyDescent="0.25">
      <c r="A7755" t="s">
        <v>1</v>
      </c>
      <c r="B7755" t="s">
        <v>906</v>
      </c>
      <c r="C7755" t="s">
        <v>147</v>
      </c>
      <c r="D7755" t="s">
        <v>4526</v>
      </c>
      <c r="E7755" t="s">
        <v>88</v>
      </c>
      <c r="F7755" t="b">
        <v>0</v>
      </c>
      <c r="G7755" t="s">
        <v>77</v>
      </c>
      <c r="H7755" s="1">
        <v>46100.918171296304</v>
      </c>
      <c r="I7755" t="b">
        <v>0</v>
      </c>
      <c r="J7755" t="b">
        <v>0</v>
      </c>
      <c r="K7755" t="s">
        <v>41</v>
      </c>
      <c r="L7755" t="s">
        <v>74</v>
      </c>
      <c r="M7755"/>
      <c r="N7755">
        <v>115</v>
      </c>
      <c r="O7755" t="s">
        <v>1341</v>
      </c>
      <c r="P7755" t="s">
        <v>16662</v>
      </c>
    </row>
    <row r="7756" spans="1:16" x14ac:dyDescent="0.25">
      <c r="A7756" t="s">
        <v>0</v>
      </c>
      <c r="B7756" t="s">
        <v>16663</v>
      </c>
      <c r="C7756" t="s">
        <v>218</v>
      </c>
      <c r="D7756" t="s">
        <v>4346</v>
      </c>
      <c r="E7756" t="s">
        <v>59</v>
      </c>
      <c r="F7756" t="b">
        <v>0</v>
      </c>
      <c r="G7756" t="s">
        <v>63</v>
      </c>
      <c r="H7756" s="1">
        <v>46100.926631944443</v>
      </c>
      <c r="I7756" t="b">
        <v>0</v>
      </c>
      <c r="J7756" t="b">
        <v>1</v>
      </c>
      <c r="K7756" t="s">
        <v>41</v>
      </c>
      <c r="L7756" t="s">
        <v>60</v>
      </c>
      <c r="M7756">
        <v>114500</v>
      </c>
      <c r="N7756"/>
      <c r="O7756" t="s">
        <v>3387</v>
      </c>
      <c r="P7756" t="s">
        <v>16664</v>
      </c>
    </row>
    <row r="7757" spans="1:16" x14ac:dyDescent="0.25">
      <c r="A7757" t="s">
        <v>0</v>
      </c>
      <c r="B7757" t="s">
        <v>16665</v>
      </c>
      <c r="C7757" t="s">
        <v>2413</v>
      </c>
      <c r="D7757" t="s">
        <v>4346</v>
      </c>
      <c r="E7757" t="s">
        <v>59</v>
      </c>
      <c r="F7757" t="b">
        <v>0</v>
      </c>
      <c r="G7757" t="s">
        <v>65</v>
      </c>
      <c r="H7757" s="1">
        <v>46100.95853009259</v>
      </c>
      <c r="I7757" t="b">
        <v>0</v>
      </c>
      <c r="J7757" t="b">
        <v>1</v>
      </c>
      <c r="K7757" t="s">
        <v>41</v>
      </c>
      <c r="L7757" t="s">
        <v>60</v>
      </c>
      <c r="M7757">
        <v>114500</v>
      </c>
      <c r="N7757"/>
      <c r="O7757" t="s">
        <v>3387</v>
      </c>
      <c r="P7757" t="s">
        <v>16666</v>
      </c>
    </row>
    <row r="7758" spans="1:16" x14ac:dyDescent="0.25">
      <c r="A7758" t="s">
        <v>3</v>
      </c>
      <c r="B7758" t="s">
        <v>286</v>
      </c>
      <c r="C7758" t="s">
        <v>605</v>
      </c>
      <c r="D7758" t="s">
        <v>4526</v>
      </c>
      <c r="E7758" t="s">
        <v>59</v>
      </c>
      <c r="F7758" t="b">
        <v>0</v>
      </c>
      <c r="G7758" t="s">
        <v>77</v>
      </c>
      <c r="H7758" s="1">
        <v>46100.958668981482</v>
      </c>
      <c r="I7758" t="b">
        <v>1</v>
      </c>
      <c r="J7758" t="b">
        <v>0</v>
      </c>
      <c r="K7758" t="s">
        <v>41</v>
      </c>
      <c r="L7758" t="s">
        <v>60</v>
      </c>
      <c r="M7758">
        <v>107500</v>
      </c>
      <c r="N7758"/>
      <c r="O7758" t="s">
        <v>101</v>
      </c>
      <c r="P7758" t="s">
        <v>16667</v>
      </c>
    </row>
    <row r="7759" spans="1:16" x14ac:dyDescent="0.25">
      <c r="A7759" t="s">
        <v>0</v>
      </c>
      <c r="B7759" t="s">
        <v>16668</v>
      </c>
      <c r="C7759" t="s">
        <v>76</v>
      </c>
      <c r="D7759" t="s">
        <v>4526</v>
      </c>
      <c r="E7759" t="s">
        <v>88</v>
      </c>
      <c r="F7759" t="b">
        <v>1</v>
      </c>
      <c r="G7759" t="s">
        <v>77</v>
      </c>
      <c r="H7759" s="1">
        <v>46100.958726851852</v>
      </c>
      <c r="I7759" t="b">
        <v>1</v>
      </c>
      <c r="J7759" t="b">
        <v>0</v>
      </c>
      <c r="K7759" t="s">
        <v>41</v>
      </c>
      <c r="L7759" t="s">
        <v>74</v>
      </c>
      <c r="M7759"/>
      <c r="N7759">
        <v>91.5</v>
      </c>
      <c r="O7759" t="s">
        <v>2222</v>
      </c>
    </row>
    <row r="7760" spans="1:16" x14ac:dyDescent="0.25">
      <c r="A7760" t="s">
        <v>0</v>
      </c>
      <c r="B7760" t="s">
        <v>16669</v>
      </c>
      <c r="C7760" t="s">
        <v>162</v>
      </c>
      <c r="D7760" t="s">
        <v>4526</v>
      </c>
      <c r="E7760" t="s">
        <v>88</v>
      </c>
      <c r="F7760" t="b">
        <v>0</v>
      </c>
      <c r="G7760" t="s">
        <v>73</v>
      </c>
      <c r="H7760" s="1">
        <v>46100.958912037036</v>
      </c>
      <c r="I7760" t="b">
        <v>1</v>
      </c>
      <c r="J7760" t="b">
        <v>0</v>
      </c>
      <c r="K7760" t="s">
        <v>41</v>
      </c>
      <c r="L7760" t="s">
        <v>74</v>
      </c>
      <c r="M7760"/>
      <c r="N7760">
        <v>57.5</v>
      </c>
      <c r="O7760" t="s">
        <v>3107</v>
      </c>
    </row>
    <row r="7761" spans="1:16" x14ac:dyDescent="0.25">
      <c r="A7761" t="s">
        <v>1</v>
      </c>
      <c r="B7761" t="s">
        <v>16660</v>
      </c>
      <c r="C7761" t="s">
        <v>76</v>
      </c>
      <c r="D7761" t="s">
        <v>4346</v>
      </c>
      <c r="E7761" t="s">
        <v>88</v>
      </c>
      <c r="F7761" t="b">
        <v>1</v>
      </c>
      <c r="G7761" t="s">
        <v>73</v>
      </c>
      <c r="H7761" s="1">
        <v>46100.960104166668</v>
      </c>
      <c r="I7761" t="b">
        <v>1</v>
      </c>
      <c r="J7761" t="b">
        <v>1</v>
      </c>
      <c r="K7761" t="s">
        <v>41</v>
      </c>
      <c r="L7761" t="s">
        <v>74</v>
      </c>
      <c r="M7761"/>
      <c r="N7761">
        <v>59.59</v>
      </c>
      <c r="O7761" t="s">
        <v>16670</v>
      </c>
      <c r="P7761" t="s">
        <v>16661</v>
      </c>
    </row>
    <row r="7762" spans="1:16" x14ac:dyDescent="0.25">
      <c r="A7762" t="s">
        <v>1</v>
      </c>
      <c r="B7762" t="s">
        <v>1168</v>
      </c>
      <c r="C7762" t="s">
        <v>76</v>
      </c>
      <c r="D7762" t="s">
        <v>10173</v>
      </c>
      <c r="E7762" t="s">
        <v>59</v>
      </c>
      <c r="F7762" t="b">
        <v>1</v>
      </c>
      <c r="G7762" t="s">
        <v>13</v>
      </c>
      <c r="H7762" s="1">
        <v>46100.961076388892</v>
      </c>
      <c r="I7762" t="b">
        <v>1</v>
      </c>
      <c r="J7762" t="b">
        <v>0</v>
      </c>
      <c r="K7762" t="s">
        <v>13</v>
      </c>
      <c r="L7762" t="s">
        <v>60</v>
      </c>
      <c r="M7762">
        <v>137000</v>
      </c>
      <c r="N7762"/>
      <c r="O7762" t="s">
        <v>10174</v>
      </c>
      <c r="P7762" t="s">
        <v>891</v>
      </c>
    </row>
    <row r="7763" spans="1:16" x14ac:dyDescent="0.25">
      <c r="A7763" t="s">
        <v>4</v>
      </c>
      <c r="B7763" t="s">
        <v>3384</v>
      </c>
      <c r="C7763" t="s">
        <v>2435</v>
      </c>
      <c r="D7763" t="s">
        <v>2360</v>
      </c>
      <c r="E7763" t="s">
        <v>59</v>
      </c>
      <c r="F7763" t="b">
        <v>0</v>
      </c>
      <c r="G7763" t="s">
        <v>77</v>
      </c>
      <c r="H7763" s="1">
        <v>46101.000381944446</v>
      </c>
      <c r="I7763" t="b">
        <v>0</v>
      </c>
      <c r="J7763" t="b">
        <v>0</v>
      </c>
      <c r="K7763" t="s">
        <v>41</v>
      </c>
      <c r="L7763" t="s">
        <v>74</v>
      </c>
      <c r="M7763"/>
      <c r="N7763">
        <v>26.5</v>
      </c>
      <c r="O7763" t="s">
        <v>16671</v>
      </c>
      <c r="P7763" t="s">
        <v>16672</v>
      </c>
    </row>
    <row r="7764" spans="1:16" x14ac:dyDescent="0.25">
      <c r="A7764" t="s">
        <v>0</v>
      </c>
      <c r="B7764" t="s">
        <v>0</v>
      </c>
      <c r="C7764" t="s">
        <v>187</v>
      </c>
      <c r="D7764" t="s">
        <v>7266</v>
      </c>
      <c r="E7764" t="s">
        <v>59</v>
      </c>
      <c r="F7764" t="b">
        <v>0</v>
      </c>
      <c r="G7764" t="s">
        <v>68</v>
      </c>
      <c r="H7764" s="1">
        <v>46101.000648148147</v>
      </c>
      <c r="I7764" t="b">
        <v>0</v>
      </c>
      <c r="J7764" t="b">
        <v>1</v>
      </c>
      <c r="K7764" t="s">
        <v>41</v>
      </c>
      <c r="L7764" t="s">
        <v>60</v>
      </c>
      <c r="M7764">
        <v>154000</v>
      </c>
      <c r="N7764"/>
      <c r="O7764" t="s">
        <v>3141</v>
      </c>
      <c r="P7764" t="s">
        <v>16673</v>
      </c>
    </row>
    <row r="7765" spans="1:16" x14ac:dyDescent="0.25">
      <c r="A7765" t="s">
        <v>4</v>
      </c>
      <c r="B7765" t="s">
        <v>552</v>
      </c>
      <c r="C7765" t="s">
        <v>1837</v>
      </c>
      <c r="D7765" t="s">
        <v>4254</v>
      </c>
      <c r="E7765" t="s">
        <v>59</v>
      </c>
      <c r="F7765" t="b">
        <v>0</v>
      </c>
      <c r="G7765" t="s">
        <v>65</v>
      </c>
      <c r="H7765" s="1">
        <v>46101.001296296286</v>
      </c>
      <c r="I7765" t="b">
        <v>1</v>
      </c>
      <c r="J7765" t="b">
        <v>0</v>
      </c>
      <c r="K7765" t="s">
        <v>41</v>
      </c>
      <c r="L7765" t="s">
        <v>60</v>
      </c>
      <c r="M7765">
        <v>100000</v>
      </c>
      <c r="N7765"/>
      <c r="O7765" t="s">
        <v>4254</v>
      </c>
      <c r="P7765" t="s">
        <v>16674</v>
      </c>
    </row>
    <row r="7766" spans="1:16" x14ac:dyDescent="0.25">
      <c r="A7766" t="s">
        <v>1</v>
      </c>
      <c r="B7766" t="s">
        <v>16675</v>
      </c>
      <c r="C7766" t="s">
        <v>716</v>
      </c>
      <c r="D7766" t="s">
        <v>4346</v>
      </c>
      <c r="E7766" t="s">
        <v>59</v>
      </c>
      <c r="F7766" t="b">
        <v>0</v>
      </c>
      <c r="G7766" t="s">
        <v>77</v>
      </c>
      <c r="H7766" s="1">
        <v>46101.001585648148</v>
      </c>
      <c r="I7766" t="b">
        <v>0</v>
      </c>
      <c r="J7766" t="b">
        <v>1</v>
      </c>
      <c r="K7766" t="s">
        <v>41</v>
      </c>
      <c r="L7766" t="s">
        <v>60</v>
      </c>
      <c r="M7766">
        <v>111300</v>
      </c>
      <c r="N7766"/>
      <c r="O7766" t="s">
        <v>2970</v>
      </c>
      <c r="P7766" t="s">
        <v>16676</v>
      </c>
    </row>
    <row r="7767" spans="1:16" x14ac:dyDescent="0.25">
      <c r="A7767" t="s">
        <v>1</v>
      </c>
      <c r="B7767" t="s">
        <v>16677</v>
      </c>
      <c r="C7767" t="s">
        <v>224</v>
      </c>
      <c r="D7767" t="s">
        <v>5349</v>
      </c>
      <c r="E7767" t="s">
        <v>59</v>
      </c>
      <c r="F7767" t="b">
        <v>0</v>
      </c>
      <c r="G7767" t="s">
        <v>65</v>
      </c>
      <c r="H7767" s="1">
        <v>46101.042962962973</v>
      </c>
      <c r="I7767" t="b">
        <v>0</v>
      </c>
      <c r="J7767" t="b">
        <v>1</v>
      </c>
      <c r="K7767" t="s">
        <v>41</v>
      </c>
      <c r="L7767" t="s">
        <v>60</v>
      </c>
      <c r="M7767">
        <v>175500</v>
      </c>
      <c r="N7767"/>
      <c r="O7767" t="s">
        <v>226</v>
      </c>
      <c r="P7767" t="s">
        <v>2898</v>
      </c>
    </row>
    <row r="7768" spans="1:16" x14ac:dyDescent="0.25">
      <c r="A7768" t="s">
        <v>1</v>
      </c>
      <c r="B7768" t="s">
        <v>16678</v>
      </c>
      <c r="C7768" t="s">
        <v>500</v>
      </c>
      <c r="D7768" t="s">
        <v>2360</v>
      </c>
      <c r="E7768" t="s">
        <v>59</v>
      </c>
      <c r="F7768" t="b">
        <v>0</v>
      </c>
      <c r="G7768" t="s">
        <v>13</v>
      </c>
      <c r="H7768" s="1">
        <v>46101.044398148151</v>
      </c>
      <c r="I7768" t="b">
        <v>0</v>
      </c>
      <c r="J7768" t="b">
        <v>0</v>
      </c>
      <c r="K7768" t="s">
        <v>13</v>
      </c>
      <c r="L7768" t="s">
        <v>60</v>
      </c>
      <c r="M7768">
        <v>85000</v>
      </c>
      <c r="N7768"/>
      <c r="O7768" t="s">
        <v>9546</v>
      </c>
      <c r="P7768" t="s">
        <v>357</v>
      </c>
    </row>
    <row r="7769" spans="1:16" x14ac:dyDescent="0.25">
      <c r="A7769" t="s">
        <v>0</v>
      </c>
      <c r="B7769" t="s">
        <v>16679</v>
      </c>
      <c r="C7769" t="s">
        <v>1384</v>
      </c>
      <c r="D7769" t="s">
        <v>2360</v>
      </c>
      <c r="E7769" t="s">
        <v>59</v>
      </c>
      <c r="F7769" t="b">
        <v>0</v>
      </c>
      <c r="G7769" t="s">
        <v>77</v>
      </c>
      <c r="H7769" s="1">
        <v>46101.083715277768</v>
      </c>
      <c r="I7769" t="b">
        <v>0</v>
      </c>
      <c r="J7769" t="b">
        <v>1</v>
      </c>
      <c r="K7769" t="s">
        <v>41</v>
      </c>
      <c r="L7769" t="s">
        <v>74</v>
      </c>
      <c r="M7769"/>
      <c r="N7769">
        <v>47.1</v>
      </c>
      <c r="O7769" t="s">
        <v>3354</v>
      </c>
    </row>
    <row r="7770" spans="1:16" x14ac:dyDescent="0.25">
      <c r="A7770" t="s">
        <v>2</v>
      </c>
      <c r="B7770" t="s">
        <v>16680</v>
      </c>
      <c r="C7770" t="s">
        <v>81</v>
      </c>
      <c r="D7770" t="s">
        <v>4346</v>
      </c>
      <c r="E7770" t="s">
        <v>59</v>
      </c>
      <c r="F7770" t="b">
        <v>0</v>
      </c>
      <c r="G7770" t="s">
        <v>77</v>
      </c>
      <c r="H7770" s="1">
        <v>46101.084247685183</v>
      </c>
      <c r="I7770" t="b">
        <v>0</v>
      </c>
      <c r="J7770" t="b">
        <v>1</v>
      </c>
      <c r="K7770" t="s">
        <v>41</v>
      </c>
      <c r="L7770" t="s">
        <v>60</v>
      </c>
      <c r="M7770">
        <v>150000</v>
      </c>
      <c r="N7770"/>
      <c r="O7770" t="s">
        <v>138</v>
      </c>
      <c r="P7770" t="s">
        <v>705</v>
      </c>
    </row>
    <row r="7771" spans="1:16" x14ac:dyDescent="0.25">
      <c r="A7771" t="s">
        <v>1</v>
      </c>
      <c r="B7771" t="s">
        <v>16681</v>
      </c>
      <c r="C7771" t="s">
        <v>81</v>
      </c>
      <c r="D7771" t="s">
        <v>4346</v>
      </c>
      <c r="E7771" t="s">
        <v>59</v>
      </c>
      <c r="F7771" t="b">
        <v>0</v>
      </c>
      <c r="G7771" t="s">
        <v>65</v>
      </c>
      <c r="H7771" s="1">
        <v>46101.084548611107</v>
      </c>
      <c r="I7771" t="b">
        <v>1</v>
      </c>
      <c r="J7771" t="b">
        <v>1</v>
      </c>
      <c r="K7771" t="s">
        <v>41</v>
      </c>
      <c r="L7771" t="s">
        <v>60</v>
      </c>
      <c r="M7771">
        <v>180500</v>
      </c>
      <c r="N7771"/>
      <c r="O7771" t="s">
        <v>138</v>
      </c>
      <c r="P7771" t="s">
        <v>16682</v>
      </c>
    </row>
    <row r="7772" spans="1:16" x14ac:dyDescent="0.25">
      <c r="A7772" t="s">
        <v>3</v>
      </c>
      <c r="B7772" t="s">
        <v>16683</v>
      </c>
      <c r="C7772" t="s">
        <v>190</v>
      </c>
      <c r="D7772" t="s">
        <v>4526</v>
      </c>
      <c r="E7772" t="s">
        <v>59</v>
      </c>
      <c r="F7772" t="b">
        <v>0</v>
      </c>
      <c r="G7772" t="s">
        <v>73</v>
      </c>
      <c r="H7772" s="1">
        <v>46101.125451388893</v>
      </c>
      <c r="I7772" t="b">
        <v>0</v>
      </c>
      <c r="J7772" t="b">
        <v>1</v>
      </c>
      <c r="K7772" t="s">
        <v>41</v>
      </c>
      <c r="L7772" t="s">
        <v>60</v>
      </c>
      <c r="M7772">
        <v>132500</v>
      </c>
      <c r="N7772"/>
      <c r="O7772" t="s">
        <v>4052</v>
      </c>
    </row>
    <row r="7773" spans="1:16" x14ac:dyDescent="0.25">
      <c r="A7773" t="s">
        <v>0</v>
      </c>
      <c r="B7773" t="s">
        <v>16684</v>
      </c>
      <c r="C7773" t="s">
        <v>2108</v>
      </c>
      <c r="D7773" t="s">
        <v>4346</v>
      </c>
      <c r="E7773" t="s">
        <v>132</v>
      </c>
      <c r="F7773" t="b">
        <v>0</v>
      </c>
      <c r="G7773" t="s">
        <v>89</v>
      </c>
      <c r="H7773" s="1">
        <v>46101.125752314823</v>
      </c>
      <c r="I7773" t="b">
        <v>0</v>
      </c>
      <c r="J7773" t="b">
        <v>0</v>
      </c>
      <c r="K7773" t="s">
        <v>41</v>
      </c>
      <c r="L7773" t="s">
        <v>74</v>
      </c>
      <c r="M7773"/>
      <c r="N7773">
        <v>20</v>
      </c>
      <c r="O7773" t="s">
        <v>16685</v>
      </c>
      <c r="P7773" t="s">
        <v>219</v>
      </c>
    </row>
    <row r="7774" spans="1:16" x14ac:dyDescent="0.25">
      <c r="A7774" t="s">
        <v>5</v>
      </c>
      <c r="B7774" t="s">
        <v>16686</v>
      </c>
      <c r="C7774" t="s">
        <v>142</v>
      </c>
      <c r="D7774" t="s">
        <v>4756</v>
      </c>
      <c r="E7774" t="s">
        <v>59</v>
      </c>
      <c r="F7774" t="b">
        <v>0</v>
      </c>
      <c r="G7774" t="s">
        <v>68</v>
      </c>
      <c r="H7774" s="1">
        <v>46101.168761574067</v>
      </c>
      <c r="I7774" t="b">
        <v>1</v>
      </c>
      <c r="J7774" t="b">
        <v>1</v>
      </c>
      <c r="K7774" t="s">
        <v>41</v>
      </c>
      <c r="L7774" t="s">
        <v>60</v>
      </c>
      <c r="M7774">
        <v>211000</v>
      </c>
      <c r="N7774"/>
      <c r="O7774" t="s">
        <v>16687</v>
      </c>
      <c r="P7774" t="s">
        <v>16688</v>
      </c>
    </row>
    <row r="7775" spans="1:16" x14ac:dyDescent="0.25">
      <c r="A7775" t="s">
        <v>0</v>
      </c>
      <c r="B7775" t="s">
        <v>16689</v>
      </c>
      <c r="C7775" t="s">
        <v>457</v>
      </c>
      <c r="D7775" t="s">
        <v>5475</v>
      </c>
      <c r="E7775" t="s">
        <v>59</v>
      </c>
      <c r="F7775" t="b">
        <v>0</v>
      </c>
      <c r="G7775" t="s">
        <v>77</v>
      </c>
      <c r="H7775" s="1">
        <v>46101.250219907408</v>
      </c>
      <c r="I7775" t="b">
        <v>0</v>
      </c>
      <c r="J7775" t="b">
        <v>1</v>
      </c>
      <c r="K7775" t="s">
        <v>41</v>
      </c>
      <c r="L7775" t="s">
        <v>60</v>
      </c>
      <c r="M7775">
        <v>80000</v>
      </c>
      <c r="N7775"/>
      <c r="O7775" t="s">
        <v>16690</v>
      </c>
      <c r="P7775" t="s">
        <v>2004</v>
      </c>
    </row>
    <row r="7776" spans="1:16" x14ac:dyDescent="0.25">
      <c r="A7776" t="s">
        <v>1</v>
      </c>
      <c r="B7776" t="s">
        <v>16691</v>
      </c>
      <c r="C7776" t="s">
        <v>249</v>
      </c>
      <c r="D7776" t="s">
        <v>4550</v>
      </c>
      <c r="E7776" t="s">
        <v>59</v>
      </c>
      <c r="F7776" t="b">
        <v>0</v>
      </c>
      <c r="G7776" t="s">
        <v>65</v>
      </c>
      <c r="H7776" s="1">
        <v>46101.251261574071</v>
      </c>
      <c r="I7776" t="b">
        <v>0</v>
      </c>
      <c r="J7776" t="b">
        <v>1</v>
      </c>
      <c r="K7776" t="s">
        <v>41</v>
      </c>
      <c r="L7776" t="s">
        <v>60</v>
      </c>
      <c r="M7776">
        <v>78676</v>
      </c>
      <c r="N7776"/>
      <c r="O7776" t="s">
        <v>16692</v>
      </c>
      <c r="P7776" t="s">
        <v>16693</v>
      </c>
    </row>
    <row r="7777" spans="1:16" x14ac:dyDescent="0.25">
      <c r="A7777" t="s">
        <v>0</v>
      </c>
      <c r="B7777" t="s">
        <v>1267</v>
      </c>
      <c r="C7777" t="s">
        <v>5717</v>
      </c>
      <c r="D7777" t="s">
        <v>4346</v>
      </c>
      <c r="E7777" t="s">
        <v>59</v>
      </c>
      <c r="F7777" t="b">
        <v>0</v>
      </c>
      <c r="G7777" t="s">
        <v>19</v>
      </c>
      <c r="H7777" s="1">
        <v>46101.253622685188</v>
      </c>
      <c r="I7777" t="b">
        <v>0</v>
      </c>
      <c r="J7777" t="b">
        <v>0</v>
      </c>
      <c r="K7777" t="s">
        <v>19</v>
      </c>
      <c r="L7777" t="s">
        <v>60</v>
      </c>
      <c r="M7777">
        <v>400000</v>
      </c>
      <c r="N7777"/>
      <c r="O7777" t="s">
        <v>16694</v>
      </c>
    </row>
    <row r="7778" spans="1:16" x14ac:dyDescent="0.25">
      <c r="A7778" t="s">
        <v>2</v>
      </c>
      <c r="B7778" t="s">
        <v>16695</v>
      </c>
      <c r="C7778" t="s">
        <v>5717</v>
      </c>
      <c r="D7778" t="s">
        <v>4346</v>
      </c>
      <c r="E7778" t="s">
        <v>384</v>
      </c>
      <c r="F7778" t="b">
        <v>0</v>
      </c>
      <c r="G7778" t="s">
        <v>19</v>
      </c>
      <c r="H7778" s="1">
        <v>46101.295358796298</v>
      </c>
      <c r="I7778" t="b">
        <v>0</v>
      </c>
      <c r="J7778" t="b">
        <v>0</v>
      </c>
      <c r="K7778" t="s">
        <v>19</v>
      </c>
      <c r="L7778" t="s">
        <v>60</v>
      </c>
      <c r="M7778">
        <v>360000</v>
      </c>
      <c r="N7778"/>
      <c r="O7778" t="s">
        <v>16696</v>
      </c>
      <c r="P7778" t="s">
        <v>16697</v>
      </c>
    </row>
    <row r="7779" spans="1:16" x14ac:dyDescent="0.25">
      <c r="A7779" t="s">
        <v>5</v>
      </c>
      <c r="B7779" t="s">
        <v>16698</v>
      </c>
      <c r="C7779" t="s">
        <v>18</v>
      </c>
      <c r="D7779" t="s">
        <v>5790</v>
      </c>
      <c r="E7779" t="s">
        <v>59</v>
      </c>
      <c r="F7779" t="b">
        <v>0</v>
      </c>
      <c r="G7779" t="s">
        <v>18</v>
      </c>
      <c r="H7779" s="1">
        <v>46101.298495370371</v>
      </c>
      <c r="I7779" t="b">
        <v>1</v>
      </c>
      <c r="J7779" t="b">
        <v>0</v>
      </c>
      <c r="K7779" t="s">
        <v>18</v>
      </c>
      <c r="L7779" t="s">
        <v>60</v>
      </c>
      <c r="M7779">
        <v>138550</v>
      </c>
      <c r="N7779"/>
      <c r="O7779" t="s">
        <v>10602</v>
      </c>
    </row>
    <row r="7780" spans="1:16" x14ac:dyDescent="0.25">
      <c r="A7780" t="s">
        <v>3</v>
      </c>
      <c r="B7780" t="s">
        <v>10497</v>
      </c>
      <c r="C7780" t="s">
        <v>3846</v>
      </c>
      <c r="D7780" t="s">
        <v>2360</v>
      </c>
      <c r="E7780" t="s">
        <v>59</v>
      </c>
      <c r="F7780" t="b">
        <v>0</v>
      </c>
      <c r="G7780" t="s">
        <v>89</v>
      </c>
      <c r="H7780" s="1">
        <v>46101.334097222221</v>
      </c>
      <c r="I7780" t="b">
        <v>0</v>
      </c>
      <c r="J7780" t="b">
        <v>0</v>
      </c>
      <c r="K7780" t="s">
        <v>41</v>
      </c>
      <c r="L7780" t="s">
        <v>60</v>
      </c>
      <c r="M7780">
        <v>105000</v>
      </c>
      <c r="N7780"/>
      <c r="O7780" t="s">
        <v>16699</v>
      </c>
      <c r="P7780" t="s">
        <v>15829</v>
      </c>
    </row>
    <row r="7781" spans="1:16" x14ac:dyDescent="0.25">
      <c r="A7781" t="s">
        <v>2</v>
      </c>
      <c r="B7781" t="s">
        <v>16700</v>
      </c>
      <c r="C7781" t="s">
        <v>86</v>
      </c>
      <c r="D7781" t="s">
        <v>10876</v>
      </c>
      <c r="E7781" t="s">
        <v>59</v>
      </c>
      <c r="F7781" t="b">
        <v>0</v>
      </c>
      <c r="G7781" t="s">
        <v>77</v>
      </c>
      <c r="H7781" s="1">
        <v>46101.334224537037</v>
      </c>
      <c r="I7781" t="b">
        <v>0</v>
      </c>
      <c r="J7781" t="b">
        <v>0</v>
      </c>
      <c r="K7781" t="s">
        <v>41</v>
      </c>
      <c r="L7781" t="s">
        <v>60</v>
      </c>
      <c r="M7781">
        <v>148000</v>
      </c>
      <c r="N7781"/>
      <c r="O7781" t="s">
        <v>16701</v>
      </c>
      <c r="P7781" t="s">
        <v>16702</v>
      </c>
    </row>
    <row r="7782" spans="1:16" x14ac:dyDescent="0.25">
      <c r="A7782" t="s">
        <v>1</v>
      </c>
      <c r="B7782" t="s">
        <v>16703</v>
      </c>
      <c r="C7782" t="s">
        <v>955</v>
      </c>
      <c r="D7782" t="s">
        <v>4346</v>
      </c>
      <c r="E7782" t="s">
        <v>59</v>
      </c>
      <c r="F7782" t="b">
        <v>0</v>
      </c>
      <c r="G7782" t="s">
        <v>13</v>
      </c>
      <c r="H7782" s="1">
        <v>46101.336759259262</v>
      </c>
      <c r="I7782" t="b">
        <v>1</v>
      </c>
      <c r="J7782" t="b">
        <v>0</v>
      </c>
      <c r="K7782" t="s">
        <v>13</v>
      </c>
      <c r="L7782" t="s">
        <v>60</v>
      </c>
      <c r="M7782">
        <v>107850</v>
      </c>
      <c r="N7782"/>
      <c r="O7782" t="s">
        <v>5225</v>
      </c>
      <c r="P7782" t="s">
        <v>16704</v>
      </c>
    </row>
    <row r="7783" spans="1:16" x14ac:dyDescent="0.25">
      <c r="A7783" t="s">
        <v>7</v>
      </c>
      <c r="B7783" t="s">
        <v>16705</v>
      </c>
      <c r="C7783" t="s">
        <v>716</v>
      </c>
      <c r="D7783" t="s">
        <v>2360</v>
      </c>
      <c r="E7783" t="s">
        <v>59</v>
      </c>
      <c r="F7783" t="b">
        <v>0</v>
      </c>
      <c r="G7783" t="s">
        <v>63</v>
      </c>
      <c r="H7783" s="1">
        <v>46101.38652777778</v>
      </c>
      <c r="I7783" t="b">
        <v>0</v>
      </c>
      <c r="J7783" t="b">
        <v>1</v>
      </c>
      <c r="K7783" t="s">
        <v>41</v>
      </c>
      <c r="L7783" t="s">
        <v>60</v>
      </c>
      <c r="M7783">
        <v>120000</v>
      </c>
      <c r="N7783"/>
      <c r="O7783" t="s">
        <v>4622</v>
      </c>
      <c r="P7783" t="s">
        <v>16706</v>
      </c>
    </row>
    <row r="7784" spans="1:16" x14ac:dyDescent="0.25">
      <c r="A7784" t="s">
        <v>0</v>
      </c>
      <c r="B7784" t="s">
        <v>0</v>
      </c>
      <c r="C7784" t="s">
        <v>4963</v>
      </c>
      <c r="D7784" t="s">
        <v>4531</v>
      </c>
      <c r="E7784" t="s">
        <v>88</v>
      </c>
      <c r="F7784" t="b">
        <v>0</v>
      </c>
      <c r="G7784" t="s">
        <v>4963</v>
      </c>
      <c r="H7784" s="1">
        <v>46101.389108796298</v>
      </c>
      <c r="I7784" t="b">
        <v>1</v>
      </c>
      <c r="J7784" t="b">
        <v>0</v>
      </c>
      <c r="K7784" t="s">
        <v>4963</v>
      </c>
      <c r="L7784" t="s">
        <v>60</v>
      </c>
      <c r="M7784">
        <v>17500</v>
      </c>
      <c r="N7784"/>
      <c r="O7784" t="s">
        <v>13581</v>
      </c>
      <c r="P7784" t="s">
        <v>802</v>
      </c>
    </row>
    <row r="7785" spans="1:16" x14ac:dyDescent="0.25">
      <c r="A7785" t="s">
        <v>2</v>
      </c>
      <c r="B7785" t="s">
        <v>16707</v>
      </c>
      <c r="C7785" t="s">
        <v>4245</v>
      </c>
      <c r="D7785" t="s">
        <v>2360</v>
      </c>
      <c r="E7785" t="s">
        <v>59</v>
      </c>
      <c r="F7785" t="b">
        <v>0</v>
      </c>
      <c r="G7785" t="s">
        <v>68</v>
      </c>
      <c r="H7785" s="1">
        <v>46101.417662037027</v>
      </c>
      <c r="I7785" t="b">
        <v>0</v>
      </c>
      <c r="J7785" t="b">
        <v>0</v>
      </c>
      <c r="K7785" t="s">
        <v>41</v>
      </c>
      <c r="L7785" t="s">
        <v>60</v>
      </c>
      <c r="M7785">
        <v>140000</v>
      </c>
      <c r="N7785"/>
      <c r="O7785" t="s">
        <v>3213</v>
      </c>
      <c r="P7785" t="s">
        <v>16708</v>
      </c>
    </row>
    <row r="7786" spans="1:16" x14ac:dyDescent="0.25">
      <c r="A7786" t="s">
        <v>5</v>
      </c>
      <c r="B7786" t="s">
        <v>16709</v>
      </c>
      <c r="C7786" t="s">
        <v>189</v>
      </c>
      <c r="D7786" t="s">
        <v>4550</v>
      </c>
      <c r="E7786" t="s">
        <v>59</v>
      </c>
      <c r="F7786" t="b">
        <v>0</v>
      </c>
      <c r="G7786" t="s">
        <v>77</v>
      </c>
      <c r="H7786" s="1">
        <v>46101.418287037042</v>
      </c>
      <c r="I7786" t="b">
        <v>0</v>
      </c>
      <c r="J7786" t="b">
        <v>1</v>
      </c>
      <c r="K7786" t="s">
        <v>41</v>
      </c>
      <c r="L7786" t="s">
        <v>60</v>
      </c>
      <c r="M7786">
        <v>153500</v>
      </c>
      <c r="N7786"/>
      <c r="O7786" t="s">
        <v>7385</v>
      </c>
      <c r="P7786" t="s">
        <v>16710</v>
      </c>
    </row>
    <row r="7787" spans="1:16" x14ac:dyDescent="0.25">
      <c r="A7787" t="s">
        <v>8</v>
      </c>
      <c r="B7787" t="s">
        <v>8125</v>
      </c>
      <c r="C7787" t="s">
        <v>76</v>
      </c>
      <c r="D7787" t="s">
        <v>4526</v>
      </c>
      <c r="F7787" t="b">
        <v>1</v>
      </c>
      <c r="G7787" t="s">
        <v>31</v>
      </c>
      <c r="H7787" s="1">
        <v>46101.422974537039</v>
      </c>
      <c r="I7787" t="b">
        <v>0</v>
      </c>
      <c r="J7787" t="b">
        <v>0</v>
      </c>
      <c r="K7787" t="s">
        <v>31</v>
      </c>
      <c r="L7787" t="s">
        <v>74</v>
      </c>
      <c r="M7787"/>
      <c r="N7787">
        <v>100</v>
      </c>
      <c r="O7787" t="s">
        <v>1732</v>
      </c>
    </row>
    <row r="7788" spans="1:16" x14ac:dyDescent="0.25">
      <c r="A7788" t="s">
        <v>0</v>
      </c>
      <c r="B7788" t="s">
        <v>16711</v>
      </c>
      <c r="C7788" t="s">
        <v>76</v>
      </c>
      <c r="D7788" t="s">
        <v>584</v>
      </c>
      <c r="E7788" t="s">
        <v>59</v>
      </c>
      <c r="F7788" t="b">
        <v>1</v>
      </c>
      <c r="G7788" t="s">
        <v>19</v>
      </c>
      <c r="H7788" s="1">
        <v>46101.46197916667</v>
      </c>
      <c r="I7788" t="b">
        <v>1</v>
      </c>
      <c r="J7788" t="b">
        <v>0</v>
      </c>
      <c r="K7788" t="s">
        <v>19</v>
      </c>
      <c r="L7788" t="s">
        <v>74</v>
      </c>
      <c r="M7788"/>
      <c r="N7788">
        <v>15</v>
      </c>
      <c r="O7788" t="s">
        <v>16712</v>
      </c>
      <c r="P7788" t="s">
        <v>16713</v>
      </c>
    </row>
    <row r="7789" spans="1:16" x14ac:dyDescent="0.25">
      <c r="A7789" t="s">
        <v>6</v>
      </c>
      <c r="B7789" t="s">
        <v>16714</v>
      </c>
      <c r="C7789" t="s">
        <v>489</v>
      </c>
      <c r="D7789" t="s">
        <v>4526</v>
      </c>
      <c r="E7789" t="s">
        <v>59</v>
      </c>
      <c r="F7789" t="b">
        <v>0</v>
      </c>
      <c r="G7789" t="s">
        <v>77</v>
      </c>
      <c r="H7789" s="1">
        <v>46101.500891203701</v>
      </c>
      <c r="I7789" t="b">
        <v>0</v>
      </c>
      <c r="J7789" t="b">
        <v>1</v>
      </c>
      <c r="K7789" t="s">
        <v>41</v>
      </c>
      <c r="L7789" t="s">
        <v>60</v>
      </c>
      <c r="M7789">
        <v>375000</v>
      </c>
      <c r="N7789"/>
      <c r="O7789" t="s">
        <v>13969</v>
      </c>
    </row>
    <row r="7790" spans="1:16" x14ac:dyDescent="0.25">
      <c r="A7790" t="s">
        <v>0</v>
      </c>
      <c r="B7790" t="s">
        <v>3592</v>
      </c>
      <c r="C7790" t="s">
        <v>2914</v>
      </c>
      <c r="D7790" t="s">
        <v>4587</v>
      </c>
      <c r="E7790" t="s">
        <v>59</v>
      </c>
      <c r="F7790" t="b">
        <v>0</v>
      </c>
      <c r="G7790" t="s">
        <v>65</v>
      </c>
      <c r="H7790" s="1">
        <v>46101.54179398148</v>
      </c>
      <c r="I7790" t="b">
        <v>0</v>
      </c>
      <c r="J7790" t="b">
        <v>1</v>
      </c>
      <c r="K7790" t="s">
        <v>41</v>
      </c>
      <c r="L7790" t="s">
        <v>60</v>
      </c>
      <c r="M7790">
        <v>79370.154999999999</v>
      </c>
      <c r="N7790"/>
      <c r="O7790" t="s">
        <v>16370</v>
      </c>
      <c r="P7790" t="s">
        <v>16715</v>
      </c>
    </row>
    <row r="7791" spans="1:16" x14ac:dyDescent="0.25">
      <c r="A7791" t="s">
        <v>0</v>
      </c>
      <c r="B7791" t="s">
        <v>16716</v>
      </c>
      <c r="C7791" t="s">
        <v>5115</v>
      </c>
      <c r="D7791" t="s">
        <v>4346</v>
      </c>
      <c r="E7791" t="s">
        <v>59</v>
      </c>
      <c r="F7791" t="b">
        <v>0</v>
      </c>
      <c r="G7791" t="s">
        <v>40</v>
      </c>
      <c r="H7791" s="1">
        <v>46101.544502314813</v>
      </c>
      <c r="I7791" t="b">
        <v>1</v>
      </c>
      <c r="J7791" t="b">
        <v>0</v>
      </c>
      <c r="K7791" t="s">
        <v>40</v>
      </c>
      <c r="L7791" t="s">
        <v>60</v>
      </c>
      <c r="M7791">
        <v>44038</v>
      </c>
      <c r="N7791"/>
      <c r="O7791" t="s">
        <v>16717</v>
      </c>
    </row>
    <row r="7792" spans="1:16" x14ac:dyDescent="0.25">
      <c r="A7792" t="s">
        <v>2</v>
      </c>
      <c r="B7792" t="s">
        <v>2343</v>
      </c>
      <c r="C7792" t="s">
        <v>190</v>
      </c>
      <c r="D7792" t="s">
        <v>4526</v>
      </c>
      <c r="E7792" t="s">
        <v>88</v>
      </c>
      <c r="F7792" t="b">
        <v>0</v>
      </c>
      <c r="G7792" t="s">
        <v>73</v>
      </c>
      <c r="H7792" s="1">
        <v>46101.583715277768</v>
      </c>
      <c r="I7792" t="b">
        <v>1</v>
      </c>
      <c r="J7792" t="b">
        <v>0</v>
      </c>
      <c r="K7792" t="s">
        <v>41</v>
      </c>
      <c r="L7792" t="s">
        <v>74</v>
      </c>
      <c r="M7792"/>
      <c r="N7792">
        <v>90</v>
      </c>
      <c r="O7792" t="s">
        <v>4330</v>
      </c>
      <c r="P7792" t="s">
        <v>16718</v>
      </c>
    </row>
    <row r="7793" spans="1:16" x14ac:dyDescent="0.25">
      <c r="A7793" t="s">
        <v>3</v>
      </c>
      <c r="B7793" t="s">
        <v>16719</v>
      </c>
      <c r="C7793" t="s">
        <v>172</v>
      </c>
      <c r="D7793" t="s">
        <v>4587</v>
      </c>
      <c r="E7793" t="s">
        <v>232</v>
      </c>
      <c r="F7793" t="b">
        <v>0</v>
      </c>
      <c r="G7793" t="s">
        <v>68</v>
      </c>
      <c r="H7793" s="1">
        <v>46101.58384259259</v>
      </c>
      <c r="I7793" t="b">
        <v>0</v>
      </c>
      <c r="J7793" t="b">
        <v>1</v>
      </c>
      <c r="K7793" t="s">
        <v>41</v>
      </c>
      <c r="L7793" t="s">
        <v>74</v>
      </c>
      <c r="M7793"/>
      <c r="N7793">
        <v>55</v>
      </c>
      <c r="O7793" t="s">
        <v>16720</v>
      </c>
      <c r="P7793" t="s">
        <v>16721</v>
      </c>
    </row>
    <row r="7794" spans="1:16" x14ac:dyDescent="0.25">
      <c r="A7794" t="s">
        <v>0</v>
      </c>
      <c r="B7794" t="s">
        <v>16722</v>
      </c>
      <c r="C7794" t="s">
        <v>2853</v>
      </c>
      <c r="D7794" t="s">
        <v>4587</v>
      </c>
      <c r="E7794" t="s">
        <v>59</v>
      </c>
      <c r="F7794" t="b">
        <v>0</v>
      </c>
      <c r="G7794" t="s">
        <v>89</v>
      </c>
      <c r="H7794" s="1">
        <v>46101.583923611113</v>
      </c>
      <c r="I7794" t="b">
        <v>1</v>
      </c>
      <c r="J7794" t="b">
        <v>1</v>
      </c>
      <c r="K7794" t="s">
        <v>41</v>
      </c>
      <c r="L7794" t="s">
        <v>60</v>
      </c>
      <c r="M7794">
        <v>62500</v>
      </c>
      <c r="N7794"/>
      <c r="O7794" t="s">
        <v>1274</v>
      </c>
      <c r="P7794" t="s">
        <v>16723</v>
      </c>
    </row>
    <row r="7795" spans="1:16" x14ac:dyDescent="0.25">
      <c r="A7795" t="s">
        <v>8</v>
      </c>
      <c r="B7795" t="s">
        <v>16724</v>
      </c>
      <c r="C7795" t="s">
        <v>40</v>
      </c>
      <c r="D7795" t="s">
        <v>4526</v>
      </c>
      <c r="E7795" t="s">
        <v>59</v>
      </c>
      <c r="F7795" t="b">
        <v>0</v>
      </c>
      <c r="G7795" t="s">
        <v>40</v>
      </c>
      <c r="H7795" s="1">
        <v>46101.586423611108</v>
      </c>
      <c r="I7795" t="b">
        <v>0</v>
      </c>
      <c r="J7795" t="b">
        <v>0</v>
      </c>
      <c r="K7795" t="s">
        <v>40</v>
      </c>
      <c r="L7795" t="s">
        <v>60</v>
      </c>
      <c r="M7795">
        <v>150000</v>
      </c>
      <c r="N7795"/>
      <c r="O7795" t="s">
        <v>4760</v>
      </c>
      <c r="P7795" t="s">
        <v>2008</v>
      </c>
    </row>
    <row r="7796" spans="1:16" x14ac:dyDescent="0.25">
      <c r="A7796" t="s">
        <v>2</v>
      </c>
      <c r="B7796" t="s">
        <v>2543</v>
      </c>
      <c r="C7796" t="s">
        <v>3109</v>
      </c>
      <c r="D7796" t="s">
        <v>10173</v>
      </c>
      <c r="E7796" t="s">
        <v>59</v>
      </c>
      <c r="F7796" t="b">
        <v>0</v>
      </c>
      <c r="G7796" t="s">
        <v>77</v>
      </c>
      <c r="H7796" s="1">
        <v>46101.625231481477</v>
      </c>
      <c r="I7796" t="b">
        <v>1</v>
      </c>
      <c r="J7796" t="b">
        <v>0</v>
      </c>
      <c r="K7796" t="s">
        <v>41</v>
      </c>
      <c r="L7796" t="s">
        <v>60</v>
      </c>
      <c r="M7796">
        <v>125796.5</v>
      </c>
      <c r="N7796"/>
      <c r="O7796" t="s">
        <v>10174</v>
      </c>
      <c r="P7796" t="s">
        <v>705</v>
      </c>
    </row>
    <row r="7797" spans="1:16" x14ac:dyDescent="0.25">
      <c r="A7797" t="s">
        <v>3</v>
      </c>
      <c r="B7797" t="s">
        <v>1696</v>
      </c>
      <c r="C7797" t="s">
        <v>3109</v>
      </c>
      <c r="D7797" t="s">
        <v>10173</v>
      </c>
      <c r="E7797" t="s">
        <v>59</v>
      </c>
      <c r="F7797" t="b">
        <v>0</v>
      </c>
      <c r="G7797" t="s">
        <v>77</v>
      </c>
      <c r="H7797" s="1">
        <v>46101.625254629631</v>
      </c>
      <c r="I7797" t="b">
        <v>1</v>
      </c>
      <c r="J7797" t="b">
        <v>0</v>
      </c>
      <c r="K7797" t="s">
        <v>41</v>
      </c>
      <c r="L7797" t="s">
        <v>60</v>
      </c>
      <c r="M7797">
        <v>113433</v>
      </c>
      <c r="N7797"/>
      <c r="O7797" t="s">
        <v>10174</v>
      </c>
      <c r="P7797" t="s">
        <v>288</v>
      </c>
    </row>
    <row r="7798" spans="1:16" x14ac:dyDescent="0.25">
      <c r="A7798" t="s">
        <v>3</v>
      </c>
      <c r="B7798" t="s">
        <v>2368</v>
      </c>
      <c r="C7798" t="s">
        <v>3109</v>
      </c>
      <c r="D7798" t="s">
        <v>10173</v>
      </c>
      <c r="E7798" t="s">
        <v>59</v>
      </c>
      <c r="F7798" t="b">
        <v>0</v>
      </c>
      <c r="G7798" t="s">
        <v>77</v>
      </c>
      <c r="H7798" s="1">
        <v>46101.625254629631</v>
      </c>
      <c r="I7798" t="b">
        <v>1</v>
      </c>
      <c r="J7798" t="b">
        <v>0</v>
      </c>
      <c r="K7798" t="s">
        <v>41</v>
      </c>
      <c r="L7798" t="s">
        <v>60</v>
      </c>
      <c r="M7798">
        <v>125796.5</v>
      </c>
      <c r="N7798"/>
      <c r="O7798" t="s">
        <v>10174</v>
      </c>
      <c r="P7798" t="s">
        <v>219</v>
      </c>
    </row>
    <row r="7799" spans="1:16" x14ac:dyDescent="0.25">
      <c r="A7799" t="s">
        <v>3</v>
      </c>
      <c r="B7799" t="s">
        <v>16725</v>
      </c>
      <c r="C7799" t="s">
        <v>3109</v>
      </c>
      <c r="D7799" t="s">
        <v>10173</v>
      </c>
      <c r="E7799" t="s">
        <v>59</v>
      </c>
      <c r="F7799" t="b">
        <v>0</v>
      </c>
      <c r="G7799" t="s">
        <v>77</v>
      </c>
      <c r="H7799" s="1">
        <v>46101.625254629631</v>
      </c>
      <c r="I7799" t="b">
        <v>0</v>
      </c>
      <c r="J7799" t="b">
        <v>0</v>
      </c>
      <c r="K7799" t="s">
        <v>41</v>
      </c>
      <c r="L7799" t="s">
        <v>60</v>
      </c>
      <c r="M7799">
        <v>105582.5</v>
      </c>
      <c r="N7799"/>
      <c r="O7799" t="s">
        <v>10174</v>
      </c>
      <c r="P7799" t="s">
        <v>219</v>
      </c>
    </row>
    <row r="7800" spans="1:16" x14ac:dyDescent="0.25">
      <c r="A7800" t="s">
        <v>1</v>
      </c>
      <c r="B7800" t="s">
        <v>2826</v>
      </c>
      <c r="C7800" t="s">
        <v>3578</v>
      </c>
      <c r="D7800" t="s">
        <v>4526</v>
      </c>
      <c r="E7800" t="s">
        <v>59</v>
      </c>
      <c r="F7800" t="b">
        <v>0</v>
      </c>
      <c r="G7800" t="s">
        <v>65</v>
      </c>
      <c r="H7800" s="1">
        <v>46101.626145833332</v>
      </c>
      <c r="I7800" t="b">
        <v>1</v>
      </c>
      <c r="J7800" t="b">
        <v>0</v>
      </c>
      <c r="K7800" t="s">
        <v>41</v>
      </c>
      <c r="L7800" t="s">
        <v>60</v>
      </c>
      <c r="M7800">
        <v>125000</v>
      </c>
      <c r="N7800"/>
      <c r="O7800" t="s">
        <v>534</v>
      </c>
      <c r="P7800" t="s">
        <v>16726</v>
      </c>
    </row>
    <row r="7801" spans="1:16" x14ac:dyDescent="0.25">
      <c r="A7801" t="s">
        <v>1</v>
      </c>
      <c r="B7801" t="s">
        <v>16727</v>
      </c>
      <c r="C7801" t="s">
        <v>16728</v>
      </c>
      <c r="D7801" t="s">
        <v>4346</v>
      </c>
      <c r="E7801" t="s">
        <v>621</v>
      </c>
      <c r="F7801" t="b">
        <v>0</v>
      </c>
      <c r="G7801" t="s">
        <v>65</v>
      </c>
      <c r="H7801" s="1">
        <v>46101.626215277778</v>
      </c>
      <c r="I7801" t="b">
        <v>0</v>
      </c>
      <c r="J7801" t="b">
        <v>0</v>
      </c>
      <c r="K7801" t="s">
        <v>41</v>
      </c>
      <c r="L7801" t="s">
        <v>74</v>
      </c>
      <c r="M7801"/>
      <c r="N7801">
        <v>21.5</v>
      </c>
      <c r="O7801" t="s">
        <v>16729</v>
      </c>
      <c r="P7801" t="s">
        <v>16730</v>
      </c>
    </row>
    <row r="7802" spans="1:16" x14ac:dyDescent="0.25">
      <c r="A7802" t="s">
        <v>2</v>
      </c>
      <c r="B7802" t="s">
        <v>2</v>
      </c>
      <c r="C7802" t="s">
        <v>16731</v>
      </c>
      <c r="D7802" t="s">
        <v>4526</v>
      </c>
      <c r="E7802" t="s">
        <v>59</v>
      </c>
      <c r="F7802" t="b">
        <v>0</v>
      </c>
      <c r="G7802" t="s">
        <v>40</v>
      </c>
      <c r="H7802" s="1">
        <v>46101.62804398148</v>
      </c>
      <c r="I7802" t="b">
        <v>0</v>
      </c>
      <c r="J7802" t="b">
        <v>0</v>
      </c>
      <c r="K7802" t="s">
        <v>40</v>
      </c>
      <c r="L7802" t="s">
        <v>60</v>
      </c>
      <c r="M7802">
        <v>37500</v>
      </c>
      <c r="N7802"/>
      <c r="O7802" t="s">
        <v>16732</v>
      </c>
      <c r="P7802" t="s">
        <v>1856</v>
      </c>
    </row>
    <row r="7803" spans="1:16" x14ac:dyDescent="0.25">
      <c r="A7803" t="s">
        <v>2</v>
      </c>
      <c r="B7803" t="s">
        <v>16733</v>
      </c>
      <c r="C7803" t="s">
        <v>76</v>
      </c>
      <c r="D7803" t="s">
        <v>4526</v>
      </c>
      <c r="E7803" t="s">
        <v>59</v>
      </c>
      <c r="F7803" t="b">
        <v>1</v>
      </c>
      <c r="G7803" t="s">
        <v>13</v>
      </c>
      <c r="H7803" s="1">
        <v>46101.628287037027</v>
      </c>
      <c r="I7803" t="b">
        <v>0</v>
      </c>
      <c r="J7803" t="b">
        <v>0</v>
      </c>
      <c r="K7803" t="s">
        <v>13</v>
      </c>
      <c r="L7803" t="s">
        <v>74</v>
      </c>
      <c r="M7803"/>
      <c r="N7803">
        <v>112.5</v>
      </c>
      <c r="O7803" t="s">
        <v>5046</v>
      </c>
      <c r="P7803" t="s">
        <v>14925</v>
      </c>
    </row>
    <row r="7804" spans="1:16" x14ac:dyDescent="0.25">
      <c r="A7804" t="s">
        <v>6</v>
      </c>
      <c r="B7804" t="s">
        <v>16734</v>
      </c>
      <c r="C7804" t="s">
        <v>76</v>
      </c>
      <c r="D7804" t="s">
        <v>4526</v>
      </c>
      <c r="E7804" t="s">
        <v>132</v>
      </c>
      <c r="F7804" t="b">
        <v>1</v>
      </c>
      <c r="G7804" t="s">
        <v>13</v>
      </c>
      <c r="H7804" s="1">
        <v>46101.628287037027</v>
      </c>
      <c r="I7804" t="b">
        <v>0</v>
      </c>
      <c r="J7804" t="b">
        <v>0</v>
      </c>
      <c r="K7804" t="s">
        <v>13</v>
      </c>
      <c r="L7804" t="s">
        <v>74</v>
      </c>
      <c r="M7804"/>
      <c r="N7804">
        <v>75</v>
      </c>
      <c r="O7804" t="s">
        <v>5046</v>
      </c>
      <c r="P7804" t="s">
        <v>208</v>
      </c>
    </row>
    <row r="7805" spans="1:16" x14ac:dyDescent="0.25">
      <c r="A7805" t="s">
        <v>6</v>
      </c>
      <c r="B7805" t="s">
        <v>16735</v>
      </c>
      <c r="C7805" t="s">
        <v>76</v>
      </c>
      <c r="D7805" t="s">
        <v>4526</v>
      </c>
      <c r="E7805" t="s">
        <v>132</v>
      </c>
      <c r="F7805" t="b">
        <v>1</v>
      </c>
      <c r="G7805" t="s">
        <v>13</v>
      </c>
      <c r="H7805" s="1">
        <v>46101.628333333327</v>
      </c>
      <c r="I7805" t="b">
        <v>0</v>
      </c>
      <c r="J7805" t="b">
        <v>0</v>
      </c>
      <c r="K7805" t="s">
        <v>13</v>
      </c>
      <c r="L7805" t="s">
        <v>74</v>
      </c>
      <c r="M7805"/>
      <c r="N7805">
        <v>75</v>
      </c>
      <c r="O7805" t="s">
        <v>5046</v>
      </c>
      <c r="P7805" t="s">
        <v>208</v>
      </c>
    </row>
    <row r="7806" spans="1:16" x14ac:dyDescent="0.25">
      <c r="A7806" t="s">
        <v>6</v>
      </c>
      <c r="B7806" t="s">
        <v>16736</v>
      </c>
      <c r="C7806" t="s">
        <v>76</v>
      </c>
      <c r="D7806" t="s">
        <v>4526</v>
      </c>
      <c r="E7806" t="s">
        <v>59</v>
      </c>
      <c r="F7806" t="b">
        <v>1</v>
      </c>
      <c r="G7806" t="s">
        <v>13</v>
      </c>
      <c r="H7806" s="1">
        <v>46101.628333333327</v>
      </c>
      <c r="I7806" t="b">
        <v>0</v>
      </c>
      <c r="J7806" t="b">
        <v>0</v>
      </c>
      <c r="K7806" t="s">
        <v>13</v>
      </c>
      <c r="L7806" t="s">
        <v>74</v>
      </c>
      <c r="M7806"/>
      <c r="N7806">
        <v>112.5</v>
      </c>
      <c r="O7806" t="s">
        <v>5046</v>
      </c>
      <c r="P7806" t="s">
        <v>14925</v>
      </c>
    </row>
    <row r="7807" spans="1:16" x14ac:dyDescent="0.25">
      <c r="A7807" t="s">
        <v>6</v>
      </c>
      <c r="B7807" t="s">
        <v>16737</v>
      </c>
      <c r="C7807" t="s">
        <v>76</v>
      </c>
      <c r="D7807" t="s">
        <v>4526</v>
      </c>
      <c r="E7807" t="s">
        <v>59</v>
      </c>
      <c r="F7807" t="b">
        <v>1</v>
      </c>
      <c r="G7807" t="s">
        <v>13</v>
      </c>
      <c r="H7807" s="1">
        <v>46101.628333333327</v>
      </c>
      <c r="I7807" t="b">
        <v>0</v>
      </c>
      <c r="J7807" t="b">
        <v>0</v>
      </c>
      <c r="K7807" t="s">
        <v>13</v>
      </c>
      <c r="L7807" t="s">
        <v>74</v>
      </c>
      <c r="M7807"/>
      <c r="N7807">
        <v>112.5</v>
      </c>
      <c r="O7807" t="s">
        <v>5046</v>
      </c>
      <c r="P7807" t="s">
        <v>14925</v>
      </c>
    </row>
    <row r="7808" spans="1:16" x14ac:dyDescent="0.25">
      <c r="A7808" t="s">
        <v>0</v>
      </c>
      <c r="B7808" t="s">
        <v>16738</v>
      </c>
      <c r="C7808" t="s">
        <v>207</v>
      </c>
      <c r="D7808" t="s">
        <v>4526</v>
      </c>
      <c r="E7808" t="s">
        <v>88</v>
      </c>
      <c r="F7808" t="b">
        <v>0</v>
      </c>
      <c r="G7808" t="s">
        <v>63</v>
      </c>
      <c r="H7808" s="1">
        <v>46101.63652777778</v>
      </c>
      <c r="I7808" t="b">
        <v>0</v>
      </c>
      <c r="J7808" t="b">
        <v>0</v>
      </c>
      <c r="K7808" t="s">
        <v>41</v>
      </c>
      <c r="L7808" t="s">
        <v>74</v>
      </c>
      <c r="M7808"/>
      <c r="N7808">
        <v>26.5</v>
      </c>
      <c r="O7808" t="s">
        <v>1572</v>
      </c>
      <c r="P7808" t="s">
        <v>2719</v>
      </c>
    </row>
    <row r="7809" spans="1:16" x14ac:dyDescent="0.25">
      <c r="A7809" t="s">
        <v>0</v>
      </c>
      <c r="B7809" t="s">
        <v>16739</v>
      </c>
      <c r="C7809" t="s">
        <v>1647</v>
      </c>
      <c r="D7809" t="s">
        <v>10173</v>
      </c>
      <c r="E7809" t="s">
        <v>59</v>
      </c>
      <c r="F7809" t="b">
        <v>0</v>
      </c>
      <c r="G7809" t="s">
        <v>63</v>
      </c>
      <c r="H7809" s="1">
        <v>46101.636608796303</v>
      </c>
      <c r="I7809" t="b">
        <v>1</v>
      </c>
      <c r="J7809" t="b">
        <v>0</v>
      </c>
      <c r="K7809" t="s">
        <v>41</v>
      </c>
      <c r="L7809" t="s">
        <v>60</v>
      </c>
      <c r="M7809">
        <v>67612.5</v>
      </c>
      <c r="N7809"/>
      <c r="O7809" t="s">
        <v>10174</v>
      </c>
    </row>
    <row r="7810" spans="1:16" x14ac:dyDescent="0.25">
      <c r="A7810" t="s">
        <v>0</v>
      </c>
      <c r="B7810" t="s">
        <v>1125</v>
      </c>
      <c r="C7810" t="s">
        <v>451</v>
      </c>
      <c r="D7810" t="s">
        <v>4526</v>
      </c>
      <c r="E7810" t="s">
        <v>59</v>
      </c>
      <c r="F7810" t="b">
        <v>0</v>
      </c>
      <c r="G7810" t="s">
        <v>65</v>
      </c>
      <c r="H7810" s="1">
        <v>46101.666701388887</v>
      </c>
      <c r="I7810" t="b">
        <v>0</v>
      </c>
      <c r="J7810" t="b">
        <v>0</v>
      </c>
      <c r="K7810" t="s">
        <v>41</v>
      </c>
      <c r="L7810" t="s">
        <v>60</v>
      </c>
      <c r="M7810">
        <v>115000</v>
      </c>
      <c r="N7810"/>
      <c r="O7810" t="s">
        <v>1530</v>
      </c>
      <c r="P7810" t="s">
        <v>16740</v>
      </c>
    </row>
    <row r="7811" spans="1:16" x14ac:dyDescent="0.25">
      <c r="A7811" t="s">
        <v>2</v>
      </c>
      <c r="B7811" t="s">
        <v>2849</v>
      </c>
      <c r="C7811" t="s">
        <v>2269</v>
      </c>
      <c r="D7811" t="s">
        <v>4526</v>
      </c>
      <c r="E7811" t="s">
        <v>88</v>
      </c>
      <c r="F7811" t="b">
        <v>0</v>
      </c>
      <c r="G7811" t="s">
        <v>65</v>
      </c>
      <c r="H7811" s="1">
        <v>46101.66679398148</v>
      </c>
      <c r="I7811" t="b">
        <v>1</v>
      </c>
      <c r="J7811" t="b">
        <v>0</v>
      </c>
      <c r="K7811" t="s">
        <v>41</v>
      </c>
      <c r="L7811" t="s">
        <v>74</v>
      </c>
      <c r="M7811"/>
      <c r="N7811">
        <v>37.5</v>
      </c>
      <c r="O7811" t="s">
        <v>685</v>
      </c>
      <c r="P7811" t="s">
        <v>288</v>
      </c>
    </row>
    <row r="7812" spans="1:16" x14ac:dyDescent="0.25">
      <c r="A7812" t="s">
        <v>7</v>
      </c>
      <c r="B7812" t="s">
        <v>16741</v>
      </c>
      <c r="C7812" t="s">
        <v>190</v>
      </c>
      <c r="D7812" t="s">
        <v>4346</v>
      </c>
      <c r="E7812" t="s">
        <v>88</v>
      </c>
      <c r="F7812" t="b">
        <v>0</v>
      </c>
      <c r="G7812" t="s">
        <v>73</v>
      </c>
      <c r="H7812" s="1">
        <v>46101.666956018518</v>
      </c>
      <c r="I7812" t="b">
        <v>1</v>
      </c>
      <c r="J7812" t="b">
        <v>0</v>
      </c>
      <c r="K7812" t="s">
        <v>41</v>
      </c>
      <c r="L7812" t="s">
        <v>60</v>
      </c>
      <c r="M7812">
        <v>80156.154999999999</v>
      </c>
      <c r="N7812"/>
      <c r="O7812" t="s">
        <v>16742</v>
      </c>
      <c r="P7812" t="s">
        <v>146</v>
      </c>
    </row>
    <row r="7813" spans="1:16" x14ac:dyDescent="0.25">
      <c r="A7813" t="s">
        <v>0</v>
      </c>
      <c r="B7813" t="s">
        <v>16743</v>
      </c>
      <c r="C7813" t="s">
        <v>237</v>
      </c>
      <c r="D7813" t="s">
        <v>4526</v>
      </c>
      <c r="E7813" t="s">
        <v>59</v>
      </c>
      <c r="F7813" t="b">
        <v>0</v>
      </c>
      <c r="G7813" t="s">
        <v>89</v>
      </c>
      <c r="H7813" s="1">
        <v>46101.667395833327</v>
      </c>
      <c r="I7813" t="b">
        <v>0</v>
      </c>
      <c r="J7813" t="b">
        <v>0</v>
      </c>
      <c r="K7813" t="s">
        <v>41</v>
      </c>
      <c r="L7813" t="s">
        <v>60</v>
      </c>
      <c r="M7813">
        <v>102436</v>
      </c>
      <c r="N7813"/>
      <c r="O7813" t="s">
        <v>4444</v>
      </c>
      <c r="P7813" t="s">
        <v>146</v>
      </c>
    </row>
    <row r="7814" spans="1:16" x14ac:dyDescent="0.25">
      <c r="A7814" t="s">
        <v>1</v>
      </c>
      <c r="B7814" t="s">
        <v>16744</v>
      </c>
      <c r="C7814" t="s">
        <v>81</v>
      </c>
      <c r="D7814" t="s">
        <v>4868</v>
      </c>
      <c r="E7814" t="s">
        <v>59</v>
      </c>
      <c r="F7814" t="b">
        <v>0</v>
      </c>
      <c r="G7814" t="s">
        <v>65</v>
      </c>
      <c r="H7814" s="1">
        <v>46101.667858796303</v>
      </c>
      <c r="I7814" t="b">
        <v>1</v>
      </c>
      <c r="J7814" t="b">
        <v>0</v>
      </c>
      <c r="K7814" t="s">
        <v>41</v>
      </c>
      <c r="L7814" t="s">
        <v>60</v>
      </c>
      <c r="M7814">
        <v>240000</v>
      </c>
      <c r="N7814"/>
      <c r="O7814" t="s">
        <v>16437</v>
      </c>
      <c r="P7814" t="s">
        <v>16438</v>
      </c>
    </row>
    <row r="7815" spans="1:16" x14ac:dyDescent="0.25">
      <c r="A7815" t="s">
        <v>1</v>
      </c>
      <c r="B7815" t="s">
        <v>12496</v>
      </c>
      <c r="C7815" t="s">
        <v>1295</v>
      </c>
      <c r="D7815" t="s">
        <v>4346</v>
      </c>
      <c r="E7815" t="s">
        <v>59</v>
      </c>
      <c r="F7815" t="b">
        <v>0</v>
      </c>
      <c r="G7815" t="s">
        <v>65</v>
      </c>
      <c r="H7815" s="1">
        <v>46101.667974537027</v>
      </c>
      <c r="I7815" t="b">
        <v>0</v>
      </c>
      <c r="J7815" t="b">
        <v>1</v>
      </c>
      <c r="K7815" t="s">
        <v>41</v>
      </c>
      <c r="L7815" t="s">
        <v>60</v>
      </c>
      <c r="M7815">
        <v>124500</v>
      </c>
      <c r="N7815"/>
      <c r="O7815" t="s">
        <v>12498</v>
      </c>
      <c r="P7815" t="s">
        <v>16745</v>
      </c>
    </row>
    <row r="7816" spans="1:16" x14ac:dyDescent="0.25">
      <c r="A7816" t="s">
        <v>0</v>
      </c>
      <c r="B7816" t="s">
        <v>16746</v>
      </c>
      <c r="C7816" t="s">
        <v>5026</v>
      </c>
      <c r="D7816" t="s">
        <v>4526</v>
      </c>
      <c r="F7816" t="b">
        <v>0</v>
      </c>
      <c r="G7816" t="s">
        <v>40</v>
      </c>
      <c r="H7816" s="1">
        <v>46101.669594907413</v>
      </c>
      <c r="I7816" t="b">
        <v>1</v>
      </c>
      <c r="J7816" t="b">
        <v>0</v>
      </c>
      <c r="K7816" t="s">
        <v>40</v>
      </c>
      <c r="L7816" t="s">
        <v>60</v>
      </c>
      <c r="M7816">
        <v>40000</v>
      </c>
      <c r="N7816"/>
      <c r="O7816" t="s">
        <v>16747</v>
      </c>
      <c r="P7816" t="s">
        <v>3315</v>
      </c>
    </row>
    <row r="7817" spans="1:16" x14ac:dyDescent="0.25">
      <c r="A7817" t="s">
        <v>2</v>
      </c>
      <c r="B7817" t="s">
        <v>12588</v>
      </c>
      <c r="C7817" t="s">
        <v>616</v>
      </c>
      <c r="D7817" t="s">
        <v>4526</v>
      </c>
      <c r="E7817" t="s">
        <v>59</v>
      </c>
      <c r="F7817" t="b">
        <v>0</v>
      </c>
      <c r="G7817" t="s">
        <v>73</v>
      </c>
      <c r="H7817" s="1">
        <v>46101.708761574067</v>
      </c>
      <c r="I7817" t="b">
        <v>0</v>
      </c>
      <c r="J7817" t="b">
        <v>1</v>
      </c>
      <c r="K7817" t="s">
        <v>41</v>
      </c>
      <c r="L7817" t="s">
        <v>60</v>
      </c>
      <c r="M7817">
        <v>95000</v>
      </c>
      <c r="N7817"/>
      <c r="O7817" t="s">
        <v>12589</v>
      </c>
      <c r="P7817" t="s">
        <v>16748</v>
      </c>
    </row>
    <row r="7818" spans="1:16" x14ac:dyDescent="0.25">
      <c r="A7818" t="s">
        <v>0</v>
      </c>
      <c r="B7818" t="s">
        <v>16749</v>
      </c>
      <c r="C7818" t="s">
        <v>76</v>
      </c>
      <c r="D7818" t="s">
        <v>4526</v>
      </c>
      <c r="E7818" t="s">
        <v>59</v>
      </c>
      <c r="F7818" t="b">
        <v>1</v>
      </c>
      <c r="G7818" t="s">
        <v>68</v>
      </c>
      <c r="H7818" s="1">
        <v>46101.70884259259</v>
      </c>
      <c r="I7818" t="b">
        <v>0</v>
      </c>
      <c r="J7818" t="b">
        <v>1</v>
      </c>
      <c r="K7818" t="s">
        <v>41</v>
      </c>
      <c r="L7818" t="s">
        <v>60</v>
      </c>
      <c r="M7818">
        <v>95000</v>
      </c>
      <c r="N7818"/>
      <c r="O7818" t="s">
        <v>16750</v>
      </c>
      <c r="P7818" t="s">
        <v>16751</v>
      </c>
    </row>
    <row r="7819" spans="1:16" x14ac:dyDescent="0.25">
      <c r="A7819" t="s">
        <v>5</v>
      </c>
      <c r="B7819" t="s">
        <v>16752</v>
      </c>
      <c r="C7819" t="s">
        <v>266</v>
      </c>
      <c r="D7819" t="s">
        <v>2360</v>
      </c>
      <c r="E7819" t="s">
        <v>59</v>
      </c>
      <c r="F7819" t="b">
        <v>0</v>
      </c>
      <c r="G7819" t="s">
        <v>65</v>
      </c>
      <c r="H7819" s="1">
        <v>46101.709664351853</v>
      </c>
      <c r="I7819" t="b">
        <v>0</v>
      </c>
      <c r="J7819" t="b">
        <v>0</v>
      </c>
      <c r="K7819" t="s">
        <v>41</v>
      </c>
      <c r="L7819" t="s">
        <v>60</v>
      </c>
      <c r="M7819">
        <v>120000</v>
      </c>
      <c r="N7819"/>
      <c r="O7819" t="s">
        <v>16753</v>
      </c>
      <c r="P7819" t="s">
        <v>208</v>
      </c>
    </row>
    <row r="7820" spans="1:16" x14ac:dyDescent="0.25">
      <c r="A7820" t="s">
        <v>1</v>
      </c>
      <c r="B7820" t="s">
        <v>16754</v>
      </c>
      <c r="C7820" t="s">
        <v>716</v>
      </c>
      <c r="D7820" t="s">
        <v>2360</v>
      </c>
      <c r="E7820" t="s">
        <v>59</v>
      </c>
      <c r="F7820" t="b">
        <v>0</v>
      </c>
      <c r="G7820" t="s">
        <v>89</v>
      </c>
      <c r="H7820" s="1">
        <v>46101.710775462961</v>
      </c>
      <c r="I7820" t="b">
        <v>0</v>
      </c>
      <c r="J7820" t="b">
        <v>1</v>
      </c>
      <c r="K7820" t="s">
        <v>41</v>
      </c>
      <c r="L7820" t="s">
        <v>74</v>
      </c>
      <c r="M7820"/>
      <c r="N7820">
        <v>60</v>
      </c>
      <c r="O7820" t="s">
        <v>4622</v>
      </c>
      <c r="P7820" t="s">
        <v>16755</v>
      </c>
    </row>
    <row r="7821" spans="1:16" x14ac:dyDescent="0.25">
      <c r="A7821" t="s">
        <v>6</v>
      </c>
      <c r="B7821" t="s">
        <v>16756</v>
      </c>
      <c r="C7821" t="s">
        <v>40</v>
      </c>
      <c r="D7821" t="s">
        <v>4526</v>
      </c>
      <c r="E7821" t="s">
        <v>59</v>
      </c>
      <c r="F7821" t="b">
        <v>0</v>
      </c>
      <c r="G7821" t="s">
        <v>40</v>
      </c>
      <c r="H7821" s="1">
        <v>46101.711377314823</v>
      </c>
      <c r="I7821" t="b">
        <v>1</v>
      </c>
      <c r="J7821" t="b">
        <v>0</v>
      </c>
      <c r="K7821" t="s">
        <v>40</v>
      </c>
      <c r="L7821" t="s">
        <v>60</v>
      </c>
      <c r="M7821">
        <v>85000</v>
      </c>
      <c r="N7821"/>
      <c r="O7821" t="s">
        <v>16757</v>
      </c>
      <c r="P7821" t="s">
        <v>2810</v>
      </c>
    </row>
    <row r="7822" spans="1:16" x14ac:dyDescent="0.25">
      <c r="A7822" t="s">
        <v>0</v>
      </c>
      <c r="B7822" t="s">
        <v>16739</v>
      </c>
      <c r="C7822" t="s">
        <v>3067</v>
      </c>
      <c r="D7822" t="s">
        <v>10173</v>
      </c>
      <c r="E7822" t="s">
        <v>59</v>
      </c>
      <c r="F7822" t="b">
        <v>0</v>
      </c>
      <c r="G7822" t="s">
        <v>63</v>
      </c>
      <c r="H7822" s="1">
        <v>46101.719907407409</v>
      </c>
      <c r="I7822" t="b">
        <v>1</v>
      </c>
      <c r="J7822" t="b">
        <v>0</v>
      </c>
      <c r="K7822" t="s">
        <v>41</v>
      </c>
      <c r="L7822" t="s">
        <v>60</v>
      </c>
      <c r="M7822">
        <v>71369</v>
      </c>
      <c r="N7822"/>
      <c r="O7822" t="s">
        <v>10174</v>
      </c>
    </row>
    <row r="7823" spans="1:16" x14ac:dyDescent="0.25">
      <c r="A7823" t="s">
        <v>3</v>
      </c>
      <c r="B7823" t="s">
        <v>4152</v>
      </c>
      <c r="C7823" t="s">
        <v>3067</v>
      </c>
      <c r="D7823" t="s">
        <v>10173</v>
      </c>
      <c r="E7823" t="s">
        <v>59</v>
      </c>
      <c r="F7823" t="b">
        <v>0</v>
      </c>
      <c r="G7823" t="s">
        <v>63</v>
      </c>
      <c r="H7823" s="1">
        <v>46101.719942129632</v>
      </c>
      <c r="I7823" t="b">
        <v>1</v>
      </c>
      <c r="J7823" t="b">
        <v>0</v>
      </c>
      <c r="K7823" t="s">
        <v>41</v>
      </c>
      <c r="L7823" t="s">
        <v>60</v>
      </c>
      <c r="M7823">
        <v>68638</v>
      </c>
      <c r="N7823"/>
      <c r="O7823" t="s">
        <v>10174</v>
      </c>
      <c r="P7823" t="s">
        <v>219</v>
      </c>
    </row>
    <row r="7824" spans="1:16" x14ac:dyDescent="0.25">
      <c r="A7824" t="s">
        <v>2</v>
      </c>
      <c r="B7824" t="s">
        <v>2543</v>
      </c>
      <c r="C7824" t="s">
        <v>3067</v>
      </c>
      <c r="D7824" t="s">
        <v>10173</v>
      </c>
      <c r="E7824" t="s">
        <v>59</v>
      </c>
      <c r="F7824" t="b">
        <v>0</v>
      </c>
      <c r="G7824" t="s">
        <v>63</v>
      </c>
      <c r="H7824" s="1">
        <v>46101.720023148147</v>
      </c>
      <c r="I7824" t="b">
        <v>1</v>
      </c>
      <c r="J7824" t="b">
        <v>0</v>
      </c>
      <c r="K7824" t="s">
        <v>41</v>
      </c>
      <c r="L7824" t="s">
        <v>60</v>
      </c>
      <c r="M7824">
        <v>76118.5</v>
      </c>
      <c r="N7824"/>
      <c r="O7824" t="s">
        <v>10174</v>
      </c>
      <c r="P7824" t="s">
        <v>705</v>
      </c>
    </row>
    <row r="7825" spans="1:16" x14ac:dyDescent="0.25">
      <c r="A7825" t="s">
        <v>0</v>
      </c>
      <c r="B7825" t="s">
        <v>16758</v>
      </c>
      <c r="C7825" t="s">
        <v>97</v>
      </c>
      <c r="D7825" t="s">
        <v>4346</v>
      </c>
      <c r="E7825" t="s">
        <v>59</v>
      </c>
      <c r="F7825" t="b">
        <v>0</v>
      </c>
      <c r="G7825" t="s">
        <v>89</v>
      </c>
      <c r="H7825" s="1">
        <v>46101.75072916667</v>
      </c>
      <c r="I7825" t="b">
        <v>1</v>
      </c>
      <c r="J7825" t="b">
        <v>1</v>
      </c>
      <c r="K7825" t="s">
        <v>41</v>
      </c>
      <c r="L7825" t="s">
        <v>60</v>
      </c>
      <c r="M7825">
        <v>112500</v>
      </c>
      <c r="N7825"/>
      <c r="O7825" t="s">
        <v>16759</v>
      </c>
      <c r="P7825" t="s">
        <v>3509</v>
      </c>
    </row>
    <row r="7826" spans="1:16" x14ac:dyDescent="0.25">
      <c r="A7826" t="s">
        <v>1</v>
      </c>
      <c r="B7826" t="s">
        <v>1591</v>
      </c>
      <c r="C7826" t="s">
        <v>1231</v>
      </c>
      <c r="D7826" t="s">
        <v>4526</v>
      </c>
      <c r="E7826" t="s">
        <v>59</v>
      </c>
      <c r="F7826" t="b">
        <v>0</v>
      </c>
      <c r="G7826" t="s">
        <v>73</v>
      </c>
      <c r="H7826" s="1">
        <v>46101.752141203702</v>
      </c>
      <c r="I7826" t="b">
        <v>0</v>
      </c>
      <c r="J7826" t="b">
        <v>1</v>
      </c>
      <c r="K7826" t="s">
        <v>41</v>
      </c>
      <c r="L7826" t="s">
        <v>60</v>
      </c>
      <c r="M7826">
        <v>221500</v>
      </c>
      <c r="N7826"/>
      <c r="O7826" t="s">
        <v>98</v>
      </c>
      <c r="P7826" t="s">
        <v>12500</v>
      </c>
    </row>
    <row r="7827" spans="1:16" x14ac:dyDescent="0.25">
      <c r="A7827" t="s">
        <v>2</v>
      </c>
      <c r="B7827" t="s">
        <v>16760</v>
      </c>
      <c r="C7827" t="s">
        <v>14954</v>
      </c>
      <c r="D7827" t="s">
        <v>4346</v>
      </c>
      <c r="E7827" t="s">
        <v>59</v>
      </c>
      <c r="F7827" t="b">
        <v>0</v>
      </c>
      <c r="G7827" t="s">
        <v>40</v>
      </c>
      <c r="H7827" s="1">
        <v>46101.75304398148</v>
      </c>
      <c r="I7827" t="b">
        <v>0</v>
      </c>
      <c r="J7827" t="b">
        <v>0</v>
      </c>
      <c r="K7827" t="s">
        <v>40</v>
      </c>
      <c r="L7827" t="s">
        <v>60</v>
      </c>
      <c r="M7827">
        <v>41150</v>
      </c>
      <c r="N7827"/>
      <c r="O7827" t="s">
        <v>16761</v>
      </c>
      <c r="P7827" t="s">
        <v>208</v>
      </c>
    </row>
    <row r="7828" spans="1:16" x14ac:dyDescent="0.25">
      <c r="A7828" t="s">
        <v>8</v>
      </c>
      <c r="B7828" t="s">
        <v>16762</v>
      </c>
      <c r="C7828" t="s">
        <v>40</v>
      </c>
      <c r="D7828" t="s">
        <v>4526</v>
      </c>
      <c r="E7828" t="s">
        <v>59</v>
      </c>
      <c r="F7828" t="b">
        <v>0</v>
      </c>
      <c r="G7828" t="s">
        <v>40</v>
      </c>
      <c r="H7828" s="1">
        <v>46101.75309027778</v>
      </c>
      <c r="I7828" t="b">
        <v>0</v>
      </c>
      <c r="J7828" t="b">
        <v>0</v>
      </c>
      <c r="K7828" t="s">
        <v>40</v>
      </c>
      <c r="L7828" t="s">
        <v>60</v>
      </c>
      <c r="M7828">
        <v>150000</v>
      </c>
      <c r="N7828"/>
      <c r="O7828" t="s">
        <v>16763</v>
      </c>
      <c r="P7828" t="s">
        <v>16764</v>
      </c>
    </row>
    <row r="7829" spans="1:16" x14ac:dyDescent="0.25">
      <c r="A7829" t="s">
        <v>3</v>
      </c>
      <c r="B7829" t="s">
        <v>16725</v>
      </c>
      <c r="C7829" t="s">
        <v>3067</v>
      </c>
      <c r="D7829" t="s">
        <v>10173</v>
      </c>
      <c r="E7829" t="s">
        <v>59</v>
      </c>
      <c r="F7829" t="b">
        <v>0</v>
      </c>
      <c r="G7829" t="s">
        <v>63</v>
      </c>
      <c r="H7829" s="1">
        <v>46101.761608796303</v>
      </c>
      <c r="I7829" t="b">
        <v>0</v>
      </c>
      <c r="J7829" t="b">
        <v>0</v>
      </c>
      <c r="K7829" t="s">
        <v>41</v>
      </c>
      <c r="L7829" t="s">
        <v>60</v>
      </c>
      <c r="M7829">
        <v>63887.5</v>
      </c>
      <c r="N7829"/>
      <c r="O7829" t="s">
        <v>10174</v>
      </c>
      <c r="P7829" t="s">
        <v>219</v>
      </c>
    </row>
    <row r="7830" spans="1:16" x14ac:dyDescent="0.25">
      <c r="A7830" t="s">
        <v>2</v>
      </c>
      <c r="B7830" t="s">
        <v>1763</v>
      </c>
      <c r="C7830" t="s">
        <v>287</v>
      </c>
      <c r="D7830" t="s">
        <v>10173</v>
      </c>
      <c r="E7830" t="s">
        <v>59</v>
      </c>
      <c r="F7830" t="b">
        <v>0</v>
      </c>
      <c r="G7830" t="s">
        <v>63</v>
      </c>
      <c r="H7830" s="1">
        <v>46101.761620370373</v>
      </c>
      <c r="I7830" t="b">
        <v>0</v>
      </c>
      <c r="J7830" t="b">
        <v>0</v>
      </c>
      <c r="K7830" t="s">
        <v>41</v>
      </c>
      <c r="L7830" t="s">
        <v>60</v>
      </c>
      <c r="M7830">
        <v>61710</v>
      </c>
      <c r="N7830"/>
      <c r="O7830" t="s">
        <v>10174</v>
      </c>
    </row>
    <row r="7831" spans="1:16" x14ac:dyDescent="0.25">
      <c r="A7831" t="s">
        <v>3</v>
      </c>
      <c r="B7831" t="s">
        <v>2533</v>
      </c>
      <c r="C7831" t="s">
        <v>15124</v>
      </c>
      <c r="D7831" t="s">
        <v>5440</v>
      </c>
      <c r="E7831" t="s">
        <v>59</v>
      </c>
      <c r="F7831" t="b">
        <v>0</v>
      </c>
      <c r="G7831" t="s">
        <v>77</v>
      </c>
      <c r="H7831" s="1">
        <v>46101.791886574072</v>
      </c>
      <c r="I7831" t="b">
        <v>0</v>
      </c>
      <c r="J7831" t="b">
        <v>0</v>
      </c>
      <c r="K7831" t="s">
        <v>41</v>
      </c>
      <c r="L7831" t="s">
        <v>60</v>
      </c>
      <c r="M7831">
        <v>97000</v>
      </c>
      <c r="N7831"/>
      <c r="O7831" t="s">
        <v>5450</v>
      </c>
      <c r="P7831" t="s">
        <v>14139</v>
      </c>
    </row>
    <row r="7832" spans="1:16" x14ac:dyDescent="0.25">
      <c r="A7832" t="s">
        <v>0</v>
      </c>
      <c r="B7832" t="s">
        <v>0</v>
      </c>
      <c r="C7832" t="s">
        <v>5183</v>
      </c>
      <c r="D7832" t="s">
        <v>4346</v>
      </c>
      <c r="E7832" t="s">
        <v>59</v>
      </c>
      <c r="F7832" t="b">
        <v>0</v>
      </c>
      <c r="G7832" t="s">
        <v>68</v>
      </c>
      <c r="H7832" s="1">
        <v>46101.792141203703</v>
      </c>
      <c r="I7832" t="b">
        <v>0</v>
      </c>
      <c r="J7832" t="b">
        <v>1</v>
      </c>
      <c r="K7832" t="s">
        <v>41</v>
      </c>
      <c r="L7832" t="s">
        <v>74</v>
      </c>
      <c r="M7832"/>
      <c r="N7832">
        <v>23</v>
      </c>
      <c r="O7832" t="s">
        <v>16765</v>
      </c>
      <c r="P7832" t="s">
        <v>1482</v>
      </c>
    </row>
    <row r="7833" spans="1:16" x14ac:dyDescent="0.25">
      <c r="A7833" t="s">
        <v>8</v>
      </c>
      <c r="B7833" t="s">
        <v>16766</v>
      </c>
      <c r="C7833" t="s">
        <v>190</v>
      </c>
      <c r="D7833" t="s">
        <v>4526</v>
      </c>
      <c r="E7833" t="s">
        <v>88</v>
      </c>
      <c r="F7833" t="b">
        <v>0</v>
      </c>
      <c r="G7833" t="s">
        <v>73</v>
      </c>
      <c r="H7833" s="1">
        <v>46101.792638888888</v>
      </c>
      <c r="I7833" t="b">
        <v>0</v>
      </c>
      <c r="J7833" t="b">
        <v>0</v>
      </c>
      <c r="K7833" t="s">
        <v>41</v>
      </c>
      <c r="L7833" t="s">
        <v>74</v>
      </c>
      <c r="M7833"/>
      <c r="N7833">
        <v>85</v>
      </c>
      <c r="O7833" t="s">
        <v>323</v>
      </c>
      <c r="P7833" t="s">
        <v>16767</v>
      </c>
    </row>
    <row r="7834" spans="1:16" x14ac:dyDescent="0.25">
      <c r="A7834" t="s">
        <v>1</v>
      </c>
      <c r="B7834" t="s">
        <v>16768</v>
      </c>
      <c r="C7834" t="s">
        <v>112</v>
      </c>
      <c r="D7834" t="s">
        <v>4346</v>
      </c>
      <c r="E7834" t="s">
        <v>59</v>
      </c>
      <c r="F7834" t="b">
        <v>0</v>
      </c>
      <c r="G7834" t="s">
        <v>65</v>
      </c>
      <c r="H7834" s="1">
        <v>46101.792812500003</v>
      </c>
      <c r="I7834" t="b">
        <v>0</v>
      </c>
      <c r="J7834" t="b">
        <v>0</v>
      </c>
      <c r="K7834" t="s">
        <v>41</v>
      </c>
      <c r="L7834" t="s">
        <v>60</v>
      </c>
      <c r="M7834">
        <v>125691</v>
      </c>
      <c r="N7834"/>
      <c r="O7834" t="s">
        <v>1745</v>
      </c>
      <c r="P7834" t="s">
        <v>16769</v>
      </c>
    </row>
    <row r="7835" spans="1:16" x14ac:dyDescent="0.25">
      <c r="A7835" t="s">
        <v>5</v>
      </c>
      <c r="B7835" t="s">
        <v>16770</v>
      </c>
      <c r="C7835" t="s">
        <v>76</v>
      </c>
      <c r="D7835" t="s">
        <v>4526</v>
      </c>
      <c r="E7835" t="s">
        <v>88</v>
      </c>
      <c r="F7835" t="b">
        <v>1</v>
      </c>
      <c r="G7835" t="s">
        <v>65</v>
      </c>
      <c r="H7835" s="1">
        <v>46101.792905092603</v>
      </c>
      <c r="I7835" t="b">
        <v>0</v>
      </c>
      <c r="J7835" t="b">
        <v>0</v>
      </c>
      <c r="K7835" t="s">
        <v>41</v>
      </c>
      <c r="L7835" t="s">
        <v>74</v>
      </c>
      <c r="M7835"/>
      <c r="N7835">
        <v>65</v>
      </c>
      <c r="O7835" t="s">
        <v>1059</v>
      </c>
      <c r="P7835" t="s">
        <v>177</v>
      </c>
    </row>
    <row r="7836" spans="1:16" x14ac:dyDescent="0.25">
      <c r="A7836" t="s">
        <v>1</v>
      </c>
      <c r="B7836" t="s">
        <v>16771</v>
      </c>
      <c r="C7836" t="s">
        <v>500</v>
      </c>
      <c r="D7836" t="s">
        <v>4346</v>
      </c>
      <c r="E7836" t="s">
        <v>88</v>
      </c>
      <c r="F7836" t="b">
        <v>0</v>
      </c>
      <c r="G7836" t="s">
        <v>13</v>
      </c>
      <c r="H7836" s="1">
        <v>46101.795092592591</v>
      </c>
      <c r="I7836" t="b">
        <v>1</v>
      </c>
      <c r="J7836" t="b">
        <v>0</v>
      </c>
      <c r="K7836" t="s">
        <v>13</v>
      </c>
      <c r="L7836" t="s">
        <v>74</v>
      </c>
      <c r="M7836"/>
      <c r="N7836">
        <v>47.5</v>
      </c>
      <c r="O7836" t="s">
        <v>5165</v>
      </c>
      <c r="P7836" t="s">
        <v>16772</v>
      </c>
    </row>
    <row r="7837" spans="1:16" x14ac:dyDescent="0.25">
      <c r="A7837" t="s">
        <v>0</v>
      </c>
      <c r="B7837" t="s">
        <v>16773</v>
      </c>
      <c r="C7837" t="s">
        <v>148</v>
      </c>
      <c r="D7837" t="s">
        <v>2360</v>
      </c>
      <c r="E7837" t="s">
        <v>59</v>
      </c>
      <c r="F7837" t="b">
        <v>0</v>
      </c>
      <c r="G7837" t="s">
        <v>89</v>
      </c>
      <c r="H7837" s="1">
        <v>46101.834062499998</v>
      </c>
      <c r="I7837" t="b">
        <v>0</v>
      </c>
      <c r="J7837" t="b">
        <v>0</v>
      </c>
      <c r="K7837" t="s">
        <v>41</v>
      </c>
      <c r="L7837" t="s">
        <v>60</v>
      </c>
      <c r="M7837">
        <v>102763.94</v>
      </c>
      <c r="N7837"/>
      <c r="O7837" t="s">
        <v>16774</v>
      </c>
      <c r="P7837" t="s">
        <v>16775</v>
      </c>
    </row>
    <row r="7838" spans="1:16" x14ac:dyDescent="0.25">
      <c r="A7838" t="s">
        <v>1</v>
      </c>
      <c r="B7838" t="s">
        <v>599</v>
      </c>
      <c r="C7838" t="s">
        <v>436</v>
      </c>
      <c r="D7838" t="s">
        <v>5667</v>
      </c>
      <c r="E7838" t="s">
        <v>59</v>
      </c>
      <c r="F7838" t="b">
        <v>0</v>
      </c>
      <c r="G7838" t="s">
        <v>65</v>
      </c>
      <c r="H7838" s="1">
        <v>46101.834513888891</v>
      </c>
      <c r="I7838" t="b">
        <v>1</v>
      </c>
      <c r="J7838" t="b">
        <v>1</v>
      </c>
      <c r="K7838" t="s">
        <v>41</v>
      </c>
      <c r="L7838" t="s">
        <v>60</v>
      </c>
      <c r="M7838">
        <v>217500</v>
      </c>
      <c r="N7838"/>
      <c r="O7838" t="s">
        <v>2638</v>
      </c>
      <c r="P7838" t="s">
        <v>11806</v>
      </c>
    </row>
    <row r="7839" spans="1:16" x14ac:dyDescent="0.25">
      <c r="A7839" t="s">
        <v>1</v>
      </c>
      <c r="B7839" t="s">
        <v>1</v>
      </c>
      <c r="C7839" t="s">
        <v>16776</v>
      </c>
      <c r="D7839" t="s">
        <v>4526</v>
      </c>
      <c r="E7839" t="s">
        <v>59</v>
      </c>
      <c r="F7839" t="b">
        <v>0</v>
      </c>
      <c r="G7839" t="s">
        <v>73</v>
      </c>
      <c r="H7839" s="1">
        <v>46101.835451388892</v>
      </c>
      <c r="I7839" t="b">
        <v>1</v>
      </c>
      <c r="J7839" t="b">
        <v>0</v>
      </c>
      <c r="K7839" t="s">
        <v>41</v>
      </c>
      <c r="L7839" t="s">
        <v>60</v>
      </c>
      <c r="M7839">
        <v>122500</v>
      </c>
      <c r="N7839"/>
      <c r="O7839" t="s">
        <v>16777</v>
      </c>
      <c r="P7839" t="s">
        <v>16778</v>
      </c>
    </row>
    <row r="7840" spans="1:16" x14ac:dyDescent="0.25">
      <c r="A7840" t="s">
        <v>0</v>
      </c>
      <c r="B7840" t="s">
        <v>16779</v>
      </c>
      <c r="C7840" t="s">
        <v>6315</v>
      </c>
      <c r="D7840" t="s">
        <v>4346</v>
      </c>
      <c r="E7840" t="s">
        <v>59</v>
      </c>
      <c r="F7840" t="b">
        <v>0</v>
      </c>
      <c r="G7840" t="s">
        <v>40</v>
      </c>
      <c r="H7840" s="1">
        <v>46101.836168981477</v>
      </c>
      <c r="I7840" t="b">
        <v>1</v>
      </c>
      <c r="J7840" t="b">
        <v>0</v>
      </c>
      <c r="K7840" t="s">
        <v>40</v>
      </c>
      <c r="L7840" t="s">
        <v>60</v>
      </c>
      <c r="M7840">
        <v>41498.5</v>
      </c>
      <c r="N7840"/>
      <c r="O7840" t="s">
        <v>16780</v>
      </c>
      <c r="P7840" t="s">
        <v>16781</v>
      </c>
    </row>
    <row r="7841" spans="1:16" x14ac:dyDescent="0.25">
      <c r="A7841" t="s">
        <v>0</v>
      </c>
      <c r="B7841" t="s">
        <v>3828</v>
      </c>
      <c r="C7841" t="s">
        <v>1677</v>
      </c>
      <c r="D7841" t="s">
        <v>4346</v>
      </c>
      <c r="E7841" t="s">
        <v>59</v>
      </c>
      <c r="F7841" t="b">
        <v>0</v>
      </c>
      <c r="G7841" t="s">
        <v>63</v>
      </c>
      <c r="H7841" s="1">
        <v>46101.844861111109</v>
      </c>
      <c r="I7841" t="b">
        <v>0</v>
      </c>
      <c r="J7841" t="b">
        <v>1</v>
      </c>
      <c r="K7841" t="s">
        <v>41</v>
      </c>
      <c r="L7841" t="s">
        <v>60</v>
      </c>
      <c r="M7841">
        <v>72224</v>
      </c>
      <c r="N7841"/>
      <c r="O7841" t="s">
        <v>1642</v>
      </c>
      <c r="P7841" t="s">
        <v>16782</v>
      </c>
    </row>
    <row r="7842" spans="1:16" x14ac:dyDescent="0.25">
      <c r="A7842" t="s">
        <v>1</v>
      </c>
      <c r="B7842" t="s">
        <v>16783</v>
      </c>
      <c r="C7842" t="s">
        <v>2922</v>
      </c>
      <c r="D7842" t="s">
        <v>4526</v>
      </c>
      <c r="E7842" t="s">
        <v>59</v>
      </c>
      <c r="F7842" t="b">
        <v>0</v>
      </c>
      <c r="G7842" t="s">
        <v>73</v>
      </c>
      <c r="H7842" s="1">
        <v>46101.875428240739</v>
      </c>
      <c r="I7842" t="b">
        <v>1</v>
      </c>
      <c r="J7842" t="b">
        <v>0</v>
      </c>
      <c r="K7842" t="s">
        <v>41</v>
      </c>
      <c r="L7842" t="s">
        <v>60</v>
      </c>
      <c r="M7842">
        <v>124202</v>
      </c>
      <c r="N7842"/>
      <c r="O7842" t="s">
        <v>7007</v>
      </c>
      <c r="P7842" t="s">
        <v>146</v>
      </c>
    </row>
    <row r="7843" spans="1:16" x14ac:dyDescent="0.25">
      <c r="A7843" t="s">
        <v>8</v>
      </c>
      <c r="B7843" t="s">
        <v>16784</v>
      </c>
      <c r="C7843" t="s">
        <v>1698</v>
      </c>
      <c r="D7843" t="s">
        <v>2360</v>
      </c>
      <c r="E7843" t="s">
        <v>59</v>
      </c>
      <c r="F7843" t="b">
        <v>0</v>
      </c>
      <c r="G7843" t="s">
        <v>68</v>
      </c>
      <c r="H7843" s="1">
        <v>46101.917175925933</v>
      </c>
      <c r="I7843" t="b">
        <v>0</v>
      </c>
      <c r="J7843" t="b">
        <v>1</v>
      </c>
      <c r="K7843" t="s">
        <v>41</v>
      </c>
      <c r="L7843" t="s">
        <v>60</v>
      </c>
      <c r="M7843">
        <v>80100</v>
      </c>
      <c r="N7843"/>
      <c r="O7843" t="s">
        <v>8724</v>
      </c>
    </row>
    <row r="7844" spans="1:16" x14ac:dyDescent="0.25">
      <c r="A7844" t="s">
        <v>3</v>
      </c>
      <c r="B7844" t="s">
        <v>16785</v>
      </c>
      <c r="C7844" t="s">
        <v>2108</v>
      </c>
      <c r="D7844" t="s">
        <v>4526</v>
      </c>
      <c r="E7844" t="s">
        <v>88</v>
      </c>
      <c r="F7844" t="b">
        <v>0</v>
      </c>
      <c r="G7844" t="s">
        <v>89</v>
      </c>
      <c r="H7844" s="1">
        <v>46101.917407407411</v>
      </c>
      <c r="I7844" t="b">
        <v>1</v>
      </c>
      <c r="J7844" t="b">
        <v>1</v>
      </c>
      <c r="K7844" t="s">
        <v>41</v>
      </c>
      <c r="L7844" t="s">
        <v>74</v>
      </c>
      <c r="M7844"/>
      <c r="N7844">
        <v>60</v>
      </c>
      <c r="O7844" t="s">
        <v>4487</v>
      </c>
      <c r="P7844" t="s">
        <v>1322</v>
      </c>
    </row>
    <row r="7845" spans="1:16" x14ac:dyDescent="0.25">
      <c r="A7845" t="s">
        <v>7</v>
      </c>
      <c r="B7845" t="s">
        <v>16786</v>
      </c>
      <c r="C7845" t="s">
        <v>201</v>
      </c>
      <c r="D7845" t="s">
        <v>2360</v>
      </c>
      <c r="E7845" t="s">
        <v>59</v>
      </c>
      <c r="F7845" t="b">
        <v>0</v>
      </c>
      <c r="G7845" t="s">
        <v>77</v>
      </c>
      <c r="H7845" s="1">
        <v>46101.958587962959</v>
      </c>
      <c r="I7845" t="b">
        <v>0</v>
      </c>
      <c r="J7845" t="b">
        <v>1</v>
      </c>
      <c r="K7845" t="s">
        <v>41</v>
      </c>
      <c r="L7845" t="s">
        <v>60</v>
      </c>
      <c r="M7845">
        <v>75000</v>
      </c>
      <c r="N7845"/>
      <c r="O7845" t="s">
        <v>1684</v>
      </c>
      <c r="P7845" t="s">
        <v>219</v>
      </c>
    </row>
    <row r="7846" spans="1:16" x14ac:dyDescent="0.25">
      <c r="A7846" t="s">
        <v>8</v>
      </c>
      <c r="B7846" t="s">
        <v>1583</v>
      </c>
      <c r="C7846" t="s">
        <v>1336</v>
      </c>
      <c r="D7846" t="s">
        <v>4526</v>
      </c>
      <c r="E7846" t="s">
        <v>59</v>
      </c>
      <c r="F7846" t="b">
        <v>0</v>
      </c>
      <c r="G7846" t="s">
        <v>77</v>
      </c>
      <c r="H7846" s="1">
        <v>46101.95925925926</v>
      </c>
      <c r="I7846" t="b">
        <v>0</v>
      </c>
      <c r="J7846" t="b">
        <v>0</v>
      </c>
      <c r="K7846" t="s">
        <v>41</v>
      </c>
      <c r="L7846" t="s">
        <v>60</v>
      </c>
      <c r="M7846">
        <v>197500</v>
      </c>
      <c r="N7846"/>
      <c r="O7846" t="s">
        <v>4779</v>
      </c>
      <c r="P7846" t="s">
        <v>16787</v>
      </c>
    </row>
    <row r="7847" spans="1:16" x14ac:dyDescent="0.25">
      <c r="A7847" t="s">
        <v>1</v>
      </c>
      <c r="B7847" t="s">
        <v>2514</v>
      </c>
      <c r="C7847" t="s">
        <v>218</v>
      </c>
      <c r="D7847" t="s">
        <v>4526</v>
      </c>
      <c r="E7847" t="s">
        <v>88</v>
      </c>
      <c r="F7847" t="b">
        <v>0</v>
      </c>
      <c r="G7847" t="s">
        <v>65</v>
      </c>
      <c r="H7847" s="1">
        <v>46101.959710648152</v>
      </c>
      <c r="I7847" t="b">
        <v>0</v>
      </c>
      <c r="J7847" t="b">
        <v>0</v>
      </c>
      <c r="K7847" t="s">
        <v>41</v>
      </c>
      <c r="L7847" t="s">
        <v>74</v>
      </c>
      <c r="M7847"/>
      <c r="N7847">
        <v>110</v>
      </c>
      <c r="O7847" t="s">
        <v>2347</v>
      </c>
      <c r="P7847" t="s">
        <v>979</v>
      </c>
    </row>
    <row r="7848" spans="1:16" x14ac:dyDescent="0.25">
      <c r="A7848" t="s">
        <v>1</v>
      </c>
      <c r="B7848" t="s">
        <v>16788</v>
      </c>
      <c r="C7848" t="s">
        <v>1286</v>
      </c>
      <c r="D7848" t="s">
        <v>3173</v>
      </c>
      <c r="E7848" t="s">
        <v>232</v>
      </c>
      <c r="F7848" t="b">
        <v>0</v>
      </c>
      <c r="G7848" t="s">
        <v>65</v>
      </c>
      <c r="H7848" s="1">
        <v>46102.001192129632</v>
      </c>
      <c r="I7848" t="b">
        <v>1</v>
      </c>
      <c r="J7848" t="b">
        <v>0</v>
      </c>
      <c r="K7848" t="s">
        <v>41</v>
      </c>
      <c r="L7848" t="s">
        <v>60</v>
      </c>
      <c r="M7848">
        <v>109000</v>
      </c>
      <c r="N7848"/>
      <c r="O7848" t="s">
        <v>371</v>
      </c>
      <c r="P7848" t="s">
        <v>2284</v>
      </c>
    </row>
    <row r="7849" spans="1:16" x14ac:dyDescent="0.25">
      <c r="A7849" t="s">
        <v>5</v>
      </c>
      <c r="B7849" t="s">
        <v>16789</v>
      </c>
      <c r="C7849" t="s">
        <v>4122</v>
      </c>
      <c r="D7849" t="s">
        <v>4346</v>
      </c>
      <c r="E7849" t="s">
        <v>59</v>
      </c>
      <c r="F7849" t="b">
        <v>0</v>
      </c>
      <c r="G7849" t="s">
        <v>77</v>
      </c>
      <c r="H7849" s="1">
        <v>46102.001493055563</v>
      </c>
      <c r="I7849" t="b">
        <v>1</v>
      </c>
      <c r="J7849" t="b">
        <v>1</v>
      </c>
      <c r="K7849" t="s">
        <v>41</v>
      </c>
      <c r="L7849" t="s">
        <v>60</v>
      </c>
      <c r="M7849">
        <v>130500</v>
      </c>
      <c r="N7849"/>
      <c r="O7849" t="s">
        <v>16790</v>
      </c>
      <c r="P7849" t="s">
        <v>16791</v>
      </c>
    </row>
    <row r="7850" spans="1:16" x14ac:dyDescent="0.25">
      <c r="A7850" t="s">
        <v>0</v>
      </c>
      <c r="B7850" t="s">
        <v>1284</v>
      </c>
      <c r="C7850" t="s">
        <v>13</v>
      </c>
      <c r="D7850" t="s">
        <v>3761</v>
      </c>
      <c r="E7850" t="s">
        <v>59</v>
      </c>
      <c r="F7850" t="b">
        <v>0</v>
      </c>
      <c r="G7850" t="s">
        <v>13</v>
      </c>
      <c r="H7850" s="1">
        <v>46102.003287037027</v>
      </c>
      <c r="I7850" t="b">
        <v>0</v>
      </c>
      <c r="J7850" t="b">
        <v>0</v>
      </c>
      <c r="K7850" t="s">
        <v>13</v>
      </c>
      <c r="L7850" t="s">
        <v>60</v>
      </c>
      <c r="M7850">
        <v>87395.5</v>
      </c>
      <c r="N7850"/>
      <c r="O7850" t="s">
        <v>16792</v>
      </c>
      <c r="P7850" t="s">
        <v>16793</v>
      </c>
    </row>
    <row r="7851" spans="1:16" x14ac:dyDescent="0.25">
      <c r="A7851" t="s">
        <v>0</v>
      </c>
      <c r="B7851" t="s">
        <v>16794</v>
      </c>
      <c r="C7851" t="s">
        <v>13</v>
      </c>
      <c r="D7851" t="s">
        <v>3761</v>
      </c>
      <c r="E7851" t="s">
        <v>59</v>
      </c>
      <c r="F7851" t="b">
        <v>0</v>
      </c>
      <c r="G7851" t="s">
        <v>13</v>
      </c>
      <c r="H7851" s="1">
        <v>46102.003287037027</v>
      </c>
      <c r="I7851" t="b">
        <v>1</v>
      </c>
      <c r="J7851" t="b">
        <v>0</v>
      </c>
      <c r="K7851" t="s">
        <v>13</v>
      </c>
      <c r="L7851" t="s">
        <v>60</v>
      </c>
      <c r="M7851">
        <v>272500</v>
      </c>
      <c r="N7851"/>
      <c r="O7851" t="s">
        <v>16795</v>
      </c>
      <c r="P7851" t="s">
        <v>16796</v>
      </c>
    </row>
    <row r="7852" spans="1:16" x14ac:dyDescent="0.25">
      <c r="A7852" t="s">
        <v>0</v>
      </c>
      <c r="B7852" t="s">
        <v>16797</v>
      </c>
      <c r="C7852" t="s">
        <v>76</v>
      </c>
      <c r="D7852" t="s">
        <v>584</v>
      </c>
      <c r="E7852" t="s">
        <v>72</v>
      </c>
      <c r="F7852" t="b">
        <v>1</v>
      </c>
      <c r="G7852" t="s">
        <v>19</v>
      </c>
      <c r="H7852" s="1">
        <v>46102.003645833327</v>
      </c>
      <c r="I7852" t="b">
        <v>0</v>
      </c>
      <c r="J7852" t="b">
        <v>0</v>
      </c>
      <c r="K7852" t="s">
        <v>19</v>
      </c>
      <c r="L7852" t="s">
        <v>74</v>
      </c>
      <c r="M7852"/>
      <c r="N7852">
        <v>25</v>
      </c>
      <c r="O7852" t="s">
        <v>16798</v>
      </c>
      <c r="P7852" t="s">
        <v>16799</v>
      </c>
    </row>
    <row r="7853" spans="1:16" x14ac:dyDescent="0.25">
      <c r="A7853" t="s">
        <v>0</v>
      </c>
      <c r="B7853" t="s">
        <v>16800</v>
      </c>
      <c r="C7853" t="s">
        <v>1691</v>
      </c>
      <c r="D7853" t="s">
        <v>4515</v>
      </c>
      <c r="E7853" t="s">
        <v>59</v>
      </c>
      <c r="F7853" t="b">
        <v>0</v>
      </c>
      <c r="G7853" t="s">
        <v>63</v>
      </c>
      <c r="H7853" s="1">
        <v>46102.011574074073</v>
      </c>
      <c r="I7853" t="b">
        <v>0</v>
      </c>
      <c r="J7853" t="b">
        <v>1</v>
      </c>
      <c r="K7853" t="s">
        <v>41</v>
      </c>
      <c r="L7853" t="s">
        <v>60</v>
      </c>
      <c r="M7853">
        <v>95000</v>
      </c>
      <c r="N7853"/>
      <c r="O7853" t="s">
        <v>16801</v>
      </c>
      <c r="P7853" t="s">
        <v>713</v>
      </c>
    </row>
    <row r="7854" spans="1:16" x14ac:dyDescent="0.25">
      <c r="A7854" t="s">
        <v>3</v>
      </c>
      <c r="B7854" t="s">
        <v>16802</v>
      </c>
      <c r="C7854" t="s">
        <v>218</v>
      </c>
      <c r="D7854" t="s">
        <v>7397</v>
      </c>
      <c r="E7854" t="s">
        <v>88</v>
      </c>
      <c r="F7854" t="b">
        <v>0</v>
      </c>
      <c r="G7854" t="s">
        <v>63</v>
      </c>
      <c r="H7854" s="1">
        <v>46102.011608796303</v>
      </c>
      <c r="I7854" t="b">
        <v>0</v>
      </c>
      <c r="J7854" t="b">
        <v>1</v>
      </c>
      <c r="K7854" t="s">
        <v>41</v>
      </c>
      <c r="L7854" t="s">
        <v>74</v>
      </c>
      <c r="M7854"/>
      <c r="N7854">
        <v>30</v>
      </c>
      <c r="O7854" t="s">
        <v>299</v>
      </c>
      <c r="P7854" t="s">
        <v>16803</v>
      </c>
    </row>
    <row r="7855" spans="1:16" x14ac:dyDescent="0.25">
      <c r="A7855" t="s">
        <v>0</v>
      </c>
      <c r="B7855" t="s">
        <v>16804</v>
      </c>
      <c r="C7855" t="s">
        <v>16805</v>
      </c>
      <c r="D7855" t="s">
        <v>4346</v>
      </c>
      <c r="E7855" t="s">
        <v>59</v>
      </c>
      <c r="F7855" t="b">
        <v>0</v>
      </c>
      <c r="G7855" t="s">
        <v>63</v>
      </c>
      <c r="H7855" s="1">
        <v>46102.053194444437</v>
      </c>
      <c r="I7855" t="b">
        <v>0</v>
      </c>
      <c r="J7855" t="b">
        <v>1</v>
      </c>
      <c r="K7855" t="s">
        <v>41</v>
      </c>
      <c r="L7855" t="s">
        <v>60</v>
      </c>
      <c r="M7855">
        <v>72500</v>
      </c>
      <c r="N7855"/>
      <c r="O7855" t="s">
        <v>16806</v>
      </c>
      <c r="P7855" t="s">
        <v>16807</v>
      </c>
    </row>
    <row r="7856" spans="1:16" x14ac:dyDescent="0.25">
      <c r="A7856" t="s">
        <v>0</v>
      </c>
      <c r="B7856" t="s">
        <v>16808</v>
      </c>
      <c r="C7856" t="s">
        <v>2475</v>
      </c>
      <c r="D7856" t="s">
        <v>5721</v>
      </c>
      <c r="E7856" t="s">
        <v>59</v>
      </c>
      <c r="F7856" t="b">
        <v>0</v>
      </c>
      <c r="G7856" t="s">
        <v>65</v>
      </c>
      <c r="H7856" s="1">
        <v>46102.083368055559</v>
      </c>
      <c r="I7856" t="b">
        <v>0</v>
      </c>
      <c r="J7856" t="b">
        <v>1</v>
      </c>
      <c r="K7856" t="s">
        <v>41</v>
      </c>
      <c r="L7856" t="s">
        <v>60</v>
      </c>
      <c r="M7856">
        <v>183000</v>
      </c>
      <c r="N7856"/>
      <c r="O7856" t="s">
        <v>16809</v>
      </c>
      <c r="P7856" t="s">
        <v>16810</v>
      </c>
    </row>
    <row r="7857" spans="1:16" x14ac:dyDescent="0.25">
      <c r="A7857" t="s">
        <v>1</v>
      </c>
      <c r="B7857" t="s">
        <v>16811</v>
      </c>
      <c r="C7857" t="s">
        <v>218</v>
      </c>
      <c r="D7857" t="s">
        <v>4346</v>
      </c>
      <c r="E7857" t="s">
        <v>59</v>
      </c>
      <c r="F7857" t="b">
        <v>0</v>
      </c>
      <c r="G7857" t="s">
        <v>65</v>
      </c>
      <c r="H7857" s="1">
        <v>46102.084699074083</v>
      </c>
      <c r="I7857" t="b">
        <v>0</v>
      </c>
      <c r="J7857" t="b">
        <v>0</v>
      </c>
      <c r="K7857" t="s">
        <v>41</v>
      </c>
      <c r="L7857" t="s">
        <v>60</v>
      </c>
      <c r="M7857">
        <v>160500</v>
      </c>
      <c r="N7857"/>
      <c r="O7857" t="s">
        <v>305</v>
      </c>
      <c r="P7857" t="s">
        <v>16812</v>
      </c>
    </row>
    <row r="7858" spans="1:16" x14ac:dyDescent="0.25">
      <c r="A7858" t="s">
        <v>3</v>
      </c>
      <c r="B7858" t="s">
        <v>16813</v>
      </c>
      <c r="C7858" t="s">
        <v>1384</v>
      </c>
      <c r="D7858" t="s">
        <v>5721</v>
      </c>
      <c r="E7858" t="s">
        <v>59</v>
      </c>
      <c r="F7858" t="b">
        <v>0</v>
      </c>
      <c r="G7858" t="s">
        <v>77</v>
      </c>
      <c r="H7858" s="1">
        <v>46102.250208333331</v>
      </c>
      <c r="I7858" t="b">
        <v>1</v>
      </c>
      <c r="J7858" t="b">
        <v>1</v>
      </c>
      <c r="K7858" t="s">
        <v>41</v>
      </c>
      <c r="L7858" t="s">
        <v>60</v>
      </c>
      <c r="M7858">
        <v>92500</v>
      </c>
      <c r="N7858"/>
      <c r="O7858" t="s">
        <v>16814</v>
      </c>
      <c r="P7858" t="s">
        <v>16815</v>
      </c>
    </row>
    <row r="7859" spans="1:16" x14ac:dyDescent="0.25">
      <c r="A7859" t="s">
        <v>5</v>
      </c>
      <c r="B7859" t="s">
        <v>15596</v>
      </c>
      <c r="C7859" t="s">
        <v>81</v>
      </c>
      <c r="D7859" t="s">
        <v>4526</v>
      </c>
      <c r="E7859" t="s">
        <v>59</v>
      </c>
      <c r="F7859" t="b">
        <v>0</v>
      </c>
      <c r="G7859" t="s">
        <v>77</v>
      </c>
      <c r="H7859" s="1">
        <v>46102.251030092593</v>
      </c>
      <c r="I7859" t="b">
        <v>1</v>
      </c>
      <c r="J7859" t="b">
        <v>1</v>
      </c>
      <c r="K7859" t="s">
        <v>41</v>
      </c>
      <c r="L7859" t="s">
        <v>60</v>
      </c>
      <c r="M7859">
        <v>200000</v>
      </c>
      <c r="N7859"/>
      <c r="O7859" t="s">
        <v>15597</v>
      </c>
    </row>
    <row r="7860" spans="1:16" x14ac:dyDescent="0.25">
      <c r="A7860" t="s">
        <v>6</v>
      </c>
      <c r="B7860" t="s">
        <v>16816</v>
      </c>
      <c r="C7860" t="s">
        <v>76</v>
      </c>
      <c r="D7860" t="s">
        <v>7680</v>
      </c>
      <c r="E7860" t="s">
        <v>59</v>
      </c>
      <c r="F7860" t="b">
        <v>1</v>
      </c>
      <c r="G7860" t="s">
        <v>40</v>
      </c>
      <c r="H7860" s="1">
        <v>46102.262939814813</v>
      </c>
      <c r="I7860" t="b">
        <v>1</v>
      </c>
      <c r="J7860" t="b">
        <v>0</v>
      </c>
      <c r="K7860" t="s">
        <v>40</v>
      </c>
      <c r="L7860" t="s">
        <v>60</v>
      </c>
      <c r="M7860">
        <v>66721.5</v>
      </c>
      <c r="N7860"/>
      <c r="O7860" t="s">
        <v>7681</v>
      </c>
      <c r="P7860" t="s">
        <v>16817</v>
      </c>
    </row>
    <row r="7861" spans="1:16" x14ac:dyDescent="0.25">
      <c r="A7861" t="s">
        <v>3</v>
      </c>
      <c r="B7861" t="s">
        <v>16818</v>
      </c>
      <c r="C7861" t="s">
        <v>81</v>
      </c>
      <c r="D7861" t="s">
        <v>2360</v>
      </c>
      <c r="E7861" t="s">
        <v>59</v>
      </c>
      <c r="F7861" t="b">
        <v>0</v>
      </c>
      <c r="G7861" t="s">
        <v>77</v>
      </c>
      <c r="H7861" s="1">
        <v>46102.291875000003</v>
      </c>
      <c r="I7861" t="b">
        <v>0</v>
      </c>
      <c r="J7861" t="b">
        <v>0</v>
      </c>
      <c r="K7861" t="s">
        <v>41</v>
      </c>
      <c r="L7861" t="s">
        <v>74</v>
      </c>
      <c r="M7861"/>
      <c r="N7861">
        <v>65</v>
      </c>
      <c r="O7861" t="s">
        <v>5046</v>
      </c>
      <c r="P7861" t="s">
        <v>16819</v>
      </c>
    </row>
    <row r="7862" spans="1:16" x14ac:dyDescent="0.25">
      <c r="A7862" t="s">
        <v>0</v>
      </c>
      <c r="B7862" t="s">
        <v>16820</v>
      </c>
      <c r="C7862" t="s">
        <v>81</v>
      </c>
      <c r="D7862" t="s">
        <v>2360</v>
      </c>
      <c r="E7862" t="s">
        <v>72</v>
      </c>
      <c r="F7862" t="b">
        <v>0</v>
      </c>
      <c r="G7862" t="s">
        <v>77</v>
      </c>
      <c r="H7862" s="1">
        <v>46102.291898148149</v>
      </c>
      <c r="I7862" t="b">
        <v>1</v>
      </c>
      <c r="J7862" t="b">
        <v>0</v>
      </c>
      <c r="K7862" t="s">
        <v>41</v>
      </c>
      <c r="L7862" t="s">
        <v>74</v>
      </c>
      <c r="M7862"/>
      <c r="N7862">
        <v>50</v>
      </c>
      <c r="O7862" t="s">
        <v>5046</v>
      </c>
    </row>
    <row r="7863" spans="1:16" x14ac:dyDescent="0.25">
      <c r="A7863" t="s">
        <v>6</v>
      </c>
      <c r="B7863" t="s">
        <v>16821</v>
      </c>
      <c r="C7863" t="s">
        <v>81</v>
      </c>
      <c r="D7863" t="s">
        <v>2360</v>
      </c>
      <c r="E7863" t="s">
        <v>926</v>
      </c>
      <c r="F7863" t="b">
        <v>0</v>
      </c>
      <c r="G7863" t="s">
        <v>77</v>
      </c>
      <c r="H7863" s="1">
        <v>46102.292256944442</v>
      </c>
      <c r="I7863" t="b">
        <v>0</v>
      </c>
      <c r="J7863" t="b">
        <v>0</v>
      </c>
      <c r="K7863" t="s">
        <v>41</v>
      </c>
      <c r="L7863" t="s">
        <v>74</v>
      </c>
      <c r="M7863"/>
      <c r="N7863">
        <v>160</v>
      </c>
      <c r="O7863" t="s">
        <v>16822</v>
      </c>
      <c r="P7863" t="s">
        <v>16523</v>
      </c>
    </row>
    <row r="7864" spans="1:16" x14ac:dyDescent="0.25">
      <c r="A7864" t="s">
        <v>1</v>
      </c>
      <c r="B7864" t="s">
        <v>16823</v>
      </c>
      <c r="C7864" t="s">
        <v>246</v>
      </c>
      <c r="D7864" t="s">
        <v>2360</v>
      </c>
      <c r="E7864" t="s">
        <v>926</v>
      </c>
      <c r="F7864" t="b">
        <v>0</v>
      </c>
      <c r="G7864" t="s">
        <v>65</v>
      </c>
      <c r="H7864" s="1">
        <v>46102.292604166672</v>
      </c>
      <c r="I7864" t="b">
        <v>1</v>
      </c>
      <c r="J7864" t="b">
        <v>0</v>
      </c>
      <c r="K7864" t="s">
        <v>41</v>
      </c>
      <c r="L7864" t="s">
        <v>74</v>
      </c>
      <c r="M7864"/>
      <c r="N7864">
        <v>112.5</v>
      </c>
      <c r="O7864" t="s">
        <v>16476</v>
      </c>
      <c r="P7864" t="s">
        <v>16477</v>
      </c>
    </row>
    <row r="7865" spans="1:16" x14ac:dyDescent="0.25">
      <c r="A7865" t="s">
        <v>1</v>
      </c>
      <c r="B7865" t="s">
        <v>156</v>
      </c>
      <c r="C7865" t="s">
        <v>16824</v>
      </c>
      <c r="D7865" t="s">
        <v>2360</v>
      </c>
      <c r="E7865" t="s">
        <v>59</v>
      </c>
      <c r="F7865" t="b">
        <v>0</v>
      </c>
      <c r="G7865" t="s">
        <v>65</v>
      </c>
      <c r="H7865" s="1">
        <v>46102.334143518521</v>
      </c>
      <c r="I7865" t="b">
        <v>1</v>
      </c>
      <c r="J7865" t="b">
        <v>1</v>
      </c>
      <c r="K7865" t="s">
        <v>41</v>
      </c>
      <c r="L7865" t="s">
        <v>60</v>
      </c>
      <c r="M7865">
        <v>135000</v>
      </c>
      <c r="N7865"/>
      <c r="O7865" t="s">
        <v>4007</v>
      </c>
      <c r="P7865" t="s">
        <v>16825</v>
      </c>
    </row>
    <row r="7866" spans="1:16" x14ac:dyDescent="0.25">
      <c r="A7866" t="s">
        <v>1</v>
      </c>
      <c r="B7866" t="s">
        <v>16826</v>
      </c>
      <c r="C7866" t="s">
        <v>4373</v>
      </c>
      <c r="D7866" t="s">
        <v>2360</v>
      </c>
      <c r="E7866" t="s">
        <v>59</v>
      </c>
      <c r="F7866" t="b">
        <v>0</v>
      </c>
      <c r="G7866" t="s">
        <v>77</v>
      </c>
      <c r="H7866" s="1">
        <v>46102.334363425929</v>
      </c>
      <c r="I7866" t="b">
        <v>1</v>
      </c>
      <c r="J7866" t="b">
        <v>1</v>
      </c>
      <c r="K7866" t="s">
        <v>41</v>
      </c>
      <c r="L7866" t="s">
        <v>60</v>
      </c>
      <c r="M7866">
        <v>121000</v>
      </c>
      <c r="N7866"/>
      <c r="O7866" t="s">
        <v>4007</v>
      </c>
      <c r="P7866" t="s">
        <v>16827</v>
      </c>
    </row>
    <row r="7867" spans="1:16" x14ac:dyDescent="0.25">
      <c r="A7867" t="s">
        <v>0</v>
      </c>
      <c r="B7867" t="s">
        <v>1271</v>
      </c>
      <c r="C7867" t="s">
        <v>81</v>
      </c>
      <c r="D7867" t="s">
        <v>2360</v>
      </c>
      <c r="E7867" t="s">
        <v>59</v>
      </c>
      <c r="F7867" t="b">
        <v>0</v>
      </c>
      <c r="G7867" t="s">
        <v>77</v>
      </c>
      <c r="H7867" s="1">
        <v>46102.375162037039</v>
      </c>
      <c r="I7867" t="b">
        <v>1</v>
      </c>
      <c r="J7867" t="b">
        <v>0</v>
      </c>
      <c r="K7867" t="s">
        <v>41</v>
      </c>
      <c r="L7867" t="s">
        <v>74</v>
      </c>
      <c r="M7867"/>
      <c r="N7867">
        <v>70</v>
      </c>
      <c r="O7867" t="s">
        <v>5046</v>
      </c>
      <c r="P7867" t="s">
        <v>16828</v>
      </c>
    </row>
    <row r="7868" spans="1:16" x14ac:dyDescent="0.25">
      <c r="A7868" t="s">
        <v>2</v>
      </c>
      <c r="B7868" t="s">
        <v>16829</v>
      </c>
      <c r="C7868" t="s">
        <v>81</v>
      </c>
      <c r="D7868" t="s">
        <v>2360</v>
      </c>
      <c r="E7868" t="s">
        <v>59</v>
      </c>
      <c r="F7868" t="b">
        <v>0</v>
      </c>
      <c r="G7868" t="s">
        <v>77</v>
      </c>
      <c r="H7868" s="1">
        <v>46102.375185185178</v>
      </c>
      <c r="I7868" t="b">
        <v>0</v>
      </c>
      <c r="J7868" t="b">
        <v>0</v>
      </c>
      <c r="K7868" t="s">
        <v>41</v>
      </c>
      <c r="L7868" t="s">
        <v>74</v>
      </c>
      <c r="M7868"/>
      <c r="N7868">
        <v>75</v>
      </c>
      <c r="O7868" t="s">
        <v>5046</v>
      </c>
      <c r="P7868" t="s">
        <v>208</v>
      </c>
    </row>
    <row r="7869" spans="1:16" x14ac:dyDescent="0.25">
      <c r="A7869" t="s">
        <v>6</v>
      </c>
      <c r="B7869" t="s">
        <v>6</v>
      </c>
      <c r="C7869" t="s">
        <v>81</v>
      </c>
      <c r="D7869" t="s">
        <v>2360</v>
      </c>
      <c r="E7869" t="s">
        <v>59</v>
      </c>
      <c r="F7869" t="b">
        <v>0</v>
      </c>
      <c r="G7869" t="s">
        <v>77</v>
      </c>
      <c r="H7869" s="1">
        <v>46102.375185185178</v>
      </c>
      <c r="I7869" t="b">
        <v>0</v>
      </c>
      <c r="J7869" t="b">
        <v>0</v>
      </c>
      <c r="K7869" t="s">
        <v>41</v>
      </c>
      <c r="L7869" t="s">
        <v>74</v>
      </c>
      <c r="M7869"/>
      <c r="N7869">
        <v>75</v>
      </c>
      <c r="O7869" t="s">
        <v>5046</v>
      </c>
      <c r="P7869" t="s">
        <v>208</v>
      </c>
    </row>
    <row r="7870" spans="1:16" x14ac:dyDescent="0.25">
      <c r="A7870" t="s">
        <v>0</v>
      </c>
      <c r="B7870" t="s">
        <v>16830</v>
      </c>
      <c r="C7870" t="s">
        <v>81</v>
      </c>
      <c r="D7870" t="s">
        <v>2360</v>
      </c>
      <c r="E7870" t="s">
        <v>59</v>
      </c>
      <c r="F7870" t="b">
        <v>0</v>
      </c>
      <c r="G7870" t="s">
        <v>77</v>
      </c>
      <c r="H7870" s="1">
        <v>46102.375208333331</v>
      </c>
      <c r="I7870" t="b">
        <v>0</v>
      </c>
      <c r="J7870" t="b">
        <v>0</v>
      </c>
      <c r="K7870" t="s">
        <v>41</v>
      </c>
      <c r="L7870" t="s">
        <v>74</v>
      </c>
      <c r="M7870"/>
      <c r="N7870">
        <v>112.5</v>
      </c>
      <c r="O7870" t="s">
        <v>5046</v>
      </c>
      <c r="P7870" t="s">
        <v>14925</v>
      </c>
    </row>
    <row r="7871" spans="1:16" x14ac:dyDescent="0.25">
      <c r="A7871" t="s">
        <v>3</v>
      </c>
      <c r="B7871" t="s">
        <v>16831</v>
      </c>
      <c r="C7871" t="s">
        <v>81</v>
      </c>
      <c r="D7871" t="s">
        <v>2360</v>
      </c>
      <c r="E7871" t="s">
        <v>59</v>
      </c>
      <c r="F7871" t="b">
        <v>0</v>
      </c>
      <c r="G7871" t="s">
        <v>77</v>
      </c>
      <c r="H7871" s="1">
        <v>46102.375208333331</v>
      </c>
      <c r="I7871" t="b">
        <v>1</v>
      </c>
      <c r="J7871" t="b">
        <v>0</v>
      </c>
      <c r="K7871" t="s">
        <v>41</v>
      </c>
      <c r="L7871" t="s">
        <v>74</v>
      </c>
      <c r="M7871"/>
      <c r="N7871">
        <v>90</v>
      </c>
      <c r="O7871" t="s">
        <v>5046</v>
      </c>
    </row>
    <row r="7872" spans="1:16" x14ac:dyDescent="0.25">
      <c r="A7872" t="s">
        <v>0</v>
      </c>
      <c r="B7872" t="s">
        <v>16832</v>
      </c>
      <c r="C7872" t="s">
        <v>190</v>
      </c>
      <c r="D7872" t="s">
        <v>2360</v>
      </c>
      <c r="E7872" t="s">
        <v>59</v>
      </c>
      <c r="F7872" t="b">
        <v>0</v>
      </c>
      <c r="G7872" t="s">
        <v>73</v>
      </c>
      <c r="H7872" s="1">
        <v>46102.375254629631</v>
      </c>
      <c r="I7872" t="b">
        <v>0</v>
      </c>
      <c r="J7872" t="b">
        <v>1</v>
      </c>
      <c r="K7872" t="s">
        <v>41</v>
      </c>
      <c r="L7872" t="s">
        <v>60</v>
      </c>
      <c r="M7872">
        <v>105502</v>
      </c>
      <c r="N7872"/>
      <c r="O7872" t="s">
        <v>16833</v>
      </c>
    </row>
    <row r="7873" spans="1:16" x14ac:dyDescent="0.25">
      <c r="A7873" t="s">
        <v>6</v>
      </c>
      <c r="B7873" t="s">
        <v>16834</v>
      </c>
      <c r="C7873" t="s">
        <v>81</v>
      </c>
      <c r="D7873" t="s">
        <v>2360</v>
      </c>
      <c r="E7873" t="s">
        <v>132</v>
      </c>
      <c r="F7873" t="b">
        <v>0</v>
      </c>
      <c r="G7873" t="s">
        <v>77</v>
      </c>
      <c r="H7873" s="1">
        <v>46102.375590277778</v>
      </c>
      <c r="I7873" t="b">
        <v>0</v>
      </c>
      <c r="J7873" t="b">
        <v>0</v>
      </c>
      <c r="K7873" t="s">
        <v>41</v>
      </c>
      <c r="L7873" t="s">
        <v>74</v>
      </c>
      <c r="M7873"/>
      <c r="N7873">
        <v>100</v>
      </c>
      <c r="O7873" t="s">
        <v>5046</v>
      </c>
      <c r="P7873" t="s">
        <v>208</v>
      </c>
    </row>
    <row r="7874" spans="1:16" x14ac:dyDescent="0.25">
      <c r="A7874" t="s">
        <v>6</v>
      </c>
      <c r="B7874" t="s">
        <v>16735</v>
      </c>
      <c r="C7874" t="s">
        <v>81</v>
      </c>
      <c r="D7874" t="s">
        <v>2360</v>
      </c>
      <c r="E7874" t="s">
        <v>132</v>
      </c>
      <c r="F7874" t="b">
        <v>0</v>
      </c>
      <c r="G7874" t="s">
        <v>77</v>
      </c>
      <c r="H7874" s="1">
        <v>46102.375590277778</v>
      </c>
      <c r="I7874" t="b">
        <v>0</v>
      </c>
      <c r="J7874" t="b">
        <v>0</v>
      </c>
      <c r="K7874" t="s">
        <v>41</v>
      </c>
      <c r="L7874" t="s">
        <v>74</v>
      </c>
      <c r="M7874"/>
      <c r="N7874">
        <v>100</v>
      </c>
      <c r="O7874" t="s">
        <v>5046</v>
      </c>
      <c r="P7874" t="s">
        <v>208</v>
      </c>
    </row>
    <row r="7875" spans="1:16" x14ac:dyDescent="0.25">
      <c r="A7875" t="s">
        <v>3</v>
      </c>
      <c r="B7875" t="s">
        <v>923</v>
      </c>
      <c r="C7875" t="s">
        <v>533</v>
      </c>
      <c r="D7875" t="s">
        <v>2360</v>
      </c>
      <c r="E7875" t="s">
        <v>59</v>
      </c>
      <c r="F7875" t="b">
        <v>0</v>
      </c>
      <c r="G7875" t="s">
        <v>63</v>
      </c>
      <c r="H7875" s="1">
        <v>46102.394467592603</v>
      </c>
      <c r="I7875" t="b">
        <v>1</v>
      </c>
      <c r="J7875" t="b">
        <v>0</v>
      </c>
      <c r="K7875" t="s">
        <v>41</v>
      </c>
      <c r="L7875" t="s">
        <v>74</v>
      </c>
      <c r="M7875"/>
      <c r="N7875">
        <v>77.5</v>
      </c>
      <c r="O7875" t="s">
        <v>946</v>
      </c>
      <c r="P7875" t="s">
        <v>16835</v>
      </c>
    </row>
    <row r="7876" spans="1:16" x14ac:dyDescent="0.25">
      <c r="A7876" t="s">
        <v>7</v>
      </c>
      <c r="B7876" t="s">
        <v>16836</v>
      </c>
      <c r="C7876" t="s">
        <v>1460</v>
      </c>
      <c r="D7876" t="s">
        <v>2734</v>
      </c>
      <c r="E7876" t="s">
        <v>59</v>
      </c>
      <c r="F7876" t="b">
        <v>0</v>
      </c>
      <c r="G7876" t="s">
        <v>73</v>
      </c>
      <c r="H7876" s="1">
        <v>46102.416921296302</v>
      </c>
      <c r="I7876" t="b">
        <v>0</v>
      </c>
      <c r="J7876" t="b">
        <v>1</v>
      </c>
      <c r="K7876" t="s">
        <v>41</v>
      </c>
      <c r="L7876" t="s">
        <v>60</v>
      </c>
      <c r="M7876">
        <v>117500</v>
      </c>
      <c r="N7876"/>
      <c r="O7876" t="s">
        <v>2850</v>
      </c>
      <c r="P7876" t="s">
        <v>6479</v>
      </c>
    </row>
    <row r="7877" spans="1:16" x14ac:dyDescent="0.25">
      <c r="A7877" t="s">
        <v>5</v>
      </c>
      <c r="B7877" t="s">
        <v>16837</v>
      </c>
      <c r="C7877" t="s">
        <v>112</v>
      </c>
      <c r="D7877" t="s">
        <v>4526</v>
      </c>
      <c r="E7877" t="s">
        <v>59</v>
      </c>
      <c r="F7877" t="b">
        <v>0</v>
      </c>
      <c r="G7877" t="s">
        <v>65</v>
      </c>
      <c r="H7877" s="1">
        <v>46102.41747685185</v>
      </c>
      <c r="I7877" t="b">
        <v>0</v>
      </c>
      <c r="J7877" t="b">
        <v>0</v>
      </c>
      <c r="K7877" t="s">
        <v>41</v>
      </c>
      <c r="L7877" t="s">
        <v>60</v>
      </c>
      <c r="M7877">
        <v>195000</v>
      </c>
      <c r="N7877"/>
      <c r="O7877" t="s">
        <v>16838</v>
      </c>
      <c r="P7877" t="s">
        <v>16839</v>
      </c>
    </row>
    <row r="7878" spans="1:16" x14ac:dyDescent="0.25">
      <c r="A7878" t="s">
        <v>5</v>
      </c>
      <c r="B7878" t="s">
        <v>16840</v>
      </c>
      <c r="C7878" t="s">
        <v>690</v>
      </c>
      <c r="D7878" t="s">
        <v>2360</v>
      </c>
      <c r="E7878" t="s">
        <v>59</v>
      </c>
      <c r="F7878" t="b">
        <v>0</v>
      </c>
      <c r="G7878" t="s">
        <v>77</v>
      </c>
      <c r="H7878" s="1">
        <v>46102.417638888888</v>
      </c>
      <c r="I7878" t="b">
        <v>0</v>
      </c>
      <c r="J7878" t="b">
        <v>1</v>
      </c>
      <c r="K7878" t="s">
        <v>41</v>
      </c>
      <c r="L7878" t="s">
        <v>60</v>
      </c>
      <c r="M7878">
        <v>175500</v>
      </c>
      <c r="N7878"/>
      <c r="O7878" t="s">
        <v>3622</v>
      </c>
      <c r="P7878" t="s">
        <v>11933</v>
      </c>
    </row>
    <row r="7879" spans="1:16" x14ac:dyDescent="0.25">
      <c r="A7879" t="s">
        <v>2</v>
      </c>
      <c r="B7879" t="s">
        <v>4428</v>
      </c>
      <c r="C7879" t="s">
        <v>605</v>
      </c>
      <c r="D7879" t="s">
        <v>2360</v>
      </c>
      <c r="E7879" t="s">
        <v>59</v>
      </c>
      <c r="F7879" t="b">
        <v>0</v>
      </c>
      <c r="G7879" t="s">
        <v>77</v>
      </c>
      <c r="H7879" s="1">
        <v>46102.458541666667</v>
      </c>
      <c r="I7879" t="b">
        <v>0</v>
      </c>
      <c r="J7879" t="b">
        <v>1</v>
      </c>
      <c r="K7879" t="s">
        <v>41</v>
      </c>
      <c r="L7879" t="s">
        <v>60</v>
      </c>
      <c r="M7879">
        <v>82600</v>
      </c>
      <c r="N7879"/>
      <c r="O7879" t="s">
        <v>16841</v>
      </c>
      <c r="P7879" t="s">
        <v>3177</v>
      </c>
    </row>
    <row r="7880" spans="1:16" x14ac:dyDescent="0.25">
      <c r="A7880" t="s">
        <v>0</v>
      </c>
      <c r="B7880" t="s">
        <v>1618</v>
      </c>
      <c r="C7880" t="s">
        <v>201</v>
      </c>
      <c r="D7880" t="s">
        <v>4526</v>
      </c>
      <c r="E7880" t="s">
        <v>59</v>
      </c>
      <c r="F7880" t="b">
        <v>0</v>
      </c>
      <c r="G7880" t="s">
        <v>77</v>
      </c>
      <c r="H7880" s="1">
        <v>46102.458541666667</v>
      </c>
      <c r="I7880" t="b">
        <v>0</v>
      </c>
      <c r="J7880" t="b">
        <v>1</v>
      </c>
      <c r="K7880" t="s">
        <v>41</v>
      </c>
      <c r="L7880" t="s">
        <v>74</v>
      </c>
      <c r="M7880"/>
      <c r="N7880">
        <v>21.5</v>
      </c>
      <c r="O7880" t="s">
        <v>16842</v>
      </c>
      <c r="P7880" t="s">
        <v>2175</v>
      </c>
    </row>
    <row r="7881" spans="1:16" x14ac:dyDescent="0.25">
      <c r="A7881" t="s">
        <v>2</v>
      </c>
      <c r="B7881" t="s">
        <v>16843</v>
      </c>
      <c r="C7881" t="s">
        <v>1088</v>
      </c>
      <c r="D7881" t="s">
        <v>4550</v>
      </c>
      <c r="E7881" t="s">
        <v>621</v>
      </c>
      <c r="F7881" t="b">
        <v>0</v>
      </c>
      <c r="G7881" t="s">
        <v>77</v>
      </c>
      <c r="H7881" s="1">
        <v>46102.458923611113</v>
      </c>
      <c r="I7881" t="b">
        <v>0</v>
      </c>
      <c r="J7881" t="b">
        <v>1</v>
      </c>
      <c r="K7881" t="s">
        <v>41</v>
      </c>
      <c r="L7881" t="s">
        <v>74</v>
      </c>
      <c r="M7881"/>
      <c r="N7881">
        <v>37</v>
      </c>
      <c r="O7881" t="s">
        <v>16844</v>
      </c>
      <c r="P7881" t="s">
        <v>16845</v>
      </c>
    </row>
    <row r="7882" spans="1:16" x14ac:dyDescent="0.25">
      <c r="A7882" t="s">
        <v>1</v>
      </c>
      <c r="B7882" t="s">
        <v>16846</v>
      </c>
      <c r="C7882" t="s">
        <v>76</v>
      </c>
      <c r="D7882" t="s">
        <v>5018</v>
      </c>
      <c r="E7882" t="s">
        <v>59</v>
      </c>
      <c r="F7882" t="b">
        <v>1</v>
      </c>
      <c r="G7882" t="s">
        <v>13</v>
      </c>
      <c r="H7882" s="1">
        <v>46102.471562500003</v>
      </c>
      <c r="I7882" t="b">
        <v>0</v>
      </c>
      <c r="J7882" t="b">
        <v>0</v>
      </c>
      <c r="K7882" t="s">
        <v>13</v>
      </c>
      <c r="L7882" t="s">
        <v>74</v>
      </c>
      <c r="M7882"/>
      <c r="N7882">
        <v>82.5</v>
      </c>
      <c r="O7882" t="s">
        <v>5046</v>
      </c>
      <c r="P7882" t="s">
        <v>597</v>
      </c>
    </row>
    <row r="7883" spans="1:16" x14ac:dyDescent="0.25">
      <c r="A7883" t="s">
        <v>2</v>
      </c>
      <c r="B7883" t="s">
        <v>16847</v>
      </c>
      <c r="C7883" t="s">
        <v>14351</v>
      </c>
      <c r="D7883" t="s">
        <v>14604</v>
      </c>
      <c r="E7883" t="s">
        <v>59</v>
      </c>
      <c r="F7883" t="b">
        <v>0</v>
      </c>
      <c r="G7883" t="s">
        <v>65</v>
      </c>
      <c r="H7883" s="1">
        <v>46102.500428240739</v>
      </c>
      <c r="I7883" t="b">
        <v>0</v>
      </c>
      <c r="J7883" t="b">
        <v>1</v>
      </c>
      <c r="K7883" t="s">
        <v>41</v>
      </c>
      <c r="L7883" t="s">
        <v>60</v>
      </c>
      <c r="M7883">
        <v>232000</v>
      </c>
      <c r="N7883"/>
      <c r="O7883" t="s">
        <v>1172</v>
      </c>
      <c r="P7883" t="s">
        <v>16848</v>
      </c>
    </row>
    <row r="7884" spans="1:16" x14ac:dyDescent="0.25">
      <c r="A7884" t="s">
        <v>1</v>
      </c>
      <c r="B7884" t="s">
        <v>16849</v>
      </c>
      <c r="C7884" t="s">
        <v>1364</v>
      </c>
      <c r="D7884" t="s">
        <v>4550</v>
      </c>
      <c r="E7884" t="s">
        <v>59</v>
      </c>
      <c r="F7884" t="b">
        <v>0</v>
      </c>
      <c r="G7884" t="s">
        <v>65</v>
      </c>
      <c r="H7884" s="1">
        <v>46102.500844907408</v>
      </c>
      <c r="I7884" t="b">
        <v>0</v>
      </c>
      <c r="J7884" t="b">
        <v>1</v>
      </c>
      <c r="K7884" t="s">
        <v>41</v>
      </c>
      <c r="L7884" t="s">
        <v>60</v>
      </c>
      <c r="M7884">
        <v>199500</v>
      </c>
      <c r="N7884"/>
      <c r="O7884" t="s">
        <v>1000</v>
      </c>
      <c r="P7884" t="s">
        <v>16850</v>
      </c>
    </row>
    <row r="7885" spans="1:16" x14ac:dyDescent="0.25">
      <c r="A7885" t="s">
        <v>2</v>
      </c>
      <c r="B7885" t="s">
        <v>16851</v>
      </c>
      <c r="C7885" t="s">
        <v>617</v>
      </c>
      <c r="D7885" t="s">
        <v>2360</v>
      </c>
      <c r="E7885" t="s">
        <v>59</v>
      </c>
      <c r="F7885" t="b">
        <v>0</v>
      </c>
      <c r="G7885" t="s">
        <v>65</v>
      </c>
      <c r="H7885" s="1">
        <v>46102.542094907411</v>
      </c>
      <c r="I7885" t="b">
        <v>0</v>
      </c>
      <c r="J7885" t="b">
        <v>1</v>
      </c>
      <c r="K7885" t="s">
        <v>41</v>
      </c>
      <c r="L7885" t="s">
        <v>60</v>
      </c>
      <c r="M7885">
        <v>117500</v>
      </c>
      <c r="N7885"/>
      <c r="O7885" t="s">
        <v>16852</v>
      </c>
      <c r="P7885" t="s">
        <v>85</v>
      </c>
    </row>
    <row r="7886" spans="1:16" x14ac:dyDescent="0.25">
      <c r="A7886" t="s">
        <v>1</v>
      </c>
      <c r="B7886" t="s">
        <v>16853</v>
      </c>
      <c r="C7886" t="s">
        <v>102</v>
      </c>
      <c r="D7886" t="s">
        <v>5721</v>
      </c>
      <c r="E7886" t="s">
        <v>59</v>
      </c>
      <c r="F7886" t="b">
        <v>0</v>
      </c>
      <c r="G7886" t="s">
        <v>65</v>
      </c>
      <c r="H7886" s="1">
        <v>46102.542534722219</v>
      </c>
      <c r="I7886" t="b">
        <v>1</v>
      </c>
      <c r="J7886" t="b">
        <v>1</v>
      </c>
      <c r="K7886" t="s">
        <v>41</v>
      </c>
      <c r="L7886" t="s">
        <v>60</v>
      </c>
      <c r="M7886">
        <v>112500</v>
      </c>
      <c r="N7886"/>
      <c r="O7886" t="s">
        <v>16854</v>
      </c>
      <c r="P7886" t="s">
        <v>16855</v>
      </c>
    </row>
    <row r="7887" spans="1:16" x14ac:dyDescent="0.25">
      <c r="A7887" t="s">
        <v>3</v>
      </c>
      <c r="B7887" t="s">
        <v>4352</v>
      </c>
      <c r="C7887" t="s">
        <v>181</v>
      </c>
      <c r="D7887" t="s">
        <v>2360</v>
      </c>
      <c r="F7887" t="b">
        <v>0</v>
      </c>
      <c r="G7887" t="s">
        <v>89</v>
      </c>
      <c r="H7887" s="1">
        <v>46102.625358796293</v>
      </c>
      <c r="I7887" t="b">
        <v>1</v>
      </c>
      <c r="J7887" t="b">
        <v>0</v>
      </c>
      <c r="K7887" t="s">
        <v>41</v>
      </c>
      <c r="L7887" t="s">
        <v>74</v>
      </c>
      <c r="M7887"/>
      <c r="N7887">
        <v>32.799999999999997</v>
      </c>
      <c r="O7887" t="s">
        <v>155</v>
      </c>
    </row>
    <row r="7888" spans="1:16" x14ac:dyDescent="0.25">
      <c r="A7888" t="s">
        <v>1</v>
      </c>
      <c r="B7888" t="s">
        <v>16856</v>
      </c>
      <c r="C7888" t="s">
        <v>543</v>
      </c>
      <c r="D7888" t="s">
        <v>2360</v>
      </c>
      <c r="E7888" t="s">
        <v>59</v>
      </c>
      <c r="F7888" t="b">
        <v>0</v>
      </c>
      <c r="G7888" t="s">
        <v>65</v>
      </c>
      <c r="H7888" s="1">
        <v>46102.625891203701</v>
      </c>
      <c r="I7888" t="b">
        <v>0</v>
      </c>
      <c r="J7888" t="b">
        <v>0</v>
      </c>
      <c r="K7888" t="s">
        <v>41</v>
      </c>
      <c r="L7888" t="s">
        <v>60</v>
      </c>
      <c r="M7888">
        <v>147500</v>
      </c>
      <c r="N7888"/>
      <c r="O7888" t="s">
        <v>16857</v>
      </c>
      <c r="P7888" t="s">
        <v>16858</v>
      </c>
    </row>
    <row r="7889" spans="1:16" x14ac:dyDescent="0.25">
      <c r="A7889" t="s">
        <v>6</v>
      </c>
      <c r="B7889" t="s">
        <v>1214</v>
      </c>
      <c r="C7889" t="s">
        <v>319</v>
      </c>
      <c r="D7889" t="s">
        <v>2360</v>
      </c>
      <c r="E7889" t="s">
        <v>72</v>
      </c>
      <c r="F7889" t="b">
        <v>0</v>
      </c>
      <c r="G7889" t="s">
        <v>65</v>
      </c>
      <c r="H7889" s="1">
        <v>46102.667141203703</v>
      </c>
      <c r="I7889" t="b">
        <v>0</v>
      </c>
      <c r="J7889" t="b">
        <v>1</v>
      </c>
      <c r="K7889" t="s">
        <v>41</v>
      </c>
      <c r="L7889" t="s">
        <v>60</v>
      </c>
      <c r="M7889">
        <v>225000</v>
      </c>
      <c r="N7889"/>
      <c r="O7889" t="s">
        <v>5742</v>
      </c>
      <c r="P7889" t="s">
        <v>16859</v>
      </c>
    </row>
    <row r="7890" spans="1:16" x14ac:dyDescent="0.25">
      <c r="A7890" t="s">
        <v>1</v>
      </c>
      <c r="B7890" t="s">
        <v>16860</v>
      </c>
      <c r="C7890" t="s">
        <v>76</v>
      </c>
      <c r="D7890" t="s">
        <v>4526</v>
      </c>
      <c r="E7890" t="s">
        <v>59</v>
      </c>
      <c r="F7890" t="b">
        <v>1</v>
      </c>
      <c r="G7890" t="s">
        <v>13</v>
      </c>
      <c r="H7890" s="1">
        <v>46102.679895833331</v>
      </c>
      <c r="I7890" t="b">
        <v>0</v>
      </c>
      <c r="J7890" t="b">
        <v>0</v>
      </c>
      <c r="K7890" t="s">
        <v>13</v>
      </c>
      <c r="L7890" t="s">
        <v>74</v>
      </c>
      <c r="M7890"/>
      <c r="N7890">
        <v>82.5</v>
      </c>
      <c r="O7890" t="s">
        <v>5046</v>
      </c>
      <c r="P7890" t="s">
        <v>597</v>
      </c>
    </row>
    <row r="7891" spans="1:16" x14ac:dyDescent="0.25">
      <c r="A7891" t="s">
        <v>0</v>
      </c>
      <c r="B7891" t="s">
        <v>16861</v>
      </c>
      <c r="C7891" t="s">
        <v>165</v>
      </c>
      <c r="D7891" t="s">
        <v>2360</v>
      </c>
      <c r="F7891" t="b">
        <v>0</v>
      </c>
      <c r="G7891" t="s">
        <v>73</v>
      </c>
      <c r="H7891" s="1">
        <v>46102.708587962959</v>
      </c>
      <c r="I7891" t="b">
        <v>1</v>
      </c>
      <c r="J7891" t="b">
        <v>0</v>
      </c>
      <c r="K7891" t="s">
        <v>41</v>
      </c>
      <c r="L7891" t="s">
        <v>74</v>
      </c>
      <c r="M7891"/>
      <c r="N7891">
        <v>26.5</v>
      </c>
      <c r="O7891" t="s">
        <v>2113</v>
      </c>
      <c r="P7891" t="s">
        <v>849</v>
      </c>
    </row>
    <row r="7892" spans="1:16" x14ac:dyDescent="0.25">
      <c r="A7892" t="s">
        <v>1</v>
      </c>
      <c r="B7892" t="s">
        <v>16860</v>
      </c>
      <c r="C7892" t="s">
        <v>500</v>
      </c>
      <c r="D7892" t="s">
        <v>4346</v>
      </c>
      <c r="E7892" t="s">
        <v>132</v>
      </c>
      <c r="F7892" t="b">
        <v>0</v>
      </c>
      <c r="G7892" t="s">
        <v>13</v>
      </c>
      <c r="H7892" s="1">
        <v>46102.763229166667</v>
      </c>
      <c r="I7892" t="b">
        <v>0</v>
      </c>
      <c r="J7892" t="b">
        <v>0</v>
      </c>
      <c r="K7892" t="s">
        <v>13</v>
      </c>
      <c r="L7892" t="s">
        <v>74</v>
      </c>
      <c r="M7892"/>
      <c r="N7892">
        <v>82.5</v>
      </c>
      <c r="O7892" t="s">
        <v>5046</v>
      </c>
      <c r="P7892" t="s">
        <v>597</v>
      </c>
    </row>
    <row r="7893" spans="1:16" x14ac:dyDescent="0.25">
      <c r="A7893" t="s">
        <v>2</v>
      </c>
      <c r="B7893" t="s">
        <v>16862</v>
      </c>
      <c r="C7893" t="s">
        <v>500</v>
      </c>
      <c r="D7893" t="s">
        <v>4346</v>
      </c>
      <c r="E7893" t="s">
        <v>132</v>
      </c>
      <c r="F7893" t="b">
        <v>0</v>
      </c>
      <c r="G7893" t="s">
        <v>13</v>
      </c>
      <c r="H7893" s="1">
        <v>46102.76326388889</v>
      </c>
      <c r="I7893" t="b">
        <v>0</v>
      </c>
      <c r="J7893" t="b">
        <v>0</v>
      </c>
      <c r="K7893" t="s">
        <v>13</v>
      </c>
      <c r="L7893" t="s">
        <v>74</v>
      </c>
      <c r="M7893"/>
      <c r="N7893">
        <v>75</v>
      </c>
      <c r="O7893" t="s">
        <v>5046</v>
      </c>
      <c r="P7893" t="s">
        <v>208</v>
      </c>
    </row>
    <row r="7894" spans="1:16" x14ac:dyDescent="0.25">
      <c r="A7894" t="s">
        <v>0</v>
      </c>
      <c r="B7894" t="s">
        <v>16863</v>
      </c>
      <c r="C7894" t="s">
        <v>76</v>
      </c>
      <c r="D7894" t="s">
        <v>584</v>
      </c>
      <c r="E7894" t="s">
        <v>59</v>
      </c>
      <c r="F7894" t="b">
        <v>1</v>
      </c>
      <c r="G7894" t="s">
        <v>29</v>
      </c>
      <c r="H7894" s="1">
        <v>46102.768611111111</v>
      </c>
      <c r="I7894" t="b">
        <v>1</v>
      </c>
      <c r="J7894" t="b">
        <v>0</v>
      </c>
      <c r="K7894" t="s">
        <v>29</v>
      </c>
      <c r="L7894" t="s">
        <v>74</v>
      </c>
      <c r="M7894"/>
      <c r="N7894">
        <v>17</v>
      </c>
      <c r="O7894" t="s">
        <v>16864</v>
      </c>
    </row>
    <row r="7895" spans="1:16" x14ac:dyDescent="0.25">
      <c r="A7895" t="s">
        <v>6</v>
      </c>
      <c r="B7895" t="s">
        <v>16865</v>
      </c>
      <c r="C7895" t="s">
        <v>81</v>
      </c>
      <c r="D7895" t="s">
        <v>4346</v>
      </c>
      <c r="E7895" t="s">
        <v>132</v>
      </c>
      <c r="F7895" t="b">
        <v>0</v>
      </c>
      <c r="G7895" t="s">
        <v>77</v>
      </c>
      <c r="H7895" s="1">
        <v>46102.792256944442</v>
      </c>
      <c r="I7895" t="b">
        <v>0</v>
      </c>
      <c r="J7895" t="b">
        <v>0</v>
      </c>
      <c r="K7895" t="s">
        <v>41</v>
      </c>
      <c r="L7895" t="s">
        <v>74</v>
      </c>
      <c r="M7895"/>
      <c r="N7895">
        <v>75</v>
      </c>
      <c r="O7895" t="s">
        <v>5046</v>
      </c>
      <c r="P7895" t="s">
        <v>208</v>
      </c>
    </row>
    <row r="7896" spans="1:16" x14ac:dyDescent="0.25">
      <c r="A7896" t="s">
        <v>0</v>
      </c>
      <c r="B7896" t="s">
        <v>16866</v>
      </c>
      <c r="C7896" t="s">
        <v>789</v>
      </c>
      <c r="D7896" t="s">
        <v>2360</v>
      </c>
      <c r="E7896" t="s">
        <v>59</v>
      </c>
      <c r="F7896" t="b">
        <v>0</v>
      </c>
      <c r="G7896" t="s">
        <v>77</v>
      </c>
      <c r="H7896" s="1">
        <v>46102.833495370367</v>
      </c>
      <c r="I7896" t="b">
        <v>0</v>
      </c>
      <c r="J7896" t="b">
        <v>1</v>
      </c>
      <c r="K7896" t="s">
        <v>41</v>
      </c>
      <c r="L7896" t="s">
        <v>60</v>
      </c>
      <c r="M7896">
        <v>80000</v>
      </c>
      <c r="N7896"/>
      <c r="O7896" t="s">
        <v>16867</v>
      </c>
      <c r="P7896" t="s">
        <v>5075</v>
      </c>
    </row>
    <row r="7897" spans="1:16" x14ac:dyDescent="0.25">
      <c r="A7897" t="s">
        <v>3</v>
      </c>
      <c r="B7897" t="s">
        <v>4116</v>
      </c>
      <c r="C7897" t="s">
        <v>583</v>
      </c>
      <c r="D7897" t="s">
        <v>2360</v>
      </c>
      <c r="E7897" t="s">
        <v>59</v>
      </c>
      <c r="F7897" t="b">
        <v>0</v>
      </c>
      <c r="G7897" t="s">
        <v>77</v>
      </c>
      <c r="H7897" s="1">
        <v>46102.833495370367</v>
      </c>
      <c r="I7897" t="b">
        <v>0</v>
      </c>
      <c r="J7897" t="b">
        <v>0</v>
      </c>
      <c r="K7897" t="s">
        <v>41</v>
      </c>
      <c r="L7897" t="s">
        <v>60</v>
      </c>
      <c r="M7897">
        <v>135000</v>
      </c>
      <c r="N7897"/>
      <c r="O7897" t="s">
        <v>16868</v>
      </c>
      <c r="P7897" t="s">
        <v>461</v>
      </c>
    </row>
    <row r="7898" spans="1:16" x14ac:dyDescent="0.25">
      <c r="A7898" t="s">
        <v>2</v>
      </c>
      <c r="B7898" t="s">
        <v>16869</v>
      </c>
      <c r="C7898" t="s">
        <v>112</v>
      </c>
      <c r="D7898" t="s">
        <v>4673</v>
      </c>
      <c r="E7898" t="s">
        <v>59</v>
      </c>
      <c r="F7898" t="b">
        <v>0</v>
      </c>
      <c r="G7898" t="s">
        <v>65</v>
      </c>
      <c r="H7898" s="1">
        <v>46103.000474537039</v>
      </c>
      <c r="I7898" t="b">
        <v>0</v>
      </c>
      <c r="J7898" t="b">
        <v>1</v>
      </c>
      <c r="K7898" t="s">
        <v>41</v>
      </c>
      <c r="L7898" t="s">
        <v>60</v>
      </c>
      <c r="M7898">
        <v>160000</v>
      </c>
      <c r="N7898"/>
      <c r="O7898" t="s">
        <v>16870</v>
      </c>
      <c r="P7898" t="s">
        <v>16871</v>
      </c>
    </row>
    <row r="7899" spans="1:16" x14ac:dyDescent="0.25">
      <c r="A7899" t="s">
        <v>2</v>
      </c>
      <c r="B7899" t="s">
        <v>3379</v>
      </c>
      <c r="C7899" t="s">
        <v>15524</v>
      </c>
      <c r="D7899" t="s">
        <v>4673</v>
      </c>
      <c r="E7899" t="s">
        <v>59</v>
      </c>
      <c r="F7899" t="b">
        <v>0</v>
      </c>
      <c r="G7899" t="s">
        <v>65</v>
      </c>
      <c r="H7899" s="1">
        <v>46103.000474537039</v>
      </c>
      <c r="I7899" t="b">
        <v>0</v>
      </c>
      <c r="J7899" t="b">
        <v>1</v>
      </c>
      <c r="K7899" t="s">
        <v>41</v>
      </c>
      <c r="L7899" t="s">
        <v>60</v>
      </c>
      <c r="M7899">
        <v>182500</v>
      </c>
      <c r="N7899"/>
      <c r="O7899" t="s">
        <v>6751</v>
      </c>
      <c r="P7899" t="s">
        <v>16872</v>
      </c>
    </row>
    <row r="7900" spans="1:16" x14ac:dyDescent="0.25">
      <c r="A7900" t="s">
        <v>1</v>
      </c>
      <c r="B7900" t="s">
        <v>1303</v>
      </c>
      <c r="C7900" t="s">
        <v>727</v>
      </c>
      <c r="D7900" t="s">
        <v>4756</v>
      </c>
      <c r="E7900" t="s">
        <v>59</v>
      </c>
      <c r="F7900" t="b">
        <v>0</v>
      </c>
      <c r="G7900" t="s">
        <v>65</v>
      </c>
      <c r="H7900" s="1">
        <v>46103.000844907408</v>
      </c>
      <c r="I7900" t="b">
        <v>0</v>
      </c>
      <c r="J7900" t="b">
        <v>0</v>
      </c>
      <c r="K7900" t="s">
        <v>41</v>
      </c>
      <c r="L7900" t="s">
        <v>60</v>
      </c>
      <c r="M7900">
        <v>155000</v>
      </c>
      <c r="N7900"/>
      <c r="O7900" t="s">
        <v>16873</v>
      </c>
      <c r="P7900" t="s">
        <v>16874</v>
      </c>
    </row>
    <row r="7901" spans="1:16" x14ac:dyDescent="0.25">
      <c r="A7901" t="s">
        <v>6</v>
      </c>
      <c r="B7901" t="s">
        <v>16875</v>
      </c>
      <c r="C7901" t="s">
        <v>5026</v>
      </c>
      <c r="D7901" t="s">
        <v>5018</v>
      </c>
      <c r="E7901" t="s">
        <v>59</v>
      </c>
      <c r="F7901" t="b">
        <v>0</v>
      </c>
      <c r="G7901" t="s">
        <v>40</v>
      </c>
      <c r="H7901" s="1">
        <v>46103.012962962966</v>
      </c>
      <c r="I7901" t="b">
        <v>0</v>
      </c>
      <c r="J7901" t="b">
        <v>0</v>
      </c>
      <c r="K7901" t="s">
        <v>40</v>
      </c>
      <c r="L7901" t="s">
        <v>60</v>
      </c>
      <c r="M7901">
        <v>57500</v>
      </c>
      <c r="N7901"/>
      <c r="O7901" t="s">
        <v>13770</v>
      </c>
      <c r="P7901" t="s">
        <v>3104</v>
      </c>
    </row>
    <row r="7902" spans="1:16" x14ac:dyDescent="0.25">
      <c r="A7902" t="s">
        <v>3</v>
      </c>
      <c r="B7902" t="s">
        <v>16876</v>
      </c>
      <c r="C7902" t="s">
        <v>76</v>
      </c>
      <c r="D7902" t="s">
        <v>584</v>
      </c>
      <c r="E7902" t="s">
        <v>3021</v>
      </c>
      <c r="F7902" t="b">
        <v>1</v>
      </c>
      <c r="G7902" t="s">
        <v>19</v>
      </c>
      <c r="H7902" s="1">
        <v>46103.013437499998</v>
      </c>
      <c r="I7902" t="b">
        <v>0</v>
      </c>
      <c r="J7902" t="b">
        <v>0</v>
      </c>
      <c r="K7902" t="s">
        <v>19</v>
      </c>
      <c r="L7902" t="s">
        <v>74</v>
      </c>
      <c r="M7902"/>
      <c r="N7902">
        <v>25</v>
      </c>
      <c r="O7902" t="s">
        <v>16877</v>
      </c>
      <c r="P7902" t="s">
        <v>3501</v>
      </c>
    </row>
    <row r="7903" spans="1:16" x14ac:dyDescent="0.25">
      <c r="A7903" t="s">
        <v>1</v>
      </c>
      <c r="B7903" t="s">
        <v>16878</v>
      </c>
      <c r="C7903" t="s">
        <v>672</v>
      </c>
      <c r="D7903" t="s">
        <v>4756</v>
      </c>
      <c r="E7903" t="s">
        <v>59</v>
      </c>
      <c r="F7903" t="b">
        <v>0</v>
      </c>
      <c r="G7903" t="s">
        <v>65</v>
      </c>
      <c r="H7903" s="1">
        <v>46103.042534722219</v>
      </c>
      <c r="I7903" t="b">
        <v>0</v>
      </c>
      <c r="J7903" t="b">
        <v>0</v>
      </c>
      <c r="K7903" t="s">
        <v>41</v>
      </c>
      <c r="L7903" t="s">
        <v>60</v>
      </c>
      <c r="M7903">
        <v>82500</v>
      </c>
      <c r="N7903"/>
      <c r="O7903" t="s">
        <v>16879</v>
      </c>
      <c r="P7903" t="s">
        <v>16880</v>
      </c>
    </row>
    <row r="7904" spans="1:16" x14ac:dyDescent="0.25">
      <c r="A7904" t="s">
        <v>2</v>
      </c>
      <c r="B7904" t="s">
        <v>16881</v>
      </c>
      <c r="C7904" t="s">
        <v>16882</v>
      </c>
      <c r="D7904" t="s">
        <v>4756</v>
      </c>
      <c r="E7904" t="s">
        <v>59</v>
      </c>
      <c r="F7904" t="b">
        <v>0</v>
      </c>
      <c r="G7904" t="s">
        <v>65</v>
      </c>
      <c r="H7904" s="1">
        <v>46103.125428240739</v>
      </c>
      <c r="I7904" t="b">
        <v>0</v>
      </c>
      <c r="J7904" t="b">
        <v>0</v>
      </c>
      <c r="K7904" t="s">
        <v>41</v>
      </c>
      <c r="L7904" t="s">
        <v>60</v>
      </c>
      <c r="M7904">
        <v>115000</v>
      </c>
      <c r="N7904"/>
      <c r="O7904" t="s">
        <v>16883</v>
      </c>
      <c r="P7904" t="s">
        <v>16884</v>
      </c>
    </row>
    <row r="7905" spans="1:16" x14ac:dyDescent="0.25">
      <c r="A7905" t="s">
        <v>1</v>
      </c>
      <c r="B7905" t="s">
        <v>1258</v>
      </c>
      <c r="C7905" t="s">
        <v>2553</v>
      </c>
      <c r="D7905" t="s">
        <v>4756</v>
      </c>
      <c r="E7905" t="s">
        <v>59</v>
      </c>
      <c r="F7905" t="b">
        <v>0</v>
      </c>
      <c r="G7905" t="s">
        <v>65</v>
      </c>
      <c r="H7905" s="1">
        <v>46103.125821759262</v>
      </c>
      <c r="I7905" t="b">
        <v>0</v>
      </c>
      <c r="J7905" t="b">
        <v>0</v>
      </c>
      <c r="K7905" t="s">
        <v>41</v>
      </c>
      <c r="L7905" t="s">
        <v>60</v>
      </c>
      <c r="M7905">
        <v>105000</v>
      </c>
      <c r="N7905"/>
      <c r="O7905" t="s">
        <v>16885</v>
      </c>
    </row>
    <row r="7906" spans="1:16" x14ac:dyDescent="0.25">
      <c r="A7906" t="s">
        <v>1</v>
      </c>
      <c r="B7906" t="s">
        <v>16886</v>
      </c>
      <c r="C7906" t="s">
        <v>377</v>
      </c>
      <c r="D7906" t="s">
        <v>4756</v>
      </c>
      <c r="E7906" t="s">
        <v>59</v>
      </c>
      <c r="F7906" t="b">
        <v>0</v>
      </c>
      <c r="G7906" t="s">
        <v>63</v>
      </c>
      <c r="H7906" s="1">
        <v>46103.22797453704</v>
      </c>
      <c r="I7906" t="b">
        <v>0</v>
      </c>
      <c r="J7906" t="b">
        <v>0</v>
      </c>
      <c r="K7906" t="s">
        <v>41</v>
      </c>
      <c r="L7906" t="s">
        <v>60</v>
      </c>
      <c r="M7906">
        <v>154000</v>
      </c>
      <c r="N7906"/>
      <c r="O7906" t="s">
        <v>4860</v>
      </c>
      <c r="P7906" t="s">
        <v>16887</v>
      </c>
    </row>
    <row r="7907" spans="1:16" x14ac:dyDescent="0.25">
      <c r="A7907" t="s">
        <v>1</v>
      </c>
      <c r="B7907" t="s">
        <v>16888</v>
      </c>
      <c r="C7907" t="s">
        <v>76</v>
      </c>
      <c r="D7907" t="s">
        <v>8612</v>
      </c>
      <c r="F7907" t="b">
        <v>1</v>
      </c>
      <c r="G7907" t="s">
        <v>65</v>
      </c>
      <c r="H7907" s="1">
        <v>46103.292557870373</v>
      </c>
      <c r="I7907" t="b">
        <v>0</v>
      </c>
      <c r="J7907" t="b">
        <v>1</v>
      </c>
      <c r="K7907" t="s">
        <v>41</v>
      </c>
      <c r="L7907" t="s">
        <v>74</v>
      </c>
      <c r="M7907"/>
      <c r="N7907">
        <v>67.5</v>
      </c>
      <c r="O7907" t="s">
        <v>403</v>
      </c>
      <c r="P7907" t="s">
        <v>16889</v>
      </c>
    </row>
    <row r="7908" spans="1:16" x14ac:dyDescent="0.25">
      <c r="A7908" t="s">
        <v>3</v>
      </c>
      <c r="B7908" t="s">
        <v>16831</v>
      </c>
      <c r="C7908" t="s">
        <v>76</v>
      </c>
      <c r="D7908" t="s">
        <v>4526</v>
      </c>
      <c r="E7908" t="s">
        <v>132</v>
      </c>
      <c r="F7908" t="b">
        <v>1</v>
      </c>
      <c r="G7908" t="s">
        <v>13</v>
      </c>
      <c r="H7908" s="1">
        <v>46103.293946759259</v>
      </c>
      <c r="I7908" t="b">
        <v>1</v>
      </c>
      <c r="J7908" t="b">
        <v>0</v>
      </c>
      <c r="K7908" t="s">
        <v>13</v>
      </c>
      <c r="L7908" t="s">
        <v>74</v>
      </c>
      <c r="M7908"/>
      <c r="N7908">
        <v>90</v>
      </c>
      <c r="O7908" t="s">
        <v>5046</v>
      </c>
    </row>
    <row r="7909" spans="1:16" x14ac:dyDescent="0.25">
      <c r="A7909" t="s">
        <v>3</v>
      </c>
      <c r="B7909" t="s">
        <v>16890</v>
      </c>
      <c r="C7909" t="s">
        <v>162</v>
      </c>
      <c r="D7909" t="s">
        <v>4346</v>
      </c>
      <c r="E7909" t="s">
        <v>59</v>
      </c>
      <c r="F7909" t="b">
        <v>0</v>
      </c>
      <c r="G7909" t="s">
        <v>73</v>
      </c>
      <c r="H7909" s="1">
        <v>46103.333692129629</v>
      </c>
      <c r="I7909" t="b">
        <v>0</v>
      </c>
      <c r="J7909" t="b">
        <v>1</v>
      </c>
      <c r="K7909" t="s">
        <v>41</v>
      </c>
      <c r="L7909" t="s">
        <v>60</v>
      </c>
      <c r="M7909">
        <v>168500</v>
      </c>
      <c r="N7909"/>
      <c r="O7909" t="s">
        <v>577</v>
      </c>
      <c r="P7909" t="s">
        <v>5464</v>
      </c>
    </row>
    <row r="7910" spans="1:16" x14ac:dyDescent="0.25">
      <c r="A7910" t="s">
        <v>1</v>
      </c>
      <c r="B7910" t="s">
        <v>16891</v>
      </c>
      <c r="C7910" t="s">
        <v>913</v>
      </c>
      <c r="D7910" t="s">
        <v>4346</v>
      </c>
      <c r="E7910" t="s">
        <v>59</v>
      </c>
      <c r="F7910" t="b">
        <v>0</v>
      </c>
      <c r="G7910" t="s">
        <v>20</v>
      </c>
      <c r="H7910" s="1">
        <v>46103.341354166667</v>
      </c>
      <c r="I7910" t="b">
        <v>0</v>
      </c>
      <c r="J7910" t="b">
        <v>0</v>
      </c>
      <c r="K7910" t="s">
        <v>20</v>
      </c>
      <c r="L7910" t="s">
        <v>60</v>
      </c>
      <c r="M7910">
        <v>61973.98</v>
      </c>
      <c r="N7910"/>
      <c r="O7910" t="s">
        <v>16892</v>
      </c>
    </row>
    <row r="7911" spans="1:16" x14ac:dyDescent="0.25">
      <c r="A7911" t="s">
        <v>3</v>
      </c>
      <c r="B7911" t="s">
        <v>16893</v>
      </c>
      <c r="C7911" t="s">
        <v>121</v>
      </c>
      <c r="D7911" t="s">
        <v>5018</v>
      </c>
      <c r="E7911" t="s">
        <v>59</v>
      </c>
      <c r="F7911" t="b">
        <v>0</v>
      </c>
      <c r="G7911" t="s">
        <v>68</v>
      </c>
      <c r="H7911" s="1">
        <v>46103.375439814823</v>
      </c>
      <c r="I7911" t="b">
        <v>0</v>
      </c>
      <c r="J7911" t="b">
        <v>0</v>
      </c>
      <c r="K7911" t="s">
        <v>41</v>
      </c>
      <c r="L7911" t="s">
        <v>60</v>
      </c>
      <c r="M7911">
        <v>69250</v>
      </c>
      <c r="N7911"/>
      <c r="O7911" t="s">
        <v>3241</v>
      </c>
    </row>
    <row r="7912" spans="1:16" x14ac:dyDescent="0.25">
      <c r="A7912" t="s">
        <v>1</v>
      </c>
      <c r="B7912" t="s">
        <v>16894</v>
      </c>
      <c r="C7912" t="s">
        <v>172</v>
      </c>
      <c r="D7912" t="s">
        <v>5721</v>
      </c>
      <c r="E7912" t="s">
        <v>59</v>
      </c>
      <c r="F7912" t="b">
        <v>0</v>
      </c>
      <c r="G7912" t="s">
        <v>65</v>
      </c>
      <c r="H7912" s="1">
        <v>46103.375949074078</v>
      </c>
      <c r="I7912" t="b">
        <v>1</v>
      </c>
      <c r="J7912" t="b">
        <v>1</v>
      </c>
      <c r="K7912" t="s">
        <v>41</v>
      </c>
      <c r="L7912" t="s">
        <v>60</v>
      </c>
      <c r="M7912">
        <v>155000</v>
      </c>
      <c r="N7912"/>
      <c r="O7912" t="s">
        <v>16895</v>
      </c>
      <c r="P7912" t="s">
        <v>16896</v>
      </c>
    </row>
    <row r="7913" spans="1:16" x14ac:dyDescent="0.25">
      <c r="A7913" t="s">
        <v>7</v>
      </c>
      <c r="B7913" t="s">
        <v>4705</v>
      </c>
      <c r="C7913" t="s">
        <v>157</v>
      </c>
      <c r="D7913" t="s">
        <v>2360</v>
      </c>
      <c r="E7913" t="s">
        <v>59</v>
      </c>
      <c r="F7913" t="b">
        <v>0</v>
      </c>
      <c r="G7913" t="s">
        <v>77</v>
      </c>
      <c r="H7913" s="1">
        <v>46103.416932870372</v>
      </c>
      <c r="I7913" t="b">
        <v>0</v>
      </c>
      <c r="J7913" t="b">
        <v>1</v>
      </c>
      <c r="K7913" t="s">
        <v>41</v>
      </c>
      <c r="L7913" t="s">
        <v>60</v>
      </c>
      <c r="M7913">
        <v>153000</v>
      </c>
      <c r="N7913"/>
      <c r="O7913" t="s">
        <v>424</v>
      </c>
      <c r="P7913" t="s">
        <v>16897</v>
      </c>
    </row>
    <row r="7914" spans="1:16" x14ac:dyDescent="0.25">
      <c r="A7914" t="s">
        <v>1</v>
      </c>
      <c r="B7914" t="s">
        <v>16898</v>
      </c>
      <c r="C7914" t="s">
        <v>76</v>
      </c>
      <c r="D7914" t="s">
        <v>4630</v>
      </c>
      <c r="E7914" t="s">
        <v>59</v>
      </c>
      <c r="F7914" t="b">
        <v>1</v>
      </c>
      <c r="G7914" t="s">
        <v>65</v>
      </c>
      <c r="H7914" s="1">
        <v>46103.417662037027</v>
      </c>
      <c r="I7914" t="b">
        <v>0</v>
      </c>
      <c r="J7914" t="b">
        <v>1</v>
      </c>
      <c r="K7914" t="s">
        <v>41</v>
      </c>
      <c r="L7914" t="s">
        <v>60</v>
      </c>
      <c r="M7914">
        <v>193000</v>
      </c>
      <c r="N7914"/>
      <c r="O7914" t="s">
        <v>3893</v>
      </c>
      <c r="P7914" t="s">
        <v>10106</v>
      </c>
    </row>
    <row r="7915" spans="1:16" x14ac:dyDescent="0.25">
      <c r="A7915" t="s">
        <v>3</v>
      </c>
      <c r="B7915" t="s">
        <v>16899</v>
      </c>
      <c r="C7915" t="s">
        <v>5273</v>
      </c>
      <c r="D7915" t="s">
        <v>7459</v>
      </c>
      <c r="E7915" t="s">
        <v>59</v>
      </c>
      <c r="F7915" t="b">
        <v>0</v>
      </c>
      <c r="G7915" t="s">
        <v>40</v>
      </c>
      <c r="H7915" s="1">
        <v>46103.460370370369</v>
      </c>
      <c r="I7915" t="b">
        <v>0</v>
      </c>
      <c r="J7915" t="b">
        <v>0</v>
      </c>
      <c r="K7915" t="s">
        <v>40</v>
      </c>
      <c r="L7915" t="s">
        <v>60</v>
      </c>
      <c r="M7915">
        <v>27500</v>
      </c>
      <c r="N7915"/>
      <c r="O7915" t="s">
        <v>7459</v>
      </c>
      <c r="P7915" t="s">
        <v>5801</v>
      </c>
    </row>
    <row r="7916" spans="1:16" x14ac:dyDescent="0.25">
      <c r="A7916" t="s">
        <v>0</v>
      </c>
      <c r="B7916" t="s">
        <v>16900</v>
      </c>
      <c r="C7916" t="s">
        <v>142</v>
      </c>
      <c r="D7916" t="s">
        <v>4756</v>
      </c>
      <c r="E7916" t="s">
        <v>59</v>
      </c>
      <c r="F7916" t="b">
        <v>0</v>
      </c>
      <c r="G7916" t="s">
        <v>65</v>
      </c>
      <c r="H7916" s="1">
        <v>46103.500208333331</v>
      </c>
      <c r="I7916" t="b">
        <v>0</v>
      </c>
      <c r="J7916" t="b">
        <v>0</v>
      </c>
      <c r="K7916" t="s">
        <v>41</v>
      </c>
      <c r="L7916" t="s">
        <v>60</v>
      </c>
      <c r="M7916">
        <v>82500</v>
      </c>
      <c r="N7916"/>
      <c r="O7916" t="s">
        <v>16901</v>
      </c>
      <c r="P7916" t="s">
        <v>16902</v>
      </c>
    </row>
    <row r="7917" spans="1:16" x14ac:dyDescent="0.25">
      <c r="A7917" t="s">
        <v>4</v>
      </c>
      <c r="B7917" t="s">
        <v>16903</v>
      </c>
      <c r="C7917" t="s">
        <v>16904</v>
      </c>
      <c r="D7917" t="s">
        <v>4756</v>
      </c>
      <c r="E7917" t="s">
        <v>59</v>
      </c>
      <c r="F7917" t="b">
        <v>0</v>
      </c>
      <c r="G7917" t="s">
        <v>77</v>
      </c>
      <c r="H7917" s="1">
        <v>46103.500300925924</v>
      </c>
      <c r="I7917" t="b">
        <v>0</v>
      </c>
      <c r="J7917" t="b">
        <v>0</v>
      </c>
      <c r="K7917" t="s">
        <v>41</v>
      </c>
      <c r="L7917" t="s">
        <v>60</v>
      </c>
      <c r="M7917">
        <v>115000</v>
      </c>
      <c r="N7917"/>
      <c r="O7917" t="s">
        <v>16905</v>
      </c>
      <c r="P7917" t="s">
        <v>16906</v>
      </c>
    </row>
    <row r="7918" spans="1:16" x14ac:dyDescent="0.25">
      <c r="A7918" t="s">
        <v>8</v>
      </c>
      <c r="B7918" t="s">
        <v>16545</v>
      </c>
      <c r="C7918" t="s">
        <v>148</v>
      </c>
      <c r="D7918" t="s">
        <v>4756</v>
      </c>
      <c r="E7918" t="s">
        <v>59</v>
      </c>
      <c r="F7918" t="b">
        <v>0</v>
      </c>
      <c r="G7918" t="s">
        <v>89</v>
      </c>
      <c r="H7918" s="1">
        <v>46103.500810185193</v>
      </c>
      <c r="I7918" t="b">
        <v>0</v>
      </c>
      <c r="J7918" t="b">
        <v>0</v>
      </c>
      <c r="K7918" t="s">
        <v>41</v>
      </c>
      <c r="L7918" t="s">
        <v>60</v>
      </c>
      <c r="M7918">
        <v>135000</v>
      </c>
      <c r="N7918"/>
      <c r="O7918" t="s">
        <v>10744</v>
      </c>
      <c r="P7918" t="s">
        <v>16546</v>
      </c>
    </row>
    <row r="7919" spans="1:16" x14ac:dyDescent="0.25">
      <c r="A7919" t="s">
        <v>1</v>
      </c>
      <c r="B7919" t="s">
        <v>316</v>
      </c>
      <c r="C7919" t="s">
        <v>113</v>
      </c>
      <c r="D7919" t="s">
        <v>4756</v>
      </c>
      <c r="E7919" t="s">
        <v>59</v>
      </c>
      <c r="F7919" t="b">
        <v>0</v>
      </c>
      <c r="G7919" t="s">
        <v>89</v>
      </c>
      <c r="H7919" s="1">
        <v>46103.50172453704</v>
      </c>
      <c r="I7919" t="b">
        <v>0</v>
      </c>
      <c r="J7919" t="b">
        <v>0</v>
      </c>
      <c r="K7919" t="s">
        <v>41</v>
      </c>
      <c r="L7919" t="s">
        <v>60</v>
      </c>
      <c r="M7919">
        <v>135000</v>
      </c>
      <c r="N7919"/>
      <c r="O7919" t="s">
        <v>11500</v>
      </c>
      <c r="P7919" t="s">
        <v>85</v>
      </c>
    </row>
    <row r="7920" spans="1:16" x14ac:dyDescent="0.25">
      <c r="A7920" t="s">
        <v>0</v>
      </c>
      <c r="B7920" t="s">
        <v>16907</v>
      </c>
      <c r="C7920" t="s">
        <v>880</v>
      </c>
      <c r="D7920" t="s">
        <v>4756</v>
      </c>
      <c r="E7920" t="s">
        <v>59</v>
      </c>
      <c r="F7920" t="b">
        <v>0</v>
      </c>
      <c r="G7920" t="s">
        <v>77</v>
      </c>
      <c r="H7920" s="1">
        <v>46103.541990740741</v>
      </c>
      <c r="I7920" t="b">
        <v>1</v>
      </c>
      <c r="J7920" t="b">
        <v>0</v>
      </c>
      <c r="K7920" t="s">
        <v>41</v>
      </c>
      <c r="L7920" t="s">
        <v>60</v>
      </c>
      <c r="M7920">
        <v>87800</v>
      </c>
      <c r="N7920"/>
      <c r="O7920" t="s">
        <v>16908</v>
      </c>
    </row>
    <row r="7921" spans="1:16" x14ac:dyDescent="0.25">
      <c r="A7921" t="s">
        <v>7</v>
      </c>
      <c r="B7921" t="s">
        <v>16909</v>
      </c>
      <c r="C7921" t="s">
        <v>181</v>
      </c>
      <c r="D7921" t="s">
        <v>4756</v>
      </c>
      <c r="E7921" t="s">
        <v>59</v>
      </c>
      <c r="F7921" t="b">
        <v>0</v>
      </c>
      <c r="G7921" t="s">
        <v>89</v>
      </c>
      <c r="H7921" s="1">
        <v>46103.542187500003</v>
      </c>
      <c r="I7921" t="b">
        <v>0</v>
      </c>
      <c r="J7921" t="b">
        <v>1</v>
      </c>
      <c r="K7921" t="s">
        <v>41</v>
      </c>
      <c r="L7921" t="s">
        <v>60</v>
      </c>
      <c r="M7921">
        <v>139000</v>
      </c>
      <c r="N7921"/>
      <c r="O7921" t="s">
        <v>449</v>
      </c>
      <c r="P7921" t="s">
        <v>16910</v>
      </c>
    </row>
    <row r="7922" spans="1:16" x14ac:dyDescent="0.25">
      <c r="A7922" t="s">
        <v>2</v>
      </c>
      <c r="B7922" t="s">
        <v>16911</v>
      </c>
      <c r="C7922" t="s">
        <v>237</v>
      </c>
      <c r="D7922" t="s">
        <v>4756</v>
      </c>
      <c r="E7922" t="s">
        <v>59</v>
      </c>
      <c r="F7922" t="b">
        <v>0</v>
      </c>
      <c r="G7922" t="s">
        <v>89</v>
      </c>
      <c r="H7922" s="1">
        <v>46103.542187500003</v>
      </c>
      <c r="I7922" t="b">
        <v>0</v>
      </c>
      <c r="J7922" t="b">
        <v>0</v>
      </c>
      <c r="K7922" t="s">
        <v>41</v>
      </c>
      <c r="L7922" t="s">
        <v>60</v>
      </c>
      <c r="M7922">
        <v>110000</v>
      </c>
      <c r="N7922"/>
      <c r="O7922" t="s">
        <v>1166</v>
      </c>
      <c r="P7922" t="s">
        <v>16912</v>
      </c>
    </row>
    <row r="7923" spans="1:16" x14ac:dyDescent="0.25">
      <c r="A7923" t="s">
        <v>1</v>
      </c>
      <c r="B7923" t="s">
        <v>16913</v>
      </c>
      <c r="C7923" t="s">
        <v>1412</v>
      </c>
      <c r="D7923" t="s">
        <v>4756</v>
      </c>
      <c r="E7923" t="s">
        <v>59</v>
      </c>
      <c r="F7923" t="b">
        <v>0</v>
      </c>
      <c r="G7923" t="s">
        <v>65</v>
      </c>
      <c r="H7923" s="1">
        <v>46103.542638888888</v>
      </c>
      <c r="I7923" t="b">
        <v>0</v>
      </c>
      <c r="J7923" t="b">
        <v>1</v>
      </c>
      <c r="K7923" t="s">
        <v>41</v>
      </c>
      <c r="L7923" t="s">
        <v>60</v>
      </c>
      <c r="M7923">
        <v>97500</v>
      </c>
      <c r="N7923"/>
      <c r="O7923" t="s">
        <v>16914</v>
      </c>
      <c r="P7923" t="s">
        <v>3923</v>
      </c>
    </row>
    <row r="7924" spans="1:16" x14ac:dyDescent="0.25">
      <c r="A7924" t="s">
        <v>0</v>
      </c>
      <c r="B7924" t="s">
        <v>16915</v>
      </c>
      <c r="C7924" t="s">
        <v>2697</v>
      </c>
      <c r="D7924" t="s">
        <v>4756</v>
      </c>
      <c r="E7924" t="s">
        <v>59</v>
      </c>
      <c r="F7924" t="b">
        <v>0</v>
      </c>
      <c r="G7924" t="s">
        <v>63</v>
      </c>
      <c r="H7924" s="1">
        <v>46103.550243055557</v>
      </c>
      <c r="I7924" t="b">
        <v>0</v>
      </c>
      <c r="J7924" t="b">
        <v>1</v>
      </c>
      <c r="K7924" t="s">
        <v>41</v>
      </c>
      <c r="L7924" t="s">
        <v>60</v>
      </c>
      <c r="M7924">
        <v>93200</v>
      </c>
      <c r="N7924"/>
      <c r="O7924" t="s">
        <v>2970</v>
      </c>
      <c r="P7924" t="s">
        <v>16916</v>
      </c>
    </row>
    <row r="7925" spans="1:16" x14ac:dyDescent="0.25">
      <c r="A7925" t="s">
        <v>2</v>
      </c>
      <c r="B7925" t="s">
        <v>16917</v>
      </c>
      <c r="C7925" t="s">
        <v>142</v>
      </c>
      <c r="D7925" t="s">
        <v>4756</v>
      </c>
      <c r="E7925" t="s">
        <v>59</v>
      </c>
      <c r="F7925" t="b">
        <v>0</v>
      </c>
      <c r="G7925" t="s">
        <v>65</v>
      </c>
      <c r="H7925" s="1">
        <v>46103.583912037036</v>
      </c>
      <c r="I7925" t="b">
        <v>0</v>
      </c>
      <c r="J7925" t="b">
        <v>1</v>
      </c>
      <c r="K7925" t="s">
        <v>41</v>
      </c>
      <c r="L7925" t="s">
        <v>60</v>
      </c>
      <c r="M7925">
        <v>179000</v>
      </c>
      <c r="N7925"/>
      <c r="O7925" t="s">
        <v>1481</v>
      </c>
      <c r="P7925" t="s">
        <v>235</v>
      </c>
    </row>
    <row r="7926" spans="1:16" x14ac:dyDescent="0.25">
      <c r="A7926" t="s">
        <v>1</v>
      </c>
      <c r="B7926" t="s">
        <v>2514</v>
      </c>
      <c r="C7926" t="s">
        <v>440</v>
      </c>
      <c r="D7926" t="s">
        <v>4756</v>
      </c>
      <c r="E7926" t="s">
        <v>59</v>
      </c>
      <c r="F7926" t="b">
        <v>0</v>
      </c>
      <c r="G7926" t="s">
        <v>65</v>
      </c>
      <c r="H7926" s="1">
        <v>46103.584247685183</v>
      </c>
      <c r="I7926" t="b">
        <v>1</v>
      </c>
      <c r="J7926" t="b">
        <v>1</v>
      </c>
      <c r="K7926" t="s">
        <v>41</v>
      </c>
      <c r="L7926" t="s">
        <v>60</v>
      </c>
      <c r="M7926">
        <v>242500</v>
      </c>
      <c r="N7926"/>
      <c r="O7926" t="s">
        <v>3012</v>
      </c>
      <c r="P7926" t="s">
        <v>5564</v>
      </c>
    </row>
    <row r="7927" spans="1:16" x14ac:dyDescent="0.25">
      <c r="A7927" t="s">
        <v>1</v>
      </c>
      <c r="B7927" t="s">
        <v>16918</v>
      </c>
      <c r="C7927" t="s">
        <v>620</v>
      </c>
      <c r="D7927" t="s">
        <v>4756</v>
      </c>
      <c r="E7927" t="s">
        <v>59</v>
      </c>
      <c r="F7927" t="b">
        <v>0</v>
      </c>
      <c r="G7927" t="s">
        <v>65</v>
      </c>
      <c r="H7927" s="1">
        <v>46103.584305555552</v>
      </c>
      <c r="I7927" t="b">
        <v>0</v>
      </c>
      <c r="J7927" t="b">
        <v>0</v>
      </c>
      <c r="K7927" t="s">
        <v>41</v>
      </c>
      <c r="L7927" t="s">
        <v>60</v>
      </c>
      <c r="M7927">
        <v>115000</v>
      </c>
      <c r="N7927"/>
      <c r="O7927" t="s">
        <v>16919</v>
      </c>
      <c r="P7927" t="s">
        <v>16920</v>
      </c>
    </row>
    <row r="7928" spans="1:16" x14ac:dyDescent="0.25">
      <c r="A7928" t="s">
        <v>1</v>
      </c>
      <c r="B7928" t="s">
        <v>385</v>
      </c>
      <c r="C7928" t="s">
        <v>330</v>
      </c>
      <c r="D7928" t="s">
        <v>4751</v>
      </c>
      <c r="E7928" t="s">
        <v>59</v>
      </c>
      <c r="F7928" t="b">
        <v>0</v>
      </c>
      <c r="G7928" t="s">
        <v>65</v>
      </c>
      <c r="H7928" s="1">
        <v>46103.584398148138</v>
      </c>
      <c r="I7928" t="b">
        <v>1</v>
      </c>
      <c r="J7928" t="b">
        <v>1</v>
      </c>
      <c r="K7928" t="s">
        <v>41</v>
      </c>
      <c r="L7928" t="s">
        <v>60</v>
      </c>
      <c r="M7928">
        <v>117500</v>
      </c>
      <c r="N7928"/>
      <c r="O7928" t="s">
        <v>16921</v>
      </c>
      <c r="P7928" t="s">
        <v>16651</v>
      </c>
    </row>
    <row r="7929" spans="1:16" x14ac:dyDescent="0.25">
      <c r="A7929" t="s">
        <v>1</v>
      </c>
      <c r="B7929" t="s">
        <v>4036</v>
      </c>
      <c r="C7929" t="s">
        <v>145</v>
      </c>
      <c r="D7929" t="s">
        <v>4756</v>
      </c>
      <c r="E7929" t="s">
        <v>59</v>
      </c>
      <c r="F7929" t="b">
        <v>0</v>
      </c>
      <c r="G7929" t="s">
        <v>68</v>
      </c>
      <c r="H7929" s="1">
        <v>46103.584861111107</v>
      </c>
      <c r="I7929" t="b">
        <v>0</v>
      </c>
      <c r="J7929" t="b">
        <v>0</v>
      </c>
      <c r="K7929" t="s">
        <v>41</v>
      </c>
      <c r="L7929" t="s">
        <v>60</v>
      </c>
      <c r="M7929">
        <v>105000</v>
      </c>
      <c r="N7929"/>
      <c r="O7929" t="s">
        <v>10744</v>
      </c>
      <c r="P7929" t="s">
        <v>16922</v>
      </c>
    </row>
    <row r="7930" spans="1:16" x14ac:dyDescent="0.25">
      <c r="A7930" t="s">
        <v>0</v>
      </c>
      <c r="B7930" t="s">
        <v>1271</v>
      </c>
      <c r="C7930" t="s">
        <v>1904</v>
      </c>
      <c r="D7930" t="s">
        <v>4756</v>
      </c>
      <c r="E7930" t="s">
        <v>59</v>
      </c>
      <c r="F7930" t="b">
        <v>0</v>
      </c>
      <c r="G7930" t="s">
        <v>63</v>
      </c>
      <c r="H7930" s="1">
        <v>46103.591840277782</v>
      </c>
      <c r="I7930" t="b">
        <v>1</v>
      </c>
      <c r="J7930" t="b">
        <v>0</v>
      </c>
      <c r="K7930" t="s">
        <v>41</v>
      </c>
      <c r="L7930" t="s">
        <v>60</v>
      </c>
      <c r="M7930">
        <v>95000</v>
      </c>
      <c r="N7930"/>
      <c r="O7930" t="s">
        <v>16923</v>
      </c>
      <c r="P7930" t="s">
        <v>16924</v>
      </c>
    </row>
    <row r="7931" spans="1:16" x14ac:dyDescent="0.25">
      <c r="A7931" t="s">
        <v>0</v>
      </c>
      <c r="B7931" t="s">
        <v>16925</v>
      </c>
      <c r="C7931" t="s">
        <v>104</v>
      </c>
      <c r="D7931" t="s">
        <v>4756</v>
      </c>
      <c r="E7931" t="s">
        <v>59</v>
      </c>
      <c r="F7931" t="b">
        <v>0</v>
      </c>
      <c r="G7931" t="s">
        <v>63</v>
      </c>
      <c r="H7931" s="1">
        <v>46103.591840277782</v>
      </c>
      <c r="I7931" t="b">
        <v>1</v>
      </c>
      <c r="J7931" t="b">
        <v>1</v>
      </c>
      <c r="K7931" t="s">
        <v>41</v>
      </c>
      <c r="L7931" t="s">
        <v>60</v>
      </c>
      <c r="M7931">
        <v>100000</v>
      </c>
      <c r="N7931"/>
      <c r="O7931" t="s">
        <v>2302</v>
      </c>
      <c r="P7931" t="s">
        <v>3201</v>
      </c>
    </row>
    <row r="7932" spans="1:16" x14ac:dyDescent="0.25">
      <c r="A7932" t="s">
        <v>0</v>
      </c>
      <c r="B7932" t="s">
        <v>298</v>
      </c>
      <c r="C7932" t="s">
        <v>207</v>
      </c>
      <c r="D7932" t="s">
        <v>4756</v>
      </c>
      <c r="E7932" t="s">
        <v>59</v>
      </c>
      <c r="F7932" t="b">
        <v>0</v>
      </c>
      <c r="G7932" t="s">
        <v>63</v>
      </c>
      <c r="H7932" s="1">
        <v>46103.591840277782</v>
      </c>
      <c r="I7932" t="b">
        <v>0</v>
      </c>
      <c r="J7932" t="b">
        <v>0</v>
      </c>
      <c r="K7932" t="s">
        <v>41</v>
      </c>
      <c r="L7932" t="s">
        <v>60</v>
      </c>
      <c r="M7932">
        <v>82500</v>
      </c>
      <c r="N7932"/>
      <c r="O7932" t="s">
        <v>2348</v>
      </c>
      <c r="P7932" t="s">
        <v>1033</v>
      </c>
    </row>
    <row r="7933" spans="1:16" x14ac:dyDescent="0.25">
      <c r="A7933" t="s">
        <v>0</v>
      </c>
      <c r="B7933" t="s">
        <v>16926</v>
      </c>
      <c r="C7933" t="s">
        <v>880</v>
      </c>
      <c r="D7933" t="s">
        <v>4756</v>
      </c>
      <c r="E7933" t="s">
        <v>59</v>
      </c>
      <c r="F7933" t="b">
        <v>0</v>
      </c>
      <c r="G7933" t="s">
        <v>77</v>
      </c>
      <c r="H7933" s="1">
        <v>46103.6252662037</v>
      </c>
      <c r="I7933" t="b">
        <v>0</v>
      </c>
      <c r="J7933" t="b">
        <v>0</v>
      </c>
      <c r="K7933" t="s">
        <v>41</v>
      </c>
      <c r="L7933" t="s">
        <v>60</v>
      </c>
      <c r="M7933">
        <v>130000</v>
      </c>
      <c r="N7933"/>
      <c r="O7933" t="s">
        <v>16908</v>
      </c>
      <c r="P7933" t="s">
        <v>16927</v>
      </c>
    </row>
    <row r="7934" spans="1:16" x14ac:dyDescent="0.25">
      <c r="A7934" t="s">
        <v>2</v>
      </c>
      <c r="B7934" t="s">
        <v>407</v>
      </c>
      <c r="C7934" t="s">
        <v>16928</v>
      </c>
      <c r="D7934" t="s">
        <v>4756</v>
      </c>
      <c r="E7934" t="s">
        <v>59</v>
      </c>
      <c r="F7934" t="b">
        <v>0</v>
      </c>
      <c r="G7934" t="s">
        <v>65</v>
      </c>
      <c r="H7934" s="1">
        <v>46103.625578703701</v>
      </c>
      <c r="I7934" t="b">
        <v>0</v>
      </c>
      <c r="J7934" t="b">
        <v>1</v>
      </c>
      <c r="K7934" t="s">
        <v>41</v>
      </c>
      <c r="L7934" t="s">
        <v>60</v>
      </c>
      <c r="M7934">
        <v>105000</v>
      </c>
      <c r="N7934"/>
      <c r="O7934" t="s">
        <v>4161</v>
      </c>
      <c r="P7934" t="s">
        <v>208</v>
      </c>
    </row>
    <row r="7935" spans="1:16" x14ac:dyDescent="0.25">
      <c r="A7935" t="s">
        <v>2</v>
      </c>
      <c r="B7935" t="s">
        <v>986</v>
      </c>
      <c r="C7935" t="s">
        <v>304</v>
      </c>
      <c r="D7935" t="s">
        <v>4756</v>
      </c>
      <c r="E7935" t="s">
        <v>59</v>
      </c>
      <c r="F7935" t="b">
        <v>0</v>
      </c>
      <c r="G7935" t="s">
        <v>77</v>
      </c>
      <c r="H7935" s="1">
        <v>46103.625648148147</v>
      </c>
      <c r="I7935" t="b">
        <v>0</v>
      </c>
      <c r="J7935" t="b">
        <v>1</v>
      </c>
      <c r="K7935" t="s">
        <v>41</v>
      </c>
      <c r="L7935" t="s">
        <v>60</v>
      </c>
      <c r="M7935">
        <v>188325</v>
      </c>
      <c r="N7935"/>
      <c r="O7935" t="s">
        <v>4451</v>
      </c>
      <c r="P7935" t="s">
        <v>310</v>
      </c>
    </row>
    <row r="7936" spans="1:16" x14ac:dyDescent="0.25">
      <c r="A7936" t="s">
        <v>5</v>
      </c>
      <c r="B7936" t="s">
        <v>16929</v>
      </c>
      <c r="C7936" t="s">
        <v>81</v>
      </c>
      <c r="D7936" t="s">
        <v>4756</v>
      </c>
      <c r="E7936" t="s">
        <v>59</v>
      </c>
      <c r="F7936" t="b">
        <v>0</v>
      </c>
      <c r="G7936" t="s">
        <v>65</v>
      </c>
      <c r="H7936" s="1">
        <v>46103.625891203701</v>
      </c>
      <c r="I7936" t="b">
        <v>1</v>
      </c>
      <c r="J7936" t="b">
        <v>0</v>
      </c>
      <c r="K7936" t="s">
        <v>41</v>
      </c>
      <c r="L7936" t="s">
        <v>60</v>
      </c>
      <c r="M7936">
        <v>140000</v>
      </c>
      <c r="N7936"/>
      <c r="O7936" t="s">
        <v>1394</v>
      </c>
      <c r="P7936" t="s">
        <v>16930</v>
      </c>
    </row>
    <row r="7937" spans="1:16" x14ac:dyDescent="0.25">
      <c r="A7937" t="s">
        <v>1</v>
      </c>
      <c r="B7937" t="s">
        <v>16811</v>
      </c>
      <c r="C7937" t="s">
        <v>16931</v>
      </c>
      <c r="D7937" t="s">
        <v>4756</v>
      </c>
      <c r="E7937" t="s">
        <v>59</v>
      </c>
      <c r="F7937" t="b">
        <v>0</v>
      </c>
      <c r="G7937" t="s">
        <v>65</v>
      </c>
      <c r="H7937" s="1">
        <v>46103.625949074078</v>
      </c>
      <c r="I7937" t="b">
        <v>0</v>
      </c>
      <c r="J7937" t="b">
        <v>0</v>
      </c>
      <c r="K7937" t="s">
        <v>41</v>
      </c>
      <c r="L7937" t="s">
        <v>60</v>
      </c>
      <c r="M7937">
        <v>160500</v>
      </c>
      <c r="N7937"/>
      <c r="O7937" t="s">
        <v>305</v>
      </c>
      <c r="P7937" t="s">
        <v>16812</v>
      </c>
    </row>
    <row r="7938" spans="1:16" x14ac:dyDescent="0.25">
      <c r="A7938" t="s">
        <v>1</v>
      </c>
      <c r="B7938" t="s">
        <v>16932</v>
      </c>
      <c r="C7938" t="s">
        <v>16931</v>
      </c>
      <c r="D7938" t="s">
        <v>4756</v>
      </c>
      <c r="E7938" t="s">
        <v>59</v>
      </c>
      <c r="F7938" t="b">
        <v>0</v>
      </c>
      <c r="G7938" t="s">
        <v>65</v>
      </c>
      <c r="H7938" s="1">
        <v>46103.625949074078</v>
      </c>
      <c r="I7938" t="b">
        <v>0</v>
      </c>
      <c r="J7938" t="b">
        <v>0</v>
      </c>
      <c r="K7938" t="s">
        <v>41</v>
      </c>
      <c r="L7938" t="s">
        <v>60</v>
      </c>
      <c r="M7938">
        <v>105000</v>
      </c>
      <c r="N7938"/>
      <c r="O7938" t="s">
        <v>16933</v>
      </c>
      <c r="P7938" t="s">
        <v>16934</v>
      </c>
    </row>
    <row r="7939" spans="1:16" x14ac:dyDescent="0.25">
      <c r="A7939" t="s">
        <v>0</v>
      </c>
      <c r="B7939" t="s">
        <v>1347</v>
      </c>
      <c r="C7939" t="s">
        <v>76</v>
      </c>
      <c r="D7939" t="s">
        <v>4526</v>
      </c>
      <c r="E7939" t="s">
        <v>132</v>
      </c>
      <c r="F7939" t="b">
        <v>1</v>
      </c>
      <c r="G7939" t="s">
        <v>13</v>
      </c>
      <c r="H7939" s="1">
        <v>46103.627280092587</v>
      </c>
      <c r="I7939" t="b">
        <v>0</v>
      </c>
      <c r="J7939" t="b">
        <v>0</v>
      </c>
      <c r="K7939" t="s">
        <v>13</v>
      </c>
      <c r="L7939" t="s">
        <v>74</v>
      </c>
      <c r="M7939"/>
      <c r="N7939">
        <v>75</v>
      </c>
      <c r="O7939" t="s">
        <v>5046</v>
      </c>
      <c r="P7939" t="s">
        <v>10212</v>
      </c>
    </row>
    <row r="7940" spans="1:16" x14ac:dyDescent="0.25">
      <c r="A7940" t="s">
        <v>6</v>
      </c>
      <c r="B7940" t="s">
        <v>16935</v>
      </c>
      <c r="C7940" t="s">
        <v>76</v>
      </c>
      <c r="D7940" t="s">
        <v>4526</v>
      </c>
      <c r="E7940" t="s">
        <v>132</v>
      </c>
      <c r="F7940" t="b">
        <v>1</v>
      </c>
      <c r="G7940" t="s">
        <v>13</v>
      </c>
      <c r="H7940" s="1">
        <v>46103.627303240741</v>
      </c>
      <c r="I7940" t="b">
        <v>0</v>
      </c>
      <c r="J7940" t="b">
        <v>0</v>
      </c>
      <c r="K7940" t="s">
        <v>13</v>
      </c>
      <c r="L7940" t="s">
        <v>74</v>
      </c>
      <c r="M7940"/>
      <c r="N7940">
        <v>75</v>
      </c>
      <c r="O7940" t="s">
        <v>5046</v>
      </c>
      <c r="P7940" t="s">
        <v>208</v>
      </c>
    </row>
    <row r="7941" spans="1:16" x14ac:dyDescent="0.25">
      <c r="A7941" t="s">
        <v>8</v>
      </c>
      <c r="B7941" t="s">
        <v>16936</v>
      </c>
      <c r="C7941" t="s">
        <v>76</v>
      </c>
      <c r="D7941" t="s">
        <v>4526</v>
      </c>
      <c r="E7941" t="s">
        <v>132</v>
      </c>
      <c r="F7941" t="b">
        <v>1</v>
      </c>
      <c r="G7941" t="s">
        <v>13</v>
      </c>
      <c r="H7941" s="1">
        <v>46103.627303240741</v>
      </c>
      <c r="I7941" t="b">
        <v>0</v>
      </c>
      <c r="J7941" t="b">
        <v>0</v>
      </c>
      <c r="K7941" t="s">
        <v>13</v>
      </c>
      <c r="L7941" t="s">
        <v>74</v>
      </c>
      <c r="M7941"/>
      <c r="N7941">
        <v>85</v>
      </c>
      <c r="O7941" t="s">
        <v>5046</v>
      </c>
    </row>
    <row r="7942" spans="1:16" x14ac:dyDescent="0.25">
      <c r="A7942" t="s">
        <v>6</v>
      </c>
      <c r="B7942" t="s">
        <v>16937</v>
      </c>
      <c r="C7942" t="s">
        <v>76</v>
      </c>
      <c r="D7942" t="s">
        <v>4526</v>
      </c>
      <c r="E7942" t="s">
        <v>59</v>
      </c>
      <c r="F7942" t="b">
        <v>1</v>
      </c>
      <c r="G7942" t="s">
        <v>13</v>
      </c>
      <c r="H7942" s="1">
        <v>46103.627303240741</v>
      </c>
      <c r="I7942" t="b">
        <v>0</v>
      </c>
      <c r="J7942" t="b">
        <v>0</v>
      </c>
      <c r="K7942" t="s">
        <v>13</v>
      </c>
      <c r="L7942" t="s">
        <v>74</v>
      </c>
      <c r="M7942"/>
      <c r="N7942">
        <v>112.5</v>
      </c>
      <c r="O7942" t="s">
        <v>5046</v>
      </c>
      <c r="P7942" t="s">
        <v>14925</v>
      </c>
    </row>
    <row r="7943" spans="1:16" x14ac:dyDescent="0.25">
      <c r="A7943" t="s">
        <v>0</v>
      </c>
      <c r="B7943" t="s">
        <v>16938</v>
      </c>
      <c r="C7943" t="s">
        <v>148</v>
      </c>
      <c r="D7943" t="s">
        <v>4756</v>
      </c>
      <c r="E7943" t="s">
        <v>59</v>
      </c>
      <c r="F7943" t="b">
        <v>0</v>
      </c>
      <c r="G7943" t="s">
        <v>89</v>
      </c>
      <c r="H7943" s="1">
        <v>46103.667210648149</v>
      </c>
      <c r="I7943" t="b">
        <v>0</v>
      </c>
      <c r="J7943" t="b">
        <v>0</v>
      </c>
      <c r="K7943" t="s">
        <v>41</v>
      </c>
      <c r="L7943" t="s">
        <v>60</v>
      </c>
      <c r="M7943">
        <v>115000</v>
      </c>
      <c r="N7943"/>
      <c r="O7943" t="s">
        <v>16939</v>
      </c>
      <c r="P7943" t="s">
        <v>16940</v>
      </c>
    </row>
    <row r="7944" spans="1:16" x14ac:dyDescent="0.25">
      <c r="A7944" t="s">
        <v>1</v>
      </c>
      <c r="B7944" t="s">
        <v>13977</v>
      </c>
      <c r="C7944" t="s">
        <v>672</v>
      </c>
      <c r="D7944" t="s">
        <v>4756</v>
      </c>
      <c r="E7944" t="s">
        <v>59</v>
      </c>
      <c r="F7944" t="b">
        <v>0</v>
      </c>
      <c r="G7944" t="s">
        <v>65</v>
      </c>
      <c r="H7944" s="1">
        <v>46103.667662037027</v>
      </c>
      <c r="I7944" t="b">
        <v>1</v>
      </c>
      <c r="J7944" t="b">
        <v>0</v>
      </c>
      <c r="K7944" t="s">
        <v>41</v>
      </c>
      <c r="L7944" t="s">
        <v>60</v>
      </c>
      <c r="M7944">
        <v>115000</v>
      </c>
      <c r="N7944"/>
      <c r="O7944" t="s">
        <v>10744</v>
      </c>
      <c r="P7944" t="s">
        <v>2215</v>
      </c>
    </row>
    <row r="7945" spans="1:16" x14ac:dyDescent="0.25">
      <c r="A7945" t="s">
        <v>0</v>
      </c>
      <c r="B7945" t="s">
        <v>2199</v>
      </c>
      <c r="C7945" t="s">
        <v>1677</v>
      </c>
      <c r="D7945" t="s">
        <v>4526</v>
      </c>
      <c r="E7945" t="s">
        <v>59</v>
      </c>
      <c r="F7945" t="b">
        <v>0</v>
      </c>
      <c r="G7945" t="s">
        <v>63</v>
      </c>
      <c r="H7945" s="1">
        <v>46103.675173611111</v>
      </c>
      <c r="I7945" t="b">
        <v>0</v>
      </c>
      <c r="J7945" t="b">
        <v>0</v>
      </c>
      <c r="K7945" t="s">
        <v>41</v>
      </c>
      <c r="L7945" t="s">
        <v>60</v>
      </c>
      <c r="M7945">
        <v>102500</v>
      </c>
      <c r="N7945"/>
      <c r="O7945" t="s">
        <v>16941</v>
      </c>
      <c r="P7945" t="s">
        <v>146</v>
      </c>
    </row>
    <row r="7946" spans="1:16" x14ac:dyDescent="0.25">
      <c r="A7946" t="s">
        <v>4</v>
      </c>
      <c r="B7946" t="s">
        <v>6888</v>
      </c>
      <c r="C7946" t="s">
        <v>2120</v>
      </c>
      <c r="D7946" t="s">
        <v>4756</v>
      </c>
      <c r="E7946" t="s">
        <v>59</v>
      </c>
      <c r="F7946" t="b">
        <v>0</v>
      </c>
      <c r="G7946" t="s">
        <v>89</v>
      </c>
      <c r="H7946" s="1">
        <v>46103.708854166667</v>
      </c>
      <c r="I7946" t="b">
        <v>0</v>
      </c>
      <c r="J7946" t="b">
        <v>1</v>
      </c>
      <c r="K7946" t="s">
        <v>41</v>
      </c>
      <c r="L7946" t="s">
        <v>60</v>
      </c>
      <c r="M7946">
        <v>86000</v>
      </c>
      <c r="N7946"/>
      <c r="O7946" t="s">
        <v>16942</v>
      </c>
      <c r="P7946" t="s">
        <v>283</v>
      </c>
    </row>
    <row r="7947" spans="1:16" x14ac:dyDescent="0.25">
      <c r="A7947" t="s">
        <v>8</v>
      </c>
      <c r="B7947" t="s">
        <v>16943</v>
      </c>
      <c r="C7947" t="s">
        <v>112</v>
      </c>
      <c r="D7947" t="s">
        <v>4526</v>
      </c>
      <c r="E7947" t="s">
        <v>59</v>
      </c>
      <c r="F7947" t="b">
        <v>0</v>
      </c>
      <c r="G7947" t="s">
        <v>65</v>
      </c>
      <c r="H7947" s="1">
        <v>46103.792245370372</v>
      </c>
      <c r="I7947" t="b">
        <v>0</v>
      </c>
      <c r="J7947" t="b">
        <v>0</v>
      </c>
      <c r="K7947" t="s">
        <v>41</v>
      </c>
      <c r="L7947" t="s">
        <v>60</v>
      </c>
      <c r="M7947">
        <v>225000</v>
      </c>
      <c r="N7947"/>
      <c r="O7947" t="s">
        <v>10690</v>
      </c>
      <c r="P7947" t="s">
        <v>16944</v>
      </c>
    </row>
    <row r="7948" spans="1:16" x14ac:dyDescent="0.25">
      <c r="A7948" t="s">
        <v>3</v>
      </c>
      <c r="B7948" t="s">
        <v>16945</v>
      </c>
      <c r="C7948" t="s">
        <v>76</v>
      </c>
      <c r="D7948" t="s">
        <v>4526</v>
      </c>
      <c r="E7948" t="s">
        <v>59</v>
      </c>
      <c r="F7948" t="b">
        <v>1</v>
      </c>
      <c r="G7948" t="s">
        <v>13</v>
      </c>
      <c r="H7948" s="1">
        <v>46103.835613425923</v>
      </c>
      <c r="I7948" t="b">
        <v>0</v>
      </c>
      <c r="J7948" t="b">
        <v>0</v>
      </c>
      <c r="K7948" t="s">
        <v>13</v>
      </c>
      <c r="L7948" t="s">
        <v>60</v>
      </c>
      <c r="M7948">
        <v>122500</v>
      </c>
      <c r="N7948"/>
      <c r="O7948" t="s">
        <v>16946</v>
      </c>
      <c r="P7948" t="s">
        <v>16947</v>
      </c>
    </row>
    <row r="7949" spans="1:16" x14ac:dyDescent="0.25">
      <c r="A7949" t="s">
        <v>0</v>
      </c>
      <c r="B7949" t="s">
        <v>16948</v>
      </c>
      <c r="C7949" t="s">
        <v>76</v>
      </c>
      <c r="D7949" t="s">
        <v>4526</v>
      </c>
      <c r="E7949" t="s">
        <v>132</v>
      </c>
      <c r="F7949" t="b">
        <v>1</v>
      </c>
      <c r="G7949" t="s">
        <v>4560</v>
      </c>
      <c r="H7949" s="1">
        <v>46103.961550925917</v>
      </c>
      <c r="I7949" t="b">
        <v>0</v>
      </c>
      <c r="J7949" t="b">
        <v>0</v>
      </c>
      <c r="K7949" t="s">
        <v>4560</v>
      </c>
      <c r="L7949" t="s">
        <v>74</v>
      </c>
      <c r="M7949"/>
      <c r="N7949">
        <v>22.64</v>
      </c>
      <c r="O7949" t="s">
        <v>5046</v>
      </c>
    </row>
    <row r="7950" spans="1:16" x14ac:dyDescent="0.25">
      <c r="A7950" t="s">
        <v>1</v>
      </c>
      <c r="B7950" t="s">
        <v>1</v>
      </c>
      <c r="C7950" t="s">
        <v>4034</v>
      </c>
      <c r="D7950" t="s">
        <v>2360</v>
      </c>
      <c r="E7950" t="s">
        <v>59</v>
      </c>
      <c r="F7950" t="b">
        <v>0</v>
      </c>
      <c r="G7950" t="s">
        <v>65</v>
      </c>
      <c r="H7950" s="1">
        <v>46104.084282407413</v>
      </c>
      <c r="I7950" t="b">
        <v>0</v>
      </c>
      <c r="J7950" t="b">
        <v>0</v>
      </c>
      <c r="K7950" t="s">
        <v>41</v>
      </c>
      <c r="L7950" t="s">
        <v>60</v>
      </c>
      <c r="M7950">
        <v>125000</v>
      </c>
      <c r="N7950"/>
      <c r="O7950" t="s">
        <v>4527</v>
      </c>
      <c r="P7950" t="s">
        <v>4528</v>
      </c>
    </row>
    <row r="7951" spans="1:16" x14ac:dyDescent="0.25">
      <c r="A7951" t="s">
        <v>2</v>
      </c>
      <c r="B7951" t="s">
        <v>16949</v>
      </c>
      <c r="C7951" t="s">
        <v>165</v>
      </c>
      <c r="D7951" t="s">
        <v>4756</v>
      </c>
      <c r="E7951" t="s">
        <v>59</v>
      </c>
      <c r="F7951" t="b">
        <v>0</v>
      </c>
      <c r="G7951" t="s">
        <v>73</v>
      </c>
      <c r="H7951" s="1">
        <v>46104.333993055552</v>
      </c>
      <c r="I7951" t="b">
        <v>0</v>
      </c>
      <c r="J7951" t="b">
        <v>0</v>
      </c>
      <c r="K7951" t="s">
        <v>41</v>
      </c>
      <c r="L7951" t="s">
        <v>60</v>
      </c>
      <c r="M7951">
        <v>165000</v>
      </c>
      <c r="N7951"/>
      <c r="O7951" t="s">
        <v>12113</v>
      </c>
      <c r="P7951" t="s">
        <v>16950</v>
      </c>
    </row>
    <row r="7952" spans="1:16" x14ac:dyDescent="0.25">
      <c r="A7952" t="s">
        <v>1</v>
      </c>
      <c r="B7952" t="s">
        <v>16951</v>
      </c>
      <c r="C7952" t="s">
        <v>500</v>
      </c>
      <c r="D7952" t="s">
        <v>4526</v>
      </c>
      <c r="E7952" t="s">
        <v>88</v>
      </c>
      <c r="F7952" t="b">
        <v>0</v>
      </c>
      <c r="G7952" t="s">
        <v>13</v>
      </c>
      <c r="H7952" s="1">
        <v>46104.335370370369</v>
      </c>
      <c r="I7952" t="b">
        <v>1</v>
      </c>
      <c r="J7952" t="b">
        <v>0</v>
      </c>
      <c r="K7952" t="s">
        <v>13</v>
      </c>
      <c r="L7952" t="s">
        <v>74</v>
      </c>
      <c r="M7952"/>
      <c r="N7952">
        <v>52.5</v>
      </c>
      <c r="O7952" t="s">
        <v>13156</v>
      </c>
      <c r="P7952" t="s">
        <v>1857</v>
      </c>
    </row>
    <row r="7953" spans="1:16" x14ac:dyDescent="0.25">
      <c r="A7953" t="s">
        <v>8</v>
      </c>
      <c r="B7953" t="s">
        <v>8125</v>
      </c>
      <c r="C7953" t="s">
        <v>76</v>
      </c>
      <c r="D7953" t="s">
        <v>4526</v>
      </c>
      <c r="E7953" t="s">
        <v>59</v>
      </c>
      <c r="F7953" t="b">
        <v>1</v>
      </c>
      <c r="G7953" t="s">
        <v>14</v>
      </c>
      <c r="H7953" s="1">
        <v>46104.341400462959</v>
      </c>
      <c r="I7953" t="b">
        <v>0</v>
      </c>
      <c r="J7953" t="b">
        <v>0</v>
      </c>
      <c r="K7953" t="s">
        <v>14</v>
      </c>
      <c r="L7953" t="s">
        <v>74</v>
      </c>
      <c r="M7953"/>
      <c r="N7953">
        <v>100</v>
      </c>
      <c r="O7953" t="s">
        <v>1732</v>
      </c>
    </row>
    <row r="7954" spans="1:16" x14ac:dyDescent="0.25">
      <c r="A7954" t="s">
        <v>7</v>
      </c>
      <c r="B7954" t="s">
        <v>16952</v>
      </c>
      <c r="C7954" t="s">
        <v>5067</v>
      </c>
      <c r="D7954" t="s">
        <v>4346</v>
      </c>
      <c r="E7954" t="s">
        <v>59</v>
      </c>
      <c r="F7954" t="b">
        <v>0</v>
      </c>
      <c r="G7954" t="s">
        <v>40</v>
      </c>
      <c r="H7954" s="1">
        <v>46104.376481481479</v>
      </c>
      <c r="I7954" t="b">
        <v>0</v>
      </c>
      <c r="J7954" t="b">
        <v>0</v>
      </c>
      <c r="K7954" t="s">
        <v>40</v>
      </c>
      <c r="L7954" t="s">
        <v>60</v>
      </c>
      <c r="M7954">
        <v>82500</v>
      </c>
      <c r="N7954"/>
      <c r="O7954" t="s">
        <v>16953</v>
      </c>
      <c r="P7954" t="s">
        <v>85</v>
      </c>
    </row>
    <row r="7955" spans="1:16" x14ac:dyDescent="0.25">
      <c r="A7955" t="s">
        <v>5</v>
      </c>
      <c r="B7955" t="s">
        <v>16954</v>
      </c>
      <c r="C7955" t="s">
        <v>5029</v>
      </c>
      <c r="D7955" t="s">
        <v>6000</v>
      </c>
      <c r="E7955" t="s">
        <v>59</v>
      </c>
      <c r="F7955" t="b">
        <v>0</v>
      </c>
      <c r="G7955" t="s">
        <v>40</v>
      </c>
      <c r="H7955" s="1">
        <v>46104.376597222217</v>
      </c>
      <c r="I7955" t="b">
        <v>1</v>
      </c>
      <c r="J7955" t="b">
        <v>0</v>
      </c>
      <c r="K7955" t="s">
        <v>40</v>
      </c>
      <c r="L7955" t="s">
        <v>60</v>
      </c>
      <c r="M7955">
        <v>600</v>
      </c>
      <c r="N7955"/>
      <c r="O7955" t="s">
        <v>6001</v>
      </c>
      <c r="P7955" t="s">
        <v>16955</v>
      </c>
    </row>
    <row r="7956" spans="1:16" x14ac:dyDescent="0.25">
      <c r="A7956" t="s">
        <v>7</v>
      </c>
      <c r="B7956" t="s">
        <v>16956</v>
      </c>
      <c r="C7956" t="s">
        <v>104</v>
      </c>
      <c r="D7956" t="s">
        <v>4346</v>
      </c>
      <c r="E7956" t="s">
        <v>232</v>
      </c>
      <c r="F7956" t="b">
        <v>0</v>
      </c>
      <c r="G7956" t="s">
        <v>63</v>
      </c>
      <c r="H7956" s="1">
        <v>46104.42659722222</v>
      </c>
      <c r="I7956" t="b">
        <v>1</v>
      </c>
      <c r="J7956" t="b">
        <v>0</v>
      </c>
      <c r="K7956" t="s">
        <v>41</v>
      </c>
      <c r="L7956" t="s">
        <v>74</v>
      </c>
      <c r="M7956"/>
      <c r="N7956">
        <v>52.5</v>
      </c>
      <c r="O7956" t="s">
        <v>16957</v>
      </c>
    </row>
    <row r="7957" spans="1:16" x14ac:dyDescent="0.25">
      <c r="A7957" t="s">
        <v>8</v>
      </c>
      <c r="B7957" t="s">
        <v>1495</v>
      </c>
      <c r="C7957" t="s">
        <v>5073</v>
      </c>
      <c r="D7957" t="s">
        <v>4526</v>
      </c>
      <c r="E7957" t="s">
        <v>59</v>
      </c>
      <c r="F7957" t="b">
        <v>0</v>
      </c>
      <c r="G7957" t="s">
        <v>40</v>
      </c>
      <c r="H7957" s="1">
        <v>46104.459814814807</v>
      </c>
      <c r="I7957" t="b">
        <v>0</v>
      </c>
      <c r="J7957" t="b">
        <v>0</v>
      </c>
      <c r="K7957" t="s">
        <v>40</v>
      </c>
      <c r="L7957" t="s">
        <v>60</v>
      </c>
      <c r="M7957">
        <v>55000</v>
      </c>
      <c r="N7957"/>
      <c r="O7957" t="s">
        <v>12734</v>
      </c>
      <c r="P7957" t="s">
        <v>6836</v>
      </c>
    </row>
    <row r="7958" spans="1:16" x14ac:dyDescent="0.25">
      <c r="A7958" t="s">
        <v>0</v>
      </c>
      <c r="B7958" t="s">
        <v>16958</v>
      </c>
      <c r="C7958" t="s">
        <v>76</v>
      </c>
      <c r="D7958" t="s">
        <v>4526</v>
      </c>
      <c r="E7958" t="s">
        <v>132</v>
      </c>
      <c r="F7958" t="b">
        <v>1</v>
      </c>
      <c r="G7958" t="s">
        <v>13</v>
      </c>
      <c r="H7958" s="1">
        <v>46104.460277777784</v>
      </c>
      <c r="I7958" t="b">
        <v>1</v>
      </c>
      <c r="J7958" t="b">
        <v>0</v>
      </c>
      <c r="K7958" t="s">
        <v>13</v>
      </c>
      <c r="L7958" t="s">
        <v>74</v>
      </c>
      <c r="M7958"/>
      <c r="N7958">
        <v>130</v>
      </c>
      <c r="O7958" t="s">
        <v>5046</v>
      </c>
    </row>
    <row r="7959" spans="1:16" x14ac:dyDescent="0.25">
      <c r="A7959" t="s">
        <v>1</v>
      </c>
      <c r="B7959" t="s">
        <v>13178</v>
      </c>
      <c r="C7959" t="s">
        <v>76</v>
      </c>
      <c r="D7959" t="s">
        <v>4526</v>
      </c>
      <c r="E7959" t="s">
        <v>59</v>
      </c>
      <c r="F7959" t="b">
        <v>1</v>
      </c>
      <c r="G7959" t="s">
        <v>13</v>
      </c>
      <c r="H7959" s="1">
        <v>46104.460370370369</v>
      </c>
      <c r="I7959" t="b">
        <v>1</v>
      </c>
      <c r="J7959" t="b">
        <v>0</v>
      </c>
      <c r="K7959" t="s">
        <v>13</v>
      </c>
      <c r="L7959" t="s">
        <v>60</v>
      </c>
      <c r="M7959">
        <v>135500</v>
      </c>
      <c r="N7959"/>
      <c r="O7959" t="s">
        <v>13179</v>
      </c>
      <c r="P7959" t="s">
        <v>13180</v>
      </c>
    </row>
    <row r="7960" spans="1:16" x14ac:dyDescent="0.25">
      <c r="A7960" t="s">
        <v>7</v>
      </c>
      <c r="B7960" t="s">
        <v>16959</v>
      </c>
      <c r="C7960" t="s">
        <v>5273</v>
      </c>
      <c r="D7960" t="s">
        <v>4346</v>
      </c>
      <c r="E7960" t="s">
        <v>59</v>
      </c>
      <c r="F7960" t="b">
        <v>0</v>
      </c>
      <c r="G7960" t="s">
        <v>40</v>
      </c>
      <c r="H7960" s="1">
        <v>46104.501423611109</v>
      </c>
      <c r="I7960" t="b">
        <v>1</v>
      </c>
      <c r="J7960" t="b">
        <v>0</v>
      </c>
      <c r="K7960" t="s">
        <v>40</v>
      </c>
      <c r="L7960" t="s">
        <v>60</v>
      </c>
      <c r="M7960">
        <v>50000</v>
      </c>
      <c r="N7960"/>
      <c r="O7960" t="s">
        <v>2545</v>
      </c>
      <c r="P7960" t="s">
        <v>16960</v>
      </c>
    </row>
    <row r="7961" spans="1:16" x14ac:dyDescent="0.25">
      <c r="A7961" t="s">
        <v>1</v>
      </c>
      <c r="B7961" t="s">
        <v>16961</v>
      </c>
      <c r="C7961" t="s">
        <v>5029</v>
      </c>
      <c r="D7961" t="s">
        <v>4526</v>
      </c>
      <c r="E7961" t="s">
        <v>59</v>
      </c>
      <c r="F7961" t="b">
        <v>0</v>
      </c>
      <c r="G7961" t="s">
        <v>40</v>
      </c>
      <c r="H7961" s="1">
        <v>46104.501631944448</v>
      </c>
      <c r="I7961" t="b">
        <v>1</v>
      </c>
      <c r="J7961" t="b">
        <v>0</v>
      </c>
      <c r="K7961" t="s">
        <v>40</v>
      </c>
      <c r="L7961" t="s">
        <v>60</v>
      </c>
      <c r="M7961">
        <v>125000</v>
      </c>
      <c r="N7961"/>
      <c r="O7961" t="s">
        <v>3886</v>
      </c>
      <c r="P7961" t="s">
        <v>6492</v>
      </c>
    </row>
    <row r="7962" spans="1:16" x14ac:dyDescent="0.25">
      <c r="A7962" t="s">
        <v>1</v>
      </c>
      <c r="B7962" t="s">
        <v>16962</v>
      </c>
      <c r="C7962" t="s">
        <v>3662</v>
      </c>
      <c r="D7962" t="s">
        <v>5102</v>
      </c>
      <c r="E7962" t="s">
        <v>59</v>
      </c>
      <c r="F7962" t="b">
        <v>0</v>
      </c>
      <c r="G7962" t="s">
        <v>13</v>
      </c>
      <c r="H7962" s="1">
        <v>46104.50203703704</v>
      </c>
      <c r="I7962" t="b">
        <v>0</v>
      </c>
      <c r="J7962" t="b">
        <v>0</v>
      </c>
      <c r="K7962" t="s">
        <v>13</v>
      </c>
      <c r="L7962" t="s">
        <v>60</v>
      </c>
      <c r="M7962">
        <v>103000</v>
      </c>
      <c r="N7962"/>
      <c r="O7962" t="s">
        <v>16963</v>
      </c>
      <c r="P7962" t="s">
        <v>16964</v>
      </c>
    </row>
    <row r="7963" spans="1:16" x14ac:dyDescent="0.25">
      <c r="A7963" t="s">
        <v>5</v>
      </c>
      <c r="B7963" t="s">
        <v>15825</v>
      </c>
      <c r="C7963" t="s">
        <v>76</v>
      </c>
      <c r="D7963" t="s">
        <v>4526</v>
      </c>
      <c r="E7963" t="s">
        <v>59</v>
      </c>
      <c r="F7963" t="b">
        <v>1</v>
      </c>
      <c r="G7963" t="s">
        <v>13</v>
      </c>
      <c r="H7963" s="1">
        <v>46104.50203703704</v>
      </c>
      <c r="I7963" t="b">
        <v>1</v>
      </c>
      <c r="J7963" t="b">
        <v>0</v>
      </c>
      <c r="K7963" t="s">
        <v>13</v>
      </c>
      <c r="L7963" t="s">
        <v>60</v>
      </c>
      <c r="M7963">
        <v>115000</v>
      </c>
      <c r="N7963"/>
      <c r="O7963" t="s">
        <v>13179</v>
      </c>
      <c r="P7963" t="s">
        <v>15826</v>
      </c>
    </row>
    <row r="7964" spans="1:16" x14ac:dyDescent="0.25">
      <c r="A7964" t="s">
        <v>1</v>
      </c>
      <c r="B7964" t="s">
        <v>594</v>
      </c>
      <c r="C7964" t="s">
        <v>28</v>
      </c>
      <c r="D7964" t="s">
        <v>2544</v>
      </c>
      <c r="E7964" t="s">
        <v>59</v>
      </c>
      <c r="F7964" t="b">
        <v>0</v>
      </c>
      <c r="G7964" t="s">
        <v>28</v>
      </c>
      <c r="H7964" s="1">
        <v>46104.517743055563</v>
      </c>
      <c r="I7964" t="b">
        <v>0</v>
      </c>
      <c r="J7964" t="b">
        <v>0</v>
      </c>
      <c r="K7964" t="s">
        <v>28</v>
      </c>
      <c r="L7964" t="s">
        <v>60</v>
      </c>
      <c r="M7964">
        <v>72000</v>
      </c>
      <c r="N7964"/>
      <c r="O7964" t="s">
        <v>2544</v>
      </c>
      <c r="P7964" t="s">
        <v>233</v>
      </c>
    </row>
    <row r="7965" spans="1:16" x14ac:dyDescent="0.25">
      <c r="A7965" t="s">
        <v>8</v>
      </c>
      <c r="B7965" t="s">
        <v>16965</v>
      </c>
      <c r="C7965" t="s">
        <v>40</v>
      </c>
      <c r="D7965" t="s">
        <v>4526</v>
      </c>
      <c r="E7965" t="s">
        <v>59</v>
      </c>
      <c r="F7965" t="b">
        <v>0</v>
      </c>
      <c r="G7965" t="s">
        <v>40</v>
      </c>
      <c r="H7965" s="1">
        <v>46104.54314814815</v>
      </c>
      <c r="I7965" t="b">
        <v>0</v>
      </c>
      <c r="J7965" t="b">
        <v>0</v>
      </c>
      <c r="K7965" t="s">
        <v>40</v>
      </c>
      <c r="L7965" t="s">
        <v>60</v>
      </c>
      <c r="M7965">
        <v>115000</v>
      </c>
      <c r="N7965"/>
      <c r="O7965" t="s">
        <v>15866</v>
      </c>
      <c r="P7965" t="s">
        <v>16966</v>
      </c>
    </row>
    <row r="7966" spans="1:16" x14ac:dyDescent="0.25">
      <c r="A7966" t="s">
        <v>1</v>
      </c>
      <c r="B7966" t="s">
        <v>16967</v>
      </c>
      <c r="C7966" t="s">
        <v>41</v>
      </c>
      <c r="D7966" t="s">
        <v>4526</v>
      </c>
      <c r="E7966" t="s">
        <v>88</v>
      </c>
      <c r="F7966" t="b">
        <v>0</v>
      </c>
      <c r="G7966" t="s">
        <v>65</v>
      </c>
      <c r="H7966" s="1">
        <v>46104.58421296296</v>
      </c>
      <c r="I7966" t="b">
        <v>0</v>
      </c>
      <c r="J7966" t="b">
        <v>0</v>
      </c>
      <c r="K7966" t="s">
        <v>41</v>
      </c>
      <c r="L7966" t="s">
        <v>74</v>
      </c>
      <c r="M7966"/>
      <c r="N7966">
        <v>67.5</v>
      </c>
      <c r="O7966" t="s">
        <v>16968</v>
      </c>
      <c r="P7966" t="s">
        <v>1178</v>
      </c>
    </row>
    <row r="7967" spans="1:16" x14ac:dyDescent="0.25">
      <c r="A7967" t="s">
        <v>1</v>
      </c>
      <c r="B7967" t="s">
        <v>629</v>
      </c>
      <c r="C7967" t="s">
        <v>326</v>
      </c>
      <c r="D7967" t="s">
        <v>4346</v>
      </c>
      <c r="E7967" t="s">
        <v>88</v>
      </c>
      <c r="F7967" t="b">
        <v>0</v>
      </c>
      <c r="G7967" t="s">
        <v>77</v>
      </c>
      <c r="H7967" s="1">
        <v>46104.625960648147</v>
      </c>
      <c r="I7967" t="b">
        <v>0</v>
      </c>
      <c r="J7967" t="b">
        <v>1</v>
      </c>
      <c r="K7967" t="s">
        <v>41</v>
      </c>
      <c r="L7967" t="s">
        <v>74</v>
      </c>
      <c r="M7967"/>
      <c r="N7967">
        <v>57.5</v>
      </c>
      <c r="O7967" t="s">
        <v>16969</v>
      </c>
      <c r="P7967" t="s">
        <v>16970</v>
      </c>
    </row>
    <row r="7968" spans="1:16" x14ac:dyDescent="0.25">
      <c r="A7968" t="s">
        <v>1</v>
      </c>
      <c r="B7968" t="s">
        <v>1</v>
      </c>
      <c r="C7968" t="s">
        <v>143</v>
      </c>
      <c r="D7968" t="s">
        <v>4526</v>
      </c>
      <c r="E7968" t="s">
        <v>59</v>
      </c>
      <c r="F7968" t="b">
        <v>0</v>
      </c>
      <c r="G7968" t="s">
        <v>89</v>
      </c>
      <c r="H7968" s="1">
        <v>46104.626215277778</v>
      </c>
      <c r="I7968" t="b">
        <v>0</v>
      </c>
      <c r="J7968" t="b">
        <v>1</v>
      </c>
      <c r="K7968" t="s">
        <v>41</v>
      </c>
      <c r="L7968" t="s">
        <v>60</v>
      </c>
      <c r="M7968">
        <v>95000</v>
      </c>
      <c r="N7968"/>
      <c r="O7968" t="s">
        <v>105</v>
      </c>
      <c r="P7968" t="s">
        <v>16971</v>
      </c>
    </row>
    <row r="7969" spans="1:16" x14ac:dyDescent="0.25">
      <c r="A7969" t="s">
        <v>0</v>
      </c>
      <c r="B7969" t="s">
        <v>16972</v>
      </c>
      <c r="C7969" t="s">
        <v>14022</v>
      </c>
      <c r="D7969" t="s">
        <v>4346</v>
      </c>
      <c r="E7969" t="s">
        <v>59</v>
      </c>
      <c r="F7969" t="b">
        <v>0</v>
      </c>
      <c r="G7969" t="s">
        <v>40</v>
      </c>
      <c r="H7969" s="1">
        <v>46104.626388888893</v>
      </c>
      <c r="I7969" t="b">
        <v>0</v>
      </c>
      <c r="J7969" t="b">
        <v>0</v>
      </c>
      <c r="K7969" t="s">
        <v>40</v>
      </c>
      <c r="L7969" t="s">
        <v>60</v>
      </c>
      <c r="M7969">
        <v>32500</v>
      </c>
      <c r="N7969"/>
      <c r="O7969" t="s">
        <v>16973</v>
      </c>
      <c r="P7969" t="s">
        <v>219</v>
      </c>
    </row>
    <row r="7970" spans="1:16" x14ac:dyDescent="0.25">
      <c r="A7970" t="s">
        <v>2</v>
      </c>
      <c r="B7970" t="s">
        <v>16974</v>
      </c>
      <c r="C7970" t="s">
        <v>112</v>
      </c>
      <c r="D7970" t="s">
        <v>4526</v>
      </c>
      <c r="E7970" t="s">
        <v>59</v>
      </c>
      <c r="F7970" t="b">
        <v>0</v>
      </c>
      <c r="G7970" t="s">
        <v>65</v>
      </c>
      <c r="H7970" s="1">
        <v>46104.667094907411</v>
      </c>
      <c r="I7970" t="b">
        <v>0</v>
      </c>
      <c r="J7970" t="b">
        <v>1</v>
      </c>
      <c r="K7970" t="s">
        <v>41</v>
      </c>
      <c r="L7970" t="s">
        <v>60</v>
      </c>
      <c r="M7970">
        <v>200000</v>
      </c>
      <c r="N7970"/>
      <c r="O7970" t="s">
        <v>16975</v>
      </c>
      <c r="P7970" t="s">
        <v>85</v>
      </c>
    </row>
    <row r="7971" spans="1:16" x14ac:dyDescent="0.25">
      <c r="A7971" t="s">
        <v>1</v>
      </c>
      <c r="B7971" t="s">
        <v>16976</v>
      </c>
      <c r="C7971" t="s">
        <v>76</v>
      </c>
      <c r="D7971" t="s">
        <v>4346</v>
      </c>
      <c r="E7971" t="s">
        <v>59</v>
      </c>
      <c r="F7971" t="b">
        <v>1</v>
      </c>
      <c r="G7971" t="s">
        <v>65</v>
      </c>
      <c r="H7971" s="1">
        <v>46104.667546296303</v>
      </c>
      <c r="I7971" t="b">
        <v>0</v>
      </c>
      <c r="J7971" t="b">
        <v>1</v>
      </c>
      <c r="K7971" t="s">
        <v>41</v>
      </c>
      <c r="L7971" t="s">
        <v>60</v>
      </c>
      <c r="M7971">
        <v>125000</v>
      </c>
      <c r="N7971"/>
      <c r="O7971" t="s">
        <v>16977</v>
      </c>
      <c r="P7971" t="s">
        <v>16978</v>
      </c>
    </row>
    <row r="7972" spans="1:16" x14ac:dyDescent="0.25">
      <c r="A7972" t="s">
        <v>1</v>
      </c>
      <c r="B7972" t="s">
        <v>1</v>
      </c>
      <c r="C7972" t="s">
        <v>12595</v>
      </c>
      <c r="D7972" t="s">
        <v>4526</v>
      </c>
      <c r="E7972" t="s">
        <v>88</v>
      </c>
      <c r="F7972" t="b">
        <v>0</v>
      </c>
      <c r="G7972" t="s">
        <v>40</v>
      </c>
      <c r="H7972" s="1">
        <v>46104.668263888889</v>
      </c>
      <c r="I7972" t="b">
        <v>1</v>
      </c>
      <c r="J7972" t="b">
        <v>0</v>
      </c>
      <c r="K7972" t="s">
        <v>40</v>
      </c>
      <c r="L7972" t="s">
        <v>74</v>
      </c>
      <c r="M7972"/>
      <c r="N7972">
        <v>61.8</v>
      </c>
      <c r="O7972" t="s">
        <v>9604</v>
      </c>
      <c r="P7972" t="s">
        <v>16979</v>
      </c>
    </row>
    <row r="7973" spans="1:16" x14ac:dyDescent="0.25">
      <c r="A7973" t="s">
        <v>2</v>
      </c>
      <c r="B7973" t="s">
        <v>2</v>
      </c>
      <c r="C7973" t="s">
        <v>3609</v>
      </c>
      <c r="D7973" t="s">
        <v>4526</v>
      </c>
      <c r="E7973" t="s">
        <v>88</v>
      </c>
      <c r="F7973" t="b">
        <v>0</v>
      </c>
      <c r="G7973" t="s">
        <v>65</v>
      </c>
      <c r="H7973" s="1">
        <v>46104.708761574067</v>
      </c>
      <c r="I7973" t="b">
        <v>0</v>
      </c>
      <c r="J7973" t="b">
        <v>0</v>
      </c>
      <c r="K7973" t="s">
        <v>41</v>
      </c>
      <c r="L7973" t="s">
        <v>74</v>
      </c>
      <c r="M7973"/>
      <c r="N7973">
        <v>47.5</v>
      </c>
      <c r="O7973" t="s">
        <v>16980</v>
      </c>
      <c r="P7973" t="s">
        <v>16981</v>
      </c>
    </row>
    <row r="7974" spans="1:16" x14ac:dyDescent="0.25">
      <c r="A7974" t="s">
        <v>0</v>
      </c>
      <c r="B7974" t="s">
        <v>16982</v>
      </c>
      <c r="C7974" t="s">
        <v>1647</v>
      </c>
      <c r="D7974" t="s">
        <v>4346</v>
      </c>
      <c r="E7974" t="s">
        <v>59</v>
      </c>
      <c r="F7974" t="b">
        <v>0</v>
      </c>
      <c r="G7974" t="s">
        <v>63</v>
      </c>
      <c r="H7974" s="1">
        <v>46104.718263888892</v>
      </c>
      <c r="I7974" t="b">
        <v>0</v>
      </c>
      <c r="J7974" t="b">
        <v>1</v>
      </c>
      <c r="K7974" t="s">
        <v>41</v>
      </c>
      <c r="L7974" t="s">
        <v>60</v>
      </c>
      <c r="M7974">
        <v>59000</v>
      </c>
      <c r="N7974"/>
      <c r="O7974" t="s">
        <v>16983</v>
      </c>
      <c r="P7974" t="s">
        <v>16984</v>
      </c>
    </row>
    <row r="7975" spans="1:16" x14ac:dyDescent="0.25">
      <c r="A7975" t="s">
        <v>2</v>
      </c>
      <c r="B7975" t="s">
        <v>16985</v>
      </c>
      <c r="C7975" t="s">
        <v>3609</v>
      </c>
      <c r="D7975" t="s">
        <v>4526</v>
      </c>
      <c r="E7975" t="s">
        <v>88</v>
      </c>
      <c r="F7975" t="b">
        <v>0</v>
      </c>
      <c r="G7975" t="s">
        <v>65</v>
      </c>
      <c r="H7975" s="1">
        <v>46104.750428240739</v>
      </c>
      <c r="I7975" t="b">
        <v>0</v>
      </c>
      <c r="J7975" t="b">
        <v>0</v>
      </c>
      <c r="K7975" t="s">
        <v>41</v>
      </c>
      <c r="L7975" t="s">
        <v>74</v>
      </c>
      <c r="M7975"/>
      <c r="N7975">
        <v>47.5</v>
      </c>
      <c r="O7975" t="s">
        <v>3546</v>
      </c>
      <c r="P7975" t="s">
        <v>16981</v>
      </c>
    </row>
    <row r="7976" spans="1:16" x14ac:dyDescent="0.25">
      <c r="A7976" t="s">
        <v>8</v>
      </c>
      <c r="B7976" t="s">
        <v>16986</v>
      </c>
      <c r="C7976" t="s">
        <v>211</v>
      </c>
      <c r="D7976" t="s">
        <v>4526</v>
      </c>
      <c r="E7976" t="s">
        <v>88</v>
      </c>
      <c r="F7976" t="b">
        <v>0</v>
      </c>
      <c r="G7976" t="s">
        <v>65</v>
      </c>
      <c r="H7976" s="1">
        <v>46104.750543981478</v>
      </c>
      <c r="I7976" t="b">
        <v>0</v>
      </c>
      <c r="J7976" t="b">
        <v>0</v>
      </c>
      <c r="K7976" t="s">
        <v>41</v>
      </c>
      <c r="L7976" t="s">
        <v>74</v>
      </c>
      <c r="M7976"/>
      <c r="N7976">
        <v>78.5</v>
      </c>
      <c r="O7976" t="s">
        <v>16987</v>
      </c>
      <c r="P7976" t="s">
        <v>1756</v>
      </c>
    </row>
    <row r="7977" spans="1:16" x14ac:dyDescent="0.25">
      <c r="A7977" t="s">
        <v>1</v>
      </c>
      <c r="B7977" t="s">
        <v>16988</v>
      </c>
      <c r="C7977" t="s">
        <v>218</v>
      </c>
      <c r="D7977" t="s">
        <v>2360</v>
      </c>
      <c r="E7977" t="s">
        <v>59</v>
      </c>
      <c r="F7977" t="b">
        <v>0</v>
      </c>
      <c r="G7977" t="s">
        <v>63</v>
      </c>
      <c r="H7977" s="1">
        <v>46104.759930555563</v>
      </c>
      <c r="I7977" t="b">
        <v>1</v>
      </c>
      <c r="J7977" t="b">
        <v>0</v>
      </c>
      <c r="K7977" t="s">
        <v>41</v>
      </c>
      <c r="L7977" t="s">
        <v>74</v>
      </c>
      <c r="M7977"/>
      <c r="N7977">
        <v>64</v>
      </c>
      <c r="O7977" t="s">
        <v>9480</v>
      </c>
      <c r="P7977" t="s">
        <v>16989</v>
      </c>
    </row>
    <row r="7978" spans="1:16" x14ac:dyDescent="0.25">
      <c r="A7978" t="s">
        <v>0</v>
      </c>
      <c r="B7978" t="s">
        <v>2061</v>
      </c>
      <c r="C7978" t="s">
        <v>172</v>
      </c>
      <c r="D7978" t="s">
        <v>2360</v>
      </c>
      <c r="E7978" t="s">
        <v>59</v>
      </c>
      <c r="F7978" t="b">
        <v>0</v>
      </c>
      <c r="G7978" t="s">
        <v>68</v>
      </c>
      <c r="H7978" s="1">
        <v>46104.79184027778</v>
      </c>
      <c r="I7978" t="b">
        <v>0</v>
      </c>
      <c r="J7978" t="b">
        <v>1</v>
      </c>
      <c r="K7978" t="s">
        <v>41</v>
      </c>
      <c r="L7978" t="s">
        <v>60</v>
      </c>
      <c r="M7978">
        <v>99425</v>
      </c>
      <c r="N7978"/>
      <c r="O7978" t="s">
        <v>1487</v>
      </c>
      <c r="P7978" t="s">
        <v>6976</v>
      </c>
    </row>
    <row r="7979" spans="1:16" x14ac:dyDescent="0.25">
      <c r="A7979" t="s">
        <v>8</v>
      </c>
      <c r="B7979" t="s">
        <v>16990</v>
      </c>
      <c r="C7979" t="s">
        <v>112</v>
      </c>
      <c r="D7979" t="s">
        <v>4526</v>
      </c>
      <c r="E7979" t="s">
        <v>59</v>
      </c>
      <c r="F7979" t="b">
        <v>0</v>
      </c>
      <c r="G7979" t="s">
        <v>65</v>
      </c>
      <c r="H7979" s="1">
        <v>46104.792164351849</v>
      </c>
      <c r="I7979" t="b">
        <v>0</v>
      </c>
      <c r="J7979" t="b">
        <v>0</v>
      </c>
      <c r="K7979" t="s">
        <v>41</v>
      </c>
      <c r="L7979" t="s">
        <v>60</v>
      </c>
      <c r="M7979">
        <v>275000</v>
      </c>
      <c r="N7979"/>
      <c r="O7979" t="s">
        <v>101</v>
      </c>
      <c r="P7979" t="s">
        <v>16991</v>
      </c>
    </row>
    <row r="7980" spans="1:16" x14ac:dyDescent="0.25">
      <c r="A7980" t="s">
        <v>3</v>
      </c>
      <c r="B7980" t="s">
        <v>286</v>
      </c>
      <c r="C7980" t="s">
        <v>947</v>
      </c>
      <c r="D7980" t="s">
        <v>2360</v>
      </c>
      <c r="E7980" t="s">
        <v>59</v>
      </c>
      <c r="F7980" t="b">
        <v>0</v>
      </c>
      <c r="G7980" t="s">
        <v>68</v>
      </c>
      <c r="H7980" s="1">
        <v>46104.833506944437</v>
      </c>
      <c r="I7980" t="b">
        <v>0</v>
      </c>
      <c r="J7980" t="b">
        <v>1</v>
      </c>
      <c r="K7980" t="s">
        <v>41</v>
      </c>
      <c r="L7980" t="s">
        <v>60</v>
      </c>
      <c r="M7980">
        <v>80000</v>
      </c>
      <c r="N7980"/>
      <c r="O7980" t="s">
        <v>7400</v>
      </c>
      <c r="P7980" t="s">
        <v>2084</v>
      </c>
    </row>
    <row r="7981" spans="1:16" x14ac:dyDescent="0.25">
      <c r="A7981" t="s">
        <v>2</v>
      </c>
      <c r="B7981" t="s">
        <v>248</v>
      </c>
      <c r="C7981" t="s">
        <v>16992</v>
      </c>
      <c r="D7981" t="s">
        <v>5349</v>
      </c>
      <c r="E7981" t="s">
        <v>59</v>
      </c>
      <c r="F7981" t="b">
        <v>0</v>
      </c>
      <c r="G7981" t="s">
        <v>73</v>
      </c>
      <c r="H7981" s="1">
        <v>46104.833993055552</v>
      </c>
      <c r="I7981" t="b">
        <v>0</v>
      </c>
      <c r="J7981" t="b">
        <v>0</v>
      </c>
      <c r="K7981" t="s">
        <v>41</v>
      </c>
      <c r="L7981" t="s">
        <v>60</v>
      </c>
      <c r="M7981">
        <v>120000</v>
      </c>
      <c r="N7981"/>
      <c r="O7981" t="s">
        <v>16993</v>
      </c>
      <c r="P7981" t="s">
        <v>16994</v>
      </c>
    </row>
    <row r="7982" spans="1:16" x14ac:dyDescent="0.25">
      <c r="A7982" t="s">
        <v>7</v>
      </c>
      <c r="B7982" t="s">
        <v>7</v>
      </c>
      <c r="C7982" t="s">
        <v>1647</v>
      </c>
      <c r="D7982" t="s">
        <v>3149</v>
      </c>
      <c r="E7982" t="s">
        <v>88</v>
      </c>
      <c r="F7982" t="b">
        <v>0</v>
      </c>
      <c r="G7982" t="s">
        <v>63</v>
      </c>
      <c r="H7982" s="1">
        <v>46104.843263888892</v>
      </c>
      <c r="I7982" t="b">
        <v>1</v>
      </c>
      <c r="J7982" t="b">
        <v>0</v>
      </c>
      <c r="K7982" t="s">
        <v>41</v>
      </c>
      <c r="L7982" t="s">
        <v>74</v>
      </c>
      <c r="M7982"/>
      <c r="N7982">
        <v>60</v>
      </c>
      <c r="O7982" t="s">
        <v>3149</v>
      </c>
      <c r="P7982" t="s">
        <v>13725</v>
      </c>
    </row>
    <row r="7983" spans="1:16" x14ac:dyDescent="0.25">
      <c r="A7983" t="s">
        <v>1</v>
      </c>
      <c r="B7983" t="s">
        <v>3089</v>
      </c>
      <c r="C7983" t="s">
        <v>71</v>
      </c>
      <c r="D7983" t="s">
        <v>4526</v>
      </c>
      <c r="E7983" t="s">
        <v>88</v>
      </c>
      <c r="F7983" t="b">
        <v>0</v>
      </c>
      <c r="G7983" t="s">
        <v>73</v>
      </c>
      <c r="H7983" s="1">
        <v>46104.87604166667</v>
      </c>
      <c r="I7983" t="b">
        <v>0</v>
      </c>
      <c r="J7983" t="b">
        <v>0</v>
      </c>
      <c r="K7983" t="s">
        <v>41</v>
      </c>
      <c r="L7983" t="s">
        <v>74</v>
      </c>
      <c r="M7983"/>
      <c r="N7983">
        <v>57.25</v>
      </c>
      <c r="O7983" t="s">
        <v>853</v>
      </c>
      <c r="P7983" t="s">
        <v>16995</v>
      </c>
    </row>
    <row r="7984" spans="1:16" x14ac:dyDescent="0.25">
      <c r="A7984" t="s">
        <v>2</v>
      </c>
      <c r="B7984" t="s">
        <v>16996</v>
      </c>
      <c r="C7984" t="s">
        <v>3609</v>
      </c>
      <c r="D7984" t="s">
        <v>4346</v>
      </c>
      <c r="E7984" t="s">
        <v>59</v>
      </c>
      <c r="F7984" t="b">
        <v>0</v>
      </c>
      <c r="G7984" t="s">
        <v>65</v>
      </c>
      <c r="H7984" s="1">
        <v>46104.917094907411</v>
      </c>
      <c r="I7984" t="b">
        <v>0</v>
      </c>
      <c r="J7984" t="b">
        <v>0</v>
      </c>
      <c r="K7984" t="s">
        <v>41</v>
      </c>
      <c r="L7984" t="s">
        <v>74</v>
      </c>
      <c r="M7984"/>
      <c r="N7984">
        <v>47.17</v>
      </c>
      <c r="O7984" t="s">
        <v>1075</v>
      </c>
      <c r="P7984" t="s">
        <v>16981</v>
      </c>
    </row>
    <row r="7985" spans="1:16" x14ac:dyDescent="0.25">
      <c r="A7985" t="s">
        <v>2</v>
      </c>
      <c r="B7985" t="s">
        <v>16997</v>
      </c>
      <c r="C7985" t="s">
        <v>112</v>
      </c>
      <c r="D7985" t="s">
        <v>4346</v>
      </c>
      <c r="E7985" t="s">
        <v>88</v>
      </c>
      <c r="F7985" t="b">
        <v>0</v>
      </c>
      <c r="G7985" t="s">
        <v>65</v>
      </c>
      <c r="H7985" s="1">
        <v>46104.917094907411</v>
      </c>
      <c r="I7985" t="b">
        <v>0</v>
      </c>
      <c r="J7985" t="b">
        <v>0</v>
      </c>
      <c r="K7985" t="s">
        <v>41</v>
      </c>
      <c r="L7985" t="s">
        <v>74</v>
      </c>
      <c r="M7985"/>
      <c r="N7985">
        <v>97.5</v>
      </c>
      <c r="O7985" t="s">
        <v>8563</v>
      </c>
      <c r="P7985" t="s">
        <v>16998</v>
      </c>
    </row>
    <row r="7986" spans="1:16" x14ac:dyDescent="0.25">
      <c r="A7986" t="s">
        <v>8</v>
      </c>
      <c r="B7986" t="s">
        <v>16999</v>
      </c>
      <c r="C7986" t="s">
        <v>112</v>
      </c>
      <c r="D7986" t="s">
        <v>4526</v>
      </c>
      <c r="E7986" t="s">
        <v>59</v>
      </c>
      <c r="F7986" t="b">
        <v>0</v>
      </c>
      <c r="G7986" t="s">
        <v>65</v>
      </c>
      <c r="H7986" s="1">
        <v>46104.917187500003</v>
      </c>
      <c r="I7986" t="b">
        <v>0</v>
      </c>
      <c r="J7986" t="b">
        <v>0</v>
      </c>
      <c r="K7986" t="s">
        <v>41</v>
      </c>
      <c r="L7986" t="s">
        <v>60</v>
      </c>
      <c r="M7986">
        <v>450000</v>
      </c>
      <c r="N7986"/>
      <c r="O7986" t="s">
        <v>10690</v>
      </c>
      <c r="P7986" t="s">
        <v>10691</v>
      </c>
    </row>
    <row r="7987" spans="1:16" x14ac:dyDescent="0.25">
      <c r="A7987" t="s">
        <v>6</v>
      </c>
      <c r="B7987" t="s">
        <v>17000</v>
      </c>
      <c r="C7987" t="s">
        <v>86</v>
      </c>
      <c r="D7987" t="s">
        <v>2360</v>
      </c>
      <c r="E7987" t="s">
        <v>59</v>
      </c>
      <c r="F7987" t="b">
        <v>0</v>
      </c>
      <c r="G7987" t="s">
        <v>77</v>
      </c>
      <c r="H7987" s="1">
        <v>46104.917245370372</v>
      </c>
      <c r="I7987" t="b">
        <v>0</v>
      </c>
      <c r="J7987" t="b">
        <v>1</v>
      </c>
      <c r="K7987" t="s">
        <v>41</v>
      </c>
      <c r="L7987" t="s">
        <v>60</v>
      </c>
      <c r="M7987">
        <v>322000</v>
      </c>
      <c r="N7987"/>
      <c r="O7987" t="s">
        <v>17001</v>
      </c>
      <c r="P7987" t="s">
        <v>622</v>
      </c>
    </row>
    <row r="7988" spans="1:16" x14ac:dyDescent="0.25">
      <c r="A7988" t="s">
        <v>2</v>
      </c>
      <c r="B7988" t="s">
        <v>213</v>
      </c>
      <c r="C7988" t="s">
        <v>207</v>
      </c>
      <c r="D7988" t="s">
        <v>4562</v>
      </c>
      <c r="E7988" t="s">
        <v>59</v>
      </c>
      <c r="F7988" t="b">
        <v>0</v>
      </c>
      <c r="G7988" t="s">
        <v>63</v>
      </c>
      <c r="H7988" s="1">
        <v>46104.926655092589</v>
      </c>
      <c r="I7988" t="b">
        <v>0</v>
      </c>
      <c r="J7988" t="b">
        <v>1</v>
      </c>
      <c r="K7988" t="s">
        <v>41</v>
      </c>
      <c r="L7988" t="s">
        <v>60</v>
      </c>
      <c r="M7988">
        <v>275000</v>
      </c>
      <c r="N7988"/>
      <c r="O7988" t="s">
        <v>17002</v>
      </c>
      <c r="P7988" t="s">
        <v>17003</v>
      </c>
    </row>
    <row r="7989" spans="1:16" x14ac:dyDescent="0.25">
      <c r="A7989" t="s">
        <v>2</v>
      </c>
      <c r="B7989" t="s">
        <v>17004</v>
      </c>
      <c r="C7989" t="s">
        <v>165</v>
      </c>
      <c r="D7989" t="s">
        <v>2360</v>
      </c>
      <c r="E7989" t="s">
        <v>59</v>
      </c>
      <c r="F7989" t="b">
        <v>0</v>
      </c>
      <c r="G7989" t="s">
        <v>73</v>
      </c>
      <c r="H7989" s="1">
        <v>46104.958460648151</v>
      </c>
      <c r="I7989" t="b">
        <v>0</v>
      </c>
      <c r="J7989" t="b">
        <v>1</v>
      </c>
      <c r="K7989" t="s">
        <v>41</v>
      </c>
      <c r="L7989" t="s">
        <v>60</v>
      </c>
      <c r="M7989">
        <v>140000</v>
      </c>
      <c r="N7989"/>
      <c r="O7989" t="s">
        <v>1355</v>
      </c>
      <c r="P7989" t="s">
        <v>2802</v>
      </c>
    </row>
    <row r="7990" spans="1:16" x14ac:dyDescent="0.25">
      <c r="A7990" t="s">
        <v>1</v>
      </c>
      <c r="B7990" t="s">
        <v>17005</v>
      </c>
      <c r="C7990" t="s">
        <v>172</v>
      </c>
      <c r="D7990" t="s">
        <v>4346</v>
      </c>
      <c r="E7990" t="s">
        <v>59</v>
      </c>
      <c r="F7990" t="b">
        <v>0</v>
      </c>
      <c r="G7990" t="s">
        <v>68</v>
      </c>
      <c r="H7990" s="1">
        <v>46104.959456018521</v>
      </c>
      <c r="I7990" t="b">
        <v>0</v>
      </c>
      <c r="J7990" t="b">
        <v>1</v>
      </c>
      <c r="K7990" t="s">
        <v>41</v>
      </c>
      <c r="L7990" t="s">
        <v>60</v>
      </c>
      <c r="M7990">
        <v>114500</v>
      </c>
      <c r="N7990"/>
      <c r="O7990" t="s">
        <v>3387</v>
      </c>
      <c r="P7990" t="s">
        <v>17006</v>
      </c>
    </row>
    <row r="7991" spans="1:16" x14ac:dyDescent="0.25">
      <c r="A7991" t="s">
        <v>0</v>
      </c>
      <c r="B7991" t="s">
        <v>17007</v>
      </c>
      <c r="C7991" t="s">
        <v>97</v>
      </c>
      <c r="D7991" t="s">
        <v>3173</v>
      </c>
      <c r="E7991" t="s">
        <v>232</v>
      </c>
      <c r="F7991" t="b">
        <v>0</v>
      </c>
      <c r="G7991" t="s">
        <v>89</v>
      </c>
      <c r="H7991" s="1">
        <v>46105.000856481478</v>
      </c>
      <c r="I7991" t="b">
        <v>1</v>
      </c>
      <c r="J7991" t="b">
        <v>0</v>
      </c>
      <c r="K7991" t="s">
        <v>41</v>
      </c>
      <c r="L7991" t="s">
        <v>60</v>
      </c>
      <c r="M7991">
        <v>109000</v>
      </c>
      <c r="N7991"/>
      <c r="O7991" t="s">
        <v>371</v>
      </c>
      <c r="P7991" t="s">
        <v>12800</v>
      </c>
    </row>
    <row r="7992" spans="1:16" x14ac:dyDescent="0.25">
      <c r="A7992" t="s">
        <v>1</v>
      </c>
      <c r="B7992" t="s">
        <v>17008</v>
      </c>
      <c r="C7992" t="s">
        <v>76</v>
      </c>
      <c r="D7992" t="s">
        <v>4346</v>
      </c>
      <c r="E7992" t="s">
        <v>59</v>
      </c>
      <c r="F7992" t="b">
        <v>1</v>
      </c>
      <c r="G7992" t="s">
        <v>77</v>
      </c>
      <c r="H7992" s="1">
        <v>46105.000960648147</v>
      </c>
      <c r="I7992" t="b">
        <v>0</v>
      </c>
      <c r="J7992" t="b">
        <v>1</v>
      </c>
      <c r="K7992" t="s">
        <v>41</v>
      </c>
      <c r="L7992" t="s">
        <v>60</v>
      </c>
      <c r="M7992">
        <v>127500</v>
      </c>
      <c r="N7992"/>
      <c r="O7992" t="s">
        <v>3464</v>
      </c>
      <c r="P7992" t="s">
        <v>17009</v>
      </c>
    </row>
    <row r="7993" spans="1:16" x14ac:dyDescent="0.25">
      <c r="A7993" t="s">
        <v>1</v>
      </c>
      <c r="B7993" t="s">
        <v>17010</v>
      </c>
      <c r="C7993" t="s">
        <v>227</v>
      </c>
      <c r="D7993" t="s">
        <v>2360</v>
      </c>
      <c r="E7993" t="s">
        <v>59</v>
      </c>
      <c r="F7993" t="b">
        <v>0</v>
      </c>
      <c r="G7993" t="s">
        <v>77</v>
      </c>
      <c r="H7993" s="1">
        <v>46105.000960648147</v>
      </c>
      <c r="I7993" t="b">
        <v>0</v>
      </c>
      <c r="J7993" t="b">
        <v>1</v>
      </c>
      <c r="K7993" t="s">
        <v>41</v>
      </c>
      <c r="L7993" t="s">
        <v>60</v>
      </c>
      <c r="M7993">
        <v>115000</v>
      </c>
      <c r="N7993"/>
      <c r="O7993" t="s">
        <v>17011</v>
      </c>
      <c r="P7993" t="s">
        <v>17012</v>
      </c>
    </row>
    <row r="7994" spans="1:16" x14ac:dyDescent="0.25">
      <c r="A7994" t="s">
        <v>6</v>
      </c>
      <c r="B7994" t="s">
        <v>17013</v>
      </c>
      <c r="C7994" t="s">
        <v>13</v>
      </c>
      <c r="D7994" t="s">
        <v>3761</v>
      </c>
      <c r="E7994" t="s">
        <v>59</v>
      </c>
      <c r="F7994" t="b">
        <v>0</v>
      </c>
      <c r="G7994" t="s">
        <v>13</v>
      </c>
      <c r="H7994" s="1">
        <v>46105.001944444448</v>
      </c>
      <c r="I7994" t="b">
        <v>0</v>
      </c>
      <c r="J7994" t="b">
        <v>0</v>
      </c>
      <c r="K7994" t="s">
        <v>13</v>
      </c>
      <c r="L7994" t="s">
        <v>60</v>
      </c>
      <c r="M7994">
        <v>87500</v>
      </c>
      <c r="N7994"/>
      <c r="O7994" t="s">
        <v>17014</v>
      </c>
      <c r="P7994" t="s">
        <v>3004</v>
      </c>
    </row>
    <row r="7995" spans="1:16" x14ac:dyDescent="0.25">
      <c r="A7995" t="s">
        <v>0</v>
      </c>
      <c r="B7995" t="s">
        <v>17015</v>
      </c>
      <c r="C7995" t="s">
        <v>19</v>
      </c>
      <c r="D7995" t="s">
        <v>4518</v>
      </c>
      <c r="E7995" t="s">
        <v>621</v>
      </c>
      <c r="F7995" t="b">
        <v>0</v>
      </c>
      <c r="G7995" t="s">
        <v>19</v>
      </c>
      <c r="H7995" s="1">
        <v>46105.002384259264</v>
      </c>
      <c r="I7995" t="b">
        <v>1</v>
      </c>
      <c r="J7995" t="b">
        <v>0</v>
      </c>
      <c r="K7995" t="s">
        <v>19</v>
      </c>
      <c r="L7995" t="s">
        <v>60</v>
      </c>
      <c r="M7995">
        <v>50000</v>
      </c>
      <c r="N7995"/>
      <c r="O7995" t="s">
        <v>4519</v>
      </c>
    </row>
    <row r="7996" spans="1:16" x14ac:dyDescent="0.25">
      <c r="A7996" t="s">
        <v>7</v>
      </c>
      <c r="B7996" t="s">
        <v>17016</v>
      </c>
      <c r="C7996" t="s">
        <v>5815</v>
      </c>
      <c r="D7996" t="s">
        <v>4346</v>
      </c>
      <c r="E7996" t="s">
        <v>59</v>
      </c>
      <c r="F7996" t="b">
        <v>0</v>
      </c>
      <c r="G7996" t="s">
        <v>20</v>
      </c>
      <c r="H7996" s="1">
        <v>46105.009027777778</v>
      </c>
      <c r="I7996" t="b">
        <v>1</v>
      </c>
      <c r="J7996" t="b">
        <v>0</v>
      </c>
      <c r="K7996" t="s">
        <v>20</v>
      </c>
      <c r="L7996" t="s">
        <v>60</v>
      </c>
      <c r="M7996">
        <v>80000</v>
      </c>
      <c r="N7996"/>
      <c r="O7996" t="s">
        <v>17017</v>
      </c>
      <c r="P7996" t="s">
        <v>464</v>
      </c>
    </row>
    <row r="7997" spans="1:16" x14ac:dyDescent="0.25">
      <c r="A7997" t="s">
        <v>6</v>
      </c>
      <c r="B7997" t="s">
        <v>17018</v>
      </c>
      <c r="C7997" t="s">
        <v>472</v>
      </c>
      <c r="D7997" t="s">
        <v>4346</v>
      </c>
      <c r="E7997" t="s">
        <v>59</v>
      </c>
      <c r="F7997" t="b">
        <v>0</v>
      </c>
      <c r="G7997" t="s">
        <v>65</v>
      </c>
      <c r="H7997" s="1">
        <v>46105.042164351849</v>
      </c>
      <c r="I7997" t="b">
        <v>0</v>
      </c>
      <c r="J7997" t="b">
        <v>1</v>
      </c>
      <c r="K7997" t="s">
        <v>41</v>
      </c>
      <c r="L7997" t="s">
        <v>60</v>
      </c>
      <c r="M7997">
        <v>127625</v>
      </c>
      <c r="N7997"/>
      <c r="O7997" t="s">
        <v>446</v>
      </c>
      <c r="P7997" t="s">
        <v>10402</v>
      </c>
    </row>
    <row r="7998" spans="1:16" x14ac:dyDescent="0.25">
      <c r="A7998" t="s">
        <v>2</v>
      </c>
      <c r="B7998" t="s">
        <v>213</v>
      </c>
      <c r="C7998" t="s">
        <v>4765</v>
      </c>
      <c r="D7998" t="s">
        <v>4346</v>
      </c>
      <c r="E7998" t="s">
        <v>59</v>
      </c>
      <c r="F7998" t="b">
        <v>0</v>
      </c>
      <c r="G7998" t="s">
        <v>40</v>
      </c>
      <c r="H7998" s="1">
        <v>46105.043136574073</v>
      </c>
      <c r="I7998" t="b">
        <v>0</v>
      </c>
      <c r="J7998" t="b">
        <v>0</v>
      </c>
      <c r="K7998" t="s">
        <v>40</v>
      </c>
      <c r="L7998" t="s">
        <v>60</v>
      </c>
      <c r="M7998">
        <v>130000</v>
      </c>
      <c r="N7998"/>
      <c r="O7998" t="s">
        <v>101</v>
      </c>
    </row>
    <row r="7999" spans="1:16" x14ac:dyDescent="0.25">
      <c r="A7999" t="s">
        <v>0</v>
      </c>
      <c r="B7999" t="s">
        <v>6215</v>
      </c>
      <c r="C7999" t="s">
        <v>11229</v>
      </c>
      <c r="D7999" t="s">
        <v>4633</v>
      </c>
      <c r="E7999" t="s">
        <v>59</v>
      </c>
      <c r="F7999" t="b">
        <v>0</v>
      </c>
      <c r="G7999" t="s">
        <v>40</v>
      </c>
      <c r="H7999" s="1">
        <v>46105.084780092591</v>
      </c>
      <c r="I7999" t="b">
        <v>0</v>
      </c>
      <c r="J7999" t="b">
        <v>0</v>
      </c>
      <c r="K7999" t="s">
        <v>40</v>
      </c>
      <c r="L7999" t="s">
        <v>60</v>
      </c>
      <c r="M7999">
        <v>37500</v>
      </c>
      <c r="N7999"/>
      <c r="O7999" t="s">
        <v>4633</v>
      </c>
      <c r="P7999" t="s">
        <v>12509</v>
      </c>
    </row>
    <row r="8000" spans="1:16" x14ac:dyDescent="0.25">
      <c r="A8000" t="s">
        <v>6</v>
      </c>
      <c r="B8000" t="s">
        <v>17019</v>
      </c>
      <c r="C8000" t="s">
        <v>886</v>
      </c>
      <c r="D8000" t="s">
        <v>4562</v>
      </c>
      <c r="E8000" t="s">
        <v>59</v>
      </c>
      <c r="F8000" t="b">
        <v>0</v>
      </c>
      <c r="G8000" t="s">
        <v>89</v>
      </c>
      <c r="H8000" s="1">
        <v>46105.250752314823</v>
      </c>
      <c r="I8000" t="b">
        <v>0</v>
      </c>
      <c r="J8000" t="b">
        <v>1</v>
      </c>
      <c r="K8000" t="s">
        <v>41</v>
      </c>
      <c r="L8000" t="s">
        <v>60</v>
      </c>
      <c r="M8000">
        <v>90000</v>
      </c>
      <c r="N8000"/>
      <c r="O8000" t="s">
        <v>2610</v>
      </c>
      <c r="P8000" t="s">
        <v>3038</v>
      </c>
    </row>
    <row r="8001" spans="1:16" x14ac:dyDescent="0.25">
      <c r="A8001" t="s">
        <v>8</v>
      </c>
      <c r="B8001" t="s">
        <v>17020</v>
      </c>
      <c r="C8001" t="s">
        <v>1475</v>
      </c>
      <c r="D8001" t="s">
        <v>16554</v>
      </c>
      <c r="E8001" t="s">
        <v>59</v>
      </c>
      <c r="F8001" t="b">
        <v>0</v>
      </c>
      <c r="G8001" t="s">
        <v>89</v>
      </c>
      <c r="H8001" s="1">
        <v>46105.29241898148</v>
      </c>
      <c r="I8001" t="b">
        <v>0</v>
      </c>
      <c r="J8001" t="b">
        <v>1</v>
      </c>
      <c r="K8001" t="s">
        <v>41</v>
      </c>
      <c r="L8001" t="s">
        <v>60</v>
      </c>
      <c r="M8001">
        <v>116063</v>
      </c>
      <c r="N8001"/>
      <c r="O8001" t="s">
        <v>17021</v>
      </c>
    </row>
    <row r="8002" spans="1:16" x14ac:dyDescent="0.25">
      <c r="A8002" t="s">
        <v>0</v>
      </c>
      <c r="B8002" t="s">
        <v>17022</v>
      </c>
      <c r="C8002" t="s">
        <v>498</v>
      </c>
      <c r="D8002" t="s">
        <v>5349</v>
      </c>
      <c r="E8002" t="s">
        <v>59</v>
      </c>
      <c r="F8002" t="b">
        <v>0</v>
      </c>
      <c r="G8002" t="s">
        <v>89</v>
      </c>
      <c r="H8002" s="1">
        <v>46105.333749999998</v>
      </c>
      <c r="I8002" t="b">
        <v>0</v>
      </c>
      <c r="J8002" t="b">
        <v>1</v>
      </c>
      <c r="K8002" t="s">
        <v>41</v>
      </c>
      <c r="L8002" t="s">
        <v>60</v>
      </c>
      <c r="M8002">
        <v>102500</v>
      </c>
      <c r="N8002"/>
      <c r="O8002" t="s">
        <v>17023</v>
      </c>
      <c r="P8002" t="s">
        <v>17024</v>
      </c>
    </row>
    <row r="8003" spans="1:16" x14ac:dyDescent="0.25">
      <c r="A8003" t="s">
        <v>1</v>
      </c>
      <c r="B8003" t="s">
        <v>17025</v>
      </c>
      <c r="C8003" t="s">
        <v>162</v>
      </c>
      <c r="D8003" t="s">
        <v>4526</v>
      </c>
      <c r="E8003" t="s">
        <v>59</v>
      </c>
      <c r="F8003" t="b">
        <v>0</v>
      </c>
      <c r="G8003" t="s">
        <v>73</v>
      </c>
      <c r="H8003" s="1">
        <v>46105.376006944447</v>
      </c>
      <c r="I8003" t="b">
        <v>1</v>
      </c>
      <c r="J8003" t="b">
        <v>0</v>
      </c>
      <c r="K8003" t="s">
        <v>41</v>
      </c>
      <c r="L8003" t="s">
        <v>60</v>
      </c>
      <c r="M8003">
        <v>140000</v>
      </c>
      <c r="N8003"/>
      <c r="O8003" t="s">
        <v>17026</v>
      </c>
      <c r="P8003" t="s">
        <v>17027</v>
      </c>
    </row>
    <row r="8004" spans="1:16" x14ac:dyDescent="0.25">
      <c r="A8004" t="s">
        <v>3</v>
      </c>
      <c r="B8004" t="s">
        <v>1257</v>
      </c>
      <c r="C8004" t="s">
        <v>913</v>
      </c>
      <c r="D8004" t="s">
        <v>4526</v>
      </c>
      <c r="E8004" t="s">
        <v>59</v>
      </c>
      <c r="F8004" t="b">
        <v>0</v>
      </c>
      <c r="G8004" t="s">
        <v>20</v>
      </c>
      <c r="H8004" s="1">
        <v>46105.38380787037</v>
      </c>
      <c r="I8004" t="b">
        <v>1</v>
      </c>
      <c r="J8004" t="b">
        <v>0</v>
      </c>
      <c r="K8004" t="s">
        <v>20</v>
      </c>
      <c r="L8004" t="s">
        <v>60</v>
      </c>
      <c r="M8004">
        <v>110000</v>
      </c>
      <c r="N8004"/>
      <c r="O8004" t="s">
        <v>8149</v>
      </c>
    </row>
    <row r="8005" spans="1:16" x14ac:dyDescent="0.25">
      <c r="A8005" t="s">
        <v>3</v>
      </c>
      <c r="B8005" t="s">
        <v>17028</v>
      </c>
      <c r="C8005" t="s">
        <v>913</v>
      </c>
      <c r="D8005" t="s">
        <v>4526</v>
      </c>
      <c r="E8005" t="s">
        <v>59</v>
      </c>
      <c r="F8005" t="b">
        <v>0</v>
      </c>
      <c r="G8005" t="s">
        <v>20</v>
      </c>
      <c r="H8005" s="1">
        <v>46105.425474537027</v>
      </c>
      <c r="I8005" t="b">
        <v>0</v>
      </c>
      <c r="J8005" t="b">
        <v>0</v>
      </c>
      <c r="K8005" t="s">
        <v>20</v>
      </c>
      <c r="L8005" t="s">
        <v>60</v>
      </c>
      <c r="M8005">
        <v>110000</v>
      </c>
      <c r="N8005"/>
      <c r="O8005" t="s">
        <v>8149</v>
      </c>
    </row>
    <row r="8006" spans="1:16" x14ac:dyDescent="0.25">
      <c r="A8006" t="s">
        <v>2</v>
      </c>
      <c r="B8006" t="s">
        <v>2</v>
      </c>
      <c r="C8006" t="s">
        <v>1080</v>
      </c>
      <c r="D8006" t="s">
        <v>4346</v>
      </c>
      <c r="E8006" t="s">
        <v>59</v>
      </c>
      <c r="F8006" t="b">
        <v>0</v>
      </c>
      <c r="G8006" t="s">
        <v>68</v>
      </c>
      <c r="H8006" s="1">
        <v>46105.459027777782</v>
      </c>
      <c r="I8006" t="b">
        <v>0</v>
      </c>
      <c r="J8006" t="b">
        <v>1</v>
      </c>
      <c r="K8006" t="s">
        <v>41</v>
      </c>
      <c r="L8006" t="s">
        <v>60</v>
      </c>
      <c r="M8006">
        <v>100000</v>
      </c>
      <c r="N8006"/>
      <c r="O8006" t="s">
        <v>17029</v>
      </c>
      <c r="P8006" t="s">
        <v>17030</v>
      </c>
    </row>
    <row r="8007" spans="1:16" x14ac:dyDescent="0.25">
      <c r="A8007" t="s">
        <v>1</v>
      </c>
      <c r="B8007" t="s">
        <v>17031</v>
      </c>
      <c r="C8007" t="s">
        <v>76</v>
      </c>
      <c r="D8007" t="s">
        <v>5790</v>
      </c>
      <c r="E8007" t="s">
        <v>88</v>
      </c>
      <c r="F8007" t="b">
        <v>1</v>
      </c>
      <c r="G8007" t="s">
        <v>40</v>
      </c>
      <c r="H8007" s="1">
        <v>46105.501458333332</v>
      </c>
      <c r="I8007" t="b">
        <v>1</v>
      </c>
      <c r="J8007" t="b">
        <v>0</v>
      </c>
      <c r="K8007" t="s">
        <v>40</v>
      </c>
      <c r="L8007" t="s">
        <v>60</v>
      </c>
      <c r="M8007">
        <v>480000</v>
      </c>
      <c r="N8007"/>
      <c r="O8007" t="s">
        <v>17032</v>
      </c>
      <c r="P8007" t="s">
        <v>2834</v>
      </c>
    </row>
    <row r="8008" spans="1:16" x14ac:dyDescent="0.25">
      <c r="A8008" t="s">
        <v>3</v>
      </c>
      <c r="B8008" t="s">
        <v>243</v>
      </c>
      <c r="C8008" t="s">
        <v>181</v>
      </c>
      <c r="D8008" t="s">
        <v>4526</v>
      </c>
      <c r="E8008" t="s">
        <v>88</v>
      </c>
      <c r="F8008" t="b">
        <v>0</v>
      </c>
      <c r="G8008" t="s">
        <v>89</v>
      </c>
      <c r="H8008" s="1">
        <v>46105.542083333326</v>
      </c>
      <c r="I8008" t="b">
        <v>1</v>
      </c>
      <c r="J8008" t="b">
        <v>0</v>
      </c>
      <c r="K8008" t="s">
        <v>41</v>
      </c>
      <c r="L8008" t="s">
        <v>74</v>
      </c>
      <c r="M8008"/>
      <c r="N8008">
        <v>37.5</v>
      </c>
      <c r="O8008" t="s">
        <v>2068</v>
      </c>
      <c r="P8008" t="s">
        <v>171</v>
      </c>
    </row>
    <row r="8009" spans="1:16" x14ac:dyDescent="0.25">
      <c r="A8009" t="s">
        <v>6</v>
      </c>
      <c r="B8009" t="s">
        <v>17000</v>
      </c>
      <c r="C8009" t="s">
        <v>382</v>
      </c>
      <c r="D8009" t="s">
        <v>4346</v>
      </c>
      <c r="E8009" t="s">
        <v>59</v>
      </c>
      <c r="F8009" t="b">
        <v>0</v>
      </c>
      <c r="G8009" t="s">
        <v>77</v>
      </c>
      <c r="H8009" s="1">
        <v>46105.542222222219</v>
      </c>
      <c r="I8009" t="b">
        <v>0</v>
      </c>
      <c r="J8009" t="b">
        <v>1</v>
      </c>
      <c r="K8009" t="s">
        <v>41</v>
      </c>
      <c r="L8009" t="s">
        <v>60</v>
      </c>
      <c r="M8009">
        <v>206500</v>
      </c>
      <c r="N8009"/>
      <c r="O8009" t="s">
        <v>6280</v>
      </c>
      <c r="P8009" t="s">
        <v>622</v>
      </c>
    </row>
    <row r="8010" spans="1:16" x14ac:dyDescent="0.25">
      <c r="A8010" t="s">
        <v>2</v>
      </c>
      <c r="B8010" t="s">
        <v>17033</v>
      </c>
      <c r="C8010" t="s">
        <v>5026</v>
      </c>
      <c r="D8010" t="s">
        <v>5018</v>
      </c>
      <c r="E8010" t="s">
        <v>59</v>
      </c>
      <c r="F8010" t="b">
        <v>0</v>
      </c>
      <c r="G8010" t="s">
        <v>40</v>
      </c>
      <c r="H8010" s="1">
        <v>46105.543078703697</v>
      </c>
      <c r="I8010" t="b">
        <v>0</v>
      </c>
      <c r="J8010" t="b">
        <v>0</v>
      </c>
      <c r="K8010" t="s">
        <v>40</v>
      </c>
      <c r="L8010" t="s">
        <v>60</v>
      </c>
      <c r="M8010">
        <v>70000</v>
      </c>
      <c r="N8010"/>
      <c r="O8010" t="s">
        <v>3442</v>
      </c>
      <c r="P8010" t="s">
        <v>17034</v>
      </c>
    </row>
    <row r="8011" spans="1:16" x14ac:dyDescent="0.25">
      <c r="A8011" t="s">
        <v>8</v>
      </c>
      <c r="B8011" t="s">
        <v>17035</v>
      </c>
      <c r="C8011" t="s">
        <v>190</v>
      </c>
      <c r="D8011" t="s">
        <v>4526</v>
      </c>
      <c r="E8011" t="s">
        <v>88</v>
      </c>
      <c r="F8011" t="b">
        <v>0</v>
      </c>
      <c r="G8011" t="s">
        <v>73</v>
      </c>
      <c r="H8011" s="1">
        <v>46105.584363425929</v>
      </c>
      <c r="I8011" t="b">
        <v>0</v>
      </c>
      <c r="J8011" t="b">
        <v>0</v>
      </c>
      <c r="K8011" t="s">
        <v>41</v>
      </c>
      <c r="L8011" t="s">
        <v>74</v>
      </c>
      <c r="M8011"/>
      <c r="N8011">
        <v>49.5</v>
      </c>
      <c r="O8011" t="s">
        <v>1200</v>
      </c>
      <c r="P8011" t="s">
        <v>1178</v>
      </c>
    </row>
    <row r="8012" spans="1:16" x14ac:dyDescent="0.25">
      <c r="A8012" t="s">
        <v>3</v>
      </c>
      <c r="B8012" t="s">
        <v>17036</v>
      </c>
      <c r="C8012" t="s">
        <v>5795</v>
      </c>
      <c r="D8012" t="s">
        <v>4346</v>
      </c>
      <c r="E8012" t="s">
        <v>59</v>
      </c>
      <c r="F8012" t="b">
        <v>0</v>
      </c>
      <c r="G8012" t="s">
        <v>40</v>
      </c>
      <c r="H8012" s="1">
        <v>46105.584618055553</v>
      </c>
      <c r="I8012" t="b">
        <v>0</v>
      </c>
      <c r="J8012" t="b">
        <v>0</v>
      </c>
      <c r="K8012" t="s">
        <v>40</v>
      </c>
      <c r="L8012" t="s">
        <v>60</v>
      </c>
      <c r="M8012">
        <v>50000</v>
      </c>
      <c r="N8012"/>
      <c r="O8012" t="s">
        <v>17037</v>
      </c>
      <c r="P8012" t="s">
        <v>146</v>
      </c>
    </row>
    <row r="8013" spans="1:16" x14ac:dyDescent="0.25">
      <c r="A8013" t="s">
        <v>1</v>
      </c>
      <c r="B8013" t="s">
        <v>512</v>
      </c>
      <c r="C8013" t="s">
        <v>218</v>
      </c>
      <c r="D8013" t="s">
        <v>4526</v>
      </c>
      <c r="E8013" t="s">
        <v>88</v>
      </c>
      <c r="F8013" t="b">
        <v>0</v>
      </c>
      <c r="G8013" t="s">
        <v>63</v>
      </c>
      <c r="H8013" s="1">
        <v>46105.593090277784</v>
      </c>
      <c r="I8013" t="b">
        <v>1</v>
      </c>
      <c r="J8013" t="b">
        <v>0</v>
      </c>
      <c r="K8013" t="s">
        <v>41</v>
      </c>
      <c r="L8013" t="s">
        <v>74</v>
      </c>
      <c r="M8013"/>
      <c r="N8013">
        <v>70.650000000000006</v>
      </c>
      <c r="O8013" t="s">
        <v>2251</v>
      </c>
      <c r="P8013" t="s">
        <v>17038</v>
      </c>
    </row>
    <row r="8014" spans="1:16" x14ac:dyDescent="0.25">
      <c r="A8014" t="s">
        <v>2</v>
      </c>
      <c r="B8014" t="s">
        <v>2</v>
      </c>
      <c r="C8014" t="s">
        <v>5508</v>
      </c>
      <c r="D8014" t="s">
        <v>4346</v>
      </c>
      <c r="E8014" t="s">
        <v>59</v>
      </c>
      <c r="F8014" t="b">
        <v>0</v>
      </c>
      <c r="G8014" t="s">
        <v>40</v>
      </c>
      <c r="H8014" s="1">
        <v>46105.62641203704</v>
      </c>
      <c r="I8014" t="b">
        <v>0</v>
      </c>
      <c r="J8014" t="b">
        <v>0</v>
      </c>
      <c r="K8014" t="s">
        <v>40</v>
      </c>
      <c r="L8014" t="s">
        <v>60</v>
      </c>
      <c r="M8014">
        <v>49500</v>
      </c>
      <c r="N8014"/>
      <c r="O8014" t="s">
        <v>17039</v>
      </c>
      <c r="P8014" t="s">
        <v>17040</v>
      </c>
    </row>
    <row r="8015" spans="1:16" x14ac:dyDescent="0.25">
      <c r="A8015" t="s">
        <v>0</v>
      </c>
      <c r="B8015" t="s">
        <v>4322</v>
      </c>
      <c r="C8015" t="s">
        <v>76</v>
      </c>
      <c r="D8015" t="s">
        <v>4526</v>
      </c>
      <c r="E8015" t="s">
        <v>132</v>
      </c>
      <c r="F8015" t="b">
        <v>1</v>
      </c>
      <c r="G8015" t="s">
        <v>13</v>
      </c>
      <c r="H8015" s="1">
        <v>46105.626643518517</v>
      </c>
      <c r="I8015" t="b">
        <v>0</v>
      </c>
      <c r="J8015" t="b">
        <v>0</v>
      </c>
      <c r="K8015" t="s">
        <v>13</v>
      </c>
      <c r="L8015" t="s">
        <v>74</v>
      </c>
      <c r="M8015"/>
      <c r="N8015">
        <v>90</v>
      </c>
      <c r="O8015" t="s">
        <v>5046</v>
      </c>
    </row>
    <row r="8016" spans="1:16" x14ac:dyDescent="0.25">
      <c r="A8016" t="s">
        <v>8</v>
      </c>
      <c r="B8016" t="s">
        <v>17041</v>
      </c>
      <c r="C8016" t="s">
        <v>76</v>
      </c>
      <c r="D8016" t="s">
        <v>4526</v>
      </c>
      <c r="E8016" t="s">
        <v>132</v>
      </c>
      <c r="F8016" t="b">
        <v>1</v>
      </c>
      <c r="G8016" t="s">
        <v>13</v>
      </c>
      <c r="H8016" s="1">
        <v>46105.626643518517</v>
      </c>
      <c r="I8016" t="b">
        <v>0</v>
      </c>
      <c r="J8016" t="b">
        <v>0</v>
      </c>
      <c r="K8016" t="s">
        <v>13</v>
      </c>
      <c r="L8016" t="s">
        <v>74</v>
      </c>
      <c r="M8016"/>
      <c r="N8016">
        <v>130</v>
      </c>
      <c r="O8016" t="s">
        <v>5046</v>
      </c>
      <c r="P8016" t="s">
        <v>16523</v>
      </c>
    </row>
    <row r="8017" spans="1:16" x14ac:dyDescent="0.25">
      <c r="A8017" t="s">
        <v>6</v>
      </c>
      <c r="B8017" t="s">
        <v>17042</v>
      </c>
      <c r="C8017" t="s">
        <v>76</v>
      </c>
      <c r="D8017" t="s">
        <v>4526</v>
      </c>
      <c r="E8017" t="s">
        <v>132</v>
      </c>
      <c r="F8017" t="b">
        <v>1</v>
      </c>
      <c r="G8017" t="s">
        <v>13</v>
      </c>
      <c r="H8017" s="1">
        <v>46105.626701388886</v>
      </c>
      <c r="I8017" t="b">
        <v>0</v>
      </c>
      <c r="J8017" t="b">
        <v>0</v>
      </c>
      <c r="K8017" t="s">
        <v>13</v>
      </c>
      <c r="L8017" t="s">
        <v>74</v>
      </c>
      <c r="M8017"/>
      <c r="N8017">
        <v>130</v>
      </c>
      <c r="O8017" t="s">
        <v>5046</v>
      </c>
      <c r="P8017" t="s">
        <v>16523</v>
      </c>
    </row>
    <row r="8018" spans="1:16" x14ac:dyDescent="0.25">
      <c r="A8018" t="s">
        <v>2</v>
      </c>
      <c r="B8018" t="s">
        <v>1133</v>
      </c>
      <c r="C8018" t="s">
        <v>3986</v>
      </c>
      <c r="D8018" t="s">
        <v>2360</v>
      </c>
      <c r="E8018" t="s">
        <v>59</v>
      </c>
      <c r="F8018" t="b">
        <v>0</v>
      </c>
      <c r="G8018" t="s">
        <v>65</v>
      </c>
      <c r="H8018" s="1">
        <v>46105.666747685187</v>
      </c>
      <c r="I8018" t="b">
        <v>1</v>
      </c>
      <c r="J8018" t="b">
        <v>0</v>
      </c>
      <c r="K8018" t="s">
        <v>41</v>
      </c>
      <c r="L8018" t="s">
        <v>74</v>
      </c>
      <c r="M8018"/>
      <c r="N8018">
        <v>30</v>
      </c>
      <c r="O8018" t="s">
        <v>17043</v>
      </c>
    </row>
    <row r="8019" spans="1:16" x14ac:dyDescent="0.25">
      <c r="A8019" t="s">
        <v>0</v>
      </c>
      <c r="B8019" t="s">
        <v>17044</v>
      </c>
      <c r="C8019" t="s">
        <v>6315</v>
      </c>
      <c r="D8019" t="s">
        <v>4526</v>
      </c>
      <c r="E8019" t="s">
        <v>59</v>
      </c>
      <c r="F8019" t="b">
        <v>0</v>
      </c>
      <c r="G8019" t="s">
        <v>40</v>
      </c>
      <c r="H8019" s="1">
        <v>46105.667951388888</v>
      </c>
      <c r="I8019" t="b">
        <v>0</v>
      </c>
      <c r="J8019" t="b">
        <v>0</v>
      </c>
      <c r="K8019" t="s">
        <v>40</v>
      </c>
      <c r="L8019" t="s">
        <v>60</v>
      </c>
      <c r="M8019">
        <v>35000</v>
      </c>
      <c r="N8019"/>
      <c r="O8019" t="s">
        <v>17045</v>
      </c>
      <c r="P8019" t="s">
        <v>15035</v>
      </c>
    </row>
    <row r="8020" spans="1:16" x14ac:dyDescent="0.25">
      <c r="A8020" t="s">
        <v>7</v>
      </c>
      <c r="B8020" t="s">
        <v>17046</v>
      </c>
      <c r="C8020" t="s">
        <v>479</v>
      </c>
      <c r="D8020" t="s">
        <v>4526</v>
      </c>
      <c r="E8020" t="s">
        <v>88</v>
      </c>
      <c r="F8020" t="b">
        <v>0</v>
      </c>
      <c r="G8020" t="s">
        <v>65</v>
      </c>
      <c r="H8020" s="1">
        <v>46105.750081018523</v>
      </c>
      <c r="I8020" t="b">
        <v>1</v>
      </c>
      <c r="J8020" t="b">
        <v>0</v>
      </c>
      <c r="K8020" t="s">
        <v>41</v>
      </c>
      <c r="L8020" t="s">
        <v>74</v>
      </c>
      <c r="M8020"/>
      <c r="N8020">
        <v>127.5</v>
      </c>
      <c r="O8020" t="s">
        <v>3926</v>
      </c>
      <c r="P8020" t="s">
        <v>13730</v>
      </c>
    </row>
    <row r="8021" spans="1:16" x14ac:dyDescent="0.25">
      <c r="A8021" t="s">
        <v>2</v>
      </c>
      <c r="B8021" t="s">
        <v>17047</v>
      </c>
      <c r="C8021" t="s">
        <v>201</v>
      </c>
      <c r="D8021" t="s">
        <v>2734</v>
      </c>
      <c r="E8021" t="s">
        <v>621</v>
      </c>
      <c r="F8021" t="b">
        <v>0</v>
      </c>
      <c r="G8021" t="s">
        <v>77</v>
      </c>
      <c r="H8021" s="1">
        <v>46105.750601851847</v>
      </c>
      <c r="I8021" t="b">
        <v>0</v>
      </c>
      <c r="J8021" t="b">
        <v>0</v>
      </c>
      <c r="K8021" t="s">
        <v>41</v>
      </c>
      <c r="L8021" t="s">
        <v>74</v>
      </c>
      <c r="M8021"/>
      <c r="N8021">
        <v>24</v>
      </c>
      <c r="O8021" t="s">
        <v>17048</v>
      </c>
      <c r="P8021" t="s">
        <v>17049</v>
      </c>
    </row>
    <row r="8022" spans="1:16" x14ac:dyDescent="0.25">
      <c r="A8022" t="s">
        <v>0</v>
      </c>
      <c r="B8022" t="s">
        <v>17050</v>
      </c>
      <c r="C8022" t="s">
        <v>6647</v>
      </c>
      <c r="D8022" t="s">
        <v>4346</v>
      </c>
      <c r="E8022" t="s">
        <v>59</v>
      </c>
      <c r="F8022" t="b">
        <v>0</v>
      </c>
      <c r="G8022" t="s">
        <v>40</v>
      </c>
      <c r="H8022" s="1">
        <v>46105.751284722217</v>
      </c>
      <c r="I8022" t="b">
        <v>1</v>
      </c>
      <c r="J8022" t="b">
        <v>0</v>
      </c>
      <c r="K8022" t="s">
        <v>40</v>
      </c>
      <c r="L8022" t="s">
        <v>60</v>
      </c>
      <c r="M8022">
        <v>41000</v>
      </c>
      <c r="N8022"/>
      <c r="O8022" t="s">
        <v>17051</v>
      </c>
      <c r="P8022" t="s">
        <v>462</v>
      </c>
    </row>
    <row r="8023" spans="1:16" x14ac:dyDescent="0.25">
      <c r="A8023" t="s">
        <v>1</v>
      </c>
      <c r="B8023" t="s">
        <v>17052</v>
      </c>
      <c r="C8023" t="s">
        <v>17053</v>
      </c>
      <c r="D8023" t="s">
        <v>5349</v>
      </c>
      <c r="E8023" t="s">
        <v>59</v>
      </c>
      <c r="F8023" t="b">
        <v>0</v>
      </c>
      <c r="G8023" t="s">
        <v>73</v>
      </c>
      <c r="H8023" s="1">
        <v>46105.834363425929</v>
      </c>
      <c r="I8023" t="b">
        <v>0</v>
      </c>
      <c r="J8023" t="b">
        <v>1</v>
      </c>
      <c r="K8023" t="s">
        <v>41</v>
      </c>
      <c r="L8023" t="s">
        <v>60</v>
      </c>
      <c r="M8023">
        <v>147500</v>
      </c>
      <c r="N8023"/>
      <c r="O8023" t="s">
        <v>3506</v>
      </c>
      <c r="P8023" t="s">
        <v>17054</v>
      </c>
    </row>
    <row r="8024" spans="1:16" x14ac:dyDescent="0.25">
      <c r="A8024" t="s">
        <v>2</v>
      </c>
      <c r="B8024" t="s">
        <v>17055</v>
      </c>
      <c r="C8024" t="s">
        <v>207</v>
      </c>
      <c r="D8024" t="s">
        <v>4526</v>
      </c>
      <c r="E8024" t="s">
        <v>59</v>
      </c>
      <c r="F8024" t="b">
        <v>0</v>
      </c>
      <c r="G8024" t="s">
        <v>63</v>
      </c>
      <c r="H8024" s="1">
        <v>46105.843043981477</v>
      </c>
      <c r="I8024" t="b">
        <v>0</v>
      </c>
      <c r="J8024" t="b">
        <v>0</v>
      </c>
      <c r="K8024" t="s">
        <v>41</v>
      </c>
      <c r="L8024" t="s">
        <v>60</v>
      </c>
      <c r="M8024">
        <v>90000</v>
      </c>
      <c r="N8024"/>
      <c r="O8024" t="s">
        <v>17056</v>
      </c>
      <c r="P8024" t="s">
        <v>17057</v>
      </c>
    </row>
    <row r="8025" spans="1:16" x14ac:dyDescent="0.25">
      <c r="A8025" t="s">
        <v>2</v>
      </c>
      <c r="B8025" t="s">
        <v>17058</v>
      </c>
      <c r="C8025" t="s">
        <v>76</v>
      </c>
      <c r="D8025" t="s">
        <v>4346</v>
      </c>
      <c r="E8025" t="s">
        <v>88</v>
      </c>
      <c r="F8025" t="b">
        <v>1</v>
      </c>
      <c r="G8025" t="s">
        <v>77</v>
      </c>
      <c r="H8025" s="1">
        <v>46105.875555555547</v>
      </c>
      <c r="I8025" t="b">
        <v>0</v>
      </c>
      <c r="J8025" t="b">
        <v>0</v>
      </c>
      <c r="K8025" t="s">
        <v>41</v>
      </c>
      <c r="L8025" t="s">
        <v>74</v>
      </c>
      <c r="M8025"/>
      <c r="N8025">
        <v>76</v>
      </c>
      <c r="O8025" t="s">
        <v>3534</v>
      </c>
      <c r="P8025" t="s">
        <v>85</v>
      </c>
    </row>
    <row r="8026" spans="1:16" x14ac:dyDescent="0.25">
      <c r="A8026" t="s">
        <v>6</v>
      </c>
      <c r="B8026" t="s">
        <v>17059</v>
      </c>
      <c r="C8026" t="s">
        <v>76</v>
      </c>
      <c r="D8026" t="s">
        <v>4346</v>
      </c>
      <c r="F8026" t="b">
        <v>1</v>
      </c>
      <c r="G8026" t="s">
        <v>77</v>
      </c>
      <c r="H8026" s="1">
        <v>46105.875555555547</v>
      </c>
      <c r="I8026" t="b">
        <v>0</v>
      </c>
      <c r="J8026" t="b">
        <v>0</v>
      </c>
      <c r="K8026" t="s">
        <v>41</v>
      </c>
      <c r="L8026" t="s">
        <v>74</v>
      </c>
      <c r="M8026"/>
      <c r="N8026">
        <v>77.5</v>
      </c>
      <c r="O8026" t="s">
        <v>1039</v>
      </c>
      <c r="P8026" t="s">
        <v>85</v>
      </c>
    </row>
    <row r="8027" spans="1:16" x14ac:dyDescent="0.25">
      <c r="A8027" t="s">
        <v>0</v>
      </c>
      <c r="B8027" t="s">
        <v>1711</v>
      </c>
      <c r="C8027" t="s">
        <v>5717</v>
      </c>
      <c r="D8027" t="s">
        <v>4515</v>
      </c>
      <c r="E8027" t="s">
        <v>59</v>
      </c>
      <c r="F8027" t="b">
        <v>0</v>
      </c>
      <c r="G8027" t="s">
        <v>19</v>
      </c>
      <c r="H8027" s="1">
        <v>46106.002060185187</v>
      </c>
      <c r="I8027" t="b">
        <v>0</v>
      </c>
      <c r="J8027" t="b">
        <v>0</v>
      </c>
      <c r="K8027" t="s">
        <v>19</v>
      </c>
      <c r="L8027" t="s">
        <v>60</v>
      </c>
      <c r="M8027">
        <v>787500</v>
      </c>
      <c r="N8027"/>
      <c r="O8027" t="s">
        <v>17060</v>
      </c>
      <c r="P8027" t="s">
        <v>17061</v>
      </c>
    </row>
    <row r="8028" spans="1:16" x14ac:dyDescent="0.25">
      <c r="A8028" t="s">
        <v>0</v>
      </c>
      <c r="B8028" t="s">
        <v>17062</v>
      </c>
      <c r="C8028" t="s">
        <v>121</v>
      </c>
      <c r="D8028" t="s">
        <v>4526</v>
      </c>
      <c r="E8028" t="s">
        <v>88</v>
      </c>
      <c r="F8028" t="b">
        <v>0</v>
      </c>
      <c r="G8028" t="s">
        <v>68</v>
      </c>
      <c r="H8028" s="1">
        <v>46106.041921296302</v>
      </c>
      <c r="I8028" t="b">
        <v>0</v>
      </c>
      <c r="J8028" t="b">
        <v>1</v>
      </c>
      <c r="K8028" t="s">
        <v>41</v>
      </c>
      <c r="L8028" t="s">
        <v>74</v>
      </c>
      <c r="M8028"/>
      <c r="N8028">
        <v>72.5</v>
      </c>
      <c r="O8028" t="s">
        <v>403</v>
      </c>
      <c r="P8028" t="s">
        <v>146</v>
      </c>
    </row>
    <row r="8029" spans="1:16" x14ac:dyDescent="0.25">
      <c r="A8029" t="s">
        <v>2</v>
      </c>
      <c r="B8029" t="s">
        <v>17063</v>
      </c>
      <c r="C8029" t="s">
        <v>76</v>
      </c>
      <c r="D8029" t="s">
        <v>5790</v>
      </c>
      <c r="E8029" t="s">
        <v>59</v>
      </c>
      <c r="F8029" t="b">
        <v>1</v>
      </c>
      <c r="G8029" t="s">
        <v>31</v>
      </c>
      <c r="H8029" s="1">
        <v>46106.13</v>
      </c>
      <c r="I8029" t="b">
        <v>1</v>
      </c>
      <c r="J8029" t="b">
        <v>0</v>
      </c>
      <c r="K8029" t="s">
        <v>31</v>
      </c>
      <c r="L8029" t="s">
        <v>60</v>
      </c>
      <c r="M8029">
        <v>186000</v>
      </c>
      <c r="N8029"/>
      <c r="O8029" t="s">
        <v>17064</v>
      </c>
    </row>
    <row r="8030" spans="1:16" x14ac:dyDescent="0.25">
      <c r="A8030" t="s">
        <v>6</v>
      </c>
      <c r="B8030" t="s">
        <v>11276</v>
      </c>
      <c r="C8030" t="s">
        <v>605</v>
      </c>
      <c r="D8030" t="s">
        <v>16554</v>
      </c>
      <c r="E8030" t="s">
        <v>59</v>
      </c>
      <c r="F8030" t="b">
        <v>0</v>
      </c>
      <c r="G8030" t="s">
        <v>77</v>
      </c>
      <c r="H8030" s="1">
        <v>46106.304085648153</v>
      </c>
      <c r="I8030" t="b">
        <v>0</v>
      </c>
      <c r="J8030" t="b">
        <v>1</v>
      </c>
      <c r="K8030" t="s">
        <v>41</v>
      </c>
      <c r="L8030" t="s">
        <v>60</v>
      </c>
      <c r="M8030">
        <v>147000</v>
      </c>
      <c r="N8030"/>
      <c r="O8030" t="s">
        <v>17065</v>
      </c>
      <c r="P8030" t="s">
        <v>17066</v>
      </c>
    </row>
    <row r="8031" spans="1:16" x14ac:dyDescent="0.25">
      <c r="A8031" t="s">
        <v>2</v>
      </c>
      <c r="B8031" t="s">
        <v>2</v>
      </c>
      <c r="C8031" t="s">
        <v>1647</v>
      </c>
      <c r="D8031" t="s">
        <v>10173</v>
      </c>
      <c r="E8031" t="s">
        <v>59</v>
      </c>
      <c r="F8031" t="b">
        <v>0</v>
      </c>
      <c r="G8031" t="s">
        <v>63</v>
      </c>
      <c r="H8031" s="1">
        <v>46106.329467592594</v>
      </c>
      <c r="I8031" t="b">
        <v>0</v>
      </c>
      <c r="J8031" t="b">
        <v>0</v>
      </c>
      <c r="K8031" t="s">
        <v>41</v>
      </c>
      <c r="L8031" t="s">
        <v>60</v>
      </c>
      <c r="M8031">
        <v>121250</v>
      </c>
      <c r="N8031"/>
      <c r="O8031" t="s">
        <v>10174</v>
      </c>
      <c r="P8031" t="s">
        <v>85</v>
      </c>
    </row>
    <row r="8032" spans="1:16" x14ac:dyDescent="0.25">
      <c r="A8032" t="s">
        <v>2</v>
      </c>
      <c r="B8032" t="s">
        <v>1763</v>
      </c>
      <c r="C8032" t="s">
        <v>812</v>
      </c>
      <c r="D8032" t="s">
        <v>10173</v>
      </c>
      <c r="E8032" t="s">
        <v>59</v>
      </c>
      <c r="F8032" t="b">
        <v>0</v>
      </c>
      <c r="G8032" t="s">
        <v>65</v>
      </c>
      <c r="H8032" s="1">
        <v>46106.345150462963</v>
      </c>
      <c r="I8032" t="b">
        <v>0</v>
      </c>
      <c r="J8032" t="b">
        <v>0</v>
      </c>
      <c r="K8032" t="s">
        <v>41</v>
      </c>
      <c r="L8032" t="s">
        <v>60</v>
      </c>
      <c r="M8032">
        <v>82747.5</v>
      </c>
      <c r="N8032"/>
      <c r="O8032" t="s">
        <v>10174</v>
      </c>
    </row>
    <row r="8033" spans="1:16" x14ac:dyDescent="0.25">
      <c r="A8033" t="s">
        <v>2</v>
      </c>
      <c r="B8033" t="s">
        <v>2543</v>
      </c>
      <c r="C8033" t="s">
        <v>623</v>
      </c>
      <c r="D8033" t="s">
        <v>10173</v>
      </c>
      <c r="E8033" t="s">
        <v>59</v>
      </c>
      <c r="F8033" t="b">
        <v>0</v>
      </c>
      <c r="G8033" t="s">
        <v>65</v>
      </c>
      <c r="H8033" s="1">
        <v>46106.345150462963</v>
      </c>
      <c r="I8033" t="b">
        <v>1</v>
      </c>
      <c r="J8033" t="b">
        <v>0</v>
      </c>
      <c r="K8033" t="s">
        <v>41</v>
      </c>
      <c r="L8033" t="s">
        <v>60</v>
      </c>
      <c r="M8033">
        <v>89740</v>
      </c>
      <c r="N8033"/>
      <c r="O8033" t="s">
        <v>10174</v>
      </c>
      <c r="P8033" t="s">
        <v>705</v>
      </c>
    </row>
    <row r="8034" spans="1:16" x14ac:dyDescent="0.25">
      <c r="A8034" t="s">
        <v>2</v>
      </c>
      <c r="B8034" t="s">
        <v>17067</v>
      </c>
      <c r="C8034" t="s">
        <v>396</v>
      </c>
      <c r="D8034" t="s">
        <v>17068</v>
      </c>
      <c r="E8034" t="s">
        <v>59</v>
      </c>
      <c r="F8034" t="b">
        <v>0</v>
      </c>
      <c r="G8034" t="s">
        <v>68</v>
      </c>
      <c r="H8034" s="1">
        <v>46106.345856481479</v>
      </c>
      <c r="I8034" t="b">
        <v>0</v>
      </c>
      <c r="J8034" t="b">
        <v>1</v>
      </c>
      <c r="K8034" t="s">
        <v>41</v>
      </c>
      <c r="L8034" t="s">
        <v>60</v>
      </c>
      <c r="M8034">
        <v>104000</v>
      </c>
      <c r="N8034"/>
      <c r="O8034" t="s">
        <v>2856</v>
      </c>
      <c r="P8034" t="s">
        <v>17069</v>
      </c>
    </row>
    <row r="8035" spans="1:16" x14ac:dyDescent="0.25">
      <c r="A8035" t="s">
        <v>5</v>
      </c>
      <c r="B8035" t="s">
        <v>17070</v>
      </c>
      <c r="C8035" t="s">
        <v>3764</v>
      </c>
      <c r="D8035" t="s">
        <v>2360</v>
      </c>
      <c r="E8035" t="s">
        <v>59</v>
      </c>
      <c r="F8035" t="b">
        <v>0</v>
      </c>
      <c r="G8035" t="s">
        <v>65</v>
      </c>
      <c r="H8035" s="1">
        <v>46106.387638888889</v>
      </c>
      <c r="I8035" t="b">
        <v>0</v>
      </c>
      <c r="J8035" t="b">
        <v>1</v>
      </c>
      <c r="K8035" t="s">
        <v>41</v>
      </c>
      <c r="L8035" t="s">
        <v>60</v>
      </c>
      <c r="M8035">
        <v>135000</v>
      </c>
      <c r="N8035"/>
      <c r="O8035" t="s">
        <v>4007</v>
      </c>
      <c r="P8035" t="s">
        <v>17071</v>
      </c>
    </row>
    <row r="8036" spans="1:16" x14ac:dyDescent="0.25">
      <c r="A8036" t="s">
        <v>5</v>
      </c>
      <c r="B8036" t="s">
        <v>17072</v>
      </c>
      <c r="C8036" t="s">
        <v>76</v>
      </c>
      <c r="D8036" t="s">
        <v>4599</v>
      </c>
      <c r="E8036" t="s">
        <v>59</v>
      </c>
      <c r="F8036" t="b">
        <v>1</v>
      </c>
      <c r="G8036" t="s">
        <v>40</v>
      </c>
      <c r="H8036" s="1">
        <v>46106.388136574067</v>
      </c>
      <c r="I8036" t="b">
        <v>1</v>
      </c>
      <c r="J8036" t="b">
        <v>0</v>
      </c>
      <c r="K8036" t="s">
        <v>40</v>
      </c>
      <c r="L8036" t="s">
        <v>60</v>
      </c>
      <c r="M8036">
        <v>82500</v>
      </c>
      <c r="N8036"/>
      <c r="O8036" t="s">
        <v>2593</v>
      </c>
      <c r="P8036" t="s">
        <v>1348</v>
      </c>
    </row>
    <row r="8037" spans="1:16" x14ac:dyDescent="0.25">
      <c r="A8037" t="s">
        <v>0</v>
      </c>
      <c r="B8037" t="s">
        <v>17073</v>
      </c>
      <c r="C8037" t="s">
        <v>382</v>
      </c>
      <c r="D8037" t="s">
        <v>4346</v>
      </c>
      <c r="E8037" t="s">
        <v>132</v>
      </c>
      <c r="F8037" t="b">
        <v>0</v>
      </c>
      <c r="G8037" t="s">
        <v>77</v>
      </c>
      <c r="H8037" s="1">
        <v>46106.428530092591</v>
      </c>
      <c r="I8037" t="b">
        <v>0</v>
      </c>
      <c r="J8037" t="b">
        <v>0</v>
      </c>
      <c r="K8037" t="s">
        <v>41</v>
      </c>
      <c r="L8037" t="s">
        <v>74</v>
      </c>
      <c r="M8037"/>
      <c r="N8037">
        <v>18.45</v>
      </c>
      <c r="O8037" t="s">
        <v>3433</v>
      </c>
      <c r="P8037" t="s">
        <v>17074</v>
      </c>
    </row>
    <row r="8038" spans="1:16" x14ac:dyDescent="0.25">
      <c r="A8038" t="s">
        <v>0</v>
      </c>
      <c r="B8038" t="s">
        <v>17075</v>
      </c>
      <c r="C8038" t="s">
        <v>353</v>
      </c>
      <c r="D8038" t="s">
        <v>2360</v>
      </c>
      <c r="E8038" t="s">
        <v>59</v>
      </c>
      <c r="F8038" t="b">
        <v>0</v>
      </c>
      <c r="G8038" t="s">
        <v>77</v>
      </c>
      <c r="H8038" s="1">
        <v>46106.428680555553</v>
      </c>
      <c r="I8038" t="b">
        <v>1</v>
      </c>
      <c r="J8038" t="b">
        <v>0</v>
      </c>
      <c r="K8038" t="s">
        <v>41</v>
      </c>
      <c r="L8038" t="s">
        <v>60</v>
      </c>
      <c r="M8038">
        <v>225500</v>
      </c>
      <c r="N8038"/>
      <c r="O8038" t="s">
        <v>2166</v>
      </c>
      <c r="P8038" t="s">
        <v>954</v>
      </c>
    </row>
    <row r="8039" spans="1:16" x14ac:dyDescent="0.25">
      <c r="A8039" t="s">
        <v>0</v>
      </c>
      <c r="B8039" t="s">
        <v>17076</v>
      </c>
      <c r="C8039" t="s">
        <v>382</v>
      </c>
      <c r="D8039" t="s">
        <v>4346</v>
      </c>
      <c r="E8039" t="s">
        <v>132</v>
      </c>
      <c r="F8039" t="b">
        <v>0</v>
      </c>
      <c r="G8039" t="s">
        <v>77</v>
      </c>
      <c r="H8039" s="1">
        <v>46106.428680555553</v>
      </c>
      <c r="I8039" t="b">
        <v>0</v>
      </c>
      <c r="J8039" t="b">
        <v>0</v>
      </c>
      <c r="K8039" t="s">
        <v>41</v>
      </c>
      <c r="L8039" t="s">
        <v>74</v>
      </c>
      <c r="M8039"/>
      <c r="N8039">
        <v>18.45</v>
      </c>
      <c r="O8039" t="s">
        <v>3433</v>
      </c>
      <c r="P8039" t="s">
        <v>1482</v>
      </c>
    </row>
    <row r="8040" spans="1:16" x14ac:dyDescent="0.25">
      <c r="A8040" t="s">
        <v>2</v>
      </c>
      <c r="B8040" t="s">
        <v>659</v>
      </c>
      <c r="C8040" t="s">
        <v>17077</v>
      </c>
      <c r="D8040" t="s">
        <v>2360</v>
      </c>
      <c r="E8040" t="s">
        <v>59</v>
      </c>
      <c r="F8040" t="b">
        <v>0</v>
      </c>
      <c r="G8040" t="s">
        <v>77</v>
      </c>
      <c r="H8040" s="1">
        <v>46106.429027777784</v>
      </c>
      <c r="I8040" t="b">
        <v>0</v>
      </c>
      <c r="J8040" t="b">
        <v>0</v>
      </c>
      <c r="K8040" t="s">
        <v>41</v>
      </c>
      <c r="L8040" t="s">
        <v>60</v>
      </c>
      <c r="M8040">
        <v>111700</v>
      </c>
      <c r="N8040"/>
      <c r="O8040" t="s">
        <v>2795</v>
      </c>
      <c r="P8040" t="s">
        <v>17078</v>
      </c>
    </row>
    <row r="8041" spans="1:16" x14ac:dyDescent="0.25">
      <c r="A8041" t="s">
        <v>3</v>
      </c>
      <c r="B8041" t="s">
        <v>17079</v>
      </c>
      <c r="C8041" t="s">
        <v>81</v>
      </c>
      <c r="D8041" t="s">
        <v>4526</v>
      </c>
      <c r="E8041" t="s">
        <v>59</v>
      </c>
      <c r="F8041" t="b">
        <v>0</v>
      </c>
      <c r="G8041" t="s">
        <v>77</v>
      </c>
      <c r="H8041" s="1">
        <v>46106.470752314817</v>
      </c>
      <c r="I8041" t="b">
        <v>0</v>
      </c>
      <c r="J8041" t="b">
        <v>0</v>
      </c>
      <c r="K8041" t="s">
        <v>41</v>
      </c>
      <c r="L8041" t="s">
        <v>60</v>
      </c>
      <c r="M8041">
        <v>205000</v>
      </c>
      <c r="N8041"/>
      <c r="O8041" t="s">
        <v>701</v>
      </c>
    </row>
    <row r="8042" spans="1:16" x14ac:dyDescent="0.25">
      <c r="A8042" t="s">
        <v>2</v>
      </c>
      <c r="B8042" t="s">
        <v>128</v>
      </c>
      <c r="C8042" t="s">
        <v>1883</v>
      </c>
      <c r="D8042" t="s">
        <v>4346</v>
      </c>
      <c r="E8042" t="s">
        <v>59</v>
      </c>
      <c r="F8042" t="b">
        <v>0</v>
      </c>
      <c r="G8042" t="s">
        <v>68</v>
      </c>
      <c r="H8042" s="1">
        <v>46106.470856481479</v>
      </c>
      <c r="I8042" t="b">
        <v>0</v>
      </c>
      <c r="J8042" t="b">
        <v>1</v>
      </c>
      <c r="K8042" t="s">
        <v>41</v>
      </c>
      <c r="L8042" t="s">
        <v>60</v>
      </c>
      <c r="M8042">
        <v>100853</v>
      </c>
      <c r="N8042"/>
      <c r="O8042" t="s">
        <v>1916</v>
      </c>
      <c r="P8042" t="s">
        <v>17080</v>
      </c>
    </row>
    <row r="8043" spans="1:16" x14ac:dyDescent="0.25">
      <c r="A8043" t="s">
        <v>3</v>
      </c>
      <c r="B8043" t="s">
        <v>17081</v>
      </c>
      <c r="C8043" t="s">
        <v>76</v>
      </c>
      <c r="D8043" t="s">
        <v>4526</v>
      </c>
      <c r="E8043" t="s">
        <v>132</v>
      </c>
      <c r="F8043" t="b">
        <v>1</v>
      </c>
      <c r="G8043" t="s">
        <v>13</v>
      </c>
      <c r="H8043" s="1">
        <v>46106.471666666657</v>
      </c>
      <c r="I8043" t="b">
        <v>1</v>
      </c>
      <c r="J8043" t="b">
        <v>0</v>
      </c>
      <c r="K8043" t="s">
        <v>13</v>
      </c>
      <c r="L8043" t="s">
        <v>74</v>
      </c>
      <c r="M8043"/>
      <c r="N8043">
        <v>130</v>
      </c>
      <c r="O8043" t="s">
        <v>5046</v>
      </c>
    </row>
    <row r="8044" spans="1:16" x14ac:dyDescent="0.25">
      <c r="A8044" t="s">
        <v>4</v>
      </c>
      <c r="B8044" t="s">
        <v>2973</v>
      </c>
      <c r="C8044" t="s">
        <v>79</v>
      </c>
      <c r="D8044" t="s">
        <v>4526</v>
      </c>
      <c r="E8044" t="s">
        <v>59</v>
      </c>
      <c r="F8044" t="b">
        <v>0</v>
      </c>
      <c r="G8044" t="s">
        <v>77</v>
      </c>
      <c r="H8044" s="1">
        <v>46106.512037037042</v>
      </c>
      <c r="I8044" t="b">
        <v>1</v>
      </c>
      <c r="J8044" t="b">
        <v>0</v>
      </c>
      <c r="K8044" t="s">
        <v>41</v>
      </c>
      <c r="L8044" t="s">
        <v>60</v>
      </c>
      <c r="M8044">
        <v>125000</v>
      </c>
      <c r="N8044"/>
      <c r="O8044" t="s">
        <v>701</v>
      </c>
      <c r="P8044" t="s">
        <v>2663</v>
      </c>
    </row>
    <row r="8045" spans="1:16" x14ac:dyDescent="0.25">
      <c r="A8045" t="s">
        <v>0</v>
      </c>
      <c r="B8045" t="s">
        <v>17082</v>
      </c>
      <c r="C8045" t="s">
        <v>454</v>
      </c>
      <c r="D8045" t="s">
        <v>4346</v>
      </c>
      <c r="E8045" t="s">
        <v>88</v>
      </c>
      <c r="F8045" t="b">
        <v>0</v>
      </c>
      <c r="G8045" t="s">
        <v>65</v>
      </c>
      <c r="H8045" s="1">
        <v>46106.541770833333</v>
      </c>
      <c r="I8045" t="b">
        <v>1</v>
      </c>
      <c r="J8045" t="b">
        <v>0</v>
      </c>
      <c r="K8045" t="s">
        <v>41</v>
      </c>
      <c r="L8045" t="s">
        <v>60</v>
      </c>
      <c r="M8045">
        <v>78424.89</v>
      </c>
      <c r="N8045"/>
      <c r="O8045" t="s">
        <v>17083</v>
      </c>
      <c r="P8045" t="s">
        <v>2751</v>
      </c>
    </row>
    <row r="8046" spans="1:16" x14ac:dyDescent="0.25">
      <c r="A8046" t="s">
        <v>1</v>
      </c>
      <c r="B8046" t="s">
        <v>17084</v>
      </c>
      <c r="C8046" t="s">
        <v>1663</v>
      </c>
      <c r="D8046" t="s">
        <v>4526</v>
      </c>
      <c r="E8046" t="s">
        <v>59</v>
      </c>
      <c r="F8046" t="b">
        <v>0</v>
      </c>
      <c r="G8046" t="s">
        <v>77</v>
      </c>
      <c r="H8046" s="1">
        <v>46106.554340277777</v>
      </c>
      <c r="I8046" t="b">
        <v>1</v>
      </c>
      <c r="J8046" t="b">
        <v>0</v>
      </c>
      <c r="K8046" t="s">
        <v>41</v>
      </c>
      <c r="L8046" t="s">
        <v>74</v>
      </c>
      <c r="M8046"/>
      <c r="N8046">
        <v>72.5</v>
      </c>
      <c r="O8046" t="s">
        <v>1164</v>
      </c>
    </row>
    <row r="8047" spans="1:16" x14ac:dyDescent="0.25">
      <c r="A8047" t="s">
        <v>8</v>
      </c>
      <c r="B8047" t="s">
        <v>17085</v>
      </c>
      <c r="C8047" t="s">
        <v>97</v>
      </c>
      <c r="D8047" t="s">
        <v>4526</v>
      </c>
      <c r="E8047" t="s">
        <v>59</v>
      </c>
      <c r="F8047" t="b">
        <v>0</v>
      </c>
      <c r="G8047" t="s">
        <v>89</v>
      </c>
      <c r="H8047" s="1">
        <v>46106.595902777779</v>
      </c>
      <c r="I8047" t="b">
        <v>0</v>
      </c>
      <c r="J8047" t="b">
        <v>1</v>
      </c>
      <c r="K8047" t="s">
        <v>41</v>
      </c>
      <c r="L8047" t="s">
        <v>60</v>
      </c>
      <c r="M8047">
        <v>179500</v>
      </c>
      <c r="N8047"/>
      <c r="O8047" t="s">
        <v>98</v>
      </c>
      <c r="P8047" t="s">
        <v>5564</v>
      </c>
    </row>
    <row r="8048" spans="1:16" x14ac:dyDescent="0.25">
      <c r="A8048" t="s">
        <v>1</v>
      </c>
      <c r="B8048" t="s">
        <v>17086</v>
      </c>
      <c r="C8048" t="s">
        <v>76</v>
      </c>
      <c r="D8048" t="s">
        <v>4622</v>
      </c>
      <c r="E8048" t="s">
        <v>59</v>
      </c>
      <c r="F8048" t="b">
        <v>1</v>
      </c>
      <c r="G8048" t="s">
        <v>32</v>
      </c>
      <c r="H8048" s="1">
        <v>46106.623483796298</v>
      </c>
      <c r="I8048" t="b">
        <v>0</v>
      </c>
      <c r="J8048" t="b">
        <v>0</v>
      </c>
      <c r="K8048" t="s">
        <v>32</v>
      </c>
      <c r="L8048" t="s">
        <v>60</v>
      </c>
      <c r="M8048">
        <v>260000</v>
      </c>
      <c r="N8048"/>
      <c r="O8048" t="s">
        <v>4623</v>
      </c>
      <c r="P8048" t="s">
        <v>3954</v>
      </c>
    </row>
    <row r="8049" spans="1:16" x14ac:dyDescent="0.25">
      <c r="A8049" t="s">
        <v>6</v>
      </c>
      <c r="B8049" t="s">
        <v>17087</v>
      </c>
      <c r="C8049" t="s">
        <v>79</v>
      </c>
      <c r="D8049" t="s">
        <v>4346</v>
      </c>
      <c r="E8049" t="s">
        <v>59</v>
      </c>
      <c r="F8049" t="b">
        <v>0</v>
      </c>
      <c r="G8049" t="s">
        <v>77</v>
      </c>
      <c r="H8049" s="1">
        <v>46106.637407407397</v>
      </c>
      <c r="I8049" t="b">
        <v>0</v>
      </c>
      <c r="J8049" t="b">
        <v>1</v>
      </c>
      <c r="K8049" t="s">
        <v>41</v>
      </c>
      <c r="L8049" t="s">
        <v>60</v>
      </c>
      <c r="M8049">
        <v>196500</v>
      </c>
      <c r="N8049"/>
      <c r="O8049" t="s">
        <v>1183</v>
      </c>
      <c r="P8049" t="s">
        <v>8680</v>
      </c>
    </row>
    <row r="8050" spans="1:16" x14ac:dyDescent="0.25">
      <c r="A8050" t="s">
        <v>5</v>
      </c>
      <c r="B8050" t="s">
        <v>17088</v>
      </c>
      <c r="C8050" t="s">
        <v>84</v>
      </c>
      <c r="D8050" t="s">
        <v>4346</v>
      </c>
      <c r="E8050" t="s">
        <v>59</v>
      </c>
      <c r="F8050" t="b">
        <v>0</v>
      </c>
      <c r="G8050" t="s">
        <v>77</v>
      </c>
      <c r="H8050" s="1">
        <v>46106.637708333343</v>
      </c>
      <c r="I8050" t="b">
        <v>1</v>
      </c>
      <c r="J8050" t="b">
        <v>1</v>
      </c>
      <c r="K8050" t="s">
        <v>41</v>
      </c>
      <c r="L8050" t="s">
        <v>60</v>
      </c>
      <c r="M8050">
        <v>200000</v>
      </c>
      <c r="N8050"/>
      <c r="O8050" t="s">
        <v>1183</v>
      </c>
      <c r="P8050" t="s">
        <v>17089</v>
      </c>
    </row>
    <row r="8051" spans="1:16" x14ac:dyDescent="0.25">
      <c r="A8051" t="s">
        <v>6</v>
      </c>
      <c r="B8051" t="s">
        <v>17090</v>
      </c>
      <c r="C8051" t="s">
        <v>13</v>
      </c>
      <c r="D8051" t="s">
        <v>5102</v>
      </c>
      <c r="E8051" t="s">
        <v>59</v>
      </c>
      <c r="F8051" t="b">
        <v>0</v>
      </c>
      <c r="G8051" t="s">
        <v>13</v>
      </c>
      <c r="H8051" s="1">
        <v>46106.638437499998</v>
      </c>
      <c r="I8051" t="b">
        <v>0</v>
      </c>
      <c r="J8051" t="b">
        <v>0</v>
      </c>
      <c r="K8051" t="s">
        <v>13</v>
      </c>
      <c r="L8051" t="s">
        <v>60</v>
      </c>
      <c r="M8051">
        <v>217500</v>
      </c>
      <c r="N8051"/>
      <c r="O8051" t="s">
        <v>17091</v>
      </c>
      <c r="P8051" t="s">
        <v>1299</v>
      </c>
    </row>
    <row r="8052" spans="1:16" x14ac:dyDescent="0.25">
      <c r="A8052" t="s">
        <v>0</v>
      </c>
      <c r="B8052" t="s">
        <v>17092</v>
      </c>
      <c r="C8052" t="s">
        <v>3228</v>
      </c>
      <c r="D8052" t="s">
        <v>4526</v>
      </c>
      <c r="E8052" t="s">
        <v>88</v>
      </c>
      <c r="F8052" t="b">
        <v>0</v>
      </c>
      <c r="G8052" t="s">
        <v>65</v>
      </c>
      <c r="H8052" s="1">
        <v>46106.667002314818</v>
      </c>
      <c r="I8052" t="b">
        <v>0</v>
      </c>
      <c r="J8052" t="b">
        <v>0</v>
      </c>
      <c r="K8052" t="s">
        <v>41</v>
      </c>
      <c r="L8052" t="s">
        <v>74</v>
      </c>
      <c r="M8052"/>
      <c r="N8052">
        <v>57.5</v>
      </c>
      <c r="O8052" t="s">
        <v>17093</v>
      </c>
      <c r="P8052" t="s">
        <v>288</v>
      </c>
    </row>
    <row r="8053" spans="1:16" x14ac:dyDescent="0.25">
      <c r="A8053" t="s">
        <v>2</v>
      </c>
      <c r="B8053" t="s">
        <v>191</v>
      </c>
      <c r="C8053" t="s">
        <v>616</v>
      </c>
      <c r="D8053" t="s">
        <v>16554</v>
      </c>
      <c r="E8053" t="s">
        <v>59</v>
      </c>
      <c r="F8053" t="b">
        <v>0</v>
      </c>
      <c r="G8053" t="s">
        <v>73</v>
      </c>
      <c r="H8053" s="1">
        <v>46106.679131944453</v>
      </c>
      <c r="I8053" t="b">
        <v>0</v>
      </c>
      <c r="J8053" t="b">
        <v>1</v>
      </c>
      <c r="K8053" t="s">
        <v>41</v>
      </c>
      <c r="L8053" t="s">
        <v>60</v>
      </c>
      <c r="M8053">
        <v>190500</v>
      </c>
      <c r="N8053"/>
      <c r="O8053" t="s">
        <v>98</v>
      </c>
      <c r="P8053" t="s">
        <v>3601</v>
      </c>
    </row>
    <row r="8054" spans="1:16" x14ac:dyDescent="0.25">
      <c r="A8054" t="s">
        <v>5</v>
      </c>
      <c r="B8054" t="s">
        <v>17094</v>
      </c>
      <c r="C8054" t="s">
        <v>370</v>
      </c>
      <c r="D8054" t="s">
        <v>4526</v>
      </c>
      <c r="E8054" t="s">
        <v>88</v>
      </c>
      <c r="F8054" t="b">
        <v>0</v>
      </c>
      <c r="G8054" t="s">
        <v>65</v>
      </c>
      <c r="H8054" s="1">
        <v>46106.679270833331</v>
      </c>
      <c r="I8054" t="b">
        <v>1</v>
      </c>
      <c r="J8054" t="b">
        <v>0</v>
      </c>
      <c r="K8054" t="s">
        <v>41</v>
      </c>
      <c r="L8054" t="s">
        <v>74</v>
      </c>
      <c r="M8054"/>
      <c r="N8054">
        <v>75</v>
      </c>
      <c r="O8054" t="s">
        <v>2143</v>
      </c>
      <c r="P8054" t="s">
        <v>9583</v>
      </c>
    </row>
    <row r="8055" spans="1:16" x14ac:dyDescent="0.25">
      <c r="A8055" t="s">
        <v>1</v>
      </c>
      <c r="B8055" t="s">
        <v>17095</v>
      </c>
      <c r="C8055" t="s">
        <v>76</v>
      </c>
      <c r="D8055" t="s">
        <v>4346</v>
      </c>
      <c r="E8055" t="s">
        <v>59</v>
      </c>
      <c r="F8055" t="b">
        <v>1</v>
      </c>
      <c r="G8055" t="s">
        <v>65</v>
      </c>
      <c r="H8055" s="1">
        <v>46106.679305555554</v>
      </c>
      <c r="I8055" t="b">
        <v>0</v>
      </c>
      <c r="J8055" t="b">
        <v>1</v>
      </c>
      <c r="K8055" t="s">
        <v>41</v>
      </c>
      <c r="L8055" t="s">
        <v>60</v>
      </c>
      <c r="M8055">
        <v>160000</v>
      </c>
      <c r="N8055"/>
      <c r="O8055" t="s">
        <v>17096</v>
      </c>
      <c r="P8055" t="s">
        <v>17097</v>
      </c>
    </row>
    <row r="8056" spans="1:16" x14ac:dyDescent="0.25">
      <c r="A8056" t="s">
        <v>0</v>
      </c>
      <c r="B8056" t="s">
        <v>17098</v>
      </c>
      <c r="C8056" t="s">
        <v>17099</v>
      </c>
      <c r="D8056" t="s">
        <v>4346</v>
      </c>
      <c r="E8056" t="s">
        <v>59</v>
      </c>
      <c r="F8056" t="b">
        <v>0</v>
      </c>
      <c r="G8056" t="s">
        <v>63</v>
      </c>
      <c r="H8056" s="1">
        <v>46106.704340277778</v>
      </c>
      <c r="I8056" t="b">
        <v>1</v>
      </c>
      <c r="J8056" t="b">
        <v>1</v>
      </c>
      <c r="K8056" t="s">
        <v>41</v>
      </c>
      <c r="L8056" t="s">
        <v>60</v>
      </c>
      <c r="M8056">
        <v>67500</v>
      </c>
      <c r="N8056"/>
      <c r="O8056" t="s">
        <v>17100</v>
      </c>
      <c r="P8056" t="s">
        <v>1082</v>
      </c>
    </row>
    <row r="8057" spans="1:16" x14ac:dyDescent="0.25">
      <c r="A8057" t="s">
        <v>0</v>
      </c>
      <c r="B8057" t="s">
        <v>3836</v>
      </c>
      <c r="C8057" t="s">
        <v>81</v>
      </c>
      <c r="D8057" t="s">
        <v>4526</v>
      </c>
      <c r="E8057" t="s">
        <v>88</v>
      </c>
      <c r="F8057" t="b">
        <v>0</v>
      </c>
      <c r="G8057" t="s">
        <v>77</v>
      </c>
      <c r="H8057" s="1">
        <v>46106.720196759263</v>
      </c>
      <c r="I8057" t="b">
        <v>1</v>
      </c>
      <c r="J8057" t="b">
        <v>0</v>
      </c>
      <c r="K8057" t="s">
        <v>41</v>
      </c>
      <c r="L8057" t="s">
        <v>74</v>
      </c>
      <c r="M8057"/>
      <c r="N8057">
        <v>52</v>
      </c>
      <c r="O8057" t="s">
        <v>16987</v>
      </c>
      <c r="P8057" t="s">
        <v>1650</v>
      </c>
    </row>
    <row r="8058" spans="1:16" x14ac:dyDescent="0.25">
      <c r="A8058" t="s">
        <v>1</v>
      </c>
      <c r="B8058" t="s">
        <v>17101</v>
      </c>
      <c r="C8058" t="s">
        <v>326</v>
      </c>
      <c r="D8058" t="s">
        <v>4346</v>
      </c>
      <c r="E8058" t="s">
        <v>88</v>
      </c>
      <c r="F8058" t="b">
        <v>0</v>
      </c>
      <c r="G8058" t="s">
        <v>77</v>
      </c>
      <c r="H8058" s="1">
        <v>46106.720196759263</v>
      </c>
      <c r="I8058" t="b">
        <v>1</v>
      </c>
      <c r="J8058" t="b">
        <v>0</v>
      </c>
      <c r="K8058" t="s">
        <v>41</v>
      </c>
      <c r="L8058" t="s">
        <v>74</v>
      </c>
      <c r="M8058"/>
      <c r="N8058">
        <v>50</v>
      </c>
      <c r="O8058" t="s">
        <v>17102</v>
      </c>
      <c r="P8058" t="s">
        <v>17103</v>
      </c>
    </row>
    <row r="8059" spans="1:16" x14ac:dyDescent="0.25">
      <c r="A8059" t="s">
        <v>0</v>
      </c>
      <c r="B8059" t="s">
        <v>13765</v>
      </c>
      <c r="C8059" t="s">
        <v>92</v>
      </c>
      <c r="D8059" t="s">
        <v>4526</v>
      </c>
      <c r="F8059" t="b">
        <v>0</v>
      </c>
      <c r="G8059" t="s">
        <v>77</v>
      </c>
      <c r="H8059" s="1">
        <v>46106.720370370371</v>
      </c>
      <c r="I8059" t="b">
        <v>1</v>
      </c>
      <c r="J8059" t="b">
        <v>1</v>
      </c>
      <c r="K8059" t="s">
        <v>41</v>
      </c>
      <c r="L8059" t="s">
        <v>74</v>
      </c>
      <c r="M8059"/>
      <c r="N8059">
        <v>72.5</v>
      </c>
      <c r="O8059" t="s">
        <v>2136</v>
      </c>
      <c r="P8059" t="s">
        <v>597</v>
      </c>
    </row>
    <row r="8060" spans="1:16" x14ac:dyDescent="0.25">
      <c r="A8060" t="s">
        <v>2</v>
      </c>
      <c r="B8060" t="s">
        <v>17104</v>
      </c>
      <c r="C8060" t="s">
        <v>201</v>
      </c>
      <c r="D8060" t="s">
        <v>4984</v>
      </c>
      <c r="E8060" t="s">
        <v>10263</v>
      </c>
      <c r="F8060" t="b">
        <v>0</v>
      </c>
      <c r="G8060" t="s">
        <v>77</v>
      </c>
      <c r="H8060" s="1">
        <v>46106.72074074074</v>
      </c>
      <c r="I8060" t="b">
        <v>1</v>
      </c>
      <c r="J8060" t="b">
        <v>0</v>
      </c>
      <c r="K8060" t="s">
        <v>41</v>
      </c>
      <c r="L8060" t="s">
        <v>74</v>
      </c>
      <c r="M8060"/>
      <c r="N8060">
        <v>47.5</v>
      </c>
      <c r="O8060" t="s">
        <v>4984</v>
      </c>
    </row>
    <row r="8061" spans="1:16" x14ac:dyDescent="0.25">
      <c r="A8061" t="s">
        <v>1</v>
      </c>
      <c r="B8061" t="s">
        <v>17105</v>
      </c>
      <c r="C8061" t="s">
        <v>194</v>
      </c>
      <c r="D8061" t="s">
        <v>5349</v>
      </c>
      <c r="E8061" t="s">
        <v>59</v>
      </c>
      <c r="F8061" t="b">
        <v>0</v>
      </c>
      <c r="G8061" t="s">
        <v>65</v>
      </c>
      <c r="H8061" s="1">
        <v>46106.720972222232</v>
      </c>
      <c r="I8061" t="b">
        <v>0</v>
      </c>
      <c r="J8061" t="b">
        <v>1</v>
      </c>
      <c r="K8061" t="s">
        <v>41</v>
      </c>
      <c r="L8061" t="s">
        <v>60</v>
      </c>
      <c r="M8061">
        <v>155500</v>
      </c>
      <c r="N8061"/>
      <c r="O8061" t="s">
        <v>1197</v>
      </c>
      <c r="P8061" t="s">
        <v>17106</v>
      </c>
    </row>
    <row r="8062" spans="1:16" x14ac:dyDescent="0.25">
      <c r="A8062" t="s">
        <v>1</v>
      </c>
      <c r="B8062" t="s">
        <v>17107</v>
      </c>
      <c r="C8062" t="s">
        <v>162</v>
      </c>
      <c r="D8062" t="s">
        <v>4346</v>
      </c>
      <c r="E8062" t="s">
        <v>59</v>
      </c>
      <c r="F8062" t="b">
        <v>0</v>
      </c>
      <c r="G8062" t="s">
        <v>73</v>
      </c>
      <c r="H8062" s="1">
        <v>46106.721099537041</v>
      </c>
      <c r="I8062" t="b">
        <v>0</v>
      </c>
      <c r="J8062" t="b">
        <v>1</v>
      </c>
      <c r="K8062" t="s">
        <v>41</v>
      </c>
      <c r="L8062" t="s">
        <v>60</v>
      </c>
      <c r="M8062">
        <v>155500</v>
      </c>
      <c r="N8062"/>
      <c r="O8062" t="s">
        <v>1183</v>
      </c>
      <c r="P8062" t="s">
        <v>17108</v>
      </c>
    </row>
    <row r="8063" spans="1:16" x14ac:dyDescent="0.25">
      <c r="A8063" t="s">
        <v>1</v>
      </c>
      <c r="B8063" t="s">
        <v>17109</v>
      </c>
      <c r="C8063" t="s">
        <v>40</v>
      </c>
      <c r="D8063" t="s">
        <v>4526</v>
      </c>
      <c r="E8063" t="s">
        <v>59</v>
      </c>
      <c r="F8063" t="b">
        <v>0</v>
      </c>
      <c r="G8063" t="s">
        <v>40</v>
      </c>
      <c r="H8063" s="1">
        <v>46106.72146990741</v>
      </c>
      <c r="I8063" t="b">
        <v>1</v>
      </c>
      <c r="J8063" t="b">
        <v>0</v>
      </c>
      <c r="K8063" t="s">
        <v>40</v>
      </c>
      <c r="L8063" t="s">
        <v>60</v>
      </c>
      <c r="M8063">
        <v>125000</v>
      </c>
      <c r="N8063"/>
      <c r="O8063" t="s">
        <v>12734</v>
      </c>
      <c r="P8063" t="s">
        <v>17110</v>
      </c>
    </row>
    <row r="8064" spans="1:16" x14ac:dyDescent="0.25">
      <c r="A8064" t="s">
        <v>2</v>
      </c>
      <c r="B8064" t="s">
        <v>17111</v>
      </c>
      <c r="C8064" t="s">
        <v>5215</v>
      </c>
      <c r="D8064" t="s">
        <v>4346</v>
      </c>
      <c r="E8064" t="s">
        <v>59</v>
      </c>
      <c r="F8064" t="b">
        <v>0</v>
      </c>
      <c r="G8064" t="s">
        <v>19</v>
      </c>
      <c r="H8064" s="1">
        <v>46106.722175925926</v>
      </c>
      <c r="I8064" t="b">
        <v>0</v>
      </c>
      <c r="J8064" t="b">
        <v>0</v>
      </c>
      <c r="K8064" t="s">
        <v>19</v>
      </c>
      <c r="L8064" t="s">
        <v>60</v>
      </c>
      <c r="M8064">
        <v>450000</v>
      </c>
      <c r="N8064"/>
      <c r="O8064" t="s">
        <v>17112</v>
      </c>
      <c r="P8064" t="s">
        <v>17113</v>
      </c>
    </row>
    <row r="8065" spans="1:16" x14ac:dyDescent="0.25">
      <c r="A8065" t="s">
        <v>1</v>
      </c>
      <c r="B8065" t="s">
        <v>17114</v>
      </c>
      <c r="C8065" t="s">
        <v>13767</v>
      </c>
      <c r="D8065" t="s">
        <v>4346</v>
      </c>
      <c r="E8065" t="s">
        <v>59</v>
      </c>
      <c r="F8065" t="b">
        <v>0</v>
      </c>
      <c r="G8065" t="s">
        <v>19</v>
      </c>
      <c r="H8065" s="1">
        <v>46106.722233796303</v>
      </c>
      <c r="I8065" t="b">
        <v>1</v>
      </c>
      <c r="J8065" t="b">
        <v>0</v>
      </c>
      <c r="K8065" t="s">
        <v>19</v>
      </c>
      <c r="L8065" t="s">
        <v>60</v>
      </c>
      <c r="M8065">
        <v>400000</v>
      </c>
      <c r="N8065"/>
      <c r="O8065" t="s">
        <v>17115</v>
      </c>
      <c r="P8065" t="s">
        <v>17116</v>
      </c>
    </row>
    <row r="8066" spans="1:16" x14ac:dyDescent="0.25">
      <c r="A8066" t="s">
        <v>1</v>
      </c>
      <c r="B8066" t="s">
        <v>17117</v>
      </c>
      <c r="C8066" t="s">
        <v>5215</v>
      </c>
      <c r="D8066" t="s">
        <v>4346</v>
      </c>
      <c r="E8066" t="s">
        <v>59</v>
      </c>
      <c r="F8066" t="b">
        <v>0</v>
      </c>
      <c r="G8066" t="s">
        <v>19</v>
      </c>
      <c r="H8066" s="1">
        <v>46106.722233796303</v>
      </c>
      <c r="I8066" t="b">
        <v>1</v>
      </c>
      <c r="J8066" t="b">
        <v>0</v>
      </c>
      <c r="K8066" t="s">
        <v>19</v>
      </c>
      <c r="L8066" t="s">
        <v>60</v>
      </c>
      <c r="M8066">
        <v>650000</v>
      </c>
      <c r="N8066"/>
      <c r="O8066" t="s">
        <v>17118</v>
      </c>
      <c r="P8066" t="s">
        <v>3082</v>
      </c>
    </row>
    <row r="8067" spans="1:16" x14ac:dyDescent="0.25">
      <c r="A8067" t="s">
        <v>0</v>
      </c>
      <c r="B8067" t="s">
        <v>17119</v>
      </c>
      <c r="C8067" t="s">
        <v>4221</v>
      </c>
      <c r="D8067" t="s">
        <v>4526</v>
      </c>
      <c r="E8067" t="s">
        <v>59</v>
      </c>
      <c r="F8067" t="b">
        <v>0</v>
      </c>
      <c r="G8067" t="s">
        <v>65</v>
      </c>
      <c r="H8067" s="1">
        <v>46106.750335648147</v>
      </c>
      <c r="I8067" t="b">
        <v>0</v>
      </c>
      <c r="J8067" t="b">
        <v>0</v>
      </c>
      <c r="K8067" t="s">
        <v>41</v>
      </c>
      <c r="L8067" t="s">
        <v>60</v>
      </c>
      <c r="M8067">
        <v>60000</v>
      </c>
      <c r="N8067"/>
      <c r="O8067" t="s">
        <v>17120</v>
      </c>
    </row>
    <row r="8068" spans="1:16" x14ac:dyDescent="0.25">
      <c r="A8068" t="s">
        <v>1</v>
      </c>
      <c r="B8068" t="s">
        <v>17121</v>
      </c>
      <c r="C8068" t="s">
        <v>10827</v>
      </c>
      <c r="D8068" t="s">
        <v>2360</v>
      </c>
      <c r="E8068" t="s">
        <v>59</v>
      </c>
      <c r="F8068" t="b">
        <v>0</v>
      </c>
      <c r="G8068" t="s">
        <v>65</v>
      </c>
      <c r="H8068" s="1">
        <v>46106.762604166674</v>
      </c>
      <c r="I8068" t="b">
        <v>1</v>
      </c>
      <c r="J8068" t="b">
        <v>0</v>
      </c>
      <c r="K8068" t="s">
        <v>41</v>
      </c>
      <c r="L8068" t="s">
        <v>74</v>
      </c>
      <c r="M8068"/>
      <c r="N8068">
        <v>67.5</v>
      </c>
      <c r="O8068" t="s">
        <v>9480</v>
      </c>
      <c r="P8068" t="s">
        <v>17122</v>
      </c>
    </row>
    <row r="8069" spans="1:16" x14ac:dyDescent="0.25">
      <c r="A8069" t="s">
        <v>5</v>
      </c>
      <c r="B8069" t="s">
        <v>17123</v>
      </c>
      <c r="C8069" t="s">
        <v>81</v>
      </c>
      <c r="D8069" t="s">
        <v>2360</v>
      </c>
      <c r="E8069" t="s">
        <v>59</v>
      </c>
      <c r="F8069" t="b">
        <v>0</v>
      </c>
      <c r="G8069" t="s">
        <v>77</v>
      </c>
      <c r="H8069" s="1">
        <v>46106.762673611112</v>
      </c>
      <c r="I8069" t="b">
        <v>1</v>
      </c>
      <c r="J8069" t="b">
        <v>0</v>
      </c>
      <c r="K8069" t="s">
        <v>41</v>
      </c>
      <c r="L8069" t="s">
        <v>60</v>
      </c>
      <c r="M8069">
        <v>275000</v>
      </c>
      <c r="N8069"/>
      <c r="O8069" t="s">
        <v>17124</v>
      </c>
      <c r="P8069" t="s">
        <v>16438</v>
      </c>
    </row>
    <row r="8070" spans="1:16" x14ac:dyDescent="0.25">
      <c r="A8070" t="s">
        <v>1</v>
      </c>
      <c r="B8070" t="s">
        <v>17125</v>
      </c>
      <c r="C8070" t="s">
        <v>207</v>
      </c>
      <c r="D8070" t="s">
        <v>4346</v>
      </c>
      <c r="E8070" t="s">
        <v>59</v>
      </c>
      <c r="F8070" t="b">
        <v>0</v>
      </c>
      <c r="G8070" t="s">
        <v>63</v>
      </c>
      <c r="H8070" s="1">
        <v>46106.787824074083</v>
      </c>
      <c r="I8070" t="b">
        <v>1</v>
      </c>
      <c r="J8070" t="b">
        <v>1</v>
      </c>
      <c r="K8070" t="s">
        <v>41</v>
      </c>
      <c r="L8070" t="s">
        <v>60</v>
      </c>
      <c r="M8070">
        <v>132500</v>
      </c>
      <c r="N8070"/>
      <c r="O8070" t="s">
        <v>1306</v>
      </c>
      <c r="P8070" t="s">
        <v>3526</v>
      </c>
    </row>
    <row r="8071" spans="1:16" x14ac:dyDescent="0.25">
      <c r="A8071" t="s">
        <v>0</v>
      </c>
      <c r="B8071" t="s">
        <v>17126</v>
      </c>
      <c r="C8071" t="s">
        <v>1336</v>
      </c>
      <c r="D8071" t="s">
        <v>4526</v>
      </c>
      <c r="E8071" t="s">
        <v>59</v>
      </c>
      <c r="F8071" t="b">
        <v>0</v>
      </c>
      <c r="G8071" t="s">
        <v>77</v>
      </c>
      <c r="H8071" s="1">
        <v>46106.803680555553</v>
      </c>
      <c r="I8071" t="b">
        <v>1</v>
      </c>
      <c r="J8071" t="b">
        <v>0</v>
      </c>
      <c r="K8071" t="s">
        <v>41</v>
      </c>
      <c r="L8071" t="s">
        <v>60</v>
      </c>
      <c r="M8071">
        <v>120000</v>
      </c>
      <c r="N8071"/>
      <c r="O8071" t="s">
        <v>4779</v>
      </c>
      <c r="P8071" t="s">
        <v>17127</v>
      </c>
    </row>
    <row r="8072" spans="1:16" x14ac:dyDescent="0.25">
      <c r="A8072" t="s">
        <v>0</v>
      </c>
      <c r="B8072" t="s">
        <v>2459</v>
      </c>
      <c r="C8072" t="s">
        <v>304</v>
      </c>
      <c r="D8072" t="s">
        <v>2360</v>
      </c>
      <c r="E8072" t="s">
        <v>59</v>
      </c>
      <c r="F8072" t="b">
        <v>0</v>
      </c>
      <c r="G8072" t="s">
        <v>77</v>
      </c>
      <c r="H8072" s="1">
        <v>46106.803703703707</v>
      </c>
      <c r="I8072" t="b">
        <v>0</v>
      </c>
      <c r="J8072" t="b">
        <v>1</v>
      </c>
      <c r="K8072" t="s">
        <v>41</v>
      </c>
      <c r="L8072" t="s">
        <v>60</v>
      </c>
      <c r="M8072">
        <v>160725</v>
      </c>
      <c r="N8072"/>
      <c r="O8072" t="s">
        <v>665</v>
      </c>
      <c r="P8072" t="s">
        <v>85</v>
      </c>
    </row>
    <row r="8073" spans="1:16" x14ac:dyDescent="0.25">
      <c r="A8073" t="s">
        <v>2</v>
      </c>
      <c r="B8073" t="s">
        <v>17128</v>
      </c>
      <c r="C8073" t="s">
        <v>17129</v>
      </c>
      <c r="D8073" t="s">
        <v>5440</v>
      </c>
      <c r="E8073" t="s">
        <v>59</v>
      </c>
      <c r="F8073" t="b">
        <v>0</v>
      </c>
      <c r="G8073" t="s">
        <v>77</v>
      </c>
      <c r="H8073" s="1">
        <v>46106.804027777784</v>
      </c>
      <c r="I8073" t="b">
        <v>0</v>
      </c>
      <c r="J8073" t="b">
        <v>0</v>
      </c>
      <c r="K8073" t="s">
        <v>41</v>
      </c>
      <c r="L8073" t="s">
        <v>60</v>
      </c>
      <c r="M8073">
        <v>86400</v>
      </c>
      <c r="N8073"/>
      <c r="O8073" t="s">
        <v>699</v>
      </c>
      <c r="P8073" t="s">
        <v>1929</v>
      </c>
    </row>
    <row r="8074" spans="1:16" x14ac:dyDescent="0.25">
      <c r="A8074" t="s">
        <v>6</v>
      </c>
      <c r="B8074" t="s">
        <v>17130</v>
      </c>
      <c r="C8074" t="s">
        <v>97</v>
      </c>
      <c r="D8074" t="s">
        <v>4526</v>
      </c>
      <c r="E8074" t="s">
        <v>59</v>
      </c>
      <c r="F8074" t="b">
        <v>0</v>
      </c>
      <c r="G8074" t="s">
        <v>89</v>
      </c>
      <c r="H8074" s="1">
        <v>46106.804236111107</v>
      </c>
      <c r="I8074" t="b">
        <v>0</v>
      </c>
      <c r="J8074" t="b">
        <v>1</v>
      </c>
      <c r="K8074" t="s">
        <v>41</v>
      </c>
      <c r="L8074" t="s">
        <v>60</v>
      </c>
      <c r="M8074">
        <v>235000</v>
      </c>
      <c r="N8074"/>
      <c r="O8074" t="s">
        <v>98</v>
      </c>
      <c r="P8074" t="s">
        <v>17131</v>
      </c>
    </row>
    <row r="8075" spans="1:16" x14ac:dyDescent="0.25">
      <c r="A8075" t="s">
        <v>3</v>
      </c>
      <c r="B8075" t="s">
        <v>17132</v>
      </c>
      <c r="C8075" t="s">
        <v>13</v>
      </c>
      <c r="D8075" t="s">
        <v>4346</v>
      </c>
      <c r="E8075" t="s">
        <v>59</v>
      </c>
      <c r="F8075" t="b">
        <v>0</v>
      </c>
      <c r="G8075" t="s">
        <v>13</v>
      </c>
      <c r="H8075" s="1">
        <v>46106.805</v>
      </c>
      <c r="I8075" t="b">
        <v>0</v>
      </c>
      <c r="J8075" t="b">
        <v>0</v>
      </c>
      <c r="K8075" t="s">
        <v>13</v>
      </c>
      <c r="L8075" t="s">
        <v>60</v>
      </c>
      <c r="M8075">
        <v>67500</v>
      </c>
      <c r="N8075"/>
      <c r="O8075" t="s">
        <v>17133</v>
      </c>
      <c r="P8075" t="s">
        <v>14188</v>
      </c>
    </row>
    <row r="8076" spans="1:16" x14ac:dyDescent="0.25">
      <c r="A8076" t="s">
        <v>5</v>
      </c>
      <c r="B8076" t="s">
        <v>17134</v>
      </c>
      <c r="C8076" t="s">
        <v>500</v>
      </c>
      <c r="D8076" t="s">
        <v>4526</v>
      </c>
      <c r="E8076" t="s">
        <v>88</v>
      </c>
      <c r="F8076" t="b">
        <v>0</v>
      </c>
      <c r="G8076" t="s">
        <v>13</v>
      </c>
      <c r="H8076" s="1">
        <v>46106.805208333331</v>
      </c>
      <c r="I8076" t="b">
        <v>1</v>
      </c>
      <c r="J8076" t="b">
        <v>0</v>
      </c>
      <c r="K8076" t="s">
        <v>13</v>
      </c>
      <c r="L8076" t="s">
        <v>74</v>
      </c>
      <c r="M8076"/>
      <c r="N8076">
        <v>55</v>
      </c>
      <c r="O8076" t="s">
        <v>2944</v>
      </c>
      <c r="P8076" t="s">
        <v>1092</v>
      </c>
    </row>
    <row r="8077" spans="1:16" x14ac:dyDescent="0.25">
      <c r="A8077" t="s">
        <v>2</v>
      </c>
      <c r="B8077" t="s">
        <v>4356</v>
      </c>
      <c r="C8077" t="s">
        <v>76</v>
      </c>
      <c r="D8077" t="s">
        <v>4526</v>
      </c>
      <c r="F8077" t="b">
        <v>1</v>
      </c>
      <c r="G8077" t="s">
        <v>65</v>
      </c>
      <c r="H8077" s="1">
        <v>46106.833634259259</v>
      </c>
      <c r="I8077" t="b">
        <v>0</v>
      </c>
      <c r="J8077" t="b">
        <v>1</v>
      </c>
      <c r="K8077" t="s">
        <v>41</v>
      </c>
      <c r="L8077" t="s">
        <v>74</v>
      </c>
      <c r="M8077"/>
      <c r="N8077">
        <v>17.5</v>
      </c>
      <c r="O8077" t="s">
        <v>155</v>
      </c>
      <c r="P8077" t="s">
        <v>283</v>
      </c>
    </row>
    <row r="8078" spans="1:16" x14ac:dyDescent="0.25">
      <c r="A8078" t="s">
        <v>3</v>
      </c>
      <c r="B8078" t="s">
        <v>2264</v>
      </c>
      <c r="C8078" t="s">
        <v>4158</v>
      </c>
      <c r="D8078" t="s">
        <v>4526</v>
      </c>
      <c r="E8078" t="s">
        <v>88</v>
      </c>
      <c r="F8078" t="b">
        <v>0</v>
      </c>
      <c r="G8078" t="s">
        <v>89</v>
      </c>
      <c r="H8078" s="1">
        <v>46106.845520833333</v>
      </c>
      <c r="I8078" t="b">
        <v>0</v>
      </c>
      <c r="J8078" t="b">
        <v>1</v>
      </c>
      <c r="K8078" t="s">
        <v>41</v>
      </c>
      <c r="L8078" t="s">
        <v>74</v>
      </c>
      <c r="M8078"/>
      <c r="N8078">
        <v>48</v>
      </c>
      <c r="O8078" t="s">
        <v>403</v>
      </c>
      <c r="P8078" t="s">
        <v>17135</v>
      </c>
    </row>
    <row r="8079" spans="1:16" x14ac:dyDescent="0.25">
      <c r="A8079" t="s">
        <v>1</v>
      </c>
      <c r="B8079" t="s">
        <v>17136</v>
      </c>
      <c r="C8079" t="s">
        <v>17137</v>
      </c>
      <c r="D8079" t="s">
        <v>4526</v>
      </c>
      <c r="E8079" t="s">
        <v>59</v>
      </c>
      <c r="F8079" t="b">
        <v>0</v>
      </c>
      <c r="G8079" t="s">
        <v>40</v>
      </c>
      <c r="H8079" s="1">
        <v>46106.846504629633</v>
      </c>
      <c r="I8079" t="b">
        <v>1</v>
      </c>
      <c r="J8079" t="b">
        <v>0</v>
      </c>
      <c r="K8079" t="s">
        <v>40</v>
      </c>
      <c r="L8079" t="s">
        <v>74</v>
      </c>
      <c r="M8079"/>
      <c r="N8079">
        <v>55</v>
      </c>
      <c r="O8079" t="s">
        <v>17138</v>
      </c>
      <c r="P8079" t="s">
        <v>17139</v>
      </c>
    </row>
    <row r="8080" spans="1:16" x14ac:dyDescent="0.25">
      <c r="A8080" t="s">
        <v>2</v>
      </c>
      <c r="B8080" t="s">
        <v>2</v>
      </c>
      <c r="C8080" t="s">
        <v>3925</v>
      </c>
      <c r="D8080" t="s">
        <v>4346</v>
      </c>
      <c r="E8080" t="s">
        <v>59</v>
      </c>
      <c r="F8080" t="b">
        <v>0</v>
      </c>
      <c r="G8080" t="s">
        <v>63</v>
      </c>
      <c r="H8080" s="1">
        <v>46106.871076388888</v>
      </c>
      <c r="I8080" t="b">
        <v>0</v>
      </c>
      <c r="J8080" t="b">
        <v>0</v>
      </c>
      <c r="K8080" t="s">
        <v>41</v>
      </c>
      <c r="L8080" t="s">
        <v>60</v>
      </c>
      <c r="M8080">
        <v>115000</v>
      </c>
      <c r="N8080"/>
      <c r="O8080" t="s">
        <v>17140</v>
      </c>
      <c r="P8080" t="s">
        <v>6737</v>
      </c>
    </row>
    <row r="8081" spans="1:16" x14ac:dyDescent="0.25">
      <c r="A8081" t="s">
        <v>0</v>
      </c>
      <c r="B8081" t="s">
        <v>0</v>
      </c>
      <c r="C8081" t="s">
        <v>17141</v>
      </c>
      <c r="D8081" t="s">
        <v>4526</v>
      </c>
      <c r="E8081" t="s">
        <v>88</v>
      </c>
      <c r="F8081" t="b">
        <v>0</v>
      </c>
      <c r="G8081" t="s">
        <v>63</v>
      </c>
      <c r="H8081" s="1">
        <v>46106.871134259258</v>
      </c>
      <c r="I8081" t="b">
        <v>1</v>
      </c>
      <c r="J8081" t="b">
        <v>0</v>
      </c>
      <c r="K8081" t="s">
        <v>41</v>
      </c>
      <c r="L8081" t="s">
        <v>74</v>
      </c>
      <c r="M8081"/>
      <c r="N8081">
        <v>26.67</v>
      </c>
      <c r="O8081" t="s">
        <v>2251</v>
      </c>
      <c r="P8081" t="s">
        <v>875</v>
      </c>
    </row>
    <row r="8082" spans="1:16" x14ac:dyDescent="0.25">
      <c r="A8082" t="s">
        <v>0</v>
      </c>
      <c r="B8082" t="s">
        <v>3193</v>
      </c>
      <c r="C8082" t="s">
        <v>2293</v>
      </c>
      <c r="D8082" t="s">
        <v>4346</v>
      </c>
      <c r="E8082" t="s">
        <v>88</v>
      </c>
      <c r="F8082" t="b">
        <v>0</v>
      </c>
      <c r="G8082" t="s">
        <v>65</v>
      </c>
      <c r="H8082" s="1">
        <v>46106.875277777777</v>
      </c>
      <c r="I8082" t="b">
        <v>0</v>
      </c>
      <c r="J8082" t="b">
        <v>0</v>
      </c>
      <c r="K8082" t="s">
        <v>41</v>
      </c>
      <c r="L8082" t="s">
        <v>74</v>
      </c>
      <c r="M8082"/>
      <c r="N8082">
        <v>36.435000000000002</v>
      </c>
      <c r="O8082" t="s">
        <v>3868</v>
      </c>
      <c r="P8082" t="s">
        <v>3572</v>
      </c>
    </row>
    <row r="8083" spans="1:16" x14ac:dyDescent="0.25">
      <c r="A8083" t="s">
        <v>0</v>
      </c>
      <c r="B8083" t="s">
        <v>17142</v>
      </c>
      <c r="C8083" t="s">
        <v>2419</v>
      </c>
      <c r="D8083" t="s">
        <v>4346</v>
      </c>
      <c r="E8083" t="s">
        <v>59</v>
      </c>
      <c r="F8083" t="b">
        <v>0</v>
      </c>
      <c r="G8083" t="s">
        <v>65</v>
      </c>
      <c r="H8083" s="1">
        <v>46106.875300925924</v>
      </c>
      <c r="I8083" t="b">
        <v>0</v>
      </c>
      <c r="J8083" t="b">
        <v>1</v>
      </c>
      <c r="K8083" t="s">
        <v>41</v>
      </c>
      <c r="L8083" t="s">
        <v>60</v>
      </c>
      <c r="M8083">
        <v>92500</v>
      </c>
      <c r="N8083"/>
      <c r="O8083" t="s">
        <v>17143</v>
      </c>
      <c r="P8083" t="s">
        <v>4219</v>
      </c>
    </row>
    <row r="8084" spans="1:16" x14ac:dyDescent="0.25">
      <c r="A8084" t="s">
        <v>0</v>
      </c>
      <c r="B8084" t="s">
        <v>17144</v>
      </c>
      <c r="C8084" t="s">
        <v>8773</v>
      </c>
      <c r="D8084" t="s">
        <v>4346</v>
      </c>
      <c r="E8084" t="s">
        <v>59</v>
      </c>
      <c r="F8084" t="b">
        <v>0</v>
      </c>
      <c r="G8084" t="s">
        <v>65</v>
      </c>
      <c r="H8084" s="1">
        <v>46106.875335648147</v>
      </c>
      <c r="I8084" t="b">
        <v>0</v>
      </c>
      <c r="J8084" t="b">
        <v>1</v>
      </c>
      <c r="K8084" t="s">
        <v>41</v>
      </c>
      <c r="L8084" t="s">
        <v>60</v>
      </c>
      <c r="M8084">
        <v>94100</v>
      </c>
      <c r="N8084"/>
      <c r="O8084" t="s">
        <v>8774</v>
      </c>
      <c r="P8084" t="s">
        <v>17145</v>
      </c>
    </row>
    <row r="8085" spans="1:16" x14ac:dyDescent="0.25">
      <c r="A8085" t="s">
        <v>1</v>
      </c>
      <c r="B8085" t="s">
        <v>17146</v>
      </c>
      <c r="C8085" t="s">
        <v>612</v>
      </c>
      <c r="D8085" t="s">
        <v>4756</v>
      </c>
      <c r="E8085" t="s">
        <v>59</v>
      </c>
      <c r="F8085" t="b">
        <v>0</v>
      </c>
      <c r="G8085" t="s">
        <v>73</v>
      </c>
      <c r="H8085" s="1">
        <v>46106.887766203698</v>
      </c>
      <c r="I8085" t="b">
        <v>0</v>
      </c>
      <c r="J8085" t="b">
        <v>1</v>
      </c>
      <c r="K8085" t="s">
        <v>41</v>
      </c>
      <c r="L8085" t="s">
        <v>60</v>
      </c>
      <c r="M8085">
        <v>213500</v>
      </c>
      <c r="N8085"/>
      <c r="O8085" t="s">
        <v>15688</v>
      </c>
      <c r="P8085" t="s">
        <v>9082</v>
      </c>
    </row>
    <row r="8086" spans="1:16" x14ac:dyDescent="0.25">
      <c r="A8086" t="s">
        <v>2</v>
      </c>
      <c r="B8086" t="s">
        <v>17147</v>
      </c>
      <c r="C8086" t="s">
        <v>901</v>
      </c>
      <c r="D8086" t="s">
        <v>2360</v>
      </c>
      <c r="E8086" t="s">
        <v>59</v>
      </c>
      <c r="F8086" t="b">
        <v>0</v>
      </c>
      <c r="G8086" t="s">
        <v>77</v>
      </c>
      <c r="H8086" s="1">
        <v>46106.929375</v>
      </c>
      <c r="I8086" t="b">
        <v>0</v>
      </c>
      <c r="J8086" t="b">
        <v>1</v>
      </c>
      <c r="K8086" t="s">
        <v>41</v>
      </c>
      <c r="L8086" t="s">
        <v>60</v>
      </c>
      <c r="M8086">
        <v>139000</v>
      </c>
      <c r="N8086"/>
      <c r="O8086" t="s">
        <v>17148</v>
      </c>
      <c r="P8086" t="s">
        <v>17149</v>
      </c>
    </row>
    <row r="8087" spans="1:16" x14ac:dyDescent="0.25">
      <c r="A8087" t="s">
        <v>0</v>
      </c>
      <c r="B8087" t="s">
        <v>731</v>
      </c>
      <c r="C8087" t="s">
        <v>598</v>
      </c>
      <c r="D8087" t="s">
        <v>4569</v>
      </c>
      <c r="E8087" t="s">
        <v>132</v>
      </c>
      <c r="F8087" t="b">
        <v>0</v>
      </c>
      <c r="G8087" t="s">
        <v>65</v>
      </c>
      <c r="H8087" s="1">
        <v>46106.958437499998</v>
      </c>
      <c r="I8087" t="b">
        <v>1</v>
      </c>
      <c r="J8087" t="b">
        <v>1</v>
      </c>
      <c r="K8087" t="s">
        <v>41</v>
      </c>
      <c r="L8087" t="s">
        <v>74</v>
      </c>
      <c r="M8087"/>
      <c r="N8087">
        <v>52</v>
      </c>
      <c r="O8087" t="s">
        <v>13302</v>
      </c>
      <c r="P8087" t="s">
        <v>1321</v>
      </c>
    </row>
    <row r="8088" spans="1:16" x14ac:dyDescent="0.25">
      <c r="A8088" t="s">
        <v>9</v>
      </c>
      <c r="B8088" t="s">
        <v>17150</v>
      </c>
      <c r="C8088" t="s">
        <v>33</v>
      </c>
      <c r="D8088" t="s">
        <v>4515</v>
      </c>
      <c r="E8088" t="s">
        <v>59</v>
      </c>
      <c r="F8088" t="b">
        <v>0</v>
      </c>
      <c r="G8088" t="s">
        <v>33</v>
      </c>
      <c r="H8088" s="1">
        <v>46106.979849537027</v>
      </c>
      <c r="I8088" t="b">
        <v>0</v>
      </c>
      <c r="J8088" t="b">
        <v>0</v>
      </c>
      <c r="K8088" t="s">
        <v>33</v>
      </c>
      <c r="L8088" t="s">
        <v>60</v>
      </c>
      <c r="M8088">
        <v>190000</v>
      </c>
      <c r="N8088"/>
      <c r="O8088" t="s">
        <v>17151</v>
      </c>
    </row>
    <row r="8089" spans="1:16" x14ac:dyDescent="0.25">
      <c r="A8089" t="s">
        <v>0</v>
      </c>
      <c r="B8089" t="s">
        <v>17152</v>
      </c>
      <c r="C8089" t="s">
        <v>207</v>
      </c>
      <c r="D8089" t="s">
        <v>4515</v>
      </c>
      <c r="E8089" t="s">
        <v>59</v>
      </c>
      <c r="F8089" t="b">
        <v>0</v>
      </c>
      <c r="G8089" t="s">
        <v>63</v>
      </c>
      <c r="H8089" s="1">
        <v>46106.996006944442</v>
      </c>
      <c r="I8089" t="b">
        <v>1</v>
      </c>
      <c r="J8089" t="b">
        <v>0</v>
      </c>
      <c r="K8089" t="s">
        <v>41</v>
      </c>
      <c r="L8089" t="s">
        <v>60</v>
      </c>
      <c r="M8089">
        <v>90000</v>
      </c>
      <c r="N8089"/>
      <c r="O8089" t="s">
        <v>17153</v>
      </c>
      <c r="P8089" t="s">
        <v>288</v>
      </c>
    </row>
    <row r="8090" spans="1:16" x14ac:dyDescent="0.25">
      <c r="A8090" t="s">
        <v>0</v>
      </c>
      <c r="B8090" t="s">
        <v>17154</v>
      </c>
      <c r="C8090" t="s">
        <v>201</v>
      </c>
      <c r="D8090" t="s">
        <v>4346</v>
      </c>
      <c r="E8090" t="s">
        <v>59</v>
      </c>
      <c r="F8090" t="b">
        <v>0</v>
      </c>
      <c r="G8090" t="s">
        <v>77</v>
      </c>
      <c r="H8090" s="1">
        <v>46107.011863425927</v>
      </c>
      <c r="I8090" t="b">
        <v>1</v>
      </c>
      <c r="J8090" t="b">
        <v>1</v>
      </c>
      <c r="K8090" t="s">
        <v>41</v>
      </c>
      <c r="L8090" t="s">
        <v>60</v>
      </c>
      <c r="M8090">
        <v>102500</v>
      </c>
      <c r="N8090"/>
      <c r="O8090" t="s">
        <v>3133</v>
      </c>
      <c r="P8090" t="s">
        <v>17155</v>
      </c>
    </row>
    <row r="8091" spans="1:16" x14ac:dyDescent="0.25">
      <c r="A8091" t="s">
        <v>6</v>
      </c>
      <c r="B8091" t="s">
        <v>17156</v>
      </c>
      <c r="C8091" t="s">
        <v>218</v>
      </c>
      <c r="D8091" t="s">
        <v>4346</v>
      </c>
      <c r="E8091" t="s">
        <v>59</v>
      </c>
      <c r="F8091" t="b">
        <v>0</v>
      </c>
      <c r="G8091" t="s">
        <v>63</v>
      </c>
      <c r="H8091" s="1">
        <v>46107.037743055553</v>
      </c>
      <c r="I8091" t="b">
        <v>0</v>
      </c>
      <c r="J8091" t="b">
        <v>1</v>
      </c>
      <c r="K8091" t="s">
        <v>41</v>
      </c>
      <c r="L8091" t="s">
        <v>60</v>
      </c>
      <c r="M8091">
        <v>145000</v>
      </c>
      <c r="N8091"/>
      <c r="O8091" t="s">
        <v>2850</v>
      </c>
    </row>
    <row r="8092" spans="1:16" x14ac:dyDescent="0.25">
      <c r="A8092" t="s">
        <v>0</v>
      </c>
      <c r="B8092" t="s">
        <v>17157</v>
      </c>
      <c r="C8092" t="s">
        <v>114</v>
      </c>
      <c r="D8092" t="s">
        <v>4346</v>
      </c>
      <c r="E8092" t="s">
        <v>59</v>
      </c>
      <c r="F8092" t="b">
        <v>0</v>
      </c>
      <c r="G8092" t="s">
        <v>77</v>
      </c>
      <c r="H8092" s="1">
        <v>46107.053680555553</v>
      </c>
      <c r="I8092" t="b">
        <v>0</v>
      </c>
      <c r="J8092" t="b">
        <v>1</v>
      </c>
      <c r="K8092" t="s">
        <v>41</v>
      </c>
      <c r="L8092" t="s">
        <v>74</v>
      </c>
      <c r="M8092"/>
      <c r="N8092">
        <v>44</v>
      </c>
      <c r="O8092" t="s">
        <v>17158</v>
      </c>
      <c r="P8092" t="s">
        <v>1482</v>
      </c>
    </row>
    <row r="8093" spans="1:16" x14ac:dyDescent="0.25">
      <c r="A8093" t="s">
        <v>1</v>
      </c>
      <c r="B8093" t="s">
        <v>17159</v>
      </c>
      <c r="C8093" t="s">
        <v>76</v>
      </c>
      <c r="D8093" t="s">
        <v>4346</v>
      </c>
      <c r="E8093" t="s">
        <v>88</v>
      </c>
      <c r="F8093" t="b">
        <v>1</v>
      </c>
      <c r="G8093" t="s">
        <v>68</v>
      </c>
      <c r="H8093" s="1">
        <v>46107.054490740738</v>
      </c>
      <c r="I8093" t="b">
        <v>0</v>
      </c>
      <c r="J8093" t="b">
        <v>1</v>
      </c>
      <c r="K8093" t="s">
        <v>41</v>
      </c>
      <c r="L8093" t="s">
        <v>60</v>
      </c>
      <c r="M8093">
        <v>90000</v>
      </c>
      <c r="N8093"/>
      <c r="O8093" t="s">
        <v>9968</v>
      </c>
      <c r="P8093" t="s">
        <v>17160</v>
      </c>
    </row>
    <row r="8094" spans="1:16" x14ac:dyDescent="0.25">
      <c r="A8094" t="s">
        <v>2</v>
      </c>
      <c r="B8094" t="s">
        <v>17161</v>
      </c>
      <c r="C8094" t="s">
        <v>15102</v>
      </c>
      <c r="D8094" t="s">
        <v>4346</v>
      </c>
      <c r="E8094" t="s">
        <v>59</v>
      </c>
      <c r="F8094" t="b">
        <v>0</v>
      </c>
      <c r="G8094" t="s">
        <v>40</v>
      </c>
      <c r="H8094" s="1">
        <v>46107.096388888887</v>
      </c>
      <c r="I8094" t="b">
        <v>0</v>
      </c>
      <c r="J8094" t="b">
        <v>0</v>
      </c>
      <c r="K8094" t="s">
        <v>40</v>
      </c>
      <c r="L8094" t="s">
        <v>60</v>
      </c>
      <c r="M8094">
        <v>46150.5</v>
      </c>
      <c r="N8094"/>
      <c r="O8094" t="s">
        <v>17162</v>
      </c>
      <c r="P8094" t="s">
        <v>17163</v>
      </c>
    </row>
    <row r="8095" spans="1:16" x14ac:dyDescent="0.25">
      <c r="A8095" t="s">
        <v>3</v>
      </c>
      <c r="B8095" t="s">
        <v>17164</v>
      </c>
      <c r="C8095" t="s">
        <v>76</v>
      </c>
      <c r="D8095" t="s">
        <v>4346</v>
      </c>
      <c r="E8095" t="s">
        <v>59</v>
      </c>
      <c r="F8095" t="b">
        <v>1</v>
      </c>
      <c r="G8095" t="s">
        <v>19</v>
      </c>
      <c r="H8095" s="1">
        <v>46107.294525462959</v>
      </c>
      <c r="I8095" t="b">
        <v>0</v>
      </c>
      <c r="J8095" t="b">
        <v>0</v>
      </c>
      <c r="K8095" t="s">
        <v>19</v>
      </c>
      <c r="L8095" t="s">
        <v>60</v>
      </c>
      <c r="M8095">
        <v>962597.56500000006</v>
      </c>
      <c r="N8095"/>
      <c r="O8095" t="s">
        <v>17165</v>
      </c>
      <c r="P8095" t="s">
        <v>17166</v>
      </c>
    </row>
    <row r="8096" spans="1:16" x14ac:dyDescent="0.25">
      <c r="A8096" t="s">
        <v>2</v>
      </c>
      <c r="B8096" t="s">
        <v>17167</v>
      </c>
      <c r="C8096" t="s">
        <v>370</v>
      </c>
      <c r="D8096" t="s">
        <v>16554</v>
      </c>
      <c r="E8096" t="s">
        <v>59</v>
      </c>
      <c r="F8096" t="b">
        <v>0</v>
      </c>
      <c r="G8096" t="s">
        <v>65</v>
      </c>
      <c r="H8096" s="1">
        <v>46107.333865740737</v>
      </c>
      <c r="I8096" t="b">
        <v>0</v>
      </c>
      <c r="J8096" t="b">
        <v>0</v>
      </c>
      <c r="K8096" t="s">
        <v>41</v>
      </c>
      <c r="L8096" t="s">
        <v>60</v>
      </c>
      <c r="M8096">
        <v>212175</v>
      </c>
      <c r="N8096"/>
      <c r="O8096" t="s">
        <v>8460</v>
      </c>
      <c r="P8096" t="s">
        <v>17168</v>
      </c>
    </row>
    <row r="8097" spans="1:16" x14ac:dyDescent="0.25">
      <c r="A8097" t="s">
        <v>2</v>
      </c>
      <c r="B8097" t="s">
        <v>17169</v>
      </c>
      <c r="C8097" t="s">
        <v>190</v>
      </c>
      <c r="D8097" t="s">
        <v>17170</v>
      </c>
      <c r="E8097" t="s">
        <v>59</v>
      </c>
      <c r="F8097" t="b">
        <v>0</v>
      </c>
      <c r="G8097" t="s">
        <v>73</v>
      </c>
      <c r="H8097" s="1">
        <v>46107.334131944437</v>
      </c>
      <c r="I8097" t="b">
        <v>0</v>
      </c>
      <c r="J8097" t="b">
        <v>0</v>
      </c>
      <c r="K8097" t="s">
        <v>41</v>
      </c>
      <c r="L8097" t="s">
        <v>60</v>
      </c>
      <c r="M8097">
        <v>149952</v>
      </c>
      <c r="N8097"/>
      <c r="O8097" t="s">
        <v>17171</v>
      </c>
      <c r="P8097" t="s">
        <v>310</v>
      </c>
    </row>
    <row r="8098" spans="1:16" x14ac:dyDescent="0.25">
      <c r="A8098" t="s">
        <v>1</v>
      </c>
      <c r="B8098" t="s">
        <v>17172</v>
      </c>
      <c r="C8098" t="s">
        <v>5215</v>
      </c>
      <c r="D8098" t="s">
        <v>4346</v>
      </c>
      <c r="E8098" t="s">
        <v>59</v>
      </c>
      <c r="F8098" t="b">
        <v>0</v>
      </c>
      <c r="G8098" t="s">
        <v>19</v>
      </c>
      <c r="H8098" s="1">
        <v>46107.336643518523</v>
      </c>
      <c r="I8098" t="b">
        <v>0</v>
      </c>
      <c r="J8098" t="b">
        <v>0</v>
      </c>
      <c r="K8098" t="s">
        <v>19</v>
      </c>
      <c r="L8098" t="s">
        <v>60</v>
      </c>
      <c r="M8098">
        <v>1486293.6</v>
      </c>
      <c r="N8098"/>
      <c r="O8098" t="s">
        <v>17173</v>
      </c>
      <c r="P8098" t="s">
        <v>17174</v>
      </c>
    </row>
    <row r="8099" spans="1:16" x14ac:dyDescent="0.25">
      <c r="A8099" t="s">
        <v>1</v>
      </c>
      <c r="B8099" t="s">
        <v>17175</v>
      </c>
      <c r="C8099" t="s">
        <v>6924</v>
      </c>
      <c r="D8099" t="s">
        <v>13981</v>
      </c>
      <c r="E8099" t="s">
        <v>59</v>
      </c>
      <c r="F8099" t="b">
        <v>0</v>
      </c>
      <c r="G8099" t="s">
        <v>40</v>
      </c>
      <c r="H8099" s="1">
        <v>46107.377025462964</v>
      </c>
      <c r="I8099" t="b">
        <v>0</v>
      </c>
      <c r="J8099" t="b">
        <v>0</v>
      </c>
      <c r="K8099" t="s">
        <v>40</v>
      </c>
      <c r="L8099" t="s">
        <v>60</v>
      </c>
      <c r="M8099">
        <v>55000</v>
      </c>
      <c r="N8099"/>
      <c r="O8099" t="s">
        <v>13982</v>
      </c>
      <c r="P8099" t="s">
        <v>17176</v>
      </c>
    </row>
    <row r="8100" spans="1:16" x14ac:dyDescent="0.25">
      <c r="A8100" t="s">
        <v>6</v>
      </c>
      <c r="B8100" t="s">
        <v>17177</v>
      </c>
      <c r="C8100" t="s">
        <v>339</v>
      </c>
      <c r="D8100" t="s">
        <v>2360</v>
      </c>
      <c r="E8100" t="s">
        <v>59</v>
      </c>
      <c r="F8100" t="b">
        <v>0</v>
      </c>
      <c r="G8100" t="s">
        <v>77</v>
      </c>
      <c r="H8100" s="1">
        <v>46107.417291666658</v>
      </c>
      <c r="I8100" t="b">
        <v>0</v>
      </c>
      <c r="J8100" t="b">
        <v>1</v>
      </c>
      <c r="K8100" t="s">
        <v>41</v>
      </c>
      <c r="L8100" t="s">
        <v>60</v>
      </c>
      <c r="M8100">
        <v>175500</v>
      </c>
      <c r="N8100"/>
      <c r="O8100" t="s">
        <v>3622</v>
      </c>
      <c r="P8100" t="s">
        <v>17178</v>
      </c>
    </row>
    <row r="8101" spans="1:16" x14ac:dyDescent="0.25">
      <c r="A8101" t="s">
        <v>6</v>
      </c>
      <c r="B8101" t="s">
        <v>17179</v>
      </c>
      <c r="C8101" t="s">
        <v>637</v>
      </c>
      <c r="D8101" t="s">
        <v>2360</v>
      </c>
      <c r="E8101" t="s">
        <v>59</v>
      </c>
      <c r="F8101" t="b">
        <v>0</v>
      </c>
      <c r="G8101" t="s">
        <v>77</v>
      </c>
      <c r="H8101" s="1">
        <v>46107.417291666658</v>
      </c>
      <c r="I8101" t="b">
        <v>0</v>
      </c>
      <c r="J8101" t="b">
        <v>1</v>
      </c>
      <c r="K8101" t="s">
        <v>41</v>
      </c>
      <c r="L8101" t="s">
        <v>60</v>
      </c>
      <c r="M8101">
        <v>175500</v>
      </c>
      <c r="N8101"/>
      <c r="O8101" t="s">
        <v>424</v>
      </c>
      <c r="P8101" t="s">
        <v>8127</v>
      </c>
    </row>
    <row r="8102" spans="1:16" x14ac:dyDescent="0.25">
      <c r="A8102" t="s">
        <v>8</v>
      </c>
      <c r="B8102" t="s">
        <v>17180</v>
      </c>
      <c r="C8102" t="s">
        <v>40</v>
      </c>
      <c r="D8102" t="s">
        <v>4526</v>
      </c>
      <c r="E8102" t="s">
        <v>59</v>
      </c>
      <c r="F8102" t="b">
        <v>0</v>
      </c>
      <c r="G8102" t="s">
        <v>40</v>
      </c>
      <c r="H8102" s="1">
        <v>46107.460358796299</v>
      </c>
      <c r="I8102" t="b">
        <v>0</v>
      </c>
      <c r="J8102" t="b">
        <v>0</v>
      </c>
      <c r="K8102" t="s">
        <v>40</v>
      </c>
      <c r="L8102" t="s">
        <v>60</v>
      </c>
      <c r="M8102">
        <v>150000</v>
      </c>
      <c r="N8102"/>
      <c r="O8102" t="s">
        <v>3583</v>
      </c>
      <c r="P8102" t="s">
        <v>208</v>
      </c>
    </row>
    <row r="8103" spans="1:16" x14ac:dyDescent="0.25">
      <c r="A8103" t="s">
        <v>5</v>
      </c>
      <c r="B8103" t="s">
        <v>17181</v>
      </c>
      <c r="C8103" t="s">
        <v>92</v>
      </c>
      <c r="D8103" t="s">
        <v>4346</v>
      </c>
      <c r="E8103" t="s">
        <v>59</v>
      </c>
      <c r="F8103" t="b">
        <v>0</v>
      </c>
      <c r="G8103" t="s">
        <v>77</v>
      </c>
      <c r="H8103" s="1">
        <v>46107.501481481479</v>
      </c>
      <c r="I8103" t="b">
        <v>0</v>
      </c>
      <c r="J8103" t="b">
        <v>1</v>
      </c>
      <c r="K8103" t="s">
        <v>41</v>
      </c>
      <c r="L8103" t="s">
        <v>60</v>
      </c>
      <c r="M8103">
        <v>265000</v>
      </c>
      <c r="N8103"/>
      <c r="O8103" t="s">
        <v>402</v>
      </c>
      <c r="P8103" t="s">
        <v>1856</v>
      </c>
    </row>
    <row r="8104" spans="1:16" x14ac:dyDescent="0.25">
      <c r="A8104" t="s">
        <v>0</v>
      </c>
      <c r="B8104" t="s">
        <v>0</v>
      </c>
      <c r="C8104" t="s">
        <v>7072</v>
      </c>
      <c r="D8104" t="s">
        <v>4599</v>
      </c>
      <c r="E8104" t="s">
        <v>59</v>
      </c>
      <c r="F8104" t="b">
        <v>0</v>
      </c>
      <c r="G8104" t="s">
        <v>40</v>
      </c>
      <c r="H8104" s="1">
        <v>46107.501828703702</v>
      </c>
      <c r="I8104" t="b">
        <v>1</v>
      </c>
      <c r="J8104" t="b">
        <v>0</v>
      </c>
      <c r="K8104" t="s">
        <v>40</v>
      </c>
      <c r="L8104" t="s">
        <v>60</v>
      </c>
      <c r="M8104">
        <v>42500</v>
      </c>
      <c r="N8104"/>
      <c r="O8104" t="s">
        <v>17182</v>
      </c>
      <c r="P8104" t="s">
        <v>17183</v>
      </c>
    </row>
    <row r="8105" spans="1:16" x14ac:dyDescent="0.25">
      <c r="A8105" t="s">
        <v>2</v>
      </c>
      <c r="B8105" t="s">
        <v>17184</v>
      </c>
      <c r="C8105" t="s">
        <v>6081</v>
      </c>
      <c r="D8105" t="s">
        <v>4346</v>
      </c>
      <c r="E8105" t="s">
        <v>88</v>
      </c>
      <c r="F8105" t="b">
        <v>0</v>
      </c>
      <c r="G8105" t="s">
        <v>40</v>
      </c>
      <c r="H8105" s="1">
        <v>46107.501979166656</v>
      </c>
      <c r="I8105" t="b">
        <v>0</v>
      </c>
      <c r="J8105" t="b">
        <v>0</v>
      </c>
      <c r="K8105" t="s">
        <v>40</v>
      </c>
      <c r="L8105" t="s">
        <v>60</v>
      </c>
      <c r="M8105">
        <v>135000</v>
      </c>
      <c r="N8105"/>
      <c r="O8105" t="s">
        <v>12441</v>
      </c>
      <c r="P8105" t="s">
        <v>85</v>
      </c>
    </row>
    <row r="8106" spans="1:16" x14ac:dyDescent="0.25">
      <c r="A8106" t="s">
        <v>8</v>
      </c>
      <c r="B8106" t="s">
        <v>17185</v>
      </c>
      <c r="C8106" t="s">
        <v>40</v>
      </c>
      <c r="D8106" t="s">
        <v>4346</v>
      </c>
      <c r="E8106" t="s">
        <v>59</v>
      </c>
      <c r="F8106" t="b">
        <v>0</v>
      </c>
      <c r="G8106" t="s">
        <v>40</v>
      </c>
      <c r="H8106" s="1">
        <v>46107.501979166656</v>
      </c>
      <c r="I8106" t="b">
        <v>0</v>
      </c>
      <c r="J8106" t="b">
        <v>0</v>
      </c>
      <c r="K8106" t="s">
        <v>40</v>
      </c>
      <c r="L8106" t="s">
        <v>60</v>
      </c>
      <c r="M8106">
        <v>52500</v>
      </c>
      <c r="N8106"/>
      <c r="O8106" t="s">
        <v>17186</v>
      </c>
      <c r="P8106" t="s">
        <v>17187</v>
      </c>
    </row>
    <row r="8107" spans="1:16" x14ac:dyDescent="0.25">
      <c r="A8107" t="s">
        <v>3</v>
      </c>
      <c r="B8107" t="s">
        <v>6639</v>
      </c>
      <c r="C8107" t="s">
        <v>13</v>
      </c>
      <c r="D8107" t="s">
        <v>5721</v>
      </c>
      <c r="E8107" t="s">
        <v>59</v>
      </c>
      <c r="F8107" t="b">
        <v>0</v>
      </c>
      <c r="G8107" t="s">
        <v>13</v>
      </c>
      <c r="H8107" s="1">
        <v>46107.502245370371</v>
      </c>
      <c r="I8107" t="b">
        <v>0</v>
      </c>
      <c r="J8107" t="b">
        <v>0</v>
      </c>
      <c r="K8107" t="s">
        <v>13</v>
      </c>
      <c r="L8107" t="s">
        <v>60</v>
      </c>
      <c r="M8107">
        <v>68650</v>
      </c>
      <c r="N8107"/>
      <c r="O8107" t="s">
        <v>17188</v>
      </c>
      <c r="P8107" t="s">
        <v>17189</v>
      </c>
    </row>
    <row r="8108" spans="1:16" x14ac:dyDescent="0.25">
      <c r="A8108" t="s">
        <v>8</v>
      </c>
      <c r="B8108" t="s">
        <v>17190</v>
      </c>
      <c r="C8108" t="s">
        <v>112</v>
      </c>
      <c r="D8108" t="s">
        <v>4526</v>
      </c>
      <c r="E8108" t="s">
        <v>59</v>
      </c>
      <c r="F8108" t="b">
        <v>0</v>
      </c>
      <c r="G8108" t="s">
        <v>65</v>
      </c>
      <c r="H8108" s="1">
        <v>46107.542222222219</v>
      </c>
      <c r="I8108" t="b">
        <v>0</v>
      </c>
      <c r="J8108" t="b">
        <v>0</v>
      </c>
      <c r="K8108" t="s">
        <v>41</v>
      </c>
      <c r="L8108" t="s">
        <v>60</v>
      </c>
      <c r="M8108">
        <v>180000</v>
      </c>
      <c r="N8108"/>
      <c r="O8108" t="s">
        <v>17191</v>
      </c>
      <c r="P8108" t="s">
        <v>17192</v>
      </c>
    </row>
    <row r="8109" spans="1:16" x14ac:dyDescent="0.25">
      <c r="A8109" t="s">
        <v>6</v>
      </c>
      <c r="B8109" t="s">
        <v>17193</v>
      </c>
      <c r="C8109" t="s">
        <v>142</v>
      </c>
      <c r="D8109" t="s">
        <v>4756</v>
      </c>
      <c r="E8109" t="s">
        <v>59</v>
      </c>
      <c r="F8109" t="b">
        <v>0</v>
      </c>
      <c r="G8109" t="s">
        <v>65</v>
      </c>
      <c r="H8109" s="1">
        <v>46107.542222222219</v>
      </c>
      <c r="I8109" t="b">
        <v>0</v>
      </c>
      <c r="J8109" t="b">
        <v>0</v>
      </c>
      <c r="K8109" t="s">
        <v>41</v>
      </c>
      <c r="L8109" t="s">
        <v>60</v>
      </c>
      <c r="M8109">
        <v>155000</v>
      </c>
      <c r="N8109"/>
      <c r="O8109" t="s">
        <v>402</v>
      </c>
      <c r="P8109" t="s">
        <v>1856</v>
      </c>
    </row>
    <row r="8110" spans="1:16" x14ac:dyDescent="0.25">
      <c r="A8110" t="s">
        <v>6</v>
      </c>
      <c r="B8110" t="s">
        <v>17194</v>
      </c>
      <c r="C8110" t="s">
        <v>142</v>
      </c>
      <c r="D8110" t="s">
        <v>4346</v>
      </c>
      <c r="E8110" t="s">
        <v>59</v>
      </c>
      <c r="F8110" t="b">
        <v>0</v>
      </c>
      <c r="G8110" t="s">
        <v>65</v>
      </c>
      <c r="H8110" s="1">
        <v>46107.583865740737</v>
      </c>
      <c r="I8110" t="b">
        <v>0</v>
      </c>
      <c r="J8110" t="b">
        <v>1</v>
      </c>
      <c r="K8110" t="s">
        <v>41</v>
      </c>
      <c r="L8110" t="s">
        <v>60</v>
      </c>
      <c r="M8110">
        <v>140000</v>
      </c>
      <c r="N8110"/>
      <c r="O8110" t="s">
        <v>17195</v>
      </c>
      <c r="P8110" t="s">
        <v>17196</v>
      </c>
    </row>
    <row r="8111" spans="1:16" x14ac:dyDescent="0.25">
      <c r="A8111" t="s">
        <v>1</v>
      </c>
      <c r="B8111" t="s">
        <v>316</v>
      </c>
      <c r="C8111" t="s">
        <v>2025</v>
      </c>
      <c r="D8111" t="s">
        <v>2360</v>
      </c>
      <c r="E8111" t="s">
        <v>59</v>
      </c>
      <c r="F8111" t="b">
        <v>0</v>
      </c>
      <c r="G8111" t="s">
        <v>65</v>
      </c>
      <c r="H8111" s="1">
        <v>46107.584363425929</v>
      </c>
      <c r="I8111" t="b">
        <v>0</v>
      </c>
      <c r="J8111" t="b">
        <v>0</v>
      </c>
      <c r="K8111" t="s">
        <v>41</v>
      </c>
      <c r="L8111" t="s">
        <v>74</v>
      </c>
      <c r="M8111"/>
      <c r="N8111">
        <v>115</v>
      </c>
      <c r="O8111" t="s">
        <v>1251</v>
      </c>
      <c r="P8111" t="s">
        <v>17197</v>
      </c>
    </row>
    <row r="8112" spans="1:16" x14ac:dyDescent="0.25">
      <c r="A8112" t="s">
        <v>1</v>
      </c>
      <c r="B8112" t="s">
        <v>4276</v>
      </c>
      <c r="C8112" t="s">
        <v>1889</v>
      </c>
      <c r="D8112" t="s">
        <v>4526</v>
      </c>
      <c r="E8112" t="s">
        <v>88</v>
      </c>
      <c r="F8112" t="b">
        <v>0</v>
      </c>
      <c r="G8112" t="s">
        <v>63</v>
      </c>
      <c r="H8112" s="1">
        <v>46107.596365740741</v>
      </c>
      <c r="I8112" t="b">
        <v>0</v>
      </c>
      <c r="J8112" t="b">
        <v>0</v>
      </c>
      <c r="K8112" t="s">
        <v>41</v>
      </c>
      <c r="L8112" t="s">
        <v>74</v>
      </c>
      <c r="M8112"/>
      <c r="N8112">
        <v>70</v>
      </c>
      <c r="O8112" t="s">
        <v>1059</v>
      </c>
      <c r="P8112" t="s">
        <v>17198</v>
      </c>
    </row>
    <row r="8113" spans="1:16" x14ac:dyDescent="0.25">
      <c r="A8113" t="s">
        <v>7</v>
      </c>
      <c r="B8113" t="s">
        <v>17199</v>
      </c>
      <c r="C8113" t="s">
        <v>76</v>
      </c>
      <c r="D8113" t="s">
        <v>4622</v>
      </c>
      <c r="E8113" t="s">
        <v>59</v>
      </c>
      <c r="F8113" t="b">
        <v>1</v>
      </c>
      <c r="G8113" t="s">
        <v>32</v>
      </c>
      <c r="H8113" s="1">
        <v>46107.599756944437</v>
      </c>
      <c r="I8113" t="b">
        <v>1</v>
      </c>
      <c r="J8113" t="b">
        <v>0</v>
      </c>
      <c r="K8113" t="s">
        <v>32</v>
      </c>
      <c r="L8113" t="s">
        <v>60</v>
      </c>
      <c r="M8113">
        <v>202000</v>
      </c>
      <c r="N8113"/>
      <c r="O8113" t="s">
        <v>4865</v>
      </c>
      <c r="P8113" t="s">
        <v>17200</v>
      </c>
    </row>
    <row r="8114" spans="1:16" x14ac:dyDescent="0.25">
      <c r="A8114" t="s">
        <v>3</v>
      </c>
      <c r="B8114" t="s">
        <v>17201</v>
      </c>
      <c r="C8114" t="s">
        <v>13</v>
      </c>
      <c r="D8114" t="s">
        <v>4526</v>
      </c>
      <c r="E8114" t="s">
        <v>59</v>
      </c>
      <c r="F8114" t="b">
        <v>0</v>
      </c>
      <c r="G8114" t="s">
        <v>13</v>
      </c>
      <c r="H8114" s="1">
        <v>46107.627245370371</v>
      </c>
      <c r="I8114" t="b">
        <v>0</v>
      </c>
      <c r="J8114" t="b">
        <v>0</v>
      </c>
      <c r="K8114" t="s">
        <v>13</v>
      </c>
      <c r="L8114" t="s">
        <v>60</v>
      </c>
      <c r="M8114">
        <v>127500</v>
      </c>
      <c r="N8114"/>
      <c r="O8114" t="s">
        <v>9864</v>
      </c>
      <c r="P8114" t="s">
        <v>1998</v>
      </c>
    </row>
    <row r="8115" spans="1:16" x14ac:dyDescent="0.25">
      <c r="A8115" t="s">
        <v>0</v>
      </c>
      <c r="B8115" t="s">
        <v>17202</v>
      </c>
      <c r="C8115" t="s">
        <v>479</v>
      </c>
      <c r="D8115" t="s">
        <v>4526</v>
      </c>
      <c r="E8115" t="s">
        <v>59</v>
      </c>
      <c r="F8115" t="b">
        <v>0</v>
      </c>
      <c r="G8115" t="s">
        <v>65</v>
      </c>
      <c r="H8115" s="1">
        <v>46107.666701388887</v>
      </c>
      <c r="I8115" t="b">
        <v>0</v>
      </c>
      <c r="J8115" t="b">
        <v>1</v>
      </c>
      <c r="K8115" t="s">
        <v>41</v>
      </c>
      <c r="L8115" t="s">
        <v>60</v>
      </c>
      <c r="M8115">
        <v>60000</v>
      </c>
      <c r="N8115"/>
      <c r="O8115" t="s">
        <v>17203</v>
      </c>
    </row>
    <row r="8116" spans="1:16" x14ac:dyDescent="0.25">
      <c r="A8116" t="s">
        <v>0</v>
      </c>
      <c r="B8116" t="s">
        <v>17204</v>
      </c>
      <c r="C8116" t="s">
        <v>479</v>
      </c>
      <c r="D8116" t="s">
        <v>4526</v>
      </c>
      <c r="E8116" t="s">
        <v>59</v>
      </c>
      <c r="F8116" t="b">
        <v>0</v>
      </c>
      <c r="G8116" t="s">
        <v>65</v>
      </c>
      <c r="H8116" s="1">
        <v>46107.666701388887</v>
      </c>
      <c r="I8116" t="b">
        <v>1</v>
      </c>
      <c r="J8116" t="b">
        <v>1</v>
      </c>
      <c r="K8116" t="s">
        <v>41</v>
      </c>
      <c r="L8116" t="s">
        <v>60</v>
      </c>
      <c r="M8116">
        <v>80000</v>
      </c>
      <c r="N8116"/>
      <c r="O8116" t="s">
        <v>17203</v>
      </c>
    </row>
    <row r="8117" spans="1:16" x14ac:dyDescent="0.25">
      <c r="A8117" t="s">
        <v>2</v>
      </c>
      <c r="B8117" t="s">
        <v>17205</v>
      </c>
      <c r="C8117" t="s">
        <v>392</v>
      </c>
      <c r="D8117" t="s">
        <v>4526</v>
      </c>
      <c r="E8117" t="s">
        <v>88</v>
      </c>
      <c r="F8117" t="b">
        <v>0</v>
      </c>
      <c r="G8117" t="s">
        <v>73</v>
      </c>
      <c r="H8117" s="1">
        <v>46107.666898148149</v>
      </c>
      <c r="I8117" t="b">
        <v>0</v>
      </c>
      <c r="J8117" t="b">
        <v>0</v>
      </c>
      <c r="K8117" t="s">
        <v>41</v>
      </c>
      <c r="L8117" t="s">
        <v>74</v>
      </c>
      <c r="M8117"/>
      <c r="N8117">
        <v>60</v>
      </c>
      <c r="O8117" t="s">
        <v>155</v>
      </c>
      <c r="P8117" t="s">
        <v>17206</v>
      </c>
    </row>
    <row r="8118" spans="1:16" x14ac:dyDescent="0.25">
      <c r="A8118" t="s">
        <v>0</v>
      </c>
      <c r="B8118" t="s">
        <v>1638</v>
      </c>
      <c r="C8118" t="s">
        <v>2124</v>
      </c>
      <c r="D8118" t="s">
        <v>4346</v>
      </c>
      <c r="E8118" t="s">
        <v>59</v>
      </c>
      <c r="F8118" t="b">
        <v>0</v>
      </c>
      <c r="G8118" t="s">
        <v>68</v>
      </c>
      <c r="H8118" s="1">
        <v>46107.667037037027</v>
      </c>
      <c r="I8118" t="b">
        <v>0</v>
      </c>
      <c r="J8118" t="b">
        <v>1</v>
      </c>
      <c r="K8118" t="s">
        <v>41</v>
      </c>
      <c r="L8118" t="s">
        <v>60</v>
      </c>
      <c r="M8118">
        <v>58275</v>
      </c>
      <c r="N8118"/>
      <c r="O8118" t="s">
        <v>1684</v>
      </c>
      <c r="P8118" t="s">
        <v>3177</v>
      </c>
    </row>
    <row r="8119" spans="1:16" x14ac:dyDescent="0.25">
      <c r="A8119" t="s">
        <v>8</v>
      </c>
      <c r="B8119" t="s">
        <v>17207</v>
      </c>
      <c r="C8119" t="s">
        <v>112</v>
      </c>
      <c r="D8119" t="s">
        <v>4526</v>
      </c>
      <c r="E8119" t="s">
        <v>59</v>
      </c>
      <c r="F8119" t="b">
        <v>0</v>
      </c>
      <c r="G8119" t="s">
        <v>65</v>
      </c>
      <c r="H8119" s="1">
        <v>46107.667175925933</v>
      </c>
      <c r="I8119" t="b">
        <v>0</v>
      </c>
      <c r="J8119" t="b">
        <v>0</v>
      </c>
      <c r="K8119" t="s">
        <v>41</v>
      </c>
      <c r="L8119" t="s">
        <v>60</v>
      </c>
      <c r="M8119">
        <v>245000</v>
      </c>
      <c r="N8119"/>
      <c r="O8119" t="s">
        <v>2980</v>
      </c>
    </row>
    <row r="8120" spans="1:16" x14ac:dyDescent="0.25">
      <c r="A8120" t="s">
        <v>0</v>
      </c>
      <c r="B8120" t="s">
        <v>0</v>
      </c>
      <c r="C8120" t="s">
        <v>17208</v>
      </c>
      <c r="D8120" t="s">
        <v>4346</v>
      </c>
      <c r="E8120" t="s">
        <v>59</v>
      </c>
      <c r="F8120" t="b">
        <v>0</v>
      </c>
      <c r="G8120" t="s">
        <v>40</v>
      </c>
      <c r="H8120" s="1">
        <v>46107.668495370373</v>
      </c>
      <c r="I8120" t="b">
        <v>1</v>
      </c>
      <c r="J8120" t="b">
        <v>0</v>
      </c>
      <c r="K8120" t="s">
        <v>40</v>
      </c>
      <c r="L8120" t="s">
        <v>60</v>
      </c>
      <c r="M8120">
        <v>42500</v>
      </c>
      <c r="N8120"/>
      <c r="O8120" t="s">
        <v>526</v>
      </c>
      <c r="P8120" t="s">
        <v>17209</v>
      </c>
    </row>
    <row r="8121" spans="1:16" x14ac:dyDescent="0.25">
      <c r="A8121" t="s">
        <v>6</v>
      </c>
      <c r="B8121" t="s">
        <v>17210</v>
      </c>
      <c r="C8121" t="s">
        <v>5717</v>
      </c>
      <c r="D8121" t="s">
        <v>5018</v>
      </c>
      <c r="E8121" t="s">
        <v>59</v>
      </c>
      <c r="F8121" t="b">
        <v>0</v>
      </c>
      <c r="G8121" t="s">
        <v>19</v>
      </c>
      <c r="H8121" s="1">
        <v>46107.669699074067</v>
      </c>
      <c r="I8121" t="b">
        <v>0</v>
      </c>
      <c r="J8121" t="b">
        <v>0</v>
      </c>
      <c r="K8121" t="s">
        <v>19</v>
      </c>
      <c r="L8121" t="s">
        <v>60</v>
      </c>
      <c r="M8121">
        <v>3700000</v>
      </c>
      <c r="N8121"/>
      <c r="O8121" t="s">
        <v>17211</v>
      </c>
      <c r="P8121" t="s">
        <v>17212</v>
      </c>
    </row>
    <row r="8122" spans="1:16" x14ac:dyDescent="0.25">
      <c r="A8122" t="s">
        <v>6</v>
      </c>
      <c r="B8122" t="s">
        <v>17213</v>
      </c>
      <c r="C8122" t="s">
        <v>1679</v>
      </c>
      <c r="D8122" t="s">
        <v>4346</v>
      </c>
      <c r="E8122" t="s">
        <v>59</v>
      </c>
      <c r="F8122" t="b">
        <v>0</v>
      </c>
      <c r="G8122" t="s">
        <v>65</v>
      </c>
      <c r="H8122" s="1">
        <v>46107.70884259259</v>
      </c>
      <c r="I8122" t="b">
        <v>0</v>
      </c>
      <c r="J8122" t="b">
        <v>0</v>
      </c>
      <c r="K8122" t="s">
        <v>41</v>
      </c>
      <c r="L8122" t="s">
        <v>60</v>
      </c>
      <c r="M8122">
        <v>159500</v>
      </c>
      <c r="N8122"/>
      <c r="O8122" t="s">
        <v>1225</v>
      </c>
      <c r="P8122" t="s">
        <v>1321</v>
      </c>
    </row>
    <row r="8123" spans="1:16" x14ac:dyDescent="0.25">
      <c r="A8123" t="s">
        <v>1</v>
      </c>
      <c r="B8123" t="s">
        <v>1</v>
      </c>
      <c r="C8123" t="s">
        <v>1122</v>
      </c>
      <c r="D8123" t="s">
        <v>4346</v>
      </c>
      <c r="E8123" t="s">
        <v>88</v>
      </c>
      <c r="F8123" t="b">
        <v>0</v>
      </c>
      <c r="G8123" t="s">
        <v>65</v>
      </c>
      <c r="H8123" s="1">
        <v>46107.709363425929</v>
      </c>
      <c r="I8123" t="b">
        <v>1</v>
      </c>
      <c r="J8123" t="b">
        <v>1</v>
      </c>
      <c r="K8123" t="s">
        <v>41</v>
      </c>
      <c r="L8123" t="s">
        <v>74</v>
      </c>
      <c r="M8123"/>
      <c r="N8123">
        <v>52.5</v>
      </c>
      <c r="O8123" t="s">
        <v>7776</v>
      </c>
      <c r="P8123" t="s">
        <v>1153</v>
      </c>
    </row>
    <row r="8124" spans="1:16" x14ac:dyDescent="0.25">
      <c r="A8124" t="s">
        <v>0</v>
      </c>
      <c r="B8124" t="s">
        <v>1347</v>
      </c>
      <c r="C8124" t="s">
        <v>237</v>
      </c>
      <c r="D8124" t="s">
        <v>4526</v>
      </c>
      <c r="E8124" t="s">
        <v>88</v>
      </c>
      <c r="F8124" t="b">
        <v>0</v>
      </c>
      <c r="G8124" t="s">
        <v>89</v>
      </c>
      <c r="H8124" s="1">
        <v>46107.750451388893</v>
      </c>
      <c r="I8124" t="b">
        <v>0</v>
      </c>
      <c r="J8124" t="b">
        <v>1</v>
      </c>
      <c r="K8124" t="s">
        <v>41</v>
      </c>
      <c r="L8124" t="s">
        <v>74</v>
      </c>
      <c r="M8124"/>
      <c r="N8124">
        <v>61</v>
      </c>
      <c r="O8124" t="s">
        <v>129</v>
      </c>
      <c r="P8124" t="s">
        <v>11207</v>
      </c>
    </row>
    <row r="8125" spans="1:16" x14ac:dyDescent="0.25">
      <c r="A8125" t="s">
        <v>6</v>
      </c>
      <c r="B8125" t="s">
        <v>6</v>
      </c>
      <c r="C8125" t="s">
        <v>10022</v>
      </c>
      <c r="D8125" t="s">
        <v>4526</v>
      </c>
      <c r="E8125" t="s">
        <v>59</v>
      </c>
      <c r="F8125" t="b">
        <v>0</v>
      </c>
      <c r="G8125" t="s">
        <v>40</v>
      </c>
      <c r="H8125" s="1">
        <v>46107.751979166656</v>
      </c>
      <c r="I8125" t="b">
        <v>0</v>
      </c>
      <c r="J8125" t="b">
        <v>0</v>
      </c>
      <c r="K8125" t="s">
        <v>40</v>
      </c>
      <c r="L8125" t="s">
        <v>60</v>
      </c>
      <c r="M8125">
        <v>67500</v>
      </c>
      <c r="N8125"/>
      <c r="O8125" t="s">
        <v>101</v>
      </c>
      <c r="P8125" t="s">
        <v>85</v>
      </c>
    </row>
    <row r="8126" spans="1:16" x14ac:dyDescent="0.25">
      <c r="A8126" t="s">
        <v>1</v>
      </c>
      <c r="B8126" t="s">
        <v>17214</v>
      </c>
      <c r="C8126" t="s">
        <v>5215</v>
      </c>
      <c r="D8126" t="s">
        <v>4346</v>
      </c>
      <c r="E8126" t="s">
        <v>59</v>
      </c>
      <c r="F8126" t="b">
        <v>0</v>
      </c>
      <c r="G8126" t="s">
        <v>19</v>
      </c>
      <c r="H8126" s="1">
        <v>46107.752835648149</v>
      </c>
      <c r="I8126" t="b">
        <v>0</v>
      </c>
      <c r="J8126" t="b">
        <v>0</v>
      </c>
      <c r="K8126" t="s">
        <v>19</v>
      </c>
      <c r="L8126" t="s">
        <v>60</v>
      </c>
      <c r="M8126">
        <v>2750000</v>
      </c>
      <c r="N8126"/>
      <c r="O8126" t="s">
        <v>17215</v>
      </c>
      <c r="P8126" t="s">
        <v>17216</v>
      </c>
    </row>
    <row r="8127" spans="1:16" x14ac:dyDescent="0.25">
      <c r="A8127" t="s">
        <v>1</v>
      </c>
      <c r="B8127" t="s">
        <v>17217</v>
      </c>
      <c r="C8127" t="s">
        <v>5215</v>
      </c>
      <c r="D8127" t="s">
        <v>4346</v>
      </c>
      <c r="E8127" t="s">
        <v>59</v>
      </c>
      <c r="F8127" t="b">
        <v>0</v>
      </c>
      <c r="G8127" t="s">
        <v>19</v>
      </c>
      <c r="H8127" s="1">
        <v>46107.753206018519</v>
      </c>
      <c r="I8127" t="b">
        <v>1</v>
      </c>
      <c r="J8127" t="b">
        <v>0</v>
      </c>
      <c r="K8127" t="s">
        <v>19</v>
      </c>
      <c r="L8127" t="s">
        <v>60</v>
      </c>
      <c r="M8127">
        <v>1325000</v>
      </c>
      <c r="N8127"/>
      <c r="O8127" t="s">
        <v>17218</v>
      </c>
      <c r="P8127" t="s">
        <v>17219</v>
      </c>
    </row>
    <row r="8128" spans="1:16" x14ac:dyDescent="0.25">
      <c r="A8128" t="s">
        <v>0</v>
      </c>
      <c r="B8128" t="s">
        <v>14425</v>
      </c>
      <c r="C8128" t="s">
        <v>1240</v>
      </c>
      <c r="D8128" t="s">
        <v>4526</v>
      </c>
      <c r="E8128" t="s">
        <v>59</v>
      </c>
      <c r="F8128" t="b">
        <v>0</v>
      </c>
      <c r="G8128" t="s">
        <v>68</v>
      </c>
      <c r="H8128" s="1">
        <v>46107.792037037027</v>
      </c>
      <c r="I8128" t="b">
        <v>0</v>
      </c>
      <c r="J8128" t="b">
        <v>1</v>
      </c>
      <c r="K8128" t="s">
        <v>41</v>
      </c>
      <c r="L8128" t="s">
        <v>60</v>
      </c>
      <c r="M8128">
        <v>67500</v>
      </c>
      <c r="N8128"/>
      <c r="O8128" t="s">
        <v>17220</v>
      </c>
      <c r="P8128" t="s">
        <v>2966</v>
      </c>
    </row>
    <row r="8129" spans="1:16" x14ac:dyDescent="0.25">
      <c r="A8129" t="s">
        <v>0</v>
      </c>
      <c r="B8129" t="s">
        <v>1271</v>
      </c>
      <c r="C8129" t="s">
        <v>1131</v>
      </c>
      <c r="D8129" t="s">
        <v>4526</v>
      </c>
      <c r="E8129" t="s">
        <v>59</v>
      </c>
      <c r="F8129" t="b">
        <v>0</v>
      </c>
      <c r="G8129" t="s">
        <v>89</v>
      </c>
      <c r="H8129" s="1">
        <v>46107.792118055557</v>
      </c>
      <c r="I8129" t="b">
        <v>0</v>
      </c>
      <c r="J8129" t="b">
        <v>0</v>
      </c>
      <c r="K8129" t="s">
        <v>41</v>
      </c>
      <c r="L8129" t="s">
        <v>74</v>
      </c>
      <c r="M8129"/>
      <c r="N8129">
        <v>50</v>
      </c>
      <c r="O8129" t="s">
        <v>105</v>
      </c>
      <c r="P8129" t="s">
        <v>17221</v>
      </c>
    </row>
    <row r="8130" spans="1:16" x14ac:dyDescent="0.25">
      <c r="A8130" t="s">
        <v>6</v>
      </c>
      <c r="B8130" t="s">
        <v>17222</v>
      </c>
      <c r="C8130" t="s">
        <v>3648</v>
      </c>
      <c r="D8130" t="s">
        <v>2360</v>
      </c>
      <c r="E8130" t="s">
        <v>59</v>
      </c>
      <c r="F8130" t="b">
        <v>0</v>
      </c>
      <c r="G8130" t="s">
        <v>65</v>
      </c>
      <c r="H8130" s="1">
        <v>46107.792199074072</v>
      </c>
      <c r="I8130" t="b">
        <v>0</v>
      </c>
      <c r="J8130" t="b">
        <v>0</v>
      </c>
      <c r="K8130" t="s">
        <v>41</v>
      </c>
      <c r="L8130" t="s">
        <v>60</v>
      </c>
      <c r="M8130">
        <v>172500</v>
      </c>
      <c r="N8130"/>
      <c r="O8130" t="s">
        <v>17223</v>
      </c>
      <c r="P8130" t="s">
        <v>17224</v>
      </c>
    </row>
    <row r="8131" spans="1:16" x14ac:dyDescent="0.25">
      <c r="A8131" t="s">
        <v>2</v>
      </c>
      <c r="B8131" t="s">
        <v>407</v>
      </c>
      <c r="C8131" t="s">
        <v>17225</v>
      </c>
      <c r="D8131" t="s">
        <v>2734</v>
      </c>
      <c r="E8131" t="s">
        <v>59</v>
      </c>
      <c r="F8131" t="b">
        <v>0</v>
      </c>
      <c r="G8131" t="s">
        <v>40</v>
      </c>
      <c r="H8131" s="1">
        <v>46107.793645833342</v>
      </c>
      <c r="I8131" t="b">
        <v>0</v>
      </c>
      <c r="J8131" t="b">
        <v>0</v>
      </c>
      <c r="K8131" t="s">
        <v>40</v>
      </c>
      <c r="L8131" t="s">
        <v>60</v>
      </c>
      <c r="M8131">
        <v>106437</v>
      </c>
      <c r="N8131"/>
      <c r="O8131" t="s">
        <v>14303</v>
      </c>
      <c r="P8131" t="s">
        <v>1738</v>
      </c>
    </row>
    <row r="8132" spans="1:16" x14ac:dyDescent="0.25">
      <c r="A8132" t="s">
        <v>0</v>
      </c>
      <c r="B8132" t="s">
        <v>17226</v>
      </c>
      <c r="C8132" t="s">
        <v>172</v>
      </c>
      <c r="D8132" t="s">
        <v>4526</v>
      </c>
      <c r="E8132" t="s">
        <v>88</v>
      </c>
      <c r="F8132" t="b">
        <v>0</v>
      </c>
      <c r="G8132" t="s">
        <v>68</v>
      </c>
      <c r="H8132" s="1">
        <v>46107.833703703713</v>
      </c>
      <c r="I8132" t="b">
        <v>0</v>
      </c>
      <c r="J8132" t="b">
        <v>1</v>
      </c>
      <c r="K8132" t="s">
        <v>41</v>
      </c>
      <c r="L8132" t="s">
        <v>74</v>
      </c>
      <c r="M8132"/>
      <c r="N8132">
        <v>57.5</v>
      </c>
      <c r="O8132" t="s">
        <v>126</v>
      </c>
      <c r="P8132" t="s">
        <v>216</v>
      </c>
    </row>
    <row r="8133" spans="1:16" x14ac:dyDescent="0.25">
      <c r="A8133" t="s">
        <v>6</v>
      </c>
      <c r="B8133" t="s">
        <v>6</v>
      </c>
      <c r="C8133" t="s">
        <v>3557</v>
      </c>
      <c r="D8133" t="s">
        <v>4346</v>
      </c>
      <c r="E8133" t="s">
        <v>232</v>
      </c>
      <c r="F8133" t="b">
        <v>0</v>
      </c>
      <c r="G8133" t="s">
        <v>89</v>
      </c>
      <c r="H8133" s="1">
        <v>46107.833784722221</v>
      </c>
      <c r="I8133" t="b">
        <v>0</v>
      </c>
      <c r="J8133" t="b">
        <v>0</v>
      </c>
      <c r="K8133" t="s">
        <v>41</v>
      </c>
      <c r="L8133" t="s">
        <v>60</v>
      </c>
      <c r="M8133">
        <v>131630.72</v>
      </c>
      <c r="N8133"/>
      <c r="O8133" t="s">
        <v>17227</v>
      </c>
      <c r="P8133" t="s">
        <v>17228</v>
      </c>
    </row>
    <row r="8134" spans="1:16" x14ac:dyDescent="0.25">
      <c r="A8134" t="s">
        <v>0</v>
      </c>
      <c r="B8134" t="s">
        <v>17229</v>
      </c>
      <c r="C8134" t="s">
        <v>76</v>
      </c>
      <c r="D8134" t="s">
        <v>4526</v>
      </c>
      <c r="E8134" t="s">
        <v>132</v>
      </c>
      <c r="F8134" t="b">
        <v>1</v>
      </c>
      <c r="G8134" t="s">
        <v>13</v>
      </c>
      <c r="H8134" s="1">
        <v>46107.835578703707</v>
      </c>
      <c r="I8134" t="b">
        <v>1</v>
      </c>
      <c r="J8134" t="b">
        <v>0</v>
      </c>
      <c r="K8134" t="s">
        <v>13</v>
      </c>
      <c r="L8134" t="s">
        <v>74</v>
      </c>
      <c r="M8134"/>
      <c r="N8134">
        <v>105</v>
      </c>
      <c r="O8134" t="s">
        <v>5046</v>
      </c>
    </row>
    <row r="8135" spans="1:16" x14ac:dyDescent="0.25">
      <c r="A8135" t="s">
        <v>0</v>
      </c>
      <c r="B8135" t="s">
        <v>17230</v>
      </c>
      <c r="C8135" t="s">
        <v>76</v>
      </c>
      <c r="D8135" t="s">
        <v>4526</v>
      </c>
      <c r="E8135" t="s">
        <v>132</v>
      </c>
      <c r="F8135" t="b">
        <v>1</v>
      </c>
      <c r="G8135" t="s">
        <v>13</v>
      </c>
      <c r="H8135" s="1">
        <v>46107.835578703707</v>
      </c>
      <c r="I8135" t="b">
        <v>0</v>
      </c>
      <c r="J8135" t="b">
        <v>0</v>
      </c>
      <c r="K8135" t="s">
        <v>13</v>
      </c>
      <c r="L8135" t="s">
        <v>74</v>
      </c>
      <c r="M8135"/>
      <c r="N8135">
        <v>26.5</v>
      </c>
      <c r="O8135" t="s">
        <v>5046</v>
      </c>
    </row>
    <row r="8136" spans="1:16" x14ac:dyDescent="0.25">
      <c r="A8136" t="s">
        <v>0</v>
      </c>
      <c r="B8136" t="s">
        <v>17231</v>
      </c>
      <c r="C8136" t="s">
        <v>76</v>
      </c>
      <c r="D8136" t="s">
        <v>4346</v>
      </c>
      <c r="E8136" t="s">
        <v>59</v>
      </c>
      <c r="F8136" t="b">
        <v>1</v>
      </c>
      <c r="G8136" t="s">
        <v>63</v>
      </c>
      <c r="H8136" s="1">
        <v>46107.846168981479</v>
      </c>
      <c r="I8136" t="b">
        <v>0</v>
      </c>
      <c r="J8136" t="b">
        <v>1</v>
      </c>
      <c r="K8136" t="s">
        <v>41</v>
      </c>
      <c r="L8136" t="s">
        <v>60</v>
      </c>
      <c r="M8136">
        <v>77500</v>
      </c>
      <c r="N8136"/>
      <c r="O8136" t="s">
        <v>17232</v>
      </c>
      <c r="P8136" t="s">
        <v>3563</v>
      </c>
    </row>
    <row r="8137" spans="1:16" x14ac:dyDescent="0.25">
      <c r="A8137" t="s">
        <v>5</v>
      </c>
      <c r="B8137" t="s">
        <v>17233</v>
      </c>
      <c r="C8137" t="s">
        <v>79</v>
      </c>
      <c r="D8137" t="s">
        <v>4346</v>
      </c>
      <c r="E8137" t="s">
        <v>59</v>
      </c>
      <c r="F8137" t="b">
        <v>0</v>
      </c>
      <c r="G8137" t="s">
        <v>65</v>
      </c>
      <c r="H8137" s="1">
        <v>46107.876319444447</v>
      </c>
      <c r="I8137" t="b">
        <v>0</v>
      </c>
      <c r="J8137" t="b">
        <v>1</v>
      </c>
      <c r="K8137" t="s">
        <v>41</v>
      </c>
      <c r="L8137" t="s">
        <v>60</v>
      </c>
      <c r="M8137">
        <v>225500</v>
      </c>
      <c r="N8137"/>
      <c r="O8137" t="s">
        <v>809</v>
      </c>
      <c r="P8137" t="s">
        <v>17234</v>
      </c>
    </row>
    <row r="8138" spans="1:16" x14ac:dyDescent="0.25">
      <c r="A8138" t="s">
        <v>1</v>
      </c>
      <c r="B8138" t="s">
        <v>17235</v>
      </c>
      <c r="C8138" t="s">
        <v>167</v>
      </c>
      <c r="D8138" t="s">
        <v>2471</v>
      </c>
      <c r="E8138" t="s">
        <v>59</v>
      </c>
      <c r="F8138" t="b">
        <v>0</v>
      </c>
      <c r="G8138" t="s">
        <v>77</v>
      </c>
      <c r="H8138" s="1">
        <v>46107.876481481479</v>
      </c>
      <c r="I8138" t="b">
        <v>0</v>
      </c>
      <c r="J8138" t="b">
        <v>1</v>
      </c>
      <c r="K8138" t="s">
        <v>41</v>
      </c>
      <c r="L8138" t="s">
        <v>60</v>
      </c>
      <c r="M8138">
        <v>230000</v>
      </c>
      <c r="N8138"/>
      <c r="O8138" t="s">
        <v>17236</v>
      </c>
      <c r="P8138" t="s">
        <v>17237</v>
      </c>
    </row>
    <row r="8139" spans="1:16" x14ac:dyDescent="0.25">
      <c r="A8139" t="s">
        <v>1</v>
      </c>
      <c r="B8139" t="s">
        <v>6113</v>
      </c>
      <c r="C8139" t="s">
        <v>71</v>
      </c>
      <c r="D8139" t="s">
        <v>4526</v>
      </c>
      <c r="E8139" t="s">
        <v>88</v>
      </c>
      <c r="F8139" t="b">
        <v>0</v>
      </c>
      <c r="G8139" t="s">
        <v>73</v>
      </c>
      <c r="H8139" s="1">
        <v>46107.876539351862</v>
      </c>
      <c r="I8139" t="b">
        <v>1</v>
      </c>
      <c r="J8139" t="b">
        <v>0</v>
      </c>
      <c r="K8139" t="s">
        <v>41</v>
      </c>
      <c r="L8139" t="s">
        <v>74</v>
      </c>
      <c r="M8139"/>
      <c r="N8139">
        <v>75.5</v>
      </c>
      <c r="O8139" t="s">
        <v>6114</v>
      </c>
      <c r="P8139" t="s">
        <v>6115</v>
      </c>
    </row>
    <row r="8140" spans="1:16" x14ac:dyDescent="0.25">
      <c r="A8140" t="s">
        <v>0</v>
      </c>
      <c r="B8140" t="s">
        <v>17238</v>
      </c>
      <c r="C8140" t="s">
        <v>162</v>
      </c>
      <c r="D8140" t="s">
        <v>4346</v>
      </c>
      <c r="E8140" t="s">
        <v>59</v>
      </c>
      <c r="F8140" t="b">
        <v>0</v>
      </c>
      <c r="G8140" t="s">
        <v>73</v>
      </c>
      <c r="H8140" s="1">
        <v>46107.916898148149</v>
      </c>
      <c r="I8140" t="b">
        <v>0</v>
      </c>
      <c r="J8140" t="b">
        <v>1</v>
      </c>
      <c r="K8140" t="s">
        <v>41</v>
      </c>
      <c r="L8140" t="s">
        <v>60</v>
      </c>
      <c r="M8140">
        <v>136500</v>
      </c>
      <c r="N8140"/>
      <c r="O8140" t="s">
        <v>17239</v>
      </c>
    </row>
    <row r="8141" spans="1:16" x14ac:dyDescent="0.25">
      <c r="A8141" t="s">
        <v>1</v>
      </c>
      <c r="B8141" t="s">
        <v>12616</v>
      </c>
      <c r="C8141" t="s">
        <v>102</v>
      </c>
      <c r="D8141" t="s">
        <v>4346</v>
      </c>
      <c r="E8141" t="s">
        <v>59</v>
      </c>
      <c r="F8141" t="b">
        <v>0</v>
      </c>
      <c r="G8141" t="s">
        <v>65</v>
      </c>
      <c r="H8141" s="1">
        <v>46107.917928240742</v>
      </c>
      <c r="I8141" t="b">
        <v>1</v>
      </c>
      <c r="J8141" t="b">
        <v>1</v>
      </c>
      <c r="K8141" t="s">
        <v>41</v>
      </c>
      <c r="L8141" t="s">
        <v>60</v>
      </c>
      <c r="M8141">
        <v>155500</v>
      </c>
      <c r="N8141"/>
      <c r="O8141" t="s">
        <v>12617</v>
      </c>
      <c r="P8141" t="s">
        <v>8088</v>
      </c>
    </row>
    <row r="8142" spans="1:16" x14ac:dyDescent="0.25">
      <c r="A8142" t="s">
        <v>1</v>
      </c>
      <c r="B8142" t="s">
        <v>17240</v>
      </c>
      <c r="C8142" t="s">
        <v>423</v>
      </c>
      <c r="D8142" t="s">
        <v>3761</v>
      </c>
      <c r="E8142" t="s">
        <v>72</v>
      </c>
      <c r="F8142" t="b">
        <v>0</v>
      </c>
      <c r="G8142" t="s">
        <v>73</v>
      </c>
      <c r="H8142" s="1">
        <v>46108.001539351862</v>
      </c>
      <c r="I8142" t="b">
        <v>0</v>
      </c>
      <c r="J8142" t="b">
        <v>1</v>
      </c>
      <c r="K8142" t="s">
        <v>41</v>
      </c>
      <c r="L8142" t="s">
        <v>60</v>
      </c>
      <c r="M8142">
        <v>135000</v>
      </c>
      <c r="N8142"/>
      <c r="O8142" t="s">
        <v>3622</v>
      </c>
      <c r="P8142" t="s">
        <v>17241</v>
      </c>
    </row>
    <row r="8143" spans="1:16" x14ac:dyDescent="0.25">
      <c r="A8143" t="s">
        <v>2</v>
      </c>
      <c r="B8143" t="s">
        <v>17242</v>
      </c>
      <c r="C8143" t="s">
        <v>76</v>
      </c>
      <c r="D8143" t="s">
        <v>4515</v>
      </c>
      <c r="E8143" t="s">
        <v>59</v>
      </c>
      <c r="F8143" t="b">
        <v>1</v>
      </c>
      <c r="G8143" t="s">
        <v>33</v>
      </c>
      <c r="H8143" s="1">
        <v>46108.010648148149</v>
      </c>
      <c r="I8143" t="b">
        <v>0</v>
      </c>
      <c r="J8143" t="b">
        <v>0</v>
      </c>
      <c r="K8143" t="s">
        <v>33</v>
      </c>
      <c r="L8143" t="s">
        <v>60</v>
      </c>
      <c r="M8143">
        <v>175000</v>
      </c>
      <c r="N8143"/>
      <c r="O8143" t="s">
        <v>1723</v>
      </c>
      <c r="P8143" t="s">
        <v>622</v>
      </c>
    </row>
    <row r="8144" spans="1:16" x14ac:dyDescent="0.25">
      <c r="A8144" t="s">
        <v>2</v>
      </c>
      <c r="B8144" t="s">
        <v>17243</v>
      </c>
      <c r="C8144" t="s">
        <v>4765</v>
      </c>
      <c r="D8144" t="s">
        <v>4346</v>
      </c>
      <c r="E8144" t="s">
        <v>59</v>
      </c>
      <c r="F8144" t="b">
        <v>0</v>
      </c>
      <c r="G8144" t="s">
        <v>40</v>
      </c>
      <c r="H8144" s="1">
        <v>46108.043645833342</v>
      </c>
      <c r="I8144" t="b">
        <v>0</v>
      </c>
      <c r="J8144" t="b">
        <v>0</v>
      </c>
      <c r="K8144" t="s">
        <v>40</v>
      </c>
      <c r="L8144" t="s">
        <v>60</v>
      </c>
      <c r="M8144">
        <v>75000</v>
      </c>
      <c r="N8144"/>
      <c r="O8144" t="s">
        <v>101</v>
      </c>
      <c r="P8144" t="s">
        <v>310</v>
      </c>
    </row>
    <row r="8145" spans="1:16" x14ac:dyDescent="0.25">
      <c r="A8145" t="s">
        <v>7</v>
      </c>
      <c r="B8145" t="s">
        <v>17244</v>
      </c>
      <c r="C8145" t="s">
        <v>172</v>
      </c>
      <c r="D8145" t="s">
        <v>5721</v>
      </c>
      <c r="E8145" t="s">
        <v>59</v>
      </c>
      <c r="F8145" t="b">
        <v>0</v>
      </c>
      <c r="G8145" t="s">
        <v>68</v>
      </c>
      <c r="H8145" s="1">
        <v>46108.083703703713</v>
      </c>
      <c r="I8145" t="b">
        <v>0</v>
      </c>
      <c r="J8145" t="b">
        <v>1</v>
      </c>
      <c r="K8145" t="s">
        <v>41</v>
      </c>
      <c r="L8145" t="s">
        <v>60</v>
      </c>
      <c r="M8145">
        <v>127500</v>
      </c>
      <c r="N8145"/>
      <c r="O8145" t="s">
        <v>2250</v>
      </c>
      <c r="P8145" t="s">
        <v>16706</v>
      </c>
    </row>
    <row r="8146" spans="1:16" x14ac:dyDescent="0.25">
      <c r="A8146" t="s">
        <v>6</v>
      </c>
      <c r="B8146" t="s">
        <v>17042</v>
      </c>
      <c r="C8146" t="s">
        <v>81</v>
      </c>
      <c r="D8146" t="s">
        <v>2360</v>
      </c>
      <c r="E8146" t="s">
        <v>59</v>
      </c>
      <c r="F8146" t="b">
        <v>0</v>
      </c>
      <c r="G8146" t="s">
        <v>77</v>
      </c>
      <c r="H8146" s="1">
        <v>46108.083958333344</v>
      </c>
      <c r="I8146" t="b">
        <v>0</v>
      </c>
      <c r="J8146" t="b">
        <v>0</v>
      </c>
      <c r="K8146" t="s">
        <v>41</v>
      </c>
      <c r="L8146" t="s">
        <v>74</v>
      </c>
      <c r="M8146"/>
      <c r="N8146">
        <v>160</v>
      </c>
      <c r="O8146" t="s">
        <v>5046</v>
      </c>
      <c r="P8146" t="s">
        <v>16523</v>
      </c>
    </row>
    <row r="8147" spans="1:16" x14ac:dyDescent="0.25">
      <c r="A8147" t="s">
        <v>8</v>
      </c>
      <c r="B8147" t="s">
        <v>17245</v>
      </c>
      <c r="C8147" t="s">
        <v>822</v>
      </c>
      <c r="D8147" t="s">
        <v>17170</v>
      </c>
      <c r="E8147" t="s">
        <v>59</v>
      </c>
      <c r="F8147" t="b">
        <v>0</v>
      </c>
      <c r="G8147" t="s">
        <v>65</v>
      </c>
      <c r="H8147" s="1">
        <v>46108.251203703701</v>
      </c>
      <c r="I8147" t="b">
        <v>0</v>
      </c>
      <c r="J8147" t="b">
        <v>0</v>
      </c>
      <c r="K8147" t="s">
        <v>41</v>
      </c>
      <c r="L8147" t="s">
        <v>60</v>
      </c>
      <c r="M8147">
        <v>211018.5</v>
      </c>
      <c r="N8147"/>
      <c r="O8147" t="s">
        <v>17171</v>
      </c>
      <c r="P8147" t="s">
        <v>891</v>
      </c>
    </row>
    <row r="8148" spans="1:16" x14ac:dyDescent="0.25">
      <c r="A8148" t="s">
        <v>0</v>
      </c>
      <c r="B8148" t="s">
        <v>3144</v>
      </c>
      <c r="C8148" t="s">
        <v>940</v>
      </c>
      <c r="D8148" t="s">
        <v>4587</v>
      </c>
      <c r="E8148" t="s">
        <v>59</v>
      </c>
      <c r="F8148" t="b">
        <v>0</v>
      </c>
      <c r="G8148" t="s">
        <v>73</v>
      </c>
      <c r="H8148" s="1">
        <v>46108.333564814813</v>
      </c>
      <c r="I8148" t="b">
        <v>0</v>
      </c>
      <c r="J8148" t="b">
        <v>1</v>
      </c>
      <c r="K8148" t="s">
        <v>41</v>
      </c>
      <c r="L8148" t="s">
        <v>60</v>
      </c>
      <c r="M8148">
        <v>104850</v>
      </c>
      <c r="N8148"/>
      <c r="O8148" t="s">
        <v>4617</v>
      </c>
      <c r="P8148" t="s">
        <v>17246</v>
      </c>
    </row>
    <row r="8149" spans="1:16" x14ac:dyDescent="0.25">
      <c r="A8149" t="s">
        <v>5</v>
      </c>
      <c r="B8149" t="s">
        <v>17247</v>
      </c>
      <c r="C8149" t="s">
        <v>102</v>
      </c>
      <c r="D8149" t="s">
        <v>4346</v>
      </c>
      <c r="E8149" t="s">
        <v>59</v>
      </c>
      <c r="F8149" t="b">
        <v>0</v>
      </c>
      <c r="G8149" t="s">
        <v>65</v>
      </c>
      <c r="H8149" s="1">
        <v>46108.334444444437</v>
      </c>
      <c r="I8149" t="b">
        <v>0</v>
      </c>
      <c r="J8149" t="b">
        <v>1</v>
      </c>
      <c r="K8149" t="s">
        <v>41</v>
      </c>
      <c r="L8149" t="s">
        <v>60</v>
      </c>
      <c r="M8149">
        <v>216500</v>
      </c>
      <c r="N8149"/>
      <c r="O8149" t="s">
        <v>1183</v>
      </c>
    </row>
    <row r="8150" spans="1:16" x14ac:dyDescent="0.25">
      <c r="A8150" t="s">
        <v>1</v>
      </c>
      <c r="B8150" t="s">
        <v>17248</v>
      </c>
      <c r="C8150" t="s">
        <v>102</v>
      </c>
      <c r="D8150" t="s">
        <v>4346</v>
      </c>
      <c r="E8150" t="s">
        <v>59</v>
      </c>
      <c r="F8150" t="b">
        <v>0</v>
      </c>
      <c r="G8150" t="s">
        <v>65</v>
      </c>
      <c r="H8150" s="1">
        <v>46108.334467592591</v>
      </c>
      <c r="I8150" t="b">
        <v>1</v>
      </c>
      <c r="J8150" t="b">
        <v>1</v>
      </c>
      <c r="K8150" t="s">
        <v>41</v>
      </c>
      <c r="L8150" t="s">
        <v>60</v>
      </c>
      <c r="M8150">
        <v>171000</v>
      </c>
      <c r="N8150"/>
      <c r="O8150" t="s">
        <v>577</v>
      </c>
      <c r="P8150" t="s">
        <v>8088</v>
      </c>
    </row>
    <row r="8151" spans="1:16" x14ac:dyDescent="0.25">
      <c r="A8151" t="s">
        <v>0</v>
      </c>
      <c r="B8151" t="s">
        <v>17249</v>
      </c>
      <c r="C8151" t="s">
        <v>1265</v>
      </c>
      <c r="D8151" t="s">
        <v>6067</v>
      </c>
      <c r="E8151" t="s">
        <v>59</v>
      </c>
      <c r="F8151" t="b">
        <v>0</v>
      </c>
      <c r="G8151" t="s">
        <v>31</v>
      </c>
      <c r="H8151" s="1">
        <v>46108.339166666658</v>
      </c>
      <c r="I8151" t="b">
        <v>0</v>
      </c>
      <c r="J8151" t="b">
        <v>0</v>
      </c>
      <c r="K8151" t="s">
        <v>31</v>
      </c>
      <c r="L8151" t="s">
        <v>60</v>
      </c>
      <c r="M8151">
        <v>34500</v>
      </c>
      <c r="N8151"/>
      <c r="O8151" t="s">
        <v>17250</v>
      </c>
      <c r="P8151" t="s">
        <v>2890</v>
      </c>
    </row>
    <row r="8152" spans="1:16" x14ac:dyDescent="0.25">
      <c r="A8152" t="s">
        <v>2</v>
      </c>
      <c r="B8152" t="s">
        <v>17251</v>
      </c>
      <c r="C8152" t="s">
        <v>17252</v>
      </c>
      <c r="D8152" t="s">
        <v>4346</v>
      </c>
      <c r="E8152" t="s">
        <v>59</v>
      </c>
      <c r="F8152" t="b">
        <v>0</v>
      </c>
      <c r="G8152" t="s">
        <v>65</v>
      </c>
      <c r="H8152" s="1">
        <v>46108.375578703701</v>
      </c>
      <c r="I8152" t="b">
        <v>0</v>
      </c>
      <c r="J8152" t="b">
        <v>1</v>
      </c>
      <c r="K8152" t="s">
        <v>41</v>
      </c>
      <c r="L8152" t="s">
        <v>60</v>
      </c>
      <c r="M8152">
        <v>133000</v>
      </c>
      <c r="N8152"/>
      <c r="O8152" t="s">
        <v>11745</v>
      </c>
      <c r="P8152" t="s">
        <v>2851</v>
      </c>
    </row>
    <row r="8153" spans="1:16" x14ac:dyDescent="0.25">
      <c r="A8153" t="s">
        <v>2</v>
      </c>
      <c r="B8153" t="s">
        <v>3081</v>
      </c>
      <c r="C8153" t="s">
        <v>598</v>
      </c>
      <c r="D8153" t="s">
        <v>2360</v>
      </c>
      <c r="E8153" t="s">
        <v>59</v>
      </c>
      <c r="F8153" t="b">
        <v>0</v>
      </c>
      <c r="G8153" t="s">
        <v>65</v>
      </c>
      <c r="H8153" s="1">
        <v>46108.416817129633</v>
      </c>
      <c r="I8153" t="b">
        <v>0</v>
      </c>
      <c r="J8153" t="b">
        <v>1</v>
      </c>
      <c r="K8153" t="s">
        <v>41</v>
      </c>
      <c r="L8153" t="s">
        <v>60</v>
      </c>
      <c r="M8153">
        <v>198000</v>
      </c>
      <c r="N8153"/>
      <c r="O8153" t="s">
        <v>424</v>
      </c>
      <c r="P8153" t="s">
        <v>16535</v>
      </c>
    </row>
    <row r="8154" spans="1:16" x14ac:dyDescent="0.25">
      <c r="A8154" t="s">
        <v>2</v>
      </c>
      <c r="B8154" t="s">
        <v>8895</v>
      </c>
      <c r="C8154" t="s">
        <v>172</v>
      </c>
      <c r="D8154" t="s">
        <v>2360</v>
      </c>
      <c r="E8154" t="s">
        <v>59</v>
      </c>
      <c r="F8154" t="b">
        <v>0</v>
      </c>
      <c r="G8154" t="s">
        <v>68</v>
      </c>
      <c r="H8154" s="1">
        <v>46108.417129629634</v>
      </c>
      <c r="I8154" t="b">
        <v>0</v>
      </c>
      <c r="J8154" t="b">
        <v>1</v>
      </c>
      <c r="K8154" t="s">
        <v>41</v>
      </c>
      <c r="L8154" t="s">
        <v>60</v>
      </c>
      <c r="M8154">
        <v>100300</v>
      </c>
      <c r="N8154"/>
      <c r="O8154" t="s">
        <v>17253</v>
      </c>
      <c r="P8154" t="s">
        <v>673</v>
      </c>
    </row>
    <row r="8155" spans="1:16" x14ac:dyDescent="0.25">
      <c r="A8155" t="s">
        <v>8</v>
      </c>
      <c r="B8155" t="s">
        <v>17254</v>
      </c>
      <c r="C8155" t="s">
        <v>3130</v>
      </c>
      <c r="D8155" t="s">
        <v>4526</v>
      </c>
      <c r="E8155" t="s">
        <v>88</v>
      </c>
      <c r="F8155" t="b">
        <v>0</v>
      </c>
      <c r="G8155" t="s">
        <v>89</v>
      </c>
      <c r="H8155" s="1">
        <v>46108.417604166672</v>
      </c>
      <c r="I8155" t="b">
        <v>0</v>
      </c>
      <c r="J8155" t="b">
        <v>1</v>
      </c>
      <c r="K8155" t="s">
        <v>41</v>
      </c>
      <c r="L8155" t="s">
        <v>74</v>
      </c>
      <c r="M8155"/>
      <c r="N8155">
        <v>51.25</v>
      </c>
      <c r="O8155" t="s">
        <v>4487</v>
      </c>
      <c r="P8155" t="s">
        <v>17255</v>
      </c>
    </row>
    <row r="8156" spans="1:16" x14ac:dyDescent="0.25">
      <c r="A8156" t="s">
        <v>6</v>
      </c>
      <c r="B8156" t="s">
        <v>17256</v>
      </c>
      <c r="C8156" t="s">
        <v>225</v>
      </c>
      <c r="D8156" t="s">
        <v>10876</v>
      </c>
      <c r="E8156" t="s">
        <v>59</v>
      </c>
      <c r="F8156" t="b">
        <v>0</v>
      </c>
      <c r="G8156" t="s">
        <v>63</v>
      </c>
      <c r="H8156" s="1">
        <v>46108.427951388891</v>
      </c>
      <c r="I8156" t="b">
        <v>0</v>
      </c>
      <c r="J8156" t="b">
        <v>1</v>
      </c>
      <c r="K8156" t="s">
        <v>41</v>
      </c>
      <c r="L8156" t="s">
        <v>74</v>
      </c>
      <c r="M8156"/>
      <c r="N8156">
        <v>85</v>
      </c>
      <c r="O8156" t="s">
        <v>4387</v>
      </c>
      <c r="P8156" t="s">
        <v>11442</v>
      </c>
    </row>
    <row r="8157" spans="1:16" x14ac:dyDescent="0.25">
      <c r="A8157" t="s">
        <v>6</v>
      </c>
      <c r="B8157" t="s">
        <v>8920</v>
      </c>
      <c r="C8157" t="s">
        <v>190</v>
      </c>
      <c r="D8157" t="s">
        <v>4562</v>
      </c>
      <c r="E8157" t="s">
        <v>59</v>
      </c>
      <c r="F8157" t="b">
        <v>0</v>
      </c>
      <c r="G8157" t="s">
        <v>73</v>
      </c>
      <c r="H8157" s="1">
        <v>46108.459097222221</v>
      </c>
      <c r="I8157" t="b">
        <v>0</v>
      </c>
      <c r="J8157" t="b">
        <v>1</v>
      </c>
      <c r="K8157" t="s">
        <v>41</v>
      </c>
      <c r="L8157" t="s">
        <v>60</v>
      </c>
      <c r="M8157">
        <v>193000</v>
      </c>
      <c r="N8157"/>
      <c r="O8157" t="s">
        <v>2884</v>
      </c>
      <c r="P8157" t="s">
        <v>17257</v>
      </c>
    </row>
    <row r="8158" spans="1:16" x14ac:dyDescent="0.25">
      <c r="A8158" t="s">
        <v>3</v>
      </c>
      <c r="B8158" t="s">
        <v>17258</v>
      </c>
      <c r="C8158" t="s">
        <v>40</v>
      </c>
      <c r="D8158" t="s">
        <v>4526</v>
      </c>
      <c r="E8158" t="s">
        <v>59</v>
      </c>
      <c r="F8158" t="b">
        <v>0</v>
      </c>
      <c r="G8158" t="s">
        <v>40</v>
      </c>
      <c r="H8158" s="1">
        <v>46108.460092592592</v>
      </c>
      <c r="I8158" t="b">
        <v>1</v>
      </c>
      <c r="J8158" t="b">
        <v>0</v>
      </c>
      <c r="K8158" t="s">
        <v>40</v>
      </c>
      <c r="L8158" t="s">
        <v>60</v>
      </c>
      <c r="M8158">
        <v>40000</v>
      </c>
      <c r="N8158"/>
      <c r="O8158" t="s">
        <v>17259</v>
      </c>
      <c r="P8158" t="s">
        <v>673</v>
      </c>
    </row>
    <row r="8159" spans="1:16" x14ac:dyDescent="0.25">
      <c r="A8159" t="s">
        <v>3</v>
      </c>
      <c r="B8159" t="s">
        <v>17260</v>
      </c>
      <c r="C8159" t="s">
        <v>76</v>
      </c>
      <c r="D8159" t="s">
        <v>4526</v>
      </c>
      <c r="E8159" t="s">
        <v>59</v>
      </c>
      <c r="F8159" t="b">
        <v>1</v>
      </c>
      <c r="G8159" t="s">
        <v>40</v>
      </c>
      <c r="H8159" s="1">
        <v>46108.460104166668</v>
      </c>
      <c r="I8159" t="b">
        <v>0</v>
      </c>
      <c r="J8159" t="b">
        <v>0</v>
      </c>
      <c r="K8159" t="s">
        <v>40</v>
      </c>
      <c r="L8159" t="s">
        <v>60</v>
      </c>
      <c r="M8159">
        <v>64000</v>
      </c>
      <c r="N8159"/>
      <c r="O8159" t="s">
        <v>17261</v>
      </c>
      <c r="P8159" t="s">
        <v>4154</v>
      </c>
    </row>
    <row r="8160" spans="1:16" x14ac:dyDescent="0.25">
      <c r="A8160" t="s">
        <v>6</v>
      </c>
      <c r="B8160" t="s">
        <v>17262</v>
      </c>
      <c r="C8160" t="s">
        <v>40</v>
      </c>
      <c r="D8160" t="s">
        <v>4526</v>
      </c>
      <c r="E8160" t="s">
        <v>59</v>
      </c>
      <c r="F8160" t="b">
        <v>0</v>
      </c>
      <c r="G8160" t="s">
        <v>40</v>
      </c>
      <c r="H8160" s="1">
        <v>46108.460104166668</v>
      </c>
      <c r="I8160" t="b">
        <v>0</v>
      </c>
      <c r="J8160" t="b">
        <v>0</v>
      </c>
      <c r="K8160" t="s">
        <v>40</v>
      </c>
      <c r="L8160" t="s">
        <v>60</v>
      </c>
      <c r="M8160">
        <v>105000</v>
      </c>
      <c r="N8160"/>
      <c r="O8160" t="s">
        <v>101</v>
      </c>
    </row>
    <row r="8161" spans="1:16" x14ac:dyDescent="0.25">
      <c r="A8161" t="s">
        <v>0</v>
      </c>
      <c r="B8161" t="s">
        <v>17263</v>
      </c>
      <c r="C8161" t="s">
        <v>2419</v>
      </c>
      <c r="D8161" t="s">
        <v>4526</v>
      </c>
      <c r="E8161" t="s">
        <v>59</v>
      </c>
      <c r="F8161" t="b">
        <v>0</v>
      </c>
      <c r="G8161" t="s">
        <v>65</v>
      </c>
      <c r="H8161" s="1">
        <v>46108.500150462962</v>
      </c>
      <c r="I8161" t="b">
        <v>0</v>
      </c>
      <c r="J8161" t="b">
        <v>1</v>
      </c>
      <c r="K8161" t="s">
        <v>41</v>
      </c>
      <c r="L8161" t="s">
        <v>60</v>
      </c>
      <c r="M8161">
        <v>80000</v>
      </c>
      <c r="N8161"/>
      <c r="O8161" t="s">
        <v>17264</v>
      </c>
      <c r="P8161" t="s">
        <v>673</v>
      </c>
    </row>
    <row r="8162" spans="1:16" x14ac:dyDescent="0.25">
      <c r="A8162" t="s">
        <v>0</v>
      </c>
      <c r="B8162" t="s">
        <v>0</v>
      </c>
      <c r="C8162" t="s">
        <v>6898</v>
      </c>
      <c r="D8162" t="s">
        <v>4346</v>
      </c>
      <c r="E8162" t="s">
        <v>59</v>
      </c>
      <c r="F8162" t="b">
        <v>0</v>
      </c>
      <c r="G8162" t="s">
        <v>40</v>
      </c>
      <c r="H8162" s="1">
        <v>46108.50172453704</v>
      </c>
      <c r="I8162" t="b">
        <v>1</v>
      </c>
      <c r="J8162" t="b">
        <v>0</v>
      </c>
      <c r="K8162" t="s">
        <v>40</v>
      </c>
      <c r="L8162" t="s">
        <v>60</v>
      </c>
      <c r="M8162">
        <v>28428.5</v>
      </c>
      <c r="N8162"/>
      <c r="O8162" t="s">
        <v>17265</v>
      </c>
      <c r="P8162" t="s">
        <v>17266</v>
      </c>
    </row>
    <row r="8163" spans="1:16" x14ac:dyDescent="0.25">
      <c r="A8163" t="s">
        <v>2</v>
      </c>
      <c r="B8163" t="s">
        <v>11073</v>
      </c>
      <c r="C8163" t="s">
        <v>162</v>
      </c>
      <c r="D8163" t="s">
        <v>4756</v>
      </c>
      <c r="E8163" t="s">
        <v>59</v>
      </c>
      <c r="F8163" t="b">
        <v>0</v>
      </c>
      <c r="G8163" t="s">
        <v>73</v>
      </c>
      <c r="H8163" s="1">
        <v>46108.542430555557</v>
      </c>
      <c r="I8163" t="b">
        <v>0</v>
      </c>
      <c r="J8163" t="b">
        <v>1</v>
      </c>
      <c r="K8163" t="s">
        <v>41</v>
      </c>
      <c r="L8163" t="s">
        <v>60</v>
      </c>
      <c r="M8163">
        <v>207500</v>
      </c>
      <c r="N8163"/>
      <c r="O8163" t="s">
        <v>1386</v>
      </c>
    </row>
    <row r="8164" spans="1:16" x14ac:dyDescent="0.25">
      <c r="A8164" t="s">
        <v>0</v>
      </c>
      <c r="B8164" t="s">
        <v>17267</v>
      </c>
      <c r="C8164" t="s">
        <v>1279</v>
      </c>
      <c r="D8164" t="s">
        <v>4346</v>
      </c>
      <c r="E8164" t="s">
        <v>59</v>
      </c>
      <c r="F8164" t="b">
        <v>0</v>
      </c>
      <c r="G8164" t="s">
        <v>68</v>
      </c>
      <c r="H8164" s="1">
        <v>46108.583761574067</v>
      </c>
      <c r="I8164" t="b">
        <v>0</v>
      </c>
      <c r="J8164" t="b">
        <v>1</v>
      </c>
      <c r="K8164" t="s">
        <v>41</v>
      </c>
      <c r="L8164" t="s">
        <v>60</v>
      </c>
      <c r="M8164">
        <v>72500</v>
      </c>
      <c r="N8164"/>
      <c r="O8164" t="s">
        <v>17268</v>
      </c>
      <c r="P8164" t="s">
        <v>17269</v>
      </c>
    </row>
    <row r="8165" spans="1:16" x14ac:dyDescent="0.25">
      <c r="A8165" t="s">
        <v>9</v>
      </c>
      <c r="B8165" t="s">
        <v>3770</v>
      </c>
      <c r="C8165" t="s">
        <v>17270</v>
      </c>
      <c r="D8165" t="s">
        <v>4526</v>
      </c>
      <c r="E8165" t="s">
        <v>59</v>
      </c>
      <c r="F8165" t="b">
        <v>0</v>
      </c>
      <c r="G8165" t="s">
        <v>40</v>
      </c>
      <c r="H8165" s="1">
        <v>46108.585104166668</v>
      </c>
      <c r="I8165" t="b">
        <v>1</v>
      </c>
      <c r="J8165" t="b">
        <v>0</v>
      </c>
      <c r="K8165" t="s">
        <v>40</v>
      </c>
      <c r="L8165" t="s">
        <v>60</v>
      </c>
      <c r="M8165">
        <v>47500</v>
      </c>
      <c r="N8165"/>
      <c r="O8165" t="s">
        <v>17271</v>
      </c>
      <c r="P8165" t="s">
        <v>1995</v>
      </c>
    </row>
    <row r="8166" spans="1:16" x14ac:dyDescent="0.25">
      <c r="A8166" t="s">
        <v>2</v>
      </c>
      <c r="B8166" t="s">
        <v>2</v>
      </c>
      <c r="C8166" t="s">
        <v>9081</v>
      </c>
      <c r="D8166" t="s">
        <v>4526</v>
      </c>
      <c r="E8166" t="s">
        <v>88</v>
      </c>
      <c r="F8166" t="b">
        <v>0</v>
      </c>
      <c r="G8166" t="s">
        <v>13</v>
      </c>
      <c r="H8166" s="1">
        <v>46108.585601851853</v>
      </c>
      <c r="I8166" t="b">
        <v>0</v>
      </c>
      <c r="J8166" t="b">
        <v>0</v>
      </c>
      <c r="K8166" t="s">
        <v>13</v>
      </c>
      <c r="L8166" t="s">
        <v>74</v>
      </c>
      <c r="M8166"/>
      <c r="N8166">
        <v>67</v>
      </c>
      <c r="O8166" t="s">
        <v>105</v>
      </c>
      <c r="P8166" t="s">
        <v>9082</v>
      </c>
    </row>
    <row r="8167" spans="1:16" x14ac:dyDescent="0.25">
      <c r="A8167" t="s">
        <v>7</v>
      </c>
      <c r="B8167" t="s">
        <v>17272</v>
      </c>
      <c r="C8167" t="s">
        <v>5717</v>
      </c>
      <c r="D8167" t="s">
        <v>4346</v>
      </c>
      <c r="E8167" t="s">
        <v>59</v>
      </c>
      <c r="F8167" t="b">
        <v>0</v>
      </c>
      <c r="G8167" t="s">
        <v>19</v>
      </c>
      <c r="H8167" s="1">
        <v>46108.585787037038</v>
      </c>
      <c r="I8167" t="b">
        <v>0</v>
      </c>
      <c r="J8167" t="b">
        <v>0</v>
      </c>
      <c r="K8167" t="s">
        <v>19</v>
      </c>
      <c r="L8167" t="s">
        <v>60</v>
      </c>
      <c r="M8167">
        <v>800000</v>
      </c>
      <c r="N8167"/>
      <c r="O8167" t="s">
        <v>17273</v>
      </c>
      <c r="P8167" t="s">
        <v>2671</v>
      </c>
    </row>
    <row r="8168" spans="1:16" x14ac:dyDescent="0.25">
      <c r="A8168" t="s">
        <v>1</v>
      </c>
      <c r="B8168" t="s">
        <v>1</v>
      </c>
      <c r="C8168" t="s">
        <v>2920</v>
      </c>
      <c r="D8168" t="s">
        <v>4346</v>
      </c>
      <c r="E8168" t="s">
        <v>232</v>
      </c>
      <c r="F8168" t="b">
        <v>0</v>
      </c>
      <c r="G8168" t="s">
        <v>65</v>
      </c>
      <c r="H8168" s="1">
        <v>46108.625972222217</v>
      </c>
      <c r="I8168" t="b">
        <v>0</v>
      </c>
      <c r="J8168" t="b">
        <v>0</v>
      </c>
      <c r="K8168" t="s">
        <v>41</v>
      </c>
      <c r="L8168" t="s">
        <v>74</v>
      </c>
      <c r="M8168"/>
      <c r="N8168">
        <v>37.5</v>
      </c>
      <c r="O8168" t="s">
        <v>10441</v>
      </c>
      <c r="P8168" t="s">
        <v>17274</v>
      </c>
    </row>
    <row r="8169" spans="1:16" x14ac:dyDescent="0.25">
      <c r="A8169" t="s">
        <v>6</v>
      </c>
      <c r="B8169" t="s">
        <v>17275</v>
      </c>
      <c r="C8169" t="s">
        <v>40</v>
      </c>
      <c r="D8169" t="s">
        <v>4526</v>
      </c>
      <c r="E8169" t="s">
        <v>59</v>
      </c>
      <c r="F8169" t="b">
        <v>0</v>
      </c>
      <c r="G8169" t="s">
        <v>40</v>
      </c>
      <c r="H8169" s="1">
        <v>46108.626759259263</v>
      </c>
      <c r="I8169" t="b">
        <v>0</v>
      </c>
      <c r="J8169" t="b">
        <v>0</v>
      </c>
      <c r="K8169" t="s">
        <v>40</v>
      </c>
      <c r="L8169" t="s">
        <v>60</v>
      </c>
      <c r="M8169">
        <v>67500</v>
      </c>
      <c r="N8169"/>
      <c r="O8169" t="s">
        <v>101</v>
      </c>
      <c r="P8169" t="s">
        <v>632</v>
      </c>
    </row>
    <row r="8170" spans="1:16" x14ac:dyDescent="0.25">
      <c r="A8170" t="s">
        <v>9</v>
      </c>
      <c r="B8170" t="s">
        <v>17276</v>
      </c>
      <c r="C8170" t="s">
        <v>1473</v>
      </c>
      <c r="D8170" t="s">
        <v>5349</v>
      </c>
      <c r="E8170" t="s">
        <v>59</v>
      </c>
      <c r="F8170" t="b">
        <v>0</v>
      </c>
      <c r="G8170" t="s">
        <v>22</v>
      </c>
      <c r="H8170" s="1">
        <v>46108.657187500001</v>
      </c>
      <c r="I8170" t="b">
        <v>0</v>
      </c>
      <c r="J8170" t="b">
        <v>0</v>
      </c>
      <c r="K8170" t="s">
        <v>22</v>
      </c>
      <c r="L8170" t="s">
        <v>60</v>
      </c>
      <c r="M8170">
        <v>105000</v>
      </c>
      <c r="N8170"/>
      <c r="O8170" t="s">
        <v>3415</v>
      </c>
      <c r="P8170" t="s">
        <v>17277</v>
      </c>
    </row>
    <row r="8171" spans="1:16" x14ac:dyDescent="0.25">
      <c r="A8171" t="s">
        <v>7</v>
      </c>
      <c r="B8171" t="s">
        <v>17278</v>
      </c>
      <c r="C8171" t="s">
        <v>76</v>
      </c>
      <c r="D8171" t="s">
        <v>6841</v>
      </c>
      <c r="E8171" t="s">
        <v>59</v>
      </c>
      <c r="F8171" t="b">
        <v>1</v>
      </c>
      <c r="G8171" t="s">
        <v>65</v>
      </c>
      <c r="H8171" s="1">
        <v>46108.666747685187</v>
      </c>
      <c r="I8171" t="b">
        <v>1</v>
      </c>
      <c r="J8171" t="b">
        <v>1</v>
      </c>
      <c r="K8171" t="s">
        <v>41</v>
      </c>
      <c r="L8171" t="s">
        <v>60</v>
      </c>
      <c r="M8171">
        <v>133500</v>
      </c>
      <c r="N8171"/>
      <c r="O8171" t="s">
        <v>1689</v>
      </c>
      <c r="P8171" t="s">
        <v>17279</v>
      </c>
    </row>
    <row r="8172" spans="1:16" x14ac:dyDescent="0.25">
      <c r="A8172" t="s">
        <v>0</v>
      </c>
      <c r="B8172" t="s">
        <v>2532</v>
      </c>
      <c r="C8172" t="s">
        <v>112</v>
      </c>
      <c r="D8172" t="s">
        <v>4346</v>
      </c>
      <c r="E8172" t="s">
        <v>59</v>
      </c>
      <c r="F8172" t="b">
        <v>0</v>
      </c>
      <c r="G8172" t="s">
        <v>65</v>
      </c>
      <c r="H8172" s="1">
        <v>46108.708414351851</v>
      </c>
      <c r="I8172" t="b">
        <v>0</v>
      </c>
      <c r="J8172" t="b">
        <v>0</v>
      </c>
      <c r="K8172" t="s">
        <v>41</v>
      </c>
      <c r="L8172" t="s">
        <v>60</v>
      </c>
      <c r="M8172">
        <v>64750</v>
      </c>
      <c r="N8172"/>
      <c r="O8172" t="s">
        <v>17280</v>
      </c>
      <c r="P8172" t="s">
        <v>1084</v>
      </c>
    </row>
    <row r="8173" spans="1:16" x14ac:dyDescent="0.25">
      <c r="A8173" t="s">
        <v>0</v>
      </c>
      <c r="B8173" t="s">
        <v>17281</v>
      </c>
      <c r="C8173" t="s">
        <v>121</v>
      </c>
      <c r="D8173" t="s">
        <v>4526</v>
      </c>
      <c r="E8173" t="s">
        <v>88</v>
      </c>
      <c r="F8173" t="b">
        <v>0</v>
      </c>
      <c r="G8173" t="s">
        <v>68</v>
      </c>
      <c r="H8173" s="1">
        <v>46108.708796296298</v>
      </c>
      <c r="I8173" t="b">
        <v>1</v>
      </c>
      <c r="J8173" t="b">
        <v>0</v>
      </c>
      <c r="K8173" t="s">
        <v>41</v>
      </c>
      <c r="L8173" t="s">
        <v>74</v>
      </c>
      <c r="M8173"/>
      <c r="N8173">
        <v>55</v>
      </c>
      <c r="O8173" t="s">
        <v>105</v>
      </c>
      <c r="P8173" t="s">
        <v>17282</v>
      </c>
    </row>
    <row r="8174" spans="1:16" x14ac:dyDescent="0.25">
      <c r="A8174" t="s">
        <v>6</v>
      </c>
      <c r="B8174" t="s">
        <v>17283</v>
      </c>
      <c r="C8174" t="s">
        <v>1131</v>
      </c>
      <c r="D8174" t="s">
        <v>4526</v>
      </c>
      <c r="E8174" t="s">
        <v>88</v>
      </c>
      <c r="F8174" t="b">
        <v>0</v>
      </c>
      <c r="G8174" t="s">
        <v>89</v>
      </c>
      <c r="H8174" s="1">
        <v>46108.709270833337</v>
      </c>
      <c r="I8174" t="b">
        <v>0</v>
      </c>
      <c r="J8174" t="b">
        <v>0</v>
      </c>
      <c r="K8174" t="s">
        <v>41</v>
      </c>
      <c r="L8174" t="s">
        <v>74</v>
      </c>
      <c r="M8174"/>
      <c r="N8174">
        <v>72.5</v>
      </c>
      <c r="O8174" t="s">
        <v>7261</v>
      </c>
      <c r="P8174" t="s">
        <v>17284</v>
      </c>
    </row>
    <row r="8175" spans="1:16" x14ac:dyDescent="0.25">
      <c r="A8175" t="s">
        <v>1</v>
      </c>
      <c r="B8175" t="s">
        <v>17285</v>
      </c>
      <c r="C8175" t="s">
        <v>1708</v>
      </c>
      <c r="D8175" t="s">
        <v>4346</v>
      </c>
      <c r="E8175" t="s">
        <v>59</v>
      </c>
      <c r="F8175" t="b">
        <v>0</v>
      </c>
      <c r="G8175" t="s">
        <v>65</v>
      </c>
      <c r="H8175" s="1">
        <v>46108.709305555552</v>
      </c>
      <c r="I8175" t="b">
        <v>0</v>
      </c>
      <c r="J8175" t="b">
        <v>1</v>
      </c>
      <c r="K8175" t="s">
        <v>41</v>
      </c>
      <c r="L8175" t="s">
        <v>60</v>
      </c>
      <c r="M8175">
        <v>105521</v>
      </c>
      <c r="N8175"/>
      <c r="O8175" t="s">
        <v>13689</v>
      </c>
      <c r="P8175" t="s">
        <v>17286</v>
      </c>
    </row>
    <row r="8176" spans="1:16" x14ac:dyDescent="0.25">
      <c r="A8176" t="s">
        <v>5</v>
      </c>
      <c r="B8176" t="s">
        <v>3624</v>
      </c>
      <c r="C8176" t="s">
        <v>3125</v>
      </c>
      <c r="D8176" t="s">
        <v>4526</v>
      </c>
      <c r="E8176" t="s">
        <v>59</v>
      </c>
      <c r="F8176" t="b">
        <v>0</v>
      </c>
      <c r="G8176" t="s">
        <v>73</v>
      </c>
      <c r="H8176" s="1">
        <v>46108.750231481477</v>
      </c>
      <c r="I8176" t="b">
        <v>0</v>
      </c>
      <c r="J8176" t="b">
        <v>1</v>
      </c>
      <c r="K8176" t="s">
        <v>41</v>
      </c>
      <c r="L8176" t="s">
        <v>60</v>
      </c>
      <c r="M8176">
        <v>135000</v>
      </c>
      <c r="N8176"/>
      <c r="O8176" t="s">
        <v>17287</v>
      </c>
      <c r="P8176" t="s">
        <v>17288</v>
      </c>
    </row>
    <row r="8177" spans="1:16" x14ac:dyDescent="0.25">
      <c r="A8177" t="s">
        <v>1</v>
      </c>
      <c r="B8177" t="s">
        <v>17289</v>
      </c>
      <c r="C8177" t="s">
        <v>4452</v>
      </c>
      <c r="D8177" t="s">
        <v>4346</v>
      </c>
      <c r="E8177" t="s">
        <v>59</v>
      </c>
      <c r="F8177" t="b">
        <v>0</v>
      </c>
      <c r="G8177" t="s">
        <v>40</v>
      </c>
      <c r="H8177" s="1">
        <v>46108.751863425918</v>
      </c>
      <c r="I8177" t="b">
        <v>0</v>
      </c>
      <c r="J8177" t="b">
        <v>0</v>
      </c>
      <c r="K8177" t="s">
        <v>40</v>
      </c>
      <c r="L8177" t="s">
        <v>60</v>
      </c>
      <c r="M8177">
        <v>84069</v>
      </c>
      <c r="N8177"/>
      <c r="O8177" t="s">
        <v>17290</v>
      </c>
      <c r="P8177" t="s">
        <v>17291</v>
      </c>
    </row>
    <row r="8178" spans="1:16" x14ac:dyDescent="0.25">
      <c r="A8178" t="s">
        <v>0</v>
      </c>
      <c r="B8178" t="s">
        <v>17292</v>
      </c>
      <c r="C8178" t="s">
        <v>112</v>
      </c>
      <c r="D8178" t="s">
        <v>4346</v>
      </c>
      <c r="E8178" t="s">
        <v>59</v>
      </c>
      <c r="F8178" t="b">
        <v>0</v>
      </c>
      <c r="G8178" t="s">
        <v>65</v>
      </c>
      <c r="H8178" s="1">
        <v>46108.791747685187</v>
      </c>
      <c r="I8178" t="b">
        <v>0</v>
      </c>
      <c r="J8178" t="b">
        <v>0</v>
      </c>
      <c r="K8178" t="s">
        <v>41</v>
      </c>
      <c r="L8178" t="s">
        <v>60</v>
      </c>
      <c r="M8178">
        <v>105000</v>
      </c>
      <c r="N8178"/>
      <c r="O8178" t="s">
        <v>17293</v>
      </c>
      <c r="P8178" t="s">
        <v>17294</v>
      </c>
    </row>
    <row r="8179" spans="1:16" x14ac:dyDescent="0.25">
      <c r="A8179" t="s">
        <v>0</v>
      </c>
      <c r="B8179" t="s">
        <v>1638</v>
      </c>
      <c r="C8179" t="s">
        <v>190</v>
      </c>
      <c r="D8179" t="s">
        <v>2360</v>
      </c>
      <c r="E8179" t="s">
        <v>59</v>
      </c>
      <c r="F8179" t="b">
        <v>0</v>
      </c>
      <c r="G8179" t="s">
        <v>73</v>
      </c>
      <c r="H8179" s="1">
        <v>46108.791898148149</v>
      </c>
      <c r="I8179" t="b">
        <v>0</v>
      </c>
      <c r="J8179" t="b">
        <v>1</v>
      </c>
      <c r="K8179" t="s">
        <v>41</v>
      </c>
      <c r="L8179" t="s">
        <v>60</v>
      </c>
      <c r="M8179">
        <v>63000</v>
      </c>
      <c r="N8179"/>
      <c r="O8179" t="s">
        <v>1684</v>
      </c>
      <c r="P8179" t="s">
        <v>3177</v>
      </c>
    </row>
    <row r="8180" spans="1:16" x14ac:dyDescent="0.25">
      <c r="A8180" t="s">
        <v>0</v>
      </c>
      <c r="B8180" t="s">
        <v>4016</v>
      </c>
      <c r="C8180" t="s">
        <v>1360</v>
      </c>
      <c r="D8180" t="s">
        <v>16554</v>
      </c>
      <c r="E8180" t="s">
        <v>59</v>
      </c>
      <c r="F8180" t="b">
        <v>0</v>
      </c>
      <c r="G8180" t="s">
        <v>68</v>
      </c>
      <c r="H8180" s="1">
        <v>46108.792094907411</v>
      </c>
      <c r="I8180" t="b">
        <v>1</v>
      </c>
      <c r="J8180" t="b">
        <v>1</v>
      </c>
      <c r="K8180" t="s">
        <v>41</v>
      </c>
      <c r="L8180" t="s">
        <v>60</v>
      </c>
      <c r="M8180">
        <v>107500</v>
      </c>
      <c r="N8180"/>
      <c r="O8180" t="s">
        <v>17295</v>
      </c>
      <c r="P8180" t="s">
        <v>8841</v>
      </c>
    </row>
    <row r="8181" spans="1:16" x14ac:dyDescent="0.25">
      <c r="A8181" t="s">
        <v>7</v>
      </c>
      <c r="B8181" t="s">
        <v>17296</v>
      </c>
      <c r="C8181" t="s">
        <v>172</v>
      </c>
      <c r="D8181" t="s">
        <v>4526</v>
      </c>
      <c r="E8181" t="s">
        <v>59</v>
      </c>
      <c r="F8181" t="b">
        <v>0</v>
      </c>
      <c r="G8181" t="s">
        <v>68</v>
      </c>
      <c r="H8181" s="1">
        <v>46108.833761574067</v>
      </c>
      <c r="I8181" t="b">
        <v>0</v>
      </c>
      <c r="J8181" t="b">
        <v>0</v>
      </c>
      <c r="K8181" t="s">
        <v>41</v>
      </c>
      <c r="L8181" t="s">
        <v>60</v>
      </c>
      <c r="M8181">
        <v>70000</v>
      </c>
      <c r="N8181"/>
      <c r="O8181" t="s">
        <v>5167</v>
      </c>
      <c r="P8181" t="s">
        <v>17297</v>
      </c>
    </row>
    <row r="8182" spans="1:16" x14ac:dyDescent="0.25">
      <c r="A8182" t="s">
        <v>5</v>
      </c>
      <c r="B8182" t="s">
        <v>17298</v>
      </c>
      <c r="C8182" t="s">
        <v>148</v>
      </c>
      <c r="D8182" t="s">
        <v>4526</v>
      </c>
      <c r="E8182" t="s">
        <v>59</v>
      </c>
      <c r="F8182" t="b">
        <v>0</v>
      </c>
      <c r="G8182" t="s">
        <v>89</v>
      </c>
      <c r="H8182" s="1">
        <v>46108.83489583333</v>
      </c>
      <c r="I8182" t="b">
        <v>0</v>
      </c>
      <c r="J8182" t="b">
        <v>0</v>
      </c>
      <c r="K8182" t="s">
        <v>41</v>
      </c>
      <c r="L8182" t="s">
        <v>60</v>
      </c>
      <c r="M8182">
        <v>140000</v>
      </c>
      <c r="N8182"/>
      <c r="O8182" t="s">
        <v>761</v>
      </c>
      <c r="P8182" t="s">
        <v>17299</v>
      </c>
    </row>
    <row r="8183" spans="1:16" x14ac:dyDescent="0.25">
      <c r="A8183" t="s">
        <v>2</v>
      </c>
      <c r="B8183" t="s">
        <v>17300</v>
      </c>
      <c r="C8183" t="s">
        <v>13</v>
      </c>
      <c r="D8183" t="s">
        <v>4526</v>
      </c>
      <c r="E8183" t="s">
        <v>88</v>
      </c>
      <c r="F8183" t="b">
        <v>0</v>
      </c>
      <c r="G8183" t="s">
        <v>13</v>
      </c>
      <c r="H8183" s="1">
        <v>46108.835405092592</v>
      </c>
      <c r="I8183" t="b">
        <v>0</v>
      </c>
      <c r="J8183" t="b">
        <v>0</v>
      </c>
      <c r="K8183" t="s">
        <v>13</v>
      </c>
      <c r="L8183" t="s">
        <v>74</v>
      </c>
      <c r="M8183"/>
      <c r="N8183">
        <v>50</v>
      </c>
      <c r="O8183" t="s">
        <v>17301</v>
      </c>
      <c r="P8183" t="s">
        <v>17302</v>
      </c>
    </row>
    <row r="8184" spans="1:16" x14ac:dyDescent="0.25">
      <c r="A8184" t="s">
        <v>0</v>
      </c>
      <c r="B8184" t="s">
        <v>17303</v>
      </c>
      <c r="C8184" t="s">
        <v>2696</v>
      </c>
      <c r="D8184" t="s">
        <v>4346</v>
      </c>
      <c r="E8184" t="s">
        <v>88</v>
      </c>
      <c r="F8184" t="b">
        <v>0</v>
      </c>
      <c r="G8184" t="s">
        <v>65</v>
      </c>
      <c r="H8184" s="1">
        <v>46108.875081018523</v>
      </c>
      <c r="I8184" t="b">
        <v>0</v>
      </c>
      <c r="J8184" t="b">
        <v>1</v>
      </c>
      <c r="K8184" t="s">
        <v>41</v>
      </c>
      <c r="L8184" t="s">
        <v>74</v>
      </c>
      <c r="M8184"/>
      <c r="N8184">
        <v>42</v>
      </c>
      <c r="O8184" t="s">
        <v>3765</v>
      </c>
      <c r="P8184" t="s">
        <v>17304</v>
      </c>
    </row>
    <row r="8185" spans="1:16" x14ac:dyDescent="0.25">
      <c r="A8185" t="s">
        <v>4</v>
      </c>
      <c r="B8185" t="s">
        <v>17305</v>
      </c>
      <c r="C8185" t="s">
        <v>17306</v>
      </c>
      <c r="D8185" t="s">
        <v>4526</v>
      </c>
      <c r="E8185" t="s">
        <v>59</v>
      </c>
      <c r="F8185" t="b">
        <v>0</v>
      </c>
      <c r="G8185" t="s">
        <v>89</v>
      </c>
      <c r="H8185" s="1">
        <v>46108.876562500001</v>
      </c>
      <c r="I8185" t="b">
        <v>0</v>
      </c>
      <c r="J8185" t="b">
        <v>0</v>
      </c>
      <c r="K8185" t="s">
        <v>41</v>
      </c>
      <c r="L8185" t="s">
        <v>60</v>
      </c>
      <c r="M8185">
        <v>143000</v>
      </c>
      <c r="N8185"/>
      <c r="O8185" t="s">
        <v>1815</v>
      </c>
      <c r="P8185" t="s">
        <v>17307</v>
      </c>
    </row>
    <row r="8186" spans="1:16" x14ac:dyDescent="0.25">
      <c r="A8186" t="s">
        <v>1</v>
      </c>
      <c r="B8186" t="s">
        <v>17308</v>
      </c>
      <c r="C8186" t="s">
        <v>107</v>
      </c>
      <c r="D8186" t="s">
        <v>2360</v>
      </c>
      <c r="E8186" t="s">
        <v>59</v>
      </c>
      <c r="F8186" t="b">
        <v>0</v>
      </c>
      <c r="G8186" t="s">
        <v>77</v>
      </c>
      <c r="H8186" s="1">
        <v>46109.001273148147</v>
      </c>
      <c r="I8186" t="b">
        <v>0</v>
      </c>
      <c r="J8186" t="b">
        <v>1</v>
      </c>
      <c r="K8186" t="s">
        <v>41</v>
      </c>
      <c r="L8186" t="s">
        <v>60</v>
      </c>
      <c r="M8186">
        <v>232000</v>
      </c>
      <c r="N8186"/>
      <c r="O8186" t="s">
        <v>17001</v>
      </c>
    </row>
    <row r="8187" spans="1:16" x14ac:dyDescent="0.25">
      <c r="A8187" t="s">
        <v>6</v>
      </c>
      <c r="B8187" t="s">
        <v>6</v>
      </c>
      <c r="C8187" t="s">
        <v>5026</v>
      </c>
      <c r="D8187" t="s">
        <v>4587</v>
      </c>
      <c r="E8187" t="s">
        <v>59</v>
      </c>
      <c r="F8187" t="b">
        <v>0</v>
      </c>
      <c r="G8187" t="s">
        <v>40</v>
      </c>
      <c r="H8187" s="1">
        <v>46109.001793981479</v>
      </c>
      <c r="I8187" t="b">
        <v>0</v>
      </c>
      <c r="J8187" t="b">
        <v>0</v>
      </c>
      <c r="K8187" t="s">
        <v>40</v>
      </c>
      <c r="L8187" t="s">
        <v>60</v>
      </c>
      <c r="M8187">
        <v>50000</v>
      </c>
      <c r="N8187"/>
      <c r="O8187" t="s">
        <v>10487</v>
      </c>
      <c r="P8187" t="s">
        <v>17309</v>
      </c>
    </row>
    <row r="8188" spans="1:16" x14ac:dyDescent="0.25">
      <c r="A8188" t="s">
        <v>3</v>
      </c>
      <c r="B8188" t="s">
        <v>17310</v>
      </c>
      <c r="C8188" t="s">
        <v>76</v>
      </c>
      <c r="D8188" t="s">
        <v>584</v>
      </c>
      <c r="E8188" t="s">
        <v>72</v>
      </c>
      <c r="F8188" t="b">
        <v>1</v>
      </c>
      <c r="G8188" t="s">
        <v>19</v>
      </c>
      <c r="H8188" s="1">
        <v>46109.002557870372</v>
      </c>
      <c r="I8188" t="b">
        <v>0</v>
      </c>
      <c r="J8188" t="b">
        <v>0</v>
      </c>
      <c r="K8188" t="s">
        <v>19</v>
      </c>
      <c r="L8188" t="s">
        <v>74</v>
      </c>
      <c r="M8188"/>
      <c r="N8188">
        <v>25</v>
      </c>
      <c r="O8188" t="s">
        <v>4686</v>
      </c>
      <c r="P8188" t="s">
        <v>14046</v>
      </c>
    </row>
    <row r="8189" spans="1:16" x14ac:dyDescent="0.25">
      <c r="A8189" t="s">
        <v>2</v>
      </c>
      <c r="B8189" t="s">
        <v>17311</v>
      </c>
      <c r="C8189" t="s">
        <v>76</v>
      </c>
      <c r="D8189" t="s">
        <v>584</v>
      </c>
      <c r="E8189" t="s">
        <v>72</v>
      </c>
      <c r="F8189" t="b">
        <v>1</v>
      </c>
      <c r="G8189" t="s">
        <v>19</v>
      </c>
      <c r="H8189" s="1">
        <v>46109.002557870372</v>
      </c>
      <c r="I8189" t="b">
        <v>0</v>
      </c>
      <c r="J8189" t="b">
        <v>0</v>
      </c>
      <c r="K8189" t="s">
        <v>19</v>
      </c>
      <c r="L8189" t="s">
        <v>74</v>
      </c>
      <c r="M8189"/>
      <c r="N8189">
        <v>25</v>
      </c>
      <c r="O8189" t="s">
        <v>584</v>
      </c>
      <c r="P8189" t="s">
        <v>17312</v>
      </c>
    </row>
    <row r="8190" spans="1:16" x14ac:dyDescent="0.25">
      <c r="A8190" t="s">
        <v>1</v>
      </c>
      <c r="B8190" t="s">
        <v>17313</v>
      </c>
      <c r="C8190" t="s">
        <v>76</v>
      </c>
      <c r="D8190" t="s">
        <v>584</v>
      </c>
      <c r="E8190" t="s">
        <v>72</v>
      </c>
      <c r="F8190" t="b">
        <v>1</v>
      </c>
      <c r="G8190" t="s">
        <v>25</v>
      </c>
      <c r="H8190" s="1">
        <v>46109.007557870369</v>
      </c>
      <c r="I8190" t="b">
        <v>0</v>
      </c>
      <c r="J8190" t="b">
        <v>0</v>
      </c>
      <c r="K8190" t="s">
        <v>25</v>
      </c>
      <c r="L8190" t="s">
        <v>74</v>
      </c>
      <c r="M8190"/>
      <c r="N8190">
        <v>25</v>
      </c>
      <c r="O8190" t="s">
        <v>584</v>
      </c>
      <c r="P8190" t="s">
        <v>219</v>
      </c>
    </row>
    <row r="8191" spans="1:16" x14ac:dyDescent="0.25">
      <c r="A8191" t="s">
        <v>2</v>
      </c>
      <c r="B8191" t="s">
        <v>2</v>
      </c>
      <c r="C8191" t="s">
        <v>16882</v>
      </c>
      <c r="D8191" t="s">
        <v>5721</v>
      </c>
      <c r="E8191" t="s">
        <v>59</v>
      </c>
      <c r="F8191" t="b">
        <v>0</v>
      </c>
      <c r="G8191" t="s">
        <v>65</v>
      </c>
      <c r="H8191" s="1">
        <v>46109.125578703701</v>
      </c>
      <c r="I8191" t="b">
        <v>0</v>
      </c>
      <c r="J8191" t="b">
        <v>0</v>
      </c>
      <c r="K8191" t="s">
        <v>41</v>
      </c>
      <c r="L8191" t="s">
        <v>60</v>
      </c>
      <c r="M8191">
        <v>112700</v>
      </c>
      <c r="N8191"/>
      <c r="O8191" t="s">
        <v>560</v>
      </c>
      <c r="P8191" t="s">
        <v>17314</v>
      </c>
    </row>
    <row r="8192" spans="1:16" x14ac:dyDescent="0.25">
      <c r="A8192" t="s">
        <v>0</v>
      </c>
      <c r="B8192" t="s">
        <v>17315</v>
      </c>
      <c r="C8192" t="s">
        <v>576</v>
      </c>
      <c r="D8192" t="s">
        <v>16554</v>
      </c>
      <c r="E8192" t="s">
        <v>59</v>
      </c>
      <c r="F8192" t="b">
        <v>0</v>
      </c>
      <c r="G8192" t="s">
        <v>89</v>
      </c>
      <c r="H8192" s="1">
        <v>46109.25072916667</v>
      </c>
      <c r="I8192" t="b">
        <v>0</v>
      </c>
      <c r="J8192" t="b">
        <v>0</v>
      </c>
      <c r="K8192" t="s">
        <v>41</v>
      </c>
      <c r="L8192" t="s">
        <v>60</v>
      </c>
      <c r="M8192">
        <v>8495</v>
      </c>
      <c r="N8192"/>
      <c r="O8192" t="s">
        <v>2168</v>
      </c>
      <c r="P8192" t="s">
        <v>17316</v>
      </c>
    </row>
    <row r="8193" spans="1:16" x14ac:dyDescent="0.25">
      <c r="A8193" t="s">
        <v>6</v>
      </c>
      <c r="B8193" t="s">
        <v>17317</v>
      </c>
      <c r="C8193" t="s">
        <v>8540</v>
      </c>
      <c r="D8193" t="s">
        <v>16554</v>
      </c>
      <c r="E8193" t="s">
        <v>59</v>
      </c>
      <c r="F8193" t="b">
        <v>0</v>
      </c>
      <c r="G8193" t="s">
        <v>68</v>
      </c>
      <c r="H8193" s="1">
        <v>46109.251180555562</v>
      </c>
      <c r="I8193" t="b">
        <v>0</v>
      </c>
      <c r="J8193" t="b">
        <v>1</v>
      </c>
      <c r="K8193" t="s">
        <v>41</v>
      </c>
      <c r="L8193" t="s">
        <v>60</v>
      </c>
      <c r="M8193">
        <v>153500</v>
      </c>
      <c r="N8193"/>
      <c r="O8193" t="s">
        <v>103</v>
      </c>
      <c r="P8193" t="s">
        <v>208</v>
      </c>
    </row>
    <row r="8194" spans="1:16" x14ac:dyDescent="0.25">
      <c r="A8194" t="s">
        <v>0</v>
      </c>
      <c r="B8194" t="s">
        <v>17318</v>
      </c>
      <c r="C8194" t="s">
        <v>576</v>
      </c>
      <c r="D8194" t="s">
        <v>16554</v>
      </c>
      <c r="E8194" t="s">
        <v>59</v>
      </c>
      <c r="F8194" t="b">
        <v>0</v>
      </c>
      <c r="G8194" t="s">
        <v>89</v>
      </c>
      <c r="H8194" s="1">
        <v>46109.292268518519</v>
      </c>
      <c r="I8194" t="b">
        <v>0</v>
      </c>
      <c r="J8194" t="b">
        <v>0</v>
      </c>
      <c r="K8194" t="s">
        <v>41</v>
      </c>
      <c r="L8194" t="s">
        <v>60</v>
      </c>
      <c r="M8194">
        <v>7217.5</v>
      </c>
      <c r="N8194"/>
      <c r="O8194" t="s">
        <v>2168</v>
      </c>
      <c r="P8194" t="s">
        <v>17319</v>
      </c>
    </row>
    <row r="8195" spans="1:16" x14ac:dyDescent="0.25">
      <c r="A8195" t="s">
        <v>0</v>
      </c>
      <c r="B8195" t="s">
        <v>883</v>
      </c>
      <c r="C8195" t="s">
        <v>148</v>
      </c>
      <c r="D8195" t="s">
        <v>14604</v>
      </c>
      <c r="E8195" t="s">
        <v>59</v>
      </c>
      <c r="F8195" t="b">
        <v>0</v>
      </c>
      <c r="G8195" t="s">
        <v>89</v>
      </c>
      <c r="H8195" s="1">
        <v>46109.292268518519</v>
      </c>
      <c r="I8195" t="b">
        <v>0</v>
      </c>
      <c r="J8195" t="b">
        <v>1</v>
      </c>
      <c r="K8195" t="s">
        <v>41</v>
      </c>
      <c r="L8195" t="s">
        <v>60</v>
      </c>
      <c r="M8195">
        <v>36000</v>
      </c>
      <c r="N8195"/>
      <c r="O8195" t="s">
        <v>3187</v>
      </c>
      <c r="P8195" t="s">
        <v>2265</v>
      </c>
    </row>
    <row r="8196" spans="1:16" x14ac:dyDescent="0.25">
      <c r="A8196" t="s">
        <v>9</v>
      </c>
      <c r="B8196" t="s">
        <v>17320</v>
      </c>
      <c r="C8196" t="s">
        <v>500</v>
      </c>
      <c r="D8196" t="s">
        <v>5102</v>
      </c>
      <c r="E8196" t="s">
        <v>59</v>
      </c>
      <c r="F8196" t="b">
        <v>0</v>
      </c>
      <c r="G8196" t="s">
        <v>13</v>
      </c>
      <c r="H8196" s="1">
        <v>46109.294050925928</v>
      </c>
      <c r="I8196" t="b">
        <v>0</v>
      </c>
      <c r="J8196" t="b">
        <v>0</v>
      </c>
      <c r="K8196" t="s">
        <v>13</v>
      </c>
      <c r="L8196" t="s">
        <v>60</v>
      </c>
      <c r="M8196">
        <v>137000</v>
      </c>
      <c r="N8196"/>
      <c r="O8196" t="s">
        <v>13572</v>
      </c>
      <c r="P8196" t="s">
        <v>17321</v>
      </c>
    </row>
    <row r="8197" spans="1:16" x14ac:dyDescent="0.25">
      <c r="A8197" t="s">
        <v>2</v>
      </c>
      <c r="B8197" t="s">
        <v>17322</v>
      </c>
      <c r="C8197" t="s">
        <v>1333</v>
      </c>
      <c r="D8197" t="s">
        <v>4346</v>
      </c>
      <c r="E8197" t="s">
        <v>132</v>
      </c>
      <c r="F8197" t="b">
        <v>0</v>
      </c>
      <c r="G8197" t="s">
        <v>65</v>
      </c>
      <c r="H8197" s="1">
        <v>46109.375891203701</v>
      </c>
      <c r="I8197" t="b">
        <v>0</v>
      </c>
      <c r="J8197" t="b">
        <v>1</v>
      </c>
      <c r="K8197" t="s">
        <v>41</v>
      </c>
      <c r="L8197" t="s">
        <v>60</v>
      </c>
      <c r="M8197">
        <v>95994</v>
      </c>
      <c r="N8197"/>
      <c r="O8197" t="s">
        <v>17323</v>
      </c>
    </row>
    <row r="8198" spans="1:16" x14ac:dyDescent="0.25">
      <c r="A8198" t="s">
        <v>1</v>
      </c>
      <c r="B8198" t="s">
        <v>17324</v>
      </c>
      <c r="C8198" t="s">
        <v>3130</v>
      </c>
      <c r="D8198" t="s">
        <v>4526</v>
      </c>
      <c r="E8198" t="s">
        <v>88</v>
      </c>
      <c r="F8198" t="b">
        <v>0</v>
      </c>
      <c r="G8198" t="s">
        <v>89</v>
      </c>
      <c r="H8198" s="1">
        <v>46109.417268518519</v>
      </c>
      <c r="I8198" t="b">
        <v>0</v>
      </c>
      <c r="J8198" t="b">
        <v>1</v>
      </c>
      <c r="K8198" t="s">
        <v>41</v>
      </c>
      <c r="L8198" t="s">
        <v>74</v>
      </c>
      <c r="M8198"/>
      <c r="N8198">
        <v>34.25</v>
      </c>
      <c r="O8198" t="s">
        <v>4487</v>
      </c>
      <c r="P8198" t="s">
        <v>17325</v>
      </c>
    </row>
    <row r="8199" spans="1:16" x14ac:dyDescent="0.25">
      <c r="A8199" t="s">
        <v>8</v>
      </c>
      <c r="B8199" t="s">
        <v>17326</v>
      </c>
      <c r="C8199" t="s">
        <v>2005</v>
      </c>
      <c r="D8199" t="s">
        <v>2360</v>
      </c>
      <c r="E8199" t="s">
        <v>59</v>
      </c>
      <c r="F8199" t="b">
        <v>0</v>
      </c>
      <c r="G8199" t="s">
        <v>77</v>
      </c>
      <c r="H8199" s="1">
        <v>46109.417662037027</v>
      </c>
      <c r="I8199" t="b">
        <v>0</v>
      </c>
      <c r="J8199" t="b">
        <v>1</v>
      </c>
      <c r="K8199" t="s">
        <v>41</v>
      </c>
      <c r="L8199" t="s">
        <v>60</v>
      </c>
      <c r="M8199">
        <v>195000</v>
      </c>
      <c r="N8199"/>
      <c r="O8199" t="s">
        <v>17327</v>
      </c>
      <c r="P8199" t="s">
        <v>208</v>
      </c>
    </row>
    <row r="8200" spans="1:16" x14ac:dyDescent="0.25">
      <c r="A8200" t="s">
        <v>2</v>
      </c>
      <c r="B8200" t="s">
        <v>17328</v>
      </c>
      <c r="C8200" t="s">
        <v>301</v>
      </c>
      <c r="D8200" t="s">
        <v>4346</v>
      </c>
      <c r="E8200" t="s">
        <v>59</v>
      </c>
      <c r="F8200" t="b">
        <v>0</v>
      </c>
      <c r="G8200" t="s">
        <v>68</v>
      </c>
      <c r="H8200" s="1">
        <v>46109.417847222219</v>
      </c>
      <c r="I8200" t="b">
        <v>0</v>
      </c>
      <c r="J8200" t="b">
        <v>1</v>
      </c>
      <c r="K8200" t="s">
        <v>41</v>
      </c>
      <c r="L8200" t="s">
        <v>60</v>
      </c>
      <c r="M8200">
        <v>106710</v>
      </c>
      <c r="N8200"/>
      <c r="O8200" t="s">
        <v>265</v>
      </c>
    </row>
    <row r="8201" spans="1:16" x14ac:dyDescent="0.25">
      <c r="A8201" t="s">
        <v>7</v>
      </c>
      <c r="B8201" t="s">
        <v>17329</v>
      </c>
      <c r="C8201" t="s">
        <v>142</v>
      </c>
      <c r="D8201" t="s">
        <v>2360</v>
      </c>
      <c r="E8201" t="s">
        <v>59</v>
      </c>
      <c r="F8201" t="b">
        <v>0</v>
      </c>
      <c r="G8201" t="s">
        <v>65</v>
      </c>
      <c r="H8201" s="1">
        <v>46109.500185185178</v>
      </c>
      <c r="I8201" t="b">
        <v>0</v>
      </c>
      <c r="J8201" t="b">
        <v>1</v>
      </c>
      <c r="K8201" t="s">
        <v>41</v>
      </c>
      <c r="L8201" t="s">
        <v>60</v>
      </c>
      <c r="M8201">
        <v>160000</v>
      </c>
      <c r="N8201"/>
      <c r="O8201" t="s">
        <v>294</v>
      </c>
      <c r="P8201" t="s">
        <v>17330</v>
      </c>
    </row>
    <row r="8202" spans="1:16" x14ac:dyDescent="0.25">
      <c r="A8202" t="s">
        <v>6</v>
      </c>
      <c r="B8202" t="s">
        <v>17331</v>
      </c>
      <c r="C8202" t="s">
        <v>142</v>
      </c>
      <c r="D8202" t="s">
        <v>2360</v>
      </c>
      <c r="E8202" t="s">
        <v>59</v>
      </c>
      <c r="F8202" t="b">
        <v>0</v>
      </c>
      <c r="G8202" t="s">
        <v>65</v>
      </c>
      <c r="H8202" s="1">
        <v>46109.500787037039</v>
      </c>
      <c r="I8202" t="b">
        <v>0</v>
      </c>
      <c r="J8202" t="b">
        <v>1</v>
      </c>
      <c r="K8202" t="s">
        <v>41</v>
      </c>
      <c r="L8202" t="s">
        <v>60</v>
      </c>
      <c r="M8202">
        <v>172500</v>
      </c>
      <c r="N8202"/>
      <c r="O8202" t="s">
        <v>294</v>
      </c>
      <c r="P8202" t="s">
        <v>17332</v>
      </c>
    </row>
    <row r="8203" spans="1:16" x14ac:dyDescent="0.25">
      <c r="A8203" t="s">
        <v>0</v>
      </c>
      <c r="B8203" t="s">
        <v>17333</v>
      </c>
      <c r="C8203" t="s">
        <v>2100</v>
      </c>
      <c r="D8203" t="s">
        <v>2360</v>
      </c>
      <c r="F8203" t="b">
        <v>0</v>
      </c>
      <c r="G8203" t="s">
        <v>65</v>
      </c>
      <c r="H8203" s="1">
        <v>46109.541851851849</v>
      </c>
      <c r="I8203" t="b">
        <v>1</v>
      </c>
      <c r="J8203" t="b">
        <v>0</v>
      </c>
      <c r="K8203" t="s">
        <v>41</v>
      </c>
      <c r="L8203" t="s">
        <v>74</v>
      </c>
      <c r="M8203"/>
      <c r="N8203">
        <v>30.75</v>
      </c>
      <c r="O8203" t="s">
        <v>17334</v>
      </c>
      <c r="P8203" t="s">
        <v>14821</v>
      </c>
    </row>
    <row r="8204" spans="1:16" x14ac:dyDescent="0.25">
      <c r="A8204" t="s">
        <v>2</v>
      </c>
      <c r="B8204" t="s">
        <v>169</v>
      </c>
      <c r="C8204" t="s">
        <v>3059</v>
      </c>
      <c r="D8204" t="s">
        <v>4587</v>
      </c>
      <c r="E8204" t="s">
        <v>59</v>
      </c>
      <c r="F8204" t="b">
        <v>0</v>
      </c>
      <c r="G8204" t="s">
        <v>65</v>
      </c>
      <c r="H8204" s="1">
        <v>46109.667453703703</v>
      </c>
      <c r="I8204" t="b">
        <v>0</v>
      </c>
      <c r="J8204" t="b">
        <v>0</v>
      </c>
      <c r="K8204" t="s">
        <v>41</v>
      </c>
      <c r="L8204" t="s">
        <v>60</v>
      </c>
      <c r="M8204">
        <v>181500</v>
      </c>
      <c r="N8204"/>
      <c r="O8204" t="s">
        <v>5535</v>
      </c>
      <c r="P8204" t="s">
        <v>17335</v>
      </c>
    </row>
    <row r="8205" spans="1:16" x14ac:dyDescent="0.25">
      <c r="A8205" t="s">
        <v>2</v>
      </c>
      <c r="B8205" t="s">
        <v>17336</v>
      </c>
      <c r="C8205" t="s">
        <v>930</v>
      </c>
      <c r="D8205" t="s">
        <v>17337</v>
      </c>
      <c r="E8205" t="s">
        <v>59</v>
      </c>
      <c r="F8205" t="b">
        <v>0</v>
      </c>
      <c r="G8205" t="s">
        <v>19</v>
      </c>
      <c r="H8205" s="1">
        <v>46109.669456018521</v>
      </c>
      <c r="I8205" t="b">
        <v>0</v>
      </c>
      <c r="J8205" t="b">
        <v>0</v>
      </c>
      <c r="K8205" t="s">
        <v>19</v>
      </c>
      <c r="L8205" t="s">
        <v>60</v>
      </c>
      <c r="M8205">
        <v>4700000</v>
      </c>
      <c r="N8205"/>
      <c r="O8205" t="s">
        <v>3110</v>
      </c>
    </row>
    <row r="8206" spans="1:16" x14ac:dyDescent="0.25">
      <c r="A8206" t="s">
        <v>3</v>
      </c>
      <c r="B8206" t="s">
        <v>17338</v>
      </c>
      <c r="C8206" t="s">
        <v>359</v>
      </c>
      <c r="D8206" t="s">
        <v>3149</v>
      </c>
      <c r="E8206" t="s">
        <v>88</v>
      </c>
      <c r="F8206" t="b">
        <v>0</v>
      </c>
      <c r="G8206" t="s">
        <v>65</v>
      </c>
      <c r="H8206" s="1">
        <v>46109.708518518521</v>
      </c>
      <c r="I8206" t="b">
        <v>0</v>
      </c>
      <c r="J8206" t="b">
        <v>1</v>
      </c>
      <c r="K8206" t="s">
        <v>41</v>
      </c>
      <c r="L8206" t="s">
        <v>74</v>
      </c>
      <c r="M8206"/>
      <c r="N8206">
        <v>48</v>
      </c>
      <c r="O8206" t="s">
        <v>3149</v>
      </c>
      <c r="P8206" t="s">
        <v>17339</v>
      </c>
    </row>
    <row r="8207" spans="1:16" x14ac:dyDescent="0.25">
      <c r="A8207" t="s">
        <v>0</v>
      </c>
      <c r="B8207" t="s">
        <v>17340</v>
      </c>
      <c r="C8207" t="s">
        <v>190</v>
      </c>
      <c r="D8207" t="s">
        <v>4587</v>
      </c>
      <c r="E8207" t="s">
        <v>59</v>
      </c>
      <c r="F8207" t="b">
        <v>0</v>
      </c>
      <c r="G8207" t="s">
        <v>73</v>
      </c>
      <c r="H8207" s="1">
        <v>46109.708692129629</v>
      </c>
      <c r="I8207" t="b">
        <v>0</v>
      </c>
      <c r="J8207" t="b">
        <v>0</v>
      </c>
      <c r="K8207" t="s">
        <v>41</v>
      </c>
      <c r="L8207" t="s">
        <v>60</v>
      </c>
      <c r="M8207">
        <v>115000</v>
      </c>
      <c r="N8207"/>
      <c r="O8207" t="s">
        <v>4615</v>
      </c>
      <c r="P8207" t="s">
        <v>208</v>
      </c>
    </row>
    <row r="8208" spans="1:16" x14ac:dyDescent="0.25">
      <c r="A8208" t="s">
        <v>0</v>
      </c>
      <c r="B8208" t="s">
        <v>17341</v>
      </c>
      <c r="C8208" t="s">
        <v>71</v>
      </c>
      <c r="D8208" t="s">
        <v>5440</v>
      </c>
      <c r="E8208" t="s">
        <v>59</v>
      </c>
      <c r="F8208" t="b">
        <v>0</v>
      </c>
      <c r="G8208" t="s">
        <v>73</v>
      </c>
      <c r="H8208" s="1">
        <v>46109.708692129629</v>
      </c>
      <c r="I8208" t="b">
        <v>0</v>
      </c>
      <c r="J8208" t="b">
        <v>1</v>
      </c>
      <c r="K8208" t="s">
        <v>41</v>
      </c>
      <c r="L8208" t="s">
        <v>60</v>
      </c>
      <c r="M8208">
        <v>109000</v>
      </c>
      <c r="N8208"/>
      <c r="O8208" t="s">
        <v>1664</v>
      </c>
      <c r="P8208" t="s">
        <v>875</v>
      </c>
    </row>
    <row r="8209" spans="1:16" x14ac:dyDescent="0.25">
      <c r="A8209" t="s">
        <v>6</v>
      </c>
      <c r="B8209" t="s">
        <v>17342</v>
      </c>
      <c r="C8209" t="s">
        <v>112</v>
      </c>
      <c r="D8209" t="s">
        <v>4756</v>
      </c>
      <c r="E8209" t="s">
        <v>59</v>
      </c>
      <c r="F8209" t="b">
        <v>0</v>
      </c>
      <c r="G8209" t="s">
        <v>65</v>
      </c>
      <c r="H8209" s="1">
        <v>46109.750787037039</v>
      </c>
      <c r="I8209" t="b">
        <v>1</v>
      </c>
      <c r="J8209" t="b">
        <v>1</v>
      </c>
      <c r="K8209" t="s">
        <v>41</v>
      </c>
      <c r="L8209" t="s">
        <v>60</v>
      </c>
      <c r="M8209">
        <v>238500</v>
      </c>
      <c r="N8209"/>
      <c r="O8209" t="s">
        <v>9641</v>
      </c>
      <c r="P8209" t="s">
        <v>1856</v>
      </c>
    </row>
    <row r="8210" spans="1:16" x14ac:dyDescent="0.25">
      <c r="A8210" t="s">
        <v>3</v>
      </c>
      <c r="B8210" t="s">
        <v>17343</v>
      </c>
      <c r="C8210" t="s">
        <v>165</v>
      </c>
      <c r="D8210" t="s">
        <v>4526</v>
      </c>
      <c r="E8210" t="s">
        <v>59</v>
      </c>
      <c r="F8210" t="b">
        <v>0</v>
      </c>
      <c r="G8210" t="s">
        <v>73</v>
      </c>
      <c r="H8210" s="1">
        <v>46110.042071759257</v>
      </c>
      <c r="I8210" t="b">
        <v>0</v>
      </c>
      <c r="J8210" t="b">
        <v>1</v>
      </c>
      <c r="K8210" t="s">
        <v>41</v>
      </c>
      <c r="L8210" t="s">
        <v>60</v>
      </c>
      <c r="M8210">
        <v>90000</v>
      </c>
      <c r="N8210"/>
      <c r="O8210" t="s">
        <v>17344</v>
      </c>
      <c r="P8210" t="s">
        <v>1482</v>
      </c>
    </row>
    <row r="8211" spans="1:16" x14ac:dyDescent="0.25">
      <c r="A8211" t="s">
        <v>0</v>
      </c>
      <c r="B8211" t="s">
        <v>17345</v>
      </c>
      <c r="C8211" t="s">
        <v>142</v>
      </c>
      <c r="D8211" t="s">
        <v>4756</v>
      </c>
      <c r="E8211" t="s">
        <v>59</v>
      </c>
      <c r="F8211" t="b">
        <v>0</v>
      </c>
      <c r="G8211" t="s">
        <v>65</v>
      </c>
      <c r="H8211" s="1">
        <v>46110.125185185178</v>
      </c>
      <c r="I8211" t="b">
        <v>0</v>
      </c>
      <c r="J8211" t="b">
        <v>0</v>
      </c>
      <c r="K8211" t="s">
        <v>41</v>
      </c>
      <c r="L8211" t="s">
        <v>60</v>
      </c>
      <c r="M8211">
        <v>105000</v>
      </c>
      <c r="N8211"/>
      <c r="O8211" t="s">
        <v>17346</v>
      </c>
      <c r="P8211" t="s">
        <v>17347</v>
      </c>
    </row>
    <row r="8212" spans="1:16" x14ac:dyDescent="0.25">
      <c r="A8212" t="s">
        <v>2</v>
      </c>
      <c r="B8212" t="s">
        <v>17348</v>
      </c>
      <c r="C8212" t="s">
        <v>7294</v>
      </c>
      <c r="D8212" t="s">
        <v>16554</v>
      </c>
      <c r="E8212" t="s">
        <v>59</v>
      </c>
      <c r="F8212" t="b">
        <v>0</v>
      </c>
      <c r="G8212" t="s">
        <v>77</v>
      </c>
      <c r="H8212" s="1">
        <v>46110.251956018517</v>
      </c>
      <c r="I8212" t="b">
        <v>0</v>
      </c>
      <c r="J8212" t="b">
        <v>1</v>
      </c>
      <c r="K8212" t="s">
        <v>41</v>
      </c>
      <c r="L8212" t="s">
        <v>60</v>
      </c>
      <c r="M8212">
        <v>106300</v>
      </c>
      <c r="N8212"/>
      <c r="O8212" t="s">
        <v>2454</v>
      </c>
      <c r="P8212" t="s">
        <v>1407</v>
      </c>
    </row>
    <row r="8213" spans="1:16" x14ac:dyDescent="0.25">
      <c r="A8213" t="s">
        <v>4</v>
      </c>
      <c r="B8213" t="s">
        <v>17349</v>
      </c>
      <c r="C8213" t="s">
        <v>92</v>
      </c>
      <c r="D8213" t="s">
        <v>4346</v>
      </c>
      <c r="E8213" t="s">
        <v>59</v>
      </c>
      <c r="F8213" t="b">
        <v>0</v>
      </c>
      <c r="G8213" t="s">
        <v>77</v>
      </c>
      <c r="H8213" s="1">
        <v>46110.335706018523</v>
      </c>
      <c r="I8213" t="b">
        <v>0</v>
      </c>
      <c r="J8213" t="b">
        <v>1</v>
      </c>
      <c r="K8213" t="s">
        <v>41</v>
      </c>
      <c r="L8213" t="s">
        <v>60</v>
      </c>
      <c r="M8213">
        <v>197500</v>
      </c>
      <c r="N8213"/>
      <c r="O8213" t="s">
        <v>3671</v>
      </c>
      <c r="P8213" t="s">
        <v>416</v>
      </c>
    </row>
    <row r="8214" spans="1:16" x14ac:dyDescent="0.25">
      <c r="A8214" t="s">
        <v>1</v>
      </c>
      <c r="B8214" t="s">
        <v>12616</v>
      </c>
      <c r="C8214" t="s">
        <v>330</v>
      </c>
      <c r="D8214" t="s">
        <v>4346</v>
      </c>
      <c r="E8214" t="s">
        <v>59</v>
      </c>
      <c r="F8214" t="b">
        <v>0</v>
      </c>
      <c r="G8214" t="s">
        <v>68</v>
      </c>
      <c r="H8214" s="1">
        <v>46110.336030092592</v>
      </c>
      <c r="I8214" t="b">
        <v>1</v>
      </c>
      <c r="J8214" t="b">
        <v>1</v>
      </c>
      <c r="K8214" t="s">
        <v>41</v>
      </c>
      <c r="L8214" t="s">
        <v>60</v>
      </c>
      <c r="M8214">
        <v>155500</v>
      </c>
      <c r="N8214"/>
      <c r="O8214" t="s">
        <v>12617</v>
      </c>
      <c r="P8214" t="s">
        <v>8088</v>
      </c>
    </row>
    <row r="8215" spans="1:16" x14ac:dyDescent="0.25">
      <c r="A8215" t="s">
        <v>1</v>
      </c>
      <c r="B8215" t="s">
        <v>17350</v>
      </c>
      <c r="C8215" t="s">
        <v>97</v>
      </c>
      <c r="D8215" t="s">
        <v>17170</v>
      </c>
      <c r="E8215" t="s">
        <v>59</v>
      </c>
      <c r="F8215" t="b">
        <v>0</v>
      </c>
      <c r="G8215" t="s">
        <v>89</v>
      </c>
      <c r="H8215" s="1">
        <v>46110.377766203703</v>
      </c>
      <c r="I8215" t="b">
        <v>0</v>
      </c>
      <c r="J8215" t="b">
        <v>0</v>
      </c>
      <c r="K8215" t="s">
        <v>41</v>
      </c>
      <c r="L8215" t="s">
        <v>60</v>
      </c>
      <c r="M8215">
        <v>99049.5</v>
      </c>
      <c r="N8215"/>
      <c r="O8215" t="s">
        <v>17171</v>
      </c>
      <c r="P8215" t="s">
        <v>17351</v>
      </c>
    </row>
    <row r="8216" spans="1:16" x14ac:dyDescent="0.25">
      <c r="A8216" t="s">
        <v>1</v>
      </c>
      <c r="B8216" t="s">
        <v>1</v>
      </c>
      <c r="C8216" t="s">
        <v>16280</v>
      </c>
      <c r="D8216" t="s">
        <v>17352</v>
      </c>
      <c r="E8216" t="s">
        <v>59</v>
      </c>
      <c r="F8216" t="b">
        <v>0</v>
      </c>
      <c r="G8216" t="s">
        <v>40</v>
      </c>
      <c r="H8216" s="1">
        <v>46110.378009259257</v>
      </c>
      <c r="I8216" t="b">
        <v>1</v>
      </c>
      <c r="J8216" t="b">
        <v>0</v>
      </c>
      <c r="K8216" t="s">
        <v>40</v>
      </c>
      <c r="L8216" t="s">
        <v>60</v>
      </c>
      <c r="M8216">
        <v>60000</v>
      </c>
      <c r="N8216"/>
      <c r="O8216" t="s">
        <v>17353</v>
      </c>
    </row>
    <row r="8217" spans="1:16" x14ac:dyDescent="0.25">
      <c r="A8217" t="s">
        <v>2</v>
      </c>
      <c r="B8217" t="s">
        <v>17354</v>
      </c>
      <c r="C8217" t="s">
        <v>3301</v>
      </c>
      <c r="D8217" t="s">
        <v>2360</v>
      </c>
      <c r="E8217" t="s">
        <v>59</v>
      </c>
      <c r="F8217" t="b">
        <v>0</v>
      </c>
      <c r="G8217" t="s">
        <v>77</v>
      </c>
      <c r="H8217" s="1">
        <v>46110.416932870372</v>
      </c>
      <c r="I8217" t="b">
        <v>1</v>
      </c>
      <c r="J8217" t="b">
        <v>0</v>
      </c>
      <c r="K8217" t="s">
        <v>41</v>
      </c>
      <c r="L8217" t="s">
        <v>74</v>
      </c>
      <c r="M8217"/>
      <c r="N8217">
        <v>62.5</v>
      </c>
      <c r="O8217" t="s">
        <v>808</v>
      </c>
      <c r="P8217" t="s">
        <v>17355</v>
      </c>
    </row>
    <row r="8218" spans="1:16" x14ac:dyDescent="0.25">
      <c r="A8218" t="s">
        <v>0</v>
      </c>
      <c r="B8218" t="s">
        <v>17356</v>
      </c>
      <c r="C8218" t="s">
        <v>1541</v>
      </c>
      <c r="D8218" t="s">
        <v>2360</v>
      </c>
      <c r="E8218" t="s">
        <v>59</v>
      </c>
      <c r="F8218" t="b">
        <v>0</v>
      </c>
      <c r="G8218" t="s">
        <v>77</v>
      </c>
      <c r="H8218" s="1">
        <v>46110.416932870372</v>
      </c>
      <c r="I8218" t="b">
        <v>0</v>
      </c>
      <c r="J8218" t="b">
        <v>1</v>
      </c>
      <c r="K8218" t="s">
        <v>41</v>
      </c>
      <c r="L8218" t="s">
        <v>60</v>
      </c>
      <c r="M8218">
        <v>253500</v>
      </c>
      <c r="N8218"/>
      <c r="O8218" t="s">
        <v>424</v>
      </c>
      <c r="P8218" t="s">
        <v>2832</v>
      </c>
    </row>
    <row r="8219" spans="1:16" x14ac:dyDescent="0.25">
      <c r="A8219" t="s">
        <v>0</v>
      </c>
      <c r="B8219" t="s">
        <v>1271</v>
      </c>
      <c r="C8219" t="s">
        <v>17357</v>
      </c>
      <c r="D8219" t="s">
        <v>4625</v>
      </c>
      <c r="E8219" t="s">
        <v>59</v>
      </c>
      <c r="F8219" t="b">
        <v>0</v>
      </c>
      <c r="G8219" t="s">
        <v>89</v>
      </c>
      <c r="H8219" s="1">
        <v>46110.41851851852</v>
      </c>
      <c r="I8219" t="b">
        <v>0</v>
      </c>
      <c r="J8219" t="b">
        <v>0</v>
      </c>
      <c r="K8219" t="s">
        <v>41</v>
      </c>
      <c r="L8219" t="s">
        <v>74</v>
      </c>
      <c r="M8219"/>
      <c r="N8219">
        <v>50</v>
      </c>
      <c r="O8219" t="s">
        <v>1556</v>
      </c>
      <c r="P8219" t="s">
        <v>1145</v>
      </c>
    </row>
    <row r="8220" spans="1:16" x14ac:dyDescent="0.25">
      <c r="A8220" t="s">
        <v>2</v>
      </c>
      <c r="B8220" t="s">
        <v>17358</v>
      </c>
      <c r="C8220" t="s">
        <v>978</v>
      </c>
      <c r="D8220" t="s">
        <v>2360</v>
      </c>
      <c r="E8220" t="s">
        <v>59</v>
      </c>
      <c r="F8220" t="b">
        <v>0</v>
      </c>
      <c r="G8220" t="s">
        <v>77</v>
      </c>
      <c r="H8220" s="1">
        <v>46110.418622685182</v>
      </c>
      <c r="I8220" t="b">
        <v>0</v>
      </c>
      <c r="J8220" t="b">
        <v>0</v>
      </c>
      <c r="K8220" t="s">
        <v>41</v>
      </c>
      <c r="L8220" t="s">
        <v>60</v>
      </c>
      <c r="M8220">
        <v>190000</v>
      </c>
      <c r="N8220"/>
      <c r="O8220" t="s">
        <v>17359</v>
      </c>
      <c r="P8220" t="s">
        <v>663</v>
      </c>
    </row>
    <row r="8221" spans="1:16" x14ac:dyDescent="0.25">
      <c r="A8221" t="s">
        <v>0</v>
      </c>
      <c r="B8221" t="s">
        <v>6871</v>
      </c>
      <c r="C8221" t="s">
        <v>40</v>
      </c>
      <c r="D8221" t="s">
        <v>7459</v>
      </c>
      <c r="E8221" t="s">
        <v>59</v>
      </c>
      <c r="F8221" t="b">
        <v>0</v>
      </c>
      <c r="G8221" t="s">
        <v>40</v>
      </c>
      <c r="H8221" s="1">
        <v>46110.461226851847</v>
      </c>
      <c r="I8221" t="b">
        <v>0</v>
      </c>
      <c r="J8221" t="b">
        <v>0</v>
      </c>
      <c r="K8221" t="s">
        <v>40</v>
      </c>
      <c r="L8221" t="s">
        <v>60</v>
      </c>
      <c r="M8221">
        <v>27500</v>
      </c>
      <c r="N8221"/>
      <c r="O8221" t="s">
        <v>7459</v>
      </c>
      <c r="P8221" t="s">
        <v>7858</v>
      </c>
    </row>
    <row r="8222" spans="1:16" x14ac:dyDescent="0.25">
      <c r="A8222" t="s">
        <v>0</v>
      </c>
      <c r="B8222" t="s">
        <v>17360</v>
      </c>
      <c r="C8222" t="s">
        <v>112</v>
      </c>
      <c r="D8222" t="s">
        <v>4756</v>
      </c>
      <c r="E8222" t="s">
        <v>59</v>
      </c>
      <c r="F8222" t="b">
        <v>0</v>
      </c>
      <c r="G8222" t="s">
        <v>65</v>
      </c>
      <c r="H8222" s="1">
        <v>46110.500104166669</v>
      </c>
      <c r="I8222" t="b">
        <v>1</v>
      </c>
      <c r="J8222" t="b">
        <v>0</v>
      </c>
      <c r="K8222" t="s">
        <v>41</v>
      </c>
      <c r="L8222" t="s">
        <v>60</v>
      </c>
      <c r="M8222">
        <v>105000</v>
      </c>
      <c r="N8222"/>
      <c r="O8222" t="s">
        <v>17361</v>
      </c>
    </row>
    <row r="8223" spans="1:16" x14ac:dyDescent="0.25">
      <c r="A8223" t="s">
        <v>1</v>
      </c>
      <c r="B8223" t="s">
        <v>17362</v>
      </c>
      <c r="C8223" t="s">
        <v>369</v>
      </c>
      <c r="D8223" t="s">
        <v>4756</v>
      </c>
      <c r="E8223" t="s">
        <v>59</v>
      </c>
      <c r="F8223" t="b">
        <v>0</v>
      </c>
      <c r="G8223" t="s">
        <v>77</v>
      </c>
      <c r="H8223" s="1">
        <v>46110.54409722222</v>
      </c>
      <c r="I8223" t="b">
        <v>1</v>
      </c>
      <c r="J8223" t="b">
        <v>1</v>
      </c>
      <c r="K8223" t="s">
        <v>41</v>
      </c>
      <c r="L8223" t="s">
        <v>60</v>
      </c>
      <c r="M8223">
        <v>105000</v>
      </c>
      <c r="N8223"/>
      <c r="O8223" t="s">
        <v>15934</v>
      </c>
      <c r="P8223" t="s">
        <v>17363</v>
      </c>
    </row>
    <row r="8224" spans="1:16" x14ac:dyDescent="0.25">
      <c r="A8224" t="s">
        <v>6</v>
      </c>
      <c r="B8224" t="s">
        <v>6</v>
      </c>
      <c r="C8224" t="s">
        <v>618</v>
      </c>
      <c r="D8224" t="s">
        <v>4751</v>
      </c>
      <c r="E8224" t="s">
        <v>59</v>
      </c>
      <c r="F8224" t="b">
        <v>0</v>
      </c>
      <c r="G8224" t="s">
        <v>65</v>
      </c>
      <c r="H8224" s="1">
        <v>46110.585219907407</v>
      </c>
      <c r="I8224" t="b">
        <v>0</v>
      </c>
      <c r="J8224" t="b">
        <v>0</v>
      </c>
      <c r="K8224" t="s">
        <v>41</v>
      </c>
      <c r="L8224" t="s">
        <v>60</v>
      </c>
      <c r="M8224">
        <v>143085</v>
      </c>
      <c r="N8224"/>
      <c r="O8224" t="s">
        <v>2997</v>
      </c>
      <c r="P8224" t="s">
        <v>17364</v>
      </c>
    </row>
    <row r="8225" spans="1:16" x14ac:dyDescent="0.25">
      <c r="A8225" t="s">
        <v>3</v>
      </c>
      <c r="B8225" t="s">
        <v>1257</v>
      </c>
      <c r="C8225" t="s">
        <v>12241</v>
      </c>
      <c r="D8225" t="s">
        <v>2360</v>
      </c>
      <c r="E8225" t="s">
        <v>72</v>
      </c>
      <c r="F8225" t="b">
        <v>0</v>
      </c>
      <c r="G8225" t="s">
        <v>68</v>
      </c>
      <c r="H8225" s="1">
        <v>46110.710104166668</v>
      </c>
      <c r="I8225" t="b">
        <v>0</v>
      </c>
      <c r="J8225" t="b">
        <v>1</v>
      </c>
      <c r="K8225" t="s">
        <v>41</v>
      </c>
      <c r="L8225" t="s">
        <v>60</v>
      </c>
      <c r="M8225">
        <v>87000</v>
      </c>
      <c r="N8225"/>
      <c r="O8225" t="s">
        <v>17365</v>
      </c>
      <c r="P8225" t="s">
        <v>17366</v>
      </c>
    </row>
    <row r="8226" spans="1:16" x14ac:dyDescent="0.25">
      <c r="A8226" t="s">
        <v>5</v>
      </c>
      <c r="B8226" t="s">
        <v>17367</v>
      </c>
      <c r="C8226" t="s">
        <v>17368</v>
      </c>
      <c r="D8226" t="s">
        <v>4526</v>
      </c>
      <c r="E8226" t="s">
        <v>59</v>
      </c>
      <c r="F8226" t="b">
        <v>0</v>
      </c>
      <c r="G8226" t="s">
        <v>77</v>
      </c>
      <c r="H8226" s="1">
        <v>46110.710763888892</v>
      </c>
      <c r="I8226" t="b">
        <v>0</v>
      </c>
      <c r="J8226" t="b">
        <v>1</v>
      </c>
      <c r="K8226" t="s">
        <v>41</v>
      </c>
      <c r="L8226" t="s">
        <v>60</v>
      </c>
      <c r="M8226">
        <v>135000</v>
      </c>
      <c r="N8226"/>
      <c r="O8226" t="s">
        <v>17369</v>
      </c>
      <c r="P8226" t="s">
        <v>17370</v>
      </c>
    </row>
    <row r="8227" spans="1:16" x14ac:dyDescent="0.25">
      <c r="A8227" t="s">
        <v>0</v>
      </c>
      <c r="B8227" t="s">
        <v>4310</v>
      </c>
      <c r="C8227" t="s">
        <v>598</v>
      </c>
      <c r="D8227" t="s">
        <v>7523</v>
      </c>
      <c r="E8227" t="s">
        <v>59</v>
      </c>
      <c r="F8227" t="b">
        <v>0</v>
      </c>
      <c r="G8227" t="s">
        <v>65</v>
      </c>
      <c r="H8227" s="1">
        <v>46110.833437499998</v>
      </c>
      <c r="I8227" t="b">
        <v>0</v>
      </c>
      <c r="J8227" t="b">
        <v>0</v>
      </c>
      <c r="K8227" t="s">
        <v>41</v>
      </c>
      <c r="L8227" t="s">
        <v>74</v>
      </c>
      <c r="M8227"/>
      <c r="N8227">
        <v>45</v>
      </c>
      <c r="O8227" t="s">
        <v>17371</v>
      </c>
      <c r="P8227" t="s">
        <v>325</v>
      </c>
    </row>
    <row r="8228" spans="1:16" x14ac:dyDescent="0.25">
      <c r="A8228" t="s">
        <v>2</v>
      </c>
      <c r="B8228" t="s">
        <v>1763</v>
      </c>
      <c r="C8228" t="s">
        <v>1647</v>
      </c>
      <c r="D8228" t="s">
        <v>10173</v>
      </c>
      <c r="E8228" t="s">
        <v>59</v>
      </c>
      <c r="F8228" t="b">
        <v>0</v>
      </c>
      <c r="G8228" t="s">
        <v>63</v>
      </c>
      <c r="H8228" s="1">
        <v>46110.886956018519</v>
      </c>
      <c r="I8228" t="b">
        <v>0</v>
      </c>
      <c r="J8228" t="b">
        <v>0</v>
      </c>
      <c r="K8228" t="s">
        <v>41</v>
      </c>
      <c r="L8228" t="s">
        <v>60</v>
      </c>
      <c r="M8228">
        <v>63112.5</v>
      </c>
      <c r="N8228"/>
      <c r="O8228" t="s">
        <v>10174</v>
      </c>
    </row>
    <row r="8229" spans="1:16" x14ac:dyDescent="0.25">
      <c r="A8229" t="s">
        <v>0</v>
      </c>
      <c r="B8229" t="s">
        <v>17372</v>
      </c>
      <c r="C8229" t="s">
        <v>121</v>
      </c>
      <c r="D8229" t="s">
        <v>4526</v>
      </c>
      <c r="E8229" t="s">
        <v>88</v>
      </c>
      <c r="F8229" t="b">
        <v>0</v>
      </c>
      <c r="G8229" t="s">
        <v>68</v>
      </c>
      <c r="H8229" s="1">
        <v>46110.918437499997</v>
      </c>
      <c r="I8229" t="b">
        <v>1</v>
      </c>
      <c r="J8229" t="b">
        <v>0</v>
      </c>
      <c r="K8229" t="s">
        <v>41</v>
      </c>
      <c r="L8229" t="s">
        <v>74</v>
      </c>
      <c r="M8229"/>
      <c r="N8229">
        <v>48</v>
      </c>
      <c r="O8229" t="s">
        <v>105</v>
      </c>
      <c r="P8229" t="s">
        <v>17282</v>
      </c>
    </row>
    <row r="8230" spans="1:16" x14ac:dyDescent="0.25">
      <c r="A8230" t="s">
        <v>1</v>
      </c>
      <c r="B8230" t="s">
        <v>2514</v>
      </c>
      <c r="C8230" t="s">
        <v>5026</v>
      </c>
      <c r="D8230" t="s">
        <v>4587</v>
      </c>
      <c r="E8230" t="s">
        <v>59</v>
      </c>
      <c r="F8230" t="b">
        <v>0</v>
      </c>
      <c r="G8230" t="s">
        <v>40</v>
      </c>
      <c r="H8230" s="1">
        <v>46111.003009259257</v>
      </c>
      <c r="I8230" t="b">
        <v>1</v>
      </c>
      <c r="J8230" t="b">
        <v>0</v>
      </c>
      <c r="K8230" t="s">
        <v>40</v>
      </c>
      <c r="L8230" t="s">
        <v>60</v>
      </c>
      <c r="M8230">
        <v>100000</v>
      </c>
      <c r="N8230"/>
      <c r="O8230" t="s">
        <v>17373</v>
      </c>
      <c r="P8230" t="s">
        <v>1415</v>
      </c>
    </row>
    <row r="8231" spans="1:16" x14ac:dyDescent="0.25">
      <c r="A8231" t="s">
        <v>0</v>
      </c>
      <c r="B8231" t="s">
        <v>17374</v>
      </c>
      <c r="C8231" t="s">
        <v>13</v>
      </c>
      <c r="D8231" t="s">
        <v>3761</v>
      </c>
      <c r="E8231" t="s">
        <v>59</v>
      </c>
      <c r="F8231" t="b">
        <v>0</v>
      </c>
      <c r="G8231" t="s">
        <v>13</v>
      </c>
      <c r="H8231" s="1">
        <v>46111.003298611111</v>
      </c>
      <c r="I8231" t="b">
        <v>0</v>
      </c>
      <c r="J8231" t="b">
        <v>0</v>
      </c>
      <c r="K8231" t="s">
        <v>13</v>
      </c>
      <c r="L8231" t="s">
        <v>60</v>
      </c>
      <c r="M8231">
        <v>96900</v>
      </c>
      <c r="N8231"/>
      <c r="O8231" t="s">
        <v>17375</v>
      </c>
      <c r="P8231" t="s">
        <v>283</v>
      </c>
    </row>
    <row r="8232" spans="1:16" x14ac:dyDescent="0.25">
      <c r="A8232" t="s">
        <v>7</v>
      </c>
      <c r="B8232" t="s">
        <v>17376</v>
      </c>
      <c r="C8232" t="s">
        <v>165</v>
      </c>
      <c r="D8232" t="s">
        <v>5721</v>
      </c>
      <c r="E8232" t="s">
        <v>59</v>
      </c>
      <c r="F8232" t="b">
        <v>0</v>
      </c>
      <c r="G8232" t="s">
        <v>73</v>
      </c>
      <c r="H8232" s="1">
        <v>46111.085069444453</v>
      </c>
      <c r="I8232" t="b">
        <v>0</v>
      </c>
      <c r="J8232" t="b">
        <v>1</v>
      </c>
      <c r="K8232" t="s">
        <v>41</v>
      </c>
      <c r="L8232" t="s">
        <v>60</v>
      </c>
      <c r="M8232">
        <v>108000</v>
      </c>
      <c r="N8232"/>
      <c r="O8232" t="s">
        <v>95</v>
      </c>
      <c r="P8232" t="s">
        <v>17377</v>
      </c>
    </row>
    <row r="8233" spans="1:16" x14ac:dyDescent="0.25">
      <c r="A8233" t="s">
        <v>5</v>
      </c>
      <c r="B8233" t="s">
        <v>17378</v>
      </c>
      <c r="C8233" t="s">
        <v>1040</v>
      </c>
      <c r="D8233" t="s">
        <v>4346</v>
      </c>
      <c r="E8233" t="s">
        <v>88</v>
      </c>
      <c r="F8233" t="b">
        <v>0</v>
      </c>
      <c r="G8233" t="s">
        <v>73</v>
      </c>
      <c r="H8233" s="1">
        <v>46111.21292824074</v>
      </c>
      <c r="I8233" t="b">
        <v>0</v>
      </c>
      <c r="J8233" t="b">
        <v>1</v>
      </c>
      <c r="K8233" t="s">
        <v>41</v>
      </c>
      <c r="L8233" t="s">
        <v>74</v>
      </c>
      <c r="M8233"/>
      <c r="N8233">
        <v>62.05</v>
      </c>
      <c r="O8233" t="s">
        <v>904</v>
      </c>
      <c r="P8233" t="s">
        <v>17379</v>
      </c>
    </row>
    <row r="8234" spans="1:16" x14ac:dyDescent="0.25">
      <c r="A8234" t="s">
        <v>1</v>
      </c>
      <c r="B8234" t="s">
        <v>17380</v>
      </c>
      <c r="C8234" t="s">
        <v>5029</v>
      </c>
      <c r="D8234" t="s">
        <v>4599</v>
      </c>
      <c r="E8234" t="s">
        <v>59</v>
      </c>
      <c r="F8234" t="b">
        <v>0</v>
      </c>
      <c r="G8234" t="s">
        <v>40</v>
      </c>
      <c r="H8234" s="1">
        <v>46111.297453703701</v>
      </c>
      <c r="I8234" t="b">
        <v>1</v>
      </c>
      <c r="J8234" t="b">
        <v>0</v>
      </c>
      <c r="K8234" t="s">
        <v>40</v>
      </c>
      <c r="L8234" t="s">
        <v>60</v>
      </c>
      <c r="M8234">
        <v>80000</v>
      </c>
      <c r="N8234"/>
      <c r="O8234" t="s">
        <v>17381</v>
      </c>
      <c r="P8234" t="s">
        <v>17382</v>
      </c>
    </row>
    <row r="8235" spans="1:16" x14ac:dyDescent="0.25">
      <c r="A8235" t="s">
        <v>1</v>
      </c>
      <c r="B8235" t="s">
        <v>17383</v>
      </c>
      <c r="C8235" t="s">
        <v>930</v>
      </c>
      <c r="D8235" t="s">
        <v>4526</v>
      </c>
      <c r="E8235" t="s">
        <v>59</v>
      </c>
      <c r="F8235" t="b">
        <v>0</v>
      </c>
      <c r="G8235" t="s">
        <v>19</v>
      </c>
      <c r="H8235" s="1">
        <v>46111.421759259261</v>
      </c>
      <c r="I8235" t="b">
        <v>0</v>
      </c>
      <c r="J8235" t="b">
        <v>0</v>
      </c>
      <c r="K8235" t="s">
        <v>19</v>
      </c>
      <c r="L8235" t="s">
        <v>60</v>
      </c>
      <c r="M8235">
        <v>2400000</v>
      </c>
      <c r="N8235"/>
      <c r="O8235" t="s">
        <v>7059</v>
      </c>
      <c r="P8235" t="s">
        <v>17384</v>
      </c>
    </row>
    <row r="8236" spans="1:16" x14ac:dyDescent="0.25">
      <c r="A8236" t="s">
        <v>0</v>
      </c>
      <c r="B8236" t="s">
        <v>17385</v>
      </c>
      <c r="C8236" t="s">
        <v>17386</v>
      </c>
      <c r="D8236" t="s">
        <v>12671</v>
      </c>
      <c r="E8236" t="s">
        <v>59</v>
      </c>
      <c r="F8236" t="b">
        <v>0</v>
      </c>
      <c r="G8236" t="s">
        <v>19</v>
      </c>
      <c r="H8236" s="1">
        <v>46111.460682870369</v>
      </c>
      <c r="I8236" t="b">
        <v>1</v>
      </c>
      <c r="J8236" t="b">
        <v>0</v>
      </c>
      <c r="K8236" t="s">
        <v>19</v>
      </c>
      <c r="L8236" t="s">
        <v>60</v>
      </c>
      <c r="M8236">
        <v>800000</v>
      </c>
      <c r="N8236"/>
      <c r="O8236" t="s">
        <v>1707</v>
      </c>
    </row>
    <row r="8237" spans="1:16" x14ac:dyDescent="0.25">
      <c r="A8237" t="s">
        <v>3</v>
      </c>
      <c r="B8237" t="s">
        <v>17387</v>
      </c>
      <c r="C8237" t="s">
        <v>5815</v>
      </c>
      <c r="D8237" t="s">
        <v>4346</v>
      </c>
      <c r="E8237" t="s">
        <v>232</v>
      </c>
      <c r="F8237" t="b">
        <v>0</v>
      </c>
      <c r="G8237" t="s">
        <v>20</v>
      </c>
      <c r="H8237" s="1">
        <v>46111.502372685187</v>
      </c>
      <c r="I8237" t="b">
        <v>1</v>
      </c>
      <c r="J8237" t="b">
        <v>0</v>
      </c>
      <c r="K8237" t="s">
        <v>20</v>
      </c>
      <c r="L8237" t="s">
        <v>60</v>
      </c>
      <c r="M8237">
        <v>52500</v>
      </c>
      <c r="N8237"/>
      <c r="O8237" t="s">
        <v>17388</v>
      </c>
      <c r="P8237" t="s">
        <v>17389</v>
      </c>
    </row>
    <row r="8238" spans="1:16" x14ac:dyDescent="0.25">
      <c r="A8238" t="s">
        <v>7</v>
      </c>
      <c r="B8238" t="s">
        <v>17390</v>
      </c>
      <c r="C8238" t="s">
        <v>40</v>
      </c>
      <c r="D8238" t="s">
        <v>4526</v>
      </c>
      <c r="E8238" t="s">
        <v>88</v>
      </c>
      <c r="F8238" t="b">
        <v>0</v>
      </c>
      <c r="G8238" t="s">
        <v>40</v>
      </c>
      <c r="H8238" s="1">
        <v>46111.503125000003</v>
      </c>
      <c r="I8238" t="b">
        <v>0</v>
      </c>
      <c r="J8238" t="b">
        <v>0</v>
      </c>
      <c r="K8238" t="s">
        <v>40</v>
      </c>
      <c r="L8238" t="s">
        <v>60</v>
      </c>
      <c r="M8238">
        <v>77500</v>
      </c>
      <c r="N8238"/>
      <c r="O8238" t="s">
        <v>17391</v>
      </c>
      <c r="P8238" t="s">
        <v>17392</v>
      </c>
    </row>
    <row r="8239" spans="1:16" x14ac:dyDescent="0.25">
      <c r="A8239" t="s">
        <v>2</v>
      </c>
      <c r="B8239" t="s">
        <v>17393</v>
      </c>
      <c r="C8239" t="s">
        <v>3143</v>
      </c>
      <c r="D8239" t="s">
        <v>4633</v>
      </c>
      <c r="E8239" t="s">
        <v>59</v>
      </c>
      <c r="F8239" t="b">
        <v>0</v>
      </c>
      <c r="G8239" t="s">
        <v>41</v>
      </c>
      <c r="H8239" s="1">
        <v>46111.504432870373</v>
      </c>
      <c r="I8239" t="b">
        <v>0</v>
      </c>
      <c r="J8239" t="b">
        <v>1</v>
      </c>
      <c r="K8239" t="s">
        <v>41</v>
      </c>
      <c r="L8239" t="s">
        <v>60</v>
      </c>
      <c r="M8239">
        <v>110000</v>
      </c>
      <c r="N8239"/>
      <c r="O8239" t="s">
        <v>17394</v>
      </c>
      <c r="P8239" t="s">
        <v>17395</v>
      </c>
    </row>
    <row r="8240" spans="1:16" x14ac:dyDescent="0.25">
      <c r="A8240" t="s">
        <v>1</v>
      </c>
      <c r="B8240" t="s">
        <v>17396</v>
      </c>
      <c r="C8240" t="s">
        <v>17397</v>
      </c>
      <c r="D8240" t="s">
        <v>4346</v>
      </c>
      <c r="E8240" t="s">
        <v>59</v>
      </c>
      <c r="F8240" t="b">
        <v>0</v>
      </c>
      <c r="G8240" t="s">
        <v>40</v>
      </c>
      <c r="H8240" s="1">
        <v>46111.505787037036</v>
      </c>
      <c r="I8240" t="b">
        <v>1</v>
      </c>
      <c r="J8240" t="b">
        <v>0</v>
      </c>
      <c r="K8240" t="s">
        <v>40</v>
      </c>
      <c r="L8240" t="s">
        <v>60</v>
      </c>
      <c r="M8240">
        <v>42210</v>
      </c>
      <c r="N8240"/>
      <c r="O8240" t="s">
        <v>17398</v>
      </c>
      <c r="P8240" t="s">
        <v>17399</v>
      </c>
    </row>
    <row r="8241" spans="1:16" x14ac:dyDescent="0.25">
      <c r="A8241" t="s">
        <v>0</v>
      </c>
      <c r="B8241" t="s">
        <v>17400</v>
      </c>
      <c r="C8241" t="s">
        <v>376</v>
      </c>
      <c r="D8241" t="s">
        <v>4526</v>
      </c>
      <c r="E8241" t="s">
        <v>88</v>
      </c>
      <c r="F8241" t="b">
        <v>0</v>
      </c>
      <c r="G8241" t="s">
        <v>89</v>
      </c>
      <c r="H8241" s="1">
        <v>46111.543425925927</v>
      </c>
      <c r="I8241" t="b">
        <v>1</v>
      </c>
      <c r="J8241" t="b">
        <v>0</v>
      </c>
      <c r="K8241" t="s">
        <v>41</v>
      </c>
      <c r="L8241" t="s">
        <v>74</v>
      </c>
      <c r="M8241"/>
      <c r="N8241">
        <v>37.5</v>
      </c>
      <c r="O8241" t="s">
        <v>3394</v>
      </c>
      <c r="P8241" t="s">
        <v>17401</v>
      </c>
    </row>
    <row r="8242" spans="1:16" x14ac:dyDescent="0.25">
      <c r="A8242" t="s">
        <v>0</v>
      </c>
      <c r="B8242" t="s">
        <v>17402</v>
      </c>
      <c r="C8242" t="s">
        <v>237</v>
      </c>
      <c r="D8242" t="s">
        <v>4526</v>
      </c>
      <c r="E8242" t="s">
        <v>59</v>
      </c>
      <c r="F8242" t="b">
        <v>0</v>
      </c>
      <c r="G8242" t="s">
        <v>89</v>
      </c>
      <c r="H8242" s="1">
        <v>46111.544872685183</v>
      </c>
      <c r="I8242" t="b">
        <v>0</v>
      </c>
      <c r="J8242" t="b">
        <v>0</v>
      </c>
      <c r="K8242" t="s">
        <v>41</v>
      </c>
      <c r="L8242" t="s">
        <v>60</v>
      </c>
      <c r="M8242">
        <v>725000</v>
      </c>
      <c r="N8242"/>
      <c r="O8242" t="s">
        <v>3676</v>
      </c>
      <c r="P8242" t="s">
        <v>17403</v>
      </c>
    </row>
    <row r="8243" spans="1:16" x14ac:dyDescent="0.25">
      <c r="A8243" t="s">
        <v>3</v>
      </c>
      <c r="B8243" t="s">
        <v>17404</v>
      </c>
      <c r="C8243" t="s">
        <v>181</v>
      </c>
      <c r="D8243" t="s">
        <v>4526</v>
      </c>
      <c r="E8243" t="s">
        <v>88</v>
      </c>
      <c r="F8243" t="b">
        <v>0</v>
      </c>
      <c r="G8243" t="s">
        <v>89</v>
      </c>
      <c r="H8243" s="1">
        <v>46111.585115740738</v>
      </c>
      <c r="I8243" t="b">
        <v>0</v>
      </c>
      <c r="J8243" t="b">
        <v>0</v>
      </c>
      <c r="K8243" t="s">
        <v>41</v>
      </c>
      <c r="L8243" t="s">
        <v>74</v>
      </c>
      <c r="M8243"/>
      <c r="N8243">
        <v>39</v>
      </c>
      <c r="O8243" t="s">
        <v>3909</v>
      </c>
      <c r="P8243" t="s">
        <v>15127</v>
      </c>
    </row>
    <row r="8244" spans="1:16" x14ac:dyDescent="0.25">
      <c r="A8244" t="s">
        <v>1</v>
      </c>
      <c r="B8244" t="s">
        <v>144</v>
      </c>
      <c r="C8244" t="s">
        <v>227</v>
      </c>
      <c r="D8244" t="s">
        <v>4526</v>
      </c>
      <c r="E8244" t="s">
        <v>59</v>
      </c>
      <c r="F8244" t="b">
        <v>0</v>
      </c>
      <c r="G8244" t="s">
        <v>77</v>
      </c>
      <c r="H8244" s="1">
        <v>46111.629537037043</v>
      </c>
      <c r="I8244" t="b">
        <v>0</v>
      </c>
      <c r="J8244" t="b">
        <v>0</v>
      </c>
      <c r="K8244" t="s">
        <v>41</v>
      </c>
      <c r="L8244" t="s">
        <v>60</v>
      </c>
      <c r="M8244">
        <v>170000</v>
      </c>
      <c r="N8244"/>
      <c r="O8244" t="s">
        <v>215</v>
      </c>
      <c r="P8244" t="s">
        <v>17405</v>
      </c>
    </row>
    <row r="8245" spans="1:16" x14ac:dyDescent="0.25">
      <c r="A8245" t="s">
        <v>1</v>
      </c>
      <c r="B8245" t="s">
        <v>906</v>
      </c>
      <c r="C8245" t="s">
        <v>598</v>
      </c>
      <c r="D8245" t="s">
        <v>4346</v>
      </c>
      <c r="E8245" t="s">
        <v>59</v>
      </c>
      <c r="F8245" t="b">
        <v>0</v>
      </c>
      <c r="G8245" t="s">
        <v>41</v>
      </c>
      <c r="H8245" s="1">
        <v>46111.630787037036</v>
      </c>
      <c r="I8245" t="b">
        <v>1</v>
      </c>
      <c r="J8245" t="b">
        <v>0</v>
      </c>
      <c r="K8245" t="s">
        <v>41</v>
      </c>
      <c r="L8245" t="s">
        <v>74</v>
      </c>
      <c r="M8245"/>
      <c r="N8245">
        <v>82.5</v>
      </c>
      <c r="O8245" t="s">
        <v>17406</v>
      </c>
      <c r="P8245" t="s">
        <v>10833</v>
      </c>
    </row>
    <row r="8246" spans="1:16" x14ac:dyDescent="0.25">
      <c r="A8246" t="s">
        <v>3</v>
      </c>
      <c r="B8246" t="s">
        <v>2264</v>
      </c>
      <c r="C8246" t="s">
        <v>237</v>
      </c>
      <c r="D8246" t="s">
        <v>4526</v>
      </c>
      <c r="E8246" t="s">
        <v>59</v>
      </c>
      <c r="F8246" t="b">
        <v>0</v>
      </c>
      <c r="G8246" t="s">
        <v>89</v>
      </c>
      <c r="H8246" s="1">
        <v>46111.668437499997</v>
      </c>
      <c r="I8246" t="b">
        <v>0</v>
      </c>
      <c r="J8246" t="b">
        <v>0</v>
      </c>
      <c r="K8246" t="s">
        <v>41</v>
      </c>
      <c r="L8246" t="s">
        <v>60</v>
      </c>
      <c r="M8246">
        <v>72500</v>
      </c>
      <c r="N8246"/>
      <c r="O8246" t="s">
        <v>17407</v>
      </c>
      <c r="P8246" t="s">
        <v>219</v>
      </c>
    </row>
    <row r="8247" spans="1:16" x14ac:dyDescent="0.25">
      <c r="A8247" t="s">
        <v>2</v>
      </c>
      <c r="B8247" t="s">
        <v>17408</v>
      </c>
      <c r="C8247" t="s">
        <v>76</v>
      </c>
      <c r="D8247" t="s">
        <v>141</v>
      </c>
      <c r="E8247" t="s">
        <v>88</v>
      </c>
      <c r="F8247" t="b">
        <v>1</v>
      </c>
      <c r="G8247" t="s">
        <v>41</v>
      </c>
      <c r="H8247" s="1">
        <v>46111.671099537038</v>
      </c>
      <c r="I8247" t="b">
        <v>0</v>
      </c>
      <c r="J8247" t="b">
        <v>0</v>
      </c>
      <c r="K8247" t="s">
        <v>41</v>
      </c>
      <c r="L8247" t="s">
        <v>74</v>
      </c>
      <c r="M8247"/>
      <c r="N8247">
        <v>32.5</v>
      </c>
      <c r="O8247" t="s">
        <v>141</v>
      </c>
    </row>
    <row r="8248" spans="1:16" x14ac:dyDescent="0.25">
      <c r="A8248" t="s">
        <v>1</v>
      </c>
      <c r="B8248" t="s">
        <v>17409</v>
      </c>
      <c r="C8248" t="s">
        <v>304</v>
      </c>
      <c r="D8248" t="s">
        <v>4346</v>
      </c>
      <c r="E8248" t="s">
        <v>88</v>
      </c>
      <c r="F8248" t="b">
        <v>0</v>
      </c>
      <c r="G8248" t="s">
        <v>77</v>
      </c>
      <c r="H8248" s="1">
        <v>46111.671203703707</v>
      </c>
      <c r="I8248" t="b">
        <v>1</v>
      </c>
      <c r="J8248" t="b">
        <v>0</v>
      </c>
      <c r="K8248" t="s">
        <v>41</v>
      </c>
      <c r="L8248" t="s">
        <v>74</v>
      </c>
      <c r="M8248"/>
      <c r="N8248">
        <v>47.5</v>
      </c>
      <c r="O8248" t="s">
        <v>17410</v>
      </c>
      <c r="P8248" t="s">
        <v>17411</v>
      </c>
    </row>
    <row r="8249" spans="1:16" x14ac:dyDescent="0.25">
      <c r="A8249" t="s">
        <v>0</v>
      </c>
      <c r="B8249" t="s">
        <v>1271</v>
      </c>
      <c r="C8249" t="s">
        <v>463</v>
      </c>
      <c r="D8249" t="s">
        <v>4346</v>
      </c>
      <c r="E8249" t="s">
        <v>59</v>
      </c>
      <c r="F8249" t="b">
        <v>0</v>
      </c>
      <c r="G8249" t="s">
        <v>77</v>
      </c>
      <c r="H8249" s="1">
        <v>46111.710092592592</v>
      </c>
      <c r="I8249" t="b">
        <v>0</v>
      </c>
      <c r="J8249" t="b">
        <v>1</v>
      </c>
      <c r="K8249" t="s">
        <v>41</v>
      </c>
      <c r="L8249" t="s">
        <v>60</v>
      </c>
      <c r="M8249">
        <v>125000</v>
      </c>
      <c r="N8249"/>
      <c r="O8249" t="s">
        <v>17412</v>
      </c>
      <c r="P8249" t="s">
        <v>17413</v>
      </c>
    </row>
    <row r="8250" spans="1:16" x14ac:dyDescent="0.25">
      <c r="A8250" t="s">
        <v>0</v>
      </c>
      <c r="B8250" t="s">
        <v>17414</v>
      </c>
      <c r="C8250" t="s">
        <v>40</v>
      </c>
      <c r="D8250" t="s">
        <v>4526</v>
      </c>
      <c r="F8250" t="b">
        <v>0</v>
      </c>
      <c r="G8250" t="s">
        <v>40</v>
      </c>
      <c r="H8250" s="1">
        <v>46111.711458333331</v>
      </c>
      <c r="I8250" t="b">
        <v>1</v>
      </c>
      <c r="J8250" t="b">
        <v>0</v>
      </c>
      <c r="K8250" t="s">
        <v>40</v>
      </c>
      <c r="L8250" t="s">
        <v>74</v>
      </c>
      <c r="M8250"/>
      <c r="N8250">
        <v>17.5</v>
      </c>
      <c r="O8250" t="s">
        <v>17415</v>
      </c>
      <c r="P8250" t="s">
        <v>261</v>
      </c>
    </row>
    <row r="8251" spans="1:16" x14ac:dyDescent="0.25">
      <c r="A8251" t="s">
        <v>2</v>
      </c>
      <c r="B8251" t="s">
        <v>17416</v>
      </c>
      <c r="C8251" t="s">
        <v>76</v>
      </c>
      <c r="D8251" t="s">
        <v>141</v>
      </c>
      <c r="E8251" t="s">
        <v>88</v>
      </c>
      <c r="F8251" t="b">
        <v>1</v>
      </c>
      <c r="G8251" t="s">
        <v>41</v>
      </c>
      <c r="H8251" s="1">
        <v>46111.712766203702</v>
      </c>
      <c r="I8251" t="b">
        <v>0</v>
      </c>
      <c r="J8251" t="b">
        <v>0</v>
      </c>
      <c r="K8251" t="s">
        <v>41</v>
      </c>
      <c r="L8251" t="s">
        <v>74</v>
      </c>
      <c r="M8251"/>
      <c r="N8251">
        <v>16</v>
      </c>
      <c r="O8251" t="s">
        <v>141</v>
      </c>
      <c r="P8251" t="s">
        <v>208</v>
      </c>
    </row>
    <row r="8252" spans="1:16" x14ac:dyDescent="0.25">
      <c r="A8252" t="s">
        <v>5</v>
      </c>
      <c r="B8252" t="s">
        <v>17417</v>
      </c>
      <c r="C8252" t="s">
        <v>1020</v>
      </c>
      <c r="D8252" t="s">
        <v>4526</v>
      </c>
      <c r="E8252" t="s">
        <v>88</v>
      </c>
      <c r="F8252" t="b">
        <v>0</v>
      </c>
      <c r="G8252" t="s">
        <v>73</v>
      </c>
      <c r="H8252" s="1">
        <v>46111.71292824074</v>
      </c>
      <c r="I8252" t="b">
        <v>0</v>
      </c>
      <c r="J8252" t="b">
        <v>1</v>
      </c>
      <c r="K8252" t="s">
        <v>41</v>
      </c>
      <c r="L8252" t="s">
        <v>74</v>
      </c>
      <c r="M8252"/>
      <c r="N8252">
        <v>70</v>
      </c>
      <c r="O8252" t="s">
        <v>4487</v>
      </c>
      <c r="P8252" t="s">
        <v>17418</v>
      </c>
    </row>
    <row r="8253" spans="1:16" x14ac:dyDescent="0.25">
      <c r="A8253" t="s">
        <v>2</v>
      </c>
      <c r="B8253" t="s">
        <v>3359</v>
      </c>
      <c r="C8253" t="s">
        <v>148</v>
      </c>
      <c r="D8253" t="s">
        <v>4526</v>
      </c>
      <c r="E8253" t="s">
        <v>59</v>
      </c>
      <c r="F8253" t="b">
        <v>0</v>
      </c>
      <c r="G8253" t="s">
        <v>89</v>
      </c>
      <c r="H8253" s="1">
        <v>46111.751770833333</v>
      </c>
      <c r="I8253" t="b">
        <v>1</v>
      </c>
      <c r="J8253" t="b">
        <v>0</v>
      </c>
      <c r="K8253" t="s">
        <v>41</v>
      </c>
      <c r="L8253" t="s">
        <v>60</v>
      </c>
      <c r="M8253">
        <v>120000</v>
      </c>
      <c r="N8253"/>
      <c r="O8253" t="s">
        <v>17419</v>
      </c>
      <c r="P8253" t="s">
        <v>17420</v>
      </c>
    </row>
    <row r="8254" spans="1:16" x14ac:dyDescent="0.25">
      <c r="A8254" t="s">
        <v>2</v>
      </c>
      <c r="B8254" t="s">
        <v>10011</v>
      </c>
      <c r="C8254" t="s">
        <v>76</v>
      </c>
      <c r="D8254" t="s">
        <v>4633</v>
      </c>
      <c r="E8254" t="s">
        <v>59</v>
      </c>
      <c r="F8254" t="b">
        <v>1</v>
      </c>
      <c r="G8254" t="s">
        <v>41</v>
      </c>
      <c r="H8254" s="1">
        <v>46111.754432870373</v>
      </c>
      <c r="I8254" t="b">
        <v>0</v>
      </c>
      <c r="J8254" t="b">
        <v>1</v>
      </c>
      <c r="K8254" t="s">
        <v>41</v>
      </c>
      <c r="L8254" t="s">
        <v>60</v>
      </c>
      <c r="M8254">
        <v>135000</v>
      </c>
      <c r="N8254"/>
      <c r="O8254" t="s">
        <v>2042</v>
      </c>
      <c r="P8254" t="s">
        <v>17421</v>
      </c>
    </row>
    <row r="8255" spans="1:16" x14ac:dyDescent="0.25">
      <c r="A8255" t="s">
        <v>1</v>
      </c>
      <c r="B8255" t="s">
        <v>14062</v>
      </c>
      <c r="C8255" t="s">
        <v>205</v>
      </c>
      <c r="D8255" t="s">
        <v>4526</v>
      </c>
      <c r="E8255" t="s">
        <v>621</v>
      </c>
      <c r="F8255" t="b">
        <v>0</v>
      </c>
      <c r="G8255" t="s">
        <v>68</v>
      </c>
      <c r="H8255" s="1">
        <v>46111.754560185182</v>
      </c>
      <c r="I8255" t="b">
        <v>0</v>
      </c>
      <c r="J8255" t="b">
        <v>1</v>
      </c>
      <c r="K8255" t="s">
        <v>41</v>
      </c>
      <c r="L8255" t="s">
        <v>60</v>
      </c>
      <c r="M8255">
        <v>170555</v>
      </c>
      <c r="N8255"/>
      <c r="O8255" t="s">
        <v>17422</v>
      </c>
      <c r="P8255" t="s">
        <v>17423</v>
      </c>
    </row>
    <row r="8256" spans="1:16" x14ac:dyDescent="0.25">
      <c r="A8256" t="s">
        <v>1</v>
      </c>
      <c r="B8256" t="s">
        <v>17424</v>
      </c>
      <c r="C8256" t="s">
        <v>17425</v>
      </c>
      <c r="D8256" t="s">
        <v>2360</v>
      </c>
      <c r="E8256" t="s">
        <v>232</v>
      </c>
      <c r="F8256" t="b">
        <v>0</v>
      </c>
      <c r="G8256" t="s">
        <v>77</v>
      </c>
      <c r="H8256" s="1">
        <v>46111.837870370371</v>
      </c>
      <c r="I8256" t="b">
        <v>0</v>
      </c>
      <c r="J8256" t="b">
        <v>0</v>
      </c>
      <c r="K8256" t="s">
        <v>41</v>
      </c>
      <c r="L8256" t="s">
        <v>74</v>
      </c>
      <c r="M8256"/>
      <c r="N8256">
        <v>55.734999999999999</v>
      </c>
      <c r="O8256" t="s">
        <v>3769</v>
      </c>
    </row>
    <row r="8257" spans="1:16" x14ac:dyDescent="0.25">
      <c r="A8257" t="s">
        <v>5</v>
      </c>
      <c r="B8257" t="s">
        <v>17426</v>
      </c>
      <c r="C8257" t="s">
        <v>162</v>
      </c>
      <c r="D8257" t="s">
        <v>4346</v>
      </c>
      <c r="E8257" t="s">
        <v>59</v>
      </c>
      <c r="F8257" t="b">
        <v>0</v>
      </c>
      <c r="G8257" t="s">
        <v>73</v>
      </c>
      <c r="H8257" s="1">
        <v>46111.921261574083</v>
      </c>
      <c r="I8257" t="b">
        <v>0</v>
      </c>
      <c r="J8257" t="b">
        <v>1</v>
      </c>
      <c r="K8257" t="s">
        <v>41</v>
      </c>
      <c r="L8257" t="s">
        <v>60</v>
      </c>
      <c r="M8257">
        <v>178000</v>
      </c>
      <c r="N8257"/>
      <c r="O8257" t="s">
        <v>1183</v>
      </c>
      <c r="P8257" t="s">
        <v>15737</v>
      </c>
    </row>
    <row r="8258" spans="1:16" x14ac:dyDescent="0.25">
      <c r="A8258" t="s">
        <v>0</v>
      </c>
      <c r="B8258" t="s">
        <v>262</v>
      </c>
      <c r="C8258" t="s">
        <v>92</v>
      </c>
      <c r="D8258" t="s">
        <v>7397</v>
      </c>
      <c r="E8258" t="s">
        <v>88</v>
      </c>
      <c r="F8258" t="b">
        <v>0</v>
      </c>
      <c r="G8258" t="s">
        <v>77</v>
      </c>
      <c r="H8258" s="1">
        <v>46112.001759259263</v>
      </c>
      <c r="I8258" t="b">
        <v>1</v>
      </c>
      <c r="J8258" t="b">
        <v>1</v>
      </c>
      <c r="K8258" t="s">
        <v>41</v>
      </c>
      <c r="L8258" t="s">
        <v>74</v>
      </c>
      <c r="M8258"/>
      <c r="N8258">
        <v>57.5</v>
      </c>
      <c r="O8258" t="s">
        <v>299</v>
      </c>
      <c r="P8258" t="s">
        <v>1332</v>
      </c>
    </row>
    <row r="8259" spans="1:16" x14ac:dyDescent="0.25">
      <c r="A8259" t="s">
        <v>1</v>
      </c>
      <c r="B8259" t="s">
        <v>17427</v>
      </c>
      <c r="C8259" t="s">
        <v>148</v>
      </c>
      <c r="D8259" t="s">
        <v>4346</v>
      </c>
      <c r="E8259" t="s">
        <v>59</v>
      </c>
      <c r="F8259" t="b">
        <v>0</v>
      </c>
      <c r="G8259" t="s">
        <v>73</v>
      </c>
      <c r="H8259" s="1">
        <v>46112.004664351851</v>
      </c>
      <c r="I8259" t="b">
        <v>0</v>
      </c>
      <c r="J8259" t="b">
        <v>0</v>
      </c>
      <c r="K8259" t="s">
        <v>41</v>
      </c>
      <c r="L8259" t="s">
        <v>60</v>
      </c>
      <c r="M8259">
        <v>147500</v>
      </c>
      <c r="N8259"/>
      <c r="O8259" t="s">
        <v>307</v>
      </c>
      <c r="P8259" t="s">
        <v>17428</v>
      </c>
    </row>
    <row r="8260" spans="1:16" x14ac:dyDescent="0.25">
      <c r="A8260" t="s">
        <v>1</v>
      </c>
      <c r="B8260" t="s">
        <v>17429</v>
      </c>
      <c r="C8260" t="s">
        <v>5273</v>
      </c>
      <c r="D8260" t="s">
        <v>4587</v>
      </c>
      <c r="E8260" t="s">
        <v>232</v>
      </c>
      <c r="F8260" t="b">
        <v>0</v>
      </c>
      <c r="G8260" t="s">
        <v>40</v>
      </c>
      <c r="H8260" s="1">
        <v>46112.005787037036</v>
      </c>
      <c r="I8260" t="b">
        <v>1</v>
      </c>
      <c r="J8260" t="b">
        <v>0</v>
      </c>
      <c r="K8260" t="s">
        <v>40</v>
      </c>
      <c r="L8260" t="s">
        <v>60</v>
      </c>
      <c r="M8260">
        <v>109000</v>
      </c>
      <c r="N8260"/>
      <c r="O8260" t="s">
        <v>8446</v>
      </c>
      <c r="P8260" t="s">
        <v>17430</v>
      </c>
    </row>
    <row r="8261" spans="1:16" x14ac:dyDescent="0.25">
      <c r="A8261" t="s">
        <v>1</v>
      </c>
      <c r="B8261" t="s">
        <v>602</v>
      </c>
      <c r="C8261" t="s">
        <v>520</v>
      </c>
      <c r="D8261" t="s">
        <v>4346</v>
      </c>
      <c r="E8261" t="s">
        <v>59</v>
      </c>
      <c r="F8261" t="b">
        <v>0</v>
      </c>
      <c r="G8261" t="s">
        <v>68</v>
      </c>
      <c r="H8261" s="1">
        <v>46112.046238425923</v>
      </c>
      <c r="I8261" t="b">
        <v>0</v>
      </c>
      <c r="J8261" t="b">
        <v>1</v>
      </c>
      <c r="K8261" t="s">
        <v>41</v>
      </c>
      <c r="L8261" t="s">
        <v>60</v>
      </c>
      <c r="M8261">
        <v>87700</v>
      </c>
      <c r="N8261"/>
      <c r="O8261" t="s">
        <v>11225</v>
      </c>
      <c r="P8261" t="s">
        <v>17431</v>
      </c>
    </row>
    <row r="8262" spans="1:16" x14ac:dyDescent="0.25">
      <c r="A8262" t="s">
        <v>1</v>
      </c>
      <c r="B8262" t="s">
        <v>1</v>
      </c>
      <c r="C8262" t="s">
        <v>1371</v>
      </c>
      <c r="D8262" t="s">
        <v>2360</v>
      </c>
      <c r="E8262" t="s">
        <v>59</v>
      </c>
      <c r="F8262" t="b">
        <v>0</v>
      </c>
      <c r="G8262" t="s">
        <v>41</v>
      </c>
      <c r="H8262" s="1">
        <v>46112.047453703701</v>
      </c>
      <c r="I8262" t="b">
        <v>0</v>
      </c>
      <c r="J8262" t="b">
        <v>1</v>
      </c>
      <c r="K8262" t="s">
        <v>41</v>
      </c>
      <c r="L8262" t="s">
        <v>60</v>
      </c>
      <c r="M8262">
        <v>122500</v>
      </c>
      <c r="N8262"/>
      <c r="O8262" t="s">
        <v>7284</v>
      </c>
      <c r="P8262" t="s">
        <v>17432</v>
      </c>
    </row>
    <row r="8263" spans="1:16" x14ac:dyDescent="0.25">
      <c r="A8263" t="s">
        <v>2</v>
      </c>
      <c r="B8263" t="s">
        <v>17433</v>
      </c>
      <c r="C8263" t="s">
        <v>97</v>
      </c>
      <c r="D8263" t="s">
        <v>2360</v>
      </c>
      <c r="E8263" t="s">
        <v>59</v>
      </c>
      <c r="F8263" t="b">
        <v>0</v>
      </c>
      <c r="G8263" t="s">
        <v>89</v>
      </c>
      <c r="H8263" s="1">
        <v>46112.085104166668</v>
      </c>
      <c r="I8263" t="b">
        <v>0</v>
      </c>
      <c r="J8263" t="b">
        <v>1</v>
      </c>
      <c r="K8263" t="s">
        <v>41</v>
      </c>
      <c r="L8263" t="s">
        <v>60</v>
      </c>
      <c r="M8263">
        <v>410000</v>
      </c>
      <c r="N8263"/>
      <c r="O8263" t="s">
        <v>17001</v>
      </c>
      <c r="P8263" t="s">
        <v>208</v>
      </c>
    </row>
    <row r="8264" spans="1:16" x14ac:dyDescent="0.25">
      <c r="A8264" t="s">
        <v>0</v>
      </c>
      <c r="B8264" t="s">
        <v>17434</v>
      </c>
      <c r="C8264" t="s">
        <v>148</v>
      </c>
      <c r="D8264" t="s">
        <v>5018</v>
      </c>
      <c r="E8264" t="s">
        <v>59</v>
      </c>
      <c r="F8264" t="b">
        <v>0</v>
      </c>
      <c r="G8264" t="s">
        <v>89</v>
      </c>
      <c r="H8264" s="1">
        <v>46112.251516203702</v>
      </c>
      <c r="I8264" t="b">
        <v>0</v>
      </c>
      <c r="J8264" t="b">
        <v>1</v>
      </c>
      <c r="K8264" t="s">
        <v>41</v>
      </c>
      <c r="L8264" t="s">
        <v>60</v>
      </c>
      <c r="M8264">
        <v>81500</v>
      </c>
      <c r="N8264"/>
      <c r="O8264" t="s">
        <v>2976</v>
      </c>
      <c r="P8264" t="s">
        <v>17435</v>
      </c>
    </row>
    <row r="8265" spans="1:16" x14ac:dyDescent="0.25">
      <c r="A8265" t="s">
        <v>2</v>
      </c>
      <c r="B8265" t="s">
        <v>17436</v>
      </c>
      <c r="C8265" t="s">
        <v>363</v>
      </c>
      <c r="D8265" t="s">
        <v>16554</v>
      </c>
      <c r="E8265" t="s">
        <v>59</v>
      </c>
      <c r="F8265" t="b">
        <v>0</v>
      </c>
      <c r="G8265" t="s">
        <v>65</v>
      </c>
      <c r="H8265" s="1">
        <v>46112.253229166658</v>
      </c>
      <c r="I8265" t="b">
        <v>0</v>
      </c>
      <c r="J8265" t="b">
        <v>1</v>
      </c>
      <c r="K8265" t="s">
        <v>41</v>
      </c>
      <c r="L8265" t="s">
        <v>60</v>
      </c>
      <c r="M8265">
        <v>212175</v>
      </c>
      <c r="N8265"/>
      <c r="O8265" t="s">
        <v>7675</v>
      </c>
      <c r="P8265" t="s">
        <v>1029</v>
      </c>
    </row>
    <row r="8266" spans="1:16" x14ac:dyDescent="0.25">
      <c r="A8266" t="s">
        <v>1</v>
      </c>
      <c r="B8266" t="s">
        <v>17437</v>
      </c>
      <c r="C8266" t="s">
        <v>76</v>
      </c>
      <c r="D8266" t="s">
        <v>8612</v>
      </c>
      <c r="F8266" t="b">
        <v>1</v>
      </c>
      <c r="G8266" t="s">
        <v>77</v>
      </c>
      <c r="H8266" s="1">
        <v>46112.254490740743</v>
      </c>
      <c r="I8266" t="b">
        <v>0</v>
      </c>
      <c r="J8266" t="b">
        <v>1</v>
      </c>
      <c r="K8266" t="s">
        <v>41</v>
      </c>
      <c r="L8266" t="s">
        <v>74</v>
      </c>
      <c r="M8266"/>
      <c r="N8266">
        <v>65</v>
      </c>
      <c r="O8266" t="s">
        <v>403</v>
      </c>
      <c r="P8266" t="s">
        <v>1727</v>
      </c>
    </row>
    <row r="8267" spans="1:16" x14ac:dyDescent="0.25">
      <c r="A8267" t="s">
        <v>5</v>
      </c>
      <c r="B8267" t="s">
        <v>17438</v>
      </c>
      <c r="C8267" t="s">
        <v>102</v>
      </c>
      <c r="D8267" t="s">
        <v>5018</v>
      </c>
      <c r="E8267" t="s">
        <v>59</v>
      </c>
      <c r="F8267" t="b">
        <v>0</v>
      </c>
      <c r="G8267" t="s">
        <v>89</v>
      </c>
      <c r="H8267" s="1">
        <v>46112.254606481481</v>
      </c>
      <c r="I8267" t="b">
        <v>0</v>
      </c>
      <c r="J8267" t="b">
        <v>1</v>
      </c>
      <c r="K8267" t="s">
        <v>41</v>
      </c>
      <c r="L8267" t="s">
        <v>60</v>
      </c>
      <c r="M8267">
        <v>187500</v>
      </c>
      <c r="N8267"/>
      <c r="O8267" t="s">
        <v>402</v>
      </c>
      <c r="P8267" t="s">
        <v>17439</v>
      </c>
    </row>
    <row r="8268" spans="1:16" x14ac:dyDescent="0.25">
      <c r="A8268" t="s">
        <v>2</v>
      </c>
      <c r="B8268" t="s">
        <v>17440</v>
      </c>
      <c r="C8268" t="s">
        <v>76</v>
      </c>
      <c r="D8268" t="s">
        <v>4526</v>
      </c>
      <c r="E8268" t="s">
        <v>88</v>
      </c>
      <c r="F8268" t="b">
        <v>1</v>
      </c>
      <c r="G8268" t="s">
        <v>13</v>
      </c>
      <c r="H8268" s="1">
        <v>46112.255069444444</v>
      </c>
      <c r="I8268" t="b">
        <v>0</v>
      </c>
      <c r="J8268" t="b">
        <v>0</v>
      </c>
      <c r="K8268" t="s">
        <v>13</v>
      </c>
      <c r="L8268" t="s">
        <v>74</v>
      </c>
      <c r="M8268"/>
      <c r="N8268">
        <v>60</v>
      </c>
      <c r="O8268" t="s">
        <v>5271</v>
      </c>
      <c r="P8268" t="s">
        <v>5272</v>
      </c>
    </row>
    <row r="8269" spans="1:16" x14ac:dyDescent="0.25">
      <c r="A8269" t="s">
        <v>4</v>
      </c>
      <c r="B8269" t="s">
        <v>16339</v>
      </c>
      <c r="C8269" t="s">
        <v>76</v>
      </c>
      <c r="D8269" t="s">
        <v>4526</v>
      </c>
      <c r="E8269" t="s">
        <v>88</v>
      </c>
      <c r="F8269" t="b">
        <v>1</v>
      </c>
      <c r="G8269" t="s">
        <v>13</v>
      </c>
      <c r="H8269" s="1">
        <v>46112.25513888889</v>
      </c>
      <c r="I8269" t="b">
        <v>0</v>
      </c>
      <c r="J8269" t="b">
        <v>0</v>
      </c>
      <c r="K8269" t="s">
        <v>13</v>
      </c>
      <c r="L8269" t="s">
        <v>74</v>
      </c>
      <c r="M8269"/>
      <c r="N8269">
        <v>47.5</v>
      </c>
      <c r="O8269" t="s">
        <v>5271</v>
      </c>
      <c r="P8269" t="s">
        <v>16340</v>
      </c>
    </row>
    <row r="8270" spans="1:16" x14ac:dyDescent="0.25">
      <c r="A8270" t="s">
        <v>2</v>
      </c>
      <c r="B8270" t="s">
        <v>17441</v>
      </c>
      <c r="C8270" t="s">
        <v>76</v>
      </c>
      <c r="D8270" t="s">
        <v>4526</v>
      </c>
      <c r="E8270" t="s">
        <v>88</v>
      </c>
      <c r="F8270" t="b">
        <v>1</v>
      </c>
      <c r="G8270" t="s">
        <v>13</v>
      </c>
      <c r="H8270" s="1">
        <v>46112.25513888889</v>
      </c>
      <c r="I8270" t="b">
        <v>0</v>
      </c>
      <c r="J8270" t="b">
        <v>0</v>
      </c>
      <c r="K8270" t="s">
        <v>13</v>
      </c>
      <c r="L8270" t="s">
        <v>74</v>
      </c>
      <c r="M8270"/>
      <c r="N8270">
        <v>82.5</v>
      </c>
      <c r="O8270" t="s">
        <v>5271</v>
      </c>
      <c r="P8270" t="s">
        <v>705</v>
      </c>
    </row>
    <row r="8271" spans="1:16" x14ac:dyDescent="0.25">
      <c r="A8271" t="s">
        <v>0</v>
      </c>
      <c r="B8271" t="s">
        <v>17442</v>
      </c>
      <c r="C8271" t="s">
        <v>40</v>
      </c>
      <c r="D8271" t="s">
        <v>4526</v>
      </c>
      <c r="E8271" t="s">
        <v>88</v>
      </c>
      <c r="F8271" t="b">
        <v>0</v>
      </c>
      <c r="G8271" t="s">
        <v>40</v>
      </c>
      <c r="H8271" s="1">
        <v>46112.336365740739</v>
      </c>
      <c r="I8271" t="b">
        <v>1</v>
      </c>
      <c r="J8271" t="b">
        <v>0</v>
      </c>
      <c r="K8271" t="s">
        <v>40</v>
      </c>
      <c r="L8271" t="s">
        <v>60</v>
      </c>
      <c r="M8271">
        <v>29500</v>
      </c>
      <c r="N8271"/>
      <c r="O8271" t="s">
        <v>17443</v>
      </c>
      <c r="P8271" t="s">
        <v>6974</v>
      </c>
    </row>
    <row r="8272" spans="1:16" x14ac:dyDescent="0.25">
      <c r="A8272" t="s">
        <v>1</v>
      </c>
      <c r="B8272" t="s">
        <v>2255</v>
      </c>
      <c r="C8272" t="s">
        <v>172</v>
      </c>
      <c r="D8272" t="s">
        <v>4526</v>
      </c>
      <c r="E8272" t="s">
        <v>59</v>
      </c>
      <c r="F8272" t="b">
        <v>0</v>
      </c>
      <c r="G8272" t="s">
        <v>68</v>
      </c>
      <c r="H8272" s="1">
        <v>46112.337812500002</v>
      </c>
      <c r="I8272" t="b">
        <v>1</v>
      </c>
      <c r="J8272" t="b">
        <v>0</v>
      </c>
      <c r="K8272" t="s">
        <v>41</v>
      </c>
      <c r="L8272" t="s">
        <v>60</v>
      </c>
      <c r="M8272">
        <v>450000</v>
      </c>
      <c r="N8272"/>
      <c r="O8272" t="s">
        <v>2423</v>
      </c>
      <c r="P8272" t="s">
        <v>10234</v>
      </c>
    </row>
    <row r="8273" spans="1:16" x14ac:dyDescent="0.25">
      <c r="A8273" t="s">
        <v>5</v>
      </c>
      <c r="B8273" t="s">
        <v>17444</v>
      </c>
      <c r="C8273" t="s">
        <v>650</v>
      </c>
      <c r="D8273" t="s">
        <v>5493</v>
      </c>
      <c r="E8273" t="s">
        <v>59</v>
      </c>
      <c r="F8273" t="b">
        <v>0</v>
      </c>
      <c r="G8273" t="s">
        <v>65</v>
      </c>
      <c r="H8273" s="1">
        <v>46112.33792824074</v>
      </c>
      <c r="I8273" t="b">
        <v>0</v>
      </c>
      <c r="J8273" t="b">
        <v>1</v>
      </c>
      <c r="K8273" t="s">
        <v>41</v>
      </c>
      <c r="L8273" t="s">
        <v>60</v>
      </c>
      <c r="M8273">
        <v>130332.5</v>
      </c>
      <c r="N8273"/>
      <c r="O8273" t="s">
        <v>1188</v>
      </c>
      <c r="P8273" t="s">
        <v>17445</v>
      </c>
    </row>
    <row r="8274" spans="1:16" x14ac:dyDescent="0.25">
      <c r="A8274" t="s">
        <v>4</v>
      </c>
      <c r="B8274" t="s">
        <v>17446</v>
      </c>
      <c r="C8274" t="s">
        <v>17447</v>
      </c>
      <c r="D8274" t="s">
        <v>4526</v>
      </c>
      <c r="E8274" t="s">
        <v>59</v>
      </c>
      <c r="F8274" t="b">
        <v>0</v>
      </c>
      <c r="G8274" t="s">
        <v>20</v>
      </c>
      <c r="H8274" s="1">
        <v>46112.377129629633</v>
      </c>
      <c r="I8274" t="b">
        <v>0</v>
      </c>
      <c r="J8274" t="b">
        <v>0</v>
      </c>
      <c r="K8274" t="s">
        <v>20</v>
      </c>
      <c r="L8274" t="s">
        <v>60</v>
      </c>
      <c r="M8274">
        <v>32500</v>
      </c>
      <c r="N8274"/>
      <c r="O8274" t="s">
        <v>17448</v>
      </c>
      <c r="P8274" t="s">
        <v>17449</v>
      </c>
    </row>
    <row r="8275" spans="1:16" x14ac:dyDescent="0.25">
      <c r="A8275" t="s">
        <v>0</v>
      </c>
      <c r="B8275" t="s">
        <v>17450</v>
      </c>
      <c r="C8275" t="s">
        <v>40</v>
      </c>
      <c r="D8275" t="s">
        <v>17451</v>
      </c>
      <c r="F8275" t="b">
        <v>0</v>
      </c>
      <c r="G8275" t="s">
        <v>40</v>
      </c>
      <c r="H8275" s="1">
        <v>46112.377951388888</v>
      </c>
      <c r="I8275" t="b">
        <v>1</v>
      </c>
      <c r="J8275" t="b">
        <v>0</v>
      </c>
      <c r="K8275" t="s">
        <v>40</v>
      </c>
      <c r="L8275" t="s">
        <v>74</v>
      </c>
      <c r="M8275"/>
      <c r="N8275">
        <v>16.5</v>
      </c>
      <c r="O8275" t="s">
        <v>17451</v>
      </c>
      <c r="P8275" t="s">
        <v>219</v>
      </c>
    </row>
    <row r="8276" spans="1:16" x14ac:dyDescent="0.25">
      <c r="A8276" t="s">
        <v>6</v>
      </c>
      <c r="B8276" t="s">
        <v>17452</v>
      </c>
      <c r="C8276" t="s">
        <v>1710</v>
      </c>
      <c r="D8276" t="s">
        <v>4562</v>
      </c>
      <c r="E8276" t="s">
        <v>59</v>
      </c>
      <c r="F8276" t="b">
        <v>0</v>
      </c>
      <c r="G8276" t="s">
        <v>68</v>
      </c>
      <c r="H8276" s="1">
        <v>46112.378113425933</v>
      </c>
      <c r="I8276" t="b">
        <v>0</v>
      </c>
      <c r="J8276" t="b">
        <v>0</v>
      </c>
      <c r="K8276" t="s">
        <v>41</v>
      </c>
      <c r="L8276" t="s">
        <v>74</v>
      </c>
      <c r="M8276"/>
      <c r="N8276">
        <v>40</v>
      </c>
      <c r="O8276" t="s">
        <v>7363</v>
      </c>
      <c r="P8276" t="s">
        <v>8217</v>
      </c>
    </row>
    <row r="8277" spans="1:16" x14ac:dyDescent="0.25">
      <c r="A8277" t="s">
        <v>6</v>
      </c>
      <c r="B8277" t="s">
        <v>17453</v>
      </c>
      <c r="C8277" t="s">
        <v>40</v>
      </c>
      <c r="D8277" t="s">
        <v>4526</v>
      </c>
      <c r="E8277" t="s">
        <v>59</v>
      </c>
      <c r="F8277" t="b">
        <v>0</v>
      </c>
      <c r="G8277" t="s">
        <v>40</v>
      </c>
      <c r="H8277" s="1">
        <v>46112.37939814815</v>
      </c>
      <c r="I8277" t="b">
        <v>0</v>
      </c>
      <c r="J8277" t="b">
        <v>0</v>
      </c>
      <c r="K8277" t="s">
        <v>40</v>
      </c>
      <c r="L8277" t="s">
        <v>60</v>
      </c>
      <c r="M8277">
        <v>80000</v>
      </c>
      <c r="N8277"/>
      <c r="O8277" t="s">
        <v>17454</v>
      </c>
      <c r="P8277" t="s">
        <v>1392</v>
      </c>
    </row>
    <row r="8278" spans="1:16" x14ac:dyDescent="0.25">
      <c r="A8278" t="s">
        <v>1</v>
      </c>
      <c r="B8278" t="s">
        <v>1</v>
      </c>
      <c r="C8278" t="s">
        <v>17455</v>
      </c>
      <c r="D8278" t="s">
        <v>4346</v>
      </c>
      <c r="E8278" t="s">
        <v>59</v>
      </c>
      <c r="F8278" t="b">
        <v>0</v>
      </c>
      <c r="G8278" t="s">
        <v>40</v>
      </c>
      <c r="H8278" s="1">
        <v>46112.381030092591</v>
      </c>
      <c r="I8278" t="b">
        <v>1</v>
      </c>
      <c r="J8278" t="b">
        <v>0</v>
      </c>
      <c r="K8278" t="s">
        <v>40</v>
      </c>
      <c r="L8278" t="s">
        <v>60</v>
      </c>
      <c r="M8278">
        <v>60000</v>
      </c>
      <c r="N8278"/>
      <c r="O8278" t="s">
        <v>17456</v>
      </c>
      <c r="P8278" t="s">
        <v>17457</v>
      </c>
    </row>
    <row r="8279" spans="1:16" x14ac:dyDescent="0.25">
      <c r="A8279" t="s">
        <v>1</v>
      </c>
      <c r="B8279" t="s">
        <v>17458</v>
      </c>
      <c r="C8279" t="s">
        <v>40</v>
      </c>
      <c r="D8279" t="s">
        <v>4526</v>
      </c>
      <c r="E8279" t="s">
        <v>59</v>
      </c>
      <c r="F8279" t="b">
        <v>0</v>
      </c>
      <c r="G8279" t="s">
        <v>40</v>
      </c>
      <c r="H8279" s="1">
        <v>46112.381041666667</v>
      </c>
      <c r="I8279" t="b">
        <v>0</v>
      </c>
      <c r="J8279" t="b">
        <v>0</v>
      </c>
      <c r="K8279" t="s">
        <v>40</v>
      </c>
      <c r="L8279" t="s">
        <v>60</v>
      </c>
      <c r="M8279">
        <v>80000</v>
      </c>
      <c r="N8279"/>
      <c r="O8279" t="s">
        <v>17454</v>
      </c>
      <c r="P8279" t="s">
        <v>17459</v>
      </c>
    </row>
    <row r="8280" spans="1:16" x14ac:dyDescent="0.25">
      <c r="A8280" t="s">
        <v>4</v>
      </c>
      <c r="B8280" t="s">
        <v>3412</v>
      </c>
      <c r="C8280" t="s">
        <v>3130</v>
      </c>
      <c r="D8280" t="s">
        <v>4526</v>
      </c>
      <c r="E8280" t="s">
        <v>88</v>
      </c>
      <c r="F8280" t="b">
        <v>0</v>
      </c>
      <c r="G8280" t="s">
        <v>89</v>
      </c>
      <c r="H8280" s="1">
        <v>46112.418217592603</v>
      </c>
      <c r="I8280" t="b">
        <v>0</v>
      </c>
      <c r="J8280" t="b">
        <v>1</v>
      </c>
      <c r="K8280" t="s">
        <v>41</v>
      </c>
      <c r="L8280" t="s">
        <v>74</v>
      </c>
      <c r="M8280"/>
      <c r="N8280">
        <v>42.75</v>
      </c>
      <c r="O8280" t="s">
        <v>4487</v>
      </c>
      <c r="P8280" t="s">
        <v>17325</v>
      </c>
    </row>
    <row r="8281" spans="1:16" x14ac:dyDescent="0.25">
      <c r="A8281" t="s">
        <v>3</v>
      </c>
      <c r="B8281" t="s">
        <v>17460</v>
      </c>
      <c r="C8281" t="s">
        <v>18</v>
      </c>
      <c r="D8281" t="s">
        <v>4526</v>
      </c>
      <c r="E8281" t="s">
        <v>59</v>
      </c>
      <c r="F8281" t="b">
        <v>0</v>
      </c>
      <c r="G8281" t="s">
        <v>18</v>
      </c>
      <c r="H8281" s="1">
        <v>46112.418761574067</v>
      </c>
      <c r="I8281" t="b">
        <v>1</v>
      </c>
      <c r="J8281" t="b">
        <v>0</v>
      </c>
      <c r="K8281" t="s">
        <v>18</v>
      </c>
      <c r="L8281" t="s">
        <v>74</v>
      </c>
      <c r="M8281"/>
      <c r="N8281">
        <v>57500</v>
      </c>
      <c r="O8281" t="s">
        <v>526</v>
      </c>
    </row>
    <row r="8282" spans="1:16" x14ac:dyDescent="0.25">
      <c r="A8282" t="s">
        <v>2</v>
      </c>
      <c r="B8282" t="s">
        <v>17461</v>
      </c>
      <c r="C8282" t="s">
        <v>40</v>
      </c>
      <c r="D8282" t="s">
        <v>4526</v>
      </c>
      <c r="E8282" t="s">
        <v>59</v>
      </c>
      <c r="F8282" t="b">
        <v>0</v>
      </c>
      <c r="G8282" t="s">
        <v>40</v>
      </c>
      <c r="H8282" s="1">
        <v>46112.421064814807</v>
      </c>
      <c r="I8282" t="b">
        <v>0</v>
      </c>
      <c r="J8282" t="b">
        <v>0</v>
      </c>
      <c r="K8282" t="s">
        <v>40</v>
      </c>
      <c r="L8282" t="s">
        <v>60</v>
      </c>
      <c r="M8282">
        <v>100000</v>
      </c>
      <c r="N8282"/>
      <c r="O8282" t="s">
        <v>6510</v>
      </c>
      <c r="P8282" t="s">
        <v>579</v>
      </c>
    </row>
    <row r="8283" spans="1:16" x14ac:dyDescent="0.25">
      <c r="A8283" t="s">
        <v>2</v>
      </c>
      <c r="B8283" t="s">
        <v>3359</v>
      </c>
      <c r="C8283" t="s">
        <v>10022</v>
      </c>
      <c r="D8283" t="s">
        <v>4526</v>
      </c>
      <c r="E8283" t="s">
        <v>59</v>
      </c>
      <c r="F8283" t="b">
        <v>0</v>
      </c>
      <c r="G8283" t="s">
        <v>40</v>
      </c>
      <c r="H8283" s="1">
        <v>46112.421076388891</v>
      </c>
      <c r="I8283" t="b">
        <v>1</v>
      </c>
      <c r="J8283" t="b">
        <v>0</v>
      </c>
      <c r="K8283" t="s">
        <v>40</v>
      </c>
      <c r="L8283" t="s">
        <v>60</v>
      </c>
      <c r="M8283">
        <v>47500</v>
      </c>
      <c r="N8283"/>
      <c r="O8283" t="s">
        <v>101</v>
      </c>
      <c r="P8283" t="s">
        <v>728</v>
      </c>
    </row>
    <row r="8284" spans="1:16" x14ac:dyDescent="0.25">
      <c r="A8284" t="s">
        <v>1</v>
      </c>
      <c r="B8284" t="s">
        <v>17462</v>
      </c>
      <c r="C8284" t="s">
        <v>84</v>
      </c>
      <c r="D8284" t="s">
        <v>2360</v>
      </c>
      <c r="E8284" t="s">
        <v>59</v>
      </c>
      <c r="F8284" t="b">
        <v>0</v>
      </c>
      <c r="G8284" t="s">
        <v>89</v>
      </c>
      <c r="H8284" s="1">
        <v>46112.421261574083</v>
      </c>
      <c r="I8284" t="b">
        <v>1</v>
      </c>
      <c r="J8284" t="b">
        <v>0</v>
      </c>
      <c r="K8284" t="s">
        <v>41</v>
      </c>
      <c r="L8284" t="s">
        <v>60</v>
      </c>
      <c r="M8284">
        <v>71000</v>
      </c>
      <c r="N8284"/>
      <c r="O8284" t="s">
        <v>5735</v>
      </c>
      <c r="P8284" t="s">
        <v>9869</v>
      </c>
    </row>
    <row r="8285" spans="1:16" x14ac:dyDescent="0.25">
      <c r="A8285" t="s">
        <v>1</v>
      </c>
      <c r="B8285" t="s">
        <v>2255</v>
      </c>
      <c r="C8285" t="s">
        <v>5508</v>
      </c>
      <c r="D8285" t="s">
        <v>4599</v>
      </c>
      <c r="E8285" t="s">
        <v>59</v>
      </c>
      <c r="F8285" t="b">
        <v>0</v>
      </c>
      <c r="G8285" t="s">
        <v>40</v>
      </c>
      <c r="H8285" s="1">
        <v>46112.422696759262</v>
      </c>
      <c r="I8285" t="b">
        <v>1</v>
      </c>
      <c r="J8285" t="b">
        <v>0</v>
      </c>
      <c r="K8285" t="s">
        <v>40</v>
      </c>
      <c r="L8285" t="s">
        <v>60</v>
      </c>
      <c r="M8285">
        <v>50000</v>
      </c>
      <c r="N8285"/>
      <c r="O8285" t="s">
        <v>17463</v>
      </c>
      <c r="P8285" t="s">
        <v>1395</v>
      </c>
    </row>
    <row r="8286" spans="1:16" x14ac:dyDescent="0.25">
      <c r="A8286" t="s">
        <v>0</v>
      </c>
      <c r="B8286" t="s">
        <v>17464</v>
      </c>
      <c r="C8286" t="s">
        <v>4825</v>
      </c>
      <c r="D8286" t="s">
        <v>4526</v>
      </c>
      <c r="E8286" t="s">
        <v>59</v>
      </c>
      <c r="F8286" t="b">
        <v>0</v>
      </c>
      <c r="G8286" t="s">
        <v>68</v>
      </c>
      <c r="H8286" s="1">
        <v>46112.459930555553</v>
      </c>
      <c r="I8286" t="b">
        <v>0</v>
      </c>
      <c r="J8286" t="b">
        <v>0</v>
      </c>
      <c r="K8286" t="s">
        <v>41</v>
      </c>
      <c r="L8286" t="s">
        <v>74</v>
      </c>
      <c r="M8286"/>
      <c r="N8286">
        <v>47.75</v>
      </c>
      <c r="O8286" t="s">
        <v>4826</v>
      </c>
      <c r="P8286" t="s">
        <v>283</v>
      </c>
    </row>
    <row r="8287" spans="1:16" x14ac:dyDescent="0.25">
      <c r="A8287" t="s">
        <v>6</v>
      </c>
      <c r="B8287" t="s">
        <v>1217</v>
      </c>
      <c r="C8287" t="s">
        <v>40</v>
      </c>
      <c r="D8287" t="s">
        <v>4526</v>
      </c>
      <c r="E8287" t="s">
        <v>59</v>
      </c>
      <c r="F8287" t="b">
        <v>0</v>
      </c>
      <c r="G8287" t="s">
        <v>40</v>
      </c>
      <c r="H8287" s="1">
        <v>46112.461423611108</v>
      </c>
      <c r="I8287" t="b">
        <v>0</v>
      </c>
      <c r="J8287" t="b">
        <v>0</v>
      </c>
      <c r="K8287" t="s">
        <v>40</v>
      </c>
      <c r="L8287" t="s">
        <v>60</v>
      </c>
      <c r="M8287">
        <v>100000</v>
      </c>
      <c r="N8287"/>
      <c r="O8287" t="s">
        <v>101</v>
      </c>
    </row>
    <row r="8288" spans="1:16" x14ac:dyDescent="0.25">
      <c r="A8288" t="s">
        <v>1</v>
      </c>
      <c r="B8288" t="s">
        <v>1171</v>
      </c>
      <c r="C8288" t="s">
        <v>330</v>
      </c>
      <c r="D8288" t="s">
        <v>4526</v>
      </c>
      <c r="E8288" t="s">
        <v>59</v>
      </c>
      <c r="F8288" t="b">
        <v>0</v>
      </c>
      <c r="G8288" t="s">
        <v>77</v>
      </c>
      <c r="H8288" s="1">
        <v>46112.462905092587</v>
      </c>
      <c r="I8288" t="b">
        <v>0</v>
      </c>
      <c r="J8288" t="b">
        <v>0</v>
      </c>
      <c r="K8288" t="s">
        <v>41</v>
      </c>
      <c r="L8288" t="s">
        <v>74</v>
      </c>
      <c r="M8288"/>
      <c r="N8288">
        <v>95.05</v>
      </c>
      <c r="O8288" t="s">
        <v>12300</v>
      </c>
      <c r="P8288" t="s">
        <v>17465</v>
      </c>
    </row>
    <row r="8289" spans="1:16" x14ac:dyDescent="0.25">
      <c r="A8289" t="s">
        <v>0</v>
      </c>
      <c r="B8289" t="s">
        <v>17466</v>
      </c>
      <c r="C8289" t="s">
        <v>17467</v>
      </c>
      <c r="D8289" t="s">
        <v>4599</v>
      </c>
      <c r="E8289" t="s">
        <v>59</v>
      </c>
      <c r="F8289" t="b">
        <v>0</v>
      </c>
      <c r="G8289" t="s">
        <v>40</v>
      </c>
      <c r="H8289" s="1">
        <v>46112.503101851849</v>
      </c>
      <c r="I8289" t="b">
        <v>1</v>
      </c>
      <c r="J8289" t="b">
        <v>0</v>
      </c>
      <c r="K8289" t="s">
        <v>40</v>
      </c>
      <c r="L8289" t="s">
        <v>60</v>
      </c>
      <c r="M8289">
        <v>37500</v>
      </c>
      <c r="N8289"/>
      <c r="O8289" t="s">
        <v>17468</v>
      </c>
    </row>
    <row r="8290" spans="1:16" x14ac:dyDescent="0.25">
      <c r="A8290" t="s">
        <v>1</v>
      </c>
      <c r="B8290" t="s">
        <v>17469</v>
      </c>
      <c r="C8290" t="s">
        <v>5980</v>
      </c>
      <c r="D8290" t="s">
        <v>4526</v>
      </c>
      <c r="E8290" t="s">
        <v>59</v>
      </c>
      <c r="F8290" t="b">
        <v>0</v>
      </c>
      <c r="G8290" t="s">
        <v>19</v>
      </c>
      <c r="H8290" s="1">
        <v>46112.505312499998</v>
      </c>
      <c r="I8290" t="b">
        <v>1</v>
      </c>
      <c r="J8290" t="b">
        <v>0</v>
      </c>
      <c r="K8290" t="s">
        <v>19</v>
      </c>
      <c r="L8290" t="s">
        <v>60</v>
      </c>
      <c r="M8290">
        <v>850000</v>
      </c>
      <c r="N8290"/>
      <c r="O8290" t="s">
        <v>10110</v>
      </c>
      <c r="P8290" t="s">
        <v>15116</v>
      </c>
    </row>
    <row r="8291" spans="1:16" x14ac:dyDescent="0.25">
      <c r="A8291" t="s">
        <v>1</v>
      </c>
      <c r="B8291" t="s">
        <v>358</v>
      </c>
      <c r="C8291" t="s">
        <v>5026</v>
      </c>
      <c r="D8291" t="s">
        <v>4346</v>
      </c>
      <c r="E8291" t="s">
        <v>59</v>
      </c>
      <c r="F8291" t="b">
        <v>0</v>
      </c>
      <c r="G8291" t="s">
        <v>40</v>
      </c>
      <c r="H8291" s="1">
        <v>46112.506030092591</v>
      </c>
      <c r="I8291" t="b">
        <v>1</v>
      </c>
      <c r="J8291" t="b">
        <v>0</v>
      </c>
      <c r="K8291" t="s">
        <v>40</v>
      </c>
      <c r="L8291" t="s">
        <v>60</v>
      </c>
      <c r="M8291">
        <v>39373</v>
      </c>
      <c r="N8291"/>
      <c r="O8291" t="s">
        <v>17470</v>
      </c>
      <c r="P8291" t="s">
        <v>579</v>
      </c>
    </row>
    <row r="8292" spans="1:16" x14ac:dyDescent="0.25">
      <c r="A8292" t="s">
        <v>1</v>
      </c>
      <c r="B8292" t="s">
        <v>17471</v>
      </c>
      <c r="C8292" t="s">
        <v>10022</v>
      </c>
      <c r="D8292" t="s">
        <v>17472</v>
      </c>
      <c r="E8292" t="s">
        <v>59</v>
      </c>
      <c r="F8292" t="b">
        <v>0</v>
      </c>
      <c r="G8292" t="s">
        <v>40</v>
      </c>
      <c r="H8292" s="1">
        <v>46112.50608796296</v>
      </c>
      <c r="I8292" t="b">
        <v>1</v>
      </c>
      <c r="J8292" t="b">
        <v>0</v>
      </c>
      <c r="K8292" t="s">
        <v>40</v>
      </c>
      <c r="L8292" t="s">
        <v>60</v>
      </c>
      <c r="M8292">
        <v>44000</v>
      </c>
      <c r="N8292"/>
      <c r="O8292" t="s">
        <v>17473</v>
      </c>
    </row>
    <row r="8293" spans="1:16" x14ac:dyDescent="0.25">
      <c r="A8293" t="s">
        <v>0</v>
      </c>
      <c r="B8293" t="s">
        <v>228</v>
      </c>
      <c r="C8293" t="s">
        <v>181</v>
      </c>
      <c r="D8293" t="s">
        <v>4526</v>
      </c>
      <c r="E8293" t="s">
        <v>88</v>
      </c>
      <c r="F8293" t="b">
        <v>0</v>
      </c>
      <c r="G8293" t="s">
        <v>89</v>
      </c>
      <c r="H8293" s="1">
        <v>46112.543171296304</v>
      </c>
      <c r="I8293" t="b">
        <v>0</v>
      </c>
      <c r="J8293" t="b">
        <v>1</v>
      </c>
      <c r="K8293" t="s">
        <v>41</v>
      </c>
      <c r="L8293" t="s">
        <v>74</v>
      </c>
      <c r="M8293"/>
      <c r="N8293">
        <v>45.5</v>
      </c>
      <c r="O8293" t="s">
        <v>111</v>
      </c>
      <c r="P8293" t="s">
        <v>17474</v>
      </c>
    </row>
    <row r="8294" spans="1:16" x14ac:dyDescent="0.25">
      <c r="A8294" t="s">
        <v>0</v>
      </c>
      <c r="B8294" t="s">
        <v>17475</v>
      </c>
      <c r="C8294" t="s">
        <v>13615</v>
      </c>
      <c r="D8294" t="s">
        <v>5018</v>
      </c>
      <c r="E8294" t="s">
        <v>59</v>
      </c>
      <c r="F8294" t="b">
        <v>0</v>
      </c>
      <c r="G8294" t="s">
        <v>40</v>
      </c>
      <c r="H8294" s="1">
        <v>46112.544699074067</v>
      </c>
      <c r="I8294" t="b">
        <v>1</v>
      </c>
      <c r="J8294" t="b">
        <v>0</v>
      </c>
      <c r="K8294" t="s">
        <v>40</v>
      </c>
      <c r="L8294" t="s">
        <v>60</v>
      </c>
      <c r="M8294">
        <v>33000</v>
      </c>
      <c r="N8294"/>
      <c r="O8294" t="s">
        <v>14128</v>
      </c>
      <c r="P8294" t="s">
        <v>2363</v>
      </c>
    </row>
    <row r="8295" spans="1:16" x14ac:dyDescent="0.25">
      <c r="A8295" t="s">
        <v>1</v>
      </c>
      <c r="B8295" t="s">
        <v>17476</v>
      </c>
      <c r="C8295" t="s">
        <v>165</v>
      </c>
      <c r="D8295" t="s">
        <v>4526</v>
      </c>
      <c r="E8295" t="s">
        <v>88</v>
      </c>
      <c r="F8295" t="b">
        <v>0</v>
      </c>
      <c r="G8295" t="s">
        <v>73</v>
      </c>
      <c r="H8295" s="1">
        <v>46112.546238425923</v>
      </c>
      <c r="I8295" t="b">
        <v>0</v>
      </c>
      <c r="J8295" t="b">
        <v>0</v>
      </c>
      <c r="K8295" t="s">
        <v>41</v>
      </c>
      <c r="L8295" t="s">
        <v>74</v>
      </c>
      <c r="M8295"/>
      <c r="N8295">
        <v>76.5</v>
      </c>
      <c r="O8295" t="s">
        <v>17477</v>
      </c>
      <c r="P8295" t="s">
        <v>12134</v>
      </c>
    </row>
    <row r="8296" spans="1:16" x14ac:dyDescent="0.25">
      <c r="A8296" t="s">
        <v>2</v>
      </c>
      <c r="B8296" t="s">
        <v>17478</v>
      </c>
      <c r="C8296" t="s">
        <v>76</v>
      </c>
      <c r="D8296" t="s">
        <v>4630</v>
      </c>
      <c r="E8296" t="s">
        <v>59</v>
      </c>
      <c r="F8296" t="b">
        <v>1</v>
      </c>
      <c r="G8296" t="s">
        <v>41</v>
      </c>
      <c r="H8296" s="1">
        <v>46112.587743055563</v>
      </c>
      <c r="I8296" t="b">
        <v>0</v>
      </c>
      <c r="J8296" t="b">
        <v>0</v>
      </c>
      <c r="K8296" t="s">
        <v>41</v>
      </c>
      <c r="L8296" t="s">
        <v>60</v>
      </c>
      <c r="M8296">
        <v>85000</v>
      </c>
      <c r="N8296"/>
      <c r="O8296" t="s">
        <v>17479</v>
      </c>
      <c r="P8296" t="s">
        <v>10658</v>
      </c>
    </row>
    <row r="8297" spans="1:16" x14ac:dyDescent="0.25">
      <c r="A8297" t="s">
        <v>1</v>
      </c>
      <c r="B8297" t="s">
        <v>1</v>
      </c>
      <c r="C8297" t="s">
        <v>17480</v>
      </c>
      <c r="D8297" t="s">
        <v>4346</v>
      </c>
      <c r="E8297" t="s">
        <v>59</v>
      </c>
      <c r="F8297" t="b">
        <v>0</v>
      </c>
      <c r="G8297" t="s">
        <v>40</v>
      </c>
      <c r="H8297" s="1">
        <v>46112.589363425926</v>
      </c>
      <c r="I8297" t="b">
        <v>1</v>
      </c>
      <c r="J8297" t="b">
        <v>0</v>
      </c>
      <c r="K8297" t="s">
        <v>40</v>
      </c>
      <c r="L8297" t="s">
        <v>60</v>
      </c>
      <c r="M8297">
        <v>55000</v>
      </c>
      <c r="N8297"/>
      <c r="O8297" t="s">
        <v>17481</v>
      </c>
      <c r="P8297" t="s">
        <v>3242</v>
      </c>
    </row>
    <row r="8298" spans="1:16" x14ac:dyDescent="0.25">
      <c r="A8298" t="s">
        <v>3</v>
      </c>
      <c r="B8298" t="s">
        <v>2368</v>
      </c>
      <c r="C8298" t="s">
        <v>4236</v>
      </c>
      <c r="D8298" t="s">
        <v>4526</v>
      </c>
      <c r="E8298" t="s">
        <v>59</v>
      </c>
      <c r="F8298" t="b">
        <v>0</v>
      </c>
      <c r="G8298" t="s">
        <v>68</v>
      </c>
      <c r="H8298" s="1">
        <v>46112.626597222217</v>
      </c>
      <c r="I8298" t="b">
        <v>0</v>
      </c>
      <c r="J8298" t="b">
        <v>1</v>
      </c>
      <c r="K8298" t="s">
        <v>41</v>
      </c>
      <c r="L8298" t="s">
        <v>60</v>
      </c>
      <c r="M8298">
        <v>70000</v>
      </c>
      <c r="N8298"/>
      <c r="O8298" t="s">
        <v>4190</v>
      </c>
      <c r="P8298" t="s">
        <v>17482</v>
      </c>
    </row>
    <row r="8299" spans="1:16" x14ac:dyDescent="0.25">
      <c r="A8299" t="s">
        <v>2</v>
      </c>
      <c r="B8299" t="s">
        <v>17483</v>
      </c>
      <c r="C8299" t="s">
        <v>81</v>
      </c>
      <c r="D8299" t="s">
        <v>4346</v>
      </c>
      <c r="E8299" t="s">
        <v>59</v>
      </c>
      <c r="F8299" t="b">
        <v>0</v>
      </c>
      <c r="G8299" t="s">
        <v>77</v>
      </c>
      <c r="H8299" s="1">
        <v>46112.628067129634</v>
      </c>
      <c r="I8299" t="b">
        <v>0</v>
      </c>
      <c r="J8299" t="b">
        <v>1</v>
      </c>
      <c r="K8299" t="s">
        <v>41</v>
      </c>
      <c r="L8299" t="s">
        <v>60</v>
      </c>
      <c r="M8299">
        <v>215500</v>
      </c>
      <c r="N8299"/>
      <c r="O8299" t="s">
        <v>1183</v>
      </c>
      <c r="P8299" t="s">
        <v>4647</v>
      </c>
    </row>
    <row r="8300" spans="1:16" x14ac:dyDescent="0.25">
      <c r="A8300" t="s">
        <v>0</v>
      </c>
      <c r="B8300" t="s">
        <v>10939</v>
      </c>
      <c r="C8300" t="s">
        <v>10940</v>
      </c>
      <c r="D8300" t="s">
        <v>584</v>
      </c>
      <c r="E8300" t="s">
        <v>59</v>
      </c>
      <c r="F8300" t="b">
        <v>0</v>
      </c>
      <c r="G8300" t="s">
        <v>68</v>
      </c>
      <c r="H8300" s="1">
        <v>46112.628159722219</v>
      </c>
      <c r="I8300" t="b">
        <v>0</v>
      </c>
      <c r="J8300" t="b">
        <v>0</v>
      </c>
      <c r="K8300" t="s">
        <v>41</v>
      </c>
      <c r="L8300" t="s">
        <v>74</v>
      </c>
      <c r="M8300"/>
      <c r="N8300">
        <v>15</v>
      </c>
      <c r="O8300" t="s">
        <v>10941</v>
      </c>
      <c r="P8300" t="s">
        <v>10942</v>
      </c>
    </row>
    <row r="8301" spans="1:16" x14ac:dyDescent="0.25">
      <c r="A8301" t="s">
        <v>0</v>
      </c>
      <c r="B8301" t="s">
        <v>17484</v>
      </c>
      <c r="C8301" t="s">
        <v>5026</v>
      </c>
      <c r="D8301" t="s">
        <v>8142</v>
      </c>
      <c r="E8301" t="s">
        <v>59</v>
      </c>
      <c r="F8301" t="b">
        <v>0</v>
      </c>
      <c r="G8301" t="s">
        <v>40</v>
      </c>
      <c r="H8301" s="1">
        <v>46112.62939814815</v>
      </c>
      <c r="I8301" t="b">
        <v>1</v>
      </c>
      <c r="J8301" t="b">
        <v>0</v>
      </c>
      <c r="K8301" t="s">
        <v>40</v>
      </c>
      <c r="L8301" t="s">
        <v>60</v>
      </c>
      <c r="M8301">
        <v>25000</v>
      </c>
      <c r="N8301"/>
      <c r="O8301" t="s">
        <v>8143</v>
      </c>
      <c r="P8301" t="s">
        <v>208</v>
      </c>
    </row>
    <row r="8302" spans="1:16" x14ac:dyDescent="0.25">
      <c r="A8302" t="s">
        <v>5</v>
      </c>
      <c r="B8302" t="s">
        <v>17485</v>
      </c>
      <c r="C8302" t="s">
        <v>743</v>
      </c>
      <c r="D8302" t="s">
        <v>4346</v>
      </c>
      <c r="E8302" t="s">
        <v>59</v>
      </c>
      <c r="F8302" t="b">
        <v>0</v>
      </c>
      <c r="G8302" t="s">
        <v>77</v>
      </c>
      <c r="H8302" s="1">
        <v>46112.629467592589</v>
      </c>
      <c r="I8302" t="b">
        <v>0</v>
      </c>
      <c r="J8302" t="b">
        <v>1</v>
      </c>
      <c r="K8302" t="s">
        <v>41</v>
      </c>
      <c r="L8302" t="s">
        <v>60</v>
      </c>
      <c r="M8302">
        <v>157000</v>
      </c>
      <c r="N8302"/>
      <c r="O8302" t="s">
        <v>250</v>
      </c>
      <c r="P8302" t="s">
        <v>17486</v>
      </c>
    </row>
    <row r="8303" spans="1:16" x14ac:dyDescent="0.25">
      <c r="A8303" t="s">
        <v>1</v>
      </c>
      <c r="B8303" t="s">
        <v>17487</v>
      </c>
      <c r="C8303" t="s">
        <v>396</v>
      </c>
      <c r="D8303" t="s">
        <v>4346</v>
      </c>
      <c r="E8303" t="s">
        <v>88</v>
      </c>
      <c r="F8303" t="b">
        <v>0</v>
      </c>
      <c r="G8303" t="s">
        <v>68</v>
      </c>
      <c r="H8303" s="1">
        <v>46112.629479166673</v>
      </c>
      <c r="I8303" t="b">
        <v>0</v>
      </c>
      <c r="J8303" t="b">
        <v>1</v>
      </c>
      <c r="K8303" t="s">
        <v>41</v>
      </c>
      <c r="L8303" t="s">
        <v>74</v>
      </c>
      <c r="M8303"/>
      <c r="N8303">
        <v>42</v>
      </c>
      <c r="O8303" t="s">
        <v>170</v>
      </c>
      <c r="P8303" t="s">
        <v>17488</v>
      </c>
    </row>
    <row r="8304" spans="1:16" x14ac:dyDescent="0.25">
      <c r="A8304" t="s">
        <v>1</v>
      </c>
      <c r="B8304" t="s">
        <v>17489</v>
      </c>
      <c r="C8304" t="s">
        <v>71</v>
      </c>
      <c r="D8304" t="s">
        <v>4346</v>
      </c>
      <c r="E8304" t="s">
        <v>88</v>
      </c>
      <c r="F8304" t="b">
        <v>0</v>
      </c>
      <c r="G8304" t="s">
        <v>73</v>
      </c>
      <c r="H8304" s="1">
        <v>46112.629571759258</v>
      </c>
      <c r="I8304" t="b">
        <v>1</v>
      </c>
      <c r="J8304" t="b">
        <v>1</v>
      </c>
      <c r="K8304" t="s">
        <v>41</v>
      </c>
      <c r="L8304" t="s">
        <v>74</v>
      </c>
      <c r="M8304"/>
      <c r="N8304">
        <v>63.53</v>
      </c>
      <c r="O8304" t="s">
        <v>170</v>
      </c>
      <c r="P8304" t="s">
        <v>17490</v>
      </c>
    </row>
    <row r="8305" spans="1:16" x14ac:dyDescent="0.25">
      <c r="A8305" t="s">
        <v>2</v>
      </c>
      <c r="B8305" t="s">
        <v>17491</v>
      </c>
      <c r="C8305" t="s">
        <v>336</v>
      </c>
      <c r="D8305" t="s">
        <v>4526</v>
      </c>
      <c r="E8305" t="s">
        <v>59</v>
      </c>
      <c r="F8305" t="b">
        <v>0</v>
      </c>
      <c r="G8305" t="s">
        <v>65</v>
      </c>
      <c r="H8305" s="1">
        <v>46112.629571759258</v>
      </c>
      <c r="I8305" t="b">
        <v>0</v>
      </c>
      <c r="J8305" t="b">
        <v>1</v>
      </c>
      <c r="K8305" t="s">
        <v>41</v>
      </c>
      <c r="L8305" t="s">
        <v>60</v>
      </c>
      <c r="M8305">
        <v>185000</v>
      </c>
      <c r="N8305"/>
      <c r="O8305" t="s">
        <v>17492</v>
      </c>
      <c r="P8305" t="s">
        <v>17493</v>
      </c>
    </row>
    <row r="8306" spans="1:16" x14ac:dyDescent="0.25">
      <c r="A8306" t="s">
        <v>1</v>
      </c>
      <c r="B8306" t="s">
        <v>17494</v>
      </c>
      <c r="C8306" t="s">
        <v>4447</v>
      </c>
      <c r="D8306" t="s">
        <v>4526</v>
      </c>
      <c r="E8306" t="s">
        <v>59</v>
      </c>
      <c r="F8306" t="b">
        <v>0</v>
      </c>
      <c r="G8306" t="s">
        <v>89</v>
      </c>
      <c r="H8306" s="1">
        <v>46112.629652777781</v>
      </c>
      <c r="I8306" t="b">
        <v>0</v>
      </c>
      <c r="J8306" t="b">
        <v>1</v>
      </c>
      <c r="K8306" t="s">
        <v>41</v>
      </c>
      <c r="L8306" t="s">
        <v>60</v>
      </c>
      <c r="M8306">
        <v>205000</v>
      </c>
      <c r="N8306"/>
      <c r="O8306" t="s">
        <v>8211</v>
      </c>
      <c r="P8306" t="s">
        <v>17495</v>
      </c>
    </row>
    <row r="8307" spans="1:16" x14ac:dyDescent="0.25">
      <c r="A8307" t="s">
        <v>1</v>
      </c>
      <c r="B8307" t="s">
        <v>2370</v>
      </c>
      <c r="C8307" t="s">
        <v>812</v>
      </c>
      <c r="D8307" t="s">
        <v>4346</v>
      </c>
      <c r="E8307" t="s">
        <v>59</v>
      </c>
      <c r="F8307" t="b">
        <v>0</v>
      </c>
      <c r="G8307" t="s">
        <v>41</v>
      </c>
      <c r="H8307" s="1">
        <v>46112.631319444437</v>
      </c>
      <c r="I8307" t="b">
        <v>0</v>
      </c>
      <c r="J8307" t="b">
        <v>0</v>
      </c>
      <c r="K8307" t="s">
        <v>41</v>
      </c>
      <c r="L8307" t="s">
        <v>74</v>
      </c>
      <c r="M8307"/>
      <c r="N8307">
        <v>71.5</v>
      </c>
      <c r="O8307" t="s">
        <v>2224</v>
      </c>
      <c r="P8307" t="s">
        <v>12134</v>
      </c>
    </row>
    <row r="8308" spans="1:16" x14ac:dyDescent="0.25">
      <c r="A8308" t="s">
        <v>0</v>
      </c>
      <c r="B8308" t="s">
        <v>3491</v>
      </c>
      <c r="C8308" t="s">
        <v>952</v>
      </c>
      <c r="D8308" t="s">
        <v>4526</v>
      </c>
      <c r="E8308" t="s">
        <v>59</v>
      </c>
      <c r="F8308" t="b">
        <v>0</v>
      </c>
      <c r="G8308" t="s">
        <v>68</v>
      </c>
      <c r="H8308" s="1">
        <v>46112.668194444443</v>
      </c>
      <c r="I8308" t="b">
        <v>0</v>
      </c>
      <c r="J8308" t="b">
        <v>0</v>
      </c>
      <c r="K8308" t="s">
        <v>41</v>
      </c>
      <c r="L8308" t="s">
        <v>60</v>
      </c>
      <c r="M8308">
        <v>166000</v>
      </c>
      <c r="N8308"/>
      <c r="O8308" t="s">
        <v>831</v>
      </c>
      <c r="P8308" t="s">
        <v>17496</v>
      </c>
    </row>
    <row r="8309" spans="1:16" x14ac:dyDescent="0.25">
      <c r="A8309" t="s">
        <v>0</v>
      </c>
      <c r="B8309" t="s">
        <v>17497</v>
      </c>
      <c r="C8309" t="s">
        <v>41</v>
      </c>
      <c r="D8309" t="s">
        <v>4526</v>
      </c>
      <c r="E8309" t="s">
        <v>88</v>
      </c>
      <c r="F8309" t="b">
        <v>0</v>
      </c>
      <c r="G8309" t="s">
        <v>41</v>
      </c>
      <c r="H8309" s="1">
        <v>46112.669641203713</v>
      </c>
      <c r="I8309" t="b">
        <v>0</v>
      </c>
      <c r="J8309" t="b">
        <v>0</v>
      </c>
      <c r="K8309" t="s">
        <v>41</v>
      </c>
      <c r="L8309" t="s">
        <v>74</v>
      </c>
      <c r="M8309"/>
      <c r="N8309">
        <v>92.5</v>
      </c>
      <c r="O8309" t="s">
        <v>17498</v>
      </c>
      <c r="P8309" t="s">
        <v>841</v>
      </c>
    </row>
    <row r="8310" spans="1:16" x14ac:dyDescent="0.25">
      <c r="A8310" t="s">
        <v>0</v>
      </c>
      <c r="B8310" t="s">
        <v>0</v>
      </c>
      <c r="C8310" t="s">
        <v>1193</v>
      </c>
      <c r="D8310" t="s">
        <v>2360</v>
      </c>
      <c r="E8310" t="s">
        <v>59</v>
      </c>
      <c r="F8310" t="b">
        <v>0</v>
      </c>
      <c r="G8310" t="s">
        <v>89</v>
      </c>
      <c r="H8310" s="1">
        <v>46112.669745370367</v>
      </c>
      <c r="I8310" t="b">
        <v>0</v>
      </c>
      <c r="J8310" t="b">
        <v>1</v>
      </c>
      <c r="K8310" t="s">
        <v>41</v>
      </c>
      <c r="L8310" t="s">
        <v>60</v>
      </c>
      <c r="M8310">
        <v>77123.489999999991</v>
      </c>
      <c r="N8310"/>
      <c r="O8310" t="s">
        <v>17499</v>
      </c>
      <c r="P8310" t="s">
        <v>2629</v>
      </c>
    </row>
    <row r="8311" spans="1:16" x14ac:dyDescent="0.25">
      <c r="A8311" t="s">
        <v>8</v>
      </c>
      <c r="B8311" t="s">
        <v>17500</v>
      </c>
      <c r="C8311" t="s">
        <v>40</v>
      </c>
      <c r="D8311" t="s">
        <v>4526</v>
      </c>
      <c r="E8311" t="s">
        <v>59</v>
      </c>
      <c r="F8311" t="b">
        <v>0</v>
      </c>
      <c r="G8311" t="s">
        <v>40</v>
      </c>
      <c r="H8311" s="1">
        <v>46112.671076388891</v>
      </c>
      <c r="I8311" t="b">
        <v>0</v>
      </c>
      <c r="J8311" t="b">
        <v>0</v>
      </c>
      <c r="K8311" t="s">
        <v>40</v>
      </c>
      <c r="L8311" t="s">
        <v>60</v>
      </c>
      <c r="M8311">
        <v>120000</v>
      </c>
      <c r="N8311"/>
      <c r="O8311" t="s">
        <v>4410</v>
      </c>
      <c r="P8311" t="s">
        <v>17501</v>
      </c>
    </row>
    <row r="8312" spans="1:16" x14ac:dyDescent="0.25">
      <c r="A8312" t="s">
        <v>1</v>
      </c>
      <c r="B8312" t="s">
        <v>17502</v>
      </c>
      <c r="C8312" t="s">
        <v>76</v>
      </c>
      <c r="D8312" t="s">
        <v>4346</v>
      </c>
      <c r="E8312" t="s">
        <v>59</v>
      </c>
      <c r="F8312" t="b">
        <v>1</v>
      </c>
      <c r="G8312" t="s">
        <v>89</v>
      </c>
      <c r="H8312" s="1">
        <v>46112.67114583333</v>
      </c>
      <c r="I8312" t="b">
        <v>0</v>
      </c>
      <c r="J8312" t="b">
        <v>1</v>
      </c>
      <c r="K8312" t="s">
        <v>41</v>
      </c>
      <c r="L8312" t="s">
        <v>60</v>
      </c>
      <c r="M8312">
        <v>140000</v>
      </c>
      <c r="N8312"/>
      <c r="O8312" t="s">
        <v>17503</v>
      </c>
      <c r="P8312" t="s">
        <v>17504</v>
      </c>
    </row>
    <row r="8313" spans="1:16" x14ac:dyDescent="0.25">
      <c r="A8313" t="s">
        <v>1</v>
      </c>
      <c r="B8313" t="s">
        <v>17505</v>
      </c>
      <c r="C8313" t="s">
        <v>922</v>
      </c>
      <c r="D8313" t="s">
        <v>4526</v>
      </c>
      <c r="E8313" t="s">
        <v>59</v>
      </c>
      <c r="F8313" t="b">
        <v>0</v>
      </c>
      <c r="G8313" t="s">
        <v>77</v>
      </c>
      <c r="H8313" s="1">
        <v>46112.671226851853</v>
      </c>
      <c r="I8313" t="b">
        <v>0</v>
      </c>
      <c r="J8313" t="b">
        <v>1</v>
      </c>
      <c r="K8313" t="s">
        <v>41</v>
      </c>
      <c r="L8313" t="s">
        <v>60</v>
      </c>
      <c r="M8313">
        <v>105000</v>
      </c>
      <c r="N8313"/>
      <c r="O8313" t="s">
        <v>1094</v>
      </c>
      <c r="P8313" t="s">
        <v>17506</v>
      </c>
    </row>
    <row r="8314" spans="1:16" x14ac:dyDescent="0.25">
      <c r="A8314" t="s">
        <v>1</v>
      </c>
      <c r="B8314" t="s">
        <v>17240</v>
      </c>
      <c r="C8314" t="s">
        <v>17507</v>
      </c>
      <c r="D8314" t="s">
        <v>4756</v>
      </c>
      <c r="E8314" t="s">
        <v>59</v>
      </c>
      <c r="F8314" t="b">
        <v>0</v>
      </c>
      <c r="G8314" t="s">
        <v>73</v>
      </c>
      <c r="H8314" s="1">
        <v>46112.671273148153</v>
      </c>
      <c r="I8314" t="b">
        <v>0</v>
      </c>
      <c r="J8314" t="b">
        <v>1</v>
      </c>
      <c r="K8314" t="s">
        <v>41</v>
      </c>
      <c r="L8314" t="s">
        <v>60</v>
      </c>
      <c r="M8314">
        <v>135000</v>
      </c>
      <c r="N8314"/>
      <c r="O8314" t="s">
        <v>17508</v>
      </c>
      <c r="P8314" t="s">
        <v>17241</v>
      </c>
    </row>
    <row r="8315" spans="1:16" x14ac:dyDescent="0.25">
      <c r="A8315" t="s">
        <v>1</v>
      </c>
      <c r="B8315" t="s">
        <v>17509</v>
      </c>
      <c r="C8315" t="s">
        <v>6489</v>
      </c>
      <c r="D8315" t="s">
        <v>4346</v>
      </c>
      <c r="E8315" t="s">
        <v>59</v>
      </c>
      <c r="F8315" t="b">
        <v>0</v>
      </c>
      <c r="G8315" t="s">
        <v>20</v>
      </c>
      <c r="H8315" s="1">
        <v>46112.671944444453</v>
      </c>
      <c r="I8315" t="b">
        <v>1</v>
      </c>
      <c r="J8315" t="b">
        <v>0</v>
      </c>
      <c r="K8315" t="s">
        <v>20</v>
      </c>
      <c r="L8315" t="s">
        <v>60</v>
      </c>
      <c r="M8315">
        <v>67500</v>
      </c>
      <c r="N8315"/>
      <c r="O8315" t="s">
        <v>17510</v>
      </c>
      <c r="P8315" t="s">
        <v>152</v>
      </c>
    </row>
    <row r="8316" spans="1:16" x14ac:dyDescent="0.25">
      <c r="A8316" t="s">
        <v>0</v>
      </c>
      <c r="B8316" t="s">
        <v>17511</v>
      </c>
      <c r="C8316" t="s">
        <v>463</v>
      </c>
      <c r="D8316" t="s">
        <v>4526</v>
      </c>
      <c r="E8316" t="s">
        <v>59</v>
      </c>
      <c r="F8316" t="b">
        <v>0</v>
      </c>
      <c r="G8316" t="s">
        <v>77</v>
      </c>
      <c r="H8316" s="1">
        <v>46112.709837962961</v>
      </c>
      <c r="I8316" t="b">
        <v>0</v>
      </c>
      <c r="J8316" t="b">
        <v>0</v>
      </c>
      <c r="K8316" t="s">
        <v>41</v>
      </c>
      <c r="L8316" t="s">
        <v>60</v>
      </c>
      <c r="M8316">
        <v>122500</v>
      </c>
      <c r="N8316"/>
      <c r="O8316" t="s">
        <v>14835</v>
      </c>
      <c r="P8316" t="s">
        <v>14836</v>
      </c>
    </row>
    <row r="8317" spans="1:16" x14ac:dyDescent="0.25">
      <c r="A8317" t="s">
        <v>0</v>
      </c>
      <c r="B8317" t="s">
        <v>2013</v>
      </c>
      <c r="C8317" t="s">
        <v>112</v>
      </c>
      <c r="D8317" t="s">
        <v>4346</v>
      </c>
      <c r="E8317" t="s">
        <v>59</v>
      </c>
      <c r="F8317" t="b">
        <v>0</v>
      </c>
      <c r="G8317" t="s">
        <v>65</v>
      </c>
      <c r="H8317" s="1">
        <v>46112.709837962961</v>
      </c>
      <c r="I8317" t="b">
        <v>0</v>
      </c>
      <c r="J8317" t="b">
        <v>1</v>
      </c>
      <c r="K8317" t="s">
        <v>41</v>
      </c>
      <c r="L8317" t="s">
        <v>60</v>
      </c>
      <c r="M8317">
        <v>67500</v>
      </c>
      <c r="N8317"/>
      <c r="O8317" t="s">
        <v>17512</v>
      </c>
      <c r="P8317" t="s">
        <v>4407</v>
      </c>
    </row>
    <row r="8318" spans="1:16" x14ac:dyDescent="0.25">
      <c r="A8318" t="s">
        <v>2</v>
      </c>
      <c r="B8318" t="s">
        <v>17513</v>
      </c>
      <c r="C8318" t="s">
        <v>10022</v>
      </c>
      <c r="D8318" t="s">
        <v>4526</v>
      </c>
      <c r="E8318" t="s">
        <v>59</v>
      </c>
      <c r="F8318" t="b">
        <v>0</v>
      </c>
      <c r="G8318" t="s">
        <v>40</v>
      </c>
      <c r="H8318" s="1">
        <v>46112.712754629632</v>
      </c>
      <c r="I8318" t="b">
        <v>1</v>
      </c>
      <c r="J8318" t="b">
        <v>0</v>
      </c>
      <c r="K8318" t="s">
        <v>40</v>
      </c>
      <c r="L8318" t="s">
        <v>60</v>
      </c>
      <c r="M8318">
        <v>52500</v>
      </c>
      <c r="N8318"/>
      <c r="O8318" t="s">
        <v>101</v>
      </c>
      <c r="P8318" t="s">
        <v>85</v>
      </c>
    </row>
    <row r="8319" spans="1:16" x14ac:dyDescent="0.25">
      <c r="A8319" t="s">
        <v>5</v>
      </c>
      <c r="B8319" t="s">
        <v>17514</v>
      </c>
      <c r="C8319" t="s">
        <v>76</v>
      </c>
      <c r="D8319" t="s">
        <v>4868</v>
      </c>
      <c r="E8319" t="s">
        <v>59</v>
      </c>
      <c r="F8319" t="b">
        <v>1</v>
      </c>
      <c r="G8319" t="s">
        <v>19</v>
      </c>
      <c r="H8319" s="1">
        <v>46112.713587962957</v>
      </c>
      <c r="I8319" t="b">
        <v>0</v>
      </c>
      <c r="J8319" t="b">
        <v>0</v>
      </c>
      <c r="K8319" t="s">
        <v>19</v>
      </c>
      <c r="L8319" t="s">
        <v>60</v>
      </c>
      <c r="M8319">
        <v>3000000</v>
      </c>
      <c r="N8319"/>
      <c r="O8319" t="s">
        <v>9589</v>
      </c>
      <c r="P8319" t="s">
        <v>17515</v>
      </c>
    </row>
    <row r="8320" spans="1:16" x14ac:dyDescent="0.25">
      <c r="A8320" t="s">
        <v>1</v>
      </c>
      <c r="B8320" t="s">
        <v>385</v>
      </c>
      <c r="C8320" t="s">
        <v>17516</v>
      </c>
      <c r="D8320" t="s">
        <v>4346</v>
      </c>
      <c r="E8320" t="s">
        <v>59</v>
      </c>
      <c r="F8320" t="b">
        <v>0</v>
      </c>
      <c r="G8320" t="s">
        <v>19</v>
      </c>
      <c r="H8320" s="1">
        <v>46112.713634259257</v>
      </c>
      <c r="I8320" t="b">
        <v>1</v>
      </c>
      <c r="J8320" t="b">
        <v>0</v>
      </c>
      <c r="K8320" t="s">
        <v>19</v>
      </c>
      <c r="L8320" t="s">
        <v>60</v>
      </c>
      <c r="M8320">
        <v>725000</v>
      </c>
      <c r="N8320"/>
      <c r="O8320" t="s">
        <v>17517</v>
      </c>
      <c r="P8320" t="s">
        <v>17518</v>
      </c>
    </row>
    <row r="8321" spans="1:16" x14ac:dyDescent="0.25">
      <c r="A8321" t="s">
        <v>5</v>
      </c>
      <c r="B8321" t="s">
        <v>17519</v>
      </c>
      <c r="C8321" t="s">
        <v>2204</v>
      </c>
      <c r="D8321" t="s">
        <v>4526</v>
      </c>
      <c r="E8321" t="s">
        <v>59</v>
      </c>
      <c r="F8321" t="b">
        <v>0</v>
      </c>
      <c r="G8321" t="s">
        <v>19</v>
      </c>
      <c r="H8321" s="1">
        <v>46112.713831018518</v>
      </c>
      <c r="I8321" t="b">
        <v>1</v>
      </c>
      <c r="J8321" t="b">
        <v>0</v>
      </c>
      <c r="K8321" t="s">
        <v>19</v>
      </c>
      <c r="L8321" t="s">
        <v>60</v>
      </c>
      <c r="M8321">
        <v>3250000</v>
      </c>
      <c r="N8321"/>
      <c r="O8321" t="s">
        <v>17520</v>
      </c>
      <c r="P8321" t="s">
        <v>666</v>
      </c>
    </row>
    <row r="8322" spans="1:16" x14ac:dyDescent="0.25">
      <c r="A8322" t="s">
        <v>1</v>
      </c>
      <c r="B8322" t="s">
        <v>17521</v>
      </c>
      <c r="C8322" t="s">
        <v>5215</v>
      </c>
      <c r="D8322" t="s">
        <v>4346</v>
      </c>
      <c r="E8322" t="s">
        <v>59</v>
      </c>
      <c r="F8322" t="b">
        <v>0</v>
      </c>
      <c r="G8322" t="s">
        <v>19</v>
      </c>
      <c r="H8322" s="1">
        <v>46112.752210648148</v>
      </c>
      <c r="I8322" t="b">
        <v>0</v>
      </c>
      <c r="J8322" t="b">
        <v>0</v>
      </c>
      <c r="K8322" t="s">
        <v>19</v>
      </c>
      <c r="L8322" t="s">
        <v>60</v>
      </c>
      <c r="M8322">
        <v>1700000</v>
      </c>
      <c r="N8322"/>
      <c r="O8322" t="s">
        <v>17522</v>
      </c>
      <c r="P8322" t="s">
        <v>17523</v>
      </c>
    </row>
    <row r="8323" spans="1:16" x14ac:dyDescent="0.25">
      <c r="A8323" t="s">
        <v>0</v>
      </c>
      <c r="B8323" t="s">
        <v>17524</v>
      </c>
      <c r="C8323" t="s">
        <v>13664</v>
      </c>
      <c r="D8323" t="s">
        <v>4346</v>
      </c>
      <c r="E8323" t="s">
        <v>59</v>
      </c>
      <c r="F8323" t="b">
        <v>0</v>
      </c>
      <c r="G8323" t="s">
        <v>40</v>
      </c>
      <c r="H8323" s="1">
        <v>46112.753032407411</v>
      </c>
      <c r="I8323" t="b">
        <v>1</v>
      </c>
      <c r="J8323" t="b">
        <v>0</v>
      </c>
      <c r="K8323" t="s">
        <v>40</v>
      </c>
      <c r="L8323" t="s">
        <v>60</v>
      </c>
      <c r="M8323">
        <v>41244.5</v>
      </c>
      <c r="N8323"/>
      <c r="O8323" t="s">
        <v>17525</v>
      </c>
    </row>
    <row r="8324" spans="1:16" x14ac:dyDescent="0.25">
      <c r="A8324" t="s">
        <v>2</v>
      </c>
      <c r="B8324" t="s">
        <v>17526</v>
      </c>
      <c r="C8324" t="s">
        <v>172</v>
      </c>
      <c r="D8324" t="s">
        <v>2360</v>
      </c>
      <c r="E8324" t="s">
        <v>59</v>
      </c>
      <c r="F8324" t="b">
        <v>0</v>
      </c>
      <c r="G8324" t="s">
        <v>68</v>
      </c>
      <c r="H8324" s="1">
        <v>46112.753113425933</v>
      </c>
      <c r="I8324" t="b">
        <v>0</v>
      </c>
      <c r="J8324" t="b">
        <v>0</v>
      </c>
      <c r="K8324" t="s">
        <v>41</v>
      </c>
      <c r="L8324" t="s">
        <v>60</v>
      </c>
      <c r="M8324">
        <v>170000</v>
      </c>
      <c r="N8324"/>
      <c r="O8324" t="s">
        <v>17527</v>
      </c>
      <c r="P8324" t="s">
        <v>17528</v>
      </c>
    </row>
    <row r="8325" spans="1:16" x14ac:dyDescent="0.25">
      <c r="A8325" t="s">
        <v>2</v>
      </c>
      <c r="B8325" t="s">
        <v>17526</v>
      </c>
      <c r="C8325" t="s">
        <v>112</v>
      </c>
      <c r="D8325" t="s">
        <v>2360</v>
      </c>
      <c r="E8325" t="s">
        <v>59</v>
      </c>
      <c r="F8325" t="b">
        <v>0</v>
      </c>
      <c r="G8325" t="s">
        <v>65</v>
      </c>
      <c r="H8325" s="1">
        <v>46112.753136574072</v>
      </c>
      <c r="I8325" t="b">
        <v>0</v>
      </c>
      <c r="J8325" t="b">
        <v>0</v>
      </c>
      <c r="K8325" t="s">
        <v>41</v>
      </c>
      <c r="L8325" t="s">
        <v>60</v>
      </c>
      <c r="M8325">
        <v>180000</v>
      </c>
      <c r="N8325"/>
      <c r="O8325" t="s">
        <v>17527</v>
      </c>
      <c r="P8325" t="s">
        <v>17528</v>
      </c>
    </row>
    <row r="8326" spans="1:16" x14ac:dyDescent="0.25">
      <c r="A8326" t="s">
        <v>0</v>
      </c>
      <c r="B8326" t="s">
        <v>17529</v>
      </c>
      <c r="C8326" t="s">
        <v>13</v>
      </c>
      <c r="D8326" t="s">
        <v>4526</v>
      </c>
      <c r="E8326" t="s">
        <v>59</v>
      </c>
      <c r="F8326" t="b">
        <v>0</v>
      </c>
      <c r="G8326" t="s">
        <v>13</v>
      </c>
      <c r="H8326" s="1">
        <v>46112.793483796297</v>
      </c>
      <c r="I8326" t="b">
        <v>0</v>
      </c>
      <c r="J8326" t="b">
        <v>0</v>
      </c>
      <c r="K8326" t="s">
        <v>13</v>
      </c>
      <c r="L8326" t="s">
        <v>60</v>
      </c>
      <c r="M8326">
        <v>160000</v>
      </c>
      <c r="N8326"/>
      <c r="O8326" t="s">
        <v>11145</v>
      </c>
      <c r="P8326" t="s">
        <v>666</v>
      </c>
    </row>
    <row r="8327" spans="1:16" x14ac:dyDescent="0.25">
      <c r="A8327" t="s">
        <v>0</v>
      </c>
      <c r="B8327" t="s">
        <v>2532</v>
      </c>
      <c r="C8327" t="s">
        <v>40</v>
      </c>
      <c r="D8327" t="s">
        <v>4346</v>
      </c>
      <c r="E8327" t="s">
        <v>59</v>
      </c>
      <c r="F8327" t="b">
        <v>0</v>
      </c>
      <c r="G8327" t="s">
        <v>40</v>
      </c>
      <c r="H8327" s="1">
        <v>46112.794618055559</v>
      </c>
      <c r="I8327" t="b">
        <v>1</v>
      </c>
      <c r="J8327" t="b">
        <v>0</v>
      </c>
      <c r="K8327" t="s">
        <v>40</v>
      </c>
      <c r="L8327" t="s">
        <v>60</v>
      </c>
      <c r="M8327">
        <v>33500</v>
      </c>
      <c r="N8327"/>
      <c r="O8327" t="s">
        <v>17530</v>
      </c>
      <c r="P8327" t="s">
        <v>3177</v>
      </c>
    </row>
    <row r="8328" spans="1:16" x14ac:dyDescent="0.25">
      <c r="A8328" t="s">
        <v>0</v>
      </c>
      <c r="B8328" t="s">
        <v>3932</v>
      </c>
      <c r="C8328" t="s">
        <v>330</v>
      </c>
      <c r="D8328" t="s">
        <v>4346</v>
      </c>
      <c r="F8328" t="b">
        <v>0</v>
      </c>
      <c r="G8328" t="s">
        <v>41</v>
      </c>
      <c r="H8328" s="1">
        <v>46112.794641203713</v>
      </c>
      <c r="I8328" t="b">
        <v>1</v>
      </c>
      <c r="J8328" t="b">
        <v>0</v>
      </c>
      <c r="K8328" t="s">
        <v>41</v>
      </c>
      <c r="L8328" t="s">
        <v>74</v>
      </c>
      <c r="M8328"/>
      <c r="N8328">
        <v>40.4</v>
      </c>
      <c r="O8328" t="s">
        <v>8537</v>
      </c>
      <c r="P8328" t="s">
        <v>17531</v>
      </c>
    </row>
    <row r="8329" spans="1:16" x14ac:dyDescent="0.25">
      <c r="A8329" t="s">
        <v>8</v>
      </c>
      <c r="B8329" t="s">
        <v>1920</v>
      </c>
      <c r="C8329" t="s">
        <v>616</v>
      </c>
      <c r="D8329" t="s">
        <v>4526</v>
      </c>
      <c r="E8329" t="s">
        <v>88</v>
      </c>
      <c r="F8329" t="b">
        <v>0</v>
      </c>
      <c r="G8329" t="s">
        <v>73</v>
      </c>
      <c r="H8329" s="1">
        <v>46112.794976851852</v>
      </c>
      <c r="I8329" t="b">
        <v>0</v>
      </c>
      <c r="J8329" t="b">
        <v>0</v>
      </c>
      <c r="K8329" t="s">
        <v>41</v>
      </c>
      <c r="L8329" t="s">
        <v>74</v>
      </c>
      <c r="M8329"/>
      <c r="N8329">
        <v>62.5</v>
      </c>
      <c r="O8329" t="s">
        <v>3926</v>
      </c>
      <c r="P8329" t="s">
        <v>17532</v>
      </c>
    </row>
    <row r="8330" spans="1:16" x14ac:dyDescent="0.25">
      <c r="A8330" t="s">
        <v>8</v>
      </c>
      <c r="B8330" t="s">
        <v>17533</v>
      </c>
      <c r="C8330" t="s">
        <v>76</v>
      </c>
      <c r="D8330" t="s">
        <v>584</v>
      </c>
      <c r="E8330" t="s">
        <v>59</v>
      </c>
      <c r="F8330" t="b">
        <v>1</v>
      </c>
      <c r="G8330" t="s">
        <v>41</v>
      </c>
      <c r="H8330" s="1">
        <v>46112.796076388891</v>
      </c>
      <c r="I8330" t="b">
        <v>0</v>
      </c>
      <c r="J8330" t="b">
        <v>1</v>
      </c>
      <c r="K8330" t="s">
        <v>41</v>
      </c>
      <c r="L8330" t="s">
        <v>74</v>
      </c>
      <c r="M8330"/>
      <c r="N8330">
        <v>17.5</v>
      </c>
      <c r="O8330" t="s">
        <v>584</v>
      </c>
      <c r="P8330" t="s">
        <v>17534</v>
      </c>
    </row>
    <row r="8331" spans="1:16" x14ac:dyDescent="0.25">
      <c r="A8331" t="s">
        <v>0</v>
      </c>
      <c r="B8331" t="s">
        <v>17535</v>
      </c>
      <c r="C8331" t="s">
        <v>81</v>
      </c>
      <c r="D8331" t="s">
        <v>4868</v>
      </c>
      <c r="E8331" t="s">
        <v>59</v>
      </c>
      <c r="F8331" t="b">
        <v>0</v>
      </c>
      <c r="G8331" t="s">
        <v>77</v>
      </c>
      <c r="H8331" s="1">
        <v>46112.834837962961</v>
      </c>
      <c r="I8331" t="b">
        <v>0</v>
      </c>
      <c r="J8331" t="b">
        <v>0</v>
      </c>
      <c r="K8331" t="s">
        <v>41</v>
      </c>
      <c r="L8331" t="s">
        <v>60</v>
      </c>
      <c r="M8331">
        <v>110000</v>
      </c>
      <c r="N8331"/>
      <c r="O8331" t="s">
        <v>17536</v>
      </c>
      <c r="P8331" t="s">
        <v>17537</v>
      </c>
    </row>
    <row r="8332" spans="1:16" x14ac:dyDescent="0.25">
      <c r="A8332" t="s">
        <v>6</v>
      </c>
      <c r="B8332" t="s">
        <v>6</v>
      </c>
      <c r="C8332" t="s">
        <v>1131</v>
      </c>
      <c r="D8332" t="s">
        <v>4526</v>
      </c>
      <c r="E8332" t="s">
        <v>88</v>
      </c>
      <c r="F8332" t="b">
        <v>0</v>
      </c>
      <c r="G8332" t="s">
        <v>89</v>
      </c>
      <c r="H8332" s="1">
        <v>46112.834872685176</v>
      </c>
      <c r="I8332" t="b">
        <v>0</v>
      </c>
      <c r="J8332" t="b">
        <v>0</v>
      </c>
      <c r="K8332" t="s">
        <v>41</v>
      </c>
      <c r="L8332" t="s">
        <v>74</v>
      </c>
      <c r="M8332"/>
      <c r="N8332">
        <v>60</v>
      </c>
      <c r="O8332" t="s">
        <v>105</v>
      </c>
      <c r="P8332" t="s">
        <v>17538</v>
      </c>
    </row>
    <row r="8333" spans="1:16" x14ac:dyDescent="0.25">
      <c r="A8333" t="s">
        <v>4</v>
      </c>
      <c r="B8333" t="s">
        <v>17539</v>
      </c>
      <c r="C8333" t="s">
        <v>112</v>
      </c>
      <c r="D8333" t="s">
        <v>2360</v>
      </c>
      <c r="E8333" t="s">
        <v>59</v>
      </c>
      <c r="F8333" t="b">
        <v>0</v>
      </c>
      <c r="G8333" t="s">
        <v>77</v>
      </c>
      <c r="H8333" s="1">
        <v>46112.83803240741</v>
      </c>
      <c r="I8333" t="b">
        <v>0</v>
      </c>
      <c r="J8333" t="b">
        <v>1</v>
      </c>
      <c r="K8333" t="s">
        <v>41</v>
      </c>
      <c r="L8333" t="s">
        <v>60</v>
      </c>
      <c r="M8333">
        <v>267500</v>
      </c>
      <c r="N8333"/>
      <c r="O8333" t="s">
        <v>17540</v>
      </c>
      <c r="P8333" t="s">
        <v>17541</v>
      </c>
    </row>
    <row r="8334" spans="1:16" x14ac:dyDescent="0.25">
      <c r="A8334" t="s">
        <v>0</v>
      </c>
      <c r="B8334" t="s">
        <v>17542</v>
      </c>
      <c r="C8334" t="s">
        <v>76</v>
      </c>
      <c r="D8334" t="s">
        <v>4630</v>
      </c>
      <c r="E8334" t="s">
        <v>59</v>
      </c>
      <c r="F8334" t="b">
        <v>1</v>
      </c>
      <c r="G8334" t="s">
        <v>41</v>
      </c>
      <c r="H8334" s="1">
        <v>46112.877986111111</v>
      </c>
      <c r="I8334" t="b">
        <v>0</v>
      </c>
      <c r="J8334" t="b">
        <v>0</v>
      </c>
      <c r="K8334" t="s">
        <v>41</v>
      </c>
      <c r="L8334" t="s">
        <v>60</v>
      </c>
      <c r="M8334">
        <v>85000</v>
      </c>
      <c r="N8334"/>
      <c r="O8334" t="s">
        <v>17479</v>
      </c>
      <c r="P8334" t="s">
        <v>310</v>
      </c>
    </row>
    <row r="8335" spans="1:16" x14ac:dyDescent="0.25">
      <c r="A8335" t="s">
        <v>2</v>
      </c>
      <c r="B8335" t="s">
        <v>191</v>
      </c>
      <c r="C8335" t="s">
        <v>616</v>
      </c>
      <c r="D8335" t="s">
        <v>4526</v>
      </c>
      <c r="E8335" t="s">
        <v>59</v>
      </c>
      <c r="F8335" t="b">
        <v>0</v>
      </c>
      <c r="G8335" t="s">
        <v>73</v>
      </c>
      <c r="H8335" s="1">
        <v>46112.878136574072</v>
      </c>
      <c r="I8335" t="b">
        <v>0</v>
      </c>
      <c r="J8335" t="b">
        <v>1</v>
      </c>
      <c r="K8335" t="s">
        <v>41</v>
      </c>
      <c r="L8335" t="s">
        <v>60</v>
      </c>
      <c r="M8335">
        <v>209000</v>
      </c>
      <c r="N8335"/>
      <c r="O8335" t="s">
        <v>98</v>
      </c>
      <c r="P8335" t="s">
        <v>3601</v>
      </c>
    </row>
    <row r="8336" spans="1:16" x14ac:dyDescent="0.25">
      <c r="A8336" t="s">
        <v>1</v>
      </c>
      <c r="B8336" t="s">
        <v>17543</v>
      </c>
      <c r="C8336" t="s">
        <v>901</v>
      </c>
      <c r="D8336" t="s">
        <v>4346</v>
      </c>
      <c r="E8336" t="s">
        <v>59</v>
      </c>
      <c r="F8336" t="b">
        <v>0</v>
      </c>
      <c r="G8336" t="s">
        <v>77</v>
      </c>
      <c r="H8336" s="1">
        <v>46112.879467592589</v>
      </c>
      <c r="I8336" t="b">
        <v>0</v>
      </c>
      <c r="J8336" t="b">
        <v>0</v>
      </c>
      <c r="K8336" t="s">
        <v>41</v>
      </c>
      <c r="L8336" t="s">
        <v>74</v>
      </c>
      <c r="M8336"/>
      <c r="N8336">
        <v>80</v>
      </c>
      <c r="O8336" t="s">
        <v>2224</v>
      </c>
      <c r="P8336" t="s">
        <v>17544</v>
      </c>
    </row>
    <row r="8337" spans="1:16" x14ac:dyDescent="0.25">
      <c r="A8337" t="s">
        <v>1</v>
      </c>
      <c r="B8337" t="s">
        <v>17545</v>
      </c>
      <c r="C8337" t="s">
        <v>190</v>
      </c>
      <c r="D8337" t="s">
        <v>4526</v>
      </c>
      <c r="E8337" t="s">
        <v>88</v>
      </c>
      <c r="F8337" t="b">
        <v>0</v>
      </c>
      <c r="G8337" t="s">
        <v>73</v>
      </c>
      <c r="H8337" s="1">
        <v>46112.879606481481</v>
      </c>
      <c r="I8337" t="b">
        <v>1</v>
      </c>
      <c r="J8337" t="b">
        <v>0</v>
      </c>
      <c r="K8337" t="s">
        <v>41</v>
      </c>
      <c r="L8337" t="s">
        <v>74</v>
      </c>
      <c r="M8337"/>
      <c r="N8337">
        <v>67.5</v>
      </c>
      <c r="O8337" t="s">
        <v>7261</v>
      </c>
      <c r="P8337" t="s">
        <v>17546</v>
      </c>
    </row>
    <row r="8338" spans="1:16" x14ac:dyDescent="0.25">
      <c r="A8338" t="s">
        <v>5</v>
      </c>
      <c r="B8338" t="s">
        <v>17547</v>
      </c>
      <c r="C8338" t="s">
        <v>396</v>
      </c>
      <c r="D8338" t="s">
        <v>4346</v>
      </c>
      <c r="E8338" t="s">
        <v>59</v>
      </c>
      <c r="F8338" t="b">
        <v>0</v>
      </c>
      <c r="G8338" t="s">
        <v>89</v>
      </c>
      <c r="H8338" s="1">
        <v>46112.879629629628</v>
      </c>
      <c r="I8338" t="b">
        <v>0</v>
      </c>
      <c r="J8338" t="b">
        <v>1</v>
      </c>
      <c r="K8338" t="s">
        <v>41</v>
      </c>
      <c r="L8338" t="s">
        <v>74</v>
      </c>
      <c r="M8338"/>
      <c r="N8338">
        <v>41.905000000000001</v>
      </c>
      <c r="O8338" t="s">
        <v>4492</v>
      </c>
      <c r="P8338" t="s">
        <v>17488</v>
      </c>
    </row>
    <row r="8339" spans="1:16" x14ac:dyDescent="0.25">
      <c r="A8339" t="s">
        <v>1</v>
      </c>
      <c r="B8339" t="s">
        <v>17548</v>
      </c>
      <c r="C8339" t="s">
        <v>246</v>
      </c>
      <c r="D8339" t="s">
        <v>4346</v>
      </c>
      <c r="E8339" t="s">
        <v>59</v>
      </c>
      <c r="F8339" t="b">
        <v>0</v>
      </c>
      <c r="G8339" t="s">
        <v>65</v>
      </c>
      <c r="H8339" s="1">
        <v>46112.879629629628</v>
      </c>
      <c r="I8339" t="b">
        <v>0</v>
      </c>
      <c r="J8339" t="b">
        <v>0</v>
      </c>
      <c r="K8339" t="s">
        <v>41</v>
      </c>
      <c r="L8339" t="s">
        <v>60</v>
      </c>
      <c r="M8339">
        <v>130000</v>
      </c>
      <c r="N8339"/>
      <c r="O8339" t="s">
        <v>480</v>
      </c>
      <c r="P8339" t="s">
        <v>2303</v>
      </c>
    </row>
    <row r="8340" spans="1:16" x14ac:dyDescent="0.25">
      <c r="A8340" t="s">
        <v>1</v>
      </c>
      <c r="B8340" t="s">
        <v>17549</v>
      </c>
      <c r="C8340" t="s">
        <v>167</v>
      </c>
      <c r="D8340" t="s">
        <v>4346</v>
      </c>
      <c r="E8340" t="s">
        <v>59</v>
      </c>
      <c r="F8340" t="b">
        <v>0</v>
      </c>
      <c r="G8340" t="s">
        <v>77</v>
      </c>
      <c r="H8340" s="1">
        <v>46112.879710648151</v>
      </c>
      <c r="I8340" t="b">
        <v>0</v>
      </c>
      <c r="J8340" t="b">
        <v>1</v>
      </c>
      <c r="K8340" t="s">
        <v>41</v>
      </c>
      <c r="L8340" t="s">
        <v>60</v>
      </c>
      <c r="M8340">
        <v>207500</v>
      </c>
      <c r="N8340"/>
      <c r="O8340" t="s">
        <v>17550</v>
      </c>
      <c r="P8340" t="s">
        <v>17192</v>
      </c>
    </row>
    <row r="8341" spans="1:16" x14ac:dyDescent="0.25">
      <c r="A8341" t="s">
        <v>1</v>
      </c>
      <c r="B8341" t="s">
        <v>17551</v>
      </c>
      <c r="C8341" t="s">
        <v>162</v>
      </c>
      <c r="D8341" t="s">
        <v>4526</v>
      </c>
      <c r="E8341" t="s">
        <v>59</v>
      </c>
      <c r="F8341" t="b">
        <v>0</v>
      </c>
      <c r="G8341" t="s">
        <v>73</v>
      </c>
      <c r="H8341" s="1">
        <v>46112.919803240737</v>
      </c>
      <c r="I8341" t="b">
        <v>0</v>
      </c>
      <c r="J8341" t="b">
        <v>0</v>
      </c>
      <c r="K8341" t="s">
        <v>41</v>
      </c>
      <c r="L8341" t="s">
        <v>60</v>
      </c>
      <c r="M8341">
        <v>157500</v>
      </c>
      <c r="N8341"/>
      <c r="O8341" t="s">
        <v>12435</v>
      </c>
      <c r="P8341" t="s">
        <v>17552</v>
      </c>
    </row>
    <row r="8342" spans="1:16" x14ac:dyDescent="0.25">
      <c r="A8342" t="s">
        <v>3</v>
      </c>
      <c r="B8342" t="s">
        <v>9621</v>
      </c>
      <c r="C8342" t="s">
        <v>2432</v>
      </c>
      <c r="D8342" t="s">
        <v>2360</v>
      </c>
      <c r="E8342" t="s">
        <v>59</v>
      </c>
      <c r="F8342" t="b">
        <v>0</v>
      </c>
      <c r="G8342" t="s">
        <v>89</v>
      </c>
      <c r="H8342" s="1">
        <v>46112.95988425926</v>
      </c>
      <c r="I8342" t="b">
        <v>1</v>
      </c>
      <c r="J8342" t="b">
        <v>0</v>
      </c>
      <c r="K8342" t="s">
        <v>41</v>
      </c>
      <c r="L8342" t="s">
        <v>74</v>
      </c>
      <c r="M8342"/>
      <c r="N8342">
        <v>52.5</v>
      </c>
      <c r="O8342" t="s">
        <v>4222</v>
      </c>
      <c r="P8342" t="s">
        <v>283</v>
      </c>
    </row>
    <row r="8343" spans="1:16" x14ac:dyDescent="0.25">
      <c r="A8343" t="s">
        <v>3</v>
      </c>
      <c r="B8343" t="s">
        <v>1769</v>
      </c>
      <c r="C8343" t="s">
        <v>4765</v>
      </c>
      <c r="D8343" t="s">
        <v>17553</v>
      </c>
      <c r="E8343" t="s">
        <v>59</v>
      </c>
      <c r="F8343" t="b">
        <v>0</v>
      </c>
      <c r="G8343" t="s">
        <v>40</v>
      </c>
      <c r="H8343" s="1">
        <v>46112.961435185192</v>
      </c>
      <c r="I8343" t="b">
        <v>1</v>
      </c>
      <c r="J8343" t="b">
        <v>0</v>
      </c>
      <c r="K8343" t="s">
        <v>40</v>
      </c>
      <c r="L8343" t="s">
        <v>60</v>
      </c>
      <c r="M8343">
        <v>57500</v>
      </c>
      <c r="N8343"/>
      <c r="O8343" t="s">
        <v>11433</v>
      </c>
      <c r="P8343" t="s">
        <v>17554</v>
      </c>
    </row>
    <row r="8344" spans="1:16" x14ac:dyDescent="0.25">
      <c r="A8344" t="s">
        <v>0</v>
      </c>
      <c r="B8344" t="s">
        <v>10925</v>
      </c>
      <c r="C8344" t="s">
        <v>246</v>
      </c>
      <c r="D8344" t="s">
        <v>4526</v>
      </c>
      <c r="E8344" t="s">
        <v>59</v>
      </c>
      <c r="F8344" t="b">
        <v>0</v>
      </c>
      <c r="G8344" t="s">
        <v>65</v>
      </c>
      <c r="H8344" s="1">
        <v>46112.961562500001</v>
      </c>
      <c r="I8344" t="b">
        <v>0</v>
      </c>
      <c r="J8344" t="b">
        <v>1</v>
      </c>
      <c r="K8344" t="s">
        <v>41</v>
      </c>
      <c r="L8344" t="s">
        <v>60</v>
      </c>
      <c r="M8344">
        <v>71973.2</v>
      </c>
      <c r="N8344"/>
      <c r="O8344" t="s">
        <v>3636</v>
      </c>
      <c r="P8344" t="s">
        <v>3856</v>
      </c>
    </row>
    <row r="8345" spans="1:16" x14ac:dyDescent="0.25">
      <c r="A8345" t="s">
        <v>0</v>
      </c>
      <c r="B8345" t="s">
        <v>17555</v>
      </c>
      <c r="C8345" t="s">
        <v>10318</v>
      </c>
      <c r="D8345" t="s">
        <v>6200</v>
      </c>
      <c r="E8345" t="s">
        <v>59</v>
      </c>
      <c r="F8345" t="b">
        <v>0</v>
      </c>
      <c r="G8345" t="s">
        <v>68</v>
      </c>
      <c r="H8345" s="1">
        <v>46113.001597222217</v>
      </c>
      <c r="I8345" t="b">
        <v>1</v>
      </c>
      <c r="J8345" t="b">
        <v>1</v>
      </c>
      <c r="K8345" t="s">
        <v>41</v>
      </c>
      <c r="L8345" t="s">
        <v>60</v>
      </c>
      <c r="M8345">
        <v>88582</v>
      </c>
      <c r="N8345"/>
      <c r="O8345" t="s">
        <v>17556</v>
      </c>
      <c r="P8345" t="s">
        <v>196</v>
      </c>
    </row>
    <row r="8346" spans="1:16" x14ac:dyDescent="0.25">
      <c r="A8346" t="s">
        <v>6</v>
      </c>
      <c r="B8346" t="s">
        <v>17557</v>
      </c>
      <c r="C8346" t="s">
        <v>3318</v>
      </c>
      <c r="D8346" t="s">
        <v>2360</v>
      </c>
      <c r="E8346" t="s">
        <v>59</v>
      </c>
      <c r="F8346" t="b">
        <v>0</v>
      </c>
      <c r="G8346" t="s">
        <v>65</v>
      </c>
      <c r="H8346" s="1">
        <v>46113.003136574072</v>
      </c>
      <c r="I8346" t="b">
        <v>0</v>
      </c>
      <c r="J8346" t="b">
        <v>0</v>
      </c>
      <c r="K8346" t="s">
        <v>41</v>
      </c>
      <c r="L8346" t="s">
        <v>60</v>
      </c>
      <c r="M8346">
        <v>116155</v>
      </c>
      <c r="N8346"/>
      <c r="O8346" t="s">
        <v>17558</v>
      </c>
      <c r="P8346" t="s">
        <v>17559</v>
      </c>
    </row>
    <row r="8347" spans="1:16" x14ac:dyDescent="0.25">
      <c r="A8347" t="s">
        <v>2</v>
      </c>
      <c r="B8347" t="s">
        <v>17560</v>
      </c>
      <c r="C8347" t="s">
        <v>3318</v>
      </c>
      <c r="D8347" t="s">
        <v>2360</v>
      </c>
      <c r="E8347" t="s">
        <v>59</v>
      </c>
      <c r="F8347" t="b">
        <v>0</v>
      </c>
      <c r="G8347" t="s">
        <v>65</v>
      </c>
      <c r="H8347" s="1">
        <v>46113.003136574072</v>
      </c>
      <c r="I8347" t="b">
        <v>0</v>
      </c>
      <c r="J8347" t="b">
        <v>0</v>
      </c>
      <c r="K8347" t="s">
        <v>41</v>
      </c>
      <c r="L8347" t="s">
        <v>60</v>
      </c>
      <c r="M8347">
        <v>100635</v>
      </c>
      <c r="N8347"/>
      <c r="O8347" t="s">
        <v>17558</v>
      </c>
      <c r="P8347" t="s">
        <v>17561</v>
      </c>
    </row>
    <row r="8348" spans="1:16" x14ac:dyDescent="0.25">
      <c r="A8348" t="s">
        <v>0</v>
      </c>
      <c r="B8348" t="s">
        <v>17562</v>
      </c>
      <c r="C8348" t="s">
        <v>13664</v>
      </c>
      <c r="D8348" t="s">
        <v>4526</v>
      </c>
      <c r="E8348" t="s">
        <v>59</v>
      </c>
      <c r="F8348" t="b">
        <v>0</v>
      </c>
      <c r="G8348" t="s">
        <v>40</v>
      </c>
      <c r="H8348" s="1">
        <v>46113.00440972222</v>
      </c>
      <c r="I8348" t="b">
        <v>0</v>
      </c>
      <c r="J8348" t="b">
        <v>0</v>
      </c>
      <c r="K8348" t="s">
        <v>40</v>
      </c>
      <c r="L8348" t="s">
        <v>60</v>
      </c>
      <c r="M8348">
        <v>41244.5</v>
      </c>
      <c r="N8348"/>
      <c r="O8348" t="s">
        <v>17563</v>
      </c>
      <c r="P8348" t="s">
        <v>219</v>
      </c>
    </row>
    <row r="8349" spans="1:16" x14ac:dyDescent="0.25">
      <c r="A8349" t="s">
        <v>4</v>
      </c>
      <c r="B8349" t="s">
        <v>17564</v>
      </c>
      <c r="C8349" t="s">
        <v>507</v>
      </c>
      <c r="D8349" t="s">
        <v>2360</v>
      </c>
      <c r="E8349" t="s">
        <v>59</v>
      </c>
      <c r="F8349" t="b">
        <v>0</v>
      </c>
      <c r="G8349" t="s">
        <v>89</v>
      </c>
      <c r="H8349" s="1">
        <v>46113.004629629628</v>
      </c>
      <c r="I8349" t="b">
        <v>1</v>
      </c>
      <c r="J8349" t="b">
        <v>1</v>
      </c>
      <c r="K8349" t="s">
        <v>41</v>
      </c>
      <c r="L8349" t="s">
        <v>60</v>
      </c>
      <c r="M8349">
        <v>130000</v>
      </c>
      <c r="N8349"/>
      <c r="O8349" t="s">
        <v>17565</v>
      </c>
      <c r="P8349" t="s">
        <v>17566</v>
      </c>
    </row>
    <row r="8350" spans="1:16" x14ac:dyDescent="0.25">
      <c r="A8350" t="s">
        <v>0</v>
      </c>
      <c r="B8350" t="s">
        <v>17567</v>
      </c>
      <c r="C8350" t="s">
        <v>1038</v>
      </c>
      <c r="D8350" t="s">
        <v>4346</v>
      </c>
      <c r="E8350" t="s">
        <v>59</v>
      </c>
      <c r="F8350" t="b">
        <v>0</v>
      </c>
      <c r="G8350" t="s">
        <v>73</v>
      </c>
      <c r="H8350" s="1">
        <v>46113.043171296304</v>
      </c>
      <c r="I8350" t="b">
        <v>0</v>
      </c>
      <c r="J8350" t="b">
        <v>1</v>
      </c>
      <c r="K8350" t="s">
        <v>41</v>
      </c>
      <c r="L8350" t="s">
        <v>60</v>
      </c>
      <c r="M8350">
        <v>90000</v>
      </c>
      <c r="N8350"/>
      <c r="O8350" t="s">
        <v>2850</v>
      </c>
      <c r="P8350" t="s">
        <v>9553</v>
      </c>
    </row>
    <row r="8351" spans="1:16" x14ac:dyDescent="0.25">
      <c r="A8351" t="s">
        <v>2</v>
      </c>
      <c r="B8351" t="s">
        <v>17568</v>
      </c>
      <c r="C8351" t="s">
        <v>420</v>
      </c>
      <c r="D8351" t="s">
        <v>5721</v>
      </c>
      <c r="E8351" t="s">
        <v>59</v>
      </c>
      <c r="F8351" t="b">
        <v>0</v>
      </c>
      <c r="G8351" t="s">
        <v>65</v>
      </c>
      <c r="H8351" s="1">
        <v>46113.253553240742</v>
      </c>
      <c r="I8351" t="b">
        <v>0</v>
      </c>
      <c r="J8351" t="b">
        <v>1</v>
      </c>
      <c r="K8351" t="s">
        <v>41</v>
      </c>
      <c r="L8351" t="s">
        <v>60</v>
      </c>
      <c r="M8351">
        <v>85000</v>
      </c>
      <c r="N8351"/>
      <c r="O8351" t="s">
        <v>9518</v>
      </c>
      <c r="P8351" t="s">
        <v>17569</v>
      </c>
    </row>
    <row r="8352" spans="1:16" x14ac:dyDescent="0.25">
      <c r="A8352" t="s">
        <v>2</v>
      </c>
      <c r="B8352" t="s">
        <v>17570</v>
      </c>
      <c r="C8352" t="s">
        <v>76</v>
      </c>
      <c r="D8352" t="s">
        <v>5721</v>
      </c>
      <c r="E8352" t="s">
        <v>59</v>
      </c>
      <c r="F8352" t="b">
        <v>1</v>
      </c>
      <c r="G8352" t="s">
        <v>41</v>
      </c>
      <c r="H8352" s="1">
        <v>46113.254629629628</v>
      </c>
      <c r="I8352" t="b">
        <v>0</v>
      </c>
      <c r="J8352" t="b">
        <v>1</v>
      </c>
      <c r="K8352" t="s">
        <v>41</v>
      </c>
      <c r="L8352" t="s">
        <v>60</v>
      </c>
      <c r="M8352">
        <v>120000</v>
      </c>
      <c r="N8352"/>
      <c r="O8352" t="s">
        <v>2674</v>
      </c>
      <c r="P8352" t="s">
        <v>1493</v>
      </c>
    </row>
    <row r="8353" spans="1:16" x14ac:dyDescent="0.25">
      <c r="A8353" t="s">
        <v>8</v>
      </c>
      <c r="B8353" t="s">
        <v>17571</v>
      </c>
      <c r="C8353" t="s">
        <v>41</v>
      </c>
      <c r="D8353" t="s">
        <v>4526</v>
      </c>
      <c r="E8353" t="s">
        <v>59</v>
      </c>
      <c r="F8353" t="b">
        <v>0</v>
      </c>
      <c r="G8353" t="s">
        <v>41</v>
      </c>
      <c r="H8353" s="1">
        <v>46113.254629629628</v>
      </c>
      <c r="I8353" t="b">
        <v>0</v>
      </c>
      <c r="J8353" t="b">
        <v>0</v>
      </c>
      <c r="K8353" t="s">
        <v>41</v>
      </c>
      <c r="L8353" t="s">
        <v>60</v>
      </c>
      <c r="M8353">
        <v>182500</v>
      </c>
      <c r="N8353"/>
      <c r="O8353" t="s">
        <v>10582</v>
      </c>
    </row>
    <row r="8354" spans="1:16" x14ac:dyDescent="0.25">
      <c r="A8354" t="s">
        <v>3</v>
      </c>
      <c r="B8354" t="s">
        <v>17572</v>
      </c>
      <c r="C8354" t="s">
        <v>79</v>
      </c>
      <c r="D8354" t="s">
        <v>5493</v>
      </c>
      <c r="E8354" t="s">
        <v>59</v>
      </c>
      <c r="F8354" t="b">
        <v>0</v>
      </c>
      <c r="G8354" t="s">
        <v>77</v>
      </c>
      <c r="H8354" s="1">
        <v>46113.29383101852</v>
      </c>
      <c r="I8354" t="b">
        <v>0</v>
      </c>
      <c r="J8354" t="b">
        <v>1</v>
      </c>
      <c r="K8354" t="s">
        <v>41</v>
      </c>
      <c r="L8354" t="s">
        <v>60</v>
      </c>
      <c r="M8354">
        <v>143000</v>
      </c>
      <c r="N8354"/>
      <c r="O8354" t="s">
        <v>784</v>
      </c>
      <c r="P8354" t="s">
        <v>17573</v>
      </c>
    </row>
    <row r="8355" spans="1:16" x14ac:dyDescent="0.25">
      <c r="A8355" t="s">
        <v>4</v>
      </c>
      <c r="B8355" t="s">
        <v>17574</v>
      </c>
      <c r="C8355" t="s">
        <v>500</v>
      </c>
      <c r="D8355" t="s">
        <v>2360</v>
      </c>
      <c r="E8355" t="s">
        <v>59</v>
      </c>
      <c r="F8355" t="b">
        <v>0</v>
      </c>
      <c r="G8355" t="s">
        <v>13</v>
      </c>
      <c r="H8355" s="1">
        <v>46113.296863425923</v>
      </c>
      <c r="I8355" t="b">
        <v>0</v>
      </c>
      <c r="J8355" t="b">
        <v>0</v>
      </c>
      <c r="K8355" t="s">
        <v>13</v>
      </c>
      <c r="L8355" t="s">
        <v>60</v>
      </c>
      <c r="M8355">
        <v>220000</v>
      </c>
      <c r="N8355"/>
      <c r="O8355" t="s">
        <v>17575</v>
      </c>
      <c r="P8355" t="s">
        <v>17576</v>
      </c>
    </row>
    <row r="8356" spans="1:16" x14ac:dyDescent="0.25">
      <c r="A8356" t="s">
        <v>3</v>
      </c>
      <c r="B8356" t="s">
        <v>17577</v>
      </c>
      <c r="C8356" t="s">
        <v>81</v>
      </c>
      <c r="D8356" t="s">
        <v>4526</v>
      </c>
      <c r="E8356" t="s">
        <v>59</v>
      </c>
      <c r="F8356" t="b">
        <v>0</v>
      </c>
      <c r="G8356" t="s">
        <v>77</v>
      </c>
      <c r="H8356" s="1">
        <v>46113.335578703707</v>
      </c>
      <c r="I8356" t="b">
        <v>0</v>
      </c>
      <c r="J8356" t="b">
        <v>1</v>
      </c>
      <c r="K8356" t="s">
        <v>41</v>
      </c>
      <c r="L8356" t="s">
        <v>60</v>
      </c>
      <c r="M8356">
        <v>195000</v>
      </c>
      <c r="N8356"/>
      <c r="O8356" t="s">
        <v>17578</v>
      </c>
      <c r="P8356" t="s">
        <v>3903</v>
      </c>
    </row>
    <row r="8357" spans="1:16" x14ac:dyDescent="0.25">
      <c r="A8357" t="s">
        <v>0</v>
      </c>
      <c r="B8357" t="s">
        <v>130</v>
      </c>
      <c r="C8357" t="s">
        <v>39</v>
      </c>
      <c r="D8357" t="s">
        <v>4346</v>
      </c>
      <c r="E8357" t="s">
        <v>59</v>
      </c>
      <c r="F8357" t="b">
        <v>0</v>
      </c>
      <c r="G8357" t="s">
        <v>39</v>
      </c>
      <c r="H8357" s="1">
        <v>46113.336736111109</v>
      </c>
      <c r="I8357" t="b">
        <v>1</v>
      </c>
      <c r="J8357" t="b">
        <v>0</v>
      </c>
      <c r="K8357" t="s">
        <v>39</v>
      </c>
      <c r="L8357" t="s">
        <v>74</v>
      </c>
      <c r="M8357"/>
      <c r="N8357">
        <v>392.5</v>
      </c>
      <c r="O8357" t="s">
        <v>17579</v>
      </c>
    </row>
    <row r="8358" spans="1:16" x14ac:dyDescent="0.25">
      <c r="A8358" t="s">
        <v>2</v>
      </c>
      <c r="B8358" t="s">
        <v>17580</v>
      </c>
      <c r="C8358" t="s">
        <v>79</v>
      </c>
      <c r="D8358" t="s">
        <v>4346</v>
      </c>
      <c r="E8358" t="s">
        <v>59</v>
      </c>
      <c r="F8358" t="b">
        <v>0</v>
      </c>
      <c r="G8358" t="s">
        <v>77</v>
      </c>
      <c r="H8358" s="1">
        <v>46113.336828703701</v>
      </c>
      <c r="I8358" t="b">
        <v>0</v>
      </c>
      <c r="J8358" t="b">
        <v>1</v>
      </c>
      <c r="K8358" t="s">
        <v>41</v>
      </c>
      <c r="L8358" t="s">
        <v>60</v>
      </c>
      <c r="M8358">
        <v>235000</v>
      </c>
      <c r="N8358"/>
      <c r="O8358" t="s">
        <v>1990</v>
      </c>
      <c r="P8358" t="s">
        <v>310</v>
      </c>
    </row>
    <row r="8359" spans="1:16" x14ac:dyDescent="0.25">
      <c r="A8359" t="s">
        <v>2</v>
      </c>
      <c r="B8359" t="s">
        <v>17581</v>
      </c>
      <c r="C8359" t="s">
        <v>142</v>
      </c>
      <c r="D8359" t="s">
        <v>5493</v>
      </c>
      <c r="E8359" t="s">
        <v>59</v>
      </c>
      <c r="F8359" t="b">
        <v>0</v>
      </c>
      <c r="G8359" t="s">
        <v>65</v>
      </c>
      <c r="H8359" s="1">
        <v>46113.336875000001</v>
      </c>
      <c r="I8359" t="b">
        <v>0</v>
      </c>
      <c r="J8359" t="b">
        <v>0</v>
      </c>
      <c r="K8359" t="s">
        <v>41</v>
      </c>
      <c r="L8359" t="s">
        <v>60</v>
      </c>
      <c r="M8359">
        <v>98000</v>
      </c>
      <c r="N8359"/>
      <c r="O8359" t="s">
        <v>17582</v>
      </c>
      <c r="P8359" t="s">
        <v>310</v>
      </c>
    </row>
    <row r="8360" spans="1:16" x14ac:dyDescent="0.25">
      <c r="A8360" t="s">
        <v>1</v>
      </c>
      <c r="B8360" t="s">
        <v>17583</v>
      </c>
      <c r="C8360" t="s">
        <v>422</v>
      </c>
      <c r="D8360" t="s">
        <v>5493</v>
      </c>
      <c r="E8360" t="s">
        <v>59</v>
      </c>
      <c r="F8360" t="b">
        <v>0</v>
      </c>
      <c r="G8360" t="s">
        <v>65</v>
      </c>
      <c r="H8360" s="1">
        <v>46113.338136574072</v>
      </c>
      <c r="I8360" t="b">
        <v>0</v>
      </c>
      <c r="J8360" t="b">
        <v>0</v>
      </c>
      <c r="K8360" t="s">
        <v>41</v>
      </c>
      <c r="L8360" t="s">
        <v>60</v>
      </c>
      <c r="M8360">
        <v>151000</v>
      </c>
      <c r="N8360"/>
      <c r="O8360" t="s">
        <v>17584</v>
      </c>
      <c r="P8360" t="s">
        <v>17585</v>
      </c>
    </row>
    <row r="8361" spans="1:16" x14ac:dyDescent="0.25">
      <c r="A8361" t="s">
        <v>5</v>
      </c>
      <c r="B8361" t="s">
        <v>17586</v>
      </c>
      <c r="C8361" t="s">
        <v>13</v>
      </c>
      <c r="D8361" t="s">
        <v>5721</v>
      </c>
      <c r="E8361" t="s">
        <v>59</v>
      </c>
      <c r="F8361" t="b">
        <v>0</v>
      </c>
      <c r="G8361" t="s">
        <v>13</v>
      </c>
      <c r="H8361" s="1">
        <v>46113.338518518518</v>
      </c>
      <c r="I8361" t="b">
        <v>1</v>
      </c>
      <c r="J8361" t="b">
        <v>0</v>
      </c>
      <c r="K8361" t="s">
        <v>13</v>
      </c>
      <c r="L8361" t="s">
        <v>60</v>
      </c>
      <c r="M8361">
        <v>145000</v>
      </c>
      <c r="N8361"/>
      <c r="O8361" t="s">
        <v>14864</v>
      </c>
      <c r="P8361" t="s">
        <v>17587</v>
      </c>
    </row>
    <row r="8362" spans="1:16" x14ac:dyDescent="0.25">
      <c r="A8362" t="s">
        <v>1</v>
      </c>
      <c r="B8362" t="s">
        <v>17588</v>
      </c>
      <c r="C8362" t="s">
        <v>13</v>
      </c>
      <c r="D8362" t="s">
        <v>5721</v>
      </c>
      <c r="E8362" t="s">
        <v>59</v>
      </c>
      <c r="F8362" t="b">
        <v>0</v>
      </c>
      <c r="G8362" t="s">
        <v>13</v>
      </c>
      <c r="H8362" s="1">
        <v>46113.338518518518</v>
      </c>
      <c r="I8362" t="b">
        <v>1</v>
      </c>
      <c r="J8362" t="b">
        <v>0</v>
      </c>
      <c r="K8362" t="s">
        <v>13</v>
      </c>
      <c r="L8362" t="s">
        <v>60</v>
      </c>
      <c r="M8362">
        <v>66800</v>
      </c>
      <c r="N8362"/>
      <c r="O8362" t="s">
        <v>14008</v>
      </c>
      <c r="P8362" t="s">
        <v>14009</v>
      </c>
    </row>
    <row r="8363" spans="1:16" x14ac:dyDescent="0.25">
      <c r="A8363" t="s">
        <v>1</v>
      </c>
      <c r="B8363" t="s">
        <v>17589</v>
      </c>
      <c r="C8363" t="s">
        <v>5795</v>
      </c>
      <c r="D8363" t="s">
        <v>4526</v>
      </c>
      <c r="E8363" t="s">
        <v>59</v>
      </c>
      <c r="F8363" t="b">
        <v>0</v>
      </c>
      <c r="G8363" t="s">
        <v>40</v>
      </c>
      <c r="H8363" s="1">
        <v>46113.339560185188</v>
      </c>
      <c r="I8363" t="b">
        <v>0</v>
      </c>
      <c r="J8363" t="b">
        <v>0</v>
      </c>
      <c r="K8363" t="s">
        <v>40</v>
      </c>
      <c r="L8363" t="s">
        <v>60</v>
      </c>
      <c r="M8363">
        <v>55000</v>
      </c>
      <c r="N8363"/>
      <c r="O8363" t="s">
        <v>17590</v>
      </c>
      <c r="P8363" t="s">
        <v>17591</v>
      </c>
    </row>
    <row r="8364" spans="1:16" x14ac:dyDescent="0.25">
      <c r="A8364" t="s">
        <v>1</v>
      </c>
      <c r="B8364" t="s">
        <v>17592</v>
      </c>
      <c r="C8364" t="s">
        <v>6956</v>
      </c>
      <c r="D8364" t="s">
        <v>4526</v>
      </c>
      <c r="E8364" t="s">
        <v>59</v>
      </c>
      <c r="F8364" t="b">
        <v>0</v>
      </c>
      <c r="G8364" t="s">
        <v>40</v>
      </c>
      <c r="H8364" s="1">
        <v>46113.339687500003</v>
      </c>
      <c r="I8364" t="b">
        <v>0</v>
      </c>
      <c r="J8364" t="b">
        <v>0</v>
      </c>
      <c r="K8364" t="s">
        <v>40</v>
      </c>
      <c r="L8364" t="s">
        <v>60</v>
      </c>
      <c r="M8364">
        <v>100000</v>
      </c>
      <c r="N8364"/>
      <c r="O8364" t="s">
        <v>17593</v>
      </c>
    </row>
    <row r="8365" spans="1:16" x14ac:dyDescent="0.25">
      <c r="A8365" t="s">
        <v>5</v>
      </c>
      <c r="B8365" t="s">
        <v>5</v>
      </c>
      <c r="C8365" t="s">
        <v>17594</v>
      </c>
      <c r="D8365" t="s">
        <v>4346</v>
      </c>
      <c r="E8365" t="s">
        <v>59</v>
      </c>
      <c r="F8365" t="b">
        <v>0</v>
      </c>
      <c r="G8365" t="s">
        <v>68</v>
      </c>
      <c r="H8365" s="1">
        <v>46113.379745370366</v>
      </c>
      <c r="I8365" t="b">
        <v>0</v>
      </c>
      <c r="J8365" t="b">
        <v>0</v>
      </c>
      <c r="K8365" t="s">
        <v>41</v>
      </c>
      <c r="L8365" t="s">
        <v>60</v>
      </c>
      <c r="M8365">
        <v>80837.065000000002</v>
      </c>
      <c r="N8365"/>
      <c r="O8365" t="s">
        <v>17595</v>
      </c>
      <c r="P8365" t="s">
        <v>17596</v>
      </c>
    </row>
    <row r="8366" spans="1:16" x14ac:dyDescent="0.25">
      <c r="A8366" t="s">
        <v>1</v>
      </c>
      <c r="B8366" t="s">
        <v>17597</v>
      </c>
      <c r="C8366" t="s">
        <v>172</v>
      </c>
      <c r="D8366" t="s">
        <v>4526</v>
      </c>
      <c r="E8366" t="s">
        <v>59</v>
      </c>
      <c r="F8366" t="b">
        <v>0</v>
      </c>
      <c r="G8366" t="s">
        <v>68</v>
      </c>
      <c r="H8366" s="1">
        <v>46113.379745370366</v>
      </c>
      <c r="I8366" t="b">
        <v>1</v>
      </c>
      <c r="J8366" t="b">
        <v>1</v>
      </c>
      <c r="K8366" t="s">
        <v>41</v>
      </c>
      <c r="L8366" t="s">
        <v>60</v>
      </c>
      <c r="M8366">
        <v>150000</v>
      </c>
      <c r="N8366"/>
      <c r="O8366" t="s">
        <v>307</v>
      </c>
      <c r="P8366" t="s">
        <v>17598</v>
      </c>
    </row>
    <row r="8367" spans="1:16" x14ac:dyDescent="0.25">
      <c r="A8367" t="s">
        <v>1</v>
      </c>
      <c r="B8367" t="s">
        <v>17599</v>
      </c>
      <c r="C8367" t="s">
        <v>998</v>
      </c>
      <c r="D8367" t="s">
        <v>4346</v>
      </c>
      <c r="E8367" t="s">
        <v>59</v>
      </c>
      <c r="F8367" t="b">
        <v>0</v>
      </c>
      <c r="G8367" t="s">
        <v>65</v>
      </c>
      <c r="H8367" s="1">
        <v>46113.37976851852</v>
      </c>
      <c r="I8367" t="b">
        <v>0</v>
      </c>
      <c r="J8367" t="b">
        <v>1</v>
      </c>
      <c r="K8367" t="s">
        <v>41</v>
      </c>
      <c r="L8367" t="s">
        <v>60</v>
      </c>
      <c r="M8367">
        <v>171500</v>
      </c>
      <c r="N8367"/>
      <c r="O8367" t="s">
        <v>1172</v>
      </c>
      <c r="P8367" t="s">
        <v>17600</v>
      </c>
    </row>
    <row r="8368" spans="1:16" x14ac:dyDescent="0.25">
      <c r="A8368" t="s">
        <v>1</v>
      </c>
      <c r="B8368" t="s">
        <v>17601</v>
      </c>
      <c r="C8368" t="s">
        <v>958</v>
      </c>
      <c r="D8368" t="s">
        <v>4346</v>
      </c>
      <c r="E8368" t="s">
        <v>59</v>
      </c>
      <c r="F8368" t="b">
        <v>0</v>
      </c>
      <c r="G8368" t="s">
        <v>65</v>
      </c>
      <c r="H8368" s="1">
        <v>46113.37976851852</v>
      </c>
      <c r="I8368" t="b">
        <v>0</v>
      </c>
      <c r="J8368" t="b">
        <v>0</v>
      </c>
      <c r="K8368" t="s">
        <v>41</v>
      </c>
      <c r="L8368" t="s">
        <v>60</v>
      </c>
      <c r="M8368">
        <v>79076.5</v>
      </c>
      <c r="N8368"/>
      <c r="O8368" t="s">
        <v>9487</v>
      </c>
      <c r="P8368" t="s">
        <v>208</v>
      </c>
    </row>
    <row r="8369" spans="1:16" x14ac:dyDescent="0.25">
      <c r="A8369" t="s">
        <v>1</v>
      </c>
      <c r="B8369" t="s">
        <v>17602</v>
      </c>
      <c r="C8369" t="s">
        <v>1369</v>
      </c>
      <c r="D8369" t="s">
        <v>5493</v>
      </c>
      <c r="E8369" t="s">
        <v>59</v>
      </c>
      <c r="F8369" t="b">
        <v>0</v>
      </c>
      <c r="G8369" t="s">
        <v>65</v>
      </c>
      <c r="H8369" s="1">
        <v>46113.379849537043</v>
      </c>
      <c r="I8369" t="b">
        <v>0</v>
      </c>
      <c r="J8369" t="b">
        <v>1</v>
      </c>
      <c r="K8369" t="s">
        <v>41</v>
      </c>
      <c r="L8369" t="s">
        <v>60</v>
      </c>
      <c r="M8369">
        <v>107500</v>
      </c>
      <c r="N8369"/>
      <c r="O8369" t="s">
        <v>13370</v>
      </c>
      <c r="P8369" t="s">
        <v>85</v>
      </c>
    </row>
    <row r="8370" spans="1:16" x14ac:dyDescent="0.25">
      <c r="A8370" t="s">
        <v>4</v>
      </c>
      <c r="B8370" t="s">
        <v>17603</v>
      </c>
      <c r="C8370" t="s">
        <v>955</v>
      </c>
      <c r="D8370" t="s">
        <v>5102</v>
      </c>
      <c r="E8370" t="s">
        <v>59</v>
      </c>
      <c r="F8370" t="b">
        <v>0</v>
      </c>
      <c r="G8370" t="s">
        <v>13</v>
      </c>
      <c r="H8370" s="1">
        <v>46113.380185185182</v>
      </c>
      <c r="I8370" t="b">
        <v>0</v>
      </c>
      <c r="J8370" t="b">
        <v>0</v>
      </c>
      <c r="K8370" t="s">
        <v>13</v>
      </c>
      <c r="L8370" t="s">
        <v>60</v>
      </c>
      <c r="M8370">
        <v>159000</v>
      </c>
      <c r="N8370"/>
      <c r="O8370" t="s">
        <v>13572</v>
      </c>
      <c r="P8370" t="s">
        <v>17604</v>
      </c>
    </row>
    <row r="8371" spans="1:16" x14ac:dyDescent="0.25">
      <c r="A8371" t="s">
        <v>0</v>
      </c>
      <c r="B8371" t="s">
        <v>17605</v>
      </c>
      <c r="C8371" t="s">
        <v>1279</v>
      </c>
      <c r="D8371" t="s">
        <v>2360</v>
      </c>
      <c r="E8371" t="s">
        <v>59</v>
      </c>
      <c r="F8371" t="b">
        <v>0</v>
      </c>
      <c r="G8371" t="s">
        <v>68</v>
      </c>
      <c r="H8371" s="1">
        <v>46113.418842592589</v>
      </c>
      <c r="I8371" t="b">
        <v>1</v>
      </c>
      <c r="J8371" t="b">
        <v>1</v>
      </c>
      <c r="K8371" t="s">
        <v>41</v>
      </c>
      <c r="L8371" t="s">
        <v>74</v>
      </c>
      <c r="M8371"/>
      <c r="N8371">
        <v>20.234999999999999</v>
      </c>
      <c r="O8371" t="s">
        <v>12197</v>
      </c>
      <c r="P8371" t="s">
        <v>283</v>
      </c>
    </row>
    <row r="8372" spans="1:16" x14ac:dyDescent="0.25">
      <c r="A8372" t="s">
        <v>2</v>
      </c>
      <c r="B8372" t="s">
        <v>17606</v>
      </c>
      <c r="C8372" t="s">
        <v>3692</v>
      </c>
      <c r="D8372" t="s">
        <v>4625</v>
      </c>
      <c r="E8372" t="s">
        <v>59</v>
      </c>
      <c r="F8372" t="b">
        <v>0</v>
      </c>
      <c r="G8372" t="s">
        <v>77</v>
      </c>
      <c r="H8372" s="1">
        <v>46113.420266203713</v>
      </c>
      <c r="I8372" t="b">
        <v>0</v>
      </c>
      <c r="J8372" t="b">
        <v>0</v>
      </c>
      <c r="K8372" t="s">
        <v>41</v>
      </c>
      <c r="L8372" t="s">
        <v>74</v>
      </c>
      <c r="M8372"/>
      <c r="N8372">
        <v>50</v>
      </c>
      <c r="O8372" t="s">
        <v>1556</v>
      </c>
      <c r="P8372" t="s">
        <v>4058</v>
      </c>
    </row>
    <row r="8373" spans="1:16" x14ac:dyDescent="0.25">
      <c r="A8373" t="s">
        <v>1</v>
      </c>
      <c r="B8373" t="s">
        <v>512</v>
      </c>
      <c r="C8373" t="s">
        <v>157</v>
      </c>
      <c r="D8373" t="s">
        <v>2360</v>
      </c>
      <c r="E8373" t="s">
        <v>59</v>
      </c>
      <c r="F8373" t="b">
        <v>0</v>
      </c>
      <c r="G8373" t="s">
        <v>77</v>
      </c>
      <c r="H8373" s="1">
        <v>46113.421400462961</v>
      </c>
      <c r="I8373" t="b">
        <v>0</v>
      </c>
      <c r="J8373" t="b">
        <v>1</v>
      </c>
      <c r="K8373" t="s">
        <v>41</v>
      </c>
      <c r="L8373" t="s">
        <v>60</v>
      </c>
      <c r="M8373">
        <v>175500</v>
      </c>
      <c r="N8373"/>
      <c r="O8373" t="s">
        <v>424</v>
      </c>
      <c r="P8373" t="s">
        <v>16221</v>
      </c>
    </row>
    <row r="8374" spans="1:16" x14ac:dyDescent="0.25">
      <c r="A8374" t="s">
        <v>1</v>
      </c>
      <c r="B8374" t="s">
        <v>4857</v>
      </c>
      <c r="C8374" t="s">
        <v>657</v>
      </c>
      <c r="D8374" t="s">
        <v>2360</v>
      </c>
      <c r="E8374" t="s">
        <v>59</v>
      </c>
      <c r="F8374" t="b">
        <v>0</v>
      </c>
      <c r="G8374" t="s">
        <v>77</v>
      </c>
      <c r="H8374" s="1">
        <v>46113.421435185177</v>
      </c>
      <c r="I8374" t="b">
        <v>0</v>
      </c>
      <c r="J8374" t="b">
        <v>1</v>
      </c>
      <c r="K8374" t="s">
        <v>41</v>
      </c>
      <c r="L8374" t="s">
        <v>60</v>
      </c>
      <c r="M8374">
        <v>135000</v>
      </c>
      <c r="N8374"/>
      <c r="O8374" t="s">
        <v>3622</v>
      </c>
      <c r="P8374" t="s">
        <v>17607</v>
      </c>
    </row>
    <row r="8375" spans="1:16" x14ac:dyDescent="0.25">
      <c r="A8375" t="s">
        <v>1</v>
      </c>
      <c r="B8375" t="s">
        <v>1</v>
      </c>
      <c r="C8375" t="s">
        <v>17608</v>
      </c>
      <c r="D8375" t="s">
        <v>2360</v>
      </c>
      <c r="E8375" t="s">
        <v>59</v>
      </c>
      <c r="F8375" t="b">
        <v>0</v>
      </c>
      <c r="G8375" t="s">
        <v>73</v>
      </c>
      <c r="H8375" s="1">
        <v>46113.421446759261</v>
      </c>
      <c r="I8375" t="b">
        <v>1</v>
      </c>
      <c r="J8375" t="b">
        <v>1</v>
      </c>
      <c r="K8375" t="s">
        <v>41</v>
      </c>
      <c r="L8375" t="s">
        <v>60</v>
      </c>
      <c r="M8375">
        <v>127000</v>
      </c>
      <c r="N8375"/>
      <c r="O8375" t="s">
        <v>17609</v>
      </c>
      <c r="P8375" t="s">
        <v>17610</v>
      </c>
    </row>
    <row r="8376" spans="1:16" x14ac:dyDescent="0.25">
      <c r="A8376" t="s">
        <v>1</v>
      </c>
      <c r="B8376" t="s">
        <v>358</v>
      </c>
      <c r="C8376" t="s">
        <v>121</v>
      </c>
      <c r="D8376" t="s">
        <v>4526</v>
      </c>
      <c r="E8376" t="s">
        <v>59</v>
      </c>
      <c r="F8376" t="b">
        <v>0</v>
      </c>
      <c r="G8376" t="s">
        <v>68</v>
      </c>
      <c r="H8376" s="1">
        <v>46113.463078703702</v>
      </c>
      <c r="I8376" t="b">
        <v>0</v>
      </c>
      <c r="J8376" t="b">
        <v>1</v>
      </c>
      <c r="K8376" t="s">
        <v>41</v>
      </c>
      <c r="L8376" t="s">
        <v>74</v>
      </c>
      <c r="M8376"/>
      <c r="N8376">
        <v>32.5</v>
      </c>
      <c r="O8376" t="s">
        <v>222</v>
      </c>
      <c r="P8376" t="s">
        <v>11038</v>
      </c>
    </row>
    <row r="8377" spans="1:16" x14ac:dyDescent="0.25">
      <c r="A8377" t="s">
        <v>1</v>
      </c>
      <c r="B8377" t="s">
        <v>1</v>
      </c>
      <c r="C8377" t="s">
        <v>4765</v>
      </c>
      <c r="D8377" t="s">
        <v>4587</v>
      </c>
      <c r="E8377" t="s">
        <v>59</v>
      </c>
      <c r="F8377" t="b">
        <v>0</v>
      </c>
      <c r="G8377" t="s">
        <v>40</v>
      </c>
      <c r="H8377" s="1">
        <v>46113.464525462958</v>
      </c>
      <c r="I8377" t="b">
        <v>1</v>
      </c>
      <c r="J8377" t="b">
        <v>0</v>
      </c>
      <c r="K8377" t="s">
        <v>40</v>
      </c>
      <c r="L8377" t="s">
        <v>60</v>
      </c>
      <c r="M8377">
        <v>37500</v>
      </c>
      <c r="N8377"/>
      <c r="O8377" t="s">
        <v>15915</v>
      </c>
      <c r="P8377" t="s">
        <v>17611</v>
      </c>
    </row>
    <row r="8378" spans="1:16" x14ac:dyDescent="0.25">
      <c r="A8378" t="s">
        <v>2</v>
      </c>
      <c r="B8378" t="s">
        <v>17612</v>
      </c>
      <c r="C8378" t="s">
        <v>40</v>
      </c>
      <c r="D8378" t="s">
        <v>4526</v>
      </c>
      <c r="E8378" t="s">
        <v>59</v>
      </c>
      <c r="F8378" t="b">
        <v>0</v>
      </c>
      <c r="G8378" t="s">
        <v>40</v>
      </c>
      <c r="H8378" s="1">
        <v>46113.50340277778</v>
      </c>
      <c r="I8378" t="b">
        <v>1</v>
      </c>
      <c r="J8378" t="b">
        <v>0</v>
      </c>
      <c r="K8378" t="s">
        <v>40</v>
      </c>
      <c r="L8378" t="s">
        <v>60</v>
      </c>
      <c r="M8378">
        <v>62500</v>
      </c>
      <c r="N8378"/>
      <c r="O8378" t="s">
        <v>1043</v>
      </c>
      <c r="P8378" t="s">
        <v>728</v>
      </c>
    </row>
    <row r="8379" spans="1:16" x14ac:dyDescent="0.25">
      <c r="A8379" t="s">
        <v>1</v>
      </c>
      <c r="B8379" t="s">
        <v>6230</v>
      </c>
      <c r="C8379" t="s">
        <v>76</v>
      </c>
      <c r="D8379" t="s">
        <v>17613</v>
      </c>
      <c r="E8379" t="s">
        <v>59</v>
      </c>
      <c r="F8379" t="b">
        <v>1</v>
      </c>
      <c r="G8379" t="s">
        <v>13</v>
      </c>
      <c r="H8379" s="1">
        <v>46113.505162037043</v>
      </c>
      <c r="I8379" t="b">
        <v>1</v>
      </c>
      <c r="J8379" t="b">
        <v>0</v>
      </c>
      <c r="K8379" t="s">
        <v>13</v>
      </c>
      <c r="L8379" t="s">
        <v>60</v>
      </c>
      <c r="M8379">
        <v>140000</v>
      </c>
      <c r="N8379"/>
      <c r="O8379" t="s">
        <v>17614</v>
      </c>
      <c r="P8379" t="s">
        <v>17615</v>
      </c>
    </row>
    <row r="8380" spans="1:16" x14ac:dyDescent="0.25">
      <c r="A8380" t="s">
        <v>0</v>
      </c>
      <c r="B8380" t="s">
        <v>17616</v>
      </c>
      <c r="C8380" t="s">
        <v>2100</v>
      </c>
      <c r="D8380" t="s">
        <v>4346</v>
      </c>
      <c r="E8380" t="s">
        <v>59</v>
      </c>
      <c r="F8380" t="b">
        <v>0</v>
      </c>
      <c r="G8380" t="s">
        <v>65</v>
      </c>
      <c r="H8380" s="1">
        <v>46113.543877314813</v>
      </c>
      <c r="I8380" t="b">
        <v>1</v>
      </c>
      <c r="J8380" t="b">
        <v>1</v>
      </c>
      <c r="K8380" t="s">
        <v>41</v>
      </c>
      <c r="L8380" t="s">
        <v>60</v>
      </c>
      <c r="M8380">
        <v>63000</v>
      </c>
      <c r="N8380"/>
      <c r="O8380" t="s">
        <v>17617</v>
      </c>
    </row>
    <row r="8381" spans="1:16" x14ac:dyDescent="0.25">
      <c r="A8381" t="s">
        <v>0</v>
      </c>
      <c r="B8381" t="s">
        <v>17618</v>
      </c>
      <c r="C8381" t="s">
        <v>382</v>
      </c>
      <c r="D8381" t="s">
        <v>4526</v>
      </c>
      <c r="E8381" t="s">
        <v>59</v>
      </c>
      <c r="F8381" t="b">
        <v>0</v>
      </c>
      <c r="G8381" t="s">
        <v>77</v>
      </c>
      <c r="H8381" s="1">
        <v>46113.543912037043</v>
      </c>
      <c r="I8381" t="b">
        <v>0</v>
      </c>
      <c r="J8381" t="b">
        <v>0</v>
      </c>
      <c r="K8381" t="s">
        <v>41</v>
      </c>
      <c r="L8381" t="s">
        <v>74</v>
      </c>
      <c r="M8381"/>
      <c r="N8381">
        <v>47</v>
      </c>
      <c r="O8381" t="s">
        <v>3394</v>
      </c>
      <c r="P8381" t="s">
        <v>1482</v>
      </c>
    </row>
    <row r="8382" spans="1:16" x14ac:dyDescent="0.25">
      <c r="A8382" t="s">
        <v>0</v>
      </c>
      <c r="B8382" t="s">
        <v>17619</v>
      </c>
      <c r="C8382" t="s">
        <v>566</v>
      </c>
      <c r="D8382" t="s">
        <v>4346</v>
      </c>
      <c r="E8382" t="s">
        <v>59</v>
      </c>
      <c r="F8382" t="b">
        <v>0</v>
      </c>
      <c r="G8382" t="s">
        <v>65</v>
      </c>
      <c r="H8382" s="1">
        <v>46113.543923611112</v>
      </c>
      <c r="I8382" t="b">
        <v>0</v>
      </c>
      <c r="J8382" t="b">
        <v>1</v>
      </c>
      <c r="K8382" t="s">
        <v>41</v>
      </c>
      <c r="L8382" t="s">
        <v>60</v>
      </c>
      <c r="M8382">
        <v>95000</v>
      </c>
      <c r="N8382"/>
      <c r="O8382" t="s">
        <v>17620</v>
      </c>
      <c r="P8382" t="s">
        <v>2568</v>
      </c>
    </row>
    <row r="8383" spans="1:16" x14ac:dyDescent="0.25">
      <c r="A8383" t="s">
        <v>2</v>
      </c>
      <c r="B8383" t="s">
        <v>3985</v>
      </c>
      <c r="C8383" t="s">
        <v>76</v>
      </c>
      <c r="D8383" t="s">
        <v>4526</v>
      </c>
      <c r="E8383" t="s">
        <v>59</v>
      </c>
      <c r="F8383" t="b">
        <v>1</v>
      </c>
      <c r="G8383" t="s">
        <v>41</v>
      </c>
      <c r="H8383" s="1">
        <v>46113.545115740737</v>
      </c>
      <c r="I8383" t="b">
        <v>0</v>
      </c>
      <c r="J8383" t="b">
        <v>0</v>
      </c>
      <c r="K8383" t="s">
        <v>41</v>
      </c>
      <c r="L8383" t="s">
        <v>60</v>
      </c>
      <c r="M8383">
        <v>82500</v>
      </c>
      <c r="N8383"/>
      <c r="O8383" t="s">
        <v>105</v>
      </c>
      <c r="P8383" t="s">
        <v>17621</v>
      </c>
    </row>
    <row r="8384" spans="1:16" x14ac:dyDescent="0.25">
      <c r="A8384" t="s">
        <v>3</v>
      </c>
      <c r="B8384" t="s">
        <v>17622</v>
      </c>
      <c r="C8384" t="s">
        <v>41</v>
      </c>
      <c r="D8384" t="s">
        <v>4526</v>
      </c>
      <c r="E8384" t="s">
        <v>59</v>
      </c>
      <c r="F8384" t="b">
        <v>0</v>
      </c>
      <c r="G8384" t="s">
        <v>41</v>
      </c>
      <c r="H8384" s="1">
        <v>46113.545115740737</v>
      </c>
      <c r="I8384" t="b">
        <v>0</v>
      </c>
      <c r="J8384" t="b">
        <v>0</v>
      </c>
      <c r="K8384" t="s">
        <v>41</v>
      </c>
      <c r="L8384" t="s">
        <v>60</v>
      </c>
      <c r="M8384">
        <v>325000</v>
      </c>
      <c r="N8384"/>
      <c r="O8384" t="s">
        <v>1053</v>
      </c>
      <c r="P8384" t="s">
        <v>462</v>
      </c>
    </row>
    <row r="8385" spans="1:16" x14ac:dyDescent="0.25">
      <c r="A8385" t="s">
        <v>2</v>
      </c>
      <c r="B8385" t="s">
        <v>12733</v>
      </c>
      <c r="C8385" t="s">
        <v>76</v>
      </c>
      <c r="D8385" t="s">
        <v>4526</v>
      </c>
      <c r="E8385" t="s">
        <v>59</v>
      </c>
      <c r="F8385" t="b">
        <v>1</v>
      </c>
      <c r="G8385" t="s">
        <v>65</v>
      </c>
      <c r="H8385" s="1">
        <v>46113.545208333337</v>
      </c>
      <c r="I8385" t="b">
        <v>1</v>
      </c>
      <c r="J8385" t="b">
        <v>0</v>
      </c>
      <c r="K8385" t="s">
        <v>41</v>
      </c>
      <c r="L8385" t="s">
        <v>74</v>
      </c>
      <c r="M8385"/>
      <c r="N8385">
        <v>29</v>
      </c>
      <c r="O8385" t="s">
        <v>6034</v>
      </c>
      <c r="P8385" t="s">
        <v>17623</v>
      </c>
    </row>
    <row r="8386" spans="1:16" x14ac:dyDescent="0.25">
      <c r="A8386" t="s">
        <v>8</v>
      </c>
      <c r="B8386" t="s">
        <v>17624</v>
      </c>
      <c r="C8386" t="s">
        <v>40</v>
      </c>
      <c r="D8386" t="s">
        <v>4526</v>
      </c>
      <c r="E8386" t="s">
        <v>88</v>
      </c>
      <c r="F8386" t="b">
        <v>0</v>
      </c>
      <c r="G8386" t="s">
        <v>40</v>
      </c>
      <c r="H8386" s="1">
        <v>46113.546284722222</v>
      </c>
      <c r="I8386" t="b">
        <v>0</v>
      </c>
      <c r="J8386" t="b">
        <v>0</v>
      </c>
      <c r="K8386" t="s">
        <v>40</v>
      </c>
      <c r="L8386" t="s">
        <v>60</v>
      </c>
      <c r="M8386">
        <v>95000</v>
      </c>
      <c r="N8386"/>
      <c r="O8386" t="s">
        <v>6657</v>
      </c>
    </row>
    <row r="8387" spans="1:16" x14ac:dyDescent="0.25">
      <c r="A8387" t="s">
        <v>2</v>
      </c>
      <c r="B8387" t="s">
        <v>17625</v>
      </c>
      <c r="C8387" t="s">
        <v>41</v>
      </c>
      <c r="D8387" t="s">
        <v>4526</v>
      </c>
      <c r="E8387" t="s">
        <v>59</v>
      </c>
      <c r="F8387" t="b">
        <v>0</v>
      </c>
      <c r="G8387" t="s">
        <v>41</v>
      </c>
      <c r="H8387" s="1">
        <v>46113.546296296299</v>
      </c>
      <c r="I8387" t="b">
        <v>0</v>
      </c>
      <c r="J8387" t="b">
        <v>1</v>
      </c>
      <c r="K8387" t="s">
        <v>41</v>
      </c>
      <c r="L8387" t="s">
        <v>60</v>
      </c>
      <c r="M8387">
        <v>500000</v>
      </c>
      <c r="N8387"/>
      <c r="O8387" t="s">
        <v>3208</v>
      </c>
      <c r="P8387" t="s">
        <v>208</v>
      </c>
    </row>
    <row r="8388" spans="1:16" x14ac:dyDescent="0.25">
      <c r="A8388" t="s">
        <v>5</v>
      </c>
      <c r="B8388" t="s">
        <v>17485</v>
      </c>
      <c r="C8388" t="s">
        <v>489</v>
      </c>
      <c r="D8388" t="s">
        <v>17626</v>
      </c>
      <c r="E8388" t="s">
        <v>59</v>
      </c>
      <c r="F8388" t="b">
        <v>0</v>
      </c>
      <c r="G8388" t="s">
        <v>77</v>
      </c>
      <c r="H8388" s="1">
        <v>46113.546400462961</v>
      </c>
      <c r="I8388" t="b">
        <v>0</v>
      </c>
      <c r="J8388" t="b">
        <v>1</v>
      </c>
      <c r="K8388" t="s">
        <v>41</v>
      </c>
      <c r="L8388" t="s">
        <v>60</v>
      </c>
      <c r="M8388">
        <v>157000</v>
      </c>
      <c r="N8388"/>
      <c r="O8388" t="s">
        <v>250</v>
      </c>
      <c r="P8388" t="s">
        <v>17486</v>
      </c>
    </row>
    <row r="8389" spans="1:16" x14ac:dyDescent="0.25">
      <c r="A8389" t="s">
        <v>1</v>
      </c>
      <c r="B8389" t="s">
        <v>17627</v>
      </c>
      <c r="C8389" t="s">
        <v>40</v>
      </c>
      <c r="D8389" t="s">
        <v>482</v>
      </c>
      <c r="E8389" t="s">
        <v>59</v>
      </c>
      <c r="F8389" t="b">
        <v>0</v>
      </c>
      <c r="G8389" t="s">
        <v>40</v>
      </c>
      <c r="H8389" s="1">
        <v>46113.547824074078</v>
      </c>
      <c r="I8389" t="b">
        <v>1</v>
      </c>
      <c r="J8389" t="b">
        <v>0</v>
      </c>
      <c r="K8389" t="s">
        <v>40</v>
      </c>
      <c r="L8389" t="s">
        <v>60</v>
      </c>
      <c r="M8389">
        <v>35000</v>
      </c>
      <c r="N8389"/>
      <c r="O8389" t="s">
        <v>7142</v>
      </c>
      <c r="P8389" t="s">
        <v>17628</v>
      </c>
    </row>
    <row r="8390" spans="1:16" x14ac:dyDescent="0.25">
      <c r="A8390" t="s">
        <v>1</v>
      </c>
      <c r="B8390" t="s">
        <v>277</v>
      </c>
      <c r="C8390" t="s">
        <v>6744</v>
      </c>
      <c r="D8390" t="s">
        <v>4526</v>
      </c>
      <c r="E8390" t="s">
        <v>59</v>
      </c>
      <c r="F8390" t="b">
        <v>0</v>
      </c>
      <c r="G8390" t="s">
        <v>40</v>
      </c>
      <c r="H8390" s="1">
        <v>46113.547847222217</v>
      </c>
      <c r="I8390" t="b">
        <v>0</v>
      </c>
      <c r="J8390" t="b">
        <v>0</v>
      </c>
      <c r="K8390" t="s">
        <v>40</v>
      </c>
      <c r="L8390" t="s">
        <v>60</v>
      </c>
      <c r="M8390">
        <v>95000</v>
      </c>
      <c r="N8390"/>
      <c r="O8390" t="s">
        <v>17629</v>
      </c>
      <c r="P8390" t="s">
        <v>17630</v>
      </c>
    </row>
    <row r="8391" spans="1:16" x14ac:dyDescent="0.25">
      <c r="A8391" t="s">
        <v>7</v>
      </c>
      <c r="B8391" t="s">
        <v>13868</v>
      </c>
      <c r="C8391" t="s">
        <v>922</v>
      </c>
      <c r="D8391" t="s">
        <v>4346</v>
      </c>
      <c r="E8391" t="s">
        <v>59</v>
      </c>
      <c r="F8391" t="b">
        <v>0</v>
      </c>
      <c r="G8391" t="s">
        <v>68</v>
      </c>
      <c r="H8391" s="1">
        <v>46113.585497685177</v>
      </c>
      <c r="I8391" t="b">
        <v>0</v>
      </c>
      <c r="J8391" t="b">
        <v>1</v>
      </c>
      <c r="K8391" t="s">
        <v>41</v>
      </c>
      <c r="L8391" t="s">
        <v>60</v>
      </c>
      <c r="M8391">
        <v>125000</v>
      </c>
      <c r="N8391"/>
      <c r="O8391" t="s">
        <v>588</v>
      </c>
      <c r="P8391" t="s">
        <v>10091</v>
      </c>
    </row>
    <row r="8392" spans="1:16" x14ac:dyDescent="0.25">
      <c r="A8392" t="s">
        <v>3</v>
      </c>
      <c r="B8392" t="s">
        <v>17631</v>
      </c>
      <c r="C8392" t="s">
        <v>598</v>
      </c>
      <c r="D8392" t="s">
        <v>4526</v>
      </c>
      <c r="E8392" t="s">
        <v>59</v>
      </c>
      <c r="F8392" t="b">
        <v>0</v>
      </c>
      <c r="G8392" t="s">
        <v>65</v>
      </c>
      <c r="H8392" s="1">
        <v>46113.585497685177</v>
      </c>
      <c r="I8392" t="b">
        <v>0</v>
      </c>
      <c r="J8392" t="b">
        <v>1</v>
      </c>
      <c r="K8392" t="s">
        <v>41</v>
      </c>
      <c r="L8392" t="s">
        <v>60</v>
      </c>
      <c r="M8392">
        <v>59250</v>
      </c>
      <c r="N8392"/>
      <c r="O8392" t="s">
        <v>745</v>
      </c>
      <c r="P8392" t="s">
        <v>1492</v>
      </c>
    </row>
    <row r="8393" spans="1:16" x14ac:dyDescent="0.25">
      <c r="A8393" t="s">
        <v>0</v>
      </c>
      <c r="B8393" t="s">
        <v>17632</v>
      </c>
      <c r="C8393" t="s">
        <v>75</v>
      </c>
      <c r="D8393" t="s">
        <v>4346</v>
      </c>
      <c r="E8393" t="s">
        <v>59</v>
      </c>
      <c r="F8393" t="b">
        <v>0</v>
      </c>
      <c r="G8393" t="s">
        <v>65</v>
      </c>
      <c r="H8393" s="1">
        <v>46113.58556712963</v>
      </c>
      <c r="I8393" t="b">
        <v>0</v>
      </c>
      <c r="J8393" t="b">
        <v>0</v>
      </c>
      <c r="K8393" t="s">
        <v>41</v>
      </c>
      <c r="L8393" t="s">
        <v>60</v>
      </c>
      <c r="M8393">
        <v>167500</v>
      </c>
      <c r="N8393"/>
      <c r="O8393" t="s">
        <v>17633</v>
      </c>
      <c r="P8393" t="s">
        <v>875</v>
      </c>
    </row>
    <row r="8394" spans="1:16" x14ac:dyDescent="0.25">
      <c r="A8394" t="s">
        <v>0</v>
      </c>
      <c r="B8394" t="s">
        <v>0</v>
      </c>
      <c r="C8394" t="s">
        <v>7144</v>
      </c>
      <c r="D8394" t="s">
        <v>8664</v>
      </c>
      <c r="F8394" t="b">
        <v>0</v>
      </c>
      <c r="G8394" t="s">
        <v>40</v>
      </c>
      <c r="H8394" s="1">
        <v>46113.628425925926</v>
      </c>
      <c r="I8394" t="b">
        <v>1</v>
      </c>
      <c r="J8394" t="b">
        <v>0</v>
      </c>
      <c r="K8394" t="s">
        <v>40</v>
      </c>
      <c r="L8394" t="s">
        <v>74</v>
      </c>
      <c r="M8394"/>
      <c r="N8394">
        <v>19</v>
      </c>
      <c r="O8394" t="s">
        <v>17634</v>
      </c>
      <c r="P8394" t="s">
        <v>325</v>
      </c>
    </row>
    <row r="8395" spans="1:16" x14ac:dyDescent="0.25">
      <c r="A8395" t="s">
        <v>2</v>
      </c>
      <c r="B8395" t="s">
        <v>17635</v>
      </c>
      <c r="C8395" t="s">
        <v>4074</v>
      </c>
      <c r="D8395" t="s">
        <v>4526</v>
      </c>
      <c r="E8395" t="s">
        <v>88</v>
      </c>
      <c r="F8395" t="b">
        <v>0</v>
      </c>
      <c r="G8395" t="s">
        <v>68</v>
      </c>
      <c r="H8395" s="1">
        <v>46113.628506944442</v>
      </c>
      <c r="I8395" t="b">
        <v>0</v>
      </c>
      <c r="J8395" t="b">
        <v>0</v>
      </c>
      <c r="K8395" t="s">
        <v>41</v>
      </c>
      <c r="L8395" t="s">
        <v>74</v>
      </c>
      <c r="M8395"/>
      <c r="N8395">
        <v>60.5</v>
      </c>
      <c r="O8395" t="s">
        <v>671</v>
      </c>
      <c r="P8395" t="s">
        <v>17636</v>
      </c>
    </row>
    <row r="8396" spans="1:16" x14ac:dyDescent="0.25">
      <c r="A8396" t="s">
        <v>2</v>
      </c>
      <c r="B8396" t="s">
        <v>17637</v>
      </c>
      <c r="C8396" t="s">
        <v>2687</v>
      </c>
      <c r="D8396" t="s">
        <v>7523</v>
      </c>
      <c r="E8396" t="s">
        <v>59</v>
      </c>
      <c r="F8396" t="b">
        <v>0</v>
      </c>
      <c r="G8396" t="s">
        <v>77</v>
      </c>
      <c r="H8396" s="1">
        <v>46113.628576388888</v>
      </c>
      <c r="I8396" t="b">
        <v>0</v>
      </c>
      <c r="J8396" t="b">
        <v>0</v>
      </c>
      <c r="K8396" t="s">
        <v>41</v>
      </c>
      <c r="L8396" t="s">
        <v>60</v>
      </c>
      <c r="M8396">
        <v>130000</v>
      </c>
      <c r="N8396"/>
      <c r="O8396" t="s">
        <v>16283</v>
      </c>
      <c r="P8396" t="s">
        <v>17638</v>
      </c>
    </row>
    <row r="8397" spans="1:16" x14ac:dyDescent="0.25">
      <c r="A8397" t="s">
        <v>7</v>
      </c>
      <c r="B8397" t="s">
        <v>17639</v>
      </c>
      <c r="C8397" t="s">
        <v>40</v>
      </c>
      <c r="D8397" t="s">
        <v>4526</v>
      </c>
      <c r="E8397" t="s">
        <v>59</v>
      </c>
      <c r="F8397" t="b">
        <v>0</v>
      </c>
      <c r="G8397" t="s">
        <v>40</v>
      </c>
      <c r="H8397" s="1">
        <v>46113.629618055558</v>
      </c>
      <c r="I8397" t="b">
        <v>0</v>
      </c>
      <c r="J8397" t="b">
        <v>0</v>
      </c>
      <c r="K8397" t="s">
        <v>40</v>
      </c>
      <c r="L8397" t="s">
        <v>60</v>
      </c>
      <c r="M8397">
        <v>52500</v>
      </c>
      <c r="N8397"/>
      <c r="O8397" t="s">
        <v>17640</v>
      </c>
      <c r="P8397" t="s">
        <v>17641</v>
      </c>
    </row>
    <row r="8398" spans="1:16" x14ac:dyDescent="0.25">
      <c r="A8398" t="s">
        <v>1</v>
      </c>
      <c r="B8398" t="s">
        <v>17642</v>
      </c>
      <c r="C8398" t="s">
        <v>6081</v>
      </c>
      <c r="D8398" t="s">
        <v>4346</v>
      </c>
      <c r="E8398" t="s">
        <v>59</v>
      </c>
      <c r="F8398" t="b">
        <v>0</v>
      </c>
      <c r="G8398" t="s">
        <v>40</v>
      </c>
      <c r="H8398" s="1">
        <v>46113.631157407413</v>
      </c>
      <c r="I8398" t="b">
        <v>0</v>
      </c>
      <c r="J8398" t="b">
        <v>0</v>
      </c>
      <c r="K8398" t="s">
        <v>40</v>
      </c>
      <c r="L8398" t="s">
        <v>60</v>
      </c>
      <c r="M8398">
        <v>135000</v>
      </c>
      <c r="N8398"/>
      <c r="O8398" t="s">
        <v>3446</v>
      </c>
      <c r="P8398" t="s">
        <v>15517</v>
      </c>
    </row>
    <row r="8399" spans="1:16" x14ac:dyDescent="0.25">
      <c r="A8399" t="s">
        <v>1</v>
      </c>
      <c r="B8399" t="s">
        <v>17643</v>
      </c>
      <c r="C8399" t="s">
        <v>17644</v>
      </c>
      <c r="D8399" t="s">
        <v>8818</v>
      </c>
      <c r="E8399" t="s">
        <v>59</v>
      </c>
      <c r="F8399" t="b">
        <v>0</v>
      </c>
      <c r="G8399" t="s">
        <v>40</v>
      </c>
      <c r="H8399" s="1">
        <v>46113.631249999999</v>
      </c>
      <c r="I8399" t="b">
        <v>0</v>
      </c>
      <c r="J8399" t="b">
        <v>0</v>
      </c>
      <c r="K8399" t="s">
        <v>40</v>
      </c>
      <c r="L8399" t="s">
        <v>60</v>
      </c>
      <c r="M8399">
        <v>30000</v>
      </c>
      <c r="N8399"/>
      <c r="O8399" t="s">
        <v>17645</v>
      </c>
    </row>
    <row r="8400" spans="1:16" x14ac:dyDescent="0.25">
      <c r="A8400" t="s">
        <v>0</v>
      </c>
      <c r="B8400" t="s">
        <v>17646</v>
      </c>
      <c r="C8400" t="s">
        <v>172</v>
      </c>
      <c r="D8400" t="s">
        <v>4346</v>
      </c>
      <c r="E8400" t="s">
        <v>59</v>
      </c>
      <c r="F8400" t="b">
        <v>0</v>
      </c>
      <c r="G8400" t="s">
        <v>68</v>
      </c>
      <c r="H8400" s="1">
        <v>46113.66883101852</v>
      </c>
      <c r="I8400" t="b">
        <v>0</v>
      </c>
      <c r="J8400" t="b">
        <v>1</v>
      </c>
      <c r="K8400" t="s">
        <v>41</v>
      </c>
      <c r="L8400" t="s">
        <v>60</v>
      </c>
      <c r="M8400">
        <v>80720</v>
      </c>
      <c r="N8400"/>
      <c r="O8400" t="s">
        <v>3011</v>
      </c>
      <c r="P8400" t="s">
        <v>1314</v>
      </c>
    </row>
    <row r="8401" spans="1:16" x14ac:dyDescent="0.25">
      <c r="A8401" t="s">
        <v>7</v>
      </c>
      <c r="B8401" t="s">
        <v>17647</v>
      </c>
      <c r="C8401" t="s">
        <v>3413</v>
      </c>
      <c r="D8401" t="s">
        <v>4526</v>
      </c>
      <c r="E8401" t="s">
        <v>88</v>
      </c>
      <c r="F8401" t="b">
        <v>0</v>
      </c>
      <c r="G8401" t="s">
        <v>68</v>
      </c>
      <c r="H8401" s="1">
        <v>46113.66883101852</v>
      </c>
      <c r="I8401" t="b">
        <v>1</v>
      </c>
      <c r="J8401" t="b">
        <v>0</v>
      </c>
      <c r="K8401" t="s">
        <v>41</v>
      </c>
      <c r="L8401" t="s">
        <v>74</v>
      </c>
      <c r="M8401"/>
      <c r="N8401">
        <v>57.5</v>
      </c>
      <c r="O8401" t="s">
        <v>105</v>
      </c>
      <c r="P8401" t="s">
        <v>15830</v>
      </c>
    </row>
    <row r="8402" spans="1:16" x14ac:dyDescent="0.25">
      <c r="A8402" t="s">
        <v>2</v>
      </c>
      <c r="B8402" t="s">
        <v>17648</v>
      </c>
      <c r="C8402" t="s">
        <v>514</v>
      </c>
      <c r="D8402" t="s">
        <v>2360</v>
      </c>
      <c r="E8402" t="s">
        <v>59</v>
      </c>
      <c r="F8402" t="b">
        <v>0</v>
      </c>
      <c r="G8402" t="s">
        <v>77</v>
      </c>
      <c r="H8402" s="1">
        <v>46113.670162037037</v>
      </c>
      <c r="I8402" t="b">
        <v>0</v>
      </c>
      <c r="J8402" t="b">
        <v>1</v>
      </c>
      <c r="K8402" t="s">
        <v>41</v>
      </c>
      <c r="L8402" t="s">
        <v>60</v>
      </c>
      <c r="M8402">
        <v>160000</v>
      </c>
      <c r="N8402"/>
      <c r="O8402" t="s">
        <v>17649</v>
      </c>
      <c r="P8402" t="s">
        <v>9030</v>
      </c>
    </row>
    <row r="8403" spans="1:16" x14ac:dyDescent="0.25">
      <c r="A8403" t="s">
        <v>6</v>
      </c>
      <c r="B8403" t="s">
        <v>17650</v>
      </c>
      <c r="C8403" t="s">
        <v>810</v>
      </c>
      <c r="D8403" t="s">
        <v>2360</v>
      </c>
      <c r="E8403" t="s">
        <v>59</v>
      </c>
      <c r="F8403" t="b">
        <v>0</v>
      </c>
      <c r="G8403" t="s">
        <v>77</v>
      </c>
      <c r="H8403" s="1">
        <v>46113.670312499999</v>
      </c>
      <c r="I8403" t="b">
        <v>0</v>
      </c>
      <c r="J8403" t="b">
        <v>1</v>
      </c>
      <c r="K8403" t="s">
        <v>41</v>
      </c>
      <c r="L8403" t="s">
        <v>60</v>
      </c>
      <c r="M8403">
        <v>157500</v>
      </c>
      <c r="N8403"/>
      <c r="O8403" t="s">
        <v>17651</v>
      </c>
      <c r="P8403" t="s">
        <v>17652</v>
      </c>
    </row>
    <row r="8404" spans="1:16" x14ac:dyDescent="0.25">
      <c r="A8404" t="s">
        <v>0</v>
      </c>
      <c r="B8404" t="s">
        <v>17653</v>
      </c>
      <c r="C8404" t="s">
        <v>557</v>
      </c>
      <c r="D8404" t="s">
        <v>2360</v>
      </c>
      <c r="E8404" t="s">
        <v>59</v>
      </c>
      <c r="F8404" t="b">
        <v>0</v>
      </c>
      <c r="G8404" t="s">
        <v>65</v>
      </c>
      <c r="H8404" s="1">
        <v>46113.710520833331</v>
      </c>
      <c r="I8404" t="b">
        <v>1</v>
      </c>
      <c r="J8404" t="b">
        <v>0</v>
      </c>
      <c r="K8404" t="s">
        <v>41</v>
      </c>
      <c r="L8404" t="s">
        <v>74</v>
      </c>
      <c r="M8404"/>
      <c r="N8404">
        <v>22</v>
      </c>
      <c r="O8404" t="s">
        <v>17654</v>
      </c>
      <c r="P8404" t="s">
        <v>1833</v>
      </c>
    </row>
    <row r="8405" spans="1:16" x14ac:dyDescent="0.25">
      <c r="A8405" t="s">
        <v>0</v>
      </c>
      <c r="B8405" t="s">
        <v>17618</v>
      </c>
      <c r="C8405" t="s">
        <v>2848</v>
      </c>
      <c r="D8405" t="s">
        <v>2360</v>
      </c>
      <c r="F8405" t="b">
        <v>0</v>
      </c>
      <c r="G8405" t="s">
        <v>77</v>
      </c>
      <c r="H8405" s="1">
        <v>46113.710578703707</v>
      </c>
      <c r="I8405" t="b">
        <v>0</v>
      </c>
      <c r="J8405" t="b">
        <v>0</v>
      </c>
      <c r="K8405" t="s">
        <v>41</v>
      </c>
      <c r="L8405" t="s">
        <v>74</v>
      </c>
      <c r="M8405"/>
      <c r="N8405">
        <v>42</v>
      </c>
      <c r="O8405" t="s">
        <v>692</v>
      </c>
      <c r="P8405" t="s">
        <v>1482</v>
      </c>
    </row>
    <row r="8406" spans="1:16" x14ac:dyDescent="0.25">
      <c r="A8406" t="s">
        <v>2</v>
      </c>
      <c r="B8406" t="s">
        <v>17655</v>
      </c>
      <c r="C8406" t="s">
        <v>290</v>
      </c>
      <c r="D8406" t="s">
        <v>4346</v>
      </c>
      <c r="E8406" t="s">
        <v>59</v>
      </c>
      <c r="F8406" t="b">
        <v>0</v>
      </c>
      <c r="G8406" t="s">
        <v>77</v>
      </c>
      <c r="H8406" s="1">
        <v>46113.753495370373</v>
      </c>
      <c r="I8406" t="b">
        <v>0</v>
      </c>
      <c r="J8406" t="b">
        <v>1</v>
      </c>
      <c r="K8406" t="s">
        <v>41</v>
      </c>
      <c r="L8406" t="s">
        <v>60</v>
      </c>
      <c r="M8406">
        <v>172000</v>
      </c>
      <c r="N8406"/>
      <c r="O8406" t="s">
        <v>12617</v>
      </c>
      <c r="P8406" t="s">
        <v>9971</v>
      </c>
    </row>
    <row r="8407" spans="1:16" x14ac:dyDescent="0.25">
      <c r="A8407" t="s">
        <v>0</v>
      </c>
      <c r="B8407" t="s">
        <v>17656</v>
      </c>
      <c r="C8407" t="s">
        <v>557</v>
      </c>
      <c r="D8407" t="s">
        <v>4346</v>
      </c>
      <c r="E8407" t="s">
        <v>59</v>
      </c>
      <c r="F8407" t="b">
        <v>0</v>
      </c>
      <c r="G8407" t="s">
        <v>65</v>
      </c>
      <c r="H8407" s="1">
        <v>46113.793854166674</v>
      </c>
      <c r="I8407" t="b">
        <v>0</v>
      </c>
      <c r="J8407" t="b">
        <v>1</v>
      </c>
      <c r="K8407" t="s">
        <v>41</v>
      </c>
      <c r="L8407" t="s">
        <v>60</v>
      </c>
      <c r="M8407">
        <v>97171.5</v>
      </c>
      <c r="N8407"/>
      <c r="O8407" t="s">
        <v>17657</v>
      </c>
      <c r="P8407" t="s">
        <v>3903</v>
      </c>
    </row>
    <row r="8408" spans="1:16" x14ac:dyDescent="0.25">
      <c r="A8408" t="s">
        <v>6</v>
      </c>
      <c r="B8408" t="s">
        <v>17658</v>
      </c>
      <c r="C8408" t="s">
        <v>112</v>
      </c>
      <c r="D8408" t="s">
        <v>4346</v>
      </c>
      <c r="E8408" t="s">
        <v>59</v>
      </c>
      <c r="F8408" t="b">
        <v>0</v>
      </c>
      <c r="G8408" t="s">
        <v>65</v>
      </c>
      <c r="H8408" s="1">
        <v>46113.795185185183</v>
      </c>
      <c r="I8408" t="b">
        <v>0</v>
      </c>
      <c r="J8408" t="b">
        <v>1</v>
      </c>
      <c r="K8408" t="s">
        <v>41</v>
      </c>
      <c r="L8408" t="s">
        <v>60</v>
      </c>
      <c r="M8408">
        <v>166500</v>
      </c>
      <c r="N8408"/>
      <c r="O8408" t="s">
        <v>1283</v>
      </c>
      <c r="P8408" t="s">
        <v>85</v>
      </c>
    </row>
    <row r="8409" spans="1:16" x14ac:dyDescent="0.25">
      <c r="A8409" t="s">
        <v>0</v>
      </c>
      <c r="B8409" t="s">
        <v>17659</v>
      </c>
      <c r="C8409" t="s">
        <v>3290</v>
      </c>
      <c r="D8409" t="s">
        <v>4526</v>
      </c>
      <c r="E8409" t="s">
        <v>59</v>
      </c>
      <c r="F8409" t="b">
        <v>0</v>
      </c>
      <c r="G8409" t="s">
        <v>68</v>
      </c>
      <c r="H8409" s="1">
        <v>46113.835497685177</v>
      </c>
      <c r="I8409" t="b">
        <v>0</v>
      </c>
      <c r="J8409" t="b">
        <v>0</v>
      </c>
      <c r="K8409" t="s">
        <v>41</v>
      </c>
      <c r="L8409" t="s">
        <v>74</v>
      </c>
      <c r="M8409"/>
      <c r="N8409">
        <v>60.5</v>
      </c>
      <c r="O8409" t="s">
        <v>17660</v>
      </c>
      <c r="P8409" t="s">
        <v>219</v>
      </c>
    </row>
    <row r="8410" spans="1:16" x14ac:dyDescent="0.25">
      <c r="A8410" t="s">
        <v>2</v>
      </c>
      <c r="B8410" t="s">
        <v>3707</v>
      </c>
      <c r="C8410" t="s">
        <v>112</v>
      </c>
      <c r="D8410" t="s">
        <v>4526</v>
      </c>
      <c r="E8410" t="s">
        <v>88</v>
      </c>
      <c r="F8410" t="b">
        <v>0</v>
      </c>
      <c r="G8410" t="s">
        <v>65</v>
      </c>
      <c r="H8410" s="1">
        <v>46113.835520833331</v>
      </c>
      <c r="I8410" t="b">
        <v>0</v>
      </c>
      <c r="J8410" t="b">
        <v>0</v>
      </c>
      <c r="K8410" t="s">
        <v>41</v>
      </c>
      <c r="L8410" t="s">
        <v>74</v>
      </c>
      <c r="M8410"/>
      <c r="N8410">
        <v>52.5</v>
      </c>
      <c r="O8410" t="s">
        <v>3073</v>
      </c>
    </row>
    <row r="8411" spans="1:16" x14ac:dyDescent="0.25">
      <c r="A8411" t="s">
        <v>0</v>
      </c>
      <c r="B8411" t="s">
        <v>17661</v>
      </c>
      <c r="C8411" t="s">
        <v>76</v>
      </c>
      <c r="D8411" t="s">
        <v>4346</v>
      </c>
      <c r="E8411" t="s">
        <v>59</v>
      </c>
      <c r="F8411" t="b">
        <v>1</v>
      </c>
      <c r="G8411" t="s">
        <v>41</v>
      </c>
      <c r="H8411" s="1">
        <v>46113.836747685193</v>
      </c>
      <c r="I8411" t="b">
        <v>0</v>
      </c>
      <c r="J8411" t="b">
        <v>0</v>
      </c>
      <c r="K8411" t="s">
        <v>41</v>
      </c>
      <c r="L8411" t="s">
        <v>60</v>
      </c>
      <c r="M8411">
        <v>75500</v>
      </c>
      <c r="N8411"/>
      <c r="O8411" t="s">
        <v>17662</v>
      </c>
      <c r="P8411" t="s">
        <v>17663</v>
      </c>
    </row>
    <row r="8412" spans="1:16" x14ac:dyDescent="0.25">
      <c r="A8412" t="s">
        <v>2</v>
      </c>
      <c r="B8412" t="s">
        <v>17664</v>
      </c>
      <c r="C8412" t="s">
        <v>79</v>
      </c>
      <c r="D8412" t="s">
        <v>4346</v>
      </c>
      <c r="E8412" t="s">
        <v>59</v>
      </c>
      <c r="F8412" t="b">
        <v>0</v>
      </c>
      <c r="G8412" t="s">
        <v>77</v>
      </c>
      <c r="H8412" s="1">
        <v>46113.836828703701</v>
      </c>
      <c r="I8412" t="b">
        <v>0</v>
      </c>
      <c r="J8412" t="b">
        <v>1</v>
      </c>
      <c r="K8412" t="s">
        <v>41</v>
      </c>
      <c r="L8412" t="s">
        <v>60</v>
      </c>
      <c r="M8412">
        <v>179000</v>
      </c>
      <c r="N8412"/>
      <c r="O8412" t="s">
        <v>7292</v>
      </c>
      <c r="P8412" t="s">
        <v>589</v>
      </c>
    </row>
    <row r="8413" spans="1:16" x14ac:dyDescent="0.25">
      <c r="A8413" t="s">
        <v>6</v>
      </c>
      <c r="B8413" t="s">
        <v>17665</v>
      </c>
      <c r="C8413" t="s">
        <v>81</v>
      </c>
      <c r="D8413" t="s">
        <v>4526</v>
      </c>
      <c r="E8413" t="s">
        <v>59</v>
      </c>
      <c r="F8413" t="b">
        <v>0</v>
      </c>
      <c r="G8413" t="s">
        <v>77</v>
      </c>
      <c r="H8413" s="1">
        <v>46113.838090277779</v>
      </c>
      <c r="I8413" t="b">
        <v>0</v>
      </c>
      <c r="J8413" t="b">
        <v>0</v>
      </c>
      <c r="K8413" t="s">
        <v>41</v>
      </c>
      <c r="L8413" t="s">
        <v>60</v>
      </c>
      <c r="M8413">
        <v>210000</v>
      </c>
      <c r="N8413"/>
      <c r="O8413" t="s">
        <v>2423</v>
      </c>
      <c r="P8413" t="s">
        <v>17666</v>
      </c>
    </row>
    <row r="8414" spans="1:16" x14ac:dyDescent="0.25">
      <c r="A8414" t="s">
        <v>1</v>
      </c>
      <c r="B8414" t="s">
        <v>17667</v>
      </c>
      <c r="C8414" t="s">
        <v>1510</v>
      </c>
      <c r="D8414" t="s">
        <v>2360</v>
      </c>
      <c r="E8414" t="s">
        <v>59</v>
      </c>
      <c r="F8414" t="b">
        <v>0</v>
      </c>
      <c r="G8414" t="s">
        <v>65</v>
      </c>
      <c r="H8414" s="1">
        <v>46113.838136574072</v>
      </c>
      <c r="I8414" t="b">
        <v>1</v>
      </c>
      <c r="J8414" t="b">
        <v>0</v>
      </c>
      <c r="K8414" t="s">
        <v>41</v>
      </c>
      <c r="L8414" t="s">
        <v>74</v>
      </c>
      <c r="M8414"/>
      <c r="N8414">
        <v>77.5</v>
      </c>
      <c r="O8414" t="s">
        <v>3167</v>
      </c>
    </row>
    <row r="8415" spans="1:16" x14ac:dyDescent="0.25">
      <c r="A8415" t="s">
        <v>2</v>
      </c>
      <c r="B8415" t="s">
        <v>2849</v>
      </c>
      <c r="C8415" t="s">
        <v>165</v>
      </c>
      <c r="D8415" t="s">
        <v>2360</v>
      </c>
      <c r="E8415" t="s">
        <v>59</v>
      </c>
      <c r="F8415" t="b">
        <v>0</v>
      </c>
      <c r="G8415" t="s">
        <v>73</v>
      </c>
      <c r="H8415" s="1">
        <v>46113.877187500002</v>
      </c>
      <c r="I8415" t="b">
        <v>0</v>
      </c>
      <c r="J8415" t="b">
        <v>0</v>
      </c>
      <c r="K8415" t="s">
        <v>41</v>
      </c>
      <c r="L8415" t="s">
        <v>74</v>
      </c>
      <c r="M8415"/>
      <c r="N8415">
        <v>27</v>
      </c>
      <c r="O8415" t="s">
        <v>3493</v>
      </c>
      <c r="P8415" t="s">
        <v>849</v>
      </c>
    </row>
    <row r="8416" spans="1:16" x14ac:dyDescent="0.25">
      <c r="A8416" t="s">
        <v>0</v>
      </c>
      <c r="B8416" t="s">
        <v>3146</v>
      </c>
      <c r="C8416" t="s">
        <v>557</v>
      </c>
      <c r="D8416" t="s">
        <v>4346</v>
      </c>
      <c r="E8416" t="s">
        <v>59</v>
      </c>
      <c r="F8416" t="b">
        <v>0</v>
      </c>
      <c r="G8416" t="s">
        <v>65</v>
      </c>
      <c r="H8416" s="1">
        <v>46113.877187500002</v>
      </c>
      <c r="I8416" t="b">
        <v>1</v>
      </c>
      <c r="J8416" t="b">
        <v>0</v>
      </c>
      <c r="K8416" t="s">
        <v>41</v>
      </c>
      <c r="L8416" t="s">
        <v>74</v>
      </c>
      <c r="M8416"/>
      <c r="N8416">
        <v>26.5</v>
      </c>
      <c r="O8416" t="s">
        <v>1382</v>
      </c>
      <c r="P8416" t="s">
        <v>1833</v>
      </c>
    </row>
    <row r="8417" spans="1:16" x14ac:dyDescent="0.25">
      <c r="A8417" t="s">
        <v>5</v>
      </c>
      <c r="B8417" t="s">
        <v>5</v>
      </c>
      <c r="C8417" t="s">
        <v>174</v>
      </c>
      <c r="D8417" t="s">
        <v>4346</v>
      </c>
      <c r="E8417" t="s">
        <v>59</v>
      </c>
      <c r="F8417" t="b">
        <v>0</v>
      </c>
      <c r="G8417" t="s">
        <v>65</v>
      </c>
      <c r="H8417" s="1">
        <v>46113.879780092589</v>
      </c>
      <c r="I8417" t="b">
        <v>0</v>
      </c>
      <c r="J8417" t="b">
        <v>1</v>
      </c>
      <c r="K8417" t="s">
        <v>41</v>
      </c>
      <c r="L8417" t="s">
        <v>60</v>
      </c>
      <c r="M8417">
        <v>235000</v>
      </c>
      <c r="N8417"/>
      <c r="O8417" t="s">
        <v>9568</v>
      </c>
      <c r="P8417" t="s">
        <v>17668</v>
      </c>
    </row>
    <row r="8418" spans="1:16" x14ac:dyDescent="0.25">
      <c r="A8418" t="s">
        <v>1</v>
      </c>
      <c r="B8418" t="s">
        <v>17669</v>
      </c>
      <c r="C8418" t="s">
        <v>1338</v>
      </c>
      <c r="D8418" t="s">
        <v>4526</v>
      </c>
      <c r="E8418" t="s">
        <v>59</v>
      </c>
      <c r="F8418" t="b">
        <v>0</v>
      </c>
      <c r="G8418" t="s">
        <v>89</v>
      </c>
      <c r="H8418" s="1">
        <v>46113.879872685182</v>
      </c>
      <c r="I8418" t="b">
        <v>0</v>
      </c>
      <c r="J8418" t="b">
        <v>1</v>
      </c>
      <c r="K8418" t="s">
        <v>41</v>
      </c>
      <c r="L8418" t="s">
        <v>60</v>
      </c>
      <c r="M8418">
        <v>125000</v>
      </c>
      <c r="N8418"/>
      <c r="O8418" t="s">
        <v>509</v>
      </c>
      <c r="P8418" t="s">
        <v>17670</v>
      </c>
    </row>
    <row r="8419" spans="1:16" x14ac:dyDescent="0.25">
      <c r="A8419" t="s">
        <v>1</v>
      </c>
      <c r="B8419" t="s">
        <v>144</v>
      </c>
      <c r="C8419" t="s">
        <v>9919</v>
      </c>
      <c r="D8419" t="s">
        <v>4346</v>
      </c>
      <c r="E8419" t="s">
        <v>59</v>
      </c>
      <c r="F8419" t="b">
        <v>0</v>
      </c>
      <c r="G8419" t="s">
        <v>13</v>
      </c>
      <c r="H8419" s="1">
        <v>46113.880185185182</v>
      </c>
      <c r="I8419" t="b">
        <v>0</v>
      </c>
      <c r="J8419" t="b">
        <v>0</v>
      </c>
      <c r="K8419" t="s">
        <v>13</v>
      </c>
      <c r="L8419" t="s">
        <v>60</v>
      </c>
      <c r="M8419">
        <v>102280.87</v>
      </c>
      <c r="N8419"/>
      <c r="O8419" t="s">
        <v>17671</v>
      </c>
      <c r="P8419" t="s">
        <v>17672</v>
      </c>
    </row>
    <row r="8420" spans="1:16" x14ac:dyDescent="0.25">
      <c r="A8420" t="s">
        <v>2</v>
      </c>
      <c r="B8420" t="s">
        <v>17673</v>
      </c>
      <c r="C8420" t="s">
        <v>76</v>
      </c>
      <c r="D8420" t="s">
        <v>4526</v>
      </c>
      <c r="E8420" t="s">
        <v>132</v>
      </c>
      <c r="F8420" t="b">
        <v>1</v>
      </c>
      <c r="G8420" t="s">
        <v>13</v>
      </c>
      <c r="H8420" s="1">
        <v>46113.919062499997</v>
      </c>
      <c r="I8420" t="b">
        <v>0</v>
      </c>
      <c r="J8420" t="b">
        <v>0</v>
      </c>
      <c r="K8420" t="s">
        <v>13</v>
      </c>
      <c r="L8420" t="s">
        <v>74</v>
      </c>
      <c r="M8420"/>
      <c r="N8420">
        <v>42.5</v>
      </c>
      <c r="O8420" t="s">
        <v>5046</v>
      </c>
    </row>
    <row r="8421" spans="1:16" x14ac:dyDescent="0.25">
      <c r="A8421" t="s">
        <v>8</v>
      </c>
      <c r="B8421" t="s">
        <v>17674</v>
      </c>
      <c r="C8421" t="s">
        <v>76</v>
      </c>
      <c r="D8421" t="s">
        <v>4526</v>
      </c>
      <c r="E8421" t="s">
        <v>132</v>
      </c>
      <c r="F8421" t="b">
        <v>1</v>
      </c>
      <c r="G8421" t="s">
        <v>13</v>
      </c>
      <c r="H8421" s="1">
        <v>46113.920428240737</v>
      </c>
      <c r="I8421" t="b">
        <v>0</v>
      </c>
      <c r="J8421" t="b">
        <v>0</v>
      </c>
      <c r="K8421" t="s">
        <v>13</v>
      </c>
      <c r="L8421" t="s">
        <v>74</v>
      </c>
      <c r="M8421"/>
      <c r="N8421">
        <v>100</v>
      </c>
      <c r="O8421" t="s">
        <v>5046</v>
      </c>
      <c r="P8421" t="s">
        <v>221</v>
      </c>
    </row>
    <row r="8422" spans="1:16" x14ac:dyDescent="0.25">
      <c r="A8422" t="s">
        <v>2</v>
      </c>
      <c r="B8422" t="s">
        <v>17675</v>
      </c>
      <c r="C8422" t="s">
        <v>41</v>
      </c>
      <c r="D8422" t="s">
        <v>4346</v>
      </c>
      <c r="E8422" t="s">
        <v>59</v>
      </c>
      <c r="F8422" t="b">
        <v>0</v>
      </c>
      <c r="G8422" t="s">
        <v>41</v>
      </c>
      <c r="H8422" s="1">
        <v>46113.921296296299</v>
      </c>
      <c r="I8422" t="b">
        <v>0</v>
      </c>
      <c r="J8422" t="b">
        <v>1</v>
      </c>
      <c r="K8422" t="s">
        <v>41</v>
      </c>
      <c r="L8422" t="s">
        <v>60</v>
      </c>
      <c r="M8422">
        <v>486000</v>
      </c>
      <c r="N8422"/>
      <c r="O8422" t="s">
        <v>827</v>
      </c>
      <c r="P8422" t="s">
        <v>85</v>
      </c>
    </row>
    <row r="8423" spans="1:16" x14ac:dyDescent="0.25">
      <c r="A8423" t="s">
        <v>1</v>
      </c>
      <c r="B8423" t="s">
        <v>17676</v>
      </c>
      <c r="C8423" t="s">
        <v>2553</v>
      </c>
      <c r="D8423" t="s">
        <v>4526</v>
      </c>
      <c r="E8423" t="s">
        <v>88</v>
      </c>
      <c r="F8423" t="b">
        <v>0</v>
      </c>
      <c r="G8423" t="s">
        <v>68</v>
      </c>
      <c r="H8423" s="1">
        <v>46113.921412037038</v>
      </c>
      <c r="I8423" t="b">
        <v>0</v>
      </c>
      <c r="J8423" t="b">
        <v>1</v>
      </c>
      <c r="K8423" t="s">
        <v>41</v>
      </c>
      <c r="L8423" t="s">
        <v>74</v>
      </c>
      <c r="M8423"/>
      <c r="N8423">
        <v>51.5</v>
      </c>
      <c r="O8423" t="s">
        <v>1093</v>
      </c>
      <c r="P8423" t="s">
        <v>17677</v>
      </c>
    </row>
    <row r="8424" spans="1:16" x14ac:dyDescent="0.25">
      <c r="A8424" t="s">
        <v>5</v>
      </c>
      <c r="B8424" t="s">
        <v>3624</v>
      </c>
      <c r="C8424" t="s">
        <v>812</v>
      </c>
      <c r="D8424" t="s">
        <v>2360</v>
      </c>
      <c r="E8424" t="s">
        <v>59</v>
      </c>
      <c r="F8424" t="b">
        <v>0</v>
      </c>
      <c r="G8424" t="s">
        <v>65</v>
      </c>
      <c r="H8424" s="1">
        <v>46113.960590277777</v>
      </c>
      <c r="I8424" t="b">
        <v>0</v>
      </c>
      <c r="J8424" t="b">
        <v>1</v>
      </c>
      <c r="K8424" t="s">
        <v>41</v>
      </c>
      <c r="L8424" t="s">
        <v>60</v>
      </c>
      <c r="M8424">
        <v>140000</v>
      </c>
      <c r="N8424"/>
      <c r="O8424" t="s">
        <v>1355</v>
      </c>
      <c r="P8424" t="s">
        <v>5656</v>
      </c>
    </row>
    <row r="8425" spans="1:16" x14ac:dyDescent="0.25">
      <c r="A8425" t="s">
        <v>2</v>
      </c>
      <c r="B8425" t="s">
        <v>17678</v>
      </c>
      <c r="C8425" t="s">
        <v>2293</v>
      </c>
      <c r="D8425" t="s">
        <v>4346</v>
      </c>
      <c r="E8425" t="s">
        <v>59</v>
      </c>
      <c r="F8425" t="b">
        <v>0</v>
      </c>
      <c r="G8425" t="s">
        <v>65</v>
      </c>
      <c r="H8425" s="1">
        <v>46113.961863425917</v>
      </c>
      <c r="I8425" t="b">
        <v>0</v>
      </c>
      <c r="J8425" t="b">
        <v>1</v>
      </c>
      <c r="K8425" t="s">
        <v>41</v>
      </c>
      <c r="L8425" t="s">
        <v>60</v>
      </c>
      <c r="M8425">
        <v>175500</v>
      </c>
      <c r="N8425"/>
      <c r="O8425" t="s">
        <v>379</v>
      </c>
      <c r="P8425" t="s">
        <v>17679</v>
      </c>
    </row>
    <row r="8426" spans="1:16" x14ac:dyDescent="0.25">
      <c r="A8426" t="s">
        <v>1</v>
      </c>
      <c r="B8426" t="s">
        <v>1</v>
      </c>
      <c r="C8426" t="s">
        <v>3514</v>
      </c>
      <c r="D8426" t="s">
        <v>4526</v>
      </c>
      <c r="E8426" t="s">
        <v>88</v>
      </c>
      <c r="F8426" t="b">
        <v>0</v>
      </c>
      <c r="G8426" t="s">
        <v>77</v>
      </c>
      <c r="H8426" s="1">
        <v>46113.963136574072</v>
      </c>
      <c r="I8426" t="b">
        <v>0</v>
      </c>
      <c r="J8426" t="b">
        <v>0</v>
      </c>
      <c r="K8426" t="s">
        <v>41</v>
      </c>
      <c r="L8426" t="s">
        <v>74</v>
      </c>
      <c r="M8426"/>
      <c r="N8426">
        <v>70</v>
      </c>
      <c r="O8426" t="s">
        <v>17680</v>
      </c>
      <c r="P8426" t="s">
        <v>17681</v>
      </c>
    </row>
    <row r="8427" spans="1:16" x14ac:dyDescent="0.25">
      <c r="A8427" t="s">
        <v>0</v>
      </c>
      <c r="B8427" t="s">
        <v>17682</v>
      </c>
      <c r="C8427" t="s">
        <v>2120</v>
      </c>
      <c r="D8427" t="s">
        <v>4515</v>
      </c>
      <c r="E8427" t="s">
        <v>59</v>
      </c>
      <c r="F8427" t="b">
        <v>0</v>
      </c>
      <c r="G8427" t="s">
        <v>89</v>
      </c>
      <c r="H8427" s="1">
        <v>46114.002164351848</v>
      </c>
      <c r="I8427" t="b">
        <v>0</v>
      </c>
      <c r="J8427" t="b">
        <v>1</v>
      </c>
      <c r="K8427" t="s">
        <v>41</v>
      </c>
      <c r="L8427" t="s">
        <v>60</v>
      </c>
      <c r="M8427">
        <v>90000</v>
      </c>
      <c r="N8427"/>
      <c r="O8427" t="s">
        <v>17683</v>
      </c>
    </row>
    <row r="8428" spans="1:16" x14ac:dyDescent="0.25">
      <c r="A8428" t="s">
        <v>0</v>
      </c>
      <c r="B8428" t="s">
        <v>17684</v>
      </c>
      <c r="C8428" t="s">
        <v>76</v>
      </c>
      <c r="D8428" t="s">
        <v>584</v>
      </c>
      <c r="E8428" t="s">
        <v>72</v>
      </c>
      <c r="F8428" t="b">
        <v>1</v>
      </c>
      <c r="G8428" t="s">
        <v>13</v>
      </c>
      <c r="H8428" s="1">
        <v>46114.002395833333</v>
      </c>
      <c r="I8428" t="b">
        <v>0</v>
      </c>
      <c r="J8428" t="b">
        <v>0</v>
      </c>
      <c r="K8428" t="s">
        <v>13</v>
      </c>
      <c r="L8428" t="s">
        <v>74</v>
      </c>
      <c r="M8428"/>
      <c r="N8428">
        <v>25</v>
      </c>
      <c r="O8428" t="s">
        <v>4814</v>
      </c>
      <c r="P8428" t="s">
        <v>10027</v>
      </c>
    </row>
    <row r="8429" spans="1:16" x14ac:dyDescent="0.25">
      <c r="A8429" t="s">
        <v>2</v>
      </c>
      <c r="B8429" t="s">
        <v>17685</v>
      </c>
      <c r="C8429" t="s">
        <v>1384</v>
      </c>
      <c r="D8429" t="s">
        <v>2360</v>
      </c>
      <c r="E8429" t="s">
        <v>59</v>
      </c>
      <c r="F8429" t="b">
        <v>0</v>
      </c>
      <c r="G8429" t="s">
        <v>77</v>
      </c>
      <c r="H8429" s="1">
        <v>46114.003668981481</v>
      </c>
      <c r="I8429" t="b">
        <v>0</v>
      </c>
      <c r="J8429" t="b">
        <v>1</v>
      </c>
      <c r="K8429" t="s">
        <v>41</v>
      </c>
      <c r="L8429" t="s">
        <v>74</v>
      </c>
      <c r="M8429"/>
      <c r="N8429">
        <v>27</v>
      </c>
      <c r="O8429" t="s">
        <v>15858</v>
      </c>
    </row>
    <row r="8430" spans="1:16" x14ac:dyDescent="0.25">
      <c r="A8430" t="s">
        <v>0</v>
      </c>
      <c r="B8430" t="s">
        <v>10323</v>
      </c>
      <c r="C8430" t="s">
        <v>76</v>
      </c>
      <c r="D8430" t="s">
        <v>584</v>
      </c>
      <c r="E8430" t="s">
        <v>72</v>
      </c>
      <c r="F8430" t="b">
        <v>1</v>
      </c>
      <c r="G8430" t="s">
        <v>19</v>
      </c>
      <c r="H8430" s="1">
        <v>46114.004108796304</v>
      </c>
      <c r="I8430" t="b">
        <v>0</v>
      </c>
      <c r="J8430" t="b">
        <v>0</v>
      </c>
      <c r="K8430" t="s">
        <v>19</v>
      </c>
      <c r="L8430" t="s">
        <v>74</v>
      </c>
      <c r="M8430"/>
      <c r="N8430">
        <v>25</v>
      </c>
      <c r="O8430" t="s">
        <v>2302</v>
      </c>
      <c r="P8430" t="s">
        <v>4812</v>
      </c>
    </row>
    <row r="8431" spans="1:16" x14ac:dyDescent="0.25">
      <c r="A8431" t="s">
        <v>2</v>
      </c>
      <c r="B8431" t="s">
        <v>17686</v>
      </c>
      <c r="C8431" t="s">
        <v>76</v>
      </c>
      <c r="D8431" t="s">
        <v>584</v>
      </c>
      <c r="E8431" t="s">
        <v>72</v>
      </c>
      <c r="F8431" t="b">
        <v>1</v>
      </c>
      <c r="G8431" t="s">
        <v>41</v>
      </c>
      <c r="H8431" s="1">
        <v>46114.004641203697</v>
      </c>
      <c r="I8431" t="b">
        <v>0</v>
      </c>
      <c r="J8431" t="b">
        <v>1</v>
      </c>
      <c r="K8431" t="s">
        <v>41</v>
      </c>
      <c r="L8431" t="s">
        <v>74</v>
      </c>
      <c r="M8431"/>
      <c r="N8431">
        <v>25</v>
      </c>
      <c r="O8431" t="s">
        <v>4677</v>
      </c>
      <c r="P8431" t="s">
        <v>208</v>
      </c>
    </row>
    <row r="8432" spans="1:16" x14ac:dyDescent="0.25">
      <c r="A8432" t="s">
        <v>9</v>
      </c>
      <c r="B8432" t="s">
        <v>17687</v>
      </c>
      <c r="C8432" t="s">
        <v>2874</v>
      </c>
      <c r="D8432" t="s">
        <v>4515</v>
      </c>
      <c r="E8432" t="s">
        <v>59</v>
      </c>
      <c r="F8432" t="b">
        <v>0</v>
      </c>
      <c r="G8432" t="s">
        <v>17</v>
      </c>
      <c r="H8432" s="1">
        <v>46114.005393518521</v>
      </c>
      <c r="I8432" t="b">
        <v>1</v>
      </c>
      <c r="J8432" t="b">
        <v>0</v>
      </c>
      <c r="K8432" t="s">
        <v>17</v>
      </c>
      <c r="L8432" t="s">
        <v>60</v>
      </c>
      <c r="M8432">
        <v>90000</v>
      </c>
      <c r="N8432"/>
      <c r="O8432" t="s">
        <v>110</v>
      </c>
      <c r="P8432" t="s">
        <v>17688</v>
      </c>
    </row>
    <row r="8433" spans="1:16" x14ac:dyDescent="0.25">
      <c r="A8433" t="s">
        <v>8</v>
      </c>
      <c r="B8433" t="s">
        <v>17689</v>
      </c>
      <c r="C8433" t="s">
        <v>4956</v>
      </c>
      <c r="D8433" t="s">
        <v>4515</v>
      </c>
      <c r="E8433" t="s">
        <v>59</v>
      </c>
      <c r="F8433" t="b">
        <v>0</v>
      </c>
      <c r="G8433" t="s">
        <v>4560</v>
      </c>
      <c r="H8433" s="1">
        <v>46114.005983796298</v>
      </c>
      <c r="I8433" t="b">
        <v>0</v>
      </c>
      <c r="J8433" t="b">
        <v>0</v>
      </c>
      <c r="K8433" t="s">
        <v>4560</v>
      </c>
      <c r="L8433" t="s">
        <v>60</v>
      </c>
      <c r="M8433">
        <v>36000</v>
      </c>
      <c r="N8433"/>
      <c r="O8433" t="s">
        <v>17690</v>
      </c>
      <c r="P8433" t="s">
        <v>208</v>
      </c>
    </row>
    <row r="8434" spans="1:16" x14ac:dyDescent="0.25">
      <c r="A8434" t="s">
        <v>5</v>
      </c>
      <c r="B8434" t="s">
        <v>17691</v>
      </c>
      <c r="C8434" t="s">
        <v>81</v>
      </c>
      <c r="D8434" t="s">
        <v>4756</v>
      </c>
      <c r="E8434" t="s">
        <v>59</v>
      </c>
      <c r="F8434" t="b">
        <v>0</v>
      </c>
      <c r="G8434" t="s">
        <v>77</v>
      </c>
      <c r="H8434" s="1">
        <v>46114.088067129633</v>
      </c>
      <c r="I8434" t="b">
        <v>0</v>
      </c>
      <c r="J8434" t="b">
        <v>0</v>
      </c>
      <c r="K8434" t="s">
        <v>41</v>
      </c>
      <c r="L8434" t="s">
        <v>60</v>
      </c>
      <c r="M8434">
        <v>155000</v>
      </c>
      <c r="N8434"/>
      <c r="O8434" t="s">
        <v>17692</v>
      </c>
      <c r="P8434" t="s">
        <v>17693</v>
      </c>
    </row>
    <row r="8435" spans="1:16" x14ac:dyDescent="0.25">
      <c r="A8435" t="s">
        <v>1</v>
      </c>
      <c r="B8435" t="s">
        <v>17694</v>
      </c>
      <c r="C8435" t="s">
        <v>76</v>
      </c>
      <c r="D8435" t="s">
        <v>4346</v>
      </c>
      <c r="E8435" t="s">
        <v>59</v>
      </c>
      <c r="F8435" t="b">
        <v>1</v>
      </c>
      <c r="G8435" t="s">
        <v>73</v>
      </c>
      <c r="H8435" s="1">
        <v>46114.088113425933</v>
      </c>
      <c r="I8435" t="b">
        <v>1</v>
      </c>
      <c r="J8435" t="b">
        <v>1</v>
      </c>
      <c r="K8435" t="s">
        <v>41</v>
      </c>
      <c r="L8435" t="s">
        <v>60</v>
      </c>
      <c r="M8435">
        <v>151000</v>
      </c>
      <c r="N8435"/>
      <c r="O8435" t="s">
        <v>17695</v>
      </c>
      <c r="P8435" t="s">
        <v>17696</v>
      </c>
    </row>
    <row r="8436" spans="1:16" x14ac:dyDescent="0.25">
      <c r="A8436" t="s">
        <v>2</v>
      </c>
      <c r="B8436" t="s">
        <v>17697</v>
      </c>
      <c r="C8436" t="s">
        <v>172</v>
      </c>
      <c r="D8436" t="s">
        <v>2360</v>
      </c>
      <c r="E8436" t="s">
        <v>59</v>
      </c>
      <c r="F8436" t="b">
        <v>0</v>
      </c>
      <c r="G8436" t="s">
        <v>68</v>
      </c>
      <c r="H8436" s="1">
        <v>46114.211516203701</v>
      </c>
      <c r="I8436" t="b">
        <v>0</v>
      </c>
      <c r="J8436" t="b">
        <v>1</v>
      </c>
      <c r="K8436" t="s">
        <v>41</v>
      </c>
      <c r="L8436" t="s">
        <v>60</v>
      </c>
      <c r="M8436">
        <v>90000</v>
      </c>
      <c r="N8436"/>
      <c r="O8436" t="s">
        <v>17698</v>
      </c>
      <c r="P8436" t="s">
        <v>1321</v>
      </c>
    </row>
    <row r="8437" spans="1:16" x14ac:dyDescent="0.25">
      <c r="A8437" t="s">
        <v>0</v>
      </c>
      <c r="B8437" t="s">
        <v>17699</v>
      </c>
      <c r="C8437" t="s">
        <v>6288</v>
      </c>
      <c r="D8437" t="s">
        <v>4346</v>
      </c>
      <c r="E8437" t="s">
        <v>59</v>
      </c>
      <c r="F8437" t="b">
        <v>0</v>
      </c>
      <c r="G8437" t="s">
        <v>65</v>
      </c>
      <c r="H8437" s="1">
        <v>46114.252175925933</v>
      </c>
      <c r="I8437" t="b">
        <v>1</v>
      </c>
      <c r="J8437" t="b">
        <v>1</v>
      </c>
      <c r="K8437" t="s">
        <v>41</v>
      </c>
      <c r="L8437" t="s">
        <v>60</v>
      </c>
      <c r="M8437">
        <v>97500</v>
      </c>
      <c r="N8437"/>
      <c r="O8437" t="s">
        <v>217</v>
      </c>
      <c r="P8437" t="s">
        <v>17700</v>
      </c>
    </row>
    <row r="8438" spans="1:16" x14ac:dyDescent="0.25">
      <c r="A8438" t="s">
        <v>2</v>
      </c>
      <c r="B8438" t="s">
        <v>17675</v>
      </c>
      <c r="C8438" t="s">
        <v>2750</v>
      </c>
      <c r="D8438" t="s">
        <v>2360</v>
      </c>
      <c r="E8438" t="s">
        <v>59</v>
      </c>
      <c r="F8438" t="b">
        <v>0</v>
      </c>
      <c r="G8438" t="s">
        <v>77</v>
      </c>
      <c r="H8438" s="1">
        <v>46114.253159722219</v>
      </c>
      <c r="I8438" t="b">
        <v>0</v>
      </c>
      <c r="J8438" t="b">
        <v>1</v>
      </c>
      <c r="K8438" t="s">
        <v>41</v>
      </c>
      <c r="L8438" t="s">
        <v>60</v>
      </c>
      <c r="M8438">
        <v>486000</v>
      </c>
      <c r="N8438"/>
      <c r="O8438" t="s">
        <v>827</v>
      </c>
      <c r="P8438" t="s">
        <v>85</v>
      </c>
    </row>
    <row r="8439" spans="1:16" x14ac:dyDescent="0.25">
      <c r="A8439" t="s">
        <v>1</v>
      </c>
      <c r="B8439" t="s">
        <v>17701</v>
      </c>
      <c r="C8439" t="s">
        <v>92</v>
      </c>
      <c r="D8439" t="s">
        <v>17626</v>
      </c>
      <c r="E8439" t="s">
        <v>59</v>
      </c>
      <c r="F8439" t="b">
        <v>0</v>
      </c>
      <c r="G8439" t="s">
        <v>77</v>
      </c>
      <c r="H8439" s="1">
        <v>46114.254178240742</v>
      </c>
      <c r="I8439" t="b">
        <v>0</v>
      </c>
      <c r="J8439" t="b">
        <v>1</v>
      </c>
      <c r="K8439" t="s">
        <v>41</v>
      </c>
      <c r="L8439" t="s">
        <v>60</v>
      </c>
      <c r="M8439">
        <v>187834</v>
      </c>
      <c r="N8439"/>
      <c r="O8439" t="s">
        <v>1197</v>
      </c>
      <c r="P8439" t="s">
        <v>881</v>
      </c>
    </row>
    <row r="8440" spans="1:16" x14ac:dyDescent="0.25">
      <c r="A8440" t="s">
        <v>0</v>
      </c>
      <c r="B8440" t="s">
        <v>17702</v>
      </c>
      <c r="C8440" t="s">
        <v>326</v>
      </c>
      <c r="D8440" t="s">
        <v>4526</v>
      </c>
      <c r="E8440" t="s">
        <v>88</v>
      </c>
      <c r="F8440" t="b">
        <v>0</v>
      </c>
      <c r="G8440" t="s">
        <v>77</v>
      </c>
      <c r="H8440" s="1">
        <v>46114.335509259261</v>
      </c>
      <c r="I8440" t="b">
        <v>0</v>
      </c>
      <c r="J8440" t="b">
        <v>0</v>
      </c>
      <c r="K8440" t="s">
        <v>41</v>
      </c>
      <c r="L8440" t="s">
        <v>74</v>
      </c>
      <c r="M8440"/>
      <c r="N8440">
        <v>84</v>
      </c>
      <c r="O8440" t="s">
        <v>7261</v>
      </c>
      <c r="P8440" t="s">
        <v>1235</v>
      </c>
    </row>
    <row r="8441" spans="1:16" x14ac:dyDescent="0.25">
      <c r="A8441" t="s">
        <v>1</v>
      </c>
      <c r="B8441" t="s">
        <v>12616</v>
      </c>
      <c r="C8441" t="s">
        <v>330</v>
      </c>
      <c r="D8441" t="s">
        <v>4346</v>
      </c>
      <c r="E8441" t="s">
        <v>59</v>
      </c>
      <c r="F8441" t="b">
        <v>0</v>
      </c>
      <c r="G8441" t="s">
        <v>89</v>
      </c>
      <c r="H8441" s="1">
        <v>46114.337557870371</v>
      </c>
      <c r="I8441" t="b">
        <v>1</v>
      </c>
      <c r="J8441" t="b">
        <v>1</v>
      </c>
      <c r="K8441" t="s">
        <v>41</v>
      </c>
      <c r="L8441" t="s">
        <v>60</v>
      </c>
      <c r="M8441">
        <v>155500</v>
      </c>
      <c r="N8441"/>
      <c r="O8441" t="s">
        <v>12617</v>
      </c>
      <c r="P8441" t="s">
        <v>8088</v>
      </c>
    </row>
    <row r="8442" spans="1:16" x14ac:dyDescent="0.25">
      <c r="A8442" t="s">
        <v>0</v>
      </c>
      <c r="B8442" t="s">
        <v>17703</v>
      </c>
      <c r="C8442" t="s">
        <v>40</v>
      </c>
      <c r="D8442" t="s">
        <v>4526</v>
      </c>
      <c r="E8442" t="s">
        <v>59</v>
      </c>
      <c r="F8442" t="b">
        <v>0</v>
      </c>
      <c r="G8442" t="s">
        <v>40</v>
      </c>
      <c r="H8442" s="1">
        <v>46114.378125000003</v>
      </c>
      <c r="I8442" t="b">
        <v>1</v>
      </c>
      <c r="J8442" t="b">
        <v>0</v>
      </c>
      <c r="K8442" t="s">
        <v>40</v>
      </c>
      <c r="L8442" t="s">
        <v>60</v>
      </c>
      <c r="M8442">
        <v>95000</v>
      </c>
      <c r="N8442"/>
      <c r="O8442" t="s">
        <v>17704</v>
      </c>
      <c r="P8442" t="s">
        <v>146</v>
      </c>
    </row>
    <row r="8443" spans="1:16" x14ac:dyDescent="0.25">
      <c r="A8443" t="s">
        <v>0</v>
      </c>
      <c r="B8443" t="s">
        <v>17705</v>
      </c>
      <c r="C8443" t="s">
        <v>2397</v>
      </c>
      <c r="D8443" t="s">
        <v>2360</v>
      </c>
      <c r="E8443" t="s">
        <v>59</v>
      </c>
      <c r="F8443" t="b">
        <v>0</v>
      </c>
      <c r="G8443" t="s">
        <v>65</v>
      </c>
      <c r="H8443" s="1">
        <v>46114.418842592589</v>
      </c>
      <c r="I8443" t="b">
        <v>0</v>
      </c>
      <c r="J8443" t="b">
        <v>1</v>
      </c>
      <c r="K8443" t="s">
        <v>41</v>
      </c>
      <c r="L8443" t="s">
        <v>60</v>
      </c>
      <c r="M8443">
        <v>141000</v>
      </c>
      <c r="N8443"/>
      <c r="O8443" t="s">
        <v>424</v>
      </c>
      <c r="P8443" t="s">
        <v>17706</v>
      </c>
    </row>
    <row r="8444" spans="1:16" x14ac:dyDescent="0.25">
      <c r="A8444" t="s">
        <v>0</v>
      </c>
      <c r="B8444" t="s">
        <v>1891</v>
      </c>
      <c r="C8444" t="s">
        <v>2767</v>
      </c>
      <c r="D8444" t="s">
        <v>4526</v>
      </c>
      <c r="E8444" t="s">
        <v>59</v>
      </c>
      <c r="F8444" t="b">
        <v>0</v>
      </c>
      <c r="G8444" t="s">
        <v>89</v>
      </c>
      <c r="H8444" s="1">
        <v>46114.418854166674</v>
      </c>
      <c r="I8444" t="b">
        <v>1</v>
      </c>
      <c r="J8444" t="b">
        <v>1</v>
      </c>
      <c r="K8444" t="s">
        <v>41</v>
      </c>
      <c r="L8444" t="s">
        <v>60</v>
      </c>
      <c r="M8444">
        <v>118500</v>
      </c>
      <c r="N8444"/>
      <c r="O8444" t="s">
        <v>4487</v>
      </c>
      <c r="P8444" t="s">
        <v>17707</v>
      </c>
    </row>
    <row r="8445" spans="1:16" x14ac:dyDescent="0.25">
      <c r="A8445" t="s">
        <v>0</v>
      </c>
      <c r="B8445" t="s">
        <v>17708</v>
      </c>
      <c r="C8445" t="s">
        <v>17709</v>
      </c>
      <c r="D8445" t="s">
        <v>4526</v>
      </c>
      <c r="E8445" t="s">
        <v>59</v>
      </c>
      <c r="F8445" t="b">
        <v>0</v>
      </c>
      <c r="G8445" t="s">
        <v>20</v>
      </c>
      <c r="H8445" s="1">
        <v>46114.419259259259</v>
      </c>
      <c r="I8445" t="b">
        <v>1</v>
      </c>
      <c r="J8445" t="b">
        <v>0</v>
      </c>
      <c r="K8445" t="s">
        <v>20</v>
      </c>
      <c r="L8445" t="s">
        <v>60</v>
      </c>
      <c r="M8445">
        <v>65000</v>
      </c>
      <c r="N8445"/>
      <c r="O8445" t="s">
        <v>11356</v>
      </c>
      <c r="P8445" t="s">
        <v>1719</v>
      </c>
    </row>
    <row r="8446" spans="1:16" x14ac:dyDescent="0.25">
      <c r="A8446" t="s">
        <v>2</v>
      </c>
      <c r="B8446" t="s">
        <v>4578</v>
      </c>
      <c r="C8446" t="s">
        <v>17710</v>
      </c>
      <c r="D8446" t="s">
        <v>2360</v>
      </c>
      <c r="E8446" t="s">
        <v>59</v>
      </c>
      <c r="F8446" t="b">
        <v>0</v>
      </c>
      <c r="G8446" t="s">
        <v>65</v>
      </c>
      <c r="H8446" s="1">
        <v>46114.419872685183</v>
      </c>
      <c r="I8446" t="b">
        <v>0</v>
      </c>
      <c r="J8446" t="b">
        <v>1</v>
      </c>
      <c r="K8446" t="s">
        <v>41</v>
      </c>
      <c r="L8446" t="s">
        <v>60</v>
      </c>
      <c r="M8446">
        <v>198000</v>
      </c>
      <c r="N8446"/>
      <c r="O8446" t="s">
        <v>424</v>
      </c>
      <c r="P8446" t="s">
        <v>4577</v>
      </c>
    </row>
    <row r="8447" spans="1:16" x14ac:dyDescent="0.25">
      <c r="A8447" t="s">
        <v>2</v>
      </c>
      <c r="B8447" t="s">
        <v>3081</v>
      </c>
      <c r="C8447" t="s">
        <v>4252</v>
      </c>
      <c r="D8447" t="s">
        <v>2360</v>
      </c>
      <c r="E8447" t="s">
        <v>59</v>
      </c>
      <c r="F8447" t="b">
        <v>0</v>
      </c>
      <c r="G8447" t="s">
        <v>65</v>
      </c>
      <c r="H8447" s="1">
        <v>46114.419895833344</v>
      </c>
      <c r="I8447" t="b">
        <v>0</v>
      </c>
      <c r="J8447" t="b">
        <v>1</v>
      </c>
      <c r="K8447" t="s">
        <v>41</v>
      </c>
      <c r="L8447" t="s">
        <v>60</v>
      </c>
      <c r="M8447">
        <v>198000</v>
      </c>
      <c r="N8447"/>
      <c r="O8447" t="s">
        <v>424</v>
      </c>
      <c r="P8447" t="s">
        <v>16535</v>
      </c>
    </row>
    <row r="8448" spans="1:16" x14ac:dyDescent="0.25">
      <c r="A8448" t="s">
        <v>0</v>
      </c>
      <c r="B8448" t="s">
        <v>17711</v>
      </c>
      <c r="C8448" t="s">
        <v>172</v>
      </c>
      <c r="D8448" t="s">
        <v>4346</v>
      </c>
      <c r="E8448" t="s">
        <v>88</v>
      </c>
      <c r="F8448" t="b">
        <v>0</v>
      </c>
      <c r="G8448" t="s">
        <v>68</v>
      </c>
      <c r="H8448" s="1">
        <v>46114.460509259261</v>
      </c>
      <c r="I8448" t="b">
        <v>1</v>
      </c>
      <c r="J8448" t="b">
        <v>1</v>
      </c>
      <c r="K8448" t="s">
        <v>41</v>
      </c>
      <c r="L8448" t="s">
        <v>74</v>
      </c>
      <c r="M8448"/>
      <c r="N8448">
        <v>65</v>
      </c>
      <c r="O8448" t="s">
        <v>904</v>
      </c>
      <c r="P8448" t="s">
        <v>2583</v>
      </c>
    </row>
    <row r="8449" spans="1:16" x14ac:dyDescent="0.25">
      <c r="A8449" t="s">
        <v>0</v>
      </c>
      <c r="B8449" t="s">
        <v>0</v>
      </c>
      <c r="C8449" t="s">
        <v>17712</v>
      </c>
      <c r="D8449" t="s">
        <v>4599</v>
      </c>
      <c r="E8449" t="s">
        <v>59</v>
      </c>
      <c r="F8449" t="b">
        <v>0</v>
      </c>
      <c r="G8449" t="s">
        <v>40</v>
      </c>
      <c r="H8449" s="1">
        <v>46114.461423611108</v>
      </c>
      <c r="I8449" t="b">
        <v>1</v>
      </c>
      <c r="J8449" t="b">
        <v>0</v>
      </c>
      <c r="K8449" t="s">
        <v>40</v>
      </c>
      <c r="L8449" t="s">
        <v>60</v>
      </c>
      <c r="M8449">
        <v>45000</v>
      </c>
      <c r="N8449"/>
      <c r="O8449" t="s">
        <v>17713</v>
      </c>
      <c r="P8449" t="s">
        <v>17714</v>
      </c>
    </row>
    <row r="8450" spans="1:16" x14ac:dyDescent="0.25">
      <c r="A8450" t="s">
        <v>1</v>
      </c>
      <c r="B8450" t="s">
        <v>17715</v>
      </c>
      <c r="C8450" t="s">
        <v>76</v>
      </c>
      <c r="D8450" t="s">
        <v>4346</v>
      </c>
      <c r="E8450" t="s">
        <v>88</v>
      </c>
      <c r="F8450" t="b">
        <v>1</v>
      </c>
      <c r="G8450" t="s">
        <v>19</v>
      </c>
      <c r="H8450" s="1">
        <v>46114.504641203697</v>
      </c>
      <c r="I8450" t="b">
        <v>1</v>
      </c>
      <c r="J8450" t="b">
        <v>0</v>
      </c>
      <c r="K8450" t="s">
        <v>19</v>
      </c>
      <c r="L8450" t="s">
        <v>60</v>
      </c>
      <c r="M8450">
        <v>2350000</v>
      </c>
      <c r="N8450"/>
      <c r="O8450" t="s">
        <v>17716</v>
      </c>
      <c r="P8450" t="s">
        <v>17717</v>
      </c>
    </row>
    <row r="8451" spans="1:16" x14ac:dyDescent="0.25">
      <c r="A8451" t="s">
        <v>0</v>
      </c>
      <c r="B8451" t="s">
        <v>17718</v>
      </c>
      <c r="C8451" t="s">
        <v>76</v>
      </c>
      <c r="D8451" t="s">
        <v>4526</v>
      </c>
      <c r="E8451" t="s">
        <v>88</v>
      </c>
      <c r="F8451" t="b">
        <v>1</v>
      </c>
      <c r="G8451" t="s">
        <v>89</v>
      </c>
      <c r="H8451" s="1">
        <v>46114.543877314813</v>
      </c>
      <c r="I8451" t="b">
        <v>1</v>
      </c>
      <c r="J8451" t="b">
        <v>0</v>
      </c>
      <c r="K8451" t="s">
        <v>41</v>
      </c>
      <c r="L8451" t="s">
        <v>74</v>
      </c>
      <c r="M8451"/>
      <c r="N8451">
        <v>21</v>
      </c>
      <c r="O8451" t="s">
        <v>5271</v>
      </c>
    </row>
    <row r="8452" spans="1:16" x14ac:dyDescent="0.25">
      <c r="A8452" t="s">
        <v>0</v>
      </c>
      <c r="B8452" t="s">
        <v>17719</v>
      </c>
      <c r="C8452" t="s">
        <v>76</v>
      </c>
      <c r="D8452" t="s">
        <v>4526</v>
      </c>
      <c r="E8452" t="s">
        <v>88</v>
      </c>
      <c r="F8452" t="b">
        <v>1</v>
      </c>
      <c r="G8452" t="s">
        <v>20</v>
      </c>
      <c r="H8452" s="1">
        <v>46114.544282407413</v>
      </c>
      <c r="I8452" t="b">
        <v>0</v>
      </c>
      <c r="J8452" t="b">
        <v>0</v>
      </c>
      <c r="K8452" t="s">
        <v>20</v>
      </c>
      <c r="L8452" t="s">
        <v>74</v>
      </c>
      <c r="M8452"/>
      <c r="N8452">
        <v>82.5</v>
      </c>
      <c r="O8452" t="s">
        <v>5271</v>
      </c>
      <c r="P8452" t="s">
        <v>1407</v>
      </c>
    </row>
    <row r="8453" spans="1:16" x14ac:dyDescent="0.25">
      <c r="A8453" t="s">
        <v>3</v>
      </c>
      <c r="B8453" t="s">
        <v>17720</v>
      </c>
      <c r="C8453" t="s">
        <v>76</v>
      </c>
      <c r="D8453" t="s">
        <v>4526</v>
      </c>
      <c r="E8453" t="s">
        <v>132</v>
      </c>
      <c r="F8453" t="b">
        <v>1</v>
      </c>
      <c r="G8453" t="s">
        <v>41</v>
      </c>
      <c r="H8453" s="1">
        <v>46114.544791666667</v>
      </c>
      <c r="I8453" t="b">
        <v>0</v>
      </c>
      <c r="J8453" t="b">
        <v>0</v>
      </c>
      <c r="K8453" t="s">
        <v>41</v>
      </c>
      <c r="L8453" t="s">
        <v>74</v>
      </c>
      <c r="M8453"/>
      <c r="N8453">
        <v>55</v>
      </c>
      <c r="O8453" t="s">
        <v>17721</v>
      </c>
      <c r="P8453" t="s">
        <v>17722</v>
      </c>
    </row>
    <row r="8454" spans="1:16" x14ac:dyDescent="0.25">
      <c r="A8454" t="s">
        <v>2</v>
      </c>
      <c r="B8454" t="s">
        <v>17723</v>
      </c>
      <c r="C8454" t="s">
        <v>557</v>
      </c>
      <c r="D8454" t="s">
        <v>4346</v>
      </c>
      <c r="E8454" t="s">
        <v>88</v>
      </c>
      <c r="F8454" t="b">
        <v>0</v>
      </c>
      <c r="G8454" t="s">
        <v>65</v>
      </c>
      <c r="H8454" s="1">
        <v>46114.544895833344</v>
      </c>
      <c r="I8454" t="b">
        <v>0</v>
      </c>
      <c r="J8454" t="b">
        <v>0</v>
      </c>
      <c r="K8454" t="s">
        <v>41</v>
      </c>
      <c r="L8454" t="s">
        <v>74</v>
      </c>
      <c r="M8454"/>
      <c r="N8454">
        <v>38.049999999999997</v>
      </c>
      <c r="O8454" t="s">
        <v>17724</v>
      </c>
      <c r="P8454" t="s">
        <v>3254</v>
      </c>
    </row>
    <row r="8455" spans="1:16" x14ac:dyDescent="0.25">
      <c r="A8455" t="s">
        <v>7</v>
      </c>
      <c r="B8455" t="s">
        <v>17725</v>
      </c>
      <c r="C8455" t="s">
        <v>246</v>
      </c>
      <c r="D8455" t="s">
        <v>7111</v>
      </c>
      <c r="E8455" t="s">
        <v>59</v>
      </c>
      <c r="F8455" t="b">
        <v>0</v>
      </c>
      <c r="G8455" t="s">
        <v>65</v>
      </c>
      <c r="H8455" s="1">
        <v>46114.544907407413</v>
      </c>
      <c r="I8455" t="b">
        <v>0</v>
      </c>
      <c r="J8455" t="b">
        <v>0</v>
      </c>
      <c r="K8455" t="s">
        <v>41</v>
      </c>
      <c r="L8455" t="s">
        <v>60</v>
      </c>
      <c r="M8455">
        <v>140000</v>
      </c>
      <c r="N8455"/>
      <c r="O8455" t="s">
        <v>1355</v>
      </c>
      <c r="P8455" t="s">
        <v>5656</v>
      </c>
    </row>
    <row r="8456" spans="1:16" x14ac:dyDescent="0.25">
      <c r="A8456" t="s">
        <v>8</v>
      </c>
      <c r="B8456" t="s">
        <v>16999</v>
      </c>
      <c r="C8456" t="s">
        <v>112</v>
      </c>
      <c r="D8456" t="s">
        <v>4526</v>
      </c>
      <c r="E8456" t="s">
        <v>59</v>
      </c>
      <c r="F8456" t="b">
        <v>0</v>
      </c>
      <c r="G8456" t="s">
        <v>65</v>
      </c>
      <c r="H8456" s="1">
        <v>46114.544930555552</v>
      </c>
      <c r="I8456" t="b">
        <v>0</v>
      </c>
      <c r="J8456" t="b">
        <v>0</v>
      </c>
      <c r="K8456" t="s">
        <v>41</v>
      </c>
      <c r="L8456" t="s">
        <v>60</v>
      </c>
      <c r="M8456">
        <v>450000</v>
      </c>
      <c r="N8456"/>
      <c r="O8456" t="s">
        <v>10690</v>
      </c>
      <c r="P8456" t="s">
        <v>10691</v>
      </c>
    </row>
    <row r="8457" spans="1:16" x14ac:dyDescent="0.25">
      <c r="A8457" t="s">
        <v>1</v>
      </c>
      <c r="B8457" t="s">
        <v>17726</v>
      </c>
      <c r="C8457" t="s">
        <v>190</v>
      </c>
      <c r="D8457" t="s">
        <v>4756</v>
      </c>
      <c r="E8457" t="s">
        <v>59</v>
      </c>
      <c r="F8457" t="b">
        <v>0</v>
      </c>
      <c r="G8457" t="s">
        <v>73</v>
      </c>
      <c r="H8457" s="1">
        <v>46114.545868055553</v>
      </c>
      <c r="I8457" t="b">
        <v>0</v>
      </c>
      <c r="J8457" t="b">
        <v>0</v>
      </c>
      <c r="K8457" t="s">
        <v>41</v>
      </c>
      <c r="L8457" t="s">
        <v>60</v>
      </c>
      <c r="M8457">
        <v>178000</v>
      </c>
      <c r="N8457"/>
      <c r="O8457" t="s">
        <v>6045</v>
      </c>
      <c r="P8457" t="s">
        <v>17727</v>
      </c>
    </row>
    <row r="8458" spans="1:16" x14ac:dyDescent="0.25">
      <c r="A8458" t="s">
        <v>1</v>
      </c>
      <c r="B8458" t="s">
        <v>17726</v>
      </c>
      <c r="C8458" t="s">
        <v>190</v>
      </c>
      <c r="D8458" t="s">
        <v>4756</v>
      </c>
      <c r="E8458" t="s">
        <v>59</v>
      </c>
      <c r="F8458" t="b">
        <v>0</v>
      </c>
      <c r="G8458" t="s">
        <v>89</v>
      </c>
      <c r="H8458" s="1">
        <v>46114.545891203707</v>
      </c>
      <c r="I8458" t="b">
        <v>0</v>
      </c>
      <c r="J8458" t="b">
        <v>0</v>
      </c>
      <c r="K8458" t="s">
        <v>41</v>
      </c>
      <c r="L8458" t="s">
        <v>60</v>
      </c>
      <c r="M8458">
        <v>178000</v>
      </c>
      <c r="N8458"/>
      <c r="O8458" t="s">
        <v>6045</v>
      </c>
      <c r="P8458" t="s">
        <v>17727</v>
      </c>
    </row>
    <row r="8459" spans="1:16" x14ac:dyDescent="0.25">
      <c r="A8459" t="s">
        <v>1</v>
      </c>
      <c r="B8459" t="s">
        <v>17728</v>
      </c>
      <c r="C8459" t="s">
        <v>76</v>
      </c>
      <c r="D8459" t="s">
        <v>4868</v>
      </c>
      <c r="E8459" t="s">
        <v>59</v>
      </c>
      <c r="F8459" t="b">
        <v>1</v>
      </c>
      <c r="G8459" t="s">
        <v>19</v>
      </c>
      <c r="H8459" s="1">
        <v>46114.546307870369</v>
      </c>
      <c r="I8459" t="b">
        <v>1</v>
      </c>
      <c r="J8459" t="b">
        <v>0</v>
      </c>
      <c r="K8459" t="s">
        <v>19</v>
      </c>
      <c r="L8459" t="s">
        <v>60</v>
      </c>
      <c r="M8459">
        <v>120000</v>
      </c>
      <c r="N8459"/>
      <c r="O8459" t="s">
        <v>17729</v>
      </c>
      <c r="P8459" t="s">
        <v>15127</v>
      </c>
    </row>
    <row r="8460" spans="1:16" x14ac:dyDescent="0.25">
      <c r="A8460" t="s">
        <v>3</v>
      </c>
      <c r="B8460" t="s">
        <v>923</v>
      </c>
      <c r="C8460" t="s">
        <v>181</v>
      </c>
      <c r="D8460" t="s">
        <v>4526</v>
      </c>
      <c r="E8460" t="s">
        <v>59</v>
      </c>
      <c r="F8460" t="b">
        <v>0</v>
      </c>
      <c r="G8460" t="s">
        <v>89</v>
      </c>
      <c r="H8460" s="1">
        <v>46114.585509259261</v>
      </c>
      <c r="I8460" t="b">
        <v>0</v>
      </c>
      <c r="J8460" t="b">
        <v>0</v>
      </c>
      <c r="K8460" t="s">
        <v>41</v>
      </c>
      <c r="L8460" t="s">
        <v>60</v>
      </c>
      <c r="M8460">
        <v>85000</v>
      </c>
      <c r="N8460"/>
      <c r="O8460" t="s">
        <v>17730</v>
      </c>
    </row>
    <row r="8461" spans="1:16" x14ac:dyDescent="0.25">
      <c r="A8461" t="s">
        <v>0</v>
      </c>
      <c r="B8461" t="s">
        <v>17731</v>
      </c>
      <c r="C8461" t="s">
        <v>17732</v>
      </c>
      <c r="D8461" t="s">
        <v>4526</v>
      </c>
      <c r="E8461" t="s">
        <v>59</v>
      </c>
      <c r="F8461" t="b">
        <v>0</v>
      </c>
      <c r="G8461" t="s">
        <v>40</v>
      </c>
      <c r="H8461" s="1">
        <v>46114.586423611108</v>
      </c>
      <c r="I8461" t="b">
        <v>1</v>
      </c>
      <c r="J8461" t="b">
        <v>0</v>
      </c>
      <c r="K8461" t="s">
        <v>40</v>
      </c>
      <c r="L8461" t="s">
        <v>60</v>
      </c>
      <c r="M8461">
        <v>42250</v>
      </c>
      <c r="N8461"/>
      <c r="O8461" t="s">
        <v>7321</v>
      </c>
      <c r="P8461" t="s">
        <v>152</v>
      </c>
    </row>
    <row r="8462" spans="1:16" x14ac:dyDescent="0.25">
      <c r="A8462" t="s">
        <v>0</v>
      </c>
      <c r="B8462" t="s">
        <v>17733</v>
      </c>
      <c r="C8462" t="s">
        <v>76</v>
      </c>
      <c r="D8462" t="s">
        <v>4346</v>
      </c>
      <c r="E8462" t="s">
        <v>59</v>
      </c>
      <c r="F8462" t="b">
        <v>1</v>
      </c>
      <c r="G8462" t="s">
        <v>41</v>
      </c>
      <c r="H8462" s="1">
        <v>46114.586435185192</v>
      </c>
      <c r="I8462" t="b">
        <v>0</v>
      </c>
      <c r="J8462" t="b">
        <v>1</v>
      </c>
      <c r="K8462" t="s">
        <v>41</v>
      </c>
      <c r="L8462" t="s">
        <v>60</v>
      </c>
      <c r="M8462">
        <v>67750</v>
      </c>
      <c r="N8462"/>
      <c r="O8462" t="s">
        <v>17734</v>
      </c>
      <c r="P8462" t="s">
        <v>11109</v>
      </c>
    </row>
    <row r="8463" spans="1:16" x14ac:dyDescent="0.25">
      <c r="A8463" t="s">
        <v>3</v>
      </c>
      <c r="B8463" t="s">
        <v>17622</v>
      </c>
      <c r="C8463" t="s">
        <v>41</v>
      </c>
      <c r="D8463" t="s">
        <v>4526</v>
      </c>
      <c r="E8463" t="s">
        <v>59</v>
      </c>
      <c r="F8463" t="b">
        <v>0</v>
      </c>
      <c r="G8463" t="s">
        <v>41</v>
      </c>
      <c r="H8463" s="1">
        <v>46114.586458333331</v>
      </c>
      <c r="I8463" t="b">
        <v>0</v>
      </c>
      <c r="J8463" t="b">
        <v>0</v>
      </c>
      <c r="K8463" t="s">
        <v>41</v>
      </c>
      <c r="L8463" t="s">
        <v>60</v>
      </c>
      <c r="M8463">
        <v>325000</v>
      </c>
      <c r="N8463"/>
      <c r="O8463" t="s">
        <v>1053</v>
      </c>
      <c r="P8463" t="s">
        <v>85</v>
      </c>
    </row>
    <row r="8464" spans="1:16" x14ac:dyDescent="0.25">
      <c r="A8464" t="s">
        <v>0</v>
      </c>
      <c r="B8464" t="s">
        <v>17731</v>
      </c>
      <c r="C8464" t="s">
        <v>17732</v>
      </c>
      <c r="D8464" t="s">
        <v>4526</v>
      </c>
      <c r="E8464" t="s">
        <v>59</v>
      </c>
      <c r="F8464" t="b">
        <v>0</v>
      </c>
      <c r="G8464" t="s">
        <v>40</v>
      </c>
      <c r="H8464" s="1">
        <v>46114.587465277778</v>
      </c>
      <c r="I8464" t="b">
        <v>1</v>
      </c>
      <c r="J8464" t="b">
        <v>0</v>
      </c>
      <c r="K8464" t="s">
        <v>40</v>
      </c>
      <c r="L8464" t="s">
        <v>60</v>
      </c>
      <c r="M8464">
        <v>42250</v>
      </c>
      <c r="N8464"/>
      <c r="O8464" t="s">
        <v>7321</v>
      </c>
      <c r="P8464" t="s">
        <v>152</v>
      </c>
    </row>
    <row r="8465" spans="1:16" x14ac:dyDescent="0.25">
      <c r="A8465" t="s">
        <v>1</v>
      </c>
      <c r="B8465" t="s">
        <v>15283</v>
      </c>
      <c r="C8465" t="s">
        <v>382</v>
      </c>
      <c r="D8465" t="s">
        <v>4346</v>
      </c>
      <c r="E8465" t="s">
        <v>59</v>
      </c>
      <c r="F8465" t="b">
        <v>0</v>
      </c>
      <c r="G8465" t="s">
        <v>77</v>
      </c>
      <c r="H8465" s="1">
        <v>46114.587511574071</v>
      </c>
      <c r="I8465" t="b">
        <v>0</v>
      </c>
      <c r="J8465" t="b">
        <v>0</v>
      </c>
      <c r="K8465" t="s">
        <v>41</v>
      </c>
      <c r="L8465" t="s">
        <v>60</v>
      </c>
      <c r="M8465">
        <v>203125</v>
      </c>
      <c r="N8465"/>
      <c r="O8465" t="s">
        <v>3024</v>
      </c>
      <c r="P8465" t="s">
        <v>17735</v>
      </c>
    </row>
    <row r="8466" spans="1:16" x14ac:dyDescent="0.25">
      <c r="A8466" t="s">
        <v>4</v>
      </c>
      <c r="B8466" t="s">
        <v>4294</v>
      </c>
      <c r="C8466" t="s">
        <v>76</v>
      </c>
      <c r="D8466" t="s">
        <v>4622</v>
      </c>
      <c r="E8466" t="s">
        <v>59</v>
      </c>
      <c r="F8466" t="b">
        <v>1</v>
      </c>
      <c r="G8466" t="s">
        <v>10</v>
      </c>
      <c r="H8466" s="1">
        <v>46114.587581018517</v>
      </c>
      <c r="I8466" t="b">
        <v>1</v>
      </c>
      <c r="J8466" t="b">
        <v>1</v>
      </c>
      <c r="K8466" t="s">
        <v>10</v>
      </c>
      <c r="L8466" t="s">
        <v>60</v>
      </c>
      <c r="M8466">
        <v>175000</v>
      </c>
      <c r="N8466"/>
      <c r="O8466" t="s">
        <v>3122</v>
      </c>
      <c r="P8466" t="s">
        <v>17736</v>
      </c>
    </row>
    <row r="8467" spans="1:16" x14ac:dyDescent="0.25">
      <c r="A8467" t="s">
        <v>4</v>
      </c>
      <c r="B8467" t="s">
        <v>4294</v>
      </c>
      <c r="C8467" t="s">
        <v>76</v>
      </c>
      <c r="D8467" t="s">
        <v>4622</v>
      </c>
      <c r="E8467" t="s">
        <v>59</v>
      </c>
      <c r="F8467" t="b">
        <v>1</v>
      </c>
      <c r="G8467" t="s">
        <v>6220</v>
      </c>
      <c r="H8467" s="1">
        <v>46114.587673611109</v>
      </c>
      <c r="I8467" t="b">
        <v>1</v>
      </c>
      <c r="J8467" t="b">
        <v>1</v>
      </c>
      <c r="K8467" t="s">
        <v>6220</v>
      </c>
      <c r="L8467" t="s">
        <v>60</v>
      </c>
      <c r="M8467">
        <v>175000</v>
      </c>
      <c r="N8467"/>
      <c r="O8467" t="s">
        <v>3122</v>
      </c>
      <c r="P8467" t="s">
        <v>17736</v>
      </c>
    </row>
    <row r="8468" spans="1:16" x14ac:dyDescent="0.25">
      <c r="A8468" t="s">
        <v>0</v>
      </c>
      <c r="B8468" t="s">
        <v>17737</v>
      </c>
      <c r="C8468" t="s">
        <v>41</v>
      </c>
      <c r="D8468" t="s">
        <v>4630</v>
      </c>
      <c r="E8468" t="s">
        <v>59</v>
      </c>
      <c r="F8468" t="b">
        <v>0</v>
      </c>
      <c r="G8468" t="s">
        <v>41</v>
      </c>
      <c r="H8468" s="1">
        <v>46114.628125000003</v>
      </c>
      <c r="I8468" t="b">
        <v>0</v>
      </c>
      <c r="J8468" t="b">
        <v>1</v>
      </c>
      <c r="K8468" t="s">
        <v>41</v>
      </c>
      <c r="L8468" t="s">
        <v>60</v>
      </c>
      <c r="M8468">
        <v>77000</v>
      </c>
      <c r="N8468"/>
      <c r="O8468" t="s">
        <v>2260</v>
      </c>
      <c r="P8468" t="s">
        <v>17738</v>
      </c>
    </row>
    <row r="8469" spans="1:16" x14ac:dyDescent="0.25">
      <c r="A8469" t="s">
        <v>2</v>
      </c>
      <c r="B8469" t="s">
        <v>17739</v>
      </c>
      <c r="C8469" t="s">
        <v>112</v>
      </c>
      <c r="D8469" t="s">
        <v>2360</v>
      </c>
      <c r="E8469" t="s">
        <v>59</v>
      </c>
      <c r="F8469" t="b">
        <v>0</v>
      </c>
      <c r="G8469" t="s">
        <v>65</v>
      </c>
      <c r="H8469" s="1">
        <v>46114.628206018519</v>
      </c>
      <c r="I8469" t="b">
        <v>0</v>
      </c>
      <c r="J8469" t="b">
        <v>0</v>
      </c>
      <c r="K8469" t="s">
        <v>41</v>
      </c>
      <c r="L8469" t="s">
        <v>60</v>
      </c>
      <c r="M8469">
        <v>77500</v>
      </c>
      <c r="N8469"/>
      <c r="O8469" t="s">
        <v>17740</v>
      </c>
      <c r="P8469" t="s">
        <v>17741</v>
      </c>
    </row>
    <row r="8470" spans="1:16" x14ac:dyDescent="0.25">
      <c r="A8470" t="s">
        <v>2</v>
      </c>
      <c r="B8470" t="s">
        <v>13773</v>
      </c>
      <c r="C8470" t="s">
        <v>246</v>
      </c>
      <c r="D8470" t="s">
        <v>4346</v>
      </c>
      <c r="E8470" t="s">
        <v>59</v>
      </c>
      <c r="F8470" t="b">
        <v>0</v>
      </c>
      <c r="G8470" t="s">
        <v>65</v>
      </c>
      <c r="H8470" s="1">
        <v>46114.628263888888</v>
      </c>
      <c r="I8470" t="b">
        <v>0</v>
      </c>
      <c r="J8470" t="b">
        <v>1</v>
      </c>
      <c r="K8470" t="s">
        <v>41</v>
      </c>
      <c r="L8470" t="s">
        <v>60</v>
      </c>
      <c r="M8470">
        <v>207000</v>
      </c>
      <c r="N8470"/>
      <c r="O8470" t="s">
        <v>11472</v>
      </c>
      <c r="P8470" t="s">
        <v>13774</v>
      </c>
    </row>
    <row r="8471" spans="1:16" x14ac:dyDescent="0.25">
      <c r="A8471" t="s">
        <v>1</v>
      </c>
      <c r="B8471" t="s">
        <v>17742</v>
      </c>
      <c r="C8471" t="s">
        <v>172</v>
      </c>
      <c r="D8471" t="s">
        <v>4346</v>
      </c>
      <c r="E8471" t="s">
        <v>88</v>
      </c>
      <c r="F8471" t="b">
        <v>0</v>
      </c>
      <c r="G8471" t="s">
        <v>68</v>
      </c>
      <c r="H8471" s="1">
        <v>46114.629178240742</v>
      </c>
      <c r="I8471" t="b">
        <v>1</v>
      </c>
      <c r="J8471" t="b">
        <v>1</v>
      </c>
      <c r="K8471" t="s">
        <v>41</v>
      </c>
      <c r="L8471" t="s">
        <v>74</v>
      </c>
      <c r="M8471"/>
      <c r="N8471">
        <v>59.44</v>
      </c>
      <c r="O8471" t="s">
        <v>170</v>
      </c>
      <c r="P8471" t="s">
        <v>17743</v>
      </c>
    </row>
    <row r="8472" spans="1:16" x14ac:dyDescent="0.25">
      <c r="A8472" t="s">
        <v>5</v>
      </c>
      <c r="B8472" t="s">
        <v>17744</v>
      </c>
      <c r="C8472" t="s">
        <v>576</v>
      </c>
      <c r="D8472" t="s">
        <v>4526</v>
      </c>
      <c r="E8472" t="s">
        <v>59</v>
      </c>
      <c r="F8472" t="b">
        <v>0</v>
      </c>
      <c r="G8472" t="s">
        <v>89</v>
      </c>
      <c r="H8472" s="1">
        <v>46114.629178240742</v>
      </c>
      <c r="I8472" t="b">
        <v>0</v>
      </c>
      <c r="J8472" t="b">
        <v>1</v>
      </c>
      <c r="K8472" t="s">
        <v>41</v>
      </c>
      <c r="L8472" t="s">
        <v>60</v>
      </c>
      <c r="M8472">
        <v>140000</v>
      </c>
      <c r="N8472"/>
      <c r="O8472" t="s">
        <v>2168</v>
      </c>
      <c r="P8472" t="s">
        <v>17745</v>
      </c>
    </row>
    <row r="8473" spans="1:16" x14ac:dyDescent="0.25">
      <c r="A8473" t="s">
        <v>7</v>
      </c>
      <c r="B8473" t="s">
        <v>17746</v>
      </c>
      <c r="C8473" t="s">
        <v>5115</v>
      </c>
      <c r="D8473" t="s">
        <v>4526</v>
      </c>
      <c r="E8473" t="s">
        <v>59</v>
      </c>
      <c r="F8473" t="b">
        <v>0</v>
      </c>
      <c r="G8473" t="s">
        <v>40</v>
      </c>
      <c r="H8473" s="1">
        <v>46114.669756944437</v>
      </c>
      <c r="I8473" t="b">
        <v>1</v>
      </c>
      <c r="J8473" t="b">
        <v>0</v>
      </c>
      <c r="K8473" t="s">
        <v>40</v>
      </c>
      <c r="L8473" t="s">
        <v>60</v>
      </c>
      <c r="M8473">
        <v>67500</v>
      </c>
      <c r="N8473"/>
      <c r="O8473" t="s">
        <v>17747</v>
      </c>
      <c r="P8473" t="s">
        <v>17748</v>
      </c>
    </row>
    <row r="8474" spans="1:16" x14ac:dyDescent="0.25">
      <c r="A8474" t="s">
        <v>2</v>
      </c>
      <c r="B8474" t="s">
        <v>17749</v>
      </c>
      <c r="C8474" t="s">
        <v>142</v>
      </c>
      <c r="D8474" t="s">
        <v>16554</v>
      </c>
      <c r="E8474" t="s">
        <v>59</v>
      </c>
      <c r="F8474" t="b">
        <v>0</v>
      </c>
      <c r="G8474" t="s">
        <v>65</v>
      </c>
      <c r="H8474" s="1">
        <v>46114.669907407413</v>
      </c>
      <c r="I8474" t="b">
        <v>0</v>
      </c>
      <c r="J8474" t="b">
        <v>1</v>
      </c>
      <c r="K8474" t="s">
        <v>41</v>
      </c>
      <c r="L8474" t="s">
        <v>60</v>
      </c>
      <c r="M8474">
        <v>140000</v>
      </c>
      <c r="N8474"/>
      <c r="O8474" t="s">
        <v>17750</v>
      </c>
    </row>
    <row r="8475" spans="1:16" x14ac:dyDescent="0.25">
      <c r="A8475" t="s">
        <v>0</v>
      </c>
      <c r="B8475" t="s">
        <v>0</v>
      </c>
      <c r="C8475" t="s">
        <v>17751</v>
      </c>
      <c r="D8475" t="s">
        <v>4346</v>
      </c>
      <c r="F8475" t="b">
        <v>0</v>
      </c>
      <c r="G8475" t="s">
        <v>40</v>
      </c>
      <c r="H8475" s="1">
        <v>46114.711423611108</v>
      </c>
      <c r="I8475" t="b">
        <v>1</v>
      </c>
      <c r="J8475" t="b">
        <v>0</v>
      </c>
      <c r="K8475" t="s">
        <v>40</v>
      </c>
      <c r="L8475" t="s">
        <v>74</v>
      </c>
      <c r="M8475"/>
      <c r="N8475">
        <v>19</v>
      </c>
      <c r="O8475" t="s">
        <v>17752</v>
      </c>
      <c r="P8475" t="s">
        <v>325</v>
      </c>
    </row>
    <row r="8476" spans="1:16" x14ac:dyDescent="0.25">
      <c r="A8476" t="s">
        <v>1</v>
      </c>
      <c r="B8476" t="s">
        <v>1</v>
      </c>
      <c r="C8476" t="s">
        <v>3057</v>
      </c>
      <c r="D8476" t="s">
        <v>4346</v>
      </c>
      <c r="E8476" t="s">
        <v>59</v>
      </c>
      <c r="F8476" t="b">
        <v>0</v>
      </c>
      <c r="G8476" t="s">
        <v>68</v>
      </c>
      <c r="H8476" s="1">
        <v>46114.712511574071</v>
      </c>
      <c r="I8476" t="b">
        <v>1</v>
      </c>
      <c r="J8476" t="b">
        <v>0</v>
      </c>
      <c r="K8476" t="s">
        <v>41</v>
      </c>
      <c r="L8476" t="s">
        <v>74</v>
      </c>
      <c r="M8476"/>
      <c r="N8476">
        <v>17.5</v>
      </c>
      <c r="O8476" t="s">
        <v>17753</v>
      </c>
      <c r="P8476" t="s">
        <v>17754</v>
      </c>
    </row>
    <row r="8477" spans="1:16" x14ac:dyDescent="0.25">
      <c r="A8477" t="s">
        <v>1</v>
      </c>
      <c r="B8477" t="s">
        <v>17755</v>
      </c>
      <c r="C8477" t="s">
        <v>9919</v>
      </c>
      <c r="D8477" t="s">
        <v>2360</v>
      </c>
      <c r="E8477" t="s">
        <v>59</v>
      </c>
      <c r="F8477" t="b">
        <v>0</v>
      </c>
      <c r="G8477" t="s">
        <v>13</v>
      </c>
      <c r="H8477" s="1">
        <v>46114.712766203702</v>
      </c>
      <c r="I8477" t="b">
        <v>1</v>
      </c>
      <c r="J8477" t="b">
        <v>0</v>
      </c>
      <c r="K8477" t="s">
        <v>13</v>
      </c>
      <c r="L8477" t="s">
        <v>74</v>
      </c>
      <c r="M8477"/>
      <c r="N8477">
        <v>120</v>
      </c>
      <c r="O8477" t="s">
        <v>8238</v>
      </c>
      <c r="P8477" t="s">
        <v>17756</v>
      </c>
    </row>
    <row r="8478" spans="1:16" x14ac:dyDescent="0.25">
      <c r="A8478" t="s">
        <v>1</v>
      </c>
      <c r="B8478" t="s">
        <v>1</v>
      </c>
      <c r="C8478" t="s">
        <v>3057</v>
      </c>
      <c r="D8478" t="s">
        <v>4346</v>
      </c>
      <c r="E8478" t="s">
        <v>59</v>
      </c>
      <c r="F8478" t="b">
        <v>0</v>
      </c>
      <c r="G8478" t="s">
        <v>41</v>
      </c>
      <c r="H8478" s="1">
        <v>46114.71361111111</v>
      </c>
      <c r="I8478" t="b">
        <v>1</v>
      </c>
      <c r="J8478" t="b">
        <v>0</v>
      </c>
      <c r="K8478" t="s">
        <v>41</v>
      </c>
      <c r="L8478" t="s">
        <v>74</v>
      </c>
      <c r="M8478"/>
      <c r="N8478">
        <v>17.5</v>
      </c>
      <c r="O8478" t="s">
        <v>17753</v>
      </c>
      <c r="P8478" t="s">
        <v>17754</v>
      </c>
    </row>
    <row r="8479" spans="1:16" x14ac:dyDescent="0.25">
      <c r="A8479" t="s">
        <v>0</v>
      </c>
      <c r="B8479" t="s">
        <v>17757</v>
      </c>
      <c r="C8479" t="s">
        <v>253</v>
      </c>
      <c r="D8479" t="s">
        <v>4346</v>
      </c>
      <c r="E8479" t="s">
        <v>88</v>
      </c>
      <c r="F8479" t="b">
        <v>0</v>
      </c>
      <c r="G8479" t="s">
        <v>73</v>
      </c>
      <c r="H8479" s="1">
        <v>46114.752175925933</v>
      </c>
      <c r="I8479" t="b">
        <v>1</v>
      </c>
      <c r="J8479" t="b">
        <v>0</v>
      </c>
      <c r="K8479" t="s">
        <v>41</v>
      </c>
      <c r="L8479" t="s">
        <v>74</v>
      </c>
      <c r="M8479"/>
      <c r="N8479">
        <v>16.11</v>
      </c>
      <c r="O8479" t="s">
        <v>9877</v>
      </c>
      <c r="P8479" t="s">
        <v>2175</v>
      </c>
    </row>
    <row r="8480" spans="1:16" x14ac:dyDescent="0.25">
      <c r="A8480" t="s">
        <v>6</v>
      </c>
      <c r="B8480" t="s">
        <v>17758</v>
      </c>
      <c r="C8480" t="s">
        <v>1502</v>
      </c>
      <c r="D8480" t="s">
        <v>4346</v>
      </c>
      <c r="E8480" t="s">
        <v>59</v>
      </c>
      <c r="F8480" t="b">
        <v>0</v>
      </c>
      <c r="G8480" t="s">
        <v>68</v>
      </c>
      <c r="H8480" s="1">
        <v>46114.753252314818</v>
      </c>
      <c r="I8480" t="b">
        <v>0</v>
      </c>
      <c r="J8480" t="b">
        <v>1</v>
      </c>
      <c r="K8480" t="s">
        <v>41</v>
      </c>
      <c r="L8480" t="s">
        <v>60</v>
      </c>
      <c r="M8480">
        <v>101619.5</v>
      </c>
      <c r="N8480"/>
      <c r="O8480" t="s">
        <v>16428</v>
      </c>
      <c r="P8480" t="s">
        <v>17759</v>
      </c>
    </row>
    <row r="8481" spans="1:16" x14ac:dyDescent="0.25">
      <c r="A8481" t="s">
        <v>6</v>
      </c>
      <c r="B8481" t="s">
        <v>1214</v>
      </c>
      <c r="C8481" t="s">
        <v>64</v>
      </c>
      <c r="D8481" t="s">
        <v>2360</v>
      </c>
      <c r="E8481" t="s">
        <v>59</v>
      </c>
      <c r="F8481" t="b">
        <v>0</v>
      </c>
      <c r="G8481" t="s">
        <v>65</v>
      </c>
      <c r="H8481" s="1">
        <v>46114.753263888888</v>
      </c>
      <c r="I8481" t="b">
        <v>0</v>
      </c>
      <c r="J8481" t="b">
        <v>1</v>
      </c>
      <c r="K8481" t="s">
        <v>41</v>
      </c>
      <c r="L8481" t="s">
        <v>60</v>
      </c>
      <c r="M8481">
        <v>225000</v>
      </c>
      <c r="N8481"/>
      <c r="O8481" t="s">
        <v>195</v>
      </c>
      <c r="P8481" t="s">
        <v>17760</v>
      </c>
    </row>
    <row r="8482" spans="1:16" x14ac:dyDescent="0.25">
      <c r="A8482" t="s">
        <v>1</v>
      </c>
      <c r="B8482" t="s">
        <v>1</v>
      </c>
      <c r="C8482" t="s">
        <v>537</v>
      </c>
      <c r="D8482" t="s">
        <v>4346</v>
      </c>
      <c r="E8482" t="s">
        <v>59</v>
      </c>
      <c r="F8482" t="b">
        <v>0</v>
      </c>
      <c r="G8482" t="s">
        <v>65</v>
      </c>
      <c r="H8482" s="1">
        <v>46114.754189814812</v>
      </c>
      <c r="I8482" t="b">
        <v>0</v>
      </c>
      <c r="J8482" t="b">
        <v>0</v>
      </c>
      <c r="K8482" t="s">
        <v>41</v>
      </c>
      <c r="L8482" t="s">
        <v>60</v>
      </c>
      <c r="M8482">
        <v>105000</v>
      </c>
      <c r="N8482"/>
      <c r="O8482" t="s">
        <v>17761</v>
      </c>
      <c r="P8482" t="s">
        <v>17762</v>
      </c>
    </row>
    <row r="8483" spans="1:16" x14ac:dyDescent="0.25">
      <c r="A8483" t="s">
        <v>1</v>
      </c>
      <c r="B8483" t="s">
        <v>17763</v>
      </c>
      <c r="C8483" t="s">
        <v>71</v>
      </c>
      <c r="D8483" t="s">
        <v>4346</v>
      </c>
      <c r="E8483" t="s">
        <v>59</v>
      </c>
      <c r="F8483" t="b">
        <v>0</v>
      </c>
      <c r="G8483" t="s">
        <v>41</v>
      </c>
      <c r="H8483" s="1">
        <v>46114.755277777767</v>
      </c>
      <c r="I8483" t="b">
        <v>1</v>
      </c>
      <c r="J8483" t="b">
        <v>1</v>
      </c>
      <c r="K8483" t="s">
        <v>41</v>
      </c>
      <c r="L8483" t="s">
        <v>60</v>
      </c>
      <c r="M8483">
        <v>97500</v>
      </c>
      <c r="N8483"/>
      <c r="O8483" t="s">
        <v>4007</v>
      </c>
      <c r="P8483" t="s">
        <v>17764</v>
      </c>
    </row>
    <row r="8484" spans="1:16" x14ac:dyDescent="0.25">
      <c r="A8484" t="s">
        <v>2</v>
      </c>
      <c r="B8484" t="s">
        <v>17765</v>
      </c>
      <c r="C8484" t="s">
        <v>76</v>
      </c>
      <c r="D8484" t="s">
        <v>17766</v>
      </c>
      <c r="E8484" t="s">
        <v>59</v>
      </c>
      <c r="F8484" t="b">
        <v>1</v>
      </c>
      <c r="G8484" t="s">
        <v>73</v>
      </c>
      <c r="H8484" s="1">
        <v>46114.793842592589</v>
      </c>
      <c r="I8484" t="b">
        <v>0</v>
      </c>
      <c r="J8484" t="b">
        <v>1</v>
      </c>
      <c r="K8484" t="s">
        <v>41</v>
      </c>
      <c r="L8484" t="s">
        <v>60</v>
      </c>
      <c r="M8484">
        <v>105000</v>
      </c>
      <c r="N8484"/>
      <c r="O8484" t="s">
        <v>17767</v>
      </c>
      <c r="P8484" t="s">
        <v>17768</v>
      </c>
    </row>
    <row r="8485" spans="1:16" x14ac:dyDescent="0.25">
      <c r="A8485" t="s">
        <v>7</v>
      </c>
      <c r="B8485" t="s">
        <v>17769</v>
      </c>
      <c r="C8485" t="s">
        <v>751</v>
      </c>
      <c r="D8485" t="s">
        <v>4346</v>
      </c>
      <c r="E8485" t="s">
        <v>59</v>
      </c>
      <c r="F8485" t="b">
        <v>0</v>
      </c>
      <c r="G8485" t="s">
        <v>68</v>
      </c>
      <c r="H8485" s="1">
        <v>46114.793842592589</v>
      </c>
      <c r="I8485" t="b">
        <v>0</v>
      </c>
      <c r="J8485" t="b">
        <v>1</v>
      </c>
      <c r="K8485" t="s">
        <v>41</v>
      </c>
      <c r="L8485" t="s">
        <v>60</v>
      </c>
      <c r="M8485">
        <v>168620</v>
      </c>
      <c r="N8485"/>
      <c r="O8485" t="s">
        <v>3595</v>
      </c>
      <c r="P8485" t="s">
        <v>406</v>
      </c>
    </row>
    <row r="8486" spans="1:16" x14ac:dyDescent="0.25">
      <c r="A8486" t="s">
        <v>2</v>
      </c>
      <c r="B8486" t="s">
        <v>17770</v>
      </c>
      <c r="C8486" t="s">
        <v>148</v>
      </c>
      <c r="D8486" t="s">
        <v>2360</v>
      </c>
      <c r="E8486" t="s">
        <v>59</v>
      </c>
      <c r="F8486" t="b">
        <v>0</v>
      </c>
      <c r="G8486" t="s">
        <v>89</v>
      </c>
      <c r="H8486" s="1">
        <v>46114.793854166674</v>
      </c>
      <c r="I8486" t="b">
        <v>0</v>
      </c>
      <c r="J8486" t="b">
        <v>1</v>
      </c>
      <c r="K8486" t="s">
        <v>41</v>
      </c>
      <c r="L8486" t="s">
        <v>60</v>
      </c>
      <c r="M8486">
        <v>85000</v>
      </c>
      <c r="N8486"/>
      <c r="O8486" t="s">
        <v>5642</v>
      </c>
      <c r="P8486" t="s">
        <v>17771</v>
      </c>
    </row>
    <row r="8487" spans="1:16" x14ac:dyDescent="0.25">
      <c r="A8487" t="s">
        <v>0</v>
      </c>
      <c r="B8487" t="s">
        <v>17772</v>
      </c>
      <c r="C8487" t="s">
        <v>76</v>
      </c>
      <c r="D8487" t="s">
        <v>4346</v>
      </c>
      <c r="E8487" t="s">
        <v>59</v>
      </c>
      <c r="F8487" t="b">
        <v>1</v>
      </c>
      <c r="G8487" t="s">
        <v>41</v>
      </c>
      <c r="H8487" s="1">
        <v>46114.794768518521</v>
      </c>
      <c r="I8487" t="b">
        <v>0</v>
      </c>
      <c r="J8487" t="b">
        <v>1</v>
      </c>
      <c r="K8487" t="s">
        <v>41</v>
      </c>
      <c r="L8487" t="s">
        <v>60</v>
      </c>
      <c r="M8487">
        <v>71500</v>
      </c>
      <c r="N8487"/>
      <c r="O8487" t="s">
        <v>16144</v>
      </c>
      <c r="P8487" t="s">
        <v>288</v>
      </c>
    </row>
    <row r="8488" spans="1:16" x14ac:dyDescent="0.25">
      <c r="A8488" t="s">
        <v>2</v>
      </c>
      <c r="B8488" t="s">
        <v>466</v>
      </c>
      <c r="C8488" t="s">
        <v>947</v>
      </c>
      <c r="D8488" t="s">
        <v>4346</v>
      </c>
      <c r="E8488" t="s">
        <v>59</v>
      </c>
      <c r="F8488" t="b">
        <v>0</v>
      </c>
      <c r="G8488" t="s">
        <v>68</v>
      </c>
      <c r="H8488" s="1">
        <v>46114.794849537036</v>
      </c>
      <c r="I8488" t="b">
        <v>0</v>
      </c>
      <c r="J8488" t="b">
        <v>0</v>
      </c>
      <c r="K8488" t="s">
        <v>41</v>
      </c>
      <c r="L8488" t="s">
        <v>60</v>
      </c>
      <c r="M8488">
        <v>147500</v>
      </c>
      <c r="N8488"/>
      <c r="O8488" t="s">
        <v>14232</v>
      </c>
      <c r="P8488" t="s">
        <v>17773</v>
      </c>
    </row>
    <row r="8489" spans="1:16" x14ac:dyDescent="0.25">
      <c r="A8489" t="s">
        <v>1</v>
      </c>
      <c r="B8489" t="s">
        <v>156</v>
      </c>
      <c r="C8489" t="s">
        <v>515</v>
      </c>
      <c r="D8489" t="s">
        <v>4526</v>
      </c>
      <c r="E8489" t="s">
        <v>59</v>
      </c>
      <c r="F8489" t="b">
        <v>0</v>
      </c>
      <c r="G8489" t="s">
        <v>73</v>
      </c>
      <c r="H8489" s="1">
        <v>46114.79587962963</v>
      </c>
      <c r="I8489" t="b">
        <v>0</v>
      </c>
      <c r="J8489" t="b">
        <v>0</v>
      </c>
      <c r="K8489" t="s">
        <v>41</v>
      </c>
      <c r="L8489" t="s">
        <v>74</v>
      </c>
      <c r="M8489"/>
      <c r="N8489">
        <v>50</v>
      </c>
      <c r="O8489" t="s">
        <v>1164</v>
      </c>
      <c r="P8489" t="s">
        <v>17774</v>
      </c>
    </row>
    <row r="8490" spans="1:16" x14ac:dyDescent="0.25">
      <c r="A8490" t="s">
        <v>6</v>
      </c>
      <c r="B8490" t="s">
        <v>17775</v>
      </c>
      <c r="C8490" t="s">
        <v>112</v>
      </c>
      <c r="D8490" t="s">
        <v>4346</v>
      </c>
      <c r="E8490" t="s">
        <v>59</v>
      </c>
      <c r="F8490" t="b">
        <v>0</v>
      </c>
      <c r="G8490" t="s">
        <v>65</v>
      </c>
      <c r="H8490" s="1">
        <v>46114.836539351847</v>
      </c>
      <c r="I8490" t="b">
        <v>0</v>
      </c>
      <c r="J8490" t="b">
        <v>1</v>
      </c>
      <c r="K8490" t="s">
        <v>41</v>
      </c>
      <c r="L8490" t="s">
        <v>60</v>
      </c>
      <c r="M8490">
        <v>235000</v>
      </c>
      <c r="N8490"/>
      <c r="O8490" t="s">
        <v>1990</v>
      </c>
      <c r="P8490" t="s">
        <v>17776</v>
      </c>
    </row>
    <row r="8491" spans="1:16" x14ac:dyDescent="0.25">
      <c r="A8491" t="s">
        <v>0</v>
      </c>
      <c r="B8491" t="s">
        <v>17777</v>
      </c>
      <c r="C8491" t="s">
        <v>41</v>
      </c>
      <c r="D8491" t="s">
        <v>4346</v>
      </c>
      <c r="E8491" t="s">
        <v>59</v>
      </c>
      <c r="F8491" t="b">
        <v>0</v>
      </c>
      <c r="G8491" t="s">
        <v>41</v>
      </c>
      <c r="H8491" s="1">
        <v>46114.878101851849</v>
      </c>
      <c r="I8491" t="b">
        <v>1</v>
      </c>
      <c r="J8491" t="b">
        <v>1</v>
      </c>
      <c r="K8491" t="s">
        <v>41</v>
      </c>
      <c r="L8491" t="s">
        <v>60</v>
      </c>
      <c r="M8491">
        <v>51000</v>
      </c>
      <c r="N8491"/>
      <c r="O8491" t="s">
        <v>528</v>
      </c>
      <c r="P8491" t="s">
        <v>17778</v>
      </c>
    </row>
    <row r="8492" spans="1:16" x14ac:dyDescent="0.25">
      <c r="A8492" t="s">
        <v>0</v>
      </c>
      <c r="B8492" t="s">
        <v>17779</v>
      </c>
      <c r="C8492" t="s">
        <v>41</v>
      </c>
      <c r="D8492" t="s">
        <v>4526</v>
      </c>
      <c r="E8492" t="s">
        <v>59</v>
      </c>
      <c r="F8492" t="b">
        <v>0</v>
      </c>
      <c r="G8492" t="s">
        <v>41</v>
      </c>
      <c r="H8492" s="1">
        <v>46114.878101851849</v>
      </c>
      <c r="I8492" t="b">
        <v>0</v>
      </c>
      <c r="J8492" t="b">
        <v>1</v>
      </c>
      <c r="K8492" t="s">
        <v>41</v>
      </c>
      <c r="L8492" t="s">
        <v>74</v>
      </c>
      <c r="M8492"/>
      <c r="N8492">
        <v>77.5</v>
      </c>
      <c r="O8492" t="s">
        <v>7085</v>
      </c>
      <c r="P8492" t="s">
        <v>2313</v>
      </c>
    </row>
    <row r="8493" spans="1:16" x14ac:dyDescent="0.25">
      <c r="A8493" t="s">
        <v>2</v>
      </c>
      <c r="B8493" t="s">
        <v>17780</v>
      </c>
      <c r="C8493" t="s">
        <v>194</v>
      </c>
      <c r="D8493" t="s">
        <v>5667</v>
      </c>
      <c r="E8493" t="s">
        <v>59</v>
      </c>
      <c r="F8493" t="b">
        <v>0</v>
      </c>
      <c r="G8493" t="s">
        <v>65</v>
      </c>
      <c r="H8493" s="1">
        <v>46114.878229166658</v>
      </c>
      <c r="I8493" t="b">
        <v>0</v>
      </c>
      <c r="J8493" t="b">
        <v>1</v>
      </c>
      <c r="K8493" t="s">
        <v>41</v>
      </c>
      <c r="L8493" t="s">
        <v>60</v>
      </c>
      <c r="M8493">
        <v>222500</v>
      </c>
      <c r="N8493"/>
      <c r="O8493" t="s">
        <v>1197</v>
      </c>
      <c r="P8493" t="s">
        <v>11035</v>
      </c>
    </row>
    <row r="8494" spans="1:16" x14ac:dyDescent="0.25">
      <c r="A8494" t="s">
        <v>6</v>
      </c>
      <c r="B8494" t="s">
        <v>17781</v>
      </c>
      <c r="C8494" t="s">
        <v>543</v>
      </c>
      <c r="D8494" t="s">
        <v>5667</v>
      </c>
      <c r="E8494" t="s">
        <v>59</v>
      </c>
      <c r="F8494" t="b">
        <v>0</v>
      </c>
      <c r="G8494" t="s">
        <v>65</v>
      </c>
      <c r="H8494" s="1">
        <v>46114.878229166658</v>
      </c>
      <c r="I8494" t="b">
        <v>0</v>
      </c>
      <c r="J8494" t="b">
        <v>1</v>
      </c>
      <c r="K8494" t="s">
        <v>41</v>
      </c>
      <c r="L8494" t="s">
        <v>60</v>
      </c>
      <c r="M8494">
        <v>187000</v>
      </c>
      <c r="N8494"/>
      <c r="O8494" t="s">
        <v>1197</v>
      </c>
      <c r="P8494" t="s">
        <v>11037</v>
      </c>
    </row>
    <row r="8495" spans="1:16" x14ac:dyDescent="0.25">
      <c r="A8495" t="s">
        <v>1</v>
      </c>
      <c r="B8495" t="s">
        <v>17782</v>
      </c>
      <c r="C8495" t="s">
        <v>76</v>
      </c>
      <c r="D8495" t="s">
        <v>4346</v>
      </c>
      <c r="E8495" t="s">
        <v>88</v>
      </c>
      <c r="F8495" t="b">
        <v>1</v>
      </c>
      <c r="G8495" t="s">
        <v>89</v>
      </c>
      <c r="H8495" s="1">
        <v>46114.879178240742</v>
      </c>
      <c r="I8495" t="b">
        <v>1</v>
      </c>
      <c r="J8495" t="b">
        <v>0</v>
      </c>
      <c r="K8495" t="s">
        <v>41</v>
      </c>
      <c r="L8495" t="s">
        <v>74</v>
      </c>
      <c r="M8495"/>
      <c r="N8495">
        <v>55</v>
      </c>
      <c r="O8495" t="s">
        <v>17783</v>
      </c>
      <c r="P8495" t="s">
        <v>17784</v>
      </c>
    </row>
    <row r="8496" spans="1:16" x14ac:dyDescent="0.25">
      <c r="A8496" t="s">
        <v>1</v>
      </c>
      <c r="B8496" t="s">
        <v>17782</v>
      </c>
      <c r="C8496" t="s">
        <v>76</v>
      </c>
      <c r="D8496" t="s">
        <v>4346</v>
      </c>
      <c r="E8496" t="s">
        <v>88</v>
      </c>
      <c r="F8496" t="b">
        <v>1</v>
      </c>
      <c r="G8496" t="s">
        <v>77</v>
      </c>
      <c r="H8496" s="1">
        <v>46114.879201388889</v>
      </c>
      <c r="I8496" t="b">
        <v>1</v>
      </c>
      <c r="J8496" t="b">
        <v>0</v>
      </c>
      <c r="K8496" t="s">
        <v>41</v>
      </c>
      <c r="L8496" t="s">
        <v>74</v>
      </c>
      <c r="M8496"/>
      <c r="N8496">
        <v>55</v>
      </c>
      <c r="O8496" t="s">
        <v>17783</v>
      </c>
      <c r="P8496" t="s">
        <v>17784</v>
      </c>
    </row>
    <row r="8497" spans="1:16" x14ac:dyDescent="0.25">
      <c r="A8497" t="s">
        <v>1</v>
      </c>
      <c r="B8497" t="s">
        <v>11949</v>
      </c>
      <c r="C8497" t="s">
        <v>190</v>
      </c>
      <c r="D8497" t="s">
        <v>4526</v>
      </c>
      <c r="E8497" t="s">
        <v>59</v>
      </c>
      <c r="F8497" t="b">
        <v>0</v>
      </c>
      <c r="G8497" t="s">
        <v>73</v>
      </c>
      <c r="H8497" s="1">
        <v>46114.879212962973</v>
      </c>
      <c r="I8497" t="b">
        <v>1</v>
      </c>
      <c r="J8497" t="b">
        <v>0</v>
      </c>
      <c r="K8497" t="s">
        <v>41</v>
      </c>
      <c r="L8497" t="s">
        <v>74</v>
      </c>
      <c r="M8497"/>
      <c r="N8497">
        <v>60</v>
      </c>
      <c r="O8497" t="s">
        <v>1028</v>
      </c>
      <c r="P8497" t="s">
        <v>17785</v>
      </c>
    </row>
    <row r="8498" spans="1:16" x14ac:dyDescent="0.25">
      <c r="A8498" t="s">
        <v>2</v>
      </c>
      <c r="B8498" t="s">
        <v>11034</v>
      </c>
      <c r="C8498" t="s">
        <v>543</v>
      </c>
      <c r="D8498" t="s">
        <v>4346</v>
      </c>
      <c r="E8498" t="s">
        <v>59</v>
      </c>
      <c r="F8498" t="b">
        <v>0</v>
      </c>
      <c r="G8498" t="s">
        <v>65</v>
      </c>
      <c r="H8498" s="1">
        <v>46114.919907407413</v>
      </c>
      <c r="I8498" t="b">
        <v>0</v>
      </c>
      <c r="J8498" t="b">
        <v>1</v>
      </c>
      <c r="K8498" t="s">
        <v>41</v>
      </c>
      <c r="L8498" t="s">
        <v>60</v>
      </c>
      <c r="M8498">
        <v>222500</v>
      </c>
      <c r="N8498"/>
      <c r="O8498" t="s">
        <v>577</v>
      </c>
      <c r="P8498" t="s">
        <v>11035</v>
      </c>
    </row>
    <row r="8499" spans="1:16" x14ac:dyDescent="0.25">
      <c r="A8499" t="s">
        <v>2</v>
      </c>
      <c r="B8499" t="s">
        <v>158</v>
      </c>
      <c r="C8499" t="s">
        <v>271</v>
      </c>
      <c r="D8499" t="s">
        <v>2360</v>
      </c>
      <c r="E8499" t="s">
        <v>59</v>
      </c>
      <c r="F8499" t="b">
        <v>0</v>
      </c>
      <c r="G8499" t="s">
        <v>77</v>
      </c>
      <c r="H8499" s="1">
        <v>46114.919907407413</v>
      </c>
      <c r="I8499" t="b">
        <v>0</v>
      </c>
      <c r="J8499" t="b">
        <v>1</v>
      </c>
      <c r="K8499" t="s">
        <v>41</v>
      </c>
      <c r="L8499" t="s">
        <v>60</v>
      </c>
      <c r="M8499">
        <v>196845</v>
      </c>
      <c r="N8499"/>
      <c r="O8499" t="s">
        <v>3325</v>
      </c>
      <c r="P8499" t="s">
        <v>17786</v>
      </c>
    </row>
    <row r="8500" spans="1:16" x14ac:dyDescent="0.25">
      <c r="A8500" t="s">
        <v>3</v>
      </c>
      <c r="B8500" t="s">
        <v>17787</v>
      </c>
      <c r="C8500" t="s">
        <v>112</v>
      </c>
      <c r="D8500" t="s">
        <v>4526</v>
      </c>
      <c r="E8500" t="s">
        <v>88</v>
      </c>
      <c r="F8500" t="b">
        <v>0</v>
      </c>
      <c r="G8500" t="s">
        <v>65</v>
      </c>
      <c r="H8500" s="1">
        <v>46114.960509259261</v>
      </c>
      <c r="I8500" t="b">
        <v>0</v>
      </c>
      <c r="J8500" t="b">
        <v>1</v>
      </c>
      <c r="K8500" t="s">
        <v>41</v>
      </c>
      <c r="L8500" t="s">
        <v>74</v>
      </c>
      <c r="M8500"/>
      <c r="N8500">
        <v>80</v>
      </c>
      <c r="O8500" t="s">
        <v>126</v>
      </c>
      <c r="P8500" t="s">
        <v>17788</v>
      </c>
    </row>
    <row r="8501" spans="1:16" x14ac:dyDescent="0.25">
      <c r="A8501" t="s">
        <v>2</v>
      </c>
      <c r="B8501" t="s">
        <v>2</v>
      </c>
      <c r="C8501" t="s">
        <v>1465</v>
      </c>
      <c r="D8501" t="s">
        <v>4346</v>
      </c>
      <c r="E8501" t="s">
        <v>59</v>
      </c>
      <c r="F8501" t="b">
        <v>0</v>
      </c>
      <c r="G8501" t="s">
        <v>77</v>
      </c>
      <c r="H8501" s="1">
        <v>46114.961493055547</v>
      </c>
      <c r="I8501" t="b">
        <v>0</v>
      </c>
      <c r="J8501" t="b">
        <v>1</v>
      </c>
      <c r="K8501" t="s">
        <v>41</v>
      </c>
      <c r="L8501" t="s">
        <v>60</v>
      </c>
      <c r="M8501">
        <v>117500</v>
      </c>
      <c r="N8501"/>
      <c r="O8501" t="s">
        <v>17789</v>
      </c>
      <c r="P8501" t="s">
        <v>17790</v>
      </c>
    </row>
    <row r="8502" spans="1:16" x14ac:dyDescent="0.25">
      <c r="A8502" t="s">
        <v>2</v>
      </c>
      <c r="B8502" t="s">
        <v>17128</v>
      </c>
      <c r="C8502" t="s">
        <v>1401</v>
      </c>
      <c r="D8502" t="s">
        <v>4346</v>
      </c>
      <c r="E8502" t="s">
        <v>59</v>
      </c>
      <c r="F8502" t="b">
        <v>0</v>
      </c>
      <c r="G8502" t="s">
        <v>77</v>
      </c>
      <c r="H8502" s="1">
        <v>46114.961493055547</v>
      </c>
      <c r="I8502" t="b">
        <v>0</v>
      </c>
      <c r="J8502" t="b">
        <v>0</v>
      </c>
      <c r="K8502" t="s">
        <v>41</v>
      </c>
      <c r="L8502" t="s">
        <v>60</v>
      </c>
      <c r="M8502">
        <v>131200</v>
      </c>
      <c r="N8502"/>
      <c r="O8502" t="s">
        <v>1948</v>
      </c>
      <c r="P8502" t="s">
        <v>1929</v>
      </c>
    </row>
    <row r="8503" spans="1:16" x14ac:dyDescent="0.25">
      <c r="A8503" t="s">
        <v>2</v>
      </c>
      <c r="B8503" t="s">
        <v>17791</v>
      </c>
      <c r="C8503" t="s">
        <v>112</v>
      </c>
      <c r="D8503" t="s">
        <v>4346</v>
      </c>
      <c r="E8503" t="s">
        <v>59</v>
      </c>
      <c r="F8503" t="b">
        <v>0</v>
      </c>
      <c r="G8503" t="s">
        <v>65</v>
      </c>
      <c r="H8503" s="1">
        <v>46114.961539351847</v>
      </c>
      <c r="I8503" t="b">
        <v>0</v>
      </c>
      <c r="J8503" t="b">
        <v>1</v>
      </c>
      <c r="K8503" t="s">
        <v>41</v>
      </c>
      <c r="L8503" t="s">
        <v>60</v>
      </c>
      <c r="M8503">
        <v>126040</v>
      </c>
      <c r="N8503"/>
      <c r="O8503" t="s">
        <v>813</v>
      </c>
      <c r="P8503" t="s">
        <v>208</v>
      </c>
    </row>
    <row r="8504" spans="1:16" x14ac:dyDescent="0.25">
      <c r="A8504" t="s">
        <v>6</v>
      </c>
      <c r="B8504" t="s">
        <v>2508</v>
      </c>
      <c r="C8504" t="s">
        <v>4125</v>
      </c>
      <c r="D8504" t="s">
        <v>4526</v>
      </c>
      <c r="E8504" t="s">
        <v>59</v>
      </c>
      <c r="F8504" t="b">
        <v>0</v>
      </c>
      <c r="G8504" t="s">
        <v>65</v>
      </c>
      <c r="H8504" s="1">
        <v>46114.961574074077</v>
      </c>
      <c r="I8504" t="b">
        <v>0</v>
      </c>
      <c r="J8504" t="b">
        <v>0</v>
      </c>
      <c r="K8504" t="s">
        <v>41</v>
      </c>
      <c r="L8504" t="s">
        <v>60</v>
      </c>
      <c r="M8504">
        <v>102500</v>
      </c>
      <c r="N8504"/>
      <c r="O8504" t="s">
        <v>17792</v>
      </c>
      <c r="P8504" t="s">
        <v>17793</v>
      </c>
    </row>
    <row r="8505" spans="1:16" x14ac:dyDescent="0.25">
      <c r="A8505" t="s">
        <v>1</v>
      </c>
      <c r="B8505" t="s">
        <v>1</v>
      </c>
      <c r="C8505" t="s">
        <v>365</v>
      </c>
      <c r="D8505" t="s">
        <v>4346</v>
      </c>
      <c r="E8505" t="s">
        <v>59</v>
      </c>
      <c r="F8505" t="b">
        <v>0</v>
      </c>
      <c r="G8505" t="s">
        <v>41</v>
      </c>
      <c r="H8505" s="1">
        <v>46114.96361111111</v>
      </c>
      <c r="I8505" t="b">
        <v>0</v>
      </c>
      <c r="J8505" t="b">
        <v>1</v>
      </c>
      <c r="K8505" t="s">
        <v>41</v>
      </c>
      <c r="L8505" t="s">
        <v>60</v>
      </c>
      <c r="M8505">
        <v>204000</v>
      </c>
      <c r="N8505"/>
      <c r="O8505" t="s">
        <v>17794</v>
      </c>
      <c r="P8505" t="s">
        <v>17795</v>
      </c>
    </row>
    <row r="8506" spans="1:16" x14ac:dyDescent="0.25">
      <c r="A8506" t="s">
        <v>0</v>
      </c>
      <c r="B8506" t="s">
        <v>17796</v>
      </c>
      <c r="C8506" t="s">
        <v>200</v>
      </c>
      <c r="D8506" t="s">
        <v>2360</v>
      </c>
      <c r="E8506" t="s">
        <v>59</v>
      </c>
      <c r="F8506" t="b">
        <v>0</v>
      </c>
      <c r="G8506" t="s">
        <v>65</v>
      </c>
      <c r="H8506" s="1">
        <v>46115.002187500002</v>
      </c>
      <c r="I8506" t="b">
        <v>0</v>
      </c>
      <c r="J8506" t="b">
        <v>1</v>
      </c>
      <c r="K8506" t="s">
        <v>41</v>
      </c>
      <c r="L8506" t="s">
        <v>74</v>
      </c>
      <c r="M8506"/>
      <c r="N8506">
        <v>67</v>
      </c>
      <c r="O8506" t="s">
        <v>17797</v>
      </c>
    </row>
    <row r="8507" spans="1:16" x14ac:dyDescent="0.25">
      <c r="A8507" t="s">
        <v>0</v>
      </c>
      <c r="B8507" t="s">
        <v>17798</v>
      </c>
      <c r="C8507" t="s">
        <v>237</v>
      </c>
      <c r="D8507" t="s">
        <v>4526</v>
      </c>
      <c r="E8507" t="s">
        <v>59</v>
      </c>
      <c r="F8507" t="b">
        <v>0</v>
      </c>
      <c r="G8507" t="s">
        <v>89</v>
      </c>
      <c r="H8507" s="1">
        <v>46115.002210648148</v>
      </c>
      <c r="I8507" t="b">
        <v>0</v>
      </c>
      <c r="J8507" t="b">
        <v>1</v>
      </c>
      <c r="K8507" t="s">
        <v>41</v>
      </c>
      <c r="L8507" t="s">
        <v>60</v>
      </c>
      <c r="M8507">
        <v>85000</v>
      </c>
      <c r="N8507"/>
      <c r="O8507" t="s">
        <v>17799</v>
      </c>
      <c r="P8507" t="s">
        <v>17800</v>
      </c>
    </row>
    <row r="8508" spans="1:16" x14ac:dyDescent="0.25">
      <c r="A8508" t="s">
        <v>3</v>
      </c>
      <c r="B8508" t="s">
        <v>8291</v>
      </c>
      <c r="C8508" t="s">
        <v>76</v>
      </c>
      <c r="D8508" t="s">
        <v>584</v>
      </c>
      <c r="E8508" t="s">
        <v>72</v>
      </c>
      <c r="F8508" t="b">
        <v>1</v>
      </c>
      <c r="G8508" t="s">
        <v>31</v>
      </c>
      <c r="H8508" s="1">
        <v>46115.002893518518</v>
      </c>
      <c r="I8508" t="b">
        <v>0</v>
      </c>
      <c r="J8508" t="b">
        <v>0</v>
      </c>
      <c r="K8508" t="s">
        <v>31</v>
      </c>
      <c r="L8508" t="s">
        <v>74</v>
      </c>
      <c r="M8508"/>
      <c r="N8508">
        <v>25</v>
      </c>
      <c r="O8508" t="s">
        <v>584</v>
      </c>
      <c r="P8508" t="s">
        <v>2175</v>
      </c>
    </row>
    <row r="8509" spans="1:16" x14ac:dyDescent="0.25">
      <c r="A8509" t="s">
        <v>3</v>
      </c>
      <c r="B8509" t="s">
        <v>4926</v>
      </c>
      <c r="C8509" t="s">
        <v>76</v>
      </c>
      <c r="D8509" t="s">
        <v>584</v>
      </c>
      <c r="E8509" t="s">
        <v>72</v>
      </c>
      <c r="F8509" t="b">
        <v>1</v>
      </c>
      <c r="G8509" t="s">
        <v>31</v>
      </c>
      <c r="H8509" s="1">
        <v>46115.002893518518</v>
      </c>
      <c r="I8509" t="b">
        <v>0</v>
      </c>
      <c r="J8509" t="b">
        <v>0</v>
      </c>
      <c r="K8509" t="s">
        <v>31</v>
      </c>
      <c r="L8509" t="s">
        <v>74</v>
      </c>
      <c r="M8509"/>
      <c r="N8509">
        <v>25</v>
      </c>
      <c r="O8509" t="s">
        <v>584</v>
      </c>
      <c r="P8509" t="s">
        <v>673</v>
      </c>
    </row>
    <row r="8510" spans="1:16" x14ac:dyDescent="0.25">
      <c r="A8510" t="s">
        <v>0</v>
      </c>
      <c r="B8510" t="s">
        <v>17801</v>
      </c>
      <c r="C8510" t="s">
        <v>76</v>
      </c>
      <c r="D8510" t="s">
        <v>584</v>
      </c>
      <c r="E8510" t="s">
        <v>72</v>
      </c>
      <c r="F8510" t="b">
        <v>1</v>
      </c>
      <c r="G8510" t="s">
        <v>41</v>
      </c>
      <c r="H8510" s="1">
        <v>46115.003125000003</v>
      </c>
      <c r="I8510" t="b">
        <v>0</v>
      </c>
      <c r="J8510" t="b">
        <v>0</v>
      </c>
      <c r="K8510" t="s">
        <v>41</v>
      </c>
      <c r="L8510" t="s">
        <v>74</v>
      </c>
      <c r="M8510"/>
      <c r="N8510">
        <v>25</v>
      </c>
      <c r="O8510" t="s">
        <v>584</v>
      </c>
      <c r="P8510" t="s">
        <v>17802</v>
      </c>
    </row>
    <row r="8511" spans="1:16" x14ac:dyDescent="0.25">
      <c r="A8511" t="s">
        <v>3</v>
      </c>
      <c r="B8511" t="s">
        <v>243</v>
      </c>
      <c r="C8511" t="s">
        <v>1295</v>
      </c>
      <c r="D8511" t="s">
        <v>4526</v>
      </c>
      <c r="E8511" t="s">
        <v>88</v>
      </c>
      <c r="F8511" t="b">
        <v>0</v>
      </c>
      <c r="G8511" t="s">
        <v>68</v>
      </c>
      <c r="H8511" s="1">
        <v>46115.043842592589</v>
      </c>
      <c r="I8511" t="b">
        <v>0</v>
      </c>
      <c r="J8511" t="b">
        <v>1</v>
      </c>
      <c r="K8511" t="s">
        <v>41</v>
      </c>
      <c r="L8511" t="s">
        <v>74</v>
      </c>
      <c r="M8511"/>
      <c r="N8511">
        <v>70</v>
      </c>
      <c r="O8511" t="s">
        <v>17803</v>
      </c>
      <c r="P8511" t="s">
        <v>3739</v>
      </c>
    </row>
    <row r="8512" spans="1:16" x14ac:dyDescent="0.25">
      <c r="A8512" t="s">
        <v>0</v>
      </c>
      <c r="B8512" t="s">
        <v>17804</v>
      </c>
      <c r="C8512" t="s">
        <v>334</v>
      </c>
      <c r="D8512" t="s">
        <v>5667</v>
      </c>
      <c r="E8512" t="s">
        <v>59</v>
      </c>
      <c r="F8512" t="b">
        <v>0</v>
      </c>
      <c r="G8512" t="s">
        <v>41</v>
      </c>
      <c r="H8512" s="1">
        <v>46115.044768518521</v>
      </c>
      <c r="I8512" t="b">
        <v>0</v>
      </c>
      <c r="J8512" t="b">
        <v>1</v>
      </c>
      <c r="K8512" t="s">
        <v>41</v>
      </c>
      <c r="L8512" t="s">
        <v>60</v>
      </c>
      <c r="M8512">
        <v>96000</v>
      </c>
      <c r="N8512"/>
      <c r="O8512" t="s">
        <v>17805</v>
      </c>
      <c r="P8512" t="s">
        <v>17806</v>
      </c>
    </row>
    <row r="8513" spans="1:16" x14ac:dyDescent="0.25">
      <c r="A8513" t="s">
        <v>2</v>
      </c>
      <c r="B8513" t="s">
        <v>17807</v>
      </c>
      <c r="C8513" t="s">
        <v>76</v>
      </c>
      <c r="D8513" t="s">
        <v>4526</v>
      </c>
      <c r="E8513" t="s">
        <v>59</v>
      </c>
      <c r="F8513" t="b">
        <v>1</v>
      </c>
      <c r="G8513" t="s">
        <v>68</v>
      </c>
      <c r="H8513" s="1">
        <v>46115.044849537036</v>
      </c>
      <c r="I8513" t="b">
        <v>0</v>
      </c>
      <c r="J8513" t="b">
        <v>0</v>
      </c>
      <c r="K8513" t="s">
        <v>41</v>
      </c>
      <c r="L8513" t="s">
        <v>60</v>
      </c>
      <c r="M8513">
        <v>62500</v>
      </c>
      <c r="N8513"/>
      <c r="O8513" t="s">
        <v>17808</v>
      </c>
      <c r="P8513" t="s">
        <v>17809</v>
      </c>
    </row>
    <row r="8514" spans="1:16" x14ac:dyDescent="0.25">
      <c r="A8514" t="s">
        <v>2</v>
      </c>
      <c r="B8514" t="s">
        <v>17810</v>
      </c>
      <c r="C8514" t="s">
        <v>76</v>
      </c>
      <c r="D8514" t="s">
        <v>141</v>
      </c>
      <c r="E8514" t="s">
        <v>88</v>
      </c>
      <c r="F8514" t="b">
        <v>1</v>
      </c>
      <c r="G8514" t="s">
        <v>41</v>
      </c>
      <c r="H8514" s="1">
        <v>46115.170798611107</v>
      </c>
      <c r="I8514" t="b">
        <v>0</v>
      </c>
      <c r="J8514" t="b">
        <v>0</v>
      </c>
      <c r="K8514" t="s">
        <v>41</v>
      </c>
      <c r="L8514" t="s">
        <v>74</v>
      </c>
      <c r="M8514"/>
      <c r="N8514">
        <v>32.5</v>
      </c>
      <c r="O8514" t="s">
        <v>141</v>
      </c>
      <c r="P8514" t="s">
        <v>219</v>
      </c>
    </row>
    <row r="8515" spans="1:16" x14ac:dyDescent="0.25">
      <c r="A8515" t="s">
        <v>7</v>
      </c>
      <c r="B8515" t="s">
        <v>17811</v>
      </c>
      <c r="C8515" t="s">
        <v>41</v>
      </c>
      <c r="D8515" t="s">
        <v>5018</v>
      </c>
      <c r="E8515" t="s">
        <v>59</v>
      </c>
      <c r="F8515" t="b">
        <v>0</v>
      </c>
      <c r="G8515" t="s">
        <v>41</v>
      </c>
      <c r="H8515" s="1">
        <v>46115.211319444446</v>
      </c>
      <c r="I8515" t="b">
        <v>0</v>
      </c>
      <c r="J8515" t="b">
        <v>1</v>
      </c>
      <c r="K8515" t="s">
        <v>41</v>
      </c>
      <c r="L8515" t="s">
        <v>60</v>
      </c>
      <c r="M8515">
        <v>164500</v>
      </c>
      <c r="N8515"/>
      <c r="O8515" t="s">
        <v>1374</v>
      </c>
    </row>
    <row r="8516" spans="1:16" x14ac:dyDescent="0.25">
      <c r="A8516" t="s">
        <v>1</v>
      </c>
      <c r="B8516" t="s">
        <v>17812</v>
      </c>
      <c r="C8516" t="s">
        <v>81</v>
      </c>
      <c r="D8516" t="s">
        <v>4756</v>
      </c>
      <c r="E8516" t="s">
        <v>59</v>
      </c>
      <c r="F8516" t="b">
        <v>0</v>
      </c>
      <c r="G8516" t="s">
        <v>77</v>
      </c>
      <c r="H8516" s="1">
        <v>46115.212384259263</v>
      </c>
      <c r="I8516" t="b">
        <v>0</v>
      </c>
      <c r="J8516" t="b">
        <v>0</v>
      </c>
      <c r="K8516" t="s">
        <v>41</v>
      </c>
      <c r="L8516" t="s">
        <v>60</v>
      </c>
      <c r="M8516">
        <v>160000</v>
      </c>
      <c r="N8516"/>
      <c r="O8516" t="s">
        <v>402</v>
      </c>
      <c r="P8516" t="s">
        <v>17813</v>
      </c>
    </row>
    <row r="8517" spans="1:16" x14ac:dyDescent="0.25">
      <c r="A8517" t="s">
        <v>1</v>
      </c>
      <c r="B8517" t="s">
        <v>17814</v>
      </c>
      <c r="C8517" t="s">
        <v>19</v>
      </c>
      <c r="D8517" t="s">
        <v>4526</v>
      </c>
      <c r="E8517" t="s">
        <v>59</v>
      </c>
      <c r="F8517" t="b">
        <v>0</v>
      </c>
      <c r="G8517" t="s">
        <v>19</v>
      </c>
      <c r="H8517" s="1">
        <v>46115.252500000002</v>
      </c>
      <c r="I8517" t="b">
        <v>1</v>
      </c>
      <c r="J8517" t="b">
        <v>0</v>
      </c>
      <c r="K8517" t="s">
        <v>19</v>
      </c>
      <c r="L8517" t="s">
        <v>60</v>
      </c>
      <c r="M8517">
        <v>1750000</v>
      </c>
      <c r="N8517"/>
      <c r="O8517" t="s">
        <v>7059</v>
      </c>
      <c r="P8517" t="s">
        <v>3000</v>
      </c>
    </row>
    <row r="8518" spans="1:16" x14ac:dyDescent="0.25">
      <c r="A8518" t="s">
        <v>0</v>
      </c>
      <c r="B8518" t="s">
        <v>17815</v>
      </c>
      <c r="C8518" t="s">
        <v>76</v>
      </c>
      <c r="D8518" t="s">
        <v>141</v>
      </c>
      <c r="E8518" t="s">
        <v>88</v>
      </c>
      <c r="F8518" t="b">
        <v>1</v>
      </c>
      <c r="G8518" t="s">
        <v>41</v>
      </c>
      <c r="H8518" s="1">
        <v>46115.252986111111</v>
      </c>
      <c r="I8518" t="b">
        <v>1</v>
      </c>
      <c r="J8518" t="b">
        <v>0</v>
      </c>
      <c r="K8518" t="s">
        <v>41</v>
      </c>
      <c r="L8518" t="s">
        <v>74</v>
      </c>
      <c r="M8518"/>
      <c r="N8518">
        <v>30</v>
      </c>
      <c r="O8518" t="s">
        <v>141</v>
      </c>
      <c r="P8518" t="s">
        <v>17816</v>
      </c>
    </row>
    <row r="8519" spans="1:16" x14ac:dyDescent="0.25">
      <c r="A8519" t="s">
        <v>2</v>
      </c>
      <c r="B8519" t="s">
        <v>17817</v>
      </c>
      <c r="C8519" t="s">
        <v>382</v>
      </c>
      <c r="D8519" t="s">
        <v>2360</v>
      </c>
      <c r="E8519" t="s">
        <v>59</v>
      </c>
      <c r="F8519" t="b">
        <v>0</v>
      </c>
      <c r="G8519" t="s">
        <v>77</v>
      </c>
      <c r="H8519" s="1">
        <v>46115.253078703703</v>
      </c>
      <c r="I8519" t="b">
        <v>0</v>
      </c>
      <c r="J8519" t="b">
        <v>1</v>
      </c>
      <c r="K8519" t="s">
        <v>41</v>
      </c>
      <c r="L8519" t="s">
        <v>60</v>
      </c>
      <c r="M8519">
        <v>204500</v>
      </c>
      <c r="N8519"/>
      <c r="O8519" t="s">
        <v>402</v>
      </c>
      <c r="P8519" t="s">
        <v>85</v>
      </c>
    </row>
    <row r="8520" spans="1:16" x14ac:dyDescent="0.25">
      <c r="A8520" t="s">
        <v>2</v>
      </c>
      <c r="B8520" t="s">
        <v>17818</v>
      </c>
      <c r="C8520" t="s">
        <v>92</v>
      </c>
      <c r="D8520" t="s">
        <v>2360</v>
      </c>
      <c r="E8520" t="s">
        <v>59</v>
      </c>
      <c r="F8520" t="b">
        <v>0</v>
      </c>
      <c r="G8520" t="s">
        <v>77</v>
      </c>
      <c r="H8520" s="1">
        <v>46115.253078703703</v>
      </c>
      <c r="I8520" t="b">
        <v>0</v>
      </c>
      <c r="J8520" t="b">
        <v>1</v>
      </c>
      <c r="K8520" t="s">
        <v>41</v>
      </c>
      <c r="L8520" t="s">
        <v>60</v>
      </c>
      <c r="M8520">
        <v>184000</v>
      </c>
      <c r="N8520"/>
      <c r="O8520" t="s">
        <v>402</v>
      </c>
    </row>
    <row r="8521" spans="1:16" x14ac:dyDescent="0.25">
      <c r="A8521" t="s">
        <v>6</v>
      </c>
      <c r="B8521" t="s">
        <v>17819</v>
      </c>
      <c r="C8521" t="s">
        <v>382</v>
      </c>
      <c r="D8521" t="s">
        <v>2360</v>
      </c>
      <c r="E8521" t="s">
        <v>59</v>
      </c>
      <c r="F8521" t="b">
        <v>0</v>
      </c>
      <c r="G8521" t="s">
        <v>77</v>
      </c>
      <c r="H8521" s="1">
        <v>46115.25309027778</v>
      </c>
      <c r="I8521" t="b">
        <v>0</v>
      </c>
      <c r="J8521" t="b">
        <v>1</v>
      </c>
      <c r="K8521" t="s">
        <v>41</v>
      </c>
      <c r="L8521" t="s">
        <v>60</v>
      </c>
      <c r="M8521">
        <v>237000</v>
      </c>
      <c r="N8521"/>
      <c r="O8521" t="s">
        <v>402</v>
      </c>
      <c r="P8521" t="s">
        <v>891</v>
      </c>
    </row>
    <row r="8522" spans="1:16" x14ac:dyDescent="0.25">
      <c r="A8522" t="s">
        <v>1</v>
      </c>
      <c r="B8522" t="s">
        <v>17820</v>
      </c>
      <c r="C8522" t="s">
        <v>500</v>
      </c>
      <c r="D8522" t="s">
        <v>5493</v>
      </c>
      <c r="E8522" t="s">
        <v>59</v>
      </c>
      <c r="F8522" t="b">
        <v>0</v>
      </c>
      <c r="G8522" t="s">
        <v>13</v>
      </c>
      <c r="H8522" s="1">
        <v>46115.254282407397</v>
      </c>
      <c r="I8522" t="b">
        <v>1</v>
      </c>
      <c r="J8522" t="b">
        <v>0</v>
      </c>
      <c r="K8522" t="s">
        <v>13</v>
      </c>
      <c r="L8522" t="s">
        <v>60</v>
      </c>
      <c r="M8522">
        <v>120000</v>
      </c>
      <c r="N8522"/>
      <c r="O8522" t="s">
        <v>17821</v>
      </c>
      <c r="P8522" t="s">
        <v>17822</v>
      </c>
    </row>
    <row r="8523" spans="1:16" x14ac:dyDescent="0.25">
      <c r="A8523" t="s">
        <v>4</v>
      </c>
      <c r="B8523" t="s">
        <v>17823</v>
      </c>
      <c r="C8523" t="s">
        <v>76</v>
      </c>
      <c r="D8523" t="s">
        <v>4526</v>
      </c>
      <c r="E8523" t="s">
        <v>88</v>
      </c>
      <c r="F8523" t="b">
        <v>1</v>
      </c>
      <c r="G8523" t="s">
        <v>13</v>
      </c>
      <c r="H8523" s="1">
        <v>46115.254282407397</v>
      </c>
      <c r="I8523" t="b">
        <v>1</v>
      </c>
      <c r="J8523" t="b">
        <v>0</v>
      </c>
      <c r="K8523" t="s">
        <v>13</v>
      </c>
      <c r="L8523" t="s">
        <v>74</v>
      </c>
      <c r="M8523"/>
      <c r="N8523">
        <v>47.5</v>
      </c>
      <c r="O8523" t="s">
        <v>5271</v>
      </c>
      <c r="P8523" t="s">
        <v>2299</v>
      </c>
    </row>
    <row r="8524" spans="1:16" x14ac:dyDescent="0.25">
      <c r="A8524" t="s">
        <v>4</v>
      </c>
      <c r="B8524" t="s">
        <v>17824</v>
      </c>
      <c r="C8524" t="s">
        <v>955</v>
      </c>
      <c r="D8524" t="s">
        <v>5102</v>
      </c>
      <c r="E8524" t="s">
        <v>59</v>
      </c>
      <c r="F8524" t="b">
        <v>0</v>
      </c>
      <c r="G8524" t="s">
        <v>13</v>
      </c>
      <c r="H8524" s="1">
        <v>46115.254305555558</v>
      </c>
      <c r="I8524" t="b">
        <v>0</v>
      </c>
      <c r="J8524" t="b">
        <v>0</v>
      </c>
      <c r="K8524" t="s">
        <v>13</v>
      </c>
      <c r="L8524" t="s">
        <v>60</v>
      </c>
      <c r="M8524">
        <v>159000</v>
      </c>
      <c r="N8524"/>
      <c r="O8524" t="s">
        <v>13572</v>
      </c>
      <c r="P8524" t="s">
        <v>17825</v>
      </c>
    </row>
    <row r="8525" spans="1:16" x14ac:dyDescent="0.25">
      <c r="A8525" t="s">
        <v>4</v>
      </c>
      <c r="B8525" t="s">
        <v>17823</v>
      </c>
      <c r="C8525" t="s">
        <v>76</v>
      </c>
      <c r="D8525" t="s">
        <v>4526</v>
      </c>
      <c r="E8525" t="s">
        <v>88</v>
      </c>
      <c r="F8525" t="b">
        <v>1</v>
      </c>
      <c r="G8525" t="s">
        <v>40</v>
      </c>
      <c r="H8525" s="1">
        <v>46115.255011574067</v>
      </c>
      <c r="I8525" t="b">
        <v>0</v>
      </c>
      <c r="J8525" t="b">
        <v>0</v>
      </c>
      <c r="K8525" t="s">
        <v>40</v>
      </c>
      <c r="L8525" t="s">
        <v>74</v>
      </c>
      <c r="M8525"/>
      <c r="N8525">
        <v>47.5</v>
      </c>
      <c r="O8525" t="s">
        <v>5271</v>
      </c>
      <c r="P8525" t="s">
        <v>2299</v>
      </c>
    </row>
    <row r="8526" spans="1:16" x14ac:dyDescent="0.25">
      <c r="A8526" t="s">
        <v>0</v>
      </c>
      <c r="B8526" t="s">
        <v>17826</v>
      </c>
      <c r="C8526" t="s">
        <v>30</v>
      </c>
      <c r="D8526" t="s">
        <v>16554</v>
      </c>
      <c r="E8526" t="s">
        <v>59</v>
      </c>
      <c r="F8526" t="b">
        <v>0</v>
      </c>
      <c r="G8526" t="s">
        <v>30</v>
      </c>
      <c r="H8526" s="1">
        <v>46115.294432870367</v>
      </c>
      <c r="I8526" t="b">
        <v>1</v>
      </c>
      <c r="J8526" t="b">
        <v>0</v>
      </c>
      <c r="K8526" t="s">
        <v>30</v>
      </c>
      <c r="L8526" t="s">
        <v>60</v>
      </c>
      <c r="M8526">
        <v>225000</v>
      </c>
      <c r="N8526"/>
      <c r="O8526" t="s">
        <v>17827</v>
      </c>
      <c r="P8526" t="s">
        <v>17828</v>
      </c>
    </row>
    <row r="8527" spans="1:16" x14ac:dyDescent="0.25">
      <c r="A8527" t="s">
        <v>0</v>
      </c>
      <c r="B8527" t="s">
        <v>17829</v>
      </c>
      <c r="C8527" t="s">
        <v>17830</v>
      </c>
      <c r="D8527" t="s">
        <v>16554</v>
      </c>
      <c r="E8527" t="s">
        <v>59</v>
      </c>
      <c r="F8527" t="b">
        <v>0</v>
      </c>
      <c r="G8527" t="s">
        <v>41</v>
      </c>
      <c r="H8527" s="1">
        <v>46115.294687499998</v>
      </c>
      <c r="I8527" t="b">
        <v>0</v>
      </c>
      <c r="J8527" t="b">
        <v>1</v>
      </c>
      <c r="K8527" t="s">
        <v>41</v>
      </c>
      <c r="L8527" t="s">
        <v>60</v>
      </c>
      <c r="M8527">
        <v>106515</v>
      </c>
      <c r="N8527"/>
      <c r="O8527" t="s">
        <v>2266</v>
      </c>
      <c r="P8527" t="s">
        <v>3201</v>
      </c>
    </row>
    <row r="8528" spans="1:16" x14ac:dyDescent="0.25">
      <c r="A8528" t="s">
        <v>0</v>
      </c>
      <c r="B8528" t="s">
        <v>17831</v>
      </c>
      <c r="C8528" t="s">
        <v>76</v>
      </c>
      <c r="D8528" t="s">
        <v>7459</v>
      </c>
      <c r="E8528" t="s">
        <v>59</v>
      </c>
      <c r="F8528" t="b">
        <v>1</v>
      </c>
      <c r="G8528" t="s">
        <v>13</v>
      </c>
      <c r="H8528" s="1">
        <v>46115.335601851853</v>
      </c>
      <c r="I8528" t="b">
        <v>0</v>
      </c>
      <c r="J8528" t="b">
        <v>0</v>
      </c>
      <c r="K8528" t="s">
        <v>13</v>
      </c>
      <c r="L8528" t="s">
        <v>60</v>
      </c>
      <c r="M8528">
        <v>53000</v>
      </c>
      <c r="N8528"/>
      <c r="O8528" t="s">
        <v>7459</v>
      </c>
      <c r="P8528" t="s">
        <v>7223</v>
      </c>
    </row>
    <row r="8529" spans="1:16" x14ac:dyDescent="0.25">
      <c r="A8529" t="s">
        <v>2</v>
      </c>
      <c r="B8529" t="s">
        <v>17655</v>
      </c>
      <c r="C8529" t="s">
        <v>112</v>
      </c>
      <c r="D8529" t="s">
        <v>4346</v>
      </c>
      <c r="E8529" t="s">
        <v>59</v>
      </c>
      <c r="F8529" t="b">
        <v>0</v>
      </c>
      <c r="G8529" t="s">
        <v>65</v>
      </c>
      <c r="H8529" s="1">
        <v>46115.336435185192</v>
      </c>
      <c r="I8529" t="b">
        <v>0</v>
      </c>
      <c r="J8529" t="b">
        <v>1</v>
      </c>
      <c r="K8529" t="s">
        <v>41</v>
      </c>
      <c r="L8529" t="s">
        <v>60</v>
      </c>
      <c r="M8529">
        <v>172000</v>
      </c>
      <c r="N8529"/>
      <c r="O8529" t="s">
        <v>12617</v>
      </c>
      <c r="P8529" t="s">
        <v>9971</v>
      </c>
    </row>
    <row r="8530" spans="1:16" x14ac:dyDescent="0.25">
      <c r="A8530" t="s">
        <v>2</v>
      </c>
      <c r="B8530" t="s">
        <v>17832</v>
      </c>
      <c r="C8530" t="s">
        <v>112</v>
      </c>
      <c r="D8530" t="s">
        <v>4346</v>
      </c>
      <c r="E8530" t="s">
        <v>59</v>
      </c>
      <c r="F8530" t="b">
        <v>0</v>
      </c>
      <c r="G8530" t="s">
        <v>65</v>
      </c>
      <c r="H8530" s="1">
        <v>46115.336435185192</v>
      </c>
      <c r="I8530" t="b">
        <v>0</v>
      </c>
      <c r="J8530" t="b">
        <v>1</v>
      </c>
      <c r="K8530" t="s">
        <v>41</v>
      </c>
      <c r="L8530" t="s">
        <v>60</v>
      </c>
      <c r="M8530">
        <v>176000</v>
      </c>
      <c r="N8530"/>
      <c r="O8530" t="s">
        <v>7675</v>
      </c>
      <c r="P8530" t="s">
        <v>17833</v>
      </c>
    </row>
    <row r="8531" spans="1:16" x14ac:dyDescent="0.25">
      <c r="A8531" t="s">
        <v>2</v>
      </c>
      <c r="B8531" t="s">
        <v>4836</v>
      </c>
      <c r="C8531" t="s">
        <v>112</v>
      </c>
      <c r="D8531" t="s">
        <v>4346</v>
      </c>
      <c r="E8531" t="s">
        <v>59</v>
      </c>
      <c r="F8531" t="b">
        <v>0</v>
      </c>
      <c r="G8531" t="s">
        <v>65</v>
      </c>
      <c r="H8531" s="1">
        <v>46115.336435185192</v>
      </c>
      <c r="I8531" t="b">
        <v>0</v>
      </c>
      <c r="J8531" t="b">
        <v>1</v>
      </c>
      <c r="K8531" t="s">
        <v>41</v>
      </c>
      <c r="L8531" t="s">
        <v>60</v>
      </c>
      <c r="M8531">
        <v>206000</v>
      </c>
      <c r="N8531"/>
      <c r="O8531" t="s">
        <v>4837</v>
      </c>
      <c r="P8531" t="s">
        <v>4647</v>
      </c>
    </row>
    <row r="8532" spans="1:16" x14ac:dyDescent="0.25">
      <c r="A8532" t="s">
        <v>5</v>
      </c>
      <c r="B8532" t="s">
        <v>17426</v>
      </c>
      <c r="C8532" t="s">
        <v>1286</v>
      </c>
      <c r="D8532" t="s">
        <v>4346</v>
      </c>
      <c r="E8532" t="s">
        <v>59</v>
      </c>
      <c r="F8532" t="b">
        <v>0</v>
      </c>
      <c r="G8532" t="s">
        <v>68</v>
      </c>
      <c r="H8532" s="1">
        <v>46115.337395833332</v>
      </c>
      <c r="I8532" t="b">
        <v>0</v>
      </c>
      <c r="J8532" t="b">
        <v>1</v>
      </c>
      <c r="K8532" t="s">
        <v>41</v>
      </c>
      <c r="L8532" t="s">
        <v>60</v>
      </c>
      <c r="M8532">
        <v>178000</v>
      </c>
      <c r="N8532"/>
      <c r="O8532" t="s">
        <v>1183</v>
      </c>
      <c r="P8532" t="s">
        <v>15737</v>
      </c>
    </row>
    <row r="8533" spans="1:16" x14ac:dyDescent="0.25">
      <c r="A8533" t="s">
        <v>1</v>
      </c>
      <c r="B8533" t="s">
        <v>17248</v>
      </c>
      <c r="C8533" t="s">
        <v>102</v>
      </c>
      <c r="D8533" t="s">
        <v>4346</v>
      </c>
      <c r="E8533" t="s">
        <v>59</v>
      </c>
      <c r="F8533" t="b">
        <v>0</v>
      </c>
      <c r="G8533" t="s">
        <v>68</v>
      </c>
      <c r="H8533" s="1">
        <v>46115.337395833332</v>
      </c>
      <c r="I8533" t="b">
        <v>1</v>
      </c>
      <c r="J8533" t="b">
        <v>1</v>
      </c>
      <c r="K8533" t="s">
        <v>41</v>
      </c>
      <c r="L8533" t="s">
        <v>60</v>
      </c>
      <c r="M8533">
        <v>171000</v>
      </c>
      <c r="N8533"/>
      <c r="O8533" t="s">
        <v>577</v>
      </c>
      <c r="P8533" t="s">
        <v>8088</v>
      </c>
    </row>
    <row r="8534" spans="1:16" x14ac:dyDescent="0.25">
      <c r="A8534" t="s">
        <v>2</v>
      </c>
      <c r="B8534" t="s">
        <v>17834</v>
      </c>
      <c r="C8534" t="s">
        <v>566</v>
      </c>
      <c r="D8534" t="s">
        <v>2360</v>
      </c>
      <c r="E8534" t="s">
        <v>59</v>
      </c>
      <c r="F8534" t="b">
        <v>0</v>
      </c>
      <c r="G8534" t="s">
        <v>65</v>
      </c>
      <c r="H8534" s="1">
        <v>46115.37709490741</v>
      </c>
      <c r="I8534" t="b">
        <v>1</v>
      </c>
      <c r="J8534" t="b">
        <v>1</v>
      </c>
      <c r="K8534" t="s">
        <v>41</v>
      </c>
      <c r="L8534" t="s">
        <v>60</v>
      </c>
      <c r="M8534">
        <v>65000</v>
      </c>
      <c r="N8534"/>
      <c r="O8534" t="s">
        <v>17835</v>
      </c>
      <c r="P8534" t="s">
        <v>17836</v>
      </c>
    </row>
    <row r="8535" spans="1:16" x14ac:dyDescent="0.25">
      <c r="A8535" t="s">
        <v>2</v>
      </c>
      <c r="B8535" t="s">
        <v>17837</v>
      </c>
      <c r="C8535" t="s">
        <v>76</v>
      </c>
      <c r="D8535" t="s">
        <v>141</v>
      </c>
      <c r="E8535" t="s">
        <v>88</v>
      </c>
      <c r="F8535" t="b">
        <v>1</v>
      </c>
      <c r="G8535" t="s">
        <v>41</v>
      </c>
      <c r="H8535" s="1">
        <v>46115.379004629627</v>
      </c>
      <c r="I8535" t="b">
        <v>0</v>
      </c>
      <c r="J8535" t="b">
        <v>0</v>
      </c>
      <c r="K8535" t="s">
        <v>41</v>
      </c>
      <c r="L8535" t="s">
        <v>74</v>
      </c>
      <c r="M8535"/>
      <c r="N8535">
        <v>57.5</v>
      </c>
      <c r="O8535" t="s">
        <v>141</v>
      </c>
    </row>
    <row r="8536" spans="1:16" x14ac:dyDescent="0.25">
      <c r="A8536" t="s">
        <v>8</v>
      </c>
      <c r="B8536" t="s">
        <v>8125</v>
      </c>
      <c r="C8536" t="s">
        <v>76</v>
      </c>
      <c r="D8536" t="s">
        <v>4526</v>
      </c>
      <c r="F8536" t="b">
        <v>1</v>
      </c>
      <c r="G8536" t="s">
        <v>31</v>
      </c>
      <c r="H8536" s="1">
        <v>46115.37976851852</v>
      </c>
      <c r="I8536" t="b">
        <v>0</v>
      </c>
      <c r="J8536" t="b">
        <v>0</v>
      </c>
      <c r="K8536" t="s">
        <v>31</v>
      </c>
      <c r="L8536" t="s">
        <v>74</v>
      </c>
      <c r="M8536"/>
      <c r="N8536">
        <v>100</v>
      </c>
      <c r="O8536" t="s">
        <v>1732</v>
      </c>
    </row>
    <row r="8537" spans="1:16" x14ac:dyDescent="0.25">
      <c r="A8537" t="s">
        <v>1</v>
      </c>
      <c r="B8537" t="s">
        <v>17838</v>
      </c>
      <c r="C8537" t="s">
        <v>2746</v>
      </c>
      <c r="D8537" t="s">
        <v>2360</v>
      </c>
      <c r="E8537" t="s">
        <v>59</v>
      </c>
      <c r="F8537" t="b">
        <v>0</v>
      </c>
      <c r="G8537" t="s">
        <v>77</v>
      </c>
      <c r="H8537" s="1">
        <v>46115.418738425928</v>
      </c>
      <c r="I8537" t="b">
        <v>0</v>
      </c>
      <c r="J8537" t="b">
        <v>0</v>
      </c>
      <c r="K8537" t="s">
        <v>41</v>
      </c>
      <c r="L8537" t="s">
        <v>60</v>
      </c>
      <c r="M8537">
        <v>118518.94500000001</v>
      </c>
      <c r="N8537"/>
      <c r="O8537" t="s">
        <v>2747</v>
      </c>
      <c r="P8537" t="s">
        <v>17839</v>
      </c>
    </row>
    <row r="8538" spans="1:16" x14ac:dyDescent="0.25">
      <c r="A8538" t="s">
        <v>2</v>
      </c>
      <c r="B8538" t="s">
        <v>5032</v>
      </c>
      <c r="C8538" t="s">
        <v>304</v>
      </c>
      <c r="D8538" t="s">
        <v>2360</v>
      </c>
      <c r="E8538" t="s">
        <v>59</v>
      </c>
      <c r="F8538" t="b">
        <v>0</v>
      </c>
      <c r="G8538" t="s">
        <v>77</v>
      </c>
      <c r="H8538" s="1">
        <v>46115.419756944437</v>
      </c>
      <c r="I8538" t="b">
        <v>0</v>
      </c>
      <c r="J8538" t="b">
        <v>1</v>
      </c>
      <c r="K8538" t="s">
        <v>41</v>
      </c>
      <c r="L8538" t="s">
        <v>60</v>
      </c>
      <c r="M8538">
        <v>214500</v>
      </c>
      <c r="N8538"/>
      <c r="O8538" t="s">
        <v>424</v>
      </c>
      <c r="P8538" t="s">
        <v>10613</v>
      </c>
    </row>
    <row r="8539" spans="1:16" x14ac:dyDescent="0.25">
      <c r="A8539" t="s">
        <v>2</v>
      </c>
      <c r="B8539" t="s">
        <v>15278</v>
      </c>
      <c r="C8539" t="s">
        <v>2179</v>
      </c>
      <c r="D8539" t="s">
        <v>2360</v>
      </c>
      <c r="E8539" t="s">
        <v>59</v>
      </c>
      <c r="F8539" t="b">
        <v>0</v>
      </c>
      <c r="G8539" t="s">
        <v>65</v>
      </c>
      <c r="H8539" s="1">
        <v>46115.419768518521</v>
      </c>
      <c r="I8539" t="b">
        <v>0</v>
      </c>
      <c r="J8539" t="b">
        <v>1</v>
      </c>
      <c r="K8539" t="s">
        <v>41</v>
      </c>
      <c r="L8539" t="s">
        <v>60</v>
      </c>
      <c r="M8539">
        <v>198000</v>
      </c>
      <c r="N8539"/>
      <c r="O8539" t="s">
        <v>424</v>
      </c>
      <c r="P8539" t="s">
        <v>16535</v>
      </c>
    </row>
    <row r="8540" spans="1:16" x14ac:dyDescent="0.25">
      <c r="A8540" t="s">
        <v>2</v>
      </c>
      <c r="B8540" t="s">
        <v>17840</v>
      </c>
      <c r="C8540" t="s">
        <v>330</v>
      </c>
      <c r="D8540" t="s">
        <v>4346</v>
      </c>
      <c r="E8540" t="s">
        <v>59</v>
      </c>
      <c r="F8540" t="b">
        <v>0</v>
      </c>
      <c r="G8540" t="s">
        <v>41</v>
      </c>
      <c r="H8540" s="1">
        <v>46115.420671296299</v>
      </c>
      <c r="I8540" t="b">
        <v>0</v>
      </c>
      <c r="J8540" t="b">
        <v>0</v>
      </c>
      <c r="K8540" t="s">
        <v>41</v>
      </c>
      <c r="L8540" t="s">
        <v>60</v>
      </c>
      <c r="M8540">
        <v>85210.9</v>
      </c>
      <c r="N8540"/>
      <c r="O8540" t="s">
        <v>17841</v>
      </c>
      <c r="P8540" t="s">
        <v>17842</v>
      </c>
    </row>
    <row r="8541" spans="1:16" x14ac:dyDescent="0.25">
      <c r="A8541" t="s">
        <v>1</v>
      </c>
      <c r="B8541" t="s">
        <v>17843</v>
      </c>
      <c r="C8541" t="s">
        <v>76</v>
      </c>
      <c r="D8541" t="s">
        <v>141</v>
      </c>
      <c r="E8541" t="s">
        <v>88</v>
      </c>
      <c r="F8541" t="b">
        <v>1</v>
      </c>
      <c r="G8541" t="s">
        <v>89</v>
      </c>
      <c r="H8541" s="1">
        <v>46115.420717592591</v>
      </c>
      <c r="I8541" t="b">
        <v>1</v>
      </c>
      <c r="J8541" t="b">
        <v>0</v>
      </c>
      <c r="K8541" t="s">
        <v>41</v>
      </c>
      <c r="L8541" t="s">
        <v>74</v>
      </c>
      <c r="M8541"/>
      <c r="N8541">
        <v>60</v>
      </c>
      <c r="O8541" t="s">
        <v>141</v>
      </c>
      <c r="P8541" t="s">
        <v>17844</v>
      </c>
    </row>
    <row r="8542" spans="1:16" x14ac:dyDescent="0.25">
      <c r="A8542" t="s">
        <v>5</v>
      </c>
      <c r="B8542" t="s">
        <v>17845</v>
      </c>
      <c r="C8542" t="s">
        <v>330</v>
      </c>
      <c r="D8542" t="s">
        <v>3149</v>
      </c>
      <c r="E8542" t="s">
        <v>88</v>
      </c>
      <c r="F8542" t="b">
        <v>0</v>
      </c>
      <c r="G8542" t="s">
        <v>89</v>
      </c>
      <c r="H8542" s="1">
        <v>46115.420740740738</v>
      </c>
      <c r="I8542" t="b">
        <v>0</v>
      </c>
      <c r="J8542" t="b">
        <v>0</v>
      </c>
      <c r="K8542" t="s">
        <v>41</v>
      </c>
      <c r="L8542" t="s">
        <v>74</v>
      </c>
      <c r="M8542"/>
      <c r="N8542">
        <v>59</v>
      </c>
      <c r="O8542" t="s">
        <v>3149</v>
      </c>
      <c r="P8542" t="s">
        <v>666</v>
      </c>
    </row>
    <row r="8543" spans="1:16" x14ac:dyDescent="0.25">
      <c r="A8543" t="s">
        <v>0</v>
      </c>
      <c r="B8543" t="s">
        <v>17846</v>
      </c>
      <c r="C8543" t="s">
        <v>1279</v>
      </c>
      <c r="D8543" t="s">
        <v>2360</v>
      </c>
      <c r="E8543" t="s">
        <v>59</v>
      </c>
      <c r="F8543" t="b">
        <v>0</v>
      </c>
      <c r="G8543" t="s">
        <v>68</v>
      </c>
      <c r="H8543" s="1">
        <v>46115.460416666669</v>
      </c>
      <c r="I8543" t="b">
        <v>0</v>
      </c>
      <c r="J8543" t="b">
        <v>1</v>
      </c>
      <c r="K8543" t="s">
        <v>41</v>
      </c>
      <c r="L8543" t="s">
        <v>74</v>
      </c>
      <c r="M8543"/>
      <c r="N8543">
        <v>23.484999999999999</v>
      </c>
      <c r="O8543" t="s">
        <v>12197</v>
      </c>
      <c r="P8543" t="s">
        <v>13974</v>
      </c>
    </row>
    <row r="8544" spans="1:16" x14ac:dyDescent="0.25">
      <c r="A8544" t="s">
        <v>8</v>
      </c>
      <c r="B8544" t="s">
        <v>17847</v>
      </c>
      <c r="C8544" t="s">
        <v>201</v>
      </c>
      <c r="D8544" t="s">
        <v>4526</v>
      </c>
      <c r="E8544" t="s">
        <v>59</v>
      </c>
      <c r="F8544" t="b">
        <v>0</v>
      </c>
      <c r="G8544" t="s">
        <v>77</v>
      </c>
      <c r="H8544" s="1">
        <v>46115.461423611108</v>
      </c>
      <c r="I8544" t="b">
        <v>0</v>
      </c>
      <c r="J8544" t="b">
        <v>0</v>
      </c>
      <c r="K8544" t="s">
        <v>41</v>
      </c>
      <c r="L8544" t="s">
        <v>60</v>
      </c>
      <c r="M8544">
        <v>122500</v>
      </c>
      <c r="N8544"/>
      <c r="O8544" t="s">
        <v>785</v>
      </c>
      <c r="P8544" t="s">
        <v>17848</v>
      </c>
    </row>
    <row r="8545" spans="1:16" x14ac:dyDescent="0.25">
      <c r="A8545" t="s">
        <v>2</v>
      </c>
      <c r="B8545" t="s">
        <v>17849</v>
      </c>
      <c r="C8545" t="s">
        <v>112</v>
      </c>
      <c r="D8545" t="s">
        <v>5440</v>
      </c>
      <c r="E8545" t="s">
        <v>59</v>
      </c>
      <c r="F8545" t="b">
        <v>0</v>
      </c>
      <c r="G8545" t="s">
        <v>65</v>
      </c>
      <c r="H8545" s="1">
        <v>46115.461435185192</v>
      </c>
      <c r="I8545" t="b">
        <v>0</v>
      </c>
      <c r="J8545" t="b">
        <v>1</v>
      </c>
      <c r="K8545" t="s">
        <v>41</v>
      </c>
      <c r="L8545" t="s">
        <v>60</v>
      </c>
      <c r="M8545">
        <v>130000</v>
      </c>
      <c r="N8545"/>
      <c r="O8545" t="s">
        <v>3805</v>
      </c>
      <c r="P8545" t="s">
        <v>17850</v>
      </c>
    </row>
    <row r="8546" spans="1:16" x14ac:dyDescent="0.25">
      <c r="A8546" t="s">
        <v>3</v>
      </c>
      <c r="B8546" t="s">
        <v>17851</v>
      </c>
      <c r="C8546" t="s">
        <v>3859</v>
      </c>
      <c r="D8546" t="s">
        <v>4526</v>
      </c>
      <c r="E8546" t="s">
        <v>59</v>
      </c>
      <c r="F8546" t="b">
        <v>0</v>
      </c>
      <c r="G8546" t="s">
        <v>65</v>
      </c>
      <c r="H8546" s="1">
        <v>46115.502071759263</v>
      </c>
      <c r="I8546" t="b">
        <v>1</v>
      </c>
      <c r="J8546" t="b">
        <v>1</v>
      </c>
      <c r="K8546" t="s">
        <v>41</v>
      </c>
      <c r="L8546" t="s">
        <v>60</v>
      </c>
      <c r="M8546">
        <v>52500</v>
      </c>
      <c r="N8546"/>
      <c r="O8546" t="s">
        <v>17264</v>
      </c>
      <c r="P8546" t="s">
        <v>4219</v>
      </c>
    </row>
    <row r="8547" spans="1:16" x14ac:dyDescent="0.25">
      <c r="A8547" t="s">
        <v>6</v>
      </c>
      <c r="B8547" t="s">
        <v>17852</v>
      </c>
      <c r="C8547" t="s">
        <v>5215</v>
      </c>
      <c r="D8547" t="s">
        <v>4346</v>
      </c>
      <c r="E8547" t="s">
        <v>59</v>
      </c>
      <c r="F8547" t="b">
        <v>0</v>
      </c>
      <c r="G8547" t="s">
        <v>19</v>
      </c>
      <c r="H8547" s="1">
        <v>46115.503472222219</v>
      </c>
      <c r="I8547" t="b">
        <v>0</v>
      </c>
      <c r="J8547" t="b">
        <v>0</v>
      </c>
      <c r="K8547" t="s">
        <v>19</v>
      </c>
      <c r="L8547" t="s">
        <v>60</v>
      </c>
      <c r="M8547">
        <v>1523004.5</v>
      </c>
      <c r="N8547"/>
      <c r="O8547" t="s">
        <v>17853</v>
      </c>
      <c r="P8547" t="s">
        <v>17854</v>
      </c>
    </row>
    <row r="8548" spans="1:16" x14ac:dyDescent="0.25">
      <c r="A8548" t="s">
        <v>0</v>
      </c>
      <c r="B8548" t="s">
        <v>17855</v>
      </c>
      <c r="C8548" t="s">
        <v>76</v>
      </c>
      <c r="D8548" t="s">
        <v>4526</v>
      </c>
      <c r="F8548" t="b">
        <v>1</v>
      </c>
      <c r="G8548" t="s">
        <v>73</v>
      </c>
      <c r="H8548" s="1">
        <v>46115.543738425928</v>
      </c>
      <c r="I8548" t="b">
        <v>1</v>
      </c>
      <c r="J8548" t="b">
        <v>1</v>
      </c>
      <c r="K8548" t="s">
        <v>41</v>
      </c>
      <c r="L8548" t="s">
        <v>74</v>
      </c>
      <c r="M8548"/>
      <c r="N8548">
        <v>17</v>
      </c>
      <c r="O8548" t="s">
        <v>155</v>
      </c>
      <c r="P8548" t="s">
        <v>283</v>
      </c>
    </row>
    <row r="8549" spans="1:16" x14ac:dyDescent="0.25">
      <c r="A8549" t="s">
        <v>0</v>
      </c>
      <c r="B8549" t="s">
        <v>17856</v>
      </c>
      <c r="C8549" t="s">
        <v>304</v>
      </c>
      <c r="D8549" t="s">
        <v>2360</v>
      </c>
      <c r="E8549" t="s">
        <v>59</v>
      </c>
      <c r="F8549" t="b">
        <v>0</v>
      </c>
      <c r="G8549" t="s">
        <v>77</v>
      </c>
      <c r="H8549" s="1">
        <v>46115.543738425928</v>
      </c>
      <c r="I8549" t="b">
        <v>0</v>
      </c>
      <c r="J8549" t="b">
        <v>1</v>
      </c>
      <c r="K8549" t="s">
        <v>41</v>
      </c>
      <c r="L8549" t="s">
        <v>60</v>
      </c>
      <c r="M8549">
        <v>93700</v>
      </c>
      <c r="N8549"/>
      <c r="O8549" t="s">
        <v>2016</v>
      </c>
      <c r="P8549" t="s">
        <v>17857</v>
      </c>
    </row>
    <row r="8550" spans="1:16" x14ac:dyDescent="0.25">
      <c r="A8550" t="s">
        <v>0</v>
      </c>
      <c r="B8550" t="s">
        <v>17858</v>
      </c>
      <c r="C8550" t="s">
        <v>543</v>
      </c>
      <c r="D8550" t="s">
        <v>4526</v>
      </c>
      <c r="E8550" t="s">
        <v>88</v>
      </c>
      <c r="F8550" t="b">
        <v>0</v>
      </c>
      <c r="G8550" t="s">
        <v>65</v>
      </c>
      <c r="H8550" s="1">
        <v>46115.543761574067</v>
      </c>
      <c r="I8550" t="b">
        <v>0</v>
      </c>
      <c r="J8550" t="b">
        <v>0</v>
      </c>
      <c r="K8550" t="s">
        <v>41</v>
      </c>
      <c r="L8550" t="s">
        <v>60</v>
      </c>
      <c r="M8550">
        <v>72500</v>
      </c>
      <c r="N8550"/>
      <c r="O8550" t="s">
        <v>17859</v>
      </c>
      <c r="P8550" t="s">
        <v>1181</v>
      </c>
    </row>
    <row r="8551" spans="1:16" x14ac:dyDescent="0.25">
      <c r="A8551" t="s">
        <v>2</v>
      </c>
      <c r="B8551" t="s">
        <v>17860</v>
      </c>
      <c r="C8551" t="s">
        <v>198</v>
      </c>
      <c r="D8551" t="s">
        <v>4526</v>
      </c>
      <c r="E8551" t="s">
        <v>88</v>
      </c>
      <c r="F8551" t="b">
        <v>0</v>
      </c>
      <c r="G8551" t="s">
        <v>41</v>
      </c>
      <c r="H8551" s="1">
        <v>46115.545671296299</v>
      </c>
      <c r="I8551" t="b">
        <v>0</v>
      </c>
      <c r="J8551" t="b">
        <v>1</v>
      </c>
      <c r="K8551" t="s">
        <v>41</v>
      </c>
      <c r="L8551" t="s">
        <v>74</v>
      </c>
      <c r="M8551"/>
      <c r="N8551">
        <v>31.5</v>
      </c>
      <c r="O8551" t="s">
        <v>105</v>
      </c>
      <c r="P8551" t="s">
        <v>2636</v>
      </c>
    </row>
    <row r="8552" spans="1:16" x14ac:dyDescent="0.25">
      <c r="A8552" t="s">
        <v>5</v>
      </c>
      <c r="B8552" t="s">
        <v>13499</v>
      </c>
      <c r="C8552" t="s">
        <v>194</v>
      </c>
      <c r="D8552" t="s">
        <v>17626</v>
      </c>
      <c r="E8552" t="s">
        <v>59</v>
      </c>
      <c r="F8552" t="b">
        <v>0</v>
      </c>
      <c r="G8552" t="s">
        <v>89</v>
      </c>
      <c r="H8552" s="1">
        <v>46115.545740740738</v>
      </c>
      <c r="I8552" t="b">
        <v>0</v>
      </c>
      <c r="J8552" t="b">
        <v>1</v>
      </c>
      <c r="K8552" t="s">
        <v>41</v>
      </c>
      <c r="L8552" t="s">
        <v>60</v>
      </c>
      <c r="M8552">
        <v>182500</v>
      </c>
      <c r="N8552"/>
      <c r="O8552" t="s">
        <v>17861</v>
      </c>
      <c r="P8552" t="s">
        <v>17862</v>
      </c>
    </row>
    <row r="8553" spans="1:16" x14ac:dyDescent="0.25">
      <c r="A8553" t="s">
        <v>3</v>
      </c>
      <c r="B8553" t="s">
        <v>17863</v>
      </c>
      <c r="C8553" t="s">
        <v>396</v>
      </c>
      <c r="D8553" t="s">
        <v>2360</v>
      </c>
      <c r="E8553" t="s">
        <v>88</v>
      </c>
      <c r="F8553" t="b">
        <v>0</v>
      </c>
      <c r="G8553" t="s">
        <v>68</v>
      </c>
      <c r="H8553" s="1">
        <v>46115.585416666669</v>
      </c>
      <c r="I8553" t="b">
        <v>1</v>
      </c>
      <c r="J8553" t="b">
        <v>0</v>
      </c>
      <c r="K8553" t="s">
        <v>41</v>
      </c>
      <c r="L8553" t="s">
        <v>74</v>
      </c>
      <c r="M8553"/>
      <c r="N8553">
        <v>52.5</v>
      </c>
      <c r="O8553" t="s">
        <v>6131</v>
      </c>
    </row>
    <row r="8554" spans="1:16" x14ac:dyDescent="0.25">
      <c r="A8554" t="s">
        <v>6</v>
      </c>
      <c r="B8554" t="s">
        <v>17864</v>
      </c>
      <c r="C8554" t="s">
        <v>11229</v>
      </c>
      <c r="D8554" t="s">
        <v>4526</v>
      </c>
      <c r="E8554" t="s">
        <v>59</v>
      </c>
      <c r="F8554" t="b">
        <v>0</v>
      </c>
      <c r="G8554" t="s">
        <v>40</v>
      </c>
      <c r="H8554" s="1">
        <v>46115.587337962963</v>
      </c>
      <c r="I8554" t="b">
        <v>0</v>
      </c>
      <c r="J8554" t="b">
        <v>0</v>
      </c>
      <c r="K8554" t="s">
        <v>40</v>
      </c>
      <c r="L8554" t="s">
        <v>60</v>
      </c>
      <c r="M8554">
        <v>65000</v>
      </c>
      <c r="N8554"/>
      <c r="O8554" t="s">
        <v>17865</v>
      </c>
      <c r="P8554" t="s">
        <v>5411</v>
      </c>
    </row>
    <row r="8555" spans="1:16" x14ac:dyDescent="0.25">
      <c r="A8555" t="s">
        <v>4</v>
      </c>
      <c r="B8555" t="s">
        <v>17866</v>
      </c>
      <c r="C8555" t="s">
        <v>112</v>
      </c>
      <c r="D8555" t="s">
        <v>4526</v>
      </c>
      <c r="E8555" t="s">
        <v>88</v>
      </c>
      <c r="F8555" t="b">
        <v>0</v>
      </c>
      <c r="G8555" t="s">
        <v>65</v>
      </c>
      <c r="H8555" s="1">
        <v>46115.587395833332</v>
      </c>
      <c r="I8555" t="b">
        <v>1</v>
      </c>
      <c r="J8555" t="b">
        <v>0</v>
      </c>
      <c r="K8555" t="s">
        <v>41</v>
      </c>
      <c r="L8555" t="s">
        <v>74</v>
      </c>
      <c r="M8555"/>
      <c r="N8555">
        <v>72.5</v>
      </c>
      <c r="O8555" t="s">
        <v>129</v>
      </c>
      <c r="P8555" t="s">
        <v>17867</v>
      </c>
    </row>
    <row r="8556" spans="1:16" x14ac:dyDescent="0.25">
      <c r="A8556" t="s">
        <v>4</v>
      </c>
      <c r="B8556" t="s">
        <v>4294</v>
      </c>
      <c r="C8556" t="s">
        <v>76</v>
      </c>
      <c r="D8556" t="s">
        <v>4622</v>
      </c>
      <c r="E8556" t="s">
        <v>59</v>
      </c>
      <c r="F8556" t="b">
        <v>1</v>
      </c>
      <c r="G8556" t="s">
        <v>10</v>
      </c>
      <c r="H8556" s="1">
        <v>46115.587442129632</v>
      </c>
      <c r="I8556" t="b">
        <v>1</v>
      </c>
      <c r="J8556" t="b">
        <v>1</v>
      </c>
      <c r="K8556" t="s">
        <v>10</v>
      </c>
      <c r="L8556" t="s">
        <v>60</v>
      </c>
      <c r="M8556">
        <v>175000</v>
      </c>
      <c r="N8556"/>
      <c r="O8556" t="s">
        <v>3122</v>
      </c>
      <c r="P8556" t="s">
        <v>17736</v>
      </c>
    </row>
    <row r="8557" spans="1:16" x14ac:dyDescent="0.25">
      <c r="A8557" t="s">
        <v>4</v>
      </c>
      <c r="B8557" t="s">
        <v>4294</v>
      </c>
      <c r="C8557" t="s">
        <v>76</v>
      </c>
      <c r="D8557" t="s">
        <v>4622</v>
      </c>
      <c r="E8557" t="s">
        <v>59</v>
      </c>
      <c r="F8557" t="b">
        <v>1</v>
      </c>
      <c r="G8557" t="s">
        <v>23</v>
      </c>
      <c r="H8557" s="1">
        <v>46115.587881944448</v>
      </c>
      <c r="I8557" t="b">
        <v>1</v>
      </c>
      <c r="J8557" t="b">
        <v>1</v>
      </c>
      <c r="K8557" t="s">
        <v>23</v>
      </c>
      <c r="L8557" t="s">
        <v>60</v>
      </c>
      <c r="M8557">
        <v>175000</v>
      </c>
      <c r="N8557"/>
      <c r="O8557" t="s">
        <v>3122</v>
      </c>
      <c r="P8557" t="s">
        <v>17736</v>
      </c>
    </row>
    <row r="8558" spans="1:16" x14ac:dyDescent="0.25">
      <c r="A8558" t="s">
        <v>0</v>
      </c>
      <c r="B8558" t="s">
        <v>17868</v>
      </c>
      <c r="C8558" t="s">
        <v>142</v>
      </c>
      <c r="D8558" t="s">
        <v>4526</v>
      </c>
      <c r="E8558" t="s">
        <v>59</v>
      </c>
      <c r="F8558" t="b">
        <v>0</v>
      </c>
      <c r="G8558" t="s">
        <v>65</v>
      </c>
      <c r="H8558" s="1">
        <v>46115.627071759263</v>
      </c>
      <c r="I8558" t="b">
        <v>1</v>
      </c>
      <c r="J8558" t="b">
        <v>1</v>
      </c>
      <c r="K8558" t="s">
        <v>41</v>
      </c>
      <c r="L8558" t="s">
        <v>60</v>
      </c>
      <c r="M8558">
        <v>131000</v>
      </c>
      <c r="N8558"/>
      <c r="O8558" t="s">
        <v>1750</v>
      </c>
    </row>
    <row r="8559" spans="1:16" x14ac:dyDescent="0.25">
      <c r="A8559" t="s">
        <v>7</v>
      </c>
      <c r="B8559" t="s">
        <v>17869</v>
      </c>
      <c r="C8559" t="s">
        <v>172</v>
      </c>
      <c r="D8559" t="s">
        <v>4526</v>
      </c>
      <c r="E8559" t="s">
        <v>59</v>
      </c>
      <c r="F8559" t="b">
        <v>0</v>
      </c>
      <c r="G8559" t="s">
        <v>68</v>
      </c>
      <c r="H8559" s="1">
        <v>46115.627071759263</v>
      </c>
      <c r="I8559" t="b">
        <v>0</v>
      </c>
      <c r="J8559" t="b">
        <v>1</v>
      </c>
      <c r="K8559" t="s">
        <v>41</v>
      </c>
      <c r="L8559" t="s">
        <v>60</v>
      </c>
      <c r="M8559">
        <v>102500</v>
      </c>
      <c r="N8559"/>
      <c r="O8559" t="s">
        <v>5419</v>
      </c>
      <c r="P8559" t="s">
        <v>5420</v>
      </c>
    </row>
    <row r="8560" spans="1:16" x14ac:dyDescent="0.25">
      <c r="A8560" t="s">
        <v>0</v>
      </c>
      <c r="B8560" t="s">
        <v>17870</v>
      </c>
      <c r="C8560" t="s">
        <v>142</v>
      </c>
      <c r="D8560" t="s">
        <v>4526</v>
      </c>
      <c r="E8560" t="s">
        <v>59</v>
      </c>
      <c r="F8560" t="b">
        <v>0</v>
      </c>
      <c r="G8560" t="s">
        <v>65</v>
      </c>
      <c r="H8560" s="1">
        <v>46115.62709490741</v>
      </c>
      <c r="I8560" t="b">
        <v>1</v>
      </c>
      <c r="J8560" t="b">
        <v>1</v>
      </c>
      <c r="K8560" t="s">
        <v>41</v>
      </c>
      <c r="L8560" t="s">
        <v>60</v>
      </c>
      <c r="M8560">
        <v>72000</v>
      </c>
      <c r="N8560"/>
      <c r="O8560" t="s">
        <v>1750</v>
      </c>
    </row>
    <row r="8561" spans="1:16" x14ac:dyDescent="0.25">
      <c r="A8561" t="s">
        <v>3</v>
      </c>
      <c r="B8561" t="s">
        <v>17871</v>
      </c>
      <c r="C8561" t="s">
        <v>20</v>
      </c>
      <c r="D8561" t="s">
        <v>4526</v>
      </c>
      <c r="E8561" t="s">
        <v>59</v>
      </c>
      <c r="F8561" t="b">
        <v>0</v>
      </c>
      <c r="G8561" t="s">
        <v>20</v>
      </c>
      <c r="H8561" s="1">
        <v>46115.627511574072</v>
      </c>
      <c r="I8561" t="b">
        <v>0</v>
      </c>
      <c r="J8561" t="b">
        <v>0</v>
      </c>
      <c r="K8561" t="s">
        <v>20</v>
      </c>
      <c r="L8561" t="s">
        <v>60</v>
      </c>
      <c r="M8561">
        <v>72500</v>
      </c>
      <c r="N8561"/>
      <c r="O8561" t="s">
        <v>7093</v>
      </c>
      <c r="P8561" t="s">
        <v>2313</v>
      </c>
    </row>
    <row r="8562" spans="1:16" x14ac:dyDescent="0.25">
      <c r="A8562" t="s">
        <v>1</v>
      </c>
      <c r="B8562" t="s">
        <v>17872</v>
      </c>
      <c r="C8562" t="s">
        <v>227</v>
      </c>
      <c r="D8562" t="s">
        <v>5493</v>
      </c>
      <c r="E8562" t="s">
        <v>59</v>
      </c>
      <c r="F8562" t="b">
        <v>0</v>
      </c>
      <c r="G8562" t="s">
        <v>77</v>
      </c>
      <c r="H8562" s="1">
        <v>46115.629050925927</v>
      </c>
      <c r="I8562" t="b">
        <v>1</v>
      </c>
      <c r="J8562" t="b">
        <v>0</v>
      </c>
      <c r="K8562" t="s">
        <v>41</v>
      </c>
      <c r="L8562" t="s">
        <v>60</v>
      </c>
      <c r="M8562">
        <v>185000</v>
      </c>
      <c r="N8562"/>
      <c r="O8562" t="s">
        <v>149</v>
      </c>
      <c r="P8562" t="s">
        <v>4611</v>
      </c>
    </row>
    <row r="8563" spans="1:16" x14ac:dyDescent="0.25">
      <c r="A8563" t="s">
        <v>5</v>
      </c>
      <c r="B8563" t="s">
        <v>17873</v>
      </c>
      <c r="C8563" t="s">
        <v>76</v>
      </c>
      <c r="D8563" t="s">
        <v>4346</v>
      </c>
      <c r="E8563" t="s">
        <v>88</v>
      </c>
      <c r="F8563" t="b">
        <v>1</v>
      </c>
      <c r="G8563" t="s">
        <v>19</v>
      </c>
      <c r="H8563" s="1">
        <v>46115.629479166673</v>
      </c>
      <c r="I8563" t="b">
        <v>1</v>
      </c>
      <c r="J8563" t="b">
        <v>0</v>
      </c>
      <c r="K8563" t="s">
        <v>19</v>
      </c>
      <c r="L8563" t="s">
        <v>60</v>
      </c>
      <c r="M8563">
        <v>2541795.5499999998</v>
      </c>
      <c r="N8563"/>
      <c r="O8563" t="s">
        <v>17874</v>
      </c>
    </row>
    <row r="8564" spans="1:16" x14ac:dyDescent="0.25">
      <c r="A8564" t="s">
        <v>4</v>
      </c>
      <c r="B8564" t="s">
        <v>17875</v>
      </c>
      <c r="C8564" t="s">
        <v>5026</v>
      </c>
      <c r="D8564" t="s">
        <v>17472</v>
      </c>
      <c r="E8564" t="s">
        <v>59</v>
      </c>
      <c r="F8564" t="b">
        <v>0</v>
      </c>
      <c r="G8564" t="s">
        <v>40</v>
      </c>
      <c r="H8564" s="1">
        <v>46115.630011574067</v>
      </c>
      <c r="I8564" t="b">
        <v>0</v>
      </c>
      <c r="J8564" t="b">
        <v>0</v>
      </c>
      <c r="K8564" t="s">
        <v>40</v>
      </c>
      <c r="L8564" t="s">
        <v>60</v>
      </c>
      <c r="M8564">
        <v>51993.5</v>
      </c>
      <c r="N8564"/>
      <c r="O8564" t="s">
        <v>539</v>
      </c>
      <c r="P8564" t="s">
        <v>17876</v>
      </c>
    </row>
    <row r="8565" spans="1:16" x14ac:dyDescent="0.25">
      <c r="A8565" t="s">
        <v>4</v>
      </c>
      <c r="B8565" t="s">
        <v>17875</v>
      </c>
      <c r="C8565" t="s">
        <v>40</v>
      </c>
      <c r="D8565" t="s">
        <v>4526</v>
      </c>
      <c r="E8565" t="s">
        <v>59</v>
      </c>
      <c r="F8565" t="b">
        <v>0</v>
      </c>
      <c r="G8565" t="s">
        <v>40</v>
      </c>
      <c r="H8565" s="1">
        <v>46115.630011574067</v>
      </c>
      <c r="I8565" t="b">
        <v>0</v>
      </c>
      <c r="J8565" t="b">
        <v>0</v>
      </c>
      <c r="K8565" t="s">
        <v>40</v>
      </c>
      <c r="L8565" t="s">
        <v>60</v>
      </c>
      <c r="M8565">
        <v>51993.5</v>
      </c>
      <c r="N8565"/>
      <c r="O8565" t="s">
        <v>539</v>
      </c>
      <c r="P8565" t="s">
        <v>17876</v>
      </c>
    </row>
    <row r="8566" spans="1:16" x14ac:dyDescent="0.25">
      <c r="A8566" t="s">
        <v>0</v>
      </c>
      <c r="B8566" t="s">
        <v>8268</v>
      </c>
      <c r="C8566" t="s">
        <v>326</v>
      </c>
      <c r="D8566" t="s">
        <v>2360</v>
      </c>
      <c r="E8566" t="s">
        <v>59</v>
      </c>
      <c r="F8566" t="b">
        <v>0</v>
      </c>
      <c r="G8566" t="s">
        <v>77</v>
      </c>
      <c r="H8566" s="1">
        <v>46115.668738425928</v>
      </c>
      <c r="I8566" t="b">
        <v>0</v>
      </c>
      <c r="J8566" t="b">
        <v>1</v>
      </c>
      <c r="K8566" t="s">
        <v>41</v>
      </c>
      <c r="L8566" t="s">
        <v>74</v>
      </c>
      <c r="M8566"/>
      <c r="N8566">
        <v>47.5</v>
      </c>
      <c r="O8566" t="s">
        <v>2342</v>
      </c>
      <c r="P8566" t="s">
        <v>17877</v>
      </c>
    </row>
    <row r="8567" spans="1:16" x14ac:dyDescent="0.25">
      <c r="A8567" t="s">
        <v>7</v>
      </c>
      <c r="B8567" t="s">
        <v>17878</v>
      </c>
      <c r="C8567" t="s">
        <v>76</v>
      </c>
      <c r="D8567" t="s">
        <v>4526</v>
      </c>
      <c r="E8567" t="s">
        <v>59</v>
      </c>
      <c r="F8567" t="b">
        <v>1</v>
      </c>
      <c r="G8567" t="s">
        <v>41</v>
      </c>
      <c r="H8567" s="1">
        <v>46115.669652777768</v>
      </c>
      <c r="I8567" t="b">
        <v>0</v>
      </c>
      <c r="J8567" t="b">
        <v>1</v>
      </c>
      <c r="K8567" t="s">
        <v>41</v>
      </c>
      <c r="L8567" t="s">
        <v>60</v>
      </c>
      <c r="M8567">
        <v>100000</v>
      </c>
      <c r="N8567"/>
      <c r="O8567" t="s">
        <v>17879</v>
      </c>
      <c r="P8567" t="s">
        <v>17880</v>
      </c>
    </row>
    <row r="8568" spans="1:16" x14ac:dyDescent="0.25">
      <c r="A8568" t="s">
        <v>1</v>
      </c>
      <c r="B8568" t="s">
        <v>17881</v>
      </c>
      <c r="C8568" t="s">
        <v>382</v>
      </c>
      <c r="D8568" t="s">
        <v>4346</v>
      </c>
      <c r="E8568" t="s">
        <v>59</v>
      </c>
      <c r="F8568" t="b">
        <v>0</v>
      </c>
      <c r="G8568" t="s">
        <v>77</v>
      </c>
      <c r="H8568" s="1">
        <v>46115.670717592591</v>
      </c>
      <c r="I8568" t="b">
        <v>0</v>
      </c>
      <c r="J8568" t="b">
        <v>0</v>
      </c>
      <c r="K8568" t="s">
        <v>41</v>
      </c>
      <c r="L8568" t="s">
        <v>60</v>
      </c>
      <c r="M8568">
        <v>230000</v>
      </c>
      <c r="N8568"/>
      <c r="O8568" t="s">
        <v>1620</v>
      </c>
      <c r="P8568" t="s">
        <v>17882</v>
      </c>
    </row>
    <row r="8569" spans="1:16" x14ac:dyDescent="0.25">
      <c r="A8569" t="s">
        <v>0</v>
      </c>
      <c r="B8569" t="s">
        <v>0</v>
      </c>
      <c r="C8569" t="s">
        <v>3875</v>
      </c>
      <c r="D8569" t="s">
        <v>4526</v>
      </c>
      <c r="E8569" t="s">
        <v>59</v>
      </c>
      <c r="F8569" t="b">
        <v>0</v>
      </c>
      <c r="G8569" t="s">
        <v>68</v>
      </c>
      <c r="H8569" s="1">
        <v>46115.710416666669</v>
      </c>
      <c r="I8569" t="b">
        <v>0</v>
      </c>
      <c r="J8569" t="b">
        <v>0</v>
      </c>
      <c r="K8569" t="s">
        <v>41</v>
      </c>
      <c r="L8569" t="s">
        <v>74</v>
      </c>
      <c r="M8569"/>
      <c r="N8569">
        <v>30.824999999999999</v>
      </c>
      <c r="O8569" t="s">
        <v>17883</v>
      </c>
      <c r="P8569" t="s">
        <v>146</v>
      </c>
    </row>
    <row r="8570" spans="1:16" x14ac:dyDescent="0.25">
      <c r="A8570" t="s">
        <v>3</v>
      </c>
      <c r="B8570" t="s">
        <v>17884</v>
      </c>
      <c r="C8570" t="s">
        <v>172</v>
      </c>
      <c r="D8570" t="s">
        <v>2360</v>
      </c>
      <c r="E8570" t="s">
        <v>88</v>
      </c>
      <c r="F8570" t="b">
        <v>0</v>
      </c>
      <c r="G8570" t="s">
        <v>68</v>
      </c>
      <c r="H8570" s="1">
        <v>46115.710416666669</v>
      </c>
      <c r="I8570" t="b">
        <v>0</v>
      </c>
      <c r="J8570" t="b">
        <v>0</v>
      </c>
      <c r="K8570" t="s">
        <v>41</v>
      </c>
      <c r="L8570" t="s">
        <v>74</v>
      </c>
      <c r="M8570"/>
      <c r="N8570">
        <v>71</v>
      </c>
      <c r="O8570" t="s">
        <v>17885</v>
      </c>
    </row>
    <row r="8571" spans="1:16" x14ac:dyDescent="0.25">
      <c r="A8571" t="s">
        <v>2</v>
      </c>
      <c r="B8571" t="s">
        <v>17886</v>
      </c>
      <c r="C8571" t="s">
        <v>828</v>
      </c>
      <c r="D8571" t="s">
        <v>4346</v>
      </c>
      <c r="E8571" t="s">
        <v>59</v>
      </c>
      <c r="F8571" t="b">
        <v>0</v>
      </c>
      <c r="G8571" t="s">
        <v>77</v>
      </c>
      <c r="H8571" s="1">
        <v>46115.711412037039</v>
      </c>
      <c r="I8571" t="b">
        <v>0</v>
      </c>
      <c r="J8571" t="b">
        <v>0</v>
      </c>
      <c r="K8571" t="s">
        <v>41</v>
      </c>
      <c r="L8571" t="s">
        <v>74</v>
      </c>
      <c r="M8571"/>
      <c r="N8571">
        <v>61.835000000000001</v>
      </c>
      <c r="O8571" t="s">
        <v>2224</v>
      </c>
      <c r="P8571" t="s">
        <v>13952</v>
      </c>
    </row>
    <row r="8572" spans="1:16" x14ac:dyDescent="0.25">
      <c r="A8572" t="s">
        <v>2</v>
      </c>
      <c r="B8572" t="s">
        <v>17678</v>
      </c>
      <c r="C8572" t="s">
        <v>148</v>
      </c>
      <c r="D8572" t="s">
        <v>17626</v>
      </c>
      <c r="E8572" t="s">
        <v>59</v>
      </c>
      <c r="F8572" t="b">
        <v>0</v>
      </c>
      <c r="G8572" t="s">
        <v>89</v>
      </c>
      <c r="H8572" s="1">
        <v>46115.711423611108</v>
      </c>
      <c r="I8572" t="b">
        <v>0</v>
      </c>
      <c r="J8572" t="b">
        <v>1</v>
      </c>
      <c r="K8572" t="s">
        <v>41</v>
      </c>
      <c r="L8572" t="s">
        <v>60</v>
      </c>
      <c r="M8572">
        <v>175500</v>
      </c>
      <c r="N8572"/>
      <c r="O8572" t="s">
        <v>379</v>
      </c>
      <c r="P8572" t="s">
        <v>17679</v>
      </c>
    </row>
    <row r="8573" spans="1:16" x14ac:dyDescent="0.25">
      <c r="A8573" t="s">
        <v>3</v>
      </c>
      <c r="B8573" t="s">
        <v>17887</v>
      </c>
      <c r="C8573" t="s">
        <v>71</v>
      </c>
      <c r="D8573" t="s">
        <v>4346</v>
      </c>
      <c r="E8573" t="s">
        <v>232</v>
      </c>
      <c r="F8573" t="b">
        <v>0</v>
      </c>
      <c r="G8573" t="s">
        <v>73</v>
      </c>
      <c r="H8573" s="1">
        <v>46115.752071759263</v>
      </c>
      <c r="I8573" t="b">
        <v>0</v>
      </c>
      <c r="J8573" t="b">
        <v>0</v>
      </c>
      <c r="K8573" t="s">
        <v>41</v>
      </c>
      <c r="L8573" t="s">
        <v>60</v>
      </c>
      <c r="M8573">
        <v>50000</v>
      </c>
      <c r="N8573"/>
      <c r="O8573" t="s">
        <v>1046</v>
      </c>
      <c r="P8573" t="s">
        <v>1482</v>
      </c>
    </row>
    <row r="8574" spans="1:16" x14ac:dyDescent="0.25">
      <c r="A8574" t="s">
        <v>3</v>
      </c>
      <c r="B8574" t="s">
        <v>3</v>
      </c>
      <c r="C8574" t="s">
        <v>3338</v>
      </c>
      <c r="D8574" t="s">
        <v>4346</v>
      </c>
      <c r="E8574" t="s">
        <v>59</v>
      </c>
      <c r="F8574" t="b">
        <v>0</v>
      </c>
      <c r="G8574" t="s">
        <v>68</v>
      </c>
      <c r="H8574" s="1">
        <v>46115.752071759263</v>
      </c>
      <c r="I8574" t="b">
        <v>0</v>
      </c>
      <c r="J8574" t="b">
        <v>1</v>
      </c>
      <c r="K8574" t="s">
        <v>41</v>
      </c>
      <c r="L8574" t="s">
        <v>60</v>
      </c>
      <c r="M8574">
        <v>64500</v>
      </c>
      <c r="N8574"/>
      <c r="O8574" t="s">
        <v>17888</v>
      </c>
      <c r="P8574" t="s">
        <v>146</v>
      </c>
    </row>
    <row r="8575" spans="1:16" x14ac:dyDescent="0.25">
      <c r="A8575" t="s">
        <v>5</v>
      </c>
      <c r="B8575" t="s">
        <v>5</v>
      </c>
      <c r="C8575" t="s">
        <v>17889</v>
      </c>
      <c r="D8575" t="s">
        <v>4346</v>
      </c>
      <c r="E8575" t="s">
        <v>88</v>
      </c>
      <c r="F8575" t="b">
        <v>0</v>
      </c>
      <c r="G8575" t="s">
        <v>65</v>
      </c>
      <c r="H8575" s="1">
        <v>46115.795729166668</v>
      </c>
      <c r="I8575" t="b">
        <v>0</v>
      </c>
      <c r="J8575" t="b">
        <v>1</v>
      </c>
      <c r="K8575" t="s">
        <v>41</v>
      </c>
      <c r="L8575" t="s">
        <v>74</v>
      </c>
      <c r="M8575"/>
      <c r="N8575">
        <v>91.5</v>
      </c>
      <c r="O8575" t="s">
        <v>17890</v>
      </c>
      <c r="P8575" t="s">
        <v>17891</v>
      </c>
    </row>
    <row r="8576" spans="1:16" x14ac:dyDescent="0.25">
      <c r="A8576" t="s">
        <v>1</v>
      </c>
      <c r="B8576" t="s">
        <v>144</v>
      </c>
      <c r="C8576" t="s">
        <v>537</v>
      </c>
      <c r="D8576" t="s">
        <v>2360</v>
      </c>
      <c r="E8576" t="s">
        <v>59</v>
      </c>
      <c r="F8576" t="b">
        <v>0</v>
      </c>
      <c r="G8576" t="s">
        <v>65</v>
      </c>
      <c r="H8576" s="1">
        <v>46115.795810185176</v>
      </c>
      <c r="I8576" t="b">
        <v>0</v>
      </c>
      <c r="J8576" t="b">
        <v>1</v>
      </c>
      <c r="K8576" t="s">
        <v>41</v>
      </c>
      <c r="L8576" t="s">
        <v>60</v>
      </c>
      <c r="M8576">
        <v>113500</v>
      </c>
      <c r="N8576"/>
      <c r="O8576" t="s">
        <v>17892</v>
      </c>
    </row>
    <row r="8577" spans="1:16" x14ac:dyDescent="0.25">
      <c r="A8577" t="s">
        <v>0</v>
      </c>
      <c r="B8577" t="s">
        <v>17893</v>
      </c>
      <c r="C8577" t="s">
        <v>472</v>
      </c>
      <c r="D8577" t="s">
        <v>4526</v>
      </c>
      <c r="E8577" t="s">
        <v>88</v>
      </c>
      <c r="F8577" t="b">
        <v>0</v>
      </c>
      <c r="G8577" t="s">
        <v>65</v>
      </c>
      <c r="H8577" s="1">
        <v>46115.835474537038</v>
      </c>
      <c r="I8577" t="b">
        <v>0</v>
      </c>
      <c r="J8577" t="b">
        <v>0</v>
      </c>
      <c r="K8577" t="s">
        <v>41</v>
      </c>
      <c r="L8577" t="s">
        <v>74</v>
      </c>
      <c r="M8577"/>
      <c r="N8577">
        <v>57.5</v>
      </c>
      <c r="O8577" t="s">
        <v>2776</v>
      </c>
      <c r="P8577" t="s">
        <v>17894</v>
      </c>
    </row>
    <row r="8578" spans="1:16" x14ac:dyDescent="0.25">
      <c r="A8578" t="s">
        <v>0</v>
      </c>
      <c r="B8578" t="s">
        <v>17895</v>
      </c>
      <c r="C8578" t="s">
        <v>76</v>
      </c>
      <c r="D8578" t="s">
        <v>4346</v>
      </c>
      <c r="E8578" t="s">
        <v>59</v>
      </c>
      <c r="F8578" t="b">
        <v>1</v>
      </c>
      <c r="G8578" t="s">
        <v>41</v>
      </c>
      <c r="H8578" s="1">
        <v>46115.836319444446</v>
      </c>
      <c r="I8578" t="b">
        <v>0</v>
      </c>
      <c r="J8578" t="b">
        <v>1</v>
      </c>
      <c r="K8578" t="s">
        <v>41</v>
      </c>
      <c r="L8578" t="s">
        <v>60</v>
      </c>
      <c r="M8578">
        <v>160500</v>
      </c>
      <c r="N8578"/>
      <c r="O8578" t="s">
        <v>17896</v>
      </c>
    </row>
    <row r="8579" spans="1:16" x14ac:dyDescent="0.25">
      <c r="A8579" t="s">
        <v>8</v>
      </c>
      <c r="B8579" t="s">
        <v>17533</v>
      </c>
      <c r="C8579" t="s">
        <v>76</v>
      </c>
      <c r="D8579" t="s">
        <v>584</v>
      </c>
      <c r="E8579" t="s">
        <v>59</v>
      </c>
      <c r="F8579" t="b">
        <v>1</v>
      </c>
      <c r="G8579" t="s">
        <v>41</v>
      </c>
      <c r="H8579" s="1">
        <v>46115.919687499998</v>
      </c>
      <c r="I8579" t="b">
        <v>0</v>
      </c>
      <c r="J8579" t="b">
        <v>1</v>
      </c>
      <c r="K8579" t="s">
        <v>41</v>
      </c>
      <c r="L8579" t="s">
        <v>74</v>
      </c>
      <c r="M8579"/>
      <c r="N8579">
        <v>17.5</v>
      </c>
      <c r="O8579" t="s">
        <v>584</v>
      </c>
      <c r="P8579" t="s">
        <v>17534</v>
      </c>
    </row>
    <row r="8580" spans="1:16" x14ac:dyDescent="0.25">
      <c r="A8580" t="s">
        <v>2</v>
      </c>
      <c r="B8580" t="s">
        <v>17897</v>
      </c>
      <c r="C8580" t="s">
        <v>76</v>
      </c>
      <c r="D8580" t="s">
        <v>141</v>
      </c>
      <c r="E8580" t="s">
        <v>88</v>
      </c>
      <c r="F8580" t="b">
        <v>1</v>
      </c>
      <c r="G8580" t="s">
        <v>41</v>
      </c>
      <c r="H8580" s="1">
        <v>46115.920671296299</v>
      </c>
      <c r="I8580" t="b">
        <v>0</v>
      </c>
      <c r="J8580" t="b">
        <v>0</v>
      </c>
      <c r="K8580" t="s">
        <v>41</v>
      </c>
      <c r="L8580" t="s">
        <v>74</v>
      </c>
      <c r="M8580"/>
      <c r="N8580">
        <v>47.5</v>
      </c>
      <c r="O8580" t="s">
        <v>141</v>
      </c>
      <c r="P8580" t="s">
        <v>261</v>
      </c>
    </row>
    <row r="8581" spans="1:16" x14ac:dyDescent="0.25">
      <c r="A8581" t="s">
        <v>1</v>
      </c>
      <c r="B8581" t="s">
        <v>17898</v>
      </c>
      <c r="C8581" t="s">
        <v>17899</v>
      </c>
      <c r="D8581" t="s">
        <v>2360</v>
      </c>
      <c r="E8581" t="s">
        <v>59</v>
      </c>
      <c r="F8581" t="b">
        <v>0</v>
      </c>
      <c r="G8581" t="s">
        <v>89</v>
      </c>
      <c r="H8581" s="1">
        <v>46115.920717592591</v>
      </c>
      <c r="I8581" t="b">
        <v>0</v>
      </c>
      <c r="J8581" t="b">
        <v>1</v>
      </c>
      <c r="K8581" t="s">
        <v>41</v>
      </c>
      <c r="L8581" t="s">
        <v>60</v>
      </c>
      <c r="M8581">
        <v>125000</v>
      </c>
      <c r="N8581"/>
      <c r="O8581" t="s">
        <v>17900</v>
      </c>
      <c r="P8581" t="s">
        <v>17901</v>
      </c>
    </row>
    <row r="8582" spans="1:16" x14ac:dyDescent="0.25">
      <c r="A8582" t="s">
        <v>1</v>
      </c>
      <c r="B8582" t="s">
        <v>17898</v>
      </c>
      <c r="C8582" t="s">
        <v>17899</v>
      </c>
      <c r="D8582" t="s">
        <v>2360</v>
      </c>
      <c r="E8582" t="s">
        <v>59</v>
      </c>
      <c r="F8582" t="b">
        <v>0</v>
      </c>
      <c r="G8582" t="s">
        <v>68</v>
      </c>
      <c r="H8582" s="1">
        <v>46115.920729166668</v>
      </c>
      <c r="I8582" t="b">
        <v>0</v>
      </c>
      <c r="J8582" t="b">
        <v>1</v>
      </c>
      <c r="K8582" t="s">
        <v>41</v>
      </c>
      <c r="L8582" t="s">
        <v>60</v>
      </c>
      <c r="M8582">
        <v>125000</v>
      </c>
      <c r="N8582"/>
      <c r="O8582" t="s">
        <v>17900</v>
      </c>
      <c r="P8582" t="s">
        <v>17901</v>
      </c>
    </row>
    <row r="8583" spans="1:16" x14ac:dyDescent="0.25">
      <c r="A8583" t="s">
        <v>0</v>
      </c>
      <c r="B8583" t="s">
        <v>17902</v>
      </c>
      <c r="C8583" t="s">
        <v>17903</v>
      </c>
      <c r="D8583" t="s">
        <v>2360</v>
      </c>
      <c r="E8583" t="s">
        <v>59</v>
      </c>
      <c r="F8583" t="b">
        <v>0</v>
      </c>
      <c r="G8583" t="s">
        <v>65</v>
      </c>
      <c r="H8583" s="1">
        <v>46116.002141203702</v>
      </c>
      <c r="I8583" t="b">
        <v>0</v>
      </c>
      <c r="J8583" t="b">
        <v>1</v>
      </c>
      <c r="K8583" t="s">
        <v>41</v>
      </c>
      <c r="L8583" t="s">
        <v>60</v>
      </c>
      <c r="M8583">
        <v>76475</v>
      </c>
      <c r="N8583"/>
      <c r="O8583" t="s">
        <v>17904</v>
      </c>
    </row>
    <row r="8584" spans="1:16" x14ac:dyDescent="0.25">
      <c r="A8584" t="s">
        <v>0</v>
      </c>
      <c r="B8584" t="s">
        <v>231</v>
      </c>
      <c r="C8584" t="s">
        <v>76</v>
      </c>
      <c r="D8584" t="s">
        <v>584</v>
      </c>
      <c r="E8584" t="s">
        <v>72</v>
      </c>
      <c r="F8584" t="b">
        <v>1</v>
      </c>
      <c r="G8584" t="s">
        <v>25</v>
      </c>
      <c r="H8584" s="1">
        <v>46116.00267361111</v>
      </c>
      <c r="I8584" t="b">
        <v>0</v>
      </c>
      <c r="J8584" t="b">
        <v>0</v>
      </c>
      <c r="K8584" t="s">
        <v>25</v>
      </c>
      <c r="L8584" t="s">
        <v>74</v>
      </c>
      <c r="M8584"/>
      <c r="N8584">
        <v>25</v>
      </c>
      <c r="O8584" t="s">
        <v>4814</v>
      </c>
      <c r="P8584" t="s">
        <v>310</v>
      </c>
    </row>
    <row r="8585" spans="1:16" x14ac:dyDescent="0.25">
      <c r="A8585" t="s">
        <v>9</v>
      </c>
      <c r="B8585" t="s">
        <v>17905</v>
      </c>
      <c r="C8585" t="s">
        <v>18</v>
      </c>
      <c r="D8585" t="s">
        <v>4515</v>
      </c>
      <c r="E8585" t="s">
        <v>59</v>
      </c>
      <c r="F8585" t="b">
        <v>0</v>
      </c>
      <c r="G8585" t="s">
        <v>18</v>
      </c>
      <c r="H8585" s="1">
        <v>46116.004467592589</v>
      </c>
      <c r="I8585" t="b">
        <v>0</v>
      </c>
      <c r="J8585" t="b">
        <v>0</v>
      </c>
      <c r="K8585" t="s">
        <v>18</v>
      </c>
      <c r="L8585" t="s">
        <v>60</v>
      </c>
      <c r="M8585">
        <v>750000</v>
      </c>
      <c r="N8585"/>
      <c r="O8585" t="s">
        <v>17906</v>
      </c>
      <c r="P8585" t="s">
        <v>17907</v>
      </c>
    </row>
    <row r="8586" spans="1:16" x14ac:dyDescent="0.25">
      <c r="A8586" t="s">
        <v>4</v>
      </c>
      <c r="B8586" t="s">
        <v>1577</v>
      </c>
      <c r="C8586" t="s">
        <v>1669</v>
      </c>
      <c r="D8586" t="s">
        <v>4526</v>
      </c>
      <c r="E8586" t="s">
        <v>59</v>
      </c>
      <c r="F8586" t="b">
        <v>0</v>
      </c>
      <c r="G8586" t="s">
        <v>65</v>
      </c>
      <c r="H8586" s="1">
        <v>46116.127118055563</v>
      </c>
      <c r="I8586" t="b">
        <v>0</v>
      </c>
      <c r="J8586" t="b">
        <v>1</v>
      </c>
      <c r="K8586" t="s">
        <v>41</v>
      </c>
      <c r="L8586" t="s">
        <v>74</v>
      </c>
      <c r="M8586"/>
      <c r="N8586">
        <v>65.5</v>
      </c>
      <c r="O8586" t="s">
        <v>7800</v>
      </c>
      <c r="P8586" t="s">
        <v>1818</v>
      </c>
    </row>
    <row r="8587" spans="1:16" x14ac:dyDescent="0.25">
      <c r="A8587" t="s">
        <v>0</v>
      </c>
      <c r="B8587" t="s">
        <v>2532</v>
      </c>
      <c r="C8587" t="s">
        <v>97</v>
      </c>
      <c r="D8587" t="s">
        <v>16554</v>
      </c>
      <c r="E8587" t="s">
        <v>59</v>
      </c>
      <c r="F8587" t="b">
        <v>0</v>
      </c>
      <c r="G8587" t="s">
        <v>89</v>
      </c>
      <c r="H8587" s="1">
        <v>46116.209363425929</v>
      </c>
      <c r="I8587" t="b">
        <v>0</v>
      </c>
      <c r="J8587" t="b">
        <v>0</v>
      </c>
      <c r="K8587" t="s">
        <v>41</v>
      </c>
      <c r="L8587" t="s">
        <v>60</v>
      </c>
      <c r="M8587">
        <v>55000</v>
      </c>
      <c r="N8587"/>
      <c r="O8587" t="s">
        <v>17908</v>
      </c>
    </row>
    <row r="8588" spans="1:16" x14ac:dyDescent="0.25">
      <c r="A8588" t="s">
        <v>0</v>
      </c>
      <c r="B8588" t="s">
        <v>1974</v>
      </c>
      <c r="C8588" t="s">
        <v>3349</v>
      </c>
      <c r="D8588" t="s">
        <v>4346</v>
      </c>
      <c r="E8588" t="s">
        <v>59</v>
      </c>
      <c r="F8588" t="b">
        <v>0</v>
      </c>
      <c r="G8588" t="s">
        <v>77</v>
      </c>
      <c r="H8588" s="1">
        <v>46116.251030092593</v>
      </c>
      <c r="I8588" t="b">
        <v>0</v>
      </c>
      <c r="J8588" t="b">
        <v>1</v>
      </c>
      <c r="K8588" t="s">
        <v>41</v>
      </c>
      <c r="L8588" t="s">
        <v>60</v>
      </c>
      <c r="M8588">
        <v>116578</v>
      </c>
      <c r="N8588"/>
      <c r="O8588" t="s">
        <v>17909</v>
      </c>
      <c r="P8588" t="s">
        <v>1738</v>
      </c>
    </row>
    <row r="8589" spans="1:16" x14ac:dyDescent="0.25">
      <c r="A8589" t="s">
        <v>1</v>
      </c>
      <c r="B8589" t="s">
        <v>17910</v>
      </c>
      <c r="C8589" t="s">
        <v>1663</v>
      </c>
      <c r="D8589" t="s">
        <v>16554</v>
      </c>
      <c r="E8589" t="s">
        <v>59</v>
      </c>
      <c r="F8589" t="b">
        <v>0</v>
      </c>
      <c r="G8589" t="s">
        <v>77</v>
      </c>
      <c r="H8589" s="1">
        <v>46116.25105324074</v>
      </c>
      <c r="I8589" t="b">
        <v>0</v>
      </c>
      <c r="J8589" t="b">
        <v>1</v>
      </c>
      <c r="K8589" t="s">
        <v>41</v>
      </c>
      <c r="L8589" t="s">
        <v>60</v>
      </c>
      <c r="M8589">
        <v>115800</v>
      </c>
      <c r="N8589"/>
      <c r="O8589" t="s">
        <v>1664</v>
      </c>
      <c r="P8589" t="s">
        <v>17911</v>
      </c>
    </row>
    <row r="8590" spans="1:16" x14ac:dyDescent="0.25">
      <c r="A8590" t="s">
        <v>2</v>
      </c>
      <c r="B8590" t="s">
        <v>17912</v>
      </c>
      <c r="C8590" t="s">
        <v>2576</v>
      </c>
      <c r="D8590" t="s">
        <v>16554</v>
      </c>
      <c r="E8590" t="s">
        <v>59</v>
      </c>
      <c r="F8590" t="b">
        <v>0</v>
      </c>
      <c r="G8590" t="s">
        <v>89</v>
      </c>
      <c r="H8590" s="1">
        <v>46116.251979166656</v>
      </c>
      <c r="I8590" t="b">
        <v>0</v>
      </c>
      <c r="J8590" t="b">
        <v>1</v>
      </c>
      <c r="K8590" t="s">
        <v>41</v>
      </c>
      <c r="L8590" t="s">
        <v>60</v>
      </c>
      <c r="M8590">
        <v>103350</v>
      </c>
      <c r="N8590"/>
      <c r="O8590" t="s">
        <v>17913</v>
      </c>
      <c r="P8590" t="s">
        <v>208</v>
      </c>
    </row>
    <row r="8591" spans="1:16" x14ac:dyDescent="0.25">
      <c r="A8591" t="s">
        <v>1</v>
      </c>
      <c r="B8591" t="s">
        <v>17914</v>
      </c>
      <c r="C8591" t="s">
        <v>774</v>
      </c>
      <c r="D8591" t="s">
        <v>5349</v>
      </c>
      <c r="E8591" t="s">
        <v>59</v>
      </c>
      <c r="F8591" t="b">
        <v>0</v>
      </c>
      <c r="G8591" t="s">
        <v>89</v>
      </c>
      <c r="H8591" s="1">
        <v>46116.252928240741</v>
      </c>
      <c r="I8591" t="b">
        <v>1</v>
      </c>
      <c r="J8591" t="b">
        <v>1</v>
      </c>
      <c r="K8591" t="s">
        <v>41</v>
      </c>
      <c r="L8591" t="s">
        <v>60</v>
      </c>
      <c r="M8591">
        <v>170000</v>
      </c>
      <c r="N8591"/>
      <c r="O8591" t="s">
        <v>1885</v>
      </c>
      <c r="P8591" t="s">
        <v>17915</v>
      </c>
    </row>
    <row r="8592" spans="1:16" x14ac:dyDescent="0.25">
      <c r="A8592" t="s">
        <v>1</v>
      </c>
      <c r="B8592" t="s">
        <v>144</v>
      </c>
      <c r="C8592" t="s">
        <v>537</v>
      </c>
      <c r="D8592" t="s">
        <v>2360</v>
      </c>
      <c r="E8592" t="s">
        <v>59</v>
      </c>
      <c r="F8592" t="b">
        <v>0</v>
      </c>
      <c r="G8592" t="s">
        <v>65</v>
      </c>
      <c r="H8592" s="1">
        <v>46116.252951388888</v>
      </c>
      <c r="I8592" t="b">
        <v>0</v>
      </c>
      <c r="J8592" t="b">
        <v>1</v>
      </c>
      <c r="K8592" t="s">
        <v>41</v>
      </c>
      <c r="L8592" t="s">
        <v>60</v>
      </c>
      <c r="M8592">
        <v>113500</v>
      </c>
      <c r="N8592"/>
      <c r="O8592" t="s">
        <v>17916</v>
      </c>
      <c r="P8592" t="s">
        <v>17917</v>
      </c>
    </row>
    <row r="8593" spans="1:16" x14ac:dyDescent="0.25">
      <c r="A8593" t="s">
        <v>1</v>
      </c>
      <c r="B8593" t="s">
        <v>17914</v>
      </c>
      <c r="C8593" t="s">
        <v>774</v>
      </c>
      <c r="D8593" t="s">
        <v>5349</v>
      </c>
      <c r="E8593" t="s">
        <v>59</v>
      </c>
      <c r="F8593" t="b">
        <v>0</v>
      </c>
      <c r="G8593" t="s">
        <v>73</v>
      </c>
      <c r="H8593" s="1">
        <v>46116.252974537027</v>
      </c>
      <c r="I8593" t="b">
        <v>1</v>
      </c>
      <c r="J8593" t="b">
        <v>1</v>
      </c>
      <c r="K8593" t="s">
        <v>41</v>
      </c>
      <c r="L8593" t="s">
        <v>60</v>
      </c>
      <c r="M8593">
        <v>170000</v>
      </c>
      <c r="N8593"/>
      <c r="O8593" t="s">
        <v>1885</v>
      </c>
      <c r="P8593" t="s">
        <v>17915</v>
      </c>
    </row>
    <row r="8594" spans="1:16" x14ac:dyDescent="0.25">
      <c r="A8594" t="s">
        <v>0</v>
      </c>
      <c r="B8594" t="s">
        <v>17918</v>
      </c>
      <c r="C8594" t="s">
        <v>76</v>
      </c>
      <c r="D8594" t="s">
        <v>4346</v>
      </c>
      <c r="E8594" t="s">
        <v>59</v>
      </c>
      <c r="F8594" t="b">
        <v>1</v>
      </c>
      <c r="G8594" t="s">
        <v>40</v>
      </c>
      <c r="H8594" s="1">
        <v>46116.335231481477</v>
      </c>
      <c r="I8594" t="b">
        <v>1</v>
      </c>
      <c r="J8594" t="b">
        <v>0</v>
      </c>
      <c r="K8594" t="s">
        <v>40</v>
      </c>
      <c r="L8594" t="s">
        <v>60</v>
      </c>
      <c r="M8594">
        <v>58500</v>
      </c>
      <c r="N8594"/>
      <c r="O8594" t="s">
        <v>17919</v>
      </c>
      <c r="P8594" t="s">
        <v>3195</v>
      </c>
    </row>
    <row r="8595" spans="1:16" x14ac:dyDescent="0.25">
      <c r="A8595" t="s">
        <v>0</v>
      </c>
      <c r="B8595" t="s">
        <v>17920</v>
      </c>
      <c r="C8595" t="s">
        <v>3874</v>
      </c>
      <c r="D8595" t="s">
        <v>2360</v>
      </c>
      <c r="E8595" t="s">
        <v>59</v>
      </c>
      <c r="F8595" t="b">
        <v>0</v>
      </c>
      <c r="G8595" t="s">
        <v>77</v>
      </c>
      <c r="H8595" s="1">
        <v>46116.335312499999</v>
      </c>
      <c r="I8595" t="b">
        <v>0</v>
      </c>
      <c r="J8595" t="b">
        <v>1</v>
      </c>
      <c r="K8595" t="s">
        <v>41</v>
      </c>
      <c r="L8595" t="s">
        <v>60</v>
      </c>
      <c r="M8595">
        <v>87000</v>
      </c>
      <c r="N8595"/>
      <c r="O8595" t="s">
        <v>4404</v>
      </c>
      <c r="P8595" t="s">
        <v>17921</v>
      </c>
    </row>
    <row r="8596" spans="1:16" x14ac:dyDescent="0.25">
      <c r="A8596" t="s">
        <v>3</v>
      </c>
      <c r="B8596" t="s">
        <v>17922</v>
      </c>
      <c r="C8596" t="s">
        <v>315</v>
      </c>
      <c r="D8596" t="s">
        <v>4550</v>
      </c>
      <c r="E8596" t="s">
        <v>59</v>
      </c>
      <c r="F8596" t="b">
        <v>0</v>
      </c>
      <c r="G8596" t="s">
        <v>65</v>
      </c>
      <c r="H8596" s="1">
        <v>46116.37605324074</v>
      </c>
      <c r="I8596" t="b">
        <v>0</v>
      </c>
      <c r="J8596" t="b">
        <v>1</v>
      </c>
      <c r="K8596" t="s">
        <v>41</v>
      </c>
      <c r="L8596" t="s">
        <v>60</v>
      </c>
      <c r="M8596">
        <v>135000</v>
      </c>
      <c r="N8596"/>
      <c r="O8596" t="s">
        <v>17923</v>
      </c>
      <c r="P8596" t="s">
        <v>7727</v>
      </c>
    </row>
    <row r="8597" spans="1:16" x14ac:dyDescent="0.25">
      <c r="A8597" t="s">
        <v>8</v>
      </c>
      <c r="B8597" t="s">
        <v>17924</v>
      </c>
      <c r="C8597" t="s">
        <v>810</v>
      </c>
      <c r="D8597" t="s">
        <v>17170</v>
      </c>
      <c r="E8597" t="s">
        <v>59</v>
      </c>
      <c r="F8597" t="b">
        <v>0</v>
      </c>
      <c r="G8597" t="s">
        <v>77</v>
      </c>
      <c r="H8597" s="1">
        <v>46116.376979166656</v>
      </c>
      <c r="I8597" t="b">
        <v>0</v>
      </c>
      <c r="J8597" t="b">
        <v>0</v>
      </c>
      <c r="K8597" t="s">
        <v>41</v>
      </c>
      <c r="L8597" t="s">
        <v>60</v>
      </c>
      <c r="M8597">
        <v>240834</v>
      </c>
      <c r="N8597"/>
      <c r="O8597" t="s">
        <v>17171</v>
      </c>
      <c r="P8597" t="s">
        <v>663</v>
      </c>
    </row>
    <row r="8598" spans="1:16" x14ac:dyDescent="0.25">
      <c r="A8598" t="s">
        <v>1</v>
      </c>
      <c r="B8598" t="s">
        <v>17763</v>
      </c>
      <c r="C8598" t="s">
        <v>41</v>
      </c>
      <c r="D8598" t="s">
        <v>2360</v>
      </c>
      <c r="E8598" t="s">
        <v>59</v>
      </c>
      <c r="F8598" t="b">
        <v>0</v>
      </c>
      <c r="G8598" t="s">
        <v>68</v>
      </c>
      <c r="H8598" s="1">
        <v>46116.377928240741</v>
      </c>
      <c r="I8598" t="b">
        <v>1</v>
      </c>
      <c r="J8598" t="b">
        <v>1</v>
      </c>
      <c r="K8598" t="s">
        <v>41</v>
      </c>
      <c r="L8598" t="s">
        <v>60</v>
      </c>
      <c r="M8598">
        <v>135000</v>
      </c>
      <c r="N8598"/>
      <c r="O8598" t="s">
        <v>4007</v>
      </c>
      <c r="P8598" t="s">
        <v>17764</v>
      </c>
    </row>
    <row r="8599" spans="1:16" x14ac:dyDescent="0.25">
      <c r="A8599" t="s">
        <v>1</v>
      </c>
      <c r="B8599" t="s">
        <v>17763</v>
      </c>
      <c r="C8599" t="s">
        <v>41</v>
      </c>
      <c r="D8599" t="s">
        <v>2360</v>
      </c>
      <c r="E8599" t="s">
        <v>59</v>
      </c>
      <c r="F8599" t="b">
        <v>0</v>
      </c>
      <c r="G8599" t="s">
        <v>89</v>
      </c>
      <c r="H8599" s="1">
        <v>46116.377939814818</v>
      </c>
      <c r="I8599" t="b">
        <v>1</v>
      </c>
      <c r="J8599" t="b">
        <v>1</v>
      </c>
      <c r="K8599" t="s">
        <v>41</v>
      </c>
      <c r="L8599" t="s">
        <v>60</v>
      </c>
      <c r="M8599">
        <v>135000</v>
      </c>
      <c r="N8599"/>
      <c r="O8599" t="s">
        <v>4007</v>
      </c>
      <c r="P8599" t="s">
        <v>17764</v>
      </c>
    </row>
    <row r="8600" spans="1:16" x14ac:dyDescent="0.25">
      <c r="A8600" t="s">
        <v>1</v>
      </c>
      <c r="B8600" t="s">
        <v>17925</v>
      </c>
      <c r="C8600" t="s">
        <v>17926</v>
      </c>
      <c r="D8600" t="s">
        <v>4346</v>
      </c>
      <c r="E8600" t="s">
        <v>59</v>
      </c>
      <c r="F8600" t="b">
        <v>0</v>
      </c>
      <c r="G8600" t="s">
        <v>40</v>
      </c>
      <c r="H8600" s="1">
        <v>46116.378888888888</v>
      </c>
      <c r="I8600" t="b">
        <v>1</v>
      </c>
      <c r="J8600" t="b">
        <v>0</v>
      </c>
      <c r="K8600" t="s">
        <v>40</v>
      </c>
      <c r="L8600" t="s">
        <v>60</v>
      </c>
      <c r="M8600">
        <v>58500</v>
      </c>
      <c r="N8600"/>
      <c r="O8600" t="s">
        <v>17927</v>
      </c>
      <c r="P8600" t="s">
        <v>3027</v>
      </c>
    </row>
    <row r="8601" spans="1:16" x14ac:dyDescent="0.25">
      <c r="A8601" t="s">
        <v>0</v>
      </c>
      <c r="B8601" t="s">
        <v>0</v>
      </c>
      <c r="C8601" t="s">
        <v>6290</v>
      </c>
      <c r="D8601" t="s">
        <v>2360</v>
      </c>
      <c r="E8601" t="s">
        <v>59</v>
      </c>
      <c r="F8601" t="b">
        <v>0</v>
      </c>
      <c r="G8601" t="s">
        <v>68</v>
      </c>
      <c r="H8601" s="1">
        <v>46116.417696759258</v>
      </c>
      <c r="I8601" t="b">
        <v>0</v>
      </c>
      <c r="J8601" t="b">
        <v>0</v>
      </c>
      <c r="K8601" t="s">
        <v>41</v>
      </c>
      <c r="L8601" t="s">
        <v>60</v>
      </c>
      <c r="M8601">
        <v>112500</v>
      </c>
      <c r="N8601"/>
      <c r="O8601" t="s">
        <v>17928</v>
      </c>
      <c r="P8601" t="s">
        <v>17929</v>
      </c>
    </row>
    <row r="8602" spans="1:16" x14ac:dyDescent="0.25">
      <c r="A8602" t="s">
        <v>0</v>
      </c>
      <c r="B8602" t="s">
        <v>0</v>
      </c>
      <c r="C8602" t="s">
        <v>1371</v>
      </c>
      <c r="D8602" t="s">
        <v>2360</v>
      </c>
      <c r="E8602" t="s">
        <v>59</v>
      </c>
      <c r="F8602" t="b">
        <v>0</v>
      </c>
      <c r="G8602" t="s">
        <v>77</v>
      </c>
      <c r="H8602" s="1">
        <v>46116.417696759258</v>
      </c>
      <c r="I8602" t="b">
        <v>0</v>
      </c>
      <c r="J8602" t="b">
        <v>0</v>
      </c>
      <c r="K8602" t="s">
        <v>41</v>
      </c>
      <c r="L8602" t="s">
        <v>60</v>
      </c>
      <c r="M8602">
        <v>112500</v>
      </c>
      <c r="N8602"/>
      <c r="O8602" t="s">
        <v>17928</v>
      </c>
      <c r="P8602" t="s">
        <v>17929</v>
      </c>
    </row>
    <row r="8603" spans="1:16" x14ac:dyDescent="0.25">
      <c r="A8603" t="s">
        <v>2</v>
      </c>
      <c r="B8603" t="s">
        <v>17930</v>
      </c>
      <c r="C8603" t="s">
        <v>1883</v>
      </c>
      <c r="D8603" t="s">
        <v>2360</v>
      </c>
      <c r="E8603" t="s">
        <v>59</v>
      </c>
      <c r="F8603" t="b">
        <v>0</v>
      </c>
      <c r="G8603" t="s">
        <v>68</v>
      </c>
      <c r="H8603" s="1">
        <v>46116.417696759258</v>
      </c>
      <c r="I8603" t="b">
        <v>0</v>
      </c>
      <c r="J8603" t="b">
        <v>1</v>
      </c>
      <c r="K8603" t="s">
        <v>41</v>
      </c>
      <c r="L8603" t="s">
        <v>74</v>
      </c>
      <c r="M8603"/>
      <c r="N8603">
        <v>25</v>
      </c>
      <c r="O8603" t="s">
        <v>808</v>
      </c>
      <c r="P8603" t="s">
        <v>3990</v>
      </c>
    </row>
    <row r="8604" spans="1:16" x14ac:dyDescent="0.25">
      <c r="A8604" t="s">
        <v>0</v>
      </c>
      <c r="B8604" t="s">
        <v>17931</v>
      </c>
      <c r="C8604" t="s">
        <v>1883</v>
      </c>
      <c r="D8604" t="s">
        <v>2360</v>
      </c>
      <c r="E8604" t="s">
        <v>59</v>
      </c>
      <c r="F8604" t="b">
        <v>0</v>
      </c>
      <c r="G8604" t="s">
        <v>68</v>
      </c>
      <c r="H8604" s="1">
        <v>46116.417696759258</v>
      </c>
      <c r="I8604" t="b">
        <v>0</v>
      </c>
      <c r="J8604" t="b">
        <v>1</v>
      </c>
      <c r="K8604" t="s">
        <v>41</v>
      </c>
      <c r="L8604" t="s">
        <v>74</v>
      </c>
      <c r="M8604"/>
      <c r="N8604">
        <v>25</v>
      </c>
      <c r="O8604" t="s">
        <v>808</v>
      </c>
      <c r="P8604" t="s">
        <v>3990</v>
      </c>
    </row>
    <row r="8605" spans="1:16" x14ac:dyDescent="0.25">
      <c r="A8605" t="s">
        <v>1</v>
      </c>
      <c r="B8605" t="s">
        <v>17932</v>
      </c>
      <c r="C8605" t="s">
        <v>92</v>
      </c>
      <c r="D8605" t="s">
        <v>2360</v>
      </c>
      <c r="E8605" t="s">
        <v>59</v>
      </c>
      <c r="F8605" t="b">
        <v>0</v>
      </c>
      <c r="G8605" t="s">
        <v>77</v>
      </c>
      <c r="H8605" s="1">
        <v>46116.417696759258</v>
      </c>
      <c r="I8605" t="b">
        <v>1</v>
      </c>
      <c r="J8605" t="b">
        <v>1</v>
      </c>
      <c r="K8605" t="s">
        <v>41</v>
      </c>
      <c r="L8605" t="s">
        <v>74</v>
      </c>
      <c r="M8605"/>
      <c r="N8605">
        <v>72.5</v>
      </c>
      <c r="O8605" t="s">
        <v>6497</v>
      </c>
      <c r="P8605" t="s">
        <v>146</v>
      </c>
    </row>
    <row r="8606" spans="1:16" x14ac:dyDescent="0.25">
      <c r="A8606" t="s">
        <v>2</v>
      </c>
      <c r="B8606" t="s">
        <v>17933</v>
      </c>
      <c r="C8606" t="s">
        <v>1401</v>
      </c>
      <c r="D8606" t="s">
        <v>5493</v>
      </c>
      <c r="E8606" t="s">
        <v>59</v>
      </c>
      <c r="F8606" t="b">
        <v>0</v>
      </c>
      <c r="G8606" t="s">
        <v>77</v>
      </c>
      <c r="H8606" s="1">
        <v>46116.418634259258</v>
      </c>
      <c r="I8606" t="b">
        <v>0</v>
      </c>
      <c r="J8606" t="b">
        <v>0</v>
      </c>
      <c r="K8606" t="s">
        <v>41</v>
      </c>
      <c r="L8606" t="s">
        <v>60</v>
      </c>
      <c r="M8606">
        <v>131200</v>
      </c>
      <c r="N8606"/>
      <c r="O8606" t="s">
        <v>1948</v>
      </c>
      <c r="P8606" t="s">
        <v>208</v>
      </c>
    </row>
    <row r="8607" spans="1:16" x14ac:dyDescent="0.25">
      <c r="A8607" t="s">
        <v>2</v>
      </c>
      <c r="B8607" t="s">
        <v>2</v>
      </c>
      <c r="C8607" t="s">
        <v>697</v>
      </c>
      <c r="D8607" t="s">
        <v>2360</v>
      </c>
      <c r="E8607" t="s">
        <v>59</v>
      </c>
      <c r="F8607" t="b">
        <v>0</v>
      </c>
      <c r="G8607" t="s">
        <v>41</v>
      </c>
      <c r="H8607" s="1">
        <v>46116.419537037043</v>
      </c>
      <c r="I8607" t="b">
        <v>0</v>
      </c>
      <c r="J8607" t="b">
        <v>1</v>
      </c>
      <c r="K8607" t="s">
        <v>41</v>
      </c>
      <c r="L8607" t="s">
        <v>60</v>
      </c>
      <c r="M8607">
        <v>106200</v>
      </c>
      <c r="N8607"/>
      <c r="O8607" t="s">
        <v>1054</v>
      </c>
      <c r="P8607" t="s">
        <v>17934</v>
      </c>
    </row>
    <row r="8608" spans="1:16" x14ac:dyDescent="0.25">
      <c r="A8608" t="s">
        <v>6</v>
      </c>
      <c r="B8608" t="s">
        <v>17935</v>
      </c>
      <c r="C8608" t="s">
        <v>17936</v>
      </c>
      <c r="D8608" t="s">
        <v>4550</v>
      </c>
      <c r="E8608" t="s">
        <v>59</v>
      </c>
      <c r="F8608" t="b">
        <v>0</v>
      </c>
      <c r="G8608" t="s">
        <v>41</v>
      </c>
      <c r="H8608" s="1">
        <v>46116.419537037043</v>
      </c>
      <c r="I8608" t="b">
        <v>0</v>
      </c>
      <c r="J8608" t="b">
        <v>1</v>
      </c>
      <c r="K8608" t="s">
        <v>41</v>
      </c>
      <c r="L8608" t="s">
        <v>60</v>
      </c>
      <c r="M8608">
        <v>178365</v>
      </c>
      <c r="N8608"/>
      <c r="O8608" t="s">
        <v>17937</v>
      </c>
      <c r="P8608" t="s">
        <v>17938</v>
      </c>
    </row>
    <row r="8609" spans="1:16" x14ac:dyDescent="0.25">
      <c r="A8609" t="s">
        <v>1</v>
      </c>
      <c r="B8609" t="s">
        <v>210</v>
      </c>
      <c r="C8609" t="s">
        <v>1068</v>
      </c>
      <c r="D8609" t="s">
        <v>2360</v>
      </c>
      <c r="E8609" t="s">
        <v>59</v>
      </c>
      <c r="F8609" t="b">
        <v>0</v>
      </c>
      <c r="G8609" t="s">
        <v>77</v>
      </c>
      <c r="H8609" s="1">
        <v>46116.419594907413</v>
      </c>
      <c r="I8609" t="b">
        <v>0</v>
      </c>
      <c r="J8609" t="b">
        <v>1</v>
      </c>
      <c r="K8609" t="s">
        <v>41</v>
      </c>
      <c r="L8609" t="s">
        <v>74</v>
      </c>
      <c r="M8609"/>
      <c r="N8609">
        <v>87.87</v>
      </c>
      <c r="O8609" t="s">
        <v>526</v>
      </c>
      <c r="P8609" t="s">
        <v>17939</v>
      </c>
    </row>
    <row r="8610" spans="1:16" x14ac:dyDescent="0.25">
      <c r="A8610" t="s">
        <v>0</v>
      </c>
      <c r="B8610" t="s">
        <v>1891</v>
      </c>
      <c r="C8610" t="s">
        <v>304</v>
      </c>
      <c r="D8610" t="s">
        <v>2360</v>
      </c>
      <c r="F8610" t="b">
        <v>0</v>
      </c>
      <c r="G8610" t="s">
        <v>77</v>
      </c>
      <c r="H8610" s="1">
        <v>46116.419594907413</v>
      </c>
      <c r="I8610" t="b">
        <v>1</v>
      </c>
      <c r="J8610" t="b">
        <v>0</v>
      </c>
      <c r="K8610" t="s">
        <v>41</v>
      </c>
      <c r="L8610" t="s">
        <v>74</v>
      </c>
      <c r="M8610"/>
      <c r="N8610">
        <v>68</v>
      </c>
      <c r="O8610" t="s">
        <v>17940</v>
      </c>
      <c r="P8610" t="s">
        <v>17941</v>
      </c>
    </row>
    <row r="8611" spans="1:16" x14ac:dyDescent="0.25">
      <c r="A8611" t="s">
        <v>1</v>
      </c>
      <c r="B8611" t="s">
        <v>1542</v>
      </c>
      <c r="C8611" t="s">
        <v>326</v>
      </c>
      <c r="D8611" t="s">
        <v>2360</v>
      </c>
      <c r="E8611" t="s">
        <v>59</v>
      </c>
      <c r="F8611" t="b">
        <v>0</v>
      </c>
      <c r="G8611" t="s">
        <v>77</v>
      </c>
      <c r="H8611" s="1">
        <v>46116.419594907413</v>
      </c>
      <c r="I8611" t="b">
        <v>0</v>
      </c>
      <c r="J8611" t="b">
        <v>1</v>
      </c>
      <c r="K8611" t="s">
        <v>41</v>
      </c>
      <c r="L8611" t="s">
        <v>60</v>
      </c>
      <c r="M8611">
        <v>214500</v>
      </c>
      <c r="N8611"/>
      <c r="O8611" t="s">
        <v>424</v>
      </c>
      <c r="P8611" t="s">
        <v>17942</v>
      </c>
    </row>
    <row r="8612" spans="1:16" x14ac:dyDescent="0.25">
      <c r="A8612" t="s">
        <v>5</v>
      </c>
      <c r="B8612" t="s">
        <v>9410</v>
      </c>
      <c r="C8612" t="s">
        <v>690</v>
      </c>
      <c r="D8612" t="s">
        <v>2360</v>
      </c>
      <c r="E8612" t="s">
        <v>59</v>
      </c>
      <c r="F8612" t="b">
        <v>0</v>
      </c>
      <c r="G8612" t="s">
        <v>77</v>
      </c>
      <c r="H8612" s="1">
        <v>46116.419618055559</v>
      </c>
      <c r="I8612" t="b">
        <v>0</v>
      </c>
      <c r="J8612" t="b">
        <v>1</v>
      </c>
      <c r="K8612" t="s">
        <v>41</v>
      </c>
      <c r="L8612" t="s">
        <v>60</v>
      </c>
      <c r="M8612">
        <v>214500</v>
      </c>
      <c r="N8612"/>
      <c r="O8612" t="s">
        <v>424</v>
      </c>
      <c r="P8612" t="s">
        <v>9411</v>
      </c>
    </row>
    <row r="8613" spans="1:16" x14ac:dyDescent="0.25">
      <c r="A8613" t="s">
        <v>1</v>
      </c>
      <c r="B8613" t="s">
        <v>17943</v>
      </c>
      <c r="C8613" t="s">
        <v>145</v>
      </c>
      <c r="D8613" t="s">
        <v>4550</v>
      </c>
      <c r="E8613" t="s">
        <v>59</v>
      </c>
      <c r="F8613" t="b">
        <v>0</v>
      </c>
      <c r="G8613" t="s">
        <v>65</v>
      </c>
      <c r="H8613" s="1">
        <v>46116.419664351852</v>
      </c>
      <c r="I8613" t="b">
        <v>0</v>
      </c>
      <c r="J8613" t="b">
        <v>1</v>
      </c>
      <c r="K8613" t="s">
        <v>41</v>
      </c>
      <c r="L8613" t="s">
        <v>60</v>
      </c>
      <c r="M8613">
        <v>167500</v>
      </c>
      <c r="N8613"/>
      <c r="O8613" t="s">
        <v>1721</v>
      </c>
      <c r="P8613" t="s">
        <v>17944</v>
      </c>
    </row>
    <row r="8614" spans="1:16" x14ac:dyDescent="0.25">
      <c r="A8614" t="s">
        <v>2</v>
      </c>
      <c r="B8614" t="s">
        <v>3567</v>
      </c>
      <c r="C8614" t="s">
        <v>40</v>
      </c>
      <c r="D8614" t="s">
        <v>4526</v>
      </c>
      <c r="E8614" t="s">
        <v>88</v>
      </c>
      <c r="F8614" t="b">
        <v>0</v>
      </c>
      <c r="G8614" t="s">
        <v>40</v>
      </c>
      <c r="H8614" s="1">
        <v>46116.420555555553</v>
      </c>
      <c r="I8614" t="b">
        <v>1</v>
      </c>
      <c r="J8614" t="b">
        <v>0</v>
      </c>
      <c r="K8614" t="s">
        <v>40</v>
      </c>
      <c r="L8614" t="s">
        <v>74</v>
      </c>
      <c r="M8614"/>
      <c r="N8614">
        <v>550</v>
      </c>
      <c r="O8614" t="s">
        <v>17945</v>
      </c>
      <c r="P8614" t="s">
        <v>666</v>
      </c>
    </row>
    <row r="8615" spans="1:16" x14ac:dyDescent="0.25">
      <c r="A8615" t="s">
        <v>1</v>
      </c>
      <c r="B8615" t="s">
        <v>17946</v>
      </c>
      <c r="C8615" t="s">
        <v>1518</v>
      </c>
      <c r="D8615" t="s">
        <v>2360</v>
      </c>
      <c r="E8615" t="s">
        <v>59</v>
      </c>
      <c r="F8615" t="b">
        <v>0</v>
      </c>
      <c r="G8615" t="s">
        <v>68</v>
      </c>
      <c r="H8615" s="1">
        <v>46116.502928240741</v>
      </c>
      <c r="I8615" t="b">
        <v>0</v>
      </c>
      <c r="J8615" t="b">
        <v>1</v>
      </c>
      <c r="K8615" t="s">
        <v>41</v>
      </c>
      <c r="L8615" t="s">
        <v>60</v>
      </c>
      <c r="M8615">
        <v>107500</v>
      </c>
      <c r="N8615"/>
      <c r="O8615" t="s">
        <v>17947</v>
      </c>
      <c r="P8615" t="s">
        <v>17948</v>
      </c>
    </row>
    <row r="8616" spans="1:16" x14ac:dyDescent="0.25">
      <c r="A8616" t="s">
        <v>1</v>
      </c>
      <c r="B8616" t="s">
        <v>17946</v>
      </c>
      <c r="C8616" t="s">
        <v>1518</v>
      </c>
      <c r="D8616" t="s">
        <v>2360</v>
      </c>
      <c r="E8616" t="s">
        <v>59</v>
      </c>
      <c r="F8616" t="b">
        <v>0</v>
      </c>
      <c r="G8616" t="s">
        <v>41</v>
      </c>
      <c r="H8616" s="1">
        <v>46116.503888888888</v>
      </c>
      <c r="I8616" t="b">
        <v>0</v>
      </c>
      <c r="J8616" t="b">
        <v>1</v>
      </c>
      <c r="K8616" t="s">
        <v>41</v>
      </c>
      <c r="L8616" t="s">
        <v>60</v>
      </c>
      <c r="M8616">
        <v>107500</v>
      </c>
      <c r="N8616"/>
      <c r="O8616" t="s">
        <v>17947</v>
      </c>
      <c r="P8616" t="s">
        <v>17948</v>
      </c>
    </row>
    <row r="8617" spans="1:16" x14ac:dyDescent="0.25">
      <c r="A8617" t="s">
        <v>5</v>
      </c>
      <c r="B8617" t="s">
        <v>1878</v>
      </c>
      <c r="C8617" t="s">
        <v>3016</v>
      </c>
      <c r="D8617" t="s">
        <v>17949</v>
      </c>
      <c r="E8617" t="s">
        <v>59</v>
      </c>
      <c r="F8617" t="b">
        <v>0</v>
      </c>
      <c r="G8617" t="s">
        <v>68</v>
      </c>
      <c r="H8617" s="1">
        <v>46116.544594907413</v>
      </c>
      <c r="I8617" t="b">
        <v>1</v>
      </c>
      <c r="J8617" t="b">
        <v>1</v>
      </c>
      <c r="K8617" t="s">
        <v>41</v>
      </c>
      <c r="L8617" t="s">
        <v>60</v>
      </c>
      <c r="M8617">
        <v>250000</v>
      </c>
      <c r="N8617"/>
      <c r="O8617" t="s">
        <v>17950</v>
      </c>
      <c r="P8617" t="s">
        <v>17951</v>
      </c>
    </row>
    <row r="8618" spans="1:16" x14ac:dyDescent="0.25">
      <c r="A8618" t="s">
        <v>1</v>
      </c>
      <c r="B8618" t="s">
        <v>14617</v>
      </c>
      <c r="C8618" t="s">
        <v>422</v>
      </c>
      <c r="D8618" t="s">
        <v>5493</v>
      </c>
      <c r="E8618" t="s">
        <v>59</v>
      </c>
      <c r="F8618" t="b">
        <v>0</v>
      </c>
      <c r="G8618" t="s">
        <v>89</v>
      </c>
      <c r="H8618" s="1">
        <v>46116.544606481482</v>
      </c>
      <c r="I8618" t="b">
        <v>1</v>
      </c>
      <c r="J8618" t="b">
        <v>0</v>
      </c>
      <c r="K8618" t="s">
        <v>41</v>
      </c>
      <c r="L8618" t="s">
        <v>60</v>
      </c>
      <c r="M8618">
        <v>98000</v>
      </c>
      <c r="N8618"/>
      <c r="O8618" t="s">
        <v>17952</v>
      </c>
      <c r="P8618" t="s">
        <v>17953</v>
      </c>
    </row>
    <row r="8619" spans="1:16" x14ac:dyDescent="0.25">
      <c r="A8619" t="s">
        <v>5</v>
      </c>
      <c r="B8619" t="s">
        <v>1878</v>
      </c>
      <c r="C8619" t="s">
        <v>3016</v>
      </c>
      <c r="D8619" t="s">
        <v>17949</v>
      </c>
      <c r="E8619" t="s">
        <v>59</v>
      </c>
      <c r="F8619" t="b">
        <v>0</v>
      </c>
      <c r="G8619" t="s">
        <v>73</v>
      </c>
      <c r="H8619" s="1">
        <v>46116.544641203713</v>
      </c>
      <c r="I8619" t="b">
        <v>1</v>
      </c>
      <c r="J8619" t="b">
        <v>1</v>
      </c>
      <c r="K8619" t="s">
        <v>41</v>
      </c>
      <c r="L8619" t="s">
        <v>60</v>
      </c>
      <c r="M8619">
        <v>250000</v>
      </c>
      <c r="N8619"/>
      <c r="O8619" t="s">
        <v>17950</v>
      </c>
      <c r="P8619" t="s">
        <v>17951</v>
      </c>
    </row>
    <row r="8620" spans="1:16" x14ac:dyDescent="0.25">
      <c r="A8620" t="s">
        <v>1</v>
      </c>
      <c r="B8620" t="s">
        <v>14617</v>
      </c>
      <c r="C8620" t="s">
        <v>422</v>
      </c>
      <c r="D8620" t="s">
        <v>5493</v>
      </c>
      <c r="E8620" t="s">
        <v>59</v>
      </c>
      <c r="F8620" t="b">
        <v>0</v>
      </c>
      <c r="G8620" t="s">
        <v>65</v>
      </c>
      <c r="H8620" s="1">
        <v>46116.544664351852</v>
      </c>
      <c r="I8620" t="b">
        <v>1</v>
      </c>
      <c r="J8620" t="b">
        <v>0</v>
      </c>
      <c r="K8620" t="s">
        <v>41</v>
      </c>
      <c r="L8620" t="s">
        <v>60</v>
      </c>
      <c r="M8620">
        <v>98000</v>
      </c>
      <c r="N8620"/>
      <c r="O8620" t="s">
        <v>17952</v>
      </c>
      <c r="P8620" t="s">
        <v>17953</v>
      </c>
    </row>
    <row r="8621" spans="1:16" x14ac:dyDescent="0.25">
      <c r="A8621" t="s">
        <v>4</v>
      </c>
      <c r="B8621" t="s">
        <v>4294</v>
      </c>
      <c r="C8621" t="s">
        <v>76</v>
      </c>
      <c r="D8621" t="s">
        <v>4622</v>
      </c>
      <c r="E8621" t="s">
        <v>59</v>
      </c>
      <c r="F8621" t="b">
        <v>1</v>
      </c>
      <c r="G8621" t="s">
        <v>13048</v>
      </c>
      <c r="H8621" s="1">
        <v>46116.586354166669</v>
      </c>
      <c r="I8621" t="b">
        <v>1</v>
      </c>
      <c r="J8621" t="b">
        <v>0</v>
      </c>
      <c r="K8621" t="s">
        <v>13048</v>
      </c>
      <c r="L8621" t="s">
        <v>60</v>
      </c>
      <c r="M8621">
        <v>175000</v>
      </c>
      <c r="N8621"/>
      <c r="O8621" t="s">
        <v>3122</v>
      </c>
      <c r="P8621" t="s">
        <v>17736</v>
      </c>
    </row>
    <row r="8622" spans="1:16" x14ac:dyDescent="0.25">
      <c r="A8622" t="s">
        <v>4</v>
      </c>
      <c r="B8622" t="s">
        <v>4294</v>
      </c>
      <c r="C8622" t="s">
        <v>76</v>
      </c>
      <c r="D8622" t="s">
        <v>4622</v>
      </c>
      <c r="E8622" t="s">
        <v>59</v>
      </c>
      <c r="F8622" t="b">
        <v>1</v>
      </c>
      <c r="G8622" t="s">
        <v>8870</v>
      </c>
      <c r="H8622" s="1">
        <v>46116.586400462962</v>
      </c>
      <c r="I8622" t="b">
        <v>1</v>
      </c>
      <c r="J8622" t="b">
        <v>0</v>
      </c>
      <c r="K8622" t="s">
        <v>8870</v>
      </c>
      <c r="L8622" t="s">
        <v>60</v>
      </c>
      <c r="M8622">
        <v>175000</v>
      </c>
      <c r="N8622"/>
      <c r="O8622" t="s">
        <v>3122</v>
      </c>
      <c r="P8622" t="s">
        <v>17736</v>
      </c>
    </row>
    <row r="8623" spans="1:16" x14ac:dyDescent="0.25">
      <c r="A8623" t="s">
        <v>1</v>
      </c>
      <c r="B8623" t="s">
        <v>17954</v>
      </c>
      <c r="C8623" t="s">
        <v>76</v>
      </c>
      <c r="D8623" t="s">
        <v>4622</v>
      </c>
      <c r="E8623" t="s">
        <v>59</v>
      </c>
      <c r="F8623" t="b">
        <v>1</v>
      </c>
      <c r="G8623" t="s">
        <v>13</v>
      </c>
      <c r="H8623" s="1">
        <v>46116.586469907408</v>
      </c>
      <c r="I8623" t="b">
        <v>1</v>
      </c>
      <c r="J8623" t="b">
        <v>0</v>
      </c>
      <c r="K8623" t="s">
        <v>13</v>
      </c>
      <c r="L8623" t="s">
        <v>60</v>
      </c>
      <c r="M8623">
        <v>221000</v>
      </c>
      <c r="N8623"/>
      <c r="O8623" t="s">
        <v>1562</v>
      </c>
      <c r="P8623" t="s">
        <v>17955</v>
      </c>
    </row>
    <row r="8624" spans="1:16" x14ac:dyDescent="0.25">
      <c r="A8624" t="s">
        <v>0</v>
      </c>
      <c r="B8624" t="s">
        <v>17956</v>
      </c>
      <c r="C8624" t="s">
        <v>17957</v>
      </c>
      <c r="D8624" t="s">
        <v>2360</v>
      </c>
      <c r="F8624" t="b">
        <v>0</v>
      </c>
      <c r="G8624" t="s">
        <v>68</v>
      </c>
      <c r="H8624" s="1">
        <v>46116.626030092593</v>
      </c>
      <c r="I8624" t="b">
        <v>0</v>
      </c>
      <c r="J8624" t="b">
        <v>0</v>
      </c>
      <c r="K8624" t="s">
        <v>41</v>
      </c>
      <c r="L8624" t="s">
        <v>74</v>
      </c>
      <c r="M8624"/>
      <c r="N8624">
        <v>32.5</v>
      </c>
      <c r="O8624" t="s">
        <v>155</v>
      </c>
      <c r="P8624" t="s">
        <v>17958</v>
      </c>
    </row>
    <row r="8625" spans="1:16" x14ac:dyDescent="0.25">
      <c r="A8625" t="s">
        <v>3</v>
      </c>
      <c r="B8625" t="s">
        <v>7539</v>
      </c>
      <c r="C8625" t="s">
        <v>76</v>
      </c>
      <c r="D8625" t="s">
        <v>4633</v>
      </c>
      <c r="E8625" t="s">
        <v>59</v>
      </c>
      <c r="F8625" t="b">
        <v>1</v>
      </c>
      <c r="G8625" t="s">
        <v>33</v>
      </c>
      <c r="H8625" s="1">
        <v>46116.626805555563</v>
      </c>
      <c r="I8625" t="b">
        <v>0</v>
      </c>
      <c r="J8625" t="b">
        <v>0</v>
      </c>
      <c r="K8625" t="s">
        <v>33</v>
      </c>
      <c r="L8625" t="s">
        <v>60</v>
      </c>
      <c r="M8625">
        <v>62500</v>
      </c>
      <c r="N8625"/>
      <c r="O8625" t="s">
        <v>4633</v>
      </c>
      <c r="P8625" t="s">
        <v>7540</v>
      </c>
    </row>
    <row r="8626" spans="1:16" x14ac:dyDescent="0.25">
      <c r="A8626" t="s">
        <v>1</v>
      </c>
      <c r="B8626" t="s">
        <v>316</v>
      </c>
      <c r="C8626" t="s">
        <v>960</v>
      </c>
      <c r="D8626" t="s">
        <v>2360</v>
      </c>
      <c r="E8626" t="s">
        <v>59</v>
      </c>
      <c r="F8626" t="b">
        <v>0</v>
      </c>
      <c r="G8626" t="s">
        <v>89</v>
      </c>
      <c r="H8626" s="1">
        <v>46116.669606481482</v>
      </c>
      <c r="I8626" t="b">
        <v>1</v>
      </c>
      <c r="J8626" t="b">
        <v>0</v>
      </c>
      <c r="K8626" t="s">
        <v>41</v>
      </c>
      <c r="L8626" t="s">
        <v>60</v>
      </c>
      <c r="M8626">
        <v>105000</v>
      </c>
      <c r="N8626"/>
      <c r="O8626" t="s">
        <v>17959</v>
      </c>
      <c r="P8626" t="s">
        <v>17960</v>
      </c>
    </row>
    <row r="8627" spans="1:16" x14ac:dyDescent="0.25">
      <c r="A8627" t="s">
        <v>1</v>
      </c>
      <c r="B8627" t="s">
        <v>316</v>
      </c>
      <c r="C8627" t="s">
        <v>960</v>
      </c>
      <c r="D8627" t="s">
        <v>2360</v>
      </c>
      <c r="E8627" t="s">
        <v>59</v>
      </c>
      <c r="F8627" t="b">
        <v>0</v>
      </c>
      <c r="G8627" t="s">
        <v>65</v>
      </c>
      <c r="H8627" s="1">
        <v>46116.669618055559</v>
      </c>
      <c r="I8627" t="b">
        <v>1</v>
      </c>
      <c r="J8627" t="b">
        <v>0</v>
      </c>
      <c r="K8627" t="s">
        <v>41</v>
      </c>
      <c r="L8627" t="s">
        <v>60</v>
      </c>
      <c r="M8627">
        <v>105000</v>
      </c>
      <c r="N8627"/>
      <c r="O8627" t="s">
        <v>17959</v>
      </c>
      <c r="P8627" t="s">
        <v>17961</v>
      </c>
    </row>
    <row r="8628" spans="1:16" x14ac:dyDescent="0.25">
      <c r="A8628" t="s">
        <v>8</v>
      </c>
      <c r="B8628" t="s">
        <v>17962</v>
      </c>
      <c r="C8628" t="s">
        <v>6744</v>
      </c>
      <c r="D8628" t="s">
        <v>17963</v>
      </c>
      <c r="E8628" t="s">
        <v>59</v>
      </c>
      <c r="F8628" t="b">
        <v>0</v>
      </c>
      <c r="G8628" t="s">
        <v>40</v>
      </c>
      <c r="H8628" s="1">
        <v>46116.71230324074</v>
      </c>
      <c r="I8628" t="b">
        <v>0</v>
      </c>
      <c r="J8628" t="b">
        <v>0</v>
      </c>
      <c r="K8628" t="s">
        <v>40</v>
      </c>
      <c r="L8628" t="s">
        <v>60</v>
      </c>
      <c r="M8628">
        <v>62500</v>
      </c>
      <c r="N8628"/>
      <c r="O8628" t="s">
        <v>13982</v>
      </c>
      <c r="P8628" t="s">
        <v>17964</v>
      </c>
    </row>
    <row r="8629" spans="1:16" x14ac:dyDescent="0.25">
      <c r="A8629" t="s">
        <v>3</v>
      </c>
      <c r="B8629" t="s">
        <v>17965</v>
      </c>
      <c r="C8629" t="s">
        <v>5115</v>
      </c>
      <c r="D8629" t="s">
        <v>7459</v>
      </c>
      <c r="E8629" t="s">
        <v>59</v>
      </c>
      <c r="F8629" t="b">
        <v>0</v>
      </c>
      <c r="G8629" t="s">
        <v>40</v>
      </c>
      <c r="H8629" s="1">
        <v>46116.751898148148</v>
      </c>
      <c r="I8629" t="b">
        <v>0</v>
      </c>
      <c r="J8629" t="b">
        <v>0</v>
      </c>
      <c r="K8629" t="s">
        <v>40</v>
      </c>
      <c r="L8629" t="s">
        <v>60</v>
      </c>
      <c r="M8629">
        <v>27500</v>
      </c>
      <c r="N8629"/>
      <c r="O8629" t="s">
        <v>7459</v>
      </c>
      <c r="P8629" t="s">
        <v>4817</v>
      </c>
    </row>
    <row r="8630" spans="1:16" x14ac:dyDescent="0.25">
      <c r="A8630" t="s">
        <v>8</v>
      </c>
      <c r="B8630" t="s">
        <v>17966</v>
      </c>
      <c r="C8630" t="s">
        <v>76</v>
      </c>
      <c r="D8630" t="s">
        <v>4526</v>
      </c>
      <c r="E8630" t="s">
        <v>59</v>
      </c>
      <c r="F8630" t="b">
        <v>1</v>
      </c>
      <c r="G8630" t="s">
        <v>41</v>
      </c>
      <c r="H8630" s="1">
        <v>46116.752870370372</v>
      </c>
      <c r="I8630" t="b">
        <v>0</v>
      </c>
      <c r="J8630" t="b">
        <v>1</v>
      </c>
      <c r="K8630" t="s">
        <v>41</v>
      </c>
      <c r="L8630" t="s">
        <v>60</v>
      </c>
      <c r="M8630">
        <v>225000</v>
      </c>
      <c r="N8630"/>
      <c r="O8630" t="s">
        <v>217</v>
      </c>
      <c r="P8630" t="s">
        <v>208</v>
      </c>
    </row>
    <row r="8631" spans="1:16" x14ac:dyDescent="0.25">
      <c r="A8631" t="s">
        <v>2</v>
      </c>
      <c r="B8631" t="s">
        <v>1755</v>
      </c>
      <c r="C8631" t="s">
        <v>76</v>
      </c>
      <c r="D8631" t="s">
        <v>4526</v>
      </c>
      <c r="E8631" t="s">
        <v>88</v>
      </c>
      <c r="F8631" t="b">
        <v>1</v>
      </c>
      <c r="G8631" t="s">
        <v>65</v>
      </c>
      <c r="H8631" s="1">
        <v>46116.792696759258</v>
      </c>
      <c r="I8631" t="b">
        <v>0</v>
      </c>
      <c r="J8631" t="b">
        <v>0</v>
      </c>
      <c r="K8631" t="s">
        <v>41</v>
      </c>
      <c r="L8631" t="s">
        <v>74</v>
      </c>
      <c r="M8631"/>
      <c r="N8631">
        <v>55</v>
      </c>
      <c r="O8631" t="s">
        <v>217</v>
      </c>
      <c r="P8631" t="s">
        <v>11541</v>
      </c>
    </row>
    <row r="8632" spans="1:16" x14ac:dyDescent="0.25">
      <c r="A8632" t="s">
        <v>9</v>
      </c>
      <c r="B8632" t="s">
        <v>17967</v>
      </c>
      <c r="C8632" t="s">
        <v>76</v>
      </c>
      <c r="D8632" t="s">
        <v>4633</v>
      </c>
      <c r="E8632" t="s">
        <v>59</v>
      </c>
      <c r="F8632" t="b">
        <v>1</v>
      </c>
      <c r="G8632" t="s">
        <v>13</v>
      </c>
      <c r="H8632" s="1">
        <v>46116.834560185183</v>
      </c>
      <c r="I8632" t="b">
        <v>0</v>
      </c>
      <c r="J8632" t="b">
        <v>0</v>
      </c>
      <c r="K8632" t="s">
        <v>13</v>
      </c>
      <c r="L8632" t="s">
        <v>60</v>
      </c>
      <c r="M8632">
        <v>52500</v>
      </c>
      <c r="N8632"/>
      <c r="O8632" t="s">
        <v>4633</v>
      </c>
      <c r="P8632" t="s">
        <v>17968</v>
      </c>
    </row>
    <row r="8633" spans="1:16" x14ac:dyDescent="0.25">
      <c r="A8633" t="s">
        <v>1</v>
      </c>
      <c r="B8633" t="s">
        <v>17969</v>
      </c>
      <c r="C8633" t="s">
        <v>5273</v>
      </c>
      <c r="D8633" t="s">
        <v>17963</v>
      </c>
      <c r="E8633" t="s">
        <v>59</v>
      </c>
      <c r="F8633" t="b">
        <v>0</v>
      </c>
      <c r="G8633" t="s">
        <v>40</v>
      </c>
      <c r="H8633" s="1">
        <v>46116.878888888888</v>
      </c>
      <c r="I8633" t="b">
        <v>0</v>
      </c>
      <c r="J8633" t="b">
        <v>0</v>
      </c>
      <c r="K8633" t="s">
        <v>40</v>
      </c>
      <c r="L8633" t="s">
        <v>60</v>
      </c>
      <c r="M8633">
        <v>65000</v>
      </c>
      <c r="N8633"/>
      <c r="O8633" t="s">
        <v>13982</v>
      </c>
      <c r="P8633" t="s">
        <v>17970</v>
      </c>
    </row>
    <row r="8634" spans="1:16" x14ac:dyDescent="0.25">
      <c r="A8634" t="s">
        <v>2</v>
      </c>
      <c r="B8634" t="s">
        <v>17971</v>
      </c>
      <c r="C8634" t="s">
        <v>81</v>
      </c>
      <c r="D8634" t="s">
        <v>4346</v>
      </c>
      <c r="E8634" t="s">
        <v>59</v>
      </c>
      <c r="F8634" t="b">
        <v>0</v>
      </c>
      <c r="G8634" t="s">
        <v>77</v>
      </c>
      <c r="H8634" s="1">
        <v>46116.918634259258</v>
      </c>
      <c r="I8634" t="b">
        <v>0</v>
      </c>
      <c r="J8634" t="b">
        <v>1</v>
      </c>
      <c r="K8634" t="s">
        <v>41</v>
      </c>
      <c r="L8634" t="s">
        <v>60</v>
      </c>
      <c r="M8634">
        <v>174500</v>
      </c>
      <c r="N8634"/>
      <c r="O8634" t="s">
        <v>1183</v>
      </c>
      <c r="P8634" t="s">
        <v>6461</v>
      </c>
    </row>
    <row r="8635" spans="1:16" x14ac:dyDescent="0.25">
      <c r="A8635" t="s">
        <v>1</v>
      </c>
      <c r="B8635" t="s">
        <v>17972</v>
      </c>
      <c r="C8635" t="s">
        <v>76</v>
      </c>
      <c r="D8635" t="s">
        <v>4346</v>
      </c>
      <c r="E8635" t="s">
        <v>59</v>
      </c>
      <c r="F8635" t="b">
        <v>1</v>
      </c>
      <c r="G8635" t="s">
        <v>13</v>
      </c>
      <c r="H8635" s="1">
        <v>46116.961469907408</v>
      </c>
      <c r="I8635" t="b">
        <v>1</v>
      </c>
      <c r="J8635" t="b">
        <v>0</v>
      </c>
      <c r="K8635" t="s">
        <v>13</v>
      </c>
      <c r="L8635" t="s">
        <v>60</v>
      </c>
      <c r="M8635">
        <v>135000</v>
      </c>
      <c r="N8635"/>
      <c r="O8635" t="s">
        <v>17973</v>
      </c>
      <c r="P8635" t="s">
        <v>2640</v>
      </c>
    </row>
    <row r="8636" spans="1:16" x14ac:dyDescent="0.25">
      <c r="A8636" t="s">
        <v>7</v>
      </c>
      <c r="B8636" t="s">
        <v>17974</v>
      </c>
      <c r="C8636" t="s">
        <v>76</v>
      </c>
      <c r="D8636" t="s">
        <v>584</v>
      </c>
      <c r="E8636" t="s">
        <v>72</v>
      </c>
      <c r="F8636" t="b">
        <v>1</v>
      </c>
      <c r="G8636" t="s">
        <v>13</v>
      </c>
      <c r="H8636" s="1">
        <v>46117.001226851848</v>
      </c>
      <c r="I8636" t="b">
        <v>0</v>
      </c>
      <c r="J8636" t="b">
        <v>0</v>
      </c>
      <c r="K8636" t="s">
        <v>13</v>
      </c>
      <c r="L8636" t="s">
        <v>74</v>
      </c>
      <c r="M8636"/>
      <c r="N8636">
        <v>25</v>
      </c>
      <c r="O8636" t="s">
        <v>4814</v>
      </c>
      <c r="P8636" t="s">
        <v>2671</v>
      </c>
    </row>
    <row r="8637" spans="1:16" x14ac:dyDescent="0.25">
      <c r="A8637" t="s">
        <v>3</v>
      </c>
      <c r="B8637" t="s">
        <v>4999</v>
      </c>
      <c r="C8637" t="s">
        <v>76</v>
      </c>
      <c r="D8637" t="s">
        <v>584</v>
      </c>
      <c r="E8637" t="s">
        <v>72</v>
      </c>
      <c r="F8637" t="b">
        <v>1</v>
      </c>
      <c r="G8637" t="s">
        <v>19</v>
      </c>
      <c r="H8637" s="1">
        <v>46117.001435185193</v>
      </c>
      <c r="I8637" t="b">
        <v>0</v>
      </c>
      <c r="J8637" t="b">
        <v>0</v>
      </c>
      <c r="K8637" t="s">
        <v>19</v>
      </c>
      <c r="L8637" t="s">
        <v>74</v>
      </c>
      <c r="M8637"/>
      <c r="N8637">
        <v>25</v>
      </c>
      <c r="O8637" t="s">
        <v>584</v>
      </c>
      <c r="P8637" t="s">
        <v>5000</v>
      </c>
    </row>
    <row r="8638" spans="1:16" x14ac:dyDescent="0.25">
      <c r="A8638" t="s">
        <v>5</v>
      </c>
      <c r="B8638" t="s">
        <v>3851</v>
      </c>
      <c r="C8638" t="s">
        <v>17975</v>
      </c>
      <c r="D8638" t="s">
        <v>4756</v>
      </c>
      <c r="E8638" t="s">
        <v>59</v>
      </c>
      <c r="F8638" t="b">
        <v>0</v>
      </c>
      <c r="G8638" t="s">
        <v>73</v>
      </c>
      <c r="H8638" s="1">
        <v>46117.127974537027</v>
      </c>
      <c r="I8638" t="b">
        <v>1</v>
      </c>
      <c r="J8638" t="b">
        <v>1</v>
      </c>
      <c r="K8638" t="s">
        <v>41</v>
      </c>
      <c r="L8638" t="s">
        <v>60</v>
      </c>
      <c r="M8638">
        <v>138000</v>
      </c>
      <c r="N8638"/>
      <c r="O8638" t="s">
        <v>9145</v>
      </c>
      <c r="P8638" t="s">
        <v>1565</v>
      </c>
    </row>
    <row r="8639" spans="1:16" x14ac:dyDescent="0.25">
      <c r="A8639" t="s">
        <v>5</v>
      </c>
      <c r="B8639" t="s">
        <v>3851</v>
      </c>
      <c r="C8639" t="s">
        <v>17975</v>
      </c>
      <c r="D8639" t="s">
        <v>4756</v>
      </c>
      <c r="E8639" t="s">
        <v>59</v>
      </c>
      <c r="F8639" t="b">
        <v>0</v>
      </c>
      <c r="G8639" t="s">
        <v>65</v>
      </c>
      <c r="H8639" s="1">
        <v>46117.127997685187</v>
      </c>
      <c r="I8639" t="b">
        <v>1</v>
      </c>
      <c r="J8639" t="b">
        <v>1</v>
      </c>
      <c r="K8639" t="s">
        <v>41</v>
      </c>
      <c r="L8639" t="s">
        <v>60</v>
      </c>
      <c r="M8639">
        <v>138000</v>
      </c>
      <c r="N8639"/>
      <c r="O8639" t="s">
        <v>9145</v>
      </c>
      <c r="P8639" t="s">
        <v>9061</v>
      </c>
    </row>
    <row r="8640" spans="1:16" x14ac:dyDescent="0.25">
      <c r="A8640" t="s">
        <v>0</v>
      </c>
      <c r="B8640" t="s">
        <v>3688</v>
      </c>
      <c r="C8640" t="s">
        <v>75</v>
      </c>
      <c r="D8640" t="s">
        <v>16554</v>
      </c>
      <c r="E8640" t="s">
        <v>59</v>
      </c>
      <c r="F8640" t="b">
        <v>0</v>
      </c>
      <c r="G8640" t="s">
        <v>65</v>
      </c>
      <c r="H8640" s="1">
        <v>46117.209537037037</v>
      </c>
      <c r="I8640" t="b">
        <v>0</v>
      </c>
      <c r="J8640" t="b">
        <v>0</v>
      </c>
      <c r="K8640" t="s">
        <v>41</v>
      </c>
      <c r="L8640" t="s">
        <v>60</v>
      </c>
      <c r="M8640">
        <v>167500</v>
      </c>
      <c r="N8640"/>
      <c r="O8640" t="s">
        <v>17633</v>
      </c>
      <c r="P8640" t="s">
        <v>875</v>
      </c>
    </row>
    <row r="8641" spans="1:16" x14ac:dyDescent="0.25">
      <c r="A8641" t="s">
        <v>1</v>
      </c>
      <c r="B8641" t="s">
        <v>17976</v>
      </c>
      <c r="C8641" t="s">
        <v>174</v>
      </c>
      <c r="D8641" t="s">
        <v>4756</v>
      </c>
      <c r="E8641" t="s">
        <v>59</v>
      </c>
      <c r="F8641" t="b">
        <v>0</v>
      </c>
      <c r="G8641" t="s">
        <v>77</v>
      </c>
      <c r="H8641" s="1">
        <v>46117.21162037037</v>
      </c>
      <c r="I8641" t="b">
        <v>0</v>
      </c>
      <c r="J8641" t="b">
        <v>1</v>
      </c>
      <c r="K8641" t="s">
        <v>41</v>
      </c>
      <c r="L8641" t="s">
        <v>60</v>
      </c>
      <c r="M8641">
        <v>135000</v>
      </c>
      <c r="N8641"/>
      <c r="O8641" t="s">
        <v>15576</v>
      </c>
      <c r="P8641" t="s">
        <v>17977</v>
      </c>
    </row>
    <row r="8642" spans="1:16" x14ac:dyDescent="0.25">
      <c r="A8642" t="s">
        <v>1</v>
      </c>
      <c r="B8642" t="s">
        <v>17976</v>
      </c>
      <c r="C8642" t="s">
        <v>174</v>
      </c>
      <c r="D8642" t="s">
        <v>4756</v>
      </c>
      <c r="E8642" t="s">
        <v>59</v>
      </c>
      <c r="F8642" t="b">
        <v>0</v>
      </c>
      <c r="G8642" t="s">
        <v>65</v>
      </c>
      <c r="H8642" s="1">
        <v>46117.211643518523</v>
      </c>
      <c r="I8642" t="b">
        <v>0</v>
      </c>
      <c r="J8642" t="b">
        <v>1</v>
      </c>
      <c r="K8642" t="s">
        <v>41</v>
      </c>
      <c r="L8642" t="s">
        <v>60</v>
      </c>
      <c r="M8642">
        <v>135000</v>
      </c>
      <c r="N8642"/>
      <c r="O8642" t="s">
        <v>15576</v>
      </c>
      <c r="P8642" t="s">
        <v>17977</v>
      </c>
    </row>
    <row r="8643" spans="1:16" x14ac:dyDescent="0.25">
      <c r="A8643" t="s">
        <v>0</v>
      </c>
      <c r="B8643" t="s">
        <v>17978</v>
      </c>
      <c r="C8643" t="s">
        <v>76</v>
      </c>
      <c r="D8643" t="s">
        <v>4526</v>
      </c>
      <c r="E8643" t="s">
        <v>132</v>
      </c>
      <c r="F8643" t="b">
        <v>1</v>
      </c>
      <c r="G8643" t="s">
        <v>13</v>
      </c>
      <c r="H8643" s="1">
        <v>46117.251354166663</v>
      </c>
      <c r="I8643" t="b">
        <v>0</v>
      </c>
      <c r="J8643" t="b">
        <v>0</v>
      </c>
      <c r="K8643" t="s">
        <v>13</v>
      </c>
      <c r="L8643" t="s">
        <v>74</v>
      </c>
      <c r="M8643"/>
      <c r="N8643">
        <v>20</v>
      </c>
      <c r="O8643" t="s">
        <v>5046</v>
      </c>
    </row>
    <row r="8644" spans="1:16" x14ac:dyDescent="0.25">
      <c r="A8644" t="s">
        <v>0</v>
      </c>
      <c r="B8644" t="s">
        <v>17979</v>
      </c>
      <c r="C8644" t="s">
        <v>6744</v>
      </c>
      <c r="D8644" t="s">
        <v>17963</v>
      </c>
      <c r="E8644" t="s">
        <v>59</v>
      </c>
      <c r="F8644" t="b">
        <v>0</v>
      </c>
      <c r="G8644" t="s">
        <v>40</v>
      </c>
      <c r="H8644" s="1">
        <v>46117.252210648148</v>
      </c>
      <c r="I8644" t="b">
        <v>0</v>
      </c>
      <c r="J8644" t="b">
        <v>0</v>
      </c>
      <c r="K8644" t="s">
        <v>40</v>
      </c>
      <c r="L8644" t="s">
        <v>60</v>
      </c>
      <c r="M8644">
        <v>40000</v>
      </c>
      <c r="N8644"/>
      <c r="O8644" t="s">
        <v>13982</v>
      </c>
      <c r="P8644" t="s">
        <v>6873</v>
      </c>
    </row>
    <row r="8645" spans="1:16" x14ac:dyDescent="0.25">
      <c r="A8645" t="s">
        <v>6</v>
      </c>
      <c r="B8645" t="s">
        <v>17452</v>
      </c>
      <c r="C8645" t="s">
        <v>17980</v>
      </c>
      <c r="D8645" t="s">
        <v>11846</v>
      </c>
      <c r="E8645" t="s">
        <v>59</v>
      </c>
      <c r="F8645" t="b">
        <v>0</v>
      </c>
      <c r="G8645" t="s">
        <v>68</v>
      </c>
      <c r="H8645" s="1">
        <v>46117.252291666657</v>
      </c>
      <c r="I8645" t="b">
        <v>0</v>
      </c>
      <c r="J8645" t="b">
        <v>0</v>
      </c>
      <c r="K8645" t="s">
        <v>41</v>
      </c>
      <c r="L8645" t="s">
        <v>74</v>
      </c>
      <c r="M8645"/>
      <c r="N8645">
        <v>40</v>
      </c>
      <c r="O8645" t="s">
        <v>7363</v>
      </c>
      <c r="P8645" t="s">
        <v>8217</v>
      </c>
    </row>
    <row r="8646" spans="1:16" x14ac:dyDescent="0.25">
      <c r="A8646" t="s">
        <v>0</v>
      </c>
      <c r="B8646" t="s">
        <v>14129</v>
      </c>
      <c r="C8646" t="s">
        <v>13615</v>
      </c>
      <c r="D8646" t="s">
        <v>5018</v>
      </c>
      <c r="E8646" t="s">
        <v>59</v>
      </c>
      <c r="F8646" t="b">
        <v>0</v>
      </c>
      <c r="G8646" t="s">
        <v>40</v>
      </c>
      <c r="H8646" s="1">
        <v>46117.293877314813</v>
      </c>
      <c r="I8646" t="b">
        <v>1</v>
      </c>
      <c r="J8646" t="b">
        <v>0</v>
      </c>
      <c r="K8646" t="s">
        <v>40</v>
      </c>
      <c r="L8646" t="s">
        <v>60</v>
      </c>
      <c r="M8646">
        <v>33000</v>
      </c>
      <c r="N8646"/>
      <c r="O8646" t="s">
        <v>14128</v>
      </c>
      <c r="P8646" t="s">
        <v>2363</v>
      </c>
    </row>
    <row r="8647" spans="1:16" x14ac:dyDescent="0.25">
      <c r="A8647" t="s">
        <v>0</v>
      </c>
      <c r="B8647" t="s">
        <v>17981</v>
      </c>
      <c r="C8647" t="s">
        <v>971</v>
      </c>
      <c r="D8647" t="s">
        <v>4697</v>
      </c>
      <c r="E8647" t="s">
        <v>59</v>
      </c>
      <c r="F8647" t="b">
        <v>0</v>
      </c>
      <c r="G8647" t="s">
        <v>68</v>
      </c>
      <c r="H8647" s="1">
        <v>46117.334502314807</v>
      </c>
      <c r="I8647" t="b">
        <v>0</v>
      </c>
      <c r="J8647" t="b">
        <v>1</v>
      </c>
      <c r="K8647" t="s">
        <v>41</v>
      </c>
      <c r="L8647" t="s">
        <v>60</v>
      </c>
      <c r="M8647">
        <v>96000</v>
      </c>
      <c r="N8647"/>
      <c r="O8647" t="s">
        <v>3434</v>
      </c>
      <c r="P8647" t="s">
        <v>17982</v>
      </c>
    </row>
    <row r="8648" spans="1:16" x14ac:dyDescent="0.25">
      <c r="A8648" t="s">
        <v>2</v>
      </c>
      <c r="B8648" t="s">
        <v>17983</v>
      </c>
      <c r="C8648" t="s">
        <v>121</v>
      </c>
      <c r="D8648" t="s">
        <v>5493</v>
      </c>
      <c r="E8648" t="s">
        <v>59</v>
      </c>
      <c r="F8648" t="b">
        <v>0</v>
      </c>
      <c r="G8648" t="s">
        <v>68</v>
      </c>
      <c r="H8648" s="1">
        <v>46117.335625</v>
      </c>
      <c r="I8648" t="b">
        <v>0</v>
      </c>
      <c r="J8648" t="b">
        <v>0</v>
      </c>
      <c r="K8648" t="s">
        <v>41</v>
      </c>
      <c r="L8648" t="s">
        <v>60</v>
      </c>
      <c r="M8648">
        <v>89000</v>
      </c>
      <c r="N8648"/>
      <c r="O8648" t="s">
        <v>3781</v>
      </c>
      <c r="P8648" t="s">
        <v>17984</v>
      </c>
    </row>
    <row r="8649" spans="1:16" x14ac:dyDescent="0.25">
      <c r="A8649" t="s">
        <v>5</v>
      </c>
      <c r="B8649" t="s">
        <v>17985</v>
      </c>
      <c r="C8649" t="s">
        <v>246</v>
      </c>
      <c r="D8649" t="s">
        <v>4346</v>
      </c>
      <c r="E8649" t="s">
        <v>59</v>
      </c>
      <c r="F8649" t="b">
        <v>0</v>
      </c>
      <c r="G8649" t="s">
        <v>89</v>
      </c>
      <c r="H8649" s="1">
        <v>46117.336608796293</v>
      </c>
      <c r="I8649" t="b">
        <v>0</v>
      </c>
      <c r="J8649" t="b">
        <v>1</v>
      </c>
      <c r="K8649" t="s">
        <v>41</v>
      </c>
      <c r="L8649" t="s">
        <v>60</v>
      </c>
      <c r="M8649">
        <v>182000</v>
      </c>
      <c r="N8649"/>
      <c r="O8649" t="s">
        <v>1183</v>
      </c>
      <c r="P8649" t="s">
        <v>4268</v>
      </c>
    </row>
    <row r="8650" spans="1:16" x14ac:dyDescent="0.25">
      <c r="A8650" t="s">
        <v>1</v>
      </c>
      <c r="B8650" t="s">
        <v>12616</v>
      </c>
      <c r="C8650" t="s">
        <v>102</v>
      </c>
      <c r="D8650" t="s">
        <v>4346</v>
      </c>
      <c r="E8650" t="s">
        <v>59</v>
      </c>
      <c r="F8650" t="b">
        <v>0</v>
      </c>
      <c r="G8650" t="s">
        <v>77</v>
      </c>
      <c r="H8650" s="1">
        <v>46117.33662037037</v>
      </c>
      <c r="I8650" t="b">
        <v>1</v>
      </c>
      <c r="J8650" t="b">
        <v>1</v>
      </c>
      <c r="K8650" t="s">
        <v>41</v>
      </c>
      <c r="L8650" t="s">
        <v>60</v>
      </c>
      <c r="M8650">
        <v>155500</v>
      </c>
      <c r="N8650"/>
      <c r="O8650" t="s">
        <v>12617</v>
      </c>
      <c r="P8650" t="s">
        <v>8088</v>
      </c>
    </row>
    <row r="8651" spans="1:16" x14ac:dyDescent="0.25">
      <c r="A8651" t="s">
        <v>5</v>
      </c>
      <c r="B8651" t="s">
        <v>17985</v>
      </c>
      <c r="C8651" t="s">
        <v>246</v>
      </c>
      <c r="D8651" t="s">
        <v>4346</v>
      </c>
      <c r="E8651" t="s">
        <v>59</v>
      </c>
      <c r="F8651" t="b">
        <v>0</v>
      </c>
      <c r="G8651" t="s">
        <v>65</v>
      </c>
      <c r="H8651" s="1">
        <v>46117.336631944447</v>
      </c>
      <c r="I8651" t="b">
        <v>0</v>
      </c>
      <c r="J8651" t="b">
        <v>1</v>
      </c>
      <c r="K8651" t="s">
        <v>41</v>
      </c>
      <c r="L8651" t="s">
        <v>60</v>
      </c>
      <c r="M8651">
        <v>182000</v>
      </c>
      <c r="N8651"/>
      <c r="O8651" t="s">
        <v>1183</v>
      </c>
      <c r="P8651" t="s">
        <v>4268</v>
      </c>
    </row>
    <row r="8652" spans="1:16" x14ac:dyDescent="0.25">
      <c r="A8652" t="s">
        <v>9</v>
      </c>
      <c r="B8652" t="s">
        <v>17986</v>
      </c>
      <c r="C8652" t="s">
        <v>253</v>
      </c>
      <c r="D8652" t="s">
        <v>5493</v>
      </c>
      <c r="E8652" t="s">
        <v>59</v>
      </c>
      <c r="F8652" t="b">
        <v>0</v>
      </c>
      <c r="G8652" t="s">
        <v>73</v>
      </c>
      <c r="H8652" s="1">
        <v>46117.336643518523</v>
      </c>
      <c r="I8652" t="b">
        <v>1</v>
      </c>
      <c r="J8652" t="b">
        <v>0</v>
      </c>
      <c r="K8652" t="s">
        <v>41</v>
      </c>
      <c r="L8652" t="s">
        <v>60</v>
      </c>
      <c r="M8652">
        <v>95680</v>
      </c>
      <c r="N8652"/>
      <c r="O8652" t="s">
        <v>7962</v>
      </c>
      <c r="P8652" t="s">
        <v>17987</v>
      </c>
    </row>
    <row r="8653" spans="1:16" x14ac:dyDescent="0.25">
      <c r="A8653" t="s">
        <v>1</v>
      </c>
      <c r="B8653" t="s">
        <v>17988</v>
      </c>
      <c r="C8653" t="s">
        <v>93</v>
      </c>
      <c r="D8653" t="s">
        <v>5493</v>
      </c>
      <c r="E8653" t="s">
        <v>59</v>
      </c>
      <c r="F8653" t="b">
        <v>0</v>
      </c>
      <c r="G8653" t="s">
        <v>68</v>
      </c>
      <c r="H8653" s="1">
        <v>46117.336643518523</v>
      </c>
      <c r="I8653" t="b">
        <v>0</v>
      </c>
      <c r="J8653" t="b">
        <v>1</v>
      </c>
      <c r="K8653" t="s">
        <v>41</v>
      </c>
      <c r="L8653" t="s">
        <v>60</v>
      </c>
      <c r="M8653">
        <v>101450</v>
      </c>
      <c r="N8653"/>
      <c r="O8653" t="s">
        <v>195</v>
      </c>
      <c r="P8653" t="s">
        <v>579</v>
      </c>
    </row>
    <row r="8654" spans="1:16" x14ac:dyDescent="0.25">
      <c r="A8654" t="s">
        <v>1</v>
      </c>
      <c r="B8654" t="s">
        <v>17988</v>
      </c>
      <c r="C8654" t="s">
        <v>93</v>
      </c>
      <c r="D8654" t="s">
        <v>5493</v>
      </c>
      <c r="E8654" t="s">
        <v>59</v>
      </c>
      <c r="F8654" t="b">
        <v>0</v>
      </c>
      <c r="G8654" t="s">
        <v>65</v>
      </c>
      <c r="H8654" s="1">
        <v>46117.336655092593</v>
      </c>
      <c r="I8654" t="b">
        <v>0</v>
      </c>
      <c r="J8654" t="b">
        <v>1</v>
      </c>
      <c r="K8654" t="s">
        <v>41</v>
      </c>
      <c r="L8654" t="s">
        <v>60</v>
      </c>
      <c r="M8654">
        <v>101450</v>
      </c>
      <c r="N8654"/>
      <c r="O8654" t="s">
        <v>195</v>
      </c>
      <c r="P8654" t="s">
        <v>579</v>
      </c>
    </row>
    <row r="8655" spans="1:16" x14ac:dyDescent="0.25">
      <c r="A8655" t="s">
        <v>1</v>
      </c>
      <c r="B8655" t="s">
        <v>12616</v>
      </c>
      <c r="C8655" t="s">
        <v>102</v>
      </c>
      <c r="D8655" t="s">
        <v>4346</v>
      </c>
      <c r="E8655" t="s">
        <v>59</v>
      </c>
      <c r="F8655" t="b">
        <v>0</v>
      </c>
      <c r="G8655" t="s">
        <v>65</v>
      </c>
      <c r="H8655" s="1">
        <v>46117.336655092593</v>
      </c>
      <c r="I8655" t="b">
        <v>1</v>
      </c>
      <c r="J8655" t="b">
        <v>1</v>
      </c>
      <c r="K8655" t="s">
        <v>41</v>
      </c>
      <c r="L8655" t="s">
        <v>60</v>
      </c>
      <c r="M8655">
        <v>155500</v>
      </c>
      <c r="N8655"/>
      <c r="O8655" t="s">
        <v>12617</v>
      </c>
      <c r="P8655" t="s">
        <v>8088</v>
      </c>
    </row>
    <row r="8656" spans="1:16" x14ac:dyDescent="0.25">
      <c r="A8656" t="s">
        <v>3</v>
      </c>
      <c r="B8656" t="s">
        <v>17989</v>
      </c>
      <c r="C8656" t="s">
        <v>1359</v>
      </c>
      <c r="D8656" t="s">
        <v>5493</v>
      </c>
      <c r="E8656" t="s">
        <v>59</v>
      </c>
      <c r="F8656" t="b">
        <v>0</v>
      </c>
      <c r="G8656" t="s">
        <v>89</v>
      </c>
      <c r="H8656" s="1">
        <v>46117.376168981478</v>
      </c>
      <c r="I8656" t="b">
        <v>1</v>
      </c>
      <c r="J8656" t="b">
        <v>1</v>
      </c>
      <c r="K8656" t="s">
        <v>41</v>
      </c>
      <c r="L8656" t="s">
        <v>60</v>
      </c>
      <c r="M8656">
        <v>83200</v>
      </c>
      <c r="N8656"/>
      <c r="O8656" t="s">
        <v>13302</v>
      </c>
    </row>
    <row r="8657" spans="1:16" x14ac:dyDescent="0.25">
      <c r="A8657" t="s">
        <v>0</v>
      </c>
      <c r="B8657" t="s">
        <v>1318</v>
      </c>
      <c r="C8657" t="s">
        <v>190</v>
      </c>
      <c r="D8657" t="s">
        <v>4625</v>
      </c>
      <c r="E8657" t="s">
        <v>59</v>
      </c>
      <c r="F8657" t="b">
        <v>0</v>
      </c>
      <c r="G8657" t="s">
        <v>73</v>
      </c>
      <c r="H8657" s="1">
        <v>46117.41783564815</v>
      </c>
      <c r="I8657" t="b">
        <v>0</v>
      </c>
      <c r="J8657" t="b">
        <v>1</v>
      </c>
      <c r="K8657" t="s">
        <v>41</v>
      </c>
      <c r="L8657" t="s">
        <v>74</v>
      </c>
      <c r="M8657"/>
      <c r="N8657">
        <v>35</v>
      </c>
      <c r="O8657" t="s">
        <v>1556</v>
      </c>
      <c r="P8657" t="s">
        <v>17990</v>
      </c>
    </row>
    <row r="8658" spans="1:16" x14ac:dyDescent="0.25">
      <c r="A8658" t="s">
        <v>6</v>
      </c>
      <c r="B8658" t="s">
        <v>4072</v>
      </c>
      <c r="C8658" t="s">
        <v>17991</v>
      </c>
      <c r="D8658" t="s">
        <v>2360</v>
      </c>
      <c r="E8658" t="s">
        <v>59</v>
      </c>
      <c r="F8658" t="b">
        <v>0</v>
      </c>
      <c r="G8658" t="s">
        <v>73</v>
      </c>
      <c r="H8658" s="1">
        <v>46117.417858796303</v>
      </c>
      <c r="I8658" t="b">
        <v>0</v>
      </c>
      <c r="J8658" t="b">
        <v>1</v>
      </c>
      <c r="K8658" t="s">
        <v>41</v>
      </c>
      <c r="L8658" t="s">
        <v>60</v>
      </c>
      <c r="M8658">
        <v>158696.5</v>
      </c>
      <c r="N8658"/>
      <c r="O8658" t="s">
        <v>5244</v>
      </c>
      <c r="P8658" t="s">
        <v>875</v>
      </c>
    </row>
    <row r="8659" spans="1:16" x14ac:dyDescent="0.25">
      <c r="A8659" t="s">
        <v>7</v>
      </c>
      <c r="B8659" t="s">
        <v>17992</v>
      </c>
      <c r="C8659" t="s">
        <v>10325</v>
      </c>
      <c r="D8659" t="s">
        <v>4550</v>
      </c>
      <c r="E8659" t="s">
        <v>59</v>
      </c>
      <c r="F8659" t="b">
        <v>0</v>
      </c>
      <c r="G8659" t="s">
        <v>77</v>
      </c>
      <c r="H8659" s="1">
        <v>46117.417916666673</v>
      </c>
      <c r="I8659" t="b">
        <v>0</v>
      </c>
      <c r="J8659" t="b">
        <v>0</v>
      </c>
      <c r="K8659" t="s">
        <v>41</v>
      </c>
      <c r="L8659" t="s">
        <v>60</v>
      </c>
      <c r="M8659">
        <v>184325</v>
      </c>
      <c r="N8659"/>
      <c r="O8659" t="s">
        <v>528</v>
      </c>
      <c r="P8659" t="s">
        <v>2004</v>
      </c>
    </row>
    <row r="8660" spans="1:16" x14ac:dyDescent="0.25">
      <c r="A8660" t="s">
        <v>0</v>
      </c>
      <c r="B8660" t="s">
        <v>6215</v>
      </c>
      <c r="C8660" t="s">
        <v>11229</v>
      </c>
      <c r="D8660" t="s">
        <v>7459</v>
      </c>
      <c r="E8660" t="s">
        <v>59</v>
      </c>
      <c r="F8660" t="b">
        <v>0</v>
      </c>
      <c r="G8660" t="s">
        <v>40</v>
      </c>
      <c r="H8660" s="1">
        <v>46117.418877314813</v>
      </c>
      <c r="I8660" t="b">
        <v>0</v>
      </c>
      <c r="J8660" t="b">
        <v>0</v>
      </c>
      <c r="K8660" t="s">
        <v>40</v>
      </c>
      <c r="L8660" t="s">
        <v>60</v>
      </c>
      <c r="M8660">
        <v>37500</v>
      </c>
      <c r="N8660"/>
      <c r="O8660" t="s">
        <v>7459</v>
      </c>
      <c r="P8660" t="s">
        <v>12322</v>
      </c>
    </row>
    <row r="8661" spans="1:16" x14ac:dyDescent="0.25">
      <c r="A8661" t="s">
        <v>1</v>
      </c>
      <c r="B8661" t="s">
        <v>4857</v>
      </c>
      <c r="C8661" t="s">
        <v>165</v>
      </c>
      <c r="D8661" t="s">
        <v>2360</v>
      </c>
      <c r="E8661" t="s">
        <v>59</v>
      </c>
      <c r="F8661" t="b">
        <v>0</v>
      </c>
      <c r="G8661" t="s">
        <v>73</v>
      </c>
      <c r="H8661" s="1">
        <v>46117.419976851852</v>
      </c>
      <c r="I8661" t="b">
        <v>0</v>
      </c>
      <c r="J8661" t="b">
        <v>1</v>
      </c>
      <c r="K8661" t="s">
        <v>41</v>
      </c>
      <c r="L8661" t="s">
        <v>60</v>
      </c>
      <c r="M8661">
        <v>135000</v>
      </c>
      <c r="N8661"/>
      <c r="O8661" t="s">
        <v>9723</v>
      </c>
      <c r="P8661" t="s">
        <v>9727</v>
      </c>
    </row>
    <row r="8662" spans="1:16" x14ac:dyDescent="0.25">
      <c r="A8662" t="s">
        <v>0</v>
      </c>
      <c r="B8662" t="s">
        <v>17993</v>
      </c>
      <c r="C8662" t="s">
        <v>92</v>
      </c>
      <c r="D8662" t="s">
        <v>4346</v>
      </c>
      <c r="E8662" t="s">
        <v>59</v>
      </c>
      <c r="F8662" t="b">
        <v>0</v>
      </c>
      <c r="G8662" t="s">
        <v>77</v>
      </c>
      <c r="H8662" s="1">
        <v>46117.501168981478</v>
      </c>
      <c r="I8662" t="b">
        <v>1</v>
      </c>
      <c r="J8662" t="b">
        <v>1</v>
      </c>
      <c r="K8662" t="s">
        <v>41</v>
      </c>
      <c r="L8662" t="s">
        <v>60</v>
      </c>
      <c r="M8662">
        <v>215500</v>
      </c>
      <c r="N8662"/>
      <c r="O8662" t="s">
        <v>402</v>
      </c>
      <c r="P8662" t="s">
        <v>464</v>
      </c>
    </row>
    <row r="8663" spans="1:16" x14ac:dyDescent="0.25">
      <c r="A8663" t="s">
        <v>2</v>
      </c>
      <c r="B8663" t="s">
        <v>17994</v>
      </c>
      <c r="C8663" t="s">
        <v>326</v>
      </c>
      <c r="D8663" t="s">
        <v>4346</v>
      </c>
      <c r="E8663" t="s">
        <v>59</v>
      </c>
      <c r="F8663" t="b">
        <v>0</v>
      </c>
      <c r="G8663" t="s">
        <v>77</v>
      </c>
      <c r="H8663" s="1">
        <v>46117.502280092587</v>
      </c>
      <c r="I8663" t="b">
        <v>0</v>
      </c>
      <c r="J8663" t="b">
        <v>1</v>
      </c>
      <c r="K8663" t="s">
        <v>41</v>
      </c>
      <c r="L8663" t="s">
        <v>60</v>
      </c>
      <c r="M8663">
        <v>209500</v>
      </c>
      <c r="N8663"/>
      <c r="O8663" t="s">
        <v>402</v>
      </c>
    </row>
    <row r="8664" spans="1:16" x14ac:dyDescent="0.25">
      <c r="A8664" t="s">
        <v>2</v>
      </c>
      <c r="B8664" t="s">
        <v>17995</v>
      </c>
      <c r="C8664" t="s">
        <v>8022</v>
      </c>
      <c r="D8664" t="s">
        <v>16554</v>
      </c>
      <c r="E8664" t="s">
        <v>59</v>
      </c>
      <c r="F8664" t="b">
        <v>0</v>
      </c>
      <c r="G8664" t="s">
        <v>34</v>
      </c>
      <c r="H8664" s="1">
        <v>46117.503101851849</v>
      </c>
      <c r="I8664" t="b">
        <v>1</v>
      </c>
      <c r="J8664" t="b">
        <v>0</v>
      </c>
      <c r="K8664" t="s">
        <v>34</v>
      </c>
      <c r="L8664" t="s">
        <v>60</v>
      </c>
      <c r="M8664">
        <v>500</v>
      </c>
      <c r="N8664"/>
      <c r="O8664" t="s">
        <v>17996</v>
      </c>
      <c r="P8664" t="s">
        <v>728</v>
      </c>
    </row>
    <row r="8665" spans="1:16" x14ac:dyDescent="0.25">
      <c r="A8665" t="s">
        <v>7</v>
      </c>
      <c r="B8665" t="s">
        <v>17997</v>
      </c>
      <c r="C8665" t="s">
        <v>8022</v>
      </c>
      <c r="D8665" t="s">
        <v>16554</v>
      </c>
      <c r="E8665" t="s">
        <v>59</v>
      </c>
      <c r="F8665" t="b">
        <v>0</v>
      </c>
      <c r="G8665" t="s">
        <v>34</v>
      </c>
      <c r="H8665" s="1">
        <v>46117.544768518521</v>
      </c>
      <c r="I8665" t="b">
        <v>1</v>
      </c>
      <c r="J8665" t="b">
        <v>0</v>
      </c>
      <c r="K8665" t="s">
        <v>34</v>
      </c>
      <c r="L8665" t="s">
        <v>60</v>
      </c>
      <c r="M8665">
        <v>300</v>
      </c>
      <c r="N8665"/>
      <c r="O8665" t="s">
        <v>17998</v>
      </c>
      <c r="P8665" t="s">
        <v>261</v>
      </c>
    </row>
    <row r="8666" spans="1:16" x14ac:dyDescent="0.25">
      <c r="A8666" t="s">
        <v>1</v>
      </c>
      <c r="B8666" t="s">
        <v>1302</v>
      </c>
      <c r="C8666" t="s">
        <v>304</v>
      </c>
      <c r="D8666" t="s">
        <v>2360</v>
      </c>
      <c r="E8666" t="s">
        <v>59</v>
      </c>
      <c r="F8666" t="b">
        <v>0</v>
      </c>
      <c r="G8666" t="s">
        <v>77</v>
      </c>
      <c r="H8666" s="1">
        <v>46117.586608796293</v>
      </c>
      <c r="I8666" t="b">
        <v>0</v>
      </c>
      <c r="J8666" t="b">
        <v>1</v>
      </c>
      <c r="K8666" t="s">
        <v>41</v>
      </c>
      <c r="L8666" t="s">
        <v>60</v>
      </c>
      <c r="M8666">
        <v>168500</v>
      </c>
      <c r="N8666"/>
      <c r="O8666" t="s">
        <v>120</v>
      </c>
      <c r="P8666" t="s">
        <v>17999</v>
      </c>
    </row>
    <row r="8667" spans="1:16" x14ac:dyDescent="0.25">
      <c r="A8667" t="s">
        <v>0</v>
      </c>
      <c r="B8667" t="s">
        <v>6215</v>
      </c>
      <c r="C8667" t="s">
        <v>5273</v>
      </c>
      <c r="D8667" t="s">
        <v>7459</v>
      </c>
      <c r="E8667" t="s">
        <v>59</v>
      </c>
      <c r="F8667" t="b">
        <v>0</v>
      </c>
      <c r="G8667" t="s">
        <v>40</v>
      </c>
      <c r="H8667" s="1">
        <v>46117.627210648148</v>
      </c>
      <c r="I8667" t="b">
        <v>0</v>
      </c>
      <c r="J8667" t="b">
        <v>0</v>
      </c>
      <c r="K8667" t="s">
        <v>40</v>
      </c>
      <c r="L8667" t="s">
        <v>60</v>
      </c>
      <c r="M8667">
        <v>47500</v>
      </c>
      <c r="N8667"/>
      <c r="O8667" t="s">
        <v>7459</v>
      </c>
      <c r="P8667" t="s">
        <v>7460</v>
      </c>
    </row>
    <row r="8668" spans="1:16" x14ac:dyDescent="0.25">
      <c r="A8668" t="s">
        <v>6</v>
      </c>
      <c r="B8668" t="s">
        <v>15865</v>
      </c>
      <c r="C8668" t="s">
        <v>40</v>
      </c>
      <c r="D8668" t="s">
        <v>4526</v>
      </c>
      <c r="E8668" t="s">
        <v>59</v>
      </c>
      <c r="F8668" t="b">
        <v>0</v>
      </c>
      <c r="G8668" t="s">
        <v>40</v>
      </c>
      <c r="H8668" s="1">
        <v>46117.628217592603</v>
      </c>
      <c r="I8668" t="b">
        <v>0</v>
      </c>
      <c r="J8668" t="b">
        <v>0</v>
      </c>
      <c r="K8668" t="s">
        <v>40</v>
      </c>
      <c r="L8668" t="s">
        <v>60</v>
      </c>
      <c r="M8668">
        <v>127500</v>
      </c>
      <c r="N8668"/>
      <c r="O8668" t="s">
        <v>15866</v>
      </c>
      <c r="P8668" t="s">
        <v>1619</v>
      </c>
    </row>
    <row r="8669" spans="1:16" x14ac:dyDescent="0.25">
      <c r="A8669" t="s">
        <v>8</v>
      </c>
      <c r="B8669" t="s">
        <v>18000</v>
      </c>
      <c r="C8669" t="s">
        <v>76</v>
      </c>
      <c r="D8669" t="s">
        <v>4346</v>
      </c>
      <c r="E8669" t="s">
        <v>59</v>
      </c>
      <c r="F8669" t="b">
        <v>1</v>
      </c>
      <c r="G8669" t="s">
        <v>13</v>
      </c>
      <c r="H8669" s="1">
        <v>46117.628460648149</v>
      </c>
      <c r="I8669" t="b">
        <v>0</v>
      </c>
      <c r="J8669" t="b">
        <v>0</v>
      </c>
      <c r="K8669" t="s">
        <v>13</v>
      </c>
      <c r="L8669" t="s">
        <v>60</v>
      </c>
      <c r="M8669">
        <v>133450</v>
      </c>
      <c r="N8669"/>
      <c r="O8669" t="s">
        <v>18001</v>
      </c>
      <c r="P8669" t="s">
        <v>18002</v>
      </c>
    </row>
    <row r="8670" spans="1:16" x14ac:dyDescent="0.25">
      <c r="A8670" t="s">
        <v>0</v>
      </c>
      <c r="B8670" t="s">
        <v>6871</v>
      </c>
      <c r="C8670" t="s">
        <v>40</v>
      </c>
      <c r="D8670" t="s">
        <v>7459</v>
      </c>
      <c r="E8670" t="s">
        <v>59</v>
      </c>
      <c r="F8670" t="b">
        <v>0</v>
      </c>
      <c r="G8670" t="s">
        <v>40</v>
      </c>
      <c r="H8670" s="1">
        <v>46117.668877314813</v>
      </c>
      <c r="I8670" t="b">
        <v>0</v>
      </c>
      <c r="J8670" t="b">
        <v>0</v>
      </c>
      <c r="K8670" t="s">
        <v>40</v>
      </c>
      <c r="L8670" t="s">
        <v>60</v>
      </c>
      <c r="M8670">
        <v>27500</v>
      </c>
      <c r="N8670"/>
      <c r="O8670" t="s">
        <v>7459</v>
      </c>
      <c r="P8670" t="s">
        <v>7858</v>
      </c>
    </row>
    <row r="8671" spans="1:16" x14ac:dyDescent="0.25">
      <c r="A8671" t="s">
        <v>1</v>
      </c>
      <c r="B8671" t="s">
        <v>1258</v>
      </c>
      <c r="C8671" t="s">
        <v>18003</v>
      </c>
      <c r="D8671" t="s">
        <v>4756</v>
      </c>
      <c r="E8671" t="s">
        <v>59</v>
      </c>
      <c r="F8671" t="b">
        <v>0</v>
      </c>
      <c r="G8671" t="s">
        <v>73</v>
      </c>
      <c r="H8671" s="1">
        <v>46117.669976851852</v>
      </c>
      <c r="I8671" t="b">
        <v>0</v>
      </c>
      <c r="J8671" t="b">
        <v>0</v>
      </c>
      <c r="K8671" t="s">
        <v>41</v>
      </c>
      <c r="L8671" t="s">
        <v>60</v>
      </c>
      <c r="M8671">
        <v>85000</v>
      </c>
      <c r="N8671"/>
      <c r="O8671" t="s">
        <v>16885</v>
      </c>
    </row>
    <row r="8672" spans="1:16" x14ac:dyDescent="0.25">
      <c r="A8672" t="s">
        <v>3</v>
      </c>
      <c r="B8672" t="s">
        <v>18004</v>
      </c>
      <c r="C8672" t="s">
        <v>18005</v>
      </c>
      <c r="D8672" t="s">
        <v>2360</v>
      </c>
      <c r="E8672" t="s">
        <v>59</v>
      </c>
      <c r="F8672" t="b">
        <v>0</v>
      </c>
      <c r="G8672" t="s">
        <v>65</v>
      </c>
      <c r="H8672" s="1">
        <v>46117.709502314807</v>
      </c>
      <c r="I8672" t="b">
        <v>1</v>
      </c>
      <c r="J8672" t="b">
        <v>0</v>
      </c>
      <c r="K8672" t="s">
        <v>41</v>
      </c>
      <c r="L8672" t="s">
        <v>74</v>
      </c>
      <c r="M8672"/>
      <c r="N8672">
        <v>34</v>
      </c>
      <c r="O8672" t="s">
        <v>18006</v>
      </c>
      <c r="P8672" t="s">
        <v>18007</v>
      </c>
    </row>
    <row r="8673" spans="1:16" x14ac:dyDescent="0.25">
      <c r="A8673" t="s">
        <v>1</v>
      </c>
      <c r="B8673" t="s">
        <v>18008</v>
      </c>
      <c r="C8673" t="s">
        <v>76</v>
      </c>
      <c r="D8673" t="s">
        <v>141</v>
      </c>
      <c r="E8673" t="s">
        <v>88</v>
      </c>
      <c r="F8673" t="b">
        <v>1</v>
      </c>
      <c r="G8673" t="s">
        <v>89</v>
      </c>
      <c r="H8673" s="1">
        <v>46117.711608796293</v>
      </c>
      <c r="I8673" t="b">
        <v>0</v>
      </c>
      <c r="J8673" t="b">
        <v>0</v>
      </c>
      <c r="K8673" t="s">
        <v>41</v>
      </c>
      <c r="L8673" t="s">
        <v>74</v>
      </c>
      <c r="M8673"/>
      <c r="N8673">
        <v>9</v>
      </c>
      <c r="O8673" t="s">
        <v>141</v>
      </c>
      <c r="P8673" t="s">
        <v>18009</v>
      </c>
    </row>
    <row r="8674" spans="1:16" x14ac:dyDescent="0.25">
      <c r="A8674" t="s">
        <v>1</v>
      </c>
      <c r="B8674" t="s">
        <v>18010</v>
      </c>
      <c r="C8674" t="s">
        <v>326</v>
      </c>
      <c r="D8674" t="s">
        <v>2360</v>
      </c>
      <c r="E8674" t="s">
        <v>621</v>
      </c>
      <c r="F8674" t="b">
        <v>0</v>
      </c>
      <c r="G8674" t="s">
        <v>77</v>
      </c>
      <c r="H8674" s="1">
        <v>46117.71162037037</v>
      </c>
      <c r="I8674" t="b">
        <v>0</v>
      </c>
      <c r="J8674" t="b">
        <v>0</v>
      </c>
      <c r="K8674" t="s">
        <v>41</v>
      </c>
      <c r="L8674" t="s">
        <v>74</v>
      </c>
      <c r="M8674"/>
      <c r="N8674">
        <v>46.5</v>
      </c>
      <c r="O8674" t="s">
        <v>69</v>
      </c>
      <c r="P8674" t="s">
        <v>538</v>
      </c>
    </row>
    <row r="8675" spans="1:16" x14ac:dyDescent="0.25">
      <c r="A8675" t="s">
        <v>0</v>
      </c>
      <c r="B8675" t="s">
        <v>18011</v>
      </c>
      <c r="C8675" t="s">
        <v>172</v>
      </c>
      <c r="D8675" t="s">
        <v>4526</v>
      </c>
      <c r="E8675" t="s">
        <v>59</v>
      </c>
      <c r="F8675" t="b">
        <v>0</v>
      </c>
      <c r="G8675" t="s">
        <v>68</v>
      </c>
      <c r="H8675" s="1">
        <v>46117.751192129632</v>
      </c>
      <c r="I8675" t="b">
        <v>0</v>
      </c>
      <c r="J8675" t="b">
        <v>1</v>
      </c>
      <c r="K8675" t="s">
        <v>41</v>
      </c>
      <c r="L8675" t="s">
        <v>60</v>
      </c>
      <c r="M8675">
        <v>115000</v>
      </c>
      <c r="N8675"/>
      <c r="O8675" t="s">
        <v>8896</v>
      </c>
    </row>
    <row r="8676" spans="1:16" x14ac:dyDescent="0.25">
      <c r="A8676" t="s">
        <v>0</v>
      </c>
      <c r="B8676" t="s">
        <v>18012</v>
      </c>
      <c r="C8676" t="s">
        <v>40</v>
      </c>
      <c r="D8676" t="s">
        <v>4526</v>
      </c>
      <c r="E8676" t="s">
        <v>59</v>
      </c>
      <c r="F8676" t="b">
        <v>0</v>
      </c>
      <c r="G8676" t="s">
        <v>40</v>
      </c>
      <c r="H8676" s="1">
        <v>46117.752210648148</v>
      </c>
      <c r="I8676" t="b">
        <v>1</v>
      </c>
      <c r="J8676" t="b">
        <v>0</v>
      </c>
      <c r="K8676" t="s">
        <v>40</v>
      </c>
      <c r="L8676" t="s">
        <v>60</v>
      </c>
      <c r="M8676">
        <v>115000</v>
      </c>
      <c r="N8676"/>
      <c r="O8676" t="s">
        <v>10820</v>
      </c>
      <c r="P8676" t="s">
        <v>208</v>
      </c>
    </row>
    <row r="8677" spans="1:16" x14ac:dyDescent="0.25">
      <c r="A8677" t="s">
        <v>5</v>
      </c>
      <c r="B8677" t="s">
        <v>18013</v>
      </c>
      <c r="C8677" t="s">
        <v>162</v>
      </c>
      <c r="D8677" t="s">
        <v>4756</v>
      </c>
      <c r="E8677" t="s">
        <v>59</v>
      </c>
      <c r="F8677" t="b">
        <v>0</v>
      </c>
      <c r="G8677" t="s">
        <v>65</v>
      </c>
      <c r="H8677" s="1">
        <v>46117.836678240739</v>
      </c>
      <c r="I8677" t="b">
        <v>1</v>
      </c>
      <c r="J8677" t="b">
        <v>0</v>
      </c>
      <c r="K8677" t="s">
        <v>41</v>
      </c>
      <c r="L8677" t="s">
        <v>60</v>
      </c>
      <c r="M8677">
        <v>135000</v>
      </c>
      <c r="N8677"/>
      <c r="O8677" t="s">
        <v>18014</v>
      </c>
      <c r="P8677" t="s">
        <v>18015</v>
      </c>
    </row>
    <row r="8678" spans="1:16" x14ac:dyDescent="0.25">
      <c r="A8678" t="s">
        <v>1</v>
      </c>
      <c r="B8678" t="s">
        <v>390</v>
      </c>
      <c r="C8678" t="s">
        <v>567</v>
      </c>
      <c r="D8678" t="s">
        <v>4346</v>
      </c>
      <c r="E8678" t="s">
        <v>59</v>
      </c>
      <c r="F8678" t="b">
        <v>0</v>
      </c>
      <c r="G8678" t="s">
        <v>89</v>
      </c>
      <c r="H8678" s="1">
        <v>46117.961608796293</v>
      </c>
      <c r="I8678" t="b">
        <v>0</v>
      </c>
      <c r="J8678" t="b">
        <v>1</v>
      </c>
      <c r="K8678" t="s">
        <v>41</v>
      </c>
      <c r="L8678" t="s">
        <v>60</v>
      </c>
      <c r="M8678">
        <v>134000</v>
      </c>
      <c r="N8678"/>
      <c r="O8678" t="s">
        <v>2228</v>
      </c>
      <c r="P8678" t="s">
        <v>18016</v>
      </c>
    </row>
    <row r="8679" spans="1:16" x14ac:dyDescent="0.25">
      <c r="A8679" t="s">
        <v>1</v>
      </c>
      <c r="B8679" t="s">
        <v>390</v>
      </c>
      <c r="C8679" t="s">
        <v>567</v>
      </c>
      <c r="D8679" t="s">
        <v>4346</v>
      </c>
      <c r="E8679" t="s">
        <v>59</v>
      </c>
      <c r="F8679" t="b">
        <v>0</v>
      </c>
      <c r="G8679" t="s">
        <v>68</v>
      </c>
      <c r="H8679" s="1">
        <v>46117.96162037037</v>
      </c>
      <c r="I8679" t="b">
        <v>0</v>
      </c>
      <c r="J8679" t="b">
        <v>1</v>
      </c>
      <c r="K8679" t="s">
        <v>41</v>
      </c>
      <c r="L8679" t="s">
        <v>60</v>
      </c>
      <c r="M8679">
        <v>134000</v>
      </c>
      <c r="N8679"/>
      <c r="O8679" t="s">
        <v>2228</v>
      </c>
      <c r="P8679" t="s">
        <v>18016</v>
      </c>
    </row>
    <row r="8680" spans="1:16" x14ac:dyDescent="0.25">
      <c r="A8680" t="s">
        <v>2</v>
      </c>
      <c r="B8680" t="s">
        <v>15532</v>
      </c>
      <c r="C8680" t="s">
        <v>174</v>
      </c>
      <c r="D8680" t="s">
        <v>4673</v>
      </c>
      <c r="E8680" t="s">
        <v>59</v>
      </c>
      <c r="F8680" t="b">
        <v>0</v>
      </c>
      <c r="G8680" t="s">
        <v>65</v>
      </c>
      <c r="H8680" s="1">
        <v>46118.002291666657</v>
      </c>
      <c r="I8680" t="b">
        <v>0</v>
      </c>
      <c r="J8680" t="b">
        <v>1</v>
      </c>
      <c r="K8680" t="s">
        <v>41</v>
      </c>
      <c r="L8680" t="s">
        <v>60</v>
      </c>
      <c r="M8680">
        <v>200000</v>
      </c>
      <c r="N8680"/>
      <c r="O8680" t="s">
        <v>1787</v>
      </c>
      <c r="P8680" t="s">
        <v>15533</v>
      </c>
    </row>
    <row r="8681" spans="1:16" x14ac:dyDescent="0.25">
      <c r="A8681" t="s">
        <v>6</v>
      </c>
      <c r="B8681" t="s">
        <v>18017</v>
      </c>
      <c r="C8681" t="s">
        <v>76</v>
      </c>
      <c r="D8681" t="s">
        <v>18018</v>
      </c>
      <c r="E8681" t="s">
        <v>59</v>
      </c>
      <c r="F8681" t="b">
        <v>1</v>
      </c>
      <c r="G8681" t="s">
        <v>12</v>
      </c>
      <c r="H8681" s="1">
        <v>46118.002372685187</v>
      </c>
      <c r="I8681" t="b">
        <v>0</v>
      </c>
      <c r="J8681" t="b">
        <v>0</v>
      </c>
      <c r="K8681" t="s">
        <v>12</v>
      </c>
      <c r="L8681" t="s">
        <v>74</v>
      </c>
      <c r="M8681"/>
      <c r="N8681">
        <v>31</v>
      </c>
      <c r="O8681" t="s">
        <v>1764</v>
      </c>
    </row>
    <row r="8682" spans="1:16" x14ac:dyDescent="0.25">
      <c r="A8682" t="s">
        <v>1</v>
      </c>
      <c r="B8682" t="s">
        <v>7464</v>
      </c>
      <c r="C8682" t="s">
        <v>81</v>
      </c>
      <c r="D8682" t="s">
        <v>4673</v>
      </c>
      <c r="E8682" t="s">
        <v>59</v>
      </c>
      <c r="F8682" t="b">
        <v>0</v>
      </c>
      <c r="G8682" t="s">
        <v>77</v>
      </c>
      <c r="H8682" s="1">
        <v>46118.003275462957</v>
      </c>
      <c r="I8682" t="b">
        <v>1</v>
      </c>
      <c r="J8682" t="b">
        <v>1</v>
      </c>
      <c r="K8682" t="s">
        <v>41</v>
      </c>
      <c r="L8682" t="s">
        <v>60</v>
      </c>
      <c r="M8682">
        <v>151000</v>
      </c>
      <c r="N8682"/>
      <c r="O8682" t="s">
        <v>3175</v>
      </c>
      <c r="P8682" t="s">
        <v>18019</v>
      </c>
    </row>
    <row r="8683" spans="1:16" x14ac:dyDescent="0.25">
      <c r="A8683" t="s">
        <v>5</v>
      </c>
      <c r="B8683" t="s">
        <v>18020</v>
      </c>
      <c r="C8683" t="s">
        <v>3678</v>
      </c>
      <c r="D8683" t="s">
        <v>4515</v>
      </c>
      <c r="E8683" t="s">
        <v>59</v>
      </c>
      <c r="F8683" t="b">
        <v>0</v>
      </c>
      <c r="G8683" t="s">
        <v>89</v>
      </c>
      <c r="H8683" s="1">
        <v>46118.003275462957</v>
      </c>
      <c r="I8683" t="b">
        <v>0</v>
      </c>
      <c r="J8683" t="b">
        <v>1</v>
      </c>
      <c r="K8683" t="s">
        <v>41</v>
      </c>
      <c r="L8683" t="s">
        <v>60</v>
      </c>
      <c r="M8683">
        <v>105000</v>
      </c>
      <c r="N8683"/>
      <c r="O8683" t="s">
        <v>18021</v>
      </c>
      <c r="P8683" t="s">
        <v>2215</v>
      </c>
    </row>
    <row r="8684" spans="1:16" x14ac:dyDescent="0.25">
      <c r="A8684" t="s">
        <v>2</v>
      </c>
      <c r="B8684" t="s">
        <v>18022</v>
      </c>
      <c r="C8684" t="s">
        <v>5067</v>
      </c>
      <c r="D8684" t="s">
        <v>5018</v>
      </c>
      <c r="E8684" t="s">
        <v>59</v>
      </c>
      <c r="F8684" t="b">
        <v>0</v>
      </c>
      <c r="G8684" t="s">
        <v>40</v>
      </c>
      <c r="H8684" s="1">
        <v>46118.043877314813</v>
      </c>
      <c r="I8684" t="b">
        <v>1</v>
      </c>
      <c r="J8684" t="b">
        <v>0</v>
      </c>
      <c r="K8684" t="s">
        <v>40</v>
      </c>
      <c r="L8684" t="s">
        <v>60</v>
      </c>
      <c r="M8684">
        <v>65000</v>
      </c>
      <c r="N8684"/>
      <c r="O8684" t="s">
        <v>101</v>
      </c>
      <c r="P8684" t="s">
        <v>8628</v>
      </c>
    </row>
    <row r="8685" spans="1:16" x14ac:dyDescent="0.25">
      <c r="A8685" t="s">
        <v>0</v>
      </c>
      <c r="B8685" t="s">
        <v>18023</v>
      </c>
      <c r="C8685" t="s">
        <v>76</v>
      </c>
      <c r="D8685" t="s">
        <v>141</v>
      </c>
      <c r="E8685" t="s">
        <v>88</v>
      </c>
      <c r="F8685" t="b">
        <v>1</v>
      </c>
      <c r="G8685" t="s">
        <v>41</v>
      </c>
      <c r="H8685" s="1">
        <v>46118.085555555554</v>
      </c>
      <c r="I8685" t="b">
        <v>1</v>
      </c>
      <c r="J8685" t="b">
        <v>0</v>
      </c>
      <c r="K8685" t="s">
        <v>41</v>
      </c>
      <c r="L8685" t="s">
        <v>74</v>
      </c>
      <c r="M8685"/>
      <c r="N8685">
        <v>37.5</v>
      </c>
      <c r="O8685" t="s">
        <v>141</v>
      </c>
      <c r="P8685" t="s">
        <v>705</v>
      </c>
    </row>
    <row r="8686" spans="1:16" x14ac:dyDescent="0.25">
      <c r="A8686" t="s">
        <v>7</v>
      </c>
      <c r="B8686" t="s">
        <v>18024</v>
      </c>
      <c r="C8686" t="s">
        <v>2304</v>
      </c>
      <c r="D8686" t="s">
        <v>2360</v>
      </c>
      <c r="E8686" t="s">
        <v>59</v>
      </c>
      <c r="F8686" t="b">
        <v>0</v>
      </c>
      <c r="G8686" t="s">
        <v>68</v>
      </c>
      <c r="H8686" s="1">
        <v>46118.251979166656</v>
      </c>
      <c r="I8686" t="b">
        <v>0</v>
      </c>
      <c r="J8686" t="b">
        <v>1</v>
      </c>
      <c r="K8686" t="s">
        <v>41</v>
      </c>
      <c r="L8686" t="s">
        <v>60</v>
      </c>
      <c r="M8686">
        <v>167500</v>
      </c>
      <c r="N8686"/>
      <c r="O8686" t="s">
        <v>4573</v>
      </c>
      <c r="P8686" t="s">
        <v>18025</v>
      </c>
    </row>
    <row r="8687" spans="1:16" x14ac:dyDescent="0.25">
      <c r="A8687" t="s">
        <v>8</v>
      </c>
      <c r="B8687" t="s">
        <v>18026</v>
      </c>
      <c r="C8687" t="s">
        <v>8022</v>
      </c>
      <c r="D8687" t="s">
        <v>16554</v>
      </c>
      <c r="E8687" t="s">
        <v>59</v>
      </c>
      <c r="F8687" t="b">
        <v>0</v>
      </c>
      <c r="G8687" t="s">
        <v>34</v>
      </c>
      <c r="H8687" s="1">
        <v>46118.253958333327</v>
      </c>
      <c r="I8687" t="b">
        <v>0</v>
      </c>
      <c r="J8687" t="b">
        <v>0</v>
      </c>
      <c r="K8687" t="s">
        <v>34</v>
      </c>
      <c r="L8687" t="s">
        <v>60</v>
      </c>
      <c r="M8687">
        <v>400</v>
      </c>
      <c r="N8687"/>
      <c r="O8687" t="s">
        <v>18027</v>
      </c>
      <c r="P8687" t="s">
        <v>2175</v>
      </c>
    </row>
    <row r="8688" spans="1:16" x14ac:dyDescent="0.25">
      <c r="A8688" t="s">
        <v>1</v>
      </c>
      <c r="B8688" t="s">
        <v>18028</v>
      </c>
      <c r="C8688" t="s">
        <v>13767</v>
      </c>
      <c r="D8688" t="s">
        <v>4346</v>
      </c>
      <c r="E8688" t="s">
        <v>59</v>
      </c>
      <c r="F8688" t="b">
        <v>0</v>
      </c>
      <c r="G8688" t="s">
        <v>19</v>
      </c>
      <c r="H8688" s="1">
        <v>46118.25472222222</v>
      </c>
      <c r="I8688" t="b">
        <v>1</v>
      </c>
      <c r="J8688" t="b">
        <v>0</v>
      </c>
      <c r="K8688" t="s">
        <v>19</v>
      </c>
      <c r="L8688" t="s">
        <v>60</v>
      </c>
      <c r="M8688">
        <v>1750000</v>
      </c>
      <c r="N8688"/>
      <c r="O8688" t="s">
        <v>18029</v>
      </c>
      <c r="P8688" t="s">
        <v>18030</v>
      </c>
    </row>
    <row r="8689" spans="1:16" x14ac:dyDescent="0.25">
      <c r="A8689" t="s">
        <v>2</v>
      </c>
      <c r="B8689" t="s">
        <v>18031</v>
      </c>
      <c r="C8689" t="s">
        <v>18032</v>
      </c>
      <c r="D8689" t="s">
        <v>5018</v>
      </c>
      <c r="E8689" t="s">
        <v>59</v>
      </c>
      <c r="F8689" t="b">
        <v>0</v>
      </c>
      <c r="G8689" t="s">
        <v>65</v>
      </c>
      <c r="H8689" s="1">
        <v>46118.294756944437</v>
      </c>
      <c r="I8689" t="b">
        <v>0</v>
      </c>
      <c r="J8689" t="b">
        <v>0</v>
      </c>
      <c r="K8689" t="s">
        <v>41</v>
      </c>
      <c r="L8689" t="s">
        <v>60</v>
      </c>
      <c r="M8689">
        <v>102200</v>
      </c>
      <c r="N8689"/>
      <c r="O8689" t="s">
        <v>2801</v>
      </c>
      <c r="P8689" t="s">
        <v>18033</v>
      </c>
    </row>
    <row r="8690" spans="1:16" x14ac:dyDescent="0.25">
      <c r="A8690" t="s">
        <v>2</v>
      </c>
      <c r="B8690" t="s">
        <v>18034</v>
      </c>
      <c r="C8690" t="s">
        <v>18035</v>
      </c>
      <c r="D8690" t="s">
        <v>16554</v>
      </c>
      <c r="E8690" t="s">
        <v>59</v>
      </c>
      <c r="F8690" t="b">
        <v>0</v>
      </c>
      <c r="G8690" t="s">
        <v>34</v>
      </c>
      <c r="H8690" s="1">
        <v>46118.295624999999</v>
      </c>
      <c r="I8690" t="b">
        <v>0</v>
      </c>
      <c r="J8690" t="b">
        <v>0</v>
      </c>
      <c r="K8690" t="s">
        <v>34</v>
      </c>
      <c r="L8690" t="s">
        <v>60</v>
      </c>
      <c r="M8690">
        <v>400</v>
      </c>
      <c r="N8690"/>
      <c r="O8690" t="s">
        <v>18036</v>
      </c>
      <c r="P8690" t="s">
        <v>597</v>
      </c>
    </row>
    <row r="8691" spans="1:16" x14ac:dyDescent="0.25">
      <c r="A8691" t="s">
        <v>0</v>
      </c>
      <c r="B8691" t="s">
        <v>7586</v>
      </c>
      <c r="C8691" t="s">
        <v>76</v>
      </c>
      <c r="D8691" t="s">
        <v>584</v>
      </c>
      <c r="E8691" t="s">
        <v>59</v>
      </c>
      <c r="F8691" t="b">
        <v>1</v>
      </c>
      <c r="G8691" t="s">
        <v>41</v>
      </c>
      <c r="H8691" s="1">
        <v>46118.336319444446</v>
      </c>
      <c r="I8691" t="b">
        <v>0</v>
      </c>
      <c r="J8691" t="b">
        <v>0</v>
      </c>
      <c r="K8691" t="s">
        <v>41</v>
      </c>
      <c r="L8691" t="s">
        <v>74</v>
      </c>
      <c r="M8691"/>
      <c r="N8691">
        <v>15</v>
      </c>
      <c r="O8691" t="s">
        <v>7587</v>
      </c>
      <c r="P8691" t="s">
        <v>2245</v>
      </c>
    </row>
    <row r="8692" spans="1:16" x14ac:dyDescent="0.25">
      <c r="A8692" t="s">
        <v>2</v>
      </c>
      <c r="B8692" t="s">
        <v>18037</v>
      </c>
      <c r="C8692" t="s">
        <v>79</v>
      </c>
      <c r="D8692" t="s">
        <v>4346</v>
      </c>
      <c r="E8692" t="s">
        <v>59</v>
      </c>
      <c r="F8692" t="b">
        <v>0</v>
      </c>
      <c r="G8692" t="s">
        <v>77</v>
      </c>
      <c r="H8692" s="1">
        <v>46118.336331018523</v>
      </c>
      <c r="I8692" t="b">
        <v>0</v>
      </c>
      <c r="J8692" t="b">
        <v>1</v>
      </c>
      <c r="K8692" t="s">
        <v>41</v>
      </c>
      <c r="L8692" t="s">
        <v>60</v>
      </c>
      <c r="M8692">
        <v>168000</v>
      </c>
      <c r="N8692"/>
      <c r="O8692" t="s">
        <v>7292</v>
      </c>
      <c r="P8692" t="s">
        <v>18038</v>
      </c>
    </row>
    <row r="8693" spans="1:16" x14ac:dyDescent="0.25">
      <c r="A8693" t="s">
        <v>2</v>
      </c>
      <c r="B8693" t="s">
        <v>6460</v>
      </c>
      <c r="C8693" t="s">
        <v>194</v>
      </c>
      <c r="D8693" t="s">
        <v>4346</v>
      </c>
      <c r="E8693" t="s">
        <v>59</v>
      </c>
      <c r="F8693" t="b">
        <v>0</v>
      </c>
      <c r="G8693" t="s">
        <v>65</v>
      </c>
      <c r="H8693" s="1">
        <v>46118.336400462962</v>
      </c>
      <c r="I8693" t="b">
        <v>0</v>
      </c>
      <c r="J8693" t="b">
        <v>1</v>
      </c>
      <c r="K8693" t="s">
        <v>41</v>
      </c>
      <c r="L8693" t="s">
        <v>60</v>
      </c>
      <c r="M8693">
        <v>160000</v>
      </c>
      <c r="N8693"/>
      <c r="O8693" t="s">
        <v>1183</v>
      </c>
      <c r="P8693" t="s">
        <v>6461</v>
      </c>
    </row>
    <row r="8694" spans="1:16" x14ac:dyDescent="0.25">
      <c r="A8694" t="s">
        <v>2</v>
      </c>
      <c r="B8694" t="s">
        <v>18039</v>
      </c>
      <c r="C8694" t="s">
        <v>2874</v>
      </c>
      <c r="D8694" t="s">
        <v>4569</v>
      </c>
      <c r="E8694" t="s">
        <v>59</v>
      </c>
      <c r="F8694" t="b">
        <v>0</v>
      </c>
      <c r="G8694" t="s">
        <v>17</v>
      </c>
      <c r="H8694" s="1">
        <v>46118.336793981478</v>
      </c>
      <c r="I8694" t="b">
        <v>0</v>
      </c>
      <c r="J8694" t="b">
        <v>0</v>
      </c>
      <c r="K8694" t="s">
        <v>17</v>
      </c>
      <c r="L8694" t="s">
        <v>74</v>
      </c>
      <c r="M8694"/>
      <c r="N8694">
        <v>47.05</v>
      </c>
      <c r="O8694" t="s">
        <v>2017</v>
      </c>
      <c r="P8694" t="s">
        <v>6696</v>
      </c>
    </row>
    <row r="8695" spans="1:16" x14ac:dyDescent="0.25">
      <c r="A8695" t="s">
        <v>1</v>
      </c>
      <c r="B8695" t="s">
        <v>18040</v>
      </c>
      <c r="C8695" t="s">
        <v>4696</v>
      </c>
      <c r="D8695" t="s">
        <v>4697</v>
      </c>
      <c r="E8695" t="s">
        <v>59</v>
      </c>
      <c r="F8695" t="b">
        <v>0</v>
      </c>
      <c r="G8695" t="s">
        <v>77</v>
      </c>
      <c r="H8695" s="1">
        <v>46118.337476851862</v>
      </c>
      <c r="I8695" t="b">
        <v>0</v>
      </c>
      <c r="J8695" t="b">
        <v>1</v>
      </c>
      <c r="K8695" t="s">
        <v>41</v>
      </c>
      <c r="L8695" t="s">
        <v>74</v>
      </c>
      <c r="M8695"/>
      <c r="N8695">
        <v>60</v>
      </c>
      <c r="O8695" t="s">
        <v>110</v>
      </c>
      <c r="P8695" t="s">
        <v>18041</v>
      </c>
    </row>
    <row r="8696" spans="1:16" x14ac:dyDescent="0.25">
      <c r="A8696" t="s">
        <v>1</v>
      </c>
      <c r="B8696" t="s">
        <v>18040</v>
      </c>
      <c r="C8696" t="s">
        <v>4696</v>
      </c>
      <c r="D8696" t="s">
        <v>4697</v>
      </c>
      <c r="E8696" t="s">
        <v>59</v>
      </c>
      <c r="F8696" t="b">
        <v>0</v>
      </c>
      <c r="G8696" t="s">
        <v>73</v>
      </c>
      <c r="H8696" s="1">
        <v>46118.337557870371</v>
      </c>
      <c r="I8696" t="b">
        <v>0</v>
      </c>
      <c r="J8696" t="b">
        <v>1</v>
      </c>
      <c r="K8696" t="s">
        <v>41</v>
      </c>
      <c r="L8696" t="s">
        <v>74</v>
      </c>
      <c r="M8696"/>
      <c r="N8696">
        <v>60</v>
      </c>
      <c r="O8696" t="s">
        <v>110</v>
      </c>
      <c r="P8696" t="s">
        <v>18041</v>
      </c>
    </row>
    <row r="8697" spans="1:16" x14ac:dyDescent="0.25">
      <c r="A8697" t="s">
        <v>1</v>
      </c>
      <c r="B8697" t="s">
        <v>18042</v>
      </c>
      <c r="C8697" t="s">
        <v>13767</v>
      </c>
      <c r="D8697" t="s">
        <v>4868</v>
      </c>
      <c r="E8697" t="s">
        <v>59</v>
      </c>
      <c r="F8697" t="b">
        <v>0</v>
      </c>
      <c r="G8697" t="s">
        <v>19</v>
      </c>
      <c r="H8697" s="1">
        <v>46118.379826388889</v>
      </c>
      <c r="I8697" t="b">
        <v>0</v>
      </c>
      <c r="J8697" t="b">
        <v>0</v>
      </c>
      <c r="K8697" t="s">
        <v>19</v>
      </c>
      <c r="L8697" t="s">
        <v>60</v>
      </c>
      <c r="M8697">
        <v>100000</v>
      </c>
      <c r="N8697"/>
      <c r="O8697" t="s">
        <v>18043</v>
      </c>
      <c r="P8697" t="s">
        <v>1176</v>
      </c>
    </row>
    <row r="8698" spans="1:16" x14ac:dyDescent="0.25">
      <c r="A8698" t="s">
        <v>7</v>
      </c>
      <c r="B8698" t="s">
        <v>18044</v>
      </c>
      <c r="C8698" t="s">
        <v>33</v>
      </c>
      <c r="D8698" t="s">
        <v>16554</v>
      </c>
      <c r="E8698" t="s">
        <v>59</v>
      </c>
      <c r="F8698" t="b">
        <v>0</v>
      </c>
      <c r="G8698" t="s">
        <v>33</v>
      </c>
      <c r="H8698" s="1">
        <v>46118.419432870367</v>
      </c>
      <c r="I8698" t="b">
        <v>1</v>
      </c>
      <c r="J8698" t="b">
        <v>0</v>
      </c>
      <c r="K8698" t="s">
        <v>33</v>
      </c>
      <c r="L8698" t="s">
        <v>60</v>
      </c>
      <c r="M8698">
        <v>100</v>
      </c>
      <c r="N8698"/>
      <c r="O8698" t="s">
        <v>18045</v>
      </c>
      <c r="P8698" t="s">
        <v>146</v>
      </c>
    </row>
    <row r="8699" spans="1:16" x14ac:dyDescent="0.25">
      <c r="A8699" t="s">
        <v>2</v>
      </c>
      <c r="B8699" t="s">
        <v>6406</v>
      </c>
      <c r="C8699" t="s">
        <v>4077</v>
      </c>
      <c r="D8699" t="s">
        <v>2360</v>
      </c>
      <c r="E8699" t="s">
        <v>59</v>
      </c>
      <c r="F8699" t="b">
        <v>0</v>
      </c>
      <c r="G8699" t="s">
        <v>65</v>
      </c>
      <c r="H8699" s="1">
        <v>46118.419710648152</v>
      </c>
      <c r="I8699" t="b">
        <v>0</v>
      </c>
      <c r="J8699" t="b">
        <v>1</v>
      </c>
      <c r="K8699" t="s">
        <v>41</v>
      </c>
      <c r="L8699" t="s">
        <v>60</v>
      </c>
      <c r="M8699">
        <v>162000</v>
      </c>
      <c r="N8699"/>
      <c r="O8699" t="s">
        <v>424</v>
      </c>
      <c r="P8699" t="s">
        <v>10345</v>
      </c>
    </row>
    <row r="8700" spans="1:16" x14ac:dyDescent="0.25">
      <c r="A8700" t="s">
        <v>2</v>
      </c>
      <c r="B8700" t="s">
        <v>3081</v>
      </c>
      <c r="C8700" t="s">
        <v>18046</v>
      </c>
      <c r="D8700" t="s">
        <v>2360</v>
      </c>
      <c r="E8700" t="s">
        <v>59</v>
      </c>
      <c r="F8700" t="b">
        <v>0</v>
      </c>
      <c r="G8700" t="s">
        <v>65</v>
      </c>
      <c r="H8700" s="1">
        <v>46118.419710648152</v>
      </c>
      <c r="I8700" t="b">
        <v>0</v>
      </c>
      <c r="J8700" t="b">
        <v>1</v>
      </c>
      <c r="K8700" t="s">
        <v>41</v>
      </c>
      <c r="L8700" t="s">
        <v>60</v>
      </c>
      <c r="M8700">
        <v>198000</v>
      </c>
      <c r="N8700"/>
      <c r="O8700" t="s">
        <v>424</v>
      </c>
      <c r="P8700" t="s">
        <v>16535</v>
      </c>
    </row>
    <row r="8701" spans="1:16" x14ac:dyDescent="0.25">
      <c r="A8701" t="s">
        <v>8</v>
      </c>
      <c r="B8701" t="s">
        <v>18047</v>
      </c>
      <c r="C8701" t="s">
        <v>76</v>
      </c>
      <c r="D8701" t="s">
        <v>4526</v>
      </c>
      <c r="E8701" t="s">
        <v>59</v>
      </c>
      <c r="F8701" t="b">
        <v>1</v>
      </c>
      <c r="G8701" t="s">
        <v>19</v>
      </c>
      <c r="H8701" s="1">
        <v>46118.420277777783</v>
      </c>
      <c r="I8701" t="b">
        <v>0</v>
      </c>
      <c r="J8701" t="b">
        <v>0</v>
      </c>
      <c r="K8701" t="s">
        <v>19</v>
      </c>
      <c r="L8701" t="s">
        <v>74</v>
      </c>
      <c r="M8701"/>
      <c r="N8701">
        <v>100</v>
      </c>
      <c r="O8701" t="s">
        <v>1732</v>
      </c>
    </row>
    <row r="8702" spans="1:16" x14ac:dyDescent="0.25">
      <c r="A8702" t="s">
        <v>1</v>
      </c>
      <c r="B8702" t="s">
        <v>6328</v>
      </c>
      <c r="C8702" t="s">
        <v>5497</v>
      </c>
      <c r="D8702" t="s">
        <v>2360</v>
      </c>
      <c r="E8702" t="s">
        <v>59</v>
      </c>
      <c r="F8702" t="b">
        <v>0</v>
      </c>
      <c r="G8702" t="s">
        <v>73</v>
      </c>
      <c r="H8702" s="1">
        <v>46118.420891203707</v>
      </c>
      <c r="I8702" t="b">
        <v>0</v>
      </c>
      <c r="J8702" t="b">
        <v>1</v>
      </c>
      <c r="K8702" t="s">
        <v>41</v>
      </c>
      <c r="L8702" t="s">
        <v>60</v>
      </c>
      <c r="M8702">
        <v>135000</v>
      </c>
      <c r="N8702"/>
      <c r="O8702" t="s">
        <v>424</v>
      </c>
      <c r="P8702" t="s">
        <v>948</v>
      </c>
    </row>
    <row r="8703" spans="1:16" x14ac:dyDescent="0.25">
      <c r="A8703" t="s">
        <v>6</v>
      </c>
      <c r="B8703" t="s">
        <v>1289</v>
      </c>
      <c r="C8703" t="s">
        <v>202</v>
      </c>
      <c r="D8703" t="s">
        <v>4526</v>
      </c>
      <c r="E8703" t="s">
        <v>59</v>
      </c>
      <c r="F8703" t="b">
        <v>0</v>
      </c>
      <c r="G8703" t="s">
        <v>89</v>
      </c>
      <c r="H8703" s="1">
        <v>46118.420972222222</v>
      </c>
      <c r="I8703" t="b">
        <v>0</v>
      </c>
      <c r="J8703" t="b">
        <v>0</v>
      </c>
      <c r="K8703" t="s">
        <v>41</v>
      </c>
      <c r="L8703" t="s">
        <v>60</v>
      </c>
      <c r="M8703">
        <v>165000</v>
      </c>
      <c r="N8703"/>
      <c r="O8703" t="s">
        <v>101</v>
      </c>
      <c r="P8703" t="s">
        <v>916</v>
      </c>
    </row>
    <row r="8704" spans="1:16" x14ac:dyDescent="0.25">
      <c r="A8704" t="s">
        <v>6</v>
      </c>
      <c r="B8704" t="s">
        <v>1289</v>
      </c>
      <c r="C8704" t="s">
        <v>202</v>
      </c>
      <c r="D8704" t="s">
        <v>4526</v>
      </c>
      <c r="E8704" t="s">
        <v>59</v>
      </c>
      <c r="F8704" t="b">
        <v>0</v>
      </c>
      <c r="G8704" t="s">
        <v>68</v>
      </c>
      <c r="H8704" s="1">
        <v>46118.420983796299</v>
      </c>
      <c r="I8704" t="b">
        <v>0</v>
      </c>
      <c r="J8704" t="b">
        <v>0</v>
      </c>
      <c r="K8704" t="s">
        <v>41</v>
      </c>
      <c r="L8704" t="s">
        <v>60</v>
      </c>
      <c r="M8704">
        <v>165000</v>
      </c>
      <c r="N8704"/>
      <c r="O8704" t="s">
        <v>101</v>
      </c>
      <c r="P8704" t="s">
        <v>916</v>
      </c>
    </row>
    <row r="8705" spans="1:16" x14ac:dyDescent="0.25">
      <c r="A8705" t="s">
        <v>5</v>
      </c>
      <c r="B8705" t="s">
        <v>3970</v>
      </c>
      <c r="C8705" t="s">
        <v>185</v>
      </c>
      <c r="D8705" t="s">
        <v>5976</v>
      </c>
      <c r="E8705" t="s">
        <v>59</v>
      </c>
      <c r="F8705" t="b">
        <v>0</v>
      </c>
      <c r="G8705" t="s">
        <v>19</v>
      </c>
      <c r="H8705" s="1">
        <v>46118.421493055554</v>
      </c>
      <c r="I8705" t="b">
        <v>0</v>
      </c>
      <c r="J8705" t="b">
        <v>0</v>
      </c>
      <c r="K8705" t="s">
        <v>19</v>
      </c>
      <c r="L8705" t="s">
        <v>60</v>
      </c>
      <c r="M8705">
        <v>2250000</v>
      </c>
      <c r="N8705"/>
      <c r="O8705" t="s">
        <v>2372</v>
      </c>
      <c r="P8705" t="s">
        <v>18048</v>
      </c>
    </row>
    <row r="8706" spans="1:16" x14ac:dyDescent="0.25">
      <c r="A8706" t="s">
        <v>0</v>
      </c>
      <c r="B8706" t="s">
        <v>18049</v>
      </c>
      <c r="C8706" t="s">
        <v>30</v>
      </c>
      <c r="D8706" t="s">
        <v>4346</v>
      </c>
      <c r="E8706" t="s">
        <v>59</v>
      </c>
      <c r="F8706" t="b">
        <v>0</v>
      </c>
      <c r="G8706" t="s">
        <v>30</v>
      </c>
      <c r="H8706" s="1">
        <v>46118.460972222223</v>
      </c>
      <c r="I8706" t="b">
        <v>1</v>
      </c>
      <c r="J8706" t="b">
        <v>0</v>
      </c>
      <c r="K8706" t="s">
        <v>30</v>
      </c>
      <c r="L8706" t="s">
        <v>74</v>
      </c>
      <c r="M8706"/>
      <c r="N8706">
        <v>3365.5</v>
      </c>
      <c r="O8706" t="s">
        <v>18050</v>
      </c>
    </row>
    <row r="8707" spans="1:16" x14ac:dyDescent="0.25">
      <c r="A8707" t="s">
        <v>0</v>
      </c>
      <c r="B8707" t="s">
        <v>18051</v>
      </c>
      <c r="C8707" t="s">
        <v>76</v>
      </c>
      <c r="D8707" t="s">
        <v>4633</v>
      </c>
      <c r="E8707" t="s">
        <v>132</v>
      </c>
      <c r="F8707" t="b">
        <v>1</v>
      </c>
      <c r="G8707" t="s">
        <v>41</v>
      </c>
      <c r="H8707" s="1">
        <v>46118.461319444446</v>
      </c>
      <c r="I8707" t="b">
        <v>0</v>
      </c>
      <c r="J8707" t="b">
        <v>0</v>
      </c>
      <c r="K8707" t="s">
        <v>41</v>
      </c>
      <c r="L8707" t="s">
        <v>74</v>
      </c>
      <c r="M8707"/>
      <c r="N8707">
        <v>25</v>
      </c>
      <c r="O8707" t="s">
        <v>18052</v>
      </c>
      <c r="P8707" t="s">
        <v>18053</v>
      </c>
    </row>
    <row r="8708" spans="1:16" x14ac:dyDescent="0.25">
      <c r="A8708" t="s">
        <v>2</v>
      </c>
      <c r="B8708" t="s">
        <v>18054</v>
      </c>
      <c r="C8708" t="s">
        <v>5717</v>
      </c>
      <c r="D8708" t="s">
        <v>4346</v>
      </c>
      <c r="E8708" t="s">
        <v>59</v>
      </c>
      <c r="F8708" t="b">
        <v>0</v>
      </c>
      <c r="G8708" t="s">
        <v>19</v>
      </c>
      <c r="H8708" s="1">
        <v>46118.502314814818</v>
      </c>
      <c r="I8708" t="b">
        <v>1</v>
      </c>
      <c r="J8708" t="b">
        <v>0</v>
      </c>
      <c r="K8708" t="s">
        <v>19</v>
      </c>
      <c r="L8708" t="s">
        <v>60</v>
      </c>
      <c r="M8708">
        <v>395499.17499999999</v>
      </c>
      <c r="N8708"/>
      <c r="O8708" t="s">
        <v>18055</v>
      </c>
      <c r="P8708" t="s">
        <v>18056</v>
      </c>
    </row>
    <row r="8709" spans="1:16" x14ac:dyDescent="0.25">
      <c r="A8709" t="s">
        <v>7</v>
      </c>
      <c r="B8709" t="s">
        <v>18057</v>
      </c>
      <c r="C8709" t="s">
        <v>91</v>
      </c>
      <c r="D8709" t="s">
        <v>18058</v>
      </c>
      <c r="E8709" t="s">
        <v>72</v>
      </c>
      <c r="F8709" t="b">
        <v>0</v>
      </c>
      <c r="G8709" t="s">
        <v>41</v>
      </c>
      <c r="H8709" s="1">
        <v>46118.502939814818</v>
      </c>
      <c r="I8709" t="b">
        <v>0</v>
      </c>
      <c r="J8709" t="b">
        <v>1</v>
      </c>
      <c r="K8709" t="s">
        <v>41</v>
      </c>
      <c r="L8709" t="s">
        <v>60</v>
      </c>
      <c r="M8709">
        <v>101730</v>
      </c>
      <c r="N8709"/>
      <c r="O8709" t="s">
        <v>2753</v>
      </c>
      <c r="P8709" t="s">
        <v>233</v>
      </c>
    </row>
    <row r="8710" spans="1:16" x14ac:dyDescent="0.25">
      <c r="A8710" t="s">
        <v>2</v>
      </c>
      <c r="B8710" t="s">
        <v>1755</v>
      </c>
      <c r="C8710" t="s">
        <v>40</v>
      </c>
      <c r="D8710" t="s">
        <v>4526</v>
      </c>
      <c r="E8710" t="s">
        <v>59</v>
      </c>
      <c r="F8710" t="b">
        <v>0</v>
      </c>
      <c r="G8710" t="s">
        <v>40</v>
      </c>
      <c r="H8710" s="1">
        <v>46118.502939814818</v>
      </c>
      <c r="I8710" t="b">
        <v>0</v>
      </c>
      <c r="J8710" t="b">
        <v>0</v>
      </c>
      <c r="K8710" t="s">
        <v>40</v>
      </c>
      <c r="L8710" t="s">
        <v>60</v>
      </c>
      <c r="M8710">
        <v>92500</v>
      </c>
      <c r="N8710"/>
      <c r="O8710" t="s">
        <v>18059</v>
      </c>
      <c r="P8710" t="s">
        <v>4620</v>
      </c>
    </row>
    <row r="8711" spans="1:16" x14ac:dyDescent="0.25">
      <c r="A8711" t="s">
        <v>8</v>
      </c>
      <c r="B8711" t="s">
        <v>18060</v>
      </c>
      <c r="C8711" t="s">
        <v>901</v>
      </c>
      <c r="D8711" t="s">
        <v>4630</v>
      </c>
      <c r="E8711" t="s">
        <v>59</v>
      </c>
      <c r="F8711" t="b">
        <v>0</v>
      </c>
      <c r="G8711" t="s">
        <v>77</v>
      </c>
      <c r="H8711" s="1">
        <v>46118.503032407411</v>
      </c>
      <c r="I8711" t="b">
        <v>0</v>
      </c>
      <c r="J8711" t="b">
        <v>0</v>
      </c>
      <c r="K8711" t="s">
        <v>41</v>
      </c>
      <c r="L8711" t="s">
        <v>60</v>
      </c>
      <c r="M8711">
        <v>204000</v>
      </c>
      <c r="N8711"/>
      <c r="O8711" t="s">
        <v>18061</v>
      </c>
      <c r="P8711" t="s">
        <v>18062</v>
      </c>
    </row>
    <row r="8712" spans="1:16" x14ac:dyDescent="0.25">
      <c r="A8712" t="s">
        <v>8</v>
      </c>
      <c r="B8712" t="s">
        <v>9863</v>
      </c>
      <c r="C8712" t="s">
        <v>13</v>
      </c>
      <c r="D8712" t="s">
        <v>4526</v>
      </c>
      <c r="E8712" t="s">
        <v>59</v>
      </c>
      <c r="F8712" t="b">
        <v>0</v>
      </c>
      <c r="G8712" t="s">
        <v>13</v>
      </c>
      <c r="H8712" s="1">
        <v>46118.504525462973</v>
      </c>
      <c r="I8712" t="b">
        <v>0</v>
      </c>
      <c r="J8712" t="b">
        <v>0</v>
      </c>
      <c r="K8712" t="s">
        <v>13</v>
      </c>
      <c r="L8712" t="s">
        <v>60</v>
      </c>
      <c r="M8712">
        <v>105000</v>
      </c>
      <c r="N8712"/>
      <c r="O8712" t="s">
        <v>9864</v>
      </c>
      <c r="P8712" t="s">
        <v>9865</v>
      </c>
    </row>
    <row r="8713" spans="1:16" x14ac:dyDescent="0.25">
      <c r="A8713" t="s">
        <v>7</v>
      </c>
      <c r="B8713" t="s">
        <v>18063</v>
      </c>
      <c r="C8713" t="s">
        <v>190</v>
      </c>
      <c r="D8713" t="s">
        <v>4526</v>
      </c>
      <c r="E8713" t="s">
        <v>88</v>
      </c>
      <c r="F8713" t="b">
        <v>0</v>
      </c>
      <c r="G8713" t="s">
        <v>73</v>
      </c>
      <c r="H8713" s="1">
        <v>46118.543587962973</v>
      </c>
      <c r="I8713" t="b">
        <v>0</v>
      </c>
      <c r="J8713" t="b">
        <v>1</v>
      </c>
      <c r="K8713" t="s">
        <v>41</v>
      </c>
      <c r="L8713" t="s">
        <v>60</v>
      </c>
      <c r="M8713">
        <v>115000</v>
      </c>
      <c r="N8713"/>
      <c r="O8713" t="s">
        <v>18064</v>
      </c>
      <c r="P8713" t="s">
        <v>18065</v>
      </c>
    </row>
    <row r="8714" spans="1:16" x14ac:dyDescent="0.25">
      <c r="A8714" t="s">
        <v>0</v>
      </c>
      <c r="B8714" t="s">
        <v>18066</v>
      </c>
      <c r="C8714" t="s">
        <v>18035</v>
      </c>
      <c r="D8714" t="s">
        <v>16554</v>
      </c>
      <c r="E8714" t="s">
        <v>59</v>
      </c>
      <c r="F8714" t="b">
        <v>0</v>
      </c>
      <c r="G8714" t="s">
        <v>34</v>
      </c>
      <c r="H8714" s="1">
        <v>46118.545624999999</v>
      </c>
      <c r="I8714" t="b">
        <v>1</v>
      </c>
      <c r="J8714" t="b">
        <v>0</v>
      </c>
      <c r="K8714" t="s">
        <v>34</v>
      </c>
      <c r="L8714" t="s">
        <v>60</v>
      </c>
      <c r="M8714">
        <v>300</v>
      </c>
      <c r="N8714"/>
      <c r="O8714" t="s">
        <v>10582</v>
      </c>
    </row>
    <row r="8715" spans="1:16" x14ac:dyDescent="0.25">
      <c r="A8715" t="s">
        <v>2</v>
      </c>
      <c r="B8715" t="s">
        <v>18067</v>
      </c>
      <c r="C8715" t="s">
        <v>18035</v>
      </c>
      <c r="D8715" t="s">
        <v>16554</v>
      </c>
      <c r="E8715" t="s">
        <v>59</v>
      </c>
      <c r="F8715" t="b">
        <v>0</v>
      </c>
      <c r="G8715" t="s">
        <v>34</v>
      </c>
      <c r="H8715" s="1">
        <v>46118.545624999999</v>
      </c>
      <c r="I8715" t="b">
        <v>0</v>
      </c>
      <c r="J8715" t="b">
        <v>0</v>
      </c>
      <c r="K8715" t="s">
        <v>34</v>
      </c>
      <c r="L8715" t="s">
        <v>60</v>
      </c>
      <c r="M8715">
        <v>300</v>
      </c>
      <c r="N8715"/>
      <c r="O8715" t="s">
        <v>18068</v>
      </c>
    </row>
    <row r="8716" spans="1:16" x14ac:dyDescent="0.25">
      <c r="A8716" t="s">
        <v>2</v>
      </c>
      <c r="B8716" t="s">
        <v>2</v>
      </c>
      <c r="C8716" t="s">
        <v>18035</v>
      </c>
      <c r="D8716" t="s">
        <v>16554</v>
      </c>
      <c r="E8716" t="s">
        <v>59</v>
      </c>
      <c r="F8716" t="b">
        <v>0</v>
      </c>
      <c r="G8716" t="s">
        <v>34</v>
      </c>
      <c r="H8716" s="1">
        <v>46118.545624999999</v>
      </c>
      <c r="I8716" t="b">
        <v>0</v>
      </c>
      <c r="J8716" t="b">
        <v>0</v>
      </c>
      <c r="K8716" t="s">
        <v>34</v>
      </c>
      <c r="L8716" t="s">
        <v>60</v>
      </c>
      <c r="M8716">
        <v>500</v>
      </c>
      <c r="N8716"/>
      <c r="O8716" t="s">
        <v>18069</v>
      </c>
      <c r="P8716" t="s">
        <v>18070</v>
      </c>
    </row>
    <row r="8717" spans="1:16" x14ac:dyDescent="0.25">
      <c r="A8717" t="s">
        <v>2</v>
      </c>
      <c r="B8717" t="s">
        <v>18071</v>
      </c>
      <c r="C8717" t="s">
        <v>18035</v>
      </c>
      <c r="D8717" t="s">
        <v>16554</v>
      </c>
      <c r="E8717" t="s">
        <v>59</v>
      </c>
      <c r="F8717" t="b">
        <v>0</v>
      </c>
      <c r="G8717" t="s">
        <v>34</v>
      </c>
      <c r="H8717" s="1">
        <v>46118.545624999999</v>
      </c>
      <c r="I8717" t="b">
        <v>0</v>
      </c>
      <c r="J8717" t="b">
        <v>0</v>
      </c>
      <c r="K8717" t="s">
        <v>34</v>
      </c>
      <c r="L8717" t="s">
        <v>60</v>
      </c>
      <c r="M8717">
        <v>300</v>
      </c>
      <c r="N8717"/>
      <c r="O8717" t="s">
        <v>18036</v>
      </c>
      <c r="P8717" t="s">
        <v>18072</v>
      </c>
    </row>
    <row r="8718" spans="1:16" x14ac:dyDescent="0.25">
      <c r="A8718" t="s">
        <v>5</v>
      </c>
      <c r="B8718" t="s">
        <v>18073</v>
      </c>
      <c r="C8718" t="s">
        <v>8022</v>
      </c>
      <c r="D8718" t="s">
        <v>16554</v>
      </c>
      <c r="E8718" t="s">
        <v>59</v>
      </c>
      <c r="F8718" t="b">
        <v>0</v>
      </c>
      <c r="G8718" t="s">
        <v>34</v>
      </c>
      <c r="H8718" s="1">
        <v>46118.545624999999</v>
      </c>
      <c r="I8718" t="b">
        <v>0</v>
      </c>
      <c r="J8718" t="b">
        <v>0</v>
      </c>
      <c r="K8718" t="s">
        <v>34</v>
      </c>
      <c r="L8718" t="s">
        <v>60</v>
      </c>
      <c r="M8718">
        <v>300</v>
      </c>
      <c r="N8718"/>
      <c r="O8718" t="s">
        <v>18074</v>
      </c>
      <c r="P8718" t="s">
        <v>7898</v>
      </c>
    </row>
    <row r="8719" spans="1:16" x14ac:dyDescent="0.25">
      <c r="A8719" t="s">
        <v>6</v>
      </c>
      <c r="B8719" t="s">
        <v>18075</v>
      </c>
      <c r="C8719" t="s">
        <v>8022</v>
      </c>
      <c r="D8719" t="s">
        <v>16554</v>
      </c>
      <c r="E8719" t="s">
        <v>59</v>
      </c>
      <c r="F8719" t="b">
        <v>0</v>
      </c>
      <c r="G8719" t="s">
        <v>34</v>
      </c>
      <c r="H8719" s="1">
        <v>46118.545624999999</v>
      </c>
      <c r="I8719" t="b">
        <v>0</v>
      </c>
      <c r="J8719" t="b">
        <v>0</v>
      </c>
      <c r="K8719" t="s">
        <v>34</v>
      </c>
      <c r="L8719" t="s">
        <v>60</v>
      </c>
      <c r="M8719">
        <v>400</v>
      </c>
      <c r="N8719"/>
      <c r="O8719" t="s">
        <v>18076</v>
      </c>
      <c r="P8719" t="s">
        <v>85</v>
      </c>
    </row>
    <row r="8720" spans="1:16" x14ac:dyDescent="0.25">
      <c r="A8720" t="s">
        <v>1</v>
      </c>
      <c r="B8720" t="s">
        <v>1</v>
      </c>
      <c r="C8720" t="s">
        <v>326</v>
      </c>
      <c r="D8720" t="s">
        <v>482</v>
      </c>
      <c r="E8720" t="s">
        <v>88</v>
      </c>
      <c r="F8720" t="b">
        <v>0</v>
      </c>
      <c r="G8720" t="s">
        <v>77</v>
      </c>
      <c r="H8720" s="1">
        <v>46118.545798611107</v>
      </c>
      <c r="I8720" t="b">
        <v>0</v>
      </c>
      <c r="J8720" t="b">
        <v>1</v>
      </c>
      <c r="K8720" t="s">
        <v>41</v>
      </c>
      <c r="L8720" t="s">
        <v>74</v>
      </c>
      <c r="M8720"/>
      <c r="N8720">
        <v>57.5</v>
      </c>
      <c r="O8720" t="s">
        <v>7142</v>
      </c>
      <c r="P8720" t="s">
        <v>18077</v>
      </c>
    </row>
    <row r="8721" spans="1:16" x14ac:dyDescent="0.25">
      <c r="A8721" t="s">
        <v>1</v>
      </c>
      <c r="B8721" t="s">
        <v>1</v>
      </c>
      <c r="C8721" t="s">
        <v>326</v>
      </c>
      <c r="D8721" t="s">
        <v>482</v>
      </c>
      <c r="E8721" t="s">
        <v>88</v>
      </c>
      <c r="F8721" t="b">
        <v>0</v>
      </c>
      <c r="G8721" t="s">
        <v>89</v>
      </c>
      <c r="H8721" s="1">
        <v>46118.545914351853</v>
      </c>
      <c r="I8721" t="b">
        <v>0</v>
      </c>
      <c r="J8721" t="b">
        <v>1</v>
      </c>
      <c r="K8721" t="s">
        <v>41</v>
      </c>
      <c r="L8721" t="s">
        <v>74</v>
      </c>
      <c r="M8721"/>
      <c r="N8721">
        <v>57.5</v>
      </c>
      <c r="O8721" t="s">
        <v>7142</v>
      </c>
      <c r="P8721" t="s">
        <v>891</v>
      </c>
    </row>
    <row r="8722" spans="1:16" x14ac:dyDescent="0.25">
      <c r="A8722" t="s">
        <v>0</v>
      </c>
      <c r="B8722" t="s">
        <v>18078</v>
      </c>
      <c r="C8722" t="s">
        <v>97</v>
      </c>
      <c r="D8722" t="s">
        <v>4526</v>
      </c>
      <c r="E8722" t="s">
        <v>59</v>
      </c>
      <c r="F8722" t="b">
        <v>0</v>
      </c>
      <c r="G8722" t="s">
        <v>89</v>
      </c>
      <c r="H8722" s="1">
        <v>46118.585243055553</v>
      </c>
      <c r="I8722" t="b">
        <v>0</v>
      </c>
      <c r="J8722" t="b">
        <v>1</v>
      </c>
      <c r="K8722" t="s">
        <v>41</v>
      </c>
      <c r="L8722" t="s">
        <v>60</v>
      </c>
      <c r="M8722">
        <v>140000</v>
      </c>
      <c r="N8722"/>
      <c r="O8722" t="s">
        <v>482</v>
      </c>
      <c r="P8722" t="s">
        <v>2503</v>
      </c>
    </row>
    <row r="8723" spans="1:16" x14ac:dyDescent="0.25">
      <c r="A8723" t="s">
        <v>0</v>
      </c>
      <c r="B8723" t="s">
        <v>18079</v>
      </c>
      <c r="C8723" t="s">
        <v>198</v>
      </c>
      <c r="D8723" t="s">
        <v>4526</v>
      </c>
      <c r="E8723" t="s">
        <v>88</v>
      </c>
      <c r="F8723" t="b">
        <v>0</v>
      </c>
      <c r="G8723" t="s">
        <v>41</v>
      </c>
      <c r="H8723" s="1">
        <v>46118.586296296293</v>
      </c>
      <c r="I8723" t="b">
        <v>0</v>
      </c>
      <c r="J8723" t="b">
        <v>1</v>
      </c>
      <c r="K8723" t="s">
        <v>41</v>
      </c>
      <c r="L8723" t="s">
        <v>60</v>
      </c>
      <c r="M8723">
        <v>60000</v>
      </c>
      <c r="N8723"/>
      <c r="O8723" t="s">
        <v>1459</v>
      </c>
      <c r="P8723" t="s">
        <v>462</v>
      </c>
    </row>
    <row r="8724" spans="1:16" x14ac:dyDescent="0.25">
      <c r="A8724" t="s">
        <v>1</v>
      </c>
      <c r="B8724" t="s">
        <v>390</v>
      </c>
      <c r="C8724" t="s">
        <v>999</v>
      </c>
      <c r="D8724" t="s">
        <v>4346</v>
      </c>
      <c r="E8724" t="s">
        <v>88</v>
      </c>
      <c r="F8724" t="b">
        <v>0</v>
      </c>
      <c r="G8724" t="s">
        <v>77</v>
      </c>
      <c r="H8724" s="1">
        <v>46118.587465277778</v>
      </c>
      <c r="I8724" t="b">
        <v>1</v>
      </c>
      <c r="J8724" t="b">
        <v>0</v>
      </c>
      <c r="K8724" t="s">
        <v>41</v>
      </c>
      <c r="L8724" t="s">
        <v>74</v>
      </c>
      <c r="M8724"/>
      <c r="N8724">
        <v>75</v>
      </c>
      <c r="O8724" t="s">
        <v>10391</v>
      </c>
      <c r="P8724" t="s">
        <v>18080</v>
      </c>
    </row>
    <row r="8725" spans="1:16" x14ac:dyDescent="0.25">
      <c r="A8725" t="s">
        <v>1</v>
      </c>
      <c r="B8725" t="s">
        <v>390</v>
      </c>
      <c r="C8725" t="s">
        <v>999</v>
      </c>
      <c r="D8725" t="s">
        <v>4346</v>
      </c>
      <c r="E8725" t="s">
        <v>88</v>
      </c>
      <c r="F8725" t="b">
        <v>0</v>
      </c>
      <c r="G8725" t="s">
        <v>89</v>
      </c>
      <c r="H8725" s="1">
        <v>46118.587534722217</v>
      </c>
      <c r="I8725" t="b">
        <v>1</v>
      </c>
      <c r="J8725" t="b">
        <v>0</v>
      </c>
      <c r="K8725" t="s">
        <v>41</v>
      </c>
      <c r="L8725" t="s">
        <v>74</v>
      </c>
      <c r="M8725"/>
      <c r="N8725">
        <v>75</v>
      </c>
      <c r="O8725" t="s">
        <v>10391</v>
      </c>
      <c r="P8725" t="s">
        <v>18080</v>
      </c>
    </row>
    <row r="8726" spans="1:16" x14ac:dyDescent="0.25">
      <c r="A8726" t="s">
        <v>0</v>
      </c>
      <c r="B8726" t="s">
        <v>18081</v>
      </c>
      <c r="C8726" t="s">
        <v>1002</v>
      </c>
      <c r="D8726" t="s">
        <v>4526</v>
      </c>
      <c r="E8726" t="s">
        <v>59</v>
      </c>
      <c r="F8726" t="b">
        <v>0</v>
      </c>
      <c r="G8726" t="s">
        <v>65</v>
      </c>
      <c r="H8726" s="1">
        <v>46118.626932870371</v>
      </c>
      <c r="I8726" t="b">
        <v>1</v>
      </c>
      <c r="J8726" t="b">
        <v>0</v>
      </c>
      <c r="K8726" t="s">
        <v>41</v>
      </c>
      <c r="L8726" t="s">
        <v>74</v>
      </c>
      <c r="M8726"/>
      <c r="N8726">
        <v>60</v>
      </c>
      <c r="O8726" t="s">
        <v>13411</v>
      </c>
      <c r="P8726" t="s">
        <v>18082</v>
      </c>
    </row>
    <row r="8727" spans="1:16" x14ac:dyDescent="0.25">
      <c r="A8727" t="s">
        <v>0</v>
      </c>
      <c r="B8727" t="s">
        <v>18083</v>
      </c>
      <c r="C8727" t="s">
        <v>33</v>
      </c>
      <c r="D8727" t="s">
        <v>16554</v>
      </c>
      <c r="E8727" t="s">
        <v>59</v>
      </c>
      <c r="F8727" t="b">
        <v>0</v>
      </c>
      <c r="G8727" t="s">
        <v>33</v>
      </c>
      <c r="H8727" s="1">
        <v>46118.62777777778</v>
      </c>
      <c r="I8727" t="b">
        <v>1</v>
      </c>
      <c r="J8727" t="b">
        <v>0</v>
      </c>
      <c r="K8727" t="s">
        <v>33</v>
      </c>
      <c r="L8727" t="s">
        <v>60</v>
      </c>
      <c r="M8727">
        <v>100</v>
      </c>
      <c r="N8727"/>
      <c r="O8727" t="s">
        <v>18084</v>
      </c>
    </row>
    <row r="8728" spans="1:16" x14ac:dyDescent="0.25">
      <c r="A8728" t="s">
        <v>0</v>
      </c>
      <c r="B8728" t="s">
        <v>18085</v>
      </c>
      <c r="C8728" t="s">
        <v>330</v>
      </c>
      <c r="D8728" t="s">
        <v>4346</v>
      </c>
      <c r="E8728" t="s">
        <v>232</v>
      </c>
      <c r="F8728" t="b">
        <v>0</v>
      </c>
      <c r="G8728" t="s">
        <v>41</v>
      </c>
      <c r="H8728" s="1">
        <v>46118.627939814818</v>
      </c>
      <c r="I8728" t="b">
        <v>0</v>
      </c>
      <c r="J8728" t="b">
        <v>0</v>
      </c>
      <c r="K8728" t="s">
        <v>41</v>
      </c>
      <c r="L8728" t="s">
        <v>74</v>
      </c>
      <c r="M8728"/>
      <c r="N8728">
        <v>52.5</v>
      </c>
      <c r="O8728" t="s">
        <v>18086</v>
      </c>
      <c r="P8728" t="s">
        <v>1321</v>
      </c>
    </row>
    <row r="8729" spans="1:16" x14ac:dyDescent="0.25">
      <c r="A8729" t="s">
        <v>8</v>
      </c>
      <c r="B8729" t="s">
        <v>8</v>
      </c>
      <c r="C8729" t="s">
        <v>12018</v>
      </c>
      <c r="D8729" t="s">
        <v>4526</v>
      </c>
      <c r="E8729" t="s">
        <v>59</v>
      </c>
      <c r="F8729" t="b">
        <v>0</v>
      </c>
      <c r="G8729" t="s">
        <v>65</v>
      </c>
      <c r="H8729" s="1">
        <v>46118.628078703703</v>
      </c>
      <c r="I8729" t="b">
        <v>0</v>
      </c>
      <c r="J8729" t="b">
        <v>0</v>
      </c>
      <c r="K8729" t="s">
        <v>41</v>
      </c>
      <c r="L8729" t="s">
        <v>60</v>
      </c>
      <c r="M8729">
        <v>161000</v>
      </c>
      <c r="N8729"/>
      <c r="O8729" t="s">
        <v>18087</v>
      </c>
      <c r="P8729" t="s">
        <v>18088</v>
      </c>
    </row>
    <row r="8730" spans="1:16" x14ac:dyDescent="0.25">
      <c r="A8730" t="s">
        <v>2</v>
      </c>
      <c r="B8730" t="s">
        <v>18089</v>
      </c>
      <c r="C8730" t="s">
        <v>198</v>
      </c>
      <c r="D8730" t="s">
        <v>4526</v>
      </c>
      <c r="E8730" t="s">
        <v>88</v>
      </c>
      <c r="F8730" t="b">
        <v>0</v>
      </c>
      <c r="G8730" t="s">
        <v>41</v>
      </c>
      <c r="H8730" s="1">
        <v>46118.62908564815</v>
      </c>
      <c r="I8730" t="b">
        <v>0</v>
      </c>
      <c r="J8730" t="b">
        <v>0</v>
      </c>
      <c r="K8730" t="s">
        <v>41</v>
      </c>
      <c r="L8730" t="s">
        <v>74</v>
      </c>
      <c r="M8730"/>
      <c r="N8730">
        <v>75</v>
      </c>
      <c r="O8730" t="s">
        <v>806</v>
      </c>
      <c r="P8730" t="s">
        <v>18090</v>
      </c>
    </row>
    <row r="8731" spans="1:16" x14ac:dyDescent="0.25">
      <c r="A8731" t="s">
        <v>0</v>
      </c>
      <c r="B8731" t="s">
        <v>18091</v>
      </c>
      <c r="C8731" t="s">
        <v>112</v>
      </c>
      <c r="D8731" t="s">
        <v>4526</v>
      </c>
      <c r="E8731" t="s">
        <v>59</v>
      </c>
      <c r="F8731" t="b">
        <v>0</v>
      </c>
      <c r="G8731" t="s">
        <v>65</v>
      </c>
      <c r="H8731" s="1">
        <v>46118.668553240743</v>
      </c>
      <c r="I8731" t="b">
        <v>1</v>
      </c>
      <c r="J8731" t="b">
        <v>1</v>
      </c>
      <c r="K8731" t="s">
        <v>41</v>
      </c>
      <c r="L8731" t="s">
        <v>60</v>
      </c>
      <c r="M8731">
        <v>164125</v>
      </c>
      <c r="N8731"/>
      <c r="O8731" t="s">
        <v>8556</v>
      </c>
      <c r="P8731" t="s">
        <v>2319</v>
      </c>
    </row>
    <row r="8732" spans="1:16" x14ac:dyDescent="0.25">
      <c r="A8732" t="s">
        <v>0</v>
      </c>
      <c r="B8732" t="s">
        <v>18092</v>
      </c>
      <c r="C8732" t="s">
        <v>112</v>
      </c>
      <c r="D8732" t="s">
        <v>5440</v>
      </c>
      <c r="E8732" t="s">
        <v>59</v>
      </c>
      <c r="F8732" t="b">
        <v>0</v>
      </c>
      <c r="G8732" t="s">
        <v>65</v>
      </c>
      <c r="H8732" s="1">
        <v>46118.668564814812</v>
      </c>
      <c r="I8732" t="b">
        <v>0</v>
      </c>
      <c r="J8732" t="b">
        <v>0</v>
      </c>
      <c r="K8732" t="s">
        <v>41</v>
      </c>
      <c r="L8732" t="s">
        <v>60</v>
      </c>
      <c r="M8732">
        <v>70000</v>
      </c>
      <c r="N8732"/>
      <c r="O8732" t="s">
        <v>18093</v>
      </c>
      <c r="P8732" t="s">
        <v>714</v>
      </c>
    </row>
    <row r="8733" spans="1:16" x14ac:dyDescent="0.25">
      <c r="A8733" t="s">
        <v>0</v>
      </c>
      <c r="B8733" t="s">
        <v>3932</v>
      </c>
      <c r="C8733" t="s">
        <v>12347</v>
      </c>
      <c r="D8733" t="s">
        <v>4526</v>
      </c>
      <c r="E8733" t="s">
        <v>59</v>
      </c>
      <c r="F8733" t="b">
        <v>0</v>
      </c>
      <c r="G8733" t="s">
        <v>68</v>
      </c>
      <c r="H8733" s="1">
        <v>46118.668645833342</v>
      </c>
      <c r="I8733" t="b">
        <v>0</v>
      </c>
      <c r="J8733" t="b">
        <v>0</v>
      </c>
      <c r="K8733" t="s">
        <v>41</v>
      </c>
      <c r="L8733" t="s">
        <v>60</v>
      </c>
      <c r="M8733">
        <v>95000</v>
      </c>
      <c r="N8733"/>
      <c r="O8733" t="s">
        <v>155</v>
      </c>
    </row>
    <row r="8734" spans="1:16" x14ac:dyDescent="0.25">
      <c r="A8734" t="s">
        <v>0</v>
      </c>
      <c r="B8734" t="s">
        <v>18094</v>
      </c>
      <c r="C8734" t="s">
        <v>41</v>
      </c>
      <c r="D8734" t="s">
        <v>4526</v>
      </c>
      <c r="E8734" t="s">
        <v>59</v>
      </c>
      <c r="F8734" t="b">
        <v>0</v>
      </c>
      <c r="G8734" t="s">
        <v>41</v>
      </c>
      <c r="H8734" s="1">
        <v>46118.669629629629</v>
      </c>
      <c r="I8734" t="b">
        <v>1</v>
      </c>
      <c r="J8734" t="b">
        <v>1</v>
      </c>
      <c r="K8734" t="s">
        <v>41</v>
      </c>
      <c r="L8734" t="s">
        <v>60</v>
      </c>
      <c r="M8734">
        <v>164125</v>
      </c>
      <c r="N8734"/>
      <c r="O8734" t="s">
        <v>8556</v>
      </c>
      <c r="P8734" t="s">
        <v>3000</v>
      </c>
    </row>
    <row r="8735" spans="1:16" x14ac:dyDescent="0.25">
      <c r="A8735" t="s">
        <v>5</v>
      </c>
      <c r="B8735" t="s">
        <v>3416</v>
      </c>
      <c r="C8735" t="s">
        <v>112</v>
      </c>
      <c r="D8735" t="s">
        <v>5440</v>
      </c>
      <c r="E8735" t="s">
        <v>59</v>
      </c>
      <c r="F8735" t="b">
        <v>0</v>
      </c>
      <c r="G8735" t="s">
        <v>65</v>
      </c>
      <c r="H8735" s="1">
        <v>46118.67082175926</v>
      </c>
      <c r="I8735" t="b">
        <v>1</v>
      </c>
      <c r="J8735" t="b">
        <v>1</v>
      </c>
      <c r="K8735" t="s">
        <v>41</v>
      </c>
      <c r="L8735" t="s">
        <v>60</v>
      </c>
      <c r="M8735">
        <v>186000</v>
      </c>
      <c r="N8735"/>
      <c r="O8735" t="s">
        <v>1795</v>
      </c>
      <c r="P8735" t="s">
        <v>18095</v>
      </c>
    </row>
    <row r="8736" spans="1:16" x14ac:dyDescent="0.25">
      <c r="A8736" t="s">
        <v>5</v>
      </c>
      <c r="B8736" t="s">
        <v>3416</v>
      </c>
      <c r="C8736" t="s">
        <v>112</v>
      </c>
      <c r="D8736" t="s">
        <v>5440</v>
      </c>
      <c r="E8736" t="s">
        <v>59</v>
      </c>
      <c r="F8736" t="b">
        <v>0</v>
      </c>
      <c r="G8736" t="s">
        <v>89</v>
      </c>
      <c r="H8736" s="1">
        <v>46118.670914351853</v>
      </c>
      <c r="I8736" t="b">
        <v>1</v>
      </c>
      <c r="J8736" t="b">
        <v>1</v>
      </c>
      <c r="K8736" t="s">
        <v>41</v>
      </c>
      <c r="L8736" t="s">
        <v>60</v>
      </c>
      <c r="M8736">
        <v>186000</v>
      </c>
      <c r="N8736"/>
      <c r="O8736" t="s">
        <v>1795</v>
      </c>
      <c r="P8736" t="s">
        <v>18095</v>
      </c>
    </row>
    <row r="8737" spans="1:16" x14ac:dyDescent="0.25">
      <c r="A8737" t="s">
        <v>0</v>
      </c>
      <c r="B8737" t="s">
        <v>18096</v>
      </c>
      <c r="C8737" t="s">
        <v>165</v>
      </c>
      <c r="D8737" t="s">
        <v>4526</v>
      </c>
      <c r="E8737" t="s">
        <v>88</v>
      </c>
      <c r="F8737" t="b">
        <v>0</v>
      </c>
      <c r="G8737" t="s">
        <v>73</v>
      </c>
      <c r="H8737" s="1">
        <v>46118.710219907407</v>
      </c>
      <c r="I8737" t="b">
        <v>0</v>
      </c>
      <c r="J8737" t="b">
        <v>0</v>
      </c>
      <c r="K8737" t="s">
        <v>41</v>
      </c>
      <c r="L8737" t="s">
        <v>74</v>
      </c>
      <c r="M8737"/>
      <c r="N8737">
        <v>27</v>
      </c>
      <c r="O8737" t="s">
        <v>542</v>
      </c>
      <c r="P8737" t="s">
        <v>18097</v>
      </c>
    </row>
    <row r="8738" spans="1:16" x14ac:dyDescent="0.25">
      <c r="A8738" t="s">
        <v>3</v>
      </c>
      <c r="B8738" t="s">
        <v>18098</v>
      </c>
      <c r="C8738" t="s">
        <v>1131</v>
      </c>
      <c r="D8738" t="s">
        <v>4346</v>
      </c>
      <c r="F8738" t="b">
        <v>0</v>
      </c>
      <c r="G8738" t="s">
        <v>89</v>
      </c>
      <c r="H8738" s="1">
        <v>46118.710219907407</v>
      </c>
      <c r="I8738" t="b">
        <v>0</v>
      </c>
      <c r="J8738" t="b">
        <v>0</v>
      </c>
      <c r="K8738" t="s">
        <v>41</v>
      </c>
      <c r="L8738" t="s">
        <v>74</v>
      </c>
      <c r="M8738"/>
      <c r="N8738">
        <v>49.5</v>
      </c>
      <c r="O8738" t="s">
        <v>18099</v>
      </c>
      <c r="P8738" t="s">
        <v>17401</v>
      </c>
    </row>
    <row r="8739" spans="1:16" x14ac:dyDescent="0.25">
      <c r="A8739" t="s">
        <v>3</v>
      </c>
      <c r="B8739" t="s">
        <v>1631</v>
      </c>
      <c r="C8739" t="s">
        <v>79</v>
      </c>
      <c r="D8739" t="s">
        <v>4526</v>
      </c>
      <c r="E8739" t="s">
        <v>88</v>
      </c>
      <c r="F8739" t="b">
        <v>0</v>
      </c>
      <c r="G8739" t="s">
        <v>77</v>
      </c>
      <c r="H8739" s="1">
        <v>46118.710219907407</v>
      </c>
      <c r="I8739" t="b">
        <v>1</v>
      </c>
      <c r="J8739" t="b">
        <v>0</v>
      </c>
      <c r="K8739" t="s">
        <v>41</v>
      </c>
      <c r="L8739" t="s">
        <v>74</v>
      </c>
      <c r="M8739"/>
      <c r="N8739">
        <v>37.96</v>
      </c>
      <c r="O8739" t="s">
        <v>441</v>
      </c>
      <c r="P8739" t="s">
        <v>1697</v>
      </c>
    </row>
    <row r="8740" spans="1:16" x14ac:dyDescent="0.25">
      <c r="A8740" t="s">
        <v>0</v>
      </c>
      <c r="B8740" t="s">
        <v>18100</v>
      </c>
      <c r="C8740" t="s">
        <v>165</v>
      </c>
      <c r="D8740" t="s">
        <v>4526</v>
      </c>
      <c r="E8740" t="s">
        <v>59</v>
      </c>
      <c r="F8740" t="b">
        <v>0</v>
      </c>
      <c r="G8740" t="s">
        <v>73</v>
      </c>
      <c r="H8740" s="1">
        <v>46118.710219907407</v>
      </c>
      <c r="I8740" t="b">
        <v>1</v>
      </c>
      <c r="J8740" t="b">
        <v>1</v>
      </c>
      <c r="K8740" t="s">
        <v>41</v>
      </c>
      <c r="L8740" t="s">
        <v>60</v>
      </c>
      <c r="M8740">
        <v>97000</v>
      </c>
      <c r="N8740"/>
      <c r="O8740" t="s">
        <v>8556</v>
      </c>
      <c r="P8740" t="s">
        <v>18101</v>
      </c>
    </row>
    <row r="8741" spans="1:16" x14ac:dyDescent="0.25">
      <c r="A8741" t="s">
        <v>3</v>
      </c>
      <c r="B8741" t="s">
        <v>2264</v>
      </c>
      <c r="C8741" t="s">
        <v>240</v>
      </c>
      <c r="D8741" t="s">
        <v>2360</v>
      </c>
      <c r="E8741" t="s">
        <v>88</v>
      </c>
      <c r="F8741" t="b">
        <v>0</v>
      </c>
      <c r="G8741" t="s">
        <v>65</v>
      </c>
      <c r="H8741" s="1">
        <v>46118.710266203707</v>
      </c>
      <c r="I8741" t="b">
        <v>0</v>
      </c>
      <c r="J8741" t="b">
        <v>1</v>
      </c>
      <c r="K8741" t="s">
        <v>41</v>
      </c>
      <c r="L8741" t="s">
        <v>74</v>
      </c>
      <c r="M8741"/>
      <c r="N8741">
        <v>23.5</v>
      </c>
      <c r="O8741" t="s">
        <v>299</v>
      </c>
      <c r="P8741" t="s">
        <v>18102</v>
      </c>
    </row>
    <row r="8742" spans="1:16" x14ac:dyDescent="0.25">
      <c r="A8742" t="s">
        <v>1</v>
      </c>
      <c r="B8742" t="s">
        <v>5698</v>
      </c>
      <c r="C8742" t="s">
        <v>104</v>
      </c>
      <c r="D8742" t="s">
        <v>4526</v>
      </c>
      <c r="E8742" t="s">
        <v>88</v>
      </c>
      <c r="F8742" t="b">
        <v>0</v>
      </c>
      <c r="G8742" t="s">
        <v>65</v>
      </c>
      <c r="H8742" s="1">
        <v>46118.712557870371</v>
      </c>
      <c r="I8742" t="b">
        <v>1</v>
      </c>
      <c r="J8742" t="b">
        <v>0</v>
      </c>
      <c r="K8742" t="s">
        <v>41</v>
      </c>
      <c r="L8742" t="s">
        <v>74</v>
      </c>
      <c r="M8742"/>
      <c r="N8742">
        <v>50</v>
      </c>
      <c r="O8742" t="s">
        <v>2944</v>
      </c>
      <c r="P8742" t="s">
        <v>18103</v>
      </c>
    </row>
    <row r="8743" spans="1:16" x14ac:dyDescent="0.25">
      <c r="A8743" t="s">
        <v>1</v>
      </c>
      <c r="B8743" t="s">
        <v>5698</v>
      </c>
      <c r="C8743" t="s">
        <v>104</v>
      </c>
      <c r="D8743" t="s">
        <v>4526</v>
      </c>
      <c r="E8743" t="s">
        <v>88</v>
      </c>
      <c r="F8743" t="b">
        <v>0</v>
      </c>
      <c r="G8743" t="s">
        <v>77</v>
      </c>
      <c r="H8743" s="1">
        <v>46118.712592592587</v>
      </c>
      <c r="I8743" t="b">
        <v>1</v>
      </c>
      <c r="J8743" t="b">
        <v>0</v>
      </c>
      <c r="K8743" t="s">
        <v>41</v>
      </c>
      <c r="L8743" t="s">
        <v>74</v>
      </c>
      <c r="M8743"/>
      <c r="N8743">
        <v>50</v>
      </c>
      <c r="O8743" t="s">
        <v>2944</v>
      </c>
      <c r="P8743" t="s">
        <v>18103</v>
      </c>
    </row>
    <row r="8744" spans="1:16" x14ac:dyDescent="0.25">
      <c r="A8744" t="s">
        <v>8</v>
      </c>
      <c r="B8744" t="s">
        <v>18104</v>
      </c>
      <c r="C8744" t="s">
        <v>2031</v>
      </c>
      <c r="D8744" t="s">
        <v>4526</v>
      </c>
      <c r="E8744" t="s">
        <v>59</v>
      </c>
      <c r="F8744" t="b">
        <v>0</v>
      </c>
      <c r="G8744" t="s">
        <v>77</v>
      </c>
      <c r="H8744" s="1">
        <v>46118.753009259257</v>
      </c>
      <c r="I8744" t="b">
        <v>0</v>
      </c>
      <c r="J8744" t="b">
        <v>1</v>
      </c>
      <c r="K8744" t="s">
        <v>41</v>
      </c>
      <c r="L8744" t="s">
        <v>60</v>
      </c>
      <c r="M8744">
        <v>122000</v>
      </c>
      <c r="N8744"/>
      <c r="O8744" t="s">
        <v>18105</v>
      </c>
      <c r="P8744" t="s">
        <v>18106</v>
      </c>
    </row>
    <row r="8745" spans="1:16" x14ac:dyDescent="0.25">
      <c r="A8745" t="s">
        <v>8</v>
      </c>
      <c r="B8745" t="s">
        <v>18107</v>
      </c>
      <c r="C8745" t="s">
        <v>165</v>
      </c>
      <c r="D8745" t="s">
        <v>4526</v>
      </c>
      <c r="E8745" t="s">
        <v>88</v>
      </c>
      <c r="F8745" t="b">
        <v>0</v>
      </c>
      <c r="G8745" t="s">
        <v>73</v>
      </c>
      <c r="H8745" s="1">
        <v>46118.75304398148</v>
      </c>
      <c r="I8745" t="b">
        <v>0</v>
      </c>
      <c r="J8745" t="b">
        <v>0</v>
      </c>
      <c r="K8745" t="s">
        <v>41</v>
      </c>
      <c r="L8745" t="s">
        <v>74</v>
      </c>
      <c r="M8745"/>
      <c r="N8745">
        <v>52.57</v>
      </c>
      <c r="O8745" t="s">
        <v>3605</v>
      </c>
      <c r="P8745" t="s">
        <v>18108</v>
      </c>
    </row>
    <row r="8746" spans="1:16" x14ac:dyDescent="0.25">
      <c r="A8746" t="s">
        <v>1</v>
      </c>
      <c r="B8746" t="s">
        <v>18109</v>
      </c>
      <c r="C8746" t="s">
        <v>1122</v>
      </c>
      <c r="D8746" t="s">
        <v>4526</v>
      </c>
      <c r="E8746" t="s">
        <v>59</v>
      </c>
      <c r="F8746" t="b">
        <v>0</v>
      </c>
      <c r="G8746" t="s">
        <v>65</v>
      </c>
      <c r="H8746" s="1">
        <v>46118.754155092603</v>
      </c>
      <c r="I8746" t="b">
        <v>0</v>
      </c>
      <c r="J8746" t="b">
        <v>1</v>
      </c>
      <c r="K8746" t="s">
        <v>41</v>
      </c>
      <c r="L8746" t="s">
        <v>60</v>
      </c>
      <c r="M8746">
        <v>87500</v>
      </c>
      <c r="N8746"/>
      <c r="O8746" t="s">
        <v>18110</v>
      </c>
      <c r="P8746" t="s">
        <v>85</v>
      </c>
    </row>
    <row r="8747" spans="1:16" x14ac:dyDescent="0.25">
      <c r="A8747" t="s">
        <v>1</v>
      </c>
      <c r="B8747" t="s">
        <v>18109</v>
      </c>
      <c r="C8747" t="s">
        <v>1122</v>
      </c>
      <c r="D8747" t="s">
        <v>4526</v>
      </c>
      <c r="E8747" t="s">
        <v>59</v>
      </c>
      <c r="F8747" t="b">
        <v>0</v>
      </c>
      <c r="G8747" t="s">
        <v>89</v>
      </c>
      <c r="H8747" s="1">
        <v>46118.754247685189</v>
      </c>
      <c r="I8747" t="b">
        <v>0</v>
      </c>
      <c r="J8747" t="b">
        <v>1</v>
      </c>
      <c r="K8747" t="s">
        <v>41</v>
      </c>
      <c r="L8747" t="s">
        <v>60</v>
      </c>
      <c r="M8747">
        <v>87500</v>
      </c>
      <c r="N8747"/>
      <c r="O8747" t="s">
        <v>18110</v>
      </c>
      <c r="P8747" t="s">
        <v>85</v>
      </c>
    </row>
    <row r="8748" spans="1:16" x14ac:dyDescent="0.25">
      <c r="A8748" t="s">
        <v>8</v>
      </c>
      <c r="B8748" t="s">
        <v>18104</v>
      </c>
      <c r="C8748" t="s">
        <v>2031</v>
      </c>
      <c r="D8748" t="s">
        <v>4526</v>
      </c>
      <c r="E8748" t="s">
        <v>59</v>
      </c>
      <c r="F8748" t="b">
        <v>0</v>
      </c>
      <c r="G8748" t="s">
        <v>68</v>
      </c>
      <c r="H8748" s="1">
        <v>46118.754305555558</v>
      </c>
      <c r="I8748" t="b">
        <v>0</v>
      </c>
      <c r="J8748" t="b">
        <v>1</v>
      </c>
      <c r="K8748" t="s">
        <v>41</v>
      </c>
      <c r="L8748" t="s">
        <v>60</v>
      </c>
      <c r="M8748">
        <v>122000</v>
      </c>
      <c r="N8748"/>
      <c r="O8748" t="s">
        <v>18105</v>
      </c>
      <c r="P8748" t="s">
        <v>18111</v>
      </c>
    </row>
    <row r="8749" spans="1:16" x14ac:dyDescent="0.25">
      <c r="A8749" t="s">
        <v>8</v>
      </c>
      <c r="B8749" t="s">
        <v>18104</v>
      </c>
      <c r="C8749" t="s">
        <v>650</v>
      </c>
      <c r="D8749" t="s">
        <v>4526</v>
      </c>
      <c r="E8749" t="s">
        <v>59</v>
      </c>
      <c r="F8749" t="b">
        <v>0</v>
      </c>
      <c r="G8749" t="s">
        <v>68</v>
      </c>
      <c r="H8749" s="1">
        <v>46118.754305555558</v>
      </c>
      <c r="I8749" t="b">
        <v>0</v>
      </c>
      <c r="J8749" t="b">
        <v>1</v>
      </c>
      <c r="K8749" t="s">
        <v>41</v>
      </c>
      <c r="L8749" t="s">
        <v>60</v>
      </c>
      <c r="M8749">
        <v>122000</v>
      </c>
      <c r="N8749"/>
      <c r="O8749" t="s">
        <v>18105</v>
      </c>
      <c r="P8749" t="s">
        <v>18111</v>
      </c>
    </row>
    <row r="8750" spans="1:16" x14ac:dyDescent="0.25">
      <c r="A8750" t="s">
        <v>5</v>
      </c>
      <c r="B8750" t="s">
        <v>18112</v>
      </c>
      <c r="C8750" t="s">
        <v>3216</v>
      </c>
      <c r="D8750" t="s">
        <v>4346</v>
      </c>
      <c r="E8750" t="s">
        <v>59</v>
      </c>
      <c r="F8750" t="b">
        <v>0</v>
      </c>
      <c r="G8750" t="s">
        <v>13</v>
      </c>
      <c r="H8750" s="1">
        <v>46118.754479166673</v>
      </c>
      <c r="I8750" t="b">
        <v>1</v>
      </c>
      <c r="J8750" t="b">
        <v>0</v>
      </c>
      <c r="K8750" t="s">
        <v>13</v>
      </c>
      <c r="L8750" t="s">
        <v>60</v>
      </c>
      <c r="M8750">
        <v>120000</v>
      </c>
      <c r="N8750"/>
      <c r="O8750" t="s">
        <v>18113</v>
      </c>
      <c r="P8750" t="s">
        <v>18114</v>
      </c>
    </row>
    <row r="8751" spans="1:16" x14ac:dyDescent="0.25">
      <c r="A8751" t="s">
        <v>0</v>
      </c>
      <c r="B8751" t="s">
        <v>18115</v>
      </c>
      <c r="C8751" t="s">
        <v>4825</v>
      </c>
      <c r="D8751" t="s">
        <v>4526</v>
      </c>
      <c r="E8751" t="s">
        <v>59</v>
      </c>
      <c r="F8751" t="b">
        <v>0</v>
      </c>
      <c r="G8751" t="s">
        <v>68</v>
      </c>
      <c r="H8751" s="1">
        <v>46118.793657407397</v>
      </c>
      <c r="I8751" t="b">
        <v>0</v>
      </c>
      <c r="J8751" t="b">
        <v>0</v>
      </c>
      <c r="K8751" t="s">
        <v>41</v>
      </c>
      <c r="L8751" t="s">
        <v>74</v>
      </c>
      <c r="M8751"/>
      <c r="N8751">
        <v>47.75</v>
      </c>
      <c r="O8751" t="s">
        <v>4826</v>
      </c>
      <c r="P8751" t="s">
        <v>7933</v>
      </c>
    </row>
    <row r="8752" spans="1:16" x14ac:dyDescent="0.25">
      <c r="A8752" t="s">
        <v>2</v>
      </c>
      <c r="B8752" t="s">
        <v>18116</v>
      </c>
      <c r="C8752" t="s">
        <v>190</v>
      </c>
      <c r="D8752" t="s">
        <v>4346</v>
      </c>
      <c r="E8752" t="s">
        <v>88</v>
      </c>
      <c r="F8752" t="b">
        <v>0</v>
      </c>
      <c r="G8752" t="s">
        <v>73</v>
      </c>
      <c r="H8752" s="1">
        <v>46118.794710648152</v>
      </c>
      <c r="I8752" t="b">
        <v>0</v>
      </c>
      <c r="J8752" t="b">
        <v>0</v>
      </c>
      <c r="K8752" t="s">
        <v>41</v>
      </c>
      <c r="L8752" t="s">
        <v>60</v>
      </c>
      <c r="M8752">
        <v>110753.895</v>
      </c>
      <c r="N8752"/>
      <c r="O8752" t="s">
        <v>18117</v>
      </c>
      <c r="P8752" t="s">
        <v>15890</v>
      </c>
    </row>
    <row r="8753" spans="1:16" x14ac:dyDescent="0.25">
      <c r="A8753" t="s">
        <v>2</v>
      </c>
      <c r="B8753" t="s">
        <v>18118</v>
      </c>
      <c r="C8753" t="s">
        <v>246</v>
      </c>
      <c r="D8753" t="s">
        <v>2360</v>
      </c>
      <c r="E8753" t="s">
        <v>132</v>
      </c>
      <c r="F8753" t="b">
        <v>0</v>
      </c>
      <c r="G8753" t="s">
        <v>65</v>
      </c>
      <c r="H8753" s="1">
        <v>46118.794745370367</v>
      </c>
      <c r="I8753" t="b">
        <v>0</v>
      </c>
      <c r="J8753" t="b">
        <v>1</v>
      </c>
      <c r="K8753" t="s">
        <v>41</v>
      </c>
      <c r="L8753" t="s">
        <v>74</v>
      </c>
      <c r="M8753"/>
      <c r="N8753">
        <v>31.855</v>
      </c>
      <c r="O8753" t="s">
        <v>4832</v>
      </c>
      <c r="P8753" t="s">
        <v>673</v>
      </c>
    </row>
    <row r="8754" spans="1:16" x14ac:dyDescent="0.25">
      <c r="A8754" t="s">
        <v>2</v>
      </c>
      <c r="B8754" t="s">
        <v>18119</v>
      </c>
      <c r="C8754" t="s">
        <v>76</v>
      </c>
      <c r="D8754" t="s">
        <v>4346</v>
      </c>
      <c r="E8754" t="s">
        <v>59</v>
      </c>
      <c r="F8754" t="b">
        <v>1</v>
      </c>
      <c r="G8754" t="s">
        <v>41</v>
      </c>
      <c r="H8754" s="1">
        <v>46118.795752314807</v>
      </c>
      <c r="I8754" t="b">
        <v>0</v>
      </c>
      <c r="J8754" t="b">
        <v>0</v>
      </c>
      <c r="K8754" t="s">
        <v>41</v>
      </c>
      <c r="L8754" t="s">
        <v>60</v>
      </c>
      <c r="M8754">
        <v>108350</v>
      </c>
      <c r="N8754"/>
      <c r="O8754" t="s">
        <v>3581</v>
      </c>
      <c r="P8754" t="s">
        <v>1321</v>
      </c>
    </row>
    <row r="8755" spans="1:16" x14ac:dyDescent="0.25">
      <c r="A8755" t="s">
        <v>1</v>
      </c>
      <c r="B8755" t="s">
        <v>156</v>
      </c>
      <c r="C8755" t="s">
        <v>2408</v>
      </c>
      <c r="D8755" t="s">
        <v>4526</v>
      </c>
      <c r="E8755" t="s">
        <v>59</v>
      </c>
      <c r="F8755" t="b">
        <v>0</v>
      </c>
      <c r="G8755" t="s">
        <v>13</v>
      </c>
      <c r="H8755" s="1">
        <v>46118.79614583333</v>
      </c>
      <c r="I8755" t="b">
        <v>1</v>
      </c>
      <c r="J8755" t="b">
        <v>0</v>
      </c>
      <c r="K8755" t="s">
        <v>13</v>
      </c>
      <c r="L8755" t="s">
        <v>60</v>
      </c>
      <c r="M8755">
        <v>127500</v>
      </c>
      <c r="N8755"/>
      <c r="O8755" t="s">
        <v>1876</v>
      </c>
      <c r="P8755" t="s">
        <v>18120</v>
      </c>
    </row>
    <row r="8756" spans="1:16" x14ac:dyDescent="0.25">
      <c r="A8756" t="s">
        <v>0</v>
      </c>
      <c r="B8756" t="s">
        <v>18121</v>
      </c>
      <c r="C8756" t="s">
        <v>165</v>
      </c>
      <c r="D8756" t="s">
        <v>4346</v>
      </c>
      <c r="E8756" t="s">
        <v>232</v>
      </c>
      <c r="F8756" t="b">
        <v>0</v>
      </c>
      <c r="G8756" t="s">
        <v>73</v>
      </c>
      <c r="H8756" s="1">
        <v>46118.835219907407</v>
      </c>
      <c r="I8756" t="b">
        <v>0</v>
      </c>
      <c r="J8756" t="b">
        <v>0</v>
      </c>
      <c r="K8756" t="s">
        <v>41</v>
      </c>
      <c r="L8756" t="s">
        <v>74</v>
      </c>
      <c r="M8756"/>
      <c r="N8756">
        <v>26.5</v>
      </c>
      <c r="O8756" t="s">
        <v>542</v>
      </c>
      <c r="P8756" t="s">
        <v>849</v>
      </c>
    </row>
    <row r="8757" spans="1:16" x14ac:dyDescent="0.25">
      <c r="A8757" t="s">
        <v>0</v>
      </c>
      <c r="B8757" t="s">
        <v>18122</v>
      </c>
      <c r="C8757" t="s">
        <v>112</v>
      </c>
      <c r="D8757" t="s">
        <v>4346</v>
      </c>
      <c r="E8757" t="s">
        <v>59</v>
      </c>
      <c r="F8757" t="b">
        <v>0</v>
      </c>
      <c r="G8757" t="s">
        <v>65</v>
      </c>
      <c r="H8757" s="1">
        <v>46118.835219907407</v>
      </c>
      <c r="I8757" t="b">
        <v>0</v>
      </c>
      <c r="J8757" t="b">
        <v>1</v>
      </c>
      <c r="K8757" t="s">
        <v>41</v>
      </c>
      <c r="L8757" t="s">
        <v>60</v>
      </c>
      <c r="M8757">
        <v>55000</v>
      </c>
      <c r="N8757"/>
      <c r="O8757" t="s">
        <v>18123</v>
      </c>
      <c r="P8757" t="s">
        <v>85</v>
      </c>
    </row>
    <row r="8758" spans="1:16" x14ac:dyDescent="0.25">
      <c r="A8758" t="s">
        <v>7</v>
      </c>
      <c r="B8758" t="s">
        <v>3597</v>
      </c>
      <c r="C8758" t="s">
        <v>107</v>
      </c>
      <c r="D8758" t="s">
        <v>4346</v>
      </c>
      <c r="E8758" t="s">
        <v>59</v>
      </c>
      <c r="F8758" t="b">
        <v>0</v>
      </c>
      <c r="G8758" t="s">
        <v>77</v>
      </c>
      <c r="H8758" s="1">
        <v>46118.835219907407</v>
      </c>
      <c r="I8758" t="b">
        <v>0</v>
      </c>
      <c r="J8758" t="b">
        <v>1</v>
      </c>
      <c r="K8758" t="s">
        <v>41</v>
      </c>
      <c r="L8758" t="s">
        <v>60</v>
      </c>
      <c r="M8758">
        <v>118487</v>
      </c>
      <c r="N8758"/>
      <c r="O8758" t="s">
        <v>18124</v>
      </c>
      <c r="P8758" t="s">
        <v>18125</v>
      </c>
    </row>
    <row r="8759" spans="1:16" x14ac:dyDescent="0.25">
      <c r="A8759" t="s">
        <v>0</v>
      </c>
      <c r="B8759" t="s">
        <v>18126</v>
      </c>
      <c r="C8759" t="s">
        <v>3182</v>
      </c>
      <c r="D8759" t="s">
        <v>4346</v>
      </c>
      <c r="E8759" t="s">
        <v>59</v>
      </c>
      <c r="F8759" t="b">
        <v>0</v>
      </c>
      <c r="G8759" t="s">
        <v>68</v>
      </c>
      <c r="H8759" s="1">
        <v>46118.835312499999</v>
      </c>
      <c r="I8759" t="b">
        <v>0</v>
      </c>
      <c r="J8759" t="b">
        <v>0</v>
      </c>
      <c r="K8759" t="s">
        <v>41</v>
      </c>
      <c r="L8759" t="s">
        <v>60</v>
      </c>
      <c r="M8759">
        <v>142000</v>
      </c>
      <c r="N8759"/>
      <c r="O8759" t="s">
        <v>2521</v>
      </c>
      <c r="P8759" t="s">
        <v>18127</v>
      </c>
    </row>
    <row r="8760" spans="1:16" x14ac:dyDescent="0.25">
      <c r="A8760" t="s">
        <v>0</v>
      </c>
      <c r="B8760" t="s">
        <v>0</v>
      </c>
      <c r="C8760" t="s">
        <v>1868</v>
      </c>
      <c r="D8760" t="s">
        <v>4346</v>
      </c>
      <c r="E8760" t="s">
        <v>59</v>
      </c>
      <c r="F8760" t="b">
        <v>0</v>
      </c>
      <c r="G8760" t="s">
        <v>41</v>
      </c>
      <c r="H8760" s="1">
        <v>46118.836273148147</v>
      </c>
      <c r="I8760" t="b">
        <v>0</v>
      </c>
      <c r="J8760" t="b">
        <v>1</v>
      </c>
      <c r="K8760" t="s">
        <v>41</v>
      </c>
      <c r="L8760" t="s">
        <v>60</v>
      </c>
      <c r="M8760">
        <v>100000</v>
      </c>
      <c r="N8760"/>
      <c r="O8760" t="s">
        <v>18128</v>
      </c>
      <c r="P8760" t="s">
        <v>18129</v>
      </c>
    </row>
    <row r="8761" spans="1:16" x14ac:dyDescent="0.25">
      <c r="A8761" t="s">
        <v>8</v>
      </c>
      <c r="B8761" t="s">
        <v>18130</v>
      </c>
      <c r="C8761" t="s">
        <v>598</v>
      </c>
      <c r="D8761" t="s">
        <v>4526</v>
      </c>
      <c r="E8761" t="s">
        <v>88</v>
      </c>
      <c r="F8761" t="b">
        <v>0</v>
      </c>
      <c r="G8761" t="s">
        <v>65</v>
      </c>
      <c r="H8761" s="1">
        <v>46118.836377314823</v>
      </c>
      <c r="I8761" t="b">
        <v>0</v>
      </c>
      <c r="J8761" t="b">
        <v>0</v>
      </c>
      <c r="K8761" t="s">
        <v>41</v>
      </c>
      <c r="L8761" t="s">
        <v>74</v>
      </c>
      <c r="M8761"/>
      <c r="N8761">
        <v>80</v>
      </c>
      <c r="O8761" t="s">
        <v>8266</v>
      </c>
      <c r="P8761" t="s">
        <v>18131</v>
      </c>
    </row>
    <row r="8762" spans="1:16" x14ac:dyDescent="0.25">
      <c r="A8762" t="s">
        <v>2</v>
      </c>
      <c r="B8762" t="s">
        <v>17478</v>
      </c>
      <c r="C8762" t="s">
        <v>76</v>
      </c>
      <c r="D8762" t="s">
        <v>4630</v>
      </c>
      <c r="E8762" t="s">
        <v>59</v>
      </c>
      <c r="F8762" t="b">
        <v>1</v>
      </c>
      <c r="G8762" t="s">
        <v>41</v>
      </c>
      <c r="H8762" s="1">
        <v>46118.837418981479</v>
      </c>
      <c r="I8762" t="b">
        <v>0</v>
      </c>
      <c r="J8762" t="b">
        <v>0</v>
      </c>
      <c r="K8762" t="s">
        <v>41</v>
      </c>
      <c r="L8762" t="s">
        <v>60</v>
      </c>
      <c r="M8762">
        <v>85000</v>
      </c>
      <c r="N8762"/>
      <c r="O8762" t="s">
        <v>17479</v>
      </c>
      <c r="P8762" t="s">
        <v>13541</v>
      </c>
    </row>
    <row r="8763" spans="1:16" x14ac:dyDescent="0.25">
      <c r="A8763" t="s">
        <v>5</v>
      </c>
      <c r="B8763" t="s">
        <v>18132</v>
      </c>
      <c r="C8763" t="s">
        <v>76</v>
      </c>
      <c r="D8763" t="s">
        <v>4346</v>
      </c>
      <c r="E8763" t="s">
        <v>59</v>
      </c>
      <c r="F8763" t="b">
        <v>1</v>
      </c>
      <c r="G8763" t="s">
        <v>77</v>
      </c>
      <c r="H8763" s="1">
        <v>46118.837534722217</v>
      </c>
      <c r="I8763" t="b">
        <v>0</v>
      </c>
      <c r="J8763" t="b">
        <v>1</v>
      </c>
      <c r="K8763" t="s">
        <v>41</v>
      </c>
      <c r="L8763" t="s">
        <v>60</v>
      </c>
      <c r="M8763">
        <v>209500</v>
      </c>
      <c r="N8763"/>
      <c r="O8763" t="s">
        <v>2882</v>
      </c>
      <c r="P8763" t="s">
        <v>18133</v>
      </c>
    </row>
    <row r="8764" spans="1:16" x14ac:dyDescent="0.25">
      <c r="A8764" t="s">
        <v>5</v>
      </c>
      <c r="B8764" t="s">
        <v>18132</v>
      </c>
      <c r="C8764" t="s">
        <v>76</v>
      </c>
      <c r="D8764" t="s">
        <v>4346</v>
      </c>
      <c r="E8764" t="s">
        <v>59</v>
      </c>
      <c r="F8764" t="b">
        <v>1</v>
      </c>
      <c r="G8764" t="s">
        <v>77</v>
      </c>
      <c r="H8764" s="1">
        <v>46118.837569444448</v>
      </c>
      <c r="I8764" t="b">
        <v>0</v>
      </c>
      <c r="J8764" t="b">
        <v>1</v>
      </c>
      <c r="K8764" t="s">
        <v>41</v>
      </c>
      <c r="L8764" t="s">
        <v>60</v>
      </c>
      <c r="M8764">
        <v>209500</v>
      </c>
      <c r="N8764"/>
      <c r="O8764" t="s">
        <v>2882</v>
      </c>
      <c r="P8764" t="s">
        <v>18133</v>
      </c>
    </row>
    <row r="8765" spans="1:16" x14ac:dyDescent="0.25">
      <c r="A8765" t="s">
        <v>1</v>
      </c>
      <c r="B8765" t="s">
        <v>18134</v>
      </c>
      <c r="C8765" t="s">
        <v>672</v>
      </c>
      <c r="D8765" t="s">
        <v>2360</v>
      </c>
      <c r="E8765" t="s">
        <v>59</v>
      </c>
      <c r="F8765" t="b">
        <v>0</v>
      </c>
      <c r="G8765" t="s">
        <v>77</v>
      </c>
      <c r="H8765" s="1">
        <v>46118.837569444448</v>
      </c>
      <c r="I8765" t="b">
        <v>0</v>
      </c>
      <c r="J8765" t="b">
        <v>1</v>
      </c>
      <c r="K8765" t="s">
        <v>41</v>
      </c>
      <c r="L8765" t="s">
        <v>74</v>
      </c>
      <c r="M8765"/>
      <c r="N8765">
        <v>48.5</v>
      </c>
      <c r="O8765" t="s">
        <v>3155</v>
      </c>
      <c r="P8765" t="s">
        <v>954</v>
      </c>
    </row>
    <row r="8766" spans="1:16" x14ac:dyDescent="0.25">
      <c r="A8766" t="s">
        <v>5</v>
      </c>
      <c r="B8766" t="s">
        <v>18135</v>
      </c>
      <c r="C8766" t="s">
        <v>91</v>
      </c>
      <c r="D8766" t="s">
        <v>4346</v>
      </c>
      <c r="E8766" t="s">
        <v>59</v>
      </c>
      <c r="F8766" t="b">
        <v>0</v>
      </c>
      <c r="G8766" t="s">
        <v>65</v>
      </c>
      <c r="H8766" s="1">
        <v>46118.837581018517</v>
      </c>
      <c r="I8766" t="b">
        <v>0</v>
      </c>
      <c r="J8766" t="b">
        <v>1</v>
      </c>
      <c r="K8766" t="s">
        <v>41</v>
      </c>
      <c r="L8766" t="s">
        <v>60</v>
      </c>
      <c r="M8766">
        <v>155000</v>
      </c>
      <c r="N8766"/>
      <c r="O8766" t="s">
        <v>18136</v>
      </c>
      <c r="P8766" t="s">
        <v>18137</v>
      </c>
    </row>
    <row r="8767" spans="1:16" x14ac:dyDescent="0.25">
      <c r="A8767" t="s">
        <v>1</v>
      </c>
      <c r="B8767" t="s">
        <v>18134</v>
      </c>
      <c r="C8767" t="s">
        <v>672</v>
      </c>
      <c r="D8767" t="s">
        <v>2360</v>
      </c>
      <c r="E8767" t="s">
        <v>59</v>
      </c>
      <c r="F8767" t="b">
        <v>0</v>
      </c>
      <c r="G8767" t="s">
        <v>89</v>
      </c>
      <c r="H8767" s="1">
        <v>46118.837604166663</v>
      </c>
      <c r="I8767" t="b">
        <v>0</v>
      </c>
      <c r="J8767" t="b">
        <v>1</v>
      </c>
      <c r="K8767" t="s">
        <v>41</v>
      </c>
      <c r="L8767" t="s">
        <v>74</v>
      </c>
      <c r="M8767"/>
      <c r="N8767">
        <v>48.5</v>
      </c>
      <c r="O8767" t="s">
        <v>3155</v>
      </c>
      <c r="P8767" t="s">
        <v>954</v>
      </c>
    </row>
    <row r="8768" spans="1:16" x14ac:dyDescent="0.25">
      <c r="A8768" t="s">
        <v>5</v>
      </c>
      <c r="B8768" t="s">
        <v>18135</v>
      </c>
      <c r="C8768" t="s">
        <v>91</v>
      </c>
      <c r="D8768" t="s">
        <v>4346</v>
      </c>
      <c r="E8768" t="s">
        <v>59</v>
      </c>
      <c r="F8768" t="b">
        <v>0</v>
      </c>
      <c r="G8768" t="s">
        <v>68</v>
      </c>
      <c r="H8768" s="1">
        <v>46118.837627314817</v>
      </c>
      <c r="I8768" t="b">
        <v>0</v>
      </c>
      <c r="J8768" t="b">
        <v>1</v>
      </c>
      <c r="K8768" t="s">
        <v>41</v>
      </c>
      <c r="L8768" t="s">
        <v>60</v>
      </c>
      <c r="M8768">
        <v>155000</v>
      </c>
      <c r="N8768"/>
      <c r="O8768" t="s">
        <v>18136</v>
      </c>
      <c r="P8768" t="s">
        <v>18137</v>
      </c>
    </row>
    <row r="8769" spans="1:16" x14ac:dyDescent="0.25">
      <c r="A8769" t="s">
        <v>0</v>
      </c>
      <c r="B8769" t="s">
        <v>18138</v>
      </c>
      <c r="C8769" t="s">
        <v>164</v>
      </c>
      <c r="D8769" t="s">
        <v>4346</v>
      </c>
      <c r="E8769" t="s">
        <v>59</v>
      </c>
      <c r="F8769" t="b">
        <v>0</v>
      </c>
      <c r="G8769" t="s">
        <v>65</v>
      </c>
      <c r="H8769" s="1">
        <v>46118.876921296287</v>
      </c>
      <c r="I8769" t="b">
        <v>1</v>
      </c>
      <c r="J8769" t="b">
        <v>0</v>
      </c>
      <c r="K8769" t="s">
        <v>41</v>
      </c>
      <c r="L8769" t="s">
        <v>60</v>
      </c>
      <c r="M8769">
        <v>105000</v>
      </c>
      <c r="N8769"/>
      <c r="O8769" t="s">
        <v>18139</v>
      </c>
      <c r="P8769" t="s">
        <v>146</v>
      </c>
    </row>
    <row r="8770" spans="1:16" x14ac:dyDescent="0.25">
      <c r="A8770" t="s">
        <v>0</v>
      </c>
      <c r="B8770" t="s">
        <v>7337</v>
      </c>
      <c r="C8770" t="s">
        <v>330</v>
      </c>
      <c r="D8770" t="s">
        <v>4346</v>
      </c>
      <c r="E8770" t="s">
        <v>59</v>
      </c>
      <c r="F8770" t="b">
        <v>0</v>
      </c>
      <c r="G8770" t="s">
        <v>41</v>
      </c>
      <c r="H8770" s="1">
        <v>46118.877962962957</v>
      </c>
      <c r="I8770" t="b">
        <v>0</v>
      </c>
      <c r="J8770" t="b">
        <v>1</v>
      </c>
      <c r="K8770" t="s">
        <v>41</v>
      </c>
      <c r="L8770" t="s">
        <v>60</v>
      </c>
      <c r="M8770">
        <v>96800</v>
      </c>
      <c r="N8770"/>
      <c r="O8770" t="s">
        <v>4174</v>
      </c>
      <c r="P8770" t="s">
        <v>18140</v>
      </c>
    </row>
    <row r="8771" spans="1:16" x14ac:dyDescent="0.25">
      <c r="A8771" t="s">
        <v>8</v>
      </c>
      <c r="B8771" t="s">
        <v>18141</v>
      </c>
      <c r="C8771" t="s">
        <v>828</v>
      </c>
      <c r="D8771" t="s">
        <v>4346</v>
      </c>
      <c r="E8771" t="s">
        <v>59</v>
      </c>
      <c r="F8771" t="b">
        <v>0</v>
      </c>
      <c r="G8771" t="s">
        <v>77</v>
      </c>
      <c r="H8771" s="1">
        <v>46118.877997685187</v>
      </c>
      <c r="I8771" t="b">
        <v>0</v>
      </c>
      <c r="J8771" t="b">
        <v>0</v>
      </c>
      <c r="K8771" t="s">
        <v>41</v>
      </c>
      <c r="L8771" t="s">
        <v>74</v>
      </c>
      <c r="M8771"/>
      <c r="N8771">
        <v>54</v>
      </c>
      <c r="O8771" t="s">
        <v>2224</v>
      </c>
      <c r="P8771" t="s">
        <v>2985</v>
      </c>
    </row>
    <row r="8772" spans="1:16" x14ac:dyDescent="0.25">
      <c r="A8772" t="s">
        <v>5</v>
      </c>
      <c r="B8772" t="s">
        <v>5</v>
      </c>
      <c r="C8772" t="s">
        <v>172</v>
      </c>
      <c r="D8772" t="s">
        <v>2360</v>
      </c>
      <c r="E8772" t="s">
        <v>59</v>
      </c>
      <c r="F8772" t="b">
        <v>0</v>
      </c>
      <c r="G8772" t="s">
        <v>68</v>
      </c>
      <c r="H8772" s="1">
        <v>46118.878032407411</v>
      </c>
      <c r="I8772" t="b">
        <v>0</v>
      </c>
      <c r="J8772" t="b">
        <v>1</v>
      </c>
      <c r="K8772" t="s">
        <v>41</v>
      </c>
      <c r="L8772" t="s">
        <v>60</v>
      </c>
      <c r="M8772">
        <v>130500</v>
      </c>
      <c r="N8772"/>
      <c r="O8772" t="s">
        <v>982</v>
      </c>
      <c r="P8772" t="s">
        <v>18142</v>
      </c>
    </row>
    <row r="8773" spans="1:16" x14ac:dyDescent="0.25">
      <c r="A8773" t="s">
        <v>2</v>
      </c>
      <c r="B8773" t="s">
        <v>18143</v>
      </c>
      <c r="C8773" t="s">
        <v>319</v>
      </c>
      <c r="D8773" t="s">
        <v>2360</v>
      </c>
      <c r="E8773" t="s">
        <v>59</v>
      </c>
      <c r="F8773" t="b">
        <v>0</v>
      </c>
      <c r="G8773" t="s">
        <v>65</v>
      </c>
      <c r="H8773" s="1">
        <v>46118.878067129634</v>
      </c>
      <c r="I8773" t="b">
        <v>0</v>
      </c>
      <c r="J8773" t="b">
        <v>1</v>
      </c>
      <c r="K8773" t="s">
        <v>41</v>
      </c>
      <c r="L8773" t="s">
        <v>60</v>
      </c>
      <c r="M8773">
        <v>199534</v>
      </c>
      <c r="N8773"/>
      <c r="O8773" t="s">
        <v>5642</v>
      </c>
      <c r="P8773" t="s">
        <v>18144</v>
      </c>
    </row>
    <row r="8774" spans="1:16" x14ac:dyDescent="0.25">
      <c r="A8774" t="s">
        <v>5</v>
      </c>
      <c r="B8774" t="s">
        <v>5</v>
      </c>
      <c r="C8774" t="s">
        <v>172</v>
      </c>
      <c r="D8774" t="s">
        <v>2360</v>
      </c>
      <c r="E8774" t="s">
        <v>59</v>
      </c>
      <c r="F8774" t="b">
        <v>0</v>
      </c>
      <c r="G8774" t="s">
        <v>68</v>
      </c>
      <c r="H8774" s="1">
        <v>46118.879143518519</v>
      </c>
      <c r="I8774" t="b">
        <v>0</v>
      </c>
      <c r="J8774" t="b">
        <v>1</v>
      </c>
      <c r="K8774" t="s">
        <v>41</v>
      </c>
      <c r="L8774" t="s">
        <v>60</v>
      </c>
      <c r="M8774">
        <v>130500</v>
      </c>
      <c r="N8774"/>
      <c r="O8774" t="s">
        <v>982</v>
      </c>
      <c r="P8774" t="s">
        <v>18142</v>
      </c>
    </row>
    <row r="8775" spans="1:16" x14ac:dyDescent="0.25">
      <c r="A8775" t="s">
        <v>5</v>
      </c>
      <c r="B8775" t="s">
        <v>15022</v>
      </c>
      <c r="C8775" t="s">
        <v>41</v>
      </c>
      <c r="D8775" t="s">
        <v>4526</v>
      </c>
      <c r="E8775" t="s">
        <v>59</v>
      </c>
      <c r="F8775" t="b">
        <v>0</v>
      </c>
      <c r="G8775" t="s">
        <v>77</v>
      </c>
      <c r="H8775" s="1">
        <v>46118.920937499999</v>
      </c>
      <c r="I8775" t="b">
        <v>0</v>
      </c>
      <c r="J8775" t="b">
        <v>1</v>
      </c>
      <c r="K8775" t="s">
        <v>41</v>
      </c>
      <c r="L8775" t="s">
        <v>60</v>
      </c>
      <c r="M8775">
        <v>192500</v>
      </c>
      <c r="N8775"/>
      <c r="O8775" t="s">
        <v>1551</v>
      </c>
      <c r="P8775" t="s">
        <v>5054</v>
      </c>
    </row>
    <row r="8776" spans="1:16" x14ac:dyDescent="0.25">
      <c r="A8776" t="s">
        <v>0</v>
      </c>
      <c r="B8776" t="s">
        <v>18145</v>
      </c>
      <c r="C8776" t="s">
        <v>520</v>
      </c>
      <c r="D8776" t="s">
        <v>4526</v>
      </c>
      <c r="E8776" t="s">
        <v>88</v>
      </c>
      <c r="F8776" t="b">
        <v>0</v>
      </c>
      <c r="G8776" t="s">
        <v>41</v>
      </c>
      <c r="H8776" s="1">
        <v>46118.962418981479</v>
      </c>
      <c r="I8776" t="b">
        <v>1</v>
      </c>
      <c r="J8776" t="b">
        <v>1</v>
      </c>
      <c r="K8776" t="s">
        <v>41</v>
      </c>
      <c r="L8776" t="s">
        <v>74</v>
      </c>
      <c r="M8776"/>
      <c r="N8776">
        <v>33</v>
      </c>
      <c r="O8776" t="s">
        <v>4487</v>
      </c>
      <c r="P8776" t="s">
        <v>18146</v>
      </c>
    </row>
    <row r="8777" spans="1:16" x14ac:dyDescent="0.25">
      <c r="A8777" t="s">
        <v>1</v>
      </c>
      <c r="B8777" t="s">
        <v>385</v>
      </c>
      <c r="C8777" t="s">
        <v>4534</v>
      </c>
      <c r="D8777" t="s">
        <v>8443</v>
      </c>
      <c r="E8777" t="s">
        <v>59</v>
      </c>
      <c r="F8777" t="b">
        <v>0</v>
      </c>
      <c r="G8777" t="s">
        <v>40</v>
      </c>
      <c r="H8777" s="1">
        <v>46118.963622685187</v>
      </c>
      <c r="I8777" t="b">
        <v>0</v>
      </c>
      <c r="J8777" t="b">
        <v>0</v>
      </c>
      <c r="K8777" t="s">
        <v>40</v>
      </c>
      <c r="L8777" t="s">
        <v>60</v>
      </c>
      <c r="M8777">
        <v>30000</v>
      </c>
      <c r="N8777"/>
      <c r="O8777" t="s">
        <v>18147</v>
      </c>
      <c r="P8777" t="s">
        <v>18148</v>
      </c>
    </row>
    <row r="8778" spans="1:16" x14ac:dyDescent="0.25">
      <c r="A8778" t="s">
        <v>0</v>
      </c>
      <c r="B8778" t="s">
        <v>18149</v>
      </c>
      <c r="C8778" t="s">
        <v>76</v>
      </c>
      <c r="D8778" t="s">
        <v>18150</v>
      </c>
      <c r="E8778" t="s">
        <v>88</v>
      </c>
      <c r="F8778" t="b">
        <v>1</v>
      </c>
      <c r="G8778" t="s">
        <v>4560</v>
      </c>
      <c r="H8778" s="1">
        <v>46119.00273148148</v>
      </c>
      <c r="I8778" t="b">
        <v>1</v>
      </c>
      <c r="J8778" t="b">
        <v>0</v>
      </c>
      <c r="K8778" t="s">
        <v>4560</v>
      </c>
      <c r="L8778" t="s">
        <v>74</v>
      </c>
      <c r="M8778"/>
      <c r="N8778">
        <v>26.5</v>
      </c>
      <c r="O8778" t="s">
        <v>1670</v>
      </c>
    </row>
    <row r="8779" spans="1:16" x14ac:dyDescent="0.25">
      <c r="A8779" t="s">
        <v>3</v>
      </c>
      <c r="B8779" t="s">
        <v>14592</v>
      </c>
      <c r="C8779" t="s">
        <v>76</v>
      </c>
      <c r="D8779" t="s">
        <v>584</v>
      </c>
      <c r="E8779" t="s">
        <v>72</v>
      </c>
      <c r="F8779" t="b">
        <v>1</v>
      </c>
      <c r="G8779" t="s">
        <v>33</v>
      </c>
      <c r="H8779" s="1">
        <v>46119.002800925933</v>
      </c>
      <c r="I8779" t="b">
        <v>0</v>
      </c>
      <c r="J8779" t="b">
        <v>0</v>
      </c>
      <c r="K8779" t="s">
        <v>33</v>
      </c>
      <c r="L8779" t="s">
        <v>74</v>
      </c>
      <c r="M8779"/>
      <c r="N8779">
        <v>25</v>
      </c>
      <c r="O8779" t="s">
        <v>4814</v>
      </c>
      <c r="P8779" t="s">
        <v>14593</v>
      </c>
    </row>
    <row r="8780" spans="1:16" x14ac:dyDescent="0.25">
      <c r="A8780" t="s">
        <v>8</v>
      </c>
      <c r="B8780" t="s">
        <v>16943</v>
      </c>
      <c r="C8780" t="s">
        <v>112</v>
      </c>
      <c r="D8780" t="s">
        <v>4526</v>
      </c>
      <c r="E8780" t="s">
        <v>59</v>
      </c>
      <c r="F8780" t="b">
        <v>0</v>
      </c>
      <c r="G8780" t="s">
        <v>65</v>
      </c>
      <c r="H8780" s="1">
        <v>46119.003055555557</v>
      </c>
      <c r="I8780" t="b">
        <v>0</v>
      </c>
      <c r="J8780" t="b">
        <v>0</v>
      </c>
      <c r="K8780" t="s">
        <v>41</v>
      </c>
      <c r="L8780" t="s">
        <v>60</v>
      </c>
      <c r="M8780">
        <v>225000</v>
      </c>
      <c r="N8780"/>
      <c r="O8780" t="s">
        <v>10690</v>
      </c>
      <c r="P8780" t="s">
        <v>16944</v>
      </c>
    </row>
    <row r="8781" spans="1:16" x14ac:dyDescent="0.25">
      <c r="A8781" t="s">
        <v>7</v>
      </c>
      <c r="B8781" t="s">
        <v>18151</v>
      </c>
      <c r="C8781" t="s">
        <v>76</v>
      </c>
      <c r="D8781" t="s">
        <v>18152</v>
      </c>
      <c r="E8781" t="s">
        <v>621</v>
      </c>
      <c r="F8781" t="b">
        <v>1</v>
      </c>
      <c r="G8781" t="s">
        <v>4666</v>
      </c>
      <c r="H8781" s="1">
        <v>46119.003888888888</v>
      </c>
      <c r="I8781" t="b">
        <v>1</v>
      </c>
      <c r="J8781" t="b">
        <v>0</v>
      </c>
      <c r="K8781" t="s">
        <v>4666</v>
      </c>
      <c r="L8781" t="s">
        <v>74</v>
      </c>
      <c r="M8781"/>
      <c r="N8781">
        <v>26.5</v>
      </c>
      <c r="O8781" t="s">
        <v>1126</v>
      </c>
    </row>
    <row r="8782" spans="1:16" x14ac:dyDescent="0.25">
      <c r="A8782" t="s">
        <v>1</v>
      </c>
      <c r="B8782" t="s">
        <v>277</v>
      </c>
      <c r="C8782" t="s">
        <v>3643</v>
      </c>
      <c r="D8782" t="s">
        <v>4673</v>
      </c>
      <c r="E8782" t="s">
        <v>59</v>
      </c>
      <c r="F8782" t="b">
        <v>0</v>
      </c>
      <c r="G8782" t="s">
        <v>73</v>
      </c>
      <c r="H8782" s="1">
        <v>46119.004247685189</v>
      </c>
      <c r="I8782" t="b">
        <v>0</v>
      </c>
      <c r="J8782" t="b">
        <v>0</v>
      </c>
      <c r="K8782" t="s">
        <v>41</v>
      </c>
      <c r="L8782" t="s">
        <v>60</v>
      </c>
      <c r="M8782">
        <v>135000</v>
      </c>
      <c r="N8782"/>
      <c r="O8782" t="s">
        <v>3644</v>
      </c>
      <c r="P8782" t="s">
        <v>14852</v>
      </c>
    </row>
    <row r="8783" spans="1:16" x14ac:dyDescent="0.25">
      <c r="A8783" t="s">
        <v>4</v>
      </c>
      <c r="B8783" t="s">
        <v>18153</v>
      </c>
      <c r="C8783" t="s">
        <v>102</v>
      </c>
      <c r="D8783" t="s">
        <v>2360</v>
      </c>
      <c r="E8783" t="s">
        <v>59</v>
      </c>
      <c r="F8783" t="b">
        <v>0</v>
      </c>
      <c r="G8783" t="s">
        <v>65</v>
      </c>
      <c r="H8783" s="1">
        <v>46119.004259259258</v>
      </c>
      <c r="I8783" t="b">
        <v>1</v>
      </c>
      <c r="J8783" t="b">
        <v>1</v>
      </c>
      <c r="K8783" t="s">
        <v>41</v>
      </c>
      <c r="L8783" t="s">
        <v>60</v>
      </c>
      <c r="M8783">
        <v>225500</v>
      </c>
      <c r="N8783"/>
      <c r="O8783" t="s">
        <v>1526</v>
      </c>
      <c r="P8783" t="s">
        <v>18154</v>
      </c>
    </row>
    <row r="8784" spans="1:16" x14ac:dyDescent="0.25">
      <c r="A8784" t="s">
        <v>5</v>
      </c>
      <c r="B8784" t="s">
        <v>18155</v>
      </c>
      <c r="C8784" t="s">
        <v>76</v>
      </c>
      <c r="D8784" t="s">
        <v>18156</v>
      </c>
      <c r="E8784" t="s">
        <v>59</v>
      </c>
      <c r="F8784" t="b">
        <v>1</v>
      </c>
      <c r="G8784" t="s">
        <v>31</v>
      </c>
      <c r="H8784" s="1">
        <v>46119.005057870367</v>
      </c>
      <c r="I8784" t="b">
        <v>1</v>
      </c>
      <c r="J8784" t="b">
        <v>0</v>
      </c>
      <c r="K8784" t="s">
        <v>31</v>
      </c>
      <c r="L8784" t="s">
        <v>74</v>
      </c>
      <c r="M8784"/>
      <c r="N8784">
        <v>17.5</v>
      </c>
      <c r="O8784" t="s">
        <v>18157</v>
      </c>
      <c r="P8784" t="s">
        <v>18158</v>
      </c>
    </row>
    <row r="8785" spans="1:16" x14ac:dyDescent="0.25">
      <c r="A8785" t="s">
        <v>4</v>
      </c>
      <c r="B8785" t="s">
        <v>18153</v>
      </c>
      <c r="C8785" t="s">
        <v>102</v>
      </c>
      <c r="D8785" t="s">
        <v>2360</v>
      </c>
      <c r="E8785" t="s">
        <v>59</v>
      </c>
      <c r="F8785" t="b">
        <v>0</v>
      </c>
      <c r="G8785" t="s">
        <v>41</v>
      </c>
      <c r="H8785" s="1">
        <v>46119.005428240736</v>
      </c>
      <c r="I8785" t="b">
        <v>1</v>
      </c>
      <c r="J8785" t="b">
        <v>1</v>
      </c>
      <c r="K8785" t="s">
        <v>41</v>
      </c>
      <c r="L8785" t="s">
        <v>60</v>
      </c>
      <c r="M8785">
        <v>225500</v>
      </c>
      <c r="N8785"/>
      <c r="O8785" t="s">
        <v>1526</v>
      </c>
      <c r="P8785" t="s">
        <v>18154</v>
      </c>
    </row>
    <row r="8786" spans="1:16" x14ac:dyDescent="0.25">
      <c r="A8786" t="s">
        <v>0</v>
      </c>
      <c r="B8786" t="s">
        <v>18159</v>
      </c>
      <c r="C8786" t="s">
        <v>1423</v>
      </c>
      <c r="D8786" t="s">
        <v>4346</v>
      </c>
      <c r="E8786" t="s">
        <v>59</v>
      </c>
      <c r="F8786" t="b">
        <v>0</v>
      </c>
      <c r="G8786" t="s">
        <v>89</v>
      </c>
      <c r="H8786" s="1">
        <v>46119.043553240743</v>
      </c>
      <c r="I8786" t="b">
        <v>0</v>
      </c>
      <c r="J8786" t="b">
        <v>0</v>
      </c>
      <c r="K8786" t="s">
        <v>41</v>
      </c>
      <c r="L8786" t="s">
        <v>60</v>
      </c>
      <c r="M8786">
        <v>87576.175000000003</v>
      </c>
      <c r="N8786"/>
      <c r="O8786" t="s">
        <v>18160</v>
      </c>
      <c r="P8786" t="s">
        <v>18161</v>
      </c>
    </row>
    <row r="8787" spans="1:16" x14ac:dyDescent="0.25">
      <c r="A8787" t="s">
        <v>1</v>
      </c>
      <c r="B8787" t="s">
        <v>385</v>
      </c>
      <c r="C8787" t="s">
        <v>147</v>
      </c>
      <c r="D8787" t="s">
        <v>4346</v>
      </c>
      <c r="E8787" t="s">
        <v>59</v>
      </c>
      <c r="F8787" t="b">
        <v>0</v>
      </c>
      <c r="G8787" t="s">
        <v>77</v>
      </c>
      <c r="H8787" s="1">
        <v>46119.129201388889</v>
      </c>
      <c r="I8787" t="b">
        <v>0</v>
      </c>
      <c r="J8787" t="b">
        <v>1</v>
      </c>
      <c r="K8787" t="s">
        <v>41</v>
      </c>
      <c r="L8787" t="s">
        <v>60</v>
      </c>
      <c r="M8787">
        <v>117500</v>
      </c>
      <c r="N8787"/>
      <c r="O8787" t="s">
        <v>480</v>
      </c>
      <c r="P8787" t="s">
        <v>16251</v>
      </c>
    </row>
    <row r="8788" spans="1:16" x14ac:dyDescent="0.25">
      <c r="A8788" t="s">
        <v>1</v>
      </c>
      <c r="B8788" t="s">
        <v>385</v>
      </c>
      <c r="C8788" t="s">
        <v>147</v>
      </c>
      <c r="D8788" t="s">
        <v>4346</v>
      </c>
      <c r="E8788" t="s">
        <v>59</v>
      </c>
      <c r="F8788" t="b">
        <v>0</v>
      </c>
      <c r="G8788" t="s">
        <v>73</v>
      </c>
      <c r="H8788" s="1">
        <v>46119.129212962973</v>
      </c>
      <c r="I8788" t="b">
        <v>0</v>
      </c>
      <c r="J8788" t="b">
        <v>1</v>
      </c>
      <c r="K8788" t="s">
        <v>41</v>
      </c>
      <c r="L8788" t="s">
        <v>60</v>
      </c>
      <c r="M8788">
        <v>117500</v>
      </c>
      <c r="N8788"/>
      <c r="O8788" t="s">
        <v>480</v>
      </c>
      <c r="P8788" t="s">
        <v>16251</v>
      </c>
    </row>
    <row r="8789" spans="1:16" x14ac:dyDescent="0.25">
      <c r="A8789" t="s">
        <v>7</v>
      </c>
      <c r="B8789" t="s">
        <v>18162</v>
      </c>
      <c r="C8789" t="s">
        <v>107</v>
      </c>
      <c r="D8789" t="s">
        <v>2360</v>
      </c>
      <c r="E8789" t="s">
        <v>59</v>
      </c>
      <c r="F8789" t="b">
        <v>0</v>
      </c>
      <c r="G8789" t="s">
        <v>77</v>
      </c>
      <c r="H8789" s="1">
        <v>46119.251307870371</v>
      </c>
      <c r="I8789" t="b">
        <v>0</v>
      </c>
      <c r="J8789" t="b">
        <v>1</v>
      </c>
      <c r="K8789" t="s">
        <v>41</v>
      </c>
      <c r="L8789" t="s">
        <v>60</v>
      </c>
      <c r="M8789">
        <v>280000</v>
      </c>
      <c r="N8789"/>
      <c r="O8789" t="s">
        <v>17001</v>
      </c>
      <c r="P8789" t="s">
        <v>171</v>
      </c>
    </row>
    <row r="8790" spans="1:16" x14ac:dyDescent="0.25">
      <c r="A8790" t="s">
        <v>7</v>
      </c>
      <c r="B8790" t="s">
        <v>18162</v>
      </c>
      <c r="C8790" t="s">
        <v>32</v>
      </c>
      <c r="D8790" t="s">
        <v>2360</v>
      </c>
      <c r="E8790" t="s">
        <v>59</v>
      </c>
      <c r="F8790" t="b">
        <v>0</v>
      </c>
      <c r="G8790" t="s">
        <v>32</v>
      </c>
      <c r="H8790" s="1">
        <v>46119.254652777781</v>
      </c>
      <c r="I8790" t="b">
        <v>0</v>
      </c>
      <c r="J8790" t="b">
        <v>0</v>
      </c>
      <c r="K8790" t="s">
        <v>32</v>
      </c>
      <c r="L8790" t="s">
        <v>60</v>
      </c>
      <c r="M8790">
        <v>280000</v>
      </c>
      <c r="N8790"/>
      <c r="O8790" t="s">
        <v>17001</v>
      </c>
      <c r="P8790" t="s">
        <v>171</v>
      </c>
    </row>
    <row r="8791" spans="1:16" x14ac:dyDescent="0.25">
      <c r="A8791" t="s">
        <v>0</v>
      </c>
      <c r="B8791" t="s">
        <v>18163</v>
      </c>
      <c r="C8791" t="s">
        <v>697</v>
      </c>
      <c r="D8791" t="s">
        <v>17068</v>
      </c>
      <c r="E8791" t="s">
        <v>59</v>
      </c>
      <c r="F8791" t="b">
        <v>0</v>
      </c>
      <c r="G8791" t="s">
        <v>41</v>
      </c>
      <c r="H8791" s="1">
        <v>46119.294085648151</v>
      </c>
      <c r="I8791" t="b">
        <v>1</v>
      </c>
      <c r="J8791" t="b">
        <v>1</v>
      </c>
      <c r="K8791" t="s">
        <v>41</v>
      </c>
      <c r="L8791" t="s">
        <v>60</v>
      </c>
      <c r="M8791">
        <v>58000</v>
      </c>
      <c r="N8791"/>
      <c r="O8791" t="s">
        <v>18164</v>
      </c>
    </row>
    <row r="8792" spans="1:16" x14ac:dyDescent="0.25">
      <c r="A8792" t="s">
        <v>6</v>
      </c>
      <c r="B8792" t="s">
        <v>7650</v>
      </c>
      <c r="C8792" t="s">
        <v>326</v>
      </c>
      <c r="D8792" t="s">
        <v>4346</v>
      </c>
      <c r="E8792" t="s">
        <v>59</v>
      </c>
      <c r="F8792" t="b">
        <v>0</v>
      </c>
      <c r="G8792" t="s">
        <v>77</v>
      </c>
      <c r="H8792" s="1">
        <v>46119.335810185177</v>
      </c>
      <c r="I8792" t="b">
        <v>0</v>
      </c>
      <c r="J8792" t="b">
        <v>1</v>
      </c>
      <c r="K8792" t="s">
        <v>41</v>
      </c>
      <c r="L8792" t="s">
        <v>60</v>
      </c>
      <c r="M8792">
        <v>187000</v>
      </c>
      <c r="N8792"/>
      <c r="O8792" t="s">
        <v>1183</v>
      </c>
      <c r="P8792" t="s">
        <v>7651</v>
      </c>
    </row>
    <row r="8793" spans="1:16" x14ac:dyDescent="0.25">
      <c r="A8793" t="s">
        <v>1</v>
      </c>
      <c r="B8793" t="s">
        <v>18165</v>
      </c>
      <c r="C8793" t="s">
        <v>4530</v>
      </c>
      <c r="D8793" t="s">
        <v>4526</v>
      </c>
      <c r="E8793" t="s">
        <v>59</v>
      </c>
      <c r="F8793" t="b">
        <v>0</v>
      </c>
      <c r="G8793" t="s">
        <v>40</v>
      </c>
      <c r="H8793" s="1">
        <v>46119.336851851847</v>
      </c>
      <c r="I8793" t="b">
        <v>0</v>
      </c>
      <c r="J8793" t="b">
        <v>0</v>
      </c>
      <c r="K8793" t="s">
        <v>40</v>
      </c>
      <c r="L8793" t="s">
        <v>60</v>
      </c>
      <c r="M8793">
        <v>40000</v>
      </c>
      <c r="N8793"/>
      <c r="O8793" t="s">
        <v>101</v>
      </c>
      <c r="P8793" t="s">
        <v>18166</v>
      </c>
    </row>
    <row r="8794" spans="1:16" x14ac:dyDescent="0.25">
      <c r="A8794" t="s">
        <v>1</v>
      </c>
      <c r="B8794" t="s">
        <v>18167</v>
      </c>
      <c r="C8794" t="s">
        <v>1554</v>
      </c>
      <c r="D8794" t="s">
        <v>4346</v>
      </c>
      <c r="E8794" t="s">
        <v>59</v>
      </c>
      <c r="F8794" t="b">
        <v>0</v>
      </c>
      <c r="G8794" t="s">
        <v>77</v>
      </c>
      <c r="H8794" s="1">
        <v>46119.337013888893</v>
      </c>
      <c r="I8794" t="b">
        <v>1</v>
      </c>
      <c r="J8794" t="b">
        <v>1</v>
      </c>
      <c r="K8794" t="s">
        <v>41</v>
      </c>
      <c r="L8794" t="s">
        <v>60</v>
      </c>
      <c r="M8794">
        <v>155500</v>
      </c>
      <c r="N8794"/>
      <c r="O8794" t="s">
        <v>1183</v>
      </c>
      <c r="P8794" t="s">
        <v>18168</v>
      </c>
    </row>
    <row r="8795" spans="1:16" x14ac:dyDescent="0.25">
      <c r="A8795" t="s">
        <v>1</v>
      </c>
      <c r="B8795" t="s">
        <v>18169</v>
      </c>
      <c r="C8795" t="s">
        <v>181</v>
      </c>
      <c r="D8795" t="s">
        <v>5493</v>
      </c>
      <c r="E8795" t="s">
        <v>59</v>
      </c>
      <c r="F8795" t="b">
        <v>0</v>
      </c>
      <c r="G8795" t="s">
        <v>65</v>
      </c>
      <c r="H8795" s="1">
        <v>46119.337152777778</v>
      </c>
      <c r="I8795" t="b">
        <v>0</v>
      </c>
      <c r="J8795" t="b">
        <v>0</v>
      </c>
      <c r="K8795" t="s">
        <v>41</v>
      </c>
      <c r="L8795" t="s">
        <v>60</v>
      </c>
      <c r="M8795">
        <v>107500</v>
      </c>
      <c r="N8795"/>
      <c r="O8795" t="s">
        <v>950</v>
      </c>
      <c r="P8795" t="s">
        <v>85</v>
      </c>
    </row>
    <row r="8796" spans="1:16" x14ac:dyDescent="0.25">
      <c r="A8796" t="s">
        <v>5</v>
      </c>
      <c r="B8796" t="s">
        <v>18170</v>
      </c>
      <c r="C8796" t="s">
        <v>33</v>
      </c>
      <c r="D8796" t="s">
        <v>16554</v>
      </c>
      <c r="E8796" t="s">
        <v>59</v>
      </c>
      <c r="F8796" t="b">
        <v>0</v>
      </c>
      <c r="G8796" t="s">
        <v>33</v>
      </c>
      <c r="H8796" s="1">
        <v>46119.338067129633</v>
      </c>
      <c r="I8796" t="b">
        <v>0</v>
      </c>
      <c r="J8796" t="b">
        <v>0</v>
      </c>
      <c r="K8796" t="s">
        <v>33</v>
      </c>
      <c r="L8796" t="s">
        <v>60</v>
      </c>
      <c r="M8796">
        <v>100</v>
      </c>
      <c r="N8796"/>
      <c r="O8796" t="s">
        <v>18171</v>
      </c>
      <c r="P8796" t="s">
        <v>12909</v>
      </c>
    </row>
    <row r="8797" spans="1:16" x14ac:dyDescent="0.25">
      <c r="A8797" t="s">
        <v>1</v>
      </c>
      <c r="B8797" t="s">
        <v>18172</v>
      </c>
      <c r="C8797" t="s">
        <v>33</v>
      </c>
      <c r="D8797" t="s">
        <v>16554</v>
      </c>
      <c r="E8797" t="s">
        <v>59</v>
      </c>
      <c r="F8797" t="b">
        <v>0</v>
      </c>
      <c r="G8797" t="s">
        <v>33</v>
      </c>
      <c r="H8797" s="1">
        <v>46119.338090277779</v>
      </c>
      <c r="I8797" t="b">
        <v>0</v>
      </c>
      <c r="J8797" t="b">
        <v>0</v>
      </c>
      <c r="K8797" t="s">
        <v>33</v>
      </c>
      <c r="L8797" t="s">
        <v>60</v>
      </c>
      <c r="M8797">
        <v>125</v>
      </c>
      <c r="N8797"/>
      <c r="O8797" t="s">
        <v>18173</v>
      </c>
    </row>
    <row r="8798" spans="1:16" x14ac:dyDescent="0.25">
      <c r="A8798" t="s">
        <v>1</v>
      </c>
      <c r="B8798" t="s">
        <v>18165</v>
      </c>
      <c r="C8798" t="s">
        <v>4530</v>
      </c>
      <c r="D8798" t="s">
        <v>4526</v>
      </c>
      <c r="E8798" t="s">
        <v>59</v>
      </c>
      <c r="F8798" t="b">
        <v>0</v>
      </c>
      <c r="G8798" t="s">
        <v>40</v>
      </c>
      <c r="H8798" s="1">
        <v>46119.338217592587</v>
      </c>
      <c r="I8798" t="b">
        <v>0</v>
      </c>
      <c r="J8798" t="b">
        <v>0</v>
      </c>
      <c r="K8798" t="s">
        <v>40</v>
      </c>
      <c r="L8798" t="s">
        <v>60</v>
      </c>
      <c r="M8798">
        <v>40000</v>
      </c>
      <c r="N8798"/>
      <c r="O8798" t="s">
        <v>101</v>
      </c>
      <c r="P8798" t="s">
        <v>18166</v>
      </c>
    </row>
    <row r="8799" spans="1:16" x14ac:dyDescent="0.25">
      <c r="A8799" t="s">
        <v>1</v>
      </c>
      <c r="B8799" t="s">
        <v>18167</v>
      </c>
      <c r="C8799" t="s">
        <v>1554</v>
      </c>
      <c r="D8799" t="s">
        <v>4346</v>
      </c>
      <c r="E8799" t="s">
        <v>59</v>
      </c>
      <c r="F8799" t="b">
        <v>0</v>
      </c>
      <c r="G8799" t="s">
        <v>41</v>
      </c>
      <c r="H8799" s="1">
        <v>46119.338368055563</v>
      </c>
      <c r="I8799" t="b">
        <v>1</v>
      </c>
      <c r="J8799" t="b">
        <v>1</v>
      </c>
      <c r="K8799" t="s">
        <v>41</v>
      </c>
      <c r="L8799" t="s">
        <v>60</v>
      </c>
      <c r="M8799">
        <v>155500</v>
      </c>
      <c r="N8799"/>
      <c r="O8799" t="s">
        <v>1183</v>
      </c>
      <c r="P8799" t="s">
        <v>18168</v>
      </c>
    </row>
    <row r="8800" spans="1:16" x14ac:dyDescent="0.25">
      <c r="A8800" t="s">
        <v>0</v>
      </c>
      <c r="B8800" t="s">
        <v>18174</v>
      </c>
      <c r="C8800" t="s">
        <v>3652</v>
      </c>
      <c r="D8800" t="s">
        <v>2360</v>
      </c>
      <c r="E8800" t="s">
        <v>59</v>
      </c>
      <c r="F8800" t="b">
        <v>0</v>
      </c>
      <c r="G8800" t="s">
        <v>77</v>
      </c>
      <c r="H8800" s="1">
        <v>46119.376284722217</v>
      </c>
      <c r="I8800" t="b">
        <v>0</v>
      </c>
      <c r="J8800" t="b">
        <v>0</v>
      </c>
      <c r="K8800" t="s">
        <v>41</v>
      </c>
      <c r="L8800" t="s">
        <v>74</v>
      </c>
      <c r="M8800"/>
      <c r="N8800">
        <v>38</v>
      </c>
      <c r="O8800" t="s">
        <v>18175</v>
      </c>
      <c r="P8800" t="s">
        <v>18176</v>
      </c>
    </row>
    <row r="8801" spans="1:16" x14ac:dyDescent="0.25">
      <c r="A8801" t="s">
        <v>2</v>
      </c>
      <c r="B8801" t="s">
        <v>18177</v>
      </c>
      <c r="C8801" t="s">
        <v>76</v>
      </c>
      <c r="D8801" t="s">
        <v>4526</v>
      </c>
      <c r="E8801" t="s">
        <v>88</v>
      </c>
      <c r="F8801" t="b">
        <v>1</v>
      </c>
      <c r="G8801" t="s">
        <v>40</v>
      </c>
      <c r="H8801" s="1">
        <v>46119.378518518519</v>
      </c>
      <c r="I8801" t="b">
        <v>1</v>
      </c>
      <c r="J8801" t="b">
        <v>0</v>
      </c>
      <c r="K8801" t="s">
        <v>40</v>
      </c>
      <c r="L8801" t="s">
        <v>74</v>
      </c>
      <c r="M8801"/>
      <c r="N8801">
        <v>66.5</v>
      </c>
      <c r="O8801" t="s">
        <v>6925</v>
      </c>
    </row>
    <row r="8802" spans="1:16" x14ac:dyDescent="0.25">
      <c r="A8802" t="s">
        <v>6</v>
      </c>
      <c r="B8802" t="s">
        <v>4072</v>
      </c>
      <c r="C8802" t="s">
        <v>616</v>
      </c>
      <c r="D8802" t="s">
        <v>2360</v>
      </c>
      <c r="E8802" t="s">
        <v>59</v>
      </c>
      <c r="F8802" t="b">
        <v>0</v>
      </c>
      <c r="G8802" t="s">
        <v>73</v>
      </c>
      <c r="H8802" s="1">
        <v>46119.418009259258</v>
      </c>
      <c r="I8802" t="b">
        <v>0</v>
      </c>
      <c r="J8802" t="b">
        <v>1</v>
      </c>
      <c r="K8802" t="s">
        <v>41</v>
      </c>
      <c r="L8802" t="s">
        <v>60</v>
      </c>
      <c r="M8802">
        <v>158696.5</v>
      </c>
      <c r="N8802"/>
      <c r="O8802" t="s">
        <v>5244</v>
      </c>
      <c r="P8802" t="s">
        <v>875</v>
      </c>
    </row>
    <row r="8803" spans="1:16" x14ac:dyDescent="0.25">
      <c r="A8803" t="s">
        <v>7</v>
      </c>
      <c r="B8803" t="s">
        <v>10339</v>
      </c>
      <c r="C8803" t="s">
        <v>12360</v>
      </c>
      <c r="D8803" t="s">
        <v>2360</v>
      </c>
      <c r="E8803" t="s">
        <v>59</v>
      </c>
      <c r="F8803" t="b">
        <v>0</v>
      </c>
      <c r="G8803" t="s">
        <v>65</v>
      </c>
      <c r="H8803" s="1">
        <v>46119.418020833327</v>
      </c>
      <c r="I8803" t="b">
        <v>0</v>
      </c>
      <c r="J8803" t="b">
        <v>1</v>
      </c>
      <c r="K8803" t="s">
        <v>41</v>
      </c>
      <c r="L8803" t="s">
        <v>60</v>
      </c>
      <c r="M8803">
        <v>141000</v>
      </c>
      <c r="N8803"/>
      <c r="O8803" t="s">
        <v>424</v>
      </c>
      <c r="P8803" t="s">
        <v>10341</v>
      </c>
    </row>
    <row r="8804" spans="1:16" x14ac:dyDescent="0.25">
      <c r="A8804" t="s">
        <v>0</v>
      </c>
      <c r="B8804" t="s">
        <v>16622</v>
      </c>
      <c r="C8804" t="s">
        <v>913</v>
      </c>
      <c r="D8804" t="s">
        <v>4526</v>
      </c>
      <c r="E8804" t="s">
        <v>59</v>
      </c>
      <c r="F8804" t="b">
        <v>0</v>
      </c>
      <c r="G8804" t="s">
        <v>20</v>
      </c>
      <c r="H8804" s="1">
        <v>46119.418483796297</v>
      </c>
      <c r="I8804" t="b">
        <v>1</v>
      </c>
      <c r="J8804" t="b">
        <v>0</v>
      </c>
      <c r="K8804" t="s">
        <v>20</v>
      </c>
      <c r="L8804" t="s">
        <v>60</v>
      </c>
      <c r="M8804">
        <v>50000</v>
      </c>
      <c r="N8804"/>
      <c r="O8804" t="s">
        <v>8149</v>
      </c>
      <c r="P8804" t="s">
        <v>4441</v>
      </c>
    </row>
    <row r="8805" spans="1:16" x14ac:dyDescent="0.25">
      <c r="A8805" t="s">
        <v>2</v>
      </c>
      <c r="B8805" t="s">
        <v>766</v>
      </c>
      <c r="C8805" t="s">
        <v>304</v>
      </c>
      <c r="D8805" t="s">
        <v>2360</v>
      </c>
      <c r="E8805" t="s">
        <v>59</v>
      </c>
      <c r="F8805" t="b">
        <v>0</v>
      </c>
      <c r="G8805" t="s">
        <v>77</v>
      </c>
      <c r="H8805" s="1">
        <v>46119.41914351852</v>
      </c>
      <c r="I8805" t="b">
        <v>0</v>
      </c>
      <c r="J8805" t="b">
        <v>1</v>
      </c>
      <c r="K8805" t="s">
        <v>41</v>
      </c>
      <c r="L8805" t="s">
        <v>60</v>
      </c>
      <c r="M8805">
        <v>253500</v>
      </c>
      <c r="N8805"/>
      <c r="O8805" t="s">
        <v>424</v>
      </c>
      <c r="P8805" t="s">
        <v>4581</v>
      </c>
    </row>
    <row r="8806" spans="1:16" x14ac:dyDescent="0.25">
      <c r="A8806" t="s">
        <v>6</v>
      </c>
      <c r="B8806" t="s">
        <v>18178</v>
      </c>
      <c r="C8806" t="s">
        <v>17936</v>
      </c>
      <c r="D8806" t="s">
        <v>4550</v>
      </c>
      <c r="E8806" t="s">
        <v>59</v>
      </c>
      <c r="F8806" t="b">
        <v>0</v>
      </c>
      <c r="G8806" t="s">
        <v>41</v>
      </c>
      <c r="H8806" s="1">
        <v>46119.42019675926</v>
      </c>
      <c r="I8806" t="b">
        <v>0</v>
      </c>
      <c r="J8806" t="b">
        <v>1</v>
      </c>
      <c r="K8806" t="s">
        <v>41</v>
      </c>
      <c r="L8806" t="s">
        <v>60</v>
      </c>
      <c r="M8806">
        <v>134500</v>
      </c>
      <c r="N8806"/>
      <c r="O8806" t="s">
        <v>3445</v>
      </c>
      <c r="P8806" t="s">
        <v>18179</v>
      </c>
    </row>
    <row r="8807" spans="1:16" x14ac:dyDescent="0.25">
      <c r="A8807" t="s">
        <v>1</v>
      </c>
      <c r="B8807" t="s">
        <v>1003</v>
      </c>
      <c r="C8807" t="s">
        <v>18180</v>
      </c>
      <c r="D8807" t="s">
        <v>2360</v>
      </c>
      <c r="E8807" t="s">
        <v>59</v>
      </c>
      <c r="F8807" t="b">
        <v>0</v>
      </c>
      <c r="G8807" t="s">
        <v>68</v>
      </c>
      <c r="H8807" s="1">
        <v>46119.42046296296</v>
      </c>
      <c r="I8807" t="b">
        <v>0</v>
      </c>
      <c r="J8807" t="b">
        <v>1</v>
      </c>
      <c r="K8807" t="s">
        <v>41</v>
      </c>
      <c r="L8807" t="s">
        <v>60</v>
      </c>
      <c r="M8807">
        <v>135000</v>
      </c>
      <c r="N8807"/>
      <c r="O8807" t="s">
        <v>424</v>
      </c>
      <c r="P8807" t="s">
        <v>16221</v>
      </c>
    </row>
    <row r="8808" spans="1:16" x14ac:dyDescent="0.25">
      <c r="A8808" t="s">
        <v>2</v>
      </c>
      <c r="B8808" t="s">
        <v>3567</v>
      </c>
      <c r="C8808" t="s">
        <v>11814</v>
      </c>
      <c r="D8808" t="s">
        <v>4526</v>
      </c>
      <c r="E8808" t="s">
        <v>88</v>
      </c>
      <c r="F8808" t="b">
        <v>0</v>
      </c>
      <c r="G8808" t="s">
        <v>40</v>
      </c>
      <c r="H8808" s="1">
        <v>46119.421597222223</v>
      </c>
      <c r="I8808" t="b">
        <v>1</v>
      </c>
      <c r="J8808" t="b">
        <v>0</v>
      </c>
      <c r="K8808" t="s">
        <v>40</v>
      </c>
      <c r="L8808" t="s">
        <v>74</v>
      </c>
      <c r="M8808"/>
      <c r="N8808">
        <v>60</v>
      </c>
      <c r="O8808" t="s">
        <v>6925</v>
      </c>
    </row>
    <row r="8809" spans="1:16" x14ac:dyDescent="0.25">
      <c r="A8809" t="s">
        <v>1</v>
      </c>
      <c r="B8809" t="s">
        <v>1003</v>
      </c>
      <c r="C8809" t="s">
        <v>4952</v>
      </c>
      <c r="D8809" t="s">
        <v>2360</v>
      </c>
      <c r="E8809" t="s">
        <v>59</v>
      </c>
      <c r="F8809" t="b">
        <v>0</v>
      </c>
      <c r="G8809" t="s">
        <v>41</v>
      </c>
      <c r="H8809" s="1">
        <v>46119.421712962961</v>
      </c>
      <c r="I8809" t="b">
        <v>0</v>
      </c>
      <c r="J8809" t="b">
        <v>1</v>
      </c>
      <c r="K8809" t="s">
        <v>41</v>
      </c>
      <c r="L8809" t="s">
        <v>60</v>
      </c>
      <c r="M8809">
        <v>135000</v>
      </c>
      <c r="N8809"/>
      <c r="O8809" t="s">
        <v>424</v>
      </c>
      <c r="P8809" t="s">
        <v>18181</v>
      </c>
    </row>
    <row r="8810" spans="1:16" x14ac:dyDescent="0.25">
      <c r="A8810" t="s">
        <v>0</v>
      </c>
      <c r="B8810" t="s">
        <v>2390</v>
      </c>
      <c r="C8810" t="s">
        <v>6862</v>
      </c>
      <c r="D8810" t="s">
        <v>4346</v>
      </c>
      <c r="E8810" t="s">
        <v>59</v>
      </c>
      <c r="F8810" t="b">
        <v>0</v>
      </c>
      <c r="G8810" t="s">
        <v>40</v>
      </c>
      <c r="H8810" s="1">
        <v>46119.460729166669</v>
      </c>
      <c r="I8810" t="b">
        <v>1</v>
      </c>
      <c r="J8810" t="b">
        <v>0</v>
      </c>
      <c r="K8810" t="s">
        <v>40</v>
      </c>
      <c r="L8810" t="s">
        <v>60</v>
      </c>
      <c r="M8810">
        <v>31925</v>
      </c>
      <c r="N8810"/>
      <c r="O8810" t="s">
        <v>18182</v>
      </c>
      <c r="P8810" t="s">
        <v>18183</v>
      </c>
    </row>
    <row r="8811" spans="1:16" x14ac:dyDescent="0.25">
      <c r="A8811" t="s">
        <v>2</v>
      </c>
      <c r="B8811" t="s">
        <v>18184</v>
      </c>
      <c r="C8811" t="s">
        <v>165</v>
      </c>
      <c r="D8811" t="s">
        <v>4756</v>
      </c>
      <c r="E8811" t="s">
        <v>59</v>
      </c>
      <c r="F8811" t="b">
        <v>0</v>
      </c>
      <c r="G8811" t="s">
        <v>73</v>
      </c>
      <c r="H8811" s="1">
        <v>46119.460868055547</v>
      </c>
      <c r="I8811" t="b">
        <v>0</v>
      </c>
      <c r="J8811" t="b">
        <v>0</v>
      </c>
      <c r="K8811" t="s">
        <v>41</v>
      </c>
      <c r="L8811" t="s">
        <v>60</v>
      </c>
      <c r="M8811">
        <v>135000</v>
      </c>
      <c r="N8811"/>
      <c r="O8811" t="s">
        <v>12113</v>
      </c>
    </row>
    <row r="8812" spans="1:16" x14ac:dyDescent="0.25">
      <c r="A8812" t="s">
        <v>3</v>
      </c>
      <c r="B8812" t="s">
        <v>18185</v>
      </c>
      <c r="C8812" t="s">
        <v>162</v>
      </c>
      <c r="D8812" t="s">
        <v>5493</v>
      </c>
      <c r="E8812" t="s">
        <v>59</v>
      </c>
      <c r="F8812" t="b">
        <v>0</v>
      </c>
      <c r="G8812" t="s">
        <v>73</v>
      </c>
      <c r="H8812" s="1">
        <v>46119.501284722217</v>
      </c>
      <c r="I8812" t="b">
        <v>0</v>
      </c>
      <c r="J8812" t="b">
        <v>1</v>
      </c>
      <c r="K8812" t="s">
        <v>41</v>
      </c>
      <c r="L8812" t="s">
        <v>60</v>
      </c>
      <c r="M8812">
        <v>131040</v>
      </c>
      <c r="N8812"/>
      <c r="O8812" t="s">
        <v>17584</v>
      </c>
    </row>
    <row r="8813" spans="1:16" x14ac:dyDescent="0.25">
      <c r="A8813" t="s">
        <v>3</v>
      </c>
      <c r="B8813" t="s">
        <v>18186</v>
      </c>
      <c r="D8813" t="s">
        <v>4346</v>
      </c>
      <c r="E8813" t="s">
        <v>59</v>
      </c>
      <c r="F8813" t="b">
        <v>0</v>
      </c>
      <c r="G8813" t="s">
        <v>37</v>
      </c>
      <c r="H8813" s="1">
        <v>46119.502349537041</v>
      </c>
      <c r="I8813" t="b">
        <v>0</v>
      </c>
      <c r="J8813" t="b">
        <v>0</v>
      </c>
      <c r="K8813" t="s">
        <v>37</v>
      </c>
      <c r="L8813" t="s">
        <v>60</v>
      </c>
      <c r="M8813">
        <v>135000</v>
      </c>
      <c r="N8813"/>
      <c r="O8813" t="s">
        <v>2002</v>
      </c>
      <c r="P8813" t="s">
        <v>18187</v>
      </c>
    </row>
    <row r="8814" spans="1:16" x14ac:dyDescent="0.25">
      <c r="A8814" t="s">
        <v>0</v>
      </c>
      <c r="B8814" t="s">
        <v>6215</v>
      </c>
      <c r="C8814" t="s">
        <v>5239</v>
      </c>
      <c r="D8814" t="s">
        <v>7459</v>
      </c>
      <c r="E8814" t="s">
        <v>59</v>
      </c>
      <c r="F8814" t="b">
        <v>0</v>
      </c>
      <c r="G8814" t="s">
        <v>40</v>
      </c>
      <c r="H8814" s="1">
        <v>46119.502442129633</v>
      </c>
      <c r="I8814" t="b">
        <v>0</v>
      </c>
      <c r="J8814" t="b">
        <v>0</v>
      </c>
      <c r="K8814" t="s">
        <v>40</v>
      </c>
      <c r="L8814" t="s">
        <v>60</v>
      </c>
      <c r="M8814">
        <v>52500</v>
      </c>
      <c r="N8814"/>
      <c r="O8814" t="s">
        <v>7459</v>
      </c>
      <c r="P8814" t="s">
        <v>18188</v>
      </c>
    </row>
    <row r="8815" spans="1:16" x14ac:dyDescent="0.25">
      <c r="A8815" t="s">
        <v>2</v>
      </c>
      <c r="B8815" t="s">
        <v>123</v>
      </c>
      <c r="C8815" t="s">
        <v>971</v>
      </c>
      <c r="D8815" t="s">
        <v>4526</v>
      </c>
      <c r="E8815" t="s">
        <v>59</v>
      </c>
      <c r="F8815" t="b">
        <v>0</v>
      </c>
      <c r="G8815" t="s">
        <v>68</v>
      </c>
      <c r="H8815" s="1">
        <v>46119.502488425933</v>
      </c>
      <c r="I8815" t="b">
        <v>0</v>
      </c>
      <c r="J8815" t="b">
        <v>1</v>
      </c>
      <c r="K8815" t="s">
        <v>41</v>
      </c>
      <c r="L8815" t="s">
        <v>74</v>
      </c>
      <c r="M8815"/>
      <c r="N8815">
        <v>32.5</v>
      </c>
      <c r="O8815" t="s">
        <v>222</v>
      </c>
      <c r="P8815" t="s">
        <v>18189</v>
      </c>
    </row>
    <row r="8816" spans="1:16" x14ac:dyDescent="0.25">
      <c r="A8816" t="s">
        <v>1</v>
      </c>
      <c r="B8816" t="s">
        <v>7610</v>
      </c>
      <c r="C8816" t="s">
        <v>18190</v>
      </c>
      <c r="D8816" t="s">
        <v>4346</v>
      </c>
      <c r="E8816" t="s">
        <v>59</v>
      </c>
      <c r="F8816" t="b">
        <v>0</v>
      </c>
      <c r="G8816" t="s">
        <v>40</v>
      </c>
      <c r="H8816" s="1">
        <v>46119.504907407398</v>
      </c>
      <c r="I8816" t="b">
        <v>0</v>
      </c>
      <c r="J8816" t="b">
        <v>0</v>
      </c>
      <c r="K8816" t="s">
        <v>40</v>
      </c>
      <c r="L8816" t="s">
        <v>60</v>
      </c>
      <c r="M8816">
        <v>30000</v>
      </c>
      <c r="N8816"/>
      <c r="O8816" t="s">
        <v>18191</v>
      </c>
    </row>
    <row r="8817" spans="1:16" x14ac:dyDescent="0.25">
      <c r="A8817" t="s">
        <v>0</v>
      </c>
      <c r="B8817" t="s">
        <v>18192</v>
      </c>
      <c r="C8817" t="s">
        <v>13</v>
      </c>
      <c r="D8817" t="s">
        <v>4526</v>
      </c>
      <c r="E8817" t="s">
        <v>621</v>
      </c>
      <c r="F8817" t="b">
        <v>0</v>
      </c>
      <c r="G8817" t="s">
        <v>13</v>
      </c>
      <c r="H8817" s="1">
        <v>46119.543229166673</v>
      </c>
      <c r="I8817" t="b">
        <v>0</v>
      </c>
      <c r="J8817" t="b">
        <v>0</v>
      </c>
      <c r="K8817" t="s">
        <v>13</v>
      </c>
      <c r="L8817" t="s">
        <v>74</v>
      </c>
      <c r="M8817"/>
      <c r="N8817">
        <v>34.564999999999998</v>
      </c>
      <c r="O8817" t="s">
        <v>18193</v>
      </c>
    </row>
    <row r="8818" spans="1:16" x14ac:dyDescent="0.25">
      <c r="A8818" t="s">
        <v>3</v>
      </c>
      <c r="B8818" t="s">
        <v>18194</v>
      </c>
      <c r="C8818" t="s">
        <v>520</v>
      </c>
      <c r="D8818" t="s">
        <v>16554</v>
      </c>
      <c r="E8818" t="s">
        <v>59</v>
      </c>
      <c r="F8818" t="b">
        <v>0</v>
      </c>
      <c r="G8818" t="s">
        <v>41</v>
      </c>
      <c r="H8818" s="1">
        <v>46119.585798611108</v>
      </c>
      <c r="I8818" t="b">
        <v>0</v>
      </c>
      <c r="J8818" t="b">
        <v>1</v>
      </c>
      <c r="K8818" t="s">
        <v>41</v>
      </c>
      <c r="L8818" t="s">
        <v>60</v>
      </c>
      <c r="M8818">
        <v>80000</v>
      </c>
      <c r="N8818"/>
      <c r="O8818" t="s">
        <v>18195</v>
      </c>
      <c r="P8818" t="s">
        <v>133</v>
      </c>
    </row>
    <row r="8819" spans="1:16" x14ac:dyDescent="0.25">
      <c r="A8819" t="s">
        <v>6</v>
      </c>
      <c r="B8819" t="s">
        <v>18196</v>
      </c>
      <c r="C8819" t="s">
        <v>167</v>
      </c>
      <c r="D8819" t="s">
        <v>5493</v>
      </c>
      <c r="E8819" t="s">
        <v>59</v>
      </c>
      <c r="F8819" t="b">
        <v>0</v>
      </c>
      <c r="G8819" t="s">
        <v>65</v>
      </c>
      <c r="H8819" s="1">
        <v>46119.5859375</v>
      </c>
      <c r="I8819" t="b">
        <v>0</v>
      </c>
      <c r="J8819" t="b">
        <v>1</v>
      </c>
      <c r="K8819" t="s">
        <v>41</v>
      </c>
      <c r="L8819" t="s">
        <v>60</v>
      </c>
      <c r="M8819">
        <v>216262.5</v>
      </c>
      <c r="N8819"/>
      <c r="O8819" t="s">
        <v>528</v>
      </c>
      <c r="P8819" t="s">
        <v>705</v>
      </c>
    </row>
    <row r="8820" spans="1:16" x14ac:dyDescent="0.25">
      <c r="A8820" t="s">
        <v>6</v>
      </c>
      <c r="B8820" t="s">
        <v>3120</v>
      </c>
      <c r="C8820" t="s">
        <v>76</v>
      </c>
      <c r="D8820" t="s">
        <v>4622</v>
      </c>
      <c r="E8820" t="s">
        <v>59</v>
      </c>
      <c r="F8820" t="b">
        <v>1</v>
      </c>
      <c r="G8820" t="s">
        <v>41</v>
      </c>
      <c r="H8820" s="1">
        <v>46119.586863425917</v>
      </c>
      <c r="I8820" t="b">
        <v>0</v>
      </c>
      <c r="J8820" t="b">
        <v>0</v>
      </c>
      <c r="K8820" t="s">
        <v>41</v>
      </c>
      <c r="L8820" t="s">
        <v>60</v>
      </c>
      <c r="M8820">
        <v>200000</v>
      </c>
      <c r="N8820"/>
      <c r="O8820" t="s">
        <v>4412</v>
      </c>
      <c r="P8820" t="s">
        <v>18197</v>
      </c>
    </row>
    <row r="8821" spans="1:16" x14ac:dyDescent="0.25">
      <c r="A8821" t="s">
        <v>1</v>
      </c>
      <c r="B8821" t="s">
        <v>18198</v>
      </c>
      <c r="C8821" t="s">
        <v>987</v>
      </c>
      <c r="D8821" t="s">
        <v>5493</v>
      </c>
      <c r="E8821" t="s">
        <v>59</v>
      </c>
      <c r="F8821" t="b">
        <v>0</v>
      </c>
      <c r="G8821" t="s">
        <v>68</v>
      </c>
      <c r="H8821" s="1">
        <v>46119.587060185193</v>
      </c>
      <c r="I8821" t="b">
        <v>0</v>
      </c>
      <c r="J8821" t="b">
        <v>1</v>
      </c>
      <c r="K8821" t="s">
        <v>41</v>
      </c>
      <c r="L8821" t="s">
        <v>60</v>
      </c>
      <c r="M8821">
        <v>122275</v>
      </c>
      <c r="N8821"/>
      <c r="O8821" t="s">
        <v>528</v>
      </c>
      <c r="P8821" t="s">
        <v>18199</v>
      </c>
    </row>
    <row r="8822" spans="1:16" x14ac:dyDescent="0.25">
      <c r="A8822" t="s">
        <v>1</v>
      </c>
      <c r="B8822" t="s">
        <v>18198</v>
      </c>
      <c r="C8822" t="s">
        <v>987</v>
      </c>
      <c r="D8822" t="s">
        <v>5493</v>
      </c>
      <c r="E8822" t="s">
        <v>59</v>
      </c>
      <c r="F8822" t="b">
        <v>0</v>
      </c>
      <c r="G8822" t="s">
        <v>77</v>
      </c>
      <c r="H8822" s="1">
        <v>46119.587071759262</v>
      </c>
      <c r="I8822" t="b">
        <v>0</v>
      </c>
      <c r="J8822" t="b">
        <v>1</v>
      </c>
      <c r="K8822" t="s">
        <v>41</v>
      </c>
      <c r="L8822" t="s">
        <v>60</v>
      </c>
      <c r="M8822">
        <v>122275</v>
      </c>
      <c r="N8822"/>
      <c r="O8822" t="s">
        <v>528</v>
      </c>
      <c r="P8822" t="s">
        <v>18199</v>
      </c>
    </row>
    <row r="8823" spans="1:16" x14ac:dyDescent="0.25">
      <c r="A8823" t="s">
        <v>1</v>
      </c>
      <c r="B8823" t="s">
        <v>9491</v>
      </c>
      <c r="C8823" t="s">
        <v>3216</v>
      </c>
      <c r="D8823" t="s">
        <v>4526</v>
      </c>
      <c r="E8823" t="s">
        <v>88</v>
      </c>
      <c r="F8823" t="b">
        <v>0</v>
      </c>
      <c r="G8823" t="s">
        <v>13</v>
      </c>
      <c r="H8823" s="1">
        <v>46119.587453703702</v>
      </c>
      <c r="I8823" t="b">
        <v>0</v>
      </c>
      <c r="J8823" t="b">
        <v>0</v>
      </c>
      <c r="K8823" t="s">
        <v>13</v>
      </c>
      <c r="L8823" t="s">
        <v>60</v>
      </c>
      <c r="M8823">
        <v>112500</v>
      </c>
      <c r="N8823"/>
      <c r="O8823" t="s">
        <v>9492</v>
      </c>
      <c r="P8823" t="s">
        <v>9493</v>
      </c>
    </row>
    <row r="8824" spans="1:16" x14ac:dyDescent="0.25">
      <c r="A8824" t="s">
        <v>1</v>
      </c>
      <c r="B8824" t="s">
        <v>1</v>
      </c>
      <c r="C8824" t="s">
        <v>18200</v>
      </c>
      <c r="D8824" t="s">
        <v>4346</v>
      </c>
      <c r="E8824" t="s">
        <v>59</v>
      </c>
      <c r="F8824" t="b">
        <v>0</v>
      </c>
      <c r="G8824" t="s">
        <v>40</v>
      </c>
      <c r="H8824" s="1">
        <v>46119.588240740741</v>
      </c>
      <c r="I8824" t="b">
        <v>1</v>
      </c>
      <c r="J8824" t="b">
        <v>0</v>
      </c>
      <c r="K8824" t="s">
        <v>40</v>
      </c>
      <c r="L8824" t="s">
        <v>60</v>
      </c>
      <c r="M8824">
        <v>675000</v>
      </c>
      <c r="N8824"/>
      <c r="O8824" t="s">
        <v>18201</v>
      </c>
      <c r="P8824" t="s">
        <v>18202</v>
      </c>
    </row>
    <row r="8825" spans="1:16" x14ac:dyDescent="0.25">
      <c r="A8825" t="s">
        <v>0</v>
      </c>
      <c r="B8825" t="s">
        <v>2308</v>
      </c>
      <c r="C8825" t="s">
        <v>181</v>
      </c>
      <c r="D8825" t="s">
        <v>4526</v>
      </c>
      <c r="E8825" t="s">
        <v>59</v>
      </c>
      <c r="F8825" t="b">
        <v>0</v>
      </c>
      <c r="G8825" t="s">
        <v>89</v>
      </c>
      <c r="H8825" s="1">
        <v>46119.626284722217</v>
      </c>
      <c r="I8825" t="b">
        <v>0</v>
      </c>
      <c r="J8825" t="b">
        <v>1</v>
      </c>
      <c r="K8825" t="s">
        <v>41</v>
      </c>
      <c r="L8825" t="s">
        <v>74</v>
      </c>
      <c r="M8825"/>
      <c r="N8825">
        <v>26</v>
      </c>
      <c r="O8825" t="s">
        <v>105</v>
      </c>
      <c r="P8825" t="s">
        <v>18203</v>
      </c>
    </row>
    <row r="8826" spans="1:16" x14ac:dyDescent="0.25">
      <c r="A8826" t="s">
        <v>4</v>
      </c>
      <c r="B8826" t="s">
        <v>2973</v>
      </c>
      <c r="C8826" t="s">
        <v>1359</v>
      </c>
      <c r="D8826" t="s">
        <v>4526</v>
      </c>
      <c r="E8826" t="s">
        <v>88</v>
      </c>
      <c r="F8826" t="b">
        <v>0</v>
      </c>
      <c r="G8826" t="s">
        <v>89</v>
      </c>
      <c r="H8826" s="1">
        <v>46119.626284722217</v>
      </c>
      <c r="I8826" t="b">
        <v>1</v>
      </c>
      <c r="J8826" t="b">
        <v>0</v>
      </c>
      <c r="K8826" t="s">
        <v>41</v>
      </c>
      <c r="L8826" t="s">
        <v>74</v>
      </c>
      <c r="M8826"/>
      <c r="N8826">
        <v>22.5</v>
      </c>
      <c r="O8826" t="s">
        <v>105</v>
      </c>
    </row>
    <row r="8827" spans="1:16" x14ac:dyDescent="0.25">
      <c r="A8827" t="s">
        <v>0</v>
      </c>
      <c r="B8827" t="s">
        <v>0</v>
      </c>
      <c r="C8827" t="s">
        <v>4011</v>
      </c>
      <c r="D8827" t="s">
        <v>4526</v>
      </c>
      <c r="E8827" t="s">
        <v>59</v>
      </c>
      <c r="F8827" t="b">
        <v>0</v>
      </c>
      <c r="G8827" t="s">
        <v>77</v>
      </c>
      <c r="H8827" s="1">
        <v>46119.626284722217</v>
      </c>
      <c r="I8827" t="b">
        <v>0</v>
      </c>
      <c r="J8827" t="b">
        <v>0</v>
      </c>
      <c r="K8827" t="s">
        <v>41</v>
      </c>
      <c r="L8827" t="s">
        <v>74</v>
      </c>
      <c r="M8827"/>
      <c r="N8827">
        <v>37.5</v>
      </c>
      <c r="O8827" t="s">
        <v>6980</v>
      </c>
      <c r="P8827" t="s">
        <v>13163</v>
      </c>
    </row>
    <row r="8828" spans="1:16" x14ac:dyDescent="0.25">
      <c r="A8828" t="s">
        <v>0</v>
      </c>
      <c r="B8828" t="s">
        <v>18204</v>
      </c>
      <c r="C8828" t="s">
        <v>115</v>
      </c>
      <c r="D8828" t="s">
        <v>4346</v>
      </c>
      <c r="E8828" t="s">
        <v>59</v>
      </c>
      <c r="F8828" t="b">
        <v>0</v>
      </c>
      <c r="G8828" t="s">
        <v>65</v>
      </c>
      <c r="H8828" s="1">
        <v>46119.626377314817</v>
      </c>
      <c r="I8828" t="b">
        <v>0</v>
      </c>
      <c r="J8828" t="b">
        <v>0</v>
      </c>
      <c r="K8828" t="s">
        <v>41</v>
      </c>
      <c r="L8828" t="s">
        <v>60</v>
      </c>
      <c r="M8828">
        <v>107500</v>
      </c>
      <c r="N8828"/>
      <c r="O8828" t="s">
        <v>10805</v>
      </c>
      <c r="P8828" t="s">
        <v>18205</v>
      </c>
    </row>
    <row r="8829" spans="1:16" x14ac:dyDescent="0.25">
      <c r="A8829" t="s">
        <v>0</v>
      </c>
      <c r="B8829" t="s">
        <v>18206</v>
      </c>
      <c r="C8829" t="s">
        <v>142</v>
      </c>
      <c r="D8829" t="s">
        <v>16554</v>
      </c>
      <c r="E8829" t="s">
        <v>59</v>
      </c>
      <c r="F8829" t="b">
        <v>0</v>
      </c>
      <c r="G8829" t="s">
        <v>65</v>
      </c>
      <c r="H8829" s="1">
        <v>46119.626481481479</v>
      </c>
      <c r="I8829" t="b">
        <v>0</v>
      </c>
      <c r="J8829" t="b">
        <v>1</v>
      </c>
      <c r="K8829" t="s">
        <v>41</v>
      </c>
      <c r="L8829" t="s">
        <v>60</v>
      </c>
      <c r="M8829">
        <v>75000</v>
      </c>
      <c r="N8829"/>
      <c r="O8829" t="s">
        <v>18207</v>
      </c>
      <c r="P8829" t="s">
        <v>1482</v>
      </c>
    </row>
    <row r="8830" spans="1:16" x14ac:dyDescent="0.25">
      <c r="A8830" t="s">
        <v>6</v>
      </c>
      <c r="B8830" t="s">
        <v>6</v>
      </c>
      <c r="C8830" t="s">
        <v>1698</v>
      </c>
      <c r="D8830" t="s">
        <v>4526</v>
      </c>
      <c r="E8830" t="s">
        <v>59</v>
      </c>
      <c r="F8830" t="b">
        <v>0</v>
      </c>
      <c r="G8830" t="s">
        <v>68</v>
      </c>
      <c r="H8830" s="1">
        <v>46119.627488425933</v>
      </c>
      <c r="I8830" t="b">
        <v>0</v>
      </c>
      <c r="J8830" t="b">
        <v>0</v>
      </c>
      <c r="K8830" t="s">
        <v>41</v>
      </c>
      <c r="L8830" t="s">
        <v>60</v>
      </c>
      <c r="M8830">
        <v>150000</v>
      </c>
      <c r="N8830"/>
      <c r="O8830" t="s">
        <v>105</v>
      </c>
      <c r="P8830" t="s">
        <v>18208</v>
      </c>
    </row>
    <row r="8831" spans="1:16" x14ac:dyDescent="0.25">
      <c r="A8831" t="s">
        <v>2</v>
      </c>
      <c r="B8831" t="s">
        <v>18209</v>
      </c>
      <c r="C8831" t="s">
        <v>142</v>
      </c>
      <c r="D8831" t="s">
        <v>16554</v>
      </c>
      <c r="E8831" t="s">
        <v>59</v>
      </c>
      <c r="F8831" t="b">
        <v>0</v>
      </c>
      <c r="G8831" t="s">
        <v>65</v>
      </c>
      <c r="H8831" s="1">
        <v>46119.627604166657</v>
      </c>
      <c r="I8831" t="b">
        <v>0</v>
      </c>
      <c r="J8831" t="b">
        <v>1</v>
      </c>
      <c r="K8831" t="s">
        <v>41</v>
      </c>
      <c r="L8831" t="s">
        <v>60</v>
      </c>
      <c r="M8831">
        <v>225000</v>
      </c>
      <c r="N8831"/>
      <c r="O8831" t="s">
        <v>16687</v>
      </c>
      <c r="P8831" t="s">
        <v>2988</v>
      </c>
    </row>
    <row r="8832" spans="1:16" x14ac:dyDescent="0.25">
      <c r="A8832" t="s">
        <v>5</v>
      </c>
      <c r="B8832" t="s">
        <v>18210</v>
      </c>
      <c r="C8832" t="s">
        <v>999</v>
      </c>
      <c r="D8832" t="s">
        <v>4346</v>
      </c>
      <c r="E8832" t="s">
        <v>88</v>
      </c>
      <c r="F8832" t="b">
        <v>0</v>
      </c>
      <c r="G8832" t="s">
        <v>77</v>
      </c>
      <c r="H8832" s="1">
        <v>46119.628657407397</v>
      </c>
      <c r="I8832" t="b">
        <v>1</v>
      </c>
      <c r="J8832" t="b">
        <v>0</v>
      </c>
      <c r="K8832" t="s">
        <v>41</v>
      </c>
      <c r="L8832" t="s">
        <v>74</v>
      </c>
      <c r="M8832"/>
      <c r="N8832">
        <v>75</v>
      </c>
      <c r="O8832" t="s">
        <v>3058</v>
      </c>
      <c r="P8832" t="s">
        <v>18080</v>
      </c>
    </row>
    <row r="8833" spans="1:16" x14ac:dyDescent="0.25">
      <c r="A8833" t="s">
        <v>5</v>
      </c>
      <c r="B8833" t="s">
        <v>18210</v>
      </c>
      <c r="C8833" t="s">
        <v>999</v>
      </c>
      <c r="D8833" t="s">
        <v>4346</v>
      </c>
      <c r="E8833" t="s">
        <v>88</v>
      </c>
      <c r="F8833" t="b">
        <v>0</v>
      </c>
      <c r="G8833" t="s">
        <v>68</v>
      </c>
      <c r="H8833" s="1">
        <v>46119.628738425927</v>
      </c>
      <c r="I8833" t="b">
        <v>1</v>
      </c>
      <c r="J8833" t="b">
        <v>0</v>
      </c>
      <c r="K8833" t="s">
        <v>41</v>
      </c>
      <c r="L8833" t="s">
        <v>74</v>
      </c>
      <c r="M8833"/>
      <c r="N8833">
        <v>75</v>
      </c>
      <c r="O8833" t="s">
        <v>3058</v>
      </c>
      <c r="P8833" t="s">
        <v>18080</v>
      </c>
    </row>
    <row r="8834" spans="1:16" x14ac:dyDescent="0.25">
      <c r="A8834" t="s">
        <v>1</v>
      </c>
      <c r="B8834" t="s">
        <v>18211</v>
      </c>
      <c r="C8834" t="s">
        <v>162</v>
      </c>
      <c r="D8834" t="s">
        <v>4346</v>
      </c>
      <c r="E8834" t="s">
        <v>88</v>
      </c>
      <c r="F8834" t="b">
        <v>0</v>
      </c>
      <c r="G8834" t="s">
        <v>73</v>
      </c>
      <c r="H8834" s="1">
        <v>46119.62877314815</v>
      </c>
      <c r="I8834" t="b">
        <v>1</v>
      </c>
      <c r="J8834" t="b">
        <v>1</v>
      </c>
      <c r="K8834" t="s">
        <v>41</v>
      </c>
      <c r="L8834" t="s">
        <v>74</v>
      </c>
      <c r="M8834"/>
      <c r="N8834">
        <v>56.5</v>
      </c>
      <c r="O8834" t="s">
        <v>2274</v>
      </c>
      <c r="P8834" t="s">
        <v>18212</v>
      </c>
    </row>
    <row r="8835" spans="1:16" x14ac:dyDescent="0.25">
      <c r="A8835" t="s">
        <v>2</v>
      </c>
      <c r="B8835" t="s">
        <v>9395</v>
      </c>
      <c r="C8835" t="s">
        <v>201</v>
      </c>
      <c r="D8835" t="s">
        <v>4526</v>
      </c>
      <c r="E8835" t="s">
        <v>59</v>
      </c>
      <c r="F8835" t="b">
        <v>0</v>
      </c>
      <c r="G8835" t="s">
        <v>68</v>
      </c>
      <c r="H8835" s="1">
        <v>46119.628796296303</v>
      </c>
      <c r="I8835" t="b">
        <v>0</v>
      </c>
      <c r="J8835" t="b">
        <v>1</v>
      </c>
      <c r="K8835" t="s">
        <v>41</v>
      </c>
      <c r="L8835" t="s">
        <v>60</v>
      </c>
      <c r="M8835">
        <v>80152</v>
      </c>
      <c r="N8835"/>
      <c r="O8835" t="s">
        <v>18213</v>
      </c>
      <c r="P8835" t="s">
        <v>18214</v>
      </c>
    </row>
    <row r="8836" spans="1:16" x14ac:dyDescent="0.25">
      <c r="A8836" t="s">
        <v>0</v>
      </c>
      <c r="B8836" t="s">
        <v>2308</v>
      </c>
      <c r="C8836" t="s">
        <v>181</v>
      </c>
      <c r="D8836" t="s">
        <v>4526</v>
      </c>
      <c r="E8836" t="s">
        <v>59</v>
      </c>
      <c r="F8836" t="b">
        <v>0</v>
      </c>
      <c r="G8836" t="s">
        <v>68</v>
      </c>
      <c r="H8836" s="1">
        <v>46119.628831018519</v>
      </c>
      <c r="I8836" t="b">
        <v>0</v>
      </c>
      <c r="J8836" t="b">
        <v>1</v>
      </c>
      <c r="K8836" t="s">
        <v>41</v>
      </c>
      <c r="L8836" t="s">
        <v>74</v>
      </c>
      <c r="M8836"/>
      <c r="N8836">
        <v>26</v>
      </c>
      <c r="O8836" t="s">
        <v>105</v>
      </c>
      <c r="P8836" t="s">
        <v>18203</v>
      </c>
    </row>
    <row r="8837" spans="1:16" x14ac:dyDescent="0.25">
      <c r="A8837" t="s">
        <v>2</v>
      </c>
      <c r="B8837" t="s">
        <v>9395</v>
      </c>
      <c r="C8837" t="s">
        <v>201</v>
      </c>
      <c r="D8837" t="s">
        <v>4526</v>
      </c>
      <c r="E8837" t="s">
        <v>59</v>
      </c>
      <c r="F8837" t="b">
        <v>0</v>
      </c>
      <c r="G8837" t="s">
        <v>89</v>
      </c>
      <c r="H8837" s="1">
        <v>46119.628877314812</v>
      </c>
      <c r="I8837" t="b">
        <v>0</v>
      </c>
      <c r="J8837" t="b">
        <v>1</v>
      </c>
      <c r="K8837" t="s">
        <v>41</v>
      </c>
      <c r="L8837" t="s">
        <v>60</v>
      </c>
      <c r="M8837">
        <v>80152</v>
      </c>
      <c r="N8837"/>
      <c r="O8837" t="s">
        <v>18213</v>
      </c>
      <c r="P8837" t="s">
        <v>18214</v>
      </c>
    </row>
    <row r="8838" spans="1:16" x14ac:dyDescent="0.25">
      <c r="A8838" t="s">
        <v>0</v>
      </c>
      <c r="B8838" t="s">
        <v>18215</v>
      </c>
      <c r="C8838" t="s">
        <v>172</v>
      </c>
      <c r="D8838" t="s">
        <v>4346</v>
      </c>
      <c r="E8838" t="s">
        <v>72</v>
      </c>
      <c r="F8838" t="b">
        <v>0</v>
      </c>
      <c r="G8838" t="s">
        <v>68</v>
      </c>
      <c r="H8838" s="1">
        <v>46119.667951388888</v>
      </c>
      <c r="I8838" t="b">
        <v>0</v>
      </c>
      <c r="J8838" t="b">
        <v>1</v>
      </c>
      <c r="K8838" t="s">
        <v>41</v>
      </c>
      <c r="L8838" t="s">
        <v>60</v>
      </c>
      <c r="M8838">
        <v>62500</v>
      </c>
      <c r="N8838"/>
      <c r="O8838" t="s">
        <v>18216</v>
      </c>
      <c r="P8838" t="s">
        <v>352</v>
      </c>
    </row>
    <row r="8839" spans="1:16" x14ac:dyDescent="0.25">
      <c r="A8839" t="s">
        <v>0</v>
      </c>
      <c r="B8839" t="s">
        <v>0</v>
      </c>
      <c r="C8839" t="s">
        <v>12891</v>
      </c>
      <c r="D8839" t="s">
        <v>4346</v>
      </c>
      <c r="E8839" t="s">
        <v>59</v>
      </c>
      <c r="F8839" t="b">
        <v>0</v>
      </c>
      <c r="G8839" t="s">
        <v>40</v>
      </c>
      <c r="H8839" s="1">
        <v>46119.669062499997</v>
      </c>
      <c r="I8839" t="b">
        <v>1</v>
      </c>
      <c r="J8839" t="b">
        <v>0</v>
      </c>
      <c r="K8839" t="s">
        <v>40</v>
      </c>
      <c r="L8839" t="s">
        <v>60</v>
      </c>
      <c r="M8839">
        <v>45971.5</v>
      </c>
      <c r="N8839"/>
      <c r="O8839" t="s">
        <v>18217</v>
      </c>
      <c r="P8839" t="s">
        <v>18218</v>
      </c>
    </row>
    <row r="8840" spans="1:16" x14ac:dyDescent="0.25">
      <c r="A8840" t="s">
        <v>0</v>
      </c>
      <c r="B8840" t="s">
        <v>18219</v>
      </c>
      <c r="C8840" t="s">
        <v>76</v>
      </c>
      <c r="D8840" t="s">
        <v>141</v>
      </c>
      <c r="E8840" t="s">
        <v>88</v>
      </c>
      <c r="F8840" t="b">
        <v>1</v>
      </c>
      <c r="G8840" t="s">
        <v>41</v>
      </c>
      <c r="H8840" s="1">
        <v>46119.669074074067</v>
      </c>
      <c r="I8840" t="b">
        <v>1</v>
      </c>
      <c r="J8840" t="b">
        <v>0</v>
      </c>
      <c r="K8840" t="s">
        <v>41</v>
      </c>
      <c r="L8840" t="s">
        <v>74</v>
      </c>
      <c r="M8840"/>
      <c r="N8840">
        <v>50</v>
      </c>
      <c r="O8840" t="s">
        <v>141</v>
      </c>
    </row>
    <row r="8841" spans="1:16" x14ac:dyDescent="0.25">
      <c r="A8841" t="s">
        <v>2</v>
      </c>
      <c r="B8841" t="s">
        <v>18220</v>
      </c>
      <c r="C8841" t="s">
        <v>76</v>
      </c>
      <c r="D8841" t="s">
        <v>4346</v>
      </c>
      <c r="E8841" t="s">
        <v>88</v>
      </c>
      <c r="F8841" t="b">
        <v>1</v>
      </c>
      <c r="G8841" t="s">
        <v>68</v>
      </c>
      <c r="H8841" s="1">
        <v>46119.66915509259</v>
      </c>
      <c r="I8841" t="b">
        <v>0</v>
      </c>
      <c r="J8841" t="b">
        <v>0</v>
      </c>
      <c r="K8841" t="s">
        <v>41</v>
      </c>
      <c r="L8841" t="s">
        <v>74</v>
      </c>
      <c r="M8841"/>
      <c r="N8841">
        <v>50</v>
      </c>
      <c r="O8841" t="s">
        <v>111</v>
      </c>
      <c r="P8841" t="s">
        <v>3392</v>
      </c>
    </row>
    <row r="8842" spans="1:16" x14ac:dyDescent="0.25">
      <c r="A8842" t="s">
        <v>3</v>
      </c>
      <c r="B8842" t="s">
        <v>18194</v>
      </c>
      <c r="C8842" t="s">
        <v>330</v>
      </c>
      <c r="D8842" t="s">
        <v>4526</v>
      </c>
      <c r="E8842" t="s">
        <v>59</v>
      </c>
      <c r="F8842" t="b">
        <v>0</v>
      </c>
      <c r="G8842" t="s">
        <v>41</v>
      </c>
      <c r="H8842" s="1">
        <v>46119.669224537043</v>
      </c>
      <c r="I8842" t="b">
        <v>0</v>
      </c>
      <c r="J8842" t="b">
        <v>1</v>
      </c>
      <c r="K8842" t="s">
        <v>41</v>
      </c>
      <c r="L8842" t="s">
        <v>60</v>
      </c>
      <c r="M8842">
        <v>80000</v>
      </c>
      <c r="N8842"/>
      <c r="O8842" t="s">
        <v>18221</v>
      </c>
      <c r="P8842" t="s">
        <v>133</v>
      </c>
    </row>
    <row r="8843" spans="1:16" x14ac:dyDescent="0.25">
      <c r="A8843" t="s">
        <v>8</v>
      </c>
      <c r="B8843" t="s">
        <v>18222</v>
      </c>
      <c r="C8843" t="s">
        <v>76</v>
      </c>
      <c r="D8843" t="s">
        <v>584</v>
      </c>
      <c r="E8843" t="s">
        <v>59</v>
      </c>
      <c r="F8843" t="b">
        <v>1</v>
      </c>
      <c r="G8843" t="s">
        <v>41</v>
      </c>
      <c r="H8843" s="1">
        <v>46119.670219907413</v>
      </c>
      <c r="I8843" t="b">
        <v>0</v>
      </c>
      <c r="J8843" t="b">
        <v>0</v>
      </c>
      <c r="K8843" t="s">
        <v>41</v>
      </c>
      <c r="L8843" t="s">
        <v>74</v>
      </c>
      <c r="M8843"/>
      <c r="N8843">
        <v>15</v>
      </c>
      <c r="O8843" t="s">
        <v>18223</v>
      </c>
      <c r="P8843" t="s">
        <v>18224</v>
      </c>
    </row>
    <row r="8844" spans="1:16" x14ac:dyDescent="0.25">
      <c r="A8844" t="s">
        <v>0</v>
      </c>
      <c r="B8844" t="s">
        <v>18225</v>
      </c>
      <c r="C8844" t="s">
        <v>246</v>
      </c>
      <c r="D8844" t="s">
        <v>4346</v>
      </c>
      <c r="E8844" t="s">
        <v>59</v>
      </c>
      <c r="F8844" t="b">
        <v>0</v>
      </c>
      <c r="G8844" t="s">
        <v>65</v>
      </c>
      <c r="H8844" s="1">
        <v>46119.709699074083</v>
      </c>
      <c r="I8844" t="b">
        <v>0</v>
      </c>
      <c r="J8844" t="b">
        <v>1</v>
      </c>
      <c r="K8844" t="s">
        <v>41</v>
      </c>
      <c r="L8844" t="s">
        <v>60</v>
      </c>
      <c r="M8844">
        <v>82500</v>
      </c>
      <c r="N8844"/>
      <c r="O8844" t="s">
        <v>8567</v>
      </c>
      <c r="P8844" t="s">
        <v>18226</v>
      </c>
    </row>
    <row r="8845" spans="1:16" x14ac:dyDescent="0.25">
      <c r="A8845" t="s">
        <v>0</v>
      </c>
      <c r="B8845" t="s">
        <v>7586</v>
      </c>
      <c r="C8845" t="s">
        <v>76</v>
      </c>
      <c r="D8845" t="s">
        <v>584</v>
      </c>
      <c r="E8845" t="s">
        <v>59</v>
      </c>
      <c r="F8845" t="b">
        <v>1</v>
      </c>
      <c r="G8845" t="s">
        <v>41</v>
      </c>
      <c r="H8845" s="1">
        <v>46119.710821759261</v>
      </c>
      <c r="I8845" t="b">
        <v>0</v>
      </c>
      <c r="J8845" t="b">
        <v>0</v>
      </c>
      <c r="K8845" t="s">
        <v>41</v>
      </c>
      <c r="L8845" t="s">
        <v>74</v>
      </c>
      <c r="M8845"/>
      <c r="N8845">
        <v>15</v>
      </c>
      <c r="O8845" t="s">
        <v>7587</v>
      </c>
      <c r="P8845" t="s">
        <v>2245</v>
      </c>
    </row>
    <row r="8846" spans="1:16" x14ac:dyDescent="0.25">
      <c r="A8846" t="s">
        <v>1</v>
      </c>
      <c r="B8846" t="s">
        <v>210</v>
      </c>
      <c r="C8846" t="s">
        <v>157</v>
      </c>
      <c r="D8846" t="s">
        <v>4346</v>
      </c>
      <c r="E8846" t="s">
        <v>59</v>
      </c>
      <c r="F8846" t="b">
        <v>0</v>
      </c>
      <c r="G8846" t="s">
        <v>77</v>
      </c>
      <c r="H8846" s="1">
        <v>46119.71199074074</v>
      </c>
      <c r="I8846" t="b">
        <v>1</v>
      </c>
      <c r="J8846" t="b">
        <v>1</v>
      </c>
      <c r="K8846" t="s">
        <v>41</v>
      </c>
      <c r="L8846" t="s">
        <v>74</v>
      </c>
      <c r="M8846"/>
      <c r="N8846">
        <v>62.5</v>
      </c>
      <c r="O8846" t="s">
        <v>2621</v>
      </c>
      <c r="P8846" t="s">
        <v>18227</v>
      </c>
    </row>
    <row r="8847" spans="1:16" x14ac:dyDescent="0.25">
      <c r="A8847" t="s">
        <v>1</v>
      </c>
      <c r="B8847" t="s">
        <v>210</v>
      </c>
      <c r="C8847" t="s">
        <v>157</v>
      </c>
      <c r="D8847" t="s">
        <v>4346</v>
      </c>
      <c r="E8847" t="s">
        <v>59</v>
      </c>
      <c r="F8847" t="b">
        <v>0</v>
      </c>
      <c r="G8847" t="s">
        <v>68</v>
      </c>
      <c r="H8847" s="1">
        <v>46119.712071759262</v>
      </c>
      <c r="I8847" t="b">
        <v>1</v>
      </c>
      <c r="J8847" t="b">
        <v>1</v>
      </c>
      <c r="K8847" t="s">
        <v>41</v>
      </c>
      <c r="L8847" t="s">
        <v>74</v>
      </c>
      <c r="M8847"/>
      <c r="N8847">
        <v>62.5</v>
      </c>
      <c r="O8847" t="s">
        <v>2621</v>
      </c>
      <c r="P8847" t="s">
        <v>18227</v>
      </c>
    </row>
    <row r="8848" spans="1:16" x14ac:dyDescent="0.25">
      <c r="A8848" t="s">
        <v>1</v>
      </c>
      <c r="B8848" t="s">
        <v>613</v>
      </c>
      <c r="C8848" t="s">
        <v>76</v>
      </c>
      <c r="D8848" t="s">
        <v>4346</v>
      </c>
      <c r="E8848" t="s">
        <v>59</v>
      </c>
      <c r="F8848" t="b">
        <v>1</v>
      </c>
      <c r="G8848" t="s">
        <v>13</v>
      </c>
      <c r="H8848" s="1">
        <v>46119.712418981479</v>
      </c>
      <c r="I8848" t="b">
        <v>0</v>
      </c>
      <c r="J8848" t="b">
        <v>0</v>
      </c>
      <c r="K8848" t="s">
        <v>13</v>
      </c>
      <c r="L8848" t="s">
        <v>60</v>
      </c>
      <c r="M8848">
        <v>105558.69</v>
      </c>
      <c r="N8848"/>
      <c r="O8848" t="s">
        <v>18228</v>
      </c>
      <c r="P8848" t="s">
        <v>18229</v>
      </c>
    </row>
    <row r="8849" spans="1:16" x14ac:dyDescent="0.25">
      <c r="A8849" t="s">
        <v>1</v>
      </c>
      <c r="B8849" t="s">
        <v>15006</v>
      </c>
      <c r="C8849" t="s">
        <v>9919</v>
      </c>
      <c r="D8849" t="s">
        <v>4526</v>
      </c>
      <c r="E8849" t="s">
        <v>59</v>
      </c>
      <c r="F8849" t="b">
        <v>0</v>
      </c>
      <c r="G8849" t="s">
        <v>13</v>
      </c>
      <c r="H8849" s="1">
        <v>46119.712418981479</v>
      </c>
      <c r="I8849" t="b">
        <v>0</v>
      </c>
      <c r="J8849" t="b">
        <v>0</v>
      </c>
      <c r="K8849" t="s">
        <v>13</v>
      </c>
      <c r="L8849" t="s">
        <v>60</v>
      </c>
      <c r="M8849">
        <v>92500</v>
      </c>
      <c r="N8849"/>
      <c r="O8849" t="s">
        <v>1876</v>
      </c>
      <c r="P8849" t="s">
        <v>18230</v>
      </c>
    </row>
    <row r="8850" spans="1:16" x14ac:dyDescent="0.25">
      <c r="A8850" t="s">
        <v>6</v>
      </c>
      <c r="B8850" t="s">
        <v>1289</v>
      </c>
      <c r="C8850" t="s">
        <v>5026</v>
      </c>
      <c r="D8850" t="s">
        <v>4526</v>
      </c>
      <c r="E8850" t="s">
        <v>59</v>
      </c>
      <c r="F8850" t="b">
        <v>0</v>
      </c>
      <c r="G8850" t="s">
        <v>40</v>
      </c>
      <c r="H8850" s="1">
        <v>46119.713240740741</v>
      </c>
      <c r="I8850" t="b">
        <v>1</v>
      </c>
      <c r="J8850" t="b">
        <v>0</v>
      </c>
      <c r="K8850" t="s">
        <v>40</v>
      </c>
      <c r="L8850" t="s">
        <v>60</v>
      </c>
      <c r="M8850">
        <v>72500</v>
      </c>
      <c r="N8850"/>
      <c r="O8850" t="s">
        <v>101</v>
      </c>
      <c r="P8850" t="s">
        <v>8120</v>
      </c>
    </row>
    <row r="8851" spans="1:16" x14ac:dyDescent="0.25">
      <c r="A8851" t="s">
        <v>0</v>
      </c>
      <c r="B8851" t="s">
        <v>0</v>
      </c>
      <c r="C8851" t="s">
        <v>4475</v>
      </c>
      <c r="D8851" t="s">
        <v>4346</v>
      </c>
      <c r="E8851" t="s">
        <v>59</v>
      </c>
      <c r="F8851" t="b">
        <v>0</v>
      </c>
      <c r="G8851" t="s">
        <v>65</v>
      </c>
      <c r="H8851" s="1">
        <v>46119.751284722217</v>
      </c>
      <c r="I8851" t="b">
        <v>1</v>
      </c>
      <c r="J8851" t="b">
        <v>1</v>
      </c>
      <c r="K8851" t="s">
        <v>41</v>
      </c>
      <c r="L8851" t="s">
        <v>60</v>
      </c>
      <c r="M8851">
        <v>82500</v>
      </c>
      <c r="N8851"/>
      <c r="O8851" t="s">
        <v>155</v>
      </c>
      <c r="P8851" t="s">
        <v>570</v>
      </c>
    </row>
    <row r="8852" spans="1:16" x14ac:dyDescent="0.25">
      <c r="A8852" t="s">
        <v>3</v>
      </c>
      <c r="B8852" t="s">
        <v>18231</v>
      </c>
      <c r="C8852" t="s">
        <v>2906</v>
      </c>
      <c r="D8852" t="s">
        <v>4346</v>
      </c>
      <c r="E8852" t="s">
        <v>232</v>
      </c>
      <c r="F8852" t="b">
        <v>0</v>
      </c>
      <c r="G8852" t="s">
        <v>68</v>
      </c>
      <c r="H8852" s="1">
        <v>46119.751342592594</v>
      </c>
      <c r="I8852" t="b">
        <v>0</v>
      </c>
      <c r="J8852" t="b">
        <v>0</v>
      </c>
      <c r="K8852" t="s">
        <v>41</v>
      </c>
      <c r="L8852" t="s">
        <v>74</v>
      </c>
      <c r="M8852"/>
      <c r="N8852">
        <v>51.5</v>
      </c>
      <c r="O8852" t="s">
        <v>2627</v>
      </c>
      <c r="P8852" t="s">
        <v>325</v>
      </c>
    </row>
    <row r="8853" spans="1:16" x14ac:dyDescent="0.25">
      <c r="A8853" t="s">
        <v>3</v>
      </c>
      <c r="B8853" t="s">
        <v>18232</v>
      </c>
      <c r="C8853" t="s">
        <v>1997</v>
      </c>
      <c r="D8853" t="s">
        <v>2360</v>
      </c>
      <c r="E8853" t="s">
        <v>59</v>
      </c>
      <c r="F8853" t="b">
        <v>0</v>
      </c>
      <c r="G8853" t="s">
        <v>68</v>
      </c>
      <c r="H8853" s="1">
        <v>46119.75136574074</v>
      </c>
      <c r="I8853" t="b">
        <v>0</v>
      </c>
      <c r="J8853" t="b">
        <v>1</v>
      </c>
      <c r="K8853" t="s">
        <v>41</v>
      </c>
      <c r="L8853" t="s">
        <v>60</v>
      </c>
      <c r="M8853">
        <v>144000</v>
      </c>
      <c r="N8853"/>
      <c r="O8853" t="s">
        <v>2016</v>
      </c>
      <c r="P8853" t="s">
        <v>18233</v>
      </c>
    </row>
    <row r="8854" spans="1:16" x14ac:dyDescent="0.25">
      <c r="A8854" t="s">
        <v>3</v>
      </c>
      <c r="B8854" t="s">
        <v>18234</v>
      </c>
      <c r="C8854" t="s">
        <v>913</v>
      </c>
      <c r="D8854" t="s">
        <v>5287</v>
      </c>
      <c r="E8854" t="s">
        <v>59</v>
      </c>
      <c r="F8854" t="b">
        <v>0</v>
      </c>
      <c r="G8854" t="s">
        <v>20</v>
      </c>
      <c r="H8854" s="1">
        <v>46119.751817129632</v>
      </c>
      <c r="I8854" t="b">
        <v>1</v>
      </c>
      <c r="J8854" t="b">
        <v>0</v>
      </c>
      <c r="K8854" t="s">
        <v>20</v>
      </c>
      <c r="L8854" t="s">
        <v>60</v>
      </c>
      <c r="M8854">
        <v>67500</v>
      </c>
      <c r="N8854"/>
      <c r="O8854" t="s">
        <v>18235</v>
      </c>
      <c r="P8854" t="s">
        <v>1738</v>
      </c>
    </row>
    <row r="8855" spans="1:16" x14ac:dyDescent="0.25">
      <c r="A8855" t="s">
        <v>3</v>
      </c>
      <c r="B8855" t="s">
        <v>18236</v>
      </c>
      <c r="C8855" t="s">
        <v>913</v>
      </c>
      <c r="D8855" t="s">
        <v>18237</v>
      </c>
      <c r="E8855" t="s">
        <v>59</v>
      </c>
      <c r="F8855" t="b">
        <v>0</v>
      </c>
      <c r="G8855" t="s">
        <v>20</v>
      </c>
      <c r="H8855" s="1">
        <v>46119.751828703702</v>
      </c>
      <c r="I8855" t="b">
        <v>1</v>
      </c>
      <c r="J8855" t="b">
        <v>0</v>
      </c>
      <c r="K8855" t="s">
        <v>20</v>
      </c>
      <c r="L8855" t="s">
        <v>60</v>
      </c>
      <c r="M8855">
        <v>67500</v>
      </c>
      <c r="N8855"/>
      <c r="O8855" t="s">
        <v>18235</v>
      </c>
      <c r="P8855" t="s">
        <v>1738</v>
      </c>
    </row>
    <row r="8856" spans="1:16" x14ac:dyDescent="0.25">
      <c r="A8856" t="s">
        <v>0</v>
      </c>
      <c r="B8856" t="s">
        <v>18238</v>
      </c>
      <c r="C8856" t="s">
        <v>76</v>
      </c>
      <c r="D8856" t="s">
        <v>4346</v>
      </c>
      <c r="F8856" t="b">
        <v>1</v>
      </c>
      <c r="G8856" t="s">
        <v>40</v>
      </c>
      <c r="H8856" s="1">
        <v>46119.752395833333</v>
      </c>
      <c r="I8856" t="b">
        <v>1</v>
      </c>
      <c r="J8856" t="b">
        <v>0</v>
      </c>
      <c r="K8856" t="s">
        <v>40</v>
      </c>
      <c r="L8856" t="s">
        <v>74</v>
      </c>
      <c r="M8856"/>
      <c r="N8856">
        <v>22.5</v>
      </c>
      <c r="O8856" t="s">
        <v>18239</v>
      </c>
      <c r="P8856" t="s">
        <v>325</v>
      </c>
    </row>
    <row r="8857" spans="1:16" x14ac:dyDescent="0.25">
      <c r="A8857" t="s">
        <v>0</v>
      </c>
      <c r="B8857" t="s">
        <v>18240</v>
      </c>
      <c r="C8857" t="s">
        <v>41</v>
      </c>
      <c r="D8857" t="s">
        <v>4346</v>
      </c>
      <c r="E8857" t="s">
        <v>88</v>
      </c>
      <c r="F8857" t="b">
        <v>0</v>
      </c>
      <c r="G8857" t="s">
        <v>41</v>
      </c>
      <c r="H8857" s="1">
        <v>46119.75240740741</v>
      </c>
      <c r="I8857" t="b">
        <v>0</v>
      </c>
      <c r="J8857" t="b">
        <v>0</v>
      </c>
      <c r="K8857" t="s">
        <v>41</v>
      </c>
      <c r="L8857" t="s">
        <v>74</v>
      </c>
      <c r="M8857"/>
      <c r="N8857">
        <v>31.385000000000002</v>
      </c>
      <c r="O8857" t="s">
        <v>7772</v>
      </c>
      <c r="P8857" t="s">
        <v>18241</v>
      </c>
    </row>
    <row r="8858" spans="1:16" x14ac:dyDescent="0.25">
      <c r="A8858" t="s">
        <v>6</v>
      </c>
      <c r="B8858" t="s">
        <v>6</v>
      </c>
      <c r="C8858" t="s">
        <v>201</v>
      </c>
      <c r="D8858" t="s">
        <v>2360</v>
      </c>
      <c r="E8858" t="s">
        <v>59</v>
      </c>
      <c r="F8858" t="b">
        <v>0</v>
      </c>
      <c r="G8858" t="s">
        <v>77</v>
      </c>
      <c r="H8858" s="1">
        <v>46119.752476851849</v>
      </c>
      <c r="I8858" t="b">
        <v>0</v>
      </c>
      <c r="J8858" t="b">
        <v>0</v>
      </c>
      <c r="K8858" t="s">
        <v>41</v>
      </c>
      <c r="L8858" t="s">
        <v>74</v>
      </c>
      <c r="M8858"/>
      <c r="N8858">
        <v>87.5</v>
      </c>
      <c r="O8858" t="s">
        <v>2845</v>
      </c>
      <c r="P8858" t="s">
        <v>18242</v>
      </c>
    </row>
    <row r="8859" spans="1:16" x14ac:dyDescent="0.25">
      <c r="A8859" t="s">
        <v>6</v>
      </c>
      <c r="B8859" t="s">
        <v>18243</v>
      </c>
      <c r="C8859" t="s">
        <v>145</v>
      </c>
      <c r="D8859" t="s">
        <v>4346</v>
      </c>
      <c r="E8859" t="s">
        <v>59</v>
      </c>
      <c r="F8859" t="b">
        <v>0</v>
      </c>
      <c r="G8859" t="s">
        <v>65</v>
      </c>
      <c r="H8859" s="1">
        <v>46119.752592592587</v>
      </c>
      <c r="I8859" t="b">
        <v>0</v>
      </c>
      <c r="J8859" t="b">
        <v>0</v>
      </c>
      <c r="K8859" t="s">
        <v>41</v>
      </c>
      <c r="L8859" t="s">
        <v>60</v>
      </c>
      <c r="M8859">
        <v>128120</v>
      </c>
      <c r="N8859"/>
      <c r="O8859" t="s">
        <v>560</v>
      </c>
      <c r="P8859" t="s">
        <v>11442</v>
      </c>
    </row>
    <row r="8860" spans="1:16" x14ac:dyDescent="0.25">
      <c r="A8860" t="s">
        <v>2</v>
      </c>
      <c r="B8860" t="s">
        <v>2543</v>
      </c>
      <c r="C8860" t="s">
        <v>97</v>
      </c>
      <c r="D8860" t="s">
        <v>10173</v>
      </c>
      <c r="E8860" t="s">
        <v>59</v>
      </c>
      <c r="F8860" t="b">
        <v>0</v>
      </c>
      <c r="G8860" t="s">
        <v>89</v>
      </c>
      <c r="H8860" s="1">
        <v>46119.792974537027</v>
      </c>
      <c r="I8860" t="b">
        <v>1</v>
      </c>
      <c r="J8860" t="b">
        <v>0</v>
      </c>
      <c r="K8860" t="s">
        <v>41</v>
      </c>
      <c r="L8860" t="s">
        <v>60</v>
      </c>
      <c r="M8860">
        <v>76118.5</v>
      </c>
      <c r="N8860"/>
      <c r="O8860" t="s">
        <v>10174</v>
      </c>
      <c r="P8860" t="s">
        <v>705</v>
      </c>
    </row>
    <row r="8861" spans="1:16" x14ac:dyDescent="0.25">
      <c r="A8861" t="s">
        <v>7</v>
      </c>
      <c r="B8861" t="s">
        <v>18244</v>
      </c>
      <c r="C8861" t="s">
        <v>612</v>
      </c>
      <c r="D8861" t="s">
        <v>4526</v>
      </c>
      <c r="E8861" t="s">
        <v>59</v>
      </c>
      <c r="F8861" t="b">
        <v>0</v>
      </c>
      <c r="G8861" t="s">
        <v>73</v>
      </c>
      <c r="H8861" s="1">
        <v>46119.792974537027</v>
      </c>
      <c r="I8861" t="b">
        <v>0</v>
      </c>
      <c r="J8861" t="b">
        <v>1</v>
      </c>
      <c r="K8861" t="s">
        <v>41</v>
      </c>
      <c r="L8861" t="s">
        <v>60</v>
      </c>
      <c r="M8861">
        <v>138375</v>
      </c>
      <c r="N8861"/>
      <c r="O8861" t="s">
        <v>444</v>
      </c>
      <c r="P8861" t="s">
        <v>1738</v>
      </c>
    </row>
    <row r="8862" spans="1:16" x14ac:dyDescent="0.25">
      <c r="A8862" t="s">
        <v>2</v>
      </c>
      <c r="B8862" t="s">
        <v>2543</v>
      </c>
      <c r="C8862" t="s">
        <v>1250</v>
      </c>
      <c r="D8862" t="s">
        <v>10173</v>
      </c>
      <c r="E8862" t="s">
        <v>59</v>
      </c>
      <c r="F8862" t="b">
        <v>0</v>
      </c>
      <c r="G8862" t="s">
        <v>89</v>
      </c>
      <c r="H8862" s="1">
        <v>46119.792974537027</v>
      </c>
      <c r="I8862" t="b">
        <v>1</v>
      </c>
      <c r="J8862" t="b">
        <v>0</v>
      </c>
      <c r="K8862" t="s">
        <v>41</v>
      </c>
      <c r="L8862" t="s">
        <v>60</v>
      </c>
      <c r="M8862">
        <v>81727.5</v>
      </c>
      <c r="N8862"/>
      <c r="O8862" t="s">
        <v>10174</v>
      </c>
      <c r="P8862" t="s">
        <v>705</v>
      </c>
    </row>
    <row r="8863" spans="1:16" x14ac:dyDescent="0.25">
      <c r="A8863" t="s">
        <v>0</v>
      </c>
      <c r="B8863" t="s">
        <v>16739</v>
      </c>
      <c r="C8863" t="s">
        <v>1250</v>
      </c>
      <c r="D8863" t="s">
        <v>10173</v>
      </c>
      <c r="E8863" t="s">
        <v>59</v>
      </c>
      <c r="F8863" t="b">
        <v>0</v>
      </c>
      <c r="G8863" t="s">
        <v>89</v>
      </c>
      <c r="H8863" s="1">
        <v>46119.792986111112</v>
      </c>
      <c r="I8863" t="b">
        <v>1</v>
      </c>
      <c r="J8863" t="b">
        <v>0</v>
      </c>
      <c r="K8863" t="s">
        <v>41</v>
      </c>
      <c r="L8863" t="s">
        <v>60</v>
      </c>
      <c r="M8863">
        <v>76627.5</v>
      </c>
      <c r="N8863"/>
      <c r="O8863" t="s">
        <v>10174</v>
      </c>
    </row>
    <row r="8864" spans="1:16" x14ac:dyDescent="0.25">
      <c r="A8864" t="s">
        <v>3</v>
      </c>
      <c r="B8864" t="s">
        <v>18245</v>
      </c>
      <c r="C8864" t="s">
        <v>567</v>
      </c>
      <c r="D8864" t="s">
        <v>10173</v>
      </c>
      <c r="E8864" t="s">
        <v>59</v>
      </c>
      <c r="F8864" t="b">
        <v>0</v>
      </c>
      <c r="G8864" t="s">
        <v>89</v>
      </c>
      <c r="H8864" s="1">
        <v>46119.792986111112</v>
      </c>
      <c r="I8864" t="b">
        <v>0</v>
      </c>
      <c r="J8864" t="b">
        <v>0</v>
      </c>
      <c r="K8864" t="s">
        <v>41</v>
      </c>
      <c r="L8864" t="s">
        <v>60</v>
      </c>
      <c r="M8864">
        <v>88647.5</v>
      </c>
      <c r="N8864"/>
      <c r="O8864" t="s">
        <v>10174</v>
      </c>
    </row>
    <row r="8865" spans="1:16" x14ac:dyDescent="0.25">
      <c r="A8865" t="s">
        <v>3</v>
      </c>
      <c r="B8865" t="s">
        <v>4152</v>
      </c>
      <c r="C8865" t="s">
        <v>567</v>
      </c>
      <c r="D8865" t="s">
        <v>10173</v>
      </c>
      <c r="E8865" t="s">
        <v>59</v>
      </c>
      <c r="F8865" t="b">
        <v>0</v>
      </c>
      <c r="G8865" t="s">
        <v>89</v>
      </c>
      <c r="H8865" s="1">
        <v>46119.792997685188</v>
      </c>
      <c r="I8865" t="b">
        <v>1</v>
      </c>
      <c r="J8865" t="b">
        <v>0</v>
      </c>
      <c r="K8865" t="s">
        <v>41</v>
      </c>
      <c r="L8865" t="s">
        <v>60</v>
      </c>
      <c r="M8865">
        <v>85255</v>
      </c>
      <c r="N8865"/>
      <c r="O8865" t="s">
        <v>10174</v>
      </c>
      <c r="P8865" t="s">
        <v>219</v>
      </c>
    </row>
    <row r="8866" spans="1:16" x14ac:dyDescent="0.25">
      <c r="A8866" t="s">
        <v>2</v>
      </c>
      <c r="B8866" t="s">
        <v>2543</v>
      </c>
      <c r="C8866" t="s">
        <v>753</v>
      </c>
      <c r="D8866" t="s">
        <v>10173</v>
      </c>
      <c r="E8866" t="s">
        <v>59</v>
      </c>
      <c r="F8866" t="b">
        <v>0</v>
      </c>
      <c r="G8866" t="s">
        <v>73</v>
      </c>
      <c r="H8866" s="1">
        <v>46119.792997685188</v>
      </c>
      <c r="I8866" t="b">
        <v>1</v>
      </c>
      <c r="J8866" t="b">
        <v>0</v>
      </c>
      <c r="K8866" t="s">
        <v>41</v>
      </c>
      <c r="L8866" t="s">
        <v>60</v>
      </c>
      <c r="M8866">
        <v>76118.5</v>
      </c>
      <c r="N8866"/>
      <c r="O8866" t="s">
        <v>10174</v>
      </c>
      <c r="P8866" t="s">
        <v>705</v>
      </c>
    </row>
    <row r="8867" spans="1:16" x14ac:dyDescent="0.25">
      <c r="A8867" t="s">
        <v>3</v>
      </c>
      <c r="B8867" t="s">
        <v>18245</v>
      </c>
      <c r="C8867" t="s">
        <v>165</v>
      </c>
      <c r="D8867" t="s">
        <v>10173</v>
      </c>
      <c r="E8867" t="s">
        <v>59</v>
      </c>
      <c r="F8867" t="b">
        <v>0</v>
      </c>
      <c r="G8867" t="s">
        <v>73</v>
      </c>
      <c r="H8867" s="1">
        <v>46119.793009259258</v>
      </c>
      <c r="I8867" t="b">
        <v>0</v>
      </c>
      <c r="J8867" t="b">
        <v>0</v>
      </c>
      <c r="K8867" t="s">
        <v>41</v>
      </c>
      <c r="L8867" t="s">
        <v>60</v>
      </c>
      <c r="M8867">
        <v>78881.5</v>
      </c>
      <c r="N8867"/>
      <c r="O8867" t="s">
        <v>10174</v>
      </c>
    </row>
    <row r="8868" spans="1:16" x14ac:dyDescent="0.25">
      <c r="A8868" t="s">
        <v>2</v>
      </c>
      <c r="B8868" t="s">
        <v>2543</v>
      </c>
      <c r="C8868" t="s">
        <v>1785</v>
      </c>
      <c r="D8868" t="s">
        <v>10173</v>
      </c>
      <c r="E8868" t="s">
        <v>59</v>
      </c>
      <c r="F8868" t="b">
        <v>0</v>
      </c>
      <c r="G8868" t="s">
        <v>73</v>
      </c>
      <c r="H8868" s="1">
        <v>46119.793009259258</v>
      </c>
      <c r="I8868" t="b">
        <v>1</v>
      </c>
      <c r="J8868" t="b">
        <v>0</v>
      </c>
      <c r="K8868" t="s">
        <v>41</v>
      </c>
      <c r="L8868" t="s">
        <v>60</v>
      </c>
      <c r="M8868">
        <v>68907.5</v>
      </c>
      <c r="N8868"/>
      <c r="O8868" t="s">
        <v>10174</v>
      </c>
      <c r="P8868" t="s">
        <v>705</v>
      </c>
    </row>
    <row r="8869" spans="1:16" x14ac:dyDescent="0.25">
      <c r="A8869" t="s">
        <v>3</v>
      </c>
      <c r="B8869" t="s">
        <v>18245</v>
      </c>
      <c r="C8869" t="s">
        <v>1543</v>
      </c>
      <c r="D8869" t="s">
        <v>10173</v>
      </c>
      <c r="E8869" t="s">
        <v>59</v>
      </c>
      <c r="F8869" t="b">
        <v>0</v>
      </c>
      <c r="G8869" t="s">
        <v>73</v>
      </c>
      <c r="H8869" s="1">
        <v>46119.793009259258</v>
      </c>
      <c r="I8869" t="b">
        <v>0</v>
      </c>
      <c r="J8869" t="b">
        <v>0</v>
      </c>
      <c r="K8869" t="s">
        <v>41</v>
      </c>
      <c r="L8869" t="s">
        <v>60</v>
      </c>
      <c r="M8869">
        <v>73622.5</v>
      </c>
      <c r="N8869"/>
      <c r="O8869" t="s">
        <v>10174</v>
      </c>
    </row>
    <row r="8870" spans="1:16" x14ac:dyDescent="0.25">
      <c r="A8870" t="s">
        <v>0</v>
      </c>
      <c r="B8870" t="s">
        <v>2469</v>
      </c>
      <c r="C8870" t="s">
        <v>142</v>
      </c>
      <c r="D8870" t="s">
        <v>4346</v>
      </c>
      <c r="E8870" t="s">
        <v>232</v>
      </c>
      <c r="F8870" t="b">
        <v>0</v>
      </c>
      <c r="G8870" t="s">
        <v>65</v>
      </c>
      <c r="H8870" s="1">
        <v>46119.793032407397</v>
      </c>
      <c r="I8870" t="b">
        <v>0</v>
      </c>
      <c r="J8870" t="b">
        <v>0</v>
      </c>
      <c r="K8870" t="s">
        <v>41</v>
      </c>
      <c r="L8870" t="s">
        <v>60</v>
      </c>
      <c r="M8870">
        <v>60000</v>
      </c>
      <c r="N8870"/>
      <c r="O8870" t="s">
        <v>18246</v>
      </c>
      <c r="P8870" t="s">
        <v>146</v>
      </c>
    </row>
    <row r="8871" spans="1:16" x14ac:dyDescent="0.25">
      <c r="A8871" t="s">
        <v>3</v>
      </c>
      <c r="B8871" t="s">
        <v>16725</v>
      </c>
      <c r="C8871" t="s">
        <v>434</v>
      </c>
      <c r="D8871" t="s">
        <v>10173</v>
      </c>
      <c r="E8871" t="s">
        <v>59</v>
      </c>
      <c r="F8871" t="b">
        <v>0</v>
      </c>
      <c r="G8871" t="s">
        <v>68</v>
      </c>
      <c r="H8871" s="1">
        <v>46119.793032407397</v>
      </c>
      <c r="I8871" t="b">
        <v>0</v>
      </c>
      <c r="J8871" t="b">
        <v>0</v>
      </c>
      <c r="K8871" t="s">
        <v>41</v>
      </c>
      <c r="L8871" t="s">
        <v>60</v>
      </c>
      <c r="M8871">
        <v>61870</v>
      </c>
      <c r="N8871"/>
      <c r="O8871" t="s">
        <v>10174</v>
      </c>
      <c r="P8871" t="s">
        <v>219</v>
      </c>
    </row>
    <row r="8872" spans="1:16" x14ac:dyDescent="0.25">
      <c r="A8872" t="s">
        <v>0</v>
      </c>
      <c r="B8872" t="s">
        <v>2040</v>
      </c>
      <c r="C8872" t="s">
        <v>678</v>
      </c>
      <c r="D8872" t="s">
        <v>2471</v>
      </c>
      <c r="E8872" t="s">
        <v>59</v>
      </c>
      <c r="F8872" t="b">
        <v>0</v>
      </c>
      <c r="G8872" t="s">
        <v>65</v>
      </c>
      <c r="H8872" s="1">
        <v>46119.793043981481</v>
      </c>
      <c r="I8872" t="b">
        <v>0</v>
      </c>
      <c r="J8872" t="b">
        <v>0</v>
      </c>
      <c r="K8872" t="s">
        <v>41</v>
      </c>
      <c r="L8872" t="s">
        <v>60</v>
      </c>
      <c r="M8872">
        <v>85400</v>
      </c>
      <c r="N8872"/>
      <c r="O8872" t="s">
        <v>6049</v>
      </c>
      <c r="P8872" t="s">
        <v>6050</v>
      </c>
    </row>
    <row r="8873" spans="1:16" x14ac:dyDescent="0.25">
      <c r="A8873" t="s">
        <v>2</v>
      </c>
      <c r="B8873" t="s">
        <v>2543</v>
      </c>
      <c r="C8873" t="s">
        <v>1096</v>
      </c>
      <c r="D8873" t="s">
        <v>10173</v>
      </c>
      <c r="E8873" t="s">
        <v>59</v>
      </c>
      <c r="F8873" t="b">
        <v>0</v>
      </c>
      <c r="G8873" t="s">
        <v>77</v>
      </c>
      <c r="H8873" s="1">
        <v>46119.793043981481</v>
      </c>
      <c r="I8873" t="b">
        <v>1</v>
      </c>
      <c r="J8873" t="b">
        <v>0</v>
      </c>
      <c r="K8873" t="s">
        <v>41</v>
      </c>
      <c r="L8873" t="s">
        <v>60</v>
      </c>
      <c r="M8873">
        <v>116181.5</v>
      </c>
      <c r="N8873"/>
      <c r="O8873" t="s">
        <v>10174</v>
      </c>
      <c r="P8873" t="s">
        <v>705</v>
      </c>
    </row>
    <row r="8874" spans="1:16" x14ac:dyDescent="0.25">
      <c r="A8874" t="s">
        <v>2</v>
      </c>
      <c r="B8874" t="s">
        <v>2543</v>
      </c>
      <c r="C8874" t="s">
        <v>2087</v>
      </c>
      <c r="D8874" t="s">
        <v>10173</v>
      </c>
      <c r="E8874" t="s">
        <v>59</v>
      </c>
      <c r="F8874" t="b">
        <v>0</v>
      </c>
      <c r="G8874" t="s">
        <v>77</v>
      </c>
      <c r="H8874" s="1">
        <v>46119.793043981481</v>
      </c>
      <c r="I8874" t="b">
        <v>1</v>
      </c>
      <c r="J8874" t="b">
        <v>0</v>
      </c>
      <c r="K8874" t="s">
        <v>41</v>
      </c>
      <c r="L8874" t="s">
        <v>60</v>
      </c>
      <c r="M8874">
        <v>84131</v>
      </c>
      <c r="N8874"/>
      <c r="O8874" t="s">
        <v>10174</v>
      </c>
      <c r="P8874" t="s">
        <v>705</v>
      </c>
    </row>
    <row r="8875" spans="1:16" x14ac:dyDescent="0.25">
      <c r="A8875" t="s">
        <v>0</v>
      </c>
      <c r="B8875" t="s">
        <v>16739</v>
      </c>
      <c r="C8875" t="s">
        <v>2840</v>
      </c>
      <c r="D8875" t="s">
        <v>10173</v>
      </c>
      <c r="E8875" t="s">
        <v>59</v>
      </c>
      <c r="F8875" t="b">
        <v>0</v>
      </c>
      <c r="G8875" t="s">
        <v>77</v>
      </c>
      <c r="H8875" s="1">
        <v>46119.793067129627</v>
      </c>
      <c r="I8875" t="b">
        <v>1</v>
      </c>
      <c r="J8875" t="b">
        <v>0</v>
      </c>
      <c r="K8875" t="s">
        <v>41</v>
      </c>
      <c r="L8875" t="s">
        <v>60</v>
      </c>
      <c r="M8875">
        <v>81135</v>
      </c>
      <c r="N8875"/>
      <c r="O8875" t="s">
        <v>10174</v>
      </c>
    </row>
    <row r="8876" spans="1:16" x14ac:dyDescent="0.25">
      <c r="A8876" t="s">
        <v>3</v>
      </c>
      <c r="B8876" t="s">
        <v>16725</v>
      </c>
      <c r="C8876" t="s">
        <v>3283</v>
      </c>
      <c r="D8876" t="s">
        <v>10173</v>
      </c>
      <c r="E8876" t="s">
        <v>59</v>
      </c>
      <c r="F8876" t="b">
        <v>0</v>
      </c>
      <c r="G8876" t="s">
        <v>77</v>
      </c>
      <c r="H8876" s="1">
        <v>46119.793090277781</v>
      </c>
      <c r="I8876" t="b">
        <v>0</v>
      </c>
      <c r="J8876" t="b">
        <v>0</v>
      </c>
      <c r="K8876" t="s">
        <v>41</v>
      </c>
      <c r="L8876" t="s">
        <v>60</v>
      </c>
      <c r="M8876">
        <v>70612.5</v>
      </c>
      <c r="N8876"/>
      <c r="O8876" t="s">
        <v>10174</v>
      </c>
      <c r="P8876" t="s">
        <v>219</v>
      </c>
    </row>
    <row r="8877" spans="1:16" x14ac:dyDescent="0.25">
      <c r="A8877" t="s">
        <v>0</v>
      </c>
      <c r="B8877" t="s">
        <v>16739</v>
      </c>
      <c r="C8877" t="s">
        <v>2087</v>
      </c>
      <c r="D8877" t="s">
        <v>10173</v>
      </c>
      <c r="E8877" t="s">
        <v>59</v>
      </c>
      <c r="F8877" t="b">
        <v>0</v>
      </c>
      <c r="G8877" t="s">
        <v>77</v>
      </c>
      <c r="H8877" s="1">
        <v>46119.793090277781</v>
      </c>
      <c r="I8877" t="b">
        <v>1</v>
      </c>
      <c r="J8877" t="b">
        <v>0</v>
      </c>
      <c r="K8877" t="s">
        <v>41</v>
      </c>
      <c r="L8877" t="s">
        <v>60</v>
      </c>
      <c r="M8877">
        <v>78881.5</v>
      </c>
      <c r="N8877"/>
      <c r="O8877" t="s">
        <v>10174</v>
      </c>
    </row>
    <row r="8878" spans="1:16" x14ac:dyDescent="0.25">
      <c r="A8878" t="s">
        <v>3</v>
      </c>
      <c r="B8878" t="s">
        <v>16725</v>
      </c>
      <c r="C8878" t="s">
        <v>304</v>
      </c>
      <c r="D8878" t="s">
        <v>10173</v>
      </c>
      <c r="E8878" t="s">
        <v>59</v>
      </c>
      <c r="F8878" t="b">
        <v>0</v>
      </c>
      <c r="G8878" t="s">
        <v>77</v>
      </c>
      <c r="H8878" s="1">
        <v>46119.793090277781</v>
      </c>
      <c r="I8878" t="b">
        <v>0</v>
      </c>
      <c r="J8878" t="b">
        <v>0</v>
      </c>
      <c r="K8878" t="s">
        <v>41</v>
      </c>
      <c r="L8878" t="s">
        <v>60</v>
      </c>
      <c r="M8878">
        <v>119032.5</v>
      </c>
      <c r="N8878"/>
      <c r="O8878" t="s">
        <v>10174</v>
      </c>
      <c r="P8878" t="s">
        <v>219</v>
      </c>
    </row>
    <row r="8879" spans="1:16" x14ac:dyDescent="0.25">
      <c r="A8879" t="s">
        <v>3</v>
      </c>
      <c r="B8879" t="s">
        <v>18245</v>
      </c>
      <c r="C8879" t="s">
        <v>937</v>
      </c>
      <c r="D8879" t="s">
        <v>10173</v>
      </c>
      <c r="E8879" t="s">
        <v>59</v>
      </c>
      <c r="F8879" t="b">
        <v>0</v>
      </c>
      <c r="G8879" t="s">
        <v>77</v>
      </c>
      <c r="H8879" s="1">
        <v>46119.793090277781</v>
      </c>
      <c r="I8879" t="b">
        <v>0</v>
      </c>
      <c r="J8879" t="b">
        <v>0</v>
      </c>
      <c r="K8879" t="s">
        <v>41</v>
      </c>
      <c r="L8879" t="s">
        <v>60</v>
      </c>
      <c r="M8879">
        <v>76627.5</v>
      </c>
      <c r="N8879"/>
      <c r="O8879" t="s">
        <v>10174</v>
      </c>
    </row>
    <row r="8880" spans="1:16" x14ac:dyDescent="0.25">
      <c r="A8880" t="s">
        <v>2</v>
      </c>
      <c r="B8880" t="s">
        <v>2543</v>
      </c>
      <c r="C8880" t="s">
        <v>304</v>
      </c>
      <c r="D8880" t="s">
        <v>10173</v>
      </c>
      <c r="E8880" t="s">
        <v>59</v>
      </c>
      <c r="F8880" t="b">
        <v>0</v>
      </c>
      <c r="G8880" t="s">
        <v>77</v>
      </c>
      <c r="H8880" s="1">
        <v>46119.793090277781</v>
      </c>
      <c r="I8880" t="b">
        <v>1</v>
      </c>
      <c r="J8880" t="b">
        <v>0</v>
      </c>
      <c r="K8880" t="s">
        <v>41</v>
      </c>
      <c r="L8880" t="s">
        <v>60</v>
      </c>
      <c r="M8880">
        <v>141821</v>
      </c>
      <c r="N8880"/>
      <c r="O8880" t="s">
        <v>10174</v>
      </c>
      <c r="P8880" t="s">
        <v>705</v>
      </c>
    </row>
    <row r="8881" spans="1:16" x14ac:dyDescent="0.25">
      <c r="A8881" t="s">
        <v>0</v>
      </c>
      <c r="B8881" t="s">
        <v>16739</v>
      </c>
      <c r="C8881" t="s">
        <v>2031</v>
      </c>
      <c r="D8881" t="s">
        <v>10173</v>
      </c>
      <c r="E8881" t="s">
        <v>59</v>
      </c>
      <c r="F8881" t="b">
        <v>0</v>
      </c>
      <c r="G8881" t="s">
        <v>77</v>
      </c>
      <c r="H8881" s="1">
        <v>46119.793090277781</v>
      </c>
      <c r="I8881" t="b">
        <v>1</v>
      </c>
      <c r="J8881" t="b">
        <v>0</v>
      </c>
      <c r="K8881" t="s">
        <v>41</v>
      </c>
      <c r="L8881" t="s">
        <v>60</v>
      </c>
      <c r="M8881">
        <v>80384</v>
      </c>
      <c r="N8881"/>
      <c r="O8881" t="s">
        <v>10174</v>
      </c>
    </row>
    <row r="8882" spans="1:16" x14ac:dyDescent="0.25">
      <c r="A8882" t="s">
        <v>3</v>
      </c>
      <c r="B8882" t="s">
        <v>18245</v>
      </c>
      <c r="C8882" t="s">
        <v>114</v>
      </c>
      <c r="D8882" t="s">
        <v>10173</v>
      </c>
      <c r="E8882" t="s">
        <v>59</v>
      </c>
      <c r="F8882" t="b">
        <v>0</v>
      </c>
      <c r="G8882" t="s">
        <v>77</v>
      </c>
      <c r="H8882" s="1">
        <v>46119.793090277781</v>
      </c>
      <c r="I8882" t="b">
        <v>0</v>
      </c>
      <c r="J8882" t="b">
        <v>0</v>
      </c>
      <c r="K8882" t="s">
        <v>41</v>
      </c>
      <c r="L8882" t="s">
        <v>60</v>
      </c>
      <c r="M8882">
        <v>106677.5</v>
      </c>
      <c r="N8882"/>
      <c r="O8882" t="s">
        <v>10174</v>
      </c>
    </row>
    <row r="8883" spans="1:16" x14ac:dyDescent="0.25">
      <c r="A8883" t="s">
        <v>3</v>
      </c>
      <c r="B8883" t="s">
        <v>18245</v>
      </c>
      <c r="C8883" t="s">
        <v>436</v>
      </c>
      <c r="D8883" t="s">
        <v>10173</v>
      </c>
      <c r="E8883" t="s">
        <v>59</v>
      </c>
      <c r="F8883" t="b">
        <v>0</v>
      </c>
      <c r="G8883" t="s">
        <v>41</v>
      </c>
      <c r="H8883" s="1">
        <v>46119.79415509259</v>
      </c>
      <c r="I8883" t="b">
        <v>0</v>
      </c>
      <c r="J8883" t="b">
        <v>0</v>
      </c>
      <c r="K8883" t="s">
        <v>41</v>
      </c>
      <c r="L8883" t="s">
        <v>60</v>
      </c>
      <c r="M8883">
        <v>75876.5</v>
      </c>
      <c r="N8883"/>
      <c r="O8883" t="s">
        <v>10174</v>
      </c>
    </row>
    <row r="8884" spans="1:16" x14ac:dyDescent="0.25">
      <c r="A8884" t="s">
        <v>3</v>
      </c>
      <c r="B8884" t="s">
        <v>4152</v>
      </c>
      <c r="C8884" t="s">
        <v>334</v>
      </c>
      <c r="D8884" t="s">
        <v>10173</v>
      </c>
      <c r="E8884" t="s">
        <v>59</v>
      </c>
      <c r="F8884" t="b">
        <v>0</v>
      </c>
      <c r="G8884" t="s">
        <v>41</v>
      </c>
      <c r="H8884" s="1">
        <v>46119.79415509259</v>
      </c>
      <c r="I8884" t="b">
        <v>1</v>
      </c>
      <c r="J8884" t="b">
        <v>0</v>
      </c>
      <c r="K8884" t="s">
        <v>41</v>
      </c>
      <c r="L8884" t="s">
        <v>60</v>
      </c>
      <c r="M8884">
        <v>104763</v>
      </c>
      <c r="N8884"/>
      <c r="O8884" t="s">
        <v>10174</v>
      </c>
      <c r="P8884" t="s">
        <v>219</v>
      </c>
    </row>
    <row r="8885" spans="1:16" x14ac:dyDescent="0.25">
      <c r="A8885" t="s">
        <v>3</v>
      </c>
      <c r="B8885" t="s">
        <v>16725</v>
      </c>
      <c r="C8885" t="s">
        <v>334</v>
      </c>
      <c r="D8885" t="s">
        <v>10173</v>
      </c>
      <c r="E8885" t="s">
        <v>59</v>
      </c>
      <c r="F8885" t="b">
        <v>0</v>
      </c>
      <c r="G8885" t="s">
        <v>41</v>
      </c>
      <c r="H8885" s="1">
        <v>46119.79415509259</v>
      </c>
      <c r="I8885" t="b">
        <v>0</v>
      </c>
      <c r="J8885" t="b">
        <v>0</v>
      </c>
      <c r="K8885" t="s">
        <v>41</v>
      </c>
      <c r="L8885" t="s">
        <v>60</v>
      </c>
      <c r="M8885">
        <v>97512.5</v>
      </c>
      <c r="N8885"/>
      <c r="O8885" t="s">
        <v>10174</v>
      </c>
      <c r="P8885" t="s">
        <v>219</v>
      </c>
    </row>
    <row r="8886" spans="1:16" x14ac:dyDescent="0.25">
      <c r="A8886" t="s">
        <v>0</v>
      </c>
      <c r="B8886" t="s">
        <v>16739</v>
      </c>
      <c r="C8886" t="s">
        <v>273</v>
      </c>
      <c r="D8886" t="s">
        <v>10173</v>
      </c>
      <c r="E8886" t="s">
        <v>59</v>
      </c>
      <c r="F8886" t="b">
        <v>0</v>
      </c>
      <c r="G8886" t="s">
        <v>41</v>
      </c>
      <c r="H8886" s="1">
        <v>46119.79415509259</v>
      </c>
      <c r="I8886" t="b">
        <v>1</v>
      </c>
      <c r="J8886" t="b">
        <v>0</v>
      </c>
      <c r="K8886" t="s">
        <v>41</v>
      </c>
      <c r="L8886" t="s">
        <v>60</v>
      </c>
      <c r="M8886">
        <v>81135</v>
      </c>
      <c r="N8886"/>
      <c r="O8886" t="s">
        <v>10174</v>
      </c>
      <c r="P8886" t="s">
        <v>1832</v>
      </c>
    </row>
    <row r="8887" spans="1:16" x14ac:dyDescent="0.25">
      <c r="A8887" t="s">
        <v>3</v>
      </c>
      <c r="B8887" t="s">
        <v>18245</v>
      </c>
      <c r="C8887" t="s">
        <v>334</v>
      </c>
      <c r="D8887" t="s">
        <v>10173</v>
      </c>
      <c r="E8887" t="s">
        <v>59</v>
      </c>
      <c r="F8887" t="b">
        <v>0</v>
      </c>
      <c r="G8887" t="s">
        <v>41</v>
      </c>
      <c r="H8887" s="1">
        <v>46119.79415509259</v>
      </c>
      <c r="I8887" t="b">
        <v>0</v>
      </c>
      <c r="J8887" t="b">
        <v>0</v>
      </c>
      <c r="K8887" t="s">
        <v>41</v>
      </c>
      <c r="L8887" t="s">
        <v>60</v>
      </c>
      <c r="M8887">
        <v>108931.5</v>
      </c>
      <c r="N8887"/>
      <c r="O8887" t="s">
        <v>10174</v>
      </c>
    </row>
    <row r="8888" spans="1:16" x14ac:dyDescent="0.25">
      <c r="A8888" t="s">
        <v>6</v>
      </c>
      <c r="B8888" t="s">
        <v>2651</v>
      </c>
      <c r="C8888" t="s">
        <v>382</v>
      </c>
      <c r="D8888" t="s">
        <v>4526</v>
      </c>
      <c r="E8888" t="s">
        <v>88</v>
      </c>
      <c r="F8888" t="b">
        <v>0</v>
      </c>
      <c r="G8888" t="s">
        <v>77</v>
      </c>
      <c r="H8888" s="1">
        <v>46119.794166666667</v>
      </c>
      <c r="I8888" t="b">
        <v>0</v>
      </c>
      <c r="J8888" t="b">
        <v>0</v>
      </c>
      <c r="K8888" t="s">
        <v>41</v>
      </c>
      <c r="L8888" t="s">
        <v>74</v>
      </c>
      <c r="M8888"/>
      <c r="N8888">
        <v>64</v>
      </c>
      <c r="O8888" t="s">
        <v>18247</v>
      </c>
      <c r="P8888" t="s">
        <v>18248</v>
      </c>
    </row>
    <row r="8889" spans="1:16" x14ac:dyDescent="0.25">
      <c r="A8889" t="s">
        <v>3</v>
      </c>
      <c r="B8889" t="s">
        <v>18245</v>
      </c>
      <c r="C8889" t="s">
        <v>273</v>
      </c>
      <c r="D8889" t="s">
        <v>10173</v>
      </c>
      <c r="E8889" t="s">
        <v>59</v>
      </c>
      <c r="F8889" t="b">
        <v>0</v>
      </c>
      <c r="G8889" t="s">
        <v>41</v>
      </c>
      <c r="H8889" s="1">
        <v>46119.794224537043</v>
      </c>
      <c r="I8889" t="b">
        <v>0</v>
      </c>
      <c r="J8889" t="b">
        <v>0</v>
      </c>
      <c r="K8889" t="s">
        <v>41</v>
      </c>
      <c r="L8889" t="s">
        <v>60</v>
      </c>
      <c r="M8889">
        <v>81135</v>
      </c>
      <c r="N8889"/>
      <c r="O8889" t="s">
        <v>10174</v>
      </c>
      <c r="P8889" t="s">
        <v>1832</v>
      </c>
    </row>
    <row r="8890" spans="1:16" x14ac:dyDescent="0.25">
      <c r="A8890" t="s">
        <v>1</v>
      </c>
      <c r="B8890" t="s">
        <v>1</v>
      </c>
      <c r="C8890" t="s">
        <v>3370</v>
      </c>
      <c r="D8890" t="s">
        <v>10173</v>
      </c>
      <c r="E8890" t="s">
        <v>59</v>
      </c>
      <c r="F8890" t="b">
        <v>0</v>
      </c>
      <c r="G8890" t="s">
        <v>68</v>
      </c>
      <c r="H8890" s="1">
        <v>46119.795405092591</v>
      </c>
      <c r="I8890" t="b">
        <v>1</v>
      </c>
      <c r="J8890" t="b">
        <v>0</v>
      </c>
      <c r="K8890" t="s">
        <v>41</v>
      </c>
      <c r="L8890" t="s">
        <v>60</v>
      </c>
      <c r="M8890">
        <v>106190</v>
      </c>
      <c r="N8890"/>
      <c r="O8890" t="s">
        <v>10174</v>
      </c>
      <c r="P8890" t="s">
        <v>891</v>
      </c>
    </row>
    <row r="8891" spans="1:16" x14ac:dyDescent="0.25">
      <c r="A8891" t="s">
        <v>3</v>
      </c>
      <c r="B8891" t="s">
        <v>18249</v>
      </c>
      <c r="C8891" t="s">
        <v>18250</v>
      </c>
      <c r="D8891" t="s">
        <v>2360</v>
      </c>
      <c r="E8891" t="s">
        <v>59</v>
      </c>
      <c r="F8891" t="b">
        <v>0</v>
      </c>
      <c r="G8891" t="s">
        <v>68</v>
      </c>
      <c r="H8891" s="1">
        <v>46119.834675925929</v>
      </c>
      <c r="I8891" t="b">
        <v>0</v>
      </c>
      <c r="J8891" t="b">
        <v>0</v>
      </c>
      <c r="K8891" t="s">
        <v>41</v>
      </c>
      <c r="L8891" t="s">
        <v>60</v>
      </c>
      <c r="M8891">
        <v>115000</v>
      </c>
      <c r="N8891"/>
      <c r="O8891" t="s">
        <v>18251</v>
      </c>
      <c r="P8891" t="s">
        <v>3812</v>
      </c>
    </row>
    <row r="8892" spans="1:16" x14ac:dyDescent="0.25">
      <c r="A8892" t="s">
        <v>0</v>
      </c>
      <c r="B8892" t="s">
        <v>18252</v>
      </c>
      <c r="C8892" t="s">
        <v>330</v>
      </c>
      <c r="D8892" t="s">
        <v>4346</v>
      </c>
      <c r="E8892" t="s">
        <v>59</v>
      </c>
      <c r="F8892" t="b">
        <v>0</v>
      </c>
      <c r="G8892" t="s">
        <v>41</v>
      </c>
      <c r="H8892" s="1">
        <v>46119.835740740738</v>
      </c>
      <c r="I8892" t="b">
        <v>0</v>
      </c>
      <c r="J8892" t="b">
        <v>1</v>
      </c>
      <c r="K8892" t="s">
        <v>41</v>
      </c>
      <c r="L8892" t="s">
        <v>60</v>
      </c>
      <c r="M8892">
        <v>91250</v>
      </c>
      <c r="N8892"/>
      <c r="O8892" t="s">
        <v>18253</v>
      </c>
      <c r="P8892" t="s">
        <v>1165</v>
      </c>
    </row>
    <row r="8893" spans="1:16" x14ac:dyDescent="0.25">
      <c r="A8893" t="s">
        <v>6</v>
      </c>
      <c r="B8893" t="s">
        <v>18254</v>
      </c>
      <c r="C8893" t="s">
        <v>1129</v>
      </c>
      <c r="D8893" t="s">
        <v>16554</v>
      </c>
      <c r="E8893" t="s">
        <v>59</v>
      </c>
      <c r="F8893" t="b">
        <v>0</v>
      </c>
      <c r="G8893" t="s">
        <v>77</v>
      </c>
      <c r="H8893" s="1">
        <v>46119.835833333331</v>
      </c>
      <c r="I8893" t="b">
        <v>1</v>
      </c>
      <c r="J8893" t="b">
        <v>1</v>
      </c>
      <c r="K8893" t="s">
        <v>41</v>
      </c>
      <c r="L8893" t="s">
        <v>60</v>
      </c>
      <c r="M8893">
        <v>130000</v>
      </c>
      <c r="N8893"/>
      <c r="O8893" t="s">
        <v>18255</v>
      </c>
      <c r="P8893" t="s">
        <v>18256</v>
      </c>
    </row>
    <row r="8894" spans="1:16" x14ac:dyDescent="0.25">
      <c r="A8894" t="s">
        <v>2</v>
      </c>
      <c r="B8894" t="s">
        <v>18257</v>
      </c>
      <c r="C8894" t="s">
        <v>81</v>
      </c>
      <c r="D8894" t="s">
        <v>4346</v>
      </c>
      <c r="E8894" t="s">
        <v>59</v>
      </c>
      <c r="F8894" t="b">
        <v>0</v>
      </c>
      <c r="G8894" t="s">
        <v>77</v>
      </c>
      <c r="H8894" s="1">
        <v>46119.835833333331</v>
      </c>
      <c r="I8894" t="b">
        <v>0</v>
      </c>
      <c r="J8894" t="b">
        <v>1</v>
      </c>
      <c r="K8894" t="s">
        <v>41</v>
      </c>
      <c r="L8894" t="s">
        <v>60</v>
      </c>
      <c r="M8894">
        <v>217000</v>
      </c>
      <c r="N8894"/>
      <c r="O8894" t="s">
        <v>4496</v>
      </c>
      <c r="P8894" t="s">
        <v>1809</v>
      </c>
    </row>
    <row r="8895" spans="1:16" x14ac:dyDescent="0.25">
      <c r="A8895" t="s">
        <v>2</v>
      </c>
      <c r="B8895" t="s">
        <v>18258</v>
      </c>
      <c r="C8895" t="s">
        <v>148</v>
      </c>
      <c r="D8895" t="s">
        <v>4526</v>
      </c>
      <c r="E8895" t="s">
        <v>59</v>
      </c>
      <c r="F8895" t="b">
        <v>0</v>
      </c>
      <c r="G8895" t="s">
        <v>89</v>
      </c>
      <c r="H8895" s="1">
        <v>46119.83699074074</v>
      </c>
      <c r="I8895" t="b">
        <v>1</v>
      </c>
      <c r="J8895" t="b">
        <v>1</v>
      </c>
      <c r="K8895" t="s">
        <v>41</v>
      </c>
      <c r="L8895" t="s">
        <v>60</v>
      </c>
      <c r="M8895">
        <v>122307.5</v>
      </c>
      <c r="N8895"/>
      <c r="O8895" t="s">
        <v>10744</v>
      </c>
      <c r="P8895" t="s">
        <v>18259</v>
      </c>
    </row>
    <row r="8896" spans="1:16" x14ac:dyDescent="0.25">
      <c r="A8896" t="s">
        <v>2</v>
      </c>
      <c r="B8896" t="s">
        <v>18258</v>
      </c>
      <c r="C8896" t="s">
        <v>148</v>
      </c>
      <c r="D8896" t="s">
        <v>4526</v>
      </c>
      <c r="E8896" t="s">
        <v>59</v>
      </c>
      <c r="F8896" t="b">
        <v>0</v>
      </c>
      <c r="G8896" t="s">
        <v>68</v>
      </c>
      <c r="H8896" s="1">
        <v>46119.837141203701</v>
      </c>
      <c r="I8896" t="b">
        <v>1</v>
      </c>
      <c r="J8896" t="b">
        <v>1</v>
      </c>
      <c r="K8896" t="s">
        <v>41</v>
      </c>
      <c r="L8896" t="s">
        <v>60</v>
      </c>
      <c r="M8896">
        <v>122307.5</v>
      </c>
      <c r="N8896"/>
      <c r="O8896" t="s">
        <v>10744</v>
      </c>
      <c r="P8896" t="s">
        <v>18259</v>
      </c>
    </row>
    <row r="8897" spans="1:16" x14ac:dyDescent="0.25">
      <c r="A8897" t="s">
        <v>7</v>
      </c>
      <c r="B8897" t="s">
        <v>1826</v>
      </c>
      <c r="C8897" t="s">
        <v>246</v>
      </c>
      <c r="D8897" t="s">
        <v>6716</v>
      </c>
      <c r="E8897" t="s">
        <v>59</v>
      </c>
      <c r="F8897" t="b">
        <v>0</v>
      </c>
      <c r="G8897" t="s">
        <v>65</v>
      </c>
      <c r="H8897" s="1">
        <v>46119.876354166663</v>
      </c>
      <c r="I8897" t="b">
        <v>1</v>
      </c>
      <c r="J8897" t="b">
        <v>0</v>
      </c>
      <c r="K8897" t="s">
        <v>41</v>
      </c>
      <c r="L8897" t="s">
        <v>60</v>
      </c>
      <c r="M8897">
        <v>135500</v>
      </c>
      <c r="N8897"/>
      <c r="O8897" t="s">
        <v>3922</v>
      </c>
      <c r="P8897" t="s">
        <v>18260</v>
      </c>
    </row>
    <row r="8898" spans="1:16" x14ac:dyDescent="0.25">
      <c r="A8898" t="s">
        <v>1</v>
      </c>
      <c r="B8898" t="s">
        <v>18261</v>
      </c>
      <c r="C8898" t="s">
        <v>3907</v>
      </c>
      <c r="D8898" t="s">
        <v>4526</v>
      </c>
      <c r="E8898" t="s">
        <v>59</v>
      </c>
      <c r="F8898" t="b">
        <v>0</v>
      </c>
      <c r="G8898" t="s">
        <v>68</v>
      </c>
      <c r="H8898" s="1">
        <v>46119.878668981481</v>
      </c>
      <c r="I8898" t="b">
        <v>0</v>
      </c>
      <c r="J8898" t="b">
        <v>0</v>
      </c>
      <c r="K8898" t="s">
        <v>41</v>
      </c>
      <c r="L8898" t="s">
        <v>60</v>
      </c>
      <c r="M8898">
        <v>140000</v>
      </c>
      <c r="N8898"/>
      <c r="O8898" t="s">
        <v>18262</v>
      </c>
      <c r="P8898" t="s">
        <v>18263</v>
      </c>
    </row>
    <row r="8899" spans="1:16" x14ac:dyDescent="0.25">
      <c r="A8899" t="s">
        <v>1</v>
      </c>
      <c r="B8899" t="s">
        <v>1</v>
      </c>
      <c r="C8899" t="s">
        <v>623</v>
      </c>
      <c r="D8899" t="s">
        <v>2360</v>
      </c>
      <c r="E8899" t="s">
        <v>59</v>
      </c>
      <c r="F8899" t="b">
        <v>0</v>
      </c>
      <c r="G8899" t="s">
        <v>89</v>
      </c>
      <c r="H8899" s="1">
        <v>46119.87872685185</v>
      </c>
      <c r="I8899" t="b">
        <v>0</v>
      </c>
      <c r="J8899" t="b">
        <v>0</v>
      </c>
      <c r="K8899" t="s">
        <v>41</v>
      </c>
      <c r="L8899" t="s">
        <v>74</v>
      </c>
      <c r="M8899"/>
      <c r="N8899">
        <v>29</v>
      </c>
      <c r="O8899" t="s">
        <v>1220</v>
      </c>
      <c r="P8899" t="s">
        <v>18264</v>
      </c>
    </row>
    <row r="8900" spans="1:16" x14ac:dyDescent="0.25">
      <c r="A8900" t="s">
        <v>1</v>
      </c>
      <c r="B8900" t="s">
        <v>18261</v>
      </c>
      <c r="C8900" t="s">
        <v>3907</v>
      </c>
      <c r="D8900" t="s">
        <v>4526</v>
      </c>
      <c r="E8900" t="s">
        <v>59</v>
      </c>
      <c r="F8900" t="b">
        <v>0</v>
      </c>
      <c r="G8900" t="s">
        <v>89</v>
      </c>
      <c r="H8900" s="1">
        <v>46119.878738425927</v>
      </c>
      <c r="I8900" t="b">
        <v>0</v>
      </c>
      <c r="J8900" t="b">
        <v>0</v>
      </c>
      <c r="K8900" t="s">
        <v>41</v>
      </c>
      <c r="L8900" t="s">
        <v>60</v>
      </c>
      <c r="M8900">
        <v>140000</v>
      </c>
      <c r="N8900"/>
      <c r="O8900" t="s">
        <v>18262</v>
      </c>
      <c r="P8900" t="s">
        <v>18263</v>
      </c>
    </row>
    <row r="8901" spans="1:16" x14ac:dyDescent="0.25">
      <c r="A8901" t="s">
        <v>1</v>
      </c>
      <c r="B8901" t="s">
        <v>1</v>
      </c>
      <c r="C8901" t="s">
        <v>623</v>
      </c>
      <c r="D8901" t="s">
        <v>2360</v>
      </c>
      <c r="E8901" t="s">
        <v>59</v>
      </c>
      <c r="F8901" t="b">
        <v>0</v>
      </c>
      <c r="G8901" t="s">
        <v>65</v>
      </c>
      <c r="H8901" s="1">
        <v>46119.878738425927</v>
      </c>
      <c r="I8901" t="b">
        <v>0</v>
      </c>
      <c r="J8901" t="b">
        <v>0</v>
      </c>
      <c r="K8901" t="s">
        <v>41</v>
      </c>
      <c r="L8901" t="s">
        <v>74</v>
      </c>
      <c r="M8901"/>
      <c r="N8901">
        <v>29</v>
      </c>
      <c r="O8901" t="s">
        <v>1220</v>
      </c>
      <c r="P8901" t="s">
        <v>18264</v>
      </c>
    </row>
    <row r="8902" spans="1:16" x14ac:dyDescent="0.25">
      <c r="A8902" t="s">
        <v>1</v>
      </c>
      <c r="B8902" t="s">
        <v>1185</v>
      </c>
      <c r="C8902" t="s">
        <v>758</v>
      </c>
      <c r="D8902" t="s">
        <v>2360</v>
      </c>
      <c r="E8902" t="s">
        <v>59</v>
      </c>
      <c r="F8902" t="b">
        <v>0</v>
      </c>
      <c r="G8902" t="s">
        <v>68</v>
      </c>
      <c r="H8902" s="1">
        <v>46119.87877314815</v>
      </c>
      <c r="I8902" t="b">
        <v>0</v>
      </c>
      <c r="J8902" t="b">
        <v>1</v>
      </c>
      <c r="K8902" t="s">
        <v>41</v>
      </c>
      <c r="L8902" t="s">
        <v>60</v>
      </c>
      <c r="M8902">
        <v>149000</v>
      </c>
      <c r="N8902"/>
      <c r="O8902" t="s">
        <v>1853</v>
      </c>
      <c r="P8902" t="s">
        <v>14209</v>
      </c>
    </row>
    <row r="8903" spans="1:16" x14ac:dyDescent="0.25">
      <c r="A8903" t="s">
        <v>1</v>
      </c>
      <c r="B8903" t="s">
        <v>1185</v>
      </c>
      <c r="C8903" t="s">
        <v>758</v>
      </c>
      <c r="D8903" t="s">
        <v>2360</v>
      </c>
      <c r="E8903" t="s">
        <v>59</v>
      </c>
      <c r="F8903" t="b">
        <v>0</v>
      </c>
      <c r="G8903" t="s">
        <v>77</v>
      </c>
      <c r="H8903" s="1">
        <v>46119.878854166673</v>
      </c>
      <c r="I8903" t="b">
        <v>0</v>
      </c>
      <c r="J8903" t="b">
        <v>1</v>
      </c>
      <c r="K8903" t="s">
        <v>41</v>
      </c>
      <c r="L8903" t="s">
        <v>60</v>
      </c>
      <c r="M8903">
        <v>149000</v>
      </c>
      <c r="N8903"/>
      <c r="O8903" t="s">
        <v>1853</v>
      </c>
      <c r="P8903" t="s">
        <v>14209</v>
      </c>
    </row>
    <row r="8904" spans="1:16" x14ac:dyDescent="0.25">
      <c r="A8904" t="s">
        <v>0</v>
      </c>
      <c r="B8904" t="s">
        <v>18265</v>
      </c>
      <c r="C8904" t="s">
        <v>1423</v>
      </c>
      <c r="D8904" t="s">
        <v>4346</v>
      </c>
      <c r="E8904" t="s">
        <v>59</v>
      </c>
      <c r="F8904" t="b">
        <v>0</v>
      </c>
      <c r="G8904" t="s">
        <v>89</v>
      </c>
      <c r="H8904" s="1">
        <v>46119.917951388888</v>
      </c>
      <c r="I8904" t="b">
        <v>0</v>
      </c>
      <c r="J8904" t="b">
        <v>0</v>
      </c>
      <c r="K8904" t="s">
        <v>41</v>
      </c>
      <c r="L8904" t="s">
        <v>60</v>
      </c>
      <c r="M8904">
        <v>77983.385000000009</v>
      </c>
      <c r="N8904"/>
      <c r="O8904" t="s">
        <v>1424</v>
      </c>
      <c r="P8904" t="s">
        <v>18266</v>
      </c>
    </row>
    <row r="8905" spans="1:16" x14ac:dyDescent="0.25">
      <c r="A8905" t="s">
        <v>3</v>
      </c>
      <c r="B8905" t="s">
        <v>286</v>
      </c>
      <c r="C8905" t="s">
        <v>18267</v>
      </c>
      <c r="D8905" t="s">
        <v>4526</v>
      </c>
      <c r="E8905" t="s">
        <v>59</v>
      </c>
      <c r="F8905" t="b">
        <v>0</v>
      </c>
      <c r="G8905" t="s">
        <v>68</v>
      </c>
      <c r="H8905" s="1">
        <v>46119.918032407397</v>
      </c>
      <c r="I8905" t="b">
        <v>1</v>
      </c>
      <c r="J8905" t="b">
        <v>1</v>
      </c>
      <c r="K8905" t="s">
        <v>41</v>
      </c>
      <c r="L8905" t="s">
        <v>60</v>
      </c>
      <c r="M8905">
        <v>90000</v>
      </c>
      <c r="N8905"/>
      <c r="O8905" t="s">
        <v>9503</v>
      </c>
      <c r="P8905" t="s">
        <v>18268</v>
      </c>
    </row>
    <row r="8906" spans="1:16" x14ac:dyDescent="0.25">
      <c r="A8906" t="s">
        <v>3</v>
      </c>
      <c r="B8906" t="s">
        <v>18269</v>
      </c>
      <c r="C8906" t="s">
        <v>76</v>
      </c>
      <c r="D8906" t="s">
        <v>4346</v>
      </c>
      <c r="E8906" t="s">
        <v>59</v>
      </c>
      <c r="F8906" t="b">
        <v>1</v>
      </c>
      <c r="G8906" t="s">
        <v>41</v>
      </c>
      <c r="H8906" s="1">
        <v>46119.919085648151</v>
      </c>
      <c r="I8906" t="b">
        <v>0</v>
      </c>
      <c r="J8906" t="b">
        <v>1</v>
      </c>
      <c r="K8906" t="s">
        <v>41</v>
      </c>
      <c r="L8906" t="s">
        <v>60</v>
      </c>
      <c r="M8906">
        <v>71500</v>
      </c>
      <c r="N8906"/>
      <c r="O8906" t="s">
        <v>18270</v>
      </c>
      <c r="P8906" t="s">
        <v>14139</v>
      </c>
    </row>
    <row r="8907" spans="1:16" x14ac:dyDescent="0.25">
      <c r="A8907" t="s">
        <v>2</v>
      </c>
      <c r="B8907" t="s">
        <v>779</v>
      </c>
      <c r="C8907" t="s">
        <v>190</v>
      </c>
      <c r="D8907" t="s">
        <v>4526</v>
      </c>
      <c r="E8907" t="s">
        <v>59</v>
      </c>
      <c r="F8907" t="b">
        <v>0</v>
      </c>
      <c r="G8907" t="s">
        <v>73</v>
      </c>
      <c r="H8907" s="1">
        <v>46119.91920138889</v>
      </c>
      <c r="I8907" t="b">
        <v>0</v>
      </c>
      <c r="J8907" t="b">
        <v>1</v>
      </c>
      <c r="K8907" t="s">
        <v>41</v>
      </c>
      <c r="L8907" t="s">
        <v>60</v>
      </c>
      <c r="M8907">
        <v>59120</v>
      </c>
      <c r="N8907"/>
      <c r="O8907" t="s">
        <v>4052</v>
      </c>
      <c r="P8907" t="s">
        <v>18271</v>
      </c>
    </row>
    <row r="8908" spans="1:16" x14ac:dyDescent="0.25">
      <c r="A8908" t="s">
        <v>1</v>
      </c>
      <c r="B8908" t="s">
        <v>6113</v>
      </c>
      <c r="C8908" t="s">
        <v>71</v>
      </c>
      <c r="D8908" t="s">
        <v>4526</v>
      </c>
      <c r="E8908" t="s">
        <v>88</v>
      </c>
      <c r="F8908" t="b">
        <v>0</v>
      </c>
      <c r="G8908" t="s">
        <v>77</v>
      </c>
      <c r="H8908" s="1">
        <v>46119.920567129629</v>
      </c>
      <c r="I8908" t="b">
        <v>1</v>
      </c>
      <c r="J8908" t="b">
        <v>0</v>
      </c>
      <c r="K8908" t="s">
        <v>41</v>
      </c>
      <c r="L8908" t="s">
        <v>74</v>
      </c>
      <c r="M8908"/>
      <c r="N8908">
        <v>75.5</v>
      </c>
      <c r="O8908" t="s">
        <v>6114</v>
      </c>
      <c r="P8908" t="s">
        <v>6115</v>
      </c>
    </row>
    <row r="8909" spans="1:16" x14ac:dyDescent="0.25">
      <c r="A8909" t="s">
        <v>1</v>
      </c>
      <c r="B8909" t="s">
        <v>1</v>
      </c>
      <c r="C8909" t="s">
        <v>1643</v>
      </c>
      <c r="D8909" t="s">
        <v>4526</v>
      </c>
      <c r="E8909" t="s">
        <v>88</v>
      </c>
      <c r="F8909" t="b">
        <v>0</v>
      </c>
      <c r="G8909" t="s">
        <v>41</v>
      </c>
      <c r="H8909" s="1">
        <v>46119.921643518523</v>
      </c>
      <c r="I8909" t="b">
        <v>0</v>
      </c>
      <c r="J8909" t="b">
        <v>1</v>
      </c>
      <c r="K8909" t="s">
        <v>41</v>
      </c>
      <c r="L8909" t="s">
        <v>74</v>
      </c>
      <c r="M8909"/>
      <c r="N8909">
        <v>52.5</v>
      </c>
      <c r="O8909" t="s">
        <v>126</v>
      </c>
      <c r="P8909" t="s">
        <v>1234</v>
      </c>
    </row>
    <row r="8910" spans="1:16" x14ac:dyDescent="0.25">
      <c r="A8910" t="s">
        <v>0</v>
      </c>
      <c r="B8910" t="s">
        <v>6365</v>
      </c>
      <c r="C8910" t="s">
        <v>930</v>
      </c>
      <c r="D8910" t="s">
        <v>584</v>
      </c>
      <c r="E8910" t="s">
        <v>59</v>
      </c>
      <c r="F8910" t="b">
        <v>0</v>
      </c>
      <c r="G8910" t="s">
        <v>19</v>
      </c>
      <c r="H8910" s="1">
        <v>46119.960115740738</v>
      </c>
      <c r="I8910" t="b">
        <v>0</v>
      </c>
      <c r="J8910" t="b">
        <v>0</v>
      </c>
      <c r="K8910" t="s">
        <v>19</v>
      </c>
      <c r="L8910" t="s">
        <v>74</v>
      </c>
      <c r="M8910"/>
      <c r="N8910">
        <v>15</v>
      </c>
      <c r="O8910" t="s">
        <v>3844</v>
      </c>
      <c r="P8910" t="s">
        <v>6366</v>
      </c>
    </row>
    <row r="8911" spans="1:16" x14ac:dyDescent="0.25">
      <c r="A8911" t="s">
        <v>1</v>
      </c>
      <c r="B8911" t="s">
        <v>13977</v>
      </c>
      <c r="C8911" t="s">
        <v>97</v>
      </c>
      <c r="D8911" t="s">
        <v>4346</v>
      </c>
      <c r="E8911" t="s">
        <v>59</v>
      </c>
      <c r="F8911" t="b">
        <v>0</v>
      </c>
      <c r="G8911" t="s">
        <v>89</v>
      </c>
      <c r="H8911" s="1">
        <v>46119.96199074074</v>
      </c>
      <c r="I8911" t="b">
        <v>0</v>
      </c>
      <c r="J8911" t="b">
        <v>1</v>
      </c>
      <c r="K8911" t="s">
        <v>41</v>
      </c>
      <c r="L8911" t="s">
        <v>60</v>
      </c>
      <c r="M8911">
        <v>140000</v>
      </c>
      <c r="N8911"/>
      <c r="O8911" t="s">
        <v>10744</v>
      </c>
      <c r="P8911" t="s">
        <v>1738</v>
      </c>
    </row>
    <row r="8912" spans="1:16" x14ac:dyDescent="0.25">
      <c r="A8912" t="s">
        <v>9</v>
      </c>
      <c r="B8912" t="s">
        <v>18272</v>
      </c>
      <c r="C8912" t="s">
        <v>1669</v>
      </c>
      <c r="D8912" t="s">
        <v>4526</v>
      </c>
      <c r="E8912" t="s">
        <v>88</v>
      </c>
      <c r="F8912" t="b">
        <v>0</v>
      </c>
      <c r="G8912" t="s">
        <v>68</v>
      </c>
      <c r="H8912" s="1">
        <v>46119.962141203701</v>
      </c>
      <c r="I8912" t="b">
        <v>0</v>
      </c>
      <c r="J8912" t="b">
        <v>1</v>
      </c>
      <c r="K8912" t="s">
        <v>41</v>
      </c>
      <c r="L8912" t="s">
        <v>74</v>
      </c>
      <c r="M8912"/>
      <c r="N8912">
        <v>70</v>
      </c>
      <c r="O8912" t="s">
        <v>4487</v>
      </c>
      <c r="P8912" t="s">
        <v>18273</v>
      </c>
    </row>
    <row r="8913" spans="1:16" x14ac:dyDescent="0.25">
      <c r="A8913" t="s">
        <v>1</v>
      </c>
      <c r="B8913" t="s">
        <v>13977</v>
      </c>
      <c r="C8913" t="s">
        <v>97</v>
      </c>
      <c r="D8913" t="s">
        <v>4346</v>
      </c>
      <c r="E8913" t="s">
        <v>59</v>
      </c>
      <c r="F8913" t="b">
        <v>0</v>
      </c>
      <c r="G8913" t="s">
        <v>73</v>
      </c>
      <c r="H8913" s="1">
        <v>46119.962233796286</v>
      </c>
      <c r="I8913" t="b">
        <v>0</v>
      </c>
      <c r="J8913" t="b">
        <v>1</v>
      </c>
      <c r="K8913" t="s">
        <v>41</v>
      </c>
      <c r="L8913" t="s">
        <v>60</v>
      </c>
      <c r="M8913">
        <v>140000</v>
      </c>
      <c r="N8913"/>
      <c r="O8913" t="s">
        <v>10744</v>
      </c>
      <c r="P8913" t="s">
        <v>1738</v>
      </c>
    </row>
    <row r="8914" spans="1:16" x14ac:dyDescent="0.25">
      <c r="A8914" t="s">
        <v>9</v>
      </c>
      <c r="B8914" t="s">
        <v>18272</v>
      </c>
      <c r="C8914" t="s">
        <v>1669</v>
      </c>
      <c r="D8914" t="s">
        <v>4526</v>
      </c>
      <c r="E8914" t="s">
        <v>88</v>
      </c>
      <c r="F8914" t="b">
        <v>0</v>
      </c>
      <c r="G8914" t="s">
        <v>73</v>
      </c>
      <c r="H8914" s="1">
        <v>46119.962256944447</v>
      </c>
      <c r="I8914" t="b">
        <v>0</v>
      </c>
      <c r="J8914" t="b">
        <v>1</v>
      </c>
      <c r="K8914" t="s">
        <v>41</v>
      </c>
      <c r="L8914" t="s">
        <v>74</v>
      </c>
      <c r="M8914"/>
      <c r="N8914">
        <v>70</v>
      </c>
      <c r="O8914" t="s">
        <v>4487</v>
      </c>
      <c r="P8914" t="s">
        <v>18273</v>
      </c>
    </row>
    <row r="8915" spans="1:16" x14ac:dyDescent="0.25">
      <c r="A8915" t="s">
        <v>0</v>
      </c>
      <c r="B8915" t="s">
        <v>18274</v>
      </c>
      <c r="C8915" t="s">
        <v>18275</v>
      </c>
      <c r="D8915" t="s">
        <v>4515</v>
      </c>
      <c r="E8915" t="s">
        <v>59</v>
      </c>
      <c r="F8915" t="b">
        <v>0</v>
      </c>
      <c r="G8915" t="s">
        <v>25</v>
      </c>
      <c r="H8915" s="1">
        <v>46120.001956018517</v>
      </c>
      <c r="I8915" t="b">
        <v>0</v>
      </c>
      <c r="J8915" t="b">
        <v>0</v>
      </c>
      <c r="K8915" t="s">
        <v>25</v>
      </c>
      <c r="L8915" t="s">
        <v>60</v>
      </c>
      <c r="M8915">
        <v>125000</v>
      </c>
      <c r="N8915"/>
      <c r="O8915" t="s">
        <v>18276</v>
      </c>
      <c r="P8915" t="s">
        <v>2175</v>
      </c>
    </row>
    <row r="8916" spans="1:16" x14ac:dyDescent="0.25">
      <c r="A8916" t="s">
        <v>3</v>
      </c>
      <c r="B8916" t="s">
        <v>18277</v>
      </c>
      <c r="C8916" t="s">
        <v>18278</v>
      </c>
      <c r="D8916" t="s">
        <v>4515</v>
      </c>
      <c r="E8916" t="s">
        <v>59</v>
      </c>
      <c r="F8916" t="b">
        <v>0</v>
      </c>
      <c r="G8916" t="s">
        <v>25</v>
      </c>
      <c r="H8916" s="1">
        <v>46120.001979166656</v>
      </c>
      <c r="I8916" t="b">
        <v>0</v>
      </c>
      <c r="J8916" t="b">
        <v>0</v>
      </c>
      <c r="K8916" t="s">
        <v>25</v>
      </c>
      <c r="L8916" t="s">
        <v>60</v>
      </c>
      <c r="M8916">
        <v>125000</v>
      </c>
      <c r="N8916"/>
      <c r="O8916" t="s">
        <v>18279</v>
      </c>
      <c r="P8916" t="s">
        <v>18280</v>
      </c>
    </row>
    <row r="8917" spans="1:16" x14ac:dyDescent="0.25">
      <c r="A8917" t="s">
        <v>0</v>
      </c>
      <c r="B8917" t="s">
        <v>18281</v>
      </c>
      <c r="C8917" t="s">
        <v>76</v>
      </c>
      <c r="D8917" t="s">
        <v>584</v>
      </c>
      <c r="E8917" t="s">
        <v>72</v>
      </c>
      <c r="F8917" t="b">
        <v>1</v>
      </c>
      <c r="G8917" t="s">
        <v>34</v>
      </c>
      <c r="H8917" s="1">
        <v>46120.002245370371</v>
      </c>
      <c r="I8917" t="b">
        <v>0</v>
      </c>
      <c r="J8917" t="b">
        <v>0</v>
      </c>
      <c r="K8917" t="s">
        <v>34</v>
      </c>
      <c r="L8917" t="s">
        <v>74</v>
      </c>
      <c r="M8917"/>
      <c r="N8917">
        <v>25</v>
      </c>
      <c r="O8917" t="s">
        <v>5193</v>
      </c>
      <c r="P8917" t="s">
        <v>2175</v>
      </c>
    </row>
    <row r="8918" spans="1:16" x14ac:dyDescent="0.25">
      <c r="A8918" t="s">
        <v>1</v>
      </c>
      <c r="B8918" t="s">
        <v>1</v>
      </c>
      <c r="C8918" t="s">
        <v>18282</v>
      </c>
      <c r="D8918" t="s">
        <v>2360</v>
      </c>
      <c r="E8918" t="s">
        <v>59</v>
      </c>
      <c r="F8918" t="b">
        <v>0</v>
      </c>
      <c r="G8918" t="s">
        <v>77</v>
      </c>
      <c r="H8918" s="1">
        <v>46120.003738425927</v>
      </c>
      <c r="I8918" t="b">
        <v>1</v>
      </c>
      <c r="J8918" t="b">
        <v>1</v>
      </c>
      <c r="K8918" t="s">
        <v>41</v>
      </c>
      <c r="L8918" t="s">
        <v>60</v>
      </c>
      <c r="M8918">
        <v>90000</v>
      </c>
      <c r="N8918"/>
      <c r="O8918" t="s">
        <v>18283</v>
      </c>
      <c r="P8918" t="s">
        <v>10141</v>
      </c>
    </row>
    <row r="8919" spans="1:16" x14ac:dyDescent="0.25">
      <c r="A8919" t="s">
        <v>1</v>
      </c>
      <c r="B8919" t="s">
        <v>1327</v>
      </c>
      <c r="C8919" t="s">
        <v>3905</v>
      </c>
      <c r="D8919" t="s">
        <v>2360</v>
      </c>
      <c r="E8919" t="s">
        <v>59</v>
      </c>
      <c r="F8919" t="b">
        <v>0</v>
      </c>
      <c r="G8919" t="s">
        <v>77</v>
      </c>
      <c r="H8919" s="1">
        <v>46120.003819444442</v>
      </c>
      <c r="I8919" t="b">
        <v>1</v>
      </c>
      <c r="J8919" t="b">
        <v>0</v>
      </c>
      <c r="K8919" t="s">
        <v>41</v>
      </c>
      <c r="L8919" t="s">
        <v>60</v>
      </c>
      <c r="M8919">
        <v>87500</v>
      </c>
      <c r="N8919"/>
      <c r="O8919" t="s">
        <v>18284</v>
      </c>
      <c r="P8919" t="s">
        <v>18285</v>
      </c>
    </row>
    <row r="8920" spans="1:16" x14ac:dyDescent="0.25">
      <c r="A8920" t="s">
        <v>1</v>
      </c>
      <c r="B8920" t="s">
        <v>18286</v>
      </c>
      <c r="C8920" t="s">
        <v>688</v>
      </c>
      <c r="D8920" t="s">
        <v>4515</v>
      </c>
      <c r="E8920" t="s">
        <v>59</v>
      </c>
      <c r="F8920" t="b">
        <v>0</v>
      </c>
      <c r="G8920" t="s">
        <v>77</v>
      </c>
      <c r="H8920" s="1">
        <v>46120.003831018519</v>
      </c>
      <c r="I8920" t="b">
        <v>0</v>
      </c>
      <c r="J8920" t="b">
        <v>0</v>
      </c>
      <c r="K8920" t="s">
        <v>41</v>
      </c>
      <c r="L8920" t="s">
        <v>60</v>
      </c>
      <c r="M8920">
        <v>80000</v>
      </c>
      <c r="N8920"/>
      <c r="O8920" t="s">
        <v>14181</v>
      </c>
      <c r="P8920" t="s">
        <v>1972</v>
      </c>
    </row>
    <row r="8921" spans="1:16" x14ac:dyDescent="0.25">
      <c r="A8921" t="s">
        <v>1</v>
      </c>
      <c r="B8921" t="s">
        <v>18287</v>
      </c>
      <c r="C8921" t="s">
        <v>955</v>
      </c>
      <c r="D8921" t="s">
        <v>4515</v>
      </c>
      <c r="E8921" t="s">
        <v>59</v>
      </c>
      <c r="F8921" t="b">
        <v>0</v>
      </c>
      <c r="G8921" t="s">
        <v>13</v>
      </c>
      <c r="H8921" s="1">
        <v>46120.00408564815</v>
      </c>
      <c r="I8921" t="b">
        <v>0</v>
      </c>
      <c r="J8921" t="b">
        <v>0</v>
      </c>
      <c r="K8921" t="s">
        <v>13</v>
      </c>
      <c r="L8921" t="s">
        <v>60</v>
      </c>
      <c r="M8921">
        <v>90000</v>
      </c>
      <c r="N8921"/>
      <c r="O8921" t="s">
        <v>1197</v>
      </c>
      <c r="P8921" t="s">
        <v>1476</v>
      </c>
    </row>
    <row r="8922" spans="1:16" x14ac:dyDescent="0.25">
      <c r="A8922" t="s">
        <v>2</v>
      </c>
      <c r="B8922" t="s">
        <v>18288</v>
      </c>
      <c r="C8922" t="s">
        <v>3510</v>
      </c>
      <c r="D8922" t="s">
        <v>4346</v>
      </c>
      <c r="E8922" t="s">
        <v>59</v>
      </c>
      <c r="F8922" t="b">
        <v>0</v>
      </c>
      <c r="G8922" t="s">
        <v>13</v>
      </c>
      <c r="H8922" s="1">
        <v>46120.004131944443</v>
      </c>
      <c r="I8922" t="b">
        <v>0</v>
      </c>
      <c r="J8922" t="b">
        <v>0</v>
      </c>
      <c r="K8922" t="s">
        <v>13</v>
      </c>
      <c r="L8922" t="s">
        <v>60</v>
      </c>
      <c r="M8922">
        <v>70000</v>
      </c>
      <c r="N8922"/>
      <c r="O8922" t="s">
        <v>18289</v>
      </c>
      <c r="P8922" t="s">
        <v>570</v>
      </c>
    </row>
    <row r="8923" spans="1:16" x14ac:dyDescent="0.25">
      <c r="A8923" t="s">
        <v>5</v>
      </c>
      <c r="B8923" t="s">
        <v>5</v>
      </c>
      <c r="C8923" t="s">
        <v>2874</v>
      </c>
      <c r="D8923" t="s">
        <v>4515</v>
      </c>
      <c r="E8923" t="s">
        <v>59</v>
      </c>
      <c r="F8923" t="b">
        <v>0</v>
      </c>
      <c r="G8923" t="s">
        <v>17</v>
      </c>
      <c r="H8923" s="1">
        <v>46120.004259259258</v>
      </c>
      <c r="I8923" t="b">
        <v>0</v>
      </c>
      <c r="J8923" t="b">
        <v>0</v>
      </c>
      <c r="K8923" t="s">
        <v>17</v>
      </c>
      <c r="L8923" t="s">
        <v>60</v>
      </c>
      <c r="M8923">
        <v>170000</v>
      </c>
      <c r="N8923"/>
      <c r="O8923" t="s">
        <v>4213</v>
      </c>
      <c r="P8923" t="s">
        <v>18290</v>
      </c>
    </row>
    <row r="8924" spans="1:16" x14ac:dyDescent="0.25">
      <c r="A8924" t="s">
        <v>4</v>
      </c>
      <c r="B8924" t="s">
        <v>18291</v>
      </c>
      <c r="C8924" t="s">
        <v>873</v>
      </c>
      <c r="D8924" t="s">
        <v>4515</v>
      </c>
      <c r="E8924" t="s">
        <v>59</v>
      </c>
      <c r="F8924" t="b">
        <v>0</v>
      </c>
      <c r="G8924" t="s">
        <v>25</v>
      </c>
      <c r="H8924" s="1">
        <v>46120.004479166673</v>
      </c>
      <c r="I8924" t="b">
        <v>0</v>
      </c>
      <c r="J8924" t="b">
        <v>0</v>
      </c>
      <c r="K8924" t="s">
        <v>25</v>
      </c>
      <c r="L8924" t="s">
        <v>60</v>
      </c>
      <c r="M8924">
        <v>175000</v>
      </c>
      <c r="N8924"/>
      <c r="O8924" t="s">
        <v>18292</v>
      </c>
      <c r="P8924" t="s">
        <v>261</v>
      </c>
    </row>
    <row r="8925" spans="1:16" x14ac:dyDescent="0.25">
      <c r="A8925" t="s">
        <v>1</v>
      </c>
      <c r="B8925" t="s">
        <v>18293</v>
      </c>
      <c r="C8925" t="s">
        <v>984</v>
      </c>
      <c r="D8925" t="s">
        <v>4515</v>
      </c>
      <c r="E8925" t="s">
        <v>59</v>
      </c>
      <c r="F8925" t="b">
        <v>0</v>
      </c>
      <c r="G8925" t="s">
        <v>25</v>
      </c>
      <c r="H8925" s="1">
        <v>46120.004479166673</v>
      </c>
      <c r="I8925" t="b">
        <v>0</v>
      </c>
      <c r="J8925" t="b">
        <v>0</v>
      </c>
      <c r="K8925" t="s">
        <v>25</v>
      </c>
      <c r="L8925" t="s">
        <v>60</v>
      </c>
      <c r="M8925">
        <v>175000</v>
      </c>
      <c r="N8925"/>
      <c r="O8925" t="s">
        <v>18294</v>
      </c>
    </row>
    <row r="8926" spans="1:16" x14ac:dyDescent="0.25">
      <c r="A8926" t="s">
        <v>3</v>
      </c>
      <c r="B8926" t="s">
        <v>10852</v>
      </c>
      <c r="C8926" t="s">
        <v>479</v>
      </c>
      <c r="D8926" t="s">
        <v>2360</v>
      </c>
      <c r="E8926" t="s">
        <v>59</v>
      </c>
      <c r="F8926" t="b">
        <v>0</v>
      </c>
      <c r="G8926" t="s">
        <v>65</v>
      </c>
      <c r="H8926" s="1">
        <v>46120.043032407397</v>
      </c>
      <c r="I8926" t="b">
        <v>0</v>
      </c>
      <c r="J8926" t="b">
        <v>1</v>
      </c>
      <c r="K8926" t="s">
        <v>41</v>
      </c>
      <c r="L8926" t="s">
        <v>60</v>
      </c>
      <c r="M8926">
        <v>135000</v>
      </c>
      <c r="N8926"/>
      <c r="O8926" t="s">
        <v>18295</v>
      </c>
      <c r="P8926" t="s">
        <v>1409</v>
      </c>
    </row>
    <row r="8927" spans="1:16" x14ac:dyDescent="0.25">
      <c r="A8927" t="s">
        <v>3</v>
      </c>
      <c r="B8927" t="s">
        <v>10852</v>
      </c>
      <c r="C8927" t="s">
        <v>4229</v>
      </c>
      <c r="D8927" t="s">
        <v>2360</v>
      </c>
      <c r="E8927" t="s">
        <v>59</v>
      </c>
      <c r="F8927" t="b">
        <v>0</v>
      </c>
      <c r="G8927" t="s">
        <v>65</v>
      </c>
      <c r="H8927" s="1">
        <v>46120.04314814815</v>
      </c>
      <c r="I8927" t="b">
        <v>0</v>
      </c>
      <c r="J8927" t="b">
        <v>1</v>
      </c>
      <c r="K8927" t="s">
        <v>41</v>
      </c>
      <c r="L8927" t="s">
        <v>60</v>
      </c>
      <c r="M8927">
        <v>135000</v>
      </c>
      <c r="N8927"/>
      <c r="O8927" t="s">
        <v>18295</v>
      </c>
      <c r="P8927" t="s">
        <v>1409</v>
      </c>
    </row>
    <row r="8928" spans="1:16" x14ac:dyDescent="0.25">
      <c r="A8928" t="s">
        <v>0</v>
      </c>
      <c r="B8928" t="s">
        <v>18296</v>
      </c>
      <c r="C8928" t="s">
        <v>515</v>
      </c>
      <c r="D8928" t="s">
        <v>2360</v>
      </c>
      <c r="E8928" t="s">
        <v>59</v>
      </c>
      <c r="F8928" t="b">
        <v>0</v>
      </c>
      <c r="G8928" t="s">
        <v>73</v>
      </c>
      <c r="H8928" s="1">
        <v>46120.251331018517</v>
      </c>
      <c r="I8928" t="b">
        <v>0</v>
      </c>
      <c r="J8928" t="b">
        <v>1</v>
      </c>
      <c r="K8928" t="s">
        <v>41</v>
      </c>
      <c r="L8928" t="s">
        <v>60</v>
      </c>
      <c r="M8928">
        <v>410000</v>
      </c>
      <c r="N8928"/>
      <c r="O8928" t="s">
        <v>17001</v>
      </c>
      <c r="P8928" t="s">
        <v>18297</v>
      </c>
    </row>
    <row r="8929" spans="1:16" x14ac:dyDescent="0.25">
      <c r="A8929" t="s">
        <v>0</v>
      </c>
      <c r="B8929" t="s">
        <v>18296</v>
      </c>
      <c r="C8929" t="s">
        <v>86</v>
      </c>
      <c r="D8929" t="s">
        <v>2360</v>
      </c>
      <c r="E8929" t="s">
        <v>59</v>
      </c>
      <c r="F8929" t="b">
        <v>0</v>
      </c>
      <c r="G8929" t="s">
        <v>77</v>
      </c>
      <c r="H8929" s="1">
        <v>46120.251354166663</v>
      </c>
      <c r="I8929" t="b">
        <v>0</v>
      </c>
      <c r="J8929" t="b">
        <v>1</v>
      </c>
      <c r="K8929" t="s">
        <v>41</v>
      </c>
      <c r="L8929" t="s">
        <v>60</v>
      </c>
      <c r="M8929">
        <v>410000</v>
      </c>
      <c r="N8929"/>
      <c r="O8929" t="s">
        <v>17001</v>
      </c>
      <c r="P8929" t="s">
        <v>18297</v>
      </c>
    </row>
    <row r="8930" spans="1:16" x14ac:dyDescent="0.25">
      <c r="A8930" t="s">
        <v>7</v>
      </c>
      <c r="B8930" t="s">
        <v>18298</v>
      </c>
      <c r="C8930" t="s">
        <v>76</v>
      </c>
      <c r="D8930" t="s">
        <v>4630</v>
      </c>
      <c r="E8930" t="s">
        <v>59</v>
      </c>
      <c r="F8930" t="b">
        <v>1</v>
      </c>
      <c r="G8930" t="s">
        <v>41</v>
      </c>
      <c r="H8930" s="1">
        <v>46120.252453703702</v>
      </c>
      <c r="I8930" t="b">
        <v>1</v>
      </c>
      <c r="J8930" t="b">
        <v>1</v>
      </c>
      <c r="K8930" t="s">
        <v>41</v>
      </c>
      <c r="L8930" t="s">
        <v>60</v>
      </c>
      <c r="M8930">
        <v>83500</v>
      </c>
      <c r="N8930"/>
      <c r="O8930" t="s">
        <v>1585</v>
      </c>
      <c r="P8930" t="s">
        <v>18299</v>
      </c>
    </row>
    <row r="8931" spans="1:16" x14ac:dyDescent="0.25">
      <c r="A8931" t="s">
        <v>1</v>
      </c>
      <c r="B8931" t="s">
        <v>18300</v>
      </c>
      <c r="C8931" t="s">
        <v>3510</v>
      </c>
      <c r="D8931" t="s">
        <v>5364</v>
      </c>
      <c r="E8931" t="s">
        <v>59</v>
      </c>
      <c r="F8931" t="b">
        <v>0</v>
      </c>
      <c r="G8931" t="s">
        <v>13</v>
      </c>
      <c r="H8931" s="1">
        <v>46120.253923611112</v>
      </c>
      <c r="I8931" t="b">
        <v>1</v>
      </c>
      <c r="J8931" t="b">
        <v>0</v>
      </c>
      <c r="K8931" t="s">
        <v>13</v>
      </c>
      <c r="L8931" t="s">
        <v>74</v>
      </c>
      <c r="M8931"/>
      <c r="N8931">
        <v>48.5</v>
      </c>
      <c r="O8931" t="s">
        <v>18301</v>
      </c>
      <c r="P8931" t="s">
        <v>18302</v>
      </c>
    </row>
    <row r="8932" spans="1:16" x14ac:dyDescent="0.25">
      <c r="A8932" t="s">
        <v>1</v>
      </c>
      <c r="B8932" t="s">
        <v>18303</v>
      </c>
      <c r="C8932" t="s">
        <v>695</v>
      </c>
      <c r="D8932" t="s">
        <v>6234</v>
      </c>
      <c r="E8932" t="s">
        <v>59</v>
      </c>
      <c r="F8932" t="b">
        <v>0</v>
      </c>
      <c r="G8932" t="s">
        <v>89</v>
      </c>
      <c r="H8932" s="1">
        <v>46120.295219907413</v>
      </c>
      <c r="I8932" t="b">
        <v>0</v>
      </c>
      <c r="J8932" t="b">
        <v>1</v>
      </c>
      <c r="K8932" t="s">
        <v>41</v>
      </c>
      <c r="L8932" t="s">
        <v>60</v>
      </c>
      <c r="M8932">
        <v>150000</v>
      </c>
      <c r="N8932"/>
      <c r="O8932" t="s">
        <v>696</v>
      </c>
      <c r="P8932" t="s">
        <v>18304</v>
      </c>
    </row>
    <row r="8933" spans="1:16" x14ac:dyDescent="0.25">
      <c r="A8933" t="s">
        <v>1</v>
      </c>
      <c r="B8933" t="s">
        <v>18303</v>
      </c>
      <c r="C8933" t="s">
        <v>695</v>
      </c>
      <c r="D8933" t="s">
        <v>6234</v>
      </c>
      <c r="E8933" t="s">
        <v>59</v>
      </c>
      <c r="F8933" t="b">
        <v>0</v>
      </c>
      <c r="G8933" t="s">
        <v>68</v>
      </c>
      <c r="H8933" s="1">
        <v>46120.295254629629</v>
      </c>
      <c r="I8933" t="b">
        <v>0</v>
      </c>
      <c r="J8933" t="b">
        <v>1</v>
      </c>
      <c r="K8933" t="s">
        <v>41</v>
      </c>
      <c r="L8933" t="s">
        <v>60</v>
      </c>
      <c r="M8933">
        <v>150000</v>
      </c>
      <c r="N8933"/>
      <c r="O8933" t="s">
        <v>696</v>
      </c>
      <c r="P8933" t="s">
        <v>18305</v>
      </c>
    </row>
    <row r="8934" spans="1:16" x14ac:dyDescent="0.25">
      <c r="A8934" t="s">
        <v>1</v>
      </c>
      <c r="B8934" t="s">
        <v>18306</v>
      </c>
      <c r="C8934" t="s">
        <v>102</v>
      </c>
      <c r="D8934" t="s">
        <v>4346</v>
      </c>
      <c r="E8934" t="s">
        <v>59</v>
      </c>
      <c r="F8934" t="b">
        <v>0</v>
      </c>
      <c r="G8934" t="s">
        <v>77</v>
      </c>
      <c r="H8934" s="1">
        <v>46120.336921296293</v>
      </c>
      <c r="I8934" t="b">
        <v>0</v>
      </c>
      <c r="J8934" t="b">
        <v>1</v>
      </c>
      <c r="K8934" t="s">
        <v>41</v>
      </c>
      <c r="L8934" t="s">
        <v>60</v>
      </c>
      <c r="M8934">
        <v>155500</v>
      </c>
      <c r="N8934"/>
      <c r="O8934" t="s">
        <v>1183</v>
      </c>
      <c r="P8934" t="s">
        <v>1476</v>
      </c>
    </row>
    <row r="8935" spans="1:16" x14ac:dyDescent="0.25">
      <c r="A8935" t="s">
        <v>1</v>
      </c>
      <c r="B8935" t="s">
        <v>18306</v>
      </c>
      <c r="C8935" t="s">
        <v>102</v>
      </c>
      <c r="D8935" t="s">
        <v>4346</v>
      </c>
      <c r="E8935" t="s">
        <v>59</v>
      </c>
      <c r="F8935" t="b">
        <v>0</v>
      </c>
      <c r="G8935" t="s">
        <v>68</v>
      </c>
      <c r="H8935" s="1">
        <v>46120.336944444447</v>
      </c>
      <c r="I8935" t="b">
        <v>0</v>
      </c>
      <c r="J8935" t="b">
        <v>1</v>
      </c>
      <c r="K8935" t="s">
        <v>41</v>
      </c>
      <c r="L8935" t="s">
        <v>60</v>
      </c>
      <c r="M8935">
        <v>155500</v>
      </c>
      <c r="N8935"/>
      <c r="O8935" t="s">
        <v>1183</v>
      </c>
      <c r="P8935" t="s">
        <v>1476</v>
      </c>
    </row>
    <row r="8936" spans="1:16" x14ac:dyDescent="0.25">
      <c r="A8936" t="s">
        <v>1</v>
      </c>
      <c r="B8936" t="s">
        <v>18307</v>
      </c>
      <c r="C8936" t="s">
        <v>984</v>
      </c>
      <c r="D8936" t="s">
        <v>16554</v>
      </c>
      <c r="E8936" t="s">
        <v>59</v>
      </c>
      <c r="F8936" t="b">
        <v>0</v>
      </c>
      <c r="G8936" t="s">
        <v>25</v>
      </c>
      <c r="H8936" s="1">
        <v>46120.337685185194</v>
      </c>
      <c r="I8936" t="b">
        <v>1</v>
      </c>
      <c r="J8936" t="b">
        <v>0</v>
      </c>
      <c r="K8936" t="s">
        <v>25</v>
      </c>
      <c r="L8936" t="s">
        <v>60</v>
      </c>
      <c r="M8936">
        <v>12000</v>
      </c>
      <c r="N8936"/>
      <c r="O8936" t="s">
        <v>18308</v>
      </c>
      <c r="P8936" t="s">
        <v>18309</v>
      </c>
    </row>
    <row r="8937" spans="1:16" x14ac:dyDescent="0.25">
      <c r="A8937" t="s">
        <v>1</v>
      </c>
      <c r="B8937" t="s">
        <v>18310</v>
      </c>
      <c r="C8937" t="s">
        <v>6956</v>
      </c>
      <c r="D8937" t="s">
        <v>8818</v>
      </c>
      <c r="E8937" t="s">
        <v>59</v>
      </c>
      <c r="F8937" t="b">
        <v>0</v>
      </c>
      <c r="G8937" t="s">
        <v>40</v>
      </c>
      <c r="H8937" s="1">
        <v>46120.338182870371</v>
      </c>
      <c r="I8937" t="b">
        <v>1</v>
      </c>
      <c r="J8937" t="b">
        <v>0</v>
      </c>
      <c r="K8937" t="s">
        <v>40</v>
      </c>
      <c r="L8937" t="s">
        <v>60</v>
      </c>
      <c r="M8937">
        <v>50000</v>
      </c>
      <c r="N8937"/>
      <c r="O8937" t="s">
        <v>18311</v>
      </c>
      <c r="P8937" t="s">
        <v>18312</v>
      </c>
    </row>
    <row r="8938" spans="1:16" x14ac:dyDescent="0.25">
      <c r="A8938" t="s">
        <v>1</v>
      </c>
      <c r="B8938" t="s">
        <v>6113</v>
      </c>
      <c r="C8938" t="s">
        <v>76</v>
      </c>
      <c r="D8938" t="s">
        <v>4526</v>
      </c>
      <c r="E8938" t="s">
        <v>59</v>
      </c>
      <c r="F8938" t="b">
        <v>1</v>
      </c>
      <c r="G8938" t="s">
        <v>40</v>
      </c>
      <c r="H8938" s="1">
        <v>46120.338217592587</v>
      </c>
      <c r="I8938" t="b">
        <v>0</v>
      </c>
      <c r="J8938" t="b">
        <v>0</v>
      </c>
      <c r="K8938" t="s">
        <v>40</v>
      </c>
      <c r="L8938" t="s">
        <v>60</v>
      </c>
      <c r="M8938">
        <v>67000</v>
      </c>
      <c r="N8938"/>
      <c r="O8938" t="s">
        <v>18313</v>
      </c>
      <c r="P8938" t="s">
        <v>5714</v>
      </c>
    </row>
    <row r="8939" spans="1:16" x14ac:dyDescent="0.25">
      <c r="A8939" t="s">
        <v>1</v>
      </c>
      <c r="B8939" t="s">
        <v>18314</v>
      </c>
      <c r="C8939" t="s">
        <v>4266</v>
      </c>
      <c r="D8939" t="s">
        <v>4346</v>
      </c>
      <c r="E8939" t="s">
        <v>59</v>
      </c>
      <c r="F8939" t="b">
        <v>0</v>
      </c>
      <c r="G8939" t="s">
        <v>65</v>
      </c>
      <c r="H8939" s="1">
        <v>46120.376354166663</v>
      </c>
      <c r="I8939" t="b">
        <v>0</v>
      </c>
      <c r="J8939" t="b">
        <v>0</v>
      </c>
      <c r="K8939" t="s">
        <v>41</v>
      </c>
      <c r="L8939" t="s">
        <v>60</v>
      </c>
      <c r="M8939">
        <v>127500</v>
      </c>
      <c r="N8939"/>
      <c r="O8939" t="s">
        <v>13783</v>
      </c>
      <c r="P8939" t="s">
        <v>18315</v>
      </c>
    </row>
    <row r="8940" spans="1:16" x14ac:dyDescent="0.25">
      <c r="A8940" t="s">
        <v>0</v>
      </c>
      <c r="B8940" t="s">
        <v>18316</v>
      </c>
      <c r="C8940" t="s">
        <v>40</v>
      </c>
      <c r="D8940" t="s">
        <v>4526</v>
      </c>
      <c r="E8940" t="s">
        <v>88</v>
      </c>
      <c r="F8940" t="b">
        <v>0</v>
      </c>
      <c r="G8940" t="s">
        <v>40</v>
      </c>
      <c r="H8940" s="1">
        <v>46120.377418981479</v>
      </c>
      <c r="I8940" t="b">
        <v>1</v>
      </c>
      <c r="J8940" t="b">
        <v>0</v>
      </c>
      <c r="K8940" t="s">
        <v>40</v>
      </c>
      <c r="L8940" t="s">
        <v>74</v>
      </c>
      <c r="M8940"/>
      <c r="N8940">
        <v>67.5</v>
      </c>
      <c r="O8940" t="s">
        <v>18317</v>
      </c>
      <c r="P8940" t="s">
        <v>18318</v>
      </c>
    </row>
    <row r="8941" spans="1:16" x14ac:dyDescent="0.25">
      <c r="A8941" t="s">
        <v>0</v>
      </c>
      <c r="B8941" t="s">
        <v>18319</v>
      </c>
      <c r="C8941" t="s">
        <v>76</v>
      </c>
      <c r="D8941" t="s">
        <v>141</v>
      </c>
      <c r="E8941" t="s">
        <v>88</v>
      </c>
      <c r="F8941" t="b">
        <v>1</v>
      </c>
      <c r="G8941" t="s">
        <v>41</v>
      </c>
      <c r="H8941" s="1">
        <v>46120.377453703702</v>
      </c>
      <c r="I8941" t="b">
        <v>1</v>
      </c>
      <c r="J8941" t="b">
        <v>0</v>
      </c>
      <c r="K8941" t="s">
        <v>41</v>
      </c>
      <c r="L8941" t="s">
        <v>74</v>
      </c>
      <c r="M8941"/>
      <c r="N8941">
        <v>32.5</v>
      </c>
      <c r="O8941" t="s">
        <v>141</v>
      </c>
      <c r="P8941" t="s">
        <v>18320</v>
      </c>
    </row>
    <row r="8942" spans="1:16" x14ac:dyDescent="0.25">
      <c r="A8942" t="s">
        <v>8</v>
      </c>
      <c r="B8942" t="s">
        <v>18321</v>
      </c>
      <c r="C8942" t="s">
        <v>40</v>
      </c>
      <c r="D8942" t="s">
        <v>4526</v>
      </c>
      <c r="E8942" t="s">
        <v>59</v>
      </c>
      <c r="F8942" t="b">
        <v>0</v>
      </c>
      <c r="G8942" t="s">
        <v>40</v>
      </c>
      <c r="H8942" s="1">
        <v>46120.378449074073</v>
      </c>
      <c r="I8942" t="b">
        <v>0</v>
      </c>
      <c r="J8942" t="b">
        <v>0</v>
      </c>
      <c r="K8942" t="s">
        <v>40</v>
      </c>
      <c r="L8942" t="s">
        <v>60</v>
      </c>
      <c r="M8942">
        <v>160000</v>
      </c>
      <c r="N8942"/>
      <c r="O8942" t="s">
        <v>2414</v>
      </c>
    </row>
    <row r="8943" spans="1:16" x14ac:dyDescent="0.25">
      <c r="A8943" t="s">
        <v>1</v>
      </c>
      <c r="B8943" t="s">
        <v>18322</v>
      </c>
      <c r="C8943" t="s">
        <v>17480</v>
      </c>
      <c r="D8943" t="s">
        <v>4346</v>
      </c>
      <c r="E8943" t="s">
        <v>59</v>
      </c>
      <c r="F8943" t="b">
        <v>0</v>
      </c>
      <c r="G8943" t="s">
        <v>40</v>
      </c>
      <c r="H8943" s="1">
        <v>46120.379814814813</v>
      </c>
      <c r="I8943" t="b">
        <v>1</v>
      </c>
      <c r="J8943" t="b">
        <v>0</v>
      </c>
      <c r="K8943" t="s">
        <v>40</v>
      </c>
      <c r="L8943" t="s">
        <v>60</v>
      </c>
      <c r="M8943">
        <v>55000</v>
      </c>
      <c r="N8943"/>
      <c r="O8943" t="s">
        <v>12441</v>
      </c>
      <c r="P8943" t="s">
        <v>18323</v>
      </c>
    </row>
    <row r="8944" spans="1:16" x14ac:dyDescent="0.25">
      <c r="A8944" t="s">
        <v>0</v>
      </c>
      <c r="B8944" t="s">
        <v>18324</v>
      </c>
      <c r="C8944" t="s">
        <v>162</v>
      </c>
      <c r="D8944" t="s">
        <v>2360</v>
      </c>
      <c r="E8944" t="s">
        <v>59</v>
      </c>
      <c r="F8944" t="b">
        <v>0</v>
      </c>
      <c r="G8944" t="s">
        <v>73</v>
      </c>
      <c r="H8944" s="1">
        <v>46120.417974537027</v>
      </c>
      <c r="I8944" t="b">
        <v>1</v>
      </c>
      <c r="J8944" t="b">
        <v>1</v>
      </c>
      <c r="K8944" t="s">
        <v>41</v>
      </c>
      <c r="L8944" t="s">
        <v>74</v>
      </c>
      <c r="M8944"/>
      <c r="N8944">
        <v>45</v>
      </c>
      <c r="O8944" t="s">
        <v>3322</v>
      </c>
      <c r="P8944" t="s">
        <v>146</v>
      </c>
    </row>
    <row r="8945" spans="1:16" x14ac:dyDescent="0.25">
      <c r="A8945" t="s">
        <v>1</v>
      </c>
      <c r="B8945" t="s">
        <v>18325</v>
      </c>
      <c r="C8945" t="s">
        <v>6290</v>
      </c>
      <c r="D8945" t="s">
        <v>2360</v>
      </c>
      <c r="E8945" t="s">
        <v>59</v>
      </c>
      <c r="F8945" t="b">
        <v>0</v>
      </c>
      <c r="G8945" t="s">
        <v>68</v>
      </c>
      <c r="H8945" s="1">
        <v>46120.417986111112</v>
      </c>
      <c r="I8945" t="b">
        <v>0</v>
      </c>
      <c r="J8945" t="b">
        <v>0</v>
      </c>
      <c r="K8945" t="s">
        <v>41</v>
      </c>
      <c r="L8945" t="s">
        <v>60</v>
      </c>
      <c r="M8945">
        <v>160000</v>
      </c>
      <c r="N8945"/>
      <c r="O8945" t="s">
        <v>17928</v>
      </c>
      <c r="P8945" t="s">
        <v>18326</v>
      </c>
    </row>
    <row r="8946" spans="1:16" x14ac:dyDescent="0.25">
      <c r="A8946" t="s">
        <v>7</v>
      </c>
      <c r="B8946" t="s">
        <v>18327</v>
      </c>
      <c r="C8946" t="s">
        <v>1333</v>
      </c>
      <c r="D8946" t="s">
        <v>4550</v>
      </c>
      <c r="E8946" t="s">
        <v>59</v>
      </c>
      <c r="F8946" t="b">
        <v>0</v>
      </c>
      <c r="G8946" t="s">
        <v>65</v>
      </c>
      <c r="H8946" s="1">
        <v>46120.418020833327</v>
      </c>
      <c r="I8946" t="b">
        <v>0</v>
      </c>
      <c r="J8946" t="b">
        <v>1</v>
      </c>
      <c r="K8946" t="s">
        <v>41</v>
      </c>
      <c r="L8946" t="s">
        <v>60</v>
      </c>
      <c r="M8946">
        <v>89263</v>
      </c>
      <c r="N8946"/>
      <c r="O8946" t="s">
        <v>12945</v>
      </c>
      <c r="P8946" t="s">
        <v>12946</v>
      </c>
    </row>
    <row r="8947" spans="1:16" x14ac:dyDescent="0.25">
      <c r="A8947" t="s">
        <v>1</v>
      </c>
      <c r="B8947" t="s">
        <v>18325</v>
      </c>
      <c r="C8947" t="s">
        <v>3829</v>
      </c>
      <c r="D8947" t="s">
        <v>2360</v>
      </c>
      <c r="E8947" t="s">
        <v>59</v>
      </c>
      <c r="F8947" t="b">
        <v>0</v>
      </c>
      <c r="G8947" t="s">
        <v>77</v>
      </c>
      <c r="H8947" s="1">
        <v>46120.418032407397</v>
      </c>
      <c r="I8947" t="b">
        <v>0</v>
      </c>
      <c r="J8947" t="b">
        <v>0</v>
      </c>
      <c r="K8947" t="s">
        <v>41</v>
      </c>
      <c r="L8947" t="s">
        <v>60</v>
      </c>
      <c r="M8947">
        <v>160000</v>
      </c>
      <c r="N8947"/>
      <c r="O8947" t="s">
        <v>17928</v>
      </c>
      <c r="P8947" t="s">
        <v>18328</v>
      </c>
    </row>
    <row r="8948" spans="1:16" x14ac:dyDescent="0.25">
      <c r="A8948" t="s">
        <v>2</v>
      </c>
      <c r="B8948" t="s">
        <v>3081</v>
      </c>
      <c r="C8948" t="s">
        <v>489</v>
      </c>
      <c r="D8948" t="s">
        <v>2360</v>
      </c>
      <c r="E8948" t="s">
        <v>59</v>
      </c>
      <c r="F8948" t="b">
        <v>0</v>
      </c>
      <c r="G8948" t="s">
        <v>77</v>
      </c>
      <c r="H8948" s="1">
        <v>46120.419189814813</v>
      </c>
      <c r="I8948" t="b">
        <v>0</v>
      </c>
      <c r="J8948" t="b">
        <v>1</v>
      </c>
      <c r="K8948" t="s">
        <v>41</v>
      </c>
      <c r="L8948" t="s">
        <v>60</v>
      </c>
      <c r="M8948">
        <v>214500</v>
      </c>
      <c r="N8948"/>
      <c r="O8948" t="s">
        <v>424</v>
      </c>
      <c r="P8948" t="s">
        <v>18329</v>
      </c>
    </row>
    <row r="8949" spans="1:16" x14ac:dyDescent="0.25">
      <c r="A8949" t="s">
        <v>1</v>
      </c>
      <c r="B8949" t="s">
        <v>1</v>
      </c>
      <c r="C8949" t="s">
        <v>376</v>
      </c>
      <c r="D8949" t="s">
        <v>2360</v>
      </c>
      <c r="E8949" t="s">
        <v>59</v>
      </c>
      <c r="F8949" t="b">
        <v>0</v>
      </c>
      <c r="G8949" t="s">
        <v>89</v>
      </c>
      <c r="H8949" s="1">
        <v>46120.42019675926</v>
      </c>
      <c r="I8949" t="b">
        <v>1</v>
      </c>
      <c r="J8949" t="b">
        <v>1</v>
      </c>
      <c r="K8949" t="s">
        <v>41</v>
      </c>
      <c r="L8949" t="s">
        <v>60</v>
      </c>
      <c r="M8949">
        <v>120000</v>
      </c>
      <c r="N8949"/>
      <c r="O8949" t="s">
        <v>18330</v>
      </c>
      <c r="P8949" t="s">
        <v>18331</v>
      </c>
    </row>
    <row r="8950" spans="1:16" x14ac:dyDescent="0.25">
      <c r="A8950" t="s">
        <v>1</v>
      </c>
      <c r="B8950" t="s">
        <v>385</v>
      </c>
      <c r="C8950" t="s">
        <v>147</v>
      </c>
      <c r="D8950" t="s">
        <v>2360</v>
      </c>
      <c r="E8950" t="s">
        <v>59</v>
      </c>
      <c r="F8950" t="b">
        <v>0</v>
      </c>
      <c r="G8950" t="s">
        <v>73</v>
      </c>
      <c r="H8950" s="1">
        <v>46120.420219907413</v>
      </c>
      <c r="I8950" t="b">
        <v>1</v>
      </c>
      <c r="J8950" t="b">
        <v>1</v>
      </c>
      <c r="K8950" t="s">
        <v>41</v>
      </c>
      <c r="L8950" t="s">
        <v>60</v>
      </c>
      <c r="M8950">
        <v>117500</v>
      </c>
      <c r="N8950"/>
      <c r="O8950" t="s">
        <v>5735</v>
      </c>
      <c r="P8950" t="s">
        <v>18332</v>
      </c>
    </row>
    <row r="8951" spans="1:16" x14ac:dyDescent="0.25">
      <c r="A8951" t="s">
        <v>3</v>
      </c>
      <c r="B8951" t="s">
        <v>3</v>
      </c>
      <c r="C8951" t="s">
        <v>2906</v>
      </c>
      <c r="D8951" t="s">
        <v>4526</v>
      </c>
      <c r="E8951" t="s">
        <v>88</v>
      </c>
      <c r="F8951" t="b">
        <v>0</v>
      </c>
      <c r="G8951" t="s">
        <v>68</v>
      </c>
      <c r="H8951" s="1">
        <v>46120.459641203714</v>
      </c>
      <c r="I8951" t="b">
        <v>0</v>
      </c>
      <c r="J8951" t="b">
        <v>1</v>
      </c>
      <c r="K8951" t="s">
        <v>41</v>
      </c>
      <c r="L8951" t="s">
        <v>74</v>
      </c>
      <c r="M8951"/>
      <c r="N8951">
        <v>35</v>
      </c>
      <c r="O8951" t="s">
        <v>126</v>
      </c>
    </row>
    <row r="8952" spans="1:16" x14ac:dyDescent="0.25">
      <c r="A8952" t="s">
        <v>6</v>
      </c>
      <c r="B8952" t="s">
        <v>18333</v>
      </c>
      <c r="C8952" t="s">
        <v>76</v>
      </c>
      <c r="D8952" t="s">
        <v>4550</v>
      </c>
      <c r="E8952" t="s">
        <v>59</v>
      </c>
      <c r="F8952" t="b">
        <v>1</v>
      </c>
      <c r="G8952" t="s">
        <v>41</v>
      </c>
      <c r="H8952" s="1">
        <v>46120.461793981478</v>
      </c>
      <c r="I8952" t="b">
        <v>0</v>
      </c>
      <c r="J8952" t="b">
        <v>1</v>
      </c>
      <c r="K8952" t="s">
        <v>41</v>
      </c>
      <c r="L8952" t="s">
        <v>60</v>
      </c>
      <c r="M8952">
        <v>170000</v>
      </c>
      <c r="N8952"/>
      <c r="O8952" t="s">
        <v>18334</v>
      </c>
      <c r="P8952" t="s">
        <v>18335</v>
      </c>
    </row>
    <row r="8953" spans="1:16" x14ac:dyDescent="0.25">
      <c r="A8953" t="s">
        <v>1</v>
      </c>
      <c r="B8953" t="s">
        <v>1</v>
      </c>
      <c r="C8953" t="s">
        <v>1107</v>
      </c>
      <c r="D8953" t="s">
        <v>2360</v>
      </c>
      <c r="E8953" t="s">
        <v>59</v>
      </c>
      <c r="F8953" t="b">
        <v>0</v>
      </c>
      <c r="G8953" t="s">
        <v>77</v>
      </c>
      <c r="H8953" s="1">
        <v>46120.461863425917</v>
      </c>
      <c r="I8953" t="b">
        <v>1</v>
      </c>
      <c r="J8953" t="b">
        <v>1</v>
      </c>
      <c r="K8953" t="s">
        <v>41</v>
      </c>
      <c r="L8953" t="s">
        <v>60</v>
      </c>
      <c r="M8953">
        <v>120000</v>
      </c>
      <c r="N8953"/>
      <c r="O8953" t="s">
        <v>18330</v>
      </c>
      <c r="P8953" t="s">
        <v>18331</v>
      </c>
    </row>
    <row r="8954" spans="1:16" x14ac:dyDescent="0.25">
      <c r="A8954" t="s">
        <v>1</v>
      </c>
      <c r="B8954" t="s">
        <v>18336</v>
      </c>
      <c r="C8954" t="s">
        <v>1957</v>
      </c>
      <c r="D8954" t="s">
        <v>4550</v>
      </c>
      <c r="E8954" t="s">
        <v>59</v>
      </c>
      <c r="F8954" t="b">
        <v>0</v>
      </c>
      <c r="G8954" t="s">
        <v>77</v>
      </c>
      <c r="H8954" s="1">
        <v>46120.461875000001</v>
      </c>
      <c r="I8954" t="b">
        <v>0</v>
      </c>
      <c r="J8954" t="b">
        <v>1</v>
      </c>
      <c r="K8954" t="s">
        <v>41</v>
      </c>
      <c r="L8954" t="s">
        <v>60</v>
      </c>
      <c r="M8954">
        <v>147000</v>
      </c>
      <c r="N8954"/>
      <c r="O8954" t="s">
        <v>2081</v>
      </c>
      <c r="P8954" t="s">
        <v>18337</v>
      </c>
    </row>
    <row r="8955" spans="1:16" x14ac:dyDescent="0.25">
      <c r="A8955" t="s">
        <v>1</v>
      </c>
      <c r="B8955" t="s">
        <v>18336</v>
      </c>
      <c r="C8955" t="s">
        <v>1957</v>
      </c>
      <c r="D8955" t="s">
        <v>4550</v>
      </c>
      <c r="E8955" t="s">
        <v>59</v>
      </c>
      <c r="F8955" t="b">
        <v>0</v>
      </c>
      <c r="G8955" t="s">
        <v>65</v>
      </c>
      <c r="H8955" s="1">
        <v>46120.462002314824</v>
      </c>
      <c r="I8955" t="b">
        <v>0</v>
      </c>
      <c r="J8955" t="b">
        <v>1</v>
      </c>
      <c r="K8955" t="s">
        <v>41</v>
      </c>
      <c r="L8955" t="s">
        <v>60</v>
      </c>
      <c r="M8955">
        <v>147000</v>
      </c>
      <c r="N8955"/>
      <c r="O8955" t="s">
        <v>2081</v>
      </c>
      <c r="P8955" t="s">
        <v>18337</v>
      </c>
    </row>
    <row r="8956" spans="1:16" x14ac:dyDescent="0.25">
      <c r="A8956" t="s">
        <v>1</v>
      </c>
      <c r="B8956" t="s">
        <v>18338</v>
      </c>
      <c r="C8956" t="s">
        <v>9890</v>
      </c>
      <c r="D8956" t="s">
        <v>4346</v>
      </c>
      <c r="E8956" t="s">
        <v>59</v>
      </c>
      <c r="F8956" t="b">
        <v>0</v>
      </c>
      <c r="G8956" t="s">
        <v>19</v>
      </c>
      <c r="H8956" s="1">
        <v>46120.462523148148</v>
      </c>
      <c r="I8956" t="b">
        <v>1</v>
      </c>
      <c r="J8956" t="b">
        <v>0</v>
      </c>
      <c r="K8956" t="s">
        <v>19</v>
      </c>
      <c r="L8956" t="s">
        <v>60</v>
      </c>
      <c r="M8956">
        <v>700000</v>
      </c>
      <c r="N8956"/>
      <c r="O8956" t="s">
        <v>18339</v>
      </c>
      <c r="P8956" t="s">
        <v>18340</v>
      </c>
    </row>
    <row r="8957" spans="1:16" x14ac:dyDescent="0.25">
      <c r="A8957" t="s">
        <v>0</v>
      </c>
      <c r="B8957" t="s">
        <v>17562</v>
      </c>
      <c r="C8957" t="s">
        <v>13664</v>
      </c>
      <c r="D8957" t="s">
        <v>4526</v>
      </c>
      <c r="E8957" t="s">
        <v>59</v>
      </c>
      <c r="F8957" t="b">
        <v>0</v>
      </c>
      <c r="G8957" t="s">
        <v>40</v>
      </c>
      <c r="H8957" s="1">
        <v>46120.502430555563</v>
      </c>
      <c r="I8957" t="b">
        <v>0</v>
      </c>
      <c r="J8957" t="b">
        <v>0</v>
      </c>
      <c r="K8957" t="s">
        <v>40</v>
      </c>
      <c r="L8957" t="s">
        <v>60</v>
      </c>
      <c r="M8957">
        <v>41244.5</v>
      </c>
      <c r="N8957"/>
      <c r="O8957" t="s">
        <v>17563</v>
      </c>
      <c r="P8957" t="s">
        <v>219</v>
      </c>
    </row>
    <row r="8958" spans="1:16" x14ac:dyDescent="0.25">
      <c r="A8958" t="s">
        <v>8</v>
      </c>
      <c r="B8958" t="s">
        <v>18341</v>
      </c>
      <c r="C8958" t="s">
        <v>930</v>
      </c>
      <c r="D8958" t="s">
        <v>4526</v>
      </c>
      <c r="E8958" t="s">
        <v>59</v>
      </c>
      <c r="F8958" t="b">
        <v>0</v>
      </c>
      <c r="G8958" t="s">
        <v>19</v>
      </c>
      <c r="H8958" s="1">
        <v>46120.502986111111</v>
      </c>
      <c r="I8958" t="b">
        <v>0</v>
      </c>
      <c r="J8958" t="b">
        <v>0</v>
      </c>
      <c r="K8958" t="s">
        <v>19</v>
      </c>
      <c r="L8958" t="s">
        <v>60</v>
      </c>
      <c r="M8958">
        <v>2100000</v>
      </c>
      <c r="N8958"/>
      <c r="O8958" t="s">
        <v>7059</v>
      </c>
      <c r="P8958" t="s">
        <v>18342</v>
      </c>
    </row>
    <row r="8959" spans="1:16" x14ac:dyDescent="0.25">
      <c r="A8959" t="s">
        <v>1</v>
      </c>
      <c r="B8959" t="s">
        <v>358</v>
      </c>
      <c r="C8959" t="s">
        <v>971</v>
      </c>
      <c r="D8959" t="s">
        <v>4526</v>
      </c>
      <c r="E8959" t="s">
        <v>59</v>
      </c>
      <c r="F8959" t="b">
        <v>0</v>
      </c>
      <c r="G8959" t="s">
        <v>68</v>
      </c>
      <c r="H8959" s="1">
        <v>46120.503541666672</v>
      </c>
      <c r="I8959" t="b">
        <v>0</v>
      </c>
      <c r="J8959" t="b">
        <v>1</v>
      </c>
      <c r="K8959" t="s">
        <v>41</v>
      </c>
      <c r="L8959" t="s">
        <v>74</v>
      </c>
      <c r="M8959"/>
      <c r="N8959">
        <v>32.5</v>
      </c>
      <c r="O8959" t="s">
        <v>222</v>
      </c>
      <c r="P8959" t="s">
        <v>18189</v>
      </c>
    </row>
    <row r="8960" spans="1:16" x14ac:dyDescent="0.25">
      <c r="A8960" t="s">
        <v>1</v>
      </c>
      <c r="B8960" t="s">
        <v>358</v>
      </c>
      <c r="C8960" t="s">
        <v>971</v>
      </c>
      <c r="D8960" t="s">
        <v>4526</v>
      </c>
      <c r="E8960" t="s">
        <v>59</v>
      </c>
      <c r="F8960" t="b">
        <v>0</v>
      </c>
      <c r="G8960" t="s">
        <v>73</v>
      </c>
      <c r="H8960" s="1">
        <v>46120.503622685188</v>
      </c>
      <c r="I8960" t="b">
        <v>0</v>
      </c>
      <c r="J8960" t="b">
        <v>1</v>
      </c>
      <c r="K8960" t="s">
        <v>41</v>
      </c>
      <c r="L8960" t="s">
        <v>74</v>
      </c>
      <c r="M8960"/>
      <c r="N8960">
        <v>32.5</v>
      </c>
      <c r="O8960" t="s">
        <v>222</v>
      </c>
      <c r="P8960" t="s">
        <v>18189</v>
      </c>
    </row>
    <row r="8961" spans="1:16" x14ac:dyDescent="0.25">
      <c r="A8961" t="s">
        <v>0</v>
      </c>
      <c r="B8961" t="s">
        <v>14790</v>
      </c>
      <c r="C8961" t="s">
        <v>1068</v>
      </c>
      <c r="D8961" t="s">
        <v>16554</v>
      </c>
      <c r="E8961" t="s">
        <v>59</v>
      </c>
      <c r="F8961" t="b">
        <v>0</v>
      </c>
      <c r="G8961" t="s">
        <v>77</v>
      </c>
      <c r="H8961" s="1">
        <v>46120.543020833327</v>
      </c>
      <c r="I8961" t="b">
        <v>0</v>
      </c>
      <c r="J8961" t="b">
        <v>1</v>
      </c>
      <c r="K8961" t="s">
        <v>41</v>
      </c>
      <c r="L8961" t="s">
        <v>60</v>
      </c>
      <c r="M8961">
        <v>65250</v>
      </c>
      <c r="N8961"/>
      <c r="O8961" t="s">
        <v>14791</v>
      </c>
      <c r="P8961" t="s">
        <v>14792</v>
      </c>
    </row>
    <row r="8962" spans="1:16" x14ac:dyDescent="0.25">
      <c r="A8962" t="s">
        <v>0</v>
      </c>
      <c r="B8962" t="s">
        <v>18343</v>
      </c>
      <c r="C8962" t="s">
        <v>20</v>
      </c>
      <c r="D8962" t="s">
        <v>4526</v>
      </c>
      <c r="E8962" t="s">
        <v>88</v>
      </c>
      <c r="F8962" t="b">
        <v>0</v>
      </c>
      <c r="G8962" t="s">
        <v>20</v>
      </c>
      <c r="H8962" s="1">
        <v>46120.543483796297</v>
      </c>
      <c r="I8962" t="b">
        <v>0</v>
      </c>
      <c r="J8962" t="b">
        <v>0</v>
      </c>
      <c r="K8962" t="s">
        <v>20</v>
      </c>
      <c r="L8962" t="s">
        <v>60</v>
      </c>
      <c r="M8962">
        <v>32500</v>
      </c>
      <c r="N8962"/>
      <c r="O8962" t="s">
        <v>18344</v>
      </c>
    </row>
    <row r="8963" spans="1:16" x14ac:dyDescent="0.25">
      <c r="A8963" t="s">
        <v>3</v>
      </c>
      <c r="B8963" t="s">
        <v>2996</v>
      </c>
      <c r="C8963" t="s">
        <v>76</v>
      </c>
      <c r="D8963" t="s">
        <v>16554</v>
      </c>
      <c r="E8963" t="s">
        <v>59</v>
      </c>
      <c r="F8963" t="b">
        <v>1</v>
      </c>
      <c r="G8963" t="s">
        <v>23</v>
      </c>
      <c r="H8963" s="1">
        <v>46120.543530092589</v>
      </c>
      <c r="I8963" t="b">
        <v>0</v>
      </c>
      <c r="J8963" t="b">
        <v>0</v>
      </c>
      <c r="K8963" t="s">
        <v>23</v>
      </c>
      <c r="L8963" t="s">
        <v>60</v>
      </c>
      <c r="M8963">
        <v>71100</v>
      </c>
      <c r="N8963"/>
      <c r="O8963" t="s">
        <v>15453</v>
      </c>
      <c r="P8963" t="s">
        <v>18345</v>
      </c>
    </row>
    <row r="8964" spans="1:16" x14ac:dyDescent="0.25">
      <c r="A8964" t="s">
        <v>0</v>
      </c>
      <c r="B8964" t="s">
        <v>18346</v>
      </c>
      <c r="C8964" t="s">
        <v>18347</v>
      </c>
      <c r="D8964" t="s">
        <v>16554</v>
      </c>
      <c r="E8964" t="s">
        <v>59</v>
      </c>
      <c r="F8964" t="b">
        <v>0</v>
      </c>
      <c r="G8964" t="s">
        <v>36</v>
      </c>
      <c r="H8964" s="1">
        <v>46120.544050925928</v>
      </c>
      <c r="I8964" t="b">
        <v>0</v>
      </c>
      <c r="J8964" t="b">
        <v>0</v>
      </c>
      <c r="K8964" t="s">
        <v>36</v>
      </c>
      <c r="L8964" t="s">
        <v>60</v>
      </c>
      <c r="M8964">
        <v>1200</v>
      </c>
      <c r="N8964"/>
      <c r="O8964" t="s">
        <v>18348</v>
      </c>
      <c r="P8964" t="s">
        <v>18349</v>
      </c>
    </row>
    <row r="8965" spans="1:16" x14ac:dyDescent="0.25">
      <c r="A8965" t="s">
        <v>5</v>
      </c>
      <c r="B8965" t="s">
        <v>18350</v>
      </c>
      <c r="C8965" t="s">
        <v>10325</v>
      </c>
      <c r="D8965" t="s">
        <v>5667</v>
      </c>
      <c r="E8965" t="s">
        <v>59</v>
      </c>
      <c r="F8965" t="b">
        <v>0</v>
      </c>
      <c r="G8965" t="s">
        <v>77</v>
      </c>
      <c r="H8965" s="1">
        <v>46120.544189814813</v>
      </c>
      <c r="I8965" t="b">
        <v>0</v>
      </c>
      <c r="J8965" t="b">
        <v>0</v>
      </c>
      <c r="K8965" t="s">
        <v>41</v>
      </c>
      <c r="L8965" t="s">
        <v>60</v>
      </c>
      <c r="M8965">
        <v>190000</v>
      </c>
      <c r="N8965"/>
      <c r="O8965" t="s">
        <v>18351</v>
      </c>
      <c r="P8965" t="s">
        <v>18352</v>
      </c>
    </row>
    <row r="8966" spans="1:16" x14ac:dyDescent="0.25">
      <c r="A8966" t="s">
        <v>2</v>
      </c>
      <c r="B8966" t="s">
        <v>18353</v>
      </c>
      <c r="C8966" t="s">
        <v>76</v>
      </c>
      <c r="D8966" t="s">
        <v>4526</v>
      </c>
      <c r="E8966" t="s">
        <v>621</v>
      </c>
      <c r="F8966" t="b">
        <v>1</v>
      </c>
      <c r="G8966" t="s">
        <v>65</v>
      </c>
      <c r="H8966" s="1">
        <v>46120.544247685182</v>
      </c>
      <c r="I8966" t="b">
        <v>0</v>
      </c>
      <c r="J8966" t="b">
        <v>1</v>
      </c>
      <c r="K8966" t="s">
        <v>41</v>
      </c>
      <c r="L8966" t="s">
        <v>74</v>
      </c>
      <c r="M8966"/>
      <c r="N8966">
        <v>31.5</v>
      </c>
      <c r="O8966" t="s">
        <v>7766</v>
      </c>
    </row>
    <row r="8967" spans="1:16" x14ac:dyDescent="0.25">
      <c r="A8967" t="s">
        <v>1</v>
      </c>
      <c r="B8967" t="s">
        <v>18354</v>
      </c>
      <c r="C8967" t="s">
        <v>10325</v>
      </c>
      <c r="D8967" t="s">
        <v>5349</v>
      </c>
      <c r="E8967" t="s">
        <v>59</v>
      </c>
      <c r="F8967" t="b">
        <v>0</v>
      </c>
      <c r="G8967" t="s">
        <v>77</v>
      </c>
      <c r="H8967" s="1">
        <v>46120.545208333337</v>
      </c>
      <c r="I8967" t="b">
        <v>0</v>
      </c>
      <c r="J8967" t="b">
        <v>0</v>
      </c>
      <c r="K8967" t="s">
        <v>41</v>
      </c>
      <c r="L8967" t="s">
        <v>60</v>
      </c>
      <c r="M8967">
        <v>165000</v>
      </c>
      <c r="N8967"/>
      <c r="O8967" t="s">
        <v>18351</v>
      </c>
      <c r="P8967" t="s">
        <v>18355</v>
      </c>
    </row>
    <row r="8968" spans="1:16" x14ac:dyDescent="0.25">
      <c r="A8968" t="s">
        <v>1</v>
      </c>
      <c r="B8968" t="s">
        <v>18354</v>
      </c>
      <c r="C8968" t="s">
        <v>143</v>
      </c>
      <c r="D8968" t="s">
        <v>5349</v>
      </c>
      <c r="E8968" t="s">
        <v>59</v>
      </c>
      <c r="F8968" t="b">
        <v>0</v>
      </c>
      <c r="G8968" t="s">
        <v>89</v>
      </c>
      <c r="H8968" s="1">
        <v>46120.545219907413</v>
      </c>
      <c r="I8968" t="b">
        <v>0</v>
      </c>
      <c r="J8968" t="b">
        <v>0</v>
      </c>
      <c r="K8968" t="s">
        <v>41</v>
      </c>
      <c r="L8968" t="s">
        <v>60</v>
      </c>
      <c r="M8968">
        <v>165000</v>
      </c>
      <c r="N8968"/>
      <c r="O8968" t="s">
        <v>18351</v>
      </c>
      <c r="P8968" t="s">
        <v>18355</v>
      </c>
    </row>
    <row r="8969" spans="1:16" x14ac:dyDescent="0.25">
      <c r="A8969" t="s">
        <v>5</v>
      </c>
      <c r="B8969" t="s">
        <v>18350</v>
      </c>
      <c r="C8969" t="s">
        <v>142</v>
      </c>
      <c r="D8969" t="s">
        <v>5667</v>
      </c>
      <c r="E8969" t="s">
        <v>59</v>
      </c>
      <c r="F8969" t="b">
        <v>0</v>
      </c>
      <c r="G8969" t="s">
        <v>89</v>
      </c>
      <c r="H8969" s="1">
        <v>46120.545219907413</v>
      </c>
      <c r="I8969" t="b">
        <v>0</v>
      </c>
      <c r="J8969" t="b">
        <v>0</v>
      </c>
      <c r="K8969" t="s">
        <v>41</v>
      </c>
      <c r="L8969" t="s">
        <v>60</v>
      </c>
      <c r="M8969">
        <v>190000</v>
      </c>
      <c r="N8969"/>
      <c r="O8969" t="s">
        <v>18351</v>
      </c>
      <c r="P8969" t="s">
        <v>18352</v>
      </c>
    </row>
    <row r="8970" spans="1:16" x14ac:dyDescent="0.25">
      <c r="A8970" t="s">
        <v>1</v>
      </c>
      <c r="B8970" t="s">
        <v>15707</v>
      </c>
      <c r="C8970" t="s">
        <v>13767</v>
      </c>
      <c r="D8970" t="s">
        <v>4346</v>
      </c>
      <c r="F8970" t="b">
        <v>0</v>
      </c>
      <c r="G8970" t="s">
        <v>19</v>
      </c>
      <c r="H8970" s="1">
        <v>46120.54587962963</v>
      </c>
      <c r="I8970" t="b">
        <v>0</v>
      </c>
      <c r="J8970" t="b">
        <v>0</v>
      </c>
      <c r="K8970" t="s">
        <v>19</v>
      </c>
      <c r="L8970" t="s">
        <v>74</v>
      </c>
      <c r="M8970"/>
      <c r="N8970">
        <v>800000</v>
      </c>
      <c r="O8970" t="s">
        <v>18356</v>
      </c>
      <c r="P8970" t="s">
        <v>18357</v>
      </c>
    </row>
    <row r="8971" spans="1:16" x14ac:dyDescent="0.25">
      <c r="A8971" t="s">
        <v>0</v>
      </c>
      <c r="B8971" t="s">
        <v>262</v>
      </c>
      <c r="C8971" t="s">
        <v>3251</v>
      </c>
      <c r="D8971" t="s">
        <v>2360</v>
      </c>
      <c r="E8971" t="s">
        <v>59</v>
      </c>
      <c r="F8971" t="b">
        <v>0</v>
      </c>
      <c r="G8971" t="s">
        <v>68</v>
      </c>
      <c r="H8971" s="1">
        <v>46120.584652777783</v>
      </c>
      <c r="I8971" t="b">
        <v>0</v>
      </c>
      <c r="J8971" t="b">
        <v>0</v>
      </c>
      <c r="K8971" t="s">
        <v>41</v>
      </c>
      <c r="L8971" t="s">
        <v>74</v>
      </c>
      <c r="M8971"/>
      <c r="N8971">
        <v>28.5</v>
      </c>
      <c r="O8971" t="s">
        <v>1220</v>
      </c>
      <c r="P8971" t="s">
        <v>4661</v>
      </c>
    </row>
    <row r="8972" spans="1:16" x14ac:dyDescent="0.25">
      <c r="A8972" t="s">
        <v>7</v>
      </c>
      <c r="B8972" t="s">
        <v>18358</v>
      </c>
      <c r="C8972" t="s">
        <v>246</v>
      </c>
      <c r="D8972" t="s">
        <v>2360</v>
      </c>
      <c r="E8972" t="s">
        <v>59</v>
      </c>
      <c r="F8972" t="b">
        <v>0</v>
      </c>
      <c r="G8972" t="s">
        <v>65</v>
      </c>
      <c r="H8972" s="1">
        <v>46120.584699074083</v>
      </c>
      <c r="I8972" t="b">
        <v>0</v>
      </c>
      <c r="J8972" t="b">
        <v>1</v>
      </c>
      <c r="K8972" t="s">
        <v>41</v>
      </c>
      <c r="L8972" t="s">
        <v>60</v>
      </c>
      <c r="M8972">
        <v>116500</v>
      </c>
      <c r="N8972"/>
      <c r="O8972" t="s">
        <v>1292</v>
      </c>
      <c r="P8972" t="s">
        <v>146</v>
      </c>
    </row>
    <row r="8973" spans="1:16" x14ac:dyDescent="0.25">
      <c r="A8973" t="s">
        <v>1</v>
      </c>
      <c r="B8973" t="s">
        <v>18359</v>
      </c>
      <c r="C8973" t="s">
        <v>326</v>
      </c>
      <c r="D8973" t="s">
        <v>4346</v>
      </c>
      <c r="E8973" t="s">
        <v>59</v>
      </c>
      <c r="F8973" t="b">
        <v>0</v>
      </c>
      <c r="G8973" t="s">
        <v>77</v>
      </c>
      <c r="H8973" s="1">
        <v>46120.585856481477</v>
      </c>
      <c r="I8973" t="b">
        <v>0</v>
      </c>
      <c r="J8973" t="b">
        <v>1</v>
      </c>
      <c r="K8973" t="s">
        <v>41</v>
      </c>
      <c r="L8973" t="s">
        <v>60</v>
      </c>
      <c r="M8973">
        <v>128500</v>
      </c>
      <c r="N8973"/>
      <c r="O8973" t="s">
        <v>1990</v>
      </c>
      <c r="P8973" t="s">
        <v>18360</v>
      </c>
    </row>
    <row r="8974" spans="1:16" x14ac:dyDescent="0.25">
      <c r="A8974" t="s">
        <v>2</v>
      </c>
      <c r="B8974" t="s">
        <v>18361</v>
      </c>
      <c r="C8974" t="s">
        <v>246</v>
      </c>
      <c r="D8974" t="s">
        <v>4526</v>
      </c>
      <c r="E8974" t="s">
        <v>59</v>
      </c>
      <c r="F8974" t="b">
        <v>0</v>
      </c>
      <c r="G8974" t="s">
        <v>65</v>
      </c>
      <c r="H8974" s="1">
        <v>46120.585902777777</v>
      </c>
      <c r="I8974" t="b">
        <v>0</v>
      </c>
      <c r="J8974" t="b">
        <v>0</v>
      </c>
      <c r="K8974" t="s">
        <v>41</v>
      </c>
      <c r="L8974" t="s">
        <v>60</v>
      </c>
      <c r="M8974">
        <v>105000</v>
      </c>
      <c r="N8974"/>
      <c r="O8974" t="s">
        <v>18362</v>
      </c>
    </row>
    <row r="8975" spans="1:16" x14ac:dyDescent="0.25">
      <c r="A8975" t="s">
        <v>8</v>
      </c>
      <c r="B8975" t="s">
        <v>66</v>
      </c>
      <c r="C8975" t="s">
        <v>200</v>
      </c>
      <c r="D8975" t="s">
        <v>4526</v>
      </c>
      <c r="E8975" t="s">
        <v>59</v>
      </c>
      <c r="F8975" t="b">
        <v>0</v>
      </c>
      <c r="G8975" t="s">
        <v>65</v>
      </c>
      <c r="H8975" s="1">
        <v>46120.585902777777</v>
      </c>
      <c r="I8975" t="b">
        <v>0</v>
      </c>
      <c r="J8975" t="b">
        <v>1</v>
      </c>
      <c r="K8975" t="s">
        <v>41</v>
      </c>
      <c r="L8975" t="s">
        <v>60</v>
      </c>
      <c r="M8975">
        <v>117500</v>
      </c>
      <c r="N8975"/>
      <c r="O8975" t="s">
        <v>1993</v>
      </c>
      <c r="P8975" t="s">
        <v>18363</v>
      </c>
    </row>
    <row r="8976" spans="1:16" x14ac:dyDescent="0.25">
      <c r="A8976" t="s">
        <v>5</v>
      </c>
      <c r="B8976" t="s">
        <v>18364</v>
      </c>
      <c r="C8976" t="s">
        <v>620</v>
      </c>
      <c r="D8976" t="s">
        <v>4526</v>
      </c>
      <c r="E8976" t="s">
        <v>88</v>
      </c>
      <c r="F8976" t="b">
        <v>0</v>
      </c>
      <c r="G8976" t="s">
        <v>68</v>
      </c>
      <c r="H8976" s="1">
        <v>46120.58697916667</v>
      </c>
      <c r="I8976" t="b">
        <v>0</v>
      </c>
      <c r="J8976" t="b">
        <v>1</v>
      </c>
      <c r="K8976" t="s">
        <v>41</v>
      </c>
      <c r="L8976" t="s">
        <v>74</v>
      </c>
      <c r="M8976"/>
      <c r="N8976">
        <v>85</v>
      </c>
      <c r="O8976" t="s">
        <v>482</v>
      </c>
      <c r="P8976" t="s">
        <v>18365</v>
      </c>
    </row>
    <row r="8977" spans="1:16" x14ac:dyDescent="0.25">
      <c r="A8977" t="s">
        <v>8</v>
      </c>
      <c r="B8977" t="s">
        <v>18366</v>
      </c>
      <c r="C8977" t="s">
        <v>285</v>
      </c>
      <c r="D8977" t="s">
        <v>4526</v>
      </c>
      <c r="E8977" t="s">
        <v>88</v>
      </c>
      <c r="F8977" t="b">
        <v>0</v>
      </c>
      <c r="G8977" t="s">
        <v>77</v>
      </c>
      <c r="H8977" s="1">
        <v>46120.587002314824</v>
      </c>
      <c r="I8977" t="b">
        <v>0</v>
      </c>
      <c r="J8977" t="b">
        <v>1</v>
      </c>
      <c r="K8977" t="s">
        <v>41</v>
      </c>
      <c r="L8977" t="s">
        <v>74</v>
      </c>
      <c r="M8977"/>
      <c r="N8977">
        <v>45.5</v>
      </c>
      <c r="O8977" t="s">
        <v>1200</v>
      </c>
      <c r="P8977" t="s">
        <v>9082</v>
      </c>
    </row>
    <row r="8978" spans="1:16" x14ac:dyDescent="0.25">
      <c r="A8978" t="s">
        <v>5</v>
      </c>
      <c r="B8978" t="s">
        <v>18367</v>
      </c>
      <c r="C8978" t="s">
        <v>1369</v>
      </c>
      <c r="D8978" t="s">
        <v>2360</v>
      </c>
      <c r="E8978" t="s">
        <v>88</v>
      </c>
      <c r="F8978" t="b">
        <v>0</v>
      </c>
      <c r="G8978" t="s">
        <v>65</v>
      </c>
      <c r="H8978" s="1">
        <v>46120.587002314824</v>
      </c>
      <c r="I8978" t="b">
        <v>0</v>
      </c>
      <c r="J8978" t="b">
        <v>0</v>
      </c>
      <c r="K8978" t="s">
        <v>41</v>
      </c>
      <c r="L8978" t="s">
        <v>74</v>
      </c>
      <c r="M8978"/>
      <c r="N8978">
        <v>45</v>
      </c>
      <c r="O8978" t="s">
        <v>7022</v>
      </c>
      <c r="P8978" t="s">
        <v>18368</v>
      </c>
    </row>
    <row r="8979" spans="1:16" x14ac:dyDescent="0.25">
      <c r="A8979" t="s">
        <v>1</v>
      </c>
      <c r="B8979" t="s">
        <v>18359</v>
      </c>
      <c r="C8979" t="s">
        <v>326</v>
      </c>
      <c r="D8979" t="s">
        <v>4346</v>
      </c>
      <c r="E8979" t="s">
        <v>59</v>
      </c>
      <c r="F8979" t="b">
        <v>0</v>
      </c>
      <c r="G8979" t="s">
        <v>89</v>
      </c>
      <c r="H8979" s="1">
        <v>46120.587002314824</v>
      </c>
      <c r="I8979" t="b">
        <v>0</v>
      </c>
      <c r="J8979" t="b">
        <v>1</v>
      </c>
      <c r="K8979" t="s">
        <v>41</v>
      </c>
      <c r="L8979" t="s">
        <v>60</v>
      </c>
      <c r="M8979">
        <v>128500</v>
      </c>
      <c r="N8979"/>
      <c r="O8979" t="s">
        <v>1990</v>
      </c>
      <c r="P8979" t="s">
        <v>18360</v>
      </c>
    </row>
    <row r="8980" spans="1:16" x14ac:dyDescent="0.25">
      <c r="A8980" t="s">
        <v>5</v>
      </c>
      <c r="B8980" t="s">
        <v>18367</v>
      </c>
      <c r="C8980" t="s">
        <v>1369</v>
      </c>
      <c r="D8980" t="s">
        <v>2360</v>
      </c>
      <c r="E8980" t="s">
        <v>88</v>
      </c>
      <c r="F8980" t="b">
        <v>0</v>
      </c>
      <c r="G8980" t="s">
        <v>68</v>
      </c>
      <c r="H8980" s="1">
        <v>46120.587025462963</v>
      </c>
      <c r="I8980" t="b">
        <v>0</v>
      </c>
      <c r="J8980" t="b">
        <v>0</v>
      </c>
      <c r="K8980" t="s">
        <v>41</v>
      </c>
      <c r="L8980" t="s">
        <v>74</v>
      </c>
      <c r="M8980"/>
      <c r="N8980">
        <v>45</v>
      </c>
      <c r="O8980" t="s">
        <v>7022</v>
      </c>
      <c r="P8980" t="s">
        <v>18368</v>
      </c>
    </row>
    <row r="8981" spans="1:16" x14ac:dyDescent="0.25">
      <c r="A8981" t="s">
        <v>8</v>
      </c>
      <c r="B8981" t="s">
        <v>18366</v>
      </c>
      <c r="C8981" t="s">
        <v>285</v>
      </c>
      <c r="D8981" t="s">
        <v>4526</v>
      </c>
      <c r="E8981" t="s">
        <v>88</v>
      </c>
      <c r="F8981" t="b">
        <v>0</v>
      </c>
      <c r="G8981" t="s">
        <v>89</v>
      </c>
      <c r="H8981" s="1">
        <v>46120.587071759262</v>
      </c>
      <c r="I8981" t="b">
        <v>0</v>
      </c>
      <c r="J8981" t="b">
        <v>1</v>
      </c>
      <c r="K8981" t="s">
        <v>41</v>
      </c>
      <c r="L8981" t="s">
        <v>74</v>
      </c>
      <c r="M8981"/>
      <c r="N8981">
        <v>45.5</v>
      </c>
      <c r="O8981" t="s">
        <v>1200</v>
      </c>
      <c r="P8981" t="s">
        <v>9082</v>
      </c>
    </row>
    <row r="8982" spans="1:16" x14ac:dyDescent="0.25">
      <c r="A8982" t="s">
        <v>5</v>
      </c>
      <c r="B8982" t="s">
        <v>18364</v>
      </c>
      <c r="C8982" t="s">
        <v>620</v>
      </c>
      <c r="D8982" t="s">
        <v>4526</v>
      </c>
      <c r="E8982" t="s">
        <v>88</v>
      </c>
      <c r="F8982" t="b">
        <v>0</v>
      </c>
      <c r="G8982" t="s">
        <v>73</v>
      </c>
      <c r="H8982" s="1">
        <v>46120.587106481478</v>
      </c>
      <c r="I8982" t="b">
        <v>0</v>
      </c>
      <c r="J8982" t="b">
        <v>1</v>
      </c>
      <c r="K8982" t="s">
        <v>41</v>
      </c>
      <c r="L8982" t="s">
        <v>74</v>
      </c>
      <c r="M8982"/>
      <c r="N8982">
        <v>85</v>
      </c>
      <c r="O8982" t="s">
        <v>482</v>
      </c>
      <c r="P8982" t="s">
        <v>18365</v>
      </c>
    </row>
    <row r="8983" spans="1:16" x14ac:dyDescent="0.25">
      <c r="A8983" t="s">
        <v>1</v>
      </c>
      <c r="B8983" t="s">
        <v>18369</v>
      </c>
      <c r="C8983" t="s">
        <v>76</v>
      </c>
      <c r="D8983" t="s">
        <v>4622</v>
      </c>
      <c r="E8983" t="s">
        <v>59</v>
      </c>
      <c r="F8983" t="b">
        <v>1</v>
      </c>
      <c r="G8983" t="s">
        <v>10</v>
      </c>
      <c r="H8983" s="1">
        <v>46120.587118055562</v>
      </c>
      <c r="I8983" t="b">
        <v>1</v>
      </c>
      <c r="J8983" t="b">
        <v>1</v>
      </c>
      <c r="K8983" t="s">
        <v>10</v>
      </c>
      <c r="L8983" t="s">
        <v>60</v>
      </c>
      <c r="M8983">
        <v>365000</v>
      </c>
      <c r="N8983"/>
      <c r="O8983" t="s">
        <v>4865</v>
      </c>
      <c r="P8983" t="s">
        <v>18370</v>
      </c>
    </row>
    <row r="8984" spans="1:16" x14ac:dyDescent="0.25">
      <c r="A8984" t="s">
        <v>1</v>
      </c>
      <c r="B8984" t="s">
        <v>18369</v>
      </c>
      <c r="C8984" t="s">
        <v>76</v>
      </c>
      <c r="D8984" t="s">
        <v>4622</v>
      </c>
      <c r="E8984" t="s">
        <v>59</v>
      </c>
      <c r="F8984" t="b">
        <v>1</v>
      </c>
      <c r="G8984" t="s">
        <v>6220</v>
      </c>
      <c r="H8984" s="1">
        <v>46120.587222222217</v>
      </c>
      <c r="I8984" t="b">
        <v>1</v>
      </c>
      <c r="J8984" t="b">
        <v>1</v>
      </c>
      <c r="K8984" t="s">
        <v>6220</v>
      </c>
      <c r="L8984" t="s">
        <v>60</v>
      </c>
      <c r="M8984">
        <v>365000</v>
      </c>
      <c r="N8984"/>
      <c r="O8984" t="s">
        <v>4865</v>
      </c>
      <c r="P8984" t="s">
        <v>18370</v>
      </c>
    </row>
    <row r="8985" spans="1:16" x14ac:dyDescent="0.25">
      <c r="A8985" t="s">
        <v>0</v>
      </c>
      <c r="B8985" t="s">
        <v>1276</v>
      </c>
      <c r="C8985" t="s">
        <v>515</v>
      </c>
      <c r="D8985" t="s">
        <v>5349</v>
      </c>
      <c r="E8985" t="s">
        <v>59</v>
      </c>
      <c r="F8985" t="b">
        <v>0</v>
      </c>
      <c r="G8985" t="s">
        <v>73</v>
      </c>
      <c r="H8985" s="1">
        <v>46120.626307870371</v>
      </c>
      <c r="I8985" t="b">
        <v>0</v>
      </c>
      <c r="J8985" t="b">
        <v>0</v>
      </c>
      <c r="K8985" t="s">
        <v>41</v>
      </c>
      <c r="L8985" t="s">
        <v>60</v>
      </c>
      <c r="M8985">
        <v>70000</v>
      </c>
      <c r="N8985"/>
      <c r="O8985" t="s">
        <v>4170</v>
      </c>
      <c r="P8985" t="s">
        <v>4066</v>
      </c>
    </row>
    <row r="8986" spans="1:16" x14ac:dyDescent="0.25">
      <c r="A8986" t="s">
        <v>0</v>
      </c>
      <c r="B8986" t="s">
        <v>18371</v>
      </c>
      <c r="C8986" t="s">
        <v>1384</v>
      </c>
      <c r="D8986" t="s">
        <v>2360</v>
      </c>
      <c r="E8986" t="s">
        <v>59</v>
      </c>
      <c r="F8986" t="b">
        <v>0</v>
      </c>
      <c r="G8986" t="s">
        <v>77</v>
      </c>
      <c r="H8986" s="1">
        <v>46120.626307870371</v>
      </c>
      <c r="I8986" t="b">
        <v>1</v>
      </c>
      <c r="J8986" t="b">
        <v>1</v>
      </c>
      <c r="K8986" t="s">
        <v>41</v>
      </c>
      <c r="L8986" t="s">
        <v>60</v>
      </c>
      <c r="M8986">
        <v>96594</v>
      </c>
      <c r="N8986"/>
      <c r="O8986" t="s">
        <v>9211</v>
      </c>
      <c r="P8986" t="s">
        <v>219</v>
      </c>
    </row>
    <row r="8987" spans="1:16" x14ac:dyDescent="0.25">
      <c r="A8987" t="s">
        <v>0</v>
      </c>
      <c r="B8987" t="s">
        <v>1276</v>
      </c>
      <c r="C8987" t="s">
        <v>3228</v>
      </c>
      <c r="D8987" t="s">
        <v>5349</v>
      </c>
      <c r="E8987" t="s">
        <v>59</v>
      </c>
      <c r="F8987" t="b">
        <v>0</v>
      </c>
      <c r="G8987" t="s">
        <v>65</v>
      </c>
      <c r="H8987" s="1">
        <v>46120.626319444447</v>
      </c>
      <c r="I8987" t="b">
        <v>0</v>
      </c>
      <c r="J8987" t="b">
        <v>1</v>
      </c>
      <c r="K8987" t="s">
        <v>41</v>
      </c>
      <c r="L8987" t="s">
        <v>60</v>
      </c>
      <c r="M8987">
        <v>82000</v>
      </c>
      <c r="N8987"/>
      <c r="O8987" t="s">
        <v>18372</v>
      </c>
      <c r="P8987" t="s">
        <v>18373</v>
      </c>
    </row>
    <row r="8988" spans="1:16" x14ac:dyDescent="0.25">
      <c r="A8988" t="s">
        <v>0</v>
      </c>
      <c r="B8988" t="s">
        <v>18374</v>
      </c>
      <c r="C8988" t="s">
        <v>1045</v>
      </c>
      <c r="D8988" t="s">
        <v>4526</v>
      </c>
      <c r="E8988" t="s">
        <v>59</v>
      </c>
      <c r="F8988" t="b">
        <v>0</v>
      </c>
      <c r="G8988" t="s">
        <v>68</v>
      </c>
      <c r="H8988" s="1">
        <v>46120.626423611109</v>
      </c>
      <c r="I8988" t="b">
        <v>0</v>
      </c>
      <c r="J8988" t="b">
        <v>0</v>
      </c>
      <c r="K8988" t="s">
        <v>41</v>
      </c>
      <c r="L8988" t="s">
        <v>74</v>
      </c>
      <c r="M8988"/>
      <c r="N8988">
        <v>21.5</v>
      </c>
      <c r="O8988" t="s">
        <v>7357</v>
      </c>
      <c r="P8988" t="s">
        <v>1519</v>
      </c>
    </row>
    <row r="8989" spans="1:16" x14ac:dyDescent="0.25">
      <c r="A8989" t="s">
        <v>0</v>
      </c>
      <c r="B8989" t="s">
        <v>18375</v>
      </c>
      <c r="C8989" t="s">
        <v>76</v>
      </c>
      <c r="D8989" t="s">
        <v>141</v>
      </c>
      <c r="E8989" t="s">
        <v>88</v>
      </c>
      <c r="F8989" t="b">
        <v>1</v>
      </c>
      <c r="G8989" t="s">
        <v>41</v>
      </c>
      <c r="H8989" s="1">
        <v>46120.627453703702</v>
      </c>
      <c r="I8989" t="b">
        <v>0</v>
      </c>
      <c r="J8989" t="b">
        <v>0</v>
      </c>
      <c r="K8989" t="s">
        <v>41</v>
      </c>
      <c r="L8989" t="s">
        <v>74</v>
      </c>
      <c r="M8989"/>
      <c r="N8989">
        <v>17.5</v>
      </c>
      <c r="O8989" t="s">
        <v>141</v>
      </c>
      <c r="P8989" t="s">
        <v>18376</v>
      </c>
    </row>
    <row r="8990" spans="1:16" x14ac:dyDescent="0.25">
      <c r="A8990" t="s">
        <v>1</v>
      </c>
      <c r="B8990" t="s">
        <v>18377</v>
      </c>
      <c r="C8990" t="s">
        <v>76</v>
      </c>
      <c r="D8990" t="s">
        <v>4622</v>
      </c>
      <c r="E8990" t="s">
        <v>59</v>
      </c>
      <c r="F8990" t="b">
        <v>1</v>
      </c>
      <c r="G8990" t="s">
        <v>89</v>
      </c>
      <c r="H8990" s="1">
        <v>46120.628530092603</v>
      </c>
      <c r="I8990" t="b">
        <v>0</v>
      </c>
      <c r="J8990" t="b">
        <v>0</v>
      </c>
      <c r="K8990" t="s">
        <v>41</v>
      </c>
      <c r="L8990" t="s">
        <v>60</v>
      </c>
      <c r="M8990">
        <v>280000</v>
      </c>
      <c r="N8990"/>
      <c r="O8990" t="s">
        <v>18378</v>
      </c>
      <c r="P8990" t="s">
        <v>18379</v>
      </c>
    </row>
    <row r="8991" spans="1:16" x14ac:dyDescent="0.25">
      <c r="A8991" t="s">
        <v>1</v>
      </c>
      <c r="B8991" t="s">
        <v>18380</v>
      </c>
      <c r="C8991" t="s">
        <v>1660</v>
      </c>
      <c r="D8991" t="s">
        <v>2360</v>
      </c>
      <c r="E8991" t="s">
        <v>59</v>
      </c>
      <c r="F8991" t="b">
        <v>0</v>
      </c>
      <c r="G8991" t="s">
        <v>68</v>
      </c>
      <c r="H8991" s="1">
        <v>46120.628541666672</v>
      </c>
      <c r="I8991" t="b">
        <v>1</v>
      </c>
      <c r="J8991" t="b">
        <v>0</v>
      </c>
      <c r="K8991" t="s">
        <v>41</v>
      </c>
      <c r="L8991" t="s">
        <v>60</v>
      </c>
      <c r="M8991">
        <v>160000</v>
      </c>
      <c r="N8991"/>
      <c r="O8991" t="s">
        <v>1728</v>
      </c>
      <c r="P8991" t="s">
        <v>18381</v>
      </c>
    </row>
    <row r="8992" spans="1:16" x14ac:dyDescent="0.25">
      <c r="A8992" t="s">
        <v>1</v>
      </c>
      <c r="B8992" t="s">
        <v>18382</v>
      </c>
      <c r="C8992" t="s">
        <v>955</v>
      </c>
      <c r="D8992" t="s">
        <v>4346</v>
      </c>
      <c r="E8992" t="s">
        <v>59</v>
      </c>
      <c r="F8992" t="b">
        <v>0</v>
      </c>
      <c r="G8992" t="s">
        <v>13</v>
      </c>
      <c r="H8992" s="1">
        <v>46120.628923611112</v>
      </c>
      <c r="I8992" t="b">
        <v>1</v>
      </c>
      <c r="J8992" t="b">
        <v>0</v>
      </c>
      <c r="K8992" t="s">
        <v>13</v>
      </c>
      <c r="L8992" t="s">
        <v>60</v>
      </c>
      <c r="M8992">
        <v>181000</v>
      </c>
      <c r="N8992"/>
      <c r="O8992" t="s">
        <v>5225</v>
      </c>
      <c r="P8992" t="s">
        <v>18383</v>
      </c>
    </row>
    <row r="8993" spans="1:16" x14ac:dyDescent="0.25">
      <c r="A8993" t="s">
        <v>1</v>
      </c>
      <c r="B8993" t="s">
        <v>1</v>
      </c>
      <c r="C8993" t="s">
        <v>13664</v>
      </c>
      <c r="D8993" t="s">
        <v>4346</v>
      </c>
      <c r="E8993" t="s">
        <v>59</v>
      </c>
      <c r="F8993" t="b">
        <v>0</v>
      </c>
      <c r="G8993" t="s">
        <v>40</v>
      </c>
      <c r="H8993" s="1">
        <v>46120.62976851852</v>
      </c>
      <c r="I8993" t="b">
        <v>1</v>
      </c>
      <c r="J8993" t="b">
        <v>0</v>
      </c>
      <c r="K8993" t="s">
        <v>40</v>
      </c>
      <c r="L8993" t="s">
        <v>60</v>
      </c>
      <c r="M8993">
        <v>40000</v>
      </c>
      <c r="N8993"/>
      <c r="O8993" t="s">
        <v>18384</v>
      </c>
      <c r="P8993" t="s">
        <v>18385</v>
      </c>
    </row>
    <row r="8994" spans="1:16" x14ac:dyDescent="0.25">
      <c r="A8994" t="s">
        <v>4</v>
      </c>
      <c r="B8994" t="s">
        <v>18386</v>
      </c>
      <c r="C8994" t="s">
        <v>5029</v>
      </c>
      <c r="D8994" t="s">
        <v>4346</v>
      </c>
      <c r="E8994" t="s">
        <v>59</v>
      </c>
      <c r="F8994" t="b">
        <v>0</v>
      </c>
      <c r="G8994" t="s">
        <v>40</v>
      </c>
      <c r="H8994" s="1">
        <v>46120.629826388889</v>
      </c>
      <c r="I8994" t="b">
        <v>1</v>
      </c>
      <c r="J8994" t="b">
        <v>0</v>
      </c>
      <c r="K8994" t="s">
        <v>40</v>
      </c>
      <c r="L8994" t="s">
        <v>60</v>
      </c>
      <c r="M8994">
        <v>82500</v>
      </c>
      <c r="N8994"/>
      <c r="O8994" t="s">
        <v>12441</v>
      </c>
      <c r="P8994" t="s">
        <v>18387</v>
      </c>
    </row>
    <row r="8995" spans="1:16" x14ac:dyDescent="0.25">
      <c r="A8995" t="s">
        <v>0</v>
      </c>
      <c r="B8995" t="s">
        <v>18388</v>
      </c>
      <c r="C8995" t="s">
        <v>112</v>
      </c>
      <c r="D8995" t="s">
        <v>4346</v>
      </c>
      <c r="E8995" t="s">
        <v>132</v>
      </c>
      <c r="F8995" t="b">
        <v>0</v>
      </c>
      <c r="G8995" t="s">
        <v>65</v>
      </c>
      <c r="H8995" s="1">
        <v>46120.667974537027</v>
      </c>
      <c r="I8995" t="b">
        <v>0</v>
      </c>
      <c r="J8995" t="b">
        <v>0</v>
      </c>
      <c r="K8995" t="s">
        <v>41</v>
      </c>
      <c r="L8995" t="s">
        <v>74</v>
      </c>
      <c r="M8995"/>
      <c r="N8995">
        <v>27.5</v>
      </c>
      <c r="O8995" t="s">
        <v>18389</v>
      </c>
      <c r="P8995" t="s">
        <v>3177</v>
      </c>
    </row>
    <row r="8996" spans="1:16" x14ac:dyDescent="0.25">
      <c r="A8996" t="s">
        <v>0</v>
      </c>
      <c r="B8996" t="s">
        <v>3239</v>
      </c>
      <c r="C8996" t="s">
        <v>246</v>
      </c>
      <c r="D8996" t="s">
        <v>4346</v>
      </c>
      <c r="E8996" t="s">
        <v>59</v>
      </c>
      <c r="F8996" t="b">
        <v>0</v>
      </c>
      <c r="G8996" t="s">
        <v>65</v>
      </c>
      <c r="H8996" s="1">
        <v>46120.668020833327</v>
      </c>
      <c r="I8996" t="b">
        <v>0</v>
      </c>
      <c r="J8996" t="b">
        <v>1</v>
      </c>
      <c r="K8996" t="s">
        <v>41</v>
      </c>
      <c r="L8996" t="s">
        <v>60</v>
      </c>
      <c r="M8996">
        <v>75000</v>
      </c>
      <c r="N8996"/>
      <c r="O8996" t="s">
        <v>18390</v>
      </c>
      <c r="P8996" t="s">
        <v>18391</v>
      </c>
    </row>
    <row r="8997" spans="1:16" x14ac:dyDescent="0.25">
      <c r="A8997" t="s">
        <v>2</v>
      </c>
      <c r="B8997" t="s">
        <v>18392</v>
      </c>
      <c r="C8997" t="s">
        <v>807</v>
      </c>
      <c r="D8997" t="s">
        <v>2360</v>
      </c>
      <c r="E8997" t="s">
        <v>59</v>
      </c>
      <c r="F8997" t="b">
        <v>0</v>
      </c>
      <c r="G8997" t="s">
        <v>65</v>
      </c>
      <c r="H8997" s="1">
        <v>46120.668032407397</v>
      </c>
      <c r="I8997" t="b">
        <v>0</v>
      </c>
      <c r="J8997" t="b">
        <v>1</v>
      </c>
      <c r="K8997" t="s">
        <v>41</v>
      </c>
      <c r="L8997" t="s">
        <v>60</v>
      </c>
      <c r="M8997">
        <v>86500</v>
      </c>
      <c r="N8997"/>
      <c r="O8997" t="s">
        <v>18393</v>
      </c>
      <c r="P8997" t="s">
        <v>2134</v>
      </c>
    </row>
    <row r="8998" spans="1:16" x14ac:dyDescent="0.25">
      <c r="A8998" t="s">
        <v>0</v>
      </c>
      <c r="B8998" t="s">
        <v>18394</v>
      </c>
      <c r="C8998" t="s">
        <v>333</v>
      </c>
      <c r="D8998" t="s">
        <v>2360</v>
      </c>
      <c r="E8998" t="s">
        <v>59</v>
      </c>
      <c r="F8998" t="b">
        <v>0</v>
      </c>
      <c r="G8998" t="s">
        <v>77</v>
      </c>
      <c r="H8998" s="1">
        <v>46120.668032407397</v>
      </c>
      <c r="I8998" t="b">
        <v>0</v>
      </c>
      <c r="J8998" t="b">
        <v>1</v>
      </c>
      <c r="K8998" t="s">
        <v>41</v>
      </c>
      <c r="L8998" t="s">
        <v>74</v>
      </c>
      <c r="M8998"/>
      <c r="N8998">
        <v>36.9</v>
      </c>
      <c r="O8998" t="s">
        <v>18395</v>
      </c>
    </row>
    <row r="8999" spans="1:16" x14ac:dyDescent="0.25">
      <c r="A8999" t="s">
        <v>3</v>
      </c>
      <c r="B8999" t="s">
        <v>3857</v>
      </c>
      <c r="C8999" t="s">
        <v>76</v>
      </c>
      <c r="D8999" t="s">
        <v>141</v>
      </c>
      <c r="E8999" t="s">
        <v>88</v>
      </c>
      <c r="F8999" t="b">
        <v>1</v>
      </c>
      <c r="G8999" t="s">
        <v>41</v>
      </c>
      <c r="H8999" s="1">
        <v>46120.669085648151</v>
      </c>
      <c r="I8999" t="b">
        <v>1</v>
      </c>
      <c r="J8999" t="b">
        <v>0</v>
      </c>
      <c r="K8999" t="s">
        <v>41</v>
      </c>
      <c r="L8999" t="s">
        <v>74</v>
      </c>
      <c r="M8999"/>
      <c r="N8999">
        <v>17.5</v>
      </c>
      <c r="O8999" t="s">
        <v>141</v>
      </c>
      <c r="P8999" t="s">
        <v>18396</v>
      </c>
    </row>
    <row r="9000" spans="1:16" x14ac:dyDescent="0.25">
      <c r="A9000" t="s">
        <v>1</v>
      </c>
      <c r="B9000" t="s">
        <v>2579</v>
      </c>
      <c r="C9000" t="s">
        <v>1783</v>
      </c>
      <c r="D9000" t="s">
        <v>4346</v>
      </c>
      <c r="E9000" t="s">
        <v>59</v>
      </c>
      <c r="F9000" t="b">
        <v>0</v>
      </c>
      <c r="G9000" t="s">
        <v>77</v>
      </c>
      <c r="H9000" s="1">
        <v>46120.670266203713</v>
      </c>
      <c r="I9000" t="b">
        <v>0</v>
      </c>
      <c r="J9000" t="b">
        <v>1</v>
      </c>
      <c r="K9000" t="s">
        <v>41</v>
      </c>
      <c r="L9000" t="s">
        <v>60</v>
      </c>
      <c r="M9000">
        <v>138000</v>
      </c>
      <c r="N9000"/>
      <c r="O9000" t="s">
        <v>16620</v>
      </c>
      <c r="P9000" t="s">
        <v>16621</v>
      </c>
    </row>
    <row r="9001" spans="1:16" x14ac:dyDescent="0.25">
      <c r="A9001" t="s">
        <v>1</v>
      </c>
      <c r="B9001" t="s">
        <v>2579</v>
      </c>
      <c r="C9001" t="s">
        <v>1783</v>
      </c>
      <c r="D9001" t="s">
        <v>4346</v>
      </c>
      <c r="E9001" t="s">
        <v>59</v>
      </c>
      <c r="F9001" t="b">
        <v>0</v>
      </c>
      <c r="G9001" t="s">
        <v>89</v>
      </c>
      <c r="H9001" s="1">
        <v>46120.670370370368</v>
      </c>
      <c r="I9001" t="b">
        <v>0</v>
      </c>
      <c r="J9001" t="b">
        <v>1</v>
      </c>
      <c r="K9001" t="s">
        <v>41</v>
      </c>
      <c r="L9001" t="s">
        <v>60</v>
      </c>
      <c r="M9001">
        <v>138000</v>
      </c>
      <c r="N9001"/>
      <c r="O9001" t="s">
        <v>16620</v>
      </c>
      <c r="P9001" t="s">
        <v>16621</v>
      </c>
    </row>
    <row r="9002" spans="1:16" x14ac:dyDescent="0.25">
      <c r="A9002" t="s">
        <v>5</v>
      </c>
      <c r="B9002" t="s">
        <v>18397</v>
      </c>
      <c r="C9002" t="s">
        <v>14540</v>
      </c>
      <c r="D9002" t="s">
        <v>4346</v>
      </c>
      <c r="E9002" t="s">
        <v>59</v>
      </c>
      <c r="F9002" t="b">
        <v>0</v>
      </c>
      <c r="G9002" t="s">
        <v>19</v>
      </c>
      <c r="H9002" s="1">
        <v>46120.670902777783</v>
      </c>
      <c r="I9002" t="b">
        <v>1</v>
      </c>
      <c r="J9002" t="b">
        <v>0</v>
      </c>
      <c r="K9002" t="s">
        <v>19</v>
      </c>
      <c r="L9002" t="s">
        <v>60</v>
      </c>
      <c r="M9002">
        <v>83900</v>
      </c>
      <c r="N9002"/>
      <c r="O9002" t="s">
        <v>18217</v>
      </c>
    </row>
    <row r="9003" spans="1:16" x14ac:dyDescent="0.25">
      <c r="A9003" t="s">
        <v>3</v>
      </c>
      <c r="B9003" t="s">
        <v>18398</v>
      </c>
      <c r="C9003" t="s">
        <v>2906</v>
      </c>
      <c r="D9003" t="s">
        <v>2360</v>
      </c>
      <c r="E9003" t="s">
        <v>59</v>
      </c>
      <c r="F9003" t="b">
        <v>0</v>
      </c>
      <c r="G9003" t="s">
        <v>68</v>
      </c>
      <c r="H9003" s="1">
        <v>46120.709675925929</v>
      </c>
      <c r="I9003" t="b">
        <v>0</v>
      </c>
      <c r="J9003" t="b">
        <v>0</v>
      </c>
      <c r="K9003" t="s">
        <v>41</v>
      </c>
      <c r="L9003" t="s">
        <v>74</v>
      </c>
      <c r="M9003"/>
      <c r="N9003">
        <v>36.5</v>
      </c>
      <c r="O9003" t="s">
        <v>692</v>
      </c>
      <c r="P9003" t="s">
        <v>219</v>
      </c>
    </row>
    <row r="9004" spans="1:16" x14ac:dyDescent="0.25">
      <c r="A9004" t="s">
        <v>6</v>
      </c>
      <c r="B9004" t="s">
        <v>11689</v>
      </c>
      <c r="C9004" t="s">
        <v>440</v>
      </c>
      <c r="D9004" t="s">
        <v>4756</v>
      </c>
      <c r="E9004" t="s">
        <v>59</v>
      </c>
      <c r="F9004" t="b">
        <v>0</v>
      </c>
      <c r="G9004" t="s">
        <v>65</v>
      </c>
      <c r="H9004" s="1">
        <v>46120.710902777777</v>
      </c>
      <c r="I9004" t="b">
        <v>0</v>
      </c>
      <c r="J9004" t="b">
        <v>1</v>
      </c>
      <c r="K9004" t="s">
        <v>41</v>
      </c>
      <c r="L9004" t="s">
        <v>60</v>
      </c>
      <c r="M9004">
        <v>154700</v>
      </c>
      <c r="N9004"/>
      <c r="O9004" t="s">
        <v>1167</v>
      </c>
      <c r="P9004" t="s">
        <v>705</v>
      </c>
    </row>
    <row r="9005" spans="1:16" x14ac:dyDescent="0.25">
      <c r="A9005" t="s">
        <v>2</v>
      </c>
      <c r="B9005" t="s">
        <v>4324</v>
      </c>
      <c r="C9005" t="s">
        <v>320</v>
      </c>
      <c r="D9005" t="s">
        <v>4346</v>
      </c>
      <c r="E9005" t="s">
        <v>59</v>
      </c>
      <c r="F9005" t="b">
        <v>0</v>
      </c>
      <c r="G9005" t="s">
        <v>73</v>
      </c>
      <c r="H9005" s="1">
        <v>46120.751307870371</v>
      </c>
      <c r="I9005" t="b">
        <v>0</v>
      </c>
      <c r="J9005" t="b">
        <v>1</v>
      </c>
      <c r="K9005" t="s">
        <v>41</v>
      </c>
      <c r="L9005" t="s">
        <v>60</v>
      </c>
      <c r="M9005">
        <v>120000</v>
      </c>
      <c r="N9005"/>
      <c r="O9005" t="s">
        <v>18399</v>
      </c>
      <c r="P9005" t="s">
        <v>18400</v>
      </c>
    </row>
    <row r="9006" spans="1:16" x14ac:dyDescent="0.25">
      <c r="A9006" t="s">
        <v>0</v>
      </c>
      <c r="B9006" t="s">
        <v>18401</v>
      </c>
      <c r="C9006" t="s">
        <v>180</v>
      </c>
      <c r="D9006" t="s">
        <v>4346</v>
      </c>
      <c r="E9006" t="s">
        <v>88</v>
      </c>
      <c r="F9006" t="b">
        <v>0</v>
      </c>
      <c r="G9006" t="s">
        <v>68</v>
      </c>
      <c r="H9006" s="1">
        <v>46120.751307870371</v>
      </c>
      <c r="I9006" t="b">
        <v>0</v>
      </c>
      <c r="J9006" t="b">
        <v>1</v>
      </c>
      <c r="K9006" t="s">
        <v>41</v>
      </c>
      <c r="L9006" t="s">
        <v>74</v>
      </c>
      <c r="M9006"/>
      <c r="N9006">
        <v>19</v>
      </c>
      <c r="O9006" t="s">
        <v>18402</v>
      </c>
      <c r="P9006" t="s">
        <v>875</v>
      </c>
    </row>
    <row r="9007" spans="1:16" x14ac:dyDescent="0.25">
      <c r="A9007" t="s">
        <v>0</v>
      </c>
      <c r="B9007" t="s">
        <v>5905</v>
      </c>
      <c r="C9007" t="s">
        <v>180</v>
      </c>
      <c r="D9007" t="s">
        <v>2360</v>
      </c>
      <c r="F9007" t="b">
        <v>0</v>
      </c>
      <c r="G9007" t="s">
        <v>68</v>
      </c>
      <c r="H9007" s="1">
        <v>46120.751342592594</v>
      </c>
      <c r="I9007" t="b">
        <v>0</v>
      </c>
      <c r="J9007" t="b">
        <v>1</v>
      </c>
      <c r="K9007" t="s">
        <v>41</v>
      </c>
      <c r="L9007" t="s">
        <v>74</v>
      </c>
      <c r="M9007"/>
      <c r="N9007">
        <v>20.65</v>
      </c>
      <c r="O9007" t="s">
        <v>1408</v>
      </c>
      <c r="P9007" t="s">
        <v>875</v>
      </c>
    </row>
    <row r="9008" spans="1:16" x14ac:dyDescent="0.25">
      <c r="A9008" t="s">
        <v>3</v>
      </c>
      <c r="B9008" t="s">
        <v>18403</v>
      </c>
      <c r="C9008" t="s">
        <v>880</v>
      </c>
      <c r="D9008" t="s">
        <v>4346</v>
      </c>
      <c r="E9008" t="s">
        <v>59</v>
      </c>
      <c r="F9008" t="b">
        <v>0</v>
      </c>
      <c r="G9008" t="s">
        <v>77</v>
      </c>
      <c r="H9008" s="1">
        <v>46120.751354166663</v>
      </c>
      <c r="I9008" t="b">
        <v>0</v>
      </c>
      <c r="J9008" t="b">
        <v>1</v>
      </c>
      <c r="K9008" t="s">
        <v>41</v>
      </c>
      <c r="L9008" t="s">
        <v>60</v>
      </c>
      <c r="M9008">
        <v>83000</v>
      </c>
      <c r="N9008"/>
      <c r="O9008" t="s">
        <v>4007</v>
      </c>
      <c r="P9008" t="s">
        <v>3990</v>
      </c>
    </row>
    <row r="9009" spans="1:16" x14ac:dyDescent="0.25">
      <c r="A9009" t="s">
        <v>0</v>
      </c>
      <c r="B9009" t="s">
        <v>18404</v>
      </c>
      <c r="C9009" t="s">
        <v>167</v>
      </c>
      <c r="D9009" t="s">
        <v>2360</v>
      </c>
      <c r="E9009" t="s">
        <v>59</v>
      </c>
      <c r="F9009" t="b">
        <v>0</v>
      </c>
      <c r="G9009" t="s">
        <v>65</v>
      </c>
      <c r="H9009" s="1">
        <v>46120.75136574074</v>
      </c>
      <c r="I9009" t="b">
        <v>0</v>
      </c>
      <c r="J9009" t="b">
        <v>1</v>
      </c>
      <c r="K9009" t="s">
        <v>41</v>
      </c>
      <c r="L9009" t="s">
        <v>60</v>
      </c>
      <c r="M9009">
        <v>225000</v>
      </c>
      <c r="N9009"/>
      <c r="O9009" t="s">
        <v>195</v>
      </c>
      <c r="P9009" t="s">
        <v>18405</v>
      </c>
    </row>
    <row r="9010" spans="1:16" x14ac:dyDescent="0.25">
      <c r="A9010" t="s">
        <v>2</v>
      </c>
      <c r="B9010" t="s">
        <v>15508</v>
      </c>
      <c r="C9010" t="s">
        <v>148</v>
      </c>
      <c r="D9010" t="s">
        <v>4346</v>
      </c>
      <c r="E9010" t="s">
        <v>59</v>
      </c>
      <c r="F9010" t="b">
        <v>0</v>
      </c>
      <c r="G9010" t="s">
        <v>89</v>
      </c>
      <c r="H9010" s="1">
        <v>46120.752511574072</v>
      </c>
      <c r="I9010" t="b">
        <v>0</v>
      </c>
      <c r="J9010" t="b">
        <v>1</v>
      </c>
      <c r="K9010" t="s">
        <v>41</v>
      </c>
      <c r="L9010" t="s">
        <v>60</v>
      </c>
      <c r="M9010">
        <v>120000</v>
      </c>
      <c r="N9010"/>
      <c r="O9010" t="s">
        <v>18406</v>
      </c>
      <c r="P9010" t="s">
        <v>310</v>
      </c>
    </row>
    <row r="9011" spans="1:16" x14ac:dyDescent="0.25">
      <c r="A9011" t="s">
        <v>1</v>
      </c>
      <c r="B9011" t="s">
        <v>1</v>
      </c>
      <c r="C9011" t="s">
        <v>200</v>
      </c>
      <c r="D9011" t="s">
        <v>2471</v>
      </c>
      <c r="E9011" t="s">
        <v>59</v>
      </c>
      <c r="F9011" t="b">
        <v>0</v>
      </c>
      <c r="G9011" t="s">
        <v>89</v>
      </c>
      <c r="H9011" s="1">
        <v>46120.753553240742</v>
      </c>
      <c r="I9011" t="b">
        <v>0</v>
      </c>
      <c r="J9011" t="b">
        <v>1</v>
      </c>
      <c r="K9011" t="s">
        <v>41</v>
      </c>
      <c r="L9011" t="s">
        <v>60</v>
      </c>
      <c r="M9011">
        <v>112500</v>
      </c>
      <c r="N9011"/>
      <c r="O9011" t="s">
        <v>18407</v>
      </c>
      <c r="P9011" t="s">
        <v>18408</v>
      </c>
    </row>
    <row r="9012" spans="1:16" x14ac:dyDescent="0.25">
      <c r="A9012" t="s">
        <v>1</v>
      </c>
      <c r="B9012" t="s">
        <v>7442</v>
      </c>
      <c r="C9012" t="s">
        <v>6966</v>
      </c>
      <c r="D9012" t="s">
        <v>4346</v>
      </c>
      <c r="E9012" t="s">
        <v>59</v>
      </c>
      <c r="F9012" t="b">
        <v>0</v>
      </c>
      <c r="G9012" t="s">
        <v>65</v>
      </c>
      <c r="H9012" s="1">
        <v>46120.753576388888</v>
      </c>
      <c r="I9012" t="b">
        <v>1</v>
      </c>
      <c r="J9012" t="b">
        <v>1</v>
      </c>
      <c r="K9012" t="s">
        <v>41</v>
      </c>
      <c r="L9012" t="s">
        <v>60</v>
      </c>
      <c r="M9012">
        <v>114690.54</v>
      </c>
      <c r="N9012"/>
      <c r="O9012" t="s">
        <v>6254</v>
      </c>
      <c r="P9012" t="s">
        <v>7443</v>
      </c>
    </row>
    <row r="9013" spans="1:16" x14ac:dyDescent="0.25">
      <c r="A9013" t="s">
        <v>1</v>
      </c>
      <c r="B9013" t="s">
        <v>1</v>
      </c>
      <c r="C9013" t="s">
        <v>200</v>
      </c>
      <c r="D9013" t="s">
        <v>2471</v>
      </c>
      <c r="E9013" t="s">
        <v>59</v>
      </c>
      <c r="F9013" t="b">
        <v>0</v>
      </c>
      <c r="G9013" t="s">
        <v>68</v>
      </c>
      <c r="H9013" s="1">
        <v>46120.753599537027</v>
      </c>
      <c r="I9013" t="b">
        <v>0</v>
      </c>
      <c r="J9013" t="b">
        <v>1</v>
      </c>
      <c r="K9013" t="s">
        <v>41</v>
      </c>
      <c r="L9013" t="s">
        <v>60</v>
      </c>
      <c r="M9013">
        <v>112500</v>
      </c>
      <c r="N9013"/>
      <c r="O9013" t="s">
        <v>18407</v>
      </c>
      <c r="P9013" t="s">
        <v>18408</v>
      </c>
    </row>
    <row r="9014" spans="1:16" x14ac:dyDescent="0.25">
      <c r="A9014" t="s">
        <v>1</v>
      </c>
      <c r="B9014" t="s">
        <v>2484</v>
      </c>
      <c r="C9014" t="s">
        <v>142</v>
      </c>
      <c r="D9014" t="s">
        <v>2360</v>
      </c>
      <c r="E9014" t="s">
        <v>59</v>
      </c>
      <c r="F9014" t="b">
        <v>0</v>
      </c>
      <c r="G9014" t="s">
        <v>65</v>
      </c>
      <c r="H9014" s="1">
        <v>46120.75371527778</v>
      </c>
      <c r="I9014" t="b">
        <v>0</v>
      </c>
      <c r="J9014" t="b">
        <v>1</v>
      </c>
      <c r="K9014" t="s">
        <v>41</v>
      </c>
      <c r="L9014" t="s">
        <v>60</v>
      </c>
      <c r="M9014">
        <v>225000</v>
      </c>
      <c r="N9014"/>
      <c r="O9014" t="s">
        <v>195</v>
      </c>
      <c r="P9014" t="s">
        <v>18409</v>
      </c>
    </row>
    <row r="9015" spans="1:16" x14ac:dyDescent="0.25">
      <c r="A9015" t="s">
        <v>1</v>
      </c>
      <c r="B9015" t="s">
        <v>2484</v>
      </c>
      <c r="C9015" t="s">
        <v>142</v>
      </c>
      <c r="D9015" t="s">
        <v>2360</v>
      </c>
      <c r="E9015" t="s">
        <v>59</v>
      </c>
      <c r="F9015" t="b">
        <v>0</v>
      </c>
      <c r="G9015" t="s">
        <v>68</v>
      </c>
      <c r="H9015" s="1">
        <v>46120.75372685185</v>
      </c>
      <c r="I9015" t="b">
        <v>0</v>
      </c>
      <c r="J9015" t="b">
        <v>1</v>
      </c>
      <c r="K9015" t="s">
        <v>41</v>
      </c>
      <c r="L9015" t="s">
        <v>60</v>
      </c>
      <c r="M9015">
        <v>225000</v>
      </c>
      <c r="N9015"/>
      <c r="O9015" t="s">
        <v>195</v>
      </c>
      <c r="P9015" t="s">
        <v>18410</v>
      </c>
    </row>
    <row r="9016" spans="1:16" x14ac:dyDescent="0.25">
      <c r="A9016" t="s">
        <v>1</v>
      </c>
      <c r="B9016" t="s">
        <v>419</v>
      </c>
      <c r="C9016" t="s">
        <v>301</v>
      </c>
      <c r="D9016" t="s">
        <v>2360</v>
      </c>
      <c r="E9016" t="s">
        <v>59</v>
      </c>
      <c r="F9016" t="b">
        <v>0</v>
      </c>
      <c r="G9016" t="s">
        <v>73</v>
      </c>
      <c r="H9016" s="1">
        <v>46120.75377314815</v>
      </c>
      <c r="I9016" t="b">
        <v>0</v>
      </c>
      <c r="J9016" t="b">
        <v>1</v>
      </c>
      <c r="K9016" t="s">
        <v>41</v>
      </c>
      <c r="L9016" t="s">
        <v>60</v>
      </c>
      <c r="M9016">
        <v>85910</v>
      </c>
      <c r="N9016"/>
      <c r="O9016" t="s">
        <v>8220</v>
      </c>
      <c r="P9016" t="s">
        <v>15023</v>
      </c>
    </row>
    <row r="9017" spans="1:16" x14ac:dyDescent="0.25">
      <c r="A9017" t="s">
        <v>0</v>
      </c>
      <c r="B9017" t="s">
        <v>609</v>
      </c>
      <c r="C9017" t="s">
        <v>1193</v>
      </c>
      <c r="D9017" t="s">
        <v>2360</v>
      </c>
      <c r="E9017" t="s">
        <v>59</v>
      </c>
      <c r="F9017" t="b">
        <v>0</v>
      </c>
      <c r="G9017" t="s">
        <v>89</v>
      </c>
      <c r="H9017" s="1">
        <v>46120.792974537027</v>
      </c>
      <c r="I9017" t="b">
        <v>0</v>
      </c>
      <c r="J9017" t="b">
        <v>0</v>
      </c>
      <c r="K9017" t="s">
        <v>41</v>
      </c>
      <c r="L9017" t="s">
        <v>60</v>
      </c>
      <c r="M9017">
        <v>65000</v>
      </c>
      <c r="N9017"/>
      <c r="O9017" t="s">
        <v>18411</v>
      </c>
      <c r="P9017" t="s">
        <v>18412</v>
      </c>
    </row>
    <row r="9018" spans="1:16" x14ac:dyDescent="0.25">
      <c r="A9018" t="s">
        <v>0</v>
      </c>
      <c r="B9018" t="s">
        <v>18413</v>
      </c>
      <c r="C9018" t="s">
        <v>190</v>
      </c>
      <c r="D9018" t="s">
        <v>4346</v>
      </c>
      <c r="E9018" t="s">
        <v>621</v>
      </c>
      <c r="F9018" t="b">
        <v>0</v>
      </c>
      <c r="G9018" t="s">
        <v>73</v>
      </c>
      <c r="H9018" s="1">
        <v>46120.792974537027</v>
      </c>
      <c r="I9018" t="b">
        <v>0</v>
      </c>
      <c r="J9018" t="b">
        <v>0</v>
      </c>
      <c r="K9018" t="s">
        <v>41</v>
      </c>
      <c r="L9018" t="s">
        <v>74</v>
      </c>
      <c r="M9018"/>
      <c r="N9018">
        <v>22.5</v>
      </c>
      <c r="O9018" t="s">
        <v>18414</v>
      </c>
      <c r="P9018" t="s">
        <v>219</v>
      </c>
    </row>
    <row r="9019" spans="1:16" x14ac:dyDescent="0.25">
      <c r="A9019" t="s">
        <v>0</v>
      </c>
      <c r="B9019" t="s">
        <v>18415</v>
      </c>
      <c r="C9019" t="s">
        <v>190</v>
      </c>
      <c r="D9019" t="s">
        <v>4346</v>
      </c>
      <c r="E9019" t="s">
        <v>621</v>
      </c>
      <c r="F9019" t="b">
        <v>0</v>
      </c>
      <c r="G9019" t="s">
        <v>73</v>
      </c>
      <c r="H9019" s="1">
        <v>46120.792974537027</v>
      </c>
      <c r="I9019" t="b">
        <v>0</v>
      </c>
      <c r="J9019" t="b">
        <v>0</v>
      </c>
      <c r="K9019" t="s">
        <v>41</v>
      </c>
      <c r="L9019" t="s">
        <v>74</v>
      </c>
      <c r="M9019"/>
      <c r="N9019">
        <v>22.5</v>
      </c>
      <c r="O9019" t="s">
        <v>18414</v>
      </c>
    </row>
    <row r="9020" spans="1:16" x14ac:dyDescent="0.25">
      <c r="A9020" t="s">
        <v>3</v>
      </c>
      <c r="B9020" t="s">
        <v>8876</v>
      </c>
      <c r="C9020" t="s">
        <v>457</v>
      </c>
      <c r="D9020" t="s">
        <v>4526</v>
      </c>
      <c r="E9020" t="s">
        <v>88</v>
      </c>
      <c r="F9020" t="b">
        <v>0</v>
      </c>
      <c r="G9020" t="s">
        <v>77</v>
      </c>
      <c r="H9020" s="1">
        <v>46120.793032407397</v>
      </c>
      <c r="I9020" t="b">
        <v>0</v>
      </c>
      <c r="J9020" t="b">
        <v>0</v>
      </c>
      <c r="K9020" t="s">
        <v>41</v>
      </c>
      <c r="L9020" t="s">
        <v>74</v>
      </c>
      <c r="M9020"/>
      <c r="N9020">
        <v>36.799999999999997</v>
      </c>
      <c r="O9020" t="s">
        <v>1226</v>
      </c>
      <c r="P9020" t="s">
        <v>1380</v>
      </c>
    </row>
    <row r="9021" spans="1:16" x14ac:dyDescent="0.25">
      <c r="A9021" t="s">
        <v>0</v>
      </c>
      <c r="B9021" t="s">
        <v>18416</v>
      </c>
      <c r="C9021" t="s">
        <v>330</v>
      </c>
      <c r="D9021" t="s">
        <v>16554</v>
      </c>
      <c r="E9021" t="s">
        <v>59</v>
      </c>
      <c r="F9021" t="b">
        <v>0</v>
      </c>
      <c r="G9021" t="s">
        <v>41</v>
      </c>
      <c r="H9021" s="1">
        <v>46120.794120370367</v>
      </c>
      <c r="I9021" t="b">
        <v>0</v>
      </c>
      <c r="J9021" t="b">
        <v>1</v>
      </c>
      <c r="K9021" t="s">
        <v>41</v>
      </c>
      <c r="L9021" t="s">
        <v>60</v>
      </c>
      <c r="M9021">
        <v>70000</v>
      </c>
      <c r="N9021"/>
      <c r="O9021" t="s">
        <v>18417</v>
      </c>
      <c r="P9021" t="s">
        <v>18418</v>
      </c>
    </row>
    <row r="9022" spans="1:16" x14ac:dyDescent="0.25">
      <c r="A9022" t="s">
        <v>2</v>
      </c>
      <c r="B9022" t="s">
        <v>18419</v>
      </c>
      <c r="C9022" t="s">
        <v>40</v>
      </c>
      <c r="D9022" t="s">
        <v>4526</v>
      </c>
      <c r="E9022" t="s">
        <v>88</v>
      </c>
      <c r="F9022" t="b">
        <v>0</v>
      </c>
      <c r="G9022" t="s">
        <v>40</v>
      </c>
      <c r="H9022" s="1">
        <v>46120.795115740737</v>
      </c>
      <c r="I9022" t="b">
        <v>0</v>
      </c>
      <c r="J9022" t="b">
        <v>0</v>
      </c>
      <c r="K9022" t="s">
        <v>40</v>
      </c>
      <c r="L9022" t="s">
        <v>74</v>
      </c>
      <c r="M9022"/>
      <c r="N9022">
        <v>80</v>
      </c>
      <c r="O9022" t="s">
        <v>2012</v>
      </c>
      <c r="P9022" t="s">
        <v>18420</v>
      </c>
    </row>
    <row r="9023" spans="1:16" x14ac:dyDescent="0.25">
      <c r="A9023" t="s">
        <v>5</v>
      </c>
      <c r="B9023" t="s">
        <v>18421</v>
      </c>
      <c r="C9023" t="s">
        <v>81</v>
      </c>
      <c r="D9023" t="s">
        <v>2360</v>
      </c>
      <c r="E9023" t="s">
        <v>59</v>
      </c>
      <c r="F9023" t="b">
        <v>0</v>
      </c>
      <c r="G9023" t="s">
        <v>77</v>
      </c>
      <c r="H9023" s="1">
        <v>46120.795208333337</v>
      </c>
      <c r="I9023" t="b">
        <v>1</v>
      </c>
      <c r="J9023" t="b">
        <v>0</v>
      </c>
      <c r="K9023" t="s">
        <v>41</v>
      </c>
      <c r="L9023" t="s">
        <v>74</v>
      </c>
      <c r="M9023"/>
      <c r="N9023">
        <v>80</v>
      </c>
      <c r="O9023" t="s">
        <v>17124</v>
      </c>
      <c r="P9023" t="s">
        <v>16438</v>
      </c>
    </row>
    <row r="9024" spans="1:16" x14ac:dyDescent="0.25">
      <c r="A9024" t="s">
        <v>5</v>
      </c>
      <c r="B9024" t="s">
        <v>18421</v>
      </c>
      <c r="C9024" t="s">
        <v>81</v>
      </c>
      <c r="D9024" t="s">
        <v>2360</v>
      </c>
      <c r="E9024" t="s">
        <v>59</v>
      </c>
      <c r="F9024" t="b">
        <v>0</v>
      </c>
      <c r="G9024" t="s">
        <v>65</v>
      </c>
      <c r="H9024" s="1">
        <v>46120.795381944437</v>
      </c>
      <c r="I9024" t="b">
        <v>1</v>
      </c>
      <c r="J9024" t="b">
        <v>0</v>
      </c>
      <c r="K9024" t="s">
        <v>41</v>
      </c>
      <c r="L9024" t="s">
        <v>74</v>
      </c>
      <c r="M9024"/>
      <c r="N9024">
        <v>80</v>
      </c>
      <c r="O9024" t="s">
        <v>17124</v>
      </c>
      <c r="P9024" t="s">
        <v>16438</v>
      </c>
    </row>
    <row r="9025" spans="1:16" x14ac:dyDescent="0.25">
      <c r="A9025" t="s">
        <v>1</v>
      </c>
      <c r="B9025" t="s">
        <v>18422</v>
      </c>
      <c r="C9025" t="s">
        <v>5115</v>
      </c>
      <c r="D9025" t="s">
        <v>4346</v>
      </c>
      <c r="E9025" t="s">
        <v>59</v>
      </c>
      <c r="F9025" t="b">
        <v>0</v>
      </c>
      <c r="G9025" t="s">
        <v>40</v>
      </c>
      <c r="H9025" s="1">
        <v>46120.796458333331</v>
      </c>
      <c r="I9025" t="b">
        <v>1</v>
      </c>
      <c r="J9025" t="b">
        <v>0</v>
      </c>
      <c r="K9025" t="s">
        <v>40</v>
      </c>
      <c r="L9025" t="s">
        <v>60</v>
      </c>
      <c r="M9025">
        <v>67500</v>
      </c>
      <c r="N9025"/>
      <c r="O9025" t="s">
        <v>101</v>
      </c>
      <c r="P9025" t="s">
        <v>3793</v>
      </c>
    </row>
    <row r="9026" spans="1:16" x14ac:dyDescent="0.25">
      <c r="A9026" t="s">
        <v>0</v>
      </c>
      <c r="B9026" t="s">
        <v>1042</v>
      </c>
      <c r="C9026" t="s">
        <v>3520</v>
      </c>
      <c r="D9026" t="s">
        <v>2360</v>
      </c>
      <c r="E9026" t="s">
        <v>59</v>
      </c>
      <c r="F9026" t="b">
        <v>0</v>
      </c>
      <c r="G9026" t="s">
        <v>65</v>
      </c>
      <c r="H9026" s="1">
        <v>46120.834652777783</v>
      </c>
      <c r="I9026" t="b">
        <v>0</v>
      </c>
      <c r="J9026" t="b">
        <v>1</v>
      </c>
      <c r="K9026" t="s">
        <v>41</v>
      </c>
      <c r="L9026" t="s">
        <v>74</v>
      </c>
      <c r="M9026"/>
      <c r="N9026">
        <v>31.375</v>
      </c>
      <c r="O9026" t="s">
        <v>18423</v>
      </c>
      <c r="P9026" t="s">
        <v>18424</v>
      </c>
    </row>
    <row r="9027" spans="1:16" x14ac:dyDescent="0.25">
      <c r="A9027" t="s">
        <v>0</v>
      </c>
      <c r="B9027" t="s">
        <v>18051</v>
      </c>
      <c r="C9027" t="s">
        <v>76</v>
      </c>
      <c r="D9027" t="s">
        <v>4633</v>
      </c>
      <c r="E9027" t="s">
        <v>132</v>
      </c>
      <c r="F9027" t="b">
        <v>1</v>
      </c>
      <c r="G9027" t="s">
        <v>41</v>
      </c>
      <c r="H9027" s="1">
        <v>46120.835798611108</v>
      </c>
      <c r="I9027" t="b">
        <v>0</v>
      </c>
      <c r="J9027" t="b">
        <v>0</v>
      </c>
      <c r="K9027" t="s">
        <v>41</v>
      </c>
      <c r="L9027" t="s">
        <v>74</v>
      </c>
      <c r="M9027"/>
      <c r="N9027">
        <v>25</v>
      </c>
      <c r="O9027" t="s">
        <v>18052</v>
      </c>
      <c r="P9027" t="s">
        <v>18053</v>
      </c>
    </row>
    <row r="9028" spans="1:16" x14ac:dyDescent="0.25">
      <c r="A9028" t="s">
        <v>2</v>
      </c>
      <c r="B9028" t="s">
        <v>551</v>
      </c>
      <c r="C9028" t="s">
        <v>586</v>
      </c>
      <c r="D9028" t="s">
        <v>4346</v>
      </c>
      <c r="E9028" t="s">
        <v>59</v>
      </c>
      <c r="F9028" t="b">
        <v>0</v>
      </c>
      <c r="G9028" t="s">
        <v>41</v>
      </c>
      <c r="H9028" s="1">
        <v>46120.836793981478</v>
      </c>
      <c r="I9028" t="b">
        <v>0</v>
      </c>
      <c r="J9028" t="b">
        <v>1</v>
      </c>
      <c r="K9028" t="s">
        <v>41</v>
      </c>
      <c r="L9028" t="s">
        <v>60</v>
      </c>
      <c r="M9028">
        <v>110000</v>
      </c>
      <c r="N9028"/>
      <c r="O9028" t="s">
        <v>10319</v>
      </c>
      <c r="P9028" t="s">
        <v>18425</v>
      </c>
    </row>
    <row r="9029" spans="1:16" x14ac:dyDescent="0.25">
      <c r="A9029" t="s">
        <v>7</v>
      </c>
      <c r="B9029" t="s">
        <v>18426</v>
      </c>
      <c r="C9029" t="s">
        <v>172</v>
      </c>
      <c r="D9029" t="s">
        <v>4346</v>
      </c>
      <c r="E9029" t="s">
        <v>59</v>
      </c>
      <c r="F9029" t="b">
        <v>0</v>
      </c>
      <c r="G9029" t="s">
        <v>68</v>
      </c>
      <c r="H9029" s="1">
        <v>46120.876307870371</v>
      </c>
      <c r="I9029" t="b">
        <v>0</v>
      </c>
      <c r="J9029" t="b">
        <v>1</v>
      </c>
      <c r="K9029" t="s">
        <v>41</v>
      </c>
      <c r="L9029" t="s">
        <v>60</v>
      </c>
      <c r="M9029">
        <v>97125</v>
      </c>
      <c r="N9029"/>
      <c r="O9029" t="s">
        <v>1684</v>
      </c>
      <c r="P9029" t="s">
        <v>18427</v>
      </c>
    </row>
    <row r="9030" spans="1:16" x14ac:dyDescent="0.25">
      <c r="A9030" t="s">
        <v>3</v>
      </c>
      <c r="B9030" t="s">
        <v>3400</v>
      </c>
      <c r="C9030" t="s">
        <v>18428</v>
      </c>
      <c r="D9030" t="s">
        <v>4346</v>
      </c>
      <c r="E9030" t="s">
        <v>59</v>
      </c>
      <c r="F9030" t="b">
        <v>0</v>
      </c>
      <c r="G9030" t="s">
        <v>68</v>
      </c>
      <c r="H9030" s="1">
        <v>46120.876342592594</v>
      </c>
      <c r="I9030" t="b">
        <v>0</v>
      </c>
      <c r="J9030" t="b">
        <v>1</v>
      </c>
      <c r="K9030" t="s">
        <v>41</v>
      </c>
      <c r="L9030" t="s">
        <v>74</v>
      </c>
      <c r="M9030"/>
      <c r="N9030">
        <v>20</v>
      </c>
      <c r="O9030" t="s">
        <v>18429</v>
      </c>
      <c r="P9030" t="s">
        <v>2175</v>
      </c>
    </row>
    <row r="9031" spans="1:16" x14ac:dyDescent="0.25">
      <c r="A9031" t="s">
        <v>7</v>
      </c>
      <c r="B9031" t="s">
        <v>18426</v>
      </c>
      <c r="C9031" t="s">
        <v>330</v>
      </c>
      <c r="D9031" t="s">
        <v>4346</v>
      </c>
      <c r="E9031" t="s">
        <v>59</v>
      </c>
      <c r="F9031" t="b">
        <v>0</v>
      </c>
      <c r="G9031" t="s">
        <v>41</v>
      </c>
      <c r="H9031" s="1">
        <v>46120.877418981479</v>
      </c>
      <c r="I9031" t="b">
        <v>0</v>
      </c>
      <c r="J9031" t="b">
        <v>1</v>
      </c>
      <c r="K9031" t="s">
        <v>41</v>
      </c>
      <c r="L9031" t="s">
        <v>60</v>
      </c>
      <c r="M9031">
        <v>97125</v>
      </c>
      <c r="N9031"/>
      <c r="O9031" t="s">
        <v>1684</v>
      </c>
      <c r="P9031" t="s">
        <v>18427</v>
      </c>
    </row>
    <row r="9032" spans="1:16" x14ac:dyDescent="0.25">
      <c r="A9032" t="s">
        <v>6</v>
      </c>
      <c r="B9032" t="s">
        <v>18430</v>
      </c>
      <c r="C9032" t="s">
        <v>1343</v>
      </c>
      <c r="D9032" t="s">
        <v>4346</v>
      </c>
      <c r="E9032" t="s">
        <v>59</v>
      </c>
      <c r="F9032" t="b">
        <v>0</v>
      </c>
      <c r="G9032" t="s">
        <v>77</v>
      </c>
      <c r="H9032" s="1">
        <v>46120.877500000002</v>
      </c>
      <c r="I9032" t="b">
        <v>0</v>
      </c>
      <c r="J9032" t="b">
        <v>1</v>
      </c>
      <c r="K9032" t="s">
        <v>41</v>
      </c>
      <c r="L9032" t="s">
        <v>60</v>
      </c>
      <c r="M9032">
        <v>168900</v>
      </c>
      <c r="N9032"/>
      <c r="O9032" t="s">
        <v>2659</v>
      </c>
      <c r="P9032" t="s">
        <v>18431</v>
      </c>
    </row>
    <row r="9033" spans="1:16" x14ac:dyDescent="0.25">
      <c r="A9033" t="s">
        <v>1</v>
      </c>
      <c r="B9033" t="s">
        <v>18432</v>
      </c>
      <c r="C9033" t="s">
        <v>112</v>
      </c>
      <c r="D9033" t="s">
        <v>2360</v>
      </c>
      <c r="E9033" t="s">
        <v>59</v>
      </c>
      <c r="F9033" t="b">
        <v>0</v>
      </c>
      <c r="G9033" t="s">
        <v>65</v>
      </c>
      <c r="H9033" s="1">
        <v>46120.878553240742</v>
      </c>
      <c r="I9033" t="b">
        <v>1</v>
      </c>
      <c r="J9033" t="b">
        <v>0</v>
      </c>
      <c r="K9033" t="s">
        <v>41</v>
      </c>
      <c r="L9033" t="s">
        <v>74</v>
      </c>
      <c r="M9033"/>
      <c r="N9033">
        <v>77.3</v>
      </c>
      <c r="O9033" t="s">
        <v>8509</v>
      </c>
      <c r="P9033" t="s">
        <v>18433</v>
      </c>
    </row>
    <row r="9034" spans="1:16" x14ac:dyDescent="0.25">
      <c r="A9034" t="s">
        <v>1</v>
      </c>
      <c r="B9034" t="s">
        <v>18434</v>
      </c>
      <c r="C9034" t="s">
        <v>423</v>
      </c>
      <c r="D9034" t="s">
        <v>4346</v>
      </c>
      <c r="E9034" t="s">
        <v>59</v>
      </c>
      <c r="F9034" t="b">
        <v>0</v>
      </c>
      <c r="G9034" t="s">
        <v>73</v>
      </c>
      <c r="H9034" s="1">
        <v>46120.878553240742</v>
      </c>
      <c r="I9034" t="b">
        <v>1</v>
      </c>
      <c r="J9034" t="b">
        <v>1</v>
      </c>
      <c r="K9034" t="s">
        <v>41</v>
      </c>
      <c r="L9034" t="s">
        <v>60</v>
      </c>
      <c r="M9034">
        <v>107500</v>
      </c>
      <c r="N9034"/>
      <c r="O9034" t="s">
        <v>1306</v>
      </c>
      <c r="P9034" t="s">
        <v>18435</v>
      </c>
    </row>
    <row r="9035" spans="1:16" x14ac:dyDescent="0.25">
      <c r="A9035" t="s">
        <v>1</v>
      </c>
      <c r="B9035" t="s">
        <v>18436</v>
      </c>
      <c r="C9035" t="s">
        <v>207</v>
      </c>
      <c r="D9035" t="s">
        <v>4756</v>
      </c>
      <c r="E9035" t="s">
        <v>59</v>
      </c>
      <c r="F9035" t="b">
        <v>0</v>
      </c>
      <c r="G9035" t="s">
        <v>77</v>
      </c>
      <c r="H9035" s="1">
        <v>46120.878611111111</v>
      </c>
      <c r="I9035" t="b">
        <v>0</v>
      </c>
      <c r="J9035" t="b">
        <v>1</v>
      </c>
      <c r="K9035" t="s">
        <v>41</v>
      </c>
      <c r="L9035" t="s">
        <v>60</v>
      </c>
      <c r="M9035">
        <v>105000</v>
      </c>
      <c r="N9035"/>
      <c r="O9035" t="s">
        <v>18437</v>
      </c>
      <c r="P9035" t="s">
        <v>18438</v>
      </c>
    </row>
    <row r="9036" spans="1:16" x14ac:dyDescent="0.25">
      <c r="A9036" t="s">
        <v>1</v>
      </c>
      <c r="B9036" t="s">
        <v>18436</v>
      </c>
      <c r="C9036" t="s">
        <v>356</v>
      </c>
      <c r="D9036" t="s">
        <v>4756</v>
      </c>
      <c r="E9036" t="s">
        <v>59</v>
      </c>
      <c r="F9036" t="b">
        <v>0</v>
      </c>
      <c r="G9036" t="s">
        <v>65</v>
      </c>
      <c r="H9036" s="1">
        <v>46120.878622685188</v>
      </c>
      <c r="I9036" t="b">
        <v>0</v>
      </c>
      <c r="J9036" t="b">
        <v>1</v>
      </c>
      <c r="K9036" t="s">
        <v>41</v>
      </c>
      <c r="L9036" t="s">
        <v>60</v>
      </c>
      <c r="M9036">
        <v>105000</v>
      </c>
      <c r="N9036"/>
      <c r="O9036" t="s">
        <v>18437</v>
      </c>
      <c r="P9036" t="s">
        <v>18438</v>
      </c>
    </row>
    <row r="9037" spans="1:16" x14ac:dyDescent="0.25">
      <c r="A9037" t="s">
        <v>1</v>
      </c>
      <c r="B9037" t="s">
        <v>18434</v>
      </c>
      <c r="C9037" t="s">
        <v>423</v>
      </c>
      <c r="D9037" t="s">
        <v>4346</v>
      </c>
      <c r="E9037" t="s">
        <v>59</v>
      </c>
      <c r="F9037" t="b">
        <v>0</v>
      </c>
      <c r="G9037" t="s">
        <v>77</v>
      </c>
      <c r="H9037" s="1">
        <v>46120.878634259258</v>
      </c>
      <c r="I9037" t="b">
        <v>1</v>
      </c>
      <c r="J9037" t="b">
        <v>1</v>
      </c>
      <c r="K9037" t="s">
        <v>41</v>
      </c>
      <c r="L9037" t="s">
        <v>60</v>
      </c>
      <c r="M9037">
        <v>107500</v>
      </c>
      <c r="N9037"/>
      <c r="O9037" t="s">
        <v>1306</v>
      </c>
      <c r="P9037" t="s">
        <v>18435</v>
      </c>
    </row>
    <row r="9038" spans="1:16" x14ac:dyDescent="0.25">
      <c r="A9038" t="s">
        <v>0</v>
      </c>
      <c r="B9038" t="s">
        <v>18439</v>
      </c>
      <c r="C9038" t="s">
        <v>86</v>
      </c>
      <c r="D9038" t="s">
        <v>2360</v>
      </c>
      <c r="E9038" t="s">
        <v>59</v>
      </c>
      <c r="F9038" t="b">
        <v>0</v>
      </c>
      <c r="G9038" t="s">
        <v>77</v>
      </c>
      <c r="H9038" s="1">
        <v>46120.917974537027</v>
      </c>
      <c r="I9038" t="b">
        <v>0</v>
      </c>
      <c r="J9038" t="b">
        <v>0</v>
      </c>
      <c r="K9038" t="s">
        <v>41</v>
      </c>
      <c r="L9038" t="s">
        <v>74</v>
      </c>
      <c r="M9038"/>
      <c r="N9038">
        <v>45</v>
      </c>
      <c r="O9038" t="s">
        <v>11172</v>
      </c>
      <c r="P9038" t="s">
        <v>18440</v>
      </c>
    </row>
    <row r="9039" spans="1:16" x14ac:dyDescent="0.25">
      <c r="A9039" t="s">
        <v>2</v>
      </c>
      <c r="B9039" t="s">
        <v>11034</v>
      </c>
      <c r="C9039" t="s">
        <v>543</v>
      </c>
      <c r="D9039" t="s">
        <v>4346</v>
      </c>
      <c r="E9039" t="s">
        <v>59</v>
      </c>
      <c r="F9039" t="b">
        <v>0</v>
      </c>
      <c r="G9039" t="s">
        <v>65</v>
      </c>
      <c r="H9039" s="1">
        <v>46120.919224537043</v>
      </c>
      <c r="I9039" t="b">
        <v>0</v>
      </c>
      <c r="J9039" t="b">
        <v>1</v>
      </c>
      <c r="K9039" t="s">
        <v>41</v>
      </c>
      <c r="L9039" t="s">
        <v>60</v>
      </c>
      <c r="M9039">
        <v>222500</v>
      </c>
      <c r="N9039"/>
      <c r="O9039" t="s">
        <v>577</v>
      </c>
      <c r="P9039" t="s">
        <v>11035</v>
      </c>
    </row>
    <row r="9040" spans="1:16" x14ac:dyDescent="0.25">
      <c r="A9040" t="s">
        <v>2</v>
      </c>
      <c r="B9040" t="s">
        <v>18441</v>
      </c>
      <c r="C9040" t="s">
        <v>1518</v>
      </c>
      <c r="D9040" t="s">
        <v>4346</v>
      </c>
      <c r="E9040" t="s">
        <v>59</v>
      </c>
      <c r="F9040" t="b">
        <v>0</v>
      </c>
      <c r="G9040" t="s">
        <v>41</v>
      </c>
      <c r="H9040" s="1">
        <v>46120.920127314806</v>
      </c>
      <c r="I9040" t="b">
        <v>0</v>
      </c>
      <c r="J9040" t="b">
        <v>1</v>
      </c>
      <c r="K9040" t="s">
        <v>41</v>
      </c>
      <c r="L9040" t="s">
        <v>60</v>
      </c>
      <c r="M9040">
        <v>191865</v>
      </c>
      <c r="N9040"/>
      <c r="O9040" t="s">
        <v>3463</v>
      </c>
      <c r="P9040" t="s">
        <v>18442</v>
      </c>
    </row>
    <row r="9041" spans="1:16" x14ac:dyDescent="0.25">
      <c r="A9041" t="s">
        <v>2</v>
      </c>
      <c r="B9041" t="s">
        <v>18443</v>
      </c>
      <c r="C9041" t="s">
        <v>76</v>
      </c>
      <c r="D9041" t="s">
        <v>141</v>
      </c>
      <c r="E9041" t="s">
        <v>88</v>
      </c>
      <c r="F9041" t="b">
        <v>1</v>
      </c>
      <c r="G9041" t="s">
        <v>41</v>
      </c>
      <c r="H9041" s="1">
        <v>46120.920127314806</v>
      </c>
      <c r="I9041" t="b">
        <v>0</v>
      </c>
      <c r="J9041" t="b">
        <v>0</v>
      </c>
      <c r="K9041" t="s">
        <v>41</v>
      </c>
      <c r="L9041" t="s">
        <v>74</v>
      </c>
      <c r="M9041"/>
      <c r="N9041">
        <v>102.5</v>
      </c>
      <c r="O9041" t="s">
        <v>141</v>
      </c>
      <c r="P9041" t="s">
        <v>310</v>
      </c>
    </row>
    <row r="9042" spans="1:16" x14ac:dyDescent="0.25">
      <c r="A9042" t="s">
        <v>3</v>
      </c>
      <c r="B9042" t="s">
        <v>1073</v>
      </c>
      <c r="C9042" t="s">
        <v>304</v>
      </c>
      <c r="D9042" t="s">
        <v>2360</v>
      </c>
      <c r="E9042" t="s">
        <v>59</v>
      </c>
      <c r="F9042" t="b">
        <v>0</v>
      </c>
      <c r="G9042" t="s">
        <v>77</v>
      </c>
      <c r="H9042" s="1">
        <v>46120.920208333337</v>
      </c>
      <c r="I9042" t="b">
        <v>1</v>
      </c>
      <c r="J9042" t="b">
        <v>0</v>
      </c>
      <c r="K9042" t="s">
        <v>41</v>
      </c>
      <c r="L9042" t="s">
        <v>74</v>
      </c>
      <c r="M9042"/>
      <c r="N9042">
        <v>73.5</v>
      </c>
      <c r="O9042" t="s">
        <v>3521</v>
      </c>
      <c r="P9042" t="s">
        <v>714</v>
      </c>
    </row>
    <row r="9043" spans="1:16" x14ac:dyDescent="0.25">
      <c r="A9043" t="s">
        <v>1</v>
      </c>
      <c r="B9043" t="s">
        <v>736</v>
      </c>
      <c r="C9043" t="s">
        <v>805</v>
      </c>
      <c r="D9043" t="s">
        <v>4346</v>
      </c>
      <c r="E9043" t="s">
        <v>88</v>
      </c>
      <c r="F9043" t="b">
        <v>0</v>
      </c>
      <c r="G9043" t="s">
        <v>68</v>
      </c>
      <c r="H9043" s="1">
        <v>46120.920277777783</v>
      </c>
      <c r="I9043" t="b">
        <v>1</v>
      </c>
      <c r="J9043" t="b">
        <v>0</v>
      </c>
      <c r="K9043" t="s">
        <v>41</v>
      </c>
      <c r="L9043" t="s">
        <v>74</v>
      </c>
      <c r="M9043"/>
      <c r="N9043">
        <v>52.5</v>
      </c>
      <c r="O9043" t="s">
        <v>18099</v>
      </c>
      <c r="P9043" t="s">
        <v>18444</v>
      </c>
    </row>
    <row r="9044" spans="1:16" x14ac:dyDescent="0.25">
      <c r="A9044" t="s">
        <v>1</v>
      </c>
      <c r="B9044" t="s">
        <v>736</v>
      </c>
      <c r="C9044" t="s">
        <v>805</v>
      </c>
      <c r="D9044" t="s">
        <v>4346</v>
      </c>
      <c r="E9044" t="s">
        <v>88</v>
      </c>
      <c r="F9044" t="b">
        <v>0</v>
      </c>
      <c r="G9044" t="s">
        <v>65</v>
      </c>
      <c r="H9044" s="1">
        <v>46120.920289351852</v>
      </c>
      <c r="I9044" t="b">
        <v>1</v>
      </c>
      <c r="J9044" t="b">
        <v>0</v>
      </c>
      <c r="K9044" t="s">
        <v>41</v>
      </c>
      <c r="L9044" t="s">
        <v>74</v>
      </c>
      <c r="M9044"/>
      <c r="N9044">
        <v>52.5</v>
      </c>
      <c r="O9044" t="s">
        <v>18099</v>
      </c>
      <c r="P9044" t="s">
        <v>18444</v>
      </c>
    </row>
    <row r="9045" spans="1:16" x14ac:dyDescent="0.25">
      <c r="A9045" t="s">
        <v>3</v>
      </c>
      <c r="B9045" t="s">
        <v>1073</v>
      </c>
      <c r="C9045" t="s">
        <v>304</v>
      </c>
      <c r="D9045" t="s">
        <v>2360</v>
      </c>
      <c r="E9045" t="s">
        <v>59</v>
      </c>
      <c r="F9045" t="b">
        <v>0</v>
      </c>
      <c r="G9045" t="s">
        <v>65</v>
      </c>
      <c r="H9045" s="1">
        <v>46120.920289351852</v>
      </c>
      <c r="I9045" t="b">
        <v>1</v>
      </c>
      <c r="J9045" t="b">
        <v>0</v>
      </c>
      <c r="K9045" t="s">
        <v>41</v>
      </c>
      <c r="L9045" t="s">
        <v>74</v>
      </c>
      <c r="M9045"/>
      <c r="N9045">
        <v>73.5</v>
      </c>
      <c r="O9045" t="s">
        <v>3521</v>
      </c>
      <c r="P9045" t="s">
        <v>714</v>
      </c>
    </row>
    <row r="9046" spans="1:16" x14ac:dyDescent="0.25">
      <c r="A9046" t="s">
        <v>1</v>
      </c>
      <c r="B9046" t="s">
        <v>18445</v>
      </c>
      <c r="C9046" t="s">
        <v>18446</v>
      </c>
      <c r="D9046" t="s">
        <v>18237</v>
      </c>
      <c r="E9046" t="s">
        <v>59</v>
      </c>
      <c r="F9046" t="b">
        <v>0</v>
      </c>
      <c r="G9046" t="s">
        <v>40</v>
      </c>
      <c r="H9046" s="1">
        <v>46120.921550925923</v>
      </c>
      <c r="I9046" t="b">
        <v>1</v>
      </c>
      <c r="J9046" t="b">
        <v>0</v>
      </c>
      <c r="K9046" t="s">
        <v>40</v>
      </c>
      <c r="L9046" t="s">
        <v>60</v>
      </c>
      <c r="M9046">
        <v>55000</v>
      </c>
      <c r="N9046"/>
      <c r="O9046" t="s">
        <v>9607</v>
      </c>
      <c r="P9046" t="s">
        <v>9657</v>
      </c>
    </row>
    <row r="9047" spans="1:16" x14ac:dyDescent="0.25">
      <c r="A9047" t="s">
        <v>0</v>
      </c>
      <c r="B9047" t="s">
        <v>18447</v>
      </c>
      <c r="C9047" t="s">
        <v>162</v>
      </c>
      <c r="D9047" t="s">
        <v>4526</v>
      </c>
      <c r="E9047" t="s">
        <v>88</v>
      </c>
      <c r="F9047" t="b">
        <v>0</v>
      </c>
      <c r="G9047" t="s">
        <v>73</v>
      </c>
      <c r="H9047" s="1">
        <v>46120.959641203714</v>
      </c>
      <c r="I9047" t="b">
        <v>1</v>
      </c>
      <c r="J9047" t="b">
        <v>1</v>
      </c>
      <c r="K9047" t="s">
        <v>41</v>
      </c>
      <c r="L9047" t="s">
        <v>74</v>
      </c>
      <c r="M9047"/>
      <c r="N9047">
        <v>67.5</v>
      </c>
      <c r="O9047" t="s">
        <v>6497</v>
      </c>
      <c r="P9047" t="s">
        <v>718</v>
      </c>
    </row>
    <row r="9048" spans="1:16" x14ac:dyDescent="0.25">
      <c r="A9048" t="s">
        <v>0</v>
      </c>
      <c r="B9048" t="s">
        <v>18447</v>
      </c>
      <c r="C9048" t="s">
        <v>326</v>
      </c>
      <c r="D9048" t="s">
        <v>4526</v>
      </c>
      <c r="E9048" t="s">
        <v>88</v>
      </c>
      <c r="F9048" t="b">
        <v>0</v>
      </c>
      <c r="G9048" t="s">
        <v>77</v>
      </c>
      <c r="H9048" s="1">
        <v>46120.959641203714</v>
      </c>
      <c r="I9048" t="b">
        <v>1</v>
      </c>
      <c r="J9048" t="b">
        <v>1</v>
      </c>
      <c r="K9048" t="s">
        <v>41</v>
      </c>
      <c r="L9048" t="s">
        <v>74</v>
      </c>
      <c r="M9048"/>
      <c r="N9048">
        <v>67.5</v>
      </c>
      <c r="O9048" t="s">
        <v>6497</v>
      </c>
      <c r="P9048" t="s">
        <v>597</v>
      </c>
    </row>
    <row r="9049" spans="1:16" x14ac:dyDescent="0.25">
      <c r="A9049" t="s">
        <v>5</v>
      </c>
      <c r="B9049" t="s">
        <v>5</v>
      </c>
      <c r="C9049" t="s">
        <v>454</v>
      </c>
      <c r="D9049" t="s">
        <v>2471</v>
      </c>
      <c r="E9049" t="s">
        <v>59</v>
      </c>
      <c r="F9049" t="b">
        <v>0</v>
      </c>
      <c r="G9049" t="s">
        <v>89</v>
      </c>
      <c r="H9049" s="1">
        <v>46120.961863425917</v>
      </c>
      <c r="I9049" t="b">
        <v>1</v>
      </c>
      <c r="J9049" t="b">
        <v>1</v>
      </c>
      <c r="K9049" t="s">
        <v>41</v>
      </c>
      <c r="L9049" t="s">
        <v>60</v>
      </c>
      <c r="M9049">
        <v>170000</v>
      </c>
      <c r="N9049"/>
      <c r="O9049" t="s">
        <v>18448</v>
      </c>
      <c r="P9049" t="s">
        <v>18449</v>
      </c>
    </row>
    <row r="9050" spans="1:16" x14ac:dyDescent="0.25">
      <c r="A9050" t="s">
        <v>5</v>
      </c>
      <c r="B9050" t="s">
        <v>5</v>
      </c>
      <c r="C9050" t="s">
        <v>454</v>
      </c>
      <c r="D9050" t="s">
        <v>2471</v>
      </c>
      <c r="E9050" t="s">
        <v>59</v>
      </c>
      <c r="F9050" t="b">
        <v>0</v>
      </c>
      <c r="G9050" t="s">
        <v>65</v>
      </c>
      <c r="H9050" s="1">
        <v>46120.961886574078</v>
      </c>
      <c r="I9050" t="b">
        <v>1</v>
      </c>
      <c r="J9050" t="b">
        <v>1</v>
      </c>
      <c r="K9050" t="s">
        <v>41</v>
      </c>
      <c r="L9050" t="s">
        <v>60</v>
      </c>
      <c r="M9050">
        <v>170000</v>
      </c>
      <c r="N9050"/>
      <c r="O9050" t="s">
        <v>18448</v>
      </c>
      <c r="P9050" t="s">
        <v>18449</v>
      </c>
    </row>
    <row r="9051" spans="1:16" x14ac:dyDescent="0.25">
      <c r="A9051" t="s">
        <v>0</v>
      </c>
      <c r="B9051" t="s">
        <v>18450</v>
      </c>
      <c r="C9051" t="s">
        <v>112</v>
      </c>
      <c r="D9051" t="s">
        <v>584</v>
      </c>
      <c r="E9051" t="s">
        <v>72</v>
      </c>
      <c r="F9051" t="b">
        <v>0</v>
      </c>
      <c r="G9051" t="s">
        <v>65</v>
      </c>
      <c r="H9051" s="1">
        <v>46121.001319444447</v>
      </c>
      <c r="I9051" t="b">
        <v>0</v>
      </c>
      <c r="J9051" t="b">
        <v>1</v>
      </c>
      <c r="K9051" t="s">
        <v>41</v>
      </c>
      <c r="L9051" t="s">
        <v>74</v>
      </c>
      <c r="M9051"/>
      <c r="N9051">
        <v>25</v>
      </c>
      <c r="O9051" t="s">
        <v>584</v>
      </c>
      <c r="P9051" t="s">
        <v>4661</v>
      </c>
    </row>
    <row r="9052" spans="1:16" x14ac:dyDescent="0.25">
      <c r="A9052" t="s">
        <v>0</v>
      </c>
      <c r="B9052" t="s">
        <v>18451</v>
      </c>
      <c r="C9052" t="s">
        <v>729</v>
      </c>
      <c r="D9052" t="s">
        <v>7459</v>
      </c>
      <c r="E9052" t="s">
        <v>59</v>
      </c>
      <c r="F9052" t="b">
        <v>0</v>
      </c>
      <c r="G9052" t="s">
        <v>68</v>
      </c>
      <c r="H9052" s="1">
        <v>46121.001342592594</v>
      </c>
      <c r="I9052" t="b">
        <v>0</v>
      </c>
      <c r="J9052" t="b">
        <v>1</v>
      </c>
      <c r="K9052" t="s">
        <v>41</v>
      </c>
      <c r="L9052" t="s">
        <v>60</v>
      </c>
      <c r="M9052">
        <v>50000</v>
      </c>
      <c r="N9052"/>
      <c r="O9052" t="s">
        <v>7459</v>
      </c>
      <c r="P9052" t="s">
        <v>18452</v>
      </c>
    </row>
    <row r="9053" spans="1:16" x14ac:dyDescent="0.25">
      <c r="A9053" t="s">
        <v>0</v>
      </c>
      <c r="B9053" t="s">
        <v>18453</v>
      </c>
      <c r="C9053" t="s">
        <v>76</v>
      </c>
      <c r="D9053" t="s">
        <v>3173</v>
      </c>
      <c r="E9053" t="s">
        <v>232</v>
      </c>
      <c r="F9053" t="b">
        <v>1</v>
      </c>
      <c r="G9053" t="s">
        <v>65</v>
      </c>
      <c r="H9053" s="1">
        <v>46121.001342592594</v>
      </c>
      <c r="I9053" t="b">
        <v>1</v>
      </c>
      <c r="J9053" t="b">
        <v>0</v>
      </c>
      <c r="K9053" t="s">
        <v>41</v>
      </c>
      <c r="L9053" t="s">
        <v>60</v>
      </c>
      <c r="M9053">
        <v>111500</v>
      </c>
      <c r="N9053"/>
      <c r="O9053" t="s">
        <v>371</v>
      </c>
      <c r="P9053" t="s">
        <v>18454</v>
      </c>
    </row>
    <row r="9054" spans="1:16" x14ac:dyDescent="0.25">
      <c r="A9054" t="s">
        <v>3</v>
      </c>
      <c r="B9054" t="s">
        <v>4152</v>
      </c>
      <c r="C9054" t="s">
        <v>180</v>
      </c>
      <c r="D9054" t="s">
        <v>2360</v>
      </c>
      <c r="F9054" t="b">
        <v>0</v>
      </c>
      <c r="G9054" t="s">
        <v>68</v>
      </c>
      <c r="H9054" s="1">
        <v>46121.001423611109</v>
      </c>
      <c r="I9054" t="b">
        <v>0</v>
      </c>
      <c r="J9054" t="b">
        <v>0</v>
      </c>
      <c r="K9054" t="s">
        <v>41</v>
      </c>
      <c r="L9054" t="s">
        <v>74</v>
      </c>
      <c r="M9054"/>
      <c r="N9054">
        <v>20.5</v>
      </c>
      <c r="O9054" t="s">
        <v>6103</v>
      </c>
      <c r="P9054" t="s">
        <v>875</v>
      </c>
    </row>
    <row r="9055" spans="1:16" x14ac:dyDescent="0.25">
      <c r="A9055" t="s">
        <v>0</v>
      </c>
      <c r="B9055" t="s">
        <v>17684</v>
      </c>
      <c r="C9055" t="s">
        <v>76</v>
      </c>
      <c r="D9055" t="s">
        <v>584</v>
      </c>
      <c r="E9055" t="s">
        <v>72</v>
      </c>
      <c r="F9055" t="b">
        <v>1</v>
      </c>
      <c r="G9055" t="s">
        <v>13</v>
      </c>
      <c r="H9055" s="1">
        <v>46121.001550925917</v>
      </c>
      <c r="I9055" t="b">
        <v>0</v>
      </c>
      <c r="J9055" t="b">
        <v>0</v>
      </c>
      <c r="K9055" t="s">
        <v>13</v>
      </c>
      <c r="L9055" t="s">
        <v>74</v>
      </c>
      <c r="M9055"/>
      <c r="N9055">
        <v>25</v>
      </c>
      <c r="O9055" t="s">
        <v>4814</v>
      </c>
      <c r="P9055" t="s">
        <v>10027</v>
      </c>
    </row>
    <row r="9056" spans="1:16" x14ac:dyDescent="0.25">
      <c r="A9056" t="s">
        <v>3</v>
      </c>
      <c r="B9056" t="s">
        <v>3808</v>
      </c>
      <c r="C9056" t="s">
        <v>76</v>
      </c>
      <c r="D9056" t="s">
        <v>18152</v>
      </c>
      <c r="E9056" t="s">
        <v>88</v>
      </c>
      <c r="F9056" t="b">
        <v>1</v>
      </c>
      <c r="G9056" t="s">
        <v>25</v>
      </c>
      <c r="H9056" s="1">
        <v>46121.00199074074</v>
      </c>
      <c r="I9056" t="b">
        <v>0</v>
      </c>
      <c r="J9056" t="b">
        <v>0</v>
      </c>
      <c r="K9056" t="s">
        <v>25</v>
      </c>
      <c r="L9056" t="s">
        <v>74</v>
      </c>
      <c r="M9056"/>
      <c r="N9056">
        <v>28.5</v>
      </c>
      <c r="O9056" t="s">
        <v>596</v>
      </c>
    </row>
    <row r="9057" spans="1:16" x14ac:dyDescent="0.25">
      <c r="A9057" t="s">
        <v>2</v>
      </c>
      <c r="B9057" t="s">
        <v>18455</v>
      </c>
      <c r="C9057" t="s">
        <v>76</v>
      </c>
      <c r="D9057" t="s">
        <v>4346</v>
      </c>
      <c r="E9057" t="s">
        <v>59</v>
      </c>
      <c r="F9057" t="b">
        <v>1</v>
      </c>
      <c r="G9057" t="s">
        <v>41</v>
      </c>
      <c r="H9057" s="1">
        <v>46121.003460648149</v>
      </c>
      <c r="I9057" t="b">
        <v>0</v>
      </c>
      <c r="J9057" t="b">
        <v>1</v>
      </c>
      <c r="K9057" t="s">
        <v>41</v>
      </c>
      <c r="L9057" t="s">
        <v>60</v>
      </c>
      <c r="M9057">
        <v>117500</v>
      </c>
      <c r="N9057"/>
      <c r="O9057" t="s">
        <v>800</v>
      </c>
      <c r="P9057" t="s">
        <v>4769</v>
      </c>
    </row>
    <row r="9058" spans="1:16" x14ac:dyDescent="0.25">
      <c r="A9058" t="s">
        <v>1</v>
      </c>
      <c r="B9058" t="s">
        <v>2484</v>
      </c>
      <c r="C9058" t="s">
        <v>1968</v>
      </c>
      <c r="D9058" t="s">
        <v>4346</v>
      </c>
      <c r="E9058" t="s">
        <v>59</v>
      </c>
      <c r="F9058" t="b">
        <v>0</v>
      </c>
      <c r="G9058" t="s">
        <v>65</v>
      </c>
      <c r="H9058" s="1">
        <v>46121.045277777783</v>
      </c>
      <c r="I9058" t="b">
        <v>0</v>
      </c>
      <c r="J9058" t="b">
        <v>1</v>
      </c>
      <c r="K9058" t="s">
        <v>41</v>
      </c>
      <c r="L9058" t="s">
        <v>60</v>
      </c>
      <c r="M9058">
        <v>162000</v>
      </c>
      <c r="N9058"/>
      <c r="O9058" t="s">
        <v>1362</v>
      </c>
      <c r="P9058" t="s">
        <v>18456</v>
      </c>
    </row>
    <row r="9059" spans="1:16" x14ac:dyDescent="0.25">
      <c r="A9059" t="s">
        <v>1</v>
      </c>
      <c r="B9059" t="s">
        <v>2484</v>
      </c>
      <c r="C9059" t="s">
        <v>1968</v>
      </c>
      <c r="D9059" t="s">
        <v>4346</v>
      </c>
      <c r="E9059" t="s">
        <v>59</v>
      </c>
      <c r="F9059" t="b">
        <v>0</v>
      </c>
      <c r="G9059" t="s">
        <v>68</v>
      </c>
      <c r="H9059" s="1">
        <v>46121.045289351852</v>
      </c>
      <c r="I9059" t="b">
        <v>0</v>
      </c>
      <c r="J9059" t="b">
        <v>1</v>
      </c>
      <c r="K9059" t="s">
        <v>41</v>
      </c>
      <c r="L9059" t="s">
        <v>60</v>
      </c>
      <c r="M9059">
        <v>162000</v>
      </c>
      <c r="N9059"/>
      <c r="O9059" t="s">
        <v>1362</v>
      </c>
      <c r="P9059" t="s">
        <v>18456</v>
      </c>
    </row>
    <row r="9060" spans="1:16" x14ac:dyDescent="0.25">
      <c r="A9060" t="s">
        <v>2</v>
      </c>
      <c r="B9060" t="s">
        <v>18457</v>
      </c>
      <c r="C9060" t="s">
        <v>162</v>
      </c>
      <c r="D9060" t="s">
        <v>4756</v>
      </c>
      <c r="E9060" t="s">
        <v>59</v>
      </c>
      <c r="F9060" t="b">
        <v>0</v>
      </c>
      <c r="G9060" t="s">
        <v>73</v>
      </c>
      <c r="H9060" s="1">
        <v>46121.127534722233</v>
      </c>
      <c r="I9060" t="b">
        <v>0</v>
      </c>
      <c r="J9060" t="b">
        <v>1</v>
      </c>
      <c r="K9060" t="s">
        <v>41</v>
      </c>
      <c r="L9060" t="s">
        <v>60</v>
      </c>
      <c r="M9060">
        <v>82500</v>
      </c>
      <c r="N9060"/>
      <c r="O9060" t="s">
        <v>18458</v>
      </c>
      <c r="P9060" t="s">
        <v>622</v>
      </c>
    </row>
    <row r="9061" spans="1:16" x14ac:dyDescent="0.25">
      <c r="A9061" t="s">
        <v>2</v>
      </c>
      <c r="B9061" t="s">
        <v>18459</v>
      </c>
      <c r="C9061" t="s">
        <v>451</v>
      </c>
      <c r="D9061" t="s">
        <v>2360</v>
      </c>
      <c r="E9061" t="s">
        <v>59</v>
      </c>
      <c r="F9061" t="b">
        <v>0</v>
      </c>
      <c r="G9061" t="s">
        <v>65</v>
      </c>
      <c r="H9061" s="1">
        <v>46121.127557870372</v>
      </c>
      <c r="I9061" t="b">
        <v>0</v>
      </c>
      <c r="J9061" t="b">
        <v>0</v>
      </c>
      <c r="K9061" t="s">
        <v>41</v>
      </c>
      <c r="L9061" t="s">
        <v>74</v>
      </c>
      <c r="M9061"/>
      <c r="N9061">
        <v>32</v>
      </c>
      <c r="O9061" t="s">
        <v>2739</v>
      </c>
      <c r="P9061" t="s">
        <v>1514</v>
      </c>
    </row>
    <row r="9062" spans="1:16" x14ac:dyDescent="0.25">
      <c r="A9062" t="s">
        <v>2</v>
      </c>
      <c r="B9062" t="s">
        <v>17994</v>
      </c>
      <c r="C9062" t="s">
        <v>81</v>
      </c>
      <c r="D9062" t="s">
        <v>4756</v>
      </c>
      <c r="E9062" t="s">
        <v>59</v>
      </c>
      <c r="F9062" t="b">
        <v>0</v>
      </c>
      <c r="G9062" t="s">
        <v>77</v>
      </c>
      <c r="H9062" s="1">
        <v>46121.210428240738</v>
      </c>
      <c r="I9062" t="b">
        <v>0</v>
      </c>
      <c r="J9062" t="b">
        <v>0</v>
      </c>
      <c r="K9062" t="s">
        <v>41</v>
      </c>
      <c r="L9062" t="s">
        <v>60</v>
      </c>
      <c r="M9062">
        <v>140000</v>
      </c>
      <c r="N9062"/>
      <c r="O9062" t="s">
        <v>402</v>
      </c>
    </row>
    <row r="9063" spans="1:16" x14ac:dyDescent="0.25">
      <c r="A9063" t="s">
        <v>2</v>
      </c>
      <c r="B9063" t="s">
        <v>18209</v>
      </c>
      <c r="C9063" t="s">
        <v>41</v>
      </c>
      <c r="D9063" t="s">
        <v>16554</v>
      </c>
      <c r="E9063" t="s">
        <v>59</v>
      </c>
      <c r="F9063" t="b">
        <v>0</v>
      </c>
      <c r="G9063" t="s">
        <v>41</v>
      </c>
      <c r="H9063" s="1">
        <v>46121.211435185192</v>
      </c>
      <c r="I9063" t="b">
        <v>0</v>
      </c>
      <c r="J9063" t="b">
        <v>1</v>
      </c>
      <c r="K9063" t="s">
        <v>41</v>
      </c>
      <c r="L9063" t="s">
        <v>60</v>
      </c>
      <c r="M9063">
        <v>225000</v>
      </c>
      <c r="N9063"/>
      <c r="O9063" t="s">
        <v>16687</v>
      </c>
      <c r="P9063" t="s">
        <v>2988</v>
      </c>
    </row>
    <row r="9064" spans="1:16" x14ac:dyDescent="0.25">
      <c r="A9064" t="s">
        <v>2</v>
      </c>
      <c r="B9064" t="s">
        <v>17994</v>
      </c>
      <c r="C9064" t="s">
        <v>81</v>
      </c>
      <c r="D9064" t="s">
        <v>4756</v>
      </c>
      <c r="E9064" t="s">
        <v>59</v>
      </c>
      <c r="F9064" t="b">
        <v>0</v>
      </c>
      <c r="G9064" t="s">
        <v>77</v>
      </c>
      <c r="H9064" s="1">
        <v>46121.211550925917</v>
      </c>
      <c r="I9064" t="b">
        <v>0</v>
      </c>
      <c r="J9064" t="b">
        <v>0</v>
      </c>
      <c r="K9064" t="s">
        <v>41</v>
      </c>
      <c r="L9064" t="s">
        <v>60</v>
      </c>
      <c r="M9064">
        <v>140000</v>
      </c>
      <c r="N9064"/>
      <c r="O9064" t="s">
        <v>402</v>
      </c>
    </row>
    <row r="9065" spans="1:16" x14ac:dyDescent="0.25">
      <c r="A9065" t="s">
        <v>7</v>
      </c>
      <c r="B9065" t="s">
        <v>18460</v>
      </c>
      <c r="C9065" t="s">
        <v>200</v>
      </c>
      <c r="D9065" t="s">
        <v>2360</v>
      </c>
      <c r="E9065" t="s">
        <v>59</v>
      </c>
      <c r="F9065" t="b">
        <v>0</v>
      </c>
      <c r="G9065" t="s">
        <v>65</v>
      </c>
      <c r="H9065" s="1">
        <v>46121.293900462973</v>
      </c>
      <c r="I9065" t="b">
        <v>0</v>
      </c>
      <c r="J9065" t="b">
        <v>1</v>
      </c>
      <c r="K9065" t="s">
        <v>41</v>
      </c>
      <c r="L9065" t="s">
        <v>60</v>
      </c>
      <c r="M9065">
        <v>116150</v>
      </c>
      <c r="N9065"/>
      <c r="O9065" t="s">
        <v>3461</v>
      </c>
      <c r="P9065" t="s">
        <v>18461</v>
      </c>
    </row>
    <row r="9066" spans="1:16" x14ac:dyDescent="0.25">
      <c r="A9066" t="s">
        <v>3</v>
      </c>
      <c r="B9066" t="s">
        <v>2996</v>
      </c>
      <c r="C9066" t="s">
        <v>76</v>
      </c>
      <c r="D9066" t="s">
        <v>18462</v>
      </c>
      <c r="E9066" t="s">
        <v>59</v>
      </c>
      <c r="F9066" t="b">
        <v>1</v>
      </c>
      <c r="G9066" t="s">
        <v>23</v>
      </c>
      <c r="H9066" s="1">
        <v>46121.294236111113</v>
      </c>
      <c r="I9066" t="b">
        <v>1</v>
      </c>
      <c r="J9066" t="b">
        <v>0</v>
      </c>
      <c r="K9066" t="s">
        <v>23</v>
      </c>
      <c r="L9066" t="s">
        <v>60</v>
      </c>
      <c r="M9066">
        <v>68300</v>
      </c>
      <c r="N9066"/>
      <c r="O9066" t="s">
        <v>15453</v>
      </c>
    </row>
    <row r="9067" spans="1:16" x14ac:dyDescent="0.25">
      <c r="A9067" t="s">
        <v>2</v>
      </c>
      <c r="B9067" t="s">
        <v>18463</v>
      </c>
      <c r="C9067" t="s">
        <v>40</v>
      </c>
      <c r="D9067" t="s">
        <v>4526</v>
      </c>
      <c r="E9067" t="s">
        <v>59</v>
      </c>
      <c r="F9067" t="b">
        <v>0</v>
      </c>
      <c r="G9067" t="s">
        <v>40</v>
      </c>
      <c r="H9067" s="1">
        <v>46121.29587962963</v>
      </c>
      <c r="I9067" t="b">
        <v>1</v>
      </c>
      <c r="J9067" t="b">
        <v>0</v>
      </c>
      <c r="K9067" t="s">
        <v>40</v>
      </c>
      <c r="L9067" t="s">
        <v>60</v>
      </c>
      <c r="M9067">
        <v>95000</v>
      </c>
      <c r="N9067"/>
      <c r="O9067" t="s">
        <v>7321</v>
      </c>
    </row>
    <row r="9068" spans="1:16" x14ac:dyDescent="0.25">
      <c r="A9068" t="s">
        <v>2</v>
      </c>
      <c r="B9068" t="s">
        <v>17483</v>
      </c>
      <c r="C9068" t="s">
        <v>1088</v>
      </c>
      <c r="D9068" t="s">
        <v>4346</v>
      </c>
      <c r="E9068" t="s">
        <v>59</v>
      </c>
      <c r="F9068" t="b">
        <v>0</v>
      </c>
      <c r="G9068" t="s">
        <v>77</v>
      </c>
      <c r="H9068" s="1">
        <v>46121.336481481478</v>
      </c>
      <c r="I9068" t="b">
        <v>0</v>
      </c>
      <c r="J9068" t="b">
        <v>1</v>
      </c>
      <c r="K9068" t="s">
        <v>41</v>
      </c>
      <c r="L9068" t="s">
        <v>60</v>
      </c>
      <c r="M9068">
        <v>215500</v>
      </c>
      <c r="N9068"/>
      <c r="O9068" t="s">
        <v>1183</v>
      </c>
      <c r="P9068" t="s">
        <v>4647</v>
      </c>
    </row>
    <row r="9069" spans="1:16" x14ac:dyDescent="0.25">
      <c r="A9069" t="s">
        <v>2</v>
      </c>
      <c r="B9069" t="s">
        <v>18464</v>
      </c>
      <c r="C9069" t="s">
        <v>398</v>
      </c>
      <c r="D9069" t="s">
        <v>2360</v>
      </c>
      <c r="E9069" t="s">
        <v>59</v>
      </c>
      <c r="F9069" t="b">
        <v>0</v>
      </c>
      <c r="G9069" t="s">
        <v>89</v>
      </c>
      <c r="H9069" s="1">
        <v>46121.336481481478</v>
      </c>
      <c r="I9069" t="b">
        <v>0</v>
      </c>
      <c r="J9069" t="b">
        <v>0</v>
      </c>
      <c r="K9069" t="s">
        <v>41</v>
      </c>
      <c r="L9069" t="s">
        <v>74</v>
      </c>
      <c r="M9069"/>
      <c r="N9069">
        <v>18.5</v>
      </c>
      <c r="O9069" t="s">
        <v>18465</v>
      </c>
      <c r="P9069" t="s">
        <v>18466</v>
      </c>
    </row>
    <row r="9070" spans="1:16" x14ac:dyDescent="0.25">
      <c r="A9070" t="s">
        <v>2</v>
      </c>
      <c r="B9070" t="s">
        <v>17983</v>
      </c>
      <c r="C9070" t="s">
        <v>142</v>
      </c>
      <c r="D9070" t="s">
        <v>5493</v>
      </c>
      <c r="E9070" t="s">
        <v>59</v>
      </c>
      <c r="F9070" t="b">
        <v>0</v>
      </c>
      <c r="G9070" t="s">
        <v>65</v>
      </c>
      <c r="H9070" s="1">
        <v>46121.336527777778</v>
      </c>
      <c r="I9070" t="b">
        <v>0</v>
      </c>
      <c r="J9070" t="b">
        <v>1</v>
      </c>
      <c r="K9070" t="s">
        <v>41</v>
      </c>
      <c r="L9070" t="s">
        <v>60</v>
      </c>
      <c r="M9070">
        <v>150166.5</v>
      </c>
      <c r="N9070"/>
      <c r="O9070" t="s">
        <v>18467</v>
      </c>
      <c r="P9070" t="s">
        <v>2319</v>
      </c>
    </row>
    <row r="9071" spans="1:16" x14ac:dyDescent="0.25">
      <c r="A9071" t="s">
        <v>1</v>
      </c>
      <c r="B9071" t="s">
        <v>18468</v>
      </c>
      <c r="C9071" t="s">
        <v>112</v>
      </c>
      <c r="D9071" t="s">
        <v>2360</v>
      </c>
      <c r="E9071" t="s">
        <v>59</v>
      </c>
      <c r="F9071" t="b">
        <v>0</v>
      </c>
      <c r="G9071" t="s">
        <v>65</v>
      </c>
      <c r="H9071" s="1">
        <v>46121.337604166663</v>
      </c>
      <c r="I9071" t="b">
        <v>1</v>
      </c>
      <c r="J9071" t="b">
        <v>1</v>
      </c>
      <c r="K9071" t="s">
        <v>41</v>
      </c>
      <c r="L9071" t="s">
        <v>60</v>
      </c>
      <c r="M9071">
        <v>235000</v>
      </c>
      <c r="N9071"/>
      <c r="O9071" t="s">
        <v>18469</v>
      </c>
      <c r="P9071" t="s">
        <v>18470</v>
      </c>
    </row>
    <row r="9072" spans="1:16" x14ac:dyDescent="0.25">
      <c r="A9072" t="s">
        <v>1</v>
      </c>
      <c r="B9072" t="s">
        <v>18468</v>
      </c>
      <c r="C9072" t="s">
        <v>112</v>
      </c>
      <c r="D9072" t="s">
        <v>2360</v>
      </c>
      <c r="E9072" t="s">
        <v>59</v>
      </c>
      <c r="F9072" t="b">
        <v>0</v>
      </c>
      <c r="G9072" t="s">
        <v>68</v>
      </c>
      <c r="H9072" s="1">
        <v>46121.337650462963</v>
      </c>
      <c r="I9072" t="b">
        <v>1</v>
      </c>
      <c r="J9072" t="b">
        <v>1</v>
      </c>
      <c r="K9072" t="s">
        <v>41</v>
      </c>
      <c r="L9072" t="s">
        <v>60</v>
      </c>
      <c r="M9072">
        <v>235000</v>
      </c>
      <c r="N9072"/>
      <c r="O9072" t="s">
        <v>18469</v>
      </c>
      <c r="P9072" t="s">
        <v>18470</v>
      </c>
    </row>
    <row r="9073" spans="1:16" x14ac:dyDescent="0.25">
      <c r="A9073" t="s">
        <v>2</v>
      </c>
      <c r="B9073" t="s">
        <v>18471</v>
      </c>
      <c r="C9073" t="s">
        <v>6081</v>
      </c>
      <c r="D9073" t="s">
        <v>4346</v>
      </c>
      <c r="E9073" t="s">
        <v>59</v>
      </c>
      <c r="F9073" t="b">
        <v>0</v>
      </c>
      <c r="G9073" t="s">
        <v>40</v>
      </c>
      <c r="H9073" s="1">
        <v>46121.379178240742</v>
      </c>
      <c r="I9073" t="b">
        <v>0</v>
      </c>
      <c r="J9073" t="b">
        <v>0</v>
      </c>
      <c r="K9073" t="s">
        <v>40</v>
      </c>
      <c r="L9073" t="s">
        <v>60</v>
      </c>
      <c r="M9073">
        <v>135000</v>
      </c>
      <c r="N9073"/>
      <c r="O9073" t="s">
        <v>12441</v>
      </c>
      <c r="P9073" t="s">
        <v>85</v>
      </c>
    </row>
    <row r="9074" spans="1:16" x14ac:dyDescent="0.25">
      <c r="A9074" t="s">
        <v>2</v>
      </c>
      <c r="B9074" t="s">
        <v>18472</v>
      </c>
      <c r="C9074" t="s">
        <v>76</v>
      </c>
      <c r="D9074" t="s">
        <v>141</v>
      </c>
      <c r="E9074" t="s">
        <v>88</v>
      </c>
      <c r="F9074" t="b">
        <v>1</v>
      </c>
      <c r="G9074" t="s">
        <v>41</v>
      </c>
      <c r="H9074" s="1">
        <v>46121.379189814812</v>
      </c>
      <c r="I9074" t="b">
        <v>0</v>
      </c>
      <c r="J9074" t="b">
        <v>0</v>
      </c>
      <c r="K9074" t="s">
        <v>41</v>
      </c>
      <c r="L9074" t="s">
        <v>74</v>
      </c>
      <c r="M9074"/>
      <c r="N9074">
        <v>29.5</v>
      </c>
      <c r="O9074" t="s">
        <v>141</v>
      </c>
    </row>
    <row r="9075" spans="1:16" x14ac:dyDescent="0.25">
      <c r="A9075" t="s">
        <v>0</v>
      </c>
      <c r="B9075" t="s">
        <v>16350</v>
      </c>
      <c r="C9075" t="s">
        <v>10627</v>
      </c>
      <c r="D9075" t="s">
        <v>4526</v>
      </c>
      <c r="E9075" t="s">
        <v>59</v>
      </c>
      <c r="F9075" t="b">
        <v>0</v>
      </c>
      <c r="G9075" t="s">
        <v>40</v>
      </c>
      <c r="H9075" s="1">
        <v>46121.379212962973</v>
      </c>
      <c r="I9075" t="b">
        <v>1</v>
      </c>
      <c r="J9075" t="b">
        <v>0</v>
      </c>
      <c r="K9075" t="s">
        <v>40</v>
      </c>
      <c r="L9075" t="s">
        <v>60</v>
      </c>
      <c r="M9075">
        <v>45000</v>
      </c>
      <c r="N9075"/>
      <c r="O9075" t="s">
        <v>101</v>
      </c>
      <c r="P9075" t="s">
        <v>146</v>
      </c>
    </row>
    <row r="9076" spans="1:16" x14ac:dyDescent="0.25">
      <c r="A9076" t="s">
        <v>2</v>
      </c>
      <c r="B9076" t="s">
        <v>9722</v>
      </c>
      <c r="C9076" t="s">
        <v>3987</v>
      </c>
      <c r="D9076" t="s">
        <v>2360</v>
      </c>
      <c r="E9076" t="s">
        <v>59</v>
      </c>
      <c r="F9076" t="b">
        <v>0</v>
      </c>
      <c r="G9076" t="s">
        <v>65</v>
      </c>
      <c r="H9076" s="1">
        <v>46121.418726851851</v>
      </c>
      <c r="I9076" t="b">
        <v>0</v>
      </c>
      <c r="J9076" t="b">
        <v>1</v>
      </c>
      <c r="K9076" t="s">
        <v>41</v>
      </c>
      <c r="L9076" t="s">
        <v>60</v>
      </c>
      <c r="M9076">
        <v>175500</v>
      </c>
      <c r="N9076"/>
      <c r="O9076" t="s">
        <v>9723</v>
      </c>
      <c r="P9076" t="s">
        <v>4577</v>
      </c>
    </row>
    <row r="9077" spans="1:16" x14ac:dyDescent="0.25">
      <c r="A9077" t="s">
        <v>0</v>
      </c>
      <c r="B9077" t="s">
        <v>18473</v>
      </c>
      <c r="C9077" t="s">
        <v>612</v>
      </c>
      <c r="D9077" t="s">
        <v>5349</v>
      </c>
      <c r="E9077" t="s">
        <v>59</v>
      </c>
      <c r="F9077" t="b">
        <v>0</v>
      </c>
      <c r="G9077" t="s">
        <v>73</v>
      </c>
      <c r="H9077" s="1">
        <v>46121.41883101852</v>
      </c>
      <c r="I9077" t="b">
        <v>0</v>
      </c>
      <c r="J9077" t="b">
        <v>1</v>
      </c>
      <c r="K9077" t="s">
        <v>41</v>
      </c>
      <c r="L9077" t="s">
        <v>60</v>
      </c>
      <c r="M9077">
        <v>123000</v>
      </c>
      <c r="N9077"/>
      <c r="O9077" t="s">
        <v>1664</v>
      </c>
      <c r="P9077" t="s">
        <v>8602</v>
      </c>
    </row>
    <row r="9078" spans="1:16" x14ac:dyDescent="0.25">
      <c r="A9078" t="s">
        <v>0</v>
      </c>
      <c r="B9078" t="s">
        <v>18474</v>
      </c>
      <c r="C9078" t="s">
        <v>41</v>
      </c>
      <c r="D9078" t="s">
        <v>2360</v>
      </c>
      <c r="E9078" t="s">
        <v>59</v>
      </c>
      <c r="F9078" t="b">
        <v>0</v>
      </c>
      <c r="G9078" t="s">
        <v>41</v>
      </c>
      <c r="H9078" s="1">
        <v>46121.419756944437</v>
      </c>
      <c r="I9078" t="b">
        <v>0</v>
      </c>
      <c r="J9078" t="b">
        <v>0</v>
      </c>
      <c r="K9078" t="s">
        <v>41</v>
      </c>
      <c r="L9078" t="s">
        <v>60</v>
      </c>
      <c r="M9078">
        <v>290000</v>
      </c>
      <c r="N9078"/>
      <c r="O9078" t="s">
        <v>687</v>
      </c>
      <c r="P9078" t="s">
        <v>230</v>
      </c>
    </row>
    <row r="9079" spans="1:16" x14ac:dyDescent="0.25">
      <c r="A9079" t="s">
        <v>0</v>
      </c>
      <c r="B9079" t="s">
        <v>18475</v>
      </c>
      <c r="C9079" t="s">
        <v>18476</v>
      </c>
      <c r="D9079" t="s">
        <v>4633</v>
      </c>
      <c r="E9079" t="s">
        <v>59</v>
      </c>
      <c r="F9079" t="b">
        <v>0</v>
      </c>
      <c r="G9079" t="s">
        <v>41</v>
      </c>
      <c r="H9079" s="1">
        <v>46121.41978009259</v>
      </c>
      <c r="I9079" t="b">
        <v>0</v>
      </c>
      <c r="J9079" t="b">
        <v>1</v>
      </c>
      <c r="K9079" t="s">
        <v>41</v>
      </c>
      <c r="L9079" t="s">
        <v>60</v>
      </c>
      <c r="M9079">
        <v>82500</v>
      </c>
      <c r="N9079"/>
      <c r="O9079" t="s">
        <v>4633</v>
      </c>
      <c r="P9079" t="s">
        <v>18477</v>
      </c>
    </row>
    <row r="9080" spans="1:16" x14ac:dyDescent="0.25">
      <c r="A9080" t="s">
        <v>2</v>
      </c>
      <c r="B9080" t="s">
        <v>18478</v>
      </c>
      <c r="C9080" t="s">
        <v>18479</v>
      </c>
      <c r="D9080" t="s">
        <v>4550</v>
      </c>
      <c r="E9080" t="s">
        <v>59</v>
      </c>
      <c r="F9080" t="b">
        <v>0</v>
      </c>
      <c r="G9080" t="s">
        <v>77</v>
      </c>
      <c r="H9080" s="1">
        <v>46121.419895833344</v>
      </c>
      <c r="I9080" t="b">
        <v>0</v>
      </c>
      <c r="J9080" t="b">
        <v>0</v>
      </c>
      <c r="K9080" t="s">
        <v>41</v>
      </c>
      <c r="L9080" t="s">
        <v>60</v>
      </c>
      <c r="M9080">
        <v>155000</v>
      </c>
      <c r="N9080"/>
      <c r="O9080" t="s">
        <v>247</v>
      </c>
      <c r="P9080" t="s">
        <v>1519</v>
      </c>
    </row>
    <row r="9081" spans="1:16" x14ac:dyDescent="0.25">
      <c r="A9081" t="s">
        <v>6</v>
      </c>
      <c r="B9081" t="s">
        <v>18480</v>
      </c>
      <c r="C9081" t="s">
        <v>76</v>
      </c>
      <c r="D9081" t="s">
        <v>141</v>
      </c>
      <c r="E9081" t="s">
        <v>88</v>
      </c>
      <c r="F9081" t="b">
        <v>1</v>
      </c>
      <c r="G9081" t="s">
        <v>41</v>
      </c>
      <c r="H9081" s="1">
        <v>46121.420856481483</v>
      </c>
      <c r="I9081" t="b">
        <v>1</v>
      </c>
      <c r="J9081" t="b">
        <v>0</v>
      </c>
      <c r="K9081" t="s">
        <v>41</v>
      </c>
      <c r="L9081" t="s">
        <v>74</v>
      </c>
      <c r="M9081"/>
      <c r="N9081">
        <v>15.5</v>
      </c>
      <c r="O9081" t="s">
        <v>141</v>
      </c>
      <c r="P9081" t="s">
        <v>18481</v>
      </c>
    </row>
    <row r="9082" spans="1:16" x14ac:dyDescent="0.25">
      <c r="A9082" t="s">
        <v>7</v>
      </c>
      <c r="B9082" t="s">
        <v>18482</v>
      </c>
      <c r="C9082" t="s">
        <v>14127</v>
      </c>
      <c r="D9082" t="s">
        <v>4526</v>
      </c>
      <c r="E9082" t="s">
        <v>59</v>
      </c>
      <c r="F9082" t="b">
        <v>0</v>
      </c>
      <c r="G9082" t="s">
        <v>40</v>
      </c>
      <c r="H9082" s="1">
        <v>46121.461412037039</v>
      </c>
      <c r="I9082" t="b">
        <v>1</v>
      </c>
      <c r="J9082" t="b">
        <v>0</v>
      </c>
      <c r="K9082" t="s">
        <v>40</v>
      </c>
      <c r="L9082" t="s">
        <v>60</v>
      </c>
      <c r="M9082">
        <v>43500</v>
      </c>
      <c r="N9082"/>
      <c r="O9082" t="s">
        <v>18483</v>
      </c>
      <c r="P9082" t="s">
        <v>161</v>
      </c>
    </row>
    <row r="9083" spans="1:16" x14ac:dyDescent="0.25">
      <c r="A9083" t="s">
        <v>0</v>
      </c>
      <c r="B9083" t="s">
        <v>18484</v>
      </c>
      <c r="C9083" t="s">
        <v>76</v>
      </c>
      <c r="D9083" t="s">
        <v>5721</v>
      </c>
      <c r="E9083" t="s">
        <v>59</v>
      </c>
      <c r="F9083" t="b">
        <v>1</v>
      </c>
      <c r="G9083" t="s">
        <v>41</v>
      </c>
      <c r="H9083" s="1">
        <v>46121.461423611108</v>
      </c>
      <c r="I9083" t="b">
        <v>0</v>
      </c>
      <c r="J9083" t="b">
        <v>1</v>
      </c>
      <c r="K9083" t="s">
        <v>41</v>
      </c>
      <c r="L9083" t="s">
        <v>60</v>
      </c>
      <c r="M9083">
        <v>135000</v>
      </c>
      <c r="N9083"/>
      <c r="O9083" t="s">
        <v>1376</v>
      </c>
      <c r="P9083" t="s">
        <v>18485</v>
      </c>
    </row>
    <row r="9084" spans="1:16" x14ac:dyDescent="0.25">
      <c r="A9084" t="s">
        <v>6</v>
      </c>
      <c r="B9084" t="s">
        <v>18486</v>
      </c>
      <c r="C9084" t="s">
        <v>13860</v>
      </c>
      <c r="D9084" t="s">
        <v>4526</v>
      </c>
      <c r="E9084" t="s">
        <v>59</v>
      </c>
      <c r="F9084" t="b">
        <v>0</v>
      </c>
      <c r="G9084" t="s">
        <v>40</v>
      </c>
      <c r="H9084" s="1">
        <v>46121.462511574071</v>
      </c>
      <c r="I9084" t="b">
        <v>0</v>
      </c>
      <c r="J9084" t="b">
        <v>0</v>
      </c>
      <c r="K9084" t="s">
        <v>40</v>
      </c>
      <c r="L9084" t="s">
        <v>60</v>
      </c>
      <c r="M9084">
        <v>85000</v>
      </c>
      <c r="N9084"/>
      <c r="O9084" t="s">
        <v>10201</v>
      </c>
      <c r="P9084" t="s">
        <v>18487</v>
      </c>
    </row>
    <row r="9085" spans="1:16" x14ac:dyDescent="0.25">
      <c r="A9085" t="s">
        <v>1</v>
      </c>
      <c r="B9085" t="s">
        <v>358</v>
      </c>
      <c r="C9085" t="s">
        <v>13</v>
      </c>
      <c r="D9085" t="s">
        <v>4526</v>
      </c>
      <c r="E9085" t="s">
        <v>59</v>
      </c>
      <c r="F9085" t="b">
        <v>0</v>
      </c>
      <c r="G9085" t="s">
        <v>13</v>
      </c>
      <c r="H9085" s="1">
        <v>46121.463067129633</v>
      </c>
      <c r="I9085" t="b">
        <v>0</v>
      </c>
      <c r="J9085" t="b">
        <v>0</v>
      </c>
      <c r="K9085" t="s">
        <v>13</v>
      </c>
      <c r="L9085" t="s">
        <v>74</v>
      </c>
      <c r="M9085"/>
      <c r="N9085">
        <v>32.5</v>
      </c>
      <c r="O9085" t="s">
        <v>222</v>
      </c>
      <c r="P9085" t="s">
        <v>18189</v>
      </c>
    </row>
    <row r="9086" spans="1:16" x14ac:dyDescent="0.25">
      <c r="A9086" t="s">
        <v>5</v>
      </c>
      <c r="B9086" t="s">
        <v>18488</v>
      </c>
      <c r="C9086" t="s">
        <v>9074</v>
      </c>
      <c r="D9086" t="s">
        <v>9075</v>
      </c>
      <c r="E9086" t="s">
        <v>132</v>
      </c>
      <c r="F9086" t="b">
        <v>0</v>
      </c>
      <c r="G9086" t="s">
        <v>40</v>
      </c>
      <c r="H9086" s="1">
        <v>46121.464016203703</v>
      </c>
      <c r="I9086" t="b">
        <v>1</v>
      </c>
      <c r="J9086" t="b">
        <v>0</v>
      </c>
      <c r="K9086" t="s">
        <v>40</v>
      </c>
      <c r="L9086" t="s">
        <v>60</v>
      </c>
      <c r="M9086">
        <v>47997.5</v>
      </c>
      <c r="N9086"/>
      <c r="O9086" t="s">
        <v>9076</v>
      </c>
      <c r="P9086" t="s">
        <v>3199</v>
      </c>
    </row>
    <row r="9087" spans="1:16" x14ac:dyDescent="0.25">
      <c r="A9087" t="s">
        <v>0</v>
      </c>
      <c r="B9087" t="s">
        <v>18489</v>
      </c>
      <c r="C9087" t="s">
        <v>1903</v>
      </c>
      <c r="D9087" t="s">
        <v>5493</v>
      </c>
      <c r="E9087" t="s">
        <v>59</v>
      </c>
      <c r="F9087" t="b">
        <v>0</v>
      </c>
      <c r="G9087" t="s">
        <v>89</v>
      </c>
      <c r="H9087" s="1">
        <v>46121.50204861111</v>
      </c>
      <c r="I9087" t="b">
        <v>1</v>
      </c>
      <c r="J9087" t="b">
        <v>1</v>
      </c>
      <c r="K9087" t="s">
        <v>41</v>
      </c>
      <c r="L9087" t="s">
        <v>60</v>
      </c>
      <c r="M9087">
        <v>143000</v>
      </c>
      <c r="N9087"/>
      <c r="O9087" t="s">
        <v>784</v>
      </c>
      <c r="P9087" t="s">
        <v>18490</v>
      </c>
    </row>
    <row r="9088" spans="1:16" x14ac:dyDescent="0.25">
      <c r="A9088" t="s">
        <v>1</v>
      </c>
      <c r="B9088" t="s">
        <v>18491</v>
      </c>
      <c r="C9088" t="s">
        <v>330</v>
      </c>
      <c r="D9088" t="s">
        <v>4526</v>
      </c>
      <c r="E9088" t="s">
        <v>88</v>
      </c>
      <c r="F9088" t="b">
        <v>0</v>
      </c>
      <c r="G9088" t="s">
        <v>41</v>
      </c>
      <c r="H9088" s="1">
        <v>46121.503113425933</v>
      </c>
      <c r="I9088" t="b">
        <v>0</v>
      </c>
      <c r="J9088" t="b">
        <v>0</v>
      </c>
      <c r="K9088" t="s">
        <v>41</v>
      </c>
      <c r="L9088" t="s">
        <v>74</v>
      </c>
      <c r="M9088"/>
      <c r="N9088">
        <v>77.5</v>
      </c>
      <c r="O9088" t="s">
        <v>18492</v>
      </c>
      <c r="P9088" t="s">
        <v>881</v>
      </c>
    </row>
    <row r="9089" spans="1:16" x14ac:dyDescent="0.25">
      <c r="A9089" t="s">
        <v>5</v>
      </c>
      <c r="B9089" t="s">
        <v>5</v>
      </c>
      <c r="C9089" t="s">
        <v>457</v>
      </c>
      <c r="D9089" t="s">
        <v>6263</v>
      </c>
      <c r="E9089" t="s">
        <v>59</v>
      </c>
      <c r="F9089" t="b">
        <v>0</v>
      </c>
      <c r="G9089" t="s">
        <v>77</v>
      </c>
      <c r="H9089" s="1">
        <v>46121.504247685189</v>
      </c>
      <c r="I9089" t="b">
        <v>0</v>
      </c>
      <c r="J9089" t="b">
        <v>0</v>
      </c>
      <c r="K9089" t="s">
        <v>41</v>
      </c>
      <c r="L9089" t="s">
        <v>60</v>
      </c>
      <c r="M9089">
        <v>146000</v>
      </c>
      <c r="N9089"/>
      <c r="O9089" t="s">
        <v>399</v>
      </c>
      <c r="P9089" t="s">
        <v>85</v>
      </c>
    </row>
    <row r="9090" spans="1:16" x14ac:dyDescent="0.25">
      <c r="A9090" t="s">
        <v>5</v>
      </c>
      <c r="B9090" t="s">
        <v>5</v>
      </c>
      <c r="C9090" t="s">
        <v>457</v>
      </c>
      <c r="D9090" t="s">
        <v>6263</v>
      </c>
      <c r="E9090" t="s">
        <v>59</v>
      </c>
      <c r="F9090" t="b">
        <v>0</v>
      </c>
      <c r="G9090" t="s">
        <v>89</v>
      </c>
      <c r="H9090" s="1">
        <v>46121.504259259258</v>
      </c>
      <c r="I9090" t="b">
        <v>0</v>
      </c>
      <c r="J9090" t="b">
        <v>0</v>
      </c>
      <c r="K9090" t="s">
        <v>41</v>
      </c>
      <c r="L9090" t="s">
        <v>60</v>
      </c>
      <c r="M9090">
        <v>146000</v>
      </c>
      <c r="N9090"/>
      <c r="O9090" t="s">
        <v>399</v>
      </c>
      <c r="P9090" t="s">
        <v>85</v>
      </c>
    </row>
    <row r="9091" spans="1:16" x14ac:dyDescent="0.25">
      <c r="A9091" t="s">
        <v>2</v>
      </c>
      <c r="B9091" t="s">
        <v>1561</v>
      </c>
      <c r="C9091" t="s">
        <v>76</v>
      </c>
      <c r="D9091" t="s">
        <v>18462</v>
      </c>
      <c r="E9091" t="s">
        <v>59</v>
      </c>
      <c r="F9091" t="b">
        <v>1</v>
      </c>
      <c r="G9091" t="s">
        <v>20</v>
      </c>
      <c r="H9091" s="1">
        <v>46121.504999999997</v>
      </c>
      <c r="I9091" t="b">
        <v>1</v>
      </c>
      <c r="J9091" t="b">
        <v>0</v>
      </c>
      <c r="K9091" t="s">
        <v>20</v>
      </c>
      <c r="L9091" t="s">
        <v>60</v>
      </c>
      <c r="M9091">
        <v>198000</v>
      </c>
      <c r="N9091"/>
      <c r="O9091" t="s">
        <v>4622</v>
      </c>
    </row>
    <row r="9092" spans="1:16" x14ac:dyDescent="0.25">
      <c r="A9092" t="s">
        <v>0</v>
      </c>
      <c r="B9092" t="s">
        <v>476</v>
      </c>
      <c r="C9092" t="s">
        <v>901</v>
      </c>
      <c r="D9092" t="s">
        <v>2360</v>
      </c>
      <c r="E9092" t="s">
        <v>59</v>
      </c>
      <c r="F9092" t="b">
        <v>0</v>
      </c>
      <c r="G9092" t="s">
        <v>77</v>
      </c>
      <c r="H9092" s="1">
        <v>46121.543715277781</v>
      </c>
      <c r="I9092" t="b">
        <v>0</v>
      </c>
      <c r="J9092" t="b">
        <v>1</v>
      </c>
      <c r="K9092" t="s">
        <v>41</v>
      </c>
      <c r="L9092" t="s">
        <v>74</v>
      </c>
      <c r="M9092"/>
      <c r="N9092">
        <v>65</v>
      </c>
      <c r="O9092" t="s">
        <v>18493</v>
      </c>
      <c r="P9092" t="s">
        <v>288</v>
      </c>
    </row>
    <row r="9093" spans="1:16" x14ac:dyDescent="0.25">
      <c r="A9093" t="s">
        <v>0</v>
      </c>
      <c r="B9093" t="s">
        <v>18494</v>
      </c>
      <c r="C9093" t="s">
        <v>18495</v>
      </c>
      <c r="D9093" t="s">
        <v>2360</v>
      </c>
      <c r="E9093" t="s">
        <v>59</v>
      </c>
      <c r="F9093" t="b">
        <v>0</v>
      </c>
      <c r="G9093" t="s">
        <v>68</v>
      </c>
      <c r="H9093" s="1">
        <v>46121.543715277781</v>
      </c>
      <c r="I9093" t="b">
        <v>1</v>
      </c>
      <c r="J9093" t="b">
        <v>0</v>
      </c>
      <c r="K9093" t="s">
        <v>41</v>
      </c>
      <c r="L9093" t="s">
        <v>60</v>
      </c>
      <c r="M9093">
        <v>60000</v>
      </c>
      <c r="N9093"/>
      <c r="O9093" t="s">
        <v>18496</v>
      </c>
      <c r="P9093" t="s">
        <v>3307</v>
      </c>
    </row>
    <row r="9094" spans="1:16" x14ac:dyDescent="0.25">
      <c r="A9094" t="s">
        <v>0</v>
      </c>
      <c r="B9094" t="s">
        <v>11106</v>
      </c>
      <c r="C9094" t="s">
        <v>6924</v>
      </c>
      <c r="D9094" t="s">
        <v>4346</v>
      </c>
      <c r="E9094" t="s">
        <v>59</v>
      </c>
      <c r="F9094" t="b">
        <v>0</v>
      </c>
      <c r="G9094" t="s">
        <v>40</v>
      </c>
      <c r="H9094" s="1">
        <v>46121.544745370367</v>
      </c>
      <c r="I9094" t="b">
        <v>1</v>
      </c>
      <c r="J9094" t="b">
        <v>0</v>
      </c>
      <c r="K9094" t="s">
        <v>40</v>
      </c>
      <c r="L9094" t="s">
        <v>60</v>
      </c>
      <c r="M9094">
        <v>40000</v>
      </c>
      <c r="N9094"/>
      <c r="O9094" t="s">
        <v>12851</v>
      </c>
      <c r="P9094" t="s">
        <v>2583</v>
      </c>
    </row>
    <row r="9095" spans="1:16" x14ac:dyDescent="0.25">
      <c r="A9095" t="s">
        <v>2</v>
      </c>
      <c r="B9095" t="s">
        <v>18497</v>
      </c>
      <c r="C9095" t="s">
        <v>201</v>
      </c>
      <c r="D9095" t="s">
        <v>5493</v>
      </c>
      <c r="E9095" t="s">
        <v>59</v>
      </c>
      <c r="F9095" t="b">
        <v>0</v>
      </c>
      <c r="G9095" t="s">
        <v>77</v>
      </c>
      <c r="H9095" s="1">
        <v>46121.544814814813</v>
      </c>
      <c r="I9095" t="b">
        <v>0</v>
      </c>
      <c r="J9095" t="b">
        <v>0</v>
      </c>
      <c r="K9095" t="s">
        <v>41</v>
      </c>
      <c r="L9095" t="s">
        <v>60</v>
      </c>
      <c r="M9095">
        <v>104000</v>
      </c>
      <c r="N9095"/>
      <c r="O9095" t="s">
        <v>18498</v>
      </c>
      <c r="P9095" t="s">
        <v>18242</v>
      </c>
    </row>
    <row r="9096" spans="1:16" x14ac:dyDescent="0.25">
      <c r="A9096" t="s">
        <v>2</v>
      </c>
      <c r="B9096" t="s">
        <v>18499</v>
      </c>
      <c r="C9096" t="s">
        <v>4475</v>
      </c>
      <c r="D9096" t="s">
        <v>4346</v>
      </c>
      <c r="E9096" t="s">
        <v>59</v>
      </c>
      <c r="F9096" t="b">
        <v>0</v>
      </c>
      <c r="G9096" t="s">
        <v>65</v>
      </c>
      <c r="H9096" s="1">
        <v>46121.54483796296</v>
      </c>
      <c r="I9096" t="b">
        <v>0</v>
      </c>
      <c r="J9096" t="b">
        <v>1</v>
      </c>
      <c r="K9096" t="s">
        <v>41</v>
      </c>
      <c r="L9096" t="s">
        <v>60</v>
      </c>
      <c r="M9096">
        <v>190000</v>
      </c>
      <c r="N9096"/>
      <c r="O9096" t="s">
        <v>18500</v>
      </c>
      <c r="P9096" t="s">
        <v>18501</v>
      </c>
    </row>
    <row r="9097" spans="1:16" x14ac:dyDescent="0.25">
      <c r="A9097" t="s">
        <v>2</v>
      </c>
      <c r="B9097" t="s">
        <v>18502</v>
      </c>
      <c r="C9097" t="s">
        <v>7702</v>
      </c>
      <c r="D9097" t="s">
        <v>4346</v>
      </c>
      <c r="E9097" t="s">
        <v>59</v>
      </c>
      <c r="F9097" t="b">
        <v>0</v>
      </c>
      <c r="G9097" t="s">
        <v>40</v>
      </c>
      <c r="H9097" s="1">
        <v>46121.545844907407</v>
      </c>
      <c r="I9097" t="b">
        <v>0</v>
      </c>
      <c r="J9097" t="b">
        <v>0</v>
      </c>
      <c r="K9097" t="s">
        <v>40</v>
      </c>
      <c r="L9097" t="s">
        <v>60</v>
      </c>
      <c r="M9097">
        <v>35000</v>
      </c>
      <c r="N9097"/>
      <c r="O9097" t="s">
        <v>12851</v>
      </c>
      <c r="P9097" t="s">
        <v>705</v>
      </c>
    </row>
    <row r="9098" spans="1:16" x14ac:dyDescent="0.25">
      <c r="A9098" t="s">
        <v>1</v>
      </c>
      <c r="B9098" t="s">
        <v>18503</v>
      </c>
      <c r="C9098" t="s">
        <v>40</v>
      </c>
      <c r="D9098" t="s">
        <v>4526</v>
      </c>
      <c r="E9098" t="s">
        <v>59</v>
      </c>
      <c r="F9098" t="b">
        <v>0</v>
      </c>
      <c r="G9098" t="s">
        <v>40</v>
      </c>
      <c r="H9098" s="1">
        <v>46121.547303240739</v>
      </c>
      <c r="I9098" t="b">
        <v>1</v>
      </c>
      <c r="J9098" t="b">
        <v>0</v>
      </c>
      <c r="K9098" t="s">
        <v>40</v>
      </c>
      <c r="L9098" t="s">
        <v>60</v>
      </c>
      <c r="M9098">
        <v>77500</v>
      </c>
      <c r="N9098"/>
      <c r="O9098" t="s">
        <v>8517</v>
      </c>
      <c r="P9098" t="s">
        <v>948</v>
      </c>
    </row>
    <row r="9099" spans="1:16" x14ac:dyDescent="0.25">
      <c r="A9099" t="s">
        <v>1</v>
      </c>
      <c r="B9099" t="s">
        <v>18504</v>
      </c>
      <c r="C9099" t="s">
        <v>5029</v>
      </c>
      <c r="D9099" t="s">
        <v>6062</v>
      </c>
      <c r="E9099" t="s">
        <v>59</v>
      </c>
      <c r="F9099" t="b">
        <v>0</v>
      </c>
      <c r="G9099" t="s">
        <v>40</v>
      </c>
      <c r="H9099" s="1">
        <v>46121.547349537039</v>
      </c>
      <c r="I9099" t="b">
        <v>1</v>
      </c>
      <c r="J9099" t="b">
        <v>0</v>
      </c>
      <c r="K9099" t="s">
        <v>40</v>
      </c>
      <c r="L9099" t="s">
        <v>60</v>
      </c>
      <c r="M9099">
        <v>82500</v>
      </c>
      <c r="N9099"/>
      <c r="O9099" t="s">
        <v>8517</v>
      </c>
      <c r="P9099" t="s">
        <v>18505</v>
      </c>
    </row>
    <row r="9100" spans="1:16" x14ac:dyDescent="0.25">
      <c r="A9100" t="s">
        <v>0</v>
      </c>
      <c r="B9100" t="s">
        <v>18506</v>
      </c>
      <c r="C9100" t="s">
        <v>18507</v>
      </c>
      <c r="D9100" t="s">
        <v>4346</v>
      </c>
      <c r="E9100" t="s">
        <v>59</v>
      </c>
      <c r="F9100" t="b">
        <v>0</v>
      </c>
      <c r="G9100" t="s">
        <v>68</v>
      </c>
      <c r="H9100" s="1">
        <v>46121.585381944453</v>
      </c>
      <c r="I9100" t="b">
        <v>1</v>
      </c>
      <c r="J9100" t="b">
        <v>0</v>
      </c>
      <c r="K9100" t="s">
        <v>41</v>
      </c>
      <c r="L9100" t="s">
        <v>74</v>
      </c>
      <c r="M9100"/>
      <c r="N9100">
        <v>25</v>
      </c>
      <c r="O9100" t="s">
        <v>18508</v>
      </c>
      <c r="P9100" t="s">
        <v>219</v>
      </c>
    </row>
    <row r="9101" spans="1:16" x14ac:dyDescent="0.25">
      <c r="A9101" t="s">
        <v>0</v>
      </c>
      <c r="B9101" t="s">
        <v>430</v>
      </c>
      <c r="C9101" t="s">
        <v>637</v>
      </c>
      <c r="D9101" t="s">
        <v>4346</v>
      </c>
      <c r="E9101" t="s">
        <v>59</v>
      </c>
      <c r="F9101" t="b">
        <v>0</v>
      </c>
      <c r="G9101" t="s">
        <v>77</v>
      </c>
      <c r="H9101" s="1">
        <v>46121.585381944453</v>
      </c>
      <c r="I9101" t="b">
        <v>0</v>
      </c>
      <c r="J9101" t="b">
        <v>0</v>
      </c>
      <c r="K9101" t="s">
        <v>41</v>
      </c>
      <c r="L9101" t="s">
        <v>60</v>
      </c>
      <c r="M9101">
        <v>80000</v>
      </c>
      <c r="N9101"/>
      <c r="O9101" t="s">
        <v>14317</v>
      </c>
      <c r="P9101" t="s">
        <v>18509</v>
      </c>
    </row>
    <row r="9102" spans="1:16" x14ac:dyDescent="0.25">
      <c r="A9102" t="s">
        <v>7</v>
      </c>
      <c r="B9102" t="s">
        <v>18510</v>
      </c>
      <c r="C9102" t="s">
        <v>952</v>
      </c>
      <c r="D9102" t="s">
        <v>4526</v>
      </c>
      <c r="E9102" t="s">
        <v>59</v>
      </c>
      <c r="F9102" t="b">
        <v>0</v>
      </c>
      <c r="G9102" t="s">
        <v>68</v>
      </c>
      <c r="H9102" s="1">
        <v>46121.585381944453</v>
      </c>
      <c r="I9102" t="b">
        <v>0</v>
      </c>
      <c r="J9102" t="b">
        <v>0</v>
      </c>
      <c r="K9102" t="s">
        <v>41</v>
      </c>
      <c r="L9102" t="s">
        <v>60</v>
      </c>
      <c r="M9102">
        <v>128300</v>
      </c>
      <c r="N9102"/>
      <c r="O9102" t="s">
        <v>831</v>
      </c>
      <c r="P9102" t="s">
        <v>18511</v>
      </c>
    </row>
    <row r="9103" spans="1:16" x14ac:dyDescent="0.25">
      <c r="A9103" t="s">
        <v>0</v>
      </c>
      <c r="B9103" t="s">
        <v>18506</v>
      </c>
      <c r="C9103" t="s">
        <v>18507</v>
      </c>
      <c r="D9103" t="s">
        <v>4346</v>
      </c>
      <c r="E9103" t="s">
        <v>59</v>
      </c>
      <c r="F9103" t="b">
        <v>0</v>
      </c>
      <c r="G9103" t="s">
        <v>68</v>
      </c>
      <c r="H9103" s="1">
        <v>46121.585405092592</v>
      </c>
      <c r="I9103" t="b">
        <v>1</v>
      </c>
      <c r="J9103" t="b">
        <v>0</v>
      </c>
      <c r="K9103" t="s">
        <v>41</v>
      </c>
      <c r="L9103" t="s">
        <v>74</v>
      </c>
      <c r="M9103"/>
      <c r="N9103">
        <v>25</v>
      </c>
      <c r="O9103" t="s">
        <v>18508</v>
      </c>
      <c r="P9103" t="s">
        <v>219</v>
      </c>
    </row>
    <row r="9104" spans="1:16" x14ac:dyDescent="0.25">
      <c r="A9104" t="s">
        <v>0</v>
      </c>
      <c r="B9104" t="s">
        <v>18512</v>
      </c>
      <c r="C9104" t="s">
        <v>81</v>
      </c>
      <c r="D9104" t="s">
        <v>2360</v>
      </c>
      <c r="E9104" t="s">
        <v>59</v>
      </c>
      <c r="F9104" t="b">
        <v>0</v>
      </c>
      <c r="G9104" t="s">
        <v>77</v>
      </c>
      <c r="H9104" s="1">
        <v>46121.585416666669</v>
      </c>
      <c r="I9104" t="b">
        <v>1</v>
      </c>
      <c r="J9104" t="b">
        <v>1</v>
      </c>
      <c r="K9104" t="s">
        <v>41</v>
      </c>
      <c r="L9104" t="s">
        <v>60</v>
      </c>
      <c r="M9104">
        <v>122000</v>
      </c>
      <c r="N9104"/>
      <c r="O9104" t="s">
        <v>1999</v>
      </c>
      <c r="P9104" t="s">
        <v>18513</v>
      </c>
    </row>
    <row r="9105" spans="1:16" x14ac:dyDescent="0.25">
      <c r="A9105" t="s">
        <v>0</v>
      </c>
      <c r="B9105" t="s">
        <v>18514</v>
      </c>
      <c r="C9105" t="s">
        <v>124</v>
      </c>
      <c r="D9105" t="s">
        <v>4751</v>
      </c>
      <c r="E9105" t="s">
        <v>59</v>
      </c>
      <c r="F9105" t="b">
        <v>0</v>
      </c>
      <c r="G9105" t="s">
        <v>68</v>
      </c>
      <c r="H9105" s="1">
        <v>46121.585428240738</v>
      </c>
      <c r="I9105" t="b">
        <v>0</v>
      </c>
      <c r="J9105" t="b">
        <v>1</v>
      </c>
      <c r="K9105" t="s">
        <v>41</v>
      </c>
      <c r="L9105" t="s">
        <v>60</v>
      </c>
      <c r="M9105">
        <v>142500</v>
      </c>
      <c r="N9105"/>
      <c r="O9105" t="s">
        <v>4608</v>
      </c>
    </row>
    <row r="9106" spans="1:16" x14ac:dyDescent="0.25">
      <c r="A9106" t="s">
        <v>3</v>
      </c>
      <c r="B9106" t="s">
        <v>18515</v>
      </c>
      <c r="C9106" t="s">
        <v>41</v>
      </c>
      <c r="D9106" t="s">
        <v>4526</v>
      </c>
      <c r="E9106" t="s">
        <v>59</v>
      </c>
      <c r="F9106" t="b">
        <v>0</v>
      </c>
      <c r="G9106" t="s">
        <v>41</v>
      </c>
      <c r="H9106" s="1">
        <v>46121.586435185192</v>
      </c>
      <c r="I9106" t="b">
        <v>1</v>
      </c>
      <c r="J9106" t="b">
        <v>1</v>
      </c>
      <c r="K9106" t="s">
        <v>41</v>
      </c>
      <c r="L9106" t="s">
        <v>60</v>
      </c>
      <c r="M9106">
        <v>90000</v>
      </c>
      <c r="N9106"/>
      <c r="O9106" t="s">
        <v>18516</v>
      </c>
      <c r="P9106" t="s">
        <v>1738</v>
      </c>
    </row>
    <row r="9107" spans="1:16" x14ac:dyDescent="0.25">
      <c r="A9107" t="s">
        <v>0</v>
      </c>
      <c r="B9107" t="s">
        <v>0</v>
      </c>
      <c r="C9107" t="s">
        <v>8485</v>
      </c>
      <c r="D9107" t="s">
        <v>4526</v>
      </c>
      <c r="E9107" t="s">
        <v>59</v>
      </c>
      <c r="F9107" t="b">
        <v>0</v>
      </c>
      <c r="G9107" t="s">
        <v>40</v>
      </c>
      <c r="H9107" s="1">
        <v>46121.586446759262</v>
      </c>
      <c r="I9107" t="b">
        <v>0</v>
      </c>
      <c r="J9107" t="b">
        <v>0</v>
      </c>
      <c r="K9107" t="s">
        <v>40</v>
      </c>
      <c r="L9107" t="s">
        <v>60</v>
      </c>
      <c r="M9107">
        <v>42500</v>
      </c>
      <c r="N9107"/>
      <c r="O9107" t="s">
        <v>16462</v>
      </c>
      <c r="P9107" t="s">
        <v>3215</v>
      </c>
    </row>
    <row r="9108" spans="1:16" x14ac:dyDescent="0.25">
      <c r="A9108" t="s">
        <v>3</v>
      </c>
      <c r="B9108" t="s">
        <v>18517</v>
      </c>
      <c r="C9108" t="s">
        <v>2896</v>
      </c>
      <c r="D9108" t="s">
        <v>2360</v>
      </c>
      <c r="E9108" t="s">
        <v>59</v>
      </c>
      <c r="F9108" t="b">
        <v>0</v>
      </c>
      <c r="G9108" t="s">
        <v>68</v>
      </c>
      <c r="H9108" s="1">
        <v>46121.62704861111</v>
      </c>
      <c r="I9108" t="b">
        <v>1</v>
      </c>
      <c r="J9108" t="b">
        <v>1</v>
      </c>
      <c r="K9108" t="s">
        <v>41</v>
      </c>
      <c r="L9108" t="s">
        <v>60</v>
      </c>
      <c r="M9108">
        <v>98050</v>
      </c>
      <c r="N9108"/>
      <c r="O9108" t="s">
        <v>9211</v>
      </c>
      <c r="P9108" t="s">
        <v>261</v>
      </c>
    </row>
    <row r="9109" spans="1:16" x14ac:dyDescent="0.25">
      <c r="A9109" t="s">
        <v>0</v>
      </c>
      <c r="B9109" t="s">
        <v>18518</v>
      </c>
      <c r="C9109" t="s">
        <v>124</v>
      </c>
      <c r="D9109" t="s">
        <v>2360</v>
      </c>
      <c r="F9109" t="b">
        <v>0</v>
      </c>
      <c r="G9109" t="s">
        <v>68</v>
      </c>
      <c r="H9109" s="1">
        <v>46121.62709490741</v>
      </c>
      <c r="I9109" t="b">
        <v>1</v>
      </c>
      <c r="J9109" t="b">
        <v>0</v>
      </c>
      <c r="K9109" t="s">
        <v>41</v>
      </c>
      <c r="L9109" t="s">
        <v>74</v>
      </c>
      <c r="M9109"/>
      <c r="N9109">
        <v>22.5</v>
      </c>
      <c r="O9109" t="s">
        <v>18519</v>
      </c>
      <c r="P9109" t="s">
        <v>219</v>
      </c>
    </row>
    <row r="9110" spans="1:16" x14ac:dyDescent="0.25">
      <c r="A9110" t="s">
        <v>0</v>
      </c>
      <c r="B9110" t="s">
        <v>18520</v>
      </c>
      <c r="C9110" t="s">
        <v>246</v>
      </c>
      <c r="D9110" t="s">
        <v>4526</v>
      </c>
      <c r="E9110" t="s">
        <v>88</v>
      </c>
      <c r="F9110" t="b">
        <v>0</v>
      </c>
      <c r="G9110" t="s">
        <v>65</v>
      </c>
      <c r="H9110" s="1">
        <v>46121.627129629633</v>
      </c>
      <c r="I9110" t="b">
        <v>1</v>
      </c>
      <c r="J9110" t="b">
        <v>0</v>
      </c>
      <c r="K9110" t="s">
        <v>41</v>
      </c>
      <c r="L9110" t="s">
        <v>74</v>
      </c>
      <c r="M9110"/>
      <c r="N9110">
        <v>67.5</v>
      </c>
      <c r="O9110" t="s">
        <v>3149</v>
      </c>
      <c r="P9110" t="s">
        <v>146</v>
      </c>
    </row>
    <row r="9111" spans="1:16" x14ac:dyDescent="0.25">
      <c r="A9111" t="s">
        <v>0</v>
      </c>
      <c r="B9111" t="s">
        <v>18521</v>
      </c>
      <c r="C9111" t="s">
        <v>359</v>
      </c>
      <c r="D9111" t="s">
        <v>4346</v>
      </c>
      <c r="E9111" t="s">
        <v>59</v>
      </c>
      <c r="F9111" t="b">
        <v>0</v>
      </c>
      <c r="G9111" t="s">
        <v>65</v>
      </c>
      <c r="H9111" s="1">
        <v>46121.627222222232</v>
      </c>
      <c r="I9111" t="b">
        <v>0</v>
      </c>
      <c r="J9111" t="b">
        <v>0</v>
      </c>
      <c r="K9111" t="s">
        <v>41</v>
      </c>
      <c r="L9111" t="s">
        <v>74</v>
      </c>
      <c r="M9111"/>
      <c r="N9111">
        <v>65.715000000000003</v>
      </c>
      <c r="O9111" t="s">
        <v>4102</v>
      </c>
      <c r="P9111" t="s">
        <v>1659</v>
      </c>
    </row>
    <row r="9112" spans="1:16" x14ac:dyDescent="0.25">
      <c r="A9112" t="s">
        <v>3</v>
      </c>
      <c r="B9112" t="s">
        <v>18522</v>
      </c>
      <c r="C9112" t="s">
        <v>359</v>
      </c>
      <c r="D9112" t="s">
        <v>4526</v>
      </c>
      <c r="E9112" t="s">
        <v>88</v>
      </c>
      <c r="F9112" t="b">
        <v>0</v>
      </c>
      <c r="G9112" t="s">
        <v>65</v>
      </c>
      <c r="H9112" s="1">
        <v>46121.627222222232</v>
      </c>
      <c r="I9112" t="b">
        <v>1</v>
      </c>
      <c r="J9112" t="b">
        <v>0</v>
      </c>
      <c r="K9112" t="s">
        <v>41</v>
      </c>
      <c r="L9112" t="s">
        <v>74</v>
      </c>
      <c r="M9112"/>
      <c r="N9112">
        <v>62.5</v>
      </c>
      <c r="O9112" t="s">
        <v>3149</v>
      </c>
      <c r="P9112" t="s">
        <v>146</v>
      </c>
    </row>
    <row r="9113" spans="1:16" x14ac:dyDescent="0.25">
      <c r="A9113" t="s">
        <v>3</v>
      </c>
      <c r="B9113" t="s">
        <v>18523</v>
      </c>
      <c r="C9113" t="s">
        <v>200</v>
      </c>
      <c r="D9113" t="s">
        <v>2360</v>
      </c>
      <c r="E9113" t="s">
        <v>59</v>
      </c>
      <c r="F9113" t="b">
        <v>0</v>
      </c>
      <c r="G9113" t="s">
        <v>65</v>
      </c>
      <c r="H9113" s="1">
        <v>46121.627233796287</v>
      </c>
      <c r="I9113" t="b">
        <v>1</v>
      </c>
      <c r="J9113" t="b">
        <v>1</v>
      </c>
      <c r="K9113" t="s">
        <v>41</v>
      </c>
      <c r="L9113" t="s">
        <v>60</v>
      </c>
      <c r="M9113">
        <v>98050</v>
      </c>
      <c r="N9113"/>
      <c r="O9113" t="s">
        <v>9211</v>
      </c>
      <c r="P9113" t="s">
        <v>261</v>
      </c>
    </row>
    <row r="9114" spans="1:16" x14ac:dyDescent="0.25">
      <c r="A9114" t="s">
        <v>0</v>
      </c>
      <c r="B9114" t="s">
        <v>18524</v>
      </c>
      <c r="C9114" t="s">
        <v>1310</v>
      </c>
      <c r="D9114" t="s">
        <v>2360</v>
      </c>
      <c r="F9114" t="b">
        <v>0</v>
      </c>
      <c r="G9114" t="s">
        <v>32</v>
      </c>
      <c r="H9114" s="1">
        <v>46121.627881944441</v>
      </c>
      <c r="I9114" t="b">
        <v>0</v>
      </c>
      <c r="J9114" t="b">
        <v>0</v>
      </c>
      <c r="K9114" t="s">
        <v>32</v>
      </c>
      <c r="L9114" t="s">
        <v>74</v>
      </c>
      <c r="M9114"/>
      <c r="N9114">
        <v>42.5</v>
      </c>
      <c r="O9114" t="s">
        <v>1899</v>
      </c>
      <c r="P9114" t="s">
        <v>161</v>
      </c>
    </row>
    <row r="9115" spans="1:16" x14ac:dyDescent="0.25">
      <c r="A9115" t="s">
        <v>3</v>
      </c>
      <c r="B9115" t="s">
        <v>18525</v>
      </c>
      <c r="C9115" t="s">
        <v>76</v>
      </c>
      <c r="D9115" t="s">
        <v>4526</v>
      </c>
      <c r="E9115" t="s">
        <v>88</v>
      </c>
      <c r="F9115" t="b">
        <v>1</v>
      </c>
      <c r="G9115" t="s">
        <v>41</v>
      </c>
      <c r="H9115" s="1">
        <v>46121.628101851849</v>
      </c>
      <c r="I9115" t="b">
        <v>0</v>
      </c>
      <c r="J9115" t="b">
        <v>0</v>
      </c>
      <c r="K9115" t="s">
        <v>41</v>
      </c>
      <c r="L9115" t="s">
        <v>74</v>
      </c>
      <c r="M9115"/>
      <c r="N9115">
        <v>37.5</v>
      </c>
      <c r="O9115" t="s">
        <v>1970</v>
      </c>
      <c r="P9115" t="s">
        <v>13959</v>
      </c>
    </row>
    <row r="9116" spans="1:16" x14ac:dyDescent="0.25">
      <c r="A9116" t="s">
        <v>1</v>
      </c>
      <c r="B9116" t="s">
        <v>1758</v>
      </c>
      <c r="C9116" t="s">
        <v>380</v>
      </c>
      <c r="D9116" t="s">
        <v>4346</v>
      </c>
      <c r="E9116" t="s">
        <v>59</v>
      </c>
      <c r="F9116" t="b">
        <v>0</v>
      </c>
      <c r="G9116" t="s">
        <v>68</v>
      </c>
      <c r="H9116" s="1">
        <v>46121.629317129627</v>
      </c>
      <c r="I9116" t="b">
        <v>0</v>
      </c>
      <c r="J9116" t="b">
        <v>1</v>
      </c>
      <c r="K9116" t="s">
        <v>41</v>
      </c>
      <c r="L9116" t="s">
        <v>60</v>
      </c>
      <c r="M9116">
        <v>106000</v>
      </c>
      <c r="N9116"/>
      <c r="O9116" t="s">
        <v>18526</v>
      </c>
      <c r="P9116" t="s">
        <v>18527</v>
      </c>
    </row>
    <row r="9117" spans="1:16" x14ac:dyDescent="0.25">
      <c r="A9117" t="s">
        <v>1</v>
      </c>
      <c r="B9117" t="s">
        <v>358</v>
      </c>
      <c r="C9117" t="s">
        <v>142</v>
      </c>
      <c r="D9117" t="s">
        <v>4346</v>
      </c>
      <c r="E9117" t="s">
        <v>232</v>
      </c>
      <c r="F9117" t="b">
        <v>0</v>
      </c>
      <c r="G9117" t="s">
        <v>68</v>
      </c>
      <c r="H9117" s="1">
        <v>46121.629328703697</v>
      </c>
      <c r="I9117" t="b">
        <v>0</v>
      </c>
      <c r="J9117" t="b">
        <v>1</v>
      </c>
      <c r="K9117" t="s">
        <v>41</v>
      </c>
      <c r="L9117" t="s">
        <v>74</v>
      </c>
      <c r="M9117"/>
      <c r="N9117">
        <v>27.5</v>
      </c>
      <c r="O9117" t="s">
        <v>744</v>
      </c>
      <c r="P9117" t="s">
        <v>18528</v>
      </c>
    </row>
    <row r="9118" spans="1:16" x14ac:dyDescent="0.25">
      <c r="A9118" t="s">
        <v>1</v>
      </c>
      <c r="B9118" t="s">
        <v>1758</v>
      </c>
      <c r="C9118" t="s">
        <v>380</v>
      </c>
      <c r="D9118" t="s">
        <v>4346</v>
      </c>
      <c r="E9118" t="s">
        <v>59</v>
      </c>
      <c r="F9118" t="b">
        <v>0</v>
      </c>
      <c r="G9118" t="s">
        <v>65</v>
      </c>
      <c r="H9118" s="1">
        <v>46121.629432870373</v>
      </c>
      <c r="I9118" t="b">
        <v>0</v>
      </c>
      <c r="J9118" t="b">
        <v>1</v>
      </c>
      <c r="K9118" t="s">
        <v>41</v>
      </c>
      <c r="L9118" t="s">
        <v>60</v>
      </c>
      <c r="M9118">
        <v>106000</v>
      </c>
      <c r="N9118"/>
      <c r="O9118" t="s">
        <v>18526</v>
      </c>
      <c r="P9118" t="s">
        <v>18527</v>
      </c>
    </row>
    <row r="9119" spans="1:16" x14ac:dyDescent="0.25">
      <c r="A9119" t="s">
        <v>4</v>
      </c>
      <c r="B9119" t="s">
        <v>18529</v>
      </c>
      <c r="C9119" t="s">
        <v>5115</v>
      </c>
      <c r="D9119" t="s">
        <v>4526</v>
      </c>
      <c r="E9119" t="s">
        <v>59</v>
      </c>
      <c r="F9119" t="b">
        <v>0</v>
      </c>
      <c r="G9119" t="s">
        <v>40</v>
      </c>
      <c r="H9119" s="1">
        <v>46121.630659722221</v>
      </c>
      <c r="I9119" t="b">
        <v>0</v>
      </c>
      <c r="J9119" t="b">
        <v>0</v>
      </c>
      <c r="K9119" t="s">
        <v>40</v>
      </c>
      <c r="L9119" t="s">
        <v>60</v>
      </c>
      <c r="M9119">
        <v>51708.5</v>
      </c>
      <c r="N9119"/>
      <c r="O9119" t="s">
        <v>539</v>
      </c>
      <c r="P9119" t="s">
        <v>18530</v>
      </c>
    </row>
    <row r="9120" spans="1:16" x14ac:dyDescent="0.25">
      <c r="A9120" t="s">
        <v>4</v>
      </c>
      <c r="B9120" t="s">
        <v>18529</v>
      </c>
      <c r="C9120" t="s">
        <v>40</v>
      </c>
      <c r="D9120" t="s">
        <v>4526</v>
      </c>
      <c r="E9120" t="s">
        <v>59</v>
      </c>
      <c r="F9120" t="b">
        <v>0</v>
      </c>
      <c r="G9120" t="s">
        <v>40</v>
      </c>
      <c r="H9120" s="1">
        <v>46121.630659722221</v>
      </c>
      <c r="I9120" t="b">
        <v>0</v>
      </c>
      <c r="J9120" t="b">
        <v>0</v>
      </c>
      <c r="K9120" t="s">
        <v>40</v>
      </c>
      <c r="L9120" t="s">
        <v>60</v>
      </c>
      <c r="M9120">
        <v>51708.5</v>
      </c>
      <c r="N9120"/>
      <c r="O9120" t="s">
        <v>539</v>
      </c>
      <c r="P9120" t="s">
        <v>18530</v>
      </c>
    </row>
    <row r="9121" spans="1:16" x14ac:dyDescent="0.25">
      <c r="A9121" t="s">
        <v>4</v>
      </c>
      <c r="B9121" t="s">
        <v>18529</v>
      </c>
      <c r="C9121" t="s">
        <v>5026</v>
      </c>
      <c r="D9121" t="s">
        <v>4526</v>
      </c>
      <c r="E9121" t="s">
        <v>59</v>
      </c>
      <c r="F9121" t="b">
        <v>0</v>
      </c>
      <c r="G9121" t="s">
        <v>40</v>
      </c>
      <c r="H9121" s="1">
        <v>46121.630671296298</v>
      </c>
      <c r="I9121" t="b">
        <v>0</v>
      </c>
      <c r="J9121" t="b">
        <v>0</v>
      </c>
      <c r="K9121" t="s">
        <v>40</v>
      </c>
      <c r="L9121" t="s">
        <v>60</v>
      </c>
      <c r="M9121">
        <v>51708.5</v>
      </c>
      <c r="N9121"/>
      <c r="O9121" t="s">
        <v>539</v>
      </c>
      <c r="P9121" t="s">
        <v>18530</v>
      </c>
    </row>
    <row r="9122" spans="1:16" x14ac:dyDescent="0.25">
      <c r="A9122" t="s">
        <v>7</v>
      </c>
      <c r="B9122" t="s">
        <v>2608</v>
      </c>
      <c r="C9122" t="s">
        <v>190</v>
      </c>
      <c r="D9122" t="s">
        <v>4346</v>
      </c>
      <c r="E9122" t="s">
        <v>232</v>
      </c>
      <c r="F9122" t="b">
        <v>0</v>
      </c>
      <c r="G9122" t="s">
        <v>73</v>
      </c>
      <c r="H9122" s="1">
        <v>46121.668715277781</v>
      </c>
      <c r="I9122" t="b">
        <v>1</v>
      </c>
      <c r="J9122" t="b">
        <v>0</v>
      </c>
      <c r="K9122" t="s">
        <v>41</v>
      </c>
      <c r="L9122" t="s">
        <v>74</v>
      </c>
      <c r="M9122"/>
      <c r="N9122">
        <v>74</v>
      </c>
      <c r="O9122" t="s">
        <v>323</v>
      </c>
      <c r="P9122" t="s">
        <v>18531</v>
      </c>
    </row>
    <row r="9123" spans="1:16" x14ac:dyDescent="0.25">
      <c r="A9123" t="s">
        <v>0</v>
      </c>
      <c r="B9123" t="s">
        <v>1559</v>
      </c>
      <c r="C9123" t="s">
        <v>142</v>
      </c>
      <c r="D9123" t="s">
        <v>5349</v>
      </c>
      <c r="E9123" t="s">
        <v>59</v>
      </c>
      <c r="F9123" t="b">
        <v>0</v>
      </c>
      <c r="G9123" t="s">
        <v>65</v>
      </c>
      <c r="H9123" s="1">
        <v>46121.668726851851</v>
      </c>
      <c r="I9123" t="b">
        <v>0</v>
      </c>
      <c r="J9123" t="b">
        <v>1</v>
      </c>
      <c r="K9123" t="s">
        <v>41</v>
      </c>
      <c r="L9123" t="s">
        <v>60</v>
      </c>
      <c r="M9123">
        <v>105712.5</v>
      </c>
      <c r="N9123"/>
      <c r="O9123" t="s">
        <v>168</v>
      </c>
      <c r="P9123" t="s">
        <v>18082</v>
      </c>
    </row>
    <row r="9124" spans="1:16" x14ac:dyDescent="0.25">
      <c r="A9124" t="s">
        <v>3</v>
      </c>
      <c r="B9124" t="s">
        <v>2763</v>
      </c>
      <c r="C9124" t="s">
        <v>359</v>
      </c>
      <c r="D9124" t="s">
        <v>3149</v>
      </c>
      <c r="E9124" t="s">
        <v>88</v>
      </c>
      <c r="F9124" t="b">
        <v>0</v>
      </c>
      <c r="G9124" t="s">
        <v>65</v>
      </c>
      <c r="H9124" s="1">
        <v>46121.668796296297</v>
      </c>
      <c r="I9124" t="b">
        <v>1</v>
      </c>
      <c r="J9124" t="b">
        <v>0</v>
      </c>
      <c r="K9124" t="s">
        <v>41</v>
      </c>
      <c r="L9124" t="s">
        <v>74</v>
      </c>
      <c r="M9124"/>
      <c r="N9124">
        <v>66</v>
      </c>
      <c r="O9124" t="s">
        <v>3149</v>
      </c>
      <c r="P9124" t="s">
        <v>1140</v>
      </c>
    </row>
    <row r="9125" spans="1:16" x14ac:dyDescent="0.25">
      <c r="A9125" t="s">
        <v>0</v>
      </c>
      <c r="B9125" t="s">
        <v>18532</v>
      </c>
      <c r="C9125" t="s">
        <v>142</v>
      </c>
      <c r="D9125" t="s">
        <v>4346</v>
      </c>
      <c r="E9125" t="s">
        <v>926</v>
      </c>
      <c r="F9125" t="b">
        <v>0</v>
      </c>
      <c r="G9125" t="s">
        <v>65</v>
      </c>
      <c r="H9125" s="1">
        <v>46121.668796296297</v>
      </c>
      <c r="I9125" t="b">
        <v>0</v>
      </c>
      <c r="J9125" t="b">
        <v>0</v>
      </c>
      <c r="K9125" t="s">
        <v>41</v>
      </c>
      <c r="L9125" t="s">
        <v>74</v>
      </c>
      <c r="M9125"/>
      <c r="N9125">
        <v>60</v>
      </c>
      <c r="O9125" t="s">
        <v>10805</v>
      </c>
      <c r="P9125" t="s">
        <v>4661</v>
      </c>
    </row>
    <row r="9126" spans="1:16" x14ac:dyDescent="0.25">
      <c r="A9126" t="s">
        <v>2</v>
      </c>
      <c r="B9126" t="s">
        <v>1975</v>
      </c>
      <c r="C9126" t="s">
        <v>4530</v>
      </c>
      <c r="D9126" t="s">
        <v>4526</v>
      </c>
      <c r="E9126" t="s">
        <v>59</v>
      </c>
      <c r="F9126" t="b">
        <v>0</v>
      </c>
      <c r="G9126" t="s">
        <v>40</v>
      </c>
      <c r="H9126" s="1">
        <v>46121.66978009259</v>
      </c>
      <c r="I9126" t="b">
        <v>1</v>
      </c>
      <c r="J9126" t="b">
        <v>0</v>
      </c>
      <c r="K9126" t="s">
        <v>40</v>
      </c>
      <c r="L9126" t="s">
        <v>60</v>
      </c>
      <c r="M9126">
        <v>42500</v>
      </c>
      <c r="N9126"/>
      <c r="O9126" t="s">
        <v>9371</v>
      </c>
      <c r="P9126" t="s">
        <v>18533</v>
      </c>
    </row>
    <row r="9127" spans="1:16" x14ac:dyDescent="0.25">
      <c r="A9127" t="s">
        <v>2</v>
      </c>
      <c r="B9127" t="s">
        <v>1975</v>
      </c>
      <c r="C9127" t="s">
        <v>4530</v>
      </c>
      <c r="D9127" t="s">
        <v>4526</v>
      </c>
      <c r="E9127" t="s">
        <v>59</v>
      </c>
      <c r="F9127" t="b">
        <v>0</v>
      </c>
      <c r="G9127" t="s">
        <v>40</v>
      </c>
      <c r="H9127" s="1">
        <v>46121.670868055553</v>
      </c>
      <c r="I9127" t="b">
        <v>1</v>
      </c>
      <c r="J9127" t="b">
        <v>0</v>
      </c>
      <c r="K9127" t="s">
        <v>40</v>
      </c>
      <c r="L9127" t="s">
        <v>60</v>
      </c>
      <c r="M9127">
        <v>42500</v>
      </c>
      <c r="N9127"/>
      <c r="O9127" t="s">
        <v>9371</v>
      </c>
      <c r="P9127" t="s">
        <v>18533</v>
      </c>
    </row>
    <row r="9128" spans="1:16" x14ac:dyDescent="0.25">
      <c r="A9128" t="s">
        <v>3</v>
      </c>
      <c r="B9128" t="s">
        <v>286</v>
      </c>
      <c r="C9128" t="s">
        <v>5026</v>
      </c>
      <c r="D9128" t="s">
        <v>4526</v>
      </c>
      <c r="E9128" t="s">
        <v>59</v>
      </c>
      <c r="F9128" t="b">
        <v>0</v>
      </c>
      <c r="G9128" t="s">
        <v>40</v>
      </c>
      <c r="H9128" s="1">
        <v>46121.67087962963</v>
      </c>
      <c r="I9128" t="b">
        <v>1</v>
      </c>
      <c r="J9128" t="b">
        <v>0</v>
      </c>
      <c r="K9128" t="s">
        <v>40</v>
      </c>
      <c r="L9128" t="s">
        <v>60</v>
      </c>
      <c r="M9128">
        <v>40000</v>
      </c>
      <c r="N9128"/>
      <c r="O9128" t="s">
        <v>15568</v>
      </c>
      <c r="P9128" t="s">
        <v>18534</v>
      </c>
    </row>
    <row r="9129" spans="1:16" x14ac:dyDescent="0.25">
      <c r="A9129" t="s">
        <v>4</v>
      </c>
      <c r="B9129" t="s">
        <v>18535</v>
      </c>
      <c r="C9129" t="s">
        <v>207</v>
      </c>
      <c r="D9129" t="s">
        <v>2360</v>
      </c>
      <c r="E9129" t="s">
        <v>59</v>
      </c>
      <c r="F9129" t="b">
        <v>0</v>
      </c>
      <c r="G9129" t="s">
        <v>68</v>
      </c>
      <c r="H9129" s="1">
        <v>46121.671041666668</v>
      </c>
      <c r="I9129" t="b">
        <v>0</v>
      </c>
      <c r="J9129" t="b">
        <v>1</v>
      </c>
      <c r="K9129" t="s">
        <v>41</v>
      </c>
      <c r="L9129" t="s">
        <v>60</v>
      </c>
      <c r="M9129">
        <v>145593.75</v>
      </c>
      <c r="N9129"/>
      <c r="O9129" t="s">
        <v>1907</v>
      </c>
      <c r="P9129" t="s">
        <v>18536</v>
      </c>
    </row>
    <row r="9130" spans="1:16" x14ac:dyDescent="0.25">
      <c r="A9130" t="s">
        <v>4</v>
      </c>
      <c r="B9130" t="s">
        <v>18535</v>
      </c>
      <c r="C9130" t="s">
        <v>207</v>
      </c>
      <c r="D9130" t="s">
        <v>2360</v>
      </c>
      <c r="E9130" t="s">
        <v>59</v>
      </c>
      <c r="F9130" t="b">
        <v>0</v>
      </c>
      <c r="G9130" t="s">
        <v>77</v>
      </c>
      <c r="H9130" s="1">
        <v>46121.671064814807</v>
      </c>
      <c r="I9130" t="b">
        <v>0</v>
      </c>
      <c r="J9130" t="b">
        <v>1</v>
      </c>
      <c r="K9130" t="s">
        <v>41</v>
      </c>
      <c r="L9130" t="s">
        <v>60</v>
      </c>
      <c r="M9130">
        <v>145593.75</v>
      </c>
      <c r="N9130"/>
      <c r="O9130" t="s">
        <v>1907</v>
      </c>
      <c r="P9130" t="s">
        <v>18536</v>
      </c>
    </row>
    <row r="9131" spans="1:16" x14ac:dyDescent="0.25">
      <c r="A9131" t="s">
        <v>1</v>
      </c>
      <c r="B9131" t="s">
        <v>18537</v>
      </c>
      <c r="C9131" t="s">
        <v>207</v>
      </c>
      <c r="D9131" t="s">
        <v>2360</v>
      </c>
      <c r="E9131" t="s">
        <v>59</v>
      </c>
      <c r="F9131" t="b">
        <v>0</v>
      </c>
      <c r="G9131" t="s">
        <v>89</v>
      </c>
      <c r="H9131" s="1">
        <v>46121.671099537038</v>
      </c>
      <c r="I9131" t="b">
        <v>0</v>
      </c>
      <c r="J9131" t="b">
        <v>1</v>
      </c>
      <c r="K9131" t="s">
        <v>41</v>
      </c>
      <c r="L9131" t="s">
        <v>60</v>
      </c>
      <c r="M9131">
        <v>159375</v>
      </c>
      <c r="N9131"/>
      <c r="O9131" t="s">
        <v>1907</v>
      </c>
    </row>
    <row r="9132" spans="1:16" x14ac:dyDescent="0.25">
      <c r="A9132" t="s">
        <v>1</v>
      </c>
      <c r="B9132" t="s">
        <v>18538</v>
      </c>
      <c r="C9132" t="s">
        <v>500</v>
      </c>
      <c r="D9132" t="s">
        <v>4346</v>
      </c>
      <c r="E9132" t="s">
        <v>59</v>
      </c>
      <c r="F9132" t="b">
        <v>0</v>
      </c>
      <c r="G9132" t="s">
        <v>13</v>
      </c>
      <c r="H9132" s="1">
        <v>46121.671400462961</v>
      </c>
      <c r="I9132" t="b">
        <v>0</v>
      </c>
      <c r="J9132" t="b">
        <v>0</v>
      </c>
      <c r="K9132" t="s">
        <v>13</v>
      </c>
      <c r="L9132" t="s">
        <v>60</v>
      </c>
      <c r="M9132">
        <v>111634</v>
      </c>
      <c r="N9132"/>
      <c r="O9132" t="s">
        <v>18539</v>
      </c>
      <c r="P9132" t="s">
        <v>18540</v>
      </c>
    </row>
    <row r="9133" spans="1:16" x14ac:dyDescent="0.25">
      <c r="A9133" t="s">
        <v>0</v>
      </c>
      <c r="B9133" t="s">
        <v>2199</v>
      </c>
      <c r="C9133" t="s">
        <v>484</v>
      </c>
      <c r="D9133" t="s">
        <v>2360</v>
      </c>
      <c r="E9133" t="s">
        <v>59</v>
      </c>
      <c r="F9133" t="b">
        <v>0</v>
      </c>
      <c r="G9133" t="s">
        <v>73</v>
      </c>
      <c r="H9133" s="1">
        <v>46121.710381944453</v>
      </c>
      <c r="I9133" t="b">
        <v>0</v>
      </c>
      <c r="J9133" t="b">
        <v>0</v>
      </c>
      <c r="K9133" t="s">
        <v>41</v>
      </c>
      <c r="L9133" t="s">
        <v>74</v>
      </c>
      <c r="M9133"/>
      <c r="N9133">
        <v>120</v>
      </c>
      <c r="O9133" t="s">
        <v>6757</v>
      </c>
      <c r="P9133" t="s">
        <v>6758</v>
      </c>
    </row>
    <row r="9134" spans="1:16" x14ac:dyDescent="0.25">
      <c r="A9134" t="s">
        <v>0</v>
      </c>
      <c r="B9134" t="s">
        <v>18541</v>
      </c>
      <c r="C9134" t="s">
        <v>18542</v>
      </c>
      <c r="D9134" t="s">
        <v>5349</v>
      </c>
      <c r="E9134" t="s">
        <v>59</v>
      </c>
      <c r="F9134" t="b">
        <v>0</v>
      </c>
      <c r="G9134" t="s">
        <v>65</v>
      </c>
      <c r="H9134" s="1">
        <v>46121.710381944453</v>
      </c>
      <c r="I9134" t="b">
        <v>1</v>
      </c>
      <c r="J9134" t="b">
        <v>1</v>
      </c>
      <c r="K9134" t="s">
        <v>41</v>
      </c>
      <c r="L9134" t="s">
        <v>60</v>
      </c>
      <c r="M9134">
        <v>118132.5</v>
      </c>
      <c r="N9134"/>
      <c r="O9134" t="s">
        <v>2599</v>
      </c>
      <c r="P9134" t="s">
        <v>18543</v>
      </c>
    </row>
    <row r="9135" spans="1:16" x14ac:dyDescent="0.25">
      <c r="A9135" t="s">
        <v>0</v>
      </c>
      <c r="B9135" t="s">
        <v>18544</v>
      </c>
      <c r="C9135" t="s">
        <v>612</v>
      </c>
      <c r="D9135" t="s">
        <v>5493</v>
      </c>
      <c r="E9135" t="s">
        <v>59</v>
      </c>
      <c r="F9135" t="b">
        <v>0</v>
      </c>
      <c r="G9135" t="s">
        <v>73</v>
      </c>
      <c r="H9135" s="1">
        <v>46121.710381944453</v>
      </c>
      <c r="I9135" t="b">
        <v>0</v>
      </c>
      <c r="J9135" t="b">
        <v>0</v>
      </c>
      <c r="K9135" t="s">
        <v>41</v>
      </c>
      <c r="L9135" t="s">
        <v>60</v>
      </c>
      <c r="M9135">
        <v>102000</v>
      </c>
      <c r="N9135"/>
      <c r="O9135" t="s">
        <v>18545</v>
      </c>
      <c r="P9135" t="s">
        <v>11283</v>
      </c>
    </row>
    <row r="9136" spans="1:16" x14ac:dyDescent="0.25">
      <c r="A9136" t="s">
        <v>0</v>
      </c>
      <c r="B9136" t="s">
        <v>18546</v>
      </c>
      <c r="C9136" t="s">
        <v>10924</v>
      </c>
      <c r="D9136" t="s">
        <v>4346</v>
      </c>
      <c r="E9136" t="s">
        <v>59</v>
      </c>
      <c r="F9136" t="b">
        <v>0</v>
      </c>
      <c r="G9136" t="s">
        <v>65</v>
      </c>
      <c r="H9136" s="1">
        <v>46121.710393518522</v>
      </c>
      <c r="I9136" t="b">
        <v>0</v>
      </c>
      <c r="J9136" t="b">
        <v>1</v>
      </c>
      <c r="K9136" t="s">
        <v>41</v>
      </c>
      <c r="L9136" t="s">
        <v>74</v>
      </c>
      <c r="M9136"/>
      <c r="N9136">
        <v>26</v>
      </c>
      <c r="O9136" t="s">
        <v>18547</v>
      </c>
      <c r="P9136" t="s">
        <v>18548</v>
      </c>
    </row>
    <row r="9137" spans="1:16" x14ac:dyDescent="0.25">
      <c r="A9137" t="s">
        <v>0</v>
      </c>
      <c r="B9137" t="s">
        <v>18549</v>
      </c>
      <c r="C9137" t="s">
        <v>463</v>
      </c>
      <c r="D9137" t="s">
        <v>5493</v>
      </c>
      <c r="E9137" t="s">
        <v>59</v>
      </c>
      <c r="F9137" t="b">
        <v>0</v>
      </c>
      <c r="G9137" t="s">
        <v>77</v>
      </c>
      <c r="H9137" s="1">
        <v>46121.710405092592</v>
      </c>
      <c r="I9137" t="b">
        <v>0</v>
      </c>
      <c r="J9137" t="b">
        <v>0</v>
      </c>
      <c r="K9137" t="s">
        <v>41</v>
      </c>
      <c r="L9137" t="s">
        <v>60</v>
      </c>
      <c r="M9137">
        <v>97381</v>
      </c>
      <c r="N9137"/>
      <c r="O9137" t="s">
        <v>18550</v>
      </c>
      <c r="P9137" t="s">
        <v>18551</v>
      </c>
    </row>
    <row r="9138" spans="1:16" x14ac:dyDescent="0.25">
      <c r="A9138" t="s">
        <v>2</v>
      </c>
      <c r="B9138" t="s">
        <v>18552</v>
      </c>
      <c r="C9138" t="s">
        <v>18553</v>
      </c>
      <c r="D9138" t="s">
        <v>4346</v>
      </c>
      <c r="E9138" t="s">
        <v>88</v>
      </c>
      <c r="F9138" t="b">
        <v>0</v>
      </c>
      <c r="G9138" t="s">
        <v>32</v>
      </c>
      <c r="H9138" s="1">
        <v>46121.711215277777</v>
      </c>
      <c r="I9138" t="b">
        <v>0</v>
      </c>
      <c r="J9138" t="b">
        <v>0</v>
      </c>
      <c r="K9138" t="s">
        <v>32</v>
      </c>
      <c r="L9138" t="s">
        <v>74</v>
      </c>
      <c r="M9138"/>
      <c r="N9138">
        <v>36.46</v>
      </c>
      <c r="O9138" t="s">
        <v>2274</v>
      </c>
      <c r="P9138" t="s">
        <v>18554</v>
      </c>
    </row>
    <row r="9139" spans="1:16" x14ac:dyDescent="0.25">
      <c r="A9139" t="s">
        <v>3</v>
      </c>
      <c r="B9139" t="s">
        <v>18555</v>
      </c>
      <c r="C9139" t="s">
        <v>76</v>
      </c>
      <c r="D9139" t="s">
        <v>4526</v>
      </c>
      <c r="E9139" t="s">
        <v>59</v>
      </c>
      <c r="F9139" t="b">
        <v>1</v>
      </c>
      <c r="G9139" t="s">
        <v>41</v>
      </c>
      <c r="H9139" s="1">
        <v>46121.711435185192</v>
      </c>
      <c r="I9139" t="b">
        <v>0</v>
      </c>
      <c r="J9139" t="b">
        <v>0</v>
      </c>
      <c r="K9139" t="s">
        <v>41</v>
      </c>
      <c r="L9139" t="s">
        <v>60</v>
      </c>
      <c r="M9139">
        <v>112500</v>
      </c>
      <c r="N9139"/>
      <c r="O9139" t="s">
        <v>18556</v>
      </c>
      <c r="P9139" t="s">
        <v>18557</v>
      </c>
    </row>
    <row r="9140" spans="1:16" x14ac:dyDescent="0.25">
      <c r="A9140" t="s">
        <v>2</v>
      </c>
      <c r="B9140" t="s">
        <v>2</v>
      </c>
      <c r="C9140" t="s">
        <v>452</v>
      </c>
      <c r="D9140" t="s">
        <v>4346</v>
      </c>
      <c r="E9140" t="s">
        <v>59</v>
      </c>
      <c r="F9140" t="b">
        <v>0</v>
      </c>
      <c r="G9140" t="s">
        <v>65</v>
      </c>
      <c r="H9140" s="1">
        <v>46121.711504629631</v>
      </c>
      <c r="I9140" t="b">
        <v>0</v>
      </c>
      <c r="J9140" t="b">
        <v>1</v>
      </c>
      <c r="K9140" t="s">
        <v>41</v>
      </c>
      <c r="L9140" t="s">
        <v>60</v>
      </c>
      <c r="M9140">
        <v>81061.5</v>
      </c>
      <c r="N9140"/>
      <c r="O9140" t="s">
        <v>18558</v>
      </c>
      <c r="P9140" t="s">
        <v>1082</v>
      </c>
    </row>
    <row r="9141" spans="1:16" x14ac:dyDescent="0.25">
      <c r="A9141" t="s">
        <v>1</v>
      </c>
      <c r="B9141" t="s">
        <v>1596</v>
      </c>
      <c r="C9141" t="s">
        <v>157</v>
      </c>
      <c r="D9141" t="s">
        <v>4346</v>
      </c>
      <c r="E9141" t="s">
        <v>88</v>
      </c>
      <c r="F9141" t="b">
        <v>0</v>
      </c>
      <c r="G9141" t="s">
        <v>68</v>
      </c>
      <c r="H9141" s="1">
        <v>46121.712638888886</v>
      </c>
      <c r="I9141" t="b">
        <v>0</v>
      </c>
      <c r="J9141" t="b">
        <v>1</v>
      </c>
      <c r="K9141" t="s">
        <v>41</v>
      </c>
      <c r="L9141" t="s">
        <v>74</v>
      </c>
      <c r="M9141"/>
      <c r="N9141">
        <v>52.5</v>
      </c>
      <c r="O9141" t="s">
        <v>738</v>
      </c>
      <c r="P9141" t="s">
        <v>18559</v>
      </c>
    </row>
    <row r="9142" spans="1:16" x14ac:dyDescent="0.25">
      <c r="A9142" t="s">
        <v>1</v>
      </c>
      <c r="B9142" t="s">
        <v>1596</v>
      </c>
      <c r="C9142" t="s">
        <v>157</v>
      </c>
      <c r="D9142" t="s">
        <v>4346</v>
      </c>
      <c r="E9142" t="s">
        <v>88</v>
      </c>
      <c r="F9142" t="b">
        <v>0</v>
      </c>
      <c r="G9142" t="s">
        <v>68</v>
      </c>
      <c r="H9142" s="1">
        <v>46121.712673611109</v>
      </c>
      <c r="I9142" t="b">
        <v>0</v>
      </c>
      <c r="J9142" t="b">
        <v>1</v>
      </c>
      <c r="K9142" t="s">
        <v>41</v>
      </c>
      <c r="L9142" t="s">
        <v>74</v>
      </c>
      <c r="M9142"/>
      <c r="N9142">
        <v>52.5</v>
      </c>
      <c r="O9142" t="s">
        <v>738</v>
      </c>
      <c r="P9142" t="s">
        <v>18559</v>
      </c>
    </row>
    <row r="9143" spans="1:16" x14ac:dyDescent="0.25">
      <c r="A9143" t="s">
        <v>0</v>
      </c>
      <c r="B9143" t="s">
        <v>18560</v>
      </c>
      <c r="C9143" t="s">
        <v>420</v>
      </c>
      <c r="D9143" t="s">
        <v>4346</v>
      </c>
      <c r="E9143" t="s">
        <v>59</v>
      </c>
      <c r="F9143" t="b">
        <v>0</v>
      </c>
      <c r="G9143" t="s">
        <v>65</v>
      </c>
      <c r="H9143" s="1">
        <v>46121.752152777779</v>
      </c>
      <c r="I9143" t="b">
        <v>1</v>
      </c>
      <c r="J9143" t="b">
        <v>0</v>
      </c>
      <c r="K9143" t="s">
        <v>41</v>
      </c>
      <c r="L9143" t="s">
        <v>60</v>
      </c>
      <c r="M9143">
        <v>112500</v>
      </c>
      <c r="N9143"/>
      <c r="O9143" t="s">
        <v>18561</v>
      </c>
    </row>
    <row r="9144" spans="1:16" x14ac:dyDescent="0.25">
      <c r="A9144" t="s">
        <v>2</v>
      </c>
      <c r="B9144" t="s">
        <v>18562</v>
      </c>
      <c r="C9144" t="s">
        <v>71</v>
      </c>
      <c r="D9144" t="s">
        <v>3149</v>
      </c>
      <c r="E9144" t="s">
        <v>88</v>
      </c>
      <c r="F9144" t="b">
        <v>0</v>
      </c>
      <c r="G9144" t="s">
        <v>73</v>
      </c>
      <c r="H9144" s="1">
        <v>46121.752175925933</v>
      </c>
      <c r="I9144" t="b">
        <v>1</v>
      </c>
      <c r="J9144" t="b">
        <v>0</v>
      </c>
      <c r="K9144" t="s">
        <v>41</v>
      </c>
      <c r="L9144" t="s">
        <v>74</v>
      </c>
      <c r="M9144"/>
      <c r="N9144">
        <v>34.5</v>
      </c>
      <c r="O9144" t="s">
        <v>3149</v>
      </c>
      <c r="P9144" t="s">
        <v>2612</v>
      </c>
    </row>
    <row r="9145" spans="1:16" x14ac:dyDescent="0.25">
      <c r="A9145" t="s">
        <v>1</v>
      </c>
      <c r="B9145" t="s">
        <v>18563</v>
      </c>
      <c r="C9145" t="s">
        <v>2435</v>
      </c>
      <c r="D9145" t="s">
        <v>4346</v>
      </c>
      <c r="E9145" t="s">
        <v>59</v>
      </c>
      <c r="F9145" t="b">
        <v>0</v>
      </c>
      <c r="G9145" t="s">
        <v>77</v>
      </c>
      <c r="H9145" s="1">
        <v>46121.793715277781</v>
      </c>
      <c r="I9145" t="b">
        <v>0</v>
      </c>
      <c r="J9145" t="b">
        <v>1</v>
      </c>
      <c r="K9145" t="s">
        <v>41</v>
      </c>
      <c r="L9145" t="s">
        <v>60</v>
      </c>
      <c r="M9145">
        <v>72500</v>
      </c>
      <c r="N9145"/>
      <c r="O9145" t="s">
        <v>18564</v>
      </c>
      <c r="P9145" t="s">
        <v>18565</v>
      </c>
    </row>
    <row r="9146" spans="1:16" x14ac:dyDescent="0.25">
      <c r="A9146" t="s">
        <v>0</v>
      </c>
      <c r="B9146" t="s">
        <v>18566</v>
      </c>
      <c r="C9146" t="s">
        <v>8663</v>
      </c>
      <c r="D9146" t="s">
        <v>5018</v>
      </c>
      <c r="E9146" t="s">
        <v>59</v>
      </c>
      <c r="F9146" t="b">
        <v>0</v>
      </c>
      <c r="G9146" t="s">
        <v>40</v>
      </c>
      <c r="H9146" s="1">
        <v>46121.79478009259</v>
      </c>
      <c r="I9146" t="b">
        <v>1</v>
      </c>
      <c r="J9146" t="b">
        <v>0</v>
      </c>
      <c r="K9146" t="s">
        <v>40</v>
      </c>
      <c r="L9146" t="s">
        <v>60</v>
      </c>
      <c r="M9146">
        <v>33000</v>
      </c>
      <c r="N9146"/>
      <c r="O9146" t="s">
        <v>14128</v>
      </c>
      <c r="P9146" t="s">
        <v>2363</v>
      </c>
    </row>
    <row r="9147" spans="1:16" x14ac:dyDescent="0.25">
      <c r="A9147" t="s">
        <v>6</v>
      </c>
      <c r="B9147" t="s">
        <v>18567</v>
      </c>
      <c r="C9147" t="s">
        <v>162</v>
      </c>
      <c r="D9147" t="s">
        <v>4346</v>
      </c>
      <c r="E9147" t="s">
        <v>59</v>
      </c>
      <c r="F9147" t="b">
        <v>0</v>
      </c>
      <c r="G9147" t="s">
        <v>73</v>
      </c>
      <c r="H9147" s="1">
        <v>46121.794849537036</v>
      </c>
      <c r="I9147" t="b">
        <v>0</v>
      </c>
      <c r="J9147" t="b">
        <v>0</v>
      </c>
      <c r="K9147" t="s">
        <v>41</v>
      </c>
      <c r="L9147" t="s">
        <v>60</v>
      </c>
      <c r="M9147">
        <v>160000</v>
      </c>
      <c r="N9147"/>
      <c r="O9147" t="s">
        <v>18568</v>
      </c>
      <c r="P9147" t="s">
        <v>18569</v>
      </c>
    </row>
    <row r="9148" spans="1:16" x14ac:dyDescent="0.25">
      <c r="A9148" t="s">
        <v>1</v>
      </c>
      <c r="B9148" t="s">
        <v>358</v>
      </c>
      <c r="C9148" t="s">
        <v>958</v>
      </c>
      <c r="D9148" t="s">
        <v>4526</v>
      </c>
      <c r="E9148" t="s">
        <v>59</v>
      </c>
      <c r="F9148" t="b">
        <v>0</v>
      </c>
      <c r="G9148" t="s">
        <v>68</v>
      </c>
      <c r="H9148" s="1">
        <v>46121.795949074083</v>
      </c>
      <c r="I9148" t="b">
        <v>0</v>
      </c>
      <c r="J9148" t="b">
        <v>0</v>
      </c>
      <c r="K9148" t="s">
        <v>41</v>
      </c>
      <c r="L9148" t="s">
        <v>60</v>
      </c>
      <c r="M9148">
        <v>87500</v>
      </c>
      <c r="N9148"/>
      <c r="O9148" t="s">
        <v>7904</v>
      </c>
      <c r="P9148" t="s">
        <v>85</v>
      </c>
    </row>
    <row r="9149" spans="1:16" x14ac:dyDescent="0.25">
      <c r="A9149" t="s">
        <v>1</v>
      </c>
      <c r="B9149" t="s">
        <v>358</v>
      </c>
      <c r="C9149" t="s">
        <v>958</v>
      </c>
      <c r="D9149" t="s">
        <v>4526</v>
      </c>
      <c r="E9149" t="s">
        <v>59</v>
      </c>
      <c r="F9149" t="b">
        <v>0</v>
      </c>
      <c r="G9149" t="s">
        <v>68</v>
      </c>
      <c r="H9149" s="1">
        <v>46121.795972222222</v>
      </c>
      <c r="I9149" t="b">
        <v>0</v>
      </c>
      <c r="J9149" t="b">
        <v>0</v>
      </c>
      <c r="K9149" t="s">
        <v>41</v>
      </c>
      <c r="L9149" t="s">
        <v>60</v>
      </c>
      <c r="M9149">
        <v>87500</v>
      </c>
      <c r="N9149"/>
      <c r="O9149" t="s">
        <v>7904</v>
      </c>
      <c r="P9149" t="s">
        <v>85</v>
      </c>
    </row>
    <row r="9150" spans="1:16" x14ac:dyDescent="0.25">
      <c r="A9150" t="s">
        <v>0</v>
      </c>
      <c r="B9150" t="s">
        <v>0</v>
      </c>
      <c r="C9150" t="s">
        <v>18570</v>
      </c>
      <c r="D9150" t="s">
        <v>4346</v>
      </c>
      <c r="E9150" t="s">
        <v>59</v>
      </c>
      <c r="F9150" t="b">
        <v>0</v>
      </c>
      <c r="G9150" t="s">
        <v>77</v>
      </c>
      <c r="H9150" s="1">
        <v>46121.835381944453</v>
      </c>
      <c r="I9150" t="b">
        <v>0</v>
      </c>
      <c r="J9150" t="b">
        <v>1</v>
      </c>
      <c r="K9150" t="s">
        <v>41</v>
      </c>
      <c r="L9150" t="s">
        <v>60</v>
      </c>
      <c r="M9150">
        <v>87500</v>
      </c>
      <c r="N9150"/>
      <c r="O9150" t="s">
        <v>18571</v>
      </c>
      <c r="P9150" t="s">
        <v>3903</v>
      </c>
    </row>
    <row r="9151" spans="1:16" x14ac:dyDescent="0.25">
      <c r="A9151" t="s">
        <v>3</v>
      </c>
      <c r="B9151" t="s">
        <v>2533</v>
      </c>
      <c r="C9151" t="s">
        <v>124</v>
      </c>
      <c r="D9151" t="s">
        <v>2471</v>
      </c>
      <c r="E9151" t="s">
        <v>59</v>
      </c>
      <c r="F9151" t="b">
        <v>0</v>
      </c>
      <c r="G9151" t="s">
        <v>68</v>
      </c>
      <c r="H9151" s="1">
        <v>46121.835405092592</v>
      </c>
      <c r="I9151" t="b">
        <v>0</v>
      </c>
      <c r="J9151" t="b">
        <v>0</v>
      </c>
      <c r="K9151" t="s">
        <v>41</v>
      </c>
      <c r="L9151" t="s">
        <v>60</v>
      </c>
      <c r="M9151">
        <v>120000</v>
      </c>
      <c r="N9151"/>
      <c r="O9151" t="s">
        <v>10760</v>
      </c>
      <c r="P9151" t="s">
        <v>18572</v>
      </c>
    </row>
    <row r="9152" spans="1:16" x14ac:dyDescent="0.25">
      <c r="A9152" t="s">
        <v>1</v>
      </c>
      <c r="B9152" t="s">
        <v>18573</v>
      </c>
      <c r="C9152" t="s">
        <v>522</v>
      </c>
      <c r="D9152" t="s">
        <v>2360</v>
      </c>
      <c r="E9152" t="s">
        <v>88</v>
      </c>
      <c r="F9152" t="b">
        <v>0</v>
      </c>
      <c r="G9152" t="s">
        <v>89</v>
      </c>
      <c r="H9152" s="1">
        <v>46121.837777777779</v>
      </c>
      <c r="I9152" t="b">
        <v>0</v>
      </c>
      <c r="J9152" t="b">
        <v>1</v>
      </c>
      <c r="K9152" t="s">
        <v>41</v>
      </c>
      <c r="L9152" t="s">
        <v>74</v>
      </c>
      <c r="M9152"/>
      <c r="N9152">
        <v>69.125</v>
      </c>
      <c r="O9152" t="s">
        <v>11289</v>
      </c>
      <c r="P9152" t="s">
        <v>18574</v>
      </c>
    </row>
    <row r="9153" spans="1:16" x14ac:dyDescent="0.25">
      <c r="A9153" t="s">
        <v>1</v>
      </c>
      <c r="B9153" t="s">
        <v>1</v>
      </c>
      <c r="C9153" t="s">
        <v>18575</v>
      </c>
      <c r="D9153" t="s">
        <v>6062</v>
      </c>
      <c r="E9153" t="s">
        <v>59</v>
      </c>
      <c r="F9153" t="b">
        <v>0</v>
      </c>
      <c r="G9153" t="s">
        <v>40</v>
      </c>
      <c r="H9153" s="1">
        <v>46121.839016203703</v>
      </c>
      <c r="I9153" t="b">
        <v>1</v>
      </c>
      <c r="J9153" t="b">
        <v>0</v>
      </c>
      <c r="K9153" t="s">
        <v>40</v>
      </c>
      <c r="L9153" t="s">
        <v>60</v>
      </c>
      <c r="M9153">
        <v>50000</v>
      </c>
      <c r="N9153"/>
      <c r="O9153" t="s">
        <v>1960</v>
      </c>
      <c r="P9153" t="s">
        <v>9898</v>
      </c>
    </row>
    <row r="9154" spans="1:16" x14ac:dyDescent="0.25">
      <c r="A9154" t="s">
        <v>2</v>
      </c>
      <c r="B9154" t="s">
        <v>18576</v>
      </c>
      <c r="C9154" t="s">
        <v>76</v>
      </c>
      <c r="D9154" t="s">
        <v>4346</v>
      </c>
      <c r="E9154" t="s">
        <v>59</v>
      </c>
      <c r="F9154" t="b">
        <v>1</v>
      </c>
      <c r="G9154" t="s">
        <v>68</v>
      </c>
      <c r="H9154" s="1">
        <v>46121.878159722219</v>
      </c>
      <c r="I9154" t="b">
        <v>0</v>
      </c>
      <c r="J9154" t="b">
        <v>0</v>
      </c>
      <c r="K9154" t="s">
        <v>41</v>
      </c>
      <c r="L9154" t="s">
        <v>74</v>
      </c>
      <c r="M9154"/>
      <c r="N9154">
        <v>76.5</v>
      </c>
      <c r="O9154" t="s">
        <v>18577</v>
      </c>
      <c r="P9154" t="s">
        <v>18578</v>
      </c>
    </row>
    <row r="9155" spans="1:16" x14ac:dyDescent="0.25">
      <c r="A9155" t="s">
        <v>2</v>
      </c>
      <c r="B9155" t="s">
        <v>18579</v>
      </c>
      <c r="C9155" t="s">
        <v>124</v>
      </c>
      <c r="D9155" t="s">
        <v>2360</v>
      </c>
      <c r="E9155" t="s">
        <v>59</v>
      </c>
      <c r="F9155" t="b">
        <v>0</v>
      </c>
      <c r="G9155" t="s">
        <v>68</v>
      </c>
      <c r="H9155" s="1">
        <v>46121.878159722219</v>
      </c>
      <c r="I9155" t="b">
        <v>0</v>
      </c>
      <c r="J9155" t="b">
        <v>0</v>
      </c>
      <c r="K9155" t="s">
        <v>41</v>
      </c>
      <c r="L9155" t="s">
        <v>74</v>
      </c>
      <c r="M9155"/>
      <c r="N9155">
        <v>41.68</v>
      </c>
      <c r="O9155" t="s">
        <v>18580</v>
      </c>
      <c r="P9155" t="s">
        <v>18578</v>
      </c>
    </row>
    <row r="9156" spans="1:16" x14ac:dyDescent="0.25">
      <c r="A9156" t="s">
        <v>2</v>
      </c>
      <c r="B9156" t="s">
        <v>18581</v>
      </c>
      <c r="C9156" t="s">
        <v>396</v>
      </c>
      <c r="D9156" t="s">
        <v>2360</v>
      </c>
      <c r="E9156" t="s">
        <v>59</v>
      </c>
      <c r="F9156" t="b">
        <v>0</v>
      </c>
      <c r="G9156" t="s">
        <v>68</v>
      </c>
      <c r="H9156" s="1">
        <v>46121.878159722219</v>
      </c>
      <c r="I9156" t="b">
        <v>0</v>
      </c>
      <c r="J9156" t="b">
        <v>1</v>
      </c>
      <c r="K9156" t="s">
        <v>41</v>
      </c>
      <c r="L9156" t="s">
        <v>60</v>
      </c>
      <c r="M9156">
        <v>105950</v>
      </c>
      <c r="N9156"/>
      <c r="O9156" t="s">
        <v>5613</v>
      </c>
      <c r="P9156" t="s">
        <v>85</v>
      </c>
    </row>
    <row r="9157" spans="1:16" x14ac:dyDescent="0.25">
      <c r="A9157" t="s">
        <v>2</v>
      </c>
      <c r="B9157" t="s">
        <v>18581</v>
      </c>
      <c r="C9157" t="s">
        <v>200</v>
      </c>
      <c r="D9157" t="s">
        <v>2360</v>
      </c>
      <c r="E9157" t="s">
        <v>59</v>
      </c>
      <c r="F9157" t="b">
        <v>0</v>
      </c>
      <c r="G9157" t="s">
        <v>65</v>
      </c>
      <c r="H9157" s="1">
        <v>46121.878206018519</v>
      </c>
      <c r="I9157" t="b">
        <v>0</v>
      </c>
      <c r="J9157" t="b">
        <v>1</v>
      </c>
      <c r="K9157" t="s">
        <v>41</v>
      </c>
      <c r="L9157" t="s">
        <v>60</v>
      </c>
      <c r="M9157">
        <v>105950</v>
      </c>
      <c r="N9157"/>
      <c r="O9157" t="s">
        <v>5613</v>
      </c>
      <c r="P9157" t="s">
        <v>85</v>
      </c>
    </row>
    <row r="9158" spans="1:16" x14ac:dyDescent="0.25">
      <c r="A9158" t="s">
        <v>1</v>
      </c>
      <c r="B9158" t="s">
        <v>18582</v>
      </c>
      <c r="C9158" t="s">
        <v>227</v>
      </c>
      <c r="D9158" t="s">
        <v>4346</v>
      </c>
      <c r="E9158" t="s">
        <v>59</v>
      </c>
      <c r="F9158" t="b">
        <v>0</v>
      </c>
      <c r="G9158" t="s">
        <v>77</v>
      </c>
      <c r="H9158" s="1">
        <v>46121.879247685189</v>
      </c>
      <c r="I9158" t="b">
        <v>0</v>
      </c>
      <c r="J9158" t="b">
        <v>1</v>
      </c>
      <c r="K9158" t="s">
        <v>41</v>
      </c>
      <c r="L9158" t="s">
        <v>60</v>
      </c>
      <c r="M9158">
        <v>165000</v>
      </c>
      <c r="N9158"/>
      <c r="O9158" t="s">
        <v>16174</v>
      </c>
      <c r="P9158" t="s">
        <v>18583</v>
      </c>
    </row>
    <row r="9159" spans="1:16" x14ac:dyDescent="0.25">
      <c r="A9159" t="s">
        <v>1</v>
      </c>
      <c r="B9159" t="s">
        <v>18582</v>
      </c>
      <c r="C9159" t="s">
        <v>227</v>
      </c>
      <c r="D9159" t="s">
        <v>4346</v>
      </c>
      <c r="E9159" t="s">
        <v>59</v>
      </c>
      <c r="F9159" t="b">
        <v>0</v>
      </c>
      <c r="G9159" t="s">
        <v>65</v>
      </c>
      <c r="H9159" s="1">
        <v>46121.879374999997</v>
      </c>
      <c r="I9159" t="b">
        <v>0</v>
      </c>
      <c r="J9159" t="b">
        <v>1</v>
      </c>
      <c r="K9159" t="s">
        <v>41</v>
      </c>
      <c r="L9159" t="s">
        <v>60</v>
      </c>
      <c r="M9159">
        <v>165000</v>
      </c>
      <c r="N9159"/>
      <c r="O9159" t="s">
        <v>16174</v>
      </c>
      <c r="P9159" t="s">
        <v>18583</v>
      </c>
    </row>
    <row r="9160" spans="1:16" x14ac:dyDescent="0.25">
      <c r="A9160" t="s">
        <v>6</v>
      </c>
      <c r="B9160" t="s">
        <v>16572</v>
      </c>
      <c r="C9160" t="s">
        <v>317</v>
      </c>
      <c r="D9160" t="s">
        <v>4346</v>
      </c>
      <c r="E9160" t="s">
        <v>59</v>
      </c>
      <c r="F9160" t="b">
        <v>0</v>
      </c>
      <c r="G9160" t="s">
        <v>65</v>
      </c>
      <c r="H9160" s="1">
        <v>46121.919849537036</v>
      </c>
      <c r="I9160" t="b">
        <v>0</v>
      </c>
      <c r="J9160" t="b">
        <v>0</v>
      </c>
      <c r="K9160" t="s">
        <v>41</v>
      </c>
      <c r="L9160" t="s">
        <v>60</v>
      </c>
      <c r="M9160">
        <v>131500</v>
      </c>
      <c r="N9160"/>
      <c r="O9160" t="s">
        <v>9042</v>
      </c>
      <c r="P9160" t="s">
        <v>997</v>
      </c>
    </row>
    <row r="9161" spans="1:16" x14ac:dyDescent="0.25">
      <c r="A9161" t="s">
        <v>2</v>
      </c>
      <c r="B9161" t="s">
        <v>11036</v>
      </c>
      <c r="C9161" t="s">
        <v>194</v>
      </c>
      <c r="D9161" t="s">
        <v>4346</v>
      </c>
      <c r="E9161" t="s">
        <v>59</v>
      </c>
      <c r="F9161" t="b">
        <v>0</v>
      </c>
      <c r="G9161" t="s">
        <v>65</v>
      </c>
      <c r="H9161" s="1">
        <v>46121.919849537036</v>
      </c>
      <c r="I9161" t="b">
        <v>0</v>
      </c>
      <c r="J9161" t="b">
        <v>1</v>
      </c>
      <c r="K9161" t="s">
        <v>41</v>
      </c>
      <c r="L9161" t="s">
        <v>60</v>
      </c>
      <c r="M9161">
        <v>187000</v>
      </c>
      <c r="N9161"/>
      <c r="O9161" t="s">
        <v>577</v>
      </c>
      <c r="P9161" t="s">
        <v>11037</v>
      </c>
    </row>
    <row r="9162" spans="1:16" x14ac:dyDescent="0.25">
      <c r="A9162" t="s">
        <v>1</v>
      </c>
      <c r="B9162" t="s">
        <v>18584</v>
      </c>
      <c r="C9162" t="s">
        <v>335</v>
      </c>
      <c r="D9162" t="s">
        <v>2360</v>
      </c>
      <c r="E9162" t="s">
        <v>59</v>
      </c>
      <c r="F9162" t="b">
        <v>0</v>
      </c>
      <c r="G9162" t="s">
        <v>77</v>
      </c>
      <c r="H9162" s="1">
        <v>46121.921030092592</v>
      </c>
      <c r="I9162" t="b">
        <v>0</v>
      </c>
      <c r="J9162" t="b">
        <v>1</v>
      </c>
      <c r="K9162" t="s">
        <v>41</v>
      </c>
      <c r="L9162" t="s">
        <v>60</v>
      </c>
      <c r="M9162">
        <v>225000</v>
      </c>
      <c r="N9162"/>
      <c r="O9162" t="s">
        <v>195</v>
      </c>
    </row>
    <row r="9163" spans="1:16" x14ac:dyDescent="0.25">
      <c r="A9163" t="s">
        <v>1</v>
      </c>
      <c r="B9163" t="s">
        <v>18584</v>
      </c>
      <c r="C9163" t="s">
        <v>335</v>
      </c>
      <c r="D9163" t="s">
        <v>2360</v>
      </c>
      <c r="E9163" t="s">
        <v>59</v>
      </c>
      <c r="F9163" t="b">
        <v>0</v>
      </c>
      <c r="G9163" t="s">
        <v>65</v>
      </c>
      <c r="H9163" s="1">
        <v>46121.921064814807</v>
      </c>
      <c r="I9163" t="b">
        <v>0</v>
      </c>
      <c r="J9163" t="b">
        <v>1</v>
      </c>
      <c r="K9163" t="s">
        <v>41</v>
      </c>
      <c r="L9163" t="s">
        <v>60</v>
      </c>
      <c r="M9163">
        <v>225000</v>
      </c>
      <c r="N9163"/>
      <c r="O9163" t="s">
        <v>195</v>
      </c>
    </row>
    <row r="9164" spans="1:16" x14ac:dyDescent="0.25">
      <c r="A9164" t="s">
        <v>4</v>
      </c>
      <c r="B9164" t="s">
        <v>1624</v>
      </c>
      <c r="C9164" t="s">
        <v>359</v>
      </c>
      <c r="D9164" t="s">
        <v>3149</v>
      </c>
      <c r="E9164" t="s">
        <v>88</v>
      </c>
      <c r="F9164" t="b">
        <v>0</v>
      </c>
      <c r="G9164" t="s">
        <v>65</v>
      </c>
      <c r="H9164" s="1">
        <v>46122.002152777779</v>
      </c>
      <c r="I9164" t="b">
        <v>0</v>
      </c>
      <c r="J9164" t="b">
        <v>0</v>
      </c>
      <c r="K9164" t="s">
        <v>41</v>
      </c>
      <c r="L9164" t="s">
        <v>74</v>
      </c>
      <c r="M9164"/>
      <c r="N9164">
        <v>66</v>
      </c>
      <c r="O9164" t="s">
        <v>3149</v>
      </c>
      <c r="P9164" t="s">
        <v>1659</v>
      </c>
    </row>
    <row r="9165" spans="1:16" x14ac:dyDescent="0.25">
      <c r="A9165" t="s">
        <v>0</v>
      </c>
      <c r="B9165" t="s">
        <v>5628</v>
      </c>
      <c r="C9165" t="s">
        <v>2736</v>
      </c>
      <c r="D9165" t="s">
        <v>584</v>
      </c>
      <c r="E9165" t="s">
        <v>72</v>
      </c>
      <c r="F9165" t="b">
        <v>0</v>
      </c>
      <c r="G9165" t="s">
        <v>25</v>
      </c>
      <c r="H9165" s="1">
        <v>46122.002685185187</v>
      </c>
      <c r="I9165" t="b">
        <v>0</v>
      </c>
      <c r="J9165" t="b">
        <v>0</v>
      </c>
      <c r="K9165" t="s">
        <v>25</v>
      </c>
      <c r="L9165" t="s">
        <v>74</v>
      </c>
      <c r="M9165"/>
      <c r="N9165">
        <v>25</v>
      </c>
      <c r="O9165" t="s">
        <v>4925</v>
      </c>
      <c r="P9165" t="s">
        <v>1482</v>
      </c>
    </row>
    <row r="9166" spans="1:16" x14ac:dyDescent="0.25">
      <c r="A9166" t="s">
        <v>2</v>
      </c>
      <c r="B9166" t="s">
        <v>18585</v>
      </c>
      <c r="C9166" t="s">
        <v>246</v>
      </c>
      <c r="D9166" t="s">
        <v>4346</v>
      </c>
      <c r="E9166" t="s">
        <v>59</v>
      </c>
      <c r="F9166" t="b">
        <v>0</v>
      </c>
      <c r="G9166" t="s">
        <v>65</v>
      </c>
      <c r="H9166" s="1">
        <v>46122.003194444442</v>
      </c>
      <c r="I9166" t="b">
        <v>0</v>
      </c>
      <c r="J9166" t="b">
        <v>1</v>
      </c>
      <c r="K9166" t="s">
        <v>41</v>
      </c>
      <c r="L9166" t="s">
        <v>60</v>
      </c>
      <c r="M9166">
        <v>242500</v>
      </c>
      <c r="N9166"/>
      <c r="O9166" t="s">
        <v>3464</v>
      </c>
    </row>
    <row r="9167" spans="1:16" x14ac:dyDescent="0.25">
      <c r="A9167" t="s">
        <v>8</v>
      </c>
      <c r="B9167" t="s">
        <v>5427</v>
      </c>
      <c r="C9167" t="s">
        <v>76</v>
      </c>
      <c r="D9167" t="s">
        <v>584</v>
      </c>
      <c r="E9167" t="s">
        <v>72</v>
      </c>
      <c r="F9167" t="b">
        <v>1</v>
      </c>
      <c r="G9167" t="s">
        <v>19</v>
      </c>
      <c r="H9167" s="1">
        <v>46122.003657407397</v>
      </c>
      <c r="I9167" t="b">
        <v>0</v>
      </c>
      <c r="J9167" t="b">
        <v>0</v>
      </c>
      <c r="K9167" t="s">
        <v>19</v>
      </c>
      <c r="L9167" t="s">
        <v>74</v>
      </c>
      <c r="M9167"/>
      <c r="N9167">
        <v>25</v>
      </c>
      <c r="O9167" t="s">
        <v>4814</v>
      </c>
      <c r="P9167" t="s">
        <v>5428</v>
      </c>
    </row>
    <row r="9168" spans="1:16" x14ac:dyDescent="0.25">
      <c r="A9168" t="s">
        <v>1</v>
      </c>
      <c r="B9168" t="s">
        <v>15948</v>
      </c>
      <c r="C9168" t="s">
        <v>5818</v>
      </c>
      <c r="D9168" t="s">
        <v>4673</v>
      </c>
      <c r="E9168" t="s">
        <v>59</v>
      </c>
      <c r="F9168" t="b">
        <v>0</v>
      </c>
      <c r="G9168" t="s">
        <v>68</v>
      </c>
      <c r="H9168" s="1">
        <v>46122.004270833328</v>
      </c>
      <c r="I9168" t="b">
        <v>0</v>
      </c>
      <c r="J9168" t="b">
        <v>1</v>
      </c>
      <c r="K9168" t="s">
        <v>41</v>
      </c>
      <c r="L9168" t="s">
        <v>60</v>
      </c>
      <c r="M9168">
        <v>134602</v>
      </c>
      <c r="N9168"/>
      <c r="O9168" t="s">
        <v>15949</v>
      </c>
      <c r="P9168" t="s">
        <v>15950</v>
      </c>
    </row>
    <row r="9169" spans="1:16" x14ac:dyDescent="0.25">
      <c r="A9169" t="s">
        <v>1</v>
      </c>
      <c r="B9169" t="s">
        <v>1591</v>
      </c>
      <c r="C9169" t="s">
        <v>952</v>
      </c>
      <c r="D9169" t="s">
        <v>4673</v>
      </c>
      <c r="E9169" t="s">
        <v>59</v>
      </c>
      <c r="F9169" t="b">
        <v>0</v>
      </c>
      <c r="G9169" t="s">
        <v>68</v>
      </c>
      <c r="H9169" s="1">
        <v>46122.004270833328</v>
      </c>
      <c r="I9169" t="b">
        <v>1</v>
      </c>
      <c r="J9169" t="b">
        <v>1</v>
      </c>
      <c r="K9169" t="s">
        <v>41</v>
      </c>
      <c r="L9169" t="s">
        <v>60</v>
      </c>
      <c r="M9169">
        <v>185000</v>
      </c>
      <c r="N9169"/>
      <c r="O9169" t="s">
        <v>3447</v>
      </c>
      <c r="P9169" t="s">
        <v>15951</v>
      </c>
    </row>
    <row r="9170" spans="1:16" x14ac:dyDescent="0.25">
      <c r="A9170" t="s">
        <v>1</v>
      </c>
      <c r="B9170" t="s">
        <v>18586</v>
      </c>
      <c r="C9170" t="s">
        <v>930</v>
      </c>
      <c r="D9170" t="s">
        <v>4868</v>
      </c>
      <c r="E9170" t="s">
        <v>59</v>
      </c>
      <c r="F9170" t="b">
        <v>0</v>
      </c>
      <c r="G9170" t="s">
        <v>19</v>
      </c>
      <c r="H9170" s="1">
        <v>46122.296331018522</v>
      </c>
      <c r="I9170" t="b">
        <v>0</v>
      </c>
      <c r="J9170" t="b">
        <v>0</v>
      </c>
      <c r="K9170" t="s">
        <v>19</v>
      </c>
      <c r="L9170" t="s">
        <v>60</v>
      </c>
      <c r="M9170">
        <v>1750000</v>
      </c>
      <c r="N9170"/>
      <c r="O9170" t="s">
        <v>18587</v>
      </c>
      <c r="P9170" t="s">
        <v>15670</v>
      </c>
    </row>
    <row r="9171" spans="1:16" x14ac:dyDescent="0.25">
      <c r="A9171" t="s">
        <v>8</v>
      </c>
      <c r="B9171" t="s">
        <v>2351</v>
      </c>
      <c r="C9171" t="s">
        <v>201</v>
      </c>
      <c r="D9171" t="s">
        <v>2360</v>
      </c>
      <c r="E9171" t="s">
        <v>59</v>
      </c>
      <c r="F9171" t="b">
        <v>0</v>
      </c>
      <c r="G9171" t="s">
        <v>77</v>
      </c>
      <c r="H9171" s="1">
        <v>46122.336377314823</v>
      </c>
      <c r="I9171" t="b">
        <v>0</v>
      </c>
      <c r="J9171" t="b">
        <v>1</v>
      </c>
      <c r="K9171" t="s">
        <v>41</v>
      </c>
      <c r="L9171" t="s">
        <v>60</v>
      </c>
      <c r="M9171">
        <v>214740.5</v>
      </c>
      <c r="N9171"/>
      <c r="O9171" t="s">
        <v>18588</v>
      </c>
      <c r="P9171" t="s">
        <v>208</v>
      </c>
    </row>
    <row r="9172" spans="1:16" x14ac:dyDescent="0.25">
      <c r="A9172" t="s">
        <v>1</v>
      </c>
      <c r="B9172" t="s">
        <v>15809</v>
      </c>
      <c r="C9172" t="s">
        <v>5067</v>
      </c>
      <c r="D9172" t="s">
        <v>4526</v>
      </c>
      <c r="E9172" t="s">
        <v>59</v>
      </c>
      <c r="F9172" t="b">
        <v>0</v>
      </c>
      <c r="G9172" t="s">
        <v>40</v>
      </c>
      <c r="H9172" s="1">
        <v>46122.380196759259</v>
      </c>
      <c r="I9172" t="b">
        <v>1</v>
      </c>
      <c r="J9172" t="b">
        <v>0</v>
      </c>
      <c r="K9172" t="s">
        <v>40</v>
      </c>
      <c r="L9172" t="s">
        <v>60</v>
      </c>
      <c r="M9172">
        <v>45000</v>
      </c>
      <c r="N9172"/>
      <c r="O9172" t="s">
        <v>15810</v>
      </c>
      <c r="P9172" t="s">
        <v>15811</v>
      </c>
    </row>
    <row r="9173" spans="1:16" x14ac:dyDescent="0.25">
      <c r="A9173" t="s">
        <v>5</v>
      </c>
      <c r="B9173" t="s">
        <v>2722</v>
      </c>
      <c r="C9173" t="s">
        <v>6711</v>
      </c>
      <c r="D9173" t="s">
        <v>4526</v>
      </c>
      <c r="E9173" t="s">
        <v>59</v>
      </c>
      <c r="F9173" t="b">
        <v>0</v>
      </c>
      <c r="G9173" t="s">
        <v>40</v>
      </c>
      <c r="H9173" s="1">
        <v>46122.380219907413</v>
      </c>
      <c r="I9173" t="b">
        <v>1</v>
      </c>
      <c r="J9173" t="b">
        <v>0</v>
      </c>
      <c r="K9173" t="s">
        <v>40</v>
      </c>
      <c r="L9173" t="s">
        <v>60</v>
      </c>
      <c r="M9173">
        <v>61781</v>
      </c>
      <c r="N9173"/>
      <c r="O9173" t="s">
        <v>18589</v>
      </c>
    </row>
    <row r="9174" spans="1:16" x14ac:dyDescent="0.25">
      <c r="A9174" t="s">
        <v>0</v>
      </c>
      <c r="B9174" t="s">
        <v>18590</v>
      </c>
      <c r="C9174" t="s">
        <v>913</v>
      </c>
      <c r="D9174" t="s">
        <v>4526</v>
      </c>
      <c r="E9174" t="s">
        <v>88</v>
      </c>
      <c r="F9174" t="b">
        <v>0</v>
      </c>
      <c r="G9174" t="s">
        <v>20</v>
      </c>
      <c r="H9174" s="1">
        <v>46122.41914351852</v>
      </c>
      <c r="I9174" t="b">
        <v>0</v>
      </c>
      <c r="J9174" t="b">
        <v>0</v>
      </c>
      <c r="K9174" t="s">
        <v>20</v>
      </c>
      <c r="L9174" t="s">
        <v>60</v>
      </c>
      <c r="M9174">
        <v>32500</v>
      </c>
      <c r="N9174"/>
      <c r="O9174" t="s">
        <v>18344</v>
      </c>
    </row>
    <row r="9175" spans="1:16" x14ac:dyDescent="0.25">
      <c r="A9175" t="s">
        <v>6</v>
      </c>
      <c r="B9175" t="s">
        <v>17177</v>
      </c>
      <c r="C9175" t="s">
        <v>81</v>
      </c>
      <c r="D9175" t="s">
        <v>2360</v>
      </c>
      <c r="E9175" t="s">
        <v>59</v>
      </c>
      <c r="F9175" t="b">
        <v>0</v>
      </c>
      <c r="G9175" t="s">
        <v>77</v>
      </c>
      <c r="H9175" s="1">
        <v>46122.419745370367</v>
      </c>
      <c r="I9175" t="b">
        <v>0</v>
      </c>
      <c r="J9175" t="b">
        <v>1</v>
      </c>
      <c r="K9175" t="s">
        <v>41</v>
      </c>
      <c r="L9175" t="s">
        <v>60</v>
      </c>
      <c r="M9175">
        <v>175500</v>
      </c>
      <c r="N9175"/>
      <c r="O9175" t="s">
        <v>3622</v>
      </c>
      <c r="P9175" t="s">
        <v>17178</v>
      </c>
    </row>
    <row r="9176" spans="1:16" x14ac:dyDescent="0.25">
      <c r="A9176" t="s">
        <v>6</v>
      </c>
      <c r="B9176" t="s">
        <v>17179</v>
      </c>
      <c r="C9176" t="s">
        <v>637</v>
      </c>
      <c r="D9176" t="s">
        <v>2360</v>
      </c>
      <c r="E9176" t="s">
        <v>59</v>
      </c>
      <c r="F9176" t="b">
        <v>0</v>
      </c>
      <c r="G9176" t="s">
        <v>77</v>
      </c>
      <c r="H9176" s="1">
        <v>46122.419745370367</v>
      </c>
      <c r="I9176" t="b">
        <v>0</v>
      </c>
      <c r="J9176" t="b">
        <v>1</v>
      </c>
      <c r="K9176" t="s">
        <v>41</v>
      </c>
      <c r="L9176" t="s">
        <v>60</v>
      </c>
      <c r="M9176">
        <v>175500</v>
      </c>
      <c r="N9176"/>
      <c r="O9176" t="s">
        <v>424</v>
      </c>
      <c r="P9176" t="s">
        <v>8127</v>
      </c>
    </row>
    <row r="9177" spans="1:16" x14ac:dyDescent="0.25">
      <c r="A9177" t="s">
        <v>6</v>
      </c>
      <c r="B9177" t="s">
        <v>18333</v>
      </c>
      <c r="C9177" t="s">
        <v>76</v>
      </c>
      <c r="D9177" t="s">
        <v>4550</v>
      </c>
      <c r="E9177" t="s">
        <v>59</v>
      </c>
      <c r="F9177" t="b">
        <v>1</v>
      </c>
      <c r="G9177" t="s">
        <v>41</v>
      </c>
      <c r="H9177" s="1">
        <v>46122.420717592591</v>
      </c>
      <c r="I9177" t="b">
        <v>0</v>
      </c>
      <c r="J9177" t="b">
        <v>1</v>
      </c>
      <c r="K9177" t="s">
        <v>41</v>
      </c>
      <c r="L9177" t="s">
        <v>60</v>
      </c>
      <c r="M9177">
        <v>170000</v>
      </c>
      <c r="N9177"/>
      <c r="O9177" t="s">
        <v>18334</v>
      </c>
      <c r="P9177" t="s">
        <v>18335</v>
      </c>
    </row>
    <row r="9178" spans="1:16" x14ac:dyDescent="0.25">
      <c r="A9178" t="s">
        <v>1</v>
      </c>
      <c r="B9178" t="s">
        <v>1</v>
      </c>
      <c r="C9178" t="s">
        <v>1968</v>
      </c>
      <c r="D9178" t="s">
        <v>2360</v>
      </c>
      <c r="E9178" t="s">
        <v>72</v>
      </c>
      <c r="F9178" t="b">
        <v>0</v>
      </c>
      <c r="G9178" t="s">
        <v>77</v>
      </c>
      <c r="H9178" s="1">
        <v>46122.420925925922</v>
      </c>
      <c r="I9178" t="b">
        <v>0</v>
      </c>
      <c r="J9178" t="b">
        <v>1</v>
      </c>
      <c r="K9178" t="s">
        <v>41</v>
      </c>
      <c r="L9178" t="s">
        <v>60</v>
      </c>
      <c r="M9178">
        <v>141000</v>
      </c>
      <c r="N9178"/>
      <c r="O9178" t="s">
        <v>5742</v>
      </c>
      <c r="P9178" t="s">
        <v>18591</v>
      </c>
    </row>
    <row r="9179" spans="1:16" x14ac:dyDescent="0.25">
      <c r="A9179" t="s">
        <v>7</v>
      </c>
      <c r="B9179" t="s">
        <v>18592</v>
      </c>
      <c r="C9179" t="s">
        <v>913</v>
      </c>
      <c r="D9179" t="s">
        <v>4526</v>
      </c>
      <c r="E9179" t="s">
        <v>59</v>
      </c>
      <c r="F9179" t="b">
        <v>0</v>
      </c>
      <c r="G9179" t="s">
        <v>20</v>
      </c>
      <c r="H9179" s="1">
        <v>46122.460752314822</v>
      </c>
      <c r="I9179" t="b">
        <v>1</v>
      </c>
      <c r="J9179" t="b">
        <v>0</v>
      </c>
      <c r="K9179" t="s">
        <v>20</v>
      </c>
      <c r="L9179" t="s">
        <v>74</v>
      </c>
      <c r="M9179"/>
      <c r="N9179">
        <v>64</v>
      </c>
      <c r="O9179" t="s">
        <v>14249</v>
      </c>
      <c r="P9179" t="s">
        <v>4780</v>
      </c>
    </row>
    <row r="9180" spans="1:16" x14ac:dyDescent="0.25">
      <c r="A9180" t="s">
        <v>0</v>
      </c>
      <c r="B9180" t="s">
        <v>0</v>
      </c>
      <c r="C9180" t="s">
        <v>10022</v>
      </c>
      <c r="D9180" t="s">
        <v>4526</v>
      </c>
      <c r="E9180" t="s">
        <v>59</v>
      </c>
      <c r="F9180" t="b">
        <v>0</v>
      </c>
      <c r="G9180" t="s">
        <v>40</v>
      </c>
      <c r="H9180" s="1">
        <v>46122.46130787037</v>
      </c>
      <c r="I9180" t="b">
        <v>1</v>
      </c>
      <c r="J9180" t="b">
        <v>0</v>
      </c>
      <c r="K9180" t="s">
        <v>40</v>
      </c>
      <c r="L9180" t="s">
        <v>60</v>
      </c>
      <c r="M9180">
        <v>43500</v>
      </c>
      <c r="N9180"/>
      <c r="O9180" t="s">
        <v>101</v>
      </c>
      <c r="P9180" t="s">
        <v>18593</v>
      </c>
    </row>
    <row r="9181" spans="1:16" x14ac:dyDescent="0.25">
      <c r="A9181" t="s">
        <v>0</v>
      </c>
      <c r="B9181" t="s">
        <v>4434</v>
      </c>
      <c r="C9181" t="s">
        <v>76</v>
      </c>
      <c r="D9181" t="s">
        <v>4346</v>
      </c>
      <c r="E9181" t="s">
        <v>59</v>
      </c>
      <c r="F9181" t="b">
        <v>1</v>
      </c>
      <c r="G9181" t="s">
        <v>40</v>
      </c>
      <c r="H9181" s="1">
        <v>46122.46130787037</v>
      </c>
      <c r="I9181" t="b">
        <v>1</v>
      </c>
      <c r="J9181" t="b">
        <v>0</v>
      </c>
      <c r="K9181" t="s">
        <v>40</v>
      </c>
      <c r="L9181" t="s">
        <v>60</v>
      </c>
      <c r="M9181">
        <v>47500</v>
      </c>
      <c r="N9181"/>
      <c r="O9181" t="s">
        <v>18594</v>
      </c>
      <c r="P9181" t="s">
        <v>325</v>
      </c>
    </row>
    <row r="9182" spans="1:16" x14ac:dyDescent="0.25">
      <c r="A9182" t="s">
        <v>0</v>
      </c>
      <c r="B9182" t="s">
        <v>18595</v>
      </c>
      <c r="C9182" t="s">
        <v>40</v>
      </c>
      <c r="D9182" t="s">
        <v>4526</v>
      </c>
      <c r="E9182" t="s">
        <v>59</v>
      </c>
      <c r="F9182" t="b">
        <v>0</v>
      </c>
      <c r="G9182" t="s">
        <v>40</v>
      </c>
      <c r="H9182" s="1">
        <v>46122.461319444446</v>
      </c>
      <c r="I9182" t="b">
        <v>1</v>
      </c>
      <c r="J9182" t="b">
        <v>0</v>
      </c>
      <c r="K9182" t="s">
        <v>40</v>
      </c>
      <c r="L9182" t="s">
        <v>60</v>
      </c>
      <c r="M9182">
        <v>42000</v>
      </c>
      <c r="N9182"/>
      <c r="O9182" t="s">
        <v>18596</v>
      </c>
      <c r="P9182" t="s">
        <v>18597</v>
      </c>
    </row>
    <row r="9183" spans="1:16" x14ac:dyDescent="0.25">
      <c r="A9183" t="s">
        <v>1</v>
      </c>
      <c r="B9183" t="s">
        <v>15749</v>
      </c>
      <c r="C9183" t="s">
        <v>124</v>
      </c>
      <c r="D9183" t="s">
        <v>2360</v>
      </c>
      <c r="E9183" t="s">
        <v>59</v>
      </c>
      <c r="F9183" t="b">
        <v>0</v>
      </c>
      <c r="G9183" t="s">
        <v>77</v>
      </c>
      <c r="H9183" s="1">
        <v>46122.462592592587</v>
      </c>
      <c r="I9183" t="b">
        <v>1</v>
      </c>
      <c r="J9183" t="b">
        <v>1</v>
      </c>
      <c r="K9183" t="s">
        <v>41</v>
      </c>
      <c r="L9183" t="s">
        <v>60</v>
      </c>
      <c r="M9183">
        <v>132000</v>
      </c>
      <c r="N9183"/>
      <c r="O9183" t="s">
        <v>15750</v>
      </c>
      <c r="P9183" t="s">
        <v>18598</v>
      </c>
    </row>
    <row r="9184" spans="1:16" x14ac:dyDescent="0.25">
      <c r="A9184" t="s">
        <v>9</v>
      </c>
      <c r="B9184" t="s">
        <v>15135</v>
      </c>
      <c r="C9184" t="s">
        <v>2408</v>
      </c>
      <c r="D9184" t="s">
        <v>4526</v>
      </c>
      <c r="E9184" t="s">
        <v>59</v>
      </c>
      <c r="F9184" t="b">
        <v>0</v>
      </c>
      <c r="G9184" t="s">
        <v>13</v>
      </c>
      <c r="H9184" s="1">
        <v>46122.462812500002</v>
      </c>
      <c r="I9184" t="b">
        <v>0</v>
      </c>
      <c r="J9184" t="b">
        <v>0</v>
      </c>
      <c r="K9184" t="s">
        <v>13</v>
      </c>
      <c r="L9184" t="s">
        <v>60</v>
      </c>
      <c r="M9184">
        <v>157500</v>
      </c>
      <c r="N9184"/>
      <c r="O9184" t="s">
        <v>2578</v>
      </c>
      <c r="P9184" t="s">
        <v>15136</v>
      </c>
    </row>
    <row r="9185" spans="1:16" x14ac:dyDescent="0.25">
      <c r="A9185" t="s">
        <v>1</v>
      </c>
      <c r="B9185" t="s">
        <v>18599</v>
      </c>
      <c r="C9185" t="s">
        <v>13767</v>
      </c>
      <c r="D9185" t="s">
        <v>4346</v>
      </c>
      <c r="E9185" t="s">
        <v>59</v>
      </c>
      <c r="F9185" t="b">
        <v>0</v>
      </c>
      <c r="G9185" t="s">
        <v>19</v>
      </c>
      <c r="H9185" s="1">
        <v>46122.463009259263</v>
      </c>
      <c r="I9185" t="b">
        <v>1</v>
      </c>
      <c r="J9185" t="b">
        <v>0</v>
      </c>
      <c r="K9185" t="s">
        <v>19</v>
      </c>
      <c r="L9185" t="s">
        <v>60</v>
      </c>
      <c r="M9185">
        <v>4250000</v>
      </c>
      <c r="N9185"/>
      <c r="O9185" t="s">
        <v>18600</v>
      </c>
      <c r="P9185" t="s">
        <v>18601</v>
      </c>
    </row>
    <row r="9186" spans="1:16" x14ac:dyDescent="0.25">
      <c r="A9186" t="s">
        <v>1</v>
      </c>
      <c r="B9186" t="s">
        <v>18602</v>
      </c>
      <c r="C9186" t="s">
        <v>33</v>
      </c>
      <c r="D9186" t="s">
        <v>16554</v>
      </c>
      <c r="E9186" t="s">
        <v>59</v>
      </c>
      <c r="F9186" t="b">
        <v>0</v>
      </c>
      <c r="G9186" t="s">
        <v>33</v>
      </c>
      <c r="H9186" s="1">
        <v>46122.463414351849</v>
      </c>
      <c r="I9186" t="b">
        <v>0</v>
      </c>
      <c r="J9186" t="b">
        <v>0</v>
      </c>
      <c r="K9186" t="s">
        <v>33</v>
      </c>
      <c r="L9186" t="s">
        <v>60</v>
      </c>
      <c r="M9186">
        <v>125000</v>
      </c>
      <c r="N9186"/>
      <c r="O9186" t="s">
        <v>18603</v>
      </c>
      <c r="P9186" t="s">
        <v>18604</v>
      </c>
    </row>
    <row r="9187" spans="1:16" x14ac:dyDescent="0.25">
      <c r="A9187" t="s">
        <v>3</v>
      </c>
      <c r="B9187" t="s">
        <v>18605</v>
      </c>
      <c r="C9187" t="s">
        <v>913</v>
      </c>
      <c r="D9187" t="s">
        <v>4526</v>
      </c>
      <c r="E9187" t="s">
        <v>59</v>
      </c>
      <c r="F9187" t="b">
        <v>0</v>
      </c>
      <c r="G9187" t="s">
        <v>20</v>
      </c>
      <c r="H9187" s="1">
        <v>46122.502418981479</v>
      </c>
      <c r="I9187" t="b">
        <v>0</v>
      </c>
      <c r="J9187" t="b">
        <v>0</v>
      </c>
      <c r="K9187" t="s">
        <v>20</v>
      </c>
      <c r="L9187" t="s">
        <v>60</v>
      </c>
      <c r="M9187">
        <v>70000</v>
      </c>
      <c r="N9187"/>
      <c r="O9187" t="s">
        <v>6054</v>
      </c>
    </row>
    <row r="9188" spans="1:16" x14ac:dyDescent="0.25">
      <c r="A9188" t="s">
        <v>2</v>
      </c>
      <c r="B9188" t="s">
        <v>18606</v>
      </c>
      <c r="C9188" t="s">
        <v>353</v>
      </c>
      <c r="D9188" t="s">
        <v>6368</v>
      </c>
      <c r="E9188" t="s">
        <v>59</v>
      </c>
      <c r="F9188" t="b">
        <v>0</v>
      </c>
      <c r="G9188" t="s">
        <v>77</v>
      </c>
      <c r="H9188" s="1">
        <v>46122.503113425933</v>
      </c>
      <c r="I9188" t="b">
        <v>1</v>
      </c>
      <c r="J9188" t="b">
        <v>1</v>
      </c>
      <c r="K9188" t="s">
        <v>41</v>
      </c>
      <c r="L9188" t="s">
        <v>60</v>
      </c>
      <c r="M9188">
        <v>236600</v>
      </c>
      <c r="N9188"/>
      <c r="O9188" t="s">
        <v>18607</v>
      </c>
    </row>
    <row r="9189" spans="1:16" x14ac:dyDescent="0.25">
      <c r="A9189" t="s">
        <v>1</v>
      </c>
      <c r="B9189" t="s">
        <v>358</v>
      </c>
      <c r="C9189" t="s">
        <v>4607</v>
      </c>
      <c r="D9189" t="s">
        <v>4526</v>
      </c>
      <c r="E9189" t="s">
        <v>59</v>
      </c>
      <c r="F9189" t="b">
        <v>0</v>
      </c>
      <c r="G9189" t="s">
        <v>65</v>
      </c>
      <c r="H9189" s="1">
        <v>46122.504259259258</v>
      </c>
      <c r="I9189" t="b">
        <v>0</v>
      </c>
      <c r="J9189" t="b">
        <v>1</v>
      </c>
      <c r="K9189" t="s">
        <v>41</v>
      </c>
      <c r="L9189" t="s">
        <v>74</v>
      </c>
      <c r="M9189"/>
      <c r="N9189">
        <v>32.5</v>
      </c>
      <c r="O9189" t="s">
        <v>222</v>
      </c>
      <c r="P9189" t="s">
        <v>18189</v>
      </c>
    </row>
    <row r="9190" spans="1:16" x14ac:dyDescent="0.25">
      <c r="A9190" t="s">
        <v>9</v>
      </c>
      <c r="B9190" t="s">
        <v>18608</v>
      </c>
      <c r="C9190" t="s">
        <v>18609</v>
      </c>
      <c r="D9190" t="s">
        <v>4526</v>
      </c>
      <c r="E9190" t="s">
        <v>59</v>
      </c>
      <c r="F9190" t="b">
        <v>0</v>
      </c>
      <c r="G9190" t="s">
        <v>40</v>
      </c>
      <c r="H9190" s="1">
        <v>46122.505243055559</v>
      </c>
      <c r="I9190" t="b">
        <v>1</v>
      </c>
      <c r="J9190" t="b">
        <v>0</v>
      </c>
      <c r="K9190" t="s">
        <v>40</v>
      </c>
      <c r="L9190" t="s">
        <v>60</v>
      </c>
      <c r="M9190">
        <v>75000</v>
      </c>
      <c r="N9190"/>
      <c r="O9190" t="s">
        <v>18610</v>
      </c>
      <c r="P9190" t="s">
        <v>18611</v>
      </c>
    </row>
    <row r="9191" spans="1:16" x14ac:dyDescent="0.25">
      <c r="A9191" t="s">
        <v>0</v>
      </c>
      <c r="B9191" t="s">
        <v>18612</v>
      </c>
      <c r="C9191" t="s">
        <v>913</v>
      </c>
      <c r="D9191" t="s">
        <v>4526</v>
      </c>
      <c r="E9191" t="s">
        <v>59</v>
      </c>
      <c r="F9191" t="b">
        <v>0</v>
      </c>
      <c r="G9191" t="s">
        <v>20</v>
      </c>
      <c r="H9191" s="1">
        <v>46122.54414351852</v>
      </c>
      <c r="I9191" t="b">
        <v>0</v>
      </c>
      <c r="J9191" t="b">
        <v>0</v>
      </c>
      <c r="K9191" t="s">
        <v>20</v>
      </c>
      <c r="L9191" t="s">
        <v>60</v>
      </c>
      <c r="M9191">
        <v>36000</v>
      </c>
      <c r="N9191"/>
      <c r="O9191" t="s">
        <v>5339</v>
      </c>
      <c r="P9191" t="s">
        <v>1514</v>
      </c>
    </row>
    <row r="9192" spans="1:16" x14ac:dyDescent="0.25">
      <c r="A9192" t="s">
        <v>3</v>
      </c>
      <c r="B9192" t="s">
        <v>18613</v>
      </c>
      <c r="C9192" t="s">
        <v>930</v>
      </c>
      <c r="D9192" t="s">
        <v>4526</v>
      </c>
      <c r="E9192" t="s">
        <v>59</v>
      </c>
      <c r="F9192" t="b">
        <v>0</v>
      </c>
      <c r="G9192" t="s">
        <v>19</v>
      </c>
      <c r="H9192" s="1">
        <v>46122.544189814813</v>
      </c>
      <c r="I9192" t="b">
        <v>0</v>
      </c>
      <c r="J9192" t="b">
        <v>0</v>
      </c>
      <c r="K9192" t="s">
        <v>19</v>
      </c>
      <c r="L9192" t="s">
        <v>60</v>
      </c>
      <c r="M9192">
        <v>1250000</v>
      </c>
      <c r="N9192"/>
      <c r="O9192" t="s">
        <v>18614</v>
      </c>
      <c r="P9192" t="s">
        <v>325</v>
      </c>
    </row>
    <row r="9193" spans="1:16" x14ac:dyDescent="0.25">
      <c r="A9193" t="s">
        <v>0</v>
      </c>
      <c r="B9193" t="s">
        <v>18615</v>
      </c>
      <c r="C9193" t="s">
        <v>76</v>
      </c>
      <c r="D9193" t="s">
        <v>4526</v>
      </c>
      <c r="E9193" t="s">
        <v>59</v>
      </c>
      <c r="F9193" t="b">
        <v>1</v>
      </c>
      <c r="G9193" t="s">
        <v>40</v>
      </c>
      <c r="H9193" s="1">
        <v>46122.544652777768</v>
      </c>
      <c r="I9193" t="b">
        <v>1</v>
      </c>
      <c r="J9193" t="b">
        <v>0</v>
      </c>
      <c r="K9193" t="s">
        <v>40</v>
      </c>
      <c r="L9193" t="s">
        <v>60</v>
      </c>
      <c r="M9193">
        <v>47500</v>
      </c>
      <c r="N9193"/>
      <c r="O9193" t="s">
        <v>18616</v>
      </c>
      <c r="P9193" t="s">
        <v>219</v>
      </c>
    </row>
    <row r="9194" spans="1:16" x14ac:dyDescent="0.25">
      <c r="A9194" t="s">
        <v>2</v>
      </c>
      <c r="B9194" t="s">
        <v>18617</v>
      </c>
      <c r="C9194" t="s">
        <v>1630</v>
      </c>
      <c r="D9194" t="s">
        <v>6368</v>
      </c>
      <c r="E9194" t="s">
        <v>59</v>
      </c>
      <c r="F9194" t="b">
        <v>0</v>
      </c>
      <c r="G9194" t="s">
        <v>77</v>
      </c>
      <c r="H9194" s="1">
        <v>46122.544733796298</v>
      </c>
      <c r="I9194" t="b">
        <v>0</v>
      </c>
      <c r="J9194" t="b">
        <v>1</v>
      </c>
      <c r="K9194" t="s">
        <v>41</v>
      </c>
      <c r="L9194" t="s">
        <v>60</v>
      </c>
      <c r="M9194">
        <v>227344</v>
      </c>
      <c r="N9194"/>
      <c r="O9194" t="s">
        <v>18607</v>
      </c>
    </row>
    <row r="9195" spans="1:16" x14ac:dyDescent="0.25">
      <c r="A9195" t="s">
        <v>1</v>
      </c>
      <c r="B9195" t="s">
        <v>18618</v>
      </c>
      <c r="C9195" t="s">
        <v>1630</v>
      </c>
      <c r="D9195" t="s">
        <v>6368</v>
      </c>
      <c r="E9195" t="s">
        <v>59</v>
      </c>
      <c r="F9195" t="b">
        <v>0</v>
      </c>
      <c r="G9195" t="s">
        <v>77</v>
      </c>
      <c r="H9195" s="1">
        <v>46122.544756944437</v>
      </c>
      <c r="I9195" t="b">
        <v>1</v>
      </c>
      <c r="J9195" t="b">
        <v>1</v>
      </c>
      <c r="K9195" t="s">
        <v>41</v>
      </c>
      <c r="L9195" t="s">
        <v>60</v>
      </c>
      <c r="M9195">
        <v>189667.5</v>
      </c>
      <c r="N9195"/>
      <c r="O9195" t="s">
        <v>18607</v>
      </c>
    </row>
    <row r="9196" spans="1:16" x14ac:dyDescent="0.25">
      <c r="A9196" t="s">
        <v>4</v>
      </c>
      <c r="B9196" t="s">
        <v>18619</v>
      </c>
      <c r="C9196" t="s">
        <v>743</v>
      </c>
      <c r="D9196" t="s">
        <v>6368</v>
      </c>
      <c r="E9196" t="s">
        <v>59</v>
      </c>
      <c r="F9196" t="b">
        <v>0</v>
      </c>
      <c r="G9196" t="s">
        <v>77</v>
      </c>
      <c r="H9196" s="1">
        <v>46122.544756944437</v>
      </c>
      <c r="I9196" t="b">
        <v>1</v>
      </c>
      <c r="J9196" t="b">
        <v>0</v>
      </c>
      <c r="K9196" t="s">
        <v>41</v>
      </c>
      <c r="L9196" t="s">
        <v>60</v>
      </c>
      <c r="M9196">
        <v>174000</v>
      </c>
      <c r="N9196"/>
      <c r="O9196" t="s">
        <v>2542</v>
      </c>
      <c r="P9196" t="s">
        <v>495</v>
      </c>
    </row>
    <row r="9197" spans="1:16" x14ac:dyDescent="0.25">
      <c r="A9197" t="s">
        <v>1</v>
      </c>
      <c r="B9197" t="s">
        <v>18620</v>
      </c>
      <c r="C9197" t="s">
        <v>1630</v>
      </c>
      <c r="D9197" t="s">
        <v>6368</v>
      </c>
      <c r="E9197" t="s">
        <v>59</v>
      </c>
      <c r="F9197" t="b">
        <v>0</v>
      </c>
      <c r="G9197" t="s">
        <v>77</v>
      </c>
      <c r="H9197" s="1">
        <v>46122.544756944437</v>
      </c>
      <c r="I9197" t="b">
        <v>1</v>
      </c>
      <c r="J9197" t="b">
        <v>1</v>
      </c>
      <c r="K9197" t="s">
        <v>41</v>
      </c>
      <c r="L9197" t="s">
        <v>60</v>
      </c>
      <c r="M9197">
        <v>194807.5</v>
      </c>
      <c r="N9197"/>
      <c r="O9197" t="s">
        <v>18607</v>
      </c>
    </row>
    <row r="9198" spans="1:16" x14ac:dyDescent="0.25">
      <c r="A9198" t="s">
        <v>2</v>
      </c>
      <c r="B9198" t="s">
        <v>18621</v>
      </c>
      <c r="C9198" t="s">
        <v>1630</v>
      </c>
      <c r="D9198" t="s">
        <v>6368</v>
      </c>
      <c r="E9198" t="s">
        <v>59</v>
      </c>
      <c r="F9198" t="b">
        <v>0</v>
      </c>
      <c r="G9198" t="s">
        <v>77</v>
      </c>
      <c r="H9198" s="1">
        <v>46122.544756944437</v>
      </c>
      <c r="I9198" t="b">
        <v>1</v>
      </c>
      <c r="J9198" t="b">
        <v>1</v>
      </c>
      <c r="K9198" t="s">
        <v>41</v>
      </c>
      <c r="L9198" t="s">
        <v>60</v>
      </c>
      <c r="M9198">
        <v>198740.5</v>
      </c>
      <c r="N9198"/>
      <c r="O9198" t="s">
        <v>18607</v>
      </c>
    </row>
    <row r="9199" spans="1:16" x14ac:dyDescent="0.25">
      <c r="A9199" t="s">
        <v>4</v>
      </c>
      <c r="B9199" t="s">
        <v>18622</v>
      </c>
      <c r="C9199" t="s">
        <v>743</v>
      </c>
      <c r="D9199" t="s">
        <v>6368</v>
      </c>
      <c r="E9199" t="s">
        <v>59</v>
      </c>
      <c r="F9199" t="b">
        <v>0</v>
      </c>
      <c r="G9199" t="s">
        <v>77</v>
      </c>
      <c r="H9199" s="1">
        <v>46122.544756944437</v>
      </c>
      <c r="I9199" t="b">
        <v>1</v>
      </c>
      <c r="J9199" t="b">
        <v>0</v>
      </c>
      <c r="K9199" t="s">
        <v>41</v>
      </c>
      <c r="L9199" t="s">
        <v>60</v>
      </c>
      <c r="M9199">
        <v>266000</v>
      </c>
      <c r="N9199"/>
      <c r="O9199" t="s">
        <v>2542</v>
      </c>
    </row>
    <row r="9200" spans="1:16" x14ac:dyDescent="0.25">
      <c r="A9200" t="s">
        <v>2</v>
      </c>
      <c r="B9200" t="s">
        <v>18623</v>
      </c>
      <c r="C9200" t="s">
        <v>5067</v>
      </c>
      <c r="D9200" t="s">
        <v>5018</v>
      </c>
      <c r="E9200" t="s">
        <v>59</v>
      </c>
      <c r="F9200" t="b">
        <v>0</v>
      </c>
      <c r="G9200" t="s">
        <v>40</v>
      </c>
      <c r="H9200" s="1">
        <v>46122.545706018522</v>
      </c>
      <c r="I9200" t="b">
        <v>0</v>
      </c>
      <c r="J9200" t="b">
        <v>0</v>
      </c>
      <c r="K9200" t="s">
        <v>40</v>
      </c>
      <c r="L9200" t="s">
        <v>60</v>
      </c>
      <c r="M9200">
        <v>40000</v>
      </c>
      <c r="N9200"/>
      <c r="O9200" t="s">
        <v>14128</v>
      </c>
      <c r="P9200" t="s">
        <v>208</v>
      </c>
    </row>
    <row r="9201" spans="1:16" x14ac:dyDescent="0.25">
      <c r="A9201" t="s">
        <v>2</v>
      </c>
      <c r="B9201" t="s">
        <v>18039</v>
      </c>
      <c r="C9201" t="s">
        <v>18624</v>
      </c>
      <c r="D9201" t="s">
        <v>4569</v>
      </c>
      <c r="E9201" t="s">
        <v>59</v>
      </c>
      <c r="F9201" t="b">
        <v>0</v>
      </c>
      <c r="G9201" t="s">
        <v>41</v>
      </c>
      <c r="H9201" s="1">
        <v>46122.545717592591</v>
      </c>
      <c r="I9201" t="b">
        <v>0</v>
      </c>
      <c r="J9201" t="b">
        <v>1</v>
      </c>
      <c r="K9201" t="s">
        <v>41</v>
      </c>
      <c r="L9201" t="s">
        <v>74</v>
      </c>
      <c r="M9201"/>
      <c r="N9201">
        <v>47.05</v>
      </c>
      <c r="O9201" t="s">
        <v>2017</v>
      </c>
      <c r="P9201" t="s">
        <v>6696</v>
      </c>
    </row>
    <row r="9202" spans="1:16" x14ac:dyDescent="0.25">
      <c r="A9202" t="s">
        <v>1</v>
      </c>
      <c r="B9202" t="s">
        <v>316</v>
      </c>
      <c r="C9202" t="s">
        <v>121</v>
      </c>
      <c r="D9202" t="s">
        <v>4526</v>
      </c>
      <c r="E9202" t="s">
        <v>88</v>
      </c>
      <c r="F9202" t="b">
        <v>0</v>
      </c>
      <c r="G9202" t="s">
        <v>68</v>
      </c>
      <c r="H9202" s="1">
        <v>46122.545810185176</v>
      </c>
      <c r="I9202" t="b">
        <v>1</v>
      </c>
      <c r="J9202" t="b">
        <v>0</v>
      </c>
      <c r="K9202" t="s">
        <v>41</v>
      </c>
      <c r="L9202" t="s">
        <v>74</v>
      </c>
      <c r="M9202"/>
      <c r="N9202">
        <v>50</v>
      </c>
      <c r="O9202" t="s">
        <v>18625</v>
      </c>
      <c r="P9202" t="s">
        <v>18626</v>
      </c>
    </row>
    <row r="9203" spans="1:16" x14ac:dyDescent="0.25">
      <c r="A9203" t="s">
        <v>1</v>
      </c>
      <c r="B9203" t="s">
        <v>316</v>
      </c>
      <c r="C9203" t="s">
        <v>121</v>
      </c>
      <c r="D9203" t="s">
        <v>4526</v>
      </c>
      <c r="E9203" t="s">
        <v>88</v>
      </c>
      <c r="F9203" t="b">
        <v>0</v>
      </c>
      <c r="G9203" t="s">
        <v>89</v>
      </c>
      <c r="H9203" s="1">
        <v>46122.545856481483</v>
      </c>
      <c r="I9203" t="b">
        <v>1</v>
      </c>
      <c r="J9203" t="b">
        <v>0</v>
      </c>
      <c r="K9203" t="s">
        <v>41</v>
      </c>
      <c r="L9203" t="s">
        <v>74</v>
      </c>
      <c r="M9203"/>
      <c r="N9203">
        <v>50</v>
      </c>
      <c r="O9203" t="s">
        <v>18625</v>
      </c>
      <c r="P9203" t="s">
        <v>18627</v>
      </c>
    </row>
    <row r="9204" spans="1:16" x14ac:dyDescent="0.25">
      <c r="A9204" t="s">
        <v>6</v>
      </c>
      <c r="B9204" t="s">
        <v>18628</v>
      </c>
      <c r="C9204" t="s">
        <v>79</v>
      </c>
      <c r="D9204" t="s">
        <v>4346</v>
      </c>
      <c r="E9204" t="s">
        <v>59</v>
      </c>
      <c r="F9204" t="b">
        <v>0</v>
      </c>
      <c r="G9204" t="s">
        <v>77</v>
      </c>
      <c r="H9204" s="1">
        <v>46122.586377314823</v>
      </c>
      <c r="I9204" t="b">
        <v>0</v>
      </c>
      <c r="J9204" t="b">
        <v>1</v>
      </c>
      <c r="K9204" t="s">
        <v>41</v>
      </c>
      <c r="L9204" t="s">
        <v>60</v>
      </c>
      <c r="M9204">
        <v>200000</v>
      </c>
      <c r="N9204"/>
      <c r="O9204" t="s">
        <v>1990</v>
      </c>
      <c r="P9204" t="s">
        <v>310</v>
      </c>
    </row>
    <row r="9205" spans="1:16" x14ac:dyDescent="0.25">
      <c r="A9205" t="s">
        <v>0</v>
      </c>
      <c r="B9205" t="s">
        <v>1797</v>
      </c>
      <c r="C9205" t="s">
        <v>1943</v>
      </c>
      <c r="D9205" t="s">
        <v>4346</v>
      </c>
      <c r="E9205" t="s">
        <v>59</v>
      </c>
      <c r="F9205" t="b">
        <v>0</v>
      </c>
      <c r="G9205" t="s">
        <v>89</v>
      </c>
      <c r="H9205" s="1">
        <v>46122.586400462962</v>
      </c>
      <c r="I9205" t="b">
        <v>0</v>
      </c>
      <c r="J9205" t="b">
        <v>0</v>
      </c>
      <c r="K9205" t="s">
        <v>41</v>
      </c>
      <c r="L9205" t="s">
        <v>60</v>
      </c>
      <c r="M9205">
        <v>132500</v>
      </c>
      <c r="N9205"/>
      <c r="O9205" t="s">
        <v>1874</v>
      </c>
      <c r="P9205" t="s">
        <v>18629</v>
      </c>
    </row>
    <row r="9206" spans="1:16" x14ac:dyDescent="0.25">
      <c r="A9206" t="s">
        <v>5</v>
      </c>
      <c r="B9206" t="s">
        <v>18630</v>
      </c>
      <c r="C9206" t="s">
        <v>1437</v>
      </c>
      <c r="D9206" t="s">
        <v>5349</v>
      </c>
      <c r="E9206" t="s">
        <v>59</v>
      </c>
      <c r="F9206" t="b">
        <v>0</v>
      </c>
      <c r="G9206" t="s">
        <v>77</v>
      </c>
      <c r="H9206" s="1">
        <v>46122.587453703702</v>
      </c>
      <c r="I9206" t="b">
        <v>0</v>
      </c>
      <c r="J9206" t="b">
        <v>1</v>
      </c>
      <c r="K9206" t="s">
        <v>41</v>
      </c>
      <c r="L9206" t="s">
        <v>60</v>
      </c>
      <c r="M9206">
        <v>180000</v>
      </c>
      <c r="N9206"/>
      <c r="O9206" t="s">
        <v>18351</v>
      </c>
      <c r="P9206" t="s">
        <v>16646</v>
      </c>
    </row>
    <row r="9207" spans="1:16" x14ac:dyDescent="0.25">
      <c r="A9207" t="s">
        <v>1</v>
      </c>
      <c r="B9207" t="s">
        <v>18631</v>
      </c>
      <c r="C9207" t="s">
        <v>79</v>
      </c>
      <c r="D9207" t="s">
        <v>4346</v>
      </c>
      <c r="E9207" t="s">
        <v>59</v>
      </c>
      <c r="F9207" t="b">
        <v>0</v>
      </c>
      <c r="G9207" t="s">
        <v>77</v>
      </c>
      <c r="H9207" s="1">
        <v>46122.587453703702</v>
      </c>
      <c r="I9207" t="b">
        <v>0</v>
      </c>
      <c r="J9207" t="b">
        <v>1</v>
      </c>
      <c r="K9207" t="s">
        <v>41</v>
      </c>
      <c r="L9207" t="s">
        <v>60</v>
      </c>
      <c r="M9207">
        <v>191000</v>
      </c>
      <c r="N9207"/>
      <c r="O9207" t="s">
        <v>1990</v>
      </c>
      <c r="P9207" t="s">
        <v>18632</v>
      </c>
    </row>
    <row r="9208" spans="1:16" x14ac:dyDescent="0.25">
      <c r="A9208" t="s">
        <v>5</v>
      </c>
      <c r="B9208" t="s">
        <v>18630</v>
      </c>
      <c r="C9208" t="s">
        <v>1437</v>
      </c>
      <c r="D9208" t="s">
        <v>5349</v>
      </c>
      <c r="E9208" t="s">
        <v>59</v>
      </c>
      <c r="F9208" t="b">
        <v>0</v>
      </c>
      <c r="G9208" t="s">
        <v>89</v>
      </c>
      <c r="H9208" s="1">
        <v>46122.587465277778</v>
      </c>
      <c r="I9208" t="b">
        <v>0</v>
      </c>
      <c r="J9208" t="b">
        <v>1</v>
      </c>
      <c r="K9208" t="s">
        <v>41</v>
      </c>
      <c r="L9208" t="s">
        <v>60</v>
      </c>
      <c r="M9208">
        <v>180000</v>
      </c>
      <c r="N9208"/>
      <c r="O9208" t="s">
        <v>18351</v>
      </c>
      <c r="P9208" t="s">
        <v>16646</v>
      </c>
    </row>
    <row r="9209" spans="1:16" x14ac:dyDescent="0.25">
      <c r="A9209" t="s">
        <v>1</v>
      </c>
      <c r="B9209" t="s">
        <v>18633</v>
      </c>
      <c r="C9209" t="s">
        <v>121</v>
      </c>
      <c r="D9209" t="s">
        <v>4526</v>
      </c>
      <c r="E9209" t="s">
        <v>59</v>
      </c>
      <c r="F9209" t="b">
        <v>0</v>
      </c>
      <c r="G9209" t="s">
        <v>68</v>
      </c>
      <c r="H9209" s="1">
        <v>46122.587476851862</v>
      </c>
      <c r="I9209" t="b">
        <v>0</v>
      </c>
      <c r="J9209" t="b">
        <v>1</v>
      </c>
      <c r="K9209" t="s">
        <v>41</v>
      </c>
      <c r="L9209" t="s">
        <v>60</v>
      </c>
      <c r="M9209">
        <v>116650</v>
      </c>
      <c r="N9209"/>
      <c r="O9209" t="s">
        <v>1270</v>
      </c>
    </row>
    <row r="9210" spans="1:16" x14ac:dyDescent="0.25">
      <c r="A9210" t="s">
        <v>1</v>
      </c>
      <c r="B9210" t="s">
        <v>18634</v>
      </c>
      <c r="C9210" t="s">
        <v>998</v>
      </c>
      <c r="D9210" t="s">
        <v>4526</v>
      </c>
      <c r="E9210" t="s">
        <v>88</v>
      </c>
      <c r="F9210" t="b">
        <v>0</v>
      </c>
      <c r="G9210" t="s">
        <v>89</v>
      </c>
      <c r="H9210" s="1">
        <v>46122.587500000001</v>
      </c>
      <c r="I9210" t="b">
        <v>1</v>
      </c>
      <c r="J9210" t="b">
        <v>0</v>
      </c>
      <c r="K9210" t="s">
        <v>41</v>
      </c>
      <c r="L9210" t="s">
        <v>74</v>
      </c>
      <c r="M9210"/>
      <c r="N9210">
        <v>62.5</v>
      </c>
      <c r="O9210" t="s">
        <v>16968</v>
      </c>
      <c r="P9210" t="s">
        <v>18635</v>
      </c>
    </row>
    <row r="9211" spans="1:16" x14ac:dyDescent="0.25">
      <c r="A9211" t="s">
        <v>1</v>
      </c>
      <c r="B9211" t="s">
        <v>18634</v>
      </c>
      <c r="C9211" t="s">
        <v>998</v>
      </c>
      <c r="D9211" t="s">
        <v>4526</v>
      </c>
      <c r="E9211" t="s">
        <v>88</v>
      </c>
      <c r="F9211" t="b">
        <v>0</v>
      </c>
      <c r="G9211" t="s">
        <v>65</v>
      </c>
      <c r="H9211" s="1">
        <v>46122.587500000001</v>
      </c>
      <c r="I9211" t="b">
        <v>1</v>
      </c>
      <c r="J9211" t="b">
        <v>0</v>
      </c>
      <c r="K9211" t="s">
        <v>41</v>
      </c>
      <c r="L9211" t="s">
        <v>74</v>
      </c>
      <c r="M9211"/>
      <c r="N9211">
        <v>62.5</v>
      </c>
      <c r="O9211" t="s">
        <v>16968</v>
      </c>
      <c r="P9211" t="s">
        <v>18635</v>
      </c>
    </row>
    <row r="9212" spans="1:16" x14ac:dyDescent="0.25">
      <c r="A9212" t="s">
        <v>1</v>
      </c>
      <c r="B9212" t="s">
        <v>18636</v>
      </c>
      <c r="C9212" t="s">
        <v>190</v>
      </c>
      <c r="D9212" t="s">
        <v>4756</v>
      </c>
      <c r="E9212" t="s">
        <v>59</v>
      </c>
      <c r="F9212" t="b">
        <v>0</v>
      </c>
      <c r="G9212" t="s">
        <v>73</v>
      </c>
      <c r="H9212" s="1">
        <v>46122.587511574071</v>
      </c>
      <c r="I9212" t="b">
        <v>0</v>
      </c>
      <c r="J9212" t="b">
        <v>1</v>
      </c>
      <c r="K9212" t="s">
        <v>41</v>
      </c>
      <c r="L9212" t="s">
        <v>60</v>
      </c>
      <c r="M9212">
        <v>156955.5</v>
      </c>
      <c r="N9212"/>
      <c r="O9212" t="s">
        <v>1197</v>
      </c>
      <c r="P9212" t="s">
        <v>881</v>
      </c>
    </row>
    <row r="9213" spans="1:16" x14ac:dyDescent="0.25">
      <c r="A9213" t="s">
        <v>1</v>
      </c>
      <c r="B9213" t="s">
        <v>18636</v>
      </c>
      <c r="C9213" t="s">
        <v>190</v>
      </c>
      <c r="D9213" t="s">
        <v>4756</v>
      </c>
      <c r="E9213" t="s">
        <v>59</v>
      </c>
      <c r="F9213" t="b">
        <v>0</v>
      </c>
      <c r="G9213" t="s">
        <v>77</v>
      </c>
      <c r="H9213" s="1">
        <v>46122.587534722217</v>
      </c>
      <c r="I9213" t="b">
        <v>0</v>
      </c>
      <c r="J9213" t="b">
        <v>1</v>
      </c>
      <c r="K9213" t="s">
        <v>41</v>
      </c>
      <c r="L9213" t="s">
        <v>60</v>
      </c>
      <c r="M9213">
        <v>156955.5</v>
      </c>
      <c r="N9213"/>
      <c r="O9213" t="s">
        <v>1197</v>
      </c>
      <c r="P9213" t="s">
        <v>881</v>
      </c>
    </row>
    <row r="9214" spans="1:16" x14ac:dyDescent="0.25">
      <c r="A9214" t="s">
        <v>9</v>
      </c>
      <c r="B9214" t="s">
        <v>18637</v>
      </c>
      <c r="C9214" t="s">
        <v>998</v>
      </c>
      <c r="D9214" t="s">
        <v>4526</v>
      </c>
      <c r="E9214" t="s">
        <v>88</v>
      </c>
      <c r="F9214" t="b">
        <v>0</v>
      </c>
      <c r="G9214" t="s">
        <v>77</v>
      </c>
      <c r="H9214" s="1">
        <v>46122.587569444448</v>
      </c>
      <c r="I9214" t="b">
        <v>0</v>
      </c>
      <c r="J9214" t="b">
        <v>0</v>
      </c>
      <c r="K9214" t="s">
        <v>41</v>
      </c>
      <c r="L9214" t="s">
        <v>74</v>
      </c>
      <c r="M9214"/>
      <c r="N9214">
        <v>62.5</v>
      </c>
      <c r="O9214" t="s">
        <v>16968</v>
      </c>
      <c r="P9214" t="s">
        <v>18635</v>
      </c>
    </row>
    <row r="9215" spans="1:16" x14ac:dyDescent="0.25">
      <c r="A9215" t="s">
        <v>9</v>
      </c>
      <c r="B9215" t="s">
        <v>18637</v>
      </c>
      <c r="C9215" t="s">
        <v>998</v>
      </c>
      <c r="D9215" t="s">
        <v>4526</v>
      </c>
      <c r="E9215" t="s">
        <v>88</v>
      </c>
      <c r="F9215" t="b">
        <v>0</v>
      </c>
      <c r="G9215" t="s">
        <v>65</v>
      </c>
      <c r="H9215" s="1">
        <v>46122.587581018517</v>
      </c>
      <c r="I9215" t="b">
        <v>0</v>
      </c>
      <c r="J9215" t="b">
        <v>0</v>
      </c>
      <c r="K9215" t="s">
        <v>41</v>
      </c>
      <c r="L9215" t="s">
        <v>74</v>
      </c>
      <c r="M9215"/>
      <c r="N9215">
        <v>62.5</v>
      </c>
      <c r="O9215" t="s">
        <v>16968</v>
      </c>
      <c r="P9215" t="s">
        <v>18635</v>
      </c>
    </row>
    <row r="9216" spans="1:16" x14ac:dyDescent="0.25">
      <c r="A9216" t="s">
        <v>5</v>
      </c>
      <c r="B9216" t="s">
        <v>18638</v>
      </c>
      <c r="C9216" t="s">
        <v>18639</v>
      </c>
      <c r="D9216" t="s">
        <v>4526</v>
      </c>
      <c r="E9216" t="s">
        <v>88</v>
      </c>
      <c r="F9216" t="b">
        <v>0</v>
      </c>
      <c r="G9216" t="s">
        <v>77</v>
      </c>
      <c r="H9216" s="1">
        <v>46122.587604166663</v>
      </c>
      <c r="I9216" t="b">
        <v>0</v>
      </c>
      <c r="J9216" t="b">
        <v>0</v>
      </c>
      <c r="K9216" t="s">
        <v>41</v>
      </c>
      <c r="L9216" t="s">
        <v>74</v>
      </c>
      <c r="M9216"/>
      <c r="N9216">
        <v>47.5</v>
      </c>
      <c r="O9216" t="s">
        <v>18640</v>
      </c>
      <c r="P9216" t="s">
        <v>208</v>
      </c>
    </row>
    <row r="9217" spans="1:16" x14ac:dyDescent="0.25">
      <c r="A9217" t="s">
        <v>1</v>
      </c>
      <c r="B9217" t="s">
        <v>18631</v>
      </c>
      <c r="C9217" t="s">
        <v>79</v>
      </c>
      <c r="D9217" t="s">
        <v>4346</v>
      </c>
      <c r="E9217" t="s">
        <v>59</v>
      </c>
      <c r="F9217" t="b">
        <v>0</v>
      </c>
      <c r="G9217" t="s">
        <v>65</v>
      </c>
      <c r="H9217" s="1">
        <v>46122.587604166663</v>
      </c>
      <c r="I9217" t="b">
        <v>0</v>
      </c>
      <c r="J9217" t="b">
        <v>1</v>
      </c>
      <c r="K9217" t="s">
        <v>41</v>
      </c>
      <c r="L9217" t="s">
        <v>60</v>
      </c>
      <c r="M9217">
        <v>191000</v>
      </c>
      <c r="N9217"/>
      <c r="O9217" t="s">
        <v>1990</v>
      </c>
      <c r="P9217" t="s">
        <v>18632</v>
      </c>
    </row>
    <row r="9218" spans="1:16" x14ac:dyDescent="0.25">
      <c r="A9218" t="s">
        <v>5</v>
      </c>
      <c r="B9218" t="s">
        <v>18638</v>
      </c>
      <c r="C9218" t="s">
        <v>18639</v>
      </c>
      <c r="D9218" t="s">
        <v>4526</v>
      </c>
      <c r="E9218" t="s">
        <v>88</v>
      </c>
      <c r="F9218" t="b">
        <v>0</v>
      </c>
      <c r="G9218" t="s">
        <v>89</v>
      </c>
      <c r="H9218" s="1">
        <v>46122.587604166663</v>
      </c>
      <c r="I9218" t="b">
        <v>0</v>
      </c>
      <c r="J9218" t="b">
        <v>0</v>
      </c>
      <c r="K9218" t="s">
        <v>41</v>
      </c>
      <c r="L9218" t="s">
        <v>74</v>
      </c>
      <c r="M9218"/>
      <c r="N9218">
        <v>47.5</v>
      </c>
      <c r="O9218" t="s">
        <v>18640</v>
      </c>
      <c r="P9218" t="s">
        <v>208</v>
      </c>
    </row>
    <row r="9219" spans="1:16" x14ac:dyDescent="0.25">
      <c r="A9219" t="s">
        <v>1</v>
      </c>
      <c r="B9219" t="s">
        <v>18633</v>
      </c>
      <c r="C9219" t="s">
        <v>121</v>
      </c>
      <c r="D9219" t="s">
        <v>4526</v>
      </c>
      <c r="E9219" t="s">
        <v>59</v>
      </c>
      <c r="F9219" t="b">
        <v>0</v>
      </c>
      <c r="G9219" t="s">
        <v>89</v>
      </c>
      <c r="H9219" s="1">
        <v>46122.587604166663</v>
      </c>
      <c r="I9219" t="b">
        <v>0</v>
      </c>
      <c r="J9219" t="b">
        <v>1</v>
      </c>
      <c r="K9219" t="s">
        <v>41</v>
      </c>
      <c r="L9219" t="s">
        <v>60</v>
      </c>
      <c r="M9219">
        <v>116650</v>
      </c>
      <c r="N9219"/>
      <c r="O9219" t="s">
        <v>1270</v>
      </c>
    </row>
    <row r="9220" spans="1:16" x14ac:dyDescent="0.25">
      <c r="A9220" t="s">
        <v>5</v>
      </c>
      <c r="B9220" t="s">
        <v>18641</v>
      </c>
      <c r="C9220" t="s">
        <v>40</v>
      </c>
      <c r="D9220" t="s">
        <v>4526</v>
      </c>
      <c r="E9220" t="s">
        <v>59</v>
      </c>
      <c r="F9220" t="b">
        <v>0</v>
      </c>
      <c r="G9220" t="s">
        <v>40</v>
      </c>
      <c r="H9220" s="1">
        <v>46122.588530092587</v>
      </c>
      <c r="I9220" t="b">
        <v>0</v>
      </c>
      <c r="J9220" t="b">
        <v>0</v>
      </c>
      <c r="K9220" t="s">
        <v>40</v>
      </c>
      <c r="L9220" t="s">
        <v>60</v>
      </c>
      <c r="M9220">
        <v>162500</v>
      </c>
      <c r="N9220"/>
      <c r="O9220" t="s">
        <v>12734</v>
      </c>
      <c r="P9220" t="s">
        <v>1700</v>
      </c>
    </row>
    <row r="9221" spans="1:16" x14ac:dyDescent="0.25">
      <c r="A9221" t="s">
        <v>0</v>
      </c>
      <c r="B9221" t="s">
        <v>4240</v>
      </c>
      <c r="C9221" t="s">
        <v>5026</v>
      </c>
      <c r="D9221" t="s">
        <v>4599</v>
      </c>
      <c r="E9221" t="s">
        <v>59</v>
      </c>
      <c r="F9221" t="b">
        <v>0</v>
      </c>
      <c r="G9221" t="s">
        <v>40</v>
      </c>
      <c r="H9221" s="1">
        <v>46122.627974537027</v>
      </c>
      <c r="I9221" t="b">
        <v>1</v>
      </c>
      <c r="J9221" t="b">
        <v>0</v>
      </c>
      <c r="K9221" t="s">
        <v>40</v>
      </c>
      <c r="L9221" t="s">
        <v>60</v>
      </c>
      <c r="M9221">
        <v>42500</v>
      </c>
      <c r="N9221"/>
      <c r="O9221" t="s">
        <v>11802</v>
      </c>
      <c r="P9221" t="s">
        <v>325</v>
      </c>
    </row>
    <row r="9222" spans="1:16" x14ac:dyDescent="0.25">
      <c r="A9222" t="s">
        <v>0</v>
      </c>
      <c r="B9222" t="s">
        <v>1224</v>
      </c>
      <c r="C9222" t="s">
        <v>17208</v>
      </c>
      <c r="D9222" t="s">
        <v>4346</v>
      </c>
      <c r="E9222" t="s">
        <v>59</v>
      </c>
      <c r="F9222" t="b">
        <v>0</v>
      </c>
      <c r="G9222" t="s">
        <v>40</v>
      </c>
      <c r="H9222" s="1">
        <v>46122.627974537027</v>
      </c>
      <c r="I9222" t="b">
        <v>0</v>
      </c>
      <c r="J9222" t="b">
        <v>0</v>
      </c>
      <c r="K9222" t="s">
        <v>40</v>
      </c>
      <c r="L9222" t="s">
        <v>60</v>
      </c>
      <c r="M9222">
        <v>38600</v>
      </c>
      <c r="N9222"/>
      <c r="O9222" t="s">
        <v>18642</v>
      </c>
      <c r="P9222" t="s">
        <v>18643</v>
      </c>
    </row>
    <row r="9223" spans="1:16" x14ac:dyDescent="0.25">
      <c r="A9223" t="s">
        <v>2</v>
      </c>
      <c r="B9223" t="s">
        <v>2071</v>
      </c>
      <c r="C9223" t="s">
        <v>86</v>
      </c>
      <c r="D9223" t="s">
        <v>4346</v>
      </c>
      <c r="E9223" t="s">
        <v>59</v>
      </c>
      <c r="F9223" t="b">
        <v>0</v>
      </c>
      <c r="G9223" t="s">
        <v>77</v>
      </c>
      <c r="H9223" s="1">
        <v>46122.62804398148</v>
      </c>
      <c r="I9223" t="b">
        <v>0</v>
      </c>
      <c r="J9223" t="b">
        <v>0</v>
      </c>
      <c r="K9223" t="s">
        <v>41</v>
      </c>
      <c r="L9223" t="s">
        <v>74</v>
      </c>
      <c r="M9223"/>
      <c r="N9223">
        <v>69</v>
      </c>
      <c r="O9223" t="s">
        <v>1382</v>
      </c>
      <c r="P9223" t="s">
        <v>705</v>
      </c>
    </row>
    <row r="9224" spans="1:16" x14ac:dyDescent="0.25">
      <c r="A9224" t="s">
        <v>5</v>
      </c>
      <c r="B9224" t="s">
        <v>18644</v>
      </c>
      <c r="C9224" t="s">
        <v>285</v>
      </c>
      <c r="D9224" t="s">
        <v>4526</v>
      </c>
      <c r="E9224" t="s">
        <v>59</v>
      </c>
      <c r="F9224" t="b">
        <v>0</v>
      </c>
      <c r="G9224" t="s">
        <v>77</v>
      </c>
      <c r="H9224" s="1">
        <v>46122.629131944443</v>
      </c>
      <c r="I9224" t="b">
        <v>1</v>
      </c>
      <c r="J9224" t="b">
        <v>1</v>
      </c>
      <c r="K9224" t="s">
        <v>41</v>
      </c>
      <c r="L9224" t="s">
        <v>74</v>
      </c>
      <c r="M9224"/>
      <c r="N9224">
        <v>55</v>
      </c>
      <c r="O9224" t="s">
        <v>18645</v>
      </c>
      <c r="P9224" t="s">
        <v>18646</v>
      </c>
    </row>
    <row r="9225" spans="1:16" x14ac:dyDescent="0.25">
      <c r="A9225" t="s">
        <v>5</v>
      </c>
      <c r="B9225" t="s">
        <v>18644</v>
      </c>
      <c r="C9225" t="s">
        <v>285</v>
      </c>
      <c r="D9225" t="s">
        <v>4526</v>
      </c>
      <c r="E9225" t="s">
        <v>59</v>
      </c>
      <c r="F9225" t="b">
        <v>0</v>
      </c>
      <c r="G9225" t="s">
        <v>89</v>
      </c>
      <c r="H9225" s="1">
        <v>46122.629166666673</v>
      </c>
      <c r="I9225" t="b">
        <v>1</v>
      </c>
      <c r="J9225" t="b">
        <v>1</v>
      </c>
      <c r="K9225" t="s">
        <v>41</v>
      </c>
      <c r="L9225" t="s">
        <v>74</v>
      </c>
      <c r="M9225"/>
      <c r="N9225">
        <v>55</v>
      </c>
      <c r="O9225" t="s">
        <v>18645</v>
      </c>
      <c r="P9225" t="s">
        <v>18646</v>
      </c>
    </row>
    <row r="9226" spans="1:16" x14ac:dyDescent="0.25">
      <c r="A9226" t="s">
        <v>4</v>
      </c>
      <c r="B9226" t="s">
        <v>18647</v>
      </c>
      <c r="C9226" t="s">
        <v>9588</v>
      </c>
      <c r="D9226" t="s">
        <v>4526</v>
      </c>
      <c r="E9226" t="s">
        <v>59</v>
      </c>
      <c r="F9226" t="b">
        <v>0</v>
      </c>
      <c r="G9226" t="s">
        <v>19</v>
      </c>
      <c r="H9226" s="1">
        <v>46122.62976851852</v>
      </c>
      <c r="I9226" t="b">
        <v>1</v>
      </c>
      <c r="J9226" t="b">
        <v>0</v>
      </c>
      <c r="K9226" t="s">
        <v>19</v>
      </c>
      <c r="L9226" t="s">
        <v>60</v>
      </c>
      <c r="M9226">
        <v>1600000</v>
      </c>
      <c r="N9226"/>
      <c r="O9226" t="s">
        <v>4703</v>
      </c>
      <c r="P9226" t="s">
        <v>18648</v>
      </c>
    </row>
    <row r="9227" spans="1:16" x14ac:dyDescent="0.25">
      <c r="A9227" t="s">
        <v>3</v>
      </c>
      <c r="B9227" t="s">
        <v>18649</v>
      </c>
      <c r="C9227" t="s">
        <v>18650</v>
      </c>
      <c r="D9227" t="s">
        <v>4633</v>
      </c>
      <c r="E9227" t="s">
        <v>59</v>
      </c>
      <c r="F9227" t="b">
        <v>0</v>
      </c>
      <c r="G9227" t="s">
        <v>26</v>
      </c>
      <c r="H9227" s="1">
        <v>46122.669270833343</v>
      </c>
      <c r="I9227" t="b">
        <v>0</v>
      </c>
      <c r="J9227" t="b">
        <v>0</v>
      </c>
      <c r="K9227" t="s">
        <v>26</v>
      </c>
      <c r="L9227" t="s">
        <v>60</v>
      </c>
      <c r="M9227">
        <v>750000</v>
      </c>
      <c r="N9227"/>
      <c r="O9227" t="s">
        <v>18651</v>
      </c>
      <c r="P9227" t="s">
        <v>4661</v>
      </c>
    </row>
    <row r="9228" spans="1:16" x14ac:dyDescent="0.25">
      <c r="A9228" t="s">
        <v>2</v>
      </c>
      <c r="B9228" t="s">
        <v>18652</v>
      </c>
      <c r="C9228" t="s">
        <v>353</v>
      </c>
      <c r="D9228" t="s">
        <v>6368</v>
      </c>
      <c r="E9228" t="s">
        <v>59</v>
      </c>
      <c r="F9228" t="b">
        <v>0</v>
      </c>
      <c r="G9228" t="s">
        <v>77</v>
      </c>
      <c r="H9228" s="1">
        <v>46122.669745370367</v>
      </c>
      <c r="I9228" t="b">
        <v>0</v>
      </c>
      <c r="J9228" t="b">
        <v>1</v>
      </c>
      <c r="K9228" t="s">
        <v>41</v>
      </c>
      <c r="L9228" t="s">
        <v>60</v>
      </c>
      <c r="M9228">
        <v>230338</v>
      </c>
      <c r="N9228"/>
      <c r="O9228" t="s">
        <v>18607</v>
      </c>
    </row>
    <row r="9229" spans="1:16" x14ac:dyDescent="0.25">
      <c r="A9229" t="s">
        <v>7</v>
      </c>
      <c r="B9229" t="s">
        <v>18653</v>
      </c>
      <c r="C9229" t="s">
        <v>18</v>
      </c>
      <c r="D9229" t="s">
        <v>18654</v>
      </c>
      <c r="E9229" t="s">
        <v>59</v>
      </c>
      <c r="F9229" t="b">
        <v>0</v>
      </c>
      <c r="G9229" t="s">
        <v>18</v>
      </c>
      <c r="H9229" s="1">
        <v>46122.710729166669</v>
      </c>
      <c r="I9229" t="b">
        <v>0</v>
      </c>
      <c r="J9229" t="b">
        <v>0</v>
      </c>
      <c r="K9229" t="s">
        <v>18</v>
      </c>
      <c r="L9229" t="s">
        <v>60</v>
      </c>
      <c r="M9229">
        <v>685000</v>
      </c>
      <c r="N9229"/>
      <c r="O9229" t="s">
        <v>18655</v>
      </c>
      <c r="P9229" t="s">
        <v>1314</v>
      </c>
    </row>
    <row r="9230" spans="1:16" x14ac:dyDescent="0.25">
      <c r="A9230" t="s">
        <v>0</v>
      </c>
      <c r="B9230" t="s">
        <v>18656</v>
      </c>
      <c r="C9230" t="s">
        <v>5215</v>
      </c>
      <c r="D9230" t="s">
        <v>4346</v>
      </c>
      <c r="E9230" t="s">
        <v>59</v>
      </c>
      <c r="F9230" t="b">
        <v>0</v>
      </c>
      <c r="G9230" t="s">
        <v>19</v>
      </c>
      <c r="H9230" s="1">
        <v>46122.710740740738</v>
      </c>
      <c r="I9230" t="b">
        <v>1</v>
      </c>
      <c r="J9230" t="b">
        <v>0</v>
      </c>
      <c r="K9230" t="s">
        <v>19</v>
      </c>
      <c r="L9230" t="s">
        <v>60</v>
      </c>
      <c r="M9230">
        <v>900000</v>
      </c>
      <c r="N9230"/>
      <c r="O9230" t="s">
        <v>18657</v>
      </c>
      <c r="P9230" t="s">
        <v>1759</v>
      </c>
    </row>
    <row r="9231" spans="1:16" x14ac:dyDescent="0.25">
      <c r="A9231" t="s">
        <v>7</v>
      </c>
      <c r="B9231" t="s">
        <v>18658</v>
      </c>
      <c r="C9231" t="s">
        <v>5215</v>
      </c>
      <c r="D9231" t="s">
        <v>4346</v>
      </c>
      <c r="E9231" t="s">
        <v>59</v>
      </c>
      <c r="F9231" t="b">
        <v>0</v>
      </c>
      <c r="G9231" t="s">
        <v>19</v>
      </c>
      <c r="H9231" s="1">
        <v>46122.710740740738</v>
      </c>
      <c r="I9231" t="b">
        <v>1</v>
      </c>
      <c r="J9231" t="b">
        <v>0</v>
      </c>
      <c r="K9231" t="s">
        <v>19</v>
      </c>
      <c r="L9231" t="s">
        <v>60</v>
      </c>
      <c r="M9231">
        <v>550000</v>
      </c>
      <c r="N9231"/>
      <c r="O9231" t="s">
        <v>18659</v>
      </c>
      <c r="P9231" t="s">
        <v>18660</v>
      </c>
    </row>
    <row r="9232" spans="1:16" x14ac:dyDescent="0.25">
      <c r="A9232" t="s">
        <v>3</v>
      </c>
      <c r="B9232" t="s">
        <v>18661</v>
      </c>
      <c r="C9232" t="s">
        <v>5717</v>
      </c>
      <c r="D9232" t="s">
        <v>4346</v>
      </c>
      <c r="E9232" t="s">
        <v>59</v>
      </c>
      <c r="F9232" t="b">
        <v>0</v>
      </c>
      <c r="G9232" t="s">
        <v>19</v>
      </c>
      <c r="H9232" s="1">
        <v>46122.710856481477</v>
      </c>
      <c r="I9232" t="b">
        <v>0</v>
      </c>
      <c r="J9232" t="b">
        <v>0</v>
      </c>
      <c r="K9232" t="s">
        <v>19</v>
      </c>
      <c r="L9232" t="s">
        <v>60</v>
      </c>
      <c r="M9232">
        <v>850000</v>
      </c>
      <c r="N9232"/>
      <c r="O9232" t="s">
        <v>18662</v>
      </c>
      <c r="P9232" t="s">
        <v>2313</v>
      </c>
    </row>
    <row r="9233" spans="1:16" x14ac:dyDescent="0.25">
      <c r="A9233" t="s">
        <v>2</v>
      </c>
      <c r="B9233" t="s">
        <v>18663</v>
      </c>
      <c r="C9233" t="s">
        <v>489</v>
      </c>
      <c r="D9233" t="s">
        <v>4569</v>
      </c>
      <c r="E9233" t="s">
        <v>72</v>
      </c>
      <c r="F9233" t="b">
        <v>0</v>
      </c>
      <c r="G9233" t="s">
        <v>77</v>
      </c>
      <c r="H9233" s="1">
        <v>46122.711400462962</v>
      </c>
      <c r="I9233" t="b">
        <v>0</v>
      </c>
      <c r="J9233" t="b">
        <v>0</v>
      </c>
      <c r="K9233" t="s">
        <v>41</v>
      </c>
      <c r="L9233" t="s">
        <v>74</v>
      </c>
      <c r="M9233"/>
      <c r="N9233">
        <v>64</v>
      </c>
      <c r="O9233" t="s">
        <v>490</v>
      </c>
      <c r="P9233" t="s">
        <v>7779</v>
      </c>
    </row>
    <row r="9234" spans="1:16" x14ac:dyDescent="0.25">
      <c r="A9234" t="s">
        <v>6</v>
      </c>
      <c r="B9234" t="s">
        <v>2570</v>
      </c>
      <c r="C9234" t="s">
        <v>369</v>
      </c>
      <c r="D9234" t="s">
        <v>4756</v>
      </c>
      <c r="E9234" t="s">
        <v>59</v>
      </c>
      <c r="F9234" t="b">
        <v>0</v>
      </c>
      <c r="G9234" t="s">
        <v>65</v>
      </c>
      <c r="H9234" s="1">
        <v>46122.711412037039</v>
      </c>
      <c r="I9234" t="b">
        <v>0</v>
      </c>
      <c r="J9234" t="b">
        <v>0</v>
      </c>
      <c r="K9234" t="s">
        <v>41</v>
      </c>
      <c r="L9234" t="s">
        <v>60</v>
      </c>
      <c r="M9234">
        <v>115000</v>
      </c>
      <c r="N9234"/>
      <c r="O9234" t="s">
        <v>772</v>
      </c>
      <c r="P9234" t="s">
        <v>208</v>
      </c>
    </row>
    <row r="9235" spans="1:16" x14ac:dyDescent="0.25">
      <c r="A9235" t="s">
        <v>2</v>
      </c>
      <c r="B9235" t="s">
        <v>18664</v>
      </c>
      <c r="C9235" t="s">
        <v>76</v>
      </c>
      <c r="D9235" t="s">
        <v>4346</v>
      </c>
      <c r="E9235" t="s">
        <v>18665</v>
      </c>
      <c r="F9235" t="b">
        <v>1</v>
      </c>
      <c r="G9235" t="s">
        <v>65</v>
      </c>
      <c r="H9235" s="1">
        <v>46122.711412037039</v>
      </c>
      <c r="I9235" t="b">
        <v>0</v>
      </c>
      <c r="J9235" t="b">
        <v>0</v>
      </c>
      <c r="K9235" t="s">
        <v>41</v>
      </c>
      <c r="L9235" t="s">
        <v>74</v>
      </c>
      <c r="M9235"/>
      <c r="N9235">
        <v>34</v>
      </c>
      <c r="O9235" t="s">
        <v>18666</v>
      </c>
      <c r="P9235" t="s">
        <v>18667</v>
      </c>
    </row>
    <row r="9236" spans="1:16" x14ac:dyDescent="0.25">
      <c r="A9236" t="s">
        <v>1</v>
      </c>
      <c r="B9236" t="s">
        <v>1303</v>
      </c>
      <c r="C9236" t="s">
        <v>5717</v>
      </c>
      <c r="D9236" t="s">
        <v>4346</v>
      </c>
      <c r="E9236" t="s">
        <v>59</v>
      </c>
      <c r="F9236" t="b">
        <v>0</v>
      </c>
      <c r="G9236" t="s">
        <v>19</v>
      </c>
      <c r="H9236" s="1">
        <v>46122.711886574078</v>
      </c>
      <c r="I9236" t="b">
        <v>0</v>
      </c>
      <c r="J9236" t="b">
        <v>0</v>
      </c>
      <c r="K9236" t="s">
        <v>19</v>
      </c>
      <c r="L9236" t="s">
        <v>60</v>
      </c>
      <c r="M9236">
        <v>1050000</v>
      </c>
      <c r="N9236"/>
      <c r="O9236" t="s">
        <v>18668</v>
      </c>
    </row>
    <row r="9237" spans="1:16" x14ac:dyDescent="0.25">
      <c r="A9237" t="s">
        <v>2</v>
      </c>
      <c r="B9237" t="s">
        <v>18669</v>
      </c>
      <c r="C9237" t="s">
        <v>5215</v>
      </c>
      <c r="D9237" t="s">
        <v>4346</v>
      </c>
      <c r="E9237" t="s">
        <v>59</v>
      </c>
      <c r="F9237" t="b">
        <v>0</v>
      </c>
      <c r="G9237" t="s">
        <v>19</v>
      </c>
      <c r="H9237" s="1">
        <v>46122.711886574078</v>
      </c>
      <c r="I9237" t="b">
        <v>0</v>
      </c>
      <c r="J9237" t="b">
        <v>0</v>
      </c>
      <c r="K9237" t="s">
        <v>19</v>
      </c>
      <c r="L9237" t="s">
        <v>60</v>
      </c>
      <c r="M9237">
        <v>550000</v>
      </c>
      <c r="N9237"/>
      <c r="O9237" t="s">
        <v>521</v>
      </c>
      <c r="P9237" t="s">
        <v>1065</v>
      </c>
    </row>
    <row r="9238" spans="1:16" x14ac:dyDescent="0.25">
      <c r="A9238" t="s">
        <v>2</v>
      </c>
      <c r="B9238" t="s">
        <v>16633</v>
      </c>
      <c r="C9238" t="s">
        <v>5215</v>
      </c>
      <c r="D9238" t="s">
        <v>4346</v>
      </c>
      <c r="E9238" t="s">
        <v>59</v>
      </c>
      <c r="F9238" t="b">
        <v>0</v>
      </c>
      <c r="G9238" t="s">
        <v>19</v>
      </c>
      <c r="H9238" s="1">
        <v>46122.711886574078</v>
      </c>
      <c r="I9238" t="b">
        <v>0</v>
      </c>
      <c r="J9238" t="b">
        <v>0</v>
      </c>
      <c r="K9238" t="s">
        <v>19</v>
      </c>
      <c r="L9238" t="s">
        <v>60</v>
      </c>
      <c r="M9238">
        <v>750000</v>
      </c>
      <c r="N9238"/>
      <c r="O9238" t="s">
        <v>10744</v>
      </c>
      <c r="P9238" t="s">
        <v>1089</v>
      </c>
    </row>
    <row r="9239" spans="1:16" x14ac:dyDescent="0.25">
      <c r="A9239" t="s">
        <v>1</v>
      </c>
      <c r="B9239" t="s">
        <v>1</v>
      </c>
      <c r="C9239" t="s">
        <v>486</v>
      </c>
      <c r="D9239" t="s">
        <v>4346</v>
      </c>
      <c r="E9239" t="s">
        <v>59</v>
      </c>
      <c r="F9239" t="b">
        <v>0</v>
      </c>
      <c r="G9239" t="s">
        <v>65</v>
      </c>
      <c r="H9239" s="1">
        <v>46122.712488425917</v>
      </c>
      <c r="I9239" t="b">
        <v>0</v>
      </c>
      <c r="J9239" t="b">
        <v>1</v>
      </c>
      <c r="K9239" t="s">
        <v>41</v>
      </c>
      <c r="L9239" t="s">
        <v>60</v>
      </c>
      <c r="M9239">
        <v>80000</v>
      </c>
      <c r="N9239"/>
      <c r="O9239" t="s">
        <v>18670</v>
      </c>
      <c r="P9239" t="s">
        <v>18671</v>
      </c>
    </row>
    <row r="9240" spans="1:16" x14ac:dyDescent="0.25">
      <c r="A9240" t="s">
        <v>1</v>
      </c>
      <c r="B9240" t="s">
        <v>1</v>
      </c>
      <c r="C9240" t="s">
        <v>486</v>
      </c>
      <c r="D9240" t="s">
        <v>4346</v>
      </c>
      <c r="E9240" t="s">
        <v>59</v>
      </c>
      <c r="F9240" t="b">
        <v>0</v>
      </c>
      <c r="G9240" t="s">
        <v>89</v>
      </c>
      <c r="H9240" s="1">
        <v>46122.712523148148</v>
      </c>
      <c r="I9240" t="b">
        <v>0</v>
      </c>
      <c r="J9240" t="b">
        <v>1</v>
      </c>
      <c r="K9240" t="s">
        <v>41</v>
      </c>
      <c r="L9240" t="s">
        <v>60</v>
      </c>
      <c r="M9240">
        <v>80000</v>
      </c>
      <c r="N9240"/>
      <c r="O9240" t="s">
        <v>18670</v>
      </c>
      <c r="P9240" t="s">
        <v>18671</v>
      </c>
    </row>
    <row r="9241" spans="1:16" x14ac:dyDescent="0.25">
      <c r="A9241" t="s">
        <v>5</v>
      </c>
      <c r="B9241" t="s">
        <v>18672</v>
      </c>
      <c r="C9241" t="s">
        <v>5215</v>
      </c>
      <c r="D9241" t="s">
        <v>4346</v>
      </c>
      <c r="E9241" t="s">
        <v>59</v>
      </c>
      <c r="F9241" t="b">
        <v>0</v>
      </c>
      <c r="G9241" t="s">
        <v>19</v>
      </c>
      <c r="H9241" s="1">
        <v>46122.712997685187</v>
      </c>
      <c r="I9241" t="b">
        <v>1</v>
      </c>
      <c r="J9241" t="b">
        <v>0</v>
      </c>
      <c r="K9241" t="s">
        <v>19</v>
      </c>
      <c r="L9241" t="s">
        <v>60</v>
      </c>
      <c r="M9241">
        <v>475000</v>
      </c>
      <c r="N9241"/>
      <c r="O9241" t="s">
        <v>18673</v>
      </c>
      <c r="P9241" t="s">
        <v>18674</v>
      </c>
    </row>
    <row r="9242" spans="1:16" x14ac:dyDescent="0.25">
      <c r="A9242" t="s">
        <v>1</v>
      </c>
      <c r="B9242" t="s">
        <v>14057</v>
      </c>
      <c r="C9242" t="s">
        <v>5215</v>
      </c>
      <c r="D9242" t="s">
        <v>4346</v>
      </c>
      <c r="E9242" t="s">
        <v>59</v>
      </c>
      <c r="F9242" t="b">
        <v>0</v>
      </c>
      <c r="G9242" t="s">
        <v>19</v>
      </c>
      <c r="H9242" s="1">
        <v>46122.712997685187</v>
      </c>
      <c r="I9242" t="b">
        <v>1</v>
      </c>
      <c r="J9242" t="b">
        <v>0</v>
      </c>
      <c r="K9242" t="s">
        <v>19</v>
      </c>
      <c r="L9242" t="s">
        <v>60</v>
      </c>
      <c r="M9242">
        <v>275000</v>
      </c>
      <c r="N9242"/>
      <c r="O9242" t="s">
        <v>2378</v>
      </c>
      <c r="P9242" t="s">
        <v>18675</v>
      </c>
    </row>
    <row r="9243" spans="1:16" x14ac:dyDescent="0.25">
      <c r="A9243" t="s">
        <v>1</v>
      </c>
      <c r="B9243" t="s">
        <v>18676</v>
      </c>
      <c r="C9243" t="s">
        <v>5215</v>
      </c>
      <c r="D9243" t="s">
        <v>4346</v>
      </c>
      <c r="E9243" t="s">
        <v>59</v>
      </c>
      <c r="F9243" t="b">
        <v>0</v>
      </c>
      <c r="G9243" t="s">
        <v>19</v>
      </c>
      <c r="H9243" s="1">
        <v>46122.712997685187</v>
      </c>
      <c r="I9243" t="b">
        <v>1</v>
      </c>
      <c r="J9243" t="b">
        <v>0</v>
      </c>
      <c r="K9243" t="s">
        <v>19</v>
      </c>
      <c r="L9243" t="s">
        <v>60</v>
      </c>
      <c r="M9243">
        <v>900000</v>
      </c>
      <c r="N9243"/>
      <c r="O9243" t="s">
        <v>521</v>
      </c>
      <c r="P9243" t="s">
        <v>18677</v>
      </c>
    </row>
    <row r="9244" spans="1:16" x14ac:dyDescent="0.25">
      <c r="A9244" t="s">
        <v>1</v>
      </c>
      <c r="B9244" t="s">
        <v>18678</v>
      </c>
      <c r="C9244" t="s">
        <v>9560</v>
      </c>
      <c r="D9244" t="s">
        <v>4346</v>
      </c>
      <c r="E9244" t="s">
        <v>59</v>
      </c>
      <c r="F9244" t="b">
        <v>0</v>
      </c>
      <c r="G9244" t="s">
        <v>19</v>
      </c>
      <c r="H9244" s="1">
        <v>46122.713009259263</v>
      </c>
      <c r="I9244" t="b">
        <v>0</v>
      </c>
      <c r="J9244" t="b">
        <v>0</v>
      </c>
      <c r="K9244" t="s">
        <v>19</v>
      </c>
      <c r="L9244" t="s">
        <v>60</v>
      </c>
      <c r="M9244">
        <v>500000</v>
      </c>
      <c r="N9244"/>
      <c r="O9244" t="s">
        <v>18679</v>
      </c>
      <c r="P9244" t="s">
        <v>18680</v>
      </c>
    </row>
    <row r="9245" spans="1:16" x14ac:dyDescent="0.25">
      <c r="A9245" t="s">
        <v>1</v>
      </c>
      <c r="B9245" t="s">
        <v>18681</v>
      </c>
      <c r="C9245" t="s">
        <v>5215</v>
      </c>
      <c r="D9245" t="s">
        <v>4346</v>
      </c>
      <c r="E9245" t="s">
        <v>59</v>
      </c>
      <c r="F9245" t="b">
        <v>0</v>
      </c>
      <c r="G9245" t="s">
        <v>19</v>
      </c>
      <c r="H9245" s="1">
        <v>46122.713020833333</v>
      </c>
      <c r="I9245" t="b">
        <v>1</v>
      </c>
      <c r="J9245" t="b">
        <v>0</v>
      </c>
      <c r="K9245" t="s">
        <v>19</v>
      </c>
      <c r="L9245" t="s">
        <v>60</v>
      </c>
      <c r="M9245">
        <v>525000</v>
      </c>
      <c r="N9245"/>
      <c r="O9245" t="s">
        <v>18673</v>
      </c>
      <c r="P9245" t="s">
        <v>18682</v>
      </c>
    </row>
    <row r="9246" spans="1:16" x14ac:dyDescent="0.25">
      <c r="A9246" t="s">
        <v>1</v>
      </c>
      <c r="B9246" t="s">
        <v>18683</v>
      </c>
      <c r="C9246" t="s">
        <v>13767</v>
      </c>
      <c r="D9246" t="s">
        <v>4346</v>
      </c>
      <c r="E9246" t="s">
        <v>59</v>
      </c>
      <c r="F9246" t="b">
        <v>0</v>
      </c>
      <c r="G9246" t="s">
        <v>19</v>
      </c>
      <c r="H9246" s="1">
        <v>46122.713020833333</v>
      </c>
      <c r="I9246" t="b">
        <v>1</v>
      </c>
      <c r="J9246" t="b">
        <v>0</v>
      </c>
      <c r="K9246" t="s">
        <v>19</v>
      </c>
      <c r="L9246" t="s">
        <v>60</v>
      </c>
      <c r="M9246">
        <v>400000</v>
      </c>
      <c r="N9246"/>
      <c r="O9246" t="s">
        <v>521</v>
      </c>
      <c r="P9246" t="s">
        <v>233</v>
      </c>
    </row>
    <row r="9247" spans="1:16" x14ac:dyDescent="0.25">
      <c r="A9247" t="s">
        <v>1</v>
      </c>
      <c r="B9247" t="s">
        <v>18684</v>
      </c>
      <c r="C9247" t="s">
        <v>5215</v>
      </c>
      <c r="D9247" t="s">
        <v>4346</v>
      </c>
      <c r="E9247" t="s">
        <v>59</v>
      </c>
      <c r="F9247" t="b">
        <v>0</v>
      </c>
      <c r="G9247" t="s">
        <v>19</v>
      </c>
      <c r="H9247" s="1">
        <v>46122.71303240741</v>
      </c>
      <c r="I9247" t="b">
        <v>1</v>
      </c>
      <c r="J9247" t="b">
        <v>0</v>
      </c>
      <c r="K9247" t="s">
        <v>19</v>
      </c>
      <c r="L9247" t="s">
        <v>60</v>
      </c>
      <c r="M9247">
        <v>1050000</v>
      </c>
      <c r="N9247"/>
      <c r="O9247" t="s">
        <v>18679</v>
      </c>
      <c r="P9247" t="s">
        <v>18685</v>
      </c>
    </row>
    <row r="9248" spans="1:16" x14ac:dyDescent="0.25">
      <c r="A9248" t="s">
        <v>1</v>
      </c>
      <c r="B9248" t="s">
        <v>1320</v>
      </c>
      <c r="C9248" t="s">
        <v>13767</v>
      </c>
      <c r="D9248" t="s">
        <v>4346</v>
      </c>
      <c r="E9248" t="s">
        <v>59</v>
      </c>
      <c r="F9248" t="b">
        <v>0</v>
      </c>
      <c r="G9248" t="s">
        <v>19</v>
      </c>
      <c r="H9248" s="1">
        <v>46122.71303240741</v>
      </c>
      <c r="I9248" t="b">
        <v>0</v>
      </c>
      <c r="J9248" t="b">
        <v>0</v>
      </c>
      <c r="K9248" t="s">
        <v>19</v>
      </c>
      <c r="L9248" t="s">
        <v>60</v>
      </c>
      <c r="M9248">
        <v>400000</v>
      </c>
      <c r="N9248"/>
      <c r="O9248" t="s">
        <v>18659</v>
      </c>
      <c r="P9248" t="s">
        <v>208</v>
      </c>
    </row>
    <row r="9249" spans="1:16" x14ac:dyDescent="0.25">
      <c r="A9249" t="s">
        <v>1</v>
      </c>
      <c r="B9249" t="s">
        <v>18686</v>
      </c>
      <c r="C9249" t="s">
        <v>9890</v>
      </c>
      <c r="D9249" t="s">
        <v>4346</v>
      </c>
      <c r="E9249" t="s">
        <v>59</v>
      </c>
      <c r="F9249" t="b">
        <v>0</v>
      </c>
      <c r="G9249" t="s">
        <v>19</v>
      </c>
      <c r="H9249" s="1">
        <v>46122.71303240741</v>
      </c>
      <c r="I9249" t="b">
        <v>1</v>
      </c>
      <c r="J9249" t="b">
        <v>0</v>
      </c>
      <c r="K9249" t="s">
        <v>19</v>
      </c>
      <c r="L9249" t="s">
        <v>60</v>
      </c>
      <c r="M9249">
        <v>525000</v>
      </c>
      <c r="N9249"/>
      <c r="O9249" t="s">
        <v>521</v>
      </c>
      <c r="P9249" t="s">
        <v>18677</v>
      </c>
    </row>
    <row r="9250" spans="1:16" x14ac:dyDescent="0.25">
      <c r="A9250" t="s">
        <v>1</v>
      </c>
      <c r="B9250" t="s">
        <v>18683</v>
      </c>
      <c r="C9250" t="s">
        <v>5717</v>
      </c>
      <c r="D9250" t="s">
        <v>4346</v>
      </c>
      <c r="E9250" t="s">
        <v>59</v>
      </c>
      <c r="F9250" t="b">
        <v>0</v>
      </c>
      <c r="G9250" t="s">
        <v>19</v>
      </c>
      <c r="H9250" s="1">
        <v>46122.713055555563</v>
      </c>
      <c r="I9250" t="b">
        <v>0</v>
      </c>
      <c r="J9250" t="b">
        <v>0</v>
      </c>
      <c r="K9250" t="s">
        <v>19</v>
      </c>
      <c r="L9250" t="s">
        <v>60</v>
      </c>
      <c r="M9250">
        <v>400000</v>
      </c>
      <c r="N9250"/>
      <c r="O9250" t="s">
        <v>521</v>
      </c>
      <c r="P9250" t="s">
        <v>3613</v>
      </c>
    </row>
    <row r="9251" spans="1:16" x14ac:dyDescent="0.25">
      <c r="A9251" t="s">
        <v>2</v>
      </c>
      <c r="B9251" t="s">
        <v>18687</v>
      </c>
      <c r="C9251" t="s">
        <v>5717</v>
      </c>
      <c r="D9251" t="s">
        <v>4346</v>
      </c>
      <c r="E9251" t="s">
        <v>59</v>
      </c>
      <c r="F9251" t="b">
        <v>0</v>
      </c>
      <c r="G9251" t="s">
        <v>19</v>
      </c>
      <c r="H9251" s="1">
        <v>46122.713113425933</v>
      </c>
      <c r="I9251" t="b">
        <v>0</v>
      </c>
      <c r="J9251" t="b">
        <v>0</v>
      </c>
      <c r="K9251" t="s">
        <v>19</v>
      </c>
      <c r="L9251" t="s">
        <v>60</v>
      </c>
      <c r="M9251">
        <v>400000</v>
      </c>
      <c r="N9251"/>
      <c r="O9251" t="s">
        <v>18659</v>
      </c>
      <c r="P9251" t="s">
        <v>208</v>
      </c>
    </row>
    <row r="9252" spans="1:16" x14ac:dyDescent="0.25">
      <c r="A9252" t="s">
        <v>1</v>
      </c>
      <c r="B9252" t="s">
        <v>1303</v>
      </c>
      <c r="C9252" t="s">
        <v>5717</v>
      </c>
      <c r="D9252" t="s">
        <v>4346</v>
      </c>
      <c r="E9252" t="s">
        <v>59</v>
      </c>
      <c r="F9252" t="b">
        <v>0</v>
      </c>
      <c r="G9252" t="s">
        <v>19</v>
      </c>
      <c r="H9252" s="1">
        <v>46122.713113425933</v>
      </c>
      <c r="I9252" t="b">
        <v>0</v>
      </c>
      <c r="J9252" t="b">
        <v>0</v>
      </c>
      <c r="K9252" t="s">
        <v>19</v>
      </c>
      <c r="L9252" t="s">
        <v>60</v>
      </c>
      <c r="M9252">
        <v>1050000</v>
      </c>
      <c r="N9252"/>
      <c r="O9252" t="s">
        <v>18668</v>
      </c>
    </row>
    <row r="9253" spans="1:16" x14ac:dyDescent="0.25">
      <c r="A9253" t="s">
        <v>1</v>
      </c>
      <c r="B9253" t="s">
        <v>18688</v>
      </c>
      <c r="C9253" t="s">
        <v>7567</v>
      </c>
      <c r="D9253" t="s">
        <v>4346</v>
      </c>
      <c r="E9253" t="s">
        <v>59</v>
      </c>
      <c r="F9253" t="b">
        <v>0</v>
      </c>
      <c r="G9253" t="s">
        <v>19</v>
      </c>
      <c r="H9253" s="1">
        <v>46122.713125000002</v>
      </c>
      <c r="I9253" t="b">
        <v>0</v>
      </c>
      <c r="J9253" t="b">
        <v>0</v>
      </c>
      <c r="K9253" t="s">
        <v>19</v>
      </c>
      <c r="L9253" t="s">
        <v>60</v>
      </c>
      <c r="M9253">
        <v>1300000</v>
      </c>
      <c r="N9253"/>
      <c r="O9253" t="s">
        <v>18662</v>
      </c>
      <c r="P9253" t="s">
        <v>18689</v>
      </c>
    </row>
    <row r="9254" spans="1:16" x14ac:dyDescent="0.25">
      <c r="A9254" t="s">
        <v>1</v>
      </c>
      <c r="B9254" t="s">
        <v>18690</v>
      </c>
      <c r="C9254" t="s">
        <v>1445</v>
      </c>
      <c r="D9254" t="s">
        <v>2360</v>
      </c>
      <c r="E9254" t="s">
        <v>59</v>
      </c>
      <c r="F9254" t="b">
        <v>0</v>
      </c>
      <c r="G9254" t="s">
        <v>77</v>
      </c>
      <c r="H9254" s="1">
        <v>46122.754201388889</v>
      </c>
      <c r="I9254" t="b">
        <v>0</v>
      </c>
      <c r="J9254" t="b">
        <v>1</v>
      </c>
      <c r="K9254" t="s">
        <v>41</v>
      </c>
      <c r="L9254" t="s">
        <v>60</v>
      </c>
      <c r="M9254">
        <v>111000</v>
      </c>
      <c r="N9254"/>
      <c r="O9254" t="s">
        <v>18691</v>
      </c>
      <c r="P9254" t="s">
        <v>18692</v>
      </c>
    </row>
    <row r="9255" spans="1:16" x14ac:dyDescent="0.25">
      <c r="A9255" t="s">
        <v>7</v>
      </c>
      <c r="B9255" t="s">
        <v>18693</v>
      </c>
      <c r="C9255" t="s">
        <v>586</v>
      </c>
      <c r="D9255" t="s">
        <v>4346</v>
      </c>
      <c r="E9255" t="s">
        <v>59</v>
      </c>
      <c r="F9255" t="b">
        <v>0</v>
      </c>
      <c r="G9255" t="s">
        <v>89</v>
      </c>
      <c r="H9255" s="1">
        <v>46122.754224537042</v>
      </c>
      <c r="I9255" t="b">
        <v>0</v>
      </c>
      <c r="J9255" t="b">
        <v>1</v>
      </c>
      <c r="K9255" t="s">
        <v>41</v>
      </c>
      <c r="L9255" t="s">
        <v>60</v>
      </c>
      <c r="M9255">
        <v>115611.08500000001</v>
      </c>
      <c r="N9255"/>
      <c r="O9255" t="s">
        <v>5209</v>
      </c>
      <c r="P9255" t="s">
        <v>18694</v>
      </c>
    </row>
    <row r="9256" spans="1:16" x14ac:dyDescent="0.25">
      <c r="A9256" t="s">
        <v>1</v>
      </c>
      <c r="B9256" t="s">
        <v>18690</v>
      </c>
      <c r="C9256" t="s">
        <v>1445</v>
      </c>
      <c r="D9256" t="s">
        <v>2360</v>
      </c>
      <c r="E9256" t="s">
        <v>59</v>
      </c>
      <c r="F9256" t="b">
        <v>0</v>
      </c>
      <c r="G9256" t="s">
        <v>65</v>
      </c>
      <c r="H9256" s="1">
        <v>46122.754270833328</v>
      </c>
      <c r="I9256" t="b">
        <v>0</v>
      </c>
      <c r="J9256" t="b">
        <v>1</v>
      </c>
      <c r="K9256" t="s">
        <v>41</v>
      </c>
      <c r="L9256" t="s">
        <v>60</v>
      </c>
      <c r="M9256">
        <v>111000</v>
      </c>
      <c r="N9256"/>
      <c r="O9256" t="s">
        <v>18691</v>
      </c>
      <c r="P9256" t="s">
        <v>18692</v>
      </c>
    </row>
    <row r="9257" spans="1:16" x14ac:dyDescent="0.25">
      <c r="A9257" t="s">
        <v>1</v>
      </c>
      <c r="B9257" t="s">
        <v>18695</v>
      </c>
      <c r="C9257" t="s">
        <v>18696</v>
      </c>
      <c r="D9257" t="s">
        <v>5018</v>
      </c>
      <c r="E9257" t="s">
        <v>59</v>
      </c>
      <c r="F9257" t="b">
        <v>0</v>
      </c>
      <c r="G9257" t="s">
        <v>19</v>
      </c>
      <c r="H9257" s="1">
        <v>46122.754710648151</v>
      </c>
      <c r="I9257" t="b">
        <v>0</v>
      </c>
      <c r="J9257" t="b">
        <v>0</v>
      </c>
      <c r="K9257" t="s">
        <v>19</v>
      </c>
      <c r="L9257" t="s">
        <v>60</v>
      </c>
      <c r="M9257">
        <v>35000</v>
      </c>
      <c r="N9257"/>
      <c r="O9257" t="s">
        <v>17211</v>
      </c>
      <c r="P9257" t="s">
        <v>18697</v>
      </c>
    </row>
    <row r="9258" spans="1:16" x14ac:dyDescent="0.25">
      <c r="A9258" t="s">
        <v>1</v>
      </c>
      <c r="B9258" t="s">
        <v>17289</v>
      </c>
      <c r="C9258" t="s">
        <v>4452</v>
      </c>
      <c r="D9258" t="s">
        <v>4346</v>
      </c>
      <c r="E9258" t="s">
        <v>59</v>
      </c>
      <c r="F9258" t="b">
        <v>0</v>
      </c>
      <c r="G9258" t="s">
        <v>40</v>
      </c>
      <c r="H9258" s="1">
        <v>46122.755196759259</v>
      </c>
      <c r="I9258" t="b">
        <v>0</v>
      </c>
      <c r="J9258" t="b">
        <v>0</v>
      </c>
      <c r="K9258" t="s">
        <v>40</v>
      </c>
      <c r="L9258" t="s">
        <v>60</v>
      </c>
      <c r="M9258">
        <v>84069</v>
      </c>
      <c r="N9258"/>
      <c r="O9258" t="s">
        <v>17290</v>
      </c>
      <c r="P9258" t="s">
        <v>17291</v>
      </c>
    </row>
    <row r="9259" spans="1:16" x14ac:dyDescent="0.25">
      <c r="A9259" t="s">
        <v>1</v>
      </c>
      <c r="B9259" t="s">
        <v>868</v>
      </c>
      <c r="C9259" t="s">
        <v>76</v>
      </c>
      <c r="D9259" t="s">
        <v>4346</v>
      </c>
      <c r="E9259" t="s">
        <v>88</v>
      </c>
      <c r="F9259" t="b">
        <v>1</v>
      </c>
      <c r="G9259" t="s">
        <v>89</v>
      </c>
      <c r="H9259" s="1">
        <v>46122.795798611107</v>
      </c>
      <c r="I9259" t="b">
        <v>0</v>
      </c>
      <c r="J9259" t="b">
        <v>1</v>
      </c>
      <c r="K9259" t="s">
        <v>41</v>
      </c>
      <c r="L9259" t="s">
        <v>60</v>
      </c>
      <c r="M9259">
        <v>88500</v>
      </c>
      <c r="N9259"/>
      <c r="O9259" t="s">
        <v>9968</v>
      </c>
      <c r="P9259" t="s">
        <v>146</v>
      </c>
    </row>
    <row r="9260" spans="1:16" x14ac:dyDescent="0.25">
      <c r="A9260" t="s">
        <v>2</v>
      </c>
      <c r="B9260" t="s">
        <v>18698</v>
      </c>
      <c r="C9260" t="s">
        <v>326</v>
      </c>
      <c r="D9260" t="s">
        <v>4346</v>
      </c>
      <c r="E9260" t="s">
        <v>59</v>
      </c>
      <c r="F9260" t="b">
        <v>0</v>
      </c>
      <c r="G9260" t="s">
        <v>77</v>
      </c>
      <c r="H9260" s="1">
        <v>46122.836377314823</v>
      </c>
      <c r="I9260" t="b">
        <v>0</v>
      </c>
      <c r="J9260" t="b">
        <v>1</v>
      </c>
      <c r="K9260" t="s">
        <v>41</v>
      </c>
      <c r="L9260" t="s">
        <v>60</v>
      </c>
      <c r="M9260">
        <v>179000</v>
      </c>
      <c r="N9260"/>
      <c r="O9260" t="s">
        <v>1990</v>
      </c>
      <c r="P9260" t="s">
        <v>310</v>
      </c>
    </row>
    <row r="9261" spans="1:16" x14ac:dyDescent="0.25">
      <c r="A9261" t="s">
        <v>2</v>
      </c>
      <c r="B9261" t="s">
        <v>18699</v>
      </c>
      <c r="C9261" t="s">
        <v>79</v>
      </c>
      <c r="D9261" t="s">
        <v>4346</v>
      </c>
      <c r="E9261" t="s">
        <v>59</v>
      </c>
      <c r="F9261" t="b">
        <v>0</v>
      </c>
      <c r="G9261" t="s">
        <v>77</v>
      </c>
      <c r="H9261" s="1">
        <v>46122.836377314823</v>
      </c>
      <c r="I9261" t="b">
        <v>0</v>
      </c>
      <c r="J9261" t="b">
        <v>1</v>
      </c>
      <c r="K9261" t="s">
        <v>41</v>
      </c>
      <c r="L9261" t="s">
        <v>60</v>
      </c>
      <c r="M9261">
        <v>253500</v>
      </c>
      <c r="N9261"/>
      <c r="O9261" t="s">
        <v>1990</v>
      </c>
      <c r="P9261" t="s">
        <v>310</v>
      </c>
    </row>
    <row r="9262" spans="1:16" x14ac:dyDescent="0.25">
      <c r="A9262" t="s">
        <v>0</v>
      </c>
      <c r="B9262" t="s">
        <v>18700</v>
      </c>
      <c r="C9262" t="s">
        <v>2767</v>
      </c>
      <c r="D9262" t="s">
        <v>2360</v>
      </c>
      <c r="E9262" t="s">
        <v>59</v>
      </c>
      <c r="F9262" t="b">
        <v>0</v>
      </c>
      <c r="G9262" t="s">
        <v>89</v>
      </c>
      <c r="H9262" s="1">
        <v>46122.836400462962</v>
      </c>
      <c r="I9262" t="b">
        <v>0</v>
      </c>
      <c r="J9262" t="b">
        <v>0</v>
      </c>
      <c r="K9262" t="s">
        <v>41</v>
      </c>
      <c r="L9262" t="s">
        <v>74</v>
      </c>
      <c r="M9262"/>
      <c r="N9262">
        <v>28</v>
      </c>
      <c r="O9262" t="s">
        <v>18701</v>
      </c>
      <c r="P9262" t="s">
        <v>18702</v>
      </c>
    </row>
    <row r="9263" spans="1:16" x14ac:dyDescent="0.25">
      <c r="A9263" t="s">
        <v>2</v>
      </c>
      <c r="B9263" t="s">
        <v>18703</v>
      </c>
      <c r="C9263" t="s">
        <v>467</v>
      </c>
      <c r="D9263" t="s">
        <v>4346</v>
      </c>
      <c r="E9263" t="s">
        <v>59</v>
      </c>
      <c r="F9263" t="b">
        <v>0</v>
      </c>
      <c r="G9263" t="s">
        <v>65</v>
      </c>
      <c r="H9263" s="1">
        <v>46122.836481481478</v>
      </c>
      <c r="I9263" t="b">
        <v>0</v>
      </c>
      <c r="J9263" t="b">
        <v>1</v>
      </c>
      <c r="K9263" t="s">
        <v>41</v>
      </c>
      <c r="L9263" t="s">
        <v>60</v>
      </c>
      <c r="M9263">
        <v>151000</v>
      </c>
      <c r="N9263"/>
      <c r="O9263" t="s">
        <v>116</v>
      </c>
      <c r="P9263" t="s">
        <v>18704</v>
      </c>
    </row>
    <row r="9264" spans="1:16" x14ac:dyDescent="0.25">
      <c r="A9264" t="s">
        <v>1</v>
      </c>
      <c r="B9264" t="s">
        <v>17701</v>
      </c>
      <c r="C9264" t="s">
        <v>92</v>
      </c>
      <c r="D9264" t="s">
        <v>6263</v>
      </c>
      <c r="E9264" t="s">
        <v>59</v>
      </c>
      <c r="F9264" t="b">
        <v>0</v>
      </c>
      <c r="G9264" t="s">
        <v>77</v>
      </c>
      <c r="H9264" s="1">
        <v>46122.837453703702</v>
      </c>
      <c r="I9264" t="b">
        <v>1</v>
      </c>
      <c r="J9264" t="b">
        <v>1</v>
      </c>
      <c r="K9264" t="s">
        <v>41</v>
      </c>
      <c r="L9264" t="s">
        <v>60</v>
      </c>
      <c r="M9264">
        <v>187834</v>
      </c>
      <c r="N9264"/>
      <c r="O9264" t="s">
        <v>1197</v>
      </c>
      <c r="P9264" t="s">
        <v>881</v>
      </c>
    </row>
    <row r="9265" spans="1:16" x14ac:dyDescent="0.25">
      <c r="A9265" t="s">
        <v>1</v>
      </c>
      <c r="B9265" t="s">
        <v>17701</v>
      </c>
      <c r="C9265" t="s">
        <v>92</v>
      </c>
      <c r="D9265" t="s">
        <v>6263</v>
      </c>
      <c r="E9265" t="s">
        <v>59</v>
      </c>
      <c r="F9265" t="b">
        <v>0</v>
      </c>
      <c r="G9265" t="s">
        <v>89</v>
      </c>
      <c r="H9265" s="1">
        <v>46122.837465277778</v>
      </c>
      <c r="I9265" t="b">
        <v>1</v>
      </c>
      <c r="J9265" t="b">
        <v>1</v>
      </c>
      <c r="K9265" t="s">
        <v>41</v>
      </c>
      <c r="L9265" t="s">
        <v>60</v>
      </c>
      <c r="M9265">
        <v>187834</v>
      </c>
      <c r="N9265"/>
      <c r="O9265" t="s">
        <v>1197</v>
      </c>
      <c r="P9265" t="s">
        <v>881</v>
      </c>
    </row>
    <row r="9266" spans="1:16" x14ac:dyDescent="0.25">
      <c r="A9266" t="s">
        <v>1</v>
      </c>
      <c r="B9266" t="s">
        <v>18705</v>
      </c>
      <c r="C9266" t="s">
        <v>162</v>
      </c>
      <c r="D9266" t="s">
        <v>6263</v>
      </c>
      <c r="E9266" t="s">
        <v>59</v>
      </c>
      <c r="F9266" t="b">
        <v>0</v>
      </c>
      <c r="G9266" t="s">
        <v>68</v>
      </c>
      <c r="H9266" s="1">
        <v>46122.837476851862</v>
      </c>
      <c r="I9266" t="b">
        <v>1</v>
      </c>
      <c r="J9266" t="b">
        <v>0</v>
      </c>
      <c r="K9266" t="s">
        <v>41</v>
      </c>
      <c r="L9266" t="s">
        <v>60</v>
      </c>
      <c r="M9266">
        <v>191816.5</v>
      </c>
      <c r="N9266"/>
      <c r="O9266" t="s">
        <v>1197</v>
      </c>
      <c r="P9266" t="s">
        <v>881</v>
      </c>
    </row>
    <row r="9267" spans="1:16" x14ac:dyDescent="0.25">
      <c r="A9267" t="s">
        <v>1</v>
      </c>
      <c r="B9267" t="s">
        <v>1</v>
      </c>
      <c r="C9267" t="s">
        <v>3917</v>
      </c>
      <c r="D9267" t="s">
        <v>4526</v>
      </c>
      <c r="E9267" t="s">
        <v>88</v>
      </c>
      <c r="F9267" t="b">
        <v>0</v>
      </c>
      <c r="G9267" t="s">
        <v>77</v>
      </c>
      <c r="H9267" s="1">
        <v>46122.837488425917</v>
      </c>
      <c r="I9267" t="b">
        <v>0</v>
      </c>
      <c r="J9267" t="b">
        <v>0</v>
      </c>
      <c r="K9267" t="s">
        <v>41</v>
      </c>
      <c r="L9267" t="s">
        <v>74</v>
      </c>
      <c r="M9267"/>
      <c r="N9267">
        <v>55</v>
      </c>
      <c r="O9267" t="s">
        <v>105</v>
      </c>
      <c r="P9267" t="s">
        <v>16628</v>
      </c>
    </row>
    <row r="9268" spans="1:16" x14ac:dyDescent="0.25">
      <c r="A9268" t="s">
        <v>1</v>
      </c>
      <c r="B9268" t="s">
        <v>1</v>
      </c>
      <c r="C9268" t="s">
        <v>3917</v>
      </c>
      <c r="D9268" t="s">
        <v>4526</v>
      </c>
      <c r="E9268" t="s">
        <v>88</v>
      </c>
      <c r="F9268" t="b">
        <v>0</v>
      </c>
      <c r="G9268" t="s">
        <v>68</v>
      </c>
      <c r="H9268" s="1">
        <v>46122.837546296287</v>
      </c>
      <c r="I9268" t="b">
        <v>0</v>
      </c>
      <c r="J9268" t="b">
        <v>0</v>
      </c>
      <c r="K9268" t="s">
        <v>41</v>
      </c>
      <c r="L9268" t="s">
        <v>74</v>
      </c>
      <c r="M9268"/>
      <c r="N9268">
        <v>55</v>
      </c>
      <c r="O9268" t="s">
        <v>105</v>
      </c>
      <c r="P9268" t="s">
        <v>16628</v>
      </c>
    </row>
    <row r="9269" spans="1:16" x14ac:dyDescent="0.25">
      <c r="A9269" t="s">
        <v>8</v>
      </c>
      <c r="B9269" t="s">
        <v>18706</v>
      </c>
      <c r="C9269" t="s">
        <v>13545</v>
      </c>
      <c r="D9269" t="s">
        <v>4346</v>
      </c>
      <c r="E9269" t="s">
        <v>88</v>
      </c>
      <c r="F9269" t="b">
        <v>0</v>
      </c>
      <c r="G9269" t="s">
        <v>65</v>
      </c>
      <c r="H9269" s="1">
        <v>46122.878067129634</v>
      </c>
      <c r="I9269" t="b">
        <v>0</v>
      </c>
      <c r="J9269" t="b">
        <v>0</v>
      </c>
      <c r="K9269" t="s">
        <v>41</v>
      </c>
      <c r="L9269" t="s">
        <v>74</v>
      </c>
      <c r="M9269"/>
      <c r="N9269">
        <v>57.5</v>
      </c>
      <c r="O9269" t="s">
        <v>18707</v>
      </c>
      <c r="P9269" t="s">
        <v>18708</v>
      </c>
    </row>
    <row r="9270" spans="1:16" x14ac:dyDescent="0.25">
      <c r="A9270" t="s">
        <v>6</v>
      </c>
      <c r="B9270" t="s">
        <v>6</v>
      </c>
      <c r="C9270" t="s">
        <v>13545</v>
      </c>
      <c r="D9270" t="s">
        <v>4526</v>
      </c>
      <c r="E9270" t="s">
        <v>88</v>
      </c>
      <c r="F9270" t="b">
        <v>0</v>
      </c>
      <c r="G9270" t="s">
        <v>65</v>
      </c>
      <c r="H9270" s="1">
        <v>46122.878067129634</v>
      </c>
      <c r="I9270" t="b">
        <v>0</v>
      </c>
      <c r="J9270" t="b">
        <v>0</v>
      </c>
      <c r="K9270" t="s">
        <v>41</v>
      </c>
      <c r="L9270" t="s">
        <v>60</v>
      </c>
      <c r="M9270">
        <v>105000</v>
      </c>
      <c r="N9270"/>
      <c r="O9270" t="s">
        <v>18709</v>
      </c>
      <c r="P9270" t="s">
        <v>18710</v>
      </c>
    </row>
    <row r="9271" spans="1:16" x14ac:dyDescent="0.25">
      <c r="A9271" t="s">
        <v>7</v>
      </c>
      <c r="B9271" t="s">
        <v>18711</v>
      </c>
      <c r="C9271" t="s">
        <v>190</v>
      </c>
      <c r="D9271" t="s">
        <v>2360</v>
      </c>
      <c r="E9271" t="s">
        <v>59</v>
      </c>
      <c r="F9271" t="b">
        <v>0</v>
      </c>
      <c r="G9271" t="s">
        <v>73</v>
      </c>
      <c r="H9271" s="1">
        <v>46122.878078703703</v>
      </c>
      <c r="I9271" t="b">
        <v>0</v>
      </c>
      <c r="J9271" t="b">
        <v>1</v>
      </c>
      <c r="K9271" t="s">
        <v>41</v>
      </c>
      <c r="L9271" t="s">
        <v>60</v>
      </c>
      <c r="M9271">
        <v>165000</v>
      </c>
      <c r="N9271"/>
      <c r="O9271" t="s">
        <v>18712</v>
      </c>
      <c r="P9271" t="s">
        <v>18713</v>
      </c>
    </row>
    <row r="9272" spans="1:16" x14ac:dyDescent="0.25">
      <c r="A9272" t="s">
        <v>2</v>
      </c>
      <c r="B9272" t="s">
        <v>18714</v>
      </c>
      <c r="C9272" t="s">
        <v>145</v>
      </c>
      <c r="D9272" t="s">
        <v>4346</v>
      </c>
      <c r="E9272" t="s">
        <v>59</v>
      </c>
      <c r="F9272" t="b">
        <v>0</v>
      </c>
      <c r="G9272" t="s">
        <v>65</v>
      </c>
      <c r="H9272" s="1">
        <v>46122.878171296303</v>
      </c>
      <c r="I9272" t="b">
        <v>0</v>
      </c>
      <c r="J9272" t="b">
        <v>1</v>
      </c>
      <c r="K9272" t="s">
        <v>41</v>
      </c>
      <c r="L9272" t="s">
        <v>60</v>
      </c>
      <c r="M9272">
        <v>236000</v>
      </c>
      <c r="N9272"/>
      <c r="O9272" t="s">
        <v>550</v>
      </c>
    </row>
    <row r="9273" spans="1:16" x14ac:dyDescent="0.25">
      <c r="A9273" t="s">
        <v>1</v>
      </c>
      <c r="B9273" t="s">
        <v>1</v>
      </c>
      <c r="C9273" t="s">
        <v>1088</v>
      </c>
      <c r="D9273" t="s">
        <v>4526</v>
      </c>
      <c r="E9273" t="s">
        <v>88</v>
      </c>
      <c r="F9273" t="b">
        <v>0</v>
      </c>
      <c r="G9273" t="s">
        <v>77</v>
      </c>
      <c r="H9273" s="1">
        <v>46122.879120370373</v>
      </c>
      <c r="I9273" t="b">
        <v>0</v>
      </c>
      <c r="J9273" t="b">
        <v>1</v>
      </c>
      <c r="K9273" t="s">
        <v>41</v>
      </c>
      <c r="L9273" t="s">
        <v>74</v>
      </c>
      <c r="M9273"/>
      <c r="N9273">
        <v>62.5</v>
      </c>
      <c r="O9273" t="s">
        <v>6497</v>
      </c>
      <c r="P9273" t="s">
        <v>18715</v>
      </c>
    </row>
    <row r="9274" spans="1:16" x14ac:dyDescent="0.25">
      <c r="A9274" t="s">
        <v>2</v>
      </c>
      <c r="B9274" t="s">
        <v>275</v>
      </c>
      <c r="C9274" t="s">
        <v>3514</v>
      </c>
      <c r="D9274" t="s">
        <v>4526</v>
      </c>
      <c r="E9274" t="s">
        <v>59</v>
      </c>
      <c r="F9274" t="b">
        <v>0</v>
      </c>
      <c r="G9274" t="s">
        <v>89</v>
      </c>
      <c r="H9274" s="1">
        <v>46122.879247685189</v>
      </c>
      <c r="I9274" t="b">
        <v>0</v>
      </c>
      <c r="J9274" t="b">
        <v>0</v>
      </c>
      <c r="K9274" t="s">
        <v>41</v>
      </c>
      <c r="L9274" t="s">
        <v>60</v>
      </c>
      <c r="M9274">
        <v>150000</v>
      </c>
      <c r="N9274"/>
      <c r="O9274" t="s">
        <v>101</v>
      </c>
      <c r="P9274" t="s">
        <v>954</v>
      </c>
    </row>
    <row r="9275" spans="1:16" x14ac:dyDescent="0.25">
      <c r="A9275" t="s">
        <v>1</v>
      </c>
      <c r="B9275" t="s">
        <v>1</v>
      </c>
      <c r="C9275" t="s">
        <v>1088</v>
      </c>
      <c r="D9275" t="s">
        <v>4526</v>
      </c>
      <c r="E9275" t="s">
        <v>88</v>
      </c>
      <c r="F9275" t="b">
        <v>0</v>
      </c>
      <c r="G9275" t="s">
        <v>68</v>
      </c>
      <c r="H9275" s="1">
        <v>46122.879259259258</v>
      </c>
      <c r="I9275" t="b">
        <v>0</v>
      </c>
      <c r="J9275" t="b">
        <v>1</v>
      </c>
      <c r="K9275" t="s">
        <v>41</v>
      </c>
      <c r="L9275" t="s">
        <v>74</v>
      </c>
      <c r="M9275"/>
      <c r="N9275">
        <v>62.5</v>
      </c>
      <c r="O9275" t="s">
        <v>6497</v>
      </c>
      <c r="P9275" t="s">
        <v>18715</v>
      </c>
    </row>
    <row r="9276" spans="1:16" x14ac:dyDescent="0.25">
      <c r="A9276" t="s">
        <v>2</v>
      </c>
      <c r="B9276" t="s">
        <v>275</v>
      </c>
      <c r="C9276" t="s">
        <v>3514</v>
      </c>
      <c r="D9276" t="s">
        <v>4526</v>
      </c>
      <c r="E9276" t="s">
        <v>59</v>
      </c>
      <c r="F9276" t="b">
        <v>0</v>
      </c>
      <c r="G9276" t="s">
        <v>68</v>
      </c>
      <c r="H9276" s="1">
        <v>46122.879270833328</v>
      </c>
      <c r="I9276" t="b">
        <v>0</v>
      </c>
      <c r="J9276" t="b">
        <v>0</v>
      </c>
      <c r="K9276" t="s">
        <v>41</v>
      </c>
      <c r="L9276" t="s">
        <v>60</v>
      </c>
      <c r="M9276">
        <v>150000</v>
      </c>
      <c r="N9276"/>
      <c r="O9276" t="s">
        <v>101</v>
      </c>
      <c r="P9276" t="s">
        <v>954</v>
      </c>
    </row>
    <row r="9277" spans="1:16" x14ac:dyDescent="0.25">
      <c r="A9277" t="s">
        <v>0</v>
      </c>
      <c r="B9277" t="s">
        <v>18716</v>
      </c>
      <c r="C9277" t="s">
        <v>18717</v>
      </c>
      <c r="D9277" t="s">
        <v>2360</v>
      </c>
      <c r="E9277" t="s">
        <v>59</v>
      </c>
      <c r="F9277" t="b">
        <v>0</v>
      </c>
      <c r="G9277" t="s">
        <v>13</v>
      </c>
      <c r="H9277" s="1">
        <v>46122.87945601852</v>
      </c>
      <c r="I9277" t="b">
        <v>0</v>
      </c>
      <c r="J9277" t="b">
        <v>0</v>
      </c>
      <c r="K9277" t="s">
        <v>13</v>
      </c>
      <c r="L9277" t="s">
        <v>60</v>
      </c>
      <c r="M9277">
        <v>67900</v>
      </c>
      <c r="N9277"/>
      <c r="O9277" t="s">
        <v>265</v>
      </c>
      <c r="P9277" t="s">
        <v>18718</v>
      </c>
    </row>
    <row r="9278" spans="1:16" x14ac:dyDescent="0.25">
      <c r="A9278" t="s">
        <v>2</v>
      </c>
      <c r="B9278" t="s">
        <v>306</v>
      </c>
      <c r="C9278" t="s">
        <v>370</v>
      </c>
      <c r="D9278" t="s">
        <v>4526</v>
      </c>
      <c r="E9278" t="s">
        <v>59</v>
      </c>
      <c r="F9278" t="b">
        <v>0</v>
      </c>
      <c r="G9278" t="s">
        <v>65</v>
      </c>
      <c r="H9278" s="1">
        <v>46122.919733796298</v>
      </c>
      <c r="I9278" t="b">
        <v>0</v>
      </c>
      <c r="J9278" t="b">
        <v>1</v>
      </c>
      <c r="K9278" t="s">
        <v>41</v>
      </c>
      <c r="L9278" t="s">
        <v>60</v>
      </c>
      <c r="M9278">
        <v>98000</v>
      </c>
      <c r="N9278"/>
      <c r="O9278" t="s">
        <v>936</v>
      </c>
      <c r="P9278" t="s">
        <v>1025</v>
      </c>
    </row>
    <row r="9279" spans="1:16" x14ac:dyDescent="0.25">
      <c r="A9279" t="s">
        <v>1</v>
      </c>
      <c r="B9279" t="s">
        <v>18719</v>
      </c>
      <c r="C9279" t="s">
        <v>396</v>
      </c>
      <c r="D9279" t="s">
        <v>4526</v>
      </c>
      <c r="E9279" t="s">
        <v>132</v>
      </c>
      <c r="F9279" t="b">
        <v>0</v>
      </c>
      <c r="G9279" t="s">
        <v>68</v>
      </c>
      <c r="H9279" s="1">
        <v>46122.92083333333</v>
      </c>
      <c r="I9279" t="b">
        <v>0</v>
      </c>
      <c r="J9279" t="b">
        <v>1</v>
      </c>
      <c r="K9279" t="s">
        <v>41</v>
      </c>
      <c r="L9279" t="s">
        <v>74</v>
      </c>
      <c r="M9279"/>
      <c r="N9279">
        <v>43</v>
      </c>
      <c r="O9279" t="s">
        <v>403</v>
      </c>
      <c r="P9279" t="s">
        <v>17488</v>
      </c>
    </row>
    <row r="9280" spans="1:16" x14ac:dyDescent="0.25">
      <c r="A9280" t="s">
        <v>1</v>
      </c>
      <c r="B9280" t="s">
        <v>18719</v>
      </c>
      <c r="C9280" t="s">
        <v>396</v>
      </c>
      <c r="D9280" t="s">
        <v>4526</v>
      </c>
      <c r="E9280" t="s">
        <v>132</v>
      </c>
      <c r="F9280" t="b">
        <v>0</v>
      </c>
      <c r="G9280" t="s">
        <v>77</v>
      </c>
      <c r="H9280" s="1">
        <v>46122.920902777783</v>
      </c>
      <c r="I9280" t="b">
        <v>0</v>
      </c>
      <c r="J9280" t="b">
        <v>1</v>
      </c>
      <c r="K9280" t="s">
        <v>41</v>
      </c>
      <c r="L9280" t="s">
        <v>74</v>
      </c>
      <c r="M9280"/>
      <c r="N9280">
        <v>43</v>
      </c>
      <c r="O9280" t="s">
        <v>403</v>
      </c>
      <c r="P9280" t="s">
        <v>17488</v>
      </c>
    </row>
    <row r="9281" spans="1:16" x14ac:dyDescent="0.25">
      <c r="A9281" t="s">
        <v>2</v>
      </c>
      <c r="B9281" t="s">
        <v>18720</v>
      </c>
      <c r="C9281" t="s">
        <v>5932</v>
      </c>
      <c r="D9281" t="s">
        <v>4671</v>
      </c>
      <c r="E9281" t="s">
        <v>59</v>
      </c>
      <c r="F9281" t="b">
        <v>0</v>
      </c>
      <c r="G9281" t="s">
        <v>68</v>
      </c>
      <c r="H9281" s="1">
        <v>46123.003067129634</v>
      </c>
      <c r="I9281" t="b">
        <v>0</v>
      </c>
      <c r="J9281" t="b">
        <v>1</v>
      </c>
      <c r="K9281" t="s">
        <v>41</v>
      </c>
      <c r="L9281" t="s">
        <v>60</v>
      </c>
      <c r="M9281">
        <v>152500</v>
      </c>
      <c r="N9281"/>
      <c r="O9281" t="s">
        <v>95</v>
      </c>
      <c r="P9281" t="s">
        <v>2683</v>
      </c>
    </row>
    <row r="9282" spans="1:16" x14ac:dyDescent="0.25">
      <c r="A9282" t="s">
        <v>2</v>
      </c>
      <c r="B9282" t="s">
        <v>18721</v>
      </c>
      <c r="C9282" t="s">
        <v>253</v>
      </c>
      <c r="D9282" t="s">
        <v>4673</v>
      </c>
      <c r="E9282" t="s">
        <v>59</v>
      </c>
      <c r="F9282" t="b">
        <v>0</v>
      </c>
      <c r="G9282" t="s">
        <v>73</v>
      </c>
      <c r="H9282" s="1">
        <v>46123.003078703703</v>
      </c>
      <c r="I9282" t="b">
        <v>0</v>
      </c>
      <c r="J9282" t="b">
        <v>0</v>
      </c>
      <c r="K9282" t="s">
        <v>41</v>
      </c>
      <c r="L9282" t="s">
        <v>60</v>
      </c>
      <c r="M9282">
        <v>209530.5</v>
      </c>
      <c r="N9282"/>
      <c r="O9282" t="s">
        <v>14975</v>
      </c>
      <c r="P9282" t="s">
        <v>17938</v>
      </c>
    </row>
    <row r="9283" spans="1:16" x14ac:dyDescent="0.25">
      <c r="A9283" t="s">
        <v>6</v>
      </c>
      <c r="B9283" t="s">
        <v>18722</v>
      </c>
      <c r="C9283" t="s">
        <v>76</v>
      </c>
      <c r="D9283" t="s">
        <v>18150</v>
      </c>
      <c r="E9283" t="s">
        <v>621</v>
      </c>
      <c r="F9283" t="b">
        <v>1</v>
      </c>
      <c r="G9283" t="s">
        <v>29</v>
      </c>
      <c r="H9283" s="1">
        <v>46123.00377314815</v>
      </c>
      <c r="I9283" t="b">
        <v>0</v>
      </c>
      <c r="J9283" t="b">
        <v>0</v>
      </c>
      <c r="K9283" t="s">
        <v>29</v>
      </c>
      <c r="L9283" t="s">
        <v>74</v>
      </c>
      <c r="M9283"/>
      <c r="N9283">
        <v>24.5</v>
      </c>
      <c r="O9283" t="s">
        <v>18723</v>
      </c>
    </row>
    <row r="9284" spans="1:16" x14ac:dyDescent="0.25">
      <c r="A9284" t="s">
        <v>1</v>
      </c>
      <c r="B9284" t="s">
        <v>1873</v>
      </c>
      <c r="C9284" t="s">
        <v>18724</v>
      </c>
      <c r="D9284" t="s">
        <v>4673</v>
      </c>
      <c r="E9284" t="s">
        <v>59</v>
      </c>
      <c r="F9284" t="b">
        <v>0</v>
      </c>
      <c r="G9284" t="s">
        <v>89</v>
      </c>
      <c r="H9284" s="1">
        <v>46123.004155092603</v>
      </c>
      <c r="I9284" t="b">
        <v>0</v>
      </c>
      <c r="J9284" t="b">
        <v>1</v>
      </c>
      <c r="K9284" t="s">
        <v>41</v>
      </c>
      <c r="L9284" t="s">
        <v>60</v>
      </c>
      <c r="M9284">
        <v>175003.5</v>
      </c>
      <c r="N9284"/>
      <c r="O9284" t="s">
        <v>18725</v>
      </c>
      <c r="P9284" t="s">
        <v>18726</v>
      </c>
    </row>
    <row r="9285" spans="1:16" x14ac:dyDescent="0.25">
      <c r="A9285" t="s">
        <v>1</v>
      </c>
      <c r="B9285" t="s">
        <v>144</v>
      </c>
      <c r="C9285" t="s">
        <v>18727</v>
      </c>
      <c r="D9285" t="s">
        <v>7397</v>
      </c>
      <c r="E9285" t="s">
        <v>88</v>
      </c>
      <c r="F9285" t="b">
        <v>0</v>
      </c>
      <c r="G9285" t="s">
        <v>89</v>
      </c>
      <c r="H9285" s="1">
        <v>46123.004178240742</v>
      </c>
      <c r="I9285" t="b">
        <v>0</v>
      </c>
      <c r="J9285" t="b">
        <v>1</v>
      </c>
      <c r="K9285" t="s">
        <v>41</v>
      </c>
      <c r="L9285" t="s">
        <v>74</v>
      </c>
      <c r="M9285"/>
      <c r="N9285">
        <v>65</v>
      </c>
      <c r="O9285" t="s">
        <v>299</v>
      </c>
    </row>
    <row r="9286" spans="1:16" x14ac:dyDescent="0.25">
      <c r="A9286" t="s">
        <v>1</v>
      </c>
      <c r="B9286" t="s">
        <v>144</v>
      </c>
      <c r="C9286" t="s">
        <v>18727</v>
      </c>
      <c r="D9286" t="s">
        <v>7397</v>
      </c>
      <c r="E9286" t="s">
        <v>88</v>
      </c>
      <c r="F9286" t="b">
        <v>0</v>
      </c>
      <c r="G9286" t="s">
        <v>68</v>
      </c>
      <c r="H9286" s="1">
        <v>46123.004212962973</v>
      </c>
      <c r="I9286" t="b">
        <v>0</v>
      </c>
      <c r="J9286" t="b">
        <v>1</v>
      </c>
      <c r="K9286" t="s">
        <v>41</v>
      </c>
      <c r="L9286" t="s">
        <v>74</v>
      </c>
      <c r="M9286"/>
      <c r="N9286">
        <v>65</v>
      </c>
      <c r="O9286" t="s">
        <v>299</v>
      </c>
    </row>
    <row r="9287" spans="1:16" x14ac:dyDescent="0.25">
      <c r="A9287" t="s">
        <v>1</v>
      </c>
      <c r="B9287" t="s">
        <v>2778</v>
      </c>
      <c r="C9287" t="s">
        <v>76</v>
      </c>
      <c r="D9287" t="s">
        <v>4673</v>
      </c>
      <c r="E9287" t="s">
        <v>59</v>
      </c>
      <c r="F9287" t="b">
        <v>1</v>
      </c>
      <c r="G9287" t="s">
        <v>68</v>
      </c>
      <c r="H9287" s="1">
        <v>46123.004247685189</v>
      </c>
      <c r="I9287" t="b">
        <v>0</v>
      </c>
      <c r="J9287" t="b">
        <v>0</v>
      </c>
      <c r="K9287" t="s">
        <v>41</v>
      </c>
      <c r="L9287" t="s">
        <v>60</v>
      </c>
      <c r="M9287">
        <v>148000</v>
      </c>
      <c r="N9287"/>
      <c r="O9287" t="s">
        <v>15039</v>
      </c>
      <c r="P9287" t="s">
        <v>15040</v>
      </c>
    </row>
    <row r="9288" spans="1:16" x14ac:dyDescent="0.25">
      <c r="A9288" t="s">
        <v>2</v>
      </c>
      <c r="B9288" t="s">
        <v>18728</v>
      </c>
      <c r="C9288" t="s">
        <v>8022</v>
      </c>
      <c r="D9288" t="s">
        <v>16554</v>
      </c>
      <c r="E9288" t="s">
        <v>59</v>
      </c>
      <c r="F9288" t="b">
        <v>0</v>
      </c>
      <c r="G9288" t="s">
        <v>34</v>
      </c>
      <c r="H9288" s="1">
        <v>46123.211018518523</v>
      </c>
      <c r="I9288" t="b">
        <v>0</v>
      </c>
      <c r="J9288" t="b">
        <v>0</v>
      </c>
      <c r="K9288" t="s">
        <v>34</v>
      </c>
      <c r="L9288" t="s">
        <v>60</v>
      </c>
      <c r="M9288">
        <v>300000</v>
      </c>
      <c r="N9288"/>
      <c r="O9288" t="s">
        <v>10773</v>
      </c>
      <c r="P9288" t="s">
        <v>18729</v>
      </c>
    </row>
    <row r="9289" spans="1:16" x14ac:dyDescent="0.25">
      <c r="A9289" t="s">
        <v>3</v>
      </c>
      <c r="B9289" t="s">
        <v>18730</v>
      </c>
      <c r="C9289" t="s">
        <v>8022</v>
      </c>
      <c r="D9289" t="s">
        <v>16554</v>
      </c>
      <c r="E9289" t="s">
        <v>59</v>
      </c>
      <c r="F9289" t="b">
        <v>0</v>
      </c>
      <c r="G9289" t="s">
        <v>34</v>
      </c>
      <c r="H9289" s="1">
        <v>46123.211018518523</v>
      </c>
      <c r="I9289" t="b">
        <v>0</v>
      </c>
      <c r="J9289" t="b">
        <v>0</v>
      </c>
      <c r="K9289" t="s">
        <v>34</v>
      </c>
      <c r="L9289" t="s">
        <v>60</v>
      </c>
      <c r="M9289">
        <v>300000</v>
      </c>
      <c r="N9289"/>
      <c r="O9289" t="s">
        <v>18731</v>
      </c>
      <c r="P9289" t="s">
        <v>146</v>
      </c>
    </row>
    <row r="9290" spans="1:16" x14ac:dyDescent="0.25">
      <c r="A9290" t="s">
        <v>2</v>
      </c>
      <c r="B9290" t="s">
        <v>18071</v>
      </c>
      <c r="C9290" t="s">
        <v>18035</v>
      </c>
      <c r="D9290" t="s">
        <v>16554</v>
      </c>
      <c r="E9290" t="s">
        <v>59</v>
      </c>
      <c r="F9290" t="b">
        <v>0</v>
      </c>
      <c r="G9290" t="s">
        <v>34</v>
      </c>
      <c r="H9290" s="1">
        <v>46123.211018518523</v>
      </c>
      <c r="I9290" t="b">
        <v>0</v>
      </c>
      <c r="J9290" t="b">
        <v>0</v>
      </c>
      <c r="K9290" t="s">
        <v>34</v>
      </c>
      <c r="L9290" t="s">
        <v>60</v>
      </c>
      <c r="M9290">
        <v>300000</v>
      </c>
      <c r="N9290"/>
      <c r="O9290" t="s">
        <v>18036</v>
      </c>
      <c r="P9290" t="s">
        <v>18072</v>
      </c>
    </row>
    <row r="9291" spans="1:16" x14ac:dyDescent="0.25">
      <c r="A9291" t="s">
        <v>1</v>
      </c>
      <c r="B9291" t="s">
        <v>18732</v>
      </c>
      <c r="C9291" t="s">
        <v>41</v>
      </c>
      <c r="D9291" t="s">
        <v>2360</v>
      </c>
      <c r="E9291" t="s">
        <v>59</v>
      </c>
      <c r="F9291" t="b">
        <v>0</v>
      </c>
      <c r="G9291" t="s">
        <v>77</v>
      </c>
      <c r="H9291" s="1">
        <v>46123.252847222233</v>
      </c>
      <c r="I9291" t="b">
        <v>0</v>
      </c>
      <c r="J9291" t="b">
        <v>0</v>
      </c>
      <c r="K9291" t="s">
        <v>41</v>
      </c>
      <c r="L9291" t="s">
        <v>74</v>
      </c>
      <c r="M9291"/>
      <c r="N9291">
        <v>60</v>
      </c>
      <c r="O9291" t="s">
        <v>6045</v>
      </c>
      <c r="P9291" t="s">
        <v>18733</v>
      </c>
    </row>
    <row r="9292" spans="1:16" x14ac:dyDescent="0.25">
      <c r="A9292" t="s">
        <v>5</v>
      </c>
      <c r="B9292" t="s">
        <v>2188</v>
      </c>
      <c r="C9292" t="s">
        <v>18734</v>
      </c>
      <c r="D9292" t="s">
        <v>4526</v>
      </c>
      <c r="E9292" t="s">
        <v>59</v>
      </c>
      <c r="F9292" t="b">
        <v>0</v>
      </c>
      <c r="G9292" t="s">
        <v>77</v>
      </c>
      <c r="H9292" s="1">
        <v>46123.252847222233</v>
      </c>
      <c r="I9292" t="b">
        <v>1</v>
      </c>
      <c r="J9292" t="b">
        <v>0</v>
      </c>
      <c r="K9292" t="s">
        <v>41</v>
      </c>
      <c r="L9292" t="s">
        <v>60</v>
      </c>
      <c r="M9292">
        <v>145000</v>
      </c>
      <c r="N9292"/>
      <c r="O9292" t="s">
        <v>18735</v>
      </c>
      <c r="P9292" t="s">
        <v>18736</v>
      </c>
    </row>
    <row r="9293" spans="1:16" x14ac:dyDescent="0.25">
      <c r="A9293" t="s">
        <v>5</v>
      </c>
      <c r="B9293" t="s">
        <v>2188</v>
      </c>
      <c r="C9293" t="s">
        <v>18734</v>
      </c>
      <c r="D9293" t="s">
        <v>4526</v>
      </c>
      <c r="E9293" t="s">
        <v>59</v>
      </c>
      <c r="F9293" t="b">
        <v>0</v>
      </c>
      <c r="G9293" t="s">
        <v>68</v>
      </c>
      <c r="H9293" s="1">
        <v>46123.252928240741</v>
      </c>
      <c r="I9293" t="b">
        <v>1</v>
      </c>
      <c r="J9293" t="b">
        <v>0</v>
      </c>
      <c r="K9293" t="s">
        <v>41</v>
      </c>
      <c r="L9293" t="s">
        <v>60</v>
      </c>
      <c r="M9293">
        <v>145000</v>
      </c>
      <c r="N9293"/>
      <c r="O9293" t="s">
        <v>18735</v>
      </c>
      <c r="P9293" t="s">
        <v>18737</v>
      </c>
    </row>
    <row r="9294" spans="1:16" x14ac:dyDescent="0.25">
      <c r="A9294" t="s">
        <v>8</v>
      </c>
      <c r="B9294" t="s">
        <v>18738</v>
      </c>
      <c r="C9294" t="s">
        <v>5026</v>
      </c>
      <c r="D9294" t="s">
        <v>7124</v>
      </c>
      <c r="E9294" t="s">
        <v>59</v>
      </c>
      <c r="F9294" t="b">
        <v>0</v>
      </c>
      <c r="G9294" t="s">
        <v>40</v>
      </c>
      <c r="H9294" s="1">
        <v>46123.253981481481</v>
      </c>
      <c r="I9294" t="b">
        <v>0</v>
      </c>
      <c r="J9294" t="b">
        <v>0</v>
      </c>
      <c r="K9294" t="s">
        <v>40</v>
      </c>
      <c r="L9294" t="s">
        <v>60</v>
      </c>
      <c r="M9294">
        <v>65000</v>
      </c>
      <c r="N9294"/>
      <c r="O9294" t="s">
        <v>18739</v>
      </c>
      <c r="P9294" t="s">
        <v>18740</v>
      </c>
    </row>
    <row r="9295" spans="1:16" x14ac:dyDescent="0.25">
      <c r="A9295" t="s">
        <v>4</v>
      </c>
      <c r="B9295" t="s">
        <v>16339</v>
      </c>
      <c r="C9295" t="s">
        <v>76</v>
      </c>
      <c r="D9295" t="s">
        <v>4526</v>
      </c>
      <c r="E9295" t="s">
        <v>88</v>
      </c>
      <c r="F9295" t="b">
        <v>1</v>
      </c>
      <c r="G9295" t="s">
        <v>40</v>
      </c>
      <c r="H9295" s="1">
        <v>46123.254062499997</v>
      </c>
      <c r="I9295" t="b">
        <v>0</v>
      </c>
      <c r="J9295" t="b">
        <v>0</v>
      </c>
      <c r="K9295" t="s">
        <v>40</v>
      </c>
      <c r="L9295" t="s">
        <v>74</v>
      </c>
      <c r="M9295"/>
      <c r="N9295">
        <v>47.5</v>
      </c>
      <c r="O9295" t="s">
        <v>5271</v>
      </c>
      <c r="P9295" t="s">
        <v>16340</v>
      </c>
    </row>
    <row r="9296" spans="1:16" x14ac:dyDescent="0.25">
      <c r="A9296" t="s">
        <v>2</v>
      </c>
      <c r="B9296" t="s">
        <v>18741</v>
      </c>
      <c r="C9296" t="s">
        <v>172</v>
      </c>
      <c r="D9296" t="s">
        <v>16554</v>
      </c>
      <c r="E9296" t="s">
        <v>59</v>
      </c>
      <c r="F9296" t="b">
        <v>0</v>
      </c>
      <c r="G9296" t="s">
        <v>68</v>
      </c>
      <c r="H9296" s="1">
        <v>46123.293599537043</v>
      </c>
      <c r="I9296" t="b">
        <v>0</v>
      </c>
      <c r="J9296" t="b">
        <v>1</v>
      </c>
      <c r="K9296" t="s">
        <v>41</v>
      </c>
      <c r="L9296" t="s">
        <v>60</v>
      </c>
      <c r="M9296">
        <v>110000</v>
      </c>
      <c r="N9296"/>
      <c r="O9296" t="s">
        <v>6185</v>
      </c>
    </row>
    <row r="9297" spans="1:16" x14ac:dyDescent="0.25">
      <c r="A9297" t="s">
        <v>6</v>
      </c>
      <c r="B9297" t="s">
        <v>4089</v>
      </c>
      <c r="C9297" t="s">
        <v>18</v>
      </c>
      <c r="D9297" t="s">
        <v>16554</v>
      </c>
      <c r="E9297" t="s">
        <v>59</v>
      </c>
      <c r="F9297" t="b">
        <v>0</v>
      </c>
      <c r="G9297" t="s">
        <v>18</v>
      </c>
      <c r="H9297" s="1">
        <v>46123.293969907398</v>
      </c>
      <c r="I9297" t="b">
        <v>0</v>
      </c>
      <c r="J9297" t="b">
        <v>0</v>
      </c>
      <c r="K9297" t="s">
        <v>18</v>
      </c>
      <c r="L9297" t="s">
        <v>60</v>
      </c>
      <c r="M9297">
        <v>1</v>
      </c>
      <c r="N9297"/>
      <c r="O9297" t="s">
        <v>1723</v>
      </c>
    </row>
    <row r="9298" spans="1:16" x14ac:dyDescent="0.25">
      <c r="A9298" t="s">
        <v>8</v>
      </c>
      <c r="B9298" t="s">
        <v>18742</v>
      </c>
      <c r="C9298" t="s">
        <v>5026</v>
      </c>
      <c r="D9298" t="s">
        <v>5018</v>
      </c>
      <c r="E9298" t="s">
        <v>59</v>
      </c>
      <c r="F9298" t="b">
        <v>0</v>
      </c>
      <c r="G9298" t="s">
        <v>40</v>
      </c>
      <c r="H9298" s="1">
        <v>46123.29446759259</v>
      </c>
      <c r="I9298" t="b">
        <v>0</v>
      </c>
      <c r="J9298" t="b">
        <v>0</v>
      </c>
      <c r="K9298" t="s">
        <v>40</v>
      </c>
      <c r="L9298" t="s">
        <v>60</v>
      </c>
      <c r="M9298">
        <v>40000</v>
      </c>
      <c r="N9298"/>
      <c r="O9298" t="s">
        <v>14128</v>
      </c>
      <c r="P9298" t="s">
        <v>208</v>
      </c>
    </row>
    <row r="9299" spans="1:16" x14ac:dyDescent="0.25">
      <c r="A9299" t="s">
        <v>8</v>
      </c>
      <c r="B9299" t="s">
        <v>18743</v>
      </c>
      <c r="C9299" t="s">
        <v>11229</v>
      </c>
      <c r="D9299" t="s">
        <v>5018</v>
      </c>
      <c r="E9299" t="s">
        <v>59</v>
      </c>
      <c r="F9299" t="b">
        <v>0</v>
      </c>
      <c r="G9299" t="s">
        <v>40</v>
      </c>
      <c r="H9299" s="1">
        <v>46123.29446759259</v>
      </c>
      <c r="I9299" t="b">
        <v>0</v>
      </c>
      <c r="J9299" t="b">
        <v>0</v>
      </c>
      <c r="K9299" t="s">
        <v>40</v>
      </c>
      <c r="L9299" t="s">
        <v>60</v>
      </c>
      <c r="M9299">
        <v>40000</v>
      </c>
      <c r="N9299"/>
      <c r="O9299" t="s">
        <v>14128</v>
      </c>
      <c r="P9299" t="s">
        <v>208</v>
      </c>
    </row>
    <row r="9300" spans="1:16" x14ac:dyDescent="0.25">
      <c r="A9300" t="s">
        <v>6</v>
      </c>
      <c r="B9300" t="s">
        <v>8631</v>
      </c>
      <c r="C9300" t="s">
        <v>246</v>
      </c>
      <c r="D9300" t="s">
        <v>4346</v>
      </c>
      <c r="E9300" t="s">
        <v>59</v>
      </c>
      <c r="F9300" t="b">
        <v>0</v>
      </c>
      <c r="G9300" t="s">
        <v>65</v>
      </c>
      <c r="H9300" s="1">
        <v>46123.335266203707</v>
      </c>
      <c r="I9300" t="b">
        <v>0</v>
      </c>
      <c r="J9300" t="b">
        <v>1</v>
      </c>
      <c r="K9300" t="s">
        <v>41</v>
      </c>
      <c r="L9300" t="s">
        <v>60</v>
      </c>
      <c r="M9300">
        <v>187000</v>
      </c>
      <c r="N9300"/>
      <c r="O9300" t="s">
        <v>1183</v>
      </c>
      <c r="P9300" t="s">
        <v>8506</v>
      </c>
    </row>
    <row r="9301" spans="1:16" x14ac:dyDescent="0.25">
      <c r="A9301" t="s">
        <v>2</v>
      </c>
      <c r="B9301" t="s">
        <v>18744</v>
      </c>
      <c r="C9301" t="s">
        <v>97</v>
      </c>
      <c r="D9301" t="s">
        <v>17170</v>
      </c>
      <c r="E9301" t="s">
        <v>59</v>
      </c>
      <c r="F9301" t="b">
        <v>0</v>
      </c>
      <c r="G9301" t="s">
        <v>89</v>
      </c>
      <c r="H9301" s="1">
        <v>46123.335266203707</v>
      </c>
      <c r="I9301" t="b">
        <v>0</v>
      </c>
      <c r="J9301" t="b">
        <v>0</v>
      </c>
      <c r="K9301" t="s">
        <v>41</v>
      </c>
      <c r="L9301" t="s">
        <v>60</v>
      </c>
      <c r="M9301">
        <v>120582</v>
      </c>
      <c r="N9301"/>
      <c r="O9301" t="s">
        <v>17171</v>
      </c>
      <c r="P9301" t="s">
        <v>310</v>
      </c>
    </row>
    <row r="9302" spans="1:16" x14ac:dyDescent="0.25">
      <c r="A9302" t="s">
        <v>1</v>
      </c>
      <c r="B9302" t="s">
        <v>18745</v>
      </c>
      <c r="C9302" t="s">
        <v>1445</v>
      </c>
      <c r="D9302" t="s">
        <v>5493</v>
      </c>
      <c r="E9302" t="s">
        <v>59</v>
      </c>
      <c r="F9302" t="b">
        <v>0</v>
      </c>
      <c r="G9302" t="s">
        <v>77</v>
      </c>
      <c r="H9302" s="1">
        <v>46123.3362037037</v>
      </c>
      <c r="I9302" t="b">
        <v>0</v>
      </c>
      <c r="J9302" t="b">
        <v>1</v>
      </c>
      <c r="K9302" t="s">
        <v>41</v>
      </c>
      <c r="L9302" t="s">
        <v>60</v>
      </c>
      <c r="M9302">
        <v>111000</v>
      </c>
      <c r="N9302"/>
      <c r="O9302" t="s">
        <v>18746</v>
      </c>
      <c r="P9302" t="s">
        <v>18692</v>
      </c>
    </row>
    <row r="9303" spans="1:16" x14ac:dyDescent="0.25">
      <c r="A9303" t="s">
        <v>1</v>
      </c>
      <c r="B9303" t="s">
        <v>18745</v>
      </c>
      <c r="C9303" t="s">
        <v>1445</v>
      </c>
      <c r="D9303" t="s">
        <v>5493</v>
      </c>
      <c r="E9303" t="s">
        <v>59</v>
      </c>
      <c r="F9303" t="b">
        <v>0</v>
      </c>
      <c r="G9303" t="s">
        <v>89</v>
      </c>
      <c r="H9303" s="1">
        <v>46123.336215277777</v>
      </c>
      <c r="I9303" t="b">
        <v>0</v>
      </c>
      <c r="J9303" t="b">
        <v>1</v>
      </c>
      <c r="K9303" t="s">
        <v>41</v>
      </c>
      <c r="L9303" t="s">
        <v>60</v>
      </c>
      <c r="M9303">
        <v>111000</v>
      </c>
      <c r="N9303"/>
      <c r="O9303" t="s">
        <v>18746</v>
      </c>
      <c r="P9303" t="s">
        <v>18692</v>
      </c>
    </row>
    <row r="9304" spans="1:16" x14ac:dyDescent="0.25">
      <c r="A9304" t="s">
        <v>1</v>
      </c>
      <c r="B9304" t="s">
        <v>17350</v>
      </c>
      <c r="C9304" t="s">
        <v>97</v>
      </c>
      <c r="D9304" t="s">
        <v>17170</v>
      </c>
      <c r="E9304" t="s">
        <v>59</v>
      </c>
      <c r="F9304" t="b">
        <v>0</v>
      </c>
      <c r="G9304" t="s">
        <v>65</v>
      </c>
      <c r="H9304" s="1">
        <v>46123.377986111111</v>
      </c>
      <c r="I9304" t="b">
        <v>0</v>
      </c>
      <c r="J9304" t="b">
        <v>0</v>
      </c>
      <c r="K9304" t="s">
        <v>41</v>
      </c>
      <c r="L9304" t="s">
        <v>60</v>
      </c>
      <c r="M9304">
        <v>99049.5</v>
      </c>
      <c r="N9304"/>
      <c r="O9304" t="s">
        <v>17171</v>
      </c>
      <c r="P9304" t="s">
        <v>17351</v>
      </c>
    </row>
    <row r="9305" spans="1:16" x14ac:dyDescent="0.25">
      <c r="A9305" t="s">
        <v>0</v>
      </c>
      <c r="B9305" t="s">
        <v>16557</v>
      </c>
      <c r="C9305" t="s">
        <v>76</v>
      </c>
      <c r="D9305" t="s">
        <v>4526</v>
      </c>
      <c r="E9305" t="s">
        <v>59</v>
      </c>
      <c r="F9305" t="b">
        <v>1</v>
      </c>
      <c r="G9305" t="s">
        <v>13</v>
      </c>
      <c r="H9305" s="1">
        <v>46123.378182870372</v>
      </c>
      <c r="I9305" t="b">
        <v>0</v>
      </c>
      <c r="J9305" t="b">
        <v>0</v>
      </c>
      <c r="K9305" t="s">
        <v>13</v>
      </c>
      <c r="L9305" t="s">
        <v>60</v>
      </c>
      <c r="M9305">
        <v>105000</v>
      </c>
      <c r="N9305"/>
      <c r="O9305" t="s">
        <v>18747</v>
      </c>
      <c r="P9305" t="s">
        <v>18748</v>
      </c>
    </row>
    <row r="9306" spans="1:16" x14ac:dyDescent="0.25">
      <c r="A9306" t="s">
        <v>2</v>
      </c>
      <c r="B9306" t="s">
        <v>4852</v>
      </c>
      <c r="C9306" t="s">
        <v>79</v>
      </c>
      <c r="D9306" t="s">
        <v>2360</v>
      </c>
      <c r="E9306" t="s">
        <v>59</v>
      </c>
      <c r="F9306" t="b">
        <v>0</v>
      </c>
      <c r="G9306" t="s">
        <v>77</v>
      </c>
      <c r="H9306" s="1">
        <v>46123.418599537043</v>
      </c>
      <c r="I9306" t="b">
        <v>0</v>
      </c>
      <c r="J9306" t="b">
        <v>1</v>
      </c>
      <c r="K9306" t="s">
        <v>41</v>
      </c>
      <c r="L9306" t="s">
        <v>60</v>
      </c>
      <c r="M9306">
        <v>175500</v>
      </c>
      <c r="N9306"/>
      <c r="O9306" t="s">
        <v>424</v>
      </c>
      <c r="P9306" t="s">
        <v>4853</v>
      </c>
    </row>
    <row r="9307" spans="1:16" x14ac:dyDescent="0.25">
      <c r="A9307" t="s">
        <v>1</v>
      </c>
      <c r="B9307" t="s">
        <v>17943</v>
      </c>
      <c r="C9307" t="s">
        <v>145</v>
      </c>
      <c r="D9307" t="s">
        <v>4550</v>
      </c>
      <c r="E9307" t="s">
        <v>59</v>
      </c>
      <c r="F9307" t="b">
        <v>0</v>
      </c>
      <c r="G9307" t="s">
        <v>73</v>
      </c>
      <c r="H9307" s="1">
        <v>46123.419571759259</v>
      </c>
      <c r="I9307" t="b">
        <v>0</v>
      </c>
      <c r="J9307" t="b">
        <v>1</v>
      </c>
      <c r="K9307" t="s">
        <v>41</v>
      </c>
      <c r="L9307" t="s">
        <v>60</v>
      </c>
      <c r="M9307">
        <v>167500</v>
      </c>
      <c r="N9307"/>
      <c r="O9307" t="s">
        <v>1721</v>
      </c>
      <c r="P9307" t="s">
        <v>17944</v>
      </c>
    </row>
    <row r="9308" spans="1:16" x14ac:dyDescent="0.25">
      <c r="A9308" t="s">
        <v>1</v>
      </c>
      <c r="B9308" t="s">
        <v>18695</v>
      </c>
      <c r="C9308" t="s">
        <v>13805</v>
      </c>
      <c r="D9308" t="s">
        <v>5018</v>
      </c>
      <c r="E9308" t="s">
        <v>59</v>
      </c>
      <c r="F9308" t="b">
        <v>0</v>
      </c>
      <c r="G9308" t="s">
        <v>19</v>
      </c>
      <c r="H9308" s="1">
        <v>46123.42015046296</v>
      </c>
      <c r="I9308" t="b">
        <v>0</v>
      </c>
      <c r="J9308" t="b">
        <v>0</v>
      </c>
      <c r="K9308" t="s">
        <v>19</v>
      </c>
      <c r="L9308" t="s">
        <v>60</v>
      </c>
      <c r="M9308">
        <v>35000</v>
      </c>
      <c r="N9308"/>
      <c r="O9308" t="s">
        <v>17211</v>
      </c>
      <c r="P9308" t="s">
        <v>18697</v>
      </c>
    </row>
    <row r="9309" spans="1:16" x14ac:dyDescent="0.25">
      <c r="A9309" t="s">
        <v>7</v>
      </c>
      <c r="B9309" t="s">
        <v>18749</v>
      </c>
      <c r="C9309" t="s">
        <v>913</v>
      </c>
      <c r="D9309" t="s">
        <v>4550</v>
      </c>
      <c r="E9309" t="s">
        <v>59</v>
      </c>
      <c r="F9309" t="b">
        <v>0</v>
      </c>
      <c r="G9309" t="s">
        <v>20</v>
      </c>
      <c r="H9309" s="1">
        <v>46123.459710648152</v>
      </c>
      <c r="I9309" t="b">
        <v>1</v>
      </c>
      <c r="J9309" t="b">
        <v>0</v>
      </c>
      <c r="K9309" t="s">
        <v>20</v>
      </c>
      <c r="L9309" t="s">
        <v>60</v>
      </c>
      <c r="M9309">
        <v>96800</v>
      </c>
      <c r="N9309"/>
      <c r="O9309" t="s">
        <v>399</v>
      </c>
      <c r="P9309" t="s">
        <v>18750</v>
      </c>
    </row>
    <row r="9310" spans="1:16" x14ac:dyDescent="0.25">
      <c r="A9310" t="s">
        <v>6</v>
      </c>
      <c r="B9310" t="s">
        <v>18751</v>
      </c>
      <c r="C9310" t="s">
        <v>18752</v>
      </c>
      <c r="D9310" t="s">
        <v>4550</v>
      </c>
      <c r="E9310" t="s">
        <v>59</v>
      </c>
      <c r="F9310" t="b">
        <v>0</v>
      </c>
      <c r="G9310" t="s">
        <v>65</v>
      </c>
      <c r="H9310" s="1">
        <v>46123.460289351853</v>
      </c>
      <c r="I9310" t="b">
        <v>0</v>
      </c>
      <c r="J9310" t="b">
        <v>1</v>
      </c>
      <c r="K9310" t="s">
        <v>41</v>
      </c>
      <c r="L9310" t="s">
        <v>60</v>
      </c>
      <c r="M9310">
        <v>207287.5</v>
      </c>
      <c r="N9310"/>
      <c r="O9310" t="s">
        <v>265</v>
      </c>
      <c r="P9310" t="s">
        <v>18753</v>
      </c>
    </row>
    <row r="9311" spans="1:16" x14ac:dyDescent="0.25">
      <c r="A9311" t="s">
        <v>0</v>
      </c>
      <c r="B9311" t="s">
        <v>18754</v>
      </c>
      <c r="C9311" t="s">
        <v>18755</v>
      </c>
      <c r="D9311" t="s">
        <v>4633</v>
      </c>
      <c r="E9311" t="s">
        <v>59</v>
      </c>
      <c r="F9311" t="b">
        <v>0</v>
      </c>
      <c r="G9311" t="s">
        <v>40</v>
      </c>
      <c r="H9311" s="1">
        <v>46123.501898148148</v>
      </c>
      <c r="I9311" t="b">
        <v>0</v>
      </c>
      <c r="J9311" t="b">
        <v>0</v>
      </c>
      <c r="K9311" t="s">
        <v>40</v>
      </c>
      <c r="L9311" t="s">
        <v>60</v>
      </c>
      <c r="M9311">
        <v>35000</v>
      </c>
      <c r="N9311"/>
      <c r="O9311" t="s">
        <v>4633</v>
      </c>
      <c r="P9311" t="s">
        <v>133</v>
      </c>
    </row>
    <row r="9312" spans="1:16" x14ac:dyDescent="0.25">
      <c r="A9312" t="s">
        <v>0</v>
      </c>
      <c r="B9312" t="s">
        <v>17831</v>
      </c>
      <c r="C9312" t="s">
        <v>76</v>
      </c>
      <c r="D9312" t="s">
        <v>7459</v>
      </c>
      <c r="E9312" t="s">
        <v>59</v>
      </c>
      <c r="F9312" t="b">
        <v>1</v>
      </c>
      <c r="G9312" t="s">
        <v>13</v>
      </c>
      <c r="H9312" s="1">
        <v>46123.584467592591</v>
      </c>
      <c r="I9312" t="b">
        <v>0</v>
      </c>
      <c r="J9312" t="b">
        <v>0</v>
      </c>
      <c r="K9312" t="s">
        <v>13</v>
      </c>
      <c r="L9312" t="s">
        <v>60</v>
      </c>
      <c r="M9312">
        <v>53000</v>
      </c>
      <c r="N9312"/>
      <c r="O9312" t="s">
        <v>7459</v>
      </c>
      <c r="P9312" t="s">
        <v>7223</v>
      </c>
    </row>
    <row r="9313" spans="1:16" x14ac:dyDescent="0.25">
      <c r="A9313" t="s">
        <v>2</v>
      </c>
      <c r="B9313" t="s">
        <v>11034</v>
      </c>
      <c r="C9313" t="s">
        <v>543</v>
      </c>
      <c r="D9313" t="s">
        <v>4346</v>
      </c>
      <c r="E9313" t="s">
        <v>59</v>
      </c>
      <c r="F9313" t="b">
        <v>0</v>
      </c>
      <c r="G9313" t="s">
        <v>65</v>
      </c>
      <c r="H9313" s="1">
        <v>46123.626932870371</v>
      </c>
      <c r="I9313" t="b">
        <v>0</v>
      </c>
      <c r="J9313" t="b">
        <v>1</v>
      </c>
      <c r="K9313" t="s">
        <v>41</v>
      </c>
      <c r="L9313" t="s">
        <v>60</v>
      </c>
      <c r="M9313">
        <v>222500</v>
      </c>
      <c r="N9313"/>
      <c r="O9313" t="s">
        <v>577</v>
      </c>
      <c r="P9313" t="s">
        <v>11035</v>
      </c>
    </row>
    <row r="9314" spans="1:16" x14ac:dyDescent="0.25">
      <c r="A9314" t="s">
        <v>5</v>
      </c>
      <c r="B9314" t="s">
        <v>18756</v>
      </c>
      <c r="C9314" t="s">
        <v>1070</v>
      </c>
      <c r="D9314" t="s">
        <v>17170</v>
      </c>
      <c r="E9314" t="s">
        <v>59</v>
      </c>
      <c r="F9314" t="b">
        <v>0</v>
      </c>
      <c r="G9314" t="s">
        <v>89</v>
      </c>
      <c r="H9314" s="1">
        <v>46123.669618055559</v>
      </c>
      <c r="I9314" t="b">
        <v>0</v>
      </c>
      <c r="J9314" t="b">
        <v>0</v>
      </c>
      <c r="K9314" t="s">
        <v>41</v>
      </c>
      <c r="L9314" t="s">
        <v>60</v>
      </c>
      <c r="M9314">
        <v>170107.5</v>
      </c>
      <c r="N9314"/>
      <c r="O9314" t="s">
        <v>17171</v>
      </c>
      <c r="P9314" t="s">
        <v>891</v>
      </c>
    </row>
    <row r="9315" spans="1:16" x14ac:dyDescent="0.25">
      <c r="A9315" t="s">
        <v>5</v>
      </c>
      <c r="B9315" t="s">
        <v>18756</v>
      </c>
      <c r="C9315" t="s">
        <v>1070</v>
      </c>
      <c r="D9315" t="s">
        <v>17170</v>
      </c>
      <c r="E9315" t="s">
        <v>59</v>
      </c>
      <c r="F9315" t="b">
        <v>0</v>
      </c>
      <c r="G9315" t="s">
        <v>68</v>
      </c>
      <c r="H9315" s="1">
        <v>46123.669641203713</v>
      </c>
      <c r="I9315" t="b">
        <v>0</v>
      </c>
      <c r="J9315" t="b">
        <v>0</v>
      </c>
      <c r="K9315" t="s">
        <v>41</v>
      </c>
      <c r="L9315" t="s">
        <v>60</v>
      </c>
      <c r="M9315">
        <v>170107.5</v>
      </c>
      <c r="N9315"/>
      <c r="O9315" t="s">
        <v>17171</v>
      </c>
      <c r="P9315" t="s">
        <v>891</v>
      </c>
    </row>
    <row r="9316" spans="1:16" x14ac:dyDescent="0.25">
      <c r="A9316" t="s">
        <v>6</v>
      </c>
      <c r="B9316" t="s">
        <v>18757</v>
      </c>
      <c r="C9316" t="s">
        <v>86</v>
      </c>
      <c r="D9316" t="s">
        <v>4756</v>
      </c>
      <c r="E9316" t="s">
        <v>59</v>
      </c>
      <c r="F9316" t="b">
        <v>0</v>
      </c>
      <c r="G9316" t="s">
        <v>77</v>
      </c>
      <c r="H9316" s="1">
        <v>46123.710266203707</v>
      </c>
      <c r="I9316" t="b">
        <v>0</v>
      </c>
      <c r="J9316" t="b">
        <v>0</v>
      </c>
      <c r="K9316" t="s">
        <v>41</v>
      </c>
      <c r="L9316" t="s">
        <v>60</v>
      </c>
      <c r="M9316">
        <v>131462</v>
      </c>
      <c r="N9316"/>
      <c r="O9316" t="s">
        <v>3209</v>
      </c>
      <c r="P9316" t="s">
        <v>18758</v>
      </c>
    </row>
    <row r="9317" spans="1:16" x14ac:dyDescent="0.25">
      <c r="A9317" t="s">
        <v>1</v>
      </c>
      <c r="B9317" t="s">
        <v>18690</v>
      </c>
      <c r="C9317" t="s">
        <v>1445</v>
      </c>
      <c r="D9317" t="s">
        <v>4346</v>
      </c>
      <c r="E9317" t="s">
        <v>59</v>
      </c>
      <c r="F9317" t="b">
        <v>0</v>
      </c>
      <c r="G9317" t="s">
        <v>68</v>
      </c>
      <c r="H9317" s="1">
        <v>46123.711238425924</v>
      </c>
      <c r="I9317" t="b">
        <v>0</v>
      </c>
      <c r="J9317" t="b">
        <v>1</v>
      </c>
      <c r="K9317" t="s">
        <v>41</v>
      </c>
      <c r="L9317" t="s">
        <v>60</v>
      </c>
      <c r="M9317">
        <v>111000</v>
      </c>
      <c r="N9317"/>
      <c r="O9317" t="s">
        <v>18759</v>
      </c>
      <c r="P9317" t="s">
        <v>18692</v>
      </c>
    </row>
    <row r="9318" spans="1:16" x14ac:dyDescent="0.25">
      <c r="A9318" t="s">
        <v>3</v>
      </c>
      <c r="B9318" t="s">
        <v>17965</v>
      </c>
      <c r="C9318" t="s">
        <v>5115</v>
      </c>
      <c r="D9318" t="s">
        <v>7459</v>
      </c>
      <c r="E9318" t="s">
        <v>59</v>
      </c>
      <c r="F9318" t="b">
        <v>0</v>
      </c>
      <c r="G9318" t="s">
        <v>40</v>
      </c>
      <c r="H9318" s="1">
        <v>46123.751898148148</v>
      </c>
      <c r="I9318" t="b">
        <v>0</v>
      </c>
      <c r="J9318" t="b">
        <v>0</v>
      </c>
      <c r="K9318" t="s">
        <v>40</v>
      </c>
      <c r="L9318" t="s">
        <v>60</v>
      </c>
      <c r="M9318">
        <v>27500</v>
      </c>
      <c r="N9318"/>
      <c r="O9318" t="s">
        <v>7459</v>
      </c>
      <c r="P9318" t="s">
        <v>4817</v>
      </c>
    </row>
    <row r="9319" spans="1:16" x14ac:dyDescent="0.25">
      <c r="A9319" t="s">
        <v>2</v>
      </c>
      <c r="B9319" t="s">
        <v>18760</v>
      </c>
      <c r="C9319" t="s">
        <v>753</v>
      </c>
      <c r="D9319" t="s">
        <v>17170</v>
      </c>
      <c r="E9319" t="s">
        <v>59</v>
      </c>
      <c r="F9319" t="b">
        <v>0</v>
      </c>
      <c r="G9319" t="s">
        <v>73</v>
      </c>
      <c r="H9319" s="1">
        <v>46123.751967592587</v>
      </c>
      <c r="I9319" t="b">
        <v>0</v>
      </c>
      <c r="J9319" t="b">
        <v>0</v>
      </c>
      <c r="K9319" t="s">
        <v>41</v>
      </c>
      <c r="L9319" t="s">
        <v>60</v>
      </c>
      <c r="M9319">
        <v>96096</v>
      </c>
      <c r="N9319"/>
      <c r="O9319" t="s">
        <v>17171</v>
      </c>
      <c r="P9319" t="s">
        <v>591</v>
      </c>
    </row>
    <row r="9320" spans="1:16" x14ac:dyDescent="0.25">
      <c r="A9320" t="s">
        <v>1</v>
      </c>
      <c r="B9320" t="s">
        <v>1</v>
      </c>
      <c r="C9320" t="s">
        <v>18761</v>
      </c>
      <c r="D9320" t="s">
        <v>4346</v>
      </c>
      <c r="E9320" t="s">
        <v>59</v>
      </c>
      <c r="F9320" t="b">
        <v>0</v>
      </c>
      <c r="G9320" t="s">
        <v>19</v>
      </c>
      <c r="H9320" s="1">
        <v>46123.753460648149</v>
      </c>
      <c r="I9320" t="b">
        <v>1</v>
      </c>
      <c r="J9320" t="b">
        <v>0</v>
      </c>
      <c r="K9320" t="s">
        <v>19</v>
      </c>
      <c r="L9320" t="s">
        <v>60</v>
      </c>
      <c r="M9320">
        <v>725000</v>
      </c>
      <c r="N9320"/>
      <c r="O9320" t="s">
        <v>18762</v>
      </c>
    </row>
    <row r="9321" spans="1:16" x14ac:dyDescent="0.25">
      <c r="A9321" t="s">
        <v>1</v>
      </c>
      <c r="B9321" t="s">
        <v>18763</v>
      </c>
      <c r="C9321" t="s">
        <v>18761</v>
      </c>
      <c r="D9321" t="s">
        <v>4346</v>
      </c>
      <c r="E9321" t="s">
        <v>59</v>
      </c>
      <c r="F9321" t="b">
        <v>0</v>
      </c>
      <c r="G9321" t="s">
        <v>19</v>
      </c>
      <c r="H9321" s="1">
        <v>46123.753472222219</v>
      </c>
      <c r="I9321" t="b">
        <v>1</v>
      </c>
      <c r="J9321" t="b">
        <v>0</v>
      </c>
      <c r="K9321" t="s">
        <v>19</v>
      </c>
      <c r="L9321" t="s">
        <v>60</v>
      </c>
      <c r="M9321">
        <v>725000</v>
      </c>
      <c r="N9321"/>
      <c r="O9321" t="s">
        <v>18762</v>
      </c>
      <c r="P9321" t="s">
        <v>18764</v>
      </c>
    </row>
    <row r="9322" spans="1:16" x14ac:dyDescent="0.25">
      <c r="A9322" t="s">
        <v>6</v>
      </c>
      <c r="B9322" t="s">
        <v>18765</v>
      </c>
      <c r="C9322" t="s">
        <v>566</v>
      </c>
      <c r="D9322" t="s">
        <v>17170</v>
      </c>
      <c r="E9322" t="s">
        <v>59</v>
      </c>
      <c r="F9322" t="b">
        <v>0</v>
      </c>
      <c r="G9322" t="s">
        <v>65</v>
      </c>
      <c r="H9322" s="1">
        <v>46123.793622685182</v>
      </c>
      <c r="I9322" t="b">
        <v>0</v>
      </c>
      <c r="J9322" t="b">
        <v>0</v>
      </c>
      <c r="K9322" t="s">
        <v>41</v>
      </c>
      <c r="L9322" t="s">
        <v>60</v>
      </c>
      <c r="M9322">
        <v>127512</v>
      </c>
      <c r="N9322"/>
      <c r="O9322" t="s">
        <v>17171</v>
      </c>
      <c r="P9322" t="s">
        <v>310</v>
      </c>
    </row>
    <row r="9323" spans="1:16" x14ac:dyDescent="0.25">
      <c r="A9323" t="s">
        <v>8</v>
      </c>
      <c r="B9323" t="s">
        <v>18766</v>
      </c>
      <c r="C9323" t="s">
        <v>237</v>
      </c>
      <c r="D9323" t="s">
        <v>17170</v>
      </c>
      <c r="E9323" t="s">
        <v>59</v>
      </c>
      <c r="F9323" t="b">
        <v>0</v>
      </c>
      <c r="G9323" t="s">
        <v>89</v>
      </c>
      <c r="H9323" s="1">
        <v>46123.835266203707</v>
      </c>
      <c r="I9323" t="b">
        <v>0</v>
      </c>
      <c r="J9323" t="b">
        <v>0</v>
      </c>
      <c r="K9323" t="s">
        <v>41</v>
      </c>
      <c r="L9323" t="s">
        <v>60</v>
      </c>
      <c r="M9323">
        <v>148335.5</v>
      </c>
      <c r="N9323"/>
      <c r="O9323" t="s">
        <v>17171</v>
      </c>
      <c r="P9323" t="s">
        <v>891</v>
      </c>
    </row>
    <row r="9324" spans="1:16" x14ac:dyDescent="0.25">
      <c r="A9324" t="s">
        <v>5</v>
      </c>
      <c r="B9324" t="s">
        <v>18767</v>
      </c>
      <c r="C9324" t="s">
        <v>1384</v>
      </c>
      <c r="D9324" t="s">
        <v>17170</v>
      </c>
      <c r="E9324" t="s">
        <v>59</v>
      </c>
      <c r="F9324" t="b">
        <v>0</v>
      </c>
      <c r="G9324" t="s">
        <v>77</v>
      </c>
      <c r="H9324" s="1">
        <v>46123.8362037037</v>
      </c>
      <c r="I9324" t="b">
        <v>1</v>
      </c>
      <c r="J9324" t="b">
        <v>0</v>
      </c>
      <c r="K9324" t="s">
        <v>41</v>
      </c>
      <c r="L9324" t="s">
        <v>60</v>
      </c>
      <c r="M9324">
        <v>200831.5</v>
      </c>
      <c r="N9324"/>
      <c r="O9324" t="s">
        <v>17171</v>
      </c>
      <c r="P9324" t="s">
        <v>17351</v>
      </c>
    </row>
    <row r="9325" spans="1:16" x14ac:dyDescent="0.25">
      <c r="A9325" t="s">
        <v>5</v>
      </c>
      <c r="B9325" t="s">
        <v>18767</v>
      </c>
      <c r="C9325" t="s">
        <v>1384</v>
      </c>
      <c r="D9325" t="s">
        <v>17170</v>
      </c>
      <c r="E9325" t="s">
        <v>59</v>
      </c>
      <c r="F9325" t="b">
        <v>0</v>
      </c>
      <c r="G9325" t="s">
        <v>89</v>
      </c>
      <c r="H9325" s="1">
        <v>46123.836284722223</v>
      </c>
      <c r="I9325" t="b">
        <v>1</v>
      </c>
      <c r="J9325" t="b">
        <v>0</v>
      </c>
      <c r="K9325" t="s">
        <v>41</v>
      </c>
      <c r="L9325" t="s">
        <v>60</v>
      </c>
      <c r="M9325">
        <v>200831.5</v>
      </c>
      <c r="N9325"/>
      <c r="O9325" t="s">
        <v>17171</v>
      </c>
      <c r="P9325" t="s">
        <v>17351</v>
      </c>
    </row>
    <row r="9326" spans="1:16" x14ac:dyDescent="0.25">
      <c r="A9326" t="s">
        <v>1</v>
      </c>
      <c r="B9326" t="s">
        <v>18768</v>
      </c>
      <c r="C9326" t="s">
        <v>805</v>
      </c>
      <c r="D9326" t="s">
        <v>17170</v>
      </c>
      <c r="E9326" t="s">
        <v>59</v>
      </c>
      <c r="F9326" t="b">
        <v>0</v>
      </c>
      <c r="G9326" t="s">
        <v>77</v>
      </c>
      <c r="H9326" s="1">
        <v>46123.836296296293</v>
      </c>
      <c r="I9326" t="b">
        <v>0</v>
      </c>
      <c r="J9326" t="b">
        <v>0</v>
      </c>
      <c r="K9326" t="s">
        <v>41</v>
      </c>
      <c r="L9326" t="s">
        <v>60</v>
      </c>
      <c r="M9326">
        <v>149930</v>
      </c>
      <c r="N9326"/>
      <c r="O9326" t="s">
        <v>17171</v>
      </c>
      <c r="P9326" t="s">
        <v>891</v>
      </c>
    </row>
    <row r="9327" spans="1:16" x14ac:dyDescent="0.25">
      <c r="A9327" t="s">
        <v>1</v>
      </c>
      <c r="B9327" t="s">
        <v>18768</v>
      </c>
      <c r="C9327" t="s">
        <v>805</v>
      </c>
      <c r="D9327" t="s">
        <v>17170</v>
      </c>
      <c r="E9327" t="s">
        <v>59</v>
      </c>
      <c r="F9327" t="b">
        <v>0</v>
      </c>
      <c r="G9327" t="s">
        <v>73</v>
      </c>
      <c r="H9327" s="1">
        <v>46123.836296296293</v>
      </c>
      <c r="I9327" t="b">
        <v>0</v>
      </c>
      <c r="J9327" t="b">
        <v>0</v>
      </c>
      <c r="K9327" t="s">
        <v>41</v>
      </c>
      <c r="L9327" t="s">
        <v>60</v>
      </c>
      <c r="M9327">
        <v>149930</v>
      </c>
      <c r="N9327"/>
      <c r="O9327" t="s">
        <v>17171</v>
      </c>
      <c r="P9327" t="s">
        <v>891</v>
      </c>
    </row>
    <row r="9328" spans="1:16" x14ac:dyDescent="0.25">
      <c r="A9328" t="s">
        <v>8</v>
      </c>
      <c r="B9328" t="s">
        <v>18766</v>
      </c>
      <c r="C9328" t="s">
        <v>237</v>
      </c>
      <c r="D9328" t="s">
        <v>17170</v>
      </c>
      <c r="E9328" t="s">
        <v>59</v>
      </c>
      <c r="F9328" t="b">
        <v>0</v>
      </c>
      <c r="G9328" t="s">
        <v>41</v>
      </c>
      <c r="H9328" s="1">
        <v>46123.837430555563</v>
      </c>
      <c r="I9328" t="b">
        <v>0</v>
      </c>
      <c r="J9328" t="b">
        <v>0</v>
      </c>
      <c r="K9328" t="s">
        <v>41</v>
      </c>
      <c r="L9328" t="s">
        <v>60</v>
      </c>
      <c r="M9328">
        <v>148335.5</v>
      </c>
      <c r="N9328"/>
      <c r="O9328" t="s">
        <v>17171</v>
      </c>
      <c r="P9328" t="s">
        <v>891</v>
      </c>
    </row>
    <row r="9329" spans="1:16" x14ac:dyDescent="0.25">
      <c r="A9329" t="s">
        <v>6</v>
      </c>
      <c r="B9329" t="s">
        <v>18769</v>
      </c>
      <c r="C9329" t="s">
        <v>200</v>
      </c>
      <c r="D9329" t="s">
        <v>17170</v>
      </c>
      <c r="E9329" t="s">
        <v>59</v>
      </c>
      <c r="F9329" t="b">
        <v>0</v>
      </c>
      <c r="G9329" t="s">
        <v>65</v>
      </c>
      <c r="H9329" s="1">
        <v>46123.876956018517</v>
      </c>
      <c r="I9329" t="b">
        <v>0</v>
      </c>
      <c r="J9329" t="b">
        <v>0</v>
      </c>
      <c r="K9329" t="s">
        <v>41</v>
      </c>
      <c r="L9329" t="s">
        <v>60</v>
      </c>
      <c r="M9329">
        <v>137214</v>
      </c>
      <c r="N9329"/>
      <c r="O9329" t="s">
        <v>17171</v>
      </c>
      <c r="P9329" t="s">
        <v>310</v>
      </c>
    </row>
    <row r="9330" spans="1:16" x14ac:dyDescent="0.25">
      <c r="A9330" t="s">
        <v>1</v>
      </c>
      <c r="B9330" t="s">
        <v>18770</v>
      </c>
      <c r="C9330" t="s">
        <v>3330</v>
      </c>
      <c r="D9330" t="s">
        <v>17170</v>
      </c>
      <c r="E9330" t="s">
        <v>59</v>
      </c>
      <c r="F9330" t="b">
        <v>0</v>
      </c>
      <c r="G9330" t="s">
        <v>73</v>
      </c>
      <c r="H9330" s="1">
        <v>46123.877858796302</v>
      </c>
      <c r="I9330" t="b">
        <v>0</v>
      </c>
      <c r="J9330" t="b">
        <v>0</v>
      </c>
      <c r="K9330" t="s">
        <v>41</v>
      </c>
      <c r="L9330" t="s">
        <v>60</v>
      </c>
      <c r="M9330">
        <v>85387.5</v>
      </c>
      <c r="N9330"/>
      <c r="O9330" t="s">
        <v>17171</v>
      </c>
      <c r="P9330" t="s">
        <v>17351</v>
      </c>
    </row>
    <row r="9331" spans="1:16" x14ac:dyDescent="0.25">
      <c r="A9331" t="s">
        <v>1</v>
      </c>
      <c r="B9331" t="s">
        <v>18770</v>
      </c>
      <c r="C9331" t="s">
        <v>3330</v>
      </c>
      <c r="D9331" t="s">
        <v>17170</v>
      </c>
      <c r="E9331" t="s">
        <v>59</v>
      </c>
      <c r="F9331" t="b">
        <v>0</v>
      </c>
      <c r="G9331" t="s">
        <v>65</v>
      </c>
      <c r="H9331" s="1">
        <v>46123.877986111111</v>
      </c>
      <c r="I9331" t="b">
        <v>0</v>
      </c>
      <c r="J9331" t="b">
        <v>0</v>
      </c>
      <c r="K9331" t="s">
        <v>41</v>
      </c>
      <c r="L9331" t="s">
        <v>60</v>
      </c>
      <c r="M9331">
        <v>85387.5</v>
      </c>
      <c r="N9331"/>
      <c r="O9331" t="s">
        <v>17171</v>
      </c>
      <c r="P9331" t="s">
        <v>17351</v>
      </c>
    </row>
    <row r="9332" spans="1:16" x14ac:dyDescent="0.25">
      <c r="A9332" t="s">
        <v>2</v>
      </c>
      <c r="B9332" t="s">
        <v>18771</v>
      </c>
      <c r="C9332" t="s">
        <v>81</v>
      </c>
      <c r="D9332" t="s">
        <v>4756</v>
      </c>
      <c r="E9332" t="s">
        <v>59</v>
      </c>
      <c r="F9332" t="b">
        <v>0</v>
      </c>
      <c r="G9332" t="s">
        <v>77</v>
      </c>
      <c r="H9332" s="1">
        <v>46123.918692129628</v>
      </c>
      <c r="I9332" t="b">
        <v>0</v>
      </c>
      <c r="J9332" t="b">
        <v>0</v>
      </c>
      <c r="K9332" t="s">
        <v>41</v>
      </c>
      <c r="L9332" t="s">
        <v>60</v>
      </c>
      <c r="M9332">
        <v>155500</v>
      </c>
      <c r="N9332"/>
      <c r="O9332" t="s">
        <v>18772</v>
      </c>
    </row>
    <row r="9333" spans="1:16" x14ac:dyDescent="0.25">
      <c r="A9333" t="s">
        <v>5</v>
      </c>
      <c r="B9333" t="s">
        <v>18773</v>
      </c>
      <c r="C9333" t="s">
        <v>285</v>
      </c>
      <c r="D9333" t="s">
        <v>17170</v>
      </c>
      <c r="E9333" t="s">
        <v>59</v>
      </c>
      <c r="F9333" t="b">
        <v>0</v>
      </c>
      <c r="G9333" t="s">
        <v>89</v>
      </c>
      <c r="H9333" s="1">
        <v>46123.919618055559</v>
      </c>
      <c r="I9333" t="b">
        <v>1</v>
      </c>
      <c r="J9333" t="b">
        <v>0</v>
      </c>
      <c r="K9333" t="s">
        <v>41</v>
      </c>
      <c r="L9333" t="s">
        <v>60</v>
      </c>
      <c r="M9333">
        <v>172141</v>
      </c>
      <c r="N9333"/>
      <c r="O9333" t="s">
        <v>17171</v>
      </c>
      <c r="P9333" t="s">
        <v>17351</v>
      </c>
    </row>
    <row r="9334" spans="1:16" x14ac:dyDescent="0.25">
      <c r="A9334" t="s">
        <v>5</v>
      </c>
      <c r="B9334" t="s">
        <v>18773</v>
      </c>
      <c r="C9334" t="s">
        <v>285</v>
      </c>
      <c r="D9334" t="s">
        <v>17170</v>
      </c>
      <c r="E9334" t="s">
        <v>59</v>
      </c>
      <c r="F9334" t="b">
        <v>0</v>
      </c>
      <c r="G9334" t="s">
        <v>41</v>
      </c>
      <c r="H9334" s="1">
        <v>46123.920740740738</v>
      </c>
      <c r="I9334" t="b">
        <v>1</v>
      </c>
      <c r="J9334" t="b">
        <v>0</v>
      </c>
      <c r="K9334" t="s">
        <v>41</v>
      </c>
      <c r="L9334" t="s">
        <v>60</v>
      </c>
      <c r="M9334">
        <v>172141</v>
      </c>
      <c r="N9334"/>
      <c r="O9334" t="s">
        <v>17171</v>
      </c>
      <c r="P9334" t="s">
        <v>17351</v>
      </c>
    </row>
    <row r="9335" spans="1:16" x14ac:dyDescent="0.25">
      <c r="A9335" t="s">
        <v>8</v>
      </c>
      <c r="B9335" t="s">
        <v>18774</v>
      </c>
      <c r="C9335" t="s">
        <v>3042</v>
      </c>
      <c r="D9335" t="s">
        <v>17170</v>
      </c>
      <c r="E9335" t="s">
        <v>59</v>
      </c>
      <c r="F9335" t="b">
        <v>0</v>
      </c>
      <c r="G9335" t="s">
        <v>73</v>
      </c>
      <c r="H9335" s="1">
        <v>46123.960300925923</v>
      </c>
      <c r="I9335" t="b">
        <v>0</v>
      </c>
      <c r="J9335" t="b">
        <v>0</v>
      </c>
      <c r="K9335" t="s">
        <v>41</v>
      </c>
      <c r="L9335" t="s">
        <v>60</v>
      </c>
      <c r="M9335">
        <v>106466.5</v>
      </c>
      <c r="N9335"/>
      <c r="O9335" t="s">
        <v>17171</v>
      </c>
      <c r="P9335" t="s">
        <v>891</v>
      </c>
    </row>
    <row r="9336" spans="1:16" x14ac:dyDescent="0.25">
      <c r="A9336" t="s">
        <v>8</v>
      </c>
      <c r="B9336" t="s">
        <v>18774</v>
      </c>
      <c r="C9336" t="s">
        <v>3042</v>
      </c>
      <c r="D9336" t="s">
        <v>17170</v>
      </c>
      <c r="E9336" t="s">
        <v>59</v>
      </c>
      <c r="F9336" t="b">
        <v>0</v>
      </c>
      <c r="G9336" t="s">
        <v>73</v>
      </c>
      <c r="H9336" s="1">
        <v>46123.961238425924</v>
      </c>
      <c r="I9336" t="b">
        <v>0</v>
      </c>
      <c r="J9336" t="b">
        <v>0</v>
      </c>
      <c r="K9336" t="s">
        <v>41</v>
      </c>
      <c r="L9336" t="s">
        <v>60</v>
      </c>
      <c r="M9336">
        <v>106466.5</v>
      </c>
      <c r="N9336"/>
      <c r="O9336" t="s">
        <v>17171</v>
      </c>
      <c r="P9336" t="s">
        <v>891</v>
      </c>
    </row>
    <row r="9337" spans="1:16" x14ac:dyDescent="0.25">
      <c r="A9337" t="s">
        <v>5</v>
      </c>
      <c r="B9337" t="s">
        <v>18775</v>
      </c>
      <c r="C9337" t="s">
        <v>583</v>
      </c>
      <c r="D9337" t="s">
        <v>17170</v>
      </c>
      <c r="E9337" t="s">
        <v>59</v>
      </c>
      <c r="F9337" t="b">
        <v>0</v>
      </c>
      <c r="G9337" t="s">
        <v>89</v>
      </c>
      <c r="H9337" s="1">
        <v>46123.961273148147</v>
      </c>
      <c r="I9337" t="b">
        <v>1</v>
      </c>
      <c r="J9337" t="b">
        <v>0</v>
      </c>
      <c r="K9337" t="s">
        <v>41</v>
      </c>
      <c r="L9337" t="s">
        <v>60</v>
      </c>
      <c r="M9337">
        <v>151648.5</v>
      </c>
      <c r="N9337"/>
      <c r="O9337" t="s">
        <v>17171</v>
      </c>
      <c r="P9337" t="s">
        <v>17351</v>
      </c>
    </row>
    <row r="9338" spans="1:16" x14ac:dyDescent="0.25">
      <c r="A9338" t="s">
        <v>5</v>
      </c>
      <c r="B9338" t="s">
        <v>18775</v>
      </c>
      <c r="C9338" t="s">
        <v>583</v>
      </c>
      <c r="D9338" t="s">
        <v>17170</v>
      </c>
      <c r="E9338" t="s">
        <v>59</v>
      </c>
      <c r="F9338" t="b">
        <v>0</v>
      </c>
      <c r="G9338" t="s">
        <v>41</v>
      </c>
      <c r="H9338" s="1">
        <v>46123.962407407409</v>
      </c>
      <c r="I9338" t="b">
        <v>1</v>
      </c>
      <c r="J9338" t="b">
        <v>0</v>
      </c>
      <c r="K9338" t="s">
        <v>41</v>
      </c>
      <c r="L9338" t="s">
        <v>60</v>
      </c>
      <c r="M9338">
        <v>151648.5</v>
      </c>
      <c r="N9338"/>
      <c r="O9338" t="s">
        <v>17171</v>
      </c>
      <c r="P9338" t="s">
        <v>17351</v>
      </c>
    </row>
    <row r="9339" spans="1:16" x14ac:dyDescent="0.25">
      <c r="A9339" t="s">
        <v>3</v>
      </c>
      <c r="B9339" t="s">
        <v>18776</v>
      </c>
      <c r="C9339" t="s">
        <v>76</v>
      </c>
      <c r="D9339" t="s">
        <v>584</v>
      </c>
      <c r="E9339" t="s">
        <v>3021</v>
      </c>
      <c r="F9339" t="b">
        <v>1</v>
      </c>
      <c r="G9339" t="s">
        <v>13</v>
      </c>
      <c r="H9339" s="1">
        <v>46124.001134259262</v>
      </c>
      <c r="I9339" t="b">
        <v>0</v>
      </c>
      <c r="J9339" t="b">
        <v>0</v>
      </c>
      <c r="K9339" t="s">
        <v>13</v>
      </c>
      <c r="L9339" t="s">
        <v>74</v>
      </c>
      <c r="M9339"/>
      <c r="N9339">
        <v>25</v>
      </c>
      <c r="O9339" t="s">
        <v>18777</v>
      </c>
      <c r="P9339" t="s">
        <v>1314</v>
      </c>
    </row>
    <row r="9340" spans="1:16" x14ac:dyDescent="0.25">
      <c r="A9340" t="s">
        <v>3</v>
      </c>
      <c r="B9340" t="s">
        <v>18778</v>
      </c>
      <c r="C9340" t="s">
        <v>76</v>
      </c>
      <c r="D9340" t="s">
        <v>584</v>
      </c>
      <c r="E9340" t="s">
        <v>72</v>
      </c>
      <c r="F9340" t="b">
        <v>1</v>
      </c>
      <c r="G9340" t="s">
        <v>19</v>
      </c>
      <c r="H9340" s="1">
        <v>46124.00141203704</v>
      </c>
      <c r="I9340" t="b">
        <v>0</v>
      </c>
      <c r="J9340" t="b">
        <v>0</v>
      </c>
      <c r="K9340" t="s">
        <v>19</v>
      </c>
      <c r="L9340" t="s">
        <v>74</v>
      </c>
      <c r="M9340"/>
      <c r="N9340">
        <v>25</v>
      </c>
      <c r="O9340" t="s">
        <v>584</v>
      </c>
      <c r="P9340" t="s">
        <v>1482</v>
      </c>
    </row>
    <row r="9341" spans="1:16" x14ac:dyDescent="0.25">
      <c r="A9341" t="s">
        <v>8</v>
      </c>
      <c r="B9341" t="s">
        <v>18779</v>
      </c>
      <c r="C9341" t="s">
        <v>148</v>
      </c>
      <c r="D9341" t="s">
        <v>17170</v>
      </c>
      <c r="E9341" t="s">
        <v>59</v>
      </c>
      <c r="F9341" t="b">
        <v>0</v>
      </c>
      <c r="G9341" t="s">
        <v>89</v>
      </c>
      <c r="H9341" s="1">
        <v>46124.001932870371</v>
      </c>
      <c r="I9341" t="b">
        <v>0</v>
      </c>
      <c r="J9341" t="b">
        <v>0</v>
      </c>
      <c r="K9341" t="s">
        <v>41</v>
      </c>
      <c r="L9341" t="s">
        <v>60</v>
      </c>
      <c r="M9341">
        <v>176220</v>
      </c>
      <c r="N9341"/>
      <c r="O9341" t="s">
        <v>17171</v>
      </c>
      <c r="P9341" t="s">
        <v>663</v>
      </c>
    </row>
    <row r="9342" spans="1:16" x14ac:dyDescent="0.25">
      <c r="A9342" t="s">
        <v>6</v>
      </c>
      <c r="B9342" t="s">
        <v>18780</v>
      </c>
      <c r="C9342" t="s">
        <v>172</v>
      </c>
      <c r="D9342" t="s">
        <v>3761</v>
      </c>
      <c r="E9342" t="s">
        <v>59</v>
      </c>
      <c r="F9342" t="b">
        <v>0</v>
      </c>
      <c r="G9342" t="s">
        <v>68</v>
      </c>
      <c r="H9342" s="1">
        <v>46124.001932870371</v>
      </c>
      <c r="I9342" t="b">
        <v>0</v>
      </c>
      <c r="J9342" t="b">
        <v>1</v>
      </c>
      <c r="K9342" t="s">
        <v>41</v>
      </c>
      <c r="L9342" t="s">
        <v>60</v>
      </c>
      <c r="M9342">
        <v>200000</v>
      </c>
      <c r="N9342"/>
      <c r="O9342" t="s">
        <v>1990</v>
      </c>
      <c r="P9342" t="s">
        <v>5601</v>
      </c>
    </row>
    <row r="9343" spans="1:16" x14ac:dyDescent="0.25">
      <c r="A9343" t="s">
        <v>2</v>
      </c>
      <c r="B9343" t="s">
        <v>18781</v>
      </c>
      <c r="C9343" t="s">
        <v>79</v>
      </c>
      <c r="D9343" t="s">
        <v>4515</v>
      </c>
      <c r="E9343" t="s">
        <v>59</v>
      </c>
      <c r="F9343" t="b">
        <v>0</v>
      </c>
      <c r="G9343" t="s">
        <v>77</v>
      </c>
      <c r="H9343" s="1">
        <v>46124.001932870371</v>
      </c>
      <c r="I9343" t="b">
        <v>0</v>
      </c>
      <c r="J9343" t="b">
        <v>1</v>
      </c>
      <c r="K9343" t="s">
        <v>41</v>
      </c>
      <c r="L9343" t="s">
        <v>60</v>
      </c>
      <c r="M9343">
        <v>200000</v>
      </c>
      <c r="N9343"/>
      <c r="O9343" t="s">
        <v>13020</v>
      </c>
      <c r="P9343" t="s">
        <v>3293</v>
      </c>
    </row>
    <row r="9344" spans="1:16" x14ac:dyDescent="0.25">
      <c r="A9344" t="s">
        <v>2</v>
      </c>
      <c r="B9344" t="s">
        <v>2821</v>
      </c>
      <c r="C9344" t="s">
        <v>1088</v>
      </c>
      <c r="D9344" t="s">
        <v>4515</v>
      </c>
      <c r="E9344" t="s">
        <v>59</v>
      </c>
      <c r="F9344" t="b">
        <v>0</v>
      </c>
      <c r="G9344" t="s">
        <v>77</v>
      </c>
      <c r="H9344" s="1">
        <v>46124.001932870371</v>
      </c>
      <c r="I9344" t="b">
        <v>0</v>
      </c>
      <c r="J9344" t="b">
        <v>1</v>
      </c>
      <c r="K9344" t="s">
        <v>41</v>
      </c>
      <c r="L9344" t="s">
        <v>60</v>
      </c>
      <c r="M9344">
        <v>187500</v>
      </c>
      <c r="N9344"/>
      <c r="O9344" t="s">
        <v>18782</v>
      </c>
      <c r="P9344" t="s">
        <v>4647</v>
      </c>
    </row>
    <row r="9345" spans="1:16" x14ac:dyDescent="0.25">
      <c r="A9345" t="s">
        <v>8</v>
      </c>
      <c r="B9345" t="s">
        <v>18783</v>
      </c>
      <c r="C9345" t="s">
        <v>3283</v>
      </c>
      <c r="D9345" t="s">
        <v>17170</v>
      </c>
      <c r="E9345" t="s">
        <v>59</v>
      </c>
      <c r="F9345" t="b">
        <v>0</v>
      </c>
      <c r="G9345" t="s">
        <v>77</v>
      </c>
      <c r="H9345" s="1">
        <v>46124.002870370372</v>
      </c>
      <c r="I9345" t="b">
        <v>0</v>
      </c>
      <c r="J9345" t="b">
        <v>0</v>
      </c>
      <c r="K9345" t="s">
        <v>41</v>
      </c>
      <c r="L9345" t="s">
        <v>60</v>
      </c>
      <c r="M9345">
        <v>137170</v>
      </c>
      <c r="N9345"/>
      <c r="O9345" t="s">
        <v>17171</v>
      </c>
      <c r="P9345" t="s">
        <v>891</v>
      </c>
    </row>
    <row r="9346" spans="1:16" x14ac:dyDescent="0.25">
      <c r="A9346" t="s">
        <v>1</v>
      </c>
      <c r="B9346" t="s">
        <v>694</v>
      </c>
      <c r="C9346" t="s">
        <v>18784</v>
      </c>
      <c r="D9346" t="s">
        <v>4673</v>
      </c>
      <c r="E9346" t="s">
        <v>59</v>
      </c>
      <c r="F9346" t="b">
        <v>0</v>
      </c>
      <c r="G9346" t="s">
        <v>65</v>
      </c>
      <c r="H9346" s="1">
        <v>46124.002916666657</v>
      </c>
      <c r="I9346" t="b">
        <v>0</v>
      </c>
      <c r="J9346" t="b">
        <v>1</v>
      </c>
      <c r="K9346" t="s">
        <v>41</v>
      </c>
      <c r="L9346" t="s">
        <v>60</v>
      </c>
      <c r="M9346">
        <v>111400</v>
      </c>
      <c r="N9346"/>
      <c r="O9346" t="s">
        <v>18785</v>
      </c>
      <c r="P9346" t="s">
        <v>954</v>
      </c>
    </row>
    <row r="9347" spans="1:16" x14ac:dyDescent="0.25">
      <c r="A9347" t="s">
        <v>1</v>
      </c>
      <c r="B9347" t="s">
        <v>694</v>
      </c>
      <c r="C9347" t="s">
        <v>18786</v>
      </c>
      <c r="D9347" t="s">
        <v>4673</v>
      </c>
      <c r="E9347" t="s">
        <v>59</v>
      </c>
      <c r="F9347" t="b">
        <v>0</v>
      </c>
      <c r="G9347" t="s">
        <v>89</v>
      </c>
      <c r="H9347" s="1">
        <v>46124.002939814818</v>
      </c>
      <c r="I9347" t="b">
        <v>0</v>
      </c>
      <c r="J9347" t="b">
        <v>1</v>
      </c>
      <c r="K9347" t="s">
        <v>41</v>
      </c>
      <c r="L9347" t="s">
        <v>60</v>
      </c>
      <c r="M9347">
        <v>111400</v>
      </c>
      <c r="N9347"/>
      <c r="O9347" t="s">
        <v>18785</v>
      </c>
      <c r="P9347" t="s">
        <v>954</v>
      </c>
    </row>
    <row r="9348" spans="1:16" x14ac:dyDescent="0.25">
      <c r="A9348" t="s">
        <v>8</v>
      </c>
      <c r="B9348" t="s">
        <v>18783</v>
      </c>
      <c r="C9348" t="s">
        <v>3283</v>
      </c>
      <c r="D9348" t="s">
        <v>17170</v>
      </c>
      <c r="E9348" t="s">
        <v>59</v>
      </c>
      <c r="F9348" t="b">
        <v>0</v>
      </c>
      <c r="G9348" t="s">
        <v>89</v>
      </c>
      <c r="H9348" s="1">
        <v>46124.002951388888</v>
      </c>
      <c r="I9348" t="b">
        <v>0</v>
      </c>
      <c r="J9348" t="b">
        <v>0</v>
      </c>
      <c r="K9348" t="s">
        <v>41</v>
      </c>
      <c r="L9348" t="s">
        <v>60</v>
      </c>
      <c r="M9348">
        <v>137170</v>
      </c>
      <c r="N9348"/>
      <c r="O9348" t="s">
        <v>17171</v>
      </c>
      <c r="P9348" t="s">
        <v>891</v>
      </c>
    </row>
    <row r="9349" spans="1:16" x14ac:dyDescent="0.25">
      <c r="A9349" t="s">
        <v>8</v>
      </c>
      <c r="B9349" t="s">
        <v>18787</v>
      </c>
      <c r="C9349" t="s">
        <v>566</v>
      </c>
      <c r="D9349" t="s">
        <v>17170</v>
      </c>
      <c r="E9349" t="s">
        <v>59</v>
      </c>
      <c r="F9349" t="b">
        <v>0</v>
      </c>
      <c r="G9349" t="s">
        <v>73</v>
      </c>
      <c r="H9349" s="1">
        <v>46124.002974537027</v>
      </c>
      <c r="I9349" t="b">
        <v>0</v>
      </c>
      <c r="J9349" t="b">
        <v>0</v>
      </c>
      <c r="K9349" t="s">
        <v>41</v>
      </c>
      <c r="L9349" t="s">
        <v>60</v>
      </c>
      <c r="M9349">
        <v>146740</v>
      </c>
      <c r="N9349"/>
      <c r="O9349" t="s">
        <v>17171</v>
      </c>
      <c r="P9349" t="s">
        <v>891</v>
      </c>
    </row>
    <row r="9350" spans="1:16" x14ac:dyDescent="0.25">
      <c r="A9350" t="s">
        <v>8</v>
      </c>
      <c r="B9350" t="s">
        <v>18787</v>
      </c>
      <c r="C9350" t="s">
        <v>566</v>
      </c>
      <c r="D9350" t="s">
        <v>17170</v>
      </c>
      <c r="E9350" t="s">
        <v>59</v>
      </c>
      <c r="F9350" t="b">
        <v>0</v>
      </c>
      <c r="G9350" t="s">
        <v>68</v>
      </c>
      <c r="H9350" s="1">
        <v>46124.002974537027</v>
      </c>
      <c r="I9350" t="b">
        <v>0</v>
      </c>
      <c r="J9350" t="b">
        <v>0</v>
      </c>
      <c r="K9350" t="s">
        <v>41</v>
      </c>
      <c r="L9350" t="s">
        <v>60</v>
      </c>
      <c r="M9350">
        <v>146740</v>
      </c>
      <c r="N9350"/>
      <c r="O9350" t="s">
        <v>17171</v>
      </c>
      <c r="P9350" t="s">
        <v>891</v>
      </c>
    </row>
    <row r="9351" spans="1:16" x14ac:dyDescent="0.25">
      <c r="A9351" t="s">
        <v>1</v>
      </c>
      <c r="B9351" t="s">
        <v>1256</v>
      </c>
      <c r="C9351" t="s">
        <v>18</v>
      </c>
      <c r="D9351" t="s">
        <v>4515</v>
      </c>
      <c r="E9351" t="s">
        <v>59</v>
      </c>
      <c r="F9351" t="b">
        <v>0</v>
      </c>
      <c r="G9351" t="s">
        <v>18</v>
      </c>
      <c r="H9351" s="1">
        <v>46124.00341435185</v>
      </c>
      <c r="I9351" t="b">
        <v>0</v>
      </c>
      <c r="J9351" t="b">
        <v>0</v>
      </c>
      <c r="K9351" t="s">
        <v>18</v>
      </c>
      <c r="L9351" t="s">
        <v>60</v>
      </c>
      <c r="M9351">
        <v>700000</v>
      </c>
      <c r="N9351"/>
      <c r="O9351" t="s">
        <v>18788</v>
      </c>
      <c r="P9351" t="s">
        <v>18789</v>
      </c>
    </row>
    <row r="9352" spans="1:16" x14ac:dyDescent="0.25">
      <c r="A9352" t="s">
        <v>5</v>
      </c>
      <c r="B9352" t="s">
        <v>18790</v>
      </c>
      <c r="C9352" t="s">
        <v>3690</v>
      </c>
      <c r="D9352" t="s">
        <v>17170</v>
      </c>
      <c r="E9352" t="s">
        <v>59</v>
      </c>
      <c r="F9352" t="b">
        <v>0</v>
      </c>
      <c r="G9352" t="s">
        <v>89</v>
      </c>
      <c r="H9352" s="1">
        <v>46124.044618055559</v>
      </c>
      <c r="I9352" t="b">
        <v>0</v>
      </c>
      <c r="J9352" t="b">
        <v>0</v>
      </c>
      <c r="K9352" t="s">
        <v>41</v>
      </c>
      <c r="L9352" t="s">
        <v>60</v>
      </c>
      <c r="M9352">
        <v>159340.5</v>
      </c>
      <c r="N9352"/>
      <c r="O9352" t="s">
        <v>17171</v>
      </c>
      <c r="P9352" t="s">
        <v>891</v>
      </c>
    </row>
    <row r="9353" spans="1:16" x14ac:dyDescent="0.25">
      <c r="A9353" t="s">
        <v>5</v>
      </c>
      <c r="B9353" t="s">
        <v>18790</v>
      </c>
      <c r="C9353" t="s">
        <v>3690</v>
      </c>
      <c r="D9353" t="s">
        <v>17170</v>
      </c>
      <c r="E9353" t="s">
        <v>59</v>
      </c>
      <c r="F9353" t="b">
        <v>0</v>
      </c>
      <c r="G9353" t="s">
        <v>41</v>
      </c>
      <c r="H9353" s="1">
        <v>46124.045763888891</v>
      </c>
      <c r="I9353" t="b">
        <v>0</v>
      </c>
      <c r="J9353" t="b">
        <v>0</v>
      </c>
      <c r="K9353" t="s">
        <v>41</v>
      </c>
      <c r="L9353" t="s">
        <v>60</v>
      </c>
      <c r="M9353">
        <v>159340.5</v>
      </c>
      <c r="N9353"/>
      <c r="O9353" t="s">
        <v>17171</v>
      </c>
      <c r="P9353" t="s">
        <v>891</v>
      </c>
    </row>
    <row r="9354" spans="1:16" x14ac:dyDescent="0.25">
      <c r="A9354" t="s">
        <v>6</v>
      </c>
      <c r="B9354" t="s">
        <v>18791</v>
      </c>
      <c r="C9354" t="s">
        <v>114</v>
      </c>
      <c r="D9354" t="s">
        <v>17170</v>
      </c>
      <c r="E9354" t="s">
        <v>59</v>
      </c>
      <c r="F9354" t="b">
        <v>0</v>
      </c>
      <c r="G9354" t="s">
        <v>77</v>
      </c>
      <c r="H9354" s="1">
        <v>46124.085266203707</v>
      </c>
      <c r="I9354" t="b">
        <v>0</v>
      </c>
      <c r="J9354" t="b">
        <v>0</v>
      </c>
      <c r="K9354" t="s">
        <v>41</v>
      </c>
      <c r="L9354" t="s">
        <v>60</v>
      </c>
      <c r="M9354">
        <v>314968.5</v>
      </c>
      <c r="N9354"/>
      <c r="O9354" t="s">
        <v>17171</v>
      </c>
      <c r="P9354" t="s">
        <v>85</v>
      </c>
    </row>
    <row r="9355" spans="1:16" x14ac:dyDescent="0.25">
      <c r="A9355" t="s">
        <v>6</v>
      </c>
      <c r="B9355" t="s">
        <v>18792</v>
      </c>
      <c r="C9355" t="s">
        <v>1250</v>
      </c>
      <c r="D9355" t="s">
        <v>17170</v>
      </c>
      <c r="E9355" t="s">
        <v>59</v>
      </c>
      <c r="F9355" t="b">
        <v>0</v>
      </c>
      <c r="G9355" t="s">
        <v>89</v>
      </c>
      <c r="H9355" s="1">
        <v>46124.085266203707</v>
      </c>
      <c r="I9355" t="b">
        <v>0</v>
      </c>
      <c r="J9355" t="b">
        <v>0</v>
      </c>
      <c r="K9355" t="s">
        <v>41</v>
      </c>
      <c r="L9355" t="s">
        <v>60</v>
      </c>
      <c r="M9355">
        <v>183457</v>
      </c>
      <c r="N9355"/>
      <c r="O9355" t="s">
        <v>17171</v>
      </c>
      <c r="P9355" t="s">
        <v>310</v>
      </c>
    </row>
    <row r="9356" spans="1:16" x14ac:dyDescent="0.25">
      <c r="A9356" t="s">
        <v>2</v>
      </c>
      <c r="B9356" t="s">
        <v>18793</v>
      </c>
      <c r="C9356" t="s">
        <v>148</v>
      </c>
      <c r="D9356" t="s">
        <v>17170</v>
      </c>
      <c r="E9356" t="s">
        <v>59</v>
      </c>
      <c r="F9356" t="b">
        <v>0</v>
      </c>
      <c r="G9356" t="s">
        <v>89</v>
      </c>
      <c r="H9356" s="1">
        <v>46124.085266203707</v>
      </c>
      <c r="I9356" t="b">
        <v>0</v>
      </c>
      <c r="J9356" t="b">
        <v>0</v>
      </c>
      <c r="K9356" t="s">
        <v>41</v>
      </c>
      <c r="L9356" t="s">
        <v>60</v>
      </c>
      <c r="M9356">
        <v>105435.5</v>
      </c>
      <c r="N9356"/>
      <c r="O9356" t="s">
        <v>17171</v>
      </c>
      <c r="P9356" t="s">
        <v>310</v>
      </c>
    </row>
    <row r="9357" spans="1:16" x14ac:dyDescent="0.25">
      <c r="A9357" t="s">
        <v>8</v>
      </c>
      <c r="B9357" t="s">
        <v>18794</v>
      </c>
      <c r="C9357" t="s">
        <v>515</v>
      </c>
      <c r="D9357" t="s">
        <v>17170</v>
      </c>
      <c r="E9357" t="s">
        <v>59</v>
      </c>
      <c r="F9357" t="b">
        <v>0</v>
      </c>
      <c r="G9357" t="s">
        <v>73</v>
      </c>
      <c r="H9357" s="1">
        <v>46124.086226851847</v>
      </c>
      <c r="I9357" t="b">
        <v>0</v>
      </c>
      <c r="J9357" t="b">
        <v>0</v>
      </c>
      <c r="K9357" t="s">
        <v>41</v>
      </c>
      <c r="L9357" t="s">
        <v>60</v>
      </c>
      <c r="M9357">
        <v>146740</v>
      </c>
      <c r="N9357"/>
      <c r="O9357" t="s">
        <v>17171</v>
      </c>
      <c r="P9357" t="s">
        <v>891</v>
      </c>
    </row>
    <row r="9358" spans="1:16" x14ac:dyDescent="0.25">
      <c r="A9358" t="s">
        <v>8</v>
      </c>
      <c r="B9358" t="s">
        <v>18794</v>
      </c>
      <c r="C9358" t="s">
        <v>515</v>
      </c>
      <c r="D9358" t="s">
        <v>17170</v>
      </c>
      <c r="E9358" t="s">
        <v>59</v>
      </c>
      <c r="F9358" t="b">
        <v>0</v>
      </c>
      <c r="G9358" t="s">
        <v>77</v>
      </c>
      <c r="H9358" s="1">
        <v>46124.08630787037</v>
      </c>
      <c r="I9358" t="b">
        <v>0</v>
      </c>
      <c r="J9358" t="b">
        <v>0</v>
      </c>
      <c r="K9358" t="s">
        <v>41</v>
      </c>
      <c r="L9358" t="s">
        <v>60</v>
      </c>
      <c r="M9358">
        <v>146740</v>
      </c>
      <c r="N9358"/>
      <c r="O9358" t="s">
        <v>17171</v>
      </c>
      <c r="P9358" t="s">
        <v>891</v>
      </c>
    </row>
    <row r="9359" spans="1:16" x14ac:dyDescent="0.25">
      <c r="A9359" t="s">
        <v>8</v>
      </c>
      <c r="B9359" t="s">
        <v>18795</v>
      </c>
      <c r="C9359" t="s">
        <v>102</v>
      </c>
      <c r="D9359" t="s">
        <v>17170</v>
      </c>
      <c r="E9359" t="s">
        <v>59</v>
      </c>
      <c r="F9359" t="b">
        <v>0</v>
      </c>
      <c r="G9359" t="s">
        <v>89</v>
      </c>
      <c r="H9359" s="1">
        <v>46124.127939814818</v>
      </c>
      <c r="I9359" t="b">
        <v>0</v>
      </c>
      <c r="J9359" t="b">
        <v>0</v>
      </c>
      <c r="K9359" t="s">
        <v>41</v>
      </c>
      <c r="L9359" t="s">
        <v>60</v>
      </c>
      <c r="M9359">
        <v>137569</v>
      </c>
      <c r="N9359"/>
      <c r="O9359" t="s">
        <v>17171</v>
      </c>
      <c r="P9359" t="s">
        <v>891</v>
      </c>
    </row>
    <row r="9360" spans="1:16" x14ac:dyDescent="0.25">
      <c r="A9360" t="s">
        <v>2</v>
      </c>
      <c r="B9360" t="s">
        <v>1393</v>
      </c>
      <c r="C9360" t="s">
        <v>304</v>
      </c>
      <c r="D9360" t="s">
        <v>16554</v>
      </c>
      <c r="E9360" t="s">
        <v>59</v>
      </c>
      <c r="F9360" t="b">
        <v>0</v>
      </c>
      <c r="G9360" t="s">
        <v>77</v>
      </c>
      <c r="H9360" s="1">
        <v>46124.211076388892</v>
      </c>
      <c r="I9360" t="b">
        <v>0</v>
      </c>
      <c r="J9360" t="b">
        <v>1</v>
      </c>
      <c r="K9360" t="s">
        <v>41</v>
      </c>
      <c r="L9360" t="s">
        <v>60</v>
      </c>
      <c r="M9360">
        <v>230500</v>
      </c>
      <c r="N9360"/>
      <c r="O9360" t="s">
        <v>95</v>
      </c>
      <c r="P9360" t="s">
        <v>18796</v>
      </c>
    </row>
    <row r="9361" spans="1:16" x14ac:dyDescent="0.25">
      <c r="A9361" t="s">
        <v>3</v>
      </c>
      <c r="B9361" t="s">
        <v>18797</v>
      </c>
      <c r="C9361" t="s">
        <v>18798</v>
      </c>
      <c r="D9361" t="s">
        <v>16554</v>
      </c>
      <c r="E9361" t="s">
        <v>59</v>
      </c>
      <c r="F9361" t="b">
        <v>0</v>
      </c>
      <c r="G9361" t="s">
        <v>31</v>
      </c>
      <c r="H9361" s="1">
        <v>46124.211736111109</v>
      </c>
      <c r="I9361" t="b">
        <v>0</v>
      </c>
      <c r="J9361" t="b">
        <v>0</v>
      </c>
      <c r="K9361" t="s">
        <v>31</v>
      </c>
      <c r="L9361" t="s">
        <v>60</v>
      </c>
      <c r="M9361">
        <v>1</v>
      </c>
      <c r="N9361"/>
      <c r="O9361" t="s">
        <v>18799</v>
      </c>
      <c r="P9361" t="s">
        <v>219</v>
      </c>
    </row>
    <row r="9362" spans="1:16" x14ac:dyDescent="0.25">
      <c r="A9362" t="s">
        <v>6</v>
      </c>
      <c r="B9362" t="s">
        <v>18800</v>
      </c>
      <c r="C9362" t="s">
        <v>330</v>
      </c>
      <c r="D9362" t="s">
        <v>17170</v>
      </c>
      <c r="E9362" t="s">
        <v>59</v>
      </c>
      <c r="F9362" t="b">
        <v>0</v>
      </c>
      <c r="G9362" t="s">
        <v>41</v>
      </c>
      <c r="H9362" s="1">
        <v>46124.211944444447</v>
      </c>
      <c r="I9362" t="b">
        <v>0</v>
      </c>
      <c r="J9362" t="b">
        <v>0</v>
      </c>
      <c r="K9362" t="s">
        <v>41</v>
      </c>
      <c r="L9362" t="s">
        <v>60</v>
      </c>
      <c r="M9362">
        <v>244490.5</v>
      </c>
      <c r="N9362"/>
      <c r="O9362" t="s">
        <v>17171</v>
      </c>
      <c r="P9362" t="s">
        <v>310</v>
      </c>
    </row>
    <row r="9363" spans="1:16" x14ac:dyDescent="0.25">
      <c r="A9363" t="s">
        <v>3</v>
      </c>
      <c r="B9363" t="s">
        <v>18801</v>
      </c>
      <c r="C9363" t="s">
        <v>76</v>
      </c>
      <c r="D9363" t="s">
        <v>4526</v>
      </c>
      <c r="E9363" t="s">
        <v>132</v>
      </c>
      <c r="F9363" t="b">
        <v>1</v>
      </c>
      <c r="G9363" t="s">
        <v>13</v>
      </c>
      <c r="H9363" s="1">
        <v>46124.251909722218</v>
      </c>
      <c r="I9363" t="b">
        <v>0</v>
      </c>
      <c r="J9363" t="b">
        <v>0</v>
      </c>
      <c r="K9363" t="s">
        <v>13</v>
      </c>
      <c r="L9363" t="s">
        <v>74</v>
      </c>
      <c r="M9363"/>
      <c r="N9363">
        <v>70</v>
      </c>
      <c r="O9363" t="s">
        <v>5046</v>
      </c>
    </row>
    <row r="9364" spans="1:16" x14ac:dyDescent="0.25">
      <c r="A9364" t="s">
        <v>6</v>
      </c>
      <c r="B9364" t="s">
        <v>18802</v>
      </c>
      <c r="C9364" t="s">
        <v>1138</v>
      </c>
      <c r="D9364" t="s">
        <v>17170</v>
      </c>
      <c r="E9364" t="s">
        <v>59</v>
      </c>
      <c r="F9364" t="b">
        <v>0</v>
      </c>
      <c r="G9364" t="s">
        <v>77</v>
      </c>
      <c r="H9364" s="1">
        <v>46124.252754629633</v>
      </c>
      <c r="I9364" t="b">
        <v>0</v>
      </c>
      <c r="J9364" t="b">
        <v>0</v>
      </c>
      <c r="K9364" t="s">
        <v>41</v>
      </c>
      <c r="L9364" t="s">
        <v>60</v>
      </c>
      <c r="M9364">
        <v>204573.5</v>
      </c>
      <c r="N9364"/>
      <c r="O9364" t="s">
        <v>17171</v>
      </c>
      <c r="P9364" t="s">
        <v>310</v>
      </c>
    </row>
    <row r="9365" spans="1:16" x14ac:dyDescent="0.25">
      <c r="A9365" t="s">
        <v>8</v>
      </c>
      <c r="B9365" t="s">
        <v>18803</v>
      </c>
      <c r="C9365" t="s">
        <v>3330</v>
      </c>
      <c r="D9365" t="s">
        <v>17170</v>
      </c>
      <c r="E9365" t="s">
        <v>59</v>
      </c>
      <c r="F9365" t="b">
        <v>0</v>
      </c>
      <c r="G9365" t="s">
        <v>73</v>
      </c>
      <c r="H9365" s="1">
        <v>46124.253738425927</v>
      </c>
      <c r="I9365" t="b">
        <v>0</v>
      </c>
      <c r="J9365" t="b">
        <v>0</v>
      </c>
      <c r="K9365" t="s">
        <v>41</v>
      </c>
      <c r="L9365" t="s">
        <v>60</v>
      </c>
      <c r="M9365">
        <v>119625.5</v>
      </c>
      <c r="N9365"/>
      <c r="O9365" t="s">
        <v>17171</v>
      </c>
      <c r="P9365" t="s">
        <v>891</v>
      </c>
    </row>
    <row r="9366" spans="1:16" x14ac:dyDescent="0.25">
      <c r="A9366" t="s">
        <v>5</v>
      </c>
      <c r="B9366" t="s">
        <v>18804</v>
      </c>
      <c r="C9366" t="s">
        <v>114</v>
      </c>
      <c r="D9366" t="s">
        <v>17170</v>
      </c>
      <c r="E9366" t="s">
        <v>59</v>
      </c>
      <c r="F9366" t="b">
        <v>0</v>
      </c>
      <c r="G9366" t="s">
        <v>89</v>
      </c>
      <c r="H9366" s="1">
        <v>46124.253784722219</v>
      </c>
      <c r="I9366" t="b">
        <v>1</v>
      </c>
      <c r="J9366" t="b">
        <v>0</v>
      </c>
      <c r="K9366" t="s">
        <v>41</v>
      </c>
      <c r="L9366" t="s">
        <v>60</v>
      </c>
      <c r="M9366">
        <v>206979</v>
      </c>
      <c r="N9366"/>
      <c r="O9366" t="s">
        <v>17171</v>
      </c>
      <c r="P9366" t="s">
        <v>17351</v>
      </c>
    </row>
    <row r="9367" spans="1:16" x14ac:dyDescent="0.25">
      <c r="A9367" t="s">
        <v>1</v>
      </c>
      <c r="B9367" t="s">
        <v>18805</v>
      </c>
      <c r="C9367" t="s">
        <v>266</v>
      </c>
      <c r="D9367" t="s">
        <v>17170</v>
      </c>
      <c r="E9367" t="s">
        <v>59</v>
      </c>
      <c r="F9367" t="b">
        <v>0</v>
      </c>
      <c r="G9367" t="s">
        <v>77</v>
      </c>
      <c r="H9367" s="1">
        <v>46124.253796296303</v>
      </c>
      <c r="I9367" t="b">
        <v>0</v>
      </c>
      <c r="J9367" t="b">
        <v>0</v>
      </c>
      <c r="K9367" t="s">
        <v>41</v>
      </c>
      <c r="L9367" t="s">
        <v>60</v>
      </c>
      <c r="M9367">
        <v>81972</v>
      </c>
      <c r="N9367"/>
      <c r="O9367" t="s">
        <v>17171</v>
      </c>
      <c r="P9367" t="s">
        <v>17351</v>
      </c>
    </row>
    <row r="9368" spans="1:16" x14ac:dyDescent="0.25">
      <c r="A9368" t="s">
        <v>8</v>
      </c>
      <c r="B9368" t="s">
        <v>18803</v>
      </c>
      <c r="C9368" t="s">
        <v>3330</v>
      </c>
      <c r="D9368" t="s">
        <v>17170</v>
      </c>
      <c r="E9368" t="s">
        <v>59</v>
      </c>
      <c r="F9368" t="b">
        <v>0</v>
      </c>
      <c r="G9368" t="s">
        <v>89</v>
      </c>
      <c r="H9368" s="1">
        <v>46124.253831018519</v>
      </c>
      <c r="I9368" t="b">
        <v>0</v>
      </c>
      <c r="J9368" t="b">
        <v>0</v>
      </c>
      <c r="K9368" t="s">
        <v>41</v>
      </c>
      <c r="L9368" t="s">
        <v>60</v>
      </c>
      <c r="M9368">
        <v>119625.5</v>
      </c>
      <c r="N9368"/>
      <c r="O9368" t="s">
        <v>17171</v>
      </c>
      <c r="P9368" t="s">
        <v>891</v>
      </c>
    </row>
    <row r="9369" spans="1:16" x14ac:dyDescent="0.25">
      <c r="A9369" t="s">
        <v>0</v>
      </c>
      <c r="B9369" t="s">
        <v>18806</v>
      </c>
      <c r="C9369" t="s">
        <v>76</v>
      </c>
      <c r="D9369" t="s">
        <v>584</v>
      </c>
      <c r="E9369" t="s">
        <v>59</v>
      </c>
      <c r="F9369" t="b">
        <v>1</v>
      </c>
      <c r="G9369" t="s">
        <v>19</v>
      </c>
      <c r="H9369" s="1">
        <v>46124.293842592589</v>
      </c>
      <c r="I9369" t="b">
        <v>0</v>
      </c>
      <c r="J9369" t="b">
        <v>0</v>
      </c>
      <c r="K9369" t="s">
        <v>19</v>
      </c>
      <c r="L9369" t="s">
        <v>74</v>
      </c>
      <c r="M9369"/>
      <c r="N9369">
        <v>11</v>
      </c>
      <c r="O9369" t="s">
        <v>4677</v>
      </c>
      <c r="P9369" t="s">
        <v>4701</v>
      </c>
    </row>
    <row r="9370" spans="1:16" x14ac:dyDescent="0.25">
      <c r="A9370" t="s">
        <v>0</v>
      </c>
      <c r="B9370" t="s">
        <v>18807</v>
      </c>
      <c r="C9370" t="s">
        <v>76</v>
      </c>
      <c r="D9370" t="s">
        <v>584</v>
      </c>
      <c r="E9370" t="s">
        <v>59</v>
      </c>
      <c r="F9370" t="b">
        <v>1</v>
      </c>
      <c r="G9370" t="s">
        <v>19</v>
      </c>
      <c r="H9370" s="1">
        <v>46124.293842592589</v>
      </c>
      <c r="I9370" t="b">
        <v>0</v>
      </c>
      <c r="J9370" t="b">
        <v>0</v>
      </c>
      <c r="K9370" t="s">
        <v>19</v>
      </c>
      <c r="L9370" t="s">
        <v>74</v>
      </c>
      <c r="M9370"/>
      <c r="N9370">
        <v>15</v>
      </c>
      <c r="O9370" t="s">
        <v>2023</v>
      </c>
      <c r="P9370" t="s">
        <v>352</v>
      </c>
    </row>
    <row r="9371" spans="1:16" x14ac:dyDescent="0.25">
      <c r="A9371" t="s">
        <v>0</v>
      </c>
      <c r="B9371" t="s">
        <v>16711</v>
      </c>
      <c r="C9371" t="s">
        <v>76</v>
      </c>
      <c r="D9371" t="s">
        <v>584</v>
      </c>
      <c r="E9371" t="s">
        <v>59</v>
      </c>
      <c r="F9371" t="b">
        <v>1</v>
      </c>
      <c r="G9371" t="s">
        <v>19</v>
      </c>
      <c r="H9371" s="1">
        <v>46124.293865740743</v>
      </c>
      <c r="I9371" t="b">
        <v>1</v>
      </c>
      <c r="J9371" t="b">
        <v>0</v>
      </c>
      <c r="K9371" t="s">
        <v>19</v>
      </c>
      <c r="L9371" t="s">
        <v>74</v>
      </c>
      <c r="M9371"/>
      <c r="N9371">
        <v>15</v>
      </c>
      <c r="O9371" t="s">
        <v>16712</v>
      </c>
      <c r="P9371" t="s">
        <v>16713</v>
      </c>
    </row>
    <row r="9372" spans="1:16" x14ac:dyDescent="0.25">
      <c r="A9372" t="s">
        <v>9</v>
      </c>
      <c r="B9372" t="s">
        <v>10667</v>
      </c>
      <c r="C9372" t="s">
        <v>10668</v>
      </c>
      <c r="D9372" t="s">
        <v>4633</v>
      </c>
      <c r="E9372" t="s">
        <v>59</v>
      </c>
      <c r="F9372" t="b">
        <v>0</v>
      </c>
      <c r="G9372" t="s">
        <v>26</v>
      </c>
      <c r="H9372" s="1">
        <v>46124.294004629628</v>
      </c>
      <c r="I9372" t="b">
        <v>0</v>
      </c>
      <c r="J9372" t="b">
        <v>0</v>
      </c>
      <c r="K9372" t="s">
        <v>26</v>
      </c>
      <c r="L9372" t="s">
        <v>60</v>
      </c>
      <c r="M9372">
        <v>550000</v>
      </c>
      <c r="N9372"/>
      <c r="O9372" t="s">
        <v>4633</v>
      </c>
      <c r="P9372" t="s">
        <v>10669</v>
      </c>
    </row>
    <row r="9373" spans="1:16" x14ac:dyDescent="0.25">
      <c r="A9373" t="s">
        <v>2</v>
      </c>
      <c r="B9373" t="s">
        <v>2</v>
      </c>
      <c r="C9373" t="s">
        <v>681</v>
      </c>
      <c r="D9373" t="s">
        <v>4346</v>
      </c>
      <c r="E9373" t="s">
        <v>59</v>
      </c>
      <c r="F9373" t="b">
        <v>0</v>
      </c>
      <c r="G9373" t="s">
        <v>77</v>
      </c>
      <c r="H9373" s="1">
        <v>46124.294386574067</v>
      </c>
      <c r="I9373" t="b">
        <v>0</v>
      </c>
      <c r="J9373" t="b">
        <v>1</v>
      </c>
      <c r="K9373" t="s">
        <v>41</v>
      </c>
      <c r="L9373" t="s">
        <v>60</v>
      </c>
      <c r="M9373">
        <v>130822.735</v>
      </c>
      <c r="N9373"/>
      <c r="O9373" t="s">
        <v>5626</v>
      </c>
      <c r="P9373" t="s">
        <v>18808</v>
      </c>
    </row>
    <row r="9374" spans="1:16" x14ac:dyDescent="0.25">
      <c r="A9374" t="s">
        <v>6</v>
      </c>
      <c r="B9374" t="s">
        <v>15587</v>
      </c>
      <c r="C9374" t="s">
        <v>162</v>
      </c>
      <c r="D9374" t="s">
        <v>5493</v>
      </c>
      <c r="E9374" t="s">
        <v>59</v>
      </c>
      <c r="F9374" t="b">
        <v>0</v>
      </c>
      <c r="G9374" t="s">
        <v>73</v>
      </c>
      <c r="H9374" s="1">
        <v>46124.294409722221</v>
      </c>
      <c r="I9374" t="b">
        <v>0</v>
      </c>
      <c r="J9374" t="b">
        <v>1</v>
      </c>
      <c r="K9374" t="s">
        <v>41</v>
      </c>
      <c r="L9374" t="s">
        <v>60</v>
      </c>
      <c r="M9374">
        <v>117000</v>
      </c>
      <c r="N9374"/>
      <c r="O9374" t="s">
        <v>968</v>
      </c>
      <c r="P9374" t="s">
        <v>18809</v>
      </c>
    </row>
    <row r="9375" spans="1:16" x14ac:dyDescent="0.25">
      <c r="A9375" t="s">
        <v>1</v>
      </c>
      <c r="B9375" t="s">
        <v>18810</v>
      </c>
      <c r="C9375" t="s">
        <v>6077</v>
      </c>
      <c r="D9375" t="s">
        <v>17170</v>
      </c>
      <c r="E9375" t="s">
        <v>59</v>
      </c>
      <c r="F9375" t="b">
        <v>0</v>
      </c>
      <c r="G9375" t="s">
        <v>77</v>
      </c>
      <c r="H9375" s="1">
        <v>46124.295405092591</v>
      </c>
      <c r="I9375" t="b">
        <v>0</v>
      </c>
      <c r="J9375" t="b">
        <v>0</v>
      </c>
      <c r="K9375" t="s">
        <v>41</v>
      </c>
      <c r="L9375" t="s">
        <v>60</v>
      </c>
      <c r="M9375">
        <v>107019.5</v>
      </c>
      <c r="N9375"/>
      <c r="O9375" t="s">
        <v>17171</v>
      </c>
      <c r="P9375" t="s">
        <v>17351</v>
      </c>
    </row>
    <row r="9376" spans="1:16" x14ac:dyDescent="0.25">
      <c r="A9376" t="s">
        <v>5</v>
      </c>
      <c r="B9376" t="s">
        <v>18811</v>
      </c>
      <c r="C9376" t="s">
        <v>434</v>
      </c>
      <c r="D9376" t="s">
        <v>17170</v>
      </c>
      <c r="E9376" t="s">
        <v>59</v>
      </c>
      <c r="F9376" t="b">
        <v>0</v>
      </c>
      <c r="G9376" t="s">
        <v>77</v>
      </c>
      <c r="H9376" s="1">
        <v>46124.295428240737</v>
      </c>
      <c r="I9376" t="b">
        <v>1</v>
      </c>
      <c r="J9376" t="b">
        <v>0</v>
      </c>
      <c r="K9376" t="s">
        <v>41</v>
      </c>
      <c r="L9376" t="s">
        <v>60</v>
      </c>
      <c r="M9376">
        <v>168043</v>
      </c>
      <c r="N9376"/>
      <c r="O9376" t="s">
        <v>17171</v>
      </c>
      <c r="P9376" t="s">
        <v>17351</v>
      </c>
    </row>
    <row r="9377" spans="1:16" x14ac:dyDescent="0.25">
      <c r="A9377" t="s">
        <v>5</v>
      </c>
      <c r="B9377" t="s">
        <v>18811</v>
      </c>
      <c r="C9377" t="s">
        <v>434</v>
      </c>
      <c r="D9377" t="s">
        <v>17170</v>
      </c>
      <c r="E9377" t="s">
        <v>59</v>
      </c>
      <c r="F9377" t="b">
        <v>0</v>
      </c>
      <c r="G9377" t="s">
        <v>89</v>
      </c>
      <c r="H9377" s="1">
        <v>46124.295439814807</v>
      </c>
      <c r="I9377" t="b">
        <v>1</v>
      </c>
      <c r="J9377" t="b">
        <v>0</v>
      </c>
      <c r="K9377" t="s">
        <v>41</v>
      </c>
      <c r="L9377" t="s">
        <v>60</v>
      </c>
      <c r="M9377">
        <v>168043</v>
      </c>
      <c r="N9377"/>
      <c r="O9377" t="s">
        <v>17171</v>
      </c>
      <c r="P9377" t="s">
        <v>17351</v>
      </c>
    </row>
    <row r="9378" spans="1:16" x14ac:dyDescent="0.25">
      <c r="A9378" t="s">
        <v>8</v>
      </c>
      <c r="B9378" t="s">
        <v>18812</v>
      </c>
      <c r="C9378" t="s">
        <v>1255</v>
      </c>
      <c r="D9378" t="s">
        <v>17170</v>
      </c>
      <c r="E9378" t="s">
        <v>59</v>
      </c>
      <c r="F9378" t="b">
        <v>0</v>
      </c>
      <c r="G9378" t="s">
        <v>89</v>
      </c>
      <c r="H9378" s="1">
        <v>46124.295497685183</v>
      </c>
      <c r="I9378" t="b">
        <v>0</v>
      </c>
      <c r="J9378" t="b">
        <v>0</v>
      </c>
      <c r="K9378" t="s">
        <v>41</v>
      </c>
      <c r="L9378" t="s">
        <v>60</v>
      </c>
      <c r="M9378">
        <v>90915.5</v>
      </c>
      <c r="N9378"/>
      <c r="O9378" t="s">
        <v>17171</v>
      </c>
      <c r="P9378" t="s">
        <v>891</v>
      </c>
    </row>
    <row r="9379" spans="1:16" x14ac:dyDescent="0.25">
      <c r="A9379" t="s">
        <v>8</v>
      </c>
      <c r="B9379" t="s">
        <v>18812</v>
      </c>
      <c r="C9379" t="s">
        <v>1255</v>
      </c>
      <c r="D9379" t="s">
        <v>17170</v>
      </c>
      <c r="E9379" t="s">
        <v>59</v>
      </c>
      <c r="F9379" t="b">
        <v>0</v>
      </c>
      <c r="G9379" t="s">
        <v>65</v>
      </c>
      <c r="H9379" s="1">
        <v>46124.295555555553</v>
      </c>
      <c r="I9379" t="b">
        <v>0</v>
      </c>
      <c r="J9379" t="b">
        <v>0</v>
      </c>
      <c r="K9379" t="s">
        <v>41</v>
      </c>
      <c r="L9379" t="s">
        <v>60</v>
      </c>
      <c r="M9379">
        <v>90915.5</v>
      </c>
      <c r="N9379"/>
      <c r="O9379" t="s">
        <v>17171</v>
      </c>
      <c r="P9379" t="s">
        <v>891</v>
      </c>
    </row>
    <row r="9380" spans="1:16" x14ac:dyDescent="0.25">
      <c r="A9380" t="s">
        <v>2</v>
      </c>
      <c r="B9380" t="s">
        <v>18813</v>
      </c>
      <c r="C9380" t="s">
        <v>901</v>
      </c>
      <c r="D9380" t="s">
        <v>17170</v>
      </c>
      <c r="E9380" t="s">
        <v>59</v>
      </c>
      <c r="F9380" t="b">
        <v>0</v>
      </c>
      <c r="G9380" t="s">
        <v>77</v>
      </c>
      <c r="H9380" s="1">
        <v>46124.336053240739</v>
      </c>
      <c r="I9380" t="b">
        <v>0</v>
      </c>
      <c r="J9380" t="b">
        <v>0</v>
      </c>
      <c r="K9380" t="s">
        <v>41</v>
      </c>
      <c r="L9380" t="s">
        <v>60</v>
      </c>
      <c r="M9380">
        <v>134722.5</v>
      </c>
      <c r="N9380"/>
      <c r="O9380" t="s">
        <v>17171</v>
      </c>
      <c r="P9380" t="s">
        <v>310</v>
      </c>
    </row>
    <row r="9381" spans="1:16" x14ac:dyDescent="0.25">
      <c r="A9381" t="s">
        <v>6</v>
      </c>
      <c r="B9381" t="s">
        <v>18814</v>
      </c>
      <c r="C9381" t="s">
        <v>583</v>
      </c>
      <c r="D9381" t="s">
        <v>17170</v>
      </c>
      <c r="E9381" t="s">
        <v>59</v>
      </c>
      <c r="F9381" t="b">
        <v>0</v>
      </c>
      <c r="G9381" t="s">
        <v>77</v>
      </c>
      <c r="H9381" s="1">
        <v>46124.336053240739</v>
      </c>
      <c r="I9381" t="b">
        <v>0</v>
      </c>
      <c r="J9381" t="b">
        <v>0</v>
      </c>
      <c r="K9381" t="s">
        <v>41</v>
      </c>
      <c r="L9381" t="s">
        <v>60</v>
      </c>
      <c r="M9381">
        <v>136752</v>
      </c>
      <c r="N9381"/>
      <c r="O9381" t="s">
        <v>17171</v>
      </c>
      <c r="P9381" t="s">
        <v>310</v>
      </c>
    </row>
    <row r="9382" spans="1:16" x14ac:dyDescent="0.25">
      <c r="A9382" t="s">
        <v>6</v>
      </c>
      <c r="B9382" t="s">
        <v>18815</v>
      </c>
      <c r="C9382" t="s">
        <v>172</v>
      </c>
      <c r="D9382" t="s">
        <v>17170</v>
      </c>
      <c r="E9382" t="s">
        <v>59</v>
      </c>
      <c r="F9382" t="b">
        <v>0</v>
      </c>
      <c r="G9382" t="s">
        <v>68</v>
      </c>
      <c r="H9382" s="1">
        <v>46124.336064814823</v>
      </c>
      <c r="I9382" t="b">
        <v>0</v>
      </c>
      <c r="J9382" t="b">
        <v>0</v>
      </c>
      <c r="K9382" t="s">
        <v>41</v>
      </c>
      <c r="L9382" t="s">
        <v>60</v>
      </c>
      <c r="M9382">
        <v>188496</v>
      </c>
      <c r="N9382"/>
      <c r="O9382" t="s">
        <v>17171</v>
      </c>
      <c r="P9382" t="s">
        <v>310</v>
      </c>
    </row>
    <row r="9383" spans="1:16" x14ac:dyDescent="0.25">
      <c r="A9383" t="s">
        <v>6</v>
      </c>
      <c r="B9383" t="s">
        <v>18816</v>
      </c>
      <c r="C9383" t="s">
        <v>2001</v>
      </c>
      <c r="D9383" t="s">
        <v>17170</v>
      </c>
      <c r="E9383" t="s">
        <v>59</v>
      </c>
      <c r="F9383" t="b">
        <v>0</v>
      </c>
      <c r="G9383" t="s">
        <v>89</v>
      </c>
      <c r="H9383" s="1">
        <v>46124.336064814823</v>
      </c>
      <c r="I9383" t="b">
        <v>0</v>
      </c>
      <c r="J9383" t="b">
        <v>0</v>
      </c>
      <c r="K9383" t="s">
        <v>41</v>
      </c>
      <c r="L9383" t="s">
        <v>60</v>
      </c>
      <c r="M9383">
        <v>116424</v>
      </c>
      <c r="N9383"/>
      <c r="O9383" t="s">
        <v>17171</v>
      </c>
      <c r="P9383" t="s">
        <v>310</v>
      </c>
    </row>
    <row r="9384" spans="1:16" x14ac:dyDescent="0.25">
      <c r="A9384" t="s">
        <v>6</v>
      </c>
      <c r="B9384" t="s">
        <v>18817</v>
      </c>
      <c r="C9384" t="s">
        <v>86</v>
      </c>
      <c r="D9384" t="s">
        <v>17170</v>
      </c>
      <c r="E9384" t="s">
        <v>59</v>
      </c>
      <c r="F9384" t="b">
        <v>0</v>
      </c>
      <c r="G9384" t="s">
        <v>77</v>
      </c>
      <c r="H9384" s="1">
        <v>46124.336076388892</v>
      </c>
      <c r="I9384" t="b">
        <v>0</v>
      </c>
      <c r="J9384" t="b">
        <v>0</v>
      </c>
      <c r="K9384" t="s">
        <v>41</v>
      </c>
      <c r="L9384" t="s">
        <v>60</v>
      </c>
      <c r="M9384">
        <v>274428</v>
      </c>
      <c r="N9384"/>
      <c r="O9384" t="s">
        <v>17171</v>
      </c>
      <c r="P9384" t="s">
        <v>310</v>
      </c>
    </row>
    <row r="9385" spans="1:16" x14ac:dyDescent="0.25">
      <c r="A9385" t="s">
        <v>2</v>
      </c>
      <c r="B9385" t="s">
        <v>18818</v>
      </c>
      <c r="C9385" t="s">
        <v>162</v>
      </c>
      <c r="D9385" t="s">
        <v>17170</v>
      </c>
      <c r="E9385" t="s">
        <v>59</v>
      </c>
      <c r="F9385" t="b">
        <v>0</v>
      </c>
      <c r="G9385" t="s">
        <v>73</v>
      </c>
      <c r="H9385" s="1">
        <v>46124.336076388892</v>
      </c>
      <c r="I9385" t="b">
        <v>0</v>
      </c>
      <c r="J9385" t="b">
        <v>0</v>
      </c>
      <c r="K9385" t="s">
        <v>41</v>
      </c>
      <c r="L9385" t="s">
        <v>60</v>
      </c>
      <c r="M9385">
        <v>123007.5</v>
      </c>
      <c r="N9385"/>
      <c r="O9385" t="s">
        <v>17171</v>
      </c>
      <c r="P9385" t="s">
        <v>310</v>
      </c>
    </row>
    <row r="9386" spans="1:16" x14ac:dyDescent="0.25">
      <c r="A9386" t="s">
        <v>2</v>
      </c>
      <c r="B9386" t="s">
        <v>18819</v>
      </c>
      <c r="C9386" t="s">
        <v>330</v>
      </c>
      <c r="D9386" t="s">
        <v>17170</v>
      </c>
      <c r="E9386" t="s">
        <v>59</v>
      </c>
      <c r="F9386" t="b">
        <v>0</v>
      </c>
      <c r="G9386" t="s">
        <v>41</v>
      </c>
      <c r="H9386" s="1">
        <v>46124.336944444447</v>
      </c>
      <c r="I9386" t="b">
        <v>0</v>
      </c>
      <c r="J9386" t="b">
        <v>0</v>
      </c>
      <c r="K9386" t="s">
        <v>41</v>
      </c>
      <c r="L9386" t="s">
        <v>60</v>
      </c>
      <c r="M9386">
        <v>153076</v>
      </c>
      <c r="N9386"/>
      <c r="O9386" t="s">
        <v>17171</v>
      </c>
      <c r="P9386" t="s">
        <v>310</v>
      </c>
    </row>
    <row r="9387" spans="1:16" x14ac:dyDescent="0.25">
      <c r="A9387" t="s">
        <v>8</v>
      </c>
      <c r="B9387" t="s">
        <v>18820</v>
      </c>
      <c r="C9387" t="s">
        <v>107</v>
      </c>
      <c r="D9387" t="s">
        <v>17170</v>
      </c>
      <c r="E9387" t="s">
        <v>59</v>
      </c>
      <c r="F9387" t="b">
        <v>0</v>
      </c>
      <c r="G9387" t="s">
        <v>77</v>
      </c>
      <c r="H9387" s="1">
        <v>46124.337013888893</v>
      </c>
      <c r="I9387" t="b">
        <v>0</v>
      </c>
      <c r="J9387" t="b">
        <v>0</v>
      </c>
      <c r="K9387" t="s">
        <v>41</v>
      </c>
      <c r="L9387" t="s">
        <v>60</v>
      </c>
      <c r="M9387">
        <v>138765.5</v>
      </c>
      <c r="N9387"/>
      <c r="O9387" t="s">
        <v>17171</v>
      </c>
      <c r="P9387" t="s">
        <v>891</v>
      </c>
    </row>
    <row r="9388" spans="1:16" x14ac:dyDescent="0.25">
      <c r="A9388" t="s">
        <v>8</v>
      </c>
      <c r="B9388" t="s">
        <v>18821</v>
      </c>
      <c r="C9388" t="s">
        <v>3264</v>
      </c>
      <c r="D9388" t="s">
        <v>17170</v>
      </c>
      <c r="E9388" t="s">
        <v>59</v>
      </c>
      <c r="F9388" t="b">
        <v>0</v>
      </c>
      <c r="G9388" t="s">
        <v>73</v>
      </c>
      <c r="H9388" s="1">
        <v>46124.337083333332</v>
      </c>
      <c r="I9388" t="b">
        <v>0</v>
      </c>
      <c r="J9388" t="b">
        <v>0</v>
      </c>
      <c r="K9388" t="s">
        <v>41</v>
      </c>
      <c r="L9388" t="s">
        <v>60</v>
      </c>
      <c r="M9388">
        <v>170107.5</v>
      </c>
      <c r="N9388"/>
      <c r="O9388" t="s">
        <v>17171</v>
      </c>
      <c r="P9388" t="s">
        <v>891</v>
      </c>
    </row>
    <row r="9389" spans="1:16" x14ac:dyDescent="0.25">
      <c r="A9389" t="s">
        <v>1</v>
      </c>
      <c r="B9389" t="s">
        <v>18822</v>
      </c>
      <c r="C9389" t="s">
        <v>436</v>
      </c>
      <c r="D9389" t="s">
        <v>17170</v>
      </c>
      <c r="E9389" t="s">
        <v>59</v>
      </c>
      <c r="F9389" t="b">
        <v>0</v>
      </c>
      <c r="G9389" t="s">
        <v>77</v>
      </c>
      <c r="H9389" s="1">
        <v>46124.337094907409</v>
      </c>
      <c r="I9389" t="b">
        <v>0</v>
      </c>
      <c r="J9389" t="b">
        <v>0</v>
      </c>
      <c r="K9389" t="s">
        <v>41</v>
      </c>
      <c r="L9389" t="s">
        <v>60</v>
      </c>
      <c r="M9389">
        <v>136620</v>
      </c>
      <c r="N9389"/>
      <c r="O9389" t="s">
        <v>17171</v>
      </c>
      <c r="P9389" t="s">
        <v>17351</v>
      </c>
    </row>
    <row r="9390" spans="1:16" x14ac:dyDescent="0.25">
      <c r="A9390" t="s">
        <v>1</v>
      </c>
      <c r="B9390" t="s">
        <v>18822</v>
      </c>
      <c r="C9390" t="s">
        <v>436</v>
      </c>
      <c r="D9390" t="s">
        <v>17170</v>
      </c>
      <c r="E9390" t="s">
        <v>59</v>
      </c>
      <c r="F9390" t="b">
        <v>0</v>
      </c>
      <c r="G9390" t="s">
        <v>89</v>
      </c>
      <c r="H9390" s="1">
        <v>46124.337106481478</v>
      </c>
      <c r="I9390" t="b">
        <v>0</v>
      </c>
      <c r="J9390" t="b">
        <v>0</v>
      </c>
      <c r="K9390" t="s">
        <v>41</v>
      </c>
      <c r="L9390" t="s">
        <v>60</v>
      </c>
      <c r="M9390">
        <v>136620</v>
      </c>
      <c r="N9390"/>
      <c r="O9390" t="s">
        <v>17171</v>
      </c>
      <c r="P9390" t="s">
        <v>17351</v>
      </c>
    </row>
    <row r="9391" spans="1:16" x14ac:dyDescent="0.25">
      <c r="A9391" t="s">
        <v>8</v>
      </c>
      <c r="B9391" t="s">
        <v>18821</v>
      </c>
      <c r="C9391" t="s">
        <v>3264</v>
      </c>
      <c r="D9391" t="s">
        <v>17170</v>
      </c>
      <c r="E9391" t="s">
        <v>59</v>
      </c>
      <c r="F9391" t="b">
        <v>0</v>
      </c>
      <c r="G9391" t="s">
        <v>68</v>
      </c>
      <c r="H9391" s="1">
        <v>46124.337175925917</v>
      </c>
      <c r="I9391" t="b">
        <v>0</v>
      </c>
      <c r="J9391" t="b">
        <v>0</v>
      </c>
      <c r="K9391" t="s">
        <v>41</v>
      </c>
      <c r="L9391" t="s">
        <v>60</v>
      </c>
      <c r="M9391">
        <v>170107.5</v>
      </c>
      <c r="N9391"/>
      <c r="O9391" t="s">
        <v>17171</v>
      </c>
      <c r="P9391" t="s">
        <v>891</v>
      </c>
    </row>
    <row r="9392" spans="1:16" x14ac:dyDescent="0.25">
      <c r="A9392" t="s">
        <v>8</v>
      </c>
      <c r="B9392" t="s">
        <v>18820</v>
      </c>
      <c r="C9392" t="s">
        <v>107</v>
      </c>
      <c r="D9392" t="s">
        <v>17170</v>
      </c>
      <c r="E9392" t="s">
        <v>59</v>
      </c>
      <c r="F9392" t="b">
        <v>0</v>
      </c>
      <c r="G9392" t="s">
        <v>41</v>
      </c>
      <c r="H9392" s="1">
        <v>46124.338125000002</v>
      </c>
      <c r="I9392" t="b">
        <v>0</v>
      </c>
      <c r="J9392" t="b">
        <v>0</v>
      </c>
      <c r="K9392" t="s">
        <v>41</v>
      </c>
      <c r="L9392" t="s">
        <v>60</v>
      </c>
      <c r="M9392">
        <v>138765.5</v>
      </c>
      <c r="N9392"/>
      <c r="O9392" t="s">
        <v>17171</v>
      </c>
      <c r="P9392" t="s">
        <v>891</v>
      </c>
    </row>
    <row r="9393" spans="1:16" x14ac:dyDescent="0.25">
      <c r="A9393" t="s">
        <v>0</v>
      </c>
      <c r="B9393" t="s">
        <v>6215</v>
      </c>
      <c r="C9393" t="s">
        <v>11229</v>
      </c>
      <c r="D9393" t="s">
        <v>4633</v>
      </c>
      <c r="E9393" t="s">
        <v>59</v>
      </c>
      <c r="F9393" t="b">
        <v>0</v>
      </c>
      <c r="G9393" t="s">
        <v>40</v>
      </c>
      <c r="H9393" s="1">
        <v>46124.37767361111</v>
      </c>
      <c r="I9393" t="b">
        <v>0</v>
      </c>
      <c r="J9393" t="b">
        <v>0</v>
      </c>
      <c r="K9393" t="s">
        <v>40</v>
      </c>
      <c r="L9393" t="s">
        <v>60</v>
      </c>
      <c r="M9393">
        <v>37500</v>
      </c>
      <c r="N9393"/>
      <c r="O9393" t="s">
        <v>4633</v>
      </c>
      <c r="P9393" t="s">
        <v>12509</v>
      </c>
    </row>
    <row r="9394" spans="1:16" x14ac:dyDescent="0.25">
      <c r="A9394" t="s">
        <v>2</v>
      </c>
      <c r="B9394" t="s">
        <v>18823</v>
      </c>
      <c r="C9394" t="s">
        <v>86</v>
      </c>
      <c r="D9394" t="s">
        <v>17170</v>
      </c>
      <c r="E9394" t="s">
        <v>59</v>
      </c>
      <c r="F9394" t="b">
        <v>0</v>
      </c>
      <c r="G9394" t="s">
        <v>77</v>
      </c>
      <c r="H9394" s="1">
        <v>46124.37771990741</v>
      </c>
      <c r="I9394" t="b">
        <v>0</v>
      </c>
      <c r="J9394" t="b">
        <v>0</v>
      </c>
      <c r="K9394" t="s">
        <v>41</v>
      </c>
      <c r="L9394" t="s">
        <v>60</v>
      </c>
      <c r="M9394">
        <v>171820</v>
      </c>
      <c r="N9394"/>
      <c r="O9394" t="s">
        <v>17171</v>
      </c>
      <c r="P9394" t="s">
        <v>310</v>
      </c>
    </row>
    <row r="9395" spans="1:16" x14ac:dyDescent="0.25">
      <c r="A9395" t="s">
        <v>6</v>
      </c>
      <c r="B9395" t="s">
        <v>18824</v>
      </c>
      <c r="C9395" t="s">
        <v>237</v>
      </c>
      <c r="D9395" t="s">
        <v>17170</v>
      </c>
      <c r="E9395" t="s">
        <v>59</v>
      </c>
      <c r="F9395" t="b">
        <v>0</v>
      </c>
      <c r="G9395" t="s">
        <v>89</v>
      </c>
      <c r="H9395" s="1">
        <v>46124.37773148148</v>
      </c>
      <c r="I9395" t="b">
        <v>0</v>
      </c>
      <c r="J9395" t="b">
        <v>0</v>
      </c>
      <c r="K9395" t="s">
        <v>41</v>
      </c>
      <c r="L9395" t="s">
        <v>60</v>
      </c>
      <c r="M9395">
        <v>232016.5</v>
      </c>
      <c r="N9395"/>
      <c r="O9395" t="s">
        <v>17171</v>
      </c>
      <c r="P9395" t="s">
        <v>310</v>
      </c>
    </row>
    <row r="9396" spans="1:16" x14ac:dyDescent="0.25">
      <c r="A9396" t="s">
        <v>2</v>
      </c>
      <c r="B9396" t="s">
        <v>306</v>
      </c>
      <c r="C9396" t="s">
        <v>246</v>
      </c>
      <c r="D9396" t="s">
        <v>4526</v>
      </c>
      <c r="E9396" t="s">
        <v>59</v>
      </c>
      <c r="F9396" t="b">
        <v>0</v>
      </c>
      <c r="G9396" t="s">
        <v>65</v>
      </c>
      <c r="H9396" s="1">
        <v>46124.377743055556</v>
      </c>
      <c r="I9396" t="b">
        <v>0</v>
      </c>
      <c r="J9396" t="b">
        <v>0</v>
      </c>
      <c r="K9396" t="s">
        <v>41</v>
      </c>
      <c r="L9396" t="s">
        <v>60</v>
      </c>
      <c r="M9396">
        <v>98000</v>
      </c>
      <c r="N9396"/>
      <c r="O9396" t="s">
        <v>329</v>
      </c>
      <c r="P9396" t="s">
        <v>1025</v>
      </c>
    </row>
    <row r="9397" spans="1:16" x14ac:dyDescent="0.25">
      <c r="A9397" t="s">
        <v>6</v>
      </c>
      <c r="B9397" t="s">
        <v>18825</v>
      </c>
      <c r="C9397" t="s">
        <v>320</v>
      </c>
      <c r="D9397" t="s">
        <v>17170</v>
      </c>
      <c r="E9397" t="s">
        <v>59</v>
      </c>
      <c r="F9397" t="b">
        <v>0</v>
      </c>
      <c r="G9397" t="s">
        <v>73</v>
      </c>
      <c r="H9397" s="1">
        <v>46124.377743055556</v>
      </c>
      <c r="I9397" t="b">
        <v>0</v>
      </c>
      <c r="J9397" t="b">
        <v>0</v>
      </c>
      <c r="K9397" t="s">
        <v>41</v>
      </c>
      <c r="L9397" t="s">
        <v>60</v>
      </c>
      <c r="M9397">
        <v>219542.5</v>
      </c>
      <c r="N9397"/>
      <c r="O9397" t="s">
        <v>17171</v>
      </c>
      <c r="P9397" t="s">
        <v>310</v>
      </c>
    </row>
    <row r="9398" spans="1:16" x14ac:dyDescent="0.25">
      <c r="A9398" t="s">
        <v>6</v>
      </c>
      <c r="B9398" t="s">
        <v>18826</v>
      </c>
      <c r="C9398" t="s">
        <v>3042</v>
      </c>
      <c r="D9398" t="s">
        <v>17170</v>
      </c>
      <c r="E9398" t="s">
        <v>59</v>
      </c>
      <c r="F9398" t="b">
        <v>0</v>
      </c>
      <c r="G9398" t="s">
        <v>73</v>
      </c>
      <c r="H9398" s="1">
        <v>46124.377743055556</v>
      </c>
      <c r="I9398" t="b">
        <v>0</v>
      </c>
      <c r="J9398" t="b">
        <v>0</v>
      </c>
      <c r="K9398" t="s">
        <v>41</v>
      </c>
      <c r="L9398" t="s">
        <v>60</v>
      </c>
      <c r="M9398">
        <v>164472</v>
      </c>
      <c r="N9398"/>
      <c r="O9398" t="s">
        <v>17171</v>
      </c>
      <c r="P9398" t="s">
        <v>310</v>
      </c>
    </row>
    <row r="9399" spans="1:16" x14ac:dyDescent="0.25">
      <c r="A9399" t="s">
        <v>6</v>
      </c>
      <c r="B9399" t="s">
        <v>18827</v>
      </c>
      <c r="C9399" t="s">
        <v>145</v>
      </c>
      <c r="D9399" t="s">
        <v>17170</v>
      </c>
      <c r="E9399" t="s">
        <v>59</v>
      </c>
      <c r="F9399" t="b">
        <v>0</v>
      </c>
      <c r="G9399" t="s">
        <v>65</v>
      </c>
      <c r="H9399" s="1">
        <v>46124.37777777778</v>
      </c>
      <c r="I9399" t="b">
        <v>0</v>
      </c>
      <c r="J9399" t="b">
        <v>0</v>
      </c>
      <c r="K9399" t="s">
        <v>41</v>
      </c>
      <c r="L9399" t="s">
        <v>60</v>
      </c>
      <c r="M9399">
        <v>173712</v>
      </c>
      <c r="N9399"/>
      <c r="O9399" t="s">
        <v>17171</v>
      </c>
      <c r="P9399" t="s">
        <v>310</v>
      </c>
    </row>
    <row r="9400" spans="1:16" x14ac:dyDescent="0.25">
      <c r="A9400" t="s">
        <v>8</v>
      </c>
      <c r="B9400" t="s">
        <v>18828</v>
      </c>
      <c r="C9400" t="s">
        <v>2031</v>
      </c>
      <c r="D9400" t="s">
        <v>17170</v>
      </c>
      <c r="E9400" t="s">
        <v>59</v>
      </c>
      <c r="F9400" t="b">
        <v>0</v>
      </c>
      <c r="G9400" t="s">
        <v>77</v>
      </c>
      <c r="H9400" s="1">
        <v>46124.378680555557</v>
      </c>
      <c r="I9400" t="b">
        <v>0</v>
      </c>
      <c r="J9400" t="b">
        <v>0</v>
      </c>
      <c r="K9400" t="s">
        <v>41</v>
      </c>
      <c r="L9400" t="s">
        <v>60</v>
      </c>
      <c r="M9400">
        <v>140360</v>
      </c>
      <c r="N9400"/>
      <c r="O9400" t="s">
        <v>17171</v>
      </c>
      <c r="P9400" t="s">
        <v>891</v>
      </c>
    </row>
    <row r="9401" spans="1:16" x14ac:dyDescent="0.25">
      <c r="A9401" t="s">
        <v>1</v>
      </c>
      <c r="B9401" t="s">
        <v>18829</v>
      </c>
      <c r="C9401" t="s">
        <v>181</v>
      </c>
      <c r="D9401" t="s">
        <v>17170</v>
      </c>
      <c r="E9401" t="s">
        <v>59</v>
      </c>
      <c r="F9401" t="b">
        <v>0</v>
      </c>
      <c r="G9401" t="s">
        <v>89</v>
      </c>
      <c r="H9401" s="1">
        <v>46124.378692129627</v>
      </c>
      <c r="I9401" t="b">
        <v>0</v>
      </c>
      <c r="J9401" t="b">
        <v>0</v>
      </c>
      <c r="K9401" t="s">
        <v>41</v>
      </c>
      <c r="L9401" t="s">
        <v>60</v>
      </c>
      <c r="M9401">
        <v>100188</v>
      </c>
      <c r="N9401"/>
      <c r="O9401" t="s">
        <v>17171</v>
      </c>
      <c r="P9401" t="s">
        <v>17351</v>
      </c>
    </row>
    <row r="9402" spans="1:16" x14ac:dyDescent="0.25">
      <c r="A9402" t="s">
        <v>8</v>
      </c>
      <c r="B9402" t="s">
        <v>18828</v>
      </c>
      <c r="C9402" t="s">
        <v>2031</v>
      </c>
      <c r="D9402" t="s">
        <v>17170</v>
      </c>
      <c r="E9402" t="s">
        <v>59</v>
      </c>
      <c r="F9402" t="b">
        <v>0</v>
      </c>
      <c r="G9402" t="s">
        <v>89</v>
      </c>
      <c r="H9402" s="1">
        <v>46124.37872685185</v>
      </c>
      <c r="I9402" t="b">
        <v>0</v>
      </c>
      <c r="J9402" t="b">
        <v>0</v>
      </c>
      <c r="K9402" t="s">
        <v>41</v>
      </c>
      <c r="L9402" t="s">
        <v>60</v>
      </c>
      <c r="M9402">
        <v>140360</v>
      </c>
      <c r="N9402"/>
      <c r="O9402" t="s">
        <v>17171</v>
      </c>
      <c r="P9402" t="s">
        <v>891</v>
      </c>
    </row>
    <row r="9403" spans="1:16" x14ac:dyDescent="0.25">
      <c r="A9403" t="s">
        <v>5</v>
      </c>
      <c r="B9403" t="s">
        <v>18830</v>
      </c>
      <c r="C9403" t="s">
        <v>2011</v>
      </c>
      <c r="D9403" t="s">
        <v>17170</v>
      </c>
      <c r="E9403" t="s">
        <v>59</v>
      </c>
      <c r="F9403" t="b">
        <v>0</v>
      </c>
      <c r="G9403" t="s">
        <v>77</v>
      </c>
      <c r="H9403" s="1">
        <v>46124.37872685185</v>
      </c>
      <c r="I9403" t="b">
        <v>1</v>
      </c>
      <c r="J9403" t="b">
        <v>0</v>
      </c>
      <c r="K9403" t="s">
        <v>41</v>
      </c>
      <c r="L9403" t="s">
        <v>60</v>
      </c>
      <c r="M9403">
        <v>155747</v>
      </c>
      <c r="N9403"/>
      <c r="O9403" t="s">
        <v>17171</v>
      </c>
      <c r="P9403" t="s">
        <v>17351</v>
      </c>
    </row>
    <row r="9404" spans="1:16" x14ac:dyDescent="0.25">
      <c r="A9404" t="s">
        <v>1</v>
      </c>
      <c r="B9404" t="s">
        <v>18829</v>
      </c>
      <c r="C9404" t="s">
        <v>181</v>
      </c>
      <c r="D9404" t="s">
        <v>17170</v>
      </c>
      <c r="E9404" t="s">
        <v>59</v>
      </c>
      <c r="F9404" t="b">
        <v>0</v>
      </c>
      <c r="G9404" t="s">
        <v>77</v>
      </c>
      <c r="H9404" s="1">
        <v>46124.378761574073</v>
      </c>
      <c r="I9404" t="b">
        <v>0</v>
      </c>
      <c r="J9404" t="b">
        <v>0</v>
      </c>
      <c r="K9404" t="s">
        <v>41</v>
      </c>
      <c r="L9404" t="s">
        <v>60</v>
      </c>
      <c r="M9404">
        <v>100188</v>
      </c>
      <c r="N9404"/>
      <c r="O9404" t="s">
        <v>17171</v>
      </c>
      <c r="P9404" t="s">
        <v>17351</v>
      </c>
    </row>
    <row r="9405" spans="1:16" x14ac:dyDescent="0.25">
      <c r="A9405" t="s">
        <v>1</v>
      </c>
      <c r="B9405" t="s">
        <v>18831</v>
      </c>
      <c r="C9405" t="s">
        <v>2566</v>
      </c>
      <c r="D9405" t="s">
        <v>17170</v>
      </c>
      <c r="E9405" t="s">
        <v>59</v>
      </c>
      <c r="F9405" t="b">
        <v>0</v>
      </c>
      <c r="G9405" t="s">
        <v>73</v>
      </c>
      <c r="H9405" s="1">
        <v>46124.37877314815</v>
      </c>
      <c r="I9405" t="b">
        <v>0</v>
      </c>
      <c r="J9405" t="b">
        <v>0</v>
      </c>
      <c r="K9405" t="s">
        <v>41</v>
      </c>
      <c r="L9405" t="s">
        <v>60</v>
      </c>
      <c r="M9405">
        <v>135102</v>
      </c>
      <c r="N9405"/>
      <c r="O9405" t="s">
        <v>17171</v>
      </c>
      <c r="P9405" t="s">
        <v>17351</v>
      </c>
    </row>
    <row r="9406" spans="1:16" x14ac:dyDescent="0.25">
      <c r="A9406" t="s">
        <v>5</v>
      </c>
      <c r="B9406" t="s">
        <v>18830</v>
      </c>
      <c r="C9406" t="s">
        <v>2011</v>
      </c>
      <c r="D9406" t="s">
        <v>17170</v>
      </c>
      <c r="E9406" t="s">
        <v>59</v>
      </c>
      <c r="F9406" t="b">
        <v>0</v>
      </c>
      <c r="G9406" t="s">
        <v>73</v>
      </c>
      <c r="H9406" s="1">
        <v>46124.378807870373</v>
      </c>
      <c r="I9406" t="b">
        <v>1</v>
      </c>
      <c r="J9406" t="b">
        <v>0</v>
      </c>
      <c r="K9406" t="s">
        <v>41</v>
      </c>
      <c r="L9406" t="s">
        <v>60</v>
      </c>
      <c r="M9406">
        <v>155747</v>
      </c>
      <c r="N9406"/>
      <c r="O9406" t="s">
        <v>17171</v>
      </c>
      <c r="P9406" t="s">
        <v>17351</v>
      </c>
    </row>
    <row r="9407" spans="1:16" x14ac:dyDescent="0.25">
      <c r="A9407" t="s">
        <v>2</v>
      </c>
      <c r="B9407" t="s">
        <v>18832</v>
      </c>
      <c r="C9407" t="s">
        <v>396</v>
      </c>
      <c r="D9407" t="s">
        <v>17170</v>
      </c>
      <c r="E9407" t="s">
        <v>59</v>
      </c>
      <c r="F9407" t="b">
        <v>0</v>
      </c>
      <c r="G9407" t="s">
        <v>68</v>
      </c>
      <c r="H9407" s="1">
        <v>46124.419398148151</v>
      </c>
      <c r="I9407" t="b">
        <v>0</v>
      </c>
      <c r="J9407" t="b">
        <v>0</v>
      </c>
      <c r="K9407" t="s">
        <v>41</v>
      </c>
      <c r="L9407" t="s">
        <v>60</v>
      </c>
      <c r="M9407">
        <v>126522</v>
      </c>
      <c r="N9407"/>
      <c r="O9407" t="s">
        <v>17171</v>
      </c>
      <c r="P9407" t="s">
        <v>310</v>
      </c>
    </row>
    <row r="9408" spans="1:16" x14ac:dyDescent="0.25">
      <c r="A9408" t="s">
        <v>6</v>
      </c>
      <c r="B9408" t="s">
        <v>18833</v>
      </c>
      <c r="C9408" t="s">
        <v>2031</v>
      </c>
      <c r="D9408" t="s">
        <v>17170</v>
      </c>
      <c r="E9408" t="s">
        <v>59</v>
      </c>
      <c r="F9408" t="b">
        <v>0</v>
      </c>
      <c r="G9408" t="s">
        <v>77</v>
      </c>
      <c r="H9408" s="1">
        <v>46124.419421296298</v>
      </c>
      <c r="I9408" t="b">
        <v>0</v>
      </c>
      <c r="J9408" t="b">
        <v>0</v>
      </c>
      <c r="K9408" t="s">
        <v>41</v>
      </c>
      <c r="L9408" t="s">
        <v>60</v>
      </c>
      <c r="M9408">
        <v>219542.5</v>
      </c>
      <c r="N9408"/>
      <c r="O9408" t="s">
        <v>17171</v>
      </c>
      <c r="P9408" t="s">
        <v>310</v>
      </c>
    </row>
    <row r="9409" spans="1:16" x14ac:dyDescent="0.25">
      <c r="A9409" t="s">
        <v>6</v>
      </c>
      <c r="B9409" t="s">
        <v>18834</v>
      </c>
      <c r="C9409" t="s">
        <v>246</v>
      </c>
      <c r="D9409" t="s">
        <v>17170</v>
      </c>
      <c r="E9409" t="s">
        <v>59</v>
      </c>
      <c r="F9409" t="b">
        <v>0</v>
      </c>
      <c r="G9409" t="s">
        <v>65</v>
      </c>
      <c r="H9409" s="1">
        <v>46124.419444444437</v>
      </c>
      <c r="I9409" t="b">
        <v>0</v>
      </c>
      <c r="J9409" t="b">
        <v>0</v>
      </c>
      <c r="K9409" t="s">
        <v>41</v>
      </c>
      <c r="L9409" t="s">
        <v>60</v>
      </c>
      <c r="M9409">
        <v>206976</v>
      </c>
      <c r="N9409"/>
      <c r="O9409" t="s">
        <v>17171</v>
      </c>
      <c r="P9409" t="s">
        <v>310</v>
      </c>
    </row>
    <row r="9410" spans="1:16" x14ac:dyDescent="0.25">
      <c r="A9410" t="s">
        <v>1</v>
      </c>
      <c r="B9410" t="s">
        <v>16898</v>
      </c>
      <c r="C9410" t="s">
        <v>76</v>
      </c>
      <c r="D9410" t="s">
        <v>4630</v>
      </c>
      <c r="E9410" t="s">
        <v>59</v>
      </c>
      <c r="F9410" t="b">
        <v>1</v>
      </c>
      <c r="G9410" t="s">
        <v>68</v>
      </c>
      <c r="H9410" s="1">
        <v>46124.420370370368</v>
      </c>
      <c r="I9410" t="b">
        <v>0</v>
      </c>
      <c r="J9410" t="b">
        <v>1</v>
      </c>
      <c r="K9410" t="s">
        <v>41</v>
      </c>
      <c r="L9410" t="s">
        <v>60</v>
      </c>
      <c r="M9410">
        <v>193000</v>
      </c>
      <c r="N9410"/>
      <c r="O9410" t="s">
        <v>3893</v>
      </c>
      <c r="P9410" t="s">
        <v>18835</v>
      </c>
    </row>
    <row r="9411" spans="1:16" x14ac:dyDescent="0.25">
      <c r="A9411" t="s">
        <v>5</v>
      </c>
      <c r="B9411" t="s">
        <v>18836</v>
      </c>
      <c r="C9411" t="s">
        <v>1169</v>
      </c>
      <c r="D9411" t="s">
        <v>17170</v>
      </c>
      <c r="E9411" t="s">
        <v>59</v>
      </c>
      <c r="F9411" t="b">
        <v>0</v>
      </c>
      <c r="G9411" t="s">
        <v>77</v>
      </c>
      <c r="H9411" s="1">
        <v>46124.420393518521</v>
      </c>
      <c r="I9411" t="b">
        <v>0</v>
      </c>
      <c r="J9411" t="b">
        <v>0</v>
      </c>
      <c r="K9411" t="s">
        <v>41</v>
      </c>
      <c r="L9411" t="s">
        <v>60</v>
      </c>
      <c r="M9411">
        <v>202405.5</v>
      </c>
      <c r="N9411"/>
      <c r="O9411" t="s">
        <v>17171</v>
      </c>
      <c r="P9411" t="s">
        <v>891</v>
      </c>
    </row>
    <row r="9412" spans="1:16" x14ac:dyDescent="0.25">
      <c r="A9412" t="s">
        <v>5</v>
      </c>
      <c r="B9412" t="s">
        <v>16837</v>
      </c>
      <c r="C9412" t="s">
        <v>112</v>
      </c>
      <c r="D9412" t="s">
        <v>4526</v>
      </c>
      <c r="E9412" t="s">
        <v>59</v>
      </c>
      <c r="F9412" t="b">
        <v>0</v>
      </c>
      <c r="G9412" t="s">
        <v>77</v>
      </c>
      <c r="H9412" s="1">
        <v>46124.420428240737</v>
      </c>
      <c r="I9412" t="b">
        <v>0</v>
      </c>
      <c r="J9412" t="b">
        <v>0</v>
      </c>
      <c r="K9412" t="s">
        <v>41</v>
      </c>
      <c r="L9412" t="s">
        <v>60</v>
      </c>
      <c r="M9412">
        <v>195000</v>
      </c>
      <c r="N9412"/>
      <c r="O9412" t="s">
        <v>16838</v>
      </c>
      <c r="P9412" t="s">
        <v>16839</v>
      </c>
    </row>
    <row r="9413" spans="1:16" x14ac:dyDescent="0.25">
      <c r="A9413" t="s">
        <v>8</v>
      </c>
      <c r="B9413" t="s">
        <v>18837</v>
      </c>
      <c r="C9413" t="s">
        <v>2241</v>
      </c>
      <c r="D9413" t="s">
        <v>17170</v>
      </c>
      <c r="E9413" t="s">
        <v>59</v>
      </c>
      <c r="F9413" t="b">
        <v>0</v>
      </c>
      <c r="G9413" t="s">
        <v>89</v>
      </c>
      <c r="H9413" s="1">
        <v>46124.420439814807</v>
      </c>
      <c r="I9413" t="b">
        <v>0</v>
      </c>
      <c r="J9413" t="b">
        <v>0</v>
      </c>
      <c r="K9413" t="s">
        <v>41</v>
      </c>
      <c r="L9413" t="s">
        <v>60</v>
      </c>
      <c r="M9413">
        <v>126005.5</v>
      </c>
      <c r="N9413"/>
      <c r="O9413" t="s">
        <v>17171</v>
      </c>
      <c r="P9413" t="s">
        <v>891</v>
      </c>
    </row>
    <row r="9414" spans="1:16" x14ac:dyDescent="0.25">
      <c r="A9414" t="s">
        <v>8</v>
      </c>
      <c r="B9414" t="s">
        <v>18837</v>
      </c>
      <c r="C9414" t="s">
        <v>2241</v>
      </c>
      <c r="D9414" t="s">
        <v>17170</v>
      </c>
      <c r="E9414" t="s">
        <v>59</v>
      </c>
      <c r="F9414" t="b">
        <v>0</v>
      </c>
      <c r="G9414" t="s">
        <v>68</v>
      </c>
      <c r="H9414" s="1">
        <v>46124.420451388891</v>
      </c>
      <c r="I9414" t="b">
        <v>0</v>
      </c>
      <c r="J9414" t="b">
        <v>0</v>
      </c>
      <c r="K9414" t="s">
        <v>41</v>
      </c>
      <c r="L9414" t="s">
        <v>60</v>
      </c>
      <c r="M9414">
        <v>126005.5</v>
      </c>
      <c r="N9414"/>
      <c r="O9414" t="s">
        <v>17171</v>
      </c>
      <c r="P9414" t="s">
        <v>891</v>
      </c>
    </row>
    <row r="9415" spans="1:16" x14ac:dyDescent="0.25">
      <c r="A9415" t="s">
        <v>1</v>
      </c>
      <c r="B9415" t="s">
        <v>18838</v>
      </c>
      <c r="C9415" t="s">
        <v>1255</v>
      </c>
      <c r="D9415" t="s">
        <v>17170</v>
      </c>
      <c r="E9415" t="s">
        <v>59</v>
      </c>
      <c r="F9415" t="b">
        <v>0</v>
      </c>
      <c r="G9415" t="s">
        <v>73</v>
      </c>
      <c r="H9415" s="1">
        <v>46124.42046296296</v>
      </c>
      <c r="I9415" t="b">
        <v>0</v>
      </c>
      <c r="J9415" t="b">
        <v>0</v>
      </c>
      <c r="K9415" t="s">
        <v>41</v>
      </c>
      <c r="L9415" t="s">
        <v>60</v>
      </c>
      <c r="M9415">
        <v>86526</v>
      </c>
      <c r="N9415"/>
      <c r="O9415" t="s">
        <v>17171</v>
      </c>
      <c r="P9415" t="s">
        <v>17351</v>
      </c>
    </row>
    <row r="9416" spans="1:16" x14ac:dyDescent="0.25">
      <c r="A9416" t="s">
        <v>5</v>
      </c>
      <c r="B9416" t="s">
        <v>18836</v>
      </c>
      <c r="C9416" t="s">
        <v>1169</v>
      </c>
      <c r="D9416" t="s">
        <v>17170</v>
      </c>
      <c r="E9416" t="s">
        <v>59</v>
      </c>
      <c r="F9416" t="b">
        <v>0</v>
      </c>
      <c r="G9416" t="s">
        <v>73</v>
      </c>
      <c r="H9416" s="1">
        <v>46124.420486111107</v>
      </c>
      <c r="I9416" t="b">
        <v>0</v>
      </c>
      <c r="J9416" t="b">
        <v>0</v>
      </c>
      <c r="K9416" t="s">
        <v>41</v>
      </c>
      <c r="L9416" t="s">
        <v>60</v>
      </c>
      <c r="M9416">
        <v>202405.5</v>
      </c>
      <c r="N9416"/>
      <c r="O9416" t="s">
        <v>17171</v>
      </c>
      <c r="P9416" t="s">
        <v>891</v>
      </c>
    </row>
    <row r="9417" spans="1:16" x14ac:dyDescent="0.25">
      <c r="A9417" t="s">
        <v>1</v>
      </c>
      <c r="B9417" t="s">
        <v>18838</v>
      </c>
      <c r="C9417" t="s">
        <v>1255</v>
      </c>
      <c r="D9417" t="s">
        <v>17170</v>
      </c>
      <c r="E9417" t="s">
        <v>59</v>
      </c>
      <c r="F9417" t="b">
        <v>0</v>
      </c>
      <c r="G9417" t="s">
        <v>68</v>
      </c>
      <c r="H9417" s="1">
        <v>46124.42050925926</v>
      </c>
      <c r="I9417" t="b">
        <v>0</v>
      </c>
      <c r="J9417" t="b">
        <v>0</v>
      </c>
      <c r="K9417" t="s">
        <v>41</v>
      </c>
      <c r="L9417" t="s">
        <v>60</v>
      </c>
      <c r="M9417">
        <v>86526</v>
      </c>
      <c r="N9417"/>
      <c r="O9417" t="s">
        <v>17171</v>
      </c>
      <c r="P9417" t="s">
        <v>17351</v>
      </c>
    </row>
    <row r="9418" spans="1:16" x14ac:dyDescent="0.25">
      <c r="A9418" t="s">
        <v>2</v>
      </c>
      <c r="B9418" t="s">
        <v>18839</v>
      </c>
      <c r="C9418" t="s">
        <v>124</v>
      </c>
      <c r="D9418" t="s">
        <v>17170</v>
      </c>
      <c r="E9418" t="s">
        <v>59</v>
      </c>
      <c r="F9418" t="b">
        <v>0</v>
      </c>
      <c r="G9418" t="s">
        <v>68</v>
      </c>
      <c r="H9418" s="1">
        <v>46124.461064814823</v>
      </c>
      <c r="I9418" t="b">
        <v>0</v>
      </c>
      <c r="J9418" t="b">
        <v>0</v>
      </c>
      <c r="K9418" t="s">
        <v>41</v>
      </c>
      <c r="L9418" t="s">
        <v>60</v>
      </c>
      <c r="M9418">
        <v>134332</v>
      </c>
      <c r="N9418"/>
      <c r="O9418" t="s">
        <v>17171</v>
      </c>
      <c r="P9418" t="s">
        <v>310</v>
      </c>
    </row>
    <row r="9419" spans="1:16" x14ac:dyDescent="0.25">
      <c r="A9419" t="s">
        <v>6</v>
      </c>
      <c r="B9419" t="s">
        <v>18840</v>
      </c>
      <c r="C9419" t="s">
        <v>148</v>
      </c>
      <c r="D9419" t="s">
        <v>17170</v>
      </c>
      <c r="E9419" t="s">
        <v>59</v>
      </c>
      <c r="F9419" t="b">
        <v>0</v>
      </c>
      <c r="G9419" t="s">
        <v>89</v>
      </c>
      <c r="H9419" s="1">
        <v>46124.461064814823</v>
      </c>
      <c r="I9419" t="b">
        <v>0</v>
      </c>
      <c r="J9419" t="b">
        <v>0</v>
      </c>
      <c r="K9419" t="s">
        <v>41</v>
      </c>
      <c r="L9419" t="s">
        <v>60</v>
      </c>
      <c r="M9419">
        <v>224532</v>
      </c>
      <c r="N9419"/>
      <c r="O9419" t="s">
        <v>17171</v>
      </c>
      <c r="P9419" t="s">
        <v>310</v>
      </c>
    </row>
    <row r="9420" spans="1:16" x14ac:dyDescent="0.25">
      <c r="A9420" t="s">
        <v>2</v>
      </c>
      <c r="B9420" t="s">
        <v>3849</v>
      </c>
      <c r="C9420" t="s">
        <v>420</v>
      </c>
      <c r="D9420" t="s">
        <v>4756</v>
      </c>
      <c r="E9420" t="s">
        <v>59</v>
      </c>
      <c r="F9420" t="b">
        <v>0</v>
      </c>
      <c r="G9420" t="s">
        <v>65</v>
      </c>
      <c r="H9420" s="1">
        <v>46124.461076388892</v>
      </c>
      <c r="I9420" t="b">
        <v>0</v>
      </c>
      <c r="J9420" t="b">
        <v>0</v>
      </c>
      <c r="K9420" t="s">
        <v>41</v>
      </c>
      <c r="L9420" t="s">
        <v>60</v>
      </c>
      <c r="M9420">
        <v>120000</v>
      </c>
      <c r="N9420"/>
      <c r="O9420" t="s">
        <v>18841</v>
      </c>
      <c r="P9420" t="s">
        <v>18842</v>
      </c>
    </row>
    <row r="9421" spans="1:16" x14ac:dyDescent="0.25">
      <c r="A9421" t="s">
        <v>6</v>
      </c>
      <c r="B9421" t="s">
        <v>18843</v>
      </c>
      <c r="C9421" t="s">
        <v>190</v>
      </c>
      <c r="D9421" t="s">
        <v>17170</v>
      </c>
      <c r="E9421" t="s">
        <v>59</v>
      </c>
      <c r="F9421" t="b">
        <v>0</v>
      </c>
      <c r="G9421" t="s">
        <v>73</v>
      </c>
      <c r="H9421" s="1">
        <v>46124.461076388892</v>
      </c>
      <c r="I9421" t="b">
        <v>0</v>
      </c>
      <c r="J9421" t="b">
        <v>0</v>
      </c>
      <c r="K9421" t="s">
        <v>41</v>
      </c>
      <c r="L9421" t="s">
        <v>60</v>
      </c>
      <c r="M9421">
        <v>133056</v>
      </c>
      <c r="N9421"/>
      <c r="O9421" t="s">
        <v>17171</v>
      </c>
      <c r="P9421" t="s">
        <v>310</v>
      </c>
    </row>
    <row r="9422" spans="1:16" x14ac:dyDescent="0.25">
      <c r="A9422" t="s">
        <v>2</v>
      </c>
      <c r="B9422" t="s">
        <v>1444</v>
      </c>
      <c r="C9422" t="s">
        <v>420</v>
      </c>
      <c r="D9422" t="s">
        <v>4756</v>
      </c>
      <c r="E9422" t="s">
        <v>59</v>
      </c>
      <c r="F9422" t="b">
        <v>0</v>
      </c>
      <c r="G9422" t="s">
        <v>65</v>
      </c>
      <c r="H9422" s="1">
        <v>46124.461076388892</v>
      </c>
      <c r="I9422" t="b">
        <v>0</v>
      </c>
      <c r="J9422" t="b">
        <v>0</v>
      </c>
      <c r="K9422" t="s">
        <v>41</v>
      </c>
      <c r="L9422" t="s">
        <v>60</v>
      </c>
      <c r="M9422">
        <v>135000</v>
      </c>
      <c r="N9422"/>
      <c r="O9422" t="s">
        <v>18841</v>
      </c>
      <c r="P9422" t="s">
        <v>18842</v>
      </c>
    </row>
    <row r="9423" spans="1:16" x14ac:dyDescent="0.25">
      <c r="A9423" t="s">
        <v>6</v>
      </c>
      <c r="B9423" t="s">
        <v>18844</v>
      </c>
      <c r="C9423" t="s">
        <v>598</v>
      </c>
      <c r="D9423" t="s">
        <v>17170</v>
      </c>
      <c r="E9423" t="s">
        <v>59</v>
      </c>
      <c r="F9423" t="b">
        <v>0</v>
      </c>
      <c r="G9423" t="s">
        <v>65</v>
      </c>
      <c r="H9423" s="1">
        <v>46124.461076388892</v>
      </c>
      <c r="I9423" t="b">
        <v>0</v>
      </c>
      <c r="J9423" t="b">
        <v>0</v>
      </c>
      <c r="K9423" t="s">
        <v>41</v>
      </c>
      <c r="L9423" t="s">
        <v>60</v>
      </c>
      <c r="M9423">
        <v>141372</v>
      </c>
      <c r="N9423"/>
      <c r="O9423" t="s">
        <v>17171</v>
      </c>
      <c r="P9423" t="s">
        <v>310</v>
      </c>
    </row>
    <row r="9424" spans="1:16" x14ac:dyDescent="0.25">
      <c r="A9424" t="s">
        <v>6</v>
      </c>
      <c r="B9424" t="s">
        <v>18845</v>
      </c>
      <c r="C9424" t="s">
        <v>598</v>
      </c>
      <c r="D9424" t="s">
        <v>17170</v>
      </c>
      <c r="E9424" t="s">
        <v>59</v>
      </c>
      <c r="F9424" t="b">
        <v>0</v>
      </c>
      <c r="G9424" t="s">
        <v>65</v>
      </c>
      <c r="H9424" s="1">
        <v>46124.461076388892</v>
      </c>
      <c r="I9424" t="b">
        <v>0</v>
      </c>
      <c r="J9424" t="b">
        <v>0</v>
      </c>
      <c r="K9424" t="s">
        <v>41</v>
      </c>
      <c r="L9424" t="s">
        <v>60</v>
      </c>
      <c r="M9424">
        <v>318087.5</v>
      </c>
      <c r="N9424"/>
      <c r="O9424" t="s">
        <v>17171</v>
      </c>
      <c r="P9424" t="s">
        <v>85</v>
      </c>
    </row>
    <row r="9425" spans="1:16" x14ac:dyDescent="0.25">
      <c r="A9425" t="s">
        <v>2</v>
      </c>
      <c r="B9425" t="s">
        <v>18846</v>
      </c>
      <c r="C9425" t="s">
        <v>2490</v>
      </c>
      <c r="D9425" t="s">
        <v>4756</v>
      </c>
      <c r="E9425" t="s">
        <v>59</v>
      </c>
      <c r="F9425" t="b">
        <v>0</v>
      </c>
      <c r="G9425" t="s">
        <v>65</v>
      </c>
      <c r="H9425" s="1">
        <v>46124.461099537039</v>
      </c>
      <c r="I9425" t="b">
        <v>0</v>
      </c>
      <c r="J9425" t="b">
        <v>0</v>
      </c>
      <c r="K9425" t="s">
        <v>41</v>
      </c>
      <c r="L9425" t="s">
        <v>60</v>
      </c>
      <c r="M9425">
        <v>100000</v>
      </c>
      <c r="N9425"/>
      <c r="O9425" t="s">
        <v>18841</v>
      </c>
      <c r="P9425" t="s">
        <v>18847</v>
      </c>
    </row>
    <row r="9426" spans="1:16" x14ac:dyDescent="0.25">
      <c r="A9426" t="s">
        <v>2</v>
      </c>
      <c r="B9426" t="s">
        <v>18848</v>
      </c>
      <c r="C9426" t="s">
        <v>420</v>
      </c>
      <c r="D9426" t="s">
        <v>4756</v>
      </c>
      <c r="E9426" t="s">
        <v>59</v>
      </c>
      <c r="F9426" t="b">
        <v>0</v>
      </c>
      <c r="G9426" t="s">
        <v>65</v>
      </c>
      <c r="H9426" s="1">
        <v>46124.461111111108</v>
      </c>
      <c r="I9426" t="b">
        <v>0</v>
      </c>
      <c r="J9426" t="b">
        <v>0</v>
      </c>
      <c r="K9426" t="s">
        <v>41</v>
      </c>
      <c r="L9426" t="s">
        <v>60</v>
      </c>
      <c r="M9426">
        <v>110000</v>
      </c>
      <c r="N9426"/>
      <c r="O9426" t="s">
        <v>18841</v>
      </c>
      <c r="P9426" t="s">
        <v>18849</v>
      </c>
    </row>
    <row r="9427" spans="1:16" x14ac:dyDescent="0.25">
      <c r="A9427" t="s">
        <v>5</v>
      </c>
      <c r="B9427" t="s">
        <v>18850</v>
      </c>
      <c r="C9427" t="s">
        <v>822</v>
      </c>
      <c r="D9427" t="s">
        <v>17170</v>
      </c>
      <c r="E9427" t="s">
        <v>59</v>
      </c>
      <c r="F9427" t="b">
        <v>0</v>
      </c>
      <c r="G9427" t="s">
        <v>77</v>
      </c>
      <c r="H9427" s="1">
        <v>46124.462013888893</v>
      </c>
      <c r="I9427" t="b">
        <v>1</v>
      </c>
      <c r="J9427" t="b">
        <v>0</v>
      </c>
      <c r="K9427" t="s">
        <v>41</v>
      </c>
      <c r="L9427" t="s">
        <v>60</v>
      </c>
      <c r="M9427">
        <v>200831.5</v>
      </c>
      <c r="N9427"/>
      <c r="O9427" t="s">
        <v>17171</v>
      </c>
      <c r="P9427" t="s">
        <v>17351</v>
      </c>
    </row>
    <row r="9428" spans="1:16" x14ac:dyDescent="0.25">
      <c r="A9428" t="s">
        <v>5</v>
      </c>
      <c r="B9428" t="s">
        <v>18851</v>
      </c>
      <c r="C9428" t="s">
        <v>62</v>
      </c>
      <c r="D9428" t="s">
        <v>17170</v>
      </c>
      <c r="E9428" t="s">
        <v>59</v>
      </c>
      <c r="F9428" t="b">
        <v>0</v>
      </c>
      <c r="G9428" t="s">
        <v>77</v>
      </c>
      <c r="H9428" s="1">
        <v>46124.462071759262</v>
      </c>
      <c r="I9428" t="b">
        <v>0</v>
      </c>
      <c r="J9428" t="b">
        <v>0</v>
      </c>
      <c r="K9428" t="s">
        <v>41</v>
      </c>
      <c r="L9428" t="s">
        <v>60</v>
      </c>
      <c r="M9428">
        <v>161494.5</v>
      </c>
      <c r="N9428"/>
      <c r="O9428" t="s">
        <v>17171</v>
      </c>
      <c r="P9428" t="s">
        <v>891</v>
      </c>
    </row>
    <row r="9429" spans="1:16" x14ac:dyDescent="0.25">
      <c r="A9429" t="s">
        <v>5</v>
      </c>
      <c r="B9429" t="s">
        <v>18851</v>
      </c>
      <c r="C9429" t="s">
        <v>62</v>
      </c>
      <c r="D9429" t="s">
        <v>17170</v>
      </c>
      <c r="E9429" t="s">
        <v>59</v>
      </c>
      <c r="F9429" t="b">
        <v>0</v>
      </c>
      <c r="G9429" t="s">
        <v>68</v>
      </c>
      <c r="H9429" s="1">
        <v>46124.462118055562</v>
      </c>
      <c r="I9429" t="b">
        <v>0</v>
      </c>
      <c r="J9429" t="b">
        <v>0</v>
      </c>
      <c r="K9429" t="s">
        <v>41</v>
      </c>
      <c r="L9429" t="s">
        <v>60</v>
      </c>
      <c r="M9429">
        <v>161494.5</v>
      </c>
      <c r="N9429"/>
      <c r="O9429" t="s">
        <v>17171</v>
      </c>
      <c r="P9429" t="s">
        <v>891</v>
      </c>
    </row>
    <row r="9430" spans="1:16" x14ac:dyDescent="0.25">
      <c r="A9430" t="s">
        <v>5</v>
      </c>
      <c r="B9430" t="s">
        <v>18850</v>
      </c>
      <c r="C9430" t="s">
        <v>822</v>
      </c>
      <c r="D9430" t="s">
        <v>17170</v>
      </c>
      <c r="E9430" t="s">
        <v>59</v>
      </c>
      <c r="F9430" t="b">
        <v>0</v>
      </c>
      <c r="G9430" t="s">
        <v>68</v>
      </c>
      <c r="H9430" s="1">
        <v>46124.462129629632</v>
      </c>
      <c r="I9430" t="b">
        <v>1</v>
      </c>
      <c r="J9430" t="b">
        <v>0</v>
      </c>
      <c r="K9430" t="s">
        <v>41</v>
      </c>
      <c r="L9430" t="s">
        <v>60</v>
      </c>
      <c r="M9430">
        <v>200831.5</v>
      </c>
      <c r="N9430"/>
      <c r="O9430" t="s">
        <v>17171</v>
      </c>
      <c r="P9430" t="s">
        <v>17351</v>
      </c>
    </row>
    <row r="9431" spans="1:16" x14ac:dyDescent="0.25">
      <c r="A9431" t="s">
        <v>1</v>
      </c>
      <c r="B9431" t="s">
        <v>18852</v>
      </c>
      <c r="C9431" t="s">
        <v>71</v>
      </c>
      <c r="D9431" t="s">
        <v>17170</v>
      </c>
      <c r="E9431" t="s">
        <v>59</v>
      </c>
      <c r="F9431" t="b">
        <v>0</v>
      </c>
      <c r="G9431" t="s">
        <v>73</v>
      </c>
      <c r="H9431" s="1">
        <v>46124.503738425927</v>
      </c>
      <c r="I9431" t="b">
        <v>0</v>
      </c>
      <c r="J9431" t="b">
        <v>0</v>
      </c>
      <c r="K9431" t="s">
        <v>41</v>
      </c>
      <c r="L9431" t="s">
        <v>60</v>
      </c>
      <c r="M9431">
        <v>139656</v>
      </c>
      <c r="N9431"/>
      <c r="O9431" t="s">
        <v>17171</v>
      </c>
      <c r="P9431" t="s">
        <v>17351</v>
      </c>
    </row>
    <row r="9432" spans="1:16" x14ac:dyDescent="0.25">
      <c r="A9432" t="s">
        <v>1</v>
      </c>
      <c r="B9432" t="s">
        <v>18853</v>
      </c>
      <c r="C9432" t="s">
        <v>93</v>
      </c>
      <c r="D9432" t="s">
        <v>17170</v>
      </c>
      <c r="E9432" t="s">
        <v>59</v>
      </c>
      <c r="F9432" t="b">
        <v>0</v>
      </c>
      <c r="G9432" t="s">
        <v>77</v>
      </c>
      <c r="H9432" s="1">
        <v>46124.503761574073</v>
      </c>
      <c r="I9432" t="b">
        <v>0</v>
      </c>
      <c r="J9432" t="b">
        <v>0</v>
      </c>
      <c r="K9432" t="s">
        <v>41</v>
      </c>
      <c r="L9432" t="s">
        <v>60</v>
      </c>
      <c r="M9432">
        <v>135102</v>
      </c>
      <c r="N9432"/>
      <c r="O9432" t="s">
        <v>17171</v>
      </c>
      <c r="P9432" t="s">
        <v>17351</v>
      </c>
    </row>
    <row r="9433" spans="1:16" x14ac:dyDescent="0.25">
      <c r="A9433" t="s">
        <v>1</v>
      </c>
      <c r="B9433" t="s">
        <v>18853</v>
      </c>
      <c r="C9433" t="s">
        <v>93</v>
      </c>
      <c r="D9433" t="s">
        <v>17170</v>
      </c>
      <c r="E9433" t="s">
        <v>59</v>
      </c>
      <c r="F9433" t="b">
        <v>0</v>
      </c>
      <c r="G9433" t="s">
        <v>89</v>
      </c>
      <c r="H9433" s="1">
        <v>46124.50377314815</v>
      </c>
      <c r="I9433" t="b">
        <v>0</v>
      </c>
      <c r="J9433" t="b">
        <v>0</v>
      </c>
      <c r="K9433" t="s">
        <v>41</v>
      </c>
      <c r="L9433" t="s">
        <v>60</v>
      </c>
      <c r="M9433">
        <v>135102</v>
      </c>
      <c r="N9433"/>
      <c r="O9433" t="s">
        <v>17171</v>
      </c>
      <c r="P9433" t="s">
        <v>17351</v>
      </c>
    </row>
    <row r="9434" spans="1:16" x14ac:dyDescent="0.25">
      <c r="A9434" t="s">
        <v>1</v>
      </c>
      <c r="B9434" t="s">
        <v>18854</v>
      </c>
      <c r="C9434" t="s">
        <v>142</v>
      </c>
      <c r="D9434" t="s">
        <v>17170</v>
      </c>
      <c r="E9434" t="s">
        <v>59</v>
      </c>
      <c r="F9434" t="b">
        <v>0</v>
      </c>
      <c r="G9434" t="s">
        <v>68</v>
      </c>
      <c r="H9434" s="1">
        <v>46124.503784722219</v>
      </c>
      <c r="I9434" t="b">
        <v>0</v>
      </c>
      <c r="J9434" t="b">
        <v>0</v>
      </c>
      <c r="K9434" t="s">
        <v>41</v>
      </c>
      <c r="L9434" t="s">
        <v>60</v>
      </c>
      <c r="M9434">
        <v>172260</v>
      </c>
      <c r="N9434"/>
      <c r="O9434" t="s">
        <v>17171</v>
      </c>
      <c r="P9434" t="s">
        <v>891</v>
      </c>
    </row>
    <row r="9435" spans="1:16" x14ac:dyDescent="0.25">
      <c r="A9435" t="s">
        <v>8</v>
      </c>
      <c r="B9435" t="s">
        <v>18855</v>
      </c>
      <c r="C9435" t="s">
        <v>175</v>
      </c>
      <c r="D9435" t="s">
        <v>17170</v>
      </c>
      <c r="E9435" t="s">
        <v>59</v>
      </c>
      <c r="F9435" t="b">
        <v>0</v>
      </c>
      <c r="G9435" t="s">
        <v>77</v>
      </c>
      <c r="H9435" s="1">
        <v>46124.503796296303</v>
      </c>
      <c r="I9435" t="b">
        <v>0</v>
      </c>
      <c r="J9435" t="b">
        <v>0</v>
      </c>
      <c r="K9435" t="s">
        <v>41</v>
      </c>
      <c r="L9435" t="s">
        <v>60</v>
      </c>
      <c r="M9435">
        <v>104074.5</v>
      </c>
      <c r="N9435"/>
      <c r="O9435" t="s">
        <v>17171</v>
      </c>
      <c r="P9435" t="s">
        <v>891</v>
      </c>
    </row>
    <row r="9436" spans="1:16" x14ac:dyDescent="0.25">
      <c r="A9436" t="s">
        <v>1</v>
      </c>
      <c r="B9436" t="s">
        <v>18854</v>
      </c>
      <c r="C9436" t="s">
        <v>142</v>
      </c>
      <c r="D9436" t="s">
        <v>17170</v>
      </c>
      <c r="E9436" t="s">
        <v>59</v>
      </c>
      <c r="F9436" t="b">
        <v>0</v>
      </c>
      <c r="G9436" t="s">
        <v>77</v>
      </c>
      <c r="H9436" s="1">
        <v>46124.503796296303</v>
      </c>
      <c r="I9436" t="b">
        <v>0</v>
      </c>
      <c r="J9436" t="b">
        <v>0</v>
      </c>
      <c r="K9436" t="s">
        <v>41</v>
      </c>
      <c r="L9436" t="s">
        <v>60</v>
      </c>
      <c r="M9436">
        <v>172260</v>
      </c>
      <c r="N9436"/>
      <c r="O9436" t="s">
        <v>17171</v>
      </c>
      <c r="P9436" t="s">
        <v>891</v>
      </c>
    </row>
    <row r="9437" spans="1:16" x14ac:dyDescent="0.25">
      <c r="A9437" t="s">
        <v>5</v>
      </c>
      <c r="B9437" t="s">
        <v>18856</v>
      </c>
      <c r="C9437" t="s">
        <v>320</v>
      </c>
      <c r="D9437" t="s">
        <v>17170</v>
      </c>
      <c r="E9437" t="s">
        <v>59</v>
      </c>
      <c r="F9437" t="b">
        <v>0</v>
      </c>
      <c r="G9437" t="s">
        <v>77</v>
      </c>
      <c r="H9437" s="1">
        <v>46124.503796296303</v>
      </c>
      <c r="I9437" t="b">
        <v>0</v>
      </c>
      <c r="J9437" t="b">
        <v>0</v>
      </c>
      <c r="K9437" t="s">
        <v>41</v>
      </c>
      <c r="L9437" t="s">
        <v>60</v>
      </c>
      <c r="M9437">
        <v>189486</v>
      </c>
      <c r="N9437"/>
      <c r="O9437" t="s">
        <v>17171</v>
      </c>
      <c r="P9437" t="s">
        <v>891</v>
      </c>
    </row>
    <row r="9438" spans="1:16" x14ac:dyDescent="0.25">
      <c r="A9438" t="s">
        <v>5</v>
      </c>
      <c r="B9438" t="s">
        <v>18856</v>
      </c>
      <c r="C9438" t="s">
        <v>320</v>
      </c>
      <c r="D9438" t="s">
        <v>17170</v>
      </c>
      <c r="E9438" t="s">
        <v>59</v>
      </c>
      <c r="F9438" t="b">
        <v>0</v>
      </c>
      <c r="G9438" t="s">
        <v>89</v>
      </c>
      <c r="H9438" s="1">
        <v>46124.503819444442</v>
      </c>
      <c r="I9438" t="b">
        <v>0</v>
      </c>
      <c r="J9438" t="b">
        <v>0</v>
      </c>
      <c r="K9438" t="s">
        <v>41</v>
      </c>
      <c r="L9438" t="s">
        <v>60</v>
      </c>
      <c r="M9438">
        <v>189486</v>
      </c>
      <c r="N9438"/>
      <c r="O9438" t="s">
        <v>17171</v>
      </c>
      <c r="P9438" t="s">
        <v>891</v>
      </c>
    </row>
    <row r="9439" spans="1:16" x14ac:dyDescent="0.25">
      <c r="A9439" t="s">
        <v>6</v>
      </c>
      <c r="B9439" t="s">
        <v>18857</v>
      </c>
      <c r="C9439" t="s">
        <v>1384</v>
      </c>
      <c r="D9439" t="s">
        <v>17170</v>
      </c>
      <c r="E9439" t="s">
        <v>59</v>
      </c>
      <c r="F9439" t="b">
        <v>0</v>
      </c>
      <c r="G9439" t="s">
        <v>77</v>
      </c>
      <c r="H9439" s="1">
        <v>46124.544386574067</v>
      </c>
      <c r="I9439" t="b">
        <v>0</v>
      </c>
      <c r="J9439" t="b">
        <v>0</v>
      </c>
      <c r="K9439" t="s">
        <v>41</v>
      </c>
      <c r="L9439" t="s">
        <v>60</v>
      </c>
      <c r="M9439">
        <v>206653</v>
      </c>
      <c r="N9439"/>
      <c r="O9439" t="s">
        <v>17171</v>
      </c>
      <c r="P9439" t="s">
        <v>310</v>
      </c>
    </row>
    <row r="9440" spans="1:16" x14ac:dyDescent="0.25">
      <c r="A9440" t="s">
        <v>6</v>
      </c>
      <c r="B9440" t="s">
        <v>18858</v>
      </c>
      <c r="C9440" t="s">
        <v>434</v>
      </c>
      <c r="D9440" t="s">
        <v>17170</v>
      </c>
      <c r="E9440" t="s">
        <v>59</v>
      </c>
      <c r="F9440" t="b">
        <v>0</v>
      </c>
      <c r="G9440" t="s">
        <v>68</v>
      </c>
      <c r="H9440" s="1">
        <v>46124.544398148151</v>
      </c>
      <c r="I9440" t="b">
        <v>0</v>
      </c>
      <c r="J9440" t="b">
        <v>0</v>
      </c>
      <c r="K9440" t="s">
        <v>41</v>
      </c>
      <c r="L9440" t="s">
        <v>60</v>
      </c>
      <c r="M9440">
        <v>151536</v>
      </c>
      <c r="N9440"/>
      <c r="O9440" t="s">
        <v>17171</v>
      </c>
      <c r="P9440" t="s">
        <v>310</v>
      </c>
    </row>
    <row r="9441" spans="1:16" x14ac:dyDescent="0.25">
      <c r="A9441" t="s">
        <v>8</v>
      </c>
      <c r="B9441" t="s">
        <v>18859</v>
      </c>
      <c r="C9441" t="s">
        <v>237</v>
      </c>
      <c r="D9441" t="s">
        <v>17170</v>
      </c>
      <c r="E9441" t="s">
        <v>59</v>
      </c>
      <c r="F9441" t="b">
        <v>0</v>
      </c>
      <c r="G9441" t="s">
        <v>89</v>
      </c>
      <c r="H9441" s="1">
        <v>46124.544398148151</v>
      </c>
      <c r="I9441" t="b">
        <v>0</v>
      </c>
      <c r="J9441" t="b">
        <v>0</v>
      </c>
      <c r="K9441" t="s">
        <v>41</v>
      </c>
      <c r="L9441" t="s">
        <v>60</v>
      </c>
      <c r="M9441">
        <v>136570.5</v>
      </c>
      <c r="N9441"/>
      <c r="O9441" t="s">
        <v>17171</v>
      </c>
      <c r="P9441" t="s">
        <v>663</v>
      </c>
    </row>
    <row r="9442" spans="1:16" x14ac:dyDescent="0.25">
      <c r="A9442" t="s">
        <v>2</v>
      </c>
      <c r="B9442" t="s">
        <v>18860</v>
      </c>
      <c r="C9442" t="s">
        <v>1096</v>
      </c>
      <c r="D9442" t="s">
        <v>17170</v>
      </c>
      <c r="E9442" t="s">
        <v>59</v>
      </c>
      <c r="F9442" t="b">
        <v>0</v>
      </c>
      <c r="G9442" t="s">
        <v>77</v>
      </c>
      <c r="H9442" s="1">
        <v>46124.544421296298</v>
      </c>
      <c r="I9442" t="b">
        <v>0</v>
      </c>
      <c r="J9442" t="b">
        <v>0</v>
      </c>
      <c r="K9442" t="s">
        <v>41</v>
      </c>
      <c r="L9442" t="s">
        <v>60</v>
      </c>
      <c r="M9442">
        <v>235620</v>
      </c>
      <c r="N9442"/>
      <c r="O9442" t="s">
        <v>17171</v>
      </c>
      <c r="P9442" t="s">
        <v>85</v>
      </c>
    </row>
    <row r="9443" spans="1:16" x14ac:dyDescent="0.25">
      <c r="A9443" t="s">
        <v>1</v>
      </c>
      <c r="B9443" t="s">
        <v>18861</v>
      </c>
      <c r="C9443" t="s">
        <v>2001</v>
      </c>
      <c r="D9443" t="s">
        <v>17170</v>
      </c>
      <c r="E9443" t="s">
        <v>59</v>
      </c>
      <c r="F9443" t="b">
        <v>0</v>
      </c>
      <c r="G9443" t="s">
        <v>89</v>
      </c>
      <c r="H9443" s="1">
        <v>46124.545370370368</v>
      </c>
      <c r="I9443" t="b">
        <v>0</v>
      </c>
      <c r="J9443" t="b">
        <v>0</v>
      </c>
      <c r="K9443" t="s">
        <v>41</v>
      </c>
      <c r="L9443" t="s">
        <v>60</v>
      </c>
      <c r="M9443">
        <v>95634</v>
      </c>
      <c r="N9443"/>
      <c r="O9443" t="s">
        <v>17171</v>
      </c>
      <c r="P9443" t="s">
        <v>17351</v>
      </c>
    </row>
    <row r="9444" spans="1:16" x14ac:dyDescent="0.25">
      <c r="A9444" t="s">
        <v>1</v>
      </c>
      <c r="B9444" t="s">
        <v>18862</v>
      </c>
      <c r="C9444" t="s">
        <v>598</v>
      </c>
      <c r="D9444" t="s">
        <v>17170</v>
      </c>
      <c r="E9444" t="s">
        <v>59</v>
      </c>
      <c r="F9444" t="b">
        <v>0</v>
      </c>
      <c r="G9444" t="s">
        <v>65</v>
      </c>
      <c r="H9444" s="1">
        <v>46124.545381944437</v>
      </c>
      <c r="I9444" t="b">
        <v>0</v>
      </c>
      <c r="J9444" t="b">
        <v>0</v>
      </c>
      <c r="K9444" t="s">
        <v>41</v>
      </c>
      <c r="L9444" t="s">
        <v>60</v>
      </c>
      <c r="M9444">
        <v>122017.5</v>
      </c>
      <c r="N9444"/>
      <c r="O9444" t="s">
        <v>17171</v>
      </c>
      <c r="P9444" t="s">
        <v>891</v>
      </c>
    </row>
    <row r="9445" spans="1:16" x14ac:dyDescent="0.25">
      <c r="A9445" t="s">
        <v>5</v>
      </c>
      <c r="B9445" t="s">
        <v>18863</v>
      </c>
      <c r="C9445" t="s">
        <v>189</v>
      </c>
      <c r="D9445" t="s">
        <v>17170</v>
      </c>
      <c r="E9445" t="s">
        <v>59</v>
      </c>
      <c r="F9445" t="b">
        <v>0</v>
      </c>
      <c r="G9445" t="s">
        <v>89</v>
      </c>
      <c r="H9445" s="1">
        <v>46124.545393518521</v>
      </c>
      <c r="I9445" t="b">
        <v>1</v>
      </c>
      <c r="J9445" t="b">
        <v>0</v>
      </c>
      <c r="K9445" t="s">
        <v>41</v>
      </c>
      <c r="L9445" t="s">
        <v>60</v>
      </c>
      <c r="M9445">
        <v>204930</v>
      </c>
      <c r="N9445"/>
      <c r="O9445" t="s">
        <v>17171</v>
      </c>
      <c r="P9445" t="s">
        <v>17351</v>
      </c>
    </row>
    <row r="9446" spans="1:16" x14ac:dyDescent="0.25">
      <c r="A9446" t="s">
        <v>1</v>
      </c>
      <c r="B9446" t="s">
        <v>18864</v>
      </c>
      <c r="C9446" t="s">
        <v>2434</v>
      </c>
      <c r="D9446" t="s">
        <v>17170</v>
      </c>
      <c r="E9446" t="s">
        <v>59</v>
      </c>
      <c r="F9446" t="b">
        <v>0</v>
      </c>
      <c r="G9446" t="s">
        <v>68</v>
      </c>
      <c r="H9446" s="1">
        <v>46124.545428240737</v>
      </c>
      <c r="I9446" t="b">
        <v>0</v>
      </c>
      <c r="J9446" t="b">
        <v>0</v>
      </c>
      <c r="K9446" t="s">
        <v>41</v>
      </c>
      <c r="L9446" t="s">
        <v>60</v>
      </c>
      <c r="M9446">
        <v>140360</v>
      </c>
      <c r="N9446"/>
      <c r="O9446" t="s">
        <v>17171</v>
      </c>
      <c r="P9446" t="s">
        <v>891</v>
      </c>
    </row>
    <row r="9447" spans="1:16" x14ac:dyDescent="0.25">
      <c r="A9447" t="s">
        <v>1</v>
      </c>
      <c r="B9447" t="s">
        <v>18864</v>
      </c>
      <c r="C9447" t="s">
        <v>2434</v>
      </c>
      <c r="D9447" t="s">
        <v>17170</v>
      </c>
      <c r="E9447" t="s">
        <v>59</v>
      </c>
      <c r="F9447" t="b">
        <v>0</v>
      </c>
      <c r="G9447" t="s">
        <v>73</v>
      </c>
      <c r="H9447" s="1">
        <v>46124.545439814807</v>
      </c>
      <c r="I9447" t="b">
        <v>0</v>
      </c>
      <c r="J9447" t="b">
        <v>0</v>
      </c>
      <c r="K9447" t="s">
        <v>41</v>
      </c>
      <c r="L9447" t="s">
        <v>60</v>
      </c>
      <c r="M9447">
        <v>140360</v>
      </c>
      <c r="N9447"/>
      <c r="O9447" t="s">
        <v>17171</v>
      </c>
      <c r="P9447" t="s">
        <v>891</v>
      </c>
    </row>
    <row r="9448" spans="1:16" x14ac:dyDescent="0.25">
      <c r="A9448" t="s">
        <v>5</v>
      </c>
      <c r="B9448" t="s">
        <v>18863</v>
      </c>
      <c r="C9448" t="s">
        <v>189</v>
      </c>
      <c r="D9448" t="s">
        <v>17170</v>
      </c>
      <c r="E9448" t="s">
        <v>59</v>
      </c>
      <c r="F9448" t="b">
        <v>0</v>
      </c>
      <c r="G9448" t="s">
        <v>73</v>
      </c>
      <c r="H9448" s="1">
        <v>46124.545439814807</v>
      </c>
      <c r="I9448" t="b">
        <v>1</v>
      </c>
      <c r="J9448" t="b">
        <v>0</v>
      </c>
      <c r="K9448" t="s">
        <v>41</v>
      </c>
      <c r="L9448" t="s">
        <v>60</v>
      </c>
      <c r="M9448">
        <v>204930</v>
      </c>
      <c r="N9448"/>
      <c r="O9448" t="s">
        <v>17171</v>
      </c>
      <c r="P9448" t="s">
        <v>17351</v>
      </c>
    </row>
    <row r="9449" spans="1:16" x14ac:dyDescent="0.25">
      <c r="A9449" t="s">
        <v>1</v>
      </c>
      <c r="B9449" t="s">
        <v>18862</v>
      </c>
      <c r="C9449" t="s">
        <v>598</v>
      </c>
      <c r="D9449" t="s">
        <v>17170</v>
      </c>
      <c r="E9449" t="s">
        <v>59</v>
      </c>
      <c r="F9449" t="b">
        <v>0</v>
      </c>
      <c r="G9449" t="s">
        <v>41</v>
      </c>
      <c r="H9449" s="1">
        <v>46124.546481481477</v>
      </c>
      <c r="I9449" t="b">
        <v>0</v>
      </c>
      <c r="J9449" t="b">
        <v>0</v>
      </c>
      <c r="K9449" t="s">
        <v>41</v>
      </c>
      <c r="L9449" t="s">
        <v>60</v>
      </c>
      <c r="M9449">
        <v>122017.5</v>
      </c>
      <c r="N9449"/>
      <c r="O9449" t="s">
        <v>17171</v>
      </c>
      <c r="P9449" t="s">
        <v>891</v>
      </c>
    </row>
    <row r="9450" spans="1:16" x14ac:dyDescent="0.25">
      <c r="A9450" t="s">
        <v>1</v>
      </c>
      <c r="B9450" t="s">
        <v>18861</v>
      </c>
      <c r="C9450" t="s">
        <v>2001</v>
      </c>
      <c r="D9450" t="s">
        <v>17170</v>
      </c>
      <c r="E9450" t="s">
        <v>59</v>
      </c>
      <c r="F9450" t="b">
        <v>0</v>
      </c>
      <c r="G9450" t="s">
        <v>41</v>
      </c>
      <c r="H9450" s="1">
        <v>46124.54650462963</v>
      </c>
      <c r="I9450" t="b">
        <v>0</v>
      </c>
      <c r="J9450" t="b">
        <v>0</v>
      </c>
      <c r="K9450" t="s">
        <v>41</v>
      </c>
      <c r="L9450" t="s">
        <v>60</v>
      </c>
      <c r="M9450">
        <v>95634</v>
      </c>
      <c r="N9450"/>
      <c r="O9450" t="s">
        <v>17171</v>
      </c>
      <c r="P9450" t="s">
        <v>17351</v>
      </c>
    </row>
    <row r="9451" spans="1:16" x14ac:dyDescent="0.25">
      <c r="A9451" t="s">
        <v>2</v>
      </c>
      <c r="B9451" t="s">
        <v>18865</v>
      </c>
      <c r="C9451" t="s">
        <v>3283</v>
      </c>
      <c r="D9451" t="s">
        <v>17170</v>
      </c>
      <c r="E9451" t="s">
        <v>59</v>
      </c>
      <c r="F9451" t="b">
        <v>0</v>
      </c>
      <c r="G9451" t="s">
        <v>77</v>
      </c>
      <c r="H9451" s="1">
        <v>46124.586053240739</v>
      </c>
      <c r="I9451" t="b">
        <v>0</v>
      </c>
      <c r="J9451" t="b">
        <v>0</v>
      </c>
      <c r="K9451" t="s">
        <v>41</v>
      </c>
      <c r="L9451" t="s">
        <v>60</v>
      </c>
      <c r="M9451">
        <v>100749.5</v>
      </c>
      <c r="N9451"/>
      <c r="O9451" t="s">
        <v>17171</v>
      </c>
      <c r="P9451" t="s">
        <v>310</v>
      </c>
    </row>
    <row r="9452" spans="1:16" x14ac:dyDescent="0.25">
      <c r="A9452" t="s">
        <v>2</v>
      </c>
      <c r="B9452" t="s">
        <v>18866</v>
      </c>
      <c r="C9452" t="s">
        <v>2001</v>
      </c>
      <c r="D9452" t="s">
        <v>17170</v>
      </c>
      <c r="E9452" t="s">
        <v>59</v>
      </c>
      <c r="F9452" t="b">
        <v>0</v>
      </c>
      <c r="G9452" t="s">
        <v>89</v>
      </c>
      <c r="H9452" s="1">
        <v>46124.586064814823</v>
      </c>
      <c r="I9452" t="b">
        <v>0</v>
      </c>
      <c r="J9452" t="b">
        <v>0</v>
      </c>
      <c r="K9452" t="s">
        <v>41</v>
      </c>
      <c r="L9452" t="s">
        <v>60</v>
      </c>
      <c r="M9452">
        <v>123354</v>
      </c>
      <c r="N9452"/>
      <c r="O9452" t="s">
        <v>17171</v>
      </c>
      <c r="P9452" t="s">
        <v>663</v>
      </c>
    </row>
    <row r="9453" spans="1:16" x14ac:dyDescent="0.25">
      <c r="A9453" t="s">
        <v>1</v>
      </c>
      <c r="B9453" t="s">
        <v>9408</v>
      </c>
      <c r="C9453" t="s">
        <v>423</v>
      </c>
      <c r="D9453" t="s">
        <v>4756</v>
      </c>
      <c r="E9453" t="s">
        <v>59</v>
      </c>
      <c r="F9453" t="b">
        <v>0</v>
      </c>
      <c r="G9453" t="s">
        <v>68</v>
      </c>
      <c r="H9453" s="1">
        <v>46124.587037037039</v>
      </c>
      <c r="I9453" t="b">
        <v>0</v>
      </c>
      <c r="J9453" t="b">
        <v>0</v>
      </c>
      <c r="K9453" t="s">
        <v>41</v>
      </c>
      <c r="L9453" t="s">
        <v>60</v>
      </c>
      <c r="M9453">
        <v>166794.5</v>
      </c>
      <c r="N9453"/>
      <c r="O9453" t="s">
        <v>17508</v>
      </c>
      <c r="P9453" t="s">
        <v>18867</v>
      </c>
    </row>
    <row r="9454" spans="1:16" x14ac:dyDescent="0.25">
      <c r="A9454" t="s">
        <v>9</v>
      </c>
      <c r="B9454" t="s">
        <v>18868</v>
      </c>
      <c r="C9454" t="s">
        <v>18869</v>
      </c>
      <c r="D9454" t="s">
        <v>4633</v>
      </c>
      <c r="E9454" t="s">
        <v>59</v>
      </c>
      <c r="F9454" t="b">
        <v>0</v>
      </c>
      <c r="G9454" t="s">
        <v>13</v>
      </c>
      <c r="H9454" s="1">
        <v>46124.58734953704</v>
      </c>
      <c r="I9454" t="b">
        <v>0</v>
      </c>
      <c r="J9454" t="b">
        <v>0</v>
      </c>
      <c r="K9454" t="s">
        <v>13</v>
      </c>
      <c r="L9454" t="s">
        <v>60</v>
      </c>
      <c r="M9454">
        <v>50000</v>
      </c>
      <c r="N9454"/>
      <c r="O9454" t="s">
        <v>4633</v>
      </c>
      <c r="P9454" t="s">
        <v>18870</v>
      </c>
    </row>
    <row r="9455" spans="1:16" x14ac:dyDescent="0.25">
      <c r="A9455" t="s">
        <v>6</v>
      </c>
      <c r="B9455" t="s">
        <v>18871</v>
      </c>
      <c r="C9455" t="s">
        <v>301</v>
      </c>
      <c r="D9455" t="s">
        <v>17170</v>
      </c>
      <c r="E9455" t="s">
        <v>59</v>
      </c>
      <c r="F9455" t="b">
        <v>0</v>
      </c>
      <c r="G9455" t="s">
        <v>68</v>
      </c>
      <c r="H9455" s="1">
        <v>46124.62773148148</v>
      </c>
      <c r="I9455" t="b">
        <v>0</v>
      </c>
      <c r="J9455" t="b">
        <v>0</v>
      </c>
      <c r="K9455" t="s">
        <v>41</v>
      </c>
      <c r="L9455" t="s">
        <v>60</v>
      </c>
      <c r="M9455">
        <v>214553</v>
      </c>
      <c r="N9455"/>
      <c r="O9455" t="s">
        <v>17171</v>
      </c>
      <c r="P9455" t="s">
        <v>310</v>
      </c>
    </row>
    <row r="9456" spans="1:16" x14ac:dyDescent="0.25">
      <c r="A9456" t="s">
        <v>6</v>
      </c>
      <c r="B9456" t="s">
        <v>18872</v>
      </c>
      <c r="C9456" t="s">
        <v>4077</v>
      </c>
      <c r="D9456" t="s">
        <v>4526</v>
      </c>
      <c r="E9456" t="s">
        <v>59</v>
      </c>
      <c r="F9456" t="b">
        <v>0</v>
      </c>
      <c r="G9456" t="s">
        <v>65</v>
      </c>
      <c r="H9456" s="1">
        <v>46124.627743055556</v>
      </c>
      <c r="I9456" t="b">
        <v>0</v>
      </c>
      <c r="J9456" t="b">
        <v>0</v>
      </c>
      <c r="K9456" t="s">
        <v>41</v>
      </c>
      <c r="L9456" t="s">
        <v>60</v>
      </c>
      <c r="M9456">
        <v>115000</v>
      </c>
      <c r="N9456"/>
      <c r="O9456" t="s">
        <v>18873</v>
      </c>
      <c r="P9456" t="s">
        <v>1321</v>
      </c>
    </row>
    <row r="9457" spans="1:16" x14ac:dyDescent="0.25">
      <c r="A9457" t="s">
        <v>6</v>
      </c>
      <c r="B9457" t="s">
        <v>18874</v>
      </c>
      <c r="C9457" t="s">
        <v>1138</v>
      </c>
      <c r="D9457" t="s">
        <v>17170</v>
      </c>
      <c r="E9457" t="s">
        <v>59</v>
      </c>
      <c r="F9457" t="b">
        <v>0</v>
      </c>
      <c r="G9457" t="s">
        <v>77</v>
      </c>
      <c r="H9457" s="1">
        <v>46124.627743055556</v>
      </c>
      <c r="I9457" t="b">
        <v>0</v>
      </c>
      <c r="J9457" t="b">
        <v>0</v>
      </c>
      <c r="K9457" t="s">
        <v>41</v>
      </c>
      <c r="L9457" t="s">
        <v>60</v>
      </c>
      <c r="M9457">
        <v>255717.5</v>
      </c>
      <c r="N9457"/>
      <c r="O9457" t="s">
        <v>17171</v>
      </c>
      <c r="P9457" t="s">
        <v>85</v>
      </c>
    </row>
    <row r="9458" spans="1:16" x14ac:dyDescent="0.25">
      <c r="A9458" t="s">
        <v>2</v>
      </c>
      <c r="B9458" t="s">
        <v>18875</v>
      </c>
      <c r="C9458" t="s">
        <v>320</v>
      </c>
      <c r="D9458" t="s">
        <v>17170</v>
      </c>
      <c r="E9458" t="s">
        <v>59</v>
      </c>
      <c r="F9458" t="b">
        <v>0</v>
      </c>
      <c r="G9458" t="s">
        <v>73</v>
      </c>
      <c r="H9458" s="1">
        <v>46124.627743055556</v>
      </c>
      <c r="I9458" t="b">
        <v>0</v>
      </c>
      <c r="J9458" t="b">
        <v>0</v>
      </c>
      <c r="K9458" t="s">
        <v>41</v>
      </c>
      <c r="L9458" t="s">
        <v>60</v>
      </c>
      <c r="M9458">
        <v>137456</v>
      </c>
      <c r="N9458"/>
      <c r="O9458" t="s">
        <v>17171</v>
      </c>
      <c r="P9458" t="s">
        <v>310</v>
      </c>
    </row>
    <row r="9459" spans="1:16" x14ac:dyDescent="0.25">
      <c r="A9459" t="s">
        <v>6</v>
      </c>
      <c r="B9459" t="s">
        <v>18876</v>
      </c>
      <c r="C9459" t="s">
        <v>107</v>
      </c>
      <c r="D9459" t="s">
        <v>17170</v>
      </c>
      <c r="E9459" t="s">
        <v>59</v>
      </c>
      <c r="F9459" t="b">
        <v>0</v>
      </c>
      <c r="G9459" t="s">
        <v>77</v>
      </c>
      <c r="H9459" s="1">
        <v>46124.627754629633</v>
      </c>
      <c r="I9459" t="b">
        <v>0</v>
      </c>
      <c r="J9459" t="b">
        <v>0</v>
      </c>
      <c r="K9459" t="s">
        <v>41</v>
      </c>
      <c r="L9459" t="s">
        <v>60</v>
      </c>
      <c r="M9459">
        <v>160776</v>
      </c>
      <c r="N9459"/>
      <c r="O9459" t="s">
        <v>17171</v>
      </c>
      <c r="P9459" t="s">
        <v>310</v>
      </c>
    </row>
    <row r="9460" spans="1:16" x14ac:dyDescent="0.25">
      <c r="A9460" t="s">
        <v>1</v>
      </c>
      <c r="B9460" t="s">
        <v>2314</v>
      </c>
      <c r="C9460" t="s">
        <v>71</v>
      </c>
      <c r="D9460" t="s">
        <v>4756</v>
      </c>
      <c r="E9460" t="s">
        <v>59</v>
      </c>
      <c r="F9460" t="b">
        <v>0</v>
      </c>
      <c r="G9460" t="s">
        <v>77</v>
      </c>
      <c r="H9460" s="1">
        <v>46124.628692129627</v>
      </c>
      <c r="I9460" t="b">
        <v>0</v>
      </c>
      <c r="J9460" t="b">
        <v>0</v>
      </c>
      <c r="K9460" t="s">
        <v>41</v>
      </c>
      <c r="L9460" t="s">
        <v>60</v>
      </c>
      <c r="M9460">
        <v>110000</v>
      </c>
      <c r="N9460"/>
      <c r="O9460" t="s">
        <v>18877</v>
      </c>
      <c r="P9460" t="s">
        <v>18878</v>
      </c>
    </row>
    <row r="9461" spans="1:16" x14ac:dyDescent="0.25">
      <c r="A9461" t="s">
        <v>1</v>
      </c>
      <c r="B9461" t="s">
        <v>2314</v>
      </c>
      <c r="C9461" t="s">
        <v>71</v>
      </c>
      <c r="D9461" t="s">
        <v>4756</v>
      </c>
      <c r="E9461" t="s">
        <v>59</v>
      </c>
      <c r="F9461" t="b">
        <v>0</v>
      </c>
      <c r="G9461" t="s">
        <v>68</v>
      </c>
      <c r="H9461" s="1">
        <v>46124.628692129627</v>
      </c>
      <c r="I9461" t="b">
        <v>0</v>
      </c>
      <c r="J9461" t="b">
        <v>0</v>
      </c>
      <c r="K9461" t="s">
        <v>41</v>
      </c>
      <c r="L9461" t="s">
        <v>60</v>
      </c>
      <c r="M9461">
        <v>110000</v>
      </c>
      <c r="N9461"/>
      <c r="O9461" t="s">
        <v>18877</v>
      </c>
      <c r="P9461" t="s">
        <v>18878</v>
      </c>
    </row>
    <row r="9462" spans="1:16" x14ac:dyDescent="0.25">
      <c r="A9462" t="s">
        <v>1</v>
      </c>
      <c r="B9462" t="s">
        <v>18879</v>
      </c>
      <c r="C9462" t="s">
        <v>165</v>
      </c>
      <c r="D9462" t="s">
        <v>4756</v>
      </c>
      <c r="E9462" t="s">
        <v>59</v>
      </c>
      <c r="F9462" t="b">
        <v>0</v>
      </c>
      <c r="G9462" t="s">
        <v>89</v>
      </c>
      <c r="H9462" s="1">
        <v>46124.62872685185</v>
      </c>
      <c r="I9462" t="b">
        <v>0</v>
      </c>
      <c r="J9462" t="b">
        <v>1</v>
      </c>
      <c r="K9462" t="s">
        <v>41</v>
      </c>
      <c r="L9462" t="s">
        <v>60</v>
      </c>
      <c r="M9462">
        <v>110000</v>
      </c>
      <c r="N9462"/>
      <c r="O9462" t="s">
        <v>3963</v>
      </c>
      <c r="P9462" t="s">
        <v>18880</v>
      </c>
    </row>
    <row r="9463" spans="1:16" x14ac:dyDescent="0.25">
      <c r="A9463" t="s">
        <v>5</v>
      </c>
      <c r="B9463" t="s">
        <v>18881</v>
      </c>
      <c r="C9463" t="s">
        <v>62</v>
      </c>
      <c r="D9463" t="s">
        <v>17170</v>
      </c>
      <c r="E9463" t="s">
        <v>59</v>
      </c>
      <c r="F9463" t="b">
        <v>0</v>
      </c>
      <c r="G9463" t="s">
        <v>77</v>
      </c>
      <c r="H9463" s="1">
        <v>46124.62872685185</v>
      </c>
      <c r="I9463" t="b">
        <v>1</v>
      </c>
      <c r="J9463" t="b">
        <v>0</v>
      </c>
      <c r="K9463" t="s">
        <v>41</v>
      </c>
      <c r="L9463" t="s">
        <v>60</v>
      </c>
      <c r="M9463">
        <v>153697.5</v>
      </c>
      <c r="N9463"/>
      <c r="O9463" t="s">
        <v>17171</v>
      </c>
      <c r="P9463" t="s">
        <v>17351</v>
      </c>
    </row>
    <row r="9464" spans="1:16" x14ac:dyDescent="0.25">
      <c r="A9464" t="s">
        <v>1</v>
      </c>
      <c r="B9464" t="s">
        <v>18879</v>
      </c>
      <c r="C9464" t="s">
        <v>165</v>
      </c>
      <c r="D9464" t="s">
        <v>4756</v>
      </c>
      <c r="E9464" t="s">
        <v>59</v>
      </c>
      <c r="F9464" t="b">
        <v>0</v>
      </c>
      <c r="G9464" t="s">
        <v>68</v>
      </c>
      <c r="H9464" s="1">
        <v>46124.628750000003</v>
      </c>
      <c r="I9464" t="b">
        <v>0</v>
      </c>
      <c r="J9464" t="b">
        <v>1</v>
      </c>
      <c r="K9464" t="s">
        <v>41</v>
      </c>
      <c r="L9464" t="s">
        <v>60</v>
      </c>
      <c r="M9464">
        <v>110000</v>
      </c>
      <c r="N9464"/>
      <c r="O9464" t="s">
        <v>3963</v>
      </c>
      <c r="P9464" t="s">
        <v>18882</v>
      </c>
    </row>
    <row r="9465" spans="1:16" x14ac:dyDescent="0.25">
      <c r="A9465" t="s">
        <v>5</v>
      </c>
      <c r="B9465" t="s">
        <v>18883</v>
      </c>
      <c r="C9465" t="s">
        <v>1169</v>
      </c>
      <c r="D9465" t="s">
        <v>17170</v>
      </c>
      <c r="E9465" t="s">
        <v>59</v>
      </c>
      <c r="F9465" t="b">
        <v>0</v>
      </c>
      <c r="G9465" t="s">
        <v>68</v>
      </c>
      <c r="H9465" s="1">
        <v>46124.628761574073</v>
      </c>
      <c r="I9465" t="b">
        <v>1</v>
      </c>
      <c r="J9465" t="b">
        <v>0</v>
      </c>
      <c r="K9465" t="s">
        <v>41</v>
      </c>
      <c r="L9465" t="s">
        <v>60</v>
      </c>
      <c r="M9465">
        <v>192634.5</v>
      </c>
      <c r="N9465"/>
      <c r="O9465" t="s">
        <v>17171</v>
      </c>
      <c r="P9465" t="s">
        <v>17351</v>
      </c>
    </row>
    <row r="9466" spans="1:16" x14ac:dyDescent="0.25">
      <c r="A9466" t="s">
        <v>8</v>
      </c>
      <c r="B9466" t="s">
        <v>18884</v>
      </c>
      <c r="C9466" t="s">
        <v>532</v>
      </c>
      <c r="D9466" t="s">
        <v>17170</v>
      </c>
      <c r="E9466" t="s">
        <v>59</v>
      </c>
      <c r="F9466" t="b">
        <v>0</v>
      </c>
      <c r="G9466" t="s">
        <v>68</v>
      </c>
      <c r="H9466" s="1">
        <v>46124.628761574073</v>
      </c>
      <c r="I9466" t="b">
        <v>0</v>
      </c>
      <c r="J9466" t="b">
        <v>0</v>
      </c>
      <c r="K9466" t="s">
        <v>41</v>
      </c>
      <c r="L9466" t="s">
        <v>60</v>
      </c>
      <c r="M9466">
        <v>135575.5</v>
      </c>
      <c r="N9466"/>
      <c r="O9466" t="s">
        <v>17171</v>
      </c>
      <c r="P9466" t="s">
        <v>891</v>
      </c>
    </row>
    <row r="9467" spans="1:16" x14ac:dyDescent="0.25">
      <c r="A9467" t="s">
        <v>5</v>
      </c>
      <c r="B9467" t="s">
        <v>18881</v>
      </c>
      <c r="C9467" t="s">
        <v>62</v>
      </c>
      <c r="D9467" t="s">
        <v>17170</v>
      </c>
      <c r="E9467" t="s">
        <v>59</v>
      </c>
      <c r="F9467" t="b">
        <v>0</v>
      </c>
      <c r="G9467" t="s">
        <v>73</v>
      </c>
      <c r="H9467" s="1">
        <v>46124.628784722219</v>
      </c>
      <c r="I9467" t="b">
        <v>1</v>
      </c>
      <c r="J9467" t="b">
        <v>0</v>
      </c>
      <c r="K9467" t="s">
        <v>41</v>
      </c>
      <c r="L9467" t="s">
        <v>60</v>
      </c>
      <c r="M9467">
        <v>153697.5</v>
      </c>
      <c r="N9467"/>
      <c r="O9467" t="s">
        <v>17171</v>
      </c>
      <c r="P9467" t="s">
        <v>17351</v>
      </c>
    </row>
    <row r="9468" spans="1:16" x14ac:dyDescent="0.25">
      <c r="A9468" t="s">
        <v>5</v>
      </c>
      <c r="B9468" t="s">
        <v>18883</v>
      </c>
      <c r="C9468" t="s">
        <v>1169</v>
      </c>
      <c r="D9468" t="s">
        <v>17170</v>
      </c>
      <c r="E9468" t="s">
        <v>59</v>
      </c>
      <c r="F9468" t="b">
        <v>0</v>
      </c>
      <c r="G9468" t="s">
        <v>73</v>
      </c>
      <c r="H9468" s="1">
        <v>46124.628807870373</v>
      </c>
      <c r="I9468" t="b">
        <v>1</v>
      </c>
      <c r="J9468" t="b">
        <v>0</v>
      </c>
      <c r="K9468" t="s">
        <v>41</v>
      </c>
      <c r="L9468" t="s">
        <v>60</v>
      </c>
      <c r="M9468">
        <v>192634.5</v>
      </c>
      <c r="N9468"/>
      <c r="O9468" t="s">
        <v>17171</v>
      </c>
      <c r="P9468" t="s">
        <v>17351</v>
      </c>
    </row>
    <row r="9469" spans="1:16" x14ac:dyDescent="0.25">
      <c r="A9469" t="s">
        <v>1</v>
      </c>
      <c r="B9469" t="s">
        <v>18885</v>
      </c>
      <c r="C9469" t="s">
        <v>5215</v>
      </c>
      <c r="D9469" t="s">
        <v>4346</v>
      </c>
      <c r="E9469" t="s">
        <v>59</v>
      </c>
      <c r="F9469" t="b">
        <v>0</v>
      </c>
      <c r="G9469" t="s">
        <v>19</v>
      </c>
      <c r="H9469" s="1">
        <v>46124.629259259258</v>
      </c>
      <c r="I9469" t="b">
        <v>1</v>
      </c>
      <c r="J9469" t="b">
        <v>0</v>
      </c>
      <c r="K9469" t="s">
        <v>19</v>
      </c>
      <c r="L9469" t="s">
        <v>60</v>
      </c>
      <c r="M9469">
        <v>4400000</v>
      </c>
      <c r="N9469"/>
      <c r="O9469" t="s">
        <v>18886</v>
      </c>
      <c r="P9469" t="s">
        <v>18887</v>
      </c>
    </row>
    <row r="9470" spans="1:16" x14ac:dyDescent="0.25">
      <c r="A9470" t="s">
        <v>6</v>
      </c>
      <c r="B9470" t="s">
        <v>18888</v>
      </c>
      <c r="C9470" t="s">
        <v>583</v>
      </c>
      <c r="D9470" t="s">
        <v>17170</v>
      </c>
      <c r="E9470" t="s">
        <v>59</v>
      </c>
      <c r="F9470" t="b">
        <v>0</v>
      </c>
      <c r="G9470" t="s">
        <v>77</v>
      </c>
      <c r="H9470" s="1">
        <v>46124.669386574067</v>
      </c>
      <c r="I9470" t="b">
        <v>0</v>
      </c>
      <c r="J9470" t="b">
        <v>0</v>
      </c>
      <c r="K9470" t="s">
        <v>41</v>
      </c>
      <c r="L9470" t="s">
        <v>60</v>
      </c>
      <c r="M9470">
        <v>184615</v>
      </c>
      <c r="N9470"/>
      <c r="O9470" t="s">
        <v>17171</v>
      </c>
      <c r="P9470" t="s">
        <v>310</v>
      </c>
    </row>
    <row r="9471" spans="1:16" x14ac:dyDescent="0.25">
      <c r="A9471" t="s">
        <v>1</v>
      </c>
      <c r="B9471" t="s">
        <v>18889</v>
      </c>
      <c r="C9471" t="s">
        <v>1535</v>
      </c>
      <c r="D9471" t="s">
        <v>17170</v>
      </c>
      <c r="E9471" t="s">
        <v>59</v>
      </c>
      <c r="F9471" t="b">
        <v>0</v>
      </c>
      <c r="G9471" t="s">
        <v>77</v>
      </c>
      <c r="H9471" s="1">
        <v>46124.670393518521</v>
      </c>
      <c r="I9471" t="b">
        <v>0</v>
      </c>
      <c r="J9471" t="b">
        <v>0</v>
      </c>
      <c r="K9471" t="s">
        <v>41</v>
      </c>
      <c r="L9471" t="s">
        <v>60</v>
      </c>
      <c r="M9471">
        <v>94495.5</v>
      </c>
      <c r="N9471"/>
      <c r="O9471" t="s">
        <v>17171</v>
      </c>
      <c r="P9471" t="s">
        <v>17351</v>
      </c>
    </row>
    <row r="9472" spans="1:16" x14ac:dyDescent="0.25">
      <c r="A9472" t="s">
        <v>5</v>
      </c>
      <c r="B9472" t="s">
        <v>18890</v>
      </c>
      <c r="C9472" t="s">
        <v>71</v>
      </c>
      <c r="D9472" t="s">
        <v>17170</v>
      </c>
      <c r="E9472" t="s">
        <v>59</v>
      </c>
      <c r="F9472" t="b">
        <v>0</v>
      </c>
      <c r="G9472" t="s">
        <v>77</v>
      </c>
      <c r="H9472" s="1">
        <v>46124.670393518521</v>
      </c>
      <c r="I9472" t="b">
        <v>0</v>
      </c>
      <c r="J9472" t="b">
        <v>0</v>
      </c>
      <c r="K9472" t="s">
        <v>41</v>
      </c>
      <c r="L9472" t="s">
        <v>60</v>
      </c>
      <c r="M9472">
        <v>198099.5</v>
      </c>
      <c r="N9472"/>
      <c r="O9472" t="s">
        <v>17171</v>
      </c>
      <c r="P9472" t="s">
        <v>891</v>
      </c>
    </row>
    <row r="9473" spans="1:16" x14ac:dyDescent="0.25">
      <c r="A9473" t="s">
        <v>5</v>
      </c>
      <c r="B9473" t="s">
        <v>18890</v>
      </c>
      <c r="C9473" t="s">
        <v>71</v>
      </c>
      <c r="D9473" t="s">
        <v>17170</v>
      </c>
      <c r="E9473" t="s">
        <v>59</v>
      </c>
      <c r="F9473" t="b">
        <v>0</v>
      </c>
      <c r="G9473" t="s">
        <v>89</v>
      </c>
      <c r="H9473" s="1">
        <v>46124.670439814807</v>
      </c>
      <c r="I9473" t="b">
        <v>0</v>
      </c>
      <c r="J9473" t="b">
        <v>0</v>
      </c>
      <c r="K9473" t="s">
        <v>41</v>
      </c>
      <c r="L9473" t="s">
        <v>60</v>
      </c>
      <c r="M9473">
        <v>198099.5</v>
      </c>
      <c r="N9473"/>
      <c r="O9473" t="s">
        <v>17171</v>
      </c>
      <c r="P9473" t="s">
        <v>891</v>
      </c>
    </row>
    <row r="9474" spans="1:16" x14ac:dyDescent="0.25">
      <c r="A9474" t="s">
        <v>5</v>
      </c>
      <c r="B9474" t="s">
        <v>18891</v>
      </c>
      <c r="C9474" t="s">
        <v>175</v>
      </c>
      <c r="D9474" t="s">
        <v>17170</v>
      </c>
      <c r="E9474" t="s">
        <v>59</v>
      </c>
      <c r="F9474" t="b">
        <v>0</v>
      </c>
      <c r="G9474" t="s">
        <v>68</v>
      </c>
      <c r="H9474" s="1">
        <v>46124.670451388891</v>
      </c>
      <c r="I9474" t="b">
        <v>0</v>
      </c>
      <c r="J9474" t="b">
        <v>0</v>
      </c>
      <c r="K9474" t="s">
        <v>41</v>
      </c>
      <c r="L9474" t="s">
        <v>60</v>
      </c>
      <c r="M9474">
        <v>187333.5</v>
      </c>
      <c r="N9474"/>
      <c r="O9474" t="s">
        <v>17171</v>
      </c>
      <c r="P9474" t="s">
        <v>891</v>
      </c>
    </row>
    <row r="9475" spans="1:16" x14ac:dyDescent="0.25">
      <c r="A9475" t="s">
        <v>8</v>
      </c>
      <c r="B9475" t="s">
        <v>18892</v>
      </c>
      <c r="C9475" t="s">
        <v>1535</v>
      </c>
      <c r="D9475" t="s">
        <v>17170</v>
      </c>
      <c r="E9475" t="s">
        <v>59</v>
      </c>
      <c r="F9475" t="b">
        <v>0</v>
      </c>
      <c r="G9475" t="s">
        <v>68</v>
      </c>
      <c r="H9475" s="1">
        <v>46124.670451388891</v>
      </c>
      <c r="I9475" t="b">
        <v>0</v>
      </c>
      <c r="J9475" t="b">
        <v>0</v>
      </c>
      <c r="K9475" t="s">
        <v>41</v>
      </c>
      <c r="L9475" t="s">
        <v>60</v>
      </c>
      <c r="M9475">
        <v>132385.5</v>
      </c>
      <c r="N9475"/>
      <c r="O9475" t="s">
        <v>17171</v>
      </c>
      <c r="P9475" t="s">
        <v>891</v>
      </c>
    </row>
    <row r="9476" spans="1:16" x14ac:dyDescent="0.25">
      <c r="A9476" t="s">
        <v>5</v>
      </c>
      <c r="B9476" t="s">
        <v>18891</v>
      </c>
      <c r="C9476" t="s">
        <v>175</v>
      </c>
      <c r="D9476" t="s">
        <v>17170</v>
      </c>
      <c r="E9476" t="s">
        <v>59</v>
      </c>
      <c r="F9476" t="b">
        <v>0</v>
      </c>
      <c r="G9476" t="s">
        <v>89</v>
      </c>
      <c r="H9476" s="1">
        <v>46124.670474537037</v>
      </c>
      <c r="I9476" t="b">
        <v>0</v>
      </c>
      <c r="J9476" t="b">
        <v>0</v>
      </c>
      <c r="K9476" t="s">
        <v>41</v>
      </c>
      <c r="L9476" t="s">
        <v>60</v>
      </c>
      <c r="M9476">
        <v>187333.5</v>
      </c>
      <c r="N9476"/>
      <c r="O9476" t="s">
        <v>17171</v>
      </c>
      <c r="P9476" t="s">
        <v>891</v>
      </c>
    </row>
    <row r="9477" spans="1:16" x14ac:dyDescent="0.25">
      <c r="A9477" t="s">
        <v>8</v>
      </c>
      <c r="B9477" t="s">
        <v>18892</v>
      </c>
      <c r="C9477" t="s">
        <v>1535</v>
      </c>
      <c r="D9477" t="s">
        <v>17170</v>
      </c>
      <c r="E9477" t="s">
        <v>59</v>
      </c>
      <c r="F9477" t="b">
        <v>0</v>
      </c>
      <c r="G9477" t="s">
        <v>89</v>
      </c>
      <c r="H9477" s="1">
        <v>46124.670474537037</v>
      </c>
      <c r="I9477" t="b">
        <v>0</v>
      </c>
      <c r="J9477" t="b">
        <v>0</v>
      </c>
      <c r="K9477" t="s">
        <v>41</v>
      </c>
      <c r="L9477" t="s">
        <v>60</v>
      </c>
      <c r="M9477">
        <v>132385.5</v>
      </c>
      <c r="N9477"/>
      <c r="O9477" t="s">
        <v>17171</v>
      </c>
      <c r="P9477" t="s">
        <v>891</v>
      </c>
    </row>
    <row r="9478" spans="1:16" x14ac:dyDescent="0.25">
      <c r="A9478" t="s">
        <v>1</v>
      </c>
      <c r="B9478" t="s">
        <v>18889</v>
      </c>
      <c r="C9478" t="s">
        <v>1535</v>
      </c>
      <c r="D9478" t="s">
        <v>17170</v>
      </c>
      <c r="E9478" t="s">
        <v>59</v>
      </c>
      <c r="F9478" t="b">
        <v>0</v>
      </c>
      <c r="G9478" t="s">
        <v>89</v>
      </c>
      <c r="H9478" s="1">
        <v>46124.670474537037</v>
      </c>
      <c r="I9478" t="b">
        <v>0</v>
      </c>
      <c r="J9478" t="b">
        <v>0</v>
      </c>
      <c r="K9478" t="s">
        <v>41</v>
      </c>
      <c r="L9478" t="s">
        <v>60</v>
      </c>
      <c r="M9478">
        <v>94495.5</v>
      </c>
      <c r="N9478"/>
      <c r="O9478" t="s">
        <v>17171</v>
      </c>
      <c r="P9478" t="s">
        <v>17351</v>
      </c>
    </row>
    <row r="9479" spans="1:16" x14ac:dyDescent="0.25">
      <c r="A9479" t="s">
        <v>0</v>
      </c>
      <c r="B9479" t="s">
        <v>6215</v>
      </c>
      <c r="C9479" t="s">
        <v>9459</v>
      </c>
      <c r="D9479" t="s">
        <v>7459</v>
      </c>
      <c r="E9479" t="s">
        <v>59</v>
      </c>
      <c r="F9479" t="b">
        <v>0</v>
      </c>
      <c r="G9479" t="s">
        <v>40</v>
      </c>
      <c r="H9479" s="1">
        <v>46124.711006944453</v>
      </c>
      <c r="I9479" t="b">
        <v>0</v>
      </c>
      <c r="J9479" t="b">
        <v>0</v>
      </c>
      <c r="K9479" t="s">
        <v>40</v>
      </c>
      <c r="L9479" t="s">
        <v>60</v>
      </c>
      <c r="M9479">
        <v>40000</v>
      </c>
      <c r="N9479"/>
      <c r="O9479" t="s">
        <v>7459</v>
      </c>
      <c r="P9479" t="s">
        <v>15077</v>
      </c>
    </row>
    <row r="9480" spans="1:16" x14ac:dyDescent="0.25">
      <c r="A9480" t="s">
        <v>1</v>
      </c>
      <c r="B9480" t="s">
        <v>156</v>
      </c>
      <c r="C9480" t="s">
        <v>869</v>
      </c>
      <c r="D9480" t="s">
        <v>4756</v>
      </c>
      <c r="E9480" t="s">
        <v>59</v>
      </c>
      <c r="F9480" t="b">
        <v>0</v>
      </c>
      <c r="G9480" t="s">
        <v>68</v>
      </c>
      <c r="H9480" s="1">
        <v>46124.712025462963</v>
      </c>
      <c r="I9480" t="b">
        <v>0</v>
      </c>
      <c r="J9480" t="b">
        <v>1</v>
      </c>
      <c r="K9480" t="s">
        <v>41</v>
      </c>
      <c r="L9480" t="s">
        <v>60</v>
      </c>
      <c r="M9480">
        <v>115000</v>
      </c>
      <c r="N9480"/>
      <c r="O9480" t="s">
        <v>18893</v>
      </c>
      <c r="P9480" t="s">
        <v>18894</v>
      </c>
    </row>
    <row r="9481" spans="1:16" x14ac:dyDescent="0.25">
      <c r="A9481" t="s">
        <v>1</v>
      </c>
      <c r="B9481" t="s">
        <v>156</v>
      </c>
      <c r="C9481" t="s">
        <v>869</v>
      </c>
      <c r="D9481" t="s">
        <v>4756</v>
      </c>
      <c r="E9481" t="s">
        <v>59</v>
      </c>
      <c r="F9481" t="b">
        <v>0</v>
      </c>
      <c r="G9481" t="s">
        <v>77</v>
      </c>
      <c r="H9481" s="1">
        <v>46124.712025462963</v>
      </c>
      <c r="I9481" t="b">
        <v>0</v>
      </c>
      <c r="J9481" t="b">
        <v>1</v>
      </c>
      <c r="K9481" t="s">
        <v>41</v>
      </c>
      <c r="L9481" t="s">
        <v>60</v>
      </c>
      <c r="M9481">
        <v>115000</v>
      </c>
      <c r="N9481"/>
      <c r="O9481" t="s">
        <v>18893</v>
      </c>
      <c r="P9481" t="s">
        <v>18894</v>
      </c>
    </row>
    <row r="9482" spans="1:16" x14ac:dyDescent="0.25">
      <c r="A9482" t="s">
        <v>8</v>
      </c>
      <c r="B9482" t="s">
        <v>18895</v>
      </c>
      <c r="C9482" t="s">
        <v>753</v>
      </c>
      <c r="D9482" t="s">
        <v>17170</v>
      </c>
      <c r="E9482" t="s">
        <v>59</v>
      </c>
      <c r="F9482" t="b">
        <v>0</v>
      </c>
      <c r="G9482" t="s">
        <v>77</v>
      </c>
      <c r="H9482" s="1">
        <v>46124.712071759262</v>
      </c>
      <c r="I9482" t="b">
        <v>0</v>
      </c>
      <c r="J9482" t="b">
        <v>0</v>
      </c>
      <c r="K9482" t="s">
        <v>41</v>
      </c>
      <c r="L9482" t="s">
        <v>60</v>
      </c>
      <c r="M9482">
        <v>195946.5</v>
      </c>
      <c r="N9482"/>
      <c r="O9482" t="s">
        <v>17171</v>
      </c>
      <c r="P9482" t="s">
        <v>891</v>
      </c>
    </row>
    <row r="9483" spans="1:16" x14ac:dyDescent="0.25">
      <c r="A9483" t="s">
        <v>8</v>
      </c>
      <c r="B9483" t="s">
        <v>18895</v>
      </c>
      <c r="C9483" t="s">
        <v>753</v>
      </c>
      <c r="D9483" t="s">
        <v>17170</v>
      </c>
      <c r="E9483" t="s">
        <v>59</v>
      </c>
      <c r="F9483" t="b">
        <v>0</v>
      </c>
      <c r="G9483" t="s">
        <v>73</v>
      </c>
      <c r="H9483" s="1">
        <v>46124.712071759262</v>
      </c>
      <c r="I9483" t="b">
        <v>0</v>
      </c>
      <c r="J9483" t="b">
        <v>0</v>
      </c>
      <c r="K9483" t="s">
        <v>41</v>
      </c>
      <c r="L9483" t="s">
        <v>60</v>
      </c>
      <c r="M9483">
        <v>195946.5</v>
      </c>
      <c r="N9483"/>
      <c r="O9483" t="s">
        <v>17171</v>
      </c>
      <c r="P9483" t="s">
        <v>891</v>
      </c>
    </row>
    <row r="9484" spans="1:16" x14ac:dyDescent="0.25">
      <c r="A9484" t="s">
        <v>8</v>
      </c>
      <c r="B9484" t="s">
        <v>18896</v>
      </c>
      <c r="C9484" t="s">
        <v>2241</v>
      </c>
      <c r="D9484" t="s">
        <v>17170</v>
      </c>
      <c r="E9484" t="s">
        <v>59</v>
      </c>
      <c r="F9484" t="b">
        <v>0</v>
      </c>
      <c r="G9484" t="s">
        <v>89</v>
      </c>
      <c r="H9484" s="1">
        <v>46124.712106481478</v>
      </c>
      <c r="I9484" t="b">
        <v>0</v>
      </c>
      <c r="J9484" t="b">
        <v>0</v>
      </c>
      <c r="K9484" t="s">
        <v>41</v>
      </c>
      <c r="L9484" t="s">
        <v>60</v>
      </c>
      <c r="M9484">
        <v>94504.5</v>
      </c>
      <c r="N9484"/>
      <c r="O9484" t="s">
        <v>17171</v>
      </c>
      <c r="P9484" t="s">
        <v>891</v>
      </c>
    </row>
    <row r="9485" spans="1:16" x14ac:dyDescent="0.25">
      <c r="A9485" t="s">
        <v>1</v>
      </c>
      <c r="B9485" t="s">
        <v>18897</v>
      </c>
      <c r="C9485" t="s">
        <v>607</v>
      </c>
      <c r="D9485" t="s">
        <v>17170</v>
      </c>
      <c r="E9485" t="s">
        <v>59</v>
      </c>
      <c r="F9485" t="b">
        <v>0</v>
      </c>
      <c r="G9485" t="s">
        <v>89</v>
      </c>
      <c r="H9485" s="1">
        <v>46124.712118055562</v>
      </c>
      <c r="I9485" t="b">
        <v>0</v>
      </c>
      <c r="J9485" t="b">
        <v>0</v>
      </c>
      <c r="K9485" t="s">
        <v>41</v>
      </c>
      <c r="L9485" t="s">
        <v>60</v>
      </c>
      <c r="M9485">
        <v>93357.5</v>
      </c>
      <c r="N9485"/>
      <c r="O9485" t="s">
        <v>17171</v>
      </c>
      <c r="P9485" t="s">
        <v>17351</v>
      </c>
    </row>
    <row r="9486" spans="1:16" x14ac:dyDescent="0.25">
      <c r="A9486" t="s">
        <v>1</v>
      </c>
      <c r="B9486" t="s">
        <v>18897</v>
      </c>
      <c r="C9486" t="s">
        <v>607</v>
      </c>
      <c r="D9486" t="s">
        <v>17170</v>
      </c>
      <c r="E9486" t="s">
        <v>59</v>
      </c>
      <c r="F9486" t="b">
        <v>0</v>
      </c>
      <c r="G9486" t="s">
        <v>73</v>
      </c>
      <c r="H9486" s="1">
        <v>46124.712141203701</v>
      </c>
      <c r="I9486" t="b">
        <v>0</v>
      </c>
      <c r="J9486" t="b">
        <v>0</v>
      </c>
      <c r="K9486" t="s">
        <v>41</v>
      </c>
      <c r="L9486" t="s">
        <v>60</v>
      </c>
      <c r="M9486">
        <v>93357.5</v>
      </c>
      <c r="N9486"/>
      <c r="O9486" t="s">
        <v>17171</v>
      </c>
      <c r="P9486" t="s">
        <v>17351</v>
      </c>
    </row>
    <row r="9487" spans="1:16" x14ac:dyDescent="0.25">
      <c r="A9487" t="s">
        <v>8</v>
      </c>
      <c r="B9487" t="s">
        <v>18896</v>
      </c>
      <c r="C9487" t="s">
        <v>2241</v>
      </c>
      <c r="D9487" t="s">
        <v>17170</v>
      </c>
      <c r="E9487" t="s">
        <v>59</v>
      </c>
      <c r="F9487" t="b">
        <v>0</v>
      </c>
      <c r="G9487" t="s">
        <v>41</v>
      </c>
      <c r="H9487" s="1">
        <v>46124.713240740741</v>
      </c>
      <c r="I9487" t="b">
        <v>0</v>
      </c>
      <c r="J9487" t="b">
        <v>0</v>
      </c>
      <c r="K9487" t="s">
        <v>41</v>
      </c>
      <c r="L9487" t="s">
        <v>60</v>
      </c>
      <c r="M9487">
        <v>94504.5</v>
      </c>
      <c r="N9487"/>
      <c r="O9487" t="s">
        <v>17171</v>
      </c>
      <c r="P9487" t="s">
        <v>891</v>
      </c>
    </row>
    <row r="9488" spans="1:16" x14ac:dyDescent="0.25">
      <c r="A9488" t="s">
        <v>0</v>
      </c>
      <c r="B9488" t="s">
        <v>18898</v>
      </c>
      <c r="C9488" t="s">
        <v>18899</v>
      </c>
      <c r="D9488" t="s">
        <v>4633</v>
      </c>
      <c r="E9488" t="s">
        <v>59</v>
      </c>
      <c r="F9488" t="b">
        <v>0</v>
      </c>
      <c r="G9488" t="s">
        <v>40</v>
      </c>
      <c r="H9488" s="1">
        <v>46124.75267361111</v>
      </c>
      <c r="I9488" t="b">
        <v>0</v>
      </c>
      <c r="J9488" t="b">
        <v>0</v>
      </c>
      <c r="K9488" t="s">
        <v>40</v>
      </c>
      <c r="L9488" t="s">
        <v>60</v>
      </c>
      <c r="M9488">
        <v>47500</v>
      </c>
      <c r="N9488"/>
      <c r="O9488" t="s">
        <v>4633</v>
      </c>
      <c r="P9488" t="s">
        <v>18900</v>
      </c>
    </row>
    <row r="9489" spans="1:16" x14ac:dyDescent="0.25">
      <c r="A9489" t="s">
        <v>8</v>
      </c>
      <c r="B9489" t="s">
        <v>18901</v>
      </c>
      <c r="C9489" t="s">
        <v>246</v>
      </c>
      <c r="D9489" t="s">
        <v>17170</v>
      </c>
      <c r="E9489" t="s">
        <v>59</v>
      </c>
      <c r="F9489" t="b">
        <v>0</v>
      </c>
      <c r="G9489" t="s">
        <v>77</v>
      </c>
      <c r="H9489" s="1">
        <v>46124.753796296303</v>
      </c>
      <c r="I9489" t="b">
        <v>0</v>
      </c>
      <c r="J9489" t="b">
        <v>0</v>
      </c>
      <c r="K9489" t="s">
        <v>41</v>
      </c>
      <c r="L9489" t="s">
        <v>60</v>
      </c>
      <c r="M9489">
        <v>241164</v>
      </c>
      <c r="N9489"/>
      <c r="O9489" t="s">
        <v>17171</v>
      </c>
      <c r="P9489" t="s">
        <v>891</v>
      </c>
    </row>
    <row r="9490" spans="1:16" x14ac:dyDescent="0.25">
      <c r="A9490" t="s">
        <v>8</v>
      </c>
      <c r="B9490" t="s">
        <v>18901</v>
      </c>
      <c r="C9490" t="s">
        <v>246</v>
      </c>
      <c r="D9490" t="s">
        <v>17170</v>
      </c>
      <c r="E9490" t="s">
        <v>59</v>
      </c>
      <c r="F9490" t="b">
        <v>0</v>
      </c>
      <c r="G9490" t="s">
        <v>89</v>
      </c>
      <c r="H9490" s="1">
        <v>46124.753819444442</v>
      </c>
      <c r="I9490" t="b">
        <v>0</v>
      </c>
      <c r="J9490" t="b">
        <v>0</v>
      </c>
      <c r="K9490" t="s">
        <v>41</v>
      </c>
      <c r="L9490" t="s">
        <v>60</v>
      </c>
      <c r="M9490">
        <v>241164</v>
      </c>
      <c r="N9490"/>
      <c r="O9490" t="s">
        <v>17171</v>
      </c>
      <c r="P9490" t="s">
        <v>891</v>
      </c>
    </row>
    <row r="9491" spans="1:16" x14ac:dyDescent="0.25">
      <c r="A9491" t="s">
        <v>0</v>
      </c>
      <c r="B9491" t="s">
        <v>11839</v>
      </c>
      <c r="C9491" t="s">
        <v>18902</v>
      </c>
      <c r="D9491" t="s">
        <v>4633</v>
      </c>
      <c r="E9491" t="s">
        <v>59</v>
      </c>
      <c r="F9491" t="b">
        <v>0</v>
      </c>
      <c r="G9491" t="s">
        <v>40</v>
      </c>
      <c r="H9491" s="1">
        <v>46124.794363425928</v>
      </c>
      <c r="I9491" t="b">
        <v>0</v>
      </c>
      <c r="J9491" t="b">
        <v>0</v>
      </c>
      <c r="K9491" t="s">
        <v>40</v>
      </c>
      <c r="L9491" t="s">
        <v>60</v>
      </c>
      <c r="M9491">
        <v>37000</v>
      </c>
      <c r="N9491"/>
      <c r="O9491" t="s">
        <v>4633</v>
      </c>
      <c r="P9491" t="s">
        <v>3830</v>
      </c>
    </row>
    <row r="9492" spans="1:16" x14ac:dyDescent="0.25">
      <c r="A9492" t="s">
        <v>0</v>
      </c>
      <c r="B9492" t="s">
        <v>6215</v>
      </c>
      <c r="C9492" t="s">
        <v>14022</v>
      </c>
      <c r="D9492" t="s">
        <v>4633</v>
      </c>
      <c r="E9492" t="s">
        <v>59</v>
      </c>
      <c r="F9492" t="b">
        <v>0</v>
      </c>
      <c r="G9492" t="s">
        <v>40</v>
      </c>
      <c r="H9492" s="1">
        <v>46124.919340277767</v>
      </c>
      <c r="I9492" t="b">
        <v>0</v>
      </c>
      <c r="J9492" t="b">
        <v>0</v>
      </c>
      <c r="K9492" t="s">
        <v>40</v>
      </c>
      <c r="L9492" t="s">
        <v>60</v>
      </c>
      <c r="M9492">
        <v>40000</v>
      </c>
      <c r="N9492"/>
      <c r="O9492" t="s">
        <v>4633</v>
      </c>
      <c r="P9492" t="s">
        <v>6216</v>
      </c>
    </row>
    <row r="9493" spans="1:16" x14ac:dyDescent="0.25">
      <c r="A9493" t="s">
        <v>1</v>
      </c>
      <c r="B9493" t="s">
        <v>18903</v>
      </c>
      <c r="C9493" t="s">
        <v>102</v>
      </c>
      <c r="D9493" t="s">
        <v>4346</v>
      </c>
      <c r="E9493" t="s">
        <v>59</v>
      </c>
      <c r="F9493" t="b">
        <v>0</v>
      </c>
      <c r="G9493" t="s">
        <v>77</v>
      </c>
      <c r="H9493" s="1">
        <v>46124.920347222222</v>
      </c>
      <c r="I9493" t="b">
        <v>0</v>
      </c>
      <c r="J9493" t="b">
        <v>1</v>
      </c>
      <c r="K9493" t="s">
        <v>41</v>
      </c>
      <c r="L9493" t="s">
        <v>60</v>
      </c>
      <c r="M9493">
        <v>149000</v>
      </c>
      <c r="N9493"/>
      <c r="O9493" t="s">
        <v>1183</v>
      </c>
      <c r="P9493" t="s">
        <v>18904</v>
      </c>
    </row>
    <row r="9494" spans="1:16" x14ac:dyDescent="0.25">
      <c r="A9494" t="s">
        <v>1</v>
      </c>
      <c r="B9494" t="s">
        <v>18903</v>
      </c>
      <c r="C9494" t="s">
        <v>102</v>
      </c>
      <c r="D9494" t="s">
        <v>4346</v>
      </c>
      <c r="E9494" t="s">
        <v>59</v>
      </c>
      <c r="F9494" t="b">
        <v>0</v>
      </c>
      <c r="G9494" t="s">
        <v>73</v>
      </c>
      <c r="H9494" s="1">
        <v>46124.920405092591</v>
      </c>
      <c r="I9494" t="b">
        <v>0</v>
      </c>
      <c r="J9494" t="b">
        <v>1</v>
      </c>
      <c r="K9494" t="s">
        <v>41</v>
      </c>
      <c r="L9494" t="s">
        <v>60</v>
      </c>
      <c r="M9494">
        <v>149000</v>
      </c>
      <c r="N9494"/>
      <c r="O9494" t="s">
        <v>1183</v>
      </c>
      <c r="P9494" t="s">
        <v>18904</v>
      </c>
    </row>
    <row r="9495" spans="1:16" x14ac:dyDescent="0.25">
      <c r="A9495" t="s">
        <v>6</v>
      </c>
      <c r="B9495" t="s">
        <v>18905</v>
      </c>
      <c r="C9495" t="s">
        <v>162</v>
      </c>
      <c r="D9495" t="s">
        <v>17170</v>
      </c>
      <c r="E9495" t="s">
        <v>59</v>
      </c>
      <c r="F9495" t="b">
        <v>0</v>
      </c>
      <c r="G9495" t="s">
        <v>73</v>
      </c>
      <c r="H9495" s="1">
        <v>46124.961076388892</v>
      </c>
      <c r="I9495" t="b">
        <v>0</v>
      </c>
      <c r="J9495" t="b">
        <v>0</v>
      </c>
      <c r="K9495" t="s">
        <v>41</v>
      </c>
      <c r="L9495" t="s">
        <v>60</v>
      </c>
      <c r="M9495">
        <v>261954</v>
      </c>
      <c r="N9495"/>
      <c r="O9495" t="s">
        <v>17171</v>
      </c>
      <c r="P9495" t="s">
        <v>310</v>
      </c>
    </row>
    <row r="9496" spans="1:16" x14ac:dyDescent="0.25">
      <c r="A9496" t="s">
        <v>2</v>
      </c>
      <c r="B9496" t="s">
        <v>18906</v>
      </c>
      <c r="C9496" t="s">
        <v>330</v>
      </c>
      <c r="D9496" t="s">
        <v>17170</v>
      </c>
      <c r="E9496" t="s">
        <v>59</v>
      </c>
      <c r="F9496" t="b">
        <v>0</v>
      </c>
      <c r="G9496" t="s">
        <v>41</v>
      </c>
      <c r="H9496" s="1">
        <v>46124.961944444447</v>
      </c>
      <c r="I9496" t="b">
        <v>0</v>
      </c>
      <c r="J9496" t="b">
        <v>0</v>
      </c>
      <c r="K9496" t="s">
        <v>41</v>
      </c>
      <c r="L9496" t="s">
        <v>60</v>
      </c>
      <c r="M9496">
        <v>114807.5</v>
      </c>
      <c r="N9496"/>
      <c r="O9496" t="s">
        <v>17171</v>
      </c>
      <c r="P9496" t="s">
        <v>310</v>
      </c>
    </row>
    <row r="9497" spans="1:16" x14ac:dyDescent="0.25">
      <c r="A9497" t="s">
        <v>1</v>
      </c>
      <c r="B9497" t="s">
        <v>18907</v>
      </c>
      <c r="C9497" t="s">
        <v>114</v>
      </c>
      <c r="D9497" t="s">
        <v>17170</v>
      </c>
      <c r="E9497" t="s">
        <v>59</v>
      </c>
      <c r="F9497" t="b">
        <v>0</v>
      </c>
      <c r="G9497" t="s">
        <v>77</v>
      </c>
      <c r="H9497" s="1">
        <v>46124.962013888893</v>
      </c>
      <c r="I9497" t="b">
        <v>0</v>
      </c>
      <c r="J9497" t="b">
        <v>0</v>
      </c>
      <c r="K9497" t="s">
        <v>41</v>
      </c>
      <c r="L9497" t="s">
        <v>60</v>
      </c>
      <c r="M9497">
        <v>153318</v>
      </c>
      <c r="N9497"/>
      <c r="O9497" t="s">
        <v>17171</v>
      </c>
      <c r="P9497" t="s">
        <v>17351</v>
      </c>
    </row>
    <row r="9498" spans="1:16" x14ac:dyDescent="0.25">
      <c r="A9498" t="s">
        <v>1</v>
      </c>
      <c r="B9498" t="s">
        <v>18908</v>
      </c>
      <c r="C9498" t="s">
        <v>2732</v>
      </c>
      <c r="D9498" t="s">
        <v>17170</v>
      </c>
      <c r="E9498" t="s">
        <v>59</v>
      </c>
      <c r="F9498" t="b">
        <v>0</v>
      </c>
      <c r="G9498" t="s">
        <v>77</v>
      </c>
      <c r="H9498" s="1">
        <v>46124.962141203701</v>
      </c>
      <c r="I9498" t="b">
        <v>0</v>
      </c>
      <c r="J9498" t="b">
        <v>0</v>
      </c>
      <c r="K9498" t="s">
        <v>41</v>
      </c>
      <c r="L9498" t="s">
        <v>60</v>
      </c>
      <c r="M9498">
        <v>89941.5</v>
      </c>
      <c r="N9498"/>
      <c r="O9498" t="s">
        <v>17171</v>
      </c>
      <c r="P9498" t="s">
        <v>17351</v>
      </c>
    </row>
    <row r="9499" spans="1:16" x14ac:dyDescent="0.25">
      <c r="A9499" t="s">
        <v>1</v>
      </c>
      <c r="B9499" t="s">
        <v>18907</v>
      </c>
      <c r="C9499" t="s">
        <v>114</v>
      </c>
      <c r="D9499" t="s">
        <v>17170</v>
      </c>
      <c r="E9499" t="s">
        <v>59</v>
      </c>
      <c r="F9499" t="b">
        <v>0</v>
      </c>
      <c r="G9499" t="s">
        <v>65</v>
      </c>
      <c r="H9499" s="1">
        <v>46124.962141203701</v>
      </c>
      <c r="I9499" t="b">
        <v>0</v>
      </c>
      <c r="J9499" t="b">
        <v>0</v>
      </c>
      <c r="K9499" t="s">
        <v>41</v>
      </c>
      <c r="L9499" t="s">
        <v>60</v>
      </c>
      <c r="M9499">
        <v>153318</v>
      </c>
      <c r="N9499"/>
      <c r="O9499" t="s">
        <v>17171</v>
      </c>
      <c r="P9499" t="s">
        <v>17351</v>
      </c>
    </row>
    <row r="9500" spans="1:16" x14ac:dyDescent="0.25">
      <c r="A9500" t="s">
        <v>1</v>
      </c>
      <c r="B9500" t="s">
        <v>18908</v>
      </c>
      <c r="C9500" t="s">
        <v>2732</v>
      </c>
      <c r="D9500" t="s">
        <v>17170</v>
      </c>
      <c r="E9500" t="s">
        <v>59</v>
      </c>
      <c r="F9500" t="b">
        <v>0</v>
      </c>
      <c r="G9500" t="s">
        <v>89</v>
      </c>
      <c r="H9500" s="1">
        <v>46124.962164351848</v>
      </c>
      <c r="I9500" t="b">
        <v>0</v>
      </c>
      <c r="J9500" t="b">
        <v>0</v>
      </c>
      <c r="K9500" t="s">
        <v>41</v>
      </c>
      <c r="L9500" t="s">
        <v>60</v>
      </c>
      <c r="M9500">
        <v>89941.5</v>
      </c>
      <c r="N9500"/>
      <c r="O9500" t="s">
        <v>17171</v>
      </c>
      <c r="P9500" t="s">
        <v>17351</v>
      </c>
    </row>
    <row r="9501" spans="1:16" x14ac:dyDescent="0.25">
      <c r="A9501" t="s">
        <v>1</v>
      </c>
      <c r="B9501" t="s">
        <v>18909</v>
      </c>
      <c r="C9501" t="s">
        <v>605</v>
      </c>
      <c r="D9501" t="s">
        <v>17170</v>
      </c>
      <c r="E9501" t="s">
        <v>59</v>
      </c>
      <c r="F9501" t="b">
        <v>0</v>
      </c>
      <c r="G9501" t="s">
        <v>41</v>
      </c>
      <c r="H9501" s="1">
        <v>46124.963136574072</v>
      </c>
      <c r="I9501" t="b">
        <v>0</v>
      </c>
      <c r="J9501" t="b">
        <v>0</v>
      </c>
      <c r="K9501" t="s">
        <v>41</v>
      </c>
      <c r="L9501" t="s">
        <v>60</v>
      </c>
      <c r="M9501">
        <v>159390</v>
      </c>
      <c r="N9501"/>
      <c r="O9501" t="s">
        <v>17171</v>
      </c>
      <c r="P9501" t="s">
        <v>17351</v>
      </c>
    </row>
    <row r="9502" spans="1:16" x14ac:dyDescent="0.25">
      <c r="A9502" t="s">
        <v>7</v>
      </c>
      <c r="B9502" t="s">
        <v>18910</v>
      </c>
      <c r="C9502" t="s">
        <v>76</v>
      </c>
      <c r="D9502" t="s">
        <v>18150</v>
      </c>
      <c r="E9502" t="s">
        <v>59</v>
      </c>
      <c r="F9502" t="b">
        <v>1</v>
      </c>
      <c r="G9502" t="s">
        <v>12</v>
      </c>
      <c r="H9502" s="1">
        <v>46125.001828703702</v>
      </c>
      <c r="I9502" t="b">
        <v>1</v>
      </c>
      <c r="J9502" t="b">
        <v>0</v>
      </c>
      <c r="K9502" t="s">
        <v>12</v>
      </c>
      <c r="L9502" t="s">
        <v>74</v>
      </c>
      <c r="M9502"/>
      <c r="N9502">
        <v>28.5</v>
      </c>
      <c r="O9502" t="s">
        <v>18911</v>
      </c>
    </row>
    <row r="9503" spans="1:16" x14ac:dyDescent="0.25">
      <c r="A9503" t="s">
        <v>2</v>
      </c>
      <c r="B9503" t="s">
        <v>10849</v>
      </c>
      <c r="C9503" t="s">
        <v>81</v>
      </c>
      <c r="D9503" t="s">
        <v>4673</v>
      </c>
      <c r="E9503" t="s">
        <v>59</v>
      </c>
      <c r="F9503" t="b">
        <v>0</v>
      </c>
      <c r="G9503" t="s">
        <v>77</v>
      </c>
      <c r="H9503" s="1">
        <v>46125.002743055556</v>
      </c>
      <c r="I9503" t="b">
        <v>0</v>
      </c>
      <c r="J9503" t="b">
        <v>0</v>
      </c>
      <c r="K9503" t="s">
        <v>41</v>
      </c>
      <c r="L9503" t="s">
        <v>60</v>
      </c>
      <c r="M9503">
        <v>225000</v>
      </c>
      <c r="N9503"/>
      <c r="O9503" t="s">
        <v>3740</v>
      </c>
      <c r="P9503" t="s">
        <v>235</v>
      </c>
    </row>
    <row r="9504" spans="1:16" x14ac:dyDescent="0.25">
      <c r="A9504" t="s">
        <v>8</v>
      </c>
      <c r="B9504" t="s">
        <v>18912</v>
      </c>
      <c r="C9504" t="s">
        <v>86</v>
      </c>
      <c r="D9504" t="s">
        <v>17170</v>
      </c>
      <c r="E9504" t="s">
        <v>59</v>
      </c>
      <c r="F9504" t="b">
        <v>0</v>
      </c>
      <c r="G9504" t="s">
        <v>77</v>
      </c>
      <c r="H9504" s="1">
        <v>46125.003680555557</v>
      </c>
      <c r="I9504" t="b">
        <v>0</v>
      </c>
      <c r="J9504" t="b">
        <v>0</v>
      </c>
      <c r="K9504" t="s">
        <v>41</v>
      </c>
      <c r="L9504" t="s">
        <v>60</v>
      </c>
      <c r="M9504">
        <v>175450</v>
      </c>
      <c r="N9504"/>
      <c r="O9504" t="s">
        <v>17171</v>
      </c>
      <c r="P9504" t="s">
        <v>891</v>
      </c>
    </row>
    <row r="9505" spans="1:16" x14ac:dyDescent="0.25">
      <c r="A9505" t="s">
        <v>5</v>
      </c>
      <c r="B9505" t="s">
        <v>18913</v>
      </c>
      <c r="C9505" t="s">
        <v>259</v>
      </c>
      <c r="D9505" t="s">
        <v>17170</v>
      </c>
      <c r="E9505" t="s">
        <v>59</v>
      </c>
      <c r="F9505" t="b">
        <v>0</v>
      </c>
      <c r="G9505" t="s">
        <v>77</v>
      </c>
      <c r="H9505" s="1">
        <v>46125.003761574073</v>
      </c>
      <c r="I9505" t="b">
        <v>1</v>
      </c>
      <c r="J9505" t="b">
        <v>0</v>
      </c>
      <c r="K9505" t="s">
        <v>41</v>
      </c>
      <c r="L9505" t="s">
        <v>60</v>
      </c>
      <c r="M9505">
        <v>170092</v>
      </c>
      <c r="N9505"/>
      <c r="O9505" t="s">
        <v>17171</v>
      </c>
      <c r="P9505" t="s">
        <v>17351</v>
      </c>
    </row>
    <row r="9506" spans="1:16" x14ac:dyDescent="0.25">
      <c r="A9506" t="s">
        <v>5</v>
      </c>
      <c r="B9506" t="s">
        <v>18913</v>
      </c>
      <c r="C9506" t="s">
        <v>259</v>
      </c>
      <c r="D9506" t="s">
        <v>17170</v>
      </c>
      <c r="E9506" t="s">
        <v>59</v>
      </c>
      <c r="F9506" t="b">
        <v>0</v>
      </c>
      <c r="G9506" t="s">
        <v>89</v>
      </c>
      <c r="H9506" s="1">
        <v>46125.00377314815</v>
      </c>
      <c r="I9506" t="b">
        <v>1</v>
      </c>
      <c r="J9506" t="b">
        <v>0</v>
      </c>
      <c r="K9506" t="s">
        <v>41</v>
      </c>
      <c r="L9506" t="s">
        <v>60</v>
      </c>
      <c r="M9506">
        <v>170092</v>
      </c>
      <c r="N9506"/>
      <c r="O9506" t="s">
        <v>17171</v>
      </c>
      <c r="P9506" t="s">
        <v>17351</v>
      </c>
    </row>
    <row r="9507" spans="1:16" x14ac:dyDescent="0.25">
      <c r="A9507" t="s">
        <v>8</v>
      </c>
      <c r="B9507" t="s">
        <v>18912</v>
      </c>
      <c r="C9507" t="s">
        <v>86</v>
      </c>
      <c r="D9507" t="s">
        <v>17170</v>
      </c>
      <c r="E9507" t="s">
        <v>59</v>
      </c>
      <c r="F9507" t="b">
        <v>0</v>
      </c>
      <c r="G9507" t="s">
        <v>68</v>
      </c>
      <c r="H9507" s="1">
        <v>46125.003784722219</v>
      </c>
      <c r="I9507" t="b">
        <v>0</v>
      </c>
      <c r="J9507" t="b">
        <v>0</v>
      </c>
      <c r="K9507" t="s">
        <v>41</v>
      </c>
      <c r="L9507" t="s">
        <v>60</v>
      </c>
      <c r="M9507">
        <v>175450</v>
      </c>
      <c r="N9507"/>
      <c r="O9507" t="s">
        <v>17171</v>
      </c>
      <c r="P9507" t="s">
        <v>891</v>
      </c>
    </row>
    <row r="9508" spans="1:16" x14ac:dyDescent="0.25">
      <c r="A9508" t="s">
        <v>2</v>
      </c>
      <c r="B9508" t="s">
        <v>18914</v>
      </c>
      <c r="C9508" t="s">
        <v>301</v>
      </c>
      <c r="D9508" t="s">
        <v>17170</v>
      </c>
      <c r="E9508" t="s">
        <v>59</v>
      </c>
      <c r="F9508" t="b">
        <v>0</v>
      </c>
      <c r="G9508" t="s">
        <v>68</v>
      </c>
      <c r="H9508" s="1">
        <v>46125.044398148151</v>
      </c>
      <c r="I9508" t="b">
        <v>0</v>
      </c>
      <c r="J9508" t="b">
        <v>0</v>
      </c>
      <c r="K9508" t="s">
        <v>41</v>
      </c>
      <c r="L9508" t="s">
        <v>60</v>
      </c>
      <c r="M9508">
        <v>100749.5</v>
      </c>
      <c r="N9508"/>
      <c r="O9508" t="s">
        <v>17171</v>
      </c>
      <c r="P9508" t="s">
        <v>310</v>
      </c>
    </row>
    <row r="9509" spans="1:16" x14ac:dyDescent="0.25">
      <c r="A9509" t="s">
        <v>6</v>
      </c>
      <c r="B9509" t="s">
        <v>18915</v>
      </c>
      <c r="C9509" t="s">
        <v>436</v>
      </c>
      <c r="D9509" t="s">
        <v>17170</v>
      </c>
      <c r="E9509" t="s">
        <v>59</v>
      </c>
      <c r="F9509" t="b">
        <v>0</v>
      </c>
      <c r="G9509" t="s">
        <v>41</v>
      </c>
      <c r="H9509" s="1">
        <v>46125.045277777783</v>
      </c>
      <c r="I9509" t="b">
        <v>0</v>
      </c>
      <c r="J9509" t="b">
        <v>0</v>
      </c>
      <c r="K9509" t="s">
        <v>41</v>
      </c>
      <c r="L9509" t="s">
        <v>60</v>
      </c>
      <c r="M9509">
        <v>124740</v>
      </c>
      <c r="N9509"/>
      <c r="O9509" t="s">
        <v>17171</v>
      </c>
      <c r="P9509" t="s">
        <v>310</v>
      </c>
    </row>
    <row r="9510" spans="1:16" x14ac:dyDescent="0.25">
      <c r="A9510" t="s">
        <v>1</v>
      </c>
      <c r="B9510" t="s">
        <v>18916</v>
      </c>
      <c r="C9510" t="s">
        <v>124</v>
      </c>
      <c r="D9510" t="s">
        <v>17170</v>
      </c>
      <c r="E9510" t="s">
        <v>59</v>
      </c>
      <c r="F9510" t="b">
        <v>0</v>
      </c>
      <c r="G9510" t="s">
        <v>89</v>
      </c>
      <c r="H9510" s="1">
        <v>46125.045439814807</v>
      </c>
      <c r="I9510" t="b">
        <v>0</v>
      </c>
      <c r="J9510" t="b">
        <v>0</v>
      </c>
      <c r="K9510" t="s">
        <v>41</v>
      </c>
      <c r="L9510" t="s">
        <v>60</v>
      </c>
      <c r="M9510">
        <v>97911.5</v>
      </c>
      <c r="N9510"/>
      <c r="O9510" t="s">
        <v>17171</v>
      </c>
      <c r="P9510" t="s">
        <v>17351</v>
      </c>
    </row>
    <row r="9511" spans="1:16" x14ac:dyDescent="0.25">
      <c r="A9511" t="s">
        <v>1</v>
      </c>
      <c r="B9511" t="s">
        <v>18916</v>
      </c>
      <c r="C9511" t="s">
        <v>124</v>
      </c>
      <c r="D9511" t="s">
        <v>17170</v>
      </c>
      <c r="E9511" t="s">
        <v>59</v>
      </c>
      <c r="F9511" t="b">
        <v>0</v>
      </c>
      <c r="G9511" t="s">
        <v>77</v>
      </c>
      <c r="H9511" s="1">
        <v>46125.045451388891</v>
      </c>
      <c r="I9511" t="b">
        <v>0</v>
      </c>
      <c r="J9511" t="b">
        <v>0</v>
      </c>
      <c r="K9511" t="s">
        <v>41</v>
      </c>
      <c r="L9511" t="s">
        <v>60</v>
      </c>
      <c r="M9511">
        <v>97911.5</v>
      </c>
      <c r="N9511"/>
      <c r="O9511" t="s">
        <v>17171</v>
      </c>
      <c r="P9511" t="s">
        <v>17351</v>
      </c>
    </row>
    <row r="9512" spans="1:16" x14ac:dyDescent="0.25">
      <c r="A9512" t="s">
        <v>5</v>
      </c>
      <c r="B9512" t="s">
        <v>18917</v>
      </c>
      <c r="C9512" t="s">
        <v>97</v>
      </c>
      <c r="D9512" t="s">
        <v>17170</v>
      </c>
      <c r="E9512" t="s">
        <v>59</v>
      </c>
      <c r="F9512" t="b">
        <v>0</v>
      </c>
      <c r="G9512" t="s">
        <v>89</v>
      </c>
      <c r="H9512" s="1">
        <v>46125.128692129627</v>
      </c>
      <c r="I9512" t="b">
        <v>0</v>
      </c>
      <c r="J9512" t="b">
        <v>0</v>
      </c>
      <c r="K9512" t="s">
        <v>41</v>
      </c>
      <c r="L9512" t="s">
        <v>60</v>
      </c>
      <c r="M9512">
        <v>187333.5</v>
      </c>
      <c r="N9512"/>
      <c r="O9512" t="s">
        <v>17171</v>
      </c>
      <c r="P9512" t="s">
        <v>891</v>
      </c>
    </row>
    <row r="9513" spans="1:16" x14ac:dyDescent="0.25">
      <c r="A9513" t="s">
        <v>0</v>
      </c>
      <c r="B9513" t="s">
        <v>18918</v>
      </c>
      <c r="C9513" t="s">
        <v>774</v>
      </c>
      <c r="D9513" t="s">
        <v>5349</v>
      </c>
      <c r="E9513" t="s">
        <v>59</v>
      </c>
      <c r="F9513" t="b">
        <v>0</v>
      </c>
      <c r="G9513" t="s">
        <v>77</v>
      </c>
      <c r="H9513" s="1">
        <v>46125.25236111111</v>
      </c>
      <c r="I9513" t="b">
        <v>1</v>
      </c>
      <c r="J9513" t="b">
        <v>1</v>
      </c>
      <c r="K9513" t="s">
        <v>41</v>
      </c>
      <c r="L9513" t="s">
        <v>60</v>
      </c>
      <c r="M9513">
        <v>100000</v>
      </c>
      <c r="N9513"/>
      <c r="O9513" t="s">
        <v>1885</v>
      </c>
      <c r="P9513" t="s">
        <v>2313</v>
      </c>
    </row>
    <row r="9514" spans="1:16" x14ac:dyDescent="0.25">
      <c r="A9514" t="s">
        <v>8</v>
      </c>
      <c r="B9514" t="s">
        <v>18919</v>
      </c>
      <c r="C9514" t="s">
        <v>1096</v>
      </c>
      <c r="D9514" t="s">
        <v>17170</v>
      </c>
      <c r="E9514" t="s">
        <v>59</v>
      </c>
      <c r="F9514" t="b">
        <v>0</v>
      </c>
      <c r="G9514" t="s">
        <v>77</v>
      </c>
      <c r="H9514" s="1">
        <v>46125.25335648148</v>
      </c>
      <c r="I9514" t="b">
        <v>0</v>
      </c>
      <c r="J9514" t="b">
        <v>0</v>
      </c>
      <c r="K9514" t="s">
        <v>41</v>
      </c>
      <c r="L9514" t="s">
        <v>60</v>
      </c>
      <c r="M9514">
        <v>162690</v>
      </c>
      <c r="N9514"/>
      <c r="O9514" t="s">
        <v>17171</v>
      </c>
      <c r="P9514" t="s">
        <v>891</v>
      </c>
    </row>
    <row r="9515" spans="1:16" x14ac:dyDescent="0.25">
      <c r="A9515" t="s">
        <v>8</v>
      </c>
      <c r="B9515" t="s">
        <v>18919</v>
      </c>
      <c r="C9515" t="s">
        <v>1096</v>
      </c>
      <c r="D9515" t="s">
        <v>17170</v>
      </c>
      <c r="E9515" t="s">
        <v>59</v>
      </c>
      <c r="F9515" t="b">
        <v>0</v>
      </c>
      <c r="G9515" t="s">
        <v>89</v>
      </c>
      <c r="H9515" s="1">
        <v>46125.254479166673</v>
      </c>
      <c r="I9515" t="b">
        <v>0</v>
      </c>
      <c r="J9515" t="b">
        <v>0</v>
      </c>
      <c r="K9515" t="s">
        <v>41</v>
      </c>
      <c r="L9515" t="s">
        <v>60</v>
      </c>
      <c r="M9515">
        <v>162690</v>
      </c>
      <c r="N9515"/>
      <c r="O9515" t="s">
        <v>17171</v>
      </c>
      <c r="P9515" t="s">
        <v>891</v>
      </c>
    </row>
    <row r="9516" spans="1:16" x14ac:dyDescent="0.25">
      <c r="A9516" t="s">
        <v>1</v>
      </c>
      <c r="B9516" t="s">
        <v>18920</v>
      </c>
      <c r="C9516" t="s">
        <v>1109</v>
      </c>
      <c r="D9516" t="s">
        <v>17170</v>
      </c>
      <c r="E9516" t="s">
        <v>59</v>
      </c>
      <c r="F9516" t="b">
        <v>0</v>
      </c>
      <c r="G9516" t="s">
        <v>41</v>
      </c>
      <c r="H9516" s="1">
        <v>46125.255706018521</v>
      </c>
      <c r="I9516" t="b">
        <v>0</v>
      </c>
      <c r="J9516" t="b">
        <v>0</v>
      </c>
      <c r="K9516" t="s">
        <v>41</v>
      </c>
      <c r="L9516" t="s">
        <v>60</v>
      </c>
      <c r="M9516">
        <v>122958</v>
      </c>
      <c r="N9516"/>
      <c r="O9516" t="s">
        <v>17171</v>
      </c>
      <c r="P9516" t="s">
        <v>17351</v>
      </c>
    </row>
    <row r="9517" spans="1:16" x14ac:dyDescent="0.25">
      <c r="A9517" t="s">
        <v>0</v>
      </c>
      <c r="B9517" t="s">
        <v>18921</v>
      </c>
      <c r="C9517" t="s">
        <v>76</v>
      </c>
      <c r="D9517" t="s">
        <v>4630</v>
      </c>
      <c r="E9517" t="s">
        <v>59</v>
      </c>
      <c r="F9517" t="b">
        <v>1</v>
      </c>
      <c r="G9517" t="s">
        <v>41</v>
      </c>
      <c r="H9517" s="1">
        <v>46125.294918981483</v>
      </c>
      <c r="I9517" t="b">
        <v>1</v>
      </c>
      <c r="J9517" t="b">
        <v>0</v>
      </c>
      <c r="K9517" t="s">
        <v>41</v>
      </c>
      <c r="L9517" t="s">
        <v>60</v>
      </c>
      <c r="M9517">
        <v>77500</v>
      </c>
      <c r="N9517"/>
      <c r="O9517" t="s">
        <v>18922</v>
      </c>
      <c r="P9517" t="s">
        <v>18923</v>
      </c>
    </row>
    <row r="9518" spans="1:16" x14ac:dyDescent="0.25">
      <c r="A9518" t="s">
        <v>0</v>
      </c>
      <c r="B9518" t="s">
        <v>18924</v>
      </c>
      <c r="C9518" t="s">
        <v>76</v>
      </c>
      <c r="D9518" t="s">
        <v>141</v>
      </c>
      <c r="E9518" t="s">
        <v>88</v>
      </c>
      <c r="F9518" t="b">
        <v>1</v>
      </c>
      <c r="G9518" t="s">
        <v>41</v>
      </c>
      <c r="H9518" s="1">
        <v>46125.294918981483</v>
      </c>
      <c r="I9518" t="b">
        <v>0</v>
      </c>
      <c r="J9518" t="b">
        <v>0</v>
      </c>
      <c r="K9518" t="s">
        <v>41</v>
      </c>
      <c r="L9518" t="s">
        <v>74</v>
      </c>
      <c r="M9518"/>
      <c r="N9518">
        <v>75</v>
      </c>
      <c r="O9518" t="s">
        <v>141</v>
      </c>
      <c r="P9518" t="s">
        <v>622</v>
      </c>
    </row>
    <row r="9519" spans="1:16" x14ac:dyDescent="0.25">
      <c r="A9519" t="s">
        <v>2</v>
      </c>
      <c r="B9519" t="s">
        <v>18925</v>
      </c>
      <c r="C9519" t="s">
        <v>370</v>
      </c>
      <c r="D9519" t="s">
        <v>17170</v>
      </c>
      <c r="E9519" t="s">
        <v>59</v>
      </c>
      <c r="F9519" t="b">
        <v>0</v>
      </c>
      <c r="G9519" t="s">
        <v>65</v>
      </c>
      <c r="H9519" s="1">
        <v>46125.294976851852</v>
      </c>
      <c r="I9519" t="b">
        <v>0</v>
      </c>
      <c r="J9519" t="b">
        <v>0</v>
      </c>
      <c r="K9519" t="s">
        <v>41</v>
      </c>
      <c r="L9519" t="s">
        <v>60</v>
      </c>
      <c r="M9519">
        <v>168696</v>
      </c>
      <c r="N9519"/>
      <c r="O9519" t="s">
        <v>17171</v>
      </c>
      <c r="P9519" t="s">
        <v>310</v>
      </c>
    </row>
    <row r="9520" spans="1:16" x14ac:dyDescent="0.25">
      <c r="A9520" t="s">
        <v>6</v>
      </c>
      <c r="B9520" t="s">
        <v>18926</v>
      </c>
      <c r="C9520" t="s">
        <v>8022</v>
      </c>
      <c r="D9520" t="s">
        <v>16554</v>
      </c>
      <c r="E9520" t="s">
        <v>59</v>
      </c>
      <c r="F9520" t="b">
        <v>0</v>
      </c>
      <c r="G9520" t="s">
        <v>34</v>
      </c>
      <c r="H9520" s="1">
        <v>46125.295844907407</v>
      </c>
      <c r="I9520" t="b">
        <v>1</v>
      </c>
      <c r="J9520" t="b">
        <v>0</v>
      </c>
      <c r="K9520" t="s">
        <v>34</v>
      </c>
      <c r="L9520" t="s">
        <v>60</v>
      </c>
      <c r="M9520">
        <v>300000</v>
      </c>
      <c r="N9520"/>
      <c r="O9520" t="s">
        <v>18927</v>
      </c>
    </row>
    <row r="9521" spans="1:16" x14ac:dyDescent="0.25">
      <c r="A9521" t="s">
        <v>1</v>
      </c>
      <c r="B9521" t="s">
        <v>546</v>
      </c>
      <c r="C9521" t="s">
        <v>6415</v>
      </c>
      <c r="D9521" t="s">
        <v>4346</v>
      </c>
      <c r="E9521" t="s">
        <v>59</v>
      </c>
      <c r="F9521" t="b">
        <v>0</v>
      </c>
      <c r="G9521" t="s">
        <v>40</v>
      </c>
      <c r="H9521" s="1">
        <v>46125.297291666669</v>
      </c>
      <c r="I9521" t="b">
        <v>1</v>
      </c>
      <c r="J9521" t="b">
        <v>0</v>
      </c>
      <c r="K9521" t="s">
        <v>40</v>
      </c>
      <c r="L9521" t="s">
        <v>60</v>
      </c>
      <c r="M9521">
        <v>72500</v>
      </c>
      <c r="N9521"/>
      <c r="O9521" t="s">
        <v>12851</v>
      </c>
      <c r="P9521" t="s">
        <v>18928</v>
      </c>
    </row>
    <row r="9522" spans="1:16" x14ac:dyDescent="0.25">
      <c r="A9522" t="s">
        <v>1</v>
      </c>
      <c r="B9522" t="s">
        <v>903</v>
      </c>
      <c r="C9522" t="s">
        <v>76</v>
      </c>
      <c r="D9522" t="s">
        <v>4346</v>
      </c>
      <c r="E9522" t="s">
        <v>59</v>
      </c>
      <c r="F9522" t="b">
        <v>1</v>
      </c>
      <c r="G9522" t="s">
        <v>19</v>
      </c>
      <c r="H9522" s="1">
        <v>46125.338356481479</v>
      </c>
      <c r="I9522" t="b">
        <v>1</v>
      </c>
      <c r="J9522" t="b">
        <v>0</v>
      </c>
      <c r="K9522" t="s">
        <v>19</v>
      </c>
      <c r="L9522" t="s">
        <v>60</v>
      </c>
      <c r="M9522">
        <v>1185137.5900000001</v>
      </c>
      <c r="N9522"/>
      <c r="O9522" t="s">
        <v>18929</v>
      </c>
      <c r="P9522" t="s">
        <v>2191</v>
      </c>
    </row>
    <row r="9523" spans="1:16" x14ac:dyDescent="0.25">
      <c r="A9523" t="s">
        <v>1</v>
      </c>
      <c r="B9523" t="s">
        <v>18930</v>
      </c>
      <c r="C9523" t="s">
        <v>6081</v>
      </c>
      <c r="D9523" t="s">
        <v>4526</v>
      </c>
      <c r="E9523" t="s">
        <v>59</v>
      </c>
      <c r="F9523" t="b">
        <v>0</v>
      </c>
      <c r="G9523" t="s">
        <v>40</v>
      </c>
      <c r="H9523" s="1">
        <v>46125.338958333326</v>
      </c>
      <c r="I9523" t="b">
        <v>0</v>
      </c>
      <c r="J9523" t="b">
        <v>0</v>
      </c>
      <c r="K9523" t="s">
        <v>40</v>
      </c>
      <c r="L9523" t="s">
        <v>60</v>
      </c>
      <c r="M9523">
        <v>75000</v>
      </c>
      <c r="N9523"/>
      <c r="O9523" t="s">
        <v>18931</v>
      </c>
      <c r="P9523" t="s">
        <v>7877</v>
      </c>
    </row>
    <row r="9524" spans="1:16" x14ac:dyDescent="0.25">
      <c r="A9524" t="s">
        <v>2</v>
      </c>
      <c r="B9524" t="s">
        <v>18932</v>
      </c>
      <c r="C9524" t="s">
        <v>76</v>
      </c>
      <c r="D9524" t="s">
        <v>4346</v>
      </c>
      <c r="F9524" t="b">
        <v>1</v>
      </c>
      <c r="G9524" t="s">
        <v>73</v>
      </c>
      <c r="H9524" s="1">
        <v>46125.378344907411</v>
      </c>
      <c r="I9524" t="b">
        <v>0</v>
      </c>
      <c r="J9524" t="b">
        <v>0</v>
      </c>
      <c r="K9524" t="s">
        <v>41</v>
      </c>
      <c r="L9524" t="s">
        <v>60</v>
      </c>
      <c r="M9524">
        <v>170000</v>
      </c>
      <c r="N9524"/>
      <c r="O9524" t="s">
        <v>7887</v>
      </c>
      <c r="P9524" t="s">
        <v>18933</v>
      </c>
    </row>
    <row r="9525" spans="1:16" x14ac:dyDescent="0.25">
      <c r="A9525" t="s">
        <v>2</v>
      </c>
      <c r="B9525" t="s">
        <v>18934</v>
      </c>
      <c r="C9525" t="s">
        <v>162</v>
      </c>
      <c r="D9525" t="s">
        <v>17170</v>
      </c>
      <c r="E9525" t="s">
        <v>59</v>
      </c>
      <c r="F9525" t="b">
        <v>0</v>
      </c>
      <c r="G9525" t="s">
        <v>73</v>
      </c>
      <c r="H9525" s="1">
        <v>46125.37835648148</v>
      </c>
      <c r="I9525" t="b">
        <v>0</v>
      </c>
      <c r="J9525" t="b">
        <v>0</v>
      </c>
      <c r="K9525" t="s">
        <v>41</v>
      </c>
      <c r="L9525" t="s">
        <v>60</v>
      </c>
      <c r="M9525">
        <v>164010</v>
      </c>
      <c r="N9525"/>
      <c r="O9525" t="s">
        <v>17171</v>
      </c>
      <c r="P9525" t="s">
        <v>310</v>
      </c>
    </row>
    <row r="9526" spans="1:16" x14ac:dyDescent="0.25">
      <c r="A9526" t="s">
        <v>8</v>
      </c>
      <c r="B9526" t="s">
        <v>18935</v>
      </c>
      <c r="C9526" t="s">
        <v>436</v>
      </c>
      <c r="D9526" t="s">
        <v>17170</v>
      </c>
      <c r="E9526" t="s">
        <v>59</v>
      </c>
      <c r="F9526" t="b">
        <v>0</v>
      </c>
      <c r="G9526" t="s">
        <v>41</v>
      </c>
      <c r="H9526" s="1">
        <v>46125.379328703697</v>
      </c>
      <c r="I9526" t="b">
        <v>0</v>
      </c>
      <c r="J9526" t="b">
        <v>0</v>
      </c>
      <c r="K9526" t="s">
        <v>41</v>
      </c>
      <c r="L9526" t="s">
        <v>60</v>
      </c>
      <c r="M9526">
        <v>107662.5</v>
      </c>
      <c r="N9526"/>
      <c r="O9526" t="s">
        <v>17171</v>
      </c>
      <c r="P9526" t="s">
        <v>891</v>
      </c>
    </row>
    <row r="9527" spans="1:16" x14ac:dyDescent="0.25">
      <c r="A9527" t="s">
        <v>5</v>
      </c>
      <c r="B9527" t="s">
        <v>18936</v>
      </c>
      <c r="C9527" t="s">
        <v>181</v>
      </c>
      <c r="D9527" t="s">
        <v>17170</v>
      </c>
      <c r="E9527" t="s">
        <v>59</v>
      </c>
      <c r="F9527" t="b">
        <v>0</v>
      </c>
      <c r="G9527" t="s">
        <v>89</v>
      </c>
      <c r="H9527" s="1">
        <v>46125.379374999997</v>
      </c>
      <c r="I9527" t="b">
        <v>0</v>
      </c>
      <c r="J9527" t="b">
        <v>0</v>
      </c>
      <c r="K9527" t="s">
        <v>41</v>
      </c>
      <c r="L9527" t="s">
        <v>60</v>
      </c>
      <c r="M9527">
        <v>189486</v>
      </c>
      <c r="N9527"/>
      <c r="O9527" t="s">
        <v>17171</v>
      </c>
      <c r="P9527" t="s">
        <v>891</v>
      </c>
    </row>
    <row r="9528" spans="1:16" x14ac:dyDescent="0.25">
      <c r="A9528" t="s">
        <v>5</v>
      </c>
      <c r="B9528" t="s">
        <v>18936</v>
      </c>
      <c r="C9528" t="s">
        <v>181</v>
      </c>
      <c r="D9528" t="s">
        <v>17170</v>
      </c>
      <c r="E9528" t="s">
        <v>59</v>
      </c>
      <c r="F9528" t="b">
        <v>0</v>
      </c>
      <c r="G9528" t="s">
        <v>65</v>
      </c>
      <c r="H9528" s="1">
        <v>46125.379502314812</v>
      </c>
      <c r="I9528" t="b">
        <v>0</v>
      </c>
      <c r="J9528" t="b">
        <v>0</v>
      </c>
      <c r="K9528" t="s">
        <v>41</v>
      </c>
      <c r="L9528" t="s">
        <v>60</v>
      </c>
      <c r="M9528">
        <v>189486</v>
      </c>
      <c r="N9528"/>
      <c r="O9528" t="s">
        <v>17171</v>
      </c>
      <c r="P9528" t="s">
        <v>891</v>
      </c>
    </row>
    <row r="9529" spans="1:16" x14ac:dyDescent="0.25">
      <c r="A9529" t="s">
        <v>1</v>
      </c>
      <c r="B9529" t="s">
        <v>17175</v>
      </c>
      <c r="C9529" t="s">
        <v>6924</v>
      </c>
      <c r="D9529" t="s">
        <v>17963</v>
      </c>
      <c r="E9529" t="s">
        <v>59</v>
      </c>
      <c r="F9529" t="b">
        <v>0</v>
      </c>
      <c r="G9529" t="s">
        <v>40</v>
      </c>
      <c r="H9529" s="1">
        <v>46125.380706018521</v>
      </c>
      <c r="I9529" t="b">
        <v>0</v>
      </c>
      <c r="J9529" t="b">
        <v>0</v>
      </c>
      <c r="K9529" t="s">
        <v>40</v>
      </c>
      <c r="L9529" t="s">
        <v>60</v>
      </c>
      <c r="M9529">
        <v>55000</v>
      </c>
      <c r="N9529"/>
      <c r="O9529" t="s">
        <v>13982</v>
      </c>
      <c r="P9529" t="s">
        <v>17176</v>
      </c>
    </row>
    <row r="9530" spans="1:16" x14ac:dyDescent="0.25">
      <c r="A9530" t="s">
        <v>0</v>
      </c>
      <c r="B9530" t="s">
        <v>18937</v>
      </c>
      <c r="C9530" t="s">
        <v>1969</v>
      </c>
      <c r="D9530" t="s">
        <v>2360</v>
      </c>
      <c r="E9530" t="s">
        <v>59</v>
      </c>
      <c r="F9530" t="b">
        <v>0</v>
      </c>
      <c r="G9530" t="s">
        <v>65</v>
      </c>
      <c r="H9530" s="1">
        <v>46125.418923611112</v>
      </c>
      <c r="I9530" t="b">
        <v>0</v>
      </c>
      <c r="J9530" t="b">
        <v>1</v>
      </c>
      <c r="K9530" t="s">
        <v>41</v>
      </c>
      <c r="L9530" t="s">
        <v>60</v>
      </c>
      <c r="M9530">
        <v>94047</v>
      </c>
      <c r="N9530"/>
      <c r="O9530" t="s">
        <v>911</v>
      </c>
      <c r="P9530" t="s">
        <v>18938</v>
      </c>
    </row>
    <row r="9531" spans="1:16" x14ac:dyDescent="0.25">
      <c r="A9531" t="s">
        <v>0</v>
      </c>
      <c r="B9531" t="s">
        <v>18939</v>
      </c>
      <c r="C9531" t="s">
        <v>33</v>
      </c>
      <c r="D9531" t="s">
        <v>5045</v>
      </c>
      <c r="E9531" t="s">
        <v>88</v>
      </c>
      <c r="F9531" t="b">
        <v>0</v>
      </c>
      <c r="G9531" t="s">
        <v>33</v>
      </c>
      <c r="H9531" s="1">
        <v>46125.419768518521</v>
      </c>
      <c r="I9531" t="b">
        <v>1</v>
      </c>
      <c r="J9531" t="b">
        <v>0</v>
      </c>
      <c r="K9531" t="s">
        <v>33</v>
      </c>
      <c r="L9531" t="s">
        <v>74</v>
      </c>
      <c r="M9531"/>
      <c r="N9531">
        <v>5750</v>
      </c>
      <c r="O9531" t="s">
        <v>13779</v>
      </c>
      <c r="P9531" t="s">
        <v>3065</v>
      </c>
    </row>
    <row r="9532" spans="1:16" x14ac:dyDescent="0.25">
      <c r="A9532" t="s">
        <v>0</v>
      </c>
      <c r="B9532" t="s">
        <v>3226</v>
      </c>
      <c r="C9532" t="s">
        <v>76</v>
      </c>
      <c r="D9532" t="s">
        <v>141</v>
      </c>
      <c r="E9532" t="s">
        <v>88</v>
      </c>
      <c r="F9532" t="b">
        <v>1</v>
      </c>
      <c r="G9532" t="s">
        <v>41</v>
      </c>
      <c r="H9532" s="1">
        <v>46125.419907407413</v>
      </c>
      <c r="I9532" t="b">
        <v>1</v>
      </c>
      <c r="J9532" t="b">
        <v>0</v>
      </c>
      <c r="K9532" t="s">
        <v>41</v>
      </c>
      <c r="L9532" t="s">
        <v>74</v>
      </c>
      <c r="M9532"/>
      <c r="N9532">
        <v>55</v>
      </c>
      <c r="O9532" t="s">
        <v>141</v>
      </c>
      <c r="P9532" t="s">
        <v>1833</v>
      </c>
    </row>
    <row r="9533" spans="1:16" x14ac:dyDescent="0.25">
      <c r="A9533" t="s">
        <v>6</v>
      </c>
      <c r="B9533" t="s">
        <v>18940</v>
      </c>
      <c r="C9533" t="s">
        <v>434</v>
      </c>
      <c r="D9533" t="s">
        <v>17170</v>
      </c>
      <c r="E9533" t="s">
        <v>59</v>
      </c>
      <c r="F9533" t="b">
        <v>0</v>
      </c>
      <c r="G9533" t="s">
        <v>68</v>
      </c>
      <c r="H9533" s="1">
        <v>46125.419976851852</v>
      </c>
      <c r="I9533" t="b">
        <v>0</v>
      </c>
      <c r="J9533" t="b">
        <v>0</v>
      </c>
      <c r="K9533" t="s">
        <v>41</v>
      </c>
      <c r="L9533" t="s">
        <v>60</v>
      </c>
      <c r="M9533">
        <v>172913.5</v>
      </c>
      <c r="N9533"/>
      <c r="O9533" t="s">
        <v>17171</v>
      </c>
      <c r="P9533" t="s">
        <v>310</v>
      </c>
    </row>
    <row r="9534" spans="1:16" x14ac:dyDescent="0.25">
      <c r="A9534" t="s">
        <v>8</v>
      </c>
      <c r="B9534" t="s">
        <v>18941</v>
      </c>
      <c r="C9534" t="s">
        <v>112</v>
      </c>
      <c r="D9534" t="s">
        <v>4756</v>
      </c>
      <c r="E9534" t="s">
        <v>59</v>
      </c>
      <c r="F9534" t="b">
        <v>0</v>
      </c>
      <c r="G9534" t="s">
        <v>65</v>
      </c>
      <c r="H9534" s="1">
        <v>46125.419976851852</v>
      </c>
      <c r="I9534" t="b">
        <v>0</v>
      </c>
      <c r="J9534" t="b">
        <v>1</v>
      </c>
      <c r="K9534" t="s">
        <v>41</v>
      </c>
      <c r="L9534" t="s">
        <v>60</v>
      </c>
      <c r="M9534">
        <v>341000</v>
      </c>
      <c r="N9534"/>
      <c r="O9534" t="s">
        <v>18942</v>
      </c>
      <c r="P9534" t="s">
        <v>5411</v>
      </c>
    </row>
    <row r="9535" spans="1:16" x14ac:dyDescent="0.25">
      <c r="A9535" t="s">
        <v>1</v>
      </c>
      <c r="B9535" t="s">
        <v>10614</v>
      </c>
      <c r="C9535" t="s">
        <v>92</v>
      </c>
      <c r="D9535" t="s">
        <v>2360</v>
      </c>
      <c r="E9535" t="s">
        <v>59</v>
      </c>
      <c r="F9535" t="b">
        <v>0</v>
      </c>
      <c r="G9535" t="s">
        <v>89</v>
      </c>
      <c r="H9535" s="1">
        <v>46125.421134259261</v>
      </c>
      <c r="I9535" t="b">
        <v>0</v>
      </c>
      <c r="J9535" t="b">
        <v>1</v>
      </c>
      <c r="K9535" t="s">
        <v>41</v>
      </c>
      <c r="L9535" t="s">
        <v>60</v>
      </c>
      <c r="M9535">
        <v>214500</v>
      </c>
      <c r="N9535"/>
      <c r="O9535" t="s">
        <v>3622</v>
      </c>
      <c r="P9535" t="s">
        <v>9409</v>
      </c>
    </row>
    <row r="9536" spans="1:16" x14ac:dyDescent="0.25">
      <c r="A9536" t="s">
        <v>1</v>
      </c>
      <c r="B9536" t="s">
        <v>2778</v>
      </c>
      <c r="C9536" t="s">
        <v>76</v>
      </c>
      <c r="D9536" t="s">
        <v>4526</v>
      </c>
      <c r="E9536" t="s">
        <v>59</v>
      </c>
      <c r="F9536" t="b">
        <v>1</v>
      </c>
      <c r="G9536" t="s">
        <v>40</v>
      </c>
      <c r="H9536" s="1">
        <v>46125.422326388893</v>
      </c>
      <c r="I9536" t="b">
        <v>1</v>
      </c>
      <c r="J9536" t="b">
        <v>0</v>
      </c>
      <c r="K9536" t="s">
        <v>40</v>
      </c>
      <c r="L9536" t="s">
        <v>60</v>
      </c>
      <c r="M9536">
        <v>92500</v>
      </c>
      <c r="N9536"/>
      <c r="O9536" t="s">
        <v>18943</v>
      </c>
      <c r="P9536" t="s">
        <v>2291</v>
      </c>
    </row>
    <row r="9537" spans="1:16" x14ac:dyDescent="0.25">
      <c r="A9537" t="s">
        <v>8</v>
      </c>
      <c r="B9537" t="s">
        <v>18944</v>
      </c>
      <c r="C9537" t="s">
        <v>86</v>
      </c>
      <c r="D9537" t="s">
        <v>17170</v>
      </c>
      <c r="E9537" t="s">
        <v>59</v>
      </c>
      <c r="F9537" t="b">
        <v>0</v>
      </c>
      <c r="G9537" t="s">
        <v>77</v>
      </c>
      <c r="H9537" s="1">
        <v>46125.461689814823</v>
      </c>
      <c r="I9537" t="b">
        <v>0</v>
      </c>
      <c r="J9537" t="b">
        <v>0</v>
      </c>
      <c r="K9537" t="s">
        <v>41</v>
      </c>
      <c r="L9537" t="s">
        <v>60</v>
      </c>
      <c r="M9537">
        <v>161535.5</v>
      </c>
      <c r="N9537"/>
      <c r="O9537" t="s">
        <v>17171</v>
      </c>
      <c r="P9537" t="s">
        <v>663</v>
      </c>
    </row>
    <row r="9538" spans="1:16" x14ac:dyDescent="0.25">
      <c r="A9538" t="s">
        <v>6</v>
      </c>
      <c r="B9538" t="s">
        <v>6</v>
      </c>
      <c r="C9538" t="s">
        <v>12615</v>
      </c>
      <c r="D9538" t="s">
        <v>4550</v>
      </c>
      <c r="E9538" t="s">
        <v>59</v>
      </c>
      <c r="F9538" t="b">
        <v>0</v>
      </c>
      <c r="G9538" t="s">
        <v>73</v>
      </c>
      <c r="H9538" s="1">
        <v>46125.461689814823</v>
      </c>
      <c r="I9538" t="b">
        <v>0</v>
      </c>
      <c r="J9538" t="b">
        <v>1</v>
      </c>
      <c r="K9538" t="s">
        <v>41</v>
      </c>
      <c r="L9538" t="s">
        <v>60</v>
      </c>
      <c r="M9538">
        <v>130000</v>
      </c>
      <c r="N9538"/>
      <c r="O9538" t="s">
        <v>722</v>
      </c>
      <c r="P9538" t="s">
        <v>7551</v>
      </c>
    </row>
    <row r="9539" spans="1:16" x14ac:dyDescent="0.25">
      <c r="A9539" t="s">
        <v>5</v>
      </c>
      <c r="B9539" t="s">
        <v>18945</v>
      </c>
      <c r="C9539" t="s">
        <v>118</v>
      </c>
      <c r="D9539" t="s">
        <v>17170</v>
      </c>
      <c r="E9539" t="s">
        <v>59</v>
      </c>
      <c r="F9539" t="b">
        <v>0</v>
      </c>
      <c r="G9539" t="s">
        <v>89</v>
      </c>
      <c r="H9539" s="1">
        <v>46125.462812500002</v>
      </c>
      <c r="I9539" t="b">
        <v>1</v>
      </c>
      <c r="J9539" t="b">
        <v>0</v>
      </c>
      <c r="K9539" t="s">
        <v>41</v>
      </c>
      <c r="L9539" t="s">
        <v>60</v>
      </c>
      <c r="M9539">
        <v>165993</v>
      </c>
      <c r="N9539"/>
      <c r="O9539" t="s">
        <v>17171</v>
      </c>
      <c r="P9539" t="s">
        <v>17351</v>
      </c>
    </row>
    <row r="9540" spans="1:16" x14ac:dyDescent="0.25">
      <c r="A9540" t="s">
        <v>5</v>
      </c>
      <c r="B9540" t="s">
        <v>18945</v>
      </c>
      <c r="C9540" t="s">
        <v>118</v>
      </c>
      <c r="D9540" t="s">
        <v>17170</v>
      </c>
      <c r="E9540" t="s">
        <v>59</v>
      </c>
      <c r="F9540" t="b">
        <v>0</v>
      </c>
      <c r="G9540" t="s">
        <v>73</v>
      </c>
      <c r="H9540" s="1">
        <v>46125.462847222218</v>
      </c>
      <c r="I9540" t="b">
        <v>1</v>
      </c>
      <c r="J9540" t="b">
        <v>0</v>
      </c>
      <c r="K9540" t="s">
        <v>41</v>
      </c>
      <c r="L9540" t="s">
        <v>60</v>
      </c>
      <c r="M9540">
        <v>165993</v>
      </c>
      <c r="N9540"/>
      <c r="O9540" t="s">
        <v>17171</v>
      </c>
      <c r="P9540" t="s">
        <v>17351</v>
      </c>
    </row>
    <row r="9541" spans="1:16" x14ac:dyDescent="0.25">
      <c r="A9541" t="s">
        <v>7</v>
      </c>
      <c r="B9541" t="s">
        <v>18946</v>
      </c>
      <c r="C9541" t="s">
        <v>810</v>
      </c>
      <c r="D9541" t="s">
        <v>16554</v>
      </c>
      <c r="E9541" t="s">
        <v>59</v>
      </c>
      <c r="F9541" t="b">
        <v>0</v>
      </c>
      <c r="G9541" t="s">
        <v>77</v>
      </c>
      <c r="H9541" s="1">
        <v>46125.50236111111</v>
      </c>
      <c r="I9541" t="b">
        <v>0</v>
      </c>
      <c r="J9541" t="b">
        <v>1</v>
      </c>
      <c r="K9541" t="s">
        <v>41</v>
      </c>
      <c r="L9541" t="s">
        <v>60</v>
      </c>
      <c r="M9541">
        <v>184000</v>
      </c>
      <c r="N9541"/>
      <c r="O9541" t="s">
        <v>18947</v>
      </c>
      <c r="P9541" t="s">
        <v>1565</v>
      </c>
    </row>
    <row r="9542" spans="1:16" x14ac:dyDescent="0.25">
      <c r="A9542" t="s">
        <v>0</v>
      </c>
      <c r="B9542" t="s">
        <v>14425</v>
      </c>
      <c r="C9542" t="s">
        <v>5273</v>
      </c>
      <c r="D9542" t="s">
        <v>4346</v>
      </c>
      <c r="E9542" t="s">
        <v>59</v>
      </c>
      <c r="F9542" t="b">
        <v>0</v>
      </c>
      <c r="G9542" t="s">
        <v>40</v>
      </c>
      <c r="H9542" s="1">
        <v>46125.503229166658</v>
      </c>
      <c r="I9542" t="b">
        <v>0</v>
      </c>
      <c r="J9542" t="b">
        <v>0</v>
      </c>
      <c r="K9542" t="s">
        <v>40</v>
      </c>
      <c r="L9542" t="s">
        <v>60</v>
      </c>
      <c r="M9542">
        <v>42541.5</v>
      </c>
      <c r="N9542"/>
      <c r="O9542" t="s">
        <v>16623</v>
      </c>
      <c r="P9542" t="s">
        <v>325</v>
      </c>
    </row>
    <row r="9543" spans="1:16" x14ac:dyDescent="0.25">
      <c r="A9543" t="s">
        <v>2</v>
      </c>
      <c r="B9543" t="s">
        <v>18948</v>
      </c>
      <c r="C9543" t="s">
        <v>1138</v>
      </c>
      <c r="D9543" t="s">
        <v>17170</v>
      </c>
      <c r="E9543" t="s">
        <v>59</v>
      </c>
      <c r="F9543" t="b">
        <v>0</v>
      </c>
      <c r="G9543" t="s">
        <v>77</v>
      </c>
      <c r="H9543" s="1">
        <v>46125.503298611111</v>
      </c>
      <c r="I9543" t="b">
        <v>0</v>
      </c>
      <c r="J9543" t="b">
        <v>0</v>
      </c>
      <c r="K9543" t="s">
        <v>41</v>
      </c>
      <c r="L9543" t="s">
        <v>60</v>
      </c>
      <c r="M9543">
        <v>96063.5</v>
      </c>
      <c r="N9543"/>
      <c r="O9543" t="s">
        <v>17171</v>
      </c>
      <c r="P9543" t="s">
        <v>310</v>
      </c>
    </row>
    <row r="9544" spans="1:16" x14ac:dyDescent="0.25">
      <c r="A9544" t="s">
        <v>2</v>
      </c>
      <c r="B9544" t="s">
        <v>18949</v>
      </c>
      <c r="C9544" t="s">
        <v>97</v>
      </c>
      <c r="D9544" t="s">
        <v>17170</v>
      </c>
      <c r="E9544" t="s">
        <v>59</v>
      </c>
      <c r="F9544" t="b">
        <v>0</v>
      </c>
      <c r="G9544" t="s">
        <v>89</v>
      </c>
      <c r="H9544" s="1">
        <v>46125.503310185188</v>
      </c>
      <c r="I9544" t="b">
        <v>0</v>
      </c>
      <c r="J9544" t="b">
        <v>0</v>
      </c>
      <c r="K9544" t="s">
        <v>41</v>
      </c>
      <c r="L9544" t="s">
        <v>60</v>
      </c>
      <c r="M9544">
        <v>101920.5</v>
      </c>
      <c r="N9544"/>
      <c r="O9544" t="s">
        <v>17171</v>
      </c>
      <c r="P9544" t="s">
        <v>310</v>
      </c>
    </row>
    <row r="9545" spans="1:16" x14ac:dyDescent="0.25">
      <c r="A9545" t="s">
        <v>2</v>
      </c>
      <c r="B9545" t="s">
        <v>18950</v>
      </c>
      <c r="C9545" t="s">
        <v>605</v>
      </c>
      <c r="D9545" t="s">
        <v>17170</v>
      </c>
      <c r="E9545" t="s">
        <v>59</v>
      </c>
      <c r="F9545" t="b">
        <v>0</v>
      </c>
      <c r="G9545" t="s">
        <v>77</v>
      </c>
      <c r="H9545" s="1">
        <v>46125.503321759257</v>
      </c>
      <c r="I9545" t="b">
        <v>0</v>
      </c>
      <c r="J9545" t="b">
        <v>0</v>
      </c>
      <c r="K9545" t="s">
        <v>41</v>
      </c>
      <c r="L9545" t="s">
        <v>60</v>
      </c>
      <c r="M9545">
        <v>145530</v>
      </c>
      <c r="N9545"/>
      <c r="O9545" t="s">
        <v>17171</v>
      </c>
      <c r="P9545" t="s">
        <v>310</v>
      </c>
    </row>
    <row r="9546" spans="1:16" x14ac:dyDescent="0.25">
      <c r="A9546" t="s">
        <v>1</v>
      </c>
      <c r="B9546" t="s">
        <v>18951</v>
      </c>
      <c r="C9546" t="s">
        <v>753</v>
      </c>
      <c r="D9546" t="s">
        <v>17170</v>
      </c>
      <c r="E9546" t="s">
        <v>59</v>
      </c>
      <c r="F9546" t="b">
        <v>0</v>
      </c>
      <c r="G9546" t="s">
        <v>73</v>
      </c>
      <c r="H9546" s="1">
        <v>46125.504432870373</v>
      </c>
      <c r="I9546" t="b">
        <v>0</v>
      </c>
      <c r="J9546" t="b">
        <v>0</v>
      </c>
      <c r="K9546" t="s">
        <v>41</v>
      </c>
      <c r="L9546" t="s">
        <v>60</v>
      </c>
      <c r="M9546">
        <v>138138</v>
      </c>
      <c r="N9546"/>
      <c r="O9546" t="s">
        <v>17171</v>
      </c>
      <c r="P9546" t="s">
        <v>17351</v>
      </c>
    </row>
    <row r="9547" spans="1:16" x14ac:dyDescent="0.25">
      <c r="A9547" t="s">
        <v>1</v>
      </c>
      <c r="B9547" t="s">
        <v>18951</v>
      </c>
      <c r="C9547" t="s">
        <v>753</v>
      </c>
      <c r="D9547" t="s">
        <v>17170</v>
      </c>
      <c r="E9547" t="s">
        <v>59</v>
      </c>
      <c r="F9547" t="b">
        <v>0</v>
      </c>
      <c r="G9547" t="s">
        <v>41</v>
      </c>
      <c r="H9547" s="1">
        <v>46125.505706018521</v>
      </c>
      <c r="I9547" t="b">
        <v>0</v>
      </c>
      <c r="J9547" t="b">
        <v>0</v>
      </c>
      <c r="K9547" t="s">
        <v>41</v>
      </c>
      <c r="L9547" t="s">
        <v>60</v>
      </c>
      <c r="M9547">
        <v>138138</v>
      </c>
      <c r="N9547"/>
      <c r="O9547" t="s">
        <v>17171</v>
      </c>
      <c r="P9547" t="s">
        <v>17351</v>
      </c>
    </row>
    <row r="9548" spans="1:16" x14ac:dyDescent="0.25">
      <c r="A9548" t="s">
        <v>3</v>
      </c>
      <c r="B9548" t="s">
        <v>18649</v>
      </c>
      <c r="C9548" t="s">
        <v>18650</v>
      </c>
      <c r="D9548" t="s">
        <v>4633</v>
      </c>
      <c r="E9548" t="s">
        <v>59</v>
      </c>
      <c r="F9548" t="b">
        <v>0</v>
      </c>
      <c r="G9548" t="s">
        <v>26</v>
      </c>
      <c r="H9548" s="1">
        <v>46125.544571759259</v>
      </c>
      <c r="I9548" t="b">
        <v>0</v>
      </c>
      <c r="J9548" t="b">
        <v>0</v>
      </c>
      <c r="K9548" t="s">
        <v>26</v>
      </c>
      <c r="L9548" t="s">
        <v>60</v>
      </c>
      <c r="M9548">
        <v>750000</v>
      </c>
      <c r="N9548"/>
      <c r="O9548" t="s">
        <v>18651</v>
      </c>
      <c r="P9548" t="s">
        <v>4661</v>
      </c>
    </row>
    <row r="9549" spans="1:16" x14ac:dyDescent="0.25">
      <c r="A9549" t="s">
        <v>0</v>
      </c>
      <c r="B9549" t="s">
        <v>18952</v>
      </c>
      <c r="C9549" t="s">
        <v>76</v>
      </c>
      <c r="D9549" t="s">
        <v>4526</v>
      </c>
      <c r="E9549" t="s">
        <v>59</v>
      </c>
      <c r="F9549" t="b">
        <v>1</v>
      </c>
      <c r="G9549" t="s">
        <v>39</v>
      </c>
      <c r="H9549" s="1">
        <v>46125.54488425926</v>
      </c>
      <c r="I9549" t="b">
        <v>1</v>
      </c>
      <c r="J9549" t="b">
        <v>0</v>
      </c>
      <c r="K9549" t="s">
        <v>39</v>
      </c>
      <c r="L9549" t="s">
        <v>60</v>
      </c>
      <c r="M9549">
        <v>120000</v>
      </c>
      <c r="N9549"/>
      <c r="O9549" t="s">
        <v>18953</v>
      </c>
      <c r="P9549" t="s">
        <v>85</v>
      </c>
    </row>
    <row r="9550" spans="1:16" x14ac:dyDescent="0.25">
      <c r="A9550" t="s">
        <v>0</v>
      </c>
      <c r="B9550" t="s">
        <v>18954</v>
      </c>
      <c r="C9550" t="s">
        <v>76</v>
      </c>
      <c r="D9550" t="s">
        <v>4633</v>
      </c>
      <c r="E9550" t="s">
        <v>59</v>
      </c>
      <c r="F9550" t="b">
        <v>1</v>
      </c>
      <c r="G9550" t="s">
        <v>42</v>
      </c>
      <c r="H9550" s="1">
        <v>46125.544965277782</v>
      </c>
      <c r="I9550" t="b">
        <v>0</v>
      </c>
      <c r="J9550" t="b">
        <v>0</v>
      </c>
      <c r="K9550" t="s">
        <v>42</v>
      </c>
      <c r="L9550" t="s">
        <v>60</v>
      </c>
      <c r="M9550">
        <v>45000</v>
      </c>
      <c r="N9550"/>
      <c r="O9550" t="s">
        <v>18955</v>
      </c>
      <c r="P9550" t="s">
        <v>9785</v>
      </c>
    </row>
    <row r="9551" spans="1:16" x14ac:dyDescent="0.25">
      <c r="A9551" t="s">
        <v>2</v>
      </c>
      <c r="B9551" t="s">
        <v>6674</v>
      </c>
      <c r="C9551" t="s">
        <v>370</v>
      </c>
      <c r="D9551" t="s">
        <v>2360</v>
      </c>
      <c r="E9551" t="s">
        <v>59</v>
      </c>
      <c r="F9551" t="b">
        <v>0</v>
      </c>
      <c r="G9551" t="s">
        <v>65</v>
      </c>
      <c r="H9551" s="1">
        <v>46125.544976851852</v>
      </c>
      <c r="I9551" t="b">
        <v>0</v>
      </c>
      <c r="J9551" t="b">
        <v>1</v>
      </c>
      <c r="K9551" t="s">
        <v>41</v>
      </c>
      <c r="L9551" t="s">
        <v>60</v>
      </c>
      <c r="M9551">
        <v>177500</v>
      </c>
      <c r="N9551"/>
      <c r="O9551" t="s">
        <v>3414</v>
      </c>
      <c r="P9551" t="s">
        <v>18956</v>
      </c>
    </row>
    <row r="9552" spans="1:16" x14ac:dyDescent="0.25">
      <c r="A9552" t="s">
        <v>8</v>
      </c>
      <c r="B9552" t="s">
        <v>18957</v>
      </c>
      <c r="C9552" t="s">
        <v>181</v>
      </c>
      <c r="D9552" t="s">
        <v>17170</v>
      </c>
      <c r="E9552" t="s">
        <v>59</v>
      </c>
      <c r="F9552" t="b">
        <v>0</v>
      </c>
      <c r="G9552" t="s">
        <v>89</v>
      </c>
      <c r="H9552" s="1">
        <v>46125.544976851852</v>
      </c>
      <c r="I9552" t="b">
        <v>0</v>
      </c>
      <c r="J9552" t="b">
        <v>0</v>
      </c>
      <c r="K9552" t="s">
        <v>41</v>
      </c>
      <c r="L9552" t="s">
        <v>60</v>
      </c>
      <c r="M9552">
        <v>172304</v>
      </c>
      <c r="N9552"/>
      <c r="O9552" t="s">
        <v>17171</v>
      </c>
      <c r="P9552" t="s">
        <v>663</v>
      </c>
    </row>
    <row r="9553" spans="1:16" x14ac:dyDescent="0.25">
      <c r="A9553" t="s">
        <v>6</v>
      </c>
      <c r="B9553" t="s">
        <v>18958</v>
      </c>
      <c r="C9553" t="s">
        <v>107</v>
      </c>
      <c r="D9553" t="s">
        <v>17170</v>
      </c>
      <c r="E9553" t="s">
        <v>59</v>
      </c>
      <c r="F9553" t="b">
        <v>0</v>
      </c>
      <c r="G9553" t="s">
        <v>77</v>
      </c>
      <c r="H9553" s="1">
        <v>46125.545023148137</v>
      </c>
      <c r="I9553" t="b">
        <v>0</v>
      </c>
      <c r="J9553" t="b">
        <v>0</v>
      </c>
      <c r="K9553" t="s">
        <v>41</v>
      </c>
      <c r="L9553" t="s">
        <v>60</v>
      </c>
      <c r="M9553">
        <v>183457</v>
      </c>
      <c r="N9553"/>
      <c r="O9553" t="s">
        <v>17171</v>
      </c>
      <c r="P9553" t="s">
        <v>310</v>
      </c>
    </row>
    <row r="9554" spans="1:16" x14ac:dyDescent="0.25">
      <c r="A9554" t="s">
        <v>1</v>
      </c>
      <c r="B9554" t="s">
        <v>18959</v>
      </c>
      <c r="C9554" t="s">
        <v>615</v>
      </c>
      <c r="D9554" t="s">
        <v>4526</v>
      </c>
      <c r="E9554" t="s">
        <v>59</v>
      </c>
      <c r="F9554" t="b">
        <v>0</v>
      </c>
      <c r="G9554" t="s">
        <v>89</v>
      </c>
      <c r="H9554" s="1">
        <v>46125.546064814807</v>
      </c>
      <c r="I9554" t="b">
        <v>0</v>
      </c>
      <c r="J9554" t="b">
        <v>1</v>
      </c>
      <c r="K9554" t="s">
        <v>41</v>
      </c>
      <c r="L9554" t="s">
        <v>60</v>
      </c>
      <c r="M9554">
        <v>88000</v>
      </c>
      <c r="N9554"/>
      <c r="O9554" t="s">
        <v>18960</v>
      </c>
      <c r="P9554" t="s">
        <v>18961</v>
      </c>
    </row>
    <row r="9555" spans="1:16" x14ac:dyDescent="0.25">
      <c r="A9555" t="s">
        <v>1</v>
      </c>
      <c r="B9555" t="s">
        <v>18959</v>
      </c>
      <c r="C9555" t="s">
        <v>615</v>
      </c>
      <c r="D9555" t="s">
        <v>4526</v>
      </c>
      <c r="E9555" t="s">
        <v>59</v>
      </c>
      <c r="F9555" t="b">
        <v>0</v>
      </c>
      <c r="G9555" t="s">
        <v>73</v>
      </c>
      <c r="H9555" s="1">
        <v>46125.546122685177</v>
      </c>
      <c r="I9555" t="b">
        <v>0</v>
      </c>
      <c r="J9555" t="b">
        <v>1</v>
      </c>
      <c r="K9555" t="s">
        <v>41</v>
      </c>
      <c r="L9555" t="s">
        <v>60</v>
      </c>
      <c r="M9555">
        <v>88000</v>
      </c>
      <c r="N9555"/>
      <c r="O9555" t="s">
        <v>18960</v>
      </c>
      <c r="P9555" t="s">
        <v>18962</v>
      </c>
    </row>
    <row r="9556" spans="1:16" x14ac:dyDescent="0.25">
      <c r="A9556" t="s">
        <v>1</v>
      </c>
      <c r="B9556" t="s">
        <v>15809</v>
      </c>
      <c r="C9556" t="s">
        <v>5067</v>
      </c>
      <c r="D9556" t="s">
        <v>4526</v>
      </c>
      <c r="E9556" t="s">
        <v>59</v>
      </c>
      <c r="F9556" t="b">
        <v>0</v>
      </c>
      <c r="G9556" t="s">
        <v>40</v>
      </c>
      <c r="H9556" s="1">
        <v>46125.547326388893</v>
      </c>
      <c r="I9556" t="b">
        <v>1</v>
      </c>
      <c r="J9556" t="b">
        <v>0</v>
      </c>
      <c r="K9556" t="s">
        <v>40</v>
      </c>
      <c r="L9556" t="s">
        <v>60</v>
      </c>
      <c r="M9556">
        <v>45000</v>
      </c>
      <c r="N9556"/>
      <c r="O9556" t="s">
        <v>15810</v>
      </c>
      <c r="P9556" t="s">
        <v>15811</v>
      </c>
    </row>
    <row r="9557" spans="1:16" x14ac:dyDescent="0.25">
      <c r="A9557" t="s">
        <v>1</v>
      </c>
      <c r="B9557" t="s">
        <v>18322</v>
      </c>
      <c r="C9557" t="s">
        <v>76</v>
      </c>
      <c r="D9557" t="s">
        <v>6062</v>
      </c>
      <c r="E9557" t="s">
        <v>59</v>
      </c>
      <c r="F9557" t="b">
        <v>1</v>
      </c>
      <c r="G9557" t="s">
        <v>40</v>
      </c>
      <c r="H9557" s="1">
        <v>46125.547349537039</v>
      </c>
      <c r="I9557" t="b">
        <v>1</v>
      </c>
      <c r="J9557" t="b">
        <v>0</v>
      </c>
      <c r="K9557" t="s">
        <v>40</v>
      </c>
      <c r="L9557" t="s">
        <v>60</v>
      </c>
      <c r="M9557">
        <v>55000</v>
      </c>
      <c r="N9557"/>
      <c r="O9557" t="s">
        <v>3446</v>
      </c>
      <c r="P9557" t="s">
        <v>18323</v>
      </c>
    </row>
    <row r="9558" spans="1:16" x14ac:dyDescent="0.25">
      <c r="A9558" t="s">
        <v>5</v>
      </c>
      <c r="B9558" t="s">
        <v>18963</v>
      </c>
      <c r="C9558" t="s">
        <v>5029</v>
      </c>
      <c r="D9558" t="s">
        <v>5532</v>
      </c>
      <c r="E9558" t="s">
        <v>59</v>
      </c>
      <c r="F9558" t="b">
        <v>0</v>
      </c>
      <c r="G9558" t="s">
        <v>40</v>
      </c>
      <c r="H9558" s="1">
        <v>46125.547349537039</v>
      </c>
      <c r="I9558" t="b">
        <v>1</v>
      </c>
      <c r="J9558" t="b">
        <v>0</v>
      </c>
      <c r="K9558" t="s">
        <v>40</v>
      </c>
      <c r="L9558" t="s">
        <v>60</v>
      </c>
      <c r="M9558">
        <v>70000</v>
      </c>
      <c r="N9558"/>
      <c r="O9558" t="s">
        <v>8517</v>
      </c>
      <c r="P9558" t="s">
        <v>18505</v>
      </c>
    </row>
    <row r="9559" spans="1:16" x14ac:dyDescent="0.25">
      <c r="A9559" t="s">
        <v>2</v>
      </c>
      <c r="B9559" t="s">
        <v>18964</v>
      </c>
      <c r="C9559" t="s">
        <v>304</v>
      </c>
      <c r="D9559" t="s">
        <v>18965</v>
      </c>
      <c r="E9559" t="s">
        <v>59</v>
      </c>
      <c r="F9559" t="b">
        <v>0</v>
      </c>
      <c r="G9559" t="s">
        <v>77</v>
      </c>
      <c r="H9559" s="1">
        <v>46125.585590277777</v>
      </c>
      <c r="I9559" t="b">
        <v>0</v>
      </c>
      <c r="J9559" t="b">
        <v>0</v>
      </c>
      <c r="K9559" t="s">
        <v>41</v>
      </c>
      <c r="L9559" t="s">
        <v>60</v>
      </c>
      <c r="M9559">
        <v>187785</v>
      </c>
      <c r="N9559"/>
      <c r="O9559" t="s">
        <v>18966</v>
      </c>
    </row>
    <row r="9560" spans="1:16" x14ac:dyDescent="0.25">
      <c r="A9560" t="s">
        <v>3</v>
      </c>
      <c r="B9560" t="s">
        <v>3</v>
      </c>
      <c r="C9560" t="s">
        <v>1384</v>
      </c>
      <c r="D9560" t="s">
        <v>2360</v>
      </c>
      <c r="E9560" t="s">
        <v>59</v>
      </c>
      <c r="F9560" t="b">
        <v>0</v>
      </c>
      <c r="G9560" t="s">
        <v>77</v>
      </c>
      <c r="H9560" s="1">
        <v>46125.585706018523</v>
      </c>
      <c r="I9560" t="b">
        <v>0</v>
      </c>
      <c r="J9560" t="b">
        <v>0</v>
      </c>
      <c r="K9560" t="s">
        <v>41</v>
      </c>
      <c r="L9560" t="s">
        <v>74</v>
      </c>
      <c r="M9560"/>
      <c r="N9560">
        <v>28.5</v>
      </c>
      <c r="O9560" t="s">
        <v>4128</v>
      </c>
      <c r="P9560" t="s">
        <v>146</v>
      </c>
    </row>
    <row r="9561" spans="1:16" x14ac:dyDescent="0.25">
      <c r="A9561" t="s">
        <v>0</v>
      </c>
      <c r="B9561" t="s">
        <v>18967</v>
      </c>
      <c r="C9561" t="s">
        <v>40</v>
      </c>
      <c r="D9561" t="s">
        <v>4526</v>
      </c>
      <c r="E9561" t="s">
        <v>59</v>
      </c>
      <c r="F9561" t="b">
        <v>0</v>
      </c>
      <c r="G9561" t="s">
        <v>40</v>
      </c>
      <c r="H9561" s="1">
        <v>46125.586562500001</v>
      </c>
      <c r="I9561" t="b">
        <v>1</v>
      </c>
      <c r="J9561" t="b">
        <v>0</v>
      </c>
      <c r="K9561" t="s">
        <v>40</v>
      </c>
      <c r="L9561" t="s">
        <v>60</v>
      </c>
      <c r="M9561">
        <v>51250</v>
      </c>
      <c r="N9561"/>
      <c r="O9561" t="s">
        <v>18968</v>
      </c>
      <c r="P9561" t="s">
        <v>728</v>
      </c>
    </row>
    <row r="9562" spans="1:16" x14ac:dyDescent="0.25">
      <c r="A9562" t="s">
        <v>0</v>
      </c>
      <c r="B9562" t="s">
        <v>18969</v>
      </c>
      <c r="C9562" t="s">
        <v>76</v>
      </c>
      <c r="D9562" t="s">
        <v>4599</v>
      </c>
      <c r="E9562" t="s">
        <v>59</v>
      </c>
      <c r="F9562" t="b">
        <v>1</v>
      </c>
      <c r="G9562" t="s">
        <v>40</v>
      </c>
      <c r="H9562" s="1">
        <v>46125.586562500001</v>
      </c>
      <c r="I9562" t="b">
        <v>1</v>
      </c>
      <c r="J9562" t="b">
        <v>0</v>
      </c>
      <c r="K9562" t="s">
        <v>40</v>
      </c>
      <c r="L9562" t="s">
        <v>60</v>
      </c>
      <c r="M9562">
        <v>37500</v>
      </c>
      <c r="N9562"/>
      <c r="O9562" t="s">
        <v>2593</v>
      </c>
      <c r="P9562" t="s">
        <v>18970</v>
      </c>
    </row>
    <row r="9563" spans="1:16" x14ac:dyDescent="0.25">
      <c r="A9563" t="s">
        <v>3</v>
      </c>
      <c r="B9563" t="s">
        <v>4352</v>
      </c>
      <c r="C9563" t="s">
        <v>3396</v>
      </c>
      <c r="D9563" t="s">
        <v>4346</v>
      </c>
      <c r="E9563" t="s">
        <v>59</v>
      </c>
      <c r="F9563" t="b">
        <v>0</v>
      </c>
      <c r="G9563" t="s">
        <v>41</v>
      </c>
      <c r="H9563" s="1">
        <v>46125.586597222216</v>
      </c>
      <c r="I9563" t="b">
        <v>0</v>
      </c>
      <c r="J9563" t="b">
        <v>1</v>
      </c>
      <c r="K9563" t="s">
        <v>41</v>
      </c>
      <c r="L9563" t="s">
        <v>74</v>
      </c>
      <c r="M9563"/>
      <c r="N9563">
        <v>35.5</v>
      </c>
      <c r="O9563" t="s">
        <v>18971</v>
      </c>
      <c r="P9563" t="s">
        <v>3990</v>
      </c>
    </row>
    <row r="9564" spans="1:16" x14ac:dyDescent="0.25">
      <c r="A9564" t="s">
        <v>6</v>
      </c>
      <c r="B9564" t="s">
        <v>18972</v>
      </c>
      <c r="C9564" t="s">
        <v>148</v>
      </c>
      <c r="D9564" t="s">
        <v>17170</v>
      </c>
      <c r="E9564" t="s">
        <v>59</v>
      </c>
      <c r="F9564" t="b">
        <v>0</v>
      </c>
      <c r="G9564" t="s">
        <v>89</v>
      </c>
      <c r="H9564" s="1">
        <v>46125.586643518523</v>
      </c>
      <c r="I9564" t="b">
        <v>0</v>
      </c>
      <c r="J9564" t="b">
        <v>0</v>
      </c>
      <c r="K9564" t="s">
        <v>41</v>
      </c>
      <c r="L9564" t="s">
        <v>60</v>
      </c>
      <c r="M9564">
        <v>166320</v>
      </c>
      <c r="N9564"/>
      <c r="O9564" t="s">
        <v>17171</v>
      </c>
      <c r="P9564" t="s">
        <v>310</v>
      </c>
    </row>
    <row r="9565" spans="1:16" x14ac:dyDescent="0.25">
      <c r="A9565" t="s">
        <v>2</v>
      </c>
      <c r="B9565" t="s">
        <v>18973</v>
      </c>
      <c r="C9565" t="s">
        <v>190</v>
      </c>
      <c r="D9565" t="s">
        <v>17170</v>
      </c>
      <c r="E9565" t="s">
        <v>59</v>
      </c>
      <c r="F9565" t="b">
        <v>0</v>
      </c>
      <c r="G9565" t="s">
        <v>73</v>
      </c>
      <c r="H9565" s="1">
        <v>46125.586701388893</v>
      </c>
      <c r="I9565" t="b">
        <v>0</v>
      </c>
      <c r="J9565" t="b">
        <v>0</v>
      </c>
      <c r="K9565" t="s">
        <v>41</v>
      </c>
      <c r="L9565" t="s">
        <v>60</v>
      </c>
      <c r="M9565">
        <v>187968</v>
      </c>
      <c r="N9565"/>
      <c r="O9565" t="s">
        <v>17171</v>
      </c>
      <c r="P9565" t="s">
        <v>663</v>
      </c>
    </row>
    <row r="9566" spans="1:16" x14ac:dyDescent="0.25">
      <c r="A9566" t="s">
        <v>2</v>
      </c>
      <c r="B9566" t="s">
        <v>18974</v>
      </c>
      <c r="C9566" t="s">
        <v>5115</v>
      </c>
      <c r="D9566" t="s">
        <v>4526</v>
      </c>
      <c r="E9566" t="s">
        <v>59</v>
      </c>
      <c r="F9566" t="b">
        <v>0</v>
      </c>
      <c r="G9566" t="s">
        <v>40</v>
      </c>
      <c r="H9566" s="1">
        <v>46125.587650462963</v>
      </c>
      <c r="I9566" t="b">
        <v>0</v>
      </c>
      <c r="J9566" t="b">
        <v>0</v>
      </c>
      <c r="K9566" t="s">
        <v>40</v>
      </c>
      <c r="L9566" t="s">
        <v>60</v>
      </c>
      <c r="M9566">
        <v>70000</v>
      </c>
      <c r="N9566"/>
      <c r="O9566" t="s">
        <v>4410</v>
      </c>
      <c r="P9566" t="s">
        <v>459</v>
      </c>
    </row>
    <row r="9567" spans="1:16" x14ac:dyDescent="0.25">
      <c r="A9567" t="s">
        <v>4</v>
      </c>
      <c r="B9567" t="s">
        <v>18975</v>
      </c>
      <c r="C9567" t="s">
        <v>41</v>
      </c>
      <c r="D9567" t="s">
        <v>4526</v>
      </c>
      <c r="E9567" t="s">
        <v>59</v>
      </c>
      <c r="F9567" t="b">
        <v>0</v>
      </c>
      <c r="G9567" t="s">
        <v>41</v>
      </c>
      <c r="H9567" s="1">
        <v>46125.58766203704</v>
      </c>
      <c r="I9567" t="b">
        <v>0</v>
      </c>
      <c r="J9567" t="b">
        <v>0</v>
      </c>
      <c r="K9567" t="s">
        <v>41</v>
      </c>
      <c r="L9567" t="s">
        <v>60</v>
      </c>
      <c r="M9567">
        <v>125000</v>
      </c>
      <c r="N9567"/>
      <c r="O9567" t="s">
        <v>101</v>
      </c>
      <c r="P9567" t="s">
        <v>146</v>
      </c>
    </row>
    <row r="9568" spans="1:16" x14ac:dyDescent="0.25">
      <c r="A9568" t="s">
        <v>1</v>
      </c>
      <c r="B9568" t="s">
        <v>18976</v>
      </c>
      <c r="C9568" t="s">
        <v>7611</v>
      </c>
      <c r="D9568" t="s">
        <v>4346</v>
      </c>
      <c r="E9568" t="s">
        <v>59</v>
      </c>
      <c r="F9568" t="b">
        <v>0</v>
      </c>
      <c r="G9568" t="s">
        <v>40</v>
      </c>
      <c r="H9568" s="1">
        <v>46125.588993055557</v>
      </c>
      <c r="I9568" t="b">
        <v>1</v>
      </c>
      <c r="J9568" t="b">
        <v>0</v>
      </c>
      <c r="K9568" t="s">
        <v>40</v>
      </c>
      <c r="L9568" t="s">
        <v>60</v>
      </c>
      <c r="M9568">
        <v>25000</v>
      </c>
      <c r="N9568"/>
      <c r="O9568" t="s">
        <v>7612</v>
      </c>
    </row>
    <row r="9569" spans="1:16" x14ac:dyDescent="0.25">
      <c r="A9569" t="s">
        <v>0</v>
      </c>
      <c r="B9569" t="s">
        <v>18967</v>
      </c>
      <c r="C9569" t="s">
        <v>40</v>
      </c>
      <c r="D9569" t="s">
        <v>4526</v>
      </c>
      <c r="E9569" t="s">
        <v>59</v>
      </c>
      <c r="F9569" t="b">
        <v>0</v>
      </c>
      <c r="G9569" t="s">
        <v>40</v>
      </c>
      <c r="H9569" s="1">
        <v>46125.589004629634</v>
      </c>
      <c r="I9569" t="b">
        <v>1</v>
      </c>
      <c r="J9569" t="b">
        <v>0</v>
      </c>
      <c r="K9569" t="s">
        <v>40</v>
      </c>
      <c r="L9569" t="s">
        <v>60</v>
      </c>
      <c r="M9569">
        <v>51250</v>
      </c>
      <c r="N9569"/>
      <c r="O9569" t="s">
        <v>18968</v>
      </c>
      <c r="P9569" t="s">
        <v>728</v>
      </c>
    </row>
    <row r="9570" spans="1:16" x14ac:dyDescent="0.25">
      <c r="A9570" t="s">
        <v>3</v>
      </c>
      <c r="B9570" t="s">
        <v>18977</v>
      </c>
      <c r="C9570" t="s">
        <v>190</v>
      </c>
      <c r="D9570" t="s">
        <v>2360</v>
      </c>
      <c r="E9570" t="s">
        <v>59</v>
      </c>
      <c r="F9570" t="b">
        <v>0</v>
      </c>
      <c r="G9570" t="s">
        <v>73</v>
      </c>
      <c r="H9570" s="1">
        <v>46125.627256944441</v>
      </c>
      <c r="I9570" t="b">
        <v>0</v>
      </c>
      <c r="J9570" t="b">
        <v>0</v>
      </c>
      <c r="K9570" t="s">
        <v>41</v>
      </c>
      <c r="L9570" t="s">
        <v>74</v>
      </c>
      <c r="M9570"/>
      <c r="N9570">
        <v>37.5</v>
      </c>
      <c r="O9570" t="s">
        <v>18978</v>
      </c>
      <c r="P9570" t="s">
        <v>1482</v>
      </c>
    </row>
    <row r="9571" spans="1:16" x14ac:dyDescent="0.25">
      <c r="A9571" t="s">
        <v>0</v>
      </c>
      <c r="B9571" t="s">
        <v>18979</v>
      </c>
      <c r="C9571" t="s">
        <v>3804</v>
      </c>
      <c r="D9571" t="s">
        <v>4346</v>
      </c>
      <c r="E9571" t="s">
        <v>232</v>
      </c>
      <c r="F9571" t="b">
        <v>0</v>
      </c>
      <c r="G9571" t="s">
        <v>68</v>
      </c>
      <c r="H9571" s="1">
        <v>46125.627256944441</v>
      </c>
      <c r="I9571" t="b">
        <v>0</v>
      </c>
      <c r="J9571" t="b">
        <v>1</v>
      </c>
      <c r="K9571" t="s">
        <v>41</v>
      </c>
      <c r="L9571" t="s">
        <v>74</v>
      </c>
      <c r="M9571"/>
      <c r="N9571">
        <v>28</v>
      </c>
      <c r="O9571" t="s">
        <v>2052</v>
      </c>
      <c r="P9571" t="s">
        <v>325</v>
      </c>
    </row>
    <row r="9572" spans="1:16" x14ac:dyDescent="0.25">
      <c r="A9572" t="s">
        <v>3</v>
      </c>
      <c r="B9572" t="s">
        <v>18980</v>
      </c>
      <c r="C9572" t="s">
        <v>278</v>
      </c>
      <c r="D9572" t="s">
        <v>18981</v>
      </c>
      <c r="E9572" t="s">
        <v>132</v>
      </c>
      <c r="F9572" t="b">
        <v>0</v>
      </c>
      <c r="G9572" t="s">
        <v>89</v>
      </c>
      <c r="H9572" s="1">
        <v>46125.627256944441</v>
      </c>
      <c r="I9572" t="b">
        <v>0</v>
      </c>
      <c r="J9572" t="b">
        <v>0</v>
      </c>
      <c r="K9572" t="s">
        <v>41</v>
      </c>
      <c r="L9572" t="s">
        <v>74</v>
      </c>
      <c r="M9572"/>
      <c r="N9572">
        <v>25</v>
      </c>
      <c r="O9572" t="s">
        <v>18981</v>
      </c>
    </row>
    <row r="9573" spans="1:16" x14ac:dyDescent="0.25">
      <c r="A9573" t="s">
        <v>3</v>
      </c>
      <c r="B9573" t="s">
        <v>18980</v>
      </c>
      <c r="C9573" t="s">
        <v>13646</v>
      </c>
      <c r="D9573" t="s">
        <v>18981</v>
      </c>
      <c r="E9573" t="s">
        <v>132</v>
      </c>
      <c r="F9573" t="b">
        <v>0</v>
      </c>
      <c r="G9573" t="s">
        <v>73</v>
      </c>
      <c r="H9573" s="1">
        <v>46125.627303240741</v>
      </c>
      <c r="I9573" t="b">
        <v>0</v>
      </c>
      <c r="J9573" t="b">
        <v>0</v>
      </c>
      <c r="K9573" t="s">
        <v>41</v>
      </c>
      <c r="L9573" t="s">
        <v>74</v>
      </c>
      <c r="M9573"/>
      <c r="N9573">
        <v>25</v>
      </c>
      <c r="O9573" t="s">
        <v>18981</v>
      </c>
    </row>
    <row r="9574" spans="1:16" x14ac:dyDescent="0.25">
      <c r="A9574" t="s">
        <v>3</v>
      </c>
      <c r="B9574" t="s">
        <v>18982</v>
      </c>
      <c r="C9574" t="s">
        <v>1310</v>
      </c>
      <c r="D9574" t="s">
        <v>4346</v>
      </c>
      <c r="E9574" t="s">
        <v>59</v>
      </c>
      <c r="F9574" t="b">
        <v>0</v>
      </c>
      <c r="G9574" t="s">
        <v>32</v>
      </c>
      <c r="H9574" s="1">
        <v>46125.628020833326</v>
      </c>
      <c r="I9574" t="b">
        <v>0</v>
      </c>
      <c r="J9574" t="b">
        <v>0</v>
      </c>
      <c r="K9574" t="s">
        <v>32</v>
      </c>
      <c r="L9574" t="s">
        <v>74</v>
      </c>
      <c r="M9574"/>
      <c r="N9574">
        <v>16.5</v>
      </c>
      <c r="O9574" t="s">
        <v>18983</v>
      </c>
      <c r="P9574" t="s">
        <v>426</v>
      </c>
    </row>
    <row r="9575" spans="1:16" x14ac:dyDescent="0.25">
      <c r="A9575" t="s">
        <v>0</v>
      </c>
      <c r="B9575" t="s">
        <v>18984</v>
      </c>
      <c r="C9575" t="s">
        <v>76</v>
      </c>
      <c r="D9575" t="s">
        <v>4526</v>
      </c>
      <c r="E9575" t="s">
        <v>88</v>
      </c>
      <c r="F9575" t="b">
        <v>1</v>
      </c>
      <c r="G9575" t="s">
        <v>41</v>
      </c>
      <c r="H9575" s="1">
        <v>46125.628252314818</v>
      </c>
      <c r="I9575" t="b">
        <v>1</v>
      </c>
      <c r="J9575" t="b">
        <v>1</v>
      </c>
      <c r="K9575" t="s">
        <v>41</v>
      </c>
      <c r="L9575" t="s">
        <v>74</v>
      </c>
      <c r="M9575"/>
      <c r="N9575">
        <v>87.5</v>
      </c>
      <c r="O9575" t="s">
        <v>969</v>
      </c>
      <c r="P9575" t="s">
        <v>146</v>
      </c>
    </row>
    <row r="9576" spans="1:16" x14ac:dyDescent="0.25">
      <c r="A9576" t="s">
        <v>2</v>
      </c>
      <c r="B9576" t="s">
        <v>18985</v>
      </c>
      <c r="C9576" t="s">
        <v>583</v>
      </c>
      <c r="D9576" t="s">
        <v>17170</v>
      </c>
      <c r="E9576" t="s">
        <v>59</v>
      </c>
      <c r="F9576" t="b">
        <v>0</v>
      </c>
      <c r="G9576" t="s">
        <v>77</v>
      </c>
      <c r="H9576" s="1">
        <v>46125.628298611111</v>
      </c>
      <c r="I9576" t="b">
        <v>0</v>
      </c>
      <c r="J9576" t="b">
        <v>0</v>
      </c>
      <c r="K9576" t="s">
        <v>41</v>
      </c>
      <c r="L9576" t="s">
        <v>60</v>
      </c>
      <c r="M9576">
        <v>86691.5</v>
      </c>
      <c r="N9576"/>
      <c r="O9576" t="s">
        <v>17171</v>
      </c>
      <c r="P9576" t="s">
        <v>310</v>
      </c>
    </row>
    <row r="9577" spans="1:16" x14ac:dyDescent="0.25">
      <c r="A9577" t="s">
        <v>2</v>
      </c>
      <c r="B9577" t="s">
        <v>18986</v>
      </c>
      <c r="C9577" t="s">
        <v>181</v>
      </c>
      <c r="D9577" t="s">
        <v>17170</v>
      </c>
      <c r="E9577" t="s">
        <v>59</v>
      </c>
      <c r="F9577" t="b">
        <v>0</v>
      </c>
      <c r="G9577" t="s">
        <v>89</v>
      </c>
      <c r="H9577" s="1">
        <v>46125.628310185188</v>
      </c>
      <c r="I9577" t="b">
        <v>0</v>
      </c>
      <c r="J9577" t="b">
        <v>0</v>
      </c>
      <c r="K9577" t="s">
        <v>41</v>
      </c>
      <c r="L9577" t="s">
        <v>60</v>
      </c>
      <c r="M9577">
        <v>137456</v>
      </c>
      <c r="N9577"/>
      <c r="O9577" t="s">
        <v>17171</v>
      </c>
      <c r="P9577" t="s">
        <v>310</v>
      </c>
    </row>
    <row r="9578" spans="1:16" x14ac:dyDescent="0.25">
      <c r="A9578" t="s">
        <v>2</v>
      </c>
      <c r="B9578" t="s">
        <v>18987</v>
      </c>
      <c r="C9578" t="s">
        <v>142</v>
      </c>
      <c r="D9578" t="s">
        <v>5349</v>
      </c>
      <c r="E9578" t="s">
        <v>59</v>
      </c>
      <c r="F9578" t="b">
        <v>0</v>
      </c>
      <c r="G9578" t="s">
        <v>65</v>
      </c>
      <c r="H9578" s="1">
        <v>46125.628321759257</v>
      </c>
      <c r="I9578" t="b">
        <v>0</v>
      </c>
      <c r="J9578" t="b">
        <v>0</v>
      </c>
      <c r="K9578" t="s">
        <v>41</v>
      </c>
      <c r="L9578" t="s">
        <v>60</v>
      </c>
      <c r="M9578">
        <v>162500</v>
      </c>
      <c r="N9578"/>
      <c r="O9578" t="s">
        <v>18988</v>
      </c>
      <c r="P9578" t="s">
        <v>18989</v>
      </c>
    </row>
    <row r="9579" spans="1:16" x14ac:dyDescent="0.25">
      <c r="A9579" t="s">
        <v>2</v>
      </c>
      <c r="B9579" t="s">
        <v>18990</v>
      </c>
      <c r="C9579" t="s">
        <v>515</v>
      </c>
      <c r="D9579" t="s">
        <v>17170</v>
      </c>
      <c r="E9579" t="s">
        <v>59</v>
      </c>
      <c r="F9579" t="b">
        <v>0</v>
      </c>
      <c r="G9579" t="s">
        <v>73</v>
      </c>
      <c r="H9579" s="1">
        <v>46125.62835648148</v>
      </c>
      <c r="I9579" t="b">
        <v>0</v>
      </c>
      <c r="J9579" t="b">
        <v>0</v>
      </c>
      <c r="K9579" t="s">
        <v>41</v>
      </c>
      <c r="L9579" t="s">
        <v>60</v>
      </c>
      <c r="M9579">
        <v>107778</v>
      </c>
      <c r="N9579"/>
      <c r="O9579" t="s">
        <v>17171</v>
      </c>
      <c r="P9579" t="s">
        <v>310</v>
      </c>
    </row>
    <row r="9580" spans="1:16" x14ac:dyDescent="0.25">
      <c r="A9580" t="s">
        <v>1</v>
      </c>
      <c r="B9580" t="s">
        <v>17543</v>
      </c>
      <c r="C9580" t="s">
        <v>81</v>
      </c>
      <c r="D9580" t="s">
        <v>4346</v>
      </c>
      <c r="E9580" t="s">
        <v>59</v>
      </c>
      <c r="F9580" t="b">
        <v>0</v>
      </c>
      <c r="G9580" t="s">
        <v>77</v>
      </c>
      <c r="H9580" s="1">
        <v>46125.629374999997</v>
      </c>
      <c r="I9580" t="b">
        <v>1</v>
      </c>
      <c r="J9580" t="b">
        <v>0</v>
      </c>
      <c r="K9580" t="s">
        <v>41</v>
      </c>
      <c r="L9580" t="s">
        <v>74</v>
      </c>
      <c r="M9580"/>
      <c r="N9580">
        <v>80</v>
      </c>
      <c r="O9580" t="s">
        <v>2224</v>
      </c>
      <c r="P9580" t="s">
        <v>18991</v>
      </c>
    </row>
    <row r="9581" spans="1:16" x14ac:dyDescent="0.25">
      <c r="A9581" t="s">
        <v>5</v>
      </c>
      <c r="B9581" t="s">
        <v>18992</v>
      </c>
      <c r="C9581" t="s">
        <v>1286</v>
      </c>
      <c r="D9581" t="s">
        <v>17170</v>
      </c>
      <c r="E9581" t="s">
        <v>59</v>
      </c>
      <c r="F9581" t="b">
        <v>0</v>
      </c>
      <c r="G9581" t="s">
        <v>68</v>
      </c>
      <c r="H9581" s="1">
        <v>46125.629421296297</v>
      </c>
      <c r="I9581" t="b">
        <v>1</v>
      </c>
      <c r="J9581" t="b">
        <v>0</v>
      </c>
      <c r="K9581" t="s">
        <v>41</v>
      </c>
      <c r="L9581" t="s">
        <v>60</v>
      </c>
      <c r="M9581">
        <v>188535.5</v>
      </c>
      <c r="N9581"/>
      <c r="O9581" t="s">
        <v>17171</v>
      </c>
      <c r="P9581" t="s">
        <v>17351</v>
      </c>
    </row>
    <row r="9582" spans="1:16" x14ac:dyDescent="0.25">
      <c r="A9582" t="s">
        <v>1</v>
      </c>
      <c r="B9582" t="s">
        <v>18993</v>
      </c>
      <c r="C9582" t="s">
        <v>353</v>
      </c>
      <c r="D9582" t="s">
        <v>4526</v>
      </c>
      <c r="E9582" t="s">
        <v>621</v>
      </c>
      <c r="F9582" t="b">
        <v>0</v>
      </c>
      <c r="G9582" t="s">
        <v>77</v>
      </c>
      <c r="H9582" s="1">
        <v>46125.629444444443</v>
      </c>
      <c r="I9582" t="b">
        <v>0</v>
      </c>
      <c r="J9582" t="b">
        <v>1</v>
      </c>
      <c r="K9582" t="s">
        <v>41</v>
      </c>
      <c r="L9582" t="s">
        <v>60</v>
      </c>
      <c r="M9582">
        <v>116000</v>
      </c>
      <c r="N9582"/>
      <c r="O9582" t="s">
        <v>18994</v>
      </c>
      <c r="P9582" t="s">
        <v>208</v>
      </c>
    </row>
    <row r="9583" spans="1:16" x14ac:dyDescent="0.25">
      <c r="A9583" t="s">
        <v>5</v>
      </c>
      <c r="B9583" t="s">
        <v>18995</v>
      </c>
      <c r="C9583" t="s">
        <v>206</v>
      </c>
      <c r="D9583" t="s">
        <v>17170</v>
      </c>
      <c r="E9583" t="s">
        <v>59</v>
      </c>
      <c r="F9583" t="b">
        <v>0</v>
      </c>
      <c r="G9583" t="s">
        <v>89</v>
      </c>
      <c r="H9583" s="1">
        <v>46125.629467592589</v>
      </c>
      <c r="I9583" t="b">
        <v>1</v>
      </c>
      <c r="J9583" t="b">
        <v>0</v>
      </c>
      <c r="K9583" t="s">
        <v>41</v>
      </c>
      <c r="L9583" t="s">
        <v>60</v>
      </c>
      <c r="M9583">
        <v>198782</v>
      </c>
      <c r="N9583"/>
      <c r="O9583" t="s">
        <v>17171</v>
      </c>
      <c r="P9583" t="s">
        <v>17351</v>
      </c>
    </row>
    <row r="9584" spans="1:16" x14ac:dyDescent="0.25">
      <c r="A9584" t="s">
        <v>5</v>
      </c>
      <c r="B9584" t="s">
        <v>18992</v>
      </c>
      <c r="C9584" t="s">
        <v>1286</v>
      </c>
      <c r="D9584" t="s">
        <v>17170</v>
      </c>
      <c r="E9584" t="s">
        <v>59</v>
      </c>
      <c r="F9584" t="b">
        <v>0</v>
      </c>
      <c r="G9584" t="s">
        <v>77</v>
      </c>
      <c r="H9584" s="1">
        <v>46125.629490740743</v>
      </c>
      <c r="I9584" t="b">
        <v>1</v>
      </c>
      <c r="J9584" t="b">
        <v>0</v>
      </c>
      <c r="K9584" t="s">
        <v>41</v>
      </c>
      <c r="L9584" t="s">
        <v>60</v>
      </c>
      <c r="M9584">
        <v>188535.5</v>
      </c>
      <c r="N9584"/>
      <c r="O9584" t="s">
        <v>17171</v>
      </c>
      <c r="P9584" t="s">
        <v>17351</v>
      </c>
    </row>
    <row r="9585" spans="1:16" x14ac:dyDescent="0.25">
      <c r="A9585" t="s">
        <v>5</v>
      </c>
      <c r="B9585" t="s">
        <v>18995</v>
      </c>
      <c r="C9585" t="s">
        <v>206</v>
      </c>
      <c r="D9585" t="s">
        <v>17170</v>
      </c>
      <c r="E9585" t="s">
        <v>59</v>
      </c>
      <c r="F9585" t="b">
        <v>0</v>
      </c>
      <c r="G9585" t="s">
        <v>73</v>
      </c>
      <c r="H9585" s="1">
        <v>46125.629502314812</v>
      </c>
      <c r="I9585" t="b">
        <v>1</v>
      </c>
      <c r="J9585" t="b">
        <v>0</v>
      </c>
      <c r="K9585" t="s">
        <v>41</v>
      </c>
      <c r="L9585" t="s">
        <v>60</v>
      </c>
      <c r="M9585">
        <v>198782</v>
      </c>
      <c r="N9585"/>
      <c r="O9585" t="s">
        <v>17171</v>
      </c>
      <c r="P9585" t="s">
        <v>17351</v>
      </c>
    </row>
    <row r="9586" spans="1:16" x14ac:dyDescent="0.25">
      <c r="A9586" t="s">
        <v>1</v>
      </c>
      <c r="B9586" t="s">
        <v>18993</v>
      </c>
      <c r="C9586" t="s">
        <v>353</v>
      </c>
      <c r="D9586" t="s">
        <v>4526</v>
      </c>
      <c r="E9586" t="s">
        <v>621</v>
      </c>
      <c r="F9586" t="b">
        <v>0</v>
      </c>
      <c r="G9586" t="s">
        <v>68</v>
      </c>
      <c r="H9586" s="1">
        <v>46125.629571759258</v>
      </c>
      <c r="I9586" t="b">
        <v>0</v>
      </c>
      <c r="J9586" t="b">
        <v>1</v>
      </c>
      <c r="K9586" t="s">
        <v>41</v>
      </c>
      <c r="L9586" t="s">
        <v>60</v>
      </c>
      <c r="M9586">
        <v>116000</v>
      </c>
      <c r="N9586"/>
      <c r="O9586" t="s">
        <v>18994</v>
      </c>
      <c r="P9586" t="s">
        <v>208</v>
      </c>
    </row>
    <row r="9587" spans="1:16" x14ac:dyDescent="0.25">
      <c r="A9587" t="s">
        <v>4</v>
      </c>
      <c r="B9587" t="s">
        <v>18996</v>
      </c>
      <c r="C9587" t="s">
        <v>913</v>
      </c>
      <c r="D9587" t="s">
        <v>4526</v>
      </c>
      <c r="E9587" t="s">
        <v>59</v>
      </c>
      <c r="F9587" t="b">
        <v>0</v>
      </c>
      <c r="G9587" t="s">
        <v>20</v>
      </c>
      <c r="H9587" s="1">
        <v>46125.63003472222</v>
      </c>
      <c r="I9587" t="b">
        <v>0</v>
      </c>
      <c r="J9587" t="b">
        <v>0</v>
      </c>
      <c r="K9587" t="s">
        <v>20</v>
      </c>
      <c r="L9587" t="s">
        <v>60</v>
      </c>
      <c r="M9587">
        <v>175000</v>
      </c>
      <c r="N9587"/>
      <c r="O9587" t="s">
        <v>5343</v>
      </c>
    </row>
    <row r="9588" spans="1:16" x14ac:dyDescent="0.25">
      <c r="A9588" t="s">
        <v>1</v>
      </c>
      <c r="B9588" t="s">
        <v>18997</v>
      </c>
      <c r="C9588" t="s">
        <v>5115</v>
      </c>
      <c r="D9588" t="s">
        <v>4526</v>
      </c>
      <c r="E9588" t="s">
        <v>59</v>
      </c>
      <c r="F9588" t="b">
        <v>0</v>
      </c>
      <c r="G9588" t="s">
        <v>40</v>
      </c>
      <c r="H9588" s="1">
        <v>46125.630624999998</v>
      </c>
      <c r="I9588" t="b">
        <v>0</v>
      </c>
      <c r="J9588" t="b">
        <v>0</v>
      </c>
      <c r="K9588" t="s">
        <v>40</v>
      </c>
      <c r="L9588" t="s">
        <v>60</v>
      </c>
      <c r="M9588">
        <v>35000</v>
      </c>
      <c r="N9588"/>
      <c r="O9588" t="s">
        <v>17747</v>
      </c>
      <c r="P9588" t="s">
        <v>954</v>
      </c>
    </row>
    <row r="9589" spans="1:16" x14ac:dyDescent="0.25">
      <c r="A9589" t="s">
        <v>1</v>
      </c>
      <c r="B9589" t="s">
        <v>7903</v>
      </c>
      <c r="C9589" t="s">
        <v>76</v>
      </c>
      <c r="D9589" t="s">
        <v>4599</v>
      </c>
      <c r="E9589" t="s">
        <v>59</v>
      </c>
      <c r="F9589" t="b">
        <v>1</v>
      </c>
      <c r="G9589" t="s">
        <v>40</v>
      </c>
      <c r="H9589" s="1">
        <v>46125.630624999998</v>
      </c>
      <c r="I9589" t="b">
        <v>1</v>
      </c>
      <c r="J9589" t="b">
        <v>0</v>
      </c>
      <c r="K9589" t="s">
        <v>40</v>
      </c>
      <c r="L9589" t="s">
        <v>60</v>
      </c>
      <c r="M9589">
        <v>57500</v>
      </c>
      <c r="N9589"/>
      <c r="O9589" t="s">
        <v>18998</v>
      </c>
      <c r="P9589" t="s">
        <v>18999</v>
      </c>
    </row>
    <row r="9590" spans="1:16" x14ac:dyDescent="0.25">
      <c r="A9590" t="s">
        <v>8</v>
      </c>
      <c r="B9590" t="s">
        <v>19000</v>
      </c>
      <c r="C9590" t="s">
        <v>5029</v>
      </c>
      <c r="D9590" t="s">
        <v>4526</v>
      </c>
      <c r="E9590" t="s">
        <v>59</v>
      </c>
      <c r="F9590" t="b">
        <v>0</v>
      </c>
      <c r="G9590" t="s">
        <v>40</v>
      </c>
      <c r="H9590" s="1">
        <v>46125.630671296298</v>
      </c>
      <c r="I9590" t="b">
        <v>0</v>
      </c>
      <c r="J9590" t="b">
        <v>0</v>
      </c>
      <c r="K9590" t="s">
        <v>40</v>
      </c>
      <c r="L9590" t="s">
        <v>60</v>
      </c>
      <c r="M9590">
        <v>90000</v>
      </c>
      <c r="N9590"/>
      <c r="O9590" t="s">
        <v>3446</v>
      </c>
      <c r="P9590" t="s">
        <v>208</v>
      </c>
    </row>
    <row r="9591" spans="1:16" x14ac:dyDescent="0.25">
      <c r="A9591" t="s">
        <v>1</v>
      </c>
      <c r="B9591" t="s">
        <v>17543</v>
      </c>
      <c r="C9591" t="s">
        <v>81</v>
      </c>
      <c r="D9591" t="s">
        <v>4346</v>
      </c>
      <c r="E9591" t="s">
        <v>59</v>
      </c>
      <c r="F9591" t="b">
        <v>0</v>
      </c>
      <c r="G9591" t="s">
        <v>41</v>
      </c>
      <c r="H9591" s="1">
        <v>46125.630706018521</v>
      </c>
      <c r="I9591" t="b">
        <v>1</v>
      </c>
      <c r="J9591" t="b">
        <v>0</v>
      </c>
      <c r="K9591" t="s">
        <v>41</v>
      </c>
      <c r="L9591" t="s">
        <v>74</v>
      </c>
      <c r="M9591"/>
      <c r="N9591">
        <v>80</v>
      </c>
      <c r="O9591" t="s">
        <v>2224</v>
      </c>
      <c r="P9591" t="s">
        <v>18991</v>
      </c>
    </row>
    <row r="9592" spans="1:16" x14ac:dyDescent="0.25">
      <c r="A9592" t="s">
        <v>0</v>
      </c>
      <c r="B9592" t="s">
        <v>19001</v>
      </c>
      <c r="C9592" t="s">
        <v>931</v>
      </c>
      <c r="D9592" t="s">
        <v>5349</v>
      </c>
      <c r="E9592" t="s">
        <v>59</v>
      </c>
      <c r="F9592" t="b">
        <v>0</v>
      </c>
      <c r="G9592" t="s">
        <v>77</v>
      </c>
      <c r="H9592" s="1">
        <v>46125.668923611112</v>
      </c>
      <c r="I9592" t="b">
        <v>0</v>
      </c>
      <c r="J9592" t="b">
        <v>1</v>
      </c>
      <c r="K9592" t="s">
        <v>41</v>
      </c>
      <c r="L9592" t="s">
        <v>60</v>
      </c>
      <c r="M9592">
        <v>195321</v>
      </c>
      <c r="N9592"/>
      <c r="O9592" t="s">
        <v>2053</v>
      </c>
      <c r="P9592" t="s">
        <v>2366</v>
      </c>
    </row>
    <row r="9593" spans="1:16" x14ac:dyDescent="0.25">
      <c r="A9593" t="s">
        <v>0</v>
      </c>
      <c r="B9593" t="s">
        <v>19002</v>
      </c>
      <c r="C9593" t="s">
        <v>112</v>
      </c>
      <c r="D9593" t="s">
        <v>4526</v>
      </c>
      <c r="E9593" t="s">
        <v>59</v>
      </c>
      <c r="F9593" t="b">
        <v>0</v>
      </c>
      <c r="G9593" t="s">
        <v>65</v>
      </c>
      <c r="H9593" s="1">
        <v>46125.668923611112</v>
      </c>
      <c r="I9593" t="b">
        <v>1</v>
      </c>
      <c r="J9593" t="b">
        <v>0</v>
      </c>
      <c r="K9593" t="s">
        <v>41</v>
      </c>
      <c r="L9593" t="s">
        <v>60</v>
      </c>
      <c r="M9593">
        <v>115000</v>
      </c>
      <c r="N9593"/>
      <c r="O9593" t="s">
        <v>19003</v>
      </c>
    </row>
    <row r="9594" spans="1:16" x14ac:dyDescent="0.25">
      <c r="A9594" t="s">
        <v>0</v>
      </c>
      <c r="B9594" t="s">
        <v>19004</v>
      </c>
      <c r="C9594" t="s">
        <v>678</v>
      </c>
      <c r="D9594" t="s">
        <v>4526</v>
      </c>
      <c r="E9594" t="s">
        <v>59</v>
      </c>
      <c r="F9594" t="b">
        <v>0</v>
      </c>
      <c r="G9594" t="s">
        <v>65</v>
      </c>
      <c r="H9594" s="1">
        <v>46125.668958333343</v>
      </c>
      <c r="I9594" t="b">
        <v>0</v>
      </c>
      <c r="J9594" t="b">
        <v>0</v>
      </c>
      <c r="K9594" t="s">
        <v>41</v>
      </c>
      <c r="L9594" t="s">
        <v>60</v>
      </c>
      <c r="M9594">
        <v>70000</v>
      </c>
      <c r="N9594"/>
      <c r="O9594" t="s">
        <v>9503</v>
      </c>
      <c r="P9594" t="s">
        <v>219</v>
      </c>
    </row>
    <row r="9595" spans="1:16" x14ac:dyDescent="0.25">
      <c r="A9595" t="s">
        <v>0</v>
      </c>
      <c r="B9595" t="s">
        <v>19005</v>
      </c>
      <c r="C9595" t="s">
        <v>40</v>
      </c>
      <c r="D9595" t="s">
        <v>4526</v>
      </c>
      <c r="E9595" t="s">
        <v>59</v>
      </c>
      <c r="F9595" t="b">
        <v>0</v>
      </c>
      <c r="G9595" t="s">
        <v>40</v>
      </c>
      <c r="H9595" s="1">
        <v>46125.669907407413</v>
      </c>
      <c r="I9595" t="b">
        <v>1</v>
      </c>
      <c r="J9595" t="b">
        <v>0</v>
      </c>
      <c r="K9595" t="s">
        <v>40</v>
      </c>
      <c r="L9595" t="s">
        <v>60</v>
      </c>
      <c r="M9595">
        <v>105000</v>
      </c>
      <c r="N9595"/>
      <c r="O9595" t="s">
        <v>19006</v>
      </c>
      <c r="P9595" t="s">
        <v>714</v>
      </c>
    </row>
    <row r="9596" spans="1:16" x14ac:dyDescent="0.25">
      <c r="A9596" t="s">
        <v>0</v>
      </c>
      <c r="B9596" t="s">
        <v>18374</v>
      </c>
      <c r="C9596" t="s">
        <v>1045</v>
      </c>
      <c r="D9596" t="s">
        <v>4526</v>
      </c>
      <c r="E9596" t="s">
        <v>59</v>
      </c>
      <c r="F9596" t="b">
        <v>0</v>
      </c>
      <c r="G9596" t="s">
        <v>68</v>
      </c>
      <c r="H9596" s="1">
        <v>46125.669976851852</v>
      </c>
      <c r="I9596" t="b">
        <v>0</v>
      </c>
      <c r="J9596" t="b">
        <v>0</v>
      </c>
      <c r="K9596" t="s">
        <v>41</v>
      </c>
      <c r="L9596" t="s">
        <v>74</v>
      </c>
      <c r="M9596"/>
      <c r="N9596">
        <v>21.5</v>
      </c>
      <c r="O9596" t="s">
        <v>7357</v>
      </c>
      <c r="P9596" t="s">
        <v>1519</v>
      </c>
    </row>
    <row r="9597" spans="1:16" x14ac:dyDescent="0.25">
      <c r="A9597" t="s">
        <v>2</v>
      </c>
      <c r="B9597" t="s">
        <v>19007</v>
      </c>
      <c r="C9597" t="s">
        <v>164</v>
      </c>
      <c r="D9597" t="s">
        <v>2360</v>
      </c>
      <c r="E9597" t="s">
        <v>59</v>
      </c>
      <c r="F9597" t="b">
        <v>0</v>
      </c>
      <c r="G9597" t="s">
        <v>65</v>
      </c>
      <c r="H9597" s="1">
        <v>46125.669988425929</v>
      </c>
      <c r="I9597" t="b">
        <v>0</v>
      </c>
      <c r="J9597" t="b">
        <v>0</v>
      </c>
      <c r="K9597" t="s">
        <v>41</v>
      </c>
      <c r="L9597" t="s">
        <v>74</v>
      </c>
      <c r="M9597"/>
      <c r="N9597">
        <v>90</v>
      </c>
      <c r="O9597" t="s">
        <v>3167</v>
      </c>
      <c r="P9597" t="s">
        <v>146</v>
      </c>
    </row>
    <row r="9598" spans="1:16" x14ac:dyDescent="0.25">
      <c r="A9598" t="s">
        <v>8</v>
      </c>
      <c r="B9598" t="s">
        <v>19008</v>
      </c>
      <c r="C9598" t="s">
        <v>330</v>
      </c>
      <c r="D9598" t="s">
        <v>17170</v>
      </c>
      <c r="E9598" t="s">
        <v>59</v>
      </c>
      <c r="F9598" t="b">
        <v>0</v>
      </c>
      <c r="G9598" t="s">
        <v>41</v>
      </c>
      <c r="H9598" s="1">
        <v>46125.671006944453</v>
      </c>
      <c r="I9598" t="b">
        <v>0</v>
      </c>
      <c r="J9598" t="b">
        <v>0</v>
      </c>
      <c r="K9598" t="s">
        <v>41</v>
      </c>
      <c r="L9598" t="s">
        <v>60</v>
      </c>
      <c r="M9598">
        <v>264865</v>
      </c>
      <c r="N9598"/>
      <c r="O9598" t="s">
        <v>17171</v>
      </c>
      <c r="P9598" t="s">
        <v>663</v>
      </c>
    </row>
    <row r="9599" spans="1:16" x14ac:dyDescent="0.25">
      <c r="A9599" t="s">
        <v>1</v>
      </c>
      <c r="B9599" t="s">
        <v>19009</v>
      </c>
      <c r="C9599" t="s">
        <v>422</v>
      </c>
      <c r="D9599" t="s">
        <v>17170</v>
      </c>
      <c r="E9599" t="s">
        <v>59</v>
      </c>
      <c r="F9599" t="b">
        <v>0</v>
      </c>
      <c r="G9599" t="s">
        <v>89</v>
      </c>
      <c r="H9599" s="1">
        <v>46125.67114583333</v>
      </c>
      <c r="I9599" t="b">
        <v>0</v>
      </c>
      <c r="J9599" t="b">
        <v>0</v>
      </c>
      <c r="K9599" t="s">
        <v>41</v>
      </c>
      <c r="L9599" t="s">
        <v>60</v>
      </c>
      <c r="M9599">
        <v>139656</v>
      </c>
      <c r="N9599"/>
      <c r="O9599" t="s">
        <v>17171</v>
      </c>
      <c r="P9599" t="s">
        <v>19010</v>
      </c>
    </row>
    <row r="9600" spans="1:16" x14ac:dyDescent="0.25">
      <c r="A9600" t="s">
        <v>1</v>
      </c>
      <c r="B9600" t="s">
        <v>19011</v>
      </c>
      <c r="C9600" t="s">
        <v>10221</v>
      </c>
      <c r="D9600" t="s">
        <v>4346</v>
      </c>
      <c r="E9600" t="s">
        <v>59</v>
      </c>
      <c r="F9600" t="b">
        <v>0</v>
      </c>
      <c r="G9600" t="s">
        <v>19</v>
      </c>
      <c r="H9600" s="1">
        <v>46125.671736111108</v>
      </c>
      <c r="I9600" t="b">
        <v>0</v>
      </c>
      <c r="J9600" t="b">
        <v>0</v>
      </c>
      <c r="K9600" t="s">
        <v>19</v>
      </c>
      <c r="L9600" t="s">
        <v>60</v>
      </c>
      <c r="M9600">
        <v>390000</v>
      </c>
      <c r="N9600"/>
      <c r="O9600" t="s">
        <v>19012</v>
      </c>
    </row>
    <row r="9601" spans="1:16" x14ac:dyDescent="0.25">
      <c r="A9601" t="s">
        <v>2</v>
      </c>
      <c r="B9601" t="s">
        <v>19013</v>
      </c>
      <c r="C9601" t="s">
        <v>1096</v>
      </c>
      <c r="D9601" t="s">
        <v>17170</v>
      </c>
      <c r="E9601" t="s">
        <v>59</v>
      </c>
      <c r="F9601" t="b">
        <v>0</v>
      </c>
      <c r="G9601" t="s">
        <v>77</v>
      </c>
      <c r="H9601" s="1">
        <v>46125.711689814823</v>
      </c>
      <c r="I9601" t="b">
        <v>0</v>
      </c>
      <c r="J9601" t="b">
        <v>0</v>
      </c>
      <c r="K9601" t="s">
        <v>41</v>
      </c>
      <c r="L9601" t="s">
        <v>60</v>
      </c>
      <c r="M9601">
        <v>155677.5</v>
      </c>
      <c r="N9601"/>
      <c r="O9601" t="s">
        <v>17171</v>
      </c>
      <c r="P9601" t="s">
        <v>221</v>
      </c>
    </row>
    <row r="9602" spans="1:16" x14ac:dyDescent="0.25">
      <c r="A9602" t="s">
        <v>2</v>
      </c>
      <c r="B9602" t="s">
        <v>19014</v>
      </c>
      <c r="C9602" t="s">
        <v>440</v>
      </c>
      <c r="D9602" t="s">
        <v>4756</v>
      </c>
      <c r="E9602" t="s">
        <v>59</v>
      </c>
      <c r="F9602" t="b">
        <v>0</v>
      </c>
      <c r="G9602" t="s">
        <v>65</v>
      </c>
      <c r="H9602" s="1">
        <v>46125.711689814823</v>
      </c>
      <c r="I9602" t="b">
        <v>0</v>
      </c>
      <c r="J9602" t="b">
        <v>1</v>
      </c>
      <c r="K9602" t="s">
        <v>41</v>
      </c>
      <c r="L9602" t="s">
        <v>60</v>
      </c>
      <c r="M9602">
        <v>250000</v>
      </c>
      <c r="N9602"/>
      <c r="O9602" t="s">
        <v>2203</v>
      </c>
      <c r="P9602" t="s">
        <v>19015</v>
      </c>
    </row>
    <row r="9603" spans="1:16" x14ac:dyDescent="0.25">
      <c r="A9603" t="s">
        <v>1</v>
      </c>
      <c r="B9603" t="s">
        <v>1</v>
      </c>
      <c r="C9603" t="s">
        <v>7725</v>
      </c>
      <c r="D9603" t="s">
        <v>4526</v>
      </c>
      <c r="E9603" t="s">
        <v>59</v>
      </c>
      <c r="F9603" t="b">
        <v>0</v>
      </c>
      <c r="G9603" t="s">
        <v>68</v>
      </c>
      <c r="H9603" s="1">
        <v>46125.712789351863</v>
      </c>
      <c r="I9603" t="b">
        <v>0</v>
      </c>
      <c r="J9603" t="b">
        <v>0</v>
      </c>
      <c r="K9603" t="s">
        <v>41</v>
      </c>
      <c r="L9603" t="s">
        <v>60</v>
      </c>
      <c r="M9603">
        <v>93950.09</v>
      </c>
      <c r="N9603"/>
      <c r="O9603" t="s">
        <v>17883</v>
      </c>
      <c r="P9603" t="s">
        <v>19016</v>
      </c>
    </row>
    <row r="9604" spans="1:16" x14ac:dyDescent="0.25">
      <c r="A9604" t="s">
        <v>1</v>
      </c>
      <c r="B9604" t="s">
        <v>512</v>
      </c>
      <c r="C9604" t="s">
        <v>19017</v>
      </c>
      <c r="D9604" t="s">
        <v>4346</v>
      </c>
      <c r="E9604" t="s">
        <v>59</v>
      </c>
      <c r="F9604" t="b">
        <v>0</v>
      </c>
      <c r="G9604" t="s">
        <v>65</v>
      </c>
      <c r="H9604" s="1">
        <v>46125.712824074071</v>
      </c>
      <c r="I9604" t="b">
        <v>0</v>
      </c>
      <c r="J9604" t="b">
        <v>1</v>
      </c>
      <c r="K9604" t="s">
        <v>41</v>
      </c>
      <c r="L9604" t="s">
        <v>60</v>
      </c>
      <c r="M9604">
        <v>139212.5</v>
      </c>
      <c r="N9604"/>
      <c r="O9604" t="s">
        <v>19018</v>
      </c>
      <c r="P9604" t="s">
        <v>19019</v>
      </c>
    </row>
    <row r="9605" spans="1:16" x14ac:dyDescent="0.25">
      <c r="A9605" t="s">
        <v>1</v>
      </c>
      <c r="B9605" t="s">
        <v>512</v>
      </c>
      <c r="C9605" t="s">
        <v>19017</v>
      </c>
      <c r="D9605" t="s">
        <v>4346</v>
      </c>
      <c r="E9605" t="s">
        <v>59</v>
      </c>
      <c r="F9605" t="b">
        <v>0</v>
      </c>
      <c r="G9605" t="s">
        <v>68</v>
      </c>
      <c r="H9605" s="1">
        <v>46125.712847222218</v>
      </c>
      <c r="I9605" t="b">
        <v>0</v>
      </c>
      <c r="J9605" t="b">
        <v>1</v>
      </c>
      <c r="K9605" t="s">
        <v>41</v>
      </c>
      <c r="L9605" t="s">
        <v>60</v>
      </c>
      <c r="M9605">
        <v>139212.5</v>
      </c>
      <c r="N9605"/>
      <c r="O9605" t="s">
        <v>19018</v>
      </c>
      <c r="P9605" t="s">
        <v>19019</v>
      </c>
    </row>
    <row r="9606" spans="1:16" x14ac:dyDescent="0.25">
      <c r="A9606" t="s">
        <v>1</v>
      </c>
      <c r="B9606" t="s">
        <v>19020</v>
      </c>
      <c r="C9606" t="s">
        <v>1812</v>
      </c>
      <c r="D9606" t="s">
        <v>4346</v>
      </c>
      <c r="E9606" t="s">
        <v>59</v>
      </c>
      <c r="F9606" t="b">
        <v>0</v>
      </c>
      <c r="G9606" t="s">
        <v>89</v>
      </c>
      <c r="H9606" s="1">
        <v>46125.712847222218</v>
      </c>
      <c r="I9606" t="b">
        <v>0</v>
      </c>
      <c r="J9606" t="b">
        <v>1</v>
      </c>
      <c r="K9606" t="s">
        <v>41</v>
      </c>
      <c r="L9606" t="s">
        <v>60</v>
      </c>
      <c r="M9606">
        <v>113686</v>
      </c>
      <c r="N9606"/>
      <c r="O9606" t="s">
        <v>1813</v>
      </c>
      <c r="P9606" t="s">
        <v>19021</v>
      </c>
    </row>
    <row r="9607" spans="1:16" x14ac:dyDescent="0.25">
      <c r="A9607" t="s">
        <v>1</v>
      </c>
      <c r="B9607" t="s">
        <v>19020</v>
      </c>
      <c r="C9607" t="s">
        <v>1812</v>
      </c>
      <c r="D9607" t="s">
        <v>4346</v>
      </c>
      <c r="E9607" t="s">
        <v>59</v>
      </c>
      <c r="F9607" t="b">
        <v>0</v>
      </c>
      <c r="G9607" t="s">
        <v>73</v>
      </c>
      <c r="H9607" s="1">
        <v>46125.712881944448</v>
      </c>
      <c r="I9607" t="b">
        <v>0</v>
      </c>
      <c r="J9607" t="b">
        <v>1</v>
      </c>
      <c r="K9607" t="s">
        <v>41</v>
      </c>
      <c r="L9607" t="s">
        <v>60</v>
      </c>
      <c r="M9607">
        <v>113686</v>
      </c>
      <c r="N9607"/>
      <c r="O9607" t="s">
        <v>1813</v>
      </c>
      <c r="P9607" t="s">
        <v>19021</v>
      </c>
    </row>
    <row r="9608" spans="1:16" x14ac:dyDescent="0.25">
      <c r="A9608" t="s">
        <v>1</v>
      </c>
      <c r="B9608" t="s">
        <v>1</v>
      </c>
      <c r="C9608" t="s">
        <v>7725</v>
      </c>
      <c r="D9608" t="s">
        <v>4526</v>
      </c>
      <c r="E9608" t="s">
        <v>59</v>
      </c>
      <c r="F9608" t="b">
        <v>0</v>
      </c>
      <c r="G9608" t="s">
        <v>65</v>
      </c>
      <c r="H9608" s="1">
        <v>46125.712893518517</v>
      </c>
      <c r="I9608" t="b">
        <v>0</v>
      </c>
      <c r="J9608" t="b">
        <v>0</v>
      </c>
      <c r="K9608" t="s">
        <v>41</v>
      </c>
      <c r="L9608" t="s">
        <v>60</v>
      </c>
      <c r="M9608">
        <v>93950.09</v>
      </c>
      <c r="N9608"/>
      <c r="O9608" t="s">
        <v>17883</v>
      </c>
      <c r="P9608" t="s">
        <v>19022</v>
      </c>
    </row>
    <row r="9609" spans="1:16" x14ac:dyDescent="0.25">
      <c r="A9609" t="s">
        <v>1</v>
      </c>
      <c r="B9609" t="s">
        <v>19023</v>
      </c>
      <c r="C9609" t="s">
        <v>500</v>
      </c>
      <c r="D9609" t="s">
        <v>4346</v>
      </c>
      <c r="E9609" t="s">
        <v>59</v>
      </c>
      <c r="F9609" t="b">
        <v>0</v>
      </c>
      <c r="G9609" t="s">
        <v>13</v>
      </c>
      <c r="H9609" s="1">
        <v>46125.713148148148</v>
      </c>
      <c r="I9609" t="b">
        <v>0</v>
      </c>
      <c r="J9609" t="b">
        <v>0</v>
      </c>
      <c r="K9609" t="s">
        <v>13</v>
      </c>
      <c r="L9609" t="s">
        <v>60</v>
      </c>
      <c r="M9609">
        <v>60050</v>
      </c>
      <c r="N9609"/>
      <c r="O9609" t="s">
        <v>813</v>
      </c>
      <c r="P9609" t="s">
        <v>19024</v>
      </c>
    </row>
    <row r="9610" spans="1:16" x14ac:dyDescent="0.25">
      <c r="A9610" t="s">
        <v>1</v>
      </c>
      <c r="B9610" t="s">
        <v>19025</v>
      </c>
      <c r="C9610" t="s">
        <v>955</v>
      </c>
      <c r="D9610" t="s">
        <v>2360</v>
      </c>
      <c r="E9610" t="s">
        <v>88</v>
      </c>
      <c r="F9610" t="b">
        <v>0</v>
      </c>
      <c r="G9610" t="s">
        <v>13</v>
      </c>
      <c r="H9610" s="1">
        <v>46125.713148148148</v>
      </c>
      <c r="I9610" t="b">
        <v>0</v>
      </c>
      <c r="J9610" t="b">
        <v>0</v>
      </c>
      <c r="K9610" t="s">
        <v>13</v>
      </c>
      <c r="L9610" t="s">
        <v>74</v>
      </c>
      <c r="M9610"/>
      <c r="N9610">
        <v>42.5</v>
      </c>
      <c r="O9610" t="s">
        <v>19026</v>
      </c>
      <c r="P9610" t="s">
        <v>19027</v>
      </c>
    </row>
    <row r="9611" spans="1:16" x14ac:dyDescent="0.25">
      <c r="A9611" t="s">
        <v>6</v>
      </c>
      <c r="B9611" t="s">
        <v>7110</v>
      </c>
      <c r="C9611" t="s">
        <v>359</v>
      </c>
      <c r="D9611" t="s">
        <v>2360</v>
      </c>
      <c r="E9611" t="s">
        <v>59</v>
      </c>
      <c r="F9611" t="b">
        <v>0</v>
      </c>
      <c r="G9611" t="s">
        <v>65</v>
      </c>
      <c r="H9611" s="1">
        <v>46125.753368055557</v>
      </c>
      <c r="I9611" t="b">
        <v>0</v>
      </c>
      <c r="J9611" t="b">
        <v>1</v>
      </c>
      <c r="K9611" t="s">
        <v>41</v>
      </c>
      <c r="L9611" t="s">
        <v>60</v>
      </c>
      <c r="M9611">
        <v>161000</v>
      </c>
      <c r="N9611"/>
      <c r="O9611" t="s">
        <v>19028</v>
      </c>
      <c r="P9611" t="s">
        <v>7112</v>
      </c>
    </row>
    <row r="9612" spans="1:16" x14ac:dyDescent="0.25">
      <c r="A9612" t="s">
        <v>5</v>
      </c>
      <c r="B9612" t="s">
        <v>19029</v>
      </c>
      <c r="C9612" t="s">
        <v>598</v>
      </c>
      <c r="D9612" t="s">
        <v>17170</v>
      </c>
      <c r="E9612" t="s">
        <v>59</v>
      </c>
      <c r="F9612" t="b">
        <v>0</v>
      </c>
      <c r="G9612" t="s">
        <v>65</v>
      </c>
      <c r="H9612" s="1">
        <v>46125.754421296297</v>
      </c>
      <c r="I9612" t="b">
        <v>1</v>
      </c>
      <c r="J9612" t="b">
        <v>0</v>
      </c>
      <c r="K9612" t="s">
        <v>41</v>
      </c>
      <c r="L9612" t="s">
        <v>60</v>
      </c>
      <c r="M9612">
        <v>209029</v>
      </c>
      <c r="N9612"/>
      <c r="O9612" t="s">
        <v>17171</v>
      </c>
      <c r="P9612" t="s">
        <v>17351</v>
      </c>
    </row>
    <row r="9613" spans="1:16" x14ac:dyDescent="0.25">
      <c r="A9613" t="s">
        <v>5</v>
      </c>
      <c r="B9613" t="s">
        <v>19029</v>
      </c>
      <c r="C9613" t="s">
        <v>598</v>
      </c>
      <c r="D9613" t="s">
        <v>17170</v>
      </c>
      <c r="E9613" t="s">
        <v>59</v>
      </c>
      <c r="F9613" t="b">
        <v>0</v>
      </c>
      <c r="G9613" t="s">
        <v>89</v>
      </c>
      <c r="H9613" s="1">
        <v>46125.754467592589</v>
      </c>
      <c r="I9613" t="b">
        <v>1</v>
      </c>
      <c r="J9613" t="b">
        <v>0</v>
      </c>
      <c r="K9613" t="s">
        <v>41</v>
      </c>
      <c r="L9613" t="s">
        <v>60</v>
      </c>
      <c r="M9613">
        <v>209029</v>
      </c>
      <c r="N9613"/>
      <c r="O9613" t="s">
        <v>17171</v>
      </c>
      <c r="P9613" t="s">
        <v>17351</v>
      </c>
    </row>
    <row r="9614" spans="1:16" x14ac:dyDescent="0.25">
      <c r="A9614" t="s">
        <v>5</v>
      </c>
      <c r="B9614" t="s">
        <v>19030</v>
      </c>
      <c r="C9614" t="s">
        <v>1669</v>
      </c>
      <c r="D9614" t="s">
        <v>4526</v>
      </c>
      <c r="E9614" t="s">
        <v>88</v>
      </c>
      <c r="F9614" t="b">
        <v>0</v>
      </c>
      <c r="G9614" t="s">
        <v>68</v>
      </c>
      <c r="H9614" s="1">
        <v>46125.754548611112</v>
      </c>
      <c r="I9614" t="b">
        <v>0</v>
      </c>
      <c r="J9614" t="b">
        <v>1</v>
      </c>
      <c r="K9614" t="s">
        <v>41</v>
      </c>
      <c r="L9614" t="s">
        <v>74</v>
      </c>
      <c r="M9614"/>
      <c r="N9614">
        <v>68.75</v>
      </c>
      <c r="O9614" t="s">
        <v>110</v>
      </c>
      <c r="P9614" t="s">
        <v>19031</v>
      </c>
    </row>
    <row r="9615" spans="1:16" x14ac:dyDescent="0.25">
      <c r="A9615" t="s">
        <v>5</v>
      </c>
      <c r="B9615" t="s">
        <v>19030</v>
      </c>
      <c r="C9615" t="s">
        <v>1669</v>
      </c>
      <c r="D9615" t="s">
        <v>4526</v>
      </c>
      <c r="E9615" t="s">
        <v>88</v>
      </c>
      <c r="F9615" t="b">
        <v>0</v>
      </c>
      <c r="G9615" t="s">
        <v>65</v>
      </c>
      <c r="H9615" s="1">
        <v>46125.754571759258</v>
      </c>
      <c r="I9615" t="b">
        <v>0</v>
      </c>
      <c r="J9615" t="b">
        <v>1</v>
      </c>
      <c r="K9615" t="s">
        <v>41</v>
      </c>
      <c r="L9615" t="s">
        <v>74</v>
      </c>
      <c r="M9615"/>
      <c r="N9615">
        <v>68.75</v>
      </c>
      <c r="O9615" t="s">
        <v>110</v>
      </c>
      <c r="P9615" t="s">
        <v>19032</v>
      </c>
    </row>
    <row r="9616" spans="1:16" x14ac:dyDescent="0.25">
      <c r="A9616" t="s">
        <v>8</v>
      </c>
      <c r="B9616" t="s">
        <v>19033</v>
      </c>
      <c r="C9616" t="s">
        <v>97</v>
      </c>
      <c r="D9616" t="s">
        <v>17170</v>
      </c>
      <c r="E9616" t="s">
        <v>59</v>
      </c>
      <c r="F9616" t="b">
        <v>0</v>
      </c>
      <c r="G9616" t="s">
        <v>89</v>
      </c>
      <c r="H9616" s="1">
        <v>46125.794976851852</v>
      </c>
      <c r="I9616" t="b">
        <v>0</v>
      </c>
      <c r="J9616" t="b">
        <v>0</v>
      </c>
      <c r="K9616" t="s">
        <v>41</v>
      </c>
      <c r="L9616" t="s">
        <v>60</v>
      </c>
      <c r="M9616">
        <v>170346</v>
      </c>
      <c r="N9616"/>
      <c r="O9616" t="s">
        <v>17171</v>
      </c>
      <c r="P9616" t="s">
        <v>663</v>
      </c>
    </row>
    <row r="9617" spans="1:16" x14ac:dyDescent="0.25">
      <c r="A9617" t="s">
        <v>2</v>
      </c>
      <c r="B9617" t="s">
        <v>19034</v>
      </c>
      <c r="C9617" t="s">
        <v>753</v>
      </c>
      <c r="D9617" t="s">
        <v>17170</v>
      </c>
      <c r="E9617" t="s">
        <v>59</v>
      </c>
      <c r="F9617" t="b">
        <v>0</v>
      </c>
      <c r="G9617" t="s">
        <v>73</v>
      </c>
      <c r="H9617" s="1">
        <v>46125.795023148137</v>
      </c>
      <c r="I9617" t="b">
        <v>0</v>
      </c>
      <c r="J9617" t="b">
        <v>0</v>
      </c>
      <c r="K9617" t="s">
        <v>41</v>
      </c>
      <c r="L9617" t="s">
        <v>60</v>
      </c>
      <c r="M9617">
        <v>210210</v>
      </c>
      <c r="N9617"/>
      <c r="O9617" t="s">
        <v>17171</v>
      </c>
      <c r="P9617" t="s">
        <v>85</v>
      </c>
    </row>
    <row r="9618" spans="1:16" x14ac:dyDescent="0.25">
      <c r="A9618" t="s">
        <v>6</v>
      </c>
      <c r="B9618" t="s">
        <v>19035</v>
      </c>
      <c r="C9618" t="s">
        <v>142</v>
      </c>
      <c r="D9618" t="s">
        <v>17170</v>
      </c>
      <c r="E9618" t="s">
        <v>59</v>
      </c>
      <c r="F9618" t="b">
        <v>0</v>
      </c>
      <c r="G9618" t="s">
        <v>65</v>
      </c>
      <c r="H9618" s="1">
        <v>46125.795034722221</v>
      </c>
      <c r="I9618" t="b">
        <v>0</v>
      </c>
      <c r="J9618" t="b">
        <v>0</v>
      </c>
      <c r="K9618" t="s">
        <v>41</v>
      </c>
      <c r="L9618" t="s">
        <v>60</v>
      </c>
      <c r="M9618">
        <v>227739.5</v>
      </c>
      <c r="N9618"/>
      <c r="O9618" t="s">
        <v>17171</v>
      </c>
      <c r="P9618" t="s">
        <v>310</v>
      </c>
    </row>
    <row r="9619" spans="1:16" x14ac:dyDescent="0.25">
      <c r="A9619" t="s">
        <v>2</v>
      </c>
      <c r="B9619" t="s">
        <v>18502</v>
      </c>
      <c r="C9619" t="s">
        <v>5115</v>
      </c>
      <c r="D9619" t="s">
        <v>4346</v>
      </c>
      <c r="E9619" t="s">
        <v>59</v>
      </c>
      <c r="F9619" t="b">
        <v>0</v>
      </c>
      <c r="G9619" t="s">
        <v>40</v>
      </c>
      <c r="H9619" s="1">
        <v>46125.795983796299</v>
      </c>
      <c r="I9619" t="b">
        <v>0</v>
      </c>
      <c r="J9619" t="b">
        <v>0</v>
      </c>
      <c r="K9619" t="s">
        <v>40</v>
      </c>
      <c r="L9619" t="s">
        <v>60</v>
      </c>
      <c r="M9619">
        <v>35000</v>
      </c>
      <c r="N9619"/>
      <c r="O9619" t="s">
        <v>12851</v>
      </c>
      <c r="P9619" t="s">
        <v>705</v>
      </c>
    </row>
    <row r="9620" spans="1:16" x14ac:dyDescent="0.25">
      <c r="A9620" t="s">
        <v>1</v>
      </c>
      <c r="B9620" t="s">
        <v>19036</v>
      </c>
      <c r="C9620" t="s">
        <v>3216</v>
      </c>
      <c r="D9620" t="s">
        <v>4346</v>
      </c>
      <c r="E9620" t="s">
        <v>88</v>
      </c>
      <c r="F9620" t="b">
        <v>0</v>
      </c>
      <c r="G9620" t="s">
        <v>13</v>
      </c>
      <c r="H9620" s="1">
        <v>46125.796458333331</v>
      </c>
      <c r="I9620" t="b">
        <v>1</v>
      </c>
      <c r="J9620" t="b">
        <v>0</v>
      </c>
      <c r="K9620" t="s">
        <v>13</v>
      </c>
      <c r="L9620" t="s">
        <v>74</v>
      </c>
      <c r="M9620"/>
      <c r="N9620">
        <v>9</v>
      </c>
      <c r="O9620" t="s">
        <v>3564</v>
      </c>
      <c r="P9620" t="s">
        <v>19037</v>
      </c>
    </row>
    <row r="9621" spans="1:16" x14ac:dyDescent="0.25">
      <c r="A9621" t="s">
        <v>1</v>
      </c>
      <c r="B9621" t="s">
        <v>19038</v>
      </c>
      <c r="C9621" t="s">
        <v>5029</v>
      </c>
      <c r="D9621" t="s">
        <v>5532</v>
      </c>
      <c r="E9621" t="s">
        <v>59</v>
      </c>
      <c r="F9621" t="b">
        <v>0</v>
      </c>
      <c r="G9621" t="s">
        <v>40</v>
      </c>
      <c r="H9621" s="1">
        <v>46125.797349537039</v>
      </c>
      <c r="I9621" t="b">
        <v>1</v>
      </c>
      <c r="J9621" t="b">
        <v>0</v>
      </c>
      <c r="K9621" t="s">
        <v>40</v>
      </c>
      <c r="L9621" t="s">
        <v>60</v>
      </c>
      <c r="M9621">
        <v>85000</v>
      </c>
      <c r="N9621"/>
      <c r="O9621" t="s">
        <v>8517</v>
      </c>
      <c r="P9621" t="s">
        <v>948</v>
      </c>
    </row>
    <row r="9622" spans="1:16" x14ac:dyDescent="0.25">
      <c r="A9622" t="s">
        <v>0</v>
      </c>
      <c r="B9622" t="s">
        <v>19039</v>
      </c>
      <c r="C9622" t="s">
        <v>652</v>
      </c>
      <c r="D9622" t="s">
        <v>2360</v>
      </c>
      <c r="F9622" t="b">
        <v>0</v>
      </c>
      <c r="G9622" t="s">
        <v>77</v>
      </c>
      <c r="H9622" s="1">
        <v>46125.835590277777</v>
      </c>
      <c r="I9622" t="b">
        <v>0</v>
      </c>
      <c r="J9622" t="b">
        <v>1</v>
      </c>
      <c r="K9622" t="s">
        <v>41</v>
      </c>
      <c r="L9622" t="s">
        <v>60</v>
      </c>
      <c r="M9622">
        <v>84500</v>
      </c>
      <c r="N9622"/>
      <c r="O9622" t="s">
        <v>19040</v>
      </c>
      <c r="P9622" t="s">
        <v>11579</v>
      </c>
    </row>
    <row r="9623" spans="1:16" x14ac:dyDescent="0.25">
      <c r="A9623" t="s">
        <v>0</v>
      </c>
      <c r="B9623" t="s">
        <v>19041</v>
      </c>
      <c r="C9623" t="s">
        <v>315</v>
      </c>
      <c r="D9623" t="s">
        <v>4526</v>
      </c>
      <c r="E9623" t="s">
        <v>59</v>
      </c>
      <c r="F9623" t="b">
        <v>0</v>
      </c>
      <c r="G9623" t="s">
        <v>65</v>
      </c>
      <c r="H9623" s="1">
        <v>46125.835625</v>
      </c>
      <c r="I9623" t="b">
        <v>0</v>
      </c>
      <c r="J9623" t="b">
        <v>1</v>
      </c>
      <c r="K9623" t="s">
        <v>41</v>
      </c>
      <c r="L9623" t="s">
        <v>60</v>
      </c>
      <c r="M9623">
        <v>117000</v>
      </c>
      <c r="N9623"/>
      <c r="O9623" t="s">
        <v>1098</v>
      </c>
      <c r="P9623" t="s">
        <v>19042</v>
      </c>
    </row>
    <row r="9624" spans="1:16" x14ac:dyDescent="0.25">
      <c r="A9624" t="s">
        <v>0</v>
      </c>
      <c r="B9624" t="s">
        <v>130</v>
      </c>
      <c r="C9624" t="s">
        <v>8840</v>
      </c>
      <c r="D9624" t="s">
        <v>4346</v>
      </c>
      <c r="E9624" t="s">
        <v>59</v>
      </c>
      <c r="F9624" t="b">
        <v>0</v>
      </c>
      <c r="G9624" t="s">
        <v>40</v>
      </c>
      <c r="H9624" s="1">
        <v>46125.836562500001</v>
      </c>
      <c r="I9624" t="b">
        <v>1</v>
      </c>
      <c r="J9624" t="b">
        <v>0</v>
      </c>
      <c r="K9624" t="s">
        <v>40</v>
      </c>
      <c r="L9624" t="s">
        <v>60</v>
      </c>
      <c r="M9624">
        <v>33500</v>
      </c>
      <c r="N9624"/>
      <c r="O9624" t="s">
        <v>19043</v>
      </c>
      <c r="P9624" t="s">
        <v>19044</v>
      </c>
    </row>
    <row r="9625" spans="1:16" x14ac:dyDescent="0.25">
      <c r="A9625" t="s">
        <v>1</v>
      </c>
      <c r="B9625" t="s">
        <v>19045</v>
      </c>
      <c r="C9625" t="s">
        <v>698</v>
      </c>
      <c r="D9625" t="s">
        <v>111</v>
      </c>
      <c r="E9625" t="s">
        <v>59</v>
      </c>
      <c r="F9625" t="b">
        <v>0</v>
      </c>
      <c r="G9625" t="s">
        <v>68</v>
      </c>
      <c r="H9625" s="1">
        <v>46125.837743055563</v>
      </c>
      <c r="I9625" t="b">
        <v>0</v>
      </c>
      <c r="J9625" t="b">
        <v>1</v>
      </c>
      <c r="K9625" t="s">
        <v>41</v>
      </c>
      <c r="L9625" t="s">
        <v>60</v>
      </c>
      <c r="M9625">
        <v>172500</v>
      </c>
      <c r="N9625"/>
      <c r="O9625" t="s">
        <v>111</v>
      </c>
      <c r="P9625" t="s">
        <v>15094</v>
      </c>
    </row>
    <row r="9626" spans="1:16" x14ac:dyDescent="0.25">
      <c r="A9626" t="s">
        <v>1</v>
      </c>
      <c r="B9626" t="s">
        <v>19046</v>
      </c>
      <c r="C9626" t="s">
        <v>218</v>
      </c>
      <c r="D9626" t="s">
        <v>4526</v>
      </c>
      <c r="E9626" t="s">
        <v>59</v>
      </c>
      <c r="F9626" t="b">
        <v>0</v>
      </c>
      <c r="G9626" t="s">
        <v>89</v>
      </c>
      <c r="H9626" s="1">
        <v>46125.837754629632</v>
      </c>
      <c r="I9626" t="b">
        <v>0</v>
      </c>
      <c r="J9626" t="b">
        <v>0</v>
      </c>
      <c r="K9626" t="s">
        <v>41</v>
      </c>
      <c r="L9626" t="s">
        <v>60</v>
      </c>
      <c r="M9626">
        <v>130000</v>
      </c>
      <c r="N9626"/>
      <c r="O9626" t="s">
        <v>155</v>
      </c>
      <c r="P9626" t="s">
        <v>12797</v>
      </c>
    </row>
    <row r="9627" spans="1:16" x14ac:dyDescent="0.25">
      <c r="A9627" t="s">
        <v>1</v>
      </c>
      <c r="B9627" t="s">
        <v>19045</v>
      </c>
      <c r="C9627" t="s">
        <v>698</v>
      </c>
      <c r="D9627" t="s">
        <v>111</v>
      </c>
      <c r="E9627" t="s">
        <v>59</v>
      </c>
      <c r="F9627" t="b">
        <v>0</v>
      </c>
      <c r="G9627" t="s">
        <v>89</v>
      </c>
      <c r="H9627" s="1">
        <v>46125.837766203702</v>
      </c>
      <c r="I9627" t="b">
        <v>0</v>
      </c>
      <c r="J9627" t="b">
        <v>1</v>
      </c>
      <c r="K9627" t="s">
        <v>41</v>
      </c>
      <c r="L9627" t="s">
        <v>60</v>
      </c>
      <c r="M9627">
        <v>172500</v>
      </c>
      <c r="N9627"/>
      <c r="O9627" t="s">
        <v>111</v>
      </c>
      <c r="P9627" t="s">
        <v>15094</v>
      </c>
    </row>
    <row r="9628" spans="1:16" x14ac:dyDescent="0.25">
      <c r="A9628" t="s">
        <v>1</v>
      </c>
      <c r="B9628" t="s">
        <v>1</v>
      </c>
      <c r="C9628" t="s">
        <v>2032</v>
      </c>
      <c r="D9628" t="s">
        <v>4526</v>
      </c>
      <c r="E9628" t="s">
        <v>59</v>
      </c>
      <c r="F9628" t="b">
        <v>0</v>
      </c>
      <c r="G9628" t="s">
        <v>73</v>
      </c>
      <c r="H9628" s="1">
        <v>46125.837870370371</v>
      </c>
      <c r="I9628" t="b">
        <v>0</v>
      </c>
      <c r="J9628" t="b">
        <v>0</v>
      </c>
      <c r="K9628" t="s">
        <v>41</v>
      </c>
      <c r="L9628" t="s">
        <v>60</v>
      </c>
      <c r="M9628">
        <v>137500</v>
      </c>
      <c r="N9628"/>
      <c r="O9628" t="s">
        <v>19047</v>
      </c>
      <c r="P9628" t="s">
        <v>19048</v>
      </c>
    </row>
    <row r="9629" spans="1:16" x14ac:dyDescent="0.25">
      <c r="A9629" t="s">
        <v>1</v>
      </c>
      <c r="B9629" t="s">
        <v>1171</v>
      </c>
      <c r="C9629" t="s">
        <v>9919</v>
      </c>
      <c r="D9629" t="s">
        <v>4526</v>
      </c>
      <c r="E9629" t="s">
        <v>88</v>
      </c>
      <c r="F9629" t="b">
        <v>0</v>
      </c>
      <c r="G9629" t="s">
        <v>13</v>
      </c>
      <c r="H9629" s="1">
        <v>46125.838125000002</v>
      </c>
      <c r="I9629" t="b">
        <v>1</v>
      </c>
      <c r="J9629" t="b">
        <v>0</v>
      </c>
      <c r="K9629" t="s">
        <v>13</v>
      </c>
      <c r="L9629" t="s">
        <v>74</v>
      </c>
      <c r="M9629"/>
      <c r="N9629">
        <v>66.5</v>
      </c>
      <c r="O9629" t="s">
        <v>13294</v>
      </c>
      <c r="P9629" t="s">
        <v>954</v>
      </c>
    </row>
    <row r="9630" spans="1:16" x14ac:dyDescent="0.25">
      <c r="A9630" t="s">
        <v>9</v>
      </c>
      <c r="B9630" t="s">
        <v>19049</v>
      </c>
      <c r="C9630" t="s">
        <v>500</v>
      </c>
      <c r="D9630" t="s">
        <v>4346</v>
      </c>
      <c r="E9630" t="s">
        <v>59</v>
      </c>
      <c r="F9630" t="b">
        <v>0</v>
      </c>
      <c r="G9630" t="s">
        <v>13</v>
      </c>
      <c r="H9630" s="1">
        <v>46125.838125000002</v>
      </c>
      <c r="I9630" t="b">
        <v>0</v>
      </c>
      <c r="J9630" t="b">
        <v>0</v>
      </c>
      <c r="K9630" t="s">
        <v>13</v>
      </c>
      <c r="L9630" t="s">
        <v>60</v>
      </c>
      <c r="M9630">
        <v>120000</v>
      </c>
      <c r="N9630"/>
      <c r="O9630" t="s">
        <v>19050</v>
      </c>
      <c r="P9630" t="s">
        <v>19051</v>
      </c>
    </row>
    <row r="9631" spans="1:16" x14ac:dyDescent="0.25">
      <c r="A9631" t="s">
        <v>9</v>
      </c>
      <c r="B9631" t="s">
        <v>19049</v>
      </c>
      <c r="C9631" t="s">
        <v>500</v>
      </c>
      <c r="D9631" t="s">
        <v>4346</v>
      </c>
      <c r="E9631" t="s">
        <v>59</v>
      </c>
      <c r="F9631" t="b">
        <v>0</v>
      </c>
      <c r="G9631" t="s">
        <v>13</v>
      </c>
      <c r="H9631" s="1">
        <v>46125.838148148148</v>
      </c>
      <c r="I9631" t="b">
        <v>0</v>
      </c>
      <c r="J9631" t="b">
        <v>0</v>
      </c>
      <c r="K9631" t="s">
        <v>13</v>
      </c>
      <c r="L9631" t="s">
        <v>60</v>
      </c>
      <c r="M9631">
        <v>120000</v>
      </c>
      <c r="N9631"/>
      <c r="O9631" t="s">
        <v>19050</v>
      </c>
      <c r="P9631" t="s">
        <v>19051</v>
      </c>
    </row>
    <row r="9632" spans="1:16" x14ac:dyDescent="0.25">
      <c r="A9632" t="s">
        <v>4</v>
      </c>
      <c r="B9632" t="s">
        <v>2973</v>
      </c>
      <c r="C9632" t="s">
        <v>3078</v>
      </c>
      <c r="D9632" t="s">
        <v>4526</v>
      </c>
      <c r="E9632" t="s">
        <v>59</v>
      </c>
      <c r="F9632" t="b">
        <v>0</v>
      </c>
      <c r="G9632" t="s">
        <v>89</v>
      </c>
      <c r="H9632" s="1">
        <v>46125.877256944441</v>
      </c>
      <c r="I9632" t="b">
        <v>1</v>
      </c>
      <c r="J9632" t="b">
        <v>1</v>
      </c>
      <c r="K9632" t="s">
        <v>41</v>
      </c>
      <c r="L9632" t="s">
        <v>74</v>
      </c>
      <c r="M9632"/>
      <c r="N9632">
        <v>62.5</v>
      </c>
      <c r="O9632" t="s">
        <v>105</v>
      </c>
      <c r="P9632" t="s">
        <v>19052</v>
      </c>
    </row>
    <row r="9633" spans="1:16" x14ac:dyDescent="0.25">
      <c r="A9633" t="s">
        <v>0</v>
      </c>
      <c r="B9633" t="s">
        <v>130</v>
      </c>
      <c r="C9633" t="s">
        <v>3228</v>
      </c>
      <c r="D9633" t="s">
        <v>2360</v>
      </c>
      <c r="E9633" t="s">
        <v>59</v>
      </c>
      <c r="F9633" t="b">
        <v>0</v>
      </c>
      <c r="G9633" t="s">
        <v>65</v>
      </c>
      <c r="H9633" s="1">
        <v>46125.877280092587</v>
      </c>
      <c r="I9633" t="b">
        <v>0</v>
      </c>
      <c r="J9633" t="b">
        <v>1</v>
      </c>
      <c r="K9633" t="s">
        <v>41</v>
      </c>
      <c r="L9633" t="s">
        <v>60</v>
      </c>
      <c r="M9633">
        <v>61000</v>
      </c>
      <c r="N9633"/>
      <c r="O9633" t="s">
        <v>19053</v>
      </c>
      <c r="P9633" t="s">
        <v>19054</v>
      </c>
    </row>
    <row r="9634" spans="1:16" x14ac:dyDescent="0.25">
      <c r="A9634" t="s">
        <v>0</v>
      </c>
      <c r="B9634" t="s">
        <v>19055</v>
      </c>
      <c r="C9634" t="s">
        <v>319</v>
      </c>
      <c r="D9634" t="s">
        <v>2360</v>
      </c>
      <c r="E9634" t="s">
        <v>59</v>
      </c>
      <c r="F9634" t="b">
        <v>0</v>
      </c>
      <c r="G9634" t="s">
        <v>65</v>
      </c>
      <c r="H9634" s="1">
        <v>46125.877314814818</v>
      </c>
      <c r="I9634" t="b">
        <v>0</v>
      </c>
      <c r="J9634" t="b">
        <v>1</v>
      </c>
      <c r="K9634" t="s">
        <v>41</v>
      </c>
      <c r="L9634" t="s">
        <v>60</v>
      </c>
      <c r="M9634">
        <v>108000</v>
      </c>
      <c r="N9634"/>
      <c r="O9634" t="s">
        <v>195</v>
      </c>
      <c r="P9634" t="s">
        <v>283</v>
      </c>
    </row>
    <row r="9635" spans="1:16" x14ac:dyDescent="0.25">
      <c r="A9635" t="s">
        <v>6</v>
      </c>
      <c r="B9635" t="s">
        <v>19056</v>
      </c>
      <c r="C9635" t="s">
        <v>142</v>
      </c>
      <c r="D9635" t="s">
        <v>17170</v>
      </c>
      <c r="E9635" t="s">
        <v>59</v>
      </c>
      <c r="F9635" t="b">
        <v>0</v>
      </c>
      <c r="G9635" t="s">
        <v>65</v>
      </c>
      <c r="H9635" s="1">
        <v>46125.878368055557</v>
      </c>
      <c r="I9635" t="b">
        <v>0</v>
      </c>
      <c r="J9635" t="b">
        <v>0</v>
      </c>
      <c r="K9635" t="s">
        <v>41</v>
      </c>
      <c r="L9635" t="s">
        <v>60</v>
      </c>
      <c r="M9635">
        <v>336798</v>
      </c>
      <c r="N9635"/>
      <c r="O9635" t="s">
        <v>17171</v>
      </c>
      <c r="P9635" t="s">
        <v>85</v>
      </c>
    </row>
    <row r="9636" spans="1:16" x14ac:dyDescent="0.25">
      <c r="A9636" t="s">
        <v>1</v>
      </c>
      <c r="B9636" t="s">
        <v>470</v>
      </c>
      <c r="C9636" t="s">
        <v>112</v>
      </c>
      <c r="D9636" t="s">
        <v>482</v>
      </c>
      <c r="E9636" t="s">
        <v>88</v>
      </c>
      <c r="F9636" t="b">
        <v>0</v>
      </c>
      <c r="G9636" t="s">
        <v>89</v>
      </c>
      <c r="H9636" s="1">
        <v>46125.879432870373</v>
      </c>
      <c r="I9636" t="b">
        <v>0</v>
      </c>
      <c r="J9636" t="b">
        <v>1</v>
      </c>
      <c r="K9636" t="s">
        <v>41</v>
      </c>
      <c r="L9636" t="s">
        <v>74</v>
      </c>
      <c r="M9636"/>
      <c r="N9636">
        <v>49</v>
      </c>
      <c r="O9636" t="s">
        <v>7142</v>
      </c>
      <c r="P9636" t="s">
        <v>19057</v>
      </c>
    </row>
    <row r="9637" spans="1:16" x14ac:dyDescent="0.25">
      <c r="A9637" t="s">
        <v>1</v>
      </c>
      <c r="B9637" t="s">
        <v>1</v>
      </c>
      <c r="C9637" t="s">
        <v>1532</v>
      </c>
      <c r="D9637" t="s">
        <v>4526</v>
      </c>
      <c r="E9637" t="s">
        <v>59</v>
      </c>
      <c r="F9637" t="b">
        <v>0</v>
      </c>
      <c r="G9637" t="s">
        <v>68</v>
      </c>
      <c r="H9637" s="1">
        <v>46125.879479166673</v>
      </c>
      <c r="I9637" t="b">
        <v>0</v>
      </c>
      <c r="J9637" t="b">
        <v>0</v>
      </c>
      <c r="K9637" t="s">
        <v>41</v>
      </c>
      <c r="L9637" t="s">
        <v>60</v>
      </c>
      <c r="M9637">
        <v>65000</v>
      </c>
      <c r="N9637"/>
      <c r="O9637" t="s">
        <v>19058</v>
      </c>
      <c r="P9637" t="s">
        <v>19059</v>
      </c>
    </row>
    <row r="9638" spans="1:16" x14ac:dyDescent="0.25">
      <c r="A9638" t="s">
        <v>1</v>
      </c>
      <c r="B9638" t="s">
        <v>1</v>
      </c>
      <c r="C9638" t="s">
        <v>1532</v>
      </c>
      <c r="D9638" t="s">
        <v>4526</v>
      </c>
      <c r="E9638" t="s">
        <v>59</v>
      </c>
      <c r="F9638" t="b">
        <v>0</v>
      </c>
      <c r="G9638" t="s">
        <v>77</v>
      </c>
      <c r="H9638" s="1">
        <v>46125.879502314812</v>
      </c>
      <c r="I9638" t="b">
        <v>0</v>
      </c>
      <c r="J9638" t="b">
        <v>0</v>
      </c>
      <c r="K9638" t="s">
        <v>41</v>
      </c>
      <c r="L9638" t="s">
        <v>60</v>
      </c>
      <c r="M9638">
        <v>65000</v>
      </c>
      <c r="N9638"/>
      <c r="O9638" t="s">
        <v>19058</v>
      </c>
      <c r="P9638" t="s">
        <v>19059</v>
      </c>
    </row>
    <row r="9639" spans="1:16" x14ac:dyDescent="0.25">
      <c r="A9639" t="s">
        <v>0</v>
      </c>
      <c r="B9639" t="s">
        <v>17779</v>
      </c>
      <c r="C9639" t="s">
        <v>41</v>
      </c>
      <c r="D9639" t="s">
        <v>4526</v>
      </c>
      <c r="E9639" t="s">
        <v>59</v>
      </c>
      <c r="F9639" t="b">
        <v>0</v>
      </c>
      <c r="G9639" t="s">
        <v>41</v>
      </c>
      <c r="H9639" s="1">
        <v>46125.919930555552</v>
      </c>
      <c r="I9639" t="b">
        <v>0</v>
      </c>
      <c r="J9639" t="b">
        <v>1</v>
      </c>
      <c r="K9639" t="s">
        <v>41</v>
      </c>
      <c r="L9639" t="s">
        <v>74</v>
      </c>
      <c r="M9639"/>
      <c r="N9639">
        <v>77.5</v>
      </c>
      <c r="O9639" t="s">
        <v>7085</v>
      </c>
      <c r="P9639" t="s">
        <v>2313</v>
      </c>
    </row>
    <row r="9640" spans="1:16" x14ac:dyDescent="0.25">
      <c r="A9640" t="s">
        <v>2</v>
      </c>
      <c r="B9640" t="s">
        <v>19060</v>
      </c>
      <c r="C9640" t="s">
        <v>301</v>
      </c>
      <c r="D9640" t="s">
        <v>17170</v>
      </c>
      <c r="E9640" t="s">
        <v>59</v>
      </c>
      <c r="F9640" t="b">
        <v>0</v>
      </c>
      <c r="G9640" t="s">
        <v>68</v>
      </c>
      <c r="H9640" s="1">
        <v>46125.919976851852</v>
      </c>
      <c r="I9640" t="b">
        <v>0</v>
      </c>
      <c r="J9640" t="b">
        <v>0</v>
      </c>
      <c r="K9640" t="s">
        <v>41</v>
      </c>
      <c r="L9640" t="s">
        <v>60</v>
      </c>
      <c r="M9640">
        <v>134332</v>
      </c>
      <c r="N9640"/>
      <c r="O9640" t="s">
        <v>17171</v>
      </c>
      <c r="P9640" t="s">
        <v>310</v>
      </c>
    </row>
    <row r="9641" spans="1:16" x14ac:dyDescent="0.25">
      <c r="A9641" t="s">
        <v>2</v>
      </c>
      <c r="B9641" t="s">
        <v>19061</v>
      </c>
      <c r="C9641" t="s">
        <v>112</v>
      </c>
      <c r="D9641" t="s">
        <v>4526</v>
      </c>
      <c r="E9641" t="s">
        <v>59</v>
      </c>
      <c r="F9641" t="b">
        <v>0</v>
      </c>
      <c r="G9641" t="s">
        <v>65</v>
      </c>
      <c r="H9641" s="1">
        <v>46125.919976851852</v>
      </c>
      <c r="I9641" t="b">
        <v>0</v>
      </c>
      <c r="J9641" t="b">
        <v>0</v>
      </c>
      <c r="K9641" t="s">
        <v>41</v>
      </c>
      <c r="L9641" t="s">
        <v>74</v>
      </c>
      <c r="M9641"/>
      <c r="N9641">
        <v>50</v>
      </c>
      <c r="O9641" t="s">
        <v>19062</v>
      </c>
      <c r="P9641" t="s">
        <v>3996</v>
      </c>
    </row>
    <row r="9642" spans="1:16" x14ac:dyDescent="0.25">
      <c r="A9642" t="s">
        <v>1</v>
      </c>
      <c r="B9642" t="s">
        <v>1320</v>
      </c>
      <c r="C9642" t="s">
        <v>1088</v>
      </c>
      <c r="D9642" t="s">
        <v>4526</v>
      </c>
      <c r="E9642" t="s">
        <v>88</v>
      </c>
      <c r="F9642" t="b">
        <v>0</v>
      </c>
      <c r="G9642" t="s">
        <v>77</v>
      </c>
      <c r="H9642" s="1">
        <v>46125.921041666668</v>
      </c>
      <c r="I9642" t="b">
        <v>0</v>
      </c>
      <c r="J9642" t="b">
        <v>1</v>
      </c>
      <c r="K9642" t="s">
        <v>41</v>
      </c>
      <c r="L9642" t="s">
        <v>74</v>
      </c>
      <c r="M9642"/>
      <c r="N9642">
        <v>67.5</v>
      </c>
      <c r="O9642" t="s">
        <v>6497</v>
      </c>
      <c r="P9642" t="s">
        <v>2751</v>
      </c>
    </row>
    <row r="9643" spans="1:16" x14ac:dyDescent="0.25">
      <c r="A9643" t="s">
        <v>1</v>
      </c>
      <c r="B9643" t="s">
        <v>1320</v>
      </c>
      <c r="C9643" t="s">
        <v>1088</v>
      </c>
      <c r="D9643" t="s">
        <v>4526</v>
      </c>
      <c r="E9643" t="s">
        <v>88</v>
      </c>
      <c r="F9643" t="b">
        <v>0</v>
      </c>
      <c r="G9643" t="s">
        <v>89</v>
      </c>
      <c r="H9643" s="1">
        <v>46125.921099537038</v>
      </c>
      <c r="I9643" t="b">
        <v>0</v>
      </c>
      <c r="J9643" t="b">
        <v>1</v>
      </c>
      <c r="K9643" t="s">
        <v>41</v>
      </c>
      <c r="L9643" t="s">
        <v>74</v>
      </c>
      <c r="M9643"/>
      <c r="N9643">
        <v>67.5</v>
      </c>
      <c r="O9643" t="s">
        <v>6497</v>
      </c>
      <c r="P9643" t="s">
        <v>2751</v>
      </c>
    </row>
    <row r="9644" spans="1:16" x14ac:dyDescent="0.25">
      <c r="A9644" t="s">
        <v>1</v>
      </c>
      <c r="B9644" t="s">
        <v>4036</v>
      </c>
      <c r="C9644" t="s">
        <v>522</v>
      </c>
      <c r="D9644" t="s">
        <v>4526</v>
      </c>
      <c r="E9644" t="s">
        <v>59</v>
      </c>
      <c r="F9644" t="b">
        <v>0</v>
      </c>
      <c r="G9644" t="s">
        <v>73</v>
      </c>
      <c r="H9644" s="1">
        <v>46125.962916666656</v>
      </c>
      <c r="I9644" t="b">
        <v>0</v>
      </c>
      <c r="J9644" t="b">
        <v>1</v>
      </c>
      <c r="K9644" t="s">
        <v>41</v>
      </c>
      <c r="L9644" t="s">
        <v>60</v>
      </c>
      <c r="M9644">
        <v>110000</v>
      </c>
      <c r="N9644"/>
      <c r="O9644" t="s">
        <v>10744</v>
      </c>
      <c r="P9644" t="s">
        <v>18574</v>
      </c>
    </row>
    <row r="9645" spans="1:16" x14ac:dyDescent="0.25">
      <c r="A9645" t="s">
        <v>1</v>
      </c>
      <c r="B9645" t="s">
        <v>4036</v>
      </c>
      <c r="C9645" t="s">
        <v>522</v>
      </c>
      <c r="D9645" t="s">
        <v>4526</v>
      </c>
      <c r="E9645" t="s">
        <v>59</v>
      </c>
      <c r="F9645" t="b">
        <v>0</v>
      </c>
      <c r="G9645" t="s">
        <v>41</v>
      </c>
      <c r="H9645" s="1">
        <v>46125.964097222219</v>
      </c>
      <c r="I9645" t="b">
        <v>0</v>
      </c>
      <c r="J9645" t="b">
        <v>1</v>
      </c>
      <c r="K9645" t="s">
        <v>41</v>
      </c>
      <c r="L9645" t="s">
        <v>60</v>
      </c>
      <c r="M9645">
        <v>110000</v>
      </c>
      <c r="N9645"/>
      <c r="O9645" t="s">
        <v>10744</v>
      </c>
      <c r="P9645" t="s">
        <v>18574</v>
      </c>
    </row>
    <row r="9646" spans="1:16" x14ac:dyDescent="0.25">
      <c r="A9646" t="s">
        <v>7</v>
      </c>
      <c r="B9646" t="s">
        <v>19063</v>
      </c>
      <c r="C9646" t="s">
        <v>502</v>
      </c>
      <c r="D9646" t="s">
        <v>4346</v>
      </c>
      <c r="E9646" t="s">
        <v>59</v>
      </c>
      <c r="F9646" t="b">
        <v>0</v>
      </c>
      <c r="G9646" t="s">
        <v>77</v>
      </c>
      <c r="H9646" s="1">
        <v>46126.002256944441</v>
      </c>
      <c r="I9646" t="b">
        <v>1</v>
      </c>
      <c r="J9646" t="b">
        <v>1</v>
      </c>
      <c r="K9646" t="s">
        <v>41</v>
      </c>
      <c r="L9646" t="s">
        <v>60</v>
      </c>
      <c r="M9646">
        <v>137500</v>
      </c>
      <c r="N9646"/>
      <c r="O9646" t="s">
        <v>12314</v>
      </c>
      <c r="P9646" t="s">
        <v>19064</v>
      </c>
    </row>
    <row r="9647" spans="1:16" x14ac:dyDescent="0.25">
      <c r="A9647" t="s">
        <v>0</v>
      </c>
      <c r="B9647" t="s">
        <v>4801</v>
      </c>
      <c r="C9647" t="s">
        <v>1987</v>
      </c>
      <c r="D9647" t="s">
        <v>584</v>
      </c>
      <c r="E9647" t="s">
        <v>72</v>
      </c>
      <c r="F9647" t="b">
        <v>0</v>
      </c>
      <c r="G9647" t="s">
        <v>73</v>
      </c>
      <c r="H9647" s="1">
        <v>46126.002291666657</v>
      </c>
      <c r="I9647" t="b">
        <v>0</v>
      </c>
      <c r="J9647" t="b">
        <v>0</v>
      </c>
      <c r="K9647" t="s">
        <v>41</v>
      </c>
      <c r="L9647" t="s">
        <v>74</v>
      </c>
      <c r="M9647"/>
      <c r="N9647">
        <v>25</v>
      </c>
      <c r="O9647" t="s">
        <v>584</v>
      </c>
      <c r="P9647" t="s">
        <v>4802</v>
      </c>
    </row>
    <row r="9648" spans="1:16" x14ac:dyDescent="0.25">
      <c r="A9648" t="s">
        <v>0</v>
      </c>
      <c r="B9648" t="s">
        <v>4417</v>
      </c>
      <c r="C9648" t="s">
        <v>315</v>
      </c>
      <c r="D9648" t="s">
        <v>4515</v>
      </c>
      <c r="E9648" t="s">
        <v>59</v>
      </c>
      <c r="F9648" t="b">
        <v>0</v>
      </c>
      <c r="G9648" t="s">
        <v>65</v>
      </c>
      <c r="H9648" s="1">
        <v>46126.002314814818</v>
      </c>
      <c r="I9648" t="b">
        <v>0</v>
      </c>
      <c r="J9648" t="b">
        <v>0</v>
      </c>
      <c r="K9648" t="s">
        <v>41</v>
      </c>
      <c r="L9648" t="s">
        <v>60</v>
      </c>
      <c r="M9648">
        <v>52500</v>
      </c>
      <c r="N9648"/>
      <c r="O9648" t="s">
        <v>78</v>
      </c>
      <c r="P9648" t="s">
        <v>3990</v>
      </c>
    </row>
    <row r="9649" spans="1:16" x14ac:dyDescent="0.25">
      <c r="A9649" t="s">
        <v>0</v>
      </c>
      <c r="B9649" t="s">
        <v>19065</v>
      </c>
      <c r="C9649" t="s">
        <v>1817</v>
      </c>
      <c r="D9649" t="s">
        <v>4515</v>
      </c>
      <c r="E9649" t="s">
        <v>59</v>
      </c>
      <c r="F9649" t="b">
        <v>0</v>
      </c>
      <c r="G9649" t="s">
        <v>65</v>
      </c>
      <c r="H9649" s="1">
        <v>46126.002337962957</v>
      </c>
      <c r="I9649" t="b">
        <v>0</v>
      </c>
      <c r="J9649" t="b">
        <v>0</v>
      </c>
      <c r="K9649" t="s">
        <v>41</v>
      </c>
      <c r="L9649" t="s">
        <v>60</v>
      </c>
      <c r="M9649">
        <v>70000</v>
      </c>
      <c r="N9649"/>
      <c r="O9649" t="s">
        <v>19066</v>
      </c>
    </row>
    <row r="9650" spans="1:16" x14ac:dyDescent="0.25">
      <c r="A9650" t="s">
        <v>3</v>
      </c>
      <c r="B9650" t="s">
        <v>3</v>
      </c>
      <c r="C9650" t="s">
        <v>1361</v>
      </c>
      <c r="D9650" t="s">
        <v>4673</v>
      </c>
      <c r="E9650" t="s">
        <v>59</v>
      </c>
      <c r="F9650" t="b">
        <v>0</v>
      </c>
      <c r="G9650" t="s">
        <v>77</v>
      </c>
      <c r="H9650" s="1">
        <v>46126.00236111111</v>
      </c>
      <c r="I9650" t="b">
        <v>0</v>
      </c>
      <c r="J9650" t="b">
        <v>1</v>
      </c>
      <c r="K9650" t="s">
        <v>41</v>
      </c>
      <c r="L9650" t="s">
        <v>60</v>
      </c>
      <c r="M9650">
        <v>120000</v>
      </c>
      <c r="N9650"/>
      <c r="O9650" t="s">
        <v>19067</v>
      </c>
    </row>
    <row r="9651" spans="1:16" x14ac:dyDescent="0.25">
      <c r="A9651" t="s">
        <v>3</v>
      </c>
      <c r="B9651" t="s">
        <v>11003</v>
      </c>
      <c r="C9651" t="s">
        <v>9104</v>
      </c>
      <c r="D9651" t="s">
        <v>584</v>
      </c>
      <c r="E9651" t="s">
        <v>72</v>
      </c>
      <c r="F9651" t="b">
        <v>0</v>
      </c>
      <c r="G9651" t="s">
        <v>25</v>
      </c>
      <c r="H9651" s="1">
        <v>46126.002870370372</v>
      </c>
      <c r="I9651" t="b">
        <v>0</v>
      </c>
      <c r="J9651" t="b">
        <v>0</v>
      </c>
      <c r="K9651" t="s">
        <v>25</v>
      </c>
      <c r="L9651" t="s">
        <v>74</v>
      </c>
      <c r="M9651"/>
      <c r="N9651">
        <v>25</v>
      </c>
      <c r="O9651" t="s">
        <v>5193</v>
      </c>
      <c r="P9651" t="s">
        <v>11004</v>
      </c>
    </row>
    <row r="9652" spans="1:16" x14ac:dyDescent="0.25">
      <c r="A9652" t="s">
        <v>0</v>
      </c>
      <c r="B9652" t="s">
        <v>19068</v>
      </c>
      <c r="C9652" t="s">
        <v>15102</v>
      </c>
      <c r="D9652" t="s">
        <v>4346</v>
      </c>
      <c r="E9652" t="s">
        <v>59</v>
      </c>
      <c r="F9652" t="b">
        <v>0</v>
      </c>
      <c r="G9652" t="s">
        <v>40</v>
      </c>
      <c r="H9652" s="1">
        <v>46126.003240740742</v>
      </c>
      <c r="I9652" t="b">
        <v>1</v>
      </c>
      <c r="J9652" t="b">
        <v>0</v>
      </c>
      <c r="K9652" t="s">
        <v>40</v>
      </c>
      <c r="L9652" t="s">
        <v>60</v>
      </c>
      <c r="M9652">
        <v>25511.5</v>
      </c>
      <c r="N9652"/>
      <c r="O9652" t="s">
        <v>19069</v>
      </c>
      <c r="P9652" t="s">
        <v>2242</v>
      </c>
    </row>
    <row r="9653" spans="1:16" x14ac:dyDescent="0.25">
      <c r="A9653" t="s">
        <v>0</v>
      </c>
      <c r="B9653" t="s">
        <v>19070</v>
      </c>
      <c r="C9653" t="s">
        <v>76</v>
      </c>
      <c r="D9653" t="s">
        <v>584</v>
      </c>
      <c r="E9653" t="s">
        <v>72</v>
      </c>
      <c r="F9653" t="b">
        <v>1</v>
      </c>
      <c r="G9653" t="s">
        <v>41</v>
      </c>
      <c r="H9653" s="1">
        <v>46126.003263888888</v>
      </c>
      <c r="I9653" t="b">
        <v>0</v>
      </c>
      <c r="J9653" t="b">
        <v>0</v>
      </c>
      <c r="K9653" t="s">
        <v>41</v>
      </c>
      <c r="L9653" t="s">
        <v>74</v>
      </c>
      <c r="M9653"/>
      <c r="N9653">
        <v>25</v>
      </c>
      <c r="O9653" t="s">
        <v>584</v>
      </c>
      <c r="P9653" t="s">
        <v>1321</v>
      </c>
    </row>
    <row r="9654" spans="1:16" x14ac:dyDescent="0.25">
      <c r="A9654" t="s">
        <v>2</v>
      </c>
      <c r="B9654" t="s">
        <v>19071</v>
      </c>
      <c r="C9654" t="s">
        <v>112</v>
      </c>
      <c r="D9654" t="s">
        <v>4673</v>
      </c>
      <c r="E9654" t="s">
        <v>59</v>
      </c>
      <c r="F9654" t="b">
        <v>0</v>
      </c>
      <c r="G9654" t="s">
        <v>65</v>
      </c>
      <c r="H9654" s="1">
        <v>46126.003310185188</v>
      </c>
      <c r="I9654" t="b">
        <v>0</v>
      </c>
      <c r="J9654" t="b">
        <v>1</v>
      </c>
      <c r="K9654" t="s">
        <v>41</v>
      </c>
      <c r="L9654" t="s">
        <v>60</v>
      </c>
      <c r="M9654">
        <v>225000</v>
      </c>
      <c r="N9654"/>
      <c r="O9654" t="s">
        <v>19072</v>
      </c>
      <c r="P9654" t="s">
        <v>87</v>
      </c>
    </row>
    <row r="9655" spans="1:16" x14ac:dyDescent="0.25">
      <c r="A9655" t="s">
        <v>4</v>
      </c>
      <c r="B9655" t="s">
        <v>19073</v>
      </c>
      <c r="C9655" t="s">
        <v>19074</v>
      </c>
      <c r="D9655" t="s">
        <v>4673</v>
      </c>
      <c r="E9655" t="s">
        <v>59</v>
      </c>
      <c r="F9655" t="b">
        <v>0</v>
      </c>
      <c r="G9655" t="s">
        <v>77</v>
      </c>
      <c r="H9655" s="1">
        <v>46126.004432870373</v>
      </c>
      <c r="I9655" t="b">
        <v>0</v>
      </c>
      <c r="J9655" t="b">
        <v>1</v>
      </c>
      <c r="K9655" t="s">
        <v>41</v>
      </c>
      <c r="L9655" t="s">
        <v>60</v>
      </c>
      <c r="M9655">
        <v>171000</v>
      </c>
      <c r="N9655"/>
      <c r="O9655" t="s">
        <v>3105</v>
      </c>
      <c r="P9655" t="s">
        <v>19075</v>
      </c>
    </row>
    <row r="9656" spans="1:16" x14ac:dyDescent="0.25">
      <c r="A9656" t="s">
        <v>1</v>
      </c>
      <c r="B9656" t="s">
        <v>675</v>
      </c>
      <c r="C9656" t="s">
        <v>189</v>
      </c>
      <c r="D9656" t="s">
        <v>4673</v>
      </c>
      <c r="E9656" t="s">
        <v>59</v>
      </c>
      <c r="F9656" t="b">
        <v>0</v>
      </c>
      <c r="G9656" t="s">
        <v>77</v>
      </c>
      <c r="H9656" s="1">
        <v>46126.004502314812</v>
      </c>
      <c r="I9656" t="b">
        <v>0</v>
      </c>
      <c r="J9656" t="b">
        <v>0</v>
      </c>
      <c r="K9656" t="s">
        <v>41</v>
      </c>
      <c r="L9656" t="s">
        <v>60</v>
      </c>
      <c r="M9656">
        <v>127150</v>
      </c>
      <c r="N9656"/>
      <c r="O9656" t="s">
        <v>19076</v>
      </c>
      <c r="P9656" t="s">
        <v>19077</v>
      </c>
    </row>
    <row r="9657" spans="1:16" x14ac:dyDescent="0.25">
      <c r="A9657" t="s">
        <v>1</v>
      </c>
      <c r="B9657" t="s">
        <v>675</v>
      </c>
      <c r="C9657" t="s">
        <v>189</v>
      </c>
      <c r="D9657" t="s">
        <v>4673</v>
      </c>
      <c r="E9657" t="s">
        <v>59</v>
      </c>
      <c r="F9657" t="b">
        <v>0</v>
      </c>
      <c r="G9657" t="s">
        <v>73</v>
      </c>
      <c r="H9657" s="1">
        <v>46126.004513888889</v>
      </c>
      <c r="I9657" t="b">
        <v>0</v>
      </c>
      <c r="J9657" t="b">
        <v>0</v>
      </c>
      <c r="K9657" t="s">
        <v>41</v>
      </c>
      <c r="L9657" t="s">
        <v>60</v>
      </c>
      <c r="M9657">
        <v>127150</v>
      </c>
      <c r="N9657"/>
      <c r="O9657" t="s">
        <v>19076</v>
      </c>
      <c r="P9657" t="s">
        <v>19077</v>
      </c>
    </row>
    <row r="9658" spans="1:16" x14ac:dyDescent="0.25">
      <c r="A9658" t="s">
        <v>4</v>
      </c>
      <c r="B9658" t="s">
        <v>19073</v>
      </c>
      <c r="C9658" t="s">
        <v>19074</v>
      </c>
      <c r="D9658" t="s">
        <v>4673</v>
      </c>
      <c r="E9658" t="s">
        <v>59</v>
      </c>
      <c r="F9658" t="b">
        <v>0</v>
      </c>
      <c r="G9658" t="s">
        <v>41</v>
      </c>
      <c r="H9658" s="1">
        <v>46126.005752314813</v>
      </c>
      <c r="I9658" t="b">
        <v>0</v>
      </c>
      <c r="J9658" t="b">
        <v>1</v>
      </c>
      <c r="K9658" t="s">
        <v>41</v>
      </c>
      <c r="L9658" t="s">
        <v>60</v>
      </c>
      <c r="M9658">
        <v>171000</v>
      </c>
      <c r="N9658"/>
      <c r="O9658" t="s">
        <v>3105</v>
      </c>
      <c r="P9658" t="s">
        <v>19075</v>
      </c>
    </row>
    <row r="9659" spans="1:16" x14ac:dyDescent="0.25">
      <c r="A9659" t="s">
        <v>1</v>
      </c>
      <c r="B9659" t="s">
        <v>581</v>
      </c>
      <c r="C9659" t="s">
        <v>1422</v>
      </c>
      <c r="D9659" t="s">
        <v>4346</v>
      </c>
      <c r="E9659" t="s">
        <v>59</v>
      </c>
      <c r="F9659" t="b">
        <v>0</v>
      </c>
      <c r="G9659" t="s">
        <v>65</v>
      </c>
      <c r="H9659" s="1">
        <v>46126.046087962961</v>
      </c>
      <c r="I9659" t="b">
        <v>0</v>
      </c>
      <c r="J9659" t="b">
        <v>0</v>
      </c>
      <c r="K9659" t="s">
        <v>41</v>
      </c>
      <c r="L9659" t="s">
        <v>60</v>
      </c>
      <c r="M9659">
        <v>145000</v>
      </c>
      <c r="N9659"/>
      <c r="O9659" t="s">
        <v>19078</v>
      </c>
      <c r="P9659" t="s">
        <v>19079</v>
      </c>
    </row>
    <row r="9660" spans="1:16" x14ac:dyDescent="0.25">
      <c r="A9660" t="s">
        <v>5</v>
      </c>
      <c r="B9660" t="s">
        <v>19080</v>
      </c>
      <c r="C9660" t="s">
        <v>207</v>
      </c>
      <c r="D9660" t="s">
        <v>4346</v>
      </c>
      <c r="E9660" t="s">
        <v>72</v>
      </c>
      <c r="F9660" t="b">
        <v>0</v>
      </c>
      <c r="G9660" t="s">
        <v>89</v>
      </c>
      <c r="H9660" s="1">
        <v>46126.046180555553</v>
      </c>
      <c r="I9660" t="b">
        <v>0</v>
      </c>
      <c r="J9660" t="b">
        <v>1</v>
      </c>
      <c r="K9660" t="s">
        <v>41</v>
      </c>
      <c r="L9660" t="s">
        <v>60</v>
      </c>
      <c r="M9660">
        <v>87500</v>
      </c>
      <c r="N9660"/>
      <c r="O9660" t="s">
        <v>14185</v>
      </c>
      <c r="P9660" t="s">
        <v>19081</v>
      </c>
    </row>
    <row r="9661" spans="1:16" x14ac:dyDescent="0.25">
      <c r="A9661" t="s">
        <v>5</v>
      </c>
      <c r="B9661" t="s">
        <v>19080</v>
      </c>
      <c r="C9661" t="s">
        <v>207</v>
      </c>
      <c r="D9661" t="s">
        <v>4346</v>
      </c>
      <c r="E9661" t="s">
        <v>72</v>
      </c>
      <c r="F9661" t="b">
        <v>0</v>
      </c>
      <c r="G9661" t="s">
        <v>68</v>
      </c>
      <c r="H9661" s="1">
        <v>46126.046215277784</v>
      </c>
      <c r="I9661" t="b">
        <v>0</v>
      </c>
      <c r="J9661" t="b">
        <v>1</v>
      </c>
      <c r="K9661" t="s">
        <v>41</v>
      </c>
      <c r="L9661" t="s">
        <v>60</v>
      </c>
      <c r="M9661">
        <v>87500</v>
      </c>
      <c r="N9661"/>
      <c r="O9661" t="s">
        <v>14185</v>
      </c>
      <c r="P9661" t="s">
        <v>19081</v>
      </c>
    </row>
    <row r="9662" spans="1:16" x14ac:dyDescent="0.25">
      <c r="A9662" t="s">
        <v>0</v>
      </c>
      <c r="B9662" t="s">
        <v>372</v>
      </c>
      <c r="C9662" t="s">
        <v>319</v>
      </c>
      <c r="D9662" t="s">
        <v>2360</v>
      </c>
      <c r="E9662" t="s">
        <v>59</v>
      </c>
      <c r="F9662" t="b">
        <v>0</v>
      </c>
      <c r="G9662" t="s">
        <v>65</v>
      </c>
      <c r="H9662" s="1">
        <v>46126.085613425923</v>
      </c>
      <c r="I9662" t="b">
        <v>0</v>
      </c>
      <c r="J9662" t="b">
        <v>1</v>
      </c>
      <c r="K9662" t="s">
        <v>41</v>
      </c>
      <c r="L9662" t="s">
        <v>60</v>
      </c>
      <c r="M9662">
        <v>99900</v>
      </c>
      <c r="N9662"/>
      <c r="O9662" t="s">
        <v>2698</v>
      </c>
      <c r="P9662" t="s">
        <v>802</v>
      </c>
    </row>
    <row r="9663" spans="1:16" x14ac:dyDescent="0.25">
      <c r="A9663" t="s">
        <v>2</v>
      </c>
      <c r="B9663" t="s">
        <v>276</v>
      </c>
      <c r="C9663" t="s">
        <v>681</v>
      </c>
      <c r="D9663" t="s">
        <v>4346</v>
      </c>
      <c r="E9663" t="s">
        <v>59</v>
      </c>
      <c r="F9663" t="b">
        <v>0</v>
      </c>
      <c r="G9663" t="s">
        <v>77</v>
      </c>
      <c r="H9663" s="1">
        <v>46126.086631944447</v>
      </c>
      <c r="I9663" t="b">
        <v>0</v>
      </c>
      <c r="J9663" t="b">
        <v>1</v>
      </c>
      <c r="K9663" t="s">
        <v>41</v>
      </c>
      <c r="L9663" t="s">
        <v>60</v>
      </c>
      <c r="M9663">
        <v>227000</v>
      </c>
      <c r="N9663"/>
      <c r="O9663" t="s">
        <v>19082</v>
      </c>
      <c r="P9663" t="s">
        <v>1929</v>
      </c>
    </row>
    <row r="9664" spans="1:16" x14ac:dyDescent="0.25">
      <c r="A9664" t="s">
        <v>8</v>
      </c>
      <c r="B9664" t="s">
        <v>19083</v>
      </c>
      <c r="C9664" t="s">
        <v>19084</v>
      </c>
      <c r="D9664" t="s">
        <v>4633</v>
      </c>
      <c r="E9664" t="s">
        <v>59</v>
      </c>
      <c r="F9664" t="b">
        <v>0</v>
      </c>
      <c r="G9664" t="s">
        <v>21</v>
      </c>
      <c r="H9664" s="1">
        <v>46126.087152777778</v>
      </c>
      <c r="I9664" t="b">
        <v>0</v>
      </c>
      <c r="J9664" t="b">
        <v>0</v>
      </c>
      <c r="K9664" t="s">
        <v>21</v>
      </c>
      <c r="L9664" t="s">
        <v>60</v>
      </c>
      <c r="M9664">
        <v>2100000</v>
      </c>
      <c r="N9664"/>
      <c r="O9664" t="s">
        <v>4633</v>
      </c>
      <c r="P9664" t="s">
        <v>19085</v>
      </c>
    </row>
    <row r="9665" spans="1:16" x14ac:dyDescent="0.25">
      <c r="A9665" t="s">
        <v>1</v>
      </c>
      <c r="B9665" t="s">
        <v>1</v>
      </c>
      <c r="C9665" t="s">
        <v>514</v>
      </c>
      <c r="D9665" t="s">
        <v>4346</v>
      </c>
      <c r="E9665" t="s">
        <v>59</v>
      </c>
      <c r="F9665" t="b">
        <v>0</v>
      </c>
      <c r="G9665" t="s">
        <v>68</v>
      </c>
      <c r="H9665" s="1">
        <v>46126.129490740743</v>
      </c>
      <c r="I9665" t="b">
        <v>0</v>
      </c>
      <c r="J9665" t="b">
        <v>1</v>
      </c>
      <c r="K9665" t="s">
        <v>41</v>
      </c>
      <c r="L9665" t="s">
        <v>60</v>
      </c>
      <c r="M9665">
        <v>157820</v>
      </c>
      <c r="N9665"/>
      <c r="O9665" t="s">
        <v>3354</v>
      </c>
      <c r="P9665" t="s">
        <v>9975</v>
      </c>
    </row>
    <row r="9666" spans="1:16" x14ac:dyDescent="0.25">
      <c r="A9666" t="s">
        <v>0</v>
      </c>
      <c r="B9666" t="s">
        <v>289</v>
      </c>
      <c r="C9666" t="s">
        <v>194</v>
      </c>
      <c r="D9666" t="s">
        <v>2360</v>
      </c>
      <c r="E9666" t="s">
        <v>59</v>
      </c>
      <c r="F9666" t="b">
        <v>0</v>
      </c>
      <c r="G9666" t="s">
        <v>65</v>
      </c>
      <c r="H9666" s="1">
        <v>46126.251377314817</v>
      </c>
      <c r="I9666" t="b">
        <v>1</v>
      </c>
      <c r="J9666" t="b">
        <v>1</v>
      </c>
      <c r="K9666" t="s">
        <v>41</v>
      </c>
      <c r="L9666" t="s">
        <v>60</v>
      </c>
      <c r="M9666">
        <v>98000</v>
      </c>
      <c r="N9666"/>
      <c r="O9666" t="s">
        <v>19086</v>
      </c>
      <c r="P9666" t="s">
        <v>19087</v>
      </c>
    </row>
    <row r="9667" spans="1:16" x14ac:dyDescent="0.25">
      <c r="A9667" t="s">
        <v>2</v>
      </c>
      <c r="B9667" t="s">
        <v>19088</v>
      </c>
      <c r="C9667" t="s">
        <v>81</v>
      </c>
      <c r="D9667" t="s">
        <v>19089</v>
      </c>
      <c r="E9667" t="s">
        <v>88</v>
      </c>
      <c r="F9667" t="b">
        <v>0</v>
      </c>
      <c r="G9667" t="s">
        <v>77</v>
      </c>
      <c r="H9667" s="1">
        <v>46126.252546296288</v>
      </c>
      <c r="I9667" t="b">
        <v>1</v>
      </c>
      <c r="J9667" t="b">
        <v>0</v>
      </c>
      <c r="K9667" t="s">
        <v>41</v>
      </c>
      <c r="L9667" t="s">
        <v>74</v>
      </c>
      <c r="M9667"/>
      <c r="N9667">
        <v>56.25</v>
      </c>
      <c r="O9667" t="s">
        <v>19090</v>
      </c>
    </row>
    <row r="9668" spans="1:16" x14ac:dyDescent="0.25">
      <c r="A9668" t="s">
        <v>5</v>
      </c>
      <c r="B9668" t="s">
        <v>19091</v>
      </c>
      <c r="C9668" t="s">
        <v>76</v>
      </c>
      <c r="D9668" t="s">
        <v>4346</v>
      </c>
      <c r="E9668" t="s">
        <v>59</v>
      </c>
      <c r="F9668" t="b">
        <v>1</v>
      </c>
      <c r="G9668" t="s">
        <v>19</v>
      </c>
      <c r="H9668" s="1">
        <v>46126.254247685189</v>
      </c>
      <c r="I9668" t="b">
        <v>1</v>
      </c>
      <c r="J9668" t="b">
        <v>0</v>
      </c>
      <c r="K9668" t="s">
        <v>19</v>
      </c>
      <c r="L9668" t="s">
        <v>60</v>
      </c>
      <c r="M9668">
        <v>2750000</v>
      </c>
      <c r="N9668"/>
      <c r="O9668" t="s">
        <v>1946</v>
      </c>
      <c r="P9668" t="s">
        <v>19092</v>
      </c>
    </row>
    <row r="9669" spans="1:16" x14ac:dyDescent="0.25">
      <c r="A9669" t="s">
        <v>0</v>
      </c>
      <c r="B9669" t="s">
        <v>19093</v>
      </c>
      <c r="C9669" t="s">
        <v>1888</v>
      </c>
      <c r="D9669" t="s">
        <v>2360</v>
      </c>
      <c r="E9669" t="s">
        <v>59</v>
      </c>
      <c r="F9669" t="b">
        <v>0</v>
      </c>
      <c r="G9669" t="s">
        <v>65</v>
      </c>
      <c r="H9669" s="1">
        <v>46126.293067129627</v>
      </c>
      <c r="I9669" t="b">
        <v>0</v>
      </c>
      <c r="J9669" t="b">
        <v>1</v>
      </c>
      <c r="K9669" t="s">
        <v>41</v>
      </c>
      <c r="L9669" t="s">
        <v>60</v>
      </c>
      <c r="M9669">
        <v>70000</v>
      </c>
      <c r="N9669"/>
      <c r="O9669" t="s">
        <v>19094</v>
      </c>
      <c r="P9669" t="s">
        <v>19095</v>
      </c>
    </row>
    <row r="9670" spans="1:16" x14ac:dyDescent="0.25">
      <c r="A9670" t="s">
        <v>2</v>
      </c>
      <c r="B9670" t="s">
        <v>2</v>
      </c>
      <c r="C9670" t="s">
        <v>1326</v>
      </c>
      <c r="D9670" t="s">
        <v>2360</v>
      </c>
      <c r="E9670" t="s">
        <v>59</v>
      </c>
      <c r="F9670" t="b">
        <v>0</v>
      </c>
      <c r="G9670" t="s">
        <v>65</v>
      </c>
      <c r="H9670" s="1">
        <v>46126.293078703697</v>
      </c>
      <c r="I9670" t="b">
        <v>0</v>
      </c>
      <c r="J9670" t="b">
        <v>0</v>
      </c>
      <c r="K9670" t="s">
        <v>41</v>
      </c>
      <c r="L9670" t="s">
        <v>60</v>
      </c>
      <c r="M9670">
        <v>85000</v>
      </c>
      <c r="N9670"/>
      <c r="O9670" t="s">
        <v>966</v>
      </c>
      <c r="P9670" t="s">
        <v>19096</v>
      </c>
    </row>
    <row r="9671" spans="1:16" x14ac:dyDescent="0.25">
      <c r="A9671" t="s">
        <v>0</v>
      </c>
      <c r="B9671" t="s">
        <v>564</v>
      </c>
      <c r="C9671" t="s">
        <v>330</v>
      </c>
      <c r="D9671" t="s">
        <v>2471</v>
      </c>
      <c r="E9671" t="s">
        <v>59</v>
      </c>
      <c r="F9671" t="b">
        <v>0</v>
      </c>
      <c r="G9671" t="s">
        <v>41</v>
      </c>
      <c r="H9671" s="1">
        <v>46126.294131944444</v>
      </c>
      <c r="I9671" t="b">
        <v>0</v>
      </c>
      <c r="J9671" t="b">
        <v>1</v>
      </c>
      <c r="K9671" t="s">
        <v>41</v>
      </c>
      <c r="L9671" t="s">
        <v>60</v>
      </c>
      <c r="M9671">
        <v>83430</v>
      </c>
      <c r="N9671"/>
      <c r="O9671" t="s">
        <v>19097</v>
      </c>
      <c r="P9671" t="s">
        <v>19098</v>
      </c>
    </row>
    <row r="9672" spans="1:16" x14ac:dyDescent="0.25">
      <c r="A9672" t="s">
        <v>2</v>
      </c>
      <c r="B9672" t="s">
        <v>248</v>
      </c>
      <c r="C9672" t="s">
        <v>7367</v>
      </c>
      <c r="D9672" t="s">
        <v>5349</v>
      </c>
      <c r="E9672" t="s">
        <v>59</v>
      </c>
      <c r="F9672" t="b">
        <v>0</v>
      </c>
      <c r="G9672" t="s">
        <v>68</v>
      </c>
      <c r="H9672" s="1">
        <v>46126.294236111113</v>
      </c>
      <c r="I9672" t="b">
        <v>0</v>
      </c>
      <c r="J9672" t="b">
        <v>0</v>
      </c>
      <c r="K9672" t="s">
        <v>41</v>
      </c>
      <c r="L9672" t="s">
        <v>60</v>
      </c>
      <c r="M9672">
        <v>137500</v>
      </c>
      <c r="N9672"/>
      <c r="O9672" t="s">
        <v>11879</v>
      </c>
      <c r="P9672" t="s">
        <v>7368</v>
      </c>
    </row>
    <row r="9673" spans="1:16" x14ac:dyDescent="0.25">
      <c r="A9673" t="s">
        <v>2</v>
      </c>
      <c r="B9673" t="s">
        <v>2</v>
      </c>
      <c r="C9673" t="s">
        <v>1326</v>
      </c>
      <c r="D9673" t="s">
        <v>2360</v>
      </c>
      <c r="E9673" t="s">
        <v>59</v>
      </c>
      <c r="F9673" t="b">
        <v>0</v>
      </c>
      <c r="G9673" t="s">
        <v>65</v>
      </c>
      <c r="H9673" s="1">
        <v>46126.294236111113</v>
      </c>
      <c r="I9673" t="b">
        <v>0</v>
      </c>
      <c r="J9673" t="b">
        <v>0</v>
      </c>
      <c r="K9673" t="s">
        <v>41</v>
      </c>
      <c r="L9673" t="s">
        <v>60</v>
      </c>
      <c r="M9673">
        <v>85000</v>
      </c>
      <c r="N9673"/>
      <c r="O9673" t="s">
        <v>966</v>
      </c>
      <c r="P9673" t="s">
        <v>19096</v>
      </c>
    </row>
    <row r="9674" spans="1:16" x14ac:dyDescent="0.25">
      <c r="A9674" t="s">
        <v>1</v>
      </c>
      <c r="B9674" t="s">
        <v>19099</v>
      </c>
      <c r="C9674" t="s">
        <v>178</v>
      </c>
      <c r="D9674" t="s">
        <v>5976</v>
      </c>
      <c r="E9674" t="s">
        <v>59</v>
      </c>
      <c r="F9674" t="b">
        <v>0</v>
      </c>
      <c r="G9674" t="s">
        <v>19</v>
      </c>
      <c r="H9674" s="1">
        <v>46126.295914351853</v>
      </c>
      <c r="I9674" t="b">
        <v>1</v>
      </c>
      <c r="J9674" t="b">
        <v>0</v>
      </c>
      <c r="K9674" t="s">
        <v>19</v>
      </c>
      <c r="L9674" t="s">
        <v>60</v>
      </c>
      <c r="M9674">
        <v>2000000</v>
      </c>
      <c r="N9674"/>
      <c r="O9674" t="s">
        <v>19100</v>
      </c>
      <c r="P9674" t="s">
        <v>19101</v>
      </c>
    </row>
    <row r="9675" spans="1:16" x14ac:dyDescent="0.25">
      <c r="A9675" t="s">
        <v>8</v>
      </c>
      <c r="B9675" t="s">
        <v>19102</v>
      </c>
      <c r="C9675" t="s">
        <v>913</v>
      </c>
      <c r="D9675" t="s">
        <v>4526</v>
      </c>
      <c r="E9675" t="s">
        <v>59</v>
      </c>
      <c r="F9675" t="b">
        <v>0</v>
      </c>
      <c r="G9675" t="s">
        <v>20</v>
      </c>
      <c r="H9675" s="1">
        <v>46126.295937499999</v>
      </c>
      <c r="I9675" t="b">
        <v>0</v>
      </c>
      <c r="J9675" t="b">
        <v>0</v>
      </c>
      <c r="K9675" t="s">
        <v>20</v>
      </c>
      <c r="L9675" t="s">
        <v>60</v>
      </c>
      <c r="M9675">
        <v>101500</v>
      </c>
      <c r="N9675"/>
      <c r="O9675" t="s">
        <v>5343</v>
      </c>
      <c r="P9675" t="s">
        <v>19103</v>
      </c>
    </row>
    <row r="9676" spans="1:16" x14ac:dyDescent="0.25">
      <c r="A9676" t="s">
        <v>0</v>
      </c>
      <c r="B9676" t="s">
        <v>19104</v>
      </c>
      <c r="C9676" t="s">
        <v>172</v>
      </c>
      <c r="D9676" t="s">
        <v>5493</v>
      </c>
      <c r="E9676" t="s">
        <v>59</v>
      </c>
      <c r="F9676" t="b">
        <v>0</v>
      </c>
      <c r="G9676" t="s">
        <v>68</v>
      </c>
      <c r="H9676" s="1">
        <v>46126.334664351853</v>
      </c>
      <c r="I9676" t="b">
        <v>0</v>
      </c>
      <c r="J9676" t="b">
        <v>1</v>
      </c>
      <c r="K9676" t="s">
        <v>41</v>
      </c>
      <c r="L9676" t="s">
        <v>60</v>
      </c>
      <c r="M9676">
        <v>52500</v>
      </c>
      <c r="N9676"/>
      <c r="O9676" t="s">
        <v>19105</v>
      </c>
      <c r="P9676" t="s">
        <v>2363</v>
      </c>
    </row>
    <row r="9677" spans="1:16" x14ac:dyDescent="0.25">
      <c r="A9677" t="s">
        <v>2</v>
      </c>
      <c r="B9677" t="s">
        <v>19106</v>
      </c>
      <c r="C9677" t="s">
        <v>19107</v>
      </c>
      <c r="D9677" t="s">
        <v>19108</v>
      </c>
      <c r="E9677" t="s">
        <v>59</v>
      </c>
      <c r="F9677" t="b">
        <v>0</v>
      </c>
      <c r="G9677" t="s">
        <v>25</v>
      </c>
      <c r="H9677" s="1">
        <v>46126.335335648153</v>
      </c>
      <c r="I9677" t="b">
        <v>0</v>
      </c>
      <c r="J9677" t="b">
        <v>0</v>
      </c>
      <c r="K9677" t="s">
        <v>25</v>
      </c>
      <c r="L9677" t="s">
        <v>60</v>
      </c>
      <c r="M9677">
        <v>96000</v>
      </c>
      <c r="N9677"/>
      <c r="O9677" t="s">
        <v>1854</v>
      </c>
      <c r="P9677" t="s">
        <v>19109</v>
      </c>
    </row>
    <row r="9678" spans="1:16" x14ac:dyDescent="0.25">
      <c r="A9678" t="s">
        <v>0</v>
      </c>
      <c r="B9678" t="s">
        <v>19110</v>
      </c>
      <c r="C9678" t="s">
        <v>19111</v>
      </c>
      <c r="D9678" t="s">
        <v>7124</v>
      </c>
      <c r="E9678" t="s">
        <v>59</v>
      </c>
      <c r="F9678" t="b">
        <v>0</v>
      </c>
      <c r="G9678" t="s">
        <v>40</v>
      </c>
      <c r="H9678" s="1">
        <v>46126.335798611108</v>
      </c>
      <c r="I9678" t="b">
        <v>0</v>
      </c>
      <c r="J9678" t="b">
        <v>0</v>
      </c>
      <c r="K9678" t="s">
        <v>40</v>
      </c>
      <c r="L9678" t="s">
        <v>60</v>
      </c>
      <c r="M9678">
        <v>41500</v>
      </c>
      <c r="N9678"/>
      <c r="O9678" t="s">
        <v>19112</v>
      </c>
      <c r="P9678" t="s">
        <v>1738</v>
      </c>
    </row>
    <row r="9679" spans="1:16" x14ac:dyDescent="0.25">
      <c r="A9679" t="s">
        <v>6</v>
      </c>
      <c r="B9679" t="s">
        <v>19113</v>
      </c>
      <c r="C9679" t="s">
        <v>319</v>
      </c>
      <c r="D9679" t="s">
        <v>5493</v>
      </c>
      <c r="E9679" t="s">
        <v>59</v>
      </c>
      <c r="F9679" t="b">
        <v>0</v>
      </c>
      <c r="G9679" t="s">
        <v>65</v>
      </c>
      <c r="H9679" s="1">
        <v>46126.3359375</v>
      </c>
      <c r="I9679" t="b">
        <v>0</v>
      </c>
      <c r="J9679" t="b">
        <v>0</v>
      </c>
      <c r="K9679" t="s">
        <v>41</v>
      </c>
      <c r="L9679" t="s">
        <v>60</v>
      </c>
      <c r="M9679">
        <v>88000</v>
      </c>
      <c r="N9679"/>
      <c r="O9679" t="s">
        <v>19114</v>
      </c>
      <c r="P9679" t="s">
        <v>1321</v>
      </c>
    </row>
    <row r="9680" spans="1:16" x14ac:dyDescent="0.25">
      <c r="A9680" t="s">
        <v>4</v>
      </c>
      <c r="B9680" t="s">
        <v>19115</v>
      </c>
      <c r="C9680" t="s">
        <v>500</v>
      </c>
      <c r="D9680" t="s">
        <v>2360</v>
      </c>
      <c r="E9680" t="s">
        <v>59</v>
      </c>
      <c r="F9680" t="b">
        <v>0</v>
      </c>
      <c r="G9680" t="s">
        <v>13</v>
      </c>
      <c r="H9680" s="1">
        <v>46126.337372685193</v>
      </c>
      <c r="I9680" t="b">
        <v>1</v>
      </c>
      <c r="J9680" t="b">
        <v>0</v>
      </c>
      <c r="K9680" t="s">
        <v>13</v>
      </c>
      <c r="L9680" t="s">
        <v>74</v>
      </c>
      <c r="M9680"/>
      <c r="N9680">
        <v>100</v>
      </c>
      <c r="O9680" t="s">
        <v>5046</v>
      </c>
      <c r="P9680" t="s">
        <v>19116</v>
      </c>
    </row>
    <row r="9681" spans="1:16" x14ac:dyDescent="0.25">
      <c r="A9681" t="s">
        <v>1</v>
      </c>
      <c r="B9681" t="s">
        <v>19117</v>
      </c>
      <c r="C9681" t="s">
        <v>984</v>
      </c>
      <c r="D9681" t="s">
        <v>5440</v>
      </c>
      <c r="E9681" t="s">
        <v>59</v>
      </c>
      <c r="F9681" t="b">
        <v>0</v>
      </c>
      <c r="G9681" t="s">
        <v>25</v>
      </c>
      <c r="H9681" s="1">
        <v>46126.337777777779</v>
      </c>
      <c r="I9681" t="b">
        <v>0</v>
      </c>
      <c r="J9681" t="b">
        <v>0</v>
      </c>
      <c r="K9681" t="s">
        <v>25</v>
      </c>
      <c r="L9681" t="s">
        <v>74</v>
      </c>
      <c r="M9681"/>
      <c r="N9681">
        <v>100</v>
      </c>
      <c r="O9681" t="s">
        <v>19118</v>
      </c>
      <c r="P9681" t="s">
        <v>19119</v>
      </c>
    </row>
    <row r="9682" spans="1:16" x14ac:dyDescent="0.25">
      <c r="A9682" t="s">
        <v>1</v>
      </c>
      <c r="B9682" t="s">
        <v>19120</v>
      </c>
      <c r="C9682" t="s">
        <v>5026</v>
      </c>
      <c r="D9682" t="s">
        <v>4599</v>
      </c>
      <c r="E9682" t="s">
        <v>88</v>
      </c>
      <c r="F9682" t="b">
        <v>0</v>
      </c>
      <c r="G9682" t="s">
        <v>40</v>
      </c>
      <c r="H9682" s="1">
        <v>46126.338240740741</v>
      </c>
      <c r="I9682" t="b">
        <v>1</v>
      </c>
      <c r="J9682" t="b">
        <v>0</v>
      </c>
      <c r="K9682" t="s">
        <v>40</v>
      </c>
      <c r="L9682" t="s">
        <v>60</v>
      </c>
      <c r="M9682">
        <v>525</v>
      </c>
      <c r="N9682"/>
      <c r="O9682" t="s">
        <v>19121</v>
      </c>
      <c r="P9682" t="s">
        <v>19122</v>
      </c>
    </row>
    <row r="9683" spans="1:16" x14ac:dyDescent="0.25">
      <c r="A9683" t="s">
        <v>4</v>
      </c>
      <c r="B9683" t="s">
        <v>19123</v>
      </c>
      <c r="C9683" t="s">
        <v>40</v>
      </c>
      <c r="D9683" t="s">
        <v>4526</v>
      </c>
      <c r="E9683" t="s">
        <v>59</v>
      </c>
      <c r="F9683" t="b">
        <v>0</v>
      </c>
      <c r="G9683" t="s">
        <v>40</v>
      </c>
      <c r="H9683" s="1">
        <v>46126.338275462957</v>
      </c>
      <c r="I9683" t="b">
        <v>1</v>
      </c>
      <c r="J9683" t="b">
        <v>0</v>
      </c>
      <c r="K9683" t="s">
        <v>40</v>
      </c>
      <c r="L9683" t="s">
        <v>60</v>
      </c>
      <c r="M9683">
        <v>105000</v>
      </c>
      <c r="N9683"/>
      <c r="O9683" t="s">
        <v>6031</v>
      </c>
      <c r="P9683" t="s">
        <v>19124</v>
      </c>
    </row>
    <row r="9684" spans="1:16" x14ac:dyDescent="0.25">
      <c r="A9684" t="s">
        <v>3</v>
      </c>
      <c r="B9684" t="s">
        <v>19125</v>
      </c>
      <c r="C9684" t="s">
        <v>165</v>
      </c>
      <c r="D9684" t="s">
        <v>2360</v>
      </c>
      <c r="E9684" t="s">
        <v>59</v>
      </c>
      <c r="F9684" t="b">
        <v>0</v>
      </c>
      <c r="G9684" t="s">
        <v>73</v>
      </c>
      <c r="H9684" s="1">
        <v>46126.376388888893</v>
      </c>
      <c r="I9684" t="b">
        <v>0</v>
      </c>
      <c r="J9684" t="b">
        <v>1</v>
      </c>
      <c r="K9684" t="s">
        <v>41</v>
      </c>
      <c r="L9684" t="s">
        <v>60</v>
      </c>
      <c r="M9684">
        <v>158500</v>
      </c>
      <c r="N9684"/>
      <c r="O9684" t="s">
        <v>18061</v>
      </c>
    </row>
    <row r="9685" spans="1:16" x14ac:dyDescent="0.25">
      <c r="A9685" t="s">
        <v>0</v>
      </c>
      <c r="B9685" t="s">
        <v>19126</v>
      </c>
      <c r="C9685" t="s">
        <v>1020</v>
      </c>
      <c r="D9685" t="s">
        <v>4526</v>
      </c>
      <c r="E9685" t="s">
        <v>88</v>
      </c>
      <c r="F9685" t="b">
        <v>0</v>
      </c>
      <c r="G9685" t="s">
        <v>73</v>
      </c>
      <c r="H9685" s="1">
        <v>46126.418020833327</v>
      </c>
      <c r="I9685" t="b">
        <v>1</v>
      </c>
      <c r="J9685" t="b">
        <v>1</v>
      </c>
      <c r="K9685" t="s">
        <v>41</v>
      </c>
      <c r="L9685" t="s">
        <v>74</v>
      </c>
      <c r="M9685"/>
      <c r="N9685">
        <v>46</v>
      </c>
      <c r="O9685" t="s">
        <v>4487</v>
      </c>
      <c r="P9685" t="s">
        <v>219</v>
      </c>
    </row>
    <row r="9686" spans="1:16" x14ac:dyDescent="0.25">
      <c r="A9686" t="s">
        <v>2</v>
      </c>
      <c r="B9686" t="s">
        <v>4852</v>
      </c>
      <c r="C9686" t="s">
        <v>690</v>
      </c>
      <c r="D9686" t="s">
        <v>2360</v>
      </c>
      <c r="E9686" t="s">
        <v>59</v>
      </c>
      <c r="F9686" t="b">
        <v>0</v>
      </c>
      <c r="G9686" t="s">
        <v>77</v>
      </c>
      <c r="H9686" s="1">
        <v>46126.418020833327</v>
      </c>
      <c r="I9686" t="b">
        <v>0</v>
      </c>
      <c r="J9686" t="b">
        <v>1</v>
      </c>
      <c r="K9686" t="s">
        <v>41</v>
      </c>
      <c r="L9686" t="s">
        <v>60</v>
      </c>
      <c r="M9686">
        <v>175500</v>
      </c>
      <c r="N9686"/>
      <c r="O9686" t="s">
        <v>424</v>
      </c>
      <c r="P9686" t="s">
        <v>4853</v>
      </c>
    </row>
    <row r="9687" spans="1:16" x14ac:dyDescent="0.25">
      <c r="A9687" t="s">
        <v>2</v>
      </c>
      <c r="B9687" t="s">
        <v>1861</v>
      </c>
      <c r="C9687" t="s">
        <v>79</v>
      </c>
      <c r="D9687" t="s">
        <v>2360</v>
      </c>
      <c r="E9687" t="s">
        <v>59</v>
      </c>
      <c r="F9687" t="b">
        <v>0</v>
      </c>
      <c r="G9687" t="s">
        <v>77</v>
      </c>
      <c r="H9687" s="1">
        <v>46126.419212962966</v>
      </c>
      <c r="I9687" t="b">
        <v>0</v>
      </c>
      <c r="J9687" t="b">
        <v>1</v>
      </c>
      <c r="K9687" t="s">
        <v>41</v>
      </c>
      <c r="L9687" t="s">
        <v>60</v>
      </c>
      <c r="M9687">
        <v>175500</v>
      </c>
      <c r="N9687"/>
      <c r="O9687" t="s">
        <v>424</v>
      </c>
      <c r="P9687" t="s">
        <v>7828</v>
      </c>
    </row>
    <row r="9688" spans="1:16" x14ac:dyDescent="0.25">
      <c r="A9688" t="s">
        <v>1</v>
      </c>
      <c r="B9688" t="s">
        <v>19127</v>
      </c>
      <c r="C9688" t="s">
        <v>1957</v>
      </c>
      <c r="D9688" t="s">
        <v>4550</v>
      </c>
      <c r="E9688" t="s">
        <v>59</v>
      </c>
      <c r="F9688" t="b">
        <v>0</v>
      </c>
      <c r="G9688" t="s">
        <v>77</v>
      </c>
      <c r="H9688" s="1">
        <v>46126.420312499999</v>
      </c>
      <c r="I9688" t="b">
        <v>0</v>
      </c>
      <c r="J9688" t="b">
        <v>1</v>
      </c>
      <c r="K9688" t="s">
        <v>41</v>
      </c>
      <c r="L9688" t="s">
        <v>60</v>
      </c>
      <c r="M9688">
        <v>147000</v>
      </c>
      <c r="N9688"/>
      <c r="O9688" t="s">
        <v>2081</v>
      </c>
      <c r="P9688" t="s">
        <v>7913</v>
      </c>
    </row>
    <row r="9689" spans="1:16" x14ac:dyDescent="0.25">
      <c r="A9689" t="s">
        <v>1</v>
      </c>
      <c r="B9689" t="s">
        <v>19127</v>
      </c>
      <c r="C9689" t="s">
        <v>1957</v>
      </c>
      <c r="D9689" t="s">
        <v>4550</v>
      </c>
      <c r="E9689" t="s">
        <v>59</v>
      </c>
      <c r="F9689" t="b">
        <v>0</v>
      </c>
      <c r="G9689" t="s">
        <v>89</v>
      </c>
      <c r="H9689" s="1">
        <v>46126.420416666668</v>
      </c>
      <c r="I9689" t="b">
        <v>0</v>
      </c>
      <c r="J9689" t="b">
        <v>1</v>
      </c>
      <c r="K9689" t="s">
        <v>41</v>
      </c>
      <c r="L9689" t="s">
        <v>60</v>
      </c>
      <c r="M9689">
        <v>147000</v>
      </c>
      <c r="N9689"/>
      <c r="O9689" t="s">
        <v>2081</v>
      </c>
      <c r="P9689" t="s">
        <v>7913</v>
      </c>
    </row>
    <row r="9690" spans="1:16" x14ac:dyDescent="0.25">
      <c r="A9690" t="s">
        <v>1</v>
      </c>
      <c r="B9690" t="s">
        <v>19128</v>
      </c>
      <c r="C9690" t="s">
        <v>40</v>
      </c>
      <c r="D9690" t="s">
        <v>4526</v>
      </c>
      <c r="E9690" t="s">
        <v>88</v>
      </c>
      <c r="F9690" t="b">
        <v>0</v>
      </c>
      <c r="G9690" t="s">
        <v>40</v>
      </c>
      <c r="H9690" s="1">
        <v>46126.421527777777</v>
      </c>
      <c r="I9690" t="b">
        <v>1</v>
      </c>
      <c r="J9690" t="b">
        <v>0</v>
      </c>
      <c r="K9690" t="s">
        <v>40</v>
      </c>
      <c r="L9690" t="s">
        <v>74</v>
      </c>
      <c r="M9690"/>
      <c r="N9690">
        <v>90</v>
      </c>
      <c r="O9690" t="s">
        <v>6282</v>
      </c>
      <c r="P9690" t="s">
        <v>1809</v>
      </c>
    </row>
    <row r="9691" spans="1:16" x14ac:dyDescent="0.25">
      <c r="A9691" t="s">
        <v>1</v>
      </c>
      <c r="B9691" t="s">
        <v>19128</v>
      </c>
      <c r="C9691" t="s">
        <v>40</v>
      </c>
      <c r="D9691" t="s">
        <v>4526</v>
      </c>
      <c r="E9691" t="s">
        <v>88</v>
      </c>
      <c r="F9691" t="b">
        <v>0</v>
      </c>
      <c r="G9691" t="s">
        <v>40</v>
      </c>
      <c r="H9691" s="1">
        <v>46126.421597222223</v>
      </c>
      <c r="I9691" t="b">
        <v>1</v>
      </c>
      <c r="J9691" t="b">
        <v>0</v>
      </c>
      <c r="K9691" t="s">
        <v>40</v>
      </c>
      <c r="L9691" t="s">
        <v>74</v>
      </c>
      <c r="M9691"/>
      <c r="N9691">
        <v>90</v>
      </c>
      <c r="O9691" t="s">
        <v>6282</v>
      </c>
      <c r="P9691" t="s">
        <v>2808</v>
      </c>
    </row>
    <row r="9692" spans="1:16" x14ac:dyDescent="0.25">
      <c r="A9692" t="s">
        <v>0</v>
      </c>
      <c r="B9692" t="s">
        <v>5853</v>
      </c>
      <c r="C9692" t="s">
        <v>121</v>
      </c>
      <c r="D9692" t="s">
        <v>2360</v>
      </c>
      <c r="E9692" t="s">
        <v>59</v>
      </c>
      <c r="F9692" t="b">
        <v>0</v>
      </c>
      <c r="G9692" t="s">
        <v>68</v>
      </c>
      <c r="H9692" s="1">
        <v>46126.459664351853</v>
      </c>
      <c r="I9692" t="b">
        <v>0</v>
      </c>
      <c r="J9692" t="b">
        <v>1</v>
      </c>
      <c r="K9692" t="s">
        <v>41</v>
      </c>
      <c r="L9692" t="s">
        <v>60</v>
      </c>
      <c r="M9692">
        <v>85000</v>
      </c>
      <c r="N9692"/>
      <c r="O9692" t="s">
        <v>8724</v>
      </c>
      <c r="P9692" t="s">
        <v>19129</v>
      </c>
    </row>
    <row r="9693" spans="1:16" x14ac:dyDescent="0.25">
      <c r="A9693" t="s">
        <v>0</v>
      </c>
      <c r="B9693" t="s">
        <v>0</v>
      </c>
      <c r="C9693" t="s">
        <v>2526</v>
      </c>
      <c r="D9693" t="s">
        <v>4756</v>
      </c>
      <c r="E9693" t="s">
        <v>59</v>
      </c>
      <c r="F9693" t="b">
        <v>0</v>
      </c>
      <c r="G9693" t="s">
        <v>68</v>
      </c>
      <c r="H9693" s="1">
        <v>46126.459664351853</v>
      </c>
      <c r="I9693" t="b">
        <v>0</v>
      </c>
      <c r="J9693" t="b">
        <v>1</v>
      </c>
      <c r="K9693" t="s">
        <v>41</v>
      </c>
      <c r="L9693" t="s">
        <v>60</v>
      </c>
      <c r="M9693">
        <v>103410</v>
      </c>
      <c r="N9693"/>
      <c r="O9693" t="s">
        <v>19130</v>
      </c>
      <c r="P9693" t="s">
        <v>9710</v>
      </c>
    </row>
    <row r="9694" spans="1:16" x14ac:dyDescent="0.25">
      <c r="A9694" t="s">
        <v>2</v>
      </c>
      <c r="B9694" t="s">
        <v>19131</v>
      </c>
      <c r="C9694" t="s">
        <v>81</v>
      </c>
      <c r="D9694" t="s">
        <v>4526</v>
      </c>
      <c r="E9694" t="s">
        <v>59</v>
      </c>
      <c r="F9694" t="b">
        <v>0</v>
      </c>
      <c r="G9694" t="s">
        <v>77</v>
      </c>
      <c r="H9694" s="1">
        <v>46126.459687499999</v>
      </c>
      <c r="I9694" t="b">
        <v>0</v>
      </c>
      <c r="J9694" t="b">
        <v>0</v>
      </c>
      <c r="K9694" t="s">
        <v>41</v>
      </c>
      <c r="L9694" t="s">
        <v>60</v>
      </c>
      <c r="M9694">
        <v>200000</v>
      </c>
      <c r="N9694"/>
      <c r="O9694" t="s">
        <v>19132</v>
      </c>
      <c r="P9694" t="s">
        <v>85</v>
      </c>
    </row>
    <row r="9695" spans="1:16" x14ac:dyDescent="0.25">
      <c r="A9695" t="s">
        <v>0</v>
      </c>
      <c r="B9695" t="s">
        <v>19133</v>
      </c>
      <c r="C9695" t="s">
        <v>20</v>
      </c>
      <c r="D9695" t="s">
        <v>19134</v>
      </c>
      <c r="E9695" t="s">
        <v>88</v>
      </c>
      <c r="F9695" t="b">
        <v>0</v>
      </c>
      <c r="G9695" t="s">
        <v>20</v>
      </c>
      <c r="H9695" s="1">
        <v>46126.461342592593</v>
      </c>
      <c r="I9695" t="b">
        <v>0</v>
      </c>
      <c r="J9695" t="b">
        <v>0</v>
      </c>
      <c r="K9695" t="s">
        <v>20</v>
      </c>
      <c r="L9695" t="s">
        <v>60</v>
      </c>
      <c r="M9695">
        <v>35000</v>
      </c>
      <c r="N9695"/>
      <c r="O9695" t="s">
        <v>19135</v>
      </c>
      <c r="P9695" t="s">
        <v>288</v>
      </c>
    </row>
    <row r="9696" spans="1:16" x14ac:dyDescent="0.25">
      <c r="A9696" t="s">
        <v>0</v>
      </c>
      <c r="B9696" t="s">
        <v>19136</v>
      </c>
      <c r="C9696" t="s">
        <v>5717</v>
      </c>
      <c r="D9696" t="s">
        <v>4346</v>
      </c>
      <c r="E9696" t="s">
        <v>59</v>
      </c>
      <c r="F9696" t="b">
        <v>0</v>
      </c>
      <c r="G9696" t="s">
        <v>19</v>
      </c>
      <c r="H9696" s="1">
        <v>46126.501828703702</v>
      </c>
      <c r="I9696" t="b">
        <v>1</v>
      </c>
      <c r="J9696" t="b">
        <v>0</v>
      </c>
      <c r="K9696" t="s">
        <v>19</v>
      </c>
      <c r="L9696" t="s">
        <v>60</v>
      </c>
      <c r="M9696">
        <v>748134.15</v>
      </c>
      <c r="N9696"/>
      <c r="O9696" t="s">
        <v>19137</v>
      </c>
    </row>
    <row r="9697" spans="1:16" x14ac:dyDescent="0.25">
      <c r="A9697" t="s">
        <v>0</v>
      </c>
      <c r="B9697" t="s">
        <v>2292</v>
      </c>
      <c r="C9697" t="s">
        <v>4104</v>
      </c>
      <c r="D9697" t="s">
        <v>19138</v>
      </c>
      <c r="E9697" t="s">
        <v>59</v>
      </c>
      <c r="F9697" t="b">
        <v>0</v>
      </c>
      <c r="G9697" t="s">
        <v>65</v>
      </c>
      <c r="H9697" s="1">
        <v>46126.542997685188</v>
      </c>
      <c r="I9697" t="b">
        <v>1</v>
      </c>
      <c r="J9697" t="b">
        <v>1</v>
      </c>
      <c r="K9697" t="s">
        <v>41</v>
      </c>
      <c r="L9697" t="s">
        <v>60</v>
      </c>
      <c r="M9697">
        <v>114500</v>
      </c>
      <c r="N9697"/>
      <c r="O9697" t="s">
        <v>19139</v>
      </c>
      <c r="P9697" t="s">
        <v>19140</v>
      </c>
    </row>
    <row r="9698" spans="1:16" x14ac:dyDescent="0.25">
      <c r="A9698" t="s">
        <v>0</v>
      </c>
      <c r="B9698" t="s">
        <v>19141</v>
      </c>
      <c r="C9698" t="s">
        <v>19142</v>
      </c>
      <c r="D9698" t="s">
        <v>5349</v>
      </c>
      <c r="E9698" t="s">
        <v>59</v>
      </c>
      <c r="F9698" t="b">
        <v>0</v>
      </c>
      <c r="G9698" t="s">
        <v>41</v>
      </c>
      <c r="H9698" s="1">
        <v>46126.54415509259</v>
      </c>
      <c r="I9698" t="b">
        <v>0</v>
      </c>
      <c r="J9698" t="b">
        <v>0</v>
      </c>
      <c r="K9698" t="s">
        <v>41</v>
      </c>
      <c r="L9698" t="s">
        <v>60</v>
      </c>
      <c r="M9698">
        <v>157500</v>
      </c>
      <c r="N9698"/>
      <c r="O9698" t="s">
        <v>3506</v>
      </c>
      <c r="P9698" t="s">
        <v>4273</v>
      </c>
    </row>
    <row r="9699" spans="1:16" x14ac:dyDescent="0.25">
      <c r="A9699" t="s">
        <v>0</v>
      </c>
      <c r="B9699" t="s">
        <v>19143</v>
      </c>
      <c r="C9699" t="s">
        <v>112</v>
      </c>
      <c r="D9699" t="s">
        <v>2360</v>
      </c>
      <c r="E9699" t="s">
        <v>59</v>
      </c>
      <c r="F9699" t="b">
        <v>0</v>
      </c>
      <c r="G9699" t="s">
        <v>65</v>
      </c>
      <c r="H9699" s="1">
        <v>46126.544236111113</v>
      </c>
      <c r="I9699" t="b">
        <v>0</v>
      </c>
      <c r="J9699" t="b">
        <v>1</v>
      </c>
      <c r="K9699" t="s">
        <v>41</v>
      </c>
      <c r="L9699" t="s">
        <v>60</v>
      </c>
      <c r="M9699">
        <v>157500</v>
      </c>
      <c r="N9699"/>
      <c r="O9699" t="s">
        <v>19144</v>
      </c>
      <c r="P9699" t="s">
        <v>19145</v>
      </c>
    </row>
    <row r="9700" spans="1:16" x14ac:dyDescent="0.25">
      <c r="A9700" t="s">
        <v>1</v>
      </c>
      <c r="B9700" t="s">
        <v>19146</v>
      </c>
      <c r="C9700" t="s">
        <v>19147</v>
      </c>
      <c r="D9700" t="s">
        <v>4346</v>
      </c>
      <c r="E9700" t="s">
        <v>59</v>
      </c>
      <c r="F9700" t="b">
        <v>0</v>
      </c>
      <c r="G9700" t="s">
        <v>13</v>
      </c>
      <c r="H9700" s="1">
        <v>46126.545694444438</v>
      </c>
      <c r="I9700" t="b">
        <v>1</v>
      </c>
      <c r="J9700" t="b">
        <v>0</v>
      </c>
      <c r="K9700" t="s">
        <v>13</v>
      </c>
      <c r="L9700" t="s">
        <v>60</v>
      </c>
      <c r="M9700">
        <v>29.04</v>
      </c>
      <c r="N9700"/>
      <c r="O9700" t="s">
        <v>19148</v>
      </c>
    </row>
    <row r="9701" spans="1:16" x14ac:dyDescent="0.25">
      <c r="A9701" t="s">
        <v>5</v>
      </c>
      <c r="B9701" t="s">
        <v>19149</v>
      </c>
      <c r="C9701" t="s">
        <v>5273</v>
      </c>
      <c r="D9701" t="s">
        <v>4346</v>
      </c>
      <c r="E9701" t="s">
        <v>59</v>
      </c>
      <c r="F9701" t="b">
        <v>0</v>
      </c>
      <c r="G9701" t="s">
        <v>40</v>
      </c>
      <c r="H9701" s="1">
        <v>46126.546620370369</v>
      </c>
      <c r="I9701" t="b">
        <v>1</v>
      </c>
      <c r="J9701" t="b">
        <v>0</v>
      </c>
      <c r="K9701" t="s">
        <v>40</v>
      </c>
      <c r="L9701" t="s">
        <v>60</v>
      </c>
      <c r="M9701">
        <v>52500</v>
      </c>
      <c r="N9701"/>
      <c r="O9701" t="s">
        <v>19150</v>
      </c>
      <c r="P9701" t="s">
        <v>1514</v>
      </c>
    </row>
    <row r="9702" spans="1:16" x14ac:dyDescent="0.25">
      <c r="A9702" t="s">
        <v>2</v>
      </c>
      <c r="B9702" t="s">
        <v>12029</v>
      </c>
      <c r="C9702" t="s">
        <v>913</v>
      </c>
      <c r="D9702" t="s">
        <v>4526</v>
      </c>
      <c r="E9702" t="s">
        <v>59</v>
      </c>
      <c r="F9702" t="b">
        <v>0</v>
      </c>
      <c r="G9702" t="s">
        <v>20</v>
      </c>
      <c r="H9702" s="1">
        <v>46126.585185185177</v>
      </c>
      <c r="I9702" t="b">
        <v>1</v>
      </c>
      <c r="J9702" t="b">
        <v>0</v>
      </c>
      <c r="K9702" t="s">
        <v>20</v>
      </c>
      <c r="L9702" t="s">
        <v>60</v>
      </c>
      <c r="M9702">
        <v>52500</v>
      </c>
      <c r="N9702"/>
      <c r="O9702" t="s">
        <v>19151</v>
      </c>
      <c r="P9702" t="s">
        <v>3612</v>
      </c>
    </row>
    <row r="9703" spans="1:16" x14ac:dyDescent="0.25">
      <c r="A9703" t="s">
        <v>0</v>
      </c>
      <c r="B9703" t="s">
        <v>19152</v>
      </c>
      <c r="C9703" t="s">
        <v>76</v>
      </c>
      <c r="D9703" t="s">
        <v>4633</v>
      </c>
      <c r="E9703" t="s">
        <v>59</v>
      </c>
      <c r="F9703" t="b">
        <v>1</v>
      </c>
      <c r="G9703" t="s">
        <v>41</v>
      </c>
      <c r="H9703" s="1">
        <v>46126.585844907408</v>
      </c>
      <c r="I9703" t="b">
        <v>0</v>
      </c>
      <c r="J9703" t="b">
        <v>1</v>
      </c>
      <c r="K9703" t="s">
        <v>41</v>
      </c>
      <c r="L9703" t="s">
        <v>60</v>
      </c>
      <c r="M9703">
        <v>82500</v>
      </c>
      <c r="N9703"/>
      <c r="O9703" t="s">
        <v>4633</v>
      </c>
      <c r="P9703" t="s">
        <v>6506</v>
      </c>
    </row>
    <row r="9704" spans="1:16" x14ac:dyDescent="0.25">
      <c r="A9704" t="s">
        <v>6</v>
      </c>
      <c r="B9704" t="s">
        <v>19153</v>
      </c>
      <c r="C9704" t="s">
        <v>440</v>
      </c>
      <c r="D9704" t="s">
        <v>4756</v>
      </c>
      <c r="E9704" t="s">
        <v>59</v>
      </c>
      <c r="F9704" t="b">
        <v>0</v>
      </c>
      <c r="G9704" t="s">
        <v>65</v>
      </c>
      <c r="H9704" s="1">
        <v>46126.5859375</v>
      </c>
      <c r="I9704" t="b">
        <v>0</v>
      </c>
      <c r="J9704" t="b">
        <v>1</v>
      </c>
      <c r="K9704" t="s">
        <v>41</v>
      </c>
      <c r="L9704" t="s">
        <v>60</v>
      </c>
      <c r="M9704">
        <v>220000</v>
      </c>
      <c r="N9704"/>
      <c r="O9704" t="s">
        <v>19154</v>
      </c>
      <c r="P9704" t="s">
        <v>19155</v>
      </c>
    </row>
    <row r="9705" spans="1:16" x14ac:dyDescent="0.25">
      <c r="A9705" t="s">
        <v>1</v>
      </c>
      <c r="B9705" t="s">
        <v>1</v>
      </c>
      <c r="C9705" t="s">
        <v>11155</v>
      </c>
      <c r="D9705" t="s">
        <v>4346</v>
      </c>
      <c r="E9705" t="s">
        <v>232</v>
      </c>
      <c r="F9705" t="b">
        <v>0</v>
      </c>
      <c r="G9705" t="s">
        <v>65</v>
      </c>
      <c r="H9705" s="1">
        <v>46126.587002314824</v>
      </c>
      <c r="I9705" t="b">
        <v>1</v>
      </c>
      <c r="J9705" t="b">
        <v>1</v>
      </c>
      <c r="K9705" t="s">
        <v>41</v>
      </c>
      <c r="L9705" t="s">
        <v>60</v>
      </c>
      <c r="M9705">
        <v>117606.41</v>
      </c>
      <c r="N9705"/>
      <c r="O9705" t="s">
        <v>19156</v>
      </c>
      <c r="P9705" t="s">
        <v>6545</v>
      </c>
    </row>
    <row r="9706" spans="1:16" x14ac:dyDescent="0.25">
      <c r="A9706" t="s">
        <v>5</v>
      </c>
      <c r="B9706" t="s">
        <v>19157</v>
      </c>
      <c r="C9706" t="s">
        <v>852</v>
      </c>
      <c r="D9706" t="s">
        <v>4526</v>
      </c>
      <c r="E9706" t="s">
        <v>59</v>
      </c>
      <c r="F9706" t="b">
        <v>0</v>
      </c>
      <c r="G9706" t="s">
        <v>65</v>
      </c>
      <c r="H9706" s="1">
        <v>46126.587025462963</v>
      </c>
      <c r="I9706" t="b">
        <v>1</v>
      </c>
      <c r="J9706" t="b">
        <v>0</v>
      </c>
      <c r="K9706" t="s">
        <v>41</v>
      </c>
      <c r="L9706" t="s">
        <v>60</v>
      </c>
      <c r="M9706">
        <v>150000</v>
      </c>
      <c r="N9706"/>
      <c r="O9706" t="s">
        <v>2887</v>
      </c>
      <c r="P9706" t="s">
        <v>1908</v>
      </c>
    </row>
    <row r="9707" spans="1:16" x14ac:dyDescent="0.25">
      <c r="A9707" t="s">
        <v>5</v>
      </c>
      <c r="B9707" t="s">
        <v>19157</v>
      </c>
      <c r="C9707" t="s">
        <v>852</v>
      </c>
      <c r="D9707" t="s">
        <v>4526</v>
      </c>
      <c r="E9707" t="s">
        <v>59</v>
      </c>
      <c r="F9707" t="b">
        <v>0</v>
      </c>
      <c r="G9707" t="s">
        <v>73</v>
      </c>
      <c r="H9707" s="1">
        <v>46126.587094907409</v>
      </c>
      <c r="I9707" t="b">
        <v>1</v>
      </c>
      <c r="J9707" t="b">
        <v>0</v>
      </c>
      <c r="K9707" t="s">
        <v>41</v>
      </c>
      <c r="L9707" t="s">
        <v>60</v>
      </c>
      <c r="M9707">
        <v>150000</v>
      </c>
      <c r="N9707"/>
      <c r="O9707" t="s">
        <v>2887</v>
      </c>
      <c r="P9707" t="s">
        <v>1908</v>
      </c>
    </row>
    <row r="9708" spans="1:16" x14ac:dyDescent="0.25">
      <c r="A9708" t="s">
        <v>1</v>
      </c>
      <c r="B9708" t="s">
        <v>1</v>
      </c>
      <c r="C9708" t="s">
        <v>11155</v>
      </c>
      <c r="D9708" t="s">
        <v>4346</v>
      </c>
      <c r="E9708" t="s">
        <v>232</v>
      </c>
      <c r="F9708" t="b">
        <v>0</v>
      </c>
      <c r="G9708" t="s">
        <v>73</v>
      </c>
      <c r="H9708" s="1">
        <v>46126.587118055562</v>
      </c>
      <c r="I9708" t="b">
        <v>1</v>
      </c>
      <c r="J9708" t="b">
        <v>1</v>
      </c>
      <c r="K9708" t="s">
        <v>41</v>
      </c>
      <c r="L9708" t="s">
        <v>60</v>
      </c>
      <c r="M9708">
        <v>117606.41</v>
      </c>
      <c r="N9708"/>
      <c r="O9708" t="s">
        <v>19156</v>
      </c>
      <c r="P9708" t="s">
        <v>6545</v>
      </c>
    </row>
    <row r="9709" spans="1:16" x14ac:dyDescent="0.25">
      <c r="A9709" t="s">
        <v>1</v>
      </c>
      <c r="B9709" t="s">
        <v>19158</v>
      </c>
      <c r="C9709" t="s">
        <v>19147</v>
      </c>
      <c r="D9709" t="s">
        <v>4526</v>
      </c>
      <c r="E9709" t="s">
        <v>88</v>
      </c>
      <c r="F9709" t="b">
        <v>0</v>
      </c>
      <c r="G9709" t="s">
        <v>13</v>
      </c>
      <c r="H9709" s="1">
        <v>46126.587361111109</v>
      </c>
      <c r="I9709" t="b">
        <v>0</v>
      </c>
      <c r="J9709" t="b">
        <v>0</v>
      </c>
      <c r="K9709" t="s">
        <v>13</v>
      </c>
      <c r="L9709" t="s">
        <v>74</v>
      </c>
      <c r="M9709"/>
      <c r="N9709">
        <v>33</v>
      </c>
      <c r="O9709" t="s">
        <v>2080</v>
      </c>
      <c r="P9709" t="s">
        <v>19159</v>
      </c>
    </row>
    <row r="9710" spans="1:16" x14ac:dyDescent="0.25">
      <c r="A9710" t="s">
        <v>1</v>
      </c>
      <c r="B9710" t="s">
        <v>19160</v>
      </c>
      <c r="C9710" t="s">
        <v>500</v>
      </c>
      <c r="D9710" t="s">
        <v>4346</v>
      </c>
      <c r="E9710" t="s">
        <v>88</v>
      </c>
      <c r="F9710" t="b">
        <v>0</v>
      </c>
      <c r="G9710" t="s">
        <v>13</v>
      </c>
      <c r="H9710" s="1">
        <v>46126.587372685193</v>
      </c>
      <c r="I9710" t="b">
        <v>1</v>
      </c>
      <c r="J9710" t="b">
        <v>0</v>
      </c>
      <c r="K9710" t="s">
        <v>13</v>
      </c>
      <c r="L9710" t="s">
        <v>74</v>
      </c>
      <c r="M9710"/>
      <c r="N9710">
        <v>42.5</v>
      </c>
      <c r="O9710" t="s">
        <v>19161</v>
      </c>
      <c r="P9710" t="s">
        <v>19162</v>
      </c>
    </row>
    <row r="9711" spans="1:16" x14ac:dyDescent="0.25">
      <c r="A9711" t="s">
        <v>5</v>
      </c>
      <c r="B9711" t="s">
        <v>19163</v>
      </c>
      <c r="C9711" t="s">
        <v>5067</v>
      </c>
      <c r="D9711" t="s">
        <v>6062</v>
      </c>
      <c r="E9711" t="s">
        <v>59</v>
      </c>
      <c r="F9711" t="b">
        <v>0</v>
      </c>
      <c r="G9711" t="s">
        <v>40</v>
      </c>
      <c r="H9711" s="1">
        <v>46126.588287037041</v>
      </c>
      <c r="I9711" t="b">
        <v>1</v>
      </c>
      <c r="J9711" t="b">
        <v>0</v>
      </c>
      <c r="K9711" t="s">
        <v>40</v>
      </c>
      <c r="L9711" t="s">
        <v>60</v>
      </c>
      <c r="M9711">
        <v>62500</v>
      </c>
      <c r="N9711"/>
      <c r="O9711" t="s">
        <v>5533</v>
      </c>
      <c r="P9711" t="s">
        <v>19164</v>
      </c>
    </row>
    <row r="9712" spans="1:16" x14ac:dyDescent="0.25">
      <c r="A9712" t="s">
        <v>2</v>
      </c>
      <c r="B9712" t="s">
        <v>3736</v>
      </c>
      <c r="C9712" t="s">
        <v>112</v>
      </c>
      <c r="D9712" t="s">
        <v>4526</v>
      </c>
      <c r="E9712" t="s">
        <v>59</v>
      </c>
      <c r="F9712" t="b">
        <v>0</v>
      </c>
      <c r="G9712" t="s">
        <v>65</v>
      </c>
      <c r="H9712" s="1">
        <v>46126.626331018517</v>
      </c>
      <c r="I9712" t="b">
        <v>0</v>
      </c>
      <c r="J9712" t="b">
        <v>1</v>
      </c>
      <c r="K9712" t="s">
        <v>41</v>
      </c>
      <c r="L9712" t="s">
        <v>60</v>
      </c>
      <c r="M9712">
        <v>200000</v>
      </c>
      <c r="N9712"/>
      <c r="O9712" t="s">
        <v>19165</v>
      </c>
      <c r="P9712" t="s">
        <v>3404</v>
      </c>
    </row>
    <row r="9713" spans="1:16" x14ac:dyDescent="0.25">
      <c r="A9713" t="s">
        <v>0</v>
      </c>
      <c r="B9713" t="s">
        <v>0</v>
      </c>
      <c r="C9713" t="s">
        <v>2811</v>
      </c>
      <c r="D9713" t="s">
        <v>4526</v>
      </c>
      <c r="E9713" t="s">
        <v>88</v>
      </c>
      <c r="F9713" t="b">
        <v>0</v>
      </c>
      <c r="G9713" t="s">
        <v>77</v>
      </c>
      <c r="H9713" s="1">
        <v>46126.626331018517</v>
      </c>
      <c r="I9713" t="b">
        <v>0</v>
      </c>
      <c r="J9713" t="b">
        <v>0</v>
      </c>
      <c r="K9713" t="s">
        <v>41</v>
      </c>
      <c r="L9713" t="s">
        <v>74</v>
      </c>
      <c r="M9713"/>
      <c r="N9713">
        <v>37</v>
      </c>
      <c r="O9713" t="s">
        <v>1874</v>
      </c>
    </row>
    <row r="9714" spans="1:16" x14ac:dyDescent="0.25">
      <c r="A9714" t="s">
        <v>3</v>
      </c>
      <c r="B9714" t="s">
        <v>19166</v>
      </c>
      <c r="C9714" t="s">
        <v>81</v>
      </c>
      <c r="D9714" t="s">
        <v>4756</v>
      </c>
      <c r="E9714" t="s">
        <v>59</v>
      </c>
      <c r="F9714" t="b">
        <v>0</v>
      </c>
      <c r="G9714" t="s">
        <v>77</v>
      </c>
      <c r="H9714" s="1">
        <v>46126.626354166663</v>
      </c>
      <c r="I9714" t="b">
        <v>0</v>
      </c>
      <c r="J9714" t="b">
        <v>0</v>
      </c>
      <c r="K9714" t="s">
        <v>41</v>
      </c>
      <c r="L9714" t="s">
        <v>60</v>
      </c>
      <c r="M9714">
        <v>125000</v>
      </c>
      <c r="N9714"/>
      <c r="O9714" t="s">
        <v>402</v>
      </c>
      <c r="P9714" t="s">
        <v>352</v>
      </c>
    </row>
    <row r="9715" spans="1:16" x14ac:dyDescent="0.25">
      <c r="A9715" t="s">
        <v>2</v>
      </c>
      <c r="B9715" t="s">
        <v>9762</v>
      </c>
      <c r="C9715" t="s">
        <v>543</v>
      </c>
      <c r="D9715" t="s">
        <v>4346</v>
      </c>
      <c r="E9715" t="s">
        <v>59</v>
      </c>
      <c r="F9715" t="b">
        <v>0</v>
      </c>
      <c r="G9715" t="s">
        <v>65</v>
      </c>
      <c r="H9715" s="1">
        <v>46126.627581018518</v>
      </c>
      <c r="I9715" t="b">
        <v>0</v>
      </c>
      <c r="J9715" t="b">
        <v>1</v>
      </c>
      <c r="K9715" t="s">
        <v>41</v>
      </c>
      <c r="L9715" t="s">
        <v>60</v>
      </c>
      <c r="M9715">
        <v>160000</v>
      </c>
      <c r="N9715"/>
      <c r="O9715" t="s">
        <v>577</v>
      </c>
      <c r="P9715" t="s">
        <v>9510</v>
      </c>
    </row>
    <row r="9716" spans="1:16" x14ac:dyDescent="0.25">
      <c r="A9716" t="s">
        <v>2</v>
      </c>
      <c r="B9716" t="s">
        <v>19167</v>
      </c>
      <c r="C9716" t="s">
        <v>246</v>
      </c>
      <c r="D9716" t="s">
        <v>4346</v>
      </c>
      <c r="E9716" t="s">
        <v>59</v>
      </c>
      <c r="F9716" t="b">
        <v>0</v>
      </c>
      <c r="G9716" t="s">
        <v>65</v>
      </c>
      <c r="H9716" s="1">
        <v>46126.627604166657</v>
      </c>
      <c r="I9716" t="b">
        <v>0</v>
      </c>
      <c r="J9716" t="b">
        <v>1</v>
      </c>
      <c r="K9716" t="s">
        <v>41</v>
      </c>
      <c r="L9716" t="s">
        <v>60</v>
      </c>
      <c r="M9716">
        <v>212500</v>
      </c>
      <c r="N9716"/>
      <c r="O9716" t="s">
        <v>1292</v>
      </c>
      <c r="P9716" t="s">
        <v>713</v>
      </c>
    </row>
    <row r="9717" spans="1:16" x14ac:dyDescent="0.25">
      <c r="A9717" t="s">
        <v>1</v>
      </c>
      <c r="B9717" t="s">
        <v>12616</v>
      </c>
      <c r="C9717" t="s">
        <v>330</v>
      </c>
      <c r="D9717" t="s">
        <v>4346</v>
      </c>
      <c r="E9717" t="s">
        <v>59</v>
      </c>
      <c r="F9717" t="b">
        <v>0</v>
      </c>
      <c r="G9717" t="s">
        <v>77</v>
      </c>
      <c r="H9717" s="1">
        <v>46126.628657407397</v>
      </c>
      <c r="I9717" t="b">
        <v>1</v>
      </c>
      <c r="J9717" t="b">
        <v>1</v>
      </c>
      <c r="K9717" t="s">
        <v>41</v>
      </c>
      <c r="L9717" t="s">
        <v>60</v>
      </c>
      <c r="M9717">
        <v>155500</v>
      </c>
      <c r="N9717"/>
      <c r="O9717" t="s">
        <v>12617</v>
      </c>
      <c r="P9717" t="s">
        <v>8088</v>
      </c>
    </row>
    <row r="9718" spans="1:16" x14ac:dyDescent="0.25">
      <c r="A9718" t="s">
        <v>1</v>
      </c>
      <c r="B9718" t="s">
        <v>19168</v>
      </c>
      <c r="C9718" t="s">
        <v>369</v>
      </c>
      <c r="D9718" t="s">
        <v>4346</v>
      </c>
      <c r="E9718" t="s">
        <v>59</v>
      </c>
      <c r="F9718" t="b">
        <v>0</v>
      </c>
      <c r="G9718" t="s">
        <v>65</v>
      </c>
      <c r="H9718" s="1">
        <v>46126.62872685185</v>
      </c>
      <c r="I9718" t="b">
        <v>0</v>
      </c>
      <c r="J9718" t="b">
        <v>1</v>
      </c>
      <c r="K9718" t="s">
        <v>41</v>
      </c>
      <c r="L9718" t="s">
        <v>60</v>
      </c>
      <c r="M9718">
        <v>121884.5</v>
      </c>
      <c r="N9718"/>
      <c r="O9718" t="s">
        <v>642</v>
      </c>
      <c r="P9718" t="s">
        <v>19169</v>
      </c>
    </row>
    <row r="9719" spans="1:16" x14ac:dyDescent="0.25">
      <c r="A9719" t="s">
        <v>1</v>
      </c>
      <c r="B9719" t="s">
        <v>19168</v>
      </c>
      <c r="C9719" t="s">
        <v>369</v>
      </c>
      <c r="D9719" t="s">
        <v>4346</v>
      </c>
      <c r="E9719" t="s">
        <v>59</v>
      </c>
      <c r="F9719" t="b">
        <v>0</v>
      </c>
      <c r="G9719" t="s">
        <v>89</v>
      </c>
      <c r="H9719" s="1">
        <v>46126.628750000003</v>
      </c>
      <c r="I9719" t="b">
        <v>0</v>
      </c>
      <c r="J9719" t="b">
        <v>1</v>
      </c>
      <c r="K9719" t="s">
        <v>41</v>
      </c>
      <c r="L9719" t="s">
        <v>60</v>
      </c>
      <c r="M9719">
        <v>121884.5</v>
      </c>
      <c r="N9719"/>
      <c r="O9719" t="s">
        <v>642</v>
      </c>
      <c r="P9719" t="s">
        <v>19169</v>
      </c>
    </row>
    <row r="9720" spans="1:16" x14ac:dyDescent="0.25">
      <c r="A9720" t="s">
        <v>1</v>
      </c>
      <c r="B9720" t="s">
        <v>19170</v>
      </c>
      <c r="C9720" t="s">
        <v>19171</v>
      </c>
      <c r="D9720" t="s">
        <v>4526</v>
      </c>
      <c r="E9720" t="s">
        <v>59</v>
      </c>
      <c r="F9720" t="b">
        <v>0</v>
      </c>
      <c r="G9720" t="s">
        <v>40</v>
      </c>
      <c r="H9720" s="1">
        <v>46126.629953703698</v>
      </c>
      <c r="I9720" t="b">
        <v>0</v>
      </c>
      <c r="J9720" t="b">
        <v>0</v>
      </c>
      <c r="K9720" t="s">
        <v>40</v>
      </c>
      <c r="L9720" t="s">
        <v>60</v>
      </c>
      <c r="M9720">
        <v>147000</v>
      </c>
      <c r="N9720"/>
      <c r="O9720" t="s">
        <v>4052</v>
      </c>
      <c r="P9720" t="s">
        <v>5548</v>
      </c>
    </row>
    <row r="9721" spans="1:16" x14ac:dyDescent="0.25">
      <c r="A9721" t="s">
        <v>1</v>
      </c>
      <c r="B9721" t="s">
        <v>12616</v>
      </c>
      <c r="C9721" t="s">
        <v>330</v>
      </c>
      <c r="D9721" t="s">
        <v>4346</v>
      </c>
      <c r="E9721" t="s">
        <v>59</v>
      </c>
      <c r="F9721" t="b">
        <v>0</v>
      </c>
      <c r="G9721" t="s">
        <v>41</v>
      </c>
      <c r="H9721" s="1">
        <v>46126.630057870367</v>
      </c>
      <c r="I9721" t="b">
        <v>1</v>
      </c>
      <c r="J9721" t="b">
        <v>1</v>
      </c>
      <c r="K9721" t="s">
        <v>41</v>
      </c>
      <c r="L9721" t="s">
        <v>60</v>
      </c>
      <c r="M9721">
        <v>155500</v>
      </c>
      <c r="N9721"/>
      <c r="O9721" t="s">
        <v>12617</v>
      </c>
      <c r="P9721" t="s">
        <v>8088</v>
      </c>
    </row>
    <row r="9722" spans="1:16" x14ac:dyDescent="0.25">
      <c r="A9722" t="s">
        <v>3</v>
      </c>
      <c r="B9722" t="s">
        <v>19172</v>
      </c>
      <c r="C9722" t="s">
        <v>887</v>
      </c>
      <c r="D9722" t="s">
        <v>4526</v>
      </c>
      <c r="E9722" t="s">
        <v>59</v>
      </c>
      <c r="F9722" t="b">
        <v>0</v>
      </c>
      <c r="G9722" t="s">
        <v>65</v>
      </c>
      <c r="H9722" s="1">
        <v>46126.668032407397</v>
      </c>
      <c r="I9722" t="b">
        <v>0</v>
      </c>
      <c r="J9722" t="b">
        <v>0</v>
      </c>
      <c r="K9722" t="s">
        <v>41</v>
      </c>
      <c r="L9722" t="s">
        <v>60</v>
      </c>
      <c r="M9722">
        <v>110000</v>
      </c>
      <c r="N9722"/>
      <c r="O9722" t="s">
        <v>1324</v>
      </c>
    </row>
    <row r="9723" spans="1:16" x14ac:dyDescent="0.25">
      <c r="A9723" t="s">
        <v>0</v>
      </c>
      <c r="B9723" t="s">
        <v>19173</v>
      </c>
      <c r="C9723" t="s">
        <v>332</v>
      </c>
      <c r="D9723" t="s">
        <v>5349</v>
      </c>
      <c r="E9723" t="s">
        <v>59</v>
      </c>
      <c r="F9723" t="b">
        <v>0</v>
      </c>
      <c r="G9723" t="s">
        <v>65</v>
      </c>
      <c r="H9723" s="1">
        <v>46126.668032407397</v>
      </c>
      <c r="I9723" t="b">
        <v>0</v>
      </c>
      <c r="J9723" t="b">
        <v>1</v>
      </c>
      <c r="K9723" t="s">
        <v>41</v>
      </c>
      <c r="L9723" t="s">
        <v>60</v>
      </c>
      <c r="M9723">
        <v>103112.5</v>
      </c>
      <c r="N9723"/>
      <c r="O9723" t="s">
        <v>528</v>
      </c>
      <c r="P9723" t="s">
        <v>9448</v>
      </c>
    </row>
    <row r="9724" spans="1:16" x14ac:dyDescent="0.25">
      <c r="A9724" t="s">
        <v>3</v>
      </c>
      <c r="B9724" t="s">
        <v>19174</v>
      </c>
      <c r="C9724" t="s">
        <v>320</v>
      </c>
      <c r="D9724" t="s">
        <v>4526</v>
      </c>
      <c r="F9724" t="b">
        <v>0</v>
      </c>
      <c r="G9724" t="s">
        <v>73</v>
      </c>
      <c r="H9724" s="1">
        <v>46126.668043981481</v>
      </c>
      <c r="I9724" t="b">
        <v>0</v>
      </c>
      <c r="J9724" t="b">
        <v>0</v>
      </c>
      <c r="K9724" t="s">
        <v>41</v>
      </c>
      <c r="L9724" t="s">
        <v>74</v>
      </c>
      <c r="M9724"/>
      <c r="N9724">
        <v>22</v>
      </c>
      <c r="O9724" t="s">
        <v>1874</v>
      </c>
      <c r="P9724" t="s">
        <v>1759</v>
      </c>
    </row>
    <row r="9725" spans="1:16" x14ac:dyDescent="0.25">
      <c r="A9725" t="s">
        <v>1</v>
      </c>
      <c r="B9725" t="s">
        <v>13381</v>
      </c>
      <c r="C9725" t="s">
        <v>1475</v>
      </c>
      <c r="D9725" t="s">
        <v>2360</v>
      </c>
      <c r="E9725" t="s">
        <v>59</v>
      </c>
      <c r="F9725" t="b">
        <v>0</v>
      </c>
      <c r="G9725" t="s">
        <v>68</v>
      </c>
      <c r="H9725" s="1">
        <v>46126.670439814807</v>
      </c>
      <c r="I9725" t="b">
        <v>1</v>
      </c>
      <c r="J9725" t="b">
        <v>1</v>
      </c>
      <c r="K9725" t="s">
        <v>41</v>
      </c>
      <c r="L9725" t="s">
        <v>60</v>
      </c>
      <c r="M9725">
        <v>117204.5</v>
      </c>
      <c r="N9725"/>
      <c r="O9725" t="s">
        <v>19175</v>
      </c>
      <c r="P9725" t="s">
        <v>19176</v>
      </c>
    </row>
    <row r="9726" spans="1:16" x14ac:dyDescent="0.25">
      <c r="A9726" t="s">
        <v>1</v>
      </c>
      <c r="B9726" t="s">
        <v>19177</v>
      </c>
      <c r="C9726" t="s">
        <v>5029</v>
      </c>
      <c r="D9726" t="s">
        <v>4346</v>
      </c>
      <c r="E9726" t="s">
        <v>59</v>
      </c>
      <c r="F9726" t="b">
        <v>0</v>
      </c>
      <c r="G9726" t="s">
        <v>40</v>
      </c>
      <c r="H9726" s="1">
        <v>46126.671527777777</v>
      </c>
      <c r="I9726" t="b">
        <v>1</v>
      </c>
      <c r="J9726" t="b">
        <v>0</v>
      </c>
      <c r="K9726" t="s">
        <v>40</v>
      </c>
      <c r="L9726" t="s">
        <v>60</v>
      </c>
      <c r="M9726">
        <v>94400</v>
      </c>
      <c r="N9726"/>
      <c r="O9726" t="s">
        <v>18217</v>
      </c>
    </row>
    <row r="9727" spans="1:16" x14ac:dyDescent="0.25">
      <c r="A9727" t="s">
        <v>1</v>
      </c>
      <c r="B9727" t="s">
        <v>19178</v>
      </c>
      <c r="C9727" t="s">
        <v>5115</v>
      </c>
      <c r="D9727" t="s">
        <v>4526</v>
      </c>
      <c r="E9727" t="s">
        <v>59</v>
      </c>
      <c r="F9727" t="b">
        <v>0</v>
      </c>
      <c r="G9727" t="s">
        <v>40</v>
      </c>
      <c r="H9727" s="1">
        <v>46126.671574074076</v>
      </c>
      <c r="I9727" t="b">
        <v>1</v>
      </c>
      <c r="J9727" t="b">
        <v>0</v>
      </c>
      <c r="K9727" t="s">
        <v>40</v>
      </c>
      <c r="L9727" t="s">
        <v>60</v>
      </c>
      <c r="M9727">
        <v>82500</v>
      </c>
      <c r="N9727"/>
      <c r="O9727" t="s">
        <v>101</v>
      </c>
      <c r="P9727" t="s">
        <v>19179</v>
      </c>
    </row>
    <row r="9728" spans="1:16" x14ac:dyDescent="0.25">
      <c r="A9728" t="s">
        <v>1</v>
      </c>
      <c r="B9728" t="s">
        <v>13381</v>
      </c>
      <c r="C9728" t="s">
        <v>1475</v>
      </c>
      <c r="D9728" t="s">
        <v>2360</v>
      </c>
      <c r="E9728" t="s">
        <v>59</v>
      </c>
      <c r="F9728" t="b">
        <v>0</v>
      </c>
      <c r="G9728" t="s">
        <v>41</v>
      </c>
      <c r="H9728" s="1">
        <v>46126.671585648153</v>
      </c>
      <c r="I9728" t="b">
        <v>1</v>
      </c>
      <c r="J9728" t="b">
        <v>1</v>
      </c>
      <c r="K9728" t="s">
        <v>41</v>
      </c>
      <c r="L9728" t="s">
        <v>60</v>
      </c>
      <c r="M9728">
        <v>117204.5</v>
      </c>
      <c r="N9728"/>
      <c r="O9728" t="s">
        <v>19175</v>
      </c>
      <c r="P9728" t="s">
        <v>19176</v>
      </c>
    </row>
    <row r="9729" spans="1:16" x14ac:dyDescent="0.25">
      <c r="A9729" t="s">
        <v>0</v>
      </c>
      <c r="B9729" t="s">
        <v>2292</v>
      </c>
      <c r="C9729" t="s">
        <v>190</v>
      </c>
      <c r="D9729" t="s">
        <v>4346</v>
      </c>
      <c r="E9729" t="s">
        <v>59</v>
      </c>
      <c r="F9729" t="b">
        <v>0</v>
      </c>
      <c r="G9729" t="s">
        <v>73</v>
      </c>
      <c r="H9729" s="1">
        <v>46126.709664351853</v>
      </c>
      <c r="I9729" t="b">
        <v>1</v>
      </c>
      <c r="J9729" t="b">
        <v>1</v>
      </c>
      <c r="K9729" t="s">
        <v>41</v>
      </c>
      <c r="L9729" t="s">
        <v>60</v>
      </c>
      <c r="M9729">
        <v>95300</v>
      </c>
      <c r="N9729"/>
      <c r="O9729" t="s">
        <v>625</v>
      </c>
      <c r="P9729" t="s">
        <v>19180</v>
      </c>
    </row>
    <row r="9730" spans="1:16" x14ac:dyDescent="0.25">
      <c r="A9730" t="s">
        <v>0</v>
      </c>
      <c r="B9730" t="s">
        <v>19181</v>
      </c>
      <c r="C9730" t="s">
        <v>848</v>
      </c>
      <c r="D9730" t="s">
        <v>19182</v>
      </c>
      <c r="E9730" t="s">
        <v>59</v>
      </c>
      <c r="F9730" t="b">
        <v>0</v>
      </c>
      <c r="G9730" t="s">
        <v>68</v>
      </c>
      <c r="H9730" s="1">
        <v>46126.709664351853</v>
      </c>
      <c r="I9730" t="b">
        <v>1</v>
      </c>
      <c r="J9730" t="b">
        <v>0</v>
      </c>
      <c r="K9730" t="s">
        <v>41</v>
      </c>
      <c r="L9730" t="s">
        <v>60</v>
      </c>
      <c r="M9730">
        <v>150000</v>
      </c>
      <c r="N9730"/>
      <c r="O9730" t="s">
        <v>19183</v>
      </c>
    </row>
    <row r="9731" spans="1:16" x14ac:dyDescent="0.25">
      <c r="A9731" t="s">
        <v>7</v>
      </c>
      <c r="B9731" t="s">
        <v>19184</v>
      </c>
      <c r="C9731" t="s">
        <v>515</v>
      </c>
      <c r="D9731" t="s">
        <v>4346</v>
      </c>
      <c r="E9731" t="s">
        <v>59</v>
      </c>
      <c r="F9731" t="b">
        <v>0</v>
      </c>
      <c r="G9731" t="s">
        <v>73</v>
      </c>
      <c r="H9731" s="1">
        <v>46126.709664351853</v>
      </c>
      <c r="I9731" t="b">
        <v>0</v>
      </c>
      <c r="J9731" t="b">
        <v>1</v>
      </c>
      <c r="K9731" t="s">
        <v>41</v>
      </c>
      <c r="L9731" t="s">
        <v>60</v>
      </c>
      <c r="M9731">
        <v>102539</v>
      </c>
      <c r="N9731"/>
      <c r="O9731" t="s">
        <v>19185</v>
      </c>
    </row>
    <row r="9732" spans="1:16" x14ac:dyDescent="0.25">
      <c r="A9732" t="s">
        <v>2</v>
      </c>
      <c r="B9732" t="s">
        <v>19186</v>
      </c>
      <c r="C9732" t="s">
        <v>112</v>
      </c>
      <c r="D9732" t="s">
        <v>4526</v>
      </c>
      <c r="E9732" t="s">
        <v>59</v>
      </c>
      <c r="F9732" t="b">
        <v>0</v>
      </c>
      <c r="G9732" t="s">
        <v>65</v>
      </c>
      <c r="H9732" s="1">
        <v>46126.709664351853</v>
      </c>
      <c r="I9732" t="b">
        <v>0</v>
      </c>
      <c r="J9732" t="b">
        <v>0</v>
      </c>
      <c r="K9732" t="s">
        <v>41</v>
      </c>
      <c r="L9732" t="s">
        <v>60</v>
      </c>
      <c r="M9732">
        <v>142500</v>
      </c>
      <c r="N9732"/>
      <c r="O9732" t="s">
        <v>307</v>
      </c>
      <c r="P9732" t="s">
        <v>5087</v>
      </c>
    </row>
    <row r="9733" spans="1:16" x14ac:dyDescent="0.25">
      <c r="A9733" t="s">
        <v>3</v>
      </c>
      <c r="B9733" t="s">
        <v>19174</v>
      </c>
      <c r="C9733" t="s">
        <v>320</v>
      </c>
      <c r="D9733" t="s">
        <v>2360</v>
      </c>
      <c r="E9733" t="s">
        <v>59</v>
      </c>
      <c r="F9733" t="b">
        <v>0</v>
      </c>
      <c r="G9733" t="s">
        <v>73</v>
      </c>
      <c r="H9733" s="1">
        <v>46126.709687499999</v>
      </c>
      <c r="I9733" t="b">
        <v>0</v>
      </c>
      <c r="J9733" t="b">
        <v>0</v>
      </c>
      <c r="K9733" t="s">
        <v>41</v>
      </c>
      <c r="L9733" t="s">
        <v>74</v>
      </c>
      <c r="M9733"/>
      <c r="N9733">
        <v>22</v>
      </c>
      <c r="O9733" t="s">
        <v>692</v>
      </c>
      <c r="P9733" t="s">
        <v>1759</v>
      </c>
    </row>
    <row r="9734" spans="1:16" x14ac:dyDescent="0.25">
      <c r="A9734" t="s">
        <v>3</v>
      </c>
      <c r="B9734" t="s">
        <v>2763</v>
      </c>
      <c r="C9734" t="s">
        <v>1698</v>
      </c>
      <c r="D9734" t="s">
        <v>4526</v>
      </c>
      <c r="E9734" t="s">
        <v>88</v>
      </c>
      <c r="F9734" t="b">
        <v>0</v>
      </c>
      <c r="G9734" t="s">
        <v>68</v>
      </c>
      <c r="H9734" s="1">
        <v>46126.709687499999</v>
      </c>
      <c r="I9734" t="b">
        <v>1</v>
      </c>
      <c r="J9734" t="b">
        <v>1</v>
      </c>
      <c r="K9734" t="s">
        <v>41</v>
      </c>
      <c r="L9734" t="s">
        <v>74</v>
      </c>
      <c r="M9734"/>
      <c r="N9734">
        <v>48.494999999999997</v>
      </c>
      <c r="O9734" t="s">
        <v>4487</v>
      </c>
      <c r="P9734" t="s">
        <v>19187</v>
      </c>
    </row>
    <row r="9735" spans="1:16" x14ac:dyDescent="0.25">
      <c r="A9735" t="s">
        <v>4</v>
      </c>
      <c r="B9735" t="s">
        <v>3384</v>
      </c>
      <c r="C9735" t="s">
        <v>19188</v>
      </c>
      <c r="D9735" t="s">
        <v>4526</v>
      </c>
      <c r="E9735" t="s">
        <v>59</v>
      </c>
      <c r="F9735" t="b">
        <v>0</v>
      </c>
      <c r="G9735" t="s">
        <v>65</v>
      </c>
      <c r="H9735" s="1">
        <v>46126.709780092591</v>
      </c>
      <c r="I9735" t="b">
        <v>0</v>
      </c>
      <c r="J9735" t="b">
        <v>1</v>
      </c>
      <c r="K9735" t="s">
        <v>41</v>
      </c>
      <c r="L9735" t="s">
        <v>60</v>
      </c>
      <c r="M9735">
        <v>70000</v>
      </c>
      <c r="N9735"/>
      <c r="O9735" t="s">
        <v>19189</v>
      </c>
      <c r="P9735" t="s">
        <v>146</v>
      </c>
    </row>
    <row r="9736" spans="1:16" x14ac:dyDescent="0.25">
      <c r="A9736" t="s">
        <v>0</v>
      </c>
      <c r="B9736" t="s">
        <v>19190</v>
      </c>
      <c r="C9736" t="s">
        <v>5717</v>
      </c>
      <c r="D9736" t="s">
        <v>4346</v>
      </c>
      <c r="E9736" t="s">
        <v>59</v>
      </c>
      <c r="F9736" t="b">
        <v>0</v>
      </c>
      <c r="G9736" t="s">
        <v>19</v>
      </c>
      <c r="H9736" s="1">
        <v>46126.710162037038</v>
      </c>
      <c r="I9736" t="b">
        <v>1</v>
      </c>
      <c r="J9736" t="b">
        <v>0</v>
      </c>
      <c r="K9736" t="s">
        <v>19</v>
      </c>
      <c r="L9736" t="s">
        <v>60</v>
      </c>
      <c r="M9736">
        <v>850000</v>
      </c>
      <c r="N9736"/>
      <c r="O9736" t="s">
        <v>19191</v>
      </c>
      <c r="P9736" t="s">
        <v>954</v>
      </c>
    </row>
    <row r="9737" spans="1:16" x14ac:dyDescent="0.25">
      <c r="A9737" t="s">
        <v>0</v>
      </c>
      <c r="B9737" t="s">
        <v>1979</v>
      </c>
      <c r="C9737" t="s">
        <v>5215</v>
      </c>
      <c r="D9737" t="s">
        <v>4346</v>
      </c>
      <c r="E9737" t="s">
        <v>59</v>
      </c>
      <c r="F9737" t="b">
        <v>0</v>
      </c>
      <c r="G9737" t="s">
        <v>19</v>
      </c>
      <c r="H9737" s="1">
        <v>46126.710162037038</v>
      </c>
      <c r="I9737" t="b">
        <v>1</v>
      </c>
      <c r="J9737" t="b">
        <v>0</v>
      </c>
      <c r="K9737" t="s">
        <v>19</v>
      </c>
      <c r="L9737" t="s">
        <v>60</v>
      </c>
      <c r="M9737">
        <v>650000</v>
      </c>
      <c r="N9737"/>
      <c r="O9737" t="s">
        <v>1790</v>
      </c>
      <c r="P9737" t="s">
        <v>19192</v>
      </c>
    </row>
    <row r="9738" spans="1:16" x14ac:dyDescent="0.25">
      <c r="A9738" t="s">
        <v>0</v>
      </c>
      <c r="B9738" t="s">
        <v>4504</v>
      </c>
      <c r="C9738" t="s">
        <v>5215</v>
      </c>
      <c r="D9738" t="s">
        <v>4346</v>
      </c>
      <c r="E9738" t="s">
        <v>59</v>
      </c>
      <c r="F9738" t="b">
        <v>0</v>
      </c>
      <c r="G9738" t="s">
        <v>19</v>
      </c>
      <c r="H9738" s="1">
        <v>46126.710162037038</v>
      </c>
      <c r="I9738" t="b">
        <v>0</v>
      </c>
      <c r="J9738" t="b">
        <v>0</v>
      </c>
      <c r="K9738" t="s">
        <v>19</v>
      </c>
      <c r="L9738" t="s">
        <v>60</v>
      </c>
      <c r="M9738">
        <v>900000</v>
      </c>
      <c r="N9738"/>
      <c r="O9738" t="s">
        <v>19191</v>
      </c>
    </row>
    <row r="9739" spans="1:16" x14ac:dyDescent="0.25">
      <c r="A9739" t="s">
        <v>0</v>
      </c>
      <c r="B9739" t="s">
        <v>19193</v>
      </c>
      <c r="C9739" t="s">
        <v>5215</v>
      </c>
      <c r="D9739" t="s">
        <v>4346</v>
      </c>
      <c r="E9739" t="s">
        <v>59</v>
      </c>
      <c r="F9739" t="b">
        <v>0</v>
      </c>
      <c r="G9739" t="s">
        <v>19</v>
      </c>
      <c r="H9739" s="1">
        <v>46126.710196759261</v>
      </c>
      <c r="I9739" t="b">
        <v>0</v>
      </c>
      <c r="J9739" t="b">
        <v>0</v>
      </c>
      <c r="K9739" t="s">
        <v>19</v>
      </c>
      <c r="L9739" t="s">
        <v>60</v>
      </c>
      <c r="M9739">
        <v>350000</v>
      </c>
      <c r="N9739"/>
      <c r="O9739" t="s">
        <v>19191</v>
      </c>
    </row>
    <row r="9740" spans="1:16" x14ac:dyDescent="0.25">
      <c r="A9740" t="s">
        <v>7</v>
      </c>
      <c r="B9740" t="s">
        <v>19194</v>
      </c>
      <c r="C9740" t="s">
        <v>5215</v>
      </c>
      <c r="D9740" t="s">
        <v>4346</v>
      </c>
      <c r="E9740" t="s">
        <v>59</v>
      </c>
      <c r="F9740" t="b">
        <v>0</v>
      </c>
      <c r="G9740" t="s">
        <v>19</v>
      </c>
      <c r="H9740" s="1">
        <v>46126.710196759261</v>
      </c>
      <c r="I9740" t="b">
        <v>1</v>
      </c>
      <c r="J9740" t="b">
        <v>0</v>
      </c>
      <c r="K9740" t="s">
        <v>19</v>
      </c>
      <c r="L9740" t="s">
        <v>60</v>
      </c>
      <c r="M9740">
        <v>650000</v>
      </c>
      <c r="N9740"/>
      <c r="O9740" t="s">
        <v>19195</v>
      </c>
      <c r="P9740" t="s">
        <v>1635</v>
      </c>
    </row>
    <row r="9741" spans="1:16" x14ac:dyDescent="0.25">
      <c r="A9741" t="s">
        <v>0</v>
      </c>
      <c r="B9741" t="s">
        <v>19196</v>
      </c>
      <c r="C9741" t="s">
        <v>5717</v>
      </c>
      <c r="D9741" t="s">
        <v>4346</v>
      </c>
      <c r="E9741" t="s">
        <v>59</v>
      </c>
      <c r="F9741" t="b">
        <v>0</v>
      </c>
      <c r="G9741" t="s">
        <v>19</v>
      </c>
      <c r="H9741" s="1">
        <v>46126.710196759261</v>
      </c>
      <c r="I9741" t="b">
        <v>0</v>
      </c>
      <c r="J9741" t="b">
        <v>0</v>
      </c>
      <c r="K9741" t="s">
        <v>19</v>
      </c>
      <c r="L9741" t="s">
        <v>60</v>
      </c>
      <c r="M9741">
        <v>950000</v>
      </c>
      <c r="N9741"/>
      <c r="O9741" t="s">
        <v>19191</v>
      </c>
      <c r="P9741" t="s">
        <v>19197</v>
      </c>
    </row>
    <row r="9742" spans="1:16" x14ac:dyDescent="0.25">
      <c r="A9742" t="s">
        <v>0</v>
      </c>
      <c r="B9742" t="s">
        <v>2061</v>
      </c>
      <c r="C9742" t="s">
        <v>4765</v>
      </c>
      <c r="D9742" t="s">
        <v>4526</v>
      </c>
      <c r="E9742" t="s">
        <v>59</v>
      </c>
      <c r="F9742" t="b">
        <v>0</v>
      </c>
      <c r="G9742" t="s">
        <v>40</v>
      </c>
      <c r="H9742" s="1">
        <v>46126.710810185177</v>
      </c>
      <c r="I9742" t="b">
        <v>1</v>
      </c>
      <c r="J9742" t="b">
        <v>0</v>
      </c>
      <c r="K9742" t="s">
        <v>40</v>
      </c>
      <c r="L9742" t="s">
        <v>60</v>
      </c>
      <c r="M9742">
        <v>45000</v>
      </c>
      <c r="N9742"/>
      <c r="O9742" t="s">
        <v>101</v>
      </c>
      <c r="P9742" t="s">
        <v>2598</v>
      </c>
    </row>
    <row r="9743" spans="1:16" x14ac:dyDescent="0.25">
      <c r="A9743" t="s">
        <v>2</v>
      </c>
      <c r="B9743" t="s">
        <v>19198</v>
      </c>
      <c r="C9743" t="s">
        <v>5215</v>
      </c>
      <c r="D9743" t="s">
        <v>4346</v>
      </c>
      <c r="E9743" t="s">
        <v>59</v>
      </c>
      <c r="F9743" t="b">
        <v>0</v>
      </c>
      <c r="G9743" t="s">
        <v>19</v>
      </c>
      <c r="H9743" s="1">
        <v>46126.711331018523</v>
      </c>
      <c r="I9743" t="b">
        <v>0</v>
      </c>
      <c r="J9743" t="b">
        <v>0</v>
      </c>
      <c r="K9743" t="s">
        <v>19</v>
      </c>
      <c r="L9743" t="s">
        <v>60</v>
      </c>
      <c r="M9743">
        <v>1850000</v>
      </c>
      <c r="N9743"/>
      <c r="O9743" t="s">
        <v>19199</v>
      </c>
    </row>
    <row r="9744" spans="1:16" x14ac:dyDescent="0.25">
      <c r="A9744" t="s">
        <v>2</v>
      </c>
      <c r="B9744" t="s">
        <v>19200</v>
      </c>
      <c r="C9744" t="s">
        <v>5717</v>
      </c>
      <c r="D9744" t="s">
        <v>4346</v>
      </c>
      <c r="E9744" t="s">
        <v>59</v>
      </c>
      <c r="F9744" t="b">
        <v>0</v>
      </c>
      <c r="G9744" t="s">
        <v>19</v>
      </c>
      <c r="H9744" s="1">
        <v>46126.711331018523</v>
      </c>
      <c r="I9744" t="b">
        <v>0</v>
      </c>
      <c r="J9744" t="b">
        <v>0</v>
      </c>
      <c r="K9744" t="s">
        <v>19</v>
      </c>
      <c r="L9744" t="s">
        <v>60</v>
      </c>
      <c r="M9744">
        <v>550000</v>
      </c>
      <c r="N9744"/>
      <c r="O9744" t="s">
        <v>19191</v>
      </c>
      <c r="P9744" t="s">
        <v>19201</v>
      </c>
    </row>
    <row r="9745" spans="1:16" x14ac:dyDescent="0.25">
      <c r="A9745" t="s">
        <v>1</v>
      </c>
      <c r="B9745" t="s">
        <v>1</v>
      </c>
      <c r="C9745" t="s">
        <v>1451</v>
      </c>
      <c r="D9745" t="s">
        <v>4756</v>
      </c>
      <c r="E9745" t="s">
        <v>59</v>
      </c>
      <c r="F9745" t="b">
        <v>0</v>
      </c>
      <c r="G9745" t="s">
        <v>77</v>
      </c>
      <c r="H9745" s="1">
        <v>46126.712002314824</v>
      </c>
      <c r="I9745" t="b">
        <v>0</v>
      </c>
      <c r="J9745" t="b">
        <v>0</v>
      </c>
      <c r="K9745" t="s">
        <v>41</v>
      </c>
      <c r="L9745" t="s">
        <v>60</v>
      </c>
      <c r="M9745">
        <v>105000</v>
      </c>
      <c r="N9745"/>
      <c r="O9745" t="s">
        <v>19202</v>
      </c>
      <c r="P9745" t="s">
        <v>19203</v>
      </c>
    </row>
    <row r="9746" spans="1:16" x14ac:dyDescent="0.25">
      <c r="A9746" t="s">
        <v>1</v>
      </c>
      <c r="B9746" t="s">
        <v>19204</v>
      </c>
      <c r="C9746" t="s">
        <v>112</v>
      </c>
      <c r="D9746" t="s">
        <v>4526</v>
      </c>
      <c r="E9746" t="s">
        <v>59</v>
      </c>
      <c r="F9746" t="b">
        <v>0</v>
      </c>
      <c r="G9746" t="s">
        <v>65</v>
      </c>
      <c r="H9746" s="1">
        <v>46126.712002314824</v>
      </c>
      <c r="I9746" t="b">
        <v>0</v>
      </c>
      <c r="J9746" t="b">
        <v>1</v>
      </c>
      <c r="K9746" t="s">
        <v>41</v>
      </c>
      <c r="L9746" t="s">
        <v>60</v>
      </c>
      <c r="M9746">
        <v>135000</v>
      </c>
      <c r="N9746"/>
      <c r="O9746" t="s">
        <v>19205</v>
      </c>
      <c r="P9746" t="s">
        <v>5564</v>
      </c>
    </row>
    <row r="9747" spans="1:16" x14ac:dyDescent="0.25">
      <c r="A9747" t="s">
        <v>1</v>
      </c>
      <c r="B9747" t="s">
        <v>1</v>
      </c>
      <c r="C9747" t="s">
        <v>1451</v>
      </c>
      <c r="D9747" t="s">
        <v>4756</v>
      </c>
      <c r="E9747" t="s">
        <v>59</v>
      </c>
      <c r="F9747" t="b">
        <v>0</v>
      </c>
      <c r="G9747" t="s">
        <v>89</v>
      </c>
      <c r="H9747" s="1">
        <v>46126.712002314824</v>
      </c>
      <c r="I9747" t="b">
        <v>0</v>
      </c>
      <c r="J9747" t="b">
        <v>0</v>
      </c>
      <c r="K9747" t="s">
        <v>41</v>
      </c>
      <c r="L9747" t="s">
        <v>60</v>
      </c>
      <c r="M9747">
        <v>105000</v>
      </c>
      <c r="N9747"/>
      <c r="O9747" t="s">
        <v>19202</v>
      </c>
      <c r="P9747" t="s">
        <v>19203</v>
      </c>
    </row>
    <row r="9748" spans="1:16" x14ac:dyDescent="0.25">
      <c r="A9748" t="s">
        <v>1</v>
      </c>
      <c r="B9748" t="s">
        <v>1171</v>
      </c>
      <c r="C9748" t="s">
        <v>330</v>
      </c>
      <c r="D9748" t="s">
        <v>4526</v>
      </c>
      <c r="E9748" t="s">
        <v>59</v>
      </c>
      <c r="F9748" t="b">
        <v>0</v>
      </c>
      <c r="G9748" t="s">
        <v>68</v>
      </c>
      <c r="H9748" s="1">
        <v>46126.712025462963</v>
      </c>
      <c r="I9748" t="b">
        <v>0</v>
      </c>
      <c r="J9748" t="b">
        <v>0</v>
      </c>
      <c r="K9748" t="s">
        <v>41</v>
      </c>
      <c r="L9748" t="s">
        <v>74</v>
      </c>
      <c r="M9748"/>
      <c r="N9748">
        <v>95.05</v>
      </c>
      <c r="O9748" t="s">
        <v>12300</v>
      </c>
      <c r="P9748" t="s">
        <v>17465</v>
      </c>
    </row>
    <row r="9749" spans="1:16" x14ac:dyDescent="0.25">
      <c r="A9749" t="s">
        <v>0</v>
      </c>
      <c r="B9749" t="s">
        <v>1891</v>
      </c>
      <c r="C9749" t="s">
        <v>246</v>
      </c>
      <c r="D9749" t="s">
        <v>4526</v>
      </c>
      <c r="E9749" t="s">
        <v>88</v>
      </c>
      <c r="F9749" t="b">
        <v>0</v>
      </c>
      <c r="G9749" t="s">
        <v>89</v>
      </c>
      <c r="H9749" s="1">
        <v>46126.712118055562</v>
      </c>
      <c r="I9749" t="b">
        <v>1</v>
      </c>
      <c r="J9749" t="b">
        <v>0</v>
      </c>
      <c r="K9749" t="s">
        <v>41</v>
      </c>
      <c r="L9749" t="s">
        <v>74</v>
      </c>
      <c r="M9749"/>
      <c r="N9749">
        <v>52</v>
      </c>
      <c r="O9749" t="s">
        <v>7742</v>
      </c>
      <c r="P9749" t="s">
        <v>3480</v>
      </c>
    </row>
    <row r="9750" spans="1:16" x14ac:dyDescent="0.25">
      <c r="A9750" t="s">
        <v>0</v>
      </c>
      <c r="B9750" t="s">
        <v>1891</v>
      </c>
      <c r="C9750" t="s">
        <v>246</v>
      </c>
      <c r="D9750" t="s">
        <v>4526</v>
      </c>
      <c r="E9750" t="s">
        <v>88</v>
      </c>
      <c r="F9750" t="b">
        <v>0</v>
      </c>
      <c r="G9750" t="s">
        <v>73</v>
      </c>
      <c r="H9750" s="1">
        <v>46126.712152777778</v>
      </c>
      <c r="I9750" t="b">
        <v>1</v>
      </c>
      <c r="J9750" t="b">
        <v>0</v>
      </c>
      <c r="K9750" t="s">
        <v>41</v>
      </c>
      <c r="L9750" t="s">
        <v>74</v>
      </c>
      <c r="M9750"/>
      <c r="N9750">
        <v>52</v>
      </c>
      <c r="O9750" t="s">
        <v>7742</v>
      </c>
      <c r="P9750" t="s">
        <v>3480</v>
      </c>
    </row>
    <row r="9751" spans="1:16" x14ac:dyDescent="0.25">
      <c r="A9751" t="s">
        <v>1</v>
      </c>
      <c r="B9751" t="s">
        <v>2468</v>
      </c>
      <c r="C9751" t="s">
        <v>3510</v>
      </c>
      <c r="D9751" t="s">
        <v>4346</v>
      </c>
      <c r="E9751" t="s">
        <v>59</v>
      </c>
      <c r="F9751" t="b">
        <v>0</v>
      </c>
      <c r="G9751" t="s">
        <v>13</v>
      </c>
      <c r="H9751" s="1">
        <v>46126.712361111109</v>
      </c>
      <c r="I9751" t="b">
        <v>0</v>
      </c>
      <c r="J9751" t="b">
        <v>0</v>
      </c>
      <c r="K9751" t="s">
        <v>13</v>
      </c>
      <c r="L9751" t="s">
        <v>60</v>
      </c>
      <c r="M9751">
        <v>100000</v>
      </c>
      <c r="N9751"/>
      <c r="O9751" t="s">
        <v>4051</v>
      </c>
      <c r="P9751" t="s">
        <v>19206</v>
      </c>
    </row>
    <row r="9752" spans="1:16" x14ac:dyDescent="0.25">
      <c r="A9752" t="s">
        <v>1</v>
      </c>
      <c r="B9752" t="s">
        <v>19207</v>
      </c>
      <c r="C9752" t="s">
        <v>5215</v>
      </c>
      <c r="D9752" t="s">
        <v>4346</v>
      </c>
      <c r="E9752" t="s">
        <v>59</v>
      </c>
      <c r="F9752" t="b">
        <v>0</v>
      </c>
      <c r="G9752" t="s">
        <v>19</v>
      </c>
      <c r="H9752" s="1">
        <v>46126.712581018517</v>
      </c>
      <c r="I9752" t="b">
        <v>0</v>
      </c>
      <c r="J9752" t="b">
        <v>0</v>
      </c>
      <c r="K9752" t="s">
        <v>19</v>
      </c>
      <c r="L9752" t="s">
        <v>60</v>
      </c>
      <c r="M9752">
        <v>350000</v>
      </c>
      <c r="N9752"/>
      <c r="O9752" t="s">
        <v>2681</v>
      </c>
    </row>
    <row r="9753" spans="1:16" x14ac:dyDescent="0.25">
      <c r="A9753" t="s">
        <v>1</v>
      </c>
      <c r="B9753" t="s">
        <v>19208</v>
      </c>
      <c r="C9753" t="s">
        <v>13767</v>
      </c>
      <c r="D9753" t="s">
        <v>4346</v>
      </c>
      <c r="E9753" t="s">
        <v>59</v>
      </c>
      <c r="F9753" t="b">
        <v>0</v>
      </c>
      <c r="G9753" t="s">
        <v>19</v>
      </c>
      <c r="H9753" s="1">
        <v>46126.712581018517</v>
      </c>
      <c r="I9753" t="b">
        <v>1</v>
      </c>
      <c r="J9753" t="b">
        <v>0</v>
      </c>
      <c r="K9753" t="s">
        <v>19</v>
      </c>
      <c r="L9753" t="s">
        <v>60</v>
      </c>
      <c r="M9753">
        <v>1250000</v>
      </c>
      <c r="N9753"/>
      <c r="O9753" t="s">
        <v>2844</v>
      </c>
      <c r="P9753" t="s">
        <v>19209</v>
      </c>
    </row>
    <row r="9754" spans="1:16" x14ac:dyDescent="0.25">
      <c r="A9754" t="s">
        <v>5</v>
      </c>
      <c r="B9754" t="s">
        <v>19210</v>
      </c>
      <c r="C9754" t="s">
        <v>5215</v>
      </c>
      <c r="D9754" t="s">
        <v>4346</v>
      </c>
      <c r="E9754" t="s">
        <v>59</v>
      </c>
      <c r="F9754" t="b">
        <v>0</v>
      </c>
      <c r="G9754" t="s">
        <v>19</v>
      </c>
      <c r="H9754" s="1">
        <v>46126.712592592587</v>
      </c>
      <c r="I9754" t="b">
        <v>0</v>
      </c>
      <c r="J9754" t="b">
        <v>0</v>
      </c>
      <c r="K9754" t="s">
        <v>19</v>
      </c>
      <c r="L9754" t="s">
        <v>60</v>
      </c>
      <c r="M9754">
        <v>800000</v>
      </c>
      <c r="N9754"/>
      <c r="O9754" t="s">
        <v>2681</v>
      </c>
      <c r="P9754" t="s">
        <v>19211</v>
      </c>
    </row>
    <row r="9755" spans="1:16" x14ac:dyDescent="0.25">
      <c r="A9755" t="s">
        <v>4</v>
      </c>
      <c r="B9755" t="s">
        <v>19212</v>
      </c>
      <c r="C9755" t="s">
        <v>13767</v>
      </c>
      <c r="D9755" t="s">
        <v>4346</v>
      </c>
      <c r="E9755" t="s">
        <v>59</v>
      </c>
      <c r="F9755" t="b">
        <v>0</v>
      </c>
      <c r="G9755" t="s">
        <v>19</v>
      </c>
      <c r="H9755" s="1">
        <v>46126.712592592587</v>
      </c>
      <c r="I9755" t="b">
        <v>1</v>
      </c>
      <c r="J9755" t="b">
        <v>0</v>
      </c>
      <c r="K9755" t="s">
        <v>19</v>
      </c>
      <c r="L9755" t="s">
        <v>60</v>
      </c>
      <c r="M9755">
        <v>700000</v>
      </c>
      <c r="N9755"/>
      <c r="O9755" t="s">
        <v>1867</v>
      </c>
      <c r="P9755" t="s">
        <v>16682</v>
      </c>
    </row>
    <row r="9756" spans="1:16" x14ac:dyDescent="0.25">
      <c r="A9756" t="s">
        <v>1</v>
      </c>
      <c r="B9756" t="s">
        <v>19213</v>
      </c>
      <c r="C9756" t="s">
        <v>17516</v>
      </c>
      <c r="D9756" t="s">
        <v>4346</v>
      </c>
      <c r="E9756" t="s">
        <v>59</v>
      </c>
      <c r="F9756" t="b">
        <v>0</v>
      </c>
      <c r="G9756" t="s">
        <v>19</v>
      </c>
      <c r="H9756" s="1">
        <v>46126.712627314817</v>
      </c>
      <c r="I9756" t="b">
        <v>0</v>
      </c>
      <c r="J9756" t="b">
        <v>0</v>
      </c>
      <c r="K9756" t="s">
        <v>19</v>
      </c>
      <c r="L9756" t="s">
        <v>60</v>
      </c>
      <c r="M9756">
        <v>700000</v>
      </c>
      <c r="N9756"/>
      <c r="O9756" t="s">
        <v>19199</v>
      </c>
      <c r="P9756" t="s">
        <v>19214</v>
      </c>
    </row>
    <row r="9757" spans="1:16" x14ac:dyDescent="0.25">
      <c r="A9757" t="s">
        <v>5</v>
      </c>
      <c r="B9757" t="s">
        <v>19215</v>
      </c>
      <c r="C9757" t="s">
        <v>5215</v>
      </c>
      <c r="D9757" t="s">
        <v>4346</v>
      </c>
      <c r="E9757" t="s">
        <v>59</v>
      </c>
      <c r="F9757" t="b">
        <v>0</v>
      </c>
      <c r="G9757" t="s">
        <v>19</v>
      </c>
      <c r="H9757" s="1">
        <v>46126.712638888886</v>
      </c>
      <c r="I9757" t="b">
        <v>0</v>
      </c>
      <c r="J9757" t="b">
        <v>0</v>
      </c>
      <c r="K9757" t="s">
        <v>19</v>
      </c>
      <c r="L9757" t="s">
        <v>60</v>
      </c>
      <c r="M9757">
        <v>475000</v>
      </c>
      <c r="N9757"/>
      <c r="O9757" t="s">
        <v>2681</v>
      </c>
      <c r="P9757" t="s">
        <v>19216</v>
      </c>
    </row>
    <row r="9758" spans="1:16" x14ac:dyDescent="0.25">
      <c r="A9758" t="s">
        <v>1</v>
      </c>
      <c r="B9758" t="s">
        <v>19217</v>
      </c>
      <c r="C9758" t="s">
        <v>13767</v>
      </c>
      <c r="D9758" t="s">
        <v>4346</v>
      </c>
      <c r="E9758" t="s">
        <v>59</v>
      </c>
      <c r="F9758" t="b">
        <v>0</v>
      </c>
      <c r="G9758" t="s">
        <v>19</v>
      </c>
      <c r="H9758" s="1">
        <v>46126.712638888886</v>
      </c>
      <c r="I9758" t="b">
        <v>0</v>
      </c>
      <c r="J9758" t="b">
        <v>0</v>
      </c>
      <c r="K9758" t="s">
        <v>19</v>
      </c>
      <c r="L9758" t="s">
        <v>60</v>
      </c>
      <c r="M9758">
        <v>500000</v>
      </c>
      <c r="N9758"/>
      <c r="O9758" t="s">
        <v>19199</v>
      </c>
      <c r="P9758" t="s">
        <v>19218</v>
      </c>
    </row>
    <row r="9759" spans="1:16" x14ac:dyDescent="0.25">
      <c r="A9759" t="s">
        <v>1</v>
      </c>
      <c r="B9759" t="s">
        <v>19219</v>
      </c>
      <c r="C9759" t="s">
        <v>13767</v>
      </c>
      <c r="D9759" t="s">
        <v>4346</v>
      </c>
      <c r="E9759" t="s">
        <v>59</v>
      </c>
      <c r="F9759" t="b">
        <v>0</v>
      </c>
      <c r="G9759" t="s">
        <v>19</v>
      </c>
      <c r="H9759" s="1">
        <v>46126.712650462963</v>
      </c>
      <c r="I9759" t="b">
        <v>0</v>
      </c>
      <c r="J9759" t="b">
        <v>0</v>
      </c>
      <c r="K9759" t="s">
        <v>19</v>
      </c>
      <c r="L9759" t="s">
        <v>60</v>
      </c>
      <c r="M9759">
        <v>600000</v>
      </c>
      <c r="N9759"/>
      <c r="O9759" t="s">
        <v>19199</v>
      </c>
      <c r="P9759" t="s">
        <v>10275</v>
      </c>
    </row>
    <row r="9760" spans="1:16" x14ac:dyDescent="0.25">
      <c r="A9760" t="s">
        <v>1</v>
      </c>
      <c r="B9760" t="s">
        <v>19220</v>
      </c>
      <c r="C9760" t="s">
        <v>14724</v>
      </c>
      <c r="D9760" t="s">
        <v>4346</v>
      </c>
      <c r="E9760" t="s">
        <v>59</v>
      </c>
      <c r="F9760" t="b">
        <v>0</v>
      </c>
      <c r="G9760" t="s">
        <v>19</v>
      </c>
      <c r="H9760" s="1">
        <v>46126.712650462963</v>
      </c>
      <c r="I9760" t="b">
        <v>1</v>
      </c>
      <c r="J9760" t="b">
        <v>0</v>
      </c>
      <c r="K9760" t="s">
        <v>19</v>
      </c>
      <c r="L9760" t="s">
        <v>60</v>
      </c>
      <c r="M9760">
        <v>800000</v>
      </c>
      <c r="N9760"/>
      <c r="O9760" t="s">
        <v>19221</v>
      </c>
      <c r="P9760" t="s">
        <v>19222</v>
      </c>
    </row>
    <row r="9761" spans="1:16" x14ac:dyDescent="0.25">
      <c r="A9761" t="s">
        <v>1</v>
      </c>
      <c r="B9761" t="s">
        <v>19204</v>
      </c>
      <c r="C9761" t="s">
        <v>112</v>
      </c>
      <c r="D9761" t="s">
        <v>4526</v>
      </c>
      <c r="E9761" t="s">
        <v>59</v>
      </c>
      <c r="F9761" t="b">
        <v>0</v>
      </c>
      <c r="G9761" t="s">
        <v>41</v>
      </c>
      <c r="H9761" s="1">
        <v>46126.713414351849</v>
      </c>
      <c r="I9761" t="b">
        <v>0</v>
      </c>
      <c r="J9761" t="b">
        <v>1</v>
      </c>
      <c r="K9761" t="s">
        <v>41</v>
      </c>
      <c r="L9761" t="s">
        <v>60</v>
      </c>
      <c r="M9761">
        <v>135000</v>
      </c>
      <c r="N9761"/>
      <c r="O9761" t="s">
        <v>19205</v>
      </c>
      <c r="P9761" t="s">
        <v>5564</v>
      </c>
    </row>
    <row r="9762" spans="1:16" x14ac:dyDescent="0.25">
      <c r="A9762" t="s">
        <v>0</v>
      </c>
      <c r="B9762" t="s">
        <v>19223</v>
      </c>
      <c r="C9762" t="s">
        <v>999</v>
      </c>
      <c r="D9762" t="s">
        <v>4526</v>
      </c>
      <c r="E9762" t="s">
        <v>88</v>
      </c>
      <c r="F9762" t="b">
        <v>0</v>
      </c>
      <c r="G9762" t="s">
        <v>77</v>
      </c>
      <c r="H9762" s="1">
        <v>46126.751354166663</v>
      </c>
      <c r="I9762" t="b">
        <v>0</v>
      </c>
      <c r="J9762" t="b">
        <v>0</v>
      </c>
      <c r="K9762" t="s">
        <v>41</v>
      </c>
      <c r="L9762" t="s">
        <v>74</v>
      </c>
      <c r="M9762"/>
      <c r="N9762">
        <v>31.07</v>
      </c>
      <c r="O9762" t="s">
        <v>1164</v>
      </c>
    </row>
    <row r="9763" spans="1:16" x14ac:dyDescent="0.25">
      <c r="A9763" t="s">
        <v>3</v>
      </c>
      <c r="B9763" t="s">
        <v>243</v>
      </c>
      <c r="C9763" t="s">
        <v>121</v>
      </c>
      <c r="D9763" t="s">
        <v>4526</v>
      </c>
      <c r="E9763" t="s">
        <v>88</v>
      </c>
      <c r="F9763" t="b">
        <v>0</v>
      </c>
      <c r="G9763" t="s">
        <v>68</v>
      </c>
      <c r="H9763" s="1">
        <v>46126.751354166663</v>
      </c>
      <c r="I9763" t="b">
        <v>1</v>
      </c>
      <c r="J9763" t="b">
        <v>0</v>
      </c>
      <c r="K9763" t="s">
        <v>41</v>
      </c>
      <c r="L9763" t="s">
        <v>74</v>
      </c>
      <c r="M9763"/>
      <c r="N9763">
        <v>65</v>
      </c>
      <c r="O9763" t="s">
        <v>5092</v>
      </c>
    </row>
    <row r="9764" spans="1:16" x14ac:dyDescent="0.25">
      <c r="A9764" t="s">
        <v>2</v>
      </c>
      <c r="B9764" t="s">
        <v>19224</v>
      </c>
      <c r="C9764" t="s">
        <v>114</v>
      </c>
      <c r="D9764" t="s">
        <v>2360</v>
      </c>
      <c r="E9764" t="s">
        <v>59</v>
      </c>
      <c r="F9764" t="b">
        <v>0</v>
      </c>
      <c r="G9764" t="s">
        <v>77</v>
      </c>
      <c r="H9764" s="1">
        <v>46126.752569444441</v>
      </c>
      <c r="I9764" t="b">
        <v>0</v>
      </c>
      <c r="J9764" t="b">
        <v>0</v>
      </c>
      <c r="K9764" t="s">
        <v>41</v>
      </c>
      <c r="L9764" t="s">
        <v>74</v>
      </c>
      <c r="M9764"/>
      <c r="N9764">
        <v>34</v>
      </c>
      <c r="O9764" t="s">
        <v>19225</v>
      </c>
      <c r="P9764" t="s">
        <v>19226</v>
      </c>
    </row>
    <row r="9765" spans="1:16" x14ac:dyDescent="0.25">
      <c r="A9765" t="s">
        <v>5</v>
      </c>
      <c r="B9765" t="s">
        <v>19227</v>
      </c>
      <c r="C9765" t="s">
        <v>214</v>
      </c>
      <c r="D9765" t="s">
        <v>4346</v>
      </c>
      <c r="E9765" t="s">
        <v>59</v>
      </c>
      <c r="F9765" t="b">
        <v>0</v>
      </c>
      <c r="G9765" t="s">
        <v>89</v>
      </c>
      <c r="H9765" s="1">
        <v>46126.753680555557</v>
      </c>
      <c r="I9765" t="b">
        <v>1</v>
      </c>
      <c r="J9765" t="b">
        <v>1</v>
      </c>
      <c r="K9765" t="s">
        <v>41</v>
      </c>
      <c r="L9765" t="s">
        <v>60</v>
      </c>
      <c r="M9765">
        <v>155000</v>
      </c>
      <c r="N9765"/>
      <c r="O9765" t="s">
        <v>19228</v>
      </c>
      <c r="P9765" t="s">
        <v>19229</v>
      </c>
    </row>
    <row r="9766" spans="1:16" x14ac:dyDescent="0.25">
      <c r="A9766" t="s">
        <v>5</v>
      </c>
      <c r="B9766" t="s">
        <v>19227</v>
      </c>
      <c r="C9766" t="s">
        <v>214</v>
      </c>
      <c r="D9766" t="s">
        <v>4346</v>
      </c>
      <c r="E9766" t="s">
        <v>59</v>
      </c>
      <c r="F9766" t="b">
        <v>0</v>
      </c>
      <c r="G9766" t="s">
        <v>77</v>
      </c>
      <c r="H9766" s="1">
        <v>46126.753692129627</v>
      </c>
      <c r="I9766" t="b">
        <v>1</v>
      </c>
      <c r="J9766" t="b">
        <v>1</v>
      </c>
      <c r="K9766" t="s">
        <v>41</v>
      </c>
      <c r="L9766" t="s">
        <v>60</v>
      </c>
      <c r="M9766">
        <v>155000</v>
      </c>
      <c r="N9766"/>
      <c r="O9766" t="s">
        <v>19228</v>
      </c>
      <c r="P9766" t="s">
        <v>19229</v>
      </c>
    </row>
    <row r="9767" spans="1:16" x14ac:dyDescent="0.25">
      <c r="A9767" t="s">
        <v>0</v>
      </c>
      <c r="B9767" t="s">
        <v>19230</v>
      </c>
      <c r="C9767" t="s">
        <v>76</v>
      </c>
      <c r="D9767" t="s">
        <v>4346</v>
      </c>
      <c r="E9767" t="s">
        <v>59</v>
      </c>
      <c r="F9767" t="b">
        <v>1</v>
      </c>
      <c r="G9767" t="s">
        <v>65</v>
      </c>
      <c r="H9767" s="1">
        <v>46126.792997685188</v>
      </c>
      <c r="I9767" t="b">
        <v>0</v>
      </c>
      <c r="J9767" t="b">
        <v>0</v>
      </c>
      <c r="K9767" t="s">
        <v>41</v>
      </c>
      <c r="L9767" t="s">
        <v>60</v>
      </c>
      <c r="M9767">
        <v>87500</v>
      </c>
      <c r="N9767"/>
      <c r="O9767" t="s">
        <v>19231</v>
      </c>
      <c r="P9767" t="s">
        <v>19232</v>
      </c>
    </row>
    <row r="9768" spans="1:16" x14ac:dyDescent="0.25">
      <c r="A9768" t="s">
        <v>4</v>
      </c>
      <c r="B9768" t="s">
        <v>3479</v>
      </c>
      <c r="C9768" t="s">
        <v>359</v>
      </c>
      <c r="D9768" t="s">
        <v>4526</v>
      </c>
      <c r="E9768" t="s">
        <v>59</v>
      </c>
      <c r="F9768" t="b">
        <v>0</v>
      </c>
      <c r="G9768" t="s">
        <v>65</v>
      </c>
      <c r="H9768" s="1">
        <v>46126.793113425927</v>
      </c>
      <c r="I9768" t="b">
        <v>0</v>
      </c>
      <c r="J9768" t="b">
        <v>0</v>
      </c>
      <c r="K9768" t="s">
        <v>41</v>
      </c>
      <c r="L9768" t="s">
        <v>60</v>
      </c>
      <c r="M9768">
        <v>100000</v>
      </c>
      <c r="N9768"/>
      <c r="O9768" t="s">
        <v>19233</v>
      </c>
      <c r="P9768" t="s">
        <v>3903</v>
      </c>
    </row>
    <row r="9769" spans="1:16" x14ac:dyDescent="0.25">
      <c r="A9769" t="s">
        <v>2</v>
      </c>
      <c r="B9769" t="s">
        <v>123</v>
      </c>
      <c r="C9769" t="s">
        <v>174</v>
      </c>
      <c r="D9769" t="s">
        <v>4346</v>
      </c>
      <c r="E9769" t="s">
        <v>59</v>
      </c>
      <c r="F9769" t="b">
        <v>0</v>
      </c>
      <c r="G9769" t="s">
        <v>65</v>
      </c>
      <c r="H9769" s="1">
        <v>46126.794247685182</v>
      </c>
      <c r="I9769" t="b">
        <v>0</v>
      </c>
      <c r="J9769" t="b">
        <v>1</v>
      </c>
      <c r="K9769" t="s">
        <v>41</v>
      </c>
      <c r="L9769" t="s">
        <v>60</v>
      </c>
      <c r="M9769">
        <v>124500</v>
      </c>
      <c r="N9769"/>
      <c r="O9769" t="s">
        <v>19234</v>
      </c>
      <c r="P9769" t="s">
        <v>8834</v>
      </c>
    </row>
    <row r="9770" spans="1:16" x14ac:dyDescent="0.25">
      <c r="A9770" t="s">
        <v>1</v>
      </c>
      <c r="B9770" t="s">
        <v>19235</v>
      </c>
      <c r="C9770" t="s">
        <v>162</v>
      </c>
      <c r="D9770" t="s">
        <v>4346</v>
      </c>
      <c r="E9770" t="s">
        <v>88</v>
      </c>
      <c r="F9770" t="b">
        <v>0</v>
      </c>
      <c r="G9770" t="s">
        <v>73</v>
      </c>
      <c r="H9770" s="1">
        <v>46126.795347222222</v>
      </c>
      <c r="I9770" t="b">
        <v>1</v>
      </c>
      <c r="J9770" t="b">
        <v>0</v>
      </c>
      <c r="K9770" t="s">
        <v>41</v>
      </c>
      <c r="L9770" t="s">
        <v>74</v>
      </c>
      <c r="M9770"/>
      <c r="N9770">
        <v>80</v>
      </c>
      <c r="O9770" t="s">
        <v>3564</v>
      </c>
      <c r="P9770" t="s">
        <v>19236</v>
      </c>
    </row>
    <row r="9771" spans="1:16" x14ac:dyDescent="0.25">
      <c r="A9771" t="s">
        <v>1</v>
      </c>
      <c r="B9771" t="s">
        <v>19237</v>
      </c>
      <c r="C9771" t="s">
        <v>162</v>
      </c>
      <c r="D9771" t="s">
        <v>4526</v>
      </c>
      <c r="E9771" t="s">
        <v>88</v>
      </c>
      <c r="F9771" t="b">
        <v>0</v>
      </c>
      <c r="G9771" t="s">
        <v>73</v>
      </c>
      <c r="H9771" s="1">
        <v>46126.795347222222</v>
      </c>
      <c r="I9771" t="b">
        <v>1</v>
      </c>
      <c r="J9771" t="b">
        <v>0</v>
      </c>
      <c r="K9771" t="s">
        <v>41</v>
      </c>
      <c r="L9771" t="s">
        <v>74</v>
      </c>
      <c r="M9771"/>
      <c r="N9771">
        <v>62.5</v>
      </c>
      <c r="O9771" t="s">
        <v>19238</v>
      </c>
      <c r="P9771" t="s">
        <v>19236</v>
      </c>
    </row>
    <row r="9772" spans="1:16" x14ac:dyDescent="0.25">
      <c r="A9772" t="s">
        <v>1</v>
      </c>
      <c r="B9772" t="s">
        <v>2987</v>
      </c>
      <c r="C9772" t="s">
        <v>698</v>
      </c>
      <c r="D9772" t="s">
        <v>111</v>
      </c>
      <c r="E9772" t="s">
        <v>59</v>
      </c>
      <c r="F9772" t="b">
        <v>0</v>
      </c>
      <c r="G9772" t="s">
        <v>77</v>
      </c>
      <c r="H9772" s="1">
        <v>46126.795370370368</v>
      </c>
      <c r="I9772" t="b">
        <v>1</v>
      </c>
      <c r="J9772" t="b">
        <v>0</v>
      </c>
      <c r="K9772" t="s">
        <v>41</v>
      </c>
      <c r="L9772" t="s">
        <v>60</v>
      </c>
      <c r="M9772">
        <v>200000</v>
      </c>
      <c r="N9772"/>
      <c r="O9772" t="s">
        <v>111</v>
      </c>
    </row>
    <row r="9773" spans="1:16" x14ac:dyDescent="0.25">
      <c r="A9773" t="s">
        <v>1</v>
      </c>
      <c r="B9773" t="s">
        <v>2987</v>
      </c>
      <c r="C9773" t="s">
        <v>698</v>
      </c>
      <c r="D9773" t="s">
        <v>111</v>
      </c>
      <c r="E9773" t="s">
        <v>59</v>
      </c>
      <c r="F9773" t="b">
        <v>0</v>
      </c>
      <c r="G9773" t="s">
        <v>89</v>
      </c>
      <c r="H9773" s="1">
        <v>46126.795393518521</v>
      </c>
      <c r="I9773" t="b">
        <v>1</v>
      </c>
      <c r="J9773" t="b">
        <v>0</v>
      </c>
      <c r="K9773" t="s">
        <v>41</v>
      </c>
      <c r="L9773" t="s">
        <v>60</v>
      </c>
      <c r="M9773">
        <v>200000</v>
      </c>
      <c r="N9773"/>
      <c r="O9773" t="s">
        <v>111</v>
      </c>
    </row>
    <row r="9774" spans="1:16" x14ac:dyDescent="0.25">
      <c r="A9774" t="s">
        <v>1</v>
      </c>
      <c r="B9774" t="s">
        <v>19235</v>
      </c>
      <c r="C9774" t="s">
        <v>162</v>
      </c>
      <c r="D9774" t="s">
        <v>4346</v>
      </c>
      <c r="E9774" t="s">
        <v>88</v>
      </c>
      <c r="F9774" t="b">
        <v>0</v>
      </c>
      <c r="G9774" t="s">
        <v>89</v>
      </c>
      <c r="H9774" s="1">
        <v>46126.795428240737</v>
      </c>
      <c r="I9774" t="b">
        <v>1</v>
      </c>
      <c r="J9774" t="b">
        <v>0</v>
      </c>
      <c r="K9774" t="s">
        <v>41</v>
      </c>
      <c r="L9774" t="s">
        <v>74</v>
      </c>
      <c r="M9774"/>
      <c r="N9774">
        <v>80</v>
      </c>
      <c r="O9774" t="s">
        <v>3564</v>
      </c>
      <c r="P9774" t="s">
        <v>19236</v>
      </c>
    </row>
    <row r="9775" spans="1:16" x14ac:dyDescent="0.25">
      <c r="A9775" t="s">
        <v>1</v>
      </c>
      <c r="B9775" t="s">
        <v>19237</v>
      </c>
      <c r="C9775" t="s">
        <v>162</v>
      </c>
      <c r="D9775" t="s">
        <v>4526</v>
      </c>
      <c r="E9775" t="s">
        <v>88</v>
      </c>
      <c r="F9775" t="b">
        <v>0</v>
      </c>
      <c r="G9775" t="s">
        <v>89</v>
      </c>
      <c r="H9775" s="1">
        <v>46126.79546296296</v>
      </c>
      <c r="I9775" t="b">
        <v>1</v>
      </c>
      <c r="J9775" t="b">
        <v>0</v>
      </c>
      <c r="K9775" t="s">
        <v>41</v>
      </c>
      <c r="L9775" t="s">
        <v>74</v>
      </c>
      <c r="M9775"/>
      <c r="N9775">
        <v>62.5</v>
      </c>
      <c r="O9775" t="s">
        <v>19238</v>
      </c>
      <c r="P9775" t="s">
        <v>19236</v>
      </c>
    </row>
    <row r="9776" spans="1:16" x14ac:dyDescent="0.25">
      <c r="A9776" t="s">
        <v>1</v>
      </c>
      <c r="B9776" t="s">
        <v>19239</v>
      </c>
      <c r="C9776" t="s">
        <v>389</v>
      </c>
      <c r="D9776" t="s">
        <v>4526</v>
      </c>
      <c r="E9776" t="s">
        <v>59</v>
      </c>
      <c r="F9776" t="b">
        <v>0</v>
      </c>
      <c r="G9776" t="s">
        <v>89</v>
      </c>
      <c r="H9776" s="1">
        <v>46126.795474537037</v>
      </c>
      <c r="I9776" t="b">
        <v>0</v>
      </c>
      <c r="J9776" t="b">
        <v>1</v>
      </c>
      <c r="K9776" t="s">
        <v>41</v>
      </c>
      <c r="L9776" t="s">
        <v>60</v>
      </c>
      <c r="M9776">
        <v>107500</v>
      </c>
      <c r="N9776"/>
      <c r="O9776" t="s">
        <v>10744</v>
      </c>
      <c r="P9776" t="s">
        <v>897</v>
      </c>
    </row>
    <row r="9777" spans="1:16" x14ac:dyDescent="0.25">
      <c r="A9777" t="s">
        <v>1</v>
      </c>
      <c r="B9777" t="s">
        <v>19240</v>
      </c>
      <c r="C9777" t="s">
        <v>112</v>
      </c>
      <c r="D9777" t="s">
        <v>4346</v>
      </c>
      <c r="E9777" t="s">
        <v>59</v>
      </c>
      <c r="F9777" t="b">
        <v>0</v>
      </c>
      <c r="G9777" t="s">
        <v>68</v>
      </c>
      <c r="H9777" s="1">
        <v>46126.795474537037</v>
      </c>
      <c r="I9777" t="b">
        <v>0</v>
      </c>
      <c r="J9777" t="b">
        <v>1</v>
      </c>
      <c r="K9777" t="s">
        <v>41</v>
      </c>
      <c r="L9777" t="s">
        <v>60</v>
      </c>
      <c r="M9777">
        <v>152000</v>
      </c>
      <c r="N9777"/>
      <c r="O9777" t="s">
        <v>1822</v>
      </c>
      <c r="P9777" t="s">
        <v>13456</v>
      </c>
    </row>
    <row r="9778" spans="1:16" x14ac:dyDescent="0.25">
      <c r="A9778" t="s">
        <v>1</v>
      </c>
      <c r="B9778" t="s">
        <v>19241</v>
      </c>
      <c r="C9778" t="s">
        <v>952</v>
      </c>
      <c r="D9778" t="s">
        <v>4526</v>
      </c>
      <c r="E9778" t="s">
        <v>59</v>
      </c>
      <c r="F9778" t="b">
        <v>0</v>
      </c>
      <c r="G9778" t="s">
        <v>89</v>
      </c>
      <c r="H9778" s="1">
        <v>46126.79550925926</v>
      </c>
      <c r="I9778" t="b">
        <v>1</v>
      </c>
      <c r="J9778" t="b">
        <v>0</v>
      </c>
      <c r="K9778" t="s">
        <v>41</v>
      </c>
      <c r="L9778" t="s">
        <v>60</v>
      </c>
      <c r="M9778">
        <v>110000</v>
      </c>
      <c r="N9778"/>
      <c r="O9778" t="s">
        <v>15789</v>
      </c>
      <c r="P9778" t="s">
        <v>12870</v>
      </c>
    </row>
    <row r="9779" spans="1:16" x14ac:dyDescent="0.25">
      <c r="A9779" t="s">
        <v>1</v>
      </c>
      <c r="B9779" t="s">
        <v>19241</v>
      </c>
      <c r="C9779" t="s">
        <v>952</v>
      </c>
      <c r="D9779" t="s">
        <v>4526</v>
      </c>
      <c r="E9779" t="s">
        <v>59</v>
      </c>
      <c r="F9779" t="b">
        <v>0</v>
      </c>
      <c r="G9779" t="s">
        <v>77</v>
      </c>
      <c r="H9779" s="1">
        <v>46126.795520833337</v>
      </c>
      <c r="I9779" t="b">
        <v>1</v>
      </c>
      <c r="J9779" t="b">
        <v>0</v>
      </c>
      <c r="K9779" t="s">
        <v>41</v>
      </c>
      <c r="L9779" t="s">
        <v>60</v>
      </c>
      <c r="M9779">
        <v>110000</v>
      </c>
      <c r="N9779"/>
      <c r="O9779" t="s">
        <v>15789</v>
      </c>
      <c r="P9779" t="s">
        <v>12870</v>
      </c>
    </row>
    <row r="9780" spans="1:16" x14ac:dyDescent="0.25">
      <c r="A9780" t="s">
        <v>1</v>
      </c>
      <c r="B9780" t="s">
        <v>19240</v>
      </c>
      <c r="C9780" t="s">
        <v>112</v>
      </c>
      <c r="D9780" t="s">
        <v>4346</v>
      </c>
      <c r="E9780" t="s">
        <v>59</v>
      </c>
      <c r="F9780" t="b">
        <v>0</v>
      </c>
      <c r="G9780" t="s">
        <v>41</v>
      </c>
      <c r="H9780" s="1">
        <v>46126.7965625</v>
      </c>
      <c r="I9780" t="b">
        <v>0</v>
      </c>
      <c r="J9780" t="b">
        <v>1</v>
      </c>
      <c r="K9780" t="s">
        <v>41</v>
      </c>
      <c r="L9780" t="s">
        <v>60</v>
      </c>
      <c r="M9780">
        <v>152000</v>
      </c>
      <c r="N9780"/>
      <c r="O9780" t="s">
        <v>1822</v>
      </c>
      <c r="P9780" t="s">
        <v>13456</v>
      </c>
    </row>
    <row r="9781" spans="1:16" x14ac:dyDescent="0.25">
      <c r="A9781" t="s">
        <v>7</v>
      </c>
      <c r="B9781" t="s">
        <v>19242</v>
      </c>
      <c r="C9781" t="s">
        <v>81</v>
      </c>
      <c r="D9781" t="s">
        <v>4756</v>
      </c>
      <c r="E9781" t="s">
        <v>59</v>
      </c>
      <c r="F9781" t="b">
        <v>0</v>
      </c>
      <c r="G9781" t="s">
        <v>77</v>
      </c>
      <c r="H9781" s="1">
        <v>46126.834664351853</v>
      </c>
      <c r="I9781" t="b">
        <v>1</v>
      </c>
      <c r="J9781" t="b">
        <v>1</v>
      </c>
      <c r="K9781" t="s">
        <v>41</v>
      </c>
      <c r="L9781" t="s">
        <v>60</v>
      </c>
      <c r="M9781">
        <v>81750</v>
      </c>
      <c r="N9781"/>
      <c r="O9781" t="s">
        <v>19243</v>
      </c>
      <c r="P9781" t="s">
        <v>464</v>
      </c>
    </row>
    <row r="9782" spans="1:16" x14ac:dyDescent="0.25">
      <c r="A9782" t="s">
        <v>7</v>
      </c>
      <c r="B9782" t="s">
        <v>19244</v>
      </c>
      <c r="C9782" t="s">
        <v>860</v>
      </c>
      <c r="D9782" t="s">
        <v>4346</v>
      </c>
      <c r="E9782" t="s">
        <v>59</v>
      </c>
      <c r="F9782" t="b">
        <v>0</v>
      </c>
      <c r="G9782" t="s">
        <v>65</v>
      </c>
      <c r="H9782" s="1">
        <v>46126.834710648152</v>
      </c>
      <c r="I9782" t="b">
        <v>0</v>
      </c>
      <c r="J9782" t="b">
        <v>1</v>
      </c>
      <c r="K9782" t="s">
        <v>41</v>
      </c>
      <c r="L9782" t="s">
        <v>60</v>
      </c>
      <c r="M9782">
        <v>151475</v>
      </c>
      <c r="N9782"/>
      <c r="O9782" t="s">
        <v>528</v>
      </c>
      <c r="P9782" t="s">
        <v>19245</v>
      </c>
    </row>
    <row r="9783" spans="1:16" x14ac:dyDescent="0.25">
      <c r="A9783" t="s">
        <v>0</v>
      </c>
      <c r="B9783" t="s">
        <v>19246</v>
      </c>
      <c r="C9783" t="s">
        <v>860</v>
      </c>
      <c r="D9783" t="s">
        <v>4346</v>
      </c>
      <c r="E9783" t="s">
        <v>59</v>
      </c>
      <c r="F9783" t="b">
        <v>0</v>
      </c>
      <c r="G9783" t="s">
        <v>65</v>
      </c>
      <c r="H9783" s="1">
        <v>46126.834745370368</v>
      </c>
      <c r="I9783" t="b">
        <v>1</v>
      </c>
      <c r="J9783" t="b">
        <v>1</v>
      </c>
      <c r="K9783" t="s">
        <v>41</v>
      </c>
      <c r="L9783" t="s">
        <v>60</v>
      </c>
      <c r="M9783">
        <v>95000</v>
      </c>
      <c r="N9783"/>
      <c r="O9783" t="s">
        <v>2688</v>
      </c>
      <c r="P9783" t="s">
        <v>3651</v>
      </c>
    </row>
    <row r="9784" spans="1:16" x14ac:dyDescent="0.25">
      <c r="A9784" t="s">
        <v>0</v>
      </c>
      <c r="B9784" t="s">
        <v>19247</v>
      </c>
      <c r="C9784" t="s">
        <v>320</v>
      </c>
      <c r="D9784" t="s">
        <v>2360</v>
      </c>
      <c r="F9784" t="b">
        <v>0</v>
      </c>
      <c r="G9784" t="s">
        <v>73</v>
      </c>
      <c r="H9784" s="1">
        <v>46126.876331018517</v>
      </c>
      <c r="I9784" t="b">
        <v>0</v>
      </c>
      <c r="J9784" t="b">
        <v>0</v>
      </c>
      <c r="K9784" t="s">
        <v>41</v>
      </c>
      <c r="L9784" t="s">
        <v>74</v>
      </c>
      <c r="M9784"/>
      <c r="N9784">
        <v>28.5</v>
      </c>
      <c r="O9784" t="s">
        <v>3729</v>
      </c>
      <c r="P9784" t="s">
        <v>4500</v>
      </c>
    </row>
    <row r="9785" spans="1:16" x14ac:dyDescent="0.25">
      <c r="A9785" t="s">
        <v>0</v>
      </c>
      <c r="B9785" t="s">
        <v>19248</v>
      </c>
      <c r="C9785" t="s">
        <v>167</v>
      </c>
      <c r="D9785" t="s">
        <v>2360</v>
      </c>
      <c r="E9785" t="s">
        <v>59</v>
      </c>
      <c r="F9785" t="b">
        <v>0</v>
      </c>
      <c r="G9785" t="s">
        <v>65</v>
      </c>
      <c r="H9785" s="1">
        <v>46126.87641203704</v>
      </c>
      <c r="I9785" t="b">
        <v>0</v>
      </c>
      <c r="J9785" t="b">
        <v>1</v>
      </c>
      <c r="K9785" t="s">
        <v>41</v>
      </c>
      <c r="L9785" t="s">
        <v>60</v>
      </c>
      <c r="M9785">
        <v>141000</v>
      </c>
      <c r="N9785"/>
      <c r="O9785" t="s">
        <v>195</v>
      </c>
      <c r="P9785" t="s">
        <v>19249</v>
      </c>
    </row>
    <row r="9786" spans="1:16" x14ac:dyDescent="0.25">
      <c r="A9786" t="s">
        <v>1</v>
      </c>
      <c r="B9786" t="s">
        <v>512</v>
      </c>
      <c r="C9786" t="s">
        <v>359</v>
      </c>
      <c r="D9786" t="s">
        <v>4526</v>
      </c>
      <c r="F9786" t="b">
        <v>0</v>
      </c>
      <c r="G9786" t="s">
        <v>65</v>
      </c>
      <c r="H9786" s="1">
        <v>46126.87872685185</v>
      </c>
      <c r="I9786" t="b">
        <v>1</v>
      </c>
      <c r="J9786" t="b">
        <v>1</v>
      </c>
      <c r="K9786" t="s">
        <v>41</v>
      </c>
      <c r="L9786" t="s">
        <v>74</v>
      </c>
      <c r="M9786"/>
      <c r="N9786">
        <v>87.18</v>
      </c>
      <c r="O9786" t="s">
        <v>1852</v>
      </c>
      <c r="P9786" t="s">
        <v>19250</v>
      </c>
    </row>
    <row r="9787" spans="1:16" x14ac:dyDescent="0.25">
      <c r="A9787" t="s">
        <v>7</v>
      </c>
      <c r="B9787" t="s">
        <v>19251</v>
      </c>
      <c r="C9787" t="s">
        <v>102</v>
      </c>
      <c r="D9787" t="s">
        <v>4526</v>
      </c>
      <c r="E9787" t="s">
        <v>59</v>
      </c>
      <c r="F9787" t="b">
        <v>0</v>
      </c>
      <c r="G9787" t="s">
        <v>41</v>
      </c>
      <c r="H9787" s="1">
        <v>46126.88009259259</v>
      </c>
      <c r="I9787" t="b">
        <v>1</v>
      </c>
      <c r="J9787" t="b">
        <v>1</v>
      </c>
      <c r="K9787" t="s">
        <v>41</v>
      </c>
      <c r="L9787" t="s">
        <v>60</v>
      </c>
      <c r="M9787">
        <v>160000</v>
      </c>
      <c r="N9787"/>
      <c r="O9787" t="s">
        <v>444</v>
      </c>
      <c r="P9787" t="s">
        <v>19252</v>
      </c>
    </row>
    <row r="9788" spans="1:16" x14ac:dyDescent="0.25">
      <c r="A9788" t="s">
        <v>0</v>
      </c>
      <c r="B9788" t="s">
        <v>19253</v>
      </c>
      <c r="C9788" t="s">
        <v>2397</v>
      </c>
      <c r="D9788" t="s">
        <v>4346</v>
      </c>
      <c r="E9788" t="s">
        <v>59</v>
      </c>
      <c r="F9788" t="b">
        <v>0</v>
      </c>
      <c r="G9788" t="s">
        <v>65</v>
      </c>
      <c r="H9788" s="1">
        <v>46126.917997685188</v>
      </c>
      <c r="I9788" t="b">
        <v>0</v>
      </c>
      <c r="J9788" t="b">
        <v>0</v>
      </c>
      <c r="K9788" t="s">
        <v>41</v>
      </c>
      <c r="L9788" t="s">
        <v>60</v>
      </c>
      <c r="M9788">
        <v>60750</v>
      </c>
      <c r="N9788"/>
      <c r="O9788" t="s">
        <v>19254</v>
      </c>
      <c r="P9788" t="s">
        <v>3856</v>
      </c>
    </row>
    <row r="9789" spans="1:16" x14ac:dyDescent="0.25">
      <c r="A9789" t="s">
        <v>0</v>
      </c>
      <c r="B9789" t="s">
        <v>19255</v>
      </c>
      <c r="C9789" t="s">
        <v>112</v>
      </c>
      <c r="D9789" t="s">
        <v>4346</v>
      </c>
      <c r="E9789" t="s">
        <v>59</v>
      </c>
      <c r="F9789" t="b">
        <v>0</v>
      </c>
      <c r="G9789" t="s">
        <v>65</v>
      </c>
      <c r="H9789" s="1">
        <v>46126.917997685188</v>
      </c>
      <c r="I9789" t="b">
        <v>0</v>
      </c>
      <c r="J9789" t="b">
        <v>1</v>
      </c>
      <c r="K9789" t="s">
        <v>41</v>
      </c>
      <c r="L9789" t="s">
        <v>60</v>
      </c>
      <c r="M9789">
        <v>95000</v>
      </c>
      <c r="N9789"/>
      <c r="O9789" t="s">
        <v>1959</v>
      </c>
      <c r="P9789" t="s">
        <v>208</v>
      </c>
    </row>
    <row r="9790" spans="1:16" x14ac:dyDescent="0.25">
      <c r="A9790" t="s">
        <v>5</v>
      </c>
      <c r="B9790" t="s">
        <v>19256</v>
      </c>
      <c r="C9790" t="s">
        <v>75</v>
      </c>
      <c r="D9790" t="s">
        <v>4346</v>
      </c>
      <c r="E9790" t="s">
        <v>59</v>
      </c>
      <c r="F9790" t="b">
        <v>0</v>
      </c>
      <c r="G9790" t="s">
        <v>65</v>
      </c>
      <c r="H9790" s="1">
        <v>46126.920381944437</v>
      </c>
      <c r="I9790" t="b">
        <v>0</v>
      </c>
      <c r="J9790" t="b">
        <v>1</v>
      </c>
      <c r="K9790" t="s">
        <v>41</v>
      </c>
      <c r="L9790" t="s">
        <v>60</v>
      </c>
      <c r="M9790">
        <v>170000</v>
      </c>
      <c r="N9790"/>
      <c r="O9790" t="s">
        <v>6950</v>
      </c>
      <c r="P9790" t="s">
        <v>5590</v>
      </c>
    </row>
    <row r="9791" spans="1:16" x14ac:dyDescent="0.25">
      <c r="A9791" t="s">
        <v>5</v>
      </c>
      <c r="B9791" t="s">
        <v>19256</v>
      </c>
      <c r="C9791" t="s">
        <v>75</v>
      </c>
      <c r="D9791" t="s">
        <v>4346</v>
      </c>
      <c r="E9791" t="s">
        <v>59</v>
      </c>
      <c r="F9791" t="b">
        <v>0</v>
      </c>
      <c r="G9791" t="s">
        <v>89</v>
      </c>
      <c r="H9791" s="1">
        <v>46126.920428240737</v>
      </c>
      <c r="I9791" t="b">
        <v>0</v>
      </c>
      <c r="J9791" t="b">
        <v>1</v>
      </c>
      <c r="K9791" t="s">
        <v>41</v>
      </c>
      <c r="L9791" t="s">
        <v>60</v>
      </c>
      <c r="M9791">
        <v>170000</v>
      </c>
      <c r="N9791"/>
      <c r="O9791" t="s">
        <v>6950</v>
      </c>
      <c r="P9791" t="s">
        <v>5590</v>
      </c>
    </row>
    <row r="9792" spans="1:16" x14ac:dyDescent="0.25">
      <c r="A9792" t="s">
        <v>3</v>
      </c>
      <c r="B9792" t="s">
        <v>19257</v>
      </c>
      <c r="C9792" t="s">
        <v>19258</v>
      </c>
      <c r="D9792" t="s">
        <v>2360</v>
      </c>
      <c r="E9792" t="s">
        <v>59</v>
      </c>
      <c r="F9792" t="b">
        <v>0</v>
      </c>
      <c r="G9792" t="s">
        <v>65</v>
      </c>
      <c r="H9792" s="1">
        <v>46126.959699074083</v>
      </c>
      <c r="I9792" t="b">
        <v>0</v>
      </c>
      <c r="J9792" t="b">
        <v>1</v>
      </c>
      <c r="K9792" t="s">
        <v>41</v>
      </c>
      <c r="L9792" t="s">
        <v>60</v>
      </c>
      <c r="M9792">
        <v>80831</v>
      </c>
      <c r="N9792"/>
      <c r="O9792" t="s">
        <v>19259</v>
      </c>
      <c r="P9792" t="s">
        <v>891</v>
      </c>
    </row>
    <row r="9793" spans="1:16" x14ac:dyDescent="0.25">
      <c r="A9793" t="s">
        <v>2</v>
      </c>
      <c r="B9793" t="s">
        <v>17791</v>
      </c>
      <c r="C9793" t="s">
        <v>1162</v>
      </c>
      <c r="D9793" t="s">
        <v>2360</v>
      </c>
      <c r="E9793" t="s">
        <v>59</v>
      </c>
      <c r="F9793" t="b">
        <v>0</v>
      </c>
      <c r="G9793" t="s">
        <v>65</v>
      </c>
      <c r="H9793" s="1">
        <v>46126.9609375</v>
      </c>
      <c r="I9793" t="b">
        <v>0</v>
      </c>
      <c r="J9793" t="b">
        <v>1</v>
      </c>
      <c r="K9793" t="s">
        <v>41</v>
      </c>
      <c r="L9793" t="s">
        <v>60</v>
      </c>
      <c r="M9793">
        <v>126040</v>
      </c>
      <c r="N9793"/>
      <c r="O9793" t="s">
        <v>8238</v>
      </c>
      <c r="P9793" t="s">
        <v>208</v>
      </c>
    </row>
    <row r="9794" spans="1:16" x14ac:dyDescent="0.25">
      <c r="A9794" t="s">
        <v>1</v>
      </c>
      <c r="B9794" t="s">
        <v>19260</v>
      </c>
      <c r="C9794" t="s">
        <v>76</v>
      </c>
      <c r="D9794" t="s">
        <v>4526</v>
      </c>
      <c r="E9794" t="s">
        <v>59</v>
      </c>
      <c r="F9794" t="b">
        <v>1</v>
      </c>
      <c r="G9794" t="s">
        <v>89</v>
      </c>
      <c r="H9794" s="1">
        <v>46126.96197916667</v>
      </c>
      <c r="I9794" t="b">
        <v>0</v>
      </c>
      <c r="J9794" t="b">
        <v>0</v>
      </c>
      <c r="K9794" t="s">
        <v>41</v>
      </c>
      <c r="L9794" t="s">
        <v>60</v>
      </c>
      <c r="M9794">
        <v>111500</v>
      </c>
      <c r="N9794"/>
      <c r="O9794" t="s">
        <v>371</v>
      </c>
      <c r="P9794" t="s">
        <v>2284</v>
      </c>
    </row>
    <row r="9795" spans="1:16" x14ac:dyDescent="0.25">
      <c r="A9795" t="s">
        <v>1</v>
      </c>
      <c r="B9795" t="s">
        <v>19261</v>
      </c>
      <c r="C9795" t="s">
        <v>145</v>
      </c>
      <c r="D9795" t="s">
        <v>2360</v>
      </c>
      <c r="E9795" t="s">
        <v>59</v>
      </c>
      <c r="F9795" t="b">
        <v>0</v>
      </c>
      <c r="G9795" t="s">
        <v>89</v>
      </c>
      <c r="H9795" s="1">
        <v>46126.962002314824</v>
      </c>
      <c r="I9795" t="b">
        <v>0</v>
      </c>
      <c r="J9795" t="b">
        <v>1</v>
      </c>
      <c r="K9795" t="s">
        <v>41</v>
      </c>
      <c r="L9795" t="s">
        <v>60</v>
      </c>
      <c r="M9795">
        <v>195442.5</v>
      </c>
      <c r="N9795"/>
      <c r="O9795" t="s">
        <v>265</v>
      </c>
      <c r="P9795" t="s">
        <v>19262</v>
      </c>
    </row>
    <row r="9796" spans="1:16" x14ac:dyDescent="0.25">
      <c r="A9796" t="s">
        <v>0</v>
      </c>
      <c r="B9796" t="s">
        <v>0</v>
      </c>
      <c r="C9796" t="s">
        <v>846</v>
      </c>
      <c r="D9796" t="s">
        <v>4346</v>
      </c>
      <c r="E9796" t="s">
        <v>59</v>
      </c>
      <c r="F9796" t="b">
        <v>0</v>
      </c>
      <c r="G9796" t="s">
        <v>68</v>
      </c>
      <c r="H9796" s="1">
        <v>46127.001331018517</v>
      </c>
      <c r="I9796" t="b">
        <v>0</v>
      </c>
      <c r="J9796" t="b">
        <v>1</v>
      </c>
      <c r="K9796" t="s">
        <v>41</v>
      </c>
      <c r="L9796" t="s">
        <v>60</v>
      </c>
      <c r="M9796">
        <v>88000</v>
      </c>
      <c r="N9796"/>
      <c r="O9796" t="s">
        <v>19263</v>
      </c>
      <c r="P9796" t="s">
        <v>19264</v>
      </c>
    </row>
    <row r="9797" spans="1:16" x14ac:dyDescent="0.25">
      <c r="A9797" t="s">
        <v>0</v>
      </c>
      <c r="B9797" t="s">
        <v>1271</v>
      </c>
      <c r="C9797" t="s">
        <v>5131</v>
      </c>
      <c r="D9797" t="s">
        <v>4673</v>
      </c>
      <c r="E9797" t="s">
        <v>59</v>
      </c>
      <c r="F9797" t="b">
        <v>0</v>
      </c>
      <c r="G9797" t="s">
        <v>65</v>
      </c>
      <c r="H9797" s="1">
        <v>46127.001400462963</v>
      </c>
      <c r="I9797" t="b">
        <v>1</v>
      </c>
      <c r="J9797" t="b">
        <v>0</v>
      </c>
      <c r="K9797" t="s">
        <v>41</v>
      </c>
      <c r="L9797" t="s">
        <v>74</v>
      </c>
      <c r="M9797"/>
      <c r="N9797">
        <v>47</v>
      </c>
      <c r="O9797" t="s">
        <v>19265</v>
      </c>
      <c r="P9797" t="s">
        <v>683</v>
      </c>
    </row>
    <row r="9798" spans="1:16" x14ac:dyDescent="0.25">
      <c r="A9798" t="s">
        <v>0</v>
      </c>
      <c r="B9798" t="s">
        <v>2129</v>
      </c>
      <c r="C9798" t="s">
        <v>76</v>
      </c>
      <c r="D9798" t="s">
        <v>584</v>
      </c>
      <c r="E9798" t="s">
        <v>72</v>
      </c>
      <c r="F9798" t="b">
        <v>1</v>
      </c>
      <c r="G9798" t="s">
        <v>13</v>
      </c>
      <c r="H9798" s="1">
        <v>46127.001585648148</v>
      </c>
      <c r="I9798" t="b">
        <v>1</v>
      </c>
      <c r="J9798" t="b">
        <v>0</v>
      </c>
      <c r="K9798" t="s">
        <v>13</v>
      </c>
      <c r="L9798" t="s">
        <v>74</v>
      </c>
      <c r="M9798"/>
      <c r="N9798">
        <v>25</v>
      </c>
      <c r="O9798" t="s">
        <v>5190</v>
      </c>
      <c r="P9798" t="s">
        <v>1321</v>
      </c>
    </row>
    <row r="9799" spans="1:16" x14ac:dyDescent="0.25">
      <c r="A9799" t="s">
        <v>2</v>
      </c>
      <c r="B9799" t="s">
        <v>19266</v>
      </c>
      <c r="C9799" t="s">
        <v>76</v>
      </c>
      <c r="D9799" t="s">
        <v>18150</v>
      </c>
      <c r="E9799" t="s">
        <v>59</v>
      </c>
      <c r="F9799" t="b">
        <v>1</v>
      </c>
      <c r="G9799" t="s">
        <v>33</v>
      </c>
      <c r="H9799" s="1">
        <v>46127.003437500003</v>
      </c>
      <c r="I9799" t="b">
        <v>0</v>
      </c>
      <c r="J9799" t="b">
        <v>0</v>
      </c>
      <c r="K9799" t="s">
        <v>33</v>
      </c>
      <c r="L9799" t="s">
        <v>74</v>
      </c>
      <c r="M9799"/>
      <c r="N9799">
        <v>26.5</v>
      </c>
      <c r="O9799" t="s">
        <v>1450</v>
      </c>
    </row>
    <row r="9800" spans="1:16" x14ac:dyDescent="0.25">
      <c r="A9800" t="s">
        <v>5</v>
      </c>
      <c r="B9800" t="s">
        <v>5</v>
      </c>
      <c r="C9800" t="s">
        <v>19267</v>
      </c>
      <c r="D9800" t="s">
        <v>4673</v>
      </c>
      <c r="E9800" t="s">
        <v>59</v>
      </c>
      <c r="F9800" t="b">
        <v>0</v>
      </c>
      <c r="G9800" t="s">
        <v>89</v>
      </c>
      <c r="H9800" s="1">
        <v>46127.003645833327</v>
      </c>
      <c r="I9800" t="b">
        <v>0</v>
      </c>
      <c r="J9800" t="b">
        <v>1</v>
      </c>
      <c r="K9800" t="s">
        <v>41</v>
      </c>
      <c r="L9800" t="s">
        <v>60</v>
      </c>
      <c r="M9800">
        <v>150500</v>
      </c>
      <c r="N9800"/>
      <c r="O9800" t="s">
        <v>19268</v>
      </c>
      <c r="P9800" t="s">
        <v>683</v>
      </c>
    </row>
    <row r="9801" spans="1:16" x14ac:dyDescent="0.25">
      <c r="A9801" t="s">
        <v>8</v>
      </c>
      <c r="B9801" t="s">
        <v>19269</v>
      </c>
      <c r="C9801" t="s">
        <v>19270</v>
      </c>
      <c r="D9801" t="s">
        <v>7266</v>
      </c>
      <c r="E9801" t="s">
        <v>59</v>
      </c>
      <c r="F9801" t="b">
        <v>0</v>
      </c>
      <c r="G9801" t="s">
        <v>68</v>
      </c>
      <c r="H9801" s="1">
        <v>46127.003680555557</v>
      </c>
      <c r="I9801" t="b">
        <v>1</v>
      </c>
      <c r="J9801" t="b">
        <v>1</v>
      </c>
      <c r="K9801" t="s">
        <v>41</v>
      </c>
      <c r="L9801" t="s">
        <v>60</v>
      </c>
      <c r="M9801">
        <v>202000</v>
      </c>
      <c r="N9801"/>
      <c r="O9801" t="s">
        <v>3028</v>
      </c>
      <c r="P9801" t="s">
        <v>19271</v>
      </c>
    </row>
    <row r="9802" spans="1:16" x14ac:dyDescent="0.25">
      <c r="A9802" t="s">
        <v>4</v>
      </c>
      <c r="B9802" t="s">
        <v>19272</v>
      </c>
      <c r="C9802" t="s">
        <v>4035</v>
      </c>
      <c r="D9802" t="s">
        <v>4673</v>
      </c>
      <c r="E9802" t="s">
        <v>59</v>
      </c>
      <c r="F9802" t="b">
        <v>0</v>
      </c>
      <c r="G9802" t="s">
        <v>77</v>
      </c>
      <c r="H9802" s="1">
        <v>46127.00372685185</v>
      </c>
      <c r="I9802" t="b">
        <v>0</v>
      </c>
      <c r="J9802" t="b">
        <v>0</v>
      </c>
      <c r="K9802" t="s">
        <v>41</v>
      </c>
      <c r="L9802" t="s">
        <v>60</v>
      </c>
      <c r="M9802">
        <v>85000</v>
      </c>
      <c r="N9802"/>
      <c r="O9802" t="s">
        <v>5137</v>
      </c>
      <c r="P9802" t="s">
        <v>216</v>
      </c>
    </row>
    <row r="9803" spans="1:16" x14ac:dyDescent="0.25">
      <c r="A9803" t="s">
        <v>1</v>
      </c>
      <c r="B9803" t="s">
        <v>7031</v>
      </c>
      <c r="C9803" t="s">
        <v>19273</v>
      </c>
      <c r="D9803" t="s">
        <v>3761</v>
      </c>
      <c r="E9803" t="s">
        <v>59</v>
      </c>
      <c r="F9803" t="b">
        <v>0</v>
      </c>
      <c r="G9803" t="s">
        <v>65</v>
      </c>
      <c r="H9803" s="1">
        <v>46127.003738425927</v>
      </c>
      <c r="I9803" t="b">
        <v>0</v>
      </c>
      <c r="J9803" t="b">
        <v>1</v>
      </c>
      <c r="K9803" t="s">
        <v>41</v>
      </c>
      <c r="L9803" t="s">
        <v>60</v>
      </c>
      <c r="M9803">
        <v>202500</v>
      </c>
      <c r="N9803"/>
      <c r="O9803" t="s">
        <v>4019</v>
      </c>
      <c r="P9803" t="s">
        <v>7032</v>
      </c>
    </row>
    <row r="9804" spans="1:16" x14ac:dyDescent="0.25">
      <c r="A9804" t="s">
        <v>4</v>
      </c>
      <c r="B9804" t="s">
        <v>19272</v>
      </c>
      <c r="C9804" t="s">
        <v>4035</v>
      </c>
      <c r="D9804" t="s">
        <v>4673</v>
      </c>
      <c r="E9804" t="s">
        <v>59</v>
      </c>
      <c r="F9804" t="b">
        <v>0</v>
      </c>
      <c r="G9804" t="s">
        <v>65</v>
      </c>
      <c r="H9804" s="1">
        <v>46127.003738425927</v>
      </c>
      <c r="I9804" t="b">
        <v>0</v>
      </c>
      <c r="J9804" t="b">
        <v>0</v>
      </c>
      <c r="K9804" t="s">
        <v>41</v>
      </c>
      <c r="L9804" t="s">
        <v>60</v>
      </c>
      <c r="M9804">
        <v>85000</v>
      </c>
      <c r="N9804"/>
      <c r="O9804" t="s">
        <v>5137</v>
      </c>
      <c r="P9804" t="s">
        <v>216</v>
      </c>
    </row>
    <row r="9805" spans="1:16" x14ac:dyDescent="0.25">
      <c r="A9805" t="s">
        <v>1</v>
      </c>
      <c r="B9805" t="s">
        <v>1</v>
      </c>
      <c r="C9805" t="s">
        <v>19274</v>
      </c>
      <c r="D9805" t="s">
        <v>4673</v>
      </c>
      <c r="E9805" t="s">
        <v>59</v>
      </c>
      <c r="F9805" t="b">
        <v>0</v>
      </c>
      <c r="G9805" t="s">
        <v>89</v>
      </c>
      <c r="H9805" s="1">
        <v>46127.003750000003</v>
      </c>
      <c r="I9805" t="b">
        <v>0</v>
      </c>
      <c r="J9805" t="b">
        <v>1</v>
      </c>
      <c r="K9805" t="s">
        <v>41</v>
      </c>
      <c r="L9805" t="s">
        <v>60</v>
      </c>
      <c r="M9805">
        <v>127500</v>
      </c>
      <c r="N9805"/>
      <c r="O9805" t="s">
        <v>19275</v>
      </c>
      <c r="P9805" t="s">
        <v>19276</v>
      </c>
    </row>
    <row r="9806" spans="1:16" x14ac:dyDescent="0.25">
      <c r="A9806" t="s">
        <v>8</v>
      </c>
      <c r="B9806" t="s">
        <v>19269</v>
      </c>
      <c r="C9806" t="s">
        <v>10940</v>
      </c>
      <c r="D9806" t="s">
        <v>7266</v>
      </c>
      <c r="E9806" t="s">
        <v>59</v>
      </c>
      <c r="F9806" t="b">
        <v>0</v>
      </c>
      <c r="G9806" t="s">
        <v>89</v>
      </c>
      <c r="H9806" s="1">
        <v>46127.003750000003</v>
      </c>
      <c r="I9806" t="b">
        <v>1</v>
      </c>
      <c r="J9806" t="b">
        <v>1</v>
      </c>
      <c r="K9806" t="s">
        <v>41</v>
      </c>
      <c r="L9806" t="s">
        <v>60</v>
      </c>
      <c r="M9806">
        <v>202000</v>
      </c>
      <c r="N9806"/>
      <c r="O9806" t="s">
        <v>3028</v>
      </c>
      <c r="P9806" t="s">
        <v>19271</v>
      </c>
    </row>
    <row r="9807" spans="1:16" x14ac:dyDescent="0.25">
      <c r="A9807" t="s">
        <v>5</v>
      </c>
      <c r="B9807" t="s">
        <v>5</v>
      </c>
      <c r="C9807" t="s">
        <v>19277</v>
      </c>
      <c r="D9807" t="s">
        <v>4673</v>
      </c>
      <c r="E9807" t="s">
        <v>59</v>
      </c>
      <c r="F9807" t="b">
        <v>0</v>
      </c>
      <c r="G9807" t="s">
        <v>65</v>
      </c>
      <c r="H9807" s="1">
        <v>46127.003750000003</v>
      </c>
      <c r="I9807" t="b">
        <v>0</v>
      </c>
      <c r="J9807" t="b">
        <v>1</v>
      </c>
      <c r="K9807" t="s">
        <v>41</v>
      </c>
      <c r="L9807" t="s">
        <v>60</v>
      </c>
      <c r="M9807">
        <v>150500</v>
      </c>
      <c r="N9807"/>
      <c r="O9807" t="s">
        <v>19268</v>
      </c>
      <c r="P9807" t="s">
        <v>683</v>
      </c>
    </row>
    <row r="9808" spans="1:16" x14ac:dyDescent="0.25">
      <c r="A9808" t="s">
        <v>1</v>
      </c>
      <c r="B9808" t="s">
        <v>1</v>
      </c>
      <c r="C9808" t="s">
        <v>19274</v>
      </c>
      <c r="D9808" t="s">
        <v>4673</v>
      </c>
      <c r="E9808" t="s">
        <v>59</v>
      </c>
      <c r="F9808" t="b">
        <v>0</v>
      </c>
      <c r="G9808" t="s">
        <v>77</v>
      </c>
      <c r="H9808" s="1">
        <v>46127.003761574073</v>
      </c>
      <c r="I9808" t="b">
        <v>0</v>
      </c>
      <c r="J9808" t="b">
        <v>1</v>
      </c>
      <c r="K9808" t="s">
        <v>41</v>
      </c>
      <c r="L9808" t="s">
        <v>60</v>
      </c>
      <c r="M9808">
        <v>127500</v>
      </c>
      <c r="N9808"/>
      <c r="O9808" t="s">
        <v>19275</v>
      </c>
      <c r="P9808" t="s">
        <v>19278</v>
      </c>
    </row>
    <row r="9809" spans="1:16" x14ac:dyDescent="0.25">
      <c r="A9809" t="s">
        <v>1</v>
      </c>
      <c r="B9809" t="s">
        <v>19279</v>
      </c>
      <c r="C9809" t="s">
        <v>4035</v>
      </c>
      <c r="D9809" t="s">
        <v>4346</v>
      </c>
      <c r="E9809" t="s">
        <v>59</v>
      </c>
      <c r="F9809" t="b">
        <v>0</v>
      </c>
      <c r="G9809" t="s">
        <v>77</v>
      </c>
      <c r="H9809" s="1">
        <v>46127.003807870373</v>
      </c>
      <c r="I9809" t="b">
        <v>0</v>
      </c>
      <c r="J9809" t="b">
        <v>0</v>
      </c>
      <c r="K9809" t="s">
        <v>41</v>
      </c>
      <c r="L9809" t="s">
        <v>60</v>
      </c>
      <c r="M9809">
        <v>85000</v>
      </c>
      <c r="N9809"/>
      <c r="O9809" t="s">
        <v>19280</v>
      </c>
      <c r="P9809" t="s">
        <v>216</v>
      </c>
    </row>
    <row r="9810" spans="1:16" x14ac:dyDescent="0.25">
      <c r="A9810" t="s">
        <v>1</v>
      </c>
      <c r="B9810" t="s">
        <v>19281</v>
      </c>
      <c r="C9810" t="s">
        <v>76</v>
      </c>
      <c r="D9810" t="s">
        <v>19282</v>
      </c>
      <c r="E9810" t="s">
        <v>621</v>
      </c>
      <c r="F9810" t="b">
        <v>1</v>
      </c>
      <c r="G9810" t="s">
        <v>12</v>
      </c>
      <c r="H9810" s="1">
        <v>46127.003946759258</v>
      </c>
      <c r="I9810" t="b">
        <v>1</v>
      </c>
      <c r="J9810" t="b">
        <v>0</v>
      </c>
      <c r="K9810" t="s">
        <v>12</v>
      </c>
      <c r="L9810" t="s">
        <v>74</v>
      </c>
      <c r="M9810"/>
      <c r="N9810">
        <v>34</v>
      </c>
      <c r="O9810" t="s">
        <v>19283</v>
      </c>
    </row>
    <row r="9811" spans="1:16" x14ac:dyDescent="0.25">
      <c r="A9811" t="s">
        <v>3</v>
      </c>
      <c r="B9811" t="s">
        <v>19284</v>
      </c>
      <c r="C9811" t="s">
        <v>1038</v>
      </c>
      <c r="D9811" t="s">
        <v>4346</v>
      </c>
      <c r="E9811" t="s">
        <v>59</v>
      </c>
      <c r="F9811" t="b">
        <v>0</v>
      </c>
      <c r="G9811" t="s">
        <v>73</v>
      </c>
      <c r="H9811" s="1">
        <v>46127.042997685188</v>
      </c>
      <c r="I9811" t="b">
        <v>0</v>
      </c>
      <c r="J9811" t="b">
        <v>1</v>
      </c>
      <c r="K9811" t="s">
        <v>41</v>
      </c>
      <c r="L9811" t="s">
        <v>60</v>
      </c>
      <c r="M9811">
        <v>117500</v>
      </c>
      <c r="N9811"/>
      <c r="O9811" t="s">
        <v>2850</v>
      </c>
      <c r="P9811" t="s">
        <v>6479</v>
      </c>
    </row>
    <row r="9812" spans="1:16" x14ac:dyDescent="0.25">
      <c r="A9812" t="s">
        <v>5</v>
      </c>
      <c r="B9812" t="s">
        <v>19285</v>
      </c>
      <c r="C9812" t="s">
        <v>2566</v>
      </c>
      <c r="D9812" t="s">
        <v>4346</v>
      </c>
      <c r="E9812" t="s">
        <v>59</v>
      </c>
      <c r="F9812" t="b">
        <v>0</v>
      </c>
      <c r="G9812" t="s">
        <v>77</v>
      </c>
      <c r="H9812" s="1">
        <v>46127.04546296296</v>
      </c>
      <c r="I9812" t="b">
        <v>0</v>
      </c>
      <c r="J9812" t="b">
        <v>0</v>
      </c>
      <c r="K9812" t="s">
        <v>41</v>
      </c>
      <c r="L9812" t="s">
        <v>60</v>
      </c>
      <c r="M9812">
        <v>169000</v>
      </c>
      <c r="N9812"/>
      <c r="O9812" t="s">
        <v>305</v>
      </c>
      <c r="P9812" t="s">
        <v>19286</v>
      </c>
    </row>
    <row r="9813" spans="1:16" x14ac:dyDescent="0.25">
      <c r="A9813" t="s">
        <v>5</v>
      </c>
      <c r="B9813" t="s">
        <v>19285</v>
      </c>
      <c r="C9813" t="s">
        <v>958</v>
      </c>
      <c r="D9813" t="s">
        <v>4346</v>
      </c>
      <c r="E9813" t="s">
        <v>59</v>
      </c>
      <c r="F9813" t="b">
        <v>0</v>
      </c>
      <c r="G9813" t="s">
        <v>89</v>
      </c>
      <c r="H9813" s="1">
        <v>46127.045474537037</v>
      </c>
      <c r="I9813" t="b">
        <v>0</v>
      </c>
      <c r="J9813" t="b">
        <v>0</v>
      </c>
      <c r="K9813" t="s">
        <v>41</v>
      </c>
      <c r="L9813" t="s">
        <v>60</v>
      </c>
      <c r="M9813">
        <v>169000</v>
      </c>
      <c r="N9813"/>
      <c r="O9813" t="s">
        <v>305</v>
      </c>
      <c r="P9813" t="s">
        <v>19286</v>
      </c>
    </row>
    <row r="9814" spans="1:16" x14ac:dyDescent="0.25">
      <c r="A9814" t="s">
        <v>0</v>
      </c>
      <c r="B9814" t="s">
        <v>18451</v>
      </c>
      <c r="C9814" t="s">
        <v>729</v>
      </c>
      <c r="D9814" t="s">
        <v>7459</v>
      </c>
      <c r="E9814" t="s">
        <v>59</v>
      </c>
      <c r="F9814" t="b">
        <v>0</v>
      </c>
      <c r="G9814" t="s">
        <v>68</v>
      </c>
      <c r="H9814" s="1">
        <v>46127.084687499999</v>
      </c>
      <c r="I9814" t="b">
        <v>0</v>
      </c>
      <c r="J9814" t="b">
        <v>1</v>
      </c>
      <c r="K9814" t="s">
        <v>41</v>
      </c>
      <c r="L9814" t="s">
        <v>60</v>
      </c>
      <c r="M9814">
        <v>50000</v>
      </c>
      <c r="N9814"/>
      <c r="O9814" t="s">
        <v>7459</v>
      </c>
      <c r="P9814" t="s">
        <v>18452</v>
      </c>
    </row>
    <row r="9815" spans="1:16" x14ac:dyDescent="0.25">
      <c r="A9815" t="s">
        <v>6</v>
      </c>
      <c r="B9815" t="s">
        <v>19287</v>
      </c>
      <c r="C9815" t="s">
        <v>115</v>
      </c>
      <c r="D9815" t="s">
        <v>2360</v>
      </c>
      <c r="E9815" t="s">
        <v>59</v>
      </c>
      <c r="F9815" t="b">
        <v>0</v>
      </c>
      <c r="G9815" t="s">
        <v>65</v>
      </c>
      <c r="H9815" s="1">
        <v>46127.210706018523</v>
      </c>
      <c r="I9815" t="b">
        <v>0</v>
      </c>
      <c r="J9815" t="b">
        <v>1</v>
      </c>
      <c r="K9815" t="s">
        <v>41</v>
      </c>
      <c r="L9815" t="s">
        <v>60</v>
      </c>
      <c r="M9815">
        <v>151000</v>
      </c>
      <c r="N9815"/>
      <c r="O9815" t="s">
        <v>19288</v>
      </c>
      <c r="P9815" t="s">
        <v>19289</v>
      </c>
    </row>
    <row r="9816" spans="1:16" x14ac:dyDescent="0.25">
      <c r="A9816" t="s">
        <v>1</v>
      </c>
      <c r="B9816" t="s">
        <v>9740</v>
      </c>
      <c r="C9816" t="s">
        <v>2237</v>
      </c>
      <c r="D9816" t="s">
        <v>4633</v>
      </c>
      <c r="E9816" t="s">
        <v>59</v>
      </c>
      <c r="F9816" t="b">
        <v>0</v>
      </c>
      <c r="G9816" t="s">
        <v>13</v>
      </c>
      <c r="H9816" s="1">
        <v>46127.21234953704</v>
      </c>
      <c r="I9816" t="b">
        <v>0</v>
      </c>
      <c r="J9816" t="b">
        <v>0</v>
      </c>
      <c r="K9816" t="s">
        <v>13</v>
      </c>
      <c r="L9816" t="s">
        <v>60</v>
      </c>
      <c r="M9816">
        <v>57500</v>
      </c>
      <c r="N9816"/>
      <c r="O9816" t="s">
        <v>4633</v>
      </c>
      <c r="P9816" t="s">
        <v>9741</v>
      </c>
    </row>
    <row r="9817" spans="1:16" x14ac:dyDescent="0.25">
      <c r="A9817" t="s">
        <v>0</v>
      </c>
      <c r="B9817" t="s">
        <v>130</v>
      </c>
      <c r="C9817" t="s">
        <v>555</v>
      </c>
      <c r="D9817" t="s">
        <v>4346</v>
      </c>
      <c r="E9817" t="s">
        <v>59</v>
      </c>
      <c r="F9817" t="b">
        <v>0</v>
      </c>
      <c r="G9817" t="s">
        <v>68</v>
      </c>
      <c r="H9817" s="1">
        <v>46127.251099537039</v>
      </c>
      <c r="I9817" t="b">
        <v>1</v>
      </c>
      <c r="J9817" t="b">
        <v>0</v>
      </c>
      <c r="K9817" t="s">
        <v>41</v>
      </c>
      <c r="L9817" t="s">
        <v>60</v>
      </c>
      <c r="M9817">
        <v>70137.679999999993</v>
      </c>
      <c r="N9817"/>
      <c r="O9817" t="s">
        <v>19290</v>
      </c>
      <c r="P9817" t="s">
        <v>7575</v>
      </c>
    </row>
    <row r="9818" spans="1:16" x14ac:dyDescent="0.25">
      <c r="A9818" t="s">
        <v>1</v>
      </c>
      <c r="B9818" t="s">
        <v>19291</v>
      </c>
      <c r="C9818" t="s">
        <v>172</v>
      </c>
      <c r="D9818" t="s">
        <v>2360</v>
      </c>
      <c r="E9818" t="s">
        <v>59</v>
      </c>
      <c r="F9818" t="b">
        <v>0</v>
      </c>
      <c r="G9818" t="s">
        <v>68</v>
      </c>
      <c r="H9818" s="1">
        <v>46127.251099537039</v>
      </c>
      <c r="I9818" t="b">
        <v>1</v>
      </c>
      <c r="J9818" t="b">
        <v>1</v>
      </c>
      <c r="K9818" t="s">
        <v>41</v>
      </c>
      <c r="L9818" t="s">
        <v>60</v>
      </c>
      <c r="M9818">
        <v>85000</v>
      </c>
      <c r="N9818"/>
      <c r="O9818" t="s">
        <v>19292</v>
      </c>
      <c r="P9818" t="s">
        <v>19293</v>
      </c>
    </row>
    <row r="9819" spans="1:16" x14ac:dyDescent="0.25">
      <c r="A9819" t="s">
        <v>3</v>
      </c>
      <c r="B9819" t="s">
        <v>8332</v>
      </c>
      <c r="C9819" t="s">
        <v>190</v>
      </c>
      <c r="D9819" t="s">
        <v>4633</v>
      </c>
      <c r="E9819" t="s">
        <v>59</v>
      </c>
      <c r="F9819" t="b">
        <v>0</v>
      </c>
      <c r="G9819" t="s">
        <v>73</v>
      </c>
      <c r="H9819" s="1">
        <v>46127.251145833332</v>
      </c>
      <c r="I9819" t="b">
        <v>0</v>
      </c>
      <c r="J9819" t="b">
        <v>1</v>
      </c>
      <c r="K9819" t="s">
        <v>41</v>
      </c>
      <c r="L9819" t="s">
        <v>60</v>
      </c>
      <c r="M9819">
        <v>95000</v>
      </c>
      <c r="N9819"/>
      <c r="O9819" t="s">
        <v>4633</v>
      </c>
      <c r="P9819" t="s">
        <v>8333</v>
      </c>
    </row>
    <row r="9820" spans="1:16" x14ac:dyDescent="0.25">
      <c r="A9820" t="s">
        <v>6</v>
      </c>
      <c r="B9820" t="s">
        <v>19294</v>
      </c>
      <c r="C9820" t="s">
        <v>6293</v>
      </c>
      <c r="D9820" t="s">
        <v>18965</v>
      </c>
      <c r="E9820" t="s">
        <v>59</v>
      </c>
      <c r="F9820" t="b">
        <v>0</v>
      </c>
      <c r="G9820" t="s">
        <v>68</v>
      </c>
      <c r="H9820" s="1">
        <v>46127.252337962957</v>
      </c>
      <c r="I9820" t="b">
        <v>0</v>
      </c>
      <c r="J9820" t="b">
        <v>1</v>
      </c>
      <c r="K9820" t="s">
        <v>41</v>
      </c>
      <c r="L9820" t="s">
        <v>60</v>
      </c>
      <c r="M9820">
        <v>96928</v>
      </c>
      <c r="N9820"/>
      <c r="O9820" t="s">
        <v>19295</v>
      </c>
    </row>
    <row r="9821" spans="1:16" x14ac:dyDescent="0.25">
      <c r="A9821" t="s">
        <v>2</v>
      </c>
      <c r="B9821" t="s">
        <v>19296</v>
      </c>
      <c r="C9821" t="s">
        <v>365</v>
      </c>
      <c r="D9821" t="s">
        <v>4526</v>
      </c>
      <c r="E9821" t="s">
        <v>621</v>
      </c>
      <c r="F9821" t="b">
        <v>0</v>
      </c>
      <c r="G9821" t="s">
        <v>65</v>
      </c>
      <c r="H9821" s="1">
        <v>46127.25236111111</v>
      </c>
      <c r="I9821" t="b">
        <v>0</v>
      </c>
      <c r="J9821" t="b">
        <v>1</v>
      </c>
      <c r="K9821" t="s">
        <v>41</v>
      </c>
      <c r="L9821" t="s">
        <v>74</v>
      </c>
      <c r="M9821"/>
      <c r="N9821">
        <v>34.5</v>
      </c>
      <c r="O9821" t="s">
        <v>19297</v>
      </c>
      <c r="P9821" t="s">
        <v>19298</v>
      </c>
    </row>
    <row r="9822" spans="1:16" x14ac:dyDescent="0.25">
      <c r="A9822" t="s">
        <v>7</v>
      </c>
      <c r="B9822" t="s">
        <v>1478</v>
      </c>
      <c r="C9822" t="s">
        <v>81</v>
      </c>
      <c r="D9822" t="s">
        <v>2360</v>
      </c>
      <c r="E9822" t="s">
        <v>59</v>
      </c>
      <c r="F9822" t="b">
        <v>0</v>
      </c>
      <c r="G9822" t="s">
        <v>77</v>
      </c>
      <c r="H9822" s="1">
        <v>46127.29277777778</v>
      </c>
      <c r="I9822" t="b">
        <v>1</v>
      </c>
      <c r="J9822" t="b">
        <v>0</v>
      </c>
      <c r="K9822" t="s">
        <v>41</v>
      </c>
      <c r="L9822" t="s">
        <v>60</v>
      </c>
      <c r="M9822">
        <v>200500</v>
      </c>
      <c r="N9822"/>
      <c r="O9822" t="s">
        <v>1323</v>
      </c>
      <c r="P9822" t="s">
        <v>1580</v>
      </c>
    </row>
    <row r="9823" spans="1:16" x14ac:dyDescent="0.25">
      <c r="A9823" t="s">
        <v>0</v>
      </c>
      <c r="B9823" t="s">
        <v>19299</v>
      </c>
      <c r="C9823" t="s">
        <v>451</v>
      </c>
      <c r="D9823" t="s">
        <v>2360</v>
      </c>
      <c r="E9823" t="s">
        <v>59</v>
      </c>
      <c r="F9823" t="b">
        <v>0</v>
      </c>
      <c r="G9823" t="s">
        <v>65</v>
      </c>
      <c r="H9823" s="1">
        <v>46127.292870370373</v>
      </c>
      <c r="I9823" t="b">
        <v>0</v>
      </c>
      <c r="J9823" t="b">
        <v>1</v>
      </c>
      <c r="K9823" t="s">
        <v>41</v>
      </c>
      <c r="L9823" t="s">
        <v>60</v>
      </c>
      <c r="M9823">
        <v>62100</v>
      </c>
      <c r="N9823"/>
      <c r="O9823" t="s">
        <v>6352</v>
      </c>
      <c r="P9823" t="s">
        <v>19300</v>
      </c>
    </row>
    <row r="9824" spans="1:16" x14ac:dyDescent="0.25">
      <c r="A9824" t="s">
        <v>0</v>
      </c>
      <c r="B9824" t="s">
        <v>0</v>
      </c>
      <c r="C9824" t="s">
        <v>8160</v>
      </c>
      <c r="D9824" t="s">
        <v>4526</v>
      </c>
      <c r="E9824" t="s">
        <v>59</v>
      </c>
      <c r="F9824" t="b">
        <v>0</v>
      </c>
      <c r="G9824" t="s">
        <v>40</v>
      </c>
      <c r="H9824" s="1">
        <v>46127.335543981477</v>
      </c>
      <c r="I9824" t="b">
        <v>1</v>
      </c>
      <c r="J9824" t="b">
        <v>0</v>
      </c>
      <c r="K9824" t="s">
        <v>40</v>
      </c>
      <c r="L9824" t="s">
        <v>60</v>
      </c>
      <c r="M9824">
        <v>37500</v>
      </c>
      <c r="N9824"/>
      <c r="O9824" t="s">
        <v>10957</v>
      </c>
      <c r="P9824" t="s">
        <v>19301</v>
      </c>
    </row>
    <row r="9825" spans="1:16" x14ac:dyDescent="0.25">
      <c r="A9825" t="s">
        <v>2</v>
      </c>
      <c r="B9825" t="s">
        <v>11036</v>
      </c>
      <c r="C9825" t="s">
        <v>194</v>
      </c>
      <c r="D9825" t="s">
        <v>4346</v>
      </c>
      <c r="E9825" t="s">
        <v>59</v>
      </c>
      <c r="F9825" t="b">
        <v>0</v>
      </c>
      <c r="G9825" t="s">
        <v>65</v>
      </c>
      <c r="H9825" s="1">
        <v>46127.335682870369</v>
      </c>
      <c r="I9825" t="b">
        <v>0</v>
      </c>
      <c r="J9825" t="b">
        <v>1</v>
      </c>
      <c r="K9825" t="s">
        <v>41</v>
      </c>
      <c r="L9825" t="s">
        <v>60</v>
      </c>
      <c r="M9825">
        <v>187000</v>
      </c>
      <c r="N9825"/>
      <c r="O9825" t="s">
        <v>577</v>
      </c>
      <c r="P9825" t="s">
        <v>11037</v>
      </c>
    </row>
    <row r="9826" spans="1:16" x14ac:dyDescent="0.25">
      <c r="A9826" t="s">
        <v>6</v>
      </c>
      <c r="B9826" t="s">
        <v>19302</v>
      </c>
      <c r="C9826" t="s">
        <v>112</v>
      </c>
      <c r="D9826" t="s">
        <v>4346</v>
      </c>
      <c r="E9826" t="s">
        <v>59</v>
      </c>
      <c r="F9826" t="b">
        <v>0</v>
      </c>
      <c r="G9826" t="s">
        <v>65</v>
      </c>
      <c r="H9826" s="1">
        <v>46127.335682870369</v>
      </c>
      <c r="I9826" t="b">
        <v>0</v>
      </c>
      <c r="J9826" t="b">
        <v>1</v>
      </c>
      <c r="K9826" t="s">
        <v>41</v>
      </c>
      <c r="L9826" t="s">
        <v>60</v>
      </c>
      <c r="M9826">
        <v>206000</v>
      </c>
      <c r="N9826"/>
      <c r="O9826" t="s">
        <v>1183</v>
      </c>
      <c r="P9826" t="s">
        <v>19303</v>
      </c>
    </row>
    <row r="9827" spans="1:16" x14ac:dyDescent="0.25">
      <c r="A9827" t="s">
        <v>2</v>
      </c>
      <c r="B9827" t="s">
        <v>10896</v>
      </c>
      <c r="C9827" t="s">
        <v>4241</v>
      </c>
      <c r="D9827" t="s">
        <v>4346</v>
      </c>
      <c r="E9827" t="s">
        <v>59</v>
      </c>
      <c r="F9827" t="b">
        <v>0</v>
      </c>
      <c r="G9827" t="s">
        <v>65</v>
      </c>
      <c r="H9827" s="1">
        <v>46127.335706018523</v>
      </c>
      <c r="I9827" t="b">
        <v>0</v>
      </c>
      <c r="J9827" t="b">
        <v>1</v>
      </c>
      <c r="K9827" t="s">
        <v>41</v>
      </c>
      <c r="L9827" t="s">
        <v>60</v>
      </c>
      <c r="M9827">
        <v>134000</v>
      </c>
      <c r="N9827"/>
      <c r="O9827" t="s">
        <v>1183</v>
      </c>
      <c r="P9827" t="s">
        <v>9116</v>
      </c>
    </row>
    <row r="9828" spans="1:16" x14ac:dyDescent="0.25">
      <c r="A9828" t="s">
        <v>2</v>
      </c>
      <c r="B9828" t="s">
        <v>19304</v>
      </c>
      <c r="C9828" t="s">
        <v>5258</v>
      </c>
      <c r="D9828" t="s">
        <v>4526</v>
      </c>
      <c r="E9828" t="s">
        <v>59</v>
      </c>
      <c r="F9828" t="b">
        <v>0</v>
      </c>
      <c r="G9828" t="s">
        <v>40</v>
      </c>
      <c r="H9828" s="1">
        <v>46127.336712962962</v>
      </c>
      <c r="I9828" t="b">
        <v>0</v>
      </c>
      <c r="J9828" t="b">
        <v>0</v>
      </c>
      <c r="K9828" t="s">
        <v>40</v>
      </c>
      <c r="L9828" t="s">
        <v>60</v>
      </c>
      <c r="M9828">
        <v>75000</v>
      </c>
      <c r="N9828"/>
      <c r="O9828" t="s">
        <v>312</v>
      </c>
      <c r="P9828" t="s">
        <v>16202</v>
      </c>
    </row>
    <row r="9829" spans="1:16" x14ac:dyDescent="0.25">
      <c r="A9829" t="s">
        <v>1</v>
      </c>
      <c r="B9829" t="s">
        <v>316</v>
      </c>
      <c r="C9829" t="s">
        <v>19305</v>
      </c>
      <c r="D9829" t="s">
        <v>2360</v>
      </c>
      <c r="E9829" t="s">
        <v>59</v>
      </c>
      <c r="F9829" t="b">
        <v>0</v>
      </c>
      <c r="G9829" t="s">
        <v>73</v>
      </c>
      <c r="H9829" s="1">
        <v>46127.336828703701</v>
      </c>
      <c r="I9829" t="b">
        <v>1</v>
      </c>
      <c r="J9829" t="b">
        <v>1</v>
      </c>
      <c r="K9829" t="s">
        <v>41</v>
      </c>
      <c r="L9829" t="s">
        <v>60</v>
      </c>
      <c r="M9829">
        <v>120000</v>
      </c>
      <c r="N9829"/>
      <c r="O9829" t="s">
        <v>4007</v>
      </c>
      <c r="P9829" t="s">
        <v>19306</v>
      </c>
    </row>
    <row r="9830" spans="1:16" x14ac:dyDescent="0.25">
      <c r="A9830" t="s">
        <v>8</v>
      </c>
      <c r="B9830" t="s">
        <v>19307</v>
      </c>
      <c r="C9830" t="s">
        <v>5273</v>
      </c>
      <c r="D9830" t="s">
        <v>4526</v>
      </c>
      <c r="E9830" t="s">
        <v>59</v>
      </c>
      <c r="F9830" t="b">
        <v>0</v>
      </c>
      <c r="G9830" t="s">
        <v>40</v>
      </c>
      <c r="H9830" s="1">
        <v>46127.378368055557</v>
      </c>
      <c r="I9830" t="b">
        <v>0</v>
      </c>
      <c r="J9830" t="b">
        <v>0</v>
      </c>
      <c r="K9830" t="s">
        <v>40</v>
      </c>
      <c r="L9830" t="s">
        <v>60</v>
      </c>
      <c r="M9830">
        <v>95000</v>
      </c>
      <c r="N9830"/>
      <c r="O9830" t="s">
        <v>19308</v>
      </c>
      <c r="P9830" t="s">
        <v>19309</v>
      </c>
    </row>
    <row r="9831" spans="1:16" x14ac:dyDescent="0.25">
      <c r="A9831" t="s">
        <v>4</v>
      </c>
      <c r="B9831" t="s">
        <v>19310</v>
      </c>
      <c r="C9831" t="s">
        <v>913</v>
      </c>
      <c r="D9831" t="s">
        <v>4526</v>
      </c>
      <c r="E9831" t="s">
        <v>59</v>
      </c>
      <c r="F9831" t="b">
        <v>0</v>
      </c>
      <c r="G9831" t="s">
        <v>20</v>
      </c>
      <c r="H9831" s="1">
        <v>46127.379317129627</v>
      </c>
      <c r="I9831" t="b">
        <v>1</v>
      </c>
      <c r="J9831" t="b">
        <v>0</v>
      </c>
      <c r="K9831" t="s">
        <v>20</v>
      </c>
      <c r="L9831" t="s">
        <v>60</v>
      </c>
      <c r="M9831">
        <v>100000</v>
      </c>
      <c r="N9831"/>
      <c r="O9831" t="s">
        <v>8149</v>
      </c>
      <c r="P9831" t="s">
        <v>19311</v>
      </c>
    </row>
    <row r="9832" spans="1:16" x14ac:dyDescent="0.25">
      <c r="A9832" t="s">
        <v>1</v>
      </c>
      <c r="B9832" t="s">
        <v>1</v>
      </c>
      <c r="C9832" t="s">
        <v>19312</v>
      </c>
      <c r="D9832" t="s">
        <v>4526</v>
      </c>
      <c r="E9832" t="s">
        <v>59</v>
      </c>
      <c r="F9832" t="b">
        <v>0</v>
      </c>
      <c r="G9832" t="s">
        <v>40</v>
      </c>
      <c r="H9832" s="1">
        <v>46127.379988425928</v>
      </c>
      <c r="I9832" t="b">
        <v>0</v>
      </c>
      <c r="J9832" t="b">
        <v>0</v>
      </c>
      <c r="K9832" t="s">
        <v>40</v>
      </c>
      <c r="L9832" t="s">
        <v>60</v>
      </c>
      <c r="M9832">
        <v>44500</v>
      </c>
      <c r="N9832"/>
      <c r="O9832" t="s">
        <v>19313</v>
      </c>
      <c r="P9832" t="s">
        <v>19314</v>
      </c>
    </row>
    <row r="9833" spans="1:16" x14ac:dyDescent="0.25">
      <c r="A9833" t="s">
        <v>1</v>
      </c>
      <c r="B9833" t="s">
        <v>1</v>
      </c>
      <c r="C9833" t="s">
        <v>19315</v>
      </c>
      <c r="D9833" t="s">
        <v>4599</v>
      </c>
      <c r="E9833" t="s">
        <v>59</v>
      </c>
      <c r="F9833" t="b">
        <v>0</v>
      </c>
      <c r="G9833" t="s">
        <v>40</v>
      </c>
      <c r="H9833" s="1">
        <v>46127.38008101852</v>
      </c>
      <c r="I9833" t="b">
        <v>1</v>
      </c>
      <c r="J9833" t="b">
        <v>0</v>
      </c>
      <c r="K9833" t="s">
        <v>40</v>
      </c>
      <c r="L9833" t="s">
        <v>60</v>
      </c>
      <c r="M9833">
        <v>46000</v>
      </c>
      <c r="N9833"/>
      <c r="O9833" t="s">
        <v>19313</v>
      </c>
      <c r="P9833" t="s">
        <v>19314</v>
      </c>
    </row>
    <row r="9834" spans="1:16" x14ac:dyDescent="0.25">
      <c r="A9834" t="s">
        <v>7</v>
      </c>
      <c r="B9834" t="s">
        <v>3991</v>
      </c>
      <c r="C9834" t="s">
        <v>947</v>
      </c>
      <c r="D9834" t="s">
        <v>2360</v>
      </c>
      <c r="F9834" t="b">
        <v>0</v>
      </c>
      <c r="G9834" t="s">
        <v>68</v>
      </c>
      <c r="H9834" s="1">
        <v>46127.417766203696</v>
      </c>
      <c r="I9834" t="b">
        <v>0</v>
      </c>
      <c r="J9834" t="b">
        <v>0</v>
      </c>
      <c r="K9834" t="s">
        <v>41</v>
      </c>
      <c r="L9834" t="s">
        <v>74</v>
      </c>
      <c r="M9834"/>
      <c r="N9834">
        <v>28.85</v>
      </c>
      <c r="O9834" t="s">
        <v>9038</v>
      </c>
      <c r="P9834" t="s">
        <v>19316</v>
      </c>
    </row>
    <row r="9835" spans="1:16" x14ac:dyDescent="0.25">
      <c r="A9835" t="s">
        <v>0</v>
      </c>
      <c r="B9835" t="s">
        <v>19317</v>
      </c>
      <c r="C9835" t="s">
        <v>353</v>
      </c>
      <c r="D9835" t="s">
        <v>2360</v>
      </c>
      <c r="E9835" t="s">
        <v>59</v>
      </c>
      <c r="F9835" t="b">
        <v>0</v>
      </c>
      <c r="G9835" t="s">
        <v>77</v>
      </c>
      <c r="H9835" s="1">
        <v>46127.41777777778</v>
      </c>
      <c r="I9835" t="b">
        <v>0</v>
      </c>
      <c r="J9835" t="b">
        <v>0</v>
      </c>
      <c r="K9835" t="s">
        <v>41</v>
      </c>
      <c r="L9835" t="s">
        <v>60</v>
      </c>
      <c r="M9835">
        <v>319000</v>
      </c>
      <c r="N9835"/>
      <c r="O9835" t="s">
        <v>2166</v>
      </c>
      <c r="P9835" t="s">
        <v>12025</v>
      </c>
    </row>
    <row r="9836" spans="1:16" x14ac:dyDescent="0.25">
      <c r="A9836" t="s">
        <v>3</v>
      </c>
      <c r="B9836" t="s">
        <v>19318</v>
      </c>
      <c r="C9836" t="s">
        <v>246</v>
      </c>
      <c r="D9836" t="s">
        <v>2360</v>
      </c>
      <c r="E9836" t="s">
        <v>59</v>
      </c>
      <c r="F9836" t="b">
        <v>0</v>
      </c>
      <c r="G9836" t="s">
        <v>65</v>
      </c>
      <c r="H9836" s="1">
        <v>46127.418009259258</v>
      </c>
      <c r="I9836" t="b">
        <v>1</v>
      </c>
      <c r="J9836" t="b">
        <v>0</v>
      </c>
      <c r="K9836" t="s">
        <v>41</v>
      </c>
      <c r="L9836" t="s">
        <v>74</v>
      </c>
      <c r="M9836"/>
      <c r="N9836">
        <v>77.5</v>
      </c>
      <c r="O9836" t="s">
        <v>16592</v>
      </c>
      <c r="P9836" t="s">
        <v>19319</v>
      </c>
    </row>
    <row r="9837" spans="1:16" x14ac:dyDescent="0.25">
      <c r="A9837" t="s">
        <v>0</v>
      </c>
      <c r="B9837" t="s">
        <v>19320</v>
      </c>
      <c r="C9837" t="s">
        <v>41</v>
      </c>
      <c r="D9837" t="s">
        <v>2360</v>
      </c>
      <c r="E9837" t="s">
        <v>59</v>
      </c>
      <c r="F9837" t="b">
        <v>0</v>
      </c>
      <c r="G9837" t="s">
        <v>41</v>
      </c>
      <c r="H9837" s="1">
        <v>46127.418877314813</v>
      </c>
      <c r="I9837" t="b">
        <v>0</v>
      </c>
      <c r="J9837" t="b">
        <v>1</v>
      </c>
      <c r="K9837" t="s">
        <v>41</v>
      </c>
      <c r="L9837" t="s">
        <v>60</v>
      </c>
      <c r="M9837">
        <v>85000</v>
      </c>
      <c r="N9837"/>
      <c r="O9837" t="s">
        <v>2163</v>
      </c>
      <c r="P9837" t="s">
        <v>19321</v>
      </c>
    </row>
    <row r="9838" spans="1:16" x14ac:dyDescent="0.25">
      <c r="A9838" t="s">
        <v>8</v>
      </c>
      <c r="B9838" t="s">
        <v>4047</v>
      </c>
      <c r="C9838" t="s">
        <v>3130</v>
      </c>
      <c r="D9838" t="s">
        <v>4526</v>
      </c>
      <c r="E9838" t="s">
        <v>88</v>
      </c>
      <c r="F9838" t="b">
        <v>0</v>
      </c>
      <c r="G9838" t="s">
        <v>89</v>
      </c>
      <c r="H9838" s="1">
        <v>46127.418981481482</v>
      </c>
      <c r="I9838" t="b">
        <v>0</v>
      </c>
      <c r="J9838" t="b">
        <v>1</v>
      </c>
      <c r="K9838" t="s">
        <v>41</v>
      </c>
      <c r="L9838" t="s">
        <v>74</v>
      </c>
      <c r="M9838"/>
      <c r="N9838">
        <v>47.185000000000002</v>
      </c>
      <c r="O9838" t="s">
        <v>4487</v>
      </c>
      <c r="P9838" t="s">
        <v>13835</v>
      </c>
    </row>
    <row r="9839" spans="1:16" x14ac:dyDescent="0.25">
      <c r="A9839" t="s">
        <v>2</v>
      </c>
      <c r="B9839" t="s">
        <v>18116</v>
      </c>
      <c r="C9839" t="s">
        <v>4462</v>
      </c>
      <c r="D9839" t="s">
        <v>4346</v>
      </c>
      <c r="E9839" t="s">
        <v>59</v>
      </c>
      <c r="F9839" t="b">
        <v>0</v>
      </c>
      <c r="G9839" t="s">
        <v>68</v>
      </c>
      <c r="H9839" s="1">
        <v>46127.419027777767</v>
      </c>
      <c r="I9839" t="b">
        <v>0</v>
      </c>
      <c r="J9839" t="b">
        <v>1</v>
      </c>
      <c r="K9839" t="s">
        <v>41</v>
      </c>
      <c r="L9839" t="s">
        <v>60</v>
      </c>
      <c r="M9839">
        <v>85000</v>
      </c>
      <c r="N9839"/>
      <c r="O9839" t="s">
        <v>19322</v>
      </c>
      <c r="P9839" t="s">
        <v>85</v>
      </c>
    </row>
    <row r="9840" spans="1:16" x14ac:dyDescent="0.25">
      <c r="A9840" t="s">
        <v>2</v>
      </c>
      <c r="B9840" t="s">
        <v>19323</v>
      </c>
      <c r="C9840" t="s">
        <v>172</v>
      </c>
      <c r="D9840" t="s">
        <v>4550</v>
      </c>
      <c r="E9840" t="s">
        <v>59</v>
      </c>
      <c r="F9840" t="b">
        <v>0</v>
      </c>
      <c r="G9840" t="s">
        <v>68</v>
      </c>
      <c r="H9840" s="1">
        <v>46127.419027777767</v>
      </c>
      <c r="I9840" t="b">
        <v>0</v>
      </c>
      <c r="J9840" t="b">
        <v>1</v>
      </c>
      <c r="K9840" t="s">
        <v>41</v>
      </c>
      <c r="L9840" t="s">
        <v>60</v>
      </c>
      <c r="M9840">
        <v>112500</v>
      </c>
      <c r="N9840"/>
      <c r="O9840" t="s">
        <v>1062</v>
      </c>
      <c r="P9840" t="s">
        <v>5177</v>
      </c>
    </row>
    <row r="9841" spans="1:16" x14ac:dyDescent="0.25">
      <c r="A9841" t="s">
        <v>2</v>
      </c>
      <c r="B9841" t="s">
        <v>19324</v>
      </c>
      <c r="C9841" t="s">
        <v>3537</v>
      </c>
      <c r="D9841" t="s">
        <v>2360</v>
      </c>
      <c r="E9841" t="s">
        <v>59</v>
      </c>
      <c r="F9841" t="b">
        <v>0</v>
      </c>
      <c r="G9841" t="s">
        <v>41</v>
      </c>
      <c r="H9841" s="1">
        <v>46127.420034722221</v>
      </c>
      <c r="I9841" t="b">
        <v>0</v>
      </c>
      <c r="J9841" t="b">
        <v>1</v>
      </c>
      <c r="K9841" t="s">
        <v>41</v>
      </c>
      <c r="L9841" t="s">
        <v>60</v>
      </c>
      <c r="M9841">
        <v>124500</v>
      </c>
      <c r="N9841"/>
      <c r="O9841" t="s">
        <v>19325</v>
      </c>
      <c r="P9841" t="s">
        <v>19326</v>
      </c>
    </row>
    <row r="9842" spans="1:16" x14ac:dyDescent="0.25">
      <c r="A9842" t="s">
        <v>2</v>
      </c>
      <c r="B9842" t="s">
        <v>19327</v>
      </c>
      <c r="C9842" t="s">
        <v>40</v>
      </c>
      <c r="D9842" t="s">
        <v>4526</v>
      </c>
      <c r="E9842" t="s">
        <v>59</v>
      </c>
      <c r="F9842" t="b">
        <v>0</v>
      </c>
      <c r="G9842" t="s">
        <v>40</v>
      </c>
      <c r="H9842" s="1">
        <v>46127.420034722221</v>
      </c>
      <c r="I9842" t="b">
        <v>0</v>
      </c>
      <c r="J9842" t="b">
        <v>0</v>
      </c>
      <c r="K9842" t="s">
        <v>40</v>
      </c>
      <c r="L9842" t="s">
        <v>60</v>
      </c>
      <c r="M9842">
        <v>80000</v>
      </c>
      <c r="N9842"/>
      <c r="O9842" t="s">
        <v>4410</v>
      </c>
      <c r="P9842" t="s">
        <v>19328</v>
      </c>
    </row>
    <row r="9843" spans="1:16" x14ac:dyDescent="0.25">
      <c r="A9843" t="s">
        <v>1</v>
      </c>
      <c r="B9843" t="s">
        <v>277</v>
      </c>
      <c r="C9843" t="s">
        <v>190</v>
      </c>
      <c r="D9843" t="s">
        <v>4346</v>
      </c>
      <c r="E9843" t="s">
        <v>59</v>
      </c>
      <c r="F9843" t="b">
        <v>0</v>
      </c>
      <c r="G9843" t="s">
        <v>73</v>
      </c>
      <c r="H9843" s="1">
        <v>46127.461840277778</v>
      </c>
      <c r="I9843" t="b">
        <v>0</v>
      </c>
      <c r="J9843" t="b">
        <v>1</v>
      </c>
      <c r="K9843" t="s">
        <v>41</v>
      </c>
      <c r="L9843" t="s">
        <v>60</v>
      </c>
      <c r="M9843">
        <v>189000</v>
      </c>
      <c r="N9843"/>
      <c r="O9843" t="s">
        <v>530</v>
      </c>
      <c r="P9843" t="s">
        <v>17756</v>
      </c>
    </row>
    <row r="9844" spans="1:16" x14ac:dyDescent="0.25">
      <c r="A9844" t="s">
        <v>5</v>
      </c>
      <c r="B9844" t="s">
        <v>19329</v>
      </c>
      <c r="C9844" t="s">
        <v>76</v>
      </c>
      <c r="D9844" t="s">
        <v>4622</v>
      </c>
      <c r="E9844" t="s">
        <v>59</v>
      </c>
      <c r="F9844" t="b">
        <v>1</v>
      </c>
      <c r="G9844" t="s">
        <v>21</v>
      </c>
      <c r="H9844" s="1">
        <v>46127.462685185194</v>
      </c>
      <c r="I9844" t="b">
        <v>1</v>
      </c>
      <c r="J9844" t="b">
        <v>0</v>
      </c>
      <c r="K9844" t="s">
        <v>21</v>
      </c>
      <c r="L9844" t="s">
        <v>60</v>
      </c>
      <c r="M9844">
        <v>192000</v>
      </c>
      <c r="N9844"/>
      <c r="O9844" t="s">
        <v>19330</v>
      </c>
      <c r="P9844" t="s">
        <v>146</v>
      </c>
    </row>
    <row r="9845" spans="1:16" x14ac:dyDescent="0.25">
      <c r="A9845" t="s">
        <v>1</v>
      </c>
      <c r="B9845" t="s">
        <v>1301</v>
      </c>
      <c r="C9845" t="s">
        <v>5026</v>
      </c>
      <c r="D9845" t="s">
        <v>4526</v>
      </c>
      <c r="E9845" t="s">
        <v>59</v>
      </c>
      <c r="F9845" t="b">
        <v>0</v>
      </c>
      <c r="G9845" t="s">
        <v>40</v>
      </c>
      <c r="H9845" s="1">
        <v>46127.463321759264</v>
      </c>
      <c r="I9845" t="b">
        <v>1</v>
      </c>
      <c r="J9845" t="b">
        <v>0</v>
      </c>
      <c r="K9845" t="s">
        <v>40</v>
      </c>
      <c r="L9845" t="s">
        <v>60</v>
      </c>
      <c r="M9845">
        <v>62500</v>
      </c>
      <c r="N9845"/>
      <c r="O9845" t="s">
        <v>16462</v>
      </c>
      <c r="P9845" t="s">
        <v>6485</v>
      </c>
    </row>
    <row r="9846" spans="1:16" x14ac:dyDescent="0.25">
      <c r="A9846" t="s">
        <v>7</v>
      </c>
      <c r="B9846" t="s">
        <v>19331</v>
      </c>
      <c r="C9846" t="s">
        <v>19332</v>
      </c>
      <c r="D9846" t="s">
        <v>4599</v>
      </c>
      <c r="E9846" t="s">
        <v>59</v>
      </c>
      <c r="F9846" t="b">
        <v>0</v>
      </c>
      <c r="G9846" t="s">
        <v>40</v>
      </c>
      <c r="H9846" s="1">
        <v>46127.502222222232</v>
      </c>
      <c r="I9846" t="b">
        <v>1</v>
      </c>
      <c r="J9846" t="b">
        <v>0</v>
      </c>
      <c r="K9846" t="s">
        <v>40</v>
      </c>
      <c r="L9846" t="s">
        <v>60</v>
      </c>
      <c r="M9846">
        <v>45000</v>
      </c>
      <c r="N9846"/>
      <c r="O9846" t="s">
        <v>19333</v>
      </c>
      <c r="P9846" t="s">
        <v>8542</v>
      </c>
    </row>
    <row r="9847" spans="1:16" x14ac:dyDescent="0.25">
      <c r="A9847" t="s">
        <v>0</v>
      </c>
      <c r="B9847" t="s">
        <v>19334</v>
      </c>
      <c r="C9847" t="s">
        <v>1547</v>
      </c>
      <c r="D9847" t="s">
        <v>4346</v>
      </c>
      <c r="E9847" t="s">
        <v>88</v>
      </c>
      <c r="F9847" t="b">
        <v>0</v>
      </c>
      <c r="G9847" t="s">
        <v>77</v>
      </c>
      <c r="H9847" s="1">
        <v>46127.54277777778</v>
      </c>
      <c r="I9847" t="b">
        <v>1</v>
      </c>
      <c r="J9847" t="b">
        <v>0</v>
      </c>
      <c r="K9847" t="s">
        <v>41</v>
      </c>
      <c r="L9847" t="s">
        <v>74</v>
      </c>
      <c r="M9847"/>
      <c r="N9847">
        <v>14.5</v>
      </c>
      <c r="O9847" t="s">
        <v>19335</v>
      </c>
      <c r="P9847" t="s">
        <v>3990</v>
      </c>
    </row>
    <row r="9848" spans="1:16" x14ac:dyDescent="0.25">
      <c r="A9848" t="s">
        <v>0</v>
      </c>
      <c r="B9848" t="s">
        <v>19336</v>
      </c>
      <c r="C9848" t="s">
        <v>1351</v>
      </c>
      <c r="D9848" t="s">
        <v>4526</v>
      </c>
      <c r="E9848" t="s">
        <v>59</v>
      </c>
      <c r="F9848" t="b">
        <v>0</v>
      </c>
      <c r="G9848" t="s">
        <v>65</v>
      </c>
      <c r="H9848" s="1">
        <v>46127.542962962973</v>
      </c>
      <c r="I9848" t="b">
        <v>0</v>
      </c>
      <c r="J9848" t="b">
        <v>0</v>
      </c>
      <c r="K9848" t="s">
        <v>41</v>
      </c>
      <c r="L9848" t="s">
        <v>74</v>
      </c>
      <c r="M9848"/>
      <c r="N9848">
        <v>62.5</v>
      </c>
      <c r="O9848" t="s">
        <v>19337</v>
      </c>
    </row>
    <row r="9849" spans="1:16" x14ac:dyDescent="0.25">
      <c r="A9849" t="s">
        <v>0</v>
      </c>
      <c r="B9849" t="s">
        <v>19338</v>
      </c>
      <c r="C9849" t="s">
        <v>76</v>
      </c>
      <c r="D9849" t="s">
        <v>141</v>
      </c>
      <c r="E9849" t="s">
        <v>88</v>
      </c>
      <c r="F9849" t="b">
        <v>1</v>
      </c>
      <c r="G9849" t="s">
        <v>41</v>
      </c>
      <c r="H9849" s="1">
        <v>46127.543877314813</v>
      </c>
      <c r="I9849" t="b">
        <v>1</v>
      </c>
      <c r="J9849" t="b">
        <v>0</v>
      </c>
      <c r="K9849" t="s">
        <v>41</v>
      </c>
      <c r="L9849" t="s">
        <v>74</v>
      </c>
      <c r="M9849"/>
      <c r="N9849">
        <v>37.5</v>
      </c>
      <c r="O9849" t="s">
        <v>141</v>
      </c>
      <c r="P9849" t="s">
        <v>713</v>
      </c>
    </row>
    <row r="9850" spans="1:16" x14ac:dyDescent="0.25">
      <c r="A9850" t="s">
        <v>2</v>
      </c>
      <c r="B9850" t="s">
        <v>19339</v>
      </c>
      <c r="C9850" t="s">
        <v>172</v>
      </c>
      <c r="D9850" t="s">
        <v>4526</v>
      </c>
      <c r="E9850" t="s">
        <v>59</v>
      </c>
      <c r="F9850" t="b">
        <v>0</v>
      </c>
      <c r="G9850" t="s">
        <v>68</v>
      </c>
      <c r="H9850" s="1">
        <v>46127.544004629628</v>
      </c>
      <c r="I9850" t="b">
        <v>0</v>
      </c>
      <c r="J9850" t="b">
        <v>0</v>
      </c>
      <c r="K9850" t="s">
        <v>41</v>
      </c>
      <c r="L9850" t="s">
        <v>60</v>
      </c>
      <c r="M9850">
        <v>145000</v>
      </c>
      <c r="N9850"/>
      <c r="O9850" t="s">
        <v>101</v>
      </c>
      <c r="P9850" t="s">
        <v>6762</v>
      </c>
    </row>
    <row r="9851" spans="1:16" x14ac:dyDescent="0.25">
      <c r="A9851" t="s">
        <v>0</v>
      </c>
      <c r="B9851" t="s">
        <v>19340</v>
      </c>
      <c r="C9851" t="s">
        <v>190</v>
      </c>
      <c r="D9851" t="s">
        <v>2360</v>
      </c>
      <c r="E9851" t="s">
        <v>59</v>
      </c>
      <c r="F9851" t="b">
        <v>0</v>
      </c>
      <c r="G9851" t="s">
        <v>73</v>
      </c>
      <c r="H9851" s="1">
        <v>46127.584432870368</v>
      </c>
      <c r="I9851" t="b">
        <v>1</v>
      </c>
      <c r="J9851" t="b">
        <v>0</v>
      </c>
      <c r="K9851" t="s">
        <v>41</v>
      </c>
      <c r="L9851" t="s">
        <v>74</v>
      </c>
      <c r="M9851"/>
      <c r="N9851">
        <v>65</v>
      </c>
      <c r="O9851" t="s">
        <v>3167</v>
      </c>
      <c r="P9851" t="s">
        <v>19341</v>
      </c>
    </row>
    <row r="9852" spans="1:16" x14ac:dyDescent="0.25">
      <c r="A9852" t="s">
        <v>0</v>
      </c>
      <c r="B9852" t="s">
        <v>19342</v>
      </c>
      <c r="C9852" t="s">
        <v>165</v>
      </c>
      <c r="D9852" t="s">
        <v>4526</v>
      </c>
      <c r="E9852" t="s">
        <v>88</v>
      </c>
      <c r="F9852" t="b">
        <v>0</v>
      </c>
      <c r="G9852" t="s">
        <v>73</v>
      </c>
      <c r="H9852" s="1">
        <v>46127.584432870368</v>
      </c>
      <c r="I9852" t="b">
        <v>0</v>
      </c>
      <c r="J9852" t="b">
        <v>1</v>
      </c>
      <c r="K9852" t="s">
        <v>41</v>
      </c>
      <c r="L9852" t="s">
        <v>74</v>
      </c>
      <c r="M9852"/>
      <c r="N9852">
        <v>33</v>
      </c>
      <c r="O9852" t="s">
        <v>482</v>
      </c>
    </row>
    <row r="9853" spans="1:16" x14ac:dyDescent="0.25">
      <c r="A9853" t="s">
        <v>0</v>
      </c>
      <c r="B9853" t="s">
        <v>19343</v>
      </c>
      <c r="C9853" t="s">
        <v>237</v>
      </c>
      <c r="D9853" t="s">
        <v>4346</v>
      </c>
      <c r="E9853" t="s">
        <v>59</v>
      </c>
      <c r="F9853" t="b">
        <v>0</v>
      </c>
      <c r="G9853" t="s">
        <v>89</v>
      </c>
      <c r="H9853" s="1">
        <v>46127.584432870368</v>
      </c>
      <c r="I9853" t="b">
        <v>0</v>
      </c>
      <c r="J9853" t="b">
        <v>1</v>
      </c>
      <c r="K9853" t="s">
        <v>41</v>
      </c>
      <c r="L9853" t="s">
        <v>60</v>
      </c>
      <c r="M9853">
        <v>66006.5</v>
      </c>
      <c r="N9853"/>
      <c r="O9853" t="s">
        <v>19344</v>
      </c>
      <c r="P9853" t="s">
        <v>1482</v>
      </c>
    </row>
    <row r="9854" spans="1:16" x14ac:dyDescent="0.25">
      <c r="A9854" t="s">
        <v>0</v>
      </c>
      <c r="B9854" t="s">
        <v>19345</v>
      </c>
      <c r="C9854" t="s">
        <v>515</v>
      </c>
      <c r="D9854" t="s">
        <v>4756</v>
      </c>
      <c r="E9854" t="s">
        <v>59</v>
      </c>
      <c r="F9854" t="b">
        <v>0</v>
      </c>
      <c r="G9854" t="s">
        <v>73</v>
      </c>
      <c r="H9854" s="1">
        <v>46127.584432870368</v>
      </c>
      <c r="I9854" t="b">
        <v>0</v>
      </c>
      <c r="J9854" t="b">
        <v>0</v>
      </c>
      <c r="K9854" t="s">
        <v>41</v>
      </c>
      <c r="L9854" t="s">
        <v>60</v>
      </c>
      <c r="M9854">
        <v>82500</v>
      </c>
      <c r="N9854"/>
      <c r="O9854" t="s">
        <v>2379</v>
      </c>
      <c r="P9854" t="s">
        <v>4066</v>
      </c>
    </row>
    <row r="9855" spans="1:16" x14ac:dyDescent="0.25">
      <c r="A9855" t="s">
        <v>0</v>
      </c>
      <c r="B9855" t="s">
        <v>19346</v>
      </c>
      <c r="C9855" t="s">
        <v>112</v>
      </c>
      <c r="D9855" t="s">
        <v>4346</v>
      </c>
      <c r="E9855" t="s">
        <v>59</v>
      </c>
      <c r="F9855" t="b">
        <v>0</v>
      </c>
      <c r="G9855" t="s">
        <v>65</v>
      </c>
      <c r="H9855" s="1">
        <v>46127.584432870368</v>
      </c>
      <c r="I9855" t="b">
        <v>0</v>
      </c>
      <c r="J9855" t="b">
        <v>0</v>
      </c>
      <c r="K9855" t="s">
        <v>41</v>
      </c>
      <c r="L9855" t="s">
        <v>60</v>
      </c>
      <c r="M9855">
        <v>67583</v>
      </c>
      <c r="N9855"/>
      <c r="O9855" t="s">
        <v>19347</v>
      </c>
      <c r="P9855" t="s">
        <v>673</v>
      </c>
    </row>
    <row r="9856" spans="1:16" x14ac:dyDescent="0.25">
      <c r="A9856" t="s">
        <v>0</v>
      </c>
      <c r="B9856" t="s">
        <v>18475</v>
      </c>
      <c r="C9856" t="s">
        <v>18476</v>
      </c>
      <c r="D9856" t="s">
        <v>4633</v>
      </c>
      <c r="E9856" t="s">
        <v>59</v>
      </c>
      <c r="F9856" t="b">
        <v>0</v>
      </c>
      <c r="G9856" t="s">
        <v>41</v>
      </c>
      <c r="H9856" s="1">
        <v>46127.585590277777</v>
      </c>
      <c r="I9856" t="b">
        <v>0</v>
      </c>
      <c r="J9856" t="b">
        <v>1</v>
      </c>
      <c r="K9856" t="s">
        <v>41</v>
      </c>
      <c r="L9856" t="s">
        <v>60</v>
      </c>
      <c r="M9856">
        <v>82500</v>
      </c>
      <c r="N9856"/>
      <c r="O9856" t="s">
        <v>4633</v>
      </c>
      <c r="P9856" t="s">
        <v>18477</v>
      </c>
    </row>
    <row r="9857" spans="1:16" x14ac:dyDescent="0.25">
      <c r="A9857" t="s">
        <v>5</v>
      </c>
      <c r="B9857" t="s">
        <v>19348</v>
      </c>
      <c r="C9857" t="s">
        <v>511</v>
      </c>
      <c r="D9857" t="s">
        <v>4756</v>
      </c>
      <c r="E9857" t="s">
        <v>59</v>
      </c>
      <c r="F9857" t="b">
        <v>0</v>
      </c>
      <c r="G9857" t="s">
        <v>89</v>
      </c>
      <c r="H9857" s="1">
        <v>46127.586805555547</v>
      </c>
      <c r="I9857" t="b">
        <v>0</v>
      </c>
      <c r="J9857" t="b">
        <v>1</v>
      </c>
      <c r="K9857" t="s">
        <v>41</v>
      </c>
      <c r="L9857" t="s">
        <v>60</v>
      </c>
      <c r="M9857">
        <v>115000</v>
      </c>
      <c r="N9857"/>
      <c r="O9857" t="s">
        <v>19349</v>
      </c>
      <c r="P9857" t="s">
        <v>19350</v>
      </c>
    </row>
    <row r="9858" spans="1:16" x14ac:dyDescent="0.25">
      <c r="A9858" t="s">
        <v>2</v>
      </c>
      <c r="B9858" t="s">
        <v>2</v>
      </c>
      <c r="C9858" t="s">
        <v>9081</v>
      </c>
      <c r="D9858" t="s">
        <v>4526</v>
      </c>
      <c r="E9858" t="s">
        <v>88</v>
      </c>
      <c r="F9858" t="b">
        <v>0</v>
      </c>
      <c r="G9858" t="s">
        <v>13</v>
      </c>
      <c r="H9858" s="1">
        <v>46127.58734953704</v>
      </c>
      <c r="I9858" t="b">
        <v>0</v>
      </c>
      <c r="J9858" t="b">
        <v>0</v>
      </c>
      <c r="K9858" t="s">
        <v>13</v>
      </c>
      <c r="L9858" t="s">
        <v>74</v>
      </c>
      <c r="M9858"/>
      <c r="N9858">
        <v>67</v>
      </c>
      <c r="O9858" t="s">
        <v>105</v>
      </c>
      <c r="P9858" t="s">
        <v>9082</v>
      </c>
    </row>
    <row r="9859" spans="1:16" x14ac:dyDescent="0.25">
      <c r="A9859" t="s">
        <v>1</v>
      </c>
      <c r="B9859" t="s">
        <v>19351</v>
      </c>
      <c r="C9859" t="s">
        <v>20</v>
      </c>
      <c r="D9859" t="s">
        <v>4346</v>
      </c>
      <c r="E9859" t="s">
        <v>59</v>
      </c>
      <c r="F9859" t="b">
        <v>0</v>
      </c>
      <c r="G9859" t="s">
        <v>20</v>
      </c>
      <c r="H9859" s="1">
        <v>46127.587650462963</v>
      </c>
      <c r="I9859" t="b">
        <v>0</v>
      </c>
      <c r="J9859" t="b">
        <v>0</v>
      </c>
      <c r="K9859" t="s">
        <v>20</v>
      </c>
      <c r="L9859" t="s">
        <v>60</v>
      </c>
      <c r="M9859">
        <v>70000</v>
      </c>
      <c r="N9859"/>
      <c r="O9859" t="s">
        <v>17593</v>
      </c>
    </row>
    <row r="9860" spans="1:16" x14ac:dyDescent="0.25">
      <c r="A9860" t="s">
        <v>1</v>
      </c>
      <c r="B9860" t="s">
        <v>19352</v>
      </c>
      <c r="C9860" t="s">
        <v>20</v>
      </c>
      <c r="D9860" t="s">
        <v>4346</v>
      </c>
      <c r="E9860" t="s">
        <v>59</v>
      </c>
      <c r="F9860" t="b">
        <v>0</v>
      </c>
      <c r="G9860" t="s">
        <v>20</v>
      </c>
      <c r="H9860" s="1">
        <v>46127.587696759263</v>
      </c>
      <c r="I9860" t="b">
        <v>0</v>
      </c>
      <c r="J9860" t="b">
        <v>0</v>
      </c>
      <c r="K9860" t="s">
        <v>20</v>
      </c>
      <c r="L9860" t="s">
        <v>60</v>
      </c>
      <c r="M9860">
        <v>105000</v>
      </c>
      <c r="N9860"/>
      <c r="O9860" t="s">
        <v>17593</v>
      </c>
    </row>
    <row r="9861" spans="1:16" x14ac:dyDescent="0.25">
      <c r="A9861" t="s">
        <v>1</v>
      </c>
      <c r="B9861" t="s">
        <v>19353</v>
      </c>
      <c r="C9861" t="s">
        <v>20</v>
      </c>
      <c r="D9861" t="s">
        <v>4346</v>
      </c>
      <c r="E9861" t="s">
        <v>59</v>
      </c>
      <c r="F9861" t="b">
        <v>0</v>
      </c>
      <c r="G9861" t="s">
        <v>20</v>
      </c>
      <c r="H9861" s="1">
        <v>46127.587696759263</v>
      </c>
      <c r="I9861" t="b">
        <v>0</v>
      </c>
      <c r="J9861" t="b">
        <v>0</v>
      </c>
      <c r="K9861" t="s">
        <v>20</v>
      </c>
      <c r="L9861" t="s">
        <v>60</v>
      </c>
      <c r="M9861">
        <v>105000</v>
      </c>
      <c r="N9861"/>
      <c r="O9861" t="s">
        <v>17593</v>
      </c>
    </row>
    <row r="9862" spans="1:16" x14ac:dyDescent="0.25">
      <c r="A9862" t="s">
        <v>0</v>
      </c>
      <c r="B9862" t="s">
        <v>19354</v>
      </c>
      <c r="C9862" t="s">
        <v>445</v>
      </c>
      <c r="D9862" t="s">
        <v>2360</v>
      </c>
      <c r="E9862" t="s">
        <v>59</v>
      </c>
      <c r="F9862" t="b">
        <v>0</v>
      </c>
      <c r="G9862" t="s">
        <v>65</v>
      </c>
      <c r="H9862" s="1">
        <v>46127.626342592594</v>
      </c>
      <c r="I9862" t="b">
        <v>1</v>
      </c>
      <c r="J9862" t="b">
        <v>1</v>
      </c>
      <c r="K9862" t="s">
        <v>41</v>
      </c>
      <c r="L9862" t="s">
        <v>74</v>
      </c>
      <c r="M9862"/>
      <c r="N9862">
        <v>55</v>
      </c>
      <c r="O9862" t="s">
        <v>710</v>
      </c>
      <c r="P9862" t="s">
        <v>1260</v>
      </c>
    </row>
    <row r="9863" spans="1:16" x14ac:dyDescent="0.25">
      <c r="A9863" t="s">
        <v>3</v>
      </c>
      <c r="B9863" t="s">
        <v>19355</v>
      </c>
      <c r="C9863" t="s">
        <v>76</v>
      </c>
      <c r="D9863" t="s">
        <v>4526</v>
      </c>
      <c r="E9863" t="s">
        <v>88</v>
      </c>
      <c r="F9863" t="b">
        <v>1</v>
      </c>
      <c r="G9863" t="s">
        <v>13</v>
      </c>
      <c r="H9863" s="1">
        <v>46127.62636574074</v>
      </c>
      <c r="I9863" t="b">
        <v>1</v>
      </c>
      <c r="J9863" t="b">
        <v>0</v>
      </c>
      <c r="K9863" t="s">
        <v>13</v>
      </c>
      <c r="L9863" t="s">
        <v>74</v>
      </c>
      <c r="M9863"/>
      <c r="N9863">
        <v>50</v>
      </c>
      <c r="O9863" t="s">
        <v>105</v>
      </c>
      <c r="P9863" t="s">
        <v>19356</v>
      </c>
    </row>
    <row r="9864" spans="1:16" x14ac:dyDescent="0.25">
      <c r="A9864" t="s">
        <v>8</v>
      </c>
      <c r="B9864" t="s">
        <v>13208</v>
      </c>
      <c r="C9864" t="s">
        <v>370</v>
      </c>
      <c r="D9864" t="s">
        <v>4526</v>
      </c>
      <c r="E9864" t="s">
        <v>59</v>
      </c>
      <c r="F9864" t="b">
        <v>0</v>
      </c>
      <c r="G9864" t="s">
        <v>65</v>
      </c>
      <c r="H9864" s="1">
        <v>46127.627349537041</v>
      </c>
      <c r="I9864" t="b">
        <v>0</v>
      </c>
      <c r="J9864" t="b">
        <v>1</v>
      </c>
      <c r="K9864" t="s">
        <v>41</v>
      </c>
      <c r="L9864" t="s">
        <v>60</v>
      </c>
      <c r="M9864">
        <v>237500</v>
      </c>
      <c r="N9864"/>
      <c r="O9864" t="s">
        <v>101</v>
      </c>
      <c r="P9864" t="s">
        <v>19357</v>
      </c>
    </row>
    <row r="9865" spans="1:16" x14ac:dyDescent="0.25">
      <c r="A9865" t="s">
        <v>2</v>
      </c>
      <c r="B9865" t="s">
        <v>19358</v>
      </c>
      <c r="C9865" t="s">
        <v>929</v>
      </c>
      <c r="D9865" t="s">
        <v>4346</v>
      </c>
      <c r="E9865" t="s">
        <v>59</v>
      </c>
      <c r="F9865" t="b">
        <v>0</v>
      </c>
      <c r="G9865" t="s">
        <v>65</v>
      </c>
      <c r="H9865" s="1">
        <v>46127.62736111111</v>
      </c>
      <c r="I9865" t="b">
        <v>0</v>
      </c>
      <c r="J9865" t="b">
        <v>1</v>
      </c>
      <c r="K9865" t="s">
        <v>41</v>
      </c>
      <c r="L9865" t="s">
        <v>60</v>
      </c>
      <c r="M9865">
        <v>160000</v>
      </c>
      <c r="N9865"/>
      <c r="O9865" t="s">
        <v>1183</v>
      </c>
      <c r="P9865" t="s">
        <v>19359</v>
      </c>
    </row>
    <row r="9866" spans="1:16" x14ac:dyDescent="0.25">
      <c r="A9866" t="s">
        <v>2</v>
      </c>
      <c r="B9866" t="s">
        <v>10894</v>
      </c>
      <c r="C9866" t="s">
        <v>543</v>
      </c>
      <c r="D9866" t="s">
        <v>4346</v>
      </c>
      <c r="E9866" t="s">
        <v>59</v>
      </c>
      <c r="F9866" t="b">
        <v>0</v>
      </c>
      <c r="G9866" t="s">
        <v>65</v>
      </c>
      <c r="H9866" s="1">
        <v>46127.62736111111</v>
      </c>
      <c r="I9866" t="b">
        <v>0</v>
      </c>
      <c r="J9866" t="b">
        <v>1</v>
      </c>
      <c r="K9866" t="s">
        <v>41</v>
      </c>
      <c r="L9866" t="s">
        <v>60</v>
      </c>
      <c r="M9866">
        <v>187000</v>
      </c>
      <c r="N9866"/>
      <c r="O9866" t="s">
        <v>577</v>
      </c>
      <c r="P9866" t="s">
        <v>10895</v>
      </c>
    </row>
    <row r="9867" spans="1:16" x14ac:dyDescent="0.25">
      <c r="A9867" t="s">
        <v>2</v>
      </c>
      <c r="B9867" t="s">
        <v>19106</v>
      </c>
      <c r="C9867" t="s">
        <v>19107</v>
      </c>
      <c r="D9867" t="s">
        <v>19108</v>
      </c>
      <c r="E9867" t="s">
        <v>59</v>
      </c>
      <c r="F9867" t="b">
        <v>0</v>
      </c>
      <c r="G9867" t="s">
        <v>25</v>
      </c>
      <c r="H9867" s="1">
        <v>46127.627916666657</v>
      </c>
      <c r="I9867" t="b">
        <v>0</v>
      </c>
      <c r="J9867" t="b">
        <v>0</v>
      </c>
      <c r="K9867" t="s">
        <v>25</v>
      </c>
      <c r="L9867" t="s">
        <v>60</v>
      </c>
      <c r="M9867">
        <v>96000</v>
      </c>
      <c r="N9867"/>
      <c r="O9867" t="s">
        <v>1854</v>
      </c>
      <c r="P9867" t="s">
        <v>19109</v>
      </c>
    </row>
    <row r="9868" spans="1:16" x14ac:dyDescent="0.25">
      <c r="A9868" t="s">
        <v>5</v>
      </c>
      <c r="B9868" t="s">
        <v>17426</v>
      </c>
      <c r="C9868" t="s">
        <v>1286</v>
      </c>
      <c r="D9868" t="s">
        <v>4346</v>
      </c>
      <c r="E9868" t="s">
        <v>59</v>
      </c>
      <c r="F9868" t="b">
        <v>0</v>
      </c>
      <c r="G9868" t="s">
        <v>65</v>
      </c>
      <c r="H9868" s="1">
        <v>46127.628495370373</v>
      </c>
      <c r="I9868" t="b">
        <v>0</v>
      </c>
      <c r="J9868" t="b">
        <v>1</v>
      </c>
      <c r="K9868" t="s">
        <v>41</v>
      </c>
      <c r="L9868" t="s">
        <v>60</v>
      </c>
      <c r="M9868">
        <v>178000</v>
      </c>
      <c r="N9868"/>
      <c r="O9868" t="s">
        <v>1183</v>
      </c>
      <c r="P9868" t="s">
        <v>15737</v>
      </c>
    </row>
    <row r="9869" spans="1:16" x14ac:dyDescent="0.25">
      <c r="A9869" t="s">
        <v>1</v>
      </c>
      <c r="B9869" t="s">
        <v>11740</v>
      </c>
      <c r="C9869" t="s">
        <v>1286</v>
      </c>
      <c r="D9869" t="s">
        <v>4346</v>
      </c>
      <c r="E9869" t="s">
        <v>59</v>
      </c>
      <c r="F9869" t="b">
        <v>0</v>
      </c>
      <c r="G9869" t="s">
        <v>89</v>
      </c>
      <c r="H9869" s="1">
        <v>46127.628495370373</v>
      </c>
      <c r="I9869" t="b">
        <v>0</v>
      </c>
      <c r="J9869" t="b">
        <v>1</v>
      </c>
      <c r="K9869" t="s">
        <v>41</v>
      </c>
      <c r="L9869" t="s">
        <v>60</v>
      </c>
      <c r="M9869">
        <v>152500</v>
      </c>
      <c r="N9869"/>
      <c r="O9869" t="s">
        <v>1183</v>
      </c>
      <c r="P9869" t="s">
        <v>11473</v>
      </c>
    </row>
    <row r="9870" spans="1:16" x14ac:dyDescent="0.25">
      <c r="A9870" t="s">
        <v>1</v>
      </c>
      <c r="B9870" t="s">
        <v>19360</v>
      </c>
      <c r="C9870" t="s">
        <v>743</v>
      </c>
      <c r="D9870" t="s">
        <v>4526</v>
      </c>
      <c r="E9870" t="s">
        <v>88</v>
      </c>
      <c r="F9870" t="b">
        <v>0</v>
      </c>
      <c r="G9870" t="s">
        <v>77</v>
      </c>
      <c r="H9870" s="1">
        <v>46127.628518518519</v>
      </c>
      <c r="I9870" t="b">
        <v>0</v>
      </c>
      <c r="J9870" t="b">
        <v>1</v>
      </c>
      <c r="K9870" t="s">
        <v>41</v>
      </c>
      <c r="L9870" t="s">
        <v>74</v>
      </c>
      <c r="M9870"/>
      <c r="N9870">
        <v>95</v>
      </c>
      <c r="O9870" t="s">
        <v>15461</v>
      </c>
      <c r="P9870" t="s">
        <v>19361</v>
      </c>
    </row>
    <row r="9871" spans="1:16" x14ac:dyDescent="0.25">
      <c r="A9871" t="s">
        <v>1</v>
      </c>
      <c r="B9871" t="s">
        <v>316</v>
      </c>
      <c r="C9871" t="s">
        <v>335</v>
      </c>
      <c r="D9871" t="s">
        <v>4346</v>
      </c>
      <c r="E9871" t="s">
        <v>59</v>
      </c>
      <c r="F9871" t="b">
        <v>0</v>
      </c>
      <c r="G9871" t="s">
        <v>77</v>
      </c>
      <c r="H9871" s="1">
        <v>46127.628622685188</v>
      </c>
      <c r="I9871" t="b">
        <v>0</v>
      </c>
      <c r="J9871" t="b">
        <v>1</v>
      </c>
      <c r="K9871" t="s">
        <v>41</v>
      </c>
      <c r="L9871" t="s">
        <v>60</v>
      </c>
      <c r="M9871">
        <v>130000</v>
      </c>
      <c r="N9871"/>
      <c r="O9871" t="s">
        <v>19362</v>
      </c>
      <c r="P9871" t="s">
        <v>19363</v>
      </c>
    </row>
    <row r="9872" spans="1:16" x14ac:dyDescent="0.25">
      <c r="A9872" t="s">
        <v>1</v>
      </c>
      <c r="B9872" t="s">
        <v>19364</v>
      </c>
      <c r="C9872" t="s">
        <v>246</v>
      </c>
      <c r="D9872" t="s">
        <v>4346</v>
      </c>
      <c r="E9872" t="s">
        <v>59</v>
      </c>
      <c r="F9872" t="b">
        <v>0</v>
      </c>
      <c r="G9872" t="s">
        <v>73</v>
      </c>
      <c r="H9872" s="1">
        <v>46127.628657407397</v>
      </c>
      <c r="I9872" t="b">
        <v>1</v>
      </c>
      <c r="J9872" t="b">
        <v>0</v>
      </c>
      <c r="K9872" t="s">
        <v>41</v>
      </c>
      <c r="L9872" t="s">
        <v>60</v>
      </c>
      <c r="M9872">
        <v>150336.33499999999</v>
      </c>
      <c r="N9872"/>
      <c r="O9872" t="s">
        <v>19365</v>
      </c>
      <c r="P9872" t="s">
        <v>19366</v>
      </c>
    </row>
    <row r="9873" spans="1:16" x14ac:dyDescent="0.25">
      <c r="A9873" t="s">
        <v>1</v>
      </c>
      <c r="B9873" t="s">
        <v>19099</v>
      </c>
      <c r="C9873" t="s">
        <v>19</v>
      </c>
      <c r="D9873" t="s">
        <v>4526</v>
      </c>
      <c r="E9873" t="s">
        <v>59</v>
      </c>
      <c r="F9873" t="b">
        <v>0</v>
      </c>
      <c r="G9873" t="s">
        <v>19</v>
      </c>
      <c r="H9873" s="1">
        <v>46127.629305555558</v>
      </c>
      <c r="I9873" t="b">
        <v>1</v>
      </c>
      <c r="J9873" t="b">
        <v>0</v>
      </c>
      <c r="K9873" t="s">
        <v>19</v>
      </c>
      <c r="L9873" t="s">
        <v>60</v>
      </c>
      <c r="M9873">
        <v>2000000</v>
      </c>
      <c r="N9873"/>
      <c r="O9873" t="s">
        <v>19100</v>
      </c>
      <c r="P9873" t="s">
        <v>19101</v>
      </c>
    </row>
    <row r="9874" spans="1:16" x14ac:dyDescent="0.25">
      <c r="A9874" t="s">
        <v>0</v>
      </c>
      <c r="B9874" t="s">
        <v>3862</v>
      </c>
      <c r="C9874" t="s">
        <v>1310</v>
      </c>
      <c r="D9874" t="s">
        <v>4346</v>
      </c>
      <c r="E9874" t="s">
        <v>59</v>
      </c>
      <c r="F9874" t="b">
        <v>0</v>
      </c>
      <c r="G9874" t="s">
        <v>32</v>
      </c>
      <c r="H9874" s="1">
        <v>46127.668553240743</v>
      </c>
      <c r="I9874" t="b">
        <v>0</v>
      </c>
      <c r="J9874" t="b">
        <v>0</v>
      </c>
      <c r="K9874" t="s">
        <v>32</v>
      </c>
      <c r="L9874" t="s">
        <v>74</v>
      </c>
      <c r="M9874"/>
      <c r="N9874">
        <v>15</v>
      </c>
      <c r="O9874" t="s">
        <v>19367</v>
      </c>
      <c r="P9874" t="s">
        <v>1314</v>
      </c>
    </row>
    <row r="9875" spans="1:16" x14ac:dyDescent="0.25">
      <c r="A9875" t="s">
        <v>2</v>
      </c>
      <c r="B9875" t="s">
        <v>19368</v>
      </c>
      <c r="C9875" t="s">
        <v>81</v>
      </c>
      <c r="D9875" t="s">
        <v>6368</v>
      </c>
      <c r="E9875" t="s">
        <v>59</v>
      </c>
      <c r="F9875" t="b">
        <v>0</v>
      </c>
      <c r="G9875" t="s">
        <v>77</v>
      </c>
      <c r="H9875" s="1">
        <v>46127.668958333343</v>
      </c>
      <c r="I9875" t="b">
        <v>0</v>
      </c>
      <c r="J9875" t="b">
        <v>0</v>
      </c>
      <c r="K9875" t="s">
        <v>41</v>
      </c>
      <c r="L9875" t="s">
        <v>60</v>
      </c>
      <c r="M9875">
        <v>182500</v>
      </c>
      <c r="N9875"/>
      <c r="O9875" t="s">
        <v>843</v>
      </c>
    </row>
    <row r="9876" spans="1:16" x14ac:dyDescent="0.25">
      <c r="A9876" t="s">
        <v>2</v>
      </c>
      <c r="B9876" t="s">
        <v>19369</v>
      </c>
      <c r="C9876" t="s">
        <v>142</v>
      </c>
      <c r="D9876" t="s">
        <v>4346</v>
      </c>
      <c r="E9876" t="s">
        <v>59</v>
      </c>
      <c r="F9876" t="b">
        <v>0</v>
      </c>
      <c r="G9876" t="s">
        <v>65</v>
      </c>
      <c r="H9876" s="1">
        <v>46127.669016203698</v>
      </c>
      <c r="I9876" t="b">
        <v>0</v>
      </c>
      <c r="J9876" t="b">
        <v>0</v>
      </c>
      <c r="K9876" t="s">
        <v>41</v>
      </c>
      <c r="L9876" t="s">
        <v>60</v>
      </c>
      <c r="M9876">
        <v>165949</v>
      </c>
      <c r="N9876"/>
      <c r="O9876" t="s">
        <v>19370</v>
      </c>
      <c r="P9876" t="s">
        <v>2319</v>
      </c>
    </row>
    <row r="9877" spans="1:16" x14ac:dyDescent="0.25">
      <c r="A9877" t="s">
        <v>8</v>
      </c>
      <c r="B9877" t="s">
        <v>19371</v>
      </c>
      <c r="C9877" t="s">
        <v>40</v>
      </c>
      <c r="D9877" t="s">
        <v>4526</v>
      </c>
      <c r="E9877" t="s">
        <v>88</v>
      </c>
      <c r="F9877" t="b">
        <v>0</v>
      </c>
      <c r="G9877" t="s">
        <v>40</v>
      </c>
      <c r="H9877" s="1">
        <v>46127.671701388892</v>
      </c>
      <c r="I9877" t="b">
        <v>0</v>
      </c>
      <c r="J9877" t="b">
        <v>0</v>
      </c>
      <c r="K9877" t="s">
        <v>40</v>
      </c>
      <c r="L9877" t="s">
        <v>60</v>
      </c>
      <c r="M9877">
        <v>182000</v>
      </c>
      <c r="N9877"/>
      <c r="O9877" t="s">
        <v>2794</v>
      </c>
      <c r="P9877" t="s">
        <v>7274</v>
      </c>
    </row>
    <row r="9878" spans="1:16" x14ac:dyDescent="0.25">
      <c r="A9878" t="s">
        <v>6</v>
      </c>
      <c r="B9878" t="s">
        <v>19372</v>
      </c>
      <c r="C9878" t="s">
        <v>320</v>
      </c>
      <c r="D9878" t="s">
        <v>2360</v>
      </c>
      <c r="E9878" t="s">
        <v>59</v>
      </c>
      <c r="F9878" t="b">
        <v>0</v>
      </c>
      <c r="G9878" t="s">
        <v>73</v>
      </c>
      <c r="H9878" s="1">
        <v>46127.709444444437</v>
      </c>
      <c r="I9878" t="b">
        <v>0</v>
      </c>
      <c r="J9878" t="b">
        <v>0</v>
      </c>
      <c r="K9878" t="s">
        <v>41</v>
      </c>
      <c r="L9878" t="s">
        <v>60</v>
      </c>
      <c r="M9878">
        <v>160000.01</v>
      </c>
      <c r="N9878"/>
      <c r="O9878" t="s">
        <v>7729</v>
      </c>
      <c r="P9878" t="s">
        <v>1590</v>
      </c>
    </row>
    <row r="9879" spans="1:16" x14ac:dyDescent="0.25">
      <c r="A9879" t="s">
        <v>1</v>
      </c>
      <c r="B9879" t="s">
        <v>7756</v>
      </c>
      <c r="C9879" t="s">
        <v>165</v>
      </c>
      <c r="D9879" t="s">
        <v>4526</v>
      </c>
      <c r="E9879" t="s">
        <v>59</v>
      </c>
      <c r="F9879" t="b">
        <v>0</v>
      </c>
      <c r="G9879" t="s">
        <v>73</v>
      </c>
      <c r="H9879" s="1">
        <v>46127.709456018521</v>
      </c>
      <c r="I9879" t="b">
        <v>0</v>
      </c>
      <c r="J9879" t="b">
        <v>1</v>
      </c>
      <c r="K9879" t="s">
        <v>41</v>
      </c>
      <c r="L9879" t="s">
        <v>60</v>
      </c>
      <c r="M9879">
        <v>105000</v>
      </c>
      <c r="N9879"/>
      <c r="O9879" t="s">
        <v>10744</v>
      </c>
      <c r="P9879" t="s">
        <v>19373</v>
      </c>
    </row>
    <row r="9880" spans="1:16" x14ac:dyDescent="0.25">
      <c r="A9880" t="s">
        <v>0</v>
      </c>
      <c r="B9880" t="s">
        <v>19374</v>
      </c>
      <c r="C9880" t="s">
        <v>165</v>
      </c>
      <c r="D9880" t="s">
        <v>2360</v>
      </c>
      <c r="E9880" t="s">
        <v>59</v>
      </c>
      <c r="F9880" t="b">
        <v>0</v>
      </c>
      <c r="G9880" t="s">
        <v>73</v>
      </c>
      <c r="H9880" s="1">
        <v>46127.709479166668</v>
      </c>
      <c r="I9880" t="b">
        <v>0</v>
      </c>
      <c r="J9880" t="b">
        <v>1</v>
      </c>
      <c r="K9880" t="s">
        <v>41</v>
      </c>
      <c r="L9880" t="s">
        <v>60</v>
      </c>
      <c r="M9880">
        <v>151500</v>
      </c>
      <c r="N9880"/>
      <c r="O9880" t="s">
        <v>1355</v>
      </c>
      <c r="P9880" t="s">
        <v>19375</v>
      </c>
    </row>
    <row r="9881" spans="1:16" x14ac:dyDescent="0.25">
      <c r="A9881" t="s">
        <v>0</v>
      </c>
      <c r="B9881" t="s">
        <v>298</v>
      </c>
      <c r="C9881" t="s">
        <v>2605</v>
      </c>
      <c r="D9881" t="s">
        <v>2360</v>
      </c>
      <c r="E9881" t="s">
        <v>59</v>
      </c>
      <c r="F9881" t="b">
        <v>0</v>
      </c>
      <c r="G9881" t="s">
        <v>65</v>
      </c>
      <c r="H9881" s="1">
        <v>46127.709537037037</v>
      </c>
      <c r="I9881" t="b">
        <v>0</v>
      </c>
      <c r="J9881" t="b">
        <v>0</v>
      </c>
      <c r="K9881" t="s">
        <v>41</v>
      </c>
      <c r="L9881" t="s">
        <v>74</v>
      </c>
      <c r="M9881"/>
      <c r="N9881">
        <v>49.5</v>
      </c>
      <c r="O9881" t="s">
        <v>3167</v>
      </c>
      <c r="P9881" t="s">
        <v>19376</v>
      </c>
    </row>
    <row r="9882" spans="1:16" x14ac:dyDescent="0.25">
      <c r="A9882" t="s">
        <v>0</v>
      </c>
      <c r="B9882" t="s">
        <v>19247</v>
      </c>
      <c r="C9882" t="s">
        <v>1263</v>
      </c>
      <c r="D9882" t="s">
        <v>2360</v>
      </c>
      <c r="E9882" t="s">
        <v>59</v>
      </c>
      <c r="F9882" t="b">
        <v>0</v>
      </c>
      <c r="G9882" t="s">
        <v>65</v>
      </c>
      <c r="H9882" s="1">
        <v>46127.709641203714</v>
      </c>
      <c r="I9882" t="b">
        <v>1</v>
      </c>
      <c r="J9882" t="b">
        <v>0</v>
      </c>
      <c r="K9882" t="s">
        <v>41</v>
      </c>
      <c r="L9882" t="s">
        <v>74</v>
      </c>
      <c r="M9882"/>
      <c r="N9882">
        <v>28.5</v>
      </c>
      <c r="O9882" t="s">
        <v>3729</v>
      </c>
      <c r="P9882" t="s">
        <v>3990</v>
      </c>
    </row>
    <row r="9883" spans="1:16" x14ac:dyDescent="0.25">
      <c r="A9883" t="s">
        <v>8</v>
      </c>
      <c r="B9883" t="s">
        <v>19377</v>
      </c>
      <c r="C9883" t="s">
        <v>112</v>
      </c>
      <c r="D9883" t="s">
        <v>4526</v>
      </c>
      <c r="E9883" t="s">
        <v>59</v>
      </c>
      <c r="F9883" t="b">
        <v>0</v>
      </c>
      <c r="G9883" t="s">
        <v>65</v>
      </c>
      <c r="H9883" s="1">
        <v>46127.710694444453</v>
      </c>
      <c r="I9883" t="b">
        <v>0</v>
      </c>
      <c r="J9883" t="b">
        <v>1</v>
      </c>
      <c r="K9883" t="s">
        <v>41</v>
      </c>
      <c r="L9883" t="s">
        <v>60</v>
      </c>
      <c r="M9883">
        <v>250000</v>
      </c>
      <c r="N9883"/>
      <c r="O9883" t="s">
        <v>19378</v>
      </c>
      <c r="P9883" t="s">
        <v>1972</v>
      </c>
    </row>
    <row r="9884" spans="1:16" x14ac:dyDescent="0.25">
      <c r="A9884" t="s">
        <v>1</v>
      </c>
      <c r="B9884" t="s">
        <v>19379</v>
      </c>
      <c r="C9884" t="s">
        <v>76</v>
      </c>
      <c r="D9884" t="s">
        <v>4346</v>
      </c>
      <c r="E9884" t="s">
        <v>59</v>
      </c>
      <c r="F9884" t="b">
        <v>1</v>
      </c>
      <c r="G9884" t="s">
        <v>68</v>
      </c>
      <c r="H9884" s="1">
        <v>46127.711782407408</v>
      </c>
      <c r="I9884" t="b">
        <v>0</v>
      </c>
      <c r="J9884" t="b">
        <v>1</v>
      </c>
      <c r="K9884" t="s">
        <v>41</v>
      </c>
      <c r="L9884" t="s">
        <v>60</v>
      </c>
      <c r="M9884">
        <v>165000</v>
      </c>
      <c r="N9884"/>
      <c r="O9884" t="s">
        <v>19380</v>
      </c>
      <c r="P9884" t="s">
        <v>19381</v>
      </c>
    </row>
    <row r="9885" spans="1:16" x14ac:dyDescent="0.25">
      <c r="A9885" t="s">
        <v>1</v>
      </c>
      <c r="B9885" t="s">
        <v>10193</v>
      </c>
      <c r="C9885" t="s">
        <v>115</v>
      </c>
      <c r="D9885" t="s">
        <v>5349</v>
      </c>
      <c r="E9885" t="s">
        <v>59</v>
      </c>
      <c r="F9885" t="b">
        <v>0</v>
      </c>
      <c r="G9885" t="s">
        <v>89</v>
      </c>
      <c r="H9885" s="1">
        <v>46127.711875000001</v>
      </c>
      <c r="I9885" t="b">
        <v>0</v>
      </c>
      <c r="J9885" t="b">
        <v>1</v>
      </c>
      <c r="K9885" t="s">
        <v>41</v>
      </c>
      <c r="L9885" t="s">
        <v>60</v>
      </c>
      <c r="M9885">
        <v>176500</v>
      </c>
      <c r="N9885"/>
      <c r="O9885" t="s">
        <v>116</v>
      </c>
      <c r="P9885" t="s">
        <v>10066</v>
      </c>
    </row>
    <row r="9886" spans="1:16" x14ac:dyDescent="0.25">
      <c r="A9886" t="s">
        <v>0</v>
      </c>
      <c r="B9886" t="s">
        <v>19382</v>
      </c>
      <c r="C9886" t="s">
        <v>2088</v>
      </c>
      <c r="D9886" t="s">
        <v>4346</v>
      </c>
      <c r="E9886" t="s">
        <v>59</v>
      </c>
      <c r="F9886" t="b">
        <v>0</v>
      </c>
      <c r="G9886" t="s">
        <v>65</v>
      </c>
      <c r="H9886" s="1">
        <v>46127.751203703701</v>
      </c>
      <c r="I9886" t="b">
        <v>0</v>
      </c>
      <c r="J9886" t="b">
        <v>0</v>
      </c>
      <c r="K9886" t="s">
        <v>41</v>
      </c>
      <c r="L9886" t="s">
        <v>60</v>
      </c>
      <c r="M9886">
        <v>55000</v>
      </c>
      <c r="N9886"/>
      <c r="O9886" t="s">
        <v>19383</v>
      </c>
      <c r="P9886" t="s">
        <v>4661</v>
      </c>
    </row>
    <row r="9887" spans="1:16" x14ac:dyDescent="0.25">
      <c r="A9887" t="s">
        <v>0</v>
      </c>
      <c r="B9887" t="s">
        <v>19384</v>
      </c>
      <c r="C9887" t="s">
        <v>76</v>
      </c>
      <c r="D9887" t="s">
        <v>141</v>
      </c>
      <c r="E9887" t="s">
        <v>88</v>
      </c>
      <c r="F9887" t="b">
        <v>1</v>
      </c>
      <c r="G9887" t="s">
        <v>41</v>
      </c>
      <c r="H9887" s="1">
        <v>46127.752210648148</v>
      </c>
      <c r="I9887" t="b">
        <v>1</v>
      </c>
      <c r="J9887" t="b">
        <v>0</v>
      </c>
      <c r="K9887" t="s">
        <v>41</v>
      </c>
      <c r="L9887" t="s">
        <v>74</v>
      </c>
      <c r="M9887"/>
      <c r="N9887">
        <v>48</v>
      </c>
      <c r="O9887" t="s">
        <v>141</v>
      </c>
      <c r="P9887" t="s">
        <v>219</v>
      </c>
    </row>
    <row r="9888" spans="1:16" x14ac:dyDescent="0.25">
      <c r="A9888" t="s">
        <v>5</v>
      </c>
      <c r="B9888" t="s">
        <v>19385</v>
      </c>
      <c r="C9888" t="s">
        <v>201</v>
      </c>
      <c r="D9888" t="s">
        <v>4346</v>
      </c>
      <c r="E9888" t="s">
        <v>59</v>
      </c>
      <c r="F9888" t="b">
        <v>0</v>
      </c>
      <c r="G9888" t="s">
        <v>77</v>
      </c>
      <c r="H9888" s="1">
        <v>46127.753449074073</v>
      </c>
      <c r="I9888" t="b">
        <v>0</v>
      </c>
      <c r="J9888" t="b">
        <v>1</v>
      </c>
      <c r="K9888" t="s">
        <v>41</v>
      </c>
      <c r="L9888" t="s">
        <v>60</v>
      </c>
      <c r="M9888">
        <v>154000</v>
      </c>
      <c r="N9888"/>
      <c r="O9888" t="s">
        <v>19386</v>
      </c>
      <c r="P9888" t="s">
        <v>19387</v>
      </c>
    </row>
    <row r="9889" spans="1:16" x14ac:dyDescent="0.25">
      <c r="A9889" t="s">
        <v>1</v>
      </c>
      <c r="B9889" t="s">
        <v>512</v>
      </c>
      <c r="C9889" t="s">
        <v>359</v>
      </c>
      <c r="D9889" t="s">
        <v>4346</v>
      </c>
      <c r="E9889" t="s">
        <v>59</v>
      </c>
      <c r="F9889" t="b">
        <v>0</v>
      </c>
      <c r="G9889" t="s">
        <v>65</v>
      </c>
      <c r="H9889" s="1">
        <v>46127.753483796303</v>
      </c>
      <c r="I9889" t="b">
        <v>0</v>
      </c>
      <c r="J9889" t="b">
        <v>0</v>
      </c>
      <c r="K9889" t="s">
        <v>41</v>
      </c>
      <c r="L9889" t="s">
        <v>60</v>
      </c>
      <c r="M9889">
        <v>156300</v>
      </c>
      <c r="N9889"/>
      <c r="O9889" t="s">
        <v>6111</v>
      </c>
      <c r="P9889" t="s">
        <v>19388</v>
      </c>
    </row>
    <row r="9890" spans="1:16" x14ac:dyDescent="0.25">
      <c r="A9890" t="s">
        <v>1</v>
      </c>
      <c r="B9890" t="s">
        <v>19389</v>
      </c>
      <c r="C9890" t="s">
        <v>148</v>
      </c>
      <c r="D9890" t="s">
        <v>4526</v>
      </c>
      <c r="E9890" t="s">
        <v>59</v>
      </c>
      <c r="F9890" t="b">
        <v>0</v>
      </c>
      <c r="G9890" t="s">
        <v>77</v>
      </c>
      <c r="H9890" s="1">
        <v>46127.753622685188</v>
      </c>
      <c r="I9890" t="b">
        <v>0</v>
      </c>
      <c r="J9890" t="b">
        <v>0</v>
      </c>
      <c r="K9890" t="s">
        <v>41</v>
      </c>
      <c r="L9890" t="s">
        <v>60</v>
      </c>
      <c r="M9890">
        <v>115000</v>
      </c>
      <c r="N9890"/>
      <c r="O9890" t="s">
        <v>19390</v>
      </c>
      <c r="P9890" t="s">
        <v>19391</v>
      </c>
    </row>
    <row r="9891" spans="1:16" x14ac:dyDescent="0.25">
      <c r="A9891" t="s">
        <v>1</v>
      </c>
      <c r="B9891" t="s">
        <v>512</v>
      </c>
      <c r="C9891" t="s">
        <v>19392</v>
      </c>
      <c r="D9891" t="s">
        <v>4346</v>
      </c>
      <c r="E9891" t="s">
        <v>59</v>
      </c>
      <c r="F9891" t="b">
        <v>0</v>
      </c>
      <c r="G9891" t="s">
        <v>73</v>
      </c>
      <c r="H9891" s="1">
        <v>46127.753657407397</v>
      </c>
      <c r="I9891" t="b">
        <v>0</v>
      </c>
      <c r="J9891" t="b">
        <v>0</v>
      </c>
      <c r="K9891" t="s">
        <v>41</v>
      </c>
      <c r="L9891" t="s">
        <v>60</v>
      </c>
      <c r="M9891">
        <v>156300</v>
      </c>
      <c r="N9891"/>
      <c r="O9891" t="s">
        <v>6111</v>
      </c>
      <c r="P9891" t="s">
        <v>19388</v>
      </c>
    </row>
    <row r="9892" spans="1:16" x14ac:dyDescent="0.25">
      <c r="A9892" t="s">
        <v>1</v>
      </c>
      <c r="B9892" t="s">
        <v>1016</v>
      </c>
      <c r="C9892" t="s">
        <v>18761</v>
      </c>
      <c r="D9892" t="s">
        <v>4346</v>
      </c>
      <c r="E9892" t="s">
        <v>59</v>
      </c>
      <c r="F9892" t="b">
        <v>0</v>
      </c>
      <c r="G9892" t="s">
        <v>19</v>
      </c>
      <c r="H9892" s="1">
        <v>46127.754351851851</v>
      </c>
      <c r="I9892" t="b">
        <v>1</v>
      </c>
      <c r="J9892" t="b">
        <v>0</v>
      </c>
      <c r="K9892" t="s">
        <v>19</v>
      </c>
      <c r="L9892" t="s">
        <v>60</v>
      </c>
      <c r="M9892">
        <v>1525000</v>
      </c>
      <c r="N9892"/>
      <c r="O9892" t="s">
        <v>18762</v>
      </c>
    </row>
    <row r="9893" spans="1:16" x14ac:dyDescent="0.25">
      <c r="A9893" t="s">
        <v>7</v>
      </c>
      <c r="B9893" t="s">
        <v>2894</v>
      </c>
      <c r="C9893" t="s">
        <v>382</v>
      </c>
      <c r="D9893" t="s">
        <v>4346</v>
      </c>
      <c r="E9893" t="s">
        <v>59</v>
      </c>
      <c r="F9893" t="b">
        <v>0</v>
      </c>
      <c r="G9893" t="s">
        <v>77</v>
      </c>
      <c r="H9893" s="1">
        <v>46127.792766203696</v>
      </c>
      <c r="I9893" t="b">
        <v>1</v>
      </c>
      <c r="J9893" t="b">
        <v>1</v>
      </c>
      <c r="K9893" t="s">
        <v>41</v>
      </c>
      <c r="L9893" t="s">
        <v>60</v>
      </c>
      <c r="M9893">
        <v>168500</v>
      </c>
      <c r="N9893"/>
      <c r="O9893" t="s">
        <v>19393</v>
      </c>
      <c r="P9893" t="s">
        <v>4075</v>
      </c>
    </row>
    <row r="9894" spans="1:16" x14ac:dyDescent="0.25">
      <c r="A9894" t="s">
        <v>0</v>
      </c>
      <c r="B9894" t="s">
        <v>19394</v>
      </c>
      <c r="C9894" t="s">
        <v>1423</v>
      </c>
      <c r="D9894" t="s">
        <v>4526</v>
      </c>
      <c r="E9894" t="s">
        <v>59</v>
      </c>
      <c r="F9894" t="b">
        <v>0</v>
      </c>
      <c r="G9894" t="s">
        <v>89</v>
      </c>
      <c r="H9894" s="1">
        <v>46127.79277777778</v>
      </c>
      <c r="I9894" t="b">
        <v>1</v>
      </c>
      <c r="J9894" t="b">
        <v>1</v>
      </c>
      <c r="K9894" t="s">
        <v>41</v>
      </c>
      <c r="L9894" t="s">
        <v>60</v>
      </c>
      <c r="M9894">
        <v>140000</v>
      </c>
      <c r="N9894"/>
      <c r="O9894" t="s">
        <v>7887</v>
      </c>
      <c r="P9894" t="s">
        <v>19395</v>
      </c>
    </row>
    <row r="9895" spans="1:16" x14ac:dyDescent="0.25">
      <c r="A9895" t="s">
        <v>0</v>
      </c>
      <c r="B9895" t="s">
        <v>11839</v>
      </c>
      <c r="C9895" t="s">
        <v>5239</v>
      </c>
      <c r="D9895" t="s">
        <v>4633</v>
      </c>
      <c r="E9895" t="s">
        <v>59</v>
      </c>
      <c r="F9895" t="b">
        <v>0</v>
      </c>
      <c r="G9895" t="s">
        <v>40</v>
      </c>
      <c r="H9895" s="1">
        <v>46127.793981481482</v>
      </c>
      <c r="I9895" t="b">
        <v>0</v>
      </c>
      <c r="J9895" t="b">
        <v>0</v>
      </c>
      <c r="K9895" t="s">
        <v>40</v>
      </c>
      <c r="L9895" t="s">
        <v>60</v>
      </c>
      <c r="M9895">
        <v>40000</v>
      </c>
      <c r="N9895"/>
      <c r="O9895" t="s">
        <v>4633</v>
      </c>
      <c r="P9895" t="s">
        <v>3830</v>
      </c>
    </row>
    <row r="9896" spans="1:16" x14ac:dyDescent="0.25">
      <c r="A9896" t="s">
        <v>8</v>
      </c>
      <c r="B9896" t="s">
        <v>19396</v>
      </c>
      <c r="C9896" t="s">
        <v>19397</v>
      </c>
      <c r="D9896" t="s">
        <v>4633</v>
      </c>
      <c r="E9896" t="s">
        <v>59</v>
      </c>
      <c r="F9896" t="b">
        <v>0</v>
      </c>
      <c r="G9896" t="s">
        <v>21</v>
      </c>
      <c r="H9896" s="1">
        <v>46127.794432870367</v>
      </c>
      <c r="I9896" t="b">
        <v>0</v>
      </c>
      <c r="J9896" t="b">
        <v>0</v>
      </c>
      <c r="K9896" t="s">
        <v>21</v>
      </c>
      <c r="L9896" t="s">
        <v>60</v>
      </c>
      <c r="M9896">
        <v>4250000</v>
      </c>
      <c r="N9896"/>
      <c r="O9896" t="s">
        <v>4633</v>
      </c>
      <c r="P9896" t="s">
        <v>19398</v>
      </c>
    </row>
    <row r="9897" spans="1:16" x14ac:dyDescent="0.25">
      <c r="A9897" t="s">
        <v>1</v>
      </c>
      <c r="B9897" t="s">
        <v>736</v>
      </c>
      <c r="C9897" t="s">
        <v>218</v>
      </c>
      <c r="D9897" t="s">
        <v>4526</v>
      </c>
      <c r="E9897" t="s">
        <v>59</v>
      </c>
      <c r="F9897" t="b">
        <v>0</v>
      </c>
      <c r="G9897" t="s">
        <v>65</v>
      </c>
      <c r="H9897" s="1">
        <v>46127.795185185183</v>
      </c>
      <c r="I9897" t="b">
        <v>1</v>
      </c>
      <c r="J9897" t="b">
        <v>0</v>
      </c>
      <c r="K9897" t="s">
        <v>41</v>
      </c>
      <c r="L9897" t="s">
        <v>74</v>
      </c>
      <c r="M9897"/>
      <c r="N9897">
        <v>82.5</v>
      </c>
      <c r="O9897" t="s">
        <v>323</v>
      </c>
      <c r="P9897" t="s">
        <v>19399</v>
      </c>
    </row>
    <row r="9898" spans="1:16" x14ac:dyDescent="0.25">
      <c r="A9898" t="s">
        <v>1</v>
      </c>
      <c r="B9898" t="s">
        <v>19400</v>
      </c>
      <c r="C9898" t="s">
        <v>2766</v>
      </c>
      <c r="D9898" t="s">
        <v>4526</v>
      </c>
      <c r="E9898" t="s">
        <v>59</v>
      </c>
      <c r="F9898" t="b">
        <v>0</v>
      </c>
      <c r="G9898" t="s">
        <v>89</v>
      </c>
      <c r="H9898" s="1">
        <v>46127.795208333337</v>
      </c>
      <c r="I9898" t="b">
        <v>0</v>
      </c>
      <c r="J9898" t="b">
        <v>1</v>
      </c>
      <c r="K9898" t="s">
        <v>41</v>
      </c>
      <c r="L9898" t="s">
        <v>74</v>
      </c>
      <c r="M9898"/>
      <c r="N9898">
        <v>67.5</v>
      </c>
      <c r="O9898" t="s">
        <v>7887</v>
      </c>
      <c r="P9898" t="s">
        <v>19401</v>
      </c>
    </row>
    <row r="9899" spans="1:16" x14ac:dyDescent="0.25">
      <c r="A9899" t="s">
        <v>1</v>
      </c>
      <c r="B9899" t="s">
        <v>19402</v>
      </c>
      <c r="C9899" t="s">
        <v>290</v>
      </c>
      <c r="D9899" t="s">
        <v>2360</v>
      </c>
      <c r="E9899" t="s">
        <v>59</v>
      </c>
      <c r="F9899" t="b">
        <v>0</v>
      </c>
      <c r="G9899" t="s">
        <v>77</v>
      </c>
      <c r="H9899" s="1">
        <v>46127.795219907413</v>
      </c>
      <c r="I9899" t="b">
        <v>1</v>
      </c>
      <c r="J9899" t="b">
        <v>1</v>
      </c>
      <c r="K9899" t="s">
        <v>41</v>
      </c>
      <c r="L9899" t="s">
        <v>60</v>
      </c>
      <c r="M9899">
        <v>167500</v>
      </c>
      <c r="N9899"/>
      <c r="O9899" t="s">
        <v>13230</v>
      </c>
    </row>
    <row r="9900" spans="1:16" x14ac:dyDescent="0.25">
      <c r="A9900" t="s">
        <v>0</v>
      </c>
      <c r="B9900" t="s">
        <v>0</v>
      </c>
      <c r="C9900" t="s">
        <v>9922</v>
      </c>
      <c r="D9900" t="s">
        <v>4526</v>
      </c>
      <c r="E9900" t="s">
        <v>88</v>
      </c>
      <c r="F9900" t="b">
        <v>0</v>
      </c>
      <c r="G9900" t="s">
        <v>13</v>
      </c>
      <c r="H9900" s="1">
        <v>46127.795682870368</v>
      </c>
      <c r="I9900" t="b">
        <v>0</v>
      </c>
      <c r="J9900" t="b">
        <v>0</v>
      </c>
      <c r="K9900" t="s">
        <v>13</v>
      </c>
      <c r="L9900" t="s">
        <v>74</v>
      </c>
      <c r="M9900"/>
      <c r="N9900">
        <v>36</v>
      </c>
      <c r="O9900" t="s">
        <v>105</v>
      </c>
      <c r="P9900" t="s">
        <v>19403</v>
      </c>
    </row>
    <row r="9901" spans="1:16" x14ac:dyDescent="0.25">
      <c r="A9901" t="s">
        <v>0</v>
      </c>
      <c r="B9901" t="s">
        <v>19404</v>
      </c>
      <c r="C9901" t="s">
        <v>2605</v>
      </c>
      <c r="D9901" t="s">
        <v>4526</v>
      </c>
      <c r="E9901" t="s">
        <v>88</v>
      </c>
      <c r="F9901" t="b">
        <v>0</v>
      </c>
      <c r="G9901" t="s">
        <v>65</v>
      </c>
      <c r="H9901" s="1">
        <v>46127.834537037037</v>
      </c>
      <c r="I9901" t="b">
        <v>0</v>
      </c>
      <c r="J9901" t="b">
        <v>0</v>
      </c>
      <c r="K9901" t="s">
        <v>41</v>
      </c>
      <c r="L9901" t="s">
        <v>74</v>
      </c>
      <c r="M9901"/>
      <c r="N9901">
        <v>46.5</v>
      </c>
      <c r="O9901" t="s">
        <v>542</v>
      </c>
      <c r="P9901" t="s">
        <v>19376</v>
      </c>
    </row>
    <row r="9902" spans="1:16" x14ac:dyDescent="0.25">
      <c r="A9902" t="s">
        <v>0</v>
      </c>
      <c r="B9902" t="s">
        <v>228</v>
      </c>
      <c r="C9902" t="s">
        <v>142</v>
      </c>
      <c r="D9902" t="s">
        <v>4526</v>
      </c>
      <c r="E9902" t="s">
        <v>88</v>
      </c>
      <c r="F9902" t="b">
        <v>0</v>
      </c>
      <c r="G9902" t="s">
        <v>65</v>
      </c>
      <c r="H9902" s="1">
        <v>46127.834652777783</v>
      </c>
      <c r="I9902" t="b">
        <v>1</v>
      </c>
      <c r="J9902" t="b">
        <v>0</v>
      </c>
      <c r="K9902" t="s">
        <v>41</v>
      </c>
      <c r="L9902" t="s">
        <v>74</v>
      </c>
      <c r="M9902"/>
      <c r="N9902">
        <v>52.5</v>
      </c>
      <c r="O9902" t="s">
        <v>19405</v>
      </c>
      <c r="P9902" t="s">
        <v>3201</v>
      </c>
    </row>
    <row r="9903" spans="1:16" x14ac:dyDescent="0.25">
      <c r="A9903" t="s">
        <v>0</v>
      </c>
      <c r="B9903" t="s">
        <v>19406</v>
      </c>
      <c r="C9903" t="s">
        <v>273</v>
      </c>
      <c r="D9903" t="s">
        <v>4346</v>
      </c>
      <c r="E9903" t="s">
        <v>59</v>
      </c>
      <c r="F9903" t="b">
        <v>0</v>
      </c>
      <c r="G9903" t="s">
        <v>41</v>
      </c>
      <c r="H9903" s="1">
        <v>46127.835543981477</v>
      </c>
      <c r="I9903" t="b">
        <v>0</v>
      </c>
      <c r="J9903" t="b">
        <v>0</v>
      </c>
      <c r="K9903" t="s">
        <v>41</v>
      </c>
      <c r="L9903" t="s">
        <v>60</v>
      </c>
      <c r="M9903">
        <v>74525.5</v>
      </c>
      <c r="N9903"/>
      <c r="O9903" t="s">
        <v>19407</v>
      </c>
      <c r="P9903" t="s">
        <v>19408</v>
      </c>
    </row>
    <row r="9904" spans="1:16" x14ac:dyDescent="0.25">
      <c r="A9904" t="s">
        <v>2</v>
      </c>
      <c r="B9904" t="s">
        <v>19409</v>
      </c>
      <c r="C9904" t="s">
        <v>19410</v>
      </c>
      <c r="D9904" t="s">
        <v>4346</v>
      </c>
      <c r="E9904" t="s">
        <v>59</v>
      </c>
      <c r="F9904" t="b">
        <v>0</v>
      </c>
      <c r="G9904" t="s">
        <v>89</v>
      </c>
      <c r="H9904" s="1">
        <v>46127.835625</v>
      </c>
      <c r="I9904" t="b">
        <v>0</v>
      </c>
      <c r="J9904" t="b">
        <v>0</v>
      </c>
      <c r="K9904" t="s">
        <v>41</v>
      </c>
      <c r="L9904" t="s">
        <v>60</v>
      </c>
      <c r="M9904">
        <v>269500</v>
      </c>
      <c r="N9904"/>
      <c r="O9904" t="s">
        <v>2521</v>
      </c>
      <c r="P9904" t="s">
        <v>19411</v>
      </c>
    </row>
    <row r="9905" spans="1:16" x14ac:dyDescent="0.25">
      <c r="A9905" t="s">
        <v>8</v>
      </c>
      <c r="B9905" t="s">
        <v>19083</v>
      </c>
      <c r="C9905" t="s">
        <v>19084</v>
      </c>
      <c r="D9905" t="s">
        <v>4633</v>
      </c>
      <c r="E9905" t="s">
        <v>59</v>
      </c>
      <c r="F9905" t="b">
        <v>0</v>
      </c>
      <c r="G9905" t="s">
        <v>21</v>
      </c>
      <c r="H9905" s="1">
        <v>46127.836099537039</v>
      </c>
      <c r="I9905" t="b">
        <v>0</v>
      </c>
      <c r="J9905" t="b">
        <v>0</v>
      </c>
      <c r="K9905" t="s">
        <v>21</v>
      </c>
      <c r="L9905" t="s">
        <v>60</v>
      </c>
      <c r="M9905">
        <v>2100000</v>
      </c>
      <c r="N9905"/>
      <c r="O9905" t="s">
        <v>4633</v>
      </c>
      <c r="P9905" t="s">
        <v>19085</v>
      </c>
    </row>
    <row r="9906" spans="1:16" x14ac:dyDescent="0.25">
      <c r="A9906" t="s">
        <v>5</v>
      </c>
      <c r="B9906" t="s">
        <v>19412</v>
      </c>
      <c r="C9906" t="s">
        <v>1004</v>
      </c>
      <c r="D9906" t="s">
        <v>4346</v>
      </c>
      <c r="E9906" t="s">
        <v>59</v>
      </c>
      <c r="F9906" t="b">
        <v>0</v>
      </c>
      <c r="G9906" t="s">
        <v>77</v>
      </c>
      <c r="H9906" s="1">
        <v>46127.836956018517</v>
      </c>
      <c r="I9906" t="b">
        <v>0</v>
      </c>
      <c r="J9906" t="b">
        <v>1</v>
      </c>
      <c r="K9906" t="s">
        <v>41</v>
      </c>
      <c r="L9906" t="s">
        <v>60</v>
      </c>
      <c r="M9906">
        <v>126500</v>
      </c>
      <c r="N9906"/>
      <c r="O9906" t="s">
        <v>2844</v>
      </c>
      <c r="P9906" t="s">
        <v>19413</v>
      </c>
    </row>
    <row r="9907" spans="1:16" x14ac:dyDescent="0.25">
      <c r="A9907" t="s">
        <v>5</v>
      </c>
      <c r="B9907" t="s">
        <v>471</v>
      </c>
      <c r="C9907" t="s">
        <v>500</v>
      </c>
      <c r="D9907" t="s">
        <v>4526</v>
      </c>
      <c r="E9907" t="s">
        <v>88</v>
      </c>
      <c r="F9907" t="b">
        <v>0</v>
      </c>
      <c r="G9907" t="s">
        <v>13</v>
      </c>
      <c r="H9907" s="1">
        <v>46127.837326388893</v>
      </c>
      <c r="I9907" t="b">
        <v>1</v>
      </c>
      <c r="J9907" t="b">
        <v>0</v>
      </c>
      <c r="K9907" t="s">
        <v>13</v>
      </c>
      <c r="L9907" t="s">
        <v>74</v>
      </c>
      <c r="M9907"/>
      <c r="N9907">
        <v>60</v>
      </c>
      <c r="O9907" t="s">
        <v>13156</v>
      </c>
      <c r="P9907" t="s">
        <v>19414</v>
      </c>
    </row>
    <row r="9908" spans="1:16" x14ac:dyDescent="0.25">
      <c r="A9908" t="s">
        <v>0</v>
      </c>
      <c r="B9908" t="s">
        <v>739</v>
      </c>
      <c r="C9908" t="s">
        <v>332</v>
      </c>
      <c r="D9908" t="s">
        <v>2360</v>
      </c>
      <c r="E9908" t="s">
        <v>59</v>
      </c>
      <c r="F9908" t="b">
        <v>0</v>
      </c>
      <c r="G9908" t="s">
        <v>65</v>
      </c>
      <c r="H9908" s="1">
        <v>46127.876296296286</v>
      </c>
      <c r="I9908" t="b">
        <v>0</v>
      </c>
      <c r="J9908" t="b">
        <v>1</v>
      </c>
      <c r="K9908" t="s">
        <v>41</v>
      </c>
      <c r="L9908" t="s">
        <v>60</v>
      </c>
      <c r="M9908">
        <v>176000</v>
      </c>
      <c r="N9908"/>
      <c r="O9908" t="s">
        <v>195</v>
      </c>
      <c r="P9908" t="s">
        <v>1588</v>
      </c>
    </row>
    <row r="9909" spans="1:16" x14ac:dyDescent="0.25">
      <c r="A9909" t="s">
        <v>3</v>
      </c>
      <c r="B9909" t="s">
        <v>18245</v>
      </c>
      <c r="C9909" t="s">
        <v>19415</v>
      </c>
      <c r="D9909" t="s">
        <v>4346</v>
      </c>
      <c r="E9909" t="s">
        <v>59</v>
      </c>
      <c r="F9909" t="b">
        <v>0</v>
      </c>
      <c r="G9909" t="s">
        <v>13</v>
      </c>
      <c r="H9909" s="1">
        <v>46127.87636574074</v>
      </c>
      <c r="I9909" t="b">
        <v>0</v>
      </c>
      <c r="J9909" t="b">
        <v>0</v>
      </c>
      <c r="K9909" t="s">
        <v>13</v>
      </c>
      <c r="L9909" t="s">
        <v>60</v>
      </c>
      <c r="M9909">
        <v>77062.584999999992</v>
      </c>
      <c r="N9909"/>
      <c r="O9909" t="s">
        <v>19416</v>
      </c>
    </row>
    <row r="9910" spans="1:16" x14ac:dyDescent="0.25">
      <c r="A9910" t="s">
        <v>0</v>
      </c>
      <c r="B9910" t="s">
        <v>19417</v>
      </c>
      <c r="C9910" t="s">
        <v>1518</v>
      </c>
      <c r="D9910" t="s">
        <v>2360</v>
      </c>
      <c r="E9910" t="s">
        <v>59</v>
      </c>
      <c r="F9910" t="b">
        <v>0</v>
      </c>
      <c r="G9910" t="s">
        <v>41</v>
      </c>
      <c r="H9910" s="1">
        <v>46127.877245370371</v>
      </c>
      <c r="I9910" t="b">
        <v>1</v>
      </c>
      <c r="J9910" t="b">
        <v>0</v>
      </c>
      <c r="K9910" t="s">
        <v>41</v>
      </c>
      <c r="L9910" t="s">
        <v>74</v>
      </c>
      <c r="M9910"/>
      <c r="N9910">
        <v>31</v>
      </c>
      <c r="O9910" t="s">
        <v>19418</v>
      </c>
      <c r="P9910" t="s">
        <v>19419</v>
      </c>
    </row>
    <row r="9911" spans="1:16" x14ac:dyDescent="0.25">
      <c r="A9911" t="s">
        <v>6</v>
      </c>
      <c r="B9911" t="s">
        <v>19420</v>
      </c>
      <c r="C9911" t="s">
        <v>165</v>
      </c>
      <c r="D9911" t="s">
        <v>19421</v>
      </c>
      <c r="E9911" t="s">
        <v>59</v>
      </c>
      <c r="F9911" t="b">
        <v>0</v>
      </c>
      <c r="G9911" t="s">
        <v>73</v>
      </c>
      <c r="H9911" s="1">
        <v>46127.877372685187</v>
      </c>
      <c r="I9911" t="b">
        <v>0</v>
      </c>
      <c r="J9911" t="b">
        <v>1</v>
      </c>
      <c r="K9911" t="s">
        <v>41</v>
      </c>
      <c r="L9911" t="s">
        <v>60</v>
      </c>
      <c r="M9911">
        <v>200645</v>
      </c>
      <c r="N9911"/>
      <c r="O9911" t="s">
        <v>762</v>
      </c>
      <c r="P9911" t="s">
        <v>19422</v>
      </c>
    </row>
    <row r="9912" spans="1:16" x14ac:dyDescent="0.25">
      <c r="A9912" t="s">
        <v>2</v>
      </c>
      <c r="B9912" t="s">
        <v>19423</v>
      </c>
      <c r="C9912" t="s">
        <v>1569</v>
      </c>
      <c r="D9912" t="s">
        <v>4346</v>
      </c>
      <c r="E9912" t="s">
        <v>132</v>
      </c>
      <c r="F9912" t="b">
        <v>0</v>
      </c>
      <c r="G9912" t="s">
        <v>89</v>
      </c>
      <c r="H9912" s="1">
        <v>46127.918958333343</v>
      </c>
      <c r="I9912" t="b">
        <v>0</v>
      </c>
      <c r="J9912" t="b">
        <v>0</v>
      </c>
      <c r="K9912" t="s">
        <v>41</v>
      </c>
      <c r="L9912" t="s">
        <v>74</v>
      </c>
      <c r="M9912"/>
      <c r="N9912">
        <v>32.5</v>
      </c>
      <c r="O9912" t="s">
        <v>1595</v>
      </c>
      <c r="P9912" t="s">
        <v>19424</v>
      </c>
    </row>
    <row r="9913" spans="1:16" x14ac:dyDescent="0.25">
      <c r="A9913" t="s">
        <v>1</v>
      </c>
      <c r="B9913" t="s">
        <v>19425</v>
      </c>
      <c r="C9913" t="s">
        <v>543</v>
      </c>
      <c r="D9913" t="s">
        <v>4346</v>
      </c>
      <c r="E9913" t="s">
        <v>59</v>
      </c>
      <c r="F9913" t="b">
        <v>0</v>
      </c>
      <c r="G9913" t="s">
        <v>89</v>
      </c>
      <c r="H9913" s="1">
        <v>46127.920138888891</v>
      </c>
      <c r="I9913" t="b">
        <v>1</v>
      </c>
      <c r="J9913" t="b">
        <v>1</v>
      </c>
      <c r="K9913" t="s">
        <v>41</v>
      </c>
      <c r="L9913" t="s">
        <v>60</v>
      </c>
      <c r="M9913">
        <v>155500</v>
      </c>
      <c r="N9913"/>
      <c r="O9913" t="s">
        <v>577</v>
      </c>
      <c r="P9913" t="s">
        <v>1392</v>
      </c>
    </row>
    <row r="9914" spans="1:16" x14ac:dyDescent="0.25">
      <c r="A9914" t="s">
        <v>5</v>
      </c>
      <c r="B9914" t="s">
        <v>19426</v>
      </c>
      <c r="C9914" t="s">
        <v>332</v>
      </c>
      <c r="D9914" t="s">
        <v>4346</v>
      </c>
      <c r="E9914" t="s">
        <v>59</v>
      </c>
      <c r="F9914" t="b">
        <v>0</v>
      </c>
      <c r="G9914" t="s">
        <v>68</v>
      </c>
      <c r="H9914" s="1">
        <v>46127.92019675926</v>
      </c>
      <c r="I9914" t="b">
        <v>1</v>
      </c>
      <c r="J9914" t="b">
        <v>1</v>
      </c>
      <c r="K9914" t="s">
        <v>41</v>
      </c>
      <c r="L9914" t="s">
        <v>60</v>
      </c>
      <c r="M9914">
        <v>146570</v>
      </c>
      <c r="N9914"/>
      <c r="O9914" t="s">
        <v>3463</v>
      </c>
      <c r="P9914" t="s">
        <v>19427</v>
      </c>
    </row>
    <row r="9915" spans="1:16" x14ac:dyDescent="0.25">
      <c r="A9915" t="s">
        <v>1</v>
      </c>
      <c r="B9915" t="s">
        <v>734</v>
      </c>
      <c r="C9915" t="s">
        <v>67</v>
      </c>
      <c r="D9915" t="s">
        <v>4526</v>
      </c>
      <c r="E9915" t="s">
        <v>59</v>
      </c>
      <c r="F9915" t="b">
        <v>0</v>
      </c>
      <c r="G9915" t="s">
        <v>89</v>
      </c>
      <c r="H9915" s="1">
        <v>46127.920347222222</v>
      </c>
      <c r="I9915" t="b">
        <v>0</v>
      </c>
      <c r="J9915" t="b">
        <v>1</v>
      </c>
      <c r="K9915" t="s">
        <v>41</v>
      </c>
      <c r="L9915" t="s">
        <v>60</v>
      </c>
      <c r="M9915">
        <v>132000</v>
      </c>
      <c r="N9915"/>
      <c r="O9915" t="s">
        <v>19428</v>
      </c>
      <c r="P9915" t="s">
        <v>19429</v>
      </c>
    </row>
    <row r="9916" spans="1:16" x14ac:dyDescent="0.25">
      <c r="A9916" t="s">
        <v>0</v>
      </c>
      <c r="B9916" t="s">
        <v>19430</v>
      </c>
      <c r="C9916" t="s">
        <v>76</v>
      </c>
      <c r="D9916" t="s">
        <v>4346</v>
      </c>
      <c r="E9916" t="s">
        <v>59</v>
      </c>
      <c r="F9916" t="b">
        <v>1</v>
      </c>
      <c r="G9916" t="s">
        <v>20</v>
      </c>
      <c r="H9916" s="1">
        <v>46127.959918981483</v>
      </c>
      <c r="I9916" t="b">
        <v>1</v>
      </c>
      <c r="J9916" t="b">
        <v>0</v>
      </c>
      <c r="K9916" t="s">
        <v>20</v>
      </c>
      <c r="L9916" t="s">
        <v>60</v>
      </c>
      <c r="M9916">
        <v>142500</v>
      </c>
      <c r="N9916"/>
      <c r="O9916" t="s">
        <v>19431</v>
      </c>
      <c r="P9916" t="s">
        <v>310</v>
      </c>
    </row>
    <row r="9917" spans="1:16" x14ac:dyDescent="0.25">
      <c r="A9917" t="s">
        <v>8</v>
      </c>
      <c r="B9917" t="s">
        <v>19432</v>
      </c>
      <c r="C9917" t="s">
        <v>112</v>
      </c>
      <c r="D9917" t="s">
        <v>4526</v>
      </c>
      <c r="E9917" t="s">
        <v>59</v>
      </c>
      <c r="F9917" t="b">
        <v>0</v>
      </c>
      <c r="G9917" t="s">
        <v>65</v>
      </c>
      <c r="H9917" s="1">
        <v>46127.960706018523</v>
      </c>
      <c r="I9917" t="b">
        <v>0</v>
      </c>
      <c r="J9917" t="b">
        <v>0</v>
      </c>
      <c r="K9917" t="s">
        <v>41</v>
      </c>
      <c r="L9917" t="s">
        <v>60</v>
      </c>
      <c r="M9917">
        <v>300000</v>
      </c>
      <c r="N9917"/>
      <c r="O9917" t="s">
        <v>10690</v>
      </c>
      <c r="P9917" t="s">
        <v>16944</v>
      </c>
    </row>
    <row r="9918" spans="1:16" x14ac:dyDescent="0.25">
      <c r="A9918" t="s">
        <v>1</v>
      </c>
      <c r="B9918" t="s">
        <v>1</v>
      </c>
      <c r="C9918" t="s">
        <v>251</v>
      </c>
      <c r="D9918" t="s">
        <v>4346</v>
      </c>
      <c r="E9918" t="s">
        <v>59</v>
      </c>
      <c r="F9918" t="b">
        <v>0</v>
      </c>
      <c r="G9918" t="s">
        <v>68</v>
      </c>
      <c r="H9918" s="1">
        <v>46127.961782407408</v>
      </c>
      <c r="I9918" t="b">
        <v>0</v>
      </c>
      <c r="J9918" t="b">
        <v>1</v>
      </c>
      <c r="K9918" t="s">
        <v>41</v>
      </c>
      <c r="L9918" t="s">
        <v>60</v>
      </c>
      <c r="M9918">
        <v>69000</v>
      </c>
      <c r="N9918"/>
      <c r="O9918" t="s">
        <v>10459</v>
      </c>
      <c r="P9918" t="s">
        <v>19433</v>
      </c>
    </row>
    <row r="9919" spans="1:16" x14ac:dyDescent="0.25">
      <c r="A9919" t="s">
        <v>2</v>
      </c>
      <c r="B9919" t="s">
        <v>1561</v>
      </c>
      <c r="C9919" t="s">
        <v>76</v>
      </c>
      <c r="D9919" t="s">
        <v>4346</v>
      </c>
      <c r="E9919" t="s">
        <v>59</v>
      </c>
      <c r="F9919" t="b">
        <v>1</v>
      </c>
      <c r="G9919" t="s">
        <v>20</v>
      </c>
      <c r="H9919" s="1">
        <v>46127.962650462963</v>
      </c>
      <c r="I9919" t="b">
        <v>1</v>
      </c>
      <c r="J9919" t="b">
        <v>0</v>
      </c>
      <c r="K9919" t="s">
        <v>20</v>
      </c>
      <c r="L9919" t="s">
        <v>60</v>
      </c>
      <c r="M9919">
        <v>192110</v>
      </c>
      <c r="N9919"/>
      <c r="O9919" t="s">
        <v>19431</v>
      </c>
      <c r="P9919" t="s">
        <v>19434</v>
      </c>
    </row>
    <row r="9920" spans="1:16" x14ac:dyDescent="0.25">
      <c r="A9920" t="s">
        <v>1</v>
      </c>
      <c r="B9920" t="s">
        <v>19435</v>
      </c>
      <c r="C9920" t="s">
        <v>76</v>
      </c>
      <c r="D9920" t="s">
        <v>4346</v>
      </c>
      <c r="E9920" t="s">
        <v>59</v>
      </c>
      <c r="F9920" t="b">
        <v>1</v>
      </c>
      <c r="G9920" t="s">
        <v>20</v>
      </c>
      <c r="H9920" s="1">
        <v>46127.962650462963</v>
      </c>
      <c r="I9920" t="b">
        <v>0</v>
      </c>
      <c r="J9920" t="b">
        <v>0</v>
      </c>
      <c r="K9920" t="s">
        <v>20</v>
      </c>
      <c r="L9920" t="s">
        <v>74</v>
      </c>
      <c r="M9920"/>
      <c r="N9920">
        <v>35</v>
      </c>
      <c r="O9920" t="s">
        <v>19431</v>
      </c>
      <c r="P9920" t="s">
        <v>283</v>
      </c>
    </row>
    <row r="9921" spans="1:16" x14ac:dyDescent="0.25">
      <c r="A9921" t="s">
        <v>4</v>
      </c>
      <c r="B9921" t="s">
        <v>19436</v>
      </c>
      <c r="C9921" t="s">
        <v>76</v>
      </c>
      <c r="D9921" t="s">
        <v>4346</v>
      </c>
      <c r="E9921" t="s">
        <v>59</v>
      </c>
      <c r="F9921" t="b">
        <v>1</v>
      </c>
      <c r="G9921" t="s">
        <v>20</v>
      </c>
      <c r="H9921" s="1">
        <v>46127.962650462963</v>
      </c>
      <c r="I9921" t="b">
        <v>1</v>
      </c>
      <c r="J9921" t="b">
        <v>0</v>
      </c>
      <c r="K9921" t="s">
        <v>20</v>
      </c>
      <c r="L9921" t="s">
        <v>60</v>
      </c>
      <c r="M9921">
        <v>155000</v>
      </c>
      <c r="N9921"/>
      <c r="O9921" t="s">
        <v>19431</v>
      </c>
      <c r="P9921" t="s">
        <v>19437</v>
      </c>
    </row>
    <row r="9922" spans="1:16" x14ac:dyDescent="0.25">
      <c r="A9922" t="s">
        <v>1</v>
      </c>
      <c r="B9922" t="s">
        <v>390</v>
      </c>
      <c r="C9922" t="s">
        <v>76</v>
      </c>
      <c r="D9922" t="s">
        <v>4346</v>
      </c>
      <c r="E9922" t="s">
        <v>59</v>
      </c>
      <c r="F9922" t="b">
        <v>1</v>
      </c>
      <c r="G9922" t="s">
        <v>40</v>
      </c>
      <c r="H9922" s="1">
        <v>46127.963321759264</v>
      </c>
      <c r="I9922" t="b">
        <v>1</v>
      </c>
      <c r="J9922" t="b">
        <v>0</v>
      </c>
      <c r="K9922" t="s">
        <v>40</v>
      </c>
      <c r="L9922" t="s">
        <v>60</v>
      </c>
      <c r="M9922">
        <v>157040</v>
      </c>
      <c r="N9922"/>
      <c r="O9922" t="s">
        <v>19431</v>
      </c>
      <c r="P9922" t="s">
        <v>19438</v>
      </c>
    </row>
    <row r="9923" spans="1:16" x14ac:dyDescent="0.25">
      <c r="A9923" t="s">
        <v>0</v>
      </c>
      <c r="B9923" t="s">
        <v>19439</v>
      </c>
      <c r="C9923" t="s">
        <v>237</v>
      </c>
      <c r="D9923" t="s">
        <v>2360</v>
      </c>
      <c r="E9923" t="s">
        <v>59</v>
      </c>
      <c r="F9923" t="b">
        <v>0</v>
      </c>
      <c r="G9923" t="s">
        <v>89</v>
      </c>
      <c r="H9923" s="1">
        <v>46128.001099537039</v>
      </c>
      <c r="I9923" t="b">
        <v>0</v>
      </c>
      <c r="J9923" t="b">
        <v>0</v>
      </c>
      <c r="K9923" t="s">
        <v>41</v>
      </c>
      <c r="L9923" t="s">
        <v>60</v>
      </c>
      <c r="M9923">
        <v>65000</v>
      </c>
      <c r="N9923"/>
      <c r="O9923" t="s">
        <v>19440</v>
      </c>
      <c r="P9923" t="s">
        <v>426</v>
      </c>
    </row>
    <row r="9924" spans="1:16" x14ac:dyDescent="0.25">
      <c r="A9924" t="s">
        <v>0</v>
      </c>
      <c r="B9924" t="s">
        <v>19439</v>
      </c>
      <c r="C9924" t="s">
        <v>1281</v>
      </c>
      <c r="D9924" t="s">
        <v>4346</v>
      </c>
      <c r="E9924" t="s">
        <v>59</v>
      </c>
      <c r="F9924" t="b">
        <v>0</v>
      </c>
      <c r="G9924" t="s">
        <v>89</v>
      </c>
      <c r="H9924" s="1">
        <v>46128.001099537039</v>
      </c>
      <c r="I9924" t="b">
        <v>0</v>
      </c>
      <c r="J9924" t="b">
        <v>0</v>
      </c>
      <c r="K9924" t="s">
        <v>41</v>
      </c>
      <c r="L9924" t="s">
        <v>60</v>
      </c>
      <c r="M9924">
        <v>65000</v>
      </c>
      <c r="N9924"/>
      <c r="O9924" t="s">
        <v>19440</v>
      </c>
      <c r="P9924" t="s">
        <v>426</v>
      </c>
    </row>
    <row r="9925" spans="1:16" x14ac:dyDescent="0.25">
      <c r="A9925" t="s">
        <v>0</v>
      </c>
      <c r="B9925" t="s">
        <v>3599</v>
      </c>
      <c r="C9925" t="s">
        <v>112</v>
      </c>
      <c r="D9925" t="s">
        <v>4673</v>
      </c>
      <c r="E9925" t="s">
        <v>59</v>
      </c>
      <c r="F9925" t="b">
        <v>0</v>
      </c>
      <c r="G9925" t="s">
        <v>65</v>
      </c>
      <c r="H9925" s="1">
        <v>46128.001203703701</v>
      </c>
      <c r="I9925" t="b">
        <v>0</v>
      </c>
      <c r="J9925" t="b">
        <v>1</v>
      </c>
      <c r="K9925" t="s">
        <v>41</v>
      </c>
      <c r="L9925" t="s">
        <v>60</v>
      </c>
      <c r="M9925">
        <v>126000</v>
      </c>
      <c r="N9925"/>
      <c r="O9925" t="s">
        <v>19441</v>
      </c>
      <c r="P9925" t="s">
        <v>19442</v>
      </c>
    </row>
    <row r="9926" spans="1:16" x14ac:dyDescent="0.25">
      <c r="A9926" t="s">
        <v>3</v>
      </c>
      <c r="B9926" t="s">
        <v>4378</v>
      </c>
      <c r="C9926" t="s">
        <v>19443</v>
      </c>
      <c r="D9926" t="s">
        <v>2360</v>
      </c>
      <c r="E9926" t="s">
        <v>59</v>
      </c>
      <c r="F9926" t="b">
        <v>0</v>
      </c>
      <c r="G9926" t="s">
        <v>65</v>
      </c>
      <c r="H9926" s="1">
        <v>46128.001307870371</v>
      </c>
      <c r="I9926" t="b">
        <v>0</v>
      </c>
      <c r="J9926" t="b">
        <v>1</v>
      </c>
      <c r="K9926" t="s">
        <v>41</v>
      </c>
      <c r="L9926" t="s">
        <v>60</v>
      </c>
      <c r="M9926">
        <v>80000</v>
      </c>
      <c r="N9926"/>
      <c r="O9926" t="s">
        <v>19444</v>
      </c>
      <c r="P9926" t="s">
        <v>219</v>
      </c>
    </row>
    <row r="9927" spans="1:16" x14ac:dyDescent="0.25">
      <c r="A9927" t="s">
        <v>0</v>
      </c>
      <c r="B9927" t="s">
        <v>19445</v>
      </c>
      <c r="C9927" t="s">
        <v>76</v>
      </c>
      <c r="D9927" t="s">
        <v>584</v>
      </c>
      <c r="E9927" t="s">
        <v>72</v>
      </c>
      <c r="F9927" t="b">
        <v>1</v>
      </c>
      <c r="G9927" t="s">
        <v>19</v>
      </c>
      <c r="H9927" s="1">
        <v>46128.001620370371</v>
      </c>
      <c r="I9927" t="b">
        <v>0</v>
      </c>
      <c r="J9927" t="b">
        <v>0</v>
      </c>
      <c r="K9927" t="s">
        <v>19</v>
      </c>
      <c r="L9927" t="s">
        <v>74</v>
      </c>
      <c r="M9927"/>
      <c r="N9927">
        <v>25</v>
      </c>
      <c r="O9927" t="s">
        <v>3844</v>
      </c>
      <c r="P9927" t="s">
        <v>673</v>
      </c>
    </row>
    <row r="9928" spans="1:16" x14ac:dyDescent="0.25">
      <c r="A9928" t="s">
        <v>0</v>
      </c>
      <c r="B9928" t="s">
        <v>19446</v>
      </c>
      <c r="C9928" t="s">
        <v>76</v>
      </c>
      <c r="D9928" t="s">
        <v>18462</v>
      </c>
      <c r="E9928" t="s">
        <v>59</v>
      </c>
      <c r="F9928" t="b">
        <v>1</v>
      </c>
      <c r="G9928" t="s">
        <v>41</v>
      </c>
      <c r="H9928" s="1">
        <v>46128.002210648148</v>
      </c>
      <c r="I9928" t="b">
        <v>1</v>
      </c>
      <c r="J9928" t="b">
        <v>0</v>
      </c>
      <c r="K9928" t="s">
        <v>41</v>
      </c>
      <c r="L9928" t="s">
        <v>60</v>
      </c>
      <c r="M9928">
        <v>48000</v>
      </c>
      <c r="N9928"/>
      <c r="O9928" t="s">
        <v>4743</v>
      </c>
    </row>
    <row r="9929" spans="1:16" x14ac:dyDescent="0.25">
      <c r="A9929" t="s">
        <v>7</v>
      </c>
      <c r="B9929" t="s">
        <v>19447</v>
      </c>
      <c r="C9929" t="s">
        <v>76</v>
      </c>
      <c r="D9929" t="s">
        <v>4515</v>
      </c>
      <c r="E9929" t="s">
        <v>59</v>
      </c>
      <c r="F9929" t="b">
        <v>1</v>
      </c>
      <c r="G9929" t="s">
        <v>41</v>
      </c>
      <c r="H9929" s="1">
        <v>46128.002245370371</v>
      </c>
      <c r="I9929" t="b">
        <v>0</v>
      </c>
      <c r="J9929" t="b">
        <v>1</v>
      </c>
      <c r="K9929" t="s">
        <v>41</v>
      </c>
      <c r="L9929" t="s">
        <v>60</v>
      </c>
      <c r="M9929">
        <v>120000</v>
      </c>
      <c r="N9929"/>
      <c r="O9929" t="s">
        <v>4622</v>
      </c>
      <c r="P9929" t="s">
        <v>16706</v>
      </c>
    </row>
    <row r="9930" spans="1:16" x14ac:dyDescent="0.25">
      <c r="A9930" t="s">
        <v>0</v>
      </c>
      <c r="B9930" t="s">
        <v>19448</v>
      </c>
      <c r="C9930" t="s">
        <v>76</v>
      </c>
      <c r="D9930" t="s">
        <v>584</v>
      </c>
      <c r="E9930" t="s">
        <v>72</v>
      </c>
      <c r="F9930" t="b">
        <v>1</v>
      </c>
      <c r="G9930" t="s">
        <v>41</v>
      </c>
      <c r="H9930" s="1">
        <v>46128.002256944441</v>
      </c>
      <c r="I9930" t="b">
        <v>0</v>
      </c>
      <c r="J9930" t="b">
        <v>1</v>
      </c>
      <c r="K9930" t="s">
        <v>41</v>
      </c>
      <c r="L9930" t="s">
        <v>74</v>
      </c>
      <c r="M9930"/>
      <c r="N9930">
        <v>25</v>
      </c>
      <c r="O9930" t="s">
        <v>19449</v>
      </c>
      <c r="P9930" t="s">
        <v>9816</v>
      </c>
    </row>
    <row r="9931" spans="1:16" x14ac:dyDescent="0.25">
      <c r="A9931" t="s">
        <v>2</v>
      </c>
      <c r="B9931" t="s">
        <v>9249</v>
      </c>
      <c r="C9931" t="s">
        <v>76</v>
      </c>
      <c r="D9931" t="s">
        <v>584</v>
      </c>
      <c r="E9931" t="s">
        <v>72</v>
      </c>
      <c r="F9931" t="b">
        <v>1</v>
      </c>
      <c r="G9931" t="s">
        <v>25</v>
      </c>
      <c r="H9931" s="1">
        <v>46128.002916666657</v>
      </c>
      <c r="I9931" t="b">
        <v>0</v>
      </c>
      <c r="J9931" t="b">
        <v>0</v>
      </c>
      <c r="K9931" t="s">
        <v>25</v>
      </c>
      <c r="L9931" t="s">
        <v>74</v>
      </c>
      <c r="M9931"/>
      <c r="N9931">
        <v>25</v>
      </c>
      <c r="O9931" t="s">
        <v>584</v>
      </c>
      <c r="P9931" t="s">
        <v>9250</v>
      </c>
    </row>
    <row r="9932" spans="1:16" x14ac:dyDescent="0.25">
      <c r="A9932" t="s">
        <v>1</v>
      </c>
      <c r="B9932" t="s">
        <v>19450</v>
      </c>
      <c r="C9932" t="s">
        <v>612</v>
      </c>
      <c r="D9932" t="s">
        <v>4673</v>
      </c>
      <c r="E9932" t="s">
        <v>59</v>
      </c>
      <c r="F9932" t="b">
        <v>0</v>
      </c>
      <c r="G9932" t="s">
        <v>73</v>
      </c>
      <c r="H9932" s="1">
        <v>46128.003518518519</v>
      </c>
      <c r="I9932" t="b">
        <v>0</v>
      </c>
      <c r="J9932" t="b">
        <v>1</v>
      </c>
      <c r="K9932" t="s">
        <v>41</v>
      </c>
      <c r="L9932" t="s">
        <v>60</v>
      </c>
      <c r="M9932">
        <v>144500</v>
      </c>
      <c r="N9932"/>
      <c r="O9932" t="s">
        <v>1721</v>
      </c>
      <c r="P9932" t="s">
        <v>19451</v>
      </c>
    </row>
    <row r="9933" spans="1:16" x14ac:dyDescent="0.25">
      <c r="A9933" t="s">
        <v>8</v>
      </c>
      <c r="B9933" t="s">
        <v>19452</v>
      </c>
      <c r="C9933" t="s">
        <v>382</v>
      </c>
      <c r="D9933" t="s">
        <v>3761</v>
      </c>
      <c r="E9933" t="s">
        <v>72</v>
      </c>
      <c r="F9933" t="b">
        <v>0</v>
      </c>
      <c r="G9933" t="s">
        <v>89</v>
      </c>
      <c r="H9933" s="1">
        <v>46128.003541666672</v>
      </c>
      <c r="I9933" t="b">
        <v>0</v>
      </c>
      <c r="J9933" t="b">
        <v>1</v>
      </c>
      <c r="K9933" t="s">
        <v>41</v>
      </c>
      <c r="L9933" t="s">
        <v>74</v>
      </c>
      <c r="M9933"/>
      <c r="N9933">
        <v>48</v>
      </c>
      <c r="O9933" t="s">
        <v>2597</v>
      </c>
      <c r="P9933" t="s">
        <v>19453</v>
      </c>
    </row>
    <row r="9934" spans="1:16" x14ac:dyDescent="0.25">
      <c r="A9934" t="s">
        <v>1</v>
      </c>
      <c r="B9934" t="s">
        <v>19454</v>
      </c>
      <c r="C9934" t="s">
        <v>16133</v>
      </c>
      <c r="D9934" t="s">
        <v>19455</v>
      </c>
      <c r="E9934" t="s">
        <v>59</v>
      </c>
      <c r="F9934" t="b">
        <v>0</v>
      </c>
      <c r="G9934" t="s">
        <v>89</v>
      </c>
      <c r="H9934" s="1">
        <v>46128.003576388888</v>
      </c>
      <c r="I9934" t="b">
        <v>1</v>
      </c>
      <c r="J9934" t="b">
        <v>0</v>
      </c>
      <c r="K9934" t="s">
        <v>41</v>
      </c>
      <c r="L9934" t="s">
        <v>74</v>
      </c>
      <c r="M9934"/>
      <c r="N9934">
        <v>100</v>
      </c>
      <c r="O9934" t="s">
        <v>16134</v>
      </c>
      <c r="P9934" t="s">
        <v>16135</v>
      </c>
    </row>
    <row r="9935" spans="1:16" x14ac:dyDescent="0.25">
      <c r="A9935" t="s">
        <v>5</v>
      </c>
      <c r="B9935" t="s">
        <v>19456</v>
      </c>
      <c r="C9935" t="s">
        <v>9919</v>
      </c>
      <c r="D9935" t="s">
        <v>4671</v>
      </c>
      <c r="E9935" t="s">
        <v>59</v>
      </c>
      <c r="F9935" t="b">
        <v>0</v>
      </c>
      <c r="G9935" t="s">
        <v>13</v>
      </c>
      <c r="H9935" s="1">
        <v>46128.003993055558</v>
      </c>
      <c r="I9935" t="b">
        <v>1</v>
      </c>
      <c r="J9935" t="b">
        <v>0</v>
      </c>
      <c r="K9935" t="s">
        <v>13</v>
      </c>
      <c r="L9935" t="s">
        <v>60</v>
      </c>
      <c r="M9935">
        <v>62.5</v>
      </c>
      <c r="N9935"/>
      <c r="O9935" t="s">
        <v>5382</v>
      </c>
      <c r="P9935" t="s">
        <v>1908</v>
      </c>
    </row>
    <row r="9936" spans="1:16" x14ac:dyDescent="0.25">
      <c r="A9936" t="s">
        <v>4</v>
      </c>
      <c r="B9936" t="s">
        <v>19457</v>
      </c>
      <c r="C9936" t="s">
        <v>1310</v>
      </c>
      <c r="D9936" t="s">
        <v>4515</v>
      </c>
      <c r="E9936" t="s">
        <v>59</v>
      </c>
      <c r="F9936" t="b">
        <v>0</v>
      </c>
      <c r="G9936" t="s">
        <v>32</v>
      </c>
      <c r="H9936" s="1">
        <v>46128.00472222222</v>
      </c>
      <c r="I9936" t="b">
        <v>0</v>
      </c>
      <c r="J9936" t="b">
        <v>0</v>
      </c>
      <c r="K9936" t="s">
        <v>32</v>
      </c>
      <c r="L9936" t="s">
        <v>60</v>
      </c>
      <c r="M9936">
        <v>110000</v>
      </c>
      <c r="N9936"/>
      <c r="O9936" t="s">
        <v>3629</v>
      </c>
    </row>
    <row r="9937" spans="1:16" x14ac:dyDescent="0.25">
      <c r="A9937" t="s">
        <v>5</v>
      </c>
      <c r="B9937" t="s">
        <v>3416</v>
      </c>
      <c r="C9937" t="s">
        <v>81</v>
      </c>
      <c r="D9937" t="s">
        <v>5440</v>
      </c>
      <c r="E9937" t="s">
        <v>59</v>
      </c>
      <c r="F9937" t="b">
        <v>0</v>
      </c>
      <c r="G9937" t="s">
        <v>89</v>
      </c>
      <c r="H9937" s="1">
        <v>46128.08693287037</v>
      </c>
      <c r="I9937" t="b">
        <v>1</v>
      </c>
      <c r="J9937" t="b">
        <v>1</v>
      </c>
      <c r="K9937" t="s">
        <v>41</v>
      </c>
      <c r="L9937" t="s">
        <v>60</v>
      </c>
      <c r="M9937">
        <v>150000</v>
      </c>
      <c r="N9937"/>
      <c r="O9937" t="s">
        <v>10943</v>
      </c>
      <c r="P9937" t="s">
        <v>10944</v>
      </c>
    </row>
    <row r="9938" spans="1:16" x14ac:dyDescent="0.25">
      <c r="A9938" t="s">
        <v>4</v>
      </c>
      <c r="B9938" t="s">
        <v>552</v>
      </c>
      <c r="C9938" t="s">
        <v>200</v>
      </c>
      <c r="D9938" t="s">
        <v>2360</v>
      </c>
      <c r="E9938" t="s">
        <v>59</v>
      </c>
      <c r="F9938" t="b">
        <v>0</v>
      </c>
      <c r="G9938" t="s">
        <v>73</v>
      </c>
      <c r="H9938" s="1">
        <v>46128.128622685188</v>
      </c>
      <c r="I9938" t="b">
        <v>0</v>
      </c>
      <c r="J9938" t="b">
        <v>1</v>
      </c>
      <c r="K9938" t="s">
        <v>41</v>
      </c>
      <c r="L9938" t="s">
        <v>60</v>
      </c>
      <c r="M9938">
        <v>130000</v>
      </c>
      <c r="N9938"/>
      <c r="O9938" t="s">
        <v>19458</v>
      </c>
      <c r="P9938" t="s">
        <v>19459</v>
      </c>
    </row>
    <row r="9939" spans="1:16" x14ac:dyDescent="0.25">
      <c r="A9939" t="s">
        <v>0</v>
      </c>
      <c r="B9939" t="s">
        <v>19460</v>
      </c>
      <c r="C9939" t="s">
        <v>1384</v>
      </c>
      <c r="D9939" t="s">
        <v>2360</v>
      </c>
      <c r="E9939" t="s">
        <v>59</v>
      </c>
      <c r="F9939" t="b">
        <v>0</v>
      </c>
      <c r="G9939" t="s">
        <v>77</v>
      </c>
      <c r="H9939" s="1">
        <v>46128.16778935185</v>
      </c>
      <c r="I9939" t="b">
        <v>1</v>
      </c>
      <c r="J9939" t="b">
        <v>0</v>
      </c>
      <c r="K9939" t="s">
        <v>41</v>
      </c>
      <c r="L9939" t="s">
        <v>74</v>
      </c>
      <c r="M9939"/>
      <c r="N9939">
        <v>54</v>
      </c>
      <c r="O9939" t="s">
        <v>19461</v>
      </c>
      <c r="P9939" t="s">
        <v>283</v>
      </c>
    </row>
    <row r="9940" spans="1:16" x14ac:dyDescent="0.25">
      <c r="A9940" t="s">
        <v>6</v>
      </c>
      <c r="B9940" t="s">
        <v>19462</v>
      </c>
      <c r="C9940" t="s">
        <v>304</v>
      </c>
      <c r="D9940" t="s">
        <v>4346</v>
      </c>
      <c r="E9940" t="s">
        <v>59</v>
      </c>
      <c r="F9940" t="b">
        <v>0</v>
      </c>
      <c r="G9940" t="s">
        <v>77</v>
      </c>
      <c r="H9940" s="1">
        <v>46128.168958333343</v>
      </c>
      <c r="I9940" t="b">
        <v>0</v>
      </c>
      <c r="J9940" t="b">
        <v>1</v>
      </c>
      <c r="K9940" t="s">
        <v>41</v>
      </c>
      <c r="L9940" t="s">
        <v>60</v>
      </c>
      <c r="M9940">
        <v>276500</v>
      </c>
      <c r="N9940"/>
      <c r="O9940" t="s">
        <v>80</v>
      </c>
      <c r="P9940" t="s">
        <v>1115</v>
      </c>
    </row>
    <row r="9941" spans="1:16" x14ac:dyDescent="0.25">
      <c r="A9941" t="s">
        <v>1</v>
      </c>
      <c r="B9941" t="s">
        <v>19463</v>
      </c>
      <c r="C9941" t="s">
        <v>76</v>
      </c>
      <c r="D9941" t="s">
        <v>4526</v>
      </c>
      <c r="E9941" t="s">
        <v>59</v>
      </c>
      <c r="F9941" t="b">
        <v>1</v>
      </c>
      <c r="G9941" t="s">
        <v>77</v>
      </c>
      <c r="H9941" s="1">
        <v>46128.254872685182</v>
      </c>
      <c r="I9941" t="b">
        <v>1</v>
      </c>
      <c r="J9941" t="b">
        <v>0</v>
      </c>
      <c r="K9941" t="s">
        <v>41</v>
      </c>
      <c r="L9941" t="s">
        <v>60</v>
      </c>
      <c r="M9941">
        <v>200000</v>
      </c>
      <c r="N9941"/>
      <c r="O9941" t="s">
        <v>217</v>
      </c>
      <c r="P9941" t="s">
        <v>152</v>
      </c>
    </row>
    <row r="9942" spans="1:16" x14ac:dyDescent="0.25">
      <c r="A9942" t="s">
        <v>2</v>
      </c>
      <c r="B9942" t="s">
        <v>17393</v>
      </c>
      <c r="C9942" t="s">
        <v>3143</v>
      </c>
      <c r="D9942" t="s">
        <v>4633</v>
      </c>
      <c r="E9942" t="s">
        <v>59</v>
      </c>
      <c r="F9942" t="b">
        <v>0</v>
      </c>
      <c r="G9942" t="s">
        <v>41</v>
      </c>
      <c r="H9942" s="1">
        <v>46128.296400462961</v>
      </c>
      <c r="I9942" t="b">
        <v>0</v>
      </c>
      <c r="J9942" t="b">
        <v>1</v>
      </c>
      <c r="K9942" t="s">
        <v>41</v>
      </c>
      <c r="L9942" t="s">
        <v>60</v>
      </c>
      <c r="M9942">
        <v>110000</v>
      </c>
      <c r="N9942"/>
      <c r="O9942" t="s">
        <v>17394</v>
      </c>
      <c r="P9942" t="s">
        <v>17395</v>
      </c>
    </row>
    <row r="9943" spans="1:16" x14ac:dyDescent="0.25">
      <c r="A9943" t="s">
        <v>0</v>
      </c>
      <c r="B9943" t="s">
        <v>1271</v>
      </c>
      <c r="C9943" t="s">
        <v>1768</v>
      </c>
      <c r="D9943" t="s">
        <v>4346</v>
      </c>
      <c r="E9943" t="s">
        <v>59</v>
      </c>
      <c r="F9943" t="b">
        <v>0</v>
      </c>
      <c r="G9943" t="s">
        <v>68</v>
      </c>
      <c r="H9943" s="1">
        <v>46128.335474537038</v>
      </c>
      <c r="I9943" t="b">
        <v>0</v>
      </c>
      <c r="J9943" t="b">
        <v>1</v>
      </c>
      <c r="K9943" t="s">
        <v>41</v>
      </c>
      <c r="L9943" t="s">
        <v>60</v>
      </c>
      <c r="M9943">
        <v>102500</v>
      </c>
      <c r="N9943"/>
      <c r="O9943" t="s">
        <v>19464</v>
      </c>
      <c r="P9943" t="s">
        <v>19465</v>
      </c>
    </row>
    <row r="9944" spans="1:16" x14ac:dyDescent="0.25">
      <c r="A9944" t="s">
        <v>0</v>
      </c>
      <c r="B9944" t="s">
        <v>19466</v>
      </c>
      <c r="C9944" t="s">
        <v>112</v>
      </c>
      <c r="D9944" t="s">
        <v>4346</v>
      </c>
      <c r="E9944" t="s">
        <v>59</v>
      </c>
      <c r="F9944" t="b">
        <v>0</v>
      </c>
      <c r="G9944" t="s">
        <v>65</v>
      </c>
      <c r="H9944" s="1">
        <v>46128.335474537038</v>
      </c>
      <c r="I9944" t="b">
        <v>0</v>
      </c>
      <c r="J9944" t="b">
        <v>1</v>
      </c>
      <c r="K9944" t="s">
        <v>41</v>
      </c>
      <c r="L9944" t="s">
        <v>74</v>
      </c>
      <c r="M9944"/>
      <c r="N9944">
        <v>79</v>
      </c>
      <c r="O9944" t="s">
        <v>3605</v>
      </c>
      <c r="P9944" t="s">
        <v>146</v>
      </c>
    </row>
    <row r="9945" spans="1:16" x14ac:dyDescent="0.25">
      <c r="A9945" t="s">
        <v>0</v>
      </c>
      <c r="B9945" t="s">
        <v>19467</v>
      </c>
      <c r="C9945" t="s">
        <v>913</v>
      </c>
      <c r="D9945" t="s">
        <v>4526</v>
      </c>
      <c r="E9945" t="s">
        <v>59</v>
      </c>
      <c r="F9945" t="b">
        <v>0</v>
      </c>
      <c r="G9945" t="s">
        <v>20</v>
      </c>
      <c r="H9945" s="1">
        <v>46128.335949074077</v>
      </c>
      <c r="I9945" t="b">
        <v>0</v>
      </c>
      <c r="J9945" t="b">
        <v>0</v>
      </c>
      <c r="K9945" t="s">
        <v>20</v>
      </c>
      <c r="L9945" t="s">
        <v>60</v>
      </c>
      <c r="M9945">
        <v>95251.5</v>
      </c>
      <c r="N9945"/>
      <c r="O9945" t="s">
        <v>19468</v>
      </c>
      <c r="P9945" t="s">
        <v>1514</v>
      </c>
    </row>
    <row r="9946" spans="1:16" x14ac:dyDescent="0.25">
      <c r="A9946" t="s">
        <v>2</v>
      </c>
      <c r="B9946" t="s">
        <v>19469</v>
      </c>
      <c r="C9946" t="s">
        <v>190</v>
      </c>
      <c r="D9946" t="s">
        <v>4346</v>
      </c>
      <c r="E9946" t="s">
        <v>59</v>
      </c>
      <c r="F9946" t="b">
        <v>0</v>
      </c>
      <c r="G9946" t="s">
        <v>73</v>
      </c>
      <c r="H9946" s="1">
        <v>46128.336770833332</v>
      </c>
      <c r="I9946" t="b">
        <v>0</v>
      </c>
      <c r="J9946" t="b">
        <v>1</v>
      </c>
      <c r="K9946" t="s">
        <v>41</v>
      </c>
      <c r="L9946" t="s">
        <v>60</v>
      </c>
      <c r="M9946">
        <v>160000</v>
      </c>
      <c r="N9946"/>
      <c r="O9946" t="s">
        <v>577</v>
      </c>
      <c r="P9946" t="s">
        <v>10545</v>
      </c>
    </row>
    <row r="9947" spans="1:16" x14ac:dyDescent="0.25">
      <c r="A9947" t="s">
        <v>1</v>
      </c>
      <c r="B9947" t="s">
        <v>19470</v>
      </c>
      <c r="C9947" t="s">
        <v>86</v>
      </c>
      <c r="D9947" t="s">
        <v>10876</v>
      </c>
      <c r="E9947" t="s">
        <v>59</v>
      </c>
      <c r="F9947" t="b">
        <v>0</v>
      </c>
      <c r="G9947" t="s">
        <v>77</v>
      </c>
      <c r="H9947" s="1">
        <v>46128.338125000002</v>
      </c>
      <c r="I9947" t="b">
        <v>0</v>
      </c>
      <c r="J9947" t="b">
        <v>0</v>
      </c>
      <c r="K9947" t="s">
        <v>41</v>
      </c>
      <c r="L9947" t="s">
        <v>60</v>
      </c>
      <c r="M9947">
        <v>145500</v>
      </c>
      <c r="N9947"/>
      <c r="O9947" t="s">
        <v>16701</v>
      </c>
      <c r="P9947" t="s">
        <v>19471</v>
      </c>
    </row>
    <row r="9948" spans="1:16" x14ac:dyDescent="0.25">
      <c r="A9948" t="s">
        <v>1</v>
      </c>
      <c r="B9948" t="s">
        <v>19472</v>
      </c>
      <c r="C9948" t="s">
        <v>86</v>
      </c>
      <c r="D9948" t="s">
        <v>5018</v>
      </c>
      <c r="E9948" t="s">
        <v>926</v>
      </c>
      <c r="F9948" t="b">
        <v>0</v>
      </c>
      <c r="G9948" t="s">
        <v>77</v>
      </c>
      <c r="H9948" s="1">
        <v>46128.338159722232</v>
      </c>
      <c r="I9948" t="b">
        <v>0</v>
      </c>
      <c r="J9948" t="b">
        <v>0</v>
      </c>
      <c r="K9948" t="s">
        <v>41</v>
      </c>
      <c r="L9948" t="s">
        <v>60</v>
      </c>
      <c r="M9948">
        <v>150000</v>
      </c>
      <c r="N9948"/>
      <c r="O9948" t="s">
        <v>149</v>
      </c>
    </row>
    <row r="9949" spans="1:16" x14ac:dyDescent="0.25">
      <c r="A9949" t="s">
        <v>3</v>
      </c>
      <c r="B9949" t="s">
        <v>6518</v>
      </c>
      <c r="C9949" t="s">
        <v>76</v>
      </c>
      <c r="D9949" t="s">
        <v>584</v>
      </c>
      <c r="E9949" t="s">
        <v>59</v>
      </c>
      <c r="F9949" t="b">
        <v>1</v>
      </c>
      <c r="G9949" t="s">
        <v>19</v>
      </c>
      <c r="H9949" s="1">
        <v>46128.377662037034</v>
      </c>
      <c r="I9949" t="b">
        <v>0</v>
      </c>
      <c r="J9949" t="b">
        <v>0</v>
      </c>
      <c r="K9949" t="s">
        <v>19</v>
      </c>
      <c r="L9949" t="s">
        <v>74</v>
      </c>
      <c r="M9949"/>
      <c r="N9949">
        <v>15</v>
      </c>
      <c r="O9949" t="s">
        <v>1990</v>
      </c>
      <c r="P9949" t="s">
        <v>6519</v>
      </c>
    </row>
    <row r="9950" spans="1:16" x14ac:dyDescent="0.25">
      <c r="A9950" t="s">
        <v>1</v>
      </c>
      <c r="B9950" t="s">
        <v>19473</v>
      </c>
      <c r="C9950" t="s">
        <v>1957</v>
      </c>
      <c r="D9950" t="s">
        <v>4550</v>
      </c>
      <c r="E9950" t="s">
        <v>59</v>
      </c>
      <c r="F9950" t="b">
        <v>0</v>
      </c>
      <c r="G9950" t="s">
        <v>89</v>
      </c>
      <c r="H9950" s="1">
        <v>46128.379895833343</v>
      </c>
      <c r="I9950" t="b">
        <v>0</v>
      </c>
      <c r="J9950" t="b">
        <v>1</v>
      </c>
      <c r="K9950" t="s">
        <v>41</v>
      </c>
      <c r="L9950" t="s">
        <v>60</v>
      </c>
      <c r="M9950">
        <v>147000</v>
      </c>
      <c r="N9950"/>
      <c r="O9950" t="s">
        <v>2081</v>
      </c>
      <c r="P9950" t="s">
        <v>7913</v>
      </c>
    </row>
    <row r="9951" spans="1:16" x14ac:dyDescent="0.25">
      <c r="A9951" t="s">
        <v>5</v>
      </c>
      <c r="B9951" t="s">
        <v>3423</v>
      </c>
      <c r="C9951" t="s">
        <v>5076</v>
      </c>
      <c r="D9951" t="s">
        <v>4633</v>
      </c>
      <c r="E9951" t="s">
        <v>59</v>
      </c>
      <c r="F9951" t="b">
        <v>0</v>
      </c>
      <c r="G9951" t="s">
        <v>42</v>
      </c>
      <c r="H9951" s="1">
        <v>46128.38140046296</v>
      </c>
      <c r="I9951" t="b">
        <v>0</v>
      </c>
      <c r="J9951" t="b">
        <v>0</v>
      </c>
      <c r="K9951" t="s">
        <v>42</v>
      </c>
      <c r="L9951" t="s">
        <v>60</v>
      </c>
      <c r="M9951">
        <v>75000</v>
      </c>
      <c r="N9951"/>
      <c r="O9951" t="s">
        <v>5077</v>
      </c>
      <c r="P9951" t="s">
        <v>5078</v>
      </c>
    </row>
    <row r="9952" spans="1:16" x14ac:dyDescent="0.25">
      <c r="A9952" t="s">
        <v>3</v>
      </c>
      <c r="B9952" t="s">
        <v>19474</v>
      </c>
      <c r="C9952" t="s">
        <v>81</v>
      </c>
      <c r="D9952" t="s">
        <v>2360</v>
      </c>
      <c r="E9952" t="s">
        <v>59</v>
      </c>
      <c r="F9952" t="b">
        <v>0</v>
      </c>
      <c r="G9952" t="s">
        <v>77</v>
      </c>
      <c r="H9952" s="1">
        <v>46128.41883101852</v>
      </c>
      <c r="I9952" t="b">
        <v>0</v>
      </c>
      <c r="J9952" t="b">
        <v>1</v>
      </c>
      <c r="K9952" t="s">
        <v>41</v>
      </c>
      <c r="L9952" t="s">
        <v>60</v>
      </c>
      <c r="M9952">
        <v>145000</v>
      </c>
      <c r="N9952"/>
      <c r="O9952" t="s">
        <v>19475</v>
      </c>
      <c r="P9952" t="s">
        <v>875</v>
      </c>
    </row>
    <row r="9953" spans="1:16" x14ac:dyDescent="0.25">
      <c r="A9953" t="s">
        <v>9</v>
      </c>
      <c r="B9953" t="s">
        <v>7543</v>
      </c>
      <c r="C9953" t="s">
        <v>76</v>
      </c>
      <c r="D9953" t="s">
        <v>4633</v>
      </c>
      <c r="E9953" t="s">
        <v>59</v>
      </c>
      <c r="F9953" t="b">
        <v>1</v>
      </c>
      <c r="G9953" t="s">
        <v>6220</v>
      </c>
      <c r="H9953" s="1">
        <v>46128.418993055559</v>
      </c>
      <c r="I9953" t="b">
        <v>1</v>
      </c>
      <c r="J9953" t="b">
        <v>0</v>
      </c>
      <c r="K9953" t="s">
        <v>6220</v>
      </c>
      <c r="L9953" t="s">
        <v>60</v>
      </c>
      <c r="M9953">
        <v>315000</v>
      </c>
      <c r="N9953"/>
      <c r="O9953" t="s">
        <v>7544</v>
      </c>
      <c r="P9953" t="s">
        <v>7545</v>
      </c>
    </row>
    <row r="9954" spans="1:16" x14ac:dyDescent="0.25">
      <c r="A9954" t="s">
        <v>0</v>
      </c>
      <c r="B9954" t="s">
        <v>19476</v>
      </c>
      <c r="C9954" t="s">
        <v>913</v>
      </c>
      <c r="D9954" t="s">
        <v>4526</v>
      </c>
      <c r="E9954" t="s">
        <v>59</v>
      </c>
      <c r="F9954" t="b">
        <v>0</v>
      </c>
      <c r="G9954" t="s">
        <v>20</v>
      </c>
      <c r="H9954" s="1">
        <v>46128.419282407413</v>
      </c>
      <c r="I9954" t="b">
        <v>1</v>
      </c>
      <c r="J9954" t="b">
        <v>0</v>
      </c>
      <c r="K9954" t="s">
        <v>20</v>
      </c>
      <c r="L9954" t="s">
        <v>60</v>
      </c>
      <c r="M9954">
        <v>45000</v>
      </c>
      <c r="N9954"/>
      <c r="O9954" t="s">
        <v>19477</v>
      </c>
    </row>
    <row r="9955" spans="1:16" x14ac:dyDescent="0.25">
      <c r="A9955" t="s">
        <v>0</v>
      </c>
      <c r="B9955" t="s">
        <v>7989</v>
      </c>
      <c r="C9955" t="s">
        <v>76</v>
      </c>
      <c r="D9955" t="s">
        <v>584</v>
      </c>
      <c r="E9955" t="s">
        <v>59</v>
      </c>
      <c r="F9955" t="b">
        <v>1</v>
      </c>
      <c r="G9955" t="s">
        <v>19</v>
      </c>
      <c r="H9955" s="1">
        <v>46128.419317129628</v>
      </c>
      <c r="I9955" t="b">
        <v>0</v>
      </c>
      <c r="J9955" t="b">
        <v>0</v>
      </c>
      <c r="K9955" t="s">
        <v>19</v>
      </c>
      <c r="L9955" t="s">
        <v>74</v>
      </c>
      <c r="M9955"/>
      <c r="N9955">
        <v>15</v>
      </c>
      <c r="O9955" t="s">
        <v>1640</v>
      </c>
      <c r="P9955" t="s">
        <v>4661</v>
      </c>
    </row>
    <row r="9956" spans="1:16" x14ac:dyDescent="0.25">
      <c r="A9956" t="s">
        <v>1</v>
      </c>
      <c r="B9956" t="s">
        <v>19478</v>
      </c>
      <c r="C9956" t="s">
        <v>6924</v>
      </c>
      <c r="D9956" t="s">
        <v>4633</v>
      </c>
      <c r="E9956" t="s">
        <v>59</v>
      </c>
      <c r="F9956" t="b">
        <v>0</v>
      </c>
      <c r="G9956" t="s">
        <v>40</v>
      </c>
      <c r="H9956" s="1">
        <v>46128.423020833332</v>
      </c>
      <c r="I9956" t="b">
        <v>0</v>
      </c>
      <c r="J9956" t="b">
        <v>0</v>
      </c>
      <c r="K9956" t="s">
        <v>40</v>
      </c>
      <c r="L9956" t="s">
        <v>60</v>
      </c>
      <c r="M9956">
        <v>57500</v>
      </c>
      <c r="N9956"/>
      <c r="O9956" t="s">
        <v>4633</v>
      </c>
      <c r="P9956" t="s">
        <v>19479</v>
      </c>
    </row>
    <row r="9957" spans="1:16" x14ac:dyDescent="0.25">
      <c r="A9957" t="s">
        <v>2</v>
      </c>
      <c r="B9957" t="s">
        <v>18562</v>
      </c>
      <c r="C9957" t="s">
        <v>71</v>
      </c>
      <c r="D9957" t="s">
        <v>3149</v>
      </c>
      <c r="E9957" t="s">
        <v>88</v>
      </c>
      <c r="F9957" t="b">
        <v>0</v>
      </c>
      <c r="G9957" t="s">
        <v>73</v>
      </c>
      <c r="H9957" s="1">
        <v>46128.502245370371</v>
      </c>
      <c r="I9957" t="b">
        <v>1</v>
      </c>
      <c r="J9957" t="b">
        <v>0</v>
      </c>
      <c r="K9957" t="s">
        <v>41</v>
      </c>
      <c r="L9957" t="s">
        <v>74</v>
      </c>
      <c r="M9957"/>
      <c r="N9957">
        <v>34.5</v>
      </c>
      <c r="O9957" t="s">
        <v>3149</v>
      </c>
      <c r="P9957" t="s">
        <v>2612</v>
      </c>
    </row>
    <row r="9958" spans="1:16" x14ac:dyDescent="0.25">
      <c r="A9958" t="s">
        <v>0</v>
      </c>
      <c r="B9958" t="s">
        <v>19480</v>
      </c>
      <c r="C9958" t="s">
        <v>33</v>
      </c>
      <c r="D9958" t="s">
        <v>4633</v>
      </c>
      <c r="E9958" t="s">
        <v>59</v>
      </c>
      <c r="F9958" t="b">
        <v>0</v>
      </c>
      <c r="G9958" t="s">
        <v>33</v>
      </c>
      <c r="H9958" s="1">
        <v>46128.503101851849</v>
      </c>
      <c r="I9958" t="b">
        <v>0</v>
      </c>
      <c r="J9958" t="b">
        <v>0</v>
      </c>
      <c r="K9958" t="s">
        <v>33</v>
      </c>
      <c r="L9958" t="s">
        <v>60</v>
      </c>
      <c r="M9958">
        <v>75000</v>
      </c>
      <c r="N9958"/>
      <c r="O9958" t="s">
        <v>4633</v>
      </c>
      <c r="P9958" t="s">
        <v>11132</v>
      </c>
    </row>
    <row r="9959" spans="1:16" x14ac:dyDescent="0.25">
      <c r="A9959" t="s">
        <v>0</v>
      </c>
      <c r="B9959" t="s">
        <v>16122</v>
      </c>
      <c r="C9959" t="s">
        <v>6315</v>
      </c>
      <c r="D9959" t="s">
        <v>4526</v>
      </c>
      <c r="E9959" t="s">
        <v>59</v>
      </c>
      <c r="F9959" t="b">
        <v>0</v>
      </c>
      <c r="G9959" t="s">
        <v>40</v>
      </c>
      <c r="H9959" s="1">
        <v>46128.503287037027</v>
      </c>
      <c r="I9959" t="b">
        <v>0</v>
      </c>
      <c r="J9959" t="b">
        <v>0</v>
      </c>
      <c r="K9959" t="s">
        <v>40</v>
      </c>
      <c r="L9959" t="s">
        <v>60</v>
      </c>
      <c r="M9959">
        <v>34000</v>
      </c>
      <c r="N9959"/>
      <c r="O9959" t="s">
        <v>16123</v>
      </c>
      <c r="P9959" t="s">
        <v>19481</v>
      </c>
    </row>
    <row r="9960" spans="1:16" x14ac:dyDescent="0.25">
      <c r="A9960" t="s">
        <v>0</v>
      </c>
      <c r="B9960" t="s">
        <v>996</v>
      </c>
      <c r="C9960" t="s">
        <v>4530</v>
      </c>
      <c r="D9960" t="s">
        <v>4346</v>
      </c>
      <c r="E9960" t="s">
        <v>59</v>
      </c>
      <c r="F9960" t="b">
        <v>0</v>
      </c>
      <c r="G9960" t="s">
        <v>40</v>
      </c>
      <c r="H9960" s="1">
        <v>46128.503287037027</v>
      </c>
      <c r="I9960" t="b">
        <v>1</v>
      </c>
      <c r="J9960" t="b">
        <v>0</v>
      </c>
      <c r="K9960" t="s">
        <v>40</v>
      </c>
      <c r="L9960" t="s">
        <v>60</v>
      </c>
      <c r="M9960">
        <v>41968</v>
      </c>
      <c r="N9960"/>
      <c r="O9960" t="s">
        <v>6434</v>
      </c>
      <c r="P9960" t="s">
        <v>1936</v>
      </c>
    </row>
    <row r="9961" spans="1:16" x14ac:dyDescent="0.25">
      <c r="A9961" t="s">
        <v>4</v>
      </c>
      <c r="B9961" t="s">
        <v>10822</v>
      </c>
      <c r="C9961" t="s">
        <v>19482</v>
      </c>
      <c r="D9961" t="s">
        <v>4526</v>
      </c>
      <c r="E9961" t="s">
        <v>59</v>
      </c>
      <c r="F9961" t="b">
        <v>0</v>
      </c>
      <c r="G9961" t="s">
        <v>40</v>
      </c>
      <c r="H9961" s="1">
        <v>46128.503368055557</v>
      </c>
      <c r="I9961" t="b">
        <v>1</v>
      </c>
      <c r="J9961" t="b">
        <v>0</v>
      </c>
      <c r="K9961" t="s">
        <v>40</v>
      </c>
      <c r="L9961" t="s">
        <v>60</v>
      </c>
      <c r="M9961">
        <v>30000</v>
      </c>
      <c r="N9961"/>
      <c r="O9961" t="s">
        <v>19483</v>
      </c>
      <c r="P9961" t="s">
        <v>261</v>
      </c>
    </row>
    <row r="9962" spans="1:16" x14ac:dyDescent="0.25">
      <c r="A9962" t="s">
        <v>0</v>
      </c>
      <c r="B9962" t="s">
        <v>2286</v>
      </c>
      <c r="C9962" t="s">
        <v>7055</v>
      </c>
      <c r="D9962" t="s">
        <v>4633</v>
      </c>
      <c r="E9962" t="s">
        <v>59</v>
      </c>
      <c r="F9962" t="b">
        <v>0</v>
      </c>
      <c r="G9962" t="s">
        <v>42</v>
      </c>
      <c r="H9962" s="1">
        <v>46128.503368055557</v>
      </c>
      <c r="I9962" t="b">
        <v>0</v>
      </c>
      <c r="J9962" t="b">
        <v>0</v>
      </c>
      <c r="K9962" t="s">
        <v>42</v>
      </c>
      <c r="L9962" t="s">
        <v>60</v>
      </c>
      <c r="M9962">
        <v>75000</v>
      </c>
      <c r="N9962"/>
      <c r="O9962" t="s">
        <v>7056</v>
      </c>
      <c r="P9962" t="s">
        <v>7057</v>
      </c>
    </row>
    <row r="9963" spans="1:16" x14ac:dyDescent="0.25">
      <c r="A9963" t="s">
        <v>1</v>
      </c>
      <c r="B9963" t="s">
        <v>13890</v>
      </c>
      <c r="C9963" t="s">
        <v>12018</v>
      </c>
      <c r="D9963" t="s">
        <v>4526</v>
      </c>
      <c r="E9963" t="s">
        <v>59</v>
      </c>
      <c r="F9963" t="b">
        <v>0</v>
      </c>
      <c r="G9963" t="s">
        <v>89</v>
      </c>
      <c r="H9963" s="1">
        <v>46128.504930555559</v>
      </c>
      <c r="I9963" t="b">
        <v>0</v>
      </c>
      <c r="J9963" t="b">
        <v>1</v>
      </c>
      <c r="K9963" t="s">
        <v>41</v>
      </c>
      <c r="L9963" t="s">
        <v>60</v>
      </c>
      <c r="M9963">
        <v>97500</v>
      </c>
      <c r="N9963"/>
      <c r="O9963" t="s">
        <v>12019</v>
      </c>
      <c r="P9963" t="s">
        <v>13891</v>
      </c>
    </row>
    <row r="9964" spans="1:16" x14ac:dyDescent="0.25">
      <c r="A9964" t="s">
        <v>1</v>
      </c>
      <c r="B9964" t="s">
        <v>19484</v>
      </c>
      <c r="C9964" t="s">
        <v>40</v>
      </c>
      <c r="D9964" t="s">
        <v>4526</v>
      </c>
      <c r="E9964" t="s">
        <v>59</v>
      </c>
      <c r="F9964" t="b">
        <v>0</v>
      </c>
      <c r="G9964" t="s">
        <v>40</v>
      </c>
      <c r="H9964" s="1">
        <v>46128.506296296298</v>
      </c>
      <c r="I9964" t="b">
        <v>0</v>
      </c>
      <c r="J9964" t="b">
        <v>0</v>
      </c>
      <c r="K9964" t="s">
        <v>40</v>
      </c>
      <c r="L9964" t="s">
        <v>74</v>
      </c>
      <c r="M9964"/>
      <c r="N9964">
        <v>70</v>
      </c>
      <c r="O9964" t="s">
        <v>6282</v>
      </c>
      <c r="P9964" t="s">
        <v>85</v>
      </c>
    </row>
    <row r="9965" spans="1:16" x14ac:dyDescent="0.25">
      <c r="A9965" t="s">
        <v>6</v>
      </c>
      <c r="B9965" t="s">
        <v>19485</v>
      </c>
      <c r="C9965" t="s">
        <v>4011</v>
      </c>
      <c r="D9965" t="s">
        <v>4756</v>
      </c>
      <c r="E9965" t="s">
        <v>59</v>
      </c>
      <c r="F9965" t="b">
        <v>0</v>
      </c>
      <c r="G9965" t="s">
        <v>77</v>
      </c>
      <c r="H9965" s="1">
        <v>46128.54383101852</v>
      </c>
      <c r="I9965" t="b">
        <v>0</v>
      </c>
      <c r="J9965" t="b">
        <v>1</v>
      </c>
      <c r="K9965" t="s">
        <v>41</v>
      </c>
      <c r="L9965" t="s">
        <v>60</v>
      </c>
      <c r="M9965">
        <v>105000</v>
      </c>
      <c r="N9965"/>
      <c r="O9965" t="s">
        <v>3325</v>
      </c>
      <c r="P9965" t="s">
        <v>19486</v>
      </c>
    </row>
    <row r="9966" spans="1:16" x14ac:dyDescent="0.25">
      <c r="A9966" t="s">
        <v>2</v>
      </c>
      <c r="B9966" t="s">
        <v>19487</v>
      </c>
      <c r="C9966" t="s">
        <v>13</v>
      </c>
      <c r="D9966" t="s">
        <v>4526</v>
      </c>
      <c r="E9966" t="s">
        <v>59</v>
      </c>
      <c r="F9966" t="b">
        <v>0</v>
      </c>
      <c r="G9966" t="s">
        <v>13</v>
      </c>
      <c r="H9966" s="1">
        <v>46128.544039351851</v>
      </c>
      <c r="I9966" t="b">
        <v>1</v>
      </c>
      <c r="J9966" t="b">
        <v>0</v>
      </c>
      <c r="K9966" t="s">
        <v>13</v>
      </c>
      <c r="L9966" t="s">
        <v>60</v>
      </c>
      <c r="M9966">
        <v>126500</v>
      </c>
      <c r="N9966"/>
      <c r="O9966" t="s">
        <v>19488</v>
      </c>
      <c r="P9966" t="s">
        <v>310</v>
      </c>
    </row>
    <row r="9967" spans="1:16" x14ac:dyDescent="0.25">
      <c r="A9967" t="s">
        <v>0</v>
      </c>
      <c r="B9967" t="s">
        <v>262</v>
      </c>
      <c r="C9967" t="s">
        <v>4530</v>
      </c>
      <c r="D9967" t="s">
        <v>4526</v>
      </c>
      <c r="E9967" t="s">
        <v>59</v>
      </c>
      <c r="F9967" t="b">
        <v>0</v>
      </c>
      <c r="G9967" t="s">
        <v>40</v>
      </c>
      <c r="H9967" s="1">
        <v>46128.544953703713</v>
      </c>
      <c r="I9967" t="b">
        <v>1</v>
      </c>
      <c r="J9967" t="b">
        <v>0</v>
      </c>
      <c r="K9967" t="s">
        <v>40</v>
      </c>
      <c r="L9967" t="s">
        <v>60</v>
      </c>
      <c r="M9967">
        <v>42500</v>
      </c>
      <c r="N9967"/>
      <c r="O9967" t="s">
        <v>19489</v>
      </c>
      <c r="P9967" t="s">
        <v>19490</v>
      </c>
    </row>
    <row r="9968" spans="1:16" x14ac:dyDescent="0.25">
      <c r="A9968" t="s">
        <v>0</v>
      </c>
      <c r="B9968" t="s">
        <v>18954</v>
      </c>
      <c r="C9968" t="s">
        <v>76</v>
      </c>
      <c r="D9968" t="s">
        <v>4633</v>
      </c>
      <c r="E9968" t="s">
        <v>59</v>
      </c>
      <c r="F9968" t="b">
        <v>1</v>
      </c>
      <c r="G9968" t="s">
        <v>42</v>
      </c>
      <c r="H9968" s="1">
        <v>46128.545034722221</v>
      </c>
      <c r="I9968" t="b">
        <v>0</v>
      </c>
      <c r="J9968" t="b">
        <v>0</v>
      </c>
      <c r="K9968" t="s">
        <v>42</v>
      </c>
      <c r="L9968" t="s">
        <v>60</v>
      </c>
      <c r="M9968">
        <v>45000</v>
      </c>
      <c r="N9968"/>
      <c r="O9968" t="s">
        <v>18955</v>
      </c>
      <c r="P9968" t="s">
        <v>9785</v>
      </c>
    </row>
    <row r="9969" spans="1:16" x14ac:dyDescent="0.25">
      <c r="A9969" t="s">
        <v>1</v>
      </c>
      <c r="B9969" t="s">
        <v>1873</v>
      </c>
      <c r="C9969" t="s">
        <v>227</v>
      </c>
      <c r="D9969" t="s">
        <v>4526</v>
      </c>
      <c r="E9969" t="s">
        <v>59</v>
      </c>
      <c r="F9969" t="b">
        <v>0</v>
      </c>
      <c r="G9969" t="s">
        <v>77</v>
      </c>
      <c r="H9969" s="1">
        <v>46128.546493055554</v>
      </c>
      <c r="I9969" t="b">
        <v>0</v>
      </c>
      <c r="J9969" t="b">
        <v>0</v>
      </c>
      <c r="K9969" t="s">
        <v>41</v>
      </c>
      <c r="L9969" t="s">
        <v>60</v>
      </c>
      <c r="M9969">
        <v>250000</v>
      </c>
      <c r="N9969"/>
      <c r="O9969" t="s">
        <v>19491</v>
      </c>
      <c r="P9969" t="s">
        <v>19492</v>
      </c>
    </row>
    <row r="9970" spans="1:16" x14ac:dyDescent="0.25">
      <c r="A9970" t="s">
        <v>1</v>
      </c>
      <c r="B9970" t="s">
        <v>553</v>
      </c>
      <c r="C9970" t="s">
        <v>102</v>
      </c>
      <c r="D9970" t="s">
        <v>4526</v>
      </c>
      <c r="E9970" t="s">
        <v>59</v>
      </c>
      <c r="F9970" t="b">
        <v>0</v>
      </c>
      <c r="G9970" t="s">
        <v>89</v>
      </c>
      <c r="H9970" s="1">
        <v>46128.546597222223</v>
      </c>
      <c r="I9970" t="b">
        <v>0</v>
      </c>
      <c r="J9970" t="b">
        <v>0</v>
      </c>
      <c r="K9970" t="s">
        <v>41</v>
      </c>
      <c r="L9970" t="s">
        <v>60</v>
      </c>
      <c r="M9970">
        <v>177500</v>
      </c>
      <c r="N9970"/>
      <c r="O9970" t="s">
        <v>343</v>
      </c>
      <c r="P9970" t="s">
        <v>19493</v>
      </c>
    </row>
    <row r="9971" spans="1:16" x14ac:dyDescent="0.25">
      <c r="A9971" t="s">
        <v>0</v>
      </c>
      <c r="B9971" t="s">
        <v>19494</v>
      </c>
      <c r="C9971" t="s">
        <v>142</v>
      </c>
      <c r="D9971" t="s">
        <v>4526</v>
      </c>
      <c r="E9971" t="s">
        <v>59</v>
      </c>
      <c r="F9971" t="b">
        <v>0</v>
      </c>
      <c r="G9971" t="s">
        <v>65</v>
      </c>
      <c r="H9971" s="1">
        <v>46128.585543981477</v>
      </c>
      <c r="I9971" t="b">
        <v>1</v>
      </c>
      <c r="J9971" t="b">
        <v>0</v>
      </c>
      <c r="K9971" t="s">
        <v>41</v>
      </c>
      <c r="L9971" t="s">
        <v>60</v>
      </c>
      <c r="M9971">
        <v>95000</v>
      </c>
      <c r="N9971"/>
      <c r="O9971" t="s">
        <v>7118</v>
      </c>
    </row>
    <row r="9972" spans="1:16" x14ac:dyDescent="0.25">
      <c r="A9972" t="s">
        <v>0</v>
      </c>
      <c r="B9972" t="s">
        <v>19495</v>
      </c>
      <c r="C9972" t="s">
        <v>332</v>
      </c>
      <c r="D9972" t="s">
        <v>4526</v>
      </c>
      <c r="E9972" t="s">
        <v>59</v>
      </c>
      <c r="F9972" t="b">
        <v>0</v>
      </c>
      <c r="G9972" t="s">
        <v>65</v>
      </c>
      <c r="H9972" s="1">
        <v>46128.585543981477</v>
      </c>
      <c r="I9972" t="b">
        <v>0</v>
      </c>
      <c r="J9972" t="b">
        <v>0</v>
      </c>
      <c r="K9972" t="s">
        <v>41</v>
      </c>
      <c r="L9972" t="s">
        <v>60</v>
      </c>
      <c r="M9972">
        <v>163666</v>
      </c>
      <c r="N9972"/>
      <c r="O9972" t="s">
        <v>19496</v>
      </c>
    </row>
    <row r="9973" spans="1:16" x14ac:dyDescent="0.25">
      <c r="A9973" t="s">
        <v>2</v>
      </c>
      <c r="B9973" t="s">
        <v>19497</v>
      </c>
      <c r="C9973" t="s">
        <v>1294</v>
      </c>
      <c r="D9973" t="s">
        <v>4756</v>
      </c>
      <c r="E9973" t="s">
        <v>59</v>
      </c>
      <c r="F9973" t="b">
        <v>0</v>
      </c>
      <c r="G9973" t="s">
        <v>68</v>
      </c>
      <c r="H9973" s="1">
        <v>46128.586759259262</v>
      </c>
      <c r="I9973" t="b">
        <v>0</v>
      </c>
      <c r="J9973" t="b">
        <v>0</v>
      </c>
      <c r="K9973" t="s">
        <v>41</v>
      </c>
      <c r="L9973" t="s">
        <v>60</v>
      </c>
      <c r="M9973">
        <v>135000</v>
      </c>
      <c r="N9973"/>
      <c r="O9973" t="s">
        <v>19498</v>
      </c>
    </row>
    <row r="9974" spans="1:16" x14ac:dyDescent="0.25">
      <c r="A9974" t="s">
        <v>8</v>
      </c>
      <c r="B9974" t="s">
        <v>19499</v>
      </c>
      <c r="C9974" t="s">
        <v>930</v>
      </c>
      <c r="D9974" t="s">
        <v>4526</v>
      </c>
      <c r="E9974" t="s">
        <v>59</v>
      </c>
      <c r="F9974" t="b">
        <v>0</v>
      </c>
      <c r="G9974" t="s">
        <v>19</v>
      </c>
      <c r="H9974" s="1">
        <v>46128.587418981479</v>
      </c>
      <c r="I9974" t="b">
        <v>1</v>
      </c>
      <c r="J9974" t="b">
        <v>0</v>
      </c>
      <c r="K9974" t="s">
        <v>19</v>
      </c>
      <c r="L9974" t="s">
        <v>60</v>
      </c>
      <c r="M9974">
        <v>2000000</v>
      </c>
      <c r="N9974"/>
      <c r="O9974" t="s">
        <v>7059</v>
      </c>
      <c r="P9974" t="s">
        <v>2049</v>
      </c>
    </row>
    <row r="9975" spans="1:16" x14ac:dyDescent="0.25">
      <c r="A9975" t="s">
        <v>1</v>
      </c>
      <c r="B9975" t="s">
        <v>19500</v>
      </c>
      <c r="C9975" t="s">
        <v>1437</v>
      </c>
      <c r="D9975" t="s">
        <v>5349</v>
      </c>
      <c r="E9975" t="s">
        <v>59</v>
      </c>
      <c r="F9975" t="b">
        <v>0</v>
      </c>
      <c r="G9975" t="s">
        <v>89</v>
      </c>
      <c r="H9975" s="1">
        <v>46128.588148148148</v>
      </c>
      <c r="I9975" t="b">
        <v>0</v>
      </c>
      <c r="J9975" t="b">
        <v>1</v>
      </c>
      <c r="K9975" t="s">
        <v>41</v>
      </c>
      <c r="L9975" t="s">
        <v>60</v>
      </c>
      <c r="M9975">
        <v>185000</v>
      </c>
      <c r="N9975"/>
      <c r="O9975" t="s">
        <v>18351</v>
      </c>
      <c r="P9975" t="s">
        <v>16646</v>
      </c>
    </row>
    <row r="9976" spans="1:16" x14ac:dyDescent="0.25">
      <c r="A9976" t="s">
        <v>1</v>
      </c>
      <c r="B9976" t="s">
        <v>3460</v>
      </c>
      <c r="C9976" t="s">
        <v>218</v>
      </c>
      <c r="D9976" t="s">
        <v>4526</v>
      </c>
      <c r="E9976" t="s">
        <v>59</v>
      </c>
      <c r="F9976" t="b">
        <v>0</v>
      </c>
      <c r="G9976" t="s">
        <v>89</v>
      </c>
      <c r="H9976" s="1">
        <v>46128.588240740741</v>
      </c>
      <c r="I9976" t="b">
        <v>1</v>
      </c>
      <c r="J9976" t="b">
        <v>0</v>
      </c>
      <c r="K9976" t="s">
        <v>41</v>
      </c>
      <c r="L9976" t="s">
        <v>74</v>
      </c>
      <c r="M9976"/>
      <c r="N9976">
        <v>42.5</v>
      </c>
      <c r="O9976" t="s">
        <v>3073</v>
      </c>
    </row>
    <row r="9977" spans="1:16" x14ac:dyDescent="0.25">
      <c r="A9977" t="s">
        <v>1</v>
      </c>
      <c r="B9977" t="s">
        <v>19501</v>
      </c>
      <c r="C9977" t="s">
        <v>40</v>
      </c>
      <c r="D9977" t="s">
        <v>4526</v>
      </c>
      <c r="E9977" t="s">
        <v>59</v>
      </c>
      <c r="F9977" t="b">
        <v>0</v>
      </c>
      <c r="G9977" t="s">
        <v>40</v>
      </c>
      <c r="H9977" s="1">
        <v>46128.589629629627</v>
      </c>
      <c r="I9977" t="b">
        <v>1</v>
      </c>
      <c r="J9977" t="b">
        <v>0</v>
      </c>
      <c r="K9977" t="s">
        <v>40</v>
      </c>
      <c r="L9977" t="s">
        <v>60</v>
      </c>
      <c r="M9977">
        <v>55000</v>
      </c>
      <c r="N9977"/>
      <c r="O9977" t="s">
        <v>7872</v>
      </c>
      <c r="P9977" t="s">
        <v>19502</v>
      </c>
    </row>
    <row r="9978" spans="1:16" x14ac:dyDescent="0.25">
      <c r="A9978" t="s">
        <v>2</v>
      </c>
      <c r="B9978" t="s">
        <v>19503</v>
      </c>
      <c r="C9978" t="s">
        <v>1040</v>
      </c>
      <c r="D9978" t="s">
        <v>4526</v>
      </c>
      <c r="E9978" t="s">
        <v>59</v>
      </c>
      <c r="F9978" t="b">
        <v>0</v>
      </c>
      <c r="G9978" t="s">
        <v>73</v>
      </c>
      <c r="H9978" s="1">
        <v>46128.627141203702</v>
      </c>
      <c r="I9978" t="b">
        <v>0</v>
      </c>
      <c r="J9978" t="b">
        <v>1</v>
      </c>
      <c r="K9978" t="s">
        <v>41</v>
      </c>
      <c r="L9978" t="s">
        <v>60</v>
      </c>
      <c r="M9978">
        <v>116200</v>
      </c>
      <c r="N9978"/>
      <c r="O9978" t="s">
        <v>487</v>
      </c>
      <c r="P9978" t="s">
        <v>19504</v>
      </c>
    </row>
    <row r="9979" spans="1:16" x14ac:dyDescent="0.25">
      <c r="A9979" t="s">
        <v>0</v>
      </c>
      <c r="B9979" t="s">
        <v>19505</v>
      </c>
      <c r="C9979" t="s">
        <v>4093</v>
      </c>
      <c r="D9979" t="s">
        <v>4526</v>
      </c>
      <c r="E9979" t="s">
        <v>88</v>
      </c>
      <c r="F9979" t="b">
        <v>0</v>
      </c>
      <c r="G9979" t="s">
        <v>89</v>
      </c>
      <c r="H9979" s="1">
        <v>46128.627164351848</v>
      </c>
      <c r="I9979" t="b">
        <v>0</v>
      </c>
      <c r="J9979" t="b">
        <v>0</v>
      </c>
      <c r="K9979" t="s">
        <v>41</v>
      </c>
      <c r="L9979" t="s">
        <v>74</v>
      </c>
      <c r="M9979"/>
      <c r="N9979">
        <v>31</v>
      </c>
      <c r="O9979" t="s">
        <v>3576</v>
      </c>
      <c r="P9979" t="s">
        <v>19506</v>
      </c>
    </row>
    <row r="9980" spans="1:16" x14ac:dyDescent="0.25">
      <c r="A9980" t="s">
        <v>1</v>
      </c>
      <c r="B9980" t="s">
        <v>3667</v>
      </c>
      <c r="C9980" t="s">
        <v>304</v>
      </c>
      <c r="D9980" t="s">
        <v>2360</v>
      </c>
      <c r="E9980" t="s">
        <v>59</v>
      </c>
      <c r="F9980" t="b">
        <v>0</v>
      </c>
      <c r="G9980" t="s">
        <v>77</v>
      </c>
      <c r="H9980" s="1">
        <v>46128.627164351848</v>
      </c>
      <c r="I9980" t="b">
        <v>0</v>
      </c>
      <c r="J9980" t="b">
        <v>0</v>
      </c>
      <c r="K9980" t="s">
        <v>41</v>
      </c>
      <c r="L9980" t="s">
        <v>60</v>
      </c>
      <c r="M9980">
        <v>80000</v>
      </c>
      <c r="N9980"/>
      <c r="O9980" t="s">
        <v>17740</v>
      </c>
      <c r="P9980" t="s">
        <v>19507</v>
      </c>
    </row>
    <row r="9981" spans="1:16" x14ac:dyDescent="0.25">
      <c r="A9981" t="s">
        <v>2</v>
      </c>
      <c r="B9981" t="s">
        <v>19508</v>
      </c>
      <c r="C9981" t="s">
        <v>1040</v>
      </c>
      <c r="D9981" t="s">
        <v>4526</v>
      </c>
      <c r="E9981" t="s">
        <v>59</v>
      </c>
      <c r="F9981" t="b">
        <v>0</v>
      </c>
      <c r="G9981" t="s">
        <v>73</v>
      </c>
      <c r="H9981" s="1">
        <v>46128.627233796287</v>
      </c>
      <c r="I9981" t="b">
        <v>0</v>
      </c>
      <c r="J9981" t="b">
        <v>1</v>
      </c>
      <c r="K9981" t="s">
        <v>41</v>
      </c>
      <c r="L9981" t="s">
        <v>60</v>
      </c>
      <c r="M9981">
        <v>131000</v>
      </c>
      <c r="N9981"/>
      <c r="O9981" t="s">
        <v>487</v>
      </c>
      <c r="P9981" t="s">
        <v>1321</v>
      </c>
    </row>
    <row r="9982" spans="1:16" x14ac:dyDescent="0.25">
      <c r="A9982" t="s">
        <v>0</v>
      </c>
      <c r="B9982" t="s">
        <v>19509</v>
      </c>
      <c r="C9982" t="s">
        <v>76</v>
      </c>
      <c r="D9982" t="s">
        <v>4346</v>
      </c>
      <c r="E9982" t="s">
        <v>59</v>
      </c>
      <c r="F9982" t="b">
        <v>1</v>
      </c>
      <c r="G9982" t="s">
        <v>19</v>
      </c>
      <c r="H9982" s="1">
        <v>46128.627604166657</v>
      </c>
      <c r="I9982" t="b">
        <v>1</v>
      </c>
      <c r="J9982" t="b">
        <v>0</v>
      </c>
      <c r="K9982" t="s">
        <v>19</v>
      </c>
      <c r="L9982" t="s">
        <v>60</v>
      </c>
      <c r="M9982">
        <v>1450000</v>
      </c>
      <c r="N9982"/>
      <c r="O9982" t="s">
        <v>19510</v>
      </c>
      <c r="P9982" t="s">
        <v>19511</v>
      </c>
    </row>
    <row r="9983" spans="1:16" x14ac:dyDescent="0.25">
      <c r="A9983" t="s">
        <v>0</v>
      </c>
      <c r="B9983" t="s">
        <v>3518</v>
      </c>
      <c r="C9983" t="s">
        <v>76</v>
      </c>
      <c r="D9983" t="s">
        <v>4346</v>
      </c>
      <c r="E9983" t="s">
        <v>59</v>
      </c>
      <c r="F9983" t="b">
        <v>1</v>
      </c>
      <c r="G9983" t="s">
        <v>41</v>
      </c>
      <c r="H9983" s="1">
        <v>46128.628287037027</v>
      </c>
      <c r="I9983" t="b">
        <v>1</v>
      </c>
      <c r="J9983" t="b">
        <v>1</v>
      </c>
      <c r="K9983" t="s">
        <v>41</v>
      </c>
      <c r="L9983" t="s">
        <v>60</v>
      </c>
      <c r="M9983">
        <v>100000</v>
      </c>
      <c r="N9983"/>
      <c r="O9983" t="s">
        <v>19512</v>
      </c>
      <c r="P9983" t="s">
        <v>3201</v>
      </c>
    </row>
    <row r="9984" spans="1:16" x14ac:dyDescent="0.25">
      <c r="A9984" t="s">
        <v>0</v>
      </c>
      <c r="B9984" t="s">
        <v>2380</v>
      </c>
      <c r="C9984" t="s">
        <v>200</v>
      </c>
      <c r="D9984" t="s">
        <v>4526</v>
      </c>
      <c r="E9984" t="s">
        <v>88</v>
      </c>
      <c r="F9984" t="b">
        <v>0</v>
      </c>
      <c r="G9984" t="s">
        <v>65</v>
      </c>
      <c r="H9984" s="1">
        <v>46128.668854166674</v>
      </c>
      <c r="I9984" t="b">
        <v>0</v>
      </c>
      <c r="J9984" t="b">
        <v>0</v>
      </c>
      <c r="K9984" t="s">
        <v>41</v>
      </c>
      <c r="L9984" t="s">
        <v>74</v>
      </c>
      <c r="M9984"/>
      <c r="N9984">
        <v>27.5</v>
      </c>
      <c r="O9984" t="s">
        <v>518</v>
      </c>
      <c r="P9984" t="s">
        <v>19513</v>
      </c>
    </row>
    <row r="9985" spans="1:16" x14ac:dyDescent="0.25">
      <c r="A9985" t="s">
        <v>3</v>
      </c>
      <c r="B9985" t="s">
        <v>19514</v>
      </c>
      <c r="C9985" t="s">
        <v>913</v>
      </c>
      <c r="D9985" t="s">
        <v>4526</v>
      </c>
      <c r="E9985" t="s">
        <v>59</v>
      </c>
      <c r="F9985" t="b">
        <v>0</v>
      </c>
      <c r="G9985" t="s">
        <v>20</v>
      </c>
      <c r="H9985" s="1">
        <v>46128.669282407413</v>
      </c>
      <c r="I9985" t="b">
        <v>0</v>
      </c>
      <c r="J9985" t="b">
        <v>0</v>
      </c>
      <c r="K9985" t="s">
        <v>20</v>
      </c>
      <c r="L9985" t="s">
        <v>60</v>
      </c>
      <c r="M9985">
        <v>70000</v>
      </c>
      <c r="N9985"/>
      <c r="O9985" t="s">
        <v>19515</v>
      </c>
      <c r="P9985" t="s">
        <v>1777</v>
      </c>
    </row>
    <row r="9986" spans="1:16" x14ac:dyDescent="0.25">
      <c r="A9986" t="s">
        <v>2</v>
      </c>
      <c r="B9986" t="s">
        <v>19516</v>
      </c>
      <c r="C9986" t="s">
        <v>1045</v>
      </c>
      <c r="D9986" t="s">
        <v>4526</v>
      </c>
      <c r="E9986" t="s">
        <v>59</v>
      </c>
      <c r="F9986" t="b">
        <v>0</v>
      </c>
      <c r="G9986" t="s">
        <v>68</v>
      </c>
      <c r="H9986" s="1">
        <v>46128.670092592591</v>
      </c>
      <c r="I9986" t="b">
        <v>0</v>
      </c>
      <c r="J9986" t="b">
        <v>0</v>
      </c>
      <c r="K9986" t="s">
        <v>41</v>
      </c>
      <c r="L9986" t="s">
        <v>60</v>
      </c>
      <c r="M9986">
        <v>137500</v>
      </c>
      <c r="N9986"/>
      <c r="O9986" t="s">
        <v>19517</v>
      </c>
      <c r="P9986" t="s">
        <v>19518</v>
      </c>
    </row>
    <row r="9987" spans="1:16" x14ac:dyDescent="0.25">
      <c r="A9987" t="s">
        <v>2</v>
      </c>
      <c r="B9987" t="s">
        <v>19519</v>
      </c>
      <c r="C9987" t="s">
        <v>76</v>
      </c>
      <c r="D9987" t="s">
        <v>6716</v>
      </c>
      <c r="E9987" t="s">
        <v>59</v>
      </c>
      <c r="F9987" t="b">
        <v>1</v>
      </c>
      <c r="G9987" t="s">
        <v>41</v>
      </c>
      <c r="H9987" s="1">
        <v>46128.671388888892</v>
      </c>
      <c r="I9987" t="b">
        <v>0</v>
      </c>
      <c r="J9987" t="b">
        <v>0</v>
      </c>
      <c r="K9987" t="s">
        <v>41</v>
      </c>
      <c r="L9987" t="s">
        <v>60</v>
      </c>
      <c r="M9987">
        <v>176500</v>
      </c>
      <c r="N9987"/>
      <c r="O9987" t="s">
        <v>3275</v>
      </c>
      <c r="P9987" t="s">
        <v>2392</v>
      </c>
    </row>
    <row r="9988" spans="1:16" x14ac:dyDescent="0.25">
      <c r="A9988" t="s">
        <v>6</v>
      </c>
      <c r="B9988" t="s">
        <v>19520</v>
      </c>
      <c r="C9988" t="s">
        <v>330</v>
      </c>
      <c r="D9988" t="s">
        <v>4346</v>
      </c>
      <c r="E9988" t="s">
        <v>59</v>
      </c>
      <c r="F9988" t="b">
        <v>0</v>
      </c>
      <c r="G9988" t="s">
        <v>41</v>
      </c>
      <c r="H9988" s="1">
        <v>46128.671388888892</v>
      </c>
      <c r="I9988" t="b">
        <v>1</v>
      </c>
      <c r="J9988" t="b">
        <v>0</v>
      </c>
      <c r="K9988" t="s">
        <v>41</v>
      </c>
      <c r="L9988" t="s">
        <v>60</v>
      </c>
      <c r="M9988">
        <v>150000</v>
      </c>
      <c r="N9988"/>
      <c r="O9988" t="s">
        <v>2704</v>
      </c>
      <c r="P9988" t="s">
        <v>19521</v>
      </c>
    </row>
    <row r="9989" spans="1:16" x14ac:dyDescent="0.25">
      <c r="A9989" t="s">
        <v>1</v>
      </c>
      <c r="B9989" t="s">
        <v>19522</v>
      </c>
      <c r="C9989" t="s">
        <v>998</v>
      </c>
      <c r="D9989" t="s">
        <v>4526</v>
      </c>
      <c r="E9989" t="s">
        <v>88</v>
      </c>
      <c r="F9989" t="b">
        <v>0</v>
      </c>
      <c r="G9989" t="s">
        <v>65</v>
      </c>
      <c r="H9989" s="1">
        <v>46128.671481481477</v>
      </c>
      <c r="I9989" t="b">
        <v>1</v>
      </c>
      <c r="J9989" t="b">
        <v>1</v>
      </c>
      <c r="K9989" t="s">
        <v>41</v>
      </c>
      <c r="L9989" t="s">
        <v>74</v>
      </c>
      <c r="M9989"/>
      <c r="N9989">
        <v>59.5</v>
      </c>
      <c r="O9989" t="s">
        <v>403</v>
      </c>
      <c r="P9989" t="s">
        <v>19523</v>
      </c>
    </row>
    <row r="9990" spans="1:16" x14ac:dyDescent="0.25">
      <c r="A9990" t="s">
        <v>5</v>
      </c>
      <c r="B9990" t="s">
        <v>19524</v>
      </c>
      <c r="C9990" t="s">
        <v>448</v>
      </c>
      <c r="D9990" t="s">
        <v>4346</v>
      </c>
      <c r="E9990" t="s">
        <v>88</v>
      </c>
      <c r="F9990" t="b">
        <v>0</v>
      </c>
      <c r="G9990" t="s">
        <v>65</v>
      </c>
      <c r="H9990" s="1">
        <v>46128.67150462963</v>
      </c>
      <c r="I9990" t="b">
        <v>1</v>
      </c>
      <c r="J9990" t="b">
        <v>1</v>
      </c>
      <c r="K9990" t="s">
        <v>41</v>
      </c>
      <c r="L9990" t="s">
        <v>74</v>
      </c>
      <c r="M9990"/>
      <c r="N9990">
        <v>77.5</v>
      </c>
      <c r="O9990" t="s">
        <v>2627</v>
      </c>
      <c r="P9990" t="s">
        <v>9657</v>
      </c>
    </row>
    <row r="9991" spans="1:16" x14ac:dyDescent="0.25">
      <c r="A9991" t="s">
        <v>1</v>
      </c>
      <c r="B9991" t="s">
        <v>2458</v>
      </c>
      <c r="C9991" t="s">
        <v>396</v>
      </c>
      <c r="D9991" t="s">
        <v>4526</v>
      </c>
      <c r="E9991" t="s">
        <v>59</v>
      </c>
      <c r="F9991" t="b">
        <v>0</v>
      </c>
      <c r="G9991" t="s">
        <v>68</v>
      </c>
      <c r="H9991" s="1">
        <v>46128.671527777777</v>
      </c>
      <c r="I9991" t="b">
        <v>1</v>
      </c>
      <c r="J9991" t="b">
        <v>0</v>
      </c>
      <c r="K9991" t="s">
        <v>41</v>
      </c>
      <c r="L9991" t="s">
        <v>74</v>
      </c>
      <c r="M9991"/>
      <c r="N9991">
        <v>35</v>
      </c>
      <c r="O9991" t="s">
        <v>2455</v>
      </c>
      <c r="P9991" t="s">
        <v>19525</v>
      </c>
    </row>
    <row r="9992" spans="1:16" x14ac:dyDescent="0.25">
      <c r="A9992" t="s">
        <v>0</v>
      </c>
      <c r="B9992" t="s">
        <v>19526</v>
      </c>
      <c r="C9992" t="s">
        <v>320</v>
      </c>
      <c r="D9992" t="s">
        <v>4526</v>
      </c>
      <c r="E9992" t="s">
        <v>88</v>
      </c>
      <c r="F9992" t="b">
        <v>0</v>
      </c>
      <c r="G9992" t="s">
        <v>73</v>
      </c>
      <c r="H9992" s="1">
        <v>46128.710474537038</v>
      </c>
      <c r="I9992" t="b">
        <v>0</v>
      </c>
      <c r="J9992" t="b">
        <v>0</v>
      </c>
      <c r="K9992" t="s">
        <v>41</v>
      </c>
      <c r="L9992" t="s">
        <v>74</v>
      </c>
      <c r="M9992"/>
      <c r="N9992">
        <v>71</v>
      </c>
      <c r="O9992" t="s">
        <v>1164</v>
      </c>
      <c r="P9992" t="s">
        <v>19527</v>
      </c>
    </row>
    <row r="9993" spans="1:16" x14ac:dyDescent="0.25">
      <c r="A9993" t="s">
        <v>0</v>
      </c>
      <c r="B9993" t="s">
        <v>19528</v>
      </c>
      <c r="C9993" t="s">
        <v>13</v>
      </c>
      <c r="D9993" t="s">
        <v>4346</v>
      </c>
      <c r="E9993" t="s">
        <v>59</v>
      </c>
      <c r="F9993" t="b">
        <v>0</v>
      </c>
      <c r="G9993" t="s">
        <v>13</v>
      </c>
      <c r="H9993" s="1">
        <v>46128.710706018523</v>
      </c>
      <c r="I9993" t="b">
        <v>0</v>
      </c>
      <c r="J9993" t="b">
        <v>0</v>
      </c>
      <c r="K9993" t="s">
        <v>13</v>
      </c>
      <c r="L9993" t="s">
        <v>74</v>
      </c>
      <c r="M9993"/>
      <c r="N9993">
        <v>31.074999999999999</v>
      </c>
      <c r="O9993" t="s">
        <v>19529</v>
      </c>
      <c r="P9993" t="s">
        <v>219</v>
      </c>
    </row>
    <row r="9994" spans="1:16" x14ac:dyDescent="0.25">
      <c r="A9994" t="s">
        <v>0</v>
      </c>
      <c r="B9994" t="s">
        <v>16607</v>
      </c>
      <c r="C9994" t="s">
        <v>76</v>
      </c>
      <c r="D9994" t="s">
        <v>584</v>
      </c>
      <c r="E9994" t="s">
        <v>59</v>
      </c>
      <c r="F9994" t="b">
        <v>1</v>
      </c>
      <c r="G9994" t="s">
        <v>19</v>
      </c>
      <c r="H9994" s="1">
        <v>46128.710995370369</v>
      </c>
      <c r="I9994" t="b">
        <v>0</v>
      </c>
      <c r="J9994" t="b">
        <v>0</v>
      </c>
      <c r="K9994" t="s">
        <v>19</v>
      </c>
      <c r="L9994" t="s">
        <v>74</v>
      </c>
      <c r="M9994"/>
      <c r="N9994">
        <v>15</v>
      </c>
      <c r="O9994" t="s">
        <v>521</v>
      </c>
      <c r="P9994" t="s">
        <v>1482</v>
      </c>
    </row>
    <row r="9995" spans="1:16" x14ac:dyDescent="0.25">
      <c r="A9995" t="s">
        <v>1</v>
      </c>
      <c r="B9995" t="s">
        <v>19400</v>
      </c>
      <c r="C9995" t="s">
        <v>500</v>
      </c>
      <c r="D9995" t="s">
        <v>4526</v>
      </c>
      <c r="E9995" t="s">
        <v>88</v>
      </c>
      <c r="F9995" t="b">
        <v>0</v>
      </c>
      <c r="G9995" t="s">
        <v>13</v>
      </c>
      <c r="H9995" s="1">
        <v>46128.713530092587</v>
      </c>
      <c r="I9995" t="b">
        <v>1</v>
      </c>
      <c r="J9995" t="b">
        <v>0</v>
      </c>
      <c r="K9995" t="s">
        <v>13</v>
      </c>
      <c r="L9995" t="s">
        <v>74</v>
      </c>
      <c r="M9995"/>
      <c r="N9995">
        <v>52.5</v>
      </c>
      <c r="O9995" t="s">
        <v>19530</v>
      </c>
      <c r="P9995" t="s">
        <v>19531</v>
      </c>
    </row>
    <row r="9996" spans="1:16" x14ac:dyDescent="0.25">
      <c r="A9996" t="s">
        <v>1</v>
      </c>
      <c r="B9996" t="s">
        <v>19532</v>
      </c>
      <c r="C9996" t="s">
        <v>500</v>
      </c>
      <c r="D9996" t="s">
        <v>4346</v>
      </c>
      <c r="E9996" t="s">
        <v>59</v>
      </c>
      <c r="F9996" t="b">
        <v>0</v>
      </c>
      <c r="G9996" t="s">
        <v>13</v>
      </c>
      <c r="H9996" s="1">
        <v>46128.713530092587</v>
      </c>
      <c r="I9996" t="b">
        <v>0</v>
      </c>
      <c r="J9996" t="b">
        <v>0</v>
      </c>
      <c r="K9996" t="s">
        <v>13</v>
      </c>
      <c r="L9996" t="s">
        <v>60</v>
      </c>
      <c r="M9996">
        <v>84050</v>
      </c>
      <c r="N9996"/>
      <c r="O9996" t="s">
        <v>813</v>
      </c>
      <c r="P9996" t="s">
        <v>19533</v>
      </c>
    </row>
    <row r="9997" spans="1:16" x14ac:dyDescent="0.25">
      <c r="A9997" t="s">
        <v>1</v>
      </c>
      <c r="B9997" t="s">
        <v>19534</v>
      </c>
      <c r="C9997" t="s">
        <v>19535</v>
      </c>
      <c r="D9997" t="s">
        <v>4526</v>
      </c>
      <c r="E9997" t="s">
        <v>59</v>
      </c>
      <c r="F9997" t="b">
        <v>0</v>
      </c>
      <c r="G9997" t="s">
        <v>19</v>
      </c>
      <c r="H9997" s="1">
        <v>46128.713854166657</v>
      </c>
      <c r="I9997" t="b">
        <v>0</v>
      </c>
      <c r="J9997" t="b">
        <v>0</v>
      </c>
      <c r="K9997" t="s">
        <v>19</v>
      </c>
      <c r="L9997" t="s">
        <v>60</v>
      </c>
      <c r="M9997">
        <v>2250000</v>
      </c>
      <c r="N9997"/>
      <c r="O9997" t="s">
        <v>15542</v>
      </c>
      <c r="P9997" t="s">
        <v>19536</v>
      </c>
    </row>
    <row r="9998" spans="1:16" x14ac:dyDescent="0.25">
      <c r="A9998" t="s">
        <v>1</v>
      </c>
      <c r="B9998" t="s">
        <v>19537</v>
      </c>
      <c r="C9998" t="s">
        <v>9560</v>
      </c>
      <c r="D9998" t="s">
        <v>4346</v>
      </c>
      <c r="E9998" t="s">
        <v>59</v>
      </c>
      <c r="F9998" t="b">
        <v>0</v>
      </c>
      <c r="G9998" t="s">
        <v>19</v>
      </c>
      <c r="H9998" s="1">
        <v>46128.713877314818</v>
      </c>
      <c r="I9998" t="b">
        <v>0</v>
      </c>
      <c r="J9998" t="b">
        <v>0</v>
      </c>
      <c r="K9998" t="s">
        <v>19</v>
      </c>
      <c r="L9998" t="s">
        <v>60</v>
      </c>
      <c r="M9998">
        <v>650000</v>
      </c>
      <c r="N9998"/>
      <c r="O9998" t="s">
        <v>19538</v>
      </c>
      <c r="P9998" t="s">
        <v>19539</v>
      </c>
    </row>
    <row r="9999" spans="1:16" x14ac:dyDescent="0.25">
      <c r="A9999" t="s">
        <v>0</v>
      </c>
      <c r="B9999" t="s">
        <v>19540</v>
      </c>
      <c r="C9999" t="s">
        <v>1669</v>
      </c>
      <c r="D9999" t="s">
        <v>4526</v>
      </c>
      <c r="E9999" t="s">
        <v>59</v>
      </c>
      <c r="F9999" t="b">
        <v>0</v>
      </c>
      <c r="G9999" t="s">
        <v>65</v>
      </c>
      <c r="H9999" s="1">
        <v>46128.752210648148</v>
      </c>
      <c r="I9999" t="b">
        <v>1</v>
      </c>
      <c r="J9999" t="b">
        <v>0</v>
      </c>
      <c r="K9999" t="s">
        <v>41</v>
      </c>
      <c r="L9999" t="s">
        <v>74</v>
      </c>
      <c r="M9999"/>
      <c r="N9999">
        <v>51</v>
      </c>
      <c r="O9999" t="s">
        <v>542</v>
      </c>
      <c r="P9999" t="s">
        <v>3008</v>
      </c>
    </row>
    <row r="10000" spans="1:16" x14ac:dyDescent="0.25">
      <c r="A10000" t="s">
        <v>0</v>
      </c>
      <c r="B10000" t="s">
        <v>19541</v>
      </c>
      <c r="C10000" t="s">
        <v>330</v>
      </c>
      <c r="D10000" t="s">
        <v>4346</v>
      </c>
      <c r="E10000" t="s">
        <v>59</v>
      </c>
      <c r="F10000" t="b">
        <v>0</v>
      </c>
      <c r="G10000" t="s">
        <v>41</v>
      </c>
      <c r="H10000" s="1">
        <v>46128.753287037027</v>
      </c>
      <c r="I10000" t="b">
        <v>0</v>
      </c>
      <c r="J10000" t="b">
        <v>1</v>
      </c>
      <c r="K10000" t="s">
        <v>41</v>
      </c>
      <c r="L10000" t="s">
        <v>60</v>
      </c>
      <c r="M10000">
        <v>71392</v>
      </c>
      <c r="N10000"/>
      <c r="O10000" t="s">
        <v>3475</v>
      </c>
      <c r="P10000" t="s">
        <v>7684</v>
      </c>
    </row>
    <row r="10001" spans="1:16" x14ac:dyDescent="0.25">
      <c r="A10001" t="s">
        <v>3</v>
      </c>
      <c r="B10001" t="s">
        <v>19542</v>
      </c>
      <c r="C10001" t="s">
        <v>3537</v>
      </c>
      <c r="D10001" t="s">
        <v>4346</v>
      </c>
      <c r="E10001" t="s">
        <v>59</v>
      </c>
      <c r="F10001" t="b">
        <v>0</v>
      </c>
      <c r="G10001" t="s">
        <v>41</v>
      </c>
      <c r="H10001" s="1">
        <v>46128.753379629627</v>
      </c>
      <c r="I10001" t="b">
        <v>0</v>
      </c>
      <c r="J10001" t="b">
        <v>1</v>
      </c>
      <c r="K10001" t="s">
        <v>41</v>
      </c>
      <c r="L10001" t="s">
        <v>60</v>
      </c>
      <c r="M10001">
        <v>138000</v>
      </c>
      <c r="N10001"/>
      <c r="O10001" t="s">
        <v>10081</v>
      </c>
    </row>
    <row r="10002" spans="1:16" x14ac:dyDescent="0.25">
      <c r="A10002" t="s">
        <v>1</v>
      </c>
      <c r="B10002" t="s">
        <v>19543</v>
      </c>
      <c r="C10002" t="s">
        <v>1669</v>
      </c>
      <c r="D10002" t="s">
        <v>4346</v>
      </c>
      <c r="E10002" t="s">
        <v>59</v>
      </c>
      <c r="F10002" t="b">
        <v>0</v>
      </c>
      <c r="G10002" t="s">
        <v>89</v>
      </c>
      <c r="H10002" s="1">
        <v>46128.754884259259</v>
      </c>
      <c r="I10002" t="b">
        <v>0</v>
      </c>
      <c r="J10002" t="b">
        <v>1</v>
      </c>
      <c r="K10002" t="s">
        <v>41</v>
      </c>
      <c r="L10002" t="s">
        <v>60</v>
      </c>
      <c r="M10002">
        <v>91000</v>
      </c>
      <c r="N10002"/>
      <c r="O10002" t="s">
        <v>10362</v>
      </c>
      <c r="P10002" t="s">
        <v>19544</v>
      </c>
    </row>
    <row r="10003" spans="1:16" x14ac:dyDescent="0.25">
      <c r="A10003" t="s">
        <v>2</v>
      </c>
      <c r="B10003" t="s">
        <v>19545</v>
      </c>
      <c r="C10003" t="s">
        <v>320</v>
      </c>
      <c r="D10003" t="s">
        <v>2360</v>
      </c>
      <c r="E10003" t="s">
        <v>59</v>
      </c>
      <c r="F10003" t="b">
        <v>0</v>
      </c>
      <c r="G10003" t="s">
        <v>73</v>
      </c>
      <c r="H10003" s="1">
        <v>46128.793807870366</v>
      </c>
      <c r="I10003" t="b">
        <v>0</v>
      </c>
      <c r="J10003" t="b">
        <v>0</v>
      </c>
      <c r="K10003" t="s">
        <v>41</v>
      </c>
      <c r="L10003" t="s">
        <v>74</v>
      </c>
      <c r="M10003"/>
      <c r="N10003">
        <v>27.5</v>
      </c>
      <c r="O10003" t="s">
        <v>1899</v>
      </c>
    </row>
    <row r="10004" spans="1:16" x14ac:dyDescent="0.25">
      <c r="A10004" t="s">
        <v>0</v>
      </c>
      <c r="B10004" t="s">
        <v>19546</v>
      </c>
      <c r="C10004" t="s">
        <v>7535</v>
      </c>
      <c r="D10004" t="s">
        <v>4346</v>
      </c>
      <c r="E10004" t="s">
        <v>59</v>
      </c>
      <c r="F10004" t="b">
        <v>0</v>
      </c>
      <c r="G10004" t="s">
        <v>20</v>
      </c>
      <c r="H10004" s="1">
        <v>46128.794282407413</v>
      </c>
      <c r="I10004" t="b">
        <v>1</v>
      </c>
      <c r="J10004" t="b">
        <v>0</v>
      </c>
      <c r="K10004" t="s">
        <v>20</v>
      </c>
      <c r="L10004" t="s">
        <v>60</v>
      </c>
      <c r="M10004">
        <v>64312.5</v>
      </c>
      <c r="N10004"/>
      <c r="O10004" t="s">
        <v>19547</v>
      </c>
      <c r="P10004" t="s">
        <v>2637</v>
      </c>
    </row>
    <row r="10005" spans="1:16" x14ac:dyDescent="0.25">
      <c r="A10005" t="s">
        <v>2</v>
      </c>
      <c r="B10005" t="s">
        <v>4744</v>
      </c>
      <c r="C10005" t="s">
        <v>308</v>
      </c>
      <c r="D10005" t="s">
        <v>2360</v>
      </c>
      <c r="E10005" t="s">
        <v>59</v>
      </c>
      <c r="F10005" t="b">
        <v>0</v>
      </c>
      <c r="G10005" t="s">
        <v>65</v>
      </c>
      <c r="H10005" s="1">
        <v>46128.795069444437</v>
      </c>
      <c r="I10005" t="b">
        <v>0</v>
      </c>
      <c r="J10005" t="b">
        <v>1</v>
      </c>
      <c r="K10005" t="s">
        <v>41</v>
      </c>
      <c r="L10005" t="s">
        <v>60</v>
      </c>
      <c r="M10005">
        <v>125762.5</v>
      </c>
      <c r="N10005"/>
      <c r="O10005" t="s">
        <v>4745</v>
      </c>
      <c r="P10005" t="s">
        <v>19548</v>
      </c>
    </row>
    <row r="10006" spans="1:16" x14ac:dyDescent="0.25">
      <c r="A10006" t="s">
        <v>2</v>
      </c>
      <c r="B10006" t="s">
        <v>5086</v>
      </c>
      <c r="C10006" t="s">
        <v>246</v>
      </c>
      <c r="D10006" t="s">
        <v>2360</v>
      </c>
      <c r="E10006" t="s">
        <v>59</v>
      </c>
      <c r="F10006" t="b">
        <v>0</v>
      </c>
      <c r="G10006" t="s">
        <v>65</v>
      </c>
      <c r="H10006" s="1">
        <v>46128.795127314806</v>
      </c>
      <c r="I10006" t="b">
        <v>0</v>
      </c>
      <c r="J10006" t="b">
        <v>1</v>
      </c>
      <c r="K10006" t="s">
        <v>41</v>
      </c>
      <c r="L10006" t="s">
        <v>60</v>
      </c>
      <c r="M10006">
        <v>125762.5</v>
      </c>
      <c r="N10006"/>
      <c r="O10006" t="s">
        <v>4745</v>
      </c>
      <c r="P10006" t="s">
        <v>5087</v>
      </c>
    </row>
    <row r="10007" spans="1:16" x14ac:dyDescent="0.25">
      <c r="A10007" t="s">
        <v>1</v>
      </c>
      <c r="B10007" t="s">
        <v>19549</v>
      </c>
      <c r="C10007" t="s">
        <v>952</v>
      </c>
      <c r="D10007" t="s">
        <v>4526</v>
      </c>
      <c r="E10007" t="s">
        <v>59</v>
      </c>
      <c r="F10007" t="b">
        <v>0</v>
      </c>
      <c r="G10007" t="s">
        <v>68</v>
      </c>
      <c r="H10007" s="1">
        <v>46128.796481481477</v>
      </c>
      <c r="I10007" t="b">
        <v>1</v>
      </c>
      <c r="J10007" t="b">
        <v>0</v>
      </c>
      <c r="K10007" t="s">
        <v>41</v>
      </c>
      <c r="L10007" t="s">
        <v>60</v>
      </c>
      <c r="M10007">
        <v>130000</v>
      </c>
      <c r="N10007"/>
      <c r="O10007" t="s">
        <v>3631</v>
      </c>
      <c r="P10007" t="s">
        <v>19550</v>
      </c>
    </row>
    <row r="10008" spans="1:16" x14ac:dyDescent="0.25">
      <c r="A10008" t="s">
        <v>5</v>
      </c>
      <c r="B10008" t="s">
        <v>19551</v>
      </c>
      <c r="C10008" t="s">
        <v>19552</v>
      </c>
      <c r="D10008" t="s">
        <v>4346</v>
      </c>
      <c r="E10008" t="s">
        <v>59</v>
      </c>
      <c r="F10008" t="b">
        <v>0</v>
      </c>
      <c r="G10008" t="s">
        <v>68</v>
      </c>
      <c r="H10008" s="1">
        <v>46128.796643518523</v>
      </c>
      <c r="I10008" t="b">
        <v>0</v>
      </c>
      <c r="J10008" t="b">
        <v>0</v>
      </c>
      <c r="K10008" t="s">
        <v>41</v>
      </c>
      <c r="L10008" t="s">
        <v>60</v>
      </c>
      <c r="M10008">
        <v>124500</v>
      </c>
      <c r="N10008"/>
      <c r="O10008" t="s">
        <v>19553</v>
      </c>
      <c r="P10008" t="s">
        <v>19554</v>
      </c>
    </row>
    <row r="10009" spans="1:16" x14ac:dyDescent="0.25">
      <c r="A10009" t="s">
        <v>5</v>
      </c>
      <c r="B10009" t="s">
        <v>19555</v>
      </c>
      <c r="C10009" t="s">
        <v>5067</v>
      </c>
      <c r="D10009" t="s">
        <v>18237</v>
      </c>
      <c r="E10009" t="s">
        <v>59</v>
      </c>
      <c r="F10009" t="b">
        <v>0</v>
      </c>
      <c r="G10009" t="s">
        <v>40</v>
      </c>
      <c r="H10009" s="1">
        <v>46128.798009259262</v>
      </c>
      <c r="I10009" t="b">
        <v>1</v>
      </c>
      <c r="J10009" t="b">
        <v>0</v>
      </c>
      <c r="K10009" t="s">
        <v>40</v>
      </c>
      <c r="L10009" t="s">
        <v>60</v>
      </c>
      <c r="M10009">
        <v>75000</v>
      </c>
      <c r="N10009"/>
      <c r="O10009" t="s">
        <v>8958</v>
      </c>
      <c r="P10009" t="s">
        <v>19556</v>
      </c>
    </row>
    <row r="10010" spans="1:16" x14ac:dyDescent="0.25">
      <c r="A10010" t="s">
        <v>3</v>
      </c>
      <c r="B10010" t="s">
        <v>286</v>
      </c>
      <c r="C10010" t="s">
        <v>1883</v>
      </c>
      <c r="D10010" t="s">
        <v>4346</v>
      </c>
      <c r="E10010" t="s">
        <v>59</v>
      </c>
      <c r="F10010" t="b">
        <v>0</v>
      </c>
      <c r="G10010" t="s">
        <v>68</v>
      </c>
      <c r="H10010" s="1">
        <v>46128.835474537038</v>
      </c>
      <c r="I10010" t="b">
        <v>0</v>
      </c>
      <c r="J10010" t="b">
        <v>1</v>
      </c>
      <c r="K10010" t="s">
        <v>41</v>
      </c>
      <c r="L10010" t="s">
        <v>60</v>
      </c>
      <c r="M10010">
        <v>70000</v>
      </c>
      <c r="N10010"/>
      <c r="O10010" t="s">
        <v>19557</v>
      </c>
      <c r="P10010" t="s">
        <v>19558</v>
      </c>
    </row>
    <row r="10011" spans="1:16" x14ac:dyDescent="0.25">
      <c r="A10011" t="s">
        <v>3</v>
      </c>
      <c r="B10011" t="s">
        <v>19559</v>
      </c>
      <c r="C10011" t="s">
        <v>81</v>
      </c>
      <c r="D10011" t="s">
        <v>4346</v>
      </c>
      <c r="E10011" t="s">
        <v>59</v>
      </c>
      <c r="F10011" t="b">
        <v>0</v>
      </c>
      <c r="G10011" t="s">
        <v>77</v>
      </c>
      <c r="H10011" s="1">
        <v>46128.835497685177</v>
      </c>
      <c r="I10011" t="b">
        <v>0</v>
      </c>
      <c r="J10011" t="b">
        <v>1</v>
      </c>
      <c r="K10011" t="s">
        <v>41</v>
      </c>
      <c r="L10011" t="s">
        <v>60</v>
      </c>
      <c r="M10011">
        <v>142000</v>
      </c>
      <c r="N10011"/>
      <c r="O10011" t="s">
        <v>1990</v>
      </c>
      <c r="P10011" t="s">
        <v>19560</v>
      </c>
    </row>
    <row r="10012" spans="1:16" x14ac:dyDescent="0.25">
      <c r="A10012" t="s">
        <v>1</v>
      </c>
      <c r="B10012" t="s">
        <v>19561</v>
      </c>
      <c r="C10012" t="s">
        <v>508</v>
      </c>
      <c r="D10012" t="s">
        <v>4526</v>
      </c>
      <c r="E10012" t="s">
        <v>59</v>
      </c>
      <c r="F10012" t="b">
        <v>0</v>
      </c>
      <c r="G10012" t="s">
        <v>73</v>
      </c>
      <c r="H10012" s="1">
        <v>46128.838194444441</v>
      </c>
      <c r="I10012" t="b">
        <v>1</v>
      </c>
      <c r="J10012" t="b">
        <v>0</v>
      </c>
      <c r="K10012" t="s">
        <v>41</v>
      </c>
      <c r="L10012" t="s">
        <v>74</v>
      </c>
      <c r="M10012"/>
      <c r="N10012">
        <v>57.5</v>
      </c>
      <c r="O10012" t="s">
        <v>10055</v>
      </c>
      <c r="P10012" t="s">
        <v>19562</v>
      </c>
    </row>
    <row r="10013" spans="1:16" x14ac:dyDescent="0.25">
      <c r="A10013" t="s">
        <v>0</v>
      </c>
      <c r="B10013" t="s">
        <v>1477</v>
      </c>
      <c r="C10013" t="s">
        <v>467</v>
      </c>
      <c r="D10013" t="s">
        <v>2360</v>
      </c>
      <c r="E10013" t="s">
        <v>59</v>
      </c>
      <c r="F10013" t="b">
        <v>0</v>
      </c>
      <c r="G10013" t="s">
        <v>65</v>
      </c>
      <c r="H10013" s="1">
        <v>46128.877175925933</v>
      </c>
      <c r="I10013" t="b">
        <v>0</v>
      </c>
      <c r="J10013" t="b">
        <v>0</v>
      </c>
      <c r="K10013" t="s">
        <v>41</v>
      </c>
      <c r="L10013" t="s">
        <v>74</v>
      </c>
      <c r="M10013"/>
      <c r="N10013">
        <v>32</v>
      </c>
      <c r="O10013" t="s">
        <v>19563</v>
      </c>
    </row>
    <row r="10014" spans="1:16" x14ac:dyDescent="0.25">
      <c r="A10014" t="s">
        <v>2</v>
      </c>
      <c r="B10014" t="s">
        <v>19564</v>
      </c>
      <c r="C10014" t="s">
        <v>194</v>
      </c>
      <c r="D10014" t="s">
        <v>4346</v>
      </c>
      <c r="E10014" t="s">
        <v>59</v>
      </c>
      <c r="F10014" t="b">
        <v>0</v>
      </c>
      <c r="G10014" t="s">
        <v>65</v>
      </c>
      <c r="H10014" s="1">
        <v>46128.878460648149</v>
      </c>
      <c r="I10014" t="b">
        <v>0</v>
      </c>
      <c r="J10014" t="b">
        <v>0</v>
      </c>
      <c r="K10014" t="s">
        <v>41</v>
      </c>
      <c r="L10014" t="s">
        <v>60</v>
      </c>
      <c r="M10014">
        <v>231000</v>
      </c>
      <c r="N10014"/>
      <c r="O10014" t="s">
        <v>19565</v>
      </c>
      <c r="P10014" t="s">
        <v>19566</v>
      </c>
    </row>
    <row r="10015" spans="1:16" x14ac:dyDescent="0.25">
      <c r="A10015" t="s">
        <v>1</v>
      </c>
      <c r="B10015" t="s">
        <v>7756</v>
      </c>
      <c r="C10015" t="s">
        <v>19567</v>
      </c>
      <c r="D10015" t="s">
        <v>4346</v>
      </c>
      <c r="E10015" t="s">
        <v>59</v>
      </c>
      <c r="F10015" t="b">
        <v>0</v>
      </c>
      <c r="G10015" t="s">
        <v>65</v>
      </c>
      <c r="H10015" s="1">
        <v>46128.921481481477</v>
      </c>
      <c r="I10015" t="b">
        <v>0</v>
      </c>
      <c r="J10015" t="b">
        <v>0</v>
      </c>
      <c r="K10015" t="s">
        <v>41</v>
      </c>
      <c r="L10015" t="s">
        <v>60</v>
      </c>
      <c r="M10015">
        <v>105000</v>
      </c>
      <c r="N10015"/>
      <c r="O10015" t="s">
        <v>10744</v>
      </c>
      <c r="P10015" t="s">
        <v>19568</v>
      </c>
    </row>
    <row r="10016" spans="1:16" x14ac:dyDescent="0.25">
      <c r="A10016" t="s">
        <v>1</v>
      </c>
      <c r="B10016" t="s">
        <v>277</v>
      </c>
      <c r="C10016" t="s">
        <v>807</v>
      </c>
      <c r="D10016" t="s">
        <v>2360</v>
      </c>
      <c r="E10016" t="s">
        <v>59</v>
      </c>
      <c r="F10016" t="b">
        <v>0</v>
      </c>
      <c r="G10016" t="s">
        <v>89</v>
      </c>
      <c r="H10016" s="1">
        <v>46128.921493055554</v>
      </c>
      <c r="I10016" t="b">
        <v>0</v>
      </c>
      <c r="J10016" t="b">
        <v>0</v>
      </c>
      <c r="K10016" t="s">
        <v>41</v>
      </c>
      <c r="L10016" t="s">
        <v>60</v>
      </c>
      <c r="M10016">
        <v>205000</v>
      </c>
      <c r="N10016"/>
      <c r="O10016" t="s">
        <v>19569</v>
      </c>
      <c r="P10016" t="s">
        <v>19570</v>
      </c>
    </row>
    <row r="10017" spans="1:16" x14ac:dyDescent="0.25">
      <c r="A10017" t="s">
        <v>1</v>
      </c>
      <c r="B10017" t="s">
        <v>19571</v>
      </c>
      <c r="C10017" t="s">
        <v>680</v>
      </c>
      <c r="D10017" t="s">
        <v>4526</v>
      </c>
      <c r="E10017" t="s">
        <v>59</v>
      </c>
      <c r="F10017" t="b">
        <v>0</v>
      </c>
      <c r="G10017" t="s">
        <v>41</v>
      </c>
      <c r="H10017" s="1">
        <v>46128.923101851848</v>
      </c>
      <c r="I10017" t="b">
        <v>1</v>
      </c>
      <c r="J10017" t="b">
        <v>0</v>
      </c>
      <c r="K10017" t="s">
        <v>41</v>
      </c>
      <c r="L10017" t="s">
        <v>74</v>
      </c>
      <c r="M10017"/>
      <c r="N10017">
        <v>62.5</v>
      </c>
      <c r="O10017" t="s">
        <v>15502</v>
      </c>
      <c r="P10017" t="s">
        <v>19572</v>
      </c>
    </row>
    <row r="10018" spans="1:16" x14ac:dyDescent="0.25">
      <c r="A10018" t="s">
        <v>2</v>
      </c>
      <c r="B10018" t="s">
        <v>2</v>
      </c>
      <c r="C10018" t="s">
        <v>19573</v>
      </c>
      <c r="D10018" t="s">
        <v>4346</v>
      </c>
      <c r="E10018" t="s">
        <v>59</v>
      </c>
      <c r="F10018" t="b">
        <v>0</v>
      </c>
      <c r="G10018" t="s">
        <v>41</v>
      </c>
      <c r="H10018" s="1">
        <v>46128.963055555563</v>
      </c>
      <c r="I10018" t="b">
        <v>0</v>
      </c>
      <c r="J10018" t="b">
        <v>0</v>
      </c>
      <c r="K10018" t="s">
        <v>41</v>
      </c>
      <c r="L10018" t="s">
        <v>60</v>
      </c>
      <c r="M10018">
        <v>85000</v>
      </c>
      <c r="N10018"/>
      <c r="O10018" t="s">
        <v>19574</v>
      </c>
      <c r="P10018" t="s">
        <v>19575</v>
      </c>
    </row>
    <row r="10019" spans="1:16" x14ac:dyDescent="0.25">
      <c r="A10019" t="s">
        <v>1</v>
      </c>
      <c r="B10019" t="s">
        <v>19576</v>
      </c>
      <c r="C10019" t="s">
        <v>41</v>
      </c>
      <c r="D10019" t="s">
        <v>4346</v>
      </c>
      <c r="E10019" t="s">
        <v>59</v>
      </c>
      <c r="F10019" t="b">
        <v>0</v>
      </c>
      <c r="G10019" t="s">
        <v>68</v>
      </c>
      <c r="H10019" s="1">
        <v>46128.963148148148</v>
      </c>
      <c r="I10019" t="b">
        <v>0</v>
      </c>
      <c r="J10019" t="b">
        <v>0</v>
      </c>
      <c r="K10019" t="s">
        <v>41</v>
      </c>
      <c r="L10019" t="s">
        <v>60</v>
      </c>
      <c r="M10019">
        <v>125000</v>
      </c>
      <c r="N10019"/>
      <c r="O10019" t="s">
        <v>8724</v>
      </c>
      <c r="P10019" t="s">
        <v>19577</v>
      </c>
    </row>
    <row r="10020" spans="1:16" x14ac:dyDescent="0.25">
      <c r="A10020" t="s">
        <v>5</v>
      </c>
      <c r="B10020" t="s">
        <v>5</v>
      </c>
      <c r="C10020" t="s">
        <v>1097</v>
      </c>
      <c r="D10020" t="s">
        <v>4346</v>
      </c>
      <c r="E10020" t="s">
        <v>88</v>
      </c>
      <c r="F10020" t="b">
        <v>0</v>
      </c>
      <c r="G10020" t="s">
        <v>89</v>
      </c>
      <c r="H10020" s="1">
        <v>46128.963159722232</v>
      </c>
      <c r="I10020" t="b">
        <v>0</v>
      </c>
      <c r="J10020" t="b">
        <v>0</v>
      </c>
      <c r="K10020" t="s">
        <v>41</v>
      </c>
      <c r="L10020" t="s">
        <v>74</v>
      </c>
      <c r="M10020"/>
      <c r="N10020">
        <v>95</v>
      </c>
      <c r="O10020" t="s">
        <v>19578</v>
      </c>
      <c r="P10020" t="s">
        <v>19579</v>
      </c>
    </row>
    <row r="10021" spans="1:16" x14ac:dyDescent="0.25">
      <c r="A10021" t="s">
        <v>0</v>
      </c>
      <c r="B10021" t="s">
        <v>19580</v>
      </c>
      <c r="C10021" t="s">
        <v>2179</v>
      </c>
      <c r="D10021" t="s">
        <v>2360</v>
      </c>
      <c r="E10021" t="s">
        <v>59</v>
      </c>
      <c r="F10021" t="b">
        <v>0</v>
      </c>
      <c r="G10021" t="s">
        <v>65</v>
      </c>
      <c r="H10021" s="1">
        <v>46129.002141203702</v>
      </c>
      <c r="I10021" t="b">
        <v>0</v>
      </c>
      <c r="J10021" t="b">
        <v>0</v>
      </c>
      <c r="K10021" t="s">
        <v>41</v>
      </c>
      <c r="L10021" t="s">
        <v>60</v>
      </c>
      <c r="M10021">
        <v>80000</v>
      </c>
      <c r="N10021"/>
      <c r="O10021" t="s">
        <v>19581</v>
      </c>
      <c r="P10021" t="s">
        <v>3201</v>
      </c>
    </row>
    <row r="10022" spans="1:16" x14ac:dyDescent="0.25">
      <c r="A10022" t="s">
        <v>5</v>
      </c>
      <c r="B10022" t="s">
        <v>814</v>
      </c>
      <c r="C10022" t="s">
        <v>19582</v>
      </c>
      <c r="D10022" t="s">
        <v>7397</v>
      </c>
      <c r="E10022" t="s">
        <v>59</v>
      </c>
      <c r="F10022" t="b">
        <v>0</v>
      </c>
      <c r="G10022" t="s">
        <v>77</v>
      </c>
      <c r="H10022" s="1">
        <v>46129.004791666674</v>
      </c>
      <c r="I10022" t="b">
        <v>1</v>
      </c>
      <c r="J10022" t="b">
        <v>0</v>
      </c>
      <c r="K10022" t="s">
        <v>41</v>
      </c>
      <c r="L10022" t="s">
        <v>60</v>
      </c>
      <c r="M10022">
        <v>120000</v>
      </c>
      <c r="N10022"/>
      <c r="O10022" t="s">
        <v>299</v>
      </c>
      <c r="P10022" t="s">
        <v>19583</v>
      </c>
    </row>
    <row r="10023" spans="1:16" x14ac:dyDescent="0.25">
      <c r="A10023" t="s">
        <v>6</v>
      </c>
      <c r="B10023" t="s">
        <v>6</v>
      </c>
      <c r="C10023" t="s">
        <v>1518</v>
      </c>
      <c r="D10023" t="s">
        <v>4346</v>
      </c>
      <c r="E10023" t="s">
        <v>59</v>
      </c>
      <c r="F10023" t="b">
        <v>0</v>
      </c>
      <c r="G10023" t="s">
        <v>41</v>
      </c>
      <c r="H10023" s="1">
        <v>46129.046388888892</v>
      </c>
      <c r="I10023" t="b">
        <v>0</v>
      </c>
      <c r="J10023" t="b">
        <v>0</v>
      </c>
      <c r="K10023" t="s">
        <v>41</v>
      </c>
      <c r="L10023" t="s">
        <v>60</v>
      </c>
      <c r="M10023">
        <v>110687.5</v>
      </c>
      <c r="N10023"/>
      <c r="O10023" t="s">
        <v>11225</v>
      </c>
      <c r="P10023" t="s">
        <v>19584</v>
      </c>
    </row>
    <row r="10024" spans="1:16" x14ac:dyDescent="0.25">
      <c r="A10024" t="s">
        <v>0</v>
      </c>
      <c r="B10024" t="s">
        <v>19585</v>
      </c>
      <c r="C10024" t="s">
        <v>484</v>
      </c>
      <c r="D10024" t="s">
        <v>2360</v>
      </c>
      <c r="F10024" t="b">
        <v>0</v>
      </c>
      <c r="G10024" t="s">
        <v>73</v>
      </c>
      <c r="H10024" s="1">
        <v>46129.085474537038</v>
      </c>
      <c r="I10024" t="b">
        <v>0</v>
      </c>
      <c r="J10024" t="b">
        <v>0</v>
      </c>
      <c r="K10024" t="s">
        <v>41</v>
      </c>
      <c r="L10024" t="s">
        <v>74</v>
      </c>
      <c r="M10024"/>
      <c r="N10024">
        <v>102</v>
      </c>
      <c r="O10024" t="s">
        <v>19586</v>
      </c>
      <c r="P10024" t="s">
        <v>19587</v>
      </c>
    </row>
    <row r="10025" spans="1:16" x14ac:dyDescent="0.25">
      <c r="A10025" t="s">
        <v>7</v>
      </c>
      <c r="B10025" t="s">
        <v>4471</v>
      </c>
      <c r="C10025" t="s">
        <v>71</v>
      </c>
      <c r="D10025" t="s">
        <v>4756</v>
      </c>
      <c r="E10025" t="s">
        <v>59</v>
      </c>
      <c r="F10025" t="b">
        <v>0</v>
      </c>
      <c r="G10025" t="s">
        <v>73</v>
      </c>
      <c r="H10025" s="1">
        <v>46129.127141203702</v>
      </c>
      <c r="I10025" t="b">
        <v>0</v>
      </c>
      <c r="J10025" t="b">
        <v>0</v>
      </c>
      <c r="K10025" t="s">
        <v>41</v>
      </c>
      <c r="L10025" t="s">
        <v>60</v>
      </c>
      <c r="M10025">
        <v>109100</v>
      </c>
      <c r="N10025"/>
      <c r="O10025" t="s">
        <v>19588</v>
      </c>
      <c r="P10025" t="s">
        <v>3974</v>
      </c>
    </row>
    <row r="10026" spans="1:16" x14ac:dyDescent="0.25">
      <c r="A10026" t="s">
        <v>7</v>
      </c>
      <c r="B10026" t="s">
        <v>19589</v>
      </c>
      <c r="C10026" t="s">
        <v>19590</v>
      </c>
      <c r="D10026" t="s">
        <v>4346</v>
      </c>
      <c r="E10026" t="s">
        <v>59</v>
      </c>
      <c r="F10026" t="b">
        <v>0</v>
      </c>
      <c r="G10026" t="s">
        <v>65</v>
      </c>
      <c r="H10026" s="1">
        <v>46129.210196759261</v>
      </c>
      <c r="I10026" t="b">
        <v>0</v>
      </c>
      <c r="J10026" t="b">
        <v>0</v>
      </c>
      <c r="K10026" t="s">
        <v>41</v>
      </c>
      <c r="L10026" t="s">
        <v>60</v>
      </c>
      <c r="M10026">
        <v>80000</v>
      </c>
      <c r="N10026"/>
      <c r="O10026" t="s">
        <v>19581</v>
      </c>
      <c r="P10026" t="s">
        <v>3201</v>
      </c>
    </row>
    <row r="10027" spans="1:16" x14ac:dyDescent="0.25">
      <c r="A10027" t="s">
        <v>0</v>
      </c>
      <c r="B10027" t="s">
        <v>19591</v>
      </c>
      <c r="C10027" t="s">
        <v>13</v>
      </c>
      <c r="D10027" t="s">
        <v>5018</v>
      </c>
      <c r="E10027" t="s">
        <v>59</v>
      </c>
      <c r="F10027" t="b">
        <v>0</v>
      </c>
      <c r="G10027" t="s">
        <v>13</v>
      </c>
      <c r="H10027" s="1">
        <v>46129.210428240738</v>
      </c>
      <c r="I10027" t="b">
        <v>0</v>
      </c>
      <c r="J10027" t="b">
        <v>0</v>
      </c>
      <c r="K10027" t="s">
        <v>13</v>
      </c>
      <c r="L10027" t="s">
        <v>60</v>
      </c>
      <c r="M10027">
        <v>75000</v>
      </c>
      <c r="N10027"/>
      <c r="O10027" t="s">
        <v>11518</v>
      </c>
      <c r="P10027" t="s">
        <v>19592</v>
      </c>
    </row>
    <row r="10028" spans="1:16" x14ac:dyDescent="0.25">
      <c r="A10028" t="s">
        <v>0</v>
      </c>
      <c r="B10028" t="s">
        <v>19593</v>
      </c>
      <c r="C10028" t="s">
        <v>19594</v>
      </c>
      <c r="D10028" t="s">
        <v>7459</v>
      </c>
      <c r="E10028" t="s">
        <v>59</v>
      </c>
      <c r="F10028" t="b">
        <v>0</v>
      </c>
      <c r="G10028" t="s">
        <v>41</v>
      </c>
      <c r="H10028" s="1">
        <v>46129.211458333331</v>
      </c>
      <c r="I10028" t="b">
        <v>0</v>
      </c>
      <c r="J10028" t="b">
        <v>0</v>
      </c>
      <c r="K10028" t="s">
        <v>41</v>
      </c>
      <c r="L10028" t="s">
        <v>60</v>
      </c>
      <c r="M10028">
        <v>55000</v>
      </c>
      <c r="N10028"/>
      <c r="O10028" t="s">
        <v>7459</v>
      </c>
      <c r="P10028" t="s">
        <v>19595</v>
      </c>
    </row>
    <row r="10029" spans="1:16" x14ac:dyDescent="0.25">
      <c r="A10029" t="s">
        <v>2</v>
      </c>
      <c r="B10029" t="s">
        <v>19564</v>
      </c>
      <c r="C10029" t="s">
        <v>167</v>
      </c>
      <c r="D10029" t="s">
        <v>17068</v>
      </c>
      <c r="E10029" t="s">
        <v>59</v>
      </c>
      <c r="F10029" t="b">
        <v>0</v>
      </c>
      <c r="G10029" t="s">
        <v>65</v>
      </c>
      <c r="H10029" s="1">
        <v>46129.253263888888</v>
      </c>
      <c r="I10029" t="b">
        <v>0</v>
      </c>
      <c r="J10029" t="b">
        <v>0</v>
      </c>
      <c r="K10029" t="s">
        <v>41</v>
      </c>
      <c r="L10029" t="s">
        <v>60</v>
      </c>
      <c r="M10029">
        <v>200000</v>
      </c>
      <c r="N10029"/>
      <c r="O10029" t="s">
        <v>19565</v>
      </c>
      <c r="P10029" t="s">
        <v>85</v>
      </c>
    </row>
    <row r="10030" spans="1:16" x14ac:dyDescent="0.25">
      <c r="A10030" t="s">
        <v>4</v>
      </c>
      <c r="B10030" t="s">
        <v>15730</v>
      </c>
      <c r="C10030" t="s">
        <v>76</v>
      </c>
      <c r="D10030" t="s">
        <v>4526</v>
      </c>
      <c r="E10030" t="s">
        <v>59</v>
      </c>
      <c r="F10030" t="b">
        <v>1</v>
      </c>
      <c r="G10030" t="s">
        <v>14</v>
      </c>
      <c r="H10030" s="1">
        <v>46129.254895833343</v>
      </c>
      <c r="I10030" t="b">
        <v>1</v>
      </c>
      <c r="J10030" t="b">
        <v>0</v>
      </c>
      <c r="K10030" t="s">
        <v>14</v>
      </c>
      <c r="L10030" t="s">
        <v>74</v>
      </c>
      <c r="M10030"/>
      <c r="N10030">
        <v>50</v>
      </c>
      <c r="O10030" t="s">
        <v>1732</v>
      </c>
    </row>
    <row r="10031" spans="1:16" x14ac:dyDescent="0.25">
      <c r="A10031" t="s">
        <v>2</v>
      </c>
      <c r="B10031" t="s">
        <v>3940</v>
      </c>
      <c r="C10031" t="s">
        <v>463</v>
      </c>
      <c r="D10031" t="s">
        <v>2360</v>
      </c>
      <c r="E10031" t="s">
        <v>59</v>
      </c>
      <c r="F10031" t="b">
        <v>0</v>
      </c>
      <c r="G10031" t="s">
        <v>77</v>
      </c>
      <c r="H10031" s="1">
        <v>46129.293541666673</v>
      </c>
      <c r="I10031" t="b">
        <v>0</v>
      </c>
      <c r="J10031" t="b">
        <v>0</v>
      </c>
      <c r="K10031" t="s">
        <v>41</v>
      </c>
      <c r="L10031" t="s">
        <v>60</v>
      </c>
      <c r="M10031">
        <v>275000</v>
      </c>
      <c r="N10031"/>
      <c r="O10031" t="s">
        <v>217</v>
      </c>
    </row>
    <row r="10032" spans="1:16" x14ac:dyDescent="0.25">
      <c r="A10032" t="s">
        <v>0</v>
      </c>
      <c r="B10032" t="s">
        <v>19596</v>
      </c>
      <c r="C10032" t="s">
        <v>360</v>
      </c>
      <c r="D10032" t="s">
        <v>4346</v>
      </c>
      <c r="E10032" t="s">
        <v>59</v>
      </c>
      <c r="F10032" t="b">
        <v>0</v>
      </c>
      <c r="G10032" t="s">
        <v>41</v>
      </c>
      <c r="H10032" s="1">
        <v>46129.294756944437</v>
      </c>
      <c r="I10032" t="b">
        <v>1</v>
      </c>
      <c r="J10032" t="b">
        <v>0</v>
      </c>
      <c r="K10032" t="s">
        <v>41</v>
      </c>
      <c r="L10032" t="s">
        <v>74</v>
      </c>
      <c r="M10032"/>
      <c r="N10032">
        <v>40.19</v>
      </c>
      <c r="O10032" t="s">
        <v>2595</v>
      </c>
      <c r="P10032" t="s">
        <v>2149</v>
      </c>
    </row>
    <row r="10033" spans="1:16" x14ac:dyDescent="0.25">
      <c r="A10033" t="s">
        <v>6</v>
      </c>
      <c r="B10033" t="s">
        <v>19597</v>
      </c>
      <c r="C10033" t="s">
        <v>346</v>
      </c>
      <c r="D10033" t="s">
        <v>4346</v>
      </c>
      <c r="E10033" t="s">
        <v>59</v>
      </c>
      <c r="F10033" t="b">
        <v>0</v>
      </c>
      <c r="G10033" t="s">
        <v>68</v>
      </c>
      <c r="H10033" s="1">
        <v>46129.29488425926</v>
      </c>
      <c r="I10033" t="b">
        <v>0</v>
      </c>
      <c r="J10033" t="b">
        <v>0</v>
      </c>
      <c r="K10033" t="s">
        <v>41</v>
      </c>
      <c r="L10033" t="s">
        <v>60</v>
      </c>
      <c r="M10033">
        <v>162500</v>
      </c>
      <c r="N10033"/>
      <c r="O10033" t="s">
        <v>1172</v>
      </c>
      <c r="P10033" t="s">
        <v>3459</v>
      </c>
    </row>
    <row r="10034" spans="1:16" x14ac:dyDescent="0.25">
      <c r="A10034" t="s">
        <v>5</v>
      </c>
      <c r="B10034" t="s">
        <v>19598</v>
      </c>
      <c r="C10034" t="s">
        <v>178</v>
      </c>
      <c r="D10034" t="s">
        <v>5976</v>
      </c>
      <c r="E10034" t="s">
        <v>59</v>
      </c>
      <c r="F10034" t="b">
        <v>0</v>
      </c>
      <c r="G10034" t="s">
        <v>19</v>
      </c>
      <c r="H10034" s="1">
        <v>46129.296817129631</v>
      </c>
      <c r="I10034" t="b">
        <v>0</v>
      </c>
      <c r="J10034" t="b">
        <v>0</v>
      </c>
      <c r="K10034" t="s">
        <v>19</v>
      </c>
      <c r="L10034" t="s">
        <v>60</v>
      </c>
      <c r="M10034">
        <v>1550000</v>
      </c>
      <c r="N10034"/>
      <c r="O10034" t="s">
        <v>19599</v>
      </c>
      <c r="P10034" t="s">
        <v>19600</v>
      </c>
    </row>
    <row r="10035" spans="1:16" x14ac:dyDescent="0.25">
      <c r="A10035" t="s">
        <v>1</v>
      </c>
      <c r="B10035" t="s">
        <v>1</v>
      </c>
      <c r="C10035" t="s">
        <v>15445</v>
      </c>
      <c r="D10035" t="s">
        <v>4526</v>
      </c>
      <c r="E10035" t="s">
        <v>59</v>
      </c>
      <c r="F10035" t="b">
        <v>0</v>
      </c>
      <c r="G10035" t="s">
        <v>40</v>
      </c>
      <c r="H10035" s="1">
        <v>46129.297511574077</v>
      </c>
      <c r="I10035" t="b">
        <v>0</v>
      </c>
      <c r="J10035" t="b">
        <v>0</v>
      </c>
      <c r="K10035" t="s">
        <v>40</v>
      </c>
      <c r="L10035" t="s">
        <v>60</v>
      </c>
      <c r="M10035">
        <v>45000</v>
      </c>
      <c r="N10035"/>
      <c r="O10035" t="s">
        <v>15446</v>
      </c>
      <c r="P10035" t="s">
        <v>19601</v>
      </c>
    </row>
    <row r="10036" spans="1:16" x14ac:dyDescent="0.25">
      <c r="A10036" t="s">
        <v>2</v>
      </c>
      <c r="B10036" t="s">
        <v>19602</v>
      </c>
      <c r="C10036" t="s">
        <v>6647</v>
      </c>
      <c r="D10036" t="s">
        <v>7124</v>
      </c>
      <c r="E10036" t="s">
        <v>621</v>
      </c>
      <c r="F10036" t="b">
        <v>0</v>
      </c>
      <c r="G10036" t="s">
        <v>40</v>
      </c>
      <c r="H10036" s="1">
        <v>46129.297673611109</v>
      </c>
      <c r="I10036" t="b">
        <v>0</v>
      </c>
      <c r="J10036" t="b">
        <v>0</v>
      </c>
      <c r="K10036" t="s">
        <v>40</v>
      </c>
      <c r="L10036" t="s">
        <v>60</v>
      </c>
      <c r="M10036">
        <v>21250</v>
      </c>
      <c r="N10036"/>
      <c r="O10036" t="s">
        <v>19603</v>
      </c>
      <c r="P10036" t="s">
        <v>705</v>
      </c>
    </row>
    <row r="10037" spans="1:16" x14ac:dyDescent="0.25">
      <c r="A10037" t="s">
        <v>3</v>
      </c>
      <c r="B10037" t="s">
        <v>19604</v>
      </c>
      <c r="C10037" t="s">
        <v>5818</v>
      </c>
      <c r="D10037" t="s">
        <v>2360</v>
      </c>
      <c r="E10037" t="s">
        <v>59</v>
      </c>
      <c r="F10037" t="b">
        <v>0</v>
      </c>
      <c r="G10037" t="s">
        <v>68</v>
      </c>
      <c r="H10037" s="1">
        <v>46129.335219907407</v>
      </c>
      <c r="I10037" t="b">
        <v>0</v>
      </c>
      <c r="J10037" t="b">
        <v>0</v>
      </c>
      <c r="K10037" t="s">
        <v>41</v>
      </c>
      <c r="L10037" t="s">
        <v>60</v>
      </c>
      <c r="M10037">
        <v>103964</v>
      </c>
      <c r="N10037"/>
      <c r="O10037" t="s">
        <v>19605</v>
      </c>
      <c r="P10037" t="s">
        <v>283</v>
      </c>
    </row>
    <row r="10038" spans="1:16" x14ac:dyDescent="0.25">
      <c r="A10038" t="s">
        <v>0</v>
      </c>
      <c r="B10038" t="s">
        <v>19606</v>
      </c>
      <c r="C10038" t="s">
        <v>76</v>
      </c>
      <c r="D10038" t="s">
        <v>141</v>
      </c>
      <c r="E10038" t="s">
        <v>88</v>
      </c>
      <c r="F10038" t="b">
        <v>1</v>
      </c>
      <c r="G10038" t="s">
        <v>41</v>
      </c>
      <c r="H10038" s="1">
        <v>46129.336458333331</v>
      </c>
      <c r="I10038" t="b">
        <v>1</v>
      </c>
      <c r="J10038" t="b">
        <v>0</v>
      </c>
      <c r="K10038" t="s">
        <v>41</v>
      </c>
      <c r="L10038" t="s">
        <v>74</v>
      </c>
      <c r="M10038"/>
      <c r="N10038">
        <v>15</v>
      </c>
      <c r="O10038" t="s">
        <v>141</v>
      </c>
      <c r="P10038" t="s">
        <v>1995</v>
      </c>
    </row>
    <row r="10039" spans="1:16" x14ac:dyDescent="0.25">
      <c r="A10039" t="s">
        <v>6</v>
      </c>
      <c r="B10039" t="s">
        <v>19607</v>
      </c>
      <c r="C10039" t="s">
        <v>172</v>
      </c>
      <c r="D10039" t="s">
        <v>4346</v>
      </c>
      <c r="E10039" t="s">
        <v>59</v>
      </c>
      <c r="F10039" t="b">
        <v>0</v>
      </c>
      <c r="G10039" t="s">
        <v>68</v>
      </c>
      <c r="H10039" s="1">
        <v>46129.336539351847</v>
      </c>
      <c r="I10039" t="b">
        <v>0</v>
      </c>
      <c r="J10039" t="b">
        <v>0</v>
      </c>
      <c r="K10039" t="s">
        <v>41</v>
      </c>
      <c r="L10039" t="s">
        <v>60</v>
      </c>
      <c r="M10039">
        <v>200000</v>
      </c>
      <c r="N10039"/>
      <c r="O10039" t="s">
        <v>1990</v>
      </c>
      <c r="P10039" t="s">
        <v>19608</v>
      </c>
    </row>
    <row r="10040" spans="1:16" x14ac:dyDescent="0.25">
      <c r="A10040" t="s">
        <v>1</v>
      </c>
      <c r="B10040" t="s">
        <v>19425</v>
      </c>
      <c r="C10040" t="s">
        <v>79</v>
      </c>
      <c r="D10040" t="s">
        <v>4346</v>
      </c>
      <c r="E10040" t="s">
        <v>59</v>
      </c>
      <c r="F10040" t="b">
        <v>0</v>
      </c>
      <c r="G10040" t="s">
        <v>77</v>
      </c>
      <c r="H10040" s="1">
        <v>46129.337546296287</v>
      </c>
      <c r="I10040" t="b">
        <v>1</v>
      </c>
      <c r="J10040" t="b">
        <v>0</v>
      </c>
      <c r="K10040" t="s">
        <v>41</v>
      </c>
      <c r="L10040" t="s">
        <v>60</v>
      </c>
      <c r="M10040">
        <v>169000</v>
      </c>
      <c r="N10040"/>
      <c r="O10040" t="s">
        <v>577</v>
      </c>
      <c r="P10040" t="s">
        <v>1392</v>
      </c>
    </row>
    <row r="10041" spans="1:16" x14ac:dyDescent="0.25">
      <c r="A10041" t="s">
        <v>1</v>
      </c>
      <c r="B10041" t="s">
        <v>19549</v>
      </c>
      <c r="C10041" t="s">
        <v>1883</v>
      </c>
      <c r="D10041" t="s">
        <v>2360</v>
      </c>
      <c r="E10041" t="s">
        <v>59</v>
      </c>
      <c r="F10041" t="b">
        <v>0</v>
      </c>
      <c r="G10041" t="s">
        <v>68</v>
      </c>
      <c r="H10041" s="1">
        <v>46129.337569444448</v>
      </c>
      <c r="I10041" t="b">
        <v>0</v>
      </c>
      <c r="J10041" t="b">
        <v>0</v>
      </c>
      <c r="K10041" t="s">
        <v>41</v>
      </c>
      <c r="L10041" t="s">
        <v>60</v>
      </c>
      <c r="M10041">
        <v>130000</v>
      </c>
      <c r="N10041"/>
      <c r="O10041" t="s">
        <v>19609</v>
      </c>
      <c r="P10041" t="s">
        <v>19610</v>
      </c>
    </row>
    <row r="10042" spans="1:16" x14ac:dyDescent="0.25">
      <c r="A10042" t="s">
        <v>5</v>
      </c>
      <c r="B10042" t="s">
        <v>1796</v>
      </c>
      <c r="C10042" t="s">
        <v>1205</v>
      </c>
      <c r="D10042" t="s">
        <v>4346</v>
      </c>
      <c r="E10042" t="s">
        <v>59</v>
      </c>
      <c r="F10042" t="b">
        <v>0</v>
      </c>
      <c r="G10042" t="s">
        <v>89</v>
      </c>
      <c r="H10042" s="1">
        <v>46129.337627314817</v>
      </c>
      <c r="I10042" t="b">
        <v>0</v>
      </c>
      <c r="J10042" t="b">
        <v>0</v>
      </c>
      <c r="K10042" t="s">
        <v>41</v>
      </c>
      <c r="L10042" t="s">
        <v>60</v>
      </c>
      <c r="M10042">
        <v>129575</v>
      </c>
      <c r="N10042"/>
      <c r="O10042" t="s">
        <v>528</v>
      </c>
      <c r="P10042" t="s">
        <v>16087</v>
      </c>
    </row>
    <row r="10043" spans="1:16" x14ac:dyDescent="0.25">
      <c r="A10043" t="s">
        <v>0</v>
      </c>
      <c r="B10043" t="s">
        <v>298</v>
      </c>
      <c r="C10043" t="s">
        <v>114</v>
      </c>
      <c r="D10043" t="s">
        <v>4346</v>
      </c>
      <c r="E10043" t="s">
        <v>59</v>
      </c>
      <c r="F10043" t="b">
        <v>0</v>
      </c>
      <c r="G10043" t="s">
        <v>77</v>
      </c>
      <c r="H10043" s="1">
        <v>46129.376863425918</v>
      </c>
      <c r="I10043" t="b">
        <v>0</v>
      </c>
      <c r="J10043" t="b">
        <v>0</v>
      </c>
      <c r="K10043" t="s">
        <v>41</v>
      </c>
      <c r="L10043" t="s">
        <v>60</v>
      </c>
      <c r="M10043">
        <v>62500</v>
      </c>
      <c r="N10043"/>
      <c r="O10043" t="s">
        <v>19611</v>
      </c>
      <c r="P10043" t="s">
        <v>19612</v>
      </c>
    </row>
    <row r="10044" spans="1:16" x14ac:dyDescent="0.25">
      <c r="A10044" t="s">
        <v>0</v>
      </c>
      <c r="B10044" t="s">
        <v>19613</v>
      </c>
      <c r="C10044" t="s">
        <v>812</v>
      </c>
      <c r="D10044" t="s">
        <v>19614</v>
      </c>
      <c r="E10044" t="s">
        <v>59</v>
      </c>
      <c r="F10044" t="b">
        <v>0</v>
      </c>
      <c r="G10044" t="s">
        <v>65</v>
      </c>
      <c r="H10044" s="1">
        <v>46129.376875000002</v>
      </c>
      <c r="I10044" t="b">
        <v>1</v>
      </c>
      <c r="J10044" t="b">
        <v>0</v>
      </c>
      <c r="K10044" t="s">
        <v>41</v>
      </c>
      <c r="L10044" t="s">
        <v>60</v>
      </c>
      <c r="M10044">
        <v>70000</v>
      </c>
      <c r="N10044"/>
      <c r="O10044" t="s">
        <v>1516</v>
      </c>
      <c r="P10044" t="s">
        <v>4654</v>
      </c>
    </row>
    <row r="10045" spans="1:16" x14ac:dyDescent="0.25">
      <c r="A10045" t="s">
        <v>2</v>
      </c>
      <c r="B10045" t="s">
        <v>19615</v>
      </c>
      <c r="C10045" t="s">
        <v>472</v>
      </c>
      <c r="D10045" t="s">
        <v>2360</v>
      </c>
      <c r="E10045" t="s">
        <v>59</v>
      </c>
      <c r="F10045" t="b">
        <v>0</v>
      </c>
      <c r="G10045" t="s">
        <v>65</v>
      </c>
      <c r="H10045" s="1">
        <v>46129.378287037027</v>
      </c>
      <c r="I10045" t="b">
        <v>0</v>
      </c>
      <c r="J10045" t="b">
        <v>0</v>
      </c>
      <c r="K10045" t="s">
        <v>41</v>
      </c>
      <c r="L10045" t="s">
        <v>60</v>
      </c>
      <c r="M10045">
        <v>100775</v>
      </c>
      <c r="N10045"/>
      <c r="O10045" t="s">
        <v>8238</v>
      </c>
      <c r="P10045" t="s">
        <v>133</v>
      </c>
    </row>
    <row r="10046" spans="1:16" x14ac:dyDescent="0.25">
      <c r="A10046" t="s">
        <v>7</v>
      </c>
      <c r="B10046" t="s">
        <v>19616</v>
      </c>
      <c r="C10046" t="s">
        <v>489</v>
      </c>
      <c r="D10046" t="s">
        <v>2360</v>
      </c>
      <c r="E10046" t="s">
        <v>59</v>
      </c>
      <c r="F10046" t="b">
        <v>0</v>
      </c>
      <c r="G10046" t="s">
        <v>77</v>
      </c>
      <c r="H10046" s="1">
        <v>46129.418530092589</v>
      </c>
      <c r="I10046" t="b">
        <v>0</v>
      </c>
      <c r="J10046" t="b">
        <v>0</v>
      </c>
      <c r="K10046" t="s">
        <v>41</v>
      </c>
      <c r="L10046" t="s">
        <v>60</v>
      </c>
      <c r="M10046">
        <v>175500</v>
      </c>
      <c r="N10046"/>
      <c r="O10046" t="s">
        <v>424</v>
      </c>
      <c r="P10046" t="s">
        <v>19617</v>
      </c>
    </row>
    <row r="10047" spans="1:16" x14ac:dyDescent="0.25">
      <c r="A10047" t="s">
        <v>0</v>
      </c>
      <c r="B10047" t="s">
        <v>19618</v>
      </c>
      <c r="C10047" t="s">
        <v>19619</v>
      </c>
      <c r="D10047" t="s">
        <v>2360</v>
      </c>
      <c r="E10047" t="s">
        <v>59</v>
      </c>
      <c r="F10047" t="b">
        <v>0</v>
      </c>
      <c r="G10047" t="s">
        <v>65</v>
      </c>
      <c r="H10047" s="1">
        <v>46129.418541666673</v>
      </c>
      <c r="I10047" t="b">
        <v>0</v>
      </c>
      <c r="J10047" t="b">
        <v>0</v>
      </c>
      <c r="K10047" t="s">
        <v>41</v>
      </c>
      <c r="L10047" t="s">
        <v>60</v>
      </c>
      <c r="M10047">
        <v>100303</v>
      </c>
      <c r="N10047"/>
      <c r="O10047" t="s">
        <v>16058</v>
      </c>
      <c r="P10047" t="s">
        <v>556</v>
      </c>
    </row>
    <row r="10048" spans="1:16" x14ac:dyDescent="0.25">
      <c r="A10048" t="s">
        <v>0</v>
      </c>
      <c r="B10048" t="s">
        <v>17705</v>
      </c>
      <c r="C10048" t="s">
        <v>2984</v>
      </c>
      <c r="D10048" t="s">
        <v>2360</v>
      </c>
      <c r="E10048" t="s">
        <v>59</v>
      </c>
      <c r="F10048" t="b">
        <v>0</v>
      </c>
      <c r="G10048" t="s">
        <v>65</v>
      </c>
      <c r="H10048" s="1">
        <v>46129.418541666673</v>
      </c>
      <c r="I10048" t="b">
        <v>0</v>
      </c>
      <c r="J10048" t="b">
        <v>0</v>
      </c>
      <c r="K10048" t="s">
        <v>41</v>
      </c>
      <c r="L10048" t="s">
        <v>60</v>
      </c>
      <c r="M10048">
        <v>141000</v>
      </c>
      <c r="N10048"/>
      <c r="O10048" t="s">
        <v>424</v>
      </c>
      <c r="P10048" t="s">
        <v>19620</v>
      </c>
    </row>
    <row r="10049" spans="1:16" x14ac:dyDescent="0.25">
      <c r="A10049" t="s">
        <v>1</v>
      </c>
      <c r="B10049" t="s">
        <v>19621</v>
      </c>
      <c r="C10049" t="s">
        <v>19</v>
      </c>
      <c r="D10049" t="s">
        <v>4526</v>
      </c>
      <c r="E10049" t="s">
        <v>59</v>
      </c>
      <c r="F10049" t="b">
        <v>0</v>
      </c>
      <c r="G10049" t="s">
        <v>19</v>
      </c>
      <c r="H10049" s="1">
        <v>46129.419074074067</v>
      </c>
      <c r="I10049" t="b">
        <v>1</v>
      </c>
      <c r="J10049" t="b">
        <v>0</v>
      </c>
      <c r="K10049" t="s">
        <v>19</v>
      </c>
      <c r="L10049" t="s">
        <v>60</v>
      </c>
      <c r="M10049">
        <v>800000</v>
      </c>
      <c r="N10049"/>
      <c r="O10049" t="s">
        <v>19622</v>
      </c>
      <c r="P10049" t="s">
        <v>462</v>
      </c>
    </row>
    <row r="10050" spans="1:16" x14ac:dyDescent="0.25">
      <c r="A10050" t="s">
        <v>8</v>
      </c>
      <c r="B10050" t="s">
        <v>17254</v>
      </c>
      <c r="C10050" t="s">
        <v>3130</v>
      </c>
      <c r="D10050" t="s">
        <v>4526</v>
      </c>
      <c r="E10050" t="s">
        <v>88</v>
      </c>
      <c r="F10050" t="b">
        <v>0</v>
      </c>
      <c r="G10050" t="s">
        <v>89</v>
      </c>
      <c r="H10050" s="1">
        <v>46129.419861111113</v>
      </c>
      <c r="I10050" t="b">
        <v>0</v>
      </c>
      <c r="J10050" t="b">
        <v>0</v>
      </c>
      <c r="K10050" t="s">
        <v>41</v>
      </c>
      <c r="L10050" t="s">
        <v>74</v>
      </c>
      <c r="M10050"/>
      <c r="N10050">
        <v>51.25</v>
      </c>
      <c r="O10050" t="s">
        <v>4487</v>
      </c>
      <c r="P10050" t="s">
        <v>17255</v>
      </c>
    </row>
    <row r="10051" spans="1:16" x14ac:dyDescent="0.25">
      <c r="A10051" t="s">
        <v>2</v>
      </c>
      <c r="B10051" t="s">
        <v>4852</v>
      </c>
      <c r="C10051" t="s">
        <v>1371</v>
      </c>
      <c r="D10051" t="s">
        <v>2360</v>
      </c>
      <c r="E10051" t="s">
        <v>59</v>
      </c>
      <c r="F10051" t="b">
        <v>0</v>
      </c>
      <c r="G10051" t="s">
        <v>77</v>
      </c>
      <c r="H10051" s="1">
        <v>46129.419872685183</v>
      </c>
      <c r="I10051" t="b">
        <v>0</v>
      </c>
      <c r="J10051" t="b">
        <v>0</v>
      </c>
      <c r="K10051" t="s">
        <v>41</v>
      </c>
      <c r="L10051" t="s">
        <v>60</v>
      </c>
      <c r="M10051">
        <v>175500</v>
      </c>
      <c r="N10051"/>
      <c r="O10051" t="s">
        <v>424</v>
      </c>
      <c r="P10051" t="s">
        <v>19623</v>
      </c>
    </row>
    <row r="10052" spans="1:16" x14ac:dyDescent="0.25">
      <c r="A10052" t="s">
        <v>2</v>
      </c>
      <c r="B10052" t="s">
        <v>3081</v>
      </c>
      <c r="C10052" t="s">
        <v>4252</v>
      </c>
      <c r="D10052" t="s">
        <v>2360</v>
      </c>
      <c r="E10052" t="s">
        <v>59</v>
      </c>
      <c r="F10052" t="b">
        <v>0</v>
      </c>
      <c r="G10052" t="s">
        <v>65</v>
      </c>
      <c r="H10052" s="1">
        <v>46129.41988425926</v>
      </c>
      <c r="I10052" t="b">
        <v>0</v>
      </c>
      <c r="J10052" t="b">
        <v>0</v>
      </c>
      <c r="K10052" t="s">
        <v>41</v>
      </c>
      <c r="L10052" t="s">
        <v>60</v>
      </c>
      <c r="M10052">
        <v>198000</v>
      </c>
      <c r="N10052"/>
      <c r="O10052" t="s">
        <v>424</v>
      </c>
      <c r="P10052" t="s">
        <v>16535</v>
      </c>
    </row>
    <row r="10053" spans="1:16" x14ac:dyDescent="0.25">
      <c r="A10053" t="s">
        <v>2</v>
      </c>
      <c r="B10053" t="s">
        <v>4578</v>
      </c>
      <c r="C10053" t="s">
        <v>9121</v>
      </c>
      <c r="D10053" t="s">
        <v>2360</v>
      </c>
      <c r="E10053" t="s">
        <v>59</v>
      </c>
      <c r="F10053" t="b">
        <v>0</v>
      </c>
      <c r="G10053" t="s">
        <v>65</v>
      </c>
      <c r="H10053" s="1">
        <v>46129.41988425926</v>
      </c>
      <c r="I10053" t="b">
        <v>0</v>
      </c>
      <c r="J10053" t="b">
        <v>0</v>
      </c>
      <c r="K10053" t="s">
        <v>41</v>
      </c>
      <c r="L10053" t="s">
        <v>60</v>
      </c>
      <c r="M10053">
        <v>198000</v>
      </c>
      <c r="N10053"/>
      <c r="O10053" t="s">
        <v>424</v>
      </c>
      <c r="P10053" t="s">
        <v>4581</v>
      </c>
    </row>
    <row r="10054" spans="1:16" x14ac:dyDescent="0.25">
      <c r="A10054" t="s">
        <v>1</v>
      </c>
      <c r="B10054" t="s">
        <v>19624</v>
      </c>
      <c r="C10054" t="s">
        <v>14169</v>
      </c>
      <c r="D10054" t="s">
        <v>4346</v>
      </c>
      <c r="E10054" t="s">
        <v>59</v>
      </c>
      <c r="F10054" t="b">
        <v>0</v>
      </c>
      <c r="G10054" t="s">
        <v>40</v>
      </c>
      <c r="H10054" s="1">
        <v>46129.422534722216</v>
      </c>
      <c r="I10054" t="b">
        <v>1</v>
      </c>
      <c r="J10054" t="b">
        <v>0</v>
      </c>
      <c r="K10054" t="s">
        <v>40</v>
      </c>
      <c r="L10054" t="s">
        <v>60</v>
      </c>
      <c r="M10054">
        <v>38500</v>
      </c>
      <c r="N10054"/>
      <c r="O10054" t="s">
        <v>19625</v>
      </c>
    </row>
    <row r="10055" spans="1:16" x14ac:dyDescent="0.25">
      <c r="A10055" t="s">
        <v>0</v>
      </c>
      <c r="B10055" t="s">
        <v>19626</v>
      </c>
      <c r="C10055" t="s">
        <v>181</v>
      </c>
      <c r="D10055" t="s">
        <v>4756</v>
      </c>
      <c r="E10055" t="s">
        <v>59</v>
      </c>
      <c r="F10055" t="b">
        <v>0</v>
      </c>
      <c r="G10055" t="s">
        <v>89</v>
      </c>
      <c r="H10055" s="1">
        <v>46129.460196759261</v>
      </c>
      <c r="I10055" t="b">
        <v>0</v>
      </c>
      <c r="J10055" t="b">
        <v>0</v>
      </c>
      <c r="K10055" t="s">
        <v>41</v>
      </c>
      <c r="L10055" t="s">
        <v>60</v>
      </c>
      <c r="M10055">
        <v>115000</v>
      </c>
      <c r="N10055"/>
      <c r="O10055" t="s">
        <v>487</v>
      </c>
      <c r="P10055" t="s">
        <v>4661</v>
      </c>
    </row>
    <row r="10056" spans="1:16" x14ac:dyDescent="0.25">
      <c r="A10056" t="s">
        <v>0</v>
      </c>
      <c r="B10056" t="s">
        <v>19627</v>
      </c>
      <c r="C10056" t="s">
        <v>913</v>
      </c>
      <c r="D10056" t="s">
        <v>4526</v>
      </c>
      <c r="E10056" t="s">
        <v>88</v>
      </c>
      <c r="F10056" t="b">
        <v>0</v>
      </c>
      <c r="G10056" t="s">
        <v>20</v>
      </c>
      <c r="H10056" s="1">
        <v>46129.460740740738</v>
      </c>
      <c r="I10056" t="b">
        <v>1</v>
      </c>
      <c r="J10056" t="b">
        <v>0</v>
      </c>
      <c r="K10056" t="s">
        <v>20</v>
      </c>
      <c r="L10056" t="s">
        <v>74</v>
      </c>
      <c r="M10056"/>
      <c r="N10056">
        <v>75</v>
      </c>
      <c r="O10056" t="s">
        <v>963</v>
      </c>
      <c r="P10056" t="s">
        <v>1929</v>
      </c>
    </row>
    <row r="10057" spans="1:16" x14ac:dyDescent="0.25">
      <c r="A10057" t="s">
        <v>0</v>
      </c>
      <c r="B10057" t="s">
        <v>2061</v>
      </c>
      <c r="C10057" t="s">
        <v>5795</v>
      </c>
      <c r="D10057" t="s">
        <v>4346</v>
      </c>
      <c r="E10057" t="s">
        <v>59</v>
      </c>
      <c r="F10057" t="b">
        <v>0</v>
      </c>
      <c r="G10057" t="s">
        <v>40</v>
      </c>
      <c r="H10057" s="1">
        <v>46129.461423611108</v>
      </c>
      <c r="I10057" t="b">
        <v>0</v>
      </c>
      <c r="J10057" t="b">
        <v>0</v>
      </c>
      <c r="K10057" t="s">
        <v>40</v>
      </c>
      <c r="L10057" t="s">
        <v>60</v>
      </c>
      <c r="M10057">
        <v>50000</v>
      </c>
      <c r="N10057"/>
      <c r="O10057" t="s">
        <v>19628</v>
      </c>
      <c r="P10057" t="s">
        <v>11283</v>
      </c>
    </row>
    <row r="10058" spans="1:16" x14ac:dyDescent="0.25">
      <c r="A10058" t="s">
        <v>2</v>
      </c>
      <c r="B10058" t="s">
        <v>19629</v>
      </c>
      <c r="C10058" t="s">
        <v>363</v>
      </c>
      <c r="D10058" t="s">
        <v>4756</v>
      </c>
      <c r="E10058" t="s">
        <v>59</v>
      </c>
      <c r="F10058" t="b">
        <v>0</v>
      </c>
      <c r="G10058" t="s">
        <v>65</v>
      </c>
      <c r="H10058" s="1">
        <v>46129.461574074077</v>
      </c>
      <c r="I10058" t="b">
        <v>0</v>
      </c>
      <c r="J10058" t="b">
        <v>0</v>
      </c>
      <c r="K10058" t="s">
        <v>41</v>
      </c>
      <c r="L10058" t="s">
        <v>60</v>
      </c>
      <c r="M10058">
        <v>175000</v>
      </c>
      <c r="N10058"/>
      <c r="O10058" t="s">
        <v>12113</v>
      </c>
    </row>
    <row r="10059" spans="1:16" x14ac:dyDescent="0.25">
      <c r="A10059" t="s">
        <v>1</v>
      </c>
      <c r="B10059" t="s">
        <v>19630</v>
      </c>
      <c r="C10059" t="s">
        <v>3678</v>
      </c>
      <c r="D10059" t="s">
        <v>2360</v>
      </c>
      <c r="E10059" t="s">
        <v>59</v>
      </c>
      <c r="F10059" t="b">
        <v>0</v>
      </c>
      <c r="G10059" t="s">
        <v>89</v>
      </c>
      <c r="H10059" s="1">
        <v>46129.462719907409</v>
      </c>
      <c r="I10059" t="b">
        <v>0</v>
      </c>
      <c r="J10059" t="b">
        <v>0</v>
      </c>
      <c r="K10059" t="s">
        <v>41</v>
      </c>
      <c r="L10059" t="s">
        <v>60</v>
      </c>
      <c r="M10059">
        <v>141500</v>
      </c>
      <c r="N10059"/>
      <c r="O10059" t="s">
        <v>2248</v>
      </c>
      <c r="P10059" t="s">
        <v>19631</v>
      </c>
    </row>
    <row r="10060" spans="1:16" x14ac:dyDescent="0.25">
      <c r="A10060" t="s">
        <v>2</v>
      </c>
      <c r="B10060" t="s">
        <v>123</v>
      </c>
      <c r="C10060" t="s">
        <v>971</v>
      </c>
      <c r="D10060" t="s">
        <v>4526</v>
      </c>
      <c r="E10060" t="s">
        <v>59</v>
      </c>
      <c r="F10060" t="b">
        <v>0</v>
      </c>
      <c r="G10060" t="s">
        <v>68</v>
      </c>
      <c r="H10060" s="1">
        <v>46129.503206018519</v>
      </c>
      <c r="I10060" t="b">
        <v>0</v>
      </c>
      <c r="J10060" t="b">
        <v>0</v>
      </c>
      <c r="K10060" t="s">
        <v>41</v>
      </c>
      <c r="L10060" t="s">
        <v>74</v>
      </c>
      <c r="M10060"/>
      <c r="N10060">
        <v>32.5</v>
      </c>
      <c r="O10060" t="s">
        <v>222</v>
      </c>
      <c r="P10060" t="s">
        <v>18189</v>
      </c>
    </row>
    <row r="10061" spans="1:16" x14ac:dyDescent="0.25">
      <c r="A10061" t="s">
        <v>2</v>
      </c>
      <c r="B10061" t="s">
        <v>19632</v>
      </c>
      <c r="C10061" t="s">
        <v>194</v>
      </c>
      <c r="D10061" t="s">
        <v>4346</v>
      </c>
      <c r="E10061" t="s">
        <v>59</v>
      </c>
      <c r="F10061" t="b">
        <v>0</v>
      </c>
      <c r="G10061" t="s">
        <v>65</v>
      </c>
      <c r="H10061" s="1">
        <v>46129.503275462957</v>
      </c>
      <c r="I10061" t="b">
        <v>0</v>
      </c>
      <c r="J10061" t="b">
        <v>0</v>
      </c>
      <c r="K10061" t="s">
        <v>41</v>
      </c>
      <c r="L10061" t="s">
        <v>60</v>
      </c>
      <c r="M10061">
        <v>191000</v>
      </c>
      <c r="N10061"/>
      <c r="O10061" t="s">
        <v>19633</v>
      </c>
      <c r="P10061" t="s">
        <v>19634</v>
      </c>
    </row>
    <row r="10062" spans="1:16" x14ac:dyDescent="0.25">
      <c r="A10062" t="s">
        <v>0</v>
      </c>
      <c r="B10062" t="s">
        <v>19002</v>
      </c>
      <c r="C10062" t="s">
        <v>112</v>
      </c>
      <c r="D10062" t="s">
        <v>4526</v>
      </c>
      <c r="E10062" t="s">
        <v>59</v>
      </c>
      <c r="F10062" t="b">
        <v>0</v>
      </c>
      <c r="G10062" t="s">
        <v>65</v>
      </c>
      <c r="H10062" s="1">
        <v>46129.543530092589</v>
      </c>
      <c r="I10062" t="b">
        <v>1</v>
      </c>
      <c r="J10062" t="b">
        <v>0</v>
      </c>
      <c r="K10062" t="s">
        <v>41</v>
      </c>
      <c r="L10062" t="s">
        <v>60</v>
      </c>
      <c r="M10062">
        <v>115000</v>
      </c>
      <c r="N10062"/>
      <c r="O10062" t="s">
        <v>19003</v>
      </c>
    </row>
    <row r="10063" spans="1:16" x14ac:dyDescent="0.25">
      <c r="A10063" t="s">
        <v>7</v>
      </c>
      <c r="B10063" t="s">
        <v>19635</v>
      </c>
      <c r="C10063" t="s">
        <v>112</v>
      </c>
      <c r="D10063" t="s">
        <v>2360</v>
      </c>
      <c r="E10063" t="s">
        <v>59</v>
      </c>
      <c r="F10063" t="b">
        <v>0</v>
      </c>
      <c r="G10063" t="s">
        <v>65</v>
      </c>
      <c r="H10063" s="1">
        <v>46129.543530092589</v>
      </c>
      <c r="I10063" t="b">
        <v>0</v>
      </c>
      <c r="J10063" t="b">
        <v>0</v>
      </c>
      <c r="K10063" t="s">
        <v>41</v>
      </c>
      <c r="L10063" t="s">
        <v>60</v>
      </c>
      <c r="M10063">
        <v>119175</v>
      </c>
      <c r="N10063"/>
      <c r="O10063" t="s">
        <v>568</v>
      </c>
      <c r="P10063" t="s">
        <v>994</v>
      </c>
    </row>
    <row r="10064" spans="1:16" x14ac:dyDescent="0.25">
      <c r="A10064" t="s">
        <v>0</v>
      </c>
      <c r="B10064" t="s">
        <v>19636</v>
      </c>
      <c r="C10064" t="s">
        <v>112</v>
      </c>
      <c r="D10064" t="s">
        <v>4526</v>
      </c>
      <c r="E10064" t="s">
        <v>59</v>
      </c>
      <c r="F10064" t="b">
        <v>0</v>
      </c>
      <c r="G10064" t="s">
        <v>65</v>
      </c>
      <c r="H10064" s="1">
        <v>46129.543541666673</v>
      </c>
      <c r="I10064" t="b">
        <v>1</v>
      </c>
      <c r="J10064" t="b">
        <v>0</v>
      </c>
      <c r="K10064" t="s">
        <v>41</v>
      </c>
      <c r="L10064" t="s">
        <v>60</v>
      </c>
      <c r="M10064">
        <v>270000</v>
      </c>
      <c r="N10064"/>
      <c r="O10064" t="s">
        <v>1530</v>
      </c>
      <c r="P10064" t="s">
        <v>85</v>
      </c>
    </row>
    <row r="10065" spans="1:16" x14ac:dyDescent="0.25">
      <c r="A10065" t="s">
        <v>0</v>
      </c>
      <c r="B10065" t="s">
        <v>19637</v>
      </c>
      <c r="C10065" t="s">
        <v>76</v>
      </c>
      <c r="D10065" t="s">
        <v>141</v>
      </c>
      <c r="E10065" t="s">
        <v>88</v>
      </c>
      <c r="F10065" t="b">
        <v>1</v>
      </c>
      <c r="G10065" t="s">
        <v>41</v>
      </c>
      <c r="H10065" s="1">
        <v>46129.544756944437</v>
      </c>
      <c r="I10065" t="b">
        <v>1</v>
      </c>
      <c r="J10065" t="b">
        <v>0</v>
      </c>
      <c r="K10065" t="s">
        <v>41</v>
      </c>
      <c r="L10065" t="s">
        <v>74</v>
      </c>
      <c r="M10065"/>
      <c r="N10065">
        <v>37.5</v>
      </c>
      <c r="O10065" t="s">
        <v>141</v>
      </c>
      <c r="P10065" t="s">
        <v>19638</v>
      </c>
    </row>
    <row r="10066" spans="1:16" x14ac:dyDescent="0.25">
      <c r="A10066" t="s">
        <v>1</v>
      </c>
      <c r="B10066" t="s">
        <v>2458</v>
      </c>
      <c r="C10066" t="s">
        <v>320</v>
      </c>
      <c r="D10066" t="s">
        <v>4526</v>
      </c>
      <c r="E10066" t="s">
        <v>88</v>
      </c>
      <c r="F10066" t="b">
        <v>0</v>
      </c>
      <c r="G10066" t="s">
        <v>89</v>
      </c>
      <c r="H10066" s="1">
        <v>46129.546053240738</v>
      </c>
      <c r="I10066" t="b">
        <v>0</v>
      </c>
      <c r="J10066" t="b">
        <v>0</v>
      </c>
      <c r="K10066" t="s">
        <v>41</v>
      </c>
      <c r="L10066" t="s">
        <v>74</v>
      </c>
      <c r="M10066"/>
      <c r="N10066">
        <v>42.5</v>
      </c>
      <c r="O10066" t="s">
        <v>2251</v>
      </c>
      <c r="P10066" t="s">
        <v>19639</v>
      </c>
    </row>
    <row r="10067" spans="1:16" x14ac:dyDescent="0.25">
      <c r="A10067" t="s">
        <v>1</v>
      </c>
      <c r="B10067" t="s">
        <v>210</v>
      </c>
      <c r="C10067" t="s">
        <v>76</v>
      </c>
      <c r="D10067" t="s">
        <v>16554</v>
      </c>
      <c r="E10067" t="s">
        <v>59</v>
      </c>
      <c r="F10067" t="b">
        <v>1</v>
      </c>
      <c r="G10067" t="s">
        <v>10</v>
      </c>
      <c r="H10067" s="1">
        <v>46129.546168981477</v>
      </c>
      <c r="I10067" t="b">
        <v>0</v>
      </c>
      <c r="J10067" t="b">
        <v>0</v>
      </c>
      <c r="K10067" t="s">
        <v>10</v>
      </c>
      <c r="L10067" t="s">
        <v>60</v>
      </c>
      <c r="M10067">
        <v>130000</v>
      </c>
      <c r="N10067"/>
      <c r="O10067" t="s">
        <v>3191</v>
      </c>
      <c r="P10067" t="s">
        <v>18379</v>
      </c>
    </row>
    <row r="10068" spans="1:16" x14ac:dyDescent="0.25">
      <c r="A10068" t="s">
        <v>1</v>
      </c>
      <c r="B10068" t="s">
        <v>19640</v>
      </c>
      <c r="C10068" t="s">
        <v>13</v>
      </c>
      <c r="D10068" t="s">
        <v>4526</v>
      </c>
      <c r="E10068" t="s">
        <v>59</v>
      </c>
      <c r="F10068" t="b">
        <v>0</v>
      </c>
      <c r="G10068" t="s">
        <v>13</v>
      </c>
      <c r="H10068" s="1">
        <v>46129.546458333331</v>
      </c>
      <c r="I10068" t="b">
        <v>0</v>
      </c>
      <c r="J10068" t="b">
        <v>0</v>
      </c>
      <c r="K10068" t="s">
        <v>13</v>
      </c>
      <c r="L10068" t="s">
        <v>60</v>
      </c>
      <c r="M10068">
        <v>87500</v>
      </c>
      <c r="N10068"/>
      <c r="O10068" t="s">
        <v>19641</v>
      </c>
      <c r="P10068" t="s">
        <v>19642</v>
      </c>
    </row>
    <row r="10069" spans="1:16" x14ac:dyDescent="0.25">
      <c r="A10069" t="s">
        <v>0</v>
      </c>
      <c r="B10069" t="s">
        <v>0</v>
      </c>
      <c r="C10069" t="s">
        <v>493</v>
      </c>
      <c r="D10069" t="s">
        <v>4346</v>
      </c>
      <c r="E10069" t="s">
        <v>59</v>
      </c>
      <c r="F10069" t="b">
        <v>0</v>
      </c>
      <c r="G10069" t="s">
        <v>65</v>
      </c>
      <c r="H10069" s="1">
        <v>46129.585231481477</v>
      </c>
      <c r="I10069" t="b">
        <v>0</v>
      </c>
      <c r="J10069" t="b">
        <v>0</v>
      </c>
      <c r="K10069" t="s">
        <v>41</v>
      </c>
      <c r="L10069" t="s">
        <v>74</v>
      </c>
      <c r="M10069"/>
      <c r="N10069">
        <v>25</v>
      </c>
      <c r="O10069" t="s">
        <v>19643</v>
      </c>
      <c r="P10069" t="s">
        <v>331</v>
      </c>
    </row>
    <row r="10070" spans="1:16" x14ac:dyDescent="0.25">
      <c r="A10070" t="s">
        <v>2</v>
      </c>
      <c r="B10070" t="s">
        <v>19644</v>
      </c>
      <c r="C10070" t="s">
        <v>190</v>
      </c>
      <c r="D10070" t="s">
        <v>4526</v>
      </c>
      <c r="E10070" t="s">
        <v>59</v>
      </c>
      <c r="F10070" t="b">
        <v>0</v>
      </c>
      <c r="G10070" t="s">
        <v>73</v>
      </c>
      <c r="H10070" s="1">
        <v>46129.586550925917</v>
      </c>
      <c r="I10070" t="b">
        <v>0</v>
      </c>
      <c r="J10070" t="b">
        <v>0</v>
      </c>
      <c r="K10070" t="s">
        <v>41</v>
      </c>
      <c r="L10070" t="s">
        <v>60</v>
      </c>
      <c r="M10070">
        <v>130000</v>
      </c>
      <c r="N10070"/>
      <c r="O10070" t="s">
        <v>9859</v>
      </c>
      <c r="P10070" t="s">
        <v>19645</v>
      </c>
    </row>
    <row r="10071" spans="1:16" x14ac:dyDescent="0.25">
      <c r="A10071" t="s">
        <v>2</v>
      </c>
      <c r="B10071" t="s">
        <v>2</v>
      </c>
      <c r="C10071" t="s">
        <v>19646</v>
      </c>
      <c r="D10071" t="s">
        <v>4526</v>
      </c>
      <c r="E10071" t="s">
        <v>88</v>
      </c>
      <c r="F10071" t="b">
        <v>0</v>
      </c>
      <c r="G10071" t="s">
        <v>65</v>
      </c>
      <c r="H10071" s="1">
        <v>46129.586550925917</v>
      </c>
      <c r="I10071" t="b">
        <v>0</v>
      </c>
      <c r="J10071" t="b">
        <v>0</v>
      </c>
      <c r="K10071" t="s">
        <v>41</v>
      </c>
      <c r="L10071" t="s">
        <v>74</v>
      </c>
      <c r="M10071"/>
      <c r="N10071">
        <v>54.5</v>
      </c>
      <c r="O10071" t="s">
        <v>1824</v>
      </c>
      <c r="P10071" t="s">
        <v>19647</v>
      </c>
    </row>
    <row r="10072" spans="1:16" x14ac:dyDescent="0.25">
      <c r="A10072" t="s">
        <v>1</v>
      </c>
      <c r="B10072" t="s">
        <v>19648</v>
      </c>
      <c r="C10072" t="s">
        <v>76</v>
      </c>
      <c r="D10072" t="s">
        <v>4622</v>
      </c>
      <c r="E10072" t="s">
        <v>59</v>
      </c>
      <c r="F10072" t="b">
        <v>1</v>
      </c>
      <c r="G10072" t="s">
        <v>13048</v>
      </c>
      <c r="H10072" s="1">
        <v>46129.587858796287</v>
      </c>
      <c r="I10072" t="b">
        <v>1</v>
      </c>
      <c r="J10072" t="b">
        <v>0</v>
      </c>
      <c r="K10072" t="s">
        <v>13048</v>
      </c>
      <c r="L10072" t="s">
        <v>60</v>
      </c>
      <c r="M10072">
        <v>115000</v>
      </c>
      <c r="N10072"/>
      <c r="O10072" t="s">
        <v>3529</v>
      </c>
      <c r="P10072" t="s">
        <v>19649</v>
      </c>
    </row>
    <row r="10073" spans="1:16" x14ac:dyDescent="0.25">
      <c r="A10073" t="s">
        <v>1</v>
      </c>
      <c r="B10073" t="s">
        <v>1</v>
      </c>
      <c r="C10073" t="s">
        <v>10022</v>
      </c>
      <c r="D10073" t="s">
        <v>4526</v>
      </c>
      <c r="E10073" t="s">
        <v>59</v>
      </c>
      <c r="F10073" t="b">
        <v>0</v>
      </c>
      <c r="G10073" t="s">
        <v>40</v>
      </c>
      <c r="H10073" s="1">
        <v>46129.589178240742</v>
      </c>
      <c r="I10073" t="b">
        <v>0</v>
      </c>
      <c r="J10073" t="b">
        <v>0</v>
      </c>
      <c r="K10073" t="s">
        <v>40</v>
      </c>
      <c r="L10073" t="s">
        <v>60</v>
      </c>
      <c r="M10073">
        <v>37500</v>
      </c>
      <c r="N10073"/>
      <c r="O10073" t="s">
        <v>19650</v>
      </c>
      <c r="P10073" t="s">
        <v>3267</v>
      </c>
    </row>
    <row r="10074" spans="1:16" x14ac:dyDescent="0.25">
      <c r="A10074" t="s">
        <v>0</v>
      </c>
      <c r="B10074" t="s">
        <v>228</v>
      </c>
      <c r="C10074" t="s">
        <v>7338</v>
      </c>
      <c r="D10074" t="s">
        <v>4526</v>
      </c>
      <c r="E10074" t="s">
        <v>59</v>
      </c>
      <c r="F10074" t="b">
        <v>0</v>
      </c>
      <c r="G10074" t="s">
        <v>40</v>
      </c>
      <c r="H10074" s="1">
        <v>46129.628078703703</v>
      </c>
      <c r="I10074" t="b">
        <v>1</v>
      </c>
      <c r="J10074" t="b">
        <v>0</v>
      </c>
      <c r="K10074" t="s">
        <v>40</v>
      </c>
      <c r="L10074" t="s">
        <v>60</v>
      </c>
      <c r="M10074">
        <v>33500</v>
      </c>
      <c r="N10074"/>
      <c r="O10074" t="s">
        <v>19651</v>
      </c>
      <c r="P10074" t="s">
        <v>1420</v>
      </c>
    </row>
    <row r="10075" spans="1:16" x14ac:dyDescent="0.25">
      <c r="A10075" t="s">
        <v>0</v>
      </c>
      <c r="B10075" t="s">
        <v>19652</v>
      </c>
      <c r="C10075" t="s">
        <v>76</v>
      </c>
      <c r="D10075" t="s">
        <v>4630</v>
      </c>
      <c r="E10075" t="s">
        <v>88</v>
      </c>
      <c r="F10075" t="b">
        <v>1</v>
      </c>
      <c r="G10075" t="s">
        <v>41</v>
      </c>
      <c r="H10075" s="1">
        <v>46129.628125000003</v>
      </c>
      <c r="I10075" t="b">
        <v>0</v>
      </c>
      <c r="J10075" t="b">
        <v>0</v>
      </c>
      <c r="K10075" t="s">
        <v>41</v>
      </c>
      <c r="L10075" t="s">
        <v>74</v>
      </c>
      <c r="M10075"/>
      <c r="N10075">
        <v>36.5</v>
      </c>
      <c r="O10075" t="s">
        <v>4473</v>
      </c>
    </row>
    <row r="10076" spans="1:16" x14ac:dyDescent="0.25">
      <c r="A10076" t="s">
        <v>2</v>
      </c>
      <c r="B10076" t="s">
        <v>11036</v>
      </c>
      <c r="C10076" t="s">
        <v>194</v>
      </c>
      <c r="D10076" t="s">
        <v>4346</v>
      </c>
      <c r="E10076" t="s">
        <v>59</v>
      </c>
      <c r="F10076" t="b">
        <v>0</v>
      </c>
      <c r="G10076" t="s">
        <v>65</v>
      </c>
      <c r="H10076" s="1">
        <v>46129.628240740742</v>
      </c>
      <c r="I10076" t="b">
        <v>0</v>
      </c>
      <c r="J10076" t="b">
        <v>0</v>
      </c>
      <c r="K10076" t="s">
        <v>41</v>
      </c>
      <c r="L10076" t="s">
        <v>60</v>
      </c>
      <c r="M10076">
        <v>187000</v>
      </c>
      <c r="N10076"/>
      <c r="O10076" t="s">
        <v>577</v>
      </c>
      <c r="P10076" t="s">
        <v>11037</v>
      </c>
    </row>
    <row r="10077" spans="1:16" x14ac:dyDescent="0.25">
      <c r="A10077" t="s">
        <v>2</v>
      </c>
      <c r="B10077" t="s">
        <v>6460</v>
      </c>
      <c r="C10077" t="s">
        <v>194</v>
      </c>
      <c r="D10077" t="s">
        <v>4346</v>
      </c>
      <c r="E10077" t="s">
        <v>59</v>
      </c>
      <c r="F10077" t="b">
        <v>0</v>
      </c>
      <c r="G10077" t="s">
        <v>65</v>
      </c>
      <c r="H10077" s="1">
        <v>46129.628263888888</v>
      </c>
      <c r="I10077" t="b">
        <v>0</v>
      </c>
      <c r="J10077" t="b">
        <v>0</v>
      </c>
      <c r="K10077" t="s">
        <v>41</v>
      </c>
      <c r="L10077" t="s">
        <v>60</v>
      </c>
      <c r="M10077">
        <v>160000</v>
      </c>
      <c r="N10077"/>
      <c r="O10077" t="s">
        <v>1183</v>
      </c>
      <c r="P10077" t="s">
        <v>6461</v>
      </c>
    </row>
    <row r="10078" spans="1:16" x14ac:dyDescent="0.25">
      <c r="A10078" t="s">
        <v>1</v>
      </c>
      <c r="B10078" t="s">
        <v>876</v>
      </c>
      <c r="C10078" t="s">
        <v>201</v>
      </c>
      <c r="D10078" t="s">
        <v>4346</v>
      </c>
      <c r="E10078" t="s">
        <v>88</v>
      </c>
      <c r="F10078" t="b">
        <v>0</v>
      </c>
      <c r="G10078" t="s">
        <v>77</v>
      </c>
      <c r="H10078" s="1">
        <v>46129.629212962973</v>
      </c>
      <c r="I10078" t="b">
        <v>1</v>
      </c>
      <c r="J10078" t="b">
        <v>0</v>
      </c>
      <c r="K10078" t="s">
        <v>41</v>
      </c>
      <c r="L10078" t="s">
        <v>74</v>
      </c>
      <c r="M10078"/>
      <c r="N10078">
        <v>57.5</v>
      </c>
      <c r="O10078" t="s">
        <v>19653</v>
      </c>
      <c r="P10078" t="s">
        <v>19654</v>
      </c>
    </row>
    <row r="10079" spans="1:16" x14ac:dyDescent="0.25">
      <c r="A10079" t="s">
        <v>1</v>
      </c>
      <c r="B10079" t="s">
        <v>18903</v>
      </c>
      <c r="C10079" t="s">
        <v>102</v>
      </c>
      <c r="D10079" t="s">
        <v>4346</v>
      </c>
      <c r="E10079" t="s">
        <v>59</v>
      </c>
      <c r="F10079" t="b">
        <v>0</v>
      </c>
      <c r="G10079" t="s">
        <v>89</v>
      </c>
      <c r="H10079" s="1">
        <v>46129.629247685189</v>
      </c>
      <c r="I10079" t="b">
        <v>0</v>
      </c>
      <c r="J10079" t="b">
        <v>0</v>
      </c>
      <c r="K10079" t="s">
        <v>41</v>
      </c>
      <c r="L10079" t="s">
        <v>60</v>
      </c>
      <c r="M10079">
        <v>149000</v>
      </c>
      <c r="N10079"/>
      <c r="O10079" t="s">
        <v>1183</v>
      </c>
      <c r="P10079" t="s">
        <v>18904</v>
      </c>
    </row>
    <row r="10080" spans="1:16" x14ac:dyDescent="0.25">
      <c r="A10080" t="s">
        <v>5</v>
      </c>
      <c r="B10080" t="s">
        <v>19655</v>
      </c>
      <c r="C10080" t="s">
        <v>194</v>
      </c>
      <c r="D10080" t="s">
        <v>2360</v>
      </c>
      <c r="E10080" t="s">
        <v>59</v>
      </c>
      <c r="F10080" t="b">
        <v>0</v>
      </c>
      <c r="G10080" t="s">
        <v>89</v>
      </c>
      <c r="H10080" s="1">
        <v>46129.629340277781</v>
      </c>
      <c r="I10080" t="b">
        <v>0</v>
      </c>
      <c r="J10080" t="b">
        <v>0</v>
      </c>
      <c r="K10080" t="s">
        <v>41</v>
      </c>
      <c r="L10080" t="s">
        <v>60</v>
      </c>
      <c r="M10080">
        <v>173000</v>
      </c>
      <c r="N10080"/>
      <c r="O10080" t="s">
        <v>710</v>
      </c>
      <c r="P10080" t="s">
        <v>19656</v>
      </c>
    </row>
    <row r="10081" spans="1:16" x14ac:dyDescent="0.25">
      <c r="A10081" t="s">
        <v>1</v>
      </c>
      <c r="B10081" t="s">
        <v>1</v>
      </c>
      <c r="C10081" t="s">
        <v>9728</v>
      </c>
      <c r="D10081" t="s">
        <v>2360</v>
      </c>
      <c r="E10081" t="s">
        <v>59</v>
      </c>
      <c r="F10081" t="b">
        <v>0</v>
      </c>
      <c r="G10081" t="s">
        <v>89</v>
      </c>
      <c r="H10081" s="1">
        <v>46129.629363425927</v>
      </c>
      <c r="I10081" t="b">
        <v>1</v>
      </c>
      <c r="J10081" t="b">
        <v>0</v>
      </c>
      <c r="K10081" t="s">
        <v>41</v>
      </c>
      <c r="L10081" t="s">
        <v>60</v>
      </c>
      <c r="M10081">
        <v>100000</v>
      </c>
      <c r="N10081"/>
      <c r="O10081" t="s">
        <v>9729</v>
      </c>
      <c r="P10081" t="s">
        <v>9730</v>
      </c>
    </row>
    <row r="10082" spans="1:16" x14ac:dyDescent="0.25">
      <c r="A10082" t="s">
        <v>3</v>
      </c>
      <c r="B10082" t="s">
        <v>19657</v>
      </c>
      <c r="C10082" t="s">
        <v>92</v>
      </c>
      <c r="D10082" t="s">
        <v>4346</v>
      </c>
      <c r="E10082" t="s">
        <v>59</v>
      </c>
      <c r="F10082" t="b">
        <v>0</v>
      </c>
      <c r="G10082" t="s">
        <v>77</v>
      </c>
      <c r="H10082" s="1">
        <v>46129.668530092589</v>
      </c>
      <c r="I10082" t="b">
        <v>0</v>
      </c>
      <c r="J10082" t="b">
        <v>0</v>
      </c>
      <c r="K10082" t="s">
        <v>41</v>
      </c>
      <c r="L10082" t="s">
        <v>60</v>
      </c>
      <c r="M10082">
        <v>138000</v>
      </c>
      <c r="N10082"/>
      <c r="O10082" t="s">
        <v>402</v>
      </c>
      <c r="P10082" t="s">
        <v>19658</v>
      </c>
    </row>
    <row r="10083" spans="1:16" x14ac:dyDescent="0.25">
      <c r="A10083" t="s">
        <v>7</v>
      </c>
      <c r="B10083" t="s">
        <v>19659</v>
      </c>
      <c r="C10083" t="s">
        <v>1384</v>
      </c>
      <c r="D10083" t="s">
        <v>4346</v>
      </c>
      <c r="E10083" t="s">
        <v>59</v>
      </c>
      <c r="F10083" t="b">
        <v>0</v>
      </c>
      <c r="G10083" t="s">
        <v>77</v>
      </c>
      <c r="H10083" s="1">
        <v>46129.668530092589</v>
      </c>
      <c r="I10083" t="b">
        <v>0</v>
      </c>
      <c r="J10083" t="b">
        <v>0</v>
      </c>
      <c r="K10083" t="s">
        <v>41</v>
      </c>
      <c r="L10083" t="s">
        <v>60</v>
      </c>
      <c r="M10083">
        <v>112500</v>
      </c>
      <c r="N10083"/>
      <c r="O10083" t="s">
        <v>17888</v>
      </c>
      <c r="P10083" t="s">
        <v>19660</v>
      </c>
    </row>
    <row r="10084" spans="1:16" x14ac:dyDescent="0.25">
      <c r="A10084" t="s">
        <v>0</v>
      </c>
      <c r="B10084" t="s">
        <v>345</v>
      </c>
      <c r="C10084" t="s">
        <v>847</v>
      </c>
      <c r="D10084" t="s">
        <v>4526</v>
      </c>
      <c r="E10084" t="s">
        <v>88</v>
      </c>
      <c r="F10084" t="b">
        <v>0</v>
      </c>
      <c r="G10084" t="s">
        <v>68</v>
      </c>
      <c r="H10084" s="1">
        <v>46129.668530092589</v>
      </c>
      <c r="I10084" t="b">
        <v>0</v>
      </c>
      <c r="J10084" t="b">
        <v>0</v>
      </c>
      <c r="K10084" t="s">
        <v>41</v>
      </c>
      <c r="L10084" t="s">
        <v>74</v>
      </c>
      <c r="M10084"/>
      <c r="N10084">
        <v>24</v>
      </c>
      <c r="O10084" t="s">
        <v>1069</v>
      </c>
      <c r="P10084" t="s">
        <v>219</v>
      </c>
    </row>
    <row r="10085" spans="1:16" x14ac:dyDescent="0.25">
      <c r="A10085" t="s">
        <v>0</v>
      </c>
      <c r="B10085" t="s">
        <v>19661</v>
      </c>
      <c r="C10085" t="s">
        <v>237</v>
      </c>
      <c r="D10085" t="s">
        <v>4756</v>
      </c>
      <c r="E10085" t="s">
        <v>59</v>
      </c>
      <c r="F10085" t="b">
        <v>0</v>
      </c>
      <c r="G10085" t="s">
        <v>89</v>
      </c>
      <c r="H10085" s="1">
        <v>46129.668530092589</v>
      </c>
      <c r="I10085" t="b">
        <v>0</v>
      </c>
      <c r="J10085" t="b">
        <v>0</v>
      </c>
      <c r="K10085" t="s">
        <v>41</v>
      </c>
      <c r="L10085" t="s">
        <v>60</v>
      </c>
      <c r="M10085">
        <v>95000</v>
      </c>
      <c r="N10085"/>
      <c r="O10085" t="s">
        <v>3270</v>
      </c>
    </row>
    <row r="10086" spans="1:16" x14ac:dyDescent="0.25">
      <c r="A10086" t="s">
        <v>0</v>
      </c>
      <c r="B10086" t="s">
        <v>19662</v>
      </c>
      <c r="C10086" t="s">
        <v>13567</v>
      </c>
      <c r="D10086" t="s">
        <v>5349</v>
      </c>
      <c r="E10086" t="s">
        <v>59</v>
      </c>
      <c r="F10086" t="b">
        <v>0</v>
      </c>
      <c r="G10086" t="s">
        <v>65</v>
      </c>
      <c r="H10086" s="1">
        <v>46129.668541666673</v>
      </c>
      <c r="I10086" t="b">
        <v>0</v>
      </c>
      <c r="J10086" t="b">
        <v>0</v>
      </c>
      <c r="K10086" t="s">
        <v>41</v>
      </c>
      <c r="L10086" t="s">
        <v>60</v>
      </c>
      <c r="M10086">
        <v>100000.5</v>
      </c>
      <c r="N10086"/>
      <c r="O10086" t="s">
        <v>950</v>
      </c>
      <c r="P10086" t="s">
        <v>13568</v>
      </c>
    </row>
    <row r="10087" spans="1:16" x14ac:dyDescent="0.25">
      <c r="A10087" t="s">
        <v>0</v>
      </c>
      <c r="B10087" t="s">
        <v>19663</v>
      </c>
      <c r="C10087" t="s">
        <v>4409</v>
      </c>
      <c r="D10087" t="s">
        <v>4346</v>
      </c>
      <c r="E10087" t="s">
        <v>59</v>
      </c>
      <c r="F10087" t="b">
        <v>0</v>
      </c>
      <c r="G10087" t="s">
        <v>68</v>
      </c>
      <c r="H10087" s="1">
        <v>46129.668541666673</v>
      </c>
      <c r="I10087" t="b">
        <v>0</v>
      </c>
      <c r="J10087" t="b">
        <v>0</v>
      </c>
      <c r="K10087" t="s">
        <v>41</v>
      </c>
      <c r="L10087" t="s">
        <v>60</v>
      </c>
      <c r="M10087">
        <v>67000</v>
      </c>
      <c r="N10087"/>
      <c r="O10087" t="s">
        <v>19664</v>
      </c>
      <c r="P10087" t="s">
        <v>875</v>
      </c>
    </row>
    <row r="10088" spans="1:16" x14ac:dyDescent="0.25">
      <c r="A10088" t="s">
        <v>0</v>
      </c>
      <c r="B10088" t="s">
        <v>1219</v>
      </c>
      <c r="C10088" t="s">
        <v>477</v>
      </c>
      <c r="D10088" t="s">
        <v>2360</v>
      </c>
      <c r="E10088" t="s">
        <v>59</v>
      </c>
      <c r="F10088" t="b">
        <v>0</v>
      </c>
      <c r="G10088" t="s">
        <v>65</v>
      </c>
      <c r="H10088" s="1">
        <v>46129.668576388889</v>
      </c>
      <c r="I10088" t="b">
        <v>0</v>
      </c>
      <c r="J10088" t="b">
        <v>0</v>
      </c>
      <c r="K10088" t="s">
        <v>41</v>
      </c>
      <c r="L10088" t="s">
        <v>60</v>
      </c>
      <c r="M10088">
        <v>57000</v>
      </c>
      <c r="N10088"/>
      <c r="O10088" t="s">
        <v>1220</v>
      </c>
      <c r="P10088" t="s">
        <v>146</v>
      </c>
    </row>
    <row r="10089" spans="1:16" x14ac:dyDescent="0.25">
      <c r="A10089" t="s">
        <v>2</v>
      </c>
      <c r="B10089" t="s">
        <v>2849</v>
      </c>
      <c r="C10089" t="s">
        <v>19665</v>
      </c>
      <c r="D10089" t="s">
        <v>4526</v>
      </c>
      <c r="E10089" t="s">
        <v>88</v>
      </c>
      <c r="F10089" t="b">
        <v>0</v>
      </c>
      <c r="G10089" t="s">
        <v>20</v>
      </c>
      <c r="H10089" s="1">
        <v>46129.669074074067</v>
      </c>
      <c r="I10089" t="b">
        <v>0</v>
      </c>
      <c r="J10089" t="b">
        <v>0</v>
      </c>
      <c r="K10089" t="s">
        <v>20</v>
      </c>
      <c r="L10089" t="s">
        <v>74</v>
      </c>
      <c r="M10089"/>
      <c r="N10089">
        <v>37.5</v>
      </c>
      <c r="O10089" t="s">
        <v>19666</v>
      </c>
      <c r="P10089" t="s">
        <v>875</v>
      </c>
    </row>
    <row r="10090" spans="1:16" x14ac:dyDescent="0.25">
      <c r="A10090" t="s">
        <v>7</v>
      </c>
      <c r="B10090" t="s">
        <v>7</v>
      </c>
      <c r="C10090" t="s">
        <v>13615</v>
      </c>
      <c r="D10090" t="s">
        <v>4346</v>
      </c>
      <c r="E10090" t="s">
        <v>59</v>
      </c>
      <c r="F10090" t="b">
        <v>0</v>
      </c>
      <c r="G10090" t="s">
        <v>40</v>
      </c>
      <c r="H10090" s="1">
        <v>46129.669745370367</v>
      </c>
      <c r="I10090" t="b">
        <v>1</v>
      </c>
      <c r="J10090" t="b">
        <v>0</v>
      </c>
      <c r="K10090" t="s">
        <v>40</v>
      </c>
      <c r="L10090" t="s">
        <v>60</v>
      </c>
      <c r="M10090">
        <v>45000</v>
      </c>
      <c r="N10090"/>
      <c r="O10090" t="s">
        <v>19667</v>
      </c>
      <c r="P10090" t="s">
        <v>3826</v>
      </c>
    </row>
    <row r="10091" spans="1:16" x14ac:dyDescent="0.25">
      <c r="A10091" t="s">
        <v>0</v>
      </c>
      <c r="B10091" t="s">
        <v>19668</v>
      </c>
      <c r="C10091" t="s">
        <v>19142</v>
      </c>
      <c r="D10091" t="s">
        <v>5349</v>
      </c>
      <c r="E10091" t="s">
        <v>59</v>
      </c>
      <c r="F10091" t="b">
        <v>0</v>
      </c>
      <c r="G10091" t="s">
        <v>41</v>
      </c>
      <c r="H10091" s="1">
        <v>46129.669756944437</v>
      </c>
      <c r="I10091" t="b">
        <v>1</v>
      </c>
      <c r="J10091" t="b">
        <v>0</v>
      </c>
      <c r="K10091" t="s">
        <v>41</v>
      </c>
      <c r="L10091" t="s">
        <v>60</v>
      </c>
      <c r="M10091">
        <v>144910</v>
      </c>
      <c r="N10091"/>
      <c r="O10091" t="s">
        <v>2599</v>
      </c>
      <c r="P10091" t="s">
        <v>19669</v>
      </c>
    </row>
    <row r="10092" spans="1:16" x14ac:dyDescent="0.25">
      <c r="A10092" t="s">
        <v>6</v>
      </c>
      <c r="B10092" t="s">
        <v>19670</v>
      </c>
      <c r="C10092" t="s">
        <v>369</v>
      </c>
      <c r="D10092" t="s">
        <v>5349</v>
      </c>
      <c r="E10092" t="s">
        <v>59</v>
      </c>
      <c r="F10092" t="b">
        <v>0</v>
      </c>
      <c r="G10092" t="s">
        <v>65</v>
      </c>
      <c r="H10092" s="1">
        <v>46129.669907407413</v>
      </c>
      <c r="I10092" t="b">
        <v>0</v>
      </c>
      <c r="J10092" t="b">
        <v>0</v>
      </c>
      <c r="K10092" t="s">
        <v>41</v>
      </c>
      <c r="L10092" t="s">
        <v>60</v>
      </c>
      <c r="M10092">
        <v>129575</v>
      </c>
      <c r="N10092"/>
      <c r="O10092" t="s">
        <v>528</v>
      </c>
      <c r="P10092" t="s">
        <v>705</v>
      </c>
    </row>
    <row r="10093" spans="1:16" x14ac:dyDescent="0.25">
      <c r="A10093" t="s">
        <v>2</v>
      </c>
      <c r="B10093" t="s">
        <v>19671</v>
      </c>
      <c r="C10093" t="s">
        <v>76</v>
      </c>
      <c r="D10093" t="s">
        <v>4346</v>
      </c>
      <c r="E10093" t="s">
        <v>59</v>
      </c>
      <c r="F10093" t="b">
        <v>1</v>
      </c>
      <c r="G10093" t="s">
        <v>40</v>
      </c>
      <c r="H10093" s="1">
        <v>46129.670810185176</v>
      </c>
      <c r="I10093" t="b">
        <v>0</v>
      </c>
      <c r="J10093" t="b">
        <v>0</v>
      </c>
      <c r="K10093" t="s">
        <v>40</v>
      </c>
      <c r="L10093" t="s">
        <v>60</v>
      </c>
      <c r="M10093">
        <v>60000</v>
      </c>
      <c r="N10093"/>
      <c r="O10093" t="s">
        <v>19672</v>
      </c>
      <c r="P10093" t="s">
        <v>19673</v>
      </c>
    </row>
    <row r="10094" spans="1:16" x14ac:dyDescent="0.25">
      <c r="A10094" t="s">
        <v>1</v>
      </c>
      <c r="B10094" t="s">
        <v>599</v>
      </c>
      <c r="C10094" t="s">
        <v>19674</v>
      </c>
      <c r="D10094" t="s">
        <v>5349</v>
      </c>
      <c r="E10094" t="s">
        <v>59</v>
      </c>
      <c r="F10094" t="b">
        <v>0</v>
      </c>
      <c r="G10094" t="s">
        <v>77</v>
      </c>
      <c r="H10094" s="1">
        <v>46129.67087962963</v>
      </c>
      <c r="I10094" t="b">
        <v>1</v>
      </c>
      <c r="J10094" t="b">
        <v>0</v>
      </c>
      <c r="K10094" t="s">
        <v>41</v>
      </c>
      <c r="L10094" t="s">
        <v>60</v>
      </c>
      <c r="M10094">
        <v>160000</v>
      </c>
      <c r="N10094"/>
      <c r="O10094" t="s">
        <v>19675</v>
      </c>
      <c r="P10094" t="s">
        <v>19676</v>
      </c>
    </row>
    <row r="10095" spans="1:16" x14ac:dyDescent="0.25">
      <c r="A10095" t="s">
        <v>1</v>
      </c>
      <c r="B10095" t="s">
        <v>734</v>
      </c>
      <c r="C10095" t="s">
        <v>112</v>
      </c>
      <c r="D10095" t="s">
        <v>4756</v>
      </c>
      <c r="E10095" t="s">
        <v>59</v>
      </c>
      <c r="F10095" t="b">
        <v>0</v>
      </c>
      <c r="G10095" t="s">
        <v>65</v>
      </c>
      <c r="H10095" s="1">
        <v>46129.670937499999</v>
      </c>
      <c r="I10095" t="b">
        <v>1</v>
      </c>
      <c r="J10095" t="b">
        <v>0</v>
      </c>
      <c r="K10095" t="s">
        <v>41</v>
      </c>
      <c r="L10095" t="s">
        <v>60</v>
      </c>
      <c r="M10095">
        <v>135000</v>
      </c>
      <c r="N10095"/>
      <c r="O10095" t="s">
        <v>19677</v>
      </c>
      <c r="P10095" t="s">
        <v>19678</v>
      </c>
    </row>
    <row r="10096" spans="1:16" x14ac:dyDescent="0.25">
      <c r="A10096" t="s">
        <v>5</v>
      </c>
      <c r="B10096" t="s">
        <v>19679</v>
      </c>
      <c r="C10096" t="s">
        <v>189</v>
      </c>
      <c r="D10096" t="s">
        <v>2360</v>
      </c>
      <c r="E10096" t="s">
        <v>59</v>
      </c>
      <c r="F10096" t="b">
        <v>0</v>
      </c>
      <c r="G10096" t="s">
        <v>89</v>
      </c>
      <c r="H10096" s="1">
        <v>46129.670995370368</v>
      </c>
      <c r="I10096" t="b">
        <v>0</v>
      </c>
      <c r="J10096" t="b">
        <v>0</v>
      </c>
      <c r="K10096" t="s">
        <v>41</v>
      </c>
      <c r="L10096" t="s">
        <v>74</v>
      </c>
      <c r="M10096"/>
      <c r="N10096">
        <v>50</v>
      </c>
      <c r="O10096" t="s">
        <v>4473</v>
      </c>
      <c r="P10096" t="s">
        <v>99</v>
      </c>
    </row>
    <row r="10097" spans="1:16" x14ac:dyDescent="0.25">
      <c r="A10097" t="s">
        <v>1</v>
      </c>
      <c r="B10097" t="s">
        <v>15809</v>
      </c>
      <c r="C10097" t="s">
        <v>6744</v>
      </c>
      <c r="D10097" t="s">
        <v>6062</v>
      </c>
      <c r="E10097" t="s">
        <v>59</v>
      </c>
      <c r="F10097" t="b">
        <v>0</v>
      </c>
      <c r="G10097" t="s">
        <v>40</v>
      </c>
      <c r="H10097" s="1">
        <v>46129.672581018523</v>
      </c>
      <c r="I10097" t="b">
        <v>1</v>
      </c>
      <c r="J10097" t="b">
        <v>0</v>
      </c>
      <c r="K10097" t="s">
        <v>40</v>
      </c>
      <c r="L10097" t="s">
        <v>60</v>
      </c>
      <c r="M10097">
        <v>45000</v>
      </c>
      <c r="N10097"/>
      <c r="O10097" t="s">
        <v>19680</v>
      </c>
      <c r="P10097" t="s">
        <v>3584</v>
      </c>
    </row>
    <row r="10098" spans="1:16" x14ac:dyDescent="0.25">
      <c r="A10098" t="s">
        <v>0</v>
      </c>
      <c r="B10098" t="s">
        <v>3323</v>
      </c>
      <c r="C10098" t="s">
        <v>172</v>
      </c>
      <c r="D10098" t="s">
        <v>4526</v>
      </c>
      <c r="E10098" t="s">
        <v>59</v>
      </c>
      <c r="F10098" t="b">
        <v>0</v>
      </c>
      <c r="G10098" t="s">
        <v>68</v>
      </c>
      <c r="H10098" s="1">
        <v>46129.710196759261</v>
      </c>
      <c r="I10098" t="b">
        <v>1</v>
      </c>
      <c r="J10098" t="b">
        <v>0</v>
      </c>
      <c r="K10098" t="s">
        <v>41</v>
      </c>
      <c r="L10098" t="s">
        <v>60</v>
      </c>
      <c r="M10098">
        <v>97500</v>
      </c>
      <c r="N10098"/>
      <c r="O10098" t="s">
        <v>19681</v>
      </c>
      <c r="P10098" t="s">
        <v>5725</v>
      </c>
    </row>
    <row r="10099" spans="1:16" x14ac:dyDescent="0.25">
      <c r="A10099" t="s">
        <v>3</v>
      </c>
      <c r="B10099" t="s">
        <v>19682</v>
      </c>
      <c r="C10099" t="s">
        <v>1096</v>
      </c>
      <c r="D10099" t="s">
        <v>4526</v>
      </c>
      <c r="E10099" t="s">
        <v>59</v>
      </c>
      <c r="F10099" t="b">
        <v>0</v>
      </c>
      <c r="G10099" t="s">
        <v>77</v>
      </c>
      <c r="H10099" s="1">
        <v>46129.710196759261</v>
      </c>
      <c r="I10099" t="b">
        <v>0</v>
      </c>
      <c r="J10099" t="b">
        <v>0</v>
      </c>
      <c r="K10099" t="s">
        <v>41</v>
      </c>
      <c r="L10099" t="s">
        <v>60</v>
      </c>
      <c r="M10099">
        <v>110000</v>
      </c>
      <c r="N10099"/>
      <c r="O10099" t="s">
        <v>19683</v>
      </c>
    </row>
    <row r="10100" spans="1:16" x14ac:dyDescent="0.25">
      <c r="A10100" t="s">
        <v>6</v>
      </c>
      <c r="B10100" t="s">
        <v>19684</v>
      </c>
      <c r="C10100" t="s">
        <v>637</v>
      </c>
      <c r="D10100" t="s">
        <v>4756</v>
      </c>
      <c r="E10100" t="s">
        <v>59</v>
      </c>
      <c r="F10100" t="b">
        <v>0</v>
      </c>
      <c r="G10100" t="s">
        <v>77</v>
      </c>
      <c r="H10100" s="1">
        <v>46129.71020833333</v>
      </c>
      <c r="I10100" t="b">
        <v>0</v>
      </c>
      <c r="J10100" t="b">
        <v>0</v>
      </c>
      <c r="K10100" t="s">
        <v>41</v>
      </c>
      <c r="L10100" t="s">
        <v>60</v>
      </c>
      <c r="M10100">
        <v>172240</v>
      </c>
      <c r="N10100"/>
      <c r="O10100" t="s">
        <v>19685</v>
      </c>
      <c r="P10100" t="s">
        <v>1678</v>
      </c>
    </row>
    <row r="10101" spans="1:16" x14ac:dyDescent="0.25">
      <c r="A10101" t="s">
        <v>7</v>
      </c>
      <c r="B10101" t="s">
        <v>19686</v>
      </c>
      <c r="C10101" t="s">
        <v>5717</v>
      </c>
      <c r="D10101" t="s">
        <v>4346</v>
      </c>
      <c r="E10101" t="s">
        <v>59</v>
      </c>
      <c r="F10101" t="b">
        <v>0</v>
      </c>
      <c r="G10101" t="s">
        <v>19</v>
      </c>
      <c r="H10101" s="1">
        <v>46129.710740740738</v>
      </c>
      <c r="I10101" t="b">
        <v>1</v>
      </c>
      <c r="J10101" t="b">
        <v>0</v>
      </c>
      <c r="K10101" t="s">
        <v>19</v>
      </c>
      <c r="L10101" t="s">
        <v>60</v>
      </c>
      <c r="M10101">
        <v>550000</v>
      </c>
      <c r="N10101"/>
      <c r="O10101" t="s">
        <v>19687</v>
      </c>
      <c r="P10101" t="s">
        <v>19688</v>
      </c>
    </row>
    <row r="10102" spans="1:16" x14ac:dyDescent="0.25">
      <c r="A10102" t="s">
        <v>0</v>
      </c>
      <c r="B10102" t="s">
        <v>19689</v>
      </c>
      <c r="C10102" t="s">
        <v>5215</v>
      </c>
      <c r="D10102" t="s">
        <v>4346</v>
      </c>
      <c r="E10102" t="s">
        <v>59</v>
      </c>
      <c r="F10102" t="b">
        <v>0</v>
      </c>
      <c r="G10102" t="s">
        <v>19</v>
      </c>
      <c r="H10102" s="1">
        <v>46129.710763888892</v>
      </c>
      <c r="I10102" t="b">
        <v>1</v>
      </c>
      <c r="J10102" t="b">
        <v>0</v>
      </c>
      <c r="K10102" t="s">
        <v>19</v>
      </c>
      <c r="L10102" t="s">
        <v>60</v>
      </c>
      <c r="M10102">
        <v>150000</v>
      </c>
      <c r="N10102"/>
      <c r="O10102" t="s">
        <v>19690</v>
      </c>
      <c r="P10102" t="s">
        <v>19691</v>
      </c>
    </row>
    <row r="10103" spans="1:16" x14ac:dyDescent="0.25">
      <c r="A10103" t="s">
        <v>0</v>
      </c>
      <c r="B10103" t="s">
        <v>19692</v>
      </c>
      <c r="C10103" t="s">
        <v>5215</v>
      </c>
      <c r="D10103" t="s">
        <v>4346</v>
      </c>
      <c r="E10103" t="s">
        <v>59</v>
      </c>
      <c r="F10103" t="b">
        <v>0</v>
      </c>
      <c r="G10103" t="s">
        <v>19</v>
      </c>
      <c r="H10103" s="1">
        <v>46129.710763888892</v>
      </c>
      <c r="I10103" t="b">
        <v>0</v>
      </c>
      <c r="J10103" t="b">
        <v>0</v>
      </c>
      <c r="K10103" t="s">
        <v>19</v>
      </c>
      <c r="L10103" t="s">
        <v>60</v>
      </c>
      <c r="M10103">
        <v>550000</v>
      </c>
      <c r="N10103"/>
      <c r="O10103" t="s">
        <v>19687</v>
      </c>
      <c r="P10103" t="s">
        <v>19693</v>
      </c>
    </row>
    <row r="10104" spans="1:16" x14ac:dyDescent="0.25">
      <c r="A10104" t="s">
        <v>0</v>
      </c>
      <c r="B10104" t="s">
        <v>19694</v>
      </c>
      <c r="C10104" t="s">
        <v>7072</v>
      </c>
      <c r="D10104" t="s">
        <v>4346</v>
      </c>
      <c r="E10104" t="s">
        <v>59</v>
      </c>
      <c r="F10104" t="b">
        <v>0</v>
      </c>
      <c r="G10104" t="s">
        <v>40</v>
      </c>
      <c r="H10104" s="1">
        <v>46129.711423611108</v>
      </c>
      <c r="I10104" t="b">
        <v>0</v>
      </c>
      <c r="J10104" t="b">
        <v>0</v>
      </c>
      <c r="K10104" t="s">
        <v>40</v>
      </c>
      <c r="L10104" t="s">
        <v>60</v>
      </c>
      <c r="M10104">
        <v>39871.5</v>
      </c>
      <c r="N10104"/>
      <c r="O10104" t="s">
        <v>10626</v>
      </c>
      <c r="P10104" t="s">
        <v>19695</v>
      </c>
    </row>
    <row r="10105" spans="1:16" x14ac:dyDescent="0.25">
      <c r="A10105" t="s">
        <v>1</v>
      </c>
      <c r="B10105" t="s">
        <v>19696</v>
      </c>
      <c r="C10105" t="s">
        <v>19697</v>
      </c>
      <c r="D10105" t="s">
        <v>4756</v>
      </c>
      <c r="E10105" t="s">
        <v>59</v>
      </c>
      <c r="F10105" t="b">
        <v>0</v>
      </c>
      <c r="G10105" t="s">
        <v>89</v>
      </c>
      <c r="H10105" s="1">
        <v>46129.712569444448</v>
      </c>
      <c r="I10105" t="b">
        <v>0</v>
      </c>
      <c r="J10105" t="b">
        <v>0</v>
      </c>
      <c r="K10105" t="s">
        <v>41</v>
      </c>
      <c r="L10105" t="s">
        <v>60</v>
      </c>
      <c r="M10105">
        <v>115000</v>
      </c>
      <c r="N10105"/>
      <c r="O10105" t="s">
        <v>19698</v>
      </c>
      <c r="P10105" t="s">
        <v>867</v>
      </c>
    </row>
    <row r="10106" spans="1:16" x14ac:dyDescent="0.25">
      <c r="A10106" t="s">
        <v>5</v>
      </c>
      <c r="B10106" t="s">
        <v>19699</v>
      </c>
      <c r="C10106" t="s">
        <v>19700</v>
      </c>
      <c r="D10106" t="s">
        <v>4756</v>
      </c>
      <c r="E10106" t="s">
        <v>59</v>
      </c>
      <c r="F10106" t="b">
        <v>0</v>
      </c>
      <c r="G10106" t="s">
        <v>89</v>
      </c>
      <c r="H10106" s="1">
        <v>46129.71261574074</v>
      </c>
      <c r="I10106" t="b">
        <v>1</v>
      </c>
      <c r="J10106" t="b">
        <v>0</v>
      </c>
      <c r="K10106" t="s">
        <v>41</v>
      </c>
      <c r="L10106" t="s">
        <v>60</v>
      </c>
      <c r="M10106">
        <v>147500</v>
      </c>
      <c r="N10106"/>
      <c r="O10106" t="s">
        <v>2905</v>
      </c>
      <c r="P10106" t="s">
        <v>19701</v>
      </c>
    </row>
    <row r="10107" spans="1:16" x14ac:dyDescent="0.25">
      <c r="A10107" t="s">
        <v>1</v>
      </c>
      <c r="B10107" t="s">
        <v>19702</v>
      </c>
      <c r="C10107" t="s">
        <v>13767</v>
      </c>
      <c r="D10107" t="s">
        <v>4346</v>
      </c>
      <c r="E10107" t="s">
        <v>59</v>
      </c>
      <c r="F10107" t="b">
        <v>0</v>
      </c>
      <c r="G10107" t="s">
        <v>19</v>
      </c>
      <c r="H10107" s="1">
        <v>46129.713425925933</v>
      </c>
      <c r="I10107" t="b">
        <v>0</v>
      </c>
      <c r="J10107" t="b">
        <v>0</v>
      </c>
      <c r="K10107" t="s">
        <v>19</v>
      </c>
      <c r="L10107" t="s">
        <v>60</v>
      </c>
      <c r="M10107">
        <v>500000</v>
      </c>
      <c r="N10107"/>
      <c r="O10107" t="s">
        <v>19703</v>
      </c>
      <c r="P10107" t="s">
        <v>19704</v>
      </c>
    </row>
    <row r="10108" spans="1:16" x14ac:dyDescent="0.25">
      <c r="A10108" t="s">
        <v>5</v>
      </c>
      <c r="B10108" t="s">
        <v>3624</v>
      </c>
      <c r="C10108" t="s">
        <v>5215</v>
      </c>
      <c r="D10108" t="s">
        <v>4346</v>
      </c>
      <c r="E10108" t="s">
        <v>59</v>
      </c>
      <c r="F10108" t="b">
        <v>0</v>
      </c>
      <c r="G10108" t="s">
        <v>19</v>
      </c>
      <c r="H10108" s="1">
        <v>46129.713437500002</v>
      </c>
      <c r="I10108" t="b">
        <v>0</v>
      </c>
      <c r="J10108" t="b">
        <v>0</v>
      </c>
      <c r="K10108" t="s">
        <v>19</v>
      </c>
      <c r="L10108" t="s">
        <v>60</v>
      </c>
      <c r="M10108">
        <v>550000</v>
      </c>
      <c r="N10108"/>
      <c r="O10108" t="s">
        <v>19687</v>
      </c>
      <c r="P10108" t="s">
        <v>19705</v>
      </c>
    </row>
    <row r="10109" spans="1:16" x14ac:dyDescent="0.25">
      <c r="A10109" t="s">
        <v>1</v>
      </c>
      <c r="B10109" t="s">
        <v>1171</v>
      </c>
      <c r="C10109" t="s">
        <v>14540</v>
      </c>
      <c r="D10109" t="s">
        <v>4346</v>
      </c>
      <c r="E10109" t="s">
        <v>59</v>
      </c>
      <c r="F10109" t="b">
        <v>0</v>
      </c>
      <c r="G10109" t="s">
        <v>19</v>
      </c>
      <c r="H10109" s="1">
        <v>46129.713460648149</v>
      </c>
      <c r="I10109" t="b">
        <v>1</v>
      </c>
      <c r="J10109" t="b">
        <v>0</v>
      </c>
      <c r="K10109" t="s">
        <v>19</v>
      </c>
      <c r="L10109" t="s">
        <v>60</v>
      </c>
      <c r="M10109">
        <v>550000</v>
      </c>
      <c r="N10109"/>
      <c r="O10109" t="s">
        <v>19706</v>
      </c>
      <c r="P10109" t="s">
        <v>2212</v>
      </c>
    </row>
    <row r="10110" spans="1:16" x14ac:dyDescent="0.25">
      <c r="A10110" t="s">
        <v>5</v>
      </c>
      <c r="B10110" t="s">
        <v>19707</v>
      </c>
      <c r="C10110" t="s">
        <v>17516</v>
      </c>
      <c r="D10110" t="s">
        <v>4346</v>
      </c>
      <c r="E10110" t="s">
        <v>59</v>
      </c>
      <c r="F10110" t="b">
        <v>0</v>
      </c>
      <c r="G10110" t="s">
        <v>19</v>
      </c>
      <c r="H10110" s="1">
        <v>46129.713460648149</v>
      </c>
      <c r="I10110" t="b">
        <v>0</v>
      </c>
      <c r="J10110" t="b">
        <v>0</v>
      </c>
      <c r="K10110" t="s">
        <v>19</v>
      </c>
      <c r="L10110" t="s">
        <v>60</v>
      </c>
      <c r="M10110">
        <v>600000</v>
      </c>
      <c r="N10110"/>
      <c r="O10110" t="s">
        <v>19706</v>
      </c>
      <c r="P10110" t="s">
        <v>19708</v>
      </c>
    </row>
    <row r="10111" spans="1:16" x14ac:dyDescent="0.25">
      <c r="A10111" t="s">
        <v>1</v>
      </c>
      <c r="B10111" t="s">
        <v>252</v>
      </c>
      <c r="C10111" t="s">
        <v>13767</v>
      </c>
      <c r="D10111" t="s">
        <v>4346</v>
      </c>
      <c r="E10111" t="s">
        <v>59</v>
      </c>
      <c r="F10111" t="b">
        <v>0</v>
      </c>
      <c r="G10111" t="s">
        <v>19</v>
      </c>
      <c r="H10111" s="1">
        <v>46129.713483796288</v>
      </c>
      <c r="I10111" t="b">
        <v>1</v>
      </c>
      <c r="J10111" t="b">
        <v>0</v>
      </c>
      <c r="K10111" t="s">
        <v>19</v>
      </c>
      <c r="L10111" t="s">
        <v>60</v>
      </c>
      <c r="M10111">
        <v>550000</v>
      </c>
      <c r="N10111"/>
      <c r="O10111" t="s">
        <v>19709</v>
      </c>
      <c r="P10111" t="s">
        <v>728</v>
      </c>
    </row>
    <row r="10112" spans="1:16" x14ac:dyDescent="0.25">
      <c r="A10112" t="s">
        <v>0</v>
      </c>
      <c r="B10112" t="s">
        <v>0</v>
      </c>
      <c r="C10112" t="s">
        <v>2324</v>
      </c>
      <c r="D10112" t="s">
        <v>2360</v>
      </c>
      <c r="E10112" t="s">
        <v>59</v>
      </c>
      <c r="F10112" t="b">
        <v>0</v>
      </c>
      <c r="G10112" t="s">
        <v>77</v>
      </c>
      <c r="H10112" s="1">
        <v>46129.751863425918</v>
      </c>
      <c r="I10112" t="b">
        <v>0</v>
      </c>
      <c r="J10112" t="b">
        <v>0</v>
      </c>
      <c r="K10112" t="s">
        <v>41</v>
      </c>
      <c r="L10112" t="s">
        <v>60</v>
      </c>
      <c r="M10112">
        <v>155000</v>
      </c>
      <c r="N10112"/>
      <c r="O10112" t="s">
        <v>19710</v>
      </c>
      <c r="P10112" t="s">
        <v>7858</v>
      </c>
    </row>
    <row r="10113" spans="1:16" x14ac:dyDescent="0.25">
      <c r="A10113" t="s">
        <v>0</v>
      </c>
      <c r="B10113" t="s">
        <v>19711</v>
      </c>
      <c r="C10113" t="s">
        <v>315</v>
      </c>
      <c r="D10113" t="s">
        <v>4526</v>
      </c>
      <c r="E10113" t="s">
        <v>88</v>
      </c>
      <c r="F10113" t="b">
        <v>0</v>
      </c>
      <c r="G10113" t="s">
        <v>65</v>
      </c>
      <c r="H10113" s="1">
        <v>46129.751875000002</v>
      </c>
      <c r="I10113" t="b">
        <v>0</v>
      </c>
      <c r="J10113" t="b">
        <v>0</v>
      </c>
      <c r="K10113" t="s">
        <v>41</v>
      </c>
      <c r="L10113" t="s">
        <v>74</v>
      </c>
      <c r="M10113"/>
      <c r="N10113">
        <v>19</v>
      </c>
      <c r="O10113" t="s">
        <v>482</v>
      </c>
      <c r="P10113" t="s">
        <v>1482</v>
      </c>
    </row>
    <row r="10114" spans="1:16" x14ac:dyDescent="0.25">
      <c r="A10114" t="s">
        <v>0</v>
      </c>
      <c r="B10114" t="s">
        <v>6160</v>
      </c>
      <c r="C10114" t="s">
        <v>112</v>
      </c>
      <c r="D10114" t="s">
        <v>2360</v>
      </c>
      <c r="E10114" t="s">
        <v>836</v>
      </c>
      <c r="F10114" t="b">
        <v>0</v>
      </c>
      <c r="G10114" t="s">
        <v>65</v>
      </c>
      <c r="H10114" s="1">
        <v>46129.751875000002</v>
      </c>
      <c r="I10114" t="b">
        <v>0</v>
      </c>
      <c r="J10114" t="b">
        <v>0</v>
      </c>
      <c r="K10114" t="s">
        <v>41</v>
      </c>
      <c r="L10114" t="s">
        <v>74</v>
      </c>
      <c r="M10114"/>
      <c r="N10114">
        <v>25</v>
      </c>
      <c r="O10114" t="s">
        <v>16720</v>
      </c>
      <c r="P10114" t="s">
        <v>19712</v>
      </c>
    </row>
    <row r="10115" spans="1:16" x14ac:dyDescent="0.25">
      <c r="A10115" t="s">
        <v>2</v>
      </c>
      <c r="B10115" t="s">
        <v>19409</v>
      </c>
      <c r="C10115" t="s">
        <v>7249</v>
      </c>
      <c r="D10115" t="s">
        <v>4756</v>
      </c>
      <c r="E10115" t="s">
        <v>59</v>
      </c>
      <c r="F10115" t="b">
        <v>0</v>
      </c>
      <c r="G10115" t="s">
        <v>65</v>
      </c>
      <c r="H10115" s="1">
        <v>46129.753240740742</v>
      </c>
      <c r="I10115" t="b">
        <v>0</v>
      </c>
      <c r="J10115" t="b">
        <v>0</v>
      </c>
      <c r="K10115" t="s">
        <v>41</v>
      </c>
      <c r="L10115" t="s">
        <v>60</v>
      </c>
      <c r="M10115">
        <v>269500</v>
      </c>
      <c r="N10115"/>
      <c r="O10115" t="s">
        <v>19713</v>
      </c>
      <c r="P10115" t="s">
        <v>19411</v>
      </c>
    </row>
    <row r="10116" spans="1:16" x14ac:dyDescent="0.25">
      <c r="A10116" t="s">
        <v>5</v>
      </c>
      <c r="B10116" t="s">
        <v>19714</v>
      </c>
      <c r="C10116" t="s">
        <v>4301</v>
      </c>
      <c r="D10116" t="s">
        <v>16554</v>
      </c>
      <c r="E10116" t="s">
        <v>59</v>
      </c>
      <c r="F10116" t="b">
        <v>0</v>
      </c>
      <c r="G10116" t="s">
        <v>89</v>
      </c>
      <c r="H10116" s="1">
        <v>46129.754293981481</v>
      </c>
      <c r="I10116" t="b">
        <v>0</v>
      </c>
      <c r="J10116" t="b">
        <v>0</v>
      </c>
      <c r="K10116" t="s">
        <v>41</v>
      </c>
      <c r="L10116" t="s">
        <v>60</v>
      </c>
      <c r="M10116">
        <v>140000</v>
      </c>
      <c r="N10116"/>
      <c r="O10116" t="s">
        <v>19715</v>
      </c>
      <c r="P10116" t="s">
        <v>19716</v>
      </c>
    </row>
    <row r="10117" spans="1:16" x14ac:dyDescent="0.25">
      <c r="A10117" t="s">
        <v>5</v>
      </c>
      <c r="B10117" t="s">
        <v>19717</v>
      </c>
      <c r="C10117" t="s">
        <v>145</v>
      </c>
      <c r="D10117" t="s">
        <v>4346</v>
      </c>
      <c r="E10117" t="s">
        <v>59</v>
      </c>
      <c r="F10117" t="b">
        <v>0</v>
      </c>
      <c r="G10117" t="s">
        <v>65</v>
      </c>
      <c r="H10117" s="1">
        <v>46129.754351851851</v>
      </c>
      <c r="I10117" t="b">
        <v>0</v>
      </c>
      <c r="J10117" t="b">
        <v>0</v>
      </c>
      <c r="K10117" t="s">
        <v>41</v>
      </c>
      <c r="L10117" t="s">
        <v>60</v>
      </c>
      <c r="M10117">
        <v>184500</v>
      </c>
      <c r="N10117"/>
      <c r="O10117" t="s">
        <v>550</v>
      </c>
      <c r="P10117" t="s">
        <v>19718</v>
      </c>
    </row>
    <row r="10118" spans="1:16" x14ac:dyDescent="0.25">
      <c r="A10118" t="s">
        <v>3</v>
      </c>
      <c r="B10118" t="s">
        <v>19719</v>
      </c>
      <c r="C10118" t="s">
        <v>76</v>
      </c>
      <c r="D10118" t="s">
        <v>4346</v>
      </c>
      <c r="E10118" t="s">
        <v>59</v>
      </c>
      <c r="F10118" t="b">
        <v>1</v>
      </c>
      <c r="G10118" t="s">
        <v>32</v>
      </c>
      <c r="H10118" s="1">
        <v>46129.794490740736</v>
      </c>
      <c r="I10118" t="b">
        <v>0</v>
      </c>
      <c r="J10118" t="b">
        <v>0</v>
      </c>
      <c r="K10118" t="s">
        <v>32</v>
      </c>
      <c r="L10118" t="s">
        <v>74</v>
      </c>
      <c r="M10118"/>
      <c r="N10118">
        <v>40</v>
      </c>
      <c r="O10118" t="s">
        <v>19720</v>
      </c>
      <c r="P10118" t="s">
        <v>19721</v>
      </c>
    </row>
    <row r="10119" spans="1:16" x14ac:dyDescent="0.25">
      <c r="A10119" t="s">
        <v>2</v>
      </c>
      <c r="B10119" t="s">
        <v>19722</v>
      </c>
      <c r="C10119" t="s">
        <v>86</v>
      </c>
      <c r="D10119" t="s">
        <v>4526</v>
      </c>
      <c r="E10119" t="s">
        <v>59</v>
      </c>
      <c r="F10119" t="b">
        <v>0</v>
      </c>
      <c r="G10119" t="s">
        <v>77</v>
      </c>
      <c r="H10119" s="1">
        <v>46129.794861111113</v>
      </c>
      <c r="I10119" t="b">
        <v>0</v>
      </c>
      <c r="J10119" t="b">
        <v>0</v>
      </c>
      <c r="K10119" t="s">
        <v>41</v>
      </c>
      <c r="L10119" t="s">
        <v>60</v>
      </c>
      <c r="M10119">
        <v>132831</v>
      </c>
      <c r="N10119"/>
      <c r="O10119" t="s">
        <v>771</v>
      </c>
      <c r="P10119" t="s">
        <v>219</v>
      </c>
    </row>
    <row r="10120" spans="1:16" x14ac:dyDescent="0.25">
      <c r="A10120" t="s">
        <v>5</v>
      </c>
      <c r="B10120" t="s">
        <v>19723</v>
      </c>
      <c r="C10120" t="s">
        <v>3176</v>
      </c>
      <c r="D10120" t="s">
        <v>4526</v>
      </c>
      <c r="E10120" t="s">
        <v>88</v>
      </c>
      <c r="F10120" t="b">
        <v>0</v>
      </c>
      <c r="G10120" t="s">
        <v>65</v>
      </c>
      <c r="H10120" s="1">
        <v>46129.83520833333</v>
      </c>
      <c r="I10120" t="b">
        <v>0</v>
      </c>
      <c r="J10120" t="b">
        <v>0</v>
      </c>
      <c r="K10120" t="s">
        <v>41</v>
      </c>
      <c r="L10120" t="s">
        <v>60</v>
      </c>
      <c r="M10120">
        <v>162500</v>
      </c>
      <c r="N10120"/>
      <c r="O10120" t="s">
        <v>19724</v>
      </c>
      <c r="P10120" t="s">
        <v>19725</v>
      </c>
    </row>
    <row r="10121" spans="1:16" x14ac:dyDescent="0.25">
      <c r="A10121" t="s">
        <v>0</v>
      </c>
      <c r="B10121" t="s">
        <v>19726</v>
      </c>
      <c r="C10121" t="s">
        <v>1279</v>
      </c>
      <c r="D10121" t="s">
        <v>2360</v>
      </c>
      <c r="E10121" t="s">
        <v>59</v>
      </c>
      <c r="F10121" t="b">
        <v>0</v>
      </c>
      <c r="G10121" t="s">
        <v>68</v>
      </c>
      <c r="H10121" s="1">
        <v>46129.835219907407</v>
      </c>
      <c r="I10121" t="b">
        <v>0</v>
      </c>
      <c r="J10121" t="b">
        <v>0</v>
      </c>
      <c r="K10121" t="s">
        <v>41</v>
      </c>
      <c r="L10121" t="s">
        <v>74</v>
      </c>
      <c r="M10121"/>
      <c r="N10121">
        <v>22.945</v>
      </c>
      <c r="O10121" t="s">
        <v>12197</v>
      </c>
      <c r="P10121" t="s">
        <v>283</v>
      </c>
    </row>
    <row r="10122" spans="1:16" x14ac:dyDescent="0.25">
      <c r="A10122" t="s">
        <v>0</v>
      </c>
      <c r="B10122" t="s">
        <v>19727</v>
      </c>
      <c r="C10122" t="s">
        <v>142</v>
      </c>
      <c r="D10122" t="s">
        <v>4346</v>
      </c>
      <c r="E10122" t="s">
        <v>59</v>
      </c>
      <c r="F10122" t="b">
        <v>0</v>
      </c>
      <c r="G10122" t="s">
        <v>65</v>
      </c>
      <c r="H10122" s="1">
        <v>46129.835231481477</v>
      </c>
      <c r="I10122" t="b">
        <v>0</v>
      </c>
      <c r="J10122" t="b">
        <v>0</v>
      </c>
      <c r="K10122" t="s">
        <v>41</v>
      </c>
      <c r="L10122" t="s">
        <v>60</v>
      </c>
      <c r="M10122">
        <v>150500</v>
      </c>
      <c r="N10122"/>
      <c r="O10122" t="s">
        <v>982</v>
      </c>
      <c r="P10122" t="s">
        <v>1694</v>
      </c>
    </row>
    <row r="10123" spans="1:16" x14ac:dyDescent="0.25">
      <c r="A10123" t="s">
        <v>2</v>
      </c>
      <c r="B10123" t="s">
        <v>2</v>
      </c>
      <c r="C10123" t="s">
        <v>41</v>
      </c>
      <c r="D10123" t="s">
        <v>4526</v>
      </c>
      <c r="E10123" t="s">
        <v>88</v>
      </c>
      <c r="F10123" t="b">
        <v>0</v>
      </c>
      <c r="G10123" t="s">
        <v>41</v>
      </c>
      <c r="H10123" s="1">
        <v>46129.836458333331</v>
      </c>
      <c r="I10123" t="b">
        <v>0</v>
      </c>
      <c r="J10123" t="b">
        <v>0</v>
      </c>
      <c r="K10123" t="s">
        <v>41</v>
      </c>
      <c r="L10123" t="s">
        <v>74</v>
      </c>
      <c r="M10123"/>
      <c r="N10123">
        <v>32.5</v>
      </c>
      <c r="O10123" t="s">
        <v>105</v>
      </c>
      <c r="P10123" t="s">
        <v>1738</v>
      </c>
    </row>
    <row r="10124" spans="1:16" x14ac:dyDescent="0.25">
      <c r="A10124" t="s">
        <v>2</v>
      </c>
      <c r="B10124" t="s">
        <v>1206</v>
      </c>
      <c r="C10124" t="s">
        <v>15607</v>
      </c>
      <c r="D10124" t="s">
        <v>2360</v>
      </c>
      <c r="E10124" t="s">
        <v>59</v>
      </c>
      <c r="F10124" t="b">
        <v>0</v>
      </c>
      <c r="G10124" t="s">
        <v>89</v>
      </c>
      <c r="H10124" s="1">
        <v>46129.836527777778</v>
      </c>
      <c r="I10124" t="b">
        <v>0</v>
      </c>
      <c r="J10124" t="b">
        <v>0</v>
      </c>
      <c r="K10124" t="s">
        <v>41</v>
      </c>
      <c r="L10124" t="s">
        <v>60</v>
      </c>
      <c r="M10124">
        <v>150000</v>
      </c>
      <c r="N10124"/>
      <c r="O10124" t="s">
        <v>19728</v>
      </c>
      <c r="P10124" t="s">
        <v>19729</v>
      </c>
    </row>
    <row r="10125" spans="1:16" x14ac:dyDescent="0.25">
      <c r="A10125" t="s">
        <v>2</v>
      </c>
      <c r="B10125" t="s">
        <v>19730</v>
      </c>
      <c r="C10125" t="s">
        <v>112</v>
      </c>
      <c r="D10125" t="s">
        <v>4346</v>
      </c>
      <c r="E10125" t="s">
        <v>232</v>
      </c>
      <c r="F10125" t="b">
        <v>0</v>
      </c>
      <c r="G10125" t="s">
        <v>65</v>
      </c>
      <c r="H10125" s="1">
        <v>46129.836550925917</v>
      </c>
      <c r="I10125" t="b">
        <v>0</v>
      </c>
      <c r="J10125" t="b">
        <v>0</v>
      </c>
      <c r="K10125" t="s">
        <v>41</v>
      </c>
      <c r="L10125" t="s">
        <v>60</v>
      </c>
      <c r="M10125">
        <v>89166.5</v>
      </c>
      <c r="N10125"/>
      <c r="O10125" t="s">
        <v>19731</v>
      </c>
      <c r="P10125" t="s">
        <v>2245</v>
      </c>
    </row>
    <row r="10126" spans="1:16" x14ac:dyDescent="0.25">
      <c r="A10126" t="s">
        <v>1</v>
      </c>
      <c r="B10126" t="s">
        <v>19732</v>
      </c>
      <c r="C10126" t="s">
        <v>370</v>
      </c>
      <c r="D10126" t="s">
        <v>4346</v>
      </c>
      <c r="E10126" t="s">
        <v>59</v>
      </c>
      <c r="F10126" t="b">
        <v>0</v>
      </c>
      <c r="G10126" t="s">
        <v>65</v>
      </c>
      <c r="H10126" s="1">
        <v>46129.837604166663</v>
      </c>
      <c r="I10126" t="b">
        <v>0</v>
      </c>
      <c r="J10126" t="b">
        <v>0</v>
      </c>
      <c r="K10126" t="s">
        <v>41</v>
      </c>
      <c r="L10126" t="s">
        <v>60</v>
      </c>
      <c r="M10126">
        <v>171500</v>
      </c>
      <c r="N10126"/>
      <c r="O10126" t="s">
        <v>19733</v>
      </c>
      <c r="P10126" t="s">
        <v>19734</v>
      </c>
    </row>
    <row r="10127" spans="1:16" x14ac:dyDescent="0.25">
      <c r="A10127" t="s">
        <v>1</v>
      </c>
      <c r="B10127" t="s">
        <v>19735</v>
      </c>
      <c r="C10127" t="s">
        <v>118</v>
      </c>
      <c r="D10127" t="s">
        <v>2360</v>
      </c>
      <c r="E10127" t="s">
        <v>59</v>
      </c>
      <c r="F10127" t="b">
        <v>0</v>
      </c>
      <c r="G10127" t="s">
        <v>68</v>
      </c>
      <c r="H10127" s="1">
        <v>46129.837604166663</v>
      </c>
      <c r="I10127" t="b">
        <v>1</v>
      </c>
      <c r="J10127" t="b">
        <v>0</v>
      </c>
      <c r="K10127" t="s">
        <v>41</v>
      </c>
      <c r="L10127" t="s">
        <v>60</v>
      </c>
      <c r="M10127">
        <v>162500</v>
      </c>
      <c r="N10127"/>
      <c r="O10127" t="s">
        <v>19736</v>
      </c>
      <c r="P10127" t="s">
        <v>19737</v>
      </c>
    </row>
    <row r="10128" spans="1:16" x14ac:dyDescent="0.25">
      <c r="A10128" t="s">
        <v>1</v>
      </c>
      <c r="B10128" t="s">
        <v>19738</v>
      </c>
      <c r="C10128" t="s">
        <v>104</v>
      </c>
      <c r="D10128" t="s">
        <v>2360</v>
      </c>
      <c r="E10128" t="s">
        <v>59</v>
      </c>
      <c r="F10128" t="b">
        <v>0</v>
      </c>
      <c r="G10128" t="s">
        <v>89</v>
      </c>
      <c r="H10128" s="1">
        <v>46129.83766203704</v>
      </c>
      <c r="I10128" t="b">
        <v>0</v>
      </c>
      <c r="J10128" t="b">
        <v>0</v>
      </c>
      <c r="K10128" t="s">
        <v>41</v>
      </c>
      <c r="L10128" t="s">
        <v>60</v>
      </c>
      <c r="M10128">
        <v>167500</v>
      </c>
      <c r="N10128"/>
      <c r="O10128" t="s">
        <v>6224</v>
      </c>
      <c r="P10128" t="s">
        <v>19718</v>
      </c>
    </row>
    <row r="10129" spans="1:16" x14ac:dyDescent="0.25">
      <c r="A10129" t="s">
        <v>5</v>
      </c>
      <c r="B10129" t="s">
        <v>19739</v>
      </c>
      <c r="C10129" t="s">
        <v>4301</v>
      </c>
      <c r="D10129" t="s">
        <v>4346</v>
      </c>
      <c r="E10129" t="s">
        <v>59</v>
      </c>
      <c r="F10129" t="b">
        <v>0</v>
      </c>
      <c r="G10129" t="s">
        <v>89</v>
      </c>
      <c r="H10129" s="1">
        <v>46129.837696759263</v>
      </c>
      <c r="I10129" t="b">
        <v>0</v>
      </c>
      <c r="J10129" t="b">
        <v>0</v>
      </c>
      <c r="K10129" t="s">
        <v>41</v>
      </c>
      <c r="L10129" t="s">
        <v>60</v>
      </c>
      <c r="M10129">
        <v>140000</v>
      </c>
      <c r="N10129"/>
      <c r="O10129" t="s">
        <v>19715</v>
      </c>
      <c r="P10129" t="s">
        <v>19716</v>
      </c>
    </row>
    <row r="10130" spans="1:16" x14ac:dyDescent="0.25">
      <c r="A10130" t="s">
        <v>1</v>
      </c>
      <c r="B10130" t="s">
        <v>439</v>
      </c>
      <c r="C10130" t="s">
        <v>423</v>
      </c>
      <c r="D10130" t="s">
        <v>2360</v>
      </c>
      <c r="E10130" t="s">
        <v>59</v>
      </c>
      <c r="F10130" t="b">
        <v>0</v>
      </c>
      <c r="G10130" t="s">
        <v>89</v>
      </c>
      <c r="H10130" s="1">
        <v>46129.837696759263</v>
      </c>
      <c r="I10130" t="b">
        <v>0</v>
      </c>
      <c r="J10130" t="b">
        <v>0</v>
      </c>
      <c r="K10130" t="s">
        <v>41</v>
      </c>
      <c r="L10130" t="s">
        <v>60</v>
      </c>
      <c r="M10130">
        <v>171287</v>
      </c>
      <c r="N10130"/>
      <c r="O10130" t="s">
        <v>424</v>
      </c>
      <c r="P10130" t="s">
        <v>19740</v>
      </c>
    </row>
    <row r="10131" spans="1:16" x14ac:dyDescent="0.25">
      <c r="A10131" t="s">
        <v>0</v>
      </c>
      <c r="B10131" t="s">
        <v>19741</v>
      </c>
      <c r="C10131" t="s">
        <v>121</v>
      </c>
      <c r="D10131" t="s">
        <v>4346</v>
      </c>
      <c r="E10131" t="s">
        <v>59</v>
      </c>
      <c r="F10131" t="b">
        <v>0</v>
      </c>
      <c r="G10131" t="s">
        <v>68</v>
      </c>
      <c r="H10131" s="1">
        <v>46129.876863425918</v>
      </c>
      <c r="I10131" t="b">
        <v>0</v>
      </c>
      <c r="J10131" t="b">
        <v>0</v>
      </c>
      <c r="K10131" t="s">
        <v>41</v>
      </c>
      <c r="L10131" t="s">
        <v>60</v>
      </c>
      <c r="M10131">
        <v>76921</v>
      </c>
      <c r="N10131"/>
      <c r="O10131" t="s">
        <v>19742</v>
      </c>
      <c r="P10131" t="s">
        <v>19743</v>
      </c>
    </row>
    <row r="10132" spans="1:16" x14ac:dyDescent="0.25">
      <c r="A10132" t="s">
        <v>0</v>
      </c>
      <c r="B10132" t="s">
        <v>19744</v>
      </c>
      <c r="C10132" t="s">
        <v>162</v>
      </c>
      <c r="D10132" t="s">
        <v>4346</v>
      </c>
      <c r="E10132" t="s">
        <v>59</v>
      </c>
      <c r="F10132" t="b">
        <v>0</v>
      </c>
      <c r="G10132" t="s">
        <v>73</v>
      </c>
      <c r="H10132" s="1">
        <v>46129.876863425918</v>
      </c>
      <c r="I10132" t="b">
        <v>0</v>
      </c>
      <c r="J10132" t="b">
        <v>0</v>
      </c>
      <c r="K10132" t="s">
        <v>41</v>
      </c>
      <c r="L10132" t="s">
        <v>60</v>
      </c>
      <c r="M10132">
        <v>80000</v>
      </c>
      <c r="N10132"/>
      <c r="O10132" t="s">
        <v>254</v>
      </c>
      <c r="P10132" t="s">
        <v>19745</v>
      </c>
    </row>
    <row r="10133" spans="1:16" x14ac:dyDescent="0.25">
      <c r="A10133" t="s">
        <v>3</v>
      </c>
      <c r="B10133" t="s">
        <v>19746</v>
      </c>
      <c r="C10133" t="s">
        <v>97</v>
      </c>
      <c r="D10133" t="s">
        <v>4526</v>
      </c>
      <c r="E10133" t="s">
        <v>59</v>
      </c>
      <c r="F10133" t="b">
        <v>0</v>
      </c>
      <c r="G10133" t="s">
        <v>89</v>
      </c>
      <c r="H10133" s="1">
        <v>46129.876921296287</v>
      </c>
      <c r="I10133" t="b">
        <v>0</v>
      </c>
      <c r="J10133" t="b">
        <v>0</v>
      </c>
      <c r="K10133" t="s">
        <v>41</v>
      </c>
      <c r="L10133" t="s">
        <v>60</v>
      </c>
      <c r="M10133">
        <v>90000</v>
      </c>
      <c r="N10133"/>
      <c r="O10133" t="s">
        <v>98</v>
      </c>
      <c r="P10133" t="s">
        <v>14046</v>
      </c>
    </row>
    <row r="10134" spans="1:16" x14ac:dyDescent="0.25">
      <c r="A10134" t="s">
        <v>5</v>
      </c>
      <c r="B10134" t="s">
        <v>19747</v>
      </c>
      <c r="C10134" t="s">
        <v>955</v>
      </c>
      <c r="D10134" t="s">
        <v>4526</v>
      </c>
      <c r="E10134" t="s">
        <v>59</v>
      </c>
      <c r="F10134" t="b">
        <v>0</v>
      </c>
      <c r="G10134" t="s">
        <v>13</v>
      </c>
      <c r="H10134" s="1">
        <v>46129.879780092589</v>
      </c>
      <c r="I10134" t="b">
        <v>0</v>
      </c>
      <c r="J10134" t="b">
        <v>0</v>
      </c>
      <c r="K10134" t="s">
        <v>13</v>
      </c>
      <c r="L10134" t="s">
        <v>60</v>
      </c>
      <c r="M10134">
        <v>106708.5</v>
      </c>
      <c r="N10134"/>
      <c r="O10134" t="s">
        <v>19748</v>
      </c>
      <c r="P10134" t="s">
        <v>19749</v>
      </c>
    </row>
    <row r="10135" spans="1:16" x14ac:dyDescent="0.25">
      <c r="A10135" t="s">
        <v>0</v>
      </c>
      <c r="B10135" t="s">
        <v>2073</v>
      </c>
      <c r="C10135" t="s">
        <v>253</v>
      </c>
      <c r="D10135" t="s">
        <v>4346</v>
      </c>
      <c r="E10135" t="s">
        <v>59</v>
      </c>
      <c r="F10135" t="b">
        <v>0</v>
      </c>
      <c r="G10135" t="s">
        <v>73</v>
      </c>
      <c r="H10135" s="1">
        <v>46129.918530092589</v>
      </c>
      <c r="I10135" t="b">
        <v>0</v>
      </c>
      <c r="J10135" t="b">
        <v>0</v>
      </c>
      <c r="K10135" t="s">
        <v>41</v>
      </c>
      <c r="L10135" t="s">
        <v>60</v>
      </c>
      <c r="M10135">
        <v>77500</v>
      </c>
      <c r="N10135"/>
      <c r="O10135" t="s">
        <v>19750</v>
      </c>
      <c r="P10135" t="s">
        <v>1482</v>
      </c>
    </row>
    <row r="10136" spans="1:16" x14ac:dyDescent="0.25">
      <c r="A10136" t="s">
        <v>0</v>
      </c>
      <c r="B10136" t="s">
        <v>3071</v>
      </c>
      <c r="C10136" t="s">
        <v>4041</v>
      </c>
      <c r="D10136" t="s">
        <v>4346</v>
      </c>
      <c r="E10136" t="s">
        <v>59</v>
      </c>
      <c r="F10136" t="b">
        <v>0</v>
      </c>
      <c r="G10136" t="s">
        <v>68</v>
      </c>
      <c r="H10136" s="1">
        <v>46129.918530092589</v>
      </c>
      <c r="I10136" t="b">
        <v>0</v>
      </c>
      <c r="J10136" t="b">
        <v>0</v>
      </c>
      <c r="K10136" t="s">
        <v>41</v>
      </c>
      <c r="L10136" t="s">
        <v>60</v>
      </c>
      <c r="M10136">
        <v>92652</v>
      </c>
      <c r="N10136"/>
      <c r="O10136" t="s">
        <v>3072</v>
      </c>
      <c r="P10136" t="s">
        <v>3826</v>
      </c>
    </row>
    <row r="10137" spans="1:16" x14ac:dyDescent="0.25">
      <c r="A10137" t="s">
        <v>0</v>
      </c>
      <c r="B10137" t="s">
        <v>19751</v>
      </c>
      <c r="C10137" t="s">
        <v>112</v>
      </c>
      <c r="D10137" t="s">
        <v>2360</v>
      </c>
      <c r="E10137" t="s">
        <v>59</v>
      </c>
      <c r="F10137" t="b">
        <v>0</v>
      </c>
      <c r="G10137" t="s">
        <v>65</v>
      </c>
      <c r="H10137" s="1">
        <v>46129.918541666673</v>
      </c>
      <c r="I10137" t="b">
        <v>1</v>
      </c>
      <c r="J10137" t="b">
        <v>0</v>
      </c>
      <c r="K10137" t="s">
        <v>41</v>
      </c>
      <c r="L10137" t="s">
        <v>60</v>
      </c>
      <c r="M10137">
        <v>117757</v>
      </c>
      <c r="N10137"/>
      <c r="O10137" t="s">
        <v>1585</v>
      </c>
      <c r="P10137" t="s">
        <v>18299</v>
      </c>
    </row>
    <row r="10138" spans="1:16" x14ac:dyDescent="0.25">
      <c r="A10138" t="s">
        <v>1</v>
      </c>
      <c r="B10138" t="s">
        <v>19752</v>
      </c>
      <c r="C10138" t="s">
        <v>218</v>
      </c>
      <c r="D10138" t="s">
        <v>4526</v>
      </c>
      <c r="E10138" t="s">
        <v>59</v>
      </c>
      <c r="F10138" t="b">
        <v>0</v>
      </c>
      <c r="G10138" t="s">
        <v>89</v>
      </c>
      <c r="H10138" s="1">
        <v>46129.921053240738</v>
      </c>
      <c r="I10138" t="b">
        <v>1</v>
      </c>
      <c r="J10138" t="b">
        <v>0</v>
      </c>
      <c r="K10138" t="s">
        <v>41</v>
      </c>
      <c r="L10138" t="s">
        <v>60</v>
      </c>
      <c r="M10138">
        <v>125000</v>
      </c>
      <c r="N10138"/>
      <c r="O10138" t="s">
        <v>10744</v>
      </c>
      <c r="P10138" t="s">
        <v>666</v>
      </c>
    </row>
    <row r="10139" spans="1:16" x14ac:dyDescent="0.25">
      <c r="A10139" t="s">
        <v>0</v>
      </c>
      <c r="B10139" t="s">
        <v>19753</v>
      </c>
      <c r="C10139" t="s">
        <v>76</v>
      </c>
      <c r="D10139" t="s">
        <v>4346</v>
      </c>
      <c r="E10139" t="s">
        <v>88</v>
      </c>
      <c r="F10139" t="b">
        <v>1</v>
      </c>
      <c r="G10139" t="s">
        <v>41</v>
      </c>
      <c r="H10139" s="1">
        <v>46129.961423611108</v>
      </c>
      <c r="I10139" t="b">
        <v>1</v>
      </c>
      <c r="J10139" t="b">
        <v>0</v>
      </c>
      <c r="K10139" t="s">
        <v>41</v>
      </c>
      <c r="L10139" t="s">
        <v>74</v>
      </c>
      <c r="M10139"/>
      <c r="N10139">
        <v>65</v>
      </c>
      <c r="O10139" t="s">
        <v>19754</v>
      </c>
      <c r="P10139" t="s">
        <v>19755</v>
      </c>
    </row>
    <row r="10140" spans="1:16" x14ac:dyDescent="0.25">
      <c r="A10140" t="s">
        <v>2</v>
      </c>
      <c r="B10140" t="s">
        <v>19756</v>
      </c>
      <c r="C10140" t="s">
        <v>76</v>
      </c>
      <c r="D10140" t="s">
        <v>141</v>
      </c>
      <c r="E10140" t="s">
        <v>88</v>
      </c>
      <c r="F10140" t="b">
        <v>1</v>
      </c>
      <c r="G10140" t="s">
        <v>41</v>
      </c>
      <c r="H10140" s="1">
        <v>46129.962488425917</v>
      </c>
      <c r="I10140" t="b">
        <v>0</v>
      </c>
      <c r="J10140" t="b">
        <v>0</v>
      </c>
      <c r="K10140" t="s">
        <v>41</v>
      </c>
      <c r="L10140" t="s">
        <v>74</v>
      </c>
      <c r="M10140"/>
      <c r="N10140">
        <v>62.5</v>
      </c>
      <c r="O10140" t="s">
        <v>141</v>
      </c>
      <c r="P10140" t="s">
        <v>19757</v>
      </c>
    </row>
    <row r="10141" spans="1:16" x14ac:dyDescent="0.25">
      <c r="A10141" t="s">
        <v>1</v>
      </c>
      <c r="B10141" t="s">
        <v>19758</v>
      </c>
      <c r="C10141" t="s">
        <v>19759</v>
      </c>
      <c r="D10141" t="s">
        <v>18237</v>
      </c>
      <c r="E10141" t="s">
        <v>88</v>
      </c>
      <c r="F10141" t="b">
        <v>0</v>
      </c>
      <c r="G10141" t="s">
        <v>40</v>
      </c>
      <c r="H10141" s="1">
        <v>46129.964178240742</v>
      </c>
      <c r="I10141" t="b">
        <v>1</v>
      </c>
      <c r="J10141" t="b">
        <v>0</v>
      </c>
      <c r="K10141" t="s">
        <v>40</v>
      </c>
      <c r="L10141" t="s">
        <v>74</v>
      </c>
      <c r="M10141"/>
      <c r="N10141">
        <v>26</v>
      </c>
      <c r="O10141" t="s">
        <v>19760</v>
      </c>
      <c r="P10141" t="s">
        <v>208</v>
      </c>
    </row>
    <row r="10142" spans="1:16" x14ac:dyDescent="0.25">
      <c r="A10142" t="s">
        <v>5</v>
      </c>
      <c r="B10142" t="s">
        <v>19761</v>
      </c>
      <c r="C10142" t="s">
        <v>13</v>
      </c>
      <c r="D10142" t="s">
        <v>3761</v>
      </c>
      <c r="E10142" t="s">
        <v>59</v>
      </c>
      <c r="F10142" t="b">
        <v>0</v>
      </c>
      <c r="G10142" t="s">
        <v>13</v>
      </c>
      <c r="H10142" s="1">
        <v>46130.00209490741</v>
      </c>
      <c r="I10142" t="b">
        <v>0</v>
      </c>
      <c r="J10142" t="b">
        <v>0</v>
      </c>
      <c r="K10142" t="s">
        <v>13</v>
      </c>
      <c r="L10142" t="s">
        <v>60</v>
      </c>
      <c r="M10142">
        <v>109000</v>
      </c>
      <c r="N10142"/>
      <c r="O10142" t="s">
        <v>305</v>
      </c>
      <c r="P10142" t="s">
        <v>19762</v>
      </c>
    </row>
    <row r="10143" spans="1:16" x14ac:dyDescent="0.25">
      <c r="A10143" t="s">
        <v>1</v>
      </c>
      <c r="B10143" t="s">
        <v>19763</v>
      </c>
      <c r="C10143" t="s">
        <v>18</v>
      </c>
      <c r="D10143" t="s">
        <v>4515</v>
      </c>
      <c r="E10143" t="s">
        <v>59</v>
      </c>
      <c r="F10143" t="b">
        <v>0</v>
      </c>
      <c r="G10143" t="s">
        <v>18</v>
      </c>
      <c r="H10143" s="1">
        <v>46130.002384259264</v>
      </c>
      <c r="I10143" t="b">
        <v>1</v>
      </c>
      <c r="J10143" t="b">
        <v>0</v>
      </c>
      <c r="K10143" t="s">
        <v>18</v>
      </c>
      <c r="L10143" t="s">
        <v>60</v>
      </c>
      <c r="M10143">
        <v>700000</v>
      </c>
      <c r="N10143"/>
      <c r="O10143" t="s">
        <v>19764</v>
      </c>
      <c r="P10143" t="s">
        <v>19765</v>
      </c>
    </row>
    <row r="10144" spans="1:16" x14ac:dyDescent="0.25">
      <c r="A10144" t="s">
        <v>0</v>
      </c>
      <c r="B10144" t="s">
        <v>19766</v>
      </c>
      <c r="C10144" t="s">
        <v>11229</v>
      </c>
      <c r="D10144" t="s">
        <v>4587</v>
      </c>
      <c r="E10144" t="s">
        <v>232</v>
      </c>
      <c r="F10144" t="b">
        <v>0</v>
      </c>
      <c r="G10144" t="s">
        <v>40</v>
      </c>
      <c r="H10144" s="1">
        <v>46130.00309027778</v>
      </c>
      <c r="I10144" t="b">
        <v>1</v>
      </c>
      <c r="J10144" t="b">
        <v>0</v>
      </c>
      <c r="K10144" t="s">
        <v>40</v>
      </c>
      <c r="L10144" t="s">
        <v>60</v>
      </c>
      <c r="M10144">
        <v>60000</v>
      </c>
      <c r="N10144"/>
      <c r="O10144" t="s">
        <v>526</v>
      </c>
      <c r="P10144" t="s">
        <v>146</v>
      </c>
    </row>
    <row r="10145" spans="1:16" x14ac:dyDescent="0.25">
      <c r="A10145" t="s">
        <v>2</v>
      </c>
      <c r="B10145" t="s">
        <v>19767</v>
      </c>
      <c r="C10145" t="s">
        <v>41</v>
      </c>
      <c r="D10145" t="s">
        <v>4671</v>
      </c>
      <c r="E10145" t="s">
        <v>59</v>
      </c>
      <c r="F10145" t="b">
        <v>0</v>
      </c>
      <c r="G10145" t="s">
        <v>41</v>
      </c>
      <c r="H10145" s="1">
        <v>46130.004155092603</v>
      </c>
      <c r="I10145" t="b">
        <v>0</v>
      </c>
      <c r="J10145" t="b">
        <v>0</v>
      </c>
      <c r="K10145" t="s">
        <v>41</v>
      </c>
      <c r="L10145" t="s">
        <v>60</v>
      </c>
      <c r="M10145">
        <v>133694</v>
      </c>
      <c r="N10145"/>
      <c r="O10145" t="s">
        <v>3465</v>
      </c>
      <c r="P10145" t="s">
        <v>705</v>
      </c>
    </row>
    <row r="10146" spans="1:16" x14ac:dyDescent="0.25">
      <c r="A10146" t="s">
        <v>1</v>
      </c>
      <c r="B10146" t="s">
        <v>6630</v>
      </c>
      <c r="C10146" t="s">
        <v>194</v>
      </c>
      <c r="D10146" t="s">
        <v>4346</v>
      </c>
      <c r="E10146" t="s">
        <v>59</v>
      </c>
      <c r="F10146" t="b">
        <v>0</v>
      </c>
      <c r="G10146" t="s">
        <v>89</v>
      </c>
      <c r="H10146" s="1">
        <v>46130.004293981481</v>
      </c>
      <c r="I10146" t="b">
        <v>1</v>
      </c>
      <c r="J10146" t="b">
        <v>0</v>
      </c>
      <c r="K10146" t="s">
        <v>41</v>
      </c>
      <c r="L10146" t="s">
        <v>60</v>
      </c>
      <c r="M10146">
        <v>73500</v>
      </c>
      <c r="N10146"/>
      <c r="O10146" t="s">
        <v>19768</v>
      </c>
      <c r="P10146" t="s">
        <v>19769</v>
      </c>
    </row>
    <row r="10147" spans="1:16" x14ac:dyDescent="0.25">
      <c r="A10147" t="s">
        <v>6</v>
      </c>
      <c r="B10147" t="s">
        <v>19770</v>
      </c>
      <c r="C10147" t="s">
        <v>319</v>
      </c>
      <c r="D10147" t="s">
        <v>4346</v>
      </c>
      <c r="E10147" t="s">
        <v>59</v>
      </c>
      <c r="F10147" t="b">
        <v>0</v>
      </c>
      <c r="G10147" t="s">
        <v>65</v>
      </c>
      <c r="H10147" s="1">
        <v>46130.044930555552</v>
      </c>
      <c r="I10147" t="b">
        <v>0</v>
      </c>
      <c r="J10147" t="b">
        <v>0</v>
      </c>
      <c r="K10147" t="s">
        <v>41</v>
      </c>
      <c r="L10147" t="s">
        <v>60</v>
      </c>
      <c r="M10147">
        <v>181500</v>
      </c>
      <c r="N10147"/>
      <c r="O10147" t="s">
        <v>19771</v>
      </c>
      <c r="P10147" t="s">
        <v>19772</v>
      </c>
    </row>
    <row r="10148" spans="1:16" x14ac:dyDescent="0.25">
      <c r="A10148" t="s">
        <v>5</v>
      </c>
      <c r="B10148" t="s">
        <v>5205</v>
      </c>
      <c r="C10148" t="s">
        <v>115</v>
      </c>
      <c r="D10148" t="s">
        <v>4346</v>
      </c>
      <c r="E10148" t="s">
        <v>59</v>
      </c>
      <c r="F10148" t="b">
        <v>0</v>
      </c>
      <c r="G10148" t="s">
        <v>89</v>
      </c>
      <c r="H10148" s="1">
        <v>46130.045983796299</v>
      </c>
      <c r="I10148" t="b">
        <v>0</v>
      </c>
      <c r="J10148" t="b">
        <v>0</v>
      </c>
      <c r="K10148" t="s">
        <v>41</v>
      </c>
      <c r="L10148" t="s">
        <v>60</v>
      </c>
      <c r="M10148">
        <v>157500</v>
      </c>
      <c r="N10148"/>
      <c r="O10148" t="s">
        <v>444</v>
      </c>
      <c r="P10148" t="s">
        <v>5206</v>
      </c>
    </row>
    <row r="10149" spans="1:16" x14ac:dyDescent="0.25">
      <c r="A10149" t="s">
        <v>1</v>
      </c>
      <c r="B10149" t="s">
        <v>1</v>
      </c>
      <c r="C10149" t="s">
        <v>1250</v>
      </c>
      <c r="D10149" t="s">
        <v>2360</v>
      </c>
      <c r="E10149" t="s">
        <v>59</v>
      </c>
      <c r="F10149" t="b">
        <v>0</v>
      </c>
      <c r="G10149" t="s">
        <v>89</v>
      </c>
      <c r="H10149" s="1">
        <v>46130.087569444448</v>
      </c>
      <c r="I10149" t="b">
        <v>0</v>
      </c>
      <c r="J10149" t="b">
        <v>0</v>
      </c>
      <c r="K10149" t="s">
        <v>41</v>
      </c>
      <c r="L10149" t="s">
        <v>60</v>
      </c>
      <c r="M10149">
        <v>127800</v>
      </c>
      <c r="N10149"/>
      <c r="O10149" t="s">
        <v>959</v>
      </c>
      <c r="P10149" t="s">
        <v>19773</v>
      </c>
    </row>
    <row r="10150" spans="1:16" x14ac:dyDescent="0.25">
      <c r="A10150" t="s">
        <v>1</v>
      </c>
      <c r="B10150" t="s">
        <v>19774</v>
      </c>
      <c r="C10150" t="s">
        <v>1384</v>
      </c>
      <c r="D10150" t="s">
        <v>2360</v>
      </c>
      <c r="E10150" t="s">
        <v>59</v>
      </c>
      <c r="F10150" t="b">
        <v>0</v>
      </c>
      <c r="G10150" t="s">
        <v>89</v>
      </c>
      <c r="H10150" s="1">
        <v>46130.087592592587</v>
      </c>
      <c r="I10150" t="b">
        <v>0</v>
      </c>
      <c r="J10150" t="b">
        <v>0</v>
      </c>
      <c r="K10150" t="s">
        <v>41</v>
      </c>
      <c r="L10150" t="s">
        <v>60</v>
      </c>
      <c r="M10150">
        <v>102738</v>
      </c>
      <c r="N10150"/>
      <c r="O10150" t="s">
        <v>19775</v>
      </c>
      <c r="P10150" t="s">
        <v>19776</v>
      </c>
    </row>
    <row r="10151" spans="1:16" x14ac:dyDescent="0.25">
      <c r="A10151" t="s">
        <v>8</v>
      </c>
      <c r="B10151" t="s">
        <v>8028</v>
      </c>
      <c r="C10151" t="s">
        <v>76</v>
      </c>
      <c r="D10151" t="s">
        <v>4633</v>
      </c>
      <c r="E10151" t="s">
        <v>59</v>
      </c>
      <c r="F10151" t="b">
        <v>1</v>
      </c>
      <c r="G10151" t="s">
        <v>26</v>
      </c>
      <c r="H10151" s="1">
        <v>46130.088680555556</v>
      </c>
      <c r="I10151" t="b">
        <v>0</v>
      </c>
      <c r="J10151" t="b">
        <v>0</v>
      </c>
      <c r="K10151" t="s">
        <v>26</v>
      </c>
      <c r="L10151" t="s">
        <v>60</v>
      </c>
      <c r="M10151">
        <v>950000</v>
      </c>
      <c r="N10151"/>
      <c r="O10151" t="s">
        <v>10491</v>
      </c>
      <c r="P10151" t="s">
        <v>10492</v>
      </c>
    </row>
    <row r="10152" spans="1:16" x14ac:dyDescent="0.25">
      <c r="A10152" t="s">
        <v>1</v>
      </c>
      <c r="B10152" t="s">
        <v>19777</v>
      </c>
      <c r="C10152" t="s">
        <v>112</v>
      </c>
      <c r="D10152" t="s">
        <v>4756</v>
      </c>
      <c r="E10152" t="s">
        <v>59</v>
      </c>
      <c r="F10152" t="b">
        <v>0</v>
      </c>
      <c r="G10152" t="s">
        <v>89</v>
      </c>
      <c r="H10152" s="1">
        <v>46130.174432870372</v>
      </c>
      <c r="I10152" t="b">
        <v>0</v>
      </c>
      <c r="J10152" t="b">
        <v>0</v>
      </c>
      <c r="K10152" t="s">
        <v>41</v>
      </c>
      <c r="L10152" t="s">
        <v>60</v>
      </c>
      <c r="M10152">
        <v>120000</v>
      </c>
      <c r="N10152"/>
      <c r="O10152" t="s">
        <v>19778</v>
      </c>
      <c r="P10152" t="s">
        <v>85</v>
      </c>
    </row>
    <row r="10153" spans="1:16" x14ac:dyDescent="0.25">
      <c r="A10153" t="s">
        <v>2</v>
      </c>
      <c r="B10153" t="s">
        <v>1398</v>
      </c>
      <c r="C10153" t="s">
        <v>71</v>
      </c>
      <c r="D10153" t="s">
        <v>4346</v>
      </c>
      <c r="E10153" t="s">
        <v>232</v>
      </c>
      <c r="F10153" t="b">
        <v>0</v>
      </c>
      <c r="G10153" t="s">
        <v>73</v>
      </c>
      <c r="H10153" s="1">
        <v>46130.251018518517</v>
      </c>
      <c r="I10153" t="b">
        <v>0</v>
      </c>
      <c r="J10153" t="b">
        <v>0</v>
      </c>
      <c r="K10153" t="s">
        <v>41</v>
      </c>
      <c r="L10153" t="s">
        <v>60</v>
      </c>
      <c r="M10153">
        <v>51000</v>
      </c>
      <c r="N10153"/>
      <c r="O10153" t="s">
        <v>1046</v>
      </c>
      <c r="P10153" t="s">
        <v>1482</v>
      </c>
    </row>
    <row r="10154" spans="1:16" x14ac:dyDescent="0.25">
      <c r="A10154" t="s">
        <v>1</v>
      </c>
      <c r="B10154" t="s">
        <v>19779</v>
      </c>
      <c r="C10154" t="s">
        <v>1255</v>
      </c>
      <c r="D10154" t="s">
        <v>6323</v>
      </c>
      <c r="E10154" t="s">
        <v>621</v>
      </c>
      <c r="F10154" t="b">
        <v>0</v>
      </c>
      <c r="G10154" t="s">
        <v>89</v>
      </c>
      <c r="H10154" s="1">
        <v>46130.253425925926</v>
      </c>
      <c r="I10154" t="b">
        <v>0</v>
      </c>
      <c r="J10154" t="b">
        <v>0</v>
      </c>
      <c r="K10154" t="s">
        <v>41</v>
      </c>
      <c r="L10154" t="s">
        <v>60</v>
      </c>
      <c r="M10154">
        <v>40302</v>
      </c>
      <c r="N10154"/>
      <c r="O10154" t="s">
        <v>19780</v>
      </c>
      <c r="P10154" t="s">
        <v>19781</v>
      </c>
    </row>
    <row r="10155" spans="1:16" x14ac:dyDescent="0.25">
      <c r="A10155" t="s">
        <v>7</v>
      </c>
      <c r="B10155" t="s">
        <v>19782</v>
      </c>
      <c r="C10155" t="s">
        <v>360</v>
      </c>
      <c r="D10155" t="s">
        <v>4346</v>
      </c>
      <c r="E10155" t="s">
        <v>59</v>
      </c>
      <c r="F10155" t="b">
        <v>0</v>
      </c>
      <c r="G10155" t="s">
        <v>41</v>
      </c>
      <c r="H10155" s="1">
        <v>46130.293865740743</v>
      </c>
      <c r="I10155" t="b">
        <v>0</v>
      </c>
      <c r="J10155" t="b">
        <v>0</v>
      </c>
      <c r="K10155" t="s">
        <v>41</v>
      </c>
      <c r="L10155" t="s">
        <v>74</v>
      </c>
      <c r="M10155"/>
      <c r="N10155">
        <v>44.209999999999987</v>
      </c>
      <c r="O10155" t="s">
        <v>2595</v>
      </c>
      <c r="P10155" t="s">
        <v>3201</v>
      </c>
    </row>
    <row r="10156" spans="1:16" x14ac:dyDescent="0.25">
      <c r="A10156" t="s">
        <v>0</v>
      </c>
      <c r="B10156" t="s">
        <v>19783</v>
      </c>
      <c r="C10156" t="s">
        <v>2139</v>
      </c>
      <c r="D10156" t="s">
        <v>4346</v>
      </c>
      <c r="E10156" t="s">
        <v>132</v>
      </c>
      <c r="F10156" t="b">
        <v>0</v>
      </c>
      <c r="G10156" t="s">
        <v>77</v>
      </c>
      <c r="H10156" s="1">
        <v>46130.334351851852</v>
      </c>
      <c r="I10156" t="b">
        <v>0</v>
      </c>
      <c r="J10156" t="b">
        <v>0</v>
      </c>
      <c r="K10156" t="s">
        <v>41</v>
      </c>
      <c r="L10156" t="s">
        <v>74</v>
      </c>
      <c r="M10156"/>
      <c r="N10156">
        <v>35</v>
      </c>
      <c r="O10156" t="s">
        <v>19784</v>
      </c>
      <c r="P10156" t="s">
        <v>5358</v>
      </c>
    </row>
    <row r="10157" spans="1:16" x14ac:dyDescent="0.25">
      <c r="A10157" t="s">
        <v>2</v>
      </c>
      <c r="B10157" t="s">
        <v>19785</v>
      </c>
      <c r="C10157" t="s">
        <v>1088</v>
      </c>
      <c r="D10157" t="s">
        <v>4346</v>
      </c>
      <c r="E10157" t="s">
        <v>59</v>
      </c>
      <c r="F10157" t="b">
        <v>0</v>
      </c>
      <c r="G10157" t="s">
        <v>77</v>
      </c>
      <c r="H10157" s="1">
        <v>46130.335636574076</v>
      </c>
      <c r="I10157" t="b">
        <v>0</v>
      </c>
      <c r="J10157" t="b">
        <v>0</v>
      </c>
      <c r="K10157" t="s">
        <v>41</v>
      </c>
      <c r="L10157" t="s">
        <v>60</v>
      </c>
      <c r="M10157">
        <v>226500</v>
      </c>
      <c r="N10157"/>
      <c r="O10157" t="s">
        <v>402</v>
      </c>
      <c r="P10157" t="s">
        <v>9061</v>
      </c>
    </row>
    <row r="10158" spans="1:16" x14ac:dyDescent="0.25">
      <c r="A10158" t="s">
        <v>2</v>
      </c>
      <c r="B10158" t="s">
        <v>4836</v>
      </c>
      <c r="C10158" t="s">
        <v>112</v>
      </c>
      <c r="D10158" t="s">
        <v>4346</v>
      </c>
      <c r="E10158" t="s">
        <v>59</v>
      </c>
      <c r="F10158" t="b">
        <v>0</v>
      </c>
      <c r="G10158" t="s">
        <v>65</v>
      </c>
      <c r="H10158" s="1">
        <v>46130.335682870369</v>
      </c>
      <c r="I10158" t="b">
        <v>0</v>
      </c>
      <c r="J10158" t="b">
        <v>0</v>
      </c>
      <c r="K10158" t="s">
        <v>41</v>
      </c>
      <c r="L10158" t="s">
        <v>60</v>
      </c>
      <c r="M10158">
        <v>206000</v>
      </c>
      <c r="N10158"/>
      <c r="O10158" t="s">
        <v>4837</v>
      </c>
      <c r="P10158" t="s">
        <v>4647</v>
      </c>
    </row>
    <row r="10159" spans="1:16" x14ac:dyDescent="0.25">
      <c r="A10159" t="s">
        <v>8</v>
      </c>
      <c r="B10159" t="s">
        <v>19786</v>
      </c>
      <c r="C10159" t="s">
        <v>162</v>
      </c>
      <c r="D10159" t="s">
        <v>4346</v>
      </c>
      <c r="E10159" t="s">
        <v>59</v>
      </c>
      <c r="F10159" t="b">
        <v>0</v>
      </c>
      <c r="G10159" t="s">
        <v>73</v>
      </c>
      <c r="H10159" s="1">
        <v>46130.335694444453</v>
      </c>
      <c r="I10159" t="b">
        <v>0</v>
      </c>
      <c r="J10159" t="b">
        <v>0</v>
      </c>
      <c r="K10159" t="s">
        <v>41</v>
      </c>
      <c r="L10159" t="s">
        <v>60</v>
      </c>
      <c r="M10159">
        <v>205000</v>
      </c>
      <c r="N10159"/>
      <c r="O10159" t="s">
        <v>1183</v>
      </c>
      <c r="P10159" t="s">
        <v>8680</v>
      </c>
    </row>
    <row r="10160" spans="1:16" x14ac:dyDescent="0.25">
      <c r="A10160" t="s">
        <v>2</v>
      </c>
      <c r="B10160" t="s">
        <v>19358</v>
      </c>
      <c r="C10160" t="s">
        <v>929</v>
      </c>
      <c r="D10160" t="s">
        <v>4346</v>
      </c>
      <c r="E10160" t="s">
        <v>59</v>
      </c>
      <c r="F10160" t="b">
        <v>0</v>
      </c>
      <c r="G10160" t="s">
        <v>65</v>
      </c>
      <c r="H10160" s="1">
        <v>46130.335694444453</v>
      </c>
      <c r="I10160" t="b">
        <v>0</v>
      </c>
      <c r="J10160" t="b">
        <v>0</v>
      </c>
      <c r="K10160" t="s">
        <v>41</v>
      </c>
      <c r="L10160" t="s">
        <v>60</v>
      </c>
      <c r="M10160">
        <v>160000</v>
      </c>
      <c r="N10160"/>
      <c r="O10160" t="s">
        <v>1183</v>
      </c>
      <c r="P10160" t="s">
        <v>19359</v>
      </c>
    </row>
    <row r="10161" spans="1:16" x14ac:dyDescent="0.25">
      <c r="A10161" t="s">
        <v>1</v>
      </c>
      <c r="B10161" t="s">
        <v>19787</v>
      </c>
      <c r="C10161" t="s">
        <v>1255</v>
      </c>
      <c r="D10161" t="s">
        <v>6323</v>
      </c>
      <c r="E10161" t="s">
        <v>621</v>
      </c>
      <c r="F10161" t="b">
        <v>0</v>
      </c>
      <c r="G10161" t="s">
        <v>89</v>
      </c>
      <c r="H10161" s="1">
        <v>46130.336759259262</v>
      </c>
      <c r="I10161" t="b">
        <v>0</v>
      </c>
      <c r="J10161" t="b">
        <v>0</v>
      </c>
      <c r="K10161" t="s">
        <v>41</v>
      </c>
      <c r="L10161" t="s">
        <v>60</v>
      </c>
      <c r="M10161">
        <v>40302</v>
      </c>
      <c r="N10161"/>
      <c r="O10161" t="s">
        <v>19780</v>
      </c>
      <c r="P10161" t="s">
        <v>19781</v>
      </c>
    </row>
    <row r="10162" spans="1:16" x14ac:dyDescent="0.25">
      <c r="A10162" t="s">
        <v>1</v>
      </c>
      <c r="B10162" t="s">
        <v>7430</v>
      </c>
      <c r="C10162" t="s">
        <v>190</v>
      </c>
      <c r="D10162" t="s">
        <v>4346</v>
      </c>
      <c r="E10162" t="s">
        <v>59</v>
      </c>
      <c r="F10162" t="b">
        <v>0</v>
      </c>
      <c r="G10162" t="s">
        <v>89</v>
      </c>
      <c r="H10162" s="1">
        <v>46130.336793981478</v>
      </c>
      <c r="I10162" t="b">
        <v>1</v>
      </c>
      <c r="J10162" t="b">
        <v>0</v>
      </c>
      <c r="K10162" t="s">
        <v>41</v>
      </c>
      <c r="L10162" t="s">
        <v>60</v>
      </c>
      <c r="M10162">
        <v>155500</v>
      </c>
      <c r="N10162"/>
      <c r="O10162" t="s">
        <v>1183</v>
      </c>
      <c r="P10162" t="s">
        <v>7431</v>
      </c>
    </row>
    <row r="10163" spans="1:16" x14ac:dyDescent="0.25">
      <c r="A10163" t="s">
        <v>5</v>
      </c>
      <c r="B10163" t="s">
        <v>17426</v>
      </c>
      <c r="C10163" t="s">
        <v>1286</v>
      </c>
      <c r="D10163" t="s">
        <v>4346</v>
      </c>
      <c r="E10163" t="s">
        <v>59</v>
      </c>
      <c r="F10163" t="b">
        <v>0</v>
      </c>
      <c r="G10163" t="s">
        <v>68</v>
      </c>
      <c r="H10163" s="1">
        <v>46130.336805555547</v>
      </c>
      <c r="I10163" t="b">
        <v>0</v>
      </c>
      <c r="J10163" t="b">
        <v>0</v>
      </c>
      <c r="K10163" t="s">
        <v>41</v>
      </c>
      <c r="L10163" t="s">
        <v>60</v>
      </c>
      <c r="M10163">
        <v>178000</v>
      </c>
      <c r="N10163"/>
      <c r="O10163" t="s">
        <v>1183</v>
      </c>
      <c r="P10163" t="s">
        <v>15737</v>
      </c>
    </row>
    <row r="10164" spans="1:16" x14ac:dyDescent="0.25">
      <c r="A10164" t="s">
        <v>1</v>
      </c>
      <c r="B10164" t="s">
        <v>19425</v>
      </c>
      <c r="C10164" t="s">
        <v>162</v>
      </c>
      <c r="D10164" t="s">
        <v>4346</v>
      </c>
      <c r="E10164" t="s">
        <v>59</v>
      </c>
      <c r="F10164" t="b">
        <v>0</v>
      </c>
      <c r="G10164" t="s">
        <v>73</v>
      </c>
      <c r="H10164" s="1">
        <v>46130.336817129632</v>
      </c>
      <c r="I10164" t="b">
        <v>1</v>
      </c>
      <c r="J10164" t="b">
        <v>0</v>
      </c>
      <c r="K10164" t="s">
        <v>41</v>
      </c>
      <c r="L10164" t="s">
        <v>60</v>
      </c>
      <c r="M10164">
        <v>169000</v>
      </c>
      <c r="N10164"/>
      <c r="O10164" t="s">
        <v>577</v>
      </c>
      <c r="P10164" t="s">
        <v>1392</v>
      </c>
    </row>
    <row r="10165" spans="1:16" x14ac:dyDescent="0.25">
      <c r="A10165" t="s">
        <v>7</v>
      </c>
      <c r="B10165" t="s">
        <v>19788</v>
      </c>
      <c r="C10165" t="s">
        <v>19789</v>
      </c>
      <c r="D10165" t="s">
        <v>4526</v>
      </c>
      <c r="E10165" t="s">
        <v>59</v>
      </c>
      <c r="F10165" t="b">
        <v>0</v>
      </c>
      <c r="G10165" t="s">
        <v>89</v>
      </c>
      <c r="H10165" s="1">
        <v>46130.336840277778</v>
      </c>
      <c r="I10165" t="b">
        <v>0</v>
      </c>
      <c r="J10165" t="b">
        <v>0</v>
      </c>
      <c r="K10165" t="s">
        <v>41</v>
      </c>
      <c r="L10165" t="s">
        <v>74</v>
      </c>
      <c r="M10165"/>
      <c r="N10165">
        <v>69.5</v>
      </c>
      <c r="O10165" t="s">
        <v>14684</v>
      </c>
      <c r="P10165" t="s">
        <v>19790</v>
      </c>
    </row>
    <row r="10166" spans="1:16" x14ac:dyDescent="0.25">
      <c r="A10166" t="s">
        <v>8</v>
      </c>
      <c r="B10166" t="s">
        <v>19791</v>
      </c>
      <c r="C10166" t="s">
        <v>76</v>
      </c>
      <c r="D10166" t="s">
        <v>4550</v>
      </c>
      <c r="E10166" t="s">
        <v>621</v>
      </c>
      <c r="F10166" t="b">
        <v>1</v>
      </c>
      <c r="G10166" t="s">
        <v>13</v>
      </c>
      <c r="H10166" s="1">
        <v>46130.337164351848</v>
      </c>
      <c r="I10166" t="b">
        <v>0</v>
      </c>
      <c r="J10166" t="b">
        <v>0</v>
      </c>
      <c r="K10166" t="s">
        <v>13</v>
      </c>
      <c r="L10166" t="s">
        <v>74</v>
      </c>
      <c r="M10166"/>
      <c r="N10166">
        <v>50</v>
      </c>
      <c r="O10166" t="s">
        <v>4388</v>
      </c>
      <c r="P10166" t="s">
        <v>19792</v>
      </c>
    </row>
    <row r="10167" spans="1:16" x14ac:dyDescent="0.25">
      <c r="A10167" t="s">
        <v>2</v>
      </c>
      <c r="B10167" t="s">
        <v>2</v>
      </c>
      <c r="C10167" t="s">
        <v>473</v>
      </c>
      <c r="D10167" t="s">
        <v>4346</v>
      </c>
      <c r="E10167" t="s">
        <v>59</v>
      </c>
      <c r="F10167" t="b">
        <v>0</v>
      </c>
      <c r="G10167" t="s">
        <v>65</v>
      </c>
      <c r="H10167" s="1">
        <v>46130.377349537041</v>
      </c>
      <c r="I10167" t="b">
        <v>0</v>
      </c>
      <c r="J10167" t="b">
        <v>0</v>
      </c>
      <c r="K10167" t="s">
        <v>41</v>
      </c>
      <c r="L10167" t="s">
        <v>60</v>
      </c>
      <c r="M10167">
        <v>195000</v>
      </c>
      <c r="N10167"/>
      <c r="O10167" t="s">
        <v>521</v>
      </c>
      <c r="P10167" t="s">
        <v>19793</v>
      </c>
    </row>
    <row r="10168" spans="1:16" x14ac:dyDescent="0.25">
      <c r="A10168" t="s">
        <v>2</v>
      </c>
      <c r="B10168" t="s">
        <v>19794</v>
      </c>
      <c r="C10168" t="s">
        <v>112</v>
      </c>
      <c r="D10168" t="s">
        <v>4346</v>
      </c>
      <c r="E10168" t="s">
        <v>59</v>
      </c>
      <c r="F10168" t="b">
        <v>0</v>
      </c>
      <c r="G10168" t="s">
        <v>65</v>
      </c>
      <c r="H10168" s="1">
        <v>46130.377349537041</v>
      </c>
      <c r="I10168" t="b">
        <v>0</v>
      </c>
      <c r="J10168" t="b">
        <v>0</v>
      </c>
      <c r="K10168" t="s">
        <v>41</v>
      </c>
      <c r="L10168" t="s">
        <v>60</v>
      </c>
      <c r="M10168">
        <v>110900</v>
      </c>
      <c r="N10168"/>
      <c r="O10168" t="s">
        <v>11745</v>
      </c>
      <c r="P10168" t="s">
        <v>19795</v>
      </c>
    </row>
    <row r="10169" spans="1:16" x14ac:dyDescent="0.25">
      <c r="A10169" t="s">
        <v>1</v>
      </c>
      <c r="B10169" t="s">
        <v>19796</v>
      </c>
      <c r="C10169" t="s">
        <v>330</v>
      </c>
      <c r="D10169" t="s">
        <v>4346</v>
      </c>
      <c r="F10169" t="b">
        <v>0</v>
      </c>
      <c r="G10169" t="s">
        <v>89</v>
      </c>
      <c r="H10169" s="1">
        <v>46130.378425925926</v>
      </c>
      <c r="I10169" t="b">
        <v>0</v>
      </c>
      <c r="J10169" t="b">
        <v>0</v>
      </c>
      <c r="K10169" t="s">
        <v>41</v>
      </c>
      <c r="L10169" t="s">
        <v>74</v>
      </c>
      <c r="M10169"/>
      <c r="N10169">
        <v>80</v>
      </c>
      <c r="O10169" t="s">
        <v>9968</v>
      </c>
      <c r="P10169" t="s">
        <v>19797</v>
      </c>
    </row>
    <row r="10170" spans="1:16" x14ac:dyDescent="0.25">
      <c r="A10170" t="s">
        <v>1</v>
      </c>
      <c r="B10170" t="s">
        <v>19798</v>
      </c>
      <c r="C10170" t="s">
        <v>956</v>
      </c>
      <c r="D10170" t="s">
        <v>5493</v>
      </c>
      <c r="E10170" t="s">
        <v>59</v>
      </c>
      <c r="F10170" t="b">
        <v>0</v>
      </c>
      <c r="G10170" t="s">
        <v>68</v>
      </c>
      <c r="H10170" s="1">
        <v>46130.378449074073</v>
      </c>
      <c r="I10170" t="b">
        <v>1</v>
      </c>
      <c r="J10170" t="b">
        <v>0</v>
      </c>
      <c r="K10170" t="s">
        <v>41</v>
      </c>
      <c r="L10170" t="s">
        <v>60</v>
      </c>
      <c r="M10170">
        <v>128500</v>
      </c>
      <c r="N10170"/>
      <c r="O10170" t="s">
        <v>19799</v>
      </c>
      <c r="P10170" t="s">
        <v>19800</v>
      </c>
    </row>
    <row r="10171" spans="1:16" x14ac:dyDescent="0.25">
      <c r="A10171" t="s">
        <v>0</v>
      </c>
      <c r="B10171" t="s">
        <v>19801</v>
      </c>
      <c r="C10171" t="s">
        <v>165</v>
      </c>
      <c r="D10171" t="s">
        <v>4756</v>
      </c>
      <c r="E10171" t="s">
        <v>59</v>
      </c>
      <c r="F10171" t="b">
        <v>0</v>
      </c>
      <c r="G10171" t="s">
        <v>73</v>
      </c>
      <c r="H10171" s="1">
        <v>46130.417685185188</v>
      </c>
      <c r="I10171" t="b">
        <v>0</v>
      </c>
      <c r="J10171" t="b">
        <v>0</v>
      </c>
      <c r="K10171" t="s">
        <v>41</v>
      </c>
      <c r="L10171" t="s">
        <v>60</v>
      </c>
      <c r="M10171">
        <v>120000</v>
      </c>
      <c r="N10171"/>
      <c r="O10171" t="s">
        <v>12113</v>
      </c>
      <c r="P10171" t="s">
        <v>261</v>
      </c>
    </row>
    <row r="10172" spans="1:16" x14ac:dyDescent="0.25">
      <c r="A10172" t="s">
        <v>0</v>
      </c>
      <c r="B10172" t="s">
        <v>1284</v>
      </c>
      <c r="C10172" t="s">
        <v>3585</v>
      </c>
      <c r="D10172" t="s">
        <v>2360</v>
      </c>
      <c r="E10172" t="s">
        <v>59</v>
      </c>
      <c r="F10172" t="b">
        <v>0</v>
      </c>
      <c r="G10172" t="s">
        <v>77</v>
      </c>
      <c r="H10172" s="1">
        <v>46130.417685185188</v>
      </c>
      <c r="I10172" t="b">
        <v>0</v>
      </c>
      <c r="J10172" t="b">
        <v>0</v>
      </c>
      <c r="K10172" t="s">
        <v>41</v>
      </c>
      <c r="L10172" t="s">
        <v>60</v>
      </c>
      <c r="M10172">
        <v>82200</v>
      </c>
      <c r="N10172"/>
      <c r="O10172" t="s">
        <v>19802</v>
      </c>
      <c r="P10172" t="s">
        <v>233</v>
      </c>
    </row>
    <row r="10173" spans="1:16" x14ac:dyDescent="0.25">
      <c r="A10173" t="s">
        <v>0</v>
      </c>
      <c r="B10173" t="s">
        <v>0</v>
      </c>
      <c r="C10173" t="s">
        <v>4013</v>
      </c>
      <c r="D10173" t="s">
        <v>2360</v>
      </c>
      <c r="E10173" t="s">
        <v>59</v>
      </c>
      <c r="F10173" t="b">
        <v>0</v>
      </c>
      <c r="G10173" t="s">
        <v>77</v>
      </c>
      <c r="H10173" s="1">
        <v>46130.417685185188</v>
      </c>
      <c r="I10173" t="b">
        <v>0</v>
      </c>
      <c r="J10173" t="b">
        <v>0</v>
      </c>
      <c r="K10173" t="s">
        <v>41</v>
      </c>
      <c r="L10173" t="s">
        <v>60</v>
      </c>
      <c r="M10173">
        <v>77500</v>
      </c>
      <c r="N10173"/>
      <c r="O10173" t="s">
        <v>19750</v>
      </c>
      <c r="P10173" t="s">
        <v>1482</v>
      </c>
    </row>
    <row r="10174" spans="1:16" x14ac:dyDescent="0.25">
      <c r="A10174" t="s">
        <v>3</v>
      </c>
      <c r="B10174" t="s">
        <v>19803</v>
      </c>
      <c r="C10174" t="s">
        <v>237</v>
      </c>
      <c r="D10174" t="s">
        <v>4526</v>
      </c>
      <c r="E10174" t="s">
        <v>88</v>
      </c>
      <c r="F10174" t="b">
        <v>0</v>
      </c>
      <c r="G10174" t="s">
        <v>89</v>
      </c>
      <c r="H10174" s="1">
        <v>46130.417685185188</v>
      </c>
      <c r="I10174" t="b">
        <v>1</v>
      </c>
      <c r="J10174" t="b">
        <v>0</v>
      </c>
      <c r="K10174" t="s">
        <v>41</v>
      </c>
      <c r="L10174" t="s">
        <v>74</v>
      </c>
      <c r="M10174"/>
      <c r="N10174">
        <v>62.5</v>
      </c>
      <c r="O10174" t="s">
        <v>4487</v>
      </c>
      <c r="P10174" t="s">
        <v>19804</v>
      </c>
    </row>
    <row r="10175" spans="1:16" x14ac:dyDescent="0.25">
      <c r="A10175" t="s">
        <v>1</v>
      </c>
      <c r="B10175" t="s">
        <v>17324</v>
      </c>
      <c r="C10175" t="s">
        <v>3130</v>
      </c>
      <c r="D10175" t="s">
        <v>4526</v>
      </c>
      <c r="E10175" t="s">
        <v>88</v>
      </c>
      <c r="F10175" t="b">
        <v>0</v>
      </c>
      <c r="G10175" t="s">
        <v>89</v>
      </c>
      <c r="H10175" s="1">
        <v>46130.417685185188</v>
      </c>
      <c r="I10175" t="b">
        <v>0</v>
      </c>
      <c r="J10175" t="b">
        <v>0</v>
      </c>
      <c r="K10175" t="s">
        <v>41</v>
      </c>
      <c r="L10175" t="s">
        <v>74</v>
      </c>
      <c r="M10175"/>
      <c r="N10175">
        <v>34.25</v>
      </c>
      <c r="O10175" t="s">
        <v>4487</v>
      </c>
      <c r="P10175" t="s">
        <v>17325</v>
      </c>
    </row>
    <row r="10176" spans="1:16" x14ac:dyDescent="0.25">
      <c r="A10176" t="s">
        <v>2</v>
      </c>
      <c r="B10176" t="s">
        <v>2</v>
      </c>
      <c r="C10176" t="s">
        <v>2389</v>
      </c>
      <c r="D10176" t="s">
        <v>2360</v>
      </c>
      <c r="E10176" t="s">
        <v>59</v>
      </c>
      <c r="F10176" t="b">
        <v>0</v>
      </c>
      <c r="G10176" t="s">
        <v>65</v>
      </c>
      <c r="H10176" s="1">
        <v>46130.417743055557</v>
      </c>
      <c r="I10176" t="b">
        <v>0</v>
      </c>
      <c r="J10176" t="b">
        <v>0</v>
      </c>
      <c r="K10176" t="s">
        <v>41</v>
      </c>
      <c r="L10176" t="s">
        <v>60</v>
      </c>
      <c r="M10176">
        <v>145000</v>
      </c>
      <c r="N10176"/>
      <c r="O10176" t="s">
        <v>8800</v>
      </c>
      <c r="P10176" t="s">
        <v>310</v>
      </c>
    </row>
    <row r="10177" spans="1:16" x14ac:dyDescent="0.25">
      <c r="A10177" t="s">
        <v>2</v>
      </c>
      <c r="B10177" t="s">
        <v>15278</v>
      </c>
      <c r="C10177" t="s">
        <v>733</v>
      </c>
      <c r="D10177" t="s">
        <v>2360</v>
      </c>
      <c r="E10177" t="s">
        <v>59</v>
      </c>
      <c r="F10177" t="b">
        <v>0</v>
      </c>
      <c r="G10177" t="s">
        <v>77</v>
      </c>
      <c r="H10177" s="1">
        <v>46130.418969907398</v>
      </c>
      <c r="I10177" t="b">
        <v>0</v>
      </c>
      <c r="J10177" t="b">
        <v>0</v>
      </c>
      <c r="K10177" t="s">
        <v>41</v>
      </c>
      <c r="L10177" t="s">
        <v>60</v>
      </c>
      <c r="M10177">
        <v>198000</v>
      </c>
      <c r="N10177"/>
      <c r="O10177" t="s">
        <v>424</v>
      </c>
      <c r="P10177" t="s">
        <v>5247</v>
      </c>
    </row>
    <row r="10178" spans="1:16" x14ac:dyDescent="0.25">
      <c r="A10178" t="s">
        <v>2</v>
      </c>
      <c r="B10178" t="s">
        <v>2</v>
      </c>
      <c r="C10178" t="s">
        <v>978</v>
      </c>
      <c r="D10178" t="s">
        <v>2360</v>
      </c>
      <c r="E10178" t="s">
        <v>59</v>
      </c>
      <c r="F10178" t="b">
        <v>0</v>
      </c>
      <c r="G10178" t="s">
        <v>77</v>
      </c>
      <c r="H10178" s="1">
        <v>46130.418969907398</v>
      </c>
      <c r="I10178" t="b">
        <v>0</v>
      </c>
      <c r="J10178" t="b">
        <v>0</v>
      </c>
      <c r="K10178" t="s">
        <v>41</v>
      </c>
      <c r="L10178" t="s">
        <v>60</v>
      </c>
      <c r="M10178">
        <v>160000</v>
      </c>
      <c r="N10178"/>
      <c r="O10178" t="s">
        <v>101</v>
      </c>
      <c r="P10178" t="s">
        <v>19805</v>
      </c>
    </row>
    <row r="10179" spans="1:16" x14ac:dyDescent="0.25">
      <c r="A10179" t="s">
        <v>8</v>
      </c>
      <c r="B10179" t="s">
        <v>19806</v>
      </c>
      <c r="C10179" t="s">
        <v>463</v>
      </c>
      <c r="D10179" t="s">
        <v>4526</v>
      </c>
      <c r="E10179" t="s">
        <v>59</v>
      </c>
      <c r="F10179" t="b">
        <v>0</v>
      </c>
      <c r="G10179" t="s">
        <v>77</v>
      </c>
      <c r="H10179" s="1">
        <v>46130.419004629628</v>
      </c>
      <c r="I10179" t="b">
        <v>0</v>
      </c>
      <c r="J10179" t="b">
        <v>0</v>
      </c>
      <c r="K10179" t="s">
        <v>41</v>
      </c>
      <c r="L10179" t="s">
        <v>60</v>
      </c>
      <c r="M10179">
        <v>210000</v>
      </c>
      <c r="N10179"/>
      <c r="O10179" t="s">
        <v>5670</v>
      </c>
      <c r="P10179" t="s">
        <v>19807</v>
      </c>
    </row>
    <row r="10180" spans="1:16" x14ac:dyDescent="0.25">
      <c r="A10180" t="s">
        <v>6</v>
      </c>
      <c r="B10180" t="s">
        <v>19808</v>
      </c>
      <c r="C10180" t="s">
        <v>1575</v>
      </c>
      <c r="D10180" t="s">
        <v>2360</v>
      </c>
      <c r="E10180" t="s">
        <v>59</v>
      </c>
      <c r="F10180" t="b">
        <v>0</v>
      </c>
      <c r="G10180" t="s">
        <v>73</v>
      </c>
      <c r="H10180" s="1">
        <v>46130.419027777767</v>
      </c>
      <c r="I10180" t="b">
        <v>0</v>
      </c>
      <c r="J10180" t="b">
        <v>0</v>
      </c>
      <c r="K10180" t="s">
        <v>41</v>
      </c>
      <c r="L10180" t="s">
        <v>60</v>
      </c>
      <c r="M10180">
        <v>104000</v>
      </c>
      <c r="N10180"/>
      <c r="O10180" t="s">
        <v>4007</v>
      </c>
      <c r="P10180" t="s">
        <v>1409</v>
      </c>
    </row>
    <row r="10181" spans="1:16" x14ac:dyDescent="0.25">
      <c r="A10181" t="s">
        <v>1</v>
      </c>
      <c r="B10181" t="s">
        <v>9408</v>
      </c>
      <c r="C10181" t="s">
        <v>304</v>
      </c>
      <c r="D10181" t="s">
        <v>2360</v>
      </c>
      <c r="E10181" t="s">
        <v>59</v>
      </c>
      <c r="F10181" t="b">
        <v>0</v>
      </c>
      <c r="G10181" t="s">
        <v>77</v>
      </c>
      <c r="H10181" s="1">
        <v>46130.420092592591</v>
      </c>
      <c r="I10181" t="b">
        <v>0</v>
      </c>
      <c r="J10181" t="b">
        <v>0</v>
      </c>
      <c r="K10181" t="s">
        <v>41</v>
      </c>
      <c r="L10181" t="s">
        <v>60</v>
      </c>
      <c r="M10181">
        <v>214500</v>
      </c>
      <c r="N10181"/>
      <c r="O10181" t="s">
        <v>3622</v>
      </c>
      <c r="P10181" t="s">
        <v>9409</v>
      </c>
    </row>
    <row r="10182" spans="1:16" x14ac:dyDescent="0.25">
      <c r="A10182" t="s">
        <v>5</v>
      </c>
      <c r="B10182" t="s">
        <v>19809</v>
      </c>
      <c r="C10182" t="s">
        <v>370</v>
      </c>
      <c r="D10182" t="s">
        <v>2360</v>
      </c>
      <c r="E10182" t="s">
        <v>59</v>
      </c>
      <c r="F10182" t="b">
        <v>0</v>
      </c>
      <c r="G10182" t="s">
        <v>65</v>
      </c>
      <c r="H10182" s="1">
        <v>46130.420127314806</v>
      </c>
      <c r="I10182" t="b">
        <v>1</v>
      </c>
      <c r="J10182" t="b">
        <v>0</v>
      </c>
      <c r="K10182" t="s">
        <v>41</v>
      </c>
      <c r="L10182" t="s">
        <v>74</v>
      </c>
      <c r="M10182"/>
      <c r="N10182">
        <v>80</v>
      </c>
      <c r="O10182" t="s">
        <v>904</v>
      </c>
      <c r="P10182" t="s">
        <v>15522</v>
      </c>
    </row>
    <row r="10183" spans="1:16" x14ac:dyDescent="0.25">
      <c r="A10183" t="s">
        <v>1</v>
      </c>
      <c r="B10183" t="s">
        <v>19810</v>
      </c>
      <c r="C10183" t="s">
        <v>19811</v>
      </c>
      <c r="D10183" t="s">
        <v>2360</v>
      </c>
      <c r="E10183" t="s">
        <v>59</v>
      </c>
      <c r="F10183" t="b">
        <v>0</v>
      </c>
      <c r="G10183" t="s">
        <v>77</v>
      </c>
      <c r="H10183" s="1">
        <v>46130.42015046296</v>
      </c>
      <c r="I10183" t="b">
        <v>0</v>
      </c>
      <c r="J10183" t="b">
        <v>0</v>
      </c>
      <c r="K10183" t="s">
        <v>41</v>
      </c>
      <c r="L10183" t="s">
        <v>60</v>
      </c>
      <c r="M10183">
        <v>87000</v>
      </c>
      <c r="N10183"/>
      <c r="O10183" t="s">
        <v>19812</v>
      </c>
      <c r="P10183" t="s">
        <v>19813</v>
      </c>
    </row>
    <row r="10184" spans="1:16" x14ac:dyDescent="0.25">
      <c r="A10184" t="s">
        <v>9</v>
      </c>
      <c r="B10184" t="s">
        <v>7315</v>
      </c>
      <c r="C10184" t="s">
        <v>76</v>
      </c>
      <c r="D10184" t="s">
        <v>4633</v>
      </c>
      <c r="E10184" t="s">
        <v>59</v>
      </c>
      <c r="F10184" t="b">
        <v>1</v>
      </c>
      <c r="G10184" t="s">
        <v>33</v>
      </c>
      <c r="H10184" s="1">
        <v>46130.460335648153</v>
      </c>
      <c r="I10184" t="b">
        <v>0</v>
      </c>
      <c r="J10184" t="b">
        <v>0</v>
      </c>
      <c r="K10184" t="s">
        <v>33</v>
      </c>
      <c r="L10184" t="s">
        <v>60</v>
      </c>
      <c r="M10184">
        <v>75000</v>
      </c>
      <c r="N10184"/>
      <c r="O10184" t="s">
        <v>4633</v>
      </c>
    </row>
    <row r="10185" spans="1:16" x14ac:dyDescent="0.25">
      <c r="A10185" t="s">
        <v>0</v>
      </c>
      <c r="B10185" t="s">
        <v>3030</v>
      </c>
      <c r="C10185" t="s">
        <v>427</v>
      </c>
      <c r="D10185" t="s">
        <v>4756</v>
      </c>
      <c r="E10185" t="s">
        <v>59</v>
      </c>
      <c r="F10185" t="b">
        <v>0</v>
      </c>
      <c r="G10185" t="s">
        <v>65</v>
      </c>
      <c r="H10185" s="1">
        <v>46130.501018518517</v>
      </c>
      <c r="I10185" t="b">
        <v>1</v>
      </c>
      <c r="J10185" t="b">
        <v>0</v>
      </c>
      <c r="K10185" t="s">
        <v>41</v>
      </c>
      <c r="L10185" t="s">
        <v>60</v>
      </c>
      <c r="M10185">
        <v>84400</v>
      </c>
      <c r="N10185"/>
      <c r="O10185" t="s">
        <v>19814</v>
      </c>
      <c r="P10185" t="s">
        <v>1482</v>
      </c>
    </row>
    <row r="10186" spans="1:16" x14ac:dyDescent="0.25">
      <c r="A10186" t="s">
        <v>2</v>
      </c>
      <c r="B10186" t="s">
        <v>19815</v>
      </c>
      <c r="C10186" t="s">
        <v>148</v>
      </c>
      <c r="D10186" t="s">
        <v>4756</v>
      </c>
      <c r="E10186" t="s">
        <v>59</v>
      </c>
      <c r="F10186" t="b">
        <v>0</v>
      </c>
      <c r="G10186" t="s">
        <v>89</v>
      </c>
      <c r="H10186" s="1">
        <v>46130.502314814818</v>
      </c>
      <c r="I10186" t="b">
        <v>0</v>
      </c>
      <c r="J10186" t="b">
        <v>0</v>
      </c>
      <c r="K10186" t="s">
        <v>41</v>
      </c>
      <c r="L10186" t="s">
        <v>60</v>
      </c>
      <c r="M10186">
        <v>110000</v>
      </c>
      <c r="N10186"/>
      <c r="O10186" t="s">
        <v>13443</v>
      </c>
      <c r="P10186" t="s">
        <v>19816</v>
      </c>
    </row>
    <row r="10187" spans="1:16" x14ac:dyDescent="0.25">
      <c r="A10187" t="s">
        <v>2</v>
      </c>
      <c r="B10187" t="s">
        <v>19817</v>
      </c>
      <c r="C10187" t="s">
        <v>389</v>
      </c>
      <c r="D10187" t="s">
        <v>6323</v>
      </c>
      <c r="E10187" t="s">
        <v>621</v>
      </c>
      <c r="F10187" t="b">
        <v>0</v>
      </c>
      <c r="G10187" t="s">
        <v>65</v>
      </c>
      <c r="H10187" s="1">
        <v>46130.502349537041</v>
      </c>
      <c r="I10187" t="b">
        <v>0</v>
      </c>
      <c r="J10187" t="b">
        <v>0</v>
      </c>
      <c r="K10187" t="s">
        <v>41</v>
      </c>
      <c r="L10187" t="s">
        <v>60</v>
      </c>
      <c r="M10187">
        <v>103530</v>
      </c>
      <c r="N10187"/>
      <c r="O10187" t="s">
        <v>19780</v>
      </c>
      <c r="P10187" t="s">
        <v>11748</v>
      </c>
    </row>
    <row r="10188" spans="1:16" x14ac:dyDescent="0.25">
      <c r="A10188" t="s">
        <v>0</v>
      </c>
      <c r="B10188" t="s">
        <v>289</v>
      </c>
      <c r="C10188" t="s">
        <v>124</v>
      </c>
      <c r="D10188" t="s">
        <v>4346</v>
      </c>
      <c r="E10188" t="s">
        <v>72</v>
      </c>
      <c r="F10188" t="b">
        <v>0</v>
      </c>
      <c r="G10188" t="s">
        <v>68</v>
      </c>
      <c r="H10188" s="1">
        <v>46130.542685185188</v>
      </c>
      <c r="I10188" t="b">
        <v>1</v>
      </c>
      <c r="J10188" t="b">
        <v>0</v>
      </c>
      <c r="K10188" t="s">
        <v>41</v>
      </c>
      <c r="L10188" t="s">
        <v>60</v>
      </c>
      <c r="M10188">
        <v>68480.634999999995</v>
      </c>
      <c r="N10188"/>
      <c r="O10188" t="s">
        <v>19818</v>
      </c>
      <c r="P10188" t="s">
        <v>2908</v>
      </c>
    </row>
    <row r="10189" spans="1:16" x14ac:dyDescent="0.25">
      <c r="A10189" t="s">
        <v>2</v>
      </c>
      <c r="B10189" t="s">
        <v>19819</v>
      </c>
      <c r="C10189" t="s">
        <v>336</v>
      </c>
      <c r="D10189" t="s">
        <v>6323</v>
      </c>
      <c r="E10189" t="s">
        <v>621</v>
      </c>
      <c r="F10189" t="b">
        <v>0</v>
      </c>
      <c r="G10189" t="s">
        <v>65</v>
      </c>
      <c r="H10189" s="1">
        <v>46130.544016203698</v>
      </c>
      <c r="I10189" t="b">
        <v>0</v>
      </c>
      <c r="J10189" t="b">
        <v>0</v>
      </c>
      <c r="K10189" t="s">
        <v>41</v>
      </c>
      <c r="L10189" t="s">
        <v>60</v>
      </c>
      <c r="M10189">
        <v>40302</v>
      </c>
      <c r="N10189"/>
      <c r="O10189" t="s">
        <v>19780</v>
      </c>
      <c r="P10189" t="s">
        <v>208</v>
      </c>
    </row>
    <row r="10190" spans="1:16" x14ac:dyDescent="0.25">
      <c r="A10190" t="s">
        <v>1</v>
      </c>
      <c r="B10190" t="s">
        <v>156</v>
      </c>
      <c r="C10190" t="s">
        <v>3536</v>
      </c>
      <c r="D10190" t="s">
        <v>4756</v>
      </c>
      <c r="E10190" t="s">
        <v>59</v>
      </c>
      <c r="F10190" t="b">
        <v>0</v>
      </c>
      <c r="G10190" t="s">
        <v>77</v>
      </c>
      <c r="H10190" s="1">
        <v>46130.545092592591</v>
      </c>
      <c r="I10190" t="b">
        <v>0</v>
      </c>
      <c r="J10190" t="b">
        <v>0</v>
      </c>
      <c r="K10190" t="s">
        <v>41</v>
      </c>
      <c r="L10190" t="s">
        <v>60</v>
      </c>
      <c r="M10190">
        <v>120000</v>
      </c>
      <c r="N10190"/>
      <c r="O10190" t="s">
        <v>19820</v>
      </c>
      <c r="P10190" t="s">
        <v>19821</v>
      </c>
    </row>
    <row r="10191" spans="1:16" x14ac:dyDescent="0.25">
      <c r="A10191" t="s">
        <v>4</v>
      </c>
      <c r="B10191" t="s">
        <v>19822</v>
      </c>
      <c r="C10191" t="s">
        <v>79</v>
      </c>
      <c r="D10191" t="s">
        <v>4756</v>
      </c>
      <c r="E10191" t="s">
        <v>59</v>
      </c>
      <c r="F10191" t="b">
        <v>0</v>
      </c>
      <c r="G10191" t="s">
        <v>89</v>
      </c>
      <c r="H10191" s="1">
        <v>46130.54519675926</v>
      </c>
      <c r="I10191" t="b">
        <v>0</v>
      </c>
      <c r="J10191" t="b">
        <v>0</v>
      </c>
      <c r="K10191" t="s">
        <v>41</v>
      </c>
      <c r="L10191" t="s">
        <v>60</v>
      </c>
      <c r="M10191">
        <v>177500</v>
      </c>
      <c r="N10191"/>
      <c r="O10191" t="s">
        <v>1386</v>
      </c>
      <c r="P10191" t="s">
        <v>19823</v>
      </c>
    </row>
    <row r="10192" spans="1:16" x14ac:dyDescent="0.25">
      <c r="A10192" t="s">
        <v>0</v>
      </c>
      <c r="B10192" t="s">
        <v>1284</v>
      </c>
      <c r="C10192" t="s">
        <v>328</v>
      </c>
      <c r="D10192" t="s">
        <v>4756</v>
      </c>
      <c r="E10192" t="s">
        <v>59</v>
      </c>
      <c r="F10192" t="b">
        <v>0</v>
      </c>
      <c r="G10192" t="s">
        <v>65</v>
      </c>
      <c r="H10192" s="1">
        <v>46130.584351851852</v>
      </c>
      <c r="I10192" t="b">
        <v>1</v>
      </c>
      <c r="J10192" t="b">
        <v>0</v>
      </c>
      <c r="K10192" t="s">
        <v>41</v>
      </c>
      <c r="L10192" t="s">
        <v>60</v>
      </c>
      <c r="M10192">
        <v>85000</v>
      </c>
      <c r="N10192"/>
      <c r="O10192" t="s">
        <v>19824</v>
      </c>
      <c r="P10192" t="s">
        <v>1564</v>
      </c>
    </row>
    <row r="10193" spans="1:16" x14ac:dyDescent="0.25">
      <c r="A10193" t="s">
        <v>1</v>
      </c>
      <c r="B10193" t="s">
        <v>19825</v>
      </c>
      <c r="C10193" t="s">
        <v>467</v>
      </c>
      <c r="D10193" t="s">
        <v>4346</v>
      </c>
      <c r="E10193" t="s">
        <v>59</v>
      </c>
      <c r="F10193" t="b">
        <v>0</v>
      </c>
      <c r="G10193" t="s">
        <v>65</v>
      </c>
      <c r="H10193" s="1">
        <v>46130.584409722222</v>
      </c>
      <c r="I10193" t="b">
        <v>0</v>
      </c>
      <c r="J10193" t="b">
        <v>0</v>
      </c>
      <c r="K10193" t="s">
        <v>41</v>
      </c>
      <c r="L10193" t="s">
        <v>60</v>
      </c>
      <c r="M10193">
        <v>124096.65</v>
      </c>
      <c r="N10193"/>
      <c r="O10193" t="s">
        <v>2803</v>
      </c>
      <c r="P10193" t="s">
        <v>19826</v>
      </c>
    </row>
    <row r="10194" spans="1:16" x14ac:dyDescent="0.25">
      <c r="A10194" t="s">
        <v>2</v>
      </c>
      <c r="B10194" t="s">
        <v>2</v>
      </c>
      <c r="C10194" t="s">
        <v>15496</v>
      </c>
      <c r="D10194" t="s">
        <v>4526</v>
      </c>
      <c r="E10194" t="s">
        <v>59</v>
      </c>
      <c r="F10194" t="b">
        <v>0</v>
      </c>
      <c r="G10194" t="s">
        <v>65</v>
      </c>
      <c r="H10194" s="1">
        <v>46130.585717592592</v>
      </c>
      <c r="I10194" t="b">
        <v>0</v>
      </c>
      <c r="J10194" t="b">
        <v>0</v>
      </c>
      <c r="K10194" t="s">
        <v>41</v>
      </c>
      <c r="L10194" t="s">
        <v>60</v>
      </c>
      <c r="M10194">
        <v>184000</v>
      </c>
      <c r="N10194"/>
      <c r="O10194" t="s">
        <v>98</v>
      </c>
      <c r="P10194" t="s">
        <v>19827</v>
      </c>
    </row>
    <row r="10195" spans="1:16" x14ac:dyDescent="0.25">
      <c r="A10195" t="s">
        <v>2</v>
      </c>
      <c r="B10195" t="s">
        <v>19828</v>
      </c>
      <c r="C10195" t="s">
        <v>19</v>
      </c>
      <c r="D10195" t="s">
        <v>4868</v>
      </c>
      <c r="E10195" t="s">
        <v>59</v>
      </c>
      <c r="F10195" t="b">
        <v>0</v>
      </c>
      <c r="G10195" t="s">
        <v>19</v>
      </c>
      <c r="H10195" s="1">
        <v>46130.586087962962</v>
      </c>
      <c r="I10195" t="b">
        <v>0</v>
      </c>
      <c r="J10195" t="b">
        <v>0</v>
      </c>
      <c r="K10195" t="s">
        <v>19</v>
      </c>
      <c r="L10195" t="s">
        <v>60</v>
      </c>
      <c r="M10195">
        <v>22500</v>
      </c>
      <c r="N10195"/>
      <c r="O10195" t="s">
        <v>19829</v>
      </c>
      <c r="P10195" t="s">
        <v>705</v>
      </c>
    </row>
    <row r="10196" spans="1:16" x14ac:dyDescent="0.25">
      <c r="A10196" t="s">
        <v>1</v>
      </c>
      <c r="B10196" t="s">
        <v>7756</v>
      </c>
      <c r="C10196" t="s">
        <v>19567</v>
      </c>
      <c r="D10196" t="s">
        <v>4756</v>
      </c>
      <c r="E10196" t="s">
        <v>59</v>
      </c>
      <c r="F10196" t="b">
        <v>0</v>
      </c>
      <c r="G10196" t="s">
        <v>65</v>
      </c>
      <c r="H10196" s="1">
        <v>46130.586793981478</v>
      </c>
      <c r="I10196" t="b">
        <v>1</v>
      </c>
      <c r="J10196" t="b">
        <v>0</v>
      </c>
      <c r="K10196" t="s">
        <v>41</v>
      </c>
      <c r="L10196" t="s">
        <v>60</v>
      </c>
      <c r="M10196">
        <v>115000</v>
      </c>
      <c r="N10196"/>
      <c r="O10196" t="s">
        <v>10744</v>
      </c>
      <c r="P10196" t="s">
        <v>19830</v>
      </c>
    </row>
    <row r="10197" spans="1:16" x14ac:dyDescent="0.25">
      <c r="A10197" t="s">
        <v>5</v>
      </c>
      <c r="B10197" t="s">
        <v>725</v>
      </c>
      <c r="C10197" t="s">
        <v>949</v>
      </c>
      <c r="D10197" t="s">
        <v>4756</v>
      </c>
      <c r="E10197" t="s">
        <v>59</v>
      </c>
      <c r="F10197" t="b">
        <v>0</v>
      </c>
      <c r="G10197" t="s">
        <v>89</v>
      </c>
      <c r="H10197" s="1">
        <v>46130.586805555547</v>
      </c>
      <c r="I10197" t="b">
        <v>1</v>
      </c>
      <c r="J10197" t="b">
        <v>0</v>
      </c>
      <c r="K10197" t="s">
        <v>41</v>
      </c>
      <c r="L10197" t="s">
        <v>60</v>
      </c>
      <c r="M10197">
        <v>115000</v>
      </c>
      <c r="N10197"/>
      <c r="O10197" t="s">
        <v>19831</v>
      </c>
      <c r="P10197" t="s">
        <v>19832</v>
      </c>
    </row>
    <row r="10198" spans="1:16" x14ac:dyDescent="0.25">
      <c r="A10198" t="s">
        <v>0</v>
      </c>
      <c r="B10198" t="s">
        <v>19833</v>
      </c>
      <c r="C10198" t="s">
        <v>142</v>
      </c>
      <c r="D10198" t="s">
        <v>4346</v>
      </c>
      <c r="E10198" t="s">
        <v>132</v>
      </c>
      <c r="F10198" t="b">
        <v>0</v>
      </c>
      <c r="G10198" t="s">
        <v>65</v>
      </c>
      <c r="H10198" s="1">
        <v>46130.62604166667</v>
      </c>
      <c r="I10198" t="b">
        <v>1</v>
      </c>
      <c r="J10198" t="b">
        <v>0</v>
      </c>
      <c r="K10198" t="s">
        <v>41</v>
      </c>
      <c r="L10198" t="s">
        <v>74</v>
      </c>
      <c r="M10198"/>
      <c r="N10198">
        <v>37.29</v>
      </c>
      <c r="O10198" t="s">
        <v>1144</v>
      </c>
      <c r="P10198" t="s">
        <v>3177</v>
      </c>
    </row>
    <row r="10199" spans="1:16" x14ac:dyDescent="0.25">
      <c r="A10199" t="s">
        <v>3</v>
      </c>
      <c r="B10199" t="s">
        <v>19834</v>
      </c>
      <c r="C10199" t="s">
        <v>5273</v>
      </c>
      <c r="D10199" t="s">
        <v>17963</v>
      </c>
      <c r="E10199" t="s">
        <v>59</v>
      </c>
      <c r="F10199" t="b">
        <v>0</v>
      </c>
      <c r="G10199" t="s">
        <v>40</v>
      </c>
      <c r="H10199" s="1">
        <v>46130.627187500002</v>
      </c>
      <c r="I10199" t="b">
        <v>0</v>
      </c>
      <c r="J10199" t="b">
        <v>0</v>
      </c>
      <c r="K10199" t="s">
        <v>40</v>
      </c>
      <c r="L10199" t="s">
        <v>60</v>
      </c>
      <c r="M10199">
        <v>47500</v>
      </c>
      <c r="N10199"/>
      <c r="O10199" t="s">
        <v>13982</v>
      </c>
      <c r="P10199" t="s">
        <v>219</v>
      </c>
    </row>
    <row r="10200" spans="1:16" x14ac:dyDescent="0.25">
      <c r="A10200" t="s">
        <v>1</v>
      </c>
      <c r="B10200" t="s">
        <v>19835</v>
      </c>
      <c r="C10200" t="s">
        <v>9919</v>
      </c>
      <c r="D10200" t="s">
        <v>4756</v>
      </c>
      <c r="E10200" t="s">
        <v>59</v>
      </c>
      <c r="F10200" t="b">
        <v>0</v>
      </c>
      <c r="G10200" t="s">
        <v>13</v>
      </c>
      <c r="H10200" s="1">
        <v>46130.628819444442</v>
      </c>
      <c r="I10200" t="b">
        <v>0</v>
      </c>
      <c r="J10200" t="b">
        <v>0</v>
      </c>
      <c r="K10200" t="s">
        <v>13</v>
      </c>
      <c r="L10200" t="s">
        <v>60</v>
      </c>
      <c r="M10200">
        <v>95000</v>
      </c>
      <c r="N10200"/>
      <c r="O10200" t="s">
        <v>19836</v>
      </c>
      <c r="P10200" t="s">
        <v>1392</v>
      </c>
    </row>
    <row r="10201" spans="1:16" x14ac:dyDescent="0.25">
      <c r="A10201" t="s">
        <v>7</v>
      </c>
      <c r="B10201" t="s">
        <v>19837</v>
      </c>
      <c r="C10201" t="s">
        <v>2696</v>
      </c>
      <c r="D10201" t="s">
        <v>4756</v>
      </c>
      <c r="E10201" t="s">
        <v>59</v>
      </c>
      <c r="F10201" t="b">
        <v>0</v>
      </c>
      <c r="G10201" t="s">
        <v>65</v>
      </c>
      <c r="H10201" s="1">
        <v>46130.667685185188</v>
      </c>
      <c r="I10201" t="b">
        <v>0</v>
      </c>
      <c r="J10201" t="b">
        <v>0</v>
      </c>
      <c r="K10201" t="s">
        <v>41</v>
      </c>
      <c r="L10201" t="s">
        <v>60</v>
      </c>
      <c r="M10201">
        <v>115000</v>
      </c>
      <c r="N10201"/>
      <c r="O10201" t="s">
        <v>19838</v>
      </c>
      <c r="P10201" t="s">
        <v>19839</v>
      </c>
    </row>
    <row r="10202" spans="1:16" x14ac:dyDescent="0.25">
      <c r="A10202" t="s">
        <v>1</v>
      </c>
      <c r="B10202" t="s">
        <v>19840</v>
      </c>
      <c r="C10202" t="s">
        <v>2648</v>
      </c>
      <c r="D10202" t="s">
        <v>4756</v>
      </c>
      <c r="E10202" t="s">
        <v>59</v>
      </c>
      <c r="F10202" t="b">
        <v>0</v>
      </c>
      <c r="G10202" t="s">
        <v>89</v>
      </c>
      <c r="H10202" s="1">
        <v>46130.670127314806</v>
      </c>
      <c r="I10202" t="b">
        <v>1</v>
      </c>
      <c r="J10202" t="b">
        <v>0</v>
      </c>
      <c r="K10202" t="s">
        <v>41</v>
      </c>
      <c r="L10202" t="s">
        <v>60</v>
      </c>
      <c r="M10202">
        <v>110000</v>
      </c>
      <c r="N10202"/>
      <c r="O10202" t="s">
        <v>19841</v>
      </c>
      <c r="P10202" t="s">
        <v>763</v>
      </c>
    </row>
    <row r="10203" spans="1:16" x14ac:dyDescent="0.25">
      <c r="A10203" t="s">
        <v>1</v>
      </c>
      <c r="B10203" t="s">
        <v>1258</v>
      </c>
      <c r="C10203" t="s">
        <v>10827</v>
      </c>
      <c r="D10203" t="s">
        <v>4756</v>
      </c>
      <c r="E10203" t="s">
        <v>59</v>
      </c>
      <c r="F10203" t="b">
        <v>0</v>
      </c>
      <c r="G10203" t="s">
        <v>65</v>
      </c>
      <c r="H10203" s="1">
        <v>46130.670127314806</v>
      </c>
      <c r="I10203" t="b">
        <v>0</v>
      </c>
      <c r="J10203" t="b">
        <v>0</v>
      </c>
      <c r="K10203" t="s">
        <v>41</v>
      </c>
      <c r="L10203" t="s">
        <v>60</v>
      </c>
      <c r="M10203">
        <v>105000</v>
      </c>
      <c r="N10203"/>
      <c r="O10203" t="s">
        <v>16885</v>
      </c>
    </row>
    <row r="10204" spans="1:16" x14ac:dyDescent="0.25">
      <c r="A10204" t="s">
        <v>1</v>
      </c>
      <c r="B10204" t="s">
        <v>19842</v>
      </c>
      <c r="C10204" t="s">
        <v>473</v>
      </c>
      <c r="D10204" t="s">
        <v>6323</v>
      </c>
      <c r="E10204" t="s">
        <v>621</v>
      </c>
      <c r="F10204" t="b">
        <v>0</v>
      </c>
      <c r="G10204" t="s">
        <v>65</v>
      </c>
      <c r="H10204" s="1">
        <v>46130.670127314806</v>
      </c>
      <c r="I10204" t="b">
        <v>0</v>
      </c>
      <c r="J10204" t="b">
        <v>0</v>
      </c>
      <c r="K10204" t="s">
        <v>41</v>
      </c>
      <c r="L10204" t="s">
        <v>60</v>
      </c>
      <c r="M10204">
        <v>40302</v>
      </c>
      <c r="N10204"/>
      <c r="O10204" t="s">
        <v>19780</v>
      </c>
      <c r="P10204" t="s">
        <v>19781</v>
      </c>
    </row>
    <row r="10205" spans="1:16" x14ac:dyDescent="0.25">
      <c r="A10205" t="s">
        <v>1</v>
      </c>
      <c r="B10205" t="s">
        <v>1258</v>
      </c>
      <c r="C10205" t="s">
        <v>506</v>
      </c>
      <c r="D10205" t="s">
        <v>4756</v>
      </c>
      <c r="E10205" t="s">
        <v>59</v>
      </c>
      <c r="F10205" t="b">
        <v>0</v>
      </c>
      <c r="G10205" t="s">
        <v>68</v>
      </c>
      <c r="H10205" s="1">
        <v>46130.67015046296</v>
      </c>
      <c r="I10205" t="b">
        <v>0</v>
      </c>
      <c r="J10205" t="b">
        <v>0</v>
      </c>
      <c r="K10205" t="s">
        <v>41</v>
      </c>
      <c r="L10205" t="s">
        <v>60</v>
      </c>
      <c r="M10205">
        <v>105000</v>
      </c>
      <c r="N10205"/>
      <c r="O10205" t="s">
        <v>16885</v>
      </c>
    </row>
    <row r="10206" spans="1:16" x14ac:dyDescent="0.25">
      <c r="A10206" t="s">
        <v>1</v>
      </c>
      <c r="B10206" t="s">
        <v>19843</v>
      </c>
      <c r="C10206" t="s">
        <v>612</v>
      </c>
      <c r="D10206" t="s">
        <v>4756</v>
      </c>
      <c r="E10206" t="s">
        <v>59</v>
      </c>
      <c r="F10206" t="b">
        <v>0</v>
      </c>
      <c r="G10206" t="s">
        <v>77</v>
      </c>
      <c r="H10206" s="1">
        <v>46130.67015046296</v>
      </c>
      <c r="I10206" t="b">
        <v>0</v>
      </c>
      <c r="J10206" t="b">
        <v>0</v>
      </c>
      <c r="K10206" t="s">
        <v>41</v>
      </c>
      <c r="L10206" t="s">
        <v>60</v>
      </c>
      <c r="M10206">
        <v>115000</v>
      </c>
      <c r="N10206"/>
      <c r="O10206" t="s">
        <v>19844</v>
      </c>
      <c r="P10206" t="s">
        <v>1841</v>
      </c>
    </row>
    <row r="10207" spans="1:16" x14ac:dyDescent="0.25">
      <c r="A10207" t="s">
        <v>3</v>
      </c>
      <c r="B10207" t="s">
        <v>19845</v>
      </c>
      <c r="C10207" t="s">
        <v>5717</v>
      </c>
      <c r="D10207" t="s">
        <v>4346</v>
      </c>
      <c r="E10207" t="s">
        <v>59</v>
      </c>
      <c r="F10207" t="b">
        <v>0</v>
      </c>
      <c r="G10207" t="s">
        <v>19</v>
      </c>
      <c r="H10207" s="1">
        <v>46130.709849537037</v>
      </c>
      <c r="I10207" t="b">
        <v>0</v>
      </c>
      <c r="J10207" t="b">
        <v>0</v>
      </c>
      <c r="K10207" t="s">
        <v>19</v>
      </c>
      <c r="L10207" t="s">
        <v>60</v>
      </c>
      <c r="M10207">
        <v>1525000</v>
      </c>
      <c r="N10207"/>
      <c r="O10207" t="s">
        <v>19846</v>
      </c>
      <c r="P10207" t="s">
        <v>235</v>
      </c>
    </row>
    <row r="10208" spans="1:16" x14ac:dyDescent="0.25">
      <c r="A10208" t="s">
        <v>6</v>
      </c>
      <c r="B10208" t="s">
        <v>19808</v>
      </c>
      <c r="C10208" t="s">
        <v>326</v>
      </c>
      <c r="D10208" t="s">
        <v>4756</v>
      </c>
      <c r="E10208" t="s">
        <v>59</v>
      </c>
      <c r="F10208" t="b">
        <v>0</v>
      </c>
      <c r="G10208" t="s">
        <v>77</v>
      </c>
      <c r="H10208" s="1">
        <v>46130.710636574076</v>
      </c>
      <c r="I10208" t="b">
        <v>0</v>
      </c>
      <c r="J10208" t="b">
        <v>0</v>
      </c>
      <c r="K10208" t="s">
        <v>41</v>
      </c>
      <c r="L10208" t="s">
        <v>60</v>
      </c>
      <c r="M10208">
        <v>104000</v>
      </c>
      <c r="N10208"/>
      <c r="O10208" t="s">
        <v>4007</v>
      </c>
      <c r="P10208" t="s">
        <v>1409</v>
      </c>
    </row>
    <row r="10209" spans="1:16" x14ac:dyDescent="0.25">
      <c r="A10209" t="s">
        <v>2</v>
      </c>
      <c r="B10209" t="s">
        <v>2</v>
      </c>
      <c r="C10209" t="s">
        <v>19847</v>
      </c>
      <c r="D10209" t="s">
        <v>4756</v>
      </c>
      <c r="E10209" t="s">
        <v>59</v>
      </c>
      <c r="F10209" t="b">
        <v>0</v>
      </c>
      <c r="G10209" t="s">
        <v>77</v>
      </c>
      <c r="H10209" s="1">
        <v>46130.710636574076</v>
      </c>
      <c r="I10209" t="b">
        <v>0</v>
      </c>
      <c r="J10209" t="b">
        <v>0</v>
      </c>
      <c r="K10209" t="s">
        <v>41</v>
      </c>
      <c r="L10209" t="s">
        <v>60</v>
      </c>
      <c r="M10209">
        <v>110000</v>
      </c>
      <c r="N10209"/>
      <c r="O10209" t="s">
        <v>19848</v>
      </c>
      <c r="P10209" t="s">
        <v>19849</v>
      </c>
    </row>
    <row r="10210" spans="1:16" x14ac:dyDescent="0.25">
      <c r="A10210" t="s">
        <v>1</v>
      </c>
      <c r="B10210" t="s">
        <v>19850</v>
      </c>
      <c r="C10210" t="s">
        <v>1957</v>
      </c>
      <c r="D10210" t="s">
        <v>4550</v>
      </c>
      <c r="E10210" t="s">
        <v>59</v>
      </c>
      <c r="F10210" t="b">
        <v>0</v>
      </c>
      <c r="G10210" t="s">
        <v>77</v>
      </c>
      <c r="H10210" s="1">
        <v>46130.711793981478</v>
      </c>
      <c r="I10210" t="b">
        <v>0</v>
      </c>
      <c r="J10210" t="b">
        <v>0</v>
      </c>
      <c r="K10210" t="s">
        <v>41</v>
      </c>
      <c r="L10210" t="s">
        <v>60</v>
      </c>
      <c r="M10210">
        <v>147000</v>
      </c>
      <c r="N10210"/>
      <c r="O10210" t="s">
        <v>2081</v>
      </c>
      <c r="P10210" t="s">
        <v>19851</v>
      </c>
    </row>
    <row r="10211" spans="1:16" x14ac:dyDescent="0.25">
      <c r="A10211" t="s">
        <v>1</v>
      </c>
      <c r="B10211" t="s">
        <v>19852</v>
      </c>
      <c r="C10211" t="s">
        <v>13767</v>
      </c>
      <c r="D10211" t="s">
        <v>4346</v>
      </c>
      <c r="E10211" t="s">
        <v>59</v>
      </c>
      <c r="F10211" t="b">
        <v>0</v>
      </c>
      <c r="G10211" t="s">
        <v>19</v>
      </c>
      <c r="H10211" s="1">
        <v>46130.712395833332</v>
      </c>
      <c r="I10211" t="b">
        <v>1</v>
      </c>
      <c r="J10211" t="b">
        <v>0</v>
      </c>
      <c r="K10211" t="s">
        <v>19</v>
      </c>
      <c r="L10211" t="s">
        <v>60</v>
      </c>
      <c r="M10211">
        <v>250000</v>
      </c>
      <c r="N10211"/>
      <c r="O10211" t="s">
        <v>943</v>
      </c>
      <c r="P10211" t="s">
        <v>558</v>
      </c>
    </row>
    <row r="10212" spans="1:16" x14ac:dyDescent="0.25">
      <c r="A10212" t="s">
        <v>1</v>
      </c>
      <c r="B10212" t="s">
        <v>19853</v>
      </c>
      <c r="C10212" t="s">
        <v>5717</v>
      </c>
      <c r="D10212" t="s">
        <v>4346</v>
      </c>
      <c r="E10212" t="s">
        <v>59</v>
      </c>
      <c r="F10212" t="b">
        <v>0</v>
      </c>
      <c r="G10212" t="s">
        <v>19</v>
      </c>
      <c r="H10212" s="1">
        <v>46130.712418981479</v>
      </c>
      <c r="I10212" t="b">
        <v>1</v>
      </c>
      <c r="J10212" t="b">
        <v>0</v>
      </c>
      <c r="K10212" t="s">
        <v>19</v>
      </c>
      <c r="L10212" t="s">
        <v>60</v>
      </c>
      <c r="M10212">
        <v>300000</v>
      </c>
      <c r="N10212"/>
      <c r="O10212" t="s">
        <v>19854</v>
      </c>
      <c r="P10212" t="s">
        <v>19855</v>
      </c>
    </row>
    <row r="10213" spans="1:16" x14ac:dyDescent="0.25">
      <c r="A10213" t="s">
        <v>3</v>
      </c>
      <c r="B10213" t="s">
        <v>19856</v>
      </c>
      <c r="C10213" t="s">
        <v>40</v>
      </c>
      <c r="D10213" t="s">
        <v>4587</v>
      </c>
      <c r="E10213" t="s">
        <v>59</v>
      </c>
      <c r="F10213" t="b">
        <v>0</v>
      </c>
      <c r="G10213" t="s">
        <v>40</v>
      </c>
      <c r="H10213" s="1">
        <v>46130.752187500002</v>
      </c>
      <c r="I10213" t="b">
        <v>0</v>
      </c>
      <c r="J10213" t="b">
        <v>0</v>
      </c>
      <c r="K10213" t="s">
        <v>40</v>
      </c>
      <c r="L10213" t="s">
        <v>60</v>
      </c>
      <c r="M10213">
        <v>500</v>
      </c>
      <c r="N10213"/>
      <c r="O10213" t="s">
        <v>19857</v>
      </c>
      <c r="P10213" t="s">
        <v>875</v>
      </c>
    </row>
    <row r="10214" spans="1:16" x14ac:dyDescent="0.25">
      <c r="A10214" t="s">
        <v>1</v>
      </c>
      <c r="B10214" t="s">
        <v>905</v>
      </c>
      <c r="C10214" t="s">
        <v>370</v>
      </c>
      <c r="D10214" t="s">
        <v>4756</v>
      </c>
      <c r="E10214" t="s">
        <v>59</v>
      </c>
      <c r="F10214" t="b">
        <v>0</v>
      </c>
      <c r="G10214" t="s">
        <v>65</v>
      </c>
      <c r="H10214" s="1">
        <v>46130.753460648149</v>
      </c>
      <c r="I10214" t="b">
        <v>1</v>
      </c>
      <c r="J10214" t="b">
        <v>0</v>
      </c>
      <c r="K10214" t="s">
        <v>41</v>
      </c>
      <c r="L10214" t="s">
        <v>60</v>
      </c>
      <c r="M10214">
        <v>110000</v>
      </c>
      <c r="N10214"/>
      <c r="O10214" t="s">
        <v>19858</v>
      </c>
      <c r="P10214" t="s">
        <v>19859</v>
      </c>
    </row>
    <row r="10215" spans="1:16" x14ac:dyDescent="0.25">
      <c r="A10215" t="s">
        <v>1</v>
      </c>
      <c r="B10215" t="s">
        <v>19860</v>
      </c>
      <c r="C10215" t="s">
        <v>11607</v>
      </c>
      <c r="D10215" t="s">
        <v>4526</v>
      </c>
      <c r="E10215" t="s">
        <v>59</v>
      </c>
      <c r="F10215" t="b">
        <v>0</v>
      </c>
      <c r="G10215" t="s">
        <v>65</v>
      </c>
      <c r="H10215" s="1">
        <v>46130.753530092603</v>
      </c>
      <c r="I10215" t="b">
        <v>0</v>
      </c>
      <c r="J10215" t="b">
        <v>0</v>
      </c>
      <c r="K10215" t="s">
        <v>41</v>
      </c>
      <c r="L10215" t="s">
        <v>60</v>
      </c>
      <c r="M10215">
        <v>115000</v>
      </c>
      <c r="N10215"/>
      <c r="O10215" t="s">
        <v>217</v>
      </c>
    </row>
    <row r="10216" spans="1:16" x14ac:dyDescent="0.25">
      <c r="A10216" t="s">
        <v>5</v>
      </c>
      <c r="B10216" t="s">
        <v>314</v>
      </c>
      <c r="C10216" t="s">
        <v>440</v>
      </c>
      <c r="D10216" t="s">
        <v>4756</v>
      </c>
      <c r="E10216" t="s">
        <v>59</v>
      </c>
      <c r="F10216" t="b">
        <v>0</v>
      </c>
      <c r="G10216" t="s">
        <v>65</v>
      </c>
      <c r="H10216" s="1">
        <v>46130.836828703701</v>
      </c>
      <c r="I10216" t="b">
        <v>0</v>
      </c>
      <c r="J10216" t="b">
        <v>0</v>
      </c>
      <c r="K10216" t="s">
        <v>41</v>
      </c>
      <c r="L10216" t="s">
        <v>60</v>
      </c>
      <c r="M10216">
        <v>261000</v>
      </c>
      <c r="N10216"/>
      <c r="O10216" t="s">
        <v>19861</v>
      </c>
      <c r="P10216" t="s">
        <v>19862</v>
      </c>
    </row>
    <row r="10217" spans="1:16" x14ac:dyDescent="0.25">
      <c r="A10217" t="s">
        <v>8</v>
      </c>
      <c r="B10217" t="s">
        <v>17962</v>
      </c>
      <c r="C10217" t="s">
        <v>6744</v>
      </c>
      <c r="D10217" t="s">
        <v>17963</v>
      </c>
      <c r="E10217" t="s">
        <v>59</v>
      </c>
      <c r="F10217" t="b">
        <v>0</v>
      </c>
      <c r="G10217" t="s">
        <v>40</v>
      </c>
      <c r="H10217" s="1">
        <v>46130.83803240741</v>
      </c>
      <c r="I10217" t="b">
        <v>0</v>
      </c>
      <c r="J10217" t="b">
        <v>0</v>
      </c>
      <c r="K10217" t="s">
        <v>40</v>
      </c>
      <c r="L10217" t="s">
        <v>60</v>
      </c>
      <c r="M10217">
        <v>62500</v>
      </c>
      <c r="N10217"/>
      <c r="O10217" t="s">
        <v>13982</v>
      </c>
      <c r="P10217" t="s">
        <v>17964</v>
      </c>
    </row>
    <row r="10218" spans="1:16" x14ac:dyDescent="0.25">
      <c r="A10218" t="s">
        <v>3</v>
      </c>
      <c r="B10218" t="s">
        <v>19863</v>
      </c>
      <c r="C10218" t="s">
        <v>330</v>
      </c>
      <c r="D10218" t="s">
        <v>584</v>
      </c>
      <c r="E10218" t="s">
        <v>59</v>
      </c>
      <c r="F10218" t="b">
        <v>0</v>
      </c>
      <c r="G10218" t="s">
        <v>41</v>
      </c>
      <c r="H10218" s="1">
        <v>46130.877326388887</v>
      </c>
      <c r="I10218" t="b">
        <v>0</v>
      </c>
      <c r="J10218" t="b">
        <v>0</v>
      </c>
      <c r="K10218" t="s">
        <v>41</v>
      </c>
      <c r="L10218" t="s">
        <v>74</v>
      </c>
      <c r="M10218"/>
      <c r="N10218">
        <v>15</v>
      </c>
      <c r="O10218" t="s">
        <v>19864</v>
      </c>
      <c r="P10218" t="s">
        <v>11283</v>
      </c>
    </row>
    <row r="10219" spans="1:16" x14ac:dyDescent="0.25">
      <c r="A10219" t="s">
        <v>2</v>
      </c>
      <c r="B10219" t="s">
        <v>19865</v>
      </c>
      <c r="C10219" t="s">
        <v>76</v>
      </c>
      <c r="D10219" t="s">
        <v>141</v>
      </c>
      <c r="E10219" t="s">
        <v>88</v>
      </c>
      <c r="F10219" t="b">
        <v>1</v>
      </c>
      <c r="G10219" t="s">
        <v>41</v>
      </c>
      <c r="H10219" s="1">
        <v>46130.920011574082</v>
      </c>
      <c r="I10219" t="b">
        <v>0</v>
      </c>
      <c r="J10219" t="b">
        <v>0</v>
      </c>
      <c r="K10219" t="s">
        <v>41</v>
      </c>
      <c r="L10219" t="s">
        <v>74</v>
      </c>
      <c r="M10219"/>
      <c r="N10219">
        <v>45</v>
      </c>
      <c r="O10219" t="s">
        <v>141</v>
      </c>
    </row>
    <row r="10220" spans="1:16" x14ac:dyDescent="0.25">
      <c r="A10220" t="s">
        <v>1</v>
      </c>
      <c r="B10220" t="s">
        <v>1</v>
      </c>
      <c r="C10220" t="s">
        <v>19866</v>
      </c>
      <c r="D10220" t="s">
        <v>4587</v>
      </c>
      <c r="E10220" t="s">
        <v>59</v>
      </c>
      <c r="F10220" t="b">
        <v>0</v>
      </c>
      <c r="G10220" t="s">
        <v>68</v>
      </c>
      <c r="H10220" s="1">
        <v>46130.920162037037</v>
      </c>
      <c r="I10220" t="b">
        <v>1</v>
      </c>
      <c r="J10220" t="b">
        <v>0</v>
      </c>
      <c r="K10220" t="s">
        <v>41</v>
      </c>
      <c r="L10220" t="s">
        <v>60</v>
      </c>
      <c r="M10220">
        <v>100000</v>
      </c>
      <c r="N10220"/>
      <c r="O10220" t="s">
        <v>19867</v>
      </c>
      <c r="P10220" t="s">
        <v>9730</v>
      </c>
    </row>
    <row r="10221" spans="1:16" x14ac:dyDescent="0.25">
      <c r="A10221" t="s">
        <v>7</v>
      </c>
      <c r="B10221" t="s">
        <v>19868</v>
      </c>
      <c r="C10221" t="s">
        <v>240</v>
      </c>
      <c r="D10221" t="s">
        <v>4756</v>
      </c>
      <c r="E10221" t="s">
        <v>59</v>
      </c>
      <c r="F10221" t="b">
        <v>0</v>
      </c>
      <c r="G10221" t="s">
        <v>65</v>
      </c>
      <c r="H10221" s="1">
        <v>46131.00104166667</v>
      </c>
      <c r="I10221" t="b">
        <v>0</v>
      </c>
      <c r="J10221" t="b">
        <v>0</v>
      </c>
      <c r="K10221" t="s">
        <v>41</v>
      </c>
      <c r="L10221" t="s">
        <v>60</v>
      </c>
      <c r="M10221">
        <v>105000</v>
      </c>
      <c r="N10221"/>
      <c r="O10221" t="s">
        <v>1291</v>
      </c>
      <c r="P10221" t="s">
        <v>18405</v>
      </c>
    </row>
    <row r="10222" spans="1:16" x14ac:dyDescent="0.25">
      <c r="A10222" t="s">
        <v>3</v>
      </c>
      <c r="B10222" t="s">
        <v>19869</v>
      </c>
      <c r="C10222" t="s">
        <v>76</v>
      </c>
      <c r="D10222" t="s">
        <v>584</v>
      </c>
      <c r="E10222" t="s">
        <v>72</v>
      </c>
      <c r="F10222" t="b">
        <v>1</v>
      </c>
      <c r="G10222" t="s">
        <v>29</v>
      </c>
      <c r="H10222" s="1">
        <v>46131.001828703702</v>
      </c>
      <c r="I10222" t="b">
        <v>0</v>
      </c>
      <c r="J10222" t="b">
        <v>0</v>
      </c>
      <c r="K10222" t="s">
        <v>29</v>
      </c>
      <c r="L10222" t="s">
        <v>74</v>
      </c>
      <c r="M10222"/>
      <c r="N10222">
        <v>25</v>
      </c>
      <c r="O10222" t="s">
        <v>4686</v>
      </c>
    </row>
    <row r="10223" spans="1:16" x14ac:dyDescent="0.25">
      <c r="A10223" t="s">
        <v>2</v>
      </c>
      <c r="B10223" t="s">
        <v>19870</v>
      </c>
      <c r="C10223" t="s">
        <v>76</v>
      </c>
      <c r="D10223" t="s">
        <v>584</v>
      </c>
      <c r="E10223" t="s">
        <v>72</v>
      </c>
      <c r="F10223" t="b">
        <v>1</v>
      </c>
      <c r="G10223" t="s">
        <v>29</v>
      </c>
      <c r="H10223" s="1">
        <v>46131.001828703702</v>
      </c>
      <c r="I10223" t="b">
        <v>1</v>
      </c>
      <c r="J10223" t="b">
        <v>0</v>
      </c>
      <c r="K10223" t="s">
        <v>29</v>
      </c>
      <c r="L10223" t="s">
        <v>74</v>
      </c>
      <c r="M10223"/>
      <c r="N10223">
        <v>25</v>
      </c>
      <c r="O10223" t="s">
        <v>4925</v>
      </c>
      <c r="P10223" t="s">
        <v>14489</v>
      </c>
    </row>
    <row r="10224" spans="1:16" x14ac:dyDescent="0.25">
      <c r="A10224" t="s">
        <v>0</v>
      </c>
      <c r="B10224" t="s">
        <v>19871</v>
      </c>
      <c r="C10224" t="s">
        <v>76</v>
      </c>
      <c r="D10224" t="s">
        <v>584</v>
      </c>
      <c r="E10224" t="s">
        <v>72</v>
      </c>
      <c r="F10224" t="b">
        <v>1</v>
      </c>
      <c r="G10224" t="s">
        <v>41</v>
      </c>
      <c r="H10224" s="1">
        <v>46131.002326388887</v>
      </c>
      <c r="I10224" t="b">
        <v>0</v>
      </c>
      <c r="J10224" t="b">
        <v>0</v>
      </c>
      <c r="K10224" t="s">
        <v>41</v>
      </c>
      <c r="L10224" t="s">
        <v>74</v>
      </c>
      <c r="M10224"/>
      <c r="N10224">
        <v>25</v>
      </c>
      <c r="O10224" t="s">
        <v>5193</v>
      </c>
      <c r="P10224" t="s">
        <v>4661</v>
      </c>
    </row>
    <row r="10225" spans="1:16" x14ac:dyDescent="0.25">
      <c r="A10225" t="s">
        <v>0</v>
      </c>
      <c r="B10225" t="s">
        <v>19872</v>
      </c>
      <c r="C10225" t="s">
        <v>76</v>
      </c>
      <c r="D10225" t="s">
        <v>584</v>
      </c>
      <c r="E10225" t="s">
        <v>72</v>
      </c>
      <c r="F10225" t="b">
        <v>1</v>
      </c>
      <c r="G10225" t="s">
        <v>41</v>
      </c>
      <c r="H10225" s="1">
        <v>46131.002326388887</v>
      </c>
      <c r="I10225" t="b">
        <v>0</v>
      </c>
      <c r="J10225" t="b">
        <v>0</v>
      </c>
      <c r="K10225" t="s">
        <v>41</v>
      </c>
      <c r="L10225" t="s">
        <v>74</v>
      </c>
      <c r="M10225"/>
      <c r="N10225">
        <v>25</v>
      </c>
      <c r="O10225" t="s">
        <v>584</v>
      </c>
      <c r="P10225" t="s">
        <v>3201</v>
      </c>
    </row>
    <row r="10226" spans="1:16" x14ac:dyDescent="0.25">
      <c r="A10226" t="s">
        <v>0</v>
      </c>
      <c r="B10226" t="s">
        <v>19873</v>
      </c>
      <c r="C10226" t="s">
        <v>76</v>
      </c>
      <c r="D10226" t="s">
        <v>584</v>
      </c>
      <c r="E10226" t="s">
        <v>72</v>
      </c>
      <c r="F10226" t="b">
        <v>1</v>
      </c>
      <c r="G10226" t="s">
        <v>41</v>
      </c>
      <c r="H10226" s="1">
        <v>46131.002326388887</v>
      </c>
      <c r="I10226" t="b">
        <v>0</v>
      </c>
      <c r="J10226" t="b">
        <v>0</v>
      </c>
      <c r="K10226" t="s">
        <v>41</v>
      </c>
      <c r="L10226" t="s">
        <v>74</v>
      </c>
      <c r="M10226"/>
      <c r="N10226">
        <v>25</v>
      </c>
      <c r="O10226" t="s">
        <v>584</v>
      </c>
    </row>
    <row r="10227" spans="1:16" x14ac:dyDescent="0.25">
      <c r="A10227" t="s">
        <v>5</v>
      </c>
      <c r="B10227" t="s">
        <v>19874</v>
      </c>
      <c r="C10227" t="s">
        <v>1004</v>
      </c>
      <c r="D10227" t="s">
        <v>4673</v>
      </c>
      <c r="E10227" t="s">
        <v>59</v>
      </c>
      <c r="F10227" t="b">
        <v>0</v>
      </c>
      <c r="G10227" t="s">
        <v>65</v>
      </c>
      <c r="H10227" s="1">
        <v>46131.003495370373</v>
      </c>
      <c r="I10227" t="b">
        <v>0</v>
      </c>
      <c r="J10227" t="b">
        <v>0</v>
      </c>
      <c r="K10227" t="s">
        <v>41</v>
      </c>
      <c r="L10227" t="s">
        <v>60</v>
      </c>
      <c r="M10227">
        <v>139000</v>
      </c>
      <c r="N10227"/>
      <c r="O10227" t="s">
        <v>9996</v>
      </c>
      <c r="P10227" t="s">
        <v>19875</v>
      </c>
    </row>
    <row r="10228" spans="1:16" x14ac:dyDescent="0.25">
      <c r="A10228" t="s">
        <v>1</v>
      </c>
      <c r="B10228" t="s">
        <v>19876</v>
      </c>
      <c r="C10228" t="s">
        <v>19877</v>
      </c>
      <c r="D10228" t="s">
        <v>4587</v>
      </c>
      <c r="E10228" t="s">
        <v>59</v>
      </c>
      <c r="F10228" t="b">
        <v>0</v>
      </c>
      <c r="G10228" t="s">
        <v>40</v>
      </c>
      <c r="H10228" s="1">
        <v>46131.004664351851</v>
      </c>
      <c r="I10228" t="b">
        <v>1</v>
      </c>
      <c r="J10228" t="b">
        <v>0</v>
      </c>
      <c r="K10228" t="s">
        <v>40</v>
      </c>
      <c r="L10228" t="s">
        <v>60</v>
      </c>
      <c r="M10228">
        <v>95000</v>
      </c>
      <c r="N10228"/>
      <c r="O10228" t="s">
        <v>19878</v>
      </c>
      <c r="P10228" t="s">
        <v>406</v>
      </c>
    </row>
    <row r="10229" spans="1:16" x14ac:dyDescent="0.25">
      <c r="A10229" t="s">
        <v>1</v>
      </c>
      <c r="B10229" t="s">
        <v>316</v>
      </c>
      <c r="C10229" t="s">
        <v>1150</v>
      </c>
      <c r="D10229" t="s">
        <v>4756</v>
      </c>
      <c r="E10229" t="s">
        <v>59</v>
      </c>
      <c r="F10229" t="b">
        <v>0</v>
      </c>
      <c r="G10229" t="s">
        <v>77</v>
      </c>
      <c r="H10229" s="1">
        <v>46131.045243055552</v>
      </c>
      <c r="I10229" t="b">
        <v>1</v>
      </c>
      <c r="J10229" t="b">
        <v>0</v>
      </c>
      <c r="K10229" t="s">
        <v>41</v>
      </c>
      <c r="L10229" t="s">
        <v>60</v>
      </c>
      <c r="M10229">
        <v>135000</v>
      </c>
      <c r="N10229"/>
      <c r="O10229" t="s">
        <v>11999</v>
      </c>
      <c r="P10229" t="s">
        <v>19879</v>
      </c>
    </row>
    <row r="10230" spans="1:16" x14ac:dyDescent="0.25">
      <c r="A10230" t="s">
        <v>1</v>
      </c>
      <c r="B10230" t="s">
        <v>17969</v>
      </c>
      <c r="C10230" t="s">
        <v>5273</v>
      </c>
      <c r="D10230" t="s">
        <v>17963</v>
      </c>
      <c r="E10230" t="s">
        <v>59</v>
      </c>
      <c r="F10230" t="b">
        <v>0</v>
      </c>
      <c r="G10230" t="s">
        <v>40</v>
      </c>
      <c r="H10230" s="1">
        <v>46131.046354166669</v>
      </c>
      <c r="I10230" t="b">
        <v>0</v>
      </c>
      <c r="J10230" t="b">
        <v>0</v>
      </c>
      <c r="K10230" t="s">
        <v>40</v>
      </c>
      <c r="L10230" t="s">
        <v>60</v>
      </c>
      <c r="M10230">
        <v>65000</v>
      </c>
      <c r="N10230"/>
      <c r="O10230" t="s">
        <v>13982</v>
      </c>
      <c r="P10230" t="s">
        <v>17970</v>
      </c>
    </row>
    <row r="10231" spans="1:16" x14ac:dyDescent="0.25">
      <c r="A10231" t="s">
        <v>1</v>
      </c>
      <c r="B10231" t="s">
        <v>629</v>
      </c>
      <c r="C10231" t="s">
        <v>2408</v>
      </c>
      <c r="D10231" t="s">
        <v>4756</v>
      </c>
      <c r="E10231" t="s">
        <v>59</v>
      </c>
      <c r="F10231" t="b">
        <v>0</v>
      </c>
      <c r="G10231" t="s">
        <v>13</v>
      </c>
      <c r="H10231" s="1">
        <v>46131.212500000001</v>
      </c>
      <c r="I10231" t="b">
        <v>0</v>
      </c>
      <c r="J10231" t="b">
        <v>0</v>
      </c>
      <c r="K10231" t="s">
        <v>13</v>
      </c>
      <c r="L10231" t="s">
        <v>60</v>
      </c>
      <c r="M10231">
        <v>116000</v>
      </c>
      <c r="N10231"/>
      <c r="O10231" t="s">
        <v>19880</v>
      </c>
      <c r="P10231" t="s">
        <v>19881</v>
      </c>
    </row>
    <row r="10232" spans="1:16" x14ac:dyDescent="0.25">
      <c r="A10232" t="s">
        <v>0</v>
      </c>
      <c r="B10232" t="s">
        <v>19882</v>
      </c>
      <c r="C10232" t="s">
        <v>2087</v>
      </c>
      <c r="D10232" t="s">
        <v>4346</v>
      </c>
      <c r="E10232" t="s">
        <v>59</v>
      </c>
      <c r="F10232" t="b">
        <v>0</v>
      </c>
      <c r="G10232" t="s">
        <v>77</v>
      </c>
      <c r="H10232" s="1">
        <v>46131.25136574074</v>
      </c>
      <c r="I10232" t="b">
        <v>0</v>
      </c>
      <c r="J10232" t="b">
        <v>0</v>
      </c>
      <c r="K10232" t="s">
        <v>41</v>
      </c>
      <c r="L10232" t="s">
        <v>60</v>
      </c>
      <c r="M10232">
        <v>89003.199999999997</v>
      </c>
      <c r="N10232"/>
      <c r="O10232" t="s">
        <v>4237</v>
      </c>
      <c r="P10232" t="s">
        <v>19883</v>
      </c>
    </row>
    <row r="10233" spans="1:16" x14ac:dyDescent="0.25">
      <c r="A10233" t="s">
        <v>3</v>
      </c>
      <c r="B10233" t="s">
        <v>3811</v>
      </c>
      <c r="C10233" t="s">
        <v>440</v>
      </c>
      <c r="D10233" t="s">
        <v>4756</v>
      </c>
      <c r="E10233" t="s">
        <v>59</v>
      </c>
      <c r="F10233" t="b">
        <v>0</v>
      </c>
      <c r="G10233" t="s">
        <v>65</v>
      </c>
      <c r="H10233" s="1">
        <v>46131.251481481479</v>
      </c>
      <c r="I10233" t="b">
        <v>0</v>
      </c>
      <c r="J10233" t="b">
        <v>0</v>
      </c>
      <c r="K10233" t="s">
        <v>41</v>
      </c>
      <c r="L10233" t="s">
        <v>60</v>
      </c>
      <c r="M10233">
        <v>110000</v>
      </c>
      <c r="N10233"/>
      <c r="O10233" t="s">
        <v>402</v>
      </c>
      <c r="P10233" t="s">
        <v>85</v>
      </c>
    </row>
    <row r="10234" spans="1:16" x14ac:dyDescent="0.25">
      <c r="A10234" t="s">
        <v>0</v>
      </c>
      <c r="B10234" t="s">
        <v>19884</v>
      </c>
      <c r="C10234" t="s">
        <v>19885</v>
      </c>
      <c r="D10234" t="s">
        <v>7124</v>
      </c>
      <c r="E10234" t="s">
        <v>59</v>
      </c>
      <c r="F10234" t="b">
        <v>0</v>
      </c>
      <c r="G10234" t="s">
        <v>40</v>
      </c>
      <c r="H10234" s="1">
        <v>46131.335868055547</v>
      </c>
      <c r="I10234" t="b">
        <v>1</v>
      </c>
      <c r="J10234" t="b">
        <v>0</v>
      </c>
      <c r="K10234" t="s">
        <v>40</v>
      </c>
      <c r="L10234" t="s">
        <v>60</v>
      </c>
      <c r="M10234">
        <v>40000</v>
      </c>
      <c r="N10234"/>
      <c r="O10234" t="s">
        <v>19886</v>
      </c>
      <c r="P10234" t="s">
        <v>8542</v>
      </c>
    </row>
    <row r="10235" spans="1:16" x14ac:dyDescent="0.25">
      <c r="A10235" t="s">
        <v>2</v>
      </c>
      <c r="B10235" t="s">
        <v>10896</v>
      </c>
      <c r="C10235" t="s">
        <v>4241</v>
      </c>
      <c r="D10235" t="s">
        <v>4346</v>
      </c>
      <c r="E10235" t="s">
        <v>59</v>
      </c>
      <c r="F10235" t="b">
        <v>0</v>
      </c>
      <c r="G10235" t="s">
        <v>65</v>
      </c>
      <c r="H10235" s="1">
        <v>46131.335995370369</v>
      </c>
      <c r="I10235" t="b">
        <v>0</v>
      </c>
      <c r="J10235" t="b">
        <v>0</v>
      </c>
      <c r="K10235" t="s">
        <v>41</v>
      </c>
      <c r="L10235" t="s">
        <v>60</v>
      </c>
      <c r="M10235">
        <v>134000</v>
      </c>
      <c r="N10235"/>
      <c r="O10235" t="s">
        <v>1183</v>
      </c>
      <c r="P10235" t="s">
        <v>9116</v>
      </c>
    </row>
    <row r="10236" spans="1:16" x14ac:dyDescent="0.25">
      <c r="A10236" t="s">
        <v>7</v>
      </c>
      <c r="B10236" t="s">
        <v>3561</v>
      </c>
      <c r="C10236" t="s">
        <v>8022</v>
      </c>
      <c r="D10236" t="s">
        <v>16554</v>
      </c>
      <c r="E10236" t="s">
        <v>59</v>
      </c>
      <c r="F10236" t="b">
        <v>0</v>
      </c>
      <c r="G10236" t="s">
        <v>34</v>
      </c>
      <c r="H10236" s="1">
        <v>46131.336886574078</v>
      </c>
      <c r="I10236" t="b">
        <v>1</v>
      </c>
      <c r="J10236" t="b">
        <v>0</v>
      </c>
      <c r="K10236" t="s">
        <v>34</v>
      </c>
      <c r="L10236" t="s">
        <v>60</v>
      </c>
      <c r="M10236">
        <v>300000</v>
      </c>
      <c r="N10236"/>
      <c r="O10236" t="s">
        <v>3850</v>
      </c>
      <c r="P10236" t="s">
        <v>85</v>
      </c>
    </row>
    <row r="10237" spans="1:16" x14ac:dyDescent="0.25">
      <c r="A10237" t="s">
        <v>1</v>
      </c>
      <c r="B10237" t="s">
        <v>19887</v>
      </c>
      <c r="C10237" t="s">
        <v>8022</v>
      </c>
      <c r="D10237" t="s">
        <v>16554</v>
      </c>
      <c r="E10237" t="s">
        <v>59</v>
      </c>
      <c r="F10237" t="b">
        <v>0</v>
      </c>
      <c r="G10237" t="s">
        <v>34</v>
      </c>
      <c r="H10237" s="1">
        <v>46131.336886574078</v>
      </c>
      <c r="I10237" t="b">
        <v>1</v>
      </c>
      <c r="J10237" t="b">
        <v>0</v>
      </c>
      <c r="K10237" t="s">
        <v>34</v>
      </c>
      <c r="L10237" t="s">
        <v>60</v>
      </c>
      <c r="M10237">
        <v>300000</v>
      </c>
      <c r="N10237"/>
      <c r="O10237" t="s">
        <v>19888</v>
      </c>
      <c r="P10237" t="s">
        <v>208</v>
      </c>
    </row>
    <row r="10238" spans="1:16" x14ac:dyDescent="0.25">
      <c r="A10238" t="s">
        <v>5</v>
      </c>
      <c r="B10238" t="s">
        <v>2188</v>
      </c>
      <c r="C10238" t="s">
        <v>8022</v>
      </c>
      <c r="D10238" t="s">
        <v>16554</v>
      </c>
      <c r="E10238" t="s">
        <v>59</v>
      </c>
      <c r="F10238" t="b">
        <v>0</v>
      </c>
      <c r="G10238" t="s">
        <v>34</v>
      </c>
      <c r="H10238" s="1">
        <v>46131.336886574078</v>
      </c>
      <c r="I10238" t="b">
        <v>1</v>
      </c>
      <c r="J10238" t="b">
        <v>0</v>
      </c>
      <c r="K10238" t="s">
        <v>34</v>
      </c>
      <c r="L10238" t="s">
        <v>60</v>
      </c>
      <c r="M10238">
        <v>300000</v>
      </c>
      <c r="N10238"/>
      <c r="O10238" t="s">
        <v>19889</v>
      </c>
    </row>
    <row r="10239" spans="1:16" x14ac:dyDescent="0.25">
      <c r="A10239" t="s">
        <v>1</v>
      </c>
      <c r="B10239" t="s">
        <v>439</v>
      </c>
      <c r="C10239" t="s">
        <v>121</v>
      </c>
      <c r="D10239" t="s">
        <v>4697</v>
      </c>
      <c r="E10239" t="s">
        <v>59</v>
      </c>
      <c r="F10239" t="b">
        <v>0</v>
      </c>
      <c r="G10239" t="s">
        <v>68</v>
      </c>
      <c r="H10239" s="1">
        <v>46131.337129629632</v>
      </c>
      <c r="I10239" t="b">
        <v>0</v>
      </c>
      <c r="J10239" t="b">
        <v>0</v>
      </c>
      <c r="K10239" t="s">
        <v>41</v>
      </c>
      <c r="L10239" t="s">
        <v>60</v>
      </c>
      <c r="M10239">
        <v>143000</v>
      </c>
      <c r="N10239"/>
      <c r="O10239" t="s">
        <v>1167</v>
      </c>
      <c r="P10239" t="s">
        <v>13838</v>
      </c>
    </row>
    <row r="10240" spans="1:16" x14ac:dyDescent="0.25">
      <c r="A10240" t="s">
        <v>1</v>
      </c>
      <c r="B10240" t="s">
        <v>19890</v>
      </c>
      <c r="C10240" t="s">
        <v>112</v>
      </c>
      <c r="D10240" t="s">
        <v>4346</v>
      </c>
      <c r="E10240" t="s">
        <v>59</v>
      </c>
      <c r="F10240" t="b">
        <v>0</v>
      </c>
      <c r="G10240" t="s">
        <v>68</v>
      </c>
      <c r="H10240" s="1">
        <v>46131.337141203701</v>
      </c>
      <c r="I10240" t="b">
        <v>1</v>
      </c>
      <c r="J10240" t="b">
        <v>0</v>
      </c>
      <c r="K10240" t="s">
        <v>41</v>
      </c>
      <c r="L10240" t="s">
        <v>60</v>
      </c>
      <c r="M10240">
        <v>164500</v>
      </c>
      <c r="N10240"/>
      <c r="O10240" t="s">
        <v>577</v>
      </c>
      <c r="P10240" t="s">
        <v>8088</v>
      </c>
    </row>
    <row r="10241" spans="1:16" x14ac:dyDescent="0.25">
      <c r="A10241" t="s">
        <v>1</v>
      </c>
      <c r="B10241" t="s">
        <v>11740</v>
      </c>
      <c r="C10241" t="s">
        <v>162</v>
      </c>
      <c r="D10241" t="s">
        <v>4346</v>
      </c>
      <c r="E10241" t="s">
        <v>59</v>
      </c>
      <c r="F10241" t="b">
        <v>0</v>
      </c>
      <c r="G10241" t="s">
        <v>77</v>
      </c>
      <c r="H10241" s="1">
        <v>46131.337152777778</v>
      </c>
      <c r="I10241" t="b">
        <v>0</v>
      </c>
      <c r="J10241" t="b">
        <v>0</v>
      </c>
      <c r="K10241" t="s">
        <v>41</v>
      </c>
      <c r="L10241" t="s">
        <v>60</v>
      </c>
      <c r="M10241">
        <v>152500</v>
      </c>
      <c r="N10241"/>
      <c r="O10241" t="s">
        <v>1183</v>
      </c>
      <c r="P10241" t="s">
        <v>11473</v>
      </c>
    </row>
    <row r="10242" spans="1:16" x14ac:dyDescent="0.25">
      <c r="A10242" t="s">
        <v>7</v>
      </c>
      <c r="B10242" t="s">
        <v>19891</v>
      </c>
      <c r="C10242" t="s">
        <v>1107</v>
      </c>
      <c r="D10242" t="s">
        <v>4625</v>
      </c>
      <c r="E10242" t="s">
        <v>59</v>
      </c>
      <c r="F10242" t="b">
        <v>0</v>
      </c>
      <c r="G10242" t="s">
        <v>77</v>
      </c>
      <c r="H10242" s="1">
        <v>46131.418032407397</v>
      </c>
      <c r="I10242" t="b">
        <v>0</v>
      </c>
      <c r="J10242" t="b">
        <v>0</v>
      </c>
      <c r="K10242" t="s">
        <v>41</v>
      </c>
      <c r="L10242" t="s">
        <v>74</v>
      </c>
      <c r="M10242"/>
      <c r="N10242">
        <v>71</v>
      </c>
      <c r="O10242" t="s">
        <v>1556</v>
      </c>
      <c r="P10242" t="s">
        <v>2365</v>
      </c>
    </row>
    <row r="10243" spans="1:16" x14ac:dyDescent="0.25">
      <c r="A10243" t="s">
        <v>2</v>
      </c>
      <c r="B10243" t="s">
        <v>1861</v>
      </c>
      <c r="C10243" t="s">
        <v>1371</v>
      </c>
      <c r="D10243" t="s">
        <v>2360</v>
      </c>
      <c r="E10243" t="s">
        <v>59</v>
      </c>
      <c r="F10243" t="b">
        <v>0</v>
      </c>
      <c r="G10243" t="s">
        <v>77</v>
      </c>
      <c r="H10243" s="1">
        <v>46131.418067129627</v>
      </c>
      <c r="I10243" t="b">
        <v>0</v>
      </c>
      <c r="J10243" t="b">
        <v>0</v>
      </c>
      <c r="K10243" t="s">
        <v>41</v>
      </c>
      <c r="L10243" t="s">
        <v>60</v>
      </c>
      <c r="M10243">
        <v>175500</v>
      </c>
      <c r="N10243"/>
      <c r="O10243" t="s">
        <v>424</v>
      </c>
      <c r="P10243" t="s">
        <v>19892</v>
      </c>
    </row>
    <row r="10244" spans="1:16" x14ac:dyDescent="0.25">
      <c r="A10244" t="s">
        <v>0</v>
      </c>
      <c r="B10244" t="s">
        <v>19893</v>
      </c>
      <c r="C10244" t="s">
        <v>2490</v>
      </c>
      <c r="D10244" t="s">
        <v>4756</v>
      </c>
      <c r="E10244" t="s">
        <v>59</v>
      </c>
      <c r="F10244" t="b">
        <v>0</v>
      </c>
      <c r="G10244" t="s">
        <v>65</v>
      </c>
      <c r="H10244" s="1">
        <v>46131.418078703697</v>
      </c>
      <c r="I10244" t="b">
        <v>0</v>
      </c>
      <c r="J10244" t="b">
        <v>0</v>
      </c>
      <c r="K10244" t="s">
        <v>41</v>
      </c>
      <c r="L10244" t="s">
        <v>60</v>
      </c>
      <c r="M10244">
        <v>105000</v>
      </c>
      <c r="N10244"/>
      <c r="O10244" t="s">
        <v>18841</v>
      </c>
      <c r="P10244" t="s">
        <v>1121</v>
      </c>
    </row>
    <row r="10245" spans="1:16" x14ac:dyDescent="0.25">
      <c r="A10245" t="s">
        <v>2</v>
      </c>
      <c r="B10245" t="s">
        <v>9722</v>
      </c>
      <c r="C10245" t="s">
        <v>3256</v>
      </c>
      <c r="D10245" t="s">
        <v>2360</v>
      </c>
      <c r="E10245" t="s">
        <v>59</v>
      </c>
      <c r="F10245" t="b">
        <v>0</v>
      </c>
      <c r="G10245" t="s">
        <v>65</v>
      </c>
      <c r="H10245" s="1">
        <v>46131.419305555559</v>
      </c>
      <c r="I10245" t="b">
        <v>0</v>
      </c>
      <c r="J10245" t="b">
        <v>0</v>
      </c>
      <c r="K10245" t="s">
        <v>41</v>
      </c>
      <c r="L10245" t="s">
        <v>60</v>
      </c>
      <c r="M10245">
        <v>175500</v>
      </c>
      <c r="N10245"/>
      <c r="O10245" t="s">
        <v>9723</v>
      </c>
      <c r="P10245" t="s">
        <v>4577</v>
      </c>
    </row>
    <row r="10246" spans="1:16" x14ac:dyDescent="0.25">
      <c r="A10246" t="s">
        <v>6</v>
      </c>
      <c r="B10246" t="s">
        <v>19894</v>
      </c>
      <c r="C10246" t="s">
        <v>420</v>
      </c>
      <c r="D10246" t="s">
        <v>4756</v>
      </c>
      <c r="E10246" t="s">
        <v>59</v>
      </c>
      <c r="F10246" t="b">
        <v>0</v>
      </c>
      <c r="G10246" t="s">
        <v>65</v>
      </c>
      <c r="H10246" s="1">
        <v>46131.419328703712</v>
      </c>
      <c r="I10246" t="b">
        <v>0</v>
      </c>
      <c r="J10246" t="b">
        <v>0</v>
      </c>
      <c r="K10246" t="s">
        <v>41</v>
      </c>
      <c r="L10246" t="s">
        <v>60</v>
      </c>
      <c r="M10246">
        <v>145000</v>
      </c>
      <c r="N10246"/>
      <c r="O10246" t="s">
        <v>18841</v>
      </c>
      <c r="P10246" t="s">
        <v>2313</v>
      </c>
    </row>
    <row r="10247" spans="1:16" x14ac:dyDescent="0.25">
      <c r="A10247" t="s">
        <v>1</v>
      </c>
      <c r="B10247" t="s">
        <v>19895</v>
      </c>
      <c r="C10247" t="s">
        <v>833</v>
      </c>
      <c r="D10247" t="s">
        <v>2360</v>
      </c>
      <c r="E10247" t="s">
        <v>59</v>
      </c>
      <c r="F10247" t="b">
        <v>0</v>
      </c>
      <c r="G10247" t="s">
        <v>77</v>
      </c>
      <c r="H10247" s="1">
        <v>46131.420474537037</v>
      </c>
      <c r="I10247" t="b">
        <v>0</v>
      </c>
      <c r="J10247" t="b">
        <v>0</v>
      </c>
      <c r="K10247" t="s">
        <v>41</v>
      </c>
      <c r="L10247" t="s">
        <v>60</v>
      </c>
      <c r="M10247">
        <v>165000</v>
      </c>
      <c r="N10247"/>
      <c r="O10247" t="s">
        <v>402</v>
      </c>
      <c r="P10247" t="s">
        <v>19896</v>
      </c>
    </row>
    <row r="10248" spans="1:16" x14ac:dyDescent="0.25">
      <c r="A10248" t="s">
        <v>1</v>
      </c>
      <c r="B10248" t="s">
        <v>19897</v>
      </c>
      <c r="C10248" t="s">
        <v>1615</v>
      </c>
      <c r="D10248" t="s">
        <v>2360</v>
      </c>
      <c r="E10248" t="s">
        <v>59</v>
      </c>
      <c r="F10248" t="b">
        <v>0</v>
      </c>
      <c r="G10248" t="s">
        <v>68</v>
      </c>
      <c r="H10248" s="1">
        <v>46131.420474537037</v>
      </c>
      <c r="I10248" t="b">
        <v>0</v>
      </c>
      <c r="J10248" t="b">
        <v>0</v>
      </c>
      <c r="K10248" t="s">
        <v>41</v>
      </c>
      <c r="L10248" t="s">
        <v>60</v>
      </c>
      <c r="M10248">
        <v>110000</v>
      </c>
      <c r="N10248"/>
      <c r="O10248" t="s">
        <v>5735</v>
      </c>
      <c r="P10248" t="s">
        <v>19179</v>
      </c>
    </row>
    <row r="10249" spans="1:16" x14ac:dyDescent="0.25">
      <c r="A10249" t="s">
        <v>5</v>
      </c>
      <c r="B10249" t="s">
        <v>19898</v>
      </c>
      <c r="C10249" t="s">
        <v>185</v>
      </c>
      <c r="D10249" t="s">
        <v>4526</v>
      </c>
      <c r="E10249" t="s">
        <v>59</v>
      </c>
      <c r="F10249" t="b">
        <v>0</v>
      </c>
      <c r="G10249" t="s">
        <v>19</v>
      </c>
      <c r="H10249" s="1">
        <v>46131.421053240738</v>
      </c>
      <c r="I10249" t="b">
        <v>0</v>
      </c>
      <c r="J10249" t="b">
        <v>0</v>
      </c>
      <c r="K10249" t="s">
        <v>19</v>
      </c>
      <c r="L10249" t="s">
        <v>60</v>
      </c>
      <c r="M10249">
        <v>2100000</v>
      </c>
      <c r="N10249"/>
      <c r="O10249" t="s">
        <v>7059</v>
      </c>
      <c r="P10249" t="s">
        <v>19899</v>
      </c>
    </row>
    <row r="10250" spans="1:16" x14ac:dyDescent="0.25">
      <c r="A10250" t="s">
        <v>2</v>
      </c>
      <c r="B10250" t="s">
        <v>18932</v>
      </c>
      <c r="C10250" t="s">
        <v>76</v>
      </c>
      <c r="D10250" t="s">
        <v>4346</v>
      </c>
      <c r="F10250" t="b">
        <v>1</v>
      </c>
      <c r="G10250" t="s">
        <v>73</v>
      </c>
      <c r="H10250" s="1">
        <v>46131.4609837963</v>
      </c>
      <c r="I10250" t="b">
        <v>0</v>
      </c>
      <c r="J10250" t="b">
        <v>0</v>
      </c>
      <c r="K10250" t="s">
        <v>41</v>
      </c>
      <c r="L10250" t="s">
        <v>60</v>
      </c>
      <c r="M10250">
        <v>170000</v>
      </c>
      <c r="N10250"/>
      <c r="O10250" t="s">
        <v>2349</v>
      </c>
      <c r="P10250" t="s">
        <v>18933</v>
      </c>
    </row>
    <row r="10251" spans="1:16" x14ac:dyDescent="0.25">
      <c r="A10251" t="s">
        <v>3</v>
      </c>
      <c r="B10251" t="s">
        <v>3811</v>
      </c>
      <c r="C10251" t="s">
        <v>162</v>
      </c>
      <c r="D10251" t="s">
        <v>4346</v>
      </c>
      <c r="E10251" t="s">
        <v>59</v>
      </c>
      <c r="F10251" t="b">
        <v>0</v>
      </c>
      <c r="G10251" t="s">
        <v>73</v>
      </c>
      <c r="H10251" s="1">
        <v>46131.50136574074</v>
      </c>
      <c r="I10251" t="b">
        <v>0</v>
      </c>
      <c r="J10251" t="b">
        <v>0</v>
      </c>
      <c r="K10251" t="s">
        <v>41</v>
      </c>
      <c r="L10251" t="s">
        <v>60</v>
      </c>
      <c r="M10251">
        <v>237000</v>
      </c>
      <c r="N10251"/>
      <c r="O10251" t="s">
        <v>402</v>
      </c>
      <c r="P10251" t="s">
        <v>85</v>
      </c>
    </row>
    <row r="10252" spans="1:16" x14ac:dyDescent="0.25">
      <c r="A10252" t="s">
        <v>7</v>
      </c>
      <c r="B10252" t="s">
        <v>19635</v>
      </c>
      <c r="C10252" t="s">
        <v>190</v>
      </c>
      <c r="D10252" t="s">
        <v>4756</v>
      </c>
      <c r="E10252" t="s">
        <v>59</v>
      </c>
      <c r="F10252" t="b">
        <v>0</v>
      </c>
      <c r="G10252" t="s">
        <v>73</v>
      </c>
      <c r="H10252" s="1">
        <v>46131.584699074083</v>
      </c>
      <c r="I10252" t="b">
        <v>0</v>
      </c>
      <c r="J10252" t="b">
        <v>0</v>
      </c>
      <c r="K10252" t="s">
        <v>41</v>
      </c>
      <c r="L10252" t="s">
        <v>60</v>
      </c>
      <c r="M10252">
        <v>119175</v>
      </c>
      <c r="N10252"/>
      <c r="O10252" t="s">
        <v>568</v>
      </c>
      <c r="P10252" t="s">
        <v>994</v>
      </c>
    </row>
    <row r="10253" spans="1:16" x14ac:dyDescent="0.25">
      <c r="A10253" t="s">
        <v>0</v>
      </c>
      <c r="B10253" t="s">
        <v>19900</v>
      </c>
      <c r="C10253" t="s">
        <v>2139</v>
      </c>
      <c r="D10253" t="s">
        <v>4756</v>
      </c>
      <c r="E10253" t="s">
        <v>59</v>
      </c>
      <c r="F10253" t="b">
        <v>0</v>
      </c>
      <c r="G10253" t="s">
        <v>77</v>
      </c>
      <c r="H10253" s="1">
        <v>46131.584733796299</v>
      </c>
      <c r="I10253" t="b">
        <v>0</v>
      </c>
      <c r="J10253" t="b">
        <v>0</v>
      </c>
      <c r="K10253" t="s">
        <v>41</v>
      </c>
      <c r="L10253" t="s">
        <v>60</v>
      </c>
      <c r="M10253">
        <v>122848</v>
      </c>
      <c r="N10253"/>
      <c r="O10253" t="s">
        <v>19901</v>
      </c>
    </row>
    <row r="10254" spans="1:16" x14ac:dyDescent="0.25">
      <c r="A10254" t="s">
        <v>0</v>
      </c>
      <c r="B10254" t="s">
        <v>4027</v>
      </c>
      <c r="C10254" t="s">
        <v>2977</v>
      </c>
      <c r="D10254" t="s">
        <v>4756</v>
      </c>
      <c r="E10254" t="s">
        <v>59</v>
      </c>
      <c r="F10254" t="b">
        <v>0</v>
      </c>
      <c r="G10254" t="s">
        <v>65</v>
      </c>
      <c r="H10254" s="1">
        <v>46131.62636574074</v>
      </c>
      <c r="I10254" t="b">
        <v>0</v>
      </c>
      <c r="J10254" t="b">
        <v>0</v>
      </c>
      <c r="K10254" t="s">
        <v>41</v>
      </c>
      <c r="L10254" t="s">
        <v>60</v>
      </c>
      <c r="M10254">
        <v>115000</v>
      </c>
      <c r="N10254"/>
      <c r="O10254" t="s">
        <v>19902</v>
      </c>
    </row>
    <row r="10255" spans="1:16" x14ac:dyDescent="0.25">
      <c r="A10255" t="s">
        <v>6</v>
      </c>
      <c r="B10255" t="s">
        <v>19903</v>
      </c>
      <c r="C10255" t="s">
        <v>113</v>
      </c>
      <c r="D10255" t="s">
        <v>4526</v>
      </c>
      <c r="E10255" t="s">
        <v>59</v>
      </c>
      <c r="F10255" t="b">
        <v>0</v>
      </c>
      <c r="G10255" t="s">
        <v>65</v>
      </c>
      <c r="H10255" s="1">
        <v>46131.62636574074</v>
      </c>
      <c r="I10255" t="b">
        <v>1</v>
      </c>
      <c r="J10255" t="b">
        <v>0</v>
      </c>
      <c r="K10255" t="s">
        <v>41</v>
      </c>
      <c r="L10255" t="s">
        <v>60</v>
      </c>
      <c r="M10255">
        <v>145000</v>
      </c>
      <c r="N10255"/>
      <c r="O10255" t="s">
        <v>329</v>
      </c>
      <c r="P10255" t="s">
        <v>13448</v>
      </c>
    </row>
    <row r="10256" spans="1:16" x14ac:dyDescent="0.25">
      <c r="A10256" t="s">
        <v>3</v>
      </c>
      <c r="B10256" t="s">
        <v>12214</v>
      </c>
      <c r="C10256" t="s">
        <v>19904</v>
      </c>
      <c r="D10256" t="s">
        <v>4756</v>
      </c>
      <c r="E10256" t="s">
        <v>59</v>
      </c>
      <c r="F10256" t="b">
        <v>0</v>
      </c>
      <c r="G10256" t="s">
        <v>65</v>
      </c>
      <c r="H10256" s="1">
        <v>46131.626481481479</v>
      </c>
      <c r="I10256" t="b">
        <v>0</v>
      </c>
      <c r="J10256" t="b">
        <v>0</v>
      </c>
      <c r="K10256" t="s">
        <v>41</v>
      </c>
      <c r="L10256" t="s">
        <v>60</v>
      </c>
      <c r="M10256">
        <v>85000</v>
      </c>
      <c r="N10256"/>
      <c r="O10256" t="s">
        <v>19905</v>
      </c>
      <c r="P10256" t="s">
        <v>19906</v>
      </c>
    </row>
    <row r="10257" spans="1:16" x14ac:dyDescent="0.25">
      <c r="A10257" t="s">
        <v>2</v>
      </c>
      <c r="B10257" t="s">
        <v>6460</v>
      </c>
      <c r="C10257" t="s">
        <v>194</v>
      </c>
      <c r="D10257" t="s">
        <v>4346</v>
      </c>
      <c r="E10257" t="s">
        <v>59</v>
      </c>
      <c r="F10257" t="b">
        <v>0</v>
      </c>
      <c r="G10257" t="s">
        <v>65</v>
      </c>
      <c r="H10257" s="1">
        <v>46131.627638888887</v>
      </c>
      <c r="I10257" t="b">
        <v>0</v>
      </c>
      <c r="J10257" t="b">
        <v>0</v>
      </c>
      <c r="K10257" t="s">
        <v>41</v>
      </c>
      <c r="L10257" t="s">
        <v>60</v>
      </c>
      <c r="M10257">
        <v>160000</v>
      </c>
      <c r="N10257"/>
      <c r="O10257" t="s">
        <v>1183</v>
      </c>
      <c r="P10257" t="s">
        <v>6461</v>
      </c>
    </row>
    <row r="10258" spans="1:16" x14ac:dyDescent="0.25">
      <c r="A10258" t="s">
        <v>2</v>
      </c>
      <c r="B10258" t="s">
        <v>11034</v>
      </c>
      <c r="C10258" t="s">
        <v>543</v>
      </c>
      <c r="D10258" t="s">
        <v>4346</v>
      </c>
      <c r="E10258" t="s">
        <v>59</v>
      </c>
      <c r="F10258" t="b">
        <v>0</v>
      </c>
      <c r="G10258" t="s">
        <v>65</v>
      </c>
      <c r="H10258" s="1">
        <v>46131.627662037034</v>
      </c>
      <c r="I10258" t="b">
        <v>0</v>
      </c>
      <c r="J10258" t="b">
        <v>0</v>
      </c>
      <c r="K10258" t="s">
        <v>41</v>
      </c>
      <c r="L10258" t="s">
        <v>60</v>
      </c>
      <c r="M10258">
        <v>222500</v>
      </c>
      <c r="N10258"/>
      <c r="O10258" t="s">
        <v>577</v>
      </c>
      <c r="P10258" t="s">
        <v>11035</v>
      </c>
    </row>
    <row r="10259" spans="1:16" x14ac:dyDescent="0.25">
      <c r="A10259" t="s">
        <v>2</v>
      </c>
      <c r="B10259" t="s">
        <v>19907</v>
      </c>
      <c r="C10259" t="s">
        <v>41</v>
      </c>
      <c r="D10259" t="s">
        <v>4526</v>
      </c>
      <c r="E10259" t="s">
        <v>59</v>
      </c>
      <c r="F10259" t="b">
        <v>0</v>
      </c>
      <c r="G10259" t="s">
        <v>41</v>
      </c>
      <c r="H10259" s="1">
        <v>46131.62872685185</v>
      </c>
      <c r="I10259" t="b">
        <v>1</v>
      </c>
      <c r="J10259" t="b">
        <v>0</v>
      </c>
      <c r="K10259" t="s">
        <v>41</v>
      </c>
      <c r="L10259" t="s">
        <v>60</v>
      </c>
      <c r="M10259">
        <v>225000</v>
      </c>
      <c r="N10259"/>
      <c r="O10259" t="s">
        <v>127</v>
      </c>
      <c r="P10259" t="s">
        <v>579</v>
      </c>
    </row>
    <row r="10260" spans="1:16" x14ac:dyDescent="0.25">
      <c r="A10260" t="s">
        <v>1</v>
      </c>
      <c r="B10260" t="s">
        <v>19908</v>
      </c>
      <c r="C10260" t="s">
        <v>165</v>
      </c>
      <c r="D10260" t="s">
        <v>4756</v>
      </c>
      <c r="E10260" t="s">
        <v>59</v>
      </c>
      <c r="F10260" t="b">
        <v>0</v>
      </c>
      <c r="G10260" t="s">
        <v>77</v>
      </c>
      <c r="H10260" s="1">
        <v>46131.628819444442</v>
      </c>
      <c r="I10260" t="b">
        <v>1</v>
      </c>
      <c r="J10260" t="b">
        <v>0</v>
      </c>
      <c r="K10260" t="s">
        <v>41</v>
      </c>
      <c r="L10260" t="s">
        <v>60</v>
      </c>
      <c r="M10260">
        <v>135000</v>
      </c>
      <c r="N10260"/>
      <c r="O10260" t="s">
        <v>19909</v>
      </c>
      <c r="P10260" t="s">
        <v>2303</v>
      </c>
    </row>
    <row r="10261" spans="1:16" x14ac:dyDescent="0.25">
      <c r="A10261" t="s">
        <v>1</v>
      </c>
      <c r="B10261" t="s">
        <v>19738</v>
      </c>
      <c r="C10261" t="s">
        <v>104</v>
      </c>
      <c r="D10261" t="s">
        <v>4756</v>
      </c>
      <c r="E10261" t="s">
        <v>59</v>
      </c>
      <c r="F10261" t="b">
        <v>0</v>
      </c>
      <c r="G10261" t="s">
        <v>68</v>
      </c>
      <c r="H10261" s="1">
        <v>46131.628831018519</v>
      </c>
      <c r="I10261" t="b">
        <v>0</v>
      </c>
      <c r="J10261" t="b">
        <v>0</v>
      </c>
      <c r="K10261" t="s">
        <v>41</v>
      </c>
      <c r="L10261" t="s">
        <v>60</v>
      </c>
      <c r="M10261">
        <v>167500</v>
      </c>
      <c r="N10261"/>
      <c r="O10261" t="s">
        <v>879</v>
      </c>
      <c r="P10261" t="s">
        <v>19718</v>
      </c>
    </row>
    <row r="10262" spans="1:16" x14ac:dyDescent="0.25">
      <c r="A10262" t="s">
        <v>3</v>
      </c>
      <c r="B10262" t="s">
        <v>8253</v>
      </c>
      <c r="C10262" t="s">
        <v>112</v>
      </c>
      <c r="D10262" t="s">
        <v>2360</v>
      </c>
      <c r="E10262" t="s">
        <v>59</v>
      </c>
      <c r="F10262" t="b">
        <v>0</v>
      </c>
      <c r="G10262" t="s">
        <v>65</v>
      </c>
      <c r="H10262" s="1">
        <v>46131.668032407397</v>
      </c>
      <c r="I10262" t="b">
        <v>0</v>
      </c>
      <c r="J10262" t="b">
        <v>0</v>
      </c>
      <c r="K10262" t="s">
        <v>41</v>
      </c>
      <c r="L10262" t="s">
        <v>60</v>
      </c>
      <c r="M10262">
        <v>80500</v>
      </c>
      <c r="N10262"/>
      <c r="O10262" t="s">
        <v>2885</v>
      </c>
      <c r="P10262" t="s">
        <v>352</v>
      </c>
    </row>
    <row r="10263" spans="1:16" x14ac:dyDescent="0.25">
      <c r="A10263" t="s">
        <v>3</v>
      </c>
      <c r="B10263" t="s">
        <v>19910</v>
      </c>
      <c r="C10263" t="s">
        <v>81</v>
      </c>
      <c r="D10263" t="s">
        <v>4756</v>
      </c>
      <c r="E10263" t="s">
        <v>59</v>
      </c>
      <c r="F10263" t="b">
        <v>0</v>
      </c>
      <c r="G10263" t="s">
        <v>77</v>
      </c>
      <c r="H10263" s="1">
        <v>46131.668067129627</v>
      </c>
      <c r="I10263" t="b">
        <v>1</v>
      </c>
      <c r="J10263" t="b">
        <v>0</v>
      </c>
      <c r="K10263" t="s">
        <v>41</v>
      </c>
      <c r="L10263" t="s">
        <v>60</v>
      </c>
      <c r="M10263">
        <v>115000</v>
      </c>
      <c r="N10263"/>
      <c r="O10263" t="s">
        <v>13443</v>
      </c>
      <c r="P10263" t="s">
        <v>1514</v>
      </c>
    </row>
    <row r="10264" spans="1:16" x14ac:dyDescent="0.25">
      <c r="A10264" t="s">
        <v>4</v>
      </c>
      <c r="B10264" t="s">
        <v>19911</v>
      </c>
      <c r="C10264" t="s">
        <v>326</v>
      </c>
      <c r="D10264" t="s">
        <v>4756</v>
      </c>
      <c r="E10264" t="s">
        <v>59</v>
      </c>
      <c r="F10264" t="b">
        <v>0</v>
      </c>
      <c r="G10264" t="s">
        <v>77</v>
      </c>
      <c r="H10264" s="1">
        <v>46131.668078703697</v>
      </c>
      <c r="I10264" t="b">
        <v>0</v>
      </c>
      <c r="J10264" t="b">
        <v>0</v>
      </c>
      <c r="K10264" t="s">
        <v>41</v>
      </c>
      <c r="L10264" t="s">
        <v>60</v>
      </c>
      <c r="M10264">
        <v>115000</v>
      </c>
      <c r="N10264"/>
      <c r="O10264" t="s">
        <v>19912</v>
      </c>
      <c r="P10264" t="s">
        <v>2313</v>
      </c>
    </row>
    <row r="10265" spans="1:16" x14ac:dyDescent="0.25">
      <c r="A10265" t="s">
        <v>0</v>
      </c>
      <c r="B10265" t="s">
        <v>19913</v>
      </c>
      <c r="C10265" t="s">
        <v>5067</v>
      </c>
      <c r="D10265" t="s">
        <v>4526</v>
      </c>
      <c r="E10265" t="s">
        <v>59</v>
      </c>
      <c r="F10265" t="b">
        <v>0</v>
      </c>
      <c r="G10265" t="s">
        <v>40</v>
      </c>
      <c r="H10265" s="1">
        <v>46131.66920138889</v>
      </c>
      <c r="I10265" t="b">
        <v>1</v>
      </c>
      <c r="J10265" t="b">
        <v>0</v>
      </c>
      <c r="K10265" t="s">
        <v>40</v>
      </c>
      <c r="L10265" t="s">
        <v>74</v>
      </c>
      <c r="M10265"/>
      <c r="N10265">
        <v>20</v>
      </c>
      <c r="O10265" t="s">
        <v>19914</v>
      </c>
      <c r="P10265" t="s">
        <v>19804</v>
      </c>
    </row>
    <row r="10266" spans="1:16" x14ac:dyDescent="0.25">
      <c r="A10266" t="s">
        <v>1</v>
      </c>
      <c r="B10266" t="s">
        <v>19774</v>
      </c>
      <c r="C10266" t="s">
        <v>206</v>
      </c>
      <c r="D10266" t="s">
        <v>4756</v>
      </c>
      <c r="E10266" t="s">
        <v>59</v>
      </c>
      <c r="F10266" t="b">
        <v>0</v>
      </c>
      <c r="G10266" t="s">
        <v>77</v>
      </c>
      <c r="H10266" s="1">
        <v>46131.670474537037</v>
      </c>
      <c r="I10266" t="b">
        <v>0</v>
      </c>
      <c r="J10266" t="b">
        <v>0</v>
      </c>
      <c r="K10266" t="s">
        <v>41</v>
      </c>
      <c r="L10266" t="s">
        <v>60</v>
      </c>
      <c r="M10266">
        <v>102738</v>
      </c>
      <c r="N10266"/>
      <c r="O10266" t="s">
        <v>19775</v>
      </c>
      <c r="P10266" t="s">
        <v>19915</v>
      </c>
    </row>
    <row r="10267" spans="1:16" x14ac:dyDescent="0.25">
      <c r="A10267" t="s">
        <v>5</v>
      </c>
      <c r="B10267" t="s">
        <v>19717</v>
      </c>
      <c r="C10267" t="s">
        <v>104</v>
      </c>
      <c r="D10267" t="s">
        <v>4756</v>
      </c>
      <c r="E10267" t="s">
        <v>59</v>
      </c>
      <c r="F10267" t="b">
        <v>0</v>
      </c>
      <c r="G10267" t="s">
        <v>68</v>
      </c>
      <c r="H10267" s="1">
        <v>46131.670497685183</v>
      </c>
      <c r="I10267" t="b">
        <v>0</v>
      </c>
      <c r="J10267" t="b">
        <v>0</v>
      </c>
      <c r="K10267" t="s">
        <v>41</v>
      </c>
      <c r="L10267" t="s">
        <v>60</v>
      </c>
      <c r="M10267">
        <v>184500</v>
      </c>
      <c r="N10267"/>
      <c r="O10267" t="s">
        <v>879</v>
      </c>
      <c r="P10267" t="s">
        <v>19718</v>
      </c>
    </row>
    <row r="10268" spans="1:16" x14ac:dyDescent="0.25">
      <c r="A10268" t="s">
        <v>1</v>
      </c>
      <c r="B10268" t="s">
        <v>19752</v>
      </c>
      <c r="C10268" t="s">
        <v>218</v>
      </c>
      <c r="D10268" t="s">
        <v>4756</v>
      </c>
      <c r="E10268" t="s">
        <v>59</v>
      </c>
      <c r="F10268" t="b">
        <v>0</v>
      </c>
      <c r="G10268" t="s">
        <v>68</v>
      </c>
      <c r="H10268" s="1">
        <v>46131.67050925926</v>
      </c>
      <c r="I10268" t="b">
        <v>1</v>
      </c>
      <c r="J10268" t="b">
        <v>0</v>
      </c>
      <c r="K10268" t="s">
        <v>41</v>
      </c>
      <c r="L10268" t="s">
        <v>60</v>
      </c>
      <c r="M10268">
        <v>115000</v>
      </c>
      <c r="N10268"/>
      <c r="O10268" t="s">
        <v>10744</v>
      </c>
      <c r="P10268" t="s">
        <v>666</v>
      </c>
    </row>
    <row r="10269" spans="1:16" x14ac:dyDescent="0.25">
      <c r="A10269" t="s">
        <v>7</v>
      </c>
      <c r="B10269" t="s">
        <v>19916</v>
      </c>
      <c r="C10269" t="s">
        <v>392</v>
      </c>
      <c r="D10269" t="s">
        <v>4346</v>
      </c>
      <c r="E10269" t="s">
        <v>59</v>
      </c>
      <c r="F10269" t="b">
        <v>0</v>
      </c>
      <c r="G10269" t="s">
        <v>73</v>
      </c>
      <c r="H10269" s="1">
        <v>46131.709699074083</v>
      </c>
      <c r="I10269" t="b">
        <v>0</v>
      </c>
      <c r="J10269" t="b">
        <v>0</v>
      </c>
      <c r="K10269" t="s">
        <v>41</v>
      </c>
      <c r="L10269" t="s">
        <v>60</v>
      </c>
      <c r="M10269">
        <v>90000</v>
      </c>
      <c r="N10269"/>
      <c r="O10269" t="s">
        <v>19917</v>
      </c>
    </row>
    <row r="10270" spans="1:16" x14ac:dyDescent="0.25">
      <c r="A10270" t="s">
        <v>3</v>
      </c>
      <c r="B10270" t="s">
        <v>19918</v>
      </c>
      <c r="C10270" t="s">
        <v>2481</v>
      </c>
      <c r="D10270" t="s">
        <v>4756</v>
      </c>
      <c r="E10270" t="s">
        <v>59</v>
      </c>
      <c r="F10270" t="b">
        <v>0</v>
      </c>
      <c r="G10270" t="s">
        <v>77</v>
      </c>
      <c r="H10270" s="1">
        <v>46131.709733796299</v>
      </c>
      <c r="I10270" t="b">
        <v>0</v>
      </c>
      <c r="J10270" t="b">
        <v>0</v>
      </c>
      <c r="K10270" t="s">
        <v>41</v>
      </c>
      <c r="L10270" t="s">
        <v>60</v>
      </c>
      <c r="M10270">
        <v>115000</v>
      </c>
      <c r="N10270"/>
      <c r="O10270" t="s">
        <v>19919</v>
      </c>
      <c r="P10270" t="s">
        <v>19920</v>
      </c>
    </row>
    <row r="10271" spans="1:16" x14ac:dyDescent="0.25">
      <c r="A10271" t="s">
        <v>3</v>
      </c>
      <c r="B10271" t="s">
        <v>19921</v>
      </c>
      <c r="C10271" t="s">
        <v>5273</v>
      </c>
      <c r="D10271" t="s">
        <v>7459</v>
      </c>
      <c r="E10271" t="s">
        <v>59</v>
      </c>
      <c r="F10271" t="b">
        <v>0</v>
      </c>
      <c r="G10271" t="s">
        <v>40</v>
      </c>
      <c r="H10271" s="1">
        <v>46131.7108912037</v>
      </c>
      <c r="I10271" t="b">
        <v>0</v>
      </c>
      <c r="J10271" t="b">
        <v>0</v>
      </c>
      <c r="K10271" t="s">
        <v>40</v>
      </c>
      <c r="L10271" t="s">
        <v>60</v>
      </c>
      <c r="M10271">
        <v>27500</v>
      </c>
      <c r="N10271"/>
      <c r="O10271" t="s">
        <v>7459</v>
      </c>
      <c r="P10271" t="s">
        <v>11790</v>
      </c>
    </row>
    <row r="10272" spans="1:16" x14ac:dyDescent="0.25">
      <c r="A10272" t="s">
        <v>1</v>
      </c>
      <c r="B10272" t="s">
        <v>19922</v>
      </c>
      <c r="C10272" t="s">
        <v>175</v>
      </c>
      <c r="D10272" t="s">
        <v>4756</v>
      </c>
      <c r="E10272" t="s">
        <v>59</v>
      </c>
      <c r="F10272" t="b">
        <v>0</v>
      </c>
      <c r="G10272" t="s">
        <v>68</v>
      </c>
      <c r="H10272" s="1">
        <v>46131.712129629632</v>
      </c>
      <c r="I10272" t="b">
        <v>1</v>
      </c>
      <c r="J10272" t="b">
        <v>0</v>
      </c>
      <c r="K10272" t="s">
        <v>41</v>
      </c>
      <c r="L10272" t="s">
        <v>60</v>
      </c>
      <c r="M10272">
        <v>105000</v>
      </c>
      <c r="N10272"/>
      <c r="O10272" t="s">
        <v>6045</v>
      </c>
      <c r="P10272" t="s">
        <v>19923</v>
      </c>
    </row>
    <row r="10273" spans="1:16" x14ac:dyDescent="0.25">
      <c r="A10273" t="s">
        <v>1</v>
      </c>
      <c r="B10273" t="s">
        <v>19924</v>
      </c>
      <c r="C10273" t="s">
        <v>477</v>
      </c>
      <c r="D10273" t="s">
        <v>4756</v>
      </c>
      <c r="E10273" t="s">
        <v>59</v>
      </c>
      <c r="F10273" t="b">
        <v>0</v>
      </c>
      <c r="G10273" t="s">
        <v>65</v>
      </c>
      <c r="H10273" s="1">
        <v>46131.712152777778</v>
      </c>
      <c r="I10273" t="b">
        <v>0</v>
      </c>
      <c r="J10273" t="b">
        <v>0</v>
      </c>
      <c r="K10273" t="s">
        <v>41</v>
      </c>
      <c r="L10273" t="s">
        <v>60</v>
      </c>
      <c r="M10273">
        <v>176713.5</v>
      </c>
      <c r="N10273"/>
      <c r="O10273" t="s">
        <v>19925</v>
      </c>
      <c r="P10273" t="s">
        <v>2590</v>
      </c>
    </row>
    <row r="10274" spans="1:16" x14ac:dyDescent="0.25">
      <c r="A10274" t="s">
        <v>0</v>
      </c>
      <c r="B10274" t="s">
        <v>345</v>
      </c>
      <c r="C10274" t="s">
        <v>271</v>
      </c>
      <c r="D10274" t="s">
        <v>4756</v>
      </c>
      <c r="E10274" t="s">
        <v>59</v>
      </c>
      <c r="F10274" t="b">
        <v>0</v>
      </c>
      <c r="G10274" t="s">
        <v>77</v>
      </c>
      <c r="H10274" s="1">
        <v>46131.75136574074</v>
      </c>
      <c r="I10274" t="b">
        <v>1</v>
      </c>
      <c r="J10274" t="b">
        <v>0</v>
      </c>
      <c r="K10274" t="s">
        <v>41</v>
      </c>
      <c r="L10274" t="s">
        <v>60</v>
      </c>
      <c r="M10274">
        <v>105000</v>
      </c>
      <c r="N10274"/>
      <c r="O10274" t="s">
        <v>19912</v>
      </c>
      <c r="P10274" t="s">
        <v>19926</v>
      </c>
    </row>
    <row r="10275" spans="1:16" x14ac:dyDescent="0.25">
      <c r="A10275" t="s">
        <v>3</v>
      </c>
      <c r="B10275" t="s">
        <v>19927</v>
      </c>
      <c r="C10275" t="s">
        <v>112</v>
      </c>
      <c r="D10275" t="s">
        <v>4756</v>
      </c>
      <c r="E10275" t="s">
        <v>59</v>
      </c>
      <c r="F10275" t="b">
        <v>0</v>
      </c>
      <c r="G10275" t="s">
        <v>65</v>
      </c>
      <c r="H10275" s="1">
        <v>46131.75136574074</v>
      </c>
      <c r="I10275" t="b">
        <v>0</v>
      </c>
      <c r="J10275" t="b">
        <v>0</v>
      </c>
      <c r="K10275" t="s">
        <v>41</v>
      </c>
      <c r="L10275" t="s">
        <v>60</v>
      </c>
      <c r="M10275">
        <v>110000</v>
      </c>
      <c r="N10275"/>
      <c r="O10275" t="s">
        <v>19912</v>
      </c>
      <c r="P10275" t="s">
        <v>171</v>
      </c>
    </row>
    <row r="10276" spans="1:16" x14ac:dyDescent="0.25">
      <c r="A10276" t="s">
        <v>2</v>
      </c>
      <c r="B10276" t="s">
        <v>4338</v>
      </c>
      <c r="C10276" t="s">
        <v>290</v>
      </c>
      <c r="D10276" t="s">
        <v>4756</v>
      </c>
      <c r="E10276" t="s">
        <v>59</v>
      </c>
      <c r="F10276" t="b">
        <v>0</v>
      </c>
      <c r="G10276" t="s">
        <v>77</v>
      </c>
      <c r="H10276" s="1">
        <v>46131.751400462963</v>
      </c>
      <c r="I10276" t="b">
        <v>1</v>
      </c>
      <c r="J10276" t="b">
        <v>0</v>
      </c>
      <c r="K10276" t="s">
        <v>41</v>
      </c>
      <c r="L10276" t="s">
        <v>60</v>
      </c>
      <c r="M10276">
        <v>82500</v>
      </c>
      <c r="N10276"/>
      <c r="O10276" t="s">
        <v>19912</v>
      </c>
      <c r="P10276" t="s">
        <v>19928</v>
      </c>
    </row>
    <row r="10277" spans="1:16" x14ac:dyDescent="0.25">
      <c r="A10277" t="s">
        <v>2</v>
      </c>
      <c r="B10277" t="s">
        <v>19929</v>
      </c>
      <c r="C10277" t="s">
        <v>19930</v>
      </c>
      <c r="D10277" t="s">
        <v>4633</v>
      </c>
      <c r="E10277" t="s">
        <v>59</v>
      </c>
      <c r="F10277" t="b">
        <v>0</v>
      </c>
      <c r="G10277" t="s">
        <v>40</v>
      </c>
      <c r="H10277" s="1">
        <v>46131.75371527778</v>
      </c>
      <c r="I10277" t="b">
        <v>0</v>
      </c>
      <c r="J10277" t="b">
        <v>0</v>
      </c>
      <c r="K10277" t="s">
        <v>40</v>
      </c>
      <c r="L10277" t="s">
        <v>60</v>
      </c>
      <c r="M10277">
        <v>52500</v>
      </c>
      <c r="N10277"/>
      <c r="O10277" t="s">
        <v>4633</v>
      </c>
      <c r="P10277" t="s">
        <v>13983</v>
      </c>
    </row>
    <row r="10278" spans="1:16" x14ac:dyDescent="0.25">
      <c r="A10278" t="s">
        <v>2</v>
      </c>
      <c r="B10278" t="s">
        <v>8374</v>
      </c>
      <c r="C10278" t="s">
        <v>33</v>
      </c>
      <c r="D10278" t="s">
        <v>4633</v>
      </c>
      <c r="E10278" t="s">
        <v>132</v>
      </c>
      <c r="F10278" t="b">
        <v>0</v>
      </c>
      <c r="G10278" t="s">
        <v>33</v>
      </c>
      <c r="H10278" s="1">
        <v>46131.794039351851</v>
      </c>
      <c r="I10278" t="b">
        <v>0</v>
      </c>
      <c r="J10278" t="b">
        <v>0</v>
      </c>
      <c r="K10278" t="s">
        <v>33</v>
      </c>
      <c r="L10278" t="s">
        <v>74</v>
      </c>
      <c r="M10278"/>
      <c r="N10278">
        <v>24</v>
      </c>
      <c r="O10278" t="s">
        <v>4633</v>
      </c>
      <c r="P10278" t="s">
        <v>8375</v>
      </c>
    </row>
    <row r="10279" spans="1:16" x14ac:dyDescent="0.25">
      <c r="A10279" t="s">
        <v>6</v>
      </c>
      <c r="B10279" t="s">
        <v>19931</v>
      </c>
      <c r="C10279" t="s">
        <v>489</v>
      </c>
      <c r="D10279" t="s">
        <v>4562</v>
      </c>
      <c r="E10279" t="s">
        <v>59</v>
      </c>
      <c r="F10279" t="b">
        <v>0</v>
      </c>
      <c r="G10279" t="s">
        <v>77</v>
      </c>
      <c r="H10279" s="1">
        <v>46131.835949074077</v>
      </c>
      <c r="I10279" t="b">
        <v>0</v>
      </c>
      <c r="J10279" t="b">
        <v>0</v>
      </c>
      <c r="K10279" t="s">
        <v>41</v>
      </c>
      <c r="L10279" t="s">
        <v>60</v>
      </c>
      <c r="M10279">
        <v>249500</v>
      </c>
      <c r="N10279"/>
      <c r="O10279" t="s">
        <v>19932</v>
      </c>
      <c r="P10279" t="s">
        <v>17501</v>
      </c>
    </row>
    <row r="10280" spans="1:16" x14ac:dyDescent="0.25">
      <c r="A10280" t="s">
        <v>0</v>
      </c>
      <c r="B10280" t="s">
        <v>19933</v>
      </c>
      <c r="C10280" t="s">
        <v>19934</v>
      </c>
      <c r="D10280" t="s">
        <v>4633</v>
      </c>
      <c r="E10280" t="s">
        <v>59</v>
      </c>
      <c r="F10280" t="b">
        <v>0</v>
      </c>
      <c r="G10280" t="s">
        <v>40</v>
      </c>
      <c r="H10280" s="1">
        <v>46131.919224537043</v>
      </c>
      <c r="I10280" t="b">
        <v>0</v>
      </c>
      <c r="J10280" t="b">
        <v>0</v>
      </c>
      <c r="K10280" t="s">
        <v>40</v>
      </c>
      <c r="L10280" t="s">
        <v>60</v>
      </c>
      <c r="M10280">
        <v>35000</v>
      </c>
      <c r="N10280"/>
      <c r="O10280" t="s">
        <v>4633</v>
      </c>
      <c r="P10280" t="s">
        <v>4661</v>
      </c>
    </row>
    <row r="10281" spans="1:16" x14ac:dyDescent="0.25">
      <c r="A10281" t="s">
        <v>2</v>
      </c>
      <c r="B10281" t="s">
        <v>19935</v>
      </c>
      <c r="C10281" t="s">
        <v>1735</v>
      </c>
      <c r="D10281" t="s">
        <v>4756</v>
      </c>
      <c r="E10281" t="s">
        <v>59</v>
      </c>
      <c r="F10281" t="b">
        <v>0</v>
      </c>
      <c r="G10281" t="s">
        <v>65</v>
      </c>
      <c r="H10281" s="1">
        <v>46131.919305555559</v>
      </c>
      <c r="I10281" t="b">
        <v>0</v>
      </c>
      <c r="J10281" t="b">
        <v>0</v>
      </c>
      <c r="K10281" t="s">
        <v>41</v>
      </c>
      <c r="L10281" t="s">
        <v>60</v>
      </c>
      <c r="M10281">
        <v>150000</v>
      </c>
      <c r="N10281"/>
      <c r="O10281" t="s">
        <v>2866</v>
      </c>
      <c r="P10281" t="s">
        <v>19936</v>
      </c>
    </row>
    <row r="10282" spans="1:16" x14ac:dyDescent="0.25">
      <c r="A10282" t="s">
        <v>0</v>
      </c>
      <c r="B10282" t="s">
        <v>19937</v>
      </c>
      <c r="C10282" t="s">
        <v>253</v>
      </c>
      <c r="D10282" t="s">
        <v>19938</v>
      </c>
      <c r="E10282" t="s">
        <v>59</v>
      </c>
      <c r="F10282" t="b">
        <v>0</v>
      </c>
      <c r="G10282" t="s">
        <v>73</v>
      </c>
      <c r="H10282" s="1">
        <v>46132.00136574074</v>
      </c>
      <c r="I10282" t="b">
        <v>0</v>
      </c>
      <c r="J10282" t="b">
        <v>0</v>
      </c>
      <c r="K10282" t="s">
        <v>41</v>
      </c>
      <c r="L10282" t="s">
        <v>74</v>
      </c>
      <c r="M10282"/>
      <c r="N10282">
        <v>34</v>
      </c>
      <c r="O10282" t="s">
        <v>19939</v>
      </c>
      <c r="P10282" t="s">
        <v>4039</v>
      </c>
    </row>
    <row r="10283" spans="1:16" x14ac:dyDescent="0.25">
      <c r="A10283" t="s">
        <v>0</v>
      </c>
      <c r="B10283" t="s">
        <v>19940</v>
      </c>
      <c r="C10283" t="s">
        <v>455</v>
      </c>
      <c r="D10283" t="s">
        <v>19941</v>
      </c>
      <c r="E10283" t="s">
        <v>59</v>
      </c>
      <c r="F10283" t="b">
        <v>0</v>
      </c>
      <c r="G10283" t="s">
        <v>65</v>
      </c>
      <c r="H10283" s="1">
        <v>46132.001481481479</v>
      </c>
      <c r="I10283" t="b">
        <v>0</v>
      </c>
      <c r="J10283" t="b">
        <v>0</v>
      </c>
      <c r="K10283" t="s">
        <v>41</v>
      </c>
      <c r="L10283" t="s">
        <v>74</v>
      </c>
      <c r="M10283"/>
      <c r="N10283">
        <v>26</v>
      </c>
      <c r="O10283" t="s">
        <v>19942</v>
      </c>
      <c r="P10283" t="s">
        <v>19943</v>
      </c>
    </row>
    <row r="10284" spans="1:16" x14ac:dyDescent="0.25">
      <c r="A10284" t="s">
        <v>0</v>
      </c>
      <c r="B10284" t="s">
        <v>19944</v>
      </c>
      <c r="C10284" t="s">
        <v>76</v>
      </c>
      <c r="D10284" t="s">
        <v>4633</v>
      </c>
      <c r="E10284" t="s">
        <v>59</v>
      </c>
      <c r="F10284" t="b">
        <v>1</v>
      </c>
      <c r="G10284" t="s">
        <v>41</v>
      </c>
      <c r="H10284" s="1">
        <v>46132.002546296288</v>
      </c>
      <c r="I10284" t="b">
        <v>0</v>
      </c>
      <c r="J10284" t="b">
        <v>0</v>
      </c>
      <c r="K10284" t="s">
        <v>41</v>
      </c>
      <c r="L10284" t="s">
        <v>60</v>
      </c>
      <c r="M10284">
        <v>86500</v>
      </c>
      <c r="N10284"/>
      <c r="O10284" t="s">
        <v>19945</v>
      </c>
      <c r="P10284" t="s">
        <v>19946</v>
      </c>
    </row>
    <row r="10285" spans="1:16" x14ac:dyDescent="0.25">
      <c r="A10285" t="s">
        <v>4</v>
      </c>
      <c r="B10285" t="s">
        <v>19947</v>
      </c>
      <c r="C10285" t="s">
        <v>5029</v>
      </c>
      <c r="D10285" t="s">
        <v>4587</v>
      </c>
      <c r="E10285" t="s">
        <v>59</v>
      </c>
      <c r="F10285" t="b">
        <v>0</v>
      </c>
      <c r="G10285" t="s">
        <v>40</v>
      </c>
      <c r="H10285" s="1">
        <v>46132.004965277767</v>
      </c>
      <c r="I10285" t="b">
        <v>1</v>
      </c>
      <c r="J10285" t="b">
        <v>0</v>
      </c>
      <c r="K10285" t="s">
        <v>40</v>
      </c>
      <c r="L10285" t="s">
        <v>60</v>
      </c>
      <c r="M10285">
        <v>75000</v>
      </c>
      <c r="N10285"/>
      <c r="O10285" t="s">
        <v>3446</v>
      </c>
      <c r="P10285" t="s">
        <v>19948</v>
      </c>
    </row>
    <row r="10286" spans="1:16" x14ac:dyDescent="0.25">
      <c r="A10286" t="s">
        <v>4</v>
      </c>
      <c r="B10286" t="s">
        <v>19949</v>
      </c>
      <c r="C10286" t="s">
        <v>14372</v>
      </c>
      <c r="D10286" t="s">
        <v>14373</v>
      </c>
      <c r="E10286" t="s">
        <v>59</v>
      </c>
      <c r="F10286" t="b">
        <v>0</v>
      </c>
      <c r="G10286" t="s">
        <v>40</v>
      </c>
      <c r="H10286" s="1">
        <v>46132.004976851851</v>
      </c>
      <c r="I10286" t="b">
        <v>1</v>
      </c>
      <c r="J10286" t="b">
        <v>0</v>
      </c>
      <c r="K10286" t="s">
        <v>40</v>
      </c>
      <c r="L10286" t="s">
        <v>60</v>
      </c>
      <c r="M10286">
        <v>357500</v>
      </c>
      <c r="N10286"/>
      <c r="O10286" t="s">
        <v>2708</v>
      </c>
    </row>
    <row r="10287" spans="1:16" x14ac:dyDescent="0.25">
      <c r="A10287" t="s">
        <v>2</v>
      </c>
      <c r="B10287" t="s">
        <v>19950</v>
      </c>
      <c r="C10287" t="s">
        <v>19951</v>
      </c>
      <c r="D10287" t="s">
        <v>4526</v>
      </c>
      <c r="E10287" t="s">
        <v>59</v>
      </c>
      <c r="F10287" t="b">
        <v>0</v>
      </c>
      <c r="G10287" t="s">
        <v>65</v>
      </c>
      <c r="H10287" s="1">
        <v>46132.043032407397</v>
      </c>
      <c r="I10287" t="b">
        <v>0</v>
      </c>
      <c r="J10287" t="b">
        <v>0</v>
      </c>
      <c r="K10287" t="s">
        <v>41</v>
      </c>
      <c r="L10287" t="s">
        <v>60</v>
      </c>
      <c r="M10287">
        <v>157500</v>
      </c>
      <c r="N10287"/>
      <c r="O10287" t="s">
        <v>1954</v>
      </c>
      <c r="P10287" t="s">
        <v>5543</v>
      </c>
    </row>
    <row r="10288" spans="1:16" x14ac:dyDescent="0.25">
      <c r="A10288" t="s">
        <v>3</v>
      </c>
      <c r="B10288" t="s">
        <v>16899</v>
      </c>
      <c r="C10288" t="s">
        <v>5273</v>
      </c>
      <c r="D10288" t="s">
        <v>7459</v>
      </c>
      <c r="E10288" t="s">
        <v>59</v>
      </c>
      <c r="F10288" t="b">
        <v>0</v>
      </c>
      <c r="G10288" t="s">
        <v>40</v>
      </c>
      <c r="H10288" s="1">
        <v>46132.044224537043</v>
      </c>
      <c r="I10288" t="b">
        <v>0</v>
      </c>
      <c r="J10288" t="b">
        <v>0</v>
      </c>
      <c r="K10288" t="s">
        <v>40</v>
      </c>
      <c r="L10288" t="s">
        <v>60</v>
      </c>
      <c r="M10288">
        <v>27500</v>
      </c>
      <c r="N10288"/>
      <c r="O10288" t="s">
        <v>7459</v>
      </c>
      <c r="P10288" t="s">
        <v>5801</v>
      </c>
    </row>
    <row r="10289" spans="1:16" x14ac:dyDescent="0.25">
      <c r="A10289" t="s">
        <v>1</v>
      </c>
      <c r="B10289" t="s">
        <v>7756</v>
      </c>
      <c r="C10289" t="s">
        <v>147</v>
      </c>
      <c r="D10289" t="s">
        <v>4756</v>
      </c>
      <c r="E10289" t="s">
        <v>59</v>
      </c>
      <c r="F10289" t="b">
        <v>0</v>
      </c>
      <c r="G10289" t="s">
        <v>68</v>
      </c>
      <c r="H10289" s="1">
        <v>46132.045486111107</v>
      </c>
      <c r="I10289" t="b">
        <v>1</v>
      </c>
      <c r="J10289" t="b">
        <v>0</v>
      </c>
      <c r="K10289" t="s">
        <v>41</v>
      </c>
      <c r="L10289" t="s">
        <v>60</v>
      </c>
      <c r="M10289">
        <v>115000</v>
      </c>
      <c r="N10289"/>
      <c r="O10289" t="s">
        <v>6045</v>
      </c>
      <c r="P10289" t="s">
        <v>1520</v>
      </c>
    </row>
    <row r="10290" spans="1:16" x14ac:dyDescent="0.25">
      <c r="A10290" t="s">
        <v>0</v>
      </c>
      <c r="B10290" t="s">
        <v>19952</v>
      </c>
      <c r="C10290" t="s">
        <v>19953</v>
      </c>
      <c r="D10290" t="s">
        <v>4633</v>
      </c>
      <c r="E10290" t="s">
        <v>59</v>
      </c>
      <c r="F10290" t="b">
        <v>0</v>
      </c>
      <c r="G10290" t="s">
        <v>68</v>
      </c>
      <c r="H10290" s="1">
        <v>46132.084699074083</v>
      </c>
      <c r="I10290" t="b">
        <v>0</v>
      </c>
      <c r="J10290" t="b">
        <v>0</v>
      </c>
      <c r="K10290" t="s">
        <v>41</v>
      </c>
      <c r="L10290" t="s">
        <v>60</v>
      </c>
      <c r="M10290">
        <v>50000</v>
      </c>
      <c r="N10290"/>
      <c r="O10290" t="s">
        <v>4633</v>
      </c>
      <c r="P10290" t="s">
        <v>19954</v>
      </c>
    </row>
    <row r="10291" spans="1:16" x14ac:dyDescent="0.25">
      <c r="A10291" t="s">
        <v>5</v>
      </c>
      <c r="B10291" t="s">
        <v>19955</v>
      </c>
      <c r="C10291" t="s">
        <v>12426</v>
      </c>
      <c r="D10291" t="s">
        <v>4756</v>
      </c>
      <c r="E10291" t="s">
        <v>59</v>
      </c>
      <c r="F10291" t="b">
        <v>0</v>
      </c>
      <c r="G10291" t="s">
        <v>68</v>
      </c>
      <c r="H10291" s="1">
        <v>46132.087152777778</v>
      </c>
      <c r="I10291" t="b">
        <v>0</v>
      </c>
      <c r="J10291" t="b">
        <v>0</v>
      </c>
      <c r="K10291" t="s">
        <v>41</v>
      </c>
      <c r="L10291" t="s">
        <v>60</v>
      </c>
      <c r="M10291">
        <v>135000</v>
      </c>
      <c r="N10291"/>
      <c r="O10291" t="s">
        <v>6045</v>
      </c>
      <c r="P10291" t="s">
        <v>13498</v>
      </c>
    </row>
    <row r="10292" spans="1:16" x14ac:dyDescent="0.25">
      <c r="A10292" t="s">
        <v>2</v>
      </c>
      <c r="B10292" t="s">
        <v>3522</v>
      </c>
      <c r="C10292" t="s">
        <v>1384</v>
      </c>
      <c r="D10292" t="s">
        <v>4756</v>
      </c>
      <c r="E10292" t="s">
        <v>59</v>
      </c>
      <c r="F10292" t="b">
        <v>0</v>
      </c>
      <c r="G10292" t="s">
        <v>77</v>
      </c>
      <c r="H10292" s="1">
        <v>46132.12636574074</v>
      </c>
      <c r="I10292" t="b">
        <v>0</v>
      </c>
      <c r="J10292" t="b">
        <v>0</v>
      </c>
      <c r="K10292" t="s">
        <v>41</v>
      </c>
      <c r="L10292" t="s">
        <v>60</v>
      </c>
      <c r="M10292">
        <v>115000</v>
      </c>
      <c r="N10292"/>
      <c r="O10292" t="s">
        <v>19820</v>
      </c>
    </row>
    <row r="10293" spans="1:16" x14ac:dyDescent="0.25">
      <c r="A10293" t="s">
        <v>2</v>
      </c>
      <c r="B10293" t="s">
        <v>19956</v>
      </c>
      <c r="C10293" t="s">
        <v>1432</v>
      </c>
      <c r="D10293" t="s">
        <v>4346</v>
      </c>
      <c r="E10293" t="s">
        <v>59</v>
      </c>
      <c r="F10293" t="b">
        <v>0</v>
      </c>
      <c r="G10293" t="s">
        <v>65</v>
      </c>
      <c r="H10293" s="1">
        <v>46132.252766203703</v>
      </c>
      <c r="I10293" t="b">
        <v>0</v>
      </c>
      <c r="J10293" t="b">
        <v>0</v>
      </c>
      <c r="K10293" t="s">
        <v>41</v>
      </c>
      <c r="L10293" t="s">
        <v>60</v>
      </c>
      <c r="M10293">
        <v>124500</v>
      </c>
      <c r="N10293"/>
      <c r="O10293" t="s">
        <v>1948</v>
      </c>
      <c r="P10293" t="s">
        <v>9710</v>
      </c>
    </row>
    <row r="10294" spans="1:16" x14ac:dyDescent="0.25">
      <c r="A10294" t="s">
        <v>5</v>
      </c>
      <c r="B10294" t="s">
        <v>19957</v>
      </c>
      <c r="C10294" t="s">
        <v>76</v>
      </c>
      <c r="D10294" t="s">
        <v>4346</v>
      </c>
      <c r="E10294" t="s">
        <v>59</v>
      </c>
      <c r="F10294" t="b">
        <v>1</v>
      </c>
      <c r="G10294" t="s">
        <v>65</v>
      </c>
      <c r="H10294" s="1">
        <v>46132.254016203697</v>
      </c>
      <c r="I10294" t="b">
        <v>1</v>
      </c>
      <c r="J10294" t="b">
        <v>0</v>
      </c>
      <c r="K10294" t="s">
        <v>41</v>
      </c>
      <c r="L10294" t="s">
        <v>60</v>
      </c>
      <c r="M10294">
        <v>180000</v>
      </c>
      <c r="N10294"/>
      <c r="O10294" t="s">
        <v>1948</v>
      </c>
      <c r="P10294" t="s">
        <v>19958</v>
      </c>
    </row>
    <row r="10295" spans="1:16" x14ac:dyDescent="0.25">
      <c r="A10295" t="s">
        <v>1</v>
      </c>
      <c r="B10295" t="s">
        <v>19959</v>
      </c>
      <c r="C10295" t="s">
        <v>194</v>
      </c>
      <c r="D10295" t="s">
        <v>4346</v>
      </c>
      <c r="E10295" t="s">
        <v>59</v>
      </c>
      <c r="F10295" t="b">
        <v>0</v>
      </c>
      <c r="G10295" t="s">
        <v>65</v>
      </c>
      <c r="H10295" s="1">
        <v>46132.254016203697</v>
      </c>
      <c r="I10295" t="b">
        <v>1</v>
      </c>
      <c r="J10295" t="b">
        <v>0</v>
      </c>
      <c r="K10295" t="s">
        <v>41</v>
      </c>
      <c r="L10295" t="s">
        <v>60</v>
      </c>
      <c r="M10295">
        <v>233500</v>
      </c>
      <c r="N10295"/>
      <c r="O10295" t="s">
        <v>1948</v>
      </c>
      <c r="P10295" t="s">
        <v>19960</v>
      </c>
    </row>
    <row r="10296" spans="1:16" x14ac:dyDescent="0.25">
      <c r="A10296" t="s">
        <v>5</v>
      </c>
      <c r="B10296" t="s">
        <v>19961</v>
      </c>
      <c r="C10296" t="s">
        <v>75</v>
      </c>
      <c r="D10296" t="s">
        <v>4346</v>
      </c>
      <c r="E10296" t="s">
        <v>59</v>
      </c>
      <c r="F10296" t="b">
        <v>0</v>
      </c>
      <c r="G10296" t="s">
        <v>65</v>
      </c>
      <c r="H10296" s="1">
        <v>46132.254027777781</v>
      </c>
      <c r="I10296" t="b">
        <v>1</v>
      </c>
      <c r="J10296" t="b">
        <v>0</v>
      </c>
      <c r="K10296" t="s">
        <v>41</v>
      </c>
      <c r="L10296" t="s">
        <v>60</v>
      </c>
      <c r="M10296">
        <v>151000</v>
      </c>
      <c r="N10296"/>
      <c r="O10296" t="s">
        <v>1948</v>
      </c>
      <c r="P10296" t="s">
        <v>19962</v>
      </c>
    </row>
    <row r="10297" spans="1:16" x14ac:dyDescent="0.25">
      <c r="A10297" t="s">
        <v>5</v>
      </c>
      <c r="B10297" t="s">
        <v>19963</v>
      </c>
      <c r="C10297" t="s">
        <v>19964</v>
      </c>
      <c r="D10297" t="s">
        <v>4346</v>
      </c>
      <c r="E10297" t="s">
        <v>59</v>
      </c>
      <c r="F10297" t="b">
        <v>0</v>
      </c>
      <c r="G10297" t="s">
        <v>31</v>
      </c>
      <c r="H10297" s="1">
        <v>46132.296643518523</v>
      </c>
      <c r="I10297" t="b">
        <v>0</v>
      </c>
      <c r="J10297" t="b">
        <v>0</v>
      </c>
      <c r="K10297" t="s">
        <v>31</v>
      </c>
      <c r="L10297" t="s">
        <v>74</v>
      </c>
      <c r="M10297"/>
      <c r="N10297">
        <v>97500</v>
      </c>
      <c r="O10297" t="s">
        <v>19965</v>
      </c>
      <c r="P10297" t="s">
        <v>19966</v>
      </c>
    </row>
    <row r="10298" spans="1:16" x14ac:dyDescent="0.25">
      <c r="A10298" t="s">
        <v>6</v>
      </c>
      <c r="B10298" t="s">
        <v>19967</v>
      </c>
      <c r="C10298" t="s">
        <v>19968</v>
      </c>
      <c r="D10298" t="s">
        <v>4550</v>
      </c>
      <c r="E10298" t="s">
        <v>59</v>
      </c>
      <c r="F10298" t="b">
        <v>0</v>
      </c>
      <c r="G10298" t="s">
        <v>65</v>
      </c>
      <c r="H10298" s="1">
        <v>46132.336111111108</v>
      </c>
      <c r="I10298" t="b">
        <v>0</v>
      </c>
      <c r="J10298" t="b">
        <v>1</v>
      </c>
      <c r="K10298" t="s">
        <v>41</v>
      </c>
      <c r="L10298" t="s">
        <v>60</v>
      </c>
      <c r="M10298">
        <v>182500</v>
      </c>
      <c r="N10298"/>
      <c r="O10298" t="s">
        <v>6751</v>
      </c>
      <c r="P10298" t="s">
        <v>16872</v>
      </c>
    </row>
    <row r="10299" spans="1:16" x14ac:dyDescent="0.25">
      <c r="A10299" t="s">
        <v>1</v>
      </c>
      <c r="B10299" t="s">
        <v>12616</v>
      </c>
      <c r="C10299" t="s">
        <v>330</v>
      </c>
      <c r="D10299" t="s">
        <v>4346</v>
      </c>
      <c r="E10299" t="s">
        <v>59</v>
      </c>
      <c r="F10299" t="b">
        <v>0</v>
      </c>
      <c r="G10299" t="s">
        <v>77</v>
      </c>
      <c r="H10299" s="1">
        <v>46132.337233796286</v>
      </c>
      <c r="I10299" t="b">
        <v>1</v>
      </c>
      <c r="J10299" t="b">
        <v>0</v>
      </c>
      <c r="K10299" t="s">
        <v>41</v>
      </c>
      <c r="L10299" t="s">
        <v>60</v>
      </c>
      <c r="M10299">
        <v>155500</v>
      </c>
      <c r="N10299"/>
      <c r="O10299" t="s">
        <v>12617</v>
      </c>
      <c r="P10299" t="s">
        <v>8088</v>
      </c>
    </row>
    <row r="10300" spans="1:16" x14ac:dyDescent="0.25">
      <c r="A10300" t="s">
        <v>1</v>
      </c>
      <c r="B10300" t="s">
        <v>17248</v>
      </c>
      <c r="C10300" t="s">
        <v>112</v>
      </c>
      <c r="D10300" t="s">
        <v>4346</v>
      </c>
      <c r="E10300" t="s">
        <v>59</v>
      </c>
      <c r="F10300" t="b">
        <v>0</v>
      </c>
      <c r="G10300" t="s">
        <v>89</v>
      </c>
      <c r="H10300" s="1">
        <v>46132.337245370371</v>
      </c>
      <c r="I10300" t="b">
        <v>1</v>
      </c>
      <c r="J10300" t="b">
        <v>0</v>
      </c>
      <c r="K10300" t="s">
        <v>41</v>
      </c>
      <c r="L10300" t="s">
        <v>60</v>
      </c>
      <c r="M10300">
        <v>171000</v>
      </c>
      <c r="N10300"/>
      <c r="O10300" t="s">
        <v>577</v>
      </c>
      <c r="P10300" t="s">
        <v>8088</v>
      </c>
    </row>
    <row r="10301" spans="1:16" x14ac:dyDescent="0.25">
      <c r="A10301" t="s">
        <v>1</v>
      </c>
      <c r="B10301" t="s">
        <v>316</v>
      </c>
      <c r="C10301" t="s">
        <v>4534</v>
      </c>
      <c r="D10301" t="s">
        <v>4526</v>
      </c>
      <c r="E10301" t="s">
        <v>59</v>
      </c>
      <c r="F10301" t="b">
        <v>0</v>
      </c>
      <c r="G10301" t="s">
        <v>40</v>
      </c>
      <c r="H10301" s="1">
        <v>46132.33871527778</v>
      </c>
      <c r="I10301" t="b">
        <v>1</v>
      </c>
      <c r="J10301" t="b">
        <v>0</v>
      </c>
      <c r="K10301" t="s">
        <v>40</v>
      </c>
      <c r="L10301" t="s">
        <v>60</v>
      </c>
      <c r="M10301">
        <v>70000</v>
      </c>
      <c r="N10301"/>
      <c r="O10301" t="s">
        <v>19969</v>
      </c>
      <c r="P10301" t="s">
        <v>19970</v>
      </c>
    </row>
    <row r="10302" spans="1:16" x14ac:dyDescent="0.25">
      <c r="A10302" t="s">
        <v>0</v>
      </c>
      <c r="B10302" t="s">
        <v>19971</v>
      </c>
      <c r="C10302" t="s">
        <v>76</v>
      </c>
      <c r="D10302" t="s">
        <v>584</v>
      </c>
      <c r="E10302" t="s">
        <v>59</v>
      </c>
      <c r="F10302" t="b">
        <v>1</v>
      </c>
      <c r="G10302" t="s">
        <v>41</v>
      </c>
      <c r="H10302" s="1">
        <v>46132.377638888887</v>
      </c>
      <c r="I10302" t="b">
        <v>0</v>
      </c>
      <c r="J10302" t="b">
        <v>0</v>
      </c>
      <c r="K10302" t="s">
        <v>41</v>
      </c>
      <c r="L10302" t="s">
        <v>74</v>
      </c>
      <c r="M10302"/>
      <c r="N10302">
        <v>15</v>
      </c>
      <c r="O10302" t="s">
        <v>19972</v>
      </c>
      <c r="P10302" t="s">
        <v>19973</v>
      </c>
    </row>
    <row r="10303" spans="1:16" x14ac:dyDescent="0.25">
      <c r="A10303" t="s">
        <v>2</v>
      </c>
      <c r="B10303" t="s">
        <v>13980</v>
      </c>
      <c r="C10303" t="s">
        <v>5026</v>
      </c>
      <c r="D10303" t="s">
        <v>17963</v>
      </c>
      <c r="E10303" t="s">
        <v>59</v>
      </c>
      <c r="F10303" t="b">
        <v>0</v>
      </c>
      <c r="G10303" t="s">
        <v>40</v>
      </c>
      <c r="H10303" s="1">
        <v>46132.378854166673</v>
      </c>
      <c r="I10303" t="b">
        <v>0</v>
      </c>
      <c r="J10303" t="b">
        <v>0</v>
      </c>
      <c r="K10303" t="s">
        <v>40</v>
      </c>
      <c r="L10303" t="s">
        <v>60</v>
      </c>
      <c r="M10303">
        <v>31500</v>
      </c>
      <c r="N10303"/>
      <c r="O10303" t="s">
        <v>13982</v>
      </c>
      <c r="P10303" t="s">
        <v>13983</v>
      </c>
    </row>
    <row r="10304" spans="1:16" x14ac:dyDescent="0.25">
      <c r="A10304" t="s">
        <v>8</v>
      </c>
      <c r="B10304" t="s">
        <v>19974</v>
      </c>
      <c r="C10304" t="s">
        <v>4401</v>
      </c>
      <c r="D10304" t="s">
        <v>4526</v>
      </c>
      <c r="E10304" t="s">
        <v>59</v>
      </c>
      <c r="F10304" t="b">
        <v>0</v>
      </c>
      <c r="G10304" t="s">
        <v>19</v>
      </c>
      <c r="H10304" s="1">
        <v>46132.379675925928</v>
      </c>
      <c r="I10304" t="b">
        <v>0</v>
      </c>
      <c r="J10304" t="b">
        <v>0</v>
      </c>
      <c r="K10304" t="s">
        <v>19</v>
      </c>
      <c r="L10304" t="s">
        <v>60</v>
      </c>
      <c r="M10304">
        <v>1750000</v>
      </c>
      <c r="N10304"/>
      <c r="O10304" t="s">
        <v>19975</v>
      </c>
      <c r="P10304" t="s">
        <v>19976</v>
      </c>
    </row>
    <row r="10305" spans="1:16" x14ac:dyDescent="0.25">
      <c r="A10305" t="s">
        <v>0</v>
      </c>
      <c r="B10305" t="s">
        <v>2477</v>
      </c>
      <c r="C10305" t="s">
        <v>14069</v>
      </c>
      <c r="D10305" t="s">
        <v>2360</v>
      </c>
      <c r="E10305" t="s">
        <v>59</v>
      </c>
      <c r="F10305" t="b">
        <v>0</v>
      </c>
      <c r="G10305" t="s">
        <v>68</v>
      </c>
      <c r="H10305" s="1">
        <v>46132.41814814815</v>
      </c>
      <c r="I10305" t="b">
        <v>1</v>
      </c>
      <c r="J10305" t="b">
        <v>0</v>
      </c>
      <c r="K10305" t="s">
        <v>41</v>
      </c>
      <c r="L10305" t="s">
        <v>60</v>
      </c>
      <c r="M10305">
        <v>55000</v>
      </c>
      <c r="N10305"/>
      <c r="O10305" t="s">
        <v>14070</v>
      </c>
      <c r="P10305" t="s">
        <v>3201</v>
      </c>
    </row>
    <row r="10306" spans="1:16" x14ac:dyDescent="0.25">
      <c r="A10306" t="s">
        <v>2</v>
      </c>
      <c r="B10306" t="s">
        <v>4852</v>
      </c>
      <c r="C10306" t="s">
        <v>489</v>
      </c>
      <c r="D10306" t="s">
        <v>2360</v>
      </c>
      <c r="E10306" t="s">
        <v>59</v>
      </c>
      <c r="F10306" t="b">
        <v>0</v>
      </c>
      <c r="G10306" t="s">
        <v>77</v>
      </c>
      <c r="H10306" s="1">
        <v>46132.41815972222</v>
      </c>
      <c r="I10306" t="b">
        <v>0</v>
      </c>
      <c r="J10306" t="b">
        <v>0</v>
      </c>
      <c r="K10306" t="s">
        <v>41</v>
      </c>
      <c r="L10306" t="s">
        <v>60</v>
      </c>
      <c r="M10306">
        <v>175500</v>
      </c>
      <c r="N10306"/>
      <c r="O10306" t="s">
        <v>424</v>
      </c>
      <c r="P10306" t="s">
        <v>19977</v>
      </c>
    </row>
    <row r="10307" spans="1:16" x14ac:dyDescent="0.25">
      <c r="A10307" t="s">
        <v>2</v>
      </c>
      <c r="B10307" t="s">
        <v>4944</v>
      </c>
      <c r="C10307" t="s">
        <v>960</v>
      </c>
      <c r="D10307" t="s">
        <v>2360</v>
      </c>
      <c r="E10307" t="s">
        <v>59</v>
      </c>
      <c r="F10307" t="b">
        <v>0</v>
      </c>
      <c r="G10307" t="s">
        <v>65</v>
      </c>
      <c r="H10307" s="1">
        <v>46132.419386574067</v>
      </c>
      <c r="I10307" t="b">
        <v>0</v>
      </c>
      <c r="J10307" t="b">
        <v>1</v>
      </c>
      <c r="K10307" t="s">
        <v>41</v>
      </c>
      <c r="L10307" t="s">
        <v>60</v>
      </c>
      <c r="M10307">
        <v>198000</v>
      </c>
      <c r="N10307"/>
      <c r="O10307" t="s">
        <v>424</v>
      </c>
      <c r="P10307" t="s">
        <v>19978</v>
      </c>
    </row>
    <row r="10308" spans="1:16" x14ac:dyDescent="0.25">
      <c r="A10308" t="s">
        <v>2</v>
      </c>
      <c r="B10308" t="s">
        <v>2</v>
      </c>
      <c r="C10308" t="s">
        <v>16731</v>
      </c>
      <c r="D10308" t="s">
        <v>4526</v>
      </c>
      <c r="E10308" t="s">
        <v>59</v>
      </c>
      <c r="F10308" t="b">
        <v>0</v>
      </c>
      <c r="G10308" t="s">
        <v>40</v>
      </c>
      <c r="H10308" s="1">
        <v>46132.420474537037</v>
      </c>
      <c r="I10308" t="b">
        <v>0</v>
      </c>
      <c r="J10308" t="b">
        <v>0</v>
      </c>
      <c r="K10308" t="s">
        <v>40</v>
      </c>
      <c r="L10308" t="s">
        <v>60</v>
      </c>
      <c r="M10308">
        <v>42500</v>
      </c>
      <c r="N10308"/>
      <c r="O10308" t="s">
        <v>16732</v>
      </c>
      <c r="P10308" t="s">
        <v>19979</v>
      </c>
    </row>
    <row r="10309" spans="1:16" x14ac:dyDescent="0.25">
      <c r="A10309" t="s">
        <v>5</v>
      </c>
      <c r="B10309" t="s">
        <v>4238</v>
      </c>
      <c r="C10309" t="s">
        <v>157</v>
      </c>
      <c r="D10309" t="s">
        <v>2360</v>
      </c>
      <c r="E10309" t="s">
        <v>59</v>
      </c>
      <c r="F10309" t="b">
        <v>0</v>
      </c>
      <c r="G10309" t="s">
        <v>77</v>
      </c>
      <c r="H10309" s="1">
        <v>46132.420555555553</v>
      </c>
      <c r="I10309" t="b">
        <v>0</v>
      </c>
      <c r="J10309" t="b">
        <v>1</v>
      </c>
      <c r="K10309" t="s">
        <v>41</v>
      </c>
      <c r="L10309" t="s">
        <v>60</v>
      </c>
      <c r="M10309">
        <v>312000</v>
      </c>
      <c r="N10309"/>
      <c r="O10309" t="s">
        <v>424</v>
      </c>
      <c r="P10309" t="s">
        <v>19980</v>
      </c>
    </row>
    <row r="10310" spans="1:16" x14ac:dyDescent="0.25">
      <c r="A10310" t="s">
        <v>1</v>
      </c>
      <c r="B10310" t="s">
        <v>19981</v>
      </c>
      <c r="C10310" t="s">
        <v>40</v>
      </c>
      <c r="D10310" t="s">
        <v>4526</v>
      </c>
      <c r="E10310" t="s">
        <v>59</v>
      </c>
      <c r="F10310" t="b">
        <v>0</v>
      </c>
      <c r="G10310" t="s">
        <v>40</v>
      </c>
      <c r="H10310" s="1">
        <v>46132.421956018523</v>
      </c>
      <c r="I10310" t="b">
        <v>1</v>
      </c>
      <c r="J10310" t="b">
        <v>0</v>
      </c>
      <c r="K10310" t="s">
        <v>40</v>
      </c>
      <c r="L10310" t="s">
        <v>60</v>
      </c>
      <c r="M10310">
        <v>100000</v>
      </c>
      <c r="N10310"/>
      <c r="O10310" t="s">
        <v>19982</v>
      </c>
      <c r="P10310" t="s">
        <v>19983</v>
      </c>
    </row>
    <row r="10311" spans="1:16" x14ac:dyDescent="0.25">
      <c r="A10311" t="s">
        <v>5</v>
      </c>
      <c r="B10311" t="s">
        <v>15057</v>
      </c>
      <c r="C10311" t="s">
        <v>5236</v>
      </c>
      <c r="D10311" t="s">
        <v>4526</v>
      </c>
      <c r="E10311" t="s">
        <v>59</v>
      </c>
      <c r="F10311" t="b">
        <v>0</v>
      </c>
      <c r="G10311" t="s">
        <v>40</v>
      </c>
      <c r="H10311" s="1">
        <v>46132.422083333331</v>
      </c>
      <c r="I10311" t="b">
        <v>1</v>
      </c>
      <c r="J10311" t="b">
        <v>0</v>
      </c>
      <c r="K10311" t="s">
        <v>40</v>
      </c>
      <c r="L10311" t="s">
        <v>60</v>
      </c>
      <c r="M10311">
        <v>100000</v>
      </c>
      <c r="N10311"/>
      <c r="O10311" t="s">
        <v>3442</v>
      </c>
      <c r="P10311" t="s">
        <v>19984</v>
      </c>
    </row>
    <row r="10312" spans="1:16" x14ac:dyDescent="0.25">
      <c r="A10312" t="s">
        <v>5</v>
      </c>
      <c r="B10312" t="s">
        <v>14747</v>
      </c>
      <c r="C10312" t="s">
        <v>6956</v>
      </c>
      <c r="D10312" t="s">
        <v>4526</v>
      </c>
      <c r="E10312" t="s">
        <v>59</v>
      </c>
      <c r="F10312" t="b">
        <v>0</v>
      </c>
      <c r="G10312" t="s">
        <v>40</v>
      </c>
      <c r="H10312" s="1">
        <v>46132.422118055547</v>
      </c>
      <c r="I10312" t="b">
        <v>0</v>
      </c>
      <c r="J10312" t="b">
        <v>0</v>
      </c>
      <c r="K10312" t="s">
        <v>40</v>
      </c>
      <c r="L10312" t="s">
        <v>60</v>
      </c>
      <c r="M10312">
        <v>85000</v>
      </c>
      <c r="N10312"/>
      <c r="O10312" t="s">
        <v>14748</v>
      </c>
      <c r="P10312" t="s">
        <v>3367</v>
      </c>
    </row>
    <row r="10313" spans="1:16" x14ac:dyDescent="0.25">
      <c r="A10313" t="s">
        <v>1</v>
      </c>
      <c r="B10313" t="s">
        <v>19985</v>
      </c>
      <c r="C10313" t="s">
        <v>81</v>
      </c>
      <c r="D10313" t="s">
        <v>6368</v>
      </c>
      <c r="E10313" t="s">
        <v>59</v>
      </c>
      <c r="F10313" t="b">
        <v>0</v>
      </c>
      <c r="G10313" t="s">
        <v>77</v>
      </c>
      <c r="H10313" s="1">
        <v>46132.461180555547</v>
      </c>
      <c r="I10313" t="b">
        <v>1</v>
      </c>
      <c r="J10313" t="b">
        <v>0</v>
      </c>
      <c r="K10313" t="s">
        <v>41</v>
      </c>
      <c r="L10313" t="s">
        <v>60</v>
      </c>
      <c r="M10313">
        <v>200416</v>
      </c>
      <c r="N10313"/>
      <c r="O10313" t="s">
        <v>3519</v>
      </c>
    </row>
    <row r="10314" spans="1:16" x14ac:dyDescent="0.25">
      <c r="A10314" t="s">
        <v>2</v>
      </c>
      <c r="B10314" t="s">
        <v>19986</v>
      </c>
      <c r="C10314" t="s">
        <v>81</v>
      </c>
      <c r="D10314" t="s">
        <v>6368</v>
      </c>
      <c r="E10314" t="s">
        <v>59</v>
      </c>
      <c r="F10314" t="b">
        <v>0</v>
      </c>
      <c r="G10314" t="s">
        <v>77</v>
      </c>
      <c r="H10314" s="1">
        <v>46132.461180555547</v>
      </c>
      <c r="I10314" t="b">
        <v>0</v>
      </c>
      <c r="J10314" t="b">
        <v>0</v>
      </c>
      <c r="K10314" t="s">
        <v>41</v>
      </c>
      <c r="L10314" t="s">
        <v>60</v>
      </c>
      <c r="M10314">
        <v>178718.5</v>
      </c>
      <c r="N10314"/>
      <c r="O10314" t="s">
        <v>19987</v>
      </c>
      <c r="P10314" t="s">
        <v>2503</v>
      </c>
    </row>
    <row r="10315" spans="1:16" x14ac:dyDescent="0.25">
      <c r="A10315" t="s">
        <v>2</v>
      </c>
      <c r="B10315" t="s">
        <v>19988</v>
      </c>
      <c r="C10315" t="s">
        <v>40</v>
      </c>
      <c r="D10315" t="s">
        <v>14154</v>
      </c>
      <c r="E10315" t="s">
        <v>59</v>
      </c>
      <c r="F10315" t="b">
        <v>0</v>
      </c>
      <c r="G10315" t="s">
        <v>40</v>
      </c>
      <c r="H10315" s="1">
        <v>46132.462141203701</v>
      </c>
      <c r="I10315" t="b">
        <v>0</v>
      </c>
      <c r="J10315" t="b">
        <v>0</v>
      </c>
      <c r="K10315" t="s">
        <v>40</v>
      </c>
      <c r="L10315" t="s">
        <v>60</v>
      </c>
      <c r="M10315">
        <v>54650.5</v>
      </c>
      <c r="N10315"/>
      <c r="O10315" t="s">
        <v>19989</v>
      </c>
      <c r="P10315" t="s">
        <v>1682</v>
      </c>
    </row>
    <row r="10316" spans="1:16" x14ac:dyDescent="0.25">
      <c r="A10316" t="s">
        <v>5</v>
      </c>
      <c r="B10316" t="s">
        <v>19990</v>
      </c>
      <c r="C10316" t="s">
        <v>76</v>
      </c>
      <c r="D10316" t="s">
        <v>4622</v>
      </c>
      <c r="E10316" t="s">
        <v>59</v>
      </c>
      <c r="F10316" t="b">
        <v>1</v>
      </c>
      <c r="G10316" t="s">
        <v>21</v>
      </c>
      <c r="H10316" s="1">
        <v>46132.462962962964</v>
      </c>
      <c r="I10316" t="b">
        <v>1</v>
      </c>
      <c r="J10316" t="b">
        <v>0</v>
      </c>
      <c r="K10316" t="s">
        <v>21</v>
      </c>
      <c r="L10316" t="s">
        <v>60</v>
      </c>
      <c r="M10316">
        <v>192000</v>
      </c>
      <c r="N10316"/>
      <c r="O10316" t="s">
        <v>19330</v>
      </c>
      <c r="P10316" t="s">
        <v>1688</v>
      </c>
    </row>
    <row r="10317" spans="1:16" x14ac:dyDescent="0.25">
      <c r="A10317" t="s">
        <v>1</v>
      </c>
      <c r="B10317" t="s">
        <v>2778</v>
      </c>
      <c r="C10317" t="s">
        <v>76</v>
      </c>
      <c r="D10317" t="s">
        <v>4526</v>
      </c>
      <c r="E10317" t="s">
        <v>59</v>
      </c>
      <c r="F10317" t="b">
        <v>1</v>
      </c>
      <c r="G10317" t="s">
        <v>40</v>
      </c>
      <c r="H10317" s="1">
        <v>46132.463796296302</v>
      </c>
      <c r="I10317" t="b">
        <v>1</v>
      </c>
      <c r="J10317" t="b">
        <v>0</v>
      </c>
      <c r="K10317" t="s">
        <v>40</v>
      </c>
      <c r="L10317" t="s">
        <v>60</v>
      </c>
      <c r="M10317">
        <v>92500</v>
      </c>
      <c r="N10317"/>
      <c r="O10317" t="s">
        <v>18943</v>
      </c>
      <c r="P10317" t="s">
        <v>2291</v>
      </c>
    </row>
    <row r="10318" spans="1:16" x14ac:dyDescent="0.25">
      <c r="A10318" t="s">
        <v>0</v>
      </c>
      <c r="B10318" t="s">
        <v>2978</v>
      </c>
      <c r="C10318" t="s">
        <v>4059</v>
      </c>
      <c r="D10318" t="s">
        <v>4526</v>
      </c>
      <c r="E10318" t="s">
        <v>59</v>
      </c>
      <c r="F10318" t="b">
        <v>0</v>
      </c>
      <c r="G10318" t="s">
        <v>89</v>
      </c>
      <c r="H10318" s="1">
        <v>46132.501469907409</v>
      </c>
      <c r="I10318" t="b">
        <v>1</v>
      </c>
      <c r="J10318" t="b">
        <v>0</v>
      </c>
      <c r="K10318" t="s">
        <v>41</v>
      </c>
      <c r="L10318" t="s">
        <v>60</v>
      </c>
      <c r="M10318">
        <v>95000</v>
      </c>
      <c r="N10318"/>
      <c r="O10318" t="s">
        <v>19991</v>
      </c>
      <c r="P10318" t="s">
        <v>19992</v>
      </c>
    </row>
    <row r="10319" spans="1:16" x14ac:dyDescent="0.25">
      <c r="A10319" t="s">
        <v>2</v>
      </c>
      <c r="B10319" t="s">
        <v>2963</v>
      </c>
      <c r="C10319" t="s">
        <v>246</v>
      </c>
      <c r="D10319" t="s">
        <v>2360</v>
      </c>
      <c r="E10319" t="s">
        <v>59</v>
      </c>
      <c r="F10319" t="b">
        <v>0</v>
      </c>
      <c r="G10319" t="s">
        <v>65</v>
      </c>
      <c r="H10319" s="1">
        <v>46132.502789351849</v>
      </c>
      <c r="I10319" t="b">
        <v>0</v>
      </c>
      <c r="J10319" t="b">
        <v>0</v>
      </c>
      <c r="K10319" t="s">
        <v>41</v>
      </c>
      <c r="L10319" t="s">
        <v>60</v>
      </c>
      <c r="M10319">
        <v>167901.5</v>
      </c>
      <c r="N10319"/>
      <c r="O10319" t="s">
        <v>1355</v>
      </c>
      <c r="P10319" t="s">
        <v>19993</v>
      </c>
    </row>
    <row r="10320" spans="1:16" x14ac:dyDescent="0.25">
      <c r="A10320" t="s">
        <v>2</v>
      </c>
      <c r="B10320" t="s">
        <v>19994</v>
      </c>
      <c r="C10320" t="s">
        <v>6744</v>
      </c>
      <c r="D10320" t="s">
        <v>4526</v>
      </c>
      <c r="E10320" t="s">
        <v>88</v>
      </c>
      <c r="F10320" t="b">
        <v>0</v>
      </c>
      <c r="G10320" t="s">
        <v>40</v>
      </c>
      <c r="H10320" s="1">
        <v>46132.503807870373</v>
      </c>
      <c r="I10320" t="b">
        <v>0</v>
      </c>
      <c r="J10320" t="b">
        <v>0</v>
      </c>
      <c r="K10320" t="s">
        <v>40</v>
      </c>
      <c r="L10320" t="s">
        <v>74</v>
      </c>
      <c r="M10320"/>
      <c r="N10320">
        <v>60</v>
      </c>
      <c r="O10320" t="s">
        <v>19995</v>
      </c>
      <c r="P10320" t="s">
        <v>1682</v>
      </c>
    </row>
    <row r="10321" spans="1:16" x14ac:dyDescent="0.25">
      <c r="A10321" t="s">
        <v>1</v>
      </c>
      <c r="B10321" t="s">
        <v>19996</v>
      </c>
      <c r="C10321" t="s">
        <v>41</v>
      </c>
      <c r="D10321" t="s">
        <v>4526</v>
      </c>
      <c r="E10321" t="s">
        <v>59</v>
      </c>
      <c r="F10321" t="b">
        <v>0</v>
      </c>
      <c r="G10321" t="s">
        <v>65</v>
      </c>
      <c r="H10321" s="1">
        <v>46132.504050925927</v>
      </c>
      <c r="I10321" t="b">
        <v>1</v>
      </c>
      <c r="J10321" t="b">
        <v>0</v>
      </c>
      <c r="K10321" t="s">
        <v>41</v>
      </c>
      <c r="L10321" t="s">
        <v>60</v>
      </c>
      <c r="M10321">
        <v>400000</v>
      </c>
      <c r="N10321"/>
      <c r="O10321" t="s">
        <v>839</v>
      </c>
      <c r="P10321" t="s">
        <v>85</v>
      </c>
    </row>
    <row r="10322" spans="1:16" x14ac:dyDescent="0.25">
      <c r="A10322" t="s">
        <v>1</v>
      </c>
      <c r="B10322" t="s">
        <v>19997</v>
      </c>
      <c r="C10322" t="s">
        <v>41</v>
      </c>
      <c r="D10322" t="s">
        <v>4526</v>
      </c>
      <c r="E10322" t="s">
        <v>59</v>
      </c>
      <c r="F10322" t="b">
        <v>0</v>
      </c>
      <c r="G10322" t="s">
        <v>65</v>
      </c>
      <c r="H10322" s="1">
        <v>46132.504050925927</v>
      </c>
      <c r="I10322" t="b">
        <v>1</v>
      </c>
      <c r="J10322" t="b">
        <v>0</v>
      </c>
      <c r="K10322" t="s">
        <v>41</v>
      </c>
      <c r="L10322" t="s">
        <v>60</v>
      </c>
      <c r="M10322">
        <v>197500</v>
      </c>
      <c r="N10322"/>
      <c r="O10322" t="s">
        <v>839</v>
      </c>
      <c r="P10322" t="s">
        <v>208</v>
      </c>
    </row>
    <row r="10323" spans="1:16" x14ac:dyDescent="0.25">
      <c r="A10323" t="s">
        <v>1</v>
      </c>
      <c r="B10323" t="s">
        <v>19998</v>
      </c>
      <c r="C10323" t="s">
        <v>5815</v>
      </c>
      <c r="D10323" t="s">
        <v>4346</v>
      </c>
      <c r="E10323" t="s">
        <v>88</v>
      </c>
      <c r="F10323" t="b">
        <v>0</v>
      </c>
      <c r="G10323" t="s">
        <v>20</v>
      </c>
      <c r="H10323" s="1">
        <v>46132.504606481481</v>
      </c>
      <c r="I10323" t="b">
        <v>0</v>
      </c>
      <c r="J10323" t="b">
        <v>0</v>
      </c>
      <c r="K10323" t="s">
        <v>20</v>
      </c>
      <c r="L10323" t="s">
        <v>74</v>
      </c>
      <c r="M10323"/>
      <c r="N10323">
        <v>50</v>
      </c>
      <c r="O10323" t="s">
        <v>526</v>
      </c>
    </row>
    <row r="10324" spans="1:16" x14ac:dyDescent="0.25">
      <c r="A10324" t="s">
        <v>6</v>
      </c>
      <c r="B10324" t="s">
        <v>1716</v>
      </c>
      <c r="C10324" t="s">
        <v>112</v>
      </c>
      <c r="D10324" t="s">
        <v>2360</v>
      </c>
      <c r="E10324" t="s">
        <v>59</v>
      </c>
      <c r="F10324" t="b">
        <v>0</v>
      </c>
      <c r="G10324" t="s">
        <v>65</v>
      </c>
      <c r="H10324" s="1">
        <v>46132.543136574073</v>
      </c>
      <c r="I10324" t="b">
        <v>0</v>
      </c>
      <c r="J10324" t="b">
        <v>0</v>
      </c>
      <c r="K10324" t="s">
        <v>41</v>
      </c>
      <c r="L10324" t="s">
        <v>60</v>
      </c>
      <c r="M10324">
        <v>117500</v>
      </c>
      <c r="N10324"/>
      <c r="O10324" t="s">
        <v>19999</v>
      </c>
    </row>
    <row r="10325" spans="1:16" x14ac:dyDescent="0.25">
      <c r="A10325" t="s">
        <v>0</v>
      </c>
      <c r="B10325" t="s">
        <v>17098</v>
      </c>
      <c r="C10325" t="s">
        <v>1383</v>
      </c>
      <c r="D10325" t="s">
        <v>2360</v>
      </c>
      <c r="E10325" t="s">
        <v>59</v>
      </c>
      <c r="F10325" t="b">
        <v>0</v>
      </c>
      <c r="G10325" t="s">
        <v>68</v>
      </c>
      <c r="H10325" s="1">
        <v>46132.543136574073</v>
      </c>
      <c r="I10325" t="b">
        <v>1</v>
      </c>
      <c r="J10325" t="b">
        <v>0</v>
      </c>
      <c r="K10325" t="s">
        <v>41</v>
      </c>
      <c r="L10325" t="s">
        <v>60</v>
      </c>
      <c r="M10325">
        <v>69000</v>
      </c>
      <c r="N10325"/>
      <c r="O10325" t="s">
        <v>20000</v>
      </c>
      <c r="P10325" t="s">
        <v>146</v>
      </c>
    </row>
    <row r="10326" spans="1:16" x14ac:dyDescent="0.25">
      <c r="A10326" t="s">
        <v>0</v>
      </c>
      <c r="B10326" t="s">
        <v>6781</v>
      </c>
      <c r="C10326" t="s">
        <v>930</v>
      </c>
      <c r="D10326" t="s">
        <v>584</v>
      </c>
      <c r="E10326" t="s">
        <v>59</v>
      </c>
      <c r="F10326" t="b">
        <v>0</v>
      </c>
      <c r="G10326" t="s">
        <v>19</v>
      </c>
      <c r="H10326" s="1">
        <v>46132.543680555558</v>
      </c>
      <c r="I10326" t="b">
        <v>0</v>
      </c>
      <c r="J10326" t="b">
        <v>0</v>
      </c>
      <c r="K10326" t="s">
        <v>19</v>
      </c>
      <c r="L10326" t="s">
        <v>74</v>
      </c>
      <c r="M10326"/>
      <c r="N10326">
        <v>15</v>
      </c>
      <c r="O10326" t="s">
        <v>1711</v>
      </c>
      <c r="P10326" t="s">
        <v>4661</v>
      </c>
    </row>
    <row r="10327" spans="1:16" x14ac:dyDescent="0.25">
      <c r="A10327" t="s">
        <v>6</v>
      </c>
      <c r="B10327" t="s">
        <v>20001</v>
      </c>
      <c r="C10327" t="s">
        <v>363</v>
      </c>
      <c r="D10327" t="s">
        <v>4756</v>
      </c>
      <c r="E10327" t="s">
        <v>59</v>
      </c>
      <c r="F10327" t="b">
        <v>0</v>
      </c>
      <c r="G10327" t="s">
        <v>65</v>
      </c>
      <c r="H10327" s="1">
        <v>46132.544432870367</v>
      </c>
      <c r="I10327" t="b">
        <v>0</v>
      </c>
      <c r="J10327" t="b">
        <v>0</v>
      </c>
      <c r="K10327" t="s">
        <v>41</v>
      </c>
      <c r="L10327" t="s">
        <v>60</v>
      </c>
      <c r="M10327">
        <v>114840</v>
      </c>
      <c r="N10327"/>
      <c r="O10327" t="s">
        <v>20002</v>
      </c>
      <c r="P10327" t="s">
        <v>11571</v>
      </c>
    </row>
    <row r="10328" spans="1:16" x14ac:dyDescent="0.25">
      <c r="A10328" t="s">
        <v>4</v>
      </c>
      <c r="B10328" t="s">
        <v>20003</v>
      </c>
      <c r="C10328" t="s">
        <v>13</v>
      </c>
      <c r="D10328" t="s">
        <v>4526</v>
      </c>
      <c r="E10328" t="s">
        <v>59</v>
      </c>
      <c r="F10328" t="b">
        <v>0</v>
      </c>
      <c r="G10328" t="s">
        <v>13</v>
      </c>
      <c r="H10328" s="1">
        <v>46132.546018518522</v>
      </c>
      <c r="I10328" t="b">
        <v>1</v>
      </c>
      <c r="J10328" t="b">
        <v>0</v>
      </c>
      <c r="K10328" t="s">
        <v>13</v>
      </c>
      <c r="L10328" t="s">
        <v>60</v>
      </c>
      <c r="M10328">
        <v>105000</v>
      </c>
      <c r="N10328"/>
      <c r="O10328" t="s">
        <v>9864</v>
      </c>
      <c r="P10328" t="s">
        <v>16385</v>
      </c>
    </row>
    <row r="10329" spans="1:16" x14ac:dyDescent="0.25">
      <c r="A10329" t="s">
        <v>0</v>
      </c>
      <c r="B10329" t="s">
        <v>20004</v>
      </c>
      <c r="C10329" t="s">
        <v>113</v>
      </c>
      <c r="D10329" t="s">
        <v>4526</v>
      </c>
      <c r="E10329" t="s">
        <v>59</v>
      </c>
      <c r="F10329" t="b">
        <v>0</v>
      </c>
      <c r="G10329" t="s">
        <v>65</v>
      </c>
      <c r="H10329" s="1">
        <v>46132.584814814807</v>
      </c>
      <c r="I10329" t="b">
        <v>0</v>
      </c>
      <c r="J10329" t="b">
        <v>0</v>
      </c>
      <c r="K10329" t="s">
        <v>41</v>
      </c>
      <c r="L10329" t="s">
        <v>74</v>
      </c>
      <c r="M10329"/>
      <c r="N10329">
        <v>41.5</v>
      </c>
      <c r="O10329" t="s">
        <v>105</v>
      </c>
      <c r="P10329" t="s">
        <v>875</v>
      </c>
    </row>
    <row r="10330" spans="1:16" x14ac:dyDescent="0.25">
      <c r="A10330" t="s">
        <v>0</v>
      </c>
      <c r="B10330" t="s">
        <v>20005</v>
      </c>
      <c r="C10330" t="s">
        <v>240</v>
      </c>
      <c r="D10330" t="s">
        <v>4346</v>
      </c>
      <c r="E10330" t="s">
        <v>232</v>
      </c>
      <c r="F10330" t="b">
        <v>0</v>
      </c>
      <c r="G10330" t="s">
        <v>65</v>
      </c>
      <c r="H10330" s="1">
        <v>46132.584814814807</v>
      </c>
      <c r="I10330" t="b">
        <v>0</v>
      </c>
      <c r="J10330" t="b">
        <v>0</v>
      </c>
      <c r="K10330" t="s">
        <v>41</v>
      </c>
      <c r="L10330" t="s">
        <v>74</v>
      </c>
      <c r="M10330"/>
      <c r="N10330">
        <v>21.5</v>
      </c>
      <c r="O10330" t="s">
        <v>2929</v>
      </c>
      <c r="P10330" t="s">
        <v>18102</v>
      </c>
    </row>
    <row r="10331" spans="1:16" x14ac:dyDescent="0.25">
      <c r="A10331" t="s">
        <v>0</v>
      </c>
      <c r="B10331" t="s">
        <v>20006</v>
      </c>
      <c r="C10331" t="s">
        <v>113</v>
      </c>
      <c r="D10331" t="s">
        <v>4526</v>
      </c>
      <c r="E10331" t="s">
        <v>59</v>
      </c>
      <c r="F10331" t="b">
        <v>0</v>
      </c>
      <c r="G10331" t="s">
        <v>65</v>
      </c>
      <c r="H10331" s="1">
        <v>46132.584872685176</v>
      </c>
      <c r="I10331" t="b">
        <v>0</v>
      </c>
      <c r="J10331" t="b">
        <v>0</v>
      </c>
      <c r="K10331" t="s">
        <v>41</v>
      </c>
      <c r="L10331" t="s">
        <v>74</v>
      </c>
      <c r="M10331"/>
      <c r="N10331">
        <v>41.5</v>
      </c>
      <c r="O10331" t="s">
        <v>105</v>
      </c>
    </row>
    <row r="10332" spans="1:16" x14ac:dyDescent="0.25">
      <c r="A10332" t="s">
        <v>3</v>
      </c>
      <c r="B10332" t="s">
        <v>2264</v>
      </c>
      <c r="C10332" t="s">
        <v>678</v>
      </c>
      <c r="D10332" t="s">
        <v>4526</v>
      </c>
      <c r="E10332" t="s">
        <v>88</v>
      </c>
      <c r="F10332" t="b">
        <v>0</v>
      </c>
      <c r="G10332" t="s">
        <v>65</v>
      </c>
      <c r="H10332" s="1">
        <v>46132.584872685176</v>
      </c>
      <c r="I10332" t="b">
        <v>0</v>
      </c>
      <c r="J10332" t="b">
        <v>0</v>
      </c>
      <c r="K10332" t="s">
        <v>41</v>
      </c>
      <c r="L10332" t="s">
        <v>74</v>
      </c>
      <c r="M10332"/>
      <c r="N10332">
        <v>21</v>
      </c>
      <c r="O10332" t="s">
        <v>685</v>
      </c>
      <c r="P10332" t="s">
        <v>2313</v>
      </c>
    </row>
    <row r="10333" spans="1:16" x14ac:dyDescent="0.25">
      <c r="A10333" t="s">
        <v>6</v>
      </c>
      <c r="B10333" t="s">
        <v>3132</v>
      </c>
      <c r="C10333" t="s">
        <v>14127</v>
      </c>
      <c r="D10333" t="s">
        <v>4526</v>
      </c>
      <c r="E10333" t="s">
        <v>59</v>
      </c>
      <c r="F10333" t="b">
        <v>0</v>
      </c>
      <c r="G10333" t="s">
        <v>40</v>
      </c>
      <c r="H10333" s="1">
        <v>46132.586041666669</v>
      </c>
      <c r="I10333" t="b">
        <v>1</v>
      </c>
      <c r="J10333" t="b">
        <v>0</v>
      </c>
      <c r="K10333" t="s">
        <v>40</v>
      </c>
      <c r="L10333" t="s">
        <v>60</v>
      </c>
      <c r="M10333">
        <v>45000</v>
      </c>
      <c r="N10333"/>
      <c r="O10333" t="s">
        <v>101</v>
      </c>
      <c r="P10333" t="s">
        <v>146</v>
      </c>
    </row>
    <row r="10334" spans="1:16" x14ac:dyDescent="0.25">
      <c r="A10334" t="s">
        <v>2</v>
      </c>
      <c r="B10334" t="s">
        <v>20007</v>
      </c>
      <c r="C10334" t="s">
        <v>165</v>
      </c>
      <c r="D10334" t="s">
        <v>4756</v>
      </c>
      <c r="E10334" t="s">
        <v>59</v>
      </c>
      <c r="F10334" t="b">
        <v>0</v>
      </c>
      <c r="G10334" t="s">
        <v>73</v>
      </c>
      <c r="H10334" s="1">
        <v>46132.586076388892</v>
      </c>
      <c r="I10334" t="b">
        <v>0</v>
      </c>
      <c r="J10334" t="b">
        <v>0</v>
      </c>
      <c r="K10334" t="s">
        <v>41</v>
      </c>
      <c r="L10334" t="s">
        <v>60</v>
      </c>
      <c r="M10334">
        <v>166055</v>
      </c>
      <c r="N10334"/>
      <c r="O10334" t="s">
        <v>10967</v>
      </c>
      <c r="P10334" t="s">
        <v>20008</v>
      </c>
    </row>
    <row r="10335" spans="1:16" x14ac:dyDescent="0.25">
      <c r="A10335" t="s">
        <v>6</v>
      </c>
      <c r="B10335" t="s">
        <v>20009</v>
      </c>
      <c r="C10335" t="s">
        <v>165</v>
      </c>
      <c r="D10335" t="s">
        <v>4756</v>
      </c>
      <c r="E10335" t="s">
        <v>59</v>
      </c>
      <c r="F10335" t="b">
        <v>0</v>
      </c>
      <c r="G10335" t="s">
        <v>73</v>
      </c>
      <c r="H10335" s="1">
        <v>46132.586076388892</v>
      </c>
      <c r="I10335" t="b">
        <v>0</v>
      </c>
      <c r="J10335" t="b">
        <v>0</v>
      </c>
      <c r="K10335" t="s">
        <v>41</v>
      </c>
      <c r="L10335" t="s">
        <v>60</v>
      </c>
      <c r="M10335">
        <v>200645</v>
      </c>
      <c r="N10335"/>
      <c r="O10335" t="s">
        <v>10967</v>
      </c>
      <c r="P10335" t="s">
        <v>19422</v>
      </c>
    </row>
    <row r="10336" spans="1:16" x14ac:dyDescent="0.25">
      <c r="A10336" t="s">
        <v>1</v>
      </c>
      <c r="B10336" t="s">
        <v>20010</v>
      </c>
      <c r="C10336" t="s">
        <v>76</v>
      </c>
      <c r="D10336" t="s">
        <v>4526</v>
      </c>
      <c r="E10336" t="s">
        <v>88</v>
      </c>
      <c r="F10336" t="b">
        <v>1</v>
      </c>
      <c r="G10336" t="s">
        <v>89</v>
      </c>
      <c r="H10336" s="1">
        <v>46132.587453703702</v>
      </c>
      <c r="I10336" t="b">
        <v>1</v>
      </c>
      <c r="J10336" t="b">
        <v>0</v>
      </c>
      <c r="K10336" t="s">
        <v>41</v>
      </c>
      <c r="L10336" t="s">
        <v>74</v>
      </c>
      <c r="M10336"/>
      <c r="N10336">
        <v>50</v>
      </c>
      <c r="O10336" t="s">
        <v>20011</v>
      </c>
      <c r="P10336" t="s">
        <v>666</v>
      </c>
    </row>
    <row r="10337" spans="1:16" x14ac:dyDescent="0.25">
      <c r="A10337" t="s">
        <v>5</v>
      </c>
      <c r="B10337" t="s">
        <v>3423</v>
      </c>
      <c r="C10337" t="s">
        <v>3216</v>
      </c>
      <c r="D10337" t="s">
        <v>4526</v>
      </c>
      <c r="E10337" t="s">
        <v>59</v>
      </c>
      <c r="F10337" t="b">
        <v>0</v>
      </c>
      <c r="G10337" t="s">
        <v>13</v>
      </c>
      <c r="H10337" s="1">
        <v>46132.587685185194</v>
      </c>
      <c r="I10337" t="b">
        <v>0</v>
      </c>
      <c r="J10337" t="b">
        <v>0</v>
      </c>
      <c r="K10337" t="s">
        <v>13</v>
      </c>
      <c r="L10337" t="s">
        <v>60</v>
      </c>
      <c r="M10337">
        <v>152500</v>
      </c>
      <c r="N10337"/>
      <c r="O10337" t="s">
        <v>9492</v>
      </c>
      <c r="P10337" t="s">
        <v>20012</v>
      </c>
    </row>
    <row r="10338" spans="1:16" x14ac:dyDescent="0.25">
      <c r="A10338" t="s">
        <v>3</v>
      </c>
      <c r="B10338" t="s">
        <v>20013</v>
      </c>
      <c r="C10338" t="s">
        <v>20014</v>
      </c>
      <c r="D10338" t="s">
        <v>5349</v>
      </c>
      <c r="E10338" t="s">
        <v>59</v>
      </c>
      <c r="F10338" t="b">
        <v>0</v>
      </c>
      <c r="G10338" t="s">
        <v>73</v>
      </c>
      <c r="H10338" s="1">
        <v>46132.626504629632</v>
      </c>
      <c r="I10338" t="b">
        <v>0</v>
      </c>
      <c r="J10338" t="b">
        <v>0</v>
      </c>
      <c r="K10338" t="s">
        <v>41</v>
      </c>
      <c r="L10338" t="s">
        <v>60</v>
      </c>
      <c r="M10338">
        <v>95300</v>
      </c>
      <c r="N10338"/>
      <c r="O10338" t="s">
        <v>2454</v>
      </c>
      <c r="P10338" t="s">
        <v>219</v>
      </c>
    </row>
    <row r="10339" spans="1:16" x14ac:dyDescent="0.25">
      <c r="A10339" t="s">
        <v>4</v>
      </c>
      <c r="B10339" t="s">
        <v>2973</v>
      </c>
      <c r="C10339" t="s">
        <v>592</v>
      </c>
      <c r="D10339" t="s">
        <v>2360</v>
      </c>
      <c r="E10339" t="s">
        <v>59</v>
      </c>
      <c r="F10339" t="b">
        <v>0</v>
      </c>
      <c r="G10339" t="s">
        <v>73</v>
      </c>
      <c r="H10339" s="1">
        <v>46132.626516203702</v>
      </c>
      <c r="I10339" t="b">
        <v>0</v>
      </c>
      <c r="J10339" t="b">
        <v>1</v>
      </c>
      <c r="K10339" t="s">
        <v>41</v>
      </c>
      <c r="L10339" t="s">
        <v>60</v>
      </c>
      <c r="M10339">
        <v>115080</v>
      </c>
      <c r="N10339"/>
      <c r="O10339" t="s">
        <v>593</v>
      </c>
    </row>
    <row r="10340" spans="1:16" x14ac:dyDescent="0.25">
      <c r="A10340" t="s">
        <v>3</v>
      </c>
      <c r="B10340" t="s">
        <v>20015</v>
      </c>
      <c r="C10340" t="s">
        <v>41</v>
      </c>
      <c r="D10340" t="s">
        <v>4526</v>
      </c>
      <c r="E10340" t="s">
        <v>59</v>
      </c>
      <c r="F10340" t="b">
        <v>0</v>
      </c>
      <c r="G10340" t="s">
        <v>41</v>
      </c>
      <c r="H10340" s="1">
        <v>46132.627615740741</v>
      </c>
      <c r="I10340" t="b">
        <v>0</v>
      </c>
      <c r="J10340" t="b">
        <v>0</v>
      </c>
      <c r="K10340" t="s">
        <v>41</v>
      </c>
      <c r="L10340" t="s">
        <v>60</v>
      </c>
      <c r="M10340">
        <v>102500</v>
      </c>
      <c r="N10340"/>
      <c r="O10340" t="s">
        <v>2604</v>
      </c>
      <c r="P10340" t="s">
        <v>3965</v>
      </c>
    </row>
    <row r="10341" spans="1:16" x14ac:dyDescent="0.25">
      <c r="A10341" t="s">
        <v>2</v>
      </c>
      <c r="B10341" t="s">
        <v>2</v>
      </c>
      <c r="C10341" t="s">
        <v>1122</v>
      </c>
      <c r="D10341" t="s">
        <v>4526</v>
      </c>
      <c r="E10341" t="s">
        <v>88</v>
      </c>
      <c r="F10341" t="b">
        <v>0</v>
      </c>
      <c r="G10341" t="s">
        <v>65</v>
      </c>
      <c r="H10341" s="1">
        <v>46132.62771990741</v>
      </c>
      <c r="I10341" t="b">
        <v>0</v>
      </c>
      <c r="J10341" t="b">
        <v>0</v>
      </c>
      <c r="K10341" t="s">
        <v>41</v>
      </c>
      <c r="L10341" t="s">
        <v>74</v>
      </c>
      <c r="M10341"/>
      <c r="N10341">
        <v>55</v>
      </c>
      <c r="O10341" t="s">
        <v>105</v>
      </c>
      <c r="P10341" t="s">
        <v>20016</v>
      </c>
    </row>
    <row r="10342" spans="1:16" x14ac:dyDescent="0.25">
      <c r="A10342" t="s">
        <v>2</v>
      </c>
      <c r="B10342" t="s">
        <v>4362</v>
      </c>
      <c r="C10342" t="s">
        <v>6924</v>
      </c>
      <c r="D10342" t="s">
        <v>4526</v>
      </c>
      <c r="E10342" t="s">
        <v>59</v>
      </c>
      <c r="F10342" t="b">
        <v>0</v>
      </c>
      <c r="G10342" t="s">
        <v>40</v>
      </c>
      <c r="H10342" s="1">
        <v>46132.628854166673</v>
      </c>
      <c r="I10342" t="b">
        <v>0</v>
      </c>
      <c r="J10342" t="b">
        <v>0</v>
      </c>
      <c r="K10342" t="s">
        <v>40</v>
      </c>
      <c r="L10342" t="s">
        <v>60</v>
      </c>
      <c r="M10342">
        <v>90000</v>
      </c>
      <c r="N10342"/>
      <c r="O10342" t="s">
        <v>13770</v>
      </c>
      <c r="P10342" t="s">
        <v>20017</v>
      </c>
    </row>
    <row r="10343" spans="1:16" x14ac:dyDescent="0.25">
      <c r="A10343" t="s">
        <v>5</v>
      </c>
      <c r="B10343" t="s">
        <v>5</v>
      </c>
      <c r="C10343" t="s">
        <v>20018</v>
      </c>
      <c r="D10343" t="s">
        <v>4346</v>
      </c>
      <c r="E10343" t="s">
        <v>59</v>
      </c>
      <c r="F10343" t="b">
        <v>0</v>
      </c>
      <c r="G10343" t="s">
        <v>68</v>
      </c>
      <c r="H10343" s="1">
        <v>46132.628900462973</v>
      </c>
      <c r="I10343" t="b">
        <v>0</v>
      </c>
      <c r="J10343" t="b">
        <v>0</v>
      </c>
      <c r="K10343" t="s">
        <v>41</v>
      </c>
      <c r="L10343" t="s">
        <v>60</v>
      </c>
      <c r="M10343">
        <v>117500</v>
      </c>
      <c r="N10343"/>
      <c r="O10343" t="s">
        <v>20019</v>
      </c>
      <c r="P10343" t="s">
        <v>4437</v>
      </c>
    </row>
    <row r="10344" spans="1:16" x14ac:dyDescent="0.25">
      <c r="A10344" t="s">
        <v>1</v>
      </c>
      <c r="B10344" t="s">
        <v>2468</v>
      </c>
      <c r="C10344" t="s">
        <v>201</v>
      </c>
      <c r="D10344" t="s">
        <v>4526</v>
      </c>
      <c r="E10344" t="s">
        <v>59</v>
      </c>
      <c r="F10344" t="b">
        <v>0</v>
      </c>
      <c r="G10344" t="s">
        <v>77</v>
      </c>
      <c r="H10344" s="1">
        <v>46132.628900462973</v>
      </c>
      <c r="I10344" t="b">
        <v>0</v>
      </c>
      <c r="J10344" t="b">
        <v>0</v>
      </c>
      <c r="K10344" t="s">
        <v>41</v>
      </c>
      <c r="L10344" t="s">
        <v>60</v>
      </c>
      <c r="M10344">
        <v>110000</v>
      </c>
      <c r="N10344"/>
      <c r="O10344" t="s">
        <v>3502</v>
      </c>
      <c r="P10344" t="s">
        <v>20020</v>
      </c>
    </row>
    <row r="10345" spans="1:16" x14ac:dyDescent="0.25">
      <c r="A10345" t="s">
        <v>1</v>
      </c>
      <c r="B10345" t="s">
        <v>20021</v>
      </c>
      <c r="C10345" t="s">
        <v>330</v>
      </c>
      <c r="D10345" t="s">
        <v>4346</v>
      </c>
      <c r="E10345" t="s">
        <v>88</v>
      </c>
      <c r="F10345" t="b">
        <v>0</v>
      </c>
      <c r="G10345" t="s">
        <v>77</v>
      </c>
      <c r="H10345" s="1">
        <v>46132.628912037027</v>
      </c>
      <c r="I10345" t="b">
        <v>1</v>
      </c>
      <c r="J10345" t="b">
        <v>0</v>
      </c>
      <c r="K10345" t="s">
        <v>41</v>
      </c>
      <c r="L10345" t="s">
        <v>74</v>
      </c>
      <c r="M10345"/>
      <c r="N10345">
        <v>47.5</v>
      </c>
      <c r="O10345" t="s">
        <v>2274</v>
      </c>
      <c r="P10345" t="s">
        <v>20022</v>
      </c>
    </row>
    <row r="10346" spans="1:16" x14ac:dyDescent="0.25">
      <c r="A10346" t="s">
        <v>1</v>
      </c>
      <c r="B10346" t="s">
        <v>358</v>
      </c>
      <c r="C10346" t="s">
        <v>6711</v>
      </c>
      <c r="D10346" t="s">
        <v>4526</v>
      </c>
      <c r="E10346" t="s">
        <v>59</v>
      </c>
      <c r="F10346" t="b">
        <v>0</v>
      </c>
      <c r="G10346" t="s">
        <v>40</v>
      </c>
      <c r="H10346" s="1">
        <v>46132.630289351851</v>
      </c>
      <c r="I10346" t="b">
        <v>1</v>
      </c>
      <c r="J10346" t="b">
        <v>0</v>
      </c>
      <c r="K10346" t="s">
        <v>40</v>
      </c>
      <c r="L10346" t="s">
        <v>60</v>
      </c>
      <c r="M10346">
        <v>45000</v>
      </c>
      <c r="N10346"/>
      <c r="O10346" t="s">
        <v>6833</v>
      </c>
      <c r="P10346" t="s">
        <v>1187</v>
      </c>
    </row>
    <row r="10347" spans="1:16" x14ac:dyDescent="0.25">
      <c r="A10347" t="s">
        <v>1</v>
      </c>
      <c r="B10347" t="s">
        <v>8816</v>
      </c>
      <c r="C10347" t="s">
        <v>20023</v>
      </c>
      <c r="D10347" t="s">
        <v>4599</v>
      </c>
      <c r="E10347" t="s">
        <v>59</v>
      </c>
      <c r="F10347" t="b">
        <v>0</v>
      </c>
      <c r="G10347" t="s">
        <v>40</v>
      </c>
      <c r="H10347" s="1">
        <v>46132.63040509259</v>
      </c>
      <c r="I10347" t="b">
        <v>1</v>
      </c>
      <c r="J10347" t="b">
        <v>0</v>
      </c>
      <c r="K10347" t="s">
        <v>40</v>
      </c>
      <c r="L10347" t="s">
        <v>60</v>
      </c>
      <c r="M10347">
        <v>27875</v>
      </c>
      <c r="N10347"/>
      <c r="O10347" t="s">
        <v>20024</v>
      </c>
      <c r="P10347" t="s">
        <v>3942</v>
      </c>
    </row>
    <row r="10348" spans="1:16" x14ac:dyDescent="0.25">
      <c r="A10348" t="s">
        <v>5</v>
      </c>
      <c r="B10348" t="s">
        <v>15825</v>
      </c>
      <c r="C10348" t="s">
        <v>76</v>
      </c>
      <c r="D10348" t="s">
        <v>4599</v>
      </c>
      <c r="E10348" t="s">
        <v>59</v>
      </c>
      <c r="F10348" t="b">
        <v>1</v>
      </c>
      <c r="G10348" t="s">
        <v>40</v>
      </c>
      <c r="H10348" s="1">
        <v>46132.630428240736</v>
      </c>
      <c r="I10348" t="b">
        <v>0</v>
      </c>
      <c r="J10348" t="b">
        <v>0</v>
      </c>
      <c r="K10348" t="s">
        <v>40</v>
      </c>
      <c r="L10348" t="s">
        <v>60</v>
      </c>
      <c r="M10348">
        <v>58000</v>
      </c>
      <c r="N10348"/>
      <c r="O10348" t="s">
        <v>20025</v>
      </c>
      <c r="P10348" t="s">
        <v>5714</v>
      </c>
    </row>
    <row r="10349" spans="1:16" x14ac:dyDescent="0.25">
      <c r="A10349" t="s">
        <v>3</v>
      </c>
      <c r="B10349" t="s">
        <v>2264</v>
      </c>
      <c r="C10349" t="s">
        <v>361</v>
      </c>
      <c r="D10349" t="s">
        <v>2360</v>
      </c>
      <c r="E10349" t="s">
        <v>59</v>
      </c>
      <c r="F10349" t="b">
        <v>0</v>
      </c>
      <c r="G10349" t="s">
        <v>77</v>
      </c>
      <c r="H10349" s="1">
        <v>46132.66815972222</v>
      </c>
      <c r="I10349" t="b">
        <v>0</v>
      </c>
      <c r="J10349" t="b">
        <v>0</v>
      </c>
      <c r="K10349" t="s">
        <v>41</v>
      </c>
      <c r="L10349" t="s">
        <v>74</v>
      </c>
      <c r="M10349"/>
      <c r="N10349">
        <v>25</v>
      </c>
      <c r="O10349" t="s">
        <v>20026</v>
      </c>
      <c r="P10349" t="s">
        <v>219</v>
      </c>
    </row>
    <row r="10350" spans="1:16" x14ac:dyDescent="0.25">
      <c r="A10350" t="s">
        <v>0</v>
      </c>
      <c r="B10350" t="s">
        <v>20027</v>
      </c>
      <c r="C10350" t="s">
        <v>190</v>
      </c>
      <c r="D10350" t="s">
        <v>2360</v>
      </c>
      <c r="E10350" t="s">
        <v>59</v>
      </c>
      <c r="F10350" t="b">
        <v>0</v>
      </c>
      <c r="G10350" t="s">
        <v>73</v>
      </c>
      <c r="H10350" s="1">
        <v>46132.668171296304</v>
      </c>
      <c r="I10350" t="b">
        <v>0</v>
      </c>
      <c r="J10350" t="b">
        <v>0</v>
      </c>
      <c r="K10350" t="s">
        <v>41</v>
      </c>
      <c r="L10350" t="s">
        <v>60</v>
      </c>
      <c r="M10350">
        <v>163500</v>
      </c>
      <c r="N10350"/>
      <c r="O10350" t="s">
        <v>530</v>
      </c>
      <c r="P10350" t="s">
        <v>13591</v>
      </c>
    </row>
    <row r="10351" spans="1:16" x14ac:dyDescent="0.25">
      <c r="A10351" t="s">
        <v>5</v>
      </c>
      <c r="B10351" t="s">
        <v>20028</v>
      </c>
      <c r="C10351" t="s">
        <v>172</v>
      </c>
      <c r="D10351" t="s">
        <v>4526</v>
      </c>
      <c r="E10351" t="s">
        <v>88</v>
      </c>
      <c r="F10351" t="b">
        <v>0</v>
      </c>
      <c r="G10351" t="s">
        <v>68</v>
      </c>
      <c r="H10351" s="1">
        <v>46132.670567129629</v>
      </c>
      <c r="I10351" t="b">
        <v>1</v>
      </c>
      <c r="J10351" t="b">
        <v>0</v>
      </c>
      <c r="K10351" t="s">
        <v>41</v>
      </c>
      <c r="L10351" t="s">
        <v>74</v>
      </c>
      <c r="M10351"/>
      <c r="N10351">
        <v>77.5</v>
      </c>
      <c r="O10351" t="s">
        <v>17680</v>
      </c>
      <c r="P10351" t="s">
        <v>20029</v>
      </c>
    </row>
    <row r="10352" spans="1:16" x14ac:dyDescent="0.25">
      <c r="A10352" t="s">
        <v>1</v>
      </c>
      <c r="B10352" t="s">
        <v>20030</v>
      </c>
      <c r="C10352" t="s">
        <v>147</v>
      </c>
      <c r="D10352" t="s">
        <v>4526</v>
      </c>
      <c r="E10352" t="s">
        <v>88</v>
      </c>
      <c r="F10352" t="b">
        <v>0</v>
      </c>
      <c r="G10352" t="s">
        <v>73</v>
      </c>
      <c r="H10352" s="1">
        <v>46132.670613425929</v>
      </c>
      <c r="I10352" t="b">
        <v>1</v>
      </c>
      <c r="J10352" t="b">
        <v>0</v>
      </c>
      <c r="K10352" t="s">
        <v>41</v>
      </c>
      <c r="L10352" t="s">
        <v>74</v>
      </c>
      <c r="M10352"/>
      <c r="N10352">
        <v>67.5</v>
      </c>
      <c r="O10352" t="s">
        <v>16968</v>
      </c>
      <c r="P10352" t="s">
        <v>20031</v>
      </c>
    </row>
    <row r="10353" spans="1:16" x14ac:dyDescent="0.25">
      <c r="A10353" t="s">
        <v>1</v>
      </c>
      <c r="B10353" t="s">
        <v>316</v>
      </c>
      <c r="C10353" t="s">
        <v>20032</v>
      </c>
      <c r="D10353" t="s">
        <v>4346</v>
      </c>
      <c r="E10353" t="s">
        <v>59</v>
      </c>
      <c r="F10353" t="b">
        <v>0</v>
      </c>
      <c r="G10353" t="s">
        <v>65</v>
      </c>
      <c r="H10353" s="1">
        <v>46132.670694444438</v>
      </c>
      <c r="I10353" t="b">
        <v>0</v>
      </c>
      <c r="J10353" t="b">
        <v>1</v>
      </c>
      <c r="K10353" t="s">
        <v>41</v>
      </c>
      <c r="L10353" t="s">
        <v>60</v>
      </c>
      <c r="M10353">
        <v>128020</v>
      </c>
      <c r="N10353"/>
      <c r="O10353" t="s">
        <v>20033</v>
      </c>
      <c r="P10353" t="s">
        <v>20034</v>
      </c>
    </row>
    <row r="10354" spans="1:16" x14ac:dyDescent="0.25">
      <c r="A10354" t="s">
        <v>1</v>
      </c>
      <c r="B10354" t="s">
        <v>20035</v>
      </c>
      <c r="C10354" t="s">
        <v>2408</v>
      </c>
      <c r="D10354" t="s">
        <v>2360</v>
      </c>
      <c r="E10354" t="s">
        <v>59</v>
      </c>
      <c r="F10354" t="b">
        <v>0</v>
      </c>
      <c r="G10354" t="s">
        <v>13</v>
      </c>
      <c r="H10354" s="1">
        <v>46132.670983796299</v>
      </c>
      <c r="I10354" t="b">
        <v>1</v>
      </c>
      <c r="J10354" t="b">
        <v>0</v>
      </c>
      <c r="K10354" t="s">
        <v>13</v>
      </c>
      <c r="L10354" t="s">
        <v>60</v>
      </c>
      <c r="M10354">
        <v>107500</v>
      </c>
      <c r="N10354"/>
      <c r="O10354" t="s">
        <v>1876</v>
      </c>
      <c r="P10354" t="s">
        <v>4973</v>
      </c>
    </row>
    <row r="10355" spans="1:16" x14ac:dyDescent="0.25">
      <c r="A10355" t="s">
        <v>5</v>
      </c>
      <c r="B10355" t="s">
        <v>20036</v>
      </c>
      <c r="C10355" t="s">
        <v>5029</v>
      </c>
      <c r="D10355" t="s">
        <v>4526</v>
      </c>
      <c r="E10355" t="s">
        <v>59</v>
      </c>
      <c r="F10355" t="b">
        <v>0</v>
      </c>
      <c r="G10355" t="s">
        <v>40</v>
      </c>
      <c r="H10355" s="1">
        <v>46132.671956018523</v>
      </c>
      <c r="I10355" t="b">
        <v>1</v>
      </c>
      <c r="J10355" t="b">
        <v>0</v>
      </c>
      <c r="K10355" t="s">
        <v>40</v>
      </c>
      <c r="L10355" t="s">
        <v>60</v>
      </c>
      <c r="M10355">
        <v>72500</v>
      </c>
      <c r="N10355"/>
      <c r="O10355" t="s">
        <v>20037</v>
      </c>
      <c r="P10355" t="s">
        <v>20038</v>
      </c>
    </row>
    <row r="10356" spans="1:16" x14ac:dyDescent="0.25">
      <c r="A10356" t="s">
        <v>7</v>
      </c>
      <c r="B10356" t="s">
        <v>1478</v>
      </c>
      <c r="C10356" t="s">
        <v>86</v>
      </c>
      <c r="D10356" t="s">
        <v>4630</v>
      </c>
      <c r="E10356" t="s">
        <v>59</v>
      </c>
      <c r="F10356" t="b">
        <v>0</v>
      </c>
      <c r="G10356" t="s">
        <v>77</v>
      </c>
      <c r="H10356" s="1">
        <v>46132.709803240738</v>
      </c>
      <c r="I10356" t="b">
        <v>0</v>
      </c>
      <c r="J10356" t="b">
        <v>0</v>
      </c>
      <c r="K10356" t="s">
        <v>41</v>
      </c>
      <c r="L10356" t="s">
        <v>60</v>
      </c>
      <c r="M10356">
        <v>121500</v>
      </c>
      <c r="N10356"/>
      <c r="O10356" t="s">
        <v>1918</v>
      </c>
      <c r="P10356" t="s">
        <v>1332</v>
      </c>
    </row>
    <row r="10357" spans="1:16" x14ac:dyDescent="0.25">
      <c r="A10357" t="s">
        <v>0</v>
      </c>
      <c r="B10357" t="s">
        <v>1805</v>
      </c>
      <c r="C10357" t="s">
        <v>81</v>
      </c>
      <c r="D10357" t="s">
        <v>4630</v>
      </c>
      <c r="E10357" t="s">
        <v>59</v>
      </c>
      <c r="F10357" t="b">
        <v>0</v>
      </c>
      <c r="G10357" t="s">
        <v>77</v>
      </c>
      <c r="H10357" s="1">
        <v>46132.709803240738</v>
      </c>
      <c r="I10357" t="b">
        <v>0</v>
      </c>
      <c r="J10357" t="b">
        <v>0</v>
      </c>
      <c r="K10357" t="s">
        <v>41</v>
      </c>
      <c r="L10357" t="s">
        <v>60</v>
      </c>
      <c r="M10357">
        <v>75000</v>
      </c>
      <c r="N10357"/>
      <c r="O10357" t="s">
        <v>20039</v>
      </c>
      <c r="P10357" t="s">
        <v>5000</v>
      </c>
    </row>
    <row r="10358" spans="1:16" x14ac:dyDescent="0.25">
      <c r="A10358" t="s">
        <v>4</v>
      </c>
      <c r="B10358" t="s">
        <v>7899</v>
      </c>
      <c r="C10358" t="s">
        <v>20040</v>
      </c>
      <c r="D10358" t="s">
        <v>4526</v>
      </c>
      <c r="E10358" t="s">
        <v>59</v>
      </c>
      <c r="F10358" t="b">
        <v>0</v>
      </c>
      <c r="G10358" t="s">
        <v>77</v>
      </c>
      <c r="H10358" s="1">
        <v>46132.709826388891</v>
      </c>
      <c r="I10358" t="b">
        <v>1</v>
      </c>
      <c r="J10358" t="b">
        <v>0</v>
      </c>
      <c r="K10358" t="s">
        <v>41</v>
      </c>
      <c r="L10358" t="s">
        <v>60</v>
      </c>
      <c r="M10358">
        <v>150000</v>
      </c>
      <c r="N10358"/>
      <c r="O10358" t="s">
        <v>20041</v>
      </c>
      <c r="P10358" t="s">
        <v>2149</v>
      </c>
    </row>
    <row r="10359" spans="1:16" x14ac:dyDescent="0.25">
      <c r="A10359" t="s">
        <v>2</v>
      </c>
      <c r="B10359" t="s">
        <v>659</v>
      </c>
      <c r="C10359" t="s">
        <v>20042</v>
      </c>
      <c r="D10359" t="s">
        <v>2360</v>
      </c>
      <c r="E10359" t="s">
        <v>59</v>
      </c>
      <c r="F10359" t="b">
        <v>0</v>
      </c>
      <c r="G10359" t="s">
        <v>65</v>
      </c>
      <c r="H10359" s="1">
        <v>46132.709837962961</v>
      </c>
      <c r="I10359" t="b">
        <v>0</v>
      </c>
      <c r="J10359" t="b">
        <v>0</v>
      </c>
      <c r="K10359" t="s">
        <v>41</v>
      </c>
      <c r="L10359" t="s">
        <v>60</v>
      </c>
      <c r="M10359">
        <v>111600</v>
      </c>
      <c r="N10359"/>
      <c r="O10359" t="s">
        <v>1790</v>
      </c>
      <c r="P10359" t="s">
        <v>20043</v>
      </c>
    </row>
    <row r="10360" spans="1:16" x14ac:dyDescent="0.25">
      <c r="A10360" t="s">
        <v>2</v>
      </c>
      <c r="B10360" t="s">
        <v>1975</v>
      </c>
      <c r="C10360" t="s">
        <v>5026</v>
      </c>
      <c r="D10360" t="s">
        <v>4526</v>
      </c>
      <c r="E10360" t="s">
        <v>59</v>
      </c>
      <c r="F10360" t="b">
        <v>0</v>
      </c>
      <c r="G10360" t="s">
        <v>40</v>
      </c>
      <c r="H10360" s="1">
        <v>46132.712187500001</v>
      </c>
      <c r="I10360" t="b">
        <v>1</v>
      </c>
      <c r="J10360" t="b">
        <v>0</v>
      </c>
      <c r="K10360" t="s">
        <v>40</v>
      </c>
      <c r="L10360" t="s">
        <v>60</v>
      </c>
      <c r="M10360">
        <v>29000</v>
      </c>
      <c r="N10360"/>
      <c r="O10360" t="s">
        <v>101</v>
      </c>
      <c r="P10360" t="s">
        <v>705</v>
      </c>
    </row>
    <row r="10361" spans="1:16" x14ac:dyDescent="0.25">
      <c r="A10361" t="s">
        <v>1</v>
      </c>
      <c r="B10361" t="s">
        <v>1</v>
      </c>
      <c r="C10361" t="s">
        <v>20044</v>
      </c>
      <c r="D10361" t="s">
        <v>4526</v>
      </c>
      <c r="E10361" t="s">
        <v>59</v>
      </c>
      <c r="F10361" t="b">
        <v>0</v>
      </c>
      <c r="G10361" t="s">
        <v>68</v>
      </c>
      <c r="H10361" s="1">
        <v>46132.712337962963</v>
      </c>
      <c r="I10361" t="b">
        <v>1</v>
      </c>
      <c r="J10361" t="b">
        <v>0</v>
      </c>
      <c r="K10361" t="s">
        <v>41</v>
      </c>
      <c r="L10361" t="s">
        <v>60</v>
      </c>
      <c r="M10361">
        <v>140000</v>
      </c>
      <c r="N10361"/>
      <c r="O10361" t="s">
        <v>9503</v>
      </c>
      <c r="P10361" t="s">
        <v>20045</v>
      </c>
    </row>
    <row r="10362" spans="1:16" x14ac:dyDescent="0.25">
      <c r="A10362" t="s">
        <v>0</v>
      </c>
      <c r="B10362" t="s">
        <v>20046</v>
      </c>
      <c r="C10362" t="s">
        <v>121</v>
      </c>
      <c r="D10362" t="s">
        <v>4346</v>
      </c>
      <c r="E10362" t="s">
        <v>59</v>
      </c>
      <c r="F10362" t="b">
        <v>0</v>
      </c>
      <c r="G10362" t="s">
        <v>68</v>
      </c>
      <c r="H10362" s="1">
        <v>46132.751469907409</v>
      </c>
      <c r="I10362" t="b">
        <v>0</v>
      </c>
      <c r="J10362" t="b">
        <v>0</v>
      </c>
      <c r="K10362" t="s">
        <v>41</v>
      </c>
      <c r="L10362" t="s">
        <v>60</v>
      </c>
      <c r="M10362">
        <v>68000</v>
      </c>
      <c r="N10362"/>
      <c r="O10362" t="s">
        <v>13954</v>
      </c>
      <c r="P10362" t="s">
        <v>20047</v>
      </c>
    </row>
    <row r="10363" spans="1:16" x14ac:dyDescent="0.25">
      <c r="A10363" t="s">
        <v>3</v>
      </c>
      <c r="B10363" t="s">
        <v>20048</v>
      </c>
      <c r="C10363" t="s">
        <v>165</v>
      </c>
      <c r="D10363" t="s">
        <v>4630</v>
      </c>
      <c r="E10363" t="s">
        <v>59</v>
      </c>
      <c r="F10363" t="b">
        <v>0</v>
      </c>
      <c r="G10363" t="s">
        <v>73</v>
      </c>
      <c r="H10363" s="1">
        <v>46132.751504629632</v>
      </c>
      <c r="I10363" t="b">
        <v>0</v>
      </c>
      <c r="J10363" t="b">
        <v>0</v>
      </c>
      <c r="K10363" t="s">
        <v>41</v>
      </c>
      <c r="L10363" t="s">
        <v>60</v>
      </c>
      <c r="M10363">
        <v>147000</v>
      </c>
      <c r="N10363"/>
      <c r="O10363" t="s">
        <v>1664</v>
      </c>
    </row>
    <row r="10364" spans="1:16" x14ac:dyDescent="0.25">
      <c r="A10364" t="s">
        <v>2</v>
      </c>
      <c r="B10364" t="s">
        <v>20049</v>
      </c>
      <c r="C10364" t="s">
        <v>121</v>
      </c>
      <c r="D10364" t="s">
        <v>2360</v>
      </c>
      <c r="E10364" t="s">
        <v>59</v>
      </c>
      <c r="F10364" t="b">
        <v>0</v>
      </c>
      <c r="G10364" t="s">
        <v>68</v>
      </c>
      <c r="H10364" s="1">
        <v>46132.752708333333</v>
      </c>
      <c r="I10364" t="b">
        <v>0</v>
      </c>
      <c r="J10364" t="b">
        <v>0</v>
      </c>
      <c r="K10364" t="s">
        <v>41</v>
      </c>
      <c r="L10364" t="s">
        <v>60</v>
      </c>
      <c r="M10364">
        <v>68000</v>
      </c>
      <c r="N10364"/>
      <c r="O10364" t="s">
        <v>13954</v>
      </c>
      <c r="P10364" t="s">
        <v>2808</v>
      </c>
    </row>
    <row r="10365" spans="1:16" x14ac:dyDescent="0.25">
      <c r="A10365" t="s">
        <v>1</v>
      </c>
      <c r="B10365" t="s">
        <v>419</v>
      </c>
      <c r="C10365" t="s">
        <v>172</v>
      </c>
      <c r="D10365" t="s">
        <v>4346</v>
      </c>
      <c r="E10365" t="s">
        <v>59</v>
      </c>
      <c r="F10365" t="b">
        <v>0</v>
      </c>
      <c r="G10365" t="s">
        <v>68</v>
      </c>
      <c r="H10365" s="1">
        <v>46132.753900462973</v>
      </c>
      <c r="I10365" t="b">
        <v>0</v>
      </c>
      <c r="J10365" t="b">
        <v>0</v>
      </c>
      <c r="K10365" t="s">
        <v>41</v>
      </c>
      <c r="L10365" t="s">
        <v>60</v>
      </c>
      <c r="M10365">
        <v>84000</v>
      </c>
      <c r="N10365"/>
      <c r="O10365" t="s">
        <v>3202</v>
      </c>
      <c r="P10365" t="s">
        <v>20050</v>
      </c>
    </row>
    <row r="10366" spans="1:16" x14ac:dyDescent="0.25">
      <c r="A10366" t="s">
        <v>1</v>
      </c>
      <c r="B10366" t="s">
        <v>20051</v>
      </c>
      <c r="C10366" t="s">
        <v>175</v>
      </c>
      <c r="D10366" t="s">
        <v>4526</v>
      </c>
      <c r="E10366" t="s">
        <v>59</v>
      </c>
      <c r="F10366" t="b">
        <v>0</v>
      </c>
      <c r="G10366" t="s">
        <v>65</v>
      </c>
      <c r="H10366" s="1">
        <v>46132.753969907397</v>
      </c>
      <c r="I10366" t="b">
        <v>0</v>
      </c>
      <c r="J10366" t="b">
        <v>0</v>
      </c>
      <c r="K10366" t="s">
        <v>41</v>
      </c>
      <c r="L10366" t="s">
        <v>74</v>
      </c>
      <c r="M10366"/>
      <c r="N10366">
        <v>67.5</v>
      </c>
      <c r="O10366" t="s">
        <v>5649</v>
      </c>
      <c r="P10366" t="s">
        <v>20052</v>
      </c>
    </row>
    <row r="10367" spans="1:16" x14ac:dyDescent="0.25">
      <c r="A10367" t="s">
        <v>1</v>
      </c>
      <c r="B10367" t="s">
        <v>19025</v>
      </c>
      <c r="C10367" t="s">
        <v>76</v>
      </c>
      <c r="D10367" t="s">
        <v>4346</v>
      </c>
      <c r="E10367" t="s">
        <v>59</v>
      </c>
      <c r="F10367" t="b">
        <v>1</v>
      </c>
      <c r="G10367" t="s">
        <v>13</v>
      </c>
      <c r="H10367" s="1">
        <v>46132.795983796299</v>
      </c>
      <c r="I10367" t="b">
        <v>0</v>
      </c>
      <c r="J10367" t="b">
        <v>0</v>
      </c>
      <c r="K10367" t="s">
        <v>13</v>
      </c>
      <c r="L10367" t="s">
        <v>60</v>
      </c>
      <c r="M10367">
        <v>82500</v>
      </c>
      <c r="N10367"/>
      <c r="O10367" t="s">
        <v>20053</v>
      </c>
      <c r="P10367" t="s">
        <v>20054</v>
      </c>
    </row>
    <row r="10368" spans="1:16" x14ac:dyDescent="0.25">
      <c r="A10368" t="s">
        <v>4</v>
      </c>
      <c r="B10368" t="s">
        <v>20055</v>
      </c>
      <c r="C10368" t="s">
        <v>190</v>
      </c>
      <c r="D10368" t="s">
        <v>2360</v>
      </c>
      <c r="E10368" t="s">
        <v>59</v>
      </c>
      <c r="F10368" t="b">
        <v>0</v>
      </c>
      <c r="G10368" t="s">
        <v>73</v>
      </c>
      <c r="H10368" s="1">
        <v>46132.834803240738</v>
      </c>
      <c r="I10368" t="b">
        <v>1</v>
      </c>
      <c r="J10368" t="b">
        <v>0</v>
      </c>
      <c r="K10368" t="s">
        <v>41</v>
      </c>
      <c r="L10368" t="s">
        <v>74</v>
      </c>
      <c r="M10368"/>
      <c r="N10368">
        <v>38.989999999999988</v>
      </c>
      <c r="O10368" t="s">
        <v>20056</v>
      </c>
      <c r="P10368" t="s">
        <v>288</v>
      </c>
    </row>
    <row r="10369" spans="1:16" x14ac:dyDescent="0.25">
      <c r="A10369" t="s">
        <v>0</v>
      </c>
      <c r="B10369" t="s">
        <v>883</v>
      </c>
      <c r="C10369" t="s">
        <v>20057</v>
      </c>
      <c r="D10369" t="s">
        <v>4346</v>
      </c>
      <c r="E10369" t="s">
        <v>621</v>
      </c>
      <c r="F10369" t="b">
        <v>0</v>
      </c>
      <c r="G10369" t="s">
        <v>68</v>
      </c>
      <c r="H10369" s="1">
        <v>46132.834814814807</v>
      </c>
      <c r="I10369" t="b">
        <v>0</v>
      </c>
      <c r="J10369" t="b">
        <v>0</v>
      </c>
      <c r="K10369" t="s">
        <v>41</v>
      </c>
      <c r="L10369" t="s">
        <v>74</v>
      </c>
      <c r="M10369"/>
      <c r="N10369">
        <v>21</v>
      </c>
      <c r="O10369" t="s">
        <v>20058</v>
      </c>
      <c r="P10369" t="s">
        <v>20059</v>
      </c>
    </row>
    <row r="10370" spans="1:16" x14ac:dyDescent="0.25">
      <c r="A10370" t="s">
        <v>0</v>
      </c>
      <c r="B10370" t="s">
        <v>20060</v>
      </c>
      <c r="C10370" t="s">
        <v>76</v>
      </c>
      <c r="D10370" t="s">
        <v>4346</v>
      </c>
      <c r="E10370" t="s">
        <v>88</v>
      </c>
      <c r="F10370" t="b">
        <v>1</v>
      </c>
      <c r="G10370" t="s">
        <v>41</v>
      </c>
      <c r="H10370" s="1">
        <v>46132.8359375</v>
      </c>
      <c r="I10370" t="b">
        <v>0</v>
      </c>
      <c r="J10370" t="b">
        <v>0</v>
      </c>
      <c r="K10370" t="s">
        <v>41</v>
      </c>
      <c r="L10370" t="s">
        <v>74</v>
      </c>
      <c r="M10370"/>
      <c r="N10370">
        <v>67.5</v>
      </c>
      <c r="O10370" t="s">
        <v>20061</v>
      </c>
      <c r="P10370" t="s">
        <v>20062</v>
      </c>
    </row>
    <row r="10371" spans="1:16" x14ac:dyDescent="0.25">
      <c r="A10371" t="s">
        <v>1</v>
      </c>
      <c r="B10371" t="s">
        <v>20063</v>
      </c>
      <c r="C10371" t="s">
        <v>76</v>
      </c>
      <c r="D10371" t="s">
        <v>20064</v>
      </c>
      <c r="E10371" t="s">
        <v>88</v>
      </c>
      <c r="F10371" t="b">
        <v>1</v>
      </c>
      <c r="G10371" t="s">
        <v>77</v>
      </c>
      <c r="H10371" s="1">
        <v>46132.837222222217</v>
      </c>
      <c r="I10371" t="b">
        <v>0</v>
      </c>
      <c r="J10371" t="b">
        <v>0</v>
      </c>
      <c r="K10371" t="s">
        <v>41</v>
      </c>
      <c r="L10371" t="s">
        <v>74</v>
      </c>
      <c r="M10371"/>
      <c r="N10371">
        <v>63</v>
      </c>
      <c r="O10371" t="s">
        <v>20064</v>
      </c>
      <c r="P10371" t="s">
        <v>15706</v>
      </c>
    </row>
    <row r="10372" spans="1:16" x14ac:dyDescent="0.25">
      <c r="A10372" t="s">
        <v>1</v>
      </c>
      <c r="B10372" t="s">
        <v>358</v>
      </c>
      <c r="C10372" t="s">
        <v>112</v>
      </c>
      <c r="D10372" t="s">
        <v>4346</v>
      </c>
      <c r="E10372" t="s">
        <v>59</v>
      </c>
      <c r="F10372" t="b">
        <v>0</v>
      </c>
      <c r="G10372" t="s">
        <v>65</v>
      </c>
      <c r="H10372" s="1">
        <v>46132.837233796286</v>
      </c>
      <c r="I10372" t="b">
        <v>0</v>
      </c>
      <c r="J10372" t="b">
        <v>1</v>
      </c>
      <c r="K10372" t="s">
        <v>41</v>
      </c>
      <c r="L10372" t="s">
        <v>60</v>
      </c>
      <c r="M10372">
        <v>87500</v>
      </c>
      <c r="N10372"/>
      <c r="O10372" t="s">
        <v>20065</v>
      </c>
      <c r="P10372" t="s">
        <v>2287</v>
      </c>
    </row>
    <row r="10373" spans="1:16" x14ac:dyDescent="0.25">
      <c r="A10373" t="s">
        <v>1</v>
      </c>
      <c r="B10373" t="s">
        <v>20066</v>
      </c>
      <c r="C10373" t="s">
        <v>172</v>
      </c>
      <c r="D10373" t="s">
        <v>4587</v>
      </c>
      <c r="E10373" t="s">
        <v>59</v>
      </c>
      <c r="F10373" t="b">
        <v>0</v>
      </c>
      <c r="G10373" t="s">
        <v>65</v>
      </c>
      <c r="H10373" s="1">
        <v>46132.837280092594</v>
      </c>
      <c r="I10373" t="b">
        <v>1</v>
      </c>
      <c r="J10373" t="b">
        <v>0</v>
      </c>
      <c r="K10373" t="s">
        <v>41</v>
      </c>
      <c r="L10373" t="s">
        <v>74</v>
      </c>
      <c r="M10373"/>
      <c r="N10373">
        <v>67.5</v>
      </c>
      <c r="O10373" t="s">
        <v>20067</v>
      </c>
      <c r="P10373" t="s">
        <v>20029</v>
      </c>
    </row>
    <row r="10374" spans="1:16" x14ac:dyDescent="0.25">
      <c r="A10374" t="s">
        <v>5</v>
      </c>
      <c r="B10374" t="s">
        <v>20068</v>
      </c>
      <c r="C10374" t="s">
        <v>76</v>
      </c>
      <c r="D10374" t="s">
        <v>4526</v>
      </c>
      <c r="E10374" t="s">
        <v>88</v>
      </c>
      <c r="F10374" t="b">
        <v>1</v>
      </c>
      <c r="G10374" t="s">
        <v>65</v>
      </c>
      <c r="H10374" s="1">
        <v>46132.83730324074</v>
      </c>
      <c r="I10374" t="b">
        <v>0</v>
      </c>
      <c r="J10374" t="b">
        <v>0</v>
      </c>
      <c r="K10374" t="s">
        <v>41</v>
      </c>
      <c r="L10374" t="s">
        <v>74</v>
      </c>
      <c r="M10374"/>
      <c r="N10374">
        <v>60</v>
      </c>
      <c r="O10374" t="s">
        <v>2374</v>
      </c>
      <c r="P10374" t="s">
        <v>85</v>
      </c>
    </row>
    <row r="10375" spans="1:16" x14ac:dyDescent="0.25">
      <c r="A10375" t="s">
        <v>0</v>
      </c>
      <c r="B10375" t="s">
        <v>20069</v>
      </c>
      <c r="C10375" t="s">
        <v>409</v>
      </c>
      <c r="D10375" t="s">
        <v>4346</v>
      </c>
      <c r="E10375" t="s">
        <v>59</v>
      </c>
      <c r="F10375" t="b">
        <v>0</v>
      </c>
      <c r="G10375" t="s">
        <v>68</v>
      </c>
      <c r="H10375" s="1">
        <v>46132.876469907409</v>
      </c>
      <c r="I10375" t="b">
        <v>0</v>
      </c>
      <c r="J10375" t="b">
        <v>0</v>
      </c>
      <c r="K10375" t="s">
        <v>41</v>
      </c>
      <c r="L10375" t="s">
        <v>74</v>
      </c>
      <c r="M10375"/>
      <c r="N10375">
        <v>63.5</v>
      </c>
      <c r="O10375" t="s">
        <v>1382</v>
      </c>
      <c r="P10375" t="s">
        <v>20070</v>
      </c>
    </row>
    <row r="10376" spans="1:16" x14ac:dyDescent="0.25">
      <c r="A10376" t="s">
        <v>0</v>
      </c>
      <c r="B10376" t="s">
        <v>17542</v>
      </c>
      <c r="C10376" t="s">
        <v>76</v>
      </c>
      <c r="D10376" t="s">
        <v>4630</v>
      </c>
      <c r="E10376" t="s">
        <v>59</v>
      </c>
      <c r="F10376" t="b">
        <v>1</v>
      </c>
      <c r="G10376" t="s">
        <v>41</v>
      </c>
      <c r="H10376" s="1">
        <v>46132.877604166657</v>
      </c>
      <c r="I10376" t="b">
        <v>0</v>
      </c>
      <c r="J10376" t="b">
        <v>0</v>
      </c>
      <c r="K10376" t="s">
        <v>41</v>
      </c>
      <c r="L10376" t="s">
        <v>60</v>
      </c>
      <c r="M10376">
        <v>85000</v>
      </c>
      <c r="N10376"/>
      <c r="O10376" t="s">
        <v>17479</v>
      </c>
      <c r="P10376" t="s">
        <v>310</v>
      </c>
    </row>
    <row r="10377" spans="1:16" x14ac:dyDescent="0.25">
      <c r="A10377" t="s">
        <v>2</v>
      </c>
      <c r="B10377" t="s">
        <v>2</v>
      </c>
      <c r="C10377" t="s">
        <v>2124</v>
      </c>
      <c r="D10377" t="s">
        <v>4346</v>
      </c>
      <c r="E10377" t="s">
        <v>59</v>
      </c>
      <c r="F10377" t="b">
        <v>0</v>
      </c>
      <c r="G10377" t="s">
        <v>68</v>
      </c>
      <c r="H10377" s="1">
        <v>46132.877708333333</v>
      </c>
      <c r="I10377" t="b">
        <v>0</v>
      </c>
      <c r="J10377" t="b">
        <v>1</v>
      </c>
      <c r="K10377" t="s">
        <v>41</v>
      </c>
      <c r="L10377" t="s">
        <v>60</v>
      </c>
      <c r="M10377">
        <v>78532.5</v>
      </c>
      <c r="N10377"/>
      <c r="O10377" t="s">
        <v>1684</v>
      </c>
      <c r="P10377" t="s">
        <v>20071</v>
      </c>
    </row>
    <row r="10378" spans="1:16" x14ac:dyDescent="0.25">
      <c r="A10378" t="s">
        <v>8</v>
      </c>
      <c r="B10378" t="s">
        <v>20072</v>
      </c>
      <c r="C10378" t="s">
        <v>76</v>
      </c>
      <c r="D10378" t="s">
        <v>4526</v>
      </c>
      <c r="E10378" t="s">
        <v>88</v>
      </c>
      <c r="F10378" t="b">
        <v>1</v>
      </c>
      <c r="G10378" t="s">
        <v>73</v>
      </c>
      <c r="H10378" s="1">
        <v>46132.879050925927</v>
      </c>
      <c r="I10378" t="b">
        <v>0</v>
      </c>
      <c r="J10378" t="b">
        <v>0</v>
      </c>
      <c r="K10378" t="s">
        <v>41</v>
      </c>
      <c r="L10378" t="s">
        <v>74</v>
      </c>
      <c r="M10378"/>
      <c r="N10378">
        <v>95</v>
      </c>
      <c r="O10378" t="s">
        <v>101</v>
      </c>
      <c r="P10378" t="s">
        <v>20073</v>
      </c>
    </row>
    <row r="10379" spans="1:16" x14ac:dyDescent="0.25">
      <c r="A10379" t="s">
        <v>0</v>
      </c>
      <c r="B10379" t="s">
        <v>20074</v>
      </c>
      <c r="C10379" t="s">
        <v>1997</v>
      </c>
      <c r="D10379" t="s">
        <v>2360</v>
      </c>
      <c r="E10379" t="s">
        <v>59</v>
      </c>
      <c r="F10379" t="b">
        <v>0</v>
      </c>
      <c r="G10379" t="s">
        <v>68</v>
      </c>
      <c r="H10379" s="1">
        <v>46132.919374999998</v>
      </c>
      <c r="I10379" t="b">
        <v>0</v>
      </c>
      <c r="J10379" t="b">
        <v>0</v>
      </c>
      <c r="K10379" t="s">
        <v>41</v>
      </c>
      <c r="L10379" t="s">
        <v>60</v>
      </c>
      <c r="M10379">
        <v>117200</v>
      </c>
      <c r="N10379"/>
      <c r="O10379" t="s">
        <v>2016</v>
      </c>
      <c r="P10379" t="s">
        <v>20075</v>
      </c>
    </row>
    <row r="10380" spans="1:16" x14ac:dyDescent="0.25">
      <c r="A10380" t="s">
        <v>6</v>
      </c>
      <c r="B10380" t="s">
        <v>20076</v>
      </c>
      <c r="C10380" t="s">
        <v>76</v>
      </c>
      <c r="D10380" t="s">
        <v>4630</v>
      </c>
      <c r="E10380" t="s">
        <v>59</v>
      </c>
      <c r="F10380" t="b">
        <v>1</v>
      </c>
      <c r="G10380" t="s">
        <v>41</v>
      </c>
      <c r="H10380" s="1">
        <v>46132.920474537037</v>
      </c>
      <c r="I10380" t="b">
        <v>0</v>
      </c>
      <c r="J10380" t="b">
        <v>0</v>
      </c>
      <c r="K10380" t="s">
        <v>41</v>
      </c>
      <c r="L10380" t="s">
        <v>60</v>
      </c>
      <c r="M10380">
        <v>192000</v>
      </c>
      <c r="N10380"/>
      <c r="O10380" t="s">
        <v>4412</v>
      </c>
      <c r="P10380" t="s">
        <v>20077</v>
      </c>
    </row>
    <row r="10381" spans="1:16" x14ac:dyDescent="0.25">
      <c r="A10381" t="s">
        <v>0</v>
      </c>
      <c r="B10381" t="s">
        <v>20078</v>
      </c>
      <c r="C10381" t="s">
        <v>20079</v>
      </c>
      <c r="D10381" t="s">
        <v>4756</v>
      </c>
      <c r="E10381" t="s">
        <v>59</v>
      </c>
      <c r="F10381" t="b">
        <v>0</v>
      </c>
      <c r="G10381" t="s">
        <v>89</v>
      </c>
      <c r="H10381" s="1">
        <v>46132.959837962961</v>
      </c>
      <c r="I10381" t="b">
        <v>1</v>
      </c>
      <c r="J10381" t="b">
        <v>0</v>
      </c>
      <c r="K10381" t="s">
        <v>41</v>
      </c>
      <c r="L10381" t="s">
        <v>60</v>
      </c>
      <c r="M10381">
        <v>144891</v>
      </c>
      <c r="N10381"/>
      <c r="O10381" t="s">
        <v>20080</v>
      </c>
      <c r="P10381" t="s">
        <v>5801</v>
      </c>
    </row>
    <row r="10382" spans="1:16" x14ac:dyDescent="0.25">
      <c r="A10382" t="s">
        <v>2</v>
      </c>
      <c r="B10382" t="s">
        <v>20081</v>
      </c>
      <c r="C10382" t="s">
        <v>76</v>
      </c>
      <c r="D10382" t="s">
        <v>584</v>
      </c>
      <c r="E10382" t="s">
        <v>72</v>
      </c>
      <c r="F10382" t="b">
        <v>1</v>
      </c>
      <c r="G10382" t="s">
        <v>41</v>
      </c>
      <c r="H10382" s="1">
        <v>46133.002615740741</v>
      </c>
      <c r="I10382" t="b">
        <v>0</v>
      </c>
      <c r="J10382" t="b">
        <v>1</v>
      </c>
      <c r="K10382" t="s">
        <v>41</v>
      </c>
      <c r="L10382" t="s">
        <v>74</v>
      </c>
      <c r="M10382"/>
      <c r="N10382">
        <v>25</v>
      </c>
      <c r="O10382" t="s">
        <v>584</v>
      </c>
      <c r="P10382" t="s">
        <v>20082</v>
      </c>
    </row>
    <row r="10383" spans="1:16" x14ac:dyDescent="0.25">
      <c r="A10383" t="s">
        <v>1</v>
      </c>
      <c r="B10383" t="s">
        <v>20083</v>
      </c>
      <c r="C10383" t="s">
        <v>952</v>
      </c>
      <c r="D10383" t="s">
        <v>4673</v>
      </c>
      <c r="E10383" t="s">
        <v>59</v>
      </c>
      <c r="F10383" t="b">
        <v>0</v>
      </c>
      <c r="G10383" t="s">
        <v>68</v>
      </c>
      <c r="H10383" s="1">
        <v>46133.003900462973</v>
      </c>
      <c r="I10383" t="b">
        <v>1</v>
      </c>
      <c r="J10383" t="b">
        <v>1</v>
      </c>
      <c r="K10383" t="s">
        <v>41</v>
      </c>
      <c r="L10383" t="s">
        <v>60</v>
      </c>
      <c r="M10383">
        <v>171000</v>
      </c>
      <c r="N10383"/>
      <c r="O10383" t="s">
        <v>3447</v>
      </c>
      <c r="P10383" t="s">
        <v>20084</v>
      </c>
    </row>
    <row r="10384" spans="1:16" x14ac:dyDescent="0.25">
      <c r="A10384" t="s">
        <v>1</v>
      </c>
      <c r="B10384" t="s">
        <v>3667</v>
      </c>
      <c r="C10384" t="s">
        <v>4289</v>
      </c>
      <c r="D10384" t="s">
        <v>4996</v>
      </c>
      <c r="E10384" t="s">
        <v>59</v>
      </c>
      <c r="F10384" t="b">
        <v>0</v>
      </c>
      <c r="G10384" t="s">
        <v>73</v>
      </c>
      <c r="H10384" s="1">
        <v>46133.003969907397</v>
      </c>
      <c r="I10384" t="b">
        <v>0</v>
      </c>
      <c r="J10384" t="b">
        <v>0</v>
      </c>
      <c r="K10384" t="s">
        <v>41</v>
      </c>
      <c r="L10384" t="s">
        <v>60</v>
      </c>
      <c r="M10384">
        <v>80000</v>
      </c>
      <c r="N10384"/>
      <c r="O10384" t="s">
        <v>17740</v>
      </c>
      <c r="P10384" t="s">
        <v>17741</v>
      </c>
    </row>
    <row r="10385" spans="1:16" x14ac:dyDescent="0.25">
      <c r="A10385" t="s">
        <v>5</v>
      </c>
      <c r="B10385" t="s">
        <v>20085</v>
      </c>
      <c r="C10385" t="s">
        <v>76</v>
      </c>
      <c r="D10385" t="s">
        <v>4673</v>
      </c>
      <c r="E10385" t="s">
        <v>59</v>
      </c>
      <c r="F10385" t="b">
        <v>1</v>
      </c>
      <c r="G10385" t="s">
        <v>77</v>
      </c>
      <c r="H10385" s="1">
        <v>46133.004027777781</v>
      </c>
      <c r="I10385" t="b">
        <v>1</v>
      </c>
      <c r="J10385" t="b">
        <v>0</v>
      </c>
      <c r="K10385" t="s">
        <v>41</v>
      </c>
      <c r="L10385" t="s">
        <v>60</v>
      </c>
      <c r="M10385">
        <v>193000</v>
      </c>
      <c r="N10385"/>
      <c r="O10385" t="s">
        <v>1626</v>
      </c>
      <c r="P10385" t="s">
        <v>5813</v>
      </c>
    </row>
    <row r="10386" spans="1:16" x14ac:dyDescent="0.25">
      <c r="A10386" t="s">
        <v>7</v>
      </c>
      <c r="B10386" t="s">
        <v>20086</v>
      </c>
      <c r="C10386" t="s">
        <v>616</v>
      </c>
      <c r="D10386" t="s">
        <v>4756</v>
      </c>
      <c r="E10386" t="s">
        <v>59</v>
      </c>
      <c r="F10386" t="b">
        <v>0</v>
      </c>
      <c r="G10386" t="s">
        <v>73</v>
      </c>
      <c r="H10386" s="1">
        <v>46133.126469907409</v>
      </c>
      <c r="I10386" t="b">
        <v>0</v>
      </c>
      <c r="J10386" t="b">
        <v>1</v>
      </c>
      <c r="K10386" t="s">
        <v>41</v>
      </c>
      <c r="L10386" t="s">
        <v>60</v>
      </c>
      <c r="M10386">
        <v>113250</v>
      </c>
      <c r="N10386"/>
      <c r="O10386" t="s">
        <v>20087</v>
      </c>
      <c r="P10386" t="s">
        <v>20088</v>
      </c>
    </row>
    <row r="10387" spans="1:16" x14ac:dyDescent="0.25">
      <c r="A10387" t="s">
        <v>7</v>
      </c>
      <c r="B10387" t="s">
        <v>20089</v>
      </c>
      <c r="C10387" t="s">
        <v>301</v>
      </c>
      <c r="D10387" t="s">
        <v>2360</v>
      </c>
      <c r="E10387" t="s">
        <v>59</v>
      </c>
      <c r="F10387" t="b">
        <v>0</v>
      </c>
      <c r="G10387" t="s">
        <v>68</v>
      </c>
      <c r="H10387" s="1">
        <v>46133.210138888891</v>
      </c>
      <c r="I10387" t="b">
        <v>0</v>
      </c>
      <c r="J10387" t="b">
        <v>1</v>
      </c>
      <c r="K10387" t="s">
        <v>41</v>
      </c>
      <c r="L10387" t="s">
        <v>60</v>
      </c>
      <c r="M10387">
        <v>133000</v>
      </c>
      <c r="N10387"/>
      <c r="O10387" t="s">
        <v>11197</v>
      </c>
      <c r="P10387" t="s">
        <v>1995</v>
      </c>
    </row>
    <row r="10388" spans="1:16" x14ac:dyDescent="0.25">
      <c r="A10388" t="s">
        <v>7</v>
      </c>
      <c r="B10388" t="s">
        <v>12586</v>
      </c>
      <c r="C10388" t="s">
        <v>172</v>
      </c>
      <c r="D10388" t="s">
        <v>2360</v>
      </c>
      <c r="E10388" t="s">
        <v>59</v>
      </c>
      <c r="F10388" t="b">
        <v>0</v>
      </c>
      <c r="G10388" t="s">
        <v>68</v>
      </c>
      <c r="H10388" s="1">
        <v>46133.251828703702</v>
      </c>
      <c r="I10388" t="b">
        <v>0</v>
      </c>
      <c r="J10388" t="b">
        <v>0</v>
      </c>
      <c r="K10388" t="s">
        <v>41</v>
      </c>
      <c r="L10388" t="s">
        <v>60</v>
      </c>
      <c r="M10388">
        <v>125000</v>
      </c>
      <c r="N10388"/>
      <c r="O10388" t="s">
        <v>12587</v>
      </c>
      <c r="P10388" t="s">
        <v>11737</v>
      </c>
    </row>
    <row r="10389" spans="1:16" x14ac:dyDescent="0.25">
      <c r="A10389" t="s">
        <v>2</v>
      </c>
      <c r="B10389" t="s">
        <v>20090</v>
      </c>
      <c r="C10389" t="s">
        <v>1364</v>
      </c>
      <c r="D10389" t="s">
        <v>2360</v>
      </c>
      <c r="E10389" t="s">
        <v>59</v>
      </c>
      <c r="F10389" t="b">
        <v>0</v>
      </c>
      <c r="G10389" t="s">
        <v>77</v>
      </c>
      <c r="H10389" s="1">
        <v>46133.252835648149</v>
      </c>
      <c r="I10389" t="b">
        <v>0</v>
      </c>
      <c r="J10389" t="b">
        <v>1</v>
      </c>
      <c r="K10389" t="s">
        <v>41</v>
      </c>
      <c r="L10389" t="s">
        <v>60</v>
      </c>
      <c r="M10389">
        <v>105000</v>
      </c>
      <c r="N10389"/>
      <c r="O10389" t="s">
        <v>20091</v>
      </c>
    </row>
    <row r="10390" spans="1:16" x14ac:dyDescent="0.25">
      <c r="A10390" t="s">
        <v>2</v>
      </c>
      <c r="B10390" t="s">
        <v>20092</v>
      </c>
      <c r="C10390" t="s">
        <v>5221</v>
      </c>
      <c r="D10390" t="s">
        <v>4346</v>
      </c>
      <c r="E10390" t="s">
        <v>132</v>
      </c>
      <c r="F10390" t="b">
        <v>0</v>
      </c>
      <c r="G10390" t="s">
        <v>40</v>
      </c>
      <c r="H10390" s="1">
        <v>46133.255370370367</v>
      </c>
      <c r="I10390" t="b">
        <v>0</v>
      </c>
      <c r="J10390" t="b">
        <v>0</v>
      </c>
      <c r="K10390" t="s">
        <v>40</v>
      </c>
      <c r="L10390" t="s">
        <v>60</v>
      </c>
      <c r="M10390">
        <v>43054.559999999998</v>
      </c>
      <c r="N10390"/>
      <c r="O10390" t="s">
        <v>20093</v>
      </c>
    </row>
    <row r="10391" spans="1:16" x14ac:dyDescent="0.25">
      <c r="A10391" t="s">
        <v>3</v>
      </c>
      <c r="B10391" t="s">
        <v>20094</v>
      </c>
      <c r="C10391" t="s">
        <v>202</v>
      </c>
      <c r="D10391" t="s">
        <v>5493</v>
      </c>
      <c r="E10391" t="s">
        <v>59</v>
      </c>
      <c r="F10391" t="b">
        <v>0</v>
      </c>
      <c r="G10391" t="s">
        <v>77</v>
      </c>
      <c r="H10391" s="1">
        <v>46133.335162037038</v>
      </c>
      <c r="I10391" t="b">
        <v>0</v>
      </c>
      <c r="J10391" t="b">
        <v>0</v>
      </c>
      <c r="K10391" t="s">
        <v>41</v>
      </c>
      <c r="L10391" t="s">
        <v>60</v>
      </c>
      <c r="M10391">
        <v>150500</v>
      </c>
      <c r="N10391"/>
      <c r="O10391" t="s">
        <v>20095</v>
      </c>
      <c r="P10391" t="s">
        <v>3060</v>
      </c>
    </row>
    <row r="10392" spans="1:16" x14ac:dyDescent="0.25">
      <c r="A10392" t="s">
        <v>0</v>
      </c>
      <c r="B10392" t="s">
        <v>1805</v>
      </c>
      <c r="C10392" t="s">
        <v>330</v>
      </c>
      <c r="D10392" t="s">
        <v>2360</v>
      </c>
      <c r="E10392" t="s">
        <v>59</v>
      </c>
      <c r="F10392" t="b">
        <v>0</v>
      </c>
      <c r="G10392" t="s">
        <v>41</v>
      </c>
      <c r="H10392" s="1">
        <v>46133.336087962962</v>
      </c>
      <c r="I10392" t="b">
        <v>0</v>
      </c>
      <c r="J10392" t="b">
        <v>0</v>
      </c>
      <c r="K10392" t="s">
        <v>41</v>
      </c>
      <c r="L10392" t="s">
        <v>60</v>
      </c>
      <c r="M10392">
        <v>90000</v>
      </c>
      <c r="N10392"/>
      <c r="O10392" t="s">
        <v>20096</v>
      </c>
      <c r="P10392" t="s">
        <v>20097</v>
      </c>
    </row>
    <row r="10393" spans="1:16" x14ac:dyDescent="0.25">
      <c r="A10393" t="s">
        <v>2</v>
      </c>
      <c r="B10393" t="s">
        <v>20098</v>
      </c>
      <c r="C10393" t="s">
        <v>852</v>
      </c>
      <c r="D10393" t="s">
        <v>4697</v>
      </c>
      <c r="E10393" t="s">
        <v>59</v>
      </c>
      <c r="F10393" t="b">
        <v>0</v>
      </c>
      <c r="G10393" t="s">
        <v>65</v>
      </c>
      <c r="H10393" s="1">
        <v>46133.336180555547</v>
      </c>
      <c r="I10393" t="b">
        <v>0</v>
      </c>
      <c r="J10393" t="b">
        <v>1</v>
      </c>
      <c r="K10393" t="s">
        <v>41</v>
      </c>
      <c r="L10393" t="s">
        <v>60</v>
      </c>
      <c r="M10393">
        <v>163000</v>
      </c>
      <c r="N10393"/>
      <c r="O10393" t="s">
        <v>20099</v>
      </c>
      <c r="P10393" t="s">
        <v>20100</v>
      </c>
    </row>
    <row r="10394" spans="1:16" x14ac:dyDescent="0.25">
      <c r="A10394" t="s">
        <v>2</v>
      </c>
      <c r="B10394" t="s">
        <v>19469</v>
      </c>
      <c r="C10394" t="s">
        <v>190</v>
      </c>
      <c r="D10394" t="s">
        <v>4346</v>
      </c>
      <c r="E10394" t="s">
        <v>59</v>
      </c>
      <c r="F10394" t="b">
        <v>0</v>
      </c>
      <c r="G10394" t="s">
        <v>73</v>
      </c>
      <c r="H10394" s="1">
        <v>46133.3362037037</v>
      </c>
      <c r="I10394" t="b">
        <v>0</v>
      </c>
      <c r="J10394" t="b">
        <v>1</v>
      </c>
      <c r="K10394" t="s">
        <v>41</v>
      </c>
      <c r="L10394" t="s">
        <v>60</v>
      </c>
      <c r="M10394">
        <v>160000</v>
      </c>
      <c r="N10394"/>
      <c r="O10394" t="s">
        <v>577</v>
      </c>
      <c r="P10394" t="s">
        <v>10545</v>
      </c>
    </row>
    <row r="10395" spans="1:16" x14ac:dyDescent="0.25">
      <c r="A10395" t="s">
        <v>2</v>
      </c>
      <c r="B10395" t="s">
        <v>10894</v>
      </c>
      <c r="C10395" t="s">
        <v>543</v>
      </c>
      <c r="D10395" t="s">
        <v>4346</v>
      </c>
      <c r="E10395" t="s">
        <v>59</v>
      </c>
      <c r="F10395" t="b">
        <v>0</v>
      </c>
      <c r="G10395" t="s">
        <v>65</v>
      </c>
      <c r="H10395" s="1">
        <v>46133.336215277777</v>
      </c>
      <c r="I10395" t="b">
        <v>0</v>
      </c>
      <c r="J10395" t="b">
        <v>1</v>
      </c>
      <c r="K10395" t="s">
        <v>41</v>
      </c>
      <c r="L10395" t="s">
        <v>60</v>
      </c>
      <c r="M10395">
        <v>187000</v>
      </c>
      <c r="N10395"/>
      <c r="O10395" t="s">
        <v>577</v>
      </c>
      <c r="P10395" t="s">
        <v>10895</v>
      </c>
    </row>
    <row r="10396" spans="1:16" x14ac:dyDescent="0.25">
      <c r="A10396" t="s">
        <v>2</v>
      </c>
      <c r="B10396" t="s">
        <v>11034</v>
      </c>
      <c r="C10396" t="s">
        <v>543</v>
      </c>
      <c r="D10396" t="s">
        <v>4346</v>
      </c>
      <c r="E10396" t="s">
        <v>59</v>
      </c>
      <c r="F10396" t="b">
        <v>0</v>
      </c>
      <c r="G10396" t="s">
        <v>65</v>
      </c>
      <c r="H10396" s="1">
        <v>46133.336215277777</v>
      </c>
      <c r="I10396" t="b">
        <v>0</v>
      </c>
      <c r="J10396" t="b">
        <v>1</v>
      </c>
      <c r="K10396" t="s">
        <v>41</v>
      </c>
      <c r="L10396" t="s">
        <v>60</v>
      </c>
      <c r="M10396">
        <v>222500</v>
      </c>
      <c r="N10396"/>
      <c r="O10396" t="s">
        <v>577</v>
      </c>
      <c r="P10396" t="s">
        <v>11035</v>
      </c>
    </row>
    <row r="10397" spans="1:16" x14ac:dyDescent="0.25">
      <c r="A10397" t="s">
        <v>2</v>
      </c>
      <c r="B10397" t="s">
        <v>13773</v>
      </c>
      <c r="C10397" t="s">
        <v>246</v>
      </c>
      <c r="D10397" t="s">
        <v>4346</v>
      </c>
      <c r="E10397" t="s">
        <v>59</v>
      </c>
      <c r="F10397" t="b">
        <v>0</v>
      </c>
      <c r="G10397" t="s">
        <v>65</v>
      </c>
      <c r="H10397" s="1">
        <v>46133.336238425924</v>
      </c>
      <c r="I10397" t="b">
        <v>0</v>
      </c>
      <c r="J10397" t="b">
        <v>1</v>
      </c>
      <c r="K10397" t="s">
        <v>41</v>
      </c>
      <c r="L10397" t="s">
        <v>60</v>
      </c>
      <c r="M10397">
        <v>207000</v>
      </c>
      <c r="N10397"/>
      <c r="O10397" t="s">
        <v>11472</v>
      </c>
      <c r="P10397" t="s">
        <v>13774</v>
      </c>
    </row>
    <row r="10398" spans="1:16" x14ac:dyDescent="0.25">
      <c r="A10398" t="s">
        <v>1</v>
      </c>
      <c r="B10398" t="s">
        <v>20101</v>
      </c>
      <c r="C10398" t="s">
        <v>84</v>
      </c>
      <c r="D10398" t="s">
        <v>4346</v>
      </c>
      <c r="E10398" t="s">
        <v>59</v>
      </c>
      <c r="F10398" t="b">
        <v>0</v>
      </c>
      <c r="G10398" t="s">
        <v>65</v>
      </c>
      <c r="H10398" s="1">
        <v>46133.33734953704</v>
      </c>
      <c r="I10398" t="b">
        <v>1</v>
      </c>
      <c r="J10398" t="b">
        <v>1</v>
      </c>
      <c r="K10398" t="s">
        <v>41</v>
      </c>
      <c r="L10398" t="s">
        <v>60</v>
      </c>
      <c r="M10398">
        <v>155500</v>
      </c>
      <c r="N10398"/>
      <c r="O10398" t="s">
        <v>12617</v>
      </c>
      <c r="P10398" t="s">
        <v>2938</v>
      </c>
    </row>
    <row r="10399" spans="1:16" x14ac:dyDescent="0.25">
      <c r="A10399" t="s">
        <v>1</v>
      </c>
      <c r="B10399" t="s">
        <v>20102</v>
      </c>
      <c r="C10399" t="s">
        <v>20</v>
      </c>
      <c r="D10399" t="s">
        <v>20103</v>
      </c>
      <c r="E10399" t="s">
        <v>59</v>
      </c>
      <c r="F10399" t="b">
        <v>0</v>
      </c>
      <c r="G10399" t="s">
        <v>20</v>
      </c>
      <c r="H10399" s="1">
        <v>46133.338078703702</v>
      </c>
      <c r="I10399" t="b">
        <v>1</v>
      </c>
      <c r="J10399" t="b">
        <v>0</v>
      </c>
      <c r="K10399" t="s">
        <v>20</v>
      </c>
      <c r="L10399" t="s">
        <v>60</v>
      </c>
      <c r="M10399">
        <v>122500</v>
      </c>
      <c r="N10399"/>
      <c r="O10399" t="s">
        <v>5339</v>
      </c>
      <c r="P10399" t="s">
        <v>7595</v>
      </c>
    </row>
    <row r="10400" spans="1:16" x14ac:dyDescent="0.25">
      <c r="A10400" t="s">
        <v>0</v>
      </c>
      <c r="B10400" t="s">
        <v>20104</v>
      </c>
      <c r="C10400" t="s">
        <v>396</v>
      </c>
      <c r="D10400" t="s">
        <v>2360</v>
      </c>
      <c r="E10400" t="s">
        <v>836</v>
      </c>
      <c r="F10400" t="b">
        <v>0</v>
      </c>
      <c r="G10400" t="s">
        <v>68</v>
      </c>
      <c r="H10400" s="1">
        <v>46133.418495370373</v>
      </c>
      <c r="I10400" t="b">
        <v>0</v>
      </c>
      <c r="J10400" t="b">
        <v>1</v>
      </c>
      <c r="K10400" t="s">
        <v>41</v>
      </c>
      <c r="L10400" t="s">
        <v>74</v>
      </c>
      <c r="M10400"/>
      <c r="N10400">
        <v>32</v>
      </c>
      <c r="O10400" t="s">
        <v>20105</v>
      </c>
      <c r="P10400" t="s">
        <v>2422</v>
      </c>
    </row>
    <row r="10401" spans="1:16" x14ac:dyDescent="0.25">
      <c r="A10401" t="s">
        <v>0</v>
      </c>
      <c r="B10401" t="s">
        <v>3845</v>
      </c>
      <c r="C10401" t="s">
        <v>1384</v>
      </c>
      <c r="D10401" t="s">
        <v>2360</v>
      </c>
      <c r="E10401" t="s">
        <v>59</v>
      </c>
      <c r="F10401" t="b">
        <v>0</v>
      </c>
      <c r="G10401" t="s">
        <v>77</v>
      </c>
      <c r="H10401" s="1">
        <v>46133.418495370373</v>
      </c>
      <c r="I10401" t="b">
        <v>0</v>
      </c>
      <c r="J10401" t="b">
        <v>1</v>
      </c>
      <c r="K10401" t="s">
        <v>41</v>
      </c>
      <c r="L10401" t="s">
        <v>60</v>
      </c>
      <c r="M10401">
        <v>90000</v>
      </c>
      <c r="N10401"/>
      <c r="O10401" t="s">
        <v>10567</v>
      </c>
      <c r="P10401" t="s">
        <v>146</v>
      </c>
    </row>
    <row r="10402" spans="1:16" x14ac:dyDescent="0.25">
      <c r="A10402" t="s">
        <v>2</v>
      </c>
      <c r="B10402" t="s">
        <v>4578</v>
      </c>
      <c r="C10402" t="s">
        <v>598</v>
      </c>
      <c r="D10402" t="s">
        <v>2360</v>
      </c>
      <c r="E10402" t="s">
        <v>59</v>
      </c>
      <c r="F10402" t="b">
        <v>0</v>
      </c>
      <c r="G10402" t="s">
        <v>65</v>
      </c>
      <c r="H10402" s="1">
        <v>46133.41951388889</v>
      </c>
      <c r="I10402" t="b">
        <v>0</v>
      </c>
      <c r="J10402" t="b">
        <v>1</v>
      </c>
      <c r="K10402" t="s">
        <v>41</v>
      </c>
      <c r="L10402" t="s">
        <v>60</v>
      </c>
      <c r="M10402">
        <v>198000</v>
      </c>
      <c r="N10402"/>
      <c r="O10402" t="s">
        <v>424</v>
      </c>
      <c r="P10402" t="s">
        <v>20106</v>
      </c>
    </row>
    <row r="10403" spans="1:16" x14ac:dyDescent="0.25">
      <c r="A10403" t="s">
        <v>1</v>
      </c>
      <c r="B10403" t="s">
        <v>17427</v>
      </c>
      <c r="C10403" t="s">
        <v>148</v>
      </c>
      <c r="D10403" t="s">
        <v>4526</v>
      </c>
      <c r="E10403" t="s">
        <v>59</v>
      </c>
      <c r="F10403" t="b">
        <v>0</v>
      </c>
      <c r="G10403" t="s">
        <v>89</v>
      </c>
      <c r="H10403" s="1">
        <v>46133.41951388889</v>
      </c>
      <c r="I10403" t="b">
        <v>0</v>
      </c>
      <c r="J10403" t="b">
        <v>0</v>
      </c>
      <c r="K10403" t="s">
        <v>41</v>
      </c>
      <c r="L10403" t="s">
        <v>60</v>
      </c>
      <c r="M10403">
        <v>147500</v>
      </c>
      <c r="N10403"/>
      <c r="O10403" t="s">
        <v>307</v>
      </c>
      <c r="P10403" t="s">
        <v>20107</v>
      </c>
    </row>
    <row r="10404" spans="1:16" x14ac:dyDescent="0.25">
      <c r="A10404" t="s">
        <v>2</v>
      </c>
      <c r="B10404" t="s">
        <v>20108</v>
      </c>
      <c r="C10404" t="s">
        <v>1371</v>
      </c>
      <c r="D10404" t="s">
        <v>2360</v>
      </c>
      <c r="E10404" t="s">
        <v>59</v>
      </c>
      <c r="F10404" t="b">
        <v>0</v>
      </c>
      <c r="G10404" t="s">
        <v>77</v>
      </c>
      <c r="H10404" s="1">
        <v>46133.41951388889</v>
      </c>
      <c r="I10404" t="b">
        <v>0</v>
      </c>
      <c r="J10404" t="b">
        <v>1</v>
      </c>
      <c r="K10404" t="s">
        <v>41</v>
      </c>
      <c r="L10404" t="s">
        <v>60</v>
      </c>
      <c r="M10404">
        <v>214500</v>
      </c>
      <c r="N10404"/>
      <c r="O10404" t="s">
        <v>3622</v>
      </c>
      <c r="P10404" t="s">
        <v>20109</v>
      </c>
    </row>
    <row r="10405" spans="1:16" x14ac:dyDescent="0.25">
      <c r="A10405" t="s">
        <v>2</v>
      </c>
      <c r="B10405" t="s">
        <v>4578</v>
      </c>
      <c r="C10405" t="s">
        <v>304</v>
      </c>
      <c r="D10405" t="s">
        <v>2360</v>
      </c>
      <c r="E10405" t="s">
        <v>59</v>
      </c>
      <c r="F10405" t="b">
        <v>0</v>
      </c>
      <c r="G10405" t="s">
        <v>77</v>
      </c>
      <c r="H10405" s="1">
        <v>46133.41951388889</v>
      </c>
      <c r="I10405" t="b">
        <v>0</v>
      </c>
      <c r="J10405" t="b">
        <v>1</v>
      </c>
      <c r="K10405" t="s">
        <v>41</v>
      </c>
      <c r="L10405" t="s">
        <v>60</v>
      </c>
      <c r="M10405">
        <v>214500</v>
      </c>
      <c r="N10405"/>
      <c r="O10405" t="s">
        <v>424</v>
      </c>
      <c r="P10405" t="s">
        <v>19623</v>
      </c>
    </row>
    <row r="10406" spans="1:16" x14ac:dyDescent="0.25">
      <c r="A10406" t="s">
        <v>6</v>
      </c>
      <c r="B10406" t="s">
        <v>16525</v>
      </c>
      <c r="C10406" t="s">
        <v>913</v>
      </c>
      <c r="D10406" t="s">
        <v>20103</v>
      </c>
      <c r="E10406" t="s">
        <v>59</v>
      </c>
      <c r="F10406" t="b">
        <v>0</v>
      </c>
      <c r="G10406" t="s">
        <v>20</v>
      </c>
      <c r="H10406" s="1">
        <v>46133.420046296298</v>
      </c>
      <c r="I10406" t="b">
        <v>0</v>
      </c>
      <c r="J10406" t="b">
        <v>0</v>
      </c>
      <c r="K10406" t="s">
        <v>20</v>
      </c>
      <c r="L10406" t="s">
        <v>60</v>
      </c>
      <c r="M10406">
        <v>97500</v>
      </c>
      <c r="N10406"/>
      <c r="O10406" t="s">
        <v>6908</v>
      </c>
      <c r="P10406" t="s">
        <v>85</v>
      </c>
    </row>
    <row r="10407" spans="1:16" x14ac:dyDescent="0.25">
      <c r="A10407" t="s">
        <v>1</v>
      </c>
      <c r="B10407" t="s">
        <v>512</v>
      </c>
      <c r="C10407" t="s">
        <v>690</v>
      </c>
      <c r="D10407" t="s">
        <v>2360</v>
      </c>
      <c r="E10407" t="s">
        <v>59</v>
      </c>
      <c r="F10407" t="b">
        <v>0</v>
      </c>
      <c r="G10407" t="s">
        <v>77</v>
      </c>
      <c r="H10407" s="1">
        <v>46133.420659722222</v>
      </c>
      <c r="I10407" t="b">
        <v>0</v>
      </c>
      <c r="J10407" t="b">
        <v>1</v>
      </c>
      <c r="K10407" t="s">
        <v>41</v>
      </c>
      <c r="L10407" t="s">
        <v>60</v>
      </c>
      <c r="M10407">
        <v>175500</v>
      </c>
      <c r="N10407"/>
      <c r="O10407" t="s">
        <v>424</v>
      </c>
      <c r="P10407" t="s">
        <v>16221</v>
      </c>
    </row>
    <row r="10408" spans="1:16" x14ac:dyDescent="0.25">
      <c r="A10408" t="s">
        <v>1</v>
      </c>
      <c r="B10408" t="s">
        <v>4857</v>
      </c>
      <c r="C10408" t="s">
        <v>6329</v>
      </c>
      <c r="D10408" t="s">
        <v>2360</v>
      </c>
      <c r="E10408" t="s">
        <v>59</v>
      </c>
      <c r="F10408" t="b">
        <v>0</v>
      </c>
      <c r="G10408" t="s">
        <v>77</v>
      </c>
      <c r="H10408" s="1">
        <v>46133.420763888891</v>
      </c>
      <c r="I10408" t="b">
        <v>0</v>
      </c>
      <c r="J10408" t="b">
        <v>1</v>
      </c>
      <c r="K10408" t="s">
        <v>41</v>
      </c>
      <c r="L10408" t="s">
        <v>60</v>
      </c>
      <c r="M10408">
        <v>135000</v>
      </c>
      <c r="N10408"/>
      <c r="O10408" t="s">
        <v>3622</v>
      </c>
      <c r="P10408" t="s">
        <v>17607</v>
      </c>
    </row>
    <row r="10409" spans="1:16" x14ac:dyDescent="0.25">
      <c r="A10409" t="s">
        <v>1</v>
      </c>
      <c r="B10409" t="s">
        <v>17240</v>
      </c>
      <c r="C10409" t="s">
        <v>13595</v>
      </c>
      <c r="D10409" t="s">
        <v>2360</v>
      </c>
      <c r="E10409" t="s">
        <v>59</v>
      </c>
      <c r="F10409" t="b">
        <v>0</v>
      </c>
      <c r="G10409" t="s">
        <v>73</v>
      </c>
      <c r="H10409" s="1">
        <v>46133.420810185176</v>
      </c>
      <c r="I10409" t="b">
        <v>0</v>
      </c>
      <c r="J10409" t="b">
        <v>1</v>
      </c>
      <c r="K10409" t="s">
        <v>41</v>
      </c>
      <c r="L10409" t="s">
        <v>60</v>
      </c>
      <c r="M10409">
        <v>135000</v>
      </c>
      <c r="N10409"/>
      <c r="O10409" t="s">
        <v>3622</v>
      </c>
      <c r="P10409" t="s">
        <v>20110</v>
      </c>
    </row>
    <row r="10410" spans="1:16" x14ac:dyDescent="0.25">
      <c r="A10410" t="s">
        <v>1</v>
      </c>
      <c r="B10410" t="s">
        <v>1</v>
      </c>
      <c r="C10410" t="s">
        <v>13860</v>
      </c>
      <c r="D10410" t="s">
        <v>4526</v>
      </c>
      <c r="E10410" t="s">
        <v>59</v>
      </c>
      <c r="F10410" t="b">
        <v>0</v>
      </c>
      <c r="G10410" t="s">
        <v>40</v>
      </c>
      <c r="H10410" s="1">
        <v>46133.421944444453</v>
      </c>
      <c r="I10410" t="b">
        <v>1</v>
      </c>
      <c r="J10410" t="b">
        <v>0</v>
      </c>
      <c r="K10410" t="s">
        <v>40</v>
      </c>
      <c r="L10410" t="s">
        <v>60</v>
      </c>
      <c r="M10410">
        <v>60000</v>
      </c>
      <c r="N10410"/>
      <c r="O10410" t="s">
        <v>10334</v>
      </c>
      <c r="P10410" t="s">
        <v>208</v>
      </c>
    </row>
    <row r="10411" spans="1:16" x14ac:dyDescent="0.25">
      <c r="A10411" t="s">
        <v>5</v>
      </c>
      <c r="B10411" t="s">
        <v>20111</v>
      </c>
      <c r="C10411" t="s">
        <v>5115</v>
      </c>
      <c r="D10411" t="s">
        <v>4526</v>
      </c>
      <c r="E10411" t="s">
        <v>59</v>
      </c>
      <c r="F10411" t="b">
        <v>0</v>
      </c>
      <c r="G10411" t="s">
        <v>40</v>
      </c>
      <c r="H10411" s="1">
        <v>46133.421956018523</v>
      </c>
      <c r="I10411" t="b">
        <v>1</v>
      </c>
      <c r="J10411" t="b">
        <v>0</v>
      </c>
      <c r="K10411" t="s">
        <v>40</v>
      </c>
      <c r="L10411" t="s">
        <v>60</v>
      </c>
      <c r="M10411">
        <v>62500</v>
      </c>
      <c r="N10411"/>
      <c r="O10411" t="s">
        <v>90</v>
      </c>
      <c r="P10411" t="s">
        <v>10168</v>
      </c>
    </row>
    <row r="10412" spans="1:16" x14ac:dyDescent="0.25">
      <c r="A10412" t="s">
        <v>1</v>
      </c>
      <c r="B10412" t="s">
        <v>20112</v>
      </c>
      <c r="C10412" t="s">
        <v>40</v>
      </c>
      <c r="D10412" t="s">
        <v>4526</v>
      </c>
      <c r="E10412" t="s">
        <v>88</v>
      </c>
      <c r="F10412" t="b">
        <v>0</v>
      </c>
      <c r="G10412" t="s">
        <v>40</v>
      </c>
      <c r="H10412" s="1">
        <v>46133.422037037039</v>
      </c>
      <c r="I10412" t="b">
        <v>1</v>
      </c>
      <c r="J10412" t="b">
        <v>0</v>
      </c>
      <c r="K10412" t="s">
        <v>40</v>
      </c>
      <c r="L10412" t="s">
        <v>74</v>
      </c>
      <c r="M10412"/>
      <c r="N10412">
        <v>72.5</v>
      </c>
      <c r="O10412" t="s">
        <v>20113</v>
      </c>
      <c r="P10412" t="s">
        <v>216</v>
      </c>
    </row>
    <row r="10413" spans="1:16" x14ac:dyDescent="0.25">
      <c r="A10413" t="s">
        <v>4</v>
      </c>
      <c r="B10413" t="s">
        <v>3412</v>
      </c>
      <c r="C10413" t="s">
        <v>3130</v>
      </c>
      <c r="D10413" t="s">
        <v>4630</v>
      </c>
      <c r="E10413" t="s">
        <v>88</v>
      </c>
      <c r="F10413" t="b">
        <v>0</v>
      </c>
      <c r="G10413" t="s">
        <v>89</v>
      </c>
      <c r="H10413" s="1">
        <v>46133.460162037038</v>
      </c>
      <c r="I10413" t="b">
        <v>0</v>
      </c>
      <c r="J10413" t="b">
        <v>1</v>
      </c>
      <c r="K10413" t="s">
        <v>41</v>
      </c>
      <c r="L10413" t="s">
        <v>74</v>
      </c>
      <c r="M10413"/>
      <c r="N10413">
        <v>42.5</v>
      </c>
      <c r="O10413" t="s">
        <v>4487</v>
      </c>
      <c r="P10413" t="s">
        <v>20114</v>
      </c>
    </row>
    <row r="10414" spans="1:16" x14ac:dyDescent="0.25">
      <c r="A10414" t="s">
        <v>5</v>
      </c>
      <c r="B10414" t="s">
        <v>20115</v>
      </c>
      <c r="C10414" t="s">
        <v>76</v>
      </c>
      <c r="D10414" t="s">
        <v>6062</v>
      </c>
      <c r="E10414" t="s">
        <v>59</v>
      </c>
      <c r="F10414" t="b">
        <v>1</v>
      </c>
      <c r="G10414" t="s">
        <v>40</v>
      </c>
      <c r="H10414" s="1">
        <v>46133.463784722233</v>
      </c>
      <c r="I10414" t="b">
        <v>1</v>
      </c>
      <c r="J10414" t="b">
        <v>0</v>
      </c>
      <c r="K10414" t="s">
        <v>40</v>
      </c>
      <c r="L10414" t="s">
        <v>60</v>
      </c>
      <c r="M10414">
        <v>92500</v>
      </c>
      <c r="N10414"/>
      <c r="O10414" t="s">
        <v>20116</v>
      </c>
      <c r="P10414" t="s">
        <v>19179</v>
      </c>
    </row>
    <row r="10415" spans="1:16" x14ac:dyDescent="0.25">
      <c r="A10415" t="s">
        <v>0</v>
      </c>
      <c r="B10415" t="s">
        <v>20117</v>
      </c>
      <c r="C10415" t="s">
        <v>112</v>
      </c>
      <c r="D10415" t="s">
        <v>4526</v>
      </c>
      <c r="E10415" t="s">
        <v>59</v>
      </c>
      <c r="F10415" t="b">
        <v>0</v>
      </c>
      <c r="G10415" t="s">
        <v>65</v>
      </c>
      <c r="H10415" s="1">
        <v>46133.501805555563</v>
      </c>
      <c r="I10415" t="b">
        <v>1</v>
      </c>
      <c r="J10415" t="b">
        <v>0</v>
      </c>
      <c r="K10415" t="s">
        <v>41</v>
      </c>
      <c r="L10415" t="s">
        <v>60</v>
      </c>
      <c r="M10415">
        <v>167500</v>
      </c>
      <c r="N10415"/>
      <c r="O10415" t="s">
        <v>2592</v>
      </c>
      <c r="P10415" t="s">
        <v>85</v>
      </c>
    </row>
    <row r="10416" spans="1:16" x14ac:dyDescent="0.25">
      <c r="A10416" t="s">
        <v>2</v>
      </c>
      <c r="B10416" t="s">
        <v>20118</v>
      </c>
      <c r="C10416" t="s">
        <v>690</v>
      </c>
      <c r="D10416" t="s">
        <v>4526</v>
      </c>
      <c r="E10416" t="s">
        <v>59</v>
      </c>
      <c r="F10416" t="b">
        <v>0</v>
      </c>
      <c r="G10416" t="s">
        <v>77</v>
      </c>
      <c r="H10416" s="1">
        <v>46133.502835648149</v>
      </c>
      <c r="I10416" t="b">
        <v>0</v>
      </c>
      <c r="J10416" t="b">
        <v>1</v>
      </c>
      <c r="K10416" t="s">
        <v>41</v>
      </c>
      <c r="L10416" t="s">
        <v>60</v>
      </c>
      <c r="M10416">
        <v>167657</v>
      </c>
      <c r="N10416"/>
      <c r="O10416" t="s">
        <v>20119</v>
      </c>
      <c r="P10416" t="s">
        <v>1321</v>
      </c>
    </row>
    <row r="10417" spans="1:16" x14ac:dyDescent="0.25">
      <c r="A10417" t="s">
        <v>4</v>
      </c>
      <c r="B10417" t="s">
        <v>20120</v>
      </c>
      <c r="C10417" t="s">
        <v>20121</v>
      </c>
      <c r="D10417" t="s">
        <v>4526</v>
      </c>
      <c r="E10417" t="s">
        <v>59</v>
      </c>
      <c r="F10417" t="b">
        <v>0</v>
      </c>
      <c r="G10417" t="s">
        <v>65</v>
      </c>
      <c r="H10417" s="1">
        <v>46133.543530092589</v>
      </c>
      <c r="I10417" t="b">
        <v>0</v>
      </c>
      <c r="J10417" t="b">
        <v>1</v>
      </c>
      <c r="K10417" t="s">
        <v>41</v>
      </c>
      <c r="L10417" t="s">
        <v>60</v>
      </c>
      <c r="M10417">
        <v>95500</v>
      </c>
      <c r="N10417"/>
      <c r="O10417" t="s">
        <v>20122</v>
      </c>
      <c r="P10417" t="s">
        <v>6479</v>
      </c>
    </row>
    <row r="10418" spans="1:16" x14ac:dyDescent="0.25">
      <c r="A10418" t="s">
        <v>6</v>
      </c>
      <c r="B10418" t="s">
        <v>20123</v>
      </c>
      <c r="C10418" t="s">
        <v>28</v>
      </c>
      <c r="D10418" t="s">
        <v>2544</v>
      </c>
      <c r="E10418" t="s">
        <v>59</v>
      </c>
      <c r="F10418" t="b">
        <v>0</v>
      </c>
      <c r="G10418" t="s">
        <v>28</v>
      </c>
      <c r="H10418" s="1">
        <v>46133.545254629629</v>
      </c>
      <c r="I10418" t="b">
        <v>0</v>
      </c>
      <c r="J10418" t="b">
        <v>0</v>
      </c>
      <c r="K10418" t="s">
        <v>28</v>
      </c>
      <c r="L10418" t="s">
        <v>60</v>
      </c>
      <c r="M10418">
        <v>140000</v>
      </c>
      <c r="N10418"/>
      <c r="O10418" t="s">
        <v>2544</v>
      </c>
      <c r="P10418" t="s">
        <v>208</v>
      </c>
    </row>
    <row r="10419" spans="1:16" x14ac:dyDescent="0.25">
      <c r="A10419" t="s">
        <v>2</v>
      </c>
      <c r="B10419" t="s">
        <v>20124</v>
      </c>
      <c r="C10419" t="s">
        <v>28</v>
      </c>
      <c r="D10419" t="s">
        <v>2544</v>
      </c>
      <c r="E10419" t="s">
        <v>59</v>
      </c>
      <c r="F10419" t="b">
        <v>0</v>
      </c>
      <c r="G10419" t="s">
        <v>28</v>
      </c>
      <c r="H10419" s="1">
        <v>46133.545254629629</v>
      </c>
      <c r="I10419" t="b">
        <v>0</v>
      </c>
      <c r="J10419" t="b">
        <v>0</v>
      </c>
      <c r="K10419" t="s">
        <v>28</v>
      </c>
      <c r="L10419" t="s">
        <v>60</v>
      </c>
      <c r="M10419">
        <v>160000</v>
      </c>
      <c r="N10419"/>
      <c r="O10419" t="s">
        <v>2544</v>
      </c>
      <c r="P10419" t="s">
        <v>3589</v>
      </c>
    </row>
    <row r="10420" spans="1:16" x14ac:dyDescent="0.25">
      <c r="A10420" t="s">
        <v>2</v>
      </c>
      <c r="B10420" t="s">
        <v>20125</v>
      </c>
      <c r="C10420" t="s">
        <v>4530</v>
      </c>
      <c r="D10420" t="s">
        <v>4526</v>
      </c>
      <c r="E10420" t="s">
        <v>59</v>
      </c>
      <c r="F10420" t="b">
        <v>0</v>
      </c>
      <c r="G10420" t="s">
        <v>40</v>
      </c>
      <c r="H10420" s="1">
        <v>46133.545567129629</v>
      </c>
      <c r="I10420" t="b">
        <v>0</v>
      </c>
      <c r="J10420" t="b">
        <v>0</v>
      </c>
      <c r="K10420" t="s">
        <v>40</v>
      </c>
      <c r="L10420" t="s">
        <v>60</v>
      </c>
      <c r="M10420">
        <v>80000</v>
      </c>
      <c r="N10420"/>
      <c r="O10420" t="s">
        <v>7872</v>
      </c>
      <c r="P10420" t="s">
        <v>85</v>
      </c>
    </row>
    <row r="10421" spans="1:16" x14ac:dyDescent="0.25">
      <c r="A10421" t="s">
        <v>2</v>
      </c>
      <c r="B10421" t="s">
        <v>20126</v>
      </c>
      <c r="C10421" t="s">
        <v>436</v>
      </c>
      <c r="D10421" t="s">
        <v>4526</v>
      </c>
      <c r="E10421" t="s">
        <v>59</v>
      </c>
      <c r="F10421" t="b">
        <v>0</v>
      </c>
      <c r="G10421" t="s">
        <v>41</v>
      </c>
      <c r="H10421" s="1">
        <v>46133.545578703714</v>
      </c>
      <c r="I10421" t="b">
        <v>0</v>
      </c>
      <c r="J10421" t="b">
        <v>0</v>
      </c>
      <c r="K10421" t="s">
        <v>41</v>
      </c>
      <c r="L10421" t="s">
        <v>60</v>
      </c>
      <c r="M10421">
        <v>210000</v>
      </c>
      <c r="N10421"/>
      <c r="O10421" t="s">
        <v>2538</v>
      </c>
      <c r="P10421" t="s">
        <v>20127</v>
      </c>
    </row>
    <row r="10422" spans="1:16" x14ac:dyDescent="0.25">
      <c r="A10422" t="s">
        <v>5</v>
      </c>
      <c r="B10422" t="s">
        <v>1509</v>
      </c>
      <c r="C10422" t="s">
        <v>7647</v>
      </c>
      <c r="D10422" t="s">
        <v>4346</v>
      </c>
      <c r="E10422" t="s">
        <v>88</v>
      </c>
      <c r="F10422" t="b">
        <v>0</v>
      </c>
      <c r="G10422" t="s">
        <v>13</v>
      </c>
      <c r="H10422" s="1">
        <v>46133.546111111107</v>
      </c>
      <c r="I10422" t="b">
        <v>1</v>
      </c>
      <c r="J10422" t="b">
        <v>0</v>
      </c>
      <c r="K10422" t="s">
        <v>13</v>
      </c>
      <c r="L10422" t="s">
        <v>74</v>
      </c>
      <c r="M10422"/>
      <c r="N10422">
        <v>75460.56</v>
      </c>
      <c r="O10422" t="s">
        <v>20128</v>
      </c>
      <c r="P10422" t="s">
        <v>7814</v>
      </c>
    </row>
    <row r="10423" spans="1:16" x14ac:dyDescent="0.25">
      <c r="A10423" t="s">
        <v>1</v>
      </c>
      <c r="B10423" t="s">
        <v>20129</v>
      </c>
      <c r="C10423" t="s">
        <v>76</v>
      </c>
      <c r="D10423" t="s">
        <v>5786</v>
      </c>
      <c r="E10423" t="s">
        <v>88</v>
      </c>
      <c r="F10423" t="b">
        <v>1</v>
      </c>
      <c r="G10423" t="s">
        <v>40</v>
      </c>
      <c r="H10423" s="1">
        <v>46133.546944444453</v>
      </c>
      <c r="I10423" t="b">
        <v>1</v>
      </c>
      <c r="J10423" t="b">
        <v>0</v>
      </c>
      <c r="K10423" t="s">
        <v>40</v>
      </c>
      <c r="L10423" t="s">
        <v>60</v>
      </c>
      <c r="M10423">
        <v>459</v>
      </c>
      <c r="N10423"/>
      <c r="O10423" t="s">
        <v>20130</v>
      </c>
      <c r="P10423" t="s">
        <v>20131</v>
      </c>
    </row>
    <row r="10424" spans="1:16" x14ac:dyDescent="0.25">
      <c r="A10424" t="s">
        <v>7</v>
      </c>
      <c r="B10424" t="s">
        <v>20132</v>
      </c>
      <c r="C10424" t="s">
        <v>508</v>
      </c>
      <c r="D10424" t="s">
        <v>4526</v>
      </c>
      <c r="E10424" t="s">
        <v>59</v>
      </c>
      <c r="F10424" t="b">
        <v>0</v>
      </c>
      <c r="G10424" t="s">
        <v>73</v>
      </c>
      <c r="H10424" s="1">
        <v>46133.585138888891</v>
      </c>
      <c r="I10424" t="b">
        <v>0</v>
      </c>
      <c r="J10424" t="b">
        <v>0</v>
      </c>
      <c r="K10424" t="s">
        <v>41</v>
      </c>
      <c r="L10424" t="s">
        <v>60</v>
      </c>
      <c r="M10424">
        <v>132500</v>
      </c>
      <c r="N10424"/>
      <c r="O10424" t="s">
        <v>853</v>
      </c>
      <c r="P10424" t="s">
        <v>20133</v>
      </c>
    </row>
    <row r="10425" spans="1:16" x14ac:dyDescent="0.25">
      <c r="A10425" t="s">
        <v>3</v>
      </c>
      <c r="B10425" t="s">
        <v>20134</v>
      </c>
      <c r="C10425" t="s">
        <v>4236</v>
      </c>
      <c r="D10425" t="s">
        <v>4526</v>
      </c>
      <c r="E10425" t="s">
        <v>59</v>
      </c>
      <c r="F10425" t="b">
        <v>0</v>
      </c>
      <c r="G10425" t="s">
        <v>68</v>
      </c>
      <c r="H10425" s="1">
        <v>46133.585138888891</v>
      </c>
      <c r="I10425" t="b">
        <v>0</v>
      </c>
      <c r="J10425" t="b">
        <v>1</v>
      </c>
      <c r="K10425" t="s">
        <v>41</v>
      </c>
      <c r="L10425" t="s">
        <v>60</v>
      </c>
      <c r="M10425">
        <v>91500</v>
      </c>
      <c r="N10425"/>
      <c r="O10425" t="s">
        <v>4190</v>
      </c>
      <c r="P10425" t="s">
        <v>20135</v>
      </c>
    </row>
    <row r="10426" spans="1:16" x14ac:dyDescent="0.25">
      <c r="A10426" t="s">
        <v>0</v>
      </c>
      <c r="B10426" t="s">
        <v>20136</v>
      </c>
      <c r="C10426" t="s">
        <v>71</v>
      </c>
      <c r="D10426" t="s">
        <v>4526</v>
      </c>
      <c r="E10426" t="s">
        <v>59</v>
      </c>
      <c r="F10426" t="b">
        <v>0</v>
      </c>
      <c r="G10426" t="s">
        <v>73</v>
      </c>
      <c r="H10426" s="1">
        <v>46133.585196759261</v>
      </c>
      <c r="I10426" t="b">
        <v>1</v>
      </c>
      <c r="J10426" t="b">
        <v>0</v>
      </c>
      <c r="K10426" t="s">
        <v>41</v>
      </c>
      <c r="L10426" t="s">
        <v>60</v>
      </c>
      <c r="M10426">
        <v>125000</v>
      </c>
      <c r="N10426"/>
      <c r="O10426" t="s">
        <v>15789</v>
      </c>
      <c r="P10426" t="s">
        <v>20137</v>
      </c>
    </row>
    <row r="10427" spans="1:16" x14ac:dyDescent="0.25">
      <c r="A10427" t="s">
        <v>3</v>
      </c>
      <c r="B10427" t="s">
        <v>20138</v>
      </c>
      <c r="C10427" t="s">
        <v>76</v>
      </c>
      <c r="D10427" t="s">
        <v>141</v>
      </c>
      <c r="E10427" t="s">
        <v>88</v>
      </c>
      <c r="F10427" t="b">
        <v>1</v>
      </c>
      <c r="G10427" t="s">
        <v>41</v>
      </c>
      <c r="H10427" s="1">
        <v>46133.586087962962</v>
      </c>
      <c r="I10427" t="b">
        <v>1</v>
      </c>
      <c r="J10427" t="b">
        <v>0</v>
      </c>
      <c r="K10427" t="s">
        <v>41</v>
      </c>
      <c r="L10427" t="s">
        <v>74</v>
      </c>
      <c r="M10427"/>
      <c r="N10427">
        <v>20</v>
      </c>
      <c r="O10427" t="s">
        <v>141</v>
      </c>
    </row>
    <row r="10428" spans="1:16" x14ac:dyDescent="0.25">
      <c r="A10428" t="s">
        <v>0</v>
      </c>
      <c r="B10428" t="s">
        <v>20139</v>
      </c>
      <c r="C10428" t="s">
        <v>76</v>
      </c>
      <c r="D10428" t="s">
        <v>4346</v>
      </c>
      <c r="E10428" t="s">
        <v>232</v>
      </c>
      <c r="F10428" t="b">
        <v>1</v>
      </c>
      <c r="G10428" t="s">
        <v>41</v>
      </c>
      <c r="H10428" s="1">
        <v>46133.586145833331</v>
      </c>
      <c r="I10428" t="b">
        <v>0</v>
      </c>
      <c r="J10428" t="b">
        <v>0</v>
      </c>
      <c r="K10428" t="s">
        <v>41</v>
      </c>
      <c r="L10428" t="s">
        <v>74</v>
      </c>
      <c r="M10428"/>
      <c r="N10428">
        <v>50</v>
      </c>
      <c r="O10428" t="s">
        <v>20140</v>
      </c>
      <c r="P10428" t="s">
        <v>20141</v>
      </c>
    </row>
    <row r="10429" spans="1:16" x14ac:dyDescent="0.25">
      <c r="A10429" t="s">
        <v>2</v>
      </c>
      <c r="B10429" t="s">
        <v>123</v>
      </c>
      <c r="C10429" t="s">
        <v>543</v>
      </c>
      <c r="D10429" t="s">
        <v>4346</v>
      </c>
      <c r="E10429" t="s">
        <v>88</v>
      </c>
      <c r="F10429" t="b">
        <v>0</v>
      </c>
      <c r="G10429" t="s">
        <v>65</v>
      </c>
      <c r="H10429" s="1">
        <v>46133.586215277777</v>
      </c>
      <c r="I10429" t="b">
        <v>0</v>
      </c>
      <c r="J10429" t="b">
        <v>0</v>
      </c>
      <c r="K10429" t="s">
        <v>41</v>
      </c>
      <c r="L10429" t="s">
        <v>74</v>
      </c>
      <c r="M10429"/>
      <c r="N10429">
        <v>35</v>
      </c>
      <c r="O10429" t="s">
        <v>20142</v>
      </c>
      <c r="P10429" t="s">
        <v>20143</v>
      </c>
    </row>
    <row r="10430" spans="1:16" x14ac:dyDescent="0.25">
      <c r="A10430" t="s">
        <v>6</v>
      </c>
      <c r="B10430" t="s">
        <v>17453</v>
      </c>
      <c r="C10430" t="s">
        <v>40</v>
      </c>
      <c r="D10430" t="s">
        <v>4526</v>
      </c>
      <c r="E10430" t="s">
        <v>59</v>
      </c>
      <c r="F10430" t="b">
        <v>0</v>
      </c>
      <c r="G10430" t="s">
        <v>40</v>
      </c>
      <c r="H10430" s="1">
        <v>46133.587233796286</v>
      </c>
      <c r="I10430" t="b">
        <v>0</v>
      </c>
      <c r="J10430" t="b">
        <v>0</v>
      </c>
      <c r="K10430" t="s">
        <v>40</v>
      </c>
      <c r="L10430" t="s">
        <v>60</v>
      </c>
      <c r="M10430">
        <v>80000</v>
      </c>
      <c r="N10430"/>
      <c r="O10430" t="s">
        <v>17454</v>
      </c>
      <c r="P10430" t="s">
        <v>763</v>
      </c>
    </row>
    <row r="10431" spans="1:16" x14ac:dyDescent="0.25">
      <c r="A10431" t="s">
        <v>2</v>
      </c>
      <c r="B10431" t="s">
        <v>3567</v>
      </c>
      <c r="C10431" t="s">
        <v>1969</v>
      </c>
      <c r="D10431" t="s">
        <v>4526</v>
      </c>
      <c r="E10431" t="s">
        <v>59</v>
      </c>
      <c r="F10431" t="b">
        <v>0</v>
      </c>
      <c r="G10431" t="s">
        <v>65</v>
      </c>
      <c r="H10431" s="1">
        <v>46133.58734953704</v>
      </c>
      <c r="I10431" t="b">
        <v>1</v>
      </c>
      <c r="J10431" t="b">
        <v>0</v>
      </c>
      <c r="K10431" t="s">
        <v>41</v>
      </c>
      <c r="L10431" t="s">
        <v>74</v>
      </c>
      <c r="M10431"/>
      <c r="N10431">
        <v>54</v>
      </c>
      <c r="O10431" t="s">
        <v>20144</v>
      </c>
      <c r="P10431" t="s">
        <v>666</v>
      </c>
    </row>
    <row r="10432" spans="1:16" x14ac:dyDescent="0.25">
      <c r="A10432" t="s">
        <v>1</v>
      </c>
      <c r="B10432" t="s">
        <v>17458</v>
      </c>
      <c r="C10432" t="s">
        <v>40</v>
      </c>
      <c r="D10432" t="s">
        <v>4526</v>
      </c>
      <c r="E10432" t="s">
        <v>59</v>
      </c>
      <c r="F10432" t="b">
        <v>0</v>
      </c>
      <c r="G10432" t="s">
        <v>40</v>
      </c>
      <c r="H10432" s="1">
        <v>46133.58861111111</v>
      </c>
      <c r="I10432" t="b">
        <v>0</v>
      </c>
      <c r="J10432" t="b">
        <v>0</v>
      </c>
      <c r="K10432" t="s">
        <v>40</v>
      </c>
      <c r="L10432" t="s">
        <v>60</v>
      </c>
      <c r="M10432">
        <v>80000</v>
      </c>
      <c r="N10432"/>
      <c r="O10432" t="s">
        <v>17454</v>
      </c>
      <c r="P10432" t="s">
        <v>17459</v>
      </c>
    </row>
    <row r="10433" spans="1:16" x14ac:dyDescent="0.25">
      <c r="A10433" t="s">
        <v>1</v>
      </c>
      <c r="B10433" t="s">
        <v>4361</v>
      </c>
      <c r="C10433" t="s">
        <v>427</v>
      </c>
      <c r="D10433" t="s">
        <v>4346</v>
      </c>
      <c r="E10433" t="s">
        <v>59</v>
      </c>
      <c r="F10433" t="b">
        <v>0</v>
      </c>
      <c r="G10433" t="s">
        <v>65</v>
      </c>
      <c r="H10433" s="1">
        <v>46133.626805555563</v>
      </c>
      <c r="I10433" t="b">
        <v>1</v>
      </c>
      <c r="J10433" t="b">
        <v>1</v>
      </c>
      <c r="K10433" t="s">
        <v>41</v>
      </c>
      <c r="L10433" t="s">
        <v>60</v>
      </c>
      <c r="M10433">
        <v>110000</v>
      </c>
      <c r="N10433"/>
      <c r="O10433" t="s">
        <v>1443</v>
      </c>
      <c r="P10433" t="s">
        <v>1482</v>
      </c>
    </row>
    <row r="10434" spans="1:16" x14ac:dyDescent="0.25">
      <c r="A10434" t="s">
        <v>3</v>
      </c>
      <c r="B10434" t="s">
        <v>11100</v>
      </c>
      <c r="C10434" t="s">
        <v>616</v>
      </c>
      <c r="D10434" t="s">
        <v>4526</v>
      </c>
      <c r="E10434" t="s">
        <v>59</v>
      </c>
      <c r="F10434" t="b">
        <v>0</v>
      </c>
      <c r="G10434" t="s">
        <v>73</v>
      </c>
      <c r="H10434" s="1">
        <v>46133.626840277779</v>
      </c>
      <c r="I10434" t="b">
        <v>1</v>
      </c>
      <c r="J10434" t="b">
        <v>0</v>
      </c>
      <c r="K10434" t="s">
        <v>41</v>
      </c>
      <c r="L10434" t="s">
        <v>60</v>
      </c>
      <c r="M10434">
        <v>110000</v>
      </c>
      <c r="N10434"/>
      <c r="O10434" t="s">
        <v>20145</v>
      </c>
      <c r="P10434" t="s">
        <v>171</v>
      </c>
    </row>
    <row r="10435" spans="1:16" x14ac:dyDescent="0.25">
      <c r="A10435" t="s">
        <v>8</v>
      </c>
      <c r="B10435" t="s">
        <v>19786</v>
      </c>
      <c r="C10435" t="s">
        <v>86</v>
      </c>
      <c r="D10435" t="s">
        <v>4346</v>
      </c>
      <c r="E10435" t="s">
        <v>59</v>
      </c>
      <c r="F10435" t="b">
        <v>0</v>
      </c>
      <c r="G10435" t="s">
        <v>77</v>
      </c>
      <c r="H10435" s="1">
        <v>46133.627847222233</v>
      </c>
      <c r="I10435" t="b">
        <v>0</v>
      </c>
      <c r="J10435" t="b">
        <v>1</v>
      </c>
      <c r="K10435" t="s">
        <v>41</v>
      </c>
      <c r="L10435" t="s">
        <v>60</v>
      </c>
      <c r="M10435">
        <v>205000</v>
      </c>
      <c r="N10435"/>
      <c r="O10435" t="s">
        <v>1183</v>
      </c>
      <c r="P10435" t="s">
        <v>8680</v>
      </c>
    </row>
    <row r="10436" spans="1:16" x14ac:dyDescent="0.25">
      <c r="A10436" t="s">
        <v>2</v>
      </c>
      <c r="B10436" t="s">
        <v>20146</v>
      </c>
      <c r="C10436" t="s">
        <v>165</v>
      </c>
      <c r="D10436" t="s">
        <v>2360</v>
      </c>
      <c r="E10436" t="s">
        <v>59</v>
      </c>
      <c r="F10436" t="b">
        <v>0</v>
      </c>
      <c r="G10436" t="s">
        <v>73</v>
      </c>
      <c r="H10436" s="1">
        <v>46133.627870370372</v>
      </c>
      <c r="I10436" t="b">
        <v>0</v>
      </c>
      <c r="J10436" t="b">
        <v>1</v>
      </c>
      <c r="K10436" t="s">
        <v>41</v>
      </c>
      <c r="L10436" t="s">
        <v>60</v>
      </c>
      <c r="M10436">
        <v>172500</v>
      </c>
      <c r="N10436"/>
      <c r="O10436" t="s">
        <v>1355</v>
      </c>
      <c r="P10436" t="s">
        <v>283</v>
      </c>
    </row>
    <row r="10437" spans="1:16" x14ac:dyDescent="0.25">
      <c r="A10437" t="s">
        <v>1</v>
      </c>
      <c r="B10437" t="s">
        <v>19890</v>
      </c>
      <c r="C10437" t="s">
        <v>112</v>
      </c>
      <c r="D10437" t="s">
        <v>4346</v>
      </c>
      <c r="E10437" t="s">
        <v>59</v>
      </c>
      <c r="F10437" t="b">
        <v>0</v>
      </c>
      <c r="G10437" t="s">
        <v>65</v>
      </c>
      <c r="H10437" s="1">
        <v>46133.628993055558</v>
      </c>
      <c r="I10437" t="b">
        <v>1</v>
      </c>
      <c r="J10437" t="b">
        <v>1</v>
      </c>
      <c r="K10437" t="s">
        <v>41</v>
      </c>
      <c r="L10437" t="s">
        <v>60</v>
      </c>
      <c r="M10437">
        <v>164500</v>
      </c>
      <c r="N10437"/>
      <c r="O10437" t="s">
        <v>577</v>
      </c>
      <c r="P10437" t="s">
        <v>8088</v>
      </c>
    </row>
    <row r="10438" spans="1:16" x14ac:dyDescent="0.25">
      <c r="A10438" t="s">
        <v>1</v>
      </c>
      <c r="B10438" t="s">
        <v>5321</v>
      </c>
      <c r="C10438" t="s">
        <v>1447</v>
      </c>
      <c r="D10438" t="s">
        <v>4526</v>
      </c>
      <c r="E10438" t="s">
        <v>88</v>
      </c>
      <c r="F10438" t="b">
        <v>0</v>
      </c>
      <c r="G10438" t="s">
        <v>65</v>
      </c>
      <c r="H10438" s="1">
        <v>46133.628993055558</v>
      </c>
      <c r="I10438" t="b">
        <v>1</v>
      </c>
      <c r="J10438" t="b">
        <v>0</v>
      </c>
      <c r="K10438" t="s">
        <v>41</v>
      </c>
      <c r="L10438" t="s">
        <v>74</v>
      </c>
      <c r="M10438"/>
      <c r="N10438">
        <v>53</v>
      </c>
      <c r="O10438" t="s">
        <v>2944</v>
      </c>
      <c r="P10438" t="s">
        <v>20147</v>
      </c>
    </row>
    <row r="10439" spans="1:16" x14ac:dyDescent="0.25">
      <c r="A10439" t="s">
        <v>1</v>
      </c>
      <c r="B10439" t="s">
        <v>20148</v>
      </c>
      <c r="C10439" t="s">
        <v>290</v>
      </c>
      <c r="D10439" t="s">
        <v>4526</v>
      </c>
      <c r="E10439" t="s">
        <v>88</v>
      </c>
      <c r="F10439" t="b">
        <v>0</v>
      </c>
      <c r="G10439" t="s">
        <v>77</v>
      </c>
      <c r="H10439" s="1">
        <v>46133.628993055558</v>
      </c>
      <c r="I10439" t="b">
        <v>0</v>
      </c>
      <c r="J10439" t="b">
        <v>0</v>
      </c>
      <c r="K10439" t="s">
        <v>41</v>
      </c>
      <c r="L10439" t="s">
        <v>74</v>
      </c>
      <c r="M10439"/>
      <c r="N10439">
        <v>73.5</v>
      </c>
      <c r="O10439" t="s">
        <v>20149</v>
      </c>
      <c r="P10439" t="s">
        <v>20150</v>
      </c>
    </row>
    <row r="10440" spans="1:16" x14ac:dyDescent="0.25">
      <c r="A10440" t="s">
        <v>5</v>
      </c>
      <c r="B10440" t="s">
        <v>20151</v>
      </c>
      <c r="C10440" t="s">
        <v>13</v>
      </c>
      <c r="D10440" t="s">
        <v>4526</v>
      </c>
      <c r="E10440" t="s">
        <v>59</v>
      </c>
      <c r="F10440" t="b">
        <v>0</v>
      </c>
      <c r="G10440" t="s">
        <v>13</v>
      </c>
      <c r="H10440" s="1">
        <v>46133.629444444443</v>
      </c>
      <c r="I10440" t="b">
        <v>0</v>
      </c>
      <c r="J10440" t="b">
        <v>0</v>
      </c>
      <c r="K10440" t="s">
        <v>13</v>
      </c>
      <c r="L10440" t="s">
        <v>60</v>
      </c>
      <c r="M10440">
        <v>105000</v>
      </c>
      <c r="N10440"/>
      <c r="O10440" t="s">
        <v>10744</v>
      </c>
      <c r="P10440" t="s">
        <v>20152</v>
      </c>
    </row>
    <row r="10441" spans="1:16" x14ac:dyDescent="0.25">
      <c r="A10441" t="s">
        <v>4</v>
      </c>
      <c r="B10441" t="s">
        <v>20153</v>
      </c>
      <c r="C10441" t="s">
        <v>76</v>
      </c>
      <c r="D10441" t="s">
        <v>4346</v>
      </c>
      <c r="E10441" t="s">
        <v>59</v>
      </c>
      <c r="F10441" t="b">
        <v>1</v>
      </c>
      <c r="G10441" t="s">
        <v>20</v>
      </c>
      <c r="H10441" s="1">
        <v>46133.629745370366</v>
      </c>
      <c r="I10441" t="b">
        <v>1</v>
      </c>
      <c r="J10441" t="b">
        <v>0</v>
      </c>
      <c r="K10441" t="s">
        <v>20</v>
      </c>
      <c r="L10441" t="s">
        <v>60</v>
      </c>
      <c r="M10441">
        <v>132000</v>
      </c>
      <c r="N10441"/>
      <c r="O10441" t="s">
        <v>9300</v>
      </c>
      <c r="P10441" t="s">
        <v>20154</v>
      </c>
    </row>
    <row r="10442" spans="1:16" x14ac:dyDescent="0.25">
      <c r="A10442" t="s">
        <v>1</v>
      </c>
      <c r="B10442" t="s">
        <v>20155</v>
      </c>
      <c r="C10442" t="s">
        <v>2474</v>
      </c>
      <c r="D10442" t="s">
        <v>16554</v>
      </c>
      <c r="E10442" t="s">
        <v>59</v>
      </c>
      <c r="F10442" t="b">
        <v>0</v>
      </c>
      <c r="G10442" t="s">
        <v>19</v>
      </c>
      <c r="H10442" s="1">
        <v>46133.629791666674</v>
      </c>
      <c r="I10442" t="b">
        <v>1</v>
      </c>
      <c r="J10442" t="b">
        <v>0</v>
      </c>
      <c r="K10442" t="s">
        <v>19</v>
      </c>
      <c r="L10442" t="s">
        <v>60</v>
      </c>
      <c r="M10442">
        <v>24000</v>
      </c>
      <c r="N10442"/>
      <c r="O10442" t="s">
        <v>20156</v>
      </c>
      <c r="P10442" t="s">
        <v>20157</v>
      </c>
    </row>
    <row r="10443" spans="1:16" x14ac:dyDescent="0.25">
      <c r="A10443" t="s">
        <v>3</v>
      </c>
      <c r="B10443" t="s">
        <v>286</v>
      </c>
      <c r="C10443" t="s">
        <v>917</v>
      </c>
      <c r="D10443" t="s">
        <v>4526</v>
      </c>
      <c r="E10443" t="s">
        <v>88</v>
      </c>
      <c r="F10443" t="b">
        <v>0</v>
      </c>
      <c r="G10443" t="s">
        <v>65</v>
      </c>
      <c r="H10443" s="1">
        <v>46133.668483796297</v>
      </c>
      <c r="I10443" t="b">
        <v>1</v>
      </c>
      <c r="J10443" t="b">
        <v>0</v>
      </c>
      <c r="K10443" t="s">
        <v>41</v>
      </c>
      <c r="L10443" t="s">
        <v>74</v>
      </c>
      <c r="M10443"/>
      <c r="N10443">
        <v>37</v>
      </c>
      <c r="O10443" t="s">
        <v>1668</v>
      </c>
      <c r="P10443" t="s">
        <v>20158</v>
      </c>
    </row>
    <row r="10444" spans="1:16" x14ac:dyDescent="0.25">
      <c r="A10444" t="s">
        <v>6</v>
      </c>
      <c r="B10444" t="s">
        <v>3132</v>
      </c>
      <c r="C10444" t="s">
        <v>20159</v>
      </c>
      <c r="D10444" t="s">
        <v>4526</v>
      </c>
      <c r="E10444" t="s">
        <v>59</v>
      </c>
      <c r="F10444" t="b">
        <v>0</v>
      </c>
      <c r="G10444" t="s">
        <v>89</v>
      </c>
      <c r="H10444" s="1">
        <v>46133.668495370373</v>
      </c>
      <c r="I10444" t="b">
        <v>1</v>
      </c>
      <c r="J10444" t="b">
        <v>0</v>
      </c>
      <c r="K10444" t="s">
        <v>41</v>
      </c>
      <c r="L10444" t="s">
        <v>60</v>
      </c>
      <c r="M10444">
        <v>102500</v>
      </c>
      <c r="N10444"/>
      <c r="O10444" t="s">
        <v>755</v>
      </c>
      <c r="P10444" t="s">
        <v>3201</v>
      </c>
    </row>
    <row r="10445" spans="1:16" x14ac:dyDescent="0.25">
      <c r="A10445" t="s">
        <v>3</v>
      </c>
      <c r="B10445" t="s">
        <v>3400</v>
      </c>
      <c r="C10445" t="s">
        <v>336</v>
      </c>
      <c r="D10445" t="s">
        <v>4526</v>
      </c>
      <c r="E10445" t="s">
        <v>59</v>
      </c>
      <c r="F10445" t="b">
        <v>0</v>
      </c>
      <c r="G10445" t="s">
        <v>65</v>
      </c>
      <c r="H10445" s="1">
        <v>46133.668553240743</v>
      </c>
      <c r="I10445" t="b">
        <v>0</v>
      </c>
      <c r="J10445" t="b">
        <v>0</v>
      </c>
      <c r="K10445" t="s">
        <v>41</v>
      </c>
      <c r="L10445" t="s">
        <v>74</v>
      </c>
      <c r="M10445"/>
      <c r="N10445">
        <v>28.605</v>
      </c>
      <c r="O10445" t="s">
        <v>20160</v>
      </c>
      <c r="P10445" t="s">
        <v>20161</v>
      </c>
    </row>
    <row r="10446" spans="1:16" x14ac:dyDescent="0.25">
      <c r="A10446" t="s">
        <v>0</v>
      </c>
      <c r="B10446" t="s">
        <v>0</v>
      </c>
      <c r="C10446" t="s">
        <v>1868</v>
      </c>
      <c r="D10446" t="s">
        <v>4346</v>
      </c>
      <c r="E10446" t="s">
        <v>59</v>
      </c>
      <c r="F10446" t="b">
        <v>0</v>
      </c>
      <c r="G10446" t="s">
        <v>41</v>
      </c>
      <c r="H10446" s="1">
        <v>46133.669421296298</v>
      </c>
      <c r="I10446" t="b">
        <v>1</v>
      </c>
      <c r="J10446" t="b">
        <v>1</v>
      </c>
      <c r="K10446" t="s">
        <v>41</v>
      </c>
      <c r="L10446" t="s">
        <v>60</v>
      </c>
      <c r="M10446">
        <v>95000</v>
      </c>
      <c r="N10446"/>
      <c r="O10446" t="s">
        <v>20162</v>
      </c>
      <c r="P10446" t="s">
        <v>10150</v>
      </c>
    </row>
    <row r="10447" spans="1:16" x14ac:dyDescent="0.25">
      <c r="A10447" t="s">
        <v>0</v>
      </c>
      <c r="B10447" t="s">
        <v>1805</v>
      </c>
      <c r="C10447" t="s">
        <v>330</v>
      </c>
      <c r="D10447" t="s">
        <v>4346</v>
      </c>
      <c r="E10447" t="s">
        <v>59</v>
      </c>
      <c r="F10447" t="b">
        <v>0</v>
      </c>
      <c r="G10447" t="s">
        <v>41</v>
      </c>
      <c r="H10447" s="1">
        <v>46133.669421296298</v>
      </c>
      <c r="I10447" t="b">
        <v>0</v>
      </c>
      <c r="J10447" t="b">
        <v>0</v>
      </c>
      <c r="K10447" t="s">
        <v>41</v>
      </c>
      <c r="L10447" t="s">
        <v>60</v>
      </c>
      <c r="M10447">
        <v>90000</v>
      </c>
      <c r="N10447"/>
      <c r="O10447" t="s">
        <v>20096</v>
      </c>
      <c r="P10447" t="s">
        <v>20097</v>
      </c>
    </row>
    <row r="10448" spans="1:16" x14ac:dyDescent="0.25">
      <c r="A10448" t="s">
        <v>5</v>
      </c>
      <c r="B10448" t="s">
        <v>20163</v>
      </c>
      <c r="C10448" t="s">
        <v>860</v>
      </c>
      <c r="D10448" t="s">
        <v>20164</v>
      </c>
      <c r="E10448" t="s">
        <v>59</v>
      </c>
      <c r="F10448" t="b">
        <v>0</v>
      </c>
      <c r="G10448" t="s">
        <v>77</v>
      </c>
      <c r="H10448" s="1">
        <v>46133.670729166668</v>
      </c>
      <c r="I10448" t="b">
        <v>0</v>
      </c>
      <c r="J10448" t="b">
        <v>0</v>
      </c>
      <c r="K10448" t="s">
        <v>41</v>
      </c>
      <c r="L10448" t="s">
        <v>60</v>
      </c>
      <c r="M10448">
        <v>175500</v>
      </c>
      <c r="N10448"/>
      <c r="O10448" t="s">
        <v>226</v>
      </c>
      <c r="P10448" t="s">
        <v>20165</v>
      </c>
    </row>
    <row r="10449" spans="1:16" x14ac:dyDescent="0.25">
      <c r="A10449" t="s">
        <v>1</v>
      </c>
      <c r="B10449" t="s">
        <v>706</v>
      </c>
      <c r="C10449" t="s">
        <v>20166</v>
      </c>
      <c r="D10449" t="s">
        <v>4526</v>
      </c>
      <c r="E10449" t="s">
        <v>88</v>
      </c>
      <c r="F10449" t="b">
        <v>0</v>
      </c>
      <c r="G10449" t="s">
        <v>89</v>
      </c>
      <c r="H10449" s="1">
        <v>46133.670740740738</v>
      </c>
      <c r="I10449" t="b">
        <v>1</v>
      </c>
      <c r="J10449" t="b">
        <v>0</v>
      </c>
      <c r="K10449" t="s">
        <v>41</v>
      </c>
      <c r="L10449" t="s">
        <v>74</v>
      </c>
      <c r="M10449"/>
      <c r="N10449">
        <v>67.5</v>
      </c>
      <c r="O10449" t="s">
        <v>1069</v>
      </c>
      <c r="P10449" t="s">
        <v>20167</v>
      </c>
    </row>
    <row r="10450" spans="1:16" x14ac:dyDescent="0.25">
      <c r="A10450" t="s">
        <v>8</v>
      </c>
      <c r="B10450" t="s">
        <v>20168</v>
      </c>
      <c r="C10450" t="s">
        <v>218</v>
      </c>
      <c r="D10450" t="s">
        <v>4526</v>
      </c>
      <c r="E10450" t="s">
        <v>88</v>
      </c>
      <c r="F10450" t="b">
        <v>0</v>
      </c>
      <c r="G10450" t="s">
        <v>77</v>
      </c>
      <c r="H10450" s="1">
        <v>46133.670810185176</v>
      </c>
      <c r="I10450" t="b">
        <v>0</v>
      </c>
      <c r="J10450" t="b">
        <v>0</v>
      </c>
      <c r="K10450" t="s">
        <v>41</v>
      </c>
      <c r="L10450" t="s">
        <v>74</v>
      </c>
      <c r="M10450"/>
      <c r="N10450">
        <v>70</v>
      </c>
      <c r="O10450" t="s">
        <v>4228</v>
      </c>
      <c r="P10450" t="s">
        <v>20169</v>
      </c>
    </row>
    <row r="10451" spans="1:16" x14ac:dyDescent="0.25">
      <c r="A10451" t="s">
        <v>8</v>
      </c>
      <c r="B10451" t="s">
        <v>20170</v>
      </c>
      <c r="C10451" t="s">
        <v>1484</v>
      </c>
      <c r="D10451" t="s">
        <v>4526</v>
      </c>
      <c r="E10451" t="s">
        <v>59</v>
      </c>
      <c r="F10451" t="b">
        <v>0</v>
      </c>
      <c r="G10451" t="s">
        <v>77</v>
      </c>
      <c r="H10451" s="1">
        <v>46133.670844907407</v>
      </c>
      <c r="I10451" t="b">
        <v>0</v>
      </c>
      <c r="J10451" t="b">
        <v>0</v>
      </c>
      <c r="K10451" t="s">
        <v>41</v>
      </c>
      <c r="L10451" t="s">
        <v>60</v>
      </c>
      <c r="M10451">
        <v>107500</v>
      </c>
      <c r="N10451"/>
      <c r="O10451" t="s">
        <v>20171</v>
      </c>
      <c r="P10451" t="s">
        <v>20172</v>
      </c>
    </row>
    <row r="10452" spans="1:16" x14ac:dyDescent="0.25">
      <c r="A10452" t="s">
        <v>5</v>
      </c>
      <c r="B10452" t="s">
        <v>20173</v>
      </c>
      <c r="C10452" t="s">
        <v>40</v>
      </c>
      <c r="D10452" t="s">
        <v>4526</v>
      </c>
      <c r="E10452" t="s">
        <v>59</v>
      </c>
      <c r="F10452" t="b">
        <v>0</v>
      </c>
      <c r="G10452" t="s">
        <v>40</v>
      </c>
      <c r="H10452" s="1">
        <v>46133.672118055547</v>
      </c>
      <c r="I10452" t="b">
        <v>1</v>
      </c>
      <c r="J10452" t="b">
        <v>0</v>
      </c>
      <c r="K10452" t="s">
        <v>40</v>
      </c>
      <c r="L10452" t="s">
        <v>60</v>
      </c>
      <c r="M10452">
        <v>162500</v>
      </c>
      <c r="N10452"/>
      <c r="O10452" t="s">
        <v>12734</v>
      </c>
      <c r="P10452" t="s">
        <v>20174</v>
      </c>
    </row>
    <row r="10453" spans="1:16" x14ac:dyDescent="0.25">
      <c r="A10453" t="s">
        <v>8</v>
      </c>
      <c r="B10453" t="s">
        <v>20175</v>
      </c>
      <c r="C10453" t="s">
        <v>6744</v>
      </c>
      <c r="D10453" t="s">
        <v>4526</v>
      </c>
      <c r="E10453" t="s">
        <v>59</v>
      </c>
      <c r="F10453" t="b">
        <v>0</v>
      </c>
      <c r="G10453" t="s">
        <v>40</v>
      </c>
      <c r="H10453" s="1">
        <v>46133.672118055547</v>
      </c>
      <c r="I10453" t="b">
        <v>0</v>
      </c>
      <c r="J10453" t="b">
        <v>0</v>
      </c>
      <c r="K10453" t="s">
        <v>40</v>
      </c>
      <c r="L10453" t="s">
        <v>60</v>
      </c>
      <c r="M10453">
        <v>72500</v>
      </c>
      <c r="N10453"/>
      <c r="O10453" t="s">
        <v>17713</v>
      </c>
      <c r="P10453" t="s">
        <v>7770</v>
      </c>
    </row>
    <row r="10454" spans="1:16" x14ac:dyDescent="0.25">
      <c r="A10454" t="s">
        <v>0</v>
      </c>
      <c r="B10454" t="s">
        <v>2013</v>
      </c>
      <c r="C10454" t="s">
        <v>4224</v>
      </c>
      <c r="D10454" t="s">
        <v>4346</v>
      </c>
      <c r="E10454" t="s">
        <v>59</v>
      </c>
      <c r="F10454" t="b">
        <v>0</v>
      </c>
      <c r="G10454" t="s">
        <v>65</v>
      </c>
      <c r="H10454" s="1">
        <v>46133.710138888891</v>
      </c>
      <c r="I10454" t="b">
        <v>0</v>
      </c>
      <c r="J10454" t="b">
        <v>1</v>
      </c>
      <c r="K10454" t="s">
        <v>41</v>
      </c>
      <c r="L10454" t="s">
        <v>60</v>
      </c>
      <c r="M10454">
        <v>62500</v>
      </c>
      <c r="N10454"/>
      <c r="O10454" t="s">
        <v>20176</v>
      </c>
    </row>
    <row r="10455" spans="1:16" x14ac:dyDescent="0.25">
      <c r="A10455" t="s">
        <v>0</v>
      </c>
      <c r="B10455" t="s">
        <v>20177</v>
      </c>
      <c r="C10455" t="s">
        <v>336</v>
      </c>
      <c r="D10455" t="s">
        <v>4526</v>
      </c>
      <c r="E10455" t="s">
        <v>59</v>
      </c>
      <c r="F10455" t="b">
        <v>0</v>
      </c>
      <c r="G10455" t="s">
        <v>65</v>
      </c>
      <c r="H10455" s="1">
        <v>46133.710150462961</v>
      </c>
      <c r="I10455" t="b">
        <v>0</v>
      </c>
      <c r="J10455" t="b">
        <v>0</v>
      </c>
      <c r="K10455" t="s">
        <v>41</v>
      </c>
      <c r="L10455" t="s">
        <v>60</v>
      </c>
      <c r="M10455">
        <v>98165.5</v>
      </c>
      <c r="N10455"/>
      <c r="O10455" t="s">
        <v>8936</v>
      </c>
    </row>
    <row r="10456" spans="1:16" x14ac:dyDescent="0.25">
      <c r="A10456" t="s">
        <v>0</v>
      </c>
      <c r="B10456" t="s">
        <v>20178</v>
      </c>
      <c r="C10456" t="s">
        <v>2798</v>
      </c>
      <c r="D10456" t="s">
        <v>5860</v>
      </c>
      <c r="E10456" t="s">
        <v>59</v>
      </c>
      <c r="F10456" t="b">
        <v>0</v>
      </c>
      <c r="G10456" t="s">
        <v>65</v>
      </c>
      <c r="H10456" s="1">
        <v>46133.710150462961</v>
      </c>
      <c r="I10456" t="b">
        <v>0</v>
      </c>
      <c r="J10456" t="b">
        <v>0</v>
      </c>
      <c r="K10456" t="s">
        <v>41</v>
      </c>
      <c r="L10456" t="s">
        <v>60</v>
      </c>
      <c r="M10456">
        <v>75000</v>
      </c>
      <c r="N10456"/>
      <c r="O10456" t="s">
        <v>20179</v>
      </c>
      <c r="P10456" t="s">
        <v>20180</v>
      </c>
    </row>
    <row r="10457" spans="1:16" x14ac:dyDescent="0.25">
      <c r="A10457" t="s">
        <v>0</v>
      </c>
      <c r="B10457" t="s">
        <v>20181</v>
      </c>
      <c r="C10457" t="s">
        <v>20182</v>
      </c>
      <c r="D10457" t="s">
        <v>4526</v>
      </c>
      <c r="E10457" t="s">
        <v>88</v>
      </c>
      <c r="F10457" t="b">
        <v>0</v>
      </c>
      <c r="G10457" t="s">
        <v>77</v>
      </c>
      <c r="H10457" s="1">
        <v>46133.710162037038</v>
      </c>
      <c r="I10457" t="b">
        <v>0</v>
      </c>
      <c r="J10457" t="b">
        <v>0</v>
      </c>
      <c r="K10457" t="s">
        <v>41</v>
      </c>
      <c r="L10457" t="s">
        <v>74</v>
      </c>
      <c r="M10457"/>
      <c r="N10457">
        <v>31</v>
      </c>
      <c r="O10457" t="s">
        <v>14196</v>
      </c>
      <c r="P10457" t="s">
        <v>945</v>
      </c>
    </row>
    <row r="10458" spans="1:16" x14ac:dyDescent="0.25">
      <c r="A10458" t="s">
        <v>0</v>
      </c>
      <c r="B10458" t="s">
        <v>20183</v>
      </c>
      <c r="C10458" t="s">
        <v>319</v>
      </c>
      <c r="D10458" t="s">
        <v>4346</v>
      </c>
      <c r="E10458" t="s">
        <v>88</v>
      </c>
      <c r="F10458" t="b">
        <v>0</v>
      </c>
      <c r="G10458" t="s">
        <v>65</v>
      </c>
      <c r="H10458" s="1">
        <v>46133.710173611107</v>
      </c>
      <c r="I10458" t="b">
        <v>0</v>
      </c>
      <c r="J10458" t="b">
        <v>1</v>
      </c>
      <c r="K10458" t="s">
        <v>41</v>
      </c>
      <c r="L10458" t="s">
        <v>74</v>
      </c>
      <c r="M10458"/>
      <c r="N10458">
        <v>57.3</v>
      </c>
      <c r="O10458" t="s">
        <v>7776</v>
      </c>
      <c r="P10458" t="s">
        <v>20184</v>
      </c>
    </row>
    <row r="10459" spans="1:16" x14ac:dyDescent="0.25">
      <c r="A10459" t="s">
        <v>0</v>
      </c>
      <c r="B10459" t="s">
        <v>20185</v>
      </c>
      <c r="C10459" t="s">
        <v>200</v>
      </c>
      <c r="D10459" t="s">
        <v>2360</v>
      </c>
      <c r="E10459" t="s">
        <v>59</v>
      </c>
      <c r="F10459" t="b">
        <v>0</v>
      </c>
      <c r="G10459" t="s">
        <v>65</v>
      </c>
      <c r="H10459" s="1">
        <v>46133.710185185177</v>
      </c>
      <c r="I10459" t="b">
        <v>0</v>
      </c>
      <c r="J10459" t="b">
        <v>0</v>
      </c>
      <c r="K10459" t="s">
        <v>41</v>
      </c>
      <c r="L10459" t="s">
        <v>74</v>
      </c>
      <c r="M10459"/>
      <c r="N10459">
        <v>22</v>
      </c>
      <c r="O10459" t="s">
        <v>20186</v>
      </c>
      <c r="P10459" t="s">
        <v>6393</v>
      </c>
    </row>
    <row r="10460" spans="1:16" x14ac:dyDescent="0.25">
      <c r="A10460" t="s">
        <v>5</v>
      </c>
      <c r="B10460" t="s">
        <v>20187</v>
      </c>
      <c r="C10460" t="s">
        <v>200</v>
      </c>
      <c r="D10460" t="s">
        <v>4526</v>
      </c>
      <c r="E10460" t="s">
        <v>59</v>
      </c>
      <c r="F10460" t="b">
        <v>0</v>
      </c>
      <c r="G10460" t="s">
        <v>65</v>
      </c>
      <c r="H10460" s="1">
        <v>46133.710196759261</v>
      </c>
      <c r="I10460" t="b">
        <v>0</v>
      </c>
      <c r="J10460" t="b">
        <v>1</v>
      </c>
      <c r="K10460" t="s">
        <v>41</v>
      </c>
      <c r="L10460" t="s">
        <v>60</v>
      </c>
      <c r="M10460">
        <v>160000</v>
      </c>
      <c r="N10460"/>
      <c r="O10460" t="s">
        <v>20188</v>
      </c>
      <c r="P10460" t="s">
        <v>1590</v>
      </c>
    </row>
    <row r="10461" spans="1:16" x14ac:dyDescent="0.25">
      <c r="A10461" t="s">
        <v>2</v>
      </c>
      <c r="B10461" t="s">
        <v>158</v>
      </c>
      <c r="C10461" t="s">
        <v>3452</v>
      </c>
      <c r="D10461" t="s">
        <v>4346</v>
      </c>
      <c r="E10461" t="s">
        <v>59</v>
      </c>
      <c r="F10461" t="b">
        <v>0</v>
      </c>
      <c r="G10461" t="s">
        <v>65</v>
      </c>
      <c r="H10461" s="1">
        <v>46133.711180555547</v>
      </c>
      <c r="I10461" t="b">
        <v>0</v>
      </c>
      <c r="J10461" t="b">
        <v>1</v>
      </c>
      <c r="K10461" t="s">
        <v>41</v>
      </c>
      <c r="L10461" t="s">
        <v>60</v>
      </c>
      <c r="M10461">
        <v>180000</v>
      </c>
      <c r="N10461"/>
      <c r="O10461" t="s">
        <v>20189</v>
      </c>
      <c r="P10461" t="s">
        <v>20190</v>
      </c>
    </row>
    <row r="10462" spans="1:16" x14ac:dyDescent="0.25">
      <c r="A10462" t="s">
        <v>2</v>
      </c>
      <c r="B10462" t="s">
        <v>1236</v>
      </c>
      <c r="C10462" t="s">
        <v>330</v>
      </c>
      <c r="D10462" t="s">
        <v>2360</v>
      </c>
      <c r="E10462" t="s">
        <v>836</v>
      </c>
      <c r="F10462" t="b">
        <v>0</v>
      </c>
      <c r="G10462" t="s">
        <v>41</v>
      </c>
      <c r="H10462" s="1">
        <v>46133.712245370371</v>
      </c>
      <c r="I10462" t="b">
        <v>0</v>
      </c>
      <c r="J10462" t="b">
        <v>0</v>
      </c>
      <c r="K10462" t="s">
        <v>41</v>
      </c>
      <c r="L10462" t="s">
        <v>74</v>
      </c>
      <c r="M10462"/>
      <c r="N10462">
        <v>21</v>
      </c>
      <c r="O10462" t="s">
        <v>20191</v>
      </c>
      <c r="P10462" t="s">
        <v>4263</v>
      </c>
    </row>
    <row r="10463" spans="1:16" x14ac:dyDescent="0.25">
      <c r="A10463" t="s">
        <v>1</v>
      </c>
      <c r="B10463" t="s">
        <v>20192</v>
      </c>
      <c r="C10463" t="s">
        <v>76</v>
      </c>
      <c r="D10463" t="s">
        <v>4346</v>
      </c>
      <c r="E10463" t="s">
        <v>59</v>
      </c>
      <c r="F10463" t="b">
        <v>1</v>
      </c>
      <c r="G10463" t="s">
        <v>89</v>
      </c>
      <c r="H10463" s="1">
        <v>46133.712326388893</v>
      </c>
      <c r="I10463" t="b">
        <v>1</v>
      </c>
      <c r="J10463" t="b">
        <v>0</v>
      </c>
      <c r="K10463" t="s">
        <v>41</v>
      </c>
      <c r="L10463" t="s">
        <v>74</v>
      </c>
      <c r="M10463"/>
      <c r="N10463">
        <v>72.5</v>
      </c>
      <c r="O10463" t="s">
        <v>20193</v>
      </c>
      <c r="P10463" t="s">
        <v>714</v>
      </c>
    </row>
    <row r="10464" spans="1:16" x14ac:dyDescent="0.25">
      <c r="A10464" t="s">
        <v>1</v>
      </c>
      <c r="B10464" t="s">
        <v>20194</v>
      </c>
      <c r="C10464" t="s">
        <v>40</v>
      </c>
      <c r="D10464" t="s">
        <v>5532</v>
      </c>
      <c r="E10464" t="s">
        <v>59</v>
      </c>
      <c r="F10464" t="b">
        <v>0</v>
      </c>
      <c r="G10464" t="s">
        <v>40</v>
      </c>
      <c r="H10464" s="1">
        <v>46133.71371527778</v>
      </c>
      <c r="I10464" t="b">
        <v>1</v>
      </c>
      <c r="J10464" t="b">
        <v>0</v>
      </c>
      <c r="K10464" t="s">
        <v>40</v>
      </c>
      <c r="L10464" t="s">
        <v>60</v>
      </c>
      <c r="M10464">
        <v>130000</v>
      </c>
      <c r="N10464"/>
      <c r="O10464" t="s">
        <v>20195</v>
      </c>
      <c r="P10464" t="s">
        <v>20196</v>
      </c>
    </row>
    <row r="10465" spans="1:16" x14ac:dyDescent="0.25">
      <c r="A10465" t="s">
        <v>3</v>
      </c>
      <c r="B10465" t="s">
        <v>3040</v>
      </c>
      <c r="C10465" t="s">
        <v>3907</v>
      </c>
      <c r="D10465" t="s">
        <v>4526</v>
      </c>
      <c r="E10465" t="s">
        <v>59</v>
      </c>
      <c r="F10465" t="b">
        <v>0</v>
      </c>
      <c r="G10465" t="s">
        <v>68</v>
      </c>
      <c r="H10465" s="1">
        <v>46133.751828703702</v>
      </c>
      <c r="I10465" t="b">
        <v>1</v>
      </c>
      <c r="J10465" t="b">
        <v>0</v>
      </c>
      <c r="K10465" t="s">
        <v>41</v>
      </c>
      <c r="L10465" t="s">
        <v>74</v>
      </c>
      <c r="M10465"/>
      <c r="N10465">
        <v>25</v>
      </c>
      <c r="O10465" t="s">
        <v>20197</v>
      </c>
      <c r="P10465" t="s">
        <v>219</v>
      </c>
    </row>
    <row r="10466" spans="1:16" x14ac:dyDescent="0.25">
      <c r="A10466" t="s">
        <v>5</v>
      </c>
      <c r="B10466" t="s">
        <v>5</v>
      </c>
      <c r="C10466" t="s">
        <v>20032</v>
      </c>
      <c r="D10466" t="s">
        <v>4346</v>
      </c>
      <c r="F10466" t="b">
        <v>0</v>
      </c>
      <c r="G10466" t="s">
        <v>89</v>
      </c>
      <c r="H10466" s="1">
        <v>46133.754050925927</v>
      </c>
      <c r="I10466" t="b">
        <v>1</v>
      </c>
      <c r="J10466" t="b">
        <v>1</v>
      </c>
      <c r="K10466" t="s">
        <v>41</v>
      </c>
      <c r="L10466" t="s">
        <v>74</v>
      </c>
      <c r="M10466"/>
      <c r="N10466">
        <v>69.08</v>
      </c>
      <c r="O10466" t="s">
        <v>20198</v>
      </c>
      <c r="P10466" t="s">
        <v>20199</v>
      </c>
    </row>
    <row r="10467" spans="1:16" x14ac:dyDescent="0.25">
      <c r="A10467" t="s">
        <v>5</v>
      </c>
      <c r="B10467" t="s">
        <v>20200</v>
      </c>
      <c r="C10467" t="s">
        <v>40</v>
      </c>
      <c r="D10467" t="s">
        <v>4526</v>
      </c>
      <c r="E10467" t="s">
        <v>59</v>
      </c>
      <c r="F10467" t="b">
        <v>0</v>
      </c>
      <c r="G10467" t="s">
        <v>40</v>
      </c>
      <c r="H10467" s="1">
        <v>46133.75545138889</v>
      </c>
      <c r="I10467" t="b">
        <v>1</v>
      </c>
      <c r="J10467" t="b">
        <v>0</v>
      </c>
      <c r="K10467" t="s">
        <v>40</v>
      </c>
      <c r="L10467" t="s">
        <v>60</v>
      </c>
      <c r="M10467">
        <v>150000</v>
      </c>
      <c r="N10467"/>
      <c r="O10467" t="s">
        <v>127</v>
      </c>
      <c r="P10467" t="s">
        <v>763</v>
      </c>
    </row>
    <row r="10468" spans="1:16" x14ac:dyDescent="0.25">
      <c r="A10468" t="s">
        <v>0</v>
      </c>
      <c r="B10468" t="s">
        <v>1687</v>
      </c>
      <c r="C10468" t="s">
        <v>370</v>
      </c>
      <c r="D10468" t="s">
        <v>4526</v>
      </c>
      <c r="E10468" t="s">
        <v>88</v>
      </c>
      <c r="F10468" t="b">
        <v>0</v>
      </c>
      <c r="G10468" t="s">
        <v>65</v>
      </c>
      <c r="H10468" s="1">
        <v>46133.79347222222</v>
      </c>
      <c r="I10468" t="b">
        <v>0</v>
      </c>
      <c r="J10468" t="b">
        <v>0</v>
      </c>
      <c r="K10468" t="s">
        <v>41</v>
      </c>
      <c r="L10468" t="s">
        <v>74</v>
      </c>
      <c r="M10468"/>
      <c r="N10468">
        <v>32.5</v>
      </c>
      <c r="O10468" t="s">
        <v>1965</v>
      </c>
    </row>
    <row r="10469" spans="1:16" x14ac:dyDescent="0.25">
      <c r="A10469" t="s">
        <v>2</v>
      </c>
      <c r="B10469" t="s">
        <v>20201</v>
      </c>
      <c r="C10469" t="s">
        <v>172</v>
      </c>
      <c r="D10469" t="s">
        <v>4526</v>
      </c>
      <c r="E10469" t="s">
        <v>88</v>
      </c>
      <c r="F10469" t="b">
        <v>0</v>
      </c>
      <c r="G10469" t="s">
        <v>68</v>
      </c>
      <c r="H10469" s="1">
        <v>46133.835138888891</v>
      </c>
      <c r="I10469" t="b">
        <v>0</v>
      </c>
      <c r="J10469" t="b">
        <v>0</v>
      </c>
      <c r="K10469" t="s">
        <v>41</v>
      </c>
      <c r="L10469" t="s">
        <v>74</v>
      </c>
      <c r="M10469"/>
      <c r="N10469">
        <v>47.5</v>
      </c>
      <c r="O10469" t="s">
        <v>3077</v>
      </c>
    </row>
    <row r="10470" spans="1:16" x14ac:dyDescent="0.25">
      <c r="A10470" t="s">
        <v>2</v>
      </c>
      <c r="B10470" t="s">
        <v>851</v>
      </c>
      <c r="C10470" t="s">
        <v>427</v>
      </c>
      <c r="D10470" t="s">
        <v>4756</v>
      </c>
      <c r="E10470" t="s">
        <v>59</v>
      </c>
      <c r="F10470" t="b">
        <v>0</v>
      </c>
      <c r="G10470" t="s">
        <v>65</v>
      </c>
      <c r="H10470" s="1">
        <v>46133.835138888891</v>
      </c>
      <c r="I10470" t="b">
        <v>0</v>
      </c>
      <c r="J10470" t="b">
        <v>1</v>
      </c>
      <c r="K10470" t="s">
        <v>41</v>
      </c>
      <c r="L10470" t="s">
        <v>60</v>
      </c>
      <c r="M10470">
        <v>142000</v>
      </c>
      <c r="N10470"/>
      <c r="O10470" t="s">
        <v>20202</v>
      </c>
      <c r="P10470" t="s">
        <v>2392</v>
      </c>
    </row>
    <row r="10471" spans="1:16" x14ac:dyDescent="0.25">
      <c r="A10471" t="s">
        <v>3</v>
      </c>
      <c r="B10471" t="s">
        <v>4116</v>
      </c>
      <c r="C10471" t="s">
        <v>1107</v>
      </c>
      <c r="D10471" t="s">
        <v>2360</v>
      </c>
      <c r="E10471" t="s">
        <v>59</v>
      </c>
      <c r="F10471" t="b">
        <v>0</v>
      </c>
      <c r="G10471" t="s">
        <v>77</v>
      </c>
      <c r="H10471" s="1">
        <v>46133.835138888891</v>
      </c>
      <c r="I10471" t="b">
        <v>0</v>
      </c>
      <c r="J10471" t="b">
        <v>0</v>
      </c>
      <c r="K10471" t="s">
        <v>41</v>
      </c>
      <c r="L10471" t="s">
        <v>60</v>
      </c>
      <c r="M10471">
        <v>135000</v>
      </c>
      <c r="N10471"/>
      <c r="O10471" t="s">
        <v>20203</v>
      </c>
      <c r="P10471" t="s">
        <v>20204</v>
      </c>
    </row>
    <row r="10472" spans="1:16" x14ac:dyDescent="0.25">
      <c r="A10472" t="s">
        <v>3</v>
      </c>
      <c r="B10472" t="s">
        <v>286</v>
      </c>
      <c r="C10472" t="s">
        <v>3907</v>
      </c>
      <c r="D10472" t="s">
        <v>2360</v>
      </c>
      <c r="E10472" t="s">
        <v>59</v>
      </c>
      <c r="F10472" t="b">
        <v>0</v>
      </c>
      <c r="G10472" t="s">
        <v>68</v>
      </c>
      <c r="H10472" s="1">
        <v>46133.835162037038</v>
      </c>
      <c r="I10472" t="b">
        <v>0</v>
      </c>
      <c r="J10472" t="b">
        <v>0</v>
      </c>
      <c r="K10472" t="s">
        <v>41</v>
      </c>
      <c r="L10472" t="s">
        <v>60</v>
      </c>
      <c r="M10472">
        <v>87500</v>
      </c>
      <c r="N10472"/>
      <c r="O10472" t="s">
        <v>20205</v>
      </c>
      <c r="P10472" t="s">
        <v>3742</v>
      </c>
    </row>
    <row r="10473" spans="1:16" x14ac:dyDescent="0.25">
      <c r="A10473" t="s">
        <v>2</v>
      </c>
      <c r="B10473" t="s">
        <v>20206</v>
      </c>
      <c r="C10473" t="s">
        <v>3907</v>
      </c>
      <c r="D10473" t="s">
        <v>4346</v>
      </c>
      <c r="E10473" t="s">
        <v>59</v>
      </c>
      <c r="F10473" t="b">
        <v>0</v>
      </c>
      <c r="G10473" t="s">
        <v>68</v>
      </c>
      <c r="H10473" s="1">
        <v>46133.836180555547</v>
      </c>
      <c r="I10473" t="b">
        <v>0</v>
      </c>
      <c r="J10473" t="b">
        <v>1</v>
      </c>
      <c r="K10473" t="s">
        <v>41</v>
      </c>
      <c r="L10473" t="s">
        <v>60</v>
      </c>
      <c r="M10473">
        <v>70000</v>
      </c>
      <c r="N10473"/>
      <c r="O10473" t="s">
        <v>20207</v>
      </c>
    </row>
    <row r="10474" spans="1:16" x14ac:dyDescent="0.25">
      <c r="A10474" t="s">
        <v>3</v>
      </c>
      <c r="B10474" t="s">
        <v>2763</v>
      </c>
      <c r="C10474" t="s">
        <v>941</v>
      </c>
      <c r="D10474" t="s">
        <v>4526</v>
      </c>
      <c r="E10474" t="s">
        <v>59</v>
      </c>
      <c r="F10474" t="b">
        <v>0</v>
      </c>
      <c r="G10474" t="s">
        <v>65</v>
      </c>
      <c r="H10474" s="1">
        <v>46133.876805555563</v>
      </c>
      <c r="I10474" t="b">
        <v>0</v>
      </c>
      <c r="J10474" t="b">
        <v>1</v>
      </c>
      <c r="K10474" t="s">
        <v>41</v>
      </c>
      <c r="L10474" t="s">
        <v>60</v>
      </c>
      <c r="M10474">
        <v>103000</v>
      </c>
      <c r="N10474"/>
      <c r="O10474" t="s">
        <v>20208</v>
      </c>
      <c r="P10474" t="s">
        <v>20209</v>
      </c>
    </row>
    <row r="10475" spans="1:16" x14ac:dyDescent="0.25">
      <c r="A10475" t="s">
        <v>0</v>
      </c>
      <c r="B10475" t="s">
        <v>20210</v>
      </c>
      <c r="C10475" t="s">
        <v>190</v>
      </c>
      <c r="D10475" t="s">
        <v>4346</v>
      </c>
      <c r="E10475" t="s">
        <v>59</v>
      </c>
      <c r="F10475" t="b">
        <v>0</v>
      </c>
      <c r="G10475" t="s">
        <v>73</v>
      </c>
      <c r="H10475" s="1">
        <v>46133.876805555563</v>
      </c>
      <c r="I10475" t="b">
        <v>0</v>
      </c>
      <c r="J10475" t="b">
        <v>0</v>
      </c>
      <c r="K10475" t="s">
        <v>41</v>
      </c>
      <c r="L10475" t="s">
        <v>60</v>
      </c>
      <c r="M10475">
        <v>72030.399999999994</v>
      </c>
      <c r="N10475"/>
      <c r="O10475" t="s">
        <v>245</v>
      </c>
      <c r="P10475" t="s">
        <v>20211</v>
      </c>
    </row>
    <row r="10476" spans="1:16" x14ac:dyDescent="0.25">
      <c r="A10476" t="s">
        <v>0</v>
      </c>
      <c r="B10476" t="s">
        <v>20212</v>
      </c>
      <c r="C10476" t="s">
        <v>774</v>
      </c>
      <c r="D10476" t="s">
        <v>4346</v>
      </c>
      <c r="E10476" t="s">
        <v>132</v>
      </c>
      <c r="F10476" t="b">
        <v>0</v>
      </c>
      <c r="G10476" t="s">
        <v>77</v>
      </c>
      <c r="H10476" s="1">
        <v>46133.876805555563</v>
      </c>
      <c r="I10476" t="b">
        <v>0</v>
      </c>
      <c r="J10476" t="b">
        <v>0</v>
      </c>
      <c r="K10476" t="s">
        <v>41</v>
      </c>
      <c r="L10476" t="s">
        <v>74</v>
      </c>
      <c r="M10476"/>
      <c r="N10476">
        <v>23</v>
      </c>
      <c r="O10476" t="s">
        <v>20213</v>
      </c>
      <c r="P10476" t="s">
        <v>20214</v>
      </c>
    </row>
    <row r="10477" spans="1:16" x14ac:dyDescent="0.25">
      <c r="A10477" t="s">
        <v>3</v>
      </c>
      <c r="B10477" t="s">
        <v>3400</v>
      </c>
      <c r="C10477" t="s">
        <v>971</v>
      </c>
      <c r="D10477" t="s">
        <v>4346</v>
      </c>
      <c r="E10477" t="s">
        <v>59</v>
      </c>
      <c r="F10477" t="b">
        <v>0</v>
      </c>
      <c r="G10477" t="s">
        <v>68</v>
      </c>
      <c r="H10477" s="1">
        <v>46133.876828703702</v>
      </c>
      <c r="I10477" t="b">
        <v>0</v>
      </c>
      <c r="J10477" t="b">
        <v>0</v>
      </c>
      <c r="K10477" t="s">
        <v>41</v>
      </c>
      <c r="L10477" t="s">
        <v>74</v>
      </c>
      <c r="M10477"/>
      <c r="N10477">
        <v>28.614999999999998</v>
      </c>
      <c r="O10477" t="s">
        <v>20215</v>
      </c>
    </row>
    <row r="10478" spans="1:16" x14ac:dyDescent="0.25">
      <c r="A10478" t="s">
        <v>0</v>
      </c>
      <c r="B10478" t="s">
        <v>20216</v>
      </c>
      <c r="C10478" t="s">
        <v>1279</v>
      </c>
      <c r="D10478" t="s">
        <v>2360</v>
      </c>
      <c r="E10478" t="s">
        <v>59</v>
      </c>
      <c r="F10478" t="b">
        <v>0</v>
      </c>
      <c r="G10478" t="s">
        <v>68</v>
      </c>
      <c r="H10478" s="1">
        <v>46133.876851851863</v>
      </c>
      <c r="I10478" t="b">
        <v>1</v>
      </c>
      <c r="J10478" t="b">
        <v>1</v>
      </c>
      <c r="K10478" t="s">
        <v>41</v>
      </c>
      <c r="L10478" t="s">
        <v>74</v>
      </c>
      <c r="M10478"/>
      <c r="N10478">
        <v>23.484999999999999</v>
      </c>
      <c r="O10478" t="s">
        <v>12197</v>
      </c>
      <c r="P10478" t="s">
        <v>283</v>
      </c>
    </row>
    <row r="10479" spans="1:16" x14ac:dyDescent="0.25">
      <c r="A10479" t="s">
        <v>7</v>
      </c>
      <c r="B10479" t="s">
        <v>20217</v>
      </c>
      <c r="C10479" t="s">
        <v>76</v>
      </c>
      <c r="D10479" t="s">
        <v>4346</v>
      </c>
      <c r="E10479" t="s">
        <v>59</v>
      </c>
      <c r="F10479" t="b">
        <v>1</v>
      </c>
      <c r="G10479" t="s">
        <v>41</v>
      </c>
      <c r="H10479" s="1">
        <v>46133.877754629633</v>
      </c>
      <c r="I10479" t="b">
        <v>0</v>
      </c>
      <c r="J10479" t="b">
        <v>0</v>
      </c>
      <c r="K10479" t="s">
        <v>41</v>
      </c>
      <c r="L10479" t="s">
        <v>74</v>
      </c>
      <c r="M10479"/>
      <c r="N10479">
        <v>102</v>
      </c>
      <c r="O10479" t="s">
        <v>1382</v>
      </c>
      <c r="P10479" t="s">
        <v>20218</v>
      </c>
    </row>
    <row r="10480" spans="1:16" x14ac:dyDescent="0.25">
      <c r="A10480" t="s">
        <v>2</v>
      </c>
      <c r="B10480" t="s">
        <v>2</v>
      </c>
      <c r="C10480" t="s">
        <v>20219</v>
      </c>
      <c r="D10480" t="s">
        <v>4587</v>
      </c>
      <c r="E10480" t="s">
        <v>59</v>
      </c>
      <c r="F10480" t="b">
        <v>0</v>
      </c>
      <c r="G10480" t="s">
        <v>77</v>
      </c>
      <c r="H10480" s="1">
        <v>46133.877835648149</v>
      </c>
      <c r="I10480" t="b">
        <v>0</v>
      </c>
      <c r="J10480" t="b">
        <v>1</v>
      </c>
      <c r="K10480" t="s">
        <v>41</v>
      </c>
      <c r="L10480" t="s">
        <v>60</v>
      </c>
      <c r="M10480">
        <v>80000</v>
      </c>
      <c r="N10480"/>
      <c r="O10480" t="s">
        <v>20220</v>
      </c>
      <c r="P10480" t="s">
        <v>2629</v>
      </c>
    </row>
    <row r="10481" spans="1:16" x14ac:dyDescent="0.25">
      <c r="A10481" t="s">
        <v>2</v>
      </c>
      <c r="B10481" t="s">
        <v>2</v>
      </c>
      <c r="C10481" t="s">
        <v>20221</v>
      </c>
      <c r="D10481" t="s">
        <v>4526</v>
      </c>
      <c r="E10481" t="s">
        <v>59</v>
      </c>
      <c r="F10481" t="b">
        <v>0</v>
      </c>
      <c r="G10481" t="s">
        <v>65</v>
      </c>
      <c r="H10481" s="1">
        <v>46133.877881944441</v>
      </c>
      <c r="I10481" t="b">
        <v>0</v>
      </c>
      <c r="J10481" t="b">
        <v>1</v>
      </c>
      <c r="K10481" t="s">
        <v>41</v>
      </c>
      <c r="L10481" t="s">
        <v>60</v>
      </c>
      <c r="M10481">
        <v>88000</v>
      </c>
      <c r="N10481"/>
      <c r="O10481" t="s">
        <v>20222</v>
      </c>
      <c r="P10481" t="s">
        <v>20223</v>
      </c>
    </row>
    <row r="10482" spans="1:16" x14ac:dyDescent="0.25">
      <c r="A10482" t="s">
        <v>1</v>
      </c>
      <c r="B10482" t="s">
        <v>2211</v>
      </c>
      <c r="C10482" t="s">
        <v>2767</v>
      </c>
      <c r="D10482" t="s">
        <v>2360</v>
      </c>
      <c r="E10482" t="s">
        <v>59</v>
      </c>
      <c r="F10482" t="b">
        <v>0</v>
      </c>
      <c r="G10482" t="s">
        <v>89</v>
      </c>
      <c r="H10482" s="1">
        <v>46133.878993055558</v>
      </c>
      <c r="I10482" t="b">
        <v>1</v>
      </c>
      <c r="J10482" t="b">
        <v>0</v>
      </c>
      <c r="K10482" t="s">
        <v>41</v>
      </c>
      <c r="L10482" t="s">
        <v>74</v>
      </c>
      <c r="M10482"/>
      <c r="N10482">
        <v>71</v>
      </c>
      <c r="O10482" t="s">
        <v>20224</v>
      </c>
      <c r="P10482" t="s">
        <v>714</v>
      </c>
    </row>
    <row r="10483" spans="1:16" x14ac:dyDescent="0.25">
      <c r="A10483" t="s">
        <v>4</v>
      </c>
      <c r="B10483" t="s">
        <v>20225</v>
      </c>
      <c r="C10483" t="s">
        <v>353</v>
      </c>
      <c r="D10483" t="s">
        <v>4868</v>
      </c>
      <c r="E10483" t="s">
        <v>59</v>
      </c>
      <c r="F10483" t="b">
        <v>0</v>
      </c>
      <c r="G10483" t="s">
        <v>77</v>
      </c>
      <c r="H10483" s="1">
        <v>46133.879016203697</v>
      </c>
      <c r="I10483" t="b">
        <v>0</v>
      </c>
      <c r="J10483" t="b">
        <v>0</v>
      </c>
      <c r="K10483" t="s">
        <v>41</v>
      </c>
      <c r="L10483" t="s">
        <v>60</v>
      </c>
      <c r="M10483">
        <v>214000</v>
      </c>
      <c r="N10483"/>
      <c r="O10483" t="s">
        <v>14193</v>
      </c>
      <c r="P10483" t="s">
        <v>20226</v>
      </c>
    </row>
    <row r="10484" spans="1:16" x14ac:dyDescent="0.25">
      <c r="A10484" t="s">
        <v>3</v>
      </c>
      <c r="B10484" t="s">
        <v>20227</v>
      </c>
      <c r="C10484" t="s">
        <v>3510</v>
      </c>
      <c r="D10484" t="s">
        <v>4526</v>
      </c>
      <c r="E10484" t="s">
        <v>88</v>
      </c>
      <c r="F10484" t="b">
        <v>0</v>
      </c>
      <c r="G10484" t="s">
        <v>13</v>
      </c>
      <c r="H10484" s="1">
        <v>46133.879490740743</v>
      </c>
      <c r="I10484" t="b">
        <v>0</v>
      </c>
      <c r="J10484" t="b">
        <v>0</v>
      </c>
      <c r="K10484" t="s">
        <v>13</v>
      </c>
      <c r="L10484" t="s">
        <v>74</v>
      </c>
      <c r="M10484"/>
      <c r="N10484">
        <v>22.5</v>
      </c>
      <c r="O10484" t="s">
        <v>7357</v>
      </c>
      <c r="P10484" t="s">
        <v>3990</v>
      </c>
    </row>
    <row r="10485" spans="1:16" x14ac:dyDescent="0.25">
      <c r="A10485" t="s">
        <v>2</v>
      </c>
      <c r="B10485" t="s">
        <v>20228</v>
      </c>
      <c r="C10485" t="s">
        <v>76</v>
      </c>
      <c r="D10485" t="s">
        <v>4346</v>
      </c>
      <c r="E10485" t="s">
        <v>88</v>
      </c>
      <c r="F10485" t="b">
        <v>1</v>
      </c>
      <c r="G10485" t="s">
        <v>41</v>
      </c>
      <c r="H10485" s="1">
        <v>46133.920613425929</v>
      </c>
      <c r="I10485" t="b">
        <v>1</v>
      </c>
      <c r="J10485" t="b">
        <v>0</v>
      </c>
      <c r="K10485" t="s">
        <v>41</v>
      </c>
      <c r="L10485" t="s">
        <v>74</v>
      </c>
      <c r="M10485"/>
      <c r="N10485">
        <v>50</v>
      </c>
      <c r="O10485" t="s">
        <v>20229</v>
      </c>
      <c r="P10485" t="s">
        <v>20230</v>
      </c>
    </row>
    <row r="10486" spans="1:16" x14ac:dyDescent="0.25">
      <c r="A10486" t="s">
        <v>5</v>
      </c>
      <c r="B10486" t="s">
        <v>20231</v>
      </c>
      <c r="C10486" t="s">
        <v>112</v>
      </c>
      <c r="D10486" t="s">
        <v>4346</v>
      </c>
      <c r="E10486" t="s">
        <v>59</v>
      </c>
      <c r="F10486" t="b">
        <v>0</v>
      </c>
      <c r="G10486" t="s">
        <v>65</v>
      </c>
      <c r="H10486" s="1">
        <v>46133.920659722222</v>
      </c>
      <c r="I10486" t="b">
        <v>1</v>
      </c>
      <c r="J10486" t="b">
        <v>1</v>
      </c>
      <c r="K10486" t="s">
        <v>41</v>
      </c>
      <c r="L10486" t="s">
        <v>60</v>
      </c>
      <c r="M10486">
        <v>197500</v>
      </c>
      <c r="N10486"/>
      <c r="O10486" t="s">
        <v>1183</v>
      </c>
      <c r="P10486" t="s">
        <v>15737</v>
      </c>
    </row>
    <row r="10487" spans="1:16" x14ac:dyDescent="0.25">
      <c r="A10487" t="s">
        <v>5</v>
      </c>
      <c r="B10487" t="s">
        <v>20232</v>
      </c>
      <c r="C10487" t="s">
        <v>102</v>
      </c>
      <c r="D10487" t="s">
        <v>4346</v>
      </c>
      <c r="E10487" t="s">
        <v>59</v>
      </c>
      <c r="F10487" t="b">
        <v>0</v>
      </c>
      <c r="G10487" t="s">
        <v>77</v>
      </c>
      <c r="H10487" s="1">
        <v>46133.920729166668</v>
      </c>
      <c r="I10487" t="b">
        <v>1</v>
      </c>
      <c r="J10487" t="b">
        <v>1</v>
      </c>
      <c r="K10487" t="s">
        <v>41</v>
      </c>
      <c r="L10487" t="s">
        <v>60</v>
      </c>
      <c r="M10487">
        <v>182000</v>
      </c>
      <c r="N10487"/>
      <c r="O10487" t="s">
        <v>1183</v>
      </c>
      <c r="P10487" t="s">
        <v>20233</v>
      </c>
    </row>
    <row r="10488" spans="1:16" x14ac:dyDescent="0.25">
      <c r="A10488" t="s">
        <v>1</v>
      </c>
      <c r="B10488" t="s">
        <v>20234</v>
      </c>
      <c r="C10488" t="s">
        <v>76</v>
      </c>
      <c r="D10488" t="s">
        <v>4526</v>
      </c>
      <c r="E10488" t="s">
        <v>88</v>
      </c>
      <c r="F10488" t="b">
        <v>1</v>
      </c>
      <c r="G10488" t="s">
        <v>13</v>
      </c>
      <c r="H10488" s="1">
        <v>46133.921111111107</v>
      </c>
      <c r="I10488" t="b">
        <v>1</v>
      </c>
      <c r="J10488" t="b">
        <v>0</v>
      </c>
      <c r="K10488" t="s">
        <v>13</v>
      </c>
      <c r="L10488" t="s">
        <v>74</v>
      </c>
      <c r="M10488"/>
      <c r="N10488">
        <v>72.5</v>
      </c>
      <c r="O10488" t="s">
        <v>482</v>
      </c>
      <c r="P10488" t="s">
        <v>2809</v>
      </c>
    </row>
    <row r="10489" spans="1:16" x14ac:dyDescent="0.25">
      <c r="A10489" t="s">
        <v>1</v>
      </c>
      <c r="B10489" t="s">
        <v>20235</v>
      </c>
      <c r="C10489" t="s">
        <v>500</v>
      </c>
      <c r="D10489" t="s">
        <v>4526</v>
      </c>
      <c r="E10489" t="s">
        <v>88</v>
      </c>
      <c r="F10489" t="b">
        <v>0</v>
      </c>
      <c r="G10489" t="s">
        <v>13</v>
      </c>
      <c r="H10489" s="1">
        <v>46133.921180555553</v>
      </c>
      <c r="I10489" t="b">
        <v>1</v>
      </c>
      <c r="J10489" t="b">
        <v>0</v>
      </c>
      <c r="K10489" t="s">
        <v>13</v>
      </c>
      <c r="L10489" t="s">
        <v>74</v>
      </c>
      <c r="M10489"/>
      <c r="N10489">
        <v>46</v>
      </c>
      <c r="O10489" t="s">
        <v>8085</v>
      </c>
      <c r="P10489" t="s">
        <v>20236</v>
      </c>
    </row>
    <row r="10490" spans="1:16" x14ac:dyDescent="0.25">
      <c r="A10490" t="s">
        <v>2</v>
      </c>
      <c r="B10490" t="s">
        <v>158</v>
      </c>
      <c r="C10490" t="s">
        <v>559</v>
      </c>
      <c r="D10490" t="s">
        <v>4526</v>
      </c>
      <c r="E10490" t="s">
        <v>59</v>
      </c>
      <c r="F10490" t="b">
        <v>0</v>
      </c>
      <c r="G10490" t="s">
        <v>65</v>
      </c>
      <c r="H10490" s="1">
        <v>46133.960219907407</v>
      </c>
      <c r="I10490" t="b">
        <v>0</v>
      </c>
      <c r="J10490" t="b">
        <v>1</v>
      </c>
      <c r="K10490" t="s">
        <v>41</v>
      </c>
      <c r="L10490" t="s">
        <v>74</v>
      </c>
      <c r="M10490"/>
      <c r="N10490">
        <v>72.5</v>
      </c>
      <c r="O10490" t="s">
        <v>403</v>
      </c>
      <c r="P10490" t="s">
        <v>2436</v>
      </c>
    </row>
    <row r="10491" spans="1:16" x14ac:dyDescent="0.25">
      <c r="A10491" t="s">
        <v>1</v>
      </c>
      <c r="B10491" t="s">
        <v>20237</v>
      </c>
      <c r="C10491" t="s">
        <v>172</v>
      </c>
      <c r="D10491" t="s">
        <v>2360</v>
      </c>
      <c r="E10491" t="s">
        <v>59</v>
      </c>
      <c r="F10491" t="b">
        <v>0</v>
      </c>
      <c r="G10491" t="s">
        <v>77</v>
      </c>
      <c r="H10491" s="1">
        <v>46133.962476851862</v>
      </c>
      <c r="I10491" t="b">
        <v>1</v>
      </c>
      <c r="J10491" t="b">
        <v>0</v>
      </c>
      <c r="K10491" t="s">
        <v>41</v>
      </c>
      <c r="L10491" t="s">
        <v>60</v>
      </c>
      <c r="M10491">
        <v>190000</v>
      </c>
      <c r="N10491"/>
      <c r="O10491" t="s">
        <v>20238</v>
      </c>
      <c r="P10491" t="s">
        <v>20239</v>
      </c>
    </row>
    <row r="10492" spans="1:16" x14ac:dyDescent="0.25">
      <c r="A10492" t="s">
        <v>0</v>
      </c>
      <c r="B10492" t="s">
        <v>20240</v>
      </c>
      <c r="C10492" t="s">
        <v>112</v>
      </c>
      <c r="D10492" t="s">
        <v>4346</v>
      </c>
      <c r="E10492" t="s">
        <v>59</v>
      </c>
      <c r="F10492" t="b">
        <v>0</v>
      </c>
      <c r="G10492" t="s">
        <v>65</v>
      </c>
      <c r="H10492" s="1">
        <v>46134.001805555563</v>
      </c>
      <c r="I10492" t="b">
        <v>1</v>
      </c>
      <c r="J10492" t="b">
        <v>1</v>
      </c>
      <c r="K10492" t="s">
        <v>41</v>
      </c>
      <c r="L10492" t="s">
        <v>60</v>
      </c>
      <c r="M10492">
        <v>111375</v>
      </c>
      <c r="N10492"/>
      <c r="O10492" t="s">
        <v>1283</v>
      </c>
      <c r="P10492" t="s">
        <v>146</v>
      </c>
    </row>
    <row r="10493" spans="1:16" x14ac:dyDescent="0.25">
      <c r="A10493" t="s">
        <v>1</v>
      </c>
      <c r="B10493" t="s">
        <v>694</v>
      </c>
      <c r="C10493" t="s">
        <v>3125</v>
      </c>
      <c r="D10493" t="s">
        <v>2360</v>
      </c>
      <c r="E10493" t="s">
        <v>59</v>
      </c>
      <c r="F10493" t="b">
        <v>0</v>
      </c>
      <c r="G10493" t="s">
        <v>73</v>
      </c>
      <c r="H10493" s="1">
        <v>46134.001805555563</v>
      </c>
      <c r="I10493" t="b">
        <v>0</v>
      </c>
      <c r="J10493" t="b">
        <v>1</v>
      </c>
      <c r="K10493" t="s">
        <v>41</v>
      </c>
      <c r="L10493" t="s">
        <v>60</v>
      </c>
      <c r="M10493">
        <v>110000</v>
      </c>
      <c r="N10493"/>
      <c r="O10493" t="s">
        <v>20241</v>
      </c>
      <c r="P10493" t="s">
        <v>20242</v>
      </c>
    </row>
    <row r="10494" spans="1:16" x14ac:dyDescent="0.25">
      <c r="A10494" t="s">
        <v>0</v>
      </c>
      <c r="B10494" t="s">
        <v>20243</v>
      </c>
      <c r="C10494" t="s">
        <v>956</v>
      </c>
      <c r="D10494" t="s">
        <v>4346</v>
      </c>
      <c r="E10494" t="s">
        <v>59</v>
      </c>
      <c r="F10494" t="b">
        <v>0</v>
      </c>
      <c r="G10494" t="s">
        <v>68</v>
      </c>
      <c r="H10494" s="1">
        <v>46134.001805555563</v>
      </c>
      <c r="I10494" t="b">
        <v>0</v>
      </c>
      <c r="J10494" t="b">
        <v>1</v>
      </c>
      <c r="K10494" t="s">
        <v>41</v>
      </c>
      <c r="L10494" t="s">
        <v>60</v>
      </c>
      <c r="M10494">
        <v>119500</v>
      </c>
      <c r="N10494"/>
      <c r="O10494" t="s">
        <v>957</v>
      </c>
      <c r="P10494" t="s">
        <v>718</v>
      </c>
    </row>
    <row r="10495" spans="1:16" x14ac:dyDescent="0.25">
      <c r="A10495" t="s">
        <v>3</v>
      </c>
      <c r="B10495" t="s">
        <v>1257</v>
      </c>
      <c r="C10495" t="s">
        <v>545</v>
      </c>
      <c r="D10495" t="s">
        <v>4673</v>
      </c>
      <c r="E10495" t="s">
        <v>59</v>
      </c>
      <c r="F10495" t="b">
        <v>0</v>
      </c>
      <c r="G10495" t="s">
        <v>77</v>
      </c>
      <c r="H10495" s="1">
        <v>46134.001840277779</v>
      </c>
      <c r="I10495" t="b">
        <v>1</v>
      </c>
      <c r="J10495" t="b">
        <v>1</v>
      </c>
      <c r="K10495" t="s">
        <v>41</v>
      </c>
      <c r="L10495" t="s">
        <v>60</v>
      </c>
      <c r="M10495">
        <v>89601</v>
      </c>
      <c r="N10495"/>
      <c r="O10495" t="s">
        <v>20244</v>
      </c>
      <c r="P10495" t="s">
        <v>11068</v>
      </c>
    </row>
    <row r="10496" spans="1:16" x14ac:dyDescent="0.25">
      <c r="A10496" t="s">
        <v>0</v>
      </c>
      <c r="B10496" t="s">
        <v>20245</v>
      </c>
      <c r="C10496" t="s">
        <v>557</v>
      </c>
      <c r="D10496" t="s">
        <v>2360</v>
      </c>
      <c r="E10496" t="s">
        <v>59</v>
      </c>
      <c r="F10496" t="b">
        <v>0</v>
      </c>
      <c r="G10496" t="s">
        <v>65</v>
      </c>
      <c r="H10496" s="1">
        <v>46134.001863425918</v>
      </c>
      <c r="I10496" t="b">
        <v>0</v>
      </c>
      <c r="J10496" t="b">
        <v>0</v>
      </c>
      <c r="K10496" t="s">
        <v>41</v>
      </c>
      <c r="L10496" t="s">
        <v>60</v>
      </c>
      <c r="M10496">
        <v>98165.5</v>
      </c>
      <c r="N10496"/>
      <c r="O10496" t="s">
        <v>5140</v>
      </c>
    </row>
    <row r="10497" spans="1:16" x14ac:dyDescent="0.25">
      <c r="A10497" t="s">
        <v>3</v>
      </c>
      <c r="B10497" t="s">
        <v>20246</v>
      </c>
      <c r="C10497" t="s">
        <v>41</v>
      </c>
      <c r="D10497" t="s">
        <v>4515</v>
      </c>
      <c r="E10497" t="s">
        <v>59</v>
      </c>
      <c r="F10497" t="b">
        <v>0</v>
      </c>
      <c r="G10497" t="s">
        <v>41</v>
      </c>
      <c r="H10497" s="1">
        <v>46134.002824074072</v>
      </c>
      <c r="I10497" t="b">
        <v>0</v>
      </c>
      <c r="J10497" t="b">
        <v>0</v>
      </c>
      <c r="K10497" t="s">
        <v>41</v>
      </c>
      <c r="L10497" t="s">
        <v>60</v>
      </c>
      <c r="M10497">
        <v>80000</v>
      </c>
      <c r="N10497"/>
      <c r="O10497" t="s">
        <v>20247</v>
      </c>
      <c r="P10497" t="s">
        <v>146</v>
      </c>
    </row>
    <row r="10498" spans="1:16" x14ac:dyDescent="0.25">
      <c r="A10498" t="s">
        <v>1</v>
      </c>
      <c r="B10498" t="s">
        <v>629</v>
      </c>
      <c r="C10498" t="s">
        <v>598</v>
      </c>
      <c r="D10498" t="s">
        <v>4515</v>
      </c>
      <c r="E10498" t="s">
        <v>59</v>
      </c>
      <c r="F10498" t="b">
        <v>0</v>
      </c>
      <c r="G10498" t="s">
        <v>65</v>
      </c>
      <c r="H10498" s="1">
        <v>46134.002858796302</v>
      </c>
      <c r="I10498" t="b">
        <v>0</v>
      </c>
      <c r="J10498" t="b">
        <v>1</v>
      </c>
      <c r="K10498" t="s">
        <v>41</v>
      </c>
      <c r="L10498" t="s">
        <v>60</v>
      </c>
      <c r="M10498">
        <v>148000</v>
      </c>
      <c r="N10498"/>
      <c r="O10498" t="s">
        <v>676</v>
      </c>
      <c r="P10498" t="s">
        <v>20248</v>
      </c>
    </row>
    <row r="10499" spans="1:16" x14ac:dyDescent="0.25">
      <c r="A10499" t="s">
        <v>2</v>
      </c>
      <c r="B10499" t="s">
        <v>20249</v>
      </c>
      <c r="C10499" t="s">
        <v>76</v>
      </c>
      <c r="D10499" t="s">
        <v>18018</v>
      </c>
      <c r="E10499" t="s">
        <v>59</v>
      </c>
      <c r="F10499" t="b">
        <v>1</v>
      </c>
      <c r="G10499" t="s">
        <v>29</v>
      </c>
      <c r="H10499" s="1">
        <v>46134.003622685188</v>
      </c>
      <c r="I10499" t="b">
        <v>0</v>
      </c>
      <c r="J10499" t="b">
        <v>0</v>
      </c>
      <c r="K10499" t="s">
        <v>29</v>
      </c>
      <c r="L10499" t="s">
        <v>74</v>
      </c>
      <c r="M10499"/>
      <c r="N10499">
        <v>15</v>
      </c>
      <c r="O10499" t="s">
        <v>402</v>
      </c>
    </row>
    <row r="10500" spans="1:16" x14ac:dyDescent="0.25">
      <c r="A10500" t="s">
        <v>5</v>
      </c>
      <c r="B10500" t="s">
        <v>5</v>
      </c>
      <c r="C10500" t="s">
        <v>2897</v>
      </c>
      <c r="D10500" t="s">
        <v>4673</v>
      </c>
      <c r="E10500" t="s">
        <v>59</v>
      </c>
      <c r="F10500" t="b">
        <v>0</v>
      </c>
      <c r="G10500" t="s">
        <v>68</v>
      </c>
      <c r="H10500" s="1">
        <v>46134.003993055558</v>
      </c>
      <c r="I10500" t="b">
        <v>0</v>
      </c>
      <c r="J10500" t="b">
        <v>1</v>
      </c>
      <c r="K10500" t="s">
        <v>41</v>
      </c>
      <c r="L10500" t="s">
        <v>60</v>
      </c>
      <c r="M10500">
        <v>122000</v>
      </c>
      <c r="N10500"/>
      <c r="O10500" t="s">
        <v>322</v>
      </c>
      <c r="P10500" t="s">
        <v>16547</v>
      </c>
    </row>
    <row r="10501" spans="1:16" x14ac:dyDescent="0.25">
      <c r="A10501" t="s">
        <v>1</v>
      </c>
      <c r="B10501" t="s">
        <v>20250</v>
      </c>
      <c r="C10501" t="s">
        <v>112</v>
      </c>
      <c r="D10501" t="s">
        <v>4673</v>
      </c>
      <c r="E10501" t="s">
        <v>59</v>
      </c>
      <c r="F10501" t="b">
        <v>0</v>
      </c>
      <c r="G10501" t="s">
        <v>65</v>
      </c>
      <c r="H10501" s="1">
        <v>46134.003993055558</v>
      </c>
      <c r="I10501" t="b">
        <v>0</v>
      </c>
      <c r="J10501" t="b">
        <v>0</v>
      </c>
      <c r="K10501" t="s">
        <v>41</v>
      </c>
      <c r="L10501" t="s">
        <v>60</v>
      </c>
      <c r="M10501">
        <v>218531</v>
      </c>
      <c r="N10501"/>
      <c r="O10501" t="s">
        <v>2166</v>
      </c>
      <c r="P10501" t="s">
        <v>20251</v>
      </c>
    </row>
    <row r="10502" spans="1:16" x14ac:dyDescent="0.25">
      <c r="A10502" t="s">
        <v>5</v>
      </c>
      <c r="B10502" t="s">
        <v>20252</v>
      </c>
      <c r="C10502" t="s">
        <v>20253</v>
      </c>
      <c r="D10502" t="s">
        <v>4673</v>
      </c>
      <c r="E10502" t="s">
        <v>59</v>
      </c>
      <c r="F10502" t="b">
        <v>0</v>
      </c>
      <c r="G10502" t="s">
        <v>77</v>
      </c>
      <c r="H10502" s="1">
        <v>46134.003993055558</v>
      </c>
      <c r="I10502" t="b">
        <v>0</v>
      </c>
      <c r="J10502" t="b">
        <v>0</v>
      </c>
      <c r="K10502" t="s">
        <v>41</v>
      </c>
      <c r="L10502" t="s">
        <v>60</v>
      </c>
      <c r="M10502">
        <v>180000</v>
      </c>
      <c r="N10502"/>
      <c r="O10502" t="s">
        <v>14727</v>
      </c>
      <c r="P10502" t="s">
        <v>20254</v>
      </c>
    </row>
    <row r="10503" spans="1:16" x14ac:dyDescent="0.25">
      <c r="A10503" t="s">
        <v>1</v>
      </c>
      <c r="B10503" t="s">
        <v>594</v>
      </c>
      <c r="C10503" t="s">
        <v>93</v>
      </c>
      <c r="D10503" t="s">
        <v>4673</v>
      </c>
      <c r="E10503" t="s">
        <v>59</v>
      </c>
      <c r="F10503" t="b">
        <v>0</v>
      </c>
      <c r="G10503" t="s">
        <v>77</v>
      </c>
      <c r="H10503" s="1">
        <v>46134.00408564815</v>
      </c>
      <c r="I10503" t="b">
        <v>0</v>
      </c>
      <c r="J10503" t="b">
        <v>1</v>
      </c>
      <c r="K10503" t="s">
        <v>41</v>
      </c>
      <c r="L10503" t="s">
        <v>60</v>
      </c>
      <c r="M10503">
        <v>126750</v>
      </c>
      <c r="N10503"/>
      <c r="O10503" t="s">
        <v>195</v>
      </c>
      <c r="P10503" t="s">
        <v>15926</v>
      </c>
    </row>
    <row r="10504" spans="1:16" x14ac:dyDescent="0.25">
      <c r="A10504" t="s">
        <v>1</v>
      </c>
      <c r="B10504" t="s">
        <v>2211</v>
      </c>
      <c r="C10504" t="s">
        <v>2767</v>
      </c>
      <c r="D10504" t="s">
        <v>4346</v>
      </c>
      <c r="F10504" t="b">
        <v>0</v>
      </c>
      <c r="G10504" t="s">
        <v>77</v>
      </c>
      <c r="H10504" s="1">
        <v>46134.00409722222</v>
      </c>
      <c r="I10504" t="b">
        <v>1</v>
      </c>
      <c r="J10504" t="b">
        <v>0</v>
      </c>
      <c r="K10504" t="s">
        <v>41</v>
      </c>
      <c r="L10504" t="s">
        <v>74</v>
      </c>
      <c r="M10504"/>
      <c r="N10504">
        <v>71</v>
      </c>
      <c r="O10504" t="s">
        <v>20224</v>
      </c>
      <c r="P10504" t="s">
        <v>714</v>
      </c>
    </row>
    <row r="10505" spans="1:16" x14ac:dyDescent="0.25">
      <c r="A10505" t="s">
        <v>1</v>
      </c>
      <c r="B10505" t="s">
        <v>20255</v>
      </c>
      <c r="C10505" t="s">
        <v>5029</v>
      </c>
      <c r="D10505" t="s">
        <v>3761</v>
      </c>
      <c r="E10505" t="s">
        <v>59</v>
      </c>
      <c r="F10505" t="b">
        <v>0</v>
      </c>
      <c r="G10505" t="s">
        <v>40</v>
      </c>
      <c r="H10505" s="1">
        <v>46134.005381944437</v>
      </c>
      <c r="I10505" t="b">
        <v>0</v>
      </c>
      <c r="J10505" t="b">
        <v>0</v>
      </c>
      <c r="K10505" t="s">
        <v>40</v>
      </c>
      <c r="L10505" t="s">
        <v>60</v>
      </c>
      <c r="M10505">
        <v>58565.5</v>
      </c>
      <c r="N10505"/>
      <c r="O10505" t="s">
        <v>20256</v>
      </c>
    </row>
    <row r="10506" spans="1:16" x14ac:dyDescent="0.25">
      <c r="A10506" t="s">
        <v>3</v>
      </c>
      <c r="B10506" t="s">
        <v>20257</v>
      </c>
      <c r="C10506" t="s">
        <v>3764</v>
      </c>
      <c r="D10506" t="s">
        <v>2360</v>
      </c>
      <c r="E10506" t="s">
        <v>59</v>
      </c>
      <c r="F10506" t="b">
        <v>0</v>
      </c>
      <c r="G10506" t="s">
        <v>65</v>
      </c>
      <c r="H10506" s="1">
        <v>46134.043483796297</v>
      </c>
      <c r="I10506" t="b">
        <v>0</v>
      </c>
      <c r="J10506" t="b">
        <v>0</v>
      </c>
      <c r="K10506" t="s">
        <v>41</v>
      </c>
      <c r="L10506" t="s">
        <v>60</v>
      </c>
      <c r="M10506">
        <v>108000</v>
      </c>
      <c r="N10506"/>
      <c r="O10506" t="s">
        <v>2399</v>
      </c>
      <c r="P10506" t="s">
        <v>20258</v>
      </c>
    </row>
    <row r="10507" spans="1:16" x14ac:dyDescent="0.25">
      <c r="A10507" t="s">
        <v>0</v>
      </c>
      <c r="B10507" t="s">
        <v>1915</v>
      </c>
      <c r="C10507" t="s">
        <v>1002</v>
      </c>
      <c r="D10507" t="s">
        <v>5018</v>
      </c>
      <c r="E10507" t="s">
        <v>59</v>
      </c>
      <c r="F10507" t="b">
        <v>0</v>
      </c>
      <c r="G10507" t="s">
        <v>65</v>
      </c>
      <c r="H10507" s="1">
        <v>46134.251851851863</v>
      </c>
      <c r="I10507" t="b">
        <v>0</v>
      </c>
      <c r="J10507" t="b">
        <v>1</v>
      </c>
      <c r="K10507" t="s">
        <v>41</v>
      </c>
      <c r="L10507" t="s">
        <v>60</v>
      </c>
      <c r="M10507">
        <v>70000</v>
      </c>
      <c r="N10507"/>
      <c r="O10507" t="s">
        <v>20259</v>
      </c>
      <c r="P10507" t="s">
        <v>20260</v>
      </c>
    </row>
    <row r="10508" spans="1:16" x14ac:dyDescent="0.25">
      <c r="A10508" t="s">
        <v>0</v>
      </c>
      <c r="B10508" t="s">
        <v>20240</v>
      </c>
      <c r="C10508" t="s">
        <v>112</v>
      </c>
      <c r="D10508" t="s">
        <v>9733</v>
      </c>
      <c r="E10508" t="s">
        <v>59</v>
      </c>
      <c r="F10508" t="b">
        <v>0</v>
      </c>
      <c r="G10508" t="s">
        <v>65</v>
      </c>
      <c r="H10508" s="1">
        <v>46134.251851851863</v>
      </c>
      <c r="I10508" t="b">
        <v>1</v>
      </c>
      <c r="J10508" t="b">
        <v>1</v>
      </c>
      <c r="K10508" t="s">
        <v>41</v>
      </c>
      <c r="L10508" t="s">
        <v>60</v>
      </c>
      <c r="M10508">
        <v>11150000000</v>
      </c>
      <c r="N10508"/>
      <c r="O10508" t="s">
        <v>1283</v>
      </c>
      <c r="P10508" t="s">
        <v>146</v>
      </c>
    </row>
    <row r="10509" spans="1:16" x14ac:dyDescent="0.25">
      <c r="A10509" t="s">
        <v>2</v>
      </c>
      <c r="B10509" t="s">
        <v>20261</v>
      </c>
      <c r="C10509" t="s">
        <v>420</v>
      </c>
      <c r="D10509" t="s">
        <v>4346</v>
      </c>
      <c r="E10509" t="s">
        <v>59</v>
      </c>
      <c r="F10509" t="b">
        <v>0</v>
      </c>
      <c r="G10509" t="s">
        <v>65</v>
      </c>
      <c r="H10509" s="1">
        <v>46134.252962962957</v>
      </c>
      <c r="I10509" t="b">
        <v>0</v>
      </c>
      <c r="J10509" t="b">
        <v>1</v>
      </c>
      <c r="K10509" t="s">
        <v>41</v>
      </c>
      <c r="L10509" t="s">
        <v>60</v>
      </c>
      <c r="M10509">
        <v>102000</v>
      </c>
      <c r="N10509"/>
      <c r="O10509" t="s">
        <v>3781</v>
      </c>
      <c r="P10509" t="s">
        <v>20262</v>
      </c>
    </row>
    <row r="10510" spans="1:16" x14ac:dyDescent="0.25">
      <c r="A10510" t="s">
        <v>5</v>
      </c>
      <c r="B10510" t="s">
        <v>20263</v>
      </c>
      <c r="C10510" t="s">
        <v>76</v>
      </c>
      <c r="D10510" t="s">
        <v>4622</v>
      </c>
      <c r="E10510" t="s">
        <v>59</v>
      </c>
      <c r="F10510" t="b">
        <v>1</v>
      </c>
      <c r="G10510" t="s">
        <v>89</v>
      </c>
      <c r="H10510" s="1">
        <v>46134.254131944443</v>
      </c>
      <c r="I10510" t="b">
        <v>1</v>
      </c>
      <c r="J10510" t="b">
        <v>1</v>
      </c>
      <c r="K10510" t="s">
        <v>41</v>
      </c>
      <c r="L10510" t="s">
        <v>60</v>
      </c>
      <c r="M10510">
        <v>10000</v>
      </c>
      <c r="N10510"/>
      <c r="O10510" t="s">
        <v>20264</v>
      </c>
      <c r="P10510" t="s">
        <v>20265</v>
      </c>
    </row>
    <row r="10511" spans="1:16" x14ac:dyDescent="0.25">
      <c r="A10511" t="s">
        <v>5</v>
      </c>
      <c r="B10511" t="s">
        <v>20266</v>
      </c>
      <c r="C10511" t="s">
        <v>162</v>
      </c>
      <c r="D10511" t="s">
        <v>4550</v>
      </c>
      <c r="E10511" t="s">
        <v>59</v>
      </c>
      <c r="F10511" t="b">
        <v>0</v>
      </c>
      <c r="G10511" t="s">
        <v>73</v>
      </c>
      <c r="H10511" s="1">
        <v>46134.254155092603</v>
      </c>
      <c r="I10511" t="b">
        <v>0</v>
      </c>
      <c r="J10511" t="b">
        <v>1</v>
      </c>
      <c r="K10511" t="s">
        <v>41</v>
      </c>
      <c r="L10511" t="s">
        <v>60</v>
      </c>
      <c r="M10511">
        <v>176500</v>
      </c>
      <c r="N10511"/>
      <c r="O10511" t="s">
        <v>3258</v>
      </c>
      <c r="P10511" t="s">
        <v>20267</v>
      </c>
    </row>
    <row r="10512" spans="1:16" x14ac:dyDescent="0.25">
      <c r="A10512" t="s">
        <v>3</v>
      </c>
      <c r="B10512" t="s">
        <v>20268</v>
      </c>
      <c r="C10512" t="s">
        <v>2524</v>
      </c>
      <c r="D10512" t="s">
        <v>16554</v>
      </c>
      <c r="E10512" t="s">
        <v>59</v>
      </c>
      <c r="F10512" t="b">
        <v>0</v>
      </c>
      <c r="G10512" t="s">
        <v>31</v>
      </c>
      <c r="H10512" s="1">
        <v>46134.295428240737</v>
      </c>
      <c r="I10512" t="b">
        <v>0</v>
      </c>
      <c r="J10512" t="b">
        <v>0</v>
      </c>
      <c r="K10512" t="s">
        <v>31</v>
      </c>
      <c r="L10512" t="s">
        <v>60</v>
      </c>
      <c r="M10512">
        <v>1</v>
      </c>
      <c r="N10512"/>
      <c r="O10512" t="s">
        <v>20269</v>
      </c>
      <c r="P10512" t="s">
        <v>20270</v>
      </c>
    </row>
    <row r="10513" spans="1:16" x14ac:dyDescent="0.25">
      <c r="A10513" t="s">
        <v>6</v>
      </c>
      <c r="B10513" t="s">
        <v>20271</v>
      </c>
      <c r="C10513" t="s">
        <v>1265</v>
      </c>
      <c r="D10513" t="s">
        <v>16554</v>
      </c>
      <c r="E10513" t="s">
        <v>59</v>
      </c>
      <c r="F10513" t="b">
        <v>0</v>
      </c>
      <c r="G10513" t="s">
        <v>31</v>
      </c>
      <c r="H10513" s="1">
        <v>46134.295428240737</v>
      </c>
      <c r="I10513" t="b">
        <v>1</v>
      </c>
      <c r="J10513" t="b">
        <v>0</v>
      </c>
      <c r="K10513" t="s">
        <v>31</v>
      </c>
      <c r="L10513" t="s">
        <v>60</v>
      </c>
      <c r="M10513">
        <v>1</v>
      </c>
      <c r="N10513"/>
      <c r="O10513" t="s">
        <v>20272</v>
      </c>
      <c r="P10513" t="s">
        <v>1420</v>
      </c>
    </row>
    <row r="10514" spans="1:16" x14ac:dyDescent="0.25">
      <c r="A10514" t="s">
        <v>5</v>
      </c>
      <c r="B10514" t="s">
        <v>20273</v>
      </c>
      <c r="C10514" t="s">
        <v>20274</v>
      </c>
      <c r="D10514" t="s">
        <v>16554</v>
      </c>
      <c r="E10514" t="s">
        <v>59</v>
      </c>
      <c r="F10514" t="b">
        <v>0</v>
      </c>
      <c r="G10514" t="s">
        <v>31</v>
      </c>
      <c r="H10514" s="1">
        <v>46134.296932870369</v>
      </c>
      <c r="I10514" t="b">
        <v>0</v>
      </c>
      <c r="J10514" t="b">
        <v>0</v>
      </c>
      <c r="K10514" t="s">
        <v>31</v>
      </c>
      <c r="L10514" t="s">
        <v>60</v>
      </c>
      <c r="M10514">
        <v>1</v>
      </c>
      <c r="N10514"/>
      <c r="O10514" t="s">
        <v>20275</v>
      </c>
      <c r="P10514" t="s">
        <v>2503</v>
      </c>
    </row>
    <row r="10515" spans="1:16" x14ac:dyDescent="0.25">
      <c r="A10515" t="s">
        <v>1</v>
      </c>
      <c r="B10515" t="s">
        <v>2964</v>
      </c>
      <c r="C10515" t="s">
        <v>20276</v>
      </c>
      <c r="D10515" t="s">
        <v>17068</v>
      </c>
      <c r="E10515" t="s">
        <v>59</v>
      </c>
      <c r="F10515" t="b">
        <v>0</v>
      </c>
      <c r="G10515" t="s">
        <v>40</v>
      </c>
      <c r="H10515" s="1">
        <v>46134.297337962962</v>
      </c>
      <c r="I10515" t="b">
        <v>1</v>
      </c>
      <c r="J10515" t="b">
        <v>0</v>
      </c>
      <c r="K10515" t="s">
        <v>40</v>
      </c>
      <c r="L10515" t="s">
        <v>60</v>
      </c>
      <c r="M10515">
        <v>44007</v>
      </c>
      <c r="N10515"/>
      <c r="O10515" t="s">
        <v>772</v>
      </c>
    </row>
    <row r="10516" spans="1:16" x14ac:dyDescent="0.25">
      <c r="A10516" t="s">
        <v>2</v>
      </c>
      <c r="B10516" t="s">
        <v>16309</v>
      </c>
      <c r="C10516" t="s">
        <v>326</v>
      </c>
      <c r="D10516" t="s">
        <v>4346</v>
      </c>
      <c r="E10516" t="s">
        <v>59</v>
      </c>
      <c r="F10516" t="b">
        <v>0</v>
      </c>
      <c r="G10516" t="s">
        <v>77</v>
      </c>
      <c r="H10516" s="1">
        <v>46134.336261574077</v>
      </c>
      <c r="I10516" t="b">
        <v>0</v>
      </c>
      <c r="J10516" t="b">
        <v>1</v>
      </c>
      <c r="K10516" t="s">
        <v>41</v>
      </c>
      <c r="L10516" t="s">
        <v>60</v>
      </c>
      <c r="M10516">
        <v>174500</v>
      </c>
      <c r="N10516"/>
      <c r="O10516" t="s">
        <v>1183</v>
      </c>
      <c r="P10516" t="s">
        <v>12956</v>
      </c>
    </row>
    <row r="10517" spans="1:16" x14ac:dyDescent="0.25">
      <c r="A10517" t="s">
        <v>2</v>
      </c>
      <c r="B10517" t="s">
        <v>20277</v>
      </c>
      <c r="C10517" t="s">
        <v>112</v>
      </c>
      <c r="D10517" t="s">
        <v>4346</v>
      </c>
      <c r="E10517" t="s">
        <v>59</v>
      </c>
      <c r="F10517" t="b">
        <v>0</v>
      </c>
      <c r="G10517" t="s">
        <v>65</v>
      </c>
      <c r="H10517" s="1">
        <v>46134.336273148147</v>
      </c>
      <c r="I10517" t="b">
        <v>0</v>
      </c>
      <c r="J10517" t="b">
        <v>1</v>
      </c>
      <c r="K10517" t="s">
        <v>41</v>
      </c>
      <c r="L10517" t="s">
        <v>60</v>
      </c>
      <c r="M10517">
        <v>180500</v>
      </c>
      <c r="N10517"/>
      <c r="O10517" t="s">
        <v>1183</v>
      </c>
      <c r="P10517" t="s">
        <v>19359</v>
      </c>
    </row>
    <row r="10518" spans="1:16" x14ac:dyDescent="0.25">
      <c r="A10518" t="s">
        <v>1</v>
      </c>
      <c r="B10518" t="s">
        <v>20278</v>
      </c>
      <c r="C10518" t="s">
        <v>908</v>
      </c>
      <c r="D10518" t="s">
        <v>4346</v>
      </c>
      <c r="E10518" t="s">
        <v>59</v>
      </c>
      <c r="F10518" t="b">
        <v>0</v>
      </c>
      <c r="G10518" t="s">
        <v>77</v>
      </c>
      <c r="H10518" s="1">
        <v>46134.337569444448</v>
      </c>
      <c r="I10518" t="b">
        <v>1</v>
      </c>
      <c r="J10518" t="b">
        <v>1</v>
      </c>
      <c r="K10518" t="s">
        <v>41</v>
      </c>
      <c r="L10518" t="s">
        <v>60</v>
      </c>
      <c r="M10518">
        <v>155500</v>
      </c>
      <c r="N10518"/>
      <c r="O10518" t="s">
        <v>1183</v>
      </c>
      <c r="P10518" t="s">
        <v>1405</v>
      </c>
    </row>
    <row r="10519" spans="1:16" x14ac:dyDescent="0.25">
      <c r="A10519" t="s">
        <v>2</v>
      </c>
      <c r="B10519" t="s">
        <v>4256</v>
      </c>
      <c r="C10519" t="s">
        <v>5115</v>
      </c>
      <c r="D10519" t="s">
        <v>4587</v>
      </c>
      <c r="E10519" t="s">
        <v>59</v>
      </c>
      <c r="F10519" t="b">
        <v>0</v>
      </c>
      <c r="G10519" t="s">
        <v>40</v>
      </c>
      <c r="H10519" s="1">
        <v>46134.37903935185</v>
      </c>
      <c r="I10519" t="b">
        <v>0</v>
      </c>
      <c r="J10519" t="b">
        <v>0</v>
      </c>
      <c r="K10519" t="s">
        <v>40</v>
      </c>
      <c r="L10519" t="s">
        <v>60</v>
      </c>
      <c r="M10519">
        <v>67500</v>
      </c>
      <c r="N10519"/>
      <c r="O10519" t="s">
        <v>20279</v>
      </c>
      <c r="P10519" t="s">
        <v>20280</v>
      </c>
    </row>
    <row r="10520" spans="1:16" x14ac:dyDescent="0.25">
      <c r="A10520" t="s">
        <v>0</v>
      </c>
      <c r="B10520" t="s">
        <v>20281</v>
      </c>
      <c r="C10520" t="s">
        <v>3125</v>
      </c>
      <c r="D10520" t="s">
        <v>2360</v>
      </c>
      <c r="E10520" t="s">
        <v>59</v>
      </c>
      <c r="F10520" t="b">
        <v>0</v>
      </c>
      <c r="G10520" t="s">
        <v>73</v>
      </c>
      <c r="H10520" s="1">
        <v>46134.418506944443</v>
      </c>
      <c r="I10520" t="b">
        <v>0</v>
      </c>
      <c r="J10520" t="b">
        <v>1</v>
      </c>
      <c r="K10520" t="s">
        <v>41</v>
      </c>
      <c r="L10520" t="s">
        <v>60</v>
      </c>
      <c r="M10520">
        <v>117500</v>
      </c>
      <c r="N10520"/>
      <c r="O10520" t="s">
        <v>424</v>
      </c>
      <c r="P10520" t="s">
        <v>20282</v>
      </c>
    </row>
    <row r="10521" spans="1:16" x14ac:dyDescent="0.25">
      <c r="A10521" t="s">
        <v>0</v>
      </c>
      <c r="B10521" t="s">
        <v>20283</v>
      </c>
      <c r="C10521" t="s">
        <v>326</v>
      </c>
      <c r="D10521" t="s">
        <v>4526</v>
      </c>
      <c r="E10521" t="s">
        <v>59</v>
      </c>
      <c r="F10521" t="b">
        <v>0</v>
      </c>
      <c r="G10521" t="s">
        <v>77</v>
      </c>
      <c r="H10521" s="1">
        <v>46134.418506944443</v>
      </c>
      <c r="I10521" t="b">
        <v>0</v>
      </c>
      <c r="J10521" t="b">
        <v>1</v>
      </c>
      <c r="K10521" t="s">
        <v>41</v>
      </c>
      <c r="L10521" t="s">
        <v>74</v>
      </c>
      <c r="M10521"/>
      <c r="N10521">
        <v>32</v>
      </c>
      <c r="O10521" t="s">
        <v>768</v>
      </c>
    </row>
    <row r="10522" spans="1:16" x14ac:dyDescent="0.25">
      <c r="A10522" t="s">
        <v>0</v>
      </c>
      <c r="B10522" t="s">
        <v>1202</v>
      </c>
      <c r="C10522" t="s">
        <v>6290</v>
      </c>
      <c r="D10522" t="s">
        <v>2360</v>
      </c>
      <c r="E10522" t="s">
        <v>59</v>
      </c>
      <c r="F10522" t="b">
        <v>0</v>
      </c>
      <c r="G10522" t="s">
        <v>68</v>
      </c>
      <c r="H10522" s="1">
        <v>46134.41851851852</v>
      </c>
      <c r="I10522" t="b">
        <v>0</v>
      </c>
      <c r="J10522" t="b">
        <v>0</v>
      </c>
      <c r="K10522" t="s">
        <v>41</v>
      </c>
      <c r="L10522" t="s">
        <v>60</v>
      </c>
      <c r="M10522">
        <v>112500</v>
      </c>
      <c r="N10522"/>
      <c r="O10522" t="s">
        <v>17928</v>
      </c>
      <c r="P10522" t="s">
        <v>161</v>
      </c>
    </row>
    <row r="10523" spans="1:16" x14ac:dyDescent="0.25">
      <c r="A10523" t="s">
        <v>0</v>
      </c>
      <c r="B10523" t="s">
        <v>17920</v>
      </c>
      <c r="C10523" t="s">
        <v>3874</v>
      </c>
      <c r="D10523" t="s">
        <v>2360</v>
      </c>
      <c r="E10523" t="s">
        <v>59</v>
      </c>
      <c r="F10523" t="b">
        <v>0</v>
      </c>
      <c r="G10523" t="s">
        <v>77</v>
      </c>
      <c r="H10523" s="1">
        <v>46134.41851851852</v>
      </c>
      <c r="I10523" t="b">
        <v>0</v>
      </c>
      <c r="J10523" t="b">
        <v>1</v>
      </c>
      <c r="K10523" t="s">
        <v>41</v>
      </c>
      <c r="L10523" t="s">
        <v>60</v>
      </c>
      <c r="M10523">
        <v>87000</v>
      </c>
      <c r="N10523"/>
      <c r="O10523" t="s">
        <v>20284</v>
      </c>
      <c r="P10523" t="s">
        <v>17921</v>
      </c>
    </row>
    <row r="10524" spans="1:16" x14ac:dyDescent="0.25">
      <c r="A10524" t="s">
        <v>7</v>
      </c>
      <c r="B10524" t="s">
        <v>20285</v>
      </c>
      <c r="C10524" t="s">
        <v>17710</v>
      </c>
      <c r="D10524" t="s">
        <v>2360</v>
      </c>
      <c r="E10524" t="s">
        <v>59</v>
      </c>
      <c r="F10524" t="b">
        <v>0</v>
      </c>
      <c r="G10524" t="s">
        <v>65</v>
      </c>
      <c r="H10524" s="1">
        <v>46134.41851851852</v>
      </c>
      <c r="I10524" t="b">
        <v>0</v>
      </c>
      <c r="J10524" t="b">
        <v>1</v>
      </c>
      <c r="K10524" t="s">
        <v>41</v>
      </c>
      <c r="L10524" t="s">
        <v>60</v>
      </c>
      <c r="M10524">
        <v>141000</v>
      </c>
      <c r="N10524"/>
      <c r="O10524" t="s">
        <v>424</v>
      </c>
      <c r="P10524" t="s">
        <v>10341</v>
      </c>
    </row>
    <row r="10525" spans="1:16" x14ac:dyDescent="0.25">
      <c r="A10525" t="s">
        <v>0</v>
      </c>
      <c r="B10525" t="s">
        <v>20281</v>
      </c>
      <c r="C10525" t="s">
        <v>20286</v>
      </c>
      <c r="D10525" t="s">
        <v>2360</v>
      </c>
      <c r="E10525" t="s">
        <v>59</v>
      </c>
      <c r="F10525" t="b">
        <v>0</v>
      </c>
      <c r="G10525" t="s">
        <v>65</v>
      </c>
      <c r="H10525" s="1">
        <v>46134.418553240743</v>
      </c>
      <c r="I10525" t="b">
        <v>0</v>
      </c>
      <c r="J10525" t="b">
        <v>1</v>
      </c>
      <c r="K10525" t="s">
        <v>41</v>
      </c>
      <c r="L10525" t="s">
        <v>60</v>
      </c>
      <c r="M10525">
        <v>129500</v>
      </c>
      <c r="N10525"/>
      <c r="O10525" t="s">
        <v>424</v>
      </c>
      <c r="P10525" t="s">
        <v>20282</v>
      </c>
    </row>
    <row r="10526" spans="1:16" x14ac:dyDescent="0.25">
      <c r="A10526" t="s">
        <v>2</v>
      </c>
      <c r="B10526" t="s">
        <v>20287</v>
      </c>
      <c r="C10526" t="s">
        <v>1371</v>
      </c>
      <c r="D10526" t="s">
        <v>2360</v>
      </c>
      <c r="E10526" t="s">
        <v>59</v>
      </c>
      <c r="F10526" t="b">
        <v>0</v>
      </c>
      <c r="G10526" t="s">
        <v>77</v>
      </c>
      <c r="H10526" s="1">
        <v>46134.419594907413</v>
      </c>
      <c r="I10526" t="b">
        <v>0</v>
      </c>
      <c r="J10526" t="b">
        <v>1</v>
      </c>
      <c r="K10526" t="s">
        <v>41</v>
      </c>
      <c r="L10526" t="s">
        <v>60</v>
      </c>
      <c r="M10526">
        <v>214500</v>
      </c>
      <c r="N10526"/>
      <c r="O10526" t="s">
        <v>424</v>
      </c>
      <c r="P10526" t="s">
        <v>20288</v>
      </c>
    </row>
    <row r="10527" spans="1:16" x14ac:dyDescent="0.25">
      <c r="A10527" t="s">
        <v>6</v>
      </c>
      <c r="B10527" t="s">
        <v>4708</v>
      </c>
      <c r="C10527" t="s">
        <v>1156</v>
      </c>
      <c r="D10527" t="s">
        <v>2360</v>
      </c>
      <c r="E10527" t="s">
        <v>59</v>
      </c>
      <c r="F10527" t="b">
        <v>0</v>
      </c>
      <c r="G10527" t="s">
        <v>77</v>
      </c>
      <c r="H10527" s="1">
        <v>46134.419606481482</v>
      </c>
      <c r="I10527" t="b">
        <v>0</v>
      </c>
      <c r="J10527" t="b">
        <v>1</v>
      </c>
      <c r="K10527" t="s">
        <v>41</v>
      </c>
      <c r="L10527" t="s">
        <v>60</v>
      </c>
      <c r="M10527">
        <v>198000</v>
      </c>
      <c r="N10527"/>
      <c r="O10527" t="s">
        <v>424</v>
      </c>
      <c r="P10527" t="s">
        <v>20289</v>
      </c>
    </row>
    <row r="10528" spans="1:16" x14ac:dyDescent="0.25">
      <c r="A10528" t="s">
        <v>2</v>
      </c>
      <c r="B10528" t="s">
        <v>20146</v>
      </c>
      <c r="C10528" t="s">
        <v>2385</v>
      </c>
      <c r="D10528" t="s">
        <v>2360</v>
      </c>
      <c r="E10528" t="s">
        <v>59</v>
      </c>
      <c r="F10528" t="b">
        <v>0</v>
      </c>
      <c r="G10528" t="s">
        <v>65</v>
      </c>
      <c r="H10528" s="1">
        <v>46134.419664351852</v>
      </c>
      <c r="I10528" t="b">
        <v>0</v>
      </c>
      <c r="J10528" t="b">
        <v>1</v>
      </c>
      <c r="K10528" t="s">
        <v>41</v>
      </c>
      <c r="L10528" t="s">
        <v>60</v>
      </c>
      <c r="M10528">
        <v>172000</v>
      </c>
      <c r="N10528"/>
      <c r="O10528" t="s">
        <v>14071</v>
      </c>
      <c r="P10528" t="s">
        <v>283</v>
      </c>
    </row>
    <row r="10529" spans="1:16" x14ac:dyDescent="0.25">
      <c r="A10529" t="s">
        <v>2</v>
      </c>
      <c r="B10529" t="s">
        <v>20290</v>
      </c>
      <c r="C10529" t="s">
        <v>6081</v>
      </c>
      <c r="D10529" t="s">
        <v>4526</v>
      </c>
      <c r="E10529" t="s">
        <v>59</v>
      </c>
      <c r="F10529" t="b">
        <v>0</v>
      </c>
      <c r="G10529" t="s">
        <v>40</v>
      </c>
      <c r="H10529" s="1">
        <v>46134.420706018522</v>
      </c>
      <c r="I10529" t="b">
        <v>0</v>
      </c>
      <c r="J10529" t="b">
        <v>0</v>
      </c>
      <c r="K10529" t="s">
        <v>40</v>
      </c>
      <c r="L10529" t="s">
        <v>60</v>
      </c>
      <c r="M10529">
        <v>70000</v>
      </c>
      <c r="N10529"/>
      <c r="O10529" t="s">
        <v>6510</v>
      </c>
      <c r="P10529" t="s">
        <v>997</v>
      </c>
    </row>
    <row r="10530" spans="1:16" x14ac:dyDescent="0.25">
      <c r="A10530" t="s">
        <v>8</v>
      </c>
      <c r="B10530" t="s">
        <v>20291</v>
      </c>
      <c r="C10530" t="s">
        <v>330</v>
      </c>
      <c r="D10530" t="s">
        <v>4526</v>
      </c>
      <c r="E10530" t="s">
        <v>59</v>
      </c>
      <c r="F10530" t="b">
        <v>0</v>
      </c>
      <c r="G10530" t="s">
        <v>41</v>
      </c>
      <c r="H10530" s="1">
        <v>46134.420717592591</v>
      </c>
      <c r="I10530" t="b">
        <v>0</v>
      </c>
      <c r="J10530" t="b">
        <v>1</v>
      </c>
      <c r="K10530" t="s">
        <v>41</v>
      </c>
      <c r="L10530" t="s">
        <v>60</v>
      </c>
      <c r="M10530">
        <v>126500</v>
      </c>
      <c r="N10530"/>
      <c r="O10530" t="s">
        <v>4435</v>
      </c>
      <c r="P10530" t="s">
        <v>20292</v>
      </c>
    </row>
    <row r="10531" spans="1:16" x14ac:dyDescent="0.25">
      <c r="A10531" t="s">
        <v>1</v>
      </c>
      <c r="B10531" t="s">
        <v>20250</v>
      </c>
      <c r="C10531" t="s">
        <v>112</v>
      </c>
      <c r="D10531" t="s">
        <v>20293</v>
      </c>
      <c r="E10531" t="s">
        <v>59</v>
      </c>
      <c r="F10531" t="b">
        <v>0</v>
      </c>
      <c r="G10531" t="s">
        <v>65</v>
      </c>
      <c r="H10531" s="1">
        <v>46134.420798611107</v>
      </c>
      <c r="I10531" t="b">
        <v>0</v>
      </c>
      <c r="J10531" t="b">
        <v>0</v>
      </c>
      <c r="K10531" t="s">
        <v>41</v>
      </c>
      <c r="L10531" t="s">
        <v>60</v>
      </c>
      <c r="M10531">
        <v>218531</v>
      </c>
      <c r="N10531"/>
      <c r="O10531" t="s">
        <v>2166</v>
      </c>
      <c r="P10531" t="s">
        <v>20251</v>
      </c>
    </row>
    <row r="10532" spans="1:16" x14ac:dyDescent="0.25">
      <c r="A10532" t="s">
        <v>1</v>
      </c>
      <c r="B10532" t="s">
        <v>385</v>
      </c>
      <c r="C10532" t="s">
        <v>162</v>
      </c>
      <c r="D10532" t="s">
        <v>2360</v>
      </c>
      <c r="E10532" t="s">
        <v>59</v>
      </c>
      <c r="F10532" t="b">
        <v>0</v>
      </c>
      <c r="G10532" t="s">
        <v>73</v>
      </c>
      <c r="H10532" s="1">
        <v>46134.42082175926</v>
      </c>
      <c r="I10532" t="b">
        <v>0</v>
      </c>
      <c r="J10532" t="b">
        <v>0</v>
      </c>
      <c r="K10532" t="s">
        <v>41</v>
      </c>
      <c r="L10532" t="s">
        <v>74</v>
      </c>
      <c r="M10532"/>
      <c r="N10532">
        <v>54.81</v>
      </c>
      <c r="O10532" t="s">
        <v>10131</v>
      </c>
      <c r="P10532" t="s">
        <v>20294</v>
      </c>
    </row>
    <row r="10533" spans="1:16" x14ac:dyDescent="0.25">
      <c r="A10533" t="s">
        <v>1</v>
      </c>
      <c r="B10533" t="s">
        <v>20295</v>
      </c>
      <c r="C10533" t="s">
        <v>20296</v>
      </c>
      <c r="D10533" t="s">
        <v>4346</v>
      </c>
      <c r="E10533" t="s">
        <v>59</v>
      </c>
      <c r="F10533" t="b">
        <v>0</v>
      </c>
      <c r="G10533" t="s">
        <v>19</v>
      </c>
      <c r="H10533" s="1">
        <v>46134.421516203707</v>
      </c>
      <c r="I10533" t="b">
        <v>0</v>
      </c>
      <c r="J10533" t="b">
        <v>0</v>
      </c>
      <c r="K10533" t="s">
        <v>19</v>
      </c>
      <c r="L10533" t="s">
        <v>60</v>
      </c>
      <c r="M10533">
        <v>450000</v>
      </c>
      <c r="N10533"/>
      <c r="O10533" t="s">
        <v>20297</v>
      </c>
      <c r="P10533" t="s">
        <v>20298</v>
      </c>
    </row>
    <row r="10534" spans="1:16" x14ac:dyDescent="0.25">
      <c r="A10534" t="s">
        <v>1</v>
      </c>
      <c r="B10534" t="s">
        <v>20299</v>
      </c>
      <c r="C10534" t="s">
        <v>5273</v>
      </c>
      <c r="D10534" t="s">
        <v>4346</v>
      </c>
      <c r="E10534" t="s">
        <v>59</v>
      </c>
      <c r="F10534" t="b">
        <v>0</v>
      </c>
      <c r="G10534" t="s">
        <v>40</v>
      </c>
      <c r="H10534" s="1">
        <v>46134.422280092593</v>
      </c>
      <c r="I10534" t="b">
        <v>1</v>
      </c>
      <c r="J10534" t="b">
        <v>0</v>
      </c>
      <c r="K10534" t="s">
        <v>40</v>
      </c>
      <c r="L10534" t="s">
        <v>60</v>
      </c>
      <c r="M10534">
        <v>69350</v>
      </c>
      <c r="N10534"/>
      <c r="O10534" t="s">
        <v>18217</v>
      </c>
    </row>
    <row r="10535" spans="1:16" x14ac:dyDescent="0.25">
      <c r="A10535" t="s">
        <v>2</v>
      </c>
      <c r="B10535" t="s">
        <v>20300</v>
      </c>
      <c r="C10535" t="s">
        <v>5221</v>
      </c>
      <c r="D10535" t="s">
        <v>4599</v>
      </c>
      <c r="E10535" t="s">
        <v>132</v>
      </c>
      <c r="F10535" t="b">
        <v>0</v>
      </c>
      <c r="G10535" t="s">
        <v>40</v>
      </c>
      <c r="H10535" s="1">
        <v>46134.422337962962</v>
      </c>
      <c r="I10535" t="b">
        <v>0</v>
      </c>
      <c r="J10535" t="b">
        <v>0</v>
      </c>
      <c r="K10535" t="s">
        <v>40</v>
      </c>
      <c r="L10535" t="s">
        <v>60</v>
      </c>
      <c r="M10535">
        <v>43054.5</v>
      </c>
      <c r="N10535"/>
      <c r="O10535" t="s">
        <v>20093</v>
      </c>
      <c r="P10535" t="s">
        <v>2008</v>
      </c>
    </row>
    <row r="10536" spans="1:16" x14ac:dyDescent="0.25">
      <c r="A10536" t="s">
        <v>6</v>
      </c>
      <c r="B10536" t="s">
        <v>20301</v>
      </c>
      <c r="C10536" t="s">
        <v>165</v>
      </c>
      <c r="D10536" t="s">
        <v>4756</v>
      </c>
      <c r="E10536" t="s">
        <v>59</v>
      </c>
      <c r="F10536" t="b">
        <v>0</v>
      </c>
      <c r="G10536" t="s">
        <v>73</v>
      </c>
      <c r="H10536" s="1">
        <v>46134.461273148147</v>
      </c>
      <c r="I10536" t="b">
        <v>0</v>
      </c>
      <c r="J10536" t="b">
        <v>0</v>
      </c>
      <c r="K10536" t="s">
        <v>41</v>
      </c>
      <c r="L10536" t="s">
        <v>60</v>
      </c>
      <c r="M10536">
        <v>115000</v>
      </c>
      <c r="N10536"/>
      <c r="O10536" t="s">
        <v>12113</v>
      </c>
      <c r="P10536" t="s">
        <v>20302</v>
      </c>
    </row>
    <row r="10537" spans="1:16" x14ac:dyDescent="0.25">
      <c r="A10537" t="s">
        <v>3</v>
      </c>
      <c r="B10537" t="s">
        <v>20303</v>
      </c>
      <c r="C10537" t="s">
        <v>2038</v>
      </c>
      <c r="D10537" t="s">
        <v>4756</v>
      </c>
      <c r="E10537" t="s">
        <v>59</v>
      </c>
      <c r="F10537" t="b">
        <v>0</v>
      </c>
      <c r="G10537" t="s">
        <v>68</v>
      </c>
      <c r="H10537" s="1">
        <v>46134.501851851863</v>
      </c>
      <c r="I10537" t="b">
        <v>0</v>
      </c>
      <c r="J10537" t="b">
        <v>1</v>
      </c>
      <c r="K10537" t="s">
        <v>41</v>
      </c>
      <c r="L10537" t="s">
        <v>60</v>
      </c>
      <c r="M10537">
        <v>95000</v>
      </c>
      <c r="N10537"/>
      <c r="O10537" t="s">
        <v>20304</v>
      </c>
      <c r="P10537" t="s">
        <v>20305</v>
      </c>
    </row>
    <row r="10538" spans="1:16" x14ac:dyDescent="0.25">
      <c r="A10538" t="s">
        <v>0</v>
      </c>
      <c r="B10538" t="s">
        <v>3862</v>
      </c>
      <c r="C10538" t="s">
        <v>2622</v>
      </c>
      <c r="D10538" t="s">
        <v>12071</v>
      </c>
      <c r="E10538" t="s">
        <v>88</v>
      </c>
      <c r="F10538" t="b">
        <v>0</v>
      </c>
      <c r="G10538" t="s">
        <v>65</v>
      </c>
      <c r="H10538" s="1">
        <v>46134.501875000002</v>
      </c>
      <c r="I10538" t="b">
        <v>0</v>
      </c>
      <c r="J10538" t="b">
        <v>0</v>
      </c>
      <c r="K10538" t="s">
        <v>41</v>
      </c>
      <c r="L10538" t="s">
        <v>74</v>
      </c>
      <c r="M10538"/>
      <c r="N10538">
        <v>36</v>
      </c>
      <c r="O10538" t="s">
        <v>20306</v>
      </c>
      <c r="P10538" t="s">
        <v>4654</v>
      </c>
    </row>
    <row r="10539" spans="1:16" x14ac:dyDescent="0.25">
      <c r="A10539" t="s">
        <v>0</v>
      </c>
      <c r="B10539" t="s">
        <v>268</v>
      </c>
      <c r="C10539" t="s">
        <v>472</v>
      </c>
      <c r="D10539" t="s">
        <v>4346</v>
      </c>
      <c r="E10539" t="s">
        <v>232</v>
      </c>
      <c r="F10539" t="b">
        <v>0</v>
      </c>
      <c r="G10539" t="s">
        <v>65</v>
      </c>
      <c r="H10539" s="1">
        <v>46134.501886574071</v>
      </c>
      <c r="I10539" t="b">
        <v>0</v>
      </c>
      <c r="J10539" t="b">
        <v>1</v>
      </c>
      <c r="K10539" t="s">
        <v>41</v>
      </c>
      <c r="L10539" t="s">
        <v>60</v>
      </c>
      <c r="M10539">
        <v>117500</v>
      </c>
      <c r="N10539"/>
      <c r="O10539" t="s">
        <v>20307</v>
      </c>
      <c r="P10539" t="s">
        <v>20308</v>
      </c>
    </row>
    <row r="10540" spans="1:16" x14ac:dyDescent="0.25">
      <c r="A10540" t="s">
        <v>8</v>
      </c>
      <c r="B10540" t="s">
        <v>17571</v>
      </c>
      <c r="C10540" t="s">
        <v>41</v>
      </c>
      <c r="D10540" t="s">
        <v>4526</v>
      </c>
      <c r="E10540" t="s">
        <v>59</v>
      </c>
      <c r="F10540" t="b">
        <v>0</v>
      </c>
      <c r="G10540" t="s">
        <v>41</v>
      </c>
      <c r="H10540" s="1">
        <v>46134.504062499997</v>
      </c>
      <c r="I10540" t="b">
        <v>0</v>
      </c>
      <c r="J10540" t="b">
        <v>0</v>
      </c>
      <c r="K10540" t="s">
        <v>41</v>
      </c>
      <c r="L10540" t="s">
        <v>60</v>
      </c>
      <c r="M10540">
        <v>182500</v>
      </c>
      <c r="N10540"/>
      <c r="O10540" t="s">
        <v>10582</v>
      </c>
    </row>
    <row r="10541" spans="1:16" x14ac:dyDescent="0.25">
      <c r="A10541" t="s">
        <v>4</v>
      </c>
      <c r="B10541" t="s">
        <v>20309</v>
      </c>
      <c r="C10541" t="s">
        <v>4074</v>
      </c>
      <c r="D10541" t="s">
        <v>4526</v>
      </c>
      <c r="E10541" t="s">
        <v>88</v>
      </c>
      <c r="F10541" t="b">
        <v>0</v>
      </c>
      <c r="G10541" t="s">
        <v>68</v>
      </c>
      <c r="H10541" s="1">
        <v>46134.54351851852</v>
      </c>
      <c r="I10541" t="b">
        <v>1</v>
      </c>
      <c r="J10541" t="b">
        <v>1</v>
      </c>
      <c r="K10541" t="s">
        <v>41</v>
      </c>
      <c r="L10541" t="s">
        <v>74</v>
      </c>
      <c r="M10541"/>
      <c r="N10541">
        <v>60.26</v>
      </c>
      <c r="O10541" t="s">
        <v>126</v>
      </c>
      <c r="P10541" t="s">
        <v>20310</v>
      </c>
    </row>
    <row r="10542" spans="1:16" x14ac:dyDescent="0.25">
      <c r="A10542" t="s">
        <v>0</v>
      </c>
      <c r="B10542" t="s">
        <v>20311</v>
      </c>
      <c r="C10542" t="s">
        <v>3273</v>
      </c>
      <c r="D10542" t="s">
        <v>4756</v>
      </c>
      <c r="E10542" t="s">
        <v>59</v>
      </c>
      <c r="F10542" t="b">
        <v>0</v>
      </c>
      <c r="G10542" t="s">
        <v>89</v>
      </c>
      <c r="H10542" s="1">
        <v>46134.543541666673</v>
      </c>
      <c r="I10542" t="b">
        <v>0</v>
      </c>
      <c r="J10542" t="b">
        <v>0</v>
      </c>
      <c r="K10542" t="s">
        <v>41</v>
      </c>
      <c r="L10542" t="s">
        <v>60</v>
      </c>
      <c r="M10542">
        <v>85000</v>
      </c>
      <c r="N10542"/>
      <c r="O10542" t="s">
        <v>1166</v>
      </c>
      <c r="P10542" t="s">
        <v>20312</v>
      </c>
    </row>
    <row r="10543" spans="1:16" x14ac:dyDescent="0.25">
      <c r="A10543" t="s">
        <v>0</v>
      </c>
      <c r="B10543" t="s">
        <v>20313</v>
      </c>
      <c r="C10543" t="s">
        <v>1417</v>
      </c>
      <c r="D10543" t="s">
        <v>4526</v>
      </c>
      <c r="E10543" t="s">
        <v>59</v>
      </c>
      <c r="F10543" t="b">
        <v>0</v>
      </c>
      <c r="G10543" t="s">
        <v>39</v>
      </c>
      <c r="H10543" s="1">
        <v>46134.545706018522</v>
      </c>
      <c r="I10543" t="b">
        <v>1</v>
      </c>
      <c r="J10543" t="b">
        <v>0</v>
      </c>
      <c r="K10543" t="s">
        <v>39</v>
      </c>
      <c r="L10543" t="s">
        <v>60</v>
      </c>
      <c r="M10543">
        <v>7500000</v>
      </c>
      <c r="N10543"/>
      <c r="O10543" t="s">
        <v>20314</v>
      </c>
      <c r="P10543" t="s">
        <v>208</v>
      </c>
    </row>
    <row r="10544" spans="1:16" x14ac:dyDescent="0.25">
      <c r="A10544" t="s">
        <v>5</v>
      </c>
      <c r="B10544" t="s">
        <v>20315</v>
      </c>
      <c r="C10544" t="s">
        <v>76</v>
      </c>
      <c r="D10544" t="s">
        <v>4526</v>
      </c>
      <c r="E10544" t="s">
        <v>59</v>
      </c>
      <c r="F10544" t="b">
        <v>1</v>
      </c>
      <c r="G10544" t="s">
        <v>73</v>
      </c>
      <c r="H10544" s="1">
        <v>46134.545810185176</v>
      </c>
      <c r="I10544" t="b">
        <v>0</v>
      </c>
      <c r="J10544" t="b">
        <v>0</v>
      </c>
      <c r="K10544" t="s">
        <v>41</v>
      </c>
      <c r="L10544" t="s">
        <v>60</v>
      </c>
      <c r="M10544">
        <v>185000</v>
      </c>
      <c r="N10544"/>
      <c r="O10544" t="s">
        <v>839</v>
      </c>
      <c r="P10544" t="s">
        <v>462</v>
      </c>
    </row>
    <row r="10545" spans="1:16" x14ac:dyDescent="0.25">
      <c r="A10545" t="s">
        <v>0</v>
      </c>
      <c r="B10545" t="s">
        <v>20316</v>
      </c>
      <c r="C10545" t="s">
        <v>1384</v>
      </c>
      <c r="D10545" t="s">
        <v>4346</v>
      </c>
      <c r="E10545" t="s">
        <v>88</v>
      </c>
      <c r="F10545" t="b">
        <v>0</v>
      </c>
      <c r="G10545" t="s">
        <v>77</v>
      </c>
      <c r="H10545" s="1">
        <v>46134.585173611107</v>
      </c>
      <c r="I10545" t="b">
        <v>0</v>
      </c>
      <c r="J10545" t="b">
        <v>1</v>
      </c>
      <c r="K10545" t="s">
        <v>41</v>
      </c>
      <c r="L10545" t="s">
        <v>74</v>
      </c>
      <c r="M10545"/>
      <c r="N10545">
        <v>43</v>
      </c>
      <c r="O10545" t="s">
        <v>20317</v>
      </c>
      <c r="P10545" t="s">
        <v>20318</v>
      </c>
    </row>
    <row r="10546" spans="1:16" x14ac:dyDescent="0.25">
      <c r="A10546" t="s">
        <v>7</v>
      </c>
      <c r="B10546" t="s">
        <v>20319</v>
      </c>
      <c r="C10546" t="s">
        <v>112</v>
      </c>
      <c r="D10546" t="s">
        <v>4346</v>
      </c>
      <c r="E10546" t="s">
        <v>59</v>
      </c>
      <c r="F10546" t="b">
        <v>0</v>
      </c>
      <c r="G10546" t="s">
        <v>65</v>
      </c>
      <c r="H10546" s="1">
        <v>46134.585173611107</v>
      </c>
      <c r="I10546" t="b">
        <v>0</v>
      </c>
      <c r="J10546" t="b">
        <v>0</v>
      </c>
      <c r="K10546" t="s">
        <v>41</v>
      </c>
      <c r="L10546" t="s">
        <v>60</v>
      </c>
      <c r="M10546">
        <v>94323.5</v>
      </c>
      <c r="N10546"/>
      <c r="O10546" t="s">
        <v>19347</v>
      </c>
      <c r="P10546" t="s">
        <v>310</v>
      </c>
    </row>
    <row r="10547" spans="1:16" x14ac:dyDescent="0.25">
      <c r="A10547" t="s">
        <v>4</v>
      </c>
      <c r="B10547" t="s">
        <v>20320</v>
      </c>
      <c r="C10547" t="s">
        <v>12595</v>
      </c>
      <c r="D10547" t="s">
        <v>4526</v>
      </c>
      <c r="E10547" t="s">
        <v>59</v>
      </c>
      <c r="F10547" t="b">
        <v>0</v>
      </c>
      <c r="G10547" t="s">
        <v>40</v>
      </c>
      <c r="H10547" s="1">
        <v>46134.587372685193</v>
      </c>
      <c r="I10547" t="b">
        <v>1</v>
      </c>
      <c r="J10547" t="b">
        <v>0</v>
      </c>
      <c r="K10547" t="s">
        <v>40</v>
      </c>
      <c r="L10547" t="s">
        <v>60</v>
      </c>
      <c r="M10547">
        <v>72500</v>
      </c>
      <c r="N10547"/>
      <c r="O10547" t="s">
        <v>6282</v>
      </c>
      <c r="P10547" t="s">
        <v>20321</v>
      </c>
    </row>
    <row r="10548" spans="1:16" x14ac:dyDescent="0.25">
      <c r="A10548" t="s">
        <v>5</v>
      </c>
      <c r="B10548" t="s">
        <v>5</v>
      </c>
      <c r="C10548" t="s">
        <v>20322</v>
      </c>
      <c r="D10548" t="s">
        <v>4526</v>
      </c>
      <c r="E10548" t="s">
        <v>59</v>
      </c>
      <c r="F10548" t="b">
        <v>0</v>
      </c>
      <c r="G10548" t="s">
        <v>65</v>
      </c>
      <c r="H10548" s="1">
        <v>46134.587592592587</v>
      </c>
      <c r="I10548" t="b">
        <v>0</v>
      </c>
      <c r="J10548" t="b">
        <v>0</v>
      </c>
      <c r="K10548" t="s">
        <v>41</v>
      </c>
      <c r="L10548" t="s">
        <v>60</v>
      </c>
      <c r="M10548">
        <v>115000</v>
      </c>
      <c r="N10548"/>
      <c r="O10548" t="s">
        <v>20323</v>
      </c>
      <c r="P10548" t="s">
        <v>4780</v>
      </c>
    </row>
    <row r="10549" spans="1:16" x14ac:dyDescent="0.25">
      <c r="A10549" t="s">
        <v>7</v>
      </c>
      <c r="B10549" t="s">
        <v>7</v>
      </c>
      <c r="C10549" t="s">
        <v>2939</v>
      </c>
      <c r="D10549" t="s">
        <v>4526</v>
      </c>
      <c r="E10549" t="s">
        <v>59</v>
      </c>
      <c r="F10549" t="b">
        <v>0</v>
      </c>
      <c r="G10549" t="s">
        <v>65</v>
      </c>
      <c r="H10549" s="1">
        <v>46134.626840277779</v>
      </c>
      <c r="I10549" t="b">
        <v>0</v>
      </c>
      <c r="J10549" t="b">
        <v>1</v>
      </c>
      <c r="K10549" t="s">
        <v>41</v>
      </c>
      <c r="L10549" t="s">
        <v>60</v>
      </c>
      <c r="M10549">
        <v>120500</v>
      </c>
      <c r="N10549"/>
      <c r="O10549" t="s">
        <v>7804</v>
      </c>
      <c r="P10549" t="s">
        <v>20324</v>
      </c>
    </row>
    <row r="10550" spans="1:16" x14ac:dyDescent="0.25">
      <c r="A10550" t="s">
        <v>5</v>
      </c>
      <c r="B10550" t="s">
        <v>1177</v>
      </c>
      <c r="C10550" t="s">
        <v>246</v>
      </c>
      <c r="D10550" t="s">
        <v>4346</v>
      </c>
      <c r="E10550" t="s">
        <v>59</v>
      </c>
      <c r="F10550" t="b">
        <v>0</v>
      </c>
      <c r="G10550" t="s">
        <v>65</v>
      </c>
      <c r="H10550" s="1">
        <v>46134.628009259257</v>
      </c>
      <c r="I10550" t="b">
        <v>0</v>
      </c>
      <c r="J10550" t="b">
        <v>1</v>
      </c>
      <c r="K10550" t="s">
        <v>41</v>
      </c>
      <c r="L10550" t="s">
        <v>60</v>
      </c>
      <c r="M10550">
        <v>155000</v>
      </c>
      <c r="N10550"/>
      <c r="O10550" t="s">
        <v>20325</v>
      </c>
      <c r="P10550" t="s">
        <v>20326</v>
      </c>
    </row>
    <row r="10551" spans="1:16" x14ac:dyDescent="0.25">
      <c r="A10551" t="s">
        <v>1</v>
      </c>
      <c r="B10551" t="s">
        <v>20327</v>
      </c>
      <c r="C10551" t="s">
        <v>201</v>
      </c>
      <c r="D10551" t="s">
        <v>4346</v>
      </c>
      <c r="E10551" t="s">
        <v>88</v>
      </c>
      <c r="F10551" t="b">
        <v>0</v>
      </c>
      <c r="G10551" t="s">
        <v>77</v>
      </c>
      <c r="H10551" s="1">
        <v>46134.629108796304</v>
      </c>
      <c r="I10551" t="b">
        <v>0</v>
      </c>
      <c r="J10551" t="b">
        <v>1</v>
      </c>
      <c r="K10551" t="s">
        <v>41</v>
      </c>
      <c r="L10551" t="s">
        <v>74</v>
      </c>
      <c r="M10551"/>
      <c r="N10551">
        <v>75</v>
      </c>
      <c r="O10551" t="s">
        <v>10836</v>
      </c>
      <c r="P10551" t="s">
        <v>20328</v>
      </c>
    </row>
    <row r="10552" spans="1:16" x14ac:dyDescent="0.25">
      <c r="A10552" t="s">
        <v>1</v>
      </c>
      <c r="B10552" t="s">
        <v>20329</v>
      </c>
      <c r="C10552" t="s">
        <v>172</v>
      </c>
      <c r="D10552" t="s">
        <v>111</v>
      </c>
      <c r="E10552" t="s">
        <v>59</v>
      </c>
      <c r="F10552" t="b">
        <v>0</v>
      </c>
      <c r="G10552" t="s">
        <v>68</v>
      </c>
      <c r="H10552" s="1">
        <v>46134.629131944443</v>
      </c>
      <c r="I10552" t="b">
        <v>1</v>
      </c>
      <c r="J10552" t="b">
        <v>1</v>
      </c>
      <c r="K10552" t="s">
        <v>41</v>
      </c>
      <c r="L10552" t="s">
        <v>60</v>
      </c>
      <c r="M10552">
        <v>205000</v>
      </c>
      <c r="N10552"/>
      <c r="O10552" t="s">
        <v>111</v>
      </c>
      <c r="P10552" t="s">
        <v>20330</v>
      </c>
    </row>
    <row r="10553" spans="1:16" x14ac:dyDescent="0.25">
      <c r="A10553" t="s">
        <v>0</v>
      </c>
      <c r="B10553" t="s">
        <v>20331</v>
      </c>
      <c r="C10553" t="s">
        <v>1250</v>
      </c>
      <c r="D10553" t="s">
        <v>4346</v>
      </c>
      <c r="E10553" t="s">
        <v>59</v>
      </c>
      <c r="F10553" t="b">
        <v>0</v>
      </c>
      <c r="G10553" t="s">
        <v>89</v>
      </c>
      <c r="H10553" s="1">
        <v>46134.668506944443</v>
      </c>
      <c r="I10553" t="b">
        <v>0</v>
      </c>
      <c r="J10553" t="b">
        <v>1</v>
      </c>
      <c r="K10553" t="s">
        <v>41</v>
      </c>
      <c r="L10553" t="s">
        <v>60</v>
      </c>
      <c r="M10553">
        <v>52500</v>
      </c>
      <c r="N10553"/>
      <c r="O10553" t="s">
        <v>20332</v>
      </c>
      <c r="P10553" t="s">
        <v>219</v>
      </c>
    </row>
    <row r="10554" spans="1:16" x14ac:dyDescent="0.25">
      <c r="A10554" t="s">
        <v>0</v>
      </c>
      <c r="B10554" t="s">
        <v>20333</v>
      </c>
      <c r="C10554" t="s">
        <v>190</v>
      </c>
      <c r="D10554" t="s">
        <v>4346</v>
      </c>
      <c r="E10554" t="s">
        <v>59</v>
      </c>
      <c r="F10554" t="b">
        <v>0</v>
      </c>
      <c r="G10554" t="s">
        <v>73</v>
      </c>
      <c r="H10554" s="1">
        <v>46134.668506944443</v>
      </c>
      <c r="I10554" t="b">
        <v>1</v>
      </c>
      <c r="J10554" t="b">
        <v>0</v>
      </c>
      <c r="K10554" t="s">
        <v>41</v>
      </c>
      <c r="L10554" t="s">
        <v>74</v>
      </c>
      <c r="M10554"/>
      <c r="N10554">
        <v>26.5</v>
      </c>
      <c r="O10554" t="s">
        <v>20334</v>
      </c>
      <c r="P10554" t="s">
        <v>2175</v>
      </c>
    </row>
    <row r="10555" spans="1:16" x14ac:dyDescent="0.25">
      <c r="A10555" t="s">
        <v>6</v>
      </c>
      <c r="B10555" t="s">
        <v>20335</v>
      </c>
      <c r="C10555" t="s">
        <v>165</v>
      </c>
      <c r="D10555" t="s">
        <v>2360</v>
      </c>
      <c r="E10555" t="s">
        <v>59</v>
      </c>
      <c r="F10555" t="b">
        <v>0</v>
      </c>
      <c r="G10555" t="s">
        <v>73</v>
      </c>
      <c r="H10555" s="1">
        <v>46134.668634259258</v>
      </c>
      <c r="I10555" t="b">
        <v>0</v>
      </c>
      <c r="J10555" t="b">
        <v>1</v>
      </c>
      <c r="K10555" t="s">
        <v>41</v>
      </c>
      <c r="L10555" t="s">
        <v>60</v>
      </c>
      <c r="M10555">
        <v>188500</v>
      </c>
      <c r="N10555"/>
      <c r="O10555" t="s">
        <v>1355</v>
      </c>
      <c r="P10555" t="s">
        <v>20336</v>
      </c>
    </row>
    <row r="10556" spans="1:16" x14ac:dyDescent="0.25">
      <c r="A10556" t="s">
        <v>1</v>
      </c>
      <c r="B10556" t="s">
        <v>4036</v>
      </c>
      <c r="C10556" t="s">
        <v>1134</v>
      </c>
      <c r="D10556" t="s">
        <v>4526</v>
      </c>
      <c r="E10556" t="s">
        <v>59</v>
      </c>
      <c r="F10556" t="b">
        <v>0</v>
      </c>
      <c r="G10556" t="s">
        <v>65</v>
      </c>
      <c r="H10556" s="1">
        <v>46134.670798611107</v>
      </c>
      <c r="I10556" t="b">
        <v>0</v>
      </c>
      <c r="J10556" t="b">
        <v>1</v>
      </c>
      <c r="K10556" t="s">
        <v>41</v>
      </c>
      <c r="L10556" t="s">
        <v>60</v>
      </c>
      <c r="M10556">
        <v>114516</v>
      </c>
      <c r="N10556"/>
      <c r="O10556" t="s">
        <v>10744</v>
      </c>
      <c r="P10556" t="s">
        <v>5803</v>
      </c>
    </row>
    <row r="10557" spans="1:16" x14ac:dyDescent="0.25">
      <c r="A10557" t="s">
        <v>5</v>
      </c>
      <c r="B10557" t="s">
        <v>20337</v>
      </c>
      <c r="C10557" t="s">
        <v>3516</v>
      </c>
      <c r="D10557" t="s">
        <v>4346</v>
      </c>
      <c r="E10557" t="s">
        <v>59</v>
      </c>
      <c r="F10557" t="b">
        <v>0</v>
      </c>
      <c r="G10557" t="s">
        <v>89</v>
      </c>
      <c r="H10557" s="1">
        <v>46134.670798611107</v>
      </c>
      <c r="I10557" t="b">
        <v>0</v>
      </c>
      <c r="J10557" t="b">
        <v>1</v>
      </c>
      <c r="K10557" t="s">
        <v>41</v>
      </c>
      <c r="L10557" t="s">
        <v>60</v>
      </c>
      <c r="M10557">
        <v>124000</v>
      </c>
      <c r="N10557"/>
      <c r="O10557" t="s">
        <v>6950</v>
      </c>
      <c r="P10557" t="s">
        <v>7094</v>
      </c>
    </row>
    <row r="10558" spans="1:16" x14ac:dyDescent="0.25">
      <c r="A10558" t="s">
        <v>5</v>
      </c>
      <c r="B10558" t="s">
        <v>5</v>
      </c>
      <c r="C10558" t="s">
        <v>20338</v>
      </c>
      <c r="D10558" t="s">
        <v>4526</v>
      </c>
      <c r="E10558" t="s">
        <v>88</v>
      </c>
      <c r="F10558" t="b">
        <v>0</v>
      </c>
      <c r="G10558" t="s">
        <v>89</v>
      </c>
      <c r="H10558" s="1">
        <v>46134.670925925922</v>
      </c>
      <c r="I10558" t="b">
        <v>1</v>
      </c>
      <c r="J10558" t="b">
        <v>0</v>
      </c>
      <c r="K10558" t="s">
        <v>41</v>
      </c>
      <c r="L10558" t="s">
        <v>74</v>
      </c>
      <c r="M10558"/>
      <c r="N10558">
        <v>69.08</v>
      </c>
      <c r="O10558" t="s">
        <v>20198</v>
      </c>
      <c r="P10558" t="s">
        <v>20339</v>
      </c>
    </row>
    <row r="10559" spans="1:16" x14ac:dyDescent="0.25">
      <c r="A10559" t="s">
        <v>1</v>
      </c>
      <c r="B10559" t="s">
        <v>20329</v>
      </c>
      <c r="C10559" t="s">
        <v>172</v>
      </c>
      <c r="D10559" t="s">
        <v>4526</v>
      </c>
      <c r="E10559" t="s">
        <v>59</v>
      </c>
      <c r="F10559" t="b">
        <v>0</v>
      </c>
      <c r="G10559" t="s">
        <v>77</v>
      </c>
      <c r="H10559" s="1">
        <v>46134.671099537038</v>
      </c>
      <c r="I10559" t="b">
        <v>0</v>
      </c>
      <c r="J10559" t="b">
        <v>1</v>
      </c>
      <c r="K10559" t="s">
        <v>41</v>
      </c>
      <c r="L10559" t="s">
        <v>60</v>
      </c>
      <c r="M10559">
        <v>205000</v>
      </c>
      <c r="N10559"/>
      <c r="O10559" t="s">
        <v>111</v>
      </c>
      <c r="P10559" t="s">
        <v>20330</v>
      </c>
    </row>
    <row r="10560" spans="1:16" x14ac:dyDescent="0.25">
      <c r="A10560" t="s">
        <v>0</v>
      </c>
      <c r="B10560" t="s">
        <v>20340</v>
      </c>
      <c r="C10560" t="s">
        <v>76</v>
      </c>
      <c r="D10560" t="s">
        <v>4526</v>
      </c>
      <c r="E10560" t="s">
        <v>88</v>
      </c>
      <c r="F10560" t="b">
        <v>1</v>
      </c>
      <c r="G10560" t="s">
        <v>89</v>
      </c>
      <c r="H10560" s="1">
        <v>46134.710173611107</v>
      </c>
      <c r="I10560" t="b">
        <v>0</v>
      </c>
      <c r="J10560" t="b">
        <v>0</v>
      </c>
      <c r="K10560" t="s">
        <v>41</v>
      </c>
      <c r="L10560" t="s">
        <v>74</v>
      </c>
      <c r="M10560"/>
      <c r="N10560">
        <v>82.5</v>
      </c>
      <c r="O10560" t="s">
        <v>3882</v>
      </c>
      <c r="P10560" t="s">
        <v>20341</v>
      </c>
    </row>
    <row r="10561" spans="1:16" x14ac:dyDescent="0.25">
      <c r="A10561" t="s">
        <v>0</v>
      </c>
      <c r="B10561" t="s">
        <v>262</v>
      </c>
      <c r="C10561" t="s">
        <v>2746</v>
      </c>
      <c r="D10561" t="s">
        <v>4526</v>
      </c>
      <c r="E10561" t="s">
        <v>88</v>
      </c>
      <c r="F10561" t="b">
        <v>0</v>
      </c>
      <c r="G10561" t="s">
        <v>77</v>
      </c>
      <c r="H10561" s="1">
        <v>46134.710173611107</v>
      </c>
      <c r="I10561" t="b">
        <v>0</v>
      </c>
      <c r="J10561" t="b">
        <v>0</v>
      </c>
      <c r="K10561" t="s">
        <v>41</v>
      </c>
      <c r="L10561" t="s">
        <v>74</v>
      </c>
      <c r="M10561"/>
      <c r="N10561">
        <v>51.5</v>
      </c>
      <c r="O10561" t="s">
        <v>15538</v>
      </c>
      <c r="P10561" t="s">
        <v>1913</v>
      </c>
    </row>
    <row r="10562" spans="1:16" x14ac:dyDescent="0.25">
      <c r="A10562" t="s">
        <v>1</v>
      </c>
      <c r="B10562" t="s">
        <v>15283</v>
      </c>
      <c r="C10562" t="s">
        <v>218</v>
      </c>
      <c r="D10562" t="s">
        <v>2360</v>
      </c>
      <c r="E10562" t="s">
        <v>59</v>
      </c>
      <c r="F10562" t="b">
        <v>0</v>
      </c>
      <c r="G10562" t="s">
        <v>77</v>
      </c>
      <c r="H10562" s="1">
        <v>46134.71266203704</v>
      </c>
      <c r="I10562" t="b">
        <v>1</v>
      </c>
      <c r="J10562" t="b">
        <v>1</v>
      </c>
      <c r="K10562" t="s">
        <v>41</v>
      </c>
      <c r="L10562" t="s">
        <v>74</v>
      </c>
      <c r="M10562"/>
      <c r="N10562">
        <v>69</v>
      </c>
      <c r="O10562" t="s">
        <v>1163</v>
      </c>
      <c r="P10562" t="s">
        <v>20342</v>
      </c>
    </row>
    <row r="10563" spans="1:16" x14ac:dyDescent="0.25">
      <c r="A10563" t="s">
        <v>0</v>
      </c>
      <c r="B10563" t="s">
        <v>20343</v>
      </c>
      <c r="C10563" t="s">
        <v>81</v>
      </c>
      <c r="D10563" t="s">
        <v>4526</v>
      </c>
      <c r="E10563" t="s">
        <v>59</v>
      </c>
      <c r="F10563" t="b">
        <v>0</v>
      </c>
      <c r="G10563" t="s">
        <v>77</v>
      </c>
      <c r="H10563" s="1">
        <v>46134.751863425918</v>
      </c>
      <c r="I10563" t="b">
        <v>0</v>
      </c>
      <c r="J10563" t="b">
        <v>0</v>
      </c>
      <c r="K10563" t="s">
        <v>41</v>
      </c>
      <c r="L10563" t="s">
        <v>60</v>
      </c>
      <c r="M10563">
        <v>92500</v>
      </c>
      <c r="N10563"/>
      <c r="O10563" t="s">
        <v>20344</v>
      </c>
      <c r="P10563" t="s">
        <v>20345</v>
      </c>
    </row>
    <row r="10564" spans="1:16" x14ac:dyDescent="0.25">
      <c r="A10564" t="s">
        <v>8</v>
      </c>
      <c r="B10564" t="s">
        <v>20346</v>
      </c>
      <c r="C10564" t="s">
        <v>162</v>
      </c>
      <c r="D10564" t="s">
        <v>4526</v>
      </c>
      <c r="E10564" t="s">
        <v>88</v>
      </c>
      <c r="F10564" t="b">
        <v>0</v>
      </c>
      <c r="G10564" t="s">
        <v>73</v>
      </c>
      <c r="H10564" s="1">
        <v>46134.752939814818</v>
      </c>
      <c r="I10564" t="b">
        <v>0</v>
      </c>
      <c r="J10564" t="b">
        <v>0</v>
      </c>
      <c r="K10564" t="s">
        <v>41</v>
      </c>
      <c r="L10564" t="s">
        <v>74</v>
      </c>
      <c r="M10564"/>
      <c r="N10564">
        <v>62.5</v>
      </c>
      <c r="O10564" t="s">
        <v>5092</v>
      </c>
      <c r="P10564" t="s">
        <v>20347</v>
      </c>
    </row>
    <row r="10565" spans="1:16" x14ac:dyDescent="0.25">
      <c r="A10565" t="s">
        <v>4</v>
      </c>
      <c r="B10565" t="s">
        <v>20348</v>
      </c>
      <c r="C10565" t="s">
        <v>41</v>
      </c>
      <c r="D10565" t="s">
        <v>4526</v>
      </c>
      <c r="E10565" t="s">
        <v>59</v>
      </c>
      <c r="F10565" t="b">
        <v>0</v>
      </c>
      <c r="G10565" t="s">
        <v>41</v>
      </c>
      <c r="H10565" s="1">
        <v>46134.754062499997</v>
      </c>
      <c r="I10565" t="b">
        <v>0</v>
      </c>
      <c r="J10565" t="b">
        <v>0</v>
      </c>
      <c r="K10565" t="s">
        <v>41</v>
      </c>
      <c r="L10565" t="s">
        <v>60</v>
      </c>
      <c r="M10565">
        <v>185000</v>
      </c>
      <c r="N10565"/>
      <c r="O10565" t="s">
        <v>101</v>
      </c>
    </row>
    <row r="10566" spans="1:16" x14ac:dyDescent="0.25">
      <c r="A10566" t="s">
        <v>1</v>
      </c>
      <c r="B10566" t="s">
        <v>20349</v>
      </c>
      <c r="C10566" t="s">
        <v>93</v>
      </c>
      <c r="D10566" t="s">
        <v>4346</v>
      </c>
      <c r="E10566" t="s">
        <v>59</v>
      </c>
      <c r="F10566" t="b">
        <v>0</v>
      </c>
      <c r="G10566" t="s">
        <v>73</v>
      </c>
      <c r="H10566" s="1">
        <v>46134.754293981481</v>
      </c>
      <c r="I10566" t="b">
        <v>0</v>
      </c>
      <c r="J10566" t="b">
        <v>0</v>
      </c>
      <c r="K10566" t="s">
        <v>41</v>
      </c>
      <c r="L10566" t="s">
        <v>60</v>
      </c>
      <c r="M10566">
        <v>140000</v>
      </c>
      <c r="N10566"/>
      <c r="O10566" t="s">
        <v>20350</v>
      </c>
      <c r="P10566" t="s">
        <v>20351</v>
      </c>
    </row>
    <row r="10567" spans="1:16" x14ac:dyDescent="0.25">
      <c r="A10567" t="s">
        <v>0</v>
      </c>
      <c r="B10567" t="s">
        <v>20352</v>
      </c>
      <c r="C10567" t="s">
        <v>112</v>
      </c>
      <c r="D10567" t="s">
        <v>4346</v>
      </c>
      <c r="E10567" t="s">
        <v>59</v>
      </c>
      <c r="F10567" t="b">
        <v>0</v>
      </c>
      <c r="G10567" t="s">
        <v>65</v>
      </c>
      <c r="H10567" s="1">
        <v>46134.793506944443</v>
      </c>
      <c r="I10567" t="b">
        <v>0</v>
      </c>
      <c r="J10567" t="b">
        <v>0</v>
      </c>
      <c r="K10567" t="s">
        <v>41</v>
      </c>
      <c r="L10567" t="s">
        <v>60</v>
      </c>
      <c r="M10567">
        <v>121500</v>
      </c>
      <c r="N10567"/>
      <c r="O10567" t="s">
        <v>20353</v>
      </c>
      <c r="P10567" t="s">
        <v>283</v>
      </c>
    </row>
    <row r="10568" spans="1:16" x14ac:dyDescent="0.25">
      <c r="A10568" t="s">
        <v>0</v>
      </c>
      <c r="B10568" t="s">
        <v>20354</v>
      </c>
      <c r="C10568" t="s">
        <v>598</v>
      </c>
      <c r="D10568" t="s">
        <v>4346</v>
      </c>
      <c r="E10568" t="s">
        <v>59</v>
      </c>
      <c r="F10568" t="b">
        <v>0</v>
      </c>
      <c r="G10568" t="s">
        <v>65</v>
      </c>
      <c r="H10568" s="1">
        <v>46134.793506944443</v>
      </c>
      <c r="I10568" t="b">
        <v>1</v>
      </c>
      <c r="J10568" t="b">
        <v>0</v>
      </c>
      <c r="K10568" t="s">
        <v>41</v>
      </c>
      <c r="L10568" t="s">
        <v>60</v>
      </c>
      <c r="M10568">
        <v>115000</v>
      </c>
      <c r="N10568"/>
      <c r="O10568" t="s">
        <v>20355</v>
      </c>
      <c r="P10568" t="s">
        <v>802</v>
      </c>
    </row>
    <row r="10569" spans="1:16" x14ac:dyDescent="0.25">
      <c r="A10569" t="s">
        <v>6</v>
      </c>
      <c r="B10569" t="s">
        <v>20356</v>
      </c>
      <c r="C10569" t="s">
        <v>76</v>
      </c>
      <c r="D10569" t="s">
        <v>7670</v>
      </c>
      <c r="E10569" t="s">
        <v>59</v>
      </c>
      <c r="F10569" t="b">
        <v>1</v>
      </c>
      <c r="G10569" t="s">
        <v>40</v>
      </c>
      <c r="H10569" s="1">
        <v>46134.795706018522</v>
      </c>
      <c r="I10569" t="b">
        <v>0</v>
      </c>
      <c r="J10569" t="b">
        <v>0</v>
      </c>
      <c r="K10569" t="s">
        <v>40</v>
      </c>
      <c r="L10569" t="s">
        <v>60</v>
      </c>
      <c r="M10569">
        <v>55000</v>
      </c>
      <c r="N10569"/>
      <c r="O10569" t="s">
        <v>95</v>
      </c>
      <c r="P10569" t="s">
        <v>20357</v>
      </c>
    </row>
    <row r="10570" spans="1:16" x14ac:dyDescent="0.25">
      <c r="A10570" t="s">
        <v>1</v>
      </c>
      <c r="B10570" t="s">
        <v>20358</v>
      </c>
      <c r="C10570" t="s">
        <v>273</v>
      </c>
      <c r="D10570" t="s">
        <v>2360</v>
      </c>
      <c r="E10570" t="s">
        <v>59</v>
      </c>
      <c r="F10570" t="b">
        <v>0</v>
      </c>
      <c r="G10570" t="s">
        <v>73</v>
      </c>
      <c r="H10570" s="1">
        <v>46134.795914351853</v>
      </c>
      <c r="I10570" t="b">
        <v>1</v>
      </c>
      <c r="J10570" t="b">
        <v>1</v>
      </c>
      <c r="K10570" t="s">
        <v>41</v>
      </c>
      <c r="L10570" t="s">
        <v>60</v>
      </c>
      <c r="M10570">
        <v>177500</v>
      </c>
      <c r="N10570"/>
      <c r="O10570" t="s">
        <v>20359</v>
      </c>
      <c r="P10570" t="s">
        <v>20360</v>
      </c>
    </row>
    <row r="10571" spans="1:16" x14ac:dyDescent="0.25">
      <c r="A10571" t="s">
        <v>0</v>
      </c>
      <c r="B10571" t="s">
        <v>228</v>
      </c>
      <c r="C10571" t="s">
        <v>555</v>
      </c>
      <c r="D10571" t="s">
        <v>2360</v>
      </c>
      <c r="E10571" t="s">
        <v>59</v>
      </c>
      <c r="F10571" t="b">
        <v>0</v>
      </c>
      <c r="G10571" t="s">
        <v>68</v>
      </c>
      <c r="H10571" s="1">
        <v>46134.835173611107</v>
      </c>
      <c r="I10571" t="b">
        <v>1</v>
      </c>
      <c r="J10571" t="b">
        <v>1</v>
      </c>
      <c r="K10571" t="s">
        <v>41</v>
      </c>
      <c r="L10571" t="s">
        <v>74</v>
      </c>
      <c r="M10571"/>
      <c r="N10571">
        <v>26.5</v>
      </c>
      <c r="O10571" t="s">
        <v>1408</v>
      </c>
      <c r="P10571" t="s">
        <v>673</v>
      </c>
    </row>
    <row r="10572" spans="1:16" x14ac:dyDescent="0.25">
      <c r="A10572" t="s">
        <v>7</v>
      </c>
      <c r="B10572" t="s">
        <v>20361</v>
      </c>
      <c r="C10572" t="s">
        <v>332</v>
      </c>
      <c r="D10572" t="s">
        <v>2360</v>
      </c>
      <c r="E10572" t="s">
        <v>59</v>
      </c>
      <c r="F10572" t="b">
        <v>0</v>
      </c>
      <c r="G10572" t="s">
        <v>65</v>
      </c>
      <c r="H10572" s="1">
        <v>46134.835219907407</v>
      </c>
      <c r="I10572" t="b">
        <v>0</v>
      </c>
      <c r="J10572" t="b">
        <v>1</v>
      </c>
      <c r="K10572" t="s">
        <v>41</v>
      </c>
      <c r="L10572" t="s">
        <v>60</v>
      </c>
      <c r="M10572">
        <v>135000</v>
      </c>
      <c r="N10572"/>
      <c r="O10572" t="s">
        <v>20362</v>
      </c>
      <c r="P10572" t="s">
        <v>2422</v>
      </c>
    </row>
    <row r="10573" spans="1:16" x14ac:dyDescent="0.25">
      <c r="A10573" t="s">
        <v>2</v>
      </c>
      <c r="B10573" t="s">
        <v>2946</v>
      </c>
      <c r="C10573" t="s">
        <v>20363</v>
      </c>
      <c r="D10573" t="s">
        <v>4346</v>
      </c>
      <c r="E10573" t="s">
        <v>59</v>
      </c>
      <c r="F10573" t="b">
        <v>0</v>
      </c>
      <c r="G10573" t="s">
        <v>68</v>
      </c>
      <c r="H10573" s="1">
        <v>46134.836261574077</v>
      </c>
      <c r="I10573" t="b">
        <v>0</v>
      </c>
      <c r="J10573" t="b">
        <v>1</v>
      </c>
      <c r="K10573" t="s">
        <v>41</v>
      </c>
      <c r="L10573" t="s">
        <v>60</v>
      </c>
      <c r="M10573">
        <v>102500</v>
      </c>
      <c r="N10573"/>
      <c r="O10573" t="s">
        <v>20364</v>
      </c>
      <c r="P10573" t="s">
        <v>20365</v>
      </c>
    </row>
    <row r="10574" spans="1:16" x14ac:dyDescent="0.25">
      <c r="A10574" t="s">
        <v>2</v>
      </c>
      <c r="B10574" t="s">
        <v>2</v>
      </c>
      <c r="C10574" t="s">
        <v>3228</v>
      </c>
      <c r="D10574" t="s">
        <v>2471</v>
      </c>
      <c r="E10574" t="s">
        <v>59</v>
      </c>
      <c r="F10574" t="b">
        <v>0</v>
      </c>
      <c r="G10574" t="s">
        <v>65</v>
      </c>
      <c r="H10574" s="1">
        <v>46134.836296296293</v>
      </c>
      <c r="I10574" t="b">
        <v>0</v>
      </c>
      <c r="J10574" t="b">
        <v>0</v>
      </c>
      <c r="K10574" t="s">
        <v>41</v>
      </c>
      <c r="L10574" t="s">
        <v>60</v>
      </c>
      <c r="M10574">
        <v>137500</v>
      </c>
      <c r="N10574"/>
      <c r="O10574" t="s">
        <v>20366</v>
      </c>
      <c r="P10574" t="s">
        <v>2810</v>
      </c>
    </row>
    <row r="10575" spans="1:16" x14ac:dyDescent="0.25">
      <c r="A10575" t="s">
        <v>5</v>
      </c>
      <c r="B10575" t="s">
        <v>5</v>
      </c>
      <c r="C10575" t="s">
        <v>2766</v>
      </c>
      <c r="D10575" t="s">
        <v>4526</v>
      </c>
      <c r="E10575" t="s">
        <v>88</v>
      </c>
      <c r="F10575" t="b">
        <v>0</v>
      </c>
      <c r="G10575" t="s">
        <v>73</v>
      </c>
      <c r="H10575" s="1">
        <v>46134.837650462963</v>
      </c>
      <c r="I10575" t="b">
        <v>1</v>
      </c>
      <c r="J10575" t="b">
        <v>1</v>
      </c>
      <c r="K10575" t="s">
        <v>41</v>
      </c>
      <c r="L10575" t="s">
        <v>74</v>
      </c>
      <c r="M10575"/>
      <c r="N10575">
        <v>67.150000000000006</v>
      </c>
      <c r="O10575" t="s">
        <v>126</v>
      </c>
      <c r="P10575" t="s">
        <v>1329</v>
      </c>
    </row>
    <row r="10576" spans="1:16" x14ac:dyDescent="0.25">
      <c r="A10576" t="s">
        <v>0</v>
      </c>
      <c r="B10576" t="s">
        <v>20367</v>
      </c>
      <c r="C10576" t="s">
        <v>616</v>
      </c>
      <c r="D10576" t="s">
        <v>4526</v>
      </c>
      <c r="E10576" t="s">
        <v>59</v>
      </c>
      <c r="F10576" t="b">
        <v>0</v>
      </c>
      <c r="G10576" t="s">
        <v>73</v>
      </c>
      <c r="H10576" s="1">
        <v>46134.876921296287</v>
      </c>
      <c r="I10576" t="b">
        <v>0</v>
      </c>
      <c r="J10576" t="b">
        <v>1</v>
      </c>
      <c r="K10576" t="s">
        <v>41</v>
      </c>
      <c r="L10576" t="s">
        <v>60</v>
      </c>
      <c r="M10576">
        <v>110400</v>
      </c>
      <c r="N10576"/>
      <c r="O10576" t="s">
        <v>98</v>
      </c>
    </row>
    <row r="10577" spans="1:16" x14ac:dyDescent="0.25">
      <c r="A10577" t="s">
        <v>9</v>
      </c>
      <c r="B10577" t="s">
        <v>20368</v>
      </c>
      <c r="C10577" t="s">
        <v>1785</v>
      </c>
      <c r="D10577" t="s">
        <v>2360</v>
      </c>
      <c r="E10577" t="s">
        <v>59</v>
      </c>
      <c r="F10577" t="b">
        <v>0</v>
      </c>
      <c r="G10577" t="s">
        <v>73</v>
      </c>
      <c r="H10577" s="1">
        <v>46134.877013888887</v>
      </c>
      <c r="I10577" t="b">
        <v>1</v>
      </c>
      <c r="J10577" t="b">
        <v>1</v>
      </c>
      <c r="K10577" t="s">
        <v>41</v>
      </c>
      <c r="L10577" t="s">
        <v>74</v>
      </c>
      <c r="M10577"/>
      <c r="N10577">
        <v>23</v>
      </c>
      <c r="O10577" t="s">
        <v>7284</v>
      </c>
      <c r="P10577" t="s">
        <v>14489</v>
      </c>
    </row>
    <row r="10578" spans="1:16" x14ac:dyDescent="0.25">
      <c r="A10578" t="s">
        <v>4</v>
      </c>
      <c r="B10578" t="s">
        <v>19272</v>
      </c>
      <c r="C10578" t="s">
        <v>4035</v>
      </c>
      <c r="D10578" t="s">
        <v>2360</v>
      </c>
      <c r="E10578" t="s">
        <v>59</v>
      </c>
      <c r="F10578" t="b">
        <v>0</v>
      </c>
      <c r="G10578" t="s">
        <v>73</v>
      </c>
      <c r="H10578" s="1">
        <v>46134.879305555558</v>
      </c>
      <c r="I10578" t="b">
        <v>0</v>
      </c>
      <c r="J10578" t="b">
        <v>0</v>
      </c>
      <c r="K10578" t="s">
        <v>41</v>
      </c>
      <c r="L10578" t="s">
        <v>60</v>
      </c>
      <c r="M10578">
        <v>85000</v>
      </c>
      <c r="N10578"/>
      <c r="O10578" t="s">
        <v>5137</v>
      </c>
      <c r="P10578" t="s">
        <v>216</v>
      </c>
    </row>
    <row r="10579" spans="1:16" x14ac:dyDescent="0.25">
      <c r="A10579" t="s">
        <v>2</v>
      </c>
      <c r="B10579" t="s">
        <v>20369</v>
      </c>
      <c r="C10579" t="s">
        <v>319</v>
      </c>
      <c r="D10579" t="s">
        <v>2360</v>
      </c>
      <c r="E10579" t="s">
        <v>59</v>
      </c>
      <c r="F10579" t="b">
        <v>0</v>
      </c>
      <c r="G10579" t="s">
        <v>65</v>
      </c>
      <c r="H10579" s="1">
        <v>46134.919641203713</v>
      </c>
      <c r="I10579" t="b">
        <v>0</v>
      </c>
      <c r="J10579" t="b">
        <v>0</v>
      </c>
      <c r="K10579" t="s">
        <v>41</v>
      </c>
      <c r="L10579" t="s">
        <v>74</v>
      </c>
      <c r="M10579"/>
      <c r="N10579">
        <v>65</v>
      </c>
      <c r="O10579" t="s">
        <v>20370</v>
      </c>
      <c r="P10579" t="s">
        <v>208</v>
      </c>
    </row>
    <row r="10580" spans="1:16" x14ac:dyDescent="0.25">
      <c r="A10580" t="s">
        <v>1</v>
      </c>
      <c r="B10580" t="s">
        <v>20371</v>
      </c>
      <c r="C10580" t="s">
        <v>162</v>
      </c>
      <c r="D10580" t="s">
        <v>4346</v>
      </c>
      <c r="E10580" t="s">
        <v>59</v>
      </c>
      <c r="F10580" t="b">
        <v>0</v>
      </c>
      <c r="G10580" t="s">
        <v>73</v>
      </c>
      <c r="H10580" s="1">
        <v>46134.920810185176</v>
      </c>
      <c r="I10580" t="b">
        <v>1</v>
      </c>
      <c r="J10580" t="b">
        <v>1</v>
      </c>
      <c r="K10580" t="s">
        <v>41</v>
      </c>
      <c r="L10580" t="s">
        <v>60</v>
      </c>
      <c r="M10580">
        <v>155500</v>
      </c>
      <c r="N10580"/>
      <c r="O10580" t="s">
        <v>1183</v>
      </c>
      <c r="P10580" t="s">
        <v>13776</v>
      </c>
    </row>
    <row r="10581" spans="1:16" x14ac:dyDescent="0.25">
      <c r="A10581" t="s">
        <v>5</v>
      </c>
      <c r="B10581" t="s">
        <v>20372</v>
      </c>
      <c r="C10581" t="s">
        <v>194</v>
      </c>
      <c r="D10581" t="s">
        <v>4346</v>
      </c>
      <c r="E10581" t="s">
        <v>59</v>
      </c>
      <c r="F10581" t="b">
        <v>0</v>
      </c>
      <c r="G10581" t="s">
        <v>65</v>
      </c>
      <c r="H10581" s="1">
        <v>46134.92082175926</v>
      </c>
      <c r="I10581" t="b">
        <v>0</v>
      </c>
      <c r="J10581" t="b">
        <v>1</v>
      </c>
      <c r="K10581" t="s">
        <v>41</v>
      </c>
      <c r="L10581" t="s">
        <v>60</v>
      </c>
      <c r="M10581">
        <v>181000</v>
      </c>
      <c r="N10581"/>
      <c r="O10581" t="s">
        <v>577</v>
      </c>
      <c r="P10581" t="s">
        <v>20373</v>
      </c>
    </row>
    <row r="10582" spans="1:16" x14ac:dyDescent="0.25">
      <c r="A10582" t="s">
        <v>1</v>
      </c>
      <c r="B10582" t="s">
        <v>11329</v>
      </c>
      <c r="C10582" t="s">
        <v>84</v>
      </c>
      <c r="D10582" t="s">
        <v>4346</v>
      </c>
      <c r="E10582" t="s">
        <v>59</v>
      </c>
      <c r="F10582" t="b">
        <v>0</v>
      </c>
      <c r="G10582" t="s">
        <v>68</v>
      </c>
      <c r="H10582" s="1">
        <v>46134.920949074083</v>
      </c>
      <c r="I10582" t="b">
        <v>1</v>
      </c>
      <c r="J10582" t="b">
        <v>1</v>
      </c>
      <c r="K10582" t="s">
        <v>41</v>
      </c>
      <c r="L10582" t="s">
        <v>60</v>
      </c>
      <c r="M10582">
        <v>155500</v>
      </c>
      <c r="N10582"/>
      <c r="O10582" t="s">
        <v>1183</v>
      </c>
      <c r="P10582" t="s">
        <v>20374</v>
      </c>
    </row>
    <row r="10583" spans="1:16" x14ac:dyDescent="0.25">
      <c r="A10583" t="s">
        <v>0</v>
      </c>
      <c r="B10583" t="s">
        <v>20375</v>
      </c>
      <c r="C10583" t="s">
        <v>2563</v>
      </c>
      <c r="D10583" t="s">
        <v>4346</v>
      </c>
      <c r="E10583" t="s">
        <v>59</v>
      </c>
      <c r="F10583" t="b">
        <v>0</v>
      </c>
      <c r="G10583" t="s">
        <v>68</v>
      </c>
      <c r="H10583" s="1">
        <v>46134.960173611107</v>
      </c>
      <c r="I10583" t="b">
        <v>0</v>
      </c>
      <c r="J10583" t="b">
        <v>0</v>
      </c>
      <c r="K10583" t="s">
        <v>41</v>
      </c>
      <c r="L10583" t="s">
        <v>60</v>
      </c>
      <c r="M10583">
        <v>85000</v>
      </c>
      <c r="N10583"/>
      <c r="O10583" t="s">
        <v>20376</v>
      </c>
      <c r="P10583" t="s">
        <v>2134</v>
      </c>
    </row>
    <row r="10584" spans="1:16" x14ac:dyDescent="0.25">
      <c r="A10584" t="s">
        <v>0</v>
      </c>
      <c r="B10584" t="s">
        <v>20377</v>
      </c>
      <c r="C10584" t="s">
        <v>1189</v>
      </c>
      <c r="D10584" t="s">
        <v>4526</v>
      </c>
      <c r="E10584" t="s">
        <v>88</v>
      </c>
      <c r="F10584" t="b">
        <v>0</v>
      </c>
      <c r="G10584" t="s">
        <v>77</v>
      </c>
      <c r="H10584" s="1">
        <v>46134.960173611107</v>
      </c>
      <c r="I10584" t="b">
        <v>0</v>
      </c>
      <c r="J10584" t="b">
        <v>1</v>
      </c>
      <c r="K10584" t="s">
        <v>41</v>
      </c>
      <c r="L10584" t="s">
        <v>74</v>
      </c>
      <c r="M10584"/>
      <c r="N10584">
        <v>64.5</v>
      </c>
      <c r="O10584" t="s">
        <v>403</v>
      </c>
    </row>
    <row r="10585" spans="1:16" x14ac:dyDescent="0.25">
      <c r="A10585" t="s">
        <v>3</v>
      </c>
      <c r="B10585" t="s">
        <v>20378</v>
      </c>
      <c r="C10585" t="s">
        <v>97</v>
      </c>
      <c r="D10585" t="s">
        <v>2360</v>
      </c>
      <c r="E10585" t="s">
        <v>59</v>
      </c>
      <c r="F10585" t="b">
        <v>0</v>
      </c>
      <c r="G10585" t="s">
        <v>89</v>
      </c>
      <c r="H10585" s="1">
        <v>46135.001840277779</v>
      </c>
      <c r="I10585" t="b">
        <v>0</v>
      </c>
      <c r="J10585" t="b">
        <v>1</v>
      </c>
      <c r="K10585" t="s">
        <v>41</v>
      </c>
      <c r="L10585" t="s">
        <v>74</v>
      </c>
      <c r="M10585"/>
      <c r="N10585">
        <v>82.5</v>
      </c>
      <c r="O10585" t="s">
        <v>20379</v>
      </c>
      <c r="P10585" t="s">
        <v>219</v>
      </c>
    </row>
    <row r="10586" spans="1:16" x14ac:dyDescent="0.25">
      <c r="A10586" t="s">
        <v>0</v>
      </c>
      <c r="B10586" t="s">
        <v>20380</v>
      </c>
      <c r="C10586" t="s">
        <v>181</v>
      </c>
      <c r="D10586" t="s">
        <v>20381</v>
      </c>
      <c r="E10586" t="s">
        <v>59</v>
      </c>
      <c r="F10586" t="b">
        <v>0</v>
      </c>
      <c r="G10586" t="s">
        <v>89</v>
      </c>
      <c r="H10586" s="1">
        <v>46135.001840277779</v>
      </c>
      <c r="I10586" t="b">
        <v>0</v>
      </c>
      <c r="J10586" t="b">
        <v>0</v>
      </c>
      <c r="K10586" t="s">
        <v>41</v>
      </c>
      <c r="L10586" t="s">
        <v>60</v>
      </c>
      <c r="M10586">
        <v>70000</v>
      </c>
      <c r="N10586"/>
      <c r="O10586" t="s">
        <v>20382</v>
      </c>
      <c r="P10586" t="s">
        <v>20383</v>
      </c>
    </row>
    <row r="10587" spans="1:16" x14ac:dyDescent="0.25">
      <c r="A10587" t="s">
        <v>0</v>
      </c>
      <c r="B10587" t="s">
        <v>1268</v>
      </c>
      <c r="C10587" t="s">
        <v>112</v>
      </c>
      <c r="D10587" t="s">
        <v>20381</v>
      </c>
      <c r="E10587" t="s">
        <v>59</v>
      </c>
      <c r="F10587" t="b">
        <v>0</v>
      </c>
      <c r="G10587" t="s">
        <v>65</v>
      </c>
      <c r="H10587" s="1">
        <v>46135.001840277779</v>
      </c>
      <c r="I10587" t="b">
        <v>0</v>
      </c>
      <c r="J10587" t="b">
        <v>0</v>
      </c>
      <c r="K10587" t="s">
        <v>41</v>
      </c>
      <c r="L10587" t="s">
        <v>60</v>
      </c>
      <c r="M10587">
        <v>79500</v>
      </c>
      <c r="N10587"/>
      <c r="O10587" t="s">
        <v>1966</v>
      </c>
      <c r="P10587" t="s">
        <v>426</v>
      </c>
    </row>
    <row r="10588" spans="1:16" x14ac:dyDescent="0.25">
      <c r="A10588" t="s">
        <v>0</v>
      </c>
      <c r="B10588" t="s">
        <v>0</v>
      </c>
      <c r="C10588" t="s">
        <v>3100</v>
      </c>
      <c r="D10588" t="s">
        <v>20381</v>
      </c>
      <c r="E10588" t="s">
        <v>59</v>
      </c>
      <c r="F10588" t="b">
        <v>0</v>
      </c>
      <c r="G10588" t="s">
        <v>77</v>
      </c>
      <c r="H10588" s="1">
        <v>46135.001840277779</v>
      </c>
      <c r="I10588" t="b">
        <v>0</v>
      </c>
      <c r="J10588" t="b">
        <v>0</v>
      </c>
      <c r="K10588" t="s">
        <v>41</v>
      </c>
      <c r="L10588" t="s">
        <v>60</v>
      </c>
      <c r="M10588">
        <v>78471</v>
      </c>
      <c r="N10588"/>
      <c r="O10588" t="s">
        <v>3101</v>
      </c>
      <c r="P10588" t="s">
        <v>7790</v>
      </c>
    </row>
    <row r="10589" spans="1:16" x14ac:dyDescent="0.25">
      <c r="A10589" t="s">
        <v>0</v>
      </c>
      <c r="B10589" t="s">
        <v>20384</v>
      </c>
      <c r="C10589" t="s">
        <v>97</v>
      </c>
      <c r="D10589" t="s">
        <v>20381</v>
      </c>
      <c r="E10589" t="s">
        <v>59</v>
      </c>
      <c r="F10589" t="b">
        <v>0</v>
      </c>
      <c r="G10589" t="s">
        <v>89</v>
      </c>
      <c r="H10589" s="1">
        <v>46135.001840277779</v>
      </c>
      <c r="I10589" t="b">
        <v>0</v>
      </c>
      <c r="J10589" t="b">
        <v>0</v>
      </c>
      <c r="K10589" t="s">
        <v>41</v>
      </c>
      <c r="L10589" t="s">
        <v>60</v>
      </c>
      <c r="M10589">
        <v>138000</v>
      </c>
      <c r="N10589"/>
      <c r="O10589" t="s">
        <v>98</v>
      </c>
      <c r="P10589" t="s">
        <v>679</v>
      </c>
    </row>
    <row r="10590" spans="1:16" x14ac:dyDescent="0.25">
      <c r="A10590" t="s">
        <v>7</v>
      </c>
      <c r="B10590" t="s">
        <v>7</v>
      </c>
      <c r="C10590" t="s">
        <v>3539</v>
      </c>
      <c r="D10590" t="s">
        <v>20381</v>
      </c>
      <c r="E10590" t="s">
        <v>59</v>
      </c>
      <c r="F10590" t="b">
        <v>0</v>
      </c>
      <c r="G10590" t="s">
        <v>68</v>
      </c>
      <c r="H10590" s="1">
        <v>46135.001840277779</v>
      </c>
      <c r="I10590" t="b">
        <v>1</v>
      </c>
      <c r="J10590" t="b">
        <v>0</v>
      </c>
      <c r="K10590" t="s">
        <v>41</v>
      </c>
      <c r="L10590" t="s">
        <v>60</v>
      </c>
      <c r="M10590">
        <v>96450</v>
      </c>
      <c r="N10590"/>
      <c r="O10590" t="s">
        <v>20385</v>
      </c>
      <c r="P10590" t="s">
        <v>20386</v>
      </c>
    </row>
    <row r="10591" spans="1:16" x14ac:dyDescent="0.25">
      <c r="A10591" t="s">
        <v>0</v>
      </c>
      <c r="B10591" t="s">
        <v>1802</v>
      </c>
      <c r="C10591" t="s">
        <v>148</v>
      </c>
      <c r="D10591" t="s">
        <v>20381</v>
      </c>
      <c r="E10591" t="s">
        <v>59</v>
      </c>
      <c r="F10591" t="b">
        <v>0</v>
      </c>
      <c r="G10591" t="s">
        <v>89</v>
      </c>
      <c r="H10591" s="1">
        <v>46135.001840277779</v>
      </c>
      <c r="I10591" t="b">
        <v>0</v>
      </c>
      <c r="J10591" t="b">
        <v>0</v>
      </c>
      <c r="K10591" t="s">
        <v>41</v>
      </c>
      <c r="L10591" t="s">
        <v>60</v>
      </c>
      <c r="M10591">
        <v>113580</v>
      </c>
      <c r="N10591"/>
      <c r="O10591" t="s">
        <v>399</v>
      </c>
    </row>
    <row r="10592" spans="1:16" x14ac:dyDescent="0.25">
      <c r="A10592" t="s">
        <v>0</v>
      </c>
      <c r="B10592" t="s">
        <v>20387</v>
      </c>
      <c r="C10592" t="s">
        <v>112</v>
      </c>
      <c r="D10592" t="s">
        <v>20381</v>
      </c>
      <c r="E10592" t="s">
        <v>59</v>
      </c>
      <c r="F10592" t="b">
        <v>0</v>
      </c>
      <c r="G10592" t="s">
        <v>65</v>
      </c>
      <c r="H10592" s="1">
        <v>46135.001851851863</v>
      </c>
      <c r="I10592" t="b">
        <v>0</v>
      </c>
      <c r="J10592" t="b">
        <v>0</v>
      </c>
      <c r="K10592" t="s">
        <v>41</v>
      </c>
      <c r="L10592" t="s">
        <v>60</v>
      </c>
      <c r="M10592">
        <v>62652</v>
      </c>
      <c r="N10592"/>
      <c r="O10592" t="s">
        <v>20388</v>
      </c>
      <c r="P10592" t="s">
        <v>20389</v>
      </c>
    </row>
    <row r="10593" spans="1:16" x14ac:dyDescent="0.25">
      <c r="A10593" t="s">
        <v>7</v>
      </c>
      <c r="B10593" t="s">
        <v>7</v>
      </c>
      <c r="C10593" t="s">
        <v>1001</v>
      </c>
      <c r="D10593" t="s">
        <v>20381</v>
      </c>
      <c r="E10593" t="s">
        <v>59</v>
      </c>
      <c r="F10593" t="b">
        <v>0</v>
      </c>
      <c r="G10593" t="s">
        <v>77</v>
      </c>
      <c r="H10593" s="1">
        <v>46135.001851851863</v>
      </c>
      <c r="I10593" t="b">
        <v>0</v>
      </c>
      <c r="J10593" t="b">
        <v>0</v>
      </c>
      <c r="K10593" t="s">
        <v>41</v>
      </c>
      <c r="L10593" t="s">
        <v>60</v>
      </c>
      <c r="M10593">
        <v>95916.5</v>
      </c>
      <c r="N10593"/>
      <c r="O10593" t="s">
        <v>20390</v>
      </c>
      <c r="P10593" t="s">
        <v>20391</v>
      </c>
    </row>
    <row r="10594" spans="1:16" x14ac:dyDescent="0.25">
      <c r="A10594" t="s">
        <v>0</v>
      </c>
      <c r="B10594" t="s">
        <v>20392</v>
      </c>
      <c r="C10594" t="s">
        <v>112</v>
      </c>
      <c r="D10594" t="s">
        <v>20381</v>
      </c>
      <c r="E10594" t="s">
        <v>59</v>
      </c>
      <c r="F10594" t="b">
        <v>0</v>
      </c>
      <c r="G10594" t="s">
        <v>65</v>
      </c>
      <c r="H10594" s="1">
        <v>46135.001851851863</v>
      </c>
      <c r="I10594" t="b">
        <v>1</v>
      </c>
      <c r="J10594" t="b">
        <v>0</v>
      </c>
      <c r="K10594" t="s">
        <v>41</v>
      </c>
      <c r="L10594" t="s">
        <v>60</v>
      </c>
      <c r="M10594">
        <v>84187.5</v>
      </c>
      <c r="N10594"/>
      <c r="O10594" t="s">
        <v>20393</v>
      </c>
      <c r="P10594" t="s">
        <v>8019</v>
      </c>
    </row>
    <row r="10595" spans="1:16" x14ac:dyDescent="0.25">
      <c r="A10595" t="s">
        <v>0</v>
      </c>
      <c r="B10595" t="s">
        <v>1125</v>
      </c>
      <c r="C10595" t="s">
        <v>1883</v>
      </c>
      <c r="D10595" t="s">
        <v>20381</v>
      </c>
      <c r="E10595" t="s">
        <v>59</v>
      </c>
      <c r="F10595" t="b">
        <v>0</v>
      </c>
      <c r="G10595" t="s">
        <v>68</v>
      </c>
      <c r="H10595" s="1">
        <v>46135.001851851863</v>
      </c>
      <c r="I10595" t="b">
        <v>0</v>
      </c>
      <c r="J10595" t="b">
        <v>0</v>
      </c>
      <c r="K10595" t="s">
        <v>41</v>
      </c>
      <c r="L10595" t="s">
        <v>60</v>
      </c>
      <c r="M10595">
        <v>108430.5</v>
      </c>
      <c r="N10595"/>
      <c r="O10595" t="s">
        <v>1884</v>
      </c>
      <c r="P10595" t="s">
        <v>20394</v>
      </c>
    </row>
    <row r="10596" spans="1:16" x14ac:dyDescent="0.25">
      <c r="A10596" t="s">
        <v>0</v>
      </c>
      <c r="B10596" t="s">
        <v>130</v>
      </c>
      <c r="C10596" t="s">
        <v>795</v>
      </c>
      <c r="D10596" t="s">
        <v>20381</v>
      </c>
      <c r="E10596" t="s">
        <v>59</v>
      </c>
      <c r="F10596" t="b">
        <v>0</v>
      </c>
      <c r="G10596" t="s">
        <v>77</v>
      </c>
      <c r="H10596" s="1">
        <v>46135.001851851863</v>
      </c>
      <c r="I10596" t="b">
        <v>0</v>
      </c>
      <c r="J10596" t="b">
        <v>0</v>
      </c>
      <c r="K10596" t="s">
        <v>41</v>
      </c>
      <c r="L10596" t="s">
        <v>60</v>
      </c>
      <c r="M10596">
        <v>103500</v>
      </c>
      <c r="N10596"/>
      <c r="O10596" t="s">
        <v>20395</v>
      </c>
      <c r="P10596" t="s">
        <v>288</v>
      </c>
    </row>
    <row r="10597" spans="1:16" x14ac:dyDescent="0.25">
      <c r="A10597" t="s">
        <v>0</v>
      </c>
      <c r="B10597" t="s">
        <v>0</v>
      </c>
      <c r="C10597" t="s">
        <v>2687</v>
      </c>
      <c r="D10597" t="s">
        <v>20381</v>
      </c>
      <c r="E10597" t="s">
        <v>59</v>
      </c>
      <c r="F10597" t="b">
        <v>0</v>
      </c>
      <c r="G10597" t="s">
        <v>77</v>
      </c>
      <c r="H10597" s="1">
        <v>46135.001851851863</v>
      </c>
      <c r="I10597" t="b">
        <v>1</v>
      </c>
      <c r="J10597" t="b">
        <v>0</v>
      </c>
      <c r="K10597" t="s">
        <v>41</v>
      </c>
      <c r="L10597" t="s">
        <v>60</v>
      </c>
      <c r="M10597">
        <v>65000</v>
      </c>
      <c r="N10597"/>
      <c r="O10597" t="s">
        <v>20396</v>
      </c>
      <c r="P10597" t="s">
        <v>20397</v>
      </c>
    </row>
    <row r="10598" spans="1:16" x14ac:dyDescent="0.25">
      <c r="A10598" t="s">
        <v>0</v>
      </c>
      <c r="B10598" t="s">
        <v>0</v>
      </c>
      <c r="C10598" t="s">
        <v>353</v>
      </c>
      <c r="D10598" t="s">
        <v>20381</v>
      </c>
      <c r="E10598" t="s">
        <v>59</v>
      </c>
      <c r="F10598" t="b">
        <v>0</v>
      </c>
      <c r="G10598" t="s">
        <v>77</v>
      </c>
      <c r="H10598" s="1">
        <v>46135.001851851863</v>
      </c>
      <c r="I10598" t="b">
        <v>0</v>
      </c>
      <c r="J10598" t="b">
        <v>0</v>
      </c>
      <c r="K10598" t="s">
        <v>41</v>
      </c>
      <c r="L10598" t="s">
        <v>60</v>
      </c>
      <c r="M10598">
        <v>96000</v>
      </c>
      <c r="N10598"/>
      <c r="O10598" t="s">
        <v>3105</v>
      </c>
      <c r="P10598" t="s">
        <v>146</v>
      </c>
    </row>
    <row r="10599" spans="1:16" x14ac:dyDescent="0.25">
      <c r="A10599" t="s">
        <v>7</v>
      </c>
      <c r="B10599" t="s">
        <v>20398</v>
      </c>
      <c r="C10599" t="s">
        <v>112</v>
      </c>
      <c r="D10599" t="s">
        <v>20381</v>
      </c>
      <c r="E10599" t="s">
        <v>59</v>
      </c>
      <c r="F10599" t="b">
        <v>0</v>
      </c>
      <c r="G10599" t="s">
        <v>65</v>
      </c>
      <c r="H10599" s="1">
        <v>46135.001851851863</v>
      </c>
      <c r="I10599" t="b">
        <v>1</v>
      </c>
      <c r="J10599" t="b">
        <v>0</v>
      </c>
      <c r="K10599" t="s">
        <v>41</v>
      </c>
      <c r="L10599" t="s">
        <v>60</v>
      </c>
      <c r="M10599">
        <v>111496</v>
      </c>
      <c r="N10599"/>
      <c r="O10599" t="s">
        <v>20399</v>
      </c>
      <c r="P10599" t="s">
        <v>20400</v>
      </c>
    </row>
    <row r="10600" spans="1:16" x14ac:dyDescent="0.25">
      <c r="A10600" t="s">
        <v>0</v>
      </c>
      <c r="B10600" t="s">
        <v>0</v>
      </c>
      <c r="C10600" t="s">
        <v>2354</v>
      </c>
      <c r="D10600" t="s">
        <v>20381</v>
      </c>
      <c r="E10600" t="s">
        <v>59</v>
      </c>
      <c r="F10600" t="b">
        <v>0</v>
      </c>
      <c r="G10600" t="s">
        <v>77</v>
      </c>
      <c r="H10600" s="1">
        <v>46135.001863425918</v>
      </c>
      <c r="I10600" t="b">
        <v>0</v>
      </c>
      <c r="J10600" t="b">
        <v>0</v>
      </c>
      <c r="K10600" t="s">
        <v>41</v>
      </c>
      <c r="L10600" t="s">
        <v>60</v>
      </c>
      <c r="M10600">
        <v>69000</v>
      </c>
      <c r="N10600"/>
      <c r="O10600" t="s">
        <v>20401</v>
      </c>
      <c r="P10600" t="s">
        <v>1321</v>
      </c>
    </row>
    <row r="10601" spans="1:16" x14ac:dyDescent="0.25">
      <c r="A10601" t="s">
        <v>7</v>
      </c>
      <c r="B10601" t="s">
        <v>20402</v>
      </c>
      <c r="C10601" t="s">
        <v>81</v>
      </c>
      <c r="D10601" t="s">
        <v>20381</v>
      </c>
      <c r="E10601" t="s">
        <v>59</v>
      </c>
      <c r="F10601" t="b">
        <v>0</v>
      </c>
      <c r="G10601" t="s">
        <v>77</v>
      </c>
      <c r="H10601" s="1">
        <v>46135.001863425918</v>
      </c>
      <c r="I10601" t="b">
        <v>1</v>
      </c>
      <c r="J10601" t="b">
        <v>0</v>
      </c>
      <c r="K10601" t="s">
        <v>41</v>
      </c>
      <c r="L10601" t="s">
        <v>60</v>
      </c>
      <c r="M10601">
        <v>170000</v>
      </c>
      <c r="N10601"/>
      <c r="O10601" t="s">
        <v>1880</v>
      </c>
      <c r="P10601" t="s">
        <v>310</v>
      </c>
    </row>
    <row r="10602" spans="1:16" x14ac:dyDescent="0.25">
      <c r="A10602" t="s">
        <v>0</v>
      </c>
      <c r="B10602" t="s">
        <v>20403</v>
      </c>
      <c r="C10602" t="s">
        <v>489</v>
      </c>
      <c r="D10602" t="s">
        <v>20381</v>
      </c>
      <c r="E10602" t="s">
        <v>59</v>
      </c>
      <c r="F10602" t="b">
        <v>0</v>
      </c>
      <c r="G10602" t="s">
        <v>77</v>
      </c>
      <c r="H10602" s="1">
        <v>46135.001863425918</v>
      </c>
      <c r="I10602" t="b">
        <v>0</v>
      </c>
      <c r="J10602" t="b">
        <v>0</v>
      </c>
      <c r="K10602" t="s">
        <v>41</v>
      </c>
      <c r="L10602" t="s">
        <v>60</v>
      </c>
      <c r="M10602">
        <v>172025</v>
      </c>
      <c r="N10602"/>
      <c r="O10602" t="s">
        <v>490</v>
      </c>
      <c r="P10602" t="s">
        <v>310</v>
      </c>
    </row>
    <row r="10603" spans="1:16" x14ac:dyDescent="0.25">
      <c r="A10603" t="s">
        <v>0</v>
      </c>
      <c r="B10603" t="s">
        <v>20404</v>
      </c>
      <c r="C10603" t="s">
        <v>743</v>
      </c>
      <c r="D10603" t="s">
        <v>20381</v>
      </c>
      <c r="E10603" t="s">
        <v>59</v>
      </c>
      <c r="F10603" t="b">
        <v>0</v>
      </c>
      <c r="G10603" t="s">
        <v>77</v>
      </c>
      <c r="H10603" s="1">
        <v>46135.001863425918</v>
      </c>
      <c r="I10603" t="b">
        <v>0</v>
      </c>
      <c r="J10603" t="b">
        <v>0</v>
      </c>
      <c r="K10603" t="s">
        <v>41</v>
      </c>
      <c r="L10603" t="s">
        <v>60</v>
      </c>
      <c r="M10603">
        <v>105300</v>
      </c>
      <c r="N10603"/>
      <c r="O10603" t="s">
        <v>250</v>
      </c>
      <c r="P10603" t="s">
        <v>20405</v>
      </c>
    </row>
    <row r="10604" spans="1:16" x14ac:dyDescent="0.25">
      <c r="A10604" t="s">
        <v>0</v>
      </c>
      <c r="B10604" t="s">
        <v>20406</v>
      </c>
      <c r="C10604" t="s">
        <v>326</v>
      </c>
      <c r="D10604" t="s">
        <v>20381</v>
      </c>
      <c r="E10604" t="s">
        <v>59</v>
      </c>
      <c r="F10604" t="b">
        <v>0</v>
      </c>
      <c r="G10604" t="s">
        <v>77</v>
      </c>
      <c r="H10604" s="1">
        <v>46135.001863425918</v>
      </c>
      <c r="I10604" t="b">
        <v>0</v>
      </c>
      <c r="J10604" t="b">
        <v>0</v>
      </c>
      <c r="K10604" t="s">
        <v>41</v>
      </c>
      <c r="L10604" t="s">
        <v>60</v>
      </c>
      <c r="M10604">
        <v>150000</v>
      </c>
      <c r="N10604"/>
      <c r="O10604" t="s">
        <v>343</v>
      </c>
      <c r="P10604" t="s">
        <v>20407</v>
      </c>
    </row>
    <row r="10605" spans="1:16" x14ac:dyDescent="0.25">
      <c r="A10605" t="s">
        <v>0</v>
      </c>
      <c r="B10605" t="s">
        <v>0</v>
      </c>
      <c r="C10605" t="s">
        <v>1901</v>
      </c>
      <c r="D10605" t="s">
        <v>20381</v>
      </c>
      <c r="E10605" t="s">
        <v>59</v>
      </c>
      <c r="F10605" t="b">
        <v>0</v>
      </c>
      <c r="G10605" t="s">
        <v>77</v>
      </c>
      <c r="H10605" s="1">
        <v>46135.001863425918</v>
      </c>
      <c r="I10605" t="b">
        <v>0</v>
      </c>
      <c r="J10605" t="b">
        <v>0</v>
      </c>
      <c r="K10605" t="s">
        <v>41</v>
      </c>
      <c r="L10605" t="s">
        <v>60</v>
      </c>
      <c r="M10605">
        <v>115000</v>
      </c>
      <c r="N10605"/>
      <c r="O10605" t="s">
        <v>9085</v>
      </c>
      <c r="P10605" t="s">
        <v>20408</v>
      </c>
    </row>
    <row r="10606" spans="1:16" x14ac:dyDescent="0.25">
      <c r="A10606" t="s">
        <v>0</v>
      </c>
      <c r="B10606" t="s">
        <v>0</v>
      </c>
      <c r="C10606" t="s">
        <v>1367</v>
      </c>
      <c r="D10606" t="s">
        <v>20381</v>
      </c>
      <c r="E10606" t="s">
        <v>59</v>
      </c>
      <c r="F10606" t="b">
        <v>0</v>
      </c>
      <c r="G10606" t="s">
        <v>65</v>
      </c>
      <c r="H10606" s="1">
        <v>46135.001875000002</v>
      </c>
      <c r="I10606" t="b">
        <v>0</v>
      </c>
      <c r="J10606" t="b">
        <v>0</v>
      </c>
      <c r="K10606" t="s">
        <v>41</v>
      </c>
      <c r="L10606" t="s">
        <v>60</v>
      </c>
      <c r="M10606">
        <v>61750</v>
      </c>
      <c r="N10606"/>
      <c r="O10606" t="s">
        <v>20409</v>
      </c>
      <c r="P10606" t="s">
        <v>3201</v>
      </c>
    </row>
    <row r="10607" spans="1:16" x14ac:dyDescent="0.25">
      <c r="A10607" t="s">
        <v>0</v>
      </c>
      <c r="B10607" t="s">
        <v>2489</v>
      </c>
      <c r="C10607" t="s">
        <v>20410</v>
      </c>
      <c r="D10607" t="s">
        <v>20381</v>
      </c>
      <c r="E10607" t="s">
        <v>59</v>
      </c>
      <c r="F10607" t="b">
        <v>0</v>
      </c>
      <c r="G10607" t="s">
        <v>65</v>
      </c>
      <c r="H10607" s="1">
        <v>46135.001875000002</v>
      </c>
      <c r="I10607" t="b">
        <v>0</v>
      </c>
      <c r="J10607" t="b">
        <v>0</v>
      </c>
      <c r="K10607" t="s">
        <v>41</v>
      </c>
      <c r="L10607" t="s">
        <v>60</v>
      </c>
      <c r="M10607">
        <v>89500</v>
      </c>
      <c r="N10607"/>
      <c r="O10607" t="s">
        <v>20411</v>
      </c>
      <c r="P10607" t="s">
        <v>20412</v>
      </c>
    </row>
    <row r="10608" spans="1:16" x14ac:dyDescent="0.25">
      <c r="A10608" t="s">
        <v>0</v>
      </c>
      <c r="B10608" t="s">
        <v>2489</v>
      </c>
      <c r="C10608" t="s">
        <v>333</v>
      </c>
      <c r="D10608" t="s">
        <v>20381</v>
      </c>
      <c r="E10608" t="s">
        <v>59</v>
      </c>
      <c r="F10608" t="b">
        <v>0</v>
      </c>
      <c r="G10608" t="s">
        <v>77</v>
      </c>
      <c r="H10608" s="1">
        <v>46135.001875000002</v>
      </c>
      <c r="I10608" t="b">
        <v>0</v>
      </c>
      <c r="J10608" t="b">
        <v>0</v>
      </c>
      <c r="K10608" t="s">
        <v>41</v>
      </c>
      <c r="L10608" t="s">
        <v>60</v>
      </c>
      <c r="M10608">
        <v>82000</v>
      </c>
      <c r="N10608"/>
      <c r="O10608" t="s">
        <v>4443</v>
      </c>
      <c r="P10608" t="s">
        <v>20413</v>
      </c>
    </row>
    <row r="10609" spans="1:16" x14ac:dyDescent="0.25">
      <c r="A10609" t="s">
        <v>0</v>
      </c>
      <c r="B10609" t="s">
        <v>20414</v>
      </c>
      <c r="C10609" t="s">
        <v>1780</v>
      </c>
      <c r="D10609" t="s">
        <v>20381</v>
      </c>
      <c r="E10609" t="s">
        <v>59</v>
      </c>
      <c r="F10609" t="b">
        <v>0</v>
      </c>
      <c r="G10609" t="s">
        <v>77</v>
      </c>
      <c r="H10609" s="1">
        <v>46135.001875000002</v>
      </c>
      <c r="I10609" t="b">
        <v>0</v>
      </c>
      <c r="J10609" t="b">
        <v>0</v>
      </c>
      <c r="K10609" t="s">
        <v>41</v>
      </c>
      <c r="L10609" t="s">
        <v>60</v>
      </c>
      <c r="M10609">
        <v>97500</v>
      </c>
      <c r="N10609"/>
      <c r="O10609" t="s">
        <v>20415</v>
      </c>
      <c r="P10609" t="s">
        <v>20416</v>
      </c>
    </row>
    <row r="10610" spans="1:16" x14ac:dyDescent="0.25">
      <c r="A10610" t="s">
        <v>0</v>
      </c>
      <c r="B10610" t="s">
        <v>20417</v>
      </c>
      <c r="C10610" t="s">
        <v>1193</v>
      </c>
      <c r="D10610" t="s">
        <v>20381</v>
      </c>
      <c r="E10610" t="s">
        <v>59</v>
      </c>
      <c r="F10610" t="b">
        <v>0</v>
      </c>
      <c r="G10610" t="s">
        <v>89</v>
      </c>
      <c r="H10610" s="1">
        <v>46135.001875000002</v>
      </c>
      <c r="I10610" t="b">
        <v>0</v>
      </c>
      <c r="J10610" t="b">
        <v>0</v>
      </c>
      <c r="K10610" t="s">
        <v>41</v>
      </c>
      <c r="L10610" t="s">
        <v>60</v>
      </c>
      <c r="M10610">
        <v>72500</v>
      </c>
      <c r="N10610"/>
      <c r="O10610" t="s">
        <v>20418</v>
      </c>
      <c r="P10610" t="s">
        <v>133</v>
      </c>
    </row>
    <row r="10611" spans="1:16" x14ac:dyDescent="0.25">
      <c r="A10611" t="s">
        <v>0</v>
      </c>
      <c r="B10611" t="s">
        <v>20419</v>
      </c>
      <c r="C10611" t="s">
        <v>2398</v>
      </c>
      <c r="D10611" t="s">
        <v>20381</v>
      </c>
      <c r="E10611" t="s">
        <v>59</v>
      </c>
      <c r="F10611" t="b">
        <v>0</v>
      </c>
      <c r="G10611" t="s">
        <v>65</v>
      </c>
      <c r="H10611" s="1">
        <v>46135.001875000002</v>
      </c>
      <c r="I10611" t="b">
        <v>0</v>
      </c>
      <c r="J10611" t="b">
        <v>0</v>
      </c>
      <c r="K10611" t="s">
        <v>41</v>
      </c>
      <c r="L10611" t="s">
        <v>60</v>
      </c>
      <c r="M10611">
        <v>90000</v>
      </c>
      <c r="N10611"/>
      <c r="O10611" t="s">
        <v>4394</v>
      </c>
      <c r="P10611" t="s">
        <v>3601</v>
      </c>
    </row>
    <row r="10612" spans="1:16" x14ac:dyDescent="0.25">
      <c r="A10612" t="s">
        <v>0</v>
      </c>
      <c r="B10612" t="s">
        <v>20404</v>
      </c>
      <c r="C10612" t="s">
        <v>3224</v>
      </c>
      <c r="D10612" t="s">
        <v>20381</v>
      </c>
      <c r="E10612" t="s">
        <v>59</v>
      </c>
      <c r="F10612" t="b">
        <v>0</v>
      </c>
      <c r="G10612" t="s">
        <v>77</v>
      </c>
      <c r="H10612" s="1">
        <v>46135.001875000002</v>
      </c>
      <c r="I10612" t="b">
        <v>0</v>
      </c>
      <c r="J10612" t="b">
        <v>0</v>
      </c>
      <c r="K10612" t="s">
        <v>41</v>
      </c>
      <c r="L10612" t="s">
        <v>60</v>
      </c>
      <c r="M10612">
        <v>110000</v>
      </c>
      <c r="N10612"/>
      <c r="O10612" t="s">
        <v>20420</v>
      </c>
      <c r="P10612" t="s">
        <v>3897</v>
      </c>
    </row>
    <row r="10613" spans="1:16" x14ac:dyDescent="0.25">
      <c r="A10613" t="s">
        <v>0</v>
      </c>
      <c r="B10613" t="s">
        <v>20421</v>
      </c>
      <c r="C10613" t="s">
        <v>304</v>
      </c>
      <c r="D10613" t="s">
        <v>20381</v>
      </c>
      <c r="E10613" t="s">
        <v>59</v>
      </c>
      <c r="F10613" t="b">
        <v>0</v>
      </c>
      <c r="G10613" t="s">
        <v>77</v>
      </c>
      <c r="H10613" s="1">
        <v>46135.001875000002</v>
      </c>
      <c r="I10613" t="b">
        <v>0</v>
      </c>
      <c r="J10613" t="b">
        <v>0</v>
      </c>
      <c r="K10613" t="s">
        <v>41</v>
      </c>
      <c r="L10613" t="s">
        <v>60</v>
      </c>
      <c r="M10613">
        <v>104850</v>
      </c>
      <c r="N10613"/>
      <c r="O10613" t="s">
        <v>20422</v>
      </c>
      <c r="P10613" t="s">
        <v>597</v>
      </c>
    </row>
    <row r="10614" spans="1:16" x14ac:dyDescent="0.25">
      <c r="A10614" t="s">
        <v>0</v>
      </c>
      <c r="B10614" t="s">
        <v>20423</v>
      </c>
      <c r="C10614" t="s">
        <v>97</v>
      </c>
      <c r="D10614" t="s">
        <v>20381</v>
      </c>
      <c r="E10614" t="s">
        <v>59</v>
      </c>
      <c r="F10614" t="b">
        <v>0</v>
      </c>
      <c r="G10614" t="s">
        <v>89</v>
      </c>
      <c r="H10614" s="1">
        <v>46135.001875000002</v>
      </c>
      <c r="I10614" t="b">
        <v>0</v>
      </c>
      <c r="J10614" t="b">
        <v>0</v>
      </c>
      <c r="K10614" t="s">
        <v>41</v>
      </c>
      <c r="L10614" t="s">
        <v>60</v>
      </c>
      <c r="M10614">
        <v>65000</v>
      </c>
      <c r="N10614"/>
      <c r="O10614" t="s">
        <v>3916</v>
      </c>
      <c r="P10614" t="s">
        <v>20424</v>
      </c>
    </row>
    <row r="10615" spans="1:16" x14ac:dyDescent="0.25">
      <c r="A10615" t="s">
        <v>0</v>
      </c>
      <c r="B10615" t="s">
        <v>0</v>
      </c>
      <c r="C10615" t="s">
        <v>537</v>
      </c>
      <c r="D10615" t="s">
        <v>20381</v>
      </c>
      <c r="E10615" t="s">
        <v>59</v>
      </c>
      <c r="F10615" t="b">
        <v>0</v>
      </c>
      <c r="G10615" t="s">
        <v>65</v>
      </c>
      <c r="H10615" s="1">
        <v>46135.001886574071</v>
      </c>
      <c r="I10615" t="b">
        <v>0</v>
      </c>
      <c r="J10615" t="b">
        <v>0</v>
      </c>
      <c r="K10615" t="s">
        <v>41</v>
      </c>
      <c r="L10615" t="s">
        <v>60</v>
      </c>
      <c r="M10615">
        <v>75000</v>
      </c>
      <c r="N10615"/>
      <c r="O10615" t="s">
        <v>20425</v>
      </c>
      <c r="P10615" t="s">
        <v>5998</v>
      </c>
    </row>
    <row r="10616" spans="1:16" x14ac:dyDescent="0.25">
      <c r="A10616" t="s">
        <v>0</v>
      </c>
      <c r="B10616" t="s">
        <v>20426</v>
      </c>
      <c r="C10616" t="s">
        <v>1748</v>
      </c>
      <c r="D10616" t="s">
        <v>20381</v>
      </c>
      <c r="E10616" t="s">
        <v>59</v>
      </c>
      <c r="F10616" t="b">
        <v>0</v>
      </c>
      <c r="G10616" t="s">
        <v>65</v>
      </c>
      <c r="H10616" s="1">
        <v>46135.001886574071</v>
      </c>
      <c r="I10616" t="b">
        <v>0</v>
      </c>
      <c r="J10616" t="b">
        <v>0</v>
      </c>
      <c r="K10616" t="s">
        <v>41</v>
      </c>
      <c r="L10616" t="s">
        <v>60</v>
      </c>
      <c r="M10616">
        <v>73100</v>
      </c>
      <c r="N10616"/>
      <c r="O10616" t="s">
        <v>20427</v>
      </c>
      <c r="P10616" t="s">
        <v>20428</v>
      </c>
    </row>
    <row r="10617" spans="1:16" x14ac:dyDescent="0.25">
      <c r="A10617" t="s">
        <v>0</v>
      </c>
      <c r="B10617" t="s">
        <v>20429</v>
      </c>
      <c r="C10617" t="s">
        <v>142</v>
      </c>
      <c r="D10617" t="s">
        <v>20381</v>
      </c>
      <c r="E10617" t="s">
        <v>59</v>
      </c>
      <c r="F10617" t="b">
        <v>0</v>
      </c>
      <c r="G10617" t="s">
        <v>65</v>
      </c>
      <c r="H10617" s="1">
        <v>46135.001886574071</v>
      </c>
      <c r="I10617" t="b">
        <v>1</v>
      </c>
      <c r="J10617" t="b">
        <v>0</v>
      </c>
      <c r="K10617" t="s">
        <v>41</v>
      </c>
      <c r="L10617" t="s">
        <v>60</v>
      </c>
      <c r="M10617">
        <v>87300</v>
      </c>
      <c r="N10617"/>
      <c r="O10617" t="s">
        <v>14605</v>
      </c>
      <c r="P10617" t="s">
        <v>20430</v>
      </c>
    </row>
    <row r="10618" spans="1:16" x14ac:dyDescent="0.25">
      <c r="A10618" t="s">
        <v>0</v>
      </c>
      <c r="B10618" t="s">
        <v>3230</v>
      </c>
      <c r="C10618" t="s">
        <v>3918</v>
      </c>
      <c r="D10618" t="s">
        <v>20381</v>
      </c>
      <c r="E10618" t="s">
        <v>59</v>
      </c>
      <c r="F10618" t="b">
        <v>0</v>
      </c>
      <c r="G10618" t="s">
        <v>65</v>
      </c>
      <c r="H10618" s="1">
        <v>46135.001886574071</v>
      </c>
      <c r="I10618" t="b">
        <v>0</v>
      </c>
      <c r="J10618" t="b">
        <v>0</v>
      </c>
      <c r="K10618" t="s">
        <v>41</v>
      </c>
      <c r="L10618" t="s">
        <v>60</v>
      </c>
      <c r="M10618">
        <v>75000</v>
      </c>
      <c r="N10618"/>
      <c r="O10618" t="s">
        <v>20431</v>
      </c>
      <c r="P10618" t="s">
        <v>673</v>
      </c>
    </row>
    <row r="10619" spans="1:16" x14ac:dyDescent="0.25">
      <c r="A10619" t="s">
        <v>0</v>
      </c>
      <c r="B10619" t="s">
        <v>20432</v>
      </c>
      <c r="C10619" t="s">
        <v>2977</v>
      </c>
      <c r="D10619" t="s">
        <v>20381</v>
      </c>
      <c r="E10619" t="s">
        <v>59</v>
      </c>
      <c r="F10619" t="b">
        <v>0</v>
      </c>
      <c r="G10619" t="s">
        <v>65</v>
      </c>
      <c r="H10619" s="1">
        <v>46135.001886574071</v>
      </c>
      <c r="I10619" t="b">
        <v>0</v>
      </c>
      <c r="J10619" t="b">
        <v>0</v>
      </c>
      <c r="K10619" t="s">
        <v>41</v>
      </c>
      <c r="L10619" t="s">
        <v>60</v>
      </c>
      <c r="M10619">
        <v>79500</v>
      </c>
      <c r="N10619"/>
      <c r="O10619" t="s">
        <v>20433</v>
      </c>
      <c r="P10619" t="s">
        <v>20434</v>
      </c>
    </row>
    <row r="10620" spans="1:16" x14ac:dyDescent="0.25">
      <c r="A10620" t="s">
        <v>7</v>
      </c>
      <c r="B10620" t="s">
        <v>20435</v>
      </c>
      <c r="C10620" t="s">
        <v>457</v>
      </c>
      <c r="D10620" t="s">
        <v>20381</v>
      </c>
      <c r="E10620" t="s">
        <v>59</v>
      </c>
      <c r="F10620" t="b">
        <v>0</v>
      </c>
      <c r="G10620" t="s">
        <v>77</v>
      </c>
      <c r="H10620" s="1">
        <v>46135.001909722218</v>
      </c>
      <c r="I10620" t="b">
        <v>0</v>
      </c>
      <c r="J10620" t="b">
        <v>0</v>
      </c>
      <c r="K10620" t="s">
        <v>41</v>
      </c>
      <c r="L10620" t="s">
        <v>60</v>
      </c>
      <c r="M10620">
        <v>125995</v>
      </c>
      <c r="N10620"/>
      <c r="O10620" t="s">
        <v>2521</v>
      </c>
      <c r="P10620" t="s">
        <v>20436</v>
      </c>
    </row>
    <row r="10621" spans="1:16" x14ac:dyDescent="0.25">
      <c r="A10621" t="s">
        <v>0</v>
      </c>
      <c r="B10621" t="s">
        <v>0</v>
      </c>
      <c r="C10621" t="s">
        <v>2145</v>
      </c>
      <c r="D10621" t="s">
        <v>20381</v>
      </c>
      <c r="E10621" t="s">
        <v>59</v>
      </c>
      <c r="F10621" t="b">
        <v>0</v>
      </c>
      <c r="G10621" t="s">
        <v>65</v>
      </c>
      <c r="H10621" s="1">
        <v>46135.001909722218</v>
      </c>
      <c r="I10621" t="b">
        <v>0</v>
      </c>
      <c r="J10621" t="b">
        <v>0</v>
      </c>
      <c r="K10621" t="s">
        <v>41</v>
      </c>
      <c r="L10621" t="s">
        <v>60</v>
      </c>
      <c r="M10621">
        <v>80000</v>
      </c>
      <c r="N10621"/>
      <c r="O10621" t="s">
        <v>20437</v>
      </c>
      <c r="P10621" t="s">
        <v>2462</v>
      </c>
    </row>
    <row r="10622" spans="1:16" x14ac:dyDescent="0.25">
      <c r="A10622" t="s">
        <v>0</v>
      </c>
      <c r="B10622" t="s">
        <v>20404</v>
      </c>
      <c r="C10622" t="s">
        <v>457</v>
      </c>
      <c r="D10622" t="s">
        <v>20381</v>
      </c>
      <c r="E10622" t="s">
        <v>59</v>
      </c>
      <c r="F10622" t="b">
        <v>0</v>
      </c>
      <c r="G10622" t="s">
        <v>77</v>
      </c>
      <c r="H10622" s="1">
        <v>46135.001909722218</v>
      </c>
      <c r="I10622" t="b">
        <v>0</v>
      </c>
      <c r="J10622" t="b">
        <v>0</v>
      </c>
      <c r="K10622" t="s">
        <v>41</v>
      </c>
      <c r="L10622" t="s">
        <v>60</v>
      </c>
      <c r="M10622">
        <v>74828</v>
      </c>
      <c r="N10622"/>
      <c r="O10622" t="s">
        <v>20438</v>
      </c>
      <c r="P10622" t="s">
        <v>3990</v>
      </c>
    </row>
    <row r="10623" spans="1:16" x14ac:dyDescent="0.25">
      <c r="A10623" t="s">
        <v>0</v>
      </c>
      <c r="B10623" t="s">
        <v>20439</v>
      </c>
      <c r="C10623" t="s">
        <v>164</v>
      </c>
      <c r="D10623" t="s">
        <v>20381</v>
      </c>
      <c r="E10623" t="s">
        <v>59</v>
      </c>
      <c r="F10623" t="b">
        <v>0</v>
      </c>
      <c r="G10623" t="s">
        <v>65</v>
      </c>
      <c r="H10623" s="1">
        <v>46135.001909722218</v>
      </c>
      <c r="I10623" t="b">
        <v>0</v>
      </c>
      <c r="J10623" t="b">
        <v>0</v>
      </c>
      <c r="K10623" t="s">
        <v>41</v>
      </c>
      <c r="L10623" t="s">
        <v>60</v>
      </c>
      <c r="M10623">
        <v>145500</v>
      </c>
      <c r="N10623"/>
      <c r="O10623" t="s">
        <v>226</v>
      </c>
      <c r="P10623" t="s">
        <v>20440</v>
      </c>
    </row>
    <row r="10624" spans="1:16" x14ac:dyDescent="0.25">
      <c r="A10624" t="s">
        <v>7</v>
      </c>
      <c r="B10624" t="s">
        <v>7</v>
      </c>
      <c r="C10624" t="s">
        <v>369</v>
      </c>
      <c r="D10624" t="s">
        <v>20381</v>
      </c>
      <c r="E10624" t="s">
        <v>59</v>
      </c>
      <c r="F10624" t="b">
        <v>0</v>
      </c>
      <c r="G10624" t="s">
        <v>65</v>
      </c>
      <c r="H10624" s="1">
        <v>46135.001909722218</v>
      </c>
      <c r="I10624" t="b">
        <v>0</v>
      </c>
      <c r="J10624" t="b">
        <v>0</v>
      </c>
      <c r="K10624" t="s">
        <v>41</v>
      </c>
      <c r="L10624" t="s">
        <v>60</v>
      </c>
      <c r="M10624">
        <v>173500</v>
      </c>
      <c r="N10624"/>
      <c r="O10624" t="s">
        <v>3712</v>
      </c>
      <c r="P10624" t="s">
        <v>2173</v>
      </c>
    </row>
    <row r="10625" spans="1:16" x14ac:dyDescent="0.25">
      <c r="A10625" t="s">
        <v>0</v>
      </c>
      <c r="B10625" t="s">
        <v>20406</v>
      </c>
      <c r="C10625" t="s">
        <v>201</v>
      </c>
      <c r="D10625" t="s">
        <v>20381</v>
      </c>
      <c r="E10625" t="s">
        <v>59</v>
      </c>
      <c r="F10625" t="b">
        <v>0</v>
      </c>
      <c r="G10625" t="s">
        <v>77</v>
      </c>
      <c r="H10625" s="1">
        <v>46135.001909722218</v>
      </c>
      <c r="I10625" t="b">
        <v>0</v>
      </c>
      <c r="J10625" t="b">
        <v>0</v>
      </c>
      <c r="K10625" t="s">
        <v>41</v>
      </c>
      <c r="L10625" t="s">
        <v>60</v>
      </c>
      <c r="M10625">
        <v>78500</v>
      </c>
      <c r="N10625"/>
      <c r="O10625" t="s">
        <v>1515</v>
      </c>
    </row>
    <row r="10626" spans="1:16" x14ac:dyDescent="0.25">
      <c r="A10626" t="s">
        <v>0</v>
      </c>
      <c r="B10626" t="s">
        <v>20441</v>
      </c>
      <c r="C10626" t="s">
        <v>604</v>
      </c>
      <c r="D10626" t="s">
        <v>20381</v>
      </c>
      <c r="E10626" t="s">
        <v>59</v>
      </c>
      <c r="F10626" t="b">
        <v>0</v>
      </c>
      <c r="G10626" t="s">
        <v>65</v>
      </c>
      <c r="H10626" s="1">
        <v>46135.001909722218</v>
      </c>
      <c r="I10626" t="b">
        <v>1</v>
      </c>
      <c r="J10626" t="b">
        <v>0</v>
      </c>
      <c r="K10626" t="s">
        <v>41</v>
      </c>
      <c r="L10626" t="s">
        <v>60</v>
      </c>
      <c r="M10626">
        <v>100000</v>
      </c>
      <c r="N10626"/>
      <c r="O10626" t="s">
        <v>4258</v>
      </c>
      <c r="P10626" t="s">
        <v>20442</v>
      </c>
    </row>
    <row r="10627" spans="1:16" x14ac:dyDescent="0.25">
      <c r="A10627" t="s">
        <v>0</v>
      </c>
      <c r="B10627" t="s">
        <v>20443</v>
      </c>
      <c r="C10627" t="s">
        <v>81</v>
      </c>
      <c r="D10627" t="s">
        <v>20381</v>
      </c>
      <c r="E10627" t="s">
        <v>59</v>
      </c>
      <c r="F10627" t="b">
        <v>0</v>
      </c>
      <c r="G10627" t="s">
        <v>77</v>
      </c>
      <c r="H10627" s="1">
        <v>46135.001909722218</v>
      </c>
      <c r="I10627" t="b">
        <v>0</v>
      </c>
      <c r="J10627" t="b">
        <v>0</v>
      </c>
      <c r="K10627" t="s">
        <v>41</v>
      </c>
      <c r="L10627" t="s">
        <v>60</v>
      </c>
      <c r="M10627">
        <v>145000</v>
      </c>
      <c r="N10627"/>
      <c r="O10627" t="s">
        <v>20444</v>
      </c>
      <c r="P10627" t="s">
        <v>3777</v>
      </c>
    </row>
    <row r="10628" spans="1:16" x14ac:dyDescent="0.25">
      <c r="A10628" t="s">
        <v>0</v>
      </c>
      <c r="B10628" t="s">
        <v>2812</v>
      </c>
      <c r="C10628" t="s">
        <v>190</v>
      </c>
      <c r="D10628" t="s">
        <v>20381</v>
      </c>
      <c r="E10628" t="s">
        <v>59</v>
      </c>
      <c r="F10628" t="b">
        <v>0</v>
      </c>
      <c r="G10628" t="s">
        <v>73</v>
      </c>
      <c r="H10628" s="1">
        <v>46135.001921296287</v>
      </c>
      <c r="I10628" t="b">
        <v>0</v>
      </c>
      <c r="J10628" t="b">
        <v>0</v>
      </c>
      <c r="K10628" t="s">
        <v>41</v>
      </c>
      <c r="L10628" t="s">
        <v>60</v>
      </c>
      <c r="M10628">
        <v>94531</v>
      </c>
      <c r="N10628"/>
      <c r="O10628" t="s">
        <v>20445</v>
      </c>
      <c r="P10628" t="s">
        <v>20446</v>
      </c>
    </row>
    <row r="10629" spans="1:16" x14ac:dyDescent="0.25">
      <c r="A10629" t="s">
        <v>0</v>
      </c>
      <c r="B10629" t="s">
        <v>20447</v>
      </c>
      <c r="C10629" t="s">
        <v>190</v>
      </c>
      <c r="D10629" t="s">
        <v>20381</v>
      </c>
      <c r="E10629" t="s">
        <v>59</v>
      </c>
      <c r="F10629" t="b">
        <v>0</v>
      </c>
      <c r="G10629" t="s">
        <v>73</v>
      </c>
      <c r="H10629" s="1">
        <v>46135.001921296287</v>
      </c>
      <c r="I10629" t="b">
        <v>0</v>
      </c>
      <c r="J10629" t="b">
        <v>0</v>
      </c>
      <c r="K10629" t="s">
        <v>41</v>
      </c>
      <c r="L10629" t="s">
        <v>60</v>
      </c>
      <c r="M10629">
        <v>80000</v>
      </c>
      <c r="N10629"/>
      <c r="O10629" t="s">
        <v>10703</v>
      </c>
      <c r="P10629" t="s">
        <v>18405</v>
      </c>
    </row>
    <row r="10630" spans="1:16" x14ac:dyDescent="0.25">
      <c r="A10630" t="s">
        <v>0</v>
      </c>
      <c r="B10630" t="s">
        <v>130</v>
      </c>
      <c r="C10630" t="s">
        <v>330</v>
      </c>
      <c r="D10630" t="s">
        <v>20381</v>
      </c>
      <c r="E10630" t="s">
        <v>59</v>
      </c>
      <c r="F10630" t="b">
        <v>0</v>
      </c>
      <c r="G10630" t="s">
        <v>41</v>
      </c>
      <c r="H10630" s="1">
        <v>46135.002858796302</v>
      </c>
      <c r="I10630" t="b">
        <v>0</v>
      </c>
      <c r="J10630" t="b">
        <v>0</v>
      </c>
      <c r="K10630" t="s">
        <v>41</v>
      </c>
      <c r="L10630" t="s">
        <v>60</v>
      </c>
      <c r="M10630">
        <v>70000</v>
      </c>
      <c r="N10630"/>
      <c r="O10630" t="s">
        <v>20448</v>
      </c>
      <c r="P10630" t="s">
        <v>20449</v>
      </c>
    </row>
    <row r="10631" spans="1:16" x14ac:dyDescent="0.25">
      <c r="A10631" t="s">
        <v>7</v>
      </c>
      <c r="B10631" t="s">
        <v>20450</v>
      </c>
      <c r="C10631" t="s">
        <v>198</v>
      </c>
      <c r="D10631" t="s">
        <v>4526</v>
      </c>
      <c r="E10631" t="s">
        <v>59</v>
      </c>
      <c r="F10631" t="b">
        <v>0</v>
      </c>
      <c r="G10631" t="s">
        <v>41</v>
      </c>
      <c r="H10631" s="1">
        <v>46135.002858796302</v>
      </c>
      <c r="I10631" t="b">
        <v>0</v>
      </c>
      <c r="J10631" t="b">
        <v>1</v>
      </c>
      <c r="K10631" t="s">
        <v>41</v>
      </c>
      <c r="L10631" t="s">
        <v>60</v>
      </c>
      <c r="M10631">
        <v>75000</v>
      </c>
      <c r="N10631"/>
      <c r="O10631" t="s">
        <v>20451</v>
      </c>
      <c r="P10631" t="s">
        <v>2828</v>
      </c>
    </row>
    <row r="10632" spans="1:16" x14ac:dyDescent="0.25">
      <c r="A10632" t="s">
        <v>7</v>
      </c>
      <c r="B10632" t="s">
        <v>7</v>
      </c>
      <c r="C10632" t="s">
        <v>586</v>
      </c>
      <c r="D10632" t="s">
        <v>20381</v>
      </c>
      <c r="E10632" t="s">
        <v>59</v>
      </c>
      <c r="F10632" t="b">
        <v>0</v>
      </c>
      <c r="G10632" t="s">
        <v>41</v>
      </c>
      <c r="H10632" s="1">
        <v>46135.002870370372</v>
      </c>
      <c r="I10632" t="b">
        <v>0</v>
      </c>
      <c r="J10632" t="b">
        <v>0</v>
      </c>
      <c r="K10632" t="s">
        <v>41</v>
      </c>
      <c r="L10632" t="s">
        <v>60</v>
      </c>
      <c r="M10632">
        <v>106500</v>
      </c>
      <c r="N10632"/>
      <c r="O10632" t="s">
        <v>20452</v>
      </c>
      <c r="P10632" t="s">
        <v>622</v>
      </c>
    </row>
    <row r="10633" spans="1:16" x14ac:dyDescent="0.25">
      <c r="A10633" t="s">
        <v>7</v>
      </c>
      <c r="B10633" t="s">
        <v>7</v>
      </c>
      <c r="C10633" t="s">
        <v>697</v>
      </c>
      <c r="D10633" t="s">
        <v>20381</v>
      </c>
      <c r="E10633" t="s">
        <v>59</v>
      </c>
      <c r="F10633" t="b">
        <v>0</v>
      </c>
      <c r="G10633" t="s">
        <v>41</v>
      </c>
      <c r="H10633" s="1">
        <v>46135.002870370372</v>
      </c>
      <c r="I10633" t="b">
        <v>0</v>
      </c>
      <c r="J10633" t="b">
        <v>0</v>
      </c>
      <c r="K10633" t="s">
        <v>41</v>
      </c>
      <c r="L10633" t="s">
        <v>60</v>
      </c>
      <c r="M10633">
        <v>91005.5</v>
      </c>
      <c r="N10633"/>
      <c r="O10633" t="s">
        <v>973</v>
      </c>
      <c r="P10633" t="s">
        <v>20453</v>
      </c>
    </row>
    <row r="10634" spans="1:16" x14ac:dyDescent="0.25">
      <c r="A10634" t="s">
        <v>0</v>
      </c>
      <c r="B10634" t="s">
        <v>20443</v>
      </c>
      <c r="C10634" t="s">
        <v>41</v>
      </c>
      <c r="D10634" t="s">
        <v>20381</v>
      </c>
      <c r="E10634" t="s">
        <v>59</v>
      </c>
      <c r="F10634" t="b">
        <v>0</v>
      </c>
      <c r="G10634" t="s">
        <v>41</v>
      </c>
      <c r="H10634" s="1">
        <v>46135.002870370372</v>
      </c>
      <c r="I10634" t="b">
        <v>0</v>
      </c>
      <c r="J10634" t="b">
        <v>0</v>
      </c>
      <c r="K10634" t="s">
        <v>41</v>
      </c>
      <c r="L10634" t="s">
        <v>60</v>
      </c>
      <c r="M10634">
        <v>85832.5</v>
      </c>
      <c r="N10634"/>
      <c r="O10634" t="s">
        <v>20454</v>
      </c>
      <c r="P10634" t="s">
        <v>597</v>
      </c>
    </row>
    <row r="10635" spans="1:16" x14ac:dyDescent="0.25">
      <c r="A10635" t="s">
        <v>0</v>
      </c>
      <c r="B10635" t="s">
        <v>0</v>
      </c>
      <c r="C10635" t="s">
        <v>20455</v>
      </c>
      <c r="D10635" t="s">
        <v>20381</v>
      </c>
      <c r="E10635" t="s">
        <v>59</v>
      </c>
      <c r="F10635" t="b">
        <v>0</v>
      </c>
      <c r="G10635" t="s">
        <v>41</v>
      </c>
      <c r="H10635" s="1">
        <v>46135.002870370372</v>
      </c>
      <c r="I10635" t="b">
        <v>0</v>
      </c>
      <c r="J10635" t="b">
        <v>0</v>
      </c>
      <c r="K10635" t="s">
        <v>41</v>
      </c>
      <c r="L10635" t="s">
        <v>60</v>
      </c>
      <c r="M10635">
        <v>60100</v>
      </c>
      <c r="N10635"/>
      <c r="O10635" t="s">
        <v>20456</v>
      </c>
      <c r="P10635" t="s">
        <v>2268</v>
      </c>
    </row>
    <row r="10636" spans="1:16" x14ac:dyDescent="0.25">
      <c r="A10636" t="s">
        <v>0</v>
      </c>
      <c r="B10636" t="s">
        <v>130</v>
      </c>
      <c r="C10636" t="s">
        <v>436</v>
      </c>
      <c r="D10636" t="s">
        <v>20381</v>
      </c>
      <c r="E10636" t="s">
        <v>59</v>
      </c>
      <c r="F10636" t="b">
        <v>0</v>
      </c>
      <c r="G10636" t="s">
        <v>41</v>
      </c>
      <c r="H10636" s="1">
        <v>46135.002870370372</v>
      </c>
      <c r="I10636" t="b">
        <v>0</v>
      </c>
      <c r="J10636" t="b">
        <v>0</v>
      </c>
      <c r="K10636" t="s">
        <v>41</v>
      </c>
      <c r="L10636" t="s">
        <v>60</v>
      </c>
      <c r="M10636">
        <v>68500</v>
      </c>
      <c r="N10636"/>
      <c r="O10636" t="s">
        <v>2457</v>
      </c>
      <c r="P10636" t="s">
        <v>4160</v>
      </c>
    </row>
    <row r="10637" spans="1:16" x14ac:dyDescent="0.25">
      <c r="A10637" t="s">
        <v>0</v>
      </c>
      <c r="B10637" t="s">
        <v>20457</v>
      </c>
      <c r="C10637" t="s">
        <v>330</v>
      </c>
      <c r="D10637" t="s">
        <v>20381</v>
      </c>
      <c r="E10637" t="s">
        <v>59</v>
      </c>
      <c r="F10637" t="b">
        <v>0</v>
      </c>
      <c r="G10637" t="s">
        <v>41</v>
      </c>
      <c r="H10637" s="1">
        <v>46135.002893518518</v>
      </c>
      <c r="I10637" t="b">
        <v>1</v>
      </c>
      <c r="J10637" t="b">
        <v>0</v>
      </c>
      <c r="K10637" t="s">
        <v>41</v>
      </c>
      <c r="L10637" t="s">
        <v>60</v>
      </c>
      <c r="M10637">
        <v>122500</v>
      </c>
      <c r="N10637"/>
      <c r="O10637" t="s">
        <v>2399</v>
      </c>
      <c r="P10637" t="s">
        <v>20458</v>
      </c>
    </row>
    <row r="10638" spans="1:16" x14ac:dyDescent="0.25">
      <c r="A10638" t="s">
        <v>0</v>
      </c>
      <c r="B10638" t="s">
        <v>20459</v>
      </c>
      <c r="C10638" t="s">
        <v>330</v>
      </c>
      <c r="D10638" t="s">
        <v>20381</v>
      </c>
      <c r="E10638" t="s">
        <v>59</v>
      </c>
      <c r="F10638" t="b">
        <v>0</v>
      </c>
      <c r="G10638" t="s">
        <v>41</v>
      </c>
      <c r="H10638" s="1">
        <v>46135.002893518518</v>
      </c>
      <c r="I10638" t="b">
        <v>0</v>
      </c>
      <c r="J10638" t="b">
        <v>0</v>
      </c>
      <c r="K10638" t="s">
        <v>41</v>
      </c>
      <c r="L10638" t="s">
        <v>60</v>
      </c>
      <c r="M10638">
        <v>105000</v>
      </c>
      <c r="N10638"/>
      <c r="O10638" t="s">
        <v>20460</v>
      </c>
      <c r="P10638" t="s">
        <v>705</v>
      </c>
    </row>
    <row r="10639" spans="1:16" x14ac:dyDescent="0.25">
      <c r="A10639" t="s">
        <v>0</v>
      </c>
      <c r="B10639" t="s">
        <v>20461</v>
      </c>
      <c r="C10639" t="s">
        <v>41</v>
      </c>
      <c r="D10639" t="s">
        <v>20381</v>
      </c>
      <c r="E10639" t="s">
        <v>59</v>
      </c>
      <c r="F10639" t="b">
        <v>0</v>
      </c>
      <c r="G10639" t="s">
        <v>41</v>
      </c>
      <c r="H10639" s="1">
        <v>46135.002893518518</v>
      </c>
      <c r="I10639" t="b">
        <v>0</v>
      </c>
      <c r="J10639" t="b">
        <v>0</v>
      </c>
      <c r="K10639" t="s">
        <v>41</v>
      </c>
      <c r="L10639" t="s">
        <v>60</v>
      </c>
      <c r="M10639">
        <v>82500</v>
      </c>
      <c r="N10639"/>
      <c r="O10639" t="s">
        <v>3445</v>
      </c>
      <c r="P10639" t="s">
        <v>20462</v>
      </c>
    </row>
    <row r="10640" spans="1:16" x14ac:dyDescent="0.25">
      <c r="A10640" t="s">
        <v>0</v>
      </c>
      <c r="B10640" t="s">
        <v>20463</v>
      </c>
      <c r="C10640" t="s">
        <v>1518</v>
      </c>
      <c r="D10640" t="s">
        <v>20381</v>
      </c>
      <c r="E10640" t="s">
        <v>59</v>
      </c>
      <c r="F10640" t="b">
        <v>0</v>
      </c>
      <c r="G10640" t="s">
        <v>41</v>
      </c>
      <c r="H10640" s="1">
        <v>46135.002893518518</v>
      </c>
      <c r="I10640" t="b">
        <v>0</v>
      </c>
      <c r="J10640" t="b">
        <v>0</v>
      </c>
      <c r="K10640" t="s">
        <v>41</v>
      </c>
      <c r="L10640" t="s">
        <v>60</v>
      </c>
      <c r="M10640">
        <v>67196.5</v>
      </c>
      <c r="N10640"/>
      <c r="O10640" t="s">
        <v>20464</v>
      </c>
      <c r="P10640" t="s">
        <v>20465</v>
      </c>
    </row>
    <row r="10641" spans="1:16" x14ac:dyDescent="0.25">
      <c r="A10641" t="s">
        <v>0</v>
      </c>
      <c r="B10641" t="s">
        <v>20466</v>
      </c>
      <c r="C10641" t="s">
        <v>3537</v>
      </c>
      <c r="D10641" t="s">
        <v>20381</v>
      </c>
      <c r="E10641" t="s">
        <v>59</v>
      </c>
      <c r="F10641" t="b">
        <v>0</v>
      </c>
      <c r="G10641" t="s">
        <v>41</v>
      </c>
      <c r="H10641" s="1">
        <v>46135.002893518518</v>
      </c>
      <c r="I10641" t="b">
        <v>0</v>
      </c>
      <c r="J10641" t="b">
        <v>0</v>
      </c>
      <c r="K10641" t="s">
        <v>41</v>
      </c>
      <c r="L10641" t="s">
        <v>60</v>
      </c>
      <c r="M10641">
        <v>71400</v>
      </c>
      <c r="N10641"/>
      <c r="O10641" t="s">
        <v>5184</v>
      </c>
    </row>
    <row r="10642" spans="1:16" x14ac:dyDescent="0.25">
      <c r="A10642" t="s">
        <v>0</v>
      </c>
      <c r="B10642" t="s">
        <v>20467</v>
      </c>
      <c r="C10642" t="s">
        <v>697</v>
      </c>
      <c r="D10642" t="s">
        <v>20381</v>
      </c>
      <c r="E10642" t="s">
        <v>59</v>
      </c>
      <c r="F10642" t="b">
        <v>0</v>
      </c>
      <c r="G10642" t="s">
        <v>41</v>
      </c>
      <c r="H10642" s="1">
        <v>46135.002893518518</v>
      </c>
      <c r="I10642" t="b">
        <v>0</v>
      </c>
      <c r="J10642" t="b">
        <v>0</v>
      </c>
      <c r="K10642" t="s">
        <v>41</v>
      </c>
      <c r="L10642" t="s">
        <v>60</v>
      </c>
      <c r="M10642">
        <v>118000</v>
      </c>
      <c r="N10642"/>
      <c r="O10642" t="s">
        <v>4421</v>
      </c>
      <c r="P10642" t="s">
        <v>20468</v>
      </c>
    </row>
    <row r="10643" spans="1:16" x14ac:dyDescent="0.25">
      <c r="A10643" t="s">
        <v>2</v>
      </c>
      <c r="B10643" t="s">
        <v>2</v>
      </c>
      <c r="C10643" t="s">
        <v>2217</v>
      </c>
      <c r="D10643" t="s">
        <v>4673</v>
      </c>
      <c r="E10643" t="s">
        <v>59</v>
      </c>
      <c r="F10643" t="b">
        <v>0</v>
      </c>
      <c r="G10643" t="s">
        <v>68</v>
      </c>
      <c r="H10643" s="1">
        <v>46135.002928240741</v>
      </c>
      <c r="I10643" t="b">
        <v>0</v>
      </c>
      <c r="J10643" t="b">
        <v>1</v>
      </c>
      <c r="K10643" t="s">
        <v>41</v>
      </c>
      <c r="L10643" t="s">
        <v>60</v>
      </c>
      <c r="M10643">
        <v>90000</v>
      </c>
      <c r="N10643"/>
      <c r="O10643" t="s">
        <v>2791</v>
      </c>
      <c r="P10643" t="s">
        <v>20469</v>
      </c>
    </row>
    <row r="10644" spans="1:16" x14ac:dyDescent="0.25">
      <c r="A10644" t="s">
        <v>0</v>
      </c>
      <c r="B10644" t="s">
        <v>20470</v>
      </c>
      <c r="C10644" t="s">
        <v>304</v>
      </c>
      <c r="D10644" t="s">
        <v>20381</v>
      </c>
      <c r="E10644" t="s">
        <v>59</v>
      </c>
      <c r="F10644" t="b">
        <v>0</v>
      </c>
      <c r="G10644" t="s">
        <v>77</v>
      </c>
      <c r="H10644" s="1">
        <v>46135.002962962957</v>
      </c>
      <c r="I10644" t="b">
        <v>0</v>
      </c>
      <c r="J10644" t="b">
        <v>0</v>
      </c>
      <c r="K10644" t="s">
        <v>41</v>
      </c>
      <c r="L10644" t="s">
        <v>60</v>
      </c>
      <c r="M10644">
        <v>139500</v>
      </c>
      <c r="N10644"/>
      <c r="O10644" t="s">
        <v>20422</v>
      </c>
      <c r="P10644" t="s">
        <v>15774</v>
      </c>
    </row>
    <row r="10645" spans="1:16" x14ac:dyDescent="0.25">
      <c r="A10645" t="s">
        <v>5</v>
      </c>
      <c r="B10645" t="s">
        <v>5</v>
      </c>
      <c r="C10645" t="s">
        <v>10102</v>
      </c>
      <c r="D10645" t="s">
        <v>4673</v>
      </c>
      <c r="E10645" t="s">
        <v>59</v>
      </c>
      <c r="F10645" t="b">
        <v>0</v>
      </c>
      <c r="G10645" t="s">
        <v>73</v>
      </c>
      <c r="H10645" s="1">
        <v>46135.004155092603</v>
      </c>
      <c r="I10645" t="b">
        <v>1</v>
      </c>
      <c r="J10645" t="b">
        <v>1</v>
      </c>
      <c r="K10645" t="s">
        <v>41</v>
      </c>
      <c r="L10645" t="s">
        <v>60</v>
      </c>
      <c r="M10645">
        <v>167500</v>
      </c>
      <c r="N10645"/>
      <c r="O10645" t="s">
        <v>20471</v>
      </c>
      <c r="P10645" t="s">
        <v>20472</v>
      </c>
    </row>
    <row r="10646" spans="1:16" x14ac:dyDescent="0.25">
      <c r="A10646" t="s">
        <v>1</v>
      </c>
      <c r="B10646" t="s">
        <v>20473</v>
      </c>
      <c r="C10646" t="s">
        <v>3457</v>
      </c>
      <c r="D10646" t="s">
        <v>2360</v>
      </c>
      <c r="E10646" t="s">
        <v>59</v>
      </c>
      <c r="F10646" t="b">
        <v>0</v>
      </c>
      <c r="G10646" t="s">
        <v>89</v>
      </c>
      <c r="H10646" s="1">
        <v>46135.004201388889</v>
      </c>
      <c r="I10646" t="b">
        <v>0</v>
      </c>
      <c r="J10646" t="b">
        <v>1</v>
      </c>
      <c r="K10646" t="s">
        <v>41</v>
      </c>
      <c r="L10646" t="s">
        <v>60</v>
      </c>
      <c r="M10646">
        <v>160000</v>
      </c>
      <c r="N10646"/>
      <c r="O10646" t="s">
        <v>20474</v>
      </c>
      <c r="P10646" t="s">
        <v>20475</v>
      </c>
    </row>
    <row r="10647" spans="1:16" x14ac:dyDescent="0.25">
      <c r="A10647" t="s">
        <v>1</v>
      </c>
      <c r="B10647" t="s">
        <v>17308</v>
      </c>
      <c r="C10647" t="s">
        <v>162</v>
      </c>
      <c r="D10647" t="s">
        <v>4673</v>
      </c>
      <c r="E10647" t="s">
        <v>59</v>
      </c>
      <c r="F10647" t="b">
        <v>0</v>
      </c>
      <c r="G10647" t="s">
        <v>73</v>
      </c>
      <c r="H10647" s="1">
        <v>46135.004236111112</v>
      </c>
      <c r="I10647" t="b">
        <v>0</v>
      </c>
      <c r="J10647" t="b">
        <v>1</v>
      </c>
      <c r="K10647" t="s">
        <v>41</v>
      </c>
      <c r="L10647" t="s">
        <v>60</v>
      </c>
      <c r="M10647">
        <v>165500</v>
      </c>
      <c r="N10647"/>
      <c r="O10647" t="s">
        <v>3028</v>
      </c>
    </row>
    <row r="10648" spans="1:16" x14ac:dyDescent="0.25">
      <c r="A10648" t="s">
        <v>1</v>
      </c>
      <c r="B10648" t="s">
        <v>1</v>
      </c>
      <c r="C10648" t="s">
        <v>200</v>
      </c>
      <c r="D10648" t="s">
        <v>2471</v>
      </c>
      <c r="E10648" t="s">
        <v>59</v>
      </c>
      <c r="F10648" t="b">
        <v>0</v>
      </c>
      <c r="G10648" t="s">
        <v>68</v>
      </c>
      <c r="H10648" s="1">
        <v>46135.004236111112</v>
      </c>
      <c r="I10648" t="b">
        <v>0</v>
      </c>
      <c r="J10648" t="b">
        <v>1</v>
      </c>
      <c r="K10648" t="s">
        <v>41</v>
      </c>
      <c r="L10648" t="s">
        <v>60</v>
      </c>
      <c r="M10648">
        <v>112500</v>
      </c>
      <c r="N10648"/>
      <c r="O10648" t="s">
        <v>18407</v>
      </c>
      <c r="P10648" t="s">
        <v>18408</v>
      </c>
    </row>
    <row r="10649" spans="1:16" x14ac:dyDescent="0.25">
      <c r="A10649" t="s">
        <v>1</v>
      </c>
      <c r="B10649" t="s">
        <v>20476</v>
      </c>
      <c r="C10649" t="s">
        <v>2239</v>
      </c>
      <c r="D10649" t="s">
        <v>8380</v>
      </c>
      <c r="E10649" t="s">
        <v>132</v>
      </c>
      <c r="F10649" t="b">
        <v>0</v>
      </c>
      <c r="G10649" t="s">
        <v>73</v>
      </c>
      <c r="H10649" s="1">
        <v>46135.004270833328</v>
      </c>
      <c r="I10649" t="b">
        <v>0</v>
      </c>
      <c r="J10649" t="b">
        <v>0</v>
      </c>
      <c r="K10649" t="s">
        <v>41</v>
      </c>
      <c r="L10649" t="s">
        <v>74</v>
      </c>
      <c r="M10649"/>
      <c r="N10649">
        <v>20</v>
      </c>
      <c r="O10649" t="s">
        <v>2400</v>
      </c>
      <c r="P10649" t="s">
        <v>208</v>
      </c>
    </row>
    <row r="10650" spans="1:16" x14ac:dyDescent="0.25">
      <c r="A10650" t="s">
        <v>0</v>
      </c>
      <c r="B10650" t="s">
        <v>20477</v>
      </c>
      <c r="C10650" t="s">
        <v>555</v>
      </c>
      <c r="D10650" t="s">
        <v>2360</v>
      </c>
      <c r="E10650" t="s">
        <v>88</v>
      </c>
      <c r="F10650" t="b">
        <v>0</v>
      </c>
      <c r="G10650" t="s">
        <v>68</v>
      </c>
      <c r="H10650" s="1">
        <v>46135.043506944443</v>
      </c>
      <c r="I10650" t="b">
        <v>1</v>
      </c>
      <c r="J10650" t="b">
        <v>0</v>
      </c>
      <c r="K10650" t="s">
        <v>41</v>
      </c>
      <c r="L10650" t="s">
        <v>74</v>
      </c>
      <c r="M10650"/>
      <c r="N10650">
        <v>48.5</v>
      </c>
      <c r="O10650" t="s">
        <v>2989</v>
      </c>
      <c r="P10650" t="s">
        <v>1738</v>
      </c>
    </row>
    <row r="10651" spans="1:16" x14ac:dyDescent="0.25">
      <c r="A10651" t="s">
        <v>3</v>
      </c>
      <c r="B10651" t="s">
        <v>20478</v>
      </c>
      <c r="C10651" t="s">
        <v>320</v>
      </c>
      <c r="D10651" t="s">
        <v>2360</v>
      </c>
      <c r="E10651" t="s">
        <v>59</v>
      </c>
      <c r="F10651" t="b">
        <v>0</v>
      </c>
      <c r="G10651" t="s">
        <v>73</v>
      </c>
      <c r="H10651" s="1">
        <v>46135.043634259258</v>
      </c>
      <c r="I10651" t="b">
        <v>0</v>
      </c>
      <c r="J10651" t="b">
        <v>1</v>
      </c>
      <c r="K10651" t="s">
        <v>41</v>
      </c>
      <c r="L10651" t="s">
        <v>60</v>
      </c>
      <c r="M10651">
        <v>90600</v>
      </c>
      <c r="N10651"/>
      <c r="O10651" t="s">
        <v>195</v>
      </c>
    </row>
    <row r="10652" spans="1:16" x14ac:dyDescent="0.25">
      <c r="A10652" t="s">
        <v>2</v>
      </c>
      <c r="B10652" t="s">
        <v>4786</v>
      </c>
      <c r="C10652" t="s">
        <v>319</v>
      </c>
      <c r="D10652" t="s">
        <v>2360</v>
      </c>
      <c r="E10652" t="s">
        <v>132</v>
      </c>
      <c r="F10652" t="b">
        <v>0</v>
      </c>
      <c r="G10652" t="s">
        <v>65</v>
      </c>
      <c r="H10652" s="1">
        <v>46135.044675925928</v>
      </c>
      <c r="I10652" t="b">
        <v>0</v>
      </c>
      <c r="J10652" t="b">
        <v>1</v>
      </c>
      <c r="K10652" t="s">
        <v>41</v>
      </c>
      <c r="L10652" t="s">
        <v>60</v>
      </c>
      <c r="M10652">
        <v>101500</v>
      </c>
      <c r="N10652"/>
      <c r="O10652" t="s">
        <v>195</v>
      </c>
      <c r="P10652" t="s">
        <v>2134</v>
      </c>
    </row>
    <row r="10653" spans="1:16" x14ac:dyDescent="0.25">
      <c r="A10653" t="s">
        <v>6</v>
      </c>
      <c r="B10653" t="s">
        <v>20479</v>
      </c>
      <c r="C10653" t="s">
        <v>698</v>
      </c>
      <c r="D10653" t="s">
        <v>9733</v>
      </c>
      <c r="E10653" t="s">
        <v>59</v>
      </c>
      <c r="F10653" t="b">
        <v>0</v>
      </c>
      <c r="G10653" t="s">
        <v>68</v>
      </c>
      <c r="H10653" s="1">
        <v>46135.211423611108</v>
      </c>
      <c r="I10653" t="b">
        <v>0</v>
      </c>
      <c r="J10653" t="b">
        <v>0</v>
      </c>
      <c r="K10653" t="s">
        <v>41</v>
      </c>
      <c r="L10653" t="s">
        <v>60</v>
      </c>
      <c r="M10653">
        <v>13500000000</v>
      </c>
      <c r="N10653"/>
      <c r="O10653" t="s">
        <v>20480</v>
      </c>
      <c r="P10653" t="s">
        <v>20481</v>
      </c>
    </row>
    <row r="10654" spans="1:16" x14ac:dyDescent="0.25">
      <c r="A10654" t="s">
        <v>0</v>
      </c>
      <c r="B10654" t="s">
        <v>20482</v>
      </c>
      <c r="C10654" t="s">
        <v>76</v>
      </c>
      <c r="D10654" t="s">
        <v>141</v>
      </c>
      <c r="E10654" t="s">
        <v>88</v>
      </c>
      <c r="F10654" t="b">
        <v>1</v>
      </c>
      <c r="G10654" t="s">
        <v>41</v>
      </c>
      <c r="H10654" s="1">
        <v>46135.211469907408</v>
      </c>
      <c r="I10654" t="b">
        <v>1</v>
      </c>
      <c r="J10654" t="b">
        <v>0</v>
      </c>
      <c r="K10654" t="s">
        <v>41</v>
      </c>
      <c r="L10654" t="s">
        <v>74</v>
      </c>
      <c r="M10654"/>
      <c r="N10654">
        <v>50</v>
      </c>
      <c r="O10654" t="s">
        <v>141</v>
      </c>
      <c r="P10654" t="s">
        <v>219</v>
      </c>
    </row>
    <row r="10655" spans="1:16" x14ac:dyDescent="0.25">
      <c r="A10655" t="s">
        <v>0</v>
      </c>
      <c r="B10655" t="s">
        <v>298</v>
      </c>
      <c r="C10655" t="s">
        <v>112</v>
      </c>
      <c r="D10655" t="s">
        <v>2360</v>
      </c>
      <c r="E10655" t="s">
        <v>59</v>
      </c>
      <c r="F10655" t="b">
        <v>0</v>
      </c>
      <c r="G10655" t="s">
        <v>65</v>
      </c>
      <c r="H10655" s="1">
        <v>46135.252025462964</v>
      </c>
      <c r="I10655" t="b">
        <v>1</v>
      </c>
      <c r="J10655" t="b">
        <v>1</v>
      </c>
      <c r="K10655" t="s">
        <v>41</v>
      </c>
      <c r="L10655" t="s">
        <v>60</v>
      </c>
      <c r="M10655">
        <v>140500</v>
      </c>
      <c r="N10655"/>
      <c r="O10655" t="s">
        <v>2381</v>
      </c>
      <c r="P10655" t="s">
        <v>12864</v>
      </c>
    </row>
    <row r="10656" spans="1:16" x14ac:dyDescent="0.25">
      <c r="A10656" t="s">
        <v>0</v>
      </c>
      <c r="B10656" t="s">
        <v>883</v>
      </c>
      <c r="C10656" t="s">
        <v>690</v>
      </c>
      <c r="D10656" t="s">
        <v>2360</v>
      </c>
      <c r="E10656" t="s">
        <v>59</v>
      </c>
      <c r="F10656" t="b">
        <v>0</v>
      </c>
      <c r="G10656" t="s">
        <v>77</v>
      </c>
      <c r="H10656" s="1">
        <v>46135.25203703704</v>
      </c>
      <c r="I10656" t="b">
        <v>0</v>
      </c>
      <c r="J10656" t="b">
        <v>1</v>
      </c>
      <c r="K10656" t="s">
        <v>41</v>
      </c>
      <c r="L10656" t="s">
        <v>74</v>
      </c>
      <c r="M10656"/>
      <c r="N10656">
        <v>32.5</v>
      </c>
      <c r="O10656" t="s">
        <v>20483</v>
      </c>
      <c r="P10656" t="s">
        <v>622</v>
      </c>
    </row>
    <row r="10657" spans="1:16" x14ac:dyDescent="0.25">
      <c r="A10657" t="s">
        <v>0</v>
      </c>
      <c r="B10657" t="s">
        <v>20484</v>
      </c>
      <c r="C10657" t="s">
        <v>76</v>
      </c>
      <c r="D10657" t="s">
        <v>8612</v>
      </c>
      <c r="E10657" t="s">
        <v>59</v>
      </c>
      <c r="F10657" t="b">
        <v>1</v>
      </c>
      <c r="G10657" t="s">
        <v>65</v>
      </c>
      <c r="H10657" s="1">
        <v>46135.25204861111</v>
      </c>
      <c r="I10657" t="b">
        <v>0</v>
      </c>
      <c r="J10657" t="b">
        <v>1</v>
      </c>
      <c r="K10657" t="s">
        <v>41</v>
      </c>
      <c r="L10657" t="s">
        <v>74</v>
      </c>
      <c r="M10657"/>
      <c r="N10657">
        <v>33.5</v>
      </c>
      <c r="O10657" t="s">
        <v>110</v>
      </c>
      <c r="P10657" t="s">
        <v>13959</v>
      </c>
    </row>
    <row r="10658" spans="1:16" x14ac:dyDescent="0.25">
      <c r="A10658" t="s">
        <v>0</v>
      </c>
      <c r="B10658" t="s">
        <v>20485</v>
      </c>
      <c r="C10658" t="s">
        <v>1001</v>
      </c>
      <c r="D10658" t="s">
        <v>2360</v>
      </c>
      <c r="E10658" t="s">
        <v>59</v>
      </c>
      <c r="F10658" t="b">
        <v>0</v>
      </c>
      <c r="G10658" t="s">
        <v>77</v>
      </c>
      <c r="H10658" s="1">
        <v>46135.252071759263</v>
      </c>
      <c r="I10658" t="b">
        <v>1</v>
      </c>
      <c r="J10658" t="b">
        <v>0</v>
      </c>
      <c r="K10658" t="s">
        <v>41</v>
      </c>
      <c r="L10658" t="s">
        <v>60</v>
      </c>
      <c r="M10658">
        <v>76000</v>
      </c>
      <c r="N10658"/>
      <c r="O10658" t="s">
        <v>20486</v>
      </c>
      <c r="P10658" t="s">
        <v>20487</v>
      </c>
    </row>
    <row r="10659" spans="1:16" x14ac:dyDescent="0.25">
      <c r="A10659" t="s">
        <v>5</v>
      </c>
      <c r="B10659" t="s">
        <v>20488</v>
      </c>
      <c r="C10659" t="s">
        <v>86</v>
      </c>
      <c r="D10659" t="s">
        <v>2360</v>
      </c>
      <c r="E10659" t="s">
        <v>72</v>
      </c>
      <c r="F10659" t="b">
        <v>0</v>
      </c>
      <c r="G10659" t="s">
        <v>77</v>
      </c>
      <c r="H10659" s="1">
        <v>46135.254351851851</v>
      </c>
      <c r="I10659" t="b">
        <v>0</v>
      </c>
      <c r="J10659" t="b">
        <v>1</v>
      </c>
      <c r="K10659" t="s">
        <v>41</v>
      </c>
      <c r="L10659" t="s">
        <v>60</v>
      </c>
      <c r="M10659">
        <v>225000</v>
      </c>
      <c r="N10659"/>
      <c r="O10659" t="s">
        <v>20489</v>
      </c>
      <c r="P10659" t="s">
        <v>1307</v>
      </c>
    </row>
    <row r="10660" spans="1:16" x14ac:dyDescent="0.25">
      <c r="A10660" t="s">
        <v>9</v>
      </c>
      <c r="B10660" t="s">
        <v>20490</v>
      </c>
      <c r="C10660" t="s">
        <v>500</v>
      </c>
      <c r="D10660" t="s">
        <v>2360</v>
      </c>
      <c r="E10660" t="s">
        <v>59</v>
      </c>
      <c r="F10660" t="b">
        <v>0</v>
      </c>
      <c r="G10660" t="s">
        <v>13</v>
      </c>
      <c r="H10660" s="1">
        <v>46135.254895833343</v>
      </c>
      <c r="I10660" t="b">
        <v>1</v>
      </c>
      <c r="J10660" t="b">
        <v>0</v>
      </c>
      <c r="K10660" t="s">
        <v>13</v>
      </c>
      <c r="L10660" t="s">
        <v>60</v>
      </c>
      <c r="M10660">
        <v>95000</v>
      </c>
      <c r="N10660"/>
      <c r="O10660" t="s">
        <v>20491</v>
      </c>
      <c r="P10660" t="s">
        <v>20492</v>
      </c>
    </row>
    <row r="10661" spans="1:16" x14ac:dyDescent="0.25">
      <c r="A10661" t="s">
        <v>0</v>
      </c>
      <c r="B10661" t="s">
        <v>1271</v>
      </c>
      <c r="C10661" t="s">
        <v>1001</v>
      </c>
      <c r="D10661" t="s">
        <v>2360</v>
      </c>
      <c r="E10661" t="s">
        <v>59</v>
      </c>
      <c r="F10661" t="b">
        <v>0</v>
      </c>
      <c r="G10661" t="s">
        <v>77</v>
      </c>
      <c r="H10661" s="1">
        <v>46135.293692129628</v>
      </c>
      <c r="I10661" t="b">
        <v>1</v>
      </c>
      <c r="J10661" t="b">
        <v>0</v>
      </c>
      <c r="K10661" t="s">
        <v>41</v>
      </c>
      <c r="L10661" t="s">
        <v>60</v>
      </c>
      <c r="M10661">
        <v>105000</v>
      </c>
      <c r="N10661"/>
      <c r="O10661" t="s">
        <v>16208</v>
      </c>
      <c r="P10661" t="s">
        <v>20493</v>
      </c>
    </row>
    <row r="10662" spans="1:16" x14ac:dyDescent="0.25">
      <c r="A10662" t="s">
        <v>3</v>
      </c>
      <c r="B10662" t="s">
        <v>20494</v>
      </c>
      <c r="C10662" t="s">
        <v>181</v>
      </c>
      <c r="D10662" t="s">
        <v>3149</v>
      </c>
      <c r="E10662" t="s">
        <v>88</v>
      </c>
      <c r="F10662" t="b">
        <v>0</v>
      </c>
      <c r="G10662" t="s">
        <v>89</v>
      </c>
      <c r="H10662" s="1">
        <v>46135.335370370369</v>
      </c>
      <c r="I10662" t="b">
        <v>0</v>
      </c>
      <c r="J10662" t="b">
        <v>0</v>
      </c>
      <c r="K10662" t="s">
        <v>41</v>
      </c>
      <c r="L10662" t="s">
        <v>74</v>
      </c>
      <c r="M10662"/>
      <c r="N10662">
        <v>55</v>
      </c>
      <c r="O10662" t="s">
        <v>3149</v>
      </c>
      <c r="P10662" t="s">
        <v>20495</v>
      </c>
    </row>
    <row r="10663" spans="1:16" x14ac:dyDescent="0.25">
      <c r="A10663" t="s">
        <v>2</v>
      </c>
      <c r="B10663" t="s">
        <v>17648</v>
      </c>
      <c r="C10663" t="s">
        <v>514</v>
      </c>
      <c r="D10663" t="s">
        <v>2360</v>
      </c>
      <c r="E10663" t="s">
        <v>59</v>
      </c>
      <c r="F10663" t="b">
        <v>0</v>
      </c>
      <c r="G10663" t="s">
        <v>77</v>
      </c>
      <c r="H10663" s="1">
        <v>46135.336412037039</v>
      </c>
      <c r="I10663" t="b">
        <v>0</v>
      </c>
      <c r="J10663" t="b">
        <v>1</v>
      </c>
      <c r="K10663" t="s">
        <v>41</v>
      </c>
      <c r="L10663" t="s">
        <v>60</v>
      </c>
      <c r="M10663">
        <v>160000</v>
      </c>
      <c r="N10663"/>
      <c r="O10663" t="s">
        <v>17649</v>
      </c>
      <c r="P10663" t="s">
        <v>663</v>
      </c>
    </row>
    <row r="10664" spans="1:16" x14ac:dyDescent="0.25">
      <c r="A10664" t="s">
        <v>2</v>
      </c>
      <c r="B10664" t="s">
        <v>158</v>
      </c>
      <c r="C10664" t="s">
        <v>1184</v>
      </c>
      <c r="D10664" t="s">
        <v>4697</v>
      </c>
      <c r="E10664" t="s">
        <v>59</v>
      </c>
      <c r="F10664" t="b">
        <v>0</v>
      </c>
      <c r="G10664" t="s">
        <v>65</v>
      </c>
      <c r="H10664" s="1">
        <v>46135.336435185192</v>
      </c>
      <c r="I10664" t="b">
        <v>0</v>
      </c>
      <c r="J10664" t="b">
        <v>1</v>
      </c>
      <c r="K10664" t="s">
        <v>41</v>
      </c>
      <c r="L10664" t="s">
        <v>60</v>
      </c>
      <c r="M10664">
        <v>169000</v>
      </c>
      <c r="N10664"/>
      <c r="O10664" t="s">
        <v>3716</v>
      </c>
    </row>
    <row r="10665" spans="1:16" x14ac:dyDescent="0.25">
      <c r="A10665" t="s">
        <v>6</v>
      </c>
      <c r="B10665" t="s">
        <v>20496</v>
      </c>
      <c r="C10665" t="s">
        <v>440</v>
      </c>
      <c r="D10665" t="s">
        <v>4562</v>
      </c>
      <c r="E10665" t="s">
        <v>59</v>
      </c>
      <c r="F10665" t="b">
        <v>0</v>
      </c>
      <c r="G10665" t="s">
        <v>65</v>
      </c>
      <c r="H10665" s="1">
        <v>46135.336527777778</v>
      </c>
      <c r="I10665" t="b">
        <v>0</v>
      </c>
      <c r="J10665" t="b">
        <v>1</v>
      </c>
      <c r="K10665" t="s">
        <v>41</v>
      </c>
      <c r="L10665" t="s">
        <v>60</v>
      </c>
      <c r="M10665">
        <v>343000</v>
      </c>
      <c r="N10665"/>
      <c r="O10665" t="s">
        <v>20497</v>
      </c>
      <c r="P10665" t="s">
        <v>4312</v>
      </c>
    </row>
    <row r="10666" spans="1:16" x14ac:dyDescent="0.25">
      <c r="A10666" t="s">
        <v>1</v>
      </c>
      <c r="B10666" t="s">
        <v>20498</v>
      </c>
      <c r="C10666" t="s">
        <v>420</v>
      </c>
      <c r="D10666" t="s">
        <v>2360</v>
      </c>
      <c r="E10666" t="s">
        <v>59</v>
      </c>
      <c r="F10666" t="b">
        <v>0</v>
      </c>
      <c r="G10666" t="s">
        <v>65</v>
      </c>
      <c r="H10666" s="1">
        <v>46135.336574074077</v>
      </c>
      <c r="I10666" t="b">
        <v>0</v>
      </c>
      <c r="J10666" t="b">
        <v>1</v>
      </c>
      <c r="K10666" t="s">
        <v>41</v>
      </c>
      <c r="L10666" t="s">
        <v>60</v>
      </c>
      <c r="M10666">
        <v>85000</v>
      </c>
      <c r="N10666"/>
      <c r="O10666" t="s">
        <v>9518</v>
      </c>
      <c r="P10666" t="s">
        <v>17569</v>
      </c>
    </row>
    <row r="10667" spans="1:16" x14ac:dyDescent="0.25">
      <c r="A10667" t="s">
        <v>1</v>
      </c>
      <c r="B10667" t="s">
        <v>12616</v>
      </c>
      <c r="C10667" t="s">
        <v>330</v>
      </c>
      <c r="D10667" t="s">
        <v>4346</v>
      </c>
      <c r="E10667" t="s">
        <v>59</v>
      </c>
      <c r="F10667" t="b">
        <v>0</v>
      </c>
      <c r="G10667" t="s">
        <v>68</v>
      </c>
      <c r="H10667" s="1">
        <v>46135.337754629632</v>
      </c>
      <c r="I10667" t="b">
        <v>1</v>
      </c>
      <c r="J10667" t="b">
        <v>1</v>
      </c>
      <c r="K10667" t="s">
        <v>41</v>
      </c>
      <c r="L10667" t="s">
        <v>60</v>
      </c>
      <c r="M10667">
        <v>155500</v>
      </c>
      <c r="N10667"/>
      <c r="O10667" t="s">
        <v>12617</v>
      </c>
      <c r="P10667" t="s">
        <v>8088</v>
      </c>
    </row>
    <row r="10668" spans="1:16" x14ac:dyDescent="0.25">
      <c r="A10668" t="s">
        <v>8</v>
      </c>
      <c r="B10668" t="s">
        <v>20499</v>
      </c>
      <c r="C10668" t="s">
        <v>84</v>
      </c>
      <c r="D10668" t="s">
        <v>4346</v>
      </c>
      <c r="E10668" t="s">
        <v>59</v>
      </c>
      <c r="F10668" t="b">
        <v>0</v>
      </c>
      <c r="G10668" t="s">
        <v>73</v>
      </c>
      <c r="H10668" s="1">
        <v>46135.337835648148</v>
      </c>
      <c r="I10668" t="b">
        <v>0</v>
      </c>
      <c r="J10668" t="b">
        <v>1</v>
      </c>
      <c r="K10668" t="s">
        <v>41</v>
      </c>
      <c r="L10668" t="s">
        <v>60</v>
      </c>
      <c r="M10668">
        <v>169000</v>
      </c>
      <c r="N10668"/>
      <c r="O10668" t="s">
        <v>1183</v>
      </c>
      <c r="P10668" t="s">
        <v>20500</v>
      </c>
    </row>
    <row r="10669" spans="1:16" x14ac:dyDescent="0.25">
      <c r="A10669" t="s">
        <v>7</v>
      </c>
      <c r="B10669" t="s">
        <v>20501</v>
      </c>
      <c r="C10669" t="s">
        <v>489</v>
      </c>
      <c r="D10669" t="s">
        <v>4526</v>
      </c>
      <c r="E10669" t="s">
        <v>59</v>
      </c>
      <c r="F10669" t="b">
        <v>0</v>
      </c>
      <c r="G10669" t="s">
        <v>77</v>
      </c>
      <c r="H10669" s="1">
        <v>46135.377025462964</v>
      </c>
      <c r="I10669" t="b">
        <v>1</v>
      </c>
      <c r="J10669" t="b">
        <v>0</v>
      </c>
      <c r="K10669" t="s">
        <v>41</v>
      </c>
      <c r="L10669" t="s">
        <v>60</v>
      </c>
      <c r="M10669">
        <v>175000</v>
      </c>
      <c r="N10669"/>
      <c r="O10669" t="s">
        <v>20502</v>
      </c>
      <c r="P10669" t="s">
        <v>20503</v>
      </c>
    </row>
    <row r="10670" spans="1:16" x14ac:dyDescent="0.25">
      <c r="A10670" t="s">
        <v>0</v>
      </c>
      <c r="B10670" t="s">
        <v>20504</v>
      </c>
      <c r="C10670" t="s">
        <v>598</v>
      </c>
      <c r="D10670" t="s">
        <v>4346</v>
      </c>
      <c r="E10670" t="s">
        <v>59</v>
      </c>
      <c r="F10670" t="b">
        <v>0</v>
      </c>
      <c r="G10670" t="s">
        <v>65</v>
      </c>
      <c r="H10670" s="1">
        <v>46135.377025462964</v>
      </c>
      <c r="I10670" t="b">
        <v>0</v>
      </c>
      <c r="J10670" t="b">
        <v>1</v>
      </c>
      <c r="K10670" t="s">
        <v>41</v>
      </c>
      <c r="L10670" t="s">
        <v>74</v>
      </c>
      <c r="M10670"/>
      <c r="N10670">
        <v>20.5</v>
      </c>
      <c r="O10670" t="s">
        <v>20505</v>
      </c>
      <c r="P10670" t="s">
        <v>1749</v>
      </c>
    </row>
    <row r="10671" spans="1:16" x14ac:dyDescent="0.25">
      <c r="A10671" t="s">
        <v>7</v>
      </c>
      <c r="B10671" t="s">
        <v>7</v>
      </c>
      <c r="C10671" t="s">
        <v>743</v>
      </c>
      <c r="D10671" t="s">
        <v>2360</v>
      </c>
      <c r="E10671" t="s">
        <v>59</v>
      </c>
      <c r="F10671" t="b">
        <v>0</v>
      </c>
      <c r="G10671" t="s">
        <v>77</v>
      </c>
      <c r="H10671" s="1">
        <v>46135.37703703704</v>
      </c>
      <c r="I10671" t="b">
        <v>1</v>
      </c>
      <c r="J10671" t="b">
        <v>1</v>
      </c>
      <c r="K10671" t="s">
        <v>41</v>
      </c>
      <c r="L10671" t="s">
        <v>60</v>
      </c>
      <c r="M10671">
        <v>105000</v>
      </c>
      <c r="N10671"/>
      <c r="O10671" t="s">
        <v>20506</v>
      </c>
      <c r="P10671" t="s">
        <v>718</v>
      </c>
    </row>
    <row r="10672" spans="1:16" x14ac:dyDescent="0.25">
      <c r="A10672" t="s">
        <v>0</v>
      </c>
      <c r="B10672" t="s">
        <v>0</v>
      </c>
      <c r="C10672" t="s">
        <v>743</v>
      </c>
      <c r="D10672" t="s">
        <v>2360</v>
      </c>
      <c r="E10672" t="s">
        <v>59</v>
      </c>
      <c r="F10672" t="b">
        <v>0</v>
      </c>
      <c r="G10672" t="s">
        <v>77</v>
      </c>
      <c r="H10672" s="1">
        <v>46135.37703703704</v>
      </c>
      <c r="I10672" t="b">
        <v>1</v>
      </c>
      <c r="J10672" t="b">
        <v>1</v>
      </c>
      <c r="K10672" t="s">
        <v>41</v>
      </c>
      <c r="L10672" t="s">
        <v>60</v>
      </c>
      <c r="M10672">
        <v>92500</v>
      </c>
      <c r="N10672"/>
      <c r="O10672" t="s">
        <v>20506</v>
      </c>
      <c r="P10672" t="s">
        <v>718</v>
      </c>
    </row>
    <row r="10673" spans="1:16" x14ac:dyDescent="0.25">
      <c r="A10673" t="s">
        <v>3</v>
      </c>
      <c r="B10673" t="s">
        <v>16577</v>
      </c>
      <c r="C10673" t="s">
        <v>201</v>
      </c>
      <c r="D10673" t="s">
        <v>2360</v>
      </c>
      <c r="E10673" t="s">
        <v>59</v>
      </c>
      <c r="F10673" t="b">
        <v>0</v>
      </c>
      <c r="G10673" t="s">
        <v>77</v>
      </c>
      <c r="H10673" s="1">
        <v>46135.37704861111</v>
      </c>
      <c r="I10673" t="b">
        <v>0</v>
      </c>
      <c r="J10673" t="b">
        <v>0</v>
      </c>
      <c r="K10673" t="s">
        <v>41</v>
      </c>
      <c r="L10673" t="s">
        <v>60</v>
      </c>
      <c r="M10673">
        <v>81000</v>
      </c>
      <c r="N10673"/>
      <c r="O10673" t="s">
        <v>16578</v>
      </c>
      <c r="P10673" t="s">
        <v>1762</v>
      </c>
    </row>
    <row r="10674" spans="1:16" x14ac:dyDescent="0.25">
      <c r="A10674" t="s">
        <v>0</v>
      </c>
      <c r="B10674" t="s">
        <v>20507</v>
      </c>
      <c r="C10674" t="s">
        <v>142</v>
      </c>
      <c r="D10674" t="s">
        <v>2360</v>
      </c>
      <c r="E10674" t="s">
        <v>836</v>
      </c>
      <c r="F10674" t="b">
        <v>0</v>
      </c>
      <c r="G10674" t="s">
        <v>65</v>
      </c>
      <c r="H10674" s="1">
        <v>46135.377071759263</v>
      </c>
      <c r="I10674" t="b">
        <v>0</v>
      </c>
      <c r="J10674" t="b">
        <v>0</v>
      </c>
      <c r="K10674" t="s">
        <v>41</v>
      </c>
      <c r="L10674" t="s">
        <v>74</v>
      </c>
      <c r="M10674"/>
      <c r="N10674">
        <v>20</v>
      </c>
      <c r="O10674" t="s">
        <v>20508</v>
      </c>
      <c r="P10674" t="s">
        <v>3177</v>
      </c>
    </row>
    <row r="10675" spans="1:16" x14ac:dyDescent="0.25">
      <c r="A10675" t="s">
        <v>6</v>
      </c>
      <c r="B10675" t="s">
        <v>6</v>
      </c>
      <c r="C10675" t="s">
        <v>5215</v>
      </c>
      <c r="D10675" t="s">
        <v>4346</v>
      </c>
      <c r="E10675" t="s">
        <v>59</v>
      </c>
      <c r="F10675" t="b">
        <v>0</v>
      </c>
      <c r="G10675" t="s">
        <v>19</v>
      </c>
      <c r="H10675" s="1">
        <v>46135.378599537027</v>
      </c>
      <c r="I10675" t="b">
        <v>0</v>
      </c>
      <c r="J10675" t="b">
        <v>0</v>
      </c>
      <c r="K10675" t="s">
        <v>19</v>
      </c>
      <c r="L10675" t="s">
        <v>60</v>
      </c>
      <c r="M10675">
        <v>3350000</v>
      </c>
      <c r="N10675"/>
      <c r="O10675" t="s">
        <v>20509</v>
      </c>
      <c r="P10675" t="s">
        <v>20510</v>
      </c>
    </row>
    <row r="10676" spans="1:16" x14ac:dyDescent="0.25">
      <c r="A10676" t="s">
        <v>1</v>
      </c>
      <c r="B10676" t="s">
        <v>17597</v>
      </c>
      <c r="C10676" t="s">
        <v>172</v>
      </c>
      <c r="D10676" t="s">
        <v>4526</v>
      </c>
      <c r="E10676" t="s">
        <v>59</v>
      </c>
      <c r="F10676" t="b">
        <v>0</v>
      </c>
      <c r="G10676" t="s">
        <v>68</v>
      </c>
      <c r="H10676" s="1">
        <v>46135.379351851851</v>
      </c>
      <c r="I10676" t="b">
        <v>1</v>
      </c>
      <c r="J10676" t="b">
        <v>1</v>
      </c>
      <c r="K10676" t="s">
        <v>41</v>
      </c>
      <c r="L10676" t="s">
        <v>60</v>
      </c>
      <c r="M10676">
        <v>150000</v>
      </c>
      <c r="N10676"/>
      <c r="O10676" t="s">
        <v>307</v>
      </c>
      <c r="P10676" t="s">
        <v>17598</v>
      </c>
    </row>
    <row r="10677" spans="1:16" x14ac:dyDescent="0.25">
      <c r="A10677" t="s">
        <v>1</v>
      </c>
      <c r="B10677" t="s">
        <v>20511</v>
      </c>
      <c r="C10677" t="s">
        <v>605</v>
      </c>
      <c r="D10677" t="s">
        <v>2360</v>
      </c>
      <c r="E10677" t="s">
        <v>59</v>
      </c>
      <c r="F10677" t="b">
        <v>0</v>
      </c>
      <c r="G10677" t="s">
        <v>77</v>
      </c>
      <c r="H10677" s="1">
        <v>46135.379351851851</v>
      </c>
      <c r="I10677" t="b">
        <v>0</v>
      </c>
      <c r="J10677" t="b">
        <v>0</v>
      </c>
      <c r="K10677" t="s">
        <v>41</v>
      </c>
      <c r="L10677" t="s">
        <v>60</v>
      </c>
      <c r="M10677">
        <v>147000</v>
      </c>
      <c r="N10677"/>
      <c r="O10677" t="s">
        <v>17065</v>
      </c>
      <c r="P10677" t="s">
        <v>17066</v>
      </c>
    </row>
    <row r="10678" spans="1:16" x14ac:dyDescent="0.25">
      <c r="A10678" t="s">
        <v>1</v>
      </c>
      <c r="B10678" t="s">
        <v>385</v>
      </c>
      <c r="C10678" t="s">
        <v>1020</v>
      </c>
      <c r="D10678" t="s">
        <v>4526</v>
      </c>
      <c r="E10678" t="s">
        <v>59</v>
      </c>
      <c r="F10678" t="b">
        <v>0</v>
      </c>
      <c r="G10678" t="s">
        <v>73</v>
      </c>
      <c r="H10678" s="1">
        <v>46135.379386574074</v>
      </c>
      <c r="I10678" t="b">
        <v>0</v>
      </c>
      <c r="J10678" t="b">
        <v>1</v>
      </c>
      <c r="K10678" t="s">
        <v>41</v>
      </c>
      <c r="L10678" t="s">
        <v>74</v>
      </c>
      <c r="M10678"/>
      <c r="N10678">
        <v>72.5</v>
      </c>
      <c r="O10678" t="s">
        <v>7800</v>
      </c>
      <c r="P10678" t="s">
        <v>20512</v>
      </c>
    </row>
    <row r="10679" spans="1:16" x14ac:dyDescent="0.25">
      <c r="A10679" t="s">
        <v>5</v>
      </c>
      <c r="B10679" t="s">
        <v>20513</v>
      </c>
      <c r="C10679" t="s">
        <v>1644</v>
      </c>
      <c r="D10679" t="s">
        <v>4526</v>
      </c>
      <c r="E10679" t="s">
        <v>59</v>
      </c>
      <c r="F10679" t="b">
        <v>0</v>
      </c>
      <c r="G10679" t="s">
        <v>68</v>
      </c>
      <c r="H10679" s="1">
        <v>46135.379618055558</v>
      </c>
      <c r="I10679" t="b">
        <v>0</v>
      </c>
      <c r="J10679" t="b">
        <v>1</v>
      </c>
      <c r="K10679" t="s">
        <v>41</v>
      </c>
      <c r="L10679" t="s">
        <v>60</v>
      </c>
      <c r="M10679">
        <v>111750</v>
      </c>
      <c r="N10679"/>
      <c r="O10679" t="s">
        <v>5091</v>
      </c>
      <c r="P10679" t="s">
        <v>19504</v>
      </c>
    </row>
    <row r="10680" spans="1:16" x14ac:dyDescent="0.25">
      <c r="A10680" t="s">
        <v>1</v>
      </c>
      <c r="B10680" t="s">
        <v>1</v>
      </c>
      <c r="C10680" t="s">
        <v>20514</v>
      </c>
      <c r="D10680" t="s">
        <v>4587</v>
      </c>
      <c r="E10680" t="s">
        <v>59</v>
      </c>
      <c r="F10680" t="b">
        <v>0</v>
      </c>
      <c r="G10680" t="s">
        <v>40</v>
      </c>
      <c r="H10680" s="1">
        <v>46135.380798611113</v>
      </c>
      <c r="I10680" t="b">
        <v>0</v>
      </c>
      <c r="J10680" t="b">
        <v>0</v>
      </c>
      <c r="K10680" t="s">
        <v>40</v>
      </c>
      <c r="L10680" t="s">
        <v>60</v>
      </c>
      <c r="M10680">
        <v>56000</v>
      </c>
      <c r="N10680"/>
      <c r="O10680" t="s">
        <v>20515</v>
      </c>
      <c r="P10680" t="s">
        <v>20516</v>
      </c>
    </row>
    <row r="10681" spans="1:16" x14ac:dyDescent="0.25">
      <c r="A10681" t="s">
        <v>3</v>
      </c>
      <c r="B10681" t="s">
        <v>20517</v>
      </c>
      <c r="C10681" t="s">
        <v>463</v>
      </c>
      <c r="D10681" t="s">
        <v>2360</v>
      </c>
      <c r="E10681" t="s">
        <v>59</v>
      </c>
      <c r="F10681" t="b">
        <v>0</v>
      </c>
      <c r="G10681" t="s">
        <v>77</v>
      </c>
      <c r="H10681" s="1">
        <v>46135.418738425928</v>
      </c>
      <c r="I10681" t="b">
        <v>0</v>
      </c>
      <c r="J10681" t="b">
        <v>1</v>
      </c>
      <c r="K10681" t="s">
        <v>41</v>
      </c>
      <c r="L10681" t="s">
        <v>60</v>
      </c>
      <c r="M10681">
        <v>175000</v>
      </c>
      <c r="N10681"/>
      <c r="O10681" t="s">
        <v>20518</v>
      </c>
    </row>
    <row r="10682" spans="1:16" x14ac:dyDescent="0.25">
      <c r="A10682" t="s">
        <v>2</v>
      </c>
      <c r="B10682" t="s">
        <v>17606</v>
      </c>
      <c r="C10682" t="s">
        <v>3692</v>
      </c>
      <c r="D10682" t="s">
        <v>4625</v>
      </c>
      <c r="E10682" t="s">
        <v>59</v>
      </c>
      <c r="F10682" t="b">
        <v>0</v>
      </c>
      <c r="G10682" t="s">
        <v>77</v>
      </c>
      <c r="H10682" s="1">
        <v>46135.419745370367</v>
      </c>
      <c r="I10682" t="b">
        <v>0</v>
      </c>
      <c r="J10682" t="b">
        <v>0</v>
      </c>
      <c r="K10682" t="s">
        <v>41</v>
      </c>
      <c r="L10682" t="s">
        <v>74</v>
      </c>
      <c r="M10682"/>
      <c r="N10682">
        <v>50</v>
      </c>
      <c r="O10682" t="s">
        <v>1556</v>
      </c>
      <c r="P10682" t="s">
        <v>4058</v>
      </c>
    </row>
    <row r="10683" spans="1:16" x14ac:dyDescent="0.25">
      <c r="A10683" t="s">
        <v>0</v>
      </c>
      <c r="B10683" t="s">
        <v>20519</v>
      </c>
      <c r="C10683" t="s">
        <v>20520</v>
      </c>
      <c r="D10683" t="s">
        <v>2360</v>
      </c>
      <c r="F10683" t="b">
        <v>0</v>
      </c>
      <c r="G10683" t="s">
        <v>41</v>
      </c>
      <c r="H10683" s="1">
        <v>46135.419814814813</v>
      </c>
      <c r="I10683" t="b">
        <v>1</v>
      </c>
      <c r="J10683" t="b">
        <v>1</v>
      </c>
      <c r="K10683" t="s">
        <v>41</v>
      </c>
      <c r="L10683" t="s">
        <v>74</v>
      </c>
      <c r="M10683"/>
      <c r="N10683">
        <v>35</v>
      </c>
      <c r="O10683" t="s">
        <v>19586</v>
      </c>
      <c r="P10683" t="s">
        <v>20521</v>
      </c>
    </row>
    <row r="10684" spans="1:16" x14ac:dyDescent="0.25">
      <c r="A10684" t="s">
        <v>2</v>
      </c>
      <c r="B10684" t="s">
        <v>20522</v>
      </c>
      <c r="C10684" t="s">
        <v>40</v>
      </c>
      <c r="D10684" t="s">
        <v>4526</v>
      </c>
      <c r="E10684" t="s">
        <v>59</v>
      </c>
      <c r="F10684" t="b">
        <v>0</v>
      </c>
      <c r="G10684" t="s">
        <v>40</v>
      </c>
      <c r="H10684" s="1">
        <v>46135.420914351853</v>
      </c>
      <c r="I10684" t="b">
        <v>1</v>
      </c>
      <c r="J10684" t="b">
        <v>0</v>
      </c>
      <c r="K10684" t="s">
        <v>40</v>
      </c>
      <c r="L10684" t="s">
        <v>60</v>
      </c>
      <c r="M10684">
        <v>165000</v>
      </c>
      <c r="N10684"/>
      <c r="O10684" t="s">
        <v>9645</v>
      </c>
      <c r="P10684" t="s">
        <v>1409</v>
      </c>
    </row>
    <row r="10685" spans="1:16" x14ac:dyDescent="0.25">
      <c r="A10685" t="s">
        <v>4</v>
      </c>
      <c r="B10685" t="s">
        <v>20523</v>
      </c>
      <c r="C10685" t="s">
        <v>1630</v>
      </c>
      <c r="D10685" t="s">
        <v>2360</v>
      </c>
      <c r="E10685" t="s">
        <v>59</v>
      </c>
      <c r="F10685" t="b">
        <v>0</v>
      </c>
      <c r="G10685" t="s">
        <v>77</v>
      </c>
      <c r="H10685" s="1">
        <v>46135.421030092592</v>
      </c>
      <c r="I10685" t="b">
        <v>0</v>
      </c>
      <c r="J10685" t="b">
        <v>1</v>
      </c>
      <c r="K10685" t="s">
        <v>41</v>
      </c>
      <c r="L10685" t="s">
        <v>60</v>
      </c>
      <c r="M10685">
        <v>155000</v>
      </c>
      <c r="N10685"/>
      <c r="O10685" t="s">
        <v>20524</v>
      </c>
      <c r="P10685" t="s">
        <v>20525</v>
      </c>
    </row>
    <row r="10686" spans="1:16" x14ac:dyDescent="0.25">
      <c r="A10686" t="s">
        <v>4</v>
      </c>
      <c r="B10686" t="s">
        <v>20526</v>
      </c>
      <c r="C10686" t="s">
        <v>79</v>
      </c>
      <c r="D10686" t="s">
        <v>2360</v>
      </c>
      <c r="E10686" t="s">
        <v>59</v>
      </c>
      <c r="F10686" t="b">
        <v>0</v>
      </c>
      <c r="G10686" t="s">
        <v>77</v>
      </c>
      <c r="H10686" s="1">
        <v>46135.421053240738</v>
      </c>
      <c r="I10686" t="b">
        <v>0</v>
      </c>
      <c r="J10686" t="b">
        <v>1</v>
      </c>
      <c r="K10686" t="s">
        <v>41</v>
      </c>
      <c r="L10686" t="s">
        <v>60</v>
      </c>
      <c r="M10686">
        <v>242540</v>
      </c>
      <c r="N10686"/>
      <c r="O10686" t="s">
        <v>3717</v>
      </c>
      <c r="P10686" t="s">
        <v>1929</v>
      </c>
    </row>
    <row r="10687" spans="1:16" x14ac:dyDescent="0.25">
      <c r="A10687" t="s">
        <v>5</v>
      </c>
      <c r="B10687" t="s">
        <v>20527</v>
      </c>
      <c r="C10687" t="s">
        <v>40</v>
      </c>
      <c r="D10687" t="s">
        <v>4526</v>
      </c>
      <c r="E10687" t="s">
        <v>59</v>
      </c>
      <c r="F10687" t="b">
        <v>0</v>
      </c>
      <c r="G10687" t="s">
        <v>40</v>
      </c>
      <c r="H10687" s="1">
        <v>46135.422453703701</v>
      </c>
      <c r="I10687" t="b">
        <v>1</v>
      </c>
      <c r="J10687" t="b">
        <v>0</v>
      </c>
      <c r="K10687" t="s">
        <v>40</v>
      </c>
      <c r="L10687" t="s">
        <v>60</v>
      </c>
      <c r="M10687">
        <v>105000</v>
      </c>
      <c r="N10687"/>
      <c r="O10687" t="s">
        <v>6510</v>
      </c>
      <c r="P10687" t="s">
        <v>1363</v>
      </c>
    </row>
    <row r="10688" spans="1:16" x14ac:dyDescent="0.25">
      <c r="A10688" t="s">
        <v>2</v>
      </c>
      <c r="B10688" t="s">
        <v>659</v>
      </c>
      <c r="C10688" t="s">
        <v>11422</v>
      </c>
      <c r="D10688" t="s">
        <v>2360</v>
      </c>
      <c r="E10688" t="s">
        <v>59</v>
      </c>
      <c r="F10688" t="b">
        <v>0</v>
      </c>
      <c r="G10688" t="s">
        <v>65</v>
      </c>
      <c r="H10688" s="1">
        <v>46135.461435185192</v>
      </c>
      <c r="I10688" t="b">
        <v>0</v>
      </c>
      <c r="J10688" t="b">
        <v>1</v>
      </c>
      <c r="K10688" t="s">
        <v>41</v>
      </c>
      <c r="L10688" t="s">
        <v>60</v>
      </c>
      <c r="M10688">
        <v>111600</v>
      </c>
      <c r="N10688"/>
      <c r="O10688" t="s">
        <v>1790</v>
      </c>
      <c r="P10688" t="s">
        <v>20043</v>
      </c>
    </row>
    <row r="10689" spans="1:16" x14ac:dyDescent="0.25">
      <c r="A10689" t="s">
        <v>1</v>
      </c>
      <c r="B10689" t="s">
        <v>20528</v>
      </c>
      <c r="C10689" t="s">
        <v>5029</v>
      </c>
      <c r="D10689" t="s">
        <v>4346</v>
      </c>
      <c r="E10689" t="s">
        <v>88</v>
      </c>
      <c r="F10689" t="b">
        <v>0</v>
      </c>
      <c r="G10689" t="s">
        <v>40</v>
      </c>
      <c r="H10689" s="1">
        <v>46135.464120370372</v>
      </c>
      <c r="I10689" t="b">
        <v>1</v>
      </c>
      <c r="J10689" t="b">
        <v>0</v>
      </c>
      <c r="K10689" t="s">
        <v>40</v>
      </c>
      <c r="L10689" t="s">
        <v>74</v>
      </c>
      <c r="M10689"/>
      <c r="N10689">
        <v>325</v>
      </c>
      <c r="O10689" t="s">
        <v>20529</v>
      </c>
      <c r="P10689" t="s">
        <v>20530</v>
      </c>
    </row>
    <row r="10690" spans="1:16" x14ac:dyDescent="0.25">
      <c r="A10690" t="s">
        <v>1</v>
      </c>
      <c r="B10690" t="s">
        <v>1320</v>
      </c>
      <c r="C10690" t="s">
        <v>3971</v>
      </c>
      <c r="D10690" t="s">
        <v>4346</v>
      </c>
      <c r="E10690" t="s">
        <v>59</v>
      </c>
      <c r="F10690" t="b">
        <v>0</v>
      </c>
      <c r="G10690" t="s">
        <v>77</v>
      </c>
      <c r="H10690" s="1">
        <v>46135.504363425927</v>
      </c>
      <c r="I10690" t="b">
        <v>0</v>
      </c>
      <c r="J10690" t="b">
        <v>1</v>
      </c>
      <c r="K10690" t="s">
        <v>41</v>
      </c>
      <c r="L10690" t="s">
        <v>60</v>
      </c>
      <c r="M10690">
        <v>70000</v>
      </c>
      <c r="N10690"/>
      <c r="O10690" t="s">
        <v>20531</v>
      </c>
      <c r="P10690" t="s">
        <v>1244</v>
      </c>
    </row>
    <row r="10691" spans="1:16" x14ac:dyDescent="0.25">
      <c r="A10691" t="s">
        <v>5</v>
      </c>
      <c r="B10691" t="s">
        <v>20532</v>
      </c>
      <c r="C10691" t="s">
        <v>41</v>
      </c>
      <c r="D10691" t="s">
        <v>4526</v>
      </c>
      <c r="E10691" t="s">
        <v>88</v>
      </c>
      <c r="F10691" t="b">
        <v>0</v>
      </c>
      <c r="G10691" t="s">
        <v>89</v>
      </c>
      <c r="H10691" s="1">
        <v>46135.504386574074</v>
      </c>
      <c r="I10691" t="b">
        <v>0</v>
      </c>
      <c r="J10691" t="b">
        <v>0</v>
      </c>
      <c r="K10691" t="s">
        <v>41</v>
      </c>
      <c r="L10691" t="s">
        <v>74</v>
      </c>
      <c r="M10691"/>
      <c r="N10691">
        <v>72.5</v>
      </c>
      <c r="O10691" t="s">
        <v>1551</v>
      </c>
      <c r="P10691" t="s">
        <v>20533</v>
      </c>
    </row>
    <row r="10692" spans="1:16" x14ac:dyDescent="0.25">
      <c r="A10692" t="s">
        <v>0</v>
      </c>
      <c r="B10692" t="s">
        <v>20534</v>
      </c>
      <c r="C10692" t="s">
        <v>41</v>
      </c>
      <c r="D10692" t="s">
        <v>4526</v>
      </c>
      <c r="E10692" t="s">
        <v>88</v>
      </c>
      <c r="F10692" t="b">
        <v>0</v>
      </c>
      <c r="G10692" t="s">
        <v>41</v>
      </c>
      <c r="H10692" s="1">
        <v>46135.544803240737</v>
      </c>
      <c r="I10692" t="b">
        <v>0</v>
      </c>
      <c r="J10692" t="b">
        <v>1</v>
      </c>
      <c r="K10692" t="s">
        <v>41</v>
      </c>
      <c r="L10692" t="s">
        <v>74</v>
      </c>
      <c r="M10692"/>
      <c r="N10692">
        <v>47.5</v>
      </c>
      <c r="O10692" t="s">
        <v>1505</v>
      </c>
    </row>
    <row r="10693" spans="1:16" x14ac:dyDescent="0.25">
      <c r="A10693" t="s">
        <v>8</v>
      </c>
      <c r="B10693" t="s">
        <v>20535</v>
      </c>
      <c r="C10693" t="s">
        <v>500</v>
      </c>
      <c r="D10693" t="s">
        <v>4526</v>
      </c>
      <c r="E10693" t="s">
        <v>88</v>
      </c>
      <c r="F10693" t="b">
        <v>0</v>
      </c>
      <c r="G10693" t="s">
        <v>13</v>
      </c>
      <c r="H10693" s="1">
        <v>46135.546585648153</v>
      </c>
      <c r="I10693" t="b">
        <v>0</v>
      </c>
      <c r="J10693" t="b">
        <v>0</v>
      </c>
      <c r="K10693" t="s">
        <v>13</v>
      </c>
      <c r="L10693" t="s">
        <v>74</v>
      </c>
      <c r="M10693"/>
      <c r="N10693">
        <v>72.5</v>
      </c>
      <c r="O10693" t="s">
        <v>20536</v>
      </c>
      <c r="P10693" t="s">
        <v>216</v>
      </c>
    </row>
    <row r="10694" spans="1:16" x14ac:dyDescent="0.25">
      <c r="A10694" t="s">
        <v>1</v>
      </c>
      <c r="B10694" t="s">
        <v>20537</v>
      </c>
      <c r="C10694" t="s">
        <v>20</v>
      </c>
      <c r="D10694" t="s">
        <v>4526</v>
      </c>
      <c r="E10694" t="s">
        <v>88</v>
      </c>
      <c r="F10694" t="b">
        <v>0</v>
      </c>
      <c r="G10694" t="s">
        <v>20</v>
      </c>
      <c r="H10694" s="1">
        <v>46135.546793981477</v>
      </c>
      <c r="I10694" t="b">
        <v>1</v>
      </c>
      <c r="J10694" t="b">
        <v>0</v>
      </c>
      <c r="K10694" t="s">
        <v>20</v>
      </c>
      <c r="L10694" t="s">
        <v>60</v>
      </c>
      <c r="M10694">
        <v>135000</v>
      </c>
      <c r="N10694"/>
      <c r="O10694" t="s">
        <v>5339</v>
      </c>
      <c r="P10694" t="s">
        <v>20538</v>
      </c>
    </row>
    <row r="10695" spans="1:16" x14ac:dyDescent="0.25">
      <c r="A10695" t="s">
        <v>0</v>
      </c>
      <c r="B10695" t="s">
        <v>0</v>
      </c>
      <c r="C10695" t="s">
        <v>20539</v>
      </c>
      <c r="D10695" t="s">
        <v>4346</v>
      </c>
      <c r="E10695" t="s">
        <v>59</v>
      </c>
      <c r="F10695" t="b">
        <v>0</v>
      </c>
      <c r="G10695" t="s">
        <v>68</v>
      </c>
      <c r="H10695" s="1">
        <v>46135.585358796299</v>
      </c>
      <c r="I10695" t="b">
        <v>0</v>
      </c>
      <c r="J10695" t="b">
        <v>0</v>
      </c>
      <c r="K10695" t="s">
        <v>41</v>
      </c>
      <c r="L10695" t="s">
        <v>60</v>
      </c>
      <c r="M10695">
        <v>70000</v>
      </c>
      <c r="N10695"/>
      <c r="O10695" t="s">
        <v>20540</v>
      </c>
      <c r="P10695" t="s">
        <v>1321</v>
      </c>
    </row>
    <row r="10696" spans="1:16" x14ac:dyDescent="0.25">
      <c r="A10696" t="s">
        <v>0</v>
      </c>
      <c r="B10696" t="s">
        <v>289</v>
      </c>
      <c r="C10696" t="s">
        <v>2088</v>
      </c>
      <c r="D10696" t="s">
        <v>4526</v>
      </c>
      <c r="E10696" t="s">
        <v>88</v>
      </c>
      <c r="F10696" t="b">
        <v>0</v>
      </c>
      <c r="G10696" t="s">
        <v>65</v>
      </c>
      <c r="H10696" s="1">
        <v>46135.585358796299</v>
      </c>
      <c r="I10696" t="b">
        <v>1</v>
      </c>
      <c r="J10696" t="b">
        <v>0</v>
      </c>
      <c r="K10696" t="s">
        <v>41</v>
      </c>
      <c r="L10696" t="s">
        <v>74</v>
      </c>
      <c r="M10696"/>
      <c r="N10696">
        <v>45</v>
      </c>
      <c r="O10696" t="s">
        <v>730</v>
      </c>
      <c r="P10696" t="s">
        <v>20541</v>
      </c>
    </row>
    <row r="10697" spans="1:16" x14ac:dyDescent="0.25">
      <c r="A10697" t="s">
        <v>3</v>
      </c>
      <c r="B10697" t="s">
        <v>20542</v>
      </c>
      <c r="C10697" t="s">
        <v>121</v>
      </c>
      <c r="D10697" t="s">
        <v>4526</v>
      </c>
      <c r="E10697" t="s">
        <v>88</v>
      </c>
      <c r="F10697" t="b">
        <v>0</v>
      </c>
      <c r="G10697" t="s">
        <v>68</v>
      </c>
      <c r="H10697" s="1">
        <v>46135.585370370369</v>
      </c>
      <c r="I10697" t="b">
        <v>0</v>
      </c>
      <c r="J10697" t="b">
        <v>0</v>
      </c>
      <c r="K10697" t="s">
        <v>41</v>
      </c>
      <c r="L10697" t="s">
        <v>74</v>
      </c>
      <c r="M10697"/>
      <c r="N10697">
        <v>59.5</v>
      </c>
      <c r="O10697" t="s">
        <v>323</v>
      </c>
    </row>
    <row r="10698" spans="1:16" x14ac:dyDescent="0.25">
      <c r="A10698" t="s">
        <v>5</v>
      </c>
      <c r="B10698" t="s">
        <v>5</v>
      </c>
      <c r="C10698" t="s">
        <v>204</v>
      </c>
      <c r="D10698" t="s">
        <v>4526</v>
      </c>
      <c r="E10698" t="s">
        <v>88</v>
      </c>
      <c r="F10698" t="b">
        <v>0</v>
      </c>
      <c r="G10698" t="s">
        <v>65</v>
      </c>
      <c r="H10698" s="1">
        <v>46135.587696759263</v>
      </c>
      <c r="I10698" t="b">
        <v>1</v>
      </c>
      <c r="J10698" t="b">
        <v>0</v>
      </c>
      <c r="K10698" t="s">
        <v>41</v>
      </c>
      <c r="L10698" t="s">
        <v>74</v>
      </c>
      <c r="M10698"/>
      <c r="N10698">
        <v>75</v>
      </c>
      <c r="O10698" t="s">
        <v>101</v>
      </c>
      <c r="P10698" t="s">
        <v>20543</v>
      </c>
    </row>
    <row r="10699" spans="1:16" x14ac:dyDescent="0.25">
      <c r="A10699" t="s">
        <v>4</v>
      </c>
      <c r="B10699" t="s">
        <v>9368</v>
      </c>
      <c r="C10699" t="s">
        <v>76</v>
      </c>
      <c r="D10699" t="s">
        <v>4622</v>
      </c>
      <c r="E10699" t="s">
        <v>59</v>
      </c>
      <c r="F10699" t="b">
        <v>1</v>
      </c>
      <c r="G10699" t="s">
        <v>13048</v>
      </c>
      <c r="H10699" s="1">
        <v>46135.58803240741</v>
      </c>
      <c r="I10699" t="b">
        <v>0</v>
      </c>
      <c r="J10699" t="b">
        <v>0</v>
      </c>
      <c r="K10699" t="s">
        <v>13048</v>
      </c>
      <c r="L10699" t="s">
        <v>60</v>
      </c>
      <c r="M10699">
        <v>250000</v>
      </c>
      <c r="N10699"/>
      <c r="O10699" t="s">
        <v>4623</v>
      </c>
      <c r="P10699" t="s">
        <v>3954</v>
      </c>
    </row>
    <row r="10700" spans="1:16" x14ac:dyDescent="0.25">
      <c r="A10700" t="s">
        <v>4</v>
      </c>
      <c r="B10700" t="s">
        <v>20544</v>
      </c>
      <c r="C10700" t="s">
        <v>5029</v>
      </c>
      <c r="D10700" t="s">
        <v>534</v>
      </c>
      <c r="E10700" t="s">
        <v>59</v>
      </c>
      <c r="F10700" t="b">
        <v>0</v>
      </c>
      <c r="G10700" t="s">
        <v>40</v>
      </c>
      <c r="H10700" s="1">
        <v>46135.589178240742</v>
      </c>
      <c r="I10700" t="b">
        <v>1</v>
      </c>
      <c r="J10700" t="b">
        <v>0</v>
      </c>
      <c r="K10700" t="s">
        <v>40</v>
      </c>
      <c r="L10700" t="s">
        <v>60</v>
      </c>
      <c r="M10700">
        <v>100000</v>
      </c>
      <c r="N10700"/>
      <c r="O10700" t="s">
        <v>534</v>
      </c>
      <c r="P10700" t="s">
        <v>20545</v>
      </c>
    </row>
    <row r="10701" spans="1:16" x14ac:dyDescent="0.25">
      <c r="A10701" t="s">
        <v>0</v>
      </c>
      <c r="B10701" t="s">
        <v>1276</v>
      </c>
      <c r="C10701" t="s">
        <v>592</v>
      </c>
      <c r="D10701" t="s">
        <v>5349</v>
      </c>
      <c r="E10701" t="s">
        <v>59</v>
      </c>
      <c r="F10701" t="b">
        <v>0</v>
      </c>
      <c r="G10701" t="s">
        <v>73</v>
      </c>
      <c r="H10701" s="1">
        <v>46135.627025462964</v>
      </c>
      <c r="I10701" t="b">
        <v>1</v>
      </c>
      <c r="J10701" t="b">
        <v>0</v>
      </c>
      <c r="K10701" t="s">
        <v>41</v>
      </c>
      <c r="L10701" t="s">
        <v>60</v>
      </c>
      <c r="M10701">
        <v>112500</v>
      </c>
      <c r="N10701"/>
      <c r="O10701" t="s">
        <v>17346</v>
      </c>
    </row>
    <row r="10702" spans="1:16" x14ac:dyDescent="0.25">
      <c r="A10702" t="s">
        <v>0</v>
      </c>
      <c r="B10702" t="s">
        <v>20546</v>
      </c>
      <c r="C10702" t="s">
        <v>543</v>
      </c>
      <c r="D10702" t="s">
        <v>4526</v>
      </c>
      <c r="E10702" t="s">
        <v>88</v>
      </c>
      <c r="F10702" t="b">
        <v>0</v>
      </c>
      <c r="G10702" t="s">
        <v>65</v>
      </c>
      <c r="H10702" s="1">
        <v>46135.627071759263</v>
      </c>
      <c r="I10702" t="b">
        <v>0</v>
      </c>
      <c r="J10702" t="b">
        <v>0</v>
      </c>
      <c r="K10702" t="s">
        <v>41</v>
      </c>
      <c r="L10702" t="s">
        <v>60</v>
      </c>
      <c r="M10702">
        <v>72500</v>
      </c>
      <c r="N10702"/>
      <c r="O10702" t="s">
        <v>1613</v>
      </c>
      <c r="P10702" t="s">
        <v>1181</v>
      </c>
    </row>
    <row r="10703" spans="1:16" x14ac:dyDescent="0.25">
      <c r="A10703" t="s">
        <v>6</v>
      </c>
      <c r="B10703" t="s">
        <v>15209</v>
      </c>
      <c r="C10703" t="s">
        <v>616</v>
      </c>
      <c r="D10703" t="s">
        <v>4526</v>
      </c>
      <c r="E10703" t="s">
        <v>59</v>
      </c>
      <c r="F10703" t="b">
        <v>0</v>
      </c>
      <c r="G10703" t="s">
        <v>73</v>
      </c>
      <c r="H10703" s="1">
        <v>46135.628125000003</v>
      </c>
      <c r="I10703" t="b">
        <v>0</v>
      </c>
      <c r="J10703" t="b">
        <v>1</v>
      </c>
      <c r="K10703" t="s">
        <v>41</v>
      </c>
      <c r="L10703" t="s">
        <v>60</v>
      </c>
      <c r="M10703">
        <v>165500</v>
      </c>
      <c r="N10703"/>
      <c r="O10703" t="s">
        <v>98</v>
      </c>
      <c r="P10703" t="s">
        <v>288</v>
      </c>
    </row>
    <row r="10704" spans="1:16" x14ac:dyDescent="0.25">
      <c r="A10704" t="s">
        <v>2</v>
      </c>
      <c r="B10704" t="s">
        <v>20547</v>
      </c>
      <c r="C10704" t="s">
        <v>76</v>
      </c>
      <c r="D10704" t="s">
        <v>141</v>
      </c>
      <c r="E10704" t="s">
        <v>88</v>
      </c>
      <c r="F10704" t="b">
        <v>1</v>
      </c>
      <c r="G10704" t="s">
        <v>41</v>
      </c>
      <c r="H10704" s="1">
        <v>46135.629247685189</v>
      </c>
      <c r="I10704" t="b">
        <v>1</v>
      </c>
      <c r="J10704" t="b">
        <v>0</v>
      </c>
      <c r="K10704" t="s">
        <v>41</v>
      </c>
      <c r="L10704" t="s">
        <v>74</v>
      </c>
      <c r="M10704"/>
      <c r="N10704">
        <v>160</v>
      </c>
      <c r="O10704" t="s">
        <v>141</v>
      </c>
      <c r="P10704" t="s">
        <v>20548</v>
      </c>
    </row>
    <row r="10705" spans="1:16" x14ac:dyDescent="0.25">
      <c r="A10705" t="s">
        <v>1</v>
      </c>
      <c r="B10705" t="s">
        <v>20549</v>
      </c>
      <c r="C10705" t="s">
        <v>76</v>
      </c>
      <c r="D10705" t="s">
        <v>4346</v>
      </c>
      <c r="E10705" t="s">
        <v>59</v>
      </c>
      <c r="F10705" t="b">
        <v>1</v>
      </c>
      <c r="G10705" t="s">
        <v>89</v>
      </c>
      <c r="H10705" s="1">
        <v>46135.629340277781</v>
      </c>
      <c r="I10705" t="b">
        <v>1</v>
      </c>
      <c r="J10705" t="b">
        <v>1</v>
      </c>
      <c r="K10705" t="s">
        <v>41</v>
      </c>
      <c r="L10705" t="s">
        <v>60</v>
      </c>
      <c r="M10705">
        <v>115000</v>
      </c>
      <c r="N10705"/>
      <c r="O10705" t="s">
        <v>20550</v>
      </c>
      <c r="P10705" t="s">
        <v>20551</v>
      </c>
    </row>
    <row r="10706" spans="1:16" x14ac:dyDescent="0.25">
      <c r="A10706" t="s">
        <v>1</v>
      </c>
      <c r="B10706" t="s">
        <v>20552</v>
      </c>
      <c r="C10706" t="s">
        <v>308</v>
      </c>
      <c r="D10706" t="s">
        <v>4526</v>
      </c>
      <c r="E10706" t="s">
        <v>59</v>
      </c>
      <c r="F10706" t="b">
        <v>0</v>
      </c>
      <c r="G10706" t="s">
        <v>65</v>
      </c>
      <c r="H10706" s="1">
        <v>46135.629363425927</v>
      </c>
      <c r="I10706" t="b">
        <v>0</v>
      </c>
      <c r="J10706" t="b">
        <v>0</v>
      </c>
      <c r="K10706" t="s">
        <v>41</v>
      </c>
      <c r="L10706" t="s">
        <v>60</v>
      </c>
      <c r="M10706">
        <v>117500</v>
      </c>
      <c r="N10706"/>
      <c r="O10706" t="s">
        <v>329</v>
      </c>
      <c r="P10706" t="s">
        <v>20553</v>
      </c>
    </row>
    <row r="10707" spans="1:16" x14ac:dyDescent="0.25">
      <c r="A10707" t="s">
        <v>1</v>
      </c>
      <c r="B10707" t="s">
        <v>20554</v>
      </c>
      <c r="C10707" t="s">
        <v>20555</v>
      </c>
      <c r="D10707" t="s">
        <v>4346</v>
      </c>
      <c r="E10707" t="s">
        <v>88</v>
      </c>
      <c r="F10707" t="b">
        <v>0</v>
      </c>
      <c r="G10707" t="s">
        <v>89</v>
      </c>
      <c r="H10707" s="1">
        <v>46135.629432870373</v>
      </c>
      <c r="I10707" t="b">
        <v>1</v>
      </c>
      <c r="J10707" t="b">
        <v>0</v>
      </c>
      <c r="K10707" t="s">
        <v>41</v>
      </c>
      <c r="L10707" t="s">
        <v>74</v>
      </c>
      <c r="M10707"/>
      <c r="N10707">
        <v>65</v>
      </c>
      <c r="O10707" t="s">
        <v>3564</v>
      </c>
    </row>
    <row r="10708" spans="1:16" x14ac:dyDescent="0.25">
      <c r="A10708" t="s">
        <v>1</v>
      </c>
      <c r="B10708" t="s">
        <v>20556</v>
      </c>
      <c r="C10708" t="s">
        <v>1205</v>
      </c>
      <c r="D10708" t="s">
        <v>4346</v>
      </c>
      <c r="E10708" t="s">
        <v>59</v>
      </c>
      <c r="F10708" t="b">
        <v>0</v>
      </c>
      <c r="G10708" t="s">
        <v>73</v>
      </c>
      <c r="H10708" s="1">
        <v>46135.629537037043</v>
      </c>
      <c r="I10708" t="b">
        <v>0</v>
      </c>
      <c r="J10708" t="b">
        <v>1</v>
      </c>
      <c r="K10708" t="s">
        <v>41</v>
      </c>
      <c r="L10708" t="s">
        <v>60</v>
      </c>
      <c r="M10708">
        <v>206531</v>
      </c>
      <c r="N10708"/>
      <c r="O10708" t="s">
        <v>2166</v>
      </c>
      <c r="P10708" t="s">
        <v>19554</v>
      </c>
    </row>
    <row r="10709" spans="1:16" x14ac:dyDescent="0.25">
      <c r="A10709" t="s">
        <v>1</v>
      </c>
      <c r="B10709" t="s">
        <v>144</v>
      </c>
      <c r="C10709" t="s">
        <v>285</v>
      </c>
      <c r="D10709" t="s">
        <v>4526</v>
      </c>
      <c r="E10709" t="s">
        <v>59</v>
      </c>
      <c r="F10709" t="b">
        <v>0</v>
      </c>
      <c r="G10709" t="s">
        <v>73</v>
      </c>
      <c r="H10709" s="1">
        <v>46135.629594907397</v>
      </c>
      <c r="I10709" t="b">
        <v>0</v>
      </c>
      <c r="J10709" t="b">
        <v>0</v>
      </c>
      <c r="K10709" t="s">
        <v>41</v>
      </c>
      <c r="L10709" t="s">
        <v>60</v>
      </c>
      <c r="M10709">
        <v>152500</v>
      </c>
      <c r="N10709"/>
      <c r="O10709" t="s">
        <v>105</v>
      </c>
      <c r="P10709" t="s">
        <v>20557</v>
      </c>
    </row>
    <row r="10710" spans="1:16" x14ac:dyDescent="0.25">
      <c r="A10710" t="s">
        <v>0</v>
      </c>
      <c r="B10710" t="s">
        <v>20558</v>
      </c>
      <c r="C10710" t="s">
        <v>3540</v>
      </c>
      <c r="D10710" t="s">
        <v>2360</v>
      </c>
      <c r="F10710" t="b">
        <v>0</v>
      </c>
      <c r="G10710" t="s">
        <v>89</v>
      </c>
      <c r="H10710" s="1">
        <v>46135.668692129628</v>
      </c>
      <c r="I10710" t="b">
        <v>0</v>
      </c>
      <c r="J10710" t="b">
        <v>0</v>
      </c>
      <c r="K10710" t="s">
        <v>41</v>
      </c>
      <c r="L10710" t="s">
        <v>74</v>
      </c>
      <c r="M10710"/>
      <c r="N10710">
        <v>20</v>
      </c>
      <c r="O10710" t="s">
        <v>20559</v>
      </c>
      <c r="P10710" t="s">
        <v>20560</v>
      </c>
    </row>
    <row r="10711" spans="1:16" x14ac:dyDescent="0.25">
      <c r="A10711" t="s">
        <v>0</v>
      </c>
      <c r="B10711" t="s">
        <v>20561</v>
      </c>
      <c r="C10711" t="s">
        <v>76</v>
      </c>
      <c r="D10711" t="s">
        <v>6716</v>
      </c>
      <c r="E10711" t="s">
        <v>59</v>
      </c>
      <c r="F10711" t="b">
        <v>1</v>
      </c>
      <c r="G10711" t="s">
        <v>41</v>
      </c>
      <c r="H10711" s="1">
        <v>46135.669675925928</v>
      </c>
      <c r="I10711" t="b">
        <v>1</v>
      </c>
      <c r="J10711" t="b">
        <v>0</v>
      </c>
      <c r="K10711" t="s">
        <v>41</v>
      </c>
      <c r="L10711" t="s">
        <v>60</v>
      </c>
      <c r="M10711">
        <v>157500</v>
      </c>
      <c r="N10711"/>
      <c r="O10711" t="s">
        <v>9300</v>
      </c>
      <c r="P10711" t="s">
        <v>20562</v>
      </c>
    </row>
    <row r="10712" spans="1:16" x14ac:dyDescent="0.25">
      <c r="A10712" t="s">
        <v>1</v>
      </c>
      <c r="B10712" t="s">
        <v>1</v>
      </c>
      <c r="C10712" t="s">
        <v>1047</v>
      </c>
      <c r="D10712" t="s">
        <v>4526</v>
      </c>
      <c r="E10712" t="s">
        <v>88</v>
      </c>
      <c r="F10712" t="b">
        <v>0</v>
      </c>
      <c r="G10712" t="s">
        <v>65</v>
      </c>
      <c r="H10712" s="1">
        <v>46135.671134259261</v>
      </c>
      <c r="I10712" t="b">
        <v>0</v>
      </c>
      <c r="J10712" t="b">
        <v>0</v>
      </c>
      <c r="K10712" t="s">
        <v>41</v>
      </c>
      <c r="L10712" t="s">
        <v>74</v>
      </c>
      <c r="M10712"/>
      <c r="N10712">
        <v>82.5</v>
      </c>
      <c r="O10712" t="s">
        <v>20563</v>
      </c>
      <c r="P10712" t="s">
        <v>1273</v>
      </c>
    </row>
    <row r="10713" spans="1:16" x14ac:dyDescent="0.25">
      <c r="A10713" t="s">
        <v>9</v>
      </c>
      <c r="B10713" t="s">
        <v>20564</v>
      </c>
      <c r="C10713" t="s">
        <v>1047</v>
      </c>
      <c r="D10713" t="s">
        <v>4526</v>
      </c>
      <c r="E10713" t="s">
        <v>88</v>
      </c>
      <c r="F10713" t="b">
        <v>0</v>
      </c>
      <c r="G10713" t="s">
        <v>73</v>
      </c>
      <c r="H10713" s="1">
        <v>46135.671226851853</v>
      </c>
      <c r="I10713" t="b">
        <v>1</v>
      </c>
      <c r="J10713" t="b">
        <v>0</v>
      </c>
      <c r="K10713" t="s">
        <v>41</v>
      </c>
      <c r="L10713" t="s">
        <v>74</v>
      </c>
      <c r="M10713"/>
      <c r="N10713">
        <v>82.5</v>
      </c>
      <c r="O10713" t="s">
        <v>20563</v>
      </c>
      <c r="P10713" t="s">
        <v>1273</v>
      </c>
    </row>
    <row r="10714" spans="1:16" x14ac:dyDescent="0.25">
      <c r="A10714" t="s">
        <v>5</v>
      </c>
      <c r="B10714" t="s">
        <v>5</v>
      </c>
      <c r="C10714" t="s">
        <v>448</v>
      </c>
      <c r="D10714" t="s">
        <v>4526</v>
      </c>
      <c r="E10714" t="s">
        <v>59</v>
      </c>
      <c r="F10714" t="b">
        <v>0</v>
      </c>
      <c r="G10714" t="s">
        <v>73</v>
      </c>
      <c r="H10714" s="1">
        <v>46135.671261574083</v>
      </c>
      <c r="I10714" t="b">
        <v>0</v>
      </c>
      <c r="J10714" t="b">
        <v>1</v>
      </c>
      <c r="K10714" t="s">
        <v>41</v>
      </c>
      <c r="L10714" t="s">
        <v>74</v>
      </c>
      <c r="M10714"/>
      <c r="N10714">
        <v>65</v>
      </c>
      <c r="O10714" t="s">
        <v>403</v>
      </c>
      <c r="P10714" t="s">
        <v>20565</v>
      </c>
    </row>
    <row r="10715" spans="1:16" x14ac:dyDescent="0.25">
      <c r="A10715" t="s">
        <v>1</v>
      </c>
      <c r="B10715" t="s">
        <v>20566</v>
      </c>
      <c r="C10715" t="s">
        <v>71</v>
      </c>
      <c r="D10715" t="s">
        <v>4526</v>
      </c>
      <c r="E10715" t="s">
        <v>88</v>
      </c>
      <c r="F10715" t="b">
        <v>0</v>
      </c>
      <c r="G10715" t="s">
        <v>68</v>
      </c>
      <c r="H10715" s="1">
        <v>46135.671261574083</v>
      </c>
      <c r="I10715" t="b">
        <v>1</v>
      </c>
      <c r="J10715" t="b">
        <v>1</v>
      </c>
      <c r="K10715" t="s">
        <v>41</v>
      </c>
      <c r="L10715" t="s">
        <v>74</v>
      </c>
      <c r="M10715"/>
      <c r="N10715">
        <v>84</v>
      </c>
      <c r="O10715" t="s">
        <v>403</v>
      </c>
      <c r="P10715" t="s">
        <v>20567</v>
      </c>
    </row>
    <row r="10716" spans="1:16" x14ac:dyDescent="0.25">
      <c r="A10716" t="s">
        <v>5</v>
      </c>
      <c r="B10716" t="s">
        <v>20568</v>
      </c>
      <c r="C10716" t="s">
        <v>40</v>
      </c>
      <c r="D10716" t="s">
        <v>4526</v>
      </c>
      <c r="E10716" t="s">
        <v>59</v>
      </c>
      <c r="F10716" t="b">
        <v>0</v>
      </c>
      <c r="G10716" t="s">
        <v>40</v>
      </c>
      <c r="H10716" s="1">
        <v>46135.672465277778</v>
      </c>
      <c r="I10716" t="b">
        <v>1</v>
      </c>
      <c r="J10716" t="b">
        <v>0</v>
      </c>
      <c r="K10716" t="s">
        <v>40</v>
      </c>
      <c r="L10716" t="s">
        <v>60</v>
      </c>
      <c r="M10716">
        <v>85000</v>
      </c>
      <c r="N10716"/>
      <c r="O10716" t="s">
        <v>730</v>
      </c>
      <c r="P10716" t="s">
        <v>6435</v>
      </c>
    </row>
    <row r="10717" spans="1:16" x14ac:dyDescent="0.25">
      <c r="A10717" t="s">
        <v>1</v>
      </c>
      <c r="B10717" t="s">
        <v>316</v>
      </c>
      <c r="C10717" t="s">
        <v>20569</v>
      </c>
      <c r="D10717" t="s">
        <v>20570</v>
      </c>
      <c r="E10717" t="s">
        <v>59</v>
      </c>
      <c r="F10717" t="b">
        <v>0</v>
      </c>
      <c r="G10717" t="s">
        <v>40</v>
      </c>
      <c r="H10717" s="1">
        <v>46135.672465277778</v>
      </c>
      <c r="I10717" t="b">
        <v>1</v>
      </c>
      <c r="J10717" t="b">
        <v>0</v>
      </c>
      <c r="K10717" t="s">
        <v>40</v>
      </c>
      <c r="L10717" t="s">
        <v>60</v>
      </c>
      <c r="M10717">
        <v>82500</v>
      </c>
      <c r="N10717"/>
      <c r="O10717" t="s">
        <v>20571</v>
      </c>
      <c r="P10717" t="s">
        <v>20572</v>
      </c>
    </row>
    <row r="10718" spans="1:16" x14ac:dyDescent="0.25">
      <c r="A10718" t="s">
        <v>0</v>
      </c>
      <c r="B10718" t="s">
        <v>20573</v>
      </c>
      <c r="C10718" t="s">
        <v>555</v>
      </c>
      <c r="D10718" t="s">
        <v>4526</v>
      </c>
      <c r="E10718" t="s">
        <v>88</v>
      </c>
      <c r="F10718" t="b">
        <v>0</v>
      </c>
      <c r="G10718" t="s">
        <v>68</v>
      </c>
      <c r="H10718" s="1">
        <v>46135.710358796299</v>
      </c>
      <c r="I10718" t="b">
        <v>0</v>
      </c>
      <c r="J10718" t="b">
        <v>0</v>
      </c>
      <c r="K10718" t="s">
        <v>41</v>
      </c>
      <c r="L10718" t="s">
        <v>74</v>
      </c>
      <c r="M10718"/>
      <c r="N10718">
        <v>47.5</v>
      </c>
      <c r="O10718" t="s">
        <v>20574</v>
      </c>
      <c r="P10718" t="s">
        <v>1738</v>
      </c>
    </row>
    <row r="10719" spans="1:16" x14ac:dyDescent="0.25">
      <c r="A10719" t="s">
        <v>0</v>
      </c>
      <c r="B10719" t="s">
        <v>20575</v>
      </c>
      <c r="C10719" t="s">
        <v>2088</v>
      </c>
      <c r="D10719" t="s">
        <v>4526</v>
      </c>
      <c r="E10719" t="s">
        <v>59</v>
      </c>
      <c r="F10719" t="b">
        <v>0</v>
      </c>
      <c r="G10719" t="s">
        <v>65</v>
      </c>
      <c r="H10719" s="1">
        <v>46135.710370370369</v>
      </c>
      <c r="I10719" t="b">
        <v>1</v>
      </c>
      <c r="J10719" t="b">
        <v>0</v>
      </c>
      <c r="K10719" t="s">
        <v>41</v>
      </c>
      <c r="L10719" t="s">
        <v>60</v>
      </c>
      <c r="M10719">
        <v>70000</v>
      </c>
      <c r="N10719"/>
      <c r="O10719" t="s">
        <v>730</v>
      </c>
    </row>
    <row r="10720" spans="1:16" x14ac:dyDescent="0.25">
      <c r="A10720" t="s">
        <v>7</v>
      </c>
      <c r="B10720" t="s">
        <v>20576</v>
      </c>
      <c r="C10720" t="s">
        <v>41</v>
      </c>
      <c r="D10720" t="s">
        <v>4526</v>
      </c>
      <c r="E10720" t="s">
        <v>59</v>
      </c>
      <c r="F10720" t="b">
        <v>0</v>
      </c>
      <c r="G10720" t="s">
        <v>41</v>
      </c>
      <c r="H10720" s="1">
        <v>46135.711342592593</v>
      </c>
      <c r="I10720" t="b">
        <v>0</v>
      </c>
      <c r="J10720" t="b">
        <v>0</v>
      </c>
      <c r="K10720" t="s">
        <v>41</v>
      </c>
      <c r="L10720" t="s">
        <v>74</v>
      </c>
      <c r="M10720"/>
      <c r="N10720">
        <v>80</v>
      </c>
      <c r="O10720" t="s">
        <v>20577</v>
      </c>
      <c r="P10720" t="s">
        <v>2392</v>
      </c>
    </row>
    <row r="10721" spans="1:16" x14ac:dyDescent="0.25">
      <c r="A10721" t="s">
        <v>2</v>
      </c>
      <c r="B10721" t="s">
        <v>986</v>
      </c>
      <c r="C10721" t="s">
        <v>489</v>
      </c>
      <c r="D10721" t="s">
        <v>20578</v>
      </c>
      <c r="E10721" t="s">
        <v>59</v>
      </c>
      <c r="F10721" t="b">
        <v>0</v>
      </c>
      <c r="G10721" t="s">
        <v>77</v>
      </c>
      <c r="H10721" s="1">
        <v>46135.711412037039</v>
      </c>
      <c r="I10721" t="b">
        <v>0</v>
      </c>
      <c r="J10721" t="b">
        <v>1</v>
      </c>
      <c r="K10721" t="s">
        <v>41</v>
      </c>
      <c r="L10721" t="s">
        <v>60</v>
      </c>
      <c r="M10721">
        <v>150976</v>
      </c>
      <c r="N10721"/>
      <c r="O10721" t="s">
        <v>5595</v>
      </c>
      <c r="P10721" t="s">
        <v>20579</v>
      </c>
    </row>
    <row r="10722" spans="1:16" x14ac:dyDescent="0.25">
      <c r="A10722" t="s">
        <v>6</v>
      </c>
      <c r="B10722" t="s">
        <v>2184</v>
      </c>
      <c r="C10722" t="s">
        <v>76</v>
      </c>
      <c r="D10722" t="s">
        <v>4346</v>
      </c>
      <c r="E10722" t="s">
        <v>59</v>
      </c>
      <c r="F10722" t="b">
        <v>1</v>
      </c>
      <c r="G10722" t="s">
        <v>19</v>
      </c>
      <c r="H10722" s="1">
        <v>46135.71193287037</v>
      </c>
      <c r="I10722" t="b">
        <v>0</v>
      </c>
      <c r="J10722" t="b">
        <v>0</v>
      </c>
      <c r="K10722" t="s">
        <v>19</v>
      </c>
      <c r="L10722" t="s">
        <v>60</v>
      </c>
      <c r="M10722">
        <v>2150000</v>
      </c>
      <c r="N10722"/>
      <c r="O10722" t="s">
        <v>6571</v>
      </c>
      <c r="P10722" t="s">
        <v>1321</v>
      </c>
    </row>
    <row r="10723" spans="1:16" x14ac:dyDescent="0.25">
      <c r="A10723" t="s">
        <v>2</v>
      </c>
      <c r="B10723" t="s">
        <v>20580</v>
      </c>
      <c r="C10723" t="s">
        <v>76</v>
      </c>
      <c r="D10723" t="s">
        <v>4526</v>
      </c>
      <c r="E10723" t="s">
        <v>59</v>
      </c>
      <c r="F10723" t="b">
        <v>1</v>
      </c>
      <c r="G10723" t="s">
        <v>41</v>
      </c>
      <c r="H10723" s="1">
        <v>46135.712673611109</v>
      </c>
      <c r="I10723" t="b">
        <v>1</v>
      </c>
      <c r="J10723" t="b">
        <v>0</v>
      </c>
      <c r="K10723" t="s">
        <v>41</v>
      </c>
      <c r="L10723" t="s">
        <v>60</v>
      </c>
      <c r="M10723">
        <v>325000</v>
      </c>
      <c r="N10723"/>
      <c r="O10723" t="s">
        <v>101</v>
      </c>
      <c r="P10723" t="s">
        <v>20581</v>
      </c>
    </row>
    <row r="10724" spans="1:16" x14ac:dyDescent="0.25">
      <c r="A10724" t="s">
        <v>1</v>
      </c>
      <c r="B10724" t="s">
        <v>2675</v>
      </c>
      <c r="C10724" t="s">
        <v>5215</v>
      </c>
      <c r="D10724" t="s">
        <v>4346</v>
      </c>
      <c r="E10724" t="s">
        <v>59</v>
      </c>
      <c r="F10724" t="b">
        <v>0</v>
      </c>
      <c r="G10724" t="s">
        <v>19</v>
      </c>
      <c r="H10724" s="1">
        <v>46135.713449074072</v>
      </c>
      <c r="I10724" t="b">
        <v>1</v>
      </c>
      <c r="J10724" t="b">
        <v>0</v>
      </c>
      <c r="K10724" t="s">
        <v>19</v>
      </c>
      <c r="L10724" t="s">
        <v>60</v>
      </c>
      <c r="M10724">
        <v>700000</v>
      </c>
      <c r="N10724"/>
      <c r="O10724" t="s">
        <v>20582</v>
      </c>
      <c r="P10724" t="s">
        <v>85</v>
      </c>
    </row>
    <row r="10725" spans="1:16" x14ac:dyDescent="0.25">
      <c r="A10725" t="s">
        <v>0</v>
      </c>
      <c r="B10725" t="s">
        <v>20583</v>
      </c>
      <c r="C10725" t="s">
        <v>20584</v>
      </c>
      <c r="D10725" t="s">
        <v>4346</v>
      </c>
      <c r="E10725" t="s">
        <v>59</v>
      </c>
      <c r="F10725" t="b">
        <v>0</v>
      </c>
      <c r="G10725" t="s">
        <v>65</v>
      </c>
      <c r="H10725" s="1">
        <v>46135.752060185187</v>
      </c>
      <c r="I10725" t="b">
        <v>0</v>
      </c>
      <c r="J10725" t="b">
        <v>1</v>
      </c>
      <c r="K10725" t="s">
        <v>41</v>
      </c>
      <c r="L10725" t="s">
        <v>60</v>
      </c>
      <c r="M10725">
        <v>100000</v>
      </c>
      <c r="N10725"/>
      <c r="O10725" t="s">
        <v>20585</v>
      </c>
      <c r="P10725" t="s">
        <v>20586</v>
      </c>
    </row>
    <row r="10726" spans="1:16" x14ac:dyDescent="0.25">
      <c r="A10726" t="s">
        <v>0</v>
      </c>
      <c r="B10726" t="s">
        <v>2009</v>
      </c>
      <c r="C10726" t="s">
        <v>1868</v>
      </c>
      <c r="D10726" t="s">
        <v>2360</v>
      </c>
      <c r="E10726" t="s">
        <v>59</v>
      </c>
      <c r="F10726" t="b">
        <v>0</v>
      </c>
      <c r="G10726" t="s">
        <v>41</v>
      </c>
      <c r="H10726" s="1">
        <v>46135.753009259257</v>
      </c>
      <c r="I10726" t="b">
        <v>0</v>
      </c>
      <c r="J10726" t="b">
        <v>0</v>
      </c>
      <c r="K10726" t="s">
        <v>41</v>
      </c>
      <c r="L10726" t="s">
        <v>74</v>
      </c>
      <c r="M10726"/>
      <c r="N10726">
        <v>47.5</v>
      </c>
      <c r="O10726" t="s">
        <v>1976</v>
      </c>
      <c r="P10726" t="s">
        <v>597</v>
      </c>
    </row>
    <row r="10727" spans="1:16" x14ac:dyDescent="0.25">
      <c r="A10727" t="s">
        <v>1</v>
      </c>
      <c r="B10727" t="s">
        <v>439</v>
      </c>
      <c r="C10727" t="s">
        <v>20587</v>
      </c>
      <c r="D10727" t="s">
        <v>4346</v>
      </c>
      <c r="E10727" t="s">
        <v>59</v>
      </c>
      <c r="F10727" t="b">
        <v>0</v>
      </c>
      <c r="G10727" t="s">
        <v>73</v>
      </c>
      <c r="H10727" s="1">
        <v>46135.754525462973</v>
      </c>
      <c r="I10727" t="b">
        <v>0</v>
      </c>
      <c r="J10727" t="b">
        <v>1</v>
      </c>
      <c r="K10727" t="s">
        <v>41</v>
      </c>
      <c r="L10727" t="s">
        <v>60</v>
      </c>
      <c r="M10727">
        <v>160000</v>
      </c>
      <c r="N10727"/>
      <c r="O10727" t="s">
        <v>16647</v>
      </c>
      <c r="P10727" t="s">
        <v>16648</v>
      </c>
    </row>
    <row r="10728" spans="1:16" x14ac:dyDescent="0.25">
      <c r="A10728" t="s">
        <v>1</v>
      </c>
      <c r="B10728" t="s">
        <v>20588</v>
      </c>
      <c r="C10728" t="s">
        <v>5215</v>
      </c>
      <c r="D10728" t="s">
        <v>4346</v>
      </c>
      <c r="E10728" t="s">
        <v>59</v>
      </c>
      <c r="F10728" t="b">
        <v>0</v>
      </c>
      <c r="G10728" t="s">
        <v>19</v>
      </c>
      <c r="H10728" s="1">
        <v>46135.755115740743</v>
      </c>
      <c r="I10728" t="b">
        <v>1</v>
      </c>
      <c r="J10728" t="b">
        <v>0</v>
      </c>
      <c r="K10728" t="s">
        <v>19</v>
      </c>
      <c r="L10728" t="s">
        <v>60</v>
      </c>
      <c r="M10728">
        <v>2700000</v>
      </c>
      <c r="N10728"/>
      <c r="O10728" t="s">
        <v>20589</v>
      </c>
      <c r="P10728" t="s">
        <v>20590</v>
      </c>
    </row>
    <row r="10729" spans="1:16" x14ac:dyDescent="0.25">
      <c r="A10729" t="s">
        <v>2</v>
      </c>
      <c r="B10729" t="s">
        <v>20591</v>
      </c>
      <c r="C10729" t="s">
        <v>9560</v>
      </c>
      <c r="D10729" t="s">
        <v>4346</v>
      </c>
      <c r="E10729" t="s">
        <v>59</v>
      </c>
      <c r="F10729" t="b">
        <v>0</v>
      </c>
      <c r="G10729" t="s">
        <v>19</v>
      </c>
      <c r="H10729" s="1">
        <v>46135.755150462966</v>
      </c>
      <c r="I10729" t="b">
        <v>0</v>
      </c>
      <c r="J10729" t="b">
        <v>0</v>
      </c>
      <c r="K10729" t="s">
        <v>19</v>
      </c>
      <c r="L10729" t="s">
        <v>60</v>
      </c>
      <c r="M10729">
        <v>650000</v>
      </c>
      <c r="N10729"/>
      <c r="O10729" t="s">
        <v>20592</v>
      </c>
    </row>
    <row r="10730" spans="1:16" x14ac:dyDescent="0.25">
      <c r="A10730" t="s">
        <v>1</v>
      </c>
      <c r="B10730" t="s">
        <v>546</v>
      </c>
      <c r="C10730" t="s">
        <v>10022</v>
      </c>
      <c r="D10730" t="s">
        <v>7670</v>
      </c>
      <c r="E10730" t="s">
        <v>59</v>
      </c>
      <c r="F10730" t="b">
        <v>0</v>
      </c>
      <c r="G10730" t="s">
        <v>40</v>
      </c>
      <c r="H10730" s="1">
        <v>46135.755787037036</v>
      </c>
      <c r="I10730" t="b">
        <v>1</v>
      </c>
      <c r="J10730" t="b">
        <v>0</v>
      </c>
      <c r="K10730" t="s">
        <v>40</v>
      </c>
      <c r="L10730" t="s">
        <v>60</v>
      </c>
      <c r="M10730">
        <v>75000</v>
      </c>
      <c r="N10730"/>
      <c r="O10730" t="s">
        <v>20593</v>
      </c>
      <c r="P10730" t="s">
        <v>20594</v>
      </c>
    </row>
    <row r="10731" spans="1:16" x14ac:dyDescent="0.25">
      <c r="A10731" t="s">
        <v>7</v>
      </c>
      <c r="B10731" t="s">
        <v>20595</v>
      </c>
      <c r="C10731" t="s">
        <v>315</v>
      </c>
      <c r="D10731" t="s">
        <v>4526</v>
      </c>
      <c r="E10731" t="s">
        <v>59</v>
      </c>
      <c r="F10731" t="b">
        <v>0</v>
      </c>
      <c r="G10731" t="s">
        <v>65</v>
      </c>
      <c r="H10731" s="1">
        <v>46135.793761574067</v>
      </c>
      <c r="I10731" t="b">
        <v>0</v>
      </c>
      <c r="J10731" t="b">
        <v>0</v>
      </c>
      <c r="K10731" t="s">
        <v>41</v>
      </c>
      <c r="L10731" t="s">
        <v>60</v>
      </c>
      <c r="M10731">
        <v>147500</v>
      </c>
      <c r="N10731"/>
      <c r="O10731" t="s">
        <v>20596</v>
      </c>
      <c r="P10731" t="s">
        <v>20597</v>
      </c>
    </row>
    <row r="10732" spans="1:16" x14ac:dyDescent="0.25">
      <c r="A10732" t="s">
        <v>0</v>
      </c>
      <c r="B10732" t="s">
        <v>4216</v>
      </c>
      <c r="C10732" t="s">
        <v>616</v>
      </c>
      <c r="D10732" t="s">
        <v>2360</v>
      </c>
      <c r="E10732" t="s">
        <v>59</v>
      </c>
      <c r="F10732" t="b">
        <v>0</v>
      </c>
      <c r="G10732" t="s">
        <v>73</v>
      </c>
      <c r="H10732" s="1">
        <v>46135.835370370369</v>
      </c>
      <c r="I10732" t="b">
        <v>0</v>
      </c>
      <c r="J10732" t="b">
        <v>1</v>
      </c>
      <c r="K10732" t="s">
        <v>41</v>
      </c>
      <c r="L10732" t="s">
        <v>60</v>
      </c>
      <c r="M10732">
        <v>93155</v>
      </c>
      <c r="N10732"/>
      <c r="O10732" t="s">
        <v>15860</v>
      </c>
      <c r="P10732" t="s">
        <v>15861</v>
      </c>
    </row>
    <row r="10733" spans="1:16" x14ac:dyDescent="0.25">
      <c r="A10733" t="s">
        <v>7</v>
      </c>
      <c r="B10733" t="s">
        <v>20598</v>
      </c>
      <c r="C10733" t="s">
        <v>41</v>
      </c>
      <c r="D10733" t="s">
        <v>4526</v>
      </c>
      <c r="E10733" t="s">
        <v>59</v>
      </c>
      <c r="F10733" t="b">
        <v>0</v>
      </c>
      <c r="G10733" t="s">
        <v>41</v>
      </c>
      <c r="H10733" s="1">
        <v>46135.836469907408</v>
      </c>
      <c r="I10733" t="b">
        <v>1</v>
      </c>
      <c r="J10733" t="b">
        <v>0</v>
      </c>
      <c r="K10733" t="s">
        <v>41</v>
      </c>
      <c r="L10733" t="s">
        <v>74</v>
      </c>
      <c r="M10733"/>
      <c r="N10733">
        <v>55</v>
      </c>
      <c r="O10733" t="s">
        <v>1572</v>
      </c>
      <c r="P10733" t="s">
        <v>20599</v>
      </c>
    </row>
    <row r="10734" spans="1:16" x14ac:dyDescent="0.25">
      <c r="A10734" t="s">
        <v>6</v>
      </c>
      <c r="B10734" t="s">
        <v>20600</v>
      </c>
      <c r="C10734" t="s">
        <v>330</v>
      </c>
      <c r="D10734" t="s">
        <v>4587</v>
      </c>
      <c r="E10734" t="s">
        <v>59</v>
      </c>
      <c r="F10734" t="b">
        <v>0</v>
      </c>
      <c r="G10734" t="s">
        <v>41</v>
      </c>
      <c r="H10734" s="1">
        <v>46135.837581018517</v>
      </c>
      <c r="I10734" t="b">
        <v>0</v>
      </c>
      <c r="J10734" t="b">
        <v>0</v>
      </c>
      <c r="K10734" t="s">
        <v>41</v>
      </c>
      <c r="L10734" t="s">
        <v>60</v>
      </c>
      <c r="M10734">
        <v>112500</v>
      </c>
      <c r="N10734"/>
      <c r="O10734" t="s">
        <v>6134</v>
      </c>
      <c r="P10734" t="s">
        <v>20601</v>
      </c>
    </row>
    <row r="10735" spans="1:16" x14ac:dyDescent="0.25">
      <c r="A10735" t="s">
        <v>1</v>
      </c>
      <c r="B10735" t="s">
        <v>20602</v>
      </c>
      <c r="C10735" t="s">
        <v>76</v>
      </c>
      <c r="D10735" t="s">
        <v>4587</v>
      </c>
      <c r="E10735" t="s">
        <v>59</v>
      </c>
      <c r="F10735" t="b">
        <v>1</v>
      </c>
      <c r="G10735" t="s">
        <v>89</v>
      </c>
      <c r="H10735" s="1">
        <v>46135.837696759263</v>
      </c>
      <c r="I10735" t="b">
        <v>1</v>
      </c>
      <c r="J10735" t="b">
        <v>0</v>
      </c>
      <c r="K10735" t="s">
        <v>41</v>
      </c>
      <c r="L10735" t="s">
        <v>74</v>
      </c>
      <c r="M10735"/>
      <c r="N10735">
        <v>22.5</v>
      </c>
      <c r="O10735" t="s">
        <v>20603</v>
      </c>
      <c r="P10735" t="s">
        <v>20604</v>
      </c>
    </row>
    <row r="10736" spans="1:16" x14ac:dyDescent="0.25">
      <c r="A10736" t="s">
        <v>1</v>
      </c>
      <c r="B10736" t="s">
        <v>20605</v>
      </c>
      <c r="C10736" t="s">
        <v>3945</v>
      </c>
      <c r="D10736" t="s">
        <v>4587</v>
      </c>
      <c r="E10736" t="s">
        <v>59</v>
      </c>
      <c r="F10736" t="b">
        <v>0</v>
      </c>
      <c r="G10736" t="s">
        <v>73</v>
      </c>
      <c r="H10736" s="1">
        <v>46135.837719907409</v>
      </c>
      <c r="I10736" t="b">
        <v>1</v>
      </c>
      <c r="J10736" t="b">
        <v>0</v>
      </c>
      <c r="K10736" t="s">
        <v>41</v>
      </c>
      <c r="L10736" t="s">
        <v>74</v>
      </c>
      <c r="M10736"/>
      <c r="N10736">
        <v>62.5</v>
      </c>
      <c r="O10736" t="s">
        <v>9787</v>
      </c>
      <c r="P10736" t="s">
        <v>20606</v>
      </c>
    </row>
    <row r="10737" spans="1:16" x14ac:dyDescent="0.25">
      <c r="A10737" t="s">
        <v>5</v>
      </c>
      <c r="B10737" t="s">
        <v>20607</v>
      </c>
      <c r="C10737" t="s">
        <v>41</v>
      </c>
      <c r="D10737" t="s">
        <v>4526</v>
      </c>
      <c r="E10737" t="s">
        <v>132</v>
      </c>
      <c r="F10737" t="b">
        <v>0</v>
      </c>
      <c r="G10737" t="s">
        <v>65</v>
      </c>
      <c r="H10737" s="1">
        <v>46135.83798611111</v>
      </c>
      <c r="I10737" t="b">
        <v>0</v>
      </c>
      <c r="J10737" t="b">
        <v>1</v>
      </c>
      <c r="K10737" t="s">
        <v>41</v>
      </c>
      <c r="L10737" t="s">
        <v>74</v>
      </c>
      <c r="M10737"/>
      <c r="N10737">
        <v>66.5</v>
      </c>
      <c r="O10737" t="s">
        <v>7085</v>
      </c>
      <c r="P10737" t="s">
        <v>18574</v>
      </c>
    </row>
    <row r="10738" spans="1:16" x14ac:dyDescent="0.25">
      <c r="A10738" t="s">
        <v>2</v>
      </c>
      <c r="B10738" t="s">
        <v>123</v>
      </c>
      <c r="C10738" t="s">
        <v>172</v>
      </c>
      <c r="D10738" t="s">
        <v>4526</v>
      </c>
      <c r="E10738" t="s">
        <v>59</v>
      </c>
      <c r="F10738" t="b">
        <v>0</v>
      </c>
      <c r="G10738" t="s">
        <v>68</v>
      </c>
      <c r="H10738" s="1">
        <v>46135.877025462964</v>
      </c>
      <c r="I10738" t="b">
        <v>0</v>
      </c>
      <c r="J10738" t="b">
        <v>0</v>
      </c>
      <c r="K10738" t="s">
        <v>41</v>
      </c>
      <c r="L10738" t="s">
        <v>60</v>
      </c>
      <c r="M10738">
        <v>75000</v>
      </c>
      <c r="N10738"/>
      <c r="O10738" t="s">
        <v>20608</v>
      </c>
      <c r="P10738" t="s">
        <v>20609</v>
      </c>
    </row>
    <row r="10739" spans="1:16" x14ac:dyDescent="0.25">
      <c r="A10739" t="s">
        <v>4</v>
      </c>
      <c r="B10739" t="s">
        <v>20610</v>
      </c>
      <c r="C10739" t="s">
        <v>1281</v>
      </c>
      <c r="D10739" t="s">
        <v>4526</v>
      </c>
      <c r="E10739" t="s">
        <v>59</v>
      </c>
      <c r="F10739" t="b">
        <v>0</v>
      </c>
      <c r="G10739" t="s">
        <v>89</v>
      </c>
      <c r="H10739" s="1">
        <v>46135.87703703704</v>
      </c>
      <c r="I10739" t="b">
        <v>0</v>
      </c>
      <c r="J10739" t="b">
        <v>0</v>
      </c>
      <c r="K10739" t="s">
        <v>41</v>
      </c>
      <c r="L10739" t="s">
        <v>60</v>
      </c>
      <c r="M10739">
        <v>85000</v>
      </c>
      <c r="N10739"/>
      <c r="O10739" t="s">
        <v>20611</v>
      </c>
    </row>
    <row r="10740" spans="1:16" x14ac:dyDescent="0.25">
      <c r="A10740" t="s">
        <v>6</v>
      </c>
      <c r="B10740" t="s">
        <v>20612</v>
      </c>
      <c r="C10740" t="s">
        <v>240</v>
      </c>
      <c r="D10740" t="s">
        <v>4346</v>
      </c>
      <c r="E10740" t="s">
        <v>59</v>
      </c>
      <c r="F10740" t="b">
        <v>0</v>
      </c>
      <c r="G10740" t="s">
        <v>65</v>
      </c>
      <c r="H10740" s="1">
        <v>46135.878101851849</v>
      </c>
      <c r="I10740" t="b">
        <v>0</v>
      </c>
      <c r="J10740" t="b">
        <v>1</v>
      </c>
      <c r="K10740" t="s">
        <v>41</v>
      </c>
      <c r="L10740" t="s">
        <v>60</v>
      </c>
      <c r="M10740">
        <v>144500</v>
      </c>
      <c r="N10740"/>
      <c r="O10740" t="s">
        <v>20613</v>
      </c>
      <c r="P10740" t="s">
        <v>208</v>
      </c>
    </row>
    <row r="10741" spans="1:16" x14ac:dyDescent="0.25">
      <c r="A10741" t="s">
        <v>1</v>
      </c>
      <c r="B10741" t="s">
        <v>316</v>
      </c>
      <c r="C10741" t="s">
        <v>887</v>
      </c>
      <c r="D10741" t="s">
        <v>4526</v>
      </c>
      <c r="E10741" t="s">
        <v>88</v>
      </c>
      <c r="F10741" t="b">
        <v>0</v>
      </c>
      <c r="G10741" t="s">
        <v>65</v>
      </c>
      <c r="H10741" s="1">
        <v>46135.921030092592</v>
      </c>
      <c r="I10741" t="b">
        <v>1</v>
      </c>
      <c r="J10741" t="b">
        <v>0</v>
      </c>
      <c r="K10741" t="s">
        <v>41</v>
      </c>
      <c r="L10741" t="s">
        <v>74</v>
      </c>
      <c r="M10741"/>
      <c r="N10741">
        <v>51.55</v>
      </c>
      <c r="O10741" t="s">
        <v>1824</v>
      </c>
      <c r="P10741" t="s">
        <v>20614</v>
      </c>
    </row>
    <row r="10742" spans="1:16" x14ac:dyDescent="0.25">
      <c r="A10742" t="s">
        <v>2</v>
      </c>
      <c r="B10742" t="s">
        <v>2353</v>
      </c>
      <c r="C10742" t="s">
        <v>17077</v>
      </c>
      <c r="D10742" t="s">
        <v>4526</v>
      </c>
      <c r="E10742" t="s">
        <v>88</v>
      </c>
      <c r="F10742" t="b">
        <v>0</v>
      </c>
      <c r="G10742" t="s">
        <v>77</v>
      </c>
      <c r="H10742" s="1">
        <v>46135.960381944453</v>
      </c>
      <c r="I10742" t="b">
        <v>0</v>
      </c>
      <c r="J10742" t="b">
        <v>0</v>
      </c>
      <c r="K10742" t="s">
        <v>41</v>
      </c>
      <c r="L10742" t="s">
        <v>74</v>
      </c>
      <c r="M10742"/>
      <c r="N10742">
        <v>29</v>
      </c>
      <c r="O10742" t="s">
        <v>14196</v>
      </c>
      <c r="P10742" t="s">
        <v>945</v>
      </c>
    </row>
    <row r="10743" spans="1:16" x14ac:dyDescent="0.25">
      <c r="A10743" t="s">
        <v>2</v>
      </c>
      <c r="B10743" t="s">
        <v>3093</v>
      </c>
      <c r="C10743" t="s">
        <v>1603</v>
      </c>
      <c r="D10743" t="s">
        <v>4526</v>
      </c>
      <c r="E10743" t="s">
        <v>59</v>
      </c>
      <c r="F10743" t="b">
        <v>0</v>
      </c>
      <c r="G10743" t="s">
        <v>77</v>
      </c>
      <c r="H10743" s="1">
        <v>46135.961412037039</v>
      </c>
      <c r="I10743" t="b">
        <v>0</v>
      </c>
      <c r="J10743" t="b">
        <v>1</v>
      </c>
      <c r="K10743" t="s">
        <v>41</v>
      </c>
      <c r="L10743" t="s">
        <v>60</v>
      </c>
      <c r="M10743">
        <v>175000</v>
      </c>
      <c r="N10743"/>
      <c r="O10743" t="s">
        <v>4061</v>
      </c>
      <c r="P10743" t="s">
        <v>705</v>
      </c>
    </row>
    <row r="10744" spans="1:16" x14ac:dyDescent="0.25">
      <c r="A10744" t="s">
        <v>6</v>
      </c>
      <c r="B10744" t="s">
        <v>18815</v>
      </c>
      <c r="C10744" t="s">
        <v>172</v>
      </c>
      <c r="D10744" t="s">
        <v>17170</v>
      </c>
      <c r="E10744" t="s">
        <v>59</v>
      </c>
      <c r="F10744" t="b">
        <v>0</v>
      </c>
      <c r="G10744" t="s">
        <v>68</v>
      </c>
      <c r="H10744" s="1">
        <v>46135.961423611108</v>
      </c>
      <c r="I10744" t="b">
        <v>0</v>
      </c>
      <c r="J10744" t="b">
        <v>0</v>
      </c>
      <c r="K10744" t="s">
        <v>41</v>
      </c>
      <c r="L10744" t="s">
        <v>60</v>
      </c>
      <c r="M10744">
        <v>188496</v>
      </c>
      <c r="N10744"/>
      <c r="O10744" t="s">
        <v>17171</v>
      </c>
      <c r="P10744" t="s">
        <v>310</v>
      </c>
    </row>
    <row r="10745" spans="1:16" x14ac:dyDescent="0.25">
      <c r="A10745" t="s">
        <v>2</v>
      </c>
      <c r="B10745" t="s">
        <v>13850</v>
      </c>
      <c r="C10745" t="s">
        <v>20584</v>
      </c>
      <c r="D10745" t="s">
        <v>2360</v>
      </c>
      <c r="E10745" t="s">
        <v>59</v>
      </c>
      <c r="F10745" t="b">
        <v>0</v>
      </c>
      <c r="G10745" t="s">
        <v>65</v>
      </c>
      <c r="H10745" s="1">
        <v>46135.961527777778</v>
      </c>
      <c r="I10745" t="b">
        <v>0</v>
      </c>
      <c r="J10745" t="b">
        <v>1</v>
      </c>
      <c r="K10745" t="s">
        <v>41</v>
      </c>
      <c r="L10745" t="s">
        <v>60</v>
      </c>
      <c r="M10745">
        <v>140000</v>
      </c>
      <c r="N10745"/>
      <c r="O10745" t="s">
        <v>20615</v>
      </c>
      <c r="P10745" t="s">
        <v>13851</v>
      </c>
    </row>
    <row r="10746" spans="1:16" x14ac:dyDescent="0.25">
      <c r="A10746" t="s">
        <v>0</v>
      </c>
      <c r="B10746" t="s">
        <v>2469</v>
      </c>
      <c r="C10746" t="s">
        <v>479</v>
      </c>
      <c r="D10746" t="s">
        <v>4346</v>
      </c>
      <c r="E10746" t="s">
        <v>59</v>
      </c>
      <c r="F10746" t="b">
        <v>0</v>
      </c>
      <c r="G10746" t="s">
        <v>65</v>
      </c>
      <c r="H10746" s="1">
        <v>46136.002025462964</v>
      </c>
      <c r="I10746" t="b">
        <v>1</v>
      </c>
      <c r="J10746" t="b">
        <v>1</v>
      </c>
      <c r="K10746" t="s">
        <v>41</v>
      </c>
      <c r="L10746" t="s">
        <v>60</v>
      </c>
      <c r="M10746">
        <v>43500</v>
      </c>
      <c r="N10746"/>
      <c r="O10746" t="s">
        <v>4332</v>
      </c>
      <c r="P10746" t="s">
        <v>219</v>
      </c>
    </row>
    <row r="10747" spans="1:16" x14ac:dyDescent="0.25">
      <c r="A10747" t="s">
        <v>0</v>
      </c>
      <c r="B10747" t="s">
        <v>20616</v>
      </c>
      <c r="C10747" t="s">
        <v>917</v>
      </c>
      <c r="D10747" t="s">
        <v>2360</v>
      </c>
      <c r="E10747" t="s">
        <v>59</v>
      </c>
      <c r="F10747" t="b">
        <v>0</v>
      </c>
      <c r="G10747" t="s">
        <v>65</v>
      </c>
      <c r="H10747" s="1">
        <v>46136.002025462964</v>
      </c>
      <c r="I10747" t="b">
        <v>0</v>
      </c>
      <c r="J10747" t="b">
        <v>0</v>
      </c>
      <c r="K10747" t="s">
        <v>41</v>
      </c>
      <c r="L10747" t="s">
        <v>60</v>
      </c>
      <c r="M10747">
        <v>134500</v>
      </c>
      <c r="N10747"/>
      <c r="O10747" t="s">
        <v>2016</v>
      </c>
      <c r="P10747" t="s">
        <v>20617</v>
      </c>
    </row>
    <row r="10748" spans="1:16" x14ac:dyDescent="0.25">
      <c r="A10748" t="s">
        <v>0</v>
      </c>
      <c r="B10748" t="s">
        <v>20618</v>
      </c>
      <c r="C10748" t="s">
        <v>142</v>
      </c>
      <c r="D10748" t="s">
        <v>4346</v>
      </c>
      <c r="E10748" t="s">
        <v>59</v>
      </c>
      <c r="F10748" t="b">
        <v>0</v>
      </c>
      <c r="G10748" t="s">
        <v>65</v>
      </c>
      <c r="H10748" s="1">
        <v>46136.002060185187</v>
      </c>
      <c r="I10748" t="b">
        <v>0</v>
      </c>
      <c r="J10748" t="b">
        <v>0</v>
      </c>
      <c r="K10748" t="s">
        <v>41</v>
      </c>
      <c r="L10748" t="s">
        <v>60</v>
      </c>
      <c r="M10748">
        <v>105000</v>
      </c>
      <c r="N10748"/>
      <c r="O10748" t="s">
        <v>20619</v>
      </c>
      <c r="P10748" t="s">
        <v>718</v>
      </c>
    </row>
    <row r="10749" spans="1:16" x14ac:dyDescent="0.25">
      <c r="A10749" t="s">
        <v>0</v>
      </c>
      <c r="B10749" t="s">
        <v>20620</v>
      </c>
      <c r="C10749" t="s">
        <v>76</v>
      </c>
      <c r="D10749" t="s">
        <v>18018</v>
      </c>
      <c r="E10749" t="s">
        <v>621</v>
      </c>
      <c r="F10749" t="b">
        <v>1</v>
      </c>
      <c r="G10749" t="s">
        <v>12</v>
      </c>
      <c r="H10749" s="1">
        <v>46136.002141203702</v>
      </c>
      <c r="I10749" t="b">
        <v>1</v>
      </c>
      <c r="J10749" t="b">
        <v>0</v>
      </c>
      <c r="K10749" t="s">
        <v>12</v>
      </c>
      <c r="L10749" t="s">
        <v>74</v>
      </c>
      <c r="M10749"/>
      <c r="N10749">
        <v>24.5</v>
      </c>
      <c r="O10749" t="s">
        <v>20621</v>
      </c>
    </row>
    <row r="10750" spans="1:16" x14ac:dyDescent="0.25">
      <c r="A10750" t="s">
        <v>2</v>
      </c>
      <c r="B10750" t="s">
        <v>20622</v>
      </c>
      <c r="C10750" t="s">
        <v>172</v>
      </c>
      <c r="D10750" t="s">
        <v>3173</v>
      </c>
      <c r="E10750" t="s">
        <v>59</v>
      </c>
      <c r="F10750" t="b">
        <v>0</v>
      </c>
      <c r="G10750" t="s">
        <v>68</v>
      </c>
      <c r="H10750" s="1">
        <v>46136.00309027778</v>
      </c>
      <c r="I10750" t="b">
        <v>0</v>
      </c>
      <c r="J10750" t="b">
        <v>0</v>
      </c>
      <c r="K10750" t="s">
        <v>41</v>
      </c>
      <c r="L10750" t="s">
        <v>60</v>
      </c>
      <c r="M10750">
        <v>113500</v>
      </c>
      <c r="N10750"/>
      <c r="O10750" t="s">
        <v>13090</v>
      </c>
      <c r="P10750" t="s">
        <v>2284</v>
      </c>
    </row>
    <row r="10751" spans="1:16" x14ac:dyDescent="0.25">
      <c r="A10751" t="s">
        <v>2</v>
      </c>
      <c r="B10751" t="s">
        <v>20623</v>
      </c>
      <c r="C10751" t="s">
        <v>1785</v>
      </c>
      <c r="D10751" t="s">
        <v>3173</v>
      </c>
      <c r="E10751" t="s">
        <v>59</v>
      </c>
      <c r="F10751" t="b">
        <v>0</v>
      </c>
      <c r="G10751" t="s">
        <v>73</v>
      </c>
      <c r="H10751" s="1">
        <v>46136.003113425933</v>
      </c>
      <c r="I10751" t="b">
        <v>1</v>
      </c>
      <c r="J10751" t="b">
        <v>0</v>
      </c>
      <c r="K10751" t="s">
        <v>41</v>
      </c>
      <c r="L10751" t="s">
        <v>60</v>
      </c>
      <c r="M10751">
        <v>107000</v>
      </c>
      <c r="N10751"/>
      <c r="O10751" t="s">
        <v>13090</v>
      </c>
      <c r="P10751" t="s">
        <v>2284</v>
      </c>
    </row>
    <row r="10752" spans="1:16" x14ac:dyDescent="0.25">
      <c r="A10752" t="s">
        <v>2</v>
      </c>
      <c r="B10752" t="s">
        <v>20624</v>
      </c>
      <c r="C10752" t="s">
        <v>566</v>
      </c>
      <c r="D10752" t="s">
        <v>17170</v>
      </c>
      <c r="E10752" t="s">
        <v>59</v>
      </c>
      <c r="F10752" t="b">
        <v>0</v>
      </c>
      <c r="G10752" t="s">
        <v>65</v>
      </c>
      <c r="H10752" s="1">
        <v>46136.003217592603</v>
      </c>
      <c r="I10752" t="b">
        <v>0</v>
      </c>
      <c r="J10752" t="b">
        <v>0</v>
      </c>
      <c r="K10752" t="s">
        <v>41</v>
      </c>
      <c r="L10752" t="s">
        <v>60</v>
      </c>
      <c r="M10752">
        <v>143704</v>
      </c>
      <c r="N10752"/>
      <c r="O10752" t="s">
        <v>17171</v>
      </c>
      <c r="P10752" t="s">
        <v>310</v>
      </c>
    </row>
    <row r="10753" spans="1:16" x14ac:dyDescent="0.25">
      <c r="A10753" t="s">
        <v>1</v>
      </c>
      <c r="B10753" t="s">
        <v>7299</v>
      </c>
      <c r="C10753" t="s">
        <v>148</v>
      </c>
      <c r="D10753" t="s">
        <v>4673</v>
      </c>
      <c r="E10753" t="s">
        <v>59</v>
      </c>
      <c r="F10753" t="b">
        <v>0</v>
      </c>
      <c r="G10753" t="s">
        <v>89</v>
      </c>
      <c r="H10753" s="1">
        <v>46136.004340277781</v>
      </c>
      <c r="I10753" t="b">
        <v>0</v>
      </c>
      <c r="J10753" t="b">
        <v>1</v>
      </c>
      <c r="K10753" t="s">
        <v>41</v>
      </c>
      <c r="L10753" t="s">
        <v>60</v>
      </c>
      <c r="M10753">
        <v>140000</v>
      </c>
      <c r="N10753"/>
      <c r="O10753" t="s">
        <v>3716</v>
      </c>
      <c r="P10753" t="s">
        <v>7300</v>
      </c>
    </row>
    <row r="10754" spans="1:16" x14ac:dyDescent="0.25">
      <c r="A10754" t="s">
        <v>2</v>
      </c>
      <c r="B10754" t="s">
        <v>275</v>
      </c>
      <c r="C10754" t="s">
        <v>1660</v>
      </c>
      <c r="D10754" t="s">
        <v>2360</v>
      </c>
      <c r="E10754" t="s">
        <v>59</v>
      </c>
      <c r="F10754" t="b">
        <v>0</v>
      </c>
      <c r="G10754" t="s">
        <v>68</v>
      </c>
      <c r="H10754" s="1">
        <v>46136.043703703697</v>
      </c>
      <c r="I10754" t="b">
        <v>0</v>
      </c>
      <c r="J10754" t="b">
        <v>1</v>
      </c>
      <c r="K10754" t="s">
        <v>41</v>
      </c>
      <c r="L10754" t="s">
        <v>60</v>
      </c>
      <c r="M10754">
        <v>90000</v>
      </c>
      <c r="N10754"/>
      <c r="O10754" t="s">
        <v>20625</v>
      </c>
      <c r="P10754" t="s">
        <v>728</v>
      </c>
    </row>
    <row r="10755" spans="1:16" x14ac:dyDescent="0.25">
      <c r="A10755" t="s">
        <v>8</v>
      </c>
      <c r="B10755" t="s">
        <v>20626</v>
      </c>
      <c r="C10755" t="s">
        <v>2001</v>
      </c>
      <c r="D10755" t="s">
        <v>17170</v>
      </c>
      <c r="E10755" t="s">
        <v>59</v>
      </c>
      <c r="F10755" t="b">
        <v>0</v>
      </c>
      <c r="G10755" t="s">
        <v>89</v>
      </c>
      <c r="H10755" s="1">
        <v>46136.044756944437</v>
      </c>
      <c r="I10755" t="b">
        <v>0</v>
      </c>
      <c r="J10755" t="b">
        <v>0</v>
      </c>
      <c r="K10755" t="s">
        <v>41</v>
      </c>
      <c r="L10755" t="s">
        <v>60</v>
      </c>
      <c r="M10755">
        <v>133980</v>
      </c>
      <c r="N10755"/>
      <c r="O10755" t="s">
        <v>17171</v>
      </c>
      <c r="P10755" t="s">
        <v>891</v>
      </c>
    </row>
    <row r="10756" spans="1:16" x14ac:dyDescent="0.25">
      <c r="A10756" t="s">
        <v>0</v>
      </c>
      <c r="B10756" t="s">
        <v>20627</v>
      </c>
      <c r="C10756" t="s">
        <v>121</v>
      </c>
      <c r="D10756" t="s">
        <v>4526</v>
      </c>
      <c r="E10756" t="s">
        <v>59</v>
      </c>
      <c r="F10756" t="b">
        <v>0</v>
      </c>
      <c r="G10756" t="s">
        <v>68</v>
      </c>
      <c r="H10756" s="1">
        <v>46136.085358796299</v>
      </c>
      <c r="I10756" t="b">
        <v>0</v>
      </c>
      <c r="J10756" t="b">
        <v>1</v>
      </c>
      <c r="K10756" t="s">
        <v>41</v>
      </c>
      <c r="L10756" t="s">
        <v>60</v>
      </c>
      <c r="M10756">
        <v>83600</v>
      </c>
      <c r="N10756"/>
      <c r="O10756" t="s">
        <v>1270</v>
      </c>
      <c r="P10756" t="s">
        <v>219</v>
      </c>
    </row>
    <row r="10757" spans="1:16" x14ac:dyDescent="0.25">
      <c r="A10757" t="s">
        <v>6</v>
      </c>
      <c r="B10757" t="s">
        <v>18876</v>
      </c>
      <c r="C10757" t="s">
        <v>107</v>
      </c>
      <c r="D10757" t="s">
        <v>17170</v>
      </c>
      <c r="E10757" t="s">
        <v>59</v>
      </c>
      <c r="F10757" t="b">
        <v>0</v>
      </c>
      <c r="G10757" t="s">
        <v>77</v>
      </c>
      <c r="H10757" s="1">
        <v>46136.086469907408</v>
      </c>
      <c r="I10757" t="b">
        <v>0</v>
      </c>
      <c r="J10757" t="b">
        <v>0</v>
      </c>
      <c r="K10757" t="s">
        <v>41</v>
      </c>
      <c r="L10757" t="s">
        <v>60</v>
      </c>
      <c r="M10757">
        <v>160776</v>
      </c>
      <c r="N10757"/>
      <c r="O10757" t="s">
        <v>17171</v>
      </c>
      <c r="P10757" t="s">
        <v>310</v>
      </c>
    </row>
    <row r="10758" spans="1:16" x14ac:dyDescent="0.25">
      <c r="A10758" t="s">
        <v>1</v>
      </c>
      <c r="B10758" t="s">
        <v>20628</v>
      </c>
      <c r="C10758" t="s">
        <v>112</v>
      </c>
      <c r="D10758" t="s">
        <v>4346</v>
      </c>
      <c r="E10758" t="s">
        <v>59</v>
      </c>
      <c r="F10758" t="b">
        <v>0</v>
      </c>
      <c r="G10758" t="s">
        <v>65</v>
      </c>
      <c r="H10758" s="1">
        <v>46136.129363425927</v>
      </c>
      <c r="I10758" t="b">
        <v>0</v>
      </c>
      <c r="J10758" t="b">
        <v>1</v>
      </c>
      <c r="K10758" t="s">
        <v>41</v>
      </c>
      <c r="L10758" t="s">
        <v>60</v>
      </c>
      <c r="M10758">
        <v>208125</v>
      </c>
      <c r="N10758"/>
      <c r="O10758" t="s">
        <v>2166</v>
      </c>
      <c r="P10758" t="s">
        <v>20629</v>
      </c>
    </row>
    <row r="10759" spans="1:16" x14ac:dyDescent="0.25">
      <c r="A10759" t="s">
        <v>6</v>
      </c>
      <c r="B10759" t="s">
        <v>20630</v>
      </c>
      <c r="C10759" t="s">
        <v>567</v>
      </c>
      <c r="D10759" t="s">
        <v>4756</v>
      </c>
      <c r="E10759" t="s">
        <v>59</v>
      </c>
      <c r="F10759" t="b">
        <v>0</v>
      </c>
      <c r="G10759" t="s">
        <v>89</v>
      </c>
      <c r="H10759" s="1">
        <v>46136.210578703707</v>
      </c>
      <c r="I10759" t="b">
        <v>0</v>
      </c>
      <c r="J10759" t="b">
        <v>0</v>
      </c>
      <c r="K10759" t="s">
        <v>41</v>
      </c>
      <c r="L10759" t="s">
        <v>60</v>
      </c>
      <c r="M10759">
        <v>115000</v>
      </c>
      <c r="N10759"/>
      <c r="O10759" t="s">
        <v>20631</v>
      </c>
      <c r="P10759" t="s">
        <v>20632</v>
      </c>
    </row>
    <row r="10760" spans="1:16" x14ac:dyDescent="0.25">
      <c r="A10760" t="s">
        <v>2</v>
      </c>
      <c r="B10760" t="s">
        <v>18744</v>
      </c>
      <c r="C10760" t="s">
        <v>97</v>
      </c>
      <c r="D10760" t="s">
        <v>17170</v>
      </c>
      <c r="E10760" t="s">
        <v>59</v>
      </c>
      <c r="F10760" t="b">
        <v>0</v>
      </c>
      <c r="G10760" t="s">
        <v>89</v>
      </c>
      <c r="H10760" s="1">
        <v>46136.210578703707</v>
      </c>
      <c r="I10760" t="b">
        <v>0</v>
      </c>
      <c r="J10760" t="b">
        <v>0</v>
      </c>
      <c r="K10760" t="s">
        <v>41</v>
      </c>
      <c r="L10760" t="s">
        <v>60</v>
      </c>
      <c r="M10760">
        <v>120582</v>
      </c>
      <c r="N10760"/>
      <c r="O10760" t="s">
        <v>17171</v>
      </c>
      <c r="P10760" t="s">
        <v>310</v>
      </c>
    </row>
    <row r="10761" spans="1:16" x14ac:dyDescent="0.25">
      <c r="A10761" t="s">
        <v>1</v>
      </c>
      <c r="B10761" t="s">
        <v>1</v>
      </c>
      <c r="C10761" t="s">
        <v>2897</v>
      </c>
      <c r="D10761" t="s">
        <v>2360</v>
      </c>
      <c r="E10761" t="s">
        <v>59</v>
      </c>
      <c r="F10761" t="b">
        <v>0</v>
      </c>
      <c r="G10761" t="s">
        <v>68</v>
      </c>
      <c r="H10761" s="1">
        <v>46136.211678240739</v>
      </c>
      <c r="I10761" t="b">
        <v>0</v>
      </c>
      <c r="J10761" t="b">
        <v>1</v>
      </c>
      <c r="K10761" t="s">
        <v>41</v>
      </c>
      <c r="L10761" t="s">
        <v>60</v>
      </c>
      <c r="M10761">
        <v>100000</v>
      </c>
      <c r="N10761"/>
      <c r="O10761" t="s">
        <v>1072</v>
      </c>
      <c r="P10761" t="s">
        <v>20633</v>
      </c>
    </row>
    <row r="10762" spans="1:16" x14ac:dyDescent="0.25">
      <c r="A10762" t="s">
        <v>5</v>
      </c>
      <c r="B10762" t="s">
        <v>5</v>
      </c>
      <c r="C10762" t="s">
        <v>453</v>
      </c>
      <c r="D10762" t="s">
        <v>2360</v>
      </c>
      <c r="E10762" t="s">
        <v>59</v>
      </c>
      <c r="F10762" t="b">
        <v>0</v>
      </c>
      <c r="G10762" t="s">
        <v>68</v>
      </c>
      <c r="H10762" s="1">
        <v>46136.211724537039</v>
      </c>
      <c r="I10762" t="b">
        <v>0</v>
      </c>
      <c r="J10762" t="b">
        <v>1</v>
      </c>
      <c r="K10762" t="s">
        <v>41</v>
      </c>
      <c r="L10762" t="s">
        <v>60</v>
      </c>
      <c r="M10762">
        <v>122000</v>
      </c>
      <c r="N10762"/>
      <c r="O10762" t="s">
        <v>1072</v>
      </c>
      <c r="P10762" t="s">
        <v>16547</v>
      </c>
    </row>
    <row r="10763" spans="1:16" x14ac:dyDescent="0.25">
      <c r="A10763" t="s">
        <v>1</v>
      </c>
      <c r="B10763" t="s">
        <v>20634</v>
      </c>
      <c r="C10763" t="s">
        <v>672</v>
      </c>
      <c r="D10763" t="s">
        <v>17170</v>
      </c>
      <c r="E10763" t="s">
        <v>59</v>
      </c>
      <c r="F10763" t="b">
        <v>0</v>
      </c>
      <c r="G10763" t="s">
        <v>77</v>
      </c>
      <c r="H10763" s="1">
        <v>46136.211736111109</v>
      </c>
      <c r="I10763" t="b">
        <v>0</v>
      </c>
      <c r="J10763" t="b">
        <v>0</v>
      </c>
      <c r="K10763" t="s">
        <v>41</v>
      </c>
      <c r="L10763" t="s">
        <v>60</v>
      </c>
      <c r="M10763">
        <v>94495.5</v>
      </c>
      <c r="N10763"/>
      <c r="O10763" t="s">
        <v>17171</v>
      </c>
      <c r="P10763" t="s">
        <v>17351</v>
      </c>
    </row>
    <row r="10764" spans="1:16" x14ac:dyDescent="0.25">
      <c r="A10764" t="s">
        <v>0</v>
      </c>
      <c r="B10764" t="s">
        <v>1271</v>
      </c>
      <c r="C10764" t="s">
        <v>1001</v>
      </c>
      <c r="D10764" t="s">
        <v>2360</v>
      </c>
      <c r="E10764" t="s">
        <v>59</v>
      </c>
      <c r="F10764" t="b">
        <v>0</v>
      </c>
      <c r="G10764" t="s">
        <v>77</v>
      </c>
      <c r="H10764" s="1">
        <v>46136.251145833332</v>
      </c>
      <c r="I10764" t="b">
        <v>1</v>
      </c>
      <c r="J10764" t="b">
        <v>0</v>
      </c>
      <c r="K10764" t="s">
        <v>41</v>
      </c>
      <c r="L10764" t="s">
        <v>60</v>
      </c>
      <c r="M10764">
        <v>105000</v>
      </c>
      <c r="N10764"/>
      <c r="O10764" t="s">
        <v>20486</v>
      </c>
      <c r="P10764" t="s">
        <v>20493</v>
      </c>
    </row>
    <row r="10765" spans="1:16" x14ac:dyDescent="0.25">
      <c r="A10765" t="s">
        <v>0</v>
      </c>
      <c r="B10765" t="s">
        <v>15729</v>
      </c>
      <c r="C10765" t="s">
        <v>605</v>
      </c>
      <c r="D10765" t="s">
        <v>2360</v>
      </c>
      <c r="E10765" t="s">
        <v>59</v>
      </c>
      <c r="F10765" t="b">
        <v>0</v>
      </c>
      <c r="G10765" t="s">
        <v>77</v>
      </c>
      <c r="H10765" s="1">
        <v>46136.251168981478</v>
      </c>
      <c r="I10765" t="b">
        <v>1</v>
      </c>
      <c r="J10765" t="b">
        <v>1</v>
      </c>
      <c r="K10765" t="s">
        <v>41</v>
      </c>
      <c r="L10765" t="s">
        <v>60</v>
      </c>
      <c r="M10765">
        <v>107025</v>
      </c>
      <c r="N10765"/>
      <c r="O10765" t="s">
        <v>1664</v>
      </c>
      <c r="P10765" t="s">
        <v>875</v>
      </c>
    </row>
    <row r="10766" spans="1:16" x14ac:dyDescent="0.25">
      <c r="A10766" t="s">
        <v>6</v>
      </c>
      <c r="B10766" t="s">
        <v>20635</v>
      </c>
      <c r="C10766" t="s">
        <v>142</v>
      </c>
      <c r="D10766" t="s">
        <v>4756</v>
      </c>
      <c r="E10766" t="s">
        <v>59</v>
      </c>
      <c r="F10766" t="b">
        <v>0</v>
      </c>
      <c r="G10766" t="s">
        <v>65</v>
      </c>
      <c r="H10766" s="1">
        <v>46136.252280092587</v>
      </c>
      <c r="I10766" t="b">
        <v>0</v>
      </c>
      <c r="J10766" t="b">
        <v>1</v>
      </c>
      <c r="K10766" t="s">
        <v>41</v>
      </c>
      <c r="L10766" t="s">
        <v>60</v>
      </c>
      <c r="M10766">
        <v>148500</v>
      </c>
      <c r="N10766"/>
      <c r="O10766" t="s">
        <v>1594</v>
      </c>
      <c r="P10766" t="s">
        <v>20636</v>
      </c>
    </row>
    <row r="10767" spans="1:16" x14ac:dyDescent="0.25">
      <c r="A10767" t="s">
        <v>5</v>
      </c>
      <c r="B10767" t="s">
        <v>20637</v>
      </c>
      <c r="C10767" t="s">
        <v>5067</v>
      </c>
      <c r="D10767" t="s">
        <v>4526</v>
      </c>
      <c r="E10767" t="s">
        <v>59</v>
      </c>
      <c r="F10767" t="b">
        <v>0</v>
      </c>
      <c r="G10767" t="s">
        <v>40</v>
      </c>
      <c r="H10767" s="1">
        <v>46136.296342592592</v>
      </c>
      <c r="I10767" t="b">
        <v>1</v>
      </c>
      <c r="J10767" t="b">
        <v>0</v>
      </c>
      <c r="K10767" t="s">
        <v>40</v>
      </c>
      <c r="L10767" t="s">
        <v>60</v>
      </c>
      <c r="M10767">
        <v>65000</v>
      </c>
      <c r="N10767"/>
      <c r="O10767" t="s">
        <v>20638</v>
      </c>
      <c r="P10767" t="s">
        <v>3404</v>
      </c>
    </row>
    <row r="10768" spans="1:16" x14ac:dyDescent="0.25">
      <c r="A10768" t="s">
        <v>1</v>
      </c>
      <c r="B10768" t="s">
        <v>2255</v>
      </c>
      <c r="C10768" t="s">
        <v>6142</v>
      </c>
      <c r="D10768" t="s">
        <v>4346</v>
      </c>
      <c r="E10768" t="s">
        <v>59</v>
      </c>
      <c r="F10768" t="b">
        <v>0</v>
      </c>
      <c r="G10768" t="s">
        <v>40</v>
      </c>
      <c r="H10768" s="1">
        <v>46136.296377314808</v>
      </c>
      <c r="I10768" t="b">
        <v>0</v>
      </c>
      <c r="J10768" t="b">
        <v>0</v>
      </c>
      <c r="K10768" t="s">
        <v>40</v>
      </c>
      <c r="L10768" t="s">
        <v>60</v>
      </c>
      <c r="M10768">
        <v>62214.5</v>
      </c>
      <c r="N10768"/>
      <c r="O10768" t="s">
        <v>6143</v>
      </c>
      <c r="P10768" t="s">
        <v>20639</v>
      </c>
    </row>
    <row r="10769" spans="1:16" x14ac:dyDescent="0.25">
      <c r="A10769" t="s">
        <v>0</v>
      </c>
      <c r="B10769" t="s">
        <v>4216</v>
      </c>
      <c r="C10769" t="s">
        <v>172</v>
      </c>
      <c r="D10769" t="s">
        <v>2360</v>
      </c>
      <c r="E10769" t="s">
        <v>59</v>
      </c>
      <c r="F10769" t="b">
        <v>0</v>
      </c>
      <c r="G10769" t="s">
        <v>68</v>
      </c>
      <c r="H10769" s="1">
        <v>46136.334479166668</v>
      </c>
      <c r="I10769" t="b">
        <v>0</v>
      </c>
      <c r="J10769" t="b">
        <v>1</v>
      </c>
      <c r="K10769" t="s">
        <v>41</v>
      </c>
      <c r="L10769" t="s">
        <v>60</v>
      </c>
      <c r="M10769">
        <v>93155</v>
      </c>
      <c r="N10769"/>
      <c r="O10769" t="s">
        <v>8220</v>
      </c>
      <c r="P10769" t="s">
        <v>15861</v>
      </c>
    </row>
    <row r="10770" spans="1:16" x14ac:dyDescent="0.25">
      <c r="A10770" t="s">
        <v>2</v>
      </c>
      <c r="B10770" t="s">
        <v>18813</v>
      </c>
      <c r="C10770" t="s">
        <v>901</v>
      </c>
      <c r="D10770" t="s">
        <v>17170</v>
      </c>
      <c r="E10770" t="s">
        <v>59</v>
      </c>
      <c r="F10770" t="b">
        <v>0</v>
      </c>
      <c r="G10770" t="s">
        <v>77</v>
      </c>
      <c r="H10770" s="1">
        <v>46136.335590277777</v>
      </c>
      <c r="I10770" t="b">
        <v>0</v>
      </c>
      <c r="J10770" t="b">
        <v>0</v>
      </c>
      <c r="K10770" t="s">
        <v>41</v>
      </c>
      <c r="L10770" t="s">
        <v>60</v>
      </c>
      <c r="M10770">
        <v>134722.5</v>
      </c>
      <c r="N10770"/>
      <c r="O10770" t="s">
        <v>17171</v>
      </c>
      <c r="P10770" t="s">
        <v>310</v>
      </c>
    </row>
    <row r="10771" spans="1:16" x14ac:dyDescent="0.25">
      <c r="A10771" t="s">
        <v>2</v>
      </c>
      <c r="B10771" t="s">
        <v>4836</v>
      </c>
      <c r="C10771" t="s">
        <v>112</v>
      </c>
      <c r="D10771" t="s">
        <v>4346</v>
      </c>
      <c r="E10771" t="s">
        <v>59</v>
      </c>
      <c r="F10771" t="b">
        <v>0</v>
      </c>
      <c r="G10771" t="s">
        <v>65</v>
      </c>
      <c r="H10771" s="1">
        <v>46136.335601851853</v>
      </c>
      <c r="I10771" t="b">
        <v>0</v>
      </c>
      <c r="J10771" t="b">
        <v>1</v>
      </c>
      <c r="K10771" t="s">
        <v>41</v>
      </c>
      <c r="L10771" t="s">
        <v>60</v>
      </c>
      <c r="M10771">
        <v>206000</v>
      </c>
      <c r="N10771"/>
      <c r="O10771" t="s">
        <v>4837</v>
      </c>
      <c r="P10771" t="s">
        <v>4647</v>
      </c>
    </row>
    <row r="10772" spans="1:16" x14ac:dyDescent="0.25">
      <c r="A10772" t="s">
        <v>2</v>
      </c>
      <c r="B10772" t="s">
        <v>20640</v>
      </c>
      <c r="C10772" t="s">
        <v>162</v>
      </c>
      <c r="D10772" t="s">
        <v>4346</v>
      </c>
      <c r="E10772" t="s">
        <v>59</v>
      </c>
      <c r="F10772" t="b">
        <v>0</v>
      </c>
      <c r="G10772" t="s">
        <v>73</v>
      </c>
      <c r="H10772" s="1">
        <v>46136.335601851853</v>
      </c>
      <c r="I10772" t="b">
        <v>0</v>
      </c>
      <c r="J10772" t="b">
        <v>1</v>
      </c>
      <c r="K10772" t="s">
        <v>41</v>
      </c>
      <c r="L10772" t="s">
        <v>60</v>
      </c>
      <c r="M10772">
        <v>247500</v>
      </c>
      <c r="N10772"/>
      <c r="O10772" t="s">
        <v>1183</v>
      </c>
      <c r="P10772" t="s">
        <v>208</v>
      </c>
    </row>
    <row r="10773" spans="1:16" x14ac:dyDescent="0.25">
      <c r="A10773" t="s">
        <v>2</v>
      </c>
      <c r="B10773" t="s">
        <v>2</v>
      </c>
      <c r="C10773" t="s">
        <v>1748</v>
      </c>
      <c r="D10773" t="s">
        <v>4697</v>
      </c>
      <c r="E10773" t="s">
        <v>59</v>
      </c>
      <c r="F10773" t="b">
        <v>0</v>
      </c>
      <c r="G10773" t="s">
        <v>65</v>
      </c>
      <c r="H10773" s="1">
        <v>46136.335601851853</v>
      </c>
      <c r="I10773" t="b">
        <v>0</v>
      </c>
      <c r="J10773" t="b">
        <v>1</v>
      </c>
      <c r="K10773" t="s">
        <v>41</v>
      </c>
      <c r="L10773" t="s">
        <v>60</v>
      </c>
      <c r="M10773">
        <v>137500</v>
      </c>
      <c r="N10773"/>
      <c r="O10773" t="s">
        <v>8567</v>
      </c>
      <c r="P10773" t="s">
        <v>20641</v>
      </c>
    </row>
    <row r="10774" spans="1:16" x14ac:dyDescent="0.25">
      <c r="A10774" t="s">
        <v>6</v>
      </c>
      <c r="B10774" t="s">
        <v>20642</v>
      </c>
      <c r="C10774" t="s">
        <v>5717</v>
      </c>
      <c r="D10774" t="s">
        <v>4346</v>
      </c>
      <c r="E10774" t="s">
        <v>59</v>
      </c>
      <c r="F10774" t="b">
        <v>0</v>
      </c>
      <c r="G10774" t="s">
        <v>19</v>
      </c>
      <c r="H10774" s="1">
        <v>46136.336018518523</v>
      </c>
      <c r="I10774" t="b">
        <v>0</v>
      </c>
      <c r="J10774" t="b">
        <v>0</v>
      </c>
      <c r="K10774" t="s">
        <v>19</v>
      </c>
      <c r="L10774" t="s">
        <v>60</v>
      </c>
      <c r="M10774">
        <v>3250000</v>
      </c>
      <c r="N10774"/>
      <c r="O10774" t="s">
        <v>13173</v>
      </c>
      <c r="P10774" t="s">
        <v>230</v>
      </c>
    </row>
    <row r="10775" spans="1:16" x14ac:dyDescent="0.25">
      <c r="A10775" t="s">
        <v>1</v>
      </c>
      <c r="B10775" t="s">
        <v>15809</v>
      </c>
      <c r="C10775" t="s">
        <v>5067</v>
      </c>
      <c r="D10775" t="s">
        <v>4526</v>
      </c>
      <c r="E10775" t="s">
        <v>59</v>
      </c>
      <c r="F10775" t="b">
        <v>0</v>
      </c>
      <c r="G10775" t="s">
        <v>40</v>
      </c>
      <c r="H10775" s="1">
        <v>46136.338055555563</v>
      </c>
      <c r="I10775" t="b">
        <v>1</v>
      </c>
      <c r="J10775" t="b">
        <v>0</v>
      </c>
      <c r="K10775" t="s">
        <v>40</v>
      </c>
      <c r="L10775" t="s">
        <v>60</v>
      </c>
      <c r="M10775">
        <v>45000</v>
      </c>
      <c r="N10775"/>
      <c r="O10775" t="s">
        <v>15810</v>
      </c>
      <c r="P10775" t="s">
        <v>15811</v>
      </c>
    </row>
    <row r="10776" spans="1:16" x14ac:dyDescent="0.25">
      <c r="A10776" t="s">
        <v>2</v>
      </c>
      <c r="B10776" t="s">
        <v>20643</v>
      </c>
      <c r="C10776" t="s">
        <v>637</v>
      </c>
      <c r="D10776" t="s">
        <v>5018</v>
      </c>
      <c r="E10776" t="s">
        <v>59</v>
      </c>
      <c r="F10776" t="b">
        <v>0</v>
      </c>
      <c r="G10776" t="s">
        <v>77</v>
      </c>
      <c r="H10776" s="1">
        <v>46136.377256944441</v>
      </c>
      <c r="I10776" t="b">
        <v>0</v>
      </c>
      <c r="J10776" t="b">
        <v>0</v>
      </c>
      <c r="K10776" t="s">
        <v>41</v>
      </c>
      <c r="L10776" t="s">
        <v>60</v>
      </c>
      <c r="M10776">
        <v>157500</v>
      </c>
      <c r="N10776"/>
      <c r="O10776" t="s">
        <v>20644</v>
      </c>
      <c r="P10776" t="s">
        <v>208</v>
      </c>
    </row>
    <row r="10777" spans="1:16" x14ac:dyDescent="0.25">
      <c r="A10777" t="s">
        <v>2</v>
      </c>
      <c r="B10777" t="s">
        <v>20645</v>
      </c>
      <c r="C10777" t="s">
        <v>114</v>
      </c>
      <c r="D10777" t="s">
        <v>17170</v>
      </c>
      <c r="E10777" t="s">
        <v>59</v>
      </c>
      <c r="F10777" t="b">
        <v>0</v>
      </c>
      <c r="G10777" t="s">
        <v>77</v>
      </c>
      <c r="H10777" s="1">
        <v>46136.377256944441</v>
      </c>
      <c r="I10777" t="b">
        <v>0</v>
      </c>
      <c r="J10777" t="b">
        <v>0</v>
      </c>
      <c r="K10777" t="s">
        <v>41</v>
      </c>
      <c r="L10777" t="s">
        <v>60</v>
      </c>
      <c r="M10777">
        <v>233310</v>
      </c>
      <c r="N10777"/>
      <c r="O10777" t="s">
        <v>17171</v>
      </c>
      <c r="P10777" t="s">
        <v>85</v>
      </c>
    </row>
    <row r="10778" spans="1:16" x14ac:dyDescent="0.25">
      <c r="A10778" t="s">
        <v>6</v>
      </c>
      <c r="B10778" t="s">
        <v>20646</v>
      </c>
      <c r="C10778" t="s">
        <v>71</v>
      </c>
      <c r="D10778" t="s">
        <v>17170</v>
      </c>
      <c r="E10778" t="s">
        <v>59</v>
      </c>
      <c r="F10778" t="b">
        <v>0</v>
      </c>
      <c r="G10778" t="s">
        <v>73</v>
      </c>
      <c r="H10778" s="1">
        <v>46136.377268518518</v>
      </c>
      <c r="I10778" t="b">
        <v>0</v>
      </c>
      <c r="J10778" t="b">
        <v>0</v>
      </c>
      <c r="K10778" t="s">
        <v>41</v>
      </c>
      <c r="L10778" t="s">
        <v>60</v>
      </c>
      <c r="M10778">
        <v>127512</v>
      </c>
      <c r="N10778"/>
      <c r="O10778" t="s">
        <v>17171</v>
      </c>
      <c r="P10778" t="s">
        <v>310</v>
      </c>
    </row>
    <row r="10779" spans="1:16" x14ac:dyDescent="0.25">
      <c r="A10779" t="s">
        <v>2</v>
      </c>
      <c r="B10779" t="s">
        <v>18973</v>
      </c>
      <c r="C10779" t="s">
        <v>190</v>
      </c>
      <c r="D10779" t="s">
        <v>17170</v>
      </c>
      <c r="E10779" t="s">
        <v>59</v>
      </c>
      <c r="F10779" t="b">
        <v>0</v>
      </c>
      <c r="G10779" t="s">
        <v>73</v>
      </c>
      <c r="H10779" s="1">
        <v>46136.377268518518</v>
      </c>
      <c r="I10779" t="b">
        <v>0</v>
      </c>
      <c r="J10779" t="b">
        <v>0</v>
      </c>
      <c r="K10779" t="s">
        <v>41</v>
      </c>
      <c r="L10779" t="s">
        <v>60</v>
      </c>
      <c r="M10779">
        <v>187968</v>
      </c>
      <c r="N10779"/>
      <c r="O10779" t="s">
        <v>17171</v>
      </c>
      <c r="P10779" t="s">
        <v>663</v>
      </c>
    </row>
    <row r="10780" spans="1:16" x14ac:dyDescent="0.25">
      <c r="A10780" t="s">
        <v>1</v>
      </c>
      <c r="B10780" t="s">
        <v>17969</v>
      </c>
      <c r="C10780" t="s">
        <v>9919</v>
      </c>
      <c r="D10780" t="s">
        <v>4633</v>
      </c>
      <c r="E10780" t="s">
        <v>59</v>
      </c>
      <c r="F10780" t="b">
        <v>0</v>
      </c>
      <c r="G10780" t="s">
        <v>13</v>
      </c>
      <c r="H10780" s="1">
        <v>46136.378819444442</v>
      </c>
      <c r="I10780" t="b">
        <v>0</v>
      </c>
      <c r="J10780" t="b">
        <v>0</v>
      </c>
      <c r="K10780" t="s">
        <v>13</v>
      </c>
      <c r="L10780" t="s">
        <v>60</v>
      </c>
      <c r="M10780">
        <v>100000</v>
      </c>
      <c r="N10780"/>
      <c r="O10780" t="s">
        <v>4633</v>
      </c>
      <c r="P10780" t="s">
        <v>20647</v>
      </c>
    </row>
    <row r="10781" spans="1:16" x14ac:dyDescent="0.25">
      <c r="A10781" t="s">
        <v>0</v>
      </c>
      <c r="B10781" t="s">
        <v>20648</v>
      </c>
      <c r="C10781" t="s">
        <v>271</v>
      </c>
      <c r="D10781" t="s">
        <v>2360</v>
      </c>
      <c r="E10781" t="s">
        <v>59</v>
      </c>
      <c r="F10781" t="b">
        <v>0</v>
      </c>
      <c r="G10781" t="s">
        <v>77</v>
      </c>
      <c r="H10781" s="1">
        <v>46136.417812500003</v>
      </c>
      <c r="I10781" t="b">
        <v>1</v>
      </c>
      <c r="J10781" t="b">
        <v>1</v>
      </c>
      <c r="K10781" t="s">
        <v>41</v>
      </c>
      <c r="L10781" t="s">
        <v>60</v>
      </c>
      <c r="M10781">
        <v>175000</v>
      </c>
      <c r="N10781"/>
      <c r="O10781" t="s">
        <v>5735</v>
      </c>
      <c r="P10781" t="s">
        <v>20649</v>
      </c>
    </row>
    <row r="10782" spans="1:16" x14ac:dyDescent="0.25">
      <c r="A10782" t="s">
        <v>0</v>
      </c>
      <c r="B10782" t="s">
        <v>20519</v>
      </c>
      <c r="C10782" t="s">
        <v>20520</v>
      </c>
      <c r="D10782" t="s">
        <v>2360</v>
      </c>
      <c r="F10782" t="b">
        <v>0</v>
      </c>
      <c r="G10782" t="s">
        <v>41</v>
      </c>
      <c r="H10782" s="1">
        <v>46136.418865740743</v>
      </c>
      <c r="I10782" t="b">
        <v>1</v>
      </c>
      <c r="J10782" t="b">
        <v>1</v>
      </c>
      <c r="K10782" t="s">
        <v>41</v>
      </c>
      <c r="L10782" t="s">
        <v>74</v>
      </c>
      <c r="M10782"/>
      <c r="N10782">
        <v>35</v>
      </c>
      <c r="O10782" t="s">
        <v>19586</v>
      </c>
      <c r="P10782" t="s">
        <v>20521</v>
      </c>
    </row>
    <row r="10783" spans="1:16" x14ac:dyDescent="0.25">
      <c r="A10783" t="s">
        <v>6</v>
      </c>
      <c r="B10783" t="s">
        <v>20650</v>
      </c>
      <c r="C10783" t="s">
        <v>333</v>
      </c>
      <c r="D10783" t="s">
        <v>2360</v>
      </c>
      <c r="E10783" t="s">
        <v>59</v>
      </c>
      <c r="F10783" t="b">
        <v>0</v>
      </c>
      <c r="G10783" t="s">
        <v>77</v>
      </c>
      <c r="H10783" s="1">
        <v>46136.418912037043</v>
      </c>
      <c r="I10783" t="b">
        <v>0</v>
      </c>
      <c r="J10783" t="b">
        <v>1</v>
      </c>
      <c r="K10783" t="s">
        <v>41</v>
      </c>
      <c r="L10783" t="s">
        <v>60</v>
      </c>
      <c r="M10783">
        <v>190000</v>
      </c>
      <c r="N10783"/>
      <c r="O10783" t="s">
        <v>20651</v>
      </c>
      <c r="P10783" t="s">
        <v>208</v>
      </c>
    </row>
    <row r="10784" spans="1:16" x14ac:dyDescent="0.25">
      <c r="A10784" t="s">
        <v>2</v>
      </c>
      <c r="B10784" t="s">
        <v>20652</v>
      </c>
      <c r="C10784" t="s">
        <v>112</v>
      </c>
      <c r="D10784" t="s">
        <v>2360</v>
      </c>
      <c r="E10784" t="s">
        <v>59</v>
      </c>
      <c r="F10784" t="b">
        <v>0</v>
      </c>
      <c r="G10784" t="s">
        <v>65</v>
      </c>
      <c r="H10784" s="1">
        <v>46136.418935185182</v>
      </c>
      <c r="I10784" t="b">
        <v>0</v>
      </c>
      <c r="J10784" t="b">
        <v>0</v>
      </c>
      <c r="K10784" t="s">
        <v>41</v>
      </c>
      <c r="L10784" t="s">
        <v>60</v>
      </c>
      <c r="M10784">
        <v>204000</v>
      </c>
      <c r="N10784"/>
      <c r="O10784" t="s">
        <v>5735</v>
      </c>
      <c r="P10784" t="s">
        <v>20653</v>
      </c>
    </row>
    <row r="10785" spans="1:16" x14ac:dyDescent="0.25">
      <c r="A10785" t="s">
        <v>2</v>
      </c>
      <c r="B10785" t="s">
        <v>20654</v>
      </c>
      <c r="C10785" t="s">
        <v>162</v>
      </c>
      <c r="D10785" t="s">
        <v>2360</v>
      </c>
      <c r="E10785" t="s">
        <v>59</v>
      </c>
      <c r="F10785" t="b">
        <v>0</v>
      </c>
      <c r="G10785" t="s">
        <v>73</v>
      </c>
      <c r="H10785" s="1">
        <v>46136.418935185182</v>
      </c>
      <c r="I10785" t="b">
        <v>0</v>
      </c>
      <c r="J10785" t="b">
        <v>1</v>
      </c>
      <c r="K10785" t="s">
        <v>41</v>
      </c>
      <c r="L10785" t="s">
        <v>60</v>
      </c>
      <c r="M10785">
        <v>225000</v>
      </c>
      <c r="N10785"/>
      <c r="O10785" t="s">
        <v>20655</v>
      </c>
      <c r="P10785" t="s">
        <v>20656</v>
      </c>
    </row>
    <row r="10786" spans="1:16" x14ac:dyDescent="0.25">
      <c r="A10786" t="s">
        <v>2</v>
      </c>
      <c r="B10786" t="s">
        <v>20657</v>
      </c>
      <c r="C10786" t="s">
        <v>3042</v>
      </c>
      <c r="D10786" t="s">
        <v>17170</v>
      </c>
      <c r="E10786" t="s">
        <v>59</v>
      </c>
      <c r="F10786" t="b">
        <v>0</v>
      </c>
      <c r="G10786" t="s">
        <v>73</v>
      </c>
      <c r="H10786" s="1">
        <v>46136.418958333343</v>
      </c>
      <c r="I10786" t="b">
        <v>0</v>
      </c>
      <c r="J10786" t="b">
        <v>0</v>
      </c>
      <c r="K10786" t="s">
        <v>41</v>
      </c>
      <c r="L10786" t="s">
        <v>60</v>
      </c>
      <c r="M10786">
        <v>240540.5</v>
      </c>
      <c r="N10786"/>
      <c r="O10786" t="s">
        <v>17171</v>
      </c>
      <c r="P10786" t="s">
        <v>663</v>
      </c>
    </row>
    <row r="10787" spans="1:16" x14ac:dyDescent="0.25">
      <c r="A10787" t="s">
        <v>4</v>
      </c>
      <c r="B10787" t="s">
        <v>15730</v>
      </c>
      <c r="C10787" t="s">
        <v>76</v>
      </c>
      <c r="D10787" t="s">
        <v>4526</v>
      </c>
      <c r="E10787" t="s">
        <v>59</v>
      </c>
      <c r="F10787" t="b">
        <v>1</v>
      </c>
      <c r="G10787" t="s">
        <v>14</v>
      </c>
      <c r="H10787" s="1">
        <v>46136.420497685183</v>
      </c>
      <c r="I10787" t="b">
        <v>1</v>
      </c>
      <c r="J10787" t="b">
        <v>0</v>
      </c>
      <c r="K10787" t="s">
        <v>14</v>
      </c>
      <c r="L10787" t="s">
        <v>74</v>
      </c>
      <c r="M10787"/>
      <c r="N10787">
        <v>50</v>
      </c>
      <c r="O10787" t="s">
        <v>1732</v>
      </c>
    </row>
    <row r="10788" spans="1:16" x14ac:dyDescent="0.25">
      <c r="A10788" t="s">
        <v>2</v>
      </c>
      <c r="B10788" t="s">
        <v>20658</v>
      </c>
      <c r="C10788" t="s">
        <v>121</v>
      </c>
      <c r="D10788" t="s">
        <v>17170</v>
      </c>
      <c r="E10788" t="s">
        <v>59</v>
      </c>
      <c r="F10788" t="b">
        <v>0</v>
      </c>
      <c r="G10788" t="s">
        <v>68</v>
      </c>
      <c r="H10788" s="1">
        <v>46136.460590277777</v>
      </c>
      <c r="I10788" t="b">
        <v>0</v>
      </c>
      <c r="J10788" t="b">
        <v>0</v>
      </c>
      <c r="K10788" t="s">
        <v>41</v>
      </c>
      <c r="L10788" t="s">
        <v>60</v>
      </c>
      <c r="M10788">
        <v>132770</v>
      </c>
      <c r="N10788"/>
      <c r="O10788" t="s">
        <v>17171</v>
      </c>
      <c r="P10788" t="s">
        <v>310</v>
      </c>
    </row>
    <row r="10789" spans="1:16" x14ac:dyDescent="0.25">
      <c r="A10789" t="s">
        <v>1</v>
      </c>
      <c r="B10789" t="s">
        <v>20659</v>
      </c>
      <c r="C10789" t="s">
        <v>9560</v>
      </c>
      <c r="D10789" t="s">
        <v>4346</v>
      </c>
      <c r="E10789" t="s">
        <v>59</v>
      </c>
      <c r="F10789" t="b">
        <v>0</v>
      </c>
      <c r="G10789" t="s">
        <v>19</v>
      </c>
      <c r="H10789" s="1">
        <v>46136.462372685193</v>
      </c>
      <c r="I10789" t="b">
        <v>1</v>
      </c>
      <c r="J10789" t="b">
        <v>0</v>
      </c>
      <c r="K10789" t="s">
        <v>19</v>
      </c>
      <c r="L10789" t="s">
        <v>60</v>
      </c>
      <c r="M10789">
        <v>4400000</v>
      </c>
      <c r="N10789"/>
      <c r="O10789" t="s">
        <v>18600</v>
      </c>
      <c r="P10789" t="s">
        <v>20660</v>
      </c>
    </row>
    <row r="10790" spans="1:16" x14ac:dyDescent="0.25">
      <c r="A10790" t="s">
        <v>9</v>
      </c>
      <c r="B10790" t="s">
        <v>20661</v>
      </c>
      <c r="C10790" t="s">
        <v>20276</v>
      </c>
      <c r="D10790" t="s">
        <v>4526</v>
      </c>
      <c r="E10790" t="s">
        <v>59</v>
      </c>
      <c r="F10790" t="b">
        <v>0</v>
      </c>
      <c r="G10790" t="s">
        <v>40</v>
      </c>
      <c r="H10790" s="1">
        <v>46136.463090277779</v>
      </c>
      <c r="I10790" t="b">
        <v>1</v>
      </c>
      <c r="J10790" t="b">
        <v>0</v>
      </c>
      <c r="K10790" t="s">
        <v>40</v>
      </c>
      <c r="L10790" t="s">
        <v>60</v>
      </c>
      <c r="M10790">
        <v>75000</v>
      </c>
      <c r="N10790"/>
      <c r="O10790" t="s">
        <v>20662</v>
      </c>
      <c r="P10790" t="s">
        <v>20663</v>
      </c>
    </row>
    <row r="10791" spans="1:16" x14ac:dyDescent="0.25">
      <c r="A10791" t="s">
        <v>0</v>
      </c>
      <c r="B10791" t="s">
        <v>20664</v>
      </c>
      <c r="C10791" t="s">
        <v>5955</v>
      </c>
      <c r="D10791" t="s">
        <v>2360</v>
      </c>
      <c r="E10791" t="s">
        <v>59</v>
      </c>
      <c r="F10791" t="b">
        <v>0</v>
      </c>
      <c r="G10791" t="s">
        <v>73</v>
      </c>
      <c r="H10791" s="1">
        <v>46136.501145833332</v>
      </c>
      <c r="I10791" t="b">
        <v>1</v>
      </c>
      <c r="J10791" t="b">
        <v>0</v>
      </c>
      <c r="K10791" t="s">
        <v>41</v>
      </c>
      <c r="L10791" t="s">
        <v>74</v>
      </c>
      <c r="M10791"/>
      <c r="N10791">
        <v>20</v>
      </c>
      <c r="O10791" t="s">
        <v>3691</v>
      </c>
      <c r="P10791" t="s">
        <v>219</v>
      </c>
    </row>
    <row r="10792" spans="1:16" x14ac:dyDescent="0.25">
      <c r="A10792" t="s">
        <v>0</v>
      </c>
      <c r="B10792" t="s">
        <v>20665</v>
      </c>
      <c r="C10792" t="s">
        <v>142</v>
      </c>
      <c r="D10792" t="s">
        <v>482</v>
      </c>
      <c r="E10792" t="s">
        <v>88</v>
      </c>
      <c r="F10792" t="b">
        <v>0</v>
      </c>
      <c r="G10792" t="s">
        <v>65</v>
      </c>
      <c r="H10792" s="1">
        <v>46136.501180555562</v>
      </c>
      <c r="I10792" t="b">
        <v>1</v>
      </c>
      <c r="J10792" t="b">
        <v>1</v>
      </c>
      <c r="K10792" t="s">
        <v>41</v>
      </c>
      <c r="L10792" t="s">
        <v>60</v>
      </c>
      <c r="M10792">
        <v>105000</v>
      </c>
      <c r="N10792"/>
      <c r="O10792" t="s">
        <v>7142</v>
      </c>
      <c r="P10792" t="s">
        <v>261</v>
      </c>
    </row>
    <row r="10793" spans="1:16" x14ac:dyDescent="0.25">
      <c r="A10793" t="s">
        <v>5</v>
      </c>
      <c r="B10793" t="s">
        <v>5</v>
      </c>
      <c r="C10793" t="s">
        <v>20666</v>
      </c>
      <c r="D10793" t="s">
        <v>4346</v>
      </c>
      <c r="E10793" t="s">
        <v>59</v>
      </c>
      <c r="F10793" t="b">
        <v>0</v>
      </c>
      <c r="G10793" t="s">
        <v>77</v>
      </c>
      <c r="H10793" s="1">
        <v>46136.503391203703</v>
      </c>
      <c r="I10793" t="b">
        <v>0</v>
      </c>
      <c r="J10793" t="b">
        <v>1</v>
      </c>
      <c r="K10793" t="s">
        <v>41</v>
      </c>
      <c r="L10793" t="s">
        <v>60</v>
      </c>
      <c r="M10793">
        <v>131500</v>
      </c>
      <c r="N10793"/>
      <c r="O10793" t="s">
        <v>2357</v>
      </c>
      <c r="P10793" t="s">
        <v>20667</v>
      </c>
    </row>
    <row r="10794" spans="1:16" x14ac:dyDescent="0.25">
      <c r="A10794" t="s">
        <v>0</v>
      </c>
      <c r="B10794" t="s">
        <v>20668</v>
      </c>
      <c r="C10794" t="s">
        <v>20669</v>
      </c>
      <c r="D10794" t="s">
        <v>1806</v>
      </c>
      <c r="E10794" t="s">
        <v>59</v>
      </c>
      <c r="F10794" t="b">
        <v>0</v>
      </c>
      <c r="G10794" t="s">
        <v>68</v>
      </c>
      <c r="H10794" s="1">
        <v>46136.542812500003</v>
      </c>
      <c r="I10794" t="b">
        <v>0</v>
      </c>
      <c r="J10794" t="b">
        <v>0</v>
      </c>
      <c r="K10794" t="s">
        <v>41</v>
      </c>
      <c r="L10794" t="s">
        <v>60</v>
      </c>
      <c r="M10794">
        <v>62500</v>
      </c>
      <c r="N10794"/>
      <c r="O10794" t="s">
        <v>20670</v>
      </c>
      <c r="P10794" t="s">
        <v>994</v>
      </c>
    </row>
    <row r="10795" spans="1:16" x14ac:dyDescent="0.25">
      <c r="A10795" t="s">
        <v>0</v>
      </c>
      <c r="B10795" t="s">
        <v>20671</v>
      </c>
      <c r="C10795" t="s">
        <v>76</v>
      </c>
      <c r="D10795" t="s">
        <v>141</v>
      </c>
      <c r="E10795" t="s">
        <v>88</v>
      </c>
      <c r="F10795" t="b">
        <v>1</v>
      </c>
      <c r="G10795" t="s">
        <v>41</v>
      </c>
      <c r="H10795" s="1">
        <v>46136.543854166674</v>
      </c>
      <c r="I10795" t="b">
        <v>1</v>
      </c>
      <c r="J10795" t="b">
        <v>0</v>
      </c>
      <c r="K10795" t="s">
        <v>41</v>
      </c>
      <c r="L10795" t="s">
        <v>74</v>
      </c>
      <c r="M10795"/>
      <c r="N10795">
        <v>42.5</v>
      </c>
      <c r="O10795" t="s">
        <v>141</v>
      </c>
    </row>
    <row r="10796" spans="1:16" x14ac:dyDescent="0.25">
      <c r="A10796" t="s">
        <v>2</v>
      </c>
      <c r="B10796" t="s">
        <v>20672</v>
      </c>
      <c r="C10796" t="s">
        <v>320</v>
      </c>
      <c r="D10796" t="s">
        <v>17170</v>
      </c>
      <c r="E10796" t="s">
        <v>59</v>
      </c>
      <c r="F10796" t="b">
        <v>0</v>
      </c>
      <c r="G10796" t="s">
        <v>73</v>
      </c>
      <c r="H10796" s="1">
        <v>46136.543935185182</v>
      </c>
      <c r="I10796" t="b">
        <v>0</v>
      </c>
      <c r="J10796" t="b">
        <v>0</v>
      </c>
      <c r="K10796" t="s">
        <v>41</v>
      </c>
      <c r="L10796" t="s">
        <v>60</v>
      </c>
      <c r="M10796">
        <v>134310</v>
      </c>
      <c r="N10796"/>
      <c r="O10796" t="s">
        <v>17171</v>
      </c>
      <c r="P10796" t="s">
        <v>221</v>
      </c>
    </row>
    <row r="10797" spans="1:16" x14ac:dyDescent="0.25">
      <c r="A10797" t="s">
        <v>0</v>
      </c>
      <c r="B10797" t="s">
        <v>20673</v>
      </c>
      <c r="C10797" t="s">
        <v>301</v>
      </c>
      <c r="D10797" t="s">
        <v>4526</v>
      </c>
      <c r="E10797" t="s">
        <v>59</v>
      </c>
      <c r="F10797" t="b">
        <v>0</v>
      </c>
      <c r="G10797" t="s">
        <v>68</v>
      </c>
      <c r="H10797" s="1">
        <v>46136.584502314807</v>
      </c>
      <c r="I10797" t="b">
        <v>0</v>
      </c>
      <c r="J10797" t="b">
        <v>0</v>
      </c>
      <c r="K10797" t="s">
        <v>41</v>
      </c>
      <c r="L10797" t="s">
        <v>60</v>
      </c>
      <c r="M10797">
        <v>85000</v>
      </c>
      <c r="N10797"/>
      <c r="O10797" t="s">
        <v>6114</v>
      </c>
      <c r="P10797" t="s">
        <v>1314</v>
      </c>
    </row>
    <row r="10798" spans="1:16" x14ac:dyDescent="0.25">
      <c r="A10798" t="s">
        <v>2</v>
      </c>
      <c r="B10798" t="s">
        <v>16243</v>
      </c>
      <c r="C10798" t="s">
        <v>79</v>
      </c>
      <c r="D10798" t="s">
        <v>4346</v>
      </c>
      <c r="E10798" t="s">
        <v>59</v>
      </c>
      <c r="F10798" t="b">
        <v>0</v>
      </c>
      <c r="G10798" t="s">
        <v>77</v>
      </c>
      <c r="H10798" s="1">
        <v>46136.585578703707</v>
      </c>
      <c r="I10798" t="b">
        <v>0</v>
      </c>
      <c r="J10798" t="b">
        <v>1</v>
      </c>
      <c r="K10798" t="s">
        <v>41</v>
      </c>
      <c r="L10798" t="s">
        <v>60</v>
      </c>
      <c r="M10798">
        <v>168000</v>
      </c>
      <c r="N10798"/>
      <c r="O10798" t="s">
        <v>1990</v>
      </c>
      <c r="P10798" t="s">
        <v>3293</v>
      </c>
    </row>
    <row r="10799" spans="1:16" x14ac:dyDescent="0.25">
      <c r="A10799" t="s">
        <v>1</v>
      </c>
      <c r="B10799" t="s">
        <v>20674</v>
      </c>
      <c r="C10799" t="s">
        <v>76</v>
      </c>
      <c r="D10799" t="s">
        <v>4622</v>
      </c>
      <c r="E10799" t="s">
        <v>59</v>
      </c>
      <c r="F10799" t="b">
        <v>1</v>
      </c>
      <c r="G10799" t="s">
        <v>13</v>
      </c>
      <c r="H10799" s="1">
        <v>46136.587025462963</v>
      </c>
      <c r="I10799" t="b">
        <v>0</v>
      </c>
      <c r="J10799" t="b">
        <v>0</v>
      </c>
      <c r="K10799" t="s">
        <v>13</v>
      </c>
      <c r="L10799" t="s">
        <v>60</v>
      </c>
      <c r="M10799">
        <v>235000</v>
      </c>
      <c r="N10799"/>
      <c r="O10799" t="s">
        <v>3262</v>
      </c>
      <c r="P10799" t="s">
        <v>20675</v>
      </c>
    </row>
    <row r="10800" spans="1:16" x14ac:dyDescent="0.25">
      <c r="A10800" t="s">
        <v>3</v>
      </c>
      <c r="B10800" t="s">
        <v>20676</v>
      </c>
      <c r="C10800" t="s">
        <v>453</v>
      </c>
      <c r="D10800" t="s">
        <v>509</v>
      </c>
      <c r="E10800" t="s">
        <v>59</v>
      </c>
      <c r="F10800" t="b">
        <v>0</v>
      </c>
      <c r="G10800" t="s">
        <v>68</v>
      </c>
      <c r="H10800" s="1">
        <v>46136.626168981478</v>
      </c>
      <c r="I10800" t="b">
        <v>0</v>
      </c>
      <c r="J10800" t="b">
        <v>0</v>
      </c>
      <c r="K10800" t="s">
        <v>41</v>
      </c>
      <c r="L10800" t="s">
        <v>60</v>
      </c>
      <c r="M10800">
        <v>115000</v>
      </c>
      <c r="N10800"/>
      <c r="O10800" t="s">
        <v>20677</v>
      </c>
      <c r="P10800" t="s">
        <v>146</v>
      </c>
    </row>
    <row r="10801" spans="1:16" x14ac:dyDescent="0.25">
      <c r="A10801" t="s">
        <v>6</v>
      </c>
      <c r="B10801" t="s">
        <v>20678</v>
      </c>
      <c r="C10801" t="s">
        <v>1134</v>
      </c>
      <c r="D10801" t="s">
        <v>4346</v>
      </c>
      <c r="E10801" t="s">
        <v>59</v>
      </c>
      <c r="F10801" t="b">
        <v>0</v>
      </c>
      <c r="G10801" t="s">
        <v>65</v>
      </c>
      <c r="H10801" s="1">
        <v>46136.627268518518</v>
      </c>
      <c r="I10801" t="b">
        <v>0</v>
      </c>
      <c r="J10801" t="b">
        <v>0</v>
      </c>
      <c r="K10801" t="s">
        <v>41</v>
      </c>
      <c r="L10801" t="s">
        <v>74</v>
      </c>
      <c r="M10801"/>
      <c r="N10801">
        <v>72.5</v>
      </c>
      <c r="O10801" t="s">
        <v>1382</v>
      </c>
      <c r="P10801" t="s">
        <v>20679</v>
      </c>
    </row>
    <row r="10802" spans="1:16" x14ac:dyDescent="0.25">
      <c r="A10802" t="s">
        <v>8</v>
      </c>
      <c r="B10802" t="s">
        <v>20680</v>
      </c>
      <c r="C10802" t="s">
        <v>112</v>
      </c>
      <c r="D10802" t="s">
        <v>4526</v>
      </c>
      <c r="E10802" t="s">
        <v>88</v>
      </c>
      <c r="F10802" t="b">
        <v>0</v>
      </c>
      <c r="G10802" t="s">
        <v>65</v>
      </c>
      <c r="H10802" s="1">
        <v>46136.627280092587</v>
      </c>
      <c r="I10802" t="b">
        <v>0</v>
      </c>
      <c r="J10802" t="b">
        <v>0</v>
      </c>
      <c r="K10802" t="s">
        <v>41</v>
      </c>
      <c r="L10802" t="s">
        <v>74</v>
      </c>
      <c r="M10802"/>
      <c r="N10802">
        <v>72.5</v>
      </c>
      <c r="O10802" t="s">
        <v>1965</v>
      </c>
      <c r="P10802" t="s">
        <v>20681</v>
      </c>
    </row>
    <row r="10803" spans="1:16" x14ac:dyDescent="0.25">
      <c r="A10803" t="s">
        <v>8</v>
      </c>
      <c r="B10803" t="s">
        <v>20682</v>
      </c>
      <c r="C10803" t="s">
        <v>147</v>
      </c>
      <c r="D10803" t="s">
        <v>2360</v>
      </c>
      <c r="E10803" t="s">
        <v>59</v>
      </c>
      <c r="F10803" t="b">
        <v>0</v>
      </c>
      <c r="G10803" t="s">
        <v>73</v>
      </c>
      <c r="H10803" s="1">
        <v>46136.628437500003</v>
      </c>
      <c r="I10803" t="b">
        <v>0</v>
      </c>
      <c r="J10803" t="b">
        <v>1</v>
      </c>
      <c r="K10803" t="s">
        <v>41</v>
      </c>
      <c r="L10803" t="s">
        <v>60</v>
      </c>
      <c r="M10803">
        <v>274554</v>
      </c>
      <c r="N10803"/>
      <c r="O10803" t="s">
        <v>20683</v>
      </c>
      <c r="P10803" t="s">
        <v>20684</v>
      </c>
    </row>
    <row r="10804" spans="1:16" x14ac:dyDescent="0.25">
      <c r="A10804" t="s">
        <v>5</v>
      </c>
      <c r="B10804" t="s">
        <v>20685</v>
      </c>
      <c r="C10804" t="s">
        <v>76</v>
      </c>
      <c r="D10804" t="s">
        <v>4526</v>
      </c>
      <c r="E10804" t="s">
        <v>59</v>
      </c>
      <c r="F10804" t="b">
        <v>1</v>
      </c>
      <c r="G10804" t="s">
        <v>19</v>
      </c>
      <c r="H10804" s="1">
        <v>46136.629016203697</v>
      </c>
      <c r="I10804" t="b">
        <v>1</v>
      </c>
      <c r="J10804" t="b">
        <v>0</v>
      </c>
      <c r="K10804" t="s">
        <v>19</v>
      </c>
      <c r="L10804" t="s">
        <v>60</v>
      </c>
      <c r="M10804">
        <v>1500000</v>
      </c>
      <c r="N10804"/>
      <c r="O10804" t="s">
        <v>20686</v>
      </c>
      <c r="P10804" t="s">
        <v>20687</v>
      </c>
    </row>
    <row r="10805" spans="1:16" x14ac:dyDescent="0.25">
      <c r="A10805" t="s">
        <v>1</v>
      </c>
      <c r="B10805" t="s">
        <v>20688</v>
      </c>
      <c r="C10805" t="s">
        <v>5026</v>
      </c>
      <c r="D10805" t="s">
        <v>4526</v>
      </c>
      <c r="E10805" t="s">
        <v>59</v>
      </c>
      <c r="F10805" t="b">
        <v>0</v>
      </c>
      <c r="G10805" t="s">
        <v>40</v>
      </c>
      <c r="H10805" s="1">
        <v>46136.629699074067</v>
      </c>
      <c r="I10805" t="b">
        <v>0</v>
      </c>
      <c r="J10805" t="b">
        <v>0</v>
      </c>
      <c r="K10805" t="s">
        <v>40</v>
      </c>
      <c r="L10805" t="s">
        <v>60</v>
      </c>
      <c r="M10805">
        <v>29300</v>
      </c>
      <c r="N10805"/>
      <c r="O10805" t="s">
        <v>20689</v>
      </c>
      <c r="P10805" t="s">
        <v>20690</v>
      </c>
    </row>
    <row r="10806" spans="1:16" x14ac:dyDescent="0.25">
      <c r="A10806" t="s">
        <v>0</v>
      </c>
      <c r="B10806" t="s">
        <v>268</v>
      </c>
      <c r="C10806" t="s">
        <v>148</v>
      </c>
      <c r="D10806" t="s">
        <v>4526</v>
      </c>
      <c r="E10806" t="s">
        <v>88</v>
      </c>
      <c r="F10806" t="b">
        <v>0</v>
      </c>
      <c r="G10806" t="s">
        <v>89</v>
      </c>
      <c r="H10806" s="1">
        <v>46136.667812500003</v>
      </c>
      <c r="I10806" t="b">
        <v>0</v>
      </c>
      <c r="J10806" t="b">
        <v>0</v>
      </c>
      <c r="K10806" t="s">
        <v>41</v>
      </c>
      <c r="L10806" t="s">
        <v>74</v>
      </c>
      <c r="M10806"/>
      <c r="N10806">
        <v>35.659999999999997</v>
      </c>
      <c r="O10806" t="s">
        <v>3884</v>
      </c>
      <c r="P10806" t="s">
        <v>20691</v>
      </c>
    </row>
    <row r="10807" spans="1:16" x14ac:dyDescent="0.25">
      <c r="A10807" t="s">
        <v>0</v>
      </c>
      <c r="B10807" t="s">
        <v>20692</v>
      </c>
      <c r="C10807" t="s">
        <v>148</v>
      </c>
      <c r="D10807" t="s">
        <v>4526</v>
      </c>
      <c r="E10807" t="s">
        <v>88</v>
      </c>
      <c r="F10807" t="b">
        <v>0</v>
      </c>
      <c r="G10807" t="s">
        <v>89</v>
      </c>
      <c r="H10807" s="1">
        <v>46136.667812500003</v>
      </c>
      <c r="I10807" t="b">
        <v>0</v>
      </c>
      <c r="J10807" t="b">
        <v>0</v>
      </c>
      <c r="K10807" t="s">
        <v>41</v>
      </c>
      <c r="L10807" t="s">
        <v>74</v>
      </c>
      <c r="M10807"/>
      <c r="N10807">
        <v>33</v>
      </c>
      <c r="O10807" t="s">
        <v>3546</v>
      </c>
      <c r="P10807" t="s">
        <v>20693</v>
      </c>
    </row>
    <row r="10808" spans="1:16" x14ac:dyDescent="0.25">
      <c r="A10808" t="s">
        <v>6</v>
      </c>
      <c r="B10808" t="s">
        <v>20694</v>
      </c>
      <c r="C10808" t="s">
        <v>41</v>
      </c>
      <c r="D10808" t="s">
        <v>4526</v>
      </c>
      <c r="E10808" t="s">
        <v>59</v>
      </c>
      <c r="F10808" t="b">
        <v>0</v>
      </c>
      <c r="G10808" t="s">
        <v>41</v>
      </c>
      <c r="H10808" s="1">
        <v>46136.668854166674</v>
      </c>
      <c r="I10808" t="b">
        <v>1</v>
      </c>
      <c r="J10808" t="b">
        <v>1</v>
      </c>
      <c r="K10808" t="s">
        <v>41</v>
      </c>
      <c r="L10808" t="s">
        <v>60</v>
      </c>
      <c r="M10808">
        <v>220000</v>
      </c>
      <c r="N10808"/>
      <c r="O10808" t="s">
        <v>20695</v>
      </c>
      <c r="P10808" t="s">
        <v>3392</v>
      </c>
    </row>
    <row r="10809" spans="1:16" x14ac:dyDescent="0.25">
      <c r="A10809" t="s">
        <v>2</v>
      </c>
      <c r="B10809" t="s">
        <v>20696</v>
      </c>
      <c r="C10809" t="s">
        <v>5026</v>
      </c>
      <c r="D10809" t="s">
        <v>4346</v>
      </c>
      <c r="E10809" t="s">
        <v>232</v>
      </c>
      <c r="F10809" t="b">
        <v>0</v>
      </c>
      <c r="G10809" t="s">
        <v>40</v>
      </c>
      <c r="H10809" s="1">
        <v>46136.669907407413</v>
      </c>
      <c r="I10809" t="b">
        <v>0</v>
      </c>
      <c r="J10809" t="b">
        <v>0</v>
      </c>
      <c r="K10809" t="s">
        <v>40</v>
      </c>
      <c r="L10809" t="s">
        <v>60</v>
      </c>
      <c r="M10809">
        <v>39500</v>
      </c>
      <c r="N10809"/>
      <c r="O10809" t="s">
        <v>20697</v>
      </c>
      <c r="P10809" t="s">
        <v>20698</v>
      </c>
    </row>
    <row r="10810" spans="1:16" x14ac:dyDescent="0.25">
      <c r="A10810" t="s">
        <v>0</v>
      </c>
      <c r="B10810" t="s">
        <v>20699</v>
      </c>
      <c r="C10810" t="s">
        <v>40</v>
      </c>
      <c r="D10810" t="s">
        <v>4526</v>
      </c>
      <c r="E10810" t="s">
        <v>59</v>
      </c>
      <c r="F10810" t="b">
        <v>0</v>
      </c>
      <c r="G10810" t="s">
        <v>40</v>
      </c>
      <c r="H10810" s="1">
        <v>46136.669907407413</v>
      </c>
      <c r="I10810" t="b">
        <v>0</v>
      </c>
      <c r="J10810" t="b">
        <v>0</v>
      </c>
      <c r="K10810" t="s">
        <v>40</v>
      </c>
      <c r="L10810" t="s">
        <v>60</v>
      </c>
      <c r="M10810">
        <v>42416.5</v>
      </c>
      <c r="N10810"/>
      <c r="O10810" t="s">
        <v>11028</v>
      </c>
    </row>
    <row r="10811" spans="1:16" x14ac:dyDescent="0.25">
      <c r="A10811" t="s">
        <v>5</v>
      </c>
      <c r="B10811" t="s">
        <v>20700</v>
      </c>
      <c r="C10811" t="s">
        <v>335</v>
      </c>
      <c r="D10811" t="s">
        <v>4526</v>
      </c>
      <c r="E10811" t="s">
        <v>88</v>
      </c>
      <c r="F10811" t="b">
        <v>0</v>
      </c>
      <c r="G10811" t="s">
        <v>77</v>
      </c>
      <c r="H10811" s="1">
        <v>46136.670127314806</v>
      </c>
      <c r="I10811" t="b">
        <v>0</v>
      </c>
      <c r="J10811" t="b">
        <v>1</v>
      </c>
      <c r="K10811" t="s">
        <v>41</v>
      </c>
      <c r="L10811" t="s">
        <v>74</v>
      </c>
      <c r="M10811"/>
      <c r="N10811">
        <v>62</v>
      </c>
      <c r="O10811" t="s">
        <v>403</v>
      </c>
      <c r="P10811" t="s">
        <v>20701</v>
      </c>
    </row>
    <row r="10812" spans="1:16" x14ac:dyDescent="0.25">
      <c r="A10812" t="s">
        <v>2</v>
      </c>
      <c r="B10812" t="s">
        <v>20702</v>
      </c>
      <c r="C10812" t="s">
        <v>40</v>
      </c>
      <c r="D10812" t="s">
        <v>4526</v>
      </c>
      <c r="E10812" t="s">
        <v>59</v>
      </c>
      <c r="F10812" t="b">
        <v>0</v>
      </c>
      <c r="G10812" t="s">
        <v>40</v>
      </c>
      <c r="H10812" s="1">
        <v>46136.671388888892</v>
      </c>
      <c r="I10812" t="b">
        <v>0</v>
      </c>
      <c r="J10812" t="b">
        <v>0</v>
      </c>
      <c r="K10812" t="s">
        <v>40</v>
      </c>
      <c r="L10812" t="s">
        <v>60</v>
      </c>
      <c r="M10812">
        <v>65000</v>
      </c>
      <c r="N10812"/>
      <c r="O10812" t="s">
        <v>14748</v>
      </c>
      <c r="P10812" t="s">
        <v>20703</v>
      </c>
    </row>
    <row r="10813" spans="1:16" x14ac:dyDescent="0.25">
      <c r="A10813" t="s">
        <v>7</v>
      </c>
      <c r="B10813" t="s">
        <v>20704</v>
      </c>
      <c r="C10813" t="s">
        <v>598</v>
      </c>
      <c r="D10813" t="s">
        <v>4526</v>
      </c>
      <c r="E10813" t="s">
        <v>59</v>
      </c>
      <c r="F10813" t="b">
        <v>0</v>
      </c>
      <c r="G10813" t="s">
        <v>65</v>
      </c>
      <c r="H10813" s="1">
        <v>46136.709479166668</v>
      </c>
      <c r="I10813" t="b">
        <v>1</v>
      </c>
      <c r="J10813" t="b">
        <v>0</v>
      </c>
      <c r="K10813" t="s">
        <v>41</v>
      </c>
      <c r="L10813" t="s">
        <v>74</v>
      </c>
      <c r="M10813"/>
      <c r="N10813">
        <v>70</v>
      </c>
      <c r="O10813" t="s">
        <v>1069</v>
      </c>
      <c r="P10813" t="s">
        <v>3903</v>
      </c>
    </row>
    <row r="10814" spans="1:16" x14ac:dyDescent="0.25">
      <c r="A10814" t="s">
        <v>0</v>
      </c>
      <c r="B10814" t="s">
        <v>20705</v>
      </c>
      <c r="C10814" t="s">
        <v>489</v>
      </c>
      <c r="D10814" t="s">
        <v>20706</v>
      </c>
      <c r="E10814" t="s">
        <v>59</v>
      </c>
      <c r="F10814" t="b">
        <v>0</v>
      </c>
      <c r="G10814" t="s">
        <v>77</v>
      </c>
      <c r="H10814" s="1">
        <v>46136.709490740737</v>
      </c>
      <c r="I10814" t="b">
        <v>0</v>
      </c>
      <c r="J10814" t="b">
        <v>0</v>
      </c>
      <c r="K10814" t="s">
        <v>41</v>
      </c>
      <c r="L10814" t="s">
        <v>60</v>
      </c>
      <c r="M10814">
        <v>86550</v>
      </c>
      <c r="N10814"/>
      <c r="O10814" t="s">
        <v>20707</v>
      </c>
    </row>
    <row r="10815" spans="1:16" x14ac:dyDescent="0.25">
      <c r="A10815" t="s">
        <v>7</v>
      </c>
      <c r="B10815" t="s">
        <v>20708</v>
      </c>
      <c r="C10815" t="s">
        <v>489</v>
      </c>
      <c r="D10815" t="s">
        <v>20706</v>
      </c>
      <c r="E10815" t="s">
        <v>59</v>
      </c>
      <c r="F10815" t="b">
        <v>0</v>
      </c>
      <c r="G10815" t="s">
        <v>77</v>
      </c>
      <c r="H10815" s="1">
        <v>46136.709502314807</v>
      </c>
      <c r="I10815" t="b">
        <v>0</v>
      </c>
      <c r="J10815" t="b">
        <v>0</v>
      </c>
      <c r="K10815" t="s">
        <v>41</v>
      </c>
      <c r="L10815" t="s">
        <v>60</v>
      </c>
      <c r="M10815">
        <v>104900</v>
      </c>
      <c r="N10815"/>
      <c r="O10815" t="s">
        <v>20707</v>
      </c>
    </row>
    <row r="10816" spans="1:16" x14ac:dyDescent="0.25">
      <c r="A10816" t="s">
        <v>2</v>
      </c>
      <c r="B10816" t="s">
        <v>123</v>
      </c>
      <c r="C10816" t="s">
        <v>598</v>
      </c>
      <c r="D10816" t="s">
        <v>4526</v>
      </c>
      <c r="E10816" t="s">
        <v>88</v>
      </c>
      <c r="F10816" t="b">
        <v>0</v>
      </c>
      <c r="G10816" t="s">
        <v>65</v>
      </c>
      <c r="H10816" s="1">
        <v>46136.710601851853</v>
      </c>
      <c r="I10816" t="b">
        <v>0</v>
      </c>
      <c r="J10816" t="b">
        <v>0</v>
      </c>
      <c r="K10816" t="s">
        <v>41</v>
      </c>
      <c r="L10816" t="s">
        <v>74</v>
      </c>
      <c r="M10816"/>
      <c r="N10816">
        <v>45</v>
      </c>
      <c r="O10816" t="s">
        <v>20709</v>
      </c>
      <c r="P10816" t="s">
        <v>579</v>
      </c>
    </row>
    <row r="10817" spans="1:16" x14ac:dyDescent="0.25">
      <c r="A10817" t="s">
        <v>8</v>
      </c>
      <c r="B10817" t="s">
        <v>20710</v>
      </c>
      <c r="C10817" t="s">
        <v>112</v>
      </c>
      <c r="D10817" t="s">
        <v>4526</v>
      </c>
      <c r="E10817" t="s">
        <v>59</v>
      </c>
      <c r="F10817" t="b">
        <v>0</v>
      </c>
      <c r="G10817" t="s">
        <v>65</v>
      </c>
      <c r="H10817" s="1">
        <v>46136.710601851853</v>
      </c>
      <c r="I10817" t="b">
        <v>0</v>
      </c>
      <c r="J10817" t="b">
        <v>0</v>
      </c>
      <c r="K10817" t="s">
        <v>41</v>
      </c>
      <c r="L10817" t="s">
        <v>60</v>
      </c>
      <c r="M10817">
        <v>187500</v>
      </c>
      <c r="N10817"/>
      <c r="O10817" t="s">
        <v>1965</v>
      </c>
      <c r="P10817" t="s">
        <v>1756</v>
      </c>
    </row>
    <row r="10818" spans="1:16" x14ac:dyDescent="0.25">
      <c r="A10818" t="s">
        <v>1</v>
      </c>
      <c r="B10818" t="s">
        <v>2826</v>
      </c>
      <c r="C10818" t="s">
        <v>237</v>
      </c>
      <c r="D10818" t="s">
        <v>4526</v>
      </c>
      <c r="E10818" t="s">
        <v>59</v>
      </c>
      <c r="F10818" t="b">
        <v>0</v>
      </c>
      <c r="G10818" t="s">
        <v>89</v>
      </c>
      <c r="H10818" s="1">
        <v>46136.711655092593</v>
      </c>
      <c r="I10818" t="b">
        <v>0</v>
      </c>
      <c r="J10818" t="b">
        <v>1</v>
      </c>
      <c r="K10818" t="s">
        <v>41</v>
      </c>
      <c r="L10818" t="s">
        <v>60</v>
      </c>
      <c r="M10818">
        <v>130000</v>
      </c>
      <c r="N10818"/>
      <c r="O10818" t="s">
        <v>2158</v>
      </c>
    </row>
    <row r="10819" spans="1:16" x14ac:dyDescent="0.25">
      <c r="A10819" t="s">
        <v>1</v>
      </c>
      <c r="B10819" t="s">
        <v>20711</v>
      </c>
      <c r="C10819" t="s">
        <v>237</v>
      </c>
      <c r="D10819" t="s">
        <v>4346</v>
      </c>
      <c r="E10819" t="s">
        <v>59</v>
      </c>
      <c r="F10819" t="b">
        <v>0</v>
      </c>
      <c r="G10819" t="s">
        <v>77</v>
      </c>
      <c r="H10819" s="1">
        <v>46136.711736111109</v>
      </c>
      <c r="I10819" t="b">
        <v>0</v>
      </c>
      <c r="J10819" t="b">
        <v>0</v>
      </c>
      <c r="K10819" t="s">
        <v>41</v>
      </c>
      <c r="L10819" t="s">
        <v>60</v>
      </c>
      <c r="M10819">
        <v>155000</v>
      </c>
      <c r="N10819"/>
      <c r="O10819" t="s">
        <v>20712</v>
      </c>
      <c r="P10819" t="s">
        <v>20713</v>
      </c>
    </row>
    <row r="10820" spans="1:16" x14ac:dyDescent="0.25">
      <c r="A10820" t="s">
        <v>1</v>
      </c>
      <c r="B10820" t="s">
        <v>18683</v>
      </c>
      <c r="C10820" t="s">
        <v>76</v>
      </c>
      <c r="D10820" t="s">
        <v>4346</v>
      </c>
      <c r="E10820" t="s">
        <v>88</v>
      </c>
      <c r="F10820" t="b">
        <v>1</v>
      </c>
      <c r="G10820" t="s">
        <v>13</v>
      </c>
      <c r="H10820" s="1">
        <v>46136.712025462963</v>
      </c>
      <c r="I10820" t="b">
        <v>1</v>
      </c>
      <c r="J10820" t="b">
        <v>0</v>
      </c>
      <c r="K10820" t="s">
        <v>13</v>
      </c>
      <c r="L10820" t="s">
        <v>74</v>
      </c>
      <c r="M10820"/>
      <c r="N10820">
        <v>59.5</v>
      </c>
      <c r="O10820" t="s">
        <v>2274</v>
      </c>
      <c r="P10820" t="s">
        <v>875</v>
      </c>
    </row>
    <row r="10821" spans="1:16" x14ac:dyDescent="0.25">
      <c r="A10821" t="s">
        <v>0</v>
      </c>
      <c r="B10821" t="s">
        <v>228</v>
      </c>
      <c r="C10821" t="s">
        <v>1281</v>
      </c>
      <c r="D10821" t="s">
        <v>4526</v>
      </c>
      <c r="E10821" t="s">
        <v>59</v>
      </c>
      <c r="F10821" t="b">
        <v>0</v>
      </c>
      <c r="G10821" t="s">
        <v>89</v>
      </c>
      <c r="H10821" s="1">
        <v>46136.751145833332</v>
      </c>
      <c r="I10821" t="b">
        <v>0</v>
      </c>
      <c r="J10821" t="b">
        <v>0</v>
      </c>
      <c r="K10821" t="s">
        <v>41</v>
      </c>
      <c r="L10821" t="s">
        <v>60</v>
      </c>
      <c r="M10821">
        <v>68500</v>
      </c>
      <c r="N10821"/>
      <c r="O10821" t="s">
        <v>2189</v>
      </c>
      <c r="P10821" t="s">
        <v>673</v>
      </c>
    </row>
    <row r="10822" spans="1:16" x14ac:dyDescent="0.25">
      <c r="A10822" t="s">
        <v>7</v>
      </c>
      <c r="B10822" t="s">
        <v>20714</v>
      </c>
      <c r="C10822" t="s">
        <v>162</v>
      </c>
      <c r="D10822" t="s">
        <v>4346</v>
      </c>
      <c r="E10822" t="s">
        <v>59</v>
      </c>
      <c r="F10822" t="b">
        <v>0</v>
      </c>
      <c r="G10822" t="s">
        <v>73</v>
      </c>
      <c r="H10822" s="1">
        <v>46136.751145833332</v>
      </c>
      <c r="I10822" t="b">
        <v>1</v>
      </c>
      <c r="J10822" t="b">
        <v>0</v>
      </c>
      <c r="K10822" t="s">
        <v>41</v>
      </c>
      <c r="L10822" t="s">
        <v>60</v>
      </c>
      <c r="M10822">
        <v>143000</v>
      </c>
      <c r="N10822"/>
      <c r="O10822" t="s">
        <v>1562</v>
      </c>
      <c r="P10822" t="s">
        <v>20715</v>
      </c>
    </row>
    <row r="10823" spans="1:16" x14ac:dyDescent="0.25">
      <c r="A10823" t="s">
        <v>0</v>
      </c>
      <c r="B10823" t="s">
        <v>1006</v>
      </c>
      <c r="C10823" t="s">
        <v>20716</v>
      </c>
      <c r="D10823" t="s">
        <v>4346</v>
      </c>
      <c r="E10823" t="s">
        <v>59</v>
      </c>
      <c r="F10823" t="b">
        <v>0</v>
      </c>
      <c r="G10823" t="s">
        <v>77</v>
      </c>
      <c r="H10823" s="1">
        <v>46136.751145833332</v>
      </c>
      <c r="I10823" t="b">
        <v>1</v>
      </c>
      <c r="J10823" t="b">
        <v>1</v>
      </c>
      <c r="K10823" t="s">
        <v>41</v>
      </c>
      <c r="L10823" t="s">
        <v>74</v>
      </c>
      <c r="M10823"/>
      <c r="N10823">
        <v>40.865000000000002</v>
      </c>
      <c r="O10823" t="s">
        <v>20717</v>
      </c>
    </row>
    <row r="10824" spans="1:16" x14ac:dyDescent="0.25">
      <c r="A10824" t="s">
        <v>0</v>
      </c>
      <c r="B10824" t="s">
        <v>20718</v>
      </c>
      <c r="C10824" t="s">
        <v>20719</v>
      </c>
      <c r="D10824" t="s">
        <v>2360</v>
      </c>
      <c r="E10824" t="s">
        <v>59</v>
      </c>
      <c r="F10824" t="b">
        <v>0</v>
      </c>
      <c r="G10824" t="s">
        <v>65</v>
      </c>
      <c r="H10824" s="1">
        <v>46136.751168981478</v>
      </c>
      <c r="I10824" t="b">
        <v>0</v>
      </c>
      <c r="J10824" t="b">
        <v>0</v>
      </c>
      <c r="K10824" t="s">
        <v>41</v>
      </c>
      <c r="L10824" t="s">
        <v>74</v>
      </c>
      <c r="M10824"/>
      <c r="N10824">
        <v>72.5</v>
      </c>
      <c r="O10824" t="s">
        <v>20720</v>
      </c>
      <c r="P10824" t="s">
        <v>1009</v>
      </c>
    </row>
    <row r="10825" spans="1:16" x14ac:dyDescent="0.25">
      <c r="A10825" t="s">
        <v>6</v>
      </c>
      <c r="B10825" t="s">
        <v>20721</v>
      </c>
      <c r="C10825" t="s">
        <v>19</v>
      </c>
      <c r="D10825" t="s">
        <v>4526</v>
      </c>
      <c r="E10825" t="s">
        <v>59</v>
      </c>
      <c r="F10825" t="b">
        <v>0</v>
      </c>
      <c r="G10825" t="s">
        <v>19</v>
      </c>
      <c r="H10825" s="1">
        <v>46136.752685185187</v>
      </c>
      <c r="I10825" t="b">
        <v>0</v>
      </c>
      <c r="J10825" t="b">
        <v>0</v>
      </c>
      <c r="K10825" t="s">
        <v>19</v>
      </c>
      <c r="L10825" t="s">
        <v>60</v>
      </c>
      <c r="M10825">
        <v>1850000</v>
      </c>
      <c r="N10825"/>
      <c r="O10825" t="s">
        <v>20722</v>
      </c>
      <c r="P10825" t="s">
        <v>20723</v>
      </c>
    </row>
    <row r="10826" spans="1:16" x14ac:dyDescent="0.25">
      <c r="A10826" t="s">
        <v>1</v>
      </c>
      <c r="B10826" t="s">
        <v>20724</v>
      </c>
      <c r="C10826" t="s">
        <v>1205</v>
      </c>
      <c r="D10826" t="s">
        <v>20164</v>
      </c>
      <c r="E10826" t="s">
        <v>59</v>
      </c>
      <c r="F10826" t="b">
        <v>0</v>
      </c>
      <c r="G10826" t="s">
        <v>77</v>
      </c>
      <c r="H10826" s="1">
        <v>46136.753368055557</v>
      </c>
      <c r="I10826" t="b">
        <v>0</v>
      </c>
      <c r="J10826" t="b">
        <v>0</v>
      </c>
      <c r="K10826" t="s">
        <v>41</v>
      </c>
      <c r="L10826" t="s">
        <v>60</v>
      </c>
      <c r="M10826">
        <v>112000</v>
      </c>
      <c r="N10826"/>
      <c r="O10826" t="s">
        <v>226</v>
      </c>
      <c r="P10826" t="s">
        <v>20725</v>
      </c>
    </row>
    <row r="10827" spans="1:16" x14ac:dyDescent="0.25">
      <c r="A10827" t="s">
        <v>0</v>
      </c>
      <c r="B10827" t="s">
        <v>0</v>
      </c>
      <c r="C10827" t="s">
        <v>1465</v>
      </c>
      <c r="D10827" t="s">
        <v>4346</v>
      </c>
      <c r="E10827" t="s">
        <v>59</v>
      </c>
      <c r="F10827" t="b">
        <v>0</v>
      </c>
      <c r="G10827" t="s">
        <v>77</v>
      </c>
      <c r="H10827" s="1">
        <v>46136.792812500003</v>
      </c>
      <c r="I10827" t="b">
        <v>1</v>
      </c>
      <c r="J10827" t="b">
        <v>1</v>
      </c>
      <c r="K10827" t="s">
        <v>41</v>
      </c>
      <c r="L10827" t="s">
        <v>60</v>
      </c>
      <c r="M10827">
        <v>102500</v>
      </c>
      <c r="N10827"/>
      <c r="O10827" t="s">
        <v>20726</v>
      </c>
      <c r="P10827" t="s">
        <v>14709</v>
      </c>
    </row>
    <row r="10828" spans="1:16" x14ac:dyDescent="0.25">
      <c r="A10828" t="s">
        <v>0</v>
      </c>
      <c r="B10828" t="s">
        <v>883</v>
      </c>
      <c r="C10828" t="s">
        <v>20727</v>
      </c>
      <c r="D10828" t="s">
        <v>2360</v>
      </c>
      <c r="F10828" t="b">
        <v>0</v>
      </c>
      <c r="G10828" t="s">
        <v>68</v>
      </c>
      <c r="H10828" s="1">
        <v>46136.792812500003</v>
      </c>
      <c r="I10828" t="b">
        <v>0</v>
      </c>
      <c r="J10828" t="b">
        <v>0</v>
      </c>
      <c r="K10828" t="s">
        <v>41</v>
      </c>
      <c r="L10828" t="s">
        <v>74</v>
      </c>
      <c r="M10828"/>
      <c r="N10828">
        <v>20</v>
      </c>
      <c r="O10828" t="s">
        <v>20728</v>
      </c>
    </row>
    <row r="10829" spans="1:16" x14ac:dyDescent="0.25">
      <c r="A10829" t="s">
        <v>1</v>
      </c>
      <c r="B10829" t="s">
        <v>20729</v>
      </c>
      <c r="C10829" t="s">
        <v>810</v>
      </c>
      <c r="D10829" t="s">
        <v>4526</v>
      </c>
      <c r="E10829" t="s">
        <v>59</v>
      </c>
      <c r="F10829" t="b">
        <v>0</v>
      </c>
      <c r="G10829" t="s">
        <v>77</v>
      </c>
      <c r="H10829" s="1">
        <v>46136.794976851852</v>
      </c>
      <c r="I10829" t="b">
        <v>0</v>
      </c>
      <c r="J10829" t="b">
        <v>1</v>
      </c>
      <c r="K10829" t="s">
        <v>41</v>
      </c>
      <c r="L10829" t="s">
        <v>60</v>
      </c>
      <c r="M10829">
        <v>167500</v>
      </c>
      <c r="N10829"/>
      <c r="O10829" t="s">
        <v>444</v>
      </c>
      <c r="P10829" t="s">
        <v>20730</v>
      </c>
    </row>
    <row r="10830" spans="1:16" x14ac:dyDescent="0.25">
      <c r="A10830" t="s">
        <v>1</v>
      </c>
      <c r="B10830" t="s">
        <v>20731</v>
      </c>
      <c r="C10830" t="s">
        <v>104</v>
      </c>
      <c r="D10830" t="s">
        <v>6263</v>
      </c>
      <c r="E10830" t="s">
        <v>59</v>
      </c>
      <c r="F10830" t="b">
        <v>0</v>
      </c>
      <c r="G10830" t="s">
        <v>89</v>
      </c>
      <c r="H10830" s="1">
        <v>46136.794999999998</v>
      </c>
      <c r="I10830" t="b">
        <v>0</v>
      </c>
      <c r="J10830" t="b">
        <v>1</v>
      </c>
      <c r="K10830" t="s">
        <v>41</v>
      </c>
      <c r="L10830" t="s">
        <v>60</v>
      </c>
      <c r="M10830">
        <v>155000</v>
      </c>
      <c r="N10830"/>
      <c r="O10830" t="s">
        <v>1019</v>
      </c>
      <c r="P10830" t="s">
        <v>20732</v>
      </c>
    </row>
    <row r="10831" spans="1:16" x14ac:dyDescent="0.25">
      <c r="A10831" t="s">
        <v>0</v>
      </c>
      <c r="B10831" t="s">
        <v>20733</v>
      </c>
      <c r="C10831" t="s">
        <v>150</v>
      </c>
      <c r="D10831" t="s">
        <v>4346</v>
      </c>
      <c r="E10831" t="s">
        <v>59</v>
      </c>
      <c r="F10831" t="b">
        <v>0</v>
      </c>
      <c r="G10831" t="s">
        <v>68</v>
      </c>
      <c r="H10831" s="1">
        <v>46136.834479166668</v>
      </c>
      <c r="I10831" t="b">
        <v>1</v>
      </c>
      <c r="J10831" t="b">
        <v>1</v>
      </c>
      <c r="K10831" t="s">
        <v>41</v>
      </c>
      <c r="L10831" t="s">
        <v>60</v>
      </c>
      <c r="M10831">
        <v>64500</v>
      </c>
      <c r="N10831"/>
      <c r="O10831" t="s">
        <v>11033</v>
      </c>
      <c r="P10831" t="s">
        <v>9816</v>
      </c>
    </row>
    <row r="10832" spans="1:16" x14ac:dyDescent="0.25">
      <c r="A10832" t="s">
        <v>7</v>
      </c>
      <c r="B10832" t="s">
        <v>3838</v>
      </c>
      <c r="C10832" t="s">
        <v>1333</v>
      </c>
      <c r="D10832" t="s">
        <v>2360</v>
      </c>
      <c r="E10832" t="s">
        <v>59</v>
      </c>
      <c r="F10832" t="b">
        <v>0</v>
      </c>
      <c r="G10832" t="s">
        <v>65</v>
      </c>
      <c r="H10832" s="1">
        <v>46136.834502314807</v>
      </c>
      <c r="I10832" t="b">
        <v>0</v>
      </c>
      <c r="J10832" t="b">
        <v>1</v>
      </c>
      <c r="K10832" t="s">
        <v>41</v>
      </c>
      <c r="L10832" t="s">
        <v>60</v>
      </c>
      <c r="M10832">
        <v>185346</v>
      </c>
      <c r="N10832"/>
      <c r="O10832" t="s">
        <v>20734</v>
      </c>
      <c r="P10832" t="s">
        <v>20735</v>
      </c>
    </row>
    <row r="10833" spans="1:16" x14ac:dyDescent="0.25">
      <c r="A10833" t="s">
        <v>0</v>
      </c>
      <c r="B10833" t="s">
        <v>1215</v>
      </c>
      <c r="C10833" t="s">
        <v>198</v>
      </c>
      <c r="D10833" t="s">
        <v>4346</v>
      </c>
      <c r="E10833" t="s">
        <v>59</v>
      </c>
      <c r="F10833" t="b">
        <v>0</v>
      </c>
      <c r="G10833" t="s">
        <v>41</v>
      </c>
      <c r="H10833" s="1">
        <v>46136.877164351848</v>
      </c>
      <c r="I10833" t="b">
        <v>0</v>
      </c>
      <c r="J10833" t="b">
        <v>1</v>
      </c>
      <c r="K10833" t="s">
        <v>41</v>
      </c>
      <c r="L10833" t="s">
        <v>60</v>
      </c>
      <c r="M10833">
        <v>116500</v>
      </c>
      <c r="N10833"/>
      <c r="O10833" t="s">
        <v>1292</v>
      </c>
      <c r="P10833" t="s">
        <v>20736</v>
      </c>
    </row>
    <row r="10834" spans="1:16" x14ac:dyDescent="0.25">
      <c r="A10834" t="s">
        <v>1</v>
      </c>
      <c r="B10834" t="s">
        <v>20737</v>
      </c>
      <c r="C10834" t="s">
        <v>346</v>
      </c>
      <c r="D10834" t="s">
        <v>4526</v>
      </c>
      <c r="E10834" t="s">
        <v>59</v>
      </c>
      <c r="F10834" t="b">
        <v>0</v>
      </c>
      <c r="G10834" t="s">
        <v>65</v>
      </c>
      <c r="H10834" s="1">
        <v>46136.878472222219</v>
      </c>
      <c r="I10834" t="b">
        <v>0</v>
      </c>
      <c r="J10834" t="b">
        <v>1</v>
      </c>
      <c r="K10834" t="s">
        <v>41</v>
      </c>
      <c r="L10834" t="s">
        <v>60</v>
      </c>
      <c r="M10834">
        <v>112500</v>
      </c>
      <c r="N10834"/>
      <c r="O10834" t="s">
        <v>7887</v>
      </c>
      <c r="P10834" t="s">
        <v>20738</v>
      </c>
    </row>
    <row r="10835" spans="1:16" x14ac:dyDescent="0.25">
      <c r="A10835" t="s">
        <v>1</v>
      </c>
      <c r="B10835" t="s">
        <v>20739</v>
      </c>
      <c r="C10835" t="s">
        <v>3510</v>
      </c>
      <c r="D10835" t="s">
        <v>4346</v>
      </c>
      <c r="E10835" t="s">
        <v>88</v>
      </c>
      <c r="F10835" t="b">
        <v>0</v>
      </c>
      <c r="G10835" t="s">
        <v>13</v>
      </c>
      <c r="H10835" s="1">
        <v>46136.878692129627</v>
      </c>
      <c r="I10835" t="b">
        <v>1</v>
      </c>
      <c r="J10835" t="b">
        <v>0</v>
      </c>
      <c r="K10835" t="s">
        <v>13</v>
      </c>
      <c r="L10835" t="s">
        <v>74</v>
      </c>
      <c r="M10835"/>
      <c r="N10835">
        <v>62.5</v>
      </c>
      <c r="O10835" t="s">
        <v>20740</v>
      </c>
      <c r="P10835" t="s">
        <v>15517</v>
      </c>
    </row>
    <row r="10836" spans="1:16" x14ac:dyDescent="0.25">
      <c r="A10836" t="s">
        <v>5</v>
      </c>
      <c r="B10836" t="s">
        <v>20741</v>
      </c>
      <c r="C10836" t="s">
        <v>500</v>
      </c>
      <c r="D10836" t="s">
        <v>4526</v>
      </c>
      <c r="E10836" t="s">
        <v>88</v>
      </c>
      <c r="F10836" t="b">
        <v>0</v>
      </c>
      <c r="G10836" t="s">
        <v>13</v>
      </c>
      <c r="H10836" s="1">
        <v>46136.878819444442</v>
      </c>
      <c r="I10836" t="b">
        <v>1</v>
      </c>
      <c r="J10836" t="b">
        <v>0</v>
      </c>
      <c r="K10836" t="s">
        <v>13</v>
      </c>
      <c r="L10836" t="s">
        <v>74</v>
      </c>
      <c r="M10836"/>
      <c r="N10836">
        <v>75</v>
      </c>
      <c r="O10836" t="s">
        <v>2730</v>
      </c>
      <c r="P10836" t="s">
        <v>20742</v>
      </c>
    </row>
    <row r="10837" spans="1:16" x14ac:dyDescent="0.25">
      <c r="A10837" t="s">
        <v>1</v>
      </c>
      <c r="B10837" t="s">
        <v>1</v>
      </c>
      <c r="C10837" t="s">
        <v>20743</v>
      </c>
      <c r="D10837" t="s">
        <v>7670</v>
      </c>
      <c r="E10837" t="s">
        <v>59</v>
      </c>
      <c r="F10837" t="b">
        <v>0</v>
      </c>
      <c r="G10837" t="s">
        <v>40</v>
      </c>
      <c r="H10837" s="1">
        <v>46136.879675925928</v>
      </c>
      <c r="I10837" t="b">
        <v>1</v>
      </c>
      <c r="J10837" t="b">
        <v>0</v>
      </c>
      <c r="K10837" t="s">
        <v>40</v>
      </c>
      <c r="L10837" t="s">
        <v>60</v>
      </c>
      <c r="M10837">
        <v>62000</v>
      </c>
      <c r="N10837"/>
      <c r="O10837" t="s">
        <v>20744</v>
      </c>
      <c r="P10837" t="s">
        <v>20745</v>
      </c>
    </row>
    <row r="10838" spans="1:16" x14ac:dyDescent="0.25">
      <c r="A10838" t="s">
        <v>0</v>
      </c>
      <c r="B10838" t="s">
        <v>20746</v>
      </c>
      <c r="C10838" t="s">
        <v>522</v>
      </c>
      <c r="D10838" t="s">
        <v>4526</v>
      </c>
      <c r="E10838" t="s">
        <v>59</v>
      </c>
      <c r="F10838" t="b">
        <v>0</v>
      </c>
      <c r="G10838" t="s">
        <v>77</v>
      </c>
      <c r="H10838" s="1">
        <v>46136.917812500003</v>
      </c>
      <c r="I10838" t="b">
        <v>0</v>
      </c>
      <c r="J10838" t="b">
        <v>1</v>
      </c>
      <c r="K10838" t="s">
        <v>41</v>
      </c>
      <c r="L10838" t="s">
        <v>60</v>
      </c>
      <c r="M10838">
        <v>81050</v>
      </c>
      <c r="N10838"/>
      <c r="O10838" t="s">
        <v>20747</v>
      </c>
      <c r="P10838" t="s">
        <v>3201</v>
      </c>
    </row>
    <row r="10839" spans="1:16" x14ac:dyDescent="0.25">
      <c r="A10839" t="s">
        <v>2</v>
      </c>
      <c r="B10839" t="s">
        <v>10950</v>
      </c>
      <c r="C10839" t="s">
        <v>382</v>
      </c>
      <c r="D10839" t="s">
        <v>4346</v>
      </c>
      <c r="E10839" t="s">
        <v>59</v>
      </c>
      <c r="F10839" t="b">
        <v>0</v>
      </c>
      <c r="G10839" t="s">
        <v>77</v>
      </c>
      <c r="H10839" s="1">
        <v>46136.918912037043</v>
      </c>
      <c r="I10839" t="b">
        <v>0</v>
      </c>
      <c r="J10839" t="b">
        <v>1</v>
      </c>
      <c r="K10839" t="s">
        <v>41</v>
      </c>
      <c r="L10839" t="s">
        <v>60</v>
      </c>
      <c r="M10839">
        <v>264000</v>
      </c>
      <c r="N10839"/>
      <c r="O10839" t="s">
        <v>1183</v>
      </c>
    </row>
    <row r="10840" spans="1:16" x14ac:dyDescent="0.25">
      <c r="A10840" t="s">
        <v>1</v>
      </c>
      <c r="B10840" t="s">
        <v>20748</v>
      </c>
      <c r="C10840" t="s">
        <v>1554</v>
      </c>
      <c r="D10840" t="s">
        <v>4346</v>
      </c>
      <c r="E10840" t="s">
        <v>59</v>
      </c>
      <c r="F10840" t="b">
        <v>0</v>
      </c>
      <c r="G10840" t="s">
        <v>77</v>
      </c>
      <c r="H10840" s="1">
        <v>46136.920011574082</v>
      </c>
      <c r="I10840" t="b">
        <v>0</v>
      </c>
      <c r="J10840" t="b">
        <v>1</v>
      </c>
      <c r="K10840" t="s">
        <v>41</v>
      </c>
      <c r="L10840" t="s">
        <v>60</v>
      </c>
      <c r="M10840">
        <v>155500</v>
      </c>
      <c r="N10840"/>
      <c r="O10840" t="s">
        <v>1183</v>
      </c>
      <c r="P10840" t="s">
        <v>3596</v>
      </c>
    </row>
    <row r="10841" spans="1:16" x14ac:dyDescent="0.25">
      <c r="A10841" t="s">
        <v>1</v>
      </c>
      <c r="B10841" t="s">
        <v>20749</v>
      </c>
      <c r="C10841" t="s">
        <v>389</v>
      </c>
      <c r="D10841" t="s">
        <v>4526</v>
      </c>
      <c r="E10841" t="s">
        <v>59</v>
      </c>
      <c r="F10841" t="b">
        <v>0</v>
      </c>
      <c r="G10841" t="s">
        <v>68</v>
      </c>
      <c r="H10841" s="1">
        <v>46136.920185185183</v>
      </c>
      <c r="I10841" t="b">
        <v>0</v>
      </c>
      <c r="J10841" t="b">
        <v>1</v>
      </c>
      <c r="K10841" t="s">
        <v>41</v>
      </c>
      <c r="L10841" t="s">
        <v>60</v>
      </c>
      <c r="M10841">
        <v>147500</v>
      </c>
      <c r="N10841"/>
      <c r="O10841" t="s">
        <v>105</v>
      </c>
      <c r="P10841" t="s">
        <v>897</v>
      </c>
    </row>
    <row r="10842" spans="1:16" x14ac:dyDescent="0.25">
      <c r="A10842" t="s">
        <v>3</v>
      </c>
      <c r="B10842" t="s">
        <v>20750</v>
      </c>
      <c r="C10842" t="s">
        <v>20751</v>
      </c>
      <c r="D10842" t="s">
        <v>2360</v>
      </c>
      <c r="E10842" t="s">
        <v>59</v>
      </c>
      <c r="F10842" t="b">
        <v>0</v>
      </c>
      <c r="G10842" t="s">
        <v>65</v>
      </c>
      <c r="H10842" s="1">
        <v>46136.959548611107</v>
      </c>
      <c r="I10842" t="b">
        <v>0</v>
      </c>
      <c r="J10842" t="b">
        <v>0</v>
      </c>
      <c r="K10842" t="s">
        <v>41</v>
      </c>
      <c r="L10842" t="s">
        <v>60</v>
      </c>
      <c r="M10842">
        <v>75000</v>
      </c>
      <c r="N10842"/>
      <c r="O10842" t="s">
        <v>20752</v>
      </c>
      <c r="P10842" t="s">
        <v>15886</v>
      </c>
    </row>
    <row r="10843" spans="1:16" x14ac:dyDescent="0.25">
      <c r="A10843" t="s">
        <v>7</v>
      </c>
      <c r="B10843" t="s">
        <v>20753</v>
      </c>
      <c r="C10843" t="s">
        <v>1122</v>
      </c>
      <c r="D10843" t="s">
        <v>4671</v>
      </c>
      <c r="E10843" t="s">
        <v>59</v>
      </c>
      <c r="F10843" t="b">
        <v>0</v>
      </c>
      <c r="G10843" t="s">
        <v>65</v>
      </c>
      <c r="H10843" s="1">
        <v>46137.001180555562</v>
      </c>
      <c r="I10843" t="b">
        <v>0</v>
      </c>
      <c r="J10843" t="b">
        <v>0</v>
      </c>
      <c r="K10843" t="s">
        <v>41</v>
      </c>
      <c r="L10843" t="s">
        <v>60</v>
      </c>
      <c r="M10843">
        <v>128500</v>
      </c>
      <c r="N10843"/>
      <c r="O10843" t="s">
        <v>20754</v>
      </c>
      <c r="P10843" t="s">
        <v>20755</v>
      </c>
    </row>
    <row r="10844" spans="1:16" x14ac:dyDescent="0.25">
      <c r="A10844" t="s">
        <v>2</v>
      </c>
      <c r="B10844" t="s">
        <v>20756</v>
      </c>
      <c r="C10844" t="s">
        <v>20757</v>
      </c>
      <c r="D10844" t="s">
        <v>4673</v>
      </c>
      <c r="E10844" t="s">
        <v>59</v>
      </c>
      <c r="F10844" t="b">
        <v>0</v>
      </c>
      <c r="G10844" t="s">
        <v>77</v>
      </c>
      <c r="H10844" s="1">
        <v>46137.002245370371</v>
      </c>
      <c r="I10844" t="b">
        <v>0</v>
      </c>
      <c r="J10844" t="b">
        <v>1</v>
      </c>
      <c r="K10844" t="s">
        <v>41</v>
      </c>
      <c r="L10844" t="s">
        <v>60</v>
      </c>
      <c r="M10844">
        <v>216000</v>
      </c>
      <c r="N10844"/>
      <c r="O10844" t="s">
        <v>265</v>
      </c>
      <c r="P10844" t="s">
        <v>20758</v>
      </c>
    </row>
    <row r="10845" spans="1:16" x14ac:dyDescent="0.25">
      <c r="A10845" t="s">
        <v>6</v>
      </c>
      <c r="B10845" t="s">
        <v>20759</v>
      </c>
      <c r="C10845" t="s">
        <v>86</v>
      </c>
      <c r="D10845" t="s">
        <v>17170</v>
      </c>
      <c r="E10845" t="s">
        <v>59</v>
      </c>
      <c r="F10845" t="b">
        <v>0</v>
      </c>
      <c r="G10845" t="s">
        <v>77</v>
      </c>
      <c r="H10845" s="1">
        <v>46137.002256944441</v>
      </c>
      <c r="I10845" t="b">
        <v>0</v>
      </c>
      <c r="J10845" t="b">
        <v>0</v>
      </c>
      <c r="K10845" t="s">
        <v>41</v>
      </c>
      <c r="L10845" t="s">
        <v>60</v>
      </c>
      <c r="M10845">
        <v>152460</v>
      </c>
      <c r="N10845"/>
      <c r="O10845" t="s">
        <v>17171</v>
      </c>
      <c r="P10845" t="s">
        <v>310</v>
      </c>
    </row>
    <row r="10846" spans="1:16" x14ac:dyDescent="0.25">
      <c r="A10846" t="s">
        <v>5</v>
      </c>
      <c r="B10846" t="s">
        <v>20760</v>
      </c>
      <c r="C10846" t="s">
        <v>202</v>
      </c>
      <c r="D10846" t="s">
        <v>3761</v>
      </c>
      <c r="E10846" t="s">
        <v>59</v>
      </c>
      <c r="F10846" t="b">
        <v>0</v>
      </c>
      <c r="G10846" t="s">
        <v>77</v>
      </c>
      <c r="H10846" s="1">
        <v>46137.003310185188</v>
      </c>
      <c r="I10846" t="b">
        <v>1</v>
      </c>
      <c r="J10846" t="b">
        <v>1</v>
      </c>
      <c r="K10846" t="s">
        <v>41</v>
      </c>
      <c r="L10846" t="s">
        <v>74</v>
      </c>
      <c r="M10846"/>
      <c r="N10846">
        <v>85</v>
      </c>
      <c r="O10846" t="s">
        <v>4472</v>
      </c>
      <c r="P10846" t="s">
        <v>666</v>
      </c>
    </row>
    <row r="10847" spans="1:16" x14ac:dyDescent="0.25">
      <c r="A10847" t="s">
        <v>1</v>
      </c>
      <c r="B10847" t="s">
        <v>20761</v>
      </c>
      <c r="C10847" t="s">
        <v>142</v>
      </c>
      <c r="D10847" t="s">
        <v>4526</v>
      </c>
      <c r="E10847" t="s">
        <v>59</v>
      </c>
      <c r="F10847" t="b">
        <v>0</v>
      </c>
      <c r="G10847" t="s">
        <v>73</v>
      </c>
      <c r="H10847" s="1">
        <v>46137.003541666672</v>
      </c>
      <c r="I10847" t="b">
        <v>0</v>
      </c>
      <c r="J10847" t="b">
        <v>1</v>
      </c>
      <c r="K10847" t="s">
        <v>41</v>
      </c>
      <c r="L10847" t="s">
        <v>60</v>
      </c>
      <c r="M10847">
        <v>102600</v>
      </c>
      <c r="N10847"/>
      <c r="O10847" t="s">
        <v>4214</v>
      </c>
      <c r="P10847" t="s">
        <v>2159</v>
      </c>
    </row>
    <row r="10848" spans="1:16" x14ac:dyDescent="0.25">
      <c r="A10848" t="s">
        <v>2</v>
      </c>
      <c r="B10848" t="s">
        <v>20762</v>
      </c>
      <c r="C10848" t="s">
        <v>81</v>
      </c>
      <c r="D10848" t="s">
        <v>4346</v>
      </c>
      <c r="E10848" t="s">
        <v>59</v>
      </c>
      <c r="F10848" t="b">
        <v>0</v>
      </c>
      <c r="G10848" t="s">
        <v>77</v>
      </c>
      <c r="H10848" s="1">
        <v>46137.085578703707</v>
      </c>
      <c r="I10848" t="b">
        <v>0</v>
      </c>
      <c r="J10848" t="b">
        <v>1</v>
      </c>
      <c r="K10848" t="s">
        <v>41</v>
      </c>
      <c r="L10848" t="s">
        <v>60</v>
      </c>
      <c r="M10848">
        <v>162000</v>
      </c>
      <c r="N10848"/>
      <c r="O10848" t="s">
        <v>20763</v>
      </c>
      <c r="P10848" t="s">
        <v>20764</v>
      </c>
    </row>
    <row r="10849" spans="1:16" x14ac:dyDescent="0.25">
      <c r="A10849" t="s">
        <v>2</v>
      </c>
      <c r="B10849" t="s">
        <v>20765</v>
      </c>
      <c r="C10849" t="s">
        <v>1502</v>
      </c>
      <c r="D10849" t="s">
        <v>17170</v>
      </c>
      <c r="E10849" t="s">
        <v>59</v>
      </c>
      <c r="F10849" t="b">
        <v>0</v>
      </c>
      <c r="G10849" t="s">
        <v>68</v>
      </c>
      <c r="H10849" s="1">
        <v>46137.210532407407</v>
      </c>
      <c r="I10849" t="b">
        <v>0</v>
      </c>
      <c r="J10849" t="b">
        <v>0</v>
      </c>
      <c r="K10849" t="s">
        <v>41</v>
      </c>
      <c r="L10849" t="s">
        <v>60</v>
      </c>
      <c r="M10849">
        <v>110137.5</v>
      </c>
      <c r="N10849"/>
      <c r="O10849" t="s">
        <v>17171</v>
      </c>
      <c r="P10849" t="s">
        <v>663</v>
      </c>
    </row>
    <row r="10850" spans="1:16" x14ac:dyDescent="0.25">
      <c r="A10850" t="s">
        <v>2</v>
      </c>
      <c r="B10850" t="s">
        <v>20766</v>
      </c>
      <c r="C10850" t="s">
        <v>71</v>
      </c>
      <c r="D10850" t="s">
        <v>17170</v>
      </c>
      <c r="E10850" t="s">
        <v>59</v>
      </c>
      <c r="F10850" t="b">
        <v>0</v>
      </c>
      <c r="G10850" t="s">
        <v>73</v>
      </c>
      <c r="H10850" s="1">
        <v>46137.210543981477</v>
      </c>
      <c r="I10850" t="b">
        <v>0</v>
      </c>
      <c r="J10850" t="b">
        <v>0</v>
      </c>
      <c r="K10850" t="s">
        <v>41</v>
      </c>
      <c r="L10850" t="s">
        <v>60</v>
      </c>
      <c r="M10850">
        <v>187220</v>
      </c>
      <c r="N10850"/>
      <c r="O10850" t="s">
        <v>17171</v>
      </c>
      <c r="P10850" t="s">
        <v>221</v>
      </c>
    </row>
    <row r="10851" spans="1:16" x14ac:dyDescent="0.25">
      <c r="A10851" t="s">
        <v>1</v>
      </c>
      <c r="B10851" t="s">
        <v>20767</v>
      </c>
      <c r="C10851" t="s">
        <v>1286</v>
      </c>
      <c r="D10851" t="s">
        <v>17170</v>
      </c>
      <c r="E10851" t="s">
        <v>59</v>
      </c>
      <c r="F10851" t="b">
        <v>0</v>
      </c>
      <c r="G10851" t="s">
        <v>68</v>
      </c>
      <c r="H10851" s="1">
        <v>46137.211597222216</v>
      </c>
      <c r="I10851" t="b">
        <v>0</v>
      </c>
      <c r="J10851" t="b">
        <v>0</v>
      </c>
      <c r="K10851" t="s">
        <v>41</v>
      </c>
      <c r="L10851" t="s">
        <v>60</v>
      </c>
      <c r="M10851">
        <v>104742</v>
      </c>
      <c r="N10851"/>
      <c r="O10851" t="s">
        <v>17171</v>
      </c>
      <c r="P10851" t="s">
        <v>17351</v>
      </c>
    </row>
    <row r="10852" spans="1:16" x14ac:dyDescent="0.25">
      <c r="A10852" t="s">
        <v>0</v>
      </c>
      <c r="B10852" t="s">
        <v>2863</v>
      </c>
      <c r="C10852" t="s">
        <v>4250</v>
      </c>
      <c r="D10852" t="s">
        <v>4587</v>
      </c>
      <c r="E10852" t="s">
        <v>59</v>
      </c>
      <c r="F10852" t="b">
        <v>0</v>
      </c>
      <c r="G10852" t="s">
        <v>73</v>
      </c>
      <c r="H10852" s="1">
        <v>46137.251192129632</v>
      </c>
      <c r="I10852" t="b">
        <v>0</v>
      </c>
      <c r="J10852" t="b">
        <v>1</v>
      </c>
      <c r="K10852" t="s">
        <v>41</v>
      </c>
      <c r="L10852" t="s">
        <v>60</v>
      </c>
      <c r="M10852">
        <v>107500</v>
      </c>
      <c r="N10852"/>
      <c r="O10852" t="s">
        <v>20768</v>
      </c>
      <c r="P10852" t="s">
        <v>1998</v>
      </c>
    </row>
    <row r="10853" spans="1:16" x14ac:dyDescent="0.25">
      <c r="A10853" t="s">
        <v>4</v>
      </c>
      <c r="B10853" t="s">
        <v>20769</v>
      </c>
      <c r="C10853" t="s">
        <v>605</v>
      </c>
      <c r="D10853" t="s">
        <v>2360</v>
      </c>
      <c r="E10853" t="s">
        <v>59</v>
      </c>
      <c r="F10853" t="b">
        <v>0</v>
      </c>
      <c r="G10853" t="s">
        <v>77</v>
      </c>
      <c r="H10853" s="1">
        <v>46137.251226851848</v>
      </c>
      <c r="I10853" t="b">
        <v>1</v>
      </c>
      <c r="J10853" t="b">
        <v>1</v>
      </c>
      <c r="K10853" t="s">
        <v>41</v>
      </c>
      <c r="L10853" t="s">
        <v>60</v>
      </c>
      <c r="M10853">
        <v>146750</v>
      </c>
      <c r="N10853"/>
      <c r="O10853" t="s">
        <v>1664</v>
      </c>
      <c r="P10853" t="s">
        <v>875</v>
      </c>
    </row>
    <row r="10854" spans="1:16" x14ac:dyDescent="0.25">
      <c r="A10854" t="s">
        <v>2</v>
      </c>
      <c r="B10854" t="s">
        <v>18823</v>
      </c>
      <c r="C10854" t="s">
        <v>86</v>
      </c>
      <c r="D10854" t="s">
        <v>17170</v>
      </c>
      <c r="E10854" t="s">
        <v>59</v>
      </c>
      <c r="F10854" t="b">
        <v>0</v>
      </c>
      <c r="G10854" t="s">
        <v>77</v>
      </c>
      <c r="H10854" s="1">
        <v>46137.252187500002</v>
      </c>
      <c r="I10854" t="b">
        <v>0</v>
      </c>
      <c r="J10854" t="b">
        <v>0</v>
      </c>
      <c r="K10854" t="s">
        <v>41</v>
      </c>
      <c r="L10854" t="s">
        <v>60</v>
      </c>
      <c r="M10854">
        <v>171820</v>
      </c>
      <c r="N10854"/>
      <c r="O10854" t="s">
        <v>17171</v>
      </c>
      <c r="P10854" t="s">
        <v>310</v>
      </c>
    </row>
    <row r="10855" spans="1:16" x14ac:dyDescent="0.25">
      <c r="A10855" t="s">
        <v>1</v>
      </c>
      <c r="B10855" t="s">
        <v>20770</v>
      </c>
      <c r="C10855" t="s">
        <v>20771</v>
      </c>
      <c r="D10855" t="s">
        <v>2360</v>
      </c>
      <c r="E10855" t="s">
        <v>59</v>
      </c>
      <c r="F10855" t="b">
        <v>0</v>
      </c>
      <c r="G10855" t="s">
        <v>65</v>
      </c>
      <c r="H10855" s="1">
        <v>46137.253263888888</v>
      </c>
      <c r="I10855" t="b">
        <v>0</v>
      </c>
      <c r="J10855" t="b">
        <v>1</v>
      </c>
      <c r="K10855" t="s">
        <v>41</v>
      </c>
      <c r="L10855" t="s">
        <v>60</v>
      </c>
      <c r="M10855">
        <v>98738</v>
      </c>
      <c r="N10855"/>
      <c r="O10855" t="s">
        <v>5642</v>
      </c>
      <c r="P10855" t="s">
        <v>10275</v>
      </c>
    </row>
    <row r="10856" spans="1:16" x14ac:dyDescent="0.25">
      <c r="A10856" t="s">
        <v>8</v>
      </c>
      <c r="B10856" t="s">
        <v>20772</v>
      </c>
      <c r="C10856" t="s">
        <v>2011</v>
      </c>
      <c r="D10856" t="s">
        <v>17170</v>
      </c>
      <c r="E10856" t="s">
        <v>59</v>
      </c>
      <c r="F10856" t="b">
        <v>0</v>
      </c>
      <c r="G10856" t="s">
        <v>77</v>
      </c>
      <c r="H10856" s="1">
        <v>46137.253287037027</v>
      </c>
      <c r="I10856" t="b">
        <v>0</v>
      </c>
      <c r="J10856" t="b">
        <v>0</v>
      </c>
      <c r="K10856" t="s">
        <v>41</v>
      </c>
      <c r="L10856" t="s">
        <v>60</v>
      </c>
      <c r="M10856">
        <v>90915.5</v>
      </c>
      <c r="N10856"/>
      <c r="O10856" t="s">
        <v>17171</v>
      </c>
      <c r="P10856" t="s">
        <v>891</v>
      </c>
    </row>
    <row r="10857" spans="1:16" x14ac:dyDescent="0.25">
      <c r="A10857" t="s">
        <v>1</v>
      </c>
      <c r="B10857" t="s">
        <v>20773</v>
      </c>
      <c r="C10857" t="s">
        <v>118</v>
      </c>
      <c r="D10857" t="s">
        <v>17170</v>
      </c>
      <c r="E10857" t="s">
        <v>59</v>
      </c>
      <c r="F10857" t="b">
        <v>0</v>
      </c>
      <c r="G10857" t="s">
        <v>65</v>
      </c>
      <c r="H10857" s="1">
        <v>46137.253298611111</v>
      </c>
      <c r="I10857" t="b">
        <v>0</v>
      </c>
      <c r="J10857" t="b">
        <v>0</v>
      </c>
      <c r="K10857" t="s">
        <v>41</v>
      </c>
      <c r="L10857" t="s">
        <v>60</v>
      </c>
      <c r="M10857">
        <v>122958</v>
      </c>
      <c r="N10857"/>
      <c r="O10857" t="s">
        <v>17171</v>
      </c>
      <c r="P10857" t="s">
        <v>17351</v>
      </c>
    </row>
    <row r="10858" spans="1:16" x14ac:dyDescent="0.25">
      <c r="A10858" t="s">
        <v>0</v>
      </c>
      <c r="B10858" t="s">
        <v>20774</v>
      </c>
      <c r="C10858" t="s">
        <v>360</v>
      </c>
      <c r="D10858" t="s">
        <v>4346</v>
      </c>
      <c r="E10858" t="s">
        <v>59</v>
      </c>
      <c r="F10858" t="b">
        <v>0</v>
      </c>
      <c r="G10858" t="s">
        <v>41</v>
      </c>
      <c r="H10858" s="1">
        <v>46137.293807870366</v>
      </c>
      <c r="I10858" t="b">
        <v>0</v>
      </c>
      <c r="J10858" t="b">
        <v>0</v>
      </c>
      <c r="K10858" t="s">
        <v>41</v>
      </c>
      <c r="L10858" t="s">
        <v>74</v>
      </c>
      <c r="M10858"/>
      <c r="N10858">
        <v>40.19</v>
      </c>
      <c r="O10858" t="s">
        <v>2595</v>
      </c>
      <c r="P10858" t="s">
        <v>2149</v>
      </c>
    </row>
    <row r="10859" spans="1:16" x14ac:dyDescent="0.25">
      <c r="A10859" t="s">
        <v>0</v>
      </c>
      <c r="B10859" t="s">
        <v>20775</v>
      </c>
      <c r="C10859" t="s">
        <v>1184</v>
      </c>
      <c r="D10859" t="s">
        <v>4697</v>
      </c>
      <c r="E10859" t="s">
        <v>59</v>
      </c>
      <c r="F10859" t="b">
        <v>0</v>
      </c>
      <c r="G10859" t="s">
        <v>65</v>
      </c>
      <c r="H10859" s="1">
        <v>46137.334537037037</v>
      </c>
      <c r="I10859" t="b">
        <v>0</v>
      </c>
      <c r="J10859" t="b">
        <v>1</v>
      </c>
      <c r="K10859" t="s">
        <v>41</v>
      </c>
      <c r="L10859" t="s">
        <v>74</v>
      </c>
      <c r="M10859"/>
      <c r="N10859">
        <v>33.5</v>
      </c>
      <c r="O10859" t="s">
        <v>110</v>
      </c>
      <c r="P10859" t="s">
        <v>13959</v>
      </c>
    </row>
    <row r="10860" spans="1:16" x14ac:dyDescent="0.25">
      <c r="A10860" t="s">
        <v>6</v>
      </c>
      <c r="B10860" t="s">
        <v>20776</v>
      </c>
      <c r="C10860" t="s">
        <v>114</v>
      </c>
      <c r="D10860" t="s">
        <v>17170</v>
      </c>
      <c r="E10860" t="s">
        <v>59</v>
      </c>
      <c r="F10860" t="b">
        <v>0</v>
      </c>
      <c r="G10860" t="s">
        <v>77</v>
      </c>
      <c r="H10860" s="1">
        <v>46137.335520833331</v>
      </c>
      <c r="I10860" t="b">
        <v>0</v>
      </c>
      <c r="J10860" t="b">
        <v>0</v>
      </c>
      <c r="K10860" t="s">
        <v>41</v>
      </c>
      <c r="L10860" t="s">
        <v>60</v>
      </c>
      <c r="M10860">
        <v>139986</v>
      </c>
      <c r="N10860"/>
      <c r="O10860" t="s">
        <v>17171</v>
      </c>
      <c r="P10860" t="s">
        <v>310</v>
      </c>
    </row>
    <row r="10861" spans="1:16" x14ac:dyDescent="0.25">
      <c r="A10861" t="s">
        <v>8</v>
      </c>
      <c r="B10861" t="s">
        <v>20777</v>
      </c>
      <c r="C10861" t="s">
        <v>148</v>
      </c>
      <c r="D10861" t="s">
        <v>17170</v>
      </c>
      <c r="E10861" t="s">
        <v>59</v>
      </c>
      <c r="F10861" t="b">
        <v>0</v>
      </c>
      <c r="G10861" t="s">
        <v>89</v>
      </c>
      <c r="H10861" s="1">
        <v>46137.335532407407</v>
      </c>
      <c r="I10861" t="b">
        <v>0</v>
      </c>
      <c r="J10861" t="b">
        <v>0</v>
      </c>
      <c r="K10861" t="s">
        <v>41</v>
      </c>
      <c r="L10861" t="s">
        <v>60</v>
      </c>
      <c r="M10861">
        <v>143550</v>
      </c>
      <c r="N10861"/>
      <c r="O10861" t="s">
        <v>17171</v>
      </c>
      <c r="P10861" t="s">
        <v>891</v>
      </c>
    </row>
    <row r="10862" spans="1:16" x14ac:dyDescent="0.25">
      <c r="A10862" t="s">
        <v>6</v>
      </c>
      <c r="B10862" t="s">
        <v>20778</v>
      </c>
      <c r="C10862" t="s">
        <v>2001</v>
      </c>
      <c r="D10862" t="s">
        <v>17170</v>
      </c>
      <c r="E10862" t="s">
        <v>59</v>
      </c>
      <c r="F10862" t="b">
        <v>0</v>
      </c>
      <c r="G10862" t="s">
        <v>89</v>
      </c>
      <c r="H10862" s="1">
        <v>46137.335532407407</v>
      </c>
      <c r="I10862" t="b">
        <v>0</v>
      </c>
      <c r="J10862" t="b">
        <v>0</v>
      </c>
      <c r="K10862" t="s">
        <v>41</v>
      </c>
      <c r="L10862" t="s">
        <v>60</v>
      </c>
      <c r="M10862">
        <v>227027</v>
      </c>
      <c r="N10862"/>
      <c r="O10862" t="s">
        <v>17171</v>
      </c>
      <c r="P10862" t="s">
        <v>663</v>
      </c>
    </row>
    <row r="10863" spans="1:16" x14ac:dyDescent="0.25">
      <c r="A10863" t="s">
        <v>8</v>
      </c>
      <c r="B10863" t="s">
        <v>20779</v>
      </c>
      <c r="C10863" t="s">
        <v>330</v>
      </c>
      <c r="D10863" t="s">
        <v>17170</v>
      </c>
      <c r="E10863" t="s">
        <v>59</v>
      </c>
      <c r="F10863" t="b">
        <v>0</v>
      </c>
      <c r="G10863" t="s">
        <v>41</v>
      </c>
      <c r="H10863" s="1">
        <v>46137.336516203701</v>
      </c>
      <c r="I10863" t="b">
        <v>0</v>
      </c>
      <c r="J10863" t="b">
        <v>0</v>
      </c>
      <c r="K10863" t="s">
        <v>41</v>
      </c>
      <c r="L10863" t="s">
        <v>60</v>
      </c>
      <c r="M10863">
        <v>177870</v>
      </c>
      <c r="N10863"/>
      <c r="O10863" t="s">
        <v>17171</v>
      </c>
      <c r="P10863" t="s">
        <v>208</v>
      </c>
    </row>
    <row r="10864" spans="1:16" x14ac:dyDescent="0.25">
      <c r="A10864" t="s">
        <v>1</v>
      </c>
      <c r="B10864" t="s">
        <v>20780</v>
      </c>
      <c r="C10864" t="s">
        <v>301</v>
      </c>
      <c r="D10864" t="s">
        <v>17170</v>
      </c>
      <c r="E10864" t="s">
        <v>59</v>
      </c>
      <c r="F10864" t="b">
        <v>0</v>
      </c>
      <c r="G10864" t="s">
        <v>68</v>
      </c>
      <c r="H10864" s="1">
        <v>46137.336631944447</v>
      </c>
      <c r="I10864" t="b">
        <v>0</v>
      </c>
      <c r="J10864" t="b">
        <v>0</v>
      </c>
      <c r="K10864" t="s">
        <v>41</v>
      </c>
      <c r="L10864" t="s">
        <v>60</v>
      </c>
      <c r="M10864">
        <v>137170</v>
      </c>
      <c r="N10864"/>
      <c r="O10864" t="s">
        <v>17171</v>
      </c>
      <c r="P10864" t="s">
        <v>891</v>
      </c>
    </row>
    <row r="10865" spans="1:16" x14ac:dyDescent="0.25">
      <c r="A10865" t="s">
        <v>5</v>
      </c>
      <c r="B10865" t="s">
        <v>2188</v>
      </c>
      <c r="C10865" t="s">
        <v>20781</v>
      </c>
      <c r="D10865" t="s">
        <v>4868</v>
      </c>
      <c r="E10865" t="s">
        <v>59</v>
      </c>
      <c r="F10865" t="b">
        <v>0</v>
      </c>
      <c r="G10865" t="s">
        <v>20</v>
      </c>
      <c r="H10865" s="1">
        <v>46137.378761574073</v>
      </c>
      <c r="I10865" t="b">
        <v>1</v>
      </c>
      <c r="J10865" t="b">
        <v>1</v>
      </c>
      <c r="K10865" t="s">
        <v>20</v>
      </c>
      <c r="L10865" t="s">
        <v>60</v>
      </c>
      <c r="M10865">
        <v>180000</v>
      </c>
      <c r="N10865"/>
      <c r="O10865" t="s">
        <v>2327</v>
      </c>
      <c r="P10865" t="s">
        <v>9567</v>
      </c>
    </row>
    <row r="10866" spans="1:16" x14ac:dyDescent="0.25">
      <c r="A10866" t="s">
        <v>0</v>
      </c>
      <c r="B10866" t="s">
        <v>3193</v>
      </c>
      <c r="C10866" t="s">
        <v>1969</v>
      </c>
      <c r="D10866" t="s">
        <v>2360</v>
      </c>
      <c r="E10866" t="s">
        <v>59</v>
      </c>
      <c r="F10866" t="b">
        <v>0</v>
      </c>
      <c r="G10866" t="s">
        <v>65</v>
      </c>
      <c r="H10866" s="1">
        <v>46137.417858796303</v>
      </c>
      <c r="I10866" t="b">
        <v>0</v>
      </c>
      <c r="J10866" t="b">
        <v>1</v>
      </c>
      <c r="K10866" t="s">
        <v>41</v>
      </c>
      <c r="L10866" t="s">
        <v>60</v>
      </c>
      <c r="M10866">
        <v>88681</v>
      </c>
      <c r="N10866"/>
      <c r="O10866" t="s">
        <v>911</v>
      </c>
      <c r="P10866" t="s">
        <v>20782</v>
      </c>
    </row>
    <row r="10867" spans="1:16" x14ac:dyDescent="0.25">
      <c r="A10867" t="s">
        <v>9</v>
      </c>
      <c r="B10867" t="s">
        <v>20783</v>
      </c>
      <c r="C10867" t="s">
        <v>162</v>
      </c>
      <c r="D10867" t="s">
        <v>2360</v>
      </c>
      <c r="E10867" t="s">
        <v>59</v>
      </c>
      <c r="F10867" t="b">
        <v>0</v>
      </c>
      <c r="G10867" t="s">
        <v>73</v>
      </c>
      <c r="H10867" s="1">
        <v>46137.417881944442</v>
      </c>
      <c r="I10867" t="b">
        <v>0</v>
      </c>
      <c r="J10867" t="b">
        <v>1</v>
      </c>
      <c r="K10867" t="s">
        <v>41</v>
      </c>
      <c r="L10867" t="s">
        <v>74</v>
      </c>
      <c r="M10867"/>
      <c r="N10867">
        <v>100</v>
      </c>
      <c r="O10867" t="s">
        <v>20784</v>
      </c>
      <c r="P10867" t="s">
        <v>20785</v>
      </c>
    </row>
    <row r="10868" spans="1:16" x14ac:dyDescent="0.25">
      <c r="A10868" t="s">
        <v>3</v>
      </c>
      <c r="B10868" t="s">
        <v>20786</v>
      </c>
      <c r="C10868" t="s">
        <v>20787</v>
      </c>
      <c r="D10868" t="s">
        <v>2360</v>
      </c>
      <c r="E10868" t="s">
        <v>59</v>
      </c>
      <c r="F10868" t="b">
        <v>0</v>
      </c>
      <c r="G10868" t="s">
        <v>65</v>
      </c>
      <c r="H10868" s="1">
        <v>46137.417893518519</v>
      </c>
      <c r="I10868" t="b">
        <v>0</v>
      </c>
      <c r="J10868" t="b">
        <v>0</v>
      </c>
      <c r="K10868" t="s">
        <v>41</v>
      </c>
      <c r="L10868" t="s">
        <v>74</v>
      </c>
      <c r="M10868"/>
      <c r="N10868">
        <v>41.814999999999998</v>
      </c>
      <c r="O10868" t="s">
        <v>14695</v>
      </c>
      <c r="P10868" t="s">
        <v>283</v>
      </c>
    </row>
    <row r="10869" spans="1:16" x14ac:dyDescent="0.25">
      <c r="A10869" t="s">
        <v>0</v>
      </c>
      <c r="B10869" t="s">
        <v>20788</v>
      </c>
      <c r="C10869" t="s">
        <v>2332</v>
      </c>
      <c r="D10869" t="s">
        <v>2360</v>
      </c>
      <c r="E10869" t="s">
        <v>59</v>
      </c>
      <c r="F10869" t="b">
        <v>0</v>
      </c>
      <c r="G10869" t="s">
        <v>65</v>
      </c>
      <c r="H10869" s="1">
        <v>46137.417916666673</v>
      </c>
      <c r="I10869" t="b">
        <v>0</v>
      </c>
      <c r="J10869" t="b">
        <v>1</v>
      </c>
      <c r="K10869" t="s">
        <v>41</v>
      </c>
      <c r="L10869" t="s">
        <v>60</v>
      </c>
      <c r="M10869">
        <v>54219.5</v>
      </c>
      <c r="N10869"/>
      <c r="O10869" t="s">
        <v>20789</v>
      </c>
      <c r="P10869" t="s">
        <v>288</v>
      </c>
    </row>
    <row r="10870" spans="1:16" x14ac:dyDescent="0.25">
      <c r="A10870" t="s">
        <v>2</v>
      </c>
      <c r="B10870" t="s">
        <v>20790</v>
      </c>
      <c r="C10870" t="s">
        <v>304</v>
      </c>
      <c r="D10870" t="s">
        <v>4346</v>
      </c>
      <c r="E10870" t="s">
        <v>59</v>
      </c>
      <c r="F10870" t="b">
        <v>0</v>
      </c>
      <c r="G10870" t="s">
        <v>77</v>
      </c>
      <c r="H10870" s="1">
        <v>46137.418854166674</v>
      </c>
      <c r="I10870" t="b">
        <v>0</v>
      </c>
      <c r="J10870" t="b">
        <v>1</v>
      </c>
      <c r="K10870" t="s">
        <v>41</v>
      </c>
      <c r="L10870" t="s">
        <v>60</v>
      </c>
      <c r="M10870">
        <v>236000</v>
      </c>
      <c r="N10870"/>
      <c r="O10870" t="s">
        <v>80</v>
      </c>
      <c r="P10870" t="s">
        <v>20791</v>
      </c>
    </row>
    <row r="10871" spans="1:16" x14ac:dyDescent="0.25">
      <c r="A10871" t="s">
        <v>1</v>
      </c>
      <c r="B10871" t="s">
        <v>2255</v>
      </c>
      <c r="C10871" t="s">
        <v>227</v>
      </c>
      <c r="D10871" t="s">
        <v>2360</v>
      </c>
      <c r="E10871" t="s">
        <v>59</v>
      </c>
      <c r="F10871" t="b">
        <v>0</v>
      </c>
      <c r="G10871" t="s">
        <v>77</v>
      </c>
      <c r="H10871" s="1">
        <v>46137.419895833344</v>
      </c>
      <c r="I10871" t="b">
        <v>1</v>
      </c>
      <c r="J10871" t="b">
        <v>1</v>
      </c>
      <c r="K10871" t="s">
        <v>41</v>
      </c>
      <c r="L10871" t="s">
        <v>60</v>
      </c>
      <c r="M10871">
        <v>135000</v>
      </c>
      <c r="N10871"/>
      <c r="O10871" t="s">
        <v>20792</v>
      </c>
      <c r="P10871" t="s">
        <v>20793</v>
      </c>
    </row>
    <row r="10872" spans="1:16" x14ac:dyDescent="0.25">
      <c r="A10872" t="s">
        <v>1</v>
      </c>
      <c r="B10872" t="s">
        <v>1087</v>
      </c>
      <c r="C10872" t="s">
        <v>20794</v>
      </c>
      <c r="D10872" t="s">
        <v>2360</v>
      </c>
      <c r="E10872" t="s">
        <v>59</v>
      </c>
      <c r="F10872" t="b">
        <v>0</v>
      </c>
      <c r="G10872" t="s">
        <v>73</v>
      </c>
      <c r="H10872" s="1">
        <v>46137.419942129629</v>
      </c>
      <c r="I10872" t="b">
        <v>0</v>
      </c>
      <c r="J10872" t="b">
        <v>1</v>
      </c>
      <c r="K10872" t="s">
        <v>41</v>
      </c>
      <c r="L10872" t="s">
        <v>60</v>
      </c>
      <c r="M10872">
        <v>135000</v>
      </c>
      <c r="N10872"/>
      <c r="O10872" t="s">
        <v>424</v>
      </c>
      <c r="P10872" t="s">
        <v>20795</v>
      </c>
    </row>
    <row r="10873" spans="1:16" x14ac:dyDescent="0.25">
      <c r="A10873" t="s">
        <v>1</v>
      </c>
      <c r="B10873" t="s">
        <v>20796</v>
      </c>
      <c r="C10873" t="s">
        <v>1020</v>
      </c>
      <c r="D10873" t="s">
        <v>2360</v>
      </c>
      <c r="E10873" t="s">
        <v>59</v>
      </c>
      <c r="F10873" t="b">
        <v>0</v>
      </c>
      <c r="G10873" t="s">
        <v>65</v>
      </c>
      <c r="H10873" s="1">
        <v>46137.419953703713</v>
      </c>
      <c r="I10873" t="b">
        <v>1</v>
      </c>
      <c r="J10873" t="b">
        <v>1</v>
      </c>
      <c r="K10873" t="s">
        <v>41</v>
      </c>
      <c r="L10873" t="s">
        <v>74</v>
      </c>
      <c r="M10873"/>
      <c r="N10873">
        <v>75</v>
      </c>
      <c r="O10873" t="s">
        <v>904</v>
      </c>
      <c r="P10873" t="s">
        <v>20797</v>
      </c>
    </row>
    <row r="10874" spans="1:16" x14ac:dyDescent="0.25">
      <c r="A10874" t="s">
        <v>0</v>
      </c>
      <c r="B10874" t="s">
        <v>0</v>
      </c>
      <c r="C10874" t="s">
        <v>20798</v>
      </c>
      <c r="D10874" t="s">
        <v>4526</v>
      </c>
      <c r="E10874" t="s">
        <v>59</v>
      </c>
      <c r="F10874" t="b">
        <v>0</v>
      </c>
      <c r="G10874" t="s">
        <v>40</v>
      </c>
      <c r="H10874" s="1">
        <v>46137.462731481479</v>
      </c>
      <c r="I10874" t="b">
        <v>0</v>
      </c>
      <c r="J10874" t="b">
        <v>0</v>
      </c>
      <c r="K10874" t="s">
        <v>40</v>
      </c>
      <c r="L10874" t="s">
        <v>60</v>
      </c>
      <c r="M10874">
        <v>40000</v>
      </c>
      <c r="N10874"/>
      <c r="O10874" t="s">
        <v>20799</v>
      </c>
      <c r="P10874" t="s">
        <v>1314</v>
      </c>
    </row>
    <row r="10875" spans="1:16" x14ac:dyDescent="0.25">
      <c r="A10875" t="s">
        <v>8</v>
      </c>
      <c r="B10875" t="s">
        <v>20800</v>
      </c>
      <c r="C10875" t="s">
        <v>148</v>
      </c>
      <c r="D10875" t="s">
        <v>17170</v>
      </c>
      <c r="E10875" t="s">
        <v>59</v>
      </c>
      <c r="F10875" t="b">
        <v>0</v>
      </c>
      <c r="G10875" t="s">
        <v>89</v>
      </c>
      <c r="H10875" s="1">
        <v>46137.502199074072</v>
      </c>
      <c r="I10875" t="b">
        <v>0</v>
      </c>
      <c r="J10875" t="b">
        <v>0</v>
      </c>
      <c r="K10875" t="s">
        <v>41</v>
      </c>
      <c r="L10875" t="s">
        <v>60</v>
      </c>
      <c r="M10875">
        <v>137362.5</v>
      </c>
      <c r="N10875"/>
      <c r="O10875" t="s">
        <v>17171</v>
      </c>
      <c r="P10875" t="s">
        <v>221</v>
      </c>
    </row>
    <row r="10876" spans="1:16" x14ac:dyDescent="0.25">
      <c r="A10876" t="s">
        <v>2</v>
      </c>
      <c r="B10876" t="s">
        <v>20801</v>
      </c>
      <c r="C10876" t="s">
        <v>19</v>
      </c>
      <c r="D10876" t="s">
        <v>4526</v>
      </c>
      <c r="E10876" t="s">
        <v>59</v>
      </c>
      <c r="F10876" t="b">
        <v>0</v>
      </c>
      <c r="G10876" t="s">
        <v>19</v>
      </c>
      <c r="H10876" s="1">
        <v>46137.50267361111</v>
      </c>
      <c r="I10876" t="b">
        <v>1</v>
      </c>
      <c r="J10876" t="b">
        <v>0</v>
      </c>
      <c r="K10876" t="s">
        <v>19</v>
      </c>
      <c r="L10876" t="s">
        <v>60</v>
      </c>
      <c r="M10876">
        <v>1250000</v>
      </c>
      <c r="N10876"/>
      <c r="O10876" t="s">
        <v>20314</v>
      </c>
      <c r="P10876" t="s">
        <v>20802</v>
      </c>
    </row>
    <row r="10877" spans="1:16" x14ac:dyDescent="0.25">
      <c r="A10877" t="s">
        <v>1</v>
      </c>
      <c r="B10877" t="s">
        <v>20803</v>
      </c>
      <c r="C10877" t="s">
        <v>3690</v>
      </c>
      <c r="D10877" t="s">
        <v>17170</v>
      </c>
      <c r="E10877" t="s">
        <v>59</v>
      </c>
      <c r="F10877" t="b">
        <v>0</v>
      </c>
      <c r="G10877" t="s">
        <v>68</v>
      </c>
      <c r="H10877" s="1">
        <v>46137.503298611111</v>
      </c>
      <c r="I10877" t="b">
        <v>0</v>
      </c>
      <c r="J10877" t="b">
        <v>0</v>
      </c>
      <c r="K10877" t="s">
        <v>41</v>
      </c>
      <c r="L10877" t="s">
        <v>60</v>
      </c>
      <c r="M10877">
        <v>84249.5</v>
      </c>
      <c r="N10877"/>
      <c r="O10877" t="s">
        <v>17171</v>
      </c>
      <c r="P10877" t="s">
        <v>17351</v>
      </c>
    </row>
    <row r="10878" spans="1:16" x14ac:dyDescent="0.25">
      <c r="A10878" t="s">
        <v>2</v>
      </c>
      <c r="B10878" t="s">
        <v>20804</v>
      </c>
      <c r="C10878" t="s">
        <v>3283</v>
      </c>
      <c r="D10878" t="s">
        <v>17170</v>
      </c>
      <c r="E10878" t="s">
        <v>59</v>
      </c>
      <c r="F10878" t="b">
        <v>0</v>
      </c>
      <c r="G10878" t="s">
        <v>77</v>
      </c>
      <c r="H10878" s="1">
        <v>46137.543888888889</v>
      </c>
      <c r="I10878" t="b">
        <v>0</v>
      </c>
      <c r="J10878" t="b">
        <v>0</v>
      </c>
      <c r="K10878" t="s">
        <v>41</v>
      </c>
      <c r="L10878" t="s">
        <v>60</v>
      </c>
      <c r="M10878">
        <v>198660</v>
      </c>
      <c r="N10878"/>
      <c r="O10878" t="s">
        <v>17171</v>
      </c>
      <c r="P10878" t="s">
        <v>85</v>
      </c>
    </row>
    <row r="10879" spans="1:16" x14ac:dyDescent="0.25">
      <c r="A10879" t="s">
        <v>6</v>
      </c>
      <c r="B10879" t="s">
        <v>20805</v>
      </c>
      <c r="C10879" t="s">
        <v>901</v>
      </c>
      <c r="D10879" t="s">
        <v>17170</v>
      </c>
      <c r="E10879" t="s">
        <v>59</v>
      </c>
      <c r="F10879" t="b">
        <v>0</v>
      </c>
      <c r="G10879" t="s">
        <v>77</v>
      </c>
      <c r="H10879" s="1">
        <v>46137.585520833331</v>
      </c>
      <c r="I10879" t="b">
        <v>0</v>
      </c>
      <c r="J10879" t="b">
        <v>0</v>
      </c>
      <c r="K10879" t="s">
        <v>41</v>
      </c>
      <c r="L10879" t="s">
        <v>60</v>
      </c>
      <c r="M10879">
        <v>286902</v>
      </c>
      <c r="N10879"/>
      <c r="O10879" t="s">
        <v>17171</v>
      </c>
      <c r="P10879" t="s">
        <v>310</v>
      </c>
    </row>
    <row r="10880" spans="1:16" x14ac:dyDescent="0.25">
      <c r="A10880" t="s">
        <v>6</v>
      </c>
      <c r="B10880" t="s">
        <v>20806</v>
      </c>
      <c r="C10880" t="s">
        <v>172</v>
      </c>
      <c r="D10880" t="s">
        <v>17170</v>
      </c>
      <c r="E10880" t="s">
        <v>59</v>
      </c>
      <c r="F10880" t="b">
        <v>0</v>
      </c>
      <c r="G10880" t="s">
        <v>68</v>
      </c>
      <c r="H10880" s="1">
        <v>46137.585532407407</v>
      </c>
      <c r="I10880" t="b">
        <v>0</v>
      </c>
      <c r="J10880" t="b">
        <v>0</v>
      </c>
      <c r="K10880" t="s">
        <v>41</v>
      </c>
      <c r="L10880" t="s">
        <v>60</v>
      </c>
      <c r="M10880">
        <v>215087.5</v>
      </c>
      <c r="N10880"/>
      <c r="O10880" t="s">
        <v>17171</v>
      </c>
      <c r="P10880" t="s">
        <v>310</v>
      </c>
    </row>
    <row r="10881" spans="1:16" x14ac:dyDescent="0.25">
      <c r="A10881" t="s">
        <v>0</v>
      </c>
      <c r="B10881" t="s">
        <v>1125</v>
      </c>
      <c r="C10881" t="s">
        <v>25</v>
      </c>
      <c r="D10881" t="s">
        <v>5018</v>
      </c>
      <c r="E10881" t="s">
        <v>59</v>
      </c>
      <c r="F10881" t="b">
        <v>0</v>
      </c>
      <c r="G10881" t="s">
        <v>25</v>
      </c>
      <c r="H10881" s="1">
        <v>46137.586122685178</v>
      </c>
      <c r="I10881" t="b">
        <v>0</v>
      </c>
      <c r="J10881" t="b">
        <v>0</v>
      </c>
      <c r="K10881" t="s">
        <v>25</v>
      </c>
      <c r="L10881" t="s">
        <v>60</v>
      </c>
      <c r="M10881">
        <v>138000</v>
      </c>
      <c r="N10881"/>
      <c r="O10881" t="s">
        <v>9846</v>
      </c>
    </row>
    <row r="10882" spans="1:16" x14ac:dyDescent="0.25">
      <c r="A10882" t="s">
        <v>1</v>
      </c>
      <c r="B10882" t="s">
        <v>932</v>
      </c>
      <c r="C10882" t="s">
        <v>20807</v>
      </c>
      <c r="D10882" t="s">
        <v>4756</v>
      </c>
      <c r="E10882" t="s">
        <v>59</v>
      </c>
      <c r="F10882" t="b">
        <v>0</v>
      </c>
      <c r="G10882" t="s">
        <v>77</v>
      </c>
      <c r="H10882" s="1">
        <v>46137.586585648147</v>
      </c>
      <c r="I10882" t="b">
        <v>0</v>
      </c>
      <c r="J10882" t="b">
        <v>0</v>
      </c>
      <c r="K10882" t="s">
        <v>41</v>
      </c>
      <c r="L10882" t="s">
        <v>60</v>
      </c>
      <c r="M10882">
        <v>110000</v>
      </c>
      <c r="N10882"/>
      <c r="O10882" t="s">
        <v>20808</v>
      </c>
      <c r="P10882" t="s">
        <v>20809</v>
      </c>
    </row>
    <row r="10883" spans="1:16" x14ac:dyDescent="0.25">
      <c r="A10883" t="s">
        <v>1</v>
      </c>
      <c r="B10883" t="s">
        <v>20810</v>
      </c>
      <c r="C10883" t="s">
        <v>301</v>
      </c>
      <c r="D10883" t="s">
        <v>17170</v>
      </c>
      <c r="E10883" t="s">
        <v>59</v>
      </c>
      <c r="F10883" t="b">
        <v>0</v>
      </c>
      <c r="G10883" t="s">
        <v>68</v>
      </c>
      <c r="H10883" s="1">
        <v>46137.586597222216</v>
      </c>
      <c r="I10883" t="b">
        <v>0</v>
      </c>
      <c r="J10883" t="b">
        <v>0</v>
      </c>
      <c r="K10883" t="s">
        <v>41</v>
      </c>
      <c r="L10883" t="s">
        <v>60</v>
      </c>
      <c r="M10883">
        <v>97911.5</v>
      </c>
      <c r="N10883"/>
      <c r="O10883" t="s">
        <v>17171</v>
      </c>
      <c r="P10883" t="s">
        <v>17351</v>
      </c>
    </row>
    <row r="10884" spans="1:16" x14ac:dyDescent="0.25">
      <c r="A10884" t="s">
        <v>2</v>
      </c>
      <c r="B10884" t="s">
        <v>20811</v>
      </c>
      <c r="C10884" t="s">
        <v>2001</v>
      </c>
      <c r="D10884" t="s">
        <v>17170</v>
      </c>
      <c r="E10884" t="s">
        <v>59</v>
      </c>
      <c r="F10884" t="b">
        <v>0</v>
      </c>
      <c r="G10884" t="s">
        <v>89</v>
      </c>
      <c r="H10884" s="1">
        <v>46137.627199074072</v>
      </c>
      <c r="I10884" t="b">
        <v>0</v>
      </c>
      <c r="J10884" t="b">
        <v>0</v>
      </c>
      <c r="K10884" t="s">
        <v>41</v>
      </c>
      <c r="L10884" t="s">
        <v>60</v>
      </c>
      <c r="M10884">
        <v>98406</v>
      </c>
      <c r="N10884"/>
      <c r="O10884" t="s">
        <v>17171</v>
      </c>
      <c r="P10884" t="s">
        <v>310</v>
      </c>
    </row>
    <row r="10885" spans="1:16" x14ac:dyDescent="0.25">
      <c r="A10885" t="s">
        <v>2</v>
      </c>
      <c r="B10885" t="s">
        <v>20812</v>
      </c>
      <c r="C10885" t="s">
        <v>19964</v>
      </c>
      <c r="D10885" t="s">
        <v>16554</v>
      </c>
      <c r="E10885" t="s">
        <v>59</v>
      </c>
      <c r="F10885" t="b">
        <v>0</v>
      </c>
      <c r="G10885" t="s">
        <v>31</v>
      </c>
      <c r="H10885" s="1">
        <v>46137.627962962957</v>
      </c>
      <c r="I10885" t="b">
        <v>0</v>
      </c>
      <c r="J10885" t="b">
        <v>0</v>
      </c>
      <c r="K10885" t="s">
        <v>31</v>
      </c>
      <c r="L10885" t="s">
        <v>60</v>
      </c>
      <c r="M10885">
        <v>1</v>
      </c>
      <c r="N10885"/>
      <c r="O10885" t="s">
        <v>20813</v>
      </c>
    </row>
    <row r="10886" spans="1:16" x14ac:dyDescent="0.25">
      <c r="A10886" t="s">
        <v>1</v>
      </c>
      <c r="B10886" t="s">
        <v>20814</v>
      </c>
      <c r="C10886" t="s">
        <v>1250</v>
      </c>
      <c r="D10886" t="s">
        <v>17170</v>
      </c>
      <c r="E10886" t="s">
        <v>59</v>
      </c>
      <c r="F10886" t="b">
        <v>0</v>
      </c>
      <c r="G10886" t="s">
        <v>89</v>
      </c>
      <c r="H10886" s="1">
        <v>46137.628229166658</v>
      </c>
      <c r="I10886" t="b">
        <v>0</v>
      </c>
      <c r="J10886" t="b">
        <v>0</v>
      </c>
      <c r="K10886" t="s">
        <v>41</v>
      </c>
      <c r="L10886" t="s">
        <v>60</v>
      </c>
      <c r="M10886">
        <v>132066</v>
      </c>
      <c r="N10886"/>
      <c r="O10886" t="s">
        <v>17171</v>
      </c>
      <c r="P10886" t="s">
        <v>17351</v>
      </c>
    </row>
    <row r="10887" spans="1:16" x14ac:dyDescent="0.25">
      <c r="A10887" t="s">
        <v>5</v>
      </c>
      <c r="B10887" t="s">
        <v>20815</v>
      </c>
      <c r="C10887" t="s">
        <v>97</v>
      </c>
      <c r="D10887" t="s">
        <v>17170</v>
      </c>
      <c r="E10887" t="s">
        <v>59</v>
      </c>
      <c r="F10887" t="b">
        <v>0</v>
      </c>
      <c r="G10887" t="s">
        <v>89</v>
      </c>
      <c r="H10887" s="1">
        <v>46137.628229166658</v>
      </c>
      <c r="I10887" t="b">
        <v>1</v>
      </c>
      <c r="J10887" t="b">
        <v>0</v>
      </c>
      <c r="K10887" t="s">
        <v>41</v>
      </c>
      <c r="L10887" t="s">
        <v>60</v>
      </c>
      <c r="M10887">
        <v>178289</v>
      </c>
      <c r="N10887"/>
      <c r="O10887" t="s">
        <v>17171</v>
      </c>
      <c r="P10887" t="s">
        <v>17351</v>
      </c>
    </row>
    <row r="10888" spans="1:16" x14ac:dyDescent="0.25">
      <c r="A10888" t="s">
        <v>5</v>
      </c>
      <c r="B10888" t="s">
        <v>20816</v>
      </c>
      <c r="C10888" t="s">
        <v>112</v>
      </c>
      <c r="D10888" t="s">
        <v>17170</v>
      </c>
      <c r="E10888" t="s">
        <v>59</v>
      </c>
      <c r="F10888" t="b">
        <v>0</v>
      </c>
      <c r="G10888" t="s">
        <v>65</v>
      </c>
      <c r="H10888" s="1">
        <v>46137.669930555552</v>
      </c>
      <c r="I10888" t="b">
        <v>0</v>
      </c>
      <c r="J10888" t="b">
        <v>0</v>
      </c>
      <c r="K10888" t="s">
        <v>41</v>
      </c>
      <c r="L10888" t="s">
        <v>60</v>
      </c>
      <c r="M10888">
        <v>254083.5</v>
      </c>
      <c r="N10888"/>
      <c r="O10888" t="s">
        <v>17171</v>
      </c>
      <c r="P10888" t="s">
        <v>891</v>
      </c>
    </row>
    <row r="10889" spans="1:16" x14ac:dyDescent="0.25">
      <c r="A10889" t="s">
        <v>1</v>
      </c>
      <c r="B10889" t="s">
        <v>20817</v>
      </c>
      <c r="C10889" t="s">
        <v>805</v>
      </c>
      <c r="D10889" t="s">
        <v>17170</v>
      </c>
      <c r="E10889" t="s">
        <v>59</v>
      </c>
      <c r="F10889" t="b">
        <v>0</v>
      </c>
      <c r="G10889" t="s">
        <v>77</v>
      </c>
      <c r="H10889" s="1">
        <v>46137.669976851852</v>
      </c>
      <c r="I10889" t="b">
        <v>0</v>
      </c>
      <c r="J10889" t="b">
        <v>0</v>
      </c>
      <c r="K10889" t="s">
        <v>41</v>
      </c>
      <c r="L10889" t="s">
        <v>60</v>
      </c>
      <c r="M10889">
        <v>142692</v>
      </c>
      <c r="N10889"/>
      <c r="O10889" t="s">
        <v>17171</v>
      </c>
      <c r="P10889" t="s">
        <v>17351</v>
      </c>
    </row>
    <row r="10890" spans="1:16" x14ac:dyDescent="0.25">
      <c r="A10890" t="s">
        <v>1</v>
      </c>
      <c r="B10890" t="s">
        <v>20731</v>
      </c>
      <c r="C10890" t="s">
        <v>142</v>
      </c>
      <c r="D10890" t="s">
        <v>4756</v>
      </c>
      <c r="E10890" t="s">
        <v>59</v>
      </c>
      <c r="F10890" t="b">
        <v>0</v>
      </c>
      <c r="G10890" t="s">
        <v>77</v>
      </c>
      <c r="H10890" s="1">
        <v>46137.711597222216</v>
      </c>
      <c r="I10890" t="b">
        <v>0</v>
      </c>
      <c r="J10890" t="b">
        <v>0</v>
      </c>
      <c r="K10890" t="s">
        <v>41</v>
      </c>
      <c r="L10890" t="s">
        <v>60</v>
      </c>
      <c r="M10890">
        <v>155000</v>
      </c>
      <c r="N10890"/>
      <c r="O10890" t="s">
        <v>1019</v>
      </c>
      <c r="P10890" t="s">
        <v>20732</v>
      </c>
    </row>
    <row r="10891" spans="1:16" x14ac:dyDescent="0.25">
      <c r="A10891" t="s">
        <v>5</v>
      </c>
      <c r="B10891" t="s">
        <v>20818</v>
      </c>
      <c r="C10891" t="s">
        <v>2241</v>
      </c>
      <c r="D10891" t="s">
        <v>17170</v>
      </c>
      <c r="E10891" t="s">
        <v>59</v>
      </c>
      <c r="F10891" t="b">
        <v>0</v>
      </c>
      <c r="G10891" t="s">
        <v>68</v>
      </c>
      <c r="H10891" s="1">
        <v>46137.711643518523</v>
      </c>
      <c r="I10891" t="b">
        <v>1</v>
      </c>
      <c r="J10891" t="b">
        <v>0</v>
      </c>
      <c r="K10891" t="s">
        <v>41</v>
      </c>
      <c r="L10891" t="s">
        <v>60</v>
      </c>
      <c r="M10891">
        <v>161895</v>
      </c>
      <c r="N10891"/>
      <c r="O10891" t="s">
        <v>17171</v>
      </c>
      <c r="P10891" t="s">
        <v>17351</v>
      </c>
    </row>
    <row r="10892" spans="1:16" x14ac:dyDescent="0.25">
      <c r="A10892" t="s">
        <v>6</v>
      </c>
      <c r="B10892" t="s">
        <v>20819</v>
      </c>
      <c r="C10892" t="s">
        <v>370</v>
      </c>
      <c r="D10892" t="s">
        <v>17170</v>
      </c>
      <c r="E10892" t="s">
        <v>59</v>
      </c>
      <c r="F10892" t="b">
        <v>0</v>
      </c>
      <c r="G10892" t="s">
        <v>65</v>
      </c>
      <c r="H10892" s="1">
        <v>46137.752199074072</v>
      </c>
      <c r="I10892" t="b">
        <v>0</v>
      </c>
      <c r="J10892" t="b">
        <v>0</v>
      </c>
      <c r="K10892" t="s">
        <v>41</v>
      </c>
      <c r="L10892" t="s">
        <v>60</v>
      </c>
      <c r="M10892">
        <v>199584</v>
      </c>
      <c r="N10892"/>
      <c r="O10892" t="s">
        <v>17171</v>
      </c>
      <c r="P10892" t="s">
        <v>310</v>
      </c>
    </row>
    <row r="10893" spans="1:16" x14ac:dyDescent="0.25">
      <c r="A10893" t="s">
        <v>6</v>
      </c>
      <c r="B10893" t="s">
        <v>20820</v>
      </c>
      <c r="C10893" t="s">
        <v>201</v>
      </c>
      <c r="D10893" t="s">
        <v>17170</v>
      </c>
      <c r="E10893" t="s">
        <v>59</v>
      </c>
      <c r="F10893" t="b">
        <v>0</v>
      </c>
      <c r="G10893" t="s">
        <v>77</v>
      </c>
      <c r="H10893" s="1">
        <v>46137.835520833331</v>
      </c>
      <c r="I10893" t="b">
        <v>0</v>
      </c>
      <c r="J10893" t="b">
        <v>0</v>
      </c>
      <c r="K10893" t="s">
        <v>41</v>
      </c>
      <c r="L10893" t="s">
        <v>60</v>
      </c>
      <c r="M10893">
        <v>203280</v>
      </c>
      <c r="N10893"/>
      <c r="O10893" t="s">
        <v>17171</v>
      </c>
      <c r="P10893" t="s">
        <v>310</v>
      </c>
    </row>
    <row r="10894" spans="1:16" x14ac:dyDescent="0.25">
      <c r="A10894" t="s">
        <v>6</v>
      </c>
      <c r="B10894" t="s">
        <v>18816</v>
      </c>
      <c r="C10894" t="s">
        <v>2001</v>
      </c>
      <c r="D10894" t="s">
        <v>17170</v>
      </c>
      <c r="E10894" t="s">
        <v>59</v>
      </c>
      <c r="F10894" t="b">
        <v>0</v>
      </c>
      <c r="G10894" t="s">
        <v>89</v>
      </c>
      <c r="H10894" s="1">
        <v>46137.877199074072</v>
      </c>
      <c r="I10894" t="b">
        <v>0</v>
      </c>
      <c r="J10894" t="b">
        <v>0</v>
      </c>
      <c r="K10894" t="s">
        <v>41</v>
      </c>
      <c r="L10894" t="s">
        <v>60</v>
      </c>
      <c r="M10894">
        <v>116424</v>
      </c>
      <c r="N10894"/>
      <c r="O10894" t="s">
        <v>17171</v>
      </c>
      <c r="P10894" t="s">
        <v>310</v>
      </c>
    </row>
    <row r="10895" spans="1:16" x14ac:dyDescent="0.25">
      <c r="A10895" t="s">
        <v>0</v>
      </c>
      <c r="B10895" t="s">
        <v>289</v>
      </c>
      <c r="C10895" t="s">
        <v>436</v>
      </c>
      <c r="D10895" t="s">
        <v>4346</v>
      </c>
      <c r="E10895" t="s">
        <v>59</v>
      </c>
      <c r="F10895" t="b">
        <v>0</v>
      </c>
      <c r="G10895" t="s">
        <v>41</v>
      </c>
      <c r="H10895" s="1">
        <v>46137.918807870366</v>
      </c>
      <c r="I10895" t="b">
        <v>1</v>
      </c>
      <c r="J10895" t="b">
        <v>1</v>
      </c>
      <c r="K10895" t="s">
        <v>41</v>
      </c>
      <c r="L10895" t="s">
        <v>60</v>
      </c>
      <c r="M10895">
        <v>78230.885000000009</v>
      </c>
      <c r="N10895"/>
      <c r="O10895" t="s">
        <v>20821</v>
      </c>
      <c r="P10895" t="s">
        <v>5803</v>
      </c>
    </row>
    <row r="10896" spans="1:16" x14ac:dyDescent="0.25">
      <c r="A10896" t="s">
        <v>2</v>
      </c>
      <c r="B10896" t="s">
        <v>20822</v>
      </c>
      <c r="C10896" t="s">
        <v>396</v>
      </c>
      <c r="D10896" t="s">
        <v>17170</v>
      </c>
      <c r="E10896" t="s">
        <v>59</v>
      </c>
      <c r="F10896" t="b">
        <v>0</v>
      </c>
      <c r="G10896" t="s">
        <v>68</v>
      </c>
      <c r="H10896" s="1">
        <v>46137.918865740743</v>
      </c>
      <c r="I10896" t="b">
        <v>0</v>
      </c>
      <c r="J10896" t="b">
        <v>0</v>
      </c>
      <c r="K10896" t="s">
        <v>41</v>
      </c>
      <c r="L10896" t="s">
        <v>60</v>
      </c>
      <c r="M10896">
        <v>94891.5</v>
      </c>
      <c r="N10896"/>
      <c r="O10896" t="s">
        <v>17171</v>
      </c>
      <c r="P10896" t="s">
        <v>310</v>
      </c>
    </row>
    <row r="10897" spans="1:16" x14ac:dyDescent="0.25">
      <c r="A10897" t="s">
        <v>2</v>
      </c>
      <c r="B10897" t="s">
        <v>862</v>
      </c>
      <c r="C10897" t="s">
        <v>335</v>
      </c>
      <c r="D10897" t="s">
        <v>2360</v>
      </c>
      <c r="E10897" t="s">
        <v>59</v>
      </c>
      <c r="F10897" t="b">
        <v>0</v>
      </c>
      <c r="G10897" t="s">
        <v>65</v>
      </c>
      <c r="H10897" s="1">
        <v>46137.918935185182</v>
      </c>
      <c r="I10897" t="b">
        <v>0</v>
      </c>
      <c r="J10897" t="b">
        <v>1</v>
      </c>
      <c r="K10897" t="s">
        <v>41</v>
      </c>
      <c r="L10897" t="s">
        <v>60</v>
      </c>
      <c r="M10897">
        <v>142500</v>
      </c>
      <c r="N10897"/>
      <c r="O10897" t="s">
        <v>412</v>
      </c>
      <c r="P10897" t="s">
        <v>20823</v>
      </c>
    </row>
    <row r="10898" spans="1:16" x14ac:dyDescent="0.25">
      <c r="A10898" t="s">
        <v>6</v>
      </c>
      <c r="B10898" t="s">
        <v>20824</v>
      </c>
      <c r="C10898" t="s">
        <v>200</v>
      </c>
      <c r="D10898" t="s">
        <v>17170</v>
      </c>
      <c r="E10898" t="s">
        <v>59</v>
      </c>
      <c r="F10898" t="b">
        <v>0</v>
      </c>
      <c r="G10898" t="s">
        <v>65</v>
      </c>
      <c r="H10898" s="1">
        <v>46137.960625</v>
      </c>
      <c r="I10898" t="b">
        <v>0</v>
      </c>
      <c r="J10898" t="b">
        <v>0</v>
      </c>
      <c r="K10898" t="s">
        <v>41</v>
      </c>
      <c r="L10898" t="s">
        <v>60</v>
      </c>
      <c r="M10898">
        <v>182952</v>
      </c>
      <c r="N10898"/>
      <c r="O10898" t="s">
        <v>17171</v>
      </c>
      <c r="P10898" t="s">
        <v>310</v>
      </c>
    </row>
    <row r="10899" spans="1:16" x14ac:dyDescent="0.25">
      <c r="A10899" t="s">
        <v>5</v>
      </c>
      <c r="B10899" t="s">
        <v>20825</v>
      </c>
      <c r="C10899" t="s">
        <v>1070</v>
      </c>
      <c r="D10899" t="s">
        <v>17170</v>
      </c>
      <c r="E10899" t="s">
        <v>59</v>
      </c>
      <c r="F10899" t="b">
        <v>0</v>
      </c>
      <c r="G10899" t="s">
        <v>65</v>
      </c>
      <c r="H10899" s="1">
        <v>46137.961631944447</v>
      </c>
      <c r="I10899" t="b">
        <v>1</v>
      </c>
      <c r="J10899" t="b">
        <v>0</v>
      </c>
      <c r="K10899" t="s">
        <v>41</v>
      </c>
      <c r="L10899" t="s">
        <v>60</v>
      </c>
      <c r="M10899">
        <v>161895</v>
      </c>
      <c r="N10899"/>
      <c r="O10899" t="s">
        <v>17171</v>
      </c>
      <c r="P10899" t="s">
        <v>17351</v>
      </c>
    </row>
    <row r="10900" spans="1:16" x14ac:dyDescent="0.25">
      <c r="A10900" t="s">
        <v>2</v>
      </c>
      <c r="B10900" t="s">
        <v>20826</v>
      </c>
      <c r="C10900" t="s">
        <v>246</v>
      </c>
      <c r="D10900" t="s">
        <v>9527</v>
      </c>
      <c r="E10900" t="s">
        <v>59</v>
      </c>
      <c r="F10900" t="b">
        <v>0</v>
      </c>
      <c r="G10900" t="s">
        <v>65</v>
      </c>
      <c r="H10900" s="1">
        <v>46138.002268518518</v>
      </c>
      <c r="I10900" t="b">
        <v>0</v>
      </c>
      <c r="J10900" t="b">
        <v>1</v>
      </c>
      <c r="K10900" t="s">
        <v>41</v>
      </c>
      <c r="L10900" t="s">
        <v>60</v>
      </c>
      <c r="M10900">
        <v>273593</v>
      </c>
      <c r="N10900"/>
      <c r="O10900" t="s">
        <v>350</v>
      </c>
      <c r="P10900" t="s">
        <v>20827</v>
      </c>
    </row>
    <row r="10901" spans="1:16" x14ac:dyDescent="0.25">
      <c r="A10901" t="s">
        <v>6</v>
      </c>
      <c r="B10901" t="s">
        <v>20828</v>
      </c>
      <c r="C10901" t="s">
        <v>315</v>
      </c>
      <c r="D10901" t="s">
        <v>17170</v>
      </c>
      <c r="E10901" t="s">
        <v>59</v>
      </c>
      <c r="F10901" t="b">
        <v>0</v>
      </c>
      <c r="G10901" t="s">
        <v>65</v>
      </c>
      <c r="H10901" s="1">
        <v>46138.002291666657</v>
      </c>
      <c r="I10901" t="b">
        <v>0</v>
      </c>
      <c r="J10901" t="b">
        <v>0</v>
      </c>
      <c r="K10901" t="s">
        <v>41</v>
      </c>
      <c r="L10901" t="s">
        <v>60</v>
      </c>
      <c r="M10901">
        <v>175560</v>
      </c>
      <c r="N10901"/>
      <c r="O10901" t="s">
        <v>17171</v>
      </c>
      <c r="P10901" t="s">
        <v>310</v>
      </c>
    </row>
    <row r="10902" spans="1:16" x14ac:dyDescent="0.25">
      <c r="A10902" t="s">
        <v>2</v>
      </c>
      <c r="B10902" t="s">
        <v>18860</v>
      </c>
      <c r="C10902" t="s">
        <v>1096</v>
      </c>
      <c r="D10902" t="s">
        <v>17170</v>
      </c>
      <c r="E10902" t="s">
        <v>59</v>
      </c>
      <c r="F10902" t="b">
        <v>0</v>
      </c>
      <c r="G10902" t="s">
        <v>77</v>
      </c>
      <c r="H10902" s="1">
        <v>46138.127222222232</v>
      </c>
      <c r="I10902" t="b">
        <v>0</v>
      </c>
      <c r="J10902" t="b">
        <v>0</v>
      </c>
      <c r="K10902" t="s">
        <v>41</v>
      </c>
      <c r="L10902" t="s">
        <v>60</v>
      </c>
      <c r="M10902">
        <v>235620</v>
      </c>
      <c r="N10902"/>
      <c r="O10902" t="s">
        <v>17171</v>
      </c>
      <c r="P10902" t="s">
        <v>85</v>
      </c>
    </row>
    <row r="10903" spans="1:16" x14ac:dyDescent="0.25">
      <c r="A10903" t="s">
        <v>2</v>
      </c>
      <c r="B10903" t="s">
        <v>20829</v>
      </c>
      <c r="C10903" t="s">
        <v>833</v>
      </c>
      <c r="D10903" t="s">
        <v>2360</v>
      </c>
      <c r="E10903" t="s">
        <v>59</v>
      </c>
      <c r="F10903" t="b">
        <v>0</v>
      </c>
      <c r="G10903" t="s">
        <v>77</v>
      </c>
      <c r="H10903" s="1">
        <v>46138.251875000002</v>
      </c>
      <c r="I10903" t="b">
        <v>0</v>
      </c>
      <c r="J10903" t="b">
        <v>1</v>
      </c>
      <c r="K10903" t="s">
        <v>41</v>
      </c>
      <c r="L10903" t="s">
        <v>60</v>
      </c>
      <c r="M10903">
        <v>200500</v>
      </c>
      <c r="N10903"/>
      <c r="O10903" t="s">
        <v>402</v>
      </c>
      <c r="P10903" t="s">
        <v>20830</v>
      </c>
    </row>
    <row r="10904" spans="1:16" x14ac:dyDescent="0.25">
      <c r="A10904" t="s">
        <v>2</v>
      </c>
      <c r="B10904" t="s">
        <v>20831</v>
      </c>
      <c r="C10904" t="s">
        <v>41</v>
      </c>
      <c r="D10904" t="s">
        <v>4346</v>
      </c>
      <c r="E10904" t="s">
        <v>59</v>
      </c>
      <c r="F10904" t="b">
        <v>0</v>
      </c>
      <c r="G10904" t="s">
        <v>41</v>
      </c>
      <c r="H10904" s="1">
        <v>46138.253958333327</v>
      </c>
      <c r="I10904" t="b">
        <v>0</v>
      </c>
      <c r="J10904" t="b">
        <v>0</v>
      </c>
      <c r="K10904" t="s">
        <v>41</v>
      </c>
      <c r="L10904" t="s">
        <v>60</v>
      </c>
      <c r="M10904">
        <v>17000</v>
      </c>
      <c r="N10904"/>
      <c r="O10904" t="s">
        <v>20832</v>
      </c>
      <c r="P10904" t="s">
        <v>5411</v>
      </c>
    </row>
    <row r="10905" spans="1:16" x14ac:dyDescent="0.25">
      <c r="A10905" t="s">
        <v>1</v>
      </c>
      <c r="B10905" t="s">
        <v>20833</v>
      </c>
      <c r="C10905" t="s">
        <v>76</v>
      </c>
      <c r="D10905" t="s">
        <v>4587</v>
      </c>
      <c r="E10905" t="s">
        <v>59</v>
      </c>
      <c r="F10905" t="b">
        <v>1</v>
      </c>
      <c r="G10905" t="s">
        <v>77</v>
      </c>
      <c r="H10905" s="1">
        <v>46138.253993055558</v>
      </c>
      <c r="I10905" t="b">
        <v>0</v>
      </c>
      <c r="J10905" t="b">
        <v>0</v>
      </c>
      <c r="K10905" t="s">
        <v>41</v>
      </c>
      <c r="L10905" t="s">
        <v>60</v>
      </c>
      <c r="M10905">
        <v>85850</v>
      </c>
      <c r="N10905"/>
      <c r="O10905" t="s">
        <v>3221</v>
      </c>
      <c r="P10905" t="s">
        <v>20834</v>
      </c>
    </row>
    <row r="10906" spans="1:16" x14ac:dyDescent="0.25">
      <c r="A10906" t="s">
        <v>5</v>
      </c>
      <c r="B10906" t="s">
        <v>20835</v>
      </c>
      <c r="C10906" t="s">
        <v>3330</v>
      </c>
      <c r="D10906" t="s">
        <v>17170</v>
      </c>
      <c r="E10906" t="s">
        <v>59</v>
      </c>
      <c r="F10906" t="b">
        <v>0</v>
      </c>
      <c r="G10906" t="s">
        <v>77</v>
      </c>
      <c r="H10906" s="1">
        <v>46138.254062499997</v>
      </c>
      <c r="I10906" t="b">
        <v>1</v>
      </c>
      <c r="J10906" t="b">
        <v>0</v>
      </c>
      <c r="K10906" t="s">
        <v>41</v>
      </c>
      <c r="L10906" t="s">
        <v>60</v>
      </c>
      <c r="M10906">
        <v>153697.5</v>
      </c>
      <c r="N10906"/>
      <c r="O10906" t="s">
        <v>17171</v>
      </c>
      <c r="P10906" t="s">
        <v>17351</v>
      </c>
    </row>
    <row r="10907" spans="1:16" x14ac:dyDescent="0.25">
      <c r="A10907" t="s">
        <v>1</v>
      </c>
      <c r="B10907" t="s">
        <v>20836</v>
      </c>
      <c r="C10907" t="s">
        <v>3264</v>
      </c>
      <c r="D10907" t="s">
        <v>17170</v>
      </c>
      <c r="E10907" t="s">
        <v>59</v>
      </c>
      <c r="F10907" t="b">
        <v>0</v>
      </c>
      <c r="G10907" t="s">
        <v>77</v>
      </c>
      <c r="H10907" s="1">
        <v>46138.295729166668</v>
      </c>
      <c r="I10907" t="b">
        <v>0</v>
      </c>
      <c r="J10907" t="b">
        <v>0</v>
      </c>
      <c r="K10907" t="s">
        <v>41</v>
      </c>
      <c r="L10907" t="s">
        <v>60</v>
      </c>
      <c r="M10907">
        <v>126005.5</v>
      </c>
      <c r="N10907"/>
      <c r="O10907" t="s">
        <v>17171</v>
      </c>
      <c r="P10907" t="s">
        <v>891</v>
      </c>
    </row>
    <row r="10908" spans="1:16" x14ac:dyDescent="0.25">
      <c r="A10908" t="s">
        <v>6</v>
      </c>
      <c r="B10908" t="s">
        <v>20837</v>
      </c>
      <c r="C10908" t="s">
        <v>1250</v>
      </c>
      <c r="D10908" t="s">
        <v>17170</v>
      </c>
      <c r="E10908" t="s">
        <v>59</v>
      </c>
      <c r="F10908" t="b">
        <v>0</v>
      </c>
      <c r="G10908" t="s">
        <v>89</v>
      </c>
      <c r="H10908" s="1">
        <v>46138.336226851847</v>
      </c>
      <c r="I10908" t="b">
        <v>0</v>
      </c>
      <c r="J10908" t="b">
        <v>0</v>
      </c>
      <c r="K10908" t="s">
        <v>41</v>
      </c>
      <c r="L10908" t="s">
        <v>60</v>
      </c>
      <c r="M10908">
        <v>160776</v>
      </c>
      <c r="N10908"/>
      <c r="O10908" t="s">
        <v>17171</v>
      </c>
      <c r="P10908" t="s">
        <v>310</v>
      </c>
    </row>
    <row r="10909" spans="1:16" x14ac:dyDescent="0.25">
      <c r="A10909" t="s">
        <v>6</v>
      </c>
      <c r="B10909" t="s">
        <v>20838</v>
      </c>
      <c r="C10909" t="s">
        <v>1250</v>
      </c>
      <c r="D10909" t="s">
        <v>17170</v>
      </c>
      <c r="E10909" t="s">
        <v>59</v>
      </c>
      <c r="F10909" t="b">
        <v>0</v>
      </c>
      <c r="G10909" t="s">
        <v>89</v>
      </c>
      <c r="H10909" s="1">
        <v>46138.336226851847</v>
      </c>
      <c r="I10909" t="b">
        <v>0</v>
      </c>
      <c r="J10909" t="b">
        <v>0</v>
      </c>
      <c r="K10909" t="s">
        <v>41</v>
      </c>
      <c r="L10909" t="s">
        <v>60</v>
      </c>
      <c r="M10909">
        <v>229967</v>
      </c>
      <c r="N10909"/>
      <c r="O10909" t="s">
        <v>17171</v>
      </c>
      <c r="P10909" t="s">
        <v>663</v>
      </c>
    </row>
    <row r="10910" spans="1:16" x14ac:dyDescent="0.25">
      <c r="A10910" t="s">
        <v>2</v>
      </c>
      <c r="B10910" t="s">
        <v>20839</v>
      </c>
      <c r="C10910" t="s">
        <v>172</v>
      </c>
      <c r="D10910" t="s">
        <v>17170</v>
      </c>
      <c r="E10910" t="s">
        <v>59</v>
      </c>
      <c r="F10910" t="b">
        <v>0</v>
      </c>
      <c r="G10910" t="s">
        <v>68</v>
      </c>
      <c r="H10910" s="1">
        <v>46138.336238425924</v>
      </c>
      <c r="I10910" t="b">
        <v>0</v>
      </c>
      <c r="J10910" t="b">
        <v>0</v>
      </c>
      <c r="K10910" t="s">
        <v>41</v>
      </c>
      <c r="L10910" t="s">
        <v>60</v>
      </c>
      <c r="M10910">
        <v>119493.5</v>
      </c>
      <c r="N10910"/>
      <c r="O10910" t="s">
        <v>17171</v>
      </c>
      <c r="P10910" t="s">
        <v>310</v>
      </c>
    </row>
    <row r="10911" spans="1:16" x14ac:dyDescent="0.25">
      <c r="A10911" t="s">
        <v>1</v>
      </c>
      <c r="B10911" t="s">
        <v>19425</v>
      </c>
      <c r="C10911" t="s">
        <v>194</v>
      </c>
      <c r="D10911" t="s">
        <v>4346</v>
      </c>
      <c r="E10911" t="s">
        <v>59</v>
      </c>
      <c r="F10911" t="b">
        <v>0</v>
      </c>
      <c r="G10911" t="s">
        <v>77</v>
      </c>
      <c r="H10911" s="1">
        <v>46138.337326388893</v>
      </c>
      <c r="I10911" t="b">
        <v>1</v>
      </c>
      <c r="J10911" t="b">
        <v>1</v>
      </c>
      <c r="K10911" t="s">
        <v>41</v>
      </c>
      <c r="L10911" t="s">
        <v>60</v>
      </c>
      <c r="M10911">
        <v>155500</v>
      </c>
      <c r="N10911"/>
      <c r="O10911" t="s">
        <v>577</v>
      </c>
      <c r="P10911" t="s">
        <v>1392</v>
      </c>
    </row>
    <row r="10912" spans="1:16" x14ac:dyDescent="0.25">
      <c r="A10912" t="s">
        <v>5</v>
      </c>
      <c r="B10912" t="s">
        <v>20840</v>
      </c>
      <c r="C10912" t="s">
        <v>2732</v>
      </c>
      <c r="D10912" t="s">
        <v>17170</v>
      </c>
      <c r="E10912" t="s">
        <v>59</v>
      </c>
      <c r="F10912" t="b">
        <v>0</v>
      </c>
      <c r="G10912" t="s">
        <v>77</v>
      </c>
      <c r="H10912" s="1">
        <v>46138.337361111109</v>
      </c>
      <c r="I10912" t="b">
        <v>1</v>
      </c>
      <c r="J10912" t="b">
        <v>0</v>
      </c>
      <c r="K10912" t="s">
        <v>41</v>
      </c>
      <c r="L10912" t="s">
        <v>60</v>
      </c>
      <c r="M10912">
        <v>161895</v>
      </c>
      <c r="N10912"/>
      <c r="O10912" t="s">
        <v>17171</v>
      </c>
      <c r="P10912" t="s">
        <v>17351</v>
      </c>
    </row>
    <row r="10913" spans="1:16" x14ac:dyDescent="0.25">
      <c r="A10913" t="s">
        <v>5</v>
      </c>
      <c r="B10913" t="s">
        <v>20841</v>
      </c>
      <c r="C10913" t="s">
        <v>315</v>
      </c>
      <c r="D10913" t="s">
        <v>17170</v>
      </c>
      <c r="E10913" t="s">
        <v>59</v>
      </c>
      <c r="F10913" t="b">
        <v>0</v>
      </c>
      <c r="G10913" t="s">
        <v>77</v>
      </c>
      <c r="H10913" s="1">
        <v>46138.337384259263</v>
      </c>
      <c r="I10913" t="b">
        <v>1</v>
      </c>
      <c r="J10913" t="b">
        <v>0</v>
      </c>
      <c r="K10913" t="s">
        <v>41</v>
      </c>
      <c r="L10913" t="s">
        <v>60</v>
      </c>
      <c r="M10913">
        <v>194683.5</v>
      </c>
      <c r="N10913"/>
      <c r="O10913" t="s">
        <v>17171</v>
      </c>
      <c r="P10913" t="s">
        <v>17351</v>
      </c>
    </row>
    <row r="10914" spans="1:16" x14ac:dyDescent="0.25">
      <c r="A10914" t="s">
        <v>2</v>
      </c>
      <c r="B10914" t="s">
        <v>20842</v>
      </c>
      <c r="C10914" t="s">
        <v>1250</v>
      </c>
      <c r="D10914" t="s">
        <v>17170</v>
      </c>
      <c r="E10914" t="s">
        <v>59</v>
      </c>
      <c r="F10914" t="b">
        <v>0</v>
      </c>
      <c r="G10914" t="s">
        <v>89</v>
      </c>
      <c r="H10914" s="1">
        <v>46138.377893518518</v>
      </c>
      <c r="I10914" t="b">
        <v>0</v>
      </c>
      <c r="J10914" t="b">
        <v>0</v>
      </c>
      <c r="K10914" t="s">
        <v>41</v>
      </c>
      <c r="L10914" t="s">
        <v>60</v>
      </c>
      <c r="M10914">
        <v>135894</v>
      </c>
      <c r="N10914"/>
      <c r="O10914" t="s">
        <v>17171</v>
      </c>
      <c r="P10914" t="s">
        <v>310</v>
      </c>
    </row>
    <row r="10915" spans="1:16" x14ac:dyDescent="0.25">
      <c r="A10915" t="s">
        <v>1</v>
      </c>
      <c r="B10915" t="s">
        <v>20843</v>
      </c>
      <c r="C10915" t="s">
        <v>753</v>
      </c>
      <c r="D10915" t="s">
        <v>17170</v>
      </c>
      <c r="E10915" t="s">
        <v>59</v>
      </c>
      <c r="F10915" t="b">
        <v>0</v>
      </c>
      <c r="G10915" t="s">
        <v>73</v>
      </c>
      <c r="H10915" s="1">
        <v>46138.377951388888</v>
      </c>
      <c r="I10915" t="b">
        <v>0</v>
      </c>
      <c r="J10915" t="b">
        <v>0</v>
      </c>
      <c r="K10915" t="s">
        <v>41</v>
      </c>
      <c r="L10915" t="s">
        <v>60</v>
      </c>
      <c r="M10915">
        <v>108859</v>
      </c>
      <c r="N10915"/>
      <c r="O10915" t="s">
        <v>17171</v>
      </c>
      <c r="P10915" t="s">
        <v>891</v>
      </c>
    </row>
    <row r="10916" spans="1:16" x14ac:dyDescent="0.25">
      <c r="A10916" t="s">
        <v>8</v>
      </c>
      <c r="B10916" t="s">
        <v>20844</v>
      </c>
      <c r="C10916" t="s">
        <v>1384</v>
      </c>
      <c r="D10916" t="s">
        <v>17170</v>
      </c>
      <c r="E10916" t="s">
        <v>59</v>
      </c>
      <c r="F10916" t="b">
        <v>0</v>
      </c>
      <c r="G10916" t="s">
        <v>77</v>
      </c>
      <c r="H10916" s="1">
        <v>46138.379004629627</v>
      </c>
      <c r="I10916" t="b">
        <v>0</v>
      </c>
      <c r="J10916" t="b">
        <v>0</v>
      </c>
      <c r="K10916" t="s">
        <v>41</v>
      </c>
      <c r="L10916" t="s">
        <v>60</v>
      </c>
      <c r="M10916">
        <v>211018.5</v>
      </c>
      <c r="N10916"/>
      <c r="O10916" t="s">
        <v>17171</v>
      </c>
      <c r="P10916" t="s">
        <v>891</v>
      </c>
    </row>
    <row r="10917" spans="1:16" x14ac:dyDescent="0.25">
      <c r="A10917" t="s">
        <v>5</v>
      </c>
      <c r="B10917" t="s">
        <v>20845</v>
      </c>
      <c r="C10917" t="s">
        <v>2434</v>
      </c>
      <c r="D10917" t="s">
        <v>17170</v>
      </c>
      <c r="E10917" t="s">
        <v>59</v>
      </c>
      <c r="F10917" t="b">
        <v>0</v>
      </c>
      <c r="G10917" t="s">
        <v>77</v>
      </c>
      <c r="H10917" s="1">
        <v>46138.379027777781</v>
      </c>
      <c r="I10917" t="b">
        <v>1</v>
      </c>
      <c r="J10917" t="b">
        <v>0</v>
      </c>
      <c r="K10917" t="s">
        <v>41</v>
      </c>
      <c r="L10917" t="s">
        <v>60</v>
      </c>
      <c r="M10917">
        <v>180338.5</v>
      </c>
      <c r="N10917"/>
      <c r="O10917" t="s">
        <v>17171</v>
      </c>
      <c r="P10917" t="s">
        <v>17351</v>
      </c>
    </row>
    <row r="10918" spans="1:16" x14ac:dyDescent="0.25">
      <c r="A10918" t="s">
        <v>1</v>
      </c>
      <c r="B10918" t="s">
        <v>20846</v>
      </c>
      <c r="C10918" t="s">
        <v>118</v>
      </c>
      <c r="D10918" t="s">
        <v>17170</v>
      </c>
      <c r="E10918" t="s">
        <v>59</v>
      </c>
      <c r="F10918" t="b">
        <v>0</v>
      </c>
      <c r="G10918" t="s">
        <v>77</v>
      </c>
      <c r="H10918" s="1">
        <v>46138.379050925927</v>
      </c>
      <c r="I10918" t="b">
        <v>0</v>
      </c>
      <c r="J10918" t="b">
        <v>0</v>
      </c>
      <c r="K10918" t="s">
        <v>41</v>
      </c>
      <c r="L10918" t="s">
        <v>60</v>
      </c>
      <c r="M10918">
        <v>129195.5</v>
      </c>
      <c r="N10918"/>
      <c r="O10918" t="s">
        <v>17171</v>
      </c>
      <c r="P10918" t="s">
        <v>891</v>
      </c>
    </row>
    <row r="10919" spans="1:16" x14ac:dyDescent="0.25">
      <c r="A10919" t="s">
        <v>8</v>
      </c>
      <c r="B10919" t="s">
        <v>20847</v>
      </c>
      <c r="C10919" t="s">
        <v>1255</v>
      </c>
      <c r="D10919" t="s">
        <v>17170</v>
      </c>
      <c r="E10919" t="s">
        <v>59</v>
      </c>
      <c r="F10919" t="b">
        <v>0</v>
      </c>
      <c r="G10919" t="s">
        <v>77</v>
      </c>
      <c r="H10919" s="1">
        <v>46138.379062499997</v>
      </c>
      <c r="I10919" t="b">
        <v>0</v>
      </c>
      <c r="J10919" t="b">
        <v>0</v>
      </c>
      <c r="K10919" t="s">
        <v>41</v>
      </c>
      <c r="L10919" t="s">
        <v>60</v>
      </c>
      <c r="M10919">
        <v>163647.5</v>
      </c>
      <c r="N10919"/>
      <c r="O10919" t="s">
        <v>17171</v>
      </c>
      <c r="P10919" t="s">
        <v>891</v>
      </c>
    </row>
    <row r="10920" spans="1:16" x14ac:dyDescent="0.25">
      <c r="A10920" t="s">
        <v>6</v>
      </c>
      <c r="B10920" t="s">
        <v>20848</v>
      </c>
      <c r="C10920" t="s">
        <v>320</v>
      </c>
      <c r="D10920" t="s">
        <v>17170</v>
      </c>
      <c r="E10920" t="s">
        <v>59</v>
      </c>
      <c r="F10920" t="b">
        <v>0</v>
      </c>
      <c r="G10920" t="s">
        <v>73</v>
      </c>
      <c r="H10920" s="1">
        <v>46138.419583333343</v>
      </c>
      <c r="I10920" t="b">
        <v>0</v>
      </c>
      <c r="J10920" t="b">
        <v>0</v>
      </c>
      <c r="K10920" t="s">
        <v>41</v>
      </c>
      <c r="L10920" t="s">
        <v>60</v>
      </c>
      <c r="M10920">
        <v>162624</v>
      </c>
      <c r="N10920"/>
      <c r="O10920" t="s">
        <v>17171</v>
      </c>
      <c r="P10920" t="s">
        <v>310</v>
      </c>
    </row>
    <row r="10921" spans="1:16" x14ac:dyDescent="0.25">
      <c r="A10921" t="s">
        <v>6</v>
      </c>
      <c r="B10921" t="s">
        <v>4708</v>
      </c>
      <c r="C10921" t="s">
        <v>489</v>
      </c>
      <c r="D10921" t="s">
        <v>2360</v>
      </c>
      <c r="E10921" t="s">
        <v>59</v>
      </c>
      <c r="F10921" t="b">
        <v>0</v>
      </c>
      <c r="G10921" t="s">
        <v>77</v>
      </c>
      <c r="H10921" s="1">
        <v>46138.419583333343</v>
      </c>
      <c r="I10921" t="b">
        <v>0</v>
      </c>
      <c r="J10921" t="b">
        <v>1</v>
      </c>
      <c r="K10921" t="s">
        <v>41</v>
      </c>
      <c r="L10921" t="s">
        <v>60</v>
      </c>
      <c r="M10921">
        <v>214500</v>
      </c>
      <c r="N10921"/>
      <c r="O10921" t="s">
        <v>424</v>
      </c>
      <c r="P10921" t="s">
        <v>4581</v>
      </c>
    </row>
    <row r="10922" spans="1:16" x14ac:dyDescent="0.25">
      <c r="A10922" t="s">
        <v>6</v>
      </c>
      <c r="B10922" t="s">
        <v>20849</v>
      </c>
      <c r="C10922" t="s">
        <v>1138</v>
      </c>
      <c r="D10922" t="s">
        <v>17170</v>
      </c>
      <c r="E10922" t="s">
        <v>59</v>
      </c>
      <c r="F10922" t="b">
        <v>0</v>
      </c>
      <c r="G10922" t="s">
        <v>77</v>
      </c>
      <c r="H10922" s="1">
        <v>46138.419583333343</v>
      </c>
      <c r="I10922" t="b">
        <v>0</v>
      </c>
      <c r="J10922" t="b">
        <v>0</v>
      </c>
      <c r="K10922" t="s">
        <v>41</v>
      </c>
      <c r="L10922" t="s">
        <v>60</v>
      </c>
      <c r="M10922">
        <v>151536</v>
      </c>
      <c r="N10922"/>
      <c r="O10922" t="s">
        <v>17171</v>
      </c>
      <c r="P10922" t="s">
        <v>310</v>
      </c>
    </row>
    <row r="10923" spans="1:16" x14ac:dyDescent="0.25">
      <c r="A10923" t="s">
        <v>2</v>
      </c>
      <c r="B10923" t="s">
        <v>20850</v>
      </c>
      <c r="C10923" t="s">
        <v>112</v>
      </c>
      <c r="D10923" t="s">
        <v>2360</v>
      </c>
      <c r="E10923" t="s">
        <v>59</v>
      </c>
      <c r="F10923" t="b">
        <v>0</v>
      </c>
      <c r="G10923" t="s">
        <v>65</v>
      </c>
      <c r="H10923" s="1">
        <v>46138.419583333343</v>
      </c>
      <c r="I10923" t="b">
        <v>0</v>
      </c>
      <c r="J10923" t="b">
        <v>0</v>
      </c>
      <c r="K10923" t="s">
        <v>41</v>
      </c>
      <c r="L10923" t="s">
        <v>60</v>
      </c>
      <c r="M10923">
        <v>260000</v>
      </c>
      <c r="N10923"/>
      <c r="O10923" t="s">
        <v>20851</v>
      </c>
      <c r="P10923" t="s">
        <v>891</v>
      </c>
    </row>
    <row r="10924" spans="1:16" x14ac:dyDescent="0.25">
      <c r="A10924" t="s">
        <v>5</v>
      </c>
      <c r="B10924" t="s">
        <v>20852</v>
      </c>
      <c r="C10924" t="s">
        <v>1250</v>
      </c>
      <c r="D10924" t="s">
        <v>17170</v>
      </c>
      <c r="E10924" t="s">
        <v>59</v>
      </c>
      <c r="F10924" t="b">
        <v>0</v>
      </c>
      <c r="G10924" t="s">
        <v>77</v>
      </c>
      <c r="H10924" s="1">
        <v>46138.420717592591</v>
      </c>
      <c r="I10924" t="b">
        <v>1</v>
      </c>
      <c r="J10924" t="b">
        <v>0</v>
      </c>
      <c r="K10924" t="s">
        <v>41</v>
      </c>
      <c r="L10924" t="s">
        <v>60</v>
      </c>
      <c r="M10924">
        <v>187333.5</v>
      </c>
      <c r="N10924"/>
      <c r="O10924" t="s">
        <v>17171</v>
      </c>
      <c r="P10924" t="s">
        <v>891</v>
      </c>
    </row>
    <row r="10925" spans="1:16" x14ac:dyDescent="0.25">
      <c r="A10925" t="s">
        <v>5</v>
      </c>
      <c r="B10925" t="s">
        <v>20853</v>
      </c>
      <c r="C10925" t="s">
        <v>225</v>
      </c>
      <c r="D10925" t="s">
        <v>17170</v>
      </c>
      <c r="E10925" t="s">
        <v>59</v>
      </c>
      <c r="F10925" t="b">
        <v>0</v>
      </c>
      <c r="G10925" t="s">
        <v>77</v>
      </c>
      <c r="H10925" s="1">
        <v>46138.420729166668</v>
      </c>
      <c r="I10925" t="b">
        <v>1</v>
      </c>
      <c r="J10925" t="b">
        <v>0</v>
      </c>
      <c r="K10925" t="s">
        <v>41</v>
      </c>
      <c r="L10925" t="s">
        <v>60</v>
      </c>
      <c r="M10925">
        <v>159845.5</v>
      </c>
      <c r="N10925"/>
      <c r="O10925" t="s">
        <v>17171</v>
      </c>
      <c r="P10925" t="s">
        <v>17351</v>
      </c>
    </row>
    <row r="10926" spans="1:16" x14ac:dyDescent="0.25">
      <c r="A10926" t="s">
        <v>3</v>
      </c>
      <c r="B10926" t="s">
        <v>20854</v>
      </c>
      <c r="C10926" t="s">
        <v>112</v>
      </c>
      <c r="D10926" t="s">
        <v>4526</v>
      </c>
      <c r="E10926" t="s">
        <v>59</v>
      </c>
      <c r="F10926" t="b">
        <v>0</v>
      </c>
      <c r="G10926" t="s">
        <v>65</v>
      </c>
      <c r="H10926" s="1">
        <v>46138.46020833333</v>
      </c>
      <c r="I10926" t="b">
        <v>0</v>
      </c>
      <c r="J10926" t="b">
        <v>0</v>
      </c>
      <c r="K10926" t="s">
        <v>41</v>
      </c>
      <c r="L10926" t="s">
        <v>60</v>
      </c>
      <c r="M10926">
        <v>107302.5</v>
      </c>
      <c r="N10926"/>
      <c r="O10926" t="s">
        <v>1278</v>
      </c>
    </row>
    <row r="10927" spans="1:16" x14ac:dyDescent="0.25">
      <c r="A10927" t="s">
        <v>6</v>
      </c>
      <c r="B10927" t="s">
        <v>18840</v>
      </c>
      <c r="C10927" t="s">
        <v>148</v>
      </c>
      <c r="D10927" t="s">
        <v>17170</v>
      </c>
      <c r="E10927" t="s">
        <v>59</v>
      </c>
      <c r="F10927" t="b">
        <v>0</v>
      </c>
      <c r="G10927" t="s">
        <v>89</v>
      </c>
      <c r="H10927" s="1">
        <v>46138.461226851847</v>
      </c>
      <c r="I10927" t="b">
        <v>0</v>
      </c>
      <c r="J10927" t="b">
        <v>0</v>
      </c>
      <c r="K10927" t="s">
        <v>41</v>
      </c>
      <c r="L10927" t="s">
        <v>60</v>
      </c>
      <c r="M10927">
        <v>224532</v>
      </c>
      <c r="N10927"/>
      <c r="O10927" t="s">
        <v>17171</v>
      </c>
      <c r="P10927" t="s">
        <v>310</v>
      </c>
    </row>
    <row r="10928" spans="1:16" x14ac:dyDescent="0.25">
      <c r="A10928" t="s">
        <v>2</v>
      </c>
      <c r="B10928" t="s">
        <v>20855</v>
      </c>
      <c r="C10928" t="s">
        <v>753</v>
      </c>
      <c r="D10928" t="s">
        <v>17170</v>
      </c>
      <c r="E10928" t="s">
        <v>59</v>
      </c>
      <c r="F10928" t="b">
        <v>0</v>
      </c>
      <c r="G10928" t="s">
        <v>73</v>
      </c>
      <c r="H10928" s="1">
        <v>46138.46125</v>
      </c>
      <c r="I10928" t="b">
        <v>0</v>
      </c>
      <c r="J10928" t="b">
        <v>0</v>
      </c>
      <c r="K10928" t="s">
        <v>41</v>
      </c>
      <c r="L10928" t="s">
        <v>60</v>
      </c>
      <c r="M10928">
        <v>106606.5</v>
      </c>
      <c r="N10928"/>
      <c r="O10928" t="s">
        <v>17171</v>
      </c>
      <c r="P10928" t="s">
        <v>310</v>
      </c>
    </row>
    <row r="10929" spans="1:16" x14ac:dyDescent="0.25">
      <c r="A10929" t="s">
        <v>8</v>
      </c>
      <c r="B10929" t="s">
        <v>20856</v>
      </c>
      <c r="C10929" t="s">
        <v>753</v>
      </c>
      <c r="D10929" t="s">
        <v>17170</v>
      </c>
      <c r="E10929" t="s">
        <v>59</v>
      </c>
      <c r="F10929" t="b">
        <v>0</v>
      </c>
      <c r="G10929" t="s">
        <v>73</v>
      </c>
      <c r="H10929" s="1">
        <v>46138.46125</v>
      </c>
      <c r="I10929" t="b">
        <v>0</v>
      </c>
      <c r="J10929" t="b">
        <v>0</v>
      </c>
      <c r="K10929" t="s">
        <v>41</v>
      </c>
      <c r="L10929" t="s">
        <v>60</v>
      </c>
      <c r="M10929">
        <v>178178</v>
      </c>
      <c r="N10929"/>
      <c r="O10929" t="s">
        <v>17171</v>
      </c>
      <c r="P10929" t="s">
        <v>663</v>
      </c>
    </row>
    <row r="10930" spans="1:16" x14ac:dyDescent="0.25">
      <c r="A10930" t="s">
        <v>2</v>
      </c>
      <c r="B10930" t="s">
        <v>20857</v>
      </c>
      <c r="C10930" t="s">
        <v>753</v>
      </c>
      <c r="D10930" t="s">
        <v>17170</v>
      </c>
      <c r="E10930" t="s">
        <v>59</v>
      </c>
      <c r="F10930" t="b">
        <v>0</v>
      </c>
      <c r="G10930" t="s">
        <v>73</v>
      </c>
      <c r="H10930" s="1">
        <v>46138.46125</v>
      </c>
      <c r="I10930" t="b">
        <v>0</v>
      </c>
      <c r="J10930" t="b">
        <v>0</v>
      </c>
      <c r="K10930" t="s">
        <v>41</v>
      </c>
      <c r="L10930" t="s">
        <v>60</v>
      </c>
      <c r="M10930">
        <v>142142</v>
      </c>
      <c r="N10930"/>
      <c r="O10930" t="s">
        <v>17171</v>
      </c>
      <c r="P10930" t="s">
        <v>310</v>
      </c>
    </row>
    <row r="10931" spans="1:16" x14ac:dyDescent="0.25">
      <c r="A10931" t="s">
        <v>5</v>
      </c>
      <c r="B10931" t="s">
        <v>20858</v>
      </c>
      <c r="C10931" t="s">
        <v>71</v>
      </c>
      <c r="D10931" t="s">
        <v>17170</v>
      </c>
      <c r="E10931" t="s">
        <v>59</v>
      </c>
      <c r="F10931" t="b">
        <v>0</v>
      </c>
      <c r="G10931" t="s">
        <v>77</v>
      </c>
      <c r="H10931" s="1">
        <v>46138.462372685193</v>
      </c>
      <c r="I10931" t="b">
        <v>1</v>
      </c>
      <c r="J10931" t="b">
        <v>0</v>
      </c>
      <c r="K10931" t="s">
        <v>41</v>
      </c>
      <c r="L10931" t="s">
        <v>60</v>
      </c>
      <c r="M10931">
        <v>188535.5</v>
      </c>
      <c r="N10931"/>
      <c r="O10931" t="s">
        <v>17171</v>
      </c>
      <c r="P10931" t="s">
        <v>17351</v>
      </c>
    </row>
    <row r="10932" spans="1:16" x14ac:dyDescent="0.25">
      <c r="A10932" t="s">
        <v>1</v>
      </c>
      <c r="B10932" t="s">
        <v>20859</v>
      </c>
      <c r="C10932" t="s">
        <v>370</v>
      </c>
      <c r="D10932" t="s">
        <v>17170</v>
      </c>
      <c r="E10932" t="s">
        <v>59</v>
      </c>
      <c r="F10932" t="b">
        <v>0</v>
      </c>
      <c r="G10932" t="s">
        <v>65</v>
      </c>
      <c r="H10932" s="1">
        <v>46138.462384259263</v>
      </c>
      <c r="I10932" t="b">
        <v>0</v>
      </c>
      <c r="J10932" t="b">
        <v>0</v>
      </c>
      <c r="K10932" t="s">
        <v>41</v>
      </c>
      <c r="L10932" t="s">
        <v>60</v>
      </c>
      <c r="M10932">
        <v>122958</v>
      </c>
      <c r="N10932"/>
      <c r="O10932" t="s">
        <v>17171</v>
      </c>
      <c r="P10932" t="s">
        <v>17351</v>
      </c>
    </row>
    <row r="10933" spans="1:16" x14ac:dyDescent="0.25">
      <c r="A10933" t="s">
        <v>2</v>
      </c>
      <c r="B10933" t="s">
        <v>18793</v>
      </c>
      <c r="C10933" t="s">
        <v>148</v>
      </c>
      <c r="D10933" t="s">
        <v>17170</v>
      </c>
      <c r="E10933" t="s">
        <v>59</v>
      </c>
      <c r="F10933" t="b">
        <v>0</v>
      </c>
      <c r="G10933" t="s">
        <v>89</v>
      </c>
      <c r="H10933" s="1">
        <v>46138.502893518518</v>
      </c>
      <c r="I10933" t="b">
        <v>0</v>
      </c>
      <c r="J10933" t="b">
        <v>0</v>
      </c>
      <c r="K10933" t="s">
        <v>41</v>
      </c>
      <c r="L10933" t="s">
        <v>60</v>
      </c>
      <c r="M10933">
        <v>105435.5</v>
      </c>
      <c r="N10933"/>
      <c r="O10933" t="s">
        <v>17171</v>
      </c>
      <c r="P10933" t="s">
        <v>310</v>
      </c>
    </row>
    <row r="10934" spans="1:16" x14ac:dyDescent="0.25">
      <c r="A10934" t="s">
        <v>8</v>
      </c>
      <c r="B10934" t="s">
        <v>20860</v>
      </c>
      <c r="C10934" t="s">
        <v>1255</v>
      </c>
      <c r="D10934" t="s">
        <v>17170</v>
      </c>
      <c r="E10934" t="s">
        <v>59</v>
      </c>
      <c r="F10934" t="b">
        <v>0</v>
      </c>
      <c r="G10934" t="s">
        <v>77</v>
      </c>
      <c r="H10934" s="1">
        <v>46138.50403935185</v>
      </c>
      <c r="I10934" t="b">
        <v>0</v>
      </c>
      <c r="J10934" t="b">
        <v>0</v>
      </c>
      <c r="K10934" t="s">
        <v>41</v>
      </c>
      <c r="L10934" t="s">
        <v>60</v>
      </c>
      <c r="M10934">
        <v>121220</v>
      </c>
      <c r="N10934"/>
      <c r="O10934" t="s">
        <v>17171</v>
      </c>
      <c r="P10934" t="s">
        <v>891</v>
      </c>
    </row>
    <row r="10935" spans="1:16" x14ac:dyDescent="0.25">
      <c r="A10935" t="s">
        <v>1</v>
      </c>
      <c r="B10935" t="s">
        <v>20861</v>
      </c>
      <c r="C10935" t="s">
        <v>284</v>
      </c>
      <c r="D10935" t="s">
        <v>17170</v>
      </c>
      <c r="E10935" t="s">
        <v>59</v>
      </c>
      <c r="F10935" t="b">
        <v>0</v>
      </c>
      <c r="G10935" t="s">
        <v>77</v>
      </c>
      <c r="H10935" s="1">
        <v>46138.50403935185</v>
      </c>
      <c r="I10935" t="b">
        <v>0</v>
      </c>
      <c r="J10935" t="b">
        <v>0</v>
      </c>
      <c r="K10935" t="s">
        <v>41</v>
      </c>
      <c r="L10935" t="s">
        <v>60</v>
      </c>
      <c r="M10935">
        <v>122958</v>
      </c>
      <c r="N10935"/>
      <c r="O10935" t="s">
        <v>17171</v>
      </c>
      <c r="P10935" t="s">
        <v>17351</v>
      </c>
    </row>
    <row r="10936" spans="1:16" x14ac:dyDescent="0.25">
      <c r="A10936" t="s">
        <v>0</v>
      </c>
      <c r="B10936" t="s">
        <v>20862</v>
      </c>
      <c r="C10936" t="s">
        <v>2407</v>
      </c>
      <c r="D10936" t="s">
        <v>4346</v>
      </c>
      <c r="E10936" t="s">
        <v>59</v>
      </c>
      <c r="F10936" t="b">
        <v>0</v>
      </c>
      <c r="G10936" t="s">
        <v>77</v>
      </c>
      <c r="H10936" s="1">
        <v>46138.543541666673</v>
      </c>
      <c r="I10936" t="b">
        <v>0</v>
      </c>
      <c r="J10936" t="b">
        <v>1</v>
      </c>
      <c r="K10936" t="s">
        <v>41</v>
      </c>
      <c r="L10936" t="s">
        <v>60</v>
      </c>
      <c r="M10936">
        <v>90000</v>
      </c>
      <c r="N10936"/>
      <c r="O10936" t="s">
        <v>3773</v>
      </c>
      <c r="P10936" t="s">
        <v>3903</v>
      </c>
    </row>
    <row r="10937" spans="1:16" x14ac:dyDescent="0.25">
      <c r="A10937" t="s">
        <v>6</v>
      </c>
      <c r="B10937" t="s">
        <v>20863</v>
      </c>
      <c r="C10937" t="s">
        <v>237</v>
      </c>
      <c r="D10937" t="s">
        <v>17170</v>
      </c>
      <c r="E10937" t="s">
        <v>59</v>
      </c>
      <c r="F10937" t="b">
        <v>0</v>
      </c>
      <c r="G10937" t="s">
        <v>89</v>
      </c>
      <c r="H10937" s="1">
        <v>46138.544583333343</v>
      </c>
      <c r="I10937" t="b">
        <v>0</v>
      </c>
      <c r="J10937" t="b">
        <v>0</v>
      </c>
      <c r="K10937" t="s">
        <v>41</v>
      </c>
      <c r="L10937" t="s">
        <v>60</v>
      </c>
      <c r="M10937">
        <v>251351</v>
      </c>
      <c r="N10937"/>
      <c r="O10937" t="s">
        <v>17171</v>
      </c>
      <c r="P10937" t="s">
        <v>663</v>
      </c>
    </row>
    <row r="10938" spans="1:16" x14ac:dyDescent="0.25">
      <c r="A10938" t="s">
        <v>2</v>
      </c>
      <c r="B10938" t="s">
        <v>20864</v>
      </c>
      <c r="C10938" t="s">
        <v>566</v>
      </c>
      <c r="D10938" t="s">
        <v>17170</v>
      </c>
      <c r="E10938" t="s">
        <v>59</v>
      </c>
      <c r="F10938" t="b">
        <v>0</v>
      </c>
      <c r="G10938" t="s">
        <v>65</v>
      </c>
      <c r="H10938" s="1">
        <v>46138.544664351852</v>
      </c>
      <c r="I10938" t="b">
        <v>0</v>
      </c>
      <c r="J10938" t="b">
        <v>0</v>
      </c>
      <c r="K10938" t="s">
        <v>41</v>
      </c>
      <c r="L10938" t="s">
        <v>60</v>
      </c>
      <c r="M10938">
        <v>107778</v>
      </c>
      <c r="N10938"/>
      <c r="O10938" t="s">
        <v>17171</v>
      </c>
      <c r="P10938" t="s">
        <v>310</v>
      </c>
    </row>
    <row r="10939" spans="1:16" x14ac:dyDescent="0.25">
      <c r="A10939" t="s">
        <v>1</v>
      </c>
      <c r="B10939" t="s">
        <v>20865</v>
      </c>
      <c r="C10939" t="s">
        <v>822</v>
      </c>
      <c r="D10939" t="s">
        <v>17170</v>
      </c>
      <c r="E10939" t="s">
        <v>59</v>
      </c>
      <c r="F10939" t="b">
        <v>0</v>
      </c>
      <c r="G10939" t="s">
        <v>77</v>
      </c>
      <c r="H10939" s="1">
        <v>46138.545682870368</v>
      </c>
      <c r="I10939" t="b">
        <v>0</v>
      </c>
      <c r="J10939" t="b">
        <v>0</v>
      </c>
      <c r="K10939" t="s">
        <v>41</v>
      </c>
      <c r="L10939" t="s">
        <v>60</v>
      </c>
      <c r="M10939">
        <v>117232.5</v>
      </c>
      <c r="N10939"/>
      <c r="O10939" t="s">
        <v>17171</v>
      </c>
      <c r="P10939" t="s">
        <v>891</v>
      </c>
    </row>
    <row r="10940" spans="1:16" x14ac:dyDescent="0.25">
      <c r="A10940" t="s">
        <v>5</v>
      </c>
      <c r="B10940" t="s">
        <v>20866</v>
      </c>
      <c r="C10940" t="s">
        <v>532</v>
      </c>
      <c r="D10940" t="s">
        <v>17170</v>
      </c>
      <c r="E10940" t="s">
        <v>59</v>
      </c>
      <c r="F10940" t="b">
        <v>0</v>
      </c>
      <c r="G10940" t="s">
        <v>77</v>
      </c>
      <c r="H10940" s="1">
        <v>46138.545717592591</v>
      </c>
      <c r="I10940" t="b">
        <v>0</v>
      </c>
      <c r="J10940" t="b">
        <v>0</v>
      </c>
      <c r="K10940" t="s">
        <v>41</v>
      </c>
      <c r="L10940" t="s">
        <v>60</v>
      </c>
      <c r="M10940">
        <v>183027</v>
      </c>
      <c r="N10940"/>
      <c r="O10940" t="s">
        <v>17171</v>
      </c>
      <c r="P10940" t="s">
        <v>891</v>
      </c>
    </row>
    <row r="10941" spans="1:16" x14ac:dyDescent="0.25">
      <c r="A10941" t="s">
        <v>5</v>
      </c>
      <c r="B10941" t="s">
        <v>20867</v>
      </c>
      <c r="C10941" t="s">
        <v>6077</v>
      </c>
      <c r="D10941" t="s">
        <v>17170</v>
      </c>
      <c r="E10941" t="s">
        <v>59</v>
      </c>
      <c r="F10941" t="b">
        <v>0</v>
      </c>
      <c r="G10941" t="s">
        <v>89</v>
      </c>
      <c r="H10941" s="1">
        <v>46138.587418981479</v>
      </c>
      <c r="I10941" t="b">
        <v>1</v>
      </c>
      <c r="J10941" t="b">
        <v>0</v>
      </c>
      <c r="K10941" t="s">
        <v>41</v>
      </c>
      <c r="L10941" t="s">
        <v>60</v>
      </c>
      <c r="M10941">
        <v>192634.5</v>
      </c>
      <c r="N10941"/>
      <c r="O10941" t="s">
        <v>17171</v>
      </c>
      <c r="P10941" t="s">
        <v>17351</v>
      </c>
    </row>
    <row r="10942" spans="1:16" x14ac:dyDescent="0.25">
      <c r="A10942" t="s">
        <v>2</v>
      </c>
      <c r="B10942" t="s">
        <v>20868</v>
      </c>
      <c r="C10942" t="s">
        <v>181</v>
      </c>
      <c r="D10942" t="s">
        <v>17170</v>
      </c>
      <c r="E10942" t="s">
        <v>59</v>
      </c>
      <c r="F10942" t="b">
        <v>0</v>
      </c>
      <c r="G10942" t="s">
        <v>89</v>
      </c>
      <c r="H10942" s="1">
        <v>46138.627893518518</v>
      </c>
      <c r="I10942" t="b">
        <v>0</v>
      </c>
      <c r="J10942" t="b">
        <v>0</v>
      </c>
      <c r="K10942" t="s">
        <v>41</v>
      </c>
      <c r="L10942" t="s">
        <v>60</v>
      </c>
      <c r="M10942">
        <v>92928</v>
      </c>
      <c r="N10942"/>
      <c r="O10942" t="s">
        <v>17171</v>
      </c>
      <c r="P10942" t="s">
        <v>591</v>
      </c>
    </row>
    <row r="10943" spans="1:16" x14ac:dyDescent="0.25">
      <c r="A10943" t="s">
        <v>1</v>
      </c>
      <c r="B10943" t="s">
        <v>20869</v>
      </c>
      <c r="C10943" t="s">
        <v>1621</v>
      </c>
      <c r="D10943" t="s">
        <v>17170</v>
      </c>
      <c r="E10943" t="s">
        <v>59</v>
      </c>
      <c r="F10943" t="b">
        <v>0</v>
      </c>
      <c r="G10943" t="s">
        <v>77</v>
      </c>
      <c r="H10943" s="1">
        <v>46138.629027777781</v>
      </c>
      <c r="I10943" t="b">
        <v>0</v>
      </c>
      <c r="J10943" t="b">
        <v>0</v>
      </c>
      <c r="K10943" t="s">
        <v>41</v>
      </c>
      <c r="L10943" t="s">
        <v>60</v>
      </c>
      <c r="M10943">
        <v>136620</v>
      </c>
      <c r="N10943"/>
      <c r="O10943" t="s">
        <v>17171</v>
      </c>
      <c r="P10943" t="s">
        <v>17351</v>
      </c>
    </row>
    <row r="10944" spans="1:16" x14ac:dyDescent="0.25">
      <c r="A10944" t="s">
        <v>8</v>
      </c>
      <c r="B10944" t="s">
        <v>20870</v>
      </c>
      <c r="C10944" t="s">
        <v>330</v>
      </c>
      <c r="D10944" t="s">
        <v>17170</v>
      </c>
      <c r="E10944" t="s">
        <v>59</v>
      </c>
      <c r="F10944" t="b">
        <v>0</v>
      </c>
      <c r="G10944" t="s">
        <v>77</v>
      </c>
      <c r="H10944" s="1">
        <v>46138.62903935185</v>
      </c>
      <c r="I10944" t="b">
        <v>0</v>
      </c>
      <c r="J10944" t="b">
        <v>0</v>
      </c>
      <c r="K10944" t="s">
        <v>41</v>
      </c>
      <c r="L10944" t="s">
        <v>60</v>
      </c>
      <c r="M10944">
        <v>211018.5</v>
      </c>
      <c r="N10944"/>
      <c r="O10944" t="s">
        <v>17171</v>
      </c>
      <c r="P10944" t="s">
        <v>891</v>
      </c>
    </row>
    <row r="10945" spans="1:16" x14ac:dyDescent="0.25">
      <c r="A10945" t="s">
        <v>1</v>
      </c>
      <c r="B10945" t="s">
        <v>20871</v>
      </c>
      <c r="C10945" t="s">
        <v>2239</v>
      </c>
      <c r="D10945" t="s">
        <v>17170</v>
      </c>
      <c r="E10945" t="s">
        <v>59</v>
      </c>
      <c r="F10945" t="b">
        <v>0</v>
      </c>
      <c r="G10945" t="s">
        <v>77</v>
      </c>
      <c r="H10945" s="1">
        <v>46138.629050925927</v>
      </c>
      <c r="I10945" t="b">
        <v>0</v>
      </c>
      <c r="J10945" t="b">
        <v>0</v>
      </c>
      <c r="K10945" t="s">
        <v>41</v>
      </c>
      <c r="L10945" t="s">
        <v>60</v>
      </c>
      <c r="M10945">
        <v>88803.5</v>
      </c>
      <c r="N10945"/>
      <c r="O10945" t="s">
        <v>17171</v>
      </c>
      <c r="P10945" t="s">
        <v>17351</v>
      </c>
    </row>
    <row r="10946" spans="1:16" x14ac:dyDescent="0.25">
      <c r="A10946" t="s">
        <v>6</v>
      </c>
      <c r="B10946" t="s">
        <v>20872</v>
      </c>
      <c r="C10946" t="s">
        <v>1250</v>
      </c>
      <c r="D10946" t="s">
        <v>17170</v>
      </c>
      <c r="E10946" t="s">
        <v>59</v>
      </c>
      <c r="F10946" t="b">
        <v>0</v>
      </c>
      <c r="G10946" t="s">
        <v>89</v>
      </c>
      <c r="H10946" s="1">
        <v>46138.669560185182</v>
      </c>
      <c r="I10946" t="b">
        <v>0</v>
      </c>
      <c r="J10946" t="b">
        <v>0</v>
      </c>
      <c r="K10946" t="s">
        <v>41</v>
      </c>
      <c r="L10946" t="s">
        <v>60</v>
      </c>
      <c r="M10946">
        <v>271309.5</v>
      </c>
      <c r="N10946"/>
      <c r="O10946" t="s">
        <v>17171</v>
      </c>
      <c r="P10946" t="s">
        <v>85</v>
      </c>
    </row>
    <row r="10947" spans="1:16" x14ac:dyDescent="0.25">
      <c r="A10947" t="s">
        <v>8</v>
      </c>
      <c r="B10947" t="s">
        <v>20873</v>
      </c>
      <c r="C10947" t="s">
        <v>71</v>
      </c>
      <c r="D10947" t="s">
        <v>17170</v>
      </c>
      <c r="E10947" t="s">
        <v>59</v>
      </c>
      <c r="F10947" t="b">
        <v>0</v>
      </c>
      <c r="G10947" t="s">
        <v>73</v>
      </c>
      <c r="H10947" s="1">
        <v>46138.669618055559</v>
      </c>
      <c r="I10947" t="b">
        <v>0</v>
      </c>
      <c r="J10947" t="b">
        <v>0</v>
      </c>
      <c r="K10947" t="s">
        <v>41</v>
      </c>
      <c r="L10947" t="s">
        <v>60</v>
      </c>
      <c r="M10947">
        <v>146740</v>
      </c>
      <c r="N10947"/>
      <c r="O10947" t="s">
        <v>17171</v>
      </c>
      <c r="P10947" t="s">
        <v>891</v>
      </c>
    </row>
    <row r="10948" spans="1:16" x14ac:dyDescent="0.25">
      <c r="A10948" t="s">
        <v>5</v>
      </c>
      <c r="B10948" t="s">
        <v>20874</v>
      </c>
      <c r="C10948" t="s">
        <v>753</v>
      </c>
      <c r="D10948" t="s">
        <v>17170</v>
      </c>
      <c r="E10948" t="s">
        <v>59</v>
      </c>
      <c r="F10948" t="b">
        <v>0</v>
      </c>
      <c r="G10948" t="s">
        <v>77</v>
      </c>
      <c r="H10948" s="1">
        <v>46138.670729166668</v>
      </c>
      <c r="I10948" t="b">
        <v>1</v>
      </c>
      <c r="J10948" t="b">
        <v>0</v>
      </c>
      <c r="K10948" t="s">
        <v>41</v>
      </c>
      <c r="L10948" t="s">
        <v>60</v>
      </c>
      <c r="M10948">
        <v>186486.5</v>
      </c>
      <c r="N10948"/>
      <c r="O10948" t="s">
        <v>17171</v>
      </c>
      <c r="P10948" t="s">
        <v>17351</v>
      </c>
    </row>
    <row r="10949" spans="1:16" x14ac:dyDescent="0.25">
      <c r="A10949" t="s">
        <v>1</v>
      </c>
      <c r="B10949" t="s">
        <v>20875</v>
      </c>
      <c r="C10949" t="s">
        <v>20876</v>
      </c>
      <c r="D10949" t="s">
        <v>5018</v>
      </c>
      <c r="E10949" t="s">
        <v>59</v>
      </c>
      <c r="F10949" t="b">
        <v>0</v>
      </c>
      <c r="G10949" t="s">
        <v>19</v>
      </c>
      <c r="H10949" s="1">
        <v>46138.671249999999</v>
      </c>
      <c r="I10949" t="b">
        <v>1</v>
      </c>
      <c r="J10949" t="b">
        <v>0</v>
      </c>
      <c r="K10949" t="s">
        <v>19</v>
      </c>
      <c r="L10949" t="s">
        <v>60</v>
      </c>
      <c r="M10949">
        <v>3500000</v>
      </c>
      <c r="N10949"/>
      <c r="O10949" t="s">
        <v>20877</v>
      </c>
      <c r="P10949" t="s">
        <v>20878</v>
      </c>
    </row>
    <row r="10950" spans="1:16" x14ac:dyDescent="0.25">
      <c r="A10950" t="s">
        <v>2</v>
      </c>
      <c r="B10950" t="s">
        <v>20879</v>
      </c>
      <c r="C10950" t="s">
        <v>1748</v>
      </c>
      <c r="D10950" t="s">
        <v>2360</v>
      </c>
      <c r="E10950" t="s">
        <v>59</v>
      </c>
      <c r="F10950" t="b">
        <v>0</v>
      </c>
      <c r="G10950" t="s">
        <v>65</v>
      </c>
      <c r="H10950" s="1">
        <v>46138.711331018523</v>
      </c>
      <c r="I10950" t="b">
        <v>0</v>
      </c>
      <c r="J10950" t="b">
        <v>0</v>
      </c>
      <c r="K10950" t="s">
        <v>41</v>
      </c>
      <c r="L10950" t="s">
        <v>60</v>
      </c>
      <c r="M10950">
        <v>144999.5</v>
      </c>
      <c r="N10950"/>
      <c r="O10950" t="s">
        <v>15140</v>
      </c>
      <c r="P10950" t="s">
        <v>20880</v>
      </c>
    </row>
    <row r="10951" spans="1:16" x14ac:dyDescent="0.25">
      <c r="A10951" t="s">
        <v>8</v>
      </c>
      <c r="B10951" t="s">
        <v>20881</v>
      </c>
      <c r="C10951" t="s">
        <v>1070</v>
      </c>
      <c r="D10951" t="s">
        <v>17170</v>
      </c>
      <c r="E10951" t="s">
        <v>59</v>
      </c>
      <c r="F10951" t="b">
        <v>0</v>
      </c>
      <c r="G10951" t="s">
        <v>77</v>
      </c>
      <c r="H10951" s="1">
        <v>46138.712372685193</v>
      </c>
      <c r="I10951" t="b">
        <v>0</v>
      </c>
      <c r="J10951" t="b">
        <v>0</v>
      </c>
      <c r="K10951" t="s">
        <v>41</v>
      </c>
      <c r="L10951" t="s">
        <v>60</v>
      </c>
      <c r="M10951">
        <v>126005.5</v>
      </c>
      <c r="N10951"/>
      <c r="O10951" t="s">
        <v>17171</v>
      </c>
      <c r="P10951" t="s">
        <v>891</v>
      </c>
    </row>
    <row r="10952" spans="1:16" x14ac:dyDescent="0.25">
      <c r="A10952" t="s">
        <v>5</v>
      </c>
      <c r="B10952" t="s">
        <v>20882</v>
      </c>
      <c r="C10952" t="s">
        <v>507</v>
      </c>
      <c r="D10952" t="s">
        <v>17170</v>
      </c>
      <c r="E10952" t="s">
        <v>59</v>
      </c>
      <c r="F10952" t="b">
        <v>0</v>
      </c>
      <c r="G10952" t="s">
        <v>77</v>
      </c>
      <c r="H10952" s="1">
        <v>46138.712395833332</v>
      </c>
      <c r="I10952" t="b">
        <v>0</v>
      </c>
      <c r="J10952" t="b">
        <v>0</v>
      </c>
      <c r="K10952" t="s">
        <v>41</v>
      </c>
      <c r="L10952" t="s">
        <v>60</v>
      </c>
      <c r="M10952">
        <v>206712</v>
      </c>
      <c r="N10952"/>
      <c r="O10952" t="s">
        <v>17171</v>
      </c>
      <c r="P10952" t="s">
        <v>891</v>
      </c>
    </row>
    <row r="10953" spans="1:16" x14ac:dyDescent="0.25">
      <c r="A10953" t="s">
        <v>2</v>
      </c>
      <c r="B10953" t="s">
        <v>20883</v>
      </c>
      <c r="C10953" t="s">
        <v>76</v>
      </c>
      <c r="D10953" t="s">
        <v>4526</v>
      </c>
      <c r="E10953" t="s">
        <v>59</v>
      </c>
      <c r="F10953" t="b">
        <v>1</v>
      </c>
      <c r="G10953" t="s">
        <v>68</v>
      </c>
      <c r="H10953" s="1">
        <v>46138.752905092602</v>
      </c>
      <c r="I10953" t="b">
        <v>0</v>
      </c>
      <c r="J10953" t="b">
        <v>0</v>
      </c>
      <c r="K10953" t="s">
        <v>41</v>
      </c>
      <c r="L10953" t="s">
        <v>60</v>
      </c>
      <c r="M10953">
        <v>109000</v>
      </c>
      <c r="N10953"/>
      <c r="O10953" t="s">
        <v>371</v>
      </c>
      <c r="P10953" t="s">
        <v>1462</v>
      </c>
    </row>
    <row r="10954" spans="1:16" x14ac:dyDescent="0.25">
      <c r="A10954" t="s">
        <v>8</v>
      </c>
      <c r="B10954" t="s">
        <v>20884</v>
      </c>
      <c r="C10954" t="s">
        <v>76</v>
      </c>
      <c r="D10954" t="s">
        <v>4526</v>
      </c>
      <c r="E10954" t="s">
        <v>59</v>
      </c>
      <c r="F10954" t="b">
        <v>1</v>
      </c>
      <c r="G10954" t="s">
        <v>77</v>
      </c>
      <c r="H10954" s="1">
        <v>46138.754004629627</v>
      </c>
      <c r="I10954" t="b">
        <v>0</v>
      </c>
      <c r="J10954" t="b">
        <v>0</v>
      </c>
      <c r="K10954" t="s">
        <v>41</v>
      </c>
      <c r="L10954" t="s">
        <v>60</v>
      </c>
      <c r="M10954">
        <v>109500</v>
      </c>
      <c r="N10954"/>
      <c r="O10954" t="s">
        <v>371</v>
      </c>
      <c r="P10954" t="s">
        <v>5171</v>
      </c>
    </row>
    <row r="10955" spans="1:16" x14ac:dyDescent="0.25">
      <c r="A10955" t="s">
        <v>5</v>
      </c>
      <c r="B10955" t="s">
        <v>20885</v>
      </c>
      <c r="C10955" t="s">
        <v>259</v>
      </c>
      <c r="D10955" t="s">
        <v>17170</v>
      </c>
      <c r="E10955" t="s">
        <v>59</v>
      </c>
      <c r="F10955" t="b">
        <v>0</v>
      </c>
      <c r="G10955" t="s">
        <v>77</v>
      </c>
      <c r="H10955" s="1">
        <v>46138.75403935185</v>
      </c>
      <c r="I10955" t="b">
        <v>0</v>
      </c>
      <c r="J10955" t="b">
        <v>0</v>
      </c>
      <c r="K10955" t="s">
        <v>41</v>
      </c>
      <c r="L10955" t="s">
        <v>60</v>
      </c>
      <c r="M10955">
        <v>178720.5</v>
      </c>
      <c r="N10955"/>
      <c r="O10955" t="s">
        <v>17171</v>
      </c>
      <c r="P10955" t="s">
        <v>891</v>
      </c>
    </row>
    <row r="10956" spans="1:16" x14ac:dyDescent="0.25">
      <c r="A10956" t="s">
        <v>1</v>
      </c>
      <c r="B10956" t="s">
        <v>20886</v>
      </c>
      <c r="C10956" t="s">
        <v>76</v>
      </c>
      <c r="D10956" t="s">
        <v>5018</v>
      </c>
      <c r="E10956" t="s">
        <v>59</v>
      </c>
      <c r="F10956" t="b">
        <v>1</v>
      </c>
      <c r="G10956" t="s">
        <v>27</v>
      </c>
      <c r="H10956" s="1">
        <v>46138.754861111112</v>
      </c>
      <c r="I10956" t="b">
        <v>0</v>
      </c>
      <c r="J10956" t="b">
        <v>0</v>
      </c>
      <c r="K10956" t="s">
        <v>27</v>
      </c>
      <c r="L10956" t="s">
        <v>74</v>
      </c>
      <c r="M10956"/>
      <c r="N10956">
        <v>45</v>
      </c>
      <c r="O10956" t="s">
        <v>20887</v>
      </c>
      <c r="P10956" t="s">
        <v>219</v>
      </c>
    </row>
    <row r="10957" spans="1:16" x14ac:dyDescent="0.25">
      <c r="A10957" t="s">
        <v>8</v>
      </c>
      <c r="B10957" t="s">
        <v>20888</v>
      </c>
      <c r="C10957" t="s">
        <v>124</v>
      </c>
      <c r="D10957" t="s">
        <v>17170</v>
      </c>
      <c r="E10957" t="s">
        <v>59</v>
      </c>
      <c r="F10957" t="b">
        <v>0</v>
      </c>
      <c r="G10957" t="s">
        <v>77</v>
      </c>
      <c r="H10957" s="1">
        <v>46138.795717592591</v>
      </c>
      <c r="I10957" t="b">
        <v>0</v>
      </c>
      <c r="J10957" t="b">
        <v>0</v>
      </c>
      <c r="K10957" t="s">
        <v>41</v>
      </c>
      <c r="L10957" t="s">
        <v>60</v>
      </c>
      <c r="M10957">
        <v>185179.5</v>
      </c>
      <c r="N10957"/>
      <c r="O10957" t="s">
        <v>17171</v>
      </c>
      <c r="P10957" t="s">
        <v>891</v>
      </c>
    </row>
    <row r="10958" spans="1:16" x14ac:dyDescent="0.25">
      <c r="A10958" t="s">
        <v>5</v>
      </c>
      <c r="B10958" t="s">
        <v>20889</v>
      </c>
      <c r="C10958" t="s">
        <v>3330</v>
      </c>
      <c r="D10958" t="s">
        <v>17170</v>
      </c>
      <c r="E10958" t="s">
        <v>59</v>
      </c>
      <c r="F10958" t="b">
        <v>0</v>
      </c>
      <c r="G10958" t="s">
        <v>77</v>
      </c>
      <c r="H10958" s="1">
        <v>46138.837384259263</v>
      </c>
      <c r="I10958" t="b">
        <v>0</v>
      </c>
      <c r="J10958" t="b">
        <v>0</v>
      </c>
      <c r="K10958" t="s">
        <v>41</v>
      </c>
      <c r="L10958" t="s">
        <v>60</v>
      </c>
      <c r="M10958">
        <v>161494.5</v>
      </c>
      <c r="N10958"/>
      <c r="O10958" t="s">
        <v>17171</v>
      </c>
      <c r="P10958" t="s">
        <v>891</v>
      </c>
    </row>
    <row r="10959" spans="1:16" x14ac:dyDescent="0.25">
      <c r="A10959" t="s">
        <v>1</v>
      </c>
      <c r="B10959" t="s">
        <v>20890</v>
      </c>
      <c r="C10959" t="s">
        <v>259</v>
      </c>
      <c r="D10959" t="s">
        <v>17170</v>
      </c>
      <c r="E10959" t="s">
        <v>59</v>
      </c>
      <c r="F10959" t="b">
        <v>0</v>
      </c>
      <c r="G10959" t="s">
        <v>77</v>
      </c>
      <c r="H10959" s="1">
        <v>46138.837384259263</v>
      </c>
      <c r="I10959" t="b">
        <v>0</v>
      </c>
      <c r="J10959" t="b">
        <v>0</v>
      </c>
      <c r="K10959" t="s">
        <v>41</v>
      </c>
      <c r="L10959" t="s">
        <v>60</v>
      </c>
      <c r="M10959">
        <v>94495.5</v>
      </c>
      <c r="N10959"/>
      <c r="O10959" t="s">
        <v>17171</v>
      </c>
      <c r="P10959" t="s">
        <v>17351</v>
      </c>
    </row>
    <row r="10960" spans="1:16" x14ac:dyDescent="0.25">
      <c r="A10960" t="s">
        <v>1</v>
      </c>
      <c r="B10960" t="s">
        <v>20891</v>
      </c>
      <c r="C10960" t="s">
        <v>3042</v>
      </c>
      <c r="D10960" t="s">
        <v>17170</v>
      </c>
      <c r="E10960" t="s">
        <v>59</v>
      </c>
      <c r="F10960" t="b">
        <v>0</v>
      </c>
      <c r="G10960" t="s">
        <v>73</v>
      </c>
      <c r="H10960" s="1">
        <v>46138.837453703702</v>
      </c>
      <c r="I10960" t="b">
        <v>0</v>
      </c>
      <c r="J10960" t="b">
        <v>0</v>
      </c>
      <c r="K10960" t="s">
        <v>41</v>
      </c>
      <c r="L10960" t="s">
        <v>60</v>
      </c>
      <c r="M10960">
        <v>135102</v>
      </c>
      <c r="N10960"/>
      <c r="O10960" t="s">
        <v>17171</v>
      </c>
      <c r="P10960" t="s">
        <v>17351</v>
      </c>
    </row>
    <row r="10961" spans="1:16" x14ac:dyDescent="0.25">
      <c r="A10961" t="s">
        <v>2</v>
      </c>
      <c r="B10961" t="s">
        <v>1522</v>
      </c>
      <c r="C10961" t="s">
        <v>237</v>
      </c>
      <c r="D10961" t="s">
        <v>5349</v>
      </c>
      <c r="E10961" t="s">
        <v>59</v>
      </c>
      <c r="F10961" t="b">
        <v>0</v>
      </c>
      <c r="G10961" t="s">
        <v>89</v>
      </c>
      <c r="H10961" s="1">
        <v>46138.877893518518</v>
      </c>
      <c r="I10961" t="b">
        <v>0</v>
      </c>
      <c r="J10961" t="b">
        <v>0</v>
      </c>
      <c r="K10961" t="s">
        <v>41</v>
      </c>
      <c r="L10961" t="s">
        <v>60</v>
      </c>
      <c r="M10961">
        <v>165000</v>
      </c>
      <c r="N10961"/>
      <c r="O10961" t="s">
        <v>20892</v>
      </c>
      <c r="P10961" t="s">
        <v>208</v>
      </c>
    </row>
    <row r="10962" spans="1:16" x14ac:dyDescent="0.25">
      <c r="A10962" t="s">
        <v>6</v>
      </c>
      <c r="B10962" t="s">
        <v>20893</v>
      </c>
      <c r="C10962" t="s">
        <v>370</v>
      </c>
      <c r="D10962" t="s">
        <v>4526</v>
      </c>
      <c r="E10962" t="s">
        <v>59</v>
      </c>
      <c r="F10962" t="b">
        <v>0</v>
      </c>
      <c r="G10962" t="s">
        <v>65</v>
      </c>
      <c r="H10962" s="1">
        <v>46138.877916666657</v>
      </c>
      <c r="I10962" t="b">
        <v>0</v>
      </c>
      <c r="J10962" t="b">
        <v>1</v>
      </c>
      <c r="K10962" t="s">
        <v>41</v>
      </c>
      <c r="L10962" t="s">
        <v>60</v>
      </c>
      <c r="M10962">
        <v>142000</v>
      </c>
      <c r="N10962"/>
      <c r="O10962" t="s">
        <v>329</v>
      </c>
      <c r="P10962" t="s">
        <v>85</v>
      </c>
    </row>
    <row r="10963" spans="1:16" x14ac:dyDescent="0.25">
      <c r="A10963" t="s">
        <v>6</v>
      </c>
      <c r="B10963" t="s">
        <v>20894</v>
      </c>
      <c r="C10963" t="s">
        <v>320</v>
      </c>
      <c r="D10963" t="s">
        <v>17170</v>
      </c>
      <c r="E10963" t="s">
        <v>59</v>
      </c>
      <c r="F10963" t="b">
        <v>0</v>
      </c>
      <c r="G10963" t="s">
        <v>73</v>
      </c>
      <c r="H10963" s="1">
        <v>46138.877916666657</v>
      </c>
      <c r="I10963" t="b">
        <v>0</v>
      </c>
      <c r="J10963" t="b">
        <v>0</v>
      </c>
      <c r="K10963" t="s">
        <v>41</v>
      </c>
      <c r="L10963" t="s">
        <v>60</v>
      </c>
      <c r="M10963">
        <v>274428</v>
      </c>
      <c r="N10963"/>
      <c r="O10963" t="s">
        <v>17171</v>
      </c>
      <c r="P10963" t="s">
        <v>85</v>
      </c>
    </row>
    <row r="10964" spans="1:16" x14ac:dyDescent="0.25">
      <c r="A10964" t="s">
        <v>6</v>
      </c>
      <c r="B10964" t="s">
        <v>20895</v>
      </c>
      <c r="C10964" t="s">
        <v>114</v>
      </c>
      <c r="D10964" t="s">
        <v>17170</v>
      </c>
      <c r="E10964" t="s">
        <v>59</v>
      </c>
      <c r="F10964" t="b">
        <v>0</v>
      </c>
      <c r="G10964" t="s">
        <v>77</v>
      </c>
      <c r="H10964" s="1">
        <v>46138.877916666657</v>
      </c>
      <c r="I10964" t="b">
        <v>0</v>
      </c>
      <c r="J10964" t="b">
        <v>0</v>
      </c>
      <c r="K10964" t="s">
        <v>41</v>
      </c>
      <c r="L10964" t="s">
        <v>60</v>
      </c>
      <c r="M10964">
        <v>251975</v>
      </c>
      <c r="N10964"/>
      <c r="O10964" t="s">
        <v>17171</v>
      </c>
      <c r="P10964" t="s">
        <v>310</v>
      </c>
    </row>
    <row r="10965" spans="1:16" x14ac:dyDescent="0.25">
      <c r="A10965" t="s">
        <v>6</v>
      </c>
      <c r="B10965" t="s">
        <v>20896</v>
      </c>
      <c r="C10965" t="s">
        <v>436</v>
      </c>
      <c r="D10965" t="s">
        <v>17170</v>
      </c>
      <c r="E10965" t="s">
        <v>59</v>
      </c>
      <c r="F10965" t="b">
        <v>0</v>
      </c>
      <c r="G10965" t="s">
        <v>41</v>
      </c>
      <c r="H10965" s="1">
        <v>46138.878958333327</v>
      </c>
      <c r="I10965" t="b">
        <v>0</v>
      </c>
      <c r="J10965" t="b">
        <v>0</v>
      </c>
      <c r="K10965" t="s">
        <v>41</v>
      </c>
      <c r="L10965" t="s">
        <v>60</v>
      </c>
      <c r="M10965">
        <v>280665.5</v>
      </c>
      <c r="N10965"/>
      <c r="O10965" t="s">
        <v>17171</v>
      </c>
      <c r="P10965" t="s">
        <v>85</v>
      </c>
    </row>
    <row r="10966" spans="1:16" x14ac:dyDescent="0.25">
      <c r="A10966" t="s">
        <v>5</v>
      </c>
      <c r="B10966" t="s">
        <v>20897</v>
      </c>
      <c r="C10966" t="s">
        <v>436</v>
      </c>
      <c r="D10966" t="s">
        <v>17170</v>
      </c>
      <c r="E10966" t="s">
        <v>59</v>
      </c>
      <c r="F10966" t="b">
        <v>0</v>
      </c>
      <c r="G10966" t="s">
        <v>77</v>
      </c>
      <c r="H10966" s="1">
        <v>46138.87903935185</v>
      </c>
      <c r="I10966" t="b">
        <v>0</v>
      </c>
      <c r="J10966" t="b">
        <v>0</v>
      </c>
      <c r="K10966" t="s">
        <v>41</v>
      </c>
      <c r="L10966" t="s">
        <v>60</v>
      </c>
      <c r="M10966">
        <v>193792.5</v>
      </c>
      <c r="N10966"/>
      <c r="O10966" t="s">
        <v>17171</v>
      </c>
      <c r="P10966" t="s">
        <v>891</v>
      </c>
    </row>
    <row r="10967" spans="1:16" x14ac:dyDescent="0.25">
      <c r="A10967" t="s">
        <v>2</v>
      </c>
      <c r="B10967" t="s">
        <v>20898</v>
      </c>
      <c r="C10967" t="s">
        <v>336</v>
      </c>
      <c r="D10967" t="s">
        <v>17170</v>
      </c>
      <c r="E10967" t="s">
        <v>59</v>
      </c>
      <c r="F10967" t="b">
        <v>0</v>
      </c>
      <c r="G10967" t="s">
        <v>65</v>
      </c>
      <c r="H10967" s="1">
        <v>46138.919583333343</v>
      </c>
      <c r="I10967" t="b">
        <v>0</v>
      </c>
      <c r="J10967" t="b">
        <v>0</v>
      </c>
      <c r="K10967" t="s">
        <v>41</v>
      </c>
      <c r="L10967" t="s">
        <v>60</v>
      </c>
      <c r="M10967">
        <v>128084</v>
      </c>
      <c r="N10967"/>
      <c r="O10967" t="s">
        <v>17171</v>
      </c>
      <c r="P10967" t="s">
        <v>310</v>
      </c>
    </row>
    <row r="10968" spans="1:16" x14ac:dyDescent="0.25">
      <c r="A10968" t="s">
        <v>1</v>
      </c>
      <c r="B10968" t="s">
        <v>20899</v>
      </c>
      <c r="C10968" t="s">
        <v>1138</v>
      </c>
      <c r="D10968" t="s">
        <v>17170</v>
      </c>
      <c r="E10968" t="s">
        <v>59</v>
      </c>
      <c r="F10968" t="b">
        <v>0</v>
      </c>
      <c r="G10968" t="s">
        <v>77</v>
      </c>
      <c r="H10968" s="1">
        <v>46138.920671296299</v>
      </c>
      <c r="I10968" t="b">
        <v>0</v>
      </c>
      <c r="J10968" t="b">
        <v>0</v>
      </c>
      <c r="K10968" t="s">
        <v>41</v>
      </c>
      <c r="L10968" t="s">
        <v>60</v>
      </c>
      <c r="M10968">
        <v>93357.5</v>
      </c>
      <c r="N10968"/>
      <c r="O10968" t="s">
        <v>17171</v>
      </c>
      <c r="P10968" t="s">
        <v>17351</v>
      </c>
    </row>
    <row r="10969" spans="1:16" x14ac:dyDescent="0.25">
      <c r="A10969" t="s">
        <v>2</v>
      </c>
      <c r="B10969" t="s">
        <v>20900</v>
      </c>
      <c r="C10969" t="s">
        <v>20901</v>
      </c>
      <c r="D10969" t="s">
        <v>4673</v>
      </c>
      <c r="E10969" t="s">
        <v>59</v>
      </c>
      <c r="F10969" t="b">
        <v>0</v>
      </c>
      <c r="G10969" t="s">
        <v>77</v>
      </c>
      <c r="H10969" s="1">
        <v>46139.002893518518</v>
      </c>
      <c r="I10969" t="b">
        <v>0</v>
      </c>
      <c r="J10969" t="b">
        <v>1</v>
      </c>
      <c r="K10969" t="s">
        <v>41</v>
      </c>
      <c r="L10969" t="s">
        <v>60</v>
      </c>
      <c r="M10969">
        <v>118200</v>
      </c>
      <c r="N10969"/>
      <c r="O10969" t="s">
        <v>691</v>
      </c>
      <c r="P10969" t="s">
        <v>310</v>
      </c>
    </row>
    <row r="10970" spans="1:16" x14ac:dyDescent="0.25">
      <c r="A10970" t="s">
        <v>6</v>
      </c>
      <c r="B10970" t="s">
        <v>4141</v>
      </c>
      <c r="C10970" t="s">
        <v>451</v>
      </c>
      <c r="D10970" t="s">
        <v>4673</v>
      </c>
      <c r="E10970" t="s">
        <v>59</v>
      </c>
      <c r="F10970" t="b">
        <v>0</v>
      </c>
      <c r="G10970" t="s">
        <v>65</v>
      </c>
      <c r="H10970" s="1">
        <v>46139.002916666657</v>
      </c>
      <c r="I10970" t="b">
        <v>0</v>
      </c>
      <c r="J10970" t="b">
        <v>1</v>
      </c>
      <c r="K10970" t="s">
        <v>41</v>
      </c>
      <c r="L10970" t="s">
        <v>60</v>
      </c>
      <c r="M10970">
        <v>166500</v>
      </c>
      <c r="N10970"/>
      <c r="O10970" t="s">
        <v>20902</v>
      </c>
      <c r="P10970" t="s">
        <v>20903</v>
      </c>
    </row>
    <row r="10971" spans="1:16" x14ac:dyDescent="0.25">
      <c r="A10971" t="s">
        <v>5</v>
      </c>
      <c r="B10971" t="s">
        <v>14165</v>
      </c>
      <c r="C10971" t="s">
        <v>317</v>
      </c>
      <c r="D10971" t="s">
        <v>4673</v>
      </c>
      <c r="E10971" t="s">
        <v>59</v>
      </c>
      <c r="F10971" t="b">
        <v>0</v>
      </c>
      <c r="G10971" t="s">
        <v>77</v>
      </c>
      <c r="H10971" s="1">
        <v>46139.004016203697</v>
      </c>
      <c r="I10971" t="b">
        <v>0</v>
      </c>
      <c r="J10971" t="b">
        <v>1</v>
      </c>
      <c r="K10971" t="s">
        <v>41</v>
      </c>
      <c r="L10971" t="s">
        <v>60</v>
      </c>
      <c r="M10971">
        <v>120000</v>
      </c>
      <c r="N10971"/>
      <c r="O10971" t="s">
        <v>20904</v>
      </c>
      <c r="P10971" t="s">
        <v>14167</v>
      </c>
    </row>
    <row r="10972" spans="1:16" x14ac:dyDescent="0.25">
      <c r="A10972" t="s">
        <v>5</v>
      </c>
      <c r="B10972" t="s">
        <v>20905</v>
      </c>
      <c r="C10972" t="s">
        <v>3370</v>
      </c>
      <c r="D10972" t="s">
        <v>17170</v>
      </c>
      <c r="E10972" t="s">
        <v>59</v>
      </c>
      <c r="F10972" t="b">
        <v>0</v>
      </c>
      <c r="G10972" t="s">
        <v>77</v>
      </c>
      <c r="H10972" s="1">
        <v>46139.004050925927</v>
      </c>
      <c r="I10972" t="b">
        <v>0</v>
      </c>
      <c r="J10972" t="b">
        <v>0</v>
      </c>
      <c r="K10972" t="s">
        <v>41</v>
      </c>
      <c r="L10972" t="s">
        <v>60</v>
      </c>
      <c r="M10972">
        <v>150727.5</v>
      </c>
      <c r="N10972"/>
      <c r="O10972" t="s">
        <v>17171</v>
      </c>
      <c r="P10972" t="s">
        <v>891</v>
      </c>
    </row>
    <row r="10973" spans="1:16" x14ac:dyDescent="0.25">
      <c r="A10973" t="s">
        <v>8</v>
      </c>
      <c r="B10973" t="s">
        <v>20906</v>
      </c>
      <c r="C10973" t="s">
        <v>266</v>
      </c>
      <c r="D10973" t="s">
        <v>17170</v>
      </c>
      <c r="E10973" t="s">
        <v>59</v>
      </c>
      <c r="F10973" t="b">
        <v>0</v>
      </c>
      <c r="G10973" t="s">
        <v>77</v>
      </c>
      <c r="H10973" s="1">
        <v>46139.045706018522</v>
      </c>
      <c r="I10973" t="b">
        <v>0</v>
      </c>
      <c r="J10973" t="b">
        <v>0</v>
      </c>
      <c r="K10973" t="s">
        <v>41</v>
      </c>
      <c r="L10973" t="s">
        <v>60</v>
      </c>
      <c r="M10973">
        <v>155034</v>
      </c>
      <c r="N10973"/>
      <c r="O10973" t="s">
        <v>17171</v>
      </c>
      <c r="P10973" t="s">
        <v>891</v>
      </c>
    </row>
    <row r="10974" spans="1:16" x14ac:dyDescent="0.25">
      <c r="A10974" t="s">
        <v>5</v>
      </c>
      <c r="B10974" t="s">
        <v>20907</v>
      </c>
      <c r="C10974" t="s">
        <v>1502</v>
      </c>
      <c r="D10974" t="s">
        <v>17170</v>
      </c>
      <c r="E10974" t="s">
        <v>59</v>
      </c>
      <c r="F10974" t="b">
        <v>0</v>
      </c>
      <c r="G10974" t="s">
        <v>77</v>
      </c>
      <c r="H10974" s="1">
        <v>46139.045706018522</v>
      </c>
      <c r="I10974" t="b">
        <v>1</v>
      </c>
      <c r="J10974" t="b">
        <v>0</v>
      </c>
      <c r="K10974" t="s">
        <v>41</v>
      </c>
      <c r="L10974" t="s">
        <v>60</v>
      </c>
      <c r="M10974">
        <v>153697.5</v>
      </c>
      <c r="N10974"/>
      <c r="O10974" t="s">
        <v>17171</v>
      </c>
      <c r="P10974" t="s">
        <v>17351</v>
      </c>
    </row>
    <row r="10975" spans="1:16" x14ac:dyDescent="0.25">
      <c r="A10975" t="s">
        <v>5</v>
      </c>
      <c r="B10975" t="s">
        <v>20908</v>
      </c>
      <c r="C10975" t="s">
        <v>1096</v>
      </c>
      <c r="D10975" t="s">
        <v>17170</v>
      </c>
      <c r="E10975" t="s">
        <v>59</v>
      </c>
      <c r="F10975" t="b">
        <v>0</v>
      </c>
      <c r="G10975" t="s">
        <v>77</v>
      </c>
      <c r="H10975" s="1">
        <v>46139.087337962963</v>
      </c>
      <c r="I10975" t="b">
        <v>0</v>
      </c>
      <c r="J10975" t="b">
        <v>0</v>
      </c>
      <c r="K10975" t="s">
        <v>41</v>
      </c>
      <c r="L10975" t="s">
        <v>60</v>
      </c>
      <c r="M10975">
        <v>219631.5</v>
      </c>
      <c r="N10975"/>
      <c r="O10975" t="s">
        <v>17171</v>
      </c>
      <c r="P10975" t="s">
        <v>891</v>
      </c>
    </row>
    <row r="10976" spans="1:16" x14ac:dyDescent="0.25">
      <c r="A10976" t="s">
        <v>1</v>
      </c>
      <c r="B10976" t="s">
        <v>20909</v>
      </c>
      <c r="C10976" t="s">
        <v>805</v>
      </c>
      <c r="D10976" t="s">
        <v>17170</v>
      </c>
      <c r="E10976" t="s">
        <v>59</v>
      </c>
      <c r="F10976" t="b">
        <v>0</v>
      </c>
      <c r="G10976" t="s">
        <v>77</v>
      </c>
      <c r="H10976" s="1">
        <v>46139.129027777781</v>
      </c>
      <c r="I10976" t="b">
        <v>0</v>
      </c>
      <c r="J10976" t="b">
        <v>0</v>
      </c>
      <c r="K10976" t="s">
        <v>41</v>
      </c>
      <c r="L10976" t="s">
        <v>60</v>
      </c>
      <c r="M10976">
        <v>112447.5</v>
      </c>
      <c r="N10976"/>
      <c r="O10976" t="s">
        <v>17171</v>
      </c>
      <c r="P10976" t="s">
        <v>891</v>
      </c>
    </row>
    <row r="10977" spans="1:16" x14ac:dyDescent="0.25">
      <c r="A10977" t="s">
        <v>3</v>
      </c>
      <c r="B10977" t="s">
        <v>20910</v>
      </c>
      <c r="C10977" t="s">
        <v>165</v>
      </c>
      <c r="D10977" t="s">
        <v>4756</v>
      </c>
      <c r="E10977" t="s">
        <v>59</v>
      </c>
      <c r="F10977" t="b">
        <v>0</v>
      </c>
      <c r="G10977" t="s">
        <v>73</v>
      </c>
      <c r="H10977" s="1">
        <v>46139.209861111107</v>
      </c>
      <c r="I10977" t="b">
        <v>0</v>
      </c>
      <c r="J10977" t="b">
        <v>0</v>
      </c>
      <c r="K10977" t="s">
        <v>41</v>
      </c>
      <c r="L10977" t="s">
        <v>60</v>
      </c>
      <c r="M10977">
        <v>90000</v>
      </c>
      <c r="N10977"/>
      <c r="O10977" t="s">
        <v>5870</v>
      </c>
      <c r="P10977" t="s">
        <v>20911</v>
      </c>
    </row>
    <row r="10978" spans="1:16" x14ac:dyDescent="0.25">
      <c r="A10978" t="s">
        <v>8</v>
      </c>
      <c r="B10978" t="s">
        <v>20912</v>
      </c>
      <c r="C10978" t="s">
        <v>422</v>
      </c>
      <c r="D10978" t="s">
        <v>17170</v>
      </c>
      <c r="E10978" t="s">
        <v>59</v>
      </c>
      <c r="F10978" t="b">
        <v>0</v>
      </c>
      <c r="G10978" t="s">
        <v>65</v>
      </c>
      <c r="H10978" s="1">
        <v>46139.212083333332</v>
      </c>
      <c r="I10978" t="b">
        <v>0</v>
      </c>
      <c r="J10978" t="b">
        <v>0</v>
      </c>
      <c r="K10978" t="s">
        <v>41</v>
      </c>
      <c r="L10978" t="s">
        <v>60</v>
      </c>
      <c r="M10978">
        <v>198099.5</v>
      </c>
      <c r="N10978"/>
      <c r="O10978" t="s">
        <v>17171</v>
      </c>
      <c r="P10978" t="s">
        <v>20913</v>
      </c>
    </row>
    <row r="10979" spans="1:16" x14ac:dyDescent="0.25">
      <c r="A10979" t="s">
        <v>1</v>
      </c>
      <c r="B10979" t="s">
        <v>144</v>
      </c>
      <c r="C10979" t="s">
        <v>9757</v>
      </c>
      <c r="D10979" t="s">
        <v>8651</v>
      </c>
      <c r="E10979" t="s">
        <v>59</v>
      </c>
      <c r="F10979" t="b">
        <v>0</v>
      </c>
      <c r="G10979" t="s">
        <v>40</v>
      </c>
      <c r="H10979" s="1">
        <v>46139.25509259259</v>
      </c>
      <c r="I10979" t="b">
        <v>0</v>
      </c>
      <c r="J10979" t="b">
        <v>0</v>
      </c>
      <c r="K10979" t="s">
        <v>40</v>
      </c>
      <c r="L10979" t="s">
        <v>60</v>
      </c>
      <c r="M10979">
        <v>110000</v>
      </c>
      <c r="N10979"/>
      <c r="O10979" t="s">
        <v>20914</v>
      </c>
      <c r="P10979" t="s">
        <v>20915</v>
      </c>
    </row>
    <row r="10980" spans="1:16" x14ac:dyDescent="0.25">
      <c r="A10980" t="s">
        <v>6</v>
      </c>
      <c r="B10980" t="s">
        <v>18857</v>
      </c>
      <c r="C10980" t="s">
        <v>1384</v>
      </c>
      <c r="D10980" t="s">
        <v>17170</v>
      </c>
      <c r="E10980" t="s">
        <v>59</v>
      </c>
      <c r="F10980" t="b">
        <v>0</v>
      </c>
      <c r="G10980" t="s">
        <v>77</v>
      </c>
      <c r="H10980" s="1">
        <v>46139.294212962966</v>
      </c>
      <c r="I10980" t="b">
        <v>0</v>
      </c>
      <c r="J10980" t="b">
        <v>0</v>
      </c>
      <c r="K10980" t="s">
        <v>41</v>
      </c>
      <c r="L10980" t="s">
        <v>60</v>
      </c>
      <c r="M10980">
        <v>206653</v>
      </c>
      <c r="N10980"/>
      <c r="O10980" t="s">
        <v>17171</v>
      </c>
      <c r="P10980" t="s">
        <v>310</v>
      </c>
    </row>
    <row r="10981" spans="1:16" x14ac:dyDescent="0.25">
      <c r="A10981" t="s">
        <v>1</v>
      </c>
      <c r="B10981" t="s">
        <v>20916</v>
      </c>
      <c r="C10981" t="s">
        <v>142</v>
      </c>
      <c r="D10981" t="s">
        <v>17170</v>
      </c>
      <c r="E10981" t="s">
        <v>59</v>
      </c>
      <c r="F10981" t="b">
        <v>0</v>
      </c>
      <c r="G10981" t="s">
        <v>65</v>
      </c>
      <c r="H10981" s="1">
        <v>46139.295381944437</v>
      </c>
      <c r="I10981" t="b">
        <v>0</v>
      </c>
      <c r="J10981" t="b">
        <v>0</v>
      </c>
      <c r="K10981" t="s">
        <v>41</v>
      </c>
      <c r="L10981" t="s">
        <v>60</v>
      </c>
      <c r="M10981">
        <v>129195.5</v>
      </c>
      <c r="N10981"/>
      <c r="O10981" t="s">
        <v>17171</v>
      </c>
      <c r="P10981" t="s">
        <v>891</v>
      </c>
    </row>
    <row r="10982" spans="1:16" x14ac:dyDescent="0.25">
      <c r="A10982" t="s">
        <v>1</v>
      </c>
      <c r="B10982" t="s">
        <v>20917</v>
      </c>
      <c r="C10982" t="s">
        <v>12595</v>
      </c>
      <c r="D10982" t="s">
        <v>20918</v>
      </c>
      <c r="E10982" t="s">
        <v>88</v>
      </c>
      <c r="F10982" t="b">
        <v>0</v>
      </c>
      <c r="G10982" t="s">
        <v>40</v>
      </c>
      <c r="H10982" s="1">
        <v>46139.296770833331</v>
      </c>
      <c r="I10982" t="b">
        <v>1</v>
      </c>
      <c r="J10982" t="b">
        <v>0</v>
      </c>
      <c r="K10982" t="s">
        <v>40</v>
      </c>
      <c r="L10982" t="s">
        <v>74</v>
      </c>
      <c r="M10982"/>
      <c r="N10982">
        <v>29.67</v>
      </c>
      <c r="O10982" t="s">
        <v>20918</v>
      </c>
      <c r="P10982" t="s">
        <v>597</v>
      </c>
    </row>
    <row r="10983" spans="1:16" x14ac:dyDescent="0.25">
      <c r="A10983" t="s">
        <v>2</v>
      </c>
      <c r="B10983" t="s">
        <v>20919</v>
      </c>
      <c r="C10983" t="s">
        <v>605</v>
      </c>
      <c r="D10983" t="s">
        <v>17170</v>
      </c>
      <c r="E10983" t="s">
        <v>59</v>
      </c>
      <c r="F10983" t="b">
        <v>0</v>
      </c>
      <c r="G10983" t="s">
        <v>77</v>
      </c>
      <c r="H10983" s="1">
        <v>46139.3358912037</v>
      </c>
      <c r="I10983" t="b">
        <v>0</v>
      </c>
      <c r="J10983" t="b">
        <v>0</v>
      </c>
      <c r="K10983" t="s">
        <v>41</v>
      </c>
      <c r="L10983" t="s">
        <v>60</v>
      </c>
      <c r="M10983">
        <v>242550</v>
      </c>
      <c r="N10983"/>
      <c r="O10983" t="s">
        <v>17171</v>
      </c>
      <c r="P10983" t="s">
        <v>85</v>
      </c>
    </row>
    <row r="10984" spans="1:16" x14ac:dyDescent="0.25">
      <c r="A10984" t="s">
        <v>5</v>
      </c>
      <c r="B10984" t="s">
        <v>20920</v>
      </c>
      <c r="C10984" t="s">
        <v>805</v>
      </c>
      <c r="D10984" t="s">
        <v>17170</v>
      </c>
      <c r="E10984" t="s">
        <v>59</v>
      </c>
      <c r="F10984" t="b">
        <v>0</v>
      </c>
      <c r="G10984" t="s">
        <v>89</v>
      </c>
      <c r="H10984" s="1">
        <v>46139.337002314824</v>
      </c>
      <c r="I10984" t="b">
        <v>0</v>
      </c>
      <c r="J10984" t="b">
        <v>0</v>
      </c>
      <c r="K10984" t="s">
        <v>41</v>
      </c>
      <c r="L10984" t="s">
        <v>60</v>
      </c>
      <c r="M10984">
        <v>202405.5</v>
      </c>
      <c r="N10984"/>
      <c r="O10984" t="s">
        <v>17171</v>
      </c>
      <c r="P10984" t="s">
        <v>891</v>
      </c>
    </row>
    <row r="10985" spans="1:16" x14ac:dyDescent="0.25">
      <c r="A10985" t="s">
        <v>6</v>
      </c>
      <c r="B10985" t="s">
        <v>20921</v>
      </c>
      <c r="C10985" t="s">
        <v>246</v>
      </c>
      <c r="D10985" t="s">
        <v>17170</v>
      </c>
      <c r="E10985" t="s">
        <v>59</v>
      </c>
      <c r="F10985" t="b">
        <v>0</v>
      </c>
      <c r="G10985" t="s">
        <v>65</v>
      </c>
      <c r="H10985" s="1">
        <v>46139.377615740741</v>
      </c>
      <c r="I10985" t="b">
        <v>0</v>
      </c>
      <c r="J10985" t="b">
        <v>0</v>
      </c>
      <c r="K10985" t="s">
        <v>41</v>
      </c>
      <c r="L10985" t="s">
        <v>60</v>
      </c>
      <c r="M10985">
        <v>155232</v>
      </c>
      <c r="N10985"/>
      <c r="O10985" t="s">
        <v>17171</v>
      </c>
      <c r="P10985" t="s">
        <v>310</v>
      </c>
    </row>
    <row r="10986" spans="1:16" x14ac:dyDescent="0.25">
      <c r="A10986" t="s">
        <v>2</v>
      </c>
      <c r="B10986" t="s">
        <v>20922</v>
      </c>
      <c r="C10986" t="s">
        <v>33</v>
      </c>
      <c r="D10986" t="s">
        <v>16554</v>
      </c>
      <c r="E10986" t="s">
        <v>59</v>
      </c>
      <c r="F10986" t="b">
        <v>0</v>
      </c>
      <c r="G10986" t="s">
        <v>33</v>
      </c>
      <c r="H10986" s="1">
        <v>46139.378368055557</v>
      </c>
      <c r="I10986" t="b">
        <v>0</v>
      </c>
      <c r="J10986" t="b">
        <v>0</v>
      </c>
      <c r="K10986" t="s">
        <v>33</v>
      </c>
      <c r="L10986" t="s">
        <v>60</v>
      </c>
      <c r="M10986">
        <v>125000</v>
      </c>
      <c r="N10986"/>
      <c r="O10986" t="s">
        <v>20923</v>
      </c>
    </row>
    <row r="10987" spans="1:16" x14ac:dyDescent="0.25">
      <c r="A10987" t="s">
        <v>1</v>
      </c>
      <c r="B10987" t="s">
        <v>13465</v>
      </c>
      <c r="C10987" t="s">
        <v>40</v>
      </c>
      <c r="D10987" t="s">
        <v>4526</v>
      </c>
      <c r="E10987" t="s">
        <v>59</v>
      </c>
      <c r="F10987" t="b">
        <v>0</v>
      </c>
      <c r="G10987" t="s">
        <v>40</v>
      </c>
      <c r="H10987" s="1">
        <v>46139.378587962958</v>
      </c>
      <c r="I10987" t="b">
        <v>0</v>
      </c>
      <c r="J10987" t="b">
        <v>0</v>
      </c>
      <c r="K10987" t="s">
        <v>40</v>
      </c>
      <c r="L10987" t="s">
        <v>60</v>
      </c>
      <c r="M10987">
        <v>75000</v>
      </c>
      <c r="N10987"/>
      <c r="O10987" t="s">
        <v>13466</v>
      </c>
      <c r="P10987" t="s">
        <v>2257</v>
      </c>
    </row>
    <row r="10988" spans="1:16" x14ac:dyDescent="0.25">
      <c r="A10988" t="s">
        <v>5</v>
      </c>
      <c r="B10988" t="s">
        <v>20924</v>
      </c>
      <c r="C10988" t="s">
        <v>225</v>
      </c>
      <c r="D10988" t="s">
        <v>17170</v>
      </c>
      <c r="E10988" t="s">
        <v>59</v>
      </c>
      <c r="F10988" t="b">
        <v>0</v>
      </c>
      <c r="G10988" t="s">
        <v>77</v>
      </c>
      <c r="H10988" s="1">
        <v>46139.378888888888</v>
      </c>
      <c r="I10988" t="b">
        <v>0</v>
      </c>
      <c r="J10988" t="b">
        <v>0</v>
      </c>
      <c r="K10988" t="s">
        <v>41</v>
      </c>
      <c r="L10988" t="s">
        <v>60</v>
      </c>
      <c r="M10988">
        <v>167953.5</v>
      </c>
      <c r="N10988"/>
      <c r="O10988" t="s">
        <v>17171</v>
      </c>
      <c r="P10988" t="s">
        <v>891</v>
      </c>
    </row>
    <row r="10989" spans="1:16" x14ac:dyDescent="0.25">
      <c r="A10989" t="s">
        <v>0</v>
      </c>
      <c r="B10989" t="s">
        <v>18447</v>
      </c>
      <c r="C10989" t="s">
        <v>326</v>
      </c>
      <c r="D10989" t="s">
        <v>2360</v>
      </c>
      <c r="E10989" t="s">
        <v>59</v>
      </c>
      <c r="F10989" t="b">
        <v>0</v>
      </c>
      <c r="G10989" t="s">
        <v>77</v>
      </c>
      <c r="H10989" s="1">
        <v>46139.418171296304</v>
      </c>
      <c r="I10989" t="b">
        <v>1</v>
      </c>
      <c r="J10989" t="b">
        <v>1</v>
      </c>
      <c r="K10989" t="s">
        <v>41</v>
      </c>
      <c r="L10989" t="s">
        <v>74</v>
      </c>
      <c r="M10989"/>
      <c r="N10989">
        <v>67.5</v>
      </c>
      <c r="O10989" t="s">
        <v>6497</v>
      </c>
      <c r="P10989" t="s">
        <v>597</v>
      </c>
    </row>
    <row r="10990" spans="1:16" x14ac:dyDescent="0.25">
      <c r="A10990" t="s">
        <v>0</v>
      </c>
      <c r="B10990" t="s">
        <v>1805</v>
      </c>
      <c r="C10990" t="s">
        <v>81</v>
      </c>
      <c r="D10990" t="s">
        <v>2360</v>
      </c>
      <c r="E10990" t="s">
        <v>59</v>
      </c>
      <c r="F10990" t="b">
        <v>0</v>
      </c>
      <c r="G10990" t="s">
        <v>77</v>
      </c>
      <c r="H10990" s="1">
        <v>46139.418171296304</v>
      </c>
      <c r="I10990" t="b">
        <v>0</v>
      </c>
      <c r="J10990" t="b">
        <v>1</v>
      </c>
      <c r="K10990" t="s">
        <v>41</v>
      </c>
      <c r="L10990" t="s">
        <v>60</v>
      </c>
      <c r="M10990">
        <v>75000</v>
      </c>
      <c r="N10990"/>
      <c r="O10990" t="s">
        <v>20039</v>
      </c>
      <c r="P10990" t="s">
        <v>20925</v>
      </c>
    </row>
    <row r="10991" spans="1:16" x14ac:dyDescent="0.25">
      <c r="A10991" t="s">
        <v>2</v>
      </c>
      <c r="B10991" t="s">
        <v>4852</v>
      </c>
      <c r="C10991" t="s">
        <v>489</v>
      </c>
      <c r="D10991" t="s">
        <v>2360</v>
      </c>
      <c r="E10991" t="s">
        <v>59</v>
      </c>
      <c r="F10991" t="b">
        <v>0</v>
      </c>
      <c r="G10991" t="s">
        <v>77</v>
      </c>
      <c r="H10991" s="1">
        <v>46139.419189814813</v>
      </c>
      <c r="I10991" t="b">
        <v>0</v>
      </c>
      <c r="J10991" t="b">
        <v>1</v>
      </c>
      <c r="K10991" t="s">
        <v>41</v>
      </c>
      <c r="L10991" t="s">
        <v>60</v>
      </c>
      <c r="M10991">
        <v>175500</v>
      </c>
      <c r="N10991"/>
      <c r="O10991" t="s">
        <v>424</v>
      </c>
      <c r="P10991" t="s">
        <v>19892</v>
      </c>
    </row>
    <row r="10992" spans="1:16" x14ac:dyDescent="0.25">
      <c r="A10992" t="s">
        <v>2</v>
      </c>
      <c r="B10992" t="s">
        <v>766</v>
      </c>
      <c r="C10992" t="s">
        <v>690</v>
      </c>
      <c r="D10992" t="s">
        <v>2360</v>
      </c>
      <c r="E10992" t="s">
        <v>59</v>
      </c>
      <c r="F10992" t="b">
        <v>0</v>
      </c>
      <c r="G10992" t="s">
        <v>77</v>
      </c>
      <c r="H10992" s="1">
        <v>46139.419212962966</v>
      </c>
      <c r="I10992" t="b">
        <v>0</v>
      </c>
      <c r="J10992" t="b">
        <v>1</v>
      </c>
      <c r="K10992" t="s">
        <v>41</v>
      </c>
      <c r="L10992" t="s">
        <v>60</v>
      </c>
      <c r="M10992">
        <v>253500</v>
      </c>
      <c r="N10992"/>
      <c r="O10992" t="s">
        <v>424</v>
      </c>
      <c r="P10992" t="s">
        <v>20926</v>
      </c>
    </row>
    <row r="10993" spans="1:16" x14ac:dyDescent="0.25">
      <c r="A10993" t="s">
        <v>1</v>
      </c>
      <c r="B10993" t="s">
        <v>1</v>
      </c>
      <c r="C10993" t="s">
        <v>801</v>
      </c>
      <c r="D10993" t="s">
        <v>2360</v>
      </c>
      <c r="E10993" t="s">
        <v>88</v>
      </c>
      <c r="F10993" t="b">
        <v>0</v>
      </c>
      <c r="G10993" t="s">
        <v>77</v>
      </c>
      <c r="H10993" s="1">
        <v>46139.420243055552</v>
      </c>
      <c r="I10993" t="b">
        <v>1</v>
      </c>
      <c r="J10993" t="b">
        <v>0</v>
      </c>
      <c r="K10993" t="s">
        <v>41</v>
      </c>
      <c r="L10993" t="s">
        <v>74</v>
      </c>
      <c r="M10993"/>
      <c r="N10993">
        <v>60</v>
      </c>
      <c r="O10993" t="s">
        <v>4502</v>
      </c>
      <c r="P10993" t="s">
        <v>20927</v>
      </c>
    </row>
    <row r="10994" spans="1:16" x14ac:dyDescent="0.25">
      <c r="A10994" t="s">
        <v>2</v>
      </c>
      <c r="B10994" t="s">
        <v>20928</v>
      </c>
      <c r="C10994" t="s">
        <v>5273</v>
      </c>
      <c r="D10994" t="s">
        <v>4633</v>
      </c>
      <c r="E10994" t="s">
        <v>59</v>
      </c>
      <c r="F10994" t="b">
        <v>0</v>
      </c>
      <c r="G10994" t="s">
        <v>40</v>
      </c>
      <c r="H10994" s="1">
        <v>46139.420266203713</v>
      </c>
      <c r="I10994" t="b">
        <v>0</v>
      </c>
      <c r="J10994" t="b">
        <v>0</v>
      </c>
      <c r="K10994" t="s">
        <v>40</v>
      </c>
      <c r="L10994" t="s">
        <v>60</v>
      </c>
      <c r="M10994">
        <v>48000</v>
      </c>
      <c r="N10994"/>
      <c r="O10994" t="s">
        <v>4633</v>
      </c>
      <c r="P10994" t="s">
        <v>1407</v>
      </c>
    </row>
    <row r="10995" spans="1:16" x14ac:dyDescent="0.25">
      <c r="A10995" t="s">
        <v>1</v>
      </c>
      <c r="B10995" t="s">
        <v>210</v>
      </c>
      <c r="C10995" t="s">
        <v>1154</v>
      </c>
      <c r="D10995" t="s">
        <v>2360</v>
      </c>
      <c r="E10995" t="s">
        <v>59</v>
      </c>
      <c r="F10995" t="b">
        <v>0</v>
      </c>
      <c r="G10995" t="s">
        <v>73</v>
      </c>
      <c r="H10995" s="1">
        <v>46139.420358796298</v>
      </c>
      <c r="I10995" t="b">
        <v>0</v>
      </c>
      <c r="J10995" t="b">
        <v>0</v>
      </c>
      <c r="K10995" t="s">
        <v>41</v>
      </c>
      <c r="L10995" t="s">
        <v>60</v>
      </c>
      <c r="M10995">
        <v>130000</v>
      </c>
      <c r="N10995"/>
      <c r="O10995" t="s">
        <v>7781</v>
      </c>
      <c r="P10995" t="s">
        <v>20929</v>
      </c>
    </row>
    <row r="10996" spans="1:16" x14ac:dyDescent="0.25">
      <c r="A10996" t="s">
        <v>6</v>
      </c>
      <c r="B10996" t="s">
        <v>18844</v>
      </c>
      <c r="C10996" t="s">
        <v>598</v>
      </c>
      <c r="D10996" t="s">
        <v>17170</v>
      </c>
      <c r="E10996" t="s">
        <v>59</v>
      </c>
      <c r="F10996" t="b">
        <v>0</v>
      </c>
      <c r="G10996" t="s">
        <v>65</v>
      </c>
      <c r="H10996" s="1">
        <v>46139.460914351846</v>
      </c>
      <c r="I10996" t="b">
        <v>0</v>
      </c>
      <c r="J10996" t="b">
        <v>0</v>
      </c>
      <c r="K10996" t="s">
        <v>41</v>
      </c>
      <c r="L10996" t="s">
        <v>60</v>
      </c>
      <c r="M10996">
        <v>141372</v>
      </c>
      <c r="N10996"/>
      <c r="O10996" t="s">
        <v>17171</v>
      </c>
      <c r="P10996" t="s">
        <v>310</v>
      </c>
    </row>
    <row r="10997" spans="1:16" x14ac:dyDescent="0.25">
      <c r="A10997" t="s">
        <v>2</v>
      </c>
      <c r="B10997" t="s">
        <v>20930</v>
      </c>
      <c r="C10997" t="s">
        <v>913</v>
      </c>
      <c r="D10997" t="s">
        <v>20931</v>
      </c>
      <c r="F10997" t="b">
        <v>0</v>
      </c>
      <c r="G10997" t="s">
        <v>20</v>
      </c>
      <c r="H10997" s="1">
        <v>46139.461319444446</v>
      </c>
      <c r="I10997" t="b">
        <v>0</v>
      </c>
      <c r="J10997" t="b">
        <v>0</v>
      </c>
      <c r="K10997" t="s">
        <v>20</v>
      </c>
      <c r="L10997" t="s">
        <v>60</v>
      </c>
      <c r="M10997">
        <v>675</v>
      </c>
      <c r="N10997"/>
      <c r="O10997" t="s">
        <v>20931</v>
      </c>
      <c r="P10997" t="s">
        <v>310</v>
      </c>
    </row>
    <row r="10998" spans="1:16" x14ac:dyDescent="0.25">
      <c r="A10998" t="s">
        <v>6</v>
      </c>
      <c r="B10998" t="s">
        <v>20932</v>
      </c>
      <c r="C10998" t="s">
        <v>436</v>
      </c>
      <c r="D10998" t="s">
        <v>17170</v>
      </c>
      <c r="E10998" t="s">
        <v>59</v>
      </c>
      <c r="F10998" t="b">
        <v>0</v>
      </c>
      <c r="G10998" t="s">
        <v>41</v>
      </c>
      <c r="H10998" s="1">
        <v>46139.461851851847</v>
      </c>
      <c r="I10998" t="b">
        <v>0</v>
      </c>
      <c r="J10998" t="b">
        <v>0</v>
      </c>
      <c r="K10998" t="s">
        <v>41</v>
      </c>
      <c r="L10998" t="s">
        <v>60</v>
      </c>
      <c r="M10998">
        <v>189783.5</v>
      </c>
      <c r="N10998"/>
      <c r="O10998" t="s">
        <v>17171</v>
      </c>
      <c r="P10998" t="s">
        <v>310</v>
      </c>
    </row>
    <row r="10999" spans="1:16" x14ac:dyDescent="0.25">
      <c r="A10999" t="s">
        <v>0</v>
      </c>
      <c r="B10999" t="s">
        <v>5019</v>
      </c>
      <c r="C10999" t="s">
        <v>76</v>
      </c>
      <c r="D10999" t="s">
        <v>4346</v>
      </c>
      <c r="E10999" t="s">
        <v>59</v>
      </c>
      <c r="F10999" t="b">
        <v>1</v>
      </c>
      <c r="G10999" t="s">
        <v>41</v>
      </c>
      <c r="H10999" s="1">
        <v>46139.502442129633</v>
      </c>
      <c r="I10999" t="b">
        <v>1</v>
      </c>
      <c r="J10999" t="b">
        <v>0</v>
      </c>
      <c r="K10999" t="s">
        <v>41</v>
      </c>
      <c r="L10999" t="s">
        <v>60</v>
      </c>
      <c r="M10999">
        <v>220000</v>
      </c>
      <c r="N10999"/>
      <c r="O10999" t="s">
        <v>101</v>
      </c>
      <c r="P10999" t="s">
        <v>429</v>
      </c>
    </row>
    <row r="11000" spans="1:16" x14ac:dyDescent="0.25">
      <c r="A11000" t="s">
        <v>0</v>
      </c>
      <c r="B11000" t="s">
        <v>20933</v>
      </c>
      <c r="C11000" t="s">
        <v>76</v>
      </c>
      <c r="D11000" t="s">
        <v>4346</v>
      </c>
      <c r="E11000" t="s">
        <v>59</v>
      </c>
      <c r="F11000" t="b">
        <v>1</v>
      </c>
      <c r="G11000" t="s">
        <v>41</v>
      </c>
      <c r="H11000" s="1">
        <v>46139.502442129633</v>
      </c>
      <c r="I11000" t="b">
        <v>1</v>
      </c>
      <c r="J11000" t="b">
        <v>0</v>
      </c>
      <c r="K11000" t="s">
        <v>41</v>
      </c>
      <c r="L11000" t="s">
        <v>60</v>
      </c>
      <c r="M11000">
        <v>225000</v>
      </c>
      <c r="N11000"/>
      <c r="O11000" t="s">
        <v>101</v>
      </c>
      <c r="P11000" t="s">
        <v>20934</v>
      </c>
    </row>
    <row r="11001" spans="1:16" x14ac:dyDescent="0.25">
      <c r="A11001" t="s">
        <v>2</v>
      </c>
      <c r="B11001" t="s">
        <v>20935</v>
      </c>
      <c r="C11001" t="s">
        <v>86</v>
      </c>
      <c r="D11001" t="s">
        <v>17170</v>
      </c>
      <c r="E11001" t="s">
        <v>59</v>
      </c>
      <c r="F11001" t="b">
        <v>0</v>
      </c>
      <c r="G11001" t="s">
        <v>77</v>
      </c>
      <c r="H11001" s="1">
        <v>46139.502523148149</v>
      </c>
      <c r="I11001" t="b">
        <v>0</v>
      </c>
      <c r="J11001" t="b">
        <v>0</v>
      </c>
      <c r="K11001" t="s">
        <v>41</v>
      </c>
      <c r="L11001" t="s">
        <v>60</v>
      </c>
      <c r="M11001">
        <v>128865.5</v>
      </c>
      <c r="N11001"/>
      <c r="O11001" t="s">
        <v>17171</v>
      </c>
      <c r="P11001" t="s">
        <v>310</v>
      </c>
    </row>
    <row r="11002" spans="1:16" x14ac:dyDescent="0.25">
      <c r="A11002" t="s">
        <v>8</v>
      </c>
      <c r="B11002" t="s">
        <v>20936</v>
      </c>
      <c r="C11002" t="s">
        <v>81</v>
      </c>
      <c r="D11002" t="s">
        <v>6368</v>
      </c>
      <c r="E11002" t="s">
        <v>59</v>
      </c>
      <c r="F11002" t="b">
        <v>0</v>
      </c>
      <c r="G11002" t="s">
        <v>77</v>
      </c>
      <c r="H11002" s="1">
        <v>46139.502546296288</v>
      </c>
      <c r="I11002" t="b">
        <v>0</v>
      </c>
      <c r="J11002" t="b">
        <v>0</v>
      </c>
      <c r="K11002" t="s">
        <v>41</v>
      </c>
      <c r="L11002" t="s">
        <v>60</v>
      </c>
      <c r="M11002">
        <v>181212</v>
      </c>
      <c r="N11002"/>
      <c r="O11002" t="s">
        <v>247</v>
      </c>
      <c r="P11002" t="s">
        <v>283</v>
      </c>
    </row>
    <row r="11003" spans="1:16" x14ac:dyDescent="0.25">
      <c r="A11003" t="s">
        <v>1</v>
      </c>
      <c r="B11003" t="s">
        <v>20937</v>
      </c>
      <c r="C11003" t="s">
        <v>76</v>
      </c>
      <c r="D11003" t="s">
        <v>4526</v>
      </c>
      <c r="E11003" t="s">
        <v>88</v>
      </c>
      <c r="F11003" t="b">
        <v>1</v>
      </c>
      <c r="G11003" t="s">
        <v>65</v>
      </c>
      <c r="H11003" s="1">
        <v>46139.503807870373</v>
      </c>
      <c r="I11003" t="b">
        <v>1</v>
      </c>
      <c r="J11003" t="b">
        <v>0</v>
      </c>
      <c r="K11003" t="s">
        <v>41</v>
      </c>
      <c r="L11003" t="s">
        <v>74</v>
      </c>
      <c r="M11003"/>
      <c r="N11003">
        <v>80</v>
      </c>
      <c r="O11003" t="s">
        <v>129</v>
      </c>
      <c r="P11003" t="s">
        <v>85</v>
      </c>
    </row>
    <row r="11004" spans="1:16" x14ac:dyDescent="0.25">
      <c r="A11004" t="s">
        <v>2</v>
      </c>
      <c r="B11004" t="s">
        <v>2849</v>
      </c>
      <c r="C11004" t="s">
        <v>396</v>
      </c>
      <c r="D11004" t="s">
        <v>4526</v>
      </c>
      <c r="F11004" t="b">
        <v>0</v>
      </c>
      <c r="G11004" t="s">
        <v>68</v>
      </c>
      <c r="H11004" s="1">
        <v>46139.543182870373</v>
      </c>
      <c r="I11004" t="b">
        <v>0</v>
      </c>
      <c r="J11004" t="b">
        <v>1</v>
      </c>
      <c r="K11004" t="s">
        <v>41</v>
      </c>
      <c r="L11004" t="s">
        <v>74</v>
      </c>
      <c r="M11004"/>
      <c r="N11004">
        <v>19.3</v>
      </c>
      <c r="O11004" t="s">
        <v>155</v>
      </c>
      <c r="P11004" t="s">
        <v>283</v>
      </c>
    </row>
    <row r="11005" spans="1:16" x14ac:dyDescent="0.25">
      <c r="A11005" t="s">
        <v>2</v>
      </c>
      <c r="B11005" t="s">
        <v>20938</v>
      </c>
      <c r="C11005" t="s">
        <v>33</v>
      </c>
      <c r="D11005" t="s">
        <v>4633</v>
      </c>
      <c r="E11005" t="s">
        <v>59</v>
      </c>
      <c r="F11005" t="b">
        <v>0</v>
      </c>
      <c r="G11005" t="s">
        <v>33</v>
      </c>
      <c r="H11005" s="1">
        <v>46139.545034722221</v>
      </c>
      <c r="I11005" t="b">
        <v>0</v>
      </c>
      <c r="J11005" t="b">
        <v>0</v>
      </c>
      <c r="K11005" t="s">
        <v>33</v>
      </c>
      <c r="L11005" t="s">
        <v>60</v>
      </c>
      <c r="M11005">
        <v>54000</v>
      </c>
      <c r="N11005"/>
      <c r="O11005" t="s">
        <v>4633</v>
      </c>
    </row>
    <row r="11006" spans="1:16" x14ac:dyDescent="0.25">
      <c r="A11006" t="s">
        <v>0</v>
      </c>
      <c r="B11006" t="s">
        <v>20939</v>
      </c>
      <c r="C11006" t="s">
        <v>10277</v>
      </c>
      <c r="D11006" t="s">
        <v>4526</v>
      </c>
      <c r="E11006" t="s">
        <v>59</v>
      </c>
      <c r="F11006" t="b">
        <v>0</v>
      </c>
      <c r="G11006" t="s">
        <v>40</v>
      </c>
      <c r="H11006" s="1">
        <v>46139.545254629629</v>
      </c>
      <c r="I11006" t="b">
        <v>0</v>
      </c>
      <c r="J11006" t="b">
        <v>0</v>
      </c>
      <c r="K11006" t="s">
        <v>40</v>
      </c>
      <c r="L11006" t="s">
        <v>60</v>
      </c>
      <c r="M11006">
        <v>28000</v>
      </c>
      <c r="N11006"/>
      <c r="O11006" t="s">
        <v>8143</v>
      </c>
    </row>
    <row r="11007" spans="1:16" x14ac:dyDescent="0.25">
      <c r="A11007" t="s">
        <v>8</v>
      </c>
      <c r="B11007" t="s">
        <v>20940</v>
      </c>
      <c r="C11007" t="s">
        <v>76</v>
      </c>
      <c r="D11007" t="s">
        <v>20941</v>
      </c>
      <c r="E11007" t="s">
        <v>59</v>
      </c>
      <c r="F11007" t="b">
        <v>1</v>
      </c>
      <c r="G11007" t="s">
        <v>40</v>
      </c>
      <c r="H11007" s="1">
        <v>46139.546793981477</v>
      </c>
      <c r="I11007" t="b">
        <v>0</v>
      </c>
      <c r="J11007" t="b">
        <v>0</v>
      </c>
      <c r="K11007" t="s">
        <v>40</v>
      </c>
      <c r="L11007" t="s">
        <v>74</v>
      </c>
      <c r="M11007"/>
      <c r="N11007">
        <v>386.34500000000003</v>
      </c>
      <c r="O11007" t="s">
        <v>20942</v>
      </c>
      <c r="P11007" t="s">
        <v>20943</v>
      </c>
    </row>
    <row r="11008" spans="1:16" x14ac:dyDescent="0.25">
      <c r="A11008" t="s">
        <v>0</v>
      </c>
      <c r="B11008" t="s">
        <v>2731</v>
      </c>
      <c r="C11008" t="s">
        <v>172</v>
      </c>
      <c r="D11008" t="s">
        <v>4526</v>
      </c>
      <c r="E11008" t="s">
        <v>59</v>
      </c>
      <c r="F11008" t="b">
        <v>0</v>
      </c>
      <c r="G11008" t="s">
        <v>68</v>
      </c>
      <c r="H11008" s="1">
        <v>46139.584826388891</v>
      </c>
      <c r="I11008" t="b">
        <v>0</v>
      </c>
      <c r="J11008" t="b">
        <v>1</v>
      </c>
      <c r="K11008" t="s">
        <v>41</v>
      </c>
      <c r="L11008" t="s">
        <v>60</v>
      </c>
      <c r="M11008">
        <v>59000</v>
      </c>
      <c r="N11008"/>
      <c r="O11008" t="s">
        <v>20944</v>
      </c>
      <c r="P11008" t="s">
        <v>20945</v>
      </c>
    </row>
    <row r="11009" spans="1:16" x14ac:dyDescent="0.25">
      <c r="A11009" t="s">
        <v>0</v>
      </c>
      <c r="B11009" t="s">
        <v>20946</v>
      </c>
      <c r="C11009" t="s">
        <v>1780</v>
      </c>
      <c r="D11009" t="s">
        <v>4526</v>
      </c>
      <c r="E11009" t="s">
        <v>59</v>
      </c>
      <c r="F11009" t="b">
        <v>0</v>
      </c>
      <c r="G11009" t="s">
        <v>77</v>
      </c>
      <c r="H11009" s="1">
        <v>46139.584826388891</v>
      </c>
      <c r="I11009" t="b">
        <v>0</v>
      </c>
      <c r="J11009" t="b">
        <v>0</v>
      </c>
      <c r="K11009" t="s">
        <v>41</v>
      </c>
      <c r="L11009" t="s">
        <v>60</v>
      </c>
      <c r="M11009">
        <v>55000</v>
      </c>
      <c r="N11009"/>
      <c r="O11009" t="s">
        <v>20947</v>
      </c>
      <c r="P11009" t="s">
        <v>2151</v>
      </c>
    </row>
    <row r="11010" spans="1:16" x14ac:dyDescent="0.25">
      <c r="A11010" t="s">
        <v>2</v>
      </c>
      <c r="B11010" t="s">
        <v>1398</v>
      </c>
      <c r="C11010" t="s">
        <v>167</v>
      </c>
      <c r="D11010" t="s">
        <v>2360</v>
      </c>
      <c r="E11010" t="s">
        <v>59</v>
      </c>
      <c r="F11010" t="b">
        <v>0</v>
      </c>
      <c r="G11010" t="s">
        <v>65</v>
      </c>
      <c r="H11010" s="1">
        <v>46139.584907407407</v>
      </c>
      <c r="I11010" t="b">
        <v>1</v>
      </c>
      <c r="J11010" t="b">
        <v>0</v>
      </c>
      <c r="K11010" t="s">
        <v>41</v>
      </c>
      <c r="L11010" t="s">
        <v>74</v>
      </c>
      <c r="M11010"/>
      <c r="N11010">
        <v>29</v>
      </c>
      <c r="O11010" t="s">
        <v>1220</v>
      </c>
    </row>
    <row r="11011" spans="1:16" x14ac:dyDescent="0.25">
      <c r="A11011" t="s">
        <v>6</v>
      </c>
      <c r="B11011" t="s">
        <v>20948</v>
      </c>
      <c r="C11011" t="s">
        <v>237</v>
      </c>
      <c r="D11011" t="s">
        <v>17170</v>
      </c>
      <c r="E11011" t="s">
        <v>59</v>
      </c>
      <c r="F11011" t="b">
        <v>0</v>
      </c>
      <c r="G11011" t="s">
        <v>89</v>
      </c>
      <c r="H11011" s="1">
        <v>46139.585879629631</v>
      </c>
      <c r="I11011" t="b">
        <v>0</v>
      </c>
      <c r="J11011" t="b">
        <v>0</v>
      </c>
      <c r="K11011" t="s">
        <v>41</v>
      </c>
      <c r="L11011" t="s">
        <v>60</v>
      </c>
      <c r="M11011">
        <v>171864</v>
      </c>
      <c r="N11011"/>
      <c r="O11011" t="s">
        <v>17171</v>
      </c>
      <c r="P11011" t="s">
        <v>310</v>
      </c>
    </row>
    <row r="11012" spans="1:16" x14ac:dyDescent="0.25">
      <c r="A11012" t="s">
        <v>6</v>
      </c>
      <c r="B11012" t="s">
        <v>6</v>
      </c>
      <c r="C11012" t="s">
        <v>618</v>
      </c>
      <c r="D11012" t="s">
        <v>4751</v>
      </c>
      <c r="E11012" t="s">
        <v>59</v>
      </c>
      <c r="F11012" t="b">
        <v>0</v>
      </c>
      <c r="G11012" t="s">
        <v>65</v>
      </c>
      <c r="H11012" s="1">
        <v>46139.5858912037</v>
      </c>
      <c r="I11012" t="b">
        <v>0</v>
      </c>
      <c r="J11012" t="b">
        <v>0</v>
      </c>
      <c r="K11012" t="s">
        <v>41</v>
      </c>
      <c r="L11012" t="s">
        <v>60</v>
      </c>
      <c r="M11012">
        <v>143085</v>
      </c>
      <c r="N11012"/>
      <c r="O11012" t="s">
        <v>2997</v>
      </c>
      <c r="P11012" t="s">
        <v>17364</v>
      </c>
    </row>
    <row r="11013" spans="1:16" x14ac:dyDescent="0.25">
      <c r="A11013" t="s">
        <v>6</v>
      </c>
      <c r="B11013" t="s">
        <v>6</v>
      </c>
      <c r="C11013" t="s">
        <v>455</v>
      </c>
      <c r="D11013" t="s">
        <v>2360</v>
      </c>
      <c r="E11013" t="s">
        <v>59</v>
      </c>
      <c r="F11013" t="b">
        <v>0</v>
      </c>
      <c r="G11013" t="s">
        <v>65</v>
      </c>
      <c r="H11013" s="1">
        <v>46139.585914351846</v>
      </c>
      <c r="I11013" t="b">
        <v>0</v>
      </c>
      <c r="J11013" t="b">
        <v>0</v>
      </c>
      <c r="K11013" t="s">
        <v>41</v>
      </c>
      <c r="L11013" t="s">
        <v>60</v>
      </c>
      <c r="M11013">
        <v>159000</v>
      </c>
      <c r="N11013"/>
      <c r="O11013" t="s">
        <v>3685</v>
      </c>
      <c r="P11013" t="s">
        <v>20949</v>
      </c>
    </row>
    <row r="11014" spans="1:16" x14ac:dyDescent="0.25">
      <c r="A11014" t="s">
        <v>1</v>
      </c>
      <c r="B11014" t="s">
        <v>20950</v>
      </c>
      <c r="C11014" t="s">
        <v>76</v>
      </c>
      <c r="D11014" t="s">
        <v>4346</v>
      </c>
      <c r="E11014" t="s">
        <v>88</v>
      </c>
      <c r="F11014" t="b">
        <v>1</v>
      </c>
      <c r="G11014" t="s">
        <v>89</v>
      </c>
      <c r="H11014" s="1">
        <v>46139.586909722217</v>
      </c>
      <c r="I11014" t="b">
        <v>1</v>
      </c>
      <c r="J11014" t="b">
        <v>0</v>
      </c>
      <c r="K11014" t="s">
        <v>41</v>
      </c>
      <c r="L11014" t="s">
        <v>74</v>
      </c>
      <c r="M11014"/>
      <c r="N11014">
        <v>67.5</v>
      </c>
      <c r="O11014" t="s">
        <v>20951</v>
      </c>
      <c r="P11014" t="s">
        <v>20952</v>
      </c>
    </row>
    <row r="11015" spans="1:16" x14ac:dyDescent="0.25">
      <c r="A11015" t="s">
        <v>5</v>
      </c>
      <c r="B11015" t="s">
        <v>20953</v>
      </c>
      <c r="C11015" t="s">
        <v>1156</v>
      </c>
      <c r="D11015" t="s">
        <v>4346</v>
      </c>
      <c r="E11015" t="s">
        <v>59</v>
      </c>
      <c r="F11015" t="b">
        <v>0</v>
      </c>
      <c r="G11015" t="s">
        <v>77</v>
      </c>
      <c r="H11015" s="1">
        <v>46139.586909722217</v>
      </c>
      <c r="I11015" t="b">
        <v>0</v>
      </c>
      <c r="J11015" t="b">
        <v>1</v>
      </c>
      <c r="K11015" t="s">
        <v>41</v>
      </c>
      <c r="L11015" t="s">
        <v>60</v>
      </c>
      <c r="M11015">
        <v>191000</v>
      </c>
      <c r="N11015"/>
      <c r="O11015" t="s">
        <v>7292</v>
      </c>
      <c r="P11015" t="s">
        <v>20954</v>
      </c>
    </row>
    <row r="11016" spans="1:16" x14ac:dyDescent="0.25">
      <c r="A11016" t="s">
        <v>4</v>
      </c>
      <c r="B11016" t="s">
        <v>20955</v>
      </c>
      <c r="C11016" t="s">
        <v>76</v>
      </c>
      <c r="D11016" t="s">
        <v>4622</v>
      </c>
      <c r="E11016" t="s">
        <v>59</v>
      </c>
      <c r="F11016" t="b">
        <v>1</v>
      </c>
      <c r="G11016" t="s">
        <v>21</v>
      </c>
      <c r="H11016" s="1">
        <v>46139.587743055563</v>
      </c>
      <c r="I11016" t="b">
        <v>1</v>
      </c>
      <c r="J11016" t="b">
        <v>0</v>
      </c>
      <c r="K11016" t="s">
        <v>21</v>
      </c>
      <c r="L11016" t="s">
        <v>60</v>
      </c>
      <c r="M11016">
        <v>42000</v>
      </c>
      <c r="N11016"/>
      <c r="O11016" t="s">
        <v>7324</v>
      </c>
      <c r="P11016" t="s">
        <v>20956</v>
      </c>
    </row>
    <row r="11017" spans="1:16" x14ac:dyDescent="0.25">
      <c r="A11017" t="s">
        <v>1</v>
      </c>
      <c r="B11017" t="s">
        <v>20957</v>
      </c>
      <c r="C11017" t="s">
        <v>5029</v>
      </c>
      <c r="D11017" t="s">
        <v>4526</v>
      </c>
      <c r="E11017" t="s">
        <v>88</v>
      </c>
      <c r="F11017" t="b">
        <v>0</v>
      </c>
      <c r="G11017" t="s">
        <v>40</v>
      </c>
      <c r="H11017" s="1">
        <v>46139.588391203702</v>
      </c>
      <c r="I11017" t="b">
        <v>1</v>
      </c>
      <c r="J11017" t="b">
        <v>0</v>
      </c>
      <c r="K11017" t="s">
        <v>40</v>
      </c>
      <c r="L11017" t="s">
        <v>60</v>
      </c>
      <c r="M11017">
        <v>75000</v>
      </c>
      <c r="N11017"/>
      <c r="O11017" t="s">
        <v>20037</v>
      </c>
      <c r="P11017" t="s">
        <v>20958</v>
      </c>
    </row>
    <row r="11018" spans="1:16" x14ac:dyDescent="0.25">
      <c r="A11018" t="s">
        <v>1</v>
      </c>
      <c r="B11018" t="s">
        <v>1301</v>
      </c>
      <c r="C11018" t="s">
        <v>5258</v>
      </c>
      <c r="D11018" t="s">
        <v>4526</v>
      </c>
      <c r="E11018" t="s">
        <v>59</v>
      </c>
      <c r="F11018" t="b">
        <v>0</v>
      </c>
      <c r="G11018" t="s">
        <v>40</v>
      </c>
      <c r="H11018" s="1">
        <v>46139.588391203702</v>
      </c>
      <c r="I11018" t="b">
        <v>0</v>
      </c>
      <c r="J11018" t="b">
        <v>0</v>
      </c>
      <c r="K11018" t="s">
        <v>40</v>
      </c>
      <c r="L11018" t="s">
        <v>60</v>
      </c>
      <c r="M11018">
        <v>51962</v>
      </c>
      <c r="N11018"/>
      <c r="O11018" t="s">
        <v>20959</v>
      </c>
      <c r="P11018" t="s">
        <v>20960</v>
      </c>
    </row>
    <row r="11019" spans="1:16" x14ac:dyDescent="0.25">
      <c r="A11019" t="s">
        <v>2</v>
      </c>
      <c r="B11019" t="s">
        <v>18948</v>
      </c>
      <c r="C11019" t="s">
        <v>1138</v>
      </c>
      <c r="D11019" t="s">
        <v>17170</v>
      </c>
      <c r="E11019" t="s">
        <v>59</v>
      </c>
      <c r="F11019" t="b">
        <v>0</v>
      </c>
      <c r="G11019" t="s">
        <v>77</v>
      </c>
      <c r="H11019" s="1">
        <v>46139.627557870372</v>
      </c>
      <c r="I11019" t="b">
        <v>0</v>
      </c>
      <c r="J11019" t="b">
        <v>0</v>
      </c>
      <c r="K11019" t="s">
        <v>41</v>
      </c>
      <c r="L11019" t="s">
        <v>60</v>
      </c>
      <c r="M11019">
        <v>96063.5</v>
      </c>
      <c r="N11019"/>
      <c r="O11019" t="s">
        <v>17171</v>
      </c>
      <c r="P11019" t="s">
        <v>310</v>
      </c>
    </row>
    <row r="11020" spans="1:16" x14ac:dyDescent="0.25">
      <c r="A11020" t="s">
        <v>6</v>
      </c>
      <c r="B11020" t="s">
        <v>6</v>
      </c>
      <c r="C11020" t="s">
        <v>14281</v>
      </c>
      <c r="D11020" t="s">
        <v>4346</v>
      </c>
      <c r="E11020" t="s">
        <v>232</v>
      </c>
      <c r="F11020" t="b">
        <v>0</v>
      </c>
      <c r="G11020" t="s">
        <v>65</v>
      </c>
      <c r="H11020" s="1">
        <v>46139.627557870372</v>
      </c>
      <c r="I11020" t="b">
        <v>0</v>
      </c>
      <c r="J11020" t="b">
        <v>1</v>
      </c>
      <c r="K11020" t="s">
        <v>41</v>
      </c>
      <c r="L11020" t="s">
        <v>74</v>
      </c>
      <c r="M11020"/>
      <c r="N11020">
        <v>87.5</v>
      </c>
      <c r="O11020" t="s">
        <v>4020</v>
      </c>
      <c r="P11020" t="s">
        <v>85</v>
      </c>
    </row>
    <row r="11021" spans="1:16" x14ac:dyDescent="0.25">
      <c r="A11021" t="s">
        <v>4</v>
      </c>
      <c r="B11021" t="s">
        <v>20961</v>
      </c>
      <c r="C11021" t="s">
        <v>420</v>
      </c>
      <c r="D11021" t="s">
        <v>4526</v>
      </c>
      <c r="E11021" t="s">
        <v>88</v>
      </c>
      <c r="F11021" t="b">
        <v>0</v>
      </c>
      <c r="G11021" t="s">
        <v>65</v>
      </c>
      <c r="H11021" s="1">
        <v>46139.627615740741</v>
      </c>
      <c r="I11021" t="b">
        <v>0</v>
      </c>
      <c r="J11021" t="b">
        <v>0</v>
      </c>
      <c r="K11021" t="s">
        <v>41</v>
      </c>
      <c r="L11021" t="s">
        <v>74</v>
      </c>
      <c r="M11021"/>
      <c r="N11021">
        <v>55</v>
      </c>
      <c r="O11021" t="s">
        <v>2218</v>
      </c>
      <c r="P11021" t="s">
        <v>146</v>
      </c>
    </row>
    <row r="11022" spans="1:16" x14ac:dyDescent="0.25">
      <c r="A11022" t="s">
        <v>5</v>
      </c>
      <c r="B11022" t="s">
        <v>20962</v>
      </c>
      <c r="C11022" t="s">
        <v>172</v>
      </c>
      <c r="D11022" t="s">
        <v>111</v>
      </c>
      <c r="E11022" t="s">
        <v>59</v>
      </c>
      <c r="F11022" t="b">
        <v>0</v>
      </c>
      <c r="G11022" t="s">
        <v>89</v>
      </c>
      <c r="H11022" s="1">
        <v>46139.628576388888</v>
      </c>
      <c r="I11022" t="b">
        <v>1</v>
      </c>
      <c r="J11022" t="b">
        <v>1</v>
      </c>
      <c r="K11022" t="s">
        <v>41</v>
      </c>
      <c r="L11022" t="s">
        <v>60</v>
      </c>
      <c r="M11022">
        <v>185000</v>
      </c>
      <c r="N11022"/>
      <c r="O11022" t="s">
        <v>111</v>
      </c>
      <c r="P11022" t="s">
        <v>20963</v>
      </c>
    </row>
    <row r="11023" spans="1:16" x14ac:dyDescent="0.25">
      <c r="A11023" t="s">
        <v>4</v>
      </c>
      <c r="B11023" t="s">
        <v>20964</v>
      </c>
      <c r="C11023" t="s">
        <v>6117</v>
      </c>
      <c r="D11023" t="s">
        <v>4346</v>
      </c>
      <c r="E11023" t="s">
        <v>59</v>
      </c>
      <c r="F11023" t="b">
        <v>0</v>
      </c>
      <c r="G11023" t="s">
        <v>40</v>
      </c>
      <c r="H11023" s="1">
        <v>46139.63009259259</v>
      </c>
      <c r="I11023" t="b">
        <v>1</v>
      </c>
      <c r="J11023" t="b">
        <v>0</v>
      </c>
      <c r="K11023" t="s">
        <v>40</v>
      </c>
      <c r="L11023" t="s">
        <v>60</v>
      </c>
      <c r="M11023">
        <v>51500</v>
      </c>
      <c r="N11023"/>
      <c r="O11023" t="s">
        <v>3446</v>
      </c>
      <c r="P11023" t="s">
        <v>20965</v>
      </c>
    </row>
    <row r="11024" spans="1:16" x14ac:dyDescent="0.25">
      <c r="A11024" t="s">
        <v>0</v>
      </c>
      <c r="B11024" t="s">
        <v>20966</v>
      </c>
      <c r="C11024" t="s">
        <v>165</v>
      </c>
      <c r="D11024" t="s">
        <v>4346</v>
      </c>
      <c r="E11024" t="s">
        <v>232</v>
      </c>
      <c r="F11024" t="b">
        <v>0</v>
      </c>
      <c r="G11024" t="s">
        <v>73</v>
      </c>
      <c r="H11024" s="1">
        <v>46139.66815972222</v>
      </c>
      <c r="I11024" t="b">
        <v>0</v>
      </c>
      <c r="J11024" t="b">
        <v>1</v>
      </c>
      <c r="K11024" t="s">
        <v>41</v>
      </c>
      <c r="L11024" t="s">
        <v>74</v>
      </c>
      <c r="M11024"/>
      <c r="N11024">
        <v>67.424999999999997</v>
      </c>
      <c r="O11024" t="s">
        <v>20967</v>
      </c>
      <c r="P11024" t="s">
        <v>20391</v>
      </c>
    </row>
    <row r="11025" spans="1:16" x14ac:dyDescent="0.25">
      <c r="A11025" t="s">
        <v>0</v>
      </c>
      <c r="B11025" t="s">
        <v>1276</v>
      </c>
      <c r="C11025" t="s">
        <v>515</v>
      </c>
      <c r="D11025" t="s">
        <v>5349</v>
      </c>
      <c r="E11025" t="s">
        <v>59</v>
      </c>
      <c r="F11025" t="b">
        <v>0</v>
      </c>
      <c r="G11025" t="s">
        <v>73</v>
      </c>
      <c r="H11025" s="1">
        <v>46139.66815972222</v>
      </c>
      <c r="I11025" t="b">
        <v>0</v>
      </c>
      <c r="J11025" t="b">
        <v>0</v>
      </c>
      <c r="K11025" t="s">
        <v>41</v>
      </c>
      <c r="L11025" t="s">
        <v>60</v>
      </c>
      <c r="M11025">
        <v>58500</v>
      </c>
      <c r="N11025"/>
      <c r="O11025" t="s">
        <v>20968</v>
      </c>
      <c r="P11025" t="s">
        <v>4066</v>
      </c>
    </row>
    <row r="11026" spans="1:16" x14ac:dyDescent="0.25">
      <c r="A11026" t="s">
        <v>3</v>
      </c>
      <c r="B11026" t="s">
        <v>3967</v>
      </c>
      <c r="C11026" t="s">
        <v>148</v>
      </c>
      <c r="D11026" t="s">
        <v>2360</v>
      </c>
      <c r="E11026" t="s">
        <v>59</v>
      </c>
      <c r="F11026" t="b">
        <v>0</v>
      </c>
      <c r="G11026" t="s">
        <v>89</v>
      </c>
      <c r="H11026" s="1">
        <v>46139.668287037042</v>
      </c>
      <c r="I11026" t="b">
        <v>0</v>
      </c>
      <c r="J11026" t="b">
        <v>0</v>
      </c>
      <c r="K11026" t="s">
        <v>41</v>
      </c>
      <c r="L11026" t="s">
        <v>74</v>
      </c>
      <c r="M11026"/>
      <c r="N11026">
        <v>35.5</v>
      </c>
      <c r="O11026" t="s">
        <v>1163</v>
      </c>
      <c r="P11026" t="s">
        <v>20693</v>
      </c>
    </row>
    <row r="11027" spans="1:16" x14ac:dyDescent="0.25">
      <c r="A11027" t="s">
        <v>2</v>
      </c>
      <c r="B11027" t="s">
        <v>20969</v>
      </c>
      <c r="C11027" t="s">
        <v>148</v>
      </c>
      <c r="D11027" t="s">
        <v>17170</v>
      </c>
      <c r="E11027" t="s">
        <v>59</v>
      </c>
      <c r="F11027" t="b">
        <v>0</v>
      </c>
      <c r="G11027" t="s">
        <v>89</v>
      </c>
      <c r="H11027" s="1">
        <v>46139.669189814813</v>
      </c>
      <c r="I11027" t="b">
        <v>0</v>
      </c>
      <c r="J11027" t="b">
        <v>0</v>
      </c>
      <c r="K11027" t="s">
        <v>41</v>
      </c>
      <c r="L11027" t="s">
        <v>60</v>
      </c>
      <c r="M11027">
        <v>140580</v>
      </c>
      <c r="N11027"/>
      <c r="O11027" t="s">
        <v>17171</v>
      </c>
      <c r="P11027" t="s">
        <v>310</v>
      </c>
    </row>
    <row r="11028" spans="1:16" x14ac:dyDescent="0.25">
      <c r="A11028" t="s">
        <v>5</v>
      </c>
      <c r="B11028" t="s">
        <v>20970</v>
      </c>
      <c r="C11028" t="s">
        <v>207</v>
      </c>
      <c r="D11028" t="s">
        <v>534</v>
      </c>
      <c r="E11028" t="s">
        <v>59</v>
      </c>
      <c r="F11028" t="b">
        <v>0</v>
      </c>
      <c r="G11028" t="s">
        <v>89</v>
      </c>
      <c r="H11028" s="1">
        <v>46139.670254629629</v>
      </c>
      <c r="I11028" t="b">
        <v>0</v>
      </c>
      <c r="J11028" t="b">
        <v>0</v>
      </c>
      <c r="K11028" t="s">
        <v>41</v>
      </c>
      <c r="L11028" t="s">
        <v>60</v>
      </c>
      <c r="M11028">
        <v>160000</v>
      </c>
      <c r="N11028"/>
      <c r="O11028" t="s">
        <v>534</v>
      </c>
      <c r="P11028" t="s">
        <v>20971</v>
      </c>
    </row>
    <row r="11029" spans="1:16" x14ac:dyDescent="0.25">
      <c r="A11029" t="s">
        <v>2</v>
      </c>
      <c r="B11029" t="s">
        <v>20972</v>
      </c>
      <c r="C11029" t="s">
        <v>40</v>
      </c>
      <c r="D11029" t="s">
        <v>4526</v>
      </c>
      <c r="E11029" t="s">
        <v>59</v>
      </c>
      <c r="F11029" t="b">
        <v>0</v>
      </c>
      <c r="G11029" t="s">
        <v>40</v>
      </c>
      <c r="H11029" s="1">
        <v>46139.670254629629</v>
      </c>
      <c r="I11029" t="b">
        <v>0</v>
      </c>
      <c r="J11029" t="b">
        <v>0</v>
      </c>
      <c r="K11029" t="s">
        <v>40</v>
      </c>
      <c r="L11029" t="s">
        <v>60</v>
      </c>
      <c r="M11029">
        <v>100</v>
      </c>
      <c r="N11029"/>
      <c r="O11029" t="s">
        <v>5263</v>
      </c>
      <c r="P11029" t="s">
        <v>705</v>
      </c>
    </row>
    <row r="11030" spans="1:16" x14ac:dyDescent="0.25">
      <c r="A11030" t="s">
        <v>8</v>
      </c>
      <c r="B11030" t="s">
        <v>3090</v>
      </c>
      <c r="C11030" t="s">
        <v>40</v>
      </c>
      <c r="D11030" t="s">
        <v>4526</v>
      </c>
      <c r="E11030" t="s">
        <v>59</v>
      </c>
      <c r="F11030" t="b">
        <v>0</v>
      </c>
      <c r="G11030" t="s">
        <v>40</v>
      </c>
      <c r="H11030" s="1">
        <v>46139.670254629629</v>
      </c>
      <c r="I11030" t="b">
        <v>0</v>
      </c>
      <c r="J11030" t="b">
        <v>0</v>
      </c>
      <c r="K11030" t="s">
        <v>40</v>
      </c>
      <c r="L11030" t="s">
        <v>60</v>
      </c>
      <c r="M11030">
        <v>105000</v>
      </c>
      <c r="N11030"/>
      <c r="O11030" t="s">
        <v>20973</v>
      </c>
      <c r="P11030" t="s">
        <v>20974</v>
      </c>
    </row>
    <row r="11031" spans="1:16" x14ac:dyDescent="0.25">
      <c r="A11031" t="s">
        <v>5</v>
      </c>
      <c r="B11031" t="s">
        <v>20975</v>
      </c>
      <c r="C11031" t="s">
        <v>112</v>
      </c>
      <c r="D11031" t="s">
        <v>4346</v>
      </c>
      <c r="E11031" t="s">
        <v>59</v>
      </c>
      <c r="F11031" t="b">
        <v>0</v>
      </c>
      <c r="G11031" t="s">
        <v>65</v>
      </c>
      <c r="H11031" s="1">
        <v>46139.670300925929</v>
      </c>
      <c r="I11031" t="b">
        <v>0</v>
      </c>
      <c r="J11031" t="b">
        <v>0</v>
      </c>
      <c r="K11031" t="s">
        <v>41</v>
      </c>
      <c r="L11031" t="s">
        <v>60</v>
      </c>
      <c r="M11031">
        <v>375000</v>
      </c>
      <c r="N11031"/>
      <c r="O11031" t="s">
        <v>20976</v>
      </c>
      <c r="P11031" t="s">
        <v>20977</v>
      </c>
    </row>
    <row r="11032" spans="1:16" x14ac:dyDescent="0.25">
      <c r="A11032" t="s">
        <v>5</v>
      </c>
      <c r="B11032" t="s">
        <v>2188</v>
      </c>
      <c r="C11032" t="s">
        <v>1518</v>
      </c>
      <c r="D11032" t="s">
        <v>2360</v>
      </c>
      <c r="E11032" t="s">
        <v>59</v>
      </c>
      <c r="F11032" t="b">
        <v>0</v>
      </c>
      <c r="G11032" t="s">
        <v>89</v>
      </c>
      <c r="H11032" s="1">
        <v>46139.670312499999</v>
      </c>
      <c r="I11032" t="b">
        <v>0</v>
      </c>
      <c r="J11032" t="b">
        <v>1</v>
      </c>
      <c r="K11032" t="s">
        <v>41</v>
      </c>
      <c r="L11032" t="s">
        <v>60</v>
      </c>
      <c r="M11032">
        <v>147500</v>
      </c>
      <c r="N11032"/>
      <c r="O11032" t="s">
        <v>20978</v>
      </c>
      <c r="P11032" t="s">
        <v>20979</v>
      </c>
    </row>
    <row r="11033" spans="1:16" x14ac:dyDescent="0.25">
      <c r="A11033" t="s">
        <v>8</v>
      </c>
      <c r="B11033" t="s">
        <v>20980</v>
      </c>
      <c r="C11033" t="s">
        <v>200</v>
      </c>
      <c r="D11033" t="s">
        <v>17170</v>
      </c>
      <c r="E11033" t="s">
        <v>59</v>
      </c>
      <c r="F11033" t="b">
        <v>0</v>
      </c>
      <c r="G11033" t="s">
        <v>65</v>
      </c>
      <c r="H11033" s="1">
        <v>46139.670381944437</v>
      </c>
      <c r="I11033" t="b">
        <v>0</v>
      </c>
      <c r="J11033" t="b">
        <v>0</v>
      </c>
      <c r="K11033" t="s">
        <v>41</v>
      </c>
      <c r="L11033" t="s">
        <v>60</v>
      </c>
      <c r="M11033">
        <v>157905.5</v>
      </c>
      <c r="N11033"/>
      <c r="O11033" t="s">
        <v>17171</v>
      </c>
      <c r="P11033" t="s">
        <v>891</v>
      </c>
    </row>
    <row r="11034" spans="1:16" x14ac:dyDescent="0.25">
      <c r="A11034" t="s">
        <v>2</v>
      </c>
      <c r="B11034" t="s">
        <v>275</v>
      </c>
      <c r="C11034" t="s">
        <v>695</v>
      </c>
      <c r="D11034" t="s">
        <v>4526</v>
      </c>
      <c r="E11034" t="s">
        <v>88</v>
      </c>
      <c r="F11034" t="b">
        <v>0</v>
      </c>
      <c r="G11034" t="s">
        <v>68</v>
      </c>
      <c r="H11034" s="1">
        <v>46139.670393518521</v>
      </c>
      <c r="I11034" t="b">
        <v>1</v>
      </c>
      <c r="J11034" t="b">
        <v>0</v>
      </c>
      <c r="K11034" t="s">
        <v>41</v>
      </c>
      <c r="L11034" t="s">
        <v>74</v>
      </c>
      <c r="M11034"/>
      <c r="N11034">
        <v>67.5</v>
      </c>
      <c r="O11034" t="s">
        <v>3605</v>
      </c>
      <c r="P11034" t="s">
        <v>3000</v>
      </c>
    </row>
    <row r="11035" spans="1:16" x14ac:dyDescent="0.25">
      <c r="A11035" t="s">
        <v>1</v>
      </c>
      <c r="B11035" t="s">
        <v>20981</v>
      </c>
      <c r="C11035" t="s">
        <v>206</v>
      </c>
      <c r="D11035" t="s">
        <v>4526</v>
      </c>
      <c r="E11035" t="s">
        <v>88</v>
      </c>
      <c r="F11035" t="b">
        <v>0</v>
      </c>
      <c r="G11035" t="s">
        <v>89</v>
      </c>
      <c r="H11035" s="1">
        <v>46139.670486111107</v>
      </c>
      <c r="I11035" t="b">
        <v>1</v>
      </c>
      <c r="J11035" t="b">
        <v>0</v>
      </c>
      <c r="K11035" t="s">
        <v>41</v>
      </c>
      <c r="L11035" t="s">
        <v>74</v>
      </c>
      <c r="M11035"/>
      <c r="N11035">
        <v>60</v>
      </c>
      <c r="O11035" t="s">
        <v>16968</v>
      </c>
      <c r="P11035" t="s">
        <v>20982</v>
      </c>
    </row>
    <row r="11036" spans="1:16" x14ac:dyDescent="0.25">
      <c r="A11036" t="s">
        <v>1</v>
      </c>
      <c r="B11036" t="s">
        <v>20983</v>
      </c>
      <c r="C11036" t="s">
        <v>1111</v>
      </c>
      <c r="D11036" t="s">
        <v>4526</v>
      </c>
      <c r="E11036" t="s">
        <v>59</v>
      </c>
      <c r="F11036" t="b">
        <v>0</v>
      </c>
      <c r="G11036" t="s">
        <v>19</v>
      </c>
      <c r="H11036" s="1">
        <v>46139.67114583333</v>
      </c>
      <c r="I11036" t="b">
        <v>0</v>
      </c>
      <c r="J11036" t="b">
        <v>0</v>
      </c>
      <c r="K11036" t="s">
        <v>19</v>
      </c>
      <c r="L11036" t="s">
        <v>60</v>
      </c>
      <c r="M11036">
        <v>1500000</v>
      </c>
      <c r="N11036"/>
      <c r="O11036" t="s">
        <v>7059</v>
      </c>
      <c r="P11036" t="s">
        <v>20984</v>
      </c>
    </row>
    <row r="11037" spans="1:16" x14ac:dyDescent="0.25">
      <c r="A11037" t="s">
        <v>0</v>
      </c>
      <c r="B11037" t="s">
        <v>20985</v>
      </c>
      <c r="C11037" t="s">
        <v>112</v>
      </c>
      <c r="D11037" t="s">
        <v>4526</v>
      </c>
      <c r="E11037" t="s">
        <v>59</v>
      </c>
      <c r="F11037" t="b">
        <v>0</v>
      </c>
      <c r="G11037" t="s">
        <v>65</v>
      </c>
      <c r="H11037" s="1">
        <v>46139.709826388891</v>
      </c>
      <c r="I11037" t="b">
        <v>0</v>
      </c>
      <c r="J11037" t="b">
        <v>1</v>
      </c>
      <c r="K11037" t="s">
        <v>41</v>
      </c>
      <c r="L11037" t="s">
        <v>60</v>
      </c>
      <c r="M11037">
        <v>139250</v>
      </c>
      <c r="N11037"/>
      <c r="O11037" t="s">
        <v>468</v>
      </c>
      <c r="P11037" t="s">
        <v>2395</v>
      </c>
    </row>
    <row r="11038" spans="1:16" x14ac:dyDescent="0.25">
      <c r="A11038" t="s">
        <v>0</v>
      </c>
      <c r="B11038" t="s">
        <v>20986</v>
      </c>
      <c r="C11038" t="s">
        <v>112</v>
      </c>
      <c r="D11038" t="s">
        <v>2360</v>
      </c>
      <c r="E11038" t="s">
        <v>88</v>
      </c>
      <c r="F11038" t="b">
        <v>0</v>
      </c>
      <c r="G11038" t="s">
        <v>65</v>
      </c>
      <c r="H11038" s="1">
        <v>46139.709826388891</v>
      </c>
      <c r="I11038" t="b">
        <v>1</v>
      </c>
      <c r="J11038" t="b">
        <v>1</v>
      </c>
      <c r="K11038" t="s">
        <v>41</v>
      </c>
      <c r="L11038" t="s">
        <v>74</v>
      </c>
      <c r="M11038"/>
      <c r="N11038">
        <v>62.5</v>
      </c>
      <c r="O11038" t="s">
        <v>299</v>
      </c>
      <c r="P11038" t="s">
        <v>20987</v>
      </c>
    </row>
    <row r="11039" spans="1:16" x14ac:dyDescent="0.25">
      <c r="A11039" t="s">
        <v>0</v>
      </c>
      <c r="B11039" t="s">
        <v>2469</v>
      </c>
      <c r="C11039" t="s">
        <v>14506</v>
      </c>
      <c r="D11039" t="s">
        <v>4346</v>
      </c>
      <c r="E11039" t="s">
        <v>59</v>
      </c>
      <c r="F11039" t="b">
        <v>0</v>
      </c>
      <c r="G11039" t="s">
        <v>77</v>
      </c>
      <c r="H11039" s="1">
        <v>46139.709826388891</v>
      </c>
      <c r="I11039" t="b">
        <v>1</v>
      </c>
      <c r="J11039" t="b">
        <v>0</v>
      </c>
      <c r="K11039" t="s">
        <v>41</v>
      </c>
      <c r="L11039" t="s">
        <v>74</v>
      </c>
      <c r="M11039"/>
      <c r="N11039">
        <v>24</v>
      </c>
      <c r="O11039" t="s">
        <v>20988</v>
      </c>
      <c r="P11039" t="s">
        <v>20989</v>
      </c>
    </row>
    <row r="11040" spans="1:16" x14ac:dyDescent="0.25">
      <c r="A11040" t="s">
        <v>7</v>
      </c>
      <c r="B11040" t="s">
        <v>20990</v>
      </c>
      <c r="C11040" t="s">
        <v>4415</v>
      </c>
      <c r="D11040" t="s">
        <v>2360</v>
      </c>
      <c r="E11040" t="s">
        <v>59</v>
      </c>
      <c r="F11040" t="b">
        <v>0</v>
      </c>
      <c r="G11040" t="s">
        <v>77</v>
      </c>
      <c r="H11040" s="1">
        <v>46139.709837962961</v>
      </c>
      <c r="I11040" t="b">
        <v>0</v>
      </c>
      <c r="J11040" t="b">
        <v>0</v>
      </c>
      <c r="K11040" t="s">
        <v>41</v>
      </c>
      <c r="L11040" t="s">
        <v>60</v>
      </c>
      <c r="M11040">
        <v>165000</v>
      </c>
      <c r="N11040"/>
      <c r="O11040" t="s">
        <v>7408</v>
      </c>
      <c r="P11040" t="s">
        <v>3432</v>
      </c>
    </row>
    <row r="11041" spans="1:16" x14ac:dyDescent="0.25">
      <c r="A11041" t="s">
        <v>0</v>
      </c>
      <c r="B11041" t="s">
        <v>20991</v>
      </c>
      <c r="C11041" t="s">
        <v>41</v>
      </c>
      <c r="D11041" t="s">
        <v>4526</v>
      </c>
      <c r="E11041" t="s">
        <v>59</v>
      </c>
      <c r="F11041" t="b">
        <v>0</v>
      </c>
      <c r="G11041" t="s">
        <v>41</v>
      </c>
      <c r="H11041" s="1">
        <v>46139.710775462961</v>
      </c>
      <c r="I11041" t="b">
        <v>0</v>
      </c>
      <c r="J11041" t="b">
        <v>1</v>
      </c>
      <c r="K11041" t="s">
        <v>41</v>
      </c>
      <c r="L11041" t="s">
        <v>74</v>
      </c>
      <c r="M11041"/>
      <c r="N11041">
        <v>38</v>
      </c>
      <c r="O11041" t="s">
        <v>768</v>
      </c>
    </row>
    <row r="11042" spans="1:16" x14ac:dyDescent="0.25">
      <c r="A11042" t="s">
        <v>3</v>
      </c>
      <c r="B11042" t="s">
        <v>20992</v>
      </c>
      <c r="C11042" t="s">
        <v>41</v>
      </c>
      <c r="D11042" t="s">
        <v>4526</v>
      </c>
      <c r="E11042" t="s">
        <v>59</v>
      </c>
      <c r="F11042" t="b">
        <v>0</v>
      </c>
      <c r="G11042" t="s">
        <v>41</v>
      </c>
      <c r="H11042" s="1">
        <v>46139.710798611108</v>
      </c>
      <c r="I11042" t="b">
        <v>0</v>
      </c>
      <c r="J11042" t="b">
        <v>0</v>
      </c>
      <c r="K11042" t="s">
        <v>41</v>
      </c>
      <c r="L11042" t="s">
        <v>60</v>
      </c>
      <c r="M11042">
        <v>81774</v>
      </c>
      <c r="N11042"/>
      <c r="O11042" t="s">
        <v>20993</v>
      </c>
      <c r="P11042" t="s">
        <v>20994</v>
      </c>
    </row>
    <row r="11043" spans="1:16" x14ac:dyDescent="0.25">
      <c r="A11043" t="s">
        <v>1</v>
      </c>
      <c r="B11043" t="s">
        <v>20995</v>
      </c>
      <c r="C11043" t="s">
        <v>92</v>
      </c>
      <c r="D11043" t="s">
        <v>4526</v>
      </c>
      <c r="E11043" t="s">
        <v>88</v>
      </c>
      <c r="F11043" t="b">
        <v>0</v>
      </c>
      <c r="G11043" t="s">
        <v>77</v>
      </c>
      <c r="H11043" s="1">
        <v>46139.711909722217</v>
      </c>
      <c r="I11043" t="b">
        <v>0</v>
      </c>
      <c r="J11043" t="b">
        <v>0</v>
      </c>
      <c r="K11043" t="s">
        <v>41</v>
      </c>
      <c r="L11043" t="s">
        <v>74</v>
      </c>
      <c r="M11043"/>
      <c r="N11043">
        <v>67.5</v>
      </c>
      <c r="O11043" t="s">
        <v>20996</v>
      </c>
      <c r="P11043" t="s">
        <v>20997</v>
      </c>
    </row>
    <row r="11044" spans="1:16" x14ac:dyDescent="0.25">
      <c r="A11044" t="s">
        <v>5</v>
      </c>
      <c r="B11044" t="s">
        <v>20998</v>
      </c>
      <c r="C11044" t="s">
        <v>5026</v>
      </c>
      <c r="D11044" t="s">
        <v>4526</v>
      </c>
      <c r="E11044" t="s">
        <v>59</v>
      </c>
      <c r="F11044" t="b">
        <v>0</v>
      </c>
      <c r="G11044" t="s">
        <v>40</v>
      </c>
      <c r="H11044" s="1">
        <v>46139.711921296293</v>
      </c>
      <c r="I11044" t="b">
        <v>1</v>
      </c>
      <c r="J11044" t="b">
        <v>0</v>
      </c>
      <c r="K11044" t="s">
        <v>40</v>
      </c>
      <c r="L11044" t="s">
        <v>60</v>
      </c>
      <c r="M11044">
        <v>90000</v>
      </c>
      <c r="N11044"/>
      <c r="O11044" t="s">
        <v>101</v>
      </c>
      <c r="P11044" t="s">
        <v>1524</v>
      </c>
    </row>
    <row r="11045" spans="1:16" x14ac:dyDescent="0.25">
      <c r="A11045" t="s">
        <v>5</v>
      </c>
      <c r="B11045" t="s">
        <v>20999</v>
      </c>
      <c r="C11045" t="s">
        <v>420</v>
      </c>
      <c r="D11045" t="s">
        <v>2471</v>
      </c>
      <c r="E11045" t="s">
        <v>59</v>
      </c>
      <c r="F11045" t="b">
        <v>0</v>
      </c>
      <c r="G11045" t="s">
        <v>89</v>
      </c>
      <c r="H11045" s="1">
        <v>46139.711921296293</v>
      </c>
      <c r="I11045" t="b">
        <v>1</v>
      </c>
      <c r="J11045" t="b">
        <v>1</v>
      </c>
      <c r="K11045" t="s">
        <v>41</v>
      </c>
      <c r="L11045" t="s">
        <v>60</v>
      </c>
      <c r="M11045">
        <v>135000</v>
      </c>
      <c r="N11045"/>
      <c r="O11045" t="s">
        <v>21000</v>
      </c>
      <c r="P11045" t="s">
        <v>21001</v>
      </c>
    </row>
    <row r="11046" spans="1:16" x14ac:dyDescent="0.25">
      <c r="A11046" t="s">
        <v>5</v>
      </c>
      <c r="B11046" t="s">
        <v>21002</v>
      </c>
      <c r="C11046" t="s">
        <v>12954</v>
      </c>
      <c r="D11046" t="s">
        <v>4346</v>
      </c>
      <c r="E11046" t="s">
        <v>88</v>
      </c>
      <c r="F11046" t="b">
        <v>0</v>
      </c>
      <c r="G11046" t="s">
        <v>73</v>
      </c>
      <c r="H11046" s="1">
        <v>46139.71199074074</v>
      </c>
      <c r="I11046" t="b">
        <v>0</v>
      </c>
      <c r="J11046" t="b">
        <v>1</v>
      </c>
      <c r="K11046" t="s">
        <v>41</v>
      </c>
      <c r="L11046" t="s">
        <v>74</v>
      </c>
      <c r="M11046"/>
      <c r="N11046">
        <v>49.82</v>
      </c>
      <c r="O11046" t="s">
        <v>170</v>
      </c>
      <c r="P11046" t="s">
        <v>2375</v>
      </c>
    </row>
    <row r="11047" spans="1:16" x14ac:dyDescent="0.25">
      <c r="A11047" t="s">
        <v>5</v>
      </c>
      <c r="B11047" t="s">
        <v>21003</v>
      </c>
      <c r="C11047" t="s">
        <v>301</v>
      </c>
      <c r="D11047" t="s">
        <v>17170</v>
      </c>
      <c r="E11047" t="s">
        <v>59</v>
      </c>
      <c r="F11047" t="b">
        <v>0</v>
      </c>
      <c r="G11047" t="s">
        <v>89</v>
      </c>
      <c r="H11047" s="1">
        <v>46139.712002314824</v>
      </c>
      <c r="I11047" t="b">
        <v>0</v>
      </c>
      <c r="J11047" t="b">
        <v>0</v>
      </c>
      <c r="K11047" t="s">
        <v>41</v>
      </c>
      <c r="L11047" t="s">
        <v>60</v>
      </c>
      <c r="M11047">
        <v>185179.5</v>
      </c>
      <c r="N11047"/>
      <c r="O11047" t="s">
        <v>17171</v>
      </c>
      <c r="P11047" t="s">
        <v>891</v>
      </c>
    </row>
    <row r="11048" spans="1:16" x14ac:dyDescent="0.25">
      <c r="A11048" t="s">
        <v>0</v>
      </c>
      <c r="B11048" t="s">
        <v>1242</v>
      </c>
      <c r="C11048" t="s">
        <v>304</v>
      </c>
      <c r="D11048" t="s">
        <v>4346</v>
      </c>
      <c r="E11048" t="s">
        <v>88</v>
      </c>
      <c r="F11048" t="b">
        <v>0</v>
      </c>
      <c r="G11048" t="s">
        <v>77</v>
      </c>
      <c r="H11048" s="1">
        <v>46139.751493055563</v>
      </c>
      <c r="I11048" t="b">
        <v>0</v>
      </c>
      <c r="J11048" t="b">
        <v>1</v>
      </c>
      <c r="K11048" t="s">
        <v>41</v>
      </c>
      <c r="L11048" t="s">
        <v>74</v>
      </c>
      <c r="M11048"/>
      <c r="N11048">
        <v>50</v>
      </c>
      <c r="O11048" t="s">
        <v>3533</v>
      </c>
      <c r="P11048" t="s">
        <v>597</v>
      </c>
    </row>
    <row r="11049" spans="1:16" x14ac:dyDescent="0.25">
      <c r="A11049" t="s">
        <v>0</v>
      </c>
      <c r="B11049" t="s">
        <v>21004</v>
      </c>
      <c r="C11049" t="s">
        <v>618</v>
      </c>
      <c r="D11049" t="s">
        <v>4526</v>
      </c>
      <c r="E11049" t="s">
        <v>59</v>
      </c>
      <c r="F11049" t="b">
        <v>0</v>
      </c>
      <c r="G11049" t="s">
        <v>65</v>
      </c>
      <c r="H11049" s="1">
        <v>46139.751527777778</v>
      </c>
      <c r="I11049" t="b">
        <v>1</v>
      </c>
      <c r="J11049" t="b">
        <v>1</v>
      </c>
      <c r="K11049" t="s">
        <v>41</v>
      </c>
      <c r="L11049" t="s">
        <v>60</v>
      </c>
      <c r="M11049">
        <v>135000</v>
      </c>
      <c r="N11049"/>
      <c r="O11049" t="s">
        <v>10744</v>
      </c>
    </row>
    <row r="11050" spans="1:16" x14ac:dyDescent="0.25">
      <c r="A11050" t="s">
        <v>6</v>
      </c>
      <c r="B11050" t="s">
        <v>21005</v>
      </c>
      <c r="C11050" t="s">
        <v>472</v>
      </c>
      <c r="D11050" t="s">
        <v>4526</v>
      </c>
      <c r="E11050" t="s">
        <v>59</v>
      </c>
      <c r="F11050" t="b">
        <v>0</v>
      </c>
      <c r="G11050" t="s">
        <v>65</v>
      </c>
      <c r="H11050" s="1">
        <v>46139.751574074071</v>
      </c>
      <c r="I11050" t="b">
        <v>0</v>
      </c>
      <c r="J11050" t="b">
        <v>1</v>
      </c>
      <c r="K11050" t="s">
        <v>41</v>
      </c>
      <c r="L11050" t="s">
        <v>60</v>
      </c>
      <c r="M11050">
        <v>173500</v>
      </c>
      <c r="N11050"/>
      <c r="O11050" t="s">
        <v>21006</v>
      </c>
      <c r="P11050" t="s">
        <v>21007</v>
      </c>
    </row>
    <row r="11051" spans="1:16" x14ac:dyDescent="0.25">
      <c r="A11051" t="s">
        <v>2</v>
      </c>
      <c r="B11051" t="s">
        <v>21008</v>
      </c>
      <c r="C11051" t="s">
        <v>1250</v>
      </c>
      <c r="D11051" t="s">
        <v>17170</v>
      </c>
      <c r="E11051" t="s">
        <v>59</v>
      </c>
      <c r="F11051" t="b">
        <v>0</v>
      </c>
      <c r="G11051" t="s">
        <v>89</v>
      </c>
      <c r="H11051" s="1">
        <v>46139.752523148149</v>
      </c>
      <c r="I11051" t="b">
        <v>0</v>
      </c>
      <c r="J11051" t="b">
        <v>0</v>
      </c>
      <c r="K11051" t="s">
        <v>41</v>
      </c>
      <c r="L11051" t="s">
        <v>60</v>
      </c>
      <c r="M11051">
        <v>101920.5</v>
      </c>
      <c r="N11051"/>
      <c r="O11051" t="s">
        <v>17171</v>
      </c>
      <c r="P11051" t="s">
        <v>310</v>
      </c>
    </row>
    <row r="11052" spans="1:16" x14ac:dyDescent="0.25">
      <c r="A11052" t="s">
        <v>5</v>
      </c>
      <c r="B11052" t="s">
        <v>20953</v>
      </c>
      <c r="C11052" t="s">
        <v>637</v>
      </c>
      <c r="D11052" t="s">
        <v>17626</v>
      </c>
      <c r="E11052" t="s">
        <v>59</v>
      </c>
      <c r="F11052" t="b">
        <v>0</v>
      </c>
      <c r="G11052" t="s">
        <v>77</v>
      </c>
      <c r="H11052" s="1">
        <v>46139.753576388888</v>
      </c>
      <c r="I11052" t="b">
        <v>0</v>
      </c>
      <c r="J11052" t="b">
        <v>1</v>
      </c>
      <c r="K11052" t="s">
        <v>41</v>
      </c>
      <c r="L11052" t="s">
        <v>60</v>
      </c>
      <c r="M11052">
        <v>191000</v>
      </c>
      <c r="N11052"/>
      <c r="O11052" t="s">
        <v>1990</v>
      </c>
      <c r="P11052" t="s">
        <v>20954</v>
      </c>
    </row>
    <row r="11053" spans="1:16" x14ac:dyDescent="0.25">
      <c r="A11053" t="s">
        <v>1</v>
      </c>
      <c r="B11053" t="s">
        <v>1320</v>
      </c>
      <c r="C11053" t="s">
        <v>3971</v>
      </c>
      <c r="D11053" t="s">
        <v>2360</v>
      </c>
      <c r="E11053" t="s">
        <v>59</v>
      </c>
      <c r="F11053" t="b">
        <v>0</v>
      </c>
      <c r="G11053" t="s">
        <v>77</v>
      </c>
      <c r="H11053" s="1">
        <v>46139.753634259258</v>
      </c>
      <c r="I11053" t="b">
        <v>0</v>
      </c>
      <c r="J11053" t="b">
        <v>1</v>
      </c>
      <c r="K11053" t="s">
        <v>41</v>
      </c>
      <c r="L11053" t="s">
        <v>60</v>
      </c>
      <c r="M11053">
        <v>70000</v>
      </c>
      <c r="N11053"/>
      <c r="O11053" t="s">
        <v>20531</v>
      </c>
      <c r="P11053" t="s">
        <v>1244</v>
      </c>
    </row>
    <row r="11054" spans="1:16" x14ac:dyDescent="0.25">
      <c r="A11054" t="s">
        <v>8</v>
      </c>
      <c r="B11054" t="s">
        <v>21009</v>
      </c>
      <c r="C11054" t="s">
        <v>284</v>
      </c>
      <c r="D11054" t="s">
        <v>17170</v>
      </c>
      <c r="E11054" t="s">
        <v>59</v>
      </c>
      <c r="F11054" t="b">
        <v>0</v>
      </c>
      <c r="G11054" t="s">
        <v>65</v>
      </c>
      <c r="H11054" s="1">
        <v>46139.75372685185</v>
      </c>
      <c r="I11054" t="b">
        <v>0</v>
      </c>
      <c r="J11054" t="b">
        <v>0</v>
      </c>
      <c r="K11054" t="s">
        <v>41</v>
      </c>
      <c r="L11054" t="s">
        <v>60</v>
      </c>
      <c r="M11054">
        <v>174414</v>
      </c>
      <c r="N11054"/>
      <c r="O11054" t="s">
        <v>17171</v>
      </c>
      <c r="P11054" t="s">
        <v>891</v>
      </c>
    </row>
    <row r="11055" spans="1:16" x14ac:dyDescent="0.25">
      <c r="A11055" t="s">
        <v>0</v>
      </c>
      <c r="B11055" t="s">
        <v>21010</v>
      </c>
      <c r="C11055" t="s">
        <v>2034</v>
      </c>
      <c r="D11055" t="s">
        <v>4346</v>
      </c>
      <c r="E11055" t="s">
        <v>59</v>
      </c>
      <c r="F11055" t="b">
        <v>0</v>
      </c>
      <c r="G11055" t="s">
        <v>77</v>
      </c>
      <c r="H11055" s="1">
        <v>46139.793171296304</v>
      </c>
      <c r="I11055" t="b">
        <v>0</v>
      </c>
      <c r="J11055" t="b">
        <v>1</v>
      </c>
      <c r="K11055" t="s">
        <v>41</v>
      </c>
      <c r="L11055" t="s">
        <v>60</v>
      </c>
      <c r="M11055">
        <v>65000</v>
      </c>
      <c r="N11055"/>
      <c r="O11055" t="s">
        <v>21011</v>
      </c>
      <c r="P11055" t="s">
        <v>3201</v>
      </c>
    </row>
    <row r="11056" spans="1:16" x14ac:dyDescent="0.25">
      <c r="A11056" t="s">
        <v>0</v>
      </c>
      <c r="B11056" t="s">
        <v>21012</v>
      </c>
      <c r="C11056" t="s">
        <v>4245</v>
      </c>
      <c r="D11056" t="s">
        <v>4346</v>
      </c>
      <c r="E11056" t="s">
        <v>59</v>
      </c>
      <c r="F11056" t="b">
        <v>0</v>
      </c>
      <c r="G11056" t="s">
        <v>68</v>
      </c>
      <c r="H11056" s="1">
        <v>46139.793182870373</v>
      </c>
      <c r="I11056" t="b">
        <v>0</v>
      </c>
      <c r="J11056" t="b">
        <v>0</v>
      </c>
      <c r="K11056" t="s">
        <v>41</v>
      </c>
      <c r="L11056" t="s">
        <v>60</v>
      </c>
      <c r="M11056">
        <v>84250</v>
      </c>
      <c r="N11056"/>
      <c r="O11056" t="s">
        <v>21013</v>
      </c>
      <c r="P11056" t="s">
        <v>21014</v>
      </c>
    </row>
    <row r="11057" spans="1:16" x14ac:dyDescent="0.25">
      <c r="A11057" t="s">
        <v>4</v>
      </c>
      <c r="B11057" t="s">
        <v>21015</v>
      </c>
      <c r="C11057" t="s">
        <v>41</v>
      </c>
      <c r="D11057" t="s">
        <v>4526</v>
      </c>
      <c r="E11057" t="s">
        <v>59</v>
      </c>
      <c r="F11057" t="b">
        <v>0</v>
      </c>
      <c r="G11057" t="s">
        <v>41</v>
      </c>
      <c r="H11057" s="1">
        <v>46139.79414351852</v>
      </c>
      <c r="I11057" t="b">
        <v>0</v>
      </c>
      <c r="J11057" t="b">
        <v>0</v>
      </c>
      <c r="K11057" t="s">
        <v>41</v>
      </c>
      <c r="L11057" t="s">
        <v>60</v>
      </c>
      <c r="M11057">
        <v>117500</v>
      </c>
      <c r="N11057"/>
      <c r="O11057" t="s">
        <v>1815</v>
      </c>
      <c r="P11057" t="s">
        <v>21016</v>
      </c>
    </row>
    <row r="11058" spans="1:16" x14ac:dyDescent="0.25">
      <c r="A11058" t="s">
        <v>6</v>
      </c>
      <c r="B11058" t="s">
        <v>21017</v>
      </c>
      <c r="C11058" t="s">
        <v>112</v>
      </c>
      <c r="D11058" t="s">
        <v>4346</v>
      </c>
      <c r="E11058" t="s">
        <v>59</v>
      </c>
      <c r="F11058" t="b">
        <v>0</v>
      </c>
      <c r="G11058" t="s">
        <v>65</v>
      </c>
      <c r="H11058" s="1">
        <v>46139.79420138889</v>
      </c>
      <c r="I11058" t="b">
        <v>0</v>
      </c>
      <c r="J11058" t="b">
        <v>1</v>
      </c>
      <c r="K11058" t="s">
        <v>41</v>
      </c>
      <c r="L11058" t="s">
        <v>60</v>
      </c>
      <c r="M11058">
        <v>175000</v>
      </c>
      <c r="N11058"/>
      <c r="O11058" t="s">
        <v>9271</v>
      </c>
      <c r="P11058" t="s">
        <v>21018</v>
      </c>
    </row>
    <row r="11059" spans="1:16" x14ac:dyDescent="0.25">
      <c r="A11059" t="s">
        <v>8</v>
      </c>
      <c r="B11059" t="s">
        <v>18957</v>
      </c>
      <c r="C11059" t="s">
        <v>181</v>
      </c>
      <c r="D11059" t="s">
        <v>17170</v>
      </c>
      <c r="E11059" t="s">
        <v>59</v>
      </c>
      <c r="F11059" t="b">
        <v>0</v>
      </c>
      <c r="G11059" t="s">
        <v>89</v>
      </c>
      <c r="H11059" s="1">
        <v>46139.794212962966</v>
      </c>
      <c r="I11059" t="b">
        <v>0</v>
      </c>
      <c r="J11059" t="b">
        <v>0</v>
      </c>
      <c r="K11059" t="s">
        <v>41</v>
      </c>
      <c r="L11059" t="s">
        <v>60</v>
      </c>
      <c r="M11059">
        <v>172304</v>
      </c>
      <c r="N11059"/>
      <c r="O11059" t="s">
        <v>17171</v>
      </c>
      <c r="P11059" t="s">
        <v>663</v>
      </c>
    </row>
    <row r="11060" spans="1:16" x14ac:dyDescent="0.25">
      <c r="A11060" t="s">
        <v>2</v>
      </c>
      <c r="B11060" t="s">
        <v>986</v>
      </c>
      <c r="C11060" t="s">
        <v>194</v>
      </c>
      <c r="D11060" t="s">
        <v>4346</v>
      </c>
      <c r="E11060" t="s">
        <v>59</v>
      </c>
      <c r="F11060" t="b">
        <v>0</v>
      </c>
      <c r="G11060" t="s">
        <v>65</v>
      </c>
      <c r="H11060" s="1">
        <v>46139.794224537043</v>
      </c>
      <c r="I11060" t="b">
        <v>0</v>
      </c>
      <c r="J11060" t="b">
        <v>1</v>
      </c>
      <c r="K11060" t="s">
        <v>41</v>
      </c>
      <c r="L11060" t="s">
        <v>60</v>
      </c>
      <c r="M11060">
        <v>168500</v>
      </c>
      <c r="N11060"/>
      <c r="O11060" t="s">
        <v>21019</v>
      </c>
      <c r="P11060" t="s">
        <v>4455</v>
      </c>
    </row>
    <row r="11061" spans="1:16" x14ac:dyDescent="0.25">
      <c r="A11061" t="s">
        <v>6</v>
      </c>
      <c r="B11061" t="s">
        <v>18833</v>
      </c>
      <c r="C11061" t="s">
        <v>2031</v>
      </c>
      <c r="D11061" t="s">
        <v>17170</v>
      </c>
      <c r="E11061" t="s">
        <v>59</v>
      </c>
      <c r="F11061" t="b">
        <v>0</v>
      </c>
      <c r="G11061" t="s">
        <v>77</v>
      </c>
      <c r="H11061" s="1">
        <v>46139.794224537043</v>
      </c>
      <c r="I11061" t="b">
        <v>0</v>
      </c>
      <c r="J11061" t="b">
        <v>0</v>
      </c>
      <c r="K11061" t="s">
        <v>41</v>
      </c>
      <c r="L11061" t="s">
        <v>60</v>
      </c>
      <c r="M11061">
        <v>219542.5</v>
      </c>
      <c r="N11061"/>
      <c r="O11061" t="s">
        <v>17171</v>
      </c>
      <c r="P11061" t="s">
        <v>310</v>
      </c>
    </row>
    <row r="11062" spans="1:16" x14ac:dyDescent="0.25">
      <c r="A11062" t="s">
        <v>2</v>
      </c>
      <c r="B11062" t="s">
        <v>21020</v>
      </c>
      <c r="C11062" t="s">
        <v>142</v>
      </c>
      <c r="D11062" t="s">
        <v>4346</v>
      </c>
      <c r="E11062" t="s">
        <v>59</v>
      </c>
      <c r="F11062" t="b">
        <v>0</v>
      </c>
      <c r="G11062" t="s">
        <v>65</v>
      </c>
      <c r="H11062" s="1">
        <v>46139.794224537043</v>
      </c>
      <c r="I11062" t="b">
        <v>0</v>
      </c>
      <c r="J11062" t="b">
        <v>1</v>
      </c>
      <c r="K11062" t="s">
        <v>41</v>
      </c>
      <c r="L11062" t="s">
        <v>60</v>
      </c>
      <c r="M11062">
        <v>130500</v>
      </c>
      <c r="N11062"/>
      <c r="O11062" t="s">
        <v>982</v>
      </c>
      <c r="P11062" t="s">
        <v>13591</v>
      </c>
    </row>
    <row r="11063" spans="1:16" x14ac:dyDescent="0.25">
      <c r="A11063" t="s">
        <v>8</v>
      </c>
      <c r="B11063" t="s">
        <v>21021</v>
      </c>
      <c r="C11063" t="s">
        <v>190</v>
      </c>
      <c r="D11063" t="s">
        <v>4526</v>
      </c>
      <c r="E11063" t="s">
        <v>88</v>
      </c>
      <c r="F11063" t="b">
        <v>0</v>
      </c>
      <c r="G11063" t="s">
        <v>73</v>
      </c>
      <c r="H11063" s="1">
        <v>46139.794236111113</v>
      </c>
      <c r="I11063" t="b">
        <v>0</v>
      </c>
      <c r="J11063" t="b">
        <v>0</v>
      </c>
      <c r="K11063" t="s">
        <v>41</v>
      </c>
      <c r="L11063" t="s">
        <v>74</v>
      </c>
      <c r="M11063"/>
      <c r="N11063">
        <v>50</v>
      </c>
      <c r="O11063" t="s">
        <v>1069</v>
      </c>
    </row>
    <row r="11064" spans="1:16" x14ac:dyDescent="0.25">
      <c r="A11064" t="s">
        <v>1</v>
      </c>
      <c r="B11064" t="s">
        <v>385</v>
      </c>
      <c r="C11064" t="s">
        <v>237</v>
      </c>
      <c r="D11064" t="s">
        <v>4756</v>
      </c>
      <c r="E11064" t="s">
        <v>59</v>
      </c>
      <c r="F11064" t="b">
        <v>0</v>
      </c>
      <c r="G11064" t="s">
        <v>89</v>
      </c>
      <c r="H11064" s="1">
        <v>46139.795243055552</v>
      </c>
      <c r="I11064" t="b">
        <v>0</v>
      </c>
      <c r="J11064" t="b">
        <v>0</v>
      </c>
      <c r="K11064" t="s">
        <v>41</v>
      </c>
      <c r="L11064" t="s">
        <v>60</v>
      </c>
      <c r="M11064">
        <v>110000</v>
      </c>
      <c r="N11064"/>
      <c r="O11064" t="s">
        <v>21022</v>
      </c>
      <c r="P11064" t="s">
        <v>21023</v>
      </c>
    </row>
    <row r="11065" spans="1:16" x14ac:dyDescent="0.25">
      <c r="A11065" t="s">
        <v>1</v>
      </c>
      <c r="B11065" t="s">
        <v>546</v>
      </c>
      <c r="C11065" t="s">
        <v>947</v>
      </c>
      <c r="D11065" t="s">
        <v>4346</v>
      </c>
      <c r="E11065" t="s">
        <v>88</v>
      </c>
      <c r="F11065" t="b">
        <v>0</v>
      </c>
      <c r="G11065" t="s">
        <v>68</v>
      </c>
      <c r="H11065" s="1">
        <v>46139.795266203713</v>
      </c>
      <c r="I11065" t="b">
        <v>0</v>
      </c>
      <c r="J11065" t="b">
        <v>1</v>
      </c>
      <c r="K11065" t="s">
        <v>41</v>
      </c>
      <c r="L11065" t="s">
        <v>74</v>
      </c>
      <c r="M11065"/>
      <c r="N11065">
        <v>42.5</v>
      </c>
      <c r="O11065" t="s">
        <v>2274</v>
      </c>
      <c r="P11065" t="s">
        <v>21024</v>
      </c>
    </row>
    <row r="11066" spans="1:16" x14ac:dyDescent="0.25">
      <c r="A11066" t="s">
        <v>5</v>
      </c>
      <c r="B11066" t="s">
        <v>21025</v>
      </c>
      <c r="C11066" t="s">
        <v>3283</v>
      </c>
      <c r="D11066" t="s">
        <v>17170</v>
      </c>
      <c r="E11066" t="s">
        <v>59</v>
      </c>
      <c r="F11066" t="b">
        <v>0</v>
      </c>
      <c r="G11066" t="s">
        <v>77</v>
      </c>
      <c r="H11066" s="1">
        <v>46139.795266203713</v>
      </c>
      <c r="I11066" t="b">
        <v>1</v>
      </c>
      <c r="J11066" t="b">
        <v>0</v>
      </c>
      <c r="K11066" t="s">
        <v>41</v>
      </c>
      <c r="L11066" t="s">
        <v>60</v>
      </c>
      <c r="M11066">
        <v>176240</v>
      </c>
      <c r="N11066"/>
      <c r="O11066" t="s">
        <v>17171</v>
      </c>
      <c r="P11066" t="s">
        <v>17351</v>
      </c>
    </row>
    <row r="11067" spans="1:16" x14ac:dyDescent="0.25">
      <c r="A11067" t="s">
        <v>1</v>
      </c>
      <c r="B11067" t="s">
        <v>21026</v>
      </c>
      <c r="C11067" t="s">
        <v>18046</v>
      </c>
      <c r="D11067" t="s">
        <v>4346</v>
      </c>
      <c r="E11067" t="s">
        <v>59</v>
      </c>
      <c r="F11067" t="b">
        <v>0</v>
      </c>
      <c r="G11067" t="s">
        <v>65</v>
      </c>
      <c r="H11067" s="1">
        <v>46139.795300925929</v>
      </c>
      <c r="I11067" t="b">
        <v>1</v>
      </c>
      <c r="J11067" t="b">
        <v>0</v>
      </c>
      <c r="K11067" t="s">
        <v>41</v>
      </c>
      <c r="L11067" t="s">
        <v>60</v>
      </c>
      <c r="M11067">
        <v>115000</v>
      </c>
      <c r="N11067"/>
      <c r="O11067" t="s">
        <v>1513</v>
      </c>
      <c r="P11067" t="s">
        <v>1288</v>
      </c>
    </row>
    <row r="11068" spans="1:16" x14ac:dyDescent="0.25">
      <c r="A11068" t="s">
        <v>1</v>
      </c>
      <c r="B11068" t="s">
        <v>1</v>
      </c>
      <c r="C11068" t="s">
        <v>3483</v>
      </c>
      <c r="D11068" t="s">
        <v>4346</v>
      </c>
      <c r="E11068" t="s">
        <v>88</v>
      </c>
      <c r="F11068" t="b">
        <v>0</v>
      </c>
      <c r="G11068" t="s">
        <v>68</v>
      </c>
      <c r="H11068" s="1">
        <v>46139.795370370368</v>
      </c>
      <c r="I11068" t="b">
        <v>1</v>
      </c>
      <c r="J11068" t="b">
        <v>0</v>
      </c>
      <c r="K11068" t="s">
        <v>41</v>
      </c>
      <c r="L11068" t="s">
        <v>74</v>
      </c>
      <c r="M11068"/>
      <c r="N11068">
        <v>70.5</v>
      </c>
      <c r="O11068" t="s">
        <v>3564</v>
      </c>
      <c r="P11068" t="s">
        <v>146</v>
      </c>
    </row>
    <row r="11069" spans="1:16" x14ac:dyDescent="0.25">
      <c r="A11069" t="s">
        <v>1</v>
      </c>
      <c r="B11069" t="s">
        <v>1</v>
      </c>
      <c r="C11069" t="s">
        <v>757</v>
      </c>
      <c r="D11069" t="s">
        <v>4346</v>
      </c>
      <c r="E11069" t="s">
        <v>88</v>
      </c>
      <c r="F11069" t="b">
        <v>0</v>
      </c>
      <c r="G11069" t="s">
        <v>77</v>
      </c>
      <c r="H11069" s="1">
        <v>46139.795497685183</v>
      </c>
      <c r="I11069" t="b">
        <v>1</v>
      </c>
      <c r="J11069" t="b">
        <v>0</v>
      </c>
      <c r="K11069" t="s">
        <v>41</v>
      </c>
      <c r="L11069" t="s">
        <v>74</v>
      </c>
      <c r="M11069"/>
      <c r="N11069">
        <v>45</v>
      </c>
      <c r="O11069" t="s">
        <v>20142</v>
      </c>
      <c r="P11069" t="s">
        <v>6545</v>
      </c>
    </row>
    <row r="11070" spans="1:16" x14ac:dyDescent="0.25">
      <c r="A11070" t="s">
        <v>1</v>
      </c>
      <c r="B11070" t="s">
        <v>21027</v>
      </c>
      <c r="C11070" t="s">
        <v>598</v>
      </c>
      <c r="D11070" t="s">
        <v>4346</v>
      </c>
      <c r="E11070" t="s">
        <v>88</v>
      </c>
      <c r="F11070" t="b">
        <v>0</v>
      </c>
      <c r="G11070" t="s">
        <v>77</v>
      </c>
      <c r="H11070" s="1">
        <v>46139.795532407406</v>
      </c>
      <c r="I11070" t="b">
        <v>0</v>
      </c>
      <c r="J11070" t="b">
        <v>1</v>
      </c>
      <c r="K11070" t="s">
        <v>41</v>
      </c>
      <c r="L11070" t="s">
        <v>74</v>
      </c>
      <c r="M11070"/>
      <c r="N11070">
        <v>32</v>
      </c>
      <c r="O11070" t="s">
        <v>2274</v>
      </c>
      <c r="P11070" t="s">
        <v>1288</v>
      </c>
    </row>
    <row r="11071" spans="1:16" x14ac:dyDescent="0.25">
      <c r="A11071" t="s">
        <v>4</v>
      </c>
      <c r="B11071" t="s">
        <v>21028</v>
      </c>
      <c r="C11071" t="s">
        <v>76</v>
      </c>
      <c r="D11071" t="s">
        <v>4526</v>
      </c>
      <c r="E11071" t="s">
        <v>59</v>
      </c>
      <c r="F11071" t="b">
        <v>1</v>
      </c>
      <c r="G11071" t="s">
        <v>13</v>
      </c>
      <c r="H11071" s="1">
        <v>46139.795844907407</v>
      </c>
      <c r="I11071" t="b">
        <v>0</v>
      </c>
      <c r="J11071" t="b">
        <v>0</v>
      </c>
      <c r="K11071" t="s">
        <v>13</v>
      </c>
      <c r="L11071" t="s">
        <v>60</v>
      </c>
      <c r="M11071">
        <v>107500</v>
      </c>
      <c r="N11071"/>
      <c r="O11071" t="s">
        <v>21029</v>
      </c>
      <c r="P11071" t="s">
        <v>21030</v>
      </c>
    </row>
    <row r="11072" spans="1:16" x14ac:dyDescent="0.25">
      <c r="A11072" t="s">
        <v>1</v>
      </c>
      <c r="B11072" t="s">
        <v>11288</v>
      </c>
      <c r="C11072" t="s">
        <v>522</v>
      </c>
      <c r="D11072" t="s">
        <v>2360</v>
      </c>
      <c r="E11072" t="s">
        <v>88</v>
      </c>
      <c r="F11072" t="b">
        <v>0</v>
      </c>
      <c r="G11072" t="s">
        <v>41</v>
      </c>
      <c r="H11072" s="1">
        <v>46139.796979166669</v>
      </c>
      <c r="I11072" t="b">
        <v>0</v>
      </c>
      <c r="J11072" t="b">
        <v>1</v>
      </c>
      <c r="K11072" t="s">
        <v>41</v>
      </c>
      <c r="L11072" t="s">
        <v>74</v>
      </c>
      <c r="M11072"/>
      <c r="N11072">
        <v>60.5</v>
      </c>
      <c r="O11072" t="s">
        <v>11289</v>
      </c>
      <c r="P11072" t="s">
        <v>11290</v>
      </c>
    </row>
    <row r="11073" spans="1:16" x14ac:dyDescent="0.25">
      <c r="A11073" t="s">
        <v>0</v>
      </c>
      <c r="B11073" t="s">
        <v>0</v>
      </c>
      <c r="C11073" t="s">
        <v>3983</v>
      </c>
      <c r="D11073" t="s">
        <v>4346</v>
      </c>
      <c r="E11073" t="s">
        <v>59</v>
      </c>
      <c r="F11073" t="b">
        <v>0</v>
      </c>
      <c r="G11073" t="s">
        <v>65</v>
      </c>
      <c r="H11073" s="1">
        <v>46139.834826388891</v>
      </c>
      <c r="I11073" t="b">
        <v>1</v>
      </c>
      <c r="J11073" t="b">
        <v>1</v>
      </c>
      <c r="K11073" t="s">
        <v>41</v>
      </c>
      <c r="L11073" t="s">
        <v>60</v>
      </c>
      <c r="M11073">
        <v>66000</v>
      </c>
      <c r="N11073"/>
      <c r="O11073" t="s">
        <v>21031</v>
      </c>
      <c r="P11073" t="s">
        <v>1106</v>
      </c>
    </row>
    <row r="11074" spans="1:16" x14ac:dyDescent="0.25">
      <c r="A11074" t="s">
        <v>6</v>
      </c>
      <c r="B11074" t="s">
        <v>21032</v>
      </c>
      <c r="C11074" t="s">
        <v>489</v>
      </c>
      <c r="D11074" t="s">
        <v>4346</v>
      </c>
      <c r="E11074" t="s">
        <v>59</v>
      </c>
      <c r="F11074" t="b">
        <v>0</v>
      </c>
      <c r="G11074" t="s">
        <v>77</v>
      </c>
      <c r="H11074" s="1">
        <v>46139.835856481477</v>
      </c>
      <c r="I11074" t="b">
        <v>0</v>
      </c>
      <c r="J11074" t="b">
        <v>0</v>
      </c>
      <c r="K11074" t="s">
        <v>41</v>
      </c>
      <c r="L11074" t="s">
        <v>60</v>
      </c>
      <c r="M11074">
        <v>242525</v>
      </c>
      <c r="N11074"/>
      <c r="O11074" t="s">
        <v>490</v>
      </c>
    </row>
    <row r="11075" spans="1:16" x14ac:dyDescent="0.25">
      <c r="A11075" t="s">
        <v>1</v>
      </c>
      <c r="B11075" t="s">
        <v>21033</v>
      </c>
      <c r="C11075" t="s">
        <v>21034</v>
      </c>
      <c r="D11075" t="s">
        <v>4346</v>
      </c>
      <c r="E11075" t="s">
        <v>59</v>
      </c>
      <c r="F11075" t="b">
        <v>0</v>
      </c>
      <c r="G11075" t="s">
        <v>77</v>
      </c>
      <c r="H11075" s="1">
        <v>46139.836944444447</v>
      </c>
      <c r="I11075" t="b">
        <v>0</v>
      </c>
      <c r="J11075" t="b">
        <v>1</v>
      </c>
      <c r="K11075" t="s">
        <v>41</v>
      </c>
      <c r="L11075" t="s">
        <v>60</v>
      </c>
      <c r="M11075">
        <v>185000</v>
      </c>
      <c r="N11075"/>
      <c r="O11075" t="s">
        <v>291</v>
      </c>
      <c r="P11075" t="s">
        <v>21035</v>
      </c>
    </row>
    <row r="11076" spans="1:16" x14ac:dyDescent="0.25">
      <c r="A11076" t="s">
        <v>5</v>
      </c>
      <c r="B11076" t="s">
        <v>21036</v>
      </c>
      <c r="C11076" t="s">
        <v>71</v>
      </c>
      <c r="D11076" t="s">
        <v>4526</v>
      </c>
      <c r="E11076" t="s">
        <v>88</v>
      </c>
      <c r="F11076" t="b">
        <v>0</v>
      </c>
      <c r="G11076" t="s">
        <v>89</v>
      </c>
      <c r="H11076" s="1">
        <v>46139.83697916667</v>
      </c>
      <c r="I11076" t="b">
        <v>1</v>
      </c>
      <c r="J11076" t="b">
        <v>0</v>
      </c>
      <c r="K11076" t="s">
        <v>41</v>
      </c>
      <c r="L11076" t="s">
        <v>74</v>
      </c>
      <c r="M11076"/>
      <c r="N11076">
        <v>75</v>
      </c>
      <c r="O11076" t="s">
        <v>21037</v>
      </c>
      <c r="P11076" t="s">
        <v>21038</v>
      </c>
    </row>
    <row r="11077" spans="1:16" x14ac:dyDescent="0.25">
      <c r="A11077" t="s">
        <v>1</v>
      </c>
      <c r="B11077" t="s">
        <v>316</v>
      </c>
      <c r="C11077" t="s">
        <v>3524</v>
      </c>
      <c r="D11077" t="s">
        <v>4346</v>
      </c>
      <c r="E11077" t="s">
        <v>59</v>
      </c>
      <c r="F11077" t="b">
        <v>0</v>
      </c>
      <c r="G11077" t="s">
        <v>68</v>
      </c>
      <c r="H11077" s="1">
        <v>46139.837013888893</v>
      </c>
      <c r="I11077" t="b">
        <v>1</v>
      </c>
      <c r="J11077" t="b">
        <v>1</v>
      </c>
      <c r="K11077" t="s">
        <v>41</v>
      </c>
      <c r="L11077" t="s">
        <v>60</v>
      </c>
      <c r="M11077">
        <v>145000</v>
      </c>
      <c r="N11077"/>
      <c r="O11077" t="s">
        <v>291</v>
      </c>
      <c r="P11077" t="s">
        <v>21039</v>
      </c>
    </row>
    <row r="11078" spans="1:16" x14ac:dyDescent="0.25">
      <c r="A11078" t="s">
        <v>5</v>
      </c>
      <c r="B11078" t="s">
        <v>21040</v>
      </c>
      <c r="C11078" t="s">
        <v>76</v>
      </c>
      <c r="D11078" t="s">
        <v>4526</v>
      </c>
      <c r="E11078" t="s">
        <v>88</v>
      </c>
      <c r="F11078" t="b">
        <v>1</v>
      </c>
      <c r="G11078" t="s">
        <v>68</v>
      </c>
      <c r="H11078" s="1">
        <v>46139.837013888893</v>
      </c>
      <c r="I11078" t="b">
        <v>1</v>
      </c>
      <c r="J11078" t="b">
        <v>0</v>
      </c>
      <c r="K11078" t="s">
        <v>41</v>
      </c>
      <c r="L11078" t="s">
        <v>74</v>
      </c>
      <c r="M11078"/>
      <c r="N11078">
        <v>72.5</v>
      </c>
      <c r="O11078" t="s">
        <v>21041</v>
      </c>
      <c r="P11078" t="s">
        <v>3793</v>
      </c>
    </row>
    <row r="11079" spans="1:16" x14ac:dyDescent="0.25">
      <c r="A11079" t="s">
        <v>0</v>
      </c>
      <c r="B11079" t="s">
        <v>21042</v>
      </c>
      <c r="C11079" t="s">
        <v>162</v>
      </c>
      <c r="D11079" t="s">
        <v>2360</v>
      </c>
      <c r="E11079" t="s">
        <v>59</v>
      </c>
      <c r="F11079" t="b">
        <v>0</v>
      </c>
      <c r="G11079" t="s">
        <v>73</v>
      </c>
      <c r="H11079" s="1">
        <v>46139.876493055563</v>
      </c>
      <c r="I11079" t="b">
        <v>1</v>
      </c>
      <c r="J11079" t="b">
        <v>1</v>
      </c>
      <c r="K11079" t="s">
        <v>41</v>
      </c>
      <c r="L11079" t="s">
        <v>74</v>
      </c>
      <c r="M11079"/>
      <c r="N11079">
        <v>27</v>
      </c>
      <c r="O11079" t="s">
        <v>1163</v>
      </c>
      <c r="P11079" t="s">
        <v>4841</v>
      </c>
    </row>
    <row r="11080" spans="1:16" x14ac:dyDescent="0.25">
      <c r="A11080" t="s">
        <v>0</v>
      </c>
      <c r="B11080" t="s">
        <v>3018</v>
      </c>
      <c r="C11080" t="s">
        <v>162</v>
      </c>
      <c r="D11080" t="s">
        <v>4346</v>
      </c>
      <c r="E11080" t="s">
        <v>59</v>
      </c>
      <c r="F11080" t="b">
        <v>0</v>
      </c>
      <c r="G11080" t="s">
        <v>73</v>
      </c>
      <c r="H11080" s="1">
        <v>46139.876493055563</v>
      </c>
      <c r="I11080" t="b">
        <v>0</v>
      </c>
      <c r="J11080" t="b">
        <v>0</v>
      </c>
      <c r="K11080" t="s">
        <v>41</v>
      </c>
      <c r="L11080" t="s">
        <v>74</v>
      </c>
      <c r="M11080"/>
      <c r="N11080">
        <v>37</v>
      </c>
      <c r="O11080" t="s">
        <v>1382</v>
      </c>
      <c r="P11080" t="s">
        <v>288</v>
      </c>
    </row>
    <row r="11081" spans="1:16" x14ac:dyDescent="0.25">
      <c r="A11081" t="s">
        <v>0</v>
      </c>
      <c r="B11081" t="s">
        <v>21043</v>
      </c>
      <c r="C11081" t="s">
        <v>165</v>
      </c>
      <c r="D11081" t="s">
        <v>2360</v>
      </c>
      <c r="E11081" t="s">
        <v>232</v>
      </c>
      <c r="F11081" t="b">
        <v>0</v>
      </c>
      <c r="G11081" t="s">
        <v>73</v>
      </c>
      <c r="H11081" s="1">
        <v>46139.876504629632</v>
      </c>
      <c r="I11081" t="b">
        <v>0</v>
      </c>
      <c r="J11081" t="b">
        <v>1</v>
      </c>
      <c r="K11081" t="s">
        <v>41</v>
      </c>
      <c r="L11081" t="s">
        <v>74</v>
      </c>
      <c r="M11081"/>
      <c r="N11081">
        <v>50</v>
      </c>
      <c r="O11081" t="s">
        <v>11289</v>
      </c>
      <c r="P11081" t="s">
        <v>21044</v>
      </c>
    </row>
    <row r="11082" spans="1:16" x14ac:dyDescent="0.25">
      <c r="A11082" t="s">
        <v>4</v>
      </c>
      <c r="B11082" t="s">
        <v>21045</v>
      </c>
      <c r="C11082" t="s">
        <v>76</v>
      </c>
      <c r="D11082" t="s">
        <v>4346</v>
      </c>
      <c r="E11082" t="s">
        <v>59</v>
      </c>
      <c r="F11082" t="b">
        <v>1</v>
      </c>
      <c r="G11082" t="s">
        <v>40</v>
      </c>
      <c r="H11082" s="1">
        <v>46139.878506944442</v>
      </c>
      <c r="I11082" t="b">
        <v>0</v>
      </c>
      <c r="J11082" t="b">
        <v>0</v>
      </c>
      <c r="K11082" t="s">
        <v>40</v>
      </c>
      <c r="L11082" t="s">
        <v>60</v>
      </c>
      <c r="M11082">
        <v>67500</v>
      </c>
      <c r="N11082"/>
      <c r="O11082" t="s">
        <v>3446</v>
      </c>
      <c r="P11082" t="s">
        <v>19948</v>
      </c>
    </row>
    <row r="11083" spans="1:16" x14ac:dyDescent="0.25">
      <c r="A11083" t="s">
        <v>1</v>
      </c>
      <c r="B11083" t="s">
        <v>1</v>
      </c>
      <c r="C11083" t="s">
        <v>3971</v>
      </c>
      <c r="D11083" t="s">
        <v>4346</v>
      </c>
      <c r="E11083" t="s">
        <v>59</v>
      </c>
      <c r="F11083" t="b">
        <v>0</v>
      </c>
      <c r="G11083" t="s">
        <v>77</v>
      </c>
      <c r="H11083" s="1">
        <v>46139.878611111111</v>
      </c>
      <c r="I11083" t="b">
        <v>1</v>
      </c>
      <c r="J11083" t="b">
        <v>1</v>
      </c>
      <c r="K11083" t="s">
        <v>41</v>
      </c>
      <c r="L11083" t="s">
        <v>60</v>
      </c>
      <c r="M11083">
        <v>70000</v>
      </c>
      <c r="N11083"/>
      <c r="O11083" t="s">
        <v>20531</v>
      </c>
      <c r="P11083" t="s">
        <v>1244</v>
      </c>
    </row>
    <row r="11084" spans="1:16" x14ac:dyDescent="0.25">
      <c r="A11084" t="s">
        <v>1</v>
      </c>
      <c r="B11084" t="s">
        <v>21046</v>
      </c>
      <c r="C11084" t="s">
        <v>620</v>
      </c>
      <c r="D11084" t="s">
        <v>2360</v>
      </c>
      <c r="E11084" t="s">
        <v>59</v>
      </c>
      <c r="F11084" t="b">
        <v>0</v>
      </c>
      <c r="G11084" t="s">
        <v>65</v>
      </c>
      <c r="H11084" s="1">
        <v>46139.87872685185</v>
      </c>
      <c r="I11084" t="b">
        <v>1</v>
      </c>
      <c r="J11084" t="b">
        <v>1</v>
      </c>
      <c r="K11084" t="s">
        <v>41</v>
      </c>
      <c r="L11084" t="s">
        <v>74</v>
      </c>
      <c r="M11084"/>
      <c r="N11084">
        <v>111.5</v>
      </c>
      <c r="O11084" t="s">
        <v>21047</v>
      </c>
      <c r="P11084" t="s">
        <v>21048</v>
      </c>
    </row>
    <row r="11085" spans="1:16" x14ac:dyDescent="0.25">
      <c r="A11085" t="s">
        <v>1</v>
      </c>
      <c r="B11085" t="s">
        <v>7756</v>
      </c>
      <c r="C11085" t="s">
        <v>1063</v>
      </c>
      <c r="D11085" t="s">
        <v>4346</v>
      </c>
      <c r="E11085" t="s">
        <v>59</v>
      </c>
      <c r="F11085" t="b">
        <v>0</v>
      </c>
      <c r="G11085" t="s">
        <v>65</v>
      </c>
      <c r="H11085" s="1">
        <v>46139.878738425927</v>
      </c>
      <c r="I11085" t="b">
        <v>0</v>
      </c>
      <c r="J11085" t="b">
        <v>1</v>
      </c>
      <c r="K11085" t="s">
        <v>41</v>
      </c>
      <c r="L11085" t="s">
        <v>60</v>
      </c>
      <c r="M11085">
        <v>110000</v>
      </c>
      <c r="N11085"/>
      <c r="O11085" t="s">
        <v>10744</v>
      </c>
      <c r="P11085" t="s">
        <v>216</v>
      </c>
    </row>
    <row r="11086" spans="1:16" x14ac:dyDescent="0.25">
      <c r="A11086" t="s">
        <v>0</v>
      </c>
      <c r="B11086" t="s">
        <v>21049</v>
      </c>
      <c r="C11086" t="s">
        <v>1419</v>
      </c>
      <c r="D11086" t="s">
        <v>4346</v>
      </c>
      <c r="E11086" t="s">
        <v>59</v>
      </c>
      <c r="F11086" t="b">
        <v>0</v>
      </c>
      <c r="G11086" t="s">
        <v>77</v>
      </c>
      <c r="H11086" s="1">
        <v>46139.91815972222</v>
      </c>
      <c r="I11086" t="b">
        <v>0</v>
      </c>
      <c r="J11086" t="b">
        <v>1</v>
      </c>
      <c r="K11086" t="s">
        <v>41</v>
      </c>
      <c r="L11086" t="s">
        <v>60</v>
      </c>
      <c r="M11086">
        <v>103046.5</v>
      </c>
      <c r="N11086"/>
      <c r="O11086" t="s">
        <v>18124</v>
      </c>
      <c r="P11086" t="s">
        <v>18125</v>
      </c>
    </row>
    <row r="11087" spans="1:16" x14ac:dyDescent="0.25">
      <c r="A11087" t="s">
        <v>0</v>
      </c>
      <c r="B11087" t="s">
        <v>21050</v>
      </c>
      <c r="C11087" t="s">
        <v>246</v>
      </c>
      <c r="D11087" t="s">
        <v>4346</v>
      </c>
      <c r="E11087" t="s">
        <v>59</v>
      </c>
      <c r="F11087" t="b">
        <v>0</v>
      </c>
      <c r="G11087" t="s">
        <v>65</v>
      </c>
      <c r="H11087" s="1">
        <v>46139.918229166673</v>
      </c>
      <c r="I11087" t="b">
        <v>0</v>
      </c>
      <c r="J11087" t="b">
        <v>1</v>
      </c>
      <c r="K11087" t="s">
        <v>41</v>
      </c>
      <c r="L11087" t="s">
        <v>60</v>
      </c>
      <c r="M11087">
        <v>51136.800000000003</v>
      </c>
      <c r="N11087"/>
      <c r="O11087" t="s">
        <v>21051</v>
      </c>
      <c r="P11087" t="s">
        <v>21052</v>
      </c>
    </row>
    <row r="11088" spans="1:16" x14ac:dyDescent="0.25">
      <c r="A11088" t="s">
        <v>2</v>
      </c>
      <c r="B11088" t="s">
        <v>20790</v>
      </c>
      <c r="C11088" t="s">
        <v>86</v>
      </c>
      <c r="D11088" t="s">
        <v>4346</v>
      </c>
      <c r="E11088" t="s">
        <v>59</v>
      </c>
      <c r="F11088" t="b">
        <v>0</v>
      </c>
      <c r="G11088" t="s">
        <v>77</v>
      </c>
      <c r="H11088" s="1">
        <v>46139.919189814813</v>
      </c>
      <c r="I11088" t="b">
        <v>0</v>
      </c>
      <c r="J11088" t="b">
        <v>1</v>
      </c>
      <c r="K11088" t="s">
        <v>41</v>
      </c>
      <c r="L11088" t="s">
        <v>60</v>
      </c>
      <c r="M11088">
        <v>224105</v>
      </c>
      <c r="N11088"/>
      <c r="O11088" t="s">
        <v>80</v>
      </c>
      <c r="P11088" t="s">
        <v>20791</v>
      </c>
    </row>
    <row r="11089" spans="1:16" x14ac:dyDescent="0.25">
      <c r="A11089" t="s">
        <v>2</v>
      </c>
      <c r="B11089" t="s">
        <v>21053</v>
      </c>
      <c r="C11089" t="s">
        <v>112</v>
      </c>
      <c r="D11089" t="s">
        <v>2360</v>
      </c>
      <c r="E11089" t="s">
        <v>59</v>
      </c>
      <c r="F11089" t="b">
        <v>0</v>
      </c>
      <c r="G11089" t="s">
        <v>65</v>
      </c>
      <c r="H11089" s="1">
        <v>46139.91920138889</v>
      </c>
      <c r="I11089" t="b">
        <v>0</v>
      </c>
      <c r="J11089" t="b">
        <v>1</v>
      </c>
      <c r="K11089" t="s">
        <v>41</v>
      </c>
      <c r="L11089" t="s">
        <v>60</v>
      </c>
      <c r="M11089">
        <v>112500</v>
      </c>
      <c r="N11089"/>
      <c r="O11089" t="s">
        <v>383</v>
      </c>
      <c r="P11089" t="s">
        <v>21054</v>
      </c>
    </row>
    <row r="11090" spans="1:16" x14ac:dyDescent="0.25">
      <c r="A11090" t="s">
        <v>5</v>
      </c>
      <c r="B11090" t="s">
        <v>21055</v>
      </c>
      <c r="C11090" t="s">
        <v>370</v>
      </c>
      <c r="D11090" t="s">
        <v>4526</v>
      </c>
      <c r="E11090" t="s">
        <v>59</v>
      </c>
      <c r="F11090" t="b">
        <v>0</v>
      </c>
      <c r="G11090" t="s">
        <v>65</v>
      </c>
      <c r="H11090" s="1">
        <v>46139.920300925929</v>
      </c>
      <c r="I11090" t="b">
        <v>0</v>
      </c>
      <c r="J11090" t="b">
        <v>1</v>
      </c>
      <c r="K11090" t="s">
        <v>41</v>
      </c>
      <c r="L11090" t="s">
        <v>60</v>
      </c>
      <c r="M11090">
        <v>124107.5</v>
      </c>
      <c r="N11090"/>
      <c r="O11090" t="s">
        <v>10744</v>
      </c>
      <c r="P11090" t="s">
        <v>1637</v>
      </c>
    </row>
    <row r="11091" spans="1:16" x14ac:dyDescent="0.25">
      <c r="A11091" t="s">
        <v>5</v>
      </c>
      <c r="B11091" t="s">
        <v>21056</v>
      </c>
      <c r="C11091" t="s">
        <v>218</v>
      </c>
      <c r="D11091" t="s">
        <v>4526</v>
      </c>
      <c r="E11091" t="s">
        <v>88</v>
      </c>
      <c r="F11091" t="b">
        <v>0</v>
      </c>
      <c r="G11091" t="s">
        <v>89</v>
      </c>
      <c r="H11091" s="1">
        <v>46139.920497685183</v>
      </c>
      <c r="I11091" t="b">
        <v>0</v>
      </c>
      <c r="J11091" t="b">
        <v>1</v>
      </c>
      <c r="K11091" t="s">
        <v>41</v>
      </c>
      <c r="L11091" t="s">
        <v>74</v>
      </c>
      <c r="M11091"/>
      <c r="N11091">
        <v>62.5</v>
      </c>
      <c r="O11091" t="s">
        <v>403</v>
      </c>
      <c r="P11091" t="s">
        <v>21057</v>
      </c>
    </row>
    <row r="11092" spans="1:16" x14ac:dyDescent="0.25">
      <c r="A11092" t="s">
        <v>2</v>
      </c>
      <c r="B11092" t="s">
        <v>2852</v>
      </c>
      <c r="C11092" t="s">
        <v>21058</v>
      </c>
      <c r="D11092" t="s">
        <v>4526</v>
      </c>
      <c r="E11092" t="s">
        <v>59</v>
      </c>
      <c r="F11092" t="b">
        <v>0</v>
      </c>
      <c r="G11092" t="s">
        <v>77</v>
      </c>
      <c r="H11092" s="1">
        <v>46139.920520833337</v>
      </c>
      <c r="I11092" t="b">
        <v>1</v>
      </c>
      <c r="J11092" t="b">
        <v>0</v>
      </c>
      <c r="K11092" t="s">
        <v>41</v>
      </c>
      <c r="L11092" t="s">
        <v>60</v>
      </c>
      <c r="M11092">
        <v>105000</v>
      </c>
      <c r="N11092"/>
      <c r="O11092" t="s">
        <v>21059</v>
      </c>
      <c r="P11092" t="s">
        <v>21060</v>
      </c>
    </row>
    <row r="11093" spans="1:16" x14ac:dyDescent="0.25">
      <c r="A11093" t="s">
        <v>5</v>
      </c>
      <c r="B11093" t="s">
        <v>21055</v>
      </c>
      <c r="C11093" t="s">
        <v>370</v>
      </c>
      <c r="D11093" t="s">
        <v>4346</v>
      </c>
      <c r="E11093" t="s">
        <v>59</v>
      </c>
      <c r="F11093" t="b">
        <v>0</v>
      </c>
      <c r="G11093" t="s">
        <v>77</v>
      </c>
      <c r="H11093" s="1">
        <v>46139.920555555553</v>
      </c>
      <c r="I11093" t="b">
        <v>0</v>
      </c>
      <c r="J11093" t="b">
        <v>1</v>
      </c>
      <c r="K11093" t="s">
        <v>41</v>
      </c>
      <c r="L11093" t="s">
        <v>60</v>
      </c>
      <c r="M11093">
        <v>124107.5</v>
      </c>
      <c r="N11093"/>
      <c r="O11093" t="s">
        <v>10744</v>
      </c>
      <c r="P11093" t="s">
        <v>2366</v>
      </c>
    </row>
    <row r="11094" spans="1:16" x14ac:dyDescent="0.25">
      <c r="A11094" t="s">
        <v>4</v>
      </c>
      <c r="B11094" t="s">
        <v>21061</v>
      </c>
      <c r="C11094" t="s">
        <v>500</v>
      </c>
      <c r="D11094" t="s">
        <v>2360</v>
      </c>
      <c r="E11094" t="s">
        <v>59</v>
      </c>
      <c r="F11094" t="b">
        <v>0</v>
      </c>
      <c r="G11094" t="s">
        <v>13</v>
      </c>
      <c r="H11094" s="1">
        <v>46139.920787037037</v>
      </c>
      <c r="I11094" t="b">
        <v>0</v>
      </c>
      <c r="J11094" t="b">
        <v>0</v>
      </c>
      <c r="K11094" t="s">
        <v>13</v>
      </c>
      <c r="L11094" t="s">
        <v>60</v>
      </c>
      <c r="M11094">
        <v>175000</v>
      </c>
      <c r="N11094"/>
      <c r="O11094" t="s">
        <v>272</v>
      </c>
      <c r="P11094" t="s">
        <v>21062</v>
      </c>
    </row>
    <row r="11095" spans="1:16" x14ac:dyDescent="0.25">
      <c r="A11095" t="s">
        <v>5</v>
      </c>
      <c r="B11095" t="s">
        <v>21063</v>
      </c>
      <c r="C11095" t="s">
        <v>500</v>
      </c>
      <c r="D11095" t="s">
        <v>4346</v>
      </c>
      <c r="E11095" t="s">
        <v>232</v>
      </c>
      <c r="F11095" t="b">
        <v>0</v>
      </c>
      <c r="G11095" t="s">
        <v>13</v>
      </c>
      <c r="H11095" s="1">
        <v>46139.920787037037</v>
      </c>
      <c r="I11095" t="b">
        <v>1</v>
      </c>
      <c r="J11095" t="b">
        <v>0</v>
      </c>
      <c r="K11095" t="s">
        <v>13</v>
      </c>
      <c r="L11095" t="s">
        <v>74</v>
      </c>
      <c r="M11095"/>
      <c r="N11095">
        <v>55</v>
      </c>
      <c r="O11095" t="s">
        <v>10578</v>
      </c>
      <c r="P11095" t="s">
        <v>4973</v>
      </c>
    </row>
    <row r="11096" spans="1:16" x14ac:dyDescent="0.25">
      <c r="A11096" t="s">
        <v>7</v>
      </c>
      <c r="B11096" t="s">
        <v>21064</v>
      </c>
      <c r="C11096" t="s">
        <v>112</v>
      </c>
      <c r="D11096" t="s">
        <v>4346</v>
      </c>
      <c r="E11096" t="s">
        <v>59</v>
      </c>
      <c r="F11096" t="b">
        <v>0</v>
      </c>
      <c r="G11096" t="s">
        <v>65</v>
      </c>
      <c r="H11096" s="1">
        <v>46139.959826388891</v>
      </c>
      <c r="I11096" t="b">
        <v>0</v>
      </c>
      <c r="J11096" t="b">
        <v>1</v>
      </c>
      <c r="K11096" t="s">
        <v>41</v>
      </c>
      <c r="L11096" t="s">
        <v>60</v>
      </c>
      <c r="M11096">
        <v>135000</v>
      </c>
      <c r="N11096"/>
      <c r="O11096" t="s">
        <v>4046</v>
      </c>
      <c r="P11096" t="s">
        <v>21065</v>
      </c>
    </row>
    <row r="11097" spans="1:16" x14ac:dyDescent="0.25">
      <c r="A11097" t="s">
        <v>0</v>
      </c>
      <c r="B11097" t="s">
        <v>0</v>
      </c>
      <c r="C11097" t="s">
        <v>20159</v>
      </c>
      <c r="D11097" t="s">
        <v>4346</v>
      </c>
      <c r="E11097" t="s">
        <v>59</v>
      </c>
      <c r="F11097" t="b">
        <v>0</v>
      </c>
      <c r="G11097" t="s">
        <v>89</v>
      </c>
      <c r="H11097" s="1">
        <v>46139.959826388891</v>
      </c>
      <c r="I11097" t="b">
        <v>0</v>
      </c>
      <c r="J11097" t="b">
        <v>0</v>
      </c>
      <c r="K11097" t="s">
        <v>41</v>
      </c>
      <c r="L11097" t="s">
        <v>60</v>
      </c>
      <c r="M11097">
        <v>79000</v>
      </c>
      <c r="N11097"/>
      <c r="O11097" t="s">
        <v>21066</v>
      </c>
      <c r="P11097" t="s">
        <v>3903</v>
      </c>
    </row>
    <row r="11098" spans="1:16" x14ac:dyDescent="0.25">
      <c r="A11098" t="s">
        <v>0</v>
      </c>
      <c r="B11098" t="s">
        <v>21067</v>
      </c>
      <c r="C11098" t="s">
        <v>240</v>
      </c>
      <c r="D11098" t="s">
        <v>4526</v>
      </c>
      <c r="E11098" t="s">
        <v>88</v>
      </c>
      <c r="F11098" t="b">
        <v>0</v>
      </c>
      <c r="G11098" t="s">
        <v>65</v>
      </c>
      <c r="H11098" s="1">
        <v>46139.95989583333</v>
      </c>
      <c r="I11098" t="b">
        <v>0</v>
      </c>
      <c r="J11098" t="b">
        <v>1</v>
      </c>
      <c r="K11098" t="s">
        <v>41</v>
      </c>
      <c r="L11098" t="s">
        <v>74</v>
      </c>
      <c r="M11098"/>
      <c r="N11098">
        <v>22</v>
      </c>
      <c r="O11098" t="s">
        <v>403</v>
      </c>
      <c r="P11098" t="s">
        <v>3990</v>
      </c>
    </row>
    <row r="11099" spans="1:16" x14ac:dyDescent="0.25">
      <c r="A11099" t="s">
        <v>1</v>
      </c>
      <c r="B11099" t="s">
        <v>21068</v>
      </c>
      <c r="C11099" t="s">
        <v>86</v>
      </c>
      <c r="D11099" t="s">
        <v>2360</v>
      </c>
      <c r="E11099" t="s">
        <v>59</v>
      </c>
      <c r="F11099" t="b">
        <v>0</v>
      </c>
      <c r="G11099" t="s">
        <v>77</v>
      </c>
      <c r="H11099" s="1">
        <v>46139.961909722217</v>
      </c>
      <c r="I11099" t="b">
        <v>0</v>
      </c>
      <c r="J11099" t="b">
        <v>0</v>
      </c>
      <c r="K11099" t="s">
        <v>41</v>
      </c>
      <c r="L11099" t="s">
        <v>74</v>
      </c>
      <c r="M11099"/>
      <c r="N11099">
        <v>40</v>
      </c>
      <c r="O11099" t="s">
        <v>10578</v>
      </c>
      <c r="P11099" t="s">
        <v>21069</v>
      </c>
    </row>
    <row r="11100" spans="1:16" x14ac:dyDescent="0.25">
      <c r="A11100" t="s">
        <v>1</v>
      </c>
      <c r="B11100" t="s">
        <v>21070</v>
      </c>
      <c r="C11100" t="s">
        <v>338</v>
      </c>
      <c r="D11100" t="s">
        <v>2360</v>
      </c>
      <c r="E11100" t="s">
        <v>59</v>
      </c>
      <c r="F11100" t="b">
        <v>0</v>
      </c>
      <c r="G11100" t="s">
        <v>68</v>
      </c>
      <c r="H11100" s="1">
        <v>46139.96193287037</v>
      </c>
      <c r="I11100" t="b">
        <v>1</v>
      </c>
      <c r="J11100" t="b">
        <v>0</v>
      </c>
      <c r="K11100" t="s">
        <v>41</v>
      </c>
      <c r="L11100" t="s">
        <v>74</v>
      </c>
      <c r="M11100"/>
      <c r="N11100">
        <v>40</v>
      </c>
      <c r="O11100" t="s">
        <v>10578</v>
      </c>
      <c r="P11100" t="s">
        <v>21069</v>
      </c>
    </row>
    <row r="11101" spans="1:16" x14ac:dyDescent="0.25">
      <c r="A11101" t="s">
        <v>8</v>
      </c>
      <c r="B11101" t="s">
        <v>21071</v>
      </c>
      <c r="C11101" t="s">
        <v>86</v>
      </c>
      <c r="D11101" t="s">
        <v>2360</v>
      </c>
      <c r="E11101" t="s">
        <v>59</v>
      </c>
      <c r="F11101" t="b">
        <v>0</v>
      </c>
      <c r="G11101" t="s">
        <v>77</v>
      </c>
      <c r="H11101" s="1">
        <v>46139.96193287037</v>
      </c>
      <c r="I11101" t="b">
        <v>0</v>
      </c>
      <c r="J11101" t="b">
        <v>0</v>
      </c>
      <c r="K11101" t="s">
        <v>41</v>
      </c>
      <c r="L11101" t="s">
        <v>74</v>
      </c>
      <c r="M11101"/>
      <c r="N11101">
        <v>40</v>
      </c>
      <c r="O11101" t="s">
        <v>10578</v>
      </c>
      <c r="P11101" t="s">
        <v>21072</v>
      </c>
    </row>
    <row r="11102" spans="1:16" x14ac:dyDescent="0.25">
      <c r="A11102" t="s">
        <v>5</v>
      </c>
      <c r="B11102" t="s">
        <v>21073</v>
      </c>
      <c r="C11102" t="s">
        <v>451</v>
      </c>
      <c r="D11102" t="s">
        <v>4756</v>
      </c>
      <c r="E11102" t="s">
        <v>59</v>
      </c>
      <c r="F11102" t="b">
        <v>0</v>
      </c>
      <c r="G11102" t="s">
        <v>65</v>
      </c>
      <c r="H11102" s="1">
        <v>46139.96197916667</v>
      </c>
      <c r="I11102" t="b">
        <v>1</v>
      </c>
      <c r="J11102" t="b">
        <v>0</v>
      </c>
      <c r="K11102" t="s">
        <v>41</v>
      </c>
      <c r="L11102" t="s">
        <v>60</v>
      </c>
      <c r="M11102">
        <v>164500</v>
      </c>
      <c r="N11102"/>
      <c r="O11102" t="s">
        <v>3906</v>
      </c>
      <c r="P11102" t="s">
        <v>21074</v>
      </c>
    </row>
    <row r="11103" spans="1:16" x14ac:dyDescent="0.25">
      <c r="A11103" t="s">
        <v>5</v>
      </c>
      <c r="B11103" t="s">
        <v>21075</v>
      </c>
      <c r="C11103" t="s">
        <v>4345</v>
      </c>
      <c r="D11103" t="s">
        <v>2360</v>
      </c>
      <c r="E11103" t="s">
        <v>59</v>
      </c>
      <c r="F11103" t="b">
        <v>0</v>
      </c>
      <c r="G11103" t="s">
        <v>13</v>
      </c>
      <c r="H11103" s="1">
        <v>46139.962453703702</v>
      </c>
      <c r="I11103" t="b">
        <v>1</v>
      </c>
      <c r="J11103" t="b">
        <v>0</v>
      </c>
      <c r="K11103" t="s">
        <v>13</v>
      </c>
      <c r="L11103" t="s">
        <v>74</v>
      </c>
      <c r="M11103"/>
      <c r="N11103">
        <v>40</v>
      </c>
      <c r="O11103" t="s">
        <v>10578</v>
      </c>
      <c r="P11103" t="s">
        <v>21072</v>
      </c>
    </row>
    <row r="11104" spans="1:16" x14ac:dyDescent="0.25">
      <c r="A11104" t="s">
        <v>9</v>
      </c>
      <c r="B11104" t="s">
        <v>21076</v>
      </c>
      <c r="C11104" t="s">
        <v>76</v>
      </c>
      <c r="D11104" t="s">
        <v>10173</v>
      </c>
      <c r="E11104" t="s">
        <v>59</v>
      </c>
      <c r="F11104" t="b">
        <v>1</v>
      </c>
      <c r="G11104" t="s">
        <v>13</v>
      </c>
      <c r="H11104" s="1">
        <v>46139.962511574071</v>
      </c>
      <c r="I11104" t="b">
        <v>1</v>
      </c>
      <c r="J11104" t="b">
        <v>0</v>
      </c>
      <c r="K11104" t="s">
        <v>13</v>
      </c>
      <c r="L11104" t="s">
        <v>60</v>
      </c>
      <c r="M11104">
        <v>143000</v>
      </c>
      <c r="N11104"/>
      <c r="O11104" t="s">
        <v>10174</v>
      </c>
      <c r="P11104" t="s">
        <v>21077</v>
      </c>
    </row>
    <row r="11105" spans="1:16" x14ac:dyDescent="0.25">
      <c r="A11105" t="s">
        <v>4</v>
      </c>
      <c r="B11105" t="s">
        <v>21078</v>
      </c>
      <c r="C11105" t="s">
        <v>5026</v>
      </c>
      <c r="D11105" t="s">
        <v>7670</v>
      </c>
      <c r="E11105" t="s">
        <v>232</v>
      </c>
      <c r="F11105" t="b">
        <v>0</v>
      </c>
      <c r="G11105" t="s">
        <v>40</v>
      </c>
      <c r="H11105" s="1">
        <v>46139.963437500002</v>
      </c>
      <c r="I11105" t="b">
        <v>1</v>
      </c>
      <c r="J11105" t="b">
        <v>0</v>
      </c>
      <c r="K11105" t="s">
        <v>40</v>
      </c>
      <c r="L11105" t="s">
        <v>74</v>
      </c>
      <c r="M11105"/>
      <c r="N11105">
        <v>72</v>
      </c>
      <c r="O11105" t="s">
        <v>15045</v>
      </c>
      <c r="P11105" t="s">
        <v>21079</v>
      </c>
    </row>
    <row r="11106" spans="1:16" x14ac:dyDescent="0.25">
      <c r="A11106" t="s">
        <v>2</v>
      </c>
      <c r="B11106" t="s">
        <v>18502</v>
      </c>
      <c r="C11106" t="s">
        <v>172</v>
      </c>
      <c r="D11106" t="s">
        <v>4526</v>
      </c>
      <c r="E11106" t="s">
        <v>88</v>
      </c>
      <c r="F11106" t="b">
        <v>0</v>
      </c>
      <c r="G11106" t="s">
        <v>68</v>
      </c>
      <c r="H11106" s="1">
        <v>46140.001493055563</v>
      </c>
      <c r="I11106" t="b">
        <v>0</v>
      </c>
      <c r="J11106" t="b">
        <v>1</v>
      </c>
      <c r="K11106" t="s">
        <v>41</v>
      </c>
      <c r="L11106" t="s">
        <v>74</v>
      </c>
      <c r="M11106"/>
      <c r="N11106">
        <v>37.5</v>
      </c>
      <c r="O11106" t="s">
        <v>222</v>
      </c>
      <c r="P11106" t="s">
        <v>1321</v>
      </c>
    </row>
    <row r="11107" spans="1:16" x14ac:dyDescent="0.25">
      <c r="A11107" t="s">
        <v>2</v>
      </c>
      <c r="B11107" t="s">
        <v>21080</v>
      </c>
      <c r="C11107" t="s">
        <v>224</v>
      </c>
      <c r="D11107" t="s">
        <v>4673</v>
      </c>
      <c r="E11107" t="s">
        <v>59</v>
      </c>
      <c r="F11107" t="b">
        <v>0</v>
      </c>
      <c r="G11107" t="s">
        <v>65</v>
      </c>
      <c r="H11107" s="1">
        <v>46140.002581018518</v>
      </c>
      <c r="I11107" t="b">
        <v>0</v>
      </c>
      <c r="J11107" t="b">
        <v>1</v>
      </c>
      <c r="K11107" t="s">
        <v>41</v>
      </c>
      <c r="L11107" t="s">
        <v>60</v>
      </c>
      <c r="M11107">
        <v>157500</v>
      </c>
      <c r="N11107"/>
      <c r="O11107" t="s">
        <v>21081</v>
      </c>
      <c r="P11107" t="s">
        <v>21082</v>
      </c>
    </row>
    <row r="11108" spans="1:16" x14ac:dyDescent="0.25">
      <c r="A11108" t="s">
        <v>1</v>
      </c>
      <c r="B11108" t="s">
        <v>906</v>
      </c>
      <c r="C11108" t="s">
        <v>86</v>
      </c>
      <c r="D11108" t="s">
        <v>7273</v>
      </c>
      <c r="E11108" t="s">
        <v>59</v>
      </c>
      <c r="F11108" t="b">
        <v>0</v>
      </c>
      <c r="G11108" t="s">
        <v>77</v>
      </c>
      <c r="H11108" s="1">
        <v>46140.003576388888</v>
      </c>
      <c r="I11108" t="b">
        <v>0</v>
      </c>
      <c r="J11108" t="b">
        <v>1</v>
      </c>
      <c r="K11108" t="s">
        <v>41</v>
      </c>
      <c r="L11108" t="s">
        <v>60</v>
      </c>
      <c r="M11108">
        <v>116500</v>
      </c>
      <c r="N11108"/>
      <c r="O11108" t="s">
        <v>2306</v>
      </c>
      <c r="P11108" t="s">
        <v>21083</v>
      </c>
    </row>
    <row r="11109" spans="1:16" x14ac:dyDescent="0.25">
      <c r="A11109" t="s">
        <v>1</v>
      </c>
      <c r="B11109" t="s">
        <v>906</v>
      </c>
      <c r="C11109" t="s">
        <v>147</v>
      </c>
      <c r="D11109" t="s">
        <v>4346</v>
      </c>
      <c r="E11109" t="s">
        <v>59</v>
      </c>
      <c r="F11109" t="b">
        <v>0</v>
      </c>
      <c r="G11109" t="s">
        <v>73</v>
      </c>
      <c r="H11109" s="1">
        <v>46140.003657407397</v>
      </c>
      <c r="I11109" t="b">
        <v>0</v>
      </c>
      <c r="J11109" t="b">
        <v>1</v>
      </c>
      <c r="K11109" t="s">
        <v>41</v>
      </c>
      <c r="L11109" t="s">
        <v>60</v>
      </c>
      <c r="M11109">
        <v>116500</v>
      </c>
      <c r="N11109"/>
      <c r="O11109" t="s">
        <v>21084</v>
      </c>
      <c r="P11109" t="s">
        <v>21083</v>
      </c>
    </row>
    <row r="11110" spans="1:16" x14ac:dyDescent="0.25">
      <c r="A11110" t="s">
        <v>5</v>
      </c>
      <c r="B11110" t="s">
        <v>20998</v>
      </c>
      <c r="C11110" t="s">
        <v>6315</v>
      </c>
      <c r="D11110" t="s">
        <v>7670</v>
      </c>
      <c r="E11110" t="s">
        <v>59</v>
      </c>
      <c r="F11110" t="b">
        <v>0</v>
      </c>
      <c r="G11110" t="s">
        <v>40</v>
      </c>
      <c r="H11110" s="1">
        <v>46140.005057870367</v>
      </c>
      <c r="I11110" t="b">
        <v>1</v>
      </c>
      <c r="J11110" t="b">
        <v>0</v>
      </c>
      <c r="K11110" t="s">
        <v>40</v>
      </c>
      <c r="L11110" t="s">
        <v>60</v>
      </c>
      <c r="M11110">
        <v>90000</v>
      </c>
      <c r="N11110"/>
      <c r="O11110" t="s">
        <v>11433</v>
      </c>
      <c r="P11110" t="s">
        <v>1524</v>
      </c>
    </row>
    <row r="11111" spans="1:16" x14ac:dyDescent="0.25">
      <c r="A11111" t="s">
        <v>0</v>
      </c>
      <c r="B11111" t="s">
        <v>21085</v>
      </c>
      <c r="C11111" t="s">
        <v>148</v>
      </c>
      <c r="D11111" t="s">
        <v>2360</v>
      </c>
      <c r="E11111" t="s">
        <v>59</v>
      </c>
      <c r="F11111" t="b">
        <v>0</v>
      </c>
      <c r="G11111" t="s">
        <v>89</v>
      </c>
      <c r="H11111" s="1">
        <v>46140.04315972222</v>
      </c>
      <c r="I11111" t="b">
        <v>0</v>
      </c>
      <c r="J11111" t="b">
        <v>1</v>
      </c>
      <c r="K11111" t="s">
        <v>41</v>
      </c>
      <c r="L11111" t="s">
        <v>60</v>
      </c>
      <c r="M11111">
        <v>139500</v>
      </c>
      <c r="N11111"/>
      <c r="O11111" t="s">
        <v>17001</v>
      </c>
      <c r="P11111" t="s">
        <v>1312</v>
      </c>
    </row>
    <row r="11112" spans="1:16" x14ac:dyDescent="0.25">
      <c r="A11112" t="s">
        <v>6</v>
      </c>
      <c r="B11112" t="s">
        <v>21086</v>
      </c>
      <c r="C11112" t="s">
        <v>97</v>
      </c>
      <c r="D11112" t="s">
        <v>2360</v>
      </c>
      <c r="E11112" t="s">
        <v>59</v>
      </c>
      <c r="F11112" t="b">
        <v>0</v>
      </c>
      <c r="G11112" t="s">
        <v>89</v>
      </c>
      <c r="H11112" s="1">
        <v>46140.044189814813</v>
      </c>
      <c r="I11112" t="b">
        <v>0</v>
      </c>
      <c r="J11112" t="b">
        <v>1</v>
      </c>
      <c r="K11112" t="s">
        <v>41</v>
      </c>
      <c r="L11112" t="s">
        <v>60</v>
      </c>
      <c r="M11112">
        <v>206500</v>
      </c>
      <c r="N11112"/>
      <c r="O11112" t="s">
        <v>17001</v>
      </c>
      <c r="P11112" t="s">
        <v>2284</v>
      </c>
    </row>
    <row r="11113" spans="1:16" x14ac:dyDescent="0.25">
      <c r="A11113" t="s">
        <v>2</v>
      </c>
      <c r="B11113" t="s">
        <v>21087</v>
      </c>
      <c r="C11113" t="s">
        <v>148</v>
      </c>
      <c r="D11113" t="s">
        <v>2360</v>
      </c>
      <c r="E11113" t="s">
        <v>59</v>
      </c>
      <c r="F11113" t="b">
        <v>0</v>
      </c>
      <c r="G11113" t="s">
        <v>89</v>
      </c>
      <c r="H11113" s="1">
        <v>46140.044189814813</v>
      </c>
      <c r="I11113" t="b">
        <v>0</v>
      </c>
      <c r="J11113" t="b">
        <v>1</v>
      </c>
      <c r="K11113" t="s">
        <v>41</v>
      </c>
      <c r="L11113" t="s">
        <v>60</v>
      </c>
      <c r="M11113">
        <v>198000</v>
      </c>
      <c r="N11113"/>
      <c r="O11113" t="s">
        <v>17001</v>
      </c>
      <c r="P11113" t="s">
        <v>70</v>
      </c>
    </row>
    <row r="11114" spans="1:16" x14ac:dyDescent="0.25">
      <c r="A11114" t="s">
        <v>2</v>
      </c>
      <c r="B11114" t="s">
        <v>21088</v>
      </c>
      <c r="C11114" t="s">
        <v>107</v>
      </c>
      <c r="D11114" t="s">
        <v>17170</v>
      </c>
      <c r="E11114" t="s">
        <v>59</v>
      </c>
      <c r="F11114" t="b">
        <v>0</v>
      </c>
      <c r="G11114" t="s">
        <v>77</v>
      </c>
      <c r="H11114" s="1">
        <v>46140.044224537043</v>
      </c>
      <c r="I11114" t="b">
        <v>0</v>
      </c>
      <c r="J11114" t="b">
        <v>0</v>
      </c>
      <c r="K11114" t="s">
        <v>41</v>
      </c>
      <c r="L11114" t="s">
        <v>60</v>
      </c>
      <c r="M11114">
        <v>200970</v>
      </c>
      <c r="N11114"/>
      <c r="O11114" t="s">
        <v>17171</v>
      </c>
      <c r="P11114" t="s">
        <v>85</v>
      </c>
    </row>
    <row r="11115" spans="1:16" x14ac:dyDescent="0.25">
      <c r="A11115" t="s">
        <v>1</v>
      </c>
      <c r="B11115" t="s">
        <v>1</v>
      </c>
      <c r="C11115" t="s">
        <v>5634</v>
      </c>
      <c r="D11115" t="s">
        <v>2360</v>
      </c>
      <c r="E11115" t="s">
        <v>59</v>
      </c>
      <c r="F11115" t="b">
        <v>0</v>
      </c>
      <c r="G11115" t="s">
        <v>65</v>
      </c>
      <c r="H11115" s="1">
        <v>46140.087071759262</v>
      </c>
      <c r="I11115" t="b">
        <v>0</v>
      </c>
      <c r="J11115" t="b">
        <v>1</v>
      </c>
      <c r="K11115" t="s">
        <v>41</v>
      </c>
      <c r="L11115" t="s">
        <v>60</v>
      </c>
      <c r="M11115">
        <v>78000</v>
      </c>
      <c r="N11115"/>
      <c r="O11115" t="s">
        <v>5635</v>
      </c>
      <c r="P11115" t="s">
        <v>21089</v>
      </c>
    </row>
    <row r="11116" spans="1:16" x14ac:dyDescent="0.25">
      <c r="A11116" t="s">
        <v>1</v>
      </c>
      <c r="B11116" t="s">
        <v>21090</v>
      </c>
      <c r="C11116" t="s">
        <v>930</v>
      </c>
      <c r="D11116" t="s">
        <v>4526</v>
      </c>
      <c r="E11116" t="s">
        <v>59</v>
      </c>
      <c r="F11116" t="b">
        <v>0</v>
      </c>
      <c r="G11116" t="s">
        <v>19</v>
      </c>
      <c r="H11116" s="1">
        <v>46140.210150462961</v>
      </c>
      <c r="I11116" t="b">
        <v>0</v>
      </c>
      <c r="J11116" t="b">
        <v>0</v>
      </c>
      <c r="K11116" t="s">
        <v>19</v>
      </c>
      <c r="L11116" t="s">
        <v>60</v>
      </c>
      <c r="M11116">
        <v>1400000</v>
      </c>
      <c r="N11116"/>
      <c r="O11116" t="s">
        <v>7059</v>
      </c>
      <c r="P11116" t="s">
        <v>21091</v>
      </c>
    </row>
    <row r="11117" spans="1:16" x14ac:dyDescent="0.25">
      <c r="A11117" t="s">
        <v>0</v>
      </c>
      <c r="B11117" t="s">
        <v>21092</v>
      </c>
      <c r="C11117" t="s">
        <v>427</v>
      </c>
      <c r="D11117" t="s">
        <v>2360</v>
      </c>
      <c r="E11117" t="s">
        <v>59</v>
      </c>
      <c r="F11117" t="b">
        <v>0</v>
      </c>
      <c r="G11117" t="s">
        <v>65</v>
      </c>
      <c r="H11117" s="1">
        <v>46140.251157407409</v>
      </c>
      <c r="I11117" t="b">
        <v>0</v>
      </c>
      <c r="J11117" t="b">
        <v>0</v>
      </c>
      <c r="K11117" t="s">
        <v>41</v>
      </c>
      <c r="L11117" t="s">
        <v>60</v>
      </c>
      <c r="M11117">
        <v>148000</v>
      </c>
      <c r="N11117"/>
      <c r="O11117" t="s">
        <v>1211</v>
      </c>
      <c r="P11117" t="s">
        <v>462</v>
      </c>
    </row>
    <row r="11118" spans="1:16" x14ac:dyDescent="0.25">
      <c r="A11118" t="s">
        <v>0</v>
      </c>
      <c r="B11118" t="s">
        <v>21093</v>
      </c>
      <c r="C11118" t="s">
        <v>91</v>
      </c>
      <c r="D11118" t="s">
        <v>21094</v>
      </c>
      <c r="E11118" t="s">
        <v>59</v>
      </c>
      <c r="F11118" t="b">
        <v>0</v>
      </c>
      <c r="G11118" t="s">
        <v>41</v>
      </c>
      <c r="H11118" s="1">
        <v>46140.252430555563</v>
      </c>
      <c r="I11118" t="b">
        <v>0</v>
      </c>
      <c r="J11118" t="b">
        <v>0</v>
      </c>
      <c r="K11118" t="s">
        <v>41</v>
      </c>
      <c r="L11118" t="s">
        <v>60</v>
      </c>
      <c r="M11118">
        <v>107000</v>
      </c>
      <c r="N11118"/>
      <c r="O11118" t="s">
        <v>21095</v>
      </c>
    </row>
    <row r="11119" spans="1:16" x14ac:dyDescent="0.25">
      <c r="A11119" t="s">
        <v>6</v>
      </c>
      <c r="B11119" t="s">
        <v>21096</v>
      </c>
      <c r="C11119" t="s">
        <v>1502</v>
      </c>
      <c r="D11119" t="s">
        <v>17170</v>
      </c>
      <c r="E11119" t="s">
        <v>59</v>
      </c>
      <c r="F11119" t="b">
        <v>0</v>
      </c>
      <c r="G11119" t="s">
        <v>68</v>
      </c>
      <c r="H11119" s="1">
        <v>46140.252546296288</v>
      </c>
      <c r="I11119" t="b">
        <v>0</v>
      </c>
      <c r="J11119" t="b">
        <v>0</v>
      </c>
      <c r="K11119" t="s">
        <v>41</v>
      </c>
      <c r="L11119" t="s">
        <v>60</v>
      </c>
      <c r="M11119">
        <v>233887.5</v>
      </c>
      <c r="N11119"/>
      <c r="O11119" t="s">
        <v>17171</v>
      </c>
      <c r="P11119" t="s">
        <v>85</v>
      </c>
    </row>
    <row r="11120" spans="1:16" x14ac:dyDescent="0.25">
      <c r="A11120" t="s">
        <v>6</v>
      </c>
      <c r="B11120" t="s">
        <v>21097</v>
      </c>
      <c r="C11120" t="s">
        <v>1593</v>
      </c>
      <c r="D11120" t="s">
        <v>2360</v>
      </c>
      <c r="E11120" t="s">
        <v>59</v>
      </c>
      <c r="F11120" t="b">
        <v>0</v>
      </c>
      <c r="G11120" t="s">
        <v>65</v>
      </c>
      <c r="H11120" s="1">
        <v>46140.252569444441</v>
      </c>
      <c r="I11120" t="b">
        <v>0</v>
      </c>
      <c r="J11120" t="b">
        <v>1</v>
      </c>
      <c r="K11120" t="s">
        <v>41</v>
      </c>
      <c r="L11120" t="s">
        <v>60</v>
      </c>
      <c r="M11120">
        <v>166860</v>
      </c>
      <c r="N11120"/>
      <c r="O11120" t="s">
        <v>265</v>
      </c>
      <c r="P11120" t="s">
        <v>21098</v>
      </c>
    </row>
    <row r="11121" spans="1:16" x14ac:dyDescent="0.25">
      <c r="A11121" t="s">
        <v>8</v>
      </c>
      <c r="B11121" t="s">
        <v>21099</v>
      </c>
      <c r="C11121" t="s">
        <v>500</v>
      </c>
      <c r="D11121" t="s">
        <v>2360</v>
      </c>
      <c r="E11121" t="s">
        <v>59</v>
      </c>
      <c r="F11121" t="b">
        <v>0</v>
      </c>
      <c r="G11121" t="s">
        <v>13</v>
      </c>
      <c r="H11121" s="1">
        <v>46140.254548611112</v>
      </c>
      <c r="I11121" t="b">
        <v>0</v>
      </c>
      <c r="J11121" t="b">
        <v>0</v>
      </c>
      <c r="K11121" t="s">
        <v>13</v>
      </c>
      <c r="L11121" t="s">
        <v>60</v>
      </c>
      <c r="M11121">
        <v>98300</v>
      </c>
      <c r="N11121"/>
      <c r="O11121" t="s">
        <v>8238</v>
      </c>
      <c r="P11121" t="s">
        <v>21100</v>
      </c>
    </row>
    <row r="11122" spans="1:16" x14ac:dyDescent="0.25">
      <c r="A11122" t="s">
        <v>3</v>
      </c>
      <c r="B11122" t="s">
        <v>21101</v>
      </c>
      <c r="C11122" t="s">
        <v>930</v>
      </c>
      <c r="D11122" t="s">
        <v>12671</v>
      </c>
      <c r="E11122" t="s">
        <v>59</v>
      </c>
      <c r="F11122" t="b">
        <v>0</v>
      </c>
      <c r="G11122" t="s">
        <v>19</v>
      </c>
      <c r="H11122" s="1">
        <v>46140.293483796297</v>
      </c>
      <c r="I11122" t="b">
        <v>1</v>
      </c>
      <c r="J11122" t="b">
        <v>0</v>
      </c>
      <c r="K11122" t="s">
        <v>19</v>
      </c>
      <c r="L11122" t="s">
        <v>60</v>
      </c>
      <c r="M11122">
        <v>800000</v>
      </c>
      <c r="N11122"/>
      <c r="O11122" t="s">
        <v>1707</v>
      </c>
    </row>
    <row r="11123" spans="1:16" x14ac:dyDescent="0.25">
      <c r="A11123" t="s">
        <v>2</v>
      </c>
      <c r="B11123" t="s">
        <v>21102</v>
      </c>
      <c r="C11123" t="s">
        <v>112</v>
      </c>
      <c r="D11123" t="s">
        <v>17170</v>
      </c>
      <c r="E11123" t="s">
        <v>59</v>
      </c>
      <c r="F11123" t="b">
        <v>0</v>
      </c>
      <c r="G11123" t="s">
        <v>65</v>
      </c>
      <c r="H11123" s="1">
        <v>46140.294212962966</v>
      </c>
      <c r="I11123" t="b">
        <v>0</v>
      </c>
      <c r="J11123" t="b">
        <v>0</v>
      </c>
      <c r="K11123" t="s">
        <v>41</v>
      </c>
      <c r="L11123" t="s">
        <v>60</v>
      </c>
      <c r="M11123">
        <v>184316</v>
      </c>
      <c r="N11123"/>
      <c r="O11123" t="s">
        <v>17171</v>
      </c>
      <c r="P11123" t="s">
        <v>310</v>
      </c>
    </row>
    <row r="11124" spans="1:16" x14ac:dyDescent="0.25">
      <c r="A11124" t="s">
        <v>2</v>
      </c>
      <c r="B11124" t="s">
        <v>21103</v>
      </c>
      <c r="C11124" t="s">
        <v>369</v>
      </c>
      <c r="D11124" t="s">
        <v>19182</v>
      </c>
      <c r="E11124" t="s">
        <v>59</v>
      </c>
      <c r="F11124" t="b">
        <v>0</v>
      </c>
      <c r="G11124" t="s">
        <v>65</v>
      </c>
      <c r="H11124" s="1">
        <v>46140.294236111113</v>
      </c>
      <c r="I11124" t="b">
        <v>0</v>
      </c>
      <c r="J11124" t="b">
        <v>0</v>
      </c>
      <c r="K11124" t="s">
        <v>41</v>
      </c>
      <c r="L11124" t="s">
        <v>60</v>
      </c>
      <c r="M11124">
        <v>150000</v>
      </c>
      <c r="N11124"/>
      <c r="O11124" t="s">
        <v>21104</v>
      </c>
    </row>
    <row r="11125" spans="1:16" x14ac:dyDescent="0.25">
      <c r="A11125" t="s">
        <v>2</v>
      </c>
      <c r="B11125" t="s">
        <v>659</v>
      </c>
      <c r="C11125" t="s">
        <v>21105</v>
      </c>
      <c r="D11125" t="s">
        <v>4346</v>
      </c>
      <c r="E11125" t="s">
        <v>59</v>
      </c>
      <c r="F11125" t="b">
        <v>0</v>
      </c>
      <c r="G11125" t="s">
        <v>20</v>
      </c>
      <c r="H11125" s="1">
        <v>46140.294710648152</v>
      </c>
      <c r="I11125" t="b">
        <v>0</v>
      </c>
      <c r="J11125" t="b">
        <v>0</v>
      </c>
      <c r="K11125" t="s">
        <v>20</v>
      </c>
      <c r="L11125" t="s">
        <v>60</v>
      </c>
      <c r="M11125">
        <v>139000</v>
      </c>
      <c r="N11125"/>
      <c r="O11125" t="s">
        <v>21106</v>
      </c>
      <c r="P11125" t="s">
        <v>21107</v>
      </c>
    </row>
    <row r="11126" spans="1:16" x14ac:dyDescent="0.25">
      <c r="A11126" t="s">
        <v>1</v>
      </c>
      <c r="B11126" t="s">
        <v>21108</v>
      </c>
      <c r="C11126" t="s">
        <v>901</v>
      </c>
      <c r="D11126" t="s">
        <v>17170</v>
      </c>
      <c r="E11126" t="s">
        <v>59</v>
      </c>
      <c r="F11126" t="b">
        <v>0</v>
      </c>
      <c r="G11126" t="s">
        <v>77</v>
      </c>
      <c r="H11126" s="1">
        <v>46140.295555555553</v>
      </c>
      <c r="I11126" t="b">
        <v>0</v>
      </c>
      <c r="J11126" t="b">
        <v>0</v>
      </c>
      <c r="K11126" t="s">
        <v>41</v>
      </c>
      <c r="L11126" t="s">
        <v>60</v>
      </c>
      <c r="M11126">
        <v>130927.5</v>
      </c>
      <c r="N11126"/>
      <c r="O11126" t="s">
        <v>17171</v>
      </c>
      <c r="P11126" t="s">
        <v>17351</v>
      </c>
    </row>
    <row r="11127" spans="1:16" x14ac:dyDescent="0.25">
      <c r="A11127" t="s">
        <v>1</v>
      </c>
      <c r="B11127" t="s">
        <v>21109</v>
      </c>
      <c r="C11127" t="s">
        <v>360</v>
      </c>
      <c r="D11127" t="s">
        <v>4346</v>
      </c>
      <c r="E11127" t="s">
        <v>59</v>
      </c>
      <c r="F11127" t="b">
        <v>0</v>
      </c>
      <c r="G11127" t="s">
        <v>73</v>
      </c>
      <c r="H11127" s="1">
        <v>46140.295694444438</v>
      </c>
      <c r="I11127" t="b">
        <v>0</v>
      </c>
      <c r="J11127" t="b">
        <v>1</v>
      </c>
      <c r="K11127" t="s">
        <v>41</v>
      </c>
      <c r="L11127" t="s">
        <v>74</v>
      </c>
      <c r="M11127"/>
      <c r="N11127">
        <v>67.240000000000009</v>
      </c>
      <c r="O11127" t="s">
        <v>2595</v>
      </c>
    </row>
    <row r="11128" spans="1:16" x14ac:dyDescent="0.25">
      <c r="A11128" t="s">
        <v>1</v>
      </c>
      <c r="B11128" t="s">
        <v>21110</v>
      </c>
      <c r="C11128" t="s">
        <v>40</v>
      </c>
      <c r="D11128" t="s">
        <v>4526</v>
      </c>
      <c r="E11128" t="s">
        <v>59</v>
      </c>
      <c r="F11128" t="b">
        <v>0</v>
      </c>
      <c r="G11128" t="s">
        <v>40</v>
      </c>
      <c r="H11128" s="1">
        <v>46140.297256944446</v>
      </c>
      <c r="I11128" t="b">
        <v>1</v>
      </c>
      <c r="J11128" t="b">
        <v>0</v>
      </c>
      <c r="K11128" t="s">
        <v>40</v>
      </c>
      <c r="L11128" t="s">
        <v>60</v>
      </c>
      <c r="M11128">
        <v>155000</v>
      </c>
      <c r="N11128"/>
      <c r="O11128" t="s">
        <v>127</v>
      </c>
      <c r="P11128" t="s">
        <v>21111</v>
      </c>
    </row>
    <row r="11129" spans="1:16" x14ac:dyDescent="0.25">
      <c r="A11129" t="s">
        <v>2</v>
      </c>
      <c r="B11129" t="s">
        <v>2554</v>
      </c>
      <c r="C11129" t="s">
        <v>1143</v>
      </c>
      <c r="D11129" t="s">
        <v>4756</v>
      </c>
      <c r="E11129" t="s">
        <v>59</v>
      </c>
      <c r="F11129" t="b">
        <v>0</v>
      </c>
      <c r="G11129" t="s">
        <v>68</v>
      </c>
      <c r="H11129" s="1">
        <v>46140.335879629631</v>
      </c>
      <c r="I11129" t="b">
        <v>0</v>
      </c>
      <c r="J11129" t="b">
        <v>1</v>
      </c>
      <c r="K11129" t="s">
        <v>41</v>
      </c>
      <c r="L11129" t="s">
        <v>60</v>
      </c>
      <c r="M11129">
        <v>93250</v>
      </c>
      <c r="N11129"/>
      <c r="O11129" t="s">
        <v>21112</v>
      </c>
      <c r="P11129" t="s">
        <v>8397</v>
      </c>
    </row>
    <row r="11130" spans="1:16" x14ac:dyDescent="0.25">
      <c r="A11130" t="s">
        <v>6</v>
      </c>
      <c r="B11130" t="s">
        <v>21113</v>
      </c>
      <c r="C11130" t="s">
        <v>190</v>
      </c>
      <c r="D11130" t="s">
        <v>17170</v>
      </c>
      <c r="E11130" t="s">
        <v>59</v>
      </c>
      <c r="F11130" t="b">
        <v>0</v>
      </c>
      <c r="G11130" t="s">
        <v>73</v>
      </c>
      <c r="H11130" s="1">
        <v>46140.335925925923</v>
      </c>
      <c r="I11130" t="b">
        <v>0</v>
      </c>
      <c r="J11130" t="b">
        <v>0</v>
      </c>
      <c r="K11130" t="s">
        <v>41</v>
      </c>
      <c r="L11130" t="s">
        <v>60</v>
      </c>
      <c r="M11130">
        <v>259459</v>
      </c>
      <c r="N11130"/>
      <c r="O11130" t="s">
        <v>17171</v>
      </c>
      <c r="P11130" t="s">
        <v>663</v>
      </c>
    </row>
    <row r="11131" spans="1:16" x14ac:dyDescent="0.25">
      <c r="A11131" t="s">
        <v>1</v>
      </c>
      <c r="B11131" t="s">
        <v>21114</v>
      </c>
      <c r="C11131" t="s">
        <v>21115</v>
      </c>
      <c r="D11131" t="s">
        <v>4550</v>
      </c>
      <c r="E11131" t="s">
        <v>59</v>
      </c>
      <c r="F11131" t="b">
        <v>0</v>
      </c>
      <c r="G11131" t="s">
        <v>77</v>
      </c>
      <c r="H11131" s="1">
        <v>46140.337222222217</v>
      </c>
      <c r="I11131" t="b">
        <v>0</v>
      </c>
      <c r="J11131" t="b">
        <v>1</v>
      </c>
      <c r="K11131" t="s">
        <v>41</v>
      </c>
      <c r="L11131" t="s">
        <v>60</v>
      </c>
      <c r="M11131">
        <v>231000</v>
      </c>
      <c r="N11131"/>
      <c r="O11131" t="s">
        <v>18061</v>
      </c>
      <c r="P11131" t="s">
        <v>21116</v>
      </c>
    </row>
    <row r="11132" spans="1:16" x14ac:dyDescent="0.25">
      <c r="A11132" t="s">
        <v>1</v>
      </c>
      <c r="B11132" t="s">
        <v>21117</v>
      </c>
      <c r="C11132" t="s">
        <v>5795</v>
      </c>
      <c r="D11132" t="s">
        <v>4526</v>
      </c>
      <c r="E11132" t="s">
        <v>88</v>
      </c>
      <c r="F11132" t="b">
        <v>0</v>
      </c>
      <c r="G11132" t="s">
        <v>40</v>
      </c>
      <c r="H11132" s="1">
        <v>46140.338912037027</v>
      </c>
      <c r="I11132" t="b">
        <v>1</v>
      </c>
      <c r="J11132" t="b">
        <v>0</v>
      </c>
      <c r="K11132" t="s">
        <v>40</v>
      </c>
      <c r="L11132" t="s">
        <v>74</v>
      </c>
      <c r="M11132"/>
      <c r="N11132">
        <v>47.5</v>
      </c>
      <c r="O11132" t="s">
        <v>9604</v>
      </c>
      <c r="P11132" t="s">
        <v>21118</v>
      </c>
    </row>
    <row r="11133" spans="1:16" x14ac:dyDescent="0.25">
      <c r="A11133" t="s">
        <v>6</v>
      </c>
      <c r="B11133" t="s">
        <v>21119</v>
      </c>
      <c r="C11133" t="s">
        <v>434</v>
      </c>
      <c r="D11133" t="s">
        <v>17170</v>
      </c>
      <c r="E11133" t="s">
        <v>59</v>
      </c>
      <c r="F11133" t="b">
        <v>0</v>
      </c>
      <c r="G11133" t="s">
        <v>68</v>
      </c>
      <c r="H11133" s="1">
        <v>46140.377546296288</v>
      </c>
      <c r="I11133" t="b">
        <v>0</v>
      </c>
      <c r="J11133" t="b">
        <v>0</v>
      </c>
      <c r="K11133" t="s">
        <v>41</v>
      </c>
      <c r="L11133" t="s">
        <v>60</v>
      </c>
      <c r="M11133">
        <v>255717.5</v>
      </c>
      <c r="N11133"/>
      <c r="O11133" t="s">
        <v>17171</v>
      </c>
      <c r="P11133" t="s">
        <v>85</v>
      </c>
    </row>
    <row r="11134" spans="1:16" x14ac:dyDescent="0.25">
      <c r="A11134" t="s">
        <v>8</v>
      </c>
      <c r="B11134" t="s">
        <v>21120</v>
      </c>
      <c r="C11134" t="s">
        <v>41</v>
      </c>
      <c r="D11134" t="s">
        <v>4526</v>
      </c>
      <c r="E11134" t="s">
        <v>59</v>
      </c>
      <c r="F11134" t="b">
        <v>0</v>
      </c>
      <c r="G11134" t="s">
        <v>41</v>
      </c>
      <c r="H11134" s="1">
        <v>46140.378750000003</v>
      </c>
      <c r="I11134" t="b">
        <v>0</v>
      </c>
      <c r="J11134" t="b">
        <v>0</v>
      </c>
      <c r="K11134" t="s">
        <v>41</v>
      </c>
      <c r="L11134" t="s">
        <v>60</v>
      </c>
      <c r="M11134">
        <v>450000</v>
      </c>
      <c r="N11134"/>
      <c r="O11134" t="s">
        <v>21121</v>
      </c>
      <c r="P11134" t="s">
        <v>208</v>
      </c>
    </row>
    <row r="11135" spans="1:16" x14ac:dyDescent="0.25">
      <c r="A11135" t="s">
        <v>4</v>
      </c>
      <c r="B11135" t="s">
        <v>21122</v>
      </c>
      <c r="C11135" t="s">
        <v>40</v>
      </c>
      <c r="D11135" t="s">
        <v>4526</v>
      </c>
      <c r="E11135" t="s">
        <v>59</v>
      </c>
      <c r="F11135" t="b">
        <v>0</v>
      </c>
      <c r="G11135" t="s">
        <v>40</v>
      </c>
      <c r="H11135" s="1">
        <v>46140.378761574073</v>
      </c>
      <c r="I11135" t="b">
        <v>0</v>
      </c>
      <c r="J11135" t="b">
        <v>0</v>
      </c>
      <c r="K11135" t="s">
        <v>40</v>
      </c>
      <c r="L11135" t="s">
        <v>60</v>
      </c>
      <c r="M11135">
        <v>65000</v>
      </c>
      <c r="N11135"/>
      <c r="O11135" t="s">
        <v>101</v>
      </c>
      <c r="P11135" t="s">
        <v>11968</v>
      </c>
    </row>
    <row r="11136" spans="1:16" x14ac:dyDescent="0.25">
      <c r="A11136" t="s">
        <v>1</v>
      </c>
      <c r="B11136" t="s">
        <v>21123</v>
      </c>
      <c r="C11136" t="s">
        <v>206</v>
      </c>
      <c r="D11136" t="s">
        <v>17170</v>
      </c>
      <c r="E11136" t="s">
        <v>59</v>
      </c>
      <c r="F11136" t="b">
        <v>0</v>
      </c>
      <c r="G11136" t="s">
        <v>89</v>
      </c>
      <c r="H11136" s="1">
        <v>46140.379016203697</v>
      </c>
      <c r="I11136" t="b">
        <v>0</v>
      </c>
      <c r="J11136" t="b">
        <v>0</v>
      </c>
      <c r="K11136" t="s">
        <v>41</v>
      </c>
      <c r="L11136" t="s">
        <v>60</v>
      </c>
      <c r="M11136">
        <v>110434.5</v>
      </c>
      <c r="N11136"/>
      <c r="O11136" t="s">
        <v>17171</v>
      </c>
      <c r="P11136" t="s">
        <v>17351</v>
      </c>
    </row>
    <row r="11137" spans="1:16" x14ac:dyDescent="0.25">
      <c r="A11137" t="s">
        <v>0</v>
      </c>
      <c r="B11137" t="s">
        <v>21124</v>
      </c>
      <c r="C11137" t="s">
        <v>237</v>
      </c>
      <c r="D11137" t="s">
        <v>4526</v>
      </c>
      <c r="E11137" t="s">
        <v>88</v>
      </c>
      <c r="F11137" t="b">
        <v>0</v>
      </c>
      <c r="G11137" t="s">
        <v>89</v>
      </c>
      <c r="H11137" s="1">
        <v>46140.417893518519</v>
      </c>
      <c r="I11137" t="b">
        <v>1</v>
      </c>
      <c r="J11137" t="b">
        <v>1</v>
      </c>
      <c r="K11137" t="s">
        <v>41</v>
      </c>
      <c r="L11137" t="s">
        <v>74</v>
      </c>
      <c r="M11137"/>
      <c r="N11137">
        <v>55.75</v>
      </c>
      <c r="O11137" t="s">
        <v>4487</v>
      </c>
      <c r="P11137" t="s">
        <v>17401</v>
      </c>
    </row>
    <row r="11138" spans="1:16" x14ac:dyDescent="0.25">
      <c r="A11138" t="s">
        <v>0</v>
      </c>
      <c r="B11138" t="s">
        <v>6988</v>
      </c>
      <c r="C11138" t="s">
        <v>40</v>
      </c>
      <c r="D11138" t="s">
        <v>4526</v>
      </c>
      <c r="E11138" t="s">
        <v>59</v>
      </c>
      <c r="F11138" t="b">
        <v>0</v>
      </c>
      <c r="G11138" t="s">
        <v>40</v>
      </c>
      <c r="H11138" s="1">
        <v>46140.41909722222</v>
      </c>
      <c r="I11138" t="b">
        <v>1</v>
      </c>
      <c r="J11138" t="b">
        <v>0</v>
      </c>
      <c r="K11138" t="s">
        <v>40</v>
      </c>
      <c r="L11138" t="s">
        <v>60</v>
      </c>
      <c r="M11138">
        <v>80000</v>
      </c>
      <c r="N11138"/>
      <c r="O11138" t="s">
        <v>15866</v>
      </c>
      <c r="P11138" t="s">
        <v>21125</v>
      </c>
    </row>
    <row r="11139" spans="1:16" x14ac:dyDescent="0.25">
      <c r="A11139" t="s">
        <v>0</v>
      </c>
      <c r="B11139" t="s">
        <v>1911</v>
      </c>
      <c r="C11139" t="s">
        <v>1472</v>
      </c>
      <c r="D11139" t="s">
        <v>2360</v>
      </c>
      <c r="E11139" t="s">
        <v>59</v>
      </c>
      <c r="F11139" t="b">
        <v>0</v>
      </c>
      <c r="G11139" t="s">
        <v>41</v>
      </c>
      <c r="H11139" s="1">
        <v>46140.41909722222</v>
      </c>
      <c r="I11139" t="b">
        <v>0</v>
      </c>
      <c r="J11139" t="b">
        <v>1</v>
      </c>
      <c r="K11139" t="s">
        <v>41</v>
      </c>
      <c r="L11139" t="s">
        <v>60</v>
      </c>
      <c r="M11139">
        <v>77533.33</v>
      </c>
      <c r="N11139"/>
      <c r="O11139" t="s">
        <v>835</v>
      </c>
      <c r="P11139" t="s">
        <v>21126</v>
      </c>
    </row>
    <row r="11140" spans="1:16" x14ac:dyDescent="0.25">
      <c r="A11140" t="s">
        <v>3</v>
      </c>
      <c r="B11140" t="s">
        <v>21127</v>
      </c>
      <c r="C11140" t="s">
        <v>13664</v>
      </c>
      <c r="D11140" t="s">
        <v>4526</v>
      </c>
      <c r="E11140" t="s">
        <v>59</v>
      </c>
      <c r="F11140" t="b">
        <v>0</v>
      </c>
      <c r="G11140" t="s">
        <v>40</v>
      </c>
      <c r="H11140" s="1">
        <v>46140.419108796297</v>
      </c>
      <c r="I11140" t="b">
        <v>0</v>
      </c>
      <c r="J11140" t="b">
        <v>0</v>
      </c>
      <c r="K11140" t="s">
        <v>40</v>
      </c>
      <c r="L11140" t="s">
        <v>60</v>
      </c>
      <c r="M11140">
        <v>33500</v>
      </c>
      <c r="N11140"/>
      <c r="O11140" t="s">
        <v>2021</v>
      </c>
      <c r="P11140" t="s">
        <v>85</v>
      </c>
    </row>
    <row r="11141" spans="1:16" x14ac:dyDescent="0.25">
      <c r="A11141" t="s">
        <v>2</v>
      </c>
      <c r="B11141" t="s">
        <v>4949</v>
      </c>
      <c r="C11141" t="s">
        <v>690</v>
      </c>
      <c r="D11141" t="s">
        <v>2360</v>
      </c>
      <c r="E11141" t="s">
        <v>59</v>
      </c>
      <c r="F11141" t="b">
        <v>0</v>
      </c>
      <c r="G11141" t="s">
        <v>77</v>
      </c>
      <c r="H11141" s="1">
        <v>46140.41920138889</v>
      </c>
      <c r="I11141" t="b">
        <v>0</v>
      </c>
      <c r="J11141" t="b">
        <v>1</v>
      </c>
      <c r="K11141" t="s">
        <v>41</v>
      </c>
      <c r="L11141" t="s">
        <v>60</v>
      </c>
      <c r="M11141">
        <v>367500</v>
      </c>
      <c r="N11141"/>
      <c r="O11141" t="s">
        <v>424</v>
      </c>
      <c r="P11141" t="s">
        <v>4950</v>
      </c>
    </row>
    <row r="11142" spans="1:16" x14ac:dyDescent="0.25">
      <c r="A11142" t="s">
        <v>2</v>
      </c>
      <c r="B11142" t="s">
        <v>21128</v>
      </c>
      <c r="C11142" t="s">
        <v>847</v>
      </c>
      <c r="D11142" t="s">
        <v>2360</v>
      </c>
      <c r="E11142" t="s">
        <v>88</v>
      </c>
      <c r="F11142" t="b">
        <v>0</v>
      </c>
      <c r="G11142" t="s">
        <v>68</v>
      </c>
      <c r="H11142" s="1">
        <v>46140.419212962966</v>
      </c>
      <c r="I11142" t="b">
        <v>0</v>
      </c>
      <c r="J11142" t="b">
        <v>0</v>
      </c>
      <c r="K11142" t="s">
        <v>41</v>
      </c>
      <c r="L11142" t="s">
        <v>74</v>
      </c>
      <c r="M11142"/>
      <c r="N11142">
        <v>50</v>
      </c>
      <c r="O11142" t="s">
        <v>21129</v>
      </c>
    </row>
    <row r="11143" spans="1:16" x14ac:dyDescent="0.25">
      <c r="A11143" t="s">
        <v>6</v>
      </c>
      <c r="B11143" t="s">
        <v>21130</v>
      </c>
      <c r="C11143" t="s">
        <v>107</v>
      </c>
      <c r="D11143" t="s">
        <v>17170</v>
      </c>
      <c r="E11143" t="s">
        <v>59</v>
      </c>
      <c r="F11143" t="b">
        <v>0</v>
      </c>
      <c r="G11143" t="s">
        <v>77</v>
      </c>
      <c r="H11143" s="1">
        <v>46140.419212962966</v>
      </c>
      <c r="I11143" t="b">
        <v>0</v>
      </c>
      <c r="J11143" t="b">
        <v>0</v>
      </c>
      <c r="K11143" t="s">
        <v>41</v>
      </c>
      <c r="L11143" t="s">
        <v>60</v>
      </c>
      <c r="M11143">
        <v>217047.5</v>
      </c>
      <c r="N11143"/>
      <c r="O11143" t="s">
        <v>17171</v>
      </c>
      <c r="P11143" t="s">
        <v>310</v>
      </c>
    </row>
    <row r="11144" spans="1:16" x14ac:dyDescent="0.25">
      <c r="A11144" t="s">
        <v>2</v>
      </c>
      <c r="B11144" t="s">
        <v>21131</v>
      </c>
      <c r="C11144" t="s">
        <v>336</v>
      </c>
      <c r="D11144" t="s">
        <v>17170</v>
      </c>
      <c r="E11144" t="s">
        <v>59</v>
      </c>
      <c r="F11144" t="b">
        <v>0</v>
      </c>
      <c r="G11144" t="s">
        <v>65</v>
      </c>
      <c r="H11144" s="1">
        <v>46140.419236111113</v>
      </c>
      <c r="I11144" t="b">
        <v>0</v>
      </c>
      <c r="J11144" t="b">
        <v>0</v>
      </c>
      <c r="K11144" t="s">
        <v>41</v>
      </c>
      <c r="L11144" t="s">
        <v>60</v>
      </c>
      <c r="M11144">
        <v>96063.5</v>
      </c>
      <c r="N11144"/>
      <c r="O11144" t="s">
        <v>17171</v>
      </c>
      <c r="P11144" t="s">
        <v>310</v>
      </c>
    </row>
    <row r="11145" spans="1:16" x14ac:dyDescent="0.25">
      <c r="A11145" t="s">
        <v>4</v>
      </c>
      <c r="B11145" t="s">
        <v>21132</v>
      </c>
      <c r="C11145" t="s">
        <v>79</v>
      </c>
      <c r="D11145" t="s">
        <v>2360</v>
      </c>
      <c r="E11145" t="s">
        <v>59</v>
      </c>
      <c r="F11145" t="b">
        <v>0</v>
      </c>
      <c r="G11145" t="s">
        <v>77</v>
      </c>
      <c r="H11145" s="1">
        <v>46140.420555555553</v>
      </c>
      <c r="I11145" t="b">
        <v>0</v>
      </c>
      <c r="J11145" t="b">
        <v>1</v>
      </c>
      <c r="K11145" t="s">
        <v>41</v>
      </c>
      <c r="L11145" t="s">
        <v>60</v>
      </c>
      <c r="M11145">
        <v>175500</v>
      </c>
      <c r="N11145"/>
      <c r="O11145" t="s">
        <v>424</v>
      </c>
      <c r="P11145" t="s">
        <v>21133</v>
      </c>
    </row>
    <row r="11146" spans="1:16" x14ac:dyDescent="0.25">
      <c r="A11146" t="s">
        <v>1</v>
      </c>
      <c r="B11146" t="s">
        <v>1003</v>
      </c>
      <c r="C11146" t="s">
        <v>8808</v>
      </c>
      <c r="D11146" t="s">
        <v>2360</v>
      </c>
      <c r="E11146" t="s">
        <v>59</v>
      </c>
      <c r="F11146" t="b">
        <v>0</v>
      </c>
      <c r="G11146" t="s">
        <v>73</v>
      </c>
      <c r="H11146" s="1">
        <v>46140.420694444438</v>
      </c>
      <c r="I11146" t="b">
        <v>0</v>
      </c>
      <c r="J11146" t="b">
        <v>1</v>
      </c>
      <c r="K11146" t="s">
        <v>41</v>
      </c>
      <c r="L11146" t="s">
        <v>60</v>
      </c>
      <c r="M11146">
        <v>135000</v>
      </c>
      <c r="N11146"/>
      <c r="O11146" t="s">
        <v>424</v>
      </c>
      <c r="P11146" t="s">
        <v>14074</v>
      </c>
    </row>
    <row r="11147" spans="1:16" x14ac:dyDescent="0.25">
      <c r="A11147" t="s">
        <v>1</v>
      </c>
      <c r="B11147" t="s">
        <v>1</v>
      </c>
      <c r="C11147" t="s">
        <v>5634</v>
      </c>
      <c r="D11147" t="s">
        <v>2360</v>
      </c>
      <c r="E11147" t="s">
        <v>59</v>
      </c>
      <c r="F11147" t="b">
        <v>0</v>
      </c>
      <c r="G11147" t="s">
        <v>65</v>
      </c>
      <c r="H11147" s="1">
        <v>46140.420752314807</v>
      </c>
      <c r="I11147" t="b">
        <v>0</v>
      </c>
      <c r="J11147" t="b">
        <v>1</v>
      </c>
      <c r="K11147" t="s">
        <v>41</v>
      </c>
      <c r="L11147" t="s">
        <v>60</v>
      </c>
      <c r="M11147">
        <v>78000</v>
      </c>
      <c r="N11147"/>
      <c r="O11147" t="s">
        <v>5635</v>
      </c>
      <c r="P11147" t="s">
        <v>21089</v>
      </c>
    </row>
    <row r="11148" spans="1:16" x14ac:dyDescent="0.25">
      <c r="A11148" t="s">
        <v>8</v>
      </c>
      <c r="B11148" t="s">
        <v>13463</v>
      </c>
      <c r="C11148" t="s">
        <v>6956</v>
      </c>
      <c r="D11148" t="s">
        <v>4526</v>
      </c>
      <c r="E11148" t="s">
        <v>59</v>
      </c>
      <c r="F11148" t="b">
        <v>0</v>
      </c>
      <c r="G11148" t="s">
        <v>40</v>
      </c>
      <c r="H11148" s="1">
        <v>46140.422361111108</v>
      </c>
      <c r="I11148" t="b">
        <v>0</v>
      </c>
      <c r="J11148" t="b">
        <v>0</v>
      </c>
      <c r="K11148" t="s">
        <v>40</v>
      </c>
      <c r="L11148" t="s">
        <v>60</v>
      </c>
      <c r="M11148">
        <v>115000</v>
      </c>
      <c r="N11148"/>
      <c r="O11148" t="s">
        <v>9645</v>
      </c>
      <c r="P11148" t="s">
        <v>208</v>
      </c>
    </row>
    <row r="11149" spans="1:16" x14ac:dyDescent="0.25">
      <c r="A11149" t="s">
        <v>0</v>
      </c>
      <c r="B11149" t="s">
        <v>21134</v>
      </c>
      <c r="C11149" t="s">
        <v>427</v>
      </c>
      <c r="D11149" t="s">
        <v>4346</v>
      </c>
      <c r="E11149" t="s">
        <v>59</v>
      </c>
      <c r="F11149" t="b">
        <v>0</v>
      </c>
      <c r="G11149" t="s">
        <v>65</v>
      </c>
      <c r="H11149" s="1">
        <v>46140.459490740737</v>
      </c>
      <c r="I11149" t="b">
        <v>1</v>
      </c>
      <c r="J11149" t="b">
        <v>0</v>
      </c>
      <c r="K11149" t="s">
        <v>41</v>
      </c>
      <c r="L11149" t="s">
        <v>60</v>
      </c>
      <c r="M11149">
        <v>74897.62</v>
      </c>
      <c r="N11149"/>
      <c r="O11149" t="s">
        <v>21135</v>
      </c>
      <c r="P11149" t="s">
        <v>1106</v>
      </c>
    </row>
    <row r="11150" spans="1:16" x14ac:dyDescent="0.25">
      <c r="A11150" t="s">
        <v>0</v>
      </c>
      <c r="B11150" t="s">
        <v>5069</v>
      </c>
      <c r="C11150" t="s">
        <v>6744</v>
      </c>
      <c r="D11150" t="s">
        <v>4599</v>
      </c>
      <c r="E11150" t="s">
        <v>59</v>
      </c>
      <c r="F11150" t="b">
        <v>0</v>
      </c>
      <c r="G11150" t="s">
        <v>40</v>
      </c>
      <c r="H11150" s="1">
        <v>46140.460775462961</v>
      </c>
      <c r="I11150" t="b">
        <v>1</v>
      </c>
      <c r="J11150" t="b">
        <v>0</v>
      </c>
      <c r="K11150" t="s">
        <v>40</v>
      </c>
      <c r="L11150" t="s">
        <v>60</v>
      </c>
      <c r="M11150">
        <v>34000</v>
      </c>
      <c r="N11150"/>
      <c r="O11150" t="s">
        <v>21136</v>
      </c>
      <c r="P11150" t="s">
        <v>2583</v>
      </c>
    </row>
    <row r="11151" spans="1:16" x14ac:dyDescent="0.25">
      <c r="A11151" t="s">
        <v>6</v>
      </c>
      <c r="B11151" t="s">
        <v>21137</v>
      </c>
      <c r="C11151" t="s">
        <v>237</v>
      </c>
      <c r="D11151" t="s">
        <v>4346</v>
      </c>
      <c r="E11151" t="s">
        <v>59</v>
      </c>
      <c r="F11151" t="b">
        <v>0</v>
      </c>
      <c r="G11151" t="s">
        <v>89</v>
      </c>
      <c r="H11151" s="1">
        <v>46140.460844907408</v>
      </c>
      <c r="I11151" t="b">
        <v>0</v>
      </c>
      <c r="J11151" t="b">
        <v>1</v>
      </c>
      <c r="K11151" t="s">
        <v>41</v>
      </c>
      <c r="L11151" t="s">
        <v>60</v>
      </c>
      <c r="M11151">
        <v>162500.16500000001</v>
      </c>
      <c r="N11151"/>
      <c r="O11151" t="s">
        <v>21138</v>
      </c>
      <c r="P11151" t="s">
        <v>208</v>
      </c>
    </row>
    <row r="11152" spans="1:16" x14ac:dyDescent="0.25">
      <c r="A11152" t="s">
        <v>2</v>
      </c>
      <c r="B11152" t="s">
        <v>17169</v>
      </c>
      <c r="C11152" t="s">
        <v>190</v>
      </c>
      <c r="D11152" t="s">
        <v>17170</v>
      </c>
      <c r="E11152" t="s">
        <v>59</v>
      </c>
      <c r="F11152" t="b">
        <v>0</v>
      </c>
      <c r="G11152" t="s">
        <v>73</v>
      </c>
      <c r="H11152" s="1">
        <v>46140.502569444441</v>
      </c>
      <c r="I11152" t="b">
        <v>0</v>
      </c>
      <c r="J11152" t="b">
        <v>0</v>
      </c>
      <c r="K11152" t="s">
        <v>41</v>
      </c>
      <c r="L11152" t="s">
        <v>60</v>
      </c>
      <c r="M11152">
        <v>149952</v>
      </c>
      <c r="N11152"/>
      <c r="O11152" t="s">
        <v>17171</v>
      </c>
      <c r="P11152" t="s">
        <v>310</v>
      </c>
    </row>
    <row r="11153" spans="1:16" x14ac:dyDescent="0.25">
      <c r="A11153" t="s">
        <v>6</v>
      </c>
      <c r="B11153" t="s">
        <v>21139</v>
      </c>
      <c r="C11153" t="s">
        <v>913</v>
      </c>
      <c r="D11153" t="s">
        <v>4346</v>
      </c>
      <c r="F11153" t="b">
        <v>0</v>
      </c>
      <c r="G11153" t="s">
        <v>20</v>
      </c>
      <c r="H11153" s="1">
        <v>46140.50304398148</v>
      </c>
      <c r="I11153" t="b">
        <v>0</v>
      </c>
      <c r="J11153" t="b">
        <v>0</v>
      </c>
      <c r="K11153" t="s">
        <v>20</v>
      </c>
      <c r="L11153" t="s">
        <v>60</v>
      </c>
      <c r="M11153">
        <v>76500</v>
      </c>
      <c r="N11153"/>
      <c r="O11153" t="s">
        <v>21140</v>
      </c>
    </row>
    <row r="11154" spans="1:16" x14ac:dyDescent="0.25">
      <c r="A11154" t="s">
        <v>1</v>
      </c>
      <c r="B11154" t="s">
        <v>20102</v>
      </c>
      <c r="C11154" t="s">
        <v>20</v>
      </c>
      <c r="D11154" t="s">
        <v>4526</v>
      </c>
      <c r="E11154" t="s">
        <v>59</v>
      </c>
      <c r="F11154" t="b">
        <v>0</v>
      </c>
      <c r="G11154" t="s">
        <v>20</v>
      </c>
      <c r="H11154" s="1">
        <v>46140.504780092589</v>
      </c>
      <c r="I11154" t="b">
        <v>0</v>
      </c>
      <c r="J11154" t="b">
        <v>0</v>
      </c>
      <c r="K11154" t="s">
        <v>20</v>
      </c>
      <c r="L11154" t="s">
        <v>60</v>
      </c>
      <c r="M11154">
        <v>122500</v>
      </c>
      <c r="N11154"/>
      <c r="O11154" t="s">
        <v>5339</v>
      </c>
      <c r="P11154" t="s">
        <v>7595</v>
      </c>
    </row>
    <row r="11155" spans="1:16" x14ac:dyDescent="0.25">
      <c r="A11155" t="s">
        <v>6</v>
      </c>
      <c r="B11155" t="s">
        <v>21141</v>
      </c>
      <c r="C11155" t="s">
        <v>2031</v>
      </c>
      <c r="D11155" t="s">
        <v>17170</v>
      </c>
      <c r="E11155" t="s">
        <v>59</v>
      </c>
      <c r="F11155" t="b">
        <v>0</v>
      </c>
      <c r="G11155" t="s">
        <v>77</v>
      </c>
      <c r="H11155" s="1">
        <v>46140.544212962966</v>
      </c>
      <c r="I11155" t="b">
        <v>0</v>
      </c>
      <c r="J11155" t="b">
        <v>0</v>
      </c>
      <c r="K11155" t="s">
        <v>41</v>
      </c>
      <c r="L11155" t="s">
        <v>60</v>
      </c>
      <c r="M11155">
        <v>162624</v>
      </c>
      <c r="N11155"/>
      <c r="O11155" t="s">
        <v>17171</v>
      </c>
      <c r="P11155" t="s">
        <v>310</v>
      </c>
    </row>
    <row r="11156" spans="1:16" x14ac:dyDescent="0.25">
      <c r="A11156" t="s">
        <v>6</v>
      </c>
      <c r="B11156" t="s">
        <v>21142</v>
      </c>
      <c r="C11156" t="s">
        <v>142</v>
      </c>
      <c r="D11156" t="s">
        <v>17170</v>
      </c>
      <c r="E11156" t="s">
        <v>59</v>
      </c>
      <c r="F11156" t="b">
        <v>0</v>
      </c>
      <c r="G11156" t="s">
        <v>65</v>
      </c>
      <c r="H11156" s="1">
        <v>46140.544247685182</v>
      </c>
      <c r="I11156" t="b">
        <v>0</v>
      </c>
      <c r="J11156" t="b">
        <v>0</v>
      </c>
      <c r="K11156" t="s">
        <v>41</v>
      </c>
      <c r="L11156" t="s">
        <v>60</v>
      </c>
      <c r="M11156">
        <v>199584</v>
      </c>
      <c r="N11156"/>
      <c r="O11156" t="s">
        <v>17171</v>
      </c>
      <c r="P11156" t="s">
        <v>310</v>
      </c>
    </row>
    <row r="11157" spans="1:16" x14ac:dyDescent="0.25">
      <c r="A11157" t="s">
        <v>6</v>
      </c>
      <c r="B11157" t="s">
        <v>18834</v>
      </c>
      <c r="C11157" t="s">
        <v>246</v>
      </c>
      <c r="D11157" t="s">
        <v>17170</v>
      </c>
      <c r="E11157" t="s">
        <v>59</v>
      </c>
      <c r="F11157" t="b">
        <v>0</v>
      </c>
      <c r="G11157" t="s">
        <v>65</v>
      </c>
      <c r="H11157" s="1">
        <v>46140.544247685182</v>
      </c>
      <c r="I11157" t="b">
        <v>0</v>
      </c>
      <c r="J11157" t="b">
        <v>0</v>
      </c>
      <c r="K11157" t="s">
        <v>41</v>
      </c>
      <c r="L11157" t="s">
        <v>60</v>
      </c>
      <c r="M11157">
        <v>206976</v>
      </c>
      <c r="N11157"/>
      <c r="O11157" t="s">
        <v>17171</v>
      </c>
      <c r="P11157" t="s">
        <v>310</v>
      </c>
    </row>
    <row r="11158" spans="1:16" x14ac:dyDescent="0.25">
      <c r="A11158" t="s">
        <v>6</v>
      </c>
      <c r="B11158" t="s">
        <v>21143</v>
      </c>
      <c r="C11158" t="s">
        <v>753</v>
      </c>
      <c r="D11158" t="s">
        <v>17170</v>
      </c>
      <c r="E11158" t="s">
        <v>59</v>
      </c>
      <c r="F11158" t="b">
        <v>0</v>
      </c>
      <c r="G11158" t="s">
        <v>73</v>
      </c>
      <c r="H11158" s="1">
        <v>46140.544259259259</v>
      </c>
      <c r="I11158" t="b">
        <v>0</v>
      </c>
      <c r="J11158" t="b">
        <v>0</v>
      </c>
      <c r="K11158" t="s">
        <v>41</v>
      </c>
      <c r="L11158" t="s">
        <v>60</v>
      </c>
      <c r="M11158">
        <v>227027</v>
      </c>
      <c r="N11158"/>
      <c r="O11158" t="s">
        <v>17171</v>
      </c>
      <c r="P11158" t="s">
        <v>310</v>
      </c>
    </row>
    <row r="11159" spans="1:16" x14ac:dyDescent="0.25">
      <c r="A11159" t="s">
        <v>8</v>
      </c>
      <c r="B11159" t="s">
        <v>1834</v>
      </c>
      <c r="C11159" t="s">
        <v>13860</v>
      </c>
      <c r="D11159" t="s">
        <v>4526</v>
      </c>
      <c r="E11159" t="s">
        <v>59</v>
      </c>
      <c r="F11159" t="b">
        <v>0</v>
      </c>
      <c r="G11159" t="s">
        <v>40</v>
      </c>
      <c r="H11159" s="1">
        <v>46140.545428240737</v>
      </c>
      <c r="I11159" t="b">
        <v>0</v>
      </c>
      <c r="J11159" t="b">
        <v>0</v>
      </c>
      <c r="K11159" t="s">
        <v>40</v>
      </c>
      <c r="L11159" t="s">
        <v>60</v>
      </c>
      <c r="M11159">
        <v>42500</v>
      </c>
      <c r="N11159"/>
      <c r="O11159" t="s">
        <v>21144</v>
      </c>
      <c r="P11159" t="s">
        <v>2049</v>
      </c>
    </row>
    <row r="11160" spans="1:16" x14ac:dyDescent="0.25">
      <c r="A11160" t="s">
        <v>1</v>
      </c>
      <c r="B11160" t="s">
        <v>21145</v>
      </c>
      <c r="C11160" t="s">
        <v>40</v>
      </c>
      <c r="D11160" t="s">
        <v>4526</v>
      </c>
      <c r="E11160" t="s">
        <v>59</v>
      </c>
      <c r="F11160" t="b">
        <v>0</v>
      </c>
      <c r="G11160" t="s">
        <v>40</v>
      </c>
      <c r="H11160" s="1">
        <v>46140.545428240737</v>
      </c>
      <c r="I11160" t="b">
        <v>1</v>
      </c>
      <c r="J11160" t="b">
        <v>0</v>
      </c>
      <c r="K11160" t="s">
        <v>40</v>
      </c>
      <c r="L11160" t="s">
        <v>60</v>
      </c>
      <c r="M11160">
        <v>77500</v>
      </c>
      <c r="N11160"/>
      <c r="O11160" t="s">
        <v>9645</v>
      </c>
      <c r="P11160" t="s">
        <v>4780</v>
      </c>
    </row>
    <row r="11161" spans="1:16" x14ac:dyDescent="0.25">
      <c r="A11161" t="s">
        <v>1</v>
      </c>
      <c r="B11161" t="s">
        <v>21146</v>
      </c>
      <c r="C11161" t="s">
        <v>15169</v>
      </c>
      <c r="D11161" t="s">
        <v>4526</v>
      </c>
      <c r="E11161" t="s">
        <v>59</v>
      </c>
      <c r="F11161" t="b">
        <v>0</v>
      </c>
      <c r="G11161" t="s">
        <v>77</v>
      </c>
      <c r="H11161" s="1">
        <v>46140.545636574083</v>
      </c>
      <c r="I11161" t="b">
        <v>0</v>
      </c>
      <c r="J11161" t="b">
        <v>0</v>
      </c>
      <c r="K11161" t="s">
        <v>41</v>
      </c>
      <c r="L11161" t="s">
        <v>60</v>
      </c>
      <c r="M11161">
        <v>105454.79</v>
      </c>
      <c r="N11161"/>
      <c r="O11161" t="s">
        <v>21147</v>
      </c>
      <c r="P11161" t="s">
        <v>21148</v>
      </c>
    </row>
    <row r="11162" spans="1:16" x14ac:dyDescent="0.25">
      <c r="A11162" t="s">
        <v>5</v>
      </c>
      <c r="B11162" t="s">
        <v>21149</v>
      </c>
      <c r="C11162" t="s">
        <v>3524</v>
      </c>
      <c r="D11162" t="s">
        <v>4526</v>
      </c>
      <c r="E11162" t="s">
        <v>59</v>
      </c>
      <c r="F11162" t="b">
        <v>0</v>
      </c>
      <c r="G11162" t="s">
        <v>65</v>
      </c>
      <c r="H11162" s="1">
        <v>46140.545648148152</v>
      </c>
      <c r="I11162" t="b">
        <v>0</v>
      </c>
      <c r="J11162" t="b">
        <v>0</v>
      </c>
      <c r="K11162" t="s">
        <v>41</v>
      </c>
      <c r="L11162" t="s">
        <v>60</v>
      </c>
      <c r="M11162">
        <v>145000</v>
      </c>
      <c r="N11162"/>
      <c r="O11162" t="s">
        <v>11141</v>
      </c>
      <c r="P11162" t="s">
        <v>897</v>
      </c>
    </row>
    <row r="11163" spans="1:16" x14ac:dyDescent="0.25">
      <c r="A11163" t="s">
        <v>0</v>
      </c>
      <c r="B11163" t="s">
        <v>21150</v>
      </c>
      <c r="C11163" t="s">
        <v>5955</v>
      </c>
      <c r="D11163" t="s">
        <v>2360</v>
      </c>
      <c r="E11163" t="s">
        <v>59</v>
      </c>
      <c r="F11163" t="b">
        <v>0</v>
      </c>
      <c r="G11163" t="s">
        <v>73</v>
      </c>
      <c r="H11163" s="1">
        <v>46140.584490740737</v>
      </c>
      <c r="I11163" t="b">
        <v>0</v>
      </c>
      <c r="J11163" t="b">
        <v>0</v>
      </c>
      <c r="K11163" t="s">
        <v>41</v>
      </c>
      <c r="L11163" t="s">
        <v>74</v>
      </c>
      <c r="M11163"/>
      <c r="N11163">
        <v>20</v>
      </c>
      <c r="O11163" t="s">
        <v>3691</v>
      </c>
      <c r="P11163" t="s">
        <v>1482</v>
      </c>
    </row>
    <row r="11164" spans="1:16" x14ac:dyDescent="0.25">
      <c r="A11164" t="s">
        <v>8</v>
      </c>
      <c r="B11164" t="s">
        <v>13901</v>
      </c>
      <c r="C11164" t="s">
        <v>112</v>
      </c>
      <c r="D11164" t="s">
        <v>4526</v>
      </c>
      <c r="E11164" t="s">
        <v>59</v>
      </c>
      <c r="F11164" t="b">
        <v>0</v>
      </c>
      <c r="G11164" t="s">
        <v>65</v>
      </c>
      <c r="H11164" s="1">
        <v>46140.585879629631</v>
      </c>
      <c r="I11164" t="b">
        <v>0</v>
      </c>
      <c r="J11164" t="b">
        <v>0</v>
      </c>
      <c r="K11164" t="s">
        <v>41</v>
      </c>
      <c r="L11164" t="s">
        <v>60</v>
      </c>
      <c r="M11164">
        <v>90000</v>
      </c>
      <c r="N11164"/>
      <c r="O11164" t="s">
        <v>1513</v>
      </c>
    </row>
    <row r="11165" spans="1:16" x14ac:dyDescent="0.25">
      <c r="A11165" t="s">
        <v>2</v>
      </c>
      <c r="B11165" t="s">
        <v>21151</v>
      </c>
      <c r="C11165" t="s">
        <v>40</v>
      </c>
      <c r="D11165" t="s">
        <v>4526</v>
      </c>
      <c r="E11165" t="s">
        <v>59</v>
      </c>
      <c r="F11165" t="b">
        <v>0</v>
      </c>
      <c r="G11165" t="s">
        <v>40</v>
      </c>
      <c r="H11165" s="1">
        <v>46140.587083333332</v>
      </c>
      <c r="I11165" t="b">
        <v>0</v>
      </c>
      <c r="J11165" t="b">
        <v>0</v>
      </c>
      <c r="K11165" t="s">
        <v>40</v>
      </c>
      <c r="L11165" t="s">
        <v>60</v>
      </c>
      <c r="M11165">
        <v>57500</v>
      </c>
      <c r="N11165"/>
      <c r="O11165" t="s">
        <v>101</v>
      </c>
      <c r="P11165" t="s">
        <v>948</v>
      </c>
    </row>
    <row r="11166" spans="1:16" x14ac:dyDescent="0.25">
      <c r="A11166" t="s">
        <v>1</v>
      </c>
      <c r="B11166" t="s">
        <v>13691</v>
      </c>
      <c r="C11166" t="s">
        <v>1971</v>
      </c>
      <c r="D11166" t="s">
        <v>4526</v>
      </c>
      <c r="E11166" t="s">
        <v>59</v>
      </c>
      <c r="F11166" t="b">
        <v>0</v>
      </c>
      <c r="G11166" t="s">
        <v>65</v>
      </c>
      <c r="H11166" s="1">
        <v>46140.587291666663</v>
      </c>
      <c r="I11166" t="b">
        <v>0</v>
      </c>
      <c r="J11166" t="b">
        <v>0</v>
      </c>
      <c r="K11166" t="s">
        <v>41</v>
      </c>
      <c r="L11166" t="s">
        <v>60</v>
      </c>
      <c r="M11166">
        <v>137500</v>
      </c>
      <c r="N11166"/>
      <c r="O11166" t="s">
        <v>155</v>
      </c>
      <c r="P11166" t="s">
        <v>13692</v>
      </c>
    </row>
    <row r="11167" spans="1:16" x14ac:dyDescent="0.25">
      <c r="A11167" t="s">
        <v>1</v>
      </c>
      <c r="B11167" t="s">
        <v>21152</v>
      </c>
      <c r="C11167" t="s">
        <v>500</v>
      </c>
      <c r="D11167" t="s">
        <v>4346</v>
      </c>
      <c r="E11167" t="s">
        <v>232</v>
      </c>
      <c r="F11167" t="b">
        <v>0</v>
      </c>
      <c r="G11167" t="s">
        <v>13</v>
      </c>
      <c r="H11167" s="1">
        <v>46140.587835648148</v>
      </c>
      <c r="I11167" t="b">
        <v>0</v>
      </c>
      <c r="J11167" t="b">
        <v>0</v>
      </c>
      <c r="K11167" t="s">
        <v>13</v>
      </c>
      <c r="L11167" t="s">
        <v>74</v>
      </c>
      <c r="M11167"/>
      <c r="N11167">
        <v>69.34</v>
      </c>
      <c r="O11167" t="s">
        <v>21153</v>
      </c>
      <c r="P11167" t="s">
        <v>20742</v>
      </c>
    </row>
    <row r="11168" spans="1:16" x14ac:dyDescent="0.25">
      <c r="A11168" t="s">
        <v>8</v>
      </c>
      <c r="B11168" t="s">
        <v>21154</v>
      </c>
      <c r="C11168" t="s">
        <v>500</v>
      </c>
      <c r="D11168" t="s">
        <v>111</v>
      </c>
      <c r="E11168" t="s">
        <v>59</v>
      </c>
      <c r="F11168" t="b">
        <v>0</v>
      </c>
      <c r="G11168" t="s">
        <v>13</v>
      </c>
      <c r="H11168" s="1">
        <v>46140.587881944448</v>
      </c>
      <c r="I11168" t="b">
        <v>0</v>
      </c>
      <c r="J11168" t="b">
        <v>0</v>
      </c>
      <c r="K11168" t="s">
        <v>13</v>
      </c>
      <c r="L11168" t="s">
        <v>60</v>
      </c>
      <c r="M11168">
        <v>131000</v>
      </c>
      <c r="N11168"/>
      <c r="O11168" t="s">
        <v>111</v>
      </c>
      <c r="P11168" t="s">
        <v>21155</v>
      </c>
    </row>
    <row r="11169" spans="1:16" x14ac:dyDescent="0.25">
      <c r="A11169" t="s">
        <v>0</v>
      </c>
      <c r="B11169" t="s">
        <v>11453</v>
      </c>
      <c r="C11169" t="s">
        <v>6081</v>
      </c>
      <c r="D11169" t="s">
        <v>7670</v>
      </c>
      <c r="E11169" t="s">
        <v>59</v>
      </c>
      <c r="F11169" t="b">
        <v>0</v>
      </c>
      <c r="G11169" t="s">
        <v>40</v>
      </c>
      <c r="H11169" s="1">
        <v>46140.627430555563</v>
      </c>
      <c r="I11169" t="b">
        <v>0</v>
      </c>
      <c r="J11169" t="b">
        <v>0</v>
      </c>
      <c r="K11169" t="s">
        <v>40</v>
      </c>
      <c r="L11169" t="s">
        <v>60</v>
      </c>
      <c r="M11169">
        <v>24707</v>
      </c>
      <c r="N11169"/>
      <c r="O11169" t="s">
        <v>21156</v>
      </c>
      <c r="P11169" t="s">
        <v>21157</v>
      </c>
    </row>
    <row r="11170" spans="1:16" x14ac:dyDescent="0.25">
      <c r="A11170" t="s">
        <v>6</v>
      </c>
      <c r="B11170" t="s">
        <v>21158</v>
      </c>
      <c r="C11170" t="s">
        <v>515</v>
      </c>
      <c r="D11170" t="s">
        <v>17170</v>
      </c>
      <c r="E11170" t="s">
        <v>59</v>
      </c>
      <c r="F11170" t="b">
        <v>0</v>
      </c>
      <c r="G11170" t="s">
        <v>73</v>
      </c>
      <c r="H11170" s="1">
        <v>46140.627569444441</v>
      </c>
      <c r="I11170" t="b">
        <v>0</v>
      </c>
      <c r="J11170" t="b">
        <v>0</v>
      </c>
      <c r="K11170" t="s">
        <v>41</v>
      </c>
      <c r="L11170" t="s">
        <v>60</v>
      </c>
      <c r="M11170">
        <v>286902</v>
      </c>
      <c r="N11170"/>
      <c r="O11170" t="s">
        <v>17171</v>
      </c>
      <c r="P11170" t="s">
        <v>85</v>
      </c>
    </row>
    <row r="11171" spans="1:16" x14ac:dyDescent="0.25">
      <c r="A11171" t="s">
        <v>1</v>
      </c>
      <c r="B11171" t="s">
        <v>5321</v>
      </c>
      <c r="C11171" t="s">
        <v>5026</v>
      </c>
      <c r="D11171" t="s">
        <v>4526</v>
      </c>
      <c r="E11171" t="s">
        <v>59</v>
      </c>
      <c r="F11171" t="b">
        <v>0</v>
      </c>
      <c r="G11171" t="s">
        <v>40</v>
      </c>
      <c r="H11171" s="1">
        <v>46140.630578703713</v>
      </c>
      <c r="I11171" t="b">
        <v>1</v>
      </c>
      <c r="J11171" t="b">
        <v>0</v>
      </c>
      <c r="K11171" t="s">
        <v>40</v>
      </c>
      <c r="L11171" t="s">
        <v>60</v>
      </c>
      <c r="M11171">
        <v>53000</v>
      </c>
      <c r="N11171"/>
      <c r="O11171" t="s">
        <v>21159</v>
      </c>
      <c r="P11171" t="s">
        <v>21160</v>
      </c>
    </row>
    <row r="11172" spans="1:16" x14ac:dyDescent="0.25">
      <c r="A11172" t="s">
        <v>1</v>
      </c>
      <c r="B11172" t="s">
        <v>4036</v>
      </c>
      <c r="C11172" t="s">
        <v>956</v>
      </c>
      <c r="D11172" t="s">
        <v>4526</v>
      </c>
      <c r="E11172" t="s">
        <v>59</v>
      </c>
      <c r="F11172" t="b">
        <v>0</v>
      </c>
      <c r="G11172" t="s">
        <v>68</v>
      </c>
      <c r="H11172" s="1">
        <v>46140.670555555553</v>
      </c>
      <c r="I11172" t="b">
        <v>0</v>
      </c>
      <c r="J11172" t="b">
        <v>1</v>
      </c>
      <c r="K11172" t="s">
        <v>41</v>
      </c>
      <c r="L11172" t="s">
        <v>60</v>
      </c>
      <c r="M11172">
        <v>115000</v>
      </c>
      <c r="N11172"/>
      <c r="O11172" t="s">
        <v>10744</v>
      </c>
      <c r="P11172" t="s">
        <v>146</v>
      </c>
    </row>
    <row r="11173" spans="1:16" x14ac:dyDescent="0.25">
      <c r="A11173" t="s">
        <v>1</v>
      </c>
      <c r="B11173" t="s">
        <v>21161</v>
      </c>
      <c r="C11173" t="s">
        <v>253</v>
      </c>
      <c r="D11173" t="s">
        <v>4346</v>
      </c>
      <c r="E11173" t="s">
        <v>88</v>
      </c>
      <c r="F11173" t="b">
        <v>0</v>
      </c>
      <c r="G11173" t="s">
        <v>89</v>
      </c>
      <c r="H11173" s="1">
        <v>46140.670567129629</v>
      </c>
      <c r="I11173" t="b">
        <v>1</v>
      </c>
      <c r="J11173" t="b">
        <v>0</v>
      </c>
      <c r="K11173" t="s">
        <v>41</v>
      </c>
      <c r="L11173" t="s">
        <v>60</v>
      </c>
      <c r="M11173">
        <v>118656.41499999999</v>
      </c>
      <c r="N11173"/>
      <c r="O11173" t="s">
        <v>21162</v>
      </c>
      <c r="P11173" t="s">
        <v>21163</v>
      </c>
    </row>
    <row r="11174" spans="1:16" x14ac:dyDescent="0.25">
      <c r="A11174" t="s">
        <v>1</v>
      </c>
      <c r="B11174" t="s">
        <v>21164</v>
      </c>
      <c r="C11174" t="s">
        <v>3510</v>
      </c>
      <c r="D11174" t="s">
        <v>4526</v>
      </c>
      <c r="E11174" t="s">
        <v>59</v>
      </c>
      <c r="F11174" t="b">
        <v>0</v>
      </c>
      <c r="G11174" t="s">
        <v>13</v>
      </c>
      <c r="H11174" s="1">
        <v>46140.671168981477</v>
      </c>
      <c r="I11174" t="b">
        <v>1</v>
      </c>
      <c r="J11174" t="b">
        <v>0</v>
      </c>
      <c r="K11174" t="s">
        <v>13</v>
      </c>
      <c r="L11174" t="s">
        <v>60</v>
      </c>
      <c r="M11174">
        <v>80000</v>
      </c>
      <c r="N11174"/>
      <c r="O11174" t="s">
        <v>21165</v>
      </c>
      <c r="P11174" t="s">
        <v>85</v>
      </c>
    </row>
    <row r="11175" spans="1:16" x14ac:dyDescent="0.25">
      <c r="A11175" t="s">
        <v>0</v>
      </c>
      <c r="B11175" t="s">
        <v>3123</v>
      </c>
      <c r="C11175" t="s">
        <v>3290</v>
      </c>
      <c r="D11175" t="s">
        <v>4346</v>
      </c>
      <c r="E11175" t="s">
        <v>59</v>
      </c>
      <c r="F11175" t="b">
        <v>0</v>
      </c>
      <c r="G11175" t="s">
        <v>68</v>
      </c>
      <c r="H11175" s="1">
        <v>46140.709490740737</v>
      </c>
      <c r="I11175" t="b">
        <v>0</v>
      </c>
      <c r="J11175" t="b">
        <v>1</v>
      </c>
      <c r="K11175" t="s">
        <v>41</v>
      </c>
      <c r="L11175" t="s">
        <v>74</v>
      </c>
      <c r="M11175"/>
      <c r="N11175">
        <v>27.25</v>
      </c>
      <c r="O11175" t="s">
        <v>21166</v>
      </c>
      <c r="P11175" t="s">
        <v>352</v>
      </c>
    </row>
    <row r="11176" spans="1:16" x14ac:dyDescent="0.25">
      <c r="A11176" t="s">
        <v>0</v>
      </c>
      <c r="B11176" t="s">
        <v>4287</v>
      </c>
      <c r="C11176" t="s">
        <v>326</v>
      </c>
      <c r="D11176" t="s">
        <v>2360</v>
      </c>
      <c r="E11176" t="s">
        <v>59</v>
      </c>
      <c r="F11176" t="b">
        <v>0</v>
      </c>
      <c r="G11176" t="s">
        <v>77</v>
      </c>
      <c r="H11176" s="1">
        <v>46140.709490740737</v>
      </c>
      <c r="I11176" t="b">
        <v>1</v>
      </c>
      <c r="J11176" t="b">
        <v>0</v>
      </c>
      <c r="K11176" t="s">
        <v>41</v>
      </c>
      <c r="L11176" t="s">
        <v>60</v>
      </c>
      <c r="M11176">
        <v>107500</v>
      </c>
      <c r="N11176"/>
      <c r="O11176" t="s">
        <v>11033</v>
      </c>
      <c r="P11176" t="s">
        <v>21167</v>
      </c>
    </row>
    <row r="11177" spans="1:16" x14ac:dyDescent="0.25">
      <c r="A11177" t="s">
        <v>7</v>
      </c>
      <c r="B11177" t="s">
        <v>21168</v>
      </c>
      <c r="C11177" t="s">
        <v>315</v>
      </c>
      <c r="D11177" t="s">
        <v>3149</v>
      </c>
      <c r="E11177" t="s">
        <v>88</v>
      </c>
      <c r="F11177" t="b">
        <v>0</v>
      </c>
      <c r="G11177" t="s">
        <v>65</v>
      </c>
      <c r="H11177" s="1">
        <v>46140.709560185183</v>
      </c>
      <c r="I11177" t="b">
        <v>0</v>
      </c>
      <c r="J11177" t="b">
        <v>0</v>
      </c>
      <c r="K11177" t="s">
        <v>41</v>
      </c>
      <c r="L11177" t="s">
        <v>74</v>
      </c>
      <c r="M11177"/>
      <c r="N11177">
        <v>73</v>
      </c>
      <c r="O11177" t="s">
        <v>3149</v>
      </c>
      <c r="P11177" t="s">
        <v>21169</v>
      </c>
    </row>
    <row r="11178" spans="1:16" x14ac:dyDescent="0.25">
      <c r="A11178" t="s">
        <v>6</v>
      </c>
      <c r="B11178" t="s">
        <v>21170</v>
      </c>
      <c r="C11178" t="s">
        <v>370</v>
      </c>
      <c r="D11178" t="s">
        <v>4526</v>
      </c>
      <c r="E11178" t="s">
        <v>88</v>
      </c>
      <c r="F11178" t="b">
        <v>0</v>
      </c>
      <c r="G11178" t="s">
        <v>65</v>
      </c>
      <c r="H11178" s="1">
        <v>46140.710879629631</v>
      </c>
      <c r="I11178" t="b">
        <v>0</v>
      </c>
      <c r="J11178" t="b">
        <v>0</v>
      </c>
      <c r="K11178" t="s">
        <v>41</v>
      </c>
      <c r="L11178" t="s">
        <v>74</v>
      </c>
      <c r="M11178"/>
      <c r="N11178">
        <v>67.5</v>
      </c>
      <c r="O11178" t="s">
        <v>7261</v>
      </c>
      <c r="P11178" t="s">
        <v>310</v>
      </c>
    </row>
    <row r="11179" spans="1:16" x14ac:dyDescent="0.25">
      <c r="A11179" t="s">
        <v>2</v>
      </c>
      <c r="B11179" t="s">
        <v>466</v>
      </c>
      <c r="C11179" t="s">
        <v>315</v>
      </c>
      <c r="D11179" t="s">
        <v>4346</v>
      </c>
      <c r="E11179" t="s">
        <v>59</v>
      </c>
      <c r="F11179" t="b">
        <v>0</v>
      </c>
      <c r="G11179" t="s">
        <v>65</v>
      </c>
      <c r="H11179" s="1">
        <v>46140.7108912037</v>
      </c>
      <c r="I11179" t="b">
        <v>0</v>
      </c>
      <c r="J11179" t="b">
        <v>1</v>
      </c>
      <c r="K11179" t="s">
        <v>41</v>
      </c>
      <c r="L11179" t="s">
        <v>60</v>
      </c>
      <c r="M11179">
        <v>123500</v>
      </c>
      <c r="N11179"/>
      <c r="O11179" t="s">
        <v>12498</v>
      </c>
      <c r="P11179" t="s">
        <v>11921</v>
      </c>
    </row>
    <row r="11180" spans="1:16" x14ac:dyDescent="0.25">
      <c r="A11180" t="s">
        <v>6</v>
      </c>
      <c r="B11180" t="s">
        <v>21171</v>
      </c>
      <c r="C11180" t="s">
        <v>320</v>
      </c>
      <c r="D11180" t="s">
        <v>4346</v>
      </c>
      <c r="E11180" t="s">
        <v>88</v>
      </c>
      <c r="F11180" t="b">
        <v>0</v>
      </c>
      <c r="G11180" t="s">
        <v>73</v>
      </c>
      <c r="H11180" s="1">
        <v>46140.751157407409</v>
      </c>
      <c r="I11180" t="b">
        <v>0</v>
      </c>
      <c r="J11180" t="b">
        <v>0</v>
      </c>
      <c r="K11180" t="s">
        <v>41</v>
      </c>
      <c r="L11180" t="s">
        <v>74</v>
      </c>
      <c r="M11180"/>
      <c r="N11180">
        <v>77.5</v>
      </c>
      <c r="O11180" t="s">
        <v>323</v>
      </c>
      <c r="P11180" t="s">
        <v>3459</v>
      </c>
    </row>
    <row r="11181" spans="1:16" x14ac:dyDescent="0.25">
      <c r="A11181" t="s">
        <v>4</v>
      </c>
      <c r="B11181" t="s">
        <v>20120</v>
      </c>
      <c r="C11181" t="s">
        <v>605</v>
      </c>
      <c r="D11181" t="s">
        <v>4756</v>
      </c>
      <c r="E11181" t="s">
        <v>59</v>
      </c>
      <c r="F11181" t="b">
        <v>0</v>
      </c>
      <c r="G11181" t="s">
        <v>77</v>
      </c>
      <c r="H11181" s="1">
        <v>46140.751238425917</v>
      </c>
      <c r="I11181" t="b">
        <v>1</v>
      </c>
      <c r="J11181" t="b">
        <v>0</v>
      </c>
      <c r="K11181" t="s">
        <v>41</v>
      </c>
      <c r="L11181" t="s">
        <v>60</v>
      </c>
      <c r="M11181">
        <v>95000</v>
      </c>
      <c r="N11181"/>
      <c r="O11181" t="s">
        <v>10441</v>
      </c>
      <c r="P11181" t="s">
        <v>406</v>
      </c>
    </row>
    <row r="11182" spans="1:16" x14ac:dyDescent="0.25">
      <c r="A11182" t="s">
        <v>3</v>
      </c>
      <c r="B11182" t="s">
        <v>21172</v>
      </c>
      <c r="C11182" t="s">
        <v>76</v>
      </c>
      <c r="D11182" t="s">
        <v>584</v>
      </c>
      <c r="E11182" t="s">
        <v>59</v>
      </c>
      <c r="F11182" t="b">
        <v>1</v>
      </c>
      <c r="G11182" t="s">
        <v>19</v>
      </c>
      <c r="H11182" s="1">
        <v>46140.751851851863</v>
      </c>
      <c r="I11182" t="b">
        <v>0</v>
      </c>
      <c r="J11182" t="b">
        <v>0</v>
      </c>
      <c r="K11182" t="s">
        <v>19</v>
      </c>
      <c r="L11182" t="s">
        <v>74</v>
      </c>
      <c r="M11182"/>
      <c r="N11182">
        <v>15</v>
      </c>
      <c r="O11182" t="s">
        <v>1990</v>
      </c>
      <c r="P11182" t="s">
        <v>6519</v>
      </c>
    </row>
    <row r="11183" spans="1:16" x14ac:dyDescent="0.25">
      <c r="A11183" t="s">
        <v>1</v>
      </c>
      <c r="B11183" t="s">
        <v>1</v>
      </c>
      <c r="C11183" t="s">
        <v>1336</v>
      </c>
      <c r="D11183" t="s">
        <v>4526</v>
      </c>
      <c r="E11183" t="s">
        <v>88</v>
      </c>
      <c r="F11183" t="b">
        <v>0</v>
      </c>
      <c r="G11183" t="s">
        <v>77</v>
      </c>
      <c r="H11183" s="1">
        <v>46140.753865740742</v>
      </c>
      <c r="I11183" t="b">
        <v>1</v>
      </c>
      <c r="J11183" t="b">
        <v>0</v>
      </c>
      <c r="K11183" t="s">
        <v>41</v>
      </c>
      <c r="L11183" t="s">
        <v>74</v>
      </c>
      <c r="M11183"/>
      <c r="N11183">
        <v>77.5</v>
      </c>
      <c r="O11183" t="s">
        <v>4779</v>
      </c>
      <c r="P11183" t="s">
        <v>19179</v>
      </c>
    </row>
    <row r="11184" spans="1:16" x14ac:dyDescent="0.25">
      <c r="A11184" t="s">
        <v>0</v>
      </c>
      <c r="B11184" t="s">
        <v>21173</v>
      </c>
      <c r="C11184" t="s">
        <v>81</v>
      </c>
      <c r="D11184" t="s">
        <v>2360</v>
      </c>
      <c r="E11184" t="s">
        <v>132</v>
      </c>
      <c r="F11184" t="b">
        <v>0</v>
      </c>
      <c r="G11184" t="s">
        <v>77</v>
      </c>
      <c r="H11184" s="1">
        <v>46140.792824074073</v>
      </c>
      <c r="I11184" t="b">
        <v>1</v>
      </c>
      <c r="J11184" t="b">
        <v>0</v>
      </c>
      <c r="K11184" t="s">
        <v>41</v>
      </c>
      <c r="L11184" t="s">
        <v>74</v>
      </c>
      <c r="M11184"/>
      <c r="N11184">
        <v>90</v>
      </c>
      <c r="O11184" t="s">
        <v>5046</v>
      </c>
      <c r="P11184" t="s">
        <v>1106</v>
      </c>
    </row>
    <row r="11185" spans="1:16" x14ac:dyDescent="0.25">
      <c r="A11185" t="s">
        <v>0</v>
      </c>
      <c r="B11185" t="s">
        <v>21174</v>
      </c>
      <c r="C11185" t="s">
        <v>7725</v>
      </c>
      <c r="D11185" t="s">
        <v>4346</v>
      </c>
      <c r="E11185" t="s">
        <v>59</v>
      </c>
      <c r="F11185" t="b">
        <v>0</v>
      </c>
      <c r="G11185" t="s">
        <v>68</v>
      </c>
      <c r="H11185" s="1">
        <v>46140.792881944442</v>
      </c>
      <c r="I11185" t="b">
        <v>0</v>
      </c>
      <c r="J11185" t="b">
        <v>1</v>
      </c>
      <c r="K11185" t="s">
        <v>41</v>
      </c>
      <c r="L11185" t="s">
        <v>60</v>
      </c>
      <c r="M11185">
        <v>63000</v>
      </c>
      <c r="N11185"/>
      <c r="O11185" t="s">
        <v>21175</v>
      </c>
      <c r="P11185" t="s">
        <v>3201</v>
      </c>
    </row>
    <row r="11186" spans="1:16" x14ac:dyDescent="0.25">
      <c r="A11186" t="s">
        <v>2</v>
      </c>
      <c r="B11186" t="s">
        <v>21176</v>
      </c>
      <c r="C11186" t="s">
        <v>637</v>
      </c>
      <c r="D11186" t="s">
        <v>4346</v>
      </c>
      <c r="E11186" t="s">
        <v>88</v>
      </c>
      <c r="F11186" t="b">
        <v>0</v>
      </c>
      <c r="G11186" t="s">
        <v>77</v>
      </c>
      <c r="H11186" s="1">
        <v>46140.794178240743</v>
      </c>
      <c r="I11186" t="b">
        <v>0</v>
      </c>
      <c r="J11186" t="b">
        <v>1</v>
      </c>
      <c r="K11186" t="s">
        <v>41</v>
      </c>
      <c r="L11186" t="s">
        <v>74</v>
      </c>
      <c r="M11186"/>
      <c r="N11186">
        <v>72.5</v>
      </c>
      <c r="O11186" t="s">
        <v>3746</v>
      </c>
      <c r="P11186" t="s">
        <v>579</v>
      </c>
    </row>
    <row r="11187" spans="1:16" x14ac:dyDescent="0.25">
      <c r="A11187" t="s">
        <v>1</v>
      </c>
      <c r="B11187" t="s">
        <v>5666</v>
      </c>
      <c r="C11187" t="s">
        <v>224</v>
      </c>
      <c r="D11187" t="s">
        <v>5349</v>
      </c>
      <c r="E11187" t="s">
        <v>59</v>
      </c>
      <c r="F11187" t="b">
        <v>0</v>
      </c>
      <c r="G11187" t="s">
        <v>68</v>
      </c>
      <c r="H11187" s="1">
        <v>46140.795555555553</v>
      </c>
      <c r="I11187" t="b">
        <v>0</v>
      </c>
      <c r="J11187" t="b">
        <v>0</v>
      </c>
      <c r="K11187" t="s">
        <v>41</v>
      </c>
      <c r="L11187" t="s">
        <v>60</v>
      </c>
      <c r="M11187">
        <v>120000</v>
      </c>
      <c r="N11187"/>
      <c r="O11187" t="s">
        <v>1454</v>
      </c>
      <c r="P11187" t="s">
        <v>5668</v>
      </c>
    </row>
    <row r="11188" spans="1:16" x14ac:dyDescent="0.25">
      <c r="A11188" t="s">
        <v>1</v>
      </c>
      <c r="B11188" t="s">
        <v>2531</v>
      </c>
      <c r="C11188" t="s">
        <v>10455</v>
      </c>
      <c r="D11188" t="s">
        <v>2360</v>
      </c>
      <c r="E11188" t="s">
        <v>59</v>
      </c>
      <c r="F11188" t="b">
        <v>0</v>
      </c>
      <c r="G11188" t="s">
        <v>13</v>
      </c>
      <c r="H11188" s="1">
        <v>46140.796168981477</v>
      </c>
      <c r="I11188" t="b">
        <v>0</v>
      </c>
      <c r="J11188" t="b">
        <v>0</v>
      </c>
      <c r="K11188" t="s">
        <v>13</v>
      </c>
      <c r="L11188" t="s">
        <v>60</v>
      </c>
      <c r="M11188">
        <v>135000</v>
      </c>
      <c r="N11188"/>
      <c r="O11188" t="s">
        <v>21177</v>
      </c>
      <c r="P11188" t="s">
        <v>21178</v>
      </c>
    </row>
    <row r="11189" spans="1:16" x14ac:dyDescent="0.25">
      <c r="A11189" t="s">
        <v>7</v>
      </c>
      <c r="B11189" t="s">
        <v>7</v>
      </c>
      <c r="C11189" t="s">
        <v>1190</v>
      </c>
      <c r="D11189" t="s">
        <v>2360</v>
      </c>
      <c r="E11189" t="s">
        <v>59</v>
      </c>
      <c r="F11189" t="b">
        <v>0</v>
      </c>
      <c r="G11189" t="s">
        <v>77</v>
      </c>
      <c r="H11189" s="1">
        <v>46140.834490740737</v>
      </c>
      <c r="I11189" t="b">
        <v>0</v>
      </c>
      <c r="J11189" t="b">
        <v>0</v>
      </c>
      <c r="K11189" t="s">
        <v>41</v>
      </c>
      <c r="L11189" t="s">
        <v>60</v>
      </c>
      <c r="M11189">
        <v>112500</v>
      </c>
      <c r="N11189"/>
      <c r="O11189" t="s">
        <v>21179</v>
      </c>
      <c r="P11189" t="s">
        <v>233</v>
      </c>
    </row>
    <row r="11190" spans="1:16" x14ac:dyDescent="0.25">
      <c r="A11190" t="s">
        <v>0</v>
      </c>
      <c r="B11190" t="s">
        <v>21180</v>
      </c>
      <c r="C11190" t="s">
        <v>1263</v>
      </c>
      <c r="D11190" t="s">
        <v>2360</v>
      </c>
      <c r="E11190" t="s">
        <v>59</v>
      </c>
      <c r="F11190" t="b">
        <v>0</v>
      </c>
      <c r="G11190" t="s">
        <v>65</v>
      </c>
      <c r="H11190" s="1">
        <v>46140.834606481483</v>
      </c>
      <c r="I11190" t="b">
        <v>0</v>
      </c>
      <c r="J11190" t="b">
        <v>0</v>
      </c>
      <c r="K11190" t="s">
        <v>41</v>
      </c>
      <c r="L11190" t="s">
        <v>74</v>
      </c>
      <c r="M11190"/>
      <c r="N11190">
        <v>26.5</v>
      </c>
      <c r="O11190" t="s">
        <v>21181</v>
      </c>
      <c r="P11190" t="s">
        <v>5442</v>
      </c>
    </row>
    <row r="11191" spans="1:16" x14ac:dyDescent="0.25">
      <c r="A11191" t="s">
        <v>2</v>
      </c>
      <c r="B11191" t="s">
        <v>21182</v>
      </c>
      <c r="C11191" t="s">
        <v>330</v>
      </c>
      <c r="D11191" t="s">
        <v>4526</v>
      </c>
      <c r="E11191" t="s">
        <v>88</v>
      </c>
      <c r="F11191" t="b">
        <v>0</v>
      </c>
      <c r="G11191" t="s">
        <v>41</v>
      </c>
      <c r="H11191" s="1">
        <v>46140.835763888892</v>
      </c>
      <c r="I11191" t="b">
        <v>0</v>
      </c>
      <c r="J11191" t="b">
        <v>1</v>
      </c>
      <c r="K11191" t="s">
        <v>41</v>
      </c>
      <c r="L11191" t="s">
        <v>60</v>
      </c>
      <c r="M11191">
        <v>85000</v>
      </c>
      <c r="N11191"/>
      <c r="O11191" t="s">
        <v>1459</v>
      </c>
      <c r="P11191" t="s">
        <v>85</v>
      </c>
    </row>
    <row r="11192" spans="1:16" x14ac:dyDescent="0.25">
      <c r="A11192" t="s">
        <v>2</v>
      </c>
      <c r="B11192" t="s">
        <v>21183</v>
      </c>
      <c r="C11192" t="s">
        <v>3810</v>
      </c>
      <c r="D11192" t="s">
        <v>5349</v>
      </c>
      <c r="E11192" t="s">
        <v>59</v>
      </c>
      <c r="F11192" t="b">
        <v>0</v>
      </c>
      <c r="G11192" t="s">
        <v>65</v>
      </c>
      <c r="H11192" s="1">
        <v>46140.8358912037</v>
      </c>
      <c r="I11192" t="b">
        <v>0</v>
      </c>
      <c r="J11192" t="b">
        <v>0</v>
      </c>
      <c r="K11192" t="s">
        <v>41</v>
      </c>
      <c r="L11192" t="s">
        <v>60</v>
      </c>
      <c r="M11192">
        <v>167500</v>
      </c>
      <c r="N11192"/>
      <c r="O11192" t="s">
        <v>21184</v>
      </c>
      <c r="P11192" t="s">
        <v>4500</v>
      </c>
    </row>
    <row r="11193" spans="1:16" x14ac:dyDescent="0.25">
      <c r="A11193" t="s">
        <v>1</v>
      </c>
      <c r="B11193" t="s">
        <v>14433</v>
      </c>
      <c r="C11193" t="s">
        <v>3810</v>
      </c>
      <c r="D11193" t="s">
        <v>5349</v>
      </c>
      <c r="E11193" t="s">
        <v>59</v>
      </c>
      <c r="F11193" t="b">
        <v>0</v>
      </c>
      <c r="G11193" t="s">
        <v>89</v>
      </c>
      <c r="H11193" s="1">
        <v>46140.837210648147</v>
      </c>
      <c r="I11193" t="b">
        <v>0</v>
      </c>
      <c r="J11193" t="b">
        <v>0</v>
      </c>
      <c r="K11193" t="s">
        <v>41</v>
      </c>
      <c r="L11193" t="s">
        <v>60</v>
      </c>
      <c r="M11193">
        <v>167500</v>
      </c>
      <c r="N11193"/>
      <c r="O11193" t="s">
        <v>21184</v>
      </c>
      <c r="P11193" t="s">
        <v>4500</v>
      </c>
    </row>
    <row r="11194" spans="1:16" x14ac:dyDescent="0.25">
      <c r="A11194" t="s">
        <v>1</v>
      </c>
      <c r="B11194" t="s">
        <v>21185</v>
      </c>
      <c r="C11194" t="s">
        <v>190</v>
      </c>
      <c r="D11194" t="s">
        <v>2360</v>
      </c>
      <c r="E11194" t="s">
        <v>59</v>
      </c>
      <c r="F11194" t="b">
        <v>0</v>
      </c>
      <c r="G11194" t="s">
        <v>73</v>
      </c>
      <c r="H11194" s="1">
        <v>46140.837291666663</v>
      </c>
      <c r="I11194" t="b">
        <v>1</v>
      </c>
      <c r="J11194" t="b">
        <v>0</v>
      </c>
      <c r="K11194" t="s">
        <v>41</v>
      </c>
      <c r="L11194" t="s">
        <v>60</v>
      </c>
      <c r="M11194">
        <v>135000</v>
      </c>
      <c r="N11194"/>
      <c r="O11194" t="s">
        <v>2951</v>
      </c>
      <c r="P11194" t="s">
        <v>21186</v>
      </c>
    </row>
    <row r="11195" spans="1:16" x14ac:dyDescent="0.25">
      <c r="A11195" t="s">
        <v>3</v>
      </c>
      <c r="B11195" t="s">
        <v>3245</v>
      </c>
      <c r="C11195" t="s">
        <v>4059</v>
      </c>
      <c r="D11195" t="s">
        <v>4346</v>
      </c>
      <c r="E11195" t="s">
        <v>59</v>
      </c>
      <c r="F11195" t="b">
        <v>0</v>
      </c>
      <c r="G11195" t="s">
        <v>89</v>
      </c>
      <c r="H11195" s="1">
        <v>46140.876226851848</v>
      </c>
      <c r="I11195" t="b">
        <v>0</v>
      </c>
      <c r="J11195" t="b">
        <v>1</v>
      </c>
      <c r="K11195" t="s">
        <v>41</v>
      </c>
      <c r="L11195" t="s">
        <v>60</v>
      </c>
      <c r="M11195">
        <v>94621.904999999999</v>
      </c>
      <c r="N11195"/>
      <c r="O11195" t="s">
        <v>7960</v>
      </c>
      <c r="P11195" t="s">
        <v>21187</v>
      </c>
    </row>
    <row r="11196" spans="1:16" x14ac:dyDescent="0.25">
      <c r="A11196" t="s">
        <v>5</v>
      </c>
      <c r="B11196" t="s">
        <v>5</v>
      </c>
      <c r="C11196" t="s">
        <v>202</v>
      </c>
      <c r="D11196" t="s">
        <v>4526</v>
      </c>
      <c r="E11196" t="s">
        <v>59</v>
      </c>
      <c r="F11196" t="b">
        <v>0</v>
      </c>
      <c r="G11196" t="s">
        <v>77</v>
      </c>
      <c r="H11196" s="1">
        <v>46140.876273148147</v>
      </c>
      <c r="I11196" t="b">
        <v>1</v>
      </c>
      <c r="J11196" t="b">
        <v>0</v>
      </c>
      <c r="K11196" t="s">
        <v>41</v>
      </c>
      <c r="L11196" t="s">
        <v>60</v>
      </c>
      <c r="M11196">
        <v>170000</v>
      </c>
      <c r="N11196"/>
      <c r="O11196" t="s">
        <v>101</v>
      </c>
      <c r="P11196" t="s">
        <v>21188</v>
      </c>
    </row>
    <row r="11197" spans="1:16" x14ac:dyDescent="0.25">
      <c r="A11197" t="s">
        <v>1</v>
      </c>
      <c r="B11197" t="s">
        <v>21189</v>
      </c>
      <c r="C11197" t="s">
        <v>21190</v>
      </c>
      <c r="D11197" t="s">
        <v>4346</v>
      </c>
      <c r="E11197" t="s">
        <v>59</v>
      </c>
      <c r="F11197" t="b">
        <v>0</v>
      </c>
      <c r="G11197" t="s">
        <v>68</v>
      </c>
      <c r="H11197" s="1">
        <v>46140.879004629627</v>
      </c>
      <c r="I11197" t="b">
        <v>0</v>
      </c>
      <c r="J11197" t="b">
        <v>1</v>
      </c>
      <c r="K11197" t="s">
        <v>41</v>
      </c>
      <c r="L11197" t="s">
        <v>60</v>
      </c>
      <c r="M11197">
        <v>131000</v>
      </c>
      <c r="N11197"/>
      <c r="O11197" t="s">
        <v>1885</v>
      </c>
      <c r="P11197" t="s">
        <v>21191</v>
      </c>
    </row>
    <row r="11198" spans="1:16" x14ac:dyDescent="0.25">
      <c r="A11198" t="s">
        <v>5</v>
      </c>
      <c r="B11198" t="s">
        <v>1878</v>
      </c>
      <c r="C11198" t="s">
        <v>15496</v>
      </c>
      <c r="D11198" t="s">
        <v>4526</v>
      </c>
      <c r="E11198" t="s">
        <v>59</v>
      </c>
      <c r="F11198" t="b">
        <v>0</v>
      </c>
      <c r="G11198" t="s">
        <v>89</v>
      </c>
      <c r="H11198" s="1">
        <v>46140.879108796304</v>
      </c>
      <c r="I11198" t="b">
        <v>0</v>
      </c>
      <c r="J11198" t="b">
        <v>1</v>
      </c>
      <c r="K11198" t="s">
        <v>41</v>
      </c>
      <c r="L11198" t="s">
        <v>60</v>
      </c>
      <c r="M11198">
        <v>221500</v>
      </c>
      <c r="N11198"/>
      <c r="O11198" t="s">
        <v>98</v>
      </c>
      <c r="P11198" t="s">
        <v>21192</v>
      </c>
    </row>
    <row r="11199" spans="1:16" x14ac:dyDescent="0.25">
      <c r="A11199" t="s">
        <v>4</v>
      </c>
      <c r="B11199" t="s">
        <v>2559</v>
      </c>
      <c r="C11199" t="s">
        <v>3216</v>
      </c>
      <c r="D11199" t="s">
        <v>4526</v>
      </c>
      <c r="E11199" t="s">
        <v>88</v>
      </c>
      <c r="F11199" t="b">
        <v>0</v>
      </c>
      <c r="G11199" t="s">
        <v>13</v>
      </c>
      <c r="H11199" s="1">
        <v>46140.879537037043</v>
      </c>
      <c r="I11199" t="b">
        <v>1</v>
      </c>
      <c r="J11199" t="b">
        <v>0</v>
      </c>
      <c r="K11199" t="s">
        <v>13</v>
      </c>
      <c r="L11199" t="s">
        <v>74</v>
      </c>
      <c r="M11199"/>
      <c r="N11199">
        <v>57.5</v>
      </c>
      <c r="O11199" t="s">
        <v>14574</v>
      </c>
      <c r="P11199" t="s">
        <v>954</v>
      </c>
    </row>
    <row r="11200" spans="1:16" x14ac:dyDescent="0.25">
      <c r="A11200" t="s">
        <v>8</v>
      </c>
      <c r="B11200" t="s">
        <v>21193</v>
      </c>
      <c r="C11200" t="s">
        <v>955</v>
      </c>
      <c r="D11200" t="s">
        <v>2360</v>
      </c>
      <c r="E11200" t="s">
        <v>59</v>
      </c>
      <c r="F11200" t="b">
        <v>0</v>
      </c>
      <c r="G11200" t="s">
        <v>13</v>
      </c>
      <c r="H11200" s="1">
        <v>46140.879548611112</v>
      </c>
      <c r="I11200" t="b">
        <v>0</v>
      </c>
      <c r="J11200" t="b">
        <v>0</v>
      </c>
      <c r="K11200" t="s">
        <v>13</v>
      </c>
      <c r="L11200" t="s">
        <v>60</v>
      </c>
      <c r="M11200">
        <v>157500</v>
      </c>
      <c r="N11200"/>
      <c r="O11200" t="s">
        <v>21194</v>
      </c>
      <c r="P11200" t="s">
        <v>21195</v>
      </c>
    </row>
    <row r="11201" spans="1:16" x14ac:dyDescent="0.25">
      <c r="A11201" t="s">
        <v>2</v>
      </c>
      <c r="B11201" t="s">
        <v>3102</v>
      </c>
      <c r="C11201" t="s">
        <v>21196</v>
      </c>
      <c r="D11201" t="s">
        <v>4526</v>
      </c>
      <c r="E11201" t="s">
        <v>88</v>
      </c>
      <c r="F11201" t="b">
        <v>0</v>
      </c>
      <c r="G11201" t="s">
        <v>65</v>
      </c>
      <c r="H11201" s="1">
        <v>46140.917824074073</v>
      </c>
      <c r="I11201" t="b">
        <v>0</v>
      </c>
      <c r="J11201" t="b">
        <v>0</v>
      </c>
      <c r="K11201" t="s">
        <v>41</v>
      </c>
      <c r="L11201" t="s">
        <v>74</v>
      </c>
      <c r="M11201"/>
      <c r="N11201">
        <v>75</v>
      </c>
      <c r="O11201" t="s">
        <v>3576</v>
      </c>
      <c r="P11201" t="s">
        <v>21197</v>
      </c>
    </row>
    <row r="11202" spans="1:16" x14ac:dyDescent="0.25">
      <c r="A11202" t="s">
        <v>3</v>
      </c>
      <c r="B11202" t="s">
        <v>2267</v>
      </c>
      <c r="C11202" t="s">
        <v>2900</v>
      </c>
      <c r="D11202" t="s">
        <v>2360</v>
      </c>
      <c r="E11202" t="s">
        <v>59</v>
      </c>
      <c r="F11202" t="b">
        <v>0</v>
      </c>
      <c r="G11202" t="s">
        <v>73</v>
      </c>
      <c r="H11202" s="1">
        <v>46140.917870370373</v>
      </c>
      <c r="I11202" t="b">
        <v>0</v>
      </c>
      <c r="J11202" t="b">
        <v>1</v>
      </c>
      <c r="K11202" t="s">
        <v>41</v>
      </c>
      <c r="L11202" t="s">
        <v>60</v>
      </c>
      <c r="M11202">
        <v>132225.60000000001</v>
      </c>
      <c r="N11202"/>
      <c r="O11202" t="s">
        <v>7772</v>
      </c>
      <c r="P11202" t="s">
        <v>673</v>
      </c>
    </row>
    <row r="11203" spans="1:16" x14ac:dyDescent="0.25">
      <c r="A11203" t="s">
        <v>7</v>
      </c>
      <c r="B11203" t="s">
        <v>21198</v>
      </c>
      <c r="C11203" t="s">
        <v>142</v>
      </c>
      <c r="D11203" t="s">
        <v>4526</v>
      </c>
      <c r="E11203" t="s">
        <v>59</v>
      </c>
      <c r="F11203" t="b">
        <v>0</v>
      </c>
      <c r="G11203" t="s">
        <v>65</v>
      </c>
      <c r="H11203" s="1">
        <v>46140.917939814812</v>
      </c>
      <c r="I11203" t="b">
        <v>0</v>
      </c>
      <c r="J11203" t="b">
        <v>0</v>
      </c>
      <c r="K11203" t="s">
        <v>41</v>
      </c>
      <c r="L11203" t="s">
        <v>74</v>
      </c>
      <c r="M11203"/>
      <c r="N11203">
        <v>59</v>
      </c>
      <c r="O11203" t="s">
        <v>105</v>
      </c>
      <c r="P11203" t="s">
        <v>14910</v>
      </c>
    </row>
    <row r="11204" spans="1:16" x14ac:dyDescent="0.25">
      <c r="A11204" t="s">
        <v>4</v>
      </c>
      <c r="B11204" t="s">
        <v>3384</v>
      </c>
      <c r="C11204" t="s">
        <v>520</v>
      </c>
      <c r="D11204" t="s">
        <v>4346</v>
      </c>
      <c r="E11204" t="s">
        <v>59</v>
      </c>
      <c r="F11204" t="b">
        <v>0</v>
      </c>
      <c r="G11204" t="s">
        <v>41</v>
      </c>
      <c r="H11204" s="1">
        <v>46140.919131944444</v>
      </c>
      <c r="I11204" t="b">
        <v>0</v>
      </c>
      <c r="J11204" t="b">
        <v>1</v>
      </c>
      <c r="K11204" t="s">
        <v>41</v>
      </c>
      <c r="L11204" t="s">
        <v>60</v>
      </c>
      <c r="M11204">
        <v>100000</v>
      </c>
      <c r="N11204"/>
      <c r="O11204" t="s">
        <v>21199</v>
      </c>
      <c r="P11204" t="s">
        <v>21200</v>
      </c>
    </row>
    <row r="11205" spans="1:16" x14ac:dyDescent="0.25">
      <c r="A11205" t="s">
        <v>1</v>
      </c>
      <c r="B11205" t="s">
        <v>21201</v>
      </c>
      <c r="C11205" t="s">
        <v>79</v>
      </c>
      <c r="D11205" t="s">
        <v>4346</v>
      </c>
      <c r="E11205" t="s">
        <v>59</v>
      </c>
      <c r="F11205" t="b">
        <v>0</v>
      </c>
      <c r="G11205" t="s">
        <v>77</v>
      </c>
      <c r="H11205" s="1">
        <v>46140.920532407406</v>
      </c>
      <c r="I11205" t="b">
        <v>0</v>
      </c>
      <c r="J11205" t="b">
        <v>1</v>
      </c>
      <c r="K11205" t="s">
        <v>41</v>
      </c>
      <c r="L11205" t="s">
        <v>74</v>
      </c>
      <c r="M11205"/>
      <c r="N11205">
        <v>80</v>
      </c>
      <c r="O11205" t="s">
        <v>15591</v>
      </c>
      <c r="P11205" t="s">
        <v>1565</v>
      </c>
    </row>
    <row r="11206" spans="1:16" x14ac:dyDescent="0.25">
      <c r="A11206" t="s">
        <v>0</v>
      </c>
      <c r="B11206" t="s">
        <v>21202</v>
      </c>
      <c r="C11206" t="s">
        <v>71</v>
      </c>
      <c r="D11206" t="s">
        <v>2360</v>
      </c>
      <c r="E11206" t="s">
        <v>59</v>
      </c>
      <c r="F11206" t="b">
        <v>0</v>
      </c>
      <c r="G11206" t="s">
        <v>73</v>
      </c>
      <c r="H11206" s="1">
        <v>46140.959537037037</v>
      </c>
      <c r="I11206" t="b">
        <v>1</v>
      </c>
      <c r="J11206" t="b">
        <v>0</v>
      </c>
      <c r="K11206" t="s">
        <v>41</v>
      </c>
      <c r="L11206" t="s">
        <v>74</v>
      </c>
      <c r="M11206"/>
      <c r="N11206">
        <v>19</v>
      </c>
      <c r="O11206" t="s">
        <v>21203</v>
      </c>
      <c r="P11206" t="s">
        <v>21204</v>
      </c>
    </row>
    <row r="11207" spans="1:16" x14ac:dyDescent="0.25">
      <c r="A11207" t="s">
        <v>0</v>
      </c>
      <c r="B11207" t="s">
        <v>21205</v>
      </c>
      <c r="C11207" t="s">
        <v>237</v>
      </c>
      <c r="D11207" t="s">
        <v>4756</v>
      </c>
      <c r="E11207" t="s">
        <v>59</v>
      </c>
      <c r="F11207" t="b">
        <v>0</v>
      </c>
      <c r="G11207" t="s">
        <v>89</v>
      </c>
      <c r="H11207" s="1">
        <v>46140.959560185183</v>
      </c>
      <c r="I11207" t="b">
        <v>1</v>
      </c>
      <c r="J11207" t="b">
        <v>1</v>
      </c>
      <c r="K11207" t="s">
        <v>41</v>
      </c>
      <c r="L11207" t="s">
        <v>60</v>
      </c>
      <c r="M11207">
        <v>105000</v>
      </c>
      <c r="N11207"/>
      <c r="O11207" t="s">
        <v>21206</v>
      </c>
      <c r="P11207" t="s">
        <v>233</v>
      </c>
    </row>
    <row r="11208" spans="1:16" x14ac:dyDescent="0.25">
      <c r="A11208" t="s">
        <v>1</v>
      </c>
      <c r="B11208" t="s">
        <v>385</v>
      </c>
      <c r="C11208" t="s">
        <v>214</v>
      </c>
      <c r="D11208" t="s">
        <v>4526</v>
      </c>
      <c r="E11208" t="s">
        <v>88</v>
      </c>
      <c r="F11208" t="b">
        <v>0</v>
      </c>
      <c r="G11208" t="s">
        <v>77</v>
      </c>
      <c r="H11208" s="1">
        <v>46140.962500000001</v>
      </c>
      <c r="I11208" t="b">
        <v>1</v>
      </c>
      <c r="J11208" t="b">
        <v>1</v>
      </c>
      <c r="K11208" t="s">
        <v>41</v>
      </c>
      <c r="L11208" t="s">
        <v>74</v>
      </c>
      <c r="M11208"/>
      <c r="N11208">
        <v>55</v>
      </c>
      <c r="O11208" t="s">
        <v>4487</v>
      </c>
      <c r="P11208" t="s">
        <v>21207</v>
      </c>
    </row>
    <row r="11209" spans="1:16" x14ac:dyDescent="0.25">
      <c r="A11209" t="s">
        <v>0</v>
      </c>
      <c r="B11209" t="s">
        <v>18174</v>
      </c>
      <c r="C11209" t="s">
        <v>3652</v>
      </c>
      <c r="D11209" t="s">
        <v>2360</v>
      </c>
      <c r="E11209" t="s">
        <v>59</v>
      </c>
      <c r="F11209" t="b">
        <v>0</v>
      </c>
      <c r="G11209" t="s">
        <v>77</v>
      </c>
      <c r="H11209" s="1">
        <v>46141.001261574071</v>
      </c>
      <c r="I11209" t="b">
        <v>0</v>
      </c>
      <c r="J11209" t="b">
        <v>0</v>
      </c>
      <c r="K11209" t="s">
        <v>41</v>
      </c>
      <c r="L11209" t="s">
        <v>74</v>
      </c>
      <c r="M11209"/>
      <c r="N11209">
        <v>38</v>
      </c>
      <c r="O11209" t="s">
        <v>18175</v>
      </c>
      <c r="P11209" t="s">
        <v>18176</v>
      </c>
    </row>
    <row r="11210" spans="1:16" x14ac:dyDescent="0.25">
      <c r="A11210" t="s">
        <v>3</v>
      </c>
      <c r="B11210" t="s">
        <v>5943</v>
      </c>
      <c r="C11210" t="s">
        <v>76</v>
      </c>
      <c r="D11210" t="s">
        <v>584</v>
      </c>
      <c r="E11210" t="s">
        <v>72</v>
      </c>
      <c r="F11210" t="b">
        <v>1</v>
      </c>
      <c r="G11210" t="s">
        <v>19</v>
      </c>
      <c r="H11210" s="1">
        <v>46141.001851851863</v>
      </c>
      <c r="I11210" t="b">
        <v>0</v>
      </c>
      <c r="J11210" t="b">
        <v>0</v>
      </c>
      <c r="K11210" t="s">
        <v>19</v>
      </c>
      <c r="L11210" t="s">
        <v>74</v>
      </c>
      <c r="M11210"/>
      <c r="N11210">
        <v>25</v>
      </c>
      <c r="O11210" t="s">
        <v>1197</v>
      </c>
      <c r="P11210" t="s">
        <v>288</v>
      </c>
    </row>
    <row r="11211" spans="1:16" x14ac:dyDescent="0.25">
      <c r="A11211" t="s">
        <v>0</v>
      </c>
      <c r="B11211" t="s">
        <v>4923</v>
      </c>
      <c r="C11211" t="s">
        <v>76</v>
      </c>
      <c r="D11211" t="s">
        <v>584</v>
      </c>
      <c r="E11211" t="s">
        <v>72</v>
      </c>
      <c r="F11211" t="b">
        <v>1</v>
      </c>
      <c r="G11211" t="s">
        <v>31</v>
      </c>
      <c r="H11211" s="1">
        <v>46141.002175925933</v>
      </c>
      <c r="I11211" t="b">
        <v>0</v>
      </c>
      <c r="J11211" t="b">
        <v>0</v>
      </c>
      <c r="K11211" t="s">
        <v>31</v>
      </c>
      <c r="L11211" t="s">
        <v>74</v>
      </c>
      <c r="M11211"/>
      <c r="N11211">
        <v>25</v>
      </c>
      <c r="O11211" t="s">
        <v>424</v>
      </c>
      <c r="P11211" t="s">
        <v>4661</v>
      </c>
    </row>
    <row r="11212" spans="1:16" x14ac:dyDescent="0.25">
      <c r="A11212" t="s">
        <v>4</v>
      </c>
      <c r="B11212" t="s">
        <v>21208</v>
      </c>
      <c r="C11212" t="s">
        <v>76</v>
      </c>
      <c r="D11212" t="s">
        <v>3173</v>
      </c>
      <c r="E11212" t="s">
        <v>232</v>
      </c>
      <c r="F11212" t="b">
        <v>1</v>
      </c>
      <c r="G11212" t="s">
        <v>65</v>
      </c>
      <c r="H11212" s="1">
        <v>46141.002546296288</v>
      </c>
      <c r="I11212" t="b">
        <v>0</v>
      </c>
      <c r="J11212" t="b">
        <v>0</v>
      </c>
      <c r="K11212" t="s">
        <v>41</v>
      </c>
      <c r="L11212" t="s">
        <v>60</v>
      </c>
      <c r="M11212">
        <v>111500</v>
      </c>
      <c r="N11212"/>
      <c r="O11212" t="s">
        <v>371</v>
      </c>
      <c r="P11212" t="s">
        <v>2284</v>
      </c>
    </row>
    <row r="11213" spans="1:16" x14ac:dyDescent="0.25">
      <c r="A11213" t="s">
        <v>2</v>
      </c>
      <c r="B11213" t="s">
        <v>21209</v>
      </c>
      <c r="C11213" t="s">
        <v>76</v>
      </c>
      <c r="D11213" t="s">
        <v>584</v>
      </c>
      <c r="E11213" t="s">
        <v>72</v>
      </c>
      <c r="F11213" t="b">
        <v>1</v>
      </c>
      <c r="G11213" t="s">
        <v>25</v>
      </c>
      <c r="H11213" s="1">
        <v>46141.003217592603</v>
      </c>
      <c r="I11213" t="b">
        <v>0</v>
      </c>
      <c r="J11213" t="b">
        <v>0</v>
      </c>
      <c r="K11213" t="s">
        <v>25</v>
      </c>
      <c r="L11213" t="s">
        <v>74</v>
      </c>
      <c r="M11213"/>
      <c r="N11213">
        <v>25</v>
      </c>
      <c r="O11213" t="s">
        <v>584</v>
      </c>
      <c r="P11213" t="s">
        <v>9250</v>
      </c>
    </row>
    <row r="11214" spans="1:16" x14ac:dyDescent="0.25">
      <c r="A11214" t="s">
        <v>1</v>
      </c>
      <c r="B11214" t="s">
        <v>21210</v>
      </c>
      <c r="C11214" t="s">
        <v>165</v>
      </c>
      <c r="D11214" t="s">
        <v>4673</v>
      </c>
      <c r="E11214" t="s">
        <v>59</v>
      </c>
      <c r="F11214" t="b">
        <v>0</v>
      </c>
      <c r="G11214" t="s">
        <v>65</v>
      </c>
      <c r="H11214" s="1">
        <v>46141.00403935185</v>
      </c>
      <c r="I11214" t="b">
        <v>0</v>
      </c>
      <c r="J11214" t="b">
        <v>1</v>
      </c>
      <c r="K11214" t="s">
        <v>41</v>
      </c>
      <c r="L11214" t="s">
        <v>60</v>
      </c>
      <c r="M11214">
        <v>150000</v>
      </c>
      <c r="N11214"/>
      <c r="O11214" t="s">
        <v>21211</v>
      </c>
      <c r="P11214" t="s">
        <v>21212</v>
      </c>
    </row>
    <row r="11215" spans="1:16" x14ac:dyDescent="0.25">
      <c r="A11215" t="s">
        <v>5</v>
      </c>
      <c r="B11215" t="s">
        <v>21213</v>
      </c>
      <c r="C11215" t="s">
        <v>21214</v>
      </c>
      <c r="D11215" t="s">
        <v>4673</v>
      </c>
      <c r="E11215" t="s">
        <v>59</v>
      </c>
      <c r="F11215" t="b">
        <v>0</v>
      </c>
      <c r="G11215" t="s">
        <v>77</v>
      </c>
      <c r="H11215" s="1">
        <v>46141.004074074073</v>
      </c>
      <c r="I11215" t="b">
        <v>0</v>
      </c>
      <c r="J11215" t="b">
        <v>1</v>
      </c>
      <c r="K11215" t="s">
        <v>41</v>
      </c>
      <c r="L11215" t="s">
        <v>60</v>
      </c>
      <c r="M11215">
        <v>122000</v>
      </c>
      <c r="N11215"/>
      <c r="O11215" t="s">
        <v>21215</v>
      </c>
      <c r="P11215" t="s">
        <v>21216</v>
      </c>
    </row>
    <row r="11216" spans="1:16" x14ac:dyDescent="0.25">
      <c r="A11216" t="s">
        <v>5</v>
      </c>
      <c r="B11216" t="s">
        <v>5</v>
      </c>
      <c r="C11216" t="s">
        <v>21217</v>
      </c>
      <c r="D11216" t="s">
        <v>4587</v>
      </c>
      <c r="E11216" t="s">
        <v>59</v>
      </c>
      <c r="F11216" t="b">
        <v>0</v>
      </c>
      <c r="G11216" t="s">
        <v>40</v>
      </c>
      <c r="H11216" s="1">
        <v>46141.005601851852</v>
      </c>
      <c r="I11216" t="b">
        <v>1</v>
      </c>
      <c r="J11216" t="b">
        <v>0</v>
      </c>
      <c r="K11216" t="s">
        <v>40</v>
      </c>
      <c r="L11216" t="s">
        <v>60</v>
      </c>
      <c r="M11216">
        <v>53000</v>
      </c>
      <c r="N11216"/>
      <c r="O11216" t="s">
        <v>2755</v>
      </c>
      <c r="P11216" t="s">
        <v>21218</v>
      </c>
    </row>
    <row r="11217" spans="1:16" x14ac:dyDescent="0.25">
      <c r="A11217" t="s">
        <v>1</v>
      </c>
      <c r="B11217" t="s">
        <v>2514</v>
      </c>
      <c r="C11217" t="s">
        <v>5026</v>
      </c>
      <c r="D11217" t="s">
        <v>4587</v>
      </c>
      <c r="E11217" t="s">
        <v>59</v>
      </c>
      <c r="F11217" t="b">
        <v>0</v>
      </c>
      <c r="G11217" t="s">
        <v>40</v>
      </c>
      <c r="H11217" s="1">
        <v>46141.005613425928</v>
      </c>
      <c r="I11217" t="b">
        <v>1</v>
      </c>
      <c r="J11217" t="b">
        <v>0</v>
      </c>
      <c r="K11217" t="s">
        <v>40</v>
      </c>
      <c r="L11217" t="s">
        <v>60</v>
      </c>
      <c r="M11217">
        <v>100000</v>
      </c>
      <c r="N11217"/>
      <c r="O11217" t="s">
        <v>17373</v>
      </c>
      <c r="P11217" t="s">
        <v>21219</v>
      </c>
    </row>
    <row r="11218" spans="1:16" x14ac:dyDescent="0.25">
      <c r="A11218" t="s">
        <v>1</v>
      </c>
      <c r="B11218" t="s">
        <v>2468</v>
      </c>
      <c r="C11218" t="s">
        <v>21220</v>
      </c>
      <c r="D11218" t="s">
        <v>4587</v>
      </c>
      <c r="E11218" t="s">
        <v>59</v>
      </c>
      <c r="F11218" t="b">
        <v>0</v>
      </c>
      <c r="G11218" t="s">
        <v>40</v>
      </c>
      <c r="H11218" s="1">
        <v>46141.005613425928</v>
      </c>
      <c r="I11218" t="b">
        <v>1</v>
      </c>
      <c r="J11218" t="b">
        <v>0</v>
      </c>
      <c r="K11218" t="s">
        <v>40</v>
      </c>
      <c r="L11218" t="s">
        <v>60</v>
      </c>
      <c r="M11218">
        <v>50000</v>
      </c>
      <c r="N11218"/>
      <c r="O11218" t="s">
        <v>21221</v>
      </c>
      <c r="P11218" t="s">
        <v>406</v>
      </c>
    </row>
    <row r="11219" spans="1:16" x14ac:dyDescent="0.25">
      <c r="A11219" t="s">
        <v>1</v>
      </c>
      <c r="B11219" t="s">
        <v>17429</v>
      </c>
      <c r="C11219" t="s">
        <v>5273</v>
      </c>
      <c r="D11219" t="s">
        <v>4587</v>
      </c>
      <c r="E11219" t="s">
        <v>232</v>
      </c>
      <c r="F11219" t="b">
        <v>0</v>
      </c>
      <c r="G11219" t="s">
        <v>40</v>
      </c>
      <c r="H11219" s="1">
        <v>46141.005613425928</v>
      </c>
      <c r="I11219" t="b">
        <v>1</v>
      </c>
      <c r="J11219" t="b">
        <v>0</v>
      </c>
      <c r="K11219" t="s">
        <v>40</v>
      </c>
      <c r="L11219" t="s">
        <v>60</v>
      </c>
      <c r="M11219">
        <v>109000</v>
      </c>
      <c r="N11219"/>
      <c r="O11219" t="s">
        <v>8446</v>
      </c>
      <c r="P11219" t="s">
        <v>2519</v>
      </c>
    </row>
    <row r="11220" spans="1:16" x14ac:dyDescent="0.25">
      <c r="A11220" t="s">
        <v>6</v>
      </c>
      <c r="B11220" t="s">
        <v>21222</v>
      </c>
      <c r="C11220" t="s">
        <v>172</v>
      </c>
      <c r="D11220" t="s">
        <v>4346</v>
      </c>
      <c r="E11220" t="s">
        <v>59</v>
      </c>
      <c r="F11220" t="b">
        <v>0</v>
      </c>
      <c r="G11220" t="s">
        <v>68</v>
      </c>
      <c r="H11220" s="1">
        <v>46141.044189814813</v>
      </c>
      <c r="I11220" t="b">
        <v>0</v>
      </c>
      <c r="J11220" t="b">
        <v>1</v>
      </c>
      <c r="K11220" t="s">
        <v>41</v>
      </c>
      <c r="L11220" t="s">
        <v>60</v>
      </c>
      <c r="M11220">
        <v>168620</v>
      </c>
      <c r="N11220"/>
      <c r="O11220" t="s">
        <v>3595</v>
      </c>
      <c r="P11220" t="s">
        <v>21223</v>
      </c>
    </row>
    <row r="11221" spans="1:16" x14ac:dyDescent="0.25">
      <c r="A11221" t="s">
        <v>6</v>
      </c>
      <c r="B11221" t="s">
        <v>21224</v>
      </c>
      <c r="C11221" t="s">
        <v>172</v>
      </c>
      <c r="D11221" t="s">
        <v>4346</v>
      </c>
      <c r="E11221" t="s">
        <v>59</v>
      </c>
      <c r="F11221" t="b">
        <v>0</v>
      </c>
      <c r="G11221" t="s">
        <v>68</v>
      </c>
      <c r="H11221" s="1">
        <v>46141.044189814813</v>
      </c>
      <c r="I11221" t="b">
        <v>0</v>
      </c>
      <c r="J11221" t="b">
        <v>1</v>
      </c>
      <c r="K11221" t="s">
        <v>41</v>
      </c>
      <c r="L11221" t="s">
        <v>60</v>
      </c>
      <c r="M11221">
        <v>147925</v>
      </c>
      <c r="N11221"/>
      <c r="O11221" t="s">
        <v>3595</v>
      </c>
      <c r="P11221" t="s">
        <v>21225</v>
      </c>
    </row>
    <row r="11222" spans="1:16" x14ac:dyDescent="0.25">
      <c r="A11222" t="s">
        <v>2</v>
      </c>
      <c r="B11222" t="s">
        <v>21226</v>
      </c>
      <c r="C11222" t="s">
        <v>1156</v>
      </c>
      <c r="D11222" t="s">
        <v>4346</v>
      </c>
      <c r="E11222" t="s">
        <v>59</v>
      </c>
      <c r="F11222" t="b">
        <v>0</v>
      </c>
      <c r="G11222" t="s">
        <v>77</v>
      </c>
      <c r="H11222" s="1">
        <v>46141.085844907408</v>
      </c>
      <c r="I11222" t="b">
        <v>0</v>
      </c>
      <c r="J11222" t="b">
        <v>1</v>
      </c>
      <c r="K11222" t="s">
        <v>41</v>
      </c>
      <c r="L11222" t="s">
        <v>60</v>
      </c>
      <c r="M11222">
        <v>213000</v>
      </c>
      <c r="N11222"/>
      <c r="O11222" t="s">
        <v>7292</v>
      </c>
      <c r="P11222" t="s">
        <v>589</v>
      </c>
    </row>
    <row r="11223" spans="1:16" x14ac:dyDescent="0.25">
      <c r="A11223" t="s">
        <v>6</v>
      </c>
      <c r="B11223" t="s">
        <v>21227</v>
      </c>
      <c r="C11223" t="s">
        <v>810</v>
      </c>
      <c r="D11223" t="s">
        <v>17170</v>
      </c>
      <c r="E11223" t="s">
        <v>59</v>
      </c>
      <c r="F11223" t="b">
        <v>0</v>
      </c>
      <c r="G11223" t="s">
        <v>77</v>
      </c>
      <c r="H11223" s="1">
        <v>46141.085879629631</v>
      </c>
      <c r="I11223" t="b">
        <v>0</v>
      </c>
      <c r="J11223" t="b">
        <v>0</v>
      </c>
      <c r="K11223" t="s">
        <v>41</v>
      </c>
      <c r="L11223" t="s">
        <v>60</v>
      </c>
      <c r="M11223">
        <v>259370</v>
      </c>
      <c r="N11223"/>
      <c r="O11223" t="s">
        <v>17171</v>
      </c>
      <c r="P11223" t="s">
        <v>310</v>
      </c>
    </row>
    <row r="11224" spans="1:16" x14ac:dyDescent="0.25">
      <c r="A11224" t="s">
        <v>2</v>
      </c>
      <c r="B11224" t="s">
        <v>21228</v>
      </c>
      <c r="C11224" t="s">
        <v>246</v>
      </c>
      <c r="D11224" t="s">
        <v>4346</v>
      </c>
      <c r="E11224" t="s">
        <v>59</v>
      </c>
      <c r="F11224" t="b">
        <v>0</v>
      </c>
      <c r="G11224" t="s">
        <v>65</v>
      </c>
      <c r="H11224" s="1">
        <v>46141.2108912037</v>
      </c>
      <c r="I11224" t="b">
        <v>0</v>
      </c>
      <c r="J11224" t="b">
        <v>1</v>
      </c>
      <c r="K11224" t="s">
        <v>41</v>
      </c>
      <c r="L11224" t="s">
        <v>60</v>
      </c>
      <c r="M11224">
        <v>131000</v>
      </c>
      <c r="N11224"/>
      <c r="O11224" t="s">
        <v>2095</v>
      </c>
    </row>
    <row r="11225" spans="1:16" x14ac:dyDescent="0.25">
      <c r="A11225" t="s">
        <v>6</v>
      </c>
      <c r="B11225" t="s">
        <v>19035</v>
      </c>
      <c r="C11225" t="s">
        <v>142</v>
      </c>
      <c r="D11225" t="s">
        <v>17170</v>
      </c>
      <c r="E11225" t="s">
        <v>59</v>
      </c>
      <c r="F11225" t="b">
        <v>0</v>
      </c>
      <c r="G11225" t="s">
        <v>65</v>
      </c>
      <c r="H11225" s="1">
        <v>46141.210972222223</v>
      </c>
      <c r="I11225" t="b">
        <v>0</v>
      </c>
      <c r="J11225" t="b">
        <v>0</v>
      </c>
      <c r="K11225" t="s">
        <v>41</v>
      </c>
      <c r="L11225" t="s">
        <v>60</v>
      </c>
      <c r="M11225">
        <v>227739.5</v>
      </c>
      <c r="N11225"/>
      <c r="O11225" t="s">
        <v>17171</v>
      </c>
      <c r="P11225" t="s">
        <v>310</v>
      </c>
    </row>
    <row r="11226" spans="1:16" x14ac:dyDescent="0.25">
      <c r="A11226" t="s">
        <v>0</v>
      </c>
      <c r="B11226" t="s">
        <v>1711</v>
      </c>
      <c r="C11226" t="s">
        <v>76</v>
      </c>
      <c r="D11226" t="s">
        <v>7680</v>
      </c>
      <c r="E11226" t="s">
        <v>59</v>
      </c>
      <c r="F11226" t="b">
        <v>1</v>
      </c>
      <c r="G11226" t="s">
        <v>40</v>
      </c>
      <c r="H11226" s="1">
        <v>46141.252326388887</v>
      </c>
      <c r="I11226" t="b">
        <v>0</v>
      </c>
      <c r="J11226" t="b">
        <v>0</v>
      </c>
      <c r="K11226" t="s">
        <v>40</v>
      </c>
      <c r="L11226" t="s">
        <v>60</v>
      </c>
      <c r="M11226">
        <v>25242</v>
      </c>
      <c r="N11226"/>
      <c r="O11226" t="s">
        <v>21229</v>
      </c>
      <c r="P11226" t="s">
        <v>1738</v>
      </c>
    </row>
    <row r="11227" spans="1:16" x14ac:dyDescent="0.25">
      <c r="A11227" t="s">
        <v>2</v>
      </c>
      <c r="B11227" t="s">
        <v>21230</v>
      </c>
      <c r="C11227" t="s">
        <v>201</v>
      </c>
      <c r="D11227" t="s">
        <v>17170</v>
      </c>
      <c r="E11227" t="s">
        <v>59</v>
      </c>
      <c r="F11227" t="b">
        <v>0</v>
      </c>
      <c r="G11227" t="s">
        <v>77</v>
      </c>
      <c r="H11227" s="1">
        <v>46141.252430555563</v>
      </c>
      <c r="I11227" t="b">
        <v>0</v>
      </c>
      <c r="J11227" t="b">
        <v>0</v>
      </c>
      <c r="K11227" t="s">
        <v>41</v>
      </c>
      <c r="L11227" t="s">
        <v>60</v>
      </c>
      <c r="M11227">
        <v>128865.5</v>
      </c>
      <c r="N11227"/>
      <c r="O11227" t="s">
        <v>17171</v>
      </c>
      <c r="P11227" t="s">
        <v>310</v>
      </c>
    </row>
    <row r="11228" spans="1:16" x14ac:dyDescent="0.25">
      <c r="A11228" t="s">
        <v>1</v>
      </c>
      <c r="B11228" t="s">
        <v>21231</v>
      </c>
      <c r="C11228" t="s">
        <v>5980</v>
      </c>
      <c r="D11228" t="s">
        <v>5018</v>
      </c>
      <c r="E11228" t="s">
        <v>59</v>
      </c>
      <c r="F11228" t="b">
        <v>0</v>
      </c>
      <c r="G11228" t="s">
        <v>19</v>
      </c>
      <c r="H11228" s="1">
        <v>46141.25509259259</v>
      </c>
      <c r="I11228" t="b">
        <v>0</v>
      </c>
      <c r="J11228" t="b">
        <v>0</v>
      </c>
      <c r="K11228" t="s">
        <v>19</v>
      </c>
      <c r="L11228" t="s">
        <v>60</v>
      </c>
      <c r="M11228">
        <v>35000</v>
      </c>
      <c r="N11228"/>
      <c r="O11228" t="s">
        <v>17211</v>
      </c>
      <c r="P11228" t="s">
        <v>18697</v>
      </c>
    </row>
    <row r="11229" spans="1:16" x14ac:dyDescent="0.25">
      <c r="A11229" t="s">
        <v>0</v>
      </c>
      <c r="B11229" t="s">
        <v>21232</v>
      </c>
      <c r="C11229" t="s">
        <v>76</v>
      </c>
      <c r="D11229" t="s">
        <v>4526</v>
      </c>
      <c r="E11229" t="s">
        <v>88</v>
      </c>
      <c r="F11229" t="b">
        <v>1</v>
      </c>
      <c r="G11229" t="s">
        <v>73</v>
      </c>
      <c r="H11229" s="1">
        <v>46141.292905092603</v>
      </c>
      <c r="I11229" t="b">
        <v>1</v>
      </c>
      <c r="J11229" t="b">
        <v>0</v>
      </c>
      <c r="K11229" t="s">
        <v>41</v>
      </c>
      <c r="L11229" t="s">
        <v>74</v>
      </c>
      <c r="M11229"/>
      <c r="N11229">
        <v>50</v>
      </c>
      <c r="O11229" t="s">
        <v>5271</v>
      </c>
    </row>
    <row r="11230" spans="1:16" x14ac:dyDescent="0.25">
      <c r="A11230" t="s">
        <v>0</v>
      </c>
      <c r="B11230" t="s">
        <v>21233</v>
      </c>
      <c r="C11230" t="s">
        <v>3386</v>
      </c>
      <c r="D11230" t="s">
        <v>21234</v>
      </c>
      <c r="E11230" t="s">
        <v>88</v>
      </c>
      <c r="F11230" t="b">
        <v>0</v>
      </c>
      <c r="G11230" t="s">
        <v>27</v>
      </c>
      <c r="H11230" s="1">
        <v>46141.293576388889</v>
      </c>
      <c r="I11230" t="b">
        <v>0</v>
      </c>
      <c r="J11230" t="b">
        <v>0</v>
      </c>
      <c r="K11230" t="s">
        <v>27</v>
      </c>
      <c r="L11230" t="s">
        <v>60</v>
      </c>
      <c r="M11230">
        <v>38500</v>
      </c>
      <c r="N11230"/>
      <c r="O11230" t="s">
        <v>526</v>
      </c>
      <c r="P11230" t="s">
        <v>21235</v>
      </c>
    </row>
    <row r="11231" spans="1:16" x14ac:dyDescent="0.25">
      <c r="A11231" t="s">
        <v>6</v>
      </c>
      <c r="B11231" t="s">
        <v>18843</v>
      </c>
      <c r="C11231" t="s">
        <v>190</v>
      </c>
      <c r="D11231" t="s">
        <v>17170</v>
      </c>
      <c r="E11231" t="s">
        <v>59</v>
      </c>
      <c r="F11231" t="b">
        <v>0</v>
      </c>
      <c r="G11231" t="s">
        <v>73</v>
      </c>
      <c r="H11231" s="1">
        <v>46141.29415509259</v>
      </c>
      <c r="I11231" t="b">
        <v>0</v>
      </c>
      <c r="J11231" t="b">
        <v>0</v>
      </c>
      <c r="K11231" t="s">
        <v>41</v>
      </c>
      <c r="L11231" t="s">
        <v>60</v>
      </c>
      <c r="M11231">
        <v>133056</v>
      </c>
      <c r="N11231"/>
      <c r="O11231" t="s">
        <v>17171</v>
      </c>
      <c r="P11231" t="s">
        <v>310</v>
      </c>
    </row>
    <row r="11232" spans="1:16" x14ac:dyDescent="0.25">
      <c r="A11232" t="s">
        <v>5</v>
      </c>
      <c r="B11232" t="s">
        <v>3113</v>
      </c>
      <c r="C11232" t="s">
        <v>165</v>
      </c>
      <c r="D11232" t="s">
        <v>4346</v>
      </c>
      <c r="E11232" t="s">
        <v>59</v>
      </c>
      <c r="F11232" t="b">
        <v>0</v>
      </c>
      <c r="G11232" t="s">
        <v>73</v>
      </c>
      <c r="H11232" s="1">
        <v>46141.295648148152</v>
      </c>
      <c r="I11232" t="b">
        <v>1</v>
      </c>
      <c r="J11232" t="b">
        <v>1</v>
      </c>
      <c r="K11232" t="s">
        <v>41</v>
      </c>
      <c r="L11232" t="s">
        <v>60</v>
      </c>
      <c r="M11232">
        <v>115000</v>
      </c>
      <c r="N11232"/>
      <c r="O11232" t="s">
        <v>351</v>
      </c>
      <c r="P11232" t="s">
        <v>21236</v>
      </c>
    </row>
    <row r="11233" spans="1:16" x14ac:dyDescent="0.25">
      <c r="A11233" t="s">
        <v>1</v>
      </c>
      <c r="B11233" t="s">
        <v>21237</v>
      </c>
      <c r="C11233" t="s">
        <v>998</v>
      </c>
      <c r="D11233" t="s">
        <v>4346</v>
      </c>
      <c r="E11233" t="s">
        <v>59</v>
      </c>
      <c r="F11233" t="b">
        <v>0</v>
      </c>
      <c r="G11233" t="s">
        <v>77</v>
      </c>
      <c r="H11233" s="1">
        <v>46141.295671296299</v>
      </c>
      <c r="I11233" t="b">
        <v>1</v>
      </c>
      <c r="J11233" t="b">
        <v>1</v>
      </c>
      <c r="K11233" t="s">
        <v>41</v>
      </c>
      <c r="L11233" t="s">
        <v>60</v>
      </c>
      <c r="M11233">
        <v>171500</v>
      </c>
      <c r="N11233"/>
      <c r="O11233" t="s">
        <v>1172</v>
      </c>
      <c r="P11233" t="s">
        <v>21238</v>
      </c>
    </row>
    <row r="11234" spans="1:16" x14ac:dyDescent="0.25">
      <c r="A11234" t="s">
        <v>0</v>
      </c>
      <c r="B11234" t="s">
        <v>4029</v>
      </c>
      <c r="C11234" t="s">
        <v>86</v>
      </c>
      <c r="D11234" t="s">
        <v>11670</v>
      </c>
      <c r="E11234" t="s">
        <v>59</v>
      </c>
      <c r="F11234" t="b">
        <v>0</v>
      </c>
      <c r="G11234" t="s">
        <v>77</v>
      </c>
      <c r="H11234" s="1">
        <v>46141.334456018521</v>
      </c>
      <c r="I11234" t="b">
        <v>0</v>
      </c>
      <c r="J11234" t="b">
        <v>0</v>
      </c>
      <c r="K11234" t="s">
        <v>41</v>
      </c>
      <c r="L11234" t="s">
        <v>60</v>
      </c>
      <c r="M11234">
        <v>95000</v>
      </c>
      <c r="N11234"/>
      <c r="O11234" t="s">
        <v>1223</v>
      </c>
      <c r="P11234" t="s">
        <v>4724</v>
      </c>
    </row>
    <row r="11235" spans="1:16" x14ac:dyDescent="0.25">
      <c r="A11235" t="s">
        <v>0</v>
      </c>
      <c r="B11235" t="s">
        <v>1125</v>
      </c>
      <c r="C11235" t="s">
        <v>328</v>
      </c>
      <c r="D11235" t="s">
        <v>2360</v>
      </c>
      <c r="E11235" t="s">
        <v>59</v>
      </c>
      <c r="F11235" t="b">
        <v>0</v>
      </c>
      <c r="G11235" t="s">
        <v>65</v>
      </c>
      <c r="H11235" s="1">
        <v>46141.334467592591</v>
      </c>
      <c r="I11235" t="b">
        <v>0</v>
      </c>
      <c r="J11235" t="b">
        <v>0</v>
      </c>
      <c r="K11235" t="s">
        <v>41</v>
      </c>
      <c r="L11235" t="s">
        <v>60</v>
      </c>
      <c r="M11235">
        <v>166500</v>
      </c>
      <c r="N11235"/>
      <c r="O11235" t="s">
        <v>1211</v>
      </c>
      <c r="P11235" t="s">
        <v>21239</v>
      </c>
    </row>
    <row r="11236" spans="1:16" x14ac:dyDescent="0.25">
      <c r="A11236" t="s">
        <v>0</v>
      </c>
      <c r="B11236" t="s">
        <v>130</v>
      </c>
      <c r="C11236" t="s">
        <v>5545</v>
      </c>
      <c r="D11236" t="s">
        <v>4697</v>
      </c>
      <c r="E11236" t="s">
        <v>59</v>
      </c>
      <c r="F11236" t="b">
        <v>0</v>
      </c>
      <c r="G11236" t="s">
        <v>65</v>
      </c>
      <c r="H11236" s="1">
        <v>46141.334467592591</v>
      </c>
      <c r="I11236" t="b">
        <v>0</v>
      </c>
      <c r="J11236" t="b">
        <v>1</v>
      </c>
      <c r="K11236" t="s">
        <v>41</v>
      </c>
      <c r="L11236" t="s">
        <v>60</v>
      </c>
      <c r="M11236">
        <v>60000</v>
      </c>
      <c r="N11236"/>
      <c r="O11236" t="s">
        <v>21240</v>
      </c>
      <c r="P11236" t="s">
        <v>2104</v>
      </c>
    </row>
    <row r="11237" spans="1:16" x14ac:dyDescent="0.25">
      <c r="A11237" t="s">
        <v>6</v>
      </c>
      <c r="B11237" t="s">
        <v>19056</v>
      </c>
      <c r="C11237" t="s">
        <v>142</v>
      </c>
      <c r="D11237" t="s">
        <v>17170</v>
      </c>
      <c r="E11237" t="s">
        <v>59</v>
      </c>
      <c r="F11237" t="b">
        <v>0</v>
      </c>
      <c r="G11237" t="s">
        <v>65</v>
      </c>
      <c r="H11237" s="1">
        <v>46141.335972222223</v>
      </c>
      <c r="I11237" t="b">
        <v>0</v>
      </c>
      <c r="J11237" t="b">
        <v>0</v>
      </c>
      <c r="K11237" t="s">
        <v>41</v>
      </c>
      <c r="L11237" t="s">
        <v>60</v>
      </c>
      <c r="M11237">
        <v>336798</v>
      </c>
      <c r="N11237"/>
      <c r="O11237" t="s">
        <v>17171</v>
      </c>
      <c r="P11237" t="s">
        <v>85</v>
      </c>
    </row>
    <row r="11238" spans="1:16" x14ac:dyDescent="0.25">
      <c r="A11238" t="s">
        <v>6</v>
      </c>
      <c r="B11238" t="s">
        <v>21241</v>
      </c>
      <c r="C11238" t="s">
        <v>76</v>
      </c>
      <c r="D11238" t="s">
        <v>141</v>
      </c>
      <c r="E11238" t="s">
        <v>88</v>
      </c>
      <c r="F11238" t="b">
        <v>1</v>
      </c>
      <c r="G11238" t="s">
        <v>41</v>
      </c>
      <c r="H11238" s="1">
        <v>46141.337013888893</v>
      </c>
      <c r="I11238" t="b">
        <v>0</v>
      </c>
      <c r="J11238" t="b">
        <v>0</v>
      </c>
      <c r="K11238" t="s">
        <v>41</v>
      </c>
      <c r="L11238" t="s">
        <v>74</v>
      </c>
      <c r="M11238"/>
      <c r="N11238">
        <v>20.5</v>
      </c>
      <c r="O11238" t="s">
        <v>141</v>
      </c>
    </row>
    <row r="11239" spans="1:16" x14ac:dyDescent="0.25">
      <c r="A11239" t="s">
        <v>1</v>
      </c>
      <c r="B11239" t="s">
        <v>21242</v>
      </c>
      <c r="C11239" t="s">
        <v>102</v>
      </c>
      <c r="D11239" t="s">
        <v>4346</v>
      </c>
      <c r="E11239" t="s">
        <v>59</v>
      </c>
      <c r="F11239" t="b">
        <v>0</v>
      </c>
      <c r="G11239" t="s">
        <v>77</v>
      </c>
      <c r="H11239" s="1">
        <v>46141.337245370371</v>
      </c>
      <c r="I11239" t="b">
        <v>1</v>
      </c>
      <c r="J11239" t="b">
        <v>1</v>
      </c>
      <c r="K11239" t="s">
        <v>41</v>
      </c>
      <c r="L11239" t="s">
        <v>60</v>
      </c>
      <c r="M11239">
        <v>155500</v>
      </c>
      <c r="N11239"/>
      <c r="O11239" t="s">
        <v>1183</v>
      </c>
      <c r="P11239" t="s">
        <v>21243</v>
      </c>
    </row>
    <row r="11240" spans="1:16" x14ac:dyDescent="0.25">
      <c r="A11240" t="s">
        <v>6</v>
      </c>
      <c r="B11240" t="s">
        <v>21244</v>
      </c>
      <c r="C11240" t="s">
        <v>1502</v>
      </c>
      <c r="D11240" t="s">
        <v>17170</v>
      </c>
      <c r="E11240" t="s">
        <v>59</v>
      </c>
      <c r="F11240" t="b">
        <v>0</v>
      </c>
      <c r="G11240" t="s">
        <v>68</v>
      </c>
      <c r="H11240" s="1">
        <v>46141.377430555563</v>
      </c>
      <c r="I11240" t="b">
        <v>0</v>
      </c>
      <c r="J11240" t="b">
        <v>0</v>
      </c>
      <c r="K11240" t="s">
        <v>41</v>
      </c>
      <c r="L11240" t="s">
        <v>60</v>
      </c>
      <c r="M11240">
        <v>138750</v>
      </c>
      <c r="N11240"/>
      <c r="O11240" t="s">
        <v>17171</v>
      </c>
      <c r="P11240" t="s">
        <v>310</v>
      </c>
    </row>
    <row r="11241" spans="1:16" x14ac:dyDescent="0.25">
      <c r="A11241" t="s">
        <v>6</v>
      </c>
      <c r="B11241" t="s">
        <v>18825</v>
      </c>
      <c r="C11241" t="s">
        <v>320</v>
      </c>
      <c r="D11241" t="s">
        <v>17170</v>
      </c>
      <c r="E11241" t="s">
        <v>59</v>
      </c>
      <c r="F11241" t="b">
        <v>0</v>
      </c>
      <c r="G11241" t="s">
        <v>73</v>
      </c>
      <c r="H11241" s="1">
        <v>46141.377453703702</v>
      </c>
      <c r="I11241" t="b">
        <v>0</v>
      </c>
      <c r="J11241" t="b">
        <v>0</v>
      </c>
      <c r="K11241" t="s">
        <v>41</v>
      </c>
      <c r="L11241" t="s">
        <v>60</v>
      </c>
      <c r="M11241">
        <v>219542.5</v>
      </c>
      <c r="N11241"/>
      <c r="O11241" t="s">
        <v>17171</v>
      </c>
      <c r="P11241" t="s">
        <v>310</v>
      </c>
    </row>
    <row r="11242" spans="1:16" x14ac:dyDescent="0.25">
      <c r="A11242" t="s">
        <v>1</v>
      </c>
      <c r="B11242" t="s">
        <v>156</v>
      </c>
      <c r="C11242" t="s">
        <v>9890</v>
      </c>
      <c r="D11242" t="s">
        <v>4346</v>
      </c>
      <c r="E11242" t="s">
        <v>59</v>
      </c>
      <c r="F11242" t="b">
        <v>0</v>
      </c>
      <c r="G11242" t="s">
        <v>19</v>
      </c>
      <c r="H11242" s="1">
        <v>46141.379814814813</v>
      </c>
      <c r="I11242" t="b">
        <v>1</v>
      </c>
      <c r="J11242" t="b">
        <v>0</v>
      </c>
      <c r="K11242" t="s">
        <v>19</v>
      </c>
      <c r="L11242" t="s">
        <v>60</v>
      </c>
      <c r="M11242">
        <v>2171895.4</v>
      </c>
      <c r="N11242"/>
      <c r="O11242" t="s">
        <v>21245</v>
      </c>
      <c r="P11242" t="s">
        <v>21246</v>
      </c>
    </row>
    <row r="11243" spans="1:16" x14ac:dyDescent="0.25">
      <c r="A11243" t="s">
        <v>7</v>
      </c>
      <c r="B11243" t="s">
        <v>1826</v>
      </c>
      <c r="C11243" t="s">
        <v>81</v>
      </c>
      <c r="D11243" t="s">
        <v>2360</v>
      </c>
      <c r="E11243" t="s">
        <v>59</v>
      </c>
      <c r="F11243" t="b">
        <v>0</v>
      </c>
      <c r="G11243" t="s">
        <v>77</v>
      </c>
      <c r="H11243" s="1">
        <v>46141.417766203696</v>
      </c>
      <c r="I11243" t="b">
        <v>0</v>
      </c>
      <c r="J11243" t="b">
        <v>1</v>
      </c>
      <c r="K11243" t="s">
        <v>41</v>
      </c>
      <c r="L11243" t="s">
        <v>60</v>
      </c>
      <c r="M11243">
        <v>177500</v>
      </c>
      <c r="N11243"/>
      <c r="O11243" t="s">
        <v>21247</v>
      </c>
      <c r="P11243" t="s">
        <v>21248</v>
      </c>
    </row>
    <row r="11244" spans="1:16" x14ac:dyDescent="0.25">
      <c r="A11244" t="s">
        <v>3</v>
      </c>
      <c r="B11244" t="s">
        <v>21249</v>
      </c>
      <c r="C11244" t="s">
        <v>86</v>
      </c>
      <c r="D11244" t="s">
        <v>2360</v>
      </c>
      <c r="E11244" t="s">
        <v>59</v>
      </c>
      <c r="F11244" t="b">
        <v>0</v>
      </c>
      <c r="G11244" t="s">
        <v>77</v>
      </c>
      <c r="H11244" s="1">
        <v>46141.417800925927</v>
      </c>
      <c r="I11244" t="b">
        <v>1</v>
      </c>
      <c r="J11244" t="b">
        <v>0</v>
      </c>
      <c r="K11244" t="s">
        <v>41</v>
      </c>
      <c r="L11244" t="s">
        <v>74</v>
      </c>
      <c r="M11244"/>
      <c r="N11244">
        <v>19.75</v>
      </c>
      <c r="O11244" t="s">
        <v>21250</v>
      </c>
      <c r="P11244" t="s">
        <v>219</v>
      </c>
    </row>
    <row r="11245" spans="1:16" x14ac:dyDescent="0.25">
      <c r="A11245" t="s">
        <v>3</v>
      </c>
      <c r="B11245" t="s">
        <v>21251</v>
      </c>
      <c r="C11245" t="s">
        <v>320</v>
      </c>
      <c r="D11245" t="s">
        <v>2360</v>
      </c>
      <c r="E11245" t="s">
        <v>59</v>
      </c>
      <c r="F11245" t="b">
        <v>0</v>
      </c>
      <c r="G11245" t="s">
        <v>73</v>
      </c>
      <c r="H11245" s="1">
        <v>46141.417881944442</v>
      </c>
      <c r="I11245" t="b">
        <v>1</v>
      </c>
      <c r="J11245" t="b">
        <v>0</v>
      </c>
      <c r="K11245" t="s">
        <v>41</v>
      </c>
      <c r="L11245" t="s">
        <v>60</v>
      </c>
      <c r="M11245">
        <v>55000</v>
      </c>
      <c r="N11245"/>
      <c r="O11245" t="s">
        <v>21252</v>
      </c>
    </row>
    <row r="11246" spans="1:16" x14ac:dyDescent="0.25">
      <c r="A11246" t="s">
        <v>3</v>
      </c>
      <c r="B11246" t="s">
        <v>21253</v>
      </c>
      <c r="C11246" t="s">
        <v>360</v>
      </c>
      <c r="D11246" t="s">
        <v>2360</v>
      </c>
      <c r="E11246" t="s">
        <v>59</v>
      </c>
      <c r="F11246" t="b">
        <v>0</v>
      </c>
      <c r="G11246" t="s">
        <v>41</v>
      </c>
      <c r="H11246" s="1">
        <v>46141.419016203698</v>
      </c>
      <c r="I11246" t="b">
        <v>0</v>
      </c>
      <c r="J11246" t="b">
        <v>1</v>
      </c>
      <c r="K11246" t="s">
        <v>41</v>
      </c>
      <c r="L11246" t="s">
        <v>60</v>
      </c>
      <c r="M11246">
        <v>150000</v>
      </c>
      <c r="N11246"/>
      <c r="O11246" t="s">
        <v>21254</v>
      </c>
      <c r="P11246" t="s">
        <v>2392</v>
      </c>
    </row>
    <row r="11247" spans="1:16" x14ac:dyDescent="0.25">
      <c r="A11247" t="s">
        <v>6</v>
      </c>
      <c r="B11247" t="s">
        <v>18824</v>
      </c>
      <c r="C11247" t="s">
        <v>237</v>
      </c>
      <c r="D11247" t="s">
        <v>17170</v>
      </c>
      <c r="E11247" t="s">
        <v>59</v>
      </c>
      <c r="F11247" t="b">
        <v>0</v>
      </c>
      <c r="G11247" t="s">
        <v>89</v>
      </c>
      <c r="H11247" s="1">
        <v>46141.419085648151</v>
      </c>
      <c r="I11247" t="b">
        <v>0</v>
      </c>
      <c r="J11247" t="b">
        <v>0</v>
      </c>
      <c r="K11247" t="s">
        <v>41</v>
      </c>
      <c r="L11247" t="s">
        <v>60</v>
      </c>
      <c r="M11247">
        <v>232016.5</v>
      </c>
      <c r="N11247"/>
      <c r="O11247" t="s">
        <v>17171</v>
      </c>
      <c r="P11247" t="s">
        <v>310</v>
      </c>
    </row>
    <row r="11248" spans="1:16" x14ac:dyDescent="0.25">
      <c r="A11248" t="s">
        <v>2</v>
      </c>
      <c r="B11248" t="s">
        <v>21255</v>
      </c>
      <c r="C11248" t="s">
        <v>3283</v>
      </c>
      <c r="D11248" t="s">
        <v>17170</v>
      </c>
      <c r="E11248" t="s">
        <v>59</v>
      </c>
      <c r="F11248" t="b">
        <v>0</v>
      </c>
      <c r="G11248" t="s">
        <v>77</v>
      </c>
      <c r="H11248" s="1">
        <v>46141.41909722222</v>
      </c>
      <c r="I11248" t="b">
        <v>0</v>
      </c>
      <c r="J11248" t="b">
        <v>0</v>
      </c>
      <c r="K11248" t="s">
        <v>41</v>
      </c>
      <c r="L11248" t="s">
        <v>60</v>
      </c>
      <c r="M11248">
        <v>134332</v>
      </c>
      <c r="N11248"/>
      <c r="O11248" t="s">
        <v>17171</v>
      </c>
      <c r="P11248" t="s">
        <v>310</v>
      </c>
    </row>
    <row r="11249" spans="1:16" x14ac:dyDescent="0.25">
      <c r="A11249" t="s">
        <v>2</v>
      </c>
      <c r="B11249" t="s">
        <v>21256</v>
      </c>
      <c r="C11249" t="s">
        <v>515</v>
      </c>
      <c r="D11249" t="s">
        <v>2360</v>
      </c>
      <c r="E11249" t="s">
        <v>59</v>
      </c>
      <c r="F11249" t="b">
        <v>0</v>
      </c>
      <c r="G11249" t="s">
        <v>73</v>
      </c>
      <c r="H11249" s="1">
        <v>46141.419120370367</v>
      </c>
      <c r="I11249" t="b">
        <v>0</v>
      </c>
      <c r="J11249" t="b">
        <v>0</v>
      </c>
      <c r="K11249" t="s">
        <v>41</v>
      </c>
      <c r="L11249" t="s">
        <v>74</v>
      </c>
      <c r="M11249"/>
      <c r="N11249">
        <v>60</v>
      </c>
      <c r="O11249" t="s">
        <v>21257</v>
      </c>
    </row>
    <row r="11250" spans="1:16" x14ac:dyDescent="0.25">
      <c r="A11250" t="s">
        <v>2</v>
      </c>
      <c r="B11250" t="s">
        <v>15278</v>
      </c>
      <c r="C11250" t="s">
        <v>370</v>
      </c>
      <c r="D11250" t="s">
        <v>2360</v>
      </c>
      <c r="E11250" t="s">
        <v>59</v>
      </c>
      <c r="F11250" t="b">
        <v>0</v>
      </c>
      <c r="G11250" t="s">
        <v>65</v>
      </c>
      <c r="H11250" s="1">
        <v>46141.419120370367</v>
      </c>
      <c r="I11250" t="b">
        <v>0</v>
      </c>
      <c r="J11250" t="b">
        <v>1</v>
      </c>
      <c r="K11250" t="s">
        <v>41</v>
      </c>
      <c r="L11250" t="s">
        <v>60</v>
      </c>
      <c r="M11250">
        <v>198000</v>
      </c>
      <c r="N11250"/>
      <c r="O11250" t="s">
        <v>9723</v>
      </c>
      <c r="P11250" t="s">
        <v>21258</v>
      </c>
    </row>
    <row r="11251" spans="1:16" x14ac:dyDescent="0.25">
      <c r="A11251" t="s">
        <v>6</v>
      </c>
      <c r="B11251" t="s">
        <v>21259</v>
      </c>
      <c r="C11251" t="s">
        <v>16824</v>
      </c>
      <c r="D11251" t="s">
        <v>2360</v>
      </c>
      <c r="E11251" t="s">
        <v>59</v>
      </c>
      <c r="F11251" t="b">
        <v>0</v>
      </c>
      <c r="G11251" t="s">
        <v>65</v>
      </c>
      <c r="H11251" s="1">
        <v>46141.419270833343</v>
      </c>
      <c r="I11251" t="b">
        <v>0</v>
      </c>
      <c r="J11251" t="b">
        <v>1</v>
      </c>
      <c r="K11251" t="s">
        <v>41</v>
      </c>
      <c r="L11251" t="s">
        <v>60</v>
      </c>
      <c r="M11251">
        <v>97500</v>
      </c>
      <c r="N11251"/>
      <c r="O11251" t="s">
        <v>4007</v>
      </c>
      <c r="P11251" t="s">
        <v>21260</v>
      </c>
    </row>
    <row r="11252" spans="1:16" x14ac:dyDescent="0.25">
      <c r="A11252" t="s">
        <v>2</v>
      </c>
      <c r="B11252" t="s">
        <v>21261</v>
      </c>
      <c r="C11252" t="s">
        <v>200</v>
      </c>
      <c r="D11252" t="s">
        <v>17170</v>
      </c>
      <c r="E11252" t="s">
        <v>59</v>
      </c>
      <c r="F11252" t="b">
        <v>0</v>
      </c>
      <c r="G11252" t="s">
        <v>65</v>
      </c>
      <c r="H11252" s="1">
        <v>46141.419305555559</v>
      </c>
      <c r="I11252" t="b">
        <v>0</v>
      </c>
      <c r="J11252" t="b">
        <v>0</v>
      </c>
      <c r="K11252" t="s">
        <v>41</v>
      </c>
      <c r="L11252" t="s">
        <v>60</v>
      </c>
      <c r="M11252">
        <v>115978.5</v>
      </c>
      <c r="N11252"/>
      <c r="O11252" t="s">
        <v>17171</v>
      </c>
      <c r="P11252" t="s">
        <v>310</v>
      </c>
    </row>
    <row r="11253" spans="1:16" x14ac:dyDescent="0.25">
      <c r="A11253" t="s">
        <v>6</v>
      </c>
      <c r="B11253" t="s">
        <v>18827</v>
      </c>
      <c r="C11253" t="s">
        <v>145</v>
      </c>
      <c r="D11253" t="s">
        <v>17170</v>
      </c>
      <c r="E11253" t="s">
        <v>59</v>
      </c>
      <c r="F11253" t="b">
        <v>0</v>
      </c>
      <c r="G11253" t="s">
        <v>65</v>
      </c>
      <c r="H11253" s="1">
        <v>46141.419305555559</v>
      </c>
      <c r="I11253" t="b">
        <v>0</v>
      </c>
      <c r="J11253" t="b">
        <v>0</v>
      </c>
      <c r="K11253" t="s">
        <v>41</v>
      </c>
      <c r="L11253" t="s">
        <v>60</v>
      </c>
      <c r="M11253">
        <v>173712</v>
      </c>
      <c r="N11253"/>
      <c r="O11253" t="s">
        <v>17171</v>
      </c>
      <c r="P11253" t="s">
        <v>310</v>
      </c>
    </row>
    <row r="11254" spans="1:16" x14ac:dyDescent="0.25">
      <c r="A11254" t="s">
        <v>1</v>
      </c>
      <c r="B11254" t="s">
        <v>13348</v>
      </c>
      <c r="C11254" t="s">
        <v>607</v>
      </c>
      <c r="D11254" t="s">
        <v>2360</v>
      </c>
      <c r="E11254" t="s">
        <v>59</v>
      </c>
      <c r="F11254" t="b">
        <v>0</v>
      </c>
      <c r="G11254" t="s">
        <v>77</v>
      </c>
      <c r="H11254" s="1">
        <v>46141.420624999999</v>
      </c>
      <c r="I11254" t="b">
        <v>0</v>
      </c>
      <c r="J11254" t="b">
        <v>1</v>
      </c>
      <c r="K11254" t="s">
        <v>41</v>
      </c>
      <c r="L11254" t="s">
        <v>60</v>
      </c>
      <c r="M11254">
        <v>227500</v>
      </c>
      <c r="N11254"/>
      <c r="O11254" t="s">
        <v>21262</v>
      </c>
      <c r="P11254" t="s">
        <v>21263</v>
      </c>
    </row>
    <row r="11255" spans="1:16" x14ac:dyDescent="0.25">
      <c r="A11255" t="s">
        <v>1</v>
      </c>
      <c r="B11255" t="s">
        <v>21264</v>
      </c>
      <c r="C11255" t="s">
        <v>102</v>
      </c>
      <c r="D11255" t="s">
        <v>2360</v>
      </c>
      <c r="E11255" t="s">
        <v>59</v>
      </c>
      <c r="F11255" t="b">
        <v>0</v>
      </c>
      <c r="G11255" t="s">
        <v>77</v>
      </c>
      <c r="H11255" s="1">
        <v>46141.420659722222</v>
      </c>
      <c r="I11255" t="b">
        <v>1</v>
      </c>
      <c r="J11255" t="b">
        <v>1</v>
      </c>
      <c r="K11255" t="s">
        <v>41</v>
      </c>
      <c r="L11255" t="s">
        <v>60</v>
      </c>
      <c r="M11255">
        <v>130000</v>
      </c>
      <c r="N11255"/>
      <c r="O11255" t="s">
        <v>5735</v>
      </c>
      <c r="P11255" t="s">
        <v>21265</v>
      </c>
    </row>
    <row r="11256" spans="1:16" x14ac:dyDescent="0.25">
      <c r="A11256" t="s">
        <v>8</v>
      </c>
      <c r="B11256" t="s">
        <v>21266</v>
      </c>
      <c r="C11256" t="s">
        <v>21267</v>
      </c>
      <c r="D11256" t="s">
        <v>4550</v>
      </c>
      <c r="E11256" t="s">
        <v>59</v>
      </c>
      <c r="F11256" t="b">
        <v>0</v>
      </c>
      <c r="G11256" t="s">
        <v>13</v>
      </c>
      <c r="H11256" s="1">
        <v>46141.421273148153</v>
      </c>
      <c r="I11256" t="b">
        <v>0</v>
      </c>
      <c r="J11256" t="b">
        <v>1</v>
      </c>
      <c r="K11256" t="s">
        <v>13</v>
      </c>
      <c r="L11256" t="s">
        <v>60</v>
      </c>
      <c r="M11256">
        <v>157000</v>
      </c>
      <c r="N11256"/>
      <c r="O11256" t="s">
        <v>2244</v>
      </c>
      <c r="P11256" t="s">
        <v>21268</v>
      </c>
    </row>
    <row r="11257" spans="1:16" x14ac:dyDescent="0.25">
      <c r="A11257" t="s">
        <v>1</v>
      </c>
      <c r="B11257" t="s">
        <v>316</v>
      </c>
      <c r="C11257" t="s">
        <v>4534</v>
      </c>
      <c r="D11257" t="s">
        <v>4526</v>
      </c>
      <c r="E11257" t="s">
        <v>59</v>
      </c>
      <c r="F11257" t="b">
        <v>0</v>
      </c>
      <c r="G11257" t="s">
        <v>40</v>
      </c>
      <c r="H11257" s="1">
        <v>46141.422303240739</v>
      </c>
      <c r="I11257" t="b">
        <v>0</v>
      </c>
      <c r="J11257" t="b">
        <v>0</v>
      </c>
      <c r="K11257" t="s">
        <v>40</v>
      </c>
      <c r="L11257" t="s">
        <v>60</v>
      </c>
      <c r="M11257">
        <v>88500</v>
      </c>
      <c r="N11257"/>
      <c r="O11257" t="s">
        <v>10240</v>
      </c>
      <c r="P11257" t="s">
        <v>21269</v>
      </c>
    </row>
    <row r="11258" spans="1:16" x14ac:dyDescent="0.25">
      <c r="A11258" t="s">
        <v>1</v>
      </c>
      <c r="B11258" t="s">
        <v>21270</v>
      </c>
      <c r="C11258" t="s">
        <v>97</v>
      </c>
      <c r="D11258" t="s">
        <v>17170</v>
      </c>
      <c r="E11258" t="s">
        <v>59</v>
      </c>
      <c r="F11258" t="b">
        <v>0</v>
      </c>
      <c r="G11258" t="s">
        <v>89</v>
      </c>
      <c r="H11258" s="1">
        <v>46141.460752314822</v>
      </c>
      <c r="I11258" t="b">
        <v>0</v>
      </c>
      <c r="J11258" t="b">
        <v>0</v>
      </c>
      <c r="K11258" t="s">
        <v>41</v>
      </c>
      <c r="L11258" t="s">
        <v>60</v>
      </c>
      <c r="M11258">
        <v>138765.5</v>
      </c>
      <c r="N11258"/>
      <c r="O11258" t="s">
        <v>17171</v>
      </c>
      <c r="P11258" t="s">
        <v>891</v>
      </c>
    </row>
    <row r="11259" spans="1:16" x14ac:dyDescent="0.25">
      <c r="A11259" t="s">
        <v>2</v>
      </c>
      <c r="B11259" t="s">
        <v>18925</v>
      </c>
      <c r="C11259" t="s">
        <v>370</v>
      </c>
      <c r="D11259" t="s">
        <v>17170</v>
      </c>
      <c r="E11259" t="s">
        <v>59</v>
      </c>
      <c r="F11259" t="b">
        <v>0</v>
      </c>
      <c r="G11259" t="s">
        <v>65</v>
      </c>
      <c r="H11259" s="1">
        <v>46141.4608912037</v>
      </c>
      <c r="I11259" t="b">
        <v>0</v>
      </c>
      <c r="J11259" t="b">
        <v>0</v>
      </c>
      <c r="K11259" t="s">
        <v>41</v>
      </c>
      <c r="L11259" t="s">
        <v>60</v>
      </c>
      <c r="M11259">
        <v>168696</v>
      </c>
      <c r="N11259"/>
      <c r="O11259" t="s">
        <v>17171</v>
      </c>
      <c r="P11259" t="s">
        <v>310</v>
      </c>
    </row>
    <row r="11260" spans="1:16" x14ac:dyDescent="0.25">
      <c r="A11260" t="s">
        <v>6</v>
      </c>
      <c r="B11260" t="s">
        <v>6</v>
      </c>
      <c r="C11260" t="s">
        <v>455</v>
      </c>
      <c r="D11260" t="s">
        <v>2360</v>
      </c>
      <c r="E11260" t="s">
        <v>59</v>
      </c>
      <c r="F11260" t="b">
        <v>0</v>
      </c>
      <c r="G11260" t="s">
        <v>65</v>
      </c>
      <c r="H11260" s="1">
        <v>46141.460960648154</v>
      </c>
      <c r="I11260" t="b">
        <v>0</v>
      </c>
      <c r="J11260" t="b">
        <v>0</v>
      </c>
      <c r="K11260" t="s">
        <v>41</v>
      </c>
      <c r="L11260" t="s">
        <v>60</v>
      </c>
      <c r="M11260">
        <v>159000</v>
      </c>
      <c r="N11260"/>
      <c r="O11260" t="s">
        <v>3685</v>
      </c>
      <c r="P11260" t="s">
        <v>21271</v>
      </c>
    </row>
    <row r="11261" spans="1:16" x14ac:dyDescent="0.25">
      <c r="A11261" t="s">
        <v>5</v>
      </c>
      <c r="B11261" t="s">
        <v>20532</v>
      </c>
      <c r="C11261" t="s">
        <v>41</v>
      </c>
      <c r="D11261" t="s">
        <v>4526</v>
      </c>
      <c r="E11261" t="s">
        <v>88</v>
      </c>
      <c r="F11261" t="b">
        <v>0</v>
      </c>
      <c r="G11261" t="s">
        <v>77</v>
      </c>
      <c r="H11261" s="1">
        <v>46141.462291666663</v>
      </c>
      <c r="I11261" t="b">
        <v>0</v>
      </c>
      <c r="J11261" t="b">
        <v>0</v>
      </c>
      <c r="K11261" t="s">
        <v>41</v>
      </c>
      <c r="L11261" t="s">
        <v>74</v>
      </c>
      <c r="M11261"/>
      <c r="N11261">
        <v>67.5</v>
      </c>
      <c r="O11261" t="s">
        <v>1551</v>
      </c>
      <c r="P11261" t="s">
        <v>20533</v>
      </c>
    </row>
    <row r="11262" spans="1:16" x14ac:dyDescent="0.25">
      <c r="A11262" t="s">
        <v>0</v>
      </c>
      <c r="B11262" t="s">
        <v>21272</v>
      </c>
      <c r="C11262" t="s">
        <v>436</v>
      </c>
      <c r="D11262" t="s">
        <v>2360</v>
      </c>
      <c r="E11262" t="s">
        <v>59</v>
      </c>
      <c r="F11262" t="b">
        <v>0</v>
      </c>
      <c r="G11262" t="s">
        <v>41</v>
      </c>
      <c r="H11262" s="1">
        <v>46141.502349537041</v>
      </c>
      <c r="I11262" t="b">
        <v>0</v>
      </c>
      <c r="J11262" t="b">
        <v>1</v>
      </c>
      <c r="K11262" t="s">
        <v>41</v>
      </c>
      <c r="L11262" t="s">
        <v>60</v>
      </c>
      <c r="M11262">
        <v>112255</v>
      </c>
      <c r="N11262"/>
      <c r="O11262" t="s">
        <v>762</v>
      </c>
      <c r="P11262" t="s">
        <v>21273</v>
      </c>
    </row>
    <row r="11263" spans="1:16" x14ac:dyDescent="0.25">
      <c r="A11263" t="s">
        <v>2</v>
      </c>
      <c r="B11263" t="s">
        <v>18832</v>
      </c>
      <c r="C11263" t="s">
        <v>396</v>
      </c>
      <c r="D11263" t="s">
        <v>17170</v>
      </c>
      <c r="E11263" t="s">
        <v>59</v>
      </c>
      <c r="F11263" t="b">
        <v>0</v>
      </c>
      <c r="G11263" t="s">
        <v>68</v>
      </c>
      <c r="H11263" s="1">
        <v>46141.502430555563</v>
      </c>
      <c r="I11263" t="b">
        <v>0</v>
      </c>
      <c r="J11263" t="b">
        <v>0</v>
      </c>
      <c r="K11263" t="s">
        <v>41</v>
      </c>
      <c r="L11263" t="s">
        <v>60</v>
      </c>
      <c r="M11263">
        <v>126522</v>
      </c>
      <c r="N11263"/>
      <c r="O11263" t="s">
        <v>17171</v>
      </c>
      <c r="P11263" t="s">
        <v>310</v>
      </c>
    </row>
    <row r="11264" spans="1:16" x14ac:dyDescent="0.25">
      <c r="A11264" t="s">
        <v>4</v>
      </c>
      <c r="B11264" t="s">
        <v>21274</v>
      </c>
      <c r="C11264" t="s">
        <v>19</v>
      </c>
      <c r="D11264" t="s">
        <v>4526</v>
      </c>
      <c r="E11264" t="s">
        <v>59</v>
      </c>
      <c r="F11264" t="b">
        <v>0</v>
      </c>
      <c r="G11264" t="s">
        <v>19</v>
      </c>
      <c r="H11264" s="1">
        <v>46141.502951388888</v>
      </c>
      <c r="I11264" t="b">
        <v>1</v>
      </c>
      <c r="J11264" t="b">
        <v>0</v>
      </c>
      <c r="K11264" t="s">
        <v>19</v>
      </c>
      <c r="L11264" t="s">
        <v>60</v>
      </c>
      <c r="M11264">
        <v>1800000</v>
      </c>
      <c r="N11264"/>
      <c r="O11264" t="s">
        <v>4703</v>
      </c>
      <c r="P11264" t="s">
        <v>21275</v>
      </c>
    </row>
    <row r="11265" spans="1:16" x14ac:dyDescent="0.25">
      <c r="A11265" t="s">
        <v>5</v>
      </c>
      <c r="B11265" t="s">
        <v>21276</v>
      </c>
      <c r="C11265" t="s">
        <v>41</v>
      </c>
      <c r="D11265" t="s">
        <v>534</v>
      </c>
      <c r="E11265" t="s">
        <v>59</v>
      </c>
      <c r="F11265" t="b">
        <v>0</v>
      </c>
      <c r="G11265" t="s">
        <v>65</v>
      </c>
      <c r="H11265" s="1">
        <v>46141.503912037027</v>
      </c>
      <c r="I11265" t="b">
        <v>1</v>
      </c>
      <c r="J11265" t="b">
        <v>0</v>
      </c>
      <c r="K11265" t="s">
        <v>41</v>
      </c>
      <c r="L11265" t="s">
        <v>60</v>
      </c>
      <c r="M11265">
        <v>137500</v>
      </c>
      <c r="N11265"/>
      <c r="O11265" t="s">
        <v>534</v>
      </c>
      <c r="P11265" t="s">
        <v>21277</v>
      </c>
    </row>
    <row r="11266" spans="1:16" x14ac:dyDescent="0.25">
      <c r="A11266" t="s">
        <v>0</v>
      </c>
      <c r="B11266" t="s">
        <v>21278</v>
      </c>
      <c r="C11266" t="s">
        <v>76</v>
      </c>
      <c r="D11266" t="s">
        <v>4526</v>
      </c>
      <c r="F11266" t="b">
        <v>1</v>
      </c>
      <c r="G11266" t="s">
        <v>68</v>
      </c>
      <c r="H11266" s="1">
        <v>46141.542766203696</v>
      </c>
      <c r="I11266" t="b">
        <v>1</v>
      </c>
      <c r="J11266" t="b">
        <v>1</v>
      </c>
      <c r="K11266" t="s">
        <v>41</v>
      </c>
      <c r="L11266" t="s">
        <v>74</v>
      </c>
      <c r="M11266"/>
      <c r="N11266">
        <v>23.91</v>
      </c>
      <c r="O11266" t="s">
        <v>155</v>
      </c>
      <c r="P11266" t="s">
        <v>859</v>
      </c>
    </row>
    <row r="11267" spans="1:16" x14ac:dyDescent="0.25">
      <c r="A11267" t="s">
        <v>0</v>
      </c>
      <c r="B11267" t="s">
        <v>21279</v>
      </c>
      <c r="C11267" t="s">
        <v>81</v>
      </c>
      <c r="D11267" t="s">
        <v>4346</v>
      </c>
      <c r="E11267" t="s">
        <v>59</v>
      </c>
      <c r="F11267" t="b">
        <v>0</v>
      </c>
      <c r="G11267" t="s">
        <v>77</v>
      </c>
      <c r="H11267" s="1">
        <v>46141.542766203696</v>
      </c>
      <c r="I11267" t="b">
        <v>0</v>
      </c>
      <c r="J11267" t="b">
        <v>1</v>
      </c>
      <c r="K11267" t="s">
        <v>41</v>
      </c>
      <c r="L11267" t="s">
        <v>60</v>
      </c>
      <c r="M11267">
        <v>100000</v>
      </c>
      <c r="N11267"/>
      <c r="O11267" t="s">
        <v>3085</v>
      </c>
      <c r="P11267" t="s">
        <v>426</v>
      </c>
    </row>
    <row r="11268" spans="1:16" x14ac:dyDescent="0.25">
      <c r="A11268" t="s">
        <v>0</v>
      </c>
      <c r="B11268" t="s">
        <v>21280</v>
      </c>
      <c r="C11268" t="s">
        <v>76</v>
      </c>
      <c r="D11268" t="s">
        <v>4633</v>
      </c>
      <c r="E11268" t="s">
        <v>59</v>
      </c>
      <c r="F11268" t="b">
        <v>1</v>
      </c>
      <c r="G11268" t="s">
        <v>13</v>
      </c>
      <c r="H11268" s="1">
        <v>46141.543009259258</v>
      </c>
      <c r="I11268" t="b">
        <v>1</v>
      </c>
      <c r="J11268" t="b">
        <v>0</v>
      </c>
      <c r="K11268" t="s">
        <v>13</v>
      </c>
      <c r="L11268" t="s">
        <v>60</v>
      </c>
      <c r="M11268">
        <v>52500</v>
      </c>
      <c r="N11268"/>
      <c r="O11268" t="s">
        <v>4633</v>
      </c>
      <c r="P11268" t="s">
        <v>21281</v>
      </c>
    </row>
    <row r="11269" spans="1:16" x14ac:dyDescent="0.25">
      <c r="A11269" t="s">
        <v>1</v>
      </c>
      <c r="B11269" t="s">
        <v>21282</v>
      </c>
      <c r="C11269" t="s">
        <v>930</v>
      </c>
      <c r="D11269" t="s">
        <v>4526</v>
      </c>
      <c r="E11269" t="s">
        <v>59</v>
      </c>
      <c r="F11269" t="b">
        <v>0</v>
      </c>
      <c r="G11269" t="s">
        <v>19</v>
      </c>
      <c r="H11269" s="1">
        <v>46141.543391203697</v>
      </c>
      <c r="I11269" t="b">
        <v>0</v>
      </c>
      <c r="J11269" t="b">
        <v>0</v>
      </c>
      <c r="K11269" t="s">
        <v>19</v>
      </c>
      <c r="L11269" t="s">
        <v>60</v>
      </c>
      <c r="M11269">
        <v>1300000</v>
      </c>
      <c r="N11269"/>
      <c r="O11269" t="s">
        <v>7059</v>
      </c>
      <c r="P11269" t="s">
        <v>21283</v>
      </c>
    </row>
    <row r="11270" spans="1:16" x14ac:dyDescent="0.25">
      <c r="A11270" t="s">
        <v>7</v>
      </c>
      <c r="B11270" t="s">
        <v>2883</v>
      </c>
      <c r="C11270" t="s">
        <v>330</v>
      </c>
      <c r="D11270" t="s">
        <v>4526</v>
      </c>
      <c r="E11270" t="s">
        <v>88</v>
      </c>
      <c r="F11270" t="b">
        <v>0</v>
      </c>
      <c r="G11270" t="s">
        <v>41</v>
      </c>
      <c r="H11270" s="1">
        <v>46141.544016203698</v>
      </c>
      <c r="I11270" t="b">
        <v>0</v>
      </c>
      <c r="J11270" t="b">
        <v>0</v>
      </c>
      <c r="K11270" t="s">
        <v>41</v>
      </c>
      <c r="L11270" t="s">
        <v>74</v>
      </c>
      <c r="M11270"/>
      <c r="N11270">
        <v>36.5</v>
      </c>
      <c r="O11270" t="s">
        <v>7357</v>
      </c>
      <c r="P11270" t="s">
        <v>21284</v>
      </c>
    </row>
    <row r="11271" spans="1:16" x14ac:dyDescent="0.25">
      <c r="A11271" t="s">
        <v>5</v>
      </c>
      <c r="B11271" t="s">
        <v>21285</v>
      </c>
      <c r="C11271" t="s">
        <v>112</v>
      </c>
      <c r="D11271" t="s">
        <v>4526</v>
      </c>
      <c r="E11271" t="s">
        <v>59</v>
      </c>
      <c r="F11271" t="b">
        <v>0</v>
      </c>
      <c r="G11271" t="s">
        <v>77</v>
      </c>
      <c r="H11271" s="1">
        <v>46141.545543981483</v>
      </c>
      <c r="I11271" t="b">
        <v>0</v>
      </c>
      <c r="J11271" t="b">
        <v>1</v>
      </c>
      <c r="K11271" t="s">
        <v>41</v>
      </c>
      <c r="L11271" t="s">
        <v>60</v>
      </c>
      <c r="M11271">
        <v>190000</v>
      </c>
      <c r="N11271"/>
      <c r="O11271" t="s">
        <v>730</v>
      </c>
      <c r="P11271" t="s">
        <v>21286</v>
      </c>
    </row>
    <row r="11272" spans="1:16" x14ac:dyDescent="0.25">
      <c r="A11272" t="s">
        <v>1</v>
      </c>
      <c r="B11272" t="s">
        <v>21287</v>
      </c>
      <c r="C11272" t="s">
        <v>76</v>
      </c>
      <c r="D11272" t="s">
        <v>6716</v>
      </c>
      <c r="E11272" t="s">
        <v>59</v>
      </c>
      <c r="F11272" t="b">
        <v>1</v>
      </c>
      <c r="G11272" t="s">
        <v>13</v>
      </c>
      <c r="H11272" s="1">
        <v>46141.546273148153</v>
      </c>
      <c r="I11272" t="b">
        <v>1</v>
      </c>
      <c r="J11272" t="b">
        <v>0</v>
      </c>
      <c r="K11272" t="s">
        <v>13</v>
      </c>
      <c r="L11272" t="s">
        <v>60</v>
      </c>
      <c r="M11272">
        <v>195000</v>
      </c>
      <c r="N11272"/>
      <c r="O11272" t="s">
        <v>13330</v>
      </c>
      <c r="P11272" t="s">
        <v>1153</v>
      </c>
    </row>
    <row r="11273" spans="1:16" x14ac:dyDescent="0.25">
      <c r="A11273" t="s">
        <v>1</v>
      </c>
      <c r="B11273" t="s">
        <v>797</v>
      </c>
      <c r="C11273" t="s">
        <v>8485</v>
      </c>
      <c r="D11273" t="s">
        <v>4599</v>
      </c>
      <c r="E11273" t="s">
        <v>88</v>
      </c>
      <c r="F11273" t="b">
        <v>0</v>
      </c>
      <c r="G11273" t="s">
        <v>40</v>
      </c>
      <c r="H11273" s="1">
        <v>46141.547337962962</v>
      </c>
      <c r="I11273" t="b">
        <v>1</v>
      </c>
      <c r="J11273" t="b">
        <v>0</v>
      </c>
      <c r="K11273" t="s">
        <v>40</v>
      </c>
      <c r="L11273" t="s">
        <v>74</v>
      </c>
      <c r="M11273"/>
      <c r="N11273">
        <v>24</v>
      </c>
      <c r="O11273" t="s">
        <v>21288</v>
      </c>
    </row>
    <row r="11274" spans="1:16" x14ac:dyDescent="0.25">
      <c r="A11274" t="s">
        <v>0</v>
      </c>
      <c r="B11274" t="s">
        <v>21289</v>
      </c>
      <c r="C11274" t="s">
        <v>237</v>
      </c>
      <c r="D11274" t="s">
        <v>4526</v>
      </c>
      <c r="E11274" t="s">
        <v>59</v>
      </c>
      <c r="F11274" t="b">
        <v>0</v>
      </c>
      <c r="G11274" t="s">
        <v>89</v>
      </c>
      <c r="H11274" s="1">
        <v>46141.584432870368</v>
      </c>
      <c r="I11274" t="b">
        <v>0</v>
      </c>
      <c r="J11274" t="b">
        <v>1</v>
      </c>
      <c r="K11274" t="s">
        <v>41</v>
      </c>
      <c r="L11274" t="s">
        <v>60</v>
      </c>
      <c r="M11274">
        <v>64000</v>
      </c>
      <c r="N11274"/>
      <c r="O11274" t="s">
        <v>3566</v>
      </c>
    </row>
    <row r="11275" spans="1:16" x14ac:dyDescent="0.25">
      <c r="A11275" t="s">
        <v>1</v>
      </c>
      <c r="B11275" t="s">
        <v>694</v>
      </c>
      <c r="C11275" t="s">
        <v>396</v>
      </c>
      <c r="D11275" t="s">
        <v>4526</v>
      </c>
      <c r="E11275" t="s">
        <v>88</v>
      </c>
      <c r="F11275" t="b">
        <v>0</v>
      </c>
      <c r="G11275" t="s">
        <v>68</v>
      </c>
      <c r="H11275" s="1">
        <v>46141.584444444437</v>
      </c>
      <c r="I11275" t="b">
        <v>1</v>
      </c>
      <c r="J11275" t="b">
        <v>0</v>
      </c>
      <c r="K11275" t="s">
        <v>41</v>
      </c>
      <c r="L11275" t="s">
        <v>74</v>
      </c>
      <c r="M11275"/>
      <c r="N11275">
        <v>72.5</v>
      </c>
      <c r="O11275" t="s">
        <v>21290</v>
      </c>
      <c r="P11275" t="s">
        <v>21291</v>
      </c>
    </row>
    <row r="11276" spans="1:16" x14ac:dyDescent="0.25">
      <c r="A11276" t="s">
        <v>3</v>
      </c>
      <c r="B11276" t="s">
        <v>21292</v>
      </c>
      <c r="C11276" t="s">
        <v>12954</v>
      </c>
      <c r="D11276" t="s">
        <v>4526</v>
      </c>
      <c r="E11276" t="s">
        <v>59</v>
      </c>
      <c r="F11276" t="b">
        <v>0</v>
      </c>
      <c r="G11276" t="s">
        <v>73</v>
      </c>
      <c r="H11276" s="1">
        <v>46141.584548611107</v>
      </c>
      <c r="I11276" t="b">
        <v>0</v>
      </c>
      <c r="J11276" t="b">
        <v>0</v>
      </c>
      <c r="K11276" t="s">
        <v>41</v>
      </c>
      <c r="L11276" t="s">
        <v>74</v>
      </c>
      <c r="M11276"/>
      <c r="N11276">
        <v>57.5</v>
      </c>
      <c r="O11276" t="s">
        <v>21293</v>
      </c>
      <c r="P11276" t="s">
        <v>1056</v>
      </c>
    </row>
    <row r="11277" spans="1:16" x14ac:dyDescent="0.25">
      <c r="A11277" t="s">
        <v>8</v>
      </c>
      <c r="B11277" t="s">
        <v>21294</v>
      </c>
      <c r="C11277" t="s">
        <v>76</v>
      </c>
      <c r="D11277" t="s">
        <v>4346</v>
      </c>
      <c r="E11277" t="s">
        <v>926</v>
      </c>
      <c r="F11277" t="b">
        <v>1</v>
      </c>
      <c r="G11277" t="s">
        <v>13</v>
      </c>
      <c r="H11277" s="1">
        <v>46141.584675925929</v>
      </c>
      <c r="I11277" t="b">
        <v>0</v>
      </c>
      <c r="J11277" t="b">
        <v>0</v>
      </c>
      <c r="K11277" t="s">
        <v>13</v>
      </c>
      <c r="L11277" t="s">
        <v>60</v>
      </c>
      <c r="M11277">
        <v>41301</v>
      </c>
      <c r="N11277"/>
      <c r="O11277" t="s">
        <v>21295</v>
      </c>
    </row>
    <row r="11278" spans="1:16" x14ac:dyDescent="0.25">
      <c r="A11278" t="s">
        <v>5</v>
      </c>
      <c r="B11278" t="s">
        <v>2188</v>
      </c>
      <c r="C11278" t="s">
        <v>21296</v>
      </c>
      <c r="D11278" t="s">
        <v>534</v>
      </c>
      <c r="E11278" t="s">
        <v>59</v>
      </c>
      <c r="F11278" t="b">
        <v>0</v>
      </c>
      <c r="G11278" t="s">
        <v>68</v>
      </c>
      <c r="H11278" s="1">
        <v>46141.587210648147</v>
      </c>
      <c r="I11278" t="b">
        <v>0</v>
      </c>
      <c r="J11278" t="b">
        <v>0</v>
      </c>
      <c r="K11278" t="s">
        <v>41</v>
      </c>
      <c r="L11278" t="s">
        <v>60</v>
      </c>
      <c r="M11278">
        <v>147500</v>
      </c>
      <c r="N11278"/>
      <c r="O11278" t="s">
        <v>534</v>
      </c>
      <c r="P11278" t="s">
        <v>21297</v>
      </c>
    </row>
    <row r="11279" spans="1:16" x14ac:dyDescent="0.25">
      <c r="A11279" t="s">
        <v>5</v>
      </c>
      <c r="B11279" t="s">
        <v>471</v>
      </c>
      <c r="C11279" t="s">
        <v>1554</v>
      </c>
      <c r="D11279" t="s">
        <v>4526</v>
      </c>
      <c r="E11279" t="s">
        <v>59</v>
      </c>
      <c r="F11279" t="b">
        <v>0</v>
      </c>
      <c r="G11279" t="s">
        <v>77</v>
      </c>
      <c r="H11279" s="1">
        <v>46141.587245370371</v>
      </c>
      <c r="I11279" t="b">
        <v>1</v>
      </c>
      <c r="J11279" t="b">
        <v>1</v>
      </c>
      <c r="K11279" t="s">
        <v>41</v>
      </c>
      <c r="L11279" t="s">
        <v>60</v>
      </c>
      <c r="M11279">
        <v>135000</v>
      </c>
      <c r="N11279"/>
      <c r="O11279" t="s">
        <v>136</v>
      </c>
      <c r="P11279" t="s">
        <v>21298</v>
      </c>
    </row>
    <row r="11280" spans="1:16" x14ac:dyDescent="0.25">
      <c r="A11280" t="s">
        <v>4</v>
      </c>
      <c r="B11280" t="s">
        <v>21299</v>
      </c>
      <c r="C11280" t="s">
        <v>500</v>
      </c>
      <c r="D11280" t="s">
        <v>4526</v>
      </c>
      <c r="E11280" t="s">
        <v>88</v>
      </c>
      <c r="F11280" t="b">
        <v>0</v>
      </c>
      <c r="G11280" t="s">
        <v>13</v>
      </c>
      <c r="H11280" s="1">
        <v>46141.587881944448</v>
      </c>
      <c r="I11280" t="b">
        <v>1</v>
      </c>
      <c r="J11280" t="b">
        <v>0</v>
      </c>
      <c r="K11280" t="s">
        <v>13</v>
      </c>
      <c r="L11280" t="s">
        <v>74</v>
      </c>
      <c r="M11280"/>
      <c r="N11280">
        <v>55</v>
      </c>
      <c r="O11280" t="s">
        <v>21300</v>
      </c>
      <c r="P11280" t="s">
        <v>21301</v>
      </c>
    </row>
    <row r="11281" spans="1:16" x14ac:dyDescent="0.25">
      <c r="A11281" t="s">
        <v>9</v>
      </c>
      <c r="B11281" t="s">
        <v>21302</v>
      </c>
      <c r="C11281" t="s">
        <v>500</v>
      </c>
      <c r="D11281" t="s">
        <v>4526</v>
      </c>
      <c r="E11281" t="s">
        <v>59</v>
      </c>
      <c r="F11281" t="b">
        <v>0</v>
      </c>
      <c r="G11281" t="s">
        <v>13</v>
      </c>
      <c r="H11281" s="1">
        <v>46141.587939814817</v>
      </c>
      <c r="I11281" t="b">
        <v>1</v>
      </c>
      <c r="J11281" t="b">
        <v>0</v>
      </c>
      <c r="K11281" t="s">
        <v>13</v>
      </c>
      <c r="L11281" t="s">
        <v>60</v>
      </c>
      <c r="M11281">
        <v>110000</v>
      </c>
      <c r="N11281"/>
      <c r="O11281" t="s">
        <v>480</v>
      </c>
      <c r="P11281" t="s">
        <v>21303</v>
      </c>
    </row>
    <row r="11282" spans="1:16" x14ac:dyDescent="0.25">
      <c r="A11282" t="s">
        <v>2</v>
      </c>
      <c r="B11282" t="s">
        <v>3064</v>
      </c>
      <c r="C11282" t="s">
        <v>2475</v>
      </c>
      <c r="D11282" t="s">
        <v>4526</v>
      </c>
      <c r="E11282" t="s">
        <v>88</v>
      </c>
      <c r="F11282" t="b">
        <v>0</v>
      </c>
      <c r="G11282" t="s">
        <v>65</v>
      </c>
      <c r="H11282" s="1">
        <v>46141.626134259262</v>
      </c>
      <c r="I11282" t="b">
        <v>0</v>
      </c>
      <c r="J11282" t="b">
        <v>0</v>
      </c>
      <c r="K11282" t="s">
        <v>41</v>
      </c>
      <c r="L11282" t="s">
        <v>74</v>
      </c>
      <c r="M11282"/>
      <c r="N11282">
        <v>82</v>
      </c>
      <c r="O11282" t="s">
        <v>7357</v>
      </c>
      <c r="P11282" t="s">
        <v>21304</v>
      </c>
    </row>
    <row r="11283" spans="1:16" x14ac:dyDescent="0.25">
      <c r="A11283" t="s">
        <v>3</v>
      </c>
      <c r="B11283" t="s">
        <v>21305</v>
      </c>
      <c r="C11283" t="s">
        <v>2648</v>
      </c>
      <c r="D11283" t="s">
        <v>4526</v>
      </c>
      <c r="E11283" t="s">
        <v>88</v>
      </c>
      <c r="F11283" t="b">
        <v>0</v>
      </c>
      <c r="G11283" t="s">
        <v>65</v>
      </c>
      <c r="H11283" s="1">
        <v>46141.626192129632</v>
      </c>
      <c r="I11283" t="b">
        <v>0</v>
      </c>
      <c r="J11283" t="b">
        <v>0</v>
      </c>
      <c r="K11283" t="s">
        <v>41</v>
      </c>
      <c r="L11283" t="s">
        <v>74</v>
      </c>
      <c r="M11283"/>
      <c r="N11283">
        <v>20.5</v>
      </c>
      <c r="O11283" t="s">
        <v>2592</v>
      </c>
      <c r="P11283" t="s">
        <v>3990</v>
      </c>
    </row>
    <row r="11284" spans="1:16" x14ac:dyDescent="0.25">
      <c r="A11284" t="s">
        <v>4</v>
      </c>
      <c r="B11284" t="s">
        <v>21306</v>
      </c>
      <c r="C11284" t="s">
        <v>162</v>
      </c>
      <c r="D11284" t="s">
        <v>4526</v>
      </c>
      <c r="E11284" t="s">
        <v>59</v>
      </c>
      <c r="F11284" t="b">
        <v>0</v>
      </c>
      <c r="G11284" t="s">
        <v>73</v>
      </c>
      <c r="H11284" s="1">
        <v>46141.626238425917</v>
      </c>
      <c r="I11284" t="b">
        <v>0</v>
      </c>
      <c r="J11284" t="b">
        <v>1</v>
      </c>
      <c r="K11284" t="s">
        <v>41</v>
      </c>
      <c r="L11284" t="s">
        <v>74</v>
      </c>
      <c r="M11284"/>
      <c r="N11284">
        <v>51.445</v>
      </c>
      <c r="O11284" t="s">
        <v>487</v>
      </c>
      <c r="P11284" t="s">
        <v>21307</v>
      </c>
    </row>
    <row r="11285" spans="1:16" x14ac:dyDescent="0.25">
      <c r="A11285" t="s">
        <v>0</v>
      </c>
      <c r="B11285" t="s">
        <v>2427</v>
      </c>
      <c r="C11285" t="s">
        <v>10277</v>
      </c>
      <c r="D11285" t="s">
        <v>4587</v>
      </c>
      <c r="E11285" t="s">
        <v>59</v>
      </c>
      <c r="F11285" t="b">
        <v>0</v>
      </c>
      <c r="G11285" t="s">
        <v>40</v>
      </c>
      <c r="H11285" s="1">
        <v>46141.627349537041</v>
      </c>
      <c r="I11285" t="b">
        <v>1</v>
      </c>
      <c r="J11285" t="b">
        <v>0</v>
      </c>
      <c r="K11285" t="s">
        <v>40</v>
      </c>
      <c r="L11285" t="s">
        <v>60</v>
      </c>
      <c r="M11285">
        <v>29000</v>
      </c>
      <c r="N11285"/>
      <c r="O11285" t="s">
        <v>16111</v>
      </c>
      <c r="P11285" t="s">
        <v>219</v>
      </c>
    </row>
    <row r="11286" spans="1:16" x14ac:dyDescent="0.25">
      <c r="A11286" t="s">
        <v>3</v>
      </c>
      <c r="B11286" t="s">
        <v>2368</v>
      </c>
      <c r="C11286" t="s">
        <v>10277</v>
      </c>
      <c r="D11286" t="s">
        <v>4587</v>
      </c>
      <c r="E11286" t="s">
        <v>59</v>
      </c>
      <c r="F11286" t="b">
        <v>0</v>
      </c>
      <c r="G11286" t="s">
        <v>40</v>
      </c>
      <c r="H11286" s="1">
        <v>46141.62736111111</v>
      </c>
      <c r="I11286" t="b">
        <v>1</v>
      </c>
      <c r="J11286" t="b">
        <v>0</v>
      </c>
      <c r="K11286" t="s">
        <v>40</v>
      </c>
      <c r="L11286" t="s">
        <v>60</v>
      </c>
      <c r="M11286">
        <v>31000</v>
      </c>
      <c r="N11286"/>
      <c r="O11286" t="s">
        <v>16111</v>
      </c>
      <c r="P11286" t="s">
        <v>219</v>
      </c>
    </row>
    <row r="11287" spans="1:16" x14ac:dyDescent="0.25">
      <c r="A11287" t="s">
        <v>2</v>
      </c>
      <c r="B11287" t="s">
        <v>20261</v>
      </c>
      <c r="C11287" t="s">
        <v>112</v>
      </c>
      <c r="D11287" t="s">
        <v>4346</v>
      </c>
      <c r="E11287" t="s">
        <v>59</v>
      </c>
      <c r="F11287" t="b">
        <v>0</v>
      </c>
      <c r="G11287" t="s">
        <v>65</v>
      </c>
      <c r="H11287" s="1">
        <v>46141.627453703702</v>
      </c>
      <c r="I11287" t="b">
        <v>0</v>
      </c>
      <c r="J11287" t="b">
        <v>1</v>
      </c>
      <c r="K11287" t="s">
        <v>41</v>
      </c>
      <c r="L11287" t="s">
        <v>60</v>
      </c>
      <c r="M11287">
        <v>102000</v>
      </c>
      <c r="N11287"/>
      <c r="O11287" t="s">
        <v>21308</v>
      </c>
      <c r="P11287" t="s">
        <v>20262</v>
      </c>
    </row>
    <row r="11288" spans="1:16" x14ac:dyDescent="0.25">
      <c r="A11288" t="s">
        <v>4</v>
      </c>
      <c r="B11288" t="s">
        <v>21309</v>
      </c>
      <c r="C11288" t="s">
        <v>12595</v>
      </c>
      <c r="D11288" t="s">
        <v>4526</v>
      </c>
      <c r="E11288" t="s">
        <v>59</v>
      </c>
      <c r="F11288" t="b">
        <v>0</v>
      </c>
      <c r="G11288" t="s">
        <v>40</v>
      </c>
      <c r="H11288" s="1">
        <v>46141.62872685185</v>
      </c>
      <c r="I11288" t="b">
        <v>1</v>
      </c>
      <c r="J11288" t="b">
        <v>0</v>
      </c>
      <c r="K11288" t="s">
        <v>40</v>
      </c>
      <c r="L11288" t="s">
        <v>60</v>
      </c>
      <c r="M11288">
        <v>75000</v>
      </c>
      <c r="N11288"/>
      <c r="O11288" t="s">
        <v>6282</v>
      </c>
      <c r="P11288" t="s">
        <v>20321</v>
      </c>
    </row>
    <row r="11289" spans="1:16" x14ac:dyDescent="0.25">
      <c r="A11289" t="s">
        <v>1</v>
      </c>
      <c r="B11289" t="s">
        <v>21310</v>
      </c>
      <c r="C11289" t="s">
        <v>21311</v>
      </c>
      <c r="D11289" t="s">
        <v>4346</v>
      </c>
      <c r="E11289" t="s">
        <v>59</v>
      </c>
      <c r="F11289" t="b">
        <v>0</v>
      </c>
      <c r="G11289" t="s">
        <v>68</v>
      </c>
      <c r="H11289" s="1">
        <v>46141.628877314812</v>
      </c>
      <c r="I11289" t="b">
        <v>0</v>
      </c>
      <c r="J11289" t="b">
        <v>1</v>
      </c>
      <c r="K11289" t="s">
        <v>41</v>
      </c>
      <c r="L11289" t="s">
        <v>60</v>
      </c>
      <c r="M11289">
        <v>120000</v>
      </c>
      <c r="N11289"/>
      <c r="O11289" t="s">
        <v>21312</v>
      </c>
      <c r="P11289" t="s">
        <v>21313</v>
      </c>
    </row>
    <row r="11290" spans="1:16" x14ac:dyDescent="0.25">
      <c r="A11290" t="s">
        <v>1</v>
      </c>
      <c r="B11290" t="s">
        <v>21314</v>
      </c>
      <c r="C11290" t="s">
        <v>330</v>
      </c>
      <c r="D11290" t="s">
        <v>4346</v>
      </c>
      <c r="E11290" t="s">
        <v>59</v>
      </c>
      <c r="F11290" t="b">
        <v>0</v>
      </c>
      <c r="G11290" t="s">
        <v>77</v>
      </c>
      <c r="H11290" s="1">
        <v>46141.628969907397</v>
      </c>
      <c r="I11290" t="b">
        <v>0</v>
      </c>
      <c r="J11290" t="b">
        <v>1</v>
      </c>
      <c r="K11290" t="s">
        <v>41</v>
      </c>
      <c r="L11290" t="s">
        <v>60</v>
      </c>
      <c r="M11290">
        <v>75000</v>
      </c>
      <c r="N11290"/>
      <c r="O11290" t="s">
        <v>21315</v>
      </c>
      <c r="P11290" t="s">
        <v>21316</v>
      </c>
    </row>
    <row r="11291" spans="1:16" x14ac:dyDescent="0.25">
      <c r="A11291" t="s">
        <v>7</v>
      </c>
      <c r="B11291" t="s">
        <v>4705</v>
      </c>
      <c r="C11291" t="s">
        <v>326</v>
      </c>
      <c r="D11291" t="s">
        <v>4756</v>
      </c>
      <c r="E11291" t="s">
        <v>59</v>
      </c>
      <c r="F11291" t="b">
        <v>0</v>
      </c>
      <c r="G11291" t="s">
        <v>77</v>
      </c>
      <c r="H11291" s="1">
        <v>46141.66778935185</v>
      </c>
      <c r="I11291" t="b">
        <v>0</v>
      </c>
      <c r="J11291" t="b">
        <v>1</v>
      </c>
      <c r="K11291" t="s">
        <v>41</v>
      </c>
      <c r="L11291" t="s">
        <v>60</v>
      </c>
      <c r="M11291">
        <v>153000</v>
      </c>
      <c r="N11291"/>
      <c r="O11291" t="s">
        <v>17508</v>
      </c>
      <c r="P11291" t="s">
        <v>718</v>
      </c>
    </row>
    <row r="11292" spans="1:16" x14ac:dyDescent="0.25">
      <c r="A11292" t="s">
        <v>0</v>
      </c>
      <c r="B11292" t="s">
        <v>21317</v>
      </c>
      <c r="C11292" t="s">
        <v>76</v>
      </c>
      <c r="D11292" t="s">
        <v>4346</v>
      </c>
      <c r="E11292" t="s">
        <v>132</v>
      </c>
      <c r="F11292" t="b">
        <v>1</v>
      </c>
      <c r="G11292" t="s">
        <v>65</v>
      </c>
      <c r="H11292" s="1">
        <v>46141.667824074073</v>
      </c>
      <c r="I11292" t="b">
        <v>0</v>
      </c>
      <c r="J11292" t="b">
        <v>1</v>
      </c>
      <c r="K11292" t="s">
        <v>41</v>
      </c>
      <c r="L11292" t="s">
        <v>74</v>
      </c>
      <c r="M11292"/>
      <c r="N11292">
        <v>25.84</v>
      </c>
      <c r="O11292" t="s">
        <v>21318</v>
      </c>
      <c r="P11292" t="s">
        <v>673</v>
      </c>
    </row>
    <row r="11293" spans="1:16" x14ac:dyDescent="0.25">
      <c r="A11293" t="s">
        <v>7</v>
      </c>
      <c r="B11293" t="s">
        <v>21319</v>
      </c>
      <c r="C11293" t="s">
        <v>40</v>
      </c>
      <c r="D11293" t="s">
        <v>4526</v>
      </c>
      <c r="E11293" t="s">
        <v>88</v>
      </c>
      <c r="F11293" t="b">
        <v>0</v>
      </c>
      <c r="G11293" t="s">
        <v>40</v>
      </c>
      <c r="H11293" s="1">
        <v>46141.668993055559</v>
      </c>
      <c r="I11293" t="b">
        <v>1</v>
      </c>
      <c r="J11293" t="b">
        <v>0</v>
      </c>
      <c r="K11293" t="s">
        <v>40</v>
      </c>
      <c r="L11293" t="s">
        <v>74</v>
      </c>
      <c r="M11293"/>
      <c r="N11293">
        <v>42.5</v>
      </c>
      <c r="O11293" t="s">
        <v>21320</v>
      </c>
    </row>
    <row r="11294" spans="1:16" x14ac:dyDescent="0.25">
      <c r="A11294" t="s">
        <v>1</v>
      </c>
      <c r="B11294" t="s">
        <v>21321</v>
      </c>
      <c r="C11294" t="s">
        <v>10627</v>
      </c>
      <c r="D11294" t="s">
        <v>4526</v>
      </c>
      <c r="E11294" t="s">
        <v>59</v>
      </c>
      <c r="F11294" t="b">
        <v>0</v>
      </c>
      <c r="G11294" t="s">
        <v>40</v>
      </c>
      <c r="H11294" s="1">
        <v>46141.669039351851</v>
      </c>
      <c r="I11294" t="b">
        <v>1</v>
      </c>
      <c r="J11294" t="b">
        <v>0</v>
      </c>
      <c r="K11294" t="s">
        <v>40</v>
      </c>
      <c r="L11294" t="s">
        <v>60</v>
      </c>
      <c r="M11294">
        <v>52500</v>
      </c>
      <c r="N11294"/>
      <c r="O11294" t="s">
        <v>101</v>
      </c>
      <c r="P11294" t="s">
        <v>146</v>
      </c>
    </row>
    <row r="11295" spans="1:16" x14ac:dyDescent="0.25">
      <c r="A11295" t="s">
        <v>1</v>
      </c>
      <c r="B11295" t="s">
        <v>21321</v>
      </c>
      <c r="C11295" t="s">
        <v>6862</v>
      </c>
      <c r="D11295" t="s">
        <v>4526</v>
      </c>
      <c r="E11295" t="s">
        <v>59</v>
      </c>
      <c r="F11295" t="b">
        <v>0</v>
      </c>
      <c r="G11295" t="s">
        <v>40</v>
      </c>
      <c r="H11295" s="1">
        <v>46141.669039351851</v>
      </c>
      <c r="I11295" t="b">
        <v>1</v>
      </c>
      <c r="J11295" t="b">
        <v>0</v>
      </c>
      <c r="K11295" t="s">
        <v>40</v>
      </c>
      <c r="L11295" t="s">
        <v>60</v>
      </c>
      <c r="M11295">
        <v>47500</v>
      </c>
      <c r="N11295"/>
      <c r="O11295" t="s">
        <v>101</v>
      </c>
      <c r="P11295" t="s">
        <v>146</v>
      </c>
    </row>
    <row r="11296" spans="1:16" x14ac:dyDescent="0.25">
      <c r="A11296" t="s">
        <v>2</v>
      </c>
      <c r="B11296" t="s">
        <v>551</v>
      </c>
      <c r="C11296" t="s">
        <v>224</v>
      </c>
      <c r="D11296" t="s">
        <v>2360</v>
      </c>
      <c r="E11296" t="s">
        <v>72</v>
      </c>
      <c r="F11296" t="b">
        <v>0</v>
      </c>
      <c r="G11296" t="s">
        <v>65</v>
      </c>
      <c r="H11296" s="1">
        <v>46141.669293981482</v>
      </c>
      <c r="I11296" t="b">
        <v>0</v>
      </c>
      <c r="J11296" t="b">
        <v>1</v>
      </c>
      <c r="K11296" t="s">
        <v>41</v>
      </c>
      <c r="L11296" t="s">
        <v>60</v>
      </c>
      <c r="M11296">
        <v>162000</v>
      </c>
      <c r="N11296"/>
      <c r="O11296" t="s">
        <v>5742</v>
      </c>
      <c r="P11296" t="s">
        <v>2810</v>
      </c>
    </row>
    <row r="11297" spans="1:16" x14ac:dyDescent="0.25">
      <c r="A11297" t="s">
        <v>2</v>
      </c>
      <c r="B11297" t="s">
        <v>368</v>
      </c>
      <c r="C11297" t="s">
        <v>142</v>
      </c>
      <c r="D11297" t="s">
        <v>2360</v>
      </c>
      <c r="E11297" t="s">
        <v>72</v>
      </c>
      <c r="F11297" t="b">
        <v>0</v>
      </c>
      <c r="G11297" t="s">
        <v>65</v>
      </c>
      <c r="H11297" s="1">
        <v>46141.669293981482</v>
      </c>
      <c r="I11297" t="b">
        <v>0</v>
      </c>
      <c r="J11297" t="b">
        <v>1</v>
      </c>
      <c r="K11297" t="s">
        <v>41</v>
      </c>
      <c r="L11297" t="s">
        <v>60</v>
      </c>
      <c r="M11297">
        <v>126800</v>
      </c>
      <c r="N11297"/>
      <c r="O11297" t="s">
        <v>5742</v>
      </c>
      <c r="P11297" t="s">
        <v>21322</v>
      </c>
    </row>
    <row r="11298" spans="1:16" x14ac:dyDescent="0.25">
      <c r="A11298" t="s">
        <v>6</v>
      </c>
      <c r="B11298" t="s">
        <v>21323</v>
      </c>
      <c r="C11298" t="s">
        <v>76</v>
      </c>
      <c r="D11298" t="s">
        <v>4599</v>
      </c>
      <c r="E11298" t="s">
        <v>59</v>
      </c>
      <c r="F11298" t="b">
        <v>1</v>
      </c>
      <c r="G11298" t="s">
        <v>40</v>
      </c>
      <c r="H11298" s="1">
        <v>46141.670347222222</v>
      </c>
      <c r="I11298" t="b">
        <v>0</v>
      </c>
      <c r="J11298" t="b">
        <v>0</v>
      </c>
      <c r="K11298" t="s">
        <v>40</v>
      </c>
      <c r="L11298" t="s">
        <v>60</v>
      </c>
      <c r="M11298">
        <v>100000</v>
      </c>
      <c r="N11298"/>
      <c r="O11298" t="s">
        <v>21324</v>
      </c>
      <c r="P11298" t="s">
        <v>763</v>
      </c>
    </row>
    <row r="11299" spans="1:16" x14ac:dyDescent="0.25">
      <c r="A11299" t="s">
        <v>1</v>
      </c>
      <c r="B11299" t="s">
        <v>21325</v>
      </c>
      <c r="C11299" t="s">
        <v>194</v>
      </c>
      <c r="D11299" t="s">
        <v>2360</v>
      </c>
      <c r="E11299" t="s">
        <v>72</v>
      </c>
      <c r="F11299" t="b">
        <v>0</v>
      </c>
      <c r="G11299" t="s">
        <v>77</v>
      </c>
      <c r="H11299" s="1">
        <v>46141.670671296299</v>
      </c>
      <c r="I11299" t="b">
        <v>1</v>
      </c>
      <c r="J11299" t="b">
        <v>1</v>
      </c>
      <c r="K11299" t="s">
        <v>41</v>
      </c>
      <c r="L11299" t="s">
        <v>60</v>
      </c>
      <c r="M11299">
        <v>126800</v>
      </c>
      <c r="N11299"/>
      <c r="O11299" t="s">
        <v>5742</v>
      </c>
      <c r="P11299" t="s">
        <v>21326</v>
      </c>
    </row>
    <row r="11300" spans="1:16" x14ac:dyDescent="0.25">
      <c r="A11300" t="s">
        <v>1</v>
      </c>
      <c r="B11300" t="s">
        <v>16161</v>
      </c>
      <c r="C11300" t="s">
        <v>10325</v>
      </c>
      <c r="D11300" t="s">
        <v>2360</v>
      </c>
      <c r="E11300" t="s">
        <v>72</v>
      </c>
      <c r="F11300" t="b">
        <v>0</v>
      </c>
      <c r="G11300" t="s">
        <v>73</v>
      </c>
      <c r="H11300" s="1">
        <v>46141.670810185176</v>
      </c>
      <c r="I11300" t="b">
        <v>0</v>
      </c>
      <c r="J11300" t="b">
        <v>1</v>
      </c>
      <c r="K11300" t="s">
        <v>41</v>
      </c>
      <c r="L11300" t="s">
        <v>60</v>
      </c>
      <c r="M11300">
        <v>126800</v>
      </c>
      <c r="N11300"/>
      <c r="O11300" t="s">
        <v>5742</v>
      </c>
      <c r="P11300" t="s">
        <v>2422</v>
      </c>
    </row>
    <row r="11301" spans="1:16" x14ac:dyDescent="0.25">
      <c r="A11301" t="s">
        <v>5</v>
      </c>
      <c r="B11301" t="s">
        <v>21327</v>
      </c>
      <c r="C11301" t="s">
        <v>269</v>
      </c>
      <c r="D11301" t="s">
        <v>4346</v>
      </c>
      <c r="E11301" t="s">
        <v>59</v>
      </c>
      <c r="F11301" t="b">
        <v>0</v>
      </c>
      <c r="G11301" t="s">
        <v>68</v>
      </c>
      <c r="H11301" s="1">
        <v>46141.670810185176</v>
      </c>
      <c r="I11301" t="b">
        <v>0</v>
      </c>
      <c r="J11301" t="b">
        <v>1</v>
      </c>
      <c r="K11301" t="s">
        <v>41</v>
      </c>
      <c r="L11301" t="s">
        <v>60</v>
      </c>
      <c r="M11301">
        <v>112996</v>
      </c>
      <c r="N11301"/>
      <c r="O11301" t="s">
        <v>21328</v>
      </c>
      <c r="P11301" t="s">
        <v>21329</v>
      </c>
    </row>
    <row r="11302" spans="1:16" x14ac:dyDescent="0.25">
      <c r="A11302" t="s">
        <v>1</v>
      </c>
      <c r="B11302" t="s">
        <v>21330</v>
      </c>
      <c r="C11302" t="s">
        <v>16280</v>
      </c>
      <c r="D11302" t="s">
        <v>4587</v>
      </c>
      <c r="E11302" t="s">
        <v>59</v>
      </c>
      <c r="F11302" t="b">
        <v>0</v>
      </c>
      <c r="G11302" t="s">
        <v>40</v>
      </c>
      <c r="H11302" s="1">
        <v>46141.672291666669</v>
      </c>
      <c r="I11302" t="b">
        <v>1</v>
      </c>
      <c r="J11302" t="b">
        <v>0</v>
      </c>
      <c r="K11302" t="s">
        <v>40</v>
      </c>
      <c r="L11302" t="s">
        <v>60</v>
      </c>
      <c r="M11302">
        <v>70000</v>
      </c>
      <c r="N11302"/>
      <c r="O11302" t="s">
        <v>21331</v>
      </c>
      <c r="P11302" t="s">
        <v>17693</v>
      </c>
    </row>
    <row r="11303" spans="1:16" x14ac:dyDescent="0.25">
      <c r="A11303" t="s">
        <v>0</v>
      </c>
      <c r="B11303" t="s">
        <v>262</v>
      </c>
      <c r="C11303" t="s">
        <v>12954</v>
      </c>
      <c r="D11303" t="s">
        <v>4346</v>
      </c>
      <c r="E11303" t="s">
        <v>88</v>
      </c>
      <c r="F11303" t="b">
        <v>0</v>
      </c>
      <c r="G11303" t="s">
        <v>73</v>
      </c>
      <c r="H11303" s="1">
        <v>46141.709432870368</v>
      </c>
      <c r="I11303" t="b">
        <v>0</v>
      </c>
      <c r="J11303" t="b">
        <v>0</v>
      </c>
      <c r="K11303" t="s">
        <v>41</v>
      </c>
      <c r="L11303" t="s">
        <v>74</v>
      </c>
      <c r="M11303"/>
      <c r="N11303">
        <v>60</v>
      </c>
      <c r="O11303" t="s">
        <v>7776</v>
      </c>
      <c r="P11303" t="s">
        <v>21332</v>
      </c>
    </row>
    <row r="11304" spans="1:16" x14ac:dyDescent="0.25">
      <c r="A11304" t="s">
        <v>0</v>
      </c>
      <c r="B11304" t="s">
        <v>21333</v>
      </c>
      <c r="C11304" t="s">
        <v>81</v>
      </c>
      <c r="D11304" t="s">
        <v>2360</v>
      </c>
      <c r="E11304" t="s">
        <v>59</v>
      </c>
      <c r="F11304" t="b">
        <v>0</v>
      </c>
      <c r="G11304" t="s">
        <v>77</v>
      </c>
      <c r="H11304" s="1">
        <v>46141.709432870368</v>
      </c>
      <c r="I11304" t="b">
        <v>0</v>
      </c>
      <c r="J11304" t="b">
        <v>1</v>
      </c>
      <c r="K11304" t="s">
        <v>41</v>
      </c>
      <c r="L11304" t="s">
        <v>60</v>
      </c>
      <c r="M11304">
        <v>110000</v>
      </c>
      <c r="N11304"/>
      <c r="O11304" t="s">
        <v>2066</v>
      </c>
      <c r="P11304" t="s">
        <v>21334</v>
      </c>
    </row>
    <row r="11305" spans="1:16" x14ac:dyDescent="0.25">
      <c r="A11305" t="s">
        <v>0</v>
      </c>
      <c r="B11305" t="s">
        <v>21335</v>
      </c>
      <c r="C11305" t="s">
        <v>382</v>
      </c>
      <c r="D11305" t="s">
        <v>21336</v>
      </c>
      <c r="E11305" t="s">
        <v>59</v>
      </c>
      <c r="F11305" t="b">
        <v>0</v>
      </c>
      <c r="G11305" t="s">
        <v>77</v>
      </c>
      <c r="H11305" s="1">
        <v>46141.709456018521</v>
      </c>
      <c r="I11305" t="b">
        <v>0</v>
      </c>
      <c r="J11305" t="b">
        <v>0</v>
      </c>
      <c r="K11305" t="s">
        <v>41</v>
      </c>
      <c r="L11305" t="s">
        <v>60</v>
      </c>
      <c r="M11305">
        <v>98500</v>
      </c>
      <c r="N11305"/>
      <c r="O11305" t="s">
        <v>21337</v>
      </c>
    </row>
    <row r="11306" spans="1:16" x14ac:dyDescent="0.25">
      <c r="A11306" t="s">
        <v>0</v>
      </c>
      <c r="B11306" t="s">
        <v>21338</v>
      </c>
      <c r="C11306" t="s">
        <v>148</v>
      </c>
      <c r="D11306" t="s">
        <v>4526</v>
      </c>
      <c r="E11306" t="s">
        <v>59</v>
      </c>
      <c r="F11306" t="b">
        <v>0</v>
      </c>
      <c r="G11306" t="s">
        <v>89</v>
      </c>
      <c r="H11306" s="1">
        <v>46141.709467592591</v>
      </c>
      <c r="I11306" t="b">
        <v>0</v>
      </c>
      <c r="J11306" t="b">
        <v>0</v>
      </c>
      <c r="K11306" t="s">
        <v>41</v>
      </c>
      <c r="L11306" t="s">
        <v>60</v>
      </c>
      <c r="M11306">
        <v>95000</v>
      </c>
      <c r="N11306"/>
      <c r="O11306" t="s">
        <v>19991</v>
      </c>
      <c r="P11306" t="s">
        <v>2637</v>
      </c>
    </row>
    <row r="11307" spans="1:16" x14ac:dyDescent="0.25">
      <c r="A11307" t="s">
        <v>3</v>
      </c>
      <c r="B11307" t="s">
        <v>21339</v>
      </c>
      <c r="C11307" t="s">
        <v>71</v>
      </c>
      <c r="D11307" t="s">
        <v>4526</v>
      </c>
      <c r="E11307" t="s">
        <v>59</v>
      </c>
      <c r="F11307" t="b">
        <v>0</v>
      </c>
      <c r="G11307" t="s">
        <v>73</v>
      </c>
      <c r="H11307" s="1">
        <v>46141.709537037037</v>
      </c>
      <c r="I11307" t="b">
        <v>0</v>
      </c>
      <c r="J11307" t="b">
        <v>0</v>
      </c>
      <c r="K11307" t="s">
        <v>41</v>
      </c>
      <c r="L11307" t="s">
        <v>60</v>
      </c>
      <c r="M11307">
        <v>141000</v>
      </c>
      <c r="N11307"/>
      <c r="O11307" t="s">
        <v>5167</v>
      </c>
      <c r="P11307" t="s">
        <v>1091</v>
      </c>
    </row>
    <row r="11308" spans="1:16" x14ac:dyDescent="0.25">
      <c r="A11308" t="s">
        <v>0</v>
      </c>
      <c r="B11308" t="s">
        <v>21340</v>
      </c>
      <c r="C11308" t="s">
        <v>21341</v>
      </c>
      <c r="D11308" t="s">
        <v>9016</v>
      </c>
      <c r="E11308" t="s">
        <v>59</v>
      </c>
      <c r="F11308" t="b">
        <v>0</v>
      </c>
      <c r="G11308" t="s">
        <v>40</v>
      </c>
      <c r="H11308" s="1">
        <v>46141.710659722223</v>
      </c>
      <c r="I11308" t="b">
        <v>1</v>
      </c>
      <c r="J11308" t="b">
        <v>0</v>
      </c>
      <c r="K11308" t="s">
        <v>40</v>
      </c>
      <c r="L11308" t="s">
        <v>60</v>
      </c>
      <c r="M11308">
        <v>30000</v>
      </c>
      <c r="N11308"/>
      <c r="O11308" t="s">
        <v>8369</v>
      </c>
      <c r="P11308" t="s">
        <v>21342</v>
      </c>
    </row>
    <row r="11309" spans="1:16" x14ac:dyDescent="0.25">
      <c r="A11309" t="s">
        <v>0</v>
      </c>
      <c r="B11309" t="s">
        <v>21343</v>
      </c>
      <c r="C11309" t="s">
        <v>21344</v>
      </c>
      <c r="D11309" t="s">
        <v>4526</v>
      </c>
      <c r="E11309" t="s">
        <v>59</v>
      </c>
      <c r="F11309" t="b">
        <v>0</v>
      </c>
      <c r="G11309" t="s">
        <v>40</v>
      </c>
      <c r="H11309" s="1">
        <v>46141.710682870369</v>
      </c>
      <c r="I11309" t="b">
        <v>0</v>
      </c>
      <c r="J11309" t="b">
        <v>0</v>
      </c>
      <c r="K11309" t="s">
        <v>40</v>
      </c>
      <c r="L11309" t="s">
        <v>60</v>
      </c>
      <c r="M11309">
        <v>40000</v>
      </c>
      <c r="N11309"/>
      <c r="O11309" t="s">
        <v>21345</v>
      </c>
      <c r="P11309" t="s">
        <v>1738</v>
      </c>
    </row>
    <row r="11310" spans="1:16" x14ac:dyDescent="0.25">
      <c r="A11310" t="s">
        <v>0</v>
      </c>
      <c r="B11310" t="s">
        <v>21346</v>
      </c>
      <c r="C11310" t="s">
        <v>5273</v>
      </c>
      <c r="D11310" t="s">
        <v>17963</v>
      </c>
      <c r="E11310" t="s">
        <v>59</v>
      </c>
      <c r="F11310" t="b">
        <v>0</v>
      </c>
      <c r="G11310" t="s">
        <v>40</v>
      </c>
      <c r="H11310" s="1">
        <v>46141.710694444453</v>
      </c>
      <c r="I11310" t="b">
        <v>0</v>
      </c>
      <c r="J11310" t="b">
        <v>0</v>
      </c>
      <c r="K11310" t="s">
        <v>40</v>
      </c>
      <c r="L11310" t="s">
        <v>60</v>
      </c>
      <c r="M11310">
        <v>55000</v>
      </c>
      <c r="N11310"/>
      <c r="O11310" t="s">
        <v>13982</v>
      </c>
      <c r="P11310" t="s">
        <v>21347</v>
      </c>
    </row>
    <row r="11311" spans="1:16" x14ac:dyDescent="0.25">
      <c r="A11311" t="s">
        <v>3</v>
      </c>
      <c r="B11311" t="s">
        <v>21348</v>
      </c>
      <c r="C11311" t="s">
        <v>11027</v>
      </c>
      <c r="D11311" t="s">
        <v>4526</v>
      </c>
      <c r="E11311" t="s">
        <v>59</v>
      </c>
      <c r="F11311" t="b">
        <v>0</v>
      </c>
      <c r="G11311" t="s">
        <v>40</v>
      </c>
      <c r="H11311" s="1">
        <v>46141.710706018523</v>
      </c>
      <c r="I11311" t="b">
        <v>1</v>
      </c>
      <c r="J11311" t="b">
        <v>0</v>
      </c>
      <c r="K11311" t="s">
        <v>40</v>
      </c>
      <c r="L11311" t="s">
        <v>60</v>
      </c>
      <c r="M11311">
        <v>48000</v>
      </c>
      <c r="N11311"/>
      <c r="O11311" t="s">
        <v>101</v>
      </c>
      <c r="P11311" t="s">
        <v>3000</v>
      </c>
    </row>
    <row r="11312" spans="1:16" x14ac:dyDescent="0.25">
      <c r="A11312" t="s">
        <v>2</v>
      </c>
      <c r="B11312" t="s">
        <v>2</v>
      </c>
      <c r="C11312" t="s">
        <v>852</v>
      </c>
      <c r="D11312" t="s">
        <v>4346</v>
      </c>
      <c r="E11312" t="s">
        <v>232</v>
      </c>
      <c r="F11312" t="b">
        <v>0</v>
      </c>
      <c r="G11312" t="s">
        <v>65</v>
      </c>
      <c r="H11312" s="1">
        <v>46141.7108912037</v>
      </c>
      <c r="I11312" t="b">
        <v>0</v>
      </c>
      <c r="J11312" t="b">
        <v>0</v>
      </c>
      <c r="K11312" t="s">
        <v>41</v>
      </c>
      <c r="L11312" t="s">
        <v>74</v>
      </c>
      <c r="M11312"/>
      <c r="N11312">
        <v>75</v>
      </c>
      <c r="O11312" t="s">
        <v>21349</v>
      </c>
      <c r="P11312" t="s">
        <v>21350</v>
      </c>
    </row>
    <row r="11313" spans="1:16" x14ac:dyDescent="0.25">
      <c r="A11313" t="s">
        <v>5</v>
      </c>
      <c r="B11313" t="s">
        <v>21351</v>
      </c>
      <c r="C11313" t="s">
        <v>81</v>
      </c>
      <c r="D11313" t="s">
        <v>4526</v>
      </c>
      <c r="E11313" t="s">
        <v>59</v>
      </c>
      <c r="F11313" t="b">
        <v>0</v>
      </c>
      <c r="G11313" t="s">
        <v>77</v>
      </c>
      <c r="H11313" s="1">
        <v>46141.712175925917</v>
      </c>
      <c r="I11313" t="b">
        <v>1</v>
      </c>
      <c r="J11313" t="b">
        <v>1</v>
      </c>
      <c r="K11313" t="s">
        <v>41</v>
      </c>
      <c r="L11313" t="s">
        <v>60</v>
      </c>
      <c r="M11313">
        <v>270000</v>
      </c>
      <c r="N11313"/>
      <c r="O11313" t="s">
        <v>839</v>
      </c>
      <c r="P11313" t="s">
        <v>230</v>
      </c>
    </row>
    <row r="11314" spans="1:16" x14ac:dyDescent="0.25">
      <c r="A11314" t="s">
        <v>1</v>
      </c>
      <c r="B11314" t="s">
        <v>21352</v>
      </c>
      <c r="C11314" t="s">
        <v>142</v>
      </c>
      <c r="D11314" t="s">
        <v>2360</v>
      </c>
      <c r="E11314" t="s">
        <v>59</v>
      </c>
      <c r="F11314" t="b">
        <v>0</v>
      </c>
      <c r="G11314" t="s">
        <v>77</v>
      </c>
      <c r="H11314" s="1">
        <v>46141.71230324074</v>
      </c>
      <c r="I11314" t="b">
        <v>0</v>
      </c>
      <c r="J11314" t="b">
        <v>0</v>
      </c>
      <c r="K11314" t="s">
        <v>41</v>
      </c>
      <c r="L11314" t="s">
        <v>60</v>
      </c>
      <c r="M11314">
        <v>200000</v>
      </c>
      <c r="N11314"/>
      <c r="O11314" t="s">
        <v>710</v>
      </c>
      <c r="P11314" t="s">
        <v>1590</v>
      </c>
    </row>
    <row r="11315" spans="1:16" x14ac:dyDescent="0.25">
      <c r="A11315" t="s">
        <v>5</v>
      </c>
      <c r="B11315" t="s">
        <v>21353</v>
      </c>
      <c r="C11315" t="s">
        <v>64</v>
      </c>
      <c r="D11315" t="s">
        <v>4346</v>
      </c>
      <c r="E11315" t="s">
        <v>88</v>
      </c>
      <c r="F11315" t="b">
        <v>0</v>
      </c>
      <c r="G11315" t="s">
        <v>89</v>
      </c>
      <c r="H11315" s="1">
        <v>46141.712442129632</v>
      </c>
      <c r="I11315" t="b">
        <v>0</v>
      </c>
      <c r="J11315" t="b">
        <v>0</v>
      </c>
      <c r="K11315" t="s">
        <v>41</v>
      </c>
      <c r="L11315" t="s">
        <v>74</v>
      </c>
      <c r="M11315"/>
      <c r="N11315">
        <v>71</v>
      </c>
      <c r="O11315" t="s">
        <v>21354</v>
      </c>
      <c r="P11315" t="s">
        <v>85</v>
      </c>
    </row>
    <row r="11316" spans="1:16" x14ac:dyDescent="0.25">
      <c r="A11316" t="s">
        <v>1</v>
      </c>
      <c r="B11316" t="s">
        <v>21355</v>
      </c>
      <c r="C11316" t="s">
        <v>64</v>
      </c>
      <c r="D11316" t="s">
        <v>4346</v>
      </c>
      <c r="E11316" t="s">
        <v>88</v>
      </c>
      <c r="F11316" t="b">
        <v>0</v>
      </c>
      <c r="G11316" t="s">
        <v>73</v>
      </c>
      <c r="H11316" s="1">
        <v>46141.712476851862</v>
      </c>
      <c r="I11316" t="b">
        <v>0</v>
      </c>
      <c r="J11316" t="b">
        <v>0</v>
      </c>
      <c r="K11316" t="s">
        <v>41</v>
      </c>
      <c r="L11316" t="s">
        <v>74</v>
      </c>
      <c r="M11316"/>
      <c r="N11316">
        <v>77.5</v>
      </c>
      <c r="O11316" t="s">
        <v>21354</v>
      </c>
      <c r="P11316" t="s">
        <v>21356</v>
      </c>
    </row>
    <row r="11317" spans="1:16" x14ac:dyDescent="0.25">
      <c r="A11317" t="s">
        <v>1</v>
      </c>
      <c r="B11317" t="s">
        <v>21357</v>
      </c>
      <c r="D11317" t="s">
        <v>7670</v>
      </c>
      <c r="E11317" t="s">
        <v>59</v>
      </c>
      <c r="F11317" t="b">
        <v>0</v>
      </c>
      <c r="G11317" t="s">
        <v>40</v>
      </c>
      <c r="H11317" s="1">
        <v>46141.713958333326</v>
      </c>
      <c r="I11317" t="b">
        <v>1</v>
      </c>
      <c r="J11317" t="b">
        <v>0</v>
      </c>
      <c r="K11317" t="s">
        <v>40</v>
      </c>
      <c r="L11317" t="s">
        <v>60</v>
      </c>
      <c r="M11317">
        <v>42500</v>
      </c>
      <c r="N11317"/>
      <c r="O11317" t="s">
        <v>21358</v>
      </c>
      <c r="P11317" t="s">
        <v>21359</v>
      </c>
    </row>
    <row r="11318" spans="1:16" x14ac:dyDescent="0.25">
      <c r="A11318" t="s">
        <v>5</v>
      </c>
      <c r="B11318" t="s">
        <v>21360</v>
      </c>
      <c r="C11318" t="s">
        <v>40</v>
      </c>
      <c r="D11318" t="s">
        <v>4526</v>
      </c>
      <c r="E11318" t="s">
        <v>59</v>
      </c>
      <c r="F11318" t="b">
        <v>0</v>
      </c>
      <c r="G11318" t="s">
        <v>40</v>
      </c>
      <c r="H11318" s="1">
        <v>46141.713969907411</v>
      </c>
      <c r="I11318" t="b">
        <v>0</v>
      </c>
      <c r="J11318" t="b">
        <v>0</v>
      </c>
      <c r="K11318" t="s">
        <v>40</v>
      </c>
      <c r="L11318" t="s">
        <v>60</v>
      </c>
      <c r="M11318">
        <v>115000</v>
      </c>
      <c r="N11318"/>
      <c r="O11318" t="s">
        <v>6510</v>
      </c>
      <c r="P11318" t="s">
        <v>21361</v>
      </c>
    </row>
    <row r="11319" spans="1:16" x14ac:dyDescent="0.25">
      <c r="A11319" t="s">
        <v>7</v>
      </c>
      <c r="B11319" t="s">
        <v>21362</v>
      </c>
      <c r="C11319" t="s">
        <v>743</v>
      </c>
      <c r="D11319" t="s">
        <v>4346</v>
      </c>
      <c r="E11319" t="s">
        <v>59</v>
      </c>
      <c r="F11319" t="b">
        <v>0</v>
      </c>
      <c r="G11319" t="s">
        <v>77</v>
      </c>
      <c r="H11319" s="1">
        <v>46141.751099537039</v>
      </c>
      <c r="I11319" t="b">
        <v>0</v>
      </c>
      <c r="J11319" t="b">
        <v>1</v>
      </c>
      <c r="K11319" t="s">
        <v>41</v>
      </c>
      <c r="L11319" t="s">
        <v>60</v>
      </c>
      <c r="M11319">
        <v>125775</v>
      </c>
      <c r="N11319"/>
      <c r="O11319" t="s">
        <v>3887</v>
      </c>
      <c r="P11319" t="s">
        <v>21363</v>
      </c>
    </row>
    <row r="11320" spans="1:16" x14ac:dyDescent="0.25">
      <c r="A11320" t="s">
        <v>0</v>
      </c>
      <c r="B11320" t="s">
        <v>21364</v>
      </c>
      <c r="C11320" t="s">
        <v>1423</v>
      </c>
      <c r="D11320" t="s">
        <v>4346</v>
      </c>
      <c r="E11320" t="s">
        <v>59</v>
      </c>
      <c r="F11320" t="b">
        <v>0</v>
      </c>
      <c r="G11320" t="s">
        <v>89</v>
      </c>
      <c r="H11320" s="1">
        <v>46141.751099537039</v>
      </c>
      <c r="I11320" t="b">
        <v>0</v>
      </c>
      <c r="J11320" t="b">
        <v>0</v>
      </c>
      <c r="K11320" t="s">
        <v>41</v>
      </c>
      <c r="L11320" t="s">
        <v>60</v>
      </c>
      <c r="M11320">
        <v>70137.600000000006</v>
      </c>
      <c r="N11320"/>
      <c r="O11320" t="s">
        <v>4259</v>
      </c>
    </row>
    <row r="11321" spans="1:16" x14ac:dyDescent="0.25">
      <c r="A11321" t="s">
        <v>0</v>
      </c>
      <c r="B11321" t="s">
        <v>21365</v>
      </c>
      <c r="C11321" t="s">
        <v>4491</v>
      </c>
      <c r="D11321" t="s">
        <v>2360</v>
      </c>
      <c r="E11321" t="s">
        <v>232</v>
      </c>
      <c r="F11321" t="b">
        <v>0</v>
      </c>
      <c r="G11321" t="s">
        <v>68</v>
      </c>
      <c r="H11321" s="1">
        <v>46141.751111111109</v>
      </c>
      <c r="I11321" t="b">
        <v>0</v>
      </c>
      <c r="J11321" t="b">
        <v>0</v>
      </c>
      <c r="K11321" t="s">
        <v>41</v>
      </c>
      <c r="L11321" t="s">
        <v>74</v>
      </c>
      <c r="M11321"/>
      <c r="N11321">
        <v>30</v>
      </c>
      <c r="O11321" t="s">
        <v>21366</v>
      </c>
    </row>
    <row r="11322" spans="1:16" x14ac:dyDescent="0.25">
      <c r="A11322" t="s">
        <v>6</v>
      </c>
      <c r="B11322" t="s">
        <v>6</v>
      </c>
      <c r="C11322" t="s">
        <v>1578</v>
      </c>
      <c r="D11322" t="s">
        <v>4346</v>
      </c>
      <c r="E11322" t="s">
        <v>59</v>
      </c>
      <c r="F11322" t="b">
        <v>0</v>
      </c>
      <c r="G11322" t="s">
        <v>68</v>
      </c>
      <c r="H11322" s="1">
        <v>46141.752430555563</v>
      </c>
      <c r="I11322" t="b">
        <v>0</v>
      </c>
      <c r="J11322" t="b">
        <v>1</v>
      </c>
      <c r="K11322" t="s">
        <v>41</v>
      </c>
      <c r="L11322" t="s">
        <v>60</v>
      </c>
      <c r="M11322">
        <v>160000</v>
      </c>
      <c r="N11322"/>
      <c r="O11322" t="s">
        <v>9145</v>
      </c>
      <c r="P11322" t="s">
        <v>997</v>
      </c>
    </row>
    <row r="11323" spans="1:16" x14ac:dyDescent="0.25">
      <c r="A11323" t="s">
        <v>6</v>
      </c>
      <c r="B11323" t="s">
        <v>20694</v>
      </c>
      <c r="C11323" t="s">
        <v>41</v>
      </c>
      <c r="D11323" t="s">
        <v>4526</v>
      </c>
      <c r="E11323" t="s">
        <v>59</v>
      </c>
      <c r="F11323" t="b">
        <v>0</v>
      </c>
      <c r="G11323" t="s">
        <v>41</v>
      </c>
      <c r="H11323" s="1">
        <v>46141.753680555557</v>
      </c>
      <c r="I11323" t="b">
        <v>0</v>
      </c>
      <c r="J11323" t="b">
        <v>1</v>
      </c>
      <c r="K11323" t="s">
        <v>41</v>
      </c>
      <c r="L11323" t="s">
        <v>60</v>
      </c>
      <c r="M11323">
        <v>220000</v>
      </c>
      <c r="N11323"/>
      <c r="O11323" t="s">
        <v>20695</v>
      </c>
      <c r="P11323" t="s">
        <v>3392</v>
      </c>
    </row>
    <row r="11324" spans="1:16" x14ac:dyDescent="0.25">
      <c r="A11324" t="s">
        <v>8</v>
      </c>
      <c r="B11324" t="s">
        <v>1834</v>
      </c>
      <c r="D11324" t="s">
        <v>7670</v>
      </c>
      <c r="E11324" t="s">
        <v>59</v>
      </c>
      <c r="F11324" t="b">
        <v>0</v>
      </c>
      <c r="G11324" t="s">
        <v>40</v>
      </c>
      <c r="H11324" s="1">
        <v>46141.75372685185</v>
      </c>
      <c r="I11324" t="b">
        <v>0</v>
      </c>
      <c r="J11324" t="b">
        <v>0</v>
      </c>
      <c r="K11324" t="s">
        <v>40</v>
      </c>
      <c r="L11324" t="s">
        <v>60</v>
      </c>
      <c r="M11324">
        <v>80000</v>
      </c>
      <c r="N11324"/>
      <c r="O11324" t="s">
        <v>11433</v>
      </c>
      <c r="P11324" t="s">
        <v>459</v>
      </c>
    </row>
    <row r="11325" spans="1:16" x14ac:dyDescent="0.25">
      <c r="A11325" t="s">
        <v>1</v>
      </c>
      <c r="B11325" t="s">
        <v>21367</v>
      </c>
      <c r="C11325" t="s">
        <v>21368</v>
      </c>
      <c r="D11325" t="s">
        <v>4346</v>
      </c>
      <c r="E11325" t="s">
        <v>59</v>
      </c>
      <c r="F11325" t="b">
        <v>0</v>
      </c>
      <c r="G11325" t="s">
        <v>89</v>
      </c>
      <c r="H11325" s="1">
        <v>46141.753842592603</v>
      </c>
      <c r="I11325" t="b">
        <v>1</v>
      </c>
      <c r="J11325" t="b">
        <v>1</v>
      </c>
      <c r="K11325" t="s">
        <v>41</v>
      </c>
      <c r="L11325" t="s">
        <v>60</v>
      </c>
      <c r="M11325">
        <v>127500</v>
      </c>
      <c r="N11325"/>
      <c r="O11325" t="s">
        <v>21369</v>
      </c>
      <c r="P11325" t="s">
        <v>21370</v>
      </c>
    </row>
    <row r="11326" spans="1:16" x14ac:dyDescent="0.25">
      <c r="A11326" t="s">
        <v>1</v>
      </c>
      <c r="B11326" t="s">
        <v>210</v>
      </c>
      <c r="C11326" t="s">
        <v>1154</v>
      </c>
      <c r="D11326" t="s">
        <v>2360</v>
      </c>
      <c r="E11326" t="s">
        <v>59</v>
      </c>
      <c r="F11326" t="b">
        <v>0</v>
      </c>
      <c r="G11326" t="s">
        <v>77</v>
      </c>
      <c r="H11326" s="1">
        <v>46141.753888888888</v>
      </c>
      <c r="I11326" t="b">
        <v>0</v>
      </c>
      <c r="J11326" t="b">
        <v>0</v>
      </c>
      <c r="K11326" t="s">
        <v>41</v>
      </c>
      <c r="L11326" t="s">
        <v>60</v>
      </c>
      <c r="M11326">
        <v>133000</v>
      </c>
      <c r="N11326"/>
      <c r="O11326" t="s">
        <v>21371</v>
      </c>
      <c r="P11326" t="s">
        <v>21372</v>
      </c>
    </row>
    <row r="11327" spans="1:16" x14ac:dyDescent="0.25">
      <c r="A11327" t="s">
        <v>1</v>
      </c>
      <c r="B11327" t="s">
        <v>277</v>
      </c>
      <c r="C11327" t="s">
        <v>1502</v>
      </c>
      <c r="D11327" t="s">
        <v>4346</v>
      </c>
      <c r="E11327" t="s">
        <v>59</v>
      </c>
      <c r="F11327" t="b">
        <v>0</v>
      </c>
      <c r="G11327" t="s">
        <v>77</v>
      </c>
      <c r="H11327" s="1">
        <v>46141.753912037027</v>
      </c>
      <c r="I11327" t="b">
        <v>0</v>
      </c>
      <c r="J11327" t="b">
        <v>1</v>
      </c>
      <c r="K11327" t="s">
        <v>41</v>
      </c>
      <c r="L11327" t="s">
        <v>60</v>
      </c>
      <c r="M11327">
        <v>132500</v>
      </c>
      <c r="N11327"/>
      <c r="O11327" t="s">
        <v>307</v>
      </c>
      <c r="P11327" t="s">
        <v>21373</v>
      </c>
    </row>
    <row r="11328" spans="1:16" x14ac:dyDescent="0.25">
      <c r="A11328" t="s">
        <v>1</v>
      </c>
      <c r="B11328" t="s">
        <v>2968</v>
      </c>
      <c r="C11328" t="s">
        <v>104</v>
      </c>
      <c r="D11328" t="s">
        <v>9016</v>
      </c>
      <c r="E11328" t="s">
        <v>59</v>
      </c>
      <c r="F11328" t="b">
        <v>0</v>
      </c>
      <c r="G11328" t="s">
        <v>77</v>
      </c>
      <c r="H11328" s="1">
        <v>46141.753935185188</v>
      </c>
      <c r="I11328" t="b">
        <v>0</v>
      </c>
      <c r="J11328" t="b">
        <v>1</v>
      </c>
      <c r="K11328" t="s">
        <v>41</v>
      </c>
      <c r="L11328" t="s">
        <v>60</v>
      </c>
      <c r="M11328">
        <v>142000</v>
      </c>
      <c r="N11328"/>
      <c r="O11328" t="s">
        <v>1853</v>
      </c>
      <c r="P11328" t="s">
        <v>20958</v>
      </c>
    </row>
    <row r="11329" spans="1:16" x14ac:dyDescent="0.25">
      <c r="A11329" t="s">
        <v>5</v>
      </c>
      <c r="B11329" t="s">
        <v>21374</v>
      </c>
      <c r="C11329" t="s">
        <v>104</v>
      </c>
      <c r="D11329" t="s">
        <v>9016</v>
      </c>
      <c r="E11329" t="s">
        <v>59</v>
      </c>
      <c r="F11329" t="b">
        <v>0</v>
      </c>
      <c r="G11329" t="s">
        <v>89</v>
      </c>
      <c r="H11329" s="1">
        <v>46141.754050925927</v>
      </c>
      <c r="I11329" t="b">
        <v>0</v>
      </c>
      <c r="J11329" t="b">
        <v>1</v>
      </c>
      <c r="K11329" t="s">
        <v>41</v>
      </c>
      <c r="L11329" t="s">
        <v>60</v>
      </c>
      <c r="M11329">
        <v>169500</v>
      </c>
      <c r="N11329"/>
      <c r="O11329" t="s">
        <v>1853</v>
      </c>
      <c r="P11329" t="s">
        <v>21375</v>
      </c>
    </row>
    <row r="11330" spans="1:16" x14ac:dyDescent="0.25">
      <c r="A11330" t="s">
        <v>1</v>
      </c>
      <c r="B11330" t="s">
        <v>3189</v>
      </c>
      <c r="C11330" t="s">
        <v>9560</v>
      </c>
      <c r="D11330" t="s">
        <v>4346</v>
      </c>
      <c r="E11330" t="s">
        <v>59</v>
      </c>
      <c r="F11330" t="b">
        <v>0</v>
      </c>
      <c r="G11330" t="s">
        <v>19</v>
      </c>
      <c r="H11330" s="1">
        <v>46141.754837962973</v>
      </c>
      <c r="I11330" t="b">
        <v>1</v>
      </c>
      <c r="J11330" t="b">
        <v>0</v>
      </c>
      <c r="K11330" t="s">
        <v>19</v>
      </c>
      <c r="L11330" t="s">
        <v>60</v>
      </c>
      <c r="M11330">
        <v>675000</v>
      </c>
      <c r="N11330"/>
      <c r="O11330" t="s">
        <v>21376</v>
      </c>
    </row>
    <row r="11331" spans="1:16" x14ac:dyDescent="0.25">
      <c r="A11331" t="s">
        <v>1</v>
      </c>
      <c r="B11331" t="s">
        <v>3189</v>
      </c>
      <c r="C11331" t="s">
        <v>7567</v>
      </c>
      <c r="D11331" t="s">
        <v>4346</v>
      </c>
      <c r="E11331" t="s">
        <v>59</v>
      </c>
      <c r="F11331" t="b">
        <v>0</v>
      </c>
      <c r="G11331" t="s">
        <v>19</v>
      </c>
      <c r="H11331" s="1">
        <v>46141.754976851851</v>
      </c>
      <c r="I11331" t="b">
        <v>1</v>
      </c>
      <c r="J11331" t="b">
        <v>0</v>
      </c>
      <c r="K11331" t="s">
        <v>19</v>
      </c>
      <c r="L11331" t="s">
        <v>60</v>
      </c>
      <c r="M11331">
        <v>2025000</v>
      </c>
      <c r="N11331"/>
      <c r="O11331" t="s">
        <v>21376</v>
      </c>
    </row>
    <row r="11332" spans="1:16" x14ac:dyDescent="0.25">
      <c r="A11332" t="s">
        <v>1</v>
      </c>
      <c r="B11332" t="s">
        <v>21377</v>
      </c>
      <c r="C11332" t="s">
        <v>21378</v>
      </c>
      <c r="D11332" t="s">
        <v>4346</v>
      </c>
      <c r="E11332" t="s">
        <v>59</v>
      </c>
      <c r="F11332" t="b">
        <v>0</v>
      </c>
      <c r="G11332" t="s">
        <v>40</v>
      </c>
      <c r="H11332" s="1">
        <v>46141.755636574067</v>
      </c>
      <c r="I11332" t="b">
        <v>1</v>
      </c>
      <c r="J11332" t="b">
        <v>0</v>
      </c>
      <c r="K11332" t="s">
        <v>40</v>
      </c>
      <c r="L11332" t="s">
        <v>60</v>
      </c>
      <c r="M11332">
        <v>57500</v>
      </c>
      <c r="N11332"/>
      <c r="O11332" t="s">
        <v>21379</v>
      </c>
      <c r="P11332" t="s">
        <v>21380</v>
      </c>
    </row>
    <row r="11333" spans="1:16" x14ac:dyDescent="0.25">
      <c r="A11333" t="s">
        <v>7</v>
      </c>
      <c r="B11333" t="s">
        <v>21381</v>
      </c>
      <c r="C11333" t="s">
        <v>223</v>
      </c>
      <c r="D11333" t="s">
        <v>4346</v>
      </c>
      <c r="E11333" t="s">
        <v>59</v>
      </c>
      <c r="F11333" t="b">
        <v>0</v>
      </c>
      <c r="G11333" t="s">
        <v>73</v>
      </c>
      <c r="H11333" s="1">
        <v>46141.792766203696</v>
      </c>
      <c r="I11333" t="b">
        <v>0</v>
      </c>
      <c r="J11333" t="b">
        <v>0</v>
      </c>
      <c r="K11333" t="s">
        <v>41</v>
      </c>
      <c r="L11333" t="s">
        <v>60</v>
      </c>
      <c r="M11333">
        <v>84216</v>
      </c>
      <c r="N11333"/>
      <c r="O11333" t="s">
        <v>21382</v>
      </c>
      <c r="P11333" t="s">
        <v>718</v>
      </c>
    </row>
    <row r="11334" spans="1:16" x14ac:dyDescent="0.25">
      <c r="A11334" t="s">
        <v>7</v>
      </c>
      <c r="B11334" t="s">
        <v>21383</v>
      </c>
      <c r="C11334" t="s">
        <v>4825</v>
      </c>
      <c r="D11334" t="s">
        <v>4526</v>
      </c>
      <c r="E11334" t="s">
        <v>59</v>
      </c>
      <c r="F11334" t="b">
        <v>0</v>
      </c>
      <c r="G11334" t="s">
        <v>68</v>
      </c>
      <c r="H11334" s="1">
        <v>46141.79277777778</v>
      </c>
      <c r="I11334" t="b">
        <v>0</v>
      </c>
      <c r="J11334" t="b">
        <v>0</v>
      </c>
      <c r="K11334" t="s">
        <v>41</v>
      </c>
      <c r="L11334" t="s">
        <v>74</v>
      </c>
      <c r="M11334"/>
      <c r="N11334">
        <v>44.375</v>
      </c>
      <c r="O11334" t="s">
        <v>4826</v>
      </c>
    </row>
    <row r="11335" spans="1:16" x14ac:dyDescent="0.25">
      <c r="A11335" t="s">
        <v>0</v>
      </c>
      <c r="B11335" t="s">
        <v>21384</v>
      </c>
      <c r="C11335" t="s">
        <v>21385</v>
      </c>
      <c r="D11335" t="s">
        <v>4346</v>
      </c>
      <c r="E11335" t="s">
        <v>59</v>
      </c>
      <c r="F11335" t="b">
        <v>0</v>
      </c>
      <c r="G11335" t="s">
        <v>65</v>
      </c>
      <c r="H11335" s="1">
        <v>46141.792800925927</v>
      </c>
      <c r="I11335" t="b">
        <v>0</v>
      </c>
      <c r="J11335" t="b">
        <v>0</v>
      </c>
      <c r="K11335" t="s">
        <v>41</v>
      </c>
      <c r="L11335" t="s">
        <v>60</v>
      </c>
      <c r="M11335">
        <v>65000</v>
      </c>
      <c r="N11335"/>
      <c r="O11335" t="s">
        <v>2431</v>
      </c>
      <c r="P11335" t="s">
        <v>556</v>
      </c>
    </row>
    <row r="11336" spans="1:16" x14ac:dyDescent="0.25">
      <c r="A11336" t="s">
        <v>0</v>
      </c>
      <c r="B11336" t="s">
        <v>21386</v>
      </c>
      <c r="C11336" t="s">
        <v>148</v>
      </c>
      <c r="D11336" t="s">
        <v>21387</v>
      </c>
      <c r="E11336" t="s">
        <v>59</v>
      </c>
      <c r="F11336" t="b">
        <v>0</v>
      </c>
      <c r="G11336" t="s">
        <v>89</v>
      </c>
      <c r="H11336" s="1">
        <v>46141.792800925927</v>
      </c>
      <c r="I11336" t="b">
        <v>0</v>
      </c>
      <c r="J11336" t="b">
        <v>0</v>
      </c>
      <c r="K11336" t="s">
        <v>41</v>
      </c>
      <c r="L11336" t="s">
        <v>60</v>
      </c>
      <c r="M11336">
        <v>105000</v>
      </c>
      <c r="N11336"/>
      <c r="O11336" t="s">
        <v>2950</v>
      </c>
      <c r="P11336" t="s">
        <v>1027</v>
      </c>
    </row>
    <row r="11337" spans="1:16" x14ac:dyDescent="0.25">
      <c r="A11337" t="s">
        <v>6</v>
      </c>
      <c r="B11337" t="s">
        <v>21388</v>
      </c>
      <c r="C11337" t="s">
        <v>319</v>
      </c>
      <c r="D11337" t="s">
        <v>4526</v>
      </c>
      <c r="E11337" t="s">
        <v>88</v>
      </c>
      <c r="F11337" t="b">
        <v>0</v>
      </c>
      <c r="G11337" t="s">
        <v>65</v>
      </c>
      <c r="H11337" s="1">
        <v>46141.792847222219</v>
      </c>
      <c r="I11337" t="b">
        <v>1</v>
      </c>
      <c r="J11337" t="b">
        <v>0</v>
      </c>
      <c r="K11337" t="s">
        <v>41</v>
      </c>
      <c r="L11337" t="s">
        <v>74</v>
      </c>
      <c r="M11337"/>
      <c r="N11337">
        <v>52.5</v>
      </c>
      <c r="O11337" t="s">
        <v>6497</v>
      </c>
      <c r="P11337" t="s">
        <v>21389</v>
      </c>
    </row>
    <row r="11338" spans="1:16" x14ac:dyDescent="0.25">
      <c r="A11338" t="s">
        <v>3</v>
      </c>
      <c r="B11338" t="s">
        <v>21390</v>
      </c>
      <c r="C11338" t="s">
        <v>913</v>
      </c>
      <c r="D11338" t="s">
        <v>4526</v>
      </c>
      <c r="E11338" t="s">
        <v>59</v>
      </c>
      <c r="F11338" t="b">
        <v>0</v>
      </c>
      <c r="G11338" t="s">
        <v>20</v>
      </c>
      <c r="H11338" s="1">
        <v>46141.793333333328</v>
      </c>
      <c r="I11338" t="b">
        <v>0</v>
      </c>
      <c r="J11338" t="b">
        <v>0</v>
      </c>
      <c r="K11338" t="s">
        <v>20</v>
      </c>
      <c r="L11338" t="s">
        <v>60</v>
      </c>
      <c r="M11338">
        <v>47500</v>
      </c>
      <c r="N11338"/>
      <c r="O11338" t="s">
        <v>19477</v>
      </c>
    </row>
    <row r="11339" spans="1:16" x14ac:dyDescent="0.25">
      <c r="A11339" t="s">
        <v>0</v>
      </c>
      <c r="B11339" t="s">
        <v>21391</v>
      </c>
      <c r="C11339" t="s">
        <v>190</v>
      </c>
      <c r="D11339" t="s">
        <v>21392</v>
      </c>
      <c r="E11339" t="s">
        <v>88</v>
      </c>
      <c r="F11339" t="b">
        <v>0</v>
      </c>
      <c r="G11339" t="s">
        <v>73</v>
      </c>
      <c r="H11339" s="1">
        <v>46141.79415509259</v>
      </c>
      <c r="I11339" t="b">
        <v>0</v>
      </c>
      <c r="J11339" t="b">
        <v>0</v>
      </c>
      <c r="K11339" t="s">
        <v>41</v>
      </c>
      <c r="L11339" t="s">
        <v>74</v>
      </c>
      <c r="M11339"/>
      <c r="N11339">
        <v>76</v>
      </c>
      <c r="O11339" t="s">
        <v>21393</v>
      </c>
    </row>
    <row r="11340" spans="1:16" x14ac:dyDescent="0.25">
      <c r="A11340" t="s">
        <v>1</v>
      </c>
      <c r="B11340" t="s">
        <v>210</v>
      </c>
      <c r="C11340" t="s">
        <v>489</v>
      </c>
      <c r="D11340" t="s">
        <v>4346</v>
      </c>
      <c r="E11340" t="s">
        <v>59</v>
      </c>
      <c r="F11340" t="b">
        <v>0</v>
      </c>
      <c r="G11340" t="s">
        <v>77</v>
      </c>
      <c r="H11340" s="1">
        <v>46141.79550925926</v>
      </c>
      <c r="I11340" t="b">
        <v>0</v>
      </c>
      <c r="J11340" t="b">
        <v>1</v>
      </c>
      <c r="K11340" t="s">
        <v>41</v>
      </c>
      <c r="L11340" t="s">
        <v>60</v>
      </c>
      <c r="M11340">
        <v>155000</v>
      </c>
      <c r="N11340"/>
      <c r="O11340" t="s">
        <v>21394</v>
      </c>
      <c r="P11340" t="s">
        <v>21395</v>
      </c>
    </row>
    <row r="11341" spans="1:16" x14ac:dyDescent="0.25">
      <c r="A11341" t="s">
        <v>1</v>
      </c>
      <c r="B11341" t="s">
        <v>2968</v>
      </c>
      <c r="C11341" t="s">
        <v>1384</v>
      </c>
      <c r="D11341" t="s">
        <v>4346</v>
      </c>
      <c r="E11341" t="s">
        <v>232</v>
      </c>
      <c r="F11341" t="b">
        <v>0</v>
      </c>
      <c r="G11341" t="s">
        <v>77</v>
      </c>
      <c r="H11341" s="1">
        <v>46141.79550925926</v>
      </c>
      <c r="I11341" t="b">
        <v>1</v>
      </c>
      <c r="J11341" t="b">
        <v>1</v>
      </c>
      <c r="K11341" t="s">
        <v>41</v>
      </c>
      <c r="L11341" t="s">
        <v>74</v>
      </c>
      <c r="M11341"/>
      <c r="N11341">
        <v>60.5</v>
      </c>
      <c r="O11341" t="s">
        <v>351</v>
      </c>
      <c r="P11341" t="s">
        <v>21396</v>
      </c>
    </row>
    <row r="11342" spans="1:16" x14ac:dyDescent="0.25">
      <c r="A11342" t="s">
        <v>1</v>
      </c>
      <c r="B11342" t="s">
        <v>1302</v>
      </c>
      <c r="C11342" t="s">
        <v>1667</v>
      </c>
      <c r="D11342" t="s">
        <v>4346</v>
      </c>
      <c r="E11342" t="s">
        <v>59</v>
      </c>
      <c r="F11342" t="b">
        <v>0</v>
      </c>
      <c r="G11342" t="s">
        <v>77</v>
      </c>
      <c r="H11342" s="1">
        <v>46141.795659722222</v>
      </c>
      <c r="I11342" t="b">
        <v>0</v>
      </c>
      <c r="J11342" t="b">
        <v>1</v>
      </c>
      <c r="K11342" t="s">
        <v>41</v>
      </c>
      <c r="L11342" t="s">
        <v>60</v>
      </c>
      <c r="M11342">
        <v>207500</v>
      </c>
      <c r="N11342"/>
      <c r="O11342" t="s">
        <v>21397</v>
      </c>
      <c r="P11342" t="s">
        <v>17999</v>
      </c>
    </row>
    <row r="11343" spans="1:16" x14ac:dyDescent="0.25">
      <c r="A11343" t="s">
        <v>1</v>
      </c>
      <c r="B11343" t="s">
        <v>1301</v>
      </c>
      <c r="C11343" t="s">
        <v>5258</v>
      </c>
      <c r="D11343" t="s">
        <v>4346</v>
      </c>
      <c r="E11343" t="s">
        <v>59</v>
      </c>
      <c r="F11343" t="b">
        <v>0</v>
      </c>
      <c r="G11343" t="s">
        <v>40</v>
      </c>
      <c r="H11343" s="1">
        <v>46141.797210648147</v>
      </c>
      <c r="I11343" t="b">
        <v>0</v>
      </c>
      <c r="J11343" t="b">
        <v>0</v>
      </c>
      <c r="K11343" t="s">
        <v>40</v>
      </c>
      <c r="L11343" t="s">
        <v>60</v>
      </c>
      <c r="M11343">
        <v>51962</v>
      </c>
      <c r="N11343"/>
      <c r="O11343" t="s">
        <v>12851</v>
      </c>
      <c r="P11343" t="s">
        <v>20960</v>
      </c>
    </row>
    <row r="11344" spans="1:16" x14ac:dyDescent="0.25">
      <c r="A11344" t="s">
        <v>4</v>
      </c>
      <c r="B11344" t="s">
        <v>21398</v>
      </c>
      <c r="C11344" t="s">
        <v>5029</v>
      </c>
      <c r="D11344" t="s">
        <v>4346</v>
      </c>
      <c r="E11344" t="s">
        <v>59</v>
      </c>
      <c r="F11344" t="b">
        <v>0</v>
      </c>
      <c r="G11344" t="s">
        <v>40</v>
      </c>
      <c r="H11344" s="1">
        <v>46141.797303240739</v>
      </c>
      <c r="I11344" t="b">
        <v>1</v>
      </c>
      <c r="J11344" t="b">
        <v>0</v>
      </c>
      <c r="K11344" t="s">
        <v>40</v>
      </c>
      <c r="L11344" t="s">
        <v>60</v>
      </c>
      <c r="M11344">
        <v>95000</v>
      </c>
      <c r="N11344"/>
      <c r="O11344" t="s">
        <v>12851</v>
      </c>
      <c r="P11344" t="s">
        <v>21399</v>
      </c>
    </row>
    <row r="11345" spans="1:16" x14ac:dyDescent="0.25">
      <c r="A11345" t="s">
        <v>1</v>
      </c>
      <c r="B11345" t="s">
        <v>11580</v>
      </c>
      <c r="C11345" t="s">
        <v>5029</v>
      </c>
      <c r="D11345" t="s">
        <v>4346</v>
      </c>
      <c r="E11345" t="s">
        <v>59</v>
      </c>
      <c r="F11345" t="b">
        <v>0</v>
      </c>
      <c r="G11345" t="s">
        <v>40</v>
      </c>
      <c r="H11345" s="1">
        <v>46141.797337962962</v>
      </c>
      <c r="I11345" t="b">
        <v>1</v>
      </c>
      <c r="J11345" t="b">
        <v>0</v>
      </c>
      <c r="K11345" t="s">
        <v>40</v>
      </c>
      <c r="L11345" t="s">
        <v>60</v>
      </c>
      <c r="M11345">
        <v>36000</v>
      </c>
      <c r="N11345"/>
      <c r="O11345" t="s">
        <v>11582</v>
      </c>
    </row>
    <row r="11346" spans="1:16" x14ac:dyDescent="0.25">
      <c r="A11346" t="s">
        <v>0</v>
      </c>
      <c r="B11346" t="s">
        <v>21400</v>
      </c>
      <c r="C11346" t="s">
        <v>142</v>
      </c>
      <c r="D11346" t="s">
        <v>4346</v>
      </c>
      <c r="E11346" t="s">
        <v>59</v>
      </c>
      <c r="F11346" t="b">
        <v>0</v>
      </c>
      <c r="G11346" t="s">
        <v>65</v>
      </c>
      <c r="H11346" s="1">
        <v>46141.834513888891</v>
      </c>
      <c r="I11346" t="b">
        <v>0</v>
      </c>
      <c r="J11346" t="b">
        <v>1</v>
      </c>
      <c r="K11346" t="s">
        <v>41</v>
      </c>
      <c r="L11346" t="s">
        <v>60</v>
      </c>
      <c r="M11346">
        <v>99800.1</v>
      </c>
      <c r="N11346"/>
      <c r="O11346" t="s">
        <v>1684</v>
      </c>
      <c r="P11346" t="s">
        <v>21401</v>
      </c>
    </row>
    <row r="11347" spans="1:16" x14ac:dyDescent="0.25">
      <c r="A11347" t="s">
        <v>1</v>
      </c>
      <c r="B11347" t="s">
        <v>1</v>
      </c>
      <c r="C11347" t="s">
        <v>848</v>
      </c>
      <c r="D11347" t="s">
        <v>4346</v>
      </c>
      <c r="E11347" t="s">
        <v>59</v>
      </c>
      <c r="F11347" t="b">
        <v>0</v>
      </c>
      <c r="G11347" t="s">
        <v>68</v>
      </c>
      <c r="H11347" s="1">
        <v>46141.837210648147</v>
      </c>
      <c r="I11347" t="b">
        <v>0</v>
      </c>
      <c r="J11347" t="b">
        <v>1</v>
      </c>
      <c r="K11347" t="s">
        <v>41</v>
      </c>
      <c r="L11347" t="s">
        <v>60</v>
      </c>
      <c r="M11347">
        <v>121750</v>
      </c>
      <c r="N11347"/>
      <c r="O11347" t="s">
        <v>21402</v>
      </c>
      <c r="P11347" t="s">
        <v>524</v>
      </c>
    </row>
    <row r="11348" spans="1:16" x14ac:dyDescent="0.25">
      <c r="A11348" t="s">
        <v>6</v>
      </c>
      <c r="B11348" t="s">
        <v>1289</v>
      </c>
      <c r="C11348" t="s">
        <v>695</v>
      </c>
      <c r="D11348" t="s">
        <v>4526</v>
      </c>
      <c r="E11348" t="s">
        <v>88</v>
      </c>
      <c r="F11348" t="b">
        <v>0</v>
      </c>
      <c r="G11348" t="s">
        <v>77</v>
      </c>
      <c r="H11348" s="1">
        <v>46141.837268518517</v>
      </c>
      <c r="I11348" t="b">
        <v>0</v>
      </c>
      <c r="J11348" t="b">
        <v>1</v>
      </c>
      <c r="K11348" t="s">
        <v>41</v>
      </c>
      <c r="L11348" t="s">
        <v>74</v>
      </c>
      <c r="M11348"/>
      <c r="N11348">
        <v>78.5</v>
      </c>
      <c r="O11348" t="s">
        <v>126</v>
      </c>
      <c r="P11348" t="s">
        <v>21403</v>
      </c>
    </row>
    <row r="11349" spans="1:16" x14ac:dyDescent="0.25">
      <c r="A11349" t="s">
        <v>4</v>
      </c>
      <c r="B11349" t="s">
        <v>18153</v>
      </c>
      <c r="C11349" t="s">
        <v>500</v>
      </c>
      <c r="D11349" t="s">
        <v>4346</v>
      </c>
      <c r="E11349" t="s">
        <v>59</v>
      </c>
      <c r="F11349" t="b">
        <v>0</v>
      </c>
      <c r="G11349" t="s">
        <v>13</v>
      </c>
      <c r="H11349" s="1">
        <v>46141.837743055563</v>
      </c>
      <c r="I11349" t="b">
        <v>0</v>
      </c>
      <c r="J11349" t="b">
        <v>0</v>
      </c>
      <c r="K11349" t="s">
        <v>13</v>
      </c>
      <c r="L11349" t="s">
        <v>60</v>
      </c>
      <c r="M11349">
        <v>210500</v>
      </c>
      <c r="N11349"/>
      <c r="O11349" t="s">
        <v>8575</v>
      </c>
      <c r="P11349" t="s">
        <v>21404</v>
      </c>
    </row>
    <row r="11350" spans="1:16" x14ac:dyDescent="0.25">
      <c r="A11350" t="s">
        <v>1</v>
      </c>
      <c r="B11350" t="s">
        <v>470</v>
      </c>
      <c r="C11350" t="s">
        <v>955</v>
      </c>
      <c r="D11350" t="s">
        <v>4526</v>
      </c>
      <c r="E11350" t="s">
        <v>59</v>
      </c>
      <c r="F11350" t="b">
        <v>0</v>
      </c>
      <c r="G11350" t="s">
        <v>13</v>
      </c>
      <c r="H11350" s="1">
        <v>46141.837743055563</v>
      </c>
      <c r="I11350" t="b">
        <v>1</v>
      </c>
      <c r="J11350" t="b">
        <v>0</v>
      </c>
      <c r="K11350" t="s">
        <v>13</v>
      </c>
      <c r="L11350" t="s">
        <v>60</v>
      </c>
      <c r="M11350">
        <v>105000</v>
      </c>
      <c r="N11350"/>
      <c r="O11350" t="s">
        <v>21300</v>
      </c>
      <c r="P11350" t="s">
        <v>21405</v>
      </c>
    </row>
    <row r="11351" spans="1:16" x14ac:dyDescent="0.25">
      <c r="A11351" t="s">
        <v>1</v>
      </c>
      <c r="B11351" t="s">
        <v>21406</v>
      </c>
      <c r="C11351" t="s">
        <v>71</v>
      </c>
      <c r="D11351" t="s">
        <v>4526</v>
      </c>
      <c r="E11351" t="s">
        <v>59</v>
      </c>
      <c r="F11351" t="b">
        <v>0</v>
      </c>
      <c r="G11351" t="s">
        <v>73</v>
      </c>
      <c r="H11351" s="1">
        <v>46141.876099537039</v>
      </c>
      <c r="I11351" t="b">
        <v>1</v>
      </c>
      <c r="J11351" t="b">
        <v>1</v>
      </c>
      <c r="K11351" t="s">
        <v>41</v>
      </c>
      <c r="L11351" t="s">
        <v>60</v>
      </c>
      <c r="M11351">
        <v>105996</v>
      </c>
      <c r="N11351"/>
      <c r="O11351" t="s">
        <v>10744</v>
      </c>
      <c r="P11351" t="s">
        <v>21407</v>
      </c>
    </row>
    <row r="11352" spans="1:16" x14ac:dyDescent="0.25">
      <c r="A11352" t="s">
        <v>7</v>
      </c>
      <c r="B11352" t="s">
        <v>1478</v>
      </c>
      <c r="C11352" t="s">
        <v>112</v>
      </c>
      <c r="D11352" t="s">
        <v>4346</v>
      </c>
      <c r="E11352" t="s">
        <v>88</v>
      </c>
      <c r="F11352" t="b">
        <v>0</v>
      </c>
      <c r="G11352" t="s">
        <v>65</v>
      </c>
      <c r="H11352" s="1">
        <v>46141.876099537039</v>
      </c>
      <c r="I11352" t="b">
        <v>1</v>
      </c>
      <c r="J11352" t="b">
        <v>1</v>
      </c>
      <c r="K11352" t="s">
        <v>41</v>
      </c>
      <c r="L11352" t="s">
        <v>74</v>
      </c>
      <c r="M11352"/>
      <c r="N11352">
        <v>67.5</v>
      </c>
      <c r="O11352" t="s">
        <v>16969</v>
      </c>
      <c r="P11352" t="s">
        <v>21408</v>
      </c>
    </row>
    <row r="11353" spans="1:16" x14ac:dyDescent="0.25">
      <c r="A11353" t="s">
        <v>3</v>
      </c>
      <c r="B11353" t="s">
        <v>2368</v>
      </c>
      <c r="C11353" t="s">
        <v>2107</v>
      </c>
      <c r="D11353" t="s">
        <v>4346</v>
      </c>
      <c r="E11353" t="s">
        <v>59</v>
      </c>
      <c r="F11353" t="b">
        <v>0</v>
      </c>
      <c r="G11353" t="s">
        <v>77</v>
      </c>
      <c r="H11353" s="1">
        <v>46141.876134259262</v>
      </c>
      <c r="I11353" t="b">
        <v>0</v>
      </c>
      <c r="J11353" t="b">
        <v>1</v>
      </c>
      <c r="K11353" t="s">
        <v>41</v>
      </c>
      <c r="L11353" t="s">
        <v>74</v>
      </c>
      <c r="M11353"/>
      <c r="N11353">
        <v>30</v>
      </c>
      <c r="O11353" t="s">
        <v>21409</v>
      </c>
      <c r="P11353" t="s">
        <v>325</v>
      </c>
    </row>
    <row r="11354" spans="1:16" x14ac:dyDescent="0.25">
      <c r="A11354" t="s">
        <v>1</v>
      </c>
      <c r="B11354" t="s">
        <v>933</v>
      </c>
      <c r="C11354" t="s">
        <v>330</v>
      </c>
      <c r="D11354" t="s">
        <v>2471</v>
      </c>
      <c r="E11354" t="s">
        <v>59</v>
      </c>
      <c r="F11354" t="b">
        <v>0</v>
      </c>
      <c r="G11354" t="s">
        <v>77</v>
      </c>
      <c r="H11354" s="1">
        <v>46141.878877314812</v>
      </c>
      <c r="I11354" t="b">
        <v>0</v>
      </c>
      <c r="J11354" t="b">
        <v>1</v>
      </c>
      <c r="K11354" t="s">
        <v>41</v>
      </c>
      <c r="L11354" t="s">
        <v>60</v>
      </c>
      <c r="M11354">
        <v>92500</v>
      </c>
      <c r="N11354"/>
      <c r="O11354" t="s">
        <v>21410</v>
      </c>
      <c r="P11354" t="s">
        <v>21411</v>
      </c>
    </row>
    <row r="11355" spans="1:16" x14ac:dyDescent="0.25">
      <c r="A11355" t="s">
        <v>1</v>
      </c>
      <c r="B11355" t="s">
        <v>21412</v>
      </c>
      <c r="C11355" t="s">
        <v>370</v>
      </c>
      <c r="D11355" t="s">
        <v>4526</v>
      </c>
      <c r="E11355" t="s">
        <v>59</v>
      </c>
      <c r="F11355" t="b">
        <v>0</v>
      </c>
      <c r="G11355" t="s">
        <v>65</v>
      </c>
      <c r="H11355" s="1">
        <v>46141.878888888888</v>
      </c>
      <c r="I11355" t="b">
        <v>0</v>
      </c>
      <c r="J11355" t="b">
        <v>0</v>
      </c>
      <c r="K11355" t="s">
        <v>41</v>
      </c>
      <c r="L11355" t="s">
        <v>60</v>
      </c>
      <c r="M11355">
        <v>130000</v>
      </c>
      <c r="N11355"/>
      <c r="O11355" t="s">
        <v>1164</v>
      </c>
      <c r="P11355" t="s">
        <v>21413</v>
      </c>
    </row>
    <row r="11356" spans="1:16" x14ac:dyDescent="0.25">
      <c r="A11356" t="s">
        <v>1</v>
      </c>
      <c r="B11356" t="s">
        <v>21414</v>
      </c>
      <c r="C11356" t="s">
        <v>422</v>
      </c>
      <c r="D11356" t="s">
        <v>4346</v>
      </c>
      <c r="E11356" t="s">
        <v>59</v>
      </c>
      <c r="F11356" t="b">
        <v>0</v>
      </c>
      <c r="G11356" t="s">
        <v>77</v>
      </c>
      <c r="H11356" s="1">
        <v>46141.878888888888</v>
      </c>
      <c r="I11356" t="b">
        <v>1</v>
      </c>
      <c r="J11356" t="b">
        <v>1</v>
      </c>
      <c r="K11356" t="s">
        <v>41</v>
      </c>
      <c r="L11356" t="s">
        <v>60</v>
      </c>
      <c r="M11356">
        <v>100000</v>
      </c>
      <c r="N11356"/>
      <c r="O11356" t="s">
        <v>480</v>
      </c>
      <c r="P11356" t="s">
        <v>21415</v>
      </c>
    </row>
    <row r="11357" spans="1:16" x14ac:dyDescent="0.25">
      <c r="A11357" t="s">
        <v>1</v>
      </c>
      <c r="B11357" t="s">
        <v>21416</v>
      </c>
      <c r="C11357" t="s">
        <v>2221</v>
      </c>
      <c r="D11357" t="s">
        <v>4346</v>
      </c>
      <c r="E11357" t="s">
        <v>88</v>
      </c>
      <c r="F11357" t="b">
        <v>0</v>
      </c>
      <c r="G11357" t="s">
        <v>65</v>
      </c>
      <c r="H11357" s="1">
        <v>46141.878888888888</v>
      </c>
      <c r="I11357" t="b">
        <v>1</v>
      </c>
      <c r="J11357" t="b">
        <v>0</v>
      </c>
      <c r="K11357" t="s">
        <v>41</v>
      </c>
      <c r="L11357" t="s">
        <v>74</v>
      </c>
      <c r="M11357"/>
      <c r="N11357">
        <v>60</v>
      </c>
      <c r="O11357" t="s">
        <v>21417</v>
      </c>
      <c r="P11357" t="s">
        <v>21418</v>
      </c>
    </row>
    <row r="11358" spans="1:16" x14ac:dyDescent="0.25">
      <c r="A11358" t="s">
        <v>1</v>
      </c>
      <c r="B11358" t="s">
        <v>21419</v>
      </c>
      <c r="C11358" t="s">
        <v>246</v>
      </c>
      <c r="D11358" t="s">
        <v>17170</v>
      </c>
      <c r="E11358" t="s">
        <v>59</v>
      </c>
      <c r="F11358" t="b">
        <v>0</v>
      </c>
      <c r="G11358" t="s">
        <v>77</v>
      </c>
      <c r="H11358" s="1">
        <v>46141.878993055558</v>
      </c>
      <c r="I11358" t="b">
        <v>0</v>
      </c>
      <c r="J11358" t="b">
        <v>0</v>
      </c>
      <c r="K11358" t="s">
        <v>41</v>
      </c>
      <c r="L11358" t="s">
        <v>60</v>
      </c>
      <c r="M11358">
        <v>127512</v>
      </c>
      <c r="N11358"/>
      <c r="O11358" t="s">
        <v>17171</v>
      </c>
      <c r="P11358" t="s">
        <v>17351</v>
      </c>
    </row>
    <row r="11359" spans="1:16" x14ac:dyDescent="0.25">
      <c r="A11359" t="s">
        <v>1</v>
      </c>
      <c r="B11359" t="s">
        <v>1</v>
      </c>
      <c r="C11359" t="s">
        <v>21420</v>
      </c>
      <c r="D11359" t="s">
        <v>4346</v>
      </c>
      <c r="E11359" t="s">
        <v>59</v>
      </c>
      <c r="F11359" t="b">
        <v>0</v>
      </c>
      <c r="G11359" t="s">
        <v>89</v>
      </c>
      <c r="H11359" s="1">
        <v>46141.879062499997</v>
      </c>
      <c r="I11359" t="b">
        <v>0</v>
      </c>
      <c r="J11359" t="b">
        <v>0</v>
      </c>
      <c r="K11359" t="s">
        <v>41</v>
      </c>
      <c r="L11359" t="s">
        <v>60</v>
      </c>
      <c r="M11359">
        <v>92500</v>
      </c>
      <c r="N11359"/>
      <c r="O11359" t="s">
        <v>21421</v>
      </c>
      <c r="P11359" t="s">
        <v>21422</v>
      </c>
    </row>
    <row r="11360" spans="1:16" x14ac:dyDescent="0.25">
      <c r="A11360" t="s">
        <v>1</v>
      </c>
      <c r="B11360" t="s">
        <v>21423</v>
      </c>
      <c r="C11360" t="s">
        <v>21424</v>
      </c>
      <c r="D11360" t="s">
        <v>4346</v>
      </c>
      <c r="E11360" t="s">
        <v>88</v>
      </c>
      <c r="F11360" t="b">
        <v>0</v>
      </c>
      <c r="G11360" t="s">
        <v>73</v>
      </c>
      <c r="H11360" s="1">
        <v>46141.879143518519</v>
      </c>
      <c r="I11360" t="b">
        <v>1</v>
      </c>
      <c r="J11360" t="b">
        <v>0</v>
      </c>
      <c r="K11360" t="s">
        <v>41</v>
      </c>
      <c r="L11360" t="s">
        <v>74</v>
      </c>
      <c r="M11360"/>
      <c r="N11360">
        <v>72.5</v>
      </c>
      <c r="O11360" t="s">
        <v>4096</v>
      </c>
      <c r="P11360" t="s">
        <v>21425</v>
      </c>
    </row>
    <row r="11361" spans="1:16" x14ac:dyDescent="0.25">
      <c r="A11361" t="s">
        <v>5</v>
      </c>
      <c r="B11361" t="s">
        <v>21426</v>
      </c>
      <c r="C11361" t="s">
        <v>40</v>
      </c>
      <c r="D11361" t="s">
        <v>4526</v>
      </c>
      <c r="E11361" t="s">
        <v>59</v>
      </c>
      <c r="F11361" t="b">
        <v>0</v>
      </c>
      <c r="G11361" t="s">
        <v>40</v>
      </c>
      <c r="H11361" s="1">
        <v>46141.880543981482</v>
      </c>
      <c r="I11361" t="b">
        <v>0</v>
      </c>
      <c r="J11361" t="b">
        <v>0</v>
      </c>
      <c r="K11361" t="s">
        <v>40</v>
      </c>
      <c r="L11361" t="s">
        <v>60</v>
      </c>
      <c r="M11361">
        <v>127500</v>
      </c>
      <c r="N11361"/>
      <c r="O11361" t="s">
        <v>21427</v>
      </c>
      <c r="P11361" t="s">
        <v>21428</v>
      </c>
    </row>
    <row r="11362" spans="1:16" x14ac:dyDescent="0.25">
      <c r="A11362" t="s">
        <v>1</v>
      </c>
      <c r="B11362" t="s">
        <v>1</v>
      </c>
      <c r="C11362" t="s">
        <v>21429</v>
      </c>
      <c r="D11362" t="s">
        <v>7670</v>
      </c>
      <c r="E11362" t="s">
        <v>59</v>
      </c>
      <c r="F11362" t="b">
        <v>0</v>
      </c>
      <c r="G11362" t="s">
        <v>40</v>
      </c>
      <c r="H11362" s="1">
        <v>46141.880543981482</v>
      </c>
      <c r="I11362" t="b">
        <v>1</v>
      </c>
      <c r="J11362" t="b">
        <v>0</v>
      </c>
      <c r="K11362" t="s">
        <v>40</v>
      </c>
      <c r="L11362" t="s">
        <v>60</v>
      </c>
      <c r="M11362">
        <v>62500</v>
      </c>
      <c r="N11362"/>
      <c r="O11362" t="s">
        <v>21430</v>
      </c>
      <c r="P11362" t="s">
        <v>21431</v>
      </c>
    </row>
    <row r="11363" spans="1:16" x14ac:dyDescent="0.25">
      <c r="A11363" t="s">
        <v>0</v>
      </c>
      <c r="B11363" t="s">
        <v>0</v>
      </c>
      <c r="C11363" t="s">
        <v>3198</v>
      </c>
      <c r="D11363" t="s">
        <v>2360</v>
      </c>
      <c r="E11363" t="s">
        <v>59</v>
      </c>
      <c r="F11363" t="b">
        <v>0</v>
      </c>
      <c r="G11363" t="s">
        <v>68</v>
      </c>
      <c r="H11363" s="1">
        <v>46141.917766203696</v>
      </c>
      <c r="I11363" t="b">
        <v>0</v>
      </c>
      <c r="J11363" t="b">
        <v>0</v>
      </c>
      <c r="K11363" t="s">
        <v>41</v>
      </c>
      <c r="L11363" t="s">
        <v>60</v>
      </c>
      <c r="M11363">
        <v>88148.5</v>
      </c>
      <c r="N11363"/>
      <c r="O11363" t="s">
        <v>21432</v>
      </c>
      <c r="P11363" t="s">
        <v>219</v>
      </c>
    </row>
    <row r="11364" spans="1:16" x14ac:dyDescent="0.25">
      <c r="A11364" t="s">
        <v>7</v>
      </c>
      <c r="B11364" t="s">
        <v>7</v>
      </c>
      <c r="C11364" t="s">
        <v>1190</v>
      </c>
      <c r="D11364" t="s">
        <v>2360</v>
      </c>
      <c r="E11364" t="s">
        <v>59</v>
      </c>
      <c r="F11364" t="b">
        <v>0</v>
      </c>
      <c r="G11364" t="s">
        <v>77</v>
      </c>
      <c r="H11364" s="1">
        <v>46141.917766203696</v>
      </c>
      <c r="I11364" t="b">
        <v>0</v>
      </c>
      <c r="J11364" t="b">
        <v>0</v>
      </c>
      <c r="K11364" t="s">
        <v>41</v>
      </c>
      <c r="L11364" t="s">
        <v>60</v>
      </c>
      <c r="M11364">
        <v>112500</v>
      </c>
      <c r="N11364"/>
      <c r="O11364" t="s">
        <v>21433</v>
      </c>
      <c r="P11364" t="s">
        <v>233</v>
      </c>
    </row>
    <row r="11365" spans="1:16" x14ac:dyDescent="0.25">
      <c r="A11365" t="s">
        <v>1</v>
      </c>
      <c r="B11365" t="s">
        <v>14502</v>
      </c>
      <c r="C11365" t="s">
        <v>190</v>
      </c>
      <c r="D11365" t="s">
        <v>4526</v>
      </c>
      <c r="E11365" t="s">
        <v>59</v>
      </c>
      <c r="F11365" t="b">
        <v>0</v>
      </c>
      <c r="G11365" t="s">
        <v>73</v>
      </c>
      <c r="H11365" s="1">
        <v>46141.917870370373</v>
      </c>
      <c r="I11365" t="b">
        <v>0</v>
      </c>
      <c r="J11365" t="b">
        <v>1</v>
      </c>
      <c r="K11365" t="s">
        <v>41</v>
      </c>
      <c r="L11365" t="s">
        <v>60</v>
      </c>
      <c r="M11365">
        <v>152500</v>
      </c>
      <c r="N11365"/>
      <c r="O11365" t="s">
        <v>362</v>
      </c>
      <c r="P11365" t="s">
        <v>21434</v>
      </c>
    </row>
    <row r="11366" spans="1:16" x14ac:dyDescent="0.25">
      <c r="A11366" t="s">
        <v>7</v>
      </c>
      <c r="B11366" t="s">
        <v>21435</v>
      </c>
      <c r="C11366" t="s">
        <v>41</v>
      </c>
      <c r="D11366" t="s">
        <v>4346</v>
      </c>
      <c r="E11366" t="s">
        <v>59</v>
      </c>
      <c r="F11366" t="b">
        <v>0</v>
      </c>
      <c r="G11366" t="s">
        <v>41</v>
      </c>
      <c r="H11366" s="1">
        <v>46141.919016203698</v>
      </c>
      <c r="I11366" t="b">
        <v>0</v>
      </c>
      <c r="J11366" t="b">
        <v>1</v>
      </c>
      <c r="K11366" t="s">
        <v>41</v>
      </c>
      <c r="L11366" t="s">
        <v>60</v>
      </c>
      <c r="M11366">
        <v>159428.5</v>
      </c>
      <c r="N11366"/>
      <c r="O11366" t="s">
        <v>10992</v>
      </c>
    </row>
    <row r="11367" spans="1:16" x14ac:dyDescent="0.25">
      <c r="A11367" t="s">
        <v>5</v>
      </c>
      <c r="B11367" t="s">
        <v>21436</v>
      </c>
      <c r="C11367" t="s">
        <v>695</v>
      </c>
      <c r="D11367" t="s">
        <v>4346</v>
      </c>
      <c r="E11367" t="s">
        <v>59</v>
      </c>
      <c r="F11367" t="b">
        <v>0</v>
      </c>
      <c r="G11367" t="s">
        <v>77</v>
      </c>
      <c r="H11367" s="1">
        <v>46141.920636574083</v>
      </c>
      <c r="I11367" t="b">
        <v>0</v>
      </c>
      <c r="J11367" t="b">
        <v>1</v>
      </c>
      <c r="K11367" t="s">
        <v>41</v>
      </c>
      <c r="L11367" t="s">
        <v>60</v>
      </c>
      <c r="M11367">
        <v>135000</v>
      </c>
      <c r="N11367"/>
      <c r="O11367" t="s">
        <v>3084</v>
      </c>
      <c r="P11367" t="s">
        <v>891</v>
      </c>
    </row>
    <row r="11368" spans="1:16" x14ac:dyDescent="0.25">
      <c r="A11368" t="s">
        <v>0</v>
      </c>
      <c r="B11368" t="s">
        <v>2273</v>
      </c>
      <c r="C11368" t="s">
        <v>86</v>
      </c>
      <c r="D11368" t="s">
        <v>2360</v>
      </c>
      <c r="E11368" t="s">
        <v>59</v>
      </c>
      <c r="F11368" t="b">
        <v>0</v>
      </c>
      <c r="G11368" t="s">
        <v>77</v>
      </c>
      <c r="H11368" s="1">
        <v>46141.959432870368</v>
      </c>
      <c r="I11368" t="b">
        <v>1</v>
      </c>
      <c r="J11368" t="b">
        <v>0</v>
      </c>
      <c r="K11368" t="s">
        <v>41</v>
      </c>
      <c r="L11368" t="s">
        <v>74</v>
      </c>
      <c r="M11368"/>
      <c r="N11368">
        <v>65</v>
      </c>
      <c r="O11368" t="s">
        <v>2842</v>
      </c>
      <c r="P11368" t="s">
        <v>673</v>
      </c>
    </row>
    <row r="11369" spans="1:16" x14ac:dyDescent="0.25">
      <c r="A11369" t="s">
        <v>2</v>
      </c>
      <c r="B11369" t="s">
        <v>21437</v>
      </c>
      <c r="C11369" t="s">
        <v>810</v>
      </c>
      <c r="D11369" t="s">
        <v>4346</v>
      </c>
      <c r="E11369" t="s">
        <v>132</v>
      </c>
      <c r="F11369" t="b">
        <v>0</v>
      </c>
      <c r="G11369" t="s">
        <v>77</v>
      </c>
      <c r="H11369" s="1">
        <v>46141.960752314822</v>
      </c>
      <c r="I11369" t="b">
        <v>0</v>
      </c>
      <c r="J11369" t="b">
        <v>1</v>
      </c>
      <c r="K11369" t="s">
        <v>41</v>
      </c>
      <c r="L11369" t="s">
        <v>74</v>
      </c>
      <c r="M11369"/>
      <c r="N11369">
        <v>65.62</v>
      </c>
      <c r="O11369" t="s">
        <v>21438</v>
      </c>
      <c r="P11369" t="s">
        <v>21439</v>
      </c>
    </row>
    <row r="11370" spans="1:16" x14ac:dyDescent="0.25">
      <c r="A11370" t="s">
        <v>8</v>
      </c>
      <c r="B11370" t="s">
        <v>21440</v>
      </c>
      <c r="C11370" t="s">
        <v>330</v>
      </c>
      <c r="D11370" t="s">
        <v>17170</v>
      </c>
      <c r="E11370" t="s">
        <v>59</v>
      </c>
      <c r="F11370" t="b">
        <v>0</v>
      </c>
      <c r="G11370" t="s">
        <v>41</v>
      </c>
      <c r="H11370" s="1">
        <v>46141.962164351848</v>
      </c>
      <c r="I11370" t="b">
        <v>0</v>
      </c>
      <c r="J11370" t="b">
        <v>0</v>
      </c>
      <c r="K11370" t="s">
        <v>41</v>
      </c>
      <c r="L11370" t="s">
        <v>60</v>
      </c>
      <c r="M11370">
        <v>273596.5</v>
      </c>
      <c r="N11370"/>
      <c r="O11370" t="s">
        <v>17171</v>
      </c>
      <c r="P11370" t="s">
        <v>208</v>
      </c>
    </row>
    <row r="11371" spans="1:16" x14ac:dyDescent="0.25">
      <c r="A11371" t="s">
        <v>1</v>
      </c>
      <c r="B11371" t="s">
        <v>21441</v>
      </c>
      <c r="C11371" t="s">
        <v>209</v>
      </c>
      <c r="D11371" t="s">
        <v>4526</v>
      </c>
      <c r="E11371" t="s">
        <v>59</v>
      </c>
      <c r="F11371" t="b">
        <v>0</v>
      </c>
      <c r="G11371" t="s">
        <v>19</v>
      </c>
      <c r="H11371" s="1">
        <v>46141.96334490741</v>
      </c>
      <c r="I11371" t="b">
        <v>1</v>
      </c>
      <c r="J11371" t="b">
        <v>0</v>
      </c>
      <c r="K11371" t="s">
        <v>19</v>
      </c>
      <c r="L11371" t="s">
        <v>60</v>
      </c>
      <c r="M11371">
        <v>2200000</v>
      </c>
      <c r="N11371"/>
      <c r="O11371" t="s">
        <v>8857</v>
      </c>
      <c r="P11371" t="s">
        <v>21442</v>
      </c>
    </row>
    <row r="11372" spans="1:16" x14ac:dyDescent="0.25">
      <c r="A11372" t="s">
        <v>0</v>
      </c>
      <c r="B11372" t="s">
        <v>21443</v>
      </c>
      <c r="C11372" t="s">
        <v>181</v>
      </c>
      <c r="D11372" t="s">
        <v>584</v>
      </c>
      <c r="E11372" t="s">
        <v>72</v>
      </c>
      <c r="F11372" t="b">
        <v>0</v>
      </c>
      <c r="G11372" t="s">
        <v>89</v>
      </c>
      <c r="H11372" s="1">
        <v>46142.001145833332</v>
      </c>
      <c r="I11372" t="b">
        <v>0</v>
      </c>
      <c r="J11372" t="b">
        <v>1</v>
      </c>
      <c r="K11372" t="s">
        <v>41</v>
      </c>
      <c r="L11372" t="s">
        <v>74</v>
      </c>
      <c r="M11372"/>
      <c r="N11372">
        <v>25</v>
      </c>
      <c r="O11372" t="s">
        <v>584</v>
      </c>
      <c r="P11372" t="s">
        <v>4661</v>
      </c>
    </row>
    <row r="11373" spans="1:16" x14ac:dyDescent="0.25">
      <c r="A11373" t="s">
        <v>0</v>
      </c>
      <c r="B11373" t="s">
        <v>21444</v>
      </c>
      <c r="C11373" t="s">
        <v>363</v>
      </c>
      <c r="D11373" t="s">
        <v>4346</v>
      </c>
      <c r="E11373" t="s">
        <v>59</v>
      </c>
      <c r="F11373" t="b">
        <v>0</v>
      </c>
      <c r="G11373" t="s">
        <v>65</v>
      </c>
      <c r="H11373" s="1">
        <v>46142.001145833332</v>
      </c>
      <c r="I11373" t="b">
        <v>0</v>
      </c>
      <c r="J11373" t="b">
        <v>1</v>
      </c>
      <c r="K11373" t="s">
        <v>41</v>
      </c>
      <c r="L11373" t="s">
        <v>60</v>
      </c>
      <c r="M11373">
        <v>112240</v>
      </c>
      <c r="N11373"/>
      <c r="O11373" t="s">
        <v>593</v>
      </c>
      <c r="P11373" t="s">
        <v>21445</v>
      </c>
    </row>
    <row r="11374" spans="1:16" x14ac:dyDescent="0.25">
      <c r="A11374" t="s">
        <v>0</v>
      </c>
      <c r="B11374" t="s">
        <v>21446</v>
      </c>
      <c r="C11374" t="s">
        <v>1987</v>
      </c>
      <c r="D11374" t="s">
        <v>584</v>
      </c>
      <c r="E11374" t="s">
        <v>72</v>
      </c>
      <c r="F11374" t="b">
        <v>0</v>
      </c>
      <c r="G11374" t="s">
        <v>73</v>
      </c>
      <c r="H11374" s="1">
        <v>46142.001238425917</v>
      </c>
      <c r="I11374" t="b">
        <v>0</v>
      </c>
      <c r="J11374" t="b">
        <v>0</v>
      </c>
      <c r="K11374" t="s">
        <v>41</v>
      </c>
      <c r="L11374" t="s">
        <v>74</v>
      </c>
      <c r="M11374"/>
      <c r="N11374">
        <v>25</v>
      </c>
      <c r="O11374" t="s">
        <v>584</v>
      </c>
      <c r="P11374" t="s">
        <v>4802</v>
      </c>
    </row>
    <row r="11375" spans="1:16" x14ac:dyDescent="0.25">
      <c r="A11375" t="s">
        <v>3</v>
      </c>
      <c r="B11375" t="s">
        <v>8291</v>
      </c>
      <c r="C11375" t="s">
        <v>76</v>
      </c>
      <c r="D11375" t="s">
        <v>584</v>
      </c>
      <c r="E11375" t="s">
        <v>72</v>
      </c>
      <c r="F11375" t="b">
        <v>1</v>
      </c>
      <c r="G11375" t="s">
        <v>31</v>
      </c>
      <c r="H11375" s="1">
        <v>46142.002025462964</v>
      </c>
      <c r="I11375" t="b">
        <v>0</v>
      </c>
      <c r="J11375" t="b">
        <v>0</v>
      </c>
      <c r="K11375" t="s">
        <v>31</v>
      </c>
      <c r="L11375" t="s">
        <v>74</v>
      </c>
      <c r="M11375"/>
      <c r="N11375">
        <v>25</v>
      </c>
      <c r="O11375" t="s">
        <v>584</v>
      </c>
      <c r="P11375" t="s">
        <v>2175</v>
      </c>
    </row>
    <row r="11376" spans="1:16" x14ac:dyDescent="0.25">
      <c r="A11376" t="s">
        <v>3</v>
      </c>
      <c r="B11376" t="s">
        <v>21447</v>
      </c>
      <c r="C11376" t="s">
        <v>1871</v>
      </c>
      <c r="D11376" t="s">
        <v>4673</v>
      </c>
      <c r="E11376" t="s">
        <v>59</v>
      </c>
      <c r="F11376" t="b">
        <v>0</v>
      </c>
      <c r="G11376" t="s">
        <v>41</v>
      </c>
      <c r="H11376" s="1">
        <v>46142.002349537041</v>
      </c>
      <c r="I11376" t="b">
        <v>0</v>
      </c>
      <c r="J11376" t="b">
        <v>1</v>
      </c>
      <c r="K11376" t="s">
        <v>41</v>
      </c>
      <c r="L11376" t="s">
        <v>60</v>
      </c>
      <c r="M11376">
        <v>93000</v>
      </c>
      <c r="N11376"/>
      <c r="O11376" t="s">
        <v>21448</v>
      </c>
      <c r="P11376" t="s">
        <v>1553</v>
      </c>
    </row>
    <row r="11377" spans="1:16" x14ac:dyDescent="0.25">
      <c r="A11377" t="s">
        <v>2</v>
      </c>
      <c r="B11377" t="s">
        <v>21449</v>
      </c>
      <c r="C11377" t="s">
        <v>369</v>
      </c>
      <c r="D11377" t="s">
        <v>21450</v>
      </c>
      <c r="E11377" t="s">
        <v>59</v>
      </c>
      <c r="F11377" t="b">
        <v>0</v>
      </c>
      <c r="G11377" t="s">
        <v>65</v>
      </c>
      <c r="H11377" s="1">
        <v>46142.002557870372</v>
      </c>
      <c r="I11377" t="b">
        <v>0</v>
      </c>
      <c r="J11377" t="b">
        <v>1</v>
      </c>
      <c r="K11377" t="s">
        <v>41</v>
      </c>
      <c r="L11377" t="s">
        <v>60</v>
      </c>
      <c r="M11377">
        <v>138000</v>
      </c>
      <c r="N11377"/>
      <c r="O11377" t="s">
        <v>21451</v>
      </c>
      <c r="P11377" t="s">
        <v>21452</v>
      </c>
    </row>
    <row r="11378" spans="1:16" x14ac:dyDescent="0.25">
      <c r="A11378" t="s">
        <v>1</v>
      </c>
      <c r="B11378" t="s">
        <v>1</v>
      </c>
      <c r="C11378" t="s">
        <v>21453</v>
      </c>
      <c r="D11378" t="s">
        <v>4346</v>
      </c>
      <c r="E11378" t="s">
        <v>88</v>
      </c>
      <c r="F11378" t="b">
        <v>0</v>
      </c>
      <c r="G11378" t="s">
        <v>40</v>
      </c>
      <c r="H11378" s="1">
        <v>46142.005624999998</v>
      </c>
      <c r="I11378" t="b">
        <v>1</v>
      </c>
      <c r="J11378" t="b">
        <v>0</v>
      </c>
      <c r="K11378" t="s">
        <v>40</v>
      </c>
      <c r="L11378" t="s">
        <v>60</v>
      </c>
      <c r="M11378">
        <v>44700</v>
      </c>
      <c r="N11378"/>
      <c r="O11378" t="s">
        <v>21454</v>
      </c>
    </row>
    <row r="11379" spans="1:16" x14ac:dyDescent="0.25">
      <c r="A11379" t="s">
        <v>2</v>
      </c>
      <c r="B11379" t="s">
        <v>275</v>
      </c>
      <c r="C11379" t="s">
        <v>21453</v>
      </c>
      <c r="D11379" t="s">
        <v>4346</v>
      </c>
      <c r="E11379" t="s">
        <v>59</v>
      </c>
      <c r="F11379" t="b">
        <v>0</v>
      </c>
      <c r="G11379" t="s">
        <v>40</v>
      </c>
      <c r="H11379" s="1">
        <v>46142.005671296298</v>
      </c>
      <c r="I11379" t="b">
        <v>1</v>
      </c>
      <c r="J11379" t="b">
        <v>0</v>
      </c>
      <c r="K11379" t="s">
        <v>40</v>
      </c>
      <c r="L11379" t="s">
        <v>60</v>
      </c>
      <c r="M11379">
        <v>44700</v>
      </c>
      <c r="N11379"/>
      <c r="O11379" t="s">
        <v>21454</v>
      </c>
      <c r="P11379" t="s">
        <v>208</v>
      </c>
    </row>
    <row r="11380" spans="1:16" x14ac:dyDescent="0.25">
      <c r="A11380" t="s">
        <v>6</v>
      </c>
      <c r="B11380" t="s">
        <v>18826</v>
      </c>
      <c r="C11380" t="s">
        <v>3042</v>
      </c>
      <c r="D11380" t="s">
        <v>17170</v>
      </c>
      <c r="E11380" t="s">
        <v>59</v>
      </c>
      <c r="F11380" t="b">
        <v>0</v>
      </c>
      <c r="G11380" t="s">
        <v>73</v>
      </c>
      <c r="H11380" s="1">
        <v>46142.044120370367</v>
      </c>
      <c r="I11380" t="b">
        <v>0</v>
      </c>
      <c r="J11380" t="b">
        <v>0</v>
      </c>
      <c r="K11380" t="s">
        <v>41</v>
      </c>
      <c r="L11380" t="s">
        <v>60</v>
      </c>
      <c r="M11380">
        <v>164472</v>
      </c>
      <c r="N11380"/>
      <c r="O11380" t="s">
        <v>17171</v>
      </c>
      <c r="P11380" t="s">
        <v>310</v>
      </c>
    </row>
    <row r="11381" spans="1:16" x14ac:dyDescent="0.25">
      <c r="A11381" t="s">
        <v>0</v>
      </c>
      <c r="B11381" t="s">
        <v>21455</v>
      </c>
      <c r="C11381" t="s">
        <v>190</v>
      </c>
      <c r="D11381" t="s">
        <v>2360</v>
      </c>
      <c r="E11381" t="s">
        <v>59</v>
      </c>
      <c r="F11381" t="b">
        <v>0</v>
      </c>
      <c r="G11381" t="s">
        <v>73</v>
      </c>
      <c r="H11381" s="1">
        <v>46142.209675925929</v>
      </c>
      <c r="I11381" t="b">
        <v>0</v>
      </c>
      <c r="J11381" t="b">
        <v>1</v>
      </c>
      <c r="K11381" t="s">
        <v>41</v>
      </c>
      <c r="L11381" t="s">
        <v>60</v>
      </c>
      <c r="M11381">
        <v>82500</v>
      </c>
      <c r="N11381"/>
      <c r="O11381" t="s">
        <v>8271</v>
      </c>
      <c r="P11381" t="s">
        <v>21456</v>
      </c>
    </row>
    <row r="11382" spans="1:16" x14ac:dyDescent="0.25">
      <c r="A11382" t="s">
        <v>5</v>
      </c>
      <c r="B11382" t="s">
        <v>21457</v>
      </c>
      <c r="C11382" t="s">
        <v>76</v>
      </c>
      <c r="D11382" t="s">
        <v>4346</v>
      </c>
      <c r="E11382" t="s">
        <v>59</v>
      </c>
      <c r="F11382" t="b">
        <v>1</v>
      </c>
      <c r="G11382" t="s">
        <v>19</v>
      </c>
      <c r="H11382" s="1">
        <v>46142.213958333326</v>
      </c>
      <c r="I11382" t="b">
        <v>1</v>
      </c>
      <c r="J11382" t="b">
        <v>0</v>
      </c>
      <c r="K11382" t="s">
        <v>19</v>
      </c>
      <c r="L11382" t="s">
        <v>60</v>
      </c>
      <c r="M11382">
        <v>1750000</v>
      </c>
      <c r="N11382"/>
      <c r="O11382" t="s">
        <v>21458</v>
      </c>
      <c r="P11382" t="s">
        <v>21459</v>
      </c>
    </row>
    <row r="11383" spans="1:16" x14ac:dyDescent="0.25">
      <c r="A11383" t="s">
        <v>3</v>
      </c>
      <c r="B11383" t="s">
        <v>21460</v>
      </c>
      <c r="C11383" t="s">
        <v>5273</v>
      </c>
      <c r="D11383" t="s">
        <v>7124</v>
      </c>
      <c r="E11383" t="s">
        <v>59</v>
      </c>
      <c r="F11383" t="b">
        <v>0</v>
      </c>
      <c r="G11383" t="s">
        <v>40</v>
      </c>
      <c r="H11383" s="1">
        <v>46142.252962962957</v>
      </c>
      <c r="I11383" t="b">
        <v>1</v>
      </c>
      <c r="J11383" t="b">
        <v>0</v>
      </c>
      <c r="K11383" t="s">
        <v>40</v>
      </c>
      <c r="L11383" t="s">
        <v>60</v>
      </c>
      <c r="M11383">
        <v>60000</v>
      </c>
      <c r="N11383"/>
      <c r="O11383" t="s">
        <v>21461</v>
      </c>
      <c r="P11383" t="s">
        <v>1348</v>
      </c>
    </row>
    <row r="11384" spans="1:16" x14ac:dyDescent="0.25">
      <c r="A11384" t="s">
        <v>2</v>
      </c>
      <c r="B11384" t="s">
        <v>21449</v>
      </c>
      <c r="C11384" t="s">
        <v>369</v>
      </c>
      <c r="D11384" t="s">
        <v>2360</v>
      </c>
      <c r="E11384" t="s">
        <v>59</v>
      </c>
      <c r="F11384" t="b">
        <v>0</v>
      </c>
      <c r="G11384" t="s">
        <v>65</v>
      </c>
      <c r="H11384" s="1">
        <v>46142.253321759257</v>
      </c>
      <c r="I11384" t="b">
        <v>0</v>
      </c>
      <c r="J11384" t="b">
        <v>1</v>
      </c>
      <c r="K11384" t="s">
        <v>41</v>
      </c>
      <c r="L11384" t="s">
        <v>60</v>
      </c>
      <c r="M11384">
        <v>138000</v>
      </c>
      <c r="N11384"/>
      <c r="O11384" t="s">
        <v>21451</v>
      </c>
      <c r="P11384" t="s">
        <v>21452</v>
      </c>
    </row>
    <row r="11385" spans="1:16" x14ac:dyDescent="0.25">
      <c r="A11385" t="s">
        <v>5</v>
      </c>
      <c r="B11385" t="s">
        <v>21462</v>
      </c>
      <c r="C11385" t="s">
        <v>1295</v>
      </c>
      <c r="D11385" t="s">
        <v>4346</v>
      </c>
      <c r="E11385" t="s">
        <v>59</v>
      </c>
      <c r="F11385" t="b">
        <v>0</v>
      </c>
      <c r="G11385" t="s">
        <v>68</v>
      </c>
      <c r="H11385" s="1">
        <v>46142.254699074067</v>
      </c>
      <c r="I11385" t="b">
        <v>0</v>
      </c>
      <c r="J11385" t="b">
        <v>1</v>
      </c>
      <c r="K11385" t="s">
        <v>41</v>
      </c>
      <c r="L11385" t="s">
        <v>60</v>
      </c>
      <c r="M11385">
        <v>124500</v>
      </c>
      <c r="N11385"/>
      <c r="O11385" t="s">
        <v>12498</v>
      </c>
      <c r="P11385" t="s">
        <v>21463</v>
      </c>
    </row>
    <row r="11386" spans="1:16" x14ac:dyDescent="0.25">
      <c r="A11386" t="s">
        <v>1</v>
      </c>
      <c r="B11386" t="s">
        <v>21464</v>
      </c>
      <c r="C11386" t="s">
        <v>1295</v>
      </c>
      <c r="D11386" t="s">
        <v>4346</v>
      </c>
      <c r="E11386" t="s">
        <v>59</v>
      </c>
      <c r="F11386" t="b">
        <v>0</v>
      </c>
      <c r="G11386" t="s">
        <v>65</v>
      </c>
      <c r="H11386" s="1">
        <v>46142.254861111112</v>
      </c>
      <c r="I11386" t="b">
        <v>0</v>
      </c>
      <c r="J11386" t="b">
        <v>1</v>
      </c>
      <c r="K11386" t="s">
        <v>41</v>
      </c>
      <c r="L11386" t="s">
        <v>60</v>
      </c>
      <c r="M11386">
        <v>95900</v>
      </c>
      <c r="N11386"/>
      <c r="O11386" t="s">
        <v>12498</v>
      </c>
      <c r="P11386" t="s">
        <v>2503</v>
      </c>
    </row>
    <row r="11387" spans="1:16" x14ac:dyDescent="0.25">
      <c r="A11387" t="s">
        <v>4</v>
      </c>
      <c r="B11387" t="s">
        <v>21465</v>
      </c>
      <c r="C11387" t="s">
        <v>955</v>
      </c>
      <c r="D11387" t="s">
        <v>5102</v>
      </c>
      <c r="E11387" t="s">
        <v>59</v>
      </c>
      <c r="F11387" t="b">
        <v>0</v>
      </c>
      <c r="G11387" t="s">
        <v>13</v>
      </c>
      <c r="H11387" s="1">
        <v>46142.255289351851</v>
      </c>
      <c r="I11387" t="b">
        <v>0</v>
      </c>
      <c r="J11387" t="b">
        <v>0</v>
      </c>
      <c r="K11387" t="s">
        <v>13</v>
      </c>
      <c r="L11387" t="s">
        <v>60</v>
      </c>
      <c r="M11387">
        <v>159000</v>
      </c>
      <c r="N11387"/>
      <c r="O11387" t="s">
        <v>13572</v>
      </c>
      <c r="P11387" t="s">
        <v>21466</v>
      </c>
    </row>
    <row r="11388" spans="1:16" x14ac:dyDescent="0.25">
      <c r="A11388" t="s">
        <v>1</v>
      </c>
      <c r="B11388" t="s">
        <v>21467</v>
      </c>
      <c r="C11388" t="s">
        <v>930</v>
      </c>
      <c r="D11388" t="s">
        <v>4526</v>
      </c>
      <c r="E11388" t="s">
        <v>59</v>
      </c>
      <c r="F11388" t="b">
        <v>0</v>
      </c>
      <c r="G11388" t="s">
        <v>19</v>
      </c>
      <c r="H11388" s="1">
        <v>46142.255636574067</v>
      </c>
      <c r="I11388" t="b">
        <v>0</v>
      </c>
      <c r="J11388" t="b">
        <v>0</v>
      </c>
      <c r="K11388" t="s">
        <v>19</v>
      </c>
      <c r="L11388" t="s">
        <v>60</v>
      </c>
      <c r="M11388">
        <v>1750000</v>
      </c>
      <c r="N11388"/>
      <c r="O11388" t="s">
        <v>7059</v>
      </c>
      <c r="P11388" t="s">
        <v>18789</v>
      </c>
    </row>
    <row r="11389" spans="1:16" x14ac:dyDescent="0.25">
      <c r="A11389" t="s">
        <v>9</v>
      </c>
      <c r="B11389" t="s">
        <v>21468</v>
      </c>
      <c r="C11389" t="s">
        <v>930</v>
      </c>
      <c r="D11389" t="s">
        <v>4526</v>
      </c>
      <c r="E11389" t="s">
        <v>59</v>
      </c>
      <c r="F11389" t="b">
        <v>0</v>
      </c>
      <c r="G11389" t="s">
        <v>19</v>
      </c>
      <c r="H11389" s="1">
        <v>46142.255752314813</v>
      </c>
      <c r="I11389" t="b">
        <v>1</v>
      </c>
      <c r="J11389" t="b">
        <v>0</v>
      </c>
      <c r="K11389" t="s">
        <v>19</v>
      </c>
      <c r="L11389" t="s">
        <v>60</v>
      </c>
      <c r="M11389">
        <v>1300000</v>
      </c>
      <c r="N11389"/>
      <c r="O11389" t="s">
        <v>7059</v>
      </c>
      <c r="P11389" t="s">
        <v>21469</v>
      </c>
    </row>
    <row r="11390" spans="1:16" x14ac:dyDescent="0.25">
      <c r="A11390" t="s">
        <v>8</v>
      </c>
      <c r="B11390" t="s">
        <v>13208</v>
      </c>
      <c r="C11390" t="s">
        <v>5026</v>
      </c>
      <c r="D11390" t="s">
        <v>21470</v>
      </c>
      <c r="E11390" t="s">
        <v>59</v>
      </c>
      <c r="F11390" t="b">
        <v>0</v>
      </c>
      <c r="G11390" t="s">
        <v>40</v>
      </c>
      <c r="H11390" s="1">
        <v>46142.256701388891</v>
      </c>
      <c r="I11390" t="b">
        <v>0</v>
      </c>
      <c r="J11390" t="b">
        <v>0</v>
      </c>
      <c r="K11390" t="s">
        <v>40</v>
      </c>
      <c r="L11390" t="s">
        <v>60</v>
      </c>
      <c r="M11390">
        <v>115000</v>
      </c>
      <c r="N11390"/>
      <c r="O11390" t="s">
        <v>11433</v>
      </c>
    </row>
    <row r="11391" spans="1:16" x14ac:dyDescent="0.25">
      <c r="A11391" t="s">
        <v>5</v>
      </c>
      <c r="B11391" t="s">
        <v>21471</v>
      </c>
      <c r="C11391" t="s">
        <v>5029</v>
      </c>
      <c r="D11391" t="s">
        <v>4346</v>
      </c>
      <c r="E11391" t="s">
        <v>59</v>
      </c>
      <c r="F11391" t="b">
        <v>0</v>
      </c>
      <c r="G11391" t="s">
        <v>40</v>
      </c>
      <c r="H11391" s="1">
        <v>46142.298333333332</v>
      </c>
      <c r="I11391" t="b">
        <v>1</v>
      </c>
      <c r="J11391" t="b">
        <v>0</v>
      </c>
      <c r="K11391" t="s">
        <v>40</v>
      </c>
      <c r="L11391" t="s">
        <v>60</v>
      </c>
      <c r="M11391">
        <v>41000</v>
      </c>
      <c r="N11391"/>
      <c r="O11391" t="s">
        <v>21472</v>
      </c>
    </row>
    <row r="11392" spans="1:16" x14ac:dyDescent="0.25">
      <c r="A11392" t="s">
        <v>0</v>
      </c>
      <c r="B11392" t="s">
        <v>21473</v>
      </c>
      <c r="C11392" t="s">
        <v>913</v>
      </c>
      <c r="D11392" t="s">
        <v>4526</v>
      </c>
      <c r="E11392" t="s">
        <v>59</v>
      </c>
      <c r="F11392" t="b">
        <v>0</v>
      </c>
      <c r="G11392" t="s">
        <v>20</v>
      </c>
      <c r="H11392" s="1">
        <v>46142.335416666669</v>
      </c>
      <c r="I11392" t="b">
        <v>1</v>
      </c>
      <c r="J11392" t="b">
        <v>0</v>
      </c>
      <c r="K11392" t="s">
        <v>20</v>
      </c>
      <c r="L11392" t="s">
        <v>60</v>
      </c>
      <c r="M11392">
        <v>73000</v>
      </c>
      <c r="N11392"/>
      <c r="O11392" t="s">
        <v>5339</v>
      </c>
      <c r="P11392" t="s">
        <v>288</v>
      </c>
    </row>
    <row r="11393" spans="1:16" x14ac:dyDescent="0.25">
      <c r="A11393" t="s">
        <v>6</v>
      </c>
      <c r="B11393" t="s">
        <v>21474</v>
      </c>
      <c r="C11393" t="s">
        <v>81</v>
      </c>
      <c r="D11393" t="s">
        <v>4346</v>
      </c>
      <c r="E11393" t="s">
        <v>59</v>
      </c>
      <c r="F11393" t="b">
        <v>0</v>
      </c>
      <c r="G11393" t="s">
        <v>77</v>
      </c>
      <c r="H11393" s="1">
        <v>46142.336400462962</v>
      </c>
      <c r="I11393" t="b">
        <v>0</v>
      </c>
      <c r="J11393" t="b">
        <v>1</v>
      </c>
      <c r="K11393" t="s">
        <v>41</v>
      </c>
      <c r="L11393" t="s">
        <v>60</v>
      </c>
      <c r="M11393">
        <v>203500</v>
      </c>
      <c r="N11393"/>
      <c r="O11393" t="s">
        <v>3671</v>
      </c>
      <c r="P11393" t="s">
        <v>8506</v>
      </c>
    </row>
    <row r="11394" spans="1:16" x14ac:dyDescent="0.25">
      <c r="A11394" t="s">
        <v>2</v>
      </c>
      <c r="B11394" t="s">
        <v>17971</v>
      </c>
      <c r="C11394" t="s">
        <v>81</v>
      </c>
      <c r="D11394" t="s">
        <v>4346</v>
      </c>
      <c r="E11394" t="s">
        <v>59</v>
      </c>
      <c r="F11394" t="b">
        <v>0</v>
      </c>
      <c r="G11394" t="s">
        <v>77</v>
      </c>
      <c r="H11394" s="1">
        <v>46142.336400462962</v>
      </c>
      <c r="I11394" t="b">
        <v>0</v>
      </c>
      <c r="J11394" t="b">
        <v>1</v>
      </c>
      <c r="K11394" t="s">
        <v>41</v>
      </c>
      <c r="L11394" t="s">
        <v>60</v>
      </c>
      <c r="M11394">
        <v>174500</v>
      </c>
      <c r="N11394"/>
      <c r="O11394" t="s">
        <v>1183</v>
      </c>
      <c r="P11394" t="s">
        <v>6461</v>
      </c>
    </row>
    <row r="11395" spans="1:16" x14ac:dyDescent="0.25">
      <c r="A11395" t="s">
        <v>2</v>
      </c>
      <c r="B11395" t="s">
        <v>18949</v>
      </c>
      <c r="C11395" t="s">
        <v>97</v>
      </c>
      <c r="D11395" t="s">
        <v>17170</v>
      </c>
      <c r="E11395" t="s">
        <v>59</v>
      </c>
      <c r="F11395" t="b">
        <v>0</v>
      </c>
      <c r="G11395" t="s">
        <v>89</v>
      </c>
      <c r="H11395" s="1">
        <v>46142.336412037039</v>
      </c>
      <c r="I11395" t="b">
        <v>0</v>
      </c>
      <c r="J11395" t="b">
        <v>0</v>
      </c>
      <c r="K11395" t="s">
        <v>41</v>
      </c>
      <c r="L11395" t="s">
        <v>60</v>
      </c>
      <c r="M11395">
        <v>101920.5</v>
      </c>
      <c r="N11395"/>
      <c r="O11395" t="s">
        <v>17171</v>
      </c>
      <c r="P11395" t="s">
        <v>310</v>
      </c>
    </row>
    <row r="11396" spans="1:16" x14ac:dyDescent="0.25">
      <c r="A11396" t="s">
        <v>2</v>
      </c>
      <c r="B11396" t="s">
        <v>21475</v>
      </c>
      <c r="C11396" t="s">
        <v>112</v>
      </c>
      <c r="D11396" t="s">
        <v>4526</v>
      </c>
      <c r="E11396" t="s">
        <v>59</v>
      </c>
      <c r="F11396" t="b">
        <v>0</v>
      </c>
      <c r="G11396" t="s">
        <v>65</v>
      </c>
      <c r="H11396" s="1">
        <v>46142.336423611108</v>
      </c>
      <c r="I11396" t="b">
        <v>0</v>
      </c>
      <c r="J11396" t="b">
        <v>1</v>
      </c>
      <c r="K11396" t="s">
        <v>41</v>
      </c>
      <c r="L11396" t="s">
        <v>60</v>
      </c>
      <c r="M11396">
        <v>81522</v>
      </c>
      <c r="N11396"/>
      <c r="O11396" t="s">
        <v>21476</v>
      </c>
      <c r="P11396" t="s">
        <v>9061</v>
      </c>
    </row>
    <row r="11397" spans="1:16" x14ac:dyDescent="0.25">
      <c r="A11397" t="s">
        <v>1</v>
      </c>
      <c r="B11397" t="s">
        <v>7430</v>
      </c>
      <c r="C11397" t="s">
        <v>190</v>
      </c>
      <c r="D11397" t="s">
        <v>4346</v>
      </c>
      <c r="E11397" t="s">
        <v>59</v>
      </c>
      <c r="F11397" t="b">
        <v>0</v>
      </c>
      <c r="G11397" t="s">
        <v>65</v>
      </c>
      <c r="H11397" s="1">
        <v>46142.338078703702</v>
      </c>
      <c r="I11397" t="b">
        <v>1</v>
      </c>
      <c r="J11397" t="b">
        <v>1</v>
      </c>
      <c r="K11397" t="s">
        <v>41</v>
      </c>
      <c r="L11397" t="s">
        <v>60</v>
      </c>
      <c r="M11397">
        <v>155500</v>
      </c>
      <c r="N11397"/>
      <c r="O11397" t="s">
        <v>1183</v>
      </c>
      <c r="P11397" t="s">
        <v>7431</v>
      </c>
    </row>
    <row r="11398" spans="1:16" x14ac:dyDescent="0.25">
      <c r="A11398" t="s">
        <v>1</v>
      </c>
      <c r="B11398" t="s">
        <v>21477</v>
      </c>
      <c r="C11398" t="s">
        <v>84</v>
      </c>
      <c r="D11398" t="s">
        <v>4346</v>
      </c>
      <c r="E11398" t="s">
        <v>59</v>
      </c>
      <c r="F11398" t="b">
        <v>0</v>
      </c>
      <c r="G11398" t="s">
        <v>65</v>
      </c>
      <c r="H11398" s="1">
        <v>46142.338101851848</v>
      </c>
      <c r="I11398" t="b">
        <v>1</v>
      </c>
      <c r="J11398" t="b">
        <v>1</v>
      </c>
      <c r="K11398" t="s">
        <v>41</v>
      </c>
      <c r="L11398" t="s">
        <v>60</v>
      </c>
      <c r="M11398">
        <v>155500</v>
      </c>
      <c r="N11398"/>
      <c r="O11398" t="s">
        <v>1183</v>
      </c>
      <c r="P11398" t="s">
        <v>21478</v>
      </c>
    </row>
    <row r="11399" spans="1:16" x14ac:dyDescent="0.25">
      <c r="A11399" t="s">
        <v>1</v>
      </c>
      <c r="B11399" t="s">
        <v>21479</v>
      </c>
      <c r="C11399" t="s">
        <v>1554</v>
      </c>
      <c r="D11399" t="s">
        <v>4346</v>
      </c>
      <c r="E11399" t="s">
        <v>59</v>
      </c>
      <c r="F11399" t="b">
        <v>0</v>
      </c>
      <c r="G11399" t="s">
        <v>89</v>
      </c>
      <c r="H11399" s="1">
        <v>46142.338194444441</v>
      </c>
      <c r="I11399" t="b">
        <v>0</v>
      </c>
      <c r="J11399" t="b">
        <v>1</v>
      </c>
      <c r="K11399" t="s">
        <v>41</v>
      </c>
      <c r="L11399" t="s">
        <v>60</v>
      </c>
      <c r="M11399">
        <v>155500</v>
      </c>
      <c r="N11399"/>
      <c r="O11399" t="s">
        <v>577</v>
      </c>
      <c r="P11399" t="s">
        <v>21480</v>
      </c>
    </row>
    <row r="11400" spans="1:16" x14ac:dyDescent="0.25">
      <c r="A11400" t="s">
        <v>2</v>
      </c>
      <c r="B11400" t="s">
        <v>21481</v>
      </c>
      <c r="C11400" t="s">
        <v>112</v>
      </c>
      <c r="D11400" t="s">
        <v>4526</v>
      </c>
      <c r="E11400" t="s">
        <v>59</v>
      </c>
      <c r="F11400" t="b">
        <v>0</v>
      </c>
      <c r="G11400" t="s">
        <v>65</v>
      </c>
      <c r="H11400" s="1">
        <v>46142.376307870371</v>
      </c>
      <c r="I11400" t="b">
        <v>0</v>
      </c>
      <c r="J11400" t="b">
        <v>0</v>
      </c>
      <c r="K11400" t="s">
        <v>41</v>
      </c>
      <c r="L11400" t="s">
        <v>60</v>
      </c>
      <c r="M11400">
        <v>75000</v>
      </c>
      <c r="N11400"/>
      <c r="O11400" t="s">
        <v>3127</v>
      </c>
      <c r="P11400" t="s">
        <v>21482</v>
      </c>
    </row>
    <row r="11401" spans="1:16" x14ac:dyDescent="0.25">
      <c r="A11401" t="s">
        <v>2</v>
      </c>
      <c r="B11401" t="s">
        <v>21483</v>
      </c>
      <c r="C11401" t="s">
        <v>1096</v>
      </c>
      <c r="D11401" t="s">
        <v>17170</v>
      </c>
      <c r="E11401" t="s">
        <v>59</v>
      </c>
      <c r="F11401" t="b">
        <v>0</v>
      </c>
      <c r="G11401" t="s">
        <v>77</v>
      </c>
      <c r="H11401" s="1">
        <v>46142.378113425933</v>
      </c>
      <c r="I11401" t="b">
        <v>0</v>
      </c>
      <c r="J11401" t="b">
        <v>0</v>
      </c>
      <c r="K11401" t="s">
        <v>41</v>
      </c>
      <c r="L11401" t="s">
        <v>60</v>
      </c>
      <c r="M11401">
        <v>119493.5</v>
      </c>
      <c r="N11401"/>
      <c r="O11401" t="s">
        <v>17171</v>
      </c>
      <c r="P11401" t="s">
        <v>310</v>
      </c>
    </row>
    <row r="11402" spans="1:16" x14ac:dyDescent="0.25">
      <c r="A11402" t="s">
        <v>2</v>
      </c>
      <c r="B11402" t="s">
        <v>21484</v>
      </c>
      <c r="C11402" t="s">
        <v>167</v>
      </c>
      <c r="D11402" t="s">
        <v>4346</v>
      </c>
      <c r="E11402" t="s">
        <v>59</v>
      </c>
      <c r="F11402" t="b">
        <v>0</v>
      </c>
      <c r="G11402" t="s">
        <v>65</v>
      </c>
      <c r="H11402" s="1">
        <v>46142.378252314818</v>
      </c>
      <c r="I11402" t="b">
        <v>0</v>
      </c>
      <c r="J11402" t="b">
        <v>1</v>
      </c>
      <c r="K11402" t="s">
        <v>41</v>
      </c>
      <c r="L11402" t="s">
        <v>60</v>
      </c>
      <c r="M11402">
        <v>174500</v>
      </c>
      <c r="N11402"/>
      <c r="O11402" t="s">
        <v>168</v>
      </c>
      <c r="P11402" t="s">
        <v>21485</v>
      </c>
    </row>
    <row r="11403" spans="1:16" x14ac:dyDescent="0.25">
      <c r="A11403" t="s">
        <v>5</v>
      </c>
      <c r="B11403" t="s">
        <v>21486</v>
      </c>
      <c r="C11403" t="s">
        <v>5115</v>
      </c>
      <c r="D11403" t="s">
        <v>4346</v>
      </c>
      <c r="E11403" t="s">
        <v>59</v>
      </c>
      <c r="F11403" t="b">
        <v>0</v>
      </c>
      <c r="G11403" t="s">
        <v>40</v>
      </c>
      <c r="H11403" s="1">
        <v>46142.381643518522</v>
      </c>
      <c r="I11403" t="b">
        <v>1</v>
      </c>
      <c r="J11403" t="b">
        <v>0</v>
      </c>
      <c r="K11403" t="s">
        <v>40</v>
      </c>
      <c r="L11403" t="s">
        <v>60</v>
      </c>
      <c r="M11403">
        <v>63500</v>
      </c>
      <c r="N11403"/>
      <c r="O11403" t="s">
        <v>21487</v>
      </c>
      <c r="P11403" t="s">
        <v>21488</v>
      </c>
    </row>
    <row r="11404" spans="1:16" x14ac:dyDescent="0.25">
      <c r="A11404" t="s">
        <v>2</v>
      </c>
      <c r="B11404" t="s">
        <v>3766</v>
      </c>
      <c r="C11404" t="s">
        <v>86</v>
      </c>
      <c r="D11404" t="s">
        <v>2360</v>
      </c>
      <c r="E11404" t="s">
        <v>59</v>
      </c>
      <c r="F11404" t="b">
        <v>0</v>
      </c>
      <c r="G11404" t="s">
        <v>77</v>
      </c>
      <c r="H11404" s="1">
        <v>46142.417997685188</v>
      </c>
      <c r="I11404" t="b">
        <v>0</v>
      </c>
      <c r="J11404" t="b">
        <v>1</v>
      </c>
      <c r="K11404" t="s">
        <v>41</v>
      </c>
      <c r="L11404" t="s">
        <v>60</v>
      </c>
      <c r="M11404">
        <v>204500</v>
      </c>
      <c r="N11404"/>
      <c r="O11404" t="s">
        <v>21489</v>
      </c>
      <c r="P11404" t="s">
        <v>21490</v>
      </c>
    </row>
    <row r="11405" spans="1:16" x14ac:dyDescent="0.25">
      <c r="A11405" t="s">
        <v>0</v>
      </c>
      <c r="B11405" t="s">
        <v>289</v>
      </c>
      <c r="C11405" t="s">
        <v>21491</v>
      </c>
      <c r="D11405" t="s">
        <v>4587</v>
      </c>
      <c r="E11405" t="s">
        <v>59</v>
      </c>
      <c r="F11405" t="b">
        <v>0</v>
      </c>
      <c r="G11405" t="s">
        <v>65</v>
      </c>
      <c r="H11405" s="1">
        <v>46142.418124999997</v>
      </c>
      <c r="I11405" t="b">
        <v>0</v>
      </c>
      <c r="J11405" t="b">
        <v>1</v>
      </c>
      <c r="K11405" t="s">
        <v>41</v>
      </c>
      <c r="L11405" t="s">
        <v>60</v>
      </c>
      <c r="M11405">
        <v>80000</v>
      </c>
      <c r="N11405"/>
      <c r="O11405" t="s">
        <v>21492</v>
      </c>
    </row>
    <row r="11406" spans="1:16" x14ac:dyDescent="0.25">
      <c r="A11406" t="s">
        <v>0</v>
      </c>
      <c r="B11406" t="s">
        <v>21493</v>
      </c>
      <c r="C11406" t="s">
        <v>1330</v>
      </c>
      <c r="D11406" t="s">
        <v>4526</v>
      </c>
      <c r="E11406" t="s">
        <v>88</v>
      </c>
      <c r="F11406" t="b">
        <v>0</v>
      </c>
      <c r="G11406" t="s">
        <v>35</v>
      </c>
      <c r="H11406" s="1">
        <v>46142.419432870367</v>
      </c>
      <c r="I11406" t="b">
        <v>0</v>
      </c>
      <c r="J11406" t="b">
        <v>0</v>
      </c>
      <c r="K11406" t="s">
        <v>35</v>
      </c>
      <c r="L11406" t="s">
        <v>60</v>
      </c>
      <c r="M11406">
        <v>408000</v>
      </c>
      <c r="N11406"/>
      <c r="O11406" t="s">
        <v>21494</v>
      </c>
      <c r="P11406" t="s">
        <v>219</v>
      </c>
    </row>
    <row r="11407" spans="1:16" x14ac:dyDescent="0.25">
      <c r="A11407" t="s">
        <v>0</v>
      </c>
      <c r="B11407" t="s">
        <v>21495</v>
      </c>
      <c r="C11407" t="s">
        <v>6924</v>
      </c>
      <c r="D11407" t="s">
        <v>7124</v>
      </c>
      <c r="E11407" t="s">
        <v>59</v>
      </c>
      <c r="F11407" t="b">
        <v>0</v>
      </c>
      <c r="G11407" t="s">
        <v>40</v>
      </c>
      <c r="H11407" s="1">
        <v>46142.419641203713</v>
      </c>
      <c r="I11407" t="b">
        <v>0</v>
      </c>
      <c r="J11407" t="b">
        <v>0</v>
      </c>
      <c r="K11407" t="s">
        <v>40</v>
      </c>
      <c r="L11407" t="s">
        <v>60</v>
      </c>
      <c r="M11407">
        <v>72500</v>
      </c>
      <c r="N11407"/>
      <c r="O11407" t="s">
        <v>1081</v>
      </c>
    </row>
    <row r="11408" spans="1:16" x14ac:dyDescent="0.25">
      <c r="A11408" t="s">
        <v>2</v>
      </c>
      <c r="B11408" t="s">
        <v>21496</v>
      </c>
      <c r="C11408" t="s">
        <v>162</v>
      </c>
      <c r="D11408" t="s">
        <v>2360</v>
      </c>
      <c r="E11408" t="s">
        <v>59</v>
      </c>
      <c r="F11408" t="b">
        <v>0</v>
      </c>
      <c r="G11408" t="s">
        <v>73</v>
      </c>
      <c r="H11408" s="1">
        <v>46142.419791666667</v>
      </c>
      <c r="I11408" t="b">
        <v>0</v>
      </c>
      <c r="J11408" t="b">
        <v>0</v>
      </c>
      <c r="K11408" t="s">
        <v>41</v>
      </c>
      <c r="L11408" t="s">
        <v>74</v>
      </c>
      <c r="M11408"/>
      <c r="N11408">
        <v>80</v>
      </c>
      <c r="O11408" t="s">
        <v>21257</v>
      </c>
      <c r="P11408" t="s">
        <v>21497</v>
      </c>
    </row>
    <row r="11409" spans="1:16" x14ac:dyDescent="0.25">
      <c r="A11409" t="s">
        <v>6</v>
      </c>
      <c r="B11409" t="s">
        <v>18858</v>
      </c>
      <c r="C11409" t="s">
        <v>434</v>
      </c>
      <c r="D11409" t="s">
        <v>17170</v>
      </c>
      <c r="E11409" t="s">
        <v>59</v>
      </c>
      <c r="F11409" t="b">
        <v>0</v>
      </c>
      <c r="G11409" t="s">
        <v>68</v>
      </c>
      <c r="H11409" s="1">
        <v>46142.41982638889</v>
      </c>
      <c r="I11409" t="b">
        <v>0</v>
      </c>
      <c r="J11409" t="b">
        <v>0</v>
      </c>
      <c r="K11409" t="s">
        <v>41</v>
      </c>
      <c r="L11409" t="s">
        <v>60</v>
      </c>
      <c r="M11409">
        <v>151536</v>
      </c>
      <c r="N11409"/>
      <c r="O11409" t="s">
        <v>17171</v>
      </c>
      <c r="P11409" t="s">
        <v>310</v>
      </c>
    </row>
    <row r="11410" spans="1:16" x14ac:dyDescent="0.25">
      <c r="A11410" t="s">
        <v>1</v>
      </c>
      <c r="B11410" t="s">
        <v>21498</v>
      </c>
      <c r="C11410" t="s">
        <v>5029</v>
      </c>
      <c r="D11410" t="s">
        <v>7124</v>
      </c>
      <c r="E11410" t="s">
        <v>59</v>
      </c>
      <c r="F11410" t="b">
        <v>0</v>
      </c>
      <c r="G11410" t="s">
        <v>40</v>
      </c>
      <c r="H11410" s="1">
        <v>46142.423333333332</v>
      </c>
      <c r="I11410" t="b">
        <v>1</v>
      </c>
      <c r="J11410" t="b">
        <v>0</v>
      </c>
      <c r="K11410" t="s">
        <v>40</v>
      </c>
      <c r="L11410" t="s">
        <v>60</v>
      </c>
      <c r="M11410">
        <v>75000</v>
      </c>
      <c r="N11410"/>
      <c r="O11410" t="s">
        <v>21499</v>
      </c>
      <c r="P11410" t="s">
        <v>21500</v>
      </c>
    </row>
    <row r="11411" spans="1:16" x14ac:dyDescent="0.25">
      <c r="A11411" t="s">
        <v>0</v>
      </c>
      <c r="B11411" t="s">
        <v>1730</v>
      </c>
      <c r="C11411" t="s">
        <v>9778</v>
      </c>
      <c r="D11411" t="s">
        <v>4526</v>
      </c>
      <c r="E11411" t="s">
        <v>59</v>
      </c>
      <c r="F11411" t="b">
        <v>0</v>
      </c>
      <c r="G11411" t="s">
        <v>40</v>
      </c>
      <c r="H11411" s="1">
        <v>46142.461273148147</v>
      </c>
      <c r="I11411" t="b">
        <v>1</v>
      </c>
      <c r="J11411" t="b">
        <v>0</v>
      </c>
      <c r="K11411" t="s">
        <v>40</v>
      </c>
      <c r="L11411" t="s">
        <v>60</v>
      </c>
      <c r="M11411">
        <v>42500</v>
      </c>
      <c r="N11411"/>
      <c r="O11411" t="s">
        <v>21159</v>
      </c>
      <c r="P11411" t="s">
        <v>1314</v>
      </c>
    </row>
    <row r="11412" spans="1:16" x14ac:dyDescent="0.25">
      <c r="A11412" t="s">
        <v>6</v>
      </c>
      <c r="B11412" t="s">
        <v>21501</v>
      </c>
      <c r="C11412" t="s">
        <v>76</v>
      </c>
      <c r="D11412" t="s">
        <v>141</v>
      </c>
      <c r="E11412" t="s">
        <v>88</v>
      </c>
      <c r="F11412" t="b">
        <v>1</v>
      </c>
      <c r="G11412" t="s">
        <v>41</v>
      </c>
      <c r="H11412" s="1">
        <v>46142.462870370371</v>
      </c>
      <c r="I11412" t="b">
        <v>0</v>
      </c>
      <c r="J11412" t="b">
        <v>0</v>
      </c>
      <c r="K11412" t="s">
        <v>41</v>
      </c>
      <c r="L11412" t="s">
        <v>74</v>
      </c>
      <c r="M11412"/>
      <c r="N11412">
        <v>45</v>
      </c>
      <c r="O11412" t="s">
        <v>141</v>
      </c>
      <c r="P11412" t="s">
        <v>21502</v>
      </c>
    </row>
    <row r="11413" spans="1:16" x14ac:dyDescent="0.25">
      <c r="A11413" t="s">
        <v>3</v>
      </c>
      <c r="B11413" t="s">
        <v>21503</v>
      </c>
      <c r="C11413" t="s">
        <v>40</v>
      </c>
      <c r="D11413" t="s">
        <v>4526</v>
      </c>
      <c r="E11413" t="s">
        <v>59</v>
      </c>
      <c r="F11413" t="b">
        <v>0</v>
      </c>
      <c r="G11413" t="s">
        <v>40</v>
      </c>
      <c r="H11413" s="1">
        <v>46142.502974537027</v>
      </c>
      <c r="I11413" t="b">
        <v>0</v>
      </c>
      <c r="J11413" t="b">
        <v>0</v>
      </c>
      <c r="K11413" t="s">
        <v>40</v>
      </c>
      <c r="L11413" t="s">
        <v>60</v>
      </c>
      <c r="M11413">
        <v>50000</v>
      </c>
      <c r="N11413"/>
      <c r="O11413" t="s">
        <v>21504</v>
      </c>
      <c r="P11413" t="s">
        <v>6373</v>
      </c>
    </row>
    <row r="11414" spans="1:16" x14ac:dyDescent="0.25">
      <c r="A11414" t="s">
        <v>8</v>
      </c>
      <c r="B11414" t="s">
        <v>21505</v>
      </c>
      <c r="C11414" t="s">
        <v>18</v>
      </c>
      <c r="D11414" t="s">
        <v>11236</v>
      </c>
      <c r="E11414" t="s">
        <v>59</v>
      </c>
      <c r="F11414" t="b">
        <v>0</v>
      </c>
      <c r="G11414" t="s">
        <v>18</v>
      </c>
      <c r="H11414" s="1">
        <v>46142.505578703713</v>
      </c>
      <c r="I11414" t="b">
        <v>0</v>
      </c>
      <c r="J11414" t="b">
        <v>0</v>
      </c>
      <c r="K11414" t="s">
        <v>18</v>
      </c>
      <c r="L11414" t="s">
        <v>60</v>
      </c>
      <c r="M11414">
        <v>600000</v>
      </c>
      <c r="N11414"/>
      <c r="O11414" t="s">
        <v>18655</v>
      </c>
      <c r="P11414" t="s">
        <v>21506</v>
      </c>
    </row>
    <row r="11415" spans="1:16" x14ac:dyDescent="0.25">
      <c r="A11415" t="s">
        <v>0</v>
      </c>
      <c r="B11415" t="s">
        <v>21507</v>
      </c>
      <c r="C11415" t="s">
        <v>237</v>
      </c>
      <c r="D11415" t="s">
        <v>4526</v>
      </c>
      <c r="E11415" t="s">
        <v>59</v>
      </c>
      <c r="F11415" t="b">
        <v>0</v>
      </c>
      <c r="G11415" t="s">
        <v>89</v>
      </c>
      <c r="H11415" s="1">
        <v>46142.542974537027</v>
      </c>
      <c r="I11415" t="b">
        <v>1</v>
      </c>
      <c r="J11415" t="b">
        <v>0</v>
      </c>
      <c r="K11415" t="s">
        <v>41</v>
      </c>
      <c r="L11415" t="s">
        <v>60</v>
      </c>
      <c r="M11415">
        <v>130000</v>
      </c>
      <c r="N11415"/>
      <c r="O11415" t="s">
        <v>296</v>
      </c>
      <c r="P11415" t="s">
        <v>1777</v>
      </c>
    </row>
    <row r="11416" spans="1:16" x14ac:dyDescent="0.25">
      <c r="A11416" t="s">
        <v>0</v>
      </c>
      <c r="B11416" t="s">
        <v>21508</v>
      </c>
      <c r="C11416" t="s">
        <v>6744</v>
      </c>
      <c r="D11416" t="s">
        <v>4526</v>
      </c>
      <c r="E11416" t="s">
        <v>88</v>
      </c>
      <c r="F11416" t="b">
        <v>0</v>
      </c>
      <c r="G11416" t="s">
        <v>40</v>
      </c>
      <c r="H11416" s="1">
        <v>46142.544629629629</v>
      </c>
      <c r="I11416" t="b">
        <v>1</v>
      </c>
      <c r="J11416" t="b">
        <v>0</v>
      </c>
      <c r="K11416" t="s">
        <v>40</v>
      </c>
      <c r="L11416" t="s">
        <v>74</v>
      </c>
      <c r="M11416"/>
      <c r="N11416">
        <v>47.5</v>
      </c>
      <c r="O11416" t="s">
        <v>6918</v>
      </c>
    </row>
    <row r="11417" spans="1:16" x14ac:dyDescent="0.25">
      <c r="A11417" t="s">
        <v>1</v>
      </c>
      <c r="B11417" t="s">
        <v>15214</v>
      </c>
      <c r="C11417" t="s">
        <v>40</v>
      </c>
      <c r="D11417" t="s">
        <v>4526</v>
      </c>
      <c r="E11417" t="s">
        <v>59</v>
      </c>
      <c r="F11417" t="b">
        <v>0</v>
      </c>
      <c r="G11417" t="s">
        <v>40</v>
      </c>
      <c r="H11417" s="1">
        <v>46142.544675925928</v>
      </c>
      <c r="I11417" t="b">
        <v>1</v>
      </c>
      <c r="J11417" t="b">
        <v>0</v>
      </c>
      <c r="K11417" t="s">
        <v>40</v>
      </c>
      <c r="L11417" t="s">
        <v>60</v>
      </c>
      <c r="M11417">
        <v>32500</v>
      </c>
      <c r="N11417"/>
      <c r="O11417" t="s">
        <v>21509</v>
      </c>
    </row>
    <row r="11418" spans="1:16" x14ac:dyDescent="0.25">
      <c r="A11418" t="s">
        <v>0</v>
      </c>
      <c r="B11418" t="s">
        <v>1125</v>
      </c>
      <c r="C11418" t="s">
        <v>17991</v>
      </c>
      <c r="D11418" t="s">
        <v>21510</v>
      </c>
      <c r="E11418" t="s">
        <v>59</v>
      </c>
      <c r="F11418" t="b">
        <v>0</v>
      </c>
      <c r="G11418" t="s">
        <v>73</v>
      </c>
      <c r="H11418" s="1">
        <v>46142.584641203714</v>
      </c>
      <c r="I11418" t="b">
        <v>1</v>
      </c>
      <c r="J11418" t="b">
        <v>1</v>
      </c>
      <c r="K11418" t="s">
        <v>41</v>
      </c>
      <c r="L11418" t="s">
        <v>60</v>
      </c>
      <c r="M11418">
        <v>119900</v>
      </c>
      <c r="N11418"/>
      <c r="O11418" t="s">
        <v>21511</v>
      </c>
      <c r="P11418" t="s">
        <v>2115</v>
      </c>
    </row>
    <row r="11419" spans="1:16" x14ac:dyDescent="0.25">
      <c r="A11419" t="s">
        <v>2</v>
      </c>
      <c r="B11419" t="s">
        <v>2</v>
      </c>
      <c r="C11419" t="s">
        <v>1250</v>
      </c>
      <c r="D11419" t="s">
        <v>4526</v>
      </c>
      <c r="E11419" t="s">
        <v>88</v>
      </c>
      <c r="F11419" t="b">
        <v>0</v>
      </c>
      <c r="G11419" t="s">
        <v>89</v>
      </c>
      <c r="H11419" s="1">
        <v>46142.584687499999</v>
      </c>
      <c r="I11419" t="b">
        <v>0</v>
      </c>
      <c r="J11419" t="b">
        <v>0</v>
      </c>
      <c r="K11419" t="s">
        <v>41</v>
      </c>
      <c r="L11419" t="s">
        <v>74</v>
      </c>
      <c r="M11419"/>
      <c r="N11419">
        <v>95</v>
      </c>
      <c r="O11419" t="s">
        <v>4004</v>
      </c>
    </row>
    <row r="11420" spans="1:16" x14ac:dyDescent="0.25">
      <c r="A11420" t="s">
        <v>0</v>
      </c>
      <c r="B11420" t="s">
        <v>18514</v>
      </c>
      <c r="C11420" t="s">
        <v>124</v>
      </c>
      <c r="D11420" t="s">
        <v>4751</v>
      </c>
      <c r="E11420" t="s">
        <v>59</v>
      </c>
      <c r="F11420" t="b">
        <v>0</v>
      </c>
      <c r="G11420" t="s">
        <v>68</v>
      </c>
      <c r="H11420" s="1">
        <v>46142.584710648152</v>
      </c>
      <c r="I11420" t="b">
        <v>0</v>
      </c>
      <c r="J11420" t="b">
        <v>1</v>
      </c>
      <c r="K11420" t="s">
        <v>41</v>
      </c>
      <c r="L11420" t="s">
        <v>60</v>
      </c>
      <c r="M11420">
        <v>142500</v>
      </c>
      <c r="N11420"/>
      <c r="O11420" t="s">
        <v>4608</v>
      </c>
    </row>
    <row r="11421" spans="1:16" x14ac:dyDescent="0.25">
      <c r="A11421" t="s">
        <v>3</v>
      </c>
      <c r="B11421" t="s">
        <v>3</v>
      </c>
      <c r="C11421" t="s">
        <v>2179</v>
      </c>
      <c r="D11421" t="s">
        <v>2360</v>
      </c>
      <c r="E11421" t="s">
        <v>59</v>
      </c>
      <c r="F11421" t="b">
        <v>0</v>
      </c>
      <c r="G11421" t="s">
        <v>65</v>
      </c>
      <c r="H11421" s="1">
        <v>46142.584780092591</v>
      </c>
      <c r="I11421" t="b">
        <v>0</v>
      </c>
      <c r="J11421" t="b">
        <v>0</v>
      </c>
      <c r="K11421" t="s">
        <v>41</v>
      </c>
      <c r="L11421" t="s">
        <v>74</v>
      </c>
      <c r="M11421"/>
      <c r="N11421">
        <v>28.5</v>
      </c>
      <c r="O11421" t="s">
        <v>4128</v>
      </c>
      <c r="P11421" t="s">
        <v>146</v>
      </c>
    </row>
    <row r="11422" spans="1:16" x14ac:dyDescent="0.25">
      <c r="A11422" t="s">
        <v>1</v>
      </c>
      <c r="B11422" t="s">
        <v>21512</v>
      </c>
      <c r="C11422" t="s">
        <v>448</v>
      </c>
      <c r="D11422" t="s">
        <v>4526</v>
      </c>
      <c r="E11422" t="s">
        <v>88</v>
      </c>
      <c r="F11422" t="b">
        <v>0</v>
      </c>
      <c r="G11422" t="s">
        <v>73</v>
      </c>
      <c r="H11422" s="1">
        <v>46142.588263888887</v>
      </c>
      <c r="I11422" t="b">
        <v>1</v>
      </c>
      <c r="J11422" t="b">
        <v>0</v>
      </c>
      <c r="K11422" t="s">
        <v>41</v>
      </c>
      <c r="L11422" t="s">
        <v>74</v>
      </c>
      <c r="M11422"/>
      <c r="N11422">
        <v>67.5</v>
      </c>
      <c r="O11422" t="s">
        <v>12207</v>
      </c>
      <c r="P11422" t="s">
        <v>21513</v>
      </c>
    </row>
    <row r="11423" spans="1:16" x14ac:dyDescent="0.25">
      <c r="A11423" t="s">
        <v>1</v>
      </c>
      <c r="B11423" t="s">
        <v>21514</v>
      </c>
      <c r="C11423" t="s">
        <v>264</v>
      </c>
      <c r="D11423" t="s">
        <v>4526</v>
      </c>
      <c r="E11423" t="s">
        <v>88</v>
      </c>
      <c r="F11423" t="b">
        <v>0</v>
      </c>
      <c r="G11423" t="s">
        <v>77</v>
      </c>
      <c r="H11423" s="1">
        <v>46142.58829861111</v>
      </c>
      <c r="I11423" t="b">
        <v>0</v>
      </c>
      <c r="J11423" t="b">
        <v>0</v>
      </c>
      <c r="K11423" t="s">
        <v>41</v>
      </c>
      <c r="L11423" t="s">
        <v>74</v>
      </c>
      <c r="M11423"/>
      <c r="N11423">
        <v>34</v>
      </c>
      <c r="O11423" t="s">
        <v>21515</v>
      </c>
      <c r="P11423" t="s">
        <v>21516</v>
      </c>
    </row>
    <row r="11424" spans="1:16" x14ac:dyDescent="0.25">
      <c r="A11424" t="s">
        <v>4</v>
      </c>
      <c r="B11424" t="s">
        <v>4621</v>
      </c>
      <c r="C11424" t="s">
        <v>76</v>
      </c>
      <c r="D11424" t="s">
        <v>4622</v>
      </c>
      <c r="E11424" t="s">
        <v>59</v>
      </c>
      <c r="F11424" t="b">
        <v>1</v>
      </c>
      <c r="G11424" t="s">
        <v>13048</v>
      </c>
      <c r="H11424" s="1">
        <v>46142.588379629633</v>
      </c>
      <c r="I11424" t="b">
        <v>1</v>
      </c>
      <c r="J11424" t="b">
        <v>0</v>
      </c>
      <c r="K11424" t="s">
        <v>13048</v>
      </c>
      <c r="L11424" t="s">
        <v>60</v>
      </c>
      <c r="M11424">
        <v>250000</v>
      </c>
      <c r="N11424"/>
      <c r="O11424" t="s">
        <v>4623</v>
      </c>
      <c r="P11424" t="s">
        <v>724</v>
      </c>
    </row>
    <row r="11425" spans="1:16" x14ac:dyDescent="0.25">
      <c r="A11425" t="s">
        <v>4</v>
      </c>
      <c r="B11425" t="s">
        <v>21517</v>
      </c>
      <c r="C11425" t="s">
        <v>76</v>
      </c>
      <c r="D11425" t="s">
        <v>4622</v>
      </c>
      <c r="E11425" t="s">
        <v>59</v>
      </c>
      <c r="F11425" t="b">
        <v>1</v>
      </c>
      <c r="G11425" t="s">
        <v>13048</v>
      </c>
      <c r="H11425" s="1">
        <v>46142.588379629633</v>
      </c>
      <c r="I11425" t="b">
        <v>0</v>
      </c>
      <c r="J11425" t="b">
        <v>0</v>
      </c>
      <c r="K11425" t="s">
        <v>13048</v>
      </c>
      <c r="L11425" t="s">
        <v>60</v>
      </c>
      <c r="M11425">
        <v>250000</v>
      </c>
      <c r="N11425"/>
      <c r="O11425" t="s">
        <v>4623</v>
      </c>
      <c r="P11425" t="s">
        <v>3954</v>
      </c>
    </row>
    <row r="11426" spans="1:16" x14ac:dyDescent="0.25">
      <c r="A11426" t="s">
        <v>4</v>
      </c>
      <c r="B11426" t="s">
        <v>9369</v>
      </c>
      <c r="C11426" t="s">
        <v>76</v>
      </c>
      <c r="D11426" t="s">
        <v>4622</v>
      </c>
      <c r="E11426" t="s">
        <v>59</v>
      </c>
      <c r="F11426" t="b">
        <v>1</v>
      </c>
      <c r="G11426" t="s">
        <v>13048</v>
      </c>
      <c r="H11426" s="1">
        <v>46142.588379629633</v>
      </c>
      <c r="I11426" t="b">
        <v>1</v>
      </c>
      <c r="J11426" t="b">
        <v>0</v>
      </c>
      <c r="K11426" t="s">
        <v>13048</v>
      </c>
      <c r="L11426" t="s">
        <v>60</v>
      </c>
      <c r="M11426">
        <v>220000</v>
      </c>
      <c r="N11426"/>
      <c r="O11426" t="s">
        <v>4623</v>
      </c>
      <c r="P11426" t="s">
        <v>3954</v>
      </c>
    </row>
    <row r="11427" spans="1:16" x14ac:dyDescent="0.25">
      <c r="A11427" t="s">
        <v>4</v>
      </c>
      <c r="B11427" t="s">
        <v>21518</v>
      </c>
      <c r="C11427" t="s">
        <v>76</v>
      </c>
      <c r="D11427" t="s">
        <v>4622</v>
      </c>
      <c r="E11427" t="s">
        <v>59</v>
      </c>
      <c r="F11427" t="b">
        <v>1</v>
      </c>
      <c r="G11427" t="s">
        <v>11</v>
      </c>
      <c r="H11427" s="1">
        <v>46142.588449074072</v>
      </c>
      <c r="I11427" t="b">
        <v>0</v>
      </c>
      <c r="J11427" t="b">
        <v>0</v>
      </c>
      <c r="K11427" t="s">
        <v>11</v>
      </c>
      <c r="L11427" t="s">
        <v>60</v>
      </c>
      <c r="M11427">
        <v>250000</v>
      </c>
      <c r="N11427"/>
      <c r="O11427" t="s">
        <v>4623</v>
      </c>
      <c r="P11427" t="s">
        <v>21519</v>
      </c>
    </row>
    <row r="11428" spans="1:16" x14ac:dyDescent="0.25">
      <c r="A11428" t="s">
        <v>1</v>
      </c>
      <c r="B11428" t="s">
        <v>156</v>
      </c>
      <c r="C11428" t="s">
        <v>10221</v>
      </c>
      <c r="D11428" t="s">
        <v>4346</v>
      </c>
      <c r="E11428" t="s">
        <v>59</v>
      </c>
      <c r="F11428" t="b">
        <v>0</v>
      </c>
      <c r="G11428" t="s">
        <v>19</v>
      </c>
      <c r="H11428" s="1">
        <v>46142.589074074072</v>
      </c>
      <c r="I11428" t="b">
        <v>1</v>
      </c>
      <c r="J11428" t="b">
        <v>0</v>
      </c>
      <c r="K11428" t="s">
        <v>19</v>
      </c>
      <c r="L11428" t="s">
        <v>60</v>
      </c>
      <c r="M11428">
        <v>1087043.0149999999</v>
      </c>
      <c r="N11428"/>
      <c r="O11428" t="s">
        <v>21520</v>
      </c>
      <c r="P11428" t="s">
        <v>21521</v>
      </c>
    </row>
    <row r="11429" spans="1:16" x14ac:dyDescent="0.25">
      <c r="A11429" t="s">
        <v>1</v>
      </c>
      <c r="B11429" t="s">
        <v>21522</v>
      </c>
      <c r="C11429" t="s">
        <v>40</v>
      </c>
      <c r="D11429" t="s">
        <v>4526</v>
      </c>
      <c r="E11429" t="s">
        <v>59</v>
      </c>
      <c r="F11429" t="b">
        <v>0</v>
      </c>
      <c r="G11429" t="s">
        <v>40</v>
      </c>
      <c r="H11429" s="1">
        <v>46142.589942129627</v>
      </c>
      <c r="I11429" t="b">
        <v>1</v>
      </c>
      <c r="J11429" t="b">
        <v>0</v>
      </c>
      <c r="K11429" t="s">
        <v>40</v>
      </c>
      <c r="L11429" t="s">
        <v>60</v>
      </c>
      <c r="M11429">
        <v>72500</v>
      </c>
      <c r="N11429"/>
      <c r="O11429" t="s">
        <v>4410</v>
      </c>
      <c r="P11429" t="s">
        <v>21523</v>
      </c>
    </row>
    <row r="11430" spans="1:16" x14ac:dyDescent="0.25">
      <c r="A11430" t="s">
        <v>0</v>
      </c>
      <c r="B11430" t="s">
        <v>21524</v>
      </c>
      <c r="C11430" t="s">
        <v>370</v>
      </c>
      <c r="D11430" t="s">
        <v>4526</v>
      </c>
      <c r="E11430" t="s">
        <v>88</v>
      </c>
      <c r="F11430" t="b">
        <v>0</v>
      </c>
      <c r="G11430" t="s">
        <v>65</v>
      </c>
      <c r="H11430" s="1">
        <v>46142.626307870371</v>
      </c>
      <c r="I11430" t="b">
        <v>0</v>
      </c>
      <c r="J11430" t="b">
        <v>0</v>
      </c>
      <c r="K11430" t="s">
        <v>41</v>
      </c>
      <c r="L11430" t="s">
        <v>74</v>
      </c>
      <c r="M11430"/>
      <c r="N11430">
        <v>54.5</v>
      </c>
      <c r="O11430" t="s">
        <v>2592</v>
      </c>
      <c r="P11430" t="s">
        <v>21525</v>
      </c>
    </row>
    <row r="11431" spans="1:16" x14ac:dyDescent="0.25">
      <c r="A11431" t="s">
        <v>3</v>
      </c>
      <c r="B11431" t="s">
        <v>21526</v>
      </c>
      <c r="C11431" t="s">
        <v>795</v>
      </c>
      <c r="D11431" t="s">
        <v>4526</v>
      </c>
      <c r="E11431" t="s">
        <v>88</v>
      </c>
      <c r="F11431" t="b">
        <v>0</v>
      </c>
      <c r="G11431" t="s">
        <v>77</v>
      </c>
      <c r="H11431" s="1">
        <v>46142.626342592594</v>
      </c>
      <c r="I11431" t="b">
        <v>0</v>
      </c>
      <c r="J11431" t="b">
        <v>0</v>
      </c>
      <c r="K11431" t="s">
        <v>41</v>
      </c>
      <c r="L11431" t="s">
        <v>74</v>
      </c>
      <c r="M11431"/>
      <c r="N11431">
        <v>57.5</v>
      </c>
      <c r="O11431" t="s">
        <v>730</v>
      </c>
      <c r="P11431" t="s">
        <v>875</v>
      </c>
    </row>
    <row r="11432" spans="1:16" x14ac:dyDescent="0.25">
      <c r="A11432" t="s">
        <v>3</v>
      </c>
      <c r="B11432" t="s">
        <v>21527</v>
      </c>
      <c r="C11432" t="s">
        <v>795</v>
      </c>
      <c r="D11432" t="s">
        <v>4526</v>
      </c>
      <c r="E11432" t="s">
        <v>88</v>
      </c>
      <c r="F11432" t="b">
        <v>0</v>
      </c>
      <c r="G11432" t="s">
        <v>77</v>
      </c>
      <c r="H11432" s="1">
        <v>46142.626377314817</v>
      </c>
      <c r="I11432" t="b">
        <v>0</v>
      </c>
      <c r="J11432" t="b">
        <v>0</v>
      </c>
      <c r="K11432" t="s">
        <v>41</v>
      </c>
      <c r="L11432" t="s">
        <v>74</v>
      </c>
      <c r="M11432"/>
      <c r="N11432">
        <v>50</v>
      </c>
      <c r="O11432" t="s">
        <v>1200</v>
      </c>
    </row>
    <row r="11433" spans="1:16" x14ac:dyDescent="0.25">
      <c r="A11433" t="s">
        <v>0</v>
      </c>
      <c r="B11433" t="s">
        <v>21528</v>
      </c>
      <c r="C11433" t="s">
        <v>79</v>
      </c>
      <c r="D11433" t="s">
        <v>4526</v>
      </c>
      <c r="E11433" t="s">
        <v>88</v>
      </c>
      <c r="F11433" t="b">
        <v>0</v>
      </c>
      <c r="G11433" t="s">
        <v>77</v>
      </c>
      <c r="H11433" s="1">
        <v>46142.626388888893</v>
      </c>
      <c r="I11433" t="b">
        <v>1</v>
      </c>
      <c r="J11433" t="b">
        <v>0</v>
      </c>
      <c r="K11433" t="s">
        <v>41</v>
      </c>
      <c r="L11433" t="s">
        <v>74</v>
      </c>
      <c r="M11433"/>
      <c r="N11433">
        <v>51.39</v>
      </c>
      <c r="O11433" t="s">
        <v>1874</v>
      </c>
      <c r="P11433" t="s">
        <v>2175</v>
      </c>
    </row>
    <row r="11434" spans="1:16" x14ac:dyDescent="0.25">
      <c r="A11434" t="s">
        <v>0</v>
      </c>
      <c r="B11434" t="s">
        <v>21529</v>
      </c>
      <c r="C11434" t="s">
        <v>924</v>
      </c>
      <c r="D11434" t="s">
        <v>4526</v>
      </c>
      <c r="E11434" t="s">
        <v>59</v>
      </c>
      <c r="F11434" t="b">
        <v>0</v>
      </c>
      <c r="G11434" t="s">
        <v>65</v>
      </c>
      <c r="H11434" s="1">
        <v>46142.626458333332</v>
      </c>
      <c r="I11434" t="b">
        <v>0</v>
      </c>
      <c r="J11434" t="b">
        <v>1</v>
      </c>
      <c r="K11434" t="s">
        <v>41</v>
      </c>
      <c r="L11434" t="s">
        <v>60</v>
      </c>
      <c r="M11434">
        <v>112500</v>
      </c>
      <c r="N11434"/>
      <c r="O11434" t="s">
        <v>21530</v>
      </c>
      <c r="P11434" t="s">
        <v>21531</v>
      </c>
    </row>
    <row r="11435" spans="1:16" x14ac:dyDescent="0.25">
      <c r="A11435" t="s">
        <v>2</v>
      </c>
      <c r="B11435" t="s">
        <v>21532</v>
      </c>
      <c r="C11435" t="s">
        <v>336</v>
      </c>
      <c r="D11435" t="s">
        <v>2360</v>
      </c>
      <c r="E11435" t="s">
        <v>59</v>
      </c>
      <c r="F11435" t="b">
        <v>0</v>
      </c>
      <c r="G11435" t="s">
        <v>65</v>
      </c>
      <c r="H11435" s="1">
        <v>46142.628252314818</v>
      </c>
      <c r="I11435" t="b">
        <v>0</v>
      </c>
      <c r="J11435" t="b">
        <v>0</v>
      </c>
      <c r="K11435" t="s">
        <v>41</v>
      </c>
      <c r="L11435" t="s">
        <v>60</v>
      </c>
      <c r="M11435">
        <v>235500</v>
      </c>
      <c r="N11435"/>
      <c r="O11435" t="s">
        <v>5835</v>
      </c>
    </row>
    <row r="11436" spans="1:16" x14ac:dyDescent="0.25">
      <c r="A11436" t="s">
        <v>8</v>
      </c>
      <c r="B11436" t="s">
        <v>1583</v>
      </c>
      <c r="C11436" t="s">
        <v>3395</v>
      </c>
      <c r="D11436" t="s">
        <v>4526</v>
      </c>
      <c r="E11436" t="s">
        <v>88</v>
      </c>
      <c r="F11436" t="b">
        <v>0</v>
      </c>
      <c r="G11436" t="s">
        <v>65</v>
      </c>
      <c r="H11436" s="1">
        <v>46142.628321759257</v>
      </c>
      <c r="I11436" t="b">
        <v>0</v>
      </c>
      <c r="J11436" t="b">
        <v>0</v>
      </c>
      <c r="K11436" t="s">
        <v>41</v>
      </c>
      <c r="L11436" t="s">
        <v>74</v>
      </c>
      <c r="M11436"/>
      <c r="N11436">
        <v>62.5</v>
      </c>
      <c r="O11436" t="s">
        <v>17093</v>
      </c>
      <c r="P11436" t="s">
        <v>21533</v>
      </c>
    </row>
    <row r="11437" spans="1:16" x14ac:dyDescent="0.25">
      <c r="A11437" t="s">
        <v>2</v>
      </c>
      <c r="B11437" t="s">
        <v>21534</v>
      </c>
      <c r="C11437" t="s">
        <v>41</v>
      </c>
      <c r="D11437" t="s">
        <v>4526</v>
      </c>
      <c r="E11437" t="s">
        <v>88</v>
      </c>
      <c r="F11437" t="b">
        <v>0</v>
      </c>
      <c r="G11437" t="s">
        <v>41</v>
      </c>
      <c r="H11437" s="1">
        <v>46142.629560185182</v>
      </c>
      <c r="I11437" t="b">
        <v>1</v>
      </c>
      <c r="J11437" t="b">
        <v>0</v>
      </c>
      <c r="K11437" t="s">
        <v>41</v>
      </c>
      <c r="L11437" t="s">
        <v>74</v>
      </c>
      <c r="M11437"/>
      <c r="N11437">
        <v>67.5</v>
      </c>
      <c r="O11437" t="s">
        <v>21535</v>
      </c>
    </row>
    <row r="11438" spans="1:16" x14ac:dyDescent="0.25">
      <c r="A11438" t="s">
        <v>1</v>
      </c>
      <c r="B11438" t="s">
        <v>21536</v>
      </c>
      <c r="C11438" t="s">
        <v>194</v>
      </c>
      <c r="D11438" t="s">
        <v>4346</v>
      </c>
      <c r="E11438" t="s">
        <v>59</v>
      </c>
      <c r="F11438" t="b">
        <v>0</v>
      </c>
      <c r="G11438" t="s">
        <v>89</v>
      </c>
      <c r="H11438" s="1">
        <v>46142.629675925928</v>
      </c>
      <c r="I11438" t="b">
        <v>0</v>
      </c>
      <c r="J11438" t="b">
        <v>1</v>
      </c>
      <c r="K11438" t="s">
        <v>41</v>
      </c>
      <c r="L11438" t="s">
        <v>60</v>
      </c>
      <c r="M11438">
        <v>154500</v>
      </c>
      <c r="N11438"/>
      <c r="O11438" t="s">
        <v>577</v>
      </c>
      <c r="P11438" t="s">
        <v>20373</v>
      </c>
    </row>
    <row r="11439" spans="1:16" x14ac:dyDescent="0.25">
      <c r="A11439" t="s">
        <v>1</v>
      </c>
      <c r="B11439" t="s">
        <v>2352</v>
      </c>
      <c r="C11439" t="s">
        <v>41</v>
      </c>
      <c r="D11439" t="s">
        <v>4526</v>
      </c>
      <c r="E11439" t="s">
        <v>59</v>
      </c>
      <c r="F11439" t="b">
        <v>0</v>
      </c>
      <c r="G11439" t="s">
        <v>65</v>
      </c>
      <c r="H11439" s="1">
        <v>46142.629745370366</v>
      </c>
      <c r="I11439" t="b">
        <v>0</v>
      </c>
      <c r="J11439" t="b">
        <v>1</v>
      </c>
      <c r="K11439" t="s">
        <v>41</v>
      </c>
      <c r="L11439" t="s">
        <v>60</v>
      </c>
      <c r="M11439">
        <v>120000</v>
      </c>
      <c r="N11439"/>
      <c r="O11439" t="s">
        <v>21537</v>
      </c>
    </row>
    <row r="11440" spans="1:16" x14ac:dyDescent="0.25">
      <c r="A11440" t="s">
        <v>1</v>
      </c>
      <c r="B11440" t="s">
        <v>1</v>
      </c>
      <c r="C11440" t="s">
        <v>1338</v>
      </c>
      <c r="D11440" t="s">
        <v>4526</v>
      </c>
      <c r="E11440" t="s">
        <v>59</v>
      </c>
      <c r="F11440" t="b">
        <v>0</v>
      </c>
      <c r="G11440" t="s">
        <v>77</v>
      </c>
      <c r="H11440" s="1">
        <v>46142.629976851851</v>
      </c>
      <c r="I11440" t="b">
        <v>0</v>
      </c>
      <c r="J11440" t="b">
        <v>1</v>
      </c>
      <c r="K11440" t="s">
        <v>41</v>
      </c>
      <c r="L11440" t="s">
        <v>60</v>
      </c>
      <c r="M11440">
        <v>125000</v>
      </c>
      <c r="N11440"/>
      <c r="O11440" t="s">
        <v>509</v>
      </c>
      <c r="P11440" t="s">
        <v>17670</v>
      </c>
    </row>
    <row r="11441" spans="1:16" x14ac:dyDescent="0.25">
      <c r="A11441" t="s">
        <v>3</v>
      </c>
      <c r="B11441" t="s">
        <v>21538</v>
      </c>
      <c r="C11441" t="s">
        <v>396</v>
      </c>
      <c r="D11441" t="s">
        <v>2360</v>
      </c>
      <c r="E11441" t="s">
        <v>59</v>
      </c>
      <c r="F11441" t="b">
        <v>0</v>
      </c>
      <c r="G11441" t="s">
        <v>68</v>
      </c>
      <c r="H11441" s="1">
        <v>46142.668043981481</v>
      </c>
      <c r="I11441" t="b">
        <v>0</v>
      </c>
      <c r="J11441" t="b">
        <v>0</v>
      </c>
      <c r="K11441" t="s">
        <v>41</v>
      </c>
      <c r="L11441" t="s">
        <v>74</v>
      </c>
      <c r="M11441"/>
      <c r="N11441">
        <v>27.5</v>
      </c>
      <c r="O11441" t="s">
        <v>5143</v>
      </c>
      <c r="P11441" t="s">
        <v>9816</v>
      </c>
    </row>
    <row r="11442" spans="1:16" x14ac:dyDescent="0.25">
      <c r="A11442" t="s">
        <v>0</v>
      </c>
      <c r="B11442" t="s">
        <v>21539</v>
      </c>
      <c r="C11442" t="s">
        <v>76</v>
      </c>
      <c r="D11442" t="s">
        <v>4630</v>
      </c>
      <c r="E11442" t="s">
        <v>59</v>
      </c>
      <c r="F11442" t="b">
        <v>1</v>
      </c>
      <c r="G11442" t="s">
        <v>41</v>
      </c>
      <c r="H11442" s="1">
        <v>46142.669618055559</v>
      </c>
      <c r="I11442" t="b">
        <v>0</v>
      </c>
      <c r="J11442" t="b">
        <v>1</v>
      </c>
      <c r="K11442" t="s">
        <v>41</v>
      </c>
      <c r="L11442" t="s">
        <v>74</v>
      </c>
      <c r="M11442"/>
      <c r="N11442">
        <v>40.86</v>
      </c>
      <c r="O11442" t="s">
        <v>21318</v>
      </c>
      <c r="P11442" t="s">
        <v>3903</v>
      </c>
    </row>
    <row r="11443" spans="1:16" x14ac:dyDescent="0.25">
      <c r="A11443" t="s">
        <v>1</v>
      </c>
      <c r="B11443" t="s">
        <v>21540</v>
      </c>
      <c r="C11443" t="s">
        <v>41</v>
      </c>
      <c r="D11443" t="s">
        <v>4526</v>
      </c>
      <c r="E11443" t="s">
        <v>59</v>
      </c>
      <c r="F11443" t="b">
        <v>0</v>
      </c>
      <c r="G11443" t="s">
        <v>89</v>
      </c>
      <c r="H11443" s="1">
        <v>46142.671342592592</v>
      </c>
      <c r="I11443" t="b">
        <v>1</v>
      </c>
      <c r="J11443" t="b">
        <v>0</v>
      </c>
      <c r="K11443" t="s">
        <v>41</v>
      </c>
      <c r="L11443" t="s">
        <v>60</v>
      </c>
      <c r="M11443">
        <v>200000</v>
      </c>
      <c r="N11443"/>
      <c r="O11443" t="s">
        <v>839</v>
      </c>
      <c r="P11443" t="s">
        <v>208</v>
      </c>
    </row>
    <row r="11444" spans="1:16" x14ac:dyDescent="0.25">
      <c r="A11444" t="s">
        <v>5</v>
      </c>
      <c r="B11444" t="s">
        <v>21541</v>
      </c>
      <c r="C11444" t="s">
        <v>112</v>
      </c>
      <c r="D11444" t="s">
        <v>4526</v>
      </c>
      <c r="E11444" t="s">
        <v>88</v>
      </c>
      <c r="F11444" t="b">
        <v>0</v>
      </c>
      <c r="G11444" t="s">
        <v>65</v>
      </c>
      <c r="H11444" s="1">
        <v>46142.671377314808</v>
      </c>
      <c r="I11444" t="b">
        <v>0</v>
      </c>
      <c r="J11444" t="b">
        <v>0</v>
      </c>
      <c r="K11444" t="s">
        <v>41</v>
      </c>
      <c r="L11444" t="s">
        <v>74</v>
      </c>
      <c r="M11444"/>
      <c r="N11444">
        <v>77</v>
      </c>
      <c r="O11444" t="s">
        <v>8016</v>
      </c>
      <c r="P11444" t="s">
        <v>702</v>
      </c>
    </row>
    <row r="11445" spans="1:16" x14ac:dyDescent="0.25">
      <c r="A11445" t="s">
        <v>1</v>
      </c>
      <c r="B11445" t="s">
        <v>21542</v>
      </c>
      <c r="C11445" t="s">
        <v>218</v>
      </c>
      <c r="D11445" t="s">
        <v>4526</v>
      </c>
      <c r="E11445" t="s">
        <v>88</v>
      </c>
      <c r="F11445" t="b">
        <v>0</v>
      </c>
      <c r="G11445" t="s">
        <v>77</v>
      </c>
      <c r="H11445" s="1">
        <v>46142.671574074076</v>
      </c>
      <c r="I11445" t="b">
        <v>1</v>
      </c>
      <c r="J11445" t="b">
        <v>0</v>
      </c>
      <c r="K11445" t="s">
        <v>41</v>
      </c>
      <c r="L11445" t="s">
        <v>74</v>
      </c>
      <c r="M11445"/>
      <c r="N11445">
        <v>62.5</v>
      </c>
      <c r="O11445" t="s">
        <v>2889</v>
      </c>
      <c r="P11445" t="s">
        <v>21543</v>
      </c>
    </row>
    <row r="11446" spans="1:16" x14ac:dyDescent="0.25">
      <c r="A11446" t="s">
        <v>5</v>
      </c>
      <c r="B11446" t="s">
        <v>21544</v>
      </c>
      <c r="C11446" t="s">
        <v>913</v>
      </c>
      <c r="D11446" t="s">
        <v>4526</v>
      </c>
      <c r="E11446" t="s">
        <v>59</v>
      </c>
      <c r="F11446" t="b">
        <v>0</v>
      </c>
      <c r="G11446" t="s">
        <v>20</v>
      </c>
      <c r="H11446" s="1">
        <v>46142.672314814823</v>
      </c>
      <c r="I11446" t="b">
        <v>0</v>
      </c>
      <c r="J11446" t="b">
        <v>0</v>
      </c>
      <c r="K11446" t="s">
        <v>20</v>
      </c>
      <c r="L11446" t="s">
        <v>60</v>
      </c>
      <c r="M11446">
        <v>127500</v>
      </c>
      <c r="N11446"/>
      <c r="O11446" t="s">
        <v>5339</v>
      </c>
      <c r="P11446" t="s">
        <v>7595</v>
      </c>
    </row>
    <row r="11447" spans="1:16" x14ac:dyDescent="0.25">
      <c r="A11447" t="s">
        <v>0</v>
      </c>
      <c r="B11447" t="s">
        <v>21545</v>
      </c>
      <c r="C11447" t="s">
        <v>112</v>
      </c>
      <c r="D11447" t="s">
        <v>4346</v>
      </c>
      <c r="E11447" t="s">
        <v>59</v>
      </c>
      <c r="F11447" t="b">
        <v>0</v>
      </c>
      <c r="G11447" t="s">
        <v>65</v>
      </c>
      <c r="H11447" s="1">
        <v>46142.709641203714</v>
      </c>
      <c r="I11447" t="b">
        <v>0</v>
      </c>
      <c r="J11447" t="b">
        <v>0</v>
      </c>
      <c r="K11447" t="s">
        <v>41</v>
      </c>
      <c r="L11447" t="s">
        <v>60</v>
      </c>
      <c r="M11447">
        <v>87500</v>
      </c>
      <c r="N11447"/>
      <c r="O11447" t="s">
        <v>1581</v>
      </c>
      <c r="P11447" t="s">
        <v>325</v>
      </c>
    </row>
    <row r="11448" spans="1:16" x14ac:dyDescent="0.25">
      <c r="A11448" t="s">
        <v>3</v>
      </c>
      <c r="B11448" t="s">
        <v>21546</v>
      </c>
      <c r="C11448" t="s">
        <v>1336</v>
      </c>
      <c r="D11448" t="s">
        <v>4526</v>
      </c>
      <c r="E11448" t="s">
        <v>88</v>
      </c>
      <c r="F11448" t="b">
        <v>0</v>
      </c>
      <c r="G11448" t="s">
        <v>77</v>
      </c>
      <c r="H11448" s="1">
        <v>46142.709641203714</v>
      </c>
      <c r="I11448" t="b">
        <v>1</v>
      </c>
      <c r="J11448" t="b">
        <v>0</v>
      </c>
      <c r="K11448" t="s">
        <v>41</v>
      </c>
      <c r="L11448" t="s">
        <v>74</v>
      </c>
      <c r="M11448"/>
      <c r="N11448">
        <v>50</v>
      </c>
      <c r="O11448" t="s">
        <v>4779</v>
      </c>
      <c r="P11448" t="s">
        <v>21547</v>
      </c>
    </row>
    <row r="11449" spans="1:16" x14ac:dyDescent="0.25">
      <c r="A11449" t="s">
        <v>0</v>
      </c>
      <c r="B11449" t="s">
        <v>21548</v>
      </c>
      <c r="C11449" t="s">
        <v>370</v>
      </c>
      <c r="D11449" t="s">
        <v>4526</v>
      </c>
      <c r="E11449" t="s">
        <v>59</v>
      </c>
      <c r="F11449" t="b">
        <v>0</v>
      </c>
      <c r="G11449" t="s">
        <v>65</v>
      </c>
      <c r="H11449" s="1">
        <v>46142.709745370368</v>
      </c>
      <c r="I11449" t="b">
        <v>0</v>
      </c>
      <c r="J11449" t="b">
        <v>1</v>
      </c>
      <c r="K11449" t="s">
        <v>41</v>
      </c>
      <c r="L11449" t="s">
        <v>60</v>
      </c>
      <c r="M11449">
        <v>85000</v>
      </c>
      <c r="N11449"/>
      <c r="O11449" t="s">
        <v>6729</v>
      </c>
      <c r="P11449" t="s">
        <v>21549</v>
      </c>
    </row>
    <row r="11450" spans="1:16" x14ac:dyDescent="0.25">
      <c r="A11450" t="s">
        <v>3</v>
      </c>
      <c r="B11450" t="s">
        <v>21550</v>
      </c>
      <c r="C11450" t="s">
        <v>330</v>
      </c>
      <c r="D11450" t="s">
        <v>4346</v>
      </c>
      <c r="E11450" t="s">
        <v>59</v>
      </c>
      <c r="F11450" t="b">
        <v>0</v>
      </c>
      <c r="G11450" t="s">
        <v>41</v>
      </c>
      <c r="H11450" s="1">
        <v>46142.711296296293</v>
      </c>
      <c r="I11450" t="b">
        <v>0</v>
      </c>
      <c r="J11450" t="b">
        <v>1</v>
      </c>
      <c r="K11450" t="s">
        <v>41</v>
      </c>
      <c r="L11450" t="s">
        <v>60</v>
      </c>
      <c r="M11450">
        <v>85300</v>
      </c>
      <c r="N11450"/>
      <c r="O11450" t="s">
        <v>21551</v>
      </c>
      <c r="P11450" t="s">
        <v>21552</v>
      </c>
    </row>
    <row r="11451" spans="1:16" x14ac:dyDescent="0.25">
      <c r="A11451" t="s">
        <v>6</v>
      </c>
      <c r="B11451" t="s">
        <v>21553</v>
      </c>
      <c r="C11451" t="s">
        <v>637</v>
      </c>
      <c r="D11451" t="s">
        <v>4526</v>
      </c>
      <c r="E11451" t="s">
        <v>88</v>
      </c>
      <c r="F11451" t="b">
        <v>0</v>
      </c>
      <c r="G11451" t="s">
        <v>77</v>
      </c>
      <c r="H11451" s="1">
        <v>46142.711400462962</v>
      </c>
      <c r="I11451" t="b">
        <v>0</v>
      </c>
      <c r="J11451" t="b">
        <v>0</v>
      </c>
      <c r="K11451" t="s">
        <v>41</v>
      </c>
      <c r="L11451" t="s">
        <v>74</v>
      </c>
      <c r="M11451"/>
      <c r="N11451">
        <v>70.5</v>
      </c>
      <c r="O11451" t="s">
        <v>21554</v>
      </c>
      <c r="P11451" t="s">
        <v>85</v>
      </c>
    </row>
    <row r="11452" spans="1:16" x14ac:dyDescent="0.25">
      <c r="A11452" t="s">
        <v>6</v>
      </c>
      <c r="B11452" t="s">
        <v>21555</v>
      </c>
      <c r="C11452" t="s">
        <v>479</v>
      </c>
      <c r="D11452" t="s">
        <v>2360</v>
      </c>
      <c r="E11452" t="s">
        <v>59</v>
      </c>
      <c r="F11452" t="b">
        <v>0</v>
      </c>
      <c r="G11452" t="s">
        <v>65</v>
      </c>
      <c r="H11452" s="1">
        <v>46142.711516203701</v>
      </c>
      <c r="I11452" t="b">
        <v>0</v>
      </c>
      <c r="J11452" t="b">
        <v>1</v>
      </c>
      <c r="K11452" t="s">
        <v>41</v>
      </c>
      <c r="L11452" t="s">
        <v>60</v>
      </c>
      <c r="M11452">
        <v>121500</v>
      </c>
      <c r="N11452"/>
      <c r="O11452" t="s">
        <v>21556</v>
      </c>
      <c r="P11452" t="s">
        <v>21557</v>
      </c>
    </row>
    <row r="11453" spans="1:16" x14ac:dyDescent="0.25">
      <c r="A11453" t="s">
        <v>2</v>
      </c>
      <c r="B11453" t="s">
        <v>21558</v>
      </c>
      <c r="C11453" t="s">
        <v>6744</v>
      </c>
      <c r="D11453" t="s">
        <v>4346</v>
      </c>
      <c r="E11453" t="s">
        <v>232</v>
      </c>
      <c r="F11453" t="b">
        <v>0</v>
      </c>
      <c r="G11453" t="s">
        <v>40</v>
      </c>
      <c r="H11453" s="1">
        <v>46142.712858796287</v>
      </c>
      <c r="I11453" t="b">
        <v>1</v>
      </c>
      <c r="J11453" t="b">
        <v>0</v>
      </c>
      <c r="K11453" t="s">
        <v>40</v>
      </c>
      <c r="L11453" t="s">
        <v>60</v>
      </c>
      <c r="M11453">
        <v>71141.5</v>
      </c>
      <c r="N11453"/>
      <c r="O11453" t="s">
        <v>21559</v>
      </c>
      <c r="P11453" t="s">
        <v>21560</v>
      </c>
    </row>
    <row r="11454" spans="1:16" x14ac:dyDescent="0.25">
      <c r="A11454" t="s">
        <v>5</v>
      </c>
      <c r="B11454" t="s">
        <v>21561</v>
      </c>
      <c r="C11454" t="s">
        <v>373</v>
      </c>
      <c r="D11454" t="s">
        <v>4526</v>
      </c>
      <c r="E11454" t="s">
        <v>88</v>
      </c>
      <c r="F11454" t="b">
        <v>0</v>
      </c>
      <c r="G11454" t="s">
        <v>89</v>
      </c>
      <c r="H11454" s="1">
        <v>46142.71298611111</v>
      </c>
      <c r="I11454" t="b">
        <v>0</v>
      </c>
      <c r="J11454" t="b">
        <v>0</v>
      </c>
      <c r="K11454" t="s">
        <v>41</v>
      </c>
      <c r="L11454" t="s">
        <v>74</v>
      </c>
      <c r="M11454"/>
      <c r="N11454">
        <v>70</v>
      </c>
      <c r="O11454" t="s">
        <v>2125</v>
      </c>
      <c r="P11454" t="s">
        <v>2760</v>
      </c>
    </row>
    <row r="11455" spans="1:16" x14ac:dyDescent="0.25">
      <c r="A11455" t="s">
        <v>0</v>
      </c>
      <c r="B11455" t="s">
        <v>21562</v>
      </c>
      <c r="C11455" t="s">
        <v>1475</v>
      </c>
      <c r="D11455" t="s">
        <v>21563</v>
      </c>
      <c r="E11455" t="s">
        <v>59</v>
      </c>
      <c r="F11455" t="b">
        <v>0</v>
      </c>
      <c r="G11455" t="s">
        <v>89</v>
      </c>
      <c r="H11455" s="1">
        <v>46142.751307870371</v>
      </c>
      <c r="I11455" t="b">
        <v>0</v>
      </c>
      <c r="J11455" t="b">
        <v>0</v>
      </c>
      <c r="K11455" t="s">
        <v>41</v>
      </c>
      <c r="L11455" t="s">
        <v>60</v>
      </c>
      <c r="M11455">
        <v>64812</v>
      </c>
      <c r="N11455"/>
      <c r="O11455" t="s">
        <v>21564</v>
      </c>
      <c r="P11455" t="s">
        <v>3444</v>
      </c>
    </row>
    <row r="11456" spans="1:16" x14ac:dyDescent="0.25">
      <c r="A11456" t="s">
        <v>0</v>
      </c>
      <c r="B11456" t="s">
        <v>1100</v>
      </c>
      <c r="C11456" t="s">
        <v>498</v>
      </c>
      <c r="D11456" t="s">
        <v>2360</v>
      </c>
      <c r="E11456" t="s">
        <v>59</v>
      </c>
      <c r="F11456" t="b">
        <v>0</v>
      </c>
      <c r="G11456" t="s">
        <v>89</v>
      </c>
      <c r="H11456" s="1">
        <v>46142.751307870371</v>
      </c>
      <c r="I11456" t="b">
        <v>1</v>
      </c>
      <c r="J11456" t="b">
        <v>0</v>
      </c>
      <c r="K11456" t="s">
        <v>41</v>
      </c>
      <c r="L11456" t="s">
        <v>60</v>
      </c>
      <c r="M11456">
        <v>115000</v>
      </c>
      <c r="N11456"/>
      <c r="O11456" t="s">
        <v>4539</v>
      </c>
      <c r="P11456" t="s">
        <v>21565</v>
      </c>
    </row>
    <row r="11457" spans="1:16" x14ac:dyDescent="0.25">
      <c r="A11457" t="s">
        <v>0</v>
      </c>
      <c r="B11457" t="s">
        <v>21566</v>
      </c>
      <c r="C11457" t="s">
        <v>86</v>
      </c>
      <c r="D11457" t="s">
        <v>4526</v>
      </c>
      <c r="E11457" t="s">
        <v>59</v>
      </c>
      <c r="F11457" t="b">
        <v>0</v>
      </c>
      <c r="G11457" t="s">
        <v>77</v>
      </c>
      <c r="H11457" s="1">
        <v>46142.751388888893</v>
      </c>
      <c r="I11457" t="b">
        <v>0</v>
      </c>
      <c r="J11457" t="b">
        <v>0</v>
      </c>
      <c r="K11457" t="s">
        <v>41</v>
      </c>
      <c r="L11457" t="s">
        <v>60</v>
      </c>
      <c r="M11457">
        <v>105000</v>
      </c>
      <c r="N11457"/>
      <c r="O11457" t="s">
        <v>2677</v>
      </c>
      <c r="P11457" t="s">
        <v>426</v>
      </c>
    </row>
    <row r="11458" spans="1:16" x14ac:dyDescent="0.25">
      <c r="A11458" t="s">
        <v>3</v>
      </c>
      <c r="B11458" t="s">
        <v>2727</v>
      </c>
      <c r="C11458" t="s">
        <v>434</v>
      </c>
      <c r="D11458" t="s">
        <v>2360</v>
      </c>
      <c r="E11458" t="s">
        <v>59</v>
      </c>
      <c r="F11458" t="b">
        <v>0</v>
      </c>
      <c r="G11458" t="s">
        <v>68</v>
      </c>
      <c r="H11458" s="1">
        <v>46142.751388888893</v>
      </c>
      <c r="I11458" t="b">
        <v>0</v>
      </c>
      <c r="J11458" t="b">
        <v>0</v>
      </c>
      <c r="K11458" t="s">
        <v>41</v>
      </c>
      <c r="L11458" t="s">
        <v>74</v>
      </c>
      <c r="M11458"/>
      <c r="N11458">
        <v>34.5</v>
      </c>
      <c r="O11458" t="s">
        <v>3203</v>
      </c>
      <c r="P11458" t="s">
        <v>219</v>
      </c>
    </row>
    <row r="11459" spans="1:16" x14ac:dyDescent="0.25">
      <c r="A11459" t="s">
        <v>7</v>
      </c>
      <c r="B11459" t="s">
        <v>21567</v>
      </c>
      <c r="C11459" t="s">
        <v>479</v>
      </c>
      <c r="D11459" t="s">
        <v>4526</v>
      </c>
      <c r="E11459" t="s">
        <v>59</v>
      </c>
      <c r="F11459" t="b">
        <v>0</v>
      </c>
      <c r="G11459" t="s">
        <v>65</v>
      </c>
      <c r="H11459" s="1">
        <v>46142.751423611109</v>
      </c>
      <c r="I11459" t="b">
        <v>0</v>
      </c>
      <c r="J11459" t="b">
        <v>0</v>
      </c>
      <c r="K11459" t="s">
        <v>41</v>
      </c>
      <c r="L11459" t="s">
        <v>60</v>
      </c>
      <c r="M11459">
        <v>140000</v>
      </c>
      <c r="N11459"/>
      <c r="O11459" t="s">
        <v>1443</v>
      </c>
      <c r="P11459" t="s">
        <v>21568</v>
      </c>
    </row>
    <row r="11460" spans="1:16" x14ac:dyDescent="0.25">
      <c r="A11460" t="s">
        <v>0</v>
      </c>
      <c r="B11460" t="s">
        <v>21569</v>
      </c>
      <c r="C11460" t="s">
        <v>5215</v>
      </c>
      <c r="D11460" t="s">
        <v>4346</v>
      </c>
      <c r="E11460" t="s">
        <v>59</v>
      </c>
      <c r="F11460" t="b">
        <v>0</v>
      </c>
      <c r="G11460" t="s">
        <v>19</v>
      </c>
      <c r="H11460" s="1">
        <v>46142.752025462964</v>
      </c>
      <c r="I11460" t="b">
        <v>0</v>
      </c>
      <c r="J11460" t="b">
        <v>0</v>
      </c>
      <c r="K11460" t="s">
        <v>19</v>
      </c>
      <c r="L11460" t="s">
        <v>60</v>
      </c>
      <c r="M11460">
        <v>800000</v>
      </c>
      <c r="N11460"/>
      <c r="O11460" t="s">
        <v>21570</v>
      </c>
      <c r="P11460" t="s">
        <v>5196</v>
      </c>
    </row>
    <row r="11461" spans="1:16" x14ac:dyDescent="0.25">
      <c r="A11461" t="s">
        <v>4</v>
      </c>
      <c r="B11461" t="s">
        <v>2973</v>
      </c>
      <c r="C11461" t="s">
        <v>913</v>
      </c>
      <c r="D11461" t="s">
        <v>4346</v>
      </c>
      <c r="E11461" t="s">
        <v>59</v>
      </c>
      <c r="F11461" t="b">
        <v>0</v>
      </c>
      <c r="G11461" t="s">
        <v>20</v>
      </c>
      <c r="H11461" s="1">
        <v>46142.752060185187</v>
      </c>
      <c r="I11461" t="b">
        <v>1</v>
      </c>
      <c r="J11461" t="b">
        <v>0</v>
      </c>
      <c r="K11461" t="s">
        <v>20</v>
      </c>
      <c r="L11461" t="s">
        <v>60</v>
      </c>
      <c r="M11461">
        <v>61800</v>
      </c>
      <c r="N11461"/>
      <c r="O11461" t="s">
        <v>21571</v>
      </c>
      <c r="P11461" t="s">
        <v>21572</v>
      </c>
    </row>
    <row r="11462" spans="1:16" x14ac:dyDescent="0.25">
      <c r="A11462" t="s">
        <v>2</v>
      </c>
      <c r="B11462" t="s">
        <v>21573</v>
      </c>
      <c r="C11462" t="s">
        <v>81</v>
      </c>
      <c r="D11462" t="s">
        <v>17170</v>
      </c>
      <c r="E11462" t="s">
        <v>59</v>
      </c>
      <c r="F11462" t="b">
        <v>0</v>
      </c>
      <c r="G11462" t="s">
        <v>77</v>
      </c>
      <c r="H11462" s="1">
        <v>46142.753101851849</v>
      </c>
      <c r="I11462" t="b">
        <v>0</v>
      </c>
      <c r="J11462" t="b">
        <v>0</v>
      </c>
      <c r="K11462" t="s">
        <v>41</v>
      </c>
      <c r="L11462" t="s">
        <v>60</v>
      </c>
      <c r="M11462">
        <v>195250</v>
      </c>
      <c r="N11462"/>
      <c r="O11462" t="s">
        <v>17171</v>
      </c>
      <c r="P11462" t="s">
        <v>310</v>
      </c>
    </row>
    <row r="11463" spans="1:16" x14ac:dyDescent="0.25">
      <c r="A11463" t="s">
        <v>1</v>
      </c>
      <c r="B11463" t="s">
        <v>21574</v>
      </c>
      <c r="C11463" t="s">
        <v>5131</v>
      </c>
      <c r="D11463" t="s">
        <v>2360</v>
      </c>
      <c r="E11463" t="s">
        <v>59</v>
      </c>
      <c r="F11463" t="b">
        <v>0</v>
      </c>
      <c r="G11463" t="s">
        <v>65</v>
      </c>
      <c r="H11463" s="1">
        <v>46142.754826388889</v>
      </c>
      <c r="I11463" t="b">
        <v>0</v>
      </c>
      <c r="J11463" t="b">
        <v>1</v>
      </c>
      <c r="K11463" t="s">
        <v>41</v>
      </c>
      <c r="L11463" t="s">
        <v>60</v>
      </c>
      <c r="M11463">
        <v>74880</v>
      </c>
      <c r="N11463"/>
      <c r="O11463" t="s">
        <v>2705</v>
      </c>
      <c r="P11463" t="s">
        <v>21575</v>
      </c>
    </row>
    <row r="11464" spans="1:16" x14ac:dyDescent="0.25">
      <c r="A11464" t="s">
        <v>0</v>
      </c>
      <c r="B11464" t="s">
        <v>21576</v>
      </c>
      <c r="C11464" t="s">
        <v>112</v>
      </c>
      <c r="D11464" t="s">
        <v>4346</v>
      </c>
      <c r="E11464" t="s">
        <v>59</v>
      </c>
      <c r="F11464" t="b">
        <v>0</v>
      </c>
      <c r="G11464" t="s">
        <v>65</v>
      </c>
      <c r="H11464" s="1">
        <v>46142.792974537027</v>
      </c>
      <c r="I11464" t="b">
        <v>1</v>
      </c>
      <c r="J11464" t="b">
        <v>1</v>
      </c>
      <c r="K11464" t="s">
        <v>41</v>
      </c>
      <c r="L11464" t="s">
        <v>60</v>
      </c>
      <c r="M11464">
        <v>77500</v>
      </c>
      <c r="N11464"/>
      <c r="O11464" t="s">
        <v>17734</v>
      </c>
      <c r="P11464" t="s">
        <v>7223</v>
      </c>
    </row>
    <row r="11465" spans="1:16" x14ac:dyDescent="0.25">
      <c r="A11465" t="s">
        <v>0</v>
      </c>
      <c r="B11465" t="s">
        <v>2653</v>
      </c>
      <c r="C11465" t="s">
        <v>121</v>
      </c>
      <c r="D11465" t="s">
        <v>4346</v>
      </c>
      <c r="E11465" t="s">
        <v>59</v>
      </c>
      <c r="F11465" t="b">
        <v>0</v>
      </c>
      <c r="G11465" t="s">
        <v>68</v>
      </c>
      <c r="H11465" s="1">
        <v>46142.792974537027</v>
      </c>
      <c r="I11465" t="b">
        <v>0</v>
      </c>
      <c r="J11465" t="b">
        <v>0</v>
      </c>
      <c r="K11465" t="s">
        <v>41</v>
      </c>
      <c r="L11465" t="s">
        <v>60</v>
      </c>
      <c r="M11465">
        <v>63000</v>
      </c>
      <c r="N11465"/>
      <c r="O11465" t="s">
        <v>21577</v>
      </c>
      <c r="P11465" t="s">
        <v>622</v>
      </c>
    </row>
    <row r="11466" spans="1:16" x14ac:dyDescent="0.25">
      <c r="A11466" t="s">
        <v>0</v>
      </c>
      <c r="B11466" t="s">
        <v>21578</v>
      </c>
      <c r="C11466" t="s">
        <v>3109</v>
      </c>
      <c r="D11466" t="s">
        <v>2360</v>
      </c>
      <c r="E11466" t="s">
        <v>59</v>
      </c>
      <c r="F11466" t="b">
        <v>0</v>
      </c>
      <c r="G11466" t="s">
        <v>77</v>
      </c>
      <c r="H11466" s="1">
        <v>46142.793043981481</v>
      </c>
      <c r="I11466" t="b">
        <v>0</v>
      </c>
      <c r="J11466" t="b">
        <v>1</v>
      </c>
      <c r="K11466" t="s">
        <v>41</v>
      </c>
      <c r="L11466" t="s">
        <v>60</v>
      </c>
      <c r="M11466">
        <v>116500</v>
      </c>
      <c r="N11466"/>
      <c r="O11466" t="s">
        <v>17148</v>
      </c>
      <c r="P11466" t="s">
        <v>21579</v>
      </c>
    </row>
    <row r="11467" spans="1:16" x14ac:dyDescent="0.25">
      <c r="A11467" t="s">
        <v>2</v>
      </c>
      <c r="B11467" t="s">
        <v>2112</v>
      </c>
      <c r="C11467" t="s">
        <v>335</v>
      </c>
      <c r="D11467" t="s">
        <v>4346</v>
      </c>
      <c r="E11467" t="s">
        <v>59</v>
      </c>
      <c r="F11467" t="b">
        <v>0</v>
      </c>
      <c r="G11467" t="s">
        <v>65</v>
      </c>
      <c r="H11467" s="1">
        <v>46142.794849537036</v>
      </c>
      <c r="I11467" t="b">
        <v>0</v>
      </c>
      <c r="J11467" t="b">
        <v>0</v>
      </c>
      <c r="K11467" t="s">
        <v>41</v>
      </c>
      <c r="L11467" t="s">
        <v>60</v>
      </c>
      <c r="M11467">
        <v>205000</v>
      </c>
      <c r="N11467"/>
      <c r="O11467" t="s">
        <v>21580</v>
      </c>
      <c r="P11467" t="s">
        <v>1929</v>
      </c>
    </row>
    <row r="11468" spans="1:16" x14ac:dyDescent="0.25">
      <c r="A11468" t="s">
        <v>1</v>
      </c>
      <c r="B11468" t="s">
        <v>385</v>
      </c>
      <c r="C11468" t="s">
        <v>5828</v>
      </c>
      <c r="D11468" t="s">
        <v>4346</v>
      </c>
      <c r="E11468" t="s">
        <v>88</v>
      </c>
      <c r="F11468" t="b">
        <v>0</v>
      </c>
      <c r="G11468" t="s">
        <v>68</v>
      </c>
      <c r="H11468" s="1">
        <v>46142.796493055554</v>
      </c>
      <c r="I11468" t="b">
        <v>1</v>
      </c>
      <c r="J11468" t="b">
        <v>1</v>
      </c>
      <c r="K11468" t="s">
        <v>41</v>
      </c>
      <c r="L11468" t="s">
        <v>74</v>
      </c>
      <c r="M11468"/>
      <c r="N11468">
        <v>55</v>
      </c>
      <c r="O11468" t="s">
        <v>492</v>
      </c>
      <c r="P11468" t="s">
        <v>21207</v>
      </c>
    </row>
    <row r="11469" spans="1:16" x14ac:dyDescent="0.25">
      <c r="A11469" t="s">
        <v>0</v>
      </c>
      <c r="B11469" t="s">
        <v>21581</v>
      </c>
      <c r="C11469" t="s">
        <v>112</v>
      </c>
      <c r="D11469" t="s">
        <v>4526</v>
      </c>
      <c r="E11469" t="s">
        <v>59</v>
      </c>
      <c r="F11469" t="b">
        <v>0</v>
      </c>
      <c r="G11469" t="s">
        <v>65</v>
      </c>
      <c r="H11469" s="1">
        <v>46142.834641203714</v>
      </c>
      <c r="I11469" t="b">
        <v>0</v>
      </c>
      <c r="J11469" t="b">
        <v>0</v>
      </c>
      <c r="K11469" t="s">
        <v>41</v>
      </c>
      <c r="L11469" t="s">
        <v>60</v>
      </c>
      <c r="M11469">
        <v>105000</v>
      </c>
      <c r="N11469"/>
      <c r="O11469" t="s">
        <v>1443</v>
      </c>
      <c r="P11469" t="s">
        <v>21582</v>
      </c>
    </row>
    <row r="11470" spans="1:16" x14ac:dyDescent="0.25">
      <c r="A11470" t="s">
        <v>4</v>
      </c>
      <c r="B11470" t="s">
        <v>6891</v>
      </c>
      <c r="C11470" t="s">
        <v>148</v>
      </c>
      <c r="D11470" t="s">
        <v>2360</v>
      </c>
      <c r="E11470" t="s">
        <v>59</v>
      </c>
      <c r="F11470" t="b">
        <v>0</v>
      </c>
      <c r="G11470" t="s">
        <v>89</v>
      </c>
      <c r="H11470" s="1">
        <v>46142.834722222222</v>
      </c>
      <c r="I11470" t="b">
        <v>0</v>
      </c>
      <c r="J11470" t="b">
        <v>0</v>
      </c>
      <c r="K11470" t="s">
        <v>41</v>
      </c>
      <c r="L11470" t="s">
        <v>60</v>
      </c>
      <c r="M11470">
        <v>78551</v>
      </c>
      <c r="N11470"/>
      <c r="O11470" t="s">
        <v>21583</v>
      </c>
      <c r="P11470" t="s">
        <v>1159</v>
      </c>
    </row>
    <row r="11471" spans="1:16" x14ac:dyDescent="0.25">
      <c r="A11471" t="s">
        <v>3</v>
      </c>
      <c r="B11471" t="s">
        <v>21584</v>
      </c>
      <c r="C11471" t="s">
        <v>434</v>
      </c>
      <c r="D11471" t="s">
        <v>2360</v>
      </c>
      <c r="E11471" t="s">
        <v>59</v>
      </c>
      <c r="F11471" t="b">
        <v>0</v>
      </c>
      <c r="G11471" t="s">
        <v>68</v>
      </c>
      <c r="H11471" s="1">
        <v>46142.834722222222</v>
      </c>
      <c r="I11471" t="b">
        <v>0</v>
      </c>
      <c r="J11471" t="b">
        <v>0</v>
      </c>
      <c r="K11471" t="s">
        <v>41</v>
      </c>
      <c r="L11471" t="s">
        <v>74</v>
      </c>
      <c r="M11471"/>
      <c r="N11471">
        <v>55</v>
      </c>
      <c r="O11471" t="s">
        <v>2845</v>
      </c>
      <c r="P11471" t="s">
        <v>21585</v>
      </c>
    </row>
    <row r="11472" spans="1:16" x14ac:dyDescent="0.25">
      <c r="A11472" t="s">
        <v>2</v>
      </c>
      <c r="B11472" t="s">
        <v>2</v>
      </c>
      <c r="C11472" t="s">
        <v>7440</v>
      </c>
      <c r="D11472" t="s">
        <v>2360</v>
      </c>
      <c r="E11472" t="s">
        <v>59</v>
      </c>
      <c r="F11472" t="b">
        <v>0</v>
      </c>
      <c r="G11472" t="s">
        <v>41</v>
      </c>
      <c r="H11472" s="1">
        <v>46142.837870370371</v>
      </c>
      <c r="I11472" t="b">
        <v>0</v>
      </c>
      <c r="J11472" t="b">
        <v>1</v>
      </c>
      <c r="K11472" t="s">
        <v>41</v>
      </c>
      <c r="L11472" t="s">
        <v>60</v>
      </c>
      <c r="M11472">
        <v>155000</v>
      </c>
      <c r="N11472"/>
      <c r="O11472" t="s">
        <v>21586</v>
      </c>
      <c r="P11472" t="s">
        <v>21587</v>
      </c>
    </row>
    <row r="11473" spans="1:16" x14ac:dyDescent="0.25">
      <c r="A11473" t="s">
        <v>1</v>
      </c>
      <c r="B11473" t="s">
        <v>21588</v>
      </c>
      <c r="C11473" t="s">
        <v>605</v>
      </c>
      <c r="D11473" t="s">
        <v>4346</v>
      </c>
      <c r="E11473" t="s">
        <v>59</v>
      </c>
      <c r="F11473" t="b">
        <v>0</v>
      </c>
      <c r="G11473" t="s">
        <v>77</v>
      </c>
      <c r="H11473" s="1">
        <v>46142.83797453704</v>
      </c>
      <c r="I11473" t="b">
        <v>0</v>
      </c>
      <c r="J11473" t="b">
        <v>1</v>
      </c>
      <c r="K11473" t="s">
        <v>41</v>
      </c>
      <c r="L11473" t="s">
        <v>60</v>
      </c>
      <c r="M11473">
        <v>125766.5</v>
      </c>
      <c r="N11473"/>
      <c r="O11473" t="s">
        <v>4432</v>
      </c>
      <c r="P11473" t="s">
        <v>21589</v>
      </c>
    </row>
    <row r="11474" spans="1:16" x14ac:dyDescent="0.25">
      <c r="A11474" t="s">
        <v>1</v>
      </c>
      <c r="B11474" t="s">
        <v>210</v>
      </c>
      <c r="C11474" t="s">
        <v>1384</v>
      </c>
      <c r="D11474" t="s">
        <v>4526</v>
      </c>
      <c r="E11474" t="s">
        <v>59</v>
      </c>
      <c r="F11474" t="b">
        <v>0</v>
      </c>
      <c r="G11474" t="s">
        <v>77</v>
      </c>
      <c r="H11474" s="1">
        <v>46142.83797453704</v>
      </c>
      <c r="I11474" t="b">
        <v>0</v>
      </c>
      <c r="J11474" t="b">
        <v>0</v>
      </c>
      <c r="K11474" t="s">
        <v>41</v>
      </c>
      <c r="L11474" t="s">
        <v>60</v>
      </c>
      <c r="M11474">
        <v>116598.5</v>
      </c>
      <c r="N11474"/>
      <c r="O11474" t="s">
        <v>21590</v>
      </c>
      <c r="P11474" t="s">
        <v>21591</v>
      </c>
    </row>
    <row r="11475" spans="1:16" x14ac:dyDescent="0.25">
      <c r="A11475" t="s">
        <v>1</v>
      </c>
      <c r="B11475" t="s">
        <v>21592</v>
      </c>
      <c r="C11475" t="s">
        <v>41</v>
      </c>
      <c r="D11475" t="s">
        <v>4526</v>
      </c>
      <c r="E11475" t="s">
        <v>88</v>
      </c>
      <c r="F11475" t="b">
        <v>0</v>
      </c>
      <c r="G11475" t="s">
        <v>77</v>
      </c>
      <c r="H11475" s="1">
        <v>46142.838275462957</v>
      </c>
      <c r="I11475" t="b">
        <v>1</v>
      </c>
      <c r="J11475" t="b">
        <v>0</v>
      </c>
      <c r="K11475" t="s">
        <v>41</v>
      </c>
      <c r="L11475" t="s">
        <v>74</v>
      </c>
      <c r="M11475"/>
      <c r="N11475">
        <v>55</v>
      </c>
      <c r="O11475" t="s">
        <v>21515</v>
      </c>
      <c r="P11475" t="s">
        <v>21593</v>
      </c>
    </row>
    <row r="11476" spans="1:16" x14ac:dyDescent="0.25">
      <c r="A11476" t="s">
        <v>0</v>
      </c>
      <c r="B11476" t="s">
        <v>21594</v>
      </c>
      <c r="C11476" t="s">
        <v>21595</v>
      </c>
      <c r="D11476" t="s">
        <v>4526</v>
      </c>
      <c r="E11476" t="s">
        <v>59</v>
      </c>
      <c r="F11476" t="b">
        <v>0</v>
      </c>
      <c r="G11476" t="s">
        <v>77</v>
      </c>
      <c r="H11476" s="1">
        <v>46142.876342592594</v>
      </c>
      <c r="I11476" t="b">
        <v>0</v>
      </c>
      <c r="J11476" t="b">
        <v>0</v>
      </c>
      <c r="K11476" t="s">
        <v>41</v>
      </c>
      <c r="L11476" t="s">
        <v>74</v>
      </c>
      <c r="M11476"/>
      <c r="N11476">
        <v>37.5</v>
      </c>
      <c r="O11476" t="s">
        <v>215</v>
      </c>
      <c r="P11476" t="s">
        <v>21596</v>
      </c>
    </row>
    <row r="11477" spans="1:16" x14ac:dyDescent="0.25">
      <c r="A11477" t="s">
        <v>1</v>
      </c>
      <c r="B11477" t="s">
        <v>21597</v>
      </c>
      <c r="C11477" t="s">
        <v>396</v>
      </c>
      <c r="D11477" t="s">
        <v>4526</v>
      </c>
      <c r="E11477" t="s">
        <v>88</v>
      </c>
      <c r="F11477" t="b">
        <v>0</v>
      </c>
      <c r="G11477" t="s">
        <v>68</v>
      </c>
      <c r="H11477" s="1">
        <v>46142.876354166663</v>
      </c>
      <c r="I11477" t="b">
        <v>1</v>
      </c>
      <c r="J11477" t="b">
        <v>0</v>
      </c>
      <c r="K11477" t="s">
        <v>41</v>
      </c>
      <c r="L11477" t="s">
        <v>74</v>
      </c>
      <c r="M11477"/>
      <c r="N11477">
        <v>67</v>
      </c>
      <c r="O11477" t="s">
        <v>1874</v>
      </c>
      <c r="P11477" t="s">
        <v>21291</v>
      </c>
    </row>
    <row r="11478" spans="1:16" x14ac:dyDescent="0.25">
      <c r="A11478" t="s">
        <v>7</v>
      </c>
      <c r="B11478" t="s">
        <v>21598</v>
      </c>
      <c r="C11478" t="s">
        <v>181</v>
      </c>
      <c r="D11478" t="s">
        <v>2360</v>
      </c>
      <c r="E11478" t="s">
        <v>59</v>
      </c>
      <c r="F11478" t="b">
        <v>0</v>
      </c>
      <c r="G11478" t="s">
        <v>89</v>
      </c>
      <c r="H11478" s="1">
        <v>46142.876388888893</v>
      </c>
      <c r="I11478" t="b">
        <v>0</v>
      </c>
      <c r="J11478" t="b">
        <v>1</v>
      </c>
      <c r="K11478" t="s">
        <v>41</v>
      </c>
      <c r="L11478" t="s">
        <v>60</v>
      </c>
      <c r="M11478">
        <v>81022.464999999997</v>
      </c>
      <c r="N11478"/>
      <c r="O11478" t="s">
        <v>21599</v>
      </c>
    </row>
    <row r="11479" spans="1:16" x14ac:dyDescent="0.25">
      <c r="A11479" t="s">
        <v>0</v>
      </c>
      <c r="B11479" t="s">
        <v>21600</v>
      </c>
      <c r="C11479" t="s">
        <v>112</v>
      </c>
      <c r="D11479" t="s">
        <v>2360</v>
      </c>
      <c r="E11479" t="s">
        <v>59</v>
      </c>
      <c r="F11479" t="b">
        <v>0</v>
      </c>
      <c r="G11479" t="s">
        <v>65</v>
      </c>
      <c r="H11479" s="1">
        <v>46142.87641203704</v>
      </c>
      <c r="I11479" t="b">
        <v>0</v>
      </c>
      <c r="J11479" t="b">
        <v>1</v>
      </c>
      <c r="K11479" t="s">
        <v>41</v>
      </c>
      <c r="L11479" t="s">
        <v>60</v>
      </c>
      <c r="M11479">
        <v>82500</v>
      </c>
      <c r="N11479"/>
      <c r="O11479" t="s">
        <v>21601</v>
      </c>
      <c r="P11479" t="s">
        <v>683</v>
      </c>
    </row>
    <row r="11480" spans="1:16" x14ac:dyDescent="0.25">
      <c r="A11480" t="s">
        <v>0</v>
      </c>
      <c r="B11480" t="s">
        <v>21602</v>
      </c>
      <c r="C11480" t="s">
        <v>1162</v>
      </c>
      <c r="D11480" t="s">
        <v>4526</v>
      </c>
      <c r="E11480" t="s">
        <v>59</v>
      </c>
      <c r="F11480" t="b">
        <v>0</v>
      </c>
      <c r="G11480" t="s">
        <v>65</v>
      </c>
      <c r="H11480" s="1">
        <v>46142.876458333332</v>
      </c>
      <c r="I11480" t="b">
        <v>0</v>
      </c>
      <c r="J11480" t="b">
        <v>1</v>
      </c>
      <c r="K11480" t="s">
        <v>41</v>
      </c>
      <c r="L11480" t="s">
        <v>74</v>
      </c>
      <c r="M11480"/>
      <c r="N11480">
        <v>80</v>
      </c>
      <c r="O11480" t="s">
        <v>7800</v>
      </c>
      <c r="P11480" t="s">
        <v>21603</v>
      </c>
    </row>
    <row r="11481" spans="1:16" x14ac:dyDescent="0.25">
      <c r="A11481" t="s">
        <v>4</v>
      </c>
      <c r="B11481" t="s">
        <v>21604</v>
      </c>
      <c r="C11481" t="s">
        <v>574</v>
      </c>
      <c r="D11481" t="s">
        <v>4526</v>
      </c>
      <c r="E11481" t="s">
        <v>59</v>
      </c>
      <c r="F11481" t="b">
        <v>0</v>
      </c>
      <c r="G11481" t="s">
        <v>41</v>
      </c>
      <c r="H11481" s="1">
        <v>46142.877951388888</v>
      </c>
      <c r="I11481" t="b">
        <v>0</v>
      </c>
      <c r="J11481" t="b">
        <v>1</v>
      </c>
      <c r="K11481" t="s">
        <v>41</v>
      </c>
      <c r="L11481" t="s">
        <v>60</v>
      </c>
      <c r="M11481">
        <v>102500</v>
      </c>
      <c r="N11481"/>
      <c r="O11481" t="s">
        <v>21605</v>
      </c>
      <c r="P11481" t="s">
        <v>1833</v>
      </c>
    </row>
    <row r="11482" spans="1:16" x14ac:dyDescent="0.25">
      <c r="A11482" t="s">
        <v>8</v>
      </c>
      <c r="B11482" t="s">
        <v>21606</v>
      </c>
      <c r="C11482" t="s">
        <v>1237</v>
      </c>
      <c r="D11482" t="s">
        <v>5349</v>
      </c>
      <c r="E11482" t="s">
        <v>59</v>
      </c>
      <c r="F11482" t="b">
        <v>0</v>
      </c>
      <c r="G11482" t="s">
        <v>65</v>
      </c>
      <c r="H11482" s="1">
        <v>46142.87809027778</v>
      </c>
      <c r="I11482" t="b">
        <v>0</v>
      </c>
      <c r="J11482" t="b">
        <v>1</v>
      </c>
      <c r="K11482" t="s">
        <v>41</v>
      </c>
      <c r="L11482" t="s">
        <v>60</v>
      </c>
      <c r="M11482">
        <v>160000</v>
      </c>
      <c r="N11482"/>
      <c r="O11482" t="s">
        <v>12605</v>
      </c>
      <c r="P11482" t="s">
        <v>1288</v>
      </c>
    </row>
    <row r="11483" spans="1:16" x14ac:dyDescent="0.25">
      <c r="A11483" t="s">
        <v>4</v>
      </c>
      <c r="B11483" t="s">
        <v>21607</v>
      </c>
      <c r="C11483" t="s">
        <v>436</v>
      </c>
      <c r="D11483" t="s">
        <v>4526</v>
      </c>
      <c r="E11483" t="s">
        <v>59</v>
      </c>
      <c r="F11483" t="b">
        <v>0</v>
      </c>
      <c r="G11483" t="s">
        <v>41</v>
      </c>
      <c r="H11483" s="1">
        <v>46142.879560185182</v>
      </c>
      <c r="I11483" t="b">
        <v>0</v>
      </c>
      <c r="J11483" t="b">
        <v>0</v>
      </c>
      <c r="K11483" t="s">
        <v>41</v>
      </c>
      <c r="L11483" t="s">
        <v>60</v>
      </c>
      <c r="M11483">
        <v>148463</v>
      </c>
      <c r="N11483"/>
      <c r="O11483" t="s">
        <v>7007</v>
      </c>
    </row>
    <row r="11484" spans="1:16" x14ac:dyDescent="0.25">
      <c r="A11484" t="s">
        <v>1</v>
      </c>
      <c r="B11484" t="s">
        <v>1256</v>
      </c>
      <c r="C11484" t="s">
        <v>6924</v>
      </c>
      <c r="D11484" t="s">
        <v>4346</v>
      </c>
      <c r="E11484" t="s">
        <v>59</v>
      </c>
      <c r="F11484" t="b">
        <v>0</v>
      </c>
      <c r="G11484" t="s">
        <v>40</v>
      </c>
      <c r="H11484" s="1">
        <v>46142.881643518522</v>
      </c>
      <c r="I11484" t="b">
        <v>1</v>
      </c>
      <c r="J11484" t="b">
        <v>0</v>
      </c>
      <c r="K11484" t="s">
        <v>40</v>
      </c>
      <c r="L11484" t="s">
        <v>60</v>
      </c>
      <c r="M11484">
        <v>82500</v>
      </c>
      <c r="N11484"/>
      <c r="O11484" t="s">
        <v>6840</v>
      </c>
      <c r="P11484" t="s">
        <v>4780</v>
      </c>
    </row>
    <row r="11485" spans="1:16" x14ac:dyDescent="0.25">
      <c r="A11485" t="s">
        <v>1</v>
      </c>
      <c r="B11485" t="s">
        <v>21608</v>
      </c>
      <c r="C11485" t="s">
        <v>810</v>
      </c>
      <c r="D11485" t="s">
        <v>4346</v>
      </c>
      <c r="E11485" t="s">
        <v>59</v>
      </c>
      <c r="F11485" t="b">
        <v>0</v>
      </c>
      <c r="G11485" t="s">
        <v>77</v>
      </c>
      <c r="H11485" s="1">
        <v>46142.921307870369</v>
      </c>
      <c r="I11485" t="b">
        <v>0</v>
      </c>
      <c r="J11485" t="b">
        <v>1</v>
      </c>
      <c r="K11485" t="s">
        <v>41</v>
      </c>
      <c r="L11485" t="s">
        <v>60</v>
      </c>
      <c r="M11485">
        <v>125000</v>
      </c>
      <c r="N11485"/>
      <c r="O11485" t="s">
        <v>2597</v>
      </c>
      <c r="P11485" t="s">
        <v>21609</v>
      </c>
    </row>
    <row r="11486" spans="1:16" x14ac:dyDescent="0.25">
      <c r="A11486" t="s">
        <v>5</v>
      </c>
      <c r="B11486" t="s">
        <v>21610</v>
      </c>
      <c r="C11486" t="s">
        <v>712</v>
      </c>
      <c r="D11486" t="s">
        <v>2360</v>
      </c>
      <c r="E11486" t="s">
        <v>59</v>
      </c>
      <c r="F11486" t="b">
        <v>0</v>
      </c>
      <c r="G11486" t="s">
        <v>13</v>
      </c>
      <c r="H11486" s="1">
        <v>46142.921898148154</v>
      </c>
      <c r="I11486" t="b">
        <v>0</v>
      </c>
      <c r="J11486" t="b">
        <v>0</v>
      </c>
      <c r="K11486" t="s">
        <v>13</v>
      </c>
      <c r="L11486" t="s">
        <v>60</v>
      </c>
      <c r="M11486">
        <v>116500</v>
      </c>
      <c r="N11486"/>
      <c r="O11486" t="s">
        <v>21611</v>
      </c>
      <c r="P11486" t="s">
        <v>21612</v>
      </c>
    </row>
    <row r="11487" spans="1:16" x14ac:dyDescent="0.25">
      <c r="A11487" t="s">
        <v>1</v>
      </c>
      <c r="B11487" t="s">
        <v>21613</v>
      </c>
      <c r="C11487" t="s">
        <v>172</v>
      </c>
      <c r="D11487" t="s">
        <v>4526</v>
      </c>
      <c r="E11487" t="s">
        <v>88</v>
      </c>
      <c r="F11487" t="b">
        <v>0</v>
      </c>
      <c r="G11487" t="s">
        <v>68</v>
      </c>
      <c r="H11487" s="1">
        <v>46142.959641203714</v>
      </c>
      <c r="I11487" t="b">
        <v>1</v>
      </c>
      <c r="J11487" t="b">
        <v>0</v>
      </c>
      <c r="K11487" t="s">
        <v>41</v>
      </c>
      <c r="L11487" t="s">
        <v>74</v>
      </c>
      <c r="M11487"/>
      <c r="N11487">
        <v>85</v>
      </c>
      <c r="O11487" t="s">
        <v>2878</v>
      </c>
      <c r="P11487" t="s">
        <v>21614</v>
      </c>
    </row>
    <row r="11488" spans="1:16" x14ac:dyDescent="0.25">
      <c r="A11488" t="s">
        <v>2</v>
      </c>
      <c r="B11488" t="s">
        <v>21615</v>
      </c>
      <c r="C11488" t="s">
        <v>190</v>
      </c>
      <c r="D11488" t="s">
        <v>2360</v>
      </c>
      <c r="E11488" t="s">
        <v>59</v>
      </c>
      <c r="F11488" t="b">
        <v>0</v>
      </c>
      <c r="G11488" t="s">
        <v>73</v>
      </c>
      <c r="H11488" s="1">
        <v>46142.959641203714</v>
      </c>
      <c r="I11488" t="b">
        <v>0</v>
      </c>
      <c r="J11488" t="b">
        <v>0</v>
      </c>
      <c r="K11488" t="s">
        <v>41</v>
      </c>
      <c r="L11488" t="s">
        <v>74</v>
      </c>
      <c r="M11488"/>
      <c r="N11488">
        <v>80</v>
      </c>
      <c r="O11488" t="s">
        <v>21257</v>
      </c>
      <c r="P11488" t="s">
        <v>21497</v>
      </c>
    </row>
    <row r="11489" spans="1:16" x14ac:dyDescent="0.25">
      <c r="A11489" t="s">
        <v>0</v>
      </c>
      <c r="B11489" t="s">
        <v>21616</v>
      </c>
      <c r="C11489" t="s">
        <v>2105</v>
      </c>
      <c r="D11489" t="s">
        <v>2360</v>
      </c>
      <c r="E11489" t="s">
        <v>59</v>
      </c>
      <c r="F11489" t="b">
        <v>0</v>
      </c>
      <c r="G11489" t="s">
        <v>68</v>
      </c>
      <c r="H11489" s="1">
        <v>46142.959641203714</v>
      </c>
      <c r="I11489" t="b">
        <v>0</v>
      </c>
      <c r="J11489" t="b">
        <v>1</v>
      </c>
      <c r="K11489" t="s">
        <v>41</v>
      </c>
      <c r="L11489" t="s">
        <v>60</v>
      </c>
      <c r="M11489">
        <v>87500</v>
      </c>
      <c r="N11489"/>
      <c r="O11489" t="s">
        <v>21617</v>
      </c>
      <c r="P11489" t="s">
        <v>288</v>
      </c>
    </row>
    <row r="11490" spans="1:16" x14ac:dyDescent="0.25">
      <c r="A11490" t="s">
        <v>2</v>
      </c>
      <c r="B11490" t="s">
        <v>21618</v>
      </c>
      <c r="C11490" t="s">
        <v>124</v>
      </c>
      <c r="D11490" t="s">
        <v>2360</v>
      </c>
      <c r="E11490" t="s">
        <v>59</v>
      </c>
      <c r="F11490" t="b">
        <v>0</v>
      </c>
      <c r="G11490" t="s">
        <v>68</v>
      </c>
      <c r="H11490" s="1">
        <v>46142.959687499999</v>
      </c>
      <c r="I11490" t="b">
        <v>0</v>
      </c>
      <c r="J11490" t="b">
        <v>0</v>
      </c>
      <c r="K11490" t="s">
        <v>41</v>
      </c>
      <c r="L11490" t="s">
        <v>74</v>
      </c>
      <c r="M11490"/>
      <c r="N11490">
        <v>80</v>
      </c>
      <c r="O11490" t="s">
        <v>21257</v>
      </c>
      <c r="P11490" t="s">
        <v>21497</v>
      </c>
    </row>
    <row r="11491" spans="1:16" x14ac:dyDescent="0.25">
      <c r="A11491" t="s">
        <v>0</v>
      </c>
      <c r="B11491" t="s">
        <v>21619</v>
      </c>
      <c r="C11491" t="s">
        <v>165</v>
      </c>
      <c r="D11491" t="s">
        <v>4526</v>
      </c>
      <c r="E11491" t="s">
        <v>621</v>
      </c>
      <c r="F11491" t="b">
        <v>0</v>
      </c>
      <c r="G11491" t="s">
        <v>73</v>
      </c>
      <c r="H11491" s="1">
        <v>46142.959699074083</v>
      </c>
      <c r="I11491" t="b">
        <v>0</v>
      </c>
      <c r="J11491" t="b">
        <v>1</v>
      </c>
      <c r="K11491" t="s">
        <v>41</v>
      </c>
      <c r="L11491" t="s">
        <v>74</v>
      </c>
      <c r="M11491"/>
      <c r="N11491">
        <v>22.5</v>
      </c>
      <c r="O11491" t="s">
        <v>21620</v>
      </c>
      <c r="P11491" t="s">
        <v>21621</v>
      </c>
    </row>
    <row r="11492" spans="1:16" x14ac:dyDescent="0.25">
      <c r="A11492" t="s">
        <v>0</v>
      </c>
      <c r="B11492" t="s">
        <v>21622</v>
      </c>
      <c r="C11492" t="s">
        <v>162</v>
      </c>
      <c r="D11492" t="s">
        <v>2360</v>
      </c>
      <c r="E11492" t="s">
        <v>59</v>
      </c>
      <c r="F11492" t="b">
        <v>0</v>
      </c>
      <c r="G11492" t="s">
        <v>73</v>
      </c>
      <c r="H11492" s="1">
        <v>46142.959699074083</v>
      </c>
      <c r="I11492" t="b">
        <v>0</v>
      </c>
      <c r="J11492" t="b">
        <v>1</v>
      </c>
      <c r="K11492" t="s">
        <v>41</v>
      </c>
      <c r="L11492" t="s">
        <v>60</v>
      </c>
      <c r="M11492">
        <v>101000</v>
      </c>
      <c r="N11492"/>
      <c r="O11492" t="s">
        <v>12960</v>
      </c>
      <c r="P11492" t="s">
        <v>8911</v>
      </c>
    </row>
    <row r="11493" spans="1:16" x14ac:dyDescent="0.25">
      <c r="A11493" t="s">
        <v>2</v>
      </c>
      <c r="B11493" t="s">
        <v>21623</v>
      </c>
      <c r="C11493" t="s">
        <v>330</v>
      </c>
      <c r="D11493" t="s">
        <v>2360</v>
      </c>
      <c r="E11493" t="s">
        <v>59</v>
      </c>
      <c r="F11493" t="b">
        <v>0</v>
      </c>
      <c r="G11493" t="s">
        <v>41</v>
      </c>
      <c r="H11493" s="1">
        <v>46142.961284722223</v>
      </c>
      <c r="I11493" t="b">
        <v>0</v>
      </c>
      <c r="J11493" t="b">
        <v>0</v>
      </c>
      <c r="K11493" t="s">
        <v>41</v>
      </c>
      <c r="L11493" t="s">
        <v>74</v>
      </c>
      <c r="M11493"/>
      <c r="N11493">
        <v>80</v>
      </c>
      <c r="O11493" t="s">
        <v>21257</v>
      </c>
      <c r="P11493" t="s">
        <v>21497</v>
      </c>
    </row>
    <row r="11494" spans="1:16" x14ac:dyDescent="0.25">
      <c r="A11494" t="s">
        <v>2</v>
      </c>
      <c r="B11494" t="s">
        <v>21624</v>
      </c>
      <c r="C11494" t="s">
        <v>81</v>
      </c>
      <c r="D11494" t="s">
        <v>2360</v>
      </c>
      <c r="E11494" t="s">
        <v>59</v>
      </c>
      <c r="F11494" t="b">
        <v>0</v>
      </c>
      <c r="G11494" t="s">
        <v>77</v>
      </c>
      <c r="H11494" s="1">
        <v>46142.961400462962</v>
      </c>
      <c r="I11494" t="b">
        <v>0</v>
      </c>
      <c r="J11494" t="b">
        <v>0</v>
      </c>
      <c r="K11494" t="s">
        <v>41</v>
      </c>
      <c r="L11494" t="s">
        <v>74</v>
      </c>
      <c r="M11494"/>
      <c r="N11494">
        <v>80</v>
      </c>
      <c r="O11494" t="s">
        <v>21257</v>
      </c>
      <c r="P11494" t="s">
        <v>21497</v>
      </c>
    </row>
    <row r="11495" spans="1:16" x14ac:dyDescent="0.25">
      <c r="A11495" t="s">
        <v>6</v>
      </c>
      <c r="B11495" t="s">
        <v>21625</v>
      </c>
      <c r="C11495" t="s">
        <v>76</v>
      </c>
      <c r="D11495" t="s">
        <v>4526</v>
      </c>
      <c r="E11495" t="s">
        <v>59</v>
      </c>
      <c r="F11495" t="b">
        <v>1</v>
      </c>
      <c r="G11495" t="s">
        <v>41</v>
      </c>
      <c r="H11495" s="1">
        <v>46142.962893518517</v>
      </c>
      <c r="I11495" t="b">
        <v>0</v>
      </c>
      <c r="J11495" t="b">
        <v>0</v>
      </c>
      <c r="K11495" t="s">
        <v>41</v>
      </c>
      <c r="L11495" t="s">
        <v>60</v>
      </c>
      <c r="M11495">
        <v>240000</v>
      </c>
      <c r="N11495"/>
      <c r="O11495" t="s">
        <v>21626</v>
      </c>
      <c r="P11495" t="s">
        <v>21627</v>
      </c>
    </row>
    <row r="11496" spans="1:16" x14ac:dyDescent="0.25">
      <c r="A11496" t="s">
        <v>1</v>
      </c>
      <c r="B11496" t="s">
        <v>1873</v>
      </c>
      <c r="C11496" t="s">
        <v>112</v>
      </c>
      <c r="D11496" t="s">
        <v>4346</v>
      </c>
      <c r="E11496" t="s">
        <v>59</v>
      </c>
      <c r="F11496" t="b">
        <v>0</v>
      </c>
      <c r="G11496" t="s">
        <v>65</v>
      </c>
      <c r="H11496" s="1">
        <v>46142.963043981479</v>
      </c>
      <c r="I11496" t="b">
        <v>1</v>
      </c>
      <c r="J11496" t="b">
        <v>0</v>
      </c>
      <c r="K11496" t="s">
        <v>41</v>
      </c>
      <c r="L11496" t="s">
        <v>60</v>
      </c>
      <c r="M11496">
        <v>207500</v>
      </c>
      <c r="N11496"/>
      <c r="O11496" t="s">
        <v>3014</v>
      </c>
      <c r="P11496" t="s">
        <v>21628</v>
      </c>
    </row>
    <row r="11497" spans="1:16" x14ac:dyDescent="0.25">
      <c r="A11497" t="s">
        <v>0</v>
      </c>
      <c r="B11497" t="s">
        <v>2511</v>
      </c>
      <c r="C11497" t="s">
        <v>7725</v>
      </c>
      <c r="D11497" t="s">
        <v>4346</v>
      </c>
      <c r="E11497" t="s">
        <v>59</v>
      </c>
      <c r="F11497" t="b">
        <v>0</v>
      </c>
      <c r="G11497" t="s">
        <v>68</v>
      </c>
      <c r="H11497" s="1">
        <v>46143.001354166663</v>
      </c>
      <c r="I11497" t="b">
        <v>0</v>
      </c>
      <c r="J11497" t="b">
        <v>1</v>
      </c>
      <c r="K11497" t="s">
        <v>41</v>
      </c>
      <c r="L11497" t="s">
        <v>60</v>
      </c>
      <c r="M11497">
        <v>122058.295</v>
      </c>
      <c r="N11497"/>
      <c r="O11497" t="s">
        <v>21629</v>
      </c>
      <c r="P11497" t="s">
        <v>3996</v>
      </c>
    </row>
    <row r="11498" spans="1:16" x14ac:dyDescent="0.25">
      <c r="A11498" t="s">
        <v>0</v>
      </c>
      <c r="B11498" t="s">
        <v>21630</v>
      </c>
      <c r="C11498" t="s">
        <v>930</v>
      </c>
      <c r="D11498" t="s">
        <v>584</v>
      </c>
      <c r="E11498" t="s">
        <v>72</v>
      </c>
      <c r="F11498" t="b">
        <v>0</v>
      </c>
      <c r="G11498" t="s">
        <v>19</v>
      </c>
      <c r="H11498" s="1">
        <v>46143.002060185187</v>
      </c>
      <c r="I11498" t="b">
        <v>0</v>
      </c>
      <c r="J11498" t="b">
        <v>0</v>
      </c>
      <c r="K11498" t="s">
        <v>19</v>
      </c>
      <c r="L11498" t="s">
        <v>74</v>
      </c>
      <c r="M11498"/>
      <c r="N11498">
        <v>25</v>
      </c>
      <c r="O11498" t="s">
        <v>584</v>
      </c>
      <c r="P11498" t="s">
        <v>133</v>
      </c>
    </row>
    <row r="11499" spans="1:16" x14ac:dyDescent="0.25">
      <c r="A11499" t="s">
        <v>3</v>
      </c>
      <c r="B11499" t="s">
        <v>5002</v>
      </c>
      <c r="C11499" t="s">
        <v>76</v>
      </c>
      <c r="D11499" t="s">
        <v>584</v>
      </c>
      <c r="E11499" t="s">
        <v>72</v>
      </c>
      <c r="F11499" t="b">
        <v>1</v>
      </c>
      <c r="G11499" t="s">
        <v>33</v>
      </c>
      <c r="H11499" s="1">
        <v>46143.002754629633</v>
      </c>
      <c r="I11499" t="b">
        <v>0</v>
      </c>
      <c r="J11499" t="b">
        <v>0</v>
      </c>
      <c r="K11499" t="s">
        <v>33</v>
      </c>
      <c r="L11499" t="s">
        <v>74</v>
      </c>
      <c r="M11499"/>
      <c r="N11499">
        <v>25</v>
      </c>
      <c r="O11499" t="s">
        <v>584</v>
      </c>
      <c r="P11499" t="s">
        <v>673</v>
      </c>
    </row>
    <row r="11500" spans="1:16" x14ac:dyDescent="0.25">
      <c r="A11500" t="s">
        <v>0</v>
      </c>
      <c r="B11500" t="s">
        <v>21631</v>
      </c>
      <c r="C11500" t="s">
        <v>76</v>
      </c>
      <c r="D11500" t="s">
        <v>584</v>
      </c>
      <c r="E11500" t="s">
        <v>72</v>
      </c>
      <c r="F11500" t="b">
        <v>1</v>
      </c>
      <c r="G11500" t="s">
        <v>40</v>
      </c>
      <c r="H11500" s="1">
        <v>46143.002974537027</v>
      </c>
      <c r="I11500" t="b">
        <v>1</v>
      </c>
      <c r="J11500" t="b">
        <v>0</v>
      </c>
      <c r="K11500" t="s">
        <v>40</v>
      </c>
      <c r="L11500" t="s">
        <v>74</v>
      </c>
      <c r="M11500"/>
      <c r="N11500">
        <v>25</v>
      </c>
      <c r="O11500" t="s">
        <v>584</v>
      </c>
      <c r="P11500" t="s">
        <v>219</v>
      </c>
    </row>
    <row r="11501" spans="1:16" x14ac:dyDescent="0.25">
      <c r="A11501" t="s">
        <v>0</v>
      </c>
      <c r="B11501" t="s">
        <v>0</v>
      </c>
      <c r="C11501" t="s">
        <v>3547</v>
      </c>
      <c r="D11501" t="s">
        <v>2360</v>
      </c>
      <c r="E11501" t="s">
        <v>59</v>
      </c>
      <c r="F11501" t="b">
        <v>0</v>
      </c>
      <c r="G11501" t="s">
        <v>68</v>
      </c>
      <c r="H11501" s="1">
        <v>46143.042974537027</v>
      </c>
      <c r="I11501" t="b">
        <v>0</v>
      </c>
      <c r="J11501" t="b">
        <v>1</v>
      </c>
      <c r="K11501" t="s">
        <v>41</v>
      </c>
      <c r="L11501" t="s">
        <v>60</v>
      </c>
      <c r="M11501">
        <v>70003.959999999992</v>
      </c>
      <c r="N11501"/>
      <c r="O11501" t="s">
        <v>21632</v>
      </c>
      <c r="P11501" t="s">
        <v>233</v>
      </c>
    </row>
    <row r="11502" spans="1:16" x14ac:dyDescent="0.25">
      <c r="A11502" t="s">
        <v>3</v>
      </c>
      <c r="B11502" t="s">
        <v>21633</v>
      </c>
      <c r="C11502" t="s">
        <v>489</v>
      </c>
      <c r="D11502" t="s">
        <v>4346</v>
      </c>
      <c r="E11502" t="s">
        <v>88</v>
      </c>
      <c r="F11502" t="b">
        <v>0</v>
      </c>
      <c r="G11502" t="s">
        <v>77</v>
      </c>
      <c r="H11502" s="1">
        <v>46143.043009259258</v>
      </c>
      <c r="I11502" t="b">
        <v>0</v>
      </c>
      <c r="J11502" t="b">
        <v>1</v>
      </c>
      <c r="K11502" t="s">
        <v>41</v>
      </c>
      <c r="L11502" t="s">
        <v>74</v>
      </c>
      <c r="M11502"/>
      <c r="N11502">
        <v>65</v>
      </c>
      <c r="O11502" t="s">
        <v>2447</v>
      </c>
      <c r="P11502" t="s">
        <v>21634</v>
      </c>
    </row>
    <row r="11503" spans="1:16" x14ac:dyDescent="0.25">
      <c r="A11503" t="s">
        <v>6</v>
      </c>
      <c r="B11503" t="s">
        <v>6</v>
      </c>
      <c r="C11503" t="s">
        <v>751</v>
      </c>
      <c r="D11503" t="s">
        <v>4346</v>
      </c>
      <c r="E11503" t="s">
        <v>59</v>
      </c>
      <c r="F11503" t="b">
        <v>0</v>
      </c>
      <c r="G11503" t="s">
        <v>68</v>
      </c>
      <c r="H11503" s="1">
        <v>46143.044745370367</v>
      </c>
      <c r="I11503" t="b">
        <v>0</v>
      </c>
      <c r="J11503" t="b">
        <v>1</v>
      </c>
      <c r="K11503" t="s">
        <v>41</v>
      </c>
      <c r="L11503" t="s">
        <v>60</v>
      </c>
      <c r="M11503">
        <v>147925</v>
      </c>
      <c r="N11503"/>
      <c r="O11503" t="s">
        <v>3595</v>
      </c>
      <c r="P11503" t="s">
        <v>21635</v>
      </c>
    </row>
    <row r="11504" spans="1:16" x14ac:dyDescent="0.25">
      <c r="A11504" t="s">
        <v>1</v>
      </c>
      <c r="B11504" t="s">
        <v>21636</v>
      </c>
      <c r="C11504" t="s">
        <v>500</v>
      </c>
      <c r="D11504" t="s">
        <v>4346</v>
      </c>
      <c r="E11504" t="s">
        <v>59</v>
      </c>
      <c r="F11504" t="b">
        <v>0</v>
      </c>
      <c r="G11504" t="s">
        <v>13</v>
      </c>
      <c r="H11504" s="1">
        <v>46143.046898148154</v>
      </c>
      <c r="I11504" t="b">
        <v>1</v>
      </c>
      <c r="J11504" t="b">
        <v>0</v>
      </c>
      <c r="K11504" t="s">
        <v>13</v>
      </c>
      <c r="L11504" t="s">
        <v>60</v>
      </c>
      <c r="M11504">
        <v>125461.5</v>
      </c>
      <c r="N11504"/>
      <c r="O11504" t="s">
        <v>1822</v>
      </c>
      <c r="P11504" t="s">
        <v>1377</v>
      </c>
    </row>
    <row r="11505" spans="1:16" x14ac:dyDescent="0.25">
      <c r="A11505" t="s">
        <v>0</v>
      </c>
      <c r="B11505" t="s">
        <v>21637</v>
      </c>
      <c r="C11505" t="s">
        <v>557</v>
      </c>
      <c r="D11505" t="s">
        <v>4346</v>
      </c>
      <c r="E11505" t="s">
        <v>59</v>
      </c>
      <c r="F11505" t="b">
        <v>0</v>
      </c>
      <c r="G11505" t="s">
        <v>65</v>
      </c>
      <c r="H11505" s="1">
        <v>46143.084745370368</v>
      </c>
      <c r="I11505" t="b">
        <v>0</v>
      </c>
      <c r="J11505" t="b">
        <v>1</v>
      </c>
      <c r="K11505" t="s">
        <v>41</v>
      </c>
      <c r="L11505" t="s">
        <v>60</v>
      </c>
      <c r="M11505">
        <v>98165.5</v>
      </c>
      <c r="N11505"/>
      <c r="O11505" t="s">
        <v>21638</v>
      </c>
      <c r="P11505" t="s">
        <v>10402</v>
      </c>
    </row>
    <row r="11506" spans="1:16" x14ac:dyDescent="0.25">
      <c r="A11506" t="s">
        <v>2</v>
      </c>
      <c r="B11506" t="s">
        <v>21639</v>
      </c>
      <c r="C11506" t="s">
        <v>76</v>
      </c>
      <c r="D11506" t="s">
        <v>4526</v>
      </c>
      <c r="E11506" t="s">
        <v>59</v>
      </c>
      <c r="F11506" t="b">
        <v>1</v>
      </c>
      <c r="G11506" t="s">
        <v>77</v>
      </c>
      <c r="H11506" s="1">
        <v>46143.128067129634</v>
      </c>
      <c r="I11506" t="b">
        <v>1</v>
      </c>
      <c r="J11506" t="b">
        <v>0</v>
      </c>
      <c r="K11506" t="s">
        <v>41</v>
      </c>
      <c r="L11506" t="s">
        <v>60</v>
      </c>
      <c r="M11506">
        <v>109000</v>
      </c>
      <c r="N11506"/>
      <c r="O11506" t="s">
        <v>371</v>
      </c>
      <c r="P11506" t="s">
        <v>2284</v>
      </c>
    </row>
    <row r="11507" spans="1:16" x14ac:dyDescent="0.25">
      <c r="A11507" t="s">
        <v>0</v>
      </c>
      <c r="B11507" t="s">
        <v>21640</v>
      </c>
      <c r="C11507" t="s">
        <v>13896</v>
      </c>
      <c r="D11507" t="s">
        <v>5018</v>
      </c>
      <c r="E11507" t="s">
        <v>59</v>
      </c>
      <c r="F11507" t="b">
        <v>0</v>
      </c>
      <c r="G11507" t="s">
        <v>19</v>
      </c>
      <c r="H11507" s="1">
        <v>46143.183969907397</v>
      </c>
      <c r="I11507" t="b">
        <v>1</v>
      </c>
      <c r="J11507" t="b">
        <v>0</v>
      </c>
      <c r="K11507" t="s">
        <v>19</v>
      </c>
      <c r="L11507" t="s">
        <v>60</v>
      </c>
      <c r="M11507">
        <v>32500</v>
      </c>
      <c r="N11507"/>
      <c r="O11507" t="s">
        <v>17211</v>
      </c>
      <c r="P11507" t="s">
        <v>133</v>
      </c>
    </row>
    <row r="11508" spans="1:16" x14ac:dyDescent="0.25">
      <c r="A11508" t="s">
        <v>1</v>
      </c>
      <c r="B11508" t="s">
        <v>21641</v>
      </c>
      <c r="C11508" t="s">
        <v>598</v>
      </c>
      <c r="D11508" t="s">
        <v>17170</v>
      </c>
      <c r="E11508" t="s">
        <v>59</v>
      </c>
      <c r="F11508" t="b">
        <v>0</v>
      </c>
      <c r="G11508" t="s">
        <v>65</v>
      </c>
      <c r="H11508" s="1">
        <v>46143.212453703702</v>
      </c>
      <c r="I11508" t="b">
        <v>0</v>
      </c>
      <c r="J11508" t="b">
        <v>0</v>
      </c>
      <c r="K11508" t="s">
        <v>41</v>
      </c>
      <c r="L11508" t="s">
        <v>60</v>
      </c>
      <c r="M11508">
        <v>154836</v>
      </c>
      <c r="N11508"/>
      <c r="O11508" t="s">
        <v>17171</v>
      </c>
      <c r="P11508" t="s">
        <v>17351</v>
      </c>
    </row>
    <row r="11509" spans="1:16" x14ac:dyDescent="0.25">
      <c r="A11509" t="s">
        <v>1</v>
      </c>
      <c r="B11509" t="s">
        <v>21642</v>
      </c>
      <c r="C11509" t="s">
        <v>500</v>
      </c>
      <c r="D11509" t="s">
        <v>2360</v>
      </c>
      <c r="E11509" t="s">
        <v>59</v>
      </c>
      <c r="F11509" t="b">
        <v>0</v>
      </c>
      <c r="G11509" t="s">
        <v>13</v>
      </c>
      <c r="H11509" s="1">
        <v>46143.21298611111</v>
      </c>
      <c r="I11509" t="b">
        <v>0</v>
      </c>
      <c r="J11509" t="b">
        <v>0</v>
      </c>
      <c r="K11509" t="s">
        <v>13</v>
      </c>
      <c r="L11509" t="s">
        <v>74</v>
      </c>
      <c r="M11509"/>
      <c r="N11509">
        <v>26</v>
      </c>
      <c r="O11509" t="s">
        <v>21643</v>
      </c>
      <c r="P11509" t="s">
        <v>6312</v>
      </c>
    </row>
    <row r="11510" spans="1:16" x14ac:dyDescent="0.25">
      <c r="A11510" t="s">
        <v>0</v>
      </c>
      <c r="B11510" t="s">
        <v>21644</v>
      </c>
      <c r="C11510" t="s">
        <v>76</v>
      </c>
      <c r="D11510" t="s">
        <v>4526</v>
      </c>
      <c r="E11510" t="s">
        <v>59</v>
      </c>
      <c r="F11510" t="b">
        <v>1</v>
      </c>
      <c r="G11510" t="s">
        <v>73</v>
      </c>
      <c r="H11510" s="1">
        <v>46143.251261574071</v>
      </c>
      <c r="I11510" t="b">
        <v>0</v>
      </c>
      <c r="J11510" t="b">
        <v>0</v>
      </c>
      <c r="K11510" t="s">
        <v>41</v>
      </c>
      <c r="L11510" t="s">
        <v>74</v>
      </c>
      <c r="M11510"/>
      <c r="N11510">
        <v>15</v>
      </c>
      <c r="O11510" t="s">
        <v>1732</v>
      </c>
    </row>
    <row r="11511" spans="1:16" x14ac:dyDescent="0.25">
      <c r="A11511" t="s">
        <v>1</v>
      </c>
      <c r="B11511" t="s">
        <v>21645</v>
      </c>
      <c r="C11511" t="s">
        <v>18</v>
      </c>
      <c r="D11511" t="s">
        <v>18462</v>
      </c>
      <c r="E11511" t="s">
        <v>59</v>
      </c>
      <c r="F11511" t="b">
        <v>0</v>
      </c>
      <c r="G11511" t="s">
        <v>18</v>
      </c>
      <c r="H11511" s="1">
        <v>46143.254918981482</v>
      </c>
      <c r="I11511" t="b">
        <v>1</v>
      </c>
      <c r="J11511" t="b">
        <v>0</v>
      </c>
      <c r="K11511" t="s">
        <v>18</v>
      </c>
      <c r="L11511" t="s">
        <v>60</v>
      </c>
      <c r="M11511">
        <v>138550</v>
      </c>
      <c r="N11511"/>
      <c r="O11511" t="s">
        <v>21646</v>
      </c>
      <c r="P11511" t="s">
        <v>208</v>
      </c>
    </row>
    <row r="11512" spans="1:16" x14ac:dyDescent="0.25">
      <c r="A11512" t="s">
        <v>0</v>
      </c>
      <c r="B11512" t="s">
        <v>21644</v>
      </c>
      <c r="C11512" t="s">
        <v>76</v>
      </c>
      <c r="D11512" t="s">
        <v>4526</v>
      </c>
      <c r="E11512" t="s">
        <v>59</v>
      </c>
      <c r="F11512" t="b">
        <v>1</v>
      </c>
      <c r="G11512" t="s">
        <v>19</v>
      </c>
      <c r="H11512" s="1">
        <v>46143.29351851852</v>
      </c>
      <c r="I11512" t="b">
        <v>0</v>
      </c>
      <c r="J11512" t="b">
        <v>0</v>
      </c>
      <c r="K11512" t="s">
        <v>19</v>
      </c>
      <c r="L11512" t="s">
        <v>74</v>
      </c>
      <c r="M11512"/>
      <c r="N11512">
        <v>15</v>
      </c>
      <c r="O11512" t="s">
        <v>1732</v>
      </c>
    </row>
    <row r="11513" spans="1:16" x14ac:dyDescent="0.25">
      <c r="A11513" t="s">
        <v>2</v>
      </c>
      <c r="B11513" t="s">
        <v>21647</v>
      </c>
      <c r="C11513" t="s">
        <v>112</v>
      </c>
      <c r="D11513" t="s">
        <v>2360</v>
      </c>
      <c r="E11513" t="s">
        <v>59</v>
      </c>
      <c r="F11513" t="b">
        <v>0</v>
      </c>
      <c r="G11513" t="s">
        <v>65</v>
      </c>
      <c r="H11513" s="1">
        <v>46143.294363425928</v>
      </c>
      <c r="I11513" t="b">
        <v>0</v>
      </c>
      <c r="J11513" t="b">
        <v>1</v>
      </c>
      <c r="K11513" t="s">
        <v>41</v>
      </c>
      <c r="L11513" t="s">
        <v>60</v>
      </c>
      <c r="M11513">
        <v>213210</v>
      </c>
      <c r="N11513"/>
      <c r="O11513" t="s">
        <v>265</v>
      </c>
      <c r="P11513" t="s">
        <v>21648</v>
      </c>
    </row>
    <row r="11514" spans="1:16" x14ac:dyDescent="0.25">
      <c r="A11514" t="s">
        <v>1</v>
      </c>
      <c r="B11514" t="s">
        <v>1320</v>
      </c>
      <c r="C11514" t="s">
        <v>353</v>
      </c>
      <c r="D11514" t="s">
        <v>4346</v>
      </c>
      <c r="E11514" t="s">
        <v>88</v>
      </c>
      <c r="F11514" t="b">
        <v>0</v>
      </c>
      <c r="G11514" t="s">
        <v>77</v>
      </c>
      <c r="H11514" s="1">
        <v>46143.295740740738</v>
      </c>
      <c r="I11514" t="b">
        <v>0</v>
      </c>
      <c r="J11514" t="b">
        <v>0</v>
      </c>
      <c r="K11514" t="s">
        <v>41</v>
      </c>
      <c r="L11514" t="s">
        <v>74</v>
      </c>
      <c r="M11514"/>
      <c r="N11514">
        <v>52.5</v>
      </c>
      <c r="O11514" t="s">
        <v>21649</v>
      </c>
      <c r="P11514" t="s">
        <v>146</v>
      </c>
    </row>
    <row r="11515" spans="1:16" x14ac:dyDescent="0.25">
      <c r="A11515" t="s">
        <v>4</v>
      </c>
      <c r="B11515" t="s">
        <v>15730</v>
      </c>
      <c r="C11515" t="s">
        <v>76</v>
      </c>
      <c r="D11515" t="s">
        <v>21650</v>
      </c>
      <c r="E11515" t="s">
        <v>59</v>
      </c>
      <c r="F11515" t="b">
        <v>1</v>
      </c>
      <c r="G11515" t="s">
        <v>14</v>
      </c>
      <c r="H11515" s="1">
        <v>46143.296435185177</v>
      </c>
      <c r="I11515" t="b">
        <v>1</v>
      </c>
      <c r="J11515" t="b">
        <v>0</v>
      </c>
      <c r="K11515" t="s">
        <v>14</v>
      </c>
      <c r="L11515" t="s">
        <v>74</v>
      </c>
      <c r="M11515"/>
      <c r="N11515">
        <v>50</v>
      </c>
      <c r="O11515" t="s">
        <v>1732</v>
      </c>
    </row>
    <row r="11516" spans="1:16" x14ac:dyDescent="0.25">
      <c r="A11516" t="s">
        <v>3</v>
      </c>
      <c r="B11516" t="s">
        <v>21651</v>
      </c>
      <c r="C11516" t="s">
        <v>5815</v>
      </c>
      <c r="D11516" t="s">
        <v>4346</v>
      </c>
      <c r="E11516" t="s">
        <v>59</v>
      </c>
      <c r="F11516" t="b">
        <v>0</v>
      </c>
      <c r="G11516" t="s">
        <v>20</v>
      </c>
      <c r="H11516" s="1">
        <v>46143.335185185177</v>
      </c>
      <c r="I11516" t="b">
        <v>0</v>
      </c>
      <c r="J11516" t="b">
        <v>0</v>
      </c>
      <c r="K11516" t="s">
        <v>20</v>
      </c>
      <c r="L11516" t="s">
        <v>60</v>
      </c>
      <c r="M11516">
        <v>45000</v>
      </c>
      <c r="N11516"/>
      <c r="O11516" t="s">
        <v>21652</v>
      </c>
    </row>
    <row r="11517" spans="1:16" x14ac:dyDescent="0.25">
      <c r="A11517" t="s">
        <v>7</v>
      </c>
      <c r="B11517" t="s">
        <v>21653</v>
      </c>
      <c r="C11517" t="s">
        <v>81</v>
      </c>
      <c r="D11517" t="s">
        <v>4550</v>
      </c>
      <c r="E11517" t="s">
        <v>59</v>
      </c>
      <c r="F11517" t="b">
        <v>0</v>
      </c>
      <c r="G11517" t="s">
        <v>77</v>
      </c>
      <c r="H11517" s="1">
        <v>46143.376250000001</v>
      </c>
      <c r="I11517" t="b">
        <v>0</v>
      </c>
      <c r="J11517" t="b">
        <v>1</v>
      </c>
      <c r="K11517" t="s">
        <v>41</v>
      </c>
      <c r="L11517" t="s">
        <v>60</v>
      </c>
      <c r="M11517">
        <v>113500</v>
      </c>
      <c r="N11517"/>
      <c r="O11517" t="s">
        <v>4242</v>
      </c>
      <c r="P11517" t="s">
        <v>21654</v>
      </c>
    </row>
    <row r="11518" spans="1:16" x14ac:dyDescent="0.25">
      <c r="A11518" t="s">
        <v>0</v>
      </c>
      <c r="B11518" t="s">
        <v>7537</v>
      </c>
      <c r="C11518" t="s">
        <v>76</v>
      </c>
      <c r="D11518" t="s">
        <v>4633</v>
      </c>
      <c r="E11518" t="s">
        <v>59</v>
      </c>
      <c r="F11518" t="b">
        <v>1</v>
      </c>
      <c r="G11518" t="s">
        <v>13</v>
      </c>
      <c r="H11518" s="1">
        <v>46143.376493055563</v>
      </c>
      <c r="I11518" t="b">
        <v>0</v>
      </c>
      <c r="J11518" t="b">
        <v>0</v>
      </c>
      <c r="K11518" t="s">
        <v>13</v>
      </c>
      <c r="L11518" t="s">
        <v>60</v>
      </c>
      <c r="M11518">
        <v>82500</v>
      </c>
      <c r="N11518"/>
      <c r="O11518" t="s">
        <v>4633</v>
      </c>
      <c r="P11518" t="s">
        <v>7538</v>
      </c>
    </row>
    <row r="11519" spans="1:16" x14ac:dyDescent="0.25">
      <c r="A11519" t="s">
        <v>0</v>
      </c>
      <c r="B11519" t="s">
        <v>0</v>
      </c>
      <c r="C11519" t="s">
        <v>8663</v>
      </c>
      <c r="D11519" t="s">
        <v>4526</v>
      </c>
      <c r="E11519" t="s">
        <v>59</v>
      </c>
      <c r="F11519" t="b">
        <v>0</v>
      </c>
      <c r="G11519" t="s">
        <v>40</v>
      </c>
      <c r="H11519" s="1">
        <v>46143.377581018518</v>
      </c>
      <c r="I11519" t="b">
        <v>1</v>
      </c>
      <c r="J11519" t="b">
        <v>0</v>
      </c>
      <c r="K11519" t="s">
        <v>40</v>
      </c>
      <c r="L11519" t="s">
        <v>60</v>
      </c>
      <c r="M11519">
        <v>57500</v>
      </c>
      <c r="N11519"/>
      <c r="O11519" t="s">
        <v>21655</v>
      </c>
      <c r="P11519" t="s">
        <v>461</v>
      </c>
    </row>
    <row r="11520" spans="1:16" x14ac:dyDescent="0.25">
      <c r="A11520" t="s">
        <v>1</v>
      </c>
      <c r="B11520" t="s">
        <v>277</v>
      </c>
      <c r="C11520" t="s">
        <v>21656</v>
      </c>
      <c r="D11520" t="s">
        <v>4526</v>
      </c>
      <c r="E11520" t="s">
        <v>59</v>
      </c>
      <c r="F11520" t="b">
        <v>0</v>
      </c>
      <c r="G11520" t="s">
        <v>40</v>
      </c>
      <c r="H11520" s="1">
        <v>46143.380729166667</v>
      </c>
      <c r="I11520" t="b">
        <v>0</v>
      </c>
      <c r="J11520" t="b">
        <v>0</v>
      </c>
      <c r="K11520" t="s">
        <v>40</v>
      </c>
      <c r="L11520" t="s">
        <v>60</v>
      </c>
      <c r="M11520">
        <v>102500</v>
      </c>
      <c r="N11520"/>
      <c r="O11520" t="s">
        <v>21657</v>
      </c>
      <c r="P11520" t="s">
        <v>1060</v>
      </c>
    </row>
    <row r="11521" spans="1:16" x14ac:dyDescent="0.25">
      <c r="A11521" t="s">
        <v>0</v>
      </c>
      <c r="B11521" t="s">
        <v>21658</v>
      </c>
      <c r="C11521" t="s">
        <v>81</v>
      </c>
      <c r="D11521" t="s">
        <v>4550</v>
      </c>
      <c r="E11521" t="s">
        <v>621</v>
      </c>
      <c r="F11521" t="b">
        <v>0</v>
      </c>
      <c r="G11521" t="s">
        <v>77</v>
      </c>
      <c r="H11521" s="1">
        <v>46143.417893518519</v>
      </c>
      <c r="I11521" t="b">
        <v>0</v>
      </c>
      <c r="J11521" t="b">
        <v>1</v>
      </c>
      <c r="K11521" t="s">
        <v>41</v>
      </c>
      <c r="L11521" t="s">
        <v>74</v>
      </c>
      <c r="M11521"/>
      <c r="N11521">
        <v>52.5</v>
      </c>
      <c r="O11521" t="s">
        <v>1490</v>
      </c>
      <c r="P11521" t="s">
        <v>7770</v>
      </c>
    </row>
    <row r="11522" spans="1:16" x14ac:dyDescent="0.25">
      <c r="A11522" t="s">
        <v>0</v>
      </c>
      <c r="B11522" t="s">
        <v>21659</v>
      </c>
      <c r="C11522" t="s">
        <v>612</v>
      </c>
      <c r="D11522" t="s">
        <v>2360</v>
      </c>
      <c r="E11522" t="s">
        <v>59</v>
      </c>
      <c r="F11522" t="b">
        <v>0</v>
      </c>
      <c r="G11522" t="s">
        <v>73</v>
      </c>
      <c r="H11522" s="1">
        <v>46143.417905092603</v>
      </c>
      <c r="I11522" t="b">
        <v>0</v>
      </c>
      <c r="J11522" t="b">
        <v>1</v>
      </c>
      <c r="K11522" t="s">
        <v>41</v>
      </c>
      <c r="L11522" t="s">
        <v>60</v>
      </c>
      <c r="M11522">
        <v>115100</v>
      </c>
      <c r="N11522"/>
      <c r="O11522" t="s">
        <v>4617</v>
      </c>
    </row>
    <row r="11523" spans="1:16" x14ac:dyDescent="0.25">
      <c r="A11523" t="s">
        <v>0</v>
      </c>
      <c r="B11523" t="s">
        <v>1573</v>
      </c>
      <c r="C11523" t="s">
        <v>336</v>
      </c>
      <c r="D11523" t="s">
        <v>2360</v>
      </c>
      <c r="E11523" t="s">
        <v>59</v>
      </c>
      <c r="F11523" t="b">
        <v>0</v>
      </c>
      <c r="G11523" t="s">
        <v>65</v>
      </c>
      <c r="H11523" s="1">
        <v>46143.417905092603</v>
      </c>
      <c r="I11523" t="b">
        <v>0</v>
      </c>
      <c r="J11523" t="b">
        <v>1</v>
      </c>
      <c r="K11523" t="s">
        <v>41</v>
      </c>
      <c r="L11523" t="s">
        <v>60</v>
      </c>
      <c r="M11523">
        <v>69764</v>
      </c>
      <c r="N11523"/>
      <c r="O11523" t="s">
        <v>21660</v>
      </c>
      <c r="P11523" t="s">
        <v>21661</v>
      </c>
    </row>
    <row r="11524" spans="1:16" x14ac:dyDescent="0.25">
      <c r="A11524" t="s">
        <v>7</v>
      </c>
      <c r="B11524" t="s">
        <v>4705</v>
      </c>
      <c r="C11524" t="s">
        <v>514</v>
      </c>
      <c r="D11524" t="s">
        <v>2360</v>
      </c>
      <c r="E11524" t="s">
        <v>59</v>
      </c>
      <c r="F11524" t="b">
        <v>0</v>
      </c>
      <c r="G11524" t="s">
        <v>77</v>
      </c>
      <c r="H11524" s="1">
        <v>46143.417928240742</v>
      </c>
      <c r="I11524" t="b">
        <v>0</v>
      </c>
      <c r="J11524" t="b">
        <v>1</v>
      </c>
      <c r="K11524" t="s">
        <v>41</v>
      </c>
      <c r="L11524" t="s">
        <v>60</v>
      </c>
      <c r="M11524">
        <v>153000</v>
      </c>
      <c r="N11524"/>
      <c r="O11524" t="s">
        <v>424</v>
      </c>
    </row>
    <row r="11525" spans="1:16" x14ac:dyDescent="0.25">
      <c r="A11525" t="s">
        <v>0</v>
      </c>
      <c r="B11525" t="s">
        <v>21662</v>
      </c>
      <c r="C11525" t="s">
        <v>4499</v>
      </c>
      <c r="D11525" t="s">
        <v>2360</v>
      </c>
      <c r="E11525" t="s">
        <v>59</v>
      </c>
      <c r="F11525" t="b">
        <v>0</v>
      </c>
      <c r="G11525" t="s">
        <v>65</v>
      </c>
      <c r="H11525" s="1">
        <v>46143.417997685188</v>
      </c>
      <c r="I11525" t="b">
        <v>0</v>
      </c>
      <c r="J11525" t="b">
        <v>1</v>
      </c>
      <c r="K11525" t="s">
        <v>41</v>
      </c>
      <c r="L11525" t="s">
        <v>60</v>
      </c>
      <c r="M11525">
        <v>65000</v>
      </c>
      <c r="N11525"/>
      <c r="O11525" t="s">
        <v>16058</v>
      </c>
      <c r="P11525" t="s">
        <v>219</v>
      </c>
    </row>
    <row r="11526" spans="1:16" x14ac:dyDescent="0.25">
      <c r="A11526" t="s">
        <v>0</v>
      </c>
      <c r="B11526" t="s">
        <v>21663</v>
      </c>
      <c r="C11526" t="s">
        <v>40</v>
      </c>
      <c r="D11526" t="s">
        <v>4526</v>
      </c>
      <c r="E11526" t="s">
        <v>59</v>
      </c>
      <c r="F11526" t="b">
        <v>0</v>
      </c>
      <c r="G11526" t="s">
        <v>40</v>
      </c>
      <c r="H11526" s="1">
        <v>46143.419340277767</v>
      </c>
      <c r="I11526" t="b">
        <v>0</v>
      </c>
      <c r="J11526" t="b">
        <v>0</v>
      </c>
      <c r="K11526" t="s">
        <v>40</v>
      </c>
      <c r="L11526" t="s">
        <v>60</v>
      </c>
      <c r="M11526">
        <v>485000</v>
      </c>
      <c r="N11526"/>
      <c r="O11526" t="s">
        <v>4760</v>
      </c>
      <c r="P11526" t="s">
        <v>9126</v>
      </c>
    </row>
    <row r="11527" spans="1:16" x14ac:dyDescent="0.25">
      <c r="A11527" t="s">
        <v>4</v>
      </c>
      <c r="B11527" t="s">
        <v>21664</v>
      </c>
      <c r="C11527" t="s">
        <v>21665</v>
      </c>
      <c r="D11527" t="s">
        <v>2360</v>
      </c>
      <c r="E11527" t="s">
        <v>59</v>
      </c>
      <c r="F11527" t="b">
        <v>0</v>
      </c>
      <c r="G11527" t="s">
        <v>73</v>
      </c>
      <c r="H11527" s="1">
        <v>46143.42082175926</v>
      </c>
      <c r="I11527" t="b">
        <v>0</v>
      </c>
      <c r="J11527" t="b">
        <v>1</v>
      </c>
      <c r="K11527" t="s">
        <v>41</v>
      </c>
      <c r="L11527" t="s">
        <v>60</v>
      </c>
      <c r="M11527">
        <v>135000</v>
      </c>
      <c r="N11527"/>
      <c r="O11527" t="s">
        <v>424</v>
      </c>
      <c r="P11527" t="s">
        <v>21666</v>
      </c>
    </row>
    <row r="11528" spans="1:16" x14ac:dyDescent="0.25">
      <c r="A11528" t="s">
        <v>5</v>
      </c>
      <c r="B11528" t="s">
        <v>21667</v>
      </c>
      <c r="C11528" t="s">
        <v>18180</v>
      </c>
      <c r="D11528" t="s">
        <v>2360</v>
      </c>
      <c r="E11528" t="s">
        <v>59</v>
      </c>
      <c r="F11528" t="b">
        <v>0</v>
      </c>
      <c r="G11528" t="s">
        <v>73</v>
      </c>
      <c r="H11528" s="1">
        <v>46143.42083333333</v>
      </c>
      <c r="I11528" t="b">
        <v>0</v>
      </c>
      <c r="J11528" t="b">
        <v>1</v>
      </c>
      <c r="K11528" t="s">
        <v>41</v>
      </c>
      <c r="L11528" t="s">
        <v>60</v>
      </c>
      <c r="M11528">
        <v>135000</v>
      </c>
      <c r="N11528"/>
      <c r="O11528" t="s">
        <v>424</v>
      </c>
    </row>
    <row r="11529" spans="1:16" x14ac:dyDescent="0.25">
      <c r="A11529" t="s">
        <v>0</v>
      </c>
      <c r="B11529" t="s">
        <v>21668</v>
      </c>
      <c r="C11529" t="s">
        <v>5258</v>
      </c>
      <c r="D11529" t="s">
        <v>4346</v>
      </c>
      <c r="E11529" t="s">
        <v>59</v>
      </c>
      <c r="F11529" t="b">
        <v>0</v>
      </c>
      <c r="G11529" t="s">
        <v>40</v>
      </c>
      <c r="H11529" s="1">
        <v>46143.4609837963</v>
      </c>
      <c r="I11529" t="b">
        <v>1</v>
      </c>
      <c r="J11529" t="b">
        <v>0</v>
      </c>
      <c r="K11529" t="s">
        <v>40</v>
      </c>
      <c r="L11529" t="s">
        <v>60</v>
      </c>
      <c r="M11529">
        <v>33500</v>
      </c>
      <c r="N11529"/>
      <c r="O11529" t="s">
        <v>21669</v>
      </c>
      <c r="P11529" t="s">
        <v>325</v>
      </c>
    </row>
    <row r="11530" spans="1:16" x14ac:dyDescent="0.25">
      <c r="A11530" t="s">
        <v>1</v>
      </c>
      <c r="B11530" t="s">
        <v>21670</v>
      </c>
      <c r="C11530" t="s">
        <v>13615</v>
      </c>
      <c r="D11530" t="s">
        <v>4526</v>
      </c>
      <c r="E11530" t="s">
        <v>59</v>
      </c>
      <c r="F11530" t="b">
        <v>0</v>
      </c>
      <c r="G11530" t="s">
        <v>40</v>
      </c>
      <c r="H11530" s="1">
        <v>46143.464074074072</v>
      </c>
      <c r="I11530" t="b">
        <v>0</v>
      </c>
      <c r="J11530" t="b">
        <v>0</v>
      </c>
      <c r="K11530" t="s">
        <v>40</v>
      </c>
      <c r="L11530" t="s">
        <v>60</v>
      </c>
      <c r="M11530">
        <v>47186.5</v>
      </c>
      <c r="N11530"/>
      <c r="O11530" t="s">
        <v>21671</v>
      </c>
    </row>
    <row r="11531" spans="1:16" x14ac:dyDescent="0.25">
      <c r="A11531" t="s">
        <v>2</v>
      </c>
      <c r="B11531" t="s">
        <v>1398</v>
      </c>
      <c r="C11531" t="s">
        <v>200</v>
      </c>
      <c r="D11531" t="s">
        <v>4526</v>
      </c>
      <c r="E11531" t="s">
        <v>88</v>
      </c>
      <c r="F11531" t="b">
        <v>0</v>
      </c>
      <c r="G11531" t="s">
        <v>65</v>
      </c>
      <c r="H11531" s="1">
        <v>46143.50136574074</v>
      </c>
      <c r="I11531" t="b">
        <v>0</v>
      </c>
      <c r="J11531" t="b">
        <v>0</v>
      </c>
      <c r="K11531" t="s">
        <v>41</v>
      </c>
      <c r="L11531" t="s">
        <v>74</v>
      </c>
      <c r="M11531"/>
      <c r="N11531">
        <v>20.5</v>
      </c>
      <c r="O11531" t="s">
        <v>518</v>
      </c>
      <c r="P11531" t="s">
        <v>146</v>
      </c>
    </row>
    <row r="11532" spans="1:16" x14ac:dyDescent="0.25">
      <c r="A11532" t="s">
        <v>3</v>
      </c>
      <c r="B11532" t="s">
        <v>286</v>
      </c>
      <c r="C11532" t="s">
        <v>3125</v>
      </c>
      <c r="D11532" t="s">
        <v>4346</v>
      </c>
      <c r="E11532" t="s">
        <v>59</v>
      </c>
      <c r="F11532" t="b">
        <v>0</v>
      </c>
      <c r="G11532" t="s">
        <v>73</v>
      </c>
      <c r="H11532" s="1">
        <v>46143.542893518519</v>
      </c>
      <c r="I11532" t="b">
        <v>0</v>
      </c>
      <c r="J11532" t="b">
        <v>0</v>
      </c>
      <c r="K11532" t="s">
        <v>41</v>
      </c>
      <c r="L11532" t="s">
        <v>60</v>
      </c>
      <c r="M11532">
        <v>86157.5</v>
      </c>
      <c r="N11532"/>
      <c r="O11532" t="s">
        <v>21672</v>
      </c>
      <c r="P11532" t="s">
        <v>21673</v>
      </c>
    </row>
    <row r="11533" spans="1:16" x14ac:dyDescent="0.25">
      <c r="A11533" t="s">
        <v>0</v>
      </c>
      <c r="B11533" t="s">
        <v>4310</v>
      </c>
      <c r="C11533" t="s">
        <v>5315</v>
      </c>
      <c r="D11533" t="s">
        <v>4346</v>
      </c>
      <c r="E11533" t="s">
        <v>59</v>
      </c>
      <c r="F11533" t="b">
        <v>0</v>
      </c>
      <c r="G11533" t="s">
        <v>40</v>
      </c>
      <c r="H11533" s="1">
        <v>46143.544247685182</v>
      </c>
      <c r="I11533" t="b">
        <v>0</v>
      </c>
      <c r="J11533" t="b">
        <v>0</v>
      </c>
      <c r="K11533" t="s">
        <v>40</v>
      </c>
      <c r="L11533" t="s">
        <v>60</v>
      </c>
      <c r="M11533">
        <v>29000</v>
      </c>
      <c r="N11533"/>
      <c r="O11533" t="s">
        <v>19878</v>
      </c>
      <c r="P11533" t="s">
        <v>1314</v>
      </c>
    </row>
    <row r="11534" spans="1:16" x14ac:dyDescent="0.25">
      <c r="A11534" t="s">
        <v>1</v>
      </c>
      <c r="B11534" t="s">
        <v>16660</v>
      </c>
      <c r="C11534" t="s">
        <v>326</v>
      </c>
      <c r="D11534" t="s">
        <v>4526</v>
      </c>
      <c r="E11534" t="s">
        <v>59</v>
      </c>
      <c r="F11534" t="b">
        <v>0</v>
      </c>
      <c r="G11534" t="s">
        <v>77</v>
      </c>
      <c r="H11534" s="1">
        <v>46143.545740740738</v>
      </c>
      <c r="I11534" t="b">
        <v>1</v>
      </c>
      <c r="J11534" t="b">
        <v>1</v>
      </c>
      <c r="K11534" t="s">
        <v>41</v>
      </c>
      <c r="L11534" t="s">
        <v>74</v>
      </c>
      <c r="M11534"/>
      <c r="N11534">
        <v>64.180000000000007</v>
      </c>
      <c r="O11534" t="s">
        <v>808</v>
      </c>
      <c r="P11534" t="s">
        <v>16661</v>
      </c>
    </row>
    <row r="11535" spans="1:16" x14ac:dyDescent="0.25">
      <c r="A11535" t="s">
        <v>1</v>
      </c>
      <c r="B11535" t="s">
        <v>21674</v>
      </c>
      <c r="C11535" t="s">
        <v>5029</v>
      </c>
      <c r="D11535" t="s">
        <v>4346</v>
      </c>
      <c r="E11535" t="s">
        <v>59</v>
      </c>
      <c r="F11535" t="b">
        <v>0</v>
      </c>
      <c r="G11535" t="s">
        <v>40</v>
      </c>
      <c r="H11535" s="1">
        <v>46143.547407407408</v>
      </c>
      <c r="I11535" t="b">
        <v>0</v>
      </c>
      <c r="J11535" t="b">
        <v>0</v>
      </c>
      <c r="K11535" t="s">
        <v>40</v>
      </c>
      <c r="L11535" t="s">
        <v>60</v>
      </c>
      <c r="M11535">
        <v>64950</v>
      </c>
      <c r="N11535"/>
      <c r="O11535" t="s">
        <v>21675</v>
      </c>
    </row>
    <row r="11536" spans="1:16" x14ac:dyDescent="0.25">
      <c r="A11536" t="s">
        <v>0</v>
      </c>
      <c r="B11536" t="s">
        <v>0</v>
      </c>
      <c r="C11536" t="s">
        <v>483</v>
      </c>
      <c r="D11536" t="s">
        <v>4346</v>
      </c>
      <c r="E11536" t="s">
        <v>59</v>
      </c>
      <c r="F11536" t="b">
        <v>0</v>
      </c>
      <c r="G11536" t="s">
        <v>65</v>
      </c>
      <c r="H11536" s="1">
        <v>46143.584560185183</v>
      </c>
      <c r="I11536" t="b">
        <v>0</v>
      </c>
      <c r="J11536" t="b">
        <v>1</v>
      </c>
      <c r="K11536" t="s">
        <v>41</v>
      </c>
      <c r="L11536" t="s">
        <v>60</v>
      </c>
      <c r="M11536">
        <v>95000</v>
      </c>
      <c r="N11536"/>
      <c r="O11536" t="s">
        <v>21676</v>
      </c>
      <c r="P11536" t="s">
        <v>21677</v>
      </c>
    </row>
    <row r="11537" spans="1:16" x14ac:dyDescent="0.25">
      <c r="A11537" t="s">
        <v>0</v>
      </c>
      <c r="B11537" t="s">
        <v>21678</v>
      </c>
      <c r="C11537" t="s">
        <v>76</v>
      </c>
      <c r="D11537" t="s">
        <v>4622</v>
      </c>
      <c r="E11537" t="s">
        <v>59</v>
      </c>
      <c r="F11537" t="b">
        <v>1</v>
      </c>
      <c r="G11537" t="s">
        <v>13048</v>
      </c>
      <c r="H11537" s="1">
        <v>46143.584641203714</v>
      </c>
      <c r="I11537" t="b">
        <v>0</v>
      </c>
      <c r="J11537" t="b">
        <v>0</v>
      </c>
      <c r="K11537" t="s">
        <v>13048</v>
      </c>
      <c r="L11537" t="s">
        <v>60</v>
      </c>
      <c r="M11537">
        <v>120000</v>
      </c>
      <c r="N11537"/>
      <c r="O11537" t="s">
        <v>21679</v>
      </c>
    </row>
    <row r="11538" spans="1:16" x14ac:dyDescent="0.25">
      <c r="A11538" t="s">
        <v>0</v>
      </c>
      <c r="B11538" t="s">
        <v>21680</v>
      </c>
      <c r="C11538" t="s">
        <v>5115</v>
      </c>
      <c r="D11538" t="s">
        <v>5018</v>
      </c>
      <c r="E11538" t="s">
        <v>72</v>
      </c>
      <c r="F11538" t="b">
        <v>0</v>
      </c>
      <c r="G11538" t="s">
        <v>40</v>
      </c>
      <c r="H11538" s="1">
        <v>46143.585914351846</v>
      </c>
      <c r="I11538" t="b">
        <v>1</v>
      </c>
      <c r="J11538" t="b">
        <v>0</v>
      </c>
      <c r="K11538" t="s">
        <v>40</v>
      </c>
      <c r="L11538" t="s">
        <v>60</v>
      </c>
      <c r="M11538">
        <v>40000</v>
      </c>
      <c r="N11538"/>
      <c r="O11538" t="s">
        <v>20279</v>
      </c>
    </row>
    <row r="11539" spans="1:16" x14ac:dyDescent="0.25">
      <c r="A11539" t="s">
        <v>0</v>
      </c>
      <c r="B11539" t="s">
        <v>21681</v>
      </c>
      <c r="C11539" t="s">
        <v>4013</v>
      </c>
      <c r="D11539" t="s">
        <v>4526</v>
      </c>
      <c r="E11539" t="s">
        <v>88</v>
      </c>
      <c r="F11539" t="b">
        <v>0</v>
      </c>
      <c r="G11539" t="s">
        <v>77</v>
      </c>
      <c r="H11539" s="1">
        <v>46143.626226851848</v>
      </c>
      <c r="I11539" t="b">
        <v>0</v>
      </c>
      <c r="J11539" t="b">
        <v>0</v>
      </c>
      <c r="K11539" t="s">
        <v>41</v>
      </c>
      <c r="L11539" t="s">
        <v>74</v>
      </c>
      <c r="M11539"/>
      <c r="N11539">
        <v>32.5</v>
      </c>
      <c r="O11539" t="s">
        <v>5092</v>
      </c>
      <c r="P11539" t="s">
        <v>21682</v>
      </c>
    </row>
    <row r="11540" spans="1:16" x14ac:dyDescent="0.25">
      <c r="A11540" t="s">
        <v>0</v>
      </c>
      <c r="B11540" t="s">
        <v>21683</v>
      </c>
      <c r="C11540" t="s">
        <v>4013</v>
      </c>
      <c r="D11540" t="s">
        <v>4526</v>
      </c>
      <c r="E11540" t="s">
        <v>88</v>
      </c>
      <c r="F11540" t="b">
        <v>0</v>
      </c>
      <c r="G11540" t="s">
        <v>77</v>
      </c>
      <c r="H11540" s="1">
        <v>46143.626226851848</v>
      </c>
      <c r="I11540" t="b">
        <v>0</v>
      </c>
      <c r="J11540" t="b">
        <v>0</v>
      </c>
      <c r="K11540" t="s">
        <v>41</v>
      </c>
      <c r="L11540" t="s">
        <v>74</v>
      </c>
      <c r="M11540"/>
      <c r="N11540">
        <v>32.5</v>
      </c>
      <c r="O11540" t="s">
        <v>5092</v>
      </c>
      <c r="P11540" t="s">
        <v>12217</v>
      </c>
    </row>
    <row r="11541" spans="1:16" x14ac:dyDescent="0.25">
      <c r="A11541" t="s">
        <v>0</v>
      </c>
      <c r="B11541" t="s">
        <v>21684</v>
      </c>
      <c r="C11541" t="s">
        <v>4013</v>
      </c>
      <c r="D11541" t="s">
        <v>4526</v>
      </c>
      <c r="E11541" t="s">
        <v>88</v>
      </c>
      <c r="F11541" t="b">
        <v>0</v>
      </c>
      <c r="G11541" t="s">
        <v>77</v>
      </c>
      <c r="H11541" s="1">
        <v>46143.626261574071</v>
      </c>
      <c r="I11541" t="b">
        <v>0</v>
      </c>
      <c r="J11541" t="b">
        <v>0</v>
      </c>
      <c r="K11541" t="s">
        <v>41</v>
      </c>
      <c r="L11541" t="s">
        <v>74</v>
      </c>
      <c r="M11541"/>
      <c r="N11541">
        <v>32.5</v>
      </c>
      <c r="O11541" t="s">
        <v>5092</v>
      </c>
      <c r="P11541" t="s">
        <v>21682</v>
      </c>
    </row>
    <row r="11542" spans="1:16" x14ac:dyDescent="0.25">
      <c r="A11542" t="s">
        <v>0</v>
      </c>
      <c r="B11542" t="s">
        <v>21685</v>
      </c>
      <c r="C11542" t="s">
        <v>8663</v>
      </c>
      <c r="D11542" t="s">
        <v>4346</v>
      </c>
      <c r="E11542" t="s">
        <v>59</v>
      </c>
      <c r="F11542" t="b">
        <v>0</v>
      </c>
      <c r="G11542" t="s">
        <v>40</v>
      </c>
      <c r="H11542" s="1">
        <v>46143.627581018518</v>
      </c>
      <c r="I11542" t="b">
        <v>1</v>
      </c>
      <c r="J11542" t="b">
        <v>0</v>
      </c>
      <c r="K11542" t="s">
        <v>40</v>
      </c>
      <c r="L11542" t="s">
        <v>60</v>
      </c>
      <c r="M11542">
        <v>57500</v>
      </c>
      <c r="N11542"/>
      <c r="O11542" t="s">
        <v>21686</v>
      </c>
      <c r="P11542" t="s">
        <v>461</v>
      </c>
    </row>
    <row r="11543" spans="1:16" x14ac:dyDescent="0.25">
      <c r="A11543" t="s">
        <v>0</v>
      </c>
      <c r="B11543" t="s">
        <v>21687</v>
      </c>
      <c r="C11543" t="s">
        <v>76</v>
      </c>
      <c r="D11543" t="s">
        <v>4346</v>
      </c>
      <c r="E11543" t="s">
        <v>88</v>
      </c>
      <c r="F11543" t="b">
        <v>1</v>
      </c>
      <c r="G11543" t="s">
        <v>41</v>
      </c>
      <c r="H11543" s="1">
        <v>46143.627592592587</v>
      </c>
      <c r="I11543" t="b">
        <v>0</v>
      </c>
      <c r="J11543" t="b">
        <v>0</v>
      </c>
      <c r="K11543" t="s">
        <v>41</v>
      </c>
      <c r="L11543" t="s">
        <v>60</v>
      </c>
      <c r="M11543">
        <v>100000</v>
      </c>
      <c r="N11543"/>
      <c r="O11543" t="s">
        <v>21688</v>
      </c>
      <c r="P11543" t="s">
        <v>85</v>
      </c>
    </row>
    <row r="11544" spans="1:16" x14ac:dyDescent="0.25">
      <c r="A11544" t="s">
        <v>0</v>
      </c>
      <c r="B11544" t="s">
        <v>21689</v>
      </c>
      <c r="C11544" t="s">
        <v>76</v>
      </c>
      <c r="D11544" t="s">
        <v>141</v>
      </c>
      <c r="E11544" t="s">
        <v>88</v>
      </c>
      <c r="F11544" t="b">
        <v>1</v>
      </c>
      <c r="G11544" t="s">
        <v>41</v>
      </c>
      <c r="H11544" s="1">
        <v>46143.627592592587</v>
      </c>
      <c r="I11544" t="b">
        <v>1</v>
      </c>
      <c r="J11544" t="b">
        <v>0</v>
      </c>
      <c r="K11544" t="s">
        <v>41</v>
      </c>
      <c r="L11544" t="s">
        <v>74</v>
      </c>
      <c r="M11544"/>
      <c r="N11544">
        <v>32.5</v>
      </c>
      <c r="O11544" t="s">
        <v>141</v>
      </c>
      <c r="P11544" t="s">
        <v>2175</v>
      </c>
    </row>
    <row r="11545" spans="1:16" x14ac:dyDescent="0.25">
      <c r="A11545" t="s">
        <v>2</v>
      </c>
      <c r="B11545" t="s">
        <v>2</v>
      </c>
      <c r="C11545" t="s">
        <v>3767</v>
      </c>
      <c r="D11545" t="s">
        <v>4526</v>
      </c>
      <c r="E11545" t="s">
        <v>88</v>
      </c>
      <c r="F11545" t="b">
        <v>0</v>
      </c>
      <c r="G11545" t="s">
        <v>77</v>
      </c>
      <c r="H11545" s="1">
        <v>46143.627662037034</v>
      </c>
      <c r="I11545" t="b">
        <v>0</v>
      </c>
      <c r="J11545" t="b">
        <v>0</v>
      </c>
      <c r="K11545" t="s">
        <v>41</v>
      </c>
      <c r="L11545" t="s">
        <v>74</v>
      </c>
      <c r="M11545"/>
      <c r="N11545">
        <v>70</v>
      </c>
      <c r="O11545" t="s">
        <v>744</v>
      </c>
      <c r="P11545" t="s">
        <v>21690</v>
      </c>
    </row>
    <row r="11546" spans="1:16" x14ac:dyDescent="0.25">
      <c r="A11546" t="s">
        <v>2</v>
      </c>
      <c r="B11546" t="s">
        <v>21691</v>
      </c>
      <c r="C11546" t="s">
        <v>86</v>
      </c>
      <c r="D11546" t="s">
        <v>4346</v>
      </c>
      <c r="E11546" t="s">
        <v>88</v>
      </c>
      <c r="F11546" t="b">
        <v>0</v>
      </c>
      <c r="G11546" t="s">
        <v>77</v>
      </c>
      <c r="H11546" s="1">
        <v>46143.627662037034</v>
      </c>
      <c r="I11546" t="b">
        <v>0</v>
      </c>
      <c r="J11546" t="b">
        <v>1</v>
      </c>
      <c r="K11546" t="s">
        <v>41</v>
      </c>
      <c r="L11546" t="s">
        <v>74</v>
      </c>
      <c r="M11546"/>
      <c r="N11546">
        <v>119.31</v>
      </c>
      <c r="O11546" t="s">
        <v>3955</v>
      </c>
      <c r="P11546" t="s">
        <v>3392</v>
      </c>
    </row>
    <row r="11547" spans="1:16" x14ac:dyDescent="0.25">
      <c r="A11547" t="s">
        <v>0</v>
      </c>
      <c r="B11547" t="s">
        <v>6565</v>
      </c>
      <c r="C11547" t="s">
        <v>10627</v>
      </c>
      <c r="D11547" t="s">
        <v>4526</v>
      </c>
      <c r="E11547" t="s">
        <v>59</v>
      </c>
      <c r="F11547" t="b">
        <v>0</v>
      </c>
      <c r="G11547" t="s">
        <v>40</v>
      </c>
      <c r="H11547" s="1">
        <v>46143.62767361111</v>
      </c>
      <c r="I11547" t="b">
        <v>1</v>
      </c>
      <c r="J11547" t="b">
        <v>0</v>
      </c>
      <c r="K11547" t="s">
        <v>40</v>
      </c>
      <c r="L11547" t="s">
        <v>60</v>
      </c>
      <c r="M11547">
        <v>52500</v>
      </c>
      <c r="N11547"/>
      <c r="O11547" t="s">
        <v>101</v>
      </c>
      <c r="P11547" t="s">
        <v>9940</v>
      </c>
    </row>
    <row r="11548" spans="1:16" x14ac:dyDescent="0.25">
      <c r="A11548" t="s">
        <v>7</v>
      </c>
      <c r="B11548" t="s">
        <v>21692</v>
      </c>
      <c r="C11548" t="s">
        <v>5026</v>
      </c>
      <c r="D11548" t="s">
        <v>4526</v>
      </c>
      <c r="E11548" t="s">
        <v>59</v>
      </c>
      <c r="F11548" t="b">
        <v>0</v>
      </c>
      <c r="G11548" t="s">
        <v>40</v>
      </c>
      <c r="H11548" s="1">
        <v>46143.62767361111</v>
      </c>
      <c r="I11548" t="b">
        <v>0</v>
      </c>
      <c r="J11548" t="b">
        <v>0</v>
      </c>
      <c r="K11548" t="s">
        <v>40</v>
      </c>
      <c r="L11548" t="s">
        <v>60</v>
      </c>
      <c r="M11548">
        <v>80000</v>
      </c>
      <c r="N11548"/>
      <c r="O11548" t="s">
        <v>101</v>
      </c>
    </row>
    <row r="11549" spans="1:16" x14ac:dyDescent="0.25">
      <c r="A11549" t="s">
        <v>0</v>
      </c>
      <c r="B11549" t="s">
        <v>6565</v>
      </c>
      <c r="C11549" t="s">
        <v>13615</v>
      </c>
      <c r="D11549" t="s">
        <v>4526</v>
      </c>
      <c r="E11549" t="s">
        <v>59</v>
      </c>
      <c r="F11549" t="b">
        <v>0</v>
      </c>
      <c r="G11549" t="s">
        <v>40</v>
      </c>
      <c r="H11549" s="1">
        <v>46143.62767361111</v>
      </c>
      <c r="I11549" t="b">
        <v>1</v>
      </c>
      <c r="J11549" t="b">
        <v>0</v>
      </c>
      <c r="K11549" t="s">
        <v>40</v>
      </c>
      <c r="L11549" t="s">
        <v>60</v>
      </c>
      <c r="M11549">
        <v>50000</v>
      </c>
      <c r="N11549"/>
      <c r="O11549" t="s">
        <v>101</v>
      </c>
      <c r="P11549" t="s">
        <v>85</v>
      </c>
    </row>
    <row r="11550" spans="1:16" x14ac:dyDescent="0.25">
      <c r="A11550" t="s">
        <v>0</v>
      </c>
      <c r="B11550" t="s">
        <v>21693</v>
      </c>
      <c r="C11550" t="s">
        <v>21694</v>
      </c>
      <c r="D11550" t="s">
        <v>4346</v>
      </c>
      <c r="E11550" t="s">
        <v>59</v>
      </c>
      <c r="F11550" t="b">
        <v>0</v>
      </c>
      <c r="G11550" t="s">
        <v>41</v>
      </c>
      <c r="H11550" s="1">
        <v>46143.627708333333</v>
      </c>
      <c r="I11550" t="b">
        <v>0</v>
      </c>
      <c r="J11550" t="b">
        <v>1</v>
      </c>
      <c r="K11550" t="s">
        <v>41</v>
      </c>
      <c r="L11550" t="s">
        <v>60</v>
      </c>
      <c r="M11550">
        <v>113900</v>
      </c>
      <c r="N11550"/>
      <c r="O11550" t="s">
        <v>21695</v>
      </c>
    </row>
    <row r="11551" spans="1:16" x14ac:dyDescent="0.25">
      <c r="A11551" t="s">
        <v>5</v>
      </c>
      <c r="B11551" t="s">
        <v>21696</v>
      </c>
      <c r="C11551" t="s">
        <v>567</v>
      </c>
      <c r="D11551" t="s">
        <v>4756</v>
      </c>
      <c r="E11551" t="s">
        <v>59</v>
      </c>
      <c r="F11551" t="b">
        <v>0</v>
      </c>
      <c r="G11551" t="s">
        <v>89</v>
      </c>
      <c r="H11551" s="1">
        <v>46143.62908564815</v>
      </c>
      <c r="I11551" t="b">
        <v>1</v>
      </c>
      <c r="J11551" t="b">
        <v>1</v>
      </c>
      <c r="K11551" t="s">
        <v>41</v>
      </c>
      <c r="L11551" t="s">
        <v>60</v>
      </c>
      <c r="M11551">
        <v>169000</v>
      </c>
      <c r="N11551"/>
      <c r="O11551" t="s">
        <v>7458</v>
      </c>
      <c r="P11551" t="s">
        <v>21697</v>
      </c>
    </row>
    <row r="11552" spans="1:16" x14ac:dyDescent="0.25">
      <c r="A11552" t="s">
        <v>1</v>
      </c>
      <c r="B11552" t="s">
        <v>21698</v>
      </c>
      <c r="C11552" t="s">
        <v>71</v>
      </c>
      <c r="D11552" t="s">
        <v>21699</v>
      </c>
      <c r="E11552" t="s">
        <v>59</v>
      </c>
      <c r="F11552" t="b">
        <v>0</v>
      </c>
      <c r="G11552" t="s">
        <v>73</v>
      </c>
      <c r="H11552" s="1">
        <v>46143.629155092603</v>
      </c>
      <c r="I11552" t="b">
        <v>0</v>
      </c>
      <c r="J11552" t="b">
        <v>1</v>
      </c>
      <c r="K11552" t="s">
        <v>41</v>
      </c>
      <c r="L11552" t="s">
        <v>60</v>
      </c>
      <c r="M11552">
        <v>157500</v>
      </c>
      <c r="N11552"/>
      <c r="O11552" t="s">
        <v>21700</v>
      </c>
      <c r="P11552" t="s">
        <v>21701</v>
      </c>
    </row>
    <row r="11553" spans="1:16" x14ac:dyDescent="0.25">
      <c r="A11553" t="s">
        <v>5</v>
      </c>
      <c r="B11553" t="s">
        <v>21696</v>
      </c>
      <c r="C11553" t="s">
        <v>218</v>
      </c>
      <c r="D11553" t="s">
        <v>4756</v>
      </c>
      <c r="E11553" t="s">
        <v>59</v>
      </c>
      <c r="F11553" t="b">
        <v>0</v>
      </c>
      <c r="G11553" t="s">
        <v>89</v>
      </c>
      <c r="H11553" s="1">
        <v>46143.629201388889</v>
      </c>
      <c r="I11553" t="b">
        <v>1</v>
      </c>
      <c r="J11553" t="b">
        <v>1</v>
      </c>
      <c r="K11553" t="s">
        <v>41</v>
      </c>
      <c r="L11553" t="s">
        <v>60</v>
      </c>
      <c r="M11553">
        <v>169000</v>
      </c>
      <c r="N11553"/>
      <c r="O11553" t="s">
        <v>7458</v>
      </c>
      <c r="P11553" t="s">
        <v>21697</v>
      </c>
    </row>
    <row r="11554" spans="1:16" x14ac:dyDescent="0.25">
      <c r="A11554" t="s">
        <v>1</v>
      </c>
      <c r="B11554" t="s">
        <v>21702</v>
      </c>
      <c r="C11554" t="s">
        <v>605</v>
      </c>
      <c r="D11554" t="s">
        <v>2360</v>
      </c>
      <c r="E11554" t="s">
        <v>59</v>
      </c>
      <c r="F11554" t="b">
        <v>0</v>
      </c>
      <c r="G11554" t="s">
        <v>77</v>
      </c>
      <c r="H11554" s="1">
        <v>46143.629201388889</v>
      </c>
      <c r="I11554" t="b">
        <v>0</v>
      </c>
      <c r="J11554" t="b">
        <v>0</v>
      </c>
      <c r="K11554" t="s">
        <v>41</v>
      </c>
      <c r="L11554" t="s">
        <v>74</v>
      </c>
      <c r="M11554"/>
      <c r="N11554">
        <v>51.5</v>
      </c>
      <c r="O11554" t="s">
        <v>3167</v>
      </c>
      <c r="P11554" t="s">
        <v>21703</v>
      </c>
    </row>
    <row r="11555" spans="1:16" x14ac:dyDescent="0.25">
      <c r="A11555" t="s">
        <v>1</v>
      </c>
      <c r="B11555" t="s">
        <v>21704</v>
      </c>
      <c r="C11555" t="s">
        <v>500</v>
      </c>
      <c r="D11555" t="s">
        <v>4526</v>
      </c>
      <c r="E11555" t="s">
        <v>88</v>
      </c>
      <c r="F11555" t="b">
        <v>0</v>
      </c>
      <c r="G11555" t="s">
        <v>13</v>
      </c>
      <c r="H11555" s="1">
        <v>46143.629652777781</v>
      </c>
      <c r="I11555" t="b">
        <v>1</v>
      </c>
      <c r="J11555" t="b">
        <v>0</v>
      </c>
      <c r="K11555" t="s">
        <v>13</v>
      </c>
      <c r="L11555" t="s">
        <v>74</v>
      </c>
      <c r="M11555"/>
      <c r="N11555">
        <v>55</v>
      </c>
      <c r="O11555" t="s">
        <v>8085</v>
      </c>
      <c r="P11555" t="s">
        <v>21705</v>
      </c>
    </row>
    <row r="11556" spans="1:16" x14ac:dyDescent="0.25">
      <c r="A11556" t="s">
        <v>3</v>
      </c>
      <c r="B11556" t="s">
        <v>16683</v>
      </c>
      <c r="C11556" t="s">
        <v>190</v>
      </c>
      <c r="D11556" t="s">
        <v>4526</v>
      </c>
      <c r="E11556" t="s">
        <v>59</v>
      </c>
      <c r="F11556" t="b">
        <v>0</v>
      </c>
      <c r="G11556" t="s">
        <v>73</v>
      </c>
      <c r="H11556" s="1">
        <v>46143.667905092603</v>
      </c>
      <c r="I11556" t="b">
        <v>0</v>
      </c>
      <c r="J11556" t="b">
        <v>1</v>
      </c>
      <c r="K11556" t="s">
        <v>41</v>
      </c>
      <c r="L11556" t="s">
        <v>60</v>
      </c>
      <c r="M11556">
        <v>132500</v>
      </c>
      <c r="N11556"/>
      <c r="O11556" t="s">
        <v>4052</v>
      </c>
    </row>
    <row r="11557" spans="1:16" x14ac:dyDescent="0.25">
      <c r="A11557" t="s">
        <v>0</v>
      </c>
      <c r="B11557" t="s">
        <v>2686</v>
      </c>
      <c r="C11557" t="s">
        <v>190</v>
      </c>
      <c r="D11557" t="s">
        <v>4526</v>
      </c>
      <c r="E11557" t="s">
        <v>59</v>
      </c>
      <c r="F11557" t="b">
        <v>0</v>
      </c>
      <c r="G11557" t="s">
        <v>73</v>
      </c>
      <c r="H11557" s="1">
        <v>46143.667905092603</v>
      </c>
      <c r="I11557" t="b">
        <v>1</v>
      </c>
      <c r="J11557" t="b">
        <v>0</v>
      </c>
      <c r="K11557" t="s">
        <v>41</v>
      </c>
      <c r="L11557" t="s">
        <v>60</v>
      </c>
      <c r="M11557">
        <v>85000</v>
      </c>
      <c r="N11557"/>
      <c r="O11557" t="s">
        <v>21706</v>
      </c>
    </row>
    <row r="11558" spans="1:16" x14ac:dyDescent="0.25">
      <c r="A11558" t="s">
        <v>3</v>
      </c>
      <c r="B11558" t="s">
        <v>2264</v>
      </c>
      <c r="C11558" t="s">
        <v>162</v>
      </c>
      <c r="D11558" t="s">
        <v>4526</v>
      </c>
      <c r="E11558" t="s">
        <v>59</v>
      </c>
      <c r="F11558" t="b">
        <v>0</v>
      </c>
      <c r="G11558" t="s">
        <v>73</v>
      </c>
      <c r="H11558" s="1">
        <v>46143.667916666673</v>
      </c>
      <c r="I11558" t="b">
        <v>0</v>
      </c>
      <c r="J11558" t="b">
        <v>0</v>
      </c>
      <c r="K11558" t="s">
        <v>41</v>
      </c>
      <c r="L11558" t="s">
        <v>74</v>
      </c>
      <c r="M11558"/>
      <c r="N11558">
        <v>17.5</v>
      </c>
      <c r="O11558" t="s">
        <v>21707</v>
      </c>
    </row>
    <row r="11559" spans="1:16" x14ac:dyDescent="0.25">
      <c r="A11559" t="s">
        <v>7</v>
      </c>
      <c r="B11559" t="s">
        <v>21708</v>
      </c>
      <c r="C11559" t="s">
        <v>71</v>
      </c>
      <c r="D11559" t="s">
        <v>4526</v>
      </c>
      <c r="E11559" t="s">
        <v>59</v>
      </c>
      <c r="F11559" t="b">
        <v>0</v>
      </c>
      <c r="G11559" t="s">
        <v>73</v>
      </c>
      <c r="H11559" s="1">
        <v>46143.667916666673</v>
      </c>
      <c r="I11559" t="b">
        <v>0</v>
      </c>
      <c r="J11559" t="b">
        <v>1</v>
      </c>
      <c r="K11559" t="s">
        <v>41</v>
      </c>
      <c r="L11559" t="s">
        <v>60</v>
      </c>
      <c r="M11559">
        <v>98012.5</v>
      </c>
      <c r="N11559"/>
      <c r="O11559" t="s">
        <v>21700</v>
      </c>
      <c r="P11559" t="s">
        <v>21709</v>
      </c>
    </row>
    <row r="11560" spans="1:16" x14ac:dyDescent="0.25">
      <c r="A11560" t="s">
        <v>5</v>
      </c>
      <c r="B11560" t="s">
        <v>21710</v>
      </c>
      <c r="C11560" t="s">
        <v>218</v>
      </c>
      <c r="D11560" t="s">
        <v>4756</v>
      </c>
      <c r="E11560" t="s">
        <v>59</v>
      </c>
      <c r="F11560" t="b">
        <v>0</v>
      </c>
      <c r="G11560" t="s">
        <v>65</v>
      </c>
      <c r="H11560" s="1">
        <v>46143.670868055553</v>
      </c>
      <c r="I11560" t="b">
        <v>0</v>
      </c>
      <c r="J11560" t="b">
        <v>0</v>
      </c>
      <c r="K11560" t="s">
        <v>41</v>
      </c>
      <c r="L11560" t="s">
        <v>60</v>
      </c>
      <c r="M11560">
        <v>115000</v>
      </c>
      <c r="N11560"/>
      <c r="O11560" t="s">
        <v>21711</v>
      </c>
      <c r="P11560" t="s">
        <v>1841</v>
      </c>
    </row>
    <row r="11561" spans="1:16" x14ac:dyDescent="0.25">
      <c r="A11561" t="s">
        <v>1</v>
      </c>
      <c r="B11561" t="s">
        <v>21712</v>
      </c>
      <c r="C11561" t="s">
        <v>76</v>
      </c>
      <c r="D11561" t="s">
        <v>4346</v>
      </c>
      <c r="E11561" t="s">
        <v>88</v>
      </c>
      <c r="F11561" t="b">
        <v>1</v>
      </c>
      <c r="G11561" t="s">
        <v>13</v>
      </c>
      <c r="H11561" s="1">
        <v>46143.671319444453</v>
      </c>
      <c r="I11561" t="b">
        <v>0</v>
      </c>
      <c r="J11561" t="b">
        <v>0</v>
      </c>
      <c r="K11561" t="s">
        <v>13</v>
      </c>
      <c r="L11561" t="s">
        <v>74</v>
      </c>
      <c r="M11561"/>
      <c r="N11561">
        <v>72.5</v>
      </c>
      <c r="O11561" t="s">
        <v>18099</v>
      </c>
      <c r="P11561" t="s">
        <v>21713</v>
      </c>
    </row>
    <row r="11562" spans="1:16" x14ac:dyDescent="0.25">
      <c r="A11562" t="s">
        <v>5</v>
      </c>
      <c r="B11562" t="s">
        <v>5</v>
      </c>
      <c r="C11562" t="s">
        <v>21656</v>
      </c>
      <c r="D11562" t="s">
        <v>4526</v>
      </c>
      <c r="E11562" t="s">
        <v>59</v>
      </c>
      <c r="F11562" t="b">
        <v>0</v>
      </c>
      <c r="G11562" t="s">
        <v>40</v>
      </c>
      <c r="H11562" s="1">
        <v>46143.672395833331</v>
      </c>
      <c r="I11562" t="b">
        <v>0</v>
      </c>
      <c r="J11562" t="b">
        <v>0</v>
      </c>
      <c r="K11562" t="s">
        <v>40</v>
      </c>
      <c r="L11562" t="s">
        <v>60</v>
      </c>
      <c r="M11562">
        <v>90000</v>
      </c>
      <c r="N11562"/>
      <c r="O11562" t="s">
        <v>312</v>
      </c>
      <c r="P11562" t="s">
        <v>2303</v>
      </c>
    </row>
    <row r="11563" spans="1:16" x14ac:dyDescent="0.25">
      <c r="A11563" t="s">
        <v>7</v>
      </c>
      <c r="B11563" t="s">
        <v>21714</v>
      </c>
      <c r="C11563" t="s">
        <v>240</v>
      </c>
      <c r="D11563" t="s">
        <v>21715</v>
      </c>
      <c r="E11563" t="s">
        <v>59</v>
      </c>
      <c r="F11563" t="b">
        <v>0</v>
      </c>
      <c r="G11563" t="s">
        <v>65</v>
      </c>
      <c r="H11563" s="1">
        <v>46143.70957175926</v>
      </c>
      <c r="I11563" t="b">
        <v>1</v>
      </c>
      <c r="J11563" t="b">
        <v>1</v>
      </c>
      <c r="K11563" t="s">
        <v>41</v>
      </c>
      <c r="L11563" t="s">
        <v>60</v>
      </c>
      <c r="M11563">
        <v>155000</v>
      </c>
      <c r="N11563"/>
      <c r="O11563" t="s">
        <v>241</v>
      </c>
      <c r="P11563" t="s">
        <v>9473</v>
      </c>
    </row>
    <row r="11564" spans="1:16" x14ac:dyDescent="0.25">
      <c r="A11564" t="s">
        <v>3</v>
      </c>
      <c r="B11564" t="s">
        <v>1696</v>
      </c>
      <c r="C11564" t="s">
        <v>5067</v>
      </c>
      <c r="D11564" t="s">
        <v>4526</v>
      </c>
      <c r="E11564" t="s">
        <v>88</v>
      </c>
      <c r="F11564" t="b">
        <v>0</v>
      </c>
      <c r="G11564" t="s">
        <v>40</v>
      </c>
      <c r="H11564" s="1">
        <v>46143.711006944453</v>
      </c>
      <c r="I11564" t="b">
        <v>1</v>
      </c>
      <c r="J11564" t="b">
        <v>0</v>
      </c>
      <c r="K11564" t="s">
        <v>40</v>
      </c>
      <c r="L11564" t="s">
        <v>74</v>
      </c>
      <c r="M11564"/>
      <c r="N11564">
        <v>50</v>
      </c>
      <c r="O11564" t="s">
        <v>10603</v>
      </c>
      <c r="P11564" t="s">
        <v>728</v>
      </c>
    </row>
    <row r="11565" spans="1:16" x14ac:dyDescent="0.25">
      <c r="A11565" t="s">
        <v>0</v>
      </c>
      <c r="B11565" t="s">
        <v>21716</v>
      </c>
      <c r="C11565" t="s">
        <v>5273</v>
      </c>
      <c r="D11565" t="s">
        <v>17963</v>
      </c>
      <c r="E11565" t="s">
        <v>59</v>
      </c>
      <c r="F11565" t="b">
        <v>0</v>
      </c>
      <c r="G11565" t="s">
        <v>40</v>
      </c>
      <c r="H11565" s="1">
        <v>46143.711006944453</v>
      </c>
      <c r="I11565" t="b">
        <v>1</v>
      </c>
      <c r="J11565" t="b">
        <v>0</v>
      </c>
      <c r="K11565" t="s">
        <v>40</v>
      </c>
      <c r="L11565" t="s">
        <v>60</v>
      </c>
      <c r="M11565">
        <v>47500</v>
      </c>
      <c r="N11565"/>
      <c r="O11565" t="s">
        <v>13982</v>
      </c>
      <c r="P11565" t="s">
        <v>21717</v>
      </c>
    </row>
    <row r="11566" spans="1:16" x14ac:dyDescent="0.25">
      <c r="A11566" t="s">
        <v>0</v>
      </c>
      <c r="B11566" t="s">
        <v>21718</v>
      </c>
      <c r="C11566" t="s">
        <v>76</v>
      </c>
      <c r="D11566" t="s">
        <v>141</v>
      </c>
      <c r="E11566" t="s">
        <v>88</v>
      </c>
      <c r="F11566" t="b">
        <v>1</v>
      </c>
      <c r="G11566" t="s">
        <v>41</v>
      </c>
      <c r="H11566" s="1">
        <v>46143.711018518523</v>
      </c>
      <c r="I11566" t="b">
        <v>0</v>
      </c>
      <c r="J11566" t="b">
        <v>0</v>
      </c>
      <c r="K11566" t="s">
        <v>41</v>
      </c>
      <c r="L11566" t="s">
        <v>74</v>
      </c>
      <c r="M11566"/>
      <c r="N11566">
        <v>20</v>
      </c>
      <c r="O11566" t="s">
        <v>141</v>
      </c>
      <c r="P11566" t="s">
        <v>1762</v>
      </c>
    </row>
    <row r="11567" spans="1:16" x14ac:dyDescent="0.25">
      <c r="A11567" t="s">
        <v>1</v>
      </c>
      <c r="B11567" t="s">
        <v>21719</v>
      </c>
      <c r="C11567" t="s">
        <v>319</v>
      </c>
      <c r="D11567" t="s">
        <v>2360</v>
      </c>
      <c r="E11567" t="s">
        <v>59</v>
      </c>
      <c r="F11567" t="b">
        <v>0</v>
      </c>
      <c r="G11567" t="s">
        <v>65</v>
      </c>
      <c r="H11567" s="1">
        <v>46143.712500000001</v>
      </c>
      <c r="I11567" t="b">
        <v>0</v>
      </c>
      <c r="J11567" t="b">
        <v>0</v>
      </c>
      <c r="K11567" t="s">
        <v>41</v>
      </c>
      <c r="L11567" t="s">
        <v>60</v>
      </c>
      <c r="M11567">
        <v>135000</v>
      </c>
      <c r="N11567"/>
      <c r="O11567" t="s">
        <v>2623</v>
      </c>
      <c r="P11567" t="s">
        <v>21720</v>
      </c>
    </row>
    <row r="11568" spans="1:16" x14ac:dyDescent="0.25">
      <c r="A11568" t="s">
        <v>6</v>
      </c>
      <c r="B11568" t="s">
        <v>21721</v>
      </c>
      <c r="C11568" t="s">
        <v>76</v>
      </c>
      <c r="D11568" t="s">
        <v>4526</v>
      </c>
      <c r="E11568" t="s">
        <v>59</v>
      </c>
      <c r="F11568" t="b">
        <v>1</v>
      </c>
      <c r="G11568" t="s">
        <v>77</v>
      </c>
      <c r="H11568" s="1">
        <v>46143.752662037034</v>
      </c>
      <c r="I11568" t="b">
        <v>0</v>
      </c>
      <c r="J11568" t="b">
        <v>0</v>
      </c>
      <c r="K11568" t="s">
        <v>41</v>
      </c>
      <c r="L11568" t="s">
        <v>60</v>
      </c>
      <c r="M11568">
        <v>147500</v>
      </c>
      <c r="N11568"/>
      <c r="O11568" t="s">
        <v>1921</v>
      </c>
      <c r="P11568" t="s">
        <v>310</v>
      </c>
    </row>
    <row r="11569" spans="1:16" x14ac:dyDescent="0.25">
      <c r="A11569" t="s">
        <v>0</v>
      </c>
      <c r="B11569" t="s">
        <v>21722</v>
      </c>
      <c r="C11569" t="s">
        <v>41</v>
      </c>
      <c r="D11569" t="s">
        <v>4526</v>
      </c>
      <c r="E11569" t="s">
        <v>59</v>
      </c>
      <c r="F11569" t="b">
        <v>0</v>
      </c>
      <c r="G11569" t="s">
        <v>41</v>
      </c>
      <c r="H11569" s="1">
        <v>46143.752708333333</v>
      </c>
      <c r="I11569" t="b">
        <v>0</v>
      </c>
      <c r="J11569" t="b">
        <v>0</v>
      </c>
      <c r="K11569" t="s">
        <v>41</v>
      </c>
      <c r="L11569" t="s">
        <v>60</v>
      </c>
      <c r="M11569">
        <v>112500</v>
      </c>
      <c r="N11569"/>
      <c r="O11569" t="s">
        <v>21723</v>
      </c>
      <c r="P11569" t="s">
        <v>1482</v>
      </c>
    </row>
    <row r="11570" spans="1:16" x14ac:dyDescent="0.25">
      <c r="A11570" t="s">
        <v>1</v>
      </c>
      <c r="B11570" t="s">
        <v>21724</v>
      </c>
      <c r="C11570" t="s">
        <v>396</v>
      </c>
      <c r="D11570" t="s">
        <v>4526</v>
      </c>
      <c r="E11570" t="s">
        <v>88</v>
      </c>
      <c r="F11570" t="b">
        <v>0</v>
      </c>
      <c r="G11570" t="s">
        <v>68</v>
      </c>
      <c r="H11570" s="1">
        <v>46143.754143518519</v>
      </c>
      <c r="I11570" t="b">
        <v>1</v>
      </c>
      <c r="J11570" t="b">
        <v>0</v>
      </c>
      <c r="K11570" t="s">
        <v>41</v>
      </c>
      <c r="L11570" t="s">
        <v>74</v>
      </c>
      <c r="M11570"/>
      <c r="N11570">
        <v>67</v>
      </c>
      <c r="O11570" t="s">
        <v>1874</v>
      </c>
      <c r="P11570" t="s">
        <v>21291</v>
      </c>
    </row>
    <row r="11571" spans="1:16" x14ac:dyDescent="0.25">
      <c r="A11571" t="s">
        <v>1</v>
      </c>
      <c r="B11571" t="s">
        <v>3378</v>
      </c>
      <c r="C11571" t="s">
        <v>162</v>
      </c>
      <c r="D11571" t="s">
        <v>2360</v>
      </c>
      <c r="E11571" t="s">
        <v>59</v>
      </c>
      <c r="F11571" t="b">
        <v>0</v>
      </c>
      <c r="G11571" t="s">
        <v>73</v>
      </c>
      <c r="H11571" s="1">
        <v>46143.754155092603</v>
      </c>
      <c r="I11571" t="b">
        <v>0</v>
      </c>
      <c r="J11571" t="b">
        <v>1</v>
      </c>
      <c r="K11571" t="s">
        <v>41</v>
      </c>
      <c r="L11571" t="s">
        <v>60</v>
      </c>
      <c r="M11571">
        <v>152000</v>
      </c>
      <c r="N11571"/>
      <c r="O11571" t="s">
        <v>250</v>
      </c>
      <c r="P11571" t="s">
        <v>21725</v>
      </c>
    </row>
    <row r="11572" spans="1:16" x14ac:dyDescent="0.25">
      <c r="A11572" t="s">
        <v>7</v>
      </c>
      <c r="B11572" t="s">
        <v>21726</v>
      </c>
      <c r="C11572" t="s">
        <v>1266</v>
      </c>
      <c r="D11572" t="s">
        <v>4526</v>
      </c>
      <c r="E11572" t="s">
        <v>59</v>
      </c>
      <c r="F11572" t="b">
        <v>0</v>
      </c>
      <c r="G11572" t="s">
        <v>77</v>
      </c>
      <c r="H11572" s="1">
        <v>46143.792893518519</v>
      </c>
      <c r="I11572" t="b">
        <v>0</v>
      </c>
      <c r="J11572" t="b">
        <v>1</v>
      </c>
      <c r="K11572" t="s">
        <v>41</v>
      </c>
      <c r="L11572" t="s">
        <v>60</v>
      </c>
      <c r="M11572">
        <v>115000</v>
      </c>
      <c r="N11572"/>
      <c r="O11572" t="s">
        <v>21727</v>
      </c>
      <c r="P11572" t="s">
        <v>233</v>
      </c>
    </row>
    <row r="11573" spans="1:16" x14ac:dyDescent="0.25">
      <c r="A11573" t="s">
        <v>3</v>
      </c>
      <c r="B11573" t="s">
        <v>21728</v>
      </c>
      <c r="C11573" t="s">
        <v>382</v>
      </c>
      <c r="D11573" t="s">
        <v>4346</v>
      </c>
      <c r="E11573" t="s">
        <v>59</v>
      </c>
      <c r="F11573" t="b">
        <v>0</v>
      </c>
      <c r="G11573" t="s">
        <v>77</v>
      </c>
      <c r="H11573" s="1">
        <v>46143.792893518519</v>
      </c>
      <c r="I11573" t="b">
        <v>0</v>
      </c>
      <c r="J11573" t="b">
        <v>0</v>
      </c>
      <c r="K11573" t="s">
        <v>41</v>
      </c>
      <c r="L11573" t="s">
        <v>60</v>
      </c>
      <c r="M11573">
        <v>59049.5</v>
      </c>
      <c r="N11573"/>
      <c r="O11573" t="s">
        <v>21729</v>
      </c>
      <c r="P11573" t="s">
        <v>3990</v>
      </c>
    </row>
    <row r="11574" spans="1:16" x14ac:dyDescent="0.25">
      <c r="A11574" t="s">
        <v>3</v>
      </c>
      <c r="B11574" t="s">
        <v>21730</v>
      </c>
      <c r="C11574" t="s">
        <v>76</v>
      </c>
      <c r="D11574" t="s">
        <v>21234</v>
      </c>
      <c r="E11574" t="s">
        <v>59</v>
      </c>
      <c r="F11574" t="b">
        <v>1</v>
      </c>
      <c r="G11574" t="s">
        <v>27</v>
      </c>
      <c r="H11574" s="1">
        <v>46143.793773148151</v>
      </c>
      <c r="I11574" t="b">
        <v>0</v>
      </c>
      <c r="J11574" t="b">
        <v>0</v>
      </c>
      <c r="K11574" t="s">
        <v>27</v>
      </c>
      <c r="L11574" t="s">
        <v>60</v>
      </c>
      <c r="M11574">
        <v>50000</v>
      </c>
      <c r="N11574"/>
      <c r="O11574" t="s">
        <v>14150</v>
      </c>
      <c r="P11574" t="s">
        <v>21731</v>
      </c>
    </row>
    <row r="11575" spans="1:16" x14ac:dyDescent="0.25">
      <c r="A11575" t="s">
        <v>0</v>
      </c>
      <c r="B11575" t="s">
        <v>21732</v>
      </c>
      <c r="C11575" t="s">
        <v>5058</v>
      </c>
      <c r="D11575" t="s">
        <v>7670</v>
      </c>
      <c r="E11575" t="s">
        <v>59</v>
      </c>
      <c r="F11575" t="b">
        <v>0</v>
      </c>
      <c r="G11575" t="s">
        <v>40</v>
      </c>
      <c r="H11575" s="1">
        <v>46143.794247685182</v>
      </c>
      <c r="I11575" t="b">
        <v>1</v>
      </c>
      <c r="J11575" t="b">
        <v>0</v>
      </c>
      <c r="K11575" t="s">
        <v>40</v>
      </c>
      <c r="L11575" t="s">
        <v>60</v>
      </c>
      <c r="M11575">
        <v>30000</v>
      </c>
      <c r="N11575"/>
      <c r="O11575" t="s">
        <v>21733</v>
      </c>
      <c r="P11575" t="s">
        <v>325</v>
      </c>
    </row>
    <row r="11576" spans="1:16" x14ac:dyDescent="0.25">
      <c r="A11576" t="s">
        <v>2</v>
      </c>
      <c r="B11576" t="s">
        <v>21734</v>
      </c>
      <c r="C11576" t="s">
        <v>81</v>
      </c>
      <c r="D11576" t="s">
        <v>4526</v>
      </c>
      <c r="F11576" t="b">
        <v>0</v>
      </c>
      <c r="G11576" t="s">
        <v>77</v>
      </c>
      <c r="H11576" s="1">
        <v>46143.794328703712</v>
      </c>
      <c r="I11576" t="b">
        <v>0</v>
      </c>
      <c r="J11576" t="b">
        <v>0</v>
      </c>
      <c r="K11576" t="s">
        <v>41</v>
      </c>
      <c r="L11576" t="s">
        <v>74</v>
      </c>
      <c r="M11576"/>
      <c r="N11576">
        <v>49.5</v>
      </c>
      <c r="O11576" t="s">
        <v>98</v>
      </c>
      <c r="P11576" t="s">
        <v>9153</v>
      </c>
    </row>
    <row r="11577" spans="1:16" x14ac:dyDescent="0.25">
      <c r="A11577" t="s">
        <v>2</v>
      </c>
      <c r="B11577" t="s">
        <v>275</v>
      </c>
      <c r="C11577" t="s">
        <v>334</v>
      </c>
      <c r="D11577" t="s">
        <v>4346</v>
      </c>
      <c r="E11577" t="s">
        <v>59</v>
      </c>
      <c r="F11577" t="b">
        <v>0</v>
      </c>
      <c r="G11577" t="s">
        <v>41</v>
      </c>
      <c r="H11577" s="1">
        <v>46143.794340277767</v>
      </c>
      <c r="I11577" t="b">
        <v>0</v>
      </c>
      <c r="J11577" t="b">
        <v>1</v>
      </c>
      <c r="K11577" t="s">
        <v>41</v>
      </c>
      <c r="L11577" t="s">
        <v>60</v>
      </c>
      <c r="M11577">
        <v>105000</v>
      </c>
      <c r="N11577"/>
      <c r="O11577" t="s">
        <v>2759</v>
      </c>
      <c r="P11577" t="s">
        <v>2079</v>
      </c>
    </row>
    <row r="11578" spans="1:16" x14ac:dyDescent="0.25">
      <c r="A11578" t="s">
        <v>0</v>
      </c>
      <c r="B11578" t="s">
        <v>21735</v>
      </c>
      <c r="C11578" t="s">
        <v>40</v>
      </c>
      <c r="D11578" t="s">
        <v>7670</v>
      </c>
      <c r="E11578" t="s">
        <v>59</v>
      </c>
      <c r="F11578" t="b">
        <v>0</v>
      </c>
      <c r="G11578" t="s">
        <v>40</v>
      </c>
      <c r="H11578" s="1">
        <v>46143.835914351846</v>
      </c>
      <c r="I11578" t="b">
        <v>1</v>
      </c>
      <c r="J11578" t="b">
        <v>0</v>
      </c>
      <c r="K11578" t="s">
        <v>40</v>
      </c>
      <c r="L11578" t="s">
        <v>60</v>
      </c>
      <c r="M11578">
        <v>51500</v>
      </c>
      <c r="N11578"/>
      <c r="O11578" t="s">
        <v>4798</v>
      </c>
      <c r="P11578" t="s">
        <v>4799</v>
      </c>
    </row>
    <row r="11579" spans="1:16" x14ac:dyDescent="0.25">
      <c r="A11579" t="s">
        <v>2</v>
      </c>
      <c r="B11579" t="s">
        <v>21736</v>
      </c>
      <c r="C11579" t="s">
        <v>586</v>
      </c>
      <c r="D11579" t="s">
        <v>2360</v>
      </c>
      <c r="E11579" t="s">
        <v>59</v>
      </c>
      <c r="F11579" t="b">
        <v>0</v>
      </c>
      <c r="G11579" t="s">
        <v>41</v>
      </c>
      <c r="H11579" s="1">
        <v>46143.835925925923</v>
      </c>
      <c r="I11579" t="b">
        <v>0</v>
      </c>
      <c r="J11579" t="b">
        <v>1</v>
      </c>
      <c r="K11579" t="s">
        <v>41</v>
      </c>
      <c r="L11579" t="s">
        <v>60</v>
      </c>
      <c r="M11579">
        <v>101547.125</v>
      </c>
      <c r="N11579"/>
      <c r="O11579" t="s">
        <v>4030</v>
      </c>
      <c r="P11579" t="s">
        <v>21737</v>
      </c>
    </row>
    <row r="11580" spans="1:16" x14ac:dyDescent="0.25">
      <c r="A11580" t="s">
        <v>2</v>
      </c>
      <c r="B11580" t="s">
        <v>21738</v>
      </c>
      <c r="C11580" t="s">
        <v>79</v>
      </c>
      <c r="D11580" t="s">
        <v>4346</v>
      </c>
      <c r="E11580" t="s">
        <v>59</v>
      </c>
      <c r="F11580" t="b">
        <v>0</v>
      </c>
      <c r="G11580" t="s">
        <v>77</v>
      </c>
      <c r="H11580" s="1">
        <v>46143.835995370369</v>
      </c>
      <c r="I11580" t="b">
        <v>0</v>
      </c>
      <c r="J11580" t="b">
        <v>1</v>
      </c>
      <c r="K11580" t="s">
        <v>41</v>
      </c>
      <c r="L11580" t="s">
        <v>60</v>
      </c>
      <c r="M11580">
        <v>179000</v>
      </c>
      <c r="N11580"/>
      <c r="O11580" t="s">
        <v>1990</v>
      </c>
      <c r="P11580" t="s">
        <v>589</v>
      </c>
    </row>
    <row r="11581" spans="1:16" x14ac:dyDescent="0.25">
      <c r="A11581" t="s">
        <v>2</v>
      </c>
      <c r="B11581" t="s">
        <v>21739</v>
      </c>
      <c r="C11581" t="s">
        <v>40</v>
      </c>
      <c r="D11581" t="s">
        <v>7670</v>
      </c>
      <c r="E11581" t="s">
        <v>59</v>
      </c>
      <c r="F11581" t="b">
        <v>0</v>
      </c>
      <c r="G11581" t="s">
        <v>40</v>
      </c>
      <c r="H11581" s="1">
        <v>46143.837337962963</v>
      </c>
      <c r="I11581" t="b">
        <v>0</v>
      </c>
      <c r="J11581" t="b">
        <v>0</v>
      </c>
      <c r="K11581" t="s">
        <v>40</v>
      </c>
      <c r="L11581" t="s">
        <v>60</v>
      </c>
      <c r="M11581">
        <v>51500</v>
      </c>
      <c r="N11581"/>
      <c r="O11581" t="s">
        <v>4798</v>
      </c>
      <c r="P11581" t="s">
        <v>4799</v>
      </c>
    </row>
    <row r="11582" spans="1:16" x14ac:dyDescent="0.25">
      <c r="A11582" t="s">
        <v>1</v>
      </c>
      <c r="B11582" t="s">
        <v>21740</v>
      </c>
      <c r="C11582" t="s">
        <v>810</v>
      </c>
      <c r="D11582" t="s">
        <v>4526</v>
      </c>
      <c r="E11582" t="s">
        <v>59</v>
      </c>
      <c r="F11582" t="b">
        <v>0</v>
      </c>
      <c r="G11582" t="s">
        <v>77</v>
      </c>
      <c r="H11582" s="1">
        <v>46143.837407407409</v>
      </c>
      <c r="I11582" t="b">
        <v>0</v>
      </c>
      <c r="J11582" t="b">
        <v>0</v>
      </c>
      <c r="K11582" t="s">
        <v>41</v>
      </c>
      <c r="L11582" t="s">
        <v>60</v>
      </c>
      <c r="M11582">
        <v>160000</v>
      </c>
      <c r="N11582"/>
      <c r="O11582" t="s">
        <v>2213</v>
      </c>
      <c r="P11582" t="s">
        <v>21741</v>
      </c>
    </row>
    <row r="11583" spans="1:16" x14ac:dyDescent="0.25">
      <c r="A11583" t="s">
        <v>1</v>
      </c>
      <c r="B11583" t="s">
        <v>21742</v>
      </c>
      <c r="C11583" t="s">
        <v>84</v>
      </c>
      <c r="D11583" t="s">
        <v>4346</v>
      </c>
      <c r="E11583" t="s">
        <v>59</v>
      </c>
      <c r="F11583" t="b">
        <v>0</v>
      </c>
      <c r="G11583" t="s">
        <v>65</v>
      </c>
      <c r="H11583" s="1">
        <v>46143.837534722217</v>
      </c>
      <c r="I11583" t="b">
        <v>1</v>
      </c>
      <c r="J11583" t="b">
        <v>0</v>
      </c>
      <c r="K11583" t="s">
        <v>41</v>
      </c>
      <c r="L11583" t="s">
        <v>60</v>
      </c>
      <c r="M11583">
        <v>206500</v>
      </c>
      <c r="N11583"/>
      <c r="O11583" t="s">
        <v>3753</v>
      </c>
      <c r="P11583" t="s">
        <v>21743</v>
      </c>
    </row>
    <row r="11584" spans="1:16" x14ac:dyDescent="0.25">
      <c r="A11584" t="s">
        <v>3</v>
      </c>
      <c r="B11584" t="s">
        <v>923</v>
      </c>
      <c r="C11584" t="s">
        <v>181</v>
      </c>
      <c r="D11584" t="s">
        <v>4526</v>
      </c>
      <c r="E11584" t="s">
        <v>59</v>
      </c>
      <c r="F11584" t="b">
        <v>0</v>
      </c>
      <c r="G11584" t="s">
        <v>89</v>
      </c>
      <c r="H11584" s="1">
        <v>46143.876319444447</v>
      </c>
      <c r="I11584" t="b">
        <v>0</v>
      </c>
      <c r="J11584" t="b">
        <v>0</v>
      </c>
      <c r="K11584" t="s">
        <v>41</v>
      </c>
      <c r="L11584" t="s">
        <v>60</v>
      </c>
      <c r="M11584">
        <v>82500</v>
      </c>
      <c r="N11584"/>
      <c r="O11584" t="s">
        <v>17730</v>
      </c>
    </row>
    <row r="11585" spans="1:16" x14ac:dyDescent="0.25">
      <c r="A11585" t="s">
        <v>2</v>
      </c>
      <c r="B11585" t="s">
        <v>8414</v>
      </c>
      <c r="C11585" t="s">
        <v>8415</v>
      </c>
      <c r="D11585" t="s">
        <v>4633</v>
      </c>
      <c r="E11585" t="s">
        <v>59</v>
      </c>
      <c r="F11585" t="b">
        <v>0</v>
      </c>
      <c r="G11585" t="s">
        <v>21</v>
      </c>
      <c r="H11585" s="1">
        <v>46143.876886574071</v>
      </c>
      <c r="I11585" t="b">
        <v>0</v>
      </c>
      <c r="J11585" t="b">
        <v>0</v>
      </c>
      <c r="K11585" t="s">
        <v>21</v>
      </c>
      <c r="L11585" t="s">
        <v>60</v>
      </c>
      <c r="M11585">
        <v>3150000</v>
      </c>
      <c r="N11585"/>
      <c r="O11585" t="s">
        <v>8416</v>
      </c>
      <c r="P11585" t="s">
        <v>4661</v>
      </c>
    </row>
    <row r="11586" spans="1:16" x14ac:dyDescent="0.25">
      <c r="A11586" t="s">
        <v>8</v>
      </c>
      <c r="B11586" t="s">
        <v>21744</v>
      </c>
      <c r="C11586" t="s">
        <v>181</v>
      </c>
      <c r="D11586" t="s">
        <v>17170</v>
      </c>
      <c r="E11586" t="s">
        <v>59</v>
      </c>
      <c r="F11586" t="b">
        <v>0</v>
      </c>
      <c r="G11586" t="s">
        <v>89</v>
      </c>
      <c r="H11586" s="1">
        <v>46143.919340277767</v>
      </c>
      <c r="I11586" t="b">
        <v>0</v>
      </c>
      <c r="J11586" t="b">
        <v>0</v>
      </c>
      <c r="K11586" t="s">
        <v>41</v>
      </c>
      <c r="L11586" t="s">
        <v>60</v>
      </c>
      <c r="M11586">
        <v>140360</v>
      </c>
      <c r="N11586"/>
      <c r="O11586" t="s">
        <v>17171</v>
      </c>
      <c r="P11586" t="s">
        <v>891</v>
      </c>
    </row>
    <row r="11587" spans="1:16" x14ac:dyDescent="0.25">
      <c r="A11587" t="s">
        <v>2</v>
      </c>
      <c r="B11587" t="s">
        <v>137</v>
      </c>
      <c r="C11587" t="s">
        <v>112</v>
      </c>
      <c r="D11587" t="s">
        <v>4346</v>
      </c>
      <c r="E11587" t="s">
        <v>59</v>
      </c>
      <c r="F11587" t="b">
        <v>0</v>
      </c>
      <c r="G11587" t="s">
        <v>65</v>
      </c>
      <c r="H11587" s="1">
        <v>46143.919363425928</v>
      </c>
      <c r="I11587" t="b">
        <v>0</v>
      </c>
      <c r="J11587" t="b">
        <v>1</v>
      </c>
      <c r="K11587" t="s">
        <v>41</v>
      </c>
      <c r="L11587" t="s">
        <v>60</v>
      </c>
      <c r="M11587">
        <v>158000</v>
      </c>
      <c r="N11587"/>
      <c r="O11587" t="s">
        <v>138</v>
      </c>
      <c r="P11587" t="s">
        <v>21745</v>
      </c>
    </row>
    <row r="11588" spans="1:16" x14ac:dyDescent="0.25">
      <c r="A11588" t="s">
        <v>1</v>
      </c>
      <c r="B11588" t="s">
        <v>210</v>
      </c>
      <c r="C11588" t="s">
        <v>743</v>
      </c>
      <c r="D11588" t="s">
        <v>2360</v>
      </c>
      <c r="E11588" t="s">
        <v>59</v>
      </c>
      <c r="F11588" t="b">
        <v>0</v>
      </c>
      <c r="G11588" t="s">
        <v>77</v>
      </c>
      <c r="H11588" s="1">
        <v>46143.920740740738</v>
      </c>
      <c r="I11588" t="b">
        <v>0</v>
      </c>
      <c r="J11588" t="b">
        <v>1</v>
      </c>
      <c r="K11588" t="s">
        <v>41</v>
      </c>
      <c r="L11588" t="s">
        <v>60</v>
      </c>
      <c r="M11588">
        <v>123000</v>
      </c>
      <c r="N11588"/>
      <c r="O11588" t="s">
        <v>250</v>
      </c>
      <c r="P11588" t="s">
        <v>21746</v>
      </c>
    </row>
    <row r="11589" spans="1:16" x14ac:dyDescent="0.25">
      <c r="A11589" t="s">
        <v>0</v>
      </c>
      <c r="B11589" t="s">
        <v>21747</v>
      </c>
      <c r="C11589" t="s">
        <v>202</v>
      </c>
      <c r="D11589" t="s">
        <v>2360</v>
      </c>
      <c r="E11589" t="s">
        <v>59</v>
      </c>
      <c r="F11589" t="b">
        <v>0</v>
      </c>
      <c r="G11589" t="s">
        <v>77</v>
      </c>
      <c r="H11589" s="1">
        <v>46144.001250000001</v>
      </c>
      <c r="I11589" t="b">
        <v>0</v>
      </c>
      <c r="J11589" t="b">
        <v>1</v>
      </c>
      <c r="K11589" t="s">
        <v>41</v>
      </c>
      <c r="L11589" t="s">
        <v>60</v>
      </c>
      <c r="M11589">
        <v>157500</v>
      </c>
      <c r="N11589"/>
      <c r="O11589" t="s">
        <v>21748</v>
      </c>
      <c r="P11589" t="s">
        <v>21749</v>
      </c>
    </row>
    <row r="11590" spans="1:16" x14ac:dyDescent="0.25">
      <c r="A11590" t="s">
        <v>7</v>
      </c>
      <c r="B11590" t="s">
        <v>1991</v>
      </c>
      <c r="C11590" t="s">
        <v>382</v>
      </c>
      <c r="D11590" t="s">
        <v>4671</v>
      </c>
      <c r="E11590" t="s">
        <v>59</v>
      </c>
      <c r="F11590" t="b">
        <v>0</v>
      </c>
      <c r="G11590" t="s">
        <v>77</v>
      </c>
      <c r="H11590" s="1">
        <v>46144.001250000001</v>
      </c>
      <c r="I11590" t="b">
        <v>0</v>
      </c>
      <c r="J11590" t="b">
        <v>1</v>
      </c>
      <c r="K11590" t="s">
        <v>41</v>
      </c>
      <c r="L11590" t="s">
        <v>60</v>
      </c>
      <c r="M11590">
        <v>79594</v>
      </c>
      <c r="N11590"/>
      <c r="O11590" t="s">
        <v>265</v>
      </c>
      <c r="P11590" t="s">
        <v>802</v>
      </c>
    </row>
    <row r="11591" spans="1:16" x14ac:dyDescent="0.25">
      <c r="A11591" t="s">
        <v>3</v>
      </c>
      <c r="B11591" t="s">
        <v>21750</v>
      </c>
      <c r="C11591" t="s">
        <v>522</v>
      </c>
      <c r="D11591" t="s">
        <v>2360</v>
      </c>
      <c r="E11591" t="s">
        <v>59</v>
      </c>
      <c r="F11591" t="b">
        <v>0</v>
      </c>
      <c r="G11591" t="s">
        <v>77</v>
      </c>
      <c r="H11591" s="1">
        <v>46144.001261574071</v>
      </c>
      <c r="I11591" t="b">
        <v>0</v>
      </c>
      <c r="J11591" t="b">
        <v>0</v>
      </c>
      <c r="K11591" t="s">
        <v>41</v>
      </c>
      <c r="L11591" t="s">
        <v>74</v>
      </c>
      <c r="M11591"/>
      <c r="N11591">
        <v>34.97</v>
      </c>
      <c r="O11591" t="s">
        <v>2989</v>
      </c>
      <c r="P11591" t="s">
        <v>673</v>
      </c>
    </row>
    <row r="11592" spans="1:16" x14ac:dyDescent="0.25">
      <c r="A11592" t="s">
        <v>3</v>
      </c>
      <c r="B11592" t="s">
        <v>4926</v>
      </c>
      <c r="C11592" t="s">
        <v>76</v>
      </c>
      <c r="D11592" t="s">
        <v>584</v>
      </c>
      <c r="E11592" t="s">
        <v>72</v>
      </c>
      <c r="F11592" t="b">
        <v>1</v>
      </c>
      <c r="G11592" t="s">
        <v>31</v>
      </c>
      <c r="H11592" s="1">
        <v>46144.002314814818</v>
      </c>
      <c r="I11592" t="b">
        <v>0</v>
      </c>
      <c r="J11592" t="b">
        <v>0</v>
      </c>
      <c r="K11592" t="s">
        <v>31</v>
      </c>
      <c r="L11592" t="s">
        <v>74</v>
      </c>
      <c r="M11592"/>
      <c r="N11592">
        <v>25</v>
      </c>
      <c r="O11592" t="s">
        <v>584</v>
      </c>
      <c r="P11592" t="s">
        <v>673</v>
      </c>
    </row>
    <row r="11593" spans="1:16" x14ac:dyDescent="0.25">
      <c r="A11593" t="s">
        <v>3</v>
      </c>
      <c r="B11593" t="s">
        <v>5947</v>
      </c>
      <c r="C11593" t="s">
        <v>76</v>
      </c>
      <c r="D11593" t="s">
        <v>584</v>
      </c>
      <c r="E11593" t="s">
        <v>72</v>
      </c>
      <c r="F11593" t="b">
        <v>1</v>
      </c>
      <c r="G11593" t="s">
        <v>33</v>
      </c>
      <c r="H11593" s="1">
        <v>46144.00236111111</v>
      </c>
      <c r="I11593" t="b">
        <v>0</v>
      </c>
      <c r="J11593" t="b">
        <v>0</v>
      </c>
      <c r="K11593" t="s">
        <v>33</v>
      </c>
      <c r="L11593" t="s">
        <v>74</v>
      </c>
      <c r="M11593"/>
      <c r="N11593">
        <v>25</v>
      </c>
      <c r="O11593" t="s">
        <v>584</v>
      </c>
      <c r="P11593" t="s">
        <v>2175</v>
      </c>
    </row>
    <row r="11594" spans="1:16" x14ac:dyDescent="0.25">
      <c r="A11594" t="s">
        <v>2</v>
      </c>
      <c r="B11594" t="s">
        <v>21751</v>
      </c>
      <c r="C11594" t="s">
        <v>290</v>
      </c>
      <c r="D11594" t="s">
        <v>2360</v>
      </c>
      <c r="E11594" t="s">
        <v>59</v>
      </c>
      <c r="F11594" t="b">
        <v>0</v>
      </c>
      <c r="G11594" t="s">
        <v>77</v>
      </c>
      <c r="H11594" s="1">
        <v>46144.002662037034</v>
      </c>
      <c r="I11594" t="b">
        <v>0</v>
      </c>
      <c r="J11594" t="b">
        <v>1</v>
      </c>
      <c r="K11594" t="s">
        <v>41</v>
      </c>
      <c r="L11594" t="s">
        <v>60</v>
      </c>
      <c r="M11594">
        <v>123500</v>
      </c>
      <c r="N11594"/>
      <c r="O11594" t="s">
        <v>21752</v>
      </c>
      <c r="P11594" t="s">
        <v>21753</v>
      </c>
    </row>
    <row r="11595" spans="1:16" x14ac:dyDescent="0.25">
      <c r="A11595" t="s">
        <v>2</v>
      </c>
      <c r="B11595" t="s">
        <v>3542</v>
      </c>
      <c r="C11595" t="s">
        <v>10932</v>
      </c>
      <c r="D11595" t="s">
        <v>4673</v>
      </c>
      <c r="E11595" t="s">
        <v>59</v>
      </c>
      <c r="F11595" t="b">
        <v>0</v>
      </c>
      <c r="G11595" t="s">
        <v>68</v>
      </c>
      <c r="H11595" s="1">
        <v>46144.002696759257</v>
      </c>
      <c r="I11595" t="b">
        <v>0</v>
      </c>
      <c r="J11595" t="b">
        <v>1</v>
      </c>
      <c r="K11595" t="s">
        <v>41</v>
      </c>
      <c r="L11595" t="s">
        <v>60</v>
      </c>
      <c r="M11595">
        <v>175000</v>
      </c>
      <c r="N11595"/>
      <c r="O11595" t="s">
        <v>10934</v>
      </c>
      <c r="P11595" t="s">
        <v>10935</v>
      </c>
    </row>
    <row r="11596" spans="1:16" x14ac:dyDescent="0.25">
      <c r="A11596" t="s">
        <v>6</v>
      </c>
      <c r="B11596" t="s">
        <v>21754</v>
      </c>
      <c r="C11596" t="s">
        <v>5029</v>
      </c>
      <c r="D11596" t="s">
        <v>7670</v>
      </c>
      <c r="E11596" t="s">
        <v>232</v>
      </c>
      <c r="F11596" t="b">
        <v>0</v>
      </c>
      <c r="G11596" t="s">
        <v>40</v>
      </c>
      <c r="H11596" s="1">
        <v>46144.047407407408</v>
      </c>
      <c r="I11596" t="b">
        <v>0</v>
      </c>
      <c r="J11596" t="b">
        <v>0</v>
      </c>
      <c r="K11596" t="s">
        <v>40</v>
      </c>
      <c r="L11596" t="s">
        <v>60</v>
      </c>
      <c r="M11596">
        <v>95000</v>
      </c>
      <c r="N11596"/>
      <c r="O11596" t="s">
        <v>21755</v>
      </c>
      <c r="P11596" t="s">
        <v>85</v>
      </c>
    </row>
    <row r="11597" spans="1:16" x14ac:dyDescent="0.25">
      <c r="A11597" t="s">
        <v>2</v>
      </c>
      <c r="B11597" t="s">
        <v>21736</v>
      </c>
      <c r="C11597" t="s">
        <v>586</v>
      </c>
      <c r="D11597" t="s">
        <v>4346</v>
      </c>
      <c r="E11597" t="s">
        <v>59</v>
      </c>
      <c r="F11597" t="b">
        <v>0</v>
      </c>
      <c r="G11597" t="s">
        <v>41</v>
      </c>
      <c r="H11597" s="1">
        <v>46144.087337962963</v>
      </c>
      <c r="I11597" t="b">
        <v>0</v>
      </c>
      <c r="J11597" t="b">
        <v>1</v>
      </c>
      <c r="K11597" t="s">
        <v>41</v>
      </c>
      <c r="L11597" t="s">
        <v>60</v>
      </c>
      <c r="M11597">
        <v>101547.125</v>
      </c>
      <c r="N11597"/>
      <c r="O11597" t="s">
        <v>5209</v>
      </c>
      <c r="P11597" t="s">
        <v>21737</v>
      </c>
    </row>
    <row r="11598" spans="1:16" x14ac:dyDescent="0.25">
      <c r="A11598" t="s">
        <v>1</v>
      </c>
      <c r="B11598" t="s">
        <v>21756</v>
      </c>
      <c r="C11598" t="s">
        <v>13814</v>
      </c>
      <c r="D11598" t="s">
        <v>5018</v>
      </c>
      <c r="E11598" t="s">
        <v>59</v>
      </c>
      <c r="F11598" t="b">
        <v>0</v>
      </c>
      <c r="G11598" t="s">
        <v>19</v>
      </c>
      <c r="H11598" s="1">
        <v>46144.184189814812</v>
      </c>
      <c r="I11598" t="b">
        <v>1</v>
      </c>
      <c r="J11598" t="b">
        <v>0</v>
      </c>
      <c r="K11598" t="s">
        <v>19</v>
      </c>
      <c r="L11598" t="s">
        <v>74</v>
      </c>
      <c r="M11598"/>
      <c r="N11598">
        <v>22.5</v>
      </c>
      <c r="O11598" t="s">
        <v>17211</v>
      </c>
      <c r="P11598" t="s">
        <v>1816</v>
      </c>
    </row>
    <row r="11599" spans="1:16" x14ac:dyDescent="0.25">
      <c r="A11599" t="s">
        <v>6</v>
      </c>
      <c r="B11599" t="s">
        <v>21757</v>
      </c>
      <c r="C11599" t="s">
        <v>163</v>
      </c>
      <c r="D11599" t="s">
        <v>4756</v>
      </c>
      <c r="E11599" t="s">
        <v>59</v>
      </c>
      <c r="F11599" t="b">
        <v>0</v>
      </c>
      <c r="G11599" t="s">
        <v>65</v>
      </c>
      <c r="H11599" s="1">
        <v>46144.210034722222</v>
      </c>
      <c r="I11599" t="b">
        <v>0</v>
      </c>
      <c r="J11599" t="b">
        <v>0</v>
      </c>
      <c r="K11599" t="s">
        <v>41</v>
      </c>
      <c r="L11599" t="s">
        <v>60</v>
      </c>
      <c r="M11599">
        <v>135000</v>
      </c>
      <c r="N11599"/>
      <c r="O11599" t="s">
        <v>21758</v>
      </c>
      <c r="P11599" t="s">
        <v>21759</v>
      </c>
    </row>
    <row r="11600" spans="1:16" x14ac:dyDescent="0.25">
      <c r="A11600" t="s">
        <v>2</v>
      </c>
      <c r="B11600" t="s">
        <v>368</v>
      </c>
      <c r="C11600" t="s">
        <v>194</v>
      </c>
      <c r="D11600" t="s">
        <v>2360</v>
      </c>
      <c r="E11600" t="s">
        <v>59</v>
      </c>
      <c r="F11600" t="b">
        <v>0</v>
      </c>
      <c r="G11600" t="s">
        <v>65</v>
      </c>
      <c r="H11600" s="1">
        <v>46144.25172453704</v>
      </c>
      <c r="I11600" t="b">
        <v>0</v>
      </c>
      <c r="J11600" t="b">
        <v>1</v>
      </c>
      <c r="K11600" t="s">
        <v>41</v>
      </c>
      <c r="L11600" t="s">
        <v>60</v>
      </c>
      <c r="M11600">
        <v>126800</v>
      </c>
      <c r="N11600"/>
      <c r="O11600" t="s">
        <v>195</v>
      </c>
      <c r="P11600" t="s">
        <v>21760</v>
      </c>
    </row>
    <row r="11601" spans="1:16" x14ac:dyDescent="0.25">
      <c r="A11601" t="s">
        <v>3</v>
      </c>
      <c r="B11601" t="s">
        <v>21761</v>
      </c>
      <c r="C11601" t="s">
        <v>5717</v>
      </c>
      <c r="D11601" t="s">
        <v>4346</v>
      </c>
      <c r="E11601" t="s">
        <v>59</v>
      </c>
      <c r="F11601" t="b">
        <v>0</v>
      </c>
      <c r="G11601" t="s">
        <v>19</v>
      </c>
      <c r="H11601" s="1">
        <v>46144.252152777779</v>
      </c>
      <c r="I11601" t="b">
        <v>0</v>
      </c>
      <c r="J11601" t="b">
        <v>0</v>
      </c>
      <c r="K11601" t="s">
        <v>19</v>
      </c>
      <c r="L11601" t="s">
        <v>60</v>
      </c>
      <c r="M11601">
        <v>1000000</v>
      </c>
      <c r="N11601"/>
      <c r="O11601" t="s">
        <v>21762</v>
      </c>
    </row>
    <row r="11602" spans="1:16" x14ac:dyDescent="0.25">
      <c r="A11602" t="s">
        <v>3</v>
      </c>
      <c r="B11602" t="s">
        <v>2368</v>
      </c>
      <c r="C11602" t="s">
        <v>21763</v>
      </c>
      <c r="D11602" t="s">
        <v>2360</v>
      </c>
      <c r="E11602" t="s">
        <v>59</v>
      </c>
      <c r="F11602" t="b">
        <v>0</v>
      </c>
      <c r="G11602" t="s">
        <v>89</v>
      </c>
      <c r="H11602" s="1">
        <v>46144.293333333328</v>
      </c>
      <c r="I11602" t="b">
        <v>1</v>
      </c>
      <c r="J11602" t="b">
        <v>1</v>
      </c>
      <c r="K11602" t="s">
        <v>41</v>
      </c>
      <c r="L11602" t="s">
        <v>60</v>
      </c>
      <c r="M11602">
        <v>86000</v>
      </c>
      <c r="N11602"/>
      <c r="O11602" t="s">
        <v>21764</v>
      </c>
      <c r="P11602" t="s">
        <v>21765</v>
      </c>
    </row>
    <row r="11603" spans="1:16" x14ac:dyDescent="0.25">
      <c r="A11603" t="s">
        <v>0</v>
      </c>
      <c r="B11603" t="s">
        <v>21766</v>
      </c>
      <c r="C11603" t="s">
        <v>181</v>
      </c>
      <c r="D11603" t="s">
        <v>2360</v>
      </c>
      <c r="E11603" t="s">
        <v>59</v>
      </c>
      <c r="F11603" t="b">
        <v>0</v>
      </c>
      <c r="G11603" t="s">
        <v>89</v>
      </c>
      <c r="H11603" s="1">
        <v>46144.293333333328</v>
      </c>
      <c r="I11603" t="b">
        <v>0</v>
      </c>
      <c r="J11603" t="b">
        <v>1</v>
      </c>
      <c r="K11603" t="s">
        <v>41</v>
      </c>
      <c r="L11603" t="s">
        <v>60</v>
      </c>
      <c r="M11603">
        <v>92900</v>
      </c>
      <c r="N11603"/>
      <c r="O11603" t="s">
        <v>699</v>
      </c>
      <c r="P11603" t="s">
        <v>21767</v>
      </c>
    </row>
    <row r="11604" spans="1:16" x14ac:dyDescent="0.25">
      <c r="A11604" t="s">
        <v>0</v>
      </c>
      <c r="B11604" t="s">
        <v>6215</v>
      </c>
      <c r="C11604" t="s">
        <v>6872</v>
      </c>
      <c r="D11604" t="s">
        <v>4633</v>
      </c>
      <c r="E11604" t="s">
        <v>59</v>
      </c>
      <c r="F11604" t="b">
        <v>0</v>
      </c>
      <c r="G11604" t="s">
        <v>40</v>
      </c>
      <c r="H11604" s="1">
        <v>46144.294502314813</v>
      </c>
      <c r="I11604" t="b">
        <v>0</v>
      </c>
      <c r="J11604" t="b">
        <v>0</v>
      </c>
      <c r="K11604" t="s">
        <v>40</v>
      </c>
      <c r="L11604" t="s">
        <v>60</v>
      </c>
      <c r="M11604">
        <v>40000</v>
      </c>
      <c r="N11604"/>
      <c r="O11604" t="s">
        <v>4633</v>
      </c>
      <c r="P11604" t="s">
        <v>6216</v>
      </c>
    </row>
    <row r="11605" spans="1:16" x14ac:dyDescent="0.25">
      <c r="A11605" t="s">
        <v>0</v>
      </c>
      <c r="B11605" t="s">
        <v>21768</v>
      </c>
      <c r="C11605" t="s">
        <v>76</v>
      </c>
      <c r="D11605" t="s">
        <v>4630</v>
      </c>
      <c r="E11605" t="s">
        <v>59</v>
      </c>
      <c r="F11605" t="b">
        <v>1</v>
      </c>
      <c r="G11605" t="s">
        <v>41</v>
      </c>
      <c r="H11605" s="1">
        <v>46144.294525462959</v>
      </c>
      <c r="I11605" t="b">
        <v>1</v>
      </c>
      <c r="J11605" t="b">
        <v>0</v>
      </c>
      <c r="K11605" t="s">
        <v>41</v>
      </c>
      <c r="L11605" t="s">
        <v>60</v>
      </c>
      <c r="M11605">
        <v>157500</v>
      </c>
      <c r="N11605"/>
      <c r="O11605" t="s">
        <v>9300</v>
      </c>
      <c r="P11605" t="s">
        <v>20562</v>
      </c>
    </row>
    <row r="11606" spans="1:16" x14ac:dyDescent="0.25">
      <c r="A11606" t="s">
        <v>1</v>
      </c>
      <c r="B11606" t="s">
        <v>21769</v>
      </c>
      <c r="C11606" t="s">
        <v>4452</v>
      </c>
      <c r="D11606" t="s">
        <v>4346</v>
      </c>
      <c r="E11606" t="s">
        <v>59</v>
      </c>
      <c r="F11606" t="b">
        <v>0</v>
      </c>
      <c r="G11606" t="s">
        <v>40</v>
      </c>
      <c r="H11606" s="1">
        <v>46144.296990740739</v>
      </c>
      <c r="I11606" t="b">
        <v>0</v>
      </c>
      <c r="J11606" t="b">
        <v>0</v>
      </c>
      <c r="K11606" t="s">
        <v>40</v>
      </c>
      <c r="L11606" t="s">
        <v>60</v>
      </c>
      <c r="M11606">
        <v>63500</v>
      </c>
      <c r="N11606"/>
      <c r="O11606" t="s">
        <v>12851</v>
      </c>
      <c r="P11606" t="s">
        <v>13498</v>
      </c>
    </row>
    <row r="11607" spans="1:16" x14ac:dyDescent="0.25">
      <c r="A11607" t="s">
        <v>1</v>
      </c>
      <c r="B11607" t="s">
        <v>1</v>
      </c>
      <c r="C11607" t="s">
        <v>11351</v>
      </c>
      <c r="D11607" t="s">
        <v>7670</v>
      </c>
      <c r="E11607" t="s">
        <v>232</v>
      </c>
      <c r="F11607" t="b">
        <v>0</v>
      </c>
      <c r="G11607" t="s">
        <v>40</v>
      </c>
      <c r="H11607" s="1">
        <v>46144.296990740739</v>
      </c>
      <c r="I11607" t="b">
        <v>1</v>
      </c>
      <c r="J11607" t="b">
        <v>0</v>
      </c>
      <c r="K11607" t="s">
        <v>40</v>
      </c>
      <c r="L11607" t="s">
        <v>60</v>
      </c>
      <c r="M11607">
        <v>55000</v>
      </c>
      <c r="N11607"/>
      <c r="O11607" t="s">
        <v>13031</v>
      </c>
      <c r="P11607" t="s">
        <v>948</v>
      </c>
    </row>
    <row r="11608" spans="1:16" x14ac:dyDescent="0.25">
      <c r="A11608" t="s">
        <v>7</v>
      </c>
      <c r="B11608" t="s">
        <v>21770</v>
      </c>
      <c r="C11608" t="s">
        <v>1886</v>
      </c>
      <c r="D11608" t="s">
        <v>4526</v>
      </c>
      <c r="E11608" t="s">
        <v>59</v>
      </c>
      <c r="F11608" t="b">
        <v>0</v>
      </c>
      <c r="G11608" t="s">
        <v>65</v>
      </c>
      <c r="H11608" s="1">
        <v>46144.335034722222</v>
      </c>
      <c r="I11608" t="b">
        <v>0</v>
      </c>
      <c r="J11608" t="b">
        <v>1</v>
      </c>
      <c r="K11608" t="s">
        <v>41</v>
      </c>
      <c r="L11608" t="s">
        <v>60</v>
      </c>
      <c r="M11608">
        <v>116033.425</v>
      </c>
      <c r="N11608"/>
      <c r="O11608" t="s">
        <v>2803</v>
      </c>
    </row>
    <row r="11609" spans="1:16" x14ac:dyDescent="0.25">
      <c r="A11609" t="s">
        <v>6</v>
      </c>
      <c r="B11609" t="s">
        <v>21771</v>
      </c>
      <c r="C11609" t="s">
        <v>598</v>
      </c>
      <c r="D11609" t="s">
        <v>17170</v>
      </c>
      <c r="E11609" t="s">
        <v>59</v>
      </c>
      <c r="F11609" t="b">
        <v>0</v>
      </c>
      <c r="G11609" t="s">
        <v>65</v>
      </c>
      <c r="H11609" s="1">
        <v>46144.336354166669</v>
      </c>
      <c r="I11609" t="b">
        <v>0</v>
      </c>
      <c r="J11609" t="b">
        <v>0</v>
      </c>
      <c r="K11609" t="s">
        <v>41</v>
      </c>
      <c r="L11609" t="s">
        <v>60</v>
      </c>
      <c r="M11609">
        <v>188496</v>
      </c>
      <c r="N11609"/>
      <c r="O11609" t="s">
        <v>17171</v>
      </c>
      <c r="P11609" t="s">
        <v>310</v>
      </c>
    </row>
    <row r="11610" spans="1:16" x14ac:dyDescent="0.25">
      <c r="A11610" t="s">
        <v>1</v>
      </c>
      <c r="B11610" t="s">
        <v>21772</v>
      </c>
      <c r="C11610" t="s">
        <v>1286</v>
      </c>
      <c r="D11610" t="s">
        <v>4346</v>
      </c>
      <c r="E11610" t="s">
        <v>59</v>
      </c>
      <c r="F11610" t="b">
        <v>0</v>
      </c>
      <c r="G11610" t="s">
        <v>89</v>
      </c>
      <c r="H11610" s="1">
        <v>46144.337465277778</v>
      </c>
      <c r="I11610" t="b">
        <v>0</v>
      </c>
      <c r="J11610" t="b">
        <v>1</v>
      </c>
      <c r="K11610" t="s">
        <v>41</v>
      </c>
      <c r="L11610" t="s">
        <v>60</v>
      </c>
      <c r="M11610">
        <v>152500</v>
      </c>
      <c r="N11610"/>
      <c r="O11610" t="s">
        <v>1183</v>
      </c>
      <c r="P11610" t="s">
        <v>11473</v>
      </c>
    </row>
    <row r="11611" spans="1:16" x14ac:dyDescent="0.25">
      <c r="A11611" t="s">
        <v>0</v>
      </c>
      <c r="B11611" t="s">
        <v>21773</v>
      </c>
      <c r="C11611" t="s">
        <v>148</v>
      </c>
      <c r="D11611" t="s">
        <v>2360</v>
      </c>
      <c r="E11611" t="s">
        <v>59</v>
      </c>
      <c r="F11611" t="b">
        <v>0</v>
      </c>
      <c r="G11611" t="s">
        <v>89</v>
      </c>
      <c r="H11611" s="1">
        <v>46144.376666666663</v>
      </c>
      <c r="I11611" t="b">
        <v>0</v>
      </c>
      <c r="J11611" t="b">
        <v>0</v>
      </c>
      <c r="K11611" t="s">
        <v>41</v>
      </c>
      <c r="L11611" t="s">
        <v>60</v>
      </c>
      <c r="M11611">
        <v>79845</v>
      </c>
      <c r="N11611"/>
      <c r="O11611" t="s">
        <v>2577</v>
      </c>
      <c r="P11611" t="s">
        <v>171</v>
      </c>
    </row>
    <row r="11612" spans="1:16" x14ac:dyDescent="0.25">
      <c r="A11612" t="s">
        <v>0</v>
      </c>
      <c r="B11612" t="s">
        <v>21774</v>
      </c>
      <c r="C11612" t="s">
        <v>5273</v>
      </c>
      <c r="D11612" t="s">
        <v>17963</v>
      </c>
      <c r="E11612" t="s">
        <v>59</v>
      </c>
      <c r="F11612" t="b">
        <v>0</v>
      </c>
      <c r="G11612" t="s">
        <v>40</v>
      </c>
      <c r="H11612" s="1">
        <v>46144.377858796302</v>
      </c>
      <c r="I11612" t="b">
        <v>0</v>
      </c>
      <c r="J11612" t="b">
        <v>0</v>
      </c>
      <c r="K11612" t="s">
        <v>40</v>
      </c>
      <c r="L11612" t="s">
        <v>60</v>
      </c>
      <c r="M11612">
        <v>47500</v>
      </c>
      <c r="N11612"/>
      <c r="O11612" t="s">
        <v>13982</v>
      </c>
      <c r="P11612" t="s">
        <v>21775</v>
      </c>
    </row>
    <row r="11613" spans="1:16" x14ac:dyDescent="0.25">
      <c r="A11613" t="s">
        <v>8</v>
      </c>
      <c r="B11613" t="s">
        <v>18859</v>
      </c>
      <c r="C11613" t="s">
        <v>237</v>
      </c>
      <c r="D11613" t="s">
        <v>17170</v>
      </c>
      <c r="E11613" t="s">
        <v>59</v>
      </c>
      <c r="F11613" t="b">
        <v>0</v>
      </c>
      <c r="G11613" t="s">
        <v>89</v>
      </c>
      <c r="H11613" s="1">
        <v>46144.377962962957</v>
      </c>
      <c r="I11613" t="b">
        <v>0</v>
      </c>
      <c r="J11613" t="b">
        <v>0</v>
      </c>
      <c r="K11613" t="s">
        <v>41</v>
      </c>
      <c r="L11613" t="s">
        <v>60</v>
      </c>
      <c r="M11613">
        <v>136570.5</v>
      </c>
      <c r="N11613"/>
      <c r="O11613" t="s">
        <v>17171</v>
      </c>
      <c r="P11613" t="s">
        <v>663</v>
      </c>
    </row>
    <row r="11614" spans="1:16" x14ac:dyDescent="0.25">
      <c r="A11614" t="s">
        <v>1</v>
      </c>
      <c r="B11614" t="s">
        <v>21776</v>
      </c>
      <c r="C11614" t="s">
        <v>9890</v>
      </c>
      <c r="D11614" t="s">
        <v>4346</v>
      </c>
      <c r="E11614" t="s">
        <v>59</v>
      </c>
      <c r="F11614" t="b">
        <v>0</v>
      </c>
      <c r="G11614" t="s">
        <v>19</v>
      </c>
      <c r="H11614" s="1">
        <v>46144.379687499997</v>
      </c>
      <c r="I11614" t="b">
        <v>0</v>
      </c>
      <c r="J11614" t="b">
        <v>0</v>
      </c>
      <c r="K11614" t="s">
        <v>19</v>
      </c>
      <c r="L11614" t="s">
        <v>60</v>
      </c>
      <c r="M11614">
        <v>1400000</v>
      </c>
      <c r="N11614"/>
      <c r="O11614" t="s">
        <v>21777</v>
      </c>
      <c r="P11614" t="s">
        <v>21778</v>
      </c>
    </row>
    <row r="11615" spans="1:16" x14ac:dyDescent="0.25">
      <c r="A11615" t="s">
        <v>0</v>
      </c>
      <c r="B11615" t="s">
        <v>298</v>
      </c>
      <c r="C11615" t="s">
        <v>3968</v>
      </c>
      <c r="D11615" t="s">
        <v>2360</v>
      </c>
      <c r="E11615" t="s">
        <v>59</v>
      </c>
      <c r="F11615" t="b">
        <v>0</v>
      </c>
      <c r="G11615" t="s">
        <v>77</v>
      </c>
      <c r="H11615" s="1">
        <v>46144.418333333328</v>
      </c>
      <c r="I11615" t="b">
        <v>0</v>
      </c>
      <c r="J11615" t="b">
        <v>1</v>
      </c>
      <c r="K11615" t="s">
        <v>41</v>
      </c>
      <c r="L11615" t="s">
        <v>60</v>
      </c>
      <c r="M11615">
        <v>92000</v>
      </c>
      <c r="N11615"/>
      <c r="O11615" t="s">
        <v>21779</v>
      </c>
      <c r="P11615" t="s">
        <v>2149</v>
      </c>
    </row>
    <row r="11616" spans="1:16" x14ac:dyDescent="0.25">
      <c r="A11616" t="s">
        <v>3</v>
      </c>
      <c r="B11616" t="s">
        <v>21780</v>
      </c>
      <c r="C11616" t="s">
        <v>3283</v>
      </c>
      <c r="D11616" t="s">
        <v>2360</v>
      </c>
      <c r="E11616" t="s">
        <v>59</v>
      </c>
      <c r="F11616" t="b">
        <v>0</v>
      </c>
      <c r="G11616" t="s">
        <v>77</v>
      </c>
      <c r="H11616" s="1">
        <v>46144.418333333328</v>
      </c>
      <c r="I11616" t="b">
        <v>0</v>
      </c>
      <c r="J11616" t="b">
        <v>0</v>
      </c>
      <c r="K11616" t="s">
        <v>41</v>
      </c>
      <c r="L11616" t="s">
        <v>74</v>
      </c>
      <c r="M11616"/>
      <c r="N11616">
        <v>30.96</v>
      </c>
      <c r="O11616" t="s">
        <v>21781</v>
      </c>
      <c r="P11616" t="s">
        <v>21782</v>
      </c>
    </row>
    <row r="11617" spans="1:16" x14ac:dyDescent="0.25">
      <c r="A11617" t="s">
        <v>0</v>
      </c>
      <c r="B11617" t="s">
        <v>21783</v>
      </c>
      <c r="C11617" t="s">
        <v>511</v>
      </c>
      <c r="D11617" t="s">
        <v>2360</v>
      </c>
      <c r="E11617" t="s">
        <v>59</v>
      </c>
      <c r="F11617" t="b">
        <v>0</v>
      </c>
      <c r="G11617" t="s">
        <v>65</v>
      </c>
      <c r="H11617" s="1">
        <v>46144.418368055558</v>
      </c>
      <c r="I11617" t="b">
        <v>0</v>
      </c>
      <c r="J11617" t="b">
        <v>0</v>
      </c>
      <c r="K11617" t="s">
        <v>41</v>
      </c>
      <c r="L11617" t="s">
        <v>60</v>
      </c>
      <c r="M11617">
        <v>67000</v>
      </c>
      <c r="N11617"/>
      <c r="O11617" t="s">
        <v>21784</v>
      </c>
      <c r="P11617" t="s">
        <v>219</v>
      </c>
    </row>
    <row r="11618" spans="1:16" x14ac:dyDescent="0.25">
      <c r="A11618" t="s">
        <v>3</v>
      </c>
      <c r="B11618" t="s">
        <v>21785</v>
      </c>
      <c r="C11618" t="s">
        <v>4419</v>
      </c>
      <c r="D11618" t="s">
        <v>2360</v>
      </c>
      <c r="E11618" t="s">
        <v>59</v>
      </c>
      <c r="F11618" t="b">
        <v>0</v>
      </c>
      <c r="G11618" t="s">
        <v>77</v>
      </c>
      <c r="H11618" s="1">
        <v>46144.418483796297</v>
      </c>
      <c r="I11618" t="b">
        <v>0</v>
      </c>
      <c r="J11618" t="b">
        <v>1</v>
      </c>
      <c r="K11618" t="s">
        <v>41</v>
      </c>
      <c r="L11618" t="s">
        <v>60</v>
      </c>
      <c r="M11618">
        <v>120000</v>
      </c>
      <c r="N11618"/>
      <c r="O11618" t="s">
        <v>9723</v>
      </c>
    </row>
    <row r="11619" spans="1:16" x14ac:dyDescent="0.25">
      <c r="A11619" t="s">
        <v>2</v>
      </c>
      <c r="B11619" t="s">
        <v>21786</v>
      </c>
      <c r="C11619" t="s">
        <v>326</v>
      </c>
      <c r="D11619" t="s">
        <v>2360</v>
      </c>
      <c r="E11619" t="s">
        <v>59</v>
      </c>
      <c r="F11619" t="b">
        <v>0</v>
      </c>
      <c r="G11619" t="s">
        <v>77</v>
      </c>
      <c r="H11619" s="1">
        <v>46144.418483796297</v>
      </c>
      <c r="I11619" t="b">
        <v>0</v>
      </c>
      <c r="J11619" t="b">
        <v>1</v>
      </c>
      <c r="K11619" t="s">
        <v>41</v>
      </c>
      <c r="L11619" t="s">
        <v>60</v>
      </c>
      <c r="M11619">
        <v>209500</v>
      </c>
      <c r="N11619"/>
      <c r="O11619" t="s">
        <v>402</v>
      </c>
      <c r="P11619" t="s">
        <v>19807</v>
      </c>
    </row>
    <row r="11620" spans="1:16" x14ac:dyDescent="0.25">
      <c r="A11620" t="s">
        <v>0</v>
      </c>
      <c r="B11620" t="s">
        <v>21787</v>
      </c>
      <c r="C11620" t="s">
        <v>13</v>
      </c>
      <c r="D11620" t="s">
        <v>4550</v>
      </c>
      <c r="E11620" t="s">
        <v>59</v>
      </c>
      <c r="F11620" t="b">
        <v>0</v>
      </c>
      <c r="G11620" t="s">
        <v>13</v>
      </c>
      <c r="H11620" s="1">
        <v>46144.418564814812</v>
      </c>
      <c r="I11620" t="b">
        <v>0</v>
      </c>
      <c r="J11620" t="b">
        <v>0</v>
      </c>
      <c r="K11620" t="s">
        <v>13</v>
      </c>
      <c r="L11620" t="s">
        <v>60</v>
      </c>
      <c r="M11620">
        <v>85600</v>
      </c>
      <c r="N11620"/>
      <c r="O11620" t="s">
        <v>1151</v>
      </c>
      <c r="P11620" t="s">
        <v>21788</v>
      </c>
    </row>
    <row r="11621" spans="1:16" x14ac:dyDescent="0.25">
      <c r="A11621" t="s">
        <v>2</v>
      </c>
      <c r="B11621" t="s">
        <v>1148</v>
      </c>
      <c r="C11621" t="s">
        <v>1311</v>
      </c>
      <c r="D11621" t="s">
        <v>2360</v>
      </c>
      <c r="E11621" t="s">
        <v>59</v>
      </c>
      <c r="F11621" t="b">
        <v>0</v>
      </c>
      <c r="G11621" t="s">
        <v>65</v>
      </c>
      <c r="H11621" s="1">
        <v>46144.419687499998</v>
      </c>
      <c r="I11621" t="b">
        <v>0</v>
      </c>
      <c r="J11621" t="b">
        <v>1</v>
      </c>
      <c r="K11621" t="s">
        <v>41</v>
      </c>
      <c r="L11621" t="s">
        <v>74</v>
      </c>
      <c r="M11621"/>
      <c r="N11621">
        <v>64</v>
      </c>
      <c r="O11621" t="s">
        <v>21789</v>
      </c>
      <c r="P11621" t="s">
        <v>216</v>
      </c>
    </row>
    <row r="11622" spans="1:16" x14ac:dyDescent="0.25">
      <c r="A11622" t="s">
        <v>1</v>
      </c>
      <c r="B11622" t="s">
        <v>21790</v>
      </c>
      <c r="C11622" t="s">
        <v>520</v>
      </c>
      <c r="D11622" t="s">
        <v>4526</v>
      </c>
      <c r="E11622" t="s">
        <v>88</v>
      </c>
      <c r="F11622" t="b">
        <v>0</v>
      </c>
      <c r="G11622" t="s">
        <v>89</v>
      </c>
      <c r="H11622" s="1">
        <v>46144.420868055553</v>
      </c>
      <c r="I11622" t="b">
        <v>1</v>
      </c>
      <c r="J11622" t="b">
        <v>1</v>
      </c>
      <c r="K11622" t="s">
        <v>41</v>
      </c>
      <c r="L11622" t="s">
        <v>74</v>
      </c>
      <c r="M11622"/>
      <c r="N11622">
        <v>72</v>
      </c>
      <c r="O11622" t="s">
        <v>4487</v>
      </c>
      <c r="P11622" t="s">
        <v>21791</v>
      </c>
    </row>
    <row r="11623" spans="1:16" x14ac:dyDescent="0.25">
      <c r="A11623" t="s">
        <v>8</v>
      </c>
      <c r="B11623" t="s">
        <v>1834</v>
      </c>
      <c r="C11623" t="s">
        <v>33</v>
      </c>
      <c r="D11623" t="s">
        <v>534</v>
      </c>
      <c r="E11623" t="s">
        <v>59</v>
      </c>
      <c r="F11623" t="b">
        <v>0</v>
      </c>
      <c r="G11623" t="s">
        <v>33</v>
      </c>
      <c r="H11623" s="1">
        <v>46144.421851851846</v>
      </c>
      <c r="I11623" t="b">
        <v>0</v>
      </c>
      <c r="J11623" t="b">
        <v>0</v>
      </c>
      <c r="K11623" t="s">
        <v>33</v>
      </c>
      <c r="L11623" t="s">
        <v>60</v>
      </c>
      <c r="M11623">
        <v>100000</v>
      </c>
      <c r="N11623"/>
      <c r="O11623" t="s">
        <v>534</v>
      </c>
      <c r="P11623" t="s">
        <v>21792</v>
      </c>
    </row>
    <row r="11624" spans="1:16" x14ac:dyDescent="0.25">
      <c r="A11624" t="s">
        <v>6</v>
      </c>
      <c r="B11624" t="s">
        <v>21793</v>
      </c>
      <c r="C11624" t="s">
        <v>81</v>
      </c>
      <c r="D11624" t="s">
        <v>11846</v>
      </c>
      <c r="E11624" t="s">
        <v>59</v>
      </c>
      <c r="F11624" t="b">
        <v>0</v>
      </c>
      <c r="G11624" t="s">
        <v>77</v>
      </c>
      <c r="H11624" s="1">
        <v>46144.502951388888</v>
      </c>
      <c r="I11624" t="b">
        <v>0</v>
      </c>
      <c r="J11624" t="b">
        <v>0</v>
      </c>
      <c r="K11624" t="s">
        <v>41</v>
      </c>
      <c r="L11624" t="s">
        <v>60</v>
      </c>
      <c r="M11624">
        <v>225000</v>
      </c>
      <c r="N11624"/>
      <c r="O11624" t="s">
        <v>2117</v>
      </c>
      <c r="P11624" t="s">
        <v>21794</v>
      </c>
    </row>
    <row r="11625" spans="1:16" x14ac:dyDescent="0.25">
      <c r="A11625" t="s">
        <v>1</v>
      </c>
      <c r="B11625" t="s">
        <v>21795</v>
      </c>
      <c r="C11625" t="s">
        <v>21796</v>
      </c>
      <c r="D11625" t="s">
        <v>4756</v>
      </c>
      <c r="E11625" t="s">
        <v>59</v>
      </c>
      <c r="F11625" t="b">
        <v>0</v>
      </c>
      <c r="G11625" t="s">
        <v>89</v>
      </c>
      <c r="H11625" s="1">
        <v>46144.504131944443</v>
      </c>
      <c r="I11625" t="b">
        <v>0</v>
      </c>
      <c r="J11625" t="b">
        <v>0</v>
      </c>
      <c r="K11625" t="s">
        <v>41</v>
      </c>
      <c r="L11625" t="s">
        <v>60</v>
      </c>
      <c r="M11625">
        <v>85000</v>
      </c>
      <c r="N11625"/>
      <c r="O11625" t="s">
        <v>21797</v>
      </c>
      <c r="P11625" t="s">
        <v>4654</v>
      </c>
    </row>
    <row r="11626" spans="1:16" x14ac:dyDescent="0.25">
      <c r="A11626" t="s">
        <v>1</v>
      </c>
      <c r="B11626" t="s">
        <v>1191</v>
      </c>
      <c r="C11626" t="s">
        <v>189</v>
      </c>
      <c r="D11626" t="s">
        <v>2360</v>
      </c>
      <c r="E11626" t="s">
        <v>132</v>
      </c>
      <c r="F11626" t="b">
        <v>0</v>
      </c>
      <c r="G11626" t="s">
        <v>68</v>
      </c>
      <c r="H11626" s="1">
        <v>46144.545798611107</v>
      </c>
      <c r="I11626" t="b">
        <v>0</v>
      </c>
      <c r="J11626" t="b">
        <v>0</v>
      </c>
      <c r="K11626" t="s">
        <v>41</v>
      </c>
      <c r="L11626" t="s">
        <v>74</v>
      </c>
      <c r="M11626"/>
      <c r="N11626">
        <v>50</v>
      </c>
      <c r="O11626" t="s">
        <v>21798</v>
      </c>
      <c r="P11626" t="s">
        <v>3903</v>
      </c>
    </row>
    <row r="11627" spans="1:16" x14ac:dyDescent="0.25">
      <c r="A11627" t="s">
        <v>5</v>
      </c>
      <c r="B11627" t="s">
        <v>21799</v>
      </c>
      <c r="C11627" t="s">
        <v>10455</v>
      </c>
      <c r="D11627" t="s">
        <v>4346</v>
      </c>
      <c r="E11627" t="s">
        <v>59</v>
      </c>
      <c r="F11627" t="b">
        <v>0</v>
      </c>
      <c r="G11627" t="s">
        <v>13</v>
      </c>
      <c r="H11627" s="1">
        <v>46144.546099537038</v>
      </c>
      <c r="I11627" t="b">
        <v>0</v>
      </c>
      <c r="J11627" t="b">
        <v>0</v>
      </c>
      <c r="K11627" t="s">
        <v>13</v>
      </c>
      <c r="L11627" t="s">
        <v>60</v>
      </c>
      <c r="M11627">
        <v>140000</v>
      </c>
      <c r="N11627"/>
      <c r="O11627" t="s">
        <v>21800</v>
      </c>
      <c r="P11627" t="s">
        <v>7913</v>
      </c>
    </row>
    <row r="11628" spans="1:16" x14ac:dyDescent="0.25">
      <c r="A11628" t="s">
        <v>5</v>
      </c>
      <c r="B11628" t="s">
        <v>21801</v>
      </c>
      <c r="C11628" t="s">
        <v>6956</v>
      </c>
      <c r="D11628" t="s">
        <v>5018</v>
      </c>
      <c r="E11628" t="s">
        <v>59</v>
      </c>
      <c r="F11628" t="b">
        <v>0</v>
      </c>
      <c r="G11628" t="s">
        <v>40</v>
      </c>
      <c r="H11628" s="1">
        <v>46144.546990740739</v>
      </c>
      <c r="I11628" t="b">
        <v>0</v>
      </c>
      <c r="J11628" t="b">
        <v>0</v>
      </c>
      <c r="K11628" t="s">
        <v>40</v>
      </c>
      <c r="L11628" t="s">
        <v>60</v>
      </c>
      <c r="M11628">
        <v>70000</v>
      </c>
      <c r="N11628"/>
      <c r="O11628" t="s">
        <v>21802</v>
      </c>
      <c r="P11628" t="s">
        <v>21803</v>
      </c>
    </row>
    <row r="11629" spans="1:16" x14ac:dyDescent="0.25">
      <c r="A11629" t="s">
        <v>0</v>
      </c>
      <c r="B11629" t="s">
        <v>21804</v>
      </c>
      <c r="C11629" t="s">
        <v>21805</v>
      </c>
      <c r="D11629" t="s">
        <v>4756</v>
      </c>
      <c r="E11629" t="s">
        <v>59</v>
      </c>
      <c r="F11629" t="b">
        <v>0</v>
      </c>
      <c r="G11629" t="s">
        <v>65</v>
      </c>
      <c r="H11629" s="1">
        <v>46144.584999999999</v>
      </c>
      <c r="I11629" t="b">
        <v>1</v>
      </c>
      <c r="J11629" t="b">
        <v>1</v>
      </c>
      <c r="K11629" t="s">
        <v>41</v>
      </c>
      <c r="L11629" t="s">
        <v>60</v>
      </c>
      <c r="M11629">
        <v>85000</v>
      </c>
      <c r="N11629"/>
      <c r="O11629" t="s">
        <v>21318</v>
      </c>
      <c r="P11629" t="s">
        <v>3903</v>
      </c>
    </row>
    <row r="11630" spans="1:16" x14ac:dyDescent="0.25">
      <c r="A11630" t="s">
        <v>0</v>
      </c>
      <c r="B11630" t="s">
        <v>21806</v>
      </c>
      <c r="C11630" t="s">
        <v>330</v>
      </c>
      <c r="D11630" t="s">
        <v>4346</v>
      </c>
      <c r="E11630" t="s">
        <v>59</v>
      </c>
      <c r="F11630" t="b">
        <v>0</v>
      </c>
      <c r="G11630" t="s">
        <v>41</v>
      </c>
      <c r="H11630" s="1">
        <v>46144.586192129631</v>
      </c>
      <c r="I11630" t="b">
        <v>0</v>
      </c>
      <c r="J11630" t="b">
        <v>1</v>
      </c>
      <c r="K11630" t="s">
        <v>41</v>
      </c>
      <c r="L11630" t="s">
        <v>60</v>
      </c>
      <c r="M11630">
        <v>78510</v>
      </c>
      <c r="N11630"/>
      <c r="O11630" t="s">
        <v>21807</v>
      </c>
      <c r="P11630" t="s">
        <v>21808</v>
      </c>
    </row>
    <row r="11631" spans="1:16" x14ac:dyDescent="0.25">
      <c r="A11631" t="s">
        <v>1</v>
      </c>
      <c r="B11631" t="s">
        <v>21809</v>
      </c>
      <c r="C11631" t="s">
        <v>76</v>
      </c>
      <c r="D11631" t="s">
        <v>4346</v>
      </c>
      <c r="E11631" t="s">
        <v>59</v>
      </c>
      <c r="F11631" t="b">
        <v>1</v>
      </c>
      <c r="G11631" t="s">
        <v>77</v>
      </c>
      <c r="H11631" s="1">
        <v>46144.587453703702</v>
      </c>
      <c r="I11631" t="b">
        <v>0</v>
      </c>
      <c r="J11631" t="b">
        <v>1</v>
      </c>
      <c r="K11631" t="s">
        <v>41</v>
      </c>
      <c r="L11631" t="s">
        <v>60</v>
      </c>
      <c r="M11631">
        <v>230000</v>
      </c>
      <c r="N11631"/>
      <c r="O11631" t="s">
        <v>21810</v>
      </c>
      <c r="P11631" t="s">
        <v>21811</v>
      </c>
    </row>
    <row r="11632" spans="1:16" x14ac:dyDescent="0.25">
      <c r="A11632" t="s">
        <v>6</v>
      </c>
      <c r="B11632" t="s">
        <v>5889</v>
      </c>
      <c r="C11632" t="s">
        <v>148</v>
      </c>
      <c r="D11632" t="s">
        <v>4756</v>
      </c>
      <c r="E11632" t="s">
        <v>59</v>
      </c>
      <c r="F11632" t="b">
        <v>0</v>
      </c>
      <c r="G11632" t="s">
        <v>89</v>
      </c>
      <c r="H11632" s="1">
        <v>46144.627962962957</v>
      </c>
      <c r="I11632" t="b">
        <v>0</v>
      </c>
      <c r="J11632" t="b">
        <v>1</v>
      </c>
      <c r="K11632" t="s">
        <v>41</v>
      </c>
      <c r="L11632" t="s">
        <v>60</v>
      </c>
      <c r="M11632">
        <v>208625</v>
      </c>
      <c r="N11632"/>
      <c r="O11632" t="s">
        <v>762</v>
      </c>
      <c r="P11632" t="s">
        <v>21812</v>
      </c>
    </row>
    <row r="11633" spans="1:16" x14ac:dyDescent="0.25">
      <c r="A11633" t="s">
        <v>0</v>
      </c>
      <c r="B11633" t="s">
        <v>4172</v>
      </c>
      <c r="C11633" t="s">
        <v>20040</v>
      </c>
      <c r="D11633" t="s">
        <v>2360</v>
      </c>
      <c r="E11633" t="s">
        <v>621</v>
      </c>
      <c r="F11633" t="b">
        <v>0</v>
      </c>
      <c r="G11633" t="s">
        <v>77</v>
      </c>
      <c r="H11633" s="1">
        <v>46144.668333333328</v>
      </c>
      <c r="I11633" t="b">
        <v>0</v>
      </c>
      <c r="J11633" t="b">
        <v>1</v>
      </c>
      <c r="K11633" t="s">
        <v>41</v>
      </c>
      <c r="L11633" t="s">
        <v>74</v>
      </c>
      <c r="M11633"/>
      <c r="N11633">
        <v>20</v>
      </c>
      <c r="O11633" t="s">
        <v>21813</v>
      </c>
      <c r="P11633" t="s">
        <v>21814</v>
      </c>
    </row>
    <row r="11634" spans="1:16" x14ac:dyDescent="0.25">
      <c r="A11634" t="s">
        <v>0</v>
      </c>
      <c r="B11634" t="s">
        <v>21815</v>
      </c>
      <c r="D11634" t="s">
        <v>4526</v>
      </c>
      <c r="E11634" t="s">
        <v>59</v>
      </c>
      <c r="F11634" t="b">
        <v>0</v>
      </c>
      <c r="G11634" t="s">
        <v>65</v>
      </c>
      <c r="H11634" s="1">
        <v>46144.71</v>
      </c>
      <c r="I11634" t="b">
        <v>0</v>
      </c>
      <c r="J11634" t="b">
        <v>1</v>
      </c>
      <c r="K11634" t="s">
        <v>41</v>
      </c>
      <c r="L11634" t="s">
        <v>60</v>
      </c>
      <c r="M11634">
        <v>119281.5</v>
      </c>
      <c r="N11634"/>
      <c r="O11634" t="s">
        <v>2959</v>
      </c>
    </row>
    <row r="11635" spans="1:16" x14ac:dyDescent="0.25">
      <c r="A11635" t="s">
        <v>6</v>
      </c>
      <c r="B11635" t="s">
        <v>6</v>
      </c>
      <c r="C11635" t="s">
        <v>15496</v>
      </c>
      <c r="D11635" t="s">
        <v>4526</v>
      </c>
      <c r="E11635" t="s">
        <v>59</v>
      </c>
      <c r="F11635" t="b">
        <v>0</v>
      </c>
      <c r="G11635" t="s">
        <v>65</v>
      </c>
      <c r="H11635" s="1">
        <v>46144.710057870368</v>
      </c>
      <c r="I11635" t="b">
        <v>0</v>
      </c>
      <c r="J11635" t="b">
        <v>1</v>
      </c>
      <c r="K11635" t="s">
        <v>41</v>
      </c>
      <c r="L11635" t="s">
        <v>60</v>
      </c>
      <c r="M11635">
        <v>184000</v>
      </c>
      <c r="N11635"/>
      <c r="O11635" t="s">
        <v>98</v>
      </c>
      <c r="P11635" t="s">
        <v>16457</v>
      </c>
    </row>
    <row r="11636" spans="1:16" x14ac:dyDescent="0.25">
      <c r="A11636" t="s">
        <v>2</v>
      </c>
      <c r="B11636" t="s">
        <v>21816</v>
      </c>
      <c r="C11636" t="s">
        <v>4241</v>
      </c>
      <c r="D11636" t="s">
        <v>4756</v>
      </c>
      <c r="E11636" t="s">
        <v>59</v>
      </c>
      <c r="F11636" t="b">
        <v>0</v>
      </c>
      <c r="G11636" t="s">
        <v>65</v>
      </c>
      <c r="H11636" s="1">
        <v>46144.711377314823</v>
      </c>
      <c r="I11636" t="b">
        <v>0</v>
      </c>
      <c r="J11636" t="b">
        <v>1</v>
      </c>
      <c r="K11636" t="s">
        <v>41</v>
      </c>
      <c r="L11636" t="s">
        <v>60</v>
      </c>
      <c r="M11636">
        <v>188551.5</v>
      </c>
      <c r="N11636"/>
      <c r="O11636" t="s">
        <v>1197</v>
      </c>
      <c r="P11636" t="s">
        <v>2284</v>
      </c>
    </row>
    <row r="11637" spans="1:16" x14ac:dyDescent="0.25">
      <c r="A11637" t="s">
        <v>0</v>
      </c>
      <c r="B11637" t="s">
        <v>21817</v>
      </c>
      <c r="C11637" t="s">
        <v>81</v>
      </c>
      <c r="D11637" t="s">
        <v>2360</v>
      </c>
      <c r="E11637" t="s">
        <v>59</v>
      </c>
      <c r="F11637" t="b">
        <v>0</v>
      </c>
      <c r="G11637" t="s">
        <v>77</v>
      </c>
      <c r="H11637" s="1">
        <v>46144.751793981479</v>
      </c>
      <c r="I11637" t="b">
        <v>0</v>
      </c>
      <c r="J11637" t="b">
        <v>0</v>
      </c>
      <c r="K11637" t="s">
        <v>41</v>
      </c>
      <c r="L11637" t="s">
        <v>74</v>
      </c>
      <c r="M11637"/>
      <c r="N11637">
        <v>30</v>
      </c>
      <c r="O11637" t="s">
        <v>5046</v>
      </c>
    </row>
    <row r="11638" spans="1:16" x14ac:dyDescent="0.25">
      <c r="A11638" t="s">
        <v>2</v>
      </c>
      <c r="B11638" t="s">
        <v>551</v>
      </c>
      <c r="C11638" t="s">
        <v>15833</v>
      </c>
      <c r="D11638" t="s">
        <v>4526</v>
      </c>
      <c r="E11638" t="s">
        <v>59</v>
      </c>
      <c r="F11638" t="b">
        <v>0</v>
      </c>
      <c r="G11638" t="s">
        <v>65</v>
      </c>
      <c r="H11638" s="1">
        <v>46144.752997685187</v>
      </c>
      <c r="I11638" t="b">
        <v>0</v>
      </c>
      <c r="J11638" t="b">
        <v>1</v>
      </c>
      <c r="K11638" t="s">
        <v>41</v>
      </c>
      <c r="L11638" t="s">
        <v>60</v>
      </c>
      <c r="M11638">
        <v>92500</v>
      </c>
      <c r="N11638"/>
      <c r="O11638" t="s">
        <v>15834</v>
      </c>
      <c r="P11638" t="s">
        <v>2590</v>
      </c>
    </row>
    <row r="11639" spans="1:16" x14ac:dyDescent="0.25">
      <c r="A11639" t="s">
        <v>1</v>
      </c>
      <c r="B11639" t="s">
        <v>21818</v>
      </c>
      <c r="C11639" t="s">
        <v>102</v>
      </c>
      <c r="D11639" t="s">
        <v>17170</v>
      </c>
      <c r="E11639" t="s">
        <v>59</v>
      </c>
      <c r="F11639" t="b">
        <v>0</v>
      </c>
      <c r="G11639" t="s">
        <v>89</v>
      </c>
      <c r="H11639" s="1">
        <v>46144.754212962973</v>
      </c>
      <c r="I11639" t="b">
        <v>0</v>
      </c>
      <c r="J11639" t="b">
        <v>0</v>
      </c>
      <c r="K11639" t="s">
        <v>41</v>
      </c>
      <c r="L11639" t="s">
        <v>60</v>
      </c>
      <c r="M11639">
        <v>174570</v>
      </c>
      <c r="N11639"/>
      <c r="O11639" t="s">
        <v>17171</v>
      </c>
      <c r="P11639" t="s">
        <v>17351</v>
      </c>
    </row>
    <row r="11640" spans="1:16" x14ac:dyDescent="0.25">
      <c r="A11640" t="s">
        <v>1</v>
      </c>
      <c r="B11640" t="s">
        <v>21819</v>
      </c>
      <c r="C11640" t="s">
        <v>500</v>
      </c>
      <c r="D11640" t="s">
        <v>2360</v>
      </c>
      <c r="E11640" t="s">
        <v>59</v>
      </c>
      <c r="F11640" t="b">
        <v>0</v>
      </c>
      <c r="G11640" t="s">
        <v>13</v>
      </c>
      <c r="H11640" s="1">
        <v>46144.754444444443</v>
      </c>
      <c r="I11640" t="b">
        <v>1</v>
      </c>
      <c r="J11640" t="b">
        <v>0</v>
      </c>
      <c r="K11640" t="s">
        <v>13</v>
      </c>
      <c r="L11640" t="s">
        <v>74</v>
      </c>
      <c r="M11640"/>
      <c r="N11640">
        <v>60</v>
      </c>
      <c r="O11640" t="s">
        <v>5046</v>
      </c>
    </row>
    <row r="11641" spans="1:16" x14ac:dyDescent="0.25">
      <c r="A11641" t="s">
        <v>3</v>
      </c>
      <c r="B11641" t="s">
        <v>21820</v>
      </c>
      <c r="C11641" t="s">
        <v>21821</v>
      </c>
      <c r="D11641" t="s">
        <v>4633</v>
      </c>
      <c r="E11641" t="s">
        <v>59</v>
      </c>
      <c r="F11641" t="b">
        <v>0</v>
      </c>
      <c r="G11641" t="s">
        <v>40</v>
      </c>
      <c r="H11641" s="1">
        <v>46144.794525462959</v>
      </c>
      <c r="I11641" t="b">
        <v>0</v>
      </c>
      <c r="J11641" t="b">
        <v>0</v>
      </c>
      <c r="K11641" t="s">
        <v>40</v>
      </c>
      <c r="L11641" t="s">
        <v>60</v>
      </c>
      <c r="M11641">
        <v>40000</v>
      </c>
      <c r="N11641"/>
      <c r="O11641" t="s">
        <v>4633</v>
      </c>
      <c r="P11641" t="s">
        <v>1482</v>
      </c>
    </row>
    <row r="11642" spans="1:16" x14ac:dyDescent="0.25">
      <c r="A11642" t="s">
        <v>2</v>
      </c>
      <c r="B11642" t="s">
        <v>21822</v>
      </c>
      <c r="C11642" t="s">
        <v>121</v>
      </c>
      <c r="D11642" t="s">
        <v>2360</v>
      </c>
      <c r="E11642" t="s">
        <v>59</v>
      </c>
      <c r="F11642" t="b">
        <v>0</v>
      </c>
      <c r="G11642" t="s">
        <v>68</v>
      </c>
      <c r="H11642" s="1">
        <v>46144.836319444446</v>
      </c>
      <c r="I11642" t="b">
        <v>0</v>
      </c>
      <c r="J11642" t="b">
        <v>1</v>
      </c>
      <c r="K11642" t="s">
        <v>41</v>
      </c>
      <c r="L11642" t="s">
        <v>60</v>
      </c>
      <c r="M11642">
        <v>250000</v>
      </c>
      <c r="N11642"/>
      <c r="O11642" t="s">
        <v>8724</v>
      </c>
      <c r="P11642" t="s">
        <v>21823</v>
      </c>
    </row>
    <row r="11643" spans="1:16" x14ac:dyDescent="0.25">
      <c r="A11643" t="s">
        <v>2</v>
      </c>
      <c r="B11643" t="s">
        <v>17807</v>
      </c>
      <c r="C11643" t="s">
        <v>76</v>
      </c>
      <c r="D11643" t="s">
        <v>4526</v>
      </c>
      <c r="E11643" t="s">
        <v>59</v>
      </c>
      <c r="F11643" t="b">
        <v>1</v>
      </c>
      <c r="G11643" t="s">
        <v>65</v>
      </c>
      <c r="H11643" s="1">
        <v>46144.836331018523</v>
      </c>
      <c r="I11643" t="b">
        <v>0</v>
      </c>
      <c r="J11643" t="b">
        <v>0</v>
      </c>
      <c r="K11643" t="s">
        <v>41</v>
      </c>
      <c r="L11643" t="s">
        <v>60</v>
      </c>
      <c r="M11643">
        <v>62500</v>
      </c>
      <c r="N11643"/>
      <c r="O11643" t="s">
        <v>17808</v>
      </c>
      <c r="P11643" t="s">
        <v>21824</v>
      </c>
    </row>
    <row r="11644" spans="1:16" x14ac:dyDescent="0.25">
      <c r="A11644" t="s">
        <v>2</v>
      </c>
      <c r="B11644" t="s">
        <v>21825</v>
      </c>
      <c r="C11644" t="s">
        <v>2100</v>
      </c>
      <c r="D11644" t="s">
        <v>4756</v>
      </c>
      <c r="E11644" t="s">
        <v>59</v>
      </c>
      <c r="F11644" t="b">
        <v>0</v>
      </c>
      <c r="G11644" t="s">
        <v>65</v>
      </c>
      <c r="H11644" s="1">
        <v>46144.836354166669</v>
      </c>
      <c r="I11644" t="b">
        <v>0</v>
      </c>
      <c r="J11644" t="b">
        <v>1</v>
      </c>
      <c r="K11644" t="s">
        <v>41</v>
      </c>
      <c r="L11644" t="s">
        <v>60</v>
      </c>
      <c r="M11644">
        <v>135000</v>
      </c>
      <c r="N11644"/>
      <c r="O11644" t="s">
        <v>21826</v>
      </c>
      <c r="P11644" t="s">
        <v>310</v>
      </c>
    </row>
    <row r="11645" spans="1:16" x14ac:dyDescent="0.25">
      <c r="A11645" t="s">
        <v>7</v>
      </c>
      <c r="B11645" t="s">
        <v>21827</v>
      </c>
      <c r="C11645" t="s">
        <v>2269</v>
      </c>
      <c r="D11645" t="s">
        <v>2360</v>
      </c>
      <c r="E11645" t="s">
        <v>59</v>
      </c>
      <c r="F11645" t="b">
        <v>0</v>
      </c>
      <c r="G11645" t="s">
        <v>65</v>
      </c>
      <c r="H11645" s="1">
        <v>46144.960057870368</v>
      </c>
      <c r="I11645" t="b">
        <v>1</v>
      </c>
      <c r="J11645" t="b">
        <v>0</v>
      </c>
      <c r="K11645" t="s">
        <v>41</v>
      </c>
      <c r="L11645" t="s">
        <v>60</v>
      </c>
      <c r="M11645">
        <v>150000</v>
      </c>
      <c r="N11645"/>
      <c r="O11645" t="s">
        <v>21828</v>
      </c>
      <c r="P11645" t="s">
        <v>21829</v>
      </c>
    </row>
    <row r="11646" spans="1:16" x14ac:dyDescent="0.25">
      <c r="A11646" t="s">
        <v>0</v>
      </c>
      <c r="B11646" t="s">
        <v>21830</v>
      </c>
      <c r="C11646" t="s">
        <v>112</v>
      </c>
      <c r="D11646" t="s">
        <v>4673</v>
      </c>
      <c r="E11646" t="s">
        <v>59</v>
      </c>
      <c r="F11646" t="b">
        <v>0</v>
      </c>
      <c r="G11646" t="s">
        <v>65</v>
      </c>
      <c r="H11646" s="1">
        <v>46145.001666666663</v>
      </c>
      <c r="I11646" t="b">
        <v>1</v>
      </c>
      <c r="J11646" t="b">
        <v>1</v>
      </c>
      <c r="K11646" t="s">
        <v>41</v>
      </c>
      <c r="L11646" t="s">
        <v>60</v>
      </c>
      <c r="M11646">
        <v>152500</v>
      </c>
      <c r="N11646"/>
      <c r="O11646" t="s">
        <v>1803</v>
      </c>
      <c r="P11646" t="s">
        <v>13448</v>
      </c>
    </row>
    <row r="11647" spans="1:16" x14ac:dyDescent="0.25">
      <c r="A11647" t="s">
        <v>3</v>
      </c>
      <c r="B11647" t="s">
        <v>2763</v>
      </c>
      <c r="C11647" t="s">
        <v>463</v>
      </c>
      <c r="D11647" t="s">
        <v>4673</v>
      </c>
      <c r="E11647" t="s">
        <v>59</v>
      </c>
      <c r="F11647" t="b">
        <v>0</v>
      </c>
      <c r="G11647" t="s">
        <v>77</v>
      </c>
      <c r="H11647" s="1">
        <v>46145.001793981479</v>
      </c>
      <c r="I11647" t="b">
        <v>0</v>
      </c>
      <c r="J11647" t="b">
        <v>1</v>
      </c>
      <c r="K11647" t="s">
        <v>41</v>
      </c>
      <c r="L11647" t="s">
        <v>60</v>
      </c>
      <c r="M11647">
        <v>121500</v>
      </c>
      <c r="N11647"/>
      <c r="O11647" t="s">
        <v>21831</v>
      </c>
      <c r="P11647" t="s">
        <v>21832</v>
      </c>
    </row>
    <row r="11648" spans="1:16" x14ac:dyDescent="0.25">
      <c r="A11648" t="s">
        <v>0</v>
      </c>
      <c r="B11648" t="s">
        <v>1347</v>
      </c>
      <c r="C11648" t="s">
        <v>5508</v>
      </c>
      <c r="D11648" t="s">
        <v>7670</v>
      </c>
      <c r="E11648" t="s">
        <v>59</v>
      </c>
      <c r="F11648" t="b">
        <v>0</v>
      </c>
      <c r="G11648" t="s">
        <v>40</v>
      </c>
      <c r="H11648" s="1">
        <v>46145.002835648149</v>
      </c>
      <c r="I11648" t="b">
        <v>0</v>
      </c>
      <c r="J11648" t="b">
        <v>0</v>
      </c>
      <c r="K11648" t="s">
        <v>40</v>
      </c>
      <c r="L11648" t="s">
        <v>60</v>
      </c>
      <c r="M11648">
        <v>33000</v>
      </c>
      <c r="N11648"/>
      <c r="O11648" t="s">
        <v>21833</v>
      </c>
      <c r="P11648" t="s">
        <v>21834</v>
      </c>
    </row>
    <row r="11649" spans="1:16" x14ac:dyDescent="0.25">
      <c r="A11649" t="s">
        <v>4</v>
      </c>
      <c r="B11649" t="s">
        <v>21835</v>
      </c>
      <c r="C11649" t="s">
        <v>76</v>
      </c>
      <c r="D11649" t="s">
        <v>18018</v>
      </c>
      <c r="E11649" t="s">
        <v>59</v>
      </c>
      <c r="F11649" t="b">
        <v>1</v>
      </c>
      <c r="G11649" t="s">
        <v>12</v>
      </c>
      <c r="H11649" s="1">
        <v>46145.004340277781</v>
      </c>
      <c r="I11649" t="b">
        <v>1</v>
      </c>
      <c r="J11649" t="b">
        <v>0</v>
      </c>
      <c r="K11649" t="s">
        <v>12</v>
      </c>
      <c r="L11649" t="s">
        <v>74</v>
      </c>
      <c r="M11649"/>
      <c r="N11649">
        <v>18.5</v>
      </c>
      <c r="O11649" t="s">
        <v>1305</v>
      </c>
    </row>
    <row r="11650" spans="1:16" x14ac:dyDescent="0.25">
      <c r="A11650" t="s">
        <v>5</v>
      </c>
      <c r="B11650" t="s">
        <v>5</v>
      </c>
      <c r="C11650" t="s">
        <v>76</v>
      </c>
      <c r="D11650" t="s">
        <v>21836</v>
      </c>
      <c r="E11650" t="s">
        <v>59</v>
      </c>
      <c r="F11650" t="b">
        <v>1</v>
      </c>
      <c r="G11650" t="s">
        <v>16612</v>
      </c>
      <c r="H11650" s="1">
        <v>46145.004525462973</v>
      </c>
      <c r="I11650" t="b">
        <v>1</v>
      </c>
      <c r="J11650" t="b">
        <v>0</v>
      </c>
      <c r="K11650" t="s">
        <v>16612</v>
      </c>
      <c r="L11650" t="s">
        <v>74</v>
      </c>
      <c r="M11650"/>
      <c r="N11650">
        <v>33</v>
      </c>
      <c r="O11650" t="s">
        <v>21837</v>
      </c>
      <c r="P11650" t="s">
        <v>21838</v>
      </c>
    </row>
    <row r="11651" spans="1:16" x14ac:dyDescent="0.25">
      <c r="A11651" t="s">
        <v>0</v>
      </c>
      <c r="B11651" t="s">
        <v>21839</v>
      </c>
      <c r="C11651" t="s">
        <v>21840</v>
      </c>
      <c r="D11651" t="s">
        <v>5018</v>
      </c>
      <c r="E11651" t="s">
        <v>59</v>
      </c>
      <c r="F11651" t="b">
        <v>0</v>
      </c>
      <c r="G11651" t="s">
        <v>40</v>
      </c>
      <c r="H11651" s="1">
        <v>46145.210763888892</v>
      </c>
      <c r="I11651" t="b">
        <v>0</v>
      </c>
      <c r="J11651" t="b">
        <v>0</v>
      </c>
      <c r="K11651" t="s">
        <v>40</v>
      </c>
      <c r="L11651" t="s">
        <v>60</v>
      </c>
      <c r="M11651">
        <v>85000</v>
      </c>
      <c r="N11651"/>
      <c r="O11651" t="s">
        <v>21841</v>
      </c>
    </row>
    <row r="11652" spans="1:16" x14ac:dyDescent="0.25">
      <c r="A11652" t="s">
        <v>0</v>
      </c>
      <c r="B11652" t="s">
        <v>21842</v>
      </c>
      <c r="C11652" t="s">
        <v>7702</v>
      </c>
      <c r="D11652" t="s">
        <v>4633</v>
      </c>
      <c r="E11652" t="s">
        <v>59</v>
      </c>
      <c r="F11652" t="b">
        <v>0</v>
      </c>
      <c r="G11652" t="s">
        <v>40</v>
      </c>
      <c r="H11652" s="1">
        <v>46145.210763888892</v>
      </c>
      <c r="I11652" t="b">
        <v>0</v>
      </c>
      <c r="J11652" t="b">
        <v>0</v>
      </c>
      <c r="K11652" t="s">
        <v>40</v>
      </c>
      <c r="L11652" t="s">
        <v>60</v>
      </c>
      <c r="M11652">
        <v>40000</v>
      </c>
      <c r="N11652"/>
      <c r="O11652" t="s">
        <v>4633</v>
      </c>
      <c r="P11652" t="s">
        <v>21843</v>
      </c>
    </row>
    <row r="11653" spans="1:16" x14ac:dyDescent="0.25">
      <c r="A11653" t="s">
        <v>3</v>
      </c>
      <c r="B11653" t="s">
        <v>21728</v>
      </c>
      <c r="C11653" t="s">
        <v>21844</v>
      </c>
      <c r="D11653" t="s">
        <v>4587</v>
      </c>
      <c r="E11653" t="s">
        <v>59</v>
      </c>
      <c r="F11653" t="b">
        <v>0</v>
      </c>
      <c r="G11653" t="s">
        <v>77</v>
      </c>
      <c r="H11653" s="1">
        <v>46145.251388888893</v>
      </c>
      <c r="I11653" t="b">
        <v>0</v>
      </c>
      <c r="J11653" t="b">
        <v>0</v>
      </c>
      <c r="K11653" t="s">
        <v>41</v>
      </c>
      <c r="L11653" t="s">
        <v>60</v>
      </c>
      <c r="M11653">
        <v>59049.5</v>
      </c>
      <c r="N11653"/>
      <c r="O11653" t="s">
        <v>21729</v>
      </c>
      <c r="P11653" t="s">
        <v>3990</v>
      </c>
    </row>
    <row r="11654" spans="1:16" x14ac:dyDescent="0.25">
      <c r="A11654" t="s">
        <v>6</v>
      </c>
      <c r="B11654" t="s">
        <v>21845</v>
      </c>
      <c r="C11654" t="s">
        <v>1096</v>
      </c>
      <c r="D11654" t="s">
        <v>17170</v>
      </c>
      <c r="E11654" t="s">
        <v>59</v>
      </c>
      <c r="F11654" t="b">
        <v>0</v>
      </c>
      <c r="G11654" t="s">
        <v>77</v>
      </c>
      <c r="H11654" s="1">
        <v>46145.29420138889</v>
      </c>
      <c r="I11654" t="b">
        <v>0</v>
      </c>
      <c r="J11654" t="b">
        <v>0</v>
      </c>
      <c r="K11654" t="s">
        <v>41</v>
      </c>
      <c r="L11654" t="s">
        <v>60</v>
      </c>
      <c r="M11654">
        <v>188496</v>
      </c>
      <c r="N11654"/>
      <c r="O11654" t="s">
        <v>17171</v>
      </c>
      <c r="P11654" t="s">
        <v>310</v>
      </c>
    </row>
    <row r="11655" spans="1:16" x14ac:dyDescent="0.25">
      <c r="A11655" t="s">
        <v>2</v>
      </c>
      <c r="B11655" t="s">
        <v>21846</v>
      </c>
      <c r="C11655" t="s">
        <v>3042</v>
      </c>
      <c r="D11655" t="s">
        <v>17170</v>
      </c>
      <c r="E11655" t="s">
        <v>59</v>
      </c>
      <c r="F11655" t="b">
        <v>0</v>
      </c>
      <c r="G11655" t="s">
        <v>73</v>
      </c>
      <c r="H11655" s="1">
        <v>46145.294224537043</v>
      </c>
      <c r="I11655" t="b">
        <v>0</v>
      </c>
      <c r="J11655" t="b">
        <v>0</v>
      </c>
      <c r="K11655" t="s">
        <v>41</v>
      </c>
      <c r="L11655" t="s">
        <v>60</v>
      </c>
      <c r="M11655">
        <v>205590</v>
      </c>
      <c r="N11655"/>
      <c r="O11655" t="s">
        <v>17171</v>
      </c>
      <c r="P11655" t="s">
        <v>85</v>
      </c>
    </row>
    <row r="11656" spans="1:16" x14ac:dyDescent="0.25">
      <c r="A11656" t="s">
        <v>0</v>
      </c>
      <c r="B11656" t="s">
        <v>21847</v>
      </c>
      <c r="C11656" t="s">
        <v>76</v>
      </c>
      <c r="D11656" t="s">
        <v>141</v>
      </c>
      <c r="E11656" t="s">
        <v>88</v>
      </c>
      <c r="F11656" t="b">
        <v>1</v>
      </c>
      <c r="G11656" t="s">
        <v>41</v>
      </c>
      <c r="H11656" s="1">
        <v>46145.335775462961</v>
      </c>
      <c r="I11656" t="b">
        <v>1</v>
      </c>
      <c r="J11656" t="b">
        <v>0</v>
      </c>
      <c r="K11656" t="s">
        <v>41</v>
      </c>
      <c r="L11656" t="s">
        <v>74</v>
      </c>
      <c r="M11656"/>
      <c r="N11656">
        <v>32.5</v>
      </c>
      <c r="O11656" t="s">
        <v>141</v>
      </c>
    </row>
    <row r="11657" spans="1:16" x14ac:dyDescent="0.25">
      <c r="A11657" t="s">
        <v>8</v>
      </c>
      <c r="B11657" t="s">
        <v>21848</v>
      </c>
      <c r="C11657" t="s">
        <v>162</v>
      </c>
      <c r="D11657" t="s">
        <v>4526</v>
      </c>
      <c r="E11657" t="s">
        <v>59</v>
      </c>
      <c r="F11657" t="b">
        <v>0</v>
      </c>
      <c r="G11657" t="s">
        <v>73</v>
      </c>
      <c r="H11657" s="1">
        <v>46145.377557870372</v>
      </c>
      <c r="I11657" t="b">
        <v>0</v>
      </c>
      <c r="J11657" t="b">
        <v>1</v>
      </c>
      <c r="K11657" t="s">
        <v>41</v>
      </c>
      <c r="L11657" t="s">
        <v>60</v>
      </c>
      <c r="M11657">
        <v>165000</v>
      </c>
      <c r="N11657"/>
      <c r="O11657" t="s">
        <v>1481</v>
      </c>
      <c r="P11657" t="s">
        <v>208</v>
      </c>
    </row>
    <row r="11658" spans="1:16" x14ac:dyDescent="0.25">
      <c r="A11658" t="s">
        <v>0</v>
      </c>
      <c r="B11658" t="s">
        <v>21849</v>
      </c>
      <c r="C11658" t="s">
        <v>610</v>
      </c>
      <c r="D11658" t="s">
        <v>2360</v>
      </c>
      <c r="E11658" t="s">
        <v>59</v>
      </c>
      <c r="F11658" t="b">
        <v>0</v>
      </c>
      <c r="G11658" t="s">
        <v>65</v>
      </c>
      <c r="H11658" s="1">
        <v>46145.41814814815</v>
      </c>
      <c r="I11658" t="b">
        <v>1</v>
      </c>
      <c r="J11658" t="b">
        <v>0</v>
      </c>
      <c r="K11658" t="s">
        <v>41</v>
      </c>
      <c r="L11658" t="s">
        <v>74</v>
      </c>
      <c r="M11658"/>
      <c r="N11658">
        <v>60</v>
      </c>
      <c r="O11658" t="s">
        <v>21850</v>
      </c>
      <c r="P11658" t="s">
        <v>21851</v>
      </c>
    </row>
    <row r="11659" spans="1:16" x14ac:dyDescent="0.25">
      <c r="A11659" t="s">
        <v>2</v>
      </c>
      <c r="B11659" t="s">
        <v>12649</v>
      </c>
      <c r="C11659" t="s">
        <v>489</v>
      </c>
      <c r="D11659" t="s">
        <v>2360</v>
      </c>
      <c r="E11659" t="s">
        <v>59</v>
      </c>
      <c r="F11659" t="b">
        <v>0</v>
      </c>
      <c r="G11659" t="s">
        <v>77</v>
      </c>
      <c r="H11659" s="1">
        <v>46145.419189814813</v>
      </c>
      <c r="I11659" t="b">
        <v>0</v>
      </c>
      <c r="J11659" t="b">
        <v>1</v>
      </c>
      <c r="K11659" t="s">
        <v>41</v>
      </c>
      <c r="L11659" t="s">
        <v>60</v>
      </c>
      <c r="M11659">
        <v>214500</v>
      </c>
      <c r="N11659"/>
      <c r="O11659" t="s">
        <v>424</v>
      </c>
      <c r="P11659" t="s">
        <v>11114</v>
      </c>
    </row>
    <row r="11660" spans="1:16" x14ac:dyDescent="0.25">
      <c r="A11660" t="s">
        <v>6</v>
      </c>
      <c r="B11660" t="s">
        <v>10129</v>
      </c>
      <c r="C11660" t="s">
        <v>112</v>
      </c>
      <c r="D11660" t="s">
        <v>4625</v>
      </c>
      <c r="E11660" t="s">
        <v>59</v>
      </c>
      <c r="F11660" t="b">
        <v>0</v>
      </c>
      <c r="G11660" t="s">
        <v>65</v>
      </c>
      <c r="H11660" s="1">
        <v>46145.419212962966</v>
      </c>
      <c r="I11660" t="b">
        <v>0</v>
      </c>
      <c r="J11660" t="b">
        <v>1</v>
      </c>
      <c r="K11660" t="s">
        <v>41</v>
      </c>
      <c r="L11660" t="s">
        <v>60</v>
      </c>
      <c r="M11660">
        <v>200000</v>
      </c>
      <c r="N11660"/>
      <c r="O11660" t="s">
        <v>21852</v>
      </c>
      <c r="P11660" t="s">
        <v>1187</v>
      </c>
    </row>
    <row r="11661" spans="1:16" x14ac:dyDescent="0.25">
      <c r="A11661" t="s">
        <v>2</v>
      </c>
      <c r="B11661" t="s">
        <v>21853</v>
      </c>
      <c r="C11661" t="s">
        <v>71</v>
      </c>
      <c r="D11661" t="s">
        <v>17170</v>
      </c>
      <c r="E11661" t="s">
        <v>59</v>
      </c>
      <c r="F11661" t="b">
        <v>0</v>
      </c>
      <c r="G11661" t="s">
        <v>73</v>
      </c>
      <c r="H11661" s="1">
        <v>46145.419224537043</v>
      </c>
      <c r="I11661" t="b">
        <v>0</v>
      </c>
      <c r="J11661" t="b">
        <v>0</v>
      </c>
      <c r="K11661" t="s">
        <v>41</v>
      </c>
      <c r="L11661" t="s">
        <v>60</v>
      </c>
      <c r="M11661">
        <v>107778</v>
      </c>
      <c r="N11661"/>
      <c r="O11661" t="s">
        <v>17171</v>
      </c>
      <c r="P11661" t="s">
        <v>310</v>
      </c>
    </row>
    <row r="11662" spans="1:16" x14ac:dyDescent="0.25">
      <c r="A11662" t="s">
        <v>2</v>
      </c>
      <c r="B11662" t="s">
        <v>21854</v>
      </c>
      <c r="C11662" t="s">
        <v>76</v>
      </c>
      <c r="D11662" t="s">
        <v>4633</v>
      </c>
      <c r="E11662" t="s">
        <v>59</v>
      </c>
      <c r="F11662" t="b">
        <v>1</v>
      </c>
      <c r="G11662" t="s">
        <v>42</v>
      </c>
      <c r="H11662" s="1">
        <v>46145.460844907408</v>
      </c>
      <c r="I11662" t="b">
        <v>0</v>
      </c>
      <c r="J11662" t="b">
        <v>0</v>
      </c>
      <c r="K11662" t="s">
        <v>42</v>
      </c>
      <c r="L11662" t="s">
        <v>60</v>
      </c>
      <c r="M11662">
        <v>45000</v>
      </c>
      <c r="N11662"/>
      <c r="O11662" t="s">
        <v>21855</v>
      </c>
      <c r="P11662" t="s">
        <v>1482</v>
      </c>
    </row>
    <row r="11663" spans="1:16" x14ac:dyDescent="0.25">
      <c r="A11663" t="s">
        <v>2</v>
      </c>
      <c r="B11663" t="s">
        <v>21856</v>
      </c>
      <c r="C11663" t="s">
        <v>2490</v>
      </c>
      <c r="D11663" t="s">
        <v>4756</v>
      </c>
      <c r="E11663" t="s">
        <v>59</v>
      </c>
      <c r="F11663" t="b">
        <v>0</v>
      </c>
      <c r="G11663" t="s">
        <v>65</v>
      </c>
      <c r="H11663" s="1">
        <v>46145.460879629631</v>
      </c>
      <c r="I11663" t="b">
        <v>0</v>
      </c>
      <c r="J11663" t="b">
        <v>0</v>
      </c>
      <c r="K11663" t="s">
        <v>41</v>
      </c>
      <c r="L11663" t="s">
        <v>60</v>
      </c>
      <c r="M11663">
        <v>95000</v>
      </c>
      <c r="N11663"/>
      <c r="O11663" t="s">
        <v>18841</v>
      </c>
      <c r="P11663" t="s">
        <v>21857</v>
      </c>
    </row>
    <row r="11664" spans="1:16" x14ac:dyDescent="0.25">
      <c r="A11664" t="s">
        <v>2</v>
      </c>
      <c r="B11664" t="s">
        <v>21858</v>
      </c>
      <c r="C11664" t="s">
        <v>2490</v>
      </c>
      <c r="D11664" t="s">
        <v>4756</v>
      </c>
      <c r="E11664" t="s">
        <v>59</v>
      </c>
      <c r="F11664" t="b">
        <v>0</v>
      </c>
      <c r="G11664" t="s">
        <v>65</v>
      </c>
      <c r="H11664" s="1">
        <v>46145.460914351846</v>
      </c>
      <c r="I11664" t="b">
        <v>0</v>
      </c>
      <c r="J11664" t="b">
        <v>0</v>
      </c>
      <c r="K11664" t="s">
        <v>41</v>
      </c>
      <c r="L11664" t="s">
        <v>60</v>
      </c>
      <c r="M11664">
        <v>100000</v>
      </c>
      <c r="N11664"/>
      <c r="O11664" t="s">
        <v>18841</v>
      </c>
      <c r="P11664" t="s">
        <v>21859</v>
      </c>
    </row>
    <row r="11665" spans="1:16" x14ac:dyDescent="0.25">
      <c r="A11665" t="s">
        <v>5</v>
      </c>
      <c r="B11665" t="s">
        <v>21860</v>
      </c>
      <c r="C11665" t="s">
        <v>3798</v>
      </c>
      <c r="D11665" t="s">
        <v>2360</v>
      </c>
      <c r="E11665" t="s">
        <v>59</v>
      </c>
      <c r="F11665" t="b">
        <v>0</v>
      </c>
      <c r="G11665" t="s">
        <v>77</v>
      </c>
      <c r="H11665" s="1">
        <v>46145.46193287037</v>
      </c>
      <c r="I11665" t="b">
        <v>1</v>
      </c>
      <c r="J11665" t="b">
        <v>0</v>
      </c>
      <c r="K11665" t="s">
        <v>41</v>
      </c>
      <c r="L11665" t="s">
        <v>74</v>
      </c>
      <c r="M11665"/>
      <c r="N11665">
        <v>60</v>
      </c>
      <c r="O11665" t="s">
        <v>21861</v>
      </c>
      <c r="P11665" t="s">
        <v>21862</v>
      </c>
    </row>
    <row r="11666" spans="1:16" x14ac:dyDescent="0.25">
      <c r="A11666" t="s">
        <v>0</v>
      </c>
      <c r="B11666" t="s">
        <v>21863</v>
      </c>
      <c r="C11666" t="s">
        <v>75</v>
      </c>
      <c r="D11666" t="s">
        <v>4526</v>
      </c>
      <c r="E11666" t="s">
        <v>88</v>
      </c>
      <c r="F11666" t="b">
        <v>0</v>
      </c>
      <c r="G11666" t="s">
        <v>65</v>
      </c>
      <c r="H11666" s="1">
        <v>46145.501400462963</v>
      </c>
      <c r="I11666" t="b">
        <v>0</v>
      </c>
      <c r="J11666" t="b">
        <v>0</v>
      </c>
      <c r="K11666" t="s">
        <v>41</v>
      </c>
      <c r="L11666" t="s">
        <v>74</v>
      </c>
      <c r="M11666"/>
      <c r="N11666">
        <v>47.5</v>
      </c>
      <c r="O11666" t="s">
        <v>21293</v>
      </c>
      <c r="P11666" t="s">
        <v>2279</v>
      </c>
    </row>
    <row r="11667" spans="1:16" x14ac:dyDescent="0.25">
      <c r="A11667" t="s">
        <v>0</v>
      </c>
      <c r="B11667" t="s">
        <v>21864</v>
      </c>
      <c r="C11667" t="s">
        <v>586</v>
      </c>
      <c r="D11667" t="s">
        <v>4756</v>
      </c>
      <c r="E11667" t="s">
        <v>59</v>
      </c>
      <c r="F11667" t="b">
        <v>0</v>
      </c>
      <c r="G11667" t="s">
        <v>41</v>
      </c>
      <c r="H11667" s="1">
        <v>46145.585775462961</v>
      </c>
      <c r="I11667" t="b">
        <v>1</v>
      </c>
      <c r="J11667" t="b">
        <v>1</v>
      </c>
      <c r="K11667" t="s">
        <v>41</v>
      </c>
      <c r="L11667" t="s">
        <v>60</v>
      </c>
      <c r="M11667">
        <v>115000</v>
      </c>
      <c r="N11667"/>
      <c r="O11667" t="s">
        <v>21865</v>
      </c>
      <c r="P11667" t="s">
        <v>462</v>
      </c>
    </row>
    <row r="11668" spans="1:16" x14ac:dyDescent="0.25">
      <c r="A11668" t="s">
        <v>2</v>
      </c>
      <c r="B11668" t="s">
        <v>21866</v>
      </c>
      <c r="C11668" t="s">
        <v>172</v>
      </c>
      <c r="D11668" t="s">
        <v>21392</v>
      </c>
      <c r="E11668" t="s">
        <v>88</v>
      </c>
      <c r="F11668" t="b">
        <v>0</v>
      </c>
      <c r="G11668" t="s">
        <v>68</v>
      </c>
      <c r="H11668" s="1">
        <v>46145.585868055547</v>
      </c>
      <c r="I11668" t="b">
        <v>0</v>
      </c>
      <c r="J11668" t="b">
        <v>0</v>
      </c>
      <c r="K11668" t="s">
        <v>41</v>
      </c>
      <c r="L11668" t="s">
        <v>74</v>
      </c>
      <c r="M11668"/>
      <c r="N11668">
        <v>70</v>
      </c>
      <c r="O11668" t="s">
        <v>21393</v>
      </c>
    </row>
    <row r="11669" spans="1:16" x14ac:dyDescent="0.25">
      <c r="A11669" t="s">
        <v>3</v>
      </c>
      <c r="B11669" t="s">
        <v>21867</v>
      </c>
      <c r="C11669" t="s">
        <v>21868</v>
      </c>
      <c r="D11669" t="s">
        <v>17963</v>
      </c>
      <c r="E11669" t="s">
        <v>132</v>
      </c>
      <c r="F11669" t="b">
        <v>0</v>
      </c>
      <c r="G11669" t="s">
        <v>40</v>
      </c>
      <c r="H11669" s="1">
        <v>46145.66909722222</v>
      </c>
      <c r="I11669" t="b">
        <v>0</v>
      </c>
      <c r="J11669" t="b">
        <v>0</v>
      </c>
      <c r="K11669" t="s">
        <v>40</v>
      </c>
      <c r="L11669" t="s">
        <v>74</v>
      </c>
      <c r="M11669"/>
      <c r="N11669">
        <v>13.5</v>
      </c>
      <c r="O11669" t="s">
        <v>13982</v>
      </c>
      <c r="P11669" t="s">
        <v>21869</v>
      </c>
    </row>
    <row r="11670" spans="1:16" x14ac:dyDescent="0.25">
      <c r="A11670" t="s">
        <v>2</v>
      </c>
      <c r="B11670" t="s">
        <v>21870</v>
      </c>
      <c r="C11670" t="s">
        <v>320</v>
      </c>
      <c r="D11670" t="s">
        <v>17170</v>
      </c>
      <c r="E11670" t="s">
        <v>59</v>
      </c>
      <c r="F11670" t="b">
        <v>0</v>
      </c>
      <c r="G11670" t="s">
        <v>73</v>
      </c>
      <c r="H11670" s="1">
        <v>46145.9608912037</v>
      </c>
      <c r="I11670" t="b">
        <v>0</v>
      </c>
      <c r="J11670" t="b">
        <v>0</v>
      </c>
      <c r="K11670" t="s">
        <v>41</v>
      </c>
      <c r="L11670" t="s">
        <v>60</v>
      </c>
      <c r="M11670">
        <v>103092</v>
      </c>
      <c r="N11670"/>
      <c r="O11670" t="s">
        <v>17171</v>
      </c>
      <c r="P11670" t="s">
        <v>310</v>
      </c>
    </row>
    <row r="11671" spans="1:16" x14ac:dyDescent="0.25">
      <c r="A11671" t="s">
        <v>5</v>
      </c>
      <c r="B11671" t="s">
        <v>21871</v>
      </c>
      <c r="C11671" t="s">
        <v>4867</v>
      </c>
      <c r="D11671" t="s">
        <v>2360</v>
      </c>
      <c r="E11671" t="s">
        <v>59</v>
      </c>
      <c r="F11671" t="b">
        <v>0</v>
      </c>
      <c r="G11671" t="s">
        <v>68</v>
      </c>
      <c r="H11671" s="1">
        <v>46145.961956018517</v>
      </c>
      <c r="I11671" t="b">
        <v>0</v>
      </c>
      <c r="J11671" t="b">
        <v>0</v>
      </c>
      <c r="K11671" t="s">
        <v>41</v>
      </c>
      <c r="L11671" t="s">
        <v>60</v>
      </c>
      <c r="M11671">
        <v>115000</v>
      </c>
      <c r="N11671"/>
      <c r="O11671" t="s">
        <v>6134</v>
      </c>
      <c r="P11671" t="s">
        <v>21872</v>
      </c>
    </row>
    <row r="11672" spans="1:16" x14ac:dyDescent="0.25">
      <c r="A11672" t="s">
        <v>0</v>
      </c>
      <c r="B11672" t="s">
        <v>21873</v>
      </c>
      <c r="C11672" t="s">
        <v>3092</v>
      </c>
      <c r="D11672" t="s">
        <v>4526</v>
      </c>
      <c r="E11672" t="s">
        <v>59</v>
      </c>
      <c r="F11672" t="b">
        <v>0</v>
      </c>
      <c r="G11672" t="s">
        <v>89</v>
      </c>
      <c r="H11672" s="1">
        <v>46146.001388888893</v>
      </c>
      <c r="I11672" t="b">
        <v>1</v>
      </c>
      <c r="J11672" t="b">
        <v>0</v>
      </c>
      <c r="K11672" t="s">
        <v>41</v>
      </c>
      <c r="L11672" t="s">
        <v>60</v>
      </c>
      <c r="M11672">
        <v>325000</v>
      </c>
      <c r="N11672"/>
      <c r="O11672" t="s">
        <v>21874</v>
      </c>
      <c r="P11672" t="s">
        <v>208</v>
      </c>
    </row>
    <row r="11673" spans="1:16" x14ac:dyDescent="0.25">
      <c r="A11673" t="s">
        <v>0</v>
      </c>
      <c r="B11673" t="s">
        <v>21875</v>
      </c>
      <c r="C11673" t="s">
        <v>21876</v>
      </c>
      <c r="D11673" t="s">
        <v>4633</v>
      </c>
      <c r="E11673" t="s">
        <v>59</v>
      </c>
      <c r="F11673" t="b">
        <v>0</v>
      </c>
      <c r="G11673" t="s">
        <v>40</v>
      </c>
      <c r="H11673" s="1">
        <v>46146.04409722222</v>
      </c>
      <c r="I11673" t="b">
        <v>0</v>
      </c>
      <c r="J11673" t="b">
        <v>0</v>
      </c>
      <c r="K11673" t="s">
        <v>40</v>
      </c>
      <c r="L11673" t="s">
        <v>60</v>
      </c>
      <c r="M11673">
        <v>42500</v>
      </c>
      <c r="N11673"/>
      <c r="O11673" t="s">
        <v>4633</v>
      </c>
      <c r="P11673" t="s">
        <v>21877</v>
      </c>
    </row>
    <row r="11674" spans="1:16" x14ac:dyDescent="0.25">
      <c r="A11674" t="s">
        <v>2</v>
      </c>
      <c r="B11674" t="s">
        <v>21878</v>
      </c>
      <c r="C11674" t="s">
        <v>3283</v>
      </c>
      <c r="D11674" t="s">
        <v>17170</v>
      </c>
      <c r="E11674" t="s">
        <v>59</v>
      </c>
      <c r="F11674" t="b">
        <v>0</v>
      </c>
      <c r="G11674" t="s">
        <v>77</v>
      </c>
      <c r="H11674" s="1">
        <v>46146.336793981478</v>
      </c>
      <c r="I11674" t="b">
        <v>0</v>
      </c>
      <c r="J11674" t="b">
        <v>0</v>
      </c>
      <c r="K11674" t="s">
        <v>41</v>
      </c>
      <c r="L11674" t="s">
        <v>60</v>
      </c>
      <c r="M11674">
        <v>119196</v>
      </c>
      <c r="N11674"/>
      <c r="O11674" t="s">
        <v>17171</v>
      </c>
      <c r="P11674" t="s">
        <v>310</v>
      </c>
    </row>
    <row r="11675" spans="1:16" x14ac:dyDescent="0.25">
      <c r="A11675" t="s">
        <v>1</v>
      </c>
      <c r="B11675" t="s">
        <v>14062</v>
      </c>
      <c r="C11675" t="s">
        <v>753</v>
      </c>
      <c r="D11675" t="s">
        <v>4756</v>
      </c>
      <c r="E11675" t="s">
        <v>59</v>
      </c>
      <c r="F11675" t="b">
        <v>0</v>
      </c>
      <c r="G11675" t="s">
        <v>68</v>
      </c>
      <c r="H11675" s="1">
        <v>46146.379525462973</v>
      </c>
      <c r="I11675" t="b">
        <v>0</v>
      </c>
      <c r="J11675" t="b">
        <v>0</v>
      </c>
      <c r="K11675" t="s">
        <v>41</v>
      </c>
      <c r="L11675" t="s">
        <v>60</v>
      </c>
      <c r="M11675">
        <v>135000</v>
      </c>
      <c r="N11675"/>
      <c r="O11675" t="s">
        <v>21879</v>
      </c>
      <c r="P11675" t="s">
        <v>21880</v>
      </c>
    </row>
    <row r="11676" spans="1:16" x14ac:dyDescent="0.25">
      <c r="A11676" t="s">
        <v>1</v>
      </c>
      <c r="B11676" t="s">
        <v>17462</v>
      </c>
      <c r="C11676" t="s">
        <v>209</v>
      </c>
      <c r="D11676" t="s">
        <v>4526</v>
      </c>
      <c r="E11676" t="s">
        <v>59</v>
      </c>
      <c r="F11676" t="b">
        <v>0</v>
      </c>
      <c r="G11676" t="s">
        <v>19</v>
      </c>
      <c r="H11676" s="1">
        <v>46146.380231481482</v>
      </c>
      <c r="I11676" t="b">
        <v>0</v>
      </c>
      <c r="J11676" t="b">
        <v>0</v>
      </c>
      <c r="K11676" t="s">
        <v>19</v>
      </c>
      <c r="L11676" t="s">
        <v>60</v>
      </c>
      <c r="M11676">
        <v>2550000</v>
      </c>
      <c r="N11676"/>
      <c r="O11676" t="s">
        <v>21881</v>
      </c>
      <c r="P11676" t="s">
        <v>1273</v>
      </c>
    </row>
    <row r="11677" spans="1:16" x14ac:dyDescent="0.25">
      <c r="A11677" t="s">
        <v>1</v>
      </c>
      <c r="B11677" t="s">
        <v>21882</v>
      </c>
      <c r="C11677" t="s">
        <v>21665</v>
      </c>
      <c r="D11677" t="s">
        <v>2360</v>
      </c>
      <c r="E11677" t="s">
        <v>59</v>
      </c>
      <c r="F11677" t="b">
        <v>0</v>
      </c>
      <c r="G11677" t="s">
        <v>73</v>
      </c>
      <c r="H11677" s="1">
        <v>46146.421249999999</v>
      </c>
      <c r="I11677" t="b">
        <v>0</v>
      </c>
      <c r="J11677" t="b">
        <v>1</v>
      </c>
      <c r="K11677" t="s">
        <v>41</v>
      </c>
      <c r="L11677" t="s">
        <v>60</v>
      </c>
      <c r="M11677">
        <v>135000</v>
      </c>
      <c r="N11677"/>
      <c r="O11677" t="s">
        <v>424</v>
      </c>
      <c r="P11677" t="s">
        <v>21883</v>
      </c>
    </row>
    <row r="11678" spans="1:16" x14ac:dyDescent="0.25">
      <c r="A11678" t="s">
        <v>1</v>
      </c>
      <c r="B11678" t="s">
        <v>9408</v>
      </c>
      <c r="C11678" t="s">
        <v>423</v>
      </c>
      <c r="D11678" t="s">
        <v>2360</v>
      </c>
      <c r="E11678" t="s">
        <v>59</v>
      </c>
      <c r="F11678" t="b">
        <v>0</v>
      </c>
      <c r="G11678" t="s">
        <v>89</v>
      </c>
      <c r="H11678" s="1">
        <v>46146.421307870369</v>
      </c>
      <c r="I11678" t="b">
        <v>0</v>
      </c>
      <c r="J11678" t="b">
        <v>1</v>
      </c>
      <c r="K11678" t="s">
        <v>41</v>
      </c>
      <c r="L11678" t="s">
        <v>60</v>
      </c>
      <c r="M11678">
        <v>214500</v>
      </c>
      <c r="N11678"/>
      <c r="O11678" t="s">
        <v>424</v>
      </c>
      <c r="P11678" t="s">
        <v>17942</v>
      </c>
    </row>
    <row r="11679" spans="1:16" x14ac:dyDescent="0.25">
      <c r="A11679" t="s">
        <v>1</v>
      </c>
      <c r="B11679" t="s">
        <v>21884</v>
      </c>
      <c r="C11679" t="s">
        <v>500</v>
      </c>
      <c r="D11679" t="s">
        <v>4346</v>
      </c>
      <c r="E11679" t="s">
        <v>59</v>
      </c>
      <c r="F11679" t="b">
        <v>0</v>
      </c>
      <c r="G11679" t="s">
        <v>13</v>
      </c>
      <c r="H11679" s="1">
        <v>46146.421585648153</v>
      </c>
      <c r="I11679" t="b">
        <v>0</v>
      </c>
      <c r="J11679" t="b">
        <v>0</v>
      </c>
      <c r="K11679" t="s">
        <v>13</v>
      </c>
      <c r="L11679" t="s">
        <v>74</v>
      </c>
      <c r="M11679"/>
      <c r="N11679">
        <v>31.5</v>
      </c>
      <c r="O11679" t="s">
        <v>21885</v>
      </c>
      <c r="P11679" t="s">
        <v>21886</v>
      </c>
    </row>
    <row r="11680" spans="1:16" x14ac:dyDescent="0.25">
      <c r="A11680" t="s">
        <v>2</v>
      </c>
      <c r="B11680" t="s">
        <v>21887</v>
      </c>
      <c r="C11680" t="s">
        <v>1265</v>
      </c>
      <c r="D11680" t="s">
        <v>16554</v>
      </c>
      <c r="E11680" t="s">
        <v>59</v>
      </c>
      <c r="F11680" t="b">
        <v>0</v>
      </c>
      <c r="G11680" t="s">
        <v>31</v>
      </c>
      <c r="H11680" s="1">
        <v>46146.504143518519</v>
      </c>
      <c r="I11680" t="b">
        <v>0</v>
      </c>
      <c r="J11680" t="b">
        <v>0</v>
      </c>
      <c r="K11680" t="s">
        <v>31</v>
      </c>
      <c r="L11680" t="s">
        <v>60</v>
      </c>
      <c r="M11680">
        <v>1</v>
      </c>
      <c r="N11680"/>
      <c r="O11680" t="s">
        <v>8460</v>
      </c>
      <c r="P11680" t="s">
        <v>21888</v>
      </c>
    </row>
    <row r="11681" spans="1:16" x14ac:dyDescent="0.25">
      <c r="A11681" t="s">
        <v>0</v>
      </c>
      <c r="B11681" t="s">
        <v>21889</v>
      </c>
      <c r="C11681" t="s">
        <v>810</v>
      </c>
      <c r="D11681" t="s">
        <v>2360</v>
      </c>
      <c r="E11681" t="s">
        <v>132</v>
      </c>
      <c r="F11681" t="b">
        <v>0</v>
      </c>
      <c r="G11681" t="s">
        <v>77</v>
      </c>
      <c r="H11681" s="1">
        <v>46146.543773148151</v>
      </c>
      <c r="I11681" t="b">
        <v>0</v>
      </c>
      <c r="J11681" t="b">
        <v>1</v>
      </c>
      <c r="K11681" t="s">
        <v>41</v>
      </c>
      <c r="L11681" t="s">
        <v>74</v>
      </c>
      <c r="M11681"/>
      <c r="N11681">
        <v>43.43</v>
      </c>
      <c r="O11681" t="s">
        <v>21438</v>
      </c>
      <c r="P11681" t="s">
        <v>11737</v>
      </c>
    </row>
    <row r="11682" spans="1:16" x14ac:dyDescent="0.25">
      <c r="A11682" t="s">
        <v>7</v>
      </c>
      <c r="B11682" t="s">
        <v>21890</v>
      </c>
      <c r="C11682" t="s">
        <v>2928</v>
      </c>
      <c r="D11682" t="s">
        <v>4526</v>
      </c>
      <c r="E11682" t="s">
        <v>88</v>
      </c>
      <c r="F11682" t="b">
        <v>0</v>
      </c>
      <c r="G11682" t="s">
        <v>65</v>
      </c>
      <c r="H11682" s="1">
        <v>46146.54383101852</v>
      </c>
      <c r="I11682" t="b">
        <v>0</v>
      </c>
      <c r="J11682" t="b">
        <v>0</v>
      </c>
      <c r="K11682" t="s">
        <v>41</v>
      </c>
      <c r="L11682" t="s">
        <v>74</v>
      </c>
      <c r="M11682"/>
      <c r="N11682">
        <v>67.5</v>
      </c>
      <c r="O11682" t="s">
        <v>1874</v>
      </c>
      <c r="P11682" t="s">
        <v>21891</v>
      </c>
    </row>
    <row r="11683" spans="1:16" x14ac:dyDescent="0.25">
      <c r="A11683" t="s">
        <v>0</v>
      </c>
      <c r="B11683" t="s">
        <v>21892</v>
      </c>
      <c r="C11683" t="s">
        <v>3678</v>
      </c>
      <c r="D11683" t="s">
        <v>4526</v>
      </c>
      <c r="E11683" t="s">
        <v>59</v>
      </c>
      <c r="F11683" t="b">
        <v>0</v>
      </c>
      <c r="G11683" t="s">
        <v>65</v>
      </c>
      <c r="H11683" s="1">
        <v>46146.54383101852</v>
      </c>
      <c r="I11683" t="b">
        <v>0</v>
      </c>
      <c r="J11683" t="b">
        <v>1</v>
      </c>
      <c r="K11683" t="s">
        <v>41</v>
      </c>
      <c r="L11683" t="s">
        <v>60</v>
      </c>
      <c r="M11683">
        <v>72500</v>
      </c>
      <c r="N11683"/>
      <c r="O11683" t="s">
        <v>21893</v>
      </c>
      <c r="P11683" t="s">
        <v>221</v>
      </c>
    </row>
    <row r="11684" spans="1:16" x14ac:dyDescent="0.25">
      <c r="A11684" t="s">
        <v>3</v>
      </c>
      <c r="B11684" t="s">
        <v>21894</v>
      </c>
      <c r="C11684" t="s">
        <v>64</v>
      </c>
      <c r="D11684" t="s">
        <v>2360</v>
      </c>
      <c r="E11684" t="s">
        <v>59</v>
      </c>
      <c r="F11684" t="b">
        <v>0</v>
      </c>
      <c r="G11684" t="s">
        <v>65</v>
      </c>
      <c r="H11684" s="1">
        <v>46146.543842592589</v>
      </c>
      <c r="I11684" t="b">
        <v>0</v>
      </c>
      <c r="J11684" t="b">
        <v>0</v>
      </c>
      <c r="K11684" t="s">
        <v>41</v>
      </c>
      <c r="L11684" t="s">
        <v>60</v>
      </c>
      <c r="M11684">
        <v>62500</v>
      </c>
      <c r="N11684"/>
      <c r="O11684" t="s">
        <v>21895</v>
      </c>
      <c r="P11684" t="s">
        <v>3990</v>
      </c>
    </row>
    <row r="11685" spans="1:16" x14ac:dyDescent="0.25">
      <c r="A11685" t="s">
        <v>1</v>
      </c>
      <c r="B11685" t="s">
        <v>21896</v>
      </c>
      <c r="C11685" t="s">
        <v>40</v>
      </c>
      <c r="D11685" t="s">
        <v>4526</v>
      </c>
      <c r="E11685" t="s">
        <v>88</v>
      </c>
      <c r="F11685" t="b">
        <v>0</v>
      </c>
      <c r="G11685" t="s">
        <v>40</v>
      </c>
      <c r="H11685" s="1">
        <v>46146.547453703701</v>
      </c>
      <c r="I11685" t="b">
        <v>1</v>
      </c>
      <c r="J11685" t="b">
        <v>0</v>
      </c>
      <c r="K11685" t="s">
        <v>40</v>
      </c>
      <c r="L11685" t="s">
        <v>74</v>
      </c>
      <c r="M11685"/>
      <c r="N11685">
        <v>85</v>
      </c>
      <c r="O11685" t="s">
        <v>6282</v>
      </c>
      <c r="P11685" t="s">
        <v>85</v>
      </c>
    </row>
    <row r="11686" spans="1:16" x14ac:dyDescent="0.25">
      <c r="A11686" t="s">
        <v>0</v>
      </c>
      <c r="B11686" t="s">
        <v>1050</v>
      </c>
      <c r="C11686" t="s">
        <v>922</v>
      </c>
      <c r="D11686" t="s">
        <v>4346</v>
      </c>
      <c r="E11686" t="s">
        <v>59</v>
      </c>
      <c r="F11686" t="b">
        <v>0</v>
      </c>
      <c r="G11686" t="s">
        <v>68</v>
      </c>
      <c r="H11686" s="1">
        <v>46146.585451388892</v>
      </c>
      <c r="I11686" t="b">
        <v>0</v>
      </c>
      <c r="J11686" t="b">
        <v>1</v>
      </c>
      <c r="K11686" t="s">
        <v>41</v>
      </c>
      <c r="L11686" t="s">
        <v>60</v>
      </c>
      <c r="M11686">
        <v>75000</v>
      </c>
      <c r="N11686"/>
      <c r="O11686" t="s">
        <v>588</v>
      </c>
      <c r="P11686" t="s">
        <v>718</v>
      </c>
    </row>
    <row r="11687" spans="1:16" x14ac:dyDescent="0.25">
      <c r="A11687" t="s">
        <v>0</v>
      </c>
      <c r="B11687" t="s">
        <v>21897</v>
      </c>
      <c r="C11687" t="s">
        <v>922</v>
      </c>
      <c r="D11687" t="s">
        <v>4346</v>
      </c>
      <c r="E11687" t="s">
        <v>59</v>
      </c>
      <c r="F11687" t="b">
        <v>0</v>
      </c>
      <c r="G11687" t="s">
        <v>68</v>
      </c>
      <c r="H11687" s="1">
        <v>46146.585451388892</v>
      </c>
      <c r="I11687" t="b">
        <v>0</v>
      </c>
      <c r="J11687" t="b">
        <v>1</v>
      </c>
      <c r="K11687" t="s">
        <v>41</v>
      </c>
      <c r="L11687" t="s">
        <v>60</v>
      </c>
      <c r="M11687">
        <v>145421.5</v>
      </c>
      <c r="N11687"/>
      <c r="O11687" t="s">
        <v>588</v>
      </c>
      <c r="P11687" t="s">
        <v>21898</v>
      </c>
    </row>
    <row r="11688" spans="1:16" x14ac:dyDescent="0.25">
      <c r="A11688" t="s">
        <v>5</v>
      </c>
      <c r="B11688" t="s">
        <v>21899</v>
      </c>
      <c r="C11688" t="s">
        <v>112</v>
      </c>
      <c r="D11688" t="s">
        <v>2360</v>
      </c>
      <c r="E11688" t="s">
        <v>59</v>
      </c>
      <c r="F11688" t="b">
        <v>0</v>
      </c>
      <c r="G11688" t="s">
        <v>65</v>
      </c>
      <c r="H11688" s="1">
        <v>46146.585486111107</v>
      </c>
      <c r="I11688" t="b">
        <v>1</v>
      </c>
      <c r="J11688" t="b">
        <v>1</v>
      </c>
      <c r="K11688" t="s">
        <v>41</v>
      </c>
      <c r="L11688" t="s">
        <v>60</v>
      </c>
      <c r="M11688">
        <v>262500</v>
      </c>
      <c r="N11688"/>
      <c r="O11688" t="s">
        <v>21900</v>
      </c>
      <c r="P11688" t="s">
        <v>2809</v>
      </c>
    </row>
    <row r="11689" spans="1:16" x14ac:dyDescent="0.25">
      <c r="A11689" t="s">
        <v>2</v>
      </c>
      <c r="B11689" t="s">
        <v>21901</v>
      </c>
      <c r="C11689" t="s">
        <v>3116</v>
      </c>
      <c r="D11689" t="s">
        <v>4526</v>
      </c>
      <c r="F11689" t="b">
        <v>0</v>
      </c>
      <c r="G11689" t="s">
        <v>65</v>
      </c>
      <c r="H11689" s="1">
        <v>46146.586759259262</v>
      </c>
      <c r="I11689" t="b">
        <v>0</v>
      </c>
      <c r="J11689" t="b">
        <v>0</v>
      </c>
      <c r="K11689" t="s">
        <v>41</v>
      </c>
      <c r="L11689" t="s">
        <v>74</v>
      </c>
      <c r="M11689"/>
      <c r="N11689">
        <v>67.5</v>
      </c>
      <c r="O11689" t="s">
        <v>105</v>
      </c>
      <c r="P11689" t="s">
        <v>310</v>
      </c>
    </row>
    <row r="11690" spans="1:16" x14ac:dyDescent="0.25">
      <c r="A11690" t="s">
        <v>1</v>
      </c>
      <c r="B11690" t="s">
        <v>9491</v>
      </c>
      <c r="C11690" t="s">
        <v>3216</v>
      </c>
      <c r="D11690" t="s">
        <v>4526</v>
      </c>
      <c r="E11690" t="s">
        <v>88</v>
      </c>
      <c r="F11690" t="b">
        <v>0</v>
      </c>
      <c r="G11690" t="s">
        <v>13</v>
      </c>
      <c r="H11690" s="1">
        <v>46146.588252314818</v>
      </c>
      <c r="I11690" t="b">
        <v>0</v>
      </c>
      <c r="J11690" t="b">
        <v>0</v>
      </c>
      <c r="K11690" t="s">
        <v>13</v>
      </c>
      <c r="L11690" t="s">
        <v>60</v>
      </c>
      <c r="M11690">
        <v>112500</v>
      </c>
      <c r="N11690"/>
      <c r="O11690" t="s">
        <v>9492</v>
      </c>
      <c r="P11690" t="s">
        <v>9493</v>
      </c>
    </row>
    <row r="11691" spans="1:16" x14ac:dyDescent="0.25">
      <c r="A11691" t="s">
        <v>1</v>
      </c>
      <c r="B11691" t="s">
        <v>9656</v>
      </c>
      <c r="C11691" t="s">
        <v>4069</v>
      </c>
      <c r="D11691" t="s">
        <v>4526</v>
      </c>
      <c r="E11691" t="s">
        <v>59</v>
      </c>
      <c r="F11691" t="b">
        <v>0</v>
      </c>
      <c r="G11691" t="s">
        <v>19</v>
      </c>
      <c r="H11691" s="1">
        <v>46146.588541666657</v>
      </c>
      <c r="I11691" t="b">
        <v>1</v>
      </c>
      <c r="J11691" t="b">
        <v>0</v>
      </c>
      <c r="K11691" t="s">
        <v>19</v>
      </c>
      <c r="L11691" t="s">
        <v>60</v>
      </c>
      <c r="M11691">
        <v>2400000</v>
      </c>
      <c r="N11691"/>
      <c r="O11691" t="s">
        <v>4703</v>
      </c>
      <c r="P11691" t="s">
        <v>21902</v>
      </c>
    </row>
    <row r="11692" spans="1:16" x14ac:dyDescent="0.25">
      <c r="A11692" t="s">
        <v>0</v>
      </c>
      <c r="B11692" t="s">
        <v>13288</v>
      </c>
      <c r="C11692" t="s">
        <v>1423</v>
      </c>
      <c r="D11692" t="s">
        <v>4346</v>
      </c>
      <c r="E11692" t="s">
        <v>59</v>
      </c>
      <c r="F11692" t="b">
        <v>0</v>
      </c>
      <c r="G11692" t="s">
        <v>89</v>
      </c>
      <c r="H11692" s="1">
        <v>46146.62709490741</v>
      </c>
      <c r="I11692" t="b">
        <v>0</v>
      </c>
      <c r="J11692" t="b">
        <v>1</v>
      </c>
      <c r="K11692" t="s">
        <v>41</v>
      </c>
      <c r="L11692" t="s">
        <v>60</v>
      </c>
      <c r="M11692">
        <v>61766</v>
      </c>
      <c r="N11692"/>
      <c r="O11692" t="s">
        <v>21903</v>
      </c>
      <c r="P11692" t="s">
        <v>219</v>
      </c>
    </row>
    <row r="11693" spans="1:16" x14ac:dyDescent="0.25">
      <c r="A11693" t="s">
        <v>4</v>
      </c>
      <c r="B11693" t="s">
        <v>21904</v>
      </c>
      <c r="C11693" t="s">
        <v>253</v>
      </c>
      <c r="D11693" t="s">
        <v>4630</v>
      </c>
      <c r="E11693" t="s">
        <v>59</v>
      </c>
      <c r="F11693" t="b">
        <v>0</v>
      </c>
      <c r="G11693" t="s">
        <v>73</v>
      </c>
      <c r="H11693" s="1">
        <v>46146.627175925933</v>
      </c>
      <c r="I11693" t="b">
        <v>0</v>
      </c>
      <c r="J11693" t="b">
        <v>0</v>
      </c>
      <c r="K11693" t="s">
        <v>41</v>
      </c>
      <c r="L11693" t="s">
        <v>60</v>
      </c>
      <c r="M11693">
        <v>55000</v>
      </c>
      <c r="N11693"/>
      <c r="O11693" t="s">
        <v>5016</v>
      </c>
    </row>
    <row r="11694" spans="1:16" x14ac:dyDescent="0.25">
      <c r="A11694" t="s">
        <v>0</v>
      </c>
      <c r="B11694" t="s">
        <v>21400</v>
      </c>
      <c r="C11694" t="s">
        <v>472</v>
      </c>
      <c r="D11694" t="s">
        <v>4346</v>
      </c>
      <c r="E11694" t="s">
        <v>59</v>
      </c>
      <c r="F11694" t="b">
        <v>0</v>
      </c>
      <c r="G11694" t="s">
        <v>65</v>
      </c>
      <c r="H11694" s="1">
        <v>46146.627175925933</v>
      </c>
      <c r="I11694" t="b">
        <v>0</v>
      </c>
      <c r="J11694" t="b">
        <v>1</v>
      </c>
      <c r="K11694" t="s">
        <v>41</v>
      </c>
      <c r="L11694" t="s">
        <v>60</v>
      </c>
      <c r="M11694">
        <v>99800.1</v>
      </c>
      <c r="N11694"/>
      <c r="O11694" t="s">
        <v>1684</v>
      </c>
      <c r="P11694" t="s">
        <v>21905</v>
      </c>
    </row>
    <row r="11695" spans="1:16" x14ac:dyDescent="0.25">
      <c r="A11695" t="s">
        <v>0</v>
      </c>
      <c r="B11695" t="s">
        <v>21906</v>
      </c>
      <c r="C11695" t="s">
        <v>76</v>
      </c>
      <c r="D11695" t="s">
        <v>4346</v>
      </c>
      <c r="E11695" t="s">
        <v>232</v>
      </c>
      <c r="F11695" t="b">
        <v>1</v>
      </c>
      <c r="G11695" t="s">
        <v>41</v>
      </c>
      <c r="H11695" s="1">
        <v>46146.628310185188</v>
      </c>
      <c r="I11695" t="b">
        <v>0</v>
      </c>
      <c r="J11695" t="b">
        <v>1</v>
      </c>
      <c r="K11695" t="s">
        <v>41</v>
      </c>
      <c r="L11695" t="s">
        <v>60</v>
      </c>
      <c r="M11695">
        <v>110500</v>
      </c>
      <c r="N11695"/>
      <c r="O11695" t="s">
        <v>21907</v>
      </c>
    </row>
    <row r="11696" spans="1:16" x14ac:dyDescent="0.25">
      <c r="A11696" t="s">
        <v>0</v>
      </c>
      <c r="B11696" t="s">
        <v>21908</v>
      </c>
      <c r="C11696" t="s">
        <v>76</v>
      </c>
      <c r="D11696" t="s">
        <v>4630</v>
      </c>
      <c r="E11696" t="s">
        <v>59</v>
      </c>
      <c r="F11696" t="b">
        <v>1</v>
      </c>
      <c r="G11696" t="s">
        <v>41</v>
      </c>
      <c r="H11696" s="1">
        <v>46146.628310185188</v>
      </c>
      <c r="I11696" t="b">
        <v>0</v>
      </c>
      <c r="J11696" t="b">
        <v>0</v>
      </c>
      <c r="K11696" t="s">
        <v>41</v>
      </c>
      <c r="L11696" t="s">
        <v>60</v>
      </c>
      <c r="M11696">
        <v>85000</v>
      </c>
      <c r="N11696"/>
      <c r="O11696" t="s">
        <v>17479</v>
      </c>
      <c r="P11696" t="s">
        <v>310</v>
      </c>
    </row>
    <row r="11697" spans="1:16" x14ac:dyDescent="0.25">
      <c r="A11697" t="s">
        <v>2</v>
      </c>
      <c r="B11697" t="s">
        <v>21909</v>
      </c>
      <c r="C11697" t="s">
        <v>335</v>
      </c>
      <c r="D11697" t="s">
        <v>5349</v>
      </c>
      <c r="E11697" t="s">
        <v>59</v>
      </c>
      <c r="F11697" t="b">
        <v>0</v>
      </c>
      <c r="G11697" t="s">
        <v>65</v>
      </c>
      <c r="H11697" s="1">
        <v>46146.628425925926</v>
      </c>
      <c r="I11697" t="b">
        <v>0</v>
      </c>
      <c r="J11697" t="b">
        <v>1</v>
      </c>
      <c r="K11697" t="s">
        <v>41</v>
      </c>
      <c r="L11697" t="s">
        <v>60</v>
      </c>
      <c r="M11697">
        <v>237500</v>
      </c>
      <c r="N11697"/>
      <c r="O11697" t="s">
        <v>21910</v>
      </c>
      <c r="P11697" t="s">
        <v>763</v>
      </c>
    </row>
    <row r="11698" spans="1:16" x14ac:dyDescent="0.25">
      <c r="A11698" t="s">
        <v>2</v>
      </c>
      <c r="B11698" t="s">
        <v>21911</v>
      </c>
      <c r="C11698" t="s">
        <v>369</v>
      </c>
      <c r="D11698" t="s">
        <v>4346</v>
      </c>
      <c r="E11698" t="s">
        <v>232</v>
      </c>
      <c r="F11698" t="b">
        <v>0</v>
      </c>
      <c r="G11698" t="s">
        <v>65</v>
      </c>
      <c r="H11698" s="1">
        <v>46146.628495370373</v>
      </c>
      <c r="I11698" t="b">
        <v>0</v>
      </c>
      <c r="J11698" t="b">
        <v>1</v>
      </c>
      <c r="K11698" t="s">
        <v>41</v>
      </c>
      <c r="L11698" t="s">
        <v>60</v>
      </c>
      <c r="M11698">
        <v>90000</v>
      </c>
      <c r="N11698"/>
      <c r="O11698" t="s">
        <v>2768</v>
      </c>
      <c r="P11698" t="s">
        <v>21912</v>
      </c>
    </row>
    <row r="11699" spans="1:16" x14ac:dyDescent="0.25">
      <c r="A11699" t="s">
        <v>1</v>
      </c>
      <c r="B11699" t="s">
        <v>21357</v>
      </c>
      <c r="C11699" t="s">
        <v>76</v>
      </c>
      <c r="D11699" t="s">
        <v>4346</v>
      </c>
      <c r="E11699" t="s">
        <v>59</v>
      </c>
      <c r="F11699" t="b">
        <v>1</v>
      </c>
      <c r="G11699" t="s">
        <v>40</v>
      </c>
      <c r="H11699" s="1">
        <v>46146.630787037036</v>
      </c>
      <c r="I11699" t="b">
        <v>1</v>
      </c>
      <c r="J11699" t="b">
        <v>0</v>
      </c>
      <c r="K11699" t="s">
        <v>40</v>
      </c>
      <c r="L11699" t="s">
        <v>60</v>
      </c>
      <c r="M11699">
        <v>42500</v>
      </c>
      <c r="N11699"/>
      <c r="O11699" t="s">
        <v>21913</v>
      </c>
      <c r="P11699" t="s">
        <v>21359</v>
      </c>
    </row>
    <row r="11700" spans="1:16" x14ac:dyDescent="0.25">
      <c r="A11700" t="s">
        <v>3</v>
      </c>
      <c r="B11700" t="s">
        <v>21914</v>
      </c>
      <c r="C11700" t="s">
        <v>124</v>
      </c>
      <c r="D11700" t="s">
        <v>2360</v>
      </c>
      <c r="E11700" t="s">
        <v>59</v>
      </c>
      <c r="F11700" t="b">
        <v>0</v>
      </c>
      <c r="G11700" t="s">
        <v>68</v>
      </c>
      <c r="H11700" s="1">
        <v>46146.668796296297</v>
      </c>
      <c r="I11700" t="b">
        <v>0</v>
      </c>
      <c r="J11700" t="b">
        <v>1</v>
      </c>
      <c r="K11700" t="s">
        <v>41</v>
      </c>
      <c r="L11700" t="s">
        <v>60</v>
      </c>
      <c r="M11700">
        <v>85000</v>
      </c>
      <c r="N11700"/>
      <c r="O11700" t="s">
        <v>21915</v>
      </c>
      <c r="P11700" t="s">
        <v>21916</v>
      </c>
    </row>
    <row r="11701" spans="1:16" x14ac:dyDescent="0.25">
      <c r="A11701" t="s">
        <v>0</v>
      </c>
      <c r="B11701" t="s">
        <v>21917</v>
      </c>
      <c r="C11701" t="s">
        <v>76</v>
      </c>
      <c r="D11701" t="s">
        <v>4630</v>
      </c>
      <c r="E11701" t="s">
        <v>88</v>
      </c>
      <c r="F11701" t="b">
        <v>1</v>
      </c>
      <c r="G11701" t="s">
        <v>41</v>
      </c>
      <c r="H11701" s="1">
        <v>46146.669976851852</v>
      </c>
      <c r="I11701" t="b">
        <v>0</v>
      </c>
      <c r="J11701" t="b">
        <v>0</v>
      </c>
      <c r="K11701" t="s">
        <v>41</v>
      </c>
      <c r="L11701" t="s">
        <v>74</v>
      </c>
      <c r="M11701"/>
      <c r="N11701">
        <v>33</v>
      </c>
      <c r="O11701" t="s">
        <v>1012</v>
      </c>
      <c r="P11701" t="s">
        <v>146</v>
      </c>
    </row>
    <row r="11702" spans="1:16" x14ac:dyDescent="0.25">
      <c r="A11702" t="s">
        <v>0</v>
      </c>
      <c r="B11702" t="s">
        <v>21918</v>
      </c>
      <c r="C11702" t="s">
        <v>76</v>
      </c>
      <c r="D11702" t="s">
        <v>4526</v>
      </c>
      <c r="E11702" t="s">
        <v>59</v>
      </c>
      <c r="F11702" t="b">
        <v>1</v>
      </c>
      <c r="G11702" t="s">
        <v>41</v>
      </c>
      <c r="H11702" s="1">
        <v>46146.669976851852</v>
      </c>
      <c r="I11702" t="b">
        <v>1</v>
      </c>
      <c r="J11702" t="b">
        <v>1</v>
      </c>
      <c r="K11702" t="s">
        <v>41</v>
      </c>
      <c r="L11702" t="s">
        <v>74</v>
      </c>
      <c r="M11702"/>
      <c r="N11702">
        <v>19</v>
      </c>
      <c r="O11702" t="s">
        <v>7887</v>
      </c>
      <c r="P11702" t="s">
        <v>1514</v>
      </c>
    </row>
    <row r="11703" spans="1:16" x14ac:dyDescent="0.25">
      <c r="A11703" t="s">
        <v>2</v>
      </c>
      <c r="B11703" t="s">
        <v>1245</v>
      </c>
      <c r="C11703" t="s">
        <v>162</v>
      </c>
      <c r="D11703" t="s">
        <v>21392</v>
      </c>
      <c r="E11703" t="s">
        <v>88</v>
      </c>
      <c r="F11703" t="b">
        <v>0</v>
      </c>
      <c r="G11703" t="s">
        <v>73</v>
      </c>
      <c r="H11703" s="1">
        <v>46146.670104166667</v>
      </c>
      <c r="I11703" t="b">
        <v>0</v>
      </c>
      <c r="J11703" t="b">
        <v>0</v>
      </c>
      <c r="K11703" t="s">
        <v>41</v>
      </c>
      <c r="L11703" t="s">
        <v>74</v>
      </c>
      <c r="M11703"/>
      <c r="N11703">
        <v>80</v>
      </c>
      <c r="O11703" t="s">
        <v>21393</v>
      </c>
      <c r="P11703" t="s">
        <v>3309</v>
      </c>
    </row>
    <row r="11704" spans="1:16" x14ac:dyDescent="0.25">
      <c r="A11704" t="s">
        <v>5</v>
      </c>
      <c r="B11704" t="s">
        <v>5</v>
      </c>
      <c r="C11704" t="s">
        <v>1422</v>
      </c>
      <c r="D11704" t="s">
        <v>4346</v>
      </c>
      <c r="E11704" t="s">
        <v>59</v>
      </c>
      <c r="F11704" t="b">
        <v>0</v>
      </c>
      <c r="G11704" t="s">
        <v>65</v>
      </c>
      <c r="H11704" s="1">
        <v>46146.671168981477</v>
      </c>
      <c r="I11704" t="b">
        <v>1</v>
      </c>
      <c r="J11704" t="b">
        <v>1</v>
      </c>
      <c r="K11704" t="s">
        <v>41</v>
      </c>
      <c r="L11704" t="s">
        <v>60</v>
      </c>
      <c r="M11704">
        <v>135000</v>
      </c>
      <c r="N11704"/>
      <c r="O11704" t="s">
        <v>5551</v>
      </c>
      <c r="P11704" t="s">
        <v>21919</v>
      </c>
    </row>
    <row r="11705" spans="1:16" x14ac:dyDescent="0.25">
      <c r="A11705" t="s">
        <v>8</v>
      </c>
      <c r="B11705" t="s">
        <v>21920</v>
      </c>
      <c r="C11705" t="s">
        <v>500</v>
      </c>
      <c r="D11705" t="s">
        <v>4526</v>
      </c>
      <c r="E11705" t="s">
        <v>88</v>
      </c>
      <c r="F11705" t="b">
        <v>0</v>
      </c>
      <c r="G11705" t="s">
        <v>13</v>
      </c>
      <c r="H11705" s="1">
        <v>46146.671620370369</v>
      </c>
      <c r="I11705" t="b">
        <v>0</v>
      </c>
      <c r="J11705" t="b">
        <v>0</v>
      </c>
      <c r="K11705" t="s">
        <v>13</v>
      </c>
      <c r="L11705" t="s">
        <v>74</v>
      </c>
      <c r="M11705"/>
      <c r="N11705">
        <v>36</v>
      </c>
      <c r="O11705" t="s">
        <v>21921</v>
      </c>
    </row>
    <row r="11706" spans="1:16" x14ac:dyDescent="0.25">
      <c r="A11706" t="s">
        <v>0</v>
      </c>
      <c r="B11706" t="s">
        <v>2292</v>
      </c>
      <c r="C11706" t="s">
        <v>21922</v>
      </c>
      <c r="D11706" t="s">
        <v>4346</v>
      </c>
      <c r="E11706" t="s">
        <v>59</v>
      </c>
      <c r="F11706" t="b">
        <v>0</v>
      </c>
      <c r="G11706" t="s">
        <v>68</v>
      </c>
      <c r="H11706" s="1">
        <v>46146.710428240738</v>
      </c>
      <c r="I11706" t="b">
        <v>0</v>
      </c>
      <c r="J11706" t="b">
        <v>1</v>
      </c>
      <c r="K11706" t="s">
        <v>41</v>
      </c>
      <c r="L11706" t="s">
        <v>60</v>
      </c>
      <c r="M11706">
        <v>82500</v>
      </c>
      <c r="N11706"/>
      <c r="O11706" t="s">
        <v>21923</v>
      </c>
      <c r="P11706" t="s">
        <v>21924</v>
      </c>
    </row>
    <row r="11707" spans="1:16" x14ac:dyDescent="0.25">
      <c r="A11707" t="s">
        <v>0</v>
      </c>
      <c r="B11707" t="s">
        <v>21925</v>
      </c>
      <c r="C11707" t="s">
        <v>2465</v>
      </c>
      <c r="D11707" t="s">
        <v>4346</v>
      </c>
      <c r="E11707" t="s">
        <v>59</v>
      </c>
      <c r="F11707" t="b">
        <v>0</v>
      </c>
      <c r="G11707" t="s">
        <v>65</v>
      </c>
      <c r="H11707" s="1">
        <v>46146.710428240738</v>
      </c>
      <c r="I11707" t="b">
        <v>0</v>
      </c>
      <c r="J11707" t="b">
        <v>1</v>
      </c>
      <c r="K11707" t="s">
        <v>41</v>
      </c>
      <c r="L11707" t="s">
        <v>60</v>
      </c>
      <c r="M11707">
        <v>85000</v>
      </c>
      <c r="N11707"/>
      <c r="O11707" t="s">
        <v>21926</v>
      </c>
    </row>
    <row r="11708" spans="1:16" x14ac:dyDescent="0.25">
      <c r="A11708" t="s">
        <v>3</v>
      </c>
      <c r="B11708" t="s">
        <v>3</v>
      </c>
      <c r="C11708" t="s">
        <v>21927</v>
      </c>
      <c r="D11708" t="s">
        <v>4526</v>
      </c>
      <c r="E11708" t="s">
        <v>88</v>
      </c>
      <c r="F11708" t="b">
        <v>0</v>
      </c>
      <c r="G11708" t="s">
        <v>89</v>
      </c>
      <c r="H11708" s="1">
        <v>46146.710428240738</v>
      </c>
      <c r="I11708" t="b">
        <v>0</v>
      </c>
      <c r="J11708" t="b">
        <v>0</v>
      </c>
      <c r="K11708" t="s">
        <v>41</v>
      </c>
      <c r="L11708" t="s">
        <v>60</v>
      </c>
      <c r="M11708">
        <v>75000</v>
      </c>
      <c r="N11708"/>
      <c r="O11708" t="s">
        <v>2538</v>
      </c>
      <c r="P11708" t="s">
        <v>1482</v>
      </c>
    </row>
    <row r="11709" spans="1:16" x14ac:dyDescent="0.25">
      <c r="A11709" t="s">
        <v>7</v>
      </c>
      <c r="B11709" t="s">
        <v>4442</v>
      </c>
      <c r="C11709" t="s">
        <v>3016</v>
      </c>
      <c r="D11709" t="s">
        <v>4526</v>
      </c>
      <c r="E11709" t="s">
        <v>59</v>
      </c>
      <c r="F11709" t="b">
        <v>0</v>
      </c>
      <c r="G11709" t="s">
        <v>77</v>
      </c>
      <c r="H11709" s="1">
        <v>46146.710439814808</v>
      </c>
      <c r="I11709" t="b">
        <v>0</v>
      </c>
      <c r="J11709" t="b">
        <v>0</v>
      </c>
      <c r="K11709" t="s">
        <v>41</v>
      </c>
      <c r="L11709" t="s">
        <v>60</v>
      </c>
      <c r="M11709">
        <v>140000</v>
      </c>
      <c r="N11709"/>
      <c r="O11709" t="s">
        <v>21928</v>
      </c>
      <c r="P11709" t="s">
        <v>21929</v>
      </c>
    </row>
    <row r="11710" spans="1:16" x14ac:dyDescent="0.25">
      <c r="A11710" t="s">
        <v>0</v>
      </c>
      <c r="B11710" t="s">
        <v>21930</v>
      </c>
      <c r="C11710" t="s">
        <v>81</v>
      </c>
      <c r="D11710" t="s">
        <v>4526</v>
      </c>
      <c r="E11710" t="s">
        <v>88</v>
      </c>
      <c r="F11710" t="b">
        <v>0</v>
      </c>
      <c r="G11710" t="s">
        <v>77</v>
      </c>
      <c r="H11710" s="1">
        <v>46146.710439814808</v>
      </c>
      <c r="I11710" t="b">
        <v>1</v>
      </c>
      <c r="J11710" t="b">
        <v>0</v>
      </c>
      <c r="K11710" t="s">
        <v>41</v>
      </c>
      <c r="L11710" t="s">
        <v>74</v>
      </c>
      <c r="M11710"/>
      <c r="N11710">
        <v>77.5</v>
      </c>
      <c r="O11710" t="s">
        <v>969</v>
      </c>
      <c r="P11710" t="s">
        <v>3613</v>
      </c>
    </row>
    <row r="11711" spans="1:16" x14ac:dyDescent="0.25">
      <c r="A11711" t="s">
        <v>1</v>
      </c>
      <c r="B11711" t="s">
        <v>3920</v>
      </c>
      <c r="C11711" t="s">
        <v>107</v>
      </c>
      <c r="D11711" t="s">
        <v>4346</v>
      </c>
      <c r="E11711" t="s">
        <v>59</v>
      </c>
      <c r="F11711" t="b">
        <v>0</v>
      </c>
      <c r="G11711" t="s">
        <v>77</v>
      </c>
      <c r="H11711" s="1">
        <v>46146.710462962961</v>
      </c>
      <c r="I11711" t="b">
        <v>0</v>
      </c>
      <c r="J11711" t="b">
        <v>0</v>
      </c>
      <c r="K11711" t="s">
        <v>41</v>
      </c>
      <c r="L11711" t="s">
        <v>60</v>
      </c>
      <c r="M11711">
        <v>94167.365000000005</v>
      </c>
      <c r="N11711"/>
      <c r="O11711" t="s">
        <v>21931</v>
      </c>
      <c r="P11711" t="s">
        <v>3903</v>
      </c>
    </row>
    <row r="11712" spans="1:16" x14ac:dyDescent="0.25">
      <c r="A11712" t="s">
        <v>7</v>
      </c>
      <c r="B11712" t="s">
        <v>21932</v>
      </c>
      <c r="C11712" t="s">
        <v>246</v>
      </c>
      <c r="D11712" t="s">
        <v>4526</v>
      </c>
      <c r="E11712" t="s">
        <v>59</v>
      </c>
      <c r="F11712" t="b">
        <v>0</v>
      </c>
      <c r="G11712" t="s">
        <v>65</v>
      </c>
      <c r="H11712" s="1">
        <v>46146.710497685177</v>
      </c>
      <c r="I11712" t="b">
        <v>1</v>
      </c>
      <c r="J11712" t="b">
        <v>1</v>
      </c>
      <c r="K11712" t="s">
        <v>41</v>
      </c>
      <c r="L11712" t="s">
        <v>60</v>
      </c>
      <c r="M11712">
        <v>117500</v>
      </c>
      <c r="N11712"/>
      <c r="O11712" t="s">
        <v>21933</v>
      </c>
    </row>
    <row r="11713" spans="1:16" x14ac:dyDescent="0.25">
      <c r="A11713" t="s">
        <v>0</v>
      </c>
      <c r="B11713" t="s">
        <v>21934</v>
      </c>
      <c r="C11713" t="s">
        <v>1116</v>
      </c>
      <c r="D11713" t="s">
        <v>4346</v>
      </c>
      <c r="E11713" t="s">
        <v>59</v>
      </c>
      <c r="F11713" t="b">
        <v>0</v>
      </c>
      <c r="G11713" t="s">
        <v>73</v>
      </c>
      <c r="H11713" s="1">
        <v>46146.710509259261</v>
      </c>
      <c r="I11713" t="b">
        <v>0</v>
      </c>
      <c r="J11713" t="b">
        <v>0</v>
      </c>
      <c r="K11713" t="s">
        <v>41</v>
      </c>
      <c r="L11713" t="s">
        <v>60</v>
      </c>
      <c r="M11713">
        <v>55885.154999999999</v>
      </c>
      <c r="N11713"/>
      <c r="O11713" t="s">
        <v>21935</v>
      </c>
      <c r="P11713" t="s">
        <v>1091</v>
      </c>
    </row>
    <row r="11714" spans="1:16" x14ac:dyDescent="0.25">
      <c r="A11714" t="s">
        <v>0</v>
      </c>
      <c r="B11714" t="s">
        <v>21936</v>
      </c>
      <c r="C11714" t="s">
        <v>13</v>
      </c>
      <c r="D11714" t="s">
        <v>4346</v>
      </c>
      <c r="E11714" t="s">
        <v>232</v>
      </c>
      <c r="F11714" t="b">
        <v>0</v>
      </c>
      <c r="G11714" t="s">
        <v>13</v>
      </c>
      <c r="H11714" s="1">
        <v>46146.710659722223</v>
      </c>
      <c r="I11714" t="b">
        <v>1</v>
      </c>
      <c r="J11714" t="b">
        <v>0</v>
      </c>
      <c r="K11714" t="s">
        <v>13</v>
      </c>
      <c r="L11714" t="s">
        <v>74</v>
      </c>
      <c r="M11714"/>
      <c r="N11714">
        <v>44.5</v>
      </c>
      <c r="O11714" t="s">
        <v>21937</v>
      </c>
      <c r="P11714" t="s">
        <v>875</v>
      </c>
    </row>
    <row r="11715" spans="1:16" x14ac:dyDescent="0.25">
      <c r="A11715" t="s">
        <v>1</v>
      </c>
      <c r="B11715" t="s">
        <v>316</v>
      </c>
      <c r="C11715" t="s">
        <v>2124</v>
      </c>
      <c r="D11715" t="s">
        <v>4346</v>
      </c>
      <c r="E11715" t="s">
        <v>59</v>
      </c>
      <c r="F11715" t="b">
        <v>0</v>
      </c>
      <c r="G11715" t="s">
        <v>68</v>
      </c>
      <c r="H11715" s="1">
        <v>46146.712835648148</v>
      </c>
      <c r="I11715" t="b">
        <v>0</v>
      </c>
      <c r="J11715" t="b">
        <v>1</v>
      </c>
      <c r="K11715" t="s">
        <v>41</v>
      </c>
      <c r="L11715" t="s">
        <v>60</v>
      </c>
      <c r="M11715">
        <v>94257.5</v>
      </c>
      <c r="N11715"/>
      <c r="O11715" t="s">
        <v>1684</v>
      </c>
      <c r="P11715" t="s">
        <v>15840</v>
      </c>
    </row>
    <row r="11716" spans="1:16" x14ac:dyDescent="0.25">
      <c r="A11716" t="s">
        <v>1</v>
      </c>
      <c r="B11716" t="s">
        <v>1</v>
      </c>
      <c r="C11716" t="s">
        <v>15788</v>
      </c>
      <c r="D11716" t="s">
        <v>4756</v>
      </c>
      <c r="E11716" t="s">
        <v>59</v>
      </c>
      <c r="F11716" t="b">
        <v>0</v>
      </c>
      <c r="G11716" t="s">
        <v>68</v>
      </c>
      <c r="H11716" s="1">
        <v>46146.712847222218</v>
      </c>
      <c r="I11716" t="b">
        <v>0</v>
      </c>
      <c r="J11716" t="b">
        <v>1</v>
      </c>
      <c r="K11716" t="s">
        <v>41</v>
      </c>
      <c r="L11716" t="s">
        <v>60</v>
      </c>
      <c r="M11716">
        <v>107812.5</v>
      </c>
      <c r="N11716"/>
      <c r="O11716" t="s">
        <v>13043</v>
      </c>
      <c r="P11716" t="s">
        <v>21938</v>
      </c>
    </row>
    <row r="11717" spans="1:16" x14ac:dyDescent="0.25">
      <c r="A11717" t="s">
        <v>5</v>
      </c>
      <c r="B11717" t="s">
        <v>21939</v>
      </c>
      <c r="C11717" t="s">
        <v>71</v>
      </c>
      <c r="D11717" t="s">
        <v>4526</v>
      </c>
      <c r="E11717" t="s">
        <v>59</v>
      </c>
      <c r="F11717" t="b">
        <v>0</v>
      </c>
      <c r="G11717" t="s">
        <v>73</v>
      </c>
      <c r="H11717" s="1">
        <v>46146.712916666656</v>
      </c>
      <c r="I11717" t="b">
        <v>1</v>
      </c>
      <c r="J11717" t="b">
        <v>0</v>
      </c>
      <c r="K11717" t="s">
        <v>41</v>
      </c>
      <c r="L11717" t="s">
        <v>60</v>
      </c>
      <c r="M11717">
        <v>160000</v>
      </c>
      <c r="N11717"/>
      <c r="O11717" t="s">
        <v>19995</v>
      </c>
      <c r="P11717" t="s">
        <v>1153</v>
      </c>
    </row>
    <row r="11718" spans="1:16" x14ac:dyDescent="0.25">
      <c r="A11718" t="s">
        <v>5</v>
      </c>
      <c r="B11718" t="s">
        <v>1230</v>
      </c>
      <c r="C11718" t="s">
        <v>124</v>
      </c>
      <c r="D11718" t="s">
        <v>2360</v>
      </c>
      <c r="E11718" t="s">
        <v>59</v>
      </c>
      <c r="F11718" t="b">
        <v>0</v>
      </c>
      <c r="G11718" t="s">
        <v>89</v>
      </c>
      <c r="H11718" s="1">
        <v>46146.71297453704</v>
      </c>
      <c r="I11718" t="b">
        <v>1</v>
      </c>
      <c r="J11718" t="b">
        <v>1</v>
      </c>
      <c r="K11718" t="s">
        <v>41</v>
      </c>
      <c r="L11718" t="s">
        <v>60</v>
      </c>
      <c r="M11718">
        <v>132000</v>
      </c>
      <c r="N11718"/>
      <c r="O11718" t="s">
        <v>15750</v>
      </c>
      <c r="P11718" t="s">
        <v>21940</v>
      </c>
    </row>
    <row r="11719" spans="1:16" x14ac:dyDescent="0.25">
      <c r="A11719" t="s">
        <v>1</v>
      </c>
      <c r="B11719" t="s">
        <v>419</v>
      </c>
      <c r="C11719" t="s">
        <v>500</v>
      </c>
      <c r="D11719" t="s">
        <v>4346</v>
      </c>
      <c r="E11719" t="s">
        <v>59</v>
      </c>
      <c r="F11719" t="b">
        <v>0</v>
      </c>
      <c r="G11719" t="s">
        <v>13</v>
      </c>
      <c r="H11719" s="1">
        <v>46146.713252314818</v>
      </c>
      <c r="I11719" t="b">
        <v>0</v>
      </c>
      <c r="J11719" t="b">
        <v>0</v>
      </c>
      <c r="K11719" t="s">
        <v>13</v>
      </c>
      <c r="L11719" t="s">
        <v>60</v>
      </c>
      <c r="M11719">
        <v>71750</v>
      </c>
      <c r="N11719"/>
      <c r="O11719" t="s">
        <v>813</v>
      </c>
    </row>
    <row r="11720" spans="1:16" x14ac:dyDescent="0.25">
      <c r="A11720" t="s">
        <v>1</v>
      </c>
      <c r="B11720" t="s">
        <v>21941</v>
      </c>
      <c r="C11720" t="s">
        <v>5029</v>
      </c>
      <c r="D11720" t="s">
        <v>4346</v>
      </c>
      <c r="E11720" t="s">
        <v>59</v>
      </c>
      <c r="F11720" t="b">
        <v>0</v>
      </c>
      <c r="G11720" t="s">
        <v>40</v>
      </c>
      <c r="H11720" s="1">
        <v>46146.714120370372</v>
      </c>
      <c r="I11720" t="b">
        <v>1</v>
      </c>
      <c r="J11720" t="b">
        <v>0</v>
      </c>
      <c r="K11720" t="s">
        <v>40</v>
      </c>
      <c r="L11720" t="s">
        <v>60</v>
      </c>
      <c r="M11720">
        <v>30000</v>
      </c>
      <c r="N11720"/>
      <c r="O11720" t="s">
        <v>21942</v>
      </c>
    </row>
    <row r="11721" spans="1:16" x14ac:dyDescent="0.25">
      <c r="A11721" t="s">
        <v>0</v>
      </c>
      <c r="B11721" t="s">
        <v>0</v>
      </c>
      <c r="C11721" t="s">
        <v>1657</v>
      </c>
      <c r="D11721" t="s">
        <v>4346</v>
      </c>
      <c r="E11721" t="s">
        <v>72</v>
      </c>
      <c r="F11721" t="b">
        <v>0</v>
      </c>
      <c r="G11721" t="s">
        <v>77</v>
      </c>
      <c r="H11721" s="1">
        <v>46146.75209490741</v>
      </c>
      <c r="I11721" t="b">
        <v>0</v>
      </c>
      <c r="J11721" t="b">
        <v>1</v>
      </c>
      <c r="K11721" t="s">
        <v>41</v>
      </c>
      <c r="L11721" t="s">
        <v>60</v>
      </c>
      <c r="M11721">
        <v>61196.934999999998</v>
      </c>
      <c r="N11721"/>
      <c r="O11721" t="s">
        <v>21943</v>
      </c>
      <c r="P11721" t="s">
        <v>4661</v>
      </c>
    </row>
    <row r="11722" spans="1:16" x14ac:dyDescent="0.25">
      <c r="A11722" t="s">
        <v>5</v>
      </c>
      <c r="B11722" t="s">
        <v>21944</v>
      </c>
      <c r="C11722" t="s">
        <v>237</v>
      </c>
      <c r="D11722" t="s">
        <v>4526</v>
      </c>
      <c r="E11722" t="s">
        <v>59</v>
      </c>
      <c r="F11722" t="b">
        <v>0</v>
      </c>
      <c r="G11722" t="s">
        <v>89</v>
      </c>
      <c r="H11722" s="1">
        <v>46146.752106481479</v>
      </c>
      <c r="I11722" t="b">
        <v>0</v>
      </c>
      <c r="J11722" t="b">
        <v>0</v>
      </c>
      <c r="K11722" t="s">
        <v>41</v>
      </c>
      <c r="L11722" t="s">
        <v>60</v>
      </c>
      <c r="M11722">
        <v>142500</v>
      </c>
      <c r="N11722"/>
      <c r="O11722" t="s">
        <v>10696</v>
      </c>
      <c r="P11722" t="s">
        <v>21945</v>
      </c>
    </row>
    <row r="11723" spans="1:16" x14ac:dyDescent="0.25">
      <c r="A11723" t="s">
        <v>3</v>
      </c>
      <c r="B11723" t="s">
        <v>21946</v>
      </c>
      <c r="C11723" t="s">
        <v>92</v>
      </c>
      <c r="D11723" t="s">
        <v>2360</v>
      </c>
      <c r="E11723" t="s">
        <v>59</v>
      </c>
      <c r="F11723" t="b">
        <v>0</v>
      </c>
      <c r="G11723" t="s">
        <v>77</v>
      </c>
      <c r="H11723" s="1">
        <v>46146.752106481479</v>
      </c>
      <c r="I11723" t="b">
        <v>1</v>
      </c>
      <c r="J11723" t="b">
        <v>0</v>
      </c>
      <c r="K11723" t="s">
        <v>41</v>
      </c>
      <c r="L11723" t="s">
        <v>74</v>
      </c>
      <c r="M11723"/>
      <c r="N11723">
        <v>61</v>
      </c>
      <c r="O11723" t="s">
        <v>21947</v>
      </c>
      <c r="P11723" t="s">
        <v>925</v>
      </c>
    </row>
    <row r="11724" spans="1:16" x14ac:dyDescent="0.25">
      <c r="A11724" t="s">
        <v>0</v>
      </c>
      <c r="B11724" t="s">
        <v>21948</v>
      </c>
      <c r="C11724" t="s">
        <v>246</v>
      </c>
      <c r="D11724" t="s">
        <v>4346</v>
      </c>
      <c r="E11724" t="s">
        <v>59</v>
      </c>
      <c r="F11724" t="b">
        <v>0</v>
      </c>
      <c r="G11724" t="s">
        <v>65</v>
      </c>
      <c r="H11724" s="1">
        <v>46146.752164351848</v>
      </c>
      <c r="I11724" t="b">
        <v>1</v>
      </c>
      <c r="J11724" t="b">
        <v>1</v>
      </c>
      <c r="K11724" t="s">
        <v>41</v>
      </c>
      <c r="L11724" t="s">
        <v>74</v>
      </c>
      <c r="M11724"/>
      <c r="N11724">
        <v>22.5</v>
      </c>
      <c r="O11724" t="s">
        <v>21949</v>
      </c>
      <c r="P11724" t="s">
        <v>2175</v>
      </c>
    </row>
    <row r="11725" spans="1:16" x14ac:dyDescent="0.25">
      <c r="A11725" t="s">
        <v>8</v>
      </c>
      <c r="B11725" t="s">
        <v>21950</v>
      </c>
      <c r="C11725" t="s">
        <v>76</v>
      </c>
      <c r="D11725" t="s">
        <v>4526</v>
      </c>
      <c r="E11725" t="s">
        <v>59</v>
      </c>
      <c r="F11725" t="b">
        <v>1</v>
      </c>
      <c r="G11725" t="s">
        <v>40</v>
      </c>
      <c r="H11725" s="1">
        <v>46146.75582175926</v>
      </c>
      <c r="I11725" t="b">
        <v>0</v>
      </c>
      <c r="J11725" t="b">
        <v>0</v>
      </c>
      <c r="K11725" t="s">
        <v>40</v>
      </c>
      <c r="L11725" t="s">
        <v>60</v>
      </c>
      <c r="M11725">
        <v>96500</v>
      </c>
      <c r="N11725"/>
      <c r="O11725" t="s">
        <v>21951</v>
      </c>
      <c r="P11725" t="s">
        <v>3170</v>
      </c>
    </row>
    <row r="11726" spans="1:16" x14ac:dyDescent="0.25">
      <c r="A11726" t="s">
        <v>4</v>
      </c>
      <c r="B11726" t="s">
        <v>21952</v>
      </c>
      <c r="C11726" t="s">
        <v>142</v>
      </c>
      <c r="D11726" t="s">
        <v>4346</v>
      </c>
      <c r="E11726" t="s">
        <v>59</v>
      </c>
      <c r="F11726" t="b">
        <v>0</v>
      </c>
      <c r="G11726" t="s">
        <v>65</v>
      </c>
      <c r="H11726" s="1">
        <v>46146.795162037037</v>
      </c>
      <c r="I11726" t="b">
        <v>0</v>
      </c>
      <c r="J11726" t="b">
        <v>1</v>
      </c>
      <c r="K11726" t="s">
        <v>41</v>
      </c>
      <c r="L11726" t="s">
        <v>60</v>
      </c>
      <c r="M11726">
        <v>216000</v>
      </c>
      <c r="N11726"/>
      <c r="O11726" t="s">
        <v>1490</v>
      </c>
      <c r="P11726" t="s">
        <v>21953</v>
      </c>
    </row>
    <row r="11727" spans="1:16" x14ac:dyDescent="0.25">
      <c r="A11727" t="s">
        <v>5</v>
      </c>
      <c r="B11727" t="s">
        <v>21954</v>
      </c>
      <c r="C11727" t="s">
        <v>500</v>
      </c>
      <c r="D11727" t="s">
        <v>4526</v>
      </c>
      <c r="E11727" t="s">
        <v>88</v>
      </c>
      <c r="F11727" t="b">
        <v>0</v>
      </c>
      <c r="G11727" t="s">
        <v>13</v>
      </c>
      <c r="H11727" s="1">
        <v>46146.796585648153</v>
      </c>
      <c r="I11727" t="b">
        <v>1</v>
      </c>
      <c r="J11727" t="b">
        <v>0</v>
      </c>
      <c r="K11727" t="s">
        <v>13</v>
      </c>
      <c r="L11727" t="s">
        <v>74</v>
      </c>
      <c r="M11727"/>
      <c r="N11727">
        <v>82.5</v>
      </c>
      <c r="O11727" t="s">
        <v>21955</v>
      </c>
      <c r="P11727" t="s">
        <v>21956</v>
      </c>
    </row>
    <row r="11728" spans="1:16" x14ac:dyDescent="0.25">
      <c r="A11728" t="s">
        <v>9</v>
      </c>
      <c r="B11728" t="s">
        <v>21957</v>
      </c>
      <c r="C11728" t="s">
        <v>1931</v>
      </c>
      <c r="D11728" t="s">
        <v>4526</v>
      </c>
      <c r="E11728" t="s">
        <v>59</v>
      </c>
      <c r="F11728" t="b">
        <v>0</v>
      </c>
      <c r="G11728" t="s">
        <v>13</v>
      </c>
      <c r="H11728" s="1">
        <v>46146.796620370369</v>
      </c>
      <c r="I11728" t="b">
        <v>1</v>
      </c>
      <c r="J11728" t="b">
        <v>0</v>
      </c>
      <c r="K11728" t="s">
        <v>13</v>
      </c>
      <c r="L11728" t="s">
        <v>60</v>
      </c>
      <c r="M11728">
        <v>95000</v>
      </c>
      <c r="N11728"/>
      <c r="O11728" t="s">
        <v>1876</v>
      </c>
      <c r="P11728" t="s">
        <v>21958</v>
      </c>
    </row>
    <row r="11729" spans="1:16" x14ac:dyDescent="0.25">
      <c r="A11729" t="s">
        <v>3</v>
      </c>
      <c r="B11729" t="s">
        <v>3324</v>
      </c>
      <c r="C11729" t="s">
        <v>320</v>
      </c>
      <c r="D11729" t="s">
        <v>2360</v>
      </c>
      <c r="F11729" t="b">
        <v>0</v>
      </c>
      <c r="G11729" t="s">
        <v>73</v>
      </c>
      <c r="H11729" s="1">
        <v>46146.835474537038</v>
      </c>
      <c r="I11729" t="b">
        <v>0</v>
      </c>
      <c r="J11729" t="b">
        <v>0</v>
      </c>
      <c r="K11729" t="s">
        <v>41</v>
      </c>
      <c r="L11729" t="s">
        <v>74</v>
      </c>
      <c r="M11729"/>
      <c r="N11729">
        <v>57.5</v>
      </c>
      <c r="O11729" t="s">
        <v>20224</v>
      </c>
      <c r="P11729" t="s">
        <v>21959</v>
      </c>
    </row>
    <row r="11730" spans="1:16" x14ac:dyDescent="0.25">
      <c r="A11730" t="s">
        <v>3</v>
      </c>
      <c r="B11730" t="s">
        <v>21960</v>
      </c>
      <c r="C11730" t="s">
        <v>21961</v>
      </c>
      <c r="D11730" t="s">
        <v>2360</v>
      </c>
      <c r="E11730" t="s">
        <v>59</v>
      </c>
      <c r="F11730" t="b">
        <v>0</v>
      </c>
      <c r="G11730" t="s">
        <v>65</v>
      </c>
      <c r="H11730" s="1">
        <v>46146.835486111107</v>
      </c>
      <c r="I11730" t="b">
        <v>0</v>
      </c>
      <c r="J11730" t="b">
        <v>1</v>
      </c>
      <c r="K11730" t="s">
        <v>41</v>
      </c>
      <c r="L11730" t="s">
        <v>60</v>
      </c>
      <c r="M11730">
        <v>107625</v>
      </c>
      <c r="N11730"/>
      <c r="O11730" t="s">
        <v>1487</v>
      </c>
      <c r="P11730" t="s">
        <v>21962</v>
      </c>
    </row>
    <row r="11731" spans="1:16" x14ac:dyDescent="0.25">
      <c r="A11731" t="s">
        <v>9</v>
      </c>
      <c r="B11731" t="s">
        <v>21963</v>
      </c>
      <c r="C11731" t="s">
        <v>246</v>
      </c>
      <c r="D11731" t="s">
        <v>2360</v>
      </c>
      <c r="F11731" t="b">
        <v>0</v>
      </c>
      <c r="G11731" t="s">
        <v>65</v>
      </c>
      <c r="H11731" s="1">
        <v>46146.835509259261</v>
      </c>
      <c r="I11731" t="b">
        <v>1</v>
      </c>
      <c r="J11731" t="b">
        <v>1</v>
      </c>
      <c r="K11731" t="s">
        <v>41</v>
      </c>
      <c r="L11731" t="s">
        <v>74</v>
      </c>
      <c r="M11731"/>
      <c r="N11731">
        <v>52.5</v>
      </c>
      <c r="O11731" t="s">
        <v>1728</v>
      </c>
      <c r="P11731" t="s">
        <v>216</v>
      </c>
    </row>
    <row r="11732" spans="1:16" x14ac:dyDescent="0.25">
      <c r="A11732" t="s">
        <v>0</v>
      </c>
      <c r="B11732" t="s">
        <v>130</v>
      </c>
      <c r="C11732" t="s">
        <v>198</v>
      </c>
      <c r="D11732" t="s">
        <v>4526</v>
      </c>
      <c r="E11732" t="s">
        <v>59</v>
      </c>
      <c r="F11732" t="b">
        <v>0</v>
      </c>
      <c r="G11732" t="s">
        <v>41</v>
      </c>
      <c r="H11732" s="1">
        <v>46146.836643518523</v>
      </c>
      <c r="I11732" t="b">
        <v>1</v>
      </c>
      <c r="J11732" t="b">
        <v>1</v>
      </c>
      <c r="K11732" t="s">
        <v>41</v>
      </c>
      <c r="L11732" t="s">
        <v>74</v>
      </c>
      <c r="M11732"/>
      <c r="N11732">
        <v>32.5</v>
      </c>
      <c r="O11732" t="s">
        <v>129</v>
      </c>
      <c r="P11732" t="s">
        <v>21964</v>
      </c>
    </row>
    <row r="11733" spans="1:16" x14ac:dyDescent="0.25">
      <c r="A11733" t="s">
        <v>2</v>
      </c>
      <c r="B11733" t="s">
        <v>21965</v>
      </c>
      <c r="C11733" t="s">
        <v>3678</v>
      </c>
      <c r="D11733" t="s">
        <v>2360</v>
      </c>
      <c r="E11733" t="s">
        <v>59</v>
      </c>
      <c r="F11733" t="b">
        <v>0</v>
      </c>
      <c r="G11733" t="s">
        <v>65</v>
      </c>
      <c r="H11733" s="1">
        <v>46146.836828703701</v>
      </c>
      <c r="I11733" t="b">
        <v>0</v>
      </c>
      <c r="J11733" t="b">
        <v>1</v>
      </c>
      <c r="K11733" t="s">
        <v>41</v>
      </c>
      <c r="L11733" t="s">
        <v>60</v>
      </c>
      <c r="M11733">
        <v>173000</v>
      </c>
      <c r="N11733"/>
      <c r="O11733" t="s">
        <v>4891</v>
      </c>
      <c r="P11733" t="s">
        <v>3392</v>
      </c>
    </row>
    <row r="11734" spans="1:16" x14ac:dyDescent="0.25">
      <c r="A11734" t="s">
        <v>5</v>
      </c>
      <c r="B11734" t="s">
        <v>21966</v>
      </c>
      <c r="C11734" t="s">
        <v>21967</v>
      </c>
      <c r="D11734" t="s">
        <v>4526</v>
      </c>
      <c r="E11734" t="s">
        <v>59</v>
      </c>
      <c r="F11734" t="b">
        <v>0</v>
      </c>
      <c r="G11734" t="s">
        <v>65</v>
      </c>
      <c r="H11734" s="1">
        <v>46146.838009259263</v>
      </c>
      <c r="I11734" t="b">
        <v>1</v>
      </c>
      <c r="J11734" t="b">
        <v>0</v>
      </c>
      <c r="K11734" t="s">
        <v>41</v>
      </c>
      <c r="L11734" t="s">
        <v>60</v>
      </c>
      <c r="M11734">
        <v>140000</v>
      </c>
      <c r="N11734"/>
      <c r="O11734" t="s">
        <v>2307</v>
      </c>
      <c r="P11734" t="s">
        <v>21968</v>
      </c>
    </row>
    <row r="11735" spans="1:16" x14ac:dyDescent="0.25">
      <c r="A11735" t="s">
        <v>5</v>
      </c>
      <c r="B11735" t="s">
        <v>21969</v>
      </c>
      <c r="C11735" t="s">
        <v>650</v>
      </c>
      <c r="D11735" t="s">
        <v>4526</v>
      </c>
      <c r="E11735" t="s">
        <v>59</v>
      </c>
      <c r="F11735" t="b">
        <v>0</v>
      </c>
      <c r="G11735" t="s">
        <v>89</v>
      </c>
      <c r="H11735" s="1">
        <v>46146.838009259263</v>
      </c>
      <c r="I11735" t="b">
        <v>1</v>
      </c>
      <c r="J11735" t="b">
        <v>1</v>
      </c>
      <c r="K11735" t="s">
        <v>41</v>
      </c>
      <c r="L11735" t="s">
        <v>60</v>
      </c>
      <c r="M11735">
        <v>167500</v>
      </c>
      <c r="N11735"/>
      <c r="O11735" t="s">
        <v>517</v>
      </c>
      <c r="P11735" t="s">
        <v>21970</v>
      </c>
    </row>
    <row r="11736" spans="1:16" x14ac:dyDescent="0.25">
      <c r="A11736" t="s">
        <v>4</v>
      </c>
      <c r="B11736" t="s">
        <v>21971</v>
      </c>
      <c r="C11736" t="s">
        <v>9919</v>
      </c>
      <c r="D11736" t="s">
        <v>4346</v>
      </c>
      <c r="E11736" t="s">
        <v>59</v>
      </c>
      <c r="F11736" t="b">
        <v>0</v>
      </c>
      <c r="G11736" t="s">
        <v>13</v>
      </c>
      <c r="H11736" s="1">
        <v>46146.838287037041</v>
      </c>
      <c r="I11736" t="b">
        <v>0</v>
      </c>
      <c r="J11736" t="b">
        <v>0</v>
      </c>
      <c r="K11736" t="s">
        <v>13</v>
      </c>
      <c r="L11736" t="s">
        <v>60</v>
      </c>
      <c r="M11736">
        <v>150000</v>
      </c>
      <c r="N11736"/>
      <c r="O11736" t="s">
        <v>21972</v>
      </c>
      <c r="P11736" t="s">
        <v>21973</v>
      </c>
    </row>
    <row r="11737" spans="1:16" x14ac:dyDescent="0.25">
      <c r="A11737" t="s">
        <v>0</v>
      </c>
      <c r="B11737" t="s">
        <v>20004</v>
      </c>
      <c r="C11737" t="s">
        <v>113</v>
      </c>
      <c r="D11737" t="s">
        <v>4526</v>
      </c>
      <c r="E11737" t="s">
        <v>59</v>
      </c>
      <c r="F11737" t="b">
        <v>0</v>
      </c>
      <c r="G11737" t="s">
        <v>65</v>
      </c>
      <c r="H11737" s="1">
        <v>46146.877152777779</v>
      </c>
      <c r="I11737" t="b">
        <v>0</v>
      </c>
      <c r="J11737" t="b">
        <v>1</v>
      </c>
      <c r="K11737" t="s">
        <v>41</v>
      </c>
      <c r="L11737" t="s">
        <v>74</v>
      </c>
      <c r="M11737"/>
      <c r="N11737">
        <v>34.5</v>
      </c>
      <c r="O11737" t="s">
        <v>105</v>
      </c>
      <c r="P11737" t="s">
        <v>875</v>
      </c>
    </row>
    <row r="11738" spans="1:16" x14ac:dyDescent="0.25">
      <c r="A11738" t="s">
        <v>3</v>
      </c>
      <c r="B11738" t="s">
        <v>3400</v>
      </c>
      <c r="C11738" t="s">
        <v>484</v>
      </c>
      <c r="D11738" t="s">
        <v>4526</v>
      </c>
      <c r="E11738" t="s">
        <v>59</v>
      </c>
      <c r="F11738" t="b">
        <v>0</v>
      </c>
      <c r="G11738" t="s">
        <v>73</v>
      </c>
      <c r="H11738" s="1">
        <v>46146.877175925933</v>
      </c>
      <c r="I11738" t="b">
        <v>0</v>
      </c>
      <c r="J11738" t="b">
        <v>0</v>
      </c>
      <c r="K11738" t="s">
        <v>41</v>
      </c>
      <c r="L11738" t="s">
        <v>60</v>
      </c>
      <c r="M11738">
        <v>77500</v>
      </c>
      <c r="N11738"/>
      <c r="O11738" t="s">
        <v>105</v>
      </c>
      <c r="P11738" t="s">
        <v>219</v>
      </c>
    </row>
    <row r="11739" spans="1:16" x14ac:dyDescent="0.25">
      <c r="A11739" t="s">
        <v>2</v>
      </c>
      <c r="B11739" t="s">
        <v>21974</v>
      </c>
      <c r="C11739" t="s">
        <v>76</v>
      </c>
      <c r="D11739" t="s">
        <v>4346</v>
      </c>
      <c r="E11739" t="s">
        <v>88</v>
      </c>
      <c r="F11739" t="b">
        <v>1</v>
      </c>
      <c r="G11739" t="s">
        <v>41</v>
      </c>
      <c r="H11739" s="1">
        <v>46146.87940972222</v>
      </c>
      <c r="I11739" t="b">
        <v>0</v>
      </c>
      <c r="J11739" t="b">
        <v>0</v>
      </c>
      <c r="K11739" t="s">
        <v>41</v>
      </c>
      <c r="L11739" t="s">
        <v>74</v>
      </c>
      <c r="M11739"/>
      <c r="N11739">
        <v>94.23</v>
      </c>
      <c r="O11739" t="s">
        <v>1981</v>
      </c>
      <c r="P11739" t="s">
        <v>21975</v>
      </c>
    </row>
    <row r="11740" spans="1:16" x14ac:dyDescent="0.25">
      <c r="A11740" t="s">
        <v>1</v>
      </c>
      <c r="B11740" t="s">
        <v>21976</v>
      </c>
      <c r="C11740" t="s">
        <v>2928</v>
      </c>
      <c r="D11740" t="s">
        <v>4526</v>
      </c>
      <c r="E11740" t="s">
        <v>88</v>
      </c>
      <c r="F11740" t="b">
        <v>0</v>
      </c>
      <c r="G11740" t="s">
        <v>65</v>
      </c>
      <c r="H11740" s="1">
        <v>46146.879606481481</v>
      </c>
      <c r="I11740" t="b">
        <v>0</v>
      </c>
      <c r="J11740" t="b">
        <v>0</v>
      </c>
      <c r="K11740" t="s">
        <v>41</v>
      </c>
      <c r="L11740" t="s">
        <v>74</v>
      </c>
      <c r="M11740"/>
      <c r="N11740">
        <v>67.5</v>
      </c>
      <c r="O11740" t="s">
        <v>1874</v>
      </c>
      <c r="P11740" t="s">
        <v>21891</v>
      </c>
    </row>
    <row r="11741" spans="1:16" x14ac:dyDescent="0.25">
      <c r="A11741" t="s">
        <v>1</v>
      </c>
      <c r="B11741" t="s">
        <v>1758</v>
      </c>
      <c r="C11741" t="s">
        <v>172</v>
      </c>
      <c r="D11741" t="s">
        <v>4526</v>
      </c>
      <c r="E11741" t="s">
        <v>59</v>
      </c>
      <c r="F11741" t="b">
        <v>0</v>
      </c>
      <c r="G11741" t="s">
        <v>41</v>
      </c>
      <c r="H11741" s="1">
        <v>46146.880868055552</v>
      </c>
      <c r="I11741" t="b">
        <v>0</v>
      </c>
      <c r="J11741" t="b">
        <v>1</v>
      </c>
      <c r="K11741" t="s">
        <v>41</v>
      </c>
      <c r="L11741" t="s">
        <v>60</v>
      </c>
      <c r="M11741">
        <v>155000</v>
      </c>
      <c r="N11741"/>
      <c r="O11741" t="s">
        <v>21977</v>
      </c>
      <c r="P11741" t="s">
        <v>21978</v>
      </c>
    </row>
    <row r="11742" spans="1:16" x14ac:dyDescent="0.25">
      <c r="A11742" t="s">
        <v>0</v>
      </c>
      <c r="B11742" t="s">
        <v>21979</v>
      </c>
      <c r="C11742" t="s">
        <v>112</v>
      </c>
      <c r="D11742" t="s">
        <v>4346</v>
      </c>
      <c r="F11742" t="b">
        <v>0</v>
      </c>
      <c r="G11742" t="s">
        <v>65</v>
      </c>
      <c r="H11742" s="1">
        <v>46146.918761574067</v>
      </c>
      <c r="I11742" t="b">
        <v>0</v>
      </c>
      <c r="J11742" t="b">
        <v>0</v>
      </c>
      <c r="K11742" t="s">
        <v>41</v>
      </c>
      <c r="L11742" t="s">
        <v>74</v>
      </c>
      <c r="M11742"/>
      <c r="N11742">
        <v>50</v>
      </c>
      <c r="O11742" t="s">
        <v>10578</v>
      </c>
      <c r="P11742" t="s">
        <v>21980</v>
      </c>
    </row>
    <row r="11743" spans="1:16" x14ac:dyDescent="0.25">
      <c r="A11743" t="s">
        <v>0</v>
      </c>
      <c r="B11743" t="s">
        <v>3468</v>
      </c>
      <c r="C11743" t="s">
        <v>1137</v>
      </c>
      <c r="D11743" t="s">
        <v>4526</v>
      </c>
      <c r="E11743" t="s">
        <v>59</v>
      </c>
      <c r="F11743" t="b">
        <v>0</v>
      </c>
      <c r="G11743" t="s">
        <v>68</v>
      </c>
      <c r="H11743" s="1">
        <v>46146.918761574067</v>
      </c>
      <c r="I11743" t="b">
        <v>0</v>
      </c>
      <c r="J11743" t="b">
        <v>1</v>
      </c>
      <c r="K11743" t="s">
        <v>41</v>
      </c>
      <c r="L11743" t="s">
        <v>60</v>
      </c>
      <c r="M11743">
        <v>85000</v>
      </c>
      <c r="N11743"/>
      <c r="O11743" t="s">
        <v>21981</v>
      </c>
      <c r="P11743" t="s">
        <v>14709</v>
      </c>
    </row>
    <row r="11744" spans="1:16" x14ac:dyDescent="0.25">
      <c r="A11744" t="s">
        <v>3</v>
      </c>
      <c r="B11744" t="s">
        <v>21982</v>
      </c>
      <c r="C11744" t="s">
        <v>1184</v>
      </c>
      <c r="D11744" t="s">
        <v>4526</v>
      </c>
      <c r="E11744" t="s">
        <v>88</v>
      </c>
      <c r="F11744" t="b">
        <v>0</v>
      </c>
      <c r="G11744" t="s">
        <v>65</v>
      </c>
      <c r="H11744" s="1">
        <v>46146.918854166674</v>
      </c>
      <c r="I11744" t="b">
        <v>0</v>
      </c>
      <c r="J11744" t="b">
        <v>0</v>
      </c>
      <c r="K11744" t="s">
        <v>41</v>
      </c>
      <c r="L11744" t="s">
        <v>74</v>
      </c>
      <c r="M11744"/>
      <c r="N11744">
        <v>61</v>
      </c>
      <c r="O11744" t="s">
        <v>10079</v>
      </c>
    </row>
    <row r="11745" spans="1:16" x14ac:dyDescent="0.25">
      <c r="A11745" t="s">
        <v>7</v>
      </c>
      <c r="B11745" t="s">
        <v>21983</v>
      </c>
      <c r="C11745" t="s">
        <v>76</v>
      </c>
      <c r="D11745" t="s">
        <v>4630</v>
      </c>
      <c r="E11745" t="s">
        <v>59</v>
      </c>
      <c r="F11745" t="b">
        <v>1</v>
      </c>
      <c r="G11745" t="s">
        <v>41</v>
      </c>
      <c r="H11745" s="1">
        <v>46146.919976851852</v>
      </c>
      <c r="I11745" t="b">
        <v>1</v>
      </c>
      <c r="J11745" t="b">
        <v>0</v>
      </c>
      <c r="K11745" t="s">
        <v>41</v>
      </c>
      <c r="L11745" t="s">
        <v>60</v>
      </c>
      <c r="M11745">
        <v>123000</v>
      </c>
      <c r="N11745"/>
      <c r="O11745" t="s">
        <v>21984</v>
      </c>
    </row>
    <row r="11746" spans="1:16" x14ac:dyDescent="0.25">
      <c r="A11746" t="s">
        <v>6</v>
      </c>
      <c r="B11746" t="s">
        <v>21985</v>
      </c>
      <c r="C11746" t="s">
        <v>201</v>
      </c>
      <c r="D11746" t="s">
        <v>17170</v>
      </c>
      <c r="E11746" t="s">
        <v>59</v>
      </c>
      <c r="F11746" t="b">
        <v>0</v>
      </c>
      <c r="G11746" t="s">
        <v>77</v>
      </c>
      <c r="H11746" s="1">
        <v>46146.920115740737</v>
      </c>
      <c r="I11746" t="b">
        <v>0</v>
      </c>
      <c r="J11746" t="b">
        <v>0</v>
      </c>
      <c r="K11746" t="s">
        <v>41</v>
      </c>
      <c r="L11746" t="s">
        <v>60</v>
      </c>
      <c r="M11746">
        <v>231957.5</v>
      </c>
      <c r="N11746"/>
      <c r="O11746" t="s">
        <v>17171</v>
      </c>
      <c r="P11746" t="s">
        <v>310</v>
      </c>
    </row>
    <row r="11747" spans="1:16" x14ac:dyDescent="0.25">
      <c r="A11747" t="s">
        <v>2</v>
      </c>
      <c r="B11747" t="s">
        <v>21986</v>
      </c>
      <c r="C11747" t="s">
        <v>477</v>
      </c>
      <c r="D11747" t="s">
        <v>4346</v>
      </c>
      <c r="E11747" t="s">
        <v>59</v>
      </c>
      <c r="F11747" t="b">
        <v>0</v>
      </c>
      <c r="G11747" t="s">
        <v>65</v>
      </c>
      <c r="H11747" s="1">
        <v>46146.920162037037</v>
      </c>
      <c r="I11747" t="b">
        <v>0</v>
      </c>
      <c r="J11747" t="b">
        <v>1</v>
      </c>
      <c r="K11747" t="s">
        <v>41</v>
      </c>
      <c r="L11747" t="s">
        <v>60</v>
      </c>
      <c r="M11747">
        <v>157500</v>
      </c>
      <c r="N11747"/>
      <c r="O11747" t="s">
        <v>21987</v>
      </c>
      <c r="P11747" t="s">
        <v>21988</v>
      </c>
    </row>
    <row r="11748" spans="1:16" x14ac:dyDescent="0.25">
      <c r="A11748" t="s">
        <v>2</v>
      </c>
      <c r="B11748" t="s">
        <v>21989</v>
      </c>
      <c r="C11748" t="s">
        <v>76</v>
      </c>
      <c r="D11748" t="s">
        <v>4630</v>
      </c>
      <c r="E11748" t="s">
        <v>59</v>
      </c>
      <c r="F11748" t="b">
        <v>1</v>
      </c>
      <c r="G11748" t="s">
        <v>41</v>
      </c>
      <c r="H11748" s="1">
        <v>46146.921076388891</v>
      </c>
      <c r="I11748" t="b">
        <v>0</v>
      </c>
      <c r="J11748" t="b">
        <v>1</v>
      </c>
      <c r="K11748" t="s">
        <v>41</v>
      </c>
      <c r="L11748" t="s">
        <v>60</v>
      </c>
      <c r="M11748">
        <v>116000</v>
      </c>
      <c r="N11748"/>
      <c r="O11748" t="s">
        <v>3716</v>
      </c>
      <c r="P11748" t="s">
        <v>21990</v>
      </c>
    </row>
    <row r="11749" spans="1:16" x14ac:dyDescent="0.25">
      <c r="A11749" t="s">
        <v>1</v>
      </c>
      <c r="B11749" t="s">
        <v>21991</v>
      </c>
      <c r="C11749" t="s">
        <v>3302</v>
      </c>
      <c r="D11749" t="s">
        <v>4346</v>
      </c>
      <c r="E11749" t="s">
        <v>59</v>
      </c>
      <c r="F11749" t="b">
        <v>0</v>
      </c>
      <c r="G11749" t="s">
        <v>65</v>
      </c>
      <c r="H11749" s="1">
        <v>46146.921168981477</v>
      </c>
      <c r="I11749" t="b">
        <v>1</v>
      </c>
      <c r="J11749" t="b">
        <v>0</v>
      </c>
      <c r="K11749" t="s">
        <v>41</v>
      </c>
      <c r="L11749" t="s">
        <v>60</v>
      </c>
      <c r="M11749">
        <v>110000</v>
      </c>
      <c r="N11749"/>
      <c r="O11749" t="s">
        <v>18099</v>
      </c>
      <c r="P11749" t="s">
        <v>21992</v>
      </c>
    </row>
    <row r="11750" spans="1:16" x14ac:dyDescent="0.25">
      <c r="A11750" t="s">
        <v>1</v>
      </c>
      <c r="B11750" t="s">
        <v>21993</v>
      </c>
      <c r="C11750" t="s">
        <v>102</v>
      </c>
      <c r="D11750" t="s">
        <v>4346</v>
      </c>
      <c r="E11750" t="s">
        <v>59</v>
      </c>
      <c r="F11750" t="b">
        <v>0</v>
      </c>
      <c r="G11750" t="s">
        <v>77</v>
      </c>
      <c r="H11750" s="1">
        <v>46146.921180555553</v>
      </c>
      <c r="I11750" t="b">
        <v>0</v>
      </c>
      <c r="J11750" t="b">
        <v>1</v>
      </c>
      <c r="K11750" t="s">
        <v>41</v>
      </c>
      <c r="L11750" t="s">
        <v>60</v>
      </c>
      <c r="M11750">
        <v>155500</v>
      </c>
      <c r="N11750"/>
      <c r="O11750" t="s">
        <v>577</v>
      </c>
      <c r="P11750" t="s">
        <v>21994</v>
      </c>
    </row>
    <row r="11751" spans="1:16" x14ac:dyDescent="0.25">
      <c r="A11751" t="s">
        <v>1</v>
      </c>
      <c r="B11751" t="s">
        <v>21995</v>
      </c>
      <c r="C11751" t="s">
        <v>102</v>
      </c>
      <c r="D11751" t="s">
        <v>4346</v>
      </c>
      <c r="E11751" t="s">
        <v>59</v>
      </c>
      <c r="F11751" t="b">
        <v>0</v>
      </c>
      <c r="G11751" t="s">
        <v>89</v>
      </c>
      <c r="H11751" s="1">
        <v>46146.921261574083</v>
      </c>
      <c r="I11751" t="b">
        <v>0</v>
      </c>
      <c r="J11751" t="b">
        <v>1</v>
      </c>
      <c r="K11751" t="s">
        <v>41</v>
      </c>
      <c r="L11751" t="s">
        <v>60</v>
      </c>
      <c r="M11751">
        <v>169000</v>
      </c>
      <c r="N11751"/>
      <c r="O11751" t="s">
        <v>1183</v>
      </c>
      <c r="P11751" t="s">
        <v>18383</v>
      </c>
    </row>
    <row r="11752" spans="1:16" x14ac:dyDescent="0.25">
      <c r="A11752" t="s">
        <v>5</v>
      </c>
      <c r="B11752" t="s">
        <v>21996</v>
      </c>
      <c r="C11752" t="s">
        <v>194</v>
      </c>
      <c r="D11752" t="s">
        <v>4346</v>
      </c>
      <c r="E11752" t="s">
        <v>59</v>
      </c>
      <c r="F11752" t="b">
        <v>0</v>
      </c>
      <c r="G11752" t="s">
        <v>89</v>
      </c>
      <c r="H11752" s="1">
        <v>46146.921307870369</v>
      </c>
      <c r="I11752" t="b">
        <v>0</v>
      </c>
      <c r="J11752" t="b">
        <v>1</v>
      </c>
      <c r="K11752" t="s">
        <v>41</v>
      </c>
      <c r="L11752" t="s">
        <v>60</v>
      </c>
      <c r="M11752">
        <v>238000</v>
      </c>
      <c r="N11752"/>
      <c r="O11752" t="s">
        <v>1183</v>
      </c>
      <c r="P11752" t="s">
        <v>1476</v>
      </c>
    </row>
    <row r="11753" spans="1:16" x14ac:dyDescent="0.25">
      <c r="A11753" t="s">
        <v>5</v>
      </c>
      <c r="B11753" t="s">
        <v>21997</v>
      </c>
      <c r="C11753" t="s">
        <v>81</v>
      </c>
      <c r="D11753" t="s">
        <v>4526</v>
      </c>
      <c r="E11753" t="s">
        <v>59</v>
      </c>
      <c r="F11753" t="b">
        <v>0</v>
      </c>
      <c r="G11753" t="s">
        <v>77</v>
      </c>
      <c r="H11753" s="1">
        <v>46146.962835648148</v>
      </c>
      <c r="I11753" t="b">
        <v>0</v>
      </c>
      <c r="J11753" t="b">
        <v>0</v>
      </c>
      <c r="K11753" t="s">
        <v>41</v>
      </c>
      <c r="L11753" t="s">
        <v>74</v>
      </c>
      <c r="M11753"/>
      <c r="N11753">
        <v>91.5</v>
      </c>
      <c r="O11753" t="s">
        <v>20577</v>
      </c>
      <c r="P11753" t="s">
        <v>21998</v>
      </c>
    </row>
    <row r="11754" spans="1:16" x14ac:dyDescent="0.25">
      <c r="A11754" t="s">
        <v>5</v>
      </c>
      <c r="B11754" t="s">
        <v>21999</v>
      </c>
      <c r="C11754" t="s">
        <v>1607</v>
      </c>
      <c r="D11754" t="s">
        <v>2360</v>
      </c>
      <c r="E11754" t="s">
        <v>59</v>
      </c>
      <c r="F11754" t="b">
        <v>0</v>
      </c>
      <c r="G11754" t="s">
        <v>65</v>
      </c>
      <c r="H11754" s="1">
        <v>46146.962905092587</v>
      </c>
      <c r="I11754" t="b">
        <v>1</v>
      </c>
      <c r="J11754" t="b">
        <v>1</v>
      </c>
      <c r="K11754" t="s">
        <v>41</v>
      </c>
      <c r="L11754" t="s">
        <v>74</v>
      </c>
      <c r="M11754"/>
      <c r="N11754">
        <v>90.224999999999994</v>
      </c>
      <c r="O11754" t="s">
        <v>878</v>
      </c>
      <c r="P11754" t="s">
        <v>22000</v>
      </c>
    </row>
    <row r="11755" spans="1:16" x14ac:dyDescent="0.25">
      <c r="A11755" t="s">
        <v>1</v>
      </c>
      <c r="B11755" t="s">
        <v>22001</v>
      </c>
      <c r="C11755" t="s">
        <v>102</v>
      </c>
      <c r="D11755" t="s">
        <v>4630</v>
      </c>
      <c r="E11755" t="s">
        <v>59</v>
      </c>
      <c r="F11755" t="b">
        <v>0</v>
      </c>
      <c r="G11755" t="s">
        <v>65</v>
      </c>
      <c r="H11755" s="1">
        <v>46146.962939814817</v>
      </c>
      <c r="I11755" t="b">
        <v>0</v>
      </c>
      <c r="J11755" t="b">
        <v>1</v>
      </c>
      <c r="K11755" t="s">
        <v>41</v>
      </c>
      <c r="L11755" t="s">
        <v>60</v>
      </c>
      <c r="M11755">
        <v>130500</v>
      </c>
      <c r="N11755"/>
      <c r="O11755" t="s">
        <v>1197</v>
      </c>
      <c r="P11755" t="s">
        <v>22002</v>
      </c>
    </row>
    <row r="11756" spans="1:16" x14ac:dyDescent="0.25">
      <c r="A11756" t="s">
        <v>3</v>
      </c>
      <c r="B11756" t="s">
        <v>22003</v>
      </c>
      <c r="C11756" t="s">
        <v>172</v>
      </c>
      <c r="D11756" t="s">
        <v>7266</v>
      </c>
      <c r="E11756" t="s">
        <v>59</v>
      </c>
      <c r="F11756" t="b">
        <v>0</v>
      </c>
      <c r="G11756" t="s">
        <v>68</v>
      </c>
      <c r="H11756" s="1">
        <v>46147.00209490741</v>
      </c>
      <c r="I11756" t="b">
        <v>0</v>
      </c>
      <c r="J11756" t="b">
        <v>1</v>
      </c>
      <c r="K11756" t="s">
        <v>41</v>
      </c>
      <c r="L11756" t="s">
        <v>60</v>
      </c>
      <c r="M11756">
        <v>139500</v>
      </c>
      <c r="N11756"/>
      <c r="O11756" t="s">
        <v>3028</v>
      </c>
      <c r="P11756" t="s">
        <v>146</v>
      </c>
    </row>
    <row r="11757" spans="1:16" x14ac:dyDescent="0.25">
      <c r="A11757" t="s">
        <v>0</v>
      </c>
      <c r="B11757" t="s">
        <v>22004</v>
      </c>
      <c r="C11757" t="s">
        <v>2088</v>
      </c>
      <c r="D11757" t="s">
        <v>4526</v>
      </c>
      <c r="E11757" t="s">
        <v>59</v>
      </c>
      <c r="F11757" t="b">
        <v>0</v>
      </c>
      <c r="G11757" t="s">
        <v>65</v>
      </c>
      <c r="H11757" s="1">
        <v>46147.002152777779</v>
      </c>
      <c r="I11757" t="b">
        <v>1</v>
      </c>
      <c r="J11757" t="b">
        <v>0</v>
      </c>
      <c r="K11757" t="s">
        <v>41</v>
      </c>
      <c r="L11757" t="s">
        <v>60</v>
      </c>
      <c r="M11757">
        <v>60000</v>
      </c>
      <c r="N11757"/>
      <c r="O11757" t="s">
        <v>730</v>
      </c>
    </row>
    <row r="11758" spans="1:16" x14ac:dyDescent="0.25">
      <c r="A11758" t="s">
        <v>2</v>
      </c>
      <c r="B11758" t="s">
        <v>22005</v>
      </c>
      <c r="C11758" t="s">
        <v>22006</v>
      </c>
      <c r="D11758" t="s">
        <v>4673</v>
      </c>
      <c r="E11758" t="s">
        <v>59</v>
      </c>
      <c r="F11758" t="b">
        <v>0</v>
      </c>
      <c r="G11758" t="s">
        <v>65</v>
      </c>
      <c r="H11758" s="1">
        <v>46147.003472222219</v>
      </c>
      <c r="I11758" t="b">
        <v>0</v>
      </c>
      <c r="J11758" t="b">
        <v>1</v>
      </c>
      <c r="K11758" t="s">
        <v>41</v>
      </c>
      <c r="L11758" t="s">
        <v>60</v>
      </c>
      <c r="M11758">
        <v>122652</v>
      </c>
      <c r="N11758"/>
      <c r="O11758" t="s">
        <v>350</v>
      </c>
      <c r="P11758" t="s">
        <v>22007</v>
      </c>
    </row>
    <row r="11759" spans="1:16" x14ac:dyDescent="0.25">
      <c r="A11759" t="s">
        <v>0</v>
      </c>
      <c r="B11759" t="s">
        <v>22008</v>
      </c>
      <c r="C11759" t="s">
        <v>40</v>
      </c>
      <c r="D11759" t="s">
        <v>4346</v>
      </c>
      <c r="E11759" t="s">
        <v>59</v>
      </c>
      <c r="F11759" t="b">
        <v>0</v>
      </c>
      <c r="G11759" t="s">
        <v>40</v>
      </c>
      <c r="H11759" s="1">
        <v>46147.044965277782</v>
      </c>
      <c r="I11759" t="b">
        <v>1</v>
      </c>
      <c r="J11759" t="b">
        <v>0</v>
      </c>
      <c r="K11759" t="s">
        <v>40</v>
      </c>
      <c r="L11759" t="s">
        <v>60</v>
      </c>
      <c r="M11759">
        <v>51500</v>
      </c>
      <c r="N11759"/>
      <c r="O11759" t="s">
        <v>12851</v>
      </c>
      <c r="P11759" t="s">
        <v>4799</v>
      </c>
    </row>
    <row r="11760" spans="1:16" x14ac:dyDescent="0.25">
      <c r="A11760" t="s">
        <v>0</v>
      </c>
      <c r="B11760" t="s">
        <v>22009</v>
      </c>
      <c r="C11760" t="s">
        <v>2140</v>
      </c>
      <c r="D11760" t="s">
        <v>5349</v>
      </c>
      <c r="E11760" t="s">
        <v>59</v>
      </c>
      <c r="F11760" t="b">
        <v>0</v>
      </c>
      <c r="G11760" t="s">
        <v>65</v>
      </c>
      <c r="H11760" s="1">
        <v>46147.085486111107</v>
      </c>
      <c r="I11760" t="b">
        <v>0</v>
      </c>
      <c r="J11760" t="b">
        <v>1</v>
      </c>
      <c r="K11760" t="s">
        <v>41</v>
      </c>
      <c r="L11760" t="s">
        <v>60</v>
      </c>
      <c r="M11760">
        <v>148000</v>
      </c>
      <c r="N11760"/>
      <c r="O11760" t="s">
        <v>22010</v>
      </c>
      <c r="P11760" t="s">
        <v>4661</v>
      </c>
    </row>
    <row r="11761" spans="1:16" x14ac:dyDescent="0.25">
      <c r="A11761" t="s">
        <v>1</v>
      </c>
      <c r="B11761" t="s">
        <v>22011</v>
      </c>
      <c r="C11761" t="s">
        <v>142</v>
      </c>
      <c r="D11761" t="s">
        <v>2360</v>
      </c>
      <c r="E11761" t="s">
        <v>59</v>
      </c>
      <c r="F11761" t="b">
        <v>0</v>
      </c>
      <c r="G11761" t="s">
        <v>77</v>
      </c>
      <c r="H11761" s="1">
        <v>46147.087847222218</v>
      </c>
      <c r="I11761" t="b">
        <v>1</v>
      </c>
      <c r="J11761" t="b">
        <v>0</v>
      </c>
      <c r="K11761" t="s">
        <v>41</v>
      </c>
      <c r="L11761" t="s">
        <v>60</v>
      </c>
      <c r="M11761">
        <v>135000</v>
      </c>
      <c r="N11761"/>
      <c r="O11761" t="s">
        <v>22012</v>
      </c>
      <c r="P11761" t="s">
        <v>22013</v>
      </c>
    </row>
    <row r="11762" spans="1:16" x14ac:dyDescent="0.25">
      <c r="A11762" t="s">
        <v>1</v>
      </c>
      <c r="B11762" t="s">
        <v>22014</v>
      </c>
      <c r="C11762" t="s">
        <v>142</v>
      </c>
      <c r="D11762" t="s">
        <v>4346</v>
      </c>
      <c r="E11762" t="s">
        <v>59</v>
      </c>
      <c r="F11762" t="b">
        <v>0</v>
      </c>
      <c r="G11762" t="s">
        <v>65</v>
      </c>
      <c r="H11762" s="1">
        <v>46147.087905092587</v>
      </c>
      <c r="I11762" t="b">
        <v>1</v>
      </c>
      <c r="J11762" t="b">
        <v>0</v>
      </c>
      <c r="K11762" t="s">
        <v>41</v>
      </c>
      <c r="L11762" t="s">
        <v>60</v>
      </c>
      <c r="M11762">
        <v>135000</v>
      </c>
      <c r="N11762"/>
      <c r="O11762" t="s">
        <v>22012</v>
      </c>
      <c r="P11762" t="s">
        <v>22013</v>
      </c>
    </row>
    <row r="11763" spans="1:16" x14ac:dyDescent="0.25">
      <c r="A11763" t="s">
        <v>0</v>
      </c>
      <c r="B11763" t="s">
        <v>22015</v>
      </c>
      <c r="C11763" t="s">
        <v>22016</v>
      </c>
      <c r="D11763" t="s">
        <v>2360</v>
      </c>
      <c r="E11763" t="s">
        <v>59</v>
      </c>
      <c r="F11763" t="b">
        <v>0</v>
      </c>
      <c r="G11763" t="s">
        <v>68</v>
      </c>
      <c r="H11763" s="1">
        <v>46147.210416666669</v>
      </c>
      <c r="I11763" t="b">
        <v>0</v>
      </c>
      <c r="J11763" t="b">
        <v>1</v>
      </c>
      <c r="K11763" t="s">
        <v>41</v>
      </c>
      <c r="L11763" t="s">
        <v>60</v>
      </c>
      <c r="M11763">
        <v>142500</v>
      </c>
      <c r="N11763"/>
      <c r="O11763" t="s">
        <v>4002</v>
      </c>
    </row>
    <row r="11764" spans="1:16" x14ac:dyDescent="0.25">
      <c r="A11764" t="s">
        <v>6</v>
      </c>
      <c r="B11764" t="s">
        <v>22017</v>
      </c>
      <c r="C11764" t="s">
        <v>76</v>
      </c>
      <c r="D11764" t="s">
        <v>7459</v>
      </c>
      <c r="E11764" t="s">
        <v>59</v>
      </c>
      <c r="F11764" t="b">
        <v>1</v>
      </c>
      <c r="G11764" t="s">
        <v>13</v>
      </c>
      <c r="H11764" s="1">
        <v>46147.210590277777</v>
      </c>
      <c r="I11764" t="b">
        <v>0</v>
      </c>
      <c r="J11764" t="b">
        <v>0</v>
      </c>
      <c r="K11764" t="s">
        <v>13</v>
      </c>
      <c r="L11764" t="s">
        <v>60</v>
      </c>
      <c r="M11764">
        <v>140000</v>
      </c>
      <c r="N11764"/>
      <c r="O11764" t="s">
        <v>7459</v>
      </c>
      <c r="P11764" t="s">
        <v>22018</v>
      </c>
    </row>
    <row r="11765" spans="1:16" x14ac:dyDescent="0.25">
      <c r="A11765" t="s">
        <v>3</v>
      </c>
      <c r="B11765" t="s">
        <v>22019</v>
      </c>
      <c r="C11765" t="s">
        <v>330</v>
      </c>
      <c r="D11765" t="s">
        <v>2360</v>
      </c>
      <c r="E11765" t="s">
        <v>59</v>
      </c>
      <c r="F11765" t="b">
        <v>0</v>
      </c>
      <c r="G11765" t="s">
        <v>41</v>
      </c>
      <c r="H11765" s="1">
        <v>46147.211678240739</v>
      </c>
      <c r="I11765" t="b">
        <v>0</v>
      </c>
      <c r="J11765" t="b">
        <v>0</v>
      </c>
      <c r="K11765" t="s">
        <v>41</v>
      </c>
      <c r="L11765" t="s">
        <v>60</v>
      </c>
      <c r="M11765">
        <v>117200</v>
      </c>
      <c r="N11765"/>
      <c r="O11765" t="s">
        <v>2016</v>
      </c>
      <c r="P11765" t="s">
        <v>16947</v>
      </c>
    </row>
    <row r="11766" spans="1:16" x14ac:dyDescent="0.25">
      <c r="A11766" t="s">
        <v>1</v>
      </c>
      <c r="B11766" t="s">
        <v>22020</v>
      </c>
      <c r="C11766" t="s">
        <v>1040</v>
      </c>
      <c r="D11766" t="s">
        <v>4346</v>
      </c>
      <c r="E11766" t="s">
        <v>88</v>
      </c>
      <c r="F11766" t="b">
        <v>0</v>
      </c>
      <c r="G11766" t="s">
        <v>73</v>
      </c>
      <c r="H11766" s="1">
        <v>46147.213171296287</v>
      </c>
      <c r="I11766" t="b">
        <v>0</v>
      </c>
      <c r="J11766" t="b">
        <v>1</v>
      </c>
      <c r="K11766" t="s">
        <v>41</v>
      </c>
      <c r="L11766" t="s">
        <v>74</v>
      </c>
      <c r="M11766"/>
      <c r="N11766">
        <v>55.25</v>
      </c>
      <c r="O11766" t="s">
        <v>904</v>
      </c>
      <c r="P11766" t="s">
        <v>22021</v>
      </c>
    </row>
    <row r="11767" spans="1:16" x14ac:dyDescent="0.25">
      <c r="A11767" t="s">
        <v>1</v>
      </c>
      <c r="B11767" t="s">
        <v>22022</v>
      </c>
      <c r="C11767" t="s">
        <v>76</v>
      </c>
      <c r="D11767" t="s">
        <v>4346</v>
      </c>
      <c r="E11767" t="s">
        <v>59</v>
      </c>
      <c r="F11767" t="b">
        <v>1</v>
      </c>
      <c r="G11767" t="s">
        <v>19</v>
      </c>
      <c r="H11767" s="1">
        <v>46147.255729166667</v>
      </c>
      <c r="I11767" t="b">
        <v>1</v>
      </c>
      <c r="J11767" t="b">
        <v>0</v>
      </c>
      <c r="K11767" t="s">
        <v>19</v>
      </c>
      <c r="L11767" t="s">
        <v>60</v>
      </c>
      <c r="M11767">
        <v>1187549.26</v>
      </c>
      <c r="N11767"/>
      <c r="O11767" t="s">
        <v>21458</v>
      </c>
      <c r="P11767" t="s">
        <v>22023</v>
      </c>
    </row>
    <row r="11768" spans="1:16" x14ac:dyDescent="0.25">
      <c r="A11768" t="s">
        <v>2</v>
      </c>
      <c r="B11768" t="s">
        <v>22005</v>
      </c>
      <c r="C11768" t="s">
        <v>1969</v>
      </c>
      <c r="D11768" t="s">
        <v>4346</v>
      </c>
      <c r="E11768" t="s">
        <v>59</v>
      </c>
      <c r="F11768" t="b">
        <v>0</v>
      </c>
      <c r="G11768" t="s">
        <v>65</v>
      </c>
      <c r="H11768" s="1">
        <v>46147.29515046296</v>
      </c>
      <c r="I11768" t="b">
        <v>0</v>
      </c>
      <c r="J11768" t="b">
        <v>1</v>
      </c>
      <c r="K11768" t="s">
        <v>41</v>
      </c>
      <c r="L11768" t="s">
        <v>60</v>
      </c>
      <c r="M11768">
        <v>122652</v>
      </c>
      <c r="N11768"/>
      <c r="O11768" t="s">
        <v>5024</v>
      </c>
      <c r="P11768" t="s">
        <v>22007</v>
      </c>
    </row>
    <row r="11769" spans="1:16" x14ac:dyDescent="0.25">
      <c r="A11769" t="s">
        <v>2</v>
      </c>
      <c r="B11769" t="s">
        <v>21475</v>
      </c>
      <c r="C11769" t="s">
        <v>515</v>
      </c>
      <c r="D11769" t="s">
        <v>4562</v>
      </c>
      <c r="E11769" t="s">
        <v>59</v>
      </c>
      <c r="F11769" t="b">
        <v>0</v>
      </c>
      <c r="G11769" t="s">
        <v>73</v>
      </c>
      <c r="H11769" s="1">
        <v>46147.29515046296</v>
      </c>
      <c r="I11769" t="b">
        <v>0</v>
      </c>
      <c r="J11769" t="b">
        <v>1</v>
      </c>
      <c r="K11769" t="s">
        <v>41</v>
      </c>
      <c r="L11769" t="s">
        <v>60</v>
      </c>
      <c r="M11769">
        <v>62729</v>
      </c>
      <c r="N11769"/>
      <c r="O11769" t="s">
        <v>21476</v>
      </c>
      <c r="P11769" t="s">
        <v>9061</v>
      </c>
    </row>
    <row r="11770" spans="1:16" x14ac:dyDescent="0.25">
      <c r="A11770" t="s">
        <v>1</v>
      </c>
      <c r="B11770" t="s">
        <v>22024</v>
      </c>
      <c r="C11770" t="s">
        <v>93</v>
      </c>
      <c r="D11770" t="s">
        <v>2360</v>
      </c>
      <c r="E11770" t="s">
        <v>59</v>
      </c>
      <c r="F11770" t="b">
        <v>0</v>
      </c>
      <c r="G11770" t="s">
        <v>89</v>
      </c>
      <c r="H11770" s="1">
        <v>46147.296620370369</v>
      </c>
      <c r="I11770" t="b">
        <v>0</v>
      </c>
      <c r="J11770" t="b">
        <v>1</v>
      </c>
      <c r="K11770" t="s">
        <v>41</v>
      </c>
      <c r="L11770" t="s">
        <v>60</v>
      </c>
      <c r="M11770">
        <v>73000</v>
      </c>
      <c r="N11770"/>
      <c r="O11770" t="s">
        <v>195</v>
      </c>
      <c r="P11770" t="s">
        <v>2049</v>
      </c>
    </row>
    <row r="11771" spans="1:16" x14ac:dyDescent="0.25">
      <c r="A11771" t="s">
        <v>1</v>
      </c>
      <c r="B11771" t="s">
        <v>22025</v>
      </c>
      <c r="C11771" t="s">
        <v>913</v>
      </c>
      <c r="D11771" t="s">
        <v>7670</v>
      </c>
      <c r="E11771" t="s">
        <v>59</v>
      </c>
      <c r="F11771" t="b">
        <v>0</v>
      </c>
      <c r="G11771" t="s">
        <v>20</v>
      </c>
      <c r="H11771" s="1">
        <v>46147.297465277778</v>
      </c>
      <c r="I11771" t="b">
        <v>0</v>
      </c>
      <c r="J11771" t="b">
        <v>0</v>
      </c>
      <c r="K11771" t="s">
        <v>20</v>
      </c>
      <c r="L11771" t="s">
        <v>60</v>
      </c>
      <c r="M11771">
        <v>60000</v>
      </c>
      <c r="N11771"/>
      <c r="O11771" t="s">
        <v>22026</v>
      </c>
    </row>
    <row r="11772" spans="1:16" x14ac:dyDescent="0.25">
      <c r="A11772" t="s">
        <v>2</v>
      </c>
      <c r="B11772" t="s">
        <v>276</v>
      </c>
      <c r="C11772" t="s">
        <v>19410</v>
      </c>
      <c r="D11772" t="s">
        <v>4346</v>
      </c>
      <c r="E11772" t="s">
        <v>59</v>
      </c>
      <c r="F11772" t="b">
        <v>0</v>
      </c>
      <c r="G11772" t="s">
        <v>89</v>
      </c>
      <c r="H11772" s="1">
        <v>46147.336759259262</v>
      </c>
      <c r="I11772" t="b">
        <v>0</v>
      </c>
      <c r="J11772" t="b">
        <v>1</v>
      </c>
      <c r="K11772" t="s">
        <v>41</v>
      </c>
      <c r="L11772" t="s">
        <v>60</v>
      </c>
      <c r="M11772">
        <v>159125</v>
      </c>
      <c r="N11772"/>
      <c r="O11772" t="s">
        <v>2521</v>
      </c>
      <c r="P11772" t="s">
        <v>622</v>
      </c>
    </row>
    <row r="11773" spans="1:16" x14ac:dyDescent="0.25">
      <c r="A11773" t="s">
        <v>2</v>
      </c>
      <c r="B11773" t="s">
        <v>22027</v>
      </c>
      <c r="C11773" t="s">
        <v>86</v>
      </c>
      <c r="D11773" t="s">
        <v>22028</v>
      </c>
      <c r="E11773" t="s">
        <v>59</v>
      </c>
      <c r="F11773" t="b">
        <v>0</v>
      </c>
      <c r="G11773" t="s">
        <v>77</v>
      </c>
      <c r="H11773" s="1">
        <v>46147.336759259262</v>
      </c>
      <c r="I11773" t="b">
        <v>0</v>
      </c>
      <c r="J11773" t="b">
        <v>0</v>
      </c>
      <c r="K11773" t="s">
        <v>41</v>
      </c>
      <c r="L11773" t="s">
        <v>60</v>
      </c>
      <c r="M11773">
        <v>66972</v>
      </c>
      <c r="N11773"/>
      <c r="O11773" t="s">
        <v>22029</v>
      </c>
      <c r="P11773" t="s">
        <v>705</v>
      </c>
    </row>
    <row r="11774" spans="1:16" x14ac:dyDescent="0.25">
      <c r="A11774" t="s">
        <v>2</v>
      </c>
      <c r="B11774" t="s">
        <v>22005</v>
      </c>
      <c r="C11774" t="s">
        <v>41</v>
      </c>
      <c r="D11774" t="s">
        <v>14154</v>
      </c>
      <c r="E11774" t="s">
        <v>59</v>
      </c>
      <c r="F11774" t="b">
        <v>0</v>
      </c>
      <c r="G11774" t="s">
        <v>41</v>
      </c>
      <c r="H11774" s="1">
        <v>46147.33803240741</v>
      </c>
      <c r="I11774" t="b">
        <v>0</v>
      </c>
      <c r="J11774" t="b">
        <v>1</v>
      </c>
      <c r="K11774" t="s">
        <v>41</v>
      </c>
      <c r="L11774" t="s">
        <v>60</v>
      </c>
      <c r="M11774">
        <v>126392</v>
      </c>
      <c r="N11774"/>
      <c r="O11774" t="s">
        <v>350</v>
      </c>
      <c r="P11774" t="s">
        <v>22030</v>
      </c>
    </row>
    <row r="11775" spans="1:16" x14ac:dyDescent="0.25">
      <c r="A11775" t="s">
        <v>1</v>
      </c>
      <c r="B11775" t="s">
        <v>22031</v>
      </c>
      <c r="C11775" t="s">
        <v>420</v>
      </c>
      <c r="D11775" t="s">
        <v>2471</v>
      </c>
      <c r="E11775" t="s">
        <v>59</v>
      </c>
      <c r="F11775" t="b">
        <v>0</v>
      </c>
      <c r="G11775" t="s">
        <v>89</v>
      </c>
      <c r="H11775" s="1">
        <v>46147.338136574072</v>
      </c>
      <c r="I11775" t="b">
        <v>1</v>
      </c>
      <c r="J11775" t="b">
        <v>1</v>
      </c>
      <c r="K11775" t="s">
        <v>41</v>
      </c>
      <c r="L11775" t="s">
        <v>60</v>
      </c>
      <c r="M11775">
        <v>142500</v>
      </c>
      <c r="N11775"/>
      <c r="O11775" t="s">
        <v>21000</v>
      </c>
      <c r="P11775" t="s">
        <v>22032</v>
      </c>
    </row>
    <row r="11776" spans="1:16" x14ac:dyDescent="0.25">
      <c r="A11776" t="s">
        <v>1</v>
      </c>
      <c r="B11776" t="s">
        <v>22033</v>
      </c>
      <c r="C11776" t="s">
        <v>5067</v>
      </c>
      <c r="D11776" t="s">
        <v>4526</v>
      </c>
      <c r="E11776" t="s">
        <v>59</v>
      </c>
      <c r="F11776" t="b">
        <v>0</v>
      </c>
      <c r="G11776" t="s">
        <v>40</v>
      </c>
      <c r="H11776" s="1">
        <v>46147.340046296304</v>
      </c>
      <c r="I11776" t="b">
        <v>1</v>
      </c>
      <c r="J11776" t="b">
        <v>0</v>
      </c>
      <c r="K11776" t="s">
        <v>40</v>
      </c>
      <c r="L11776" t="s">
        <v>60</v>
      </c>
      <c r="M11776">
        <v>47500</v>
      </c>
      <c r="N11776"/>
      <c r="O11776" t="s">
        <v>11388</v>
      </c>
      <c r="P11776" t="s">
        <v>22034</v>
      </c>
    </row>
    <row r="11777" spans="1:16" x14ac:dyDescent="0.25">
      <c r="A11777" t="s">
        <v>2</v>
      </c>
      <c r="B11777" t="s">
        <v>4852</v>
      </c>
      <c r="C11777" t="s">
        <v>79</v>
      </c>
      <c r="D11777" t="s">
        <v>2360</v>
      </c>
      <c r="E11777" t="s">
        <v>59</v>
      </c>
      <c r="F11777" t="b">
        <v>0</v>
      </c>
      <c r="G11777" t="s">
        <v>77</v>
      </c>
      <c r="H11777" s="1">
        <v>46147.418715277781</v>
      </c>
      <c r="I11777" t="b">
        <v>0</v>
      </c>
      <c r="J11777" t="b">
        <v>1</v>
      </c>
      <c r="K11777" t="s">
        <v>41</v>
      </c>
      <c r="L11777" t="s">
        <v>60</v>
      </c>
      <c r="M11777">
        <v>175500</v>
      </c>
      <c r="N11777"/>
      <c r="O11777" t="s">
        <v>424</v>
      </c>
      <c r="P11777" t="s">
        <v>4853</v>
      </c>
    </row>
    <row r="11778" spans="1:16" x14ac:dyDescent="0.25">
      <c r="A11778" t="s">
        <v>0</v>
      </c>
      <c r="B11778" t="s">
        <v>10343</v>
      </c>
      <c r="C11778" t="s">
        <v>172</v>
      </c>
      <c r="D11778" t="s">
        <v>4625</v>
      </c>
      <c r="E11778" t="s">
        <v>59</v>
      </c>
      <c r="F11778" t="b">
        <v>0</v>
      </c>
      <c r="G11778" t="s">
        <v>68</v>
      </c>
      <c r="H11778" s="1">
        <v>46147.418726851851</v>
      </c>
      <c r="I11778" t="b">
        <v>0</v>
      </c>
      <c r="J11778" t="b">
        <v>1</v>
      </c>
      <c r="K11778" t="s">
        <v>41</v>
      </c>
      <c r="L11778" t="s">
        <v>74</v>
      </c>
      <c r="M11778"/>
      <c r="N11778">
        <v>45</v>
      </c>
      <c r="O11778" t="s">
        <v>1556</v>
      </c>
      <c r="P11778" t="s">
        <v>4500</v>
      </c>
    </row>
    <row r="11779" spans="1:16" x14ac:dyDescent="0.25">
      <c r="A11779" t="s">
        <v>0</v>
      </c>
      <c r="B11779" t="s">
        <v>22035</v>
      </c>
      <c r="C11779" t="s">
        <v>6081</v>
      </c>
      <c r="D11779" t="s">
        <v>5287</v>
      </c>
      <c r="E11779" t="s">
        <v>59</v>
      </c>
      <c r="F11779" t="b">
        <v>0</v>
      </c>
      <c r="G11779" t="s">
        <v>40</v>
      </c>
      <c r="H11779" s="1">
        <v>46147.419988425929</v>
      </c>
      <c r="I11779" t="b">
        <v>0</v>
      </c>
      <c r="J11779" t="b">
        <v>0</v>
      </c>
      <c r="K11779" t="s">
        <v>40</v>
      </c>
      <c r="L11779" t="s">
        <v>60</v>
      </c>
      <c r="M11779">
        <v>39000</v>
      </c>
      <c r="N11779"/>
      <c r="O11779" t="s">
        <v>3446</v>
      </c>
    </row>
    <row r="11780" spans="1:16" x14ac:dyDescent="0.25">
      <c r="A11780" t="s">
        <v>6</v>
      </c>
      <c r="B11780" t="s">
        <v>10612</v>
      </c>
      <c r="C11780" t="s">
        <v>12360</v>
      </c>
      <c r="D11780" t="s">
        <v>2360</v>
      </c>
      <c r="E11780" t="s">
        <v>59</v>
      </c>
      <c r="F11780" t="b">
        <v>0</v>
      </c>
      <c r="G11780" t="s">
        <v>65</v>
      </c>
      <c r="H11780" s="1">
        <v>46147.42015046296</v>
      </c>
      <c r="I11780" t="b">
        <v>0</v>
      </c>
      <c r="J11780" t="b">
        <v>1</v>
      </c>
      <c r="K11780" t="s">
        <v>41</v>
      </c>
      <c r="L11780" t="s">
        <v>60</v>
      </c>
      <c r="M11780">
        <v>162000</v>
      </c>
      <c r="N11780"/>
      <c r="O11780" t="s">
        <v>424</v>
      </c>
      <c r="P11780" t="s">
        <v>4577</v>
      </c>
    </row>
    <row r="11781" spans="1:16" x14ac:dyDescent="0.25">
      <c r="A11781" t="s">
        <v>2</v>
      </c>
      <c r="B11781" t="s">
        <v>21128</v>
      </c>
      <c r="C11781" t="s">
        <v>162</v>
      </c>
      <c r="D11781" t="s">
        <v>2360</v>
      </c>
      <c r="E11781" t="s">
        <v>88</v>
      </c>
      <c r="F11781" t="b">
        <v>0</v>
      </c>
      <c r="G11781" t="s">
        <v>73</v>
      </c>
      <c r="H11781" s="1">
        <v>46147.420162037037</v>
      </c>
      <c r="I11781" t="b">
        <v>0</v>
      </c>
      <c r="J11781" t="b">
        <v>0</v>
      </c>
      <c r="K11781" t="s">
        <v>41</v>
      </c>
      <c r="L11781" t="s">
        <v>74</v>
      </c>
      <c r="M11781"/>
      <c r="N11781">
        <v>100</v>
      </c>
      <c r="O11781" t="s">
        <v>21129</v>
      </c>
    </row>
    <row r="11782" spans="1:16" x14ac:dyDescent="0.25">
      <c r="A11782" t="s">
        <v>2</v>
      </c>
      <c r="B11782" t="s">
        <v>22036</v>
      </c>
      <c r="C11782" t="s">
        <v>1502</v>
      </c>
      <c r="D11782" t="s">
        <v>17170</v>
      </c>
      <c r="E11782" t="s">
        <v>59</v>
      </c>
      <c r="F11782" t="b">
        <v>0</v>
      </c>
      <c r="G11782" t="s">
        <v>68</v>
      </c>
      <c r="H11782" s="1">
        <v>46147.42019675926</v>
      </c>
      <c r="I11782" t="b">
        <v>0</v>
      </c>
      <c r="J11782" t="b">
        <v>0</v>
      </c>
      <c r="K11782" t="s">
        <v>41</v>
      </c>
      <c r="L11782" t="s">
        <v>60</v>
      </c>
      <c r="M11782">
        <v>173250</v>
      </c>
      <c r="N11782"/>
      <c r="O11782" t="s">
        <v>17171</v>
      </c>
      <c r="P11782" t="s">
        <v>85</v>
      </c>
    </row>
    <row r="11783" spans="1:16" x14ac:dyDescent="0.25">
      <c r="A11783" t="s">
        <v>1</v>
      </c>
      <c r="B11783" t="s">
        <v>10101</v>
      </c>
      <c r="C11783" t="s">
        <v>162</v>
      </c>
      <c r="D11783" t="s">
        <v>2360</v>
      </c>
      <c r="E11783" t="s">
        <v>59</v>
      </c>
      <c r="F11783" t="b">
        <v>0</v>
      </c>
      <c r="G11783" t="s">
        <v>89</v>
      </c>
      <c r="H11783" s="1">
        <v>46147.421620370369</v>
      </c>
      <c r="I11783" t="b">
        <v>1</v>
      </c>
      <c r="J11783" t="b">
        <v>1</v>
      </c>
      <c r="K11783" t="s">
        <v>41</v>
      </c>
      <c r="L11783" t="s">
        <v>74</v>
      </c>
      <c r="M11783"/>
      <c r="N11783">
        <v>55.29</v>
      </c>
      <c r="O11783" t="s">
        <v>10131</v>
      </c>
      <c r="P11783" t="s">
        <v>22037</v>
      </c>
    </row>
    <row r="11784" spans="1:16" x14ac:dyDescent="0.25">
      <c r="A11784" t="s">
        <v>5</v>
      </c>
      <c r="B11784" t="s">
        <v>3423</v>
      </c>
      <c r="C11784" t="s">
        <v>2524</v>
      </c>
      <c r="D11784" t="s">
        <v>16554</v>
      </c>
      <c r="E11784" t="s">
        <v>59</v>
      </c>
      <c r="F11784" t="b">
        <v>0</v>
      </c>
      <c r="G11784" t="s">
        <v>31</v>
      </c>
      <c r="H11784" s="1">
        <v>46147.422893518517</v>
      </c>
      <c r="I11784" t="b">
        <v>1</v>
      </c>
      <c r="J11784" t="b">
        <v>0</v>
      </c>
      <c r="K11784" t="s">
        <v>31</v>
      </c>
      <c r="L11784" t="s">
        <v>60</v>
      </c>
      <c r="M11784">
        <v>1</v>
      </c>
      <c r="N11784"/>
      <c r="O11784" t="s">
        <v>22038</v>
      </c>
      <c r="P11784" t="s">
        <v>99</v>
      </c>
    </row>
    <row r="11785" spans="1:16" x14ac:dyDescent="0.25">
      <c r="A11785" t="s">
        <v>2</v>
      </c>
      <c r="B11785" t="s">
        <v>1393</v>
      </c>
      <c r="C11785" t="s">
        <v>76</v>
      </c>
      <c r="D11785" t="s">
        <v>16554</v>
      </c>
      <c r="E11785" t="s">
        <v>59</v>
      </c>
      <c r="F11785" t="b">
        <v>1</v>
      </c>
      <c r="G11785" t="s">
        <v>41</v>
      </c>
      <c r="H11785" s="1">
        <v>46147.46303240741</v>
      </c>
      <c r="I11785" t="b">
        <v>0</v>
      </c>
      <c r="J11785" t="b">
        <v>1</v>
      </c>
      <c r="K11785" t="s">
        <v>41</v>
      </c>
      <c r="L11785" t="s">
        <v>60</v>
      </c>
      <c r="M11785">
        <v>172000</v>
      </c>
      <c r="N11785"/>
      <c r="O11785" t="s">
        <v>22039</v>
      </c>
      <c r="P11785" t="s">
        <v>10658</v>
      </c>
    </row>
    <row r="11786" spans="1:16" x14ac:dyDescent="0.25">
      <c r="A11786" t="s">
        <v>5</v>
      </c>
      <c r="B11786" t="s">
        <v>22040</v>
      </c>
      <c r="C11786" t="s">
        <v>22041</v>
      </c>
      <c r="D11786" t="s">
        <v>6263</v>
      </c>
      <c r="E11786" t="s">
        <v>59</v>
      </c>
      <c r="F11786" t="b">
        <v>0</v>
      </c>
      <c r="G11786" t="s">
        <v>13</v>
      </c>
      <c r="H11786" s="1">
        <v>46147.463738425933</v>
      </c>
      <c r="I11786" t="b">
        <v>0</v>
      </c>
      <c r="J11786" t="b">
        <v>0</v>
      </c>
      <c r="K11786" t="s">
        <v>13</v>
      </c>
      <c r="L11786" t="s">
        <v>60</v>
      </c>
      <c r="M11786">
        <v>159000</v>
      </c>
      <c r="N11786"/>
      <c r="O11786" t="s">
        <v>1386</v>
      </c>
      <c r="P11786" t="s">
        <v>22042</v>
      </c>
    </row>
    <row r="11787" spans="1:16" x14ac:dyDescent="0.25">
      <c r="A11787" t="s">
        <v>1</v>
      </c>
      <c r="B11787" t="s">
        <v>22043</v>
      </c>
      <c r="C11787" t="s">
        <v>5067</v>
      </c>
      <c r="D11787" t="s">
        <v>4526</v>
      </c>
      <c r="E11787" t="s">
        <v>59</v>
      </c>
      <c r="F11787" t="b">
        <v>0</v>
      </c>
      <c r="G11787" t="s">
        <v>40</v>
      </c>
      <c r="H11787" s="1">
        <v>46147.464988425927</v>
      </c>
      <c r="I11787" t="b">
        <v>0</v>
      </c>
      <c r="J11787" t="b">
        <v>0</v>
      </c>
      <c r="K11787" t="s">
        <v>40</v>
      </c>
      <c r="L11787" t="s">
        <v>60</v>
      </c>
      <c r="M11787">
        <v>70000</v>
      </c>
      <c r="N11787"/>
      <c r="O11787" t="s">
        <v>10618</v>
      </c>
      <c r="P11787" t="s">
        <v>990</v>
      </c>
    </row>
    <row r="11788" spans="1:16" x14ac:dyDescent="0.25">
      <c r="A11788" t="s">
        <v>1</v>
      </c>
      <c r="B11788" t="s">
        <v>18322</v>
      </c>
      <c r="C11788" t="s">
        <v>76</v>
      </c>
      <c r="D11788" t="s">
        <v>6062</v>
      </c>
      <c r="E11788" t="s">
        <v>59</v>
      </c>
      <c r="F11788" t="b">
        <v>1</v>
      </c>
      <c r="G11788" t="s">
        <v>40</v>
      </c>
      <c r="H11788" s="1">
        <v>46147.464999999997</v>
      </c>
      <c r="I11788" t="b">
        <v>1</v>
      </c>
      <c r="J11788" t="b">
        <v>0</v>
      </c>
      <c r="K11788" t="s">
        <v>40</v>
      </c>
      <c r="L11788" t="s">
        <v>60</v>
      </c>
      <c r="M11788">
        <v>55000</v>
      </c>
      <c r="N11788"/>
      <c r="O11788" t="s">
        <v>3446</v>
      </c>
      <c r="P11788" t="s">
        <v>18323</v>
      </c>
    </row>
    <row r="11789" spans="1:16" x14ac:dyDescent="0.25">
      <c r="A11789" t="s">
        <v>4</v>
      </c>
      <c r="B11789" t="s">
        <v>22044</v>
      </c>
      <c r="C11789" t="s">
        <v>6081</v>
      </c>
      <c r="D11789" t="s">
        <v>4526</v>
      </c>
      <c r="E11789" t="s">
        <v>59</v>
      </c>
      <c r="F11789" t="b">
        <v>0</v>
      </c>
      <c r="G11789" t="s">
        <v>40</v>
      </c>
      <c r="H11789" s="1">
        <v>46147.465069444443</v>
      </c>
      <c r="I11789" t="b">
        <v>0</v>
      </c>
      <c r="J11789" t="b">
        <v>0</v>
      </c>
      <c r="K11789" t="s">
        <v>40</v>
      </c>
      <c r="L11789" t="s">
        <v>60</v>
      </c>
      <c r="M11789">
        <v>35000</v>
      </c>
      <c r="N11789"/>
      <c r="O11789" t="s">
        <v>18931</v>
      </c>
      <c r="P11789" t="s">
        <v>22045</v>
      </c>
    </row>
    <row r="11790" spans="1:16" x14ac:dyDescent="0.25">
      <c r="A11790" t="s">
        <v>0</v>
      </c>
      <c r="B11790" t="s">
        <v>22046</v>
      </c>
      <c r="C11790" t="s">
        <v>76</v>
      </c>
      <c r="D11790" t="s">
        <v>4599</v>
      </c>
      <c r="E11790" t="s">
        <v>59</v>
      </c>
      <c r="F11790" t="b">
        <v>1</v>
      </c>
      <c r="G11790" t="s">
        <v>40</v>
      </c>
      <c r="H11790" s="1">
        <v>46147.503333333327</v>
      </c>
      <c r="I11790" t="b">
        <v>1</v>
      </c>
      <c r="J11790" t="b">
        <v>0</v>
      </c>
      <c r="K11790" t="s">
        <v>40</v>
      </c>
      <c r="L11790" t="s">
        <v>60</v>
      </c>
      <c r="M11790">
        <v>45000</v>
      </c>
      <c r="N11790"/>
      <c r="O11790" t="s">
        <v>2593</v>
      </c>
      <c r="P11790" t="s">
        <v>219</v>
      </c>
    </row>
    <row r="11791" spans="1:16" x14ac:dyDescent="0.25">
      <c r="A11791" t="s">
        <v>1</v>
      </c>
      <c r="B11791" t="s">
        <v>210</v>
      </c>
      <c r="C11791" t="s">
        <v>194</v>
      </c>
      <c r="D11791" t="s">
        <v>2360</v>
      </c>
      <c r="E11791" t="s">
        <v>59</v>
      </c>
      <c r="F11791" t="b">
        <v>0</v>
      </c>
      <c r="G11791" t="s">
        <v>89</v>
      </c>
      <c r="H11791" s="1">
        <v>46147.504930555559</v>
      </c>
      <c r="I11791" t="b">
        <v>0</v>
      </c>
      <c r="J11791" t="b">
        <v>1</v>
      </c>
      <c r="K11791" t="s">
        <v>41</v>
      </c>
      <c r="L11791" t="s">
        <v>60</v>
      </c>
      <c r="M11791">
        <v>168500</v>
      </c>
      <c r="N11791"/>
      <c r="O11791" t="s">
        <v>21019</v>
      </c>
      <c r="P11791" t="s">
        <v>22047</v>
      </c>
    </row>
    <row r="11792" spans="1:16" x14ac:dyDescent="0.25">
      <c r="A11792" t="s">
        <v>0</v>
      </c>
      <c r="B11792" t="s">
        <v>22048</v>
      </c>
      <c r="C11792" t="s">
        <v>1045</v>
      </c>
      <c r="D11792" t="s">
        <v>4526</v>
      </c>
      <c r="E11792" t="s">
        <v>59</v>
      </c>
      <c r="F11792" t="b">
        <v>0</v>
      </c>
      <c r="G11792" t="s">
        <v>68</v>
      </c>
      <c r="H11792" s="1">
        <v>46147.543773148151</v>
      </c>
      <c r="I11792" t="b">
        <v>0</v>
      </c>
      <c r="J11792" t="b">
        <v>0</v>
      </c>
      <c r="K11792" t="s">
        <v>41</v>
      </c>
      <c r="L11792" t="s">
        <v>60</v>
      </c>
      <c r="M11792">
        <v>63000</v>
      </c>
      <c r="N11792"/>
      <c r="O11792" t="s">
        <v>19517</v>
      </c>
    </row>
    <row r="11793" spans="1:16" x14ac:dyDescent="0.25">
      <c r="A11793" t="s">
        <v>3</v>
      </c>
      <c r="B11793" t="s">
        <v>22049</v>
      </c>
      <c r="C11793" t="s">
        <v>76</v>
      </c>
      <c r="D11793" t="s">
        <v>7459</v>
      </c>
      <c r="E11793" t="s">
        <v>59</v>
      </c>
      <c r="F11793" t="b">
        <v>1</v>
      </c>
      <c r="G11793" t="s">
        <v>13</v>
      </c>
      <c r="H11793" s="1">
        <v>46147.543923611112</v>
      </c>
      <c r="I11793" t="b">
        <v>0</v>
      </c>
      <c r="J11793" t="b">
        <v>0</v>
      </c>
      <c r="K11793" t="s">
        <v>13</v>
      </c>
      <c r="L11793" t="s">
        <v>60</v>
      </c>
      <c r="M11793">
        <v>57500</v>
      </c>
      <c r="N11793"/>
      <c r="O11793" t="s">
        <v>7459</v>
      </c>
      <c r="P11793" t="s">
        <v>22050</v>
      </c>
    </row>
    <row r="11794" spans="1:16" x14ac:dyDescent="0.25">
      <c r="A11794" t="s">
        <v>0</v>
      </c>
      <c r="B11794" t="s">
        <v>22051</v>
      </c>
      <c r="C11794" t="s">
        <v>41</v>
      </c>
      <c r="D11794" t="s">
        <v>4526</v>
      </c>
      <c r="E11794" t="s">
        <v>59</v>
      </c>
      <c r="F11794" t="b">
        <v>0</v>
      </c>
      <c r="G11794" t="s">
        <v>41</v>
      </c>
      <c r="H11794" s="1">
        <v>46147.545011574082</v>
      </c>
      <c r="I11794" t="b">
        <v>1</v>
      </c>
      <c r="J11794" t="b">
        <v>0</v>
      </c>
      <c r="K11794" t="s">
        <v>41</v>
      </c>
      <c r="L11794" t="s">
        <v>60</v>
      </c>
      <c r="M11794">
        <v>80000</v>
      </c>
      <c r="N11794"/>
      <c r="O11794" t="s">
        <v>101</v>
      </c>
    </row>
    <row r="11795" spans="1:16" x14ac:dyDescent="0.25">
      <c r="A11795" t="s">
        <v>0</v>
      </c>
      <c r="B11795" t="s">
        <v>22052</v>
      </c>
      <c r="C11795" t="s">
        <v>4013</v>
      </c>
      <c r="D11795" t="s">
        <v>4526</v>
      </c>
      <c r="E11795" t="s">
        <v>88</v>
      </c>
      <c r="F11795" t="b">
        <v>0</v>
      </c>
      <c r="G11795" t="s">
        <v>77</v>
      </c>
      <c r="H11795" s="1">
        <v>46147.585358796299</v>
      </c>
      <c r="I11795" t="b">
        <v>0</v>
      </c>
      <c r="J11795" t="b">
        <v>0</v>
      </c>
      <c r="K11795" t="s">
        <v>41</v>
      </c>
      <c r="L11795" t="s">
        <v>74</v>
      </c>
      <c r="M11795"/>
      <c r="N11795">
        <v>32.5</v>
      </c>
      <c r="O11795" t="s">
        <v>5092</v>
      </c>
      <c r="P11795" t="s">
        <v>22053</v>
      </c>
    </row>
    <row r="11796" spans="1:16" x14ac:dyDescent="0.25">
      <c r="A11796" t="s">
        <v>0</v>
      </c>
      <c r="B11796" t="s">
        <v>0</v>
      </c>
      <c r="C11796" t="s">
        <v>3839</v>
      </c>
      <c r="D11796" t="s">
        <v>4346</v>
      </c>
      <c r="E11796" t="s">
        <v>59</v>
      </c>
      <c r="F11796" t="b">
        <v>0</v>
      </c>
      <c r="G11796" t="s">
        <v>65</v>
      </c>
      <c r="H11796" s="1">
        <v>46147.585358796299</v>
      </c>
      <c r="I11796" t="b">
        <v>0</v>
      </c>
      <c r="J11796" t="b">
        <v>0</v>
      </c>
      <c r="K11796" t="s">
        <v>41</v>
      </c>
      <c r="L11796" t="s">
        <v>74</v>
      </c>
      <c r="M11796"/>
      <c r="N11796">
        <v>21</v>
      </c>
      <c r="O11796" t="s">
        <v>22054</v>
      </c>
    </row>
    <row r="11797" spans="1:16" x14ac:dyDescent="0.25">
      <c r="A11797" t="s">
        <v>3</v>
      </c>
      <c r="B11797" t="s">
        <v>1631</v>
      </c>
      <c r="C11797" t="s">
        <v>32</v>
      </c>
      <c r="D11797" t="s">
        <v>4346</v>
      </c>
      <c r="E11797" t="s">
        <v>59</v>
      </c>
      <c r="F11797" t="b">
        <v>0</v>
      </c>
      <c r="G11797" t="s">
        <v>32</v>
      </c>
      <c r="H11797" s="1">
        <v>46147.586377314823</v>
      </c>
      <c r="I11797" t="b">
        <v>0</v>
      </c>
      <c r="J11797" t="b">
        <v>0</v>
      </c>
      <c r="K11797" t="s">
        <v>32</v>
      </c>
      <c r="L11797" t="s">
        <v>60</v>
      </c>
      <c r="M11797">
        <v>64675</v>
      </c>
      <c r="N11797"/>
      <c r="O11797" t="s">
        <v>2521</v>
      </c>
      <c r="P11797" t="s">
        <v>22055</v>
      </c>
    </row>
    <row r="11798" spans="1:16" x14ac:dyDescent="0.25">
      <c r="A11798" t="s">
        <v>2</v>
      </c>
      <c r="B11798" t="s">
        <v>22056</v>
      </c>
      <c r="C11798" t="s">
        <v>79</v>
      </c>
      <c r="D11798" t="s">
        <v>4346</v>
      </c>
      <c r="E11798" t="s">
        <v>59</v>
      </c>
      <c r="F11798" t="b">
        <v>0</v>
      </c>
      <c r="G11798" t="s">
        <v>77</v>
      </c>
      <c r="H11798" s="1">
        <v>46147.586759259262</v>
      </c>
      <c r="I11798" t="b">
        <v>0</v>
      </c>
      <c r="J11798" t="b">
        <v>1</v>
      </c>
      <c r="K11798" t="s">
        <v>41</v>
      </c>
      <c r="L11798" t="s">
        <v>60</v>
      </c>
      <c r="M11798">
        <v>168000</v>
      </c>
      <c r="N11798"/>
      <c r="O11798" t="s">
        <v>1990</v>
      </c>
      <c r="P11798" t="s">
        <v>310</v>
      </c>
    </row>
    <row r="11799" spans="1:16" x14ac:dyDescent="0.25">
      <c r="A11799" t="s">
        <v>6</v>
      </c>
      <c r="B11799" t="s">
        <v>22057</v>
      </c>
      <c r="C11799" t="s">
        <v>79</v>
      </c>
      <c r="D11799" t="s">
        <v>4346</v>
      </c>
      <c r="E11799" t="s">
        <v>59</v>
      </c>
      <c r="F11799" t="b">
        <v>0</v>
      </c>
      <c r="G11799" t="s">
        <v>77</v>
      </c>
      <c r="H11799" s="1">
        <v>46147.586759259262</v>
      </c>
      <c r="I11799" t="b">
        <v>0</v>
      </c>
      <c r="J11799" t="b">
        <v>1</v>
      </c>
      <c r="K11799" t="s">
        <v>41</v>
      </c>
      <c r="L11799" t="s">
        <v>60</v>
      </c>
      <c r="M11799">
        <v>213000</v>
      </c>
      <c r="N11799"/>
      <c r="O11799" t="s">
        <v>1990</v>
      </c>
      <c r="P11799" t="s">
        <v>310</v>
      </c>
    </row>
    <row r="11800" spans="1:16" x14ac:dyDescent="0.25">
      <c r="A11800" t="s">
        <v>1</v>
      </c>
      <c r="B11800" t="s">
        <v>1003</v>
      </c>
      <c r="C11800" t="s">
        <v>3408</v>
      </c>
      <c r="D11800" t="s">
        <v>2360</v>
      </c>
      <c r="E11800" t="s">
        <v>59</v>
      </c>
      <c r="F11800" t="b">
        <v>0</v>
      </c>
      <c r="G11800" t="s">
        <v>77</v>
      </c>
      <c r="H11800" s="1">
        <v>46147.588148148148</v>
      </c>
      <c r="I11800" t="b">
        <v>0</v>
      </c>
      <c r="J11800" t="b">
        <v>1</v>
      </c>
      <c r="K11800" t="s">
        <v>41</v>
      </c>
      <c r="L11800" t="s">
        <v>60</v>
      </c>
      <c r="M11800">
        <v>150000</v>
      </c>
      <c r="N11800"/>
      <c r="O11800" t="s">
        <v>22058</v>
      </c>
      <c r="P11800" t="s">
        <v>22059</v>
      </c>
    </row>
    <row r="11801" spans="1:16" x14ac:dyDescent="0.25">
      <c r="A11801" t="s">
        <v>1</v>
      </c>
      <c r="B11801" t="s">
        <v>10101</v>
      </c>
      <c r="C11801" t="s">
        <v>541</v>
      </c>
      <c r="D11801" t="s">
        <v>4526</v>
      </c>
      <c r="E11801" t="s">
        <v>59</v>
      </c>
      <c r="F11801" t="b">
        <v>0</v>
      </c>
      <c r="G11801" t="s">
        <v>73</v>
      </c>
      <c r="H11801" s="1">
        <v>46147.588171296287</v>
      </c>
      <c r="I11801" t="b">
        <v>1</v>
      </c>
      <c r="J11801" t="b">
        <v>1</v>
      </c>
      <c r="K11801" t="s">
        <v>41</v>
      </c>
      <c r="L11801" t="s">
        <v>74</v>
      </c>
      <c r="M11801"/>
      <c r="N11801">
        <v>55.29</v>
      </c>
      <c r="O11801" t="s">
        <v>487</v>
      </c>
      <c r="P11801" t="s">
        <v>22037</v>
      </c>
    </row>
    <row r="11802" spans="1:16" x14ac:dyDescent="0.25">
      <c r="A11802" t="s">
        <v>4</v>
      </c>
      <c r="B11802" t="s">
        <v>22060</v>
      </c>
      <c r="C11802" t="s">
        <v>5815</v>
      </c>
      <c r="D11802" t="s">
        <v>4346</v>
      </c>
      <c r="E11802" t="s">
        <v>59</v>
      </c>
      <c r="F11802" t="b">
        <v>0</v>
      </c>
      <c r="G11802" t="s">
        <v>20</v>
      </c>
      <c r="H11802" s="1">
        <v>46147.589097222219</v>
      </c>
      <c r="I11802" t="b">
        <v>1</v>
      </c>
      <c r="J11802" t="b">
        <v>0</v>
      </c>
      <c r="K11802" t="s">
        <v>20</v>
      </c>
      <c r="L11802" t="s">
        <v>60</v>
      </c>
      <c r="M11802">
        <v>108225</v>
      </c>
      <c r="N11802"/>
      <c r="O11802" t="s">
        <v>2673</v>
      </c>
      <c r="P11802" t="s">
        <v>22061</v>
      </c>
    </row>
    <row r="11803" spans="1:16" x14ac:dyDescent="0.25">
      <c r="A11803" t="s">
        <v>1</v>
      </c>
      <c r="B11803" t="s">
        <v>22062</v>
      </c>
      <c r="C11803" t="s">
        <v>33</v>
      </c>
      <c r="D11803" t="s">
        <v>4346</v>
      </c>
      <c r="E11803" t="s">
        <v>59</v>
      </c>
      <c r="F11803" t="b">
        <v>0</v>
      </c>
      <c r="G11803" t="s">
        <v>33</v>
      </c>
      <c r="H11803" s="1">
        <v>46147.589675925927</v>
      </c>
      <c r="I11803" t="b">
        <v>1</v>
      </c>
      <c r="J11803" t="b">
        <v>0</v>
      </c>
      <c r="K11803" t="s">
        <v>33</v>
      </c>
      <c r="L11803" t="s">
        <v>60</v>
      </c>
      <c r="M11803">
        <v>150000</v>
      </c>
      <c r="N11803"/>
      <c r="O11803" t="s">
        <v>22063</v>
      </c>
    </row>
    <row r="11804" spans="1:16" x14ac:dyDescent="0.25">
      <c r="A11804" t="s">
        <v>0</v>
      </c>
      <c r="B11804" t="s">
        <v>262</v>
      </c>
      <c r="C11804" t="s">
        <v>20669</v>
      </c>
      <c r="D11804" t="s">
        <v>4346</v>
      </c>
      <c r="E11804" t="s">
        <v>59</v>
      </c>
      <c r="F11804" t="b">
        <v>0</v>
      </c>
      <c r="G11804" t="s">
        <v>68</v>
      </c>
      <c r="H11804" s="1">
        <v>46147.627025462964</v>
      </c>
      <c r="I11804" t="b">
        <v>0</v>
      </c>
      <c r="J11804" t="b">
        <v>1</v>
      </c>
      <c r="K11804" t="s">
        <v>41</v>
      </c>
      <c r="L11804" t="s">
        <v>60</v>
      </c>
      <c r="M11804">
        <v>52500</v>
      </c>
      <c r="N11804"/>
      <c r="O11804" t="s">
        <v>22064</v>
      </c>
      <c r="P11804" t="s">
        <v>11488</v>
      </c>
    </row>
    <row r="11805" spans="1:16" x14ac:dyDescent="0.25">
      <c r="A11805" t="s">
        <v>0</v>
      </c>
      <c r="B11805" t="s">
        <v>2469</v>
      </c>
      <c r="C11805" t="s">
        <v>172</v>
      </c>
      <c r="D11805" t="s">
        <v>2360</v>
      </c>
      <c r="E11805" t="s">
        <v>59</v>
      </c>
      <c r="F11805" t="b">
        <v>0</v>
      </c>
      <c r="G11805" t="s">
        <v>68</v>
      </c>
      <c r="H11805" s="1">
        <v>46147.627025462964</v>
      </c>
      <c r="I11805" t="b">
        <v>0</v>
      </c>
      <c r="J11805" t="b">
        <v>0</v>
      </c>
      <c r="K11805" t="s">
        <v>41</v>
      </c>
      <c r="L11805" t="s">
        <v>74</v>
      </c>
      <c r="M11805"/>
      <c r="N11805">
        <v>29</v>
      </c>
      <c r="O11805" t="s">
        <v>1220</v>
      </c>
      <c r="P11805" t="s">
        <v>6873</v>
      </c>
    </row>
    <row r="11806" spans="1:16" x14ac:dyDescent="0.25">
      <c r="A11806" t="s">
        <v>2</v>
      </c>
      <c r="B11806" t="s">
        <v>1354</v>
      </c>
      <c r="C11806" t="s">
        <v>165</v>
      </c>
      <c r="D11806" t="s">
        <v>2360</v>
      </c>
      <c r="E11806" t="s">
        <v>59</v>
      </c>
      <c r="F11806" t="b">
        <v>0</v>
      </c>
      <c r="G11806" t="s">
        <v>73</v>
      </c>
      <c r="H11806" s="1">
        <v>46147.62704861111</v>
      </c>
      <c r="I11806" t="b">
        <v>0</v>
      </c>
      <c r="J11806" t="b">
        <v>1</v>
      </c>
      <c r="K11806" t="s">
        <v>41</v>
      </c>
      <c r="L11806" t="s">
        <v>60</v>
      </c>
      <c r="M11806">
        <v>172500</v>
      </c>
      <c r="N11806"/>
      <c r="O11806" t="s">
        <v>1355</v>
      </c>
      <c r="P11806" t="s">
        <v>22065</v>
      </c>
    </row>
    <row r="11807" spans="1:16" x14ac:dyDescent="0.25">
      <c r="A11807" t="s">
        <v>2</v>
      </c>
      <c r="B11807" t="s">
        <v>22066</v>
      </c>
      <c r="C11807" t="s">
        <v>112</v>
      </c>
      <c r="D11807" t="s">
        <v>4526</v>
      </c>
      <c r="E11807" t="s">
        <v>59</v>
      </c>
      <c r="F11807" t="b">
        <v>0</v>
      </c>
      <c r="G11807" t="s">
        <v>65</v>
      </c>
      <c r="H11807" s="1">
        <v>46147.627060185187</v>
      </c>
      <c r="I11807" t="b">
        <v>0</v>
      </c>
      <c r="J11807" t="b">
        <v>0</v>
      </c>
      <c r="K11807" t="s">
        <v>41</v>
      </c>
      <c r="L11807" t="s">
        <v>60</v>
      </c>
      <c r="M11807">
        <v>195000</v>
      </c>
      <c r="N11807"/>
      <c r="O11807" t="s">
        <v>509</v>
      </c>
      <c r="P11807" t="s">
        <v>221</v>
      </c>
    </row>
    <row r="11808" spans="1:16" x14ac:dyDescent="0.25">
      <c r="A11808" t="s">
        <v>0</v>
      </c>
      <c r="B11808" t="s">
        <v>1539</v>
      </c>
      <c r="C11808" t="s">
        <v>11315</v>
      </c>
      <c r="D11808" t="s">
        <v>7670</v>
      </c>
      <c r="E11808" t="s">
        <v>59</v>
      </c>
      <c r="F11808" t="b">
        <v>0</v>
      </c>
      <c r="G11808" t="s">
        <v>40</v>
      </c>
      <c r="H11808" s="1">
        <v>46147.628321759257</v>
      </c>
      <c r="I11808" t="b">
        <v>1</v>
      </c>
      <c r="J11808" t="b">
        <v>0</v>
      </c>
      <c r="K11808" t="s">
        <v>40</v>
      </c>
      <c r="L11808" t="s">
        <v>60</v>
      </c>
      <c r="M11808">
        <v>40000</v>
      </c>
      <c r="N11808"/>
      <c r="O11808" t="s">
        <v>5071</v>
      </c>
      <c r="P11808" t="s">
        <v>2583</v>
      </c>
    </row>
    <row r="11809" spans="1:16" x14ac:dyDescent="0.25">
      <c r="A11809" t="s">
        <v>2</v>
      </c>
      <c r="B11809" t="s">
        <v>22067</v>
      </c>
      <c r="C11809" t="s">
        <v>76</v>
      </c>
      <c r="D11809" t="s">
        <v>4346</v>
      </c>
      <c r="E11809" t="s">
        <v>88</v>
      </c>
      <c r="F11809" t="b">
        <v>1</v>
      </c>
      <c r="G11809" t="s">
        <v>41</v>
      </c>
      <c r="H11809" s="1">
        <v>46147.629699074067</v>
      </c>
      <c r="I11809" t="b">
        <v>0</v>
      </c>
      <c r="J11809" t="b">
        <v>0</v>
      </c>
      <c r="K11809" t="s">
        <v>41</v>
      </c>
      <c r="L11809" t="s">
        <v>74</v>
      </c>
      <c r="M11809"/>
      <c r="N11809">
        <v>94.23</v>
      </c>
      <c r="O11809" t="s">
        <v>1981</v>
      </c>
      <c r="P11809" t="s">
        <v>21975</v>
      </c>
    </row>
    <row r="11810" spans="1:16" x14ac:dyDescent="0.25">
      <c r="A11810" t="s">
        <v>5</v>
      </c>
      <c r="B11810" t="s">
        <v>22068</v>
      </c>
      <c r="C11810" t="s">
        <v>448</v>
      </c>
      <c r="D11810" t="s">
        <v>4526</v>
      </c>
      <c r="E11810" t="s">
        <v>88</v>
      </c>
      <c r="F11810" t="b">
        <v>0</v>
      </c>
      <c r="G11810" t="s">
        <v>65</v>
      </c>
      <c r="H11810" s="1">
        <v>46147.630127314813</v>
      </c>
      <c r="I11810" t="b">
        <v>1</v>
      </c>
      <c r="J11810" t="b">
        <v>0</v>
      </c>
      <c r="K11810" t="s">
        <v>41</v>
      </c>
      <c r="L11810" t="s">
        <v>74</v>
      </c>
      <c r="M11810"/>
      <c r="N11810">
        <v>67.5</v>
      </c>
      <c r="O11810" t="s">
        <v>12207</v>
      </c>
      <c r="P11810" t="s">
        <v>21513</v>
      </c>
    </row>
    <row r="11811" spans="1:16" x14ac:dyDescent="0.25">
      <c r="A11811" t="s">
        <v>5</v>
      </c>
      <c r="B11811" t="s">
        <v>22069</v>
      </c>
      <c r="C11811" t="s">
        <v>40</v>
      </c>
      <c r="D11811" t="s">
        <v>4526</v>
      </c>
      <c r="E11811" t="s">
        <v>59</v>
      </c>
      <c r="F11811" t="b">
        <v>0</v>
      </c>
      <c r="G11811" t="s">
        <v>40</v>
      </c>
      <c r="H11811" s="1">
        <v>46147.631620370368</v>
      </c>
      <c r="I11811" t="b">
        <v>1</v>
      </c>
      <c r="J11811" t="b">
        <v>0</v>
      </c>
      <c r="K11811" t="s">
        <v>40</v>
      </c>
      <c r="L11811" t="s">
        <v>60</v>
      </c>
      <c r="M11811">
        <v>80000</v>
      </c>
      <c r="N11811"/>
      <c r="O11811" t="s">
        <v>2404</v>
      </c>
      <c r="P11811" t="s">
        <v>2369</v>
      </c>
    </row>
    <row r="11812" spans="1:16" x14ac:dyDescent="0.25">
      <c r="A11812" t="s">
        <v>5</v>
      </c>
      <c r="B11812" t="s">
        <v>22069</v>
      </c>
      <c r="C11812" t="s">
        <v>5029</v>
      </c>
      <c r="D11812" t="s">
        <v>4346</v>
      </c>
      <c r="E11812" t="s">
        <v>59</v>
      </c>
      <c r="F11812" t="b">
        <v>0</v>
      </c>
      <c r="G11812" t="s">
        <v>40</v>
      </c>
      <c r="H11812" s="1">
        <v>46147.631620370368</v>
      </c>
      <c r="I11812" t="b">
        <v>1</v>
      </c>
      <c r="J11812" t="b">
        <v>0</v>
      </c>
      <c r="K11812" t="s">
        <v>40</v>
      </c>
      <c r="L11812" t="s">
        <v>60</v>
      </c>
      <c r="M11812">
        <v>80000</v>
      </c>
      <c r="N11812"/>
      <c r="O11812" t="s">
        <v>2404</v>
      </c>
      <c r="P11812" t="s">
        <v>2369</v>
      </c>
    </row>
    <row r="11813" spans="1:16" x14ac:dyDescent="0.25">
      <c r="A11813" t="s">
        <v>0</v>
      </c>
      <c r="B11813" t="s">
        <v>22070</v>
      </c>
      <c r="C11813" t="s">
        <v>789</v>
      </c>
      <c r="D11813" t="s">
        <v>5349</v>
      </c>
      <c r="E11813" t="s">
        <v>59</v>
      </c>
      <c r="F11813" t="b">
        <v>0</v>
      </c>
      <c r="G11813" t="s">
        <v>77</v>
      </c>
      <c r="H11813" s="1">
        <v>46147.668692129628</v>
      </c>
      <c r="I11813" t="b">
        <v>0</v>
      </c>
      <c r="J11813" t="b">
        <v>1</v>
      </c>
      <c r="K11813" t="s">
        <v>41</v>
      </c>
      <c r="L11813" t="s">
        <v>60</v>
      </c>
      <c r="M11813">
        <v>138750</v>
      </c>
      <c r="N11813"/>
      <c r="O11813" t="s">
        <v>5472</v>
      </c>
      <c r="P11813" t="s">
        <v>4219</v>
      </c>
    </row>
    <row r="11814" spans="1:16" x14ac:dyDescent="0.25">
      <c r="A11814" t="s">
        <v>0</v>
      </c>
      <c r="B11814" t="s">
        <v>1347</v>
      </c>
      <c r="C11814" t="s">
        <v>81</v>
      </c>
      <c r="D11814" t="s">
        <v>4630</v>
      </c>
      <c r="E11814" t="s">
        <v>59</v>
      </c>
      <c r="F11814" t="b">
        <v>0</v>
      </c>
      <c r="G11814" t="s">
        <v>77</v>
      </c>
      <c r="H11814" s="1">
        <v>46147.668715277781</v>
      </c>
      <c r="I11814" t="b">
        <v>0</v>
      </c>
      <c r="J11814" t="b">
        <v>1</v>
      </c>
      <c r="K11814" t="s">
        <v>41</v>
      </c>
      <c r="L11814" t="s">
        <v>60</v>
      </c>
      <c r="M11814">
        <v>77500</v>
      </c>
      <c r="N11814"/>
      <c r="O11814" t="s">
        <v>22071</v>
      </c>
      <c r="P11814" t="s">
        <v>22072</v>
      </c>
    </row>
    <row r="11815" spans="1:16" x14ac:dyDescent="0.25">
      <c r="A11815" t="s">
        <v>0</v>
      </c>
      <c r="B11815" t="s">
        <v>262</v>
      </c>
      <c r="C11815" t="s">
        <v>7897</v>
      </c>
      <c r="D11815" t="s">
        <v>4526</v>
      </c>
      <c r="E11815" t="s">
        <v>59</v>
      </c>
      <c r="F11815" t="b">
        <v>0</v>
      </c>
      <c r="G11815" t="s">
        <v>40</v>
      </c>
      <c r="H11815" s="1">
        <v>46147.669988425929</v>
      </c>
      <c r="I11815" t="b">
        <v>1</v>
      </c>
      <c r="J11815" t="b">
        <v>0</v>
      </c>
      <c r="K11815" t="s">
        <v>40</v>
      </c>
      <c r="L11815" t="s">
        <v>60</v>
      </c>
      <c r="M11815">
        <v>60000</v>
      </c>
      <c r="N11815"/>
      <c r="O11815" t="s">
        <v>16558</v>
      </c>
      <c r="P11815" t="s">
        <v>10168</v>
      </c>
    </row>
    <row r="11816" spans="1:16" x14ac:dyDescent="0.25">
      <c r="A11816" t="s">
        <v>0</v>
      </c>
      <c r="B11816" t="s">
        <v>2679</v>
      </c>
      <c r="C11816" t="s">
        <v>273</v>
      </c>
      <c r="D11816" t="s">
        <v>4526</v>
      </c>
      <c r="E11816" t="s">
        <v>88</v>
      </c>
      <c r="F11816" t="b">
        <v>0</v>
      </c>
      <c r="G11816" t="s">
        <v>41</v>
      </c>
      <c r="H11816" s="1">
        <v>46147.67</v>
      </c>
      <c r="I11816" t="b">
        <v>0</v>
      </c>
      <c r="J11816" t="b">
        <v>0</v>
      </c>
      <c r="K11816" t="s">
        <v>41</v>
      </c>
      <c r="L11816" t="s">
        <v>74</v>
      </c>
      <c r="M11816"/>
      <c r="N11816">
        <v>55.5</v>
      </c>
      <c r="O11816" t="s">
        <v>2817</v>
      </c>
      <c r="P11816" t="s">
        <v>22073</v>
      </c>
    </row>
    <row r="11817" spans="1:16" x14ac:dyDescent="0.25">
      <c r="A11817" t="s">
        <v>1</v>
      </c>
      <c r="B11817" t="s">
        <v>22074</v>
      </c>
      <c r="C11817" t="s">
        <v>227</v>
      </c>
      <c r="D11817" t="s">
        <v>534</v>
      </c>
      <c r="E11817" t="s">
        <v>59</v>
      </c>
      <c r="F11817" t="b">
        <v>0</v>
      </c>
      <c r="G11817" t="s">
        <v>77</v>
      </c>
      <c r="H11817" s="1">
        <v>46147.671458333331</v>
      </c>
      <c r="I11817" t="b">
        <v>1</v>
      </c>
      <c r="J11817" t="b">
        <v>0</v>
      </c>
      <c r="K11817" t="s">
        <v>41</v>
      </c>
      <c r="L11817" t="s">
        <v>60</v>
      </c>
      <c r="M11817">
        <v>130000</v>
      </c>
      <c r="N11817"/>
      <c r="O11817" t="s">
        <v>534</v>
      </c>
      <c r="P11817" t="s">
        <v>99</v>
      </c>
    </row>
    <row r="11818" spans="1:16" x14ac:dyDescent="0.25">
      <c r="A11818" t="s">
        <v>1</v>
      </c>
      <c r="B11818" t="s">
        <v>22075</v>
      </c>
      <c r="C11818" t="s">
        <v>112</v>
      </c>
      <c r="D11818" t="s">
        <v>4346</v>
      </c>
      <c r="E11818" t="s">
        <v>59</v>
      </c>
      <c r="F11818" t="b">
        <v>0</v>
      </c>
      <c r="G11818" t="s">
        <v>65</v>
      </c>
      <c r="H11818" s="1">
        <v>46147.67150462963</v>
      </c>
      <c r="I11818" t="b">
        <v>0</v>
      </c>
      <c r="J11818" t="b">
        <v>1</v>
      </c>
      <c r="K11818" t="s">
        <v>41</v>
      </c>
      <c r="L11818" t="s">
        <v>60</v>
      </c>
      <c r="M11818">
        <v>142500</v>
      </c>
      <c r="N11818"/>
      <c r="O11818" t="s">
        <v>116</v>
      </c>
      <c r="P11818" t="s">
        <v>22076</v>
      </c>
    </row>
    <row r="11819" spans="1:16" x14ac:dyDescent="0.25">
      <c r="A11819" t="s">
        <v>4</v>
      </c>
      <c r="B11819" t="s">
        <v>22077</v>
      </c>
      <c r="C11819" t="s">
        <v>40</v>
      </c>
      <c r="D11819" t="s">
        <v>4526</v>
      </c>
      <c r="E11819" t="s">
        <v>59</v>
      </c>
      <c r="F11819" t="b">
        <v>0</v>
      </c>
      <c r="G11819" t="s">
        <v>40</v>
      </c>
      <c r="H11819" s="1">
        <v>46147.673437500001</v>
      </c>
      <c r="I11819" t="b">
        <v>0</v>
      </c>
      <c r="J11819" t="b">
        <v>0</v>
      </c>
      <c r="K11819" t="s">
        <v>40</v>
      </c>
      <c r="L11819" t="s">
        <v>60</v>
      </c>
      <c r="M11819">
        <v>95000</v>
      </c>
      <c r="N11819"/>
      <c r="O11819" t="s">
        <v>22078</v>
      </c>
      <c r="P11819" t="s">
        <v>22079</v>
      </c>
    </row>
    <row r="11820" spans="1:16" x14ac:dyDescent="0.25">
      <c r="A11820" t="s">
        <v>0</v>
      </c>
      <c r="B11820" t="s">
        <v>22080</v>
      </c>
      <c r="C11820" t="s">
        <v>2038</v>
      </c>
      <c r="D11820" t="s">
        <v>4346</v>
      </c>
      <c r="E11820" t="s">
        <v>88</v>
      </c>
      <c r="F11820" t="b">
        <v>0</v>
      </c>
      <c r="G11820" t="s">
        <v>68</v>
      </c>
      <c r="H11820" s="1">
        <v>46147.710416666669</v>
      </c>
      <c r="I11820" t="b">
        <v>1</v>
      </c>
      <c r="J11820" t="b">
        <v>1</v>
      </c>
      <c r="K11820" t="s">
        <v>41</v>
      </c>
      <c r="L11820" t="s">
        <v>74</v>
      </c>
      <c r="M11820"/>
      <c r="N11820">
        <v>30.5</v>
      </c>
      <c r="O11820" t="s">
        <v>1094</v>
      </c>
      <c r="P11820" t="s">
        <v>22081</v>
      </c>
    </row>
    <row r="11821" spans="1:16" x14ac:dyDescent="0.25">
      <c r="A11821" t="s">
        <v>0</v>
      </c>
      <c r="B11821" t="s">
        <v>130</v>
      </c>
      <c r="C11821" t="s">
        <v>952</v>
      </c>
      <c r="D11821" t="s">
        <v>4346</v>
      </c>
      <c r="E11821" t="s">
        <v>59</v>
      </c>
      <c r="F11821" t="b">
        <v>0</v>
      </c>
      <c r="G11821" t="s">
        <v>68</v>
      </c>
      <c r="H11821" s="1">
        <v>46147.752025462964</v>
      </c>
      <c r="I11821" t="b">
        <v>0</v>
      </c>
      <c r="J11821" t="b">
        <v>0</v>
      </c>
      <c r="K11821" t="s">
        <v>41</v>
      </c>
      <c r="L11821" t="s">
        <v>60</v>
      </c>
      <c r="M11821">
        <v>70000</v>
      </c>
      <c r="N11821"/>
      <c r="O11821" t="s">
        <v>22082</v>
      </c>
      <c r="P11821" t="s">
        <v>1482</v>
      </c>
    </row>
    <row r="11822" spans="1:16" x14ac:dyDescent="0.25">
      <c r="A11822" t="s">
        <v>0</v>
      </c>
      <c r="B11822" t="s">
        <v>22083</v>
      </c>
      <c r="C11822" t="s">
        <v>81</v>
      </c>
      <c r="D11822" t="s">
        <v>4526</v>
      </c>
      <c r="E11822" t="s">
        <v>59</v>
      </c>
      <c r="F11822" t="b">
        <v>0</v>
      </c>
      <c r="G11822" t="s">
        <v>77</v>
      </c>
      <c r="H11822" s="1">
        <v>46147.75204861111</v>
      </c>
      <c r="I11822" t="b">
        <v>1</v>
      </c>
      <c r="J11822" t="b">
        <v>1</v>
      </c>
      <c r="K11822" t="s">
        <v>41</v>
      </c>
      <c r="L11822" t="s">
        <v>74</v>
      </c>
      <c r="M11822"/>
      <c r="N11822">
        <v>119.57</v>
      </c>
      <c r="O11822" t="s">
        <v>808</v>
      </c>
      <c r="P11822" t="s">
        <v>310</v>
      </c>
    </row>
    <row r="11823" spans="1:16" x14ac:dyDescent="0.25">
      <c r="A11823" t="s">
        <v>0</v>
      </c>
      <c r="B11823" t="s">
        <v>2199</v>
      </c>
      <c r="C11823" t="s">
        <v>1510</v>
      </c>
      <c r="D11823" t="s">
        <v>4526</v>
      </c>
      <c r="E11823" t="s">
        <v>88</v>
      </c>
      <c r="F11823" t="b">
        <v>0</v>
      </c>
      <c r="G11823" t="s">
        <v>65</v>
      </c>
      <c r="H11823" s="1">
        <v>46147.752060185187</v>
      </c>
      <c r="I11823" t="b">
        <v>0</v>
      </c>
      <c r="J11823" t="b">
        <v>0</v>
      </c>
      <c r="K11823" t="s">
        <v>41</v>
      </c>
      <c r="L11823" t="s">
        <v>74</v>
      </c>
      <c r="M11823"/>
      <c r="N11823">
        <v>57.5</v>
      </c>
      <c r="O11823" t="s">
        <v>22084</v>
      </c>
      <c r="P11823" t="s">
        <v>22085</v>
      </c>
    </row>
    <row r="11824" spans="1:16" x14ac:dyDescent="0.25">
      <c r="A11824" t="s">
        <v>0</v>
      </c>
      <c r="B11824" t="s">
        <v>22086</v>
      </c>
      <c r="C11824" t="s">
        <v>13</v>
      </c>
      <c r="D11824" t="s">
        <v>4346</v>
      </c>
      <c r="E11824" t="s">
        <v>59</v>
      </c>
      <c r="F11824" t="b">
        <v>0</v>
      </c>
      <c r="G11824" t="s">
        <v>13</v>
      </c>
      <c r="H11824" s="1">
        <v>46147.752256944441</v>
      </c>
      <c r="I11824" t="b">
        <v>0</v>
      </c>
      <c r="J11824" t="b">
        <v>0</v>
      </c>
      <c r="K11824" t="s">
        <v>13</v>
      </c>
      <c r="L11824" t="s">
        <v>60</v>
      </c>
      <c r="M11824">
        <v>73550</v>
      </c>
      <c r="N11824"/>
      <c r="O11824" t="s">
        <v>22087</v>
      </c>
      <c r="P11824" t="s">
        <v>22088</v>
      </c>
    </row>
    <row r="11825" spans="1:16" x14ac:dyDescent="0.25">
      <c r="A11825" t="s">
        <v>8</v>
      </c>
      <c r="B11825" t="s">
        <v>22089</v>
      </c>
      <c r="C11825" t="s">
        <v>2648</v>
      </c>
      <c r="D11825" t="s">
        <v>4346</v>
      </c>
      <c r="E11825" t="s">
        <v>59</v>
      </c>
      <c r="F11825" t="b">
        <v>0</v>
      </c>
      <c r="G11825" t="s">
        <v>65</v>
      </c>
      <c r="H11825" s="1">
        <v>46147.753530092603</v>
      </c>
      <c r="I11825" t="b">
        <v>0</v>
      </c>
      <c r="J11825" t="b">
        <v>1</v>
      </c>
      <c r="K11825" t="s">
        <v>41</v>
      </c>
      <c r="L11825" t="s">
        <v>60</v>
      </c>
      <c r="M11825">
        <v>205500</v>
      </c>
      <c r="N11825"/>
      <c r="O11825" t="s">
        <v>22090</v>
      </c>
      <c r="P11825" t="s">
        <v>22091</v>
      </c>
    </row>
    <row r="11826" spans="1:16" x14ac:dyDescent="0.25">
      <c r="A11826" t="s">
        <v>1</v>
      </c>
      <c r="B11826" t="s">
        <v>22092</v>
      </c>
      <c r="C11826" t="s">
        <v>165</v>
      </c>
      <c r="D11826" t="s">
        <v>4526</v>
      </c>
      <c r="E11826" t="s">
        <v>59</v>
      </c>
      <c r="F11826" t="b">
        <v>0</v>
      </c>
      <c r="G11826" t="s">
        <v>73</v>
      </c>
      <c r="H11826" s="1">
        <v>46147.754837962973</v>
      </c>
      <c r="I11826" t="b">
        <v>1</v>
      </c>
      <c r="J11826" t="b">
        <v>1</v>
      </c>
      <c r="K11826" t="s">
        <v>41</v>
      </c>
      <c r="L11826" t="s">
        <v>60</v>
      </c>
      <c r="M11826">
        <v>122500</v>
      </c>
      <c r="N11826"/>
      <c r="O11826" t="s">
        <v>10744</v>
      </c>
      <c r="P11826" t="s">
        <v>22093</v>
      </c>
    </row>
    <row r="11827" spans="1:16" x14ac:dyDescent="0.25">
      <c r="A11827" t="s">
        <v>4</v>
      </c>
      <c r="B11827" t="s">
        <v>22094</v>
      </c>
      <c r="C11827" t="s">
        <v>1423</v>
      </c>
      <c r="D11827" t="s">
        <v>20164</v>
      </c>
      <c r="E11827" t="s">
        <v>59</v>
      </c>
      <c r="F11827" t="b">
        <v>0</v>
      </c>
      <c r="G11827" t="s">
        <v>89</v>
      </c>
      <c r="H11827" s="1">
        <v>46147.754861111112</v>
      </c>
      <c r="I11827" t="b">
        <v>0</v>
      </c>
      <c r="J11827" t="b">
        <v>1</v>
      </c>
      <c r="K11827" t="s">
        <v>41</v>
      </c>
      <c r="L11827" t="s">
        <v>60</v>
      </c>
      <c r="M11827">
        <v>175500</v>
      </c>
      <c r="N11827"/>
      <c r="O11827" t="s">
        <v>226</v>
      </c>
      <c r="P11827" t="s">
        <v>22095</v>
      </c>
    </row>
    <row r="11828" spans="1:16" x14ac:dyDescent="0.25">
      <c r="A11828" t="s">
        <v>1</v>
      </c>
      <c r="B11828" t="s">
        <v>22096</v>
      </c>
      <c r="C11828" t="s">
        <v>1205</v>
      </c>
      <c r="D11828" t="s">
        <v>20164</v>
      </c>
      <c r="E11828" t="s">
        <v>59</v>
      </c>
      <c r="F11828" t="b">
        <v>0</v>
      </c>
      <c r="G11828" t="s">
        <v>89</v>
      </c>
      <c r="H11828" s="1">
        <v>46147.754884259259</v>
      </c>
      <c r="I11828" t="b">
        <v>0</v>
      </c>
      <c r="J11828" t="b">
        <v>0</v>
      </c>
      <c r="K11828" t="s">
        <v>41</v>
      </c>
      <c r="L11828" t="s">
        <v>60</v>
      </c>
      <c r="M11828">
        <v>112000</v>
      </c>
      <c r="N11828"/>
      <c r="O11828" t="s">
        <v>226</v>
      </c>
      <c r="P11828" t="s">
        <v>22097</v>
      </c>
    </row>
    <row r="11829" spans="1:16" x14ac:dyDescent="0.25">
      <c r="A11829" t="s">
        <v>0</v>
      </c>
      <c r="B11829" t="s">
        <v>1006</v>
      </c>
      <c r="C11829" t="s">
        <v>97</v>
      </c>
      <c r="D11829" t="s">
        <v>4526</v>
      </c>
      <c r="E11829" t="s">
        <v>88</v>
      </c>
      <c r="F11829" t="b">
        <v>0</v>
      </c>
      <c r="G11829" t="s">
        <v>89</v>
      </c>
      <c r="H11829" s="1">
        <v>46147.793692129628</v>
      </c>
      <c r="I11829" t="b">
        <v>0</v>
      </c>
      <c r="J11829" t="b">
        <v>1</v>
      </c>
      <c r="K11829" t="s">
        <v>41</v>
      </c>
      <c r="L11829" t="s">
        <v>74</v>
      </c>
      <c r="M11829"/>
      <c r="N11829">
        <v>27.5</v>
      </c>
      <c r="O11829" t="s">
        <v>129</v>
      </c>
    </row>
    <row r="11830" spans="1:16" x14ac:dyDescent="0.25">
      <c r="A11830" t="s">
        <v>1</v>
      </c>
      <c r="B11830" t="s">
        <v>22098</v>
      </c>
      <c r="C11830" t="s">
        <v>774</v>
      </c>
      <c r="D11830" t="s">
        <v>5349</v>
      </c>
      <c r="E11830" t="s">
        <v>59</v>
      </c>
      <c r="F11830" t="b">
        <v>0</v>
      </c>
      <c r="G11830" t="s">
        <v>77</v>
      </c>
      <c r="H11830" s="1">
        <v>46147.796458333331</v>
      </c>
      <c r="I11830" t="b">
        <v>0</v>
      </c>
      <c r="J11830" t="b">
        <v>1</v>
      </c>
      <c r="K11830" t="s">
        <v>41</v>
      </c>
      <c r="L11830" t="s">
        <v>60</v>
      </c>
      <c r="M11830">
        <v>131000</v>
      </c>
      <c r="N11830"/>
      <c r="O11830" t="s">
        <v>1885</v>
      </c>
      <c r="P11830" t="s">
        <v>21191</v>
      </c>
    </row>
    <row r="11831" spans="1:16" x14ac:dyDescent="0.25">
      <c r="A11831" t="s">
        <v>0</v>
      </c>
      <c r="B11831" t="s">
        <v>130</v>
      </c>
      <c r="C11831" t="s">
        <v>278</v>
      </c>
      <c r="D11831" t="s">
        <v>4526</v>
      </c>
      <c r="E11831" t="s">
        <v>59</v>
      </c>
      <c r="F11831" t="b">
        <v>0</v>
      </c>
      <c r="G11831" t="s">
        <v>89</v>
      </c>
      <c r="H11831" s="1">
        <v>46147.835358796299</v>
      </c>
      <c r="I11831" t="b">
        <v>0</v>
      </c>
      <c r="J11831" t="b">
        <v>0</v>
      </c>
      <c r="K11831" t="s">
        <v>41</v>
      </c>
      <c r="L11831" t="s">
        <v>74</v>
      </c>
      <c r="M11831"/>
      <c r="N11831">
        <v>24</v>
      </c>
      <c r="O11831" t="s">
        <v>105</v>
      </c>
      <c r="P11831" t="s">
        <v>219</v>
      </c>
    </row>
    <row r="11832" spans="1:16" x14ac:dyDescent="0.25">
      <c r="A11832" t="s">
        <v>3</v>
      </c>
      <c r="B11832" t="s">
        <v>22099</v>
      </c>
      <c r="C11832" t="s">
        <v>3647</v>
      </c>
      <c r="D11832" t="s">
        <v>4526</v>
      </c>
      <c r="E11832" t="s">
        <v>88</v>
      </c>
      <c r="F11832" t="b">
        <v>0</v>
      </c>
      <c r="G11832" t="s">
        <v>73</v>
      </c>
      <c r="H11832" s="1">
        <v>46147.835393518522</v>
      </c>
      <c r="I11832" t="b">
        <v>0</v>
      </c>
      <c r="J11832" t="b">
        <v>1</v>
      </c>
      <c r="K11832" t="s">
        <v>41</v>
      </c>
      <c r="L11832" t="s">
        <v>74</v>
      </c>
      <c r="M11832"/>
      <c r="N11832">
        <v>61.5</v>
      </c>
      <c r="O11832" t="s">
        <v>403</v>
      </c>
    </row>
    <row r="11833" spans="1:16" x14ac:dyDescent="0.25">
      <c r="A11833" t="s">
        <v>0</v>
      </c>
      <c r="B11833" t="s">
        <v>22100</v>
      </c>
      <c r="C11833" t="s">
        <v>4409</v>
      </c>
      <c r="D11833" t="s">
        <v>4346</v>
      </c>
      <c r="E11833" t="s">
        <v>59</v>
      </c>
      <c r="F11833" t="b">
        <v>0</v>
      </c>
      <c r="G11833" t="s">
        <v>68</v>
      </c>
      <c r="H11833" s="1">
        <v>46147.835416666669</v>
      </c>
      <c r="I11833" t="b">
        <v>0</v>
      </c>
      <c r="J11833" t="b">
        <v>1</v>
      </c>
      <c r="K11833" t="s">
        <v>41</v>
      </c>
      <c r="L11833" t="s">
        <v>74</v>
      </c>
      <c r="M11833"/>
      <c r="N11833">
        <v>46.614999999999988</v>
      </c>
      <c r="O11833" t="s">
        <v>22101</v>
      </c>
      <c r="P11833" t="s">
        <v>1777</v>
      </c>
    </row>
    <row r="11834" spans="1:16" x14ac:dyDescent="0.25">
      <c r="A11834" t="s">
        <v>0</v>
      </c>
      <c r="B11834" t="s">
        <v>22102</v>
      </c>
      <c r="C11834" t="s">
        <v>472</v>
      </c>
      <c r="D11834" t="s">
        <v>4346</v>
      </c>
      <c r="E11834" t="s">
        <v>59</v>
      </c>
      <c r="F11834" t="b">
        <v>0</v>
      </c>
      <c r="G11834" t="s">
        <v>65</v>
      </c>
      <c r="H11834" s="1">
        <v>46147.835428240738</v>
      </c>
      <c r="I11834" t="b">
        <v>0</v>
      </c>
      <c r="J11834" t="b">
        <v>1</v>
      </c>
      <c r="K11834" t="s">
        <v>41</v>
      </c>
      <c r="L11834" t="s">
        <v>60</v>
      </c>
      <c r="M11834">
        <v>129575</v>
      </c>
      <c r="N11834"/>
      <c r="O11834" t="s">
        <v>528</v>
      </c>
    </row>
    <row r="11835" spans="1:16" x14ac:dyDescent="0.25">
      <c r="A11835" t="s">
        <v>1</v>
      </c>
      <c r="B11835" t="s">
        <v>1</v>
      </c>
      <c r="C11835" t="s">
        <v>2385</v>
      </c>
      <c r="D11835" t="s">
        <v>4346</v>
      </c>
      <c r="E11835" t="s">
        <v>59</v>
      </c>
      <c r="F11835" t="b">
        <v>0</v>
      </c>
      <c r="G11835" t="s">
        <v>89</v>
      </c>
      <c r="H11835" s="1">
        <v>46147.838287037041</v>
      </c>
      <c r="I11835" t="b">
        <v>0</v>
      </c>
      <c r="J11835" t="b">
        <v>1</v>
      </c>
      <c r="K11835" t="s">
        <v>41</v>
      </c>
      <c r="L11835" t="s">
        <v>60</v>
      </c>
      <c r="M11835">
        <v>92414.399999999994</v>
      </c>
      <c r="N11835"/>
      <c r="O11835" t="s">
        <v>22103</v>
      </c>
      <c r="P11835" t="s">
        <v>22104</v>
      </c>
    </row>
    <row r="11836" spans="1:16" x14ac:dyDescent="0.25">
      <c r="A11836" t="s">
        <v>4</v>
      </c>
      <c r="B11836" t="s">
        <v>15730</v>
      </c>
      <c r="C11836" t="s">
        <v>76</v>
      </c>
      <c r="D11836" t="s">
        <v>22105</v>
      </c>
      <c r="F11836" t="b">
        <v>1</v>
      </c>
      <c r="G11836" t="s">
        <v>31</v>
      </c>
      <c r="H11836" s="1">
        <v>46147.839513888888</v>
      </c>
      <c r="I11836" t="b">
        <v>1</v>
      </c>
      <c r="J11836" t="b">
        <v>0</v>
      </c>
      <c r="K11836" t="s">
        <v>31</v>
      </c>
      <c r="L11836" t="s">
        <v>74</v>
      </c>
      <c r="M11836"/>
      <c r="N11836">
        <v>50</v>
      </c>
      <c r="O11836" t="s">
        <v>1732</v>
      </c>
    </row>
    <row r="11837" spans="1:16" x14ac:dyDescent="0.25">
      <c r="A11837" t="s">
        <v>1</v>
      </c>
      <c r="B11837" t="s">
        <v>22106</v>
      </c>
      <c r="C11837" t="s">
        <v>33</v>
      </c>
      <c r="D11837" t="s">
        <v>4346</v>
      </c>
      <c r="E11837" t="s">
        <v>59</v>
      </c>
      <c r="F11837" t="b">
        <v>0</v>
      </c>
      <c r="G11837" t="s">
        <v>33</v>
      </c>
      <c r="H11837" s="1">
        <v>46147.839675925927</v>
      </c>
      <c r="I11837" t="b">
        <v>1</v>
      </c>
      <c r="J11837" t="b">
        <v>0</v>
      </c>
      <c r="K11837" t="s">
        <v>33</v>
      </c>
      <c r="L11837" t="s">
        <v>60</v>
      </c>
      <c r="M11837">
        <v>221500</v>
      </c>
      <c r="N11837"/>
      <c r="O11837" t="s">
        <v>22107</v>
      </c>
      <c r="P11837" t="s">
        <v>22108</v>
      </c>
    </row>
    <row r="11838" spans="1:16" x14ac:dyDescent="0.25">
      <c r="A11838" t="s">
        <v>1</v>
      </c>
      <c r="B11838" t="s">
        <v>210</v>
      </c>
      <c r="C11838" t="s">
        <v>751</v>
      </c>
      <c r="D11838" t="s">
        <v>4346</v>
      </c>
      <c r="E11838" t="s">
        <v>59</v>
      </c>
      <c r="F11838" t="b">
        <v>0</v>
      </c>
      <c r="G11838" t="s">
        <v>41</v>
      </c>
      <c r="H11838" s="1">
        <v>46147.84002314815</v>
      </c>
      <c r="I11838" t="b">
        <v>0</v>
      </c>
      <c r="J11838" t="b">
        <v>1</v>
      </c>
      <c r="K11838" t="s">
        <v>41</v>
      </c>
      <c r="L11838" t="s">
        <v>60</v>
      </c>
      <c r="M11838">
        <v>116960.5</v>
      </c>
      <c r="N11838"/>
      <c r="O11838" t="s">
        <v>22109</v>
      </c>
      <c r="P11838" t="s">
        <v>22110</v>
      </c>
    </row>
    <row r="11839" spans="1:16" x14ac:dyDescent="0.25">
      <c r="A11839" t="s">
        <v>0</v>
      </c>
      <c r="B11839" t="s">
        <v>22111</v>
      </c>
      <c r="C11839" t="s">
        <v>846</v>
      </c>
      <c r="D11839" t="s">
        <v>4346</v>
      </c>
      <c r="E11839" t="s">
        <v>59</v>
      </c>
      <c r="F11839" t="b">
        <v>0</v>
      </c>
      <c r="G11839" t="s">
        <v>68</v>
      </c>
      <c r="H11839" s="1">
        <v>46147.918692129628</v>
      </c>
      <c r="I11839" t="b">
        <v>1</v>
      </c>
      <c r="J11839" t="b">
        <v>1</v>
      </c>
      <c r="K11839" t="s">
        <v>41</v>
      </c>
      <c r="L11839" t="s">
        <v>74</v>
      </c>
      <c r="M11839"/>
      <c r="N11839">
        <v>31</v>
      </c>
      <c r="O11839" t="s">
        <v>19263</v>
      </c>
    </row>
    <row r="11840" spans="1:16" x14ac:dyDescent="0.25">
      <c r="A11840" t="s">
        <v>7</v>
      </c>
      <c r="B11840" t="s">
        <v>7</v>
      </c>
      <c r="C11840" t="s">
        <v>114</v>
      </c>
      <c r="D11840" t="s">
        <v>4346</v>
      </c>
      <c r="E11840" t="s">
        <v>59</v>
      </c>
      <c r="F11840" t="b">
        <v>0</v>
      </c>
      <c r="G11840" t="s">
        <v>77</v>
      </c>
      <c r="H11840" s="1">
        <v>46147.918692129628</v>
      </c>
      <c r="I11840" t="b">
        <v>1</v>
      </c>
      <c r="J11840" t="b">
        <v>1</v>
      </c>
      <c r="K11840" t="s">
        <v>41</v>
      </c>
      <c r="L11840" t="s">
        <v>60</v>
      </c>
      <c r="M11840">
        <v>95847.364999999991</v>
      </c>
      <c r="N11840"/>
      <c r="O11840" t="s">
        <v>22112</v>
      </c>
      <c r="P11840" t="s">
        <v>22113</v>
      </c>
    </row>
    <row r="11841" spans="1:16" x14ac:dyDescent="0.25">
      <c r="A11841" t="s">
        <v>0</v>
      </c>
      <c r="B11841" t="s">
        <v>6885</v>
      </c>
      <c r="C11841" t="s">
        <v>172</v>
      </c>
      <c r="D11841" t="s">
        <v>2360</v>
      </c>
      <c r="E11841" t="s">
        <v>621</v>
      </c>
      <c r="F11841" t="b">
        <v>0</v>
      </c>
      <c r="G11841" t="s">
        <v>68</v>
      </c>
      <c r="H11841" s="1">
        <v>46147.918692129628</v>
      </c>
      <c r="I11841" t="b">
        <v>0</v>
      </c>
      <c r="J11841" t="b">
        <v>0</v>
      </c>
      <c r="K11841" t="s">
        <v>41</v>
      </c>
      <c r="L11841" t="s">
        <v>74</v>
      </c>
      <c r="M11841"/>
      <c r="N11841">
        <v>25</v>
      </c>
      <c r="O11841" t="s">
        <v>22114</v>
      </c>
    </row>
    <row r="11842" spans="1:16" x14ac:dyDescent="0.25">
      <c r="A11842" t="s">
        <v>0</v>
      </c>
      <c r="B11842" t="s">
        <v>22115</v>
      </c>
      <c r="C11842" t="s">
        <v>1765</v>
      </c>
      <c r="D11842" t="s">
        <v>4526</v>
      </c>
      <c r="E11842" t="s">
        <v>88</v>
      </c>
      <c r="F11842" t="b">
        <v>0</v>
      </c>
      <c r="G11842" t="s">
        <v>89</v>
      </c>
      <c r="H11842" s="1">
        <v>46147.918738425928</v>
      </c>
      <c r="I11842" t="b">
        <v>0</v>
      </c>
      <c r="J11842" t="b">
        <v>0</v>
      </c>
      <c r="K11842" t="s">
        <v>41</v>
      </c>
      <c r="L11842" t="s">
        <v>74</v>
      </c>
      <c r="M11842"/>
      <c r="N11842">
        <v>27.885000000000002</v>
      </c>
      <c r="O11842" t="s">
        <v>744</v>
      </c>
      <c r="P11842" t="s">
        <v>1091</v>
      </c>
    </row>
    <row r="11843" spans="1:16" x14ac:dyDescent="0.25">
      <c r="A11843" t="s">
        <v>1</v>
      </c>
      <c r="B11843" t="s">
        <v>22116</v>
      </c>
      <c r="C11843" t="s">
        <v>162</v>
      </c>
      <c r="D11843" t="s">
        <v>4346</v>
      </c>
      <c r="E11843" t="s">
        <v>59</v>
      </c>
      <c r="F11843" t="b">
        <v>0</v>
      </c>
      <c r="G11843" t="s">
        <v>73</v>
      </c>
      <c r="H11843" s="1">
        <v>46147.92150462963</v>
      </c>
      <c r="I11843" t="b">
        <v>0</v>
      </c>
      <c r="J11843" t="b">
        <v>1</v>
      </c>
      <c r="K11843" t="s">
        <v>41</v>
      </c>
      <c r="L11843" t="s">
        <v>60</v>
      </c>
      <c r="M11843">
        <v>130500</v>
      </c>
      <c r="N11843"/>
      <c r="O11843" t="s">
        <v>1183</v>
      </c>
      <c r="P11843" t="s">
        <v>22117</v>
      </c>
    </row>
    <row r="11844" spans="1:16" x14ac:dyDescent="0.25">
      <c r="A11844" t="s">
        <v>1</v>
      </c>
      <c r="B11844" t="s">
        <v>1</v>
      </c>
      <c r="C11844" t="s">
        <v>574</v>
      </c>
      <c r="D11844" t="s">
        <v>4346</v>
      </c>
      <c r="E11844" t="s">
        <v>59</v>
      </c>
      <c r="F11844" t="b">
        <v>0</v>
      </c>
      <c r="G11844" t="s">
        <v>68</v>
      </c>
      <c r="H11844" s="1">
        <v>46147.921527777777</v>
      </c>
      <c r="I11844" t="b">
        <v>1</v>
      </c>
      <c r="J11844" t="b">
        <v>0</v>
      </c>
      <c r="K11844" t="s">
        <v>41</v>
      </c>
      <c r="L11844" t="s">
        <v>60</v>
      </c>
      <c r="M11844">
        <v>85000</v>
      </c>
      <c r="N11844"/>
      <c r="O11844" t="s">
        <v>22118</v>
      </c>
      <c r="P11844" t="s">
        <v>22119</v>
      </c>
    </row>
    <row r="11845" spans="1:16" x14ac:dyDescent="0.25">
      <c r="A11845" t="s">
        <v>1</v>
      </c>
      <c r="B11845" t="s">
        <v>1</v>
      </c>
      <c r="C11845" t="s">
        <v>22120</v>
      </c>
      <c r="D11845" t="s">
        <v>4346</v>
      </c>
      <c r="E11845" t="s">
        <v>59</v>
      </c>
      <c r="F11845" t="b">
        <v>0</v>
      </c>
      <c r="G11845" t="s">
        <v>73</v>
      </c>
      <c r="H11845" s="1">
        <v>46147.9216087963</v>
      </c>
      <c r="I11845" t="b">
        <v>0</v>
      </c>
      <c r="J11845" t="b">
        <v>1</v>
      </c>
      <c r="K11845" t="s">
        <v>41</v>
      </c>
      <c r="L11845" t="s">
        <v>60</v>
      </c>
      <c r="M11845">
        <v>95000</v>
      </c>
      <c r="N11845"/>
      <c r="O11845" t="s">
        <v>22121</v>
      </c>
      <c r="P11845" t="s">
        <v>891</v>
      </c>
    </row>
    <row r="11846" spans="1:16" x14ac:dyDescent="0.25">
      <c r="A11846" t="s">
        <v>1</v>
      </c>
      <c r="B11846" t="s">
        <v>22122</v>
      </c>
      <c r="C11846" t="s">
        <v>218</v>
      </c>
      <c r="D11846" t="s">
        <v>4346</v>
      </c>
      <c r="E11846" t="s">
        <v>59</v>
      </c>
      <c r="F11846" t="b">
        <v>0</v>
      </c>
      <c r="G11846" t="s">
        <v>65</v>
      </c>
      <c r="H11846" s="1">
        <v>46147.921701388892</v>
      </c>
      <c r="I11846" t="b">
        <v>0</v>
      </c>
      <c r="J11846" t="b">
        <v>0</v>
      </c>
      <c r="K11846" t="s">
        <v>41</v>
      </c>
      <c r="L11846" t="s">
        <v>60</v>
      </c>
      <c r="M11846">
        <v>168800</v>
      </c>
      <c r="N11846"/>
      <c r="O11846" t="s">
        <v>560</v>
      </c>
      <c r="P11846" t="s">
        <v>22123</v>
      </c>
    </row>
    <row r="11847" spans="1:16" x14ac:dyDescent="0.25">
      <c r="A11847" t="s">
        <v>5</v>
      </c>
      <c r="B11847" t="s">
        <v>22124</v>
      </c>
      <c r="C11847" t="s">
        <v>955</v>
      </c>
      <c r="D11847" t="s">
        <v>4526</v>
      </c>
      <c r="E11847" t="s">
        <v>59</v>
      </c>
      <c r="F11847" t="b">
        <v>0</v>
      </c>
      <c r="G11847" t="s">
        <v>13</v>
      </c>
      <c r="H11847" s="1">
        <v>46147.922071759262</v>
      </c>
      <c r="I11847" t="b">
        <v>0</v>
      </c>
      <c r="J11847" t="b">
        <v>0</v>
      </c>
      <c r="K11847" t="s">
        <v>13</v>
      </c>
      <c r="L11847" t="s">
        <v>60</v>
      </c>
      <c r="M11847">
        <v>112000</v>
      </c>
      <c r="N11847"/>
      <c r="O11847" t="s">
        <v>22125</v>
      </c>
      <c r="P11847" t="s">
        <v>22126</v>
      </c>
    </row>
    <row r="11848" spans="1:16" x14ac:dyDescent="0.25">
      <c r="A11848" t="s">
        <v>4</v>
      </c>
      <c r="B11848" t="s">
        <v>22127</v>
      </c>
      <c r="C11848" t="s">
        <v>955</v>
      </c>
      <c r="D11848" t="s">
        <v>4526</v>
      </c>
      <c r="E11848" t="s">
        <v>59</v>
      </c>
      <c r="F11848" t="b">
        <v>0</v>
      </c>
      <c r="G11848" t="s">
        <v>13</v>
      </c>
      <c r="H11848" s="1">
        <v>46147.922118055547</v>
      </c>
      <c r="I11848" t="b">
        <v>0</v>
      </c>
      <c r="J11848" t="b">
        <v>0</v>
      </c>
      <c r="K11848" t="s">
        <v>13</v>
      </c>
      <c r="L11848" t="s">
        <v>60</v>
      </c>
      <c r="M11848">
        <v>108900</v>
      </c>
      <c r="N11848"/>
      <c r="O11848" t="s">
        <v>22125</v>
      </c>
      <c r="P11848" t="s">
        <v>22128</v>
      </c>
    </row>
    <row r="11849" spans="1:16" x14ac:dyDescent="0.25">
      <c r="A11849" t="s">
        <v>1</v>
      </c>
      <c r="B11849" t="s">
        <v>316</v>
      </c>
      <c r="C11849" t="s">
        <v>2467</v>
      </c>
      <c r="D11849" t="s">
        <v>4346</v>
      </c>
      <c r="E11849" t="s">
        <v>59</v>
      </c>
      <c r="F11849" t="b">
        <v>0</v>
      </c>
      <c r="G11849" t="s">
        <v>41</v>
      </c>
      <c r="H11849" s="1">
        <v>46147.923356481479</v>
      </c>
      <c r="I11849" t="b">
        <v>0</v>
      </c>
      <c r="J11849" t="b">
        <v>0</v>
      </c>
      <c r="K11849" t="s">
        <v>41</v>
      </c>
      <c r="L11849" t="s">
        <v>74</v>
      </c>
      <c r="M11849"/>
      <c r="N11849">
        <v>71.504999999999995</v>
      </c>
      <c r="O11849" t="s">
        <v>4127</v>
      </c>
      <c r="P11849" t="s">
        <v>22129</v>
      </c>
    </row>
    <row r="11850" spans="1:16" x14ac:dyDescent="0.25">
      <c r="A11850" t="s">
        <v>0</v>
      </c>
      <c r="B11850" t="s">
        <v>0</v>
      </c>
      <c r="C11850" t="s">
        <v>1465</v>
      </c>
      <c r="D11850" t="s">
        <v>4346</v>
      </c>
      <c r="E11850" t="s">
        <v>59</v>
      </c>
      <c r="F11850" t="b">
        <v>0</v>
      </c>
      <c r="G11850" t="s">
        <v>77</v>
      </c>
      <c r="H11850" s="1">
        <v>46147.960358796299</v>
      </c>
      <c r="I11850" t="b">
        <v>1</v>
      </c>
      <c r="J11850" t="b">
        <v>1</v>
      </c>
      <c r="K11850" t="s">
        <v>41</v>
      </c>
      <c r="L11850" t="s">
        <v>60</v>
      </c>
      <c r="M11850">
        <v>102500</v>
      </c>
      <c r="N11850"/>
      <c r="O11850" t="s">
        <v>20726</v>
      </c>
      <c r="P11850" t="s">
        <v>14709</v>
      </c>
    </row>
    <row r="11851" spans="1:16" x14ac:dyDescent="0.25">
      <c r="A11851" t="s">
        <v>3</v>
      </c>
      <c r="B11851" t="s">
        <v>22130</v>
      </c>
      <c r="C11851" t="s">
        <v>913</v>
      </c>
      <c r="D11851" t="s">
        <v>22131</v>
      </c>
      <c r="E11851" t="s">
        <v>59</v>
      </c>
      <c r="F11851" t="b">
        <v>0</v>
      </c>
      <c r="G11851" t="s">
        <v>20</v>
      </c>
      <c r="H11851" s="1">
        <v>46147.960925925923</v>
      </c>
      <c r="I11851" t="b">
        <v>1</v>
      </c>
      <c r="J11851" t="b">
        <v>0</v>
      </c>
      <c r="K11851" t="s">
        <v>20</v>
      </c>
      <c r="L11851" t="s">
        <v>60</v>
      </c>
      <c r="M11851">
        <v>67500</v>
      </c>
      <c r="N11851"/>
      <c r="O11851" t="s">
        <v>18235</v>
      </c>
      <c r="P11851" t="s">
        <v>1738</v>
      </c>
    </row>
    <row r="11852" spans="1:16" x14ac:dyDescent="0.25">
      <c r="A11852" t="s">
        <v>1</v>
      </c>
      <c r="B11852" t="s">
        <v>3598</v>
      </c>
      <c r="C11852" t="s">
        <v>382</v>
      </c>
      <c r="D11852" t="s">
        <v>4526</v>
      </c>
      <c r="E11852" t="s">
        <v>59</v>
      </c>
      <c r="F11852" t="b">
        <v>0</v>
      </c>
      <c r="G11852" t="s">
        <v>77</v>
      </c>
      <c r="H11852" s="1">
        <v>46147.963148148148</v>
      </c>
      <c r="I11852" t="b">
        <v>0</v>
      </c>
      <c r="J11852" t="b">
        <v>0</v>
      </c>
      <c r="K11852" t="s">
        <v>41</v>
      </c>
      <c r="L11852" t="s">
        <v>60</v>
      </c>
      <c r="M11852">
        <v>85000</v>
      </c>
      <c r="N11852"/>
      <c r="O11852" t="s">
        <v>22132</v>
      </c>
      <c r="P11852" t="s">
        <v>146</v>
      </c>
    </row>
    <row r="11853" spans="1:16" x14ac:dyDescent="0.25">
      <c r="A11853" t="s">
        <v>1</v>
      </c>
      <c r="B11853" t="s">
        <v>22043</v>
      </c>
      <c r="C11853" t="s">
        <v>13113</v>
      </c>
      <c r="D11853" t="s">
        <v>7670</v>
      </c>
      <c r="E11853" t="s">
        <v>59</v>
      </c>
      <c r="F11853" t="b">
        <v>0</v>
      </c>
      <c r="G11853" t="s">
        <v>40</v>
      </c>
      <c r="H11853" s="1">
        <v>46147.96497685185</v>
      </c>
      <c r="I11853" t="b">
        <v>1</v>
      </c>
      <c r="J11853" t="b">
        <v>0</v>
      </c>
      <c r="K11853" t="s">
        <v>40</v>
      </c>
      <c r="L11853" t="s">
        <v>60</v>
      </c>
      <c r="M11853">
        <v>65000</v>
      </c>
      <c r="N11853"/>
      <c r="O11853" t="s">
        <v>7560</v>
      </c>
      <c r="P11853" t="s">
        <v>990</v>
      </c>
    </row>
    <row r="11854" spans="1:16" x14ac:dyDescent="0.25">
      <c r="A11854" t="s">
        <v>2</v>
      </c>
      <c r="B11854" t="s">
        <v>2</v>
      </c>
      <c r="C11854" t="s">
        <v>359</v>
      </c>
      <c r="D11854" t="s">
        <v>9527</v>
      </c>
      <c r="E11854" t="s">
        <v>59</v>
      </c>
      <c r="F11854" t="b">
        <v>0</v>
      </c>
      <c r="G11854" t="s">
        <v>65</v>
      </c>
      <c r="H11854" s="1">
        <v>46148.003495370373</v>
      </c>
      <c r="I11854" t="b">
        <v>0</v>
      </c>
      <c r="J11854" t="b">
        <v>0</v>
      </c>
      <c r="K11854" t="s">
        <v>41</v>
      </c>
      <c r="L11854" t="s">
        <v>74</v>
      </c>
      <c r="M11854"/>
      <c r="N11854">
        <v>106.5</v>
      </c>
      <c r="O11854" t="s">
        <v>22133</v>
      </c>
      <c r="P11854" t="s">
        <v>22134</v>
      </c>
    </row>
    <row r="11855" spans="1:16" x14ac:dyDescent="0.25">
      <c r="A11855" t="s">
        <v>2</v>
      </c>
      <c r="B11855" t="s">
        <v>1393</v>
      </c>
      <c r="C11855" t="s">
        <v>359</v>
      </c>
      <c r="D11855" t="s">
        <v>4673</v>
      </c>
      <c r="E11855" t="s">
        <v>59</v>
      </c>
      <c r="F11855" t="b">
        <v>0</v>
      </c>
      <c r="G11855" t="s">
        <v>65</v>
      </c>
      <c r="H11855" s="1">
        <v>46148.003553240742</v>
      </c>
      <c r="I11855" t="b">
        <v>0</v>
      </c>
      <c r="J11855" t="b">
        <v>0</v>
      </c>
      <c r="K11855" t="s">
        <v>41</v>
      </c>
      <c r="L11855" t="s">
        <v>60</v>
      </c>
      <c r="M11855">
        <v>170200</v>
      </c>
      <c r="N11855"/>
      <c r="O11855" t="s">
        <v>6111</v>
      </c>
      <c r="P11855" t="s">
        <v>3392</v>
      </c>
    </row>
    <row r="11856" spans="1:16" x14ac:dyDescent="0.25">
      <c r="A11856" t="s">
        <v>1</v>
      </c>
      <c r="B11856" t="s">
        <v>439</v>
      </c>
      <c r="C11856" t="s">
        <v>743</v>
      </c>
      <c r="D11856" t="s">
        <v>2360</v>
      </c>
      <c r="E11856" t="s">
        <v>59</v>
      </c>
      <c r="F11856" t="b">
        <v>0</v>
      </c>
      <c r="G11856" t="s">
        <v>89</v>
      </c>
      <c r="H11856" s="1">
        <v>46148.004953703698</v>
      </c>
      <c r="I11856" t="b">
        <v>0</v>
      </c>
      <c r="J11856" t="b">
        <v>1</v>
      </c>
      <c r="K11856" t="s">
        <v>41</v>
      </c>
      <c r="L11856" t="s">
        <v>60</v>
      </c>
      <c r="M11856">
        <v>146000</v>
      </c>
      <c r="N11856"/>
      <c r="O11856" t="s">
        <v>250</v>
      </c>
      <c r="P11856" t="s">
        <v>16335</v>
      </c>
    </row>
    <row r="11857" spans="1:16" x14ac:dyDescent="0.25">
      <c r="A11857" t="s">
        <v>5</v>
      </c>
      <c r="B11857" t="s">
        <v>22135</v>
      </c>
      <c r="C11857" t="s">
        <v>112</v>
      </c>
      <c r="D11857" t="s">
        <v>4346</v>
      </c>
      <c r="E11857" t="s">
        <v>59</v>
      </c>
      <c r="F11857" t="b">
        <v>0</v>
      </c>
      <c r="G11857" t="s">
        <v>41</v>
      </c>
      <c r="H11857" s="1">
        <v>46148.006689814807</v>
      </c>
      <c r="I11857" t="b">
        <v>1</v>
      </c>
      <c r="J11857" t="b">
        <v>1</v>
      </c>
      <c r="K11857" t="s">
        <v>41</v>
      </c>
      <c r="L11857" t="s">
        <v>60</v>
      </c>
      <c r="M11857">
        <v>90000</v>
      </c>
      <c r="N11857"/>
      <c r="O11857" t="s">
        <v>10362</v>
      </c>
      <c r="P11857" t="s">
        <v>22136</v>
      </c>
    </row>
    <row r="11858" spans="1:16" x14ac:dyDescent="0.25">
      <c r="A11858" t="s">
        <v>7</v>
      </c>
      <c r="B11858" t="s">
        <v>22137</v>
      </c>
      <c r="C11858" t="s">
        <v>112</v>
      </c>
      <c r="D11858" t="s">
        <v>2360</v>
      </c>
      <c r="E11858" t="s">
        <v>59</v>
      </c>
      <c r="F11858" t="b">
        <v>0</v>
      </c>
      <c r="G11858" t="s">
        <v>65</v>
      </c>
      <c r="H11858" s="1">
        <v>46148.043692129628</v>
      </c>
      <c r="I11858" t="b">
        <v>1</v>
      </c>
      <c r="J11858" t="b">
        <v>0</v>
      </c>
      <c r="K11858" t="s">
        <v>41</v>
      </c>
      <c r="L11858" t="s">
        <v>74</v>
      </c>
      <c r="M11858"/>
      <c r="N11858">
        <v>120</v>
      </c>
      <c r="O11858" t="s">
        <v>5046</v>
      </c>
      <c r="P11858" t="s">
        <v>17776</v>
      </c>
    </row>
    <row r="11859" spans="1:16" x14ac:dyDescent="0.25">
      <c r="A11859" t="s">
        <v>2</v>
      </c>
      <c r="B11859" t="s">
        <v>22138</v>
      </c>
      <c r="C11859" t="s">
        <v>81</v>
      </c>
      <c r="D11859" t="s">
        <v>4346</v>
      </c>
      <c r="E11859" t="s">
        <v>59</v>
      </c>
      <c r="F11859" t="b">
        <v>0</v>
      </c>
      <c r="G11859" t="s">
        <v>77</v>
      </c>
      <c r="H11859" s="1">
        <v>46148.086759259262</v>
      </c>
      <c r="I11859" t="b">
        <v>0</v>
      </c>
      <c r="J11859" t="b">
        <v>1</v>
      </c>
      <c r="K11859" t="s">
        <v>41</v>
      </c>
      <c r="L11859" t="s">
        <v>60</v>
      </c>
      <c r="M11859">
        <v>179000</v>
      </c>
      <c r="N11859"/>
      <c r="O11859" t="s">
        <v>1990</v>
      </c>
      <c r="P11859" t="s">
        <v>310</v>
      </c>
    </row>
    <row r="11860" spans="1:16" x14ac:dyDescent="0.25">
      <c r="A11860" t="s">
        <v>2</v>
      </c>
      <c r="B11860" t="s">
        <v>248</v>
      </c>
      <c r="C11860" t="s">
        <v>330</v>
      </c>
      <c r="D11860" t="s">
        <v>5349</v>
      </c>
      <c r="E11860" t="s">
        <v>59</v>
      </c>
      <c r="F11860" t="b">
        <v>0</v>
      </c>
      <c r="G11860" t="s">
        <v>41</v>
      </c>
      <c r="H11860" s="1">
        <v>46148.08803240741</v>
      </c>
      <c r="I11860" t="b">
        <v>0</v>
      </c>
      <c r="J11860" t="b">
        <v>1</v>
      </c>
      <c r="K11860" t="s">
        <v>41</v>
      </c>
      <c r="L11860" t="s">
        <v>60</v>
      </c>
      <c r="M11860">
        <v>140150</v>
      </c>
      <c r="N11860"/>
      <c r="O11860" t="s">
        <v>2454</v>
      </c>
      <c r="P11860" t="s">
        <v>208</v>
      </c>
    </row>
    <row r="11861" spans="1:16" x14ac:dyDescent="0.25">
      <c r="A11861" t="s">
        <v>2</v>
      </c>
      <c r="B11861" t="s">
        <v>22139</v>
      </c>
      <c r="C11861" t="s">
        <v>76</v>
      </c>
      <c r="D11861" t="s">
        <v>4346</v>
      </c>
      <c r="E11861" t="s">
        <v>59</v>
      </c>
      <c r="F11861" t="b">
        <v>1</v>
      </c>
      <c r="G11861" t="s">
        <v>41</v>
      </c>
      <c r="H11861" s="1">
        <v>46148.129699074067</v>
      </c>
      <c r="I11861" t="b">
        <v>0</v>
      </c>
      <c r="J11861" t="b">
        <v>1</v>
      </c>
      <c r="K11861" t="s">
        <v>41</v>
      </c>
      <c r="L11861" t="s">
        <v>60</v>
      </c>
      <c r="M11861">
        <v>211111</v>
      </c>
      <c r="N11861"/>
      <c r="O11861" t="s">
        <v>22140</v>
      </c>
      <c r="P11861" t="s">
        <v>22141</v>
      </c>
    </row>
    <row r="11862" spans="1:16" x14ac:dyDescent="0.25">
      <c r="A11862" t="s">
        <v>0</v>
      </c>
      <c r="B11862" t="s">
        <v>4699</v>
      </c>
      <c r="C11862" t="s">
        <v>76</v>
      </c>
      <c r="D11862" t="s">
        <v>584</v>
      </c>
      <c r="E11862" t="s">
        <v>59</v>
      </c>
      <c r="F11862" t="b">
        <v>1</v>
      </c>
      <c r="G11862" t="s">
        <v>19</v>
      </c>
      <c r="H11862" s="1">
        <v>46148.210682870369</v>
      </c>
      <c r="I11862" t="b">
        <v>0</v>
      </c>
      <c r="J11862" t="b">
        <v>0</v>
      </c>
      <c r="K11862" t="s">
        <v>19</v>
      </c>
      <c r="L11862" t="s">
        <v>74</v>
      </c>
      <c r="M11862"/>
      <c r="N11862">
        <v>11</v>
      </c>
      <c r="O11862" t="s">
        <v>4700</v>
      </c>
      <c r="P11862" t="s">
        <v>4701</v>
      </c>
    </row>
    <row r="11863" spans="1:16" x14ac:dyDescent="0.25">
      <c r="A11863" t="s">
        <v>2</v>
      </c>
      <c r="B11863" t="s">
        <v>659</v>
      </c>
      <c r="C11863" t="s">
        <v>1987</v>
      </c>
      <c r="D11863" t="s">
        <v>4346</v>
      </c>
      <c r="E11863" t="s">
        <v>59</v>
      </c>
      <c r="F11863" t="b">
        <v>0</v>
      </c>
      <c r="G11863" t="s">
        <v>73</v>
      </c>
      <c r="H11863" s="1">
        <v>46148.253125000003</v>
      </c>
      <c r="I11863" t="b">
        <v>0</v>
      </c>
      <c r="J11863" t="b">
        <v>0</v>
      </c>
      <c r="K11863" t="s">
        <v>41</v>
      </c>
      <c r="L11863" t="s">
        <v>60</v>
      </c>
      <c r="M11863">
        <v>80000</v>
      </c>
      <c r="N11863"/>
      <c r="O11863" t="s">
        <v>14470</v>
      </c>
      <c r="P11863" t="s">
        <v>22142</v>
      </c>
    </row>
    <row r="11864" spans="1:16" x14ac:dyDescent="0.25">
      <c r="A11864" t="s">
        <v>1</v>
      </c>
      <c r="B11864" t="s">
        <v>1</v>
      </c>
      <c r="C11864" t="s">
        <v>574</v>
      </c>
      <c r="D11864" t="s">
        <v>2360</v>
      </c>
      <c r="E11864" t="s">
        <v>59</v>
      </c>
      <c r="F11864" t="b">
        <v>0</v>
      </c>
      <c r="G11864" t="s">
        <v>89</v>
      </c>
      <c r="H11864" s="1">
        <v>46148.254537037043</v>
      </c>
      <c r="I11864" t="b">
        <v>1</v>
      </c>
      <c r="J11864" t="b">
        <v>0</v>
      </c>
      <c r="K11864" t="s">
        <v>41</v>
      </c>
      <c r="L11864" t="s">
        <v>60</v>
      </c>
      <c r="M11864">
        <v>85000</v>
      </c>
      <c r="N11864"/>
      <c r="O11864" t="s">
        <v>16312</v>
      </c>
      <c r="P11864" t="s">
        <v>22119</v>
      </c>
    </row>
    <row r="11865" spans="1:16" x14ac:dyDescent="0.25">
      <c r="A11865" t="s">
        <v>1</v>
      </c>
      <c r="B11865" t="s">
        <v>22143</v>
      </c>
      <c r="C11865" t="s">
        <v>19</v>
      </c>
      <c r="D11865" t="s">
        <v>22144</v>
      </c>
      <c r="E11865" t="s">
        <v>621</v>
      </c>
      <c r="F11865" t="b">
        <v>0</v>
      </c>
      <c r="G11865" t="s">
        <v>19</v>
      </c>
      <c r="H11865" s="1">
        <v>46148.255439814813</v>
      </c>
      <c r="I11865" t="b">
        <v>0</v>
      </c>
      <c r="J11865" t="b">
        <v>0</v>
      </c>
      <c r="K11865" t="s">
        <v>19</v>
      </c>
      <c r="L11865" t="s">
        <v>60</v>
      </c>
      <c r="M11865">
        <v>43000</v>
      </c>
      <c r="N11865"/>
      <c r="O11865" t="s">
        <v>2597</v>
      </c>
      <c r="P11865" t="s">
        <v>10585</v>
      </c>
    </row>
    <row r="11866" spans="1:16" x14ac:dyDescent="0.25">
      <c r="A11866" t="s">
        <v>0</v>
      </c>
      <c r="B11866" t="s">
        <v>22145</v>
      </c>
      <c r="C11866" t="s">
        <v>2406</v>
      </c>
      <c r="D11866" t="s">
        <v>2360</v>
      </c>
      <c r="E11866" t="s">
        <v>59</v>
      </c>
      <c r="F11866" t="b">
        <v>0</v>
      </c>
      <c r="G11866" t="s">
        <v>68</v>
      </c>
      <c r="H11866" s="1">
        <v>46148.293275462973</v>
      </c>
      <c r="I11866" t="b">
        <v>0</v>
      </c>
      <c r="J11866" t="b">
        <v>1</v>
      </c>
      <c r="K11866" t="s">
        <v>41</v>
      </c>
      <c r="L11866" t="s">
        <v>60</v>
      </c>
      <c r="M11866">
        <v>85000</v>
      </c>
      <c r="N11866"/>
      <c r="O11866" t="s">
        <v>9998</v>
      </c>
    </row>
    <row r="11867" spans="1:16" x14ac:dyDescent="0.25">
      <c r="A11867" t="s">
        <v>0</v>
      </c>
      <c r="B11867" t="s">
        <v>22146</v>
      </c>
      <c r="C11867" t="s">
        <v>76</v>
      </c>
      <c r="D11867" t="s">
        <v>141</v>
      </c>
      <c r="E11867" t="s">
        <v>88</v>
      </c>
      <c r="F11867" t="b">
        <v>1</v>
      </c>
      <c r="G11867" t="s">
        <v>41</v>
      </c>
      <c r="H11867" s="1">
        <v>46148.294687499998</v>
      </c>
      <c r="I11867" t="b">
        <v>1</v>
      </c>
      <c r="J11867" t="b">
        <v>0</v>
      </c>
      <c r="K11867" t="s">
        <v>41</v>
      </c>
      <c r="L11867" t="s">
        <v>74</v>
      </c>
      <c r="M11867"/>
      <c r="N11867">
        <v>32.5</v>
      </c>
      <c r="O11867" t="s">
        <v>141</v>
      </c>
      <c r="P11867" t="s">
        <v>133</v>
      </c>
    </row>
    <row r="11868" spans="1:16" x14ac:dyDescent="0.25">
      <c r="A11868" t="s">
        <v>1</v>
      </c>
      <c r="B11868" t="s">
        <v>15458</v>
      </c>
      <c r="C11868" t="s">
        <v>21034</v>
      </c>
      <c r="D11868" t="s">
        <v>4346</v>
      </c>
      <c r="E11868" t="s">
        <v>59</v>
      </c>
      <c r="F11868" t="b">
        <v>0</v>
      </c>
      <c r="G11868" t="s">
        <v>77</v>
      </c>
      <c r="H11868" s="1">
        <v>46148.29619212963</v>
      </c>
      <c r="I11868" t="b">
        <v>0</v>
      </c>
      <c r="J11868" t="b">
        <v>1</v>
      </c>
      <c r="K11868" t="s">
        <v>41</v>
      </c>
      <c r="L11868" t="s">
        <v>60</v>
      </c>
      <c r="M11868">
        <v>101450</v>
      </c>
      <c r="N11868"/>
      <c r="O11868" t="s">
        <v>1362</v>
      </c>
      <c r="P11868" t="s">
        <v>15460</v>
      </c>
    </row>
    <row r="11869" spans="1:16" x14ac:dyDescent="0.25">
      <c r="A11869" t="s">
        <v>0</v>
      </c>
      <c r="B11869" t="s">
        <v>22147</v>
      </c>
      <c r="C11869" t="s">
        <v>22148</v>
      </c>
      <c r="D11869" t="s">
        <v>4526</v>
      </c>
      <c r="E11869" t="s">
        <v>59</v>
      </c>
      <c r="F11869" t="b">
        <v>0</v>
      </c>
      <c r="G11869" t="s">
        <v>40</v>
      </c>
      <c r="H11869" s="1">
        <v>46148.336342592593</v>
      </c>
      <c r="I11869" t="b">
        <v>0</v>
      </c>
      <c r="J11869" t="b">
        <v>0</v>
      </c>
      <c r="K11869" t="s">
        <v>40</v>
      </c>
      <c r="L11869" t="s">
        <v>60</v>
      </c>
      <c r="M11869">
        <v>32500</v>
      </c>
      <c r="N11869"/>
      <c r="O11869" t="s">
        <v>10256</v>
      </c>
      <c r="P11869" t="s">
        <v>288</v>
      </c>
    </row>
    <row r="11870" spans="1:16" x14ac:dyDescent="0.25">
      <c r="A11870" t="s">
        <v>8</v>
      </c>
      <c r="B11870" t="s">
        <v>22149</v>
      </c>
      <c r="C11870" t="s">
        <v>165</v>
      </c>
      <c r="D11870" t="s">
        <v>4346</v>
      </c>
      <c r="E11870" t="s">
        <v>232</v>
      </c>
      <c r="F11870" t="b">
        <v>0</v>
      </c>
      <c r="G11870" t="s">
        <v>73</v>
      </c>
      <c r="H11870" s="1">
        <v>46148.336458333331</v>
      </c>
      <c r="I11870" t="b">
        <v>0</v>
      </c>
      <c r="J11870" t="b">
        <v>0</v>
      </c>
      <c r="K11870" t="s">
        <v>41</v>
      </c>
      <c r="L11870" t="s">
        <v>74</v>
      </c>
      <c r="M11870"/>
      <c r="N11870">
        <v>45</v>
      </c>
      <c r="O11870" t="s">
        <v>22150</v>
      </c>
      <c r="P11870" t="s">
        <v>22151</v>
      </c>
    </row>
    <row r="11871" spans="1:16" x14ac:dyDescent="0.25">
      <c r="A11871" t="s">
        <v>2</v>
      </c>
      <c r="B11871" t="s">
        <v>22152</v>
      </c>
      <c r="C11871" t="s">
        <v>194</v>
      </c>
      <c r="D11871" t="s">
        <v>4346</v>
      </c>
      <c r="E11871" t="s">
        <v>59</v>
      </c>
      <c r="F11871" t="b">
        <v>0</v>
      </c>
      <c r="G11871" t="s">
        <v>65</v>
      </c>
      <c r="H11871" s="1">
        <v>46148.336527777778</v>
      </c>
      <c r="I11871" t="b">
        <v>0</v>
      </c>
      <c r="J11871" t="b">
        <v>1</v>
      </c>
      <c r="K11871" t="s">
        <v>41</v>
      </c>
      <c r="L11871" t="s">
        <v>60</v>
      </c>
      <c r="M11871">
        <v>160000</v>
      </c>
      <c r="N11871"/>
      <c r="O11871" t="s">
        <v>1183</v>
      </c>
      <c r="P11871" t="s">
        <v>10545</v>
      </c>
    </row>
    <row r="11872" spans="1:16" x14ac:dyDescent="0.25">
      <c r="A11872" t="s">
        <v>2</v>
      </c>
      <c r="B11872" t="s">
        <v>22153</v>
      </c>
      <c r="C11872" t="s">
        <v>76</v>
      </c>
      <c r="D11872" t="s">
        <v>141</v>
      </c>
      <c r="E11872" t="s">
        <v>88</v>
      </c>
      <c r="F11872" t="b">
        <v>1</v>
      </c>
      <c r="G11872" t="s">
        <v>41</v>
      </c>
      <c r="H11872" s="1">
        <v>46148.337754629632</v>
      </c>
      <c r="I11872" t="b">
        <v>0</v>
      </c>
      <c r="J11872" t="b">
        <v>0</v>
      </c>
      <c r="K11872" t="s">
        <v>41</v>
      </c>
      <c r="L11872" t="s">
        <v>74</v>
      </c>
      <c r="M11872"/>
      <c r="N11872">
        <v>65</v>
      </c>
      <c r="O11872" t="s">
        <v>141</v>
      </c>
      <c r="P11872" t="s">
        <v>22154</v>
      </c>
    </row>
    <row r="11873" spans="1:16" x14ac:dyDescent="0.25">
      <c r="A11873" t="s">
        <v>6</v>
      </c>
      <c r="B11873" t="s">
        <v>22155</v>
      </c>
      <c r="C11873" t="s">
        <v>41</v>
      </c>
      <c r="D11873" t="s">
        <v>14154</v>
      </c>
      <c r="E11873" t="s">
        <v>59</v>
      </c>
      <c r="F11873" t="b">
        <v>0</v>
      </c>
      <c r="G11873" t="s">
        <v>41</v>
      </c>
      <c r="H11873" s="1">
        <v>46148.337754629632</v>
      </c>
      <c r="I11873" t="b">
        <v>0</v>
      </c>
      <c r="J11873" t="b">
        <v>0</v>
      </c>
      <c r="K11873" t="s">
        <v>41</v>
      </c>
      <c r="L11873" t="s">
        <v>60</v>
      </c>
      <c r="M11873">
        <v>142000</v>
      </c>
      <c r="N11873"/>
      <c r="O11873" t="s">
        <v>19713</v>
      </c>
      <c r="P11873" t="s">
        <v>22156</v>
      </c>
    </row>
    <row r="11874" spans="1:16" x14ac:dyDescent="0.25">
      <c r="A11874" t="s">
        <v>0</v>
      </c>
      <c r="B11874" t="s">
        <v>22157</v>
      </c>
      <c r="C11874" t="s">
        <v>11027</v>
      </c>
      <c r="D11874" t="s">
        <v>4526</v>
      </c>
      <c r="F11874" t="b">
        <v>0</v>
      </c>
      <c r="G11874" t="s">
        <v>40</v>
      </c>
      <c r="H11874" s="1">
        <v>46148.337766203702</v>
      </c>
      <c r="I11874" t="b">
        <v>1</v>
      </c>
      <c r="J11874" t="b">
        <v>0</v>
      </c>
      <c r="K11874" t="s">
        <v>40</v>
      </c>
      <c r="L11874" t="s">
        <v>60</v>
      </c>
      <c r="M11874">
        <v>57500</v>
      </c>
      <c r="N11874"/>
      <c r="O11874" t="s">
        <v>101</v>
      </c>
      <c r="P11874" t="s">
        <v>146</v>
      </c>
    </row>
    <row r="11875" spans="1:16" x14ac:dyDescent="0.25">
      <c r="A11875" t="s">
        <v>2</v>
      </c>
      <c r="B11875" t="s">
        <v>22158</v>
      </c>
      <c r="C11875" t="s">
        <v>81</v>
      </c>
      <c r="D11875" t="s">
        <v>4346</v>
      </c>
      <c r="E11875" t="s">
        <v>59</v>
      </c>
      <c r="F11875" t="b">
        <v>0</v>
      </c>
      <c r="G11875" t="s">
        <v>77</v>
      </c>
      <c r="H11875" s="1">
        <v>46148.37809027778</v>
      </c>
      <c r="I11875" t="b">
        <v>0</v>
      </c>
      <c r="J11875" t="b">
        <v>0</v>
      </c>
      <c r="K11875" t="s">
        <v>41</v>
      </c>
      <c r="L11875" t="s">
        <v>60</v>
      </c>
      <c r="M11875">
        <v>322500</v>
      </c>
      <c r="N11875"/>
      <c r="O11875" t="s">
        <v>3792</v>
      </c>
      <c r="P11875" t="s">
        <v>85</v>
      </c>
    </row>
    <row r="11876" spans="1:16" x14ac:dyDescent="0.25">
      <c r="A11876" t="s">
        <v>8</v>
      </c>
      <c r="B11876" t="s">
        <v>22159</v>
      </c>
      <c r="C11876" t="s">
        <v>40</v>
      </c>
      <c r="D11876" t="s">
        <v>4526</v>
      </c>
      <c r="E11876" t="s">
        <v>59</v>
      </c>
      <c r="F11876" t="b">
        <v>0</v>
      </c>
      <c r="G11876" t="s">
        <v>40</v>
      </c>
      <c r="H11876" s="1">
        <v>46148.379432870373</v>
      </c>
      <c r="I11876" t="b">
        <v>0</v>
      </c>
      <c r="J11876" t="b">
        <v>0</v>
      </c>
      <c r="K11876" t="s">
        <v>40</v>
      </c>
      <c r="L11876" t="s">
        <v>60</v>
      </c>
      <c r="M11876">
        <v>105000</v>
      </c>
      <c r="N11876"/>
      <c r="O11876" t="s">
        <v>6510</v>
      </c>
      <c r="P11876" t="s">
        <v>208</v>
      </c>
    </row>
    <row r="11877" spans="1:16" x14ac:dyDescent="0.25">
      <c r="A11877" t="s">
        <v>1</v>
      </c>
      <c r="B11877" t="s">
        <v>1</v>
      </c>
      <c r="C11877" t="s">
        <v>657</v>
      </c>
      <c r="D11877" t="s">
        <v>4346</v>
      </c>
      <c r="E11877" t="s">
        <v>59</v>
      </c>
      <c r="F11877" t="b">
        <v>0</v>
      </c>
      <c r="G11877" t="s">
        <v>73</v>
      </c>
      <c r="H11877" s="1">
        <v>46148.379594907397</v>
      </c>
      <c r="I11877" t="b">
        <v>0</v>
      </c>
      <c r="J11877" t="b">
        <v>0</v>
      </c>
      <c r="K11877" t="s">
        <v>41</v>
      </c>
      <c r="L11877" t="s">
        <v>60</v>
      </c>
      <c r="M11877">
        <v>73000</v>
      </c>
      <c r="N11877"/>
      <c r="O11877" t="s">
        <v>22160</v>
      </c>
      <c r="P11877" t="s">
        <v>22161</v>
      </c>
    </row>
    <row r="11878" spans="1:16" x14ac:dyDescent="0.25">
      <c r="A11878" t="s">
        <v>1</v>
      </c>
      <c r="B11878" t="s">
        <v>22162</v>
      </c>
      <c r="C11878" t="s">
        <v>2269</v>
      </c>
      <c r="D11878" t="s">
        <v>2360</v>
      </c>
      <c r="E11878" t="s">
        <v>59</v>
      </c>
      <c r="F11878" t="b">
        <v>0</v>
      </c>
      <c r="G11878" t="s">
        <v>77</v>
      </c>
      <c r="H11878" s="1">
        <v>46148.379652777781</v>
      </c>
      <c r="I11878" t="b">
        <v>0</v>
      </c>
      <c r="J11878" t="b">
        <v>1</v>
      </c>
      <c r="K11878" t="s">
        <v>41</v>
      </c>
      <c r="L11878" t="s">
        <v>60</v>
      </c>
      <c r="M11878">
        <v>137000</v>
      </c>
      <c r="N11878"/>
      <c r="O11878" t="s">
        <v>3575</v>
      </c>
      <c r="P11878" t="s">
        <v>22163</v>
      </c>
    </row>
    <row r="11879" spans="1:16" x14ac:dyDescent="0.25">
      <c r="A11879" t="s">
        <v>0</v>
      </c>
      <c r="B11879" t="s">
        <v>549</v>
      </c>
      <c r="C11879" t="s">
        <v>2657</v>
      </c>
      <c r="D11879" t="s">
        <v>4346</v>
      </c>
      <c r="E11879" t="s">
        <v>59</v>
      </c>
      <c r="F11879" t="b">
        <v>0</v>
      </c>
      <c r="G11879" t="s">
        <v>65</v>
      </c>
      <c r="H11879" s="1">
        <v>46148.418263888889</v>
      </c>
      <c r="I11879" t="b">
        <v>0</v>
      </c>
      <c r="J11879" t="b">
        <v>0</v>
      </c>
      <c r="K11879" t="s">
        <v>41</v>
      </c>
      <c r="L11879" t="s">
        <v>60</v>
      </c>
      <c r="M11879">
        <v>122277.5</v>
      </c>
      <c r="N11879"/>
      <c r="O11879" t="s">
        <v>10964</v>
      </c>
      <c r="P11879" t="s">
        <v>22164</v>
      </c>
    </row>
    <row r="11880" spans="1:16" x14ac:dyDescent="0.25">
      <c r="A11880" t="s">
        <v>3</v>
      </c>
      <c r="B11880" t="s">
        <v>22165</v>
      </c>
      <c r="C11880" t="s">
        <v>3130</v>
      </c>
      <c r="D11880" t="s">
        <v>4526</v>
      </c>
      <c r="E11880" t="s">
        <v>88</v>
      </c>
      <c r="F11880" t="b">
        <v>0</v>
      </c>
      <c r="G11880" t="s">
        <v>89</v>
      </c>
      <c r="H11880" s="1">
        <v>46148.418287037042</v>
      </c>
      <c r="I11880" t="b">
        <v>1</v>
      </c>
      <c r="J11880" t="b">
        <v>1</v>
      </c>
      <c r="K11880" t="s">
        <v>41</v>
      </c>
      <c r="L11880" t="s">
        <v>74</v>
      </c>
      <c r="M11880"/>
      <c r="N11880">
        <v>50.25</v>
      </c>
      <c r="O11880" t="s">
        <v>4487</v>
      </c>
      <c r="P11880" t="s">
        <v>22166</v>
      </c>
    </row>
    <row r="11881" spans="1:16" x14ac:dyDescent="0.25">
      <c r="A11881" t="s">
        <v>2</v>
      </c>
      <c r="B11881" t="s">
        <v>8451</v>
      </c>
      <c r="C11881" t="s">
        <v>489</v>
      </c>
      <c r="D11881" t="s">
        <v>2360</v>
      </c>
      <c r="E11881" t="s">
        <v>59</v>
      </c>
      <c r="F11881" t="b">
        <v>0</v>
      </c>
      <c r="G11881" t="s">
        <v>77</v>
      </c>
      <c r="H11881" s="1">
        <v>46148.418287037042</v>
      </c>
      <c r="I11881" t="b">
        <v>0</v>
      </c>
      <c r="J11881" t="b">
        <v>1</v>
      </c>
      <c r="K11881" t="s">
        <v>41</v>
      </c>
      <c r="L11881" t="s">
        <v>60</v>
      </c>
      <c r="M11881">
        <v>214500</v>
      </c>
      <c r="N11881"/>
      <c r="O11881" t="s">
        <v>424</v>
      </c>
      <c r="P11881" t="s">
        <v>4581</v>
      </c>
    </row>
    <row r="11882" spans="1:16" x14ac:dyDescent="0.25">
      <c r="A11882" t="s">
        <v>7</v>
      </c>
      <c r="B11882" t="s">
        <v>22167</v>
      </c>
      <c r="C11882" t="s">
        <v>20</v>
      </c>
      <c r="D11882" t="s">
        <v>4526</v>
      </c>
      <c r="E11882" t="s">
        <v>59</v>
      </c>
      <c r="F11882" t="b">
        <v>0</v>
      </c>
      <c r="G11882" t="s">
        <v>20</v>
      </c>
      <c r="H11882" s="1">
        <v>46148.418935185182</v>
      </c>
      <c r="I11882" t="b">
        <v>1</v>
      </c>
      <c r="J11882" t="b">
        <v>0</v>
      </c>
      <c r="K11882" t="s">
        <v>20</v>
      </c>
      <c r="L11882" t="s">
        <v>60</v>
      </c>
      <c r="M11882">
        <v>95500</v>
      </c>
      <c r="N11882"/>
      <c r="O11882" t="s">
        <v>22168</v>
      </c>
      <c r="P11882" t="s">
        <v>3903</v>
      </c>
    </row>
    <row r="11883" spans="1:16" x14ac:dyDescent="0.25">
      <c r="A11883" t="s">
        <v>2</v>
      </c>
      <c r="B11883" t="s">
        <v>22169</v>
      </c>
      <c r="C11883" t="s">
        <v>304</v>
      </c>
      <c r="D11883" t="s">
        <v>2360</v>
      </c>
      <c r="E11883" t="s">
        <v>59</v>
      </c>
      <c r="F11883" t="b">
        <v>0</v>
      </c>
      <c r="G11883" t="s">
        <v>77</v>
      </c>
      <c r="H11883" s="1">
        <v>46148.419756944437</v>
      </c>
      <c r="I11883" t="b">
        <v>0</v>
      </c>
      <c r="J11883" t="b">
        <v>1</v>
      </c>
      <c r="K11883" t="s">
        <v>41</v>
      </c>
      <c r="L11883" t="s">
        <v>60</v>
      </c>
      <c r="M11883">
        <v>214500</v>
      </c>
      <c r="N11883"/>
      <c r="O11883" t="s">
        <v>424</v>
      </c>
      <c r="P11883" t="s">
        <v>22170</v>
      </c>
    </row>
    <row r="11884" spans="1:16" x14ac:dyDescent="0.25">
      <c r="A11884" t="s">
        <v>2</v>
      </c>
      <c r="B11884" t="s">
        <v>22171</v>
      </c>
      <c r="C11884" t="s">
        <v>81</v>
      </c>
      <c r="D11884" t="s">
        <v>2360</v>
      </c>
      <c r="E11884" t="s">
        <v>59</v>
      </c>
      <c r="F11884" t="b">
        <v>0</v>
      </c>
      <c r="G11884" t="s">
        <v>77</v>
      </c>
      <c r="H11884" s="1">
        <v>46148.419768518521</v>
      </c>
      <c r="I11884" t="b">
        <v>1</v>
      </c>
      <c r="J11884" t="b">
        <v>0</v>
      </c>
      <c r="K11884" t="s">
        <v>41</v>
      </c>
      <c r="L11884" t="s">
        <v>60</v>
      </c>
      <c r="M11884">
        <v>155000</v>
      </c>
      <c r="N11884"/>
      <c r="O11884" t="s">
        <v>22172</v>
      </c>
    </row>
    <row r="11885" spans="1:16" x14ac:dyDescent="0.25">
      <c r="A11885" t="s">
        <v>2</v>
      </c>
      <c r="B11885" t="s">
        <v>1354</v>
      </c>
      <c r="C11885" t="s">
        <v>2385</v>
      </c>
      <c r="D11885" t="s">
        <v>2360</v>
      </c>
      <c r="E11885" t="s">
        <v>59</v>
      </c>
      <c r="F11885" t="b">
        <v>0</v>
      </c>
      <c r="G11885" t="s">
        <v>65</v>
      </c>
      <c r="H11885" s="1">
        <v>46148.419907407413</v>
      </c>
      <c r="I11885" t="b">
        <v>0</v>
      </c>
      <c r="J11885" t="b">
        <v>1</v>
      </c>
      <c r="K11885" t="s">
        <v>41</v>
      </c>
      <c r="L11885" t="s">
        <v>60</v>
      </c>
      <c r="M11885">
        <v>120000</v>
      </c>
      <c r="N11885"/>
      <c r="O11885" t="s">
        <v>1155</v>
      </c>
      <c r="P11885" t="s">
        <v>22065</v>
      </c>
    </row>
    <row r="11886" spans="1:16" x14ac:dyDescent="0.25">
      <c r="A11886" t="s">
        <v>1</v>
      </c>
      <c r="B11886" t="s">
        <v>385</v>
      </c>
      <c r="C11886" t="s">
        <v>174</v>
      </c>
      <c r="D11886" t="s">
        <v>2360</v>
      </c>
      <c r="E11886" t="s">
        <v>59</v>
      </c>
      <c r="F11886" t="b">
        <v>0</v>
      </c>
      <c r="G11886" t="s">
        <v>77</v>
      </c>
      <c r="H11886" s="1">
        <v>46148.421261574083</v>
      </c>
      <c r="I11886" t="b">
        <v>0</v>
      </c>
      <c r="J11886" t="b">
        <v>1</v>
      </c>
      <c r="K11886" t="s">
        <v>41</v>
      </c>
      <c r="L11886" t="s">
        <v>60</v>
      </c>
      <c r="M11886">
        <v>240000</v>
      </c>
      <c r="N11886"/>
      <c r="O11886" t="s">
        <v>9568</v>
      </c>
      <c r="P11886" t="s">
        <v>22173</v>
      </c>
    </row>
    <row r="11887" spans="1:16" x14ac:dyDescent="0.25">
      <c r="A11887" t="s">
        <v>9</v>
      </c>
      <c r="B11887" t="s">
        <v>21302</v>
      </c>
      <c r="C11887" t="s">
        <v>5067</v>
      </c>
      <c r="D11887" t="s">
        <v>4526</v>
      </c>
      <c r="E11887" t="s">
        <v>59</v>
      </c>
      <c r="F11887" t="b">
        <v>0</v>
      </c>
      <c r="G11887" t="s">
        <v>40</v>
      </c>
      <c r="H11887" s="1">
        <v>46148.422905092593</v>
      </c>
      <c r="I11887" t="b">
        <v>1</v>
      </c>
      <c r="J11887" t="b">
        <v>0</v>
      </c>
      <c r="K11887" t="s">
        <v>40</v>
      </c>
      <c r="L11887" t="s">
        <v>60</v>
      </c>
      <c r="M11887">
        <v>72000</v>
      </c>
      <c r="N11887"/>
      <c r="O11887" t="s">
        <v>14150</v>
      </c>
      <c r="P11887" t="s">
        <v>152</v>
      </c>
    </row>
    <row r="11888" spans="1:16" x14ac:dyDescent="0.25">
      <c r="A11888" t="s">
        <v>1</v>
      </c>
      <c r="B11888" t="s">
        <v>22174</v>
      </c>
      <c r="C11888" t="s">
        <v>40</v>
      </c>
      <c r="D11888" t="s">
        <v>4526</v>
      </c>
      <c r="E11888" t="s">
        <v>59</v>
      </c>
      <c r="F11888" t="b">
        <v>0</v>
      </c>
      <c r="G11888" t="s">
        <v>40</v>
      </c>
      <c r="H11888" s="1">
        <v>46148.42291666667</v>
      </c>
      <c r="I11888" t="b">
        <v>1</v>
      </c>
      <c r="J11888" t="b">
        <v>0</v>
      </c>
      <c r="K11888" t="s">
        <v>40</v>
      </c>
      <c r="L11888" t="s">
        <v>60</v>
      </c>
      <c r="M11888">
        <v>90000</v>
      </c>
      <c r="N11888"/>
      <c r="O11888" t="s">
        <v>22175</v>
      </c>
      <c r="P11888" t="s">
        <v>8909</v>
      </c>
    </row>
    <row r="11889" spans="1:16" x14ac:dyDescent="0.25">
      <c r="A11889" t="s">
        <v>0</v>
      </c>
      <c r="B11889" t="s">
        <v>21545</v>
      </c>
      <c r="C11889" t="s">
        <v>733</v>
      </c>
      <c r="D11889" t="s">
        <v>2360</v>
      </c>
      <c r="E11889" t="s">
        <v>59</v>
      </c>
      <c r="F11889" t="b">
        <v>0</v>
      </c>
      <c r="G11889" t="s">
        <v>77</v>
      </c>
      <c r="H11889" s="1">
        <v>46148.45994212963</v>
      </c>
      <c r="I11889" t="b">
        <v>0</v>
      </c>
      <c r="J11889" t="b">
        <v>1</v>
      </c>
      <c r="K11889" t="s">
        <v>41</v>
      </c>
      <c r="L11889" t="s">
        <v>60</v>
      </c>
      <c r="M11889">
        <v>90000</v>
      </c>
      <c r="N11889"/>
      <c r="O11889" t="s">
        <v>22176</v>
      </c>
    </row>
    <row r="11890" spans="1:16" x14ac:dyDescent="0.25">
      <c r="A11890" t="s">
        <v>3</v>
      </c>
      <c r="B11890" t="s">
        <v>18234</v>
      </c>
      <c r="C11890" t="s">
        <v>20</v>
      </c>
      <c r="D11890" t="s">
        <v>4346</v>
      </c>
      <c r="E11890" t="s">
        <v>59</v>
      </c>
      <c r="F11890" t="b">
        <v>0</v>
      </c>
      <c r="G11890" t="s">
        <v>20</v>
      </c>
      <c r="H11890" s="1">
        <v>46148.460601851853</v>
      </c>
      <c r="I11890" t="b">
        <v>1</v>
      </c>
      <c r="J11890" t="b">
        <v>0</v>
      </c>
      <c r="K11890" t="s">
        <v>20</v>
      </c>
      <c r="L11890" t="s">
        <v>60</v>
      </c>
      <c r="M11890">
        <v>67500</v>
      </c>
      <c r="N11890"/>
      <c r="O11890" t="s">
        <v>18235</v>
      </c>
      <c r="P11890" t="s">
        <v>1738</v>
      </c>
    </row>
    <row r="11891" spans="1:16" x14ac:dyDescent="0.25">
      <c r="A11891" t="s">
        <v>0</v>
      </c>
      <c r="B11891" t="s">
        <v>21508</v>
      </c>
      <c r="C11891" t="s">
        <v>6744</v>
      </c>
      <c r="D11891" t="s">
        <v>4526</v>
      </c>
      <c r="E11891" t="s">
        <v>88</v>
      </c>
      <c r="F11891" t="b">
        <v>0</v>
      </c>
      <c r="G11891" t="s">
        <v>40</v>
      </c>
      <c r="H11891" s="1">
        <v>46148.461365740739</v>
      </c>
      <c r="I11891" t="b">
        <v>1</v>
      </c>
      <c r="J11891" t="b">
        <v>0</v>
      </c>
      <c r="K11891" t="s">
        <v>40</v>
      </c>
      <c r="L11891" t="s">
        <v>74</v>
      </c>
      <c r="M11891"/>
      <c r="N11891">
        <v>47.5</v>
      </c>
      <c r="O11891" t="s">
        <v>6918</v>
      </c>
    </row>
    <row r="11892" spans="1:16" x14ac:dyDescent="0.25">
      <c r="A11892" t="s">
        <v>5</v>
      </c>
      <c r="B11892" t="s">
        <v>22177</v>
      </c>
      <c r="C11892" t="s">
        <v>40</v>
      </c>
      <c r="D11892" t="s">
        <v>4526</v>
      </c>
      <c r="E11892" t="s">
        <v>59</v>
      </c>
      <c r="F11892" t="b">
        <v>0</v>
      </c>
      <c r="G11892" t="s">
        <v>40</v>
      </c>
      <c r="H11892" s="1">
        <v>46148.464583333327</v>
      </c>
      <c r="I11892" t="b">
        <v>0</v>
      </c>
      <c r="J11892" t="b">
        <v>0</v>
      </c>
      <c r="K11892" t="s">
        <v>40</v>
      </c>
      <c r="L11892" t="s">
        <v>60</v>
      </c>
      <c r="M11892">
        <v>162500</v>
      </c>
      <c r="N11892"/>
      <c r="O11892" t="s">
        <v>12734</v>
      </c>
      <c r="P11892" t="s">
        <v>1700</v>
      </c>
    </row>
    <row r="11893" spans="1:16" x14ac:dyDescent="0.25">
      <c r="A11893" t="s">
        <v>7</v>
      </c>
      <c r="B11893" t="s">
        <v>22178</v>
      </c>
      <c r="C11893" t="s">
        <v>315</v>
      </c>
      <c r="D11893" t="s">
        <v>3149</v>
      </c>
      <c r="E11893" t="s">
        <v>88</v>
      </c>
      <c r="F11893" t="b">
        <v>0</v>
      </c>
      <c r="G11893" t="s">
        <v>65</v>
      </c>
      <c r="H11893" s="1">
        <v>46148.50167824074</v>
      </c>
      <c r="I11893" t="b">
        <v>0</v>
      </c>
      <c r="J11893" t="b">
        <v>0</v>
      </c>
      <c r="K11893" t="s">
        <v>41</v>
      </c>
      <c r="L11893" t="s">
        <v>74</v>
      </c>
      <c r="M11893"/>
      <c r="N11893">
        <v>71</v>
      </c>
      <c r="O11893" t="s">
        <v>3149</v>
      </c>
      <c r="P11893" t="s">
        <v>22179</v>
      </c>
    </row>
    <row r="11894" spans="1:16" x14ac:dyDescent="0.25">
      <c r="A11894" t="s">
        <v>0</v>
      </c>
      <c r="B11894" t="s">
        <v>22180</v>
      </c>
      <c r="C11894" t="s">
        <v>76</v>
      </c>
      <c r="D11894" t="s">
        <v>19108</v>
      </c>
      <c r="E11894" t="s">
        <v>59</v>
      </c>
      <c r="F11894" t="b">
        <v>1</v>
      </c>
      <c r="G11894" t="s">
        <v>41</v>
      </c>
      <c r="H11894" s="1">
        <v>46148.503101851849</v>
      </c>
      <c r="I11894" t="b">
        <v>0</v>
      </c>
      <c r="J11894" t="b">
        <v>1</v>
      </c>
      <c r="K11894" t="s">
        <v>41</v>
      </c>
      <c r="L11894" t="s">
        <v>60</v>
      </c>
      <c r="M11894">
        <v>45000</v>
      </c>
      <c r="N11894"/>
      <c r="O11894" t="s">
        <v>1197</v>
      </c>
      <c r="P11894" t="s">
        <v>288</v>
      </c>
    </row>
    <row r="11895" spans="1:16" x14ac:dyDescent="0.25">
      <c r="A11895" t="s">
        <v>2</v>
      </c>
      <c r="B11895" t="s">
        <v>22181</v>
      </c>
      <c r="C11895" t="s">
        <v>76</v>
      </c>
      <c r="D11895" t="s">
        <v>7670</v>
      </c>
      <c r="E11895" t="s">
        <v>59</v>
      </c>
      <c r="F11895" t="b">
        <v>1</v>
      </c>
      <c r="G11895" t="s">
        <v>40</v>
      </c>
      <c r="H11895" s="1">
        <v>46148.50440972222</v>
      </c>
      <c r="I11895" t="b">
        <v>0</v>
      </c>
      <c r="J11895" t="b">
        <v>0</v>
      </c>
      <c r="K11895" t="s">
        <v>40</v>
      </c>
      <c r="L11895" t="s">
        <v>60</v>
      </c>
      <c r="M11895">
        <v>55000</v>
      </c>
      <c r="N11895"/>
      <c r="O11895" t="s">
        <v>95</v>
      </c>
      <c r="P11895" t="s">
        <v>22182</v>
      </c>
    </row>
    <row r="11896" spans="1:16" x14ac:dyDescent="0.25">
      <c r="A11896" t="s">
        <v>1</v>
      </c>
      <c r="B11896" t="s">
        <v>417</v>
      </c>
      <c r="C11896" t="s">
        <v>395</v>
      </c>
      <c r="D11896" t="s">
        <v>4346</v>
      </c>
      <c r="E11896" t="s">
        <v>59</v>
      </c>
      <c r="F11896" t="b">
        <v>0</v>
      </c>
      <c r="G11896" t="s">
        <v>68</v>
      </c>
      <c r="H11896" s="1">
        <v>46148.504606481481</v>
      </c>
      <c r="I11896" t="b">
        <v>0</v>
      </c>
      <c r="J11896" t="b">
        <v>1</v>
      </c>
      <c r="K11896" t="s">
        <v>41</v>
      </c>
      <c r="L11896" t="s">
        <v>60</v>
      </c>
      <c r="M11896">
        <v>70928.5</v>
      </c>
      <c r="N11896"/>
      <c r="O11896" t="s">
        <v>22183</v>
      </c>
      <c r="P11896" t="s">
        <v>22184</v>
      </c>
    </row>
    <row r="11897" spans="1:16" x14ac:dyDescent="0.25">
      <c r="A11897" t="s">
        <v>1</v>
      </c>
      <c r="B11897" t="s">
        <v>22185</v>
      </c>
      <c r="C11897" t="s">
        <v>810</v>
      </c>
      <c r="D11897" t="s">
        <v>22186</v>
      </c>
      <c r="E11897" t="s">
        <v>59</v>
      </c>
      <c r="F11897" t="b">
        <v>0</v>
      </c>
      <c r="G11897" t="s">
        <v>68</v>
      </c>
      <c r="H11897" s="1">
        <v>46148.504606481481</v>
      </c>
      <c r="I11897" t="b">
        <v>0</v>
      </c>
      <c r="J11897" t="b">
        <v>1</v>
      </c>
      <c r="K11897" t="s">
        <v>41</v>
      </c>
      <c r="L11897" t="s">
        <v>60</v>
      </c>
      <c r="M11897">
        <v>202500</v>
      </c>
      <c r="N11897"/>
      <c r="O11897" t="s">
        <v>22187</v>
      </c>
      <c r="P11897" t="s">
        <v>22188</v>
      </c>
    </row>
    <row r="11898" spans="1:16" x14ac:dyDescent="0.25">
      <c r="A11898" t="s">
        <v>0</v>
      </c>
      <c r="B11898" t="s">
        <v>22189</v>
      </c>
      <c r="C11898" t="s">
        <v>833</v>
      </c>
      <c r="D11898" t="s">
        <v>2360</v>
      </c>
      <c r="E11898" t="s">
        <v>59</v>
      </c>
      <c r="F11898" t="b">
        <v>0</v>
      </c>
      <c r="G11898" t="s">
        <v>77</v>
      </c>
      <c r="H11898" s="1">
        <v>46148.543275462973</v>
      </c>
      <c r="I11898" t="b">
        <v>0</v>
      </c>
      <c r="J11898" t="b">
        <v>0</v>
      </c>
      <c r="K11898" t="s">
        <v>41</v>
      </c>
      <c r="L11898" t="s">
        <v>60</v>
      </c>
      <c r="M11898">
        <v>77220</v>
      </c>
      <c r="N11898"/>
      <c r="O11898" t="s">
        <v>22190</v>
      </c>
      <c r="P11898" t="s">
        <v>11201</v>
      </c>
    </row>
    <row r="11899" spans="1:16" x14ac:dyDescent="0.25">
      <c r="A11899" t="s">
        <v>6</v>
      </c>
      <c r="B11899" t="s">
        <v>2815</v>
      </c>
      <c r="C11899" t="s">
        <v>14267</v>
      </c>
      <c r="D11899" t="s">
        <v>22191</v>
      </c>
      <c r="E11899" t="s">
        <v>59</v>
      </c>
      <c r="F11899" t="b">
        <v>0</v>
      </c>
      <c r="G11899" t="s">
        <v>65</v>
      </c>
      <c r="H11899" s="1">
        <v>46148.544791666667</v>
      </c>
      <c r="I11899" t="b">
        <v>0</v>
      </c>
      <c r="J11899" t="b">
        <v>0</v>
      </c>
      <c r="K11899" t="s">
        <v>41</v>
      </c>
      <c r="L11899" t="s">
        <v>60</v>
      </c>
      <c r="M11899">
        <v>142500</v>
      </c>
      <c r="N11899"/>
      <c r="O11899" t="s">
        <v>7005</v>
      </c>
      <c r="P11899" t="s">
        <v>208</v>
      </c>
    </row>
    <row r="11900" spans="1:16" x14ac:dyDescent="0.25">
      <c r="A11900" t="s">
        <v>1</v>
      </c>
      <c r="B11900" t="s">
        <v>22192</v>
      </c>
      <c r="C11900" t="s">
        <v>5029</v>
      </c>
      <c r="D11900" t="s">
        <v>5018</v>
      </c>
      <c r="F11900" t="b">
        <v>0</v>
      </c>
      <c r="G11900" t="s">
        <v>40</v>
      </c>
      <c r="H11900" s="1">
        <v>46148.547858796293</v>
      </c>
      <c r="I11900" t="b">
        <v>0</v>
      </c>
      <c r="J11900" t="b">
        <v>0</v>
      </c>
      <c r="K11900" t="s">
        <v>40</v>
      </c>
      <c r="L11900" t="s">
        <v>60</v>
      </c>
      <c r="M11900">
        <v>115000</v>
      </c>
      <c r="N11900"/>
      <c r="O11900" t="s">
        <v>22193</v>
      </c>
      <c r="P11900" t="s">
        <v>22194</v>
      </c>
    </row>
    <row r="11901" spans="1:16" x14ac:dyDescent="0.25">
      <c r="A11901" t="s">
        <v>3</v>
      </c>
      <c r="B11901" t="s">
        <v>4340</v>
      </c>
      <c r="C11901" t="s">
        <v>172</v>
      </c>
      <c r="D11901" t="s">
        <v>4526</v>
      </c>
      <c r="E11901" t="s">
        <v>59</v>
      </c>
      <c r="F11901" t="b">
        <v>0</v>
      </c>
      <c r="G11901" t="s">
        <v>68</v>
      </c>
      <c r="H11901" s="1">
        <v>46148.584930555553</v>
      </c>
      <c r="I11901" t="b">
        <v>0</v>
      </c>
      <c r="J11901" t="b">
        <v>1</v>
      </c>
      <c r="K11901" t="s">
        <v>41</v>
      </c>
      <c r="L11901" t="s">
        <v>60</v>
      </c>
      <c r="M11901">
        <v>110000</v>
      </c>
      <c r="N11901"/>
      <c r="O11901" t="s">
        <v>20944</v>
      </c>
      <c r="P11901" t="s">
        <v>22195</v>
      </c>
    </row>
    <row r="11902" spans="1:16" x14ac:dyDescent="0.25">
      <c r="A11902" t="s">
        <v>0</v>
      </c>
      <c r="B11902" t="s">
        <v>0</v>
      </c>
      <c r="C11902" t="s">
        <v>1333</v>
      </c>
      <c r="D11902" t="s">
        <v>4346</v>
      </c>
      <c r="E11902" t="s">
        <v>59</v>
      </c>
      <c r="F11902" t="b">
        <v>0</v>
      </c>
      <c r="G11902" t="s">
        <v>65</v>
      </c>
      <c r="H11902" s="1">
        <v>46148.585034722222</v>
      </c>
      <c r="I11902" t="b">
        <v>0</v>
      </c>
      <c r="J11902" t="b">
        <v>1</v>
      </c>
      <c r="K11902" t="s">
        <v>41</v>
      </c>
      <c r="L11902" t="s">
        <v>60</v>
      </c>
      <c r="M11902">
        <v>205000</v>
      </c>
      <c r="N11902"/>
      <c r="O11902" t="s">
        <v>22196</v>
      </c>
      <c r="P11902" t="s">
        <v>22197</v>
      </c>
    </row>
    <row r="11903" spans="1:16" x14ac:dyDescent="0.25">
      <c r="A11903" t="s">
        <v>0</v>
      </c>
      <c r="B11903" t="s">
        <v>22198</v>
      </c>
      <c r="C11903" t="s">
        <v>3888</v>
      </c>
      <c r="D11903" t="s">
        <v>4526</v>
      </c>
      <c r="E11903" t="s">
        <v>59</v>
      </c>
      <c r="F11903" t="b">
        <v>0</v>
      </c>
      <c r="G11903" t="s">
        <v>65</v>
      </c>
      <c r="H11903" s="1">
        <v>46148.585046296299</v>
      </c>
      <c r="I11903" t="b">
        <v>0</v>
      </c>
      <c r="J11903" t="b">
        <v>1</v>
      </c>
      <c r="K11903" t="s">
        <v>41</v>
      </c>
      <c r="L11903" t="s">
        <v>60</v>
      </c>
      <c r="M11903">
        <v>58100</v>
      </c>
      <c r="N11903"/>
      <c r="O11903" t="s">
        <v>22199</v>
      </c>
      <c r="P11903" t="s">
        <v>22200</v>
      </c>
    </row>
    <row r="11904" spans="1:16" x14ac:dyDescent="0.25">
      <c r="A11904" t="s">
        <v>3</v>
      </c>
      <c r="B11904" t="s">
        <v>22201</v>
      </c>
      <c r="C11904" t="s">
        <v>76</v>
      </c>
      <c r="D11904" t="s">
        <v>4622</v>
      </c>
      <c r="E11904" t="s">
        <v>59</v>
      </c>
      <c r="F11904" t="b">
        <v>1</v>
      </c>
      <c r="G11904" t="s">
        <v>13</v>
      </c>
      <c r="H11904" s="1">
        <v>46148.585185185177</v>
      </c>
      <c r="I11904" t="b">
        <v>0</v>
      </c>
      <c r="J11904" t="b">
        <v>0</v>
      </c>
      <c r="K11904" t="s">
        <v>13</v>
      </c>
      <c r="L11904" t="s">
        <v>60</v>
      </c>
      <c r="M11904">
        <v>74647.5</v>
      </c>
      <c r="N11904"/>
      <c r="O11904" t="s">
        <v>1869</v>
      </c>
      <c r="P11904" t="s">
        <v>219</v>
      </c>
    </row>
    <row r="11905" spans="1:16" x14ac:dyDescent="0.25">
      <c r="A11905" t="s">
        <v>2</v>
      </c>
      <c r="B11905" t="s">
        <v>11941</v>
      </c>
      <c r="C11905" t="s">
        <v>40</v>
      </c>
      <c r="D11905" t="s">
        <v>4526</v>
      </c>
      <c r="E11905" t="s">
        <v>59</v>
      </c>
      <c r="F11905" t="b">
        <v>0</v>
      </c>
      <c r="G11905" t="s">
        <v>40</v>
      </c>
      <c r="H11905" s="1">
        <v>46148.587743055563</v>
      </c>
      <c r="I11905" t="b">
        <v>0</v>
      </c>
      <c r="J11905" t="b">
        <v>0</v>
      </c>
      <c r="K11905" t="s">
        <v>40</v>
      </c>
      <c r="L11905" t="s">
        <v>60</v>
      </c>
      <c r="M11905">
        <v>82500</v>
      </c>
      <c r="N11905"/>
      <c r="O11905" t="s">
        <v>7872</v>
      </c>
      <c r="P11905" t="s">
        <v>22202</v>
      </c>
    </row>
    <row r="11906" spans="1:16" x14ac:dyDescent="0.25">
      <c r="A11906" t="s">
        <v>2</v>
      </c>
      <c r="B11906" t="s">
        <v>22203</v>
      </c>
      <c r="C11906" t="s">
        <v>5795</v>
      </c>
      <c r="D11906" t="s">
        <v>4526</v>
      </c>
      <c r="E11906" t="s">
        <v>59</v>
      </c>
      <c r="F11906" t="b">
        <v>0</v>
      </c>
      <c r="G11906" t="s">
        <v>40</v>
      </c>
      <c r="H11906" s="1">
        <v>46148.587743055563</v>
      </c>
      <c r="I11906" t="b">
        <v>0</v>
      </c>
      <c r="J11906" t="b">
        <v>0</v>
      </c>
      <c r="K11906" t="s">
        <v>40</v>
      </c>
      <c r="L11906" t="s">
        <v>60</v>
      </c>
      <c r="M11906">
        <v>60000</v>
      </c>
      <c r="N11906"/>
      <c r="O11906" t="s">
        <v>4410</v>
      </c>
      <c r="P11906" t="s">
        <v>1752</v>
      </c>
    </row>
    <row r="11907" spans="1:16" x14ac:dyDescent="0.25">
      <c r="A11907" t="s">
        <v>2</v>
      </c>
      <c r="B11907" t="s">
        <v>22204</v>
      </c>
      <c r="C11907" t="s">
        <v>40</v>
      </c>
      <c r="D11907" t="s">
        <v>4526</v>
      </c>
      <c r="E11907" t="s">
        <v>59</v>
      </c>
      <c r="F11907" t="b">
        <v>0</v>
      </c>
      <c r="G11907" t="s">
        <v>40</v>
      </c>
      <c r="H11907" s="1">
        <v>46148.587743055563</v>
      </c>
      <c r="I11907" t="b">
        <v>0</v>
      </c>
      <c r="J11907" t="b">
        <v>0</v>
      </c>
      <c r="K11907" t="s">
        <v>40</v>
      </c>
      <c r="L11907" t="s">
        <v>60</v>
      </c>
      <c r="M11907">
        <v>85000</v>
      </c>
      <c r="N11907"/>
      <c r="O11907" t="s">
        <v>101</v>
      </c>
      <c r="P11907" t="s">
        <v>1619</v>
      </c>
    </row>
    <row r="11908" spans="1:16" x14ac:dyDescent="0.25">
      <c r="A11908" t="s">
        <v>8</v>
      </c>
      <c r="B11908" t="s">
        <v>22205</v>
      </c>
      <c r="C11908" t="s">
        <v>41</v>
      </c>
      <c r="D11908" t="s">
        <v>4346</v>
      </c>
      <c r="E11908" t="s">
        <v>59</v>
      </c>
      <c r="F11908" t="b">
        <v>0</v>
      </c>
      <c r="G11908" t="s">
        <v>41</v>
      </c>
      <c r="H11908" s="1">
        <v>46148.587754629632</v>
      </c>
      <c r="I11908" t="b">
        <v>0</v>
      </c>
      <c r="J11908" t="b">
        <v>1</v>
      </c>
      <c r="K11908" t="s">
        <v>41</v>
      </c>
      <c r="L11908" t="s">
        <v>60</v>
      </c>
      <c r="M11908">
        <v>625000</v>
      </c>
      <c r="N11908"/>
      <c r="O11908" t="s">
        <v>22206</v>
      </c>
      <c r="P11908" t="s">
        <v>22207</v>
      </c>
    </row>
    <row r="11909" spans="1:16" x14ac:dyDescent="0.25">
      <c r="A11909" t="s">
        <v>5</v>
      </c>
      <c r="B11909" t="s">
        <v>2943</v>
      </c>
      <c r="C11909" t="s">
        <v>204</v>
      </c>
      <c r="D11909" t="s">
        <v>4526</v>
      </c>
      <c r="E11909" t="s">
        <v>88</v>
      </c>
      <c r="F11909" t="b">
        <v>0</v>
      </c>
      <c r="G11909" t="s">
        <v>65</v>
      </c>
      <c r="H11909" s="1">
        <v>46148.58798611111</v>
      </c>
      <c r="I11909" t="b">
        <v>1</v>
      </c>
      <c r="J11909" t="b">
        <v>0</v>
      </c>
      <c r="K11909" t="s">
        <v>41</v>
      </c>
      <c r="L11909" t="s">
        <v>74</v>
      </c>
      <c r="M11909"/>
      <c r="N11909">
        <v>75</v>
      </c>
      <c r="O11909" t="s">
        <v>101</v>
      </c>
      <c r="P11909" t="s">
        <v>20543</v>
      </c>
    </row>
    <row r="11910" spans="1:16" x14ac:dyDescent="0.25">
      <c r="A11910" t="s">
        <v>5</v>
      </c>
      <c r="B11910" t="s">
        <v>22124</v>
      </c>
      <c r="C11910" t="s">
        <v>955</v>
      </c>
      <c r="D11910" t="s">
        <v>4346</v>
      </c>
      <c r="E11910" t="s">
        <v>59</v>
      </c>
      <c r="F11910" t="b">
        <v>0</v>
      </c>
      <c r="G11910" t="s">
        <v>13</v>
      </c>
      <c r="H11910" s="1">
        <v>46148.588460648149</v>
      </c>
      <c r="I11910" t="b">
        <v>0</v>
      </c>
      <c r="J11910" t="b">
        <v>0</v>
      </c>
      <c r="K11910" t="s">
        <v>13</v>
      </c>
      <c r="L11910" t="s">
        <v>60</v>
      </c>
      <c r="M11910">
        <v>112000</v>
      </c>
      <c r="N11910"/>
      <c r="O11910" t="s">
        <v>22125</v>
      </c>
      <c r="P11910" t="s">
        <v>22126</v>
      </c>
    </row>
    <row r="11911" spans="1:16" x14ac:dyDescent="0.25">
      <c r="A11911" t="s">
        <v>0</v>
      </c>
      <c r="B11911" t="s">
        <v>22208</v>
      </c>
      <c r="C11911" t="s">
        <v>172</v>
      </c>
      <c r="D11911" t="s">
        <v>4526</v>
      </c>
      <c r="E11911" t="s">
        <v>88</v>
      </c>
      <c r="F11911" t="b">
        <v>0</v>
      </c>
      <c r="G11911" t="s">
        <v>68</v>
      </c>
      <c r="H11911" s="1">
        <v>46148.626597222217</v>
      </c>
      <c r="I11911" t="b">
        <v>0</v>
      </c>
      <c r="J11911" t="b">
        <v>0</v>
      </c>
      <c r="K11911" t="s">
        <v>41</v>
      </c>
      <c r="L11911" t="s">
        <v>74</v>
      </c>
      <c r="M11911"/>
      <c r="N11911">
        <v>70</v>
      </c>
      <c r="O11911" t="s">
        <v>7708</v>
      </c>
      <c r="P11911" t="s">
        <v>464</v>
      </c>
    </row>
    <row r="11912" spans="1:16" x14ac:dyDescent="0.25">
      <c r="A11912" t="s">
        <v>0</v>
      </c>
      <c r="B11912" t="s">
        <v>22209</v>
      </c>
      <c r="C11912" t="s">
        <v>598</v>
      </c>
      <c r="D11912" t="s">
        <v>4346</v>
      </c>
      <c r="E11912" t="s">
        <v>59</v>
      </c>
      <c r="F11912" t="b">
        <v>0</v>
      </c>
      <c r="G11912" t="s">
        <v>65</v>
      </c>
      <c r="H11912" s="1">
        <v>46148.626597222217</v>
      </c>
      <c r="I11912" t="b">
        <v>0</v>
      </c>
      <c r="J11912" t="b">
        <v>1</v>
      </c>
      <c r="K11912" t="s">
        <v>41</v>
      </c>
      <c r="L11912" t="s">
        <v>60</v>
      </c>
      <c r="M11912">
        <v>75000</v>
      </c>
      <c r="N11912"/>
      <c r="O11912" t="s">
        <v>22210</v>
      </c>
      <c r="P11912" t="s">
        <v>3201</v>
      </c>
    </row>
    <row r="11913" spans="1:16" x14ac:dyDescent="0.25">
      <c r="A11913" t="s">
        <v>7</v>
      </c>
      <c r="B11913" t="s">
        <v>22211</v>
      </c>
      <c r="C11913" t="s">
        <v>4409</v>
      </c>
      <c r="D11913" t="s">
        <v>4526</v>
      </c>
      <c r="E11913" t="s">
        <v>59</v>
      </c>
      <c r="F11913" t="b">
        <v>0</v>
      </c>
      <c r="G11913" t="s">
        <v>68</v>
      </c>
      <c r="H11913" s="1">
        <v>46148.626608796287</v>
      </c>
      <c r="I11913" t="b">
        <v>1</v>
      </c>
      <c r="J11913" t="b">
        <v>0</v>
      </c>
      <c r="K11913" t="s">
        <v>41</v>
      </c>
      <c r="L11913" t="s">
        <v>60</v>
      </c>
      <c r="M11913">
        <v>76500</v>
      </c>
      <c r="N11913"/>
      <c r="O11913" t="s">
        <v>22212</v>
      </c>
      <c r="P11913" t="s">
        <v>18391</v>
      </c>
    </row>
    <row r="11914" spans="1:16" x14ac:dyDescent="0.25">
      <c r="A11914" t="s">
        <v>2</v>
      </c>
      <c r="B11914" t="s">
        <v>22213</v>
      </c>
      <c r="C11914" t="s">
        <v>190</v>
      </c>
      <c r="D11914" t="s">
        <v>4346</v>
      </c>
      <c r="E11914" t="s">
        <v>59</v>
      </c>
      <c r="F11914" t="b">
        <v>0</v>
      </c>
      <c r="G11914" t="s">
        <v>73</v>
      </c>
      <c r="H11914" s="1">
        <v>46148.628136574072</v>
      </c>
      <c r="I11914" t="b">
        <v>0</v>
      </c>
      <c r="J11914" t="b">
        <v>1</v>
      </c>
      <c r="K11914" t="s">
        <v>41</v>
      </c>
      <c r="L11914" t="s">
        <v>60</v>
      </c>
      <c r="M11914">
        <v>99607.5</v>
      </c>
      <c r="N11914"/>
      <c r="O11914" t="s">
        <v>10744</v>
      </c>
      <c r="P11914" t="s">
        <v>4354</v>
      </c>
    </row>
    <row r="11915" spans="1:16" x14ac:dyDescent="0.25">
      <c r="A11915" t="s">
        <v>1</v>
      </c>
      <c r="B11915" t="s">
        <v>22214</v>
      </c>
      <c r="C11915" t="s">
        <v>913</v>
      </c>
      <c r="D11915" t="s">
        <v>4526</v>
      </c>
      <c r="E11915" t="s">
        <v>59</v>
      </c>
      <c r="F11915" t="b">
        <v>0</v>
      </c>
      <c r="G11915" t="s">
        <v>20</v>
      </c>
      <c r="H11915" s="1">
        <v>46148.630462962959</v>
      </c>
      <c r="I11915" t="b">
        <v>1</v>
      </c>
      <c r="J11915" t="b">
        <v>0</v>
      </c>
      <c r="K11915" t="s">
        <v>20</v>
      </c>
      <c r="L11915" t="s">
        <v>60</v>
      </c>
      <c r="M11915">
        <v>77500</v>
      </c>
      <c r="N11915"/>
      <c r="O11915" t="s">
        <v>11356</v>
      </c>
    </row>
    <row r="11916" spans="1:16" x14ac:dyDescent="0.25">
      <c r="A11916" t="s">
        <v>0</v>
      </c>
      <c r="B11916" t="s">
        <v>22215</v>
      </c>
      <c r="C11916" t="s">
        <v>320</v>
      </c>
      <c r="D11916" t="s">
        <v>4346</v>
      </c>
      <c r="E11916" t="s">
        <v>59</v>
      </c>
      <c r="F11916" t="b">
        <v>0</v>
      </c>
      <c r="G11916" t="s">
        <v>73</v>
      </c>
      <c r="H11916" s="1">
        <v>46148.668287037042</v>
      </c>
      <c r="I11916" t="b">
        <v>0</v>
      </c>
      <c r="J11916" t="b">
        <v>1</v>
      </c>
      <c r="K11916" t="s">
        <v>41</v>
      </c>
      <c r="L11916" t="s">
        <v>60</v>
      </c>
      <c r="M11916">
        <v>62000</v>
      </c>
      <c r="N11916"/>
      <c r="O11916" t="s">
        <v>4080</v>
      </c>
      <c r="P11916" t="s">
        <v>673</v>
      </c>
    </row>
    <row r="11917" spans="1:16" x14ac:dyDescent="0.25">
      <c r="A11917" t="s">
        <v>1</v>
      </c>
      <c r="B11917" t="s">
        <v>22216</v>
      </c>
      <c r="C11917" t="s">
        <v>19</v>
      </c>
      <c r="D11917" t="s">
        <v>4526</v>
      </c>
      <c r="E11917" t="s">
        <v>59</v>
      </c>
      <c r="F11917" t="b">
        <v>0</v>
      </c>
      <c r="G11917" t="s">
        <v>19</v>
      </c>
      <c r="H11917" s="1">
        <v>46148.668993055559</v>
      </c>
      <c r="I11917" t="b">
        <v>0</v>
      </c>
      <c r="J11917" t="b">
        <v>0</v>
      </c>
      <c r="K11917" t="s">
        <v>19</v>
      </c>
      <c r="L11917" t="s">
        <v>60</v>
      </c>
      <c r="M11917">
        <v>1250000</v>
      </c>
      <c r="N11917"/>
      <c r="O11917" t="s">
        <v>7059</v>
      </c>
      <c r="P11917" t="s">
        <v>16628</v>
      </c>
    </row>
    <row r="11918" spans="1:16" x14ac:dyDescent="0.25">
      <c r="A11918" t="s">
        <v>6</v>
      </c>
      <c r="B11918" t="s">
        <v>22217</v>
      </c>
      <c r="C11918" t="s">
        <v>743</v>
      </c>
      <c r="D11918" t="s">
        <v>4346</v>
      </c>
      <c r="E11918" t="s">
        <v>59</v>
      </c>
      <c r="F11918" t="b">
        <v>0</v>
      </c>
      <c r="G11918" t="s">
        <v>77</v>
      </c>
      <c r="H11918" s="1">
        <v>46148.669756944437</v>
      </c>
      <c r="I11918" t="b">
        <v>0</v>
      </c>
      <c r="J11918" t="b">
        <v>1</v>
      </c>
      <c r="K11918" t="s">
        <v>41</v>
      </c>
      <c r="L11918" t="s">
        <v>60</v>
      </c>
      <c r="M11918">
        <v>221500</v>
      </c>
      <c r="N11918"/>
      <c r="O11918" t="s">
        <v>21987</v>
      </c>
      <c r="P11918" t="s">
        <v>22218</v>
      </c>
    </row>
    <row r="11919" spans="1:16" x14ac:dyDescent="0.25">
      <c r="A11919" t="s">
        <v>2</v>
      </c>
      <c r="B11919" t="s">
        <v>22219</v>
      </c>
      <c r="C11919" t="s">
        <v>6081</v>
      </c>
      <c r="D11919" t="s">
        <v>4346</v>
      </c>
      <c r="E11919" t="s">
        <v>59</v>
      </c>
      <c r="F11919" t="b">
        <v>0</v>
      </c>
      <c r="G11919" t="s">
        <v>40</v>
      </c>
      <c r="H11919" s="1">
        <v>46148.671076388891</v>
      </c>
      <c r="I11919" t="b">
        <v>1</v>
      </c>
      <c r="J11919" t="b">
        <v>0</v>
      </c>
      <c r="K11919" t="s">
        <v>40</v>
      </c>
      <c r="L11919" t="s">
        <v>60</v>
      </c>
      <c r="M11919">
        <v>72500</v>
      </c>
      <c r="N11919"/>
      <c r="O11919" t="s">
        <v>3446</v>
      </c>
      <c r="P11919" t="s">
        <v>85</v>
      </c>
    </row>
    <row r="11920" spans="1:16" x14ac:dyDescent="0.25">
      <c r="A11920" t="s">
        <v>8</v>
      </c>
      <c r="B11920" t="s">
        <v>22220</v>
      </c>
      <c r="C11920" t="s">
        <v>76</v>
      </c>
      <c r="D11920" t="s">
        <v>4346</v>
      </c>
      <c r="E11920" t="s">
        <v>88</v>
      </c>
      <c r="F11920" t="b">
        <v>1</v>
      </c>
      <c r="G11920" t="s">
        <v>41</v>
      </c>
      <c r="H11920" s="1">
        <v>46148.671087962961</v>
      </c>
      <c r="I11920" t="b">
        <v>0</v>
      </c>
      <c r="J11920" t="b">
        <v>1</v>
      </c>
      <c r="K11920" t="s">
        <v>41</v>
      </c>
      <c r="L11920" t="s">
        <v>60</v>
      </c>
      <c r="M11920">
        <v>180000</v>
      </c>
      <c r="N11920"/>
      <c r="O11920" t="s">
        <v>101</v>
      </c>
      <c r="P11920" t="s">
        <v>663</v>
      </c>
    </row>
    <row r="11921" spans="1:16" x14ac:dyDescent="0.25">
      <c r="A11921" t="s">
        <v>1</v>
      </c>
      <c r="B11921" t="s">
        <v>22221</v>
      </c>
      <c r="C11921" t="s">
        <v>190</v>
      </c>
      <c r="D11921" t="s">
        <v>4346</v>
      </c>
      <c r="E11921" t="s">
        <v>88</v>
      </c>
      <c r="F11921" t="b">
        <v>0</v>
      </c>
      <c r="G11921" t="s">
        <v>73</v>
      </c>
      <c r="H11921" s="1">
        <v>46148.671261574083</v>
      </c>
      <c r="I11921" t="b">
        <v>1</v>
      </c>
      <c r="J11921" t="b">
        <v>0</v>
      </c>
      <c r="K11921" t="s">
        <v>41</v>
      </c>
      <c r="L11921" t="s">
        <v>74</v>
      </c>
      <c r="M11921"/>
      <c r="N11921">
        <v>56.5</v>
      </c>
      <c r="O11921" t="s">
        <v>22222</v>
      </c>
      <c r="P11921" t="s">
        <v>875</v>
      </c>
    </row>
    <row r="11922" spans="1:16" x14ac:dyDescent="0.25">
      <c r="A11922" t="s">
        <v>1</v>
      </c>
      <c r="B11922" t="s">
        <v>22223</v>
      </c>
      <c r="C11922" t="s">
        <v>330</v>
      </c>
      <c r="D11922" t="s">
        <v>4346</v>
      </c>
      <c r="E11922" t="s">
        <v>59</v>
      </c>
      <c r="F11922" t="b">
        <v>0</v>
      </c>
      <c r="G11922" t="s">
        <v>89</v>
      </c>
      <c r="H11922" s="1">
        <v>46148.671296296299</v>
      </c>
      <c r="I11922" t="b">
        <v>0</v>
      </c>
      <c r="J11922" t="b">
        <v>1</v>
      </c>
      <c r="K11922" t="s">
        <v>41</v>
      </c>
      <c r="L11922" t="s">
        <v>60</v>
      </c>
      <c r="M11922">
        <v>107500</v>
      </c>
      <c r="N11922"/>
      <c r="O11922" t="s">
        <v>18136</v>
      </c>
      <c r="P11922" t="s">
        <v>22224</v>
      </c>
    </row>
    <row r="11923" spans="1:16" x14ac:dyDescent="0.25">
      <c r="A11923" t="s">
        <v>5</v>
      </c>
      <c r="B11923" t="s">
        <v>17985</v>
      </c>
      <c r="C11923" t="s">
        <v>246</v>
      </c>
      <c r="D11923" t="s">
        <v>4346</v>
      </c>
      <c r="E11923" t="s">
        <v>59</v>
      </c>
      <c r="F11923" t="b">
        <v>0</v>
      </c>
      <c r="G11923" t="s">
        <v>73</v>
      </c>
      <c r="H11923" s="1">
        <v>46148.671331018522</v>
      </c>
      <c r="I11923" t="b">
        <v>0</v>
      </c>
      <c r="J11923" t="b">
        <v>1</v>
      </c>
      <c r="K11923" t="s">
        <v>41</v>
      </c>
      <c r="L11923" t="s">
        <v>60</v>
      </c>
      <c r="M11923">
        <v>182000</v>
      </c>
      <c r="N11923"/>
      <c r="O11923" t="s">
        <v>1183</v>
      </c>
      <c r="P11923" t="s">
        <v>4268</v>
      </c>
    </row>
    <row r="11924" spans="1:16" x14ac:dyDescent="0.25">
      <c r="A11924" t="s">
        <v>1</v>
      </c>
      <c r="B11924" t="s">
        <v>22225</v>
      </c>
      <c r="C11924" t="s">
        <v>20</v>
      </c>
      <c r="D11924" t="s">
        <v>7670</v>
      </c>
      <c r="E11924" t="s">
        <v>59</v>
      </c>
      <c r="F11924" t="b">
        <v>0</v>
      </c>
      <c r="G11924" t="s">
        <v>20</v>
      </c>
      <c r="H11924" s="1">
        <v>46148.672129629631</v>
      </c>
      <c r="I11924" t="b">
        <v>1</v>
      </c>
      <c r="J11924" t="b">
        <v>0</v>
      </c>
      <c r="K11924" t="s">
        <v>20</v>
      </c>
      <c r="L11924" t="s">
        <v>60</v>
      </c>
      <c r="M11924">
        <v>35000</v>
      </c>
      <c r="N11924"/>
      <c r="O11924" t="s">
        <v>4539</v>
      </c>
      <c r="P11924" t="s">
        <v>208</v>
      </c>
    </row>
    <row r="11925" spans="1:16" x14ac:dyDescent="0.25">
      <c r="A11925" t="s">
        <v>5</v>
      </c>
      <c r="B11925" t="s">
        <v>471</v>
      </c>
      <c r="C11925" t="s">
        <v>5115</v>
      </c>
      <c r="D11925" t="s">
        <v>7670</v>
      </c>
      <c r="E11925" t="s">
        <v>59</v>
      </c>
      <c r="F11925" t="b">
        <v>0</v>
      </c>
      <c r="G11925" t="s">
        <v>40</v>
      </c>
      <c r="H11925" s="1">
        <v>46148.672847222217</v>
      </c>
      <c r="I11925" t="b">
        <v>1</v>
      </c>
      <c r="J11925" t="b">
        <v>0</v>
      </c>
      <c r="K11925" t="s">
        <v>40</v>
      </c>
      <c r="L11925" t="s">
        <v>60</v>
      </c>
      <c r="M11925">
        <v>60500</v>
      </c>
      <c r="N11925"/>
      <c r="O11925" t="s">
        <v>22226</v>
      </c>
      <c r="P11925" t="s">
        <v>21488</v>
      </c>
    </row>
    <row r="11926" spans="1:16" x14ac:dyDescent="0.25">
      <c r="A11926" t="s">
        <v>1</v>
      </c>
      <c r="B11926" t="s">
        <v>2514</v>
      </c>
      <c r="C11926" t="s">
        <v>5785</v>
      </c>
      <c r="D11926" t="s">
        <v>7670</v>
      </c>
      <c r="E11926" t="s">
        <v>59</v>
      </c>
      <c r="F11926" t="b">
        <v>0</v>
      </c>
      <c r="G11926" t="s">
        <v>40</v>
      </c>
      <c r="H11926" s="1">
        <v>46148.672858796293</v>
      </c>
      <c r="I11926" t="b">
        <v>1</v>
      </c>
      <c r="J11926" t="b">
        <v>0</v>
      </c>
      <c r="K11926" t="s">
        <v>40</v>
      </c>
      <c r="L11926" t="s">
        <v>60</v>
      </c>
      <c r="M11926">
        <v>110000</v>
      </c>
      <c r="N11926"/>
      <c r="O11926" t="s">
        <v>4539</v>
      </c>
      <c r="P11926" t="s">
        <v>964</v>
      </c>
    </row>
    <row r="11927" spans="1:16" x14ac:dyDescent="0.25">
      <c r="A11927" t="s">
        <v>3</v>
      </c>
      <c r="B11927" t="s">
        <v>286</v>
      </c>
      <c r="C11927" t="s">
        <v>1903</v>
      </c>
      <c r="D11927" t="s">
        <v>4526</v>
      </c>
      <c r="E11927" t="s">
        <v>59</v>
      </c>
      <c r="F11927" t="b">
        <v>0</v>
      </c>
      <c r="G11927" t="s">
        <v>89</v>
      </c>
      <c r="H11927" s="1">
        <v>46148.709930555553</v>
      </c>
      <c r="I11927" t="b">
        <v>0</v>
      </c>
      <c r="J11927" t="b">
        <v>0</v>
      </c>
      <c r="K11927" t="s">
        <v>41</v>
      </c>
      <c r="L11927" t="s">
        <v>60</v>
      </c>
      <c r="M11927">
        <v>90000</v>
      </c>
      <c r="N11927"/>
      <c r="O11927" t="s">
        <v>22227</v>
      </c>
      <c r="P11927" t="s">
        <v>3201</v>
      </c>
    </row>
    <row r="11928" spans="1:16" x14ac:dyDescent="0.25">
      <c r="A11928" t="s">
        <v>0</v>
      </c>
      <c r="B11928" t="s">
        <v>22228</v>
      </c>
      <c r="C11928" t="s">
        <v>76</v>
      </c>
      <c r="D11928" t="s">
        <v>4526</v>
      </c>
      <c r="E11928" t="s">
        <v>59</v>
      </c>
      <c r="F11928" t="b">
        <v>1</v>
      </c>
      <c r="G11928" t="s">
        <v>65</v>
      </c>
      <c r="H11928" s="1">
        <v>46148.710081018522</v>
      </c>
      <c r="I11928" t="b">
        <v>0</v>
      </c>
      <c r="J11928" t="b">
        <v>1</v>
      </c>
      <c r="K11928" t="s">
        <v>41</v>
      </c>
      <c r="L11928" t="s">
        <v>60</v>
      </c>
      <c r="M11928">
        <v>75000</v>
      </c>
      <c r="N11928"/>
      <c r="O11928" t="s">
        <v>22229</v>
      </c>
      <c r="P11928" t="s">
        <v>22230</v>
      </c>
    </row>
    <row r="11929" spans="1:16" x14ac:dyDescent="0.25">
      <c r="A11929" t="s">
        <v>6</v>
      </c>
      <c r="B11929" t="s">
        <v>22231</v>
      </c>
      <c r="C11929" t="s">
        <v>396</v>
      </c>
      <c r="D11929" t="s">
        <v>17170</v>
      </c>
      <c r="E11929" t="s">
        <v>59</v>
      </c>
      <c r="F11929" t="b">
        <v>0</v>
      </c>
      <c r="G11929" t="s">
        <v>68</v>
      </c>
      <c r="H11929" s="1">
        <v>46148.711435185192</v>
      </c>
      <c r="I11929" t="b">
        <v>0</v>
      </c>
      <c r="J11929" t="b">
        <v>0</v>
      </c>
      <c r="K11929" t="s">
        <v>41</v>
      </c>
      <c r="L11929" t="s">
        <v>60</v>
      </c>
      <c r="M11929">
        <v>112266</v>
      </c>
      <c r="N11929"/>
      <c r="O11929" t="s">
        <v>17171</v>
      </c>
      <c r="P11929" t="s">
        <v>310</v>
      </c>
    </row>
    <row r="11930" spans="1:16" x14ac:dyDescent="0.25">
      <c r="A11930" t="s">
        <v>5</v>
      </c>
      <c r="B11930" t="s">
        <v>22232</v>
      </c>
      <c r="C11930" t="s">
        <v>172</v>
      </c>
      <c r="D11930" t="s">
        <v>2360</v>
      </c>
      <c r="E11930" t="s">
        <v>59</v>
      </c>
      <c r="F11930" t="b">
        <v>0</v>
      </c>
      <c r="G11930" t="s">
        <v>68</v>
      </c>
      <c r="H11930" s="1">
        <v>46148.712858796287</v>
      </c>
      <c r="I11930" t="b">
        <v>0</v>
      </c>
      <c r="J11930" t="b">
        <v>1</v>
      </c>
      <c r="K11930" t="s">
        <v>41</v>
      </c>
      <c r="L11930" t="s">
        <v>60</v>
      </c>
      <c r="M11930">
        <v>157500</v>
      </c>
      <c r="N11930"/>
      <c r="O11930" t="s">
        <v>22233</v>
      </c>
      <c r="P11930" t="s">
        <v>22234</v>
      </c>
    </row>
    <row r="11931" spans="1:16" x14ac:dyDescent="0.25">
      <c r="A11931" t="s">
        <v>1</v>
      </c>
      <c r="B11931" t="s">
        <v>22235</v>
      </c>
      <c r="C11931" t="s">
        <v>1020</v>
      </c>
      <c r="D11931" t="s">
        <v>4526</v>
      </c>
      <c r="E11931" t="s">
        <v>88</v>
      </c>
      <c r="F11931" t="b">
        <v>0</v>
      </c>
      <c r="G11931" t="s">
        <v>73</v>
      </c>
      <c r="H11931" s="1">
        <v>46148.712905092587</v>
      </c>
      <c r="I11931" t="b">
        <v>0</v>
      </c>
      <c r="J11931" t="b">
        <v>1</v>
      </c>
      <c r="K11931" t="s">
        <v>41</v>
      </c>
      <c r="L11931" t="s">
        <v>74</v>
      </c>
      <c r="M11931"/>
      <c r="N11931">
        <v>63</v>
      </c>
      <c r="O11931" t="s">
        <v>4487</v>
      </c>
      <c r="P11931" t="s">
        <v>22021</v>
      </c>
    </row>
    <row r="11932" spans="1:16" x14ac:dyDescent="0.25">
      <c r="A11932" t="s">
        <v>1</v>
      </c>
      <c r="B11932" t="s">
        <v>22236</v>
      </c>
      <c r="C11932" t="s">
        <v>206</v>
      </c>
      <c r="D11932" t="s">
        <v>2360</v>
      </c>
      <c r="E11932" t="s">
        <v>59</v>
      </c>
      <c r="F11932" t="b">
        <v>0</v>
      </c>
      <c r="G11932" t="s">
        <v>68</v>
      </c>
      <c r="H11932" s="1">
        <v>46148.71298611111</v>
      </c>
      <c r="I11932" t="b">
        <v>1</v>
      </c>
      <c r="J11932" t="b">
        <v>0</v>
      </c>
      <c r="K11932" t="s">
        <v>41</v>
      </c>
      <c r="L11932" t="s">
        <v>74</v>
      </c>
      <c r="M11932"/>
      <c r="N11932">
        <v>70</v>
      </c>
      <c r="O11932" t="s">
        <v>3167</v>
      </c>
      <c r="P11932" t="s">
        <v>1153</v>
      </c>
    </row>
    <row r="11933" spans="1:16" x14ac:dyDescent="0.25">
      <c r="A11933" t="s">
        <v>1</v>
      </c>
      <c r="B11933" t="s">
        <v>14976</v>
      </c>
      <c r="C11933" t="s">
        <v>40</v>
      </c>
      <c r="D11933" t="s">
        <v>4526</v>
      </c>
      <c r="E11933" t="s">
        <v>59</v>
      </c>
      <c r="F11933" t="b">
        <v>0</v>
      </c>
      <c r="G11933" t="s">
        <v>40</v>
      </c>
      <c r="H11933" s="1">
        <v>46148.714525462958</v>
      </c>
      <c r="I11933" t="b">
        <v>0</v>
      </c>
      <c r="J11933" t="b">
        <v>0</v>
      </c>
      <c r="K11933" t="s">
        <v>40</v>
      </c>
      <c r="L11933" t="s">
        <v>60</v>
      </c>
      <c r="M11933">
        <v>80000</v>
      </c>
      <c r="N11933"/>
      <c r="O11933" t="s">
        <v>17032</v>
      </c>
      <c r="P11933" t="s">
        <v>22237</v>
      </c>
    </row>
    <row r="11934" spans="1:16" x14ac:dyDescent="0.25">
      <c r="A11934" t="s">
        <v>3</v>
      </c>
      <c r="B11934" t="s">
        <v>17787</v>
      </c>
      <c r="C11934" t="s">
        <v>112</v>
      </c>
      <c r="D11934" t="s">
        <v>4526</v>
      </c>
      <c r="E11934" t="s">
        <v>88</v>
      </c>
      <c r="F11934" t="b">
        <v>0</v>
      </c>
      <c r="G11934" t="s">
        <v>65</v>
      </c>
      <c r="H11934" s="1">
        <v>46148.75167824074</v>
      </c>
      <c r="I11934" t="b">
        <v>0</v>
      </c>
      <c r="J11934" t="b">
        <v>1</v>
      </c>
      <c r="K11934" t="s">
        <v>41</v>
      </c>
      <c r="L11934" t="s">
        <v>74</v>
      </c>
      <c r="M11934"/>
      <c r="N11934">
        <v>80</v>
      </c>
      <c r="O11934" t="s">
        <v>126</v>
      </c>
      <c r="P11934" t="s">
        <v>17788</v>
      </c>
    </row>
    <row r="11935" spans="1:16" x14ac:dyDescent="0.25">
      <c r="A11935" t="s">
        <v>1</v>
      </c>
      <c r="B11935" t="s">
        <v>1</v>
      </c>
      <c r="C11935" t="s">
        <v>2563</v>
      </c>
      <c r="D11935" t="s">
        <v>4346</v>
      </c>
      <c r="E11935" t="s">
        <v>59</v>
      </c>
      <c r="F11935" t="b">
        <v>0</v>
      </c>
      <c r="G11935" t="s">
        <v>68</v>
      </c>
      <c r="H11935" s="1">
        <v>46148.754525462973</v>
      </c>
      <c r="I11935" t="b">
        <v>0</v>
      </c>
      <c r="J11935" t="b">
        <v>0</v>
      </c>
      <c r="K11935" t="s">
        <v>41</v>
      </c>
      <c r="L11935" t="s">
        <v>60</v>
      </c>
      <c r="M11935">
        <v>102500</v>
      </c>
      <c r="N11935"/>
      <c r="O11935" t="s">
        <v>22238</v>
      </c>
      <c r="P11935" t="s">
        <v>22239</v>
      </c>
    </row>
    <row r="11936" spans="1:16" x14ac:dyDescent="0.25">
      <c r="A11936" t="s">
        <v>5</v>
      </c>
      <c r="B11936" t="s">
        <v>22240</v>
      </c>
      <c r="C11936" t="s">
        <v>240</v>
      </c>
      <c r="D11936" t="s">
        <v>4346</v>
      </c>
      <c r="E11936" t="s">
        <v>59</v>
      </c>
      <c r="F11936" t="b">
        <v>0</v>
      </c>
      <c r="G11936" t="s">
        <v>68</v>
      </c>
      <c r="H11936" s="1">
        <v>46148.754652777781</v>
      </c>
      <c r="I11936" t="b">
        <v>0</v>
      </c>
      <c r="J11936" t="b">
        <v>1</v>
      </c>
      <c r="K11936" t="s">
        <v>41</v>
      </c>
      <c r="L11936" t="s">
        <v>60</v>
      </c>
      <c r="M11936">
        <v>139555</v>
      </c>
      <c r="N11936"/>
      <c r="O11936" t="s">
        <v>22241</v>
      </c>
      <c r="P11936" t="s">
        <v>22242</v>
      </c>
    </row>
    <row r="11937" spans="1:16" x14ac:dyDescent="0.25">
      <c r="A11937" t="s">
        <v>1</v>
      </c>
      <c r="B11937" t="s">
        <v>22243</v>
      </c>
      <c r="C11937" t="s">
        <v>76</v>
      </c>
      <c r="D11937" t="s">
        <v>4346</v>
      </c>
      <c r="E11937" t="s">
        <v>59</v>
      </c>
      <c r="F11937" t="b">
        <v>1</v>
      </c>
      <c r="G11937" t="s">
        <v>40</v>
      </c>
      <c r="H11937" s="1">
        <v>46148.756180555552</v>
      </c>
      <c r="I11937" t="b">
        <v>1</v>
      </c>
      <c r="J11937" t="b">
        <v>0</v>
      </c>
      <c r="K11937" t="s">
        <v>40</v>
      </c>
      <c r="L11937" t="s">
        <v>60</v>
      </c>
      <c r="M11937">
        <v>85000</v>
      </c>
      <c r="N11937"/>
      <c r="O11937" t="s">
        <v>12441</v>
      </c>
      <c r="P11937" t="s">
        <v>22244</v>
      </c>
    </row>
    <row r="11938" spans="1:16" x14ac:dyDescent="0.25">
      <c r="A11938" t="s">
        <v>0</v>
      </c>
      <c r="B11938" t="s">
        <v>22245</v>
      </c>
      <c r="C11938" t="s">
        <v>76</v>
      </c>
      <c r="D11938" t="s">
        <v>4346</v>
      </c>
      <c r="E11938" t="s">
        <v>88</v>
      </c>
      <c r="F11938" t="b">
        <v>1</v>
      </c>
      <c r="G11938" t="s">
        <v>41</v>
      </c>
      <c r="H11938" s="1">
        <v>46148.794687499998</v>
      </c>
      <c r="I11938" t="b">
        <v>0</v>
      </c>
      <c r="J11938" t="b">
        <v>0</v>
      </c>
      <c r="K11938" t="s">
        <v>41</v>
      </c>
      <c r="L11938" t="s">
        <v>74</v>
      </c>
      <c r="M11938"/>
      <c r="N11938">
        <v>114</v>
      </c>
      <c r="O11938" t="s">
        <v>22246</v>
      </c>
      <c r="P11938" t="s">
        <v>464</v>
      </c>
    </row>
    <row r="11939" spans="1:16" x14ac:dyDescent="0.25">
      <c r="A11939" t="s">
        <v>2</v>
      </c>
      <c r="B11939" t="s">
        <v>22247</v>
      </c>
      <c r="C11939" t="s">
        <v>971</v>
      </c>
      <c r="D11939" t="s">
        <v>4346</v>
      </c>
      <c r="E11939" t="s">
        <v>59</v>
      </c>
      <c r="F11939" t="b">
        <v>0</v>
      </c>
      <c r="G11939" t="s">
        <v>68</v>
      </c>
      <c r="H11939" s="1">
        <v>46148.794768518521</v>
      </c>
      <c r="I11939" t="b">
        <v>0</v>
      </c>
      <c r="J11939" t="b">
        <v>1</v>
      </c>
      <c r="K11939" t="s">
        <v>41</v>
      </c>
      <c r="L11939" t="s">
        <v>60</v>
      </c>
      <c r="M11939">
        <v>112026</v>
      </c>
      <c r="N11939"/>
      <c r="O11939" t="s">
        <v>22233</v>
      </c>
      <c r="P11939" t="s">
        <v>22248</v>
      </c>
    </row>
    <row r="11940" spans="1:16" x14ac:dyDescent="0.25">
      <c r="A11940" t="s">
        <v>2</v>
      </c>
      <c r="B11940" t="s">
        <v>22249</v>
      </c>
      <c r="C11940" t="s">
        <v>112</v>
      </c>
      <c r="D11940" t="s">
        <v>4526</v>
      </c>
      <c r="E11940" t="s">
        <v>59</v>
      </c>
      <c r="F11940" t="b">
        <v>0</v>
      </c>
      <c r="G11940" t="s">
        <v>65</v>
      </c>
      <c r="H11940" s="1">
        <v>46148.794861111113</v>
      </c>
      <c r="I11940" t="b">
        <v>0</v>
      </c>
      <c r="J11940" t="b">
        <v>0</v>
      </c>
      <c r="K11940" t="s">
        <v>41</v>
      </c>
      <c r="L11940" t="s">
        <v>74</v>
      </c>
      <c r="M11940"/>
      <c r="N11940">
        <v>67.5</v>
      </c>
      <c r="O11940" t="s">
        <v>2510</v>
      </c>
      <c r="P11940" t="s">
        <v>22250</v>
      </c>
    </row>
    <row r="11941" spans="1:16" x14ac:dyDescent="0.25">
      <c r="A11941" t="s">
        <v>6</v>
      </c>
      <c r="B11941" t="s">
        <v>22251</v>
      </c>
      <c r="C11941" t="s">
        <v>64</v>
      </c>
      <c r="D11941" t="s">
        <v>4346</v>
      </c>
      <c r="E11941" t="s">
        <v>59</v>
      </c>
      <c r="F11941" t="b">
        <v>0</v>
      </c>
      <c r="G11941" t="s">
        <v>65</v>
      </c>
      <c r="H11941" s="1">
        <v>46148.794907407413</v>
      </c>
      <c r="I11941" t="b">
        <v>0</v>
      </c>
      <c r="J11941" t="b">
        <v>1</v>
      </c>
      <c r="K11941" t="s">
        <v>41</v>
      </c>
      <c r="L11941" t="s">
        <v>60</v>
      </c>
      <c r="M11941">
        <v>105000</v>
      </c>
      <c r="N11941"/>
      <c r="O11941" t="s">
        <v>22229</v>
      </c>
      <c r="P11941" t="s">
        <v>22230</v>
      </c>
    </row>
    <row r="11942" spans="1:16" x14ac:dyDescent="0.25">
      <c r="A11942" t="s">
        <v>0</v>
      </c>
      <c r="B11942" t="s">
        <v>22252</v>
      </c>
      <c r="C11942" t="s">
        <v>1423</v>
      </c>
      <c r="D11942" t="s">
        <v>4346</v>
      </c>
      <c r="E11942" t="s">
        <v>59</v>
      </c>
      <c r="F11942" t="b">
        <v>0</v>
      </c>
      <c r="G11942" t="s">
        <v>89</v>
      </c>
      <c r="H11942" s="1">
        <v>46148.834930555553</v>
      </c>
      <c r="I11942" t="b">
        <v>0</v>
      </c>
      <c r="J11942" t="b">
        <v>1</v>
      </c>
      <c r="K11942" t="s">
        <v>41</v>
      </c>
      <c r="L11942" t="s">
        <v>60</v>
      </c>
      <c r="M11942">
        <v>73646.5</v>
      </c>
      <c r="N11942"/>
      <c r="O11942" t="s">
        <v>22253</v>
      </c>
    </row>
    <row r="11943" spans="1:16" x14ac:dyDescent="0.25">
      <c r="A11943" t="s">
        <v>3</v>
      </c>
      <c r="B11943" t="s">
        <v>22254</v>
      </c>
      <c r="C11943" t="s">
        <v>3078</v>
      </c>
      <c r="D11943" t="s">
        <v>4526</v>
      </c>
      <c r="E11943" t="s">
        <v>59</v>
      </c>
      <c r="F11943" t="b">
        <v>0</v>
      </c>
      <c r="G11943" t="s">
        <v>89</v>
      </c>
      <c r="H11943" s="1">
        <v>46148.834953703707</v>
      </c>
      <c r="I11943" t="b">
        <v>0</v>
      </c>
      <c r="J11943" t="b">
        <v>0</v>
      </c>
      <c r="K11943" t="s">
        <v>41</v>
      </c>
      <c r="L11943" t="s">
        <v>74</v>
      </c>
      <c r="M11943"/>
      <c r="N11943">
        <v>83.33</v>
      </c>
      <c r="O11943" t="s">
        <v>215</v>
      </c>
      <c r="P11943" t="s">
        <v>22255</v>
      </c>
    </row>
    <row r="11944" spans="1:16" x14ac:dyDescent="0.25">
      <c r="A11944" t="s">
        <v>0</v>
      </c>
      <c r="B11944" t="s">
        <v>22256</v>
      </c>
      <c r="C11944" t="s">
        <v>616</v>
      </c>
      <c r="D11944" t="s">
        <v>4587</v>
      </c>
      <c r="E11944" t="s">
        <v>59</v>
      </c>
      <c r="F11944" t="b">
        <v>0</v>
      </c>
      <c r="G11944" t="s">
        <v>73</v>
      </c>
      <c r="H11944" s="1">
        <v>46148.834953703707</v>
      </c>
      <c r="I11944" t="b">
        <v>1</v>
      </c>
      <c r="J11944" t="b">
        <v>0</v>
      </c>
      <c r="K11944" t="s">
        <v>41</v>
      </c>
      <c r="L11944" t="s">
        <v>74</v>
      </c>
      <c r="M11944"/>
      <c r="N11944">
        <v>44.88</v>
      </c>
      <c r="O11944" t="s">
        <v>22257</v>
      </c>
      <c r="P11944" t="s">
        <v>22258</v>
      </c>
    </row>
    <row r="11945" spans="1:16" x14ac:dyDescent="0.25">
      <c r="A11945" t="s">
        <v>0</v>
      </c>
      <c r="B11945" t="s">
        <v>22259</v>
      </c>
      <c r="C11945" t="s">
        <v>382</v>
      </c>
      <c r="D11945" t="s">
        <v>4526</v>
      </c>
      <c r="E11945" t="s">
        <v>59</v>
      </c>
      <c r="F11945" t="b">
        <v>0</v>
      </c>
      <c r="G11945" t="s">
        <v>77</v>
      </c>
      <c r="H11945" s="1">
        <v>46148.834965277783</v>
      </c>
      <c r="I11945" t="b">
        <v>0</v>
      </c>
      <c r="J11945" t="b">
        <v>0</v>
      </c>
      <c r="K11945" t="s">
        <v>41</v>
      </c>
      <c r="L11945" t="s">
        <v>60</v>
      </c>
      <c r="M11945">
        <v>142500</v>
      </c>
      <c r="N11945"/>
      <c r="O11945" t="s">
        <v>22260</v>
      </c>
      <c r="P11945" t="s">
        <v>22261</v>
      </c>
    </row>
    <row r="11946" spans="1:16" x14ac:dyDescent="0.25">
      <c r="A11946" t="s">
        <v>0</v>
      </c>
      <c r="B11946" t="s">
        <v>22262</v>
      </c>
      <c r="C11946" t="s">
        <v>330</v>
      </c>
      <c r="D11946" t="s">
        <v>4526</v>
      </c>
      <c r="E11946" t="s">
        <v>59</v>
      </c>
      <c r="F11946" t="b">
        <v>0</v>
      </c>
      <c r="G11946" t="s">
        <v>41</v>
      </c>
      <c r="H11946" s="1">
        <v>46148.836354166669</v>
      </c>
      <c r="I11946" t="b">
        <v>0</v>
      </c>
      <c r="J11946" t="b">
        <v>0</v>
      </c>
      <c r="K11946" t="s">
        <v>41</v>
      </c>
      <c r="L11946" t="s">
        <v>60</v>
      </c>
      <c r="M11946">
        <v>147500</v>
      </c>
      <c r="N11946"/>
      <c r="O11946" t="s">
        <v>3556</v>
      </c>
      <c r="P11946" t="s">
        <v>22263</v>
      </c>
    </row>
    <row r="11947" spans="1:16" x14ac:dyDescent="0.25">
      <c r="A11947" t="s">
        <v>2</v>
      </c>
      <c r="B11947" t="s">
        <v>22264</v>
      </c>
      <c r="C11947" t="s">
        <v>79</v>
      </c>
      <c r="D11947" t="s">
        <v>4346</v>
      </c>
      <c r="E11947" t="s">
        <v>59</v>
      </c>
      <c r="F11947" t="b">
        <v>0</v>
      </c>
      <c r="G11947" t="s">
        <v>77</v>
      </c>
      <c r="H11947" s="1">
        <v>46148.836423611108</v>
      </c>
      <c r="I11947" t="b">
        <v>0</v>
      </c>
      <c r="J11947" t="b">
        <v>1</v>
      </c>
      <c r="K11947" t="s">
        <v>41</v>
      </c>
      <c r="L11947" t="s">
        <v>60</v>
      </c>
      <c r="M11947">
        <v>168000</v>
      </c>
      <c r="N11947"/>
      <c r="O11947" t="s">
        <v>1990</v>
      </c>
      <c r="P11947" t="s">
        <v>5601</v>
      </c>
    </row>
    <row r="11948" spans="1:16" x14ac:dyDescent="0.25">
      <c r="A11948" t="s">
        <v>1</v>
      </c>
      <c r="B11948" t="s">
        <v>22265</v>
      </c>
      <c r="C11948" t="s">
        <v>22266</v>
      </c>
      <c r="D11948" t="s">
        <v>4346</v>
      </c>
      <c r="E11948" t="s">
        <v>132</v>
      </c>
      <c r="F11948" t="b">
        <v>0</v>
      </c>
      <c r="G11948" t="s">
        <v>68</v>
      </c>
      <c r="H11948" s="1">
        <v>46148.837858796287</v>
      </c>
      <c r="I11948" t="b">
        <v>0</v>
      </c>
      <c r="J11948" t="b">
        <v>0</v>
      </c>
      <c r="K11948" t="s">
        <v>41</v>
      </c>
      <c r="L11948" t="s">
        <v>74</v>
      </c>
      <c r="M11948"/>
      <c r="N11948">
        <v>32.064999999999998</v>
      </c>
      <c r="O11948" t="s">
        <v>3664</v>
      </c>
      <c r="P11948" t="s">
        <v>22267</v>
      </c>
    </row>
    <row r="11949" spans="1:16" x14ac:dyDescent="0.25">
      <c r="A11949" t="s">
        <v>1</v>
      </c>
      <c r="B11949" t="s">
        <v>895</v>
      </c>
      <c r="C11949" t="s">
        <v>3678</v>
      </c>
      <c r="D11949" t="s">
        <v>4346</v>
      </c>
      <c r="E11949" t="s">
        <v>59</v>
      </c>
      <c r="F11949" t="b">
        <v>0</v>
      </c>
      <c r="G11949" t="s">
        <v>89</v>
      </c>
      <c r="H11949" s="1">
        <v>46148.837870370371</v>
      </c>
      <c r="I11949" t="b">
        <v>0</v>
      </c>
      <c r="J11949" t="b">
        <v>1</v>
      </c>
      <c r="K11949" t="s">
        <v>41</v>
      </c>
      <c r="L11949" t="s">
        <v>60</v>
      </c>
      <c r="M11949">
        <v>104450</v>
      </c>
      <c r="N11949"/>
      <c r="O11949" t="s">
        <v>4891</v>
      </c>
      <c r="P11949" t="s">
        <v>22268</v>
      </c>
    </row>
    <row r="11950" spans="1:16" x14ac:dyDescent="0.25">
      <c r="A11950" t="s">
        <v>1</v>
      </c>
      <c r="B11950" t="s">
        <v>22269</v>
      </c>
      <c r="C11950" t="s">
        <v>145</v>
      </c>
      <c r="D11950" t="s">
        <v>2360</v>
      </c>
      <c r="E11950" t="s">
        <v>59</v>
      </c>
      <c r="F11950" t="b">
        <v>0</v>
      </c>
      <c r="G11950" t="s">
        <v>89</v>
      </c>
      <c r="H11950" s="1">
        <v>46148.837997685187</v>
      </c>
      <c r="I11950" t="b">
        <v>1</v>
      </c>
      <c r="J11950" t="b">
        <v>0</v>
      </c>
      <c r="K11950" t="s">
        <v>41</v>
      </c>
      <c r="L11950" t="s">
        <v>74</v>
      </c>
      <c r="M11950"/>
      <c r="N11950">
        <v>57.5</v>
      </c>
      <c r="O11950" t="s">
        <v>22270</v>
      </c>
      <c r="P11950" t="s">
        <v>22271</v>
      </c>
    </row>
    <row r="11951" spans="1:16" x14ac:dyDescent="0.25">
      <c r="A11951" t="s">
        <v>1</v>
      </c>
      <c r="B11951" t="s">
        <v>22272</v>
      </c>
      <c r="C11951" t="s">
        <v>76</v>
      </c>
      <c r="D11951" t="s">
        <v>4526</v>
      </c>
      <c r="E11951" t="s">
        <v>59</v>
      </c>
      <c r="F11951" t="b">
        <v>1</v>
      </c>
      <c r="G11951" t="s">
        <v>40</v>
      </c>
      <c r="H11951" s="1">
        <v>46148.839583333327</v>
      </c>
      <c r="I11951" t="b">
        <v>1</v>
      </c>
      <c r="J11951" t="b">
        <v>0</v>
      </c>
      <c r="K11951" t="s">
        <v>40</v>
      </c>
      <c r="L11951" t="s">
        <v>60</v>
      </c>
      <c r="M11951">
        <v>77500</v>
      </c>
      <c r="N11951"/>
      <c r="O11951" t="s">
        <v>482</v>
      </c>
      <c r="P11951" t="s">
        <v>22273</v>
      </c>
    </row>
    <row r="11952" spans="1:16" x14ac:dyDescent="0.25">
      <c r="A11952" t="s">
        <v>3</v>
      </c>
      <c r="B11952" t="s">
        <v>22274</v>
      </c>
      <c r="C11952" t="s">
        <v>237</v>
      </c>
      <c r="D11952" t="s">
        <v>4526</v>
      </c>
      <c r="E11952" t="s">
        <v>59</v>
      </c>
      <c r="F11952" t="b">
        <v>0</v>
      </c>
      <c r="G11952" t="s">
        <v>89</v>
      </c>
      <c r="H11952" s="1">
        <v>46148.876620370371</v>
      </c>
      <c r="I11952" t="b">
        <v>1</v>
      </c>
      <c r="J11952" t="b">
        <v>0</v>
      </c>
      <c r="K11952" t="s">
        <v>41</v>
      </c>
      <c r="L11952" t="s">
        <v>74</v>
      </c>
      <c r="M11952"/>
      <c r="N11952">
        <v>77.5</v>
      </c>
      <c r="O11952" t="s">
        <v>105</v>
      </c>
      <c r="P11952" t="s">
        <v>283</v>
      </c>
    </row>
    <row r="11953" spans="1:16" x14ac:dyDescent="0.25">
      <c r="A11953" t="s">
        <v>0</v>
      </c>
      <c r="B11953" t="s">
        <v>22275</v>
      </c>
      <c r="C11953" t="s">
        <v>1122</v>
      </c>
      <c r="D11953" t="s">
        <v>4526</v>
      </c>
      <c r="E11953" t="s">
        <v>88</v>
      </c>
      <c r="F11953" t="b">
        <v>0</v>
      </c>
      <c r="G11953" t="s">
        <v>65</v>
      </c>
      <c r="H11953" s="1">
        <v>46148.87667824074</v>
      </c>
      <c r="I11953" t="b">
        <v>0</v>
      </c>
      <c r="J11953" t="b">
        <v>0</v>
      </c>
      <c r="K11953" t="s">
        <v>41</v>
      </c>
      <c r="L11953" t="s">
        <v>74</v>
      </c>
      <c r="M11953"/>
      <c r="N11953">
        <v>27.5</v>
      </c>
      <c r="O11953" t="s">
        <v>105</v>
      </c>
      <c r="P11953" t="s">
        <v>85</v>
      </c>
    </row>
    <row r="11954" spans="1:16" x14ac:dyDescent="0.25">
      <c r="A11954" t="s">
        <v>0</v>
      </c>
      <c r="B11954" t="s">
        <v>22276</v>
      </c>
      <c r="C11954" t="s">
        <v>2145</v>
      </c>
      <c r="D11954" t="s">
        <v>2360</v>
      </c>
      <c r="E11954" t="s">
        <v>59</v>
      </c>
      <c r="F11954" t="b">
        <v>0</v>
      </c>
      <c r="G11954" t="s">
        <v>65</v>
      </c>
      <c r="H11954" s="1">
        <v>46148.876701388886</v>
      </c>
      <c r="I11954" t="b">
        <v>0</v>
      </c>
      <c r="J11954" t="b">
        <v>0</v>
      </c>
      <c r="K11954" t="s">
        <v>41</v>
      </c>
      <c r="L11954" t="s">
        <v>74</v>
      </c>
      <c r="M11954"/>
      <c r="N11954">
        <v>18</v>
      </c>
      <c r="O11954" t="s">
        <v>22277</v>
      </c>
      <c r="P11954" t="s">
        <v>1314</v>
      </c>
    </row>
    <row r="11955" spans="1:16" x14ac:dyDescent="0.25">
      <c r="A11955" t="s">
        <v>3</v>
      </c>
      <c r="B11955" t="s">
        <v>22278</v>
      </c>
      <c r="C11955" t="s">
        <v>22279</v>
      </c>
      <c r="D11955" t="s">
        <v>4346</v>
      </c>
      <c r="E11955" t="s">
        <v>59</v>
      </c>
      <c r="F11955" t="b">
        <v>0</v>
      </c>
      <c r="G11955" t="s">
        <v>13</v>
      </c>
      <c r="H11955" s="1">
        <v>46148.876851851863</v>
      </c>
      <c r="I11955" t="b">
        <v>0</v>
      </c>
      <c r="J11955" t="b">
        <v>0</v>
      </c>
      <c r="K11955" t="s">
        <v>13</v>
      </c>
      <c r="L11955" t="s">
        <v>74</v>
      </c>
      <c r="M11955"/>
      <c r="N11955">
        <v>48.51</v>
      </c>
      <c r="O11955" t="s">
        <v>22280</v>
      </c>
      <c r="P11955" t="s">
        <v>881</v>
      </c>
    </row>
    <row r="11956" spans="1:16" x14ac:dyDescent="0.25">
      <c r="A11956" t="s">
        <v>2</v>
      </c>
      <c r="B11956" t="s">
        <v>1951</v>
      </c>
      <c r="C11956" t="s">
        <v>142</v>
      </c>
      <c r="D11956" t="s">
        <v>4526</v>
      </c>
      <c r="E11956" t="s">
        <v>59</v>
      </c>
      <c r="F11956" t="b">
        <v>0</v>
      </c>
      <c r="G11956" t="s">
        <v>65</v>
      </c>
      <c r="H11956" s="1">
        <v>46148.878194444442</v>
      </c>
      <c r="I11956" t="b">
        <v>0</v>
      </c>
      <c r="J11956" t="b">
        <v>0</v>
      </c>
      <c r="K11956" t="s">
        <v>41</v>
      </c>
      <c r="L11956" t="s">
        <v>60</v>
      </c>
      <c r="M11956">
        <v>165503</v>
      </c>
      <c r="N11956"/>
      <c r="O11956" t="s">
        <v>7007</v>
      </c>
      <c r="P11956" t="s">
        <v>22281</v>
      </c>
    </row>
    <row r="11957" spans="1:16" x14ac:dyDescent="0.25">
      <c r="A11957" t="s">
        <v>0</v>
      </c>
      <c r="B11957" t="s">
        <v>0</v>
      </c>
      <c r="D11957" t="s">
        <v>4526</v>
      </c>
      <c r="E11957" t="s">
        <v>88</v>
      </c>
      <c r="F11957" t="b">
        <v>0</v>
      </c>
      <c r="G11957" t="s">
        <v>65</v>
      </c>
      <c r="H11957" s="1">
        <v>46148.918263888889</v>
      </c>
      <c r="I11957" t="b">
        <v>0</v>
      </c>
      <c r="J11957" t="b">
        <v>0</v>
      </c>
      <c r="K11957" t="s">
        <v>41</v>
      </c>
      <c r="L11957" t="s">
        <v>74</v>
      </c>
      <c r="M11957"/>
      <c r="N11957">
        <v>85</v>
      </c>
      <c r="O11957" t="s">
        <v>3926</v>
      </c>
      <c r="P11957" t="s">
        <v>1482</v>
      </c>
    </row>
    <row r="11958" spans="1:16" x14ac:dyDescent="0.25">
      <c r="A11958" t="s">
        <v>2</v>
      </c>
      <c r="B11958" t="s">
        <v>22282</v>
      </c>
      <c r="C11958" t="s">
        <v>162</v>
      </c>
      <c r="D11958" t="s">
        <v>4346</v>
      </c>
      <c r="E11958" t="s">
        <v>59</v>
      </c>
      <c r="F11958" t="b">
        <v>0</v>
      </c>
      <c r="G11958" t="s">
        <v>73</v>
      </c>
      <c r="H11958" s="1">
        <v>46148.919791666667</v>
      </c>
      <c r="I11958" t="b">
        <v>0</v>
      </c>
      <c r="J11958" t="b">
        <v>1</v>
      </c>
      <c r="K11958" t="s">
        <v>41</v>
      </c>
      <c r="L11958" t="s">
        <v>60</v>
      </c>
      <c r="M11958">
        <v>160000</v>
      </c>
      <c r="N11958"/>
      <c r="O11958" t="s">
        <v>1183</v>
      </c>
      <c r="P11958" t="s">
        <v>6461</v>
      </c>
    </row>
    <row r="11959" spans="1:16" x14ac:dyDescent="0.25">
      <c r="A11959" t="s">
        <v>2</v>
      </c>
      <c r="B11959" t="s">
        <v>22283</v>
      </c>
      <c r="C11959" t="s">
        <v>3678</v>
      </c>
      <c r="D11959" t="s">
        <v>4346</v>
      </c>
      <c r="E11959" t="s">
        <v>59</v>
      </c>
      <c r="F11959" t="b">
        <v>0</v>
      </c>
      <c r="G11959" t="s">
        <v>65</v>
      </c>
      <c r="H11959" s="1">
        <v>46148.919907407413</v>
      </c>
      <c r="I11959" t="b">
        <v>0</v>
      </c>
      <c r="J11959" t="b">
        <v>0</v>
      </c>
      <c r="K11959" t="s">
        <v>41</v>
      </c>
      <c r="L11959" t="s">
        <v>74</v>
      </c>
      <c r="M11959"/>
      <c r="N11959">
        <v>36</v>
      </c>
      <c r="O11959" t="s">
        <v>735</v>
      </c>
      <c r="P11959" t="s">
        <v>22284</v>
      </c>
    </row>
    <row r="11960" spans="1:16" x14ac:dyDescent="0.25">
      <c r="A11960" t="s">
        <v>5</v>
      </c>
      <c r="B11960" t="s">
        <v>22285</v>
      </c>
      <c r="C11960" t="s">
        <v>2397</v>
      </c>
      <c r="D11960" t="s">
        <v>4346</v>
      </c>
      <c r="E11960" t="s">
        <v>59</v>
      </c>
      <c r="F11960" t="b">
        <v>0</v>
      </c>
      <c r="G11960" t="s">
        <v>65</v>
      </c>
      <c r="H11960" s="1">
        <v>46148.921203703707</v>
      </c>
      <c r="I11960" t="b">
        <v>0</v>
      </c>
      <c r="J11960" t="b">
        <v>0</v>
      </c>
      <c r="K11960" t="s">
        <v>41</v>
      </c>
      <c r="L11960" t="s">
        <v>60</v>
      </c>
      <c r="M11960">
        <v>180000</v>
      </c>
      <c r="N11960"/>
      <c r="O11960" t="s">
        <v>19254</v>
      </c>
      <c r="P11960" t="s">
        <v>22286</v>
      </c>
    </row>
    <row r="11961" spans="1:16" x14ac:dyDescent="0.25">
      <c r="A11961" t="s">
        <v>5</v>
      </c>
      <c r="B11961" t="s">
        <v>22287</v>
      </c>
      <c r="C11961" t="s">
        <v>998</v>
      </c>
      <c r="D11961" t="s">
        <v>4526</v>
      </c>
      <c r="E11961" t="s">
        <v>88</v>
      </c>
      <c r="F11961" t="b">
        <v>0</v>
      </c>
      <c r="G11961" t="s">
        <v>65</v>
      </c>
      <c r="H11961" s="1">
        <v>46148.921319444453</v>
      </c>
      <c r="I11961" t="b">
        <v>1</v>
      </c>
      <c r="J11961" t="b">
        <v>0</v>
      </c>
      <c r="K11961" t="s">
        <v>41</v>
      </c>
      <c r="L11961" t="s">
        <v>74</v>
      </c>
      <c r="M11961"/>
      <c r="N11961">
        <v>82.5</v>
      </c>
      <c r="O11961" t="s">
        <v>17419</v>
      </c>
      <c r="P11961" t="s">
        <v>22288</v>
      </c>
    </row>
    <row r="11962" spans="1:16" x14ac:dyDescent="0.25">
      <c r="A11962" t="s">
        <v>1</v>
      </c>
      <c r="B11962" t="s">
        <v>385</v>
      </c>
      <c r="C11962" t="s">
        <v>330</v>
      </c>
      <c r="D11962" t="s">
        <v>4526</v>
      </c>
      <c r="E11962" t="s">
        <v>59</v>
      </c>
      <c r="F11962" t="b">
        <v>0</v>
      </c>
      <c r="G11962" t="s">
        <v>89</v>
      </c>
      <c r="H11962" s="1">
        <v>46148.921331018522</v>
      </c>
      <c r="I11962" t="b">
        <v>1</v>
      </c>
      <c r="J11962" t="b">
        <v>1</v>
      </c>
      <c r="K11962" t="s">
        <v>41</v>
      </c>
      <c r="L11962" t="s">
        <v>60</v>
      </c>
      <c r="M11962">
        <v>115000</v>
      </c>
      <c r="N11962"/>
      <c r="O11962" t="s">
        <v>22289</v>
      </c>
      <c r="P11962" t="s">
        <v>22290</v>
      </c>
    </row>
    <row r="11963" spans="1:16" x14ac:dyDescent="0.25">
      <c r="A11963" t="s">
        <v>5</v>
      </c>
      <c r="B11963" t="s">
        <v>22291</v>
      </c>
      <c r="C11963" t="s">
        <v>810</v>
      </c>
      <c r="D11963" t="s">
        <v>4526</v>
      </c>
      <c r="E11963" t="s">
        <v>59</v>
      </c>
      <c r="F11963" t="b">
        <v>0</v>
      </c>
      <c r="G11963" t="s">
        <v>89</v>
      </c>
      <c r="H11963" s="1">
        <v>46148.921469907407</v>
      </c>
      <c r="I11963" t="b">
        <v>0</v>
      </c>
      <c r="J11963" t="b">
        <v>1</v>
      </c>
      <c r="K11963" t="s">
        <v>41</v>
      </c>
      <c r="L11963" t="s">
        <v>60</v>
      </c>
      <c r="M11963">
        <v>165500</v>
      </c>
      <c r="N11963"/>
      <c r="O11963" t="s">
        <v>22125</v>
      </c>
      <c r="P11963" t="s">
        <v>14439</v>
      </c>
    </row>
    <row r="11964" spans="1:16" x14ac:dyDescent="0.25">
      <c r="A11964" t="s">
        <v>0</v>
      </c>
      <c r="B11964" t="s">
        <v>1284</v>
      </c>
      <c r="C11964" t="s">
        <v>165</v>
      </c>
      <c r="D11964" t="s">
        <v>4346</v>
      </c>
      <c r="E11964" t="s">
        <v>59</v>
      </c>
      <c r="F11964" t="b">
        <v>0</v>
      </c>
      <c r="G11964" t="s">
        <v>73</v>
      </c>
      <c r="H11964" s="1">
        <v>46148.959930555553</v>
      </c>
      <c r="I11964" t="b">
        <v>0</v>
      </c>
      <c r="J11964" t="b">
        <v>1</v>
      </c>
      <c r="K11964" t="s">
        <v>41</v>
      </c>
      <c r="L11964" t="s">
        <v>60</v>
      </c>
      <c r="M11964">
        <v>80000</v>
      </c>
      <c r="N11964"/>
      <c r="O11964" t="s">
        <v>22292</v>
      </c>
      <c r="P11964" t="s">
        <v>728</v>
      </c>
    </row>
    <row r="11965" spans="1:16" x14ac:dyDescent="0.25">
      <c r="A11965" t="s">
        <v>0</v>
      </c>
      <c r="B11965" t="s">
        <v>6988</v>
      </c>
      <c r="C11965" t="s">
        <v>181</v>
      </c>
      <c r="D11965" t="s">
        <v>4526</v>
      </c>
      <c r="E11965" t="s">
        <v>88</v>
      </c>
      <c r="F11965" t="b">
        <v>0</v>
      </c>
      <c r="G11965" t="s">
        <v>89</v>
      </c>
      <c r="H11965" s="1">
        <v>46148.959930555553</v>
      </c>
      <c r="I11965" t="b">
        <v>0</v>
      </c>
      <c r="J11965" t="b">
        <v>1</v>
      </c>
      <c r="K11965" t="s">
        <v>41</v>
      </c>
      <c r="L11965" t="s">
        <v>74</v>
      </c>
      <c r="M11965"/>
      <c r="N11965">
        <v>77.5</v>
      </c>
      <c r="O11965" t="s">
        <v>4487</v>
      </c>
      <c r="P11965" t="s">
        <v>1348</v>
      </c>
    </row>
    <row r="11966" spans="1:16" x14ac:dyDescent="0.25">
      <c r="A11966" t="s">
        <v>0</v>
      </c>
      <c r="B11966" t="s">
        <v>22293</v>
      </c>
      <c r="C11966" t="s">
        <v>586</v>
      </c>
      <c r="D11966" t="s">
        <v>4526</v>
      </c>
      <c r="E11966" t="s">
        <v>59</v>
      </c>
      <c r="F11966" t="b">
        <v>0</v>
      </c>
      <c r="G11966" t="s">
        <v>41</v>
      </c>
      <c r="H11966" s="1">
        <v>46148.961354166669</v>
      </c>
      <c r="I11966" t="b">
        <v>0</v>
      </c>
      <c r="J11966" t="b">
        <v>0</v>
      </c>
      <c r="K11966" t="s">
        <v>41</v>
      </c>
      <c r="L11966" t="s">
        <v>60</v>
      </c>
      <c r="M11966">
        <v>74000</v>
      </c>
      <c r="N11966"/>
      <c r="O11966" t="s">
        <v>2158</v>
      </c>
      <c r="P11966" t="s">
        <v>1588</v>
      </c>
    </row>
    <row r="11967" spans="1:16" x14ac:dyDescent="0.25">
      <c r="A11967" t="s">
        <v>2</v>
      </c>
      <c r="B11967" t="s">
        <v>22294</v>
      </c>
      <c r="C11967" t="s">
        <v>290</v>
      </c>
      <c r="D11967" t="s">
        <v>4346</v>
      </c>
      <c r="E11967" t="s">
        <v>59</v>
      </c>
      <c r="F11967" t="b">
        <v>0</v>
      </c>
      <c r="G11967" t="s">
        <v>77</v>
      </c>
      <c r="H11967" s="1">
        <v>46148.961423611108</v>
      </c>
      <c r="I11967" t="b">
        <v>0</v>
      </c>
      <c r="J11967" t="b">
        <v>1</v>
      </c>
      <c r="K11967" t="s">
        <v>41</v>
      </c>
      <c r="L11967" t="s">
        <v>60</v>
      </c>
      <c r="M11967">
        <v>224500</v>
      </c>
      <c r="N11967"/>
      <c r="O11967" t="s">
        <v>3319</v>
      </c>
      <c r="P11967" t="s">
        <v>22295</v>
      </c>
    </row>
    <row r="11968" spans="1:16" x14ac:dyDescent="0.25">
      <c r="A11968" t="s">
        <v>5</v>
      </c>
      <c r="B11968" t="s">
        <v>22296</v>
      </c>
      <c r="C11968" t="s">
        <v>76</v>
      </c>
      <c r="D11968" t="s">
        <v>6716</v>
      </c>
      <c r="E11968" t="s">
        <v>59</v>
      </c>
      <c r="F11968" t="b">
        <v>1</v>
      </c>
      <c r="G11968" t="s">
        <v>77</v>
      </c>
      <c r="H11968" s="1">
        <v>46148.962870370371</v>
      </c>
      <c r="I11968" t="b">
        <v>0</v>
      </c>
      <c r="J11968" t="b">
        <v>0</v>
      </c>
      <c r="K11968" t="s">
        <v>41</v>
      </c>
      <c r="L11968" t="s">
        <v>60</v>
      </c>
      <c r="M11968">
        <v>207500</v>
      </c>
      <c r="N11968"/>
      <c r="O11968" t="s">
        <v>4570</v>
      </c>
      <c r="P11968" t="s">
        <v>22297</v>
      </c>
    </row>
    <row r="11969" spans="1:16" x14ac:dyDescent="0.25">
      <c r="A11969" t="s">
        <v>5</v>
      </c>
      <c r="B11969" t="s">
        <v>22298</v>
      </c>
      <c r="C11969" t="s">
        <v>190</v>
      </c>
      <c r="D11969" t="s">
        <v>2360</v>
      </c>
      <c r="E11969" t="s">
        <v>59</v>
      </c>
      <c r="F11969" t="b">
        <v>0</v>
      </c>
      <c r="G11969" t="s">
        <v>73</v>
      </c>
      <c r="H11969" s="1">
        <v>46148.962905092587</v>
      </c>
      <c r="I11969" t="b">
        <v>0</v>
      </c>
      <c r="J11969" t="b">
        <v>0</v>
      </c>
      <c r="K11969" t="s">
        <v>41</v>
      </c>
      <c r="L11969" t="s">
        <v>60</v>
      </c>
      <c r="M11969">
        <v>130000</v>
      </c>
      <c r="N11969"/>
      <c r="O11969" t="s">
        <v>22299</v>
      </c>
      <c r="P11969" t="s">
        <v>22300</v>
      </c>
    </row>
    <row r="11970" spans="1:16" x14ac:dyDescent="0.25">
      <c r="A11970" t="s">
        <v>2</v>
      </c>
      <c r="B11970" t="s">
        <v>3726</v>
      </c>
      <c r="C11970" t="s">
        <v>1543</v>
      </c>
      <c r="D11970" t="s">
        <v>4346</v>
      </c>
      <c r="E11970" t="s">
        <v>59</v>
      </c>
      <c r="F11970" t="b">
        <v>0</v>
      </c>
      <c r="G11970" t="s">
        <v>73</v>
      </c>
      <c r="H11970" s="1">
        <v>46149.001597222217</v>
      </c>
      <c r="I11970" t="b">
        <v>0</v>
      </c>
      <c r="J11970" t="b">
        <v>0</v>
      </c>
      <c r="K11970" t="s">
        <v>41</v>
      </c>
      <c r="L11970" t="s">
        <v>60</v>
      </c>
      <c r="M11970">
        <v>96800</v>
      </c>
      <c r="N11970"/>
      <c r="O11970" t="s">
        <v>2673</v>
      </c>
      <c r="P11970" t="s">
        <v>1524</v>
      </c>
    </row>
    <row r="11971" spans="1:16" x14ac:dyDescent="0.25">
      <c r="A11971" t="s">
        <v>1</v>
      </c>
      <c r="B11971" t="s">
        <v>22301</v>
      </c>
      <c r="C11971" t="s">
        <v>1203</v>
      </c>
      <c r="D11971" t="s">
        <v>4671</v>
      </c>
      <c r="E11971" t="s">
        <v>59</v>
      </c>
      <c r="F11971" t="b">
        <v>0</v>
      </c>
      <c r="G11971" t="s">
        <v>89</v>
      </c>
      <c r="H11971" s="1">
        <v>46149.001608796287</v>
      </c>
      <c r="I11971" t="b">
        <v>1</v>
      </c>
      <c r="J11971" t="b">
        <v>1</v>
      </c>
      <c r="K11971" t="s">
        <v>41</v>
      </c>
      <c r="L11971" t="s">
        <v>60</v>
      </c>
      <c r="M11971">
        <v>162000</v>
      </c>
      <c r="N11971"/>
      <c r="O11971" t="s">
        <v>195</v>
      </c>
      <c r="P11971" t="s">
        <v>22302</v>
      </c>
    </row>
    <row r="11972" spans="1:16" x14ac:dyDescent="0.25">
      <c r="A11972" t="s">
        <v>1</v>
      </c>
      <c r="B11972" t="s">
        <v>22303</v>
      </c>
      <c r="C11972" t="s">
        <v>1203</v>
      </c>
      <c r="D11972" t="s">
        <v>4671</v>
      </c>
      <c r="E11972" t="s">
        <v>59</v>
      </c>
      <c r="F11972" t="b">
        <v>0</v>
      </c>
      <c r="G11972" t="s">
        <v>89</v>
      </c>
      <c r="H11972" s="1">
        <v>46149.001620370371</v>
      </c>
      <c r="I11972" t="b">
        <v>1</v>
      </c>
      <c r="J11972" t="b">
        <v>1</v>
      </c>
      <c r="K11972" t="s">
        <v>41</v>
      </c>
      <c r="L11972" t="s">
        <v>60</v>
      </c>
      <c r="M11972">
        <v>126800</v>
      </c>
      <c r="N11972"/>
      <c r="O11972" t="s">
        <v>195</v>
      </c>
      <c r="P11972" t="s">
        <v>22304</v>
      </c>
    </row>
    <row r="11973" spans="1:16" x14ac:dyDescent="0.25">
      <c r="A11973" t="s">
        <v>0</v>
      </c>
      <c r="B11973" t="s">
        <v>22305</v>
      </c>
      <c r="C11973" t="s">
        <v>200</v>
      </c>
      <c r="D11973" t="s">
        <v>4346</v>
      </c>
      <c r="E11973" t="s">
        <v>59</v>
      </c>
      <c r="F11973" t="b">
        <v>0</v>
      </c>
      <c r="G11973" t="s">
        <v>65</v>
      </c>
      <c r="H11973" s="1">
        <v>46149.001701388886</v>
      </c>
      <c r="I11973" t="b">
        <v>0</v>
      </c>
      <c r="J11973" t="b">
        <v>1</v>
      </c>
      <c r="K11973" t="s">
        <v>41</v>
      </c>
      <c r="L11973" t="s">
        <v>60</v>
      </c>
      <c r="M11973">
        <v>66050</v>
      </c>
      <c r="N11973"/>
      <c r="O11973" t="s">
        <v>2915</v>
      </c>
    </row>
    <row r="11974" spans="1:16" x14ac:dyDescent="0.25">
      <c r="A11974" t="s">
        <v>6</v>
      </c>
      <c r="B11974" t="s">
        <v>22306</v>
      </c>
      <c r="C11974" t="s">
        <v>5932</v>
      </c>
      <c r="D11974" t="s">
        <v>4671</v>
      </c>
      <c r="E11974" t="s">
        <v>59</v>
      </c>
      <c r="F11974" t="b">
        <v>0</v>
      </c>
      <c r="G11974" t="s">
        <v>68</v>
      </c>
      <c r="H11974" s="1">
        <v>46149.003101851849</v>
      </c>
      <c r="I11974" t="b">
        <v>0</v>
      </c>
      <c r="J11974" t="b">
        <v>1</v>
      </c>
      <c r="K11974" t="s">
        <v>41</v>
      </c>
      <c r="L11974" t="s">
        <v>60</v>
      </c>
      <c r="M11974">
        <v>235500</v>
      </c>
      <c r="N11974"/>
      <c r="O11974" t="s">
        <v>95</v>
      </c>
      <c r="P11974" t="s">
        <v>10731</v>
      </c>
    </row>
    <row r="11975" spans="1:16" x14ac:dyDescent="0.25">
      <c r="A11975" t="s">
        <v>2</v>
      </c>
      <c r="B11975" t="s">
        <v>22307</v>
      </c>
      <c r="C11975" t="s">
        <v>22308</v>
      </c>
      <c r="D11975" t="s">
        <v>4673</v>
      </c>
      <c r="E11975" t="s">
        <v>59</v>
      </c>
      <c r="F11975" t="b">
        <v>0</v>
      </c>
      <c r="G11975" t="s">
        <v>68</v>
      </c>
      <c r="H11975" s="1">
        <v>46149.003101851849</v>
      </c>
      <c r="I11975" t="b">
        <v>0</v>
      </c>
      <c r="J11975" t="b">
        <v>0</v>
      </c>
      <c r="K11975" t="s">
        <v>41</v>
      </c>
      <c r="L11975" t="s">
        <v>60</v>
      </c>
      <c r="M11975">
        <v>247774</v>
      </c>
      <c r="N11975"/>
      <c r="O11975" t="s">
        <v>2418</v>
      </c>
      <c r="P11975" t="s">
        <v>22309</v>
      </c>
    </row>
    <row r="11976" spans="1:16" x14ac:dyDescent="0.25">
      <c r="A11976" t="s">
        <v>2</v>
      </c>
      <c r="B11976" t="s">
        <v>158</v>
      </c>
      <c r="C11976" t="s">
        <v>2605</v>
      </c>
      <c r="D11976" t="s">
        <v>4526</v>
      </c>
      <c r="E11976" t="s">
        <v>59</v>
      </c>
      <c r="F11976" t="b">
        <v>0</v>
      </c>
      <c r="G11976" t="s">
        <v>65</v>
      </c>
      <c r="H11976" s="1">
        <v>46149.003125000003</v>
      </c>
      <c r="I11976" t="b">
        <v>0</v>
      </c>
      <c r="J11976" t="b">
        <v>0</v>
      </c>
      <c r="K11976" t="s">
        <v>41</v>
      </c>
      <c r="L11976" t="s">
        <v>74</v>
      </c>
      <c r="M11976"/>
      <c r="N11976">
        <v>64.59</v>
      </c>
      <c r="O11976" t="s">
        <v>4707</v>
      </c>
      <c r="P11976" t="s">
        <v>1738</v>
      </c>
    </row>
    <row r="11977" spans="1:16" x14ac:dyDescent="0.25">
      <c r="A11977" t="s">
        <v>1</v>
      </c>
      <c r="B11977" t="s">
        <v>22310</v>
      </c>
      <c r="C11977" t="s">
        <v>76</v>
      </c>
      <c r="D11977" t="s">
        <v>4526</v>
      </c>
      <c r="E11977" t="s">
        <v>59</v>
      </c>
      <c r="F11977" t="b">
        <v>1</v>
      </c>
      <c r="G11977" t="s">
        <v>13</v>
      </c>
      <c r="H11977" s="1">
        <v>46149.00340277778</v>
      </c>
      <c r="I11977" t="b">
        <v>0</v>
      </c>
      <c r="J11977" t="b">
        <v>0</v>
      </c>
      <c r="K11977" t="s">
        <v>13</v>
      </c>
      <c r="L11977" t="s">
        <v>60</v>
      </c>
      <c r="M11977">
        <v>87500</v>
      </c>
      <c r="N11977"/>
      <c r="O11977" t="s">
        <v>11334</v>
      </c>
      <c r="P11977" t="s">
        <v>22311</v>
      </c>
    </row>
    <row r="11978" spans="1:16" x14ac:dyDescent="0.25">
      <c r="A11978" t="s">
        <v>2</v>
      </c>
      <c r="B11978" t="s">
        <v>1236</v>
      </c>
      <c r="C11978" t="s">
        <v>6271</v>
      </c>
      <c r="D11978" t="s">
        <v>22312</v>
      </c>
      <c r="E11978" t="s">
        <v>621</v>
      </c>
      <c r="F11978" t="b">
        <v>0</v>
      </c>
      <c r="G11978" t="s">
        <v>4560</v>
      </c>
      <c r="H11978" s="1">
        <v>46149.004166666673</v>
      </c>
      <c r="I11978" t="b">
        <v>0</v>
      </c>
      <c r="J11978" t="b">
        <v>0</v>
      </c>
      <c r="K11978" t="s">
        <v>4560</v>
      </c>
      <c r="L11978" t="s">
        <v>60</v>
      </c>
      <c r="M11978">
        <v>6000</v>
      </c>
      <c r="N11978"/>
      <c r="O11978" t="s">
        <v>22313</v>
      </c>
    </row>
    <row r="11979" spans="1:16" x14ac:dyDescent="0.25">
      <c r="A11979" t="s">
        <v>1</v>
      </c>
      <c r="B11979" t="s">
        <v>184</v>
      </c>
      <c r="C11979" t="s">
        <v>190</v>
      </c>
      <c r="D11979" t="s">
        <v>4673</v>
      </c>
      <c r="E11979" t="s">
        <v>59</v>
      </c>
      <c r="F11979" t="b">
        <v>0</v>
      </c>
      <c r="G11979" t="s">
        <v>73</v>
      </c>
      <c r="H11979" s="1">
        <v>46149.004594907397</v>
      </c>
      <c r="I11979" t="b">
        <v>0</v>
      </c>
      <c r="J11979" t="b">
        <v>1</v>
      </c>
      <c r="K11979" t="s">
        <v>41</v>
      </c>
      <c r="L11979" t="s">
        <v>60</v>
      </c>
      <c r="M11979">
        <v>120000</v>
      </c>
      <c r="N11979"/>
      <c r="O11979" t="s">
        <v>20244</v>
      </c>
      <c r="P11979" t="s">
        <v>22314</v>
      </c>
    </row>
    <row r="11980" spans="1:16" x14ac:dyDescent="0.25">
      <c r="A11980" t="s">
        <v>5</v>
      </c>
      <c r="B11980" t="s">
        <v>22315</v>
      </c>
      <c r="C11980" t="s">
        <v>7567</v>
      </c>
      <c r="D11980" t="s">
        <v>22316</v>
      </c>
      <c r="E11980" t="s">
        <v>59</v>
      </c>
      <c r="F11980" t="b">
        <v>0</v>
      </c>
      <c r="G11980" t="s">
        <v>19</v>
      </c>
      <c r="H11980" s="1">
        <v>46149.005520833343</v>
      </c>
      <c r="I11980" t="b">
        <v>1</v>
      </c>
      <c r="J11980" t="b">
        <v>0</v>
      </c>
      <c r="K11980" t="s">
        <v>19</v>
      </c>
      <c r="L11980" t="s">
        <v>60</v>
      </c>
      <c r="M11980">
        <v>650000</v>
      </c>
      <c r="N11980"/>
      <c r="O11980" t="s">
        <v>22317</v>
      </c>
    </row>
    <row r="11981" spans="1:16" x14ac:dyDescent="0.25">
      <c r="A11981" t="s">
        <v>5</v>
      </c>
      <c r="B11981" t="s">
        <v>22318</v>
      </c>
      <c r="C11981" t="s">
        <v>22319</v>
      </c>
      <c r="D11981" t="s">
        <v>4671</v>
      </c>
      <c r="E11981" t="s">
        <v>59</v>
      </c>
      <c r="F11981" t="b">
        <v>0</v>
      </c>
      <c r="G11981" t="s">
        <v>25</v>
      </c>
      <c r="H11981" s="1">
        <v>46149.005740740737</v>
      </c>
      <c r="I11981" t="b">
        <v>0</v>
      </c>
      <c r="J11981" t="b">
        <v>0</v>
      </c>
      <c r="K11981" t="s">
        <v>25</v>
      </c>
      <c r="L11981" t="s">
        <v>60</v>
      </c>
      <c r="M11981">
        <v>118000</v>
      </c>
      <c r="N11981"/>
      <c r="O11981" t="s">
        <v>22320</v>
      </c>
    </row>
    <row r="11982" spans="1:16" x14ac:dyDescent="0.25">
      <c r="A11982" t="s">
        <v>8</v>
      </c>
      <c r="B11982" t="s">
        <v>22321</v>
      </c>
      <c r="C11982" t="s">
        <v>181</v>
      </c>
      <c r="D11982" t="s">
        <v>17170</v>
      </c>
      <c r="E11982" t="s">
        <v>59</v>
      </c>
      <c r="F11982" t="b">
        <v>0</v>
      </c>
      <c r="G11982" t="s">
        <v>89</v>
      </c>
      <c r="H11982" s="1">
        <v>46149.044756944437</v>
      </c>
      <c r="I11982" t="b">
        <v>0</v>
      </c>
      <c r="J11982" t="b">
        <v>0</v>
      </c>
      <c r="K11982" t="s">
        <v>41</v>
      </c>
      <c r="L11982" t="s">
        <v>60</v>
      </c>
      <c r="M11982">
        <v>237837.5</v>
      </c>
      <c r="N11982"/>
      <c r="O11982" t="s">
        <v>17171</v>
      </c>
      <c r="P11982" t="s">
        <v>663</v>
      </c>
    </row>
    <row r="11983" spans="1:16" x14ac:dyDescent="0.25">
      <c r="A11983" t="s">
        <v>2</v>
      </c>
      <c r="B11983" t="s">
        <v>169</v>
      </c>
      <c r="C11983" t="s">
        <v>335</v>
      </c>
      <c r="D11983" t="s">
        <v>2360</v>
      </c>
      <c r="E11983" t="s">
        <v>59</v>
      </c>
      <c r="F11983" t="b">
        <v>0</v>
      </c>
      <c r="G11983" t="s">
        <v>65</v>
      </c>
      <c r="H11983" s="1">
        <v>46149.044907407413</v>
      </c>
      <c r="I11983" t="b">
        <v>0</v>
      </c>
      <c r="J11983" t="b">
        <v>1</v>
      </c>
      <c r="K11983" t="s">
        <v>41</v>
      </c>
      <c r="L11983" t="s">
        <v>60</v>
      </c>
      <c r="M11983">
        <v>237500</v>
      </c>
      <c r="N11983"/>
      <c r="O11983" t="s">
        <v>22322</v>
      </c>
      <c r="P11983" t="s">
        <v>763</v>
      </c>
    </row>
    <row r="11984" spans="1:16" x14ac:dyDescent="0.25">
      <c r="A11984" t="s">
        <v>0</v>
      </c>
      <c r="B11984" t="s">
        <v>22323</v>
      </c>
      <c r="C11984" t="s">
        <v>365</v>
      </c>
      <c r="D11984" t="s">
        <v>5349</v>
      </c>
      <c r="E11984" t="s">
        <v>59</v>
      </c>
      <c r="F11984" t="b">
        <v>0</v>
      </c>
      <c r="G11984" t="s">
        <v>65</v>
      </c>
      <c r="H11984" s="1">
        <v>46149.085011574083</v>
      </c>
      <c r="I11984" t="b">
        <v>0</v>
      </c>
      <c r="J11984" t="b">
        <v>1</v>
      </c>
      <c r="K11984" t="s">
        <v>41</v>
      </c>
      <c r="L11984" t="s">
        <v>60</v>
      </c>
      <c r="M11984">
        <v>161000</v>
      </c>
      <c r="N11984"/>
      <c r="O11984" t="s">
        <v>2454</v>
      </c>
      <c r="P11984" t="s">
        <v>2654</v>
      </c>
    </row>
    <row r="11985" spans="1:16" x14ac:dyDescent="0.25">
      <c r="A11985" t="s">
        <v>0</v>
      </c>
      <c r="B11985" t="s">
        <v>3362</v>
      </c>
      <c r="C11985" t="s">
        <v>3228</v>
      </c>
      <c r="D11985" t="s">
        <v>5349</v>
      </c>
      <c r="E11985" t="s">
        <v>59</v>
      </c>
      <c r="F11985" t="b">
        <v>0</v>
      </c>
      <c r="G11985" t="s">
        <v>65</v>
      </c>
      <c r="H11985" s="1">
        <v>46149.085011574083</v>
      </c>
      <c r="I11985" t="b">
        <v>0</v>
      </c>
      <c r="J11985" t="b">
        <v>1</v>
      </c>
      <c r="K11985" t="s">
        <v>41</v>
      </c>
      <c r="L11985" t="s">
        <v>60</v>
      </c>
      <c r="M11985">
        <v>105000</v>
      </c>
      <c r="N11985"/>
      <c r="O11985" t="s">
        <v>18372</v>
      </c>
      <c r="P11985" t="s">
        <v>18373</v>
      </c>
    </row>
    <row r="11986" spans="1:16" x14ac:dyDescent="0.25">
      <c r="A11986" t="s">
        <v>3</v>
      </c>
      <c r="B11986" t="s">
        <v>22324</v>
      </c>
      <c r="C11986" t="s">
        <v>41</v>
      </c>
      <c r="D11986" t="s">
        <v>4587</v>
      </c>
      <c r="E11986" t="s">
        <v>59</v>
      </c>
      <c r="F11986" t="b">
        <v>0</v>
      </c>
      <c r="G11986" t="s">
        <v>41</v>
      </c>
      <c r="H11986" s="1">
        <v>46149.210625</v>
      </c>
      <c r="I11986" t="b">
        <v>0</v>
      </c>
      <c r="J11986" t="b">
        <v>0</v>
      </c>
      <c r="K11986" t="s">
        <v>41</v>
      </c>
      <c r="L11986" t="s">
        <v>60</v>
      </c>
      <c r="M11986">
        <v>102096.8</v>
      </c>
      <c r="N11986"/>
      <c r="O11986" t="s">
        <v>12984</v>
      </c>
    </row>
    <row r="11987" spans="1:16" x14ac:dyDescent="0.25">
      <c r="A11987" t="s">
        <v>1</v>
      </c>
      <c r="B11987" t="s">
        <v>22325</v>
      </c>
      <c r="C11987" t="s">
        <v>76</v>
      </c>
      <c r="D11987" t="s">
        <v>10173</v>
      </c>
      <c r="E11987" t="s">
        <v>59</v>
      </c>
      <c r="F11987" t="b">
        <v>1</v>
      </c>
      <c r="G11987" t="s">
        <v>13</v>
      </c>
      <c r="H11987" s="1">
        <v>46149.212442129632</v>
      </c>
      <c r="I11987" t="b">
        <v>1</v>
      </c>
      <c r="J11987" t="b">
        <v>0</v>
      </c>
      <c r="K11987" t="s">
        <v>13</v>
      </c>
      <c r="L11987" t="s">
        <v>60</v>
      </c>
      <c r="M11987">
        <v>104500</v>
      </c>
      <c r="N11987"/>
      <c r="O11987" t="s">
        <v>10174</v>
      </c>
    </row>
    <row r="11988" spans="1:16" x14ac:dyDescent="0.25">
      <c r="A11988" t="s">
        <v>2</v>
      </c>
      <c r="B11988" t="s">
        <v>173</v>
      </c>
      <c r="C11988" t="s">
        <v>4382</v>
      </c>
      <c r="D11988" t="s">
        <v>4562</v>
      </c>
      <c r="E11988" t="s">
        <v>59</v>
      </c>
      <c r="F11988" t="b">
        <v>0</v>
      </c>
      <c r="G11988" t="s">
        <v>65</v>
      </c>
      <c r="H11988" s="1">
        <v>46149.252395833333</v>
      </c>
      <c r="I11988" t="b">
        <v>0</v>
      </c>
      <c r="J11988" t="b">
        <v>1</v>
      </c>
      <c r="K11988" t="s">
        <v>41</v>
      </c>
      <c r="L11988" t="s">
        <v>60</v>
      </c>
      <c r="M11988">
        <v>142500</v>
      </c>
      <c r="N11988"/>
      <c r="O11988" t="s">
        <v>22326</v>
      </c>
      <c r="P11988" t="s">
        <v>22327</v>
      </c>
    </row>
    <row r="11989" spans="1:16" x14ac:dyDescent="0.25">
      <c r="A11989" t="s">
        <v>2</v>
      </c>
      <c r="B11989" t="s">
        <v>22328</v>
      </c>
      <c r="C11989" t="s">
        <v>335</v>
      </c>
      <c r="D11989" t="s">
        <v>4562</v>
      </c>
      <c r="E11989" t="s">
        <v>59</v>
      </c>
      <c r="F11989" t="b">
        <v>0</v>
      </c>
      <c r="G11989" t="s">
        <v>65</v>
      </c>
      <c r="H11989" s="1">
        <v>46149.252418981479</v>
      </c>
      <c r="I11989" t="b">
        <v>0</v>
      </c>
      <c r="J11989" t="b">
        <v>1</v>
      </c>
      <c r="K11989" t="s">
        <v>41</v>
      </c>
      <c r="L11989" t="s">
        <v>60</v>
      </c>
      <c r="M11989">
        <v>150500</v>
      </c>
      <c r="N11989"/>
      <c r="O11989" t="s">
        <v>22329</v>
      </c>
    </row>
    <row r="11990" spans="1:16" x14ac:dyDescent="0.25">
      <c r="A11990" t="s">
        <v>0</v>
      </c>
      <c r="B11990" t="s">
        <v>22330</v>
      </c>
      <c r="C11990" t="s">
        <v>81</v>
      </c>
      <c r="D11990" t="s">
        <v>4346</v>
      </c>
      <c r="E11990" t="s">
        <v>59</v>
      </c>
      <c r="F11990" t="b">
        <v>0</v>
      </c>
      <c r="G11990" t="s">
        <v>77</v>
      </c>
      <c r="H11990" s="1">
        <v>46149.334293981483</v>
      </c>
      <c r="I11990" t="b">
        <v>0</v>
      </c>
      <c r="J11990" t="b">
        <v>1</v>
      </c>
      <c r="K11990" t="s">
        <v>41</v>
      </c>
      <c r="L11990" t="s">
        <v>60</v>
      </c>
      <c r="M11990">
        <v>195000</v>
      </c>
      <c r="N11990"/>
      <c r="O11990" t="s">
        <v>1990</v>
      </c>
    </row>
    <row r="11991" spans="1:16" x14ac:dyDescent="0.25">
      <c r="A11991" t="s">
        <v>0</v>
      </c>
      <c r="B11991" t="s">
        <v>1477</v>
      </c>
      <c r="C11991" t="s">
        <v>434</v>
      </c>
      <c r="D11991" t="s">
        <v>4346</v>
      </c>
      <c r="E11991" t="s">
        <v>59</v>
      </c>
      <c r="F11991" t="b">
        <v>0</v>
      </c>
      <c r="G11991" t="s">
        <v>68</v>
      </c>
      <c r="H11991" s="1">
        <v>46149.334317129629</v>
      </c>
      <c r="I11991" t="b">
        <v>0</v>
      </c>
      <c r="J11991" t="b">
        <v>0</v>
      </c>
      <c r="K11991" t="s">
        <v>41</v>
      </c>
      <c r="L11991" t="s">
        <v>60</v>
      </c>
      <c r="M11991">
        <v>63400</v>
      </c>
      <c r="N11991"/>
      <c r="O11991" t="s">
        <v>2154</v>
      </c>
      <c r="P11991" t="s">
        <v>464</v>
      </c>
    </row>
    <row r="11992" spans="1:16" x14ac:dyDescent="0.25">
      <c r="A11992" t="s">
        <v>0</v>
      </c>
      <c r="B11992" t="s">
        <v>996</v>
      </c>
      <c r="C11992" t="s">
        <v>5115</v>
      </c>
      <c r="D11992" t="s">
        <v>4526</v>
      </c>
      <c r="E11992" t="s">
        <v>59</v>
      </c>
      <c r="F11992" t="b">
        <v>0</v>
      </c>
      <c r="G11992" t="s">
        <v>40</v>
      </c>
      <c r="H11992" s="1">
        <v>46149.335578703707</v>
      </c>
      <c r="I11992" t="b">
        <v>1</v>
      </c>
      <c r="J11992" t="b">
        <v>0</v>
      </c>
      <c r="K11992" t="s">
        <v>40</v>
      </c>
      <c r="L11992" t="s">
        <v>60</v>
      </c>
      <c r="M11992">
        <v>52500</v>
      </c>
      <c r="N11992"/>
      <c r="O11992" t="s">
        <v>15053</v>
      </c>
      <c r="P11992" t="s">
        <v>288</v>
      </c>
    </row>
    <row r="11993" spans="1:16" x14ac:dyDescent="0.25">
      <c r="A11993" t="s">
        <v>2</v>
      </c>
      <c r="B11993" t="s">
        <v>10623</v>
      </c>
      <c r="C11993" t="s">
        <v>1088</v>
      </c>
      <c r="D11993" t="s">
        <v>2360</v>
      </c>
      <c r="E11993" t="s">
        <v>59</v>
      </c>
      <c r="F11993" t="b">
        <v>0</v>
      </c>
      <c r="G11993" t="s">
        <v>77</v>
      </c>
      <c r="H11993" s="1">
        <v>46149.335706018523</v>
      </c>
      <c r="I11993" t="b">
        <v>0</v>
      </c>
      <c r="J11993" t="b">
        <v>1</v>
      </c>
      <c r="K11993" t="s">
        <v>41</v>
      </c>
      <c r="L11993" t="s">
        <v>60</v>
      </c>
      <c r="M11993">
        <v>178000</v>
      </c>
      <c r="N11993"/>
      <c r="O11993" t="s">
        <v>402</v>
      </c>
      <c r="P11993" t="s">
        <v>10624</v>
      </c>
    </row>
    <row r="11994" spans="1:16" x14ac:dyDescent="0.25">
      <c r="A11994" t="s">
        <v>0</v>
      </c>
      <c r="B11994" t="s">
        <v>0</v>
      </c>
      <c r="C11994" t="s">
        <v>22331</v>
      </c>
      <c r="D11994" t="s">
        <v>4346</v>
      </c>
      <c r="E11994" t="s">
        <v>59</v>
      </c>
      <c r="F11994" t="b">
        <v>0</v>
      </c>
      <c r="G11994" t="s">
        <v>65</v>
      </c>
      <c r="H11994" s="1">
        <v>46149.375960648147</v>
      </c>
      <c r="I11994" t="b">
        <v>0</v>
      </c>
      <c r="J11994" t="b">
        <v>1</v>
      </c>
      <c r="K11994" t="s">
        <v>41</v>
      </c>
      <c r="L11994" t="s">
        <v>74</v>
      </c>
      <c r="M11994"/>
      <c r="N11994">
        <v>37</v>
      </c>
      <c r="O11994" t="s">
        <v>22332</v>
      </c>
      <c r="P11994" t="s">
        <v>22333</v>
      </c>
    </row>
    <row r="11995" spans="1:16" x14ac:dyDescent="0.25">
      <c r="A11995" t="s">
        <v>0</v>
      </c>
      <c r="B11995" t="s">
        <v>22334</v>
      </c>
      <c r="C11995" t="s">
        <v>382</v>
      </c>
      <c r="D11995" t="s">
        <v>4346</v>
      </c>
      <c r="E11995" t="s">
        <v>59</v>
      </c>
      <c r="F11995" t="b">
        <v>0</v>
      </c>
      <c r="G11995" t="s">
        <v>77</v>
      </c>
      <c r="H11995" s="1">
        <v>46149.375983796293</v>
      </c>
      <c r="I11995" t="b">
        <v>0</v>
      </c>
      <c r="J11995" t="b">
        <v>0</v>
      </c>
      <c r="K11995" t="s">
        <v>41</v>
      </c>
      <c r="L11995" t="s">
        <v>74</v>
      </c>
      <c r="M11995"/>
      <c r="N11995">
        <v>34.5</v>
      </c>
      <c r="O11995" t="s">
        <v>16144</v>
      </c>
      <c r="P11995" t="s">
        <v>4474</v>
      </c>
    </row>
    <row r="11996" spans="1:16" x14ac:dyDescent="0.25">
      <c r="A11996" t="s">
        <v>0</v>
      </c>
      <c r="B11996" t="s">
        <v>228</v>
      </c>
      <c r="C11996" t="s">
        <v>2470</v>
      </c>
      <c r="D11996" t="s">
        <v>2360</v>
      </c>
      <c r="E11996" t="s">
        <v>59</v>
      </c>
      <c r="F11996" t="b">
        <v>0</v>
      </c>
      <c r="G11996" t="s">
        <v>65</v>
      </c>
      <c r="H11996" s="1">
        <v>46149.37599537037</v>
      </c>
      <c r="I11996" t="b">
        <v>0</v>
      </c>
      <c r="J11996" t="b">
        <v>1</v>
      </c>
      <c r="K11996" t="s">
        <v>41</v>
      </c>
      <c r="L11996" t="s">
        <v>60</v>
      </c>
      <c r="M11996">
        <v>145000</v>
      </c>
      <c r="N11996"/>
      <c r="O11996" t="s">
        <v>10620</v>
      </c>
    </row>
    <row r="11997" spans="1:16" x14ac:dyDescent="0.25">
      <c r="A11997" t="s">
        <v>2</v>
      </c>
      <c r="B11997" t="s">
        <v>9147</v>
      </c>
      <c r="C11997" t="s">
        <v>913</v>
      </c>
      <c r="D11997" t="s">
        <v>4526</v>
      </c>
      <c r="E11997" t="s">
        <v>59</v>
      </c>
      <c r="F11997" t="b">
        <v>0</v>
      </c>
      <c r="G11997" t="s">
        <v>20</v>
      </c>
      <c r="H11997" s="1">
        <v>46149.376516203702</v>
      </c>
      <c r="I11997" t="b">
        <v>0</v>
      </c>
      <c r="J11997" t="b">
        <v>0</v>
      </c>
      <c r="K11997" t="s">
        <v>20</v>
      </c>
      <c r="L11997" t="s">
        <v>60</v>
      </c>
      <c r="M11997">
        <v>50000</v>
      </c>
      <c r="N11997"/>
      <c r="O11997" t="s">
        <v>2367</v>
      </c>
    </row>
    <row r="11998" spans="1:16" x14ac:dyDescent="0.25">
      <c r="A11998" t="s">
        <v>2</v>
      </c>
      <c r="B11998" t="s">
        <v>9744</v>
      </c>
      <c r="C11998" t="s">
        <v>520</v>
      </c>
      <c r="D11998" t="s">
        <v>4346</v>
      </c>
      <c r="E11998" t="s">
        <v>59</v>
      </c>
      <c r="F11998" t="b">
        <v>0</v>
      </c>
      <c r="G11998" t="s">
        <v>41</v>
      </c>
      <c r="H11998" s="1">
        <v>46149.377256944441</v>
      </c>
      <c r="I11998" t="b">
        <v>0</v>
      </c>
      <c r="J11998" t="b">
        <v>1</v>
      </c>
      <c r="K11998" t="s">
        <v>41</v>
      </c>
      <c r="L11998" t="s">
        <v>60</v>
      </c>
      <c r="M11998">
        <v>87875</v>
      </c>
      <c r="N11998"/>
      <c r="O11998" t="s">
        <v>11225</v>
      </c>
      <c r="P11998" t="s">
        <v>22335</v>
      </c>
    </row>
    <row r="11999" spans="1:16" x14ac:dyDescent="0.25">
      <c r="A11999" t="s">
        <v>1</v>
      </c>
      <c r="B11999" t="s">
        <v>22336</v>
      </c>
      <c r="C11999" t="s">
        <v>7906</v>
      </c>
      <c r="D11999" t="s">
        <v>4346</v>
      </c>
      <c r="E11999" t="s">
        <v>59</v>
      </c>
      <c r="F11999" t="b">
        <v>0</v>
      </c>
      <c r="G11999" t="s">
        <v>40</v>
      </c>
      <c r="H11999" s="1">
        <v>46149.380011574067</v>
      </c>
      <c r="I11999" t="b">
        <v>0</v>
      </c>
      <c r="J11999" t="b">
        <v>0</v>
      </c>
      <c r="K11999" t="s">
        <v>40</v>
      </c>
      <c r="L11999" t="s">
        <v>60</v>
      </c>
      <c r="M11999">
        <v>35000</v>
      </c>
      <c r="N11999"/>
      <c r="O11999" t="s">
        <v>22337</v>
      </c>
      <c r="P11999" t="s">
        <v>22338</v>
      </c>
    </row>
    <row r="12000" spans="1:16" x14ac:dyDescent="0.25">
      <c r="A12000" t="s">
        <v>1</v>
      </c>
      <c r="B12000" t="s">
        <v>4857</v>
      </c>
      <c r="C12000" t="s">
        <v>21665</v>
      </c>
      <c r="D12000" t="s">
        <v>2360</v>
      </c>
      <c r="E12000" t="s">
        <v>59</v>
      </c>
      <c r="F12000" t="b">
        <v>0</v>
      </c>
      <c r="G12000" t="s">
        <v>73</v>
      </c>
      <c r="H12000" s="1">
        <v>46149.420370370368</v>
      </c>
      <c r="I12000" t="b">
        <v>0</v>
      </c>
      <c r="J12000" t="b">
        <v>1</v>
      </c>
      <c r="K12000" t="s">
        <v>41</v>
      </c>
      <c r="L12000" t="s">
        <v>60</v>
      </c>
      <c r="M12000">
        <v>135000</v>
      </c>
      <c r="N12000"/>
      <c r="O12000" t="s">
        <v>424</v>
      </c>
      <c r="P12000" t="s">
        <v>22339</v>
      </c>
    </row>
    <row r="12001" spans="1:16" x14ac:dyDescent="0.25">
      <c r="A12001" t="s">
        <v>1</v>
      </c>
      <c r="B12001" t="s">
        <v>15400</v>
      </c>
      <c r="C12001" t="s">
        <v>76</v>
      </c>
      <c r="D12001" t="s">
        <v>5018</v>
      </c>
      <c r="E12001" t="s">
        <v>59</v>
      </c>
      <c r="F12001" t="b">
        <v>1</v>
      </c>
      <c r="G12001" t="s">
        <v>13</v>
      </c>
      <c r="H12001" s="1">
        <v>46149.420763888891</v>
      </c>
      <c r="I12001" t="b">
        <v>0</v>
      </c>
      <c r="J12001" t="b">
        <v>0</v>
      </c>
      <c r="K12001" t="s">
        <v>13</v>
      </c>
      <c r="L12001" t="s">
        <v>74</v>
      </c>
      <c r="M12001"/>
      <c r="N12001">
        <v>107.5</v>
      </c>
      <c r="O12001" t="s">
        <v>5046</v>
      </c>
      <c r="P12001" t="s">
        <v>22340</v>
      </c>
    </row>
    <row r="12002" spans="1:16" x14ac:dyDescent="0.25">
      <c r="A12002" t="s">
        <v>7</v>
      </c>
      <c r="B12002" t="s">
        <v>17869</v>
      </c>
      <c r="C12002" t="s">
        <v>172</v>
      </c>
      <c r="D12002" t="s">
        <v>4526</v>
      </c>
      <c r="E12002" t="s">
        <v>59</v>
      </c>
      <c r="F12002" t="b">
        <v>0</v>
      </c>
      <c r="G12002" t="s">
        <v>68</v>
      </c>
      <c r="H12002" s="1">
        <v>46149.459293981483</v>
      </c>
      <c r="I12002" t="b">
        <v>0</v>
      </c>
      <c r="J12002" t="b">
        <v>1</v>
      </c>
      <c r="K12002" t="s">
        <v>41</v>
      </c>
      <c r="L12002" t="s">
        <v>60</v>
      </c>
      <c r="M12002">
        <v>102500</v>
      </c>
      <c r="N12002"/>
      <c r="O12002" t="s">
        <v>5419</v>
      </c>
      <c r="P12002" t="s">
        <v>5420</v>
      </c>
    </row>
    <row r="12003" spans="1:16" x14ac:dyDescent="0.25">
      <c r="A12003" t="s">
        <v>6</v>
      </c>
      <c r="B12003" t="s">
        <v>22341</v>
      </c>
      <c r="C12003" t="s">
        <v>913</v>
      </c>
      <c r="D12003" t="s">
        <v>4526</v>
      </c>
      <c r="E12003" t="s">
        <v>88</v>
      </c>
      <c r="F12003" t="b">
        <v>0</v>
      </c>
      <c r="G12003" t="s">
        <v>20</v>
      </c>
      <c r="H12003" s="1">
        <v>46149.461215277777</v>
      </c>
      <c r="I12003" t="b">
        <v>1</v>
      </c>
      <c r="J12003" t="b">
        <v>0</v>
      </c>
      <c r="K12003" t="s">
        <v>20</v>
      </c>
      <c r="L12003" t="s">
        <v>60</v>
      </c>
      <c r="M12003">
        <v>107500</v>
      </c>
      <c r="N12003"/>
      <c r="O12003" t="s">
        <v>9659</v>
      </c>
      <c r="P12003" t="s">
        <v>233</v>
      </c>
    </row>
    <row r="12004" spans="1:16" x14ac:dyDescent="0.25">
      <c r="A12004" t="s">
        <v>1</v>
      </c>
      <c r="B12004" t="s">
        <v>22342</v>
      </c>
      <c r="C12004" t="s">
        <v>472</v>
      </c>
      <c r="D12004" t="s">
        <v>4346</v>
      </c>
      <c r="E12004" t="s">
        <v>232</v>
      </c>
      <c r="F12004" t="b">
        <v>0</v>
      </c>
      <c r="G12004" t="s">
        <v>89</v>
      </c>
      <c r="H12004" s="1">
        <v>46149.462060185193</v>
      </c>
      <c r="I12004" t="b">
        <v>0</v>
      </c>
      <c r="J12004" t="b">
        <v>1</v>
      </c>
      <c r="K12004" t="s">
        <v>41</v>
      </c>
      <c r="L12004" t="s">
        <v>60</v>
      </c>
      <c r="M12004">
        <v>102500</v>
      </c>
      <c r="N12004"/>
      <c r="O12004" t="s">
        <v>20307</v>
      </c>
      <c r="P12004" t="s">
        <v>22343</v>
      </c>
    </row>
    <row r="12005" spans="1:16" x14ac:dyDescent="0.25">
      <c r="A12005" t="s">
        <v>1</v>
      </c>
      <c r="B12005" t="s">
        <v>22344</v>
      </c>
      <c r="C12005" t="s">
        <v>22345</v>
      </c>
      <c r="D12005" t="s">
        <v>4346</v>
      </c>
      <c r="E12005" t="s">
        <v>72</v>
      </c>
      <c r="F12005" t="b">
        <v>0</v>
      </c>
      <c r="G12005" t="s">
        <v>40</v>
      </c>
      <c r="H12005" s="1">
        <v>46149.504976851851</v>
      </c>
      <c r="I12005" t="b">
        <v>1</v>
      </c>
      <c r="J12005" t="b">
        <v>0</v>
      </c>
      <c r="K12005" t="s">
        <v>40</v>
      </c>
      <c r="L12005" t="s">
        <v>60</v>
      </c>
      <c r="M12005">
        <v>69972.5</v>
      </c>
      <c r="N12005"/>
      <c r="O12005" t="s">
        <v>22346</v>
      </c>
      <c r="P12005" t="s">
        <v>3392</v>
      </c>
    </row>
    <row r="12006" spans="1:16" x14ac:dyDescent="0.25">
      <c r="A12006" t="s">
        <v>8</v>
      </c>
      <c r="B12006" t="s">
        <v>22347</v>
      </c>
      <c r="C12006" t="s">
        <v>9778</v>
      </c>
      <c r="D12006" t="s">
        <v>4526</v>
      </c>
      <c r="E12006" t="s">
        <v>59</v>
      </c>
      <c r="F12006" t="b">
        <v>0</v>
      </c>
      <c r="G12006" t="s">
        <v>40</v>
      </c>
      <c r="H12006" s="1">
        <v>46149.50503472222</v>
      </c>
      <c r="I12006" t="b">
        <v>0</v>
      </c>
      <c r="J12006" t="b">
        <v>0</v>
      </c>
      <c r="K12006" t="s">
        <v>40</v>
      </c>
      <c r="L12006" t="s">
        <v>60</v>
      </c>
      <c r="M12006">
        <v>51500</v>
      </c>
      <c r="N12006"/>
      <c r="O12006" t="s">
        <v>22348</v>
      </c>
      <c r="P12006" t="s">
        <v>22349</v>
      </c>
    </row>
    <row r="12007" spans="1:16" x14ac:dyDescent="0.25">
      <c r="A12007" t="s">
        <v>0</v>
      </c>
      <c r="B12007" t="s">
        <v>22350</v>
      </c>
      <c r="C12007" t="s">
        <v>22351</v>
      </c>
      <c r="D12007" t="s">
        <v>4346</v>
      </c>
      <c r="E12007" t="s">
        <v>232</v>
      </c>
      <c r="F12007" t="b">
        <v>0</v>
      </c>
      <c r="G12007" t="s">
        <v>40</v>
      </c>
      <c r="H12007" s="1">
        <v>46149.543912037043</v>
      </c>
      <c r="I12007" t="b">
        <v>0</v>
      </c>
      <c r="J12007" t="b">
        <v>0</v>
      </c>
      <c r="K12007" t="s">
        <v>40</v>
      </c>
      <c r="L12007" t="s">
        <v>60</v>
      </c>
      <c r="M12007">
        <v>40124.5</v>
      </c>
      <c r="N12007"/>
      <c r="O12007" t="s">
        <v>22352</v>
      </c>
      <c r="P12007" t="s">
        <v>22353</v>
      </c>
    </row>
    <row r="12008" spans="1:16" x14ac:dyDescent="0.25">
      <c r="A12008" t="s">
        <v>0</v>
      </c>
      <c r="B12008" t="s">
        <v>22354</v>
      </c>
      <c r="C12008" t="s">
        <v>41</v>
      </c>
      <c r="D12008" t="s">
        <v>4526</v>
      </c>
      <c r="E12008" t="s">
        <v>59</v>
      </c>
      <c r="F12008" t="b">
        <v>0</v>
      </c>
      <c r="G12008" t="s">
        <v>41</v>
      </c>
      <c r="H12008" s="1">
        <v>46149.543958333343</v>
      </c>
      <c r="I12008" t="b">
        <v>1</v>
      </c>
      <c r="J12008" t="b">
        <v>0</v>
      </c>
      <c r="K12008" t="s">
        <v>41</v>
      </c>
      <c r="L12008" t="s">
        <v>60</v>
      </c>
      <c r="M12008">
        <v>175000</v>
      </c>
      <c r="N12008"/>
      <c r="O12008" t="s">
        <v>4386</v>
      </c>
      <c r="P12008" t="s">
        <v>208</v>
      </c>
    </row>
    <row r="12009" spans="1:16" x14ac:dyDescent="0.25">
      <c r="A12009" t="s">
        <v>0</v>
      </c>
      <c r="B12009" t="s">
        <v>22355</v>
      </c>
      <c r="C12009" t="s">
        <v>41</v>
      </c>
      <c r="D12009" t="s">
        <v>4526</v>
      </c>
      <c r="E12009" t="s">
        <v>59</v>
      </c>
      <c r="F12009" t="b">
        <v>0</v>
      </c>
      <c r="G12009" t="s">
        <v>41</v>
      </c>
      <c r="H12009" s="1">
        <v>46149.543958333343</v>
      </c>
      <c r="I12009" t="b">
        <v>0</v>
      </c>
      <c r="J12009" t="b">
        <v>0</v>
      </c>
      <c r="K12009" t="s">
        <v>41</v>
      </c>
      <c r="L12009" t="s">
        <v>60</v>
      </c>
      <c r="M12009">
        <v>187500</v>
      </c>
      <c r="N12009"/>
      <c r="O12009" t="s">
        <v>1059</v>
      </c>
      <c r="P12009" t="s">
        <v>22356</v>
      </c>
    </row>
    <row r="12010" spans="1:16" x14ac:dyDescent="0.25">
      <c r="A12010" t="s">
        <v>2</v>
      </c>
      <c r="B12010" t="s">
        <v>22357</v>
      </c>
      <c r="C12010" t="s">
        <v>22358</v>
      </c>
      <c r="D12010" t="s">
        <v>17963</v>
      </c>
      <c r="E12010" t="s">
        <v>59</v>
      </c>
      <c r="F12010" t="b">
        <v>0</v>
      </c>
      <c r="G12010" t="s">
        <v>40</v>
      </c>
      <c r="H12010" s="1">
        <v>46149.545219907413</v>
      </c>
      <c r="I12010" t="b">
        <v>0</v>
      </c>
      <c r="J12010" t="b">
        <v>0</v>
      </c>
      <c r="K12010" t="s">
        <v>40</v>
      </c>
      <c r="L12010" t="s">
        <v>60</v>
      </c>
      <c r="M12010">
        <v>62500</v>
      </c>
      <c r="N12010"/>
      <c r="O12010" t="s">
        <v>13982</v>
      </c>
      <c r="P12010" t="s">
        <v>4635</v>
      </c>
    </row>
    <row r="12011" spans="1:16" x14ac:dyDescent="0.25">
      <c r="A12011" t="s">
        <v>1</v>
      </c>
      <c r="B12011" t="s">
        <v>1256</v>
      </c>
      <c r="C12011" t="s">
        <v>541</v>
      </c>
      <c r="D12011" t="s">
        <v>4526</v>
      </c>
      <c r="E12011" t="s">
        <v>59</v>
      </c>
      <c r="F12011" t="b">
        <v>0</v>
      </c>
      <c r="G12011" t="s">
        <v>73</v>
      </c>
      <c r="H12011" s="1">
        <v>46149.545370370368</v>
      </c>
      <c r="I12011" t="b">
        <v>0</v>
      </c>
      <c r="J12011" t="b">
        <v>1</v>
      </c>
      <c r="K12011" t="s">
        <v>41</v>
      </c>
      <c r="L12011" t="s">
        <v>60</v>
      </c>
      <c r="M12011">
        <v>181000</v>
      </c>
      <c r="N12011"/>
      <c r="O12011" t="s">
        <v>487</v>
      </c>
      <c r="P12011" t="s">
        <v>22359</v>
      </c>
    </row>
    <row r="12012" spans="1:16" x14ac:dyDescent="0.25">
      <c r="A12012" t="s">
        <v>1</v>
      </c>
      <c r="B12012" t="s">
        <v>1</v>
      </c>
      <c r="C12012" t="s">
        <v>22360</v>
      </c>
      <c r="D12012" t="s">
        <v>4346</v>
      </c>
      <c r="E12012" t="s">
        <v>59</v>
      </c>
      <c r="F12012" t="b">
        <v>0</v>
      </c>
      <c r="G12012" t="s">
        <v>77</v>
      </c>
      <c r="H12012" s="1">
        <v>46149.545428240737</v>
      </c>
      <c r="I12012" t="b">
        <v>0</v>
      </c>
      <c r="J12012" t="b">
        <v>0</v>
      </c>
      <c r="K12012" t="s">
        <v>41</v>
      </c>
      <c r="L12012" t="s">
        <v>60</v>
      </c>
      <c r="M12012">
        <v>114000</v>
      </c>
      <c r="N12012"/>
      <c r="O12012" t="s">
        <v>22361</v>
      </c>
      <c r="P12012" t="s">
        <v>22362</v>
      </c>
    </row>
    <row r="12013" spans="1:16" x14ac:dyDescent="0.25">
      <c r="A12013" t="s">
        <v>0</v>
      </c>
      <c r="B12013" t="s">
        <v>547</v>
      </c>
      <c r="C12013" t="s">
        <v>301</v>
      </c>
      <c r="D12013" t="s">
        <v>4526</v>
      </c>
      <c r="F12013" t="b">
        <v>0</v>
      </c>
      <c r="G12013" t="s">
        <v>89</v>
      </c>
      <c r="H12013" s="1">
        <v>46149.545451388891</v>
      </c>
      <c r="I12013" t="b">
        <v>0</v>
      </c>
      <c r="J12013" t="b">
        <v>1</v>
      </c>
      <c r="K12013" t="s">
        <v>41</v>
      </c>
      <c r="L12013" t="s">
        <v>74</v>
      </c>
      <c r="M12013"/>
      <c r="N12013">
        <v>78.5</v>
      </c>
      <c r="O12013" t="s">
        <v>155</v>
      </c>
      <c r="P12013" t="s">
        <v>283</v>
      </c>
    </row>
    <row r="12014" spans="1:16" x14ac:dyDescent="0.25">
      <c r="A12014" t="s">
        <v>7</v>
      </c>
      <c r="B12014" t="s">
        <v>22363</v>
      </c>
      <c r="C12014" t="s">
        <v>336</v>
      </c>
      <c r="D12014" t="s">
        <v>4526</v>
      </c>
      <c r="E12014" t="s">
        <v>88</v>
      </c>
      <c r="F12014" t="b">
        <v>0</v>
      </c>
      <c r="G12014" t="s">
        <v>65</v>
      </c>
      <c r="H12014" s="1">
        <v>46149.584317129629</v>
      </c>
      <c r="I12014" t="b">
        <v>0</v>
      </c>
      <c r="J12014" t="b">
        <v>0</v>
      </c>
      <c r="K12014" t="s">
        <v>41</v>
      </c>
      <c r="L12014" t="s">
        <v>74</v>
      </c>
      <c r="M12014"/>
      <c r="N12014">
        <v>90</v>
      </c>
      <c r="O12014" t="s">
        <v>22364</v>
      </c>
      <c r="P12014" t="s">
        <v>1482</v>
      </c>
    </row>
    <row r="12015" spans="1:16" x14ac:dyDescent="0.25">
      <c r="A12015" t="s">
        <v>3</v>
      </c>
      <c r="B12015" t="s">
        <v>22365</v>
      </c>
      <c r="C12015" t="s">
        <v>142</v>
      </c>
      <c r="D12015" t="s">
        <v>4526</v>
      </c>
      <c r="E12015" t="s">
        <v>59</v>
      </c>
      <c r="F12015" t="b">
        <v>0</v>
      </c>
      <c r="G12015" t="s">
        <v>65</v>
      </c>
      <c r="H12015" s="1">
        <v>46149.584363425929</v>
      </c>
      <c r="I12015" t="b">
        <v>0</v>
      </c>
      <c r="J12015" t="b">
        <v>1</v>
      </c>
      <c r="K12015" t="s">
        <v>41</v>
      </c>
      <c r="L12015" t="s">
        <v>60</v>
      </c>
      <c r="M12015">
        <v>91561</v>
      </c>
      <c r="N12015"/>
      <c r="O12015" t="s">
        <v>22366</v>
      </c>
      <c r="P12015" t="s">
        <v>22367</v>
      </c>
    </row>
    <row r="12016" spans="1:16" x14ac:dyDescent="0.25">
      <c r="A12016" t="s">
        <v>0</v>
      </c>
      <c r="B12016" t="s">
        <v>22368</v>
      </c>
      <c r="C12016" t="s">
        <v>76</v>
      </c>
      <c r="D12016" t="s">
        <v>141</v>
      </c>
      <c r="E12016" t="s">
        <v>88</v>
      </c>
      <c r="F12016" t="b">
        <v>1</v>
      </c>
      <c r="G12016" t="s">
        <v>41</v>
      </c>
      <c r="H12016" s="1">
        <v>46149.585590277777</v>
      </c>
      <c r="I12016" t="b">
        <v>1</v>
      </c>
      <c r="J12016" t="b">
        <v>0</v>
      </c>
      <c r="K12016" t="s">
        <v>41</v>
      </c>
      <c r="L12016" t="s">
        <v>74</v>
      </c>
      <c r="M12016"/>
      <c r="N12016">
        <v>22.5</v>
      </c>
      <c r="O12016" t="s">
        <v>141</v>
      </c>
      <c r="P12016" t="s">
        <v>22369</v>
      </c>
    </row>
    <row r="12017" spans="1:16" x14ac:dyDescent="0.25">
      <c r="A12017" t="s">
        <v>1</v>
      </c>
      <c r="B12017" t="s">
        <v>17551</v>
      </c>
      <c r="C12017" t="s">
        <v>162</v>
      </c>
      <c r="D12017" t="s">
        <v>4526</v>
      </c>
      <c r="E12017" t="s">
        <v>59</v>
      </c>
      <c r="F12017" t="b">
        <v>0</v>
      </c>
      <c r="G12017" t="s">
        <v>73</v>
      </c>
      <c r="H12017" s="1">
        <v>46149.585717592592</v>
      </c>
      <c r="I12017" t="b">
        <v>0</v>
      </c>
      <c r="J12017" t="b">
        <v>0</v>
      </c>
      <c r="K12017" t="s">
        <v>41</v>
      </c>
      <c r="L12017" t="s">
        <v>60</v>
      </c>
      <c r="M12017">
        <v>160000</v>
      </c>
      <c r="N12017"/>
      <c r="O12017" t="s">
        <v>12435</v>
      </c>
      <c r="P12017" t="s">
        <v>17552</v>
      </c>
    </row>
    <row r="12018" spans="1:16" x14ac:dyDescent="0.25">
      <c r="A12018" t="s">
        <v>5</v>
      </c>
      <c r="B12018" t="s">
        <v>22296</v>
      </c>
      <c r="C12018" t="s">
        <v>76</v>
      </c>
      <c r="D12018" t="s">
        <v>4622</v>
      </c>
      <c r="E12018" t="s">
        <v>59</v>
      </c>
      <c r="F12018" t="b">
        <v>1</v>
      </c>
      <c r="G12018" t="s">
        <v>77</v>
      </c>
      <c r="H12018" s="1">
        <v>46149.58699074074</v>
      </c>
      <c r="I12018" t="b">
        <v>0</v>
      </c>
      <c r="J12018" t="b">
        <v>0</v>
      </c>
      <c r="K12018" t="s">
        <v>41</v>
      </c>
      <c r="L12018" t="s">
        <v>60</v>
      </c>
      <c r="M12018">
        <v>212500</v>
      </c>
      <c r="N12018"/>
      <c r="O12018" t="s">
        <v>4570</v>
      </c>
      <c r="P12018" t="s">
        <v>22297</v>
      </c>
    </row>
    <row r="12019" spans="1:16" x14ac:dyDescent="0.25">
      <c r="A12019" t="s">
        <v>1</v>
      </c>
      <c r="B12019" t="s">
        <v>22370</v>
      </c>
      <c r="C12019" t="s">
        <v>237</v>
      </c>
      <c r="D12019" t="s">
        <v>4756</v>
      </c>
      <c r="E12019" t="s">
        <v>59</v>
      </c>
      <c r="F12019" t="b">
        <v>0</v>
      </c>
      <c r="G12019" t="s">
        <v>89</v>
      </c>
      <c r="H12019" s="1">
        <v>46149.58699074074</v>
      </c>
      <c r="I12019" t="b">
        <v>0</v>
      </c>
      <c r="J12019" t="b">
        <v>0</v>
      </c>
      <c r="K12019" t="s">
        <v>41</v>
      </c>
      <c r="L12019" t="s">
        <v>60</v>
      </c>
      <c r="M12019">
        <v>105000</v>
      </c>
      <c r="N12019"/>
      <c r="O12019" t="s">
        <v>22371</v>
      </c>
      <c r="P12019" t="s">
        <v>5564</v>
      </c>
    </row>
    <row r="12020" spans="1:16" x14ac:dyDescent="0.25">
      <c r="A12020" t="s">
        <v>5</v>
      </c>
      <c r="B12020" t="s">
        <v>5</v>
      </c>
      <c r="C12020" t="s">
        <v>4134</v>
      </c>
      <c r="D12020" t="s">
        <v>4526</v>
      </c>
      <c r="E12020" t="s">
        <v>59</v>
      </c>
      <c r="F12020" t="b">
        <v>0</v>
      </c>
      <c r="G12020" t="s">
        <v>65</v>
      </c>
      <c r="H12020" s="1">
        <v>46149.587048611109</v>
      </c>
      <c r="I12020" t="b">
        <v>0</v>
      </c>
      <c r="J12020" t="b">
        <v>1</v>
      </c>
      <c r="K12020" t="s">
        <v>41</v>
      </c>
      <c r="L12020" t="s">
        <v>74</v>
      </c>
      <c r="M12020"/>
      <c r="N12020">
        <v>75</v>
      </c>
      <c r="O12020" t="s">
        <v>105</v>
      </c>
      <c r="P12020" t="s">
        <v>22372</v>
      </c>
    </row>
    <row r="12021" spans="1:16" x14ac:dyDescent="0.25">
      <c r="A12021" t="s">
        <v>1</v>
      </c>
      <c r="B12021" t="s">
        <v>1</v>
      </c>
      <c r="C12021" t="s">
        <v>22373</v>
      </c>
      <c r="D12021" t="s">
        <v>4526</v>
      </c>
      <c r="E12021" t="s">
        <v>59</v>
      </c>
      <c r="F12021" t="b">
        <v>0</v>
      </c>
      <c r="G12021" t="s">
        <v>40</v>
      </c>
      <c r="H12021" s="1">
        <v>46149.588310185187</v>
      </c>
      <c r="I12021" t="b">
        <v>1</v>
      </c>
      <c r="J12021" t="b">
        <v>0</v>
      </c>
      <c r="K12021" t="s">
        <v>40</v>
      </c>
      <c r="L12021" t="s">
        <v>60</v>
      </c>
      <c r="M12021">
        <v>60000</v>
      </c>
      <c r="N12021"/>
      <c r="O12021" t="s">
        <v>10334</v>
      </c>
      <c r="P12021" t="s">
        <v>208</v>
      </c>
    </row>
    <row r="12022" spans="1:16" x14ac:dyDescent="0.25">
      <c r="A12022" t="s">
        <v>3</v>
      </c>
      <c r="B12022" t="s">
        <v>22374</v>
      </c>
      <c r="C12022" t="s">
        <v>145</v>
      </c>
      <c r="D12022" t="s">
        <v>4346</v>
      </c>
      <c r="E12022" t="s">
        <v>59</v>
      </c>
      <c r="F12022" t="b">
        <v>0</v>
      </c>
      <c r="G12022" t="s">
        <v>65</v>
      </c>
      <c r="H12022" s="1">
        <v>46149.625983796293</v>
      </c>
      <c r="I12022" t="b">
        <v>0</v>
      </c>
      <c r="J12022" t="b">
        <v>1</v>
      </c>
      <c r="K12022" t="s">
        <v>41</v>
      </c>
      <c r="L12022" t="s">
        <v>60</v>
      </c>
      <c r="M12022">
        <v>65000</v>
      </c>
      <c r="N12022"/>
      <c r="O12022" t="s">
        <v>22375</v>
      </c>
      <c r="P12022" t="s">
        <v>9490</v>
      </c>
    </row>
    <row r="12023" spans="1:16" x14ac:dyDescent="0.25">
      <c r="A12023" t="s">
        <v>2</v>
      </c>
      <c r="B12023" t="s">
        <v>3736</v>
      </c>
      <c r="C12023" t="s">
        <v>189</v>
      </c>
      <c r="D12023" t="s">
        <v>4526</v>
      </c>
      <c r="E12023" t="s">
        <v>59</v>
      </c>
      <c r="F12023" t="b">
        <v>0</v>
      </c>
      <c r="G12023" t="s">
        <v>68</v>
      </c>
      <c r="H12023" s="1">
        <v>46149.628807870373</v>
      </c>
      <c r="I12023" t="b">
        <v>1</v>
      </c>
      <c r="J12023" t="b">
        <v>0</v>
      </c>
      <c r="K12023" t="s">
        <v>41</v>
      </c>
      <c r="L12023" t="s">
        <v>60</v>
      </c>
      <c r="M12023">
        <v>140000</v>
      </c>
      <c r="N12023"/>
      <c r="O12023" t="s">
        <v>2720</v>
      </c>
      <c r="P12023" t="s">
        <v>9844</v>
      </c>
    </row>
    <row r="12024" spans="1:16" x14ac:dyDescent="0.25">
      <c r="A12024" t="s">
        <v>1</v>
      </c>
      <c r="B12024" t="s">
        <v>3373</v>
      </c>
      <c r="C12024" t="s">
        <v>500</v>
      </c>
      <c r="D12024" t="s">
        <v>4526</v>
      </c>
      <c r="E12024" t="s">
        <v>59</v>
      </c>
      <c r="F12024" t="b">
        <v>0</v>
      </c>
      <c r="G12024" t="s">
        <v>13</v>
      </c>
      <c r="H12024" s="1">
        <v>46149.62909722222</v>
      </c>
      <c r="I12024" t="b">
        <v>1</v>
      </c>
      <c r="J12024" t="b">
        <v>0</v>
      </c>
      <c r="K12024" t="s">
        <v>13</v>
      </c>
      <c r="L12024" t="s">
        <v>60</v>
      </c>
      <c r="M12024">
        <v>110000</v>
      </c>
      <c r="N12024"/>
      <c r="O12024" t="s">
        <v>480</v>
      </c>
      <c r="P12024" t="s">
        <v>22376</v>
      </c>
    </row>
    <row r="12025" spans="1:16" x14ac:dyDescent="0.25">
      <c r="A12025" t="s">
        <v>1</v>
      </c>
      <c r="B12025" t="s">
        <v>22377</v>
      </c>
      <c r="C12025" t="s">
        <v>500</v>
      </c>
      <c r="D12025" t="s">
        <v>4346</v>
      </c>
      <c r="E12025" t="s">
        <v>88</v>
      </c>
      <c r="F12025" t="b">
        <v>0</v>
      </c>
      <c r="G12025" t="s">
        <v>13</v>
      </c>
      <c r="H12025" s="1">
        <v>46149.62909722222</v>
      </c>
      <c r="I12025" t="b">
        <v>1</v>
      </c>
      <c r="J12025" t="b">
        <v>0</v>
      </c>
      <c r="K12025" t="s">
        <v>13</v>
      </c>
      <c r="L12025" t="s">
        <v>74</v>
      </c>
      <c r="M12025"/>
      <c r="N12025">
        <v>57.5</v>
      </c>
      <c r="O12025" t="s">
        <v>22378</v>
      </c>
      <c r="P12025" t="s">
        <v>22379</v>
      </c>
    </row>
    <row r="12026" spans="1:16" x14ac:dyDescent="0.25">
      <c r="A12026" t="s">
        <v>9</v>
      </c>
      <c r="B12026" t="s">
        <v>22380</v>
      </c>
      <c r="C12026" t="s">
        <v>3510</v>
      </c>
      <c r="D12026" t="s">
        <v>410</v>
      </c>
      <c r="E12026" t="s">
        <v>88</v>
      </c>
      <c r="F12026" t="b">
        <v>0</v>
      </c>
      <c r="G12026" t="s">
        <v>13</v>
      </c>
      <c r="H12026" s="1">
        <v>46149.62909722222</v>
      </c>
      <c r="I12026" t="b">
        <v>0</v>
      </c>
      <c r="J12026" t="b">
        <v>0</v>
      </c>
      <c r="K12026" t="s">
        <v>13</v>
      </c>
      <c r="L12026" t="s">
        <v>74</v>
      </c>
      <c r="M12026"/>
      <c r="N12026">
        <v>58.209999999999987</v>
      </c>
      <c r="O12026" t="s">
        <v>7277</v>
      </c>
      <c r="P12026" t="s">
        <v>22381</v>
      </c>
    </row>
    <row r="12027" spans="1:16" x14ac:dyDescent="0.25">
      <c r="A12027" t="s">
        <v>1</v>
      </c>
      <c r="B12027" t="s">
        <v>22382</v>
      </c>
      <c r="C12027" t="s">
        <v>5115</v>
      </c>
      <c r="D12027" t="s">
        <v>22383</v>
      </c>
      <c r="E12027" t="s">
        <v>59</v>
      </c>
      <c r="F12027" t="b">
        <v>0</v>
      </c>
      <c r="G12027" t="s">
        <v>40</v>
      </c>
      <c r="H12027" s="1">
        <v>46149.630023148151</v>
      </c>
      <c r="I12027" t="b">
        <v>1</v>
      </c>
      <c r="J12027" t="b">
        <v>0</v>
      </c>
      <c r="K12027" t="s">
        <v>40</v>
      </c>
      <c r="L12027" t="s">
        <v>60</v>
      </c>
      <c r="M12027">
        <v>70000</v>
      </c>
      <c r="N12027"/>
      <c r="O12027" t="s">
        <v>22384</v>
      </c>
      <c r="P12027" t="s">
        <v>728</v>
      </c>
    </row>
    <row r="12028" spans="1:16" x14ac:dyDescent="0.25">
      <c r="A12028" t="s">
        <v>0</v>
      </c>
      <c r="B12028" t="s">
        <v>1807</v>
      </c>
      <c r="C12028" t="s">
        <v>17270</v>
      </c>
      <c r="D12028" t="s">
        <v>4599</v>
      </c>
      <c r="E12028" t="s">
        <v>59</v>
      </c>
      <c r="F12028" t="b">
        <v>0</v>
      </c>
      <c r="G12028" t="s">
        <v>40</v>
      </c>
      <c r="H12028" s="1">
        <v>46149.668923611112</v>
      </c>
      <c r="I12028" t="b">
        <v>1</v>
      </c>
      <c r="J12028" t="b">
        <v>0</v>
      </c>
      <c r="K12028" t="s">
        <v>40</v>
      </c>
      <c r="L12028" t="s">
        <v>60</v>
      </c>
      <c r="M12028">
        <v>45000</v>
      </c>
      <c r="N12028"/>
      <c r="O12028" t="s">
        <v>22385</v>
      </c>
      <c r="P12028" t="s">
        <v>728</v>
      </c>
    </row>
    <row r="12029" spans="1:16" x14ac:dyDescent="0.25">
      <c r="A12029" t="s">
        <v>1</v>
      </c>
      <c r="B12029" t="s">
        <v>22386</v>
      </c>
      <c r="C12029" t="s">
        <v>246</v>
      </c>
      <c r="D12029" t="s">
        <v>4346</v>
      </c>
      <c r="E12029" t="s">
        <v>59</v>
      </c>
      <c r="F12029" t="b">
        <v>0</v>
      </c>
      <c r="G12029" t="s">
        <v>77</v>
      </c>
      <c r="H12029" s="1">
        <v>46149.670451388891</v>
      </c>
      <c r="I12029" t="b">
        <v>1</v>
      </c>
      <c r="J12029" t="b">
        <v>1</v>
      </c>
      <c r="K12029" t="s">
        <v>41</v>
      </c>
      <c r="L12029" t="s">
        <v>60</v>
      </c>
      <c r="M12029">
        <v>182500</v>
      </c>
      <c r="N12029"/>
      <c r="O12029" t="s">
        <v>22387</v>
      </c>
      <c r="P12029" t="s">
        <v>3145</v>
      </c>
    </row>
    <row r="12030" spans="1:16" x14ac:dyDescent="0.25">
      <c r="A12030" t="s">
        <v>1</v>
      </c>
      <c r="B12030" t="s">
        <v>22388</v>
      </c>
      <c r="C12030" t="s">
        <v>955</v>
      </c>
      <c r="D12030" t="s">
        <v>4346</v>
      </c>
      <c r="E12030" t="s">
        <v>59</v>
      </c>
      <c r="F12030" t="b">
        <v>0</v>
      </c>
      <c r="G12030" t="s">
        <v>13</v>
      </c>
      <c r="H12030" s="1">
        <v>46149.670775462961</v>
      </c>
      <c r="I12030" t="b">
        <v>1</v>
      </c>
      <c r="J12030" t="b">
        <v>0</v>
      </c>
      <c r="K12030" t="s">
        <v>13</v>
      </c>
      <c r="L12030" t="s">
        <v>60</v>
      </c>
      <c r="M12030">
        <v>123500</v>
      </c>
      <c r="N12030"/>
      <c r="O12030" t="s">
        <v>2858</v>
      </c>
      <c r="P12030" t="s">
        <v>22389</v>
      </c>
    </row>
    <row r="12031" spans="1:16" x14ac:dyDescent="0.25">
      <c r="A12031" t="s">
        <v>0</v>
      </c>
      <c r="B12031" t="s">
        <v>22390</v>
      </c>
      <c r="C12031" t="s">
        <v>14261</v>
      </c>
      <c r="D12031" t="s">
        <v>4346</v>
      </c>
      <c r="E12031" t="s">
        <v>88</v>
      </c>
      <c r="F12031" t="b">
        <v>0</v>
      </c>
      <c r="G12031" t="s">
        <v>68</v>
      </c>
      <c r="H12031" s="1">
        <v>46149.709293981483</v>
      </c>
      <c r="I12031" t="b">
        <v>1</v>
      </c>
      <c r="J12031" t="b">
        <v>1</v>
      </c>
      <c r="K12031" t="s">
        <v>41</v>
      </c>
      <c r="L12031" t="s">
        <v>74</v>
      </c>
      <c r="M12031"/>
      <c r="N12031">
        <v>87.5</v>
      </c>
      <c r="O12031" t="s">
        <v>7776</v>
      </c>
      <c r="P12031" t="s">
        <v>875</v>
      </c>
    </row>
    <row r="12032" spans="1:16" x14ac:dyDescent="0.25">
      <c r="A12032" t="s">
        <v>3</v>
      </c>
      <c r="B12032" t="s">
        <v>4378</v>
      </c>
      <c r="C12032" t="s">
        <v>22391</v>
      </c>
      <c r="D12032" t="s">
        <v>4526</v>
      </c>
      <c r="E12032" t="s">
        <v>59</v>
      </c>
      <c r="F12032" t="b">
        <v>0</v>
      </c>
      <c r="G12032" t="s">
        <v>77</v>
      </c>
      <c r="H12032" s="1">
        <v>46149.709328703713</v>
      </c>
      <c r="I12032" t="b">
        <v>0</v>
      </c>
      <c r="J12032" t="b">
        <v>0</v>
      </c>
      <c r="K12032" t="s">
        <v>41</v>
      </c>
      <c r="L12032" t="s">
        <v>60</v>
      </c>
      <c r="M12032">
        <v>105000</v>
      </c>
      <c r="N12032"/>
      <c r="O12032" t="s">
        <v>22392</v>
      </c>
      <c r="P12032" t="s">
        <v>3201</v>
      </c>
    </row>
    <row r="12033" spans="1:16" x14ac:dyDescent="0.25">
      <c r="A12033" t="s">
        <v>5</v>
      </c>
      <c r="B12033" t="s">
        <v>22393</v>
      </c>
      <c r="C12033" t="s">
        <v>41</v>
      </c>
      <c r="D12033" t="s">
        <v>4526</v>
      </c>
      <c r="E12033" t="s">
        <v>59</v>
      </c>
      <c r="F12033" t="b">
        <v>0</v>
      </c>
      <c r="G12033" t="s">
        <v>89</v>
      </c>
      <c r="H12033" s="1">
        <v>46149.71199074074</v>
      </c>
      <c r="I12033" t="b">
        <v>1</v>
      </c>
      <c r="J12033" t="b">
        <v>0</v>
      </c>
      <c r="K12033" t="s">
        <v>41</v>
      </c>
      <c r="L12033" t="s">
        <v>74</v>
      </c>
      <c r="M12033"/>
      <c r="N12033">
        <v>70</v>
      </c>
      <c r="O12033" t="s">
        <v>2999</v>
      </c>
      <c r="P12033" t="s">
        <v>1662</v>
      </c>
    </row>
    <row r="12034" spans="1:16" x14ac:dyDescent="0.25">
      <c r="A12034" t="s">
        <v>5</v>
      </c>
      <c r="B12034" t="s">
        <v>22394</v>
      </c>
      <c r="C12034" t="s">
        <v>370</v>
      </c>
      <c r="D12034" t="s">
        <v>4526</v>
      </c>
      <c r="E12034" t="s">
        <v>88</v>
      </c>
      <c r="F12034" t="b">
        <v>0</v>
      </c>
      <c r="G12034" t="s">
        <v>65</v>
      </c>
      <c r="H12034" s="1">
        <v>46149.712002314824</v>
      </c>
      <c r="I12034" t="b">
        <v>1</v>
      </c>
      <c r="J12034" t="b">
        <v>0</v>
      </c>
      <c r="K12034" t="s">
        <v>41</v>
      </c>
      <c r="L12034" t="s">
        <v>74</v>
      </c>
      <c r="M12034"/>
      <c r="N12034">
        <v>51.5</v>
      </c>
      <c r="O12034" t="s">
        <v>1200</v>
      </c>
      <c r="P12034" t="s">
        <v>22395</v>
      </c>
    </row>
    <row r="12035" spans="1:16" x14ac:dyDescent="0.25">
      <c r="A12035" t="s">
        <v>1</v>
      </c>
      <c r="B12035" t="s">
        <v>22396</v>
      </c>
      <c r="C12035" t="s">
        <v>1154</v>
      </c>
      <c r="D12035" t="s">
        <v>4346</v>
      </c>
      <c r="E12035" t="s">
        <v>232</v>
      </c>
      <c r="F12035" t="b">
        <v>0</v>
      </c>
      <c r="G12035" t="s">
        <v>89</v>
      </c>
      <c r="H12035" s="1">
        <v>46149.712129629632</v>
      </c>
      <c r="I12035" t="b">
        <v>1</v>
      </c>
      <c r="J12035" t="b">
        <v>0</v>
      </c>
      <c r="K12035" t="s">
        <v>41</v>
      </c>
      <c r="L12035" t="s">
        <v>60</v>
      </c>
      <c r="M12035">
        <v>107500</v>
      </c>
      <c r="N12035"/>
      <c r="O12035" t="s">
        <v>22397</v>
      </c>
      <c r="P12035" t="s">
        <v>22398</v>
      </c>
    </row>
    <row r="12036" spans="1:16" x14ac:dyDescent="0.25">
      <c r="A12036" t="s">
        <v>1</v>
      </c>
      <c r="B12036" t="s">
        <v>1</v>
      </c>
      <c r="C12036" t="s">
        <v>22399</v>
      </c>
      <c r="D12036" t="s">
        <v>4526</v>
      </c>
      <c r="E12036" t="s">
        <v>88</v>
      </c>
      <c r="F12036" t="b">
        <v>0</v>
      </c>
      <c r="G12036" t="s">
        <v>40</v>
      </c>
      <c r="H12036" s="1">
        <v>46149.71329861111</v>
      </c>
      <c r="I12036" t="b">
        <v>0</v>
      </c>
      <c r="J12036" t="b">
        <v>0</v>
      </c>
      <c r="K12036" t="s">
        <v>40</v>
      </c>
      <c r="L12036" t="s">
        <v>74</v>
      </c>
      <c r="M12036"/>
      <c r="N12036">
        <v>118.75</v>
      </c>
      <c r="O12036" t="s">
        <v>8047</v>
      </c>
      <c r="P12036" t="s">
        <v>357</v>
      </c>
    </row>
    <row r="12037" spans="1:16" x14ac:dyDescent="0.25">
      <c r="A12037" t="s">
        <v>0</v>
      </c>
      <c r="B12037" t="s">
        <v>22400</v>
      </c>
      <c r="C12037" t="s">
        <v>112</v>
      </c>
      <c r="D12037" t="s">
        <v>5860</v>
      </c>
      <c r="E12037" t="s">
        <v>59</v>
      </c>
      <c r="F12037" t="b">
        <v>0</v>
      </c>
      <c r="G12037" t="s">
        <v>65</v>
      </c>
      <c r="H12037" s="1">
        <v>46149.750960648147</v>
      </c>
      <c r="I12037" t="b">
        <v>0</v>
      </c>
      <c r="J12037" t="b">
        <v>1</v>
      </c>
      <c r="K12037" t="s">
        <v>41</v>
      </c>
      <c r="L12037" t="s">
        <v>60</v>
      </c>
      <c r="M12037">
        <v>93298</v>
      </c>
      <c r="N12037"/>
      <c r="O12037" t="s">
        <v>4043</v>
      </c>
      <c r="P12037" t="s">
        <v>22401</v>
      </c>
    </row>
    <row r="12038" spans="1:16" x14ac:dyDescent="0.25">
      <c r="A12038" t="s">
        <v>0</v>
      </c>
      <c r="B12038" t="s">
        <v>22402</v>
      </c>
      <c r="C12038" t="s">
        <v>190</v>
      </c>
      <c r="D12038" t="s">
        <v>4346</v>
      </c>
      <c r="E12038" t="s">
        <v>59</v>
      </c>
      <c r="F12038" t="b">
        <v>0</v>
      </c>
      <c r="G12038" t="s">
        <v>73</v>
      </c>
      <c r="H12038" s="1">
        <v>46149.750960648147</v>
      </c>
      <c r="I12038" t="b">
        <v>0</v>
      </c>
      <c r="J12038" t="b">
        <v>0</v>
      </c>
      <c r="K12038" t="s">
        <v>41</v>
      </c>
      <c r="L12038" t="s">
        <v>74</v>
      </c>
      <c r="M12038"/>
      <c r="N12038">
        <v>49.5</v>
      </c>
      <c r="O12038" t="s">
        <v>1382</v>
      </c>
      <c r="P12038" t="s">
        <v>7175</v>
      </c>
    </row>
    <row r="12039" spans="1:16" x14ac:dyDescent="0.25">
      <c r="A12039" t="s">
        <v>0</v>
      </c>
      <c r="B12039" t="s">
        <v>1477</v>
      </c>
      <c r="C12039" t="s">
        <v>269</v>
      </c>
      <c r="D12039" t="s">
        <v>4346</v>
      </c>
      <c r="E12039" t="s">
        <v>59</v>
      </c>
      <c r="F12039" t="b">
        <v>0</v>
      </c>
      <c r="G12039" t="s">
        <v>65</v>
      </c>
      <c r="H12039" s="1">
        <v>46149.751006944447</v>
      </c>
      <c r="I12039" t="b">
        <v>0</v>
      </c>
      <c r="J12039" t="b">
        <v>0</v>
      </c>
      <c r="K12039" t="s">
        <v>41</v>
      </c>
      <c r="L12039" t="s">
        <v>60</v>
      </c>
      <c r="M12039">
        <v>97168</v>
      </c>
      <c r="N12039"/>
      <c r="O12039" t="s">
        <v>22403</v>
      </c>
      <c r="P12039" t="s">
        <v>22404</v>
      </c>
    </row>
    <row r="12040" spans="1:16" x14ac:dyDescent="0.25">
      <c r="A12040" t="s">
        <v>0</v>
      </c>
      <c r="B12040" t="s">
        <v>22405</v>
      </c>
      <c r="C12040" t="s">
        <v>41</v>
      </c>
      <c r="D12040" t="s">
        <v>4526</v>
      </c>
      <c r="E12040" t="s">
        <v>59</v>
      </c>
      <c r="F12040" t="b">
        <v>0</v>
      </c>
      <c r="G12040" t="s">
        <v>41</v>
      </c>
      <c r="H12040" s="1">
        <v>46149.752256944441</v>
      </c>
      <c r="I12040" t="b">
        <v>1</v>
      </c>
      <c r="J12040" t="b">
        <v>0</v>
      </c>
      <c r="K12040" t="s">
        <v>41</v>
      </c>
      <c r="L12040" t="s">
        <v>74</v>
      </c>
      <c r="M12040"/>
      <c r="N12040">
        <v>60</v>
      </c>
      <c r="O12040" t="s">
        <v>10055</v>
      </c>
      <c r="P12040" t="s">
        <v>22406</v>
      </c>
    </row>
    <row r="12041" spans="1:16" x14ac:dyDescent="0.25">
      <c r="A12041" t="s">
        <v>2</v>
      </c>
      <c r="B12041" t="s">
        <v>22407</v>
      </c>
      <c r="C12041" t="s">
        <v>41</v>
      </c>
      <c r="D12041" t="s">
        <v>4526</v>
      </c>
      <c r="E12041" t="s">
        <v>59</v>
      </c>
      <c r="F12041" t="b">
        <v>0</v>
      </c>
      <c r="G12041" t="s">
        <v>41</v>
      </c>
      <c r="H12041" s="1">
        <v>46149.753553240742</v>
      </c>
      <c r="I12041" t="b">
        <v>0</v>
      </c>
      <c r="J12041" t="b">
        <v>0</v>
      </c>
      <c r="K12041" t="s">
        <v>41</v>
      </c>
      <c r="L12041" t="s">
        <v>60</v>
      </c>
      <c r="M12041">
        <v>145000</v>
      </c>
      <c r="N12041"/>
      <c r="O12041" t="s">
        <v>22408</v>
      </c>
      <c r="P12041" t="s">
        <v>310</v>
      </c>
    </row>
    <row r="12042" spans="1:16" x14ac:dyDescent="0.25">
      <c r="A12042" t="s">
        <v>2</v>
      </c>
      <c r="B12042" t="s">
        <v>18623</v>
      </c>
      <c r="C12042" t="s">
        <v>5067</v>
      </c>
      <c r="D12042" t="s">
        <v>5018</v>
      </c>
      <c r="E12042" t="s">
        <v>132</v>
      </c>
      <c r="F12042" t="b">
        <v>0</v>
      </c>
      <c r="G12042" t="s">
        <v>40</v>
      </c>
      <c r="H12042" s="1">
        <v>46149.753576388888</v>
      </c>
      <c r="I12042" t="b">
        <v>0</v>
      </c>
      <c r="J12042" t="b">
        <v>0</v>
      </c>
      <c r="K12042" t="s">
        <v>40</v>
      </c>
      <c r="L12042" t="s">
        <v>60</v>
      </c>
      <c r="M12042">
        <v>40000</v>
      </c>
      <c r="N12042"/>
      <c r="O12042" t="s">
        <v>14128</v>
      </c>
      <c r="P12042" t="s">
        <v>208</v>
      </c>
    </row>
    <row r="12043" spans="1:16" x14ac:dyDescent="0.25">
      <c r="A12043" t="s">
        <v>5</v>
      </c>
      <c r="B12043" t="s">
        <v>22409</v>
      </c>
      <c r="C12043" t="s">
        <v>76</v>
      </c>
      <c r="D12043" t="s">
        <v>4526</v>
      </c>
      <c r="E12043" t="s">
        <v>88</v>
      </c>
      <c r="F12043" t="b">
        <v>1</v>
      </c>
      <c r="G12043" t="s">
        <v>89</v>
      </c>
      <c r="H12043" s="1">
        <v>46149.753831018519</v>
      </c>
      <c r="I12043" t="b">
        <v>1</v>
      </c>
      <c r="J12043" t="b">
        <v>0</v>
      </c>
      <c r="K12043" t="s">
        <v>41</v>
      </c>
      <c r="L12043" t="s">
        <v>74</v>
      </c>
      <c r="M12043"/>
      <c r="N12043">
        <v>41.5</v>
      </c>
      <c r="O12043" t="s">
        <v>1784</v>
      </c>
      <c r="P12043" t="s">
        <v>22410</v>
      </c>
    </row>
    <row r="12044" spans="1:16" x14ac:dyDescent="0.25">
      <c r="A12044" t="s">
        <v>1</v>
      </c>
      <c r="B12044" t="s">
        <v>1320</v>
      </c>
      <c r="C12044" t="s">
        <v>955</v>
      </c>
      <c r="D12044" t="s">
        <v>4346</v>
      </c>
      <c r="E12044" t="s">
        <v>88</v>
      </c>
      <c r="F12044" t="b">
        <v>0</v>
      </c>
      <c r="G12044" t="s">
        <v>13</v>
      </c>
      <c r="H12044" s="1">
        <v>46149.75409722222</v>
      </c>
      <c r="I12044" t="b">
        <v>0</v>
      </c>
      <c r="J12044" t="b">
        <v>0</v>
      </c>
      <c r="K12044" t="s">
        <v>13</v>
      </c>
      <c r="L12044" t="s">
        <v>74</v>
      </c>
      <c r="M12044"/>
      <c r="N12044">
        <v>67</v>
      </c>
      <c r="O12044" t="s">
        <v>1469</v>
      </c>
      <c r="P12044" t="s">
        <v>21403</v>
      </c>
    </row>
    <row r="12045" spans="1:16" x14ac:dyDescent="0.25">
      <c r="A12045" t="s">
        <v>1</v>
      </c>
      <c r="B12045" t="s">
        <v>1</v>
      </c>
      <c r="C12045" t="s">
        <v>22411</v>
      </c>
      <c r="D12045" t="s">
        <v>4526</v>
      </c>
      <c r="E12045" t="s">
        <v>59</v>
      </c>
      <c r="F12045" t="b">
        <v>0</v>
      </c>
      <c r="G12045" t="s">
        <v>13</v>
      </c>
      <c r="H12045" s="1">
        <v>46149.75409722222</v>
      </c>
      <c r="I12045" t="b">
        <v>0</v>
      </c>
      <c r="J12045" t="b">
        <v>0</v>
      </c>
      <c r="K12045" t="s">
        <v>13</v>
      </c>
      <c r="L12045" t="s">
        <v>60</v>
      </c>
      <c r="M12045">
        <v>105000</v>
      </c>
      <c r="N12045"/>
      <c r="O12045" t="s">
        <v>22412</v>
      </c>
      <c r="P12045" t="s">
        <v>22413</v>
      </c>
    </row>
    <row r="12046" spans="1:16" x14ac:dyDescent="0.25">
      <c r="A12046" t="s">
        <v>0</v>
      </c>
      <c r="B12046" t="s">
        <v>1550</v>
      </c>
      <c r="C12046" t="s">
        <v>2733</v>
      </c>
      <c r="D12046" t="s">
        <v>4346</v>
      </c>
      <c r="E12046" t="s">
        <v>88</v>
      </c>
      <c r="F12046" t="b">
        <v>0</v>
      </c>
      <c r="G12046" t="s">
        <v>89</v>
      </c>
      <c r="H12046" s="1">
        <v>46149.792627314811</v>
      </c>
      <c r="I12046" t="b">
        <v>1</v>
      </c>
      <c r="J12046" t="b">
        <v>1</v>
      </c>
      <c r="K12046" t="s">
        <v>41</v>
      </c>
      <c r="L12046" t="s">
        <v>74</v>
      </c>
      <c r="M12046"/>
      <c r="N12046">
        <v>49.5</v>
      </c>
      <c r="O12046" t="s">
        <v>1469</v>
      </c>
      <c r="P12046" t="s">
        <v>2590</v>
      </c>
    </row>
    <row r="12047" spans="1:16" x14ac:dyDescent="0.25">
      <c r="A12047" t="s">
        <v>1</v>
      </c>
      <c r="B12047" t="s">
        <v>22414</v>
      </c>
      <c r="C12047" t="s">
        <v>181</v>
      </c>
      <c r="D12047" t="s">
        <v>2360</v>
      </c>
      <c r="E12047" t="s">
        <v>88</v>
      </c>
      <c r="F12047" t="b">
        <v>0</v>
      </c>
      <c r="G12047" t="s">
        <v>89</v>
      </c>
      <c r="H12047" s="1">
        <v>46149.792638888888</v>
      </c>
      <c r="I12047" t="b">
        <v>1</v>
      </c>
      <c r="J12047" t="b">
        <v>1</v>
      </c>
      <c r="K12047" t="s">
        <v>41</v>
      </c>
      <c r="L12047" t="s">
        <v>74</v>
      </c>
      <c r="M12047"/>
      <c r="N12047">
        <v>75</v>
      </c>
      <c r="O12047" t="s">
        <v>22415</v>
      </c>
      <c r="P12047" t="s">
        <v>22416</v>
      </c>
    </row>
    <row r="12048" spans="1:16" x14ac:dyDescent="0.25">
      <c r="A12048" t="s">
        <v>0</v>
      </c>
      <c r="B12048" t="s">
        <v>22417</v>
      </c>
      <c r="C12048" t="s">
        <v>295</v>
      </c>
      <c r="D12048" t="s">
        <v>4526</v>
      </c>
      <c r="E12048" t="s">
        <v>59</v>
      </c>
      <c r="F12048" t="b">
        <v>0</v>
      </c>
      <c r="G12048" t="s">
        <v>89</v>
      </c>
      <c r="H12048" s="1">
        <v>46149.792638888888</v>
      </c>
      <c r="I12048" t="b">
        <v>1</v>
      </c>
      <c r="J12048" t="b">
        <v>0</v>
      </c>
      <c r="K12048" t="s">
        <v>41</v>
      </c>
      <c r="L12048" t="s">
        <v>60</v>
      </c>
      <c r="M12048">
        <v>150000</v>
      </c>
      <c r="N12048"/>
      <c r="O12048" t="s">
        <v>22418</v>
      </c>
      <c r="P12048" t="s">
        <v>22419</v>
      </c>
    </row>
    <row r="12049" spans="1:16" x14ac:dyDescent="0.25">
      <c r="A12049" t="s">
        <v>3</v>
      </c>
      <c r="B12049" t="s">
        <v>22420</v>
      </c>
      <c r="C12049" t="s">
        <v>246</v>
      </c>
      <c r="D12049" t="s">
        <v>2360</v>
      </c>
      <c r="E12049" t="s">
        <v>59</v>
      </c>
      <c r="F12049" t="b">
        <v>0</v>
      </c>
      <c r="G12049" t="s">
        <v>65</v>
      </c>
      <c r="H12049" s="1">
        <v>46149.792662037027</v>
      </c>
      <c r="I12049" t="b">
        <v>0</v>
      </c>
      <c r="J12049" t="b">
        <v>1</v>
      </c>
      <c r="K12049" t="s">
        <v>41</v>
      </c>
      <c r="L12049" t="s">
        <v>60</v>
      </c>
      <c r="M12049">
        <v>77000</v>
      </c>
      <c r="N12049"/>
      <c r="O12049" t="s">
        <v>1355</v>
      </c>
      <c r="P12049" t="s">
        <v>288</v>
      </c>
    </row>
    <row r="12050" spans="1:16" x14ac:dyDescent="0.25">
      <c r="A12050" t="s">
        <v>0</v>
      </c>
      <c r="B12050" t="s">
        <v>22421</v>
      </c>
      <c r="C12050" t="s">
        <v>41</v>
      </c>
      <c r="D12050" t="s">
        <v>4526</v>
      </c>
      <c r="E12050" t="s">
        <v>59</v>
      </c>
      <c r="F12050" t="b">
        <v>0</v>
      </c>
      <c r="G12050" t="s">
        <v>41</v>
      </c>
      <c r="H12050" s="1">
        <v>46149.793958333343</v>
      </c>
      <c r="I12050" t="b">
        <v>0</v>
      </c>
      <c r="J12050" t="b">
        <v>1</v>
      </c>
      <c r="K12050" t="s">
        <v>41</v>
      </c>
      <c r="L12050" t="s">
        <v>60</v>
      </c>
      <c r="M12050">
        <v>97500</v>
      </c>
      <c r="N12050"/>
      <c r="O12050" t="s">
        <v>22422</v>
      </c>
      <c r="P12050" t="s">
        <v>22423</v>
      </c>
    </row>
    <row r="12051" spans="1:16" x14ac:dyDescent="0.25">
      <c r="A12051" t="s">
        <v>2</v>
      </c>
      <c r="B12051" t="s">
        <v>100</v>
      </c>
      <c r="C12051" t="s">
        <v>81</v>
      </c>
      <c r="D12051" t="s">
        <v>4346</v>
      </c>
      <c r="E12051" t="s">
        <v>59</v>
      </c>
      <c r="F12051" t="b">
        <v>0</v>
      </c>
      <c r="G12051" t="s">
        <v>77</v>
      </c>
      <c r="H12051" s="1">
        <v>46149.794004629628</v>
      </c>
      <c r="I12051" t="b">
        <v>0</v>
      </c>
      <c r="J12051" t="b">
        <v>0</v>
      </c>
      <c r="K12051" t="s">
        <v>41</v>
      </c>
      <c r="L12051" t="s">
        <v>60</v>
      </c>
      <c r="M12051">
        <v>180000</v>
      </c>
      <c r="N12051"/>
      <c r="O12051" t="s">
        <v>3586</v>
      </c>
      <c r="P12051" t="s">
        <v>85</v>
      </c>
    </row>
    <row r="12052" spans="1:16" x14ac:dyDescent="0.25">
      <c r="A12052" t="s">
        <v>2</v>
      </c>
      <c r="B12052" t="s">
        <v>22424</v>
      </c>
      <c r="C12052" t="s">
        <v>543</v>
      </c>
      <c r="D12052" t="s">
        <v>4346</v>
      </c>
      <c r="E12052" t="s">
        <v>59</v>
      </c>
      <c r="F12052" t="b">
        <v>0</v>
      </c>
      <c r="G12052" t="s">
        <v>65</v>
      </c>
      <c r="H12052" s="1">
        <v>46149.794062499997</v>
      </c>
      <c r="I12052" t="b">
        <v>0</v>
      </c>
      <c r="J12052" t="b">
        <v>1</v>
      </c>
      <c r="K12052" t="s">
        <v>41</v>
      </c>
      <c r="L12052" t="s">
        <v>60</v>
      </c>
      <c r="M12052">
        <v>225000</v>
      </c>
      <c r="N12052"/>
      <c r="O12052" t="s">
        <v>8211</v>
      </c>
      <c r="P12052" t="s">
        <v>22425</v>
      </c>
    </row>
    <row r="12053" spans="1:16" x14ac:dyDescent="0.25">
      <c r="A12053" t="s">
        <v>1</v>
      </c>
      <c r="B12053" t="s">
        <v>1</v>
      </c>
      <c r="C12053" t="s">
        <v>1336</v>
      </c>
      <c r="D12053" t="s">
        <v>4526</v>
      </c>
      <c r="E12053" t="s">
        <v>88</v>
      </c>
      <c r="F12053" t="b">
        <v>0</v>
      </c>
      <c r="G12053" t="s">
        <v>77</v>
      </c>
      <c r="H12053" s="1">
        <v>46149.795300925929</v>
      </c>
      <c r="I12053" t="b">
        <v>0</v>
      </c>
      <c r="J12053" t="b">
        <v>0</v>
      </c>
      <c r="K12053" t="s">
        <v>41</v>
      </c>
      <c r="L12053" t="s">
        <v>74</v>
      </c>
      <c r="M12053"/>
      <c r="N12053">
        <v>74</v>
      </c>
      <c r="O12053" t="s">
        <v>4779</v>
      </c>
      <c r="P12053" t="s">
        <v>22426</v>
      </c>
    </row>
    <row r="12054" spans="1:16" x14ac:dyDescent="0.25">
      <c r="A12054" t="s">
        <v>1</v>
      </c>
      <c r="B12054" t="s">
        <v>22427</v>
      </c>
      <c r="C12054" t="s">
        <v>172</v>
      </c>
      <c r="D12054" t="s">
        <v>111</v>
      </c>
      <c r="E12054" t="s">
        <v>59</v>
      </c>
      <c r="F12054" t="b">
        <v>0</v>
      </c>
      <c r="G12054" t="s">
        <v>68</v>
      </c>
      <c r="H12054" s="1">
        <v>46149.795324074083</v>
      </c>
      <c r="I12054" t="b">
        <v>1</v>
      </c>
      <c r="J12054" t="b">
        <v>1</v>
      </c>
      <c r="K12054" t="s">
        <v>41</v>
      </c>
      <c r="L12054" t="s">
        <v>60</v>
      </c>
      <c r="M12054">
        <v>132500</v>
      </c>
      <c r="N12054"/>
      <c r="O12054" t="s">
        <v>111</v>
      </c>
      <c r="P12054" t="s">
        <v>14245</v>
      </c>
    </row>
    <row r="12055" spans="1:16" x14ac:dyDescent="0.25">
      <c r="A12055" t="s">
        <v>4</v>
      </c>
      <c r="B12055" t="s">
        <v>2756</v>
      </c>
      <c r="C12055" t="s">
        <v>860</v>
      </c>
      <c r="D12055" t="s">
        <v>20164</v>
      </c>
      <c r="E12055" t="s">
        <v>59</v>
      </c>
      <c r="F12055" t="b">
        <v>0</v>
      </c>
      <c r="G12055" t="s">
        <v>77</v>
      </c>
      <c r="H12055" s="1">
        <v>46149.795370370368</v>
      </c>
      <c r="I12055" t="b">
        <v>0</v>
      </c>
      <c r="J12055" t="b">
        <v>1</v>
      </c>
      <c r="K12055" t="s">
        <v>41</v>
      </c>
      <c r="L12055" t="s">
        <v>60</v>
      </c>
      <c r="M12055">
        <v>229000</v>
      </c>
      <c r="N12055"/>
      <c r="O12055" t="s">
        <v>226</v>
      </c>
      <c r="P12055" t="s">
        <v>4037</v>
      </c>
    </row>
    <row r="12056" spans="1:16" x14ac:dyDescent="0.25">
      <c r="A12056" t="s">
        <v>1</v>
      </c>
      <c r="B12056" t="s">
        <v>22428</v>
      </c>
      <c r="C12056" t="s">
        <v>76</v>
      </c>
      <c r="D12056" t="s">
        <v>4526</v>
      </c>
      <c r="E12056" t="s">
        <v>59</v>
      </c>
      <c r="F12056" t="b">
        <v>1</v>
      </c>
      <c r="G12056" t="s">
        <v>77</v>
      </c>
      <c r="H12056" s="1">
        <v>46149.79546296296</v>
      </c>
      <c r="I12056" t="b">
        <v>0</v>
      </c>
      <c r="J12056" t="b">
        <v>1</v>
      </c>
      <c r="K12056" t="s">
        <v>41</v>
      </c>
      <c r="L12056" t="s">
        <v>60</v>
      </c>
      <c r="M12056">
        <v>216000</v>
      </c>
      <c r="N12056"/>
      <c r="O12056" t="s">
        <v>1315</v>
      </c>
      <c r="P12056" t="s">
        <v>22429</v>
      </c>
    </row>
    <row r="12057" spans="1:16" x14ac:dyDescent="0.25">
      <c r="A12057" t="s">
        <v>1</v>
      </c>
      <c r="B12057" t="s">
        <v>22430</v>
      </c>
      <c r="C12057" t="s">
        <v>64</v>
      </c>
      <c r="D12057" t="s">
        <v>4346</v>
      </c>
      <c r="E12057" t="s">
        <v>88</v>
      </c>
      <c r="F12057" t="b">
        <v>0</v>
      </c>
      <c r="G12057" t="s">
        <v>77</v>
      </c>
      <c r="H12057" s="1">
        <v>46149.79546296296</v>
      </c>
      <c r="I12057" t="b">
        <v>1</v>
      </c>
      <c r="J12057" t="b">
        <v>0</v>
      </c>
      <c r="K12057" t="s">
        <v>41</v>
      </c>
      <c r="L12057" t="s">
        <v>60</v>
      </c>
      <c r="M12057">
        <v>125000</v>
      </c>
      <c r="N12057"/>
      <c r="O12057" t="s">
        <v>21354</v>
      </c>
      <c r="P12057" t="s">
        <v>21992</v>
      </c>
    </row>
    <row r="12058" spans="1:16" x14ac:dyDescent="0.25">
      <c r="A12058" t="s">
        <v>0</v>
      </c>
      <c r="B12058" t="s">
        <v>3862</v>
      </c>
      <c r="C12058" t="s">
        <v>148</v>
      </c>
      <c r="D12058" t="s">
        <v>4346</v>
      </c>
      <c r="E12058" t="s">
        <v>88</v>
      </c>
      <c r="F12058" t="b">
        <v>0</v>
      </c>
      <c r="G12058" t="s">
        <v>89</v>
      </c>
      <c r="H12058" s="1">
        <v>46149.834293981483</v>
      </c>
      <c r="I12058" t="b">
        <v>0</v>
      </c>
      <c r="J12058" t="b">
        <v>0</v>
      </c>
      <c r="K12058" t="s">
        <v>41</v>
      </c>
      <c r="L12058" t="s">
        <v>74</v>
      </c>
      <c r="M12058"/>
      <c r="N12058">
        <v>21.5</v>
      </c>
      <c r="O12058" t="s">
        <v>3087</v>
      </c>
      <c r="P12058" t="s">
        <v>219</v>
      </c>
    </row>
    <row r="12059" spans="1:16" x14ac:dyDescent="0.25">
      <c r="A12059" t="s">
        <v>5</v>
      </c>
      <c r="B12059" t="s">
        <v>5</v>
      </c>
      <c r="C12059" t="s">
        <v>743</v>
      </c>
      <c r="D12059" t="s">
        <v>4346</v>
      </c>
      <c r="E12059" t="s">
        <v>59</v>
      </c>
      <c r="F12059" t="b">
        <v>0</v>
      </c>
      <c r="G12059" t="s">
        <v>77</v>
      </c>
      <c r="H12059" s="1">
        <v>46149.836967592593</v>
      </c>
      <c r="I12059" t="b">
        <v>0</v>
      </c>
      <c r="J12059" t="b">
        <v>1</v>
      </c>
      <c r="K12059" t="s">
        <v>41</v>
      </c>
      <c r="L12059" t="s">
        <v>60</v>
      </c>
      <c r="M12059">
        <v>157000</v>
      </c>
      <c r="N12059"/>
      <c r="O12059" t="s">
        <v>22431</v>
      </c>
      <c r="P12059" t="s">
        <v>22432</v>
      </c>
    </row>
    <row r="12060" spans="1:16" x14ac:dyDescent="0.25">
      <c r="A12060" t="s">
        <v>1</v>
      </c>
      <c r="B12060" t="s">
        <v>2820</v>
      </c>
      <c r="C12060" t="s">
        <v>716</v>
      </c>
      <c r="D12060" t="s">
        <v>2360</v>
      </c>
      <c r="E12060" t="s">
        <v>59</v>
      </c>
      <c r="F12060" t="b">
        <v>0</v>
      </c>
      <c r="G12060" t="s">
        <v>68</v>
      </c>
      <c r="H12060" s="1">
        <v>46149.837071759262</v>
      </c>
      <c r="I12060" t="b">
        <v>0</v>
      </c>
      <c r="J12060" t="b">
        <v>1</v>
      </c>
      <c r="K12060" t="s">
        <v>41</v>
      </c>
      <c r="L12060" t="s">
        <v>60</v>
      </c>
      <c r="M12060">
        <v>100000</v>
      </c>
      <c r="N12060"/>
      <c r="O12060" t="s">
        <v>4622</v>
      </c>
      <c r="P12060" t="s">
        <v>22433</v>
      </c>
    </row>
    <row r="12061" spans="1:16" x14ac:dyDescent="0.25">
      <c r="A12061" t="s">
        <v>0</v>
      </c>
      <c r="B12061" t="s">
        <v>22434</v>
      </c>
      <c r="C12061" t="s">
        <v>8160</v>
      </c>
      <c r="D12061" t="s">
        <v>4346</v>
      </c>
      <c r="E12061" t="s">
        <v>59</v>
      </c>
      <c r="F12061" t="b">
        <v>0</v>
      </c>
      <c r="G12061" t="s">
        <v>40</v>
      </c>
      <c r="H12061" s="1">
        <v>46149.877245370371</v>
      </c>
      <c r="I12061" t="b">
        <v>1</v>
      </c>
      <c r="J12061" t="b">
        <v>0</v>
      </c>
      <c r="K12061" t="s">
        <v>40</v>
      </c>
      <c r="L12061" t="s">
        <v>60</v>
      </c>
      <c r="M12061">
        <v>32000</v>
      </c>
      <c r="N12061"/>
      <c r="O12061" t="s">
        <v>22435</v>
      </c>
      <c r="P12061" t="s">
        <v>22436</v>
      </c>
    </row>
    <row r="12062" spans="1:16" x14ac:dyDescent="0.25">
      <c r="A12062" t="s">
        <v>2</v>
      </c>
      <c r="B12062" t="s">
        <v>22437</v>
      </c>
      <c r="C12062" t="s">
        <v>81</v>
      </c>
      <c r="D12062" t="s">
        <v>4346</v>
      </c>
      <c r="E12062" t="s">
        <v>59</v>
      </c>
      <c r="F12062" t="b">
        <v>0</v>
      </c>
      <c r="G12062" t="s">
        <v>77</v>
      </c>
      <c r="H12062" s="1">
        <v>46149.877337962957</v>
      </c>
      <c r="I12062" t="b">
        <v>0</v>
      </c>
      <c r="J12062" t="b">
        <v>0</v>
      </c>
      <c r="K12062" t="s">
        <v>41</v>
      </c>
      <c r="L12062" t="s">
        <v>60</v>
      </c>
      <c r="M12062">
        <v>322500</v>
      </c>
      <c r="N12062"/>
      <c r="O12062" t="s">
        <v>3792</v>
      </c>
      <c r="P12062" t="s">
        <v>1809</v>
      </c>
    </row>
    <row r="12063" spans="1:16" x14ac:dyDescent="0.25">
      <c r="A12063" t="s">
        <v>1</v>
      </c>
      <c r="B12063" t="s">
        <v>419</v>
      </c>
      <c r="C12063" t="s">
        <v>339</v>
      </c>
      <c r="D12063" t="s">
        <v>4346</v>
      </c>
      <c r="E12063" t="s">
        <v>59</v>
      </c>
      <c r="F12063" t="b">
        <v>0</v>
      </c>
      <c r="G12063" t="s">
        <v>77</v>
      </c>
      <c r="H12063" s="1">
        <v>46149.878634259258</v>
      </c>
      <c r="I12063" t="b">
        <v>0</v>
      </c>
      <c r="J12063" t="b">
        <v>1</v>
      </c>
      <c r="K12063" t="s">
        <v>41</v>
      </c>
      <c r="L12063" t="s">
        <v>60</v>
      </c>
      <c r="M12063">
        <v>151193.5</v>
      </c>
      <c r="N12063"/>
      <c r="O12063" t="s">
        <v>627</v>
      </c>
      <c r="P12063" t="s">
        <v>22438</v>
      </c>
    </row>
    <row r="12064" spans="1:16" x14ac:dyDescent="0.25">
      <c r="A12064" t="s">
        <v>1</v>
      </c>
      <c r="B12064" t="s">
        <v>22439</v>
      </c>
      <c r="C12064" t="s">
        <v>616</v>
      </c>
      <c r="D12064" t="s">
        <v>4346</v>
      </c>
      <c r="E12064" t="s">
        <v>59</v>
      </c>
      <c r="F12064" t="b">
        <v>0</v>
      </c>
      <c r="G12064" t="s">
        <v>73</v>
      </c>
      <c r="H12064" s="1">
        <v>46149.878680555557</v>
      </c>
      <c r="I12064" t="b">
        <v>1</v>
      </c>
      <c r="J12064" t="b">
        <v>1</v>
      </c>
      <c r="K12064" t="s">
        <v>41</v>
      </c>
      <c r="L12064" t="s">
        <v>60</v>
      </c>
      <c r="M12064">
        <v>127000</v>
      </c>
      <c r="N12064"/>
      <c r="O12064" t="s">
        <v>3716</v>
      </c>
      <c r="P12064" t="s">
        <v>22440</v>
      </c>
    </row>
    <row r="12065" spans="1:16" x14ac:dyDescent="0.25">
      <c r="A12065" t="s">
        <v>1</v>
      </c>
      <c r="B12065" t="s">
        <v>22441</v>
      </c>
      <c r="C12065" t="s">
        <v>112</v>
      </c>
      <c r="D12065" t="s">
        <v>4346</v>
      </c>
      <c r="E12065" t="s">
        <v>59</v>
      </c>
      <c r="F12065" t="b">
        <v>0</v>
      </c>
      <c r="G12065" t="s">
        <v>89</v>
      </c>
      <c r="H12065" s="1">
        <v>46149.878796296303</v>
      </c>
      <c r="I12065" t="b">
        <v>0</v>
      </c>
      <c r="J12065" t="b">
        <v>1</v>
      </c>
      <c r="K12065" t="s">
        <v>41</v>
      </c>
      <c r="L12065" t="s">
        <v>60</v>
      </c>
      <c r="M12065">
        <v>85020</v>
      </c>
      <c r="N12065"/>
      <c r="O12065" t="s">
        <v>1483</v>
      </c>
      <c r="P12065" t="s">
        <v>22442</v>
      </c>
    </row>
    <row r="12066" spans="1:16" x14ac:dyDescent="0.25">
      <c r="A12066" t="s">
        <v>1</v>
      </c>
      <c r="B12066" t="s">
        <v>22443</v>
      </c>
      <c r="C12066" t="s">
        <v>500</v>
      </c>
      <c r="D12066" t="s">
        <v>4346</v>
      </c>
      <c r="E12066" t="s">
        <v>88</v>
      </c>
      <c r="F12066" t="b">
        <v>0</v>
      </c>
      <c r="G12066" t="s">
        <v>13</v>
      </c>
      <c r="H12066" s="1">
        <v>46149.87909722222</v>
      </c>
      <c r="I12066" t="b">
        <v>1</v>
      </c>
      <c r="J12066" t="b">
        <v>0</v>
      </c>
      <c r="K12066" t="s">
        <v>13</v>
      </c>
      <c r="L12066" t="s">
        <v>74</v>
      </c>
      <c r="M12066"/>
      <c r="N12066">
        <v>67.5</v>
      </c>
      <c r="O12066" t="s">
        <v>5165</v>
      </c>
      <c r="P12066" t="s">
        <v>22444</v>
      </c>
    </row>
    <row r="12067" spans="1:16" x14ac:dyDescent="0.25">
      <c r="A12067" t="s">
        <v>4</v>
      </c>
      <c r="B12067" t="s">
        <v>22445</v>
      </c>
      <c r="C12067" t="s">
        <v>76</v>
      </c>
      <c r="D12067" t="s">
        <v>4346</v>
      </c>
      <c r="E12067" t="s">
        <v>59</v>
      </c>
      <c r="F12067" t="b">
        <v>1</v>
      </c>
      <c r="G12067" t="s">
        <v>20</v>
      </c>
      <c r="H12067" s="1">
        <v>46149.87940972222</v>
      </c>
      <c r="I12067" t="b">
        <v>1</v>
      </c>
      <c r="J12067" t="b">
        <v>0</v>
      </c>
      <c r="K12067" t="s">
        <v>20</v>
      </c>
      <c r="L12067" t="s">
        <v>60</v>
      </c>
      <c r="M12067">
        <v>114500</v>
      </c>
      <c r="N12067"/>
      <c r="O12067" t="s">
        <v>9300</v>
      </c>
      <c r="P12067" t="s">
        <v>22446</v>
      </c>
    </row>
    <row r="12068" spans="1:16" x14ac:dyDescent="0.25">
      <c r="A12068" t="s">
        <v>0</v>
      </c>
      <c r="B12068" t="s">
        <v>22447</v>
      </c>
      <c r="C12068" t="s">
        <v>1569</v>
      </c>
      <c r="D12068" t="s">
        <v>4346</v>
      </c>
      <c r="E12068" t="s">
        <v>59</v>
      </c>
      <c r="F12068" t="b">
        <v>0</v>
      </c>
      <c r="G12068" t="s">
        <v>89</v>
      </c>
      <c r="H12068" s="1">
        <v>46149.917627314811</v>
      </c>
      <c r="I12068" t="b">
        <v>0</v>
      </c>
      <c r="J12068" t="b">
        <v>1</v>
      </c>
      <c r="K12068" t="s">
        <v>41</v>
      </c>
      <c r="L12068" t="s">
        <v>60</v>
      </c>
      <c r="M12068">
        <v>66000</v>
      </c>
      <c r="N12068"/>
      <c r="O12068" t="s">
        <v>1595</v>
      </c>
      <c r="P12068" t="s">
        <v>22448</v>
      </c>
    </row>
    <row r="12069" spans="1:16" x14ac:dyDescent="0.25">
      <c r="A12069" t="s">
        <v>1</v>
      </c>
      <c r="B12069" t="s">
        <v>22449</v>
      </c>
      <c r="C12069" t="s">
        <v>76</v>
      </c>
      <c r="D12069" t="s">
        <v>4346</v>
      </c>
      <c r="E12069" t="s">
        <v>59</v>
      </c>
      <c r="F12069" t="b">
        <v>1</v>
      </c>
      <c r="G12069" t="s">
        <v>89</v>
      </c>
      <c r="H12069" s="1">
        <v>46149.917627314811</v>
      </c>
      <c r="I12069" t="b">
        <v>0</v>
      </c>
      <c r="J12069" t="b">
        <v>1</v>
      </c>
      <c r="K12069" t="s">
        <v>41</v>
      </c>
      <c r="L12069" t="s">
        <v>60</v>
      </c>
      <c r="M12069">
        <v>97500</v>
      </c>
      <c r="N12069"/>
      <c r="O12069" t="s">
        <v>22450</v>
      </c>
      <c r="P12069" t="s">
        <v>22451</v>
      </c>
    </row>
    <row r="12070" spans="1:16" x14ac:dyDescent="0.25">
      <c r="A12070" t="s">
        <v>0</v>
      </c>
      <c r="B12070" t="s">
        <v>2380</v>
      </c>
      <c r="C12070" t="s">
        <v>566</v>
      </c>
      <c r="D12070" t="s">
        <v>4346</v>
      </c>
      <c r="E12070" t="s">
        <v>88</v>
      </c>
      <c r="F12070" t="b">
        <v>0</v>
      </c>
      <c r="G12070" t="s">
        <v>65</v>
      </c>
      <c r="H12070" s="1">
        <v>46149.917662037027</v>
      </c>
      <c r="I12070" t="b">
        <v>1</v>
      </c>
      <c r="J12070" t="b">
        <v>0</v>
      </c>
      <c r="K12070" t="s">
        <v>41</v>
      </c>
      <c r="L12070" t="s">
        <v>74</v>
      </c>
      <c r="M12070"/>
      <c r="N12070">
        <v>52.5</v>
      </c>
      <c r="O12070" t="s">
        <v>22452</v>
      </c>
      <c r="P12070" t="s">
        <v>4073</v>
      </c>
    </row>
    <row r="12071" spans="1:16" x14ac:dyDescent="0.25">
      <c r="A12071" t="s">
        <v>2</v>
      </c>
      <c r="B12071" t="s">
        <v>22453</v>
      </c>
      <c r="C12071" t="s">
        <v>246</v>
      </c>
      <c r="D12071" t="s">
        <v>2360</v>
      </c>
      <c r="E12071" t="s">
        <v>59</v>
      </c>
      <c r="F12071" t="b">
        <v>0</v>
      </c>
      <c r="G12071" t="s">
        <v>65</v>
      </c>
      <c r="H12071" s="1">
        <v>46149.919062499997</v>
      </c>
      <c r="I12071" t="b">
        <v>0</v>
      </c>
      <c r="J12071" t="b">
        <v>1</v>
      </c>
      <c r="K12071" t="s">
        <v>41</v>
      </c>
      <c r="L12071" t="s">
        <v>60</v>
      </c>
      <c r="M12071">
        <v>142000</v>
      </c>
      <c r="N12071"/>
      <c r="O12071" t="s">
        <v>17001</v>
      </c>
    </row>
    <row r="12072" spans="1:16" x14ac:dyDescent="0.25">
      <c r="A12072" t="s">
        <v>1</v>
      </c>
      <c r="B12072" t="s">
        <v>22454</v>
      </c>
      <c r="C12072" t="s">
        <v>2005</v>
      </c>
      <c r="D12072" t="s">
        <v>4526</v>
      </c>
      <c r="E12072" t="s">
        <v>59</v>
      </c>
      <c r="F12072" t="b">
        <v>0</v>
      </c>
      <c r="G12072" t="s">
        <v>77</v>
      </c>
      <c r="H12072" s="1">
        <v>46149.920300925929</v>
      </c>
      <c r="I12072" t="b">
        <v>0</v>
      </c>
      <c r="J12072" t="b">
        <v>0</v>
      </c>
      <c r="K12072" t="s">
        <v>41</v>
      </c>
      <c r="L12072" t="s">
        <v>60</v>
      </c>
      <c r="M12072">
        <v>84500</v>
      </c>
      <c r="N12072"/>
      <c r="O12072" t="s">
        <v>22455</v>
      </c>
      <c r="P12072" t="s">
        <v>22456</v>
      </c>
    </row>
    <row r="12073" spans="1:16" x14ac:dyDescent="0.25">
      <c r="A12073" t="s">
        <v>5</v>
      </c>
      <c r="B12073" t="s">
        <v>22457</v>
      </c>
      <c r="C12073" t="s">
        <v>172</v>
      </c>
      <c r="D12073" t="s">
        <v>111</v>
      </c>
      <c r="E12073" t="s">
        <v>59</v>
      </c>
      <c r="F12073" t="b">
        <v>0</v>
      </c>
      <c r="G12073" t="s">
        <v>68</v>
      </c>
      <c r="H12073" s="1">
        <v>46149.920324074083</v>
      </c>
      <c r="I12073" t="b">
        <v>1</v>
      </c>
      <c r="J12073" t="b">
        <v>1</v>
      </c>
      <c r="K12073" t="s">
        <v>41</v>
      </c>
      <c r="L12073" t="s">
        <v>60</v>
      </c>
      <c r="M12073">
        <v>152500</v>
      </c>
      <c r="N12073"/>
      <c r="O12073" t="s">
        <v>111</v>
      </c>
      <c r="P12073" t="s">
        <v>22458</v>
      </c>
    </row>
    <row r="12074" spans="1:16" x14ac:dyDescent="0.25">
      <c r="A12074" t="s">
        <v>1</v>
      </c>
      <c r="B12074" t="s">
        <v>22439</v>
      </c>
      <c r="C12074" t="s">
        <v>567</v>
      </c>
      <c r="D12074" t="s">
        <v>4756</v>
      </c>
      <c r="E12074" t="s">
        <v>59</v>
      </c>
      <c r="F12074" t="b">
        <v>0</v>
      </c>
      <c r="G12074" t="s">
        <v>89</v>
      </c>
      <c r="H12074" s="1">
        <v>46149.920324074083</v>
      </c>
      <c r="I12074" t="b">
        <v>1</v>
      </c>
      <c r="J12074" t="b">
        <v>1</v>
      </c>
      <c r="K12074" t="s">
        <v>41</v>
      </c>
      <c r="L12074" t="s">
        <v>60</v>
      </c>
      <c r="M12074">
        <v>127000</v>
      </c>
      <c r="N12074"/>
      <c r="O12074" t="s">
        <v>6164</v>
      </c>
      <c r="P12074" t="s">
        <v>22440</v>
      </c>
    </row>
    <row r="12075" spans="1:16" x14ac:dyDescent="0.25">
      <c r="A12075" t="s">
        <v>1</v>
      </c>
      <c r="B12075" t="s">
        <v>22459</v>
      </c>
      <c r="C12075" t="s">
        <v>2124</v>
      </c>
      <c r="D12075" t="s">
        <v>2360</v>
      </c>
      <c r="E12075" t="s">
        <v>59</v>
      </c>
      <c r="F12075" t="b">
        <v>0</v>
      </c>
      <c r="G12075" t="s">
        <v>68</v>
      </c>
      <c r="H12075" s="1">
        <v>46149.920324074083</v>
      </c>
      <c r="I12075" t="b">
        <v>0</v>
      </c>
      <c r="J12075" t="b">
        <v>0</v>
      </c>
      <c r="K12075" t="s">
        <v>41</v>
      </c>
      <c r="L12075" t="s">
        <v>60</v>
      </c>
      <c r="M12075">
        <v>126200</v>
      </c>
      <c r="N12075"/>
      <c r="O12075" t="s">
        <v>560</v>
      </c>
      <c r="P12075" t="s">
        <v>954</v>
      </c>
    </row>
    <row r="12076" spans="1:16" x14ac:dyDescent="0.25">
      <c r="A12076" t="s">
        <v>1</v>
      </c>
      <c r="B12076" t="s">
        <v>22460</v>
      </c>
      <c r="C12076" t="s">
        <v>102</v>
      </c>
      <c r="D12076" t="s">
        <v>4346</v>
      </c>
      <c r="E12076" t="s">
        <v>59</v>
      </c>
      <c r="F12076" t="b">
        <v>0</v>
      </c>
      <c r="G12076" t="s">
        <v>77</v>
      </c>
      <c r="H12076" s="1">
        <v>46149.920347222222</v>
      </c>
      <c r="I12076" t="b">
        <v>1</v>
      </c>
      <c r="J12076" t="b">
        <v>1</v>
      </c>
      <c r="K12076" t="s">
        <v>41</v>
      </c>
      <c r="L12076" t="s">
        <v>60</v>
      </c>
      <c r="M12076">
        <v>155500</v>
      </c>
      <c r="N12076"/>
      <c r="O12076" t="s">
        <v>577</v>
      </c>
      <c r="P12076" t="s">
        <v>22461</v>
      </c>
    </row>
    <row r="12077" spans="1:16" x14ac:dyDescent="0.25">
      <c r="A12077" t="s">
        <v>0</v>
      </c>
      <c r="B12077" t="s">
        <v>0</v>
      </c>
      <c r="C12077" t="s">
        <v>3469</v>
      </c>
      <c r="D12077" t="s">
        <v>4526</v>
      </c>
      <c r="E12077" t="s">
        <v>88</v>
      </c>
      <c r="F12077" t="b">
        <v>0</v>
      </c>
      <c r="G12077" t="s">
        <v>77</v>
      </c>
      <c r="H12077" s="1">
        <v>46149.959293981483</v>
      </c>
      <c r="I12077" t="b">
        <v>0</v>
      </c>
      <c r="J12077" t="b">
        <v>0</v>
      </c>
      <c r="K12077" t="s">
        <v>41</v>
      </c>
      <c r="L12077" t="s">
        <v>74</v>
      </c>
      <c r="M12077"/>
      <c r="N12077">
        <v>43.5</v>
      </c>
      <c r="O12077" t="s">
        <v>1012</v>
      </c>
      <c r="P12077" t="s">
        <v>219</v>
      </c>
    </row>
    <row r="12078" spans="1:16" x14ac:dyDescent="0.25">
      <c r="A12078" t="s">
        <v>3</v>
      </c>
      <c r="B12078" t="s">
        <v>3817</v>
      </c>
      <c r="C12078" t="s">
        <v>330</v>
      </c>
      <c r="D12078" t="s">
        <v>2360</v>
      </c>
      <c r="E12078" t="s">
        <v>59</v>
      </c>
      <c r="F12078" t="b">
        <v>0</v>
      </c>
      <c r="G12078" t="s">
        <v>41</v>
      </c>
      <c r="H12078" s="1">
        <v>46149.960613425923</v>
      </c>
      <c r="I12078" t="b">
        <v>1</v>
      </c>
      <c r="J12078" t="b">
        <v>0</v>
      </c>
      <c r="K12078" t="s">
        <v>41</v>
      </c>
      <c r="L12078" t="s">
        <v>60</v>
      </c>
      <c r="M12078">
        <v>80000</v>
      </c>
      <c r="N12078"/>
      <c r="O12078" t="s">
        <v>22462</v>
      </c>
      <c r="P12078" t="s">
        <v>22463</v>
      </c>
    </row>
    <row r="12079" spans="1:16" x14ac:dyDescent="0.25">
      <c r="A12079" t="s">
        <v>0</v>
      </c>
      <c r="B12079" t="s">
        <v>22464</v>
      </c>
      <c r="C12079" t="s">
        <v>162</v>
      </c>
      <c r="D12079" t="s">
        <v>4346</v>
      </c>
      <c r="E12079" t="s">
        <v>59</v>
      </c>
      <c r="F12079" t="b">
        <v>0</v>
      </c>
      <c r="G12079" t="s">
        <v>73</v>
      </c>
      <c r="H12079" s="1">
        <v>46150.000960648147</v>
      </c>
      <c r="I12079" t="b">
        <v>0</v>
      </c>
      <c r="J12079" t="b">
        <v>1</v>
      </c>
      <c r="K12079" t="s">
        <v>41</v>
      </c>
      <c r="L12079" t="s">
        <v>60</v>
      </c>
      <c r="M12079">
        <v>55000</v>
      </c>
      <c r="N12079"/>
      <c r="O12079" t="s">
        <v>22465</v>
      </c>
      <c r="P12079" t="s">
        <v>219</v>
      </c>
    </row>
    <row r="12080" spans="1:16" x14ac:dyDescent="0.25">
      <c r="A12080" t="s">
        <v>7</v>
      </c>
      <c r="B12080" t="s">
        <v>22466</v>
      </c>
      <c r="C12080" t="s">
        <v>1250</v>
      </c>
      <c r="D12080" t="s">
        <v>4673</v>
      </c>
      <c r="E12080" t="s">
        <v>59</v>
      </c>
      <c r="F12080" t="b">
        <v>0</v>
      </c>
      <c r="G12080" t="s">
        <v>89</v>
      </c>
      <c r="H12080" s="1">
        <v>46150.00099537037</v>
      </c>
      <c r="I12080" t="b">
        <v>0</v>
      </c>
      <c r="J12080" t="b">
        <v>0</v>
      </c>
      <c r="K12080" t="s">
        <v>41</v>
      </c>
      <c r="L12080" t="s">
        <v>60</v>
      </c>
      <c r="M12080">
        <v>130291</v>
      </c>
      <c r="N12080"/>
      <c r="O12080" t="s">
        <v>9745</v>
      </c>
      <c r="P12080" t="s">
        <v>22467</v>
      </c>
    </row>
    <row r="12081" spans="1:16" x14ac:dyDescent="0.25">
      <c r="A12081" t="s">
        <v>0</v>
      </c>
      <c r="B12081" t="s">
        <v>5685</v>
      </c>
      <c r="C12081" t="s">
        <v>76</v>
      </c>
      <c r="D12081" t="s">
        <v>584</v>
      </c>
      <c r="E12081" t="s">
        <v>72</v>
      </c>
      <c r="F12081" t="b">
        <v>1</v>
      </c>
      <c r="G12081" t="s">
        <v>19</v>
      </c>
      <c r="H12081" s="1">
        <v>46150.001516203702</v>
      </c>
      <c r="I12081" t="b">
        <v>0</v>
      </c>
      <c r="J12081" t="b">
        <v>0</v>
      </c>
      <c r="K12081" t="s">
        <v>19</v>
      </c>
      <c r="L12081" t="s">
        <v>74</v>
      </c>
      <c r="M12081"/>
      <c r="N12081">
        <v>25</v>
      </c>
      <c r="O12081" t="s">
        <v>584</v>
      </c>
      <c r="P12081" t="s">
        <v>5686</v>
      </c>
    </row>
    <row r="12082" spans="1:16" x14ac:dyDescent="0.25">
      <c r="A12082" t="s">
        <v>0</v>
      </c>
      <c r="B12082" t="s">
        <v>22468</v>
      </c>
      <c r="C12082" t="s">
        <v>22469</v>
      </c>
      <c r="D12082" t="s">
        <v>4515</v>
      </c>
      <c r="E12082" t="s">
        <v>59</v>
      </c>
      <c r="F12082" t="b">
        <v>0</v>
      </c>
      <c r="G12082" t="s">
        <v>31</v>
      </c>
      <c r="H12082" s="1">
        <v>46150.001967592587</v>
      </c>
      <c r="I12082" t="b">
        <v>1</v>
      </c>
      <c r="J12082" t="b">
        <v>0</v>
      </c>
      <c r="K12082" t="s">
        <v>31</v>
      </c>
      <c r="L12082" t="s">
        <v>60</v>
      </c>
      <c r="M12082">
        <v>2500000</v>
      </c>
      <c r="N12082"/>
      <c r="O12082" t="s">
        <v>22470</v>
      </c>
      <c r="P12082" t="s">
        <v>261</v>
      </c>
    </row>
    <row r="12083" spans="1:16" x14ac:dyDescent="0.25">
      <c r="A12083" t="s">
        <v>0</v>
      </c>
      <c r="B12083" t="s">
        <v>22471</v>
      </c>
      <c r="C12083" t="s">
        <v>3537</v>
      </c>
      <c r="D12083" t="s">
        <v>4346</v>
      </c>
      <c r="E12083" t="s">
        <v>59</v>
      </c>
      <c r="F12083" t="b">
        <v>0</v>
      </c>
      <c r="G12083" t="s">
        <v>41</v>
      </c>
      <c r="H12083" s="1">
        <v>46150.002256944441</v>
      </c>
      <c r="I12083" t="b">
        <v>0</v>
      </c>
      <c r="J12083" t="b">
        <v>1</v>
      </c>
      <c r="K12083" t="s">
        <v>41</v>
      </c>
      <c r="L12083" t="s">
        <v>60</v>
      </c>
      <c r="M12083">
        <v>93500</v>
      </c>
      <c r="N12083"/>
      <c r="O12083" t="s">
        <v>10081</v>
      </c>
    </row>
    <row r="12084" spans="1:16" x14ac:dyDescent="0.25">
      <c r="A12084" t="s">
        <v>5</v>
      </c>
      <c r="B12084" t="s">
        <v>1230</v>
      </c>
      <c r="C12084" t="s">
        <v>422</v>
      </c>
      <c r="D12084" t="s">
        <v>4526</v>
      </c>
      <c r="E12084" t="s">
        <v>59</v>
      </c>
      <c r="F12084" t="b">
        <v>0</v>
      </c>
      <c r="G12084" t="s">
        <v>77</v>
      </c>
      <c r="H12084" s="1">
        <v>46150.003692129627</v>
      </c>
      <c r="I12084" t="b">
        <v>0</v>
      </c>
      <c r="J12084" t="b">
        <v>1</v>
      </c>
      <c r="K12084" t="s">
        <v>41</v>
      </c>
      <c r="L12084" t="s">
        <v>60</v>
      </c>
      <c r="M12084">
        <v>132500</v>
      </c>
      <c r="N12084"/>
      <c r="O12084" t="s">
        <v>22472</v>
      </c>
      <c r="P12084" t="s">
        <v>22473</v>
      </c>
    </row>
    <row r="12085" spans="1:16" x14ac:dyDescent="0.25">
      <c r="A12085" t="s">
        <v>0</v>
      </c>
      <c r="B12085" t="s">
        <v>22474</v>
      </c>
      <c r="C12085" t="s">
        <v>112</v>
      </c>
      <c r="D12085" t="s">
        <v>4526</v>
      </c>
      <c r="E12085" t="s">
        <v>59</v>
      </c>
      <c r="F12085" t="b">
        <v>0</v>
      </c>
      <c r="G12085" t="s">
        <v>65</v>
      </c>
      <c r="H12085" s="1">
        <v>46150.042627314811</v>
      </c>
      <c r="I12085" t="b">
        <v>0</v>
      </c>
      <c r="J12085" t="b">
        <v>0</v>
      </c>
      <c r="K12085" t="s">
        <v>41</v>
      </c>
      <c r="L12085" t="s">
        <v>60</v>
      </c>
      <c r="M12085">
        <v>137500</v>
      </c>
      <c r="N12085"/>
      <c r="O12085" t="s">
        <v>10087</v>
      </c>
      <c r="P12085" t="s">
        <v>22475</v>
      </c>
    </row>
    <row r="12086" spans="1:16" x14ac:dyDescent="0.25">
      <c r="A12086" t="s">
        <v>2</v>
      </c>
      <c r="B12086" t="s">
        <v>276</v>
      </c>
      <c r="C12086" t="s">
        <v>502</v>
      </c>
      <c r="D12086" t="s">
        <v>4346</v>
      </c>
      <c r="E12086" t="s">
        <v>88</v>
      </c>
      <c r="F12086" t="b">
        <v>0</v>
      </c>
      <c r="G12086" t="s">
        <v>77</v>
      </c>
      <c r="H12086" s="1">
        <v>46150.044004629628</v>
      </c>
      <c r="I12086" t="b">
        <v>0</v>
      </c>
      <c r="J12086" t="b">
        <v>1</v>
      </c>
      <c r="K12086" t="s">
        <v>41</v>
      </c>
      <c r="L12086" t="s">
        <v>74</v>
      </c>
      <c r="M12086"/>
      <c r="N12086">
        <v>125</v>
      </c>
      <c r="O12086" t="s">
        <v>2926</v>
      </c>
      <c r="P12086" t="s">
        <v>22476</v>
      </c>
    </row>
    <row r="12087" spans="1:16" x14ac:dyDescent="0.25">
      <c r="A12087" t="s">
        <v>2</v>
      </c>
      <c r="B12087" t="s">
        <v>22477</v>
      </c>
      <c r="C12087" t="s">
        <v>502</v>
      </c>
      <c r="D12087" t="s">
        <v>4526</v>
      </c>
      <c r="E12087" t="s">
        <v>88</v>
      </c>
      <c r="F12087" t="b">
        <v>0</v>
      </c>
      <c r="G12087" t="s">
        <v>77</v>
      </c>
      <c r="H12087" s="1">
        <v>46150.044004629628</v>
      </c>
      <c r="I12087" t="b">
        <v>0</v>
      </c>
      <c r="J12087" t="b">
        <v>0</v>
      </c>
      <c r="K12087" t="s">
        <v>41</v>
      </c>
      <c r="L12087" t="s">
        <v>74</v>
      </c>
      <c r="M12087"/>
      <c r="N12087">
        <v>145</v>
      </c>
      <c r="O12087" t="s">
        <v>22478</v>
      </c>
      <c r="P12087" t="s">
        <v>22476</v>
      </c>
    </row>
    <row r="12088" spans="1:16" x14ac:dyDescent="0.25">
      <c r="A12088" t="s">
        <v>2</v>
      </c>
      <c r="B12088" t="s">
        <v>22479</v>
      </c>
      <c r="C12088" t="s">
        <v>1310</v>
      </c>
      <c r="D12088" t="s">
        <v>4346</v>
      </c>
      <c r="E12088" t="s">
        <v>88</v>
      </c>
      <c r="F12088" t="b">
        <v>0</v>
      </c>
      <c r="G12088" t="s">
        <v>32</v>
      </c>
      <c r="H12088" s="1">
        <v>46150.044953703713</v>
      </c>
      <c r="I12088" t="b">
        <v>1</v>
      </c>
      <c r="J12088" t="b">
        <v>0</v>
      </c>
      <c r="K12088" t="s">
        <v>32</v>
      </c>
      <c r="L12088" t="s">
        <v>60</v>
      </c>
      <c r="M12088">
        <v>62500</v>
      </c>
      <c r="N12088"/>
      <c r="O12088" t="s">
        <v>1239</v>
      </c>
      <c r="P12088" t="s">
        <v>146</v>
      </c>
    </row>
    <row r="12089" spans="1:16" x14ac:dyDescent="0.25">
      <c r="A12089" t="s">
        <v>5</v>
      </c>
      <c r="B12089" t="s">
        <v>22480</v>
      </c>
      <c r="C12089" t="s">
        <v>22481</v>
      </c>
      <c r="D12089" t="s">
        <v>4346</v>
      </c>
      <c r="E12089" t="s">
        <v>59</v>
      </c>
      <c r="F12089" t="b">
        <v>0</v>
      </c>
      <c r="G12089" t="s">
        <v>77</v>
      </c>
      <c r="H12089" s="1">
        <v>46150.212673611109</v>
      </c>
      <c r="I12089" t="b">
        <v>0</v>
      </c>
      <c r="J12089" t="b">
        <v>0</v>
      </c>
      <c r="K12089" t="s">
        <v>41</v>
      </c>
      <c r="L12089" t="s">
        <v>60</v>
      </c>
      <c r="M12089">
        <v>145000</v>
      </c>
      <c r="N12089"/>
      <c r="O12089" t="s">
        <v>22482</v>
      </c>
      <c r="P12089" t="s">
        <v>22483</v>
      </c>
    </row>
    <row r="12090" spans="1:16" x14ac:dyDescent="0.25">
      <c r="A12090" t="s">
        <v>0</v>
      </c>
      <c r="B12090" t="s">
        <v>22484</v>
      </c>
      <c r="C12090" t="s">
        <v>2108</v>
      </c>
      <c r="D12090" t="s">
        <v>4346</v>
      </c>
      <c r="E12090" t="s">
        <v>59</v>
      </c>
      <c r="F12090" t="b">
        <v>0</v>
      </c>
      <c r="G12090" t="s">
        <v>89</v>
      </c>
      <c r="H12090" s="1">
        <v>46150.251875000002</v>
      </c>
      <c r="I12090" t="b">
        <v>0</v>
      </c>
      <c r="J12090" t="b">
        <v>1</v>
      </c>
      <c r="K12090" t="s">
        <v>41</v>
      </c>
      <c r="L12090" t="s">
        <v>60</v>
      </c>
      <c r="M12090">
        <v>87500</v>
      </c>
      <c r="N12090"/>
      <c r="O12090" t="s">
        <v>22485</v>
      </c>
      <c r="P12090" t="s">
        <v>22486</v>
      </c>
    </row>
    <row r="12091" spans="1:16" x14ac:dyDescent="0.25">
      <c r="A12091" t="s">
        <v>0</v>
      </c>
      <c r="B12091" t="s">
        <v>21644</v>
      </c>
      <c r="C12091" t="s">
        <v>76</v>
      </c>
      <c r="D12091" t="s">
        <v>4526</v>
      </c>
      <c r="E12091" t="s">
        <v>59</v>
      </c>
      <c r="F12091" t="b">
        <v>1</v>
      </c>
      <c r="G12091" t="s">
        <v>19</v>
      </c>
      <c r="H12091" s="1">
        <v>46150.252453703702</v>
      </c>
      <c r="I12091" t="b">
        <v>0</v>
      </c>
      <c r="J12091" t="b">
        <v>0</v>
      </c>
      <c r="K12091" t="s">
        <v>19</v>
      </c>
      <c r="L12091" t="s">
        <v>74</v>
      </c>
      <c r="M12091"/>
      <c r="N12091">
        <v>15</v>
      </c>
      <c r="O12091" t="s">
        <v>1732</v>
      </c>
    </row>
    <row r="12092" spans="1:16" x14ac:dyDescent="0.25">
      <c r="A12092" t="s">
        <v>3</v>
      </c>
      <c r="B12092" t="s">
        <v>22487</v>
      </c>
      <c r="C12092" t="s">
        <v>25</v>
      </c>
      <c r="D12092" t="s">
        <v>4346</v>
      </c>
      <c r="E12092" t="s">
        <v>59</v>
      </c>
      <c r="F12092" t="b">
        <v>0</v>
      </c>
      <c r="G12092" t="s">
        <v>25</v>
      </c>
      <c r="H12092" s="1">
        <v>46150.252569444441</v>
      </c>
      <c r="I12092" t="b">
        <v>0</v>
      </c>
      <c r="J12092" t="b">
        <v>0</v>
      </c>
      <c r="K12092" t="s">
        <v>25</v>
      </c>
      <c r="L12092" t="s">
        <v>60</v>
      </c>
      <c r="M12092">
        <v>87000</v>
      </c>
      <c r="N12092"/>
      <c r="O12092" t="s">
        <v>22488</v>
      </c>
      <c r="P12092" t="s">
        <v>728</v>
      </c>
    </row>
    <row r="12093" spans="1:16" x14ac:dyDescent="0.25">
      <c r="A12093" t="s">
        <v>6</v>
      </c>
      <c r="B12093" t="s">
        <v>22489</v>
      </c>
      <c r="C12093" t="s">
        <v>502</v>
      </c>
      <c r="D12093" t="s">
        <v>4346</v>
      </c>
      <c r="E12093" t="s">
        <v>88</v>
      </c>
      <c r="F12093" t="b">
        <v>0</v>
      </c>
      <c r="G12093" t="s">
        <v>77</v>
      </c>
      <c r="H12093" s="1">
        <v>46150.253101851849</v>
      </c>
      <c r="I12093" t="b">
        <v>0</v>
      </c>
      <c r="J12093" t="b">
        <v>0</v>
      </c>
      <c r="K12093" t="s">
        <v>41</v>
      </c>
      <c r="L12093" t="s">
        <v>74</v>
      </c>
      <c r="M12093"/>
      <c r="N12093">
        <v>95</v>
      </c>
      <c r="O12093" t="s">
        <v>13556</v>
      </c>
      <c r="P12093" t="s">
        <v>22476</v>
      </c>
    </row>
    <row r="12094" spans="1:16" x14ac:dyDescent="0.25">
      <c r="A12094" t="s">
        <v>2</v>
      </c>
      <c r="B12094" t="s">
        <v>22490</v>
      </c>
      <c r="C12094" t="s">
        <v>81</v>
      </c>
      <c r="D12094" t="s">
        <v>17170</v>
      </c>
      <c r="E12094" t="s">
        <v>59</v>
      </c>
      <c r="F12094" t="b">
        <v>0</v>
      </c>
      <c r="G12094" t="s">
        <v>77</v>
      </c>
      <c r="H12094" s="1">
        <v>46150.253148148149</v>
      </c>
      <c r="I12094" t="b">
        <v>0</v>
      </c>
      <c r="J12094" t="b">
        <v>0</v>
      </c>
      <c r="K12094" t="s">
        <v>41</v>
      </c>
      <c r="L12094" t="s">
        <v>60</v>
      </c>
      <c r="M12094">
        <v>216562.5</v>
      </c>
      <c r="N12094"/>
      <c r="O12094" t="s">
        <v>17171</v>
      </c>
      <c r="P12094" t="s">
        <v>85</v>
      </c>
    </row>
    <row r="12095" spans="1:16" x14ac:dyDescent="0.25">
      <c r="A12095" t="s">
        <v>4</v>
      </c>
      <c r="B12095" t="s">
        <v>15730</v>
      </c>
      <c r="C12095" t="s">
        <v>76</v>
      </c>
      <c r="D12095" t="s">
        <v>4526</v>
      </c>
      <c r="E12095" t="s">
        <v>59</v>
      </c>
      <c r="F12095" t="b">
        <v>1</v>
      </c>
      <c r="G12095" t="s">
        <v>14</v>
      </c>
      <c r="H12095" s="1">
        <v>46150.254675925928</v>
      </c>
      <c r="I12095" t="b">
        <v>1</v>
      </c>
      <c r="J12095" t="b">
        <v>0</v>
      </c>
      <c r="K12095" t="s">
        <v>14</v>
      </c>
      <c r="L12095" t="s">
        <v>74</v>
      </c>
      <c r="M12095"/>
      <c r="N12095">
        <v>50</v>
      </c>
      <c r="O12095" t="s">
        <v>1732</v>
      </c>
    </row>
    <row r="12096" spans="1:16" x14ac:dyDescent="0.25">
      <c r="A12096" t="s">
        <v>2</v>
      </c>
      <c r="B12096" t="s">
        <v>17791</v>
      </c>
      <c r="C12096" t="s">
        <v>1162</v>
      </c>
      <c r="D12096" t="s">
        <v>2360</v>
      </c>
      <c r="E12096" t="s">
        <v>59</v>
      </c>
      <c r="F12096" t="b">
        <v>0</v>
      </c>
      <c r="G12096" t="s">
        <v>65</v>
      </c>
      <c r="H12096" s="1">
        <v>46150.29483796296</v>
      </c>
      <c r="I12096" t="b">
        <v>0</v>
      </c>
      <c r="J12096" t="b">
        <v>1</v>
      </c>
      <c r="K12096" t="s">
        <v>41</v>
      </c>
      <c r="L12096" t="s">
        <v>60</v>
      </c>
      <c r="M12096">
        <v>126040</v>
      </c>
      <c r="N12096"/>
      <c r="O12096" t="s">
        <v>8238</v>
      </c>
      <c r="P12096" t="s">
        <v>208</v>
      </c>
    </row>
    <row r="12097" spans="1:16" x14ac:dyDescent="0.25">
      <c r="A12097" t="s">
        <v>1</v>
      </c>
      <c r="B12097" t="s">
        <v>22491</v>
      </c>
      <c r="C12097" t="s">
        <v>5029</v>
      </c>
      <c r="D12097" t="s">
        <v>5018</v>
      </c>
      <c r="F12097" t="b">
        <v>0</v>
      </c>
      <c r="G12097" t="s">
        <v>40</v>
      </c>
      <c r="H12097" s="1">
        <v>46150.2971875</v>
      </c>
      <c r="I12097" t="b">
        <v>0</v>
      </c>
      <c r="J12097" t="b">
        <v>0</v>
      </c>
      <c r="K12097" t="s">
        <v>40</v>
      </c>
      <c r="L12097" t="s">
        <v>60</v>
      </c>
      <c r="M12097">
        <v>115000</v>
      </c>
      <c r="N12097"/>
      <c r="O12097" t="s">
        <v>22193</v>
      </c>
      <c r="P12097" t="s">
        <v>22194</v>
      </c>
    </row>
    <row r="12098" spans="1:16" x14ac:dyDescent="0.25">
      <c r="A12098" t="s">
        <v>1</v>
      </c>
      <c r="B12098" t="s">
        <v>22492</v>
      </c>
      <c r="C12098" t="s">
        <v>40</v>
      </c>
      <c r="D12098" t="s">
        <v>4526</v>
      </c>
      <c r="E12098" t="s">
        <v>59</v>
      </c>
      <c r="F12098" t="b">
        <v>0</v>
      </c>
      <c r="G12098" t="s">
        <v>40</v>
      </c>
      <c r="H12098" s="1">
        <v>46150.297199074077</v>
      </c>
      <c r="I12098" t="b">
        <v>1</v>
      </c>
      <c r="J12098" t="b">
        <v>0</v>
      </c>
      <c r="K12098" t="s">
        <v>40</v>
      </c>
      <c r="L12098" t="s">
        <v>60</v>
      </c>
      <c r="M12098">
        <v>82500</v>
      </c>
      <c r="N12098"/>
      <c r="O12098" t="s">
        <v>19121</v>
      </c>
      <c r="P12098" t="s">
        <v>3154</v>
      </c>
    </row>
    <row r="12099" spans="1:16" x14ac:dyDescent="0.25">
      <c r="A12099" t="s">
        <v>0</v>
      </c>
      <c r="B12099" t="s">
        <v>22493</v>
      </c>
      <c r="C12099" t="s">
        <v>76</v>
      </c>
      <c r="D12099" t="s">
        <v>4526</v>
      </c>
      <c r="E12099" t="s">
        <v>132</v>
      </c>
      <c r="F12099" t="b">
        <v>1</v>
      </c>
      <c r="G12099" t="s">
        <v>13</v>
      </c>
      <c r="H12099" s="1">
        <v>46150.335451388892</v>
      </c>
      <c r="I12099" t="b">
        <v>0</v>
      </c>
      <c r="J12099" t="b">
        <v>0</v>
      </c>
      <c r="K12099" t="s">
        <v>13</v>
      </c>
      <c r="L12099" t="s">
        <v>74</v>
      </c>
      <c r="M12099"/>
      <c r="N12099">
        <v>100</v>
      </c>
      <c r="O12099" t="s">
        <v>5046</v>
      </c>
    </row>
    <row r="12100" spans="1:16" x14ac:dyDescent="0.25">
      <c r="A12100" t="s">
        <v>0</v>
      </c>
      <c r="B12100" t="s">
        <v>22494</v>
      </c>
      <c r="C12100" t="s">
        <v>76</v>
      </c>
      <c r="D12100" t="s">
        <v>4526</v>
      </c>
      <c r="E12100" t="s">
        <v>132</v>
      </c>
      <c r="F12100" t="b">
        <v>1</v>
      </c>
      <c r="G12100" t="s">
        <v>13</v>
      </c>
      <c r="H12100" s="1">
        <v>46150.335520833331</v>
      </c>
      <c r="I12100" t="b">
        <v>0</v>
      </c>
      <c r="J12100" t="b">
        <v>0</v>
      </c>
      <c r="K12100" t="s">
        <v>13</v>
      </c>
      <c r="L12100" t="s">
        <v>74</v>
      </c>
      <c r="M12100"/>
      <c r="N12100">
        <v>30</v>
      </c>
      <c r="O12100" t="s">
        <v>5046</v>
      </c>
    </row>
    <row r="12101" spans="1:16" x14ac:dyDescent="0.25">
      <c r="A12101" t="s">
        <v>2</v>
      </c>
      <c r="B12101" t="s">
        <v>22495</v>
      </c>
      <c r="C12101" t="s">
        <v>315</v>
      </c>
      <c r="D12101" t="s">
        <v>21392</v>
      </c>
      <c r="E12101" t="s">
        <v>88</v>
      </c>
      <c r="F12101" t="b">
        <v>0</v>
      </c>
      <c r="G12101" t="s">
        <v>65</v>
      </c>
      <c r="H12101" s="1">
        <v>46150.336504629631</v>
      </c>
      <c r="I12101" t="b">
        <v>0</v>
      </c>
      <c r="J12101" t="b">
        <v>0</v>
      </c>
      <c r="K12101" t="s">
        <v>41</v>
      </c>
      <c r="L12101" t="s">
        <v>74</v>
      </c>
      <c r="M12101"/>
      <c r="N12101">
        <v>98</v>
      </c>
      <c r="O12101" t="s">
        <v>21393</v>
      </c>
      <c r="P12101" t="s">
        <v>3309</v>
      </c>
    </row>
    <row r="12102" spans="1:16" x14ac:dyDescent="0.25">
      <c r="A12102" t="s">
        <v>1</v>
      </c>
      <c r="B12102" t="s">
        <v>17248</v>
      </c>
      <c r="C12102" t="s">
        <v>112</v>
      </c>
      <c r="D12102" t="s">
        <v>4346</v>
      </c>
      <c r="E12102" t="s">
        <v>59</v>
      </c>
      <c r="F12102" t="b">
        <v>0</v>
      </c>
      <c r="G12102" t="s">
        <v>65</v>
      </c>
      <c r="H12102" s="1">
        <v>46150.337557870371</v>
      </c>
      <c r="I12102" t="b">
        <v>1</v>
      </c>
      <c r="J12102" t="b">
        <v>1</v>
      </c>
      <c r="K12102" t="s">
        <v>41</v>
      </c>
      <c r="L12102" t="s">
        <v>60</v>
      </c>
      <c r="M12102">
        <v>171000</v>
      </c>
      <c r="N12102"/>
      <c r="O12102" t="s">
        <v>577</v>
      </c>
      <c r="P12102" t="s">
        <v>8088</v>
      </c>
    </row>
    <row r="12103" spans="1:16" x14ac:dyDescent="0.25">
      <c r="A12103" t="s">
        <v>1</v>
      </c>
      <c r="B12103" t="s">
        <v>22496</v>
      </c>
      <c r="C12103" t="s">
        <v>112</v>
      </c>
      <c r="D12103" t="s">
        <v>4346</v>
      </c>
      <c r="E12103" t="s">
        <v>59</v>
      </c>
      <c r="F12103" t="b">
        <v>0</v>
      </c>
      <c r="G12103" t="s">
        <v>65</v>
      </c>
      <c r="H12103" s="1">
        <v>46150.337557870371</v>
      </c>
      <c r="I12103" t="b">
        <v>0</v>
      </c>
      <c r="J12103" t="b">
        <v>1</v>
      </c>
      <c r="K12103" t="s">
        <v>41</v>
      </c>
      <c r="L12103" t="s">
        <v>60</v>
      </c>
      <c r="M12103">
        <v>244625</v>
      </c>
      <c r="N12103"/>
      <c r="O12103" t="s">
        <v>7675</v>
      </c>
      <c r="P12103" t="s">
        <v>22497</v>
      </c>
    </row>
    <row r="12104" spans="1:16" x14ac:dyDescent="0.25">
      <c r="A12104" t="s">
        <v>1</v>
      </c>
      <c r="B12104" t="s">
        <v>22498</v>
      </c>
      <c r="C12104" t="s">
        <v>84</v>
      </c>
      <c r="D12104" t="s">
        <v>4346</v>
      </c>
      <c r="E12104" t="s">
        <v>59</v>
      </c>
      <c r="F12104" t="b">
        <v>0</v>
      </c>
      <c r="G12104" t="s">
        <v>77</v>
      </c>
      <c r="H12104" s="1">
        <v>46150.337592592587</v>
      </c>
      <c r="I12104" t="b">
        <v>1</v>
      </c>
      <c r="J12104" t="b">
        <v>1</v>
      </c>
      <c r="K12104" t="s">
        <v>41</v>
      </c>
      <c r="L12104" t="s">
        <v>60</v>
      </c>
      <c r="M12104">
        <v>130500</v>
      </c>
      <c r="N12104"/>
      <c r="O12104" t="s">
        <v>1183</v>
      </c>
      <c r="P12104" t="s">
        <v>22499</v>
      </c>
    </row>
    <row r="12105" spans="1:16" x14ac:dyDescent="0.25">
      <c r="A12105" t="s">
        <v>1</v>
      </c>
      <c r="B12105" t="s">
        <v>15400</v>
      </c>
      <c r="C12105" t="s">
        <v>76</v>
      </c>
      <c r="D12105" t="s">
        <v>4526</v>
      </c>
      <c r="E12105" t="s">
        <v>132</v>
      </c>
      <c r="F12105" t="b">
        <v>1</v>
      </c>
      <c r="G12105" t="s">
        <v>13</v>
      </c>
      <c r="H12105" s="1">
        <v>46150.337916666656</v>
      </c>
      <c r="I12105" t="b">
        <v>0</v>
      </c>
      <c r="J12105" t="b">
        <v>0</v>
      </c>
      <c r="K12105" t="s">
        <v>13</v>
      </c>
      <c r="L12105" t="s">
        <v>74</v>
      </c>
      <c r="M12105"/>
      <c r="N12105">
        <v>107.5</v>
      </c>
      <c r="O12105" t="s">
        <v>5046</v>
      </c>
      <c r="P12105" t="s">
        <v>22340</v>
      </c>
    </row>
    <row r="12106" spans="1:16" x14ac:dyDescent="0.25">
      <c r="A12106" t="s">
        <v>4</v>
      </c>
      <c r="B12106" t="s">
        <v>22500</v>
      </c>
      <c r="C12106" t="s">
        <v>76</v>
      </c>
      <c r="D12106" t="s">
        <v>4526</v>
      </c>
      <c r="E12106" t="s">
        <v>88</v>
      </c>
      <c r="F12106" t="b">
        <v>1</v>
      </c>
      <c r="G12106" t="s">
        <v>40</v>
      </c>
      <c r="H12106" s="1">
        <v>46150.380601851852</v>
      </c>
      <c r="I12106" t="b">
        <v>0</v>
      </c>
      <c r="J12106" t="b">
        <v>0</v>
      </c>
      <c r="K12106" t="s">
        <v>40</v>
      </c>
      <c r="L12106" t="s">
        <v>60</v>
      </c>
      <c r="M12106">
        <v>75000</v>
      </c>
      <c r="N12106"/>
      <c r="O12106" t="s">
        <v>22501</v>
      </c>
      <c r="P12106" t="s">
        <v>22502</v>
      </c>
    </row>
    <row r="12107" spans="1:16" x14ac:dyDescent="0.25">
      <c r="A12107" t="s">
        <v>0</v>
      </c>
      <c r="B12107" t="s">
        <v>0</v>
      </c>
      <c r="C12107" t="s">
        <v>6181</v>
      </c>
      <c r="D12107" t="s">
        <v>2360</v>
      </c>
      <c r="E12107" t="s">
        <v>59</v>
      </c>
      <c r="F12107" t="b">
        <v>0</v>
      </c>
      <c r="G12107" t="s">
        <v>68</v>
      </c>
      <c r="H12107" s="1">
        <v>46150.418541666673</v>
      </c>
      <c r="I12107" t="b">
        <v>0</v>
      </c>
      <c r="J12107" t="b">
        <v>1</v>
      </c>
      <c r="K12107" t="s">
        <v>41</v>
      </c>
      <c r="L12107" t="s">
        <v>60</v>
      </c>
      <c r="M12107">
        <v>90000</v>
      </c>
      <c r="N12107"/>
      <c r="O12107" t="s">
        <v>22503</v>
      </c>
      <c r="P12107" t="s">
        <v>3613</v>
      </c>
    </row>
    <row r="12108" spans="1:16" x14ac:dyDescent="0.25">
      <c r="A12108" t="s">
        <v>0</v>
      </c>
      <c r="B12108" t="s">
        <v>22504</v>
      </c>
      <c r="C12108" t="s">
        <v>76</v>
      </c>
      <c r="D12108" t="s">
        <v>4625</v>
      </c>
      <c r="E12108" t="s">
        <v>59</v>
      </c>
      <c r="F12108" t="b">
        <v>1</v>
      </c>
      <c r="G12108" t="s">
        <v>65</v>
      </c>
      <c r="H12108" s="1">
        <v>46150.418541666673</v>
      </c>
      <c r="I12108" t="b">
        <v>0</v>
      </c>
      <c r="J12108" t="b">
        <v>1</v>
      </c>
      <c r="K12108" t="s">
        <v>41</v>
      </c>
      <c r="L12108" t="s">
        <v>74</v>
      </c>
      <c r="M12108"/>
      <c r="N12108">
        <v>47</v>
      </c>
      <c r="O12108" t="s">
        <v>22505</v>
      </c>
    </row>
    <row r="12109" spans="1:16" x14ac:dyDescent="0.25">
      <c r="A12109" t="s">
        <v>0</v>
      </c>
      <c r="B12109" t="s">
        <v>7768</v>
      </c>
      <c r="C12109" t="s">
        <v>3130</v>
      </c>
      <c r="D12109" t="s">
        <v>4526</v>
      </c>
      <c r="E12109" t="s">
        <v>88</v>
      </c>
      <c r="F12109" t="b">
        <v>0</v>
      </c>
      <c r="G12109" t="s">
        <v>89</v>
      </c>
      <c r="H12109" s="1">
        <v>46150.418553240743</v>
      </c>
      <c r="I12109" t="b">
        <v>0</v>
      </c>
      <c r="J12109" t="b">
        <v>1</v>
      </c>
      <c r="K12109" t="s">
        <v>41</v>
      </c>
      <c r="L12109" t="s">
        <v>74</v>
      </c>
      <c r="M12109"/>
      <c r="N12109">
        <v>46.25</v>
      </c>
      <c r="O12109" t="s">
        <v>4487</v>
      </c>
      <c r="P12109" t="s">
        <v>2313</v>
      </c>
    </row>
    <row r="12110" spans="1:16" x14ac:dyDescent="0.25">
      <c r="A12110" t="s">
        <v>0</v>
      </c>
      <c r="B12110" t="s">
        <v>2953</v>
      </c>
      <c r="C12110" t="s">
        <v>14351</v>
      </c>
      <c r="D12110" t="s">
        <v>4550</v>
      </c>
      <c r="E12110" t="s">
        <v>59</v>
      </c>
      <c r="F12110" t="b">
        <v>0</v>
      </c>
      <c r="G12110" t="s">
        <v>65</v>
      </c>
      <c r="H12110" s="1">
        <v>46150.418564814812</v>
      </c>
      <c r="I12110" t="b">
        <v>0</v>
      </c>
      <c r="J12110" t="b">
        <v>1</v>
      </c>
      <c r="K12110" t="s">
        <v>41</v>
      </c>
      <c r="L12110" t="s">
        <v>60</v>
      </c>
      <c r="M12110">
        <v>105950</v>
      </c>
      <c r="N12110"/>
      <c r="O12110" t="s">
        <v>2689</v>
      </c>
      <c r="P12110" t="s">
        <v>3870</v>
      </c>
    </row>
    <row r="12111" spans="1:16" x14ac:dyDescent="0.25">
      <c r="A12111" t="s">
        <v>2</v>
      </c>
      <c r="B12111" t="s">
        <v>22506</v>
      </c>
      <c r="C12111" t="s">
        <v>76</v>
      </c>
      <c r="D12111" t="s">
        <v>4526</v>
      </c>
      <c r="E12111" t="s">
        <v>132</v>
      </c>
      <c r="F12111" t="b">
        <v>1</v>
      </c>
      <c r="G12111" t="s">
        <v>13</v>
      </c>
      <c r="H12111" s="1">
        <v>46150.41878472222</v>
      </c>
      <c r="I12111" t="b">
        <v>0</v>
      </c>
      <c r="J12111" t="b">
        <v>0</v>
      </c>
      <c r="K12111" t="s">
        <v>13</v>
      </c>
      <c r="L12111" t="s">
        <v>74</v>
      </c>
      <c r="M12111"/>
      <c r="N12111">
        <v>70</v>
      </c>
      <c r="O12111" t="s">
        <v>5046</v>
      </c>
    </row>
    <row r="12112" spans="1:16" x14ac:dyDescent="0.25">
      <c r="A12112" t="s">
        <v>0</v>
      </c>
      <c r="B12112" t="s">
        <v>10255</v>
      </c>
      <c r="C12112" t="s">
        <v>76</v>
      </c>
      <c r="D12112" t="s">
        <v>4526</v>
      </c>
      <c r="E12112" t="s">
        <v>132</v>
      </c>
      <c r="F12112" t="b">
        <v>1</v>
      </c>
      <c r="G12112" t="s">
        <v>13</v>
      </c>
      <c r="H12112" s="1">
        <v>46150.418854166674</v>
      </c>
      <c r="I12112" t="b">
        <v>0</v>
      </c>
      <c r="J12112" t="b">
        <v>0</v>
      </c>
      <c r="K12112" t="s">
        <v>13</v>
      </c>
      <c r="L12112" t="s">
        <v>74</v>
      </c>
      <c r="M12112"/>
      <c r="N12112">
        <v>42.5</v>
      </c>
      <c r="O12112" t="s">
        <v>5046</v>
      </c>
      <c r="P12112" t="s">
        <v>1519</v>
      </c>
    </row>
    <row r="12113" spans="1:16" x14ac:dyDescent="0.25">
      <c r="A12113" t="s">
        <v>2</v>
      </c>
      <c r="B12113" t="s">
        <v>22507</v>
      </c>
      <c r="C12113" t="s">
        <v>76</v>
      </c>
      <c r="D12113" t="s">
        <v>4526</v>
      </c>
      <c r="E12113" t="s">
        <v>59</v>
      </c>
      <c r="F12113" t="b">
        <v>1</v>
      </c>
      <c r="G12113" t="s">
        <v>13</v>
      </c>
      <c r="H12113" s="1">
        <v>46150.418854166674</v>
      </c>
      <c r="I12113" t="b">
        <v>0</v>
      </c>
      <c r="J12113" t="b">
        <v>0</v>
      </c>
      <c r="K12113" t="s">
        <v>13</v>
      </c>
      <c r="L12113" t="s">
        <v>74</v>
      </c>
      <c r="M12113"/>
      <c r="N12113">
        <v>100</v>
      </c>
      <c r="O12113" t="s">
        <v>5046</v>
      </c>
      <c r="P12113" t="s">
        <v>17776</v>
      </c>
    </row>
    <row r="12114" spans="1:16" x14ac:dyDescent="0.25">
      <c r="A12114" t="s">
        <v>0</v>
      </c>
      <c r="B12114" t="s">
        <v>22508</v>
      </c>
      <c r="C12114" t="s">
        <v>913</v>
      </c>
      <c r="D12114" t="s">
        <v>4526</v>
      </c>
      <c r="E12114" t="s">
        <v>59</v>
      </c>
      <c r="F12114" t="b">
        <v>0</v>
      </c>
      <c r="G12114" t="s">
        <v>20</v>
      </c>
      <c r="H12114" s="1">
        <v>46150.419074074067</v>
      </c>
      <c r="I12114" t="b">
        <v>1</v>
      </c>
      <c r="J12114" t="b">
        <v>0</v>
      </c>
      <c r="K12114" t="s">
        <v>20</v>
      </c>
      <c r="L12114" t="s">
        <v>60</v>
      </c>
      <c r="M12114">
        <v>60000</v>
      </c>
      <c r="N12114"/>
      <c r="O12114" t="s">
        <v>22509</v>
      </c>
      <c r="P12114" t="s">
        <v>1348</v>
      </c>
    </row>
    <row r="12115" spans="1:16" x14ac:dyDescent="0.25">
      <c r="A12115" t="s">
        <v>0</v>
      </c>
      <c r="B12115" t="s">
        <v>22510</v>
      </c>
      <c r="C12115" t="s">
        <v>5067</v>
      </c>
      <c r="D12115" t="s">
        <v>4526</v>
      </c>
      <c r="E12115" t="s">
        <v>59</v>
      </c>
      <c r="F12115" t="b">
        <v>0</v>
      </c>
      <c r="G12115" t="s">
        <v>40</v>
      </c>
      <c r="H12115" s="1">
        <v>46150.419664351852</v>
      </c>
      <c r="I12115" t="b">
        <v>0</v>
      </c>
      <c r="J12115" t="b">
        <v>0</v>
      </c>
      <c r="K12115" t="s">
        <v>40</v>
      </c>
      <c r="L12115" t="s">
        <v>60</v>
      </c>
      <c r="M12115">
        <v>38719</v>
      </c>
      <c r="N12115"/>
      <c r="O12115" t="s">
        <v>22511</v>
      </c>
      <c r="P12115" t="s">
        <v>1992</v>
      </c>
    </row>
    <row r="12116" spans="1:16" x14ac:dyDescent="0.25">
      <c r="A12116" t="s">
        <v>3</v>
      </c>
      <c r="B12116" t="s">
        <v>22512</v>
      </c>
      <c r="C12116" t="s">
        <v>41</v>
      </c>
      <c r="D12116" t="s">
        <v>2360</v>
      </c>
      <c r="E12116" t="s">
        <v>59</v>
      </c>
      <c r="F12116" t="b">
        <v>0</v>
      </c>
      <c r="G12116" t="s">
        <v>41</v>
      </c>
      <c r="H12116" s="1">
        <v>46150.419675925928</v>
      </c>
      <c r="I12116" t="b">
        <v>0</v>
      </c>
      <c r="J12116" t="b">
        <v>0</v>
      </c>
      <c r="K12116" t="s">
        <v>41</v>
      </c>
      <c r="L12116" t="s">
        <v>60</v>
      </c>
      <c r="M12116">
        <v>104000</v>
      </c>
      <c r="N12116"/>
      <c r="O12116" t="s">
        <v>226</v>
      </c>
      <c r="P12116" t="s">
        <v>14841</v>
      </c>
    </row>
    <row r="12117" spans="1:16" x14ac:dyDescent="0.25">
      <c r="A12117" t="s">
        <v>1</v>
      </c>
      <c r="B12117" t="s">
        <v>15400</v>
      </c>
      <c r="C12117" t="s">
        <v>112</v>
      </c>
      <c r="D12117" t="s">
        <v>2360</v>
      </c>
      <c r="E12117" t="s">
        <v>59</v>
      </c>
      <c r="F12117" t="b">
        <v>0</v>
      </c>
      <c r="G12117" t="s">
        <v>65</v>
      </c>
      <c r="H12117" s="1">
        <v>46150.420891203707</v>
      </c>
      <c r="I12117" t="b">
        <v>0</v>
      </c>
      <c r="J12117" t="b">
        <v>0</v>
      </c>
      <c r="K12117" t="s">
        <v>41</v>
      </c>
      <c r="L12117" t="s">
        <v>74</v>
      </c>
      <c r="M12117"/>
      <c r="N12117">
        <v>107.5</v>
      </c>
      <c r="O12117" t="s">
        <v>5046</v>
      </c>
      <c r="P12117" t="s">
        <v>22340</v>
      </c>
    </row>
    <row r="12118" spans="1:16" x14ac:dyDescent="0.25">
      <c r="A12118" t="s">
        <v>5</v>
      </c>
      <c r="B12118" t="s">
        <v>5</v>
      </c>
      <c r="C12118" t="s">
        <v>2078</v>
      </c>
      <c r="D12118" t="s">
        <v>2360</v>
      </c>
      <c r="E12118" t="s">
        <v>59</v>
      </c>
      <c r="F12118" t="b">
        <v>0</v>
      </c>
      <c r="G12118" t="s">
        <v>73</v>
      </c>
      <c r="H12118" s="1">
        <v>46150.421053240738</v>
      </c>
      <c r="I12118" t="b">
        <v>0</v>
      </c>
      <c r="J12118" t="b">
        <v>1</v>
      </c>
      <c r="K12118" t="s">
        <v>41</v>
      </c>
      <c r="L12118" t="s">
        <v>60</v>
      </c>
      <c r="M12118">
        <v>170000</v>
      </c>
      <c r="N12118"/>
      <c r="O12118" t="s">
        <v>22513</v>
      </c>
      <c r="P12118" t="s">
        <v>3941</v>
      </c>
    </row>
    <row r="12119" spans="1:16" x14ac:dyDescent="0.25">
      <c r="A12119" t="s">
        <v>7</v>
      </c>
      <c r="B12119" t="s">
        <v>22514</v>
      </c>
      <c r="C12119" t="s">
        <v>76</v>
      </c>
      <c r="D12119" t="s">
        <v>4526</v>
      </c>
      <c r="E12119" t="s">
        <v>59</v>
      </c>
      <c r="F12119" t="b">
        <v>1</v>
      </c>
      <c r="G12119" t="s">
        <v>65</v>
      </c>
      <c r="H12119" s="1">
        <v>46150.501875000002</v>
      </c>
      <c r="I12119" t="b">
        <v>0</v>
      </c>
      <c r="J12119" t="b">
        <v>1</v>
      </c>
      <c r="K12119" t="s">
        <v>41</v>
      </c>
      <c r="L12119" t="s">
        <v>60</v>
      </c>
      <c r="M12119">
        <v>130000</v>
      </c>
      <c r="N12119"/>
      <c r="O12119" t="s">
        <v>22515</v>
      </c>
      <c r="P12119" t="s">
        <v>22516</v>
      </c>
    </row>
    <row r="12120" spans="1:16" x14ac:dyDescent="0.25">
      <c r="A12120" t="s">
        <v>2</v>
      </c>
      <c r="B12120" t="s">
        <v>22517</v>
      </c>
      <c r="C12120" t="s">
        <v>76</v>
      </c>
      <c r="D12120" t="s">
        <v>4346</v>
      </c>
      <c r="E12120" t="s">
        <v>59</v>
      </c>
      <c r="F12120" t="b">
        <v>1</v>
      </c>
      <c r="G12120" t="s">
        <v>40</v>
      </c>
      <c r="H12120" s="1">
        <v>46150.504155092603</v>
      </c>
      <c r="I12120" t="b">
        <v>0</v>
      </c>
      <c r="J12120" t="b">
        <v>0</v>
      </c>
      <c r="K12120" t="s">
        <v>40</v>
      </c>
      <c r="L12120" t="s">
        <v>60</v>
      </c>
      <c r="M12120">
        <v>27000</v>
      </c>
      <c r="N12120"/>
      <c r="O12120" t="s">
        <v>22518</v>
      </c>
      <c r="P12120" t="s">
        <v>22519</v>
      </c>
    </row>
    <row r="12121" spans="1:16" x14ac:dyDescent="0.25">
      <c r="A12121" t="s">
        <v>0</v>
      </c>
      <c r="B12121" t="s">
        <v>262</v>
      </c>
      <c r="C12121" t="s">
        <v>396</v>
      </c>
      <c r="D12121" t="s">
        <v>4526</v>
      </c>
      <c r="E12121" t="s">
        <v>59</v>
      </c>
      <c r="F12121" t="b">
        <v>0</v>
      </c>
      <c r="G12121" t="s">
        <v>68</v>
      </c>
      <c r="H12121" s="1">
        <v>46150.543541666673</v>
      </c>
      <c r="I12121" t="b">
        <v>0</v>
      </c>
      <c r="J12121" t="b">
        <v>0</v>
      </c>
      <c r="K12121" t="s">
        <v>41</v>
      </c>
      <c r="L12121" t="s">
        <v>74</v>
      </c>
      <c r="M12121"/>
      <c r="N12121">
        <v>22.5</v>
      </c>
      <c r="O12121" t="s">
        <v>105</v>
      </c>
      <c r="P12121" t="s">
        <v>288</v>
      </c>
    </row>
    <row r="12122" spans="1:16" x14ac:dyDescent="0.25">
      <c r="A12122" t="s">
        <v>3</v>
      </c>
      <c r="B12122" t="s">
        <v>22520</v>
      </c>
      <c r="C12122" t="s">
        <v>41</v>
      </c>
      <c r="D12122" t="s">
        <v>4526</v>
      </c>
      <c r="E12122" t="s">
        <v>59</v>
      </c>
      <c r="F12122" t="b">
        <v>0</v>
      </c>
      <c r="G12122" t="s">
        <v>41</v>
      </c>
      <c r="H12122" s="1">
        <v>46150.544675925928</v>
      </c>
      <c r="I12122" t="b">
        <v>0</v>
      </c>
      <c r="J12122" t="b">
        <v>1</v>
      </c>
      <c r="K12122" t="s">
        <v>41</v>
      </c>
      <c r="L12122" t="s">
        <v>60</v>
      </c>
      <c r="M12122">
        <v>140000</v>
      </c>
      <c r="N12122"/>
      <c r="O12122" t="s">
        <v>12080</v>
      </c>
      <c r="P12122" t="s">
        <v>22521</v>
      </c>
    </row>
    <row r="12123" spans="1:16" x14ac:dyDescent="0.25">
      <c r="A12123" t="s">
        <v>0</v>
      </c>
      <c r="B12123" t="s">
        <v>22522</v>
      </c>
      <c r="C12123" t="s">
        <v>5795</v>
      </c>
      <c r="D12123" t="s">
        <v>4346</v>
      </c>
      <c r="E12123" t="s">
        <v>59</v>
      </c>
      <c r="F12123" t="b">
        <v>0</v>
      </c>
      <c r="G12123" t="s">
        <v>40</v>
      </c>
      <c r="H12123" s="1">
        <v>46150.544687499998</v>
      </c>
      <c r="I12123" t="b">
        <v>1</v>
      </c>
      <c r="J12123" t="b">
        <v>0</v>
      </c>
      <c r="K12123" t="s">
        <v>40</v>
      </c>
      <c r="L12123" t="s">
        <v>60</v>
      </c>
      <c r="M12123">
        <v>56400</v>
      </c>
      <c r="N12123"/>
      <c r="O12123" t="s">
        <v>22523</v>
      </c>
      <c r="P12123" t="s">
        <v>4500</v>
      </c>
    </row>
    <row r="12124" spans="1:16" x14ac:dyDescent="0.25">
      <c r="A12124" t="s">
        <v>8</v>
      </c>
      <c r="B12124" t="s">
        <v>22524</v>
      </c>
      <c r="C12124" t="s">
        <v>162</v>
      </c>
      <c r="D12124" t="s">
        <v>17170</v>
      </c>
      <c r="E12124" t="s">
        <v>59</v>
      </c>
      <c r="F12124" t="b">
        <v>0</v>
      </c>
      <c r="G12124" t="s">
        <v>73</v>
      </c>
      <c r="H12124" s="1">
        <v>46150.54482638889</v>
      </c>
      <c r="I12124" t="b">
        <v>0</v>
      </c>
      <c r="J12124" t="b">
        <v>0</v>
      </c>
      <c r="K12124" t="s">
        <v>41</v>
      </c>
      <c r="L12124" t="s">
        <v>60</v>
      </c>
      <c r="M12124">
        <v>154192.5</v>
      </c>
      <c r="N12124"/>
      <c r="O12124" t="s">
        <v>17171</v>
      </c>
      <c r="P12124" t="s">
        <v>663</v>
      </c>
    </row>
    <row r="12125" spans="1:16" x14ac:dyDescent="0.25">
      <c r="A12125" t="s">
        <v>2</v>
      </c>
      <c r="B12125" t="s">
        <v>123</v>
      </c>
      <c r="C12125" t="s">
        <v>998</v>
      </c>
      <c r="D12125" t="s">
        <v>4630</v>
      </c>
      <c r="E12125" t="s">
        <v>59</v>
      </c>
      <c r="F12125" t="b">
        <v>0</v>
      </c>
      <c r="G12125" t="s">
        <v>65</v>
      </c>
      <c r="H12125" s="1">
        <v>46150.54482638889</v>
      </c>
      <c r="I12125" t="b">
        <v>0</v>
      </c>
      <c r="J12125" t="b">
        <v>1</v>
      </c>
      <c r="K12125" t="s">
        <v>41</v>
      </c>
      <c r="L12125" t="s">
        <v>74</v>
      </c>
      <c r="M12125"/>
      <c r="N12125">
        <v>37.5</v>
      </c>
      <c r="O12125" t="s">
        <v>222</v>
      </c>
      <c r="P12125" t="s">
        <v>18189</v>
      </c>
    </row>
    <row r="12126" spans="1:16" x14ac:dyDescent="0.25">
      <c r="A12126" t="s">
        <v>2</v>
      </c>
      <c r="B12126" t="s">
        <v>22525</v>
      </c>
      <c r="C12126" t="s">
        <v>477</v>
      </c>
      <c r="D12126" t="s">
        <v>2360</v>
      </c>
      <c r="E12126" t="s">
        <v>59</v>
      </c>
      <c r="F12126" t="b">
        <v>0</v>
      </c>
      <c r="G12126" t="s">
        <v>65</v>
      </c>
      <c r="H12126" s="1">
        <v>46150.544861111113</v>
      </c>
      <c r="I12126" t="b">
        <v>0</v>
      </c>
      <c r="J12126" t="b">
        <v>1</v>
      </c>
      <c r="K12126" t="s">
        <v>41</v>
      </c>
      <c r="L12126" t="s">
        <v>60</v>
      </c>
      <c r="M12126">
        <v>124000</v>
      </c>
      <c r="N12126"/>
      <c r="O12126" t="s">
        <v>250</v>
      </c>
      <c r="P12126" t="s">
        <v>21988</v>
      </c>
    </row>
    <row r="12127" spans="1:16" x14ac:dyDescent="0.25">
      <c r="A12127" t="s">
        <v>2</v>
      </c>
      <c r="B12127" t="s">
        <v>22526</v>
      </c>
      <c r="C12127" t="s">
        <v>41</v>
      </c>
      <c r="D12127" t="s">
        <v>4526</v>
      </c>
      <c r="E12127" t="s">
        <v>59</v>
      </c>
      <c r="F12127" t="b">
        <v>0</v>
      </c>
      <c r="G12127" t="s">
        <v>41</v>
      </c>
      <c r="H12127" s="1">
        <v>46150.54582175926</v>
      </c>
      <c r="I12127" t="b">
        <v>0</v>
      </c>
      <c r="J12127" t="b">
        <v>0</v>
      </c>
      <c r="K12127" t="s">
        <v>41</v>
      </c>
      <c r="L12127" t="s">
        <v>60</v>
      </c>
      <c r="M12127">
        <v>160000</v>
      </c>
      <c r="N12127"/>
      <c r="O12127" t="s">
        <v>22527</v>
      </c>
      <c r="P12127" t="s">
        <v>954</v>
      </c>
    </row>
    <row r="12128" spans="1:16" x14ac:dyDescent="0.25">
      <c r="A12128" t="s">
        <v>1</v>
      </c>
      <c r="B12128" t="s">
        <v>4422</v>
      </c>
      <c r="C12128" t="s">
        <v>67</v>
      </c>
      <c r="D12128" t="s">
        <v>4526</v>
      </c>
      <c r="E12128" t="s">
        <v>59</v>
      </c>
      <c r="F12128" t="b">
        <v>0</v>
      </c>
      <c r="G12128" t="s">
        <v>89</v>
      </c>
      <c r="H12128" s="1">
        <v>46150.545960648153</v>
      </c>
      <c r="I12128" t="b">
        <v>0</v>
      </c>
      <c r="J12128" t="b">
        <v>0</v>
      </c>
      <c r="K12128" t="s">
        <v>41</v>
      </c>
      <c r="L12128" t="s">
        <v>60</v>
      </c>
      <c r="M12128">
        <v>147500</v>
      </c>
      <c r="N12128"/>
      <c r="O12128" t="s">
        <v>1815</v>
      </c>
      <c r="P12128" t="s">
        <v>3031</v>
      </c>
    </row>
    <row r="12129" spans="1:16" x14ac:dyDescent="0.25">
      <c r="A12129" t="s">
        <v>2</v>
      </c>
      <c r="B12129" t="s">
        <v>22528</v>
      </c>
      <c r="C12129" t="s">
        <v>218</v>
      </c>
      <c r="D12129" t="s">
        <v>4526</v>
      </c>
      <c r="E12129" t="s">
        <v>88</v>
      </c>
      <c r="F12129" t="b">
        <v>0</v>
      </c>
      <c r="G12129" t="s">
        <v>73</v>
      </c>
      <c r="H12129" s="1">
        <v>46150.546018518522</v>
      </c>
      <c r="I12129" t="b">
        <v>1</v>
      </c>
      <c r="J12129" t="b">
        <v>0</v>
      </c>
      <c r="K12129" t="s">
        <v>41</v>
      </c>
      <c r="L12129" t="s">
        <v>74</v>
      </c>
      <c r="M12129"/>
      <c r="N12129">
        <v>57.5</v>
      </c>
      <c r="O12129" t="s">
        <v>7357</v>
      </c>
      <c r="P12129" t="s">
        <v>22529</v>
      </c>
    </row>
    <row r="12130" spans="1:16" x14ac:dyDescent="0.25">
      <c r="A12130" t="s">
        <v>5</v>
      </c>
      <c r="B12130" t="s">
        <v>22530</v>
      </c>
      <c r="C12130" t="s">
        <v>40</v>
      </c>
      <c r="D12130" t="s">
        <v>4526</v>
      </c>
      <c r="E12130" t="s">
        <v>59</v>
      </c>
      <c r="F12130" t="b">
        <v>0</v>
      </c>
      <c r="G12130" t="s">
        <v>40</v>
      </c>
      <c r="H12130" s="1">
        <v>46150.547175925924</v>
      </c>
      <c r="I12130" t="b">
        <v>1</v>
      </c>
      <c r="J12130" t="b">
        <v>0</v>
      </c>
      <c r="K12130" t="s">
        <v>40</v>
      </c>
      <c r="L12130" t="s">
        <v>60</v>
      </c>
      <c r="M12130">
        <v>97500</v>
      </c>
      <c r="N12130"/>
      <c r="O12130" t="s">
        <v>6657</v>
      </c>
      <c r="P12130" t="s">
        <v>22531</v>
      </c>
    </row>
    <row r="12131" spans="1:16" x14ac:dyDescent="0.25">
      <c r="A12131" t="s">
        <v>2</v>
      </c>
      <c r="B12131" t="s">
        <v>22532</v>
      </c>
      <c r="C12131" t="s">
        <v>567</v>
      </c>
      <c r="D12131" t="s">
        <v>534</v>
      </c>
      <c r="E12131" t="s">
        <v>59</v>
      </c>
      <c r="F12131" t="b">
        <v>0</v>
      </c>
      <c r="G12131" t="s">
        <v>89</v>
      </c>
      <c r="H12131" s="1">
        <v>46150.58520833333</v>
      </c>
      <c r="I12131" t="b">
        <v>0</v>
      </c>
      <c r="J12131" t="b">
        <v>0</v>
      </c>
      <c r="K12131" t="s">
        <v>41</v>
      </c>
      <c r="L12131" t="s">
        <v>60</v>
      </c>
      <c r="M12131">
        <v>82500</v>
      </c>
      <c r="N12131"/>
      <c r="O12131" t="s">
        <v>534</v>
      </c>
      <c r="P12131" t="s">
        <v>426</v>
      </c>
    </row>
    <row r="12132" spans="1:16" x14ac:dyDescent="0.25">
      <c r="A12132" t="s">
        <v>0</v>
      </c>
      <c r="B12132" t="s">
        <v>22533</v>
      </c>
      <c r="C12132" t="s">
        <v>165</v>
      </c>
      <c r="D12132" t="s">
        <v>4346</v>
      </c>
      <c r="E12132" t="s">
        <v>88</v>
      </c>
      <c r="F12132" t="b">
        <v>0</v>
      </c>
      <c r="G12132" t="s">
        <v>73</v>
      </c>
      <c r="H12132" s="1">
        <v>46150.585289351853</v>
      </c>
      <c r="I12132" t="b">
        <v>1</v>
      </c>
      <c r="J12132" t="b">
        <v>0</v>
      </c>
      <c r="K12132" t="s">
        <v>41</v>
      </c>
      <c r="L12132" t="s">
        <v>74</v>
      </c>
      <c r="M12132"/>
      <c r="N12132">
        <v>82.5</v>
      </c>
      <c r="O12132" t="s">
        <v>22534</v>
      </c>
    </row>
    <row r="12133" spans="1:16" x14ac:dyDescent="0.25">
      <c r="A12133" t="s">
        <v>1</v>
      </c>
      <c r="B12133" t="s">
        <v>22535</v>
      </c>
      <c r="C12133" t="s">
        <v>620</v>
      </c>
      <c r="D12133" t="s">
        <v>2360</v>
      </c>
      <c r="E12133" t="s">
        <v>59</v>
      </c>
      <c r="F12133" t="b">
        <v>0</v>
      </c>
      <c r="G12133" t="s">
        <v>89</v>
      </c>
      <c r="H12133" s="1">
        <v>46150.587627314817</v>
      </c>
      <c r="I12133" t="b">
        <v>0</v>
      </c>
      <c r="J12133" t="b">
        <v>1</v>
      </c>
      <c r="K12133" t="s">
        <v>41</v>
      </c>
      <c r="L12133" t="s">
        <v>60</v>
      </c>
      <c r="M12133">
        <v>89750</v>
      </c>
      <c r="N12133"/>
      <c r="O12133" t="s">
        <v>22536</v>
      </c>
      <c r="P12133" t="s">
        <v>22537</v>
      </c>
    </row>
    <row r="12134" spans="1:16" x14ac:dyDescent="0.25">
      <c r="A12134" t="s">
        <v>0</v>
      </c>
      <c r="B12134" t="s">
        <v>228</v>
      </c>
      <c r="C12134" t="s">
        <v>22538</v>
      </c>
      <c r="D12134" t="s">
        <v>4346</v>
      </c>
      <c r="E12134" t="s">
        <v>59</v>
      </c>
      <c r="F12134" t="b">
        <v>0</v>
      </c>
      <c r="G12134" t="s">
        <v>68</v>
      </c>
      <c r="H12134" s="1">
        <v>46150.626875000002</v>
      </c>
      <c r="I12134" t="b">
        <v>0</v>
      </c>
      <c r="J12134" t="b">
        <v>0</v>
      </c>
      <c r="K12134" t="s">
        <v>41</v>
      </c>
      <c r="L12134" t="s">
        <v>60</v>
      </c>
      <c r="M12134">
        <v>67400</v>
      </c>
      <c r="N12134"/>
      <c r="O12134" t="s">
        <v>22539</v>
      </c>
      <c r="P12134" t="s">
        <v>22540</v>
      </c>
    </row>
    <row r="12135" spans="1:16" x14ac:dyDescent="0.25">
      <c r="A12135" t="s">
        <v>3</v>
      </c>
      <c r="B12135" t="s">
        <v>9197</v>
      </c>
      <c r="C12135" t="s">
        <v>2660</v>
      </c>
      <c r="D12135" t="s">
        <v>4526</v>
      </c>
      <c r="E12135" t="s">
        <v>59</v>
      </c>
      <c r="F12135" t="b">
        <v>0</v>
      </c>
      <c r="G12135" t="s">
        <v>68</v>
      </c>
      <c r="H12135" s="1">
        <v>46150.626875000002</v>
      </c>
      <c r="I12135" t="b">
        <v>0</v>
      </c>
      <c r="J12135" t="b">
        <v>1</v>
      </c>
      <c r="K12135" t="s">
        <v>41</v>
      </c>
      <c r="L12135" t="s">
        <v>60</v>
      </c>
      <c r="M12135">
        <v>80000</v>
      </c>
      <c r="N12135"/>
      <c r="O12135" t="s">
        <v>22541</v>
      </c>
      <c r="P12135" t="s">
        <v>6056</v>
      </c>
    </row>
    <row r="12136" spans="1:16" x14ac:dyDescent="0.25">
      <c r="A12136" t="s">
        <v>0</v>
      </c>
      <c r="B12136" t="s">
        <v>22542</v>
      </c>
      <c r="C12136" t="s">
        <v>13</v>
      </c>
      <c r="D12136" t="s">
        <v>2360</v>
      </c>
      <c r="E12136" t="s">
        <v>59</v>
      </c>
      <c r="F12136" t="b">
        <v>0</v>
      </c>
      <c r="G12136" t="s">
        <v>13</v>
      </c>
      <c r="H12136" s="1">
        <v>46150.627118055563</v>
      </c>
      <c r="I12136" t="b">
        <v>0</v>
      </c>
      <c r="J12136" t="b">
        <v>0</v>
      </c>
      <c r="K12136" t="s">
        <v>13</v>
      </c>
      <c r="L12136" t="s">
        <v>60</v>
      </c>
      <c r="M12136">
        <v>104000</v>
      </c>
      <c r="N12136"/>
      <c r="O12136" t="s">
        <v>5184</v>
      </c>
      <c r="P12136" t="s">
        <v>8372</v>
      </c>
    </row>
    <row r="12137" spans="1:16" x14ac:dyDescent="0.25">
      <c r="A12137" t="s">
        <v>0</v>
      </c>
      <c r="B12137" t="s">
        <v>22543</v>
      </c>
      <c r="C12137" t="s">
        <v>6081</v>
      </c>
      <c r="D12137" t="s">
        <v>4346</v>
      </c>
      <c r="E12137" t="s">
        <v>59</v>
      </c>
      <c r="F12137" t="b">
        <v>0</v>
      </c>
      <c r="G12137" t="s">
        <v>40</v>
      </c>
      <c r="H12137" s="1">
        <v>46150.627997685187</v>
      </c>
      <c r="I12137" t="b">
        <v>0</v>
      </c>
      <c r="J12137" t="b">
        <v>0</v>
      </c>
      <c r="K12137" t="s">
        <v>40</v>
      </c>
      <c r="L12137" t="s">
        <v>60</v>
      </c>
      <c r="M12137">
        <v>72500</v>
      </c>
      <c r="N12137"/>
      <c r="O12137" t="s">
        <v>12441</v>
      </c>
      <c r="P12137" t="s">
        <v>85</v>
      </c>
    </row>
    <row r="12138" spans="1:16" x14ac:dyDescent="0.25">
      <c r="A12138" t="s">
        <v>2</v>
      </c>
      <c r="B12138" t="s">
        <v>18986</v>
      </c>
      <c r="C12138" t="s">
        <v>181</v>
      </c>
      <c r="D12138" t="s">
        <v>17170</v>
      </c>
      <c r="E12138" t="s">
        <v>59</v>
      </c>
      <c r="F12138" t="b">
        <v>0</v>
      </c>
      <c r="G12138" t="s">
        <v>89</v>
      </c>
      <c r="H12138" s="1">
        <v>46150.628148148149</v>
      </c>
      <c r="I12138" t="b">
        <v>0</v>
      </c>
      <c r="J12138" t="b">
        <v>0</v>
      </c>
      <c r="K12138" t="s">
        <v>41</v>
      </c>
      <c r="L12138" t="s">
        <v>60</v>
      </c>
      <c r="M12138">
        <v>137456</v>
      </c>
      <c r="N12138"/>
      <c r="O12138" t="s">
        <v>17171</v>
      </c>
      <c r="P12138" t="s">
        <v>310</v>
      </c>
    </row>
    <row r="12139" spans="1:16" x14ac:dyDescent="0.25">
      <c r="A12139" t="s">
        <v>2</v>
      </c>
      <c r="B12139" t="s">
        <v>22544</v>
      </c>
      <c r="C12139" t="s">
        <v>76</v>
      </c>
      <c r="D12139" t="s">
        <v>4346</v>
      </c>
      <c r="E12139" t="s">
        <v>88</v>
      </c>
      <c r="F12139" t="b">
        <v>1</v>
      </c>
      <c r="G12139" t="s">
        <v>41</v>
      </c>
      <c r="H12139" s="1">
        <v>46150.629155092603</v>
      </c>
      <c r="I12139" t="b">
        <v>0</v>
      </c>
      <c r="J12139" t="b">
        <v>1</v>
      </c>
      <c r="K12139" t="s">
        <v>41</v>
      </c>
      <c r="L12139" t="s">
        <v>74</v>
      </c>
      <c r="M12139"/>
      <c r="N12139">
        <v>62.5</v>
      </c>
      <c r="O12139" t="s">
        <v>22545</v>
      </c>
      <c r="P12139" t="s">
        <v>3293</v>
      </c>
    </row>
    <row r="12140" spans="1:16" x14ac:dyDescent="0.25">
      <c r="A12140" t="s">
        <v>5</v>
      </c>
      <c r="B12140" t="s">
        <v>22546</v>
      </c>
      <c r="C12140" t="s">
        <v>15788</v>
      </c>
      <c r="D12140" t="s">
        <v>4346</v>
      </c>
      <c r="E12140" t="s">
        <v>88</v>
      </c>
      <c r="F12140" t="b">
        <v>0</v>
      </c>
      <c r="G12140" t="s">
        <v>77</v>
      </c>
      <c r="H12140" s="1">
        <v>46150.629305555558</v>
      </c>
      <c r="I12140" t="b">
        <v>1</v>
      </c>
      <c r="J12140" t="b">
        <v>1</v>
      </c>
      <c r="K12140" t="s">
        <v>41</v>
      </c>
      <c r="L12140" t="s">
        <v>74</v>
      </c>
      <c r="M12140"/>
      <c r="N12140">
        <v>64.7</v>
      </c>
      <c r="O12140" t="s">
        <v>170</v>
      </c>
      <c r="P12140" t="s">
        <v>22547</v>
      </c>
    </row>
    <row r="12141" spans="1:16" x14ac:dyDescent="0.25">
      <c r="A12141" t="s">
        <v>1</v>
      </c>
      <c r="B12141" t="s">
        <v>22548</v>
      </c>
      <c r="C12141" t="s">
        <v>500</v>
      </c>
      <c r="D12141" t="s">
        <v>4346</v>
      </c>
      <c r="E12141" t="s">
        <v>88</v>
      </c>
      <c r="F12141" t="b">
        <v>0</v>
      </c>
      <c r="G12141" t="s">
        <v>13</v>
      </c>
      <c r="H12141" s="1">
        <v>46150.629583333342</v>
      </c>
      <c r="I12141" t="b">
        <v>1</v>
      </c>
      <c r="J12141" t="b">
        <v>0</v>
      </c>
      <c r="K12141" t="s">
        <v>13</v>
      </c>
      <c r="L12141" t="s">
        <v>74</v>
      </c>
      <c r="M12141"/>
      <c r="N12141">
        <v>70</v>
      </c>
      <c r="O12141" t="s">
        <v>22549</v>
      </c>
      <c r="P12141" t="s">
        <v>9835</v>
      </c>
    </row>
    <row r="12142" spans="1:16" x14ac:dyDescent="0.25">
      <c r="A12142" t="s">
        <v>1</v>
      </c>
      <c r="B12142" t="s">
        <v>22550</v>
      </c>
      <c r="C12142" t="s">
        <v>913</v>
      </c>
      <c r="D12142" t="s">
        <v>4346</v>
      </c>
      <c r="E12142" t="s">
        <v>88</v>
      </c>
      <c r="F12142" t="b">
        <v>0</v>
      </c>
      <c r="G12142" t="s">
        <v>20</v>
      </c>
      <c r="H12142" s="1">
        <v>46150.629861111112</v>
      </c>
      <c r="I12142" t="b">
        <v>0</v>
      </c>
      <c r="J12142" t="b">
        <v>0</v>
      </c>
      <c r="K12142" t="s">
        <v>20</v>
      </c>
      <c r="L12142" t="s">
        <v>60</v>
      </c>
      <c r="M12142">
        <v>69704</v>
      </c>
      <c r="N12142"/>
      <c r="O12142" t="s">
        <v>22551</v>
      </c>
      <c r="P12142" t="s">
        <v>22552</v>
      </c>
    </row>
    <row r="12143" spans="1:16" x14ac:dyDescent="0.25">
      <c r="A12143" t="s">
        <v>0</v>
      </c>
      <c r="B12143" t="s">
        <v>2496</v>
      </c>
      <c r="C12143" t="s">
        <v>13</v>
      </c>
      <c r="D12143" t="s">
        <v>4526</v>
      </c>
      <c r="E12143" t="s">
        <v>59</v>
      </c>
      <c r="F12143" t="b">
        <v>0</v>
      </c>
      <c r="G12143" t="s">
        <v>13</v>
      </c>
      <c r="H12143" s="1">
        <v>46150.66878472222</v>
      </c>
      <c r="I12143" t="b">
        <v>1</v>
      </c>
      <c r="J12143" t="b">
        <v>0</v>
      </c>
      <c r="K12143" t="s">
        <v>13</v>
      </c>
      <c r="L12143" t="s">
        <v>60</v>
      </c>
      <c r="M12143">
        <v>85000</v>
      </c>
      <c r="N12143"/>
      <c r="O12143" t="s">
        <v>12752</v>
      </c>
      <c r="P12143" t="s">
        <v>22553</v>
      </c>
    </row>
    <row r="12144" spans="1:16" x14ac:dyDescent="0.25">
      <c r="A12144" t="s">
        <v>0</v>
      </c>
      <c r="B12144" t="s">
        <v>22554</v>
      </c>
      <c r="C12144" t="s">
        <v>330</v>
      </c>
      <c r="D12144" t="s">
        <v>2360</v>
      </c>
      <c r="E12144" t="s">
        <v>88</v>
      </c>
      <c r="F12144" t="b">
        <v>0</v>
      </c>
      <c r="G12144" t="s">
        <v>41</v>
      </c>
      <c r="H12144" s="1">
        <v>46150.669756944437</v>
      </c>
      <c r="I12144" t="b">
        <v>0</v>
      </c>
      <c r="J12144" t="b">
        <v>1</v>
      </c>
      <c r="K12144" t="s">
        <v>41</v>
      </c>
      <c r="L12144" t="s">
        <v>60</v>
      </c>
      <c r="M12144">
        <v>145000</v>
      </c>
      <c r="N12144"/>
      <c r="O12144" t="s">
        <v>638</v>
      </c>
      <c r="P12144" t="s">
        <v>146</v>
      </c>
    </row>
    <row r="12145" spans="1:16" x14ac:dyDescent="0.25">
      <c r="A12145" t="s">
        <v>2</v>
      </c>
      <c r="B12145" t="s">
        <v>22555</v>
      </c>
      <c r="C12145" t="s">
        <v>502</v>
      </c>
      <c r="D12145" t="s">
        <v>4526</v>
      </c>
      <c r="E12145" t="s">
        <v>88</v>
      </c>
      <c r="F12145" t="b">
        <v>0</v>
      </c>
      <c r="G12145" t="s">
        <v>77</v>
      </c>
      <c r="H12145" s="1">
        <v>46150.669768518521</v>
      </c>
      <c r="I12145" t="b">
        <v>0</v>
      </c>
      <c r="J12145" t="b">
        <v>0</v>
      </c>
      <c r="K12145" t="s">
        <v>41</v>
      </c>
      <c r="L12145" t="s">
        <v>74</v>
      </c>
      <c r="M12145"/>
      <c r="N12145">
        <v>115</v>
      </c>
      <c r="O12145" t="s">
        <v>15538</v>
      </c>
      <c r="P12145" t="s">
        <v>22476</v>
      </c>
    </row>
    <row r="12146" spans="1:16" x14ac:dyDescent="0.25">
      <c r="A12146" t="s">
        <v>2</v>
      </c>
      <c r="B12146" t="s">
        <v>22556</v>
      </c>
      <c r="C12146" t="s">
        <v>502</v>
      </c>
      <c r="D12146" t="s">
        <v>2360</v>
      </c>
      <c r="E12146" t="s">
        <v>59</v>
      </c>
      <c r="F12146" t="b">
        <v>0</v>
      </c>
      <c r="G12146" t="s">
        <v>77</v>
      </c>
      <c r="H12146" s="1">
        <v>46150.669768518521</v>
      </c>
      <c r="I12146" t="b">
        <v>0</v>
      </c>
      <c r="J12146" t="b">
        <v>0</v>
      </c>
      <c r="K12146" t="s">
        <v>41</v>
      </c>
      <c r="L12146" t="s">
        <v>74</v>
      </c>
      <c r="M12146"/>
      <c r="N12146">
        <v>160.5</v>
      </c>
      <c r="O12146" t="s">
        <v>3167</v>
      </c>
      <c r="P12146" t="s">
        <v>1321</v>
      </c>
    </row>
    <row r="12147" spans="1:16" x14ac:dyDescent="0.25">
      <c r="A12147" t="s">
        <v>6</v>
      </c>
      <c r="B12147" t="s">
        <v>22557</v>
      </c>
      <c r="C12147" t="s">
        <v>81</v>
      </c>
      <c r="D12147" t="s">
        <v>4346</v>
      </c>
      <c r="E12147" t="s">
        <v>59</v>
      </c>
      <c r="F12147" t="b">
        <v>0</v>
      </c>
      <c r="G12147" t="s">
        <v>77</v>
      </c>
      <c r="H12147" s="1">
        <v>46150.669791666667</v>
      </c>
      <c r="I12147" t="b">
        <v>0</v>
      </c>
      <c r="J12147" t="b">
        <v>1</v>
      </c>
      <c r="K12147" t="s">
        <v>41</v>
      </c>
      <c r="L12147" t="s">
        <v>60</v>
      </c>
      <c r="M12147">
        <v>275000</v>
      </c>
      <c r="N12147"/>
      <c r="O12147" t="s">
        <v>22172</v>
      </c>
      <c r="P12147" t="s">
        <v>663</v>
      </c>
    </row>
    <row r="12148" spans="1:16" x14ac:dyDescent="0.25">
      <c r="A12148" t="s">
        <v>1</v>
      </c>
      <c r="B12148" t="s">
        <v>22558</v>
      </c>
      <c r="C12148" t="s">
        <v>1162</v>
      </c>
      <c r="D12148" t="s">
        <v>4526</v>
      </c>
      <c r="E12148" t="s">
        <v>88</v>
      </c>
      <c r="F12148" t="b">
        <v>0</v>
      </c>
      <c r="G12148" t="s">
        <v>77</v>
      </c>
      <c r="H12148" s="1">
        <v>46150.670914351853</v>
      </c>
      <c r="I12148" t="b">
        <v>0</v>
      </c>
      <c r="J12148" t="b">
        <v>0</v>
      </c>
      <c r="K12148" t="s">
        <v>41</v>
      </c>
      <c r="L12148" t="s">
        <v>74</v>
      </c>
      <c r="M12148"/>
      <c r="N12148">
        <v>77.5</v>
      </c>
      <c r="O12148" t="s">
        <v>1164</v>
      </c>
      <c r="P12148" t="s">
        <v>22559</v>
      </c>
    </row>
    <row r="12149" spans="1:16" x14ac:dyDescent="0.25">
      <c r="A12149" t="s">
        <v>1</v>
      </c>
      <c r="B12149" t="s">
        <v>22560</v>
      </c>
      <c r="C12149" t="s">
        <v>76</v>
      </c>
      <c r="D12149" t="s">
        <v>22561</v>
      </c>
      <c r="E12149" t="s">
        <v>88</v>
      </c>
      <c r="F12149" t="b">
        <v>1</v>
      </c>
      <c r="G12149" t="s">
        <v>13</v>
      </c>
      <c r="H12149" s="1">
        <v>46150.671331018522</v>
      </c>
      <c r="I12149" t="b">
        <v>1</v>
      </c>
      <c r="J12149" t="b">
        <v>0</v>
      </c>
      <c r="K12149" t="s">
        <v>13</v>
      </c>
      <c r="L12149" t="s">
        <v>74</v>
      </c>
      <c r="M12149"/>
      <c r="N12149">
        <v>42.5</v>
      </c>
      <c r="O12149" t="s">
        <v>22562</v>
      </c>
      <c r="P12149" t="s">
        <v>22563</v>
      </c>
    </row>
    <row r="12150" spans="1:16" x14ac:dyDescent="0.25">
      <c r="A12150" t="s">
        <v>5</v>
      </c>
      <c r="B12150" t="s">
        <v>22564</v>
      </c>
      <c r="C12150" t="s">
        <v>20</v>
      </c>
      <c r="D12150" t="s">
        <v>7670</v>
      </c>
      <c r="E12150" t="s">
        <v>59</v>
      </c>
      <c r="F12150" t="b">
        <v>0</v>
      </c>
      <c r="G12150" t="s">
        <v>20</v>
      </c>
      <c r="H12150" s="1">
        <v>46150.671527777777</v>
      </c>
      <c r="I12150" t="b">
        <v>1</v>
      </c>
      <c r="J12150" t="b">
        <v>0</v>
      </c>
      <c r="K12150" t="s">
        <v>20</v>
      </c>
      <c r="L12150" t="s">
        <v>60</v>
      </c>
      <c r="M12150">
        <v>57500</v>
      </c>
      <c r="N12150"/>
      <c r="O12150" t="s">
        <v>4539</v>
      </c>
      <c r="P12150" t="s">
        <v>22565</v>
      </c>
    </row>
    <row r="12151" spans="1:16" x14ac:dyDescent="0.25">
      <c r="A12151" t="s">
        <v>0</v>
      </c>
      <c r="B12151" t="s">
        <v>22566</v>
      </c>
      <c r="C12151" t="s">
        <v>165</v>
      </c>
      <c r="D12151" t="s">
        <v>2360</v>
      </c>
      <c r="E12151" t="s">
        <v>59</v>
      </c>
      <c r="F12151" t="b">
        <v>0</v>
      </c>
      <c r="G12151" t="s">
        <v>73</v>
      </c>
      <c r="H12151" s="1">
        <v>46150.71020833333</v>
      </c>
      <c r="I12151" t="b">
        <v>1</v>
      </c>
      <c r="J12151" t="b">
        <v>1</v>
      </c>
      <c r="K12151" t="s">
        <v>41</v>
      </c>
      <c r="L12151" t="s">
        <v>74</v>
      </c>
      <c r="M12151"/>
      <c r="N12151">
        <v>20</v>
      </c>
      <c r="O12151" t="s">
        <v>2439</v>
      </c>
      <c r="P12151" t="s">
        <v>426</v>
      </c>
    </row>
    <row r="12152" spans="1:16" x14ac:dyDescent="0.25">
      <c r="A12152" t="s">
        <v>0</v>
      </c>
      <c r="B12152" t="s">
        <v>1125</v>
      </c>
      <c r="C12152" t="s">
        <v>10969</v>
      </c>
      <c r="D12152" t="s">
        <v>4756</v>
      </c>
      <c r="E12152" t="s">
        <v>59</v>
      </c>
      <c r="F12152" t="b">
        <v>0</v>
      </c>
      <c r="G12152" t="s">
        <v>65</v>
      </c>
      <c r="H12152" s="1">
        <v>46150.710231481477</v>
      </c>
      <c r="I12152" t="b">
        <v>0</v>
      </c>
      <c r="J12152" t="b">
        <v>1</v>
      </c>
      <c r="K12152" t="s">
        <v>41</v>
      </c>
      <c r="L12152" t="s">
        <v>60</v>
      </c>
      <c r="M12152">
        <v>114000</v>
      </c>
      <c r="N12152"/>
      <c r="O12152" t="s">
        <v>22567</v>
      </c>
      <c r="P12152" t="s">
        <v>997</v>
      </c>
    </row>
    <row r="12153" spans="1:16" x14ac:dyDescent="0.25">
      <c r="A12153" t="s">
        <v>2</v>
      </c>
      <c r="B12153" t="s">
        <v>22568</v>
      </c>
      <c r="C12153" t="s">
        <v>304</v>
      </c>
      <c r="D12153" t="s">
        <v>4756</v>
      </c>
      <c r="E12153" t="s">
        <v>59</v>
      </c>
      <c r="F12153" t="b">
        <v>0</v>
      </c>
      <c r="G12153" t="s">
        <v>77</v>
      </c>
      <c r="H12153" s="1">
        <v>46150.711435185192</v>
      </c>
      <c r="I12153" t="b">
        <v>0</v>
      </c>
      <c r="J12153" t="b">
        <v>1</v>
      </c>
      <c r="K12153" t="s">
        <v>41</v>
      </c>
      <c r="L12153" t="s">
        <v>60</v>
      </c>
      <c r="M12153">
        <v>209465</v>
      </c>
      <c r="N12153"/>
      <c r="O12153" t="s">
        <v>8175</v>
      </c>
    </row>
    <row r="12154" spans="1:16" x14ac:dyDescent="0.25">
      <c r="A12154" t="s">
        <v>6</v>
      </c>
      <c r="B12154" t="s">
        <v>6</v>
      </c>
      <c r="C12154" t="s">
        <v>22569</v>
      </c>
      <c r="D12154" t="s">
        <v>4346</v>
      </c>
      <c r="E12154" t="s">
        <v>232</v>
      </c>
      <c r="F12154" t="b">
        <v>0</v>
      </c>
      <c r="G12154" t="s">
        <v>68</v>
      </c>
      <c r="H12154" s="1">
        <v>46150.711458333331</v>
      </c>
      <c r="I12154" t="b">
        <v>0</v>
      </c>
      <c r="J12154" t="b">
        <v>0</v>
      </c>
      <c r="K12154" t="s">
        <v>41</v>
      </c>
      <c r="L12154" t="s">
        <v>74</v>
      </c>
      <c r="M12154"/>
      <c r="N12154">
        <v>75</v>
      </c>
      <c r="O12154" t="s">
        <v>22570</v>
      </c>
      <c r="P12154" t="s">
        <v>22571</v>
      </c>
    </row>
    <row r="12155" spans="1:16" x14ac:dyDescent="0.25">
      <c r="A12155" t="s">
        <v>7</v>
      </c>
      <c r="B12155" t="s">
        <v>22572</v>
      </c>
      <c r="C12155" t="s">
        <v>142</v>
      </c>
      <c r="D12155" t="s">
        <v>4346</v>
      </c>
      <c r="E12155" t="s">
        <v>59</v>
      </c>
      <c r="F12155" t="b">
        <v>0</v>
      </c>
      <c r="G12155" t="s">
        <v>65</v>
      </c>
      <c r="H12155" s="1">
        <v>46150.711527777778</v>
      </c>
      <c r="I12155" t="b">
        <v>1</v>
      </c>
      <c r="J12155" t="b">
        <v>1</v>
      </c>
      <c r="K12155" t="s">
        <v>41</v>
      </c>
      <c r="L12155" t="s">
        <v>60</v>
      </c>
      <c r="M12155">
        <v>68000</v>
      </c>
      <c r="N12155"/>
      <c r="O12155" t="s">
        <v>22573</v>
      </c>
      <c r="P12155" t="s">
        <v>12028</v>
      </c>
    </row>
    <row r="12156" spans="1:16" x14ac:dyDescent="0.25">
      <c r="A12156" t="s">
        <v>5</v>
      </c>
      <c r="B12156" t="s">
        <v>22574</v>
      </c>
      <c r="C12156" t="s">
        <v>955</v>
      </c>
      <c r="D12156" t="s">
        <v>4526</v>
      </c>
      <c r="E12156" t="s">
        <v>59</v>
      </c>
      <c r="F12156" t="b">
        <v>0</v>
      </c>
      <c r="G12156" t="s">
        <v>13</v>
      </c>
      <c r="H12156" s="1">
        <v>46150.712916666656</v>
      </c>
      <c r="I12156" t="b">
        <v>1</v>
      </c>
      <c r="J12156" t="b">
        <v>0</v>
      </c>
      <c r="K12156" t="s">
        <v>13</v>
      </c>
      <c r="L12156" t="s">
        <v>60</v>
      </c>
      <c r="M12156">
        <v>112.5</v>
      </c>
      <c r="N12156"/>
      <c r="O12156" t="s">
        <v>20536</v>
      </c>
      <c r="P12156" t="s">
        <v>21405</v>
      </c>
    </row>
    <row r="12157" spans="1:16" x14ac:dyDescent="0.25">
      <c r="A12157" t="s">
        <v>1</v>
      </c>
      <c r="B12157" t="s">
        <v>22575</v>
      </c>
      <c r="C12157" t="s">
        <v>500</v>
      </c>
      <c r="D12157" t="s">
        <v>4526</v>
      </c>
      <c r="E12157" t="s">
        <v>88</v>
      </c>
      <c r="F12157" t="b">
        <v>0</v>
      </c>
      <c r="G12157" t="s">
        <v>13</v>
      </c>
      <c r="H12157" s="1">
        <v>46150.712916666656</v>
      </c>
      <c r="I12157" t="b">
        <v>1</v>
      </c>
      <c r="J12157" t="b">
        <v>0</v>
      </c>
      <c r="K12157" t="s">
        <v>13</v>
      </c>
      <c r="L12157" t="s">
        <v>74</v>
      </c>
      <c r="M12157"/>
      <c r="N12157">
        <v>52.5</v>
      </c>
      <c r="O12157" t="s">
        <v>8085</v>
      </c>
      <c r="P12157" t="s">
        <v>579</v>
      </c>
    </row>
    <row r="12158" spans="1:16" x14ac:dyDescent="0.25">
      <c r="A12158" t="s">
        <v>2</v>
      </c>
      <c r="B12158" t="s">
        <v>22576</v>
      </c>
      <c r="C12158" t="s">
        <v>4530</v>
      </c>
      <c r="D12158" t="s">
        <v>4346</v>
      </c>
      <c r="E12158" t="s">
        <v>72</v>
      </c>
      <c r="F12158" t="b">
        <v>0</v>
      </c>
      <c r="G12158" t="s">
        <v>40</v>
      </c>
      <c r="H12158" s="1">
        <v>46150.754155092603</v>
      </c>
      <c r="I12158" t="b">
        <v>0</v>
      </c>
      <c r="J12158" t="b">
        <v>0</v>
      </c>
      <c r="K12158" t="s">
        <v>40</v>
      </c>
      <c r="L12158" t="s">
        <v>60</v>
      </c>
      <c r="M12158">
        <v>47533.5</v>
      </c>
      <c r="N12158"/>
      <c r="O12158" t="s">
        <v>10289</v>
      </c>
      <c r="P12158" t="s">
        <v>22577</v>
      </c>
    </row>
    <row r="12159" spans="1:16" x14ac:dyDescent="0.25">
      <c r="A12159" t="s">
        <v>5</v>
      </c>
      <c r="B12159" t="s">
        <v>5</v>
      </c>
      <c r="C12159" t="s">
        <v>733</v>
      </c>
      <c r="D12159" t="s">
        <v>4346</v>
      </c>
      <c r="E12159" t="s">
        <v>59</v>
      </c>
      <c r="F12159" t="b">
        <v>0</v>
      </c>
      <c r="G12159" t="s">
        <v>77</v>
      </c>
      <c r="H12159" s="1">
        <v>46150.754201388889</v>
      </c>
      <c r="I12159" t="b">
        <v>0</v>
      </c>
      <c r="J12159" t="b">
        <v>0</v>
      </c>
      <c r="K12159" t="s">
        <v>41</v>
      </c>
      <c r="L12159" t="s">
        <v>60</v>
      </c>
      <c r="M12159">
        <v>200000</v>
      </c>
      <c r="N12159"/>
      <c r="O12159" t="s">
        <v>22578</v>
      </c>
      <c r="P12159" t="s">
        <v>22579</v>
      </c>
    </row>
    <row r="12160" spans="1:16" x14ac:dyDescent="0.25">
      <c r="A12160" t="s">
        <v>0</v>
      </c>
      <c r="B12160" t="s">
        <v>22580</v>
      </c>
      <c r="C12160" t="s">
        <v>522</v>
      </c>
      <c r="D12160" t="s">
        <v>5440</v>
      </c>
      <c r="E12160" t="s">
        <v>59</v>
      </c>
      <c r="F12160" t="b">
        <v>0</v>
      </c>
      <c r="G12160" t="s">
        <v>77</v>
      </c>
      <c r="H12160" s="1">
        <v>46150.793553240743</v>
      </c>
      <c r="I12160" t="b">
        <v>1</v>
      </c>
      <c r="J12160" t="b">
        <v>1</v>
      </c>
      <c r="K12160" t="s">
        <v>41</v>
      </c>
      <c r="L12160" t="s">
        <v>60</v>
      </c>
      <c r="M12160">
        <v>140000</v>
      </c>
      <c r="N12160"/>
      <c r="O12160" t="s">
        <v>22581</v>
      </c>
      <c r="P12160" t="s">
        <v>22582</v>
      </c>
    </row>
    <row r="12161" spans="1:16" x14ac:dyDescent="0.25">
      <c r="A12161" t="s">
        <v>0</v>
      </c>
      <c r="B12161" t="s">
        <v>22583</v>
      </c>
      <c r="C12161" t="s">
        <v>753</v>
      </c>
      <c r="D12161" t="s">
        <v>2360</v>
      </c>
      <c r="E12161" t="s">
        <v>59</v>
      </c>
      <c r="F12161" t="b">
        <v>0</v>
      </c>
      <c r="G12161" t="s">
        <v>73</v>
      </c>
      <c r="H12161" s="1">
        <v>46150.793634259258</v>
      </c>
      <c r="I12161" t="b">
        <v>1</v>
      </c>
      <c r="J12161" t="b">
        <v>0</v>
      </c>
      <c r="K12161" t="s">
        <v>41</v>
      </c>
      <c r="L12161" t="s">
        <v>74</v>
      </c>
      <c r="M12161"/>
      <c r="N12161">
        <v>50</v>
      </c>
      <c r="O12161" t="s">
        <v>22584</v>
      </c>
    </row>
    <row r="12162" spans="1:16" x14ac:dyDescent="0.25">
      <c r="A12162" t="s">
        <v>0</v>
      </c>
      <c r="B12162" t="s">
        <v>22585</v>
      </c>
      <c r="C12162" t="s">
        <v>22586</v>
      </c>
      <c r="D12162" t="s">
        <v>5440</v>
      </c>
      <c r="E12162" t="s">
        <v>59</v>
      </c>
      <c r="F12162" t="b">
        <v>0</v>
      </c>
      <c r="G12162" t="s">
        <v>41</v>
      </c>
      <c r="H12162" s="1">
        <v>46150.794722222221</v>
      </c>
      <c r="I12162" t="b">
        <v>0</v>
      </c>
      <c r="J12162" t="b">
        <v>0</v>
      </c>
      <c r="K12162" t="s">
        <v>41</v>
      </c>
      <c r="L12162" t="s">
        <v>60</v>
      </c>
      <c r="M12162">
        <v>96000</v>
      </c>
      <c r="N12162"/>
      <c r="O12162" t="s">
        <v>17556</v>
      </c>
      <c r="P12162" t="s">
        <v>1524</v>
      </c>
    </row>
    <row r="12163" spans="1:16" x14ac:dyDescent="0.25">
      <c r="A12163" t="s">
        <v>6</v>
      </c>
      <c r="B12163" t="s">
        <v>1399</v>
      </c>
      <c r="C12163" t="s">
        <v>112</v>
      </c>
      <c r="D12163" t="s">
        <v>5440</v>
      </c>
      <c r="E12163" t="s">
        <v>59</v>
      </c>
      <c r="F12163" t="b">
        <v>0</v>
      </c>
      <c r="G12163" t="s">
        <v>65</v>
      </c>
      <c r="H12163" s="1">
        <v>46150.794803240737</v>
      </c>
      <c r="I12163" t="b">
        <v>0</v>
      </c>
      <c r="J12163" t="b">
        <v>1</v>
      </c>
      <c r="K12163" t="s">
        <v>41</v>
      </c>
      <c r="L12163" t="s">
        <v>60</v>
      </c>
      <c r="M12163">
        <v>185000</v>
      </c>
      <c r="N12163"/>
      <c r="O12163" t="s">
        <v>22587</v>
      </c>
      <c r="P12163" t="s">
        <v>310</v>
      </c>
    </row>
    <row r="12164" spans="1:16" x14ac:dyDescent="0.25">
      <c r="A12164" t="s">
        <v>2</v>
      </c>
      <c r="B12164" t="s">
        <v>1005</v>
      </c>
      <c r="C12164" t="s">
        <v>86</v>
      </c>
      <c r="D12164" t="s">
        <v>5440</v>
      </c>
      <c r="E12164" t="s">
        <v>59</v>
      </c>
      <c r="F12164" t="b">
        <v>0</v>
      </c>
      <c r="G12164" t="s">
        <v>77</v>
      </c>
      <c r="H12164" s="1">
        <v>46150.794814814813</v>
      </c>
      <c r="I12164" t="b">
        <v>0</v>
      </c>
      <c r="J12164" t="b">
        <v>1</v>
      </c>
      <c r="K12164" t="s">
        <v>41</v>
      </c>
      <c r="L12164" t="s">
        <v>74</v>
      </c>
      <c r="M12164"/>
      <c r="N12164">
        <v>16</v>
      </c>
      <c r="O12164" t="s">
        <v>22588</v>
      </c>
      <c r="P12164" t="s">
        <v>705</v>
      </c>
    </row>
    <row r="12165" spans="1:16" x14ac:dyDescent="0.25">
      <c r="A12165" t="s">
        <v>2</v>
      </c>
      <c r="B12165" t="s">
        <v>2702</v>
      </c>
      <c r="C12165" t="s">
        <v>328</v>
      </c>
      <c r="D12165" t="s">
        <v>4346</v>
      </c>
      <c r="E12165" t="s">
        <v>59</v>
      </c>
      <c r="F12165" t="b">
        <v>0</v>
      </c>
      <c r="G12165" t="s">
        <v>65</v>
      </c>
      <c r="H12165" s="1">
        <v>46150.79482638889</v>
      </c>
      <c r="I12165" t="b">
        <v>0</v>
      </c>
      <c r="J12165" t="b">
        <v>0</v>
      </c>
      <c r="K12165" t="s">
        <v>41</v>
      </c>
      <c r="L12165" t="s">
        <v>60</v>
      </c>
      <c r="M12165">
        <v>79500</v>
      </c>
      <c r="N12165"/>
      <c r="O12165" t="s">
        <v>22589</v>
      </c>
      <c r="P12165" t="s">
        <v>22590</v>
      </c>
    </row>
    <row r="12166" spans="1:16" x14ac:dyDescent="0.25">
      <c r="A12166" t="s">
        <v>2</v>
      </c>
      <c r="B12166" t="s">
        <v>22591</v>
      </c>
      <c r="C12166" t="s">
        <v>369</v>
      </c>
      <c r="D12166" t="s">
        <v>4346</v>
      </c>
      <c r="E12166" t="s">
        <v>59</v>
      </c>
      <c r="F12166" t="b">
        <v>0</v>
      </c>
      <c r="G12166" t="s">
        <v>65</v>
      </c>
      <c r="H12166" s="1">
        <v>46150.794861111113</v>
      </c>
      <c r="I12166" t="b">
        <v>0</v>
      </c>
      <c r="J12166" t="b">
        <v>1</v>
      </c>
      <c r="K12166" t="s">
        <v>41</v>
      </c>
      <c r="L12166" t="s">
        <v>60</v>
      </c>
      <c r="M12166">
        <v>132500</v>
      </c>
      <c r="N12166"/>
      <c r="O12166" t="s">
        <v>6517</v>
      </c>
      <c r="P12166" t="s">
        <v>208</v>
      </c>
    </row>
    <row r="12167" spans="1:16" x14ac:dyDescent="0.25">
      <c r="A12167" t="s">
        <v>6</v>
      </c>
      <c r="B12167" t="s">
        <v>22592</v>
      </c>
      <c r="C12167" t="s">
        <v>334</v>
      </c>
      <c r="D12167" t="s">
        <v>5440</v>
      </c>
      <c r="E12167" t="s">
        <v>59</v>
      </c>
      <c r="F12167" t="b">
        <v>0</v>
      </c>
      <c r="G12167" t="s">
        <v>41</v>
      </c>
      <c r="H12167" s="1">
        <v>46150.79582175926</v>
      </c>
      <c r="I12167" t="b">
        <v>0</v>
      </c>
      <c r="J12167" t="b">
        <v>0</v>
      </c>
      <c r="K12167" t="s">
        <v>41</v>
      </c>
      <c r="L12167" t="s">
        <v>60</v>
      </c>
      <c r="M12167">
        <v>160000</v>
      </c>
      <c r="N12167"/>
      <c r="O12167" t="s">
        <v>22593</v>
      </c>
      <c r="P12167" t="s">
        <v>85</v>
      </c>
    </row>
    <row r="12168" spans="1:16" x14ac:dyDescent="0.25">
      <c r="A12168" t="s">
        <v>1</v>
      </c>
      <c r="B12168" t="s">
        <v>8138</v>
      </c>
      <c r="C12168" t="s">
        <v>86</v>
      </c>
      <c r="D12168" t="s">
        <v>4526</v>
      </c>
      <c r="E12168" t="s">
        <v>59</v>
      </c>
      <c r="F12168" t="b">
        <v>0</v>
      </c>
      <c r="G12168" t="s">
        <v>77</v>
      </c>
      <c r="H12168" s="1">
        <v>46150.795868055553</v>
      </c>
      <c r="I12168" t="b">
        <v>1</v>
      </c>
      <c r="J12168" t="b">
        <v>0</v>
      </c>
      <c r="K12168" t="s">
        <v>41</v>
      </c>
      <c r="L12168" t="s">
        <v>60</v>
      </c>
      <c r="M12168">
        <v>155000</v>
      </c>
      <c r="N12168"/>
      <c r="O12168" t="s">
        <v>22594</v>
      </c>
      <c r="P12168" t="s">
        <v>22595</v>
      </c>
    </row>
    <row r="12169" spans="1:16" x14ac:dyDescent="0.25">
      <c r="A12169" t="s">
        <v>1</v>
      </c>
      <c r="B12169" t="s">
        <v>1</v>
      </c>
      <c r="C12169" t="s">
        <v>1615</v>
      </c>
      <c r="D12169" t="s">
        <v>4346</v>
      </c>
      <c r="E12169" t="s">
        <v>59</v>
      </c>
      <c r="F12169" t="b">
        <v>0</v>
      </c>
      <c r="G12169" t="s">
        <v>68</v>
      </c>
      <c r="H12169" s="1">
        <v>46150.796006944453</v>
      </c>
      <c r="I12169" t="b">
        <v>0</v>
      </c>
      <c r="J12169" t="b">
        <v>1</v>
      </c>
      <c r="K12169" t="s">
        <v>41</v>
      </c>
      <c r="L12169" t="s">
        <v>60</v>
      </c>
      <c r="M12169">
        <v>120000</v>
      </c>
      <c r="N12169"/>
      <c r="O12169" t="s">
        <v>22596</v>
      </c>
      <c r="P12169" t="s">
        <v>22597</v>
      </c>
    </row>
    <row r="12170" spans="1:16" x14ac:dyDescent="0.25">
      <c r="A12170" t="s">
        <v>1</v>
      </c>
      <c r="B12170" t="s">
        <v>22598</v>
      </c>
      <c r="C12170" t="s">
        <v>14984</v>
      </c>
      <c r="D12170" t="s">
        <v>4346</v>
      </c>
      <c r="E12170" t="s">
        <v>59</v>
      </c>
      <c r="F12170" t="b">
        <v>0</v>
      </c>
      <c r="G12170" t="s">
        <v>68</v>
      </c>
      <c r="H12170" s="1">
        <v>46150.796018518522</v>
      </c>
      <c r="I12170" t="b">
        <v>0</v>
      </c>
      <c r="J12170" t="b">
        <v>1</v>
      </c>
      <c r="K12170" t="s">
        <v>41</v>
      </c>
      <c r="L12170" t="s">
        <v>60</v>
      </c>
      <c r="M12170">
        <v>107500</v>
      </c>
      <c r="N12170"/>
      <c r="O12170" t="s">
        <v>22599</v>
      </c>
      <c r="P12170" t="s">
        <v>1254</v>
      </c>
    </row>
    <row r="12171" spans="1:16" x14ac:dyDescent="0.25">
      <c r="A12171" t="s">
        <v>2</v>
      </c>
      <c r="B12171" t="s">
        <v>22600</v>
      </c>
      <c r="C12171" t="s">
        <v>81</v>
      </c>
      <c r="D12171" t="s">
        <v>4526</v>
      </c>
      <c r="E12171" t="s">
        <v>88</v>
      </c>
      <c r="F12171" t="b">
        <v>0</v>
      </c>
      <c r="G12171" t="s">
        <v>77</v>
      </c>
      <c r="H12171" s="1">
        <v>46150.835219907407</v>
      </c>
      <c r="I12171" t="b">
        <v>1</v>
      </c>
      <c r="J12171" t="b">
        <v>1</v>
      </c>
      <c r="K12171" t="s">
        <v>41</v>
      </c>
      <c r="L12171" t="s">
        <v>74</v>
      </c>
      <c r="M12171"/>
      <c r="N12171">
        <v>55</v>
      </c>
      <c r="O12171" t="s">
        <v>3026</v>
      </c>
      <c r="P12171" t="s">
        <v>22601</v>
      </c>
    </row>
    <row r="12172" spans="1:16" x14ac:dyDescent="0.25">
      <c r="A12172" t="s">
        <v>6</v>
      </c>
      <c r="B12172" t="s">
        <v>22602</v>
      </c>
      <c r="C12172" t="s">
        <v>237</v>
      </c>
      <c r="D12172" t="s">
        <v>4346</v>
      </c>
      <c r="E12172" t="s">
        <v>59</v>
      </c>
      <c r="F12172" t="b">
        <v>0</v>
      </c>
      <c r="G12172" t="s">
        <v>89</v>
      </c>
      <c r="H12172" s="1">
        <v>46150.836458333331</v>
      </c>
      <c r="I12172" t="b">
        <v>0</v>
      </c>
      <c r="J12172" t="b">
        <v>1</v>
      </c>
      <c r="K12172" t="s">
        <v>41</v>
      </c>
      <c r="L12172" t="s">
        <v>60</v>
      </c>
      <c r="M12172">
        <v>275000</v>
      </c>
      <c r="N12172"/>
      <c r="O12172" t="s">
        <v>22172</v>
      </c>
      <c r="P12172" t="s">
        <v>22603</v>
      </c>
    </row>
    <row r="12173" spans="1:16" x14ac:dyDescent="0.25">
      <c r="A12173" t="s">
        <v>2</v>
      </c>
      <c r="B12173" t="s">
        <v>158</v>
      </c>
      <c r="C12173" t="s">
        <v>142</v>
      </c>
      <c r="D12173" t="s">
        <v>10413</v>
      </c>
      <c r="E12173" t="s">
        <v>59</v>
      </c>
      <c r="F12173" t="b">
        <v>0</v>
      </c>
      <c r="G12173" t="s">
        <v>65</v>
      </c>
      <c r="H12173" s="1">
        <v>46150.836469907408</v>
      </c>
      <c r="I12173" t="b">
        <v>0</v>
      </c>
      <c r="J12173" t="b">
        <v>1</v>
      </c>
      <c r="K12173" t="s">
        <v>41</v>
      </c>
      <c r="L12173" t="s">
        <v>60</v>
      </c>
      <c r="M12173">
        <v>194000</v>
      </c>
      <c r="N12173"/>
      <c r="O12173" t="s">
        <v>22604</v>
      </c>
      <c r="P12173" t="s">
        <v>22605</v>
      </c>
    </row>
    <row r="12174" spans="1:16" x14ac:dyDescent="0.25">
      <c r="A12174" t="s">
        <v>5</v>
      </c>
      <c r="B12174" t="s">
        <v>22606</v>
      </c>
      <c r="C12174" t="s">
        <v>22607</v>
      </c>
      <c r="D12174" t="s">
        <v>4346</v>
      </c>
      <c r="E12174" t="s">
        <v>59</v>
      </c>
      <c r="F12174" t="b">
        <v>0</v>
      </c>
      <c r="G12174" t="s">
        <v>65</v>
      </c>
      <c r="H12174" s="1">
        <v>46150.837592592587</v>
      </c>
      <c r="I12174" t="b">
        <v>0</v>
      </c>
      <c r="J12174" t="b">
        <v>0</v>
      </c>
      <c r="K12174" t="s">
        <v>41</v>
      </c>
      <c r="L12174" t="s">
        <v>60</v>
      </c>
      <c r="M12174">
        <v>115000</v>
      </c>
      <c r="N12174"/>
      <c r="O12174" t="s">
        <v>22608</v>
      </c>
      <c r="P12174" t="s">
        <v>22609</v>
      </c>
    </row>
    <row r="12175" spans="1:16" x14ac:dyDescent="0.25">
      <c r="A12175" t="s">
        <v>3</v>
      </c>
      <c r="B12175" t="s">
        <v>22610</v>
      </c>
      <c r="C12175" t="s">
        <v>114</v>
      </c>
      <c r="D12175" t="s">
        <v>4526</v>
      </c>
      <c r="E12175" t="s">
        <v>59</v>
      </c>
      <c r="F12175" t="b">
        <v>0</v>
      </c>
      <c r="G12175" t="s">
        <v>77</v>
      </c>
      <c r="H12175" s="1">
        <v>46150.876886574071</v>
      </c>
      <c r="I12175" t="b">
        <v>0</v>
      </c>
      <c r="J12175" t="b">
        <v>1</v>
      </c>
      <c r="K12175" t="s">
        <v>41</v>
      </c>
      <c r="L12175" t="s">
        <v>60</v>
      </c>
      <c r="M12175">
        <v>87200</v>
      </c>
      <c r="N12175"/>
      <c r="O12175" t="s">
        <v>22611</v>
      </c>
      <c r="P12175" t="s">
        <v>22612</v>
      </c>
    </row>
    <row r="12176" spans="1:16" x14ac:dyDescent="0.25">
      <c r="A12176" t="s">
        <v>0</v>
      </c>
      <c r="B12176" t="s">
        <v>1006</v>
      </c>
      <c r="C12176" t="s">
        <v>330</v>
      </c>
      <c r="D12176" t="s">
        <v>4346</v>
      </c>
      <c r="E12176" t="s">
        <v>59</v>
      </c>
      <c r="F12176" t="b">
        <v>0</v>
      </c>
      <c r="G12176" t="s">
        <v>41</v>
      </c>
      <c r="H12176" s="1">
        <v>46150.878009259257</v>
      </c>
      <c r="I12176" t="b">
        <v>0</v>
      </c>
      <c r="J12176" t="b">
        <v>1</v>
      </c>
      <c r="K12176" t="s">
        <v>41</v>
      </c>
      <c r="L12176" t="s">
        <v>60</v>
      </c>
      <c r="M12176">
        <v>83000</v>
      </c>
      <c r="N12176"/>
      <c r="O12176" t="s">
        <v>22613</v>
      </c>
      <c r="P12176" t="s">
        <v>1759</v>
      </c>
    </row>
    <row r="12177" spans="1:16" x14ac:dyDescent="0.25">
      <c r="A12177" t="s">
        <v>2</v>
      </c>
      <c r="B12177" t="s">
        <v>1633</v>
      </c>
      <c r="C12177" t="s">
        <v>333</v>
      </c>
      <c r="D12177" t="s">
        <v>2360</v>
      </c>
      <c r="E12177" t="s">
        <v>59</v>
      </c>
      <c r="F12177" t="b">
        <v>0</v>
      </c>
      <c r="G12177" t="s">
        <v>77</v>
      </c>
      <c r="H12177" s="1">
        <v>46150.878125000003</v>
      </c>
      <c r="I12177" t="b">
        <v>0</v>
      </c>
      <c r="J12177" t="b">
        <v>0</v>
      </c>
      <c r="K12177" t="s">
        <v>41</v>
      </c>
      <c r="L12177" t="s">
        <v>60</v>
      </c>
      <c r="M12177">
        <v>75000</v>
      </c>
      <c r="N12177"/>
      <c r="O12177" t="s">
        <v>22614</v>
      </c>
      <c r="P12177" t="s">
        <v>14925</v>
      </c>
    </row>
    <row r="12178" spans="1:16" x14ac:dyDescent="0.25">
      <c r="A12178" t="s">
        <v>8</v>
      </c>
      <c r="B12178" t="s">
        <v>8852</v>
      </c>
      <c r="C12178" t="s">
        <v>190</v>
      </c>
      <c r="D12178" t="s">
        <v>4526</v>
      </c>
      <c r="E12178" t="s">
        <v>59</v>
      </c>
      <c r="F12178" t="b">
        <v>0</v>
      </c>
      <c r="G12178" t="s">
        <v>73</v>
      </c>
      <c r="H12178" s="1">
        <v>46150.878148148149</v>
      </c>
      <c r="I12178" t="b">
        <v>0</v>
      </c>
      <c r="J12178" t="b">
        <v>0</v>
      </c>
      <c r="K12178" t="s">
        <v>41</v>
      </c>
      <c r="L12178" t="s">
        <v>74</v>
      </c>
      <c r="M12178"/>
      <c r="N12178">
        <v>67.5</v>
      </c>
      <c r="O12178" t="s">
        <v>15502</v>
      </c>
      <c r="P12178" t="s">
        <v>208</v>
      </c>
    </row>
    <row r="12179" spans="1:16" x14ac:dyDescent="0.25">
      <c r="A12179" t="s">
        <v>2</v>
      </c>
      <c r="B12179" t="s">
        <v>10921</v>
      </c>
      <c r="C12179" t="s">
        <v>76</v>
      </c>
      <c r="D12179" t="s">
        <v>584</v>
      </c>
      <c r="E12179" t="s">
        <v>59</v>
      </c>
      <c r="F12179" t="b">
        <v>1</v>
      </c>
      <c r="G12179" t="s">
        <v>19</v>
      </c>
      <c r="H12179" s="1">
        <v>46150.878611111111</v>
      </c>
      <c r="I12179" t="b">
        <v>0</v>
      </c>
      <c r="J12179" t="b">
        <v>0</v>
      </c>
      <c r="K12179" t="s">
        <v>19</v>
      </c>
      <c r="L12179" t="s">
        <v>74</v>
      </c>
      <c r="M12179"/>
      <c r="N12179">
        <v>15</v>
      </c>
      <c r="O12179" t="s">
        <v>10922</v>
      </c>
      <c r="P12179" t="s">
        <v>10923</v>
      </c>
    </row>
    <row r="12180" spans="1:16" x14ac:dyDescent="0.25">
      <c r="A12180" t="s">
        <v>5</v>
      </c>
      <c r="B12180" t="s">
        <v>22615</v>
      </c>
      <c r="C12180" t="s">
        <v>290</v>
      </c>
      <c r="D12180" t="s">
        <v>4346</v>
      </c>
      <c r="E12180" t="s">
        <v>59</v>
      </c>
      <c r="F12180" t="b">
        <v>0</v>
      </c>
      <c r="G12180" t="s">
        <v>77</v>
      </c>
      <c r="H12180" s="1">
        <v>46150.879201388889</v>
      </c>
      <c r="I12180" t="b">
        <v>0</v>
      </c>
      <c r="J12180" t="b">
        <v>1</v>
      </c>
      <c r="K12180" t="s">
        <v>41</v>
      </c>
      <c r="L12180" t="s">
        <v>60</v>
      </c>
      <c r="M12180">
        <v>148587.5</v>
      </c>
      <c r="N12180"/>
      <c r="O12180" t="s">
        <v>119</v>
      </c>
      <c r="P12180" t="s">
        <v>22616</v>
      </c>
    </row>
    <row r="12181" spans="1:16" x14ac:dyDescent="0.25">
      <c r="A12181" t="s">
        <v>1</v>
      </c>
      <c r="B12181" t="s">
        <v>546</v>
      </c>
      <c r="C12181" t="s">
        <v>557</v>
      </c>
      <c r="D12181" t="s">
        <v>4346</v>
      </c>
      <c r="E12181" t="s">
        <v>59</v>
      </c>
      <c r="F12181" t="b">
        <v>0</v>
      </c>
      <c r="G12181" t="s">
        <v>65</v>
      </c>
      <c r="H12181" s="1">
        <v>46150.879259259258</v>
      </c>
      <c r="I12181" t="b">
        <v>1</v>
      </c>
      <c r="J12181" t="b">
        <v>0</v>
      </c>
      <c r="K12181" t="s">
        <v>41</v>
      </c>
      <c r="L12181" t="s">
        <v>74</v>
      </c>
      <c r="M12181"/>
      <c r="N12181">
        <v>68.39</v>
      </c>
      <c r="O12181" t="s">
        <v>744</v>
      </c>
    </row>
    <row r="12182" spans="1:16" x14ac:dyDescent="0.25">
      <c r="A12182" t="s">
        <v>5</v>
      </c>
      <c r="B12182" t="s">
        <v>22617</v>
      </c>
      <c r="C12182" t="s">
        <v>164</v>
      </c>
      <c r="D12182" t="s">
        <v>4346</v>
      </c>
      <c r="E12182" t="s">
        <v>59</v>
      </c>
      <c r="F12182" t="b">
        <v>0</v>
      </c>
      <c r="G12182" t="s">
        <v>77</v>
      </c>
      <c r="H12182" s="1">
        <v>46150.879305555558</v>
      </c>
      <c r="I12182" t="b">
        <v>0</v>
      </c>
      <c r="J12182" t="b">
        <v>1</v>
      </c>
      <c r="K12182" t="s">
        <v>41</v>
      </c>
      <c r="L12182" t="s">
        <v>60</v>
      </c>
      <c r="M12182">
        <v>237500</v>
      </c>
      <c r="N12182"/>
      <c r="O12182" t="s">
        <v>22618</v>
      </c>
      <c r="P12182" t="s">
        <v>22619</v>
      </c>
    </row>
    <row r="12183" spans="1:16" x14ac:dyDescent="0.25">
      <c r="A12183" t="s">
        <v>1</v>
      </c>
      <c r="B12183" t="s">
        <v>22620</v>
      </c>
      <c r="C12183" t="s">
        <v>218</v>
      </c>
      <c r="D12183" t="s">
        <v>4346</v>
      </c>
      <c r="E12183" t="s">
        <v>59</v>
      </c>
      <c r="F12183" t="b">
        <v>0</v>
      </c>
      <c r="G12183" t="s">
        <v>89</v>
      </c>
      <c r="H12183" s="1">
        <v>46150.879328703697</v>
      </c>
      <c r="I12183" t="b">
        <v>0</v>
      </c>
      <c r="J12183" t="b">
        <v>1</v>
      </c>
      <c r="K12183" t="s">
        <v>41</v>
      </c>
      <c r="L12183" t="s">
        <v>60</v>
      </c>
      <c r="M12183">
        <v>117500</v>
      </c>
      <c r="N12183"/>
      <c r="O12183" t="s">
        <v>480</v>
      </c>
      <c r="P12183" t="s">
        <v>22621</v>
      </c>
    </row>
    <row r="12184" spans="1:16" x14ac:dyDescent="0.25">
      <c r="A12184" t="s">
        <v>0</v>
      </c>
      <c r="B12184" t="s">
        <v>22622</v>
      </c>
      <c r="C12184" t="s">
        <v>76</v>
      </c>
      <c r="D12184" t="s">
        <v>141</v>
      </c>
      <c r="E12184" t="s">
        <v>88</v>
      </c>
      <c r="F12184" t="b">
        <v>1</v>
      </c>
      <c r="G12184" t="s">
        <v>41</v>
      </c>
      <c r="H12184" s="1">
        <v>46150.919722222221</v>
      </c>
      <c r="I12184" t="b">
        <v>0</v>
      </c>
      <c r="J12184" t="b">
        <v>0</v>
      </c>
      <c r="K12184" t="s">
        <v>41</v>
      </c>
      <c r="L12184" t="s">
        <v>74</v>
      </c>
      <c r="M12184"/>
      <c r="N12184">
        <v>9</v>
      </c>
      <c r="O12184" t="s">
        <v>141</v>
      </c>
      <c r="P12184" t="s">
        <v>2175</v>
      </c>
    </row>
    <row r="12185" spans="1:16" x14ac:dyDescent="0.25">
      <c r="A12185" t="s">
        <v>5</v>
      </c>
      <c r="B12185" t="s">
        <v>15057</v>
      </c>
      <c r="C12185" t="s">
        <v>86</v>
      </c>
      <c r="D12185" t="s">
        <v>4526</v>
      </c>
      <c r="E12185" t="s">
        <v>59</v>
      </c>
      <c r="F12185" t="b">
        <v>0</v>
      </c>
      <c r="G12185" t="s">
        <v>77</v>
      </c>
      <c r="H12185" s="1">
        <v>46150.92087962963</v>
      </c>
      <c r="I12185" t="b">
        <v>0</v>
      </c>
      <c r="J12185" t="b">
        <v>0</v>
      </c>
      <c r="K12185" t="s">
        <v>41</v>
      </c>
      <c r="L12185" t="s">
        <v>60</v>
      </c>
      <c r="M12185">
        <v>172500</v>
      </c>
      <c r="N12185"/>
      <c r="O12185" t="s">
        <v>8718</v>
      </c>
      <c r="P12185" t="s">
        <v>22623</v>
      </c>
    </row>
    <row r="12186" spans="1:16" x14ac:dyDescent="0.25">
      <c r="A12186" t="s">
        <v>1</v>
      </c>
      <c r="B12186" t="s">
        <v>16319</v>
      </c>
      <c r="C12186" t="s">
        <v>41</v>
      </c>
      <c r="D12186" t="s">
        <v>4346</v>
      </c>
      <c r="E12186" t="s">
        <v>59</v>
      </c>
      <c r="F12186" t="b">
        <v>0</v>
      </c>
      <c r="G12186" t="s">
        <v>77</v>
      </c>
      <c r="H12186" s="1">
        <v>46150.920914351853</v>
      </c>
      <c r="I12186" t="b">
        <v>1</v>
      </c>
      <c r="J12186" t="b">
        <v>0</v>
      </c>
      <c r="K12186" t="s">
        <v>41</v>
      </c>
      <c r="L12186" t="s">
        <v>60</v>
      </c>
      <c r="M12186">
        <v>150000</v>
      </c>
      <c r="N12186"/>
      <c r="O12186" t="s">
        <v>22624</v>
      </c>
      <c r="P12186" t="s">
        <v>16321</v>
      </c>
    </row>
    <row r="12187" spans="1:16" x14ac:dyDescent="0.25">
      <c r="A12187" t="s">
        <v>1</v>
      </c>
      <c r="B12187" t="s">
        <v>22625</v>
      </c>
      <c r="C12187" t="s">
        <v>84</v>
      </c>
      <c r="D12187" t="s">
        <v>4346</v>
      </c>
      <c r="E12187" t="s">
        <v>59</v>
      </c>
      <c r="F12187" t="b">
        <v>0</v>
      </c>
      <c r="G12187" t="s">
        <v>89</v>
      </c>
      <c r="H12187" s="1">
        <v>46150.921122685177</v>
      </c>
      <c r="I12187" t="b">
        <v>0</v>
      </c>
      <c r="J12187" t="b">
        <v>1</v>
      </c>
      <c r="K12187" t="s">
        <v>41</v>
      </c>
      <c r="L12187" t="s">
        <v>60</v>
      </c>
      <c r="M12187">
        <v>155500</v>
      </c>
      <c r="N12187"/>
      <c r="O12187" t="s">
        <v>1183</v>
      </c>
      <c r="P12187" t="s">
        <v>7593</v>
      </c>
    </row>
    <row r="12188" spans="1:16" x14ac:dyDescent="0.25">
      <c r="A12188" t="s">
        <v>0</v>
      </c>
      <c r="B12188" t="s">
        <v>262</v>
      </c>
      <c r="C12188" t="s">
        <v>514</v>
      </c>
      <c r="D12188" t="s">
        <v>4673</v>
      </c>
      <c r="E12188" t="s">
        <v>59</v>
      </c>
      <c r="F12188" t="b">
        <v>0</v>
      </c>
      <c r="G12188" t="s">
        <v>77</v>
      </c>
      <c r="H12188" s="1">
        <v>46151.001875000002</v>
      </c>
      <c r="I12188" t="b">
        <v>0</v>
      </c>
      <c r="J12188" t="b">
        <v>1</v>
      </c>
      <c r="K12188" t="s">
        <v>41</v>
      </c>
      <c r="L12188" t="s">
        <v>60</v>
      </c>
      <c r="M12188">
        <v>93402.5</v>
      </c>
      <c r="N12188"/>
      <c r="O12188" t="s">
        <v>2572</v>
      </c>
      <c r="P12188" t="s">
        <v>14139</v>
      </c>
    </row>
    <row r="12189" spans="1:16" x14ac:dyDescent="0.25">
      <c r="A12189" t="s">
        <v>8</v>
      </c>
      <c r="B12189" t="s">
        <v>3982</v>
      </c>
      <c r="C12189" t="s">
        <v>112</v>
      </c>
      <c r="D12189" t="s">
        <v>4673</v>
      </c>
      <c r="E12189" t="s">
        <v>59</v>
      </c>
      <c r="F12189" t="b">
        <v>0</v>
      </c>
      <c r="G12189" t="s">
        <v>65</v>
      </c>
      <c r="H12189" s="1">
        <v>46151.003136574072</v>
      </c>
      <c r="I12189" t="b">
        <v>0</v>
      </c>
      <c r="J12189" t="b">
        <v>0</v>
      </c>
      <c r="K12189" t="s">
        <v>41</v>
      </c>
      <c r="L12189" t="s">
        <v>60</v>
      </c>
      <c r="M12189">
        <v>125000</v>
      </c>
      <c r="N12189"/>
      <c r="O12189" t="s">
        <v>3164</v>
      </c>
      <c r="P12189" t="s">
        <v>11439</v>
      </c>
    </row>
    <row r="12190" spans="1:16" x14ac:dyDescent="0.25">
      <c r="A12190" t="s">
        <v>5</v>
      </c>
      <c r="B12190" t="s">
        <v>22626</v>
      </c>
      <c r="C12190" t="s">
        <v>472</v>
      </c>
      <c r="D12190" t="s">
        <v>4346</v>
      </c>
      <c r="E12190" t="s">
        <v>59</v>
      </c>
      <c r="F12190" t="b">
        <v>0</v>
      </c>
      <c r="G12190" t="s">
        <v>77</v>
      </c>
      <c r="H12190" s="1">
        <v>46151.004293981481</v>
      </c>
      <c r="I12190" t="b">
        <v>1</v>
      </c>
      <c r="J12190" t="b">
        <v>0</v>
      </c>
      <c r="K12190" t="s">
        <v>41</v>
      </c>
      <c r="L12190" t="s">
        <v>60</v>
      </c>
      <c r="M12190">
        <v>125000</v>
      </c>
      <c r="N12190"/>
      <c r="O12190" t="s">
        <v>22627</v>
      </c>
      <c r="P12190" t="s">
        <v>3466</v>
      </c>
    </row>
    <row r="12191" spans="1:16" x14ac:dyDescent="0.25">
      <c r="A12191" t="s">
        <v>5</v>
      </c>
      <c r="B12191" t="s">
        <v>2202</v>
      </c>
      <c r="C12191" t="s">
        <v>237</v>
      </c>
      <c r="D12191" t="s">
        <v>4346</v>
      </c>
      <c r="E12191" t="s">
        <v>59</v>
      </c>
      <c r="F12191" t="b">
        <v>0</v>
      </c>
      <c r="G12191" t="s">
        <v>73</v>
      </c>
      <c r="H12191" s="1">
        <v>46151.00439814815</v>
      </c>
      <c r="I12191" t="b">
        <v>0</v>
      </c>
      <c r="J12191" t="b">
        <v>1</v>
      </c>
      <c r="K12191" t="s">
        <v>41</v>
      </c>
      <c r="L12191" t="s">
        <v>60</v>
      </c>
      <c r="M12191">
        <v>181500</v>
      </c>
      <c r="N12191"/>
      <c r="O12191" t="s">
        <v>16795</v>
      </c>
      <c r="P12191" t="s">
        <v>22628</v>
      </c>
    </row>
    <row r="12192" spans="1:16" x14ac:dyDescent="0.25">
      <c r="A12192" t="s">
        <v>5</v>
      </c>
      <c r="B12192" t="s">
        <v>22629</v>
      </c>
      <c r="C12192" t="s">
        <v>13</v>
      </c>
      <c r="D12192" t="s">
        <v>4671</v>
      </c>
      <c r="E12192" t="s">
        <v>59</v>
      </c>
      <c r="F12192" t="b">
        <v>0</v>
      </c>
      <c r="G12192" t="s">
        <v>13</v>
      </c>
      <c r="H12192" s="1">
        <v>46151.004594907397</v>
      </c>
      <c r="I12192" t="b">
        <v>0</v>
      </c>
      <c r="J12192" t="b">
        <v>0</v>
      </c>
      <c r="K12192" t="s">
        <v>13</v>
      </c>
      <c r="L12192" t="s">
        <v>60</v>
      </c>
      <c r="M12192">
        <v>146000</v>
      </c>
      <c r="N12192"/>
      <c r="O12192" t="s">
        <v>399</v>
      </c>
      <c r="P12192" t="s">
        <v>22630</v>
      </c>
    </row>
    <row r="12193" spans="1:16" x14ac:dyDescent="0.25">
      <c r="A12193" t="s">
        <v>0</v>
      </c>
      <c r="B12193" t="s">
        <v>3862</v>
      </c>
      <c r="C12193" t="s">
        <v>71</v>
      </c>
      <c r="D12193" t="s">
        <v>4346</v>
      </c>
      <c r="E12193" t="s">
        <v>232</v>
      </c>
      <c r="F12193" t="b">
        <v>0</v>
      </c>
      <c r="G12193" t="s">
        <v>73</v>
      </c>
      <c r="H12193" s="1">
        <v>46151.043541666673</v>
      </c>
      <c r="I12193" t="b">
        <v>0</v>
      </c>
      <c r="J12193" t="b">
        <v>0</v>
      </c>
      <c r="K12193" t="s">
        <v>41</v>
      </c>
      <c r="L12193" t="s">
        <v>60</v>
      </c>
      <c r="M12193">
        <v>51448.18</v>
      </c>
      <c r="N12193"/>
      <c r="O12193" t="s">
        <v>1046</v>
      </c>
      <c r="P12193" t="s">
        <v>1482</v>
      </c>
    </row>
    <row r="12194" spans="1:16" x14ac:dyDescent="0.25">
      <c r="A12194" t="s">
        <v>2</v>
      </c>
      <c r="B12194" t="s">
        <v>22631</v>
      </c>
      <c r="C12194" t="s">
        <v>3879</v>
      </c>
      <c r="D12194" t="s">
        <v>5667</v>
      </c>
      <c r="E12194" t="s">
        <v>59</v>
      </c>
      <c r="F12194" t="b">
        <v>0</v>
      </c>
      <c r="G12194" t="s">
        <v>65</v>
      </c>
      <c r="H12194" s="1">
        <v>46151.044803240737</v>
      </c>
      <c r="I12194" t="b">
        <v>0</v>
      </c>
      <c r="J12194" t="b">
        <v>1</v>
      </c>
      <c r="K12194" t="s">
        <v>41</v>
      </c>
      <c r="L12194" t="s">
        <v>60</v>
      </c>
      <c r="M12194">
        <v>216262.5</v>
      </c>
      <c r="N12194"/>
      <c r="O12194" t="s">
        <v>528</v>
      </c>
      <c r="P12194" t="s">
        <v>22632</v>
      </c>
    </row>
    <row r="12195" spans="1:16" x14ac:dyDescent="0.25">
      <c r="A12195" t="s">
        <v>6</v>
      </c>
      <c r="B12195" t="s">
        <v>22633</v>
      </c>
      <c r="C12195" t="s">
        <v>319</v>
      </c>
      <c r="D12195" t="s">
        <v>4346</v>
      </c>
      <c r="E12195" t="s">
        <v>59</v>
      </c>
      <c r="F12195" t="b">
        <v>0</v>
      </c>
      <c r="G12195" t="s">
        <v>65</v>
      </c>
      <c r="H12195" s="1">
        <v>46151.044849537036</v>
      </c>
      <c r="I12195" t="b">
        <v>1</v>
      </c>
      <c r="J12195" t="b">
        <v>1</v>
      </c>
      <c r="K12195" t="s">
        <v>41</v>
      </c>
      <c r="L12195" t="s">
        <v>60</v>
      </c>
      <c r="M12195">
        <v>224334</v>
      </c>
      <c r="N12195"/>
      <c r="O12195" t="s">
        <v>22634</v>
      </c>
    </row>
    <row r="12196" spans="1:16" x14ac:dyDescent="0.25">
      <c r="A12196" t="s">
        <v>2</v>
      </c>
      <c r="B12196" t="s">
        <v>9622</v>
      </c>
      <c r="C12196" t="s">
        <v>81</v>
      </c>
      <c r="D12196" t="s">
        <v>4346</v>
      </c>
      <c r="E12196" t="s">
        <v>59</v>
      </c>
      <c r="F12196" t="b">
        <v>0</v>
      </c>
      <c r="G12196" t="s">
        <v>77</v>
      </c>
      <c r="H12196" s="1">
        <v>46151.086435185192</v>
      </c>
      <c r="I12196" t="b">
        <v>0</v>
      </c>
      <c r="J12196" t="b">
        <v>0</v>
      </c>
      <c r="K12196" t="s">
        <v>41</v>
      </c>
      <c r="L12196" t="s">
        <v>60</v>
      </c>
      <c r="M12196">
        <v>229000</v>
      </c>
      <c r="N12196"/>
      <c r="O12196" t="s">
        <v>2960</v>
      </c>
      <c r="P12196" t="s">
        <v>310</v>
      </c>
    </row>
    <row r="12197" spans="1:16" x14ac:dyDescent="0.25">
      <c r="A12197" t="s">
        <v>6</v>
      </c>
      <c r="B12197" t="s">
        <v>22635</v>
      </c>
      <c r="C12197" t="s">
        <v>224</v>
      </c>
      <c r="D12197" t="s">
        <v>5667</v>
      </c>
      <c r="E12197" t="s">
        <v>59</v>
      </c>
      <c r="F12197" t="b">
        <v>0</v>
      </c>
      <c r="G12197" t="s">
        <v>65</v>
      </c>
      <c r="H12197" s="1">
        <v>46151.086504629631</v>
      </c>
      <c r="I12197" t="b">
        <v>0</v>
      </c>
      <c r="J12197" t="b">
        <v>1</v>
      </c>
      <c r="K12197" t="s">
        <v>41</v>
      </c>
      <c r="L12197" t="s">
        <v>60</v>
      </c>
      <c r="M12197">
        <v>160000</v>
      </c>
      <c r="N12197"/>
      <c r="O12197" t="s">
        <v>22636</v>
      </c>
      <c r="P12197" t="s">
        <v>464</v>
      </c>
    </row>
    <row r="12198" spans="1:16" x14ac:dyDescent="0.25">
      <c r="A12198" t="s">
        <v>1</v>
      </c>
      <c r="B12198" t="s">
        <v>1873</v>
      </c>
      <c r="C12198" t="s">
        <v>227</v>
      </c>
      <c r="D12198" t="s">
        <v>4346</v>
      </c>
      <c r="E12198" t="s">
        <v>59</v>
      </c>
      <c r="F12198" t="b">
        <v>0</v>
      </c>
      <c r="G12198" t="s">
        <v>77</v>
      </c>
      <c r="H12198" s="1">
        <v>46151.087534722217</v>
      </c>
      <c r="I12198" t="b">
        <v>0</v>
      </c>
      <c r="J12198" t="b">
        <v>1</v>
      </c>
      <c r="K12198" t="s">
        <v>41</v>
      </c>
      <c r="L12198" t="s">
        <v>60</v>
      </c>
      <c r="M12198">
        <v>185000</v>
      </c>
      <c r="N12198"/>
      <c r="O12198" t="s">
        <v>22637</v>
      </c>
      <c r="P12198" t="s">
        <v>2313</v>
      </c>
    </row>
    <row r="12199" spans="1:16" x14ac:dyDescent="0.25">
      <c r="A12199" t="s">
        <v>5</v>
      </c>
      <c r="B12199" t="s">
        <v>4140</v>
      </c>
      <c r="C12199" t="s">
        <v>22638</v>
      </c>
      <c r="D12199" t="s">
        <v>2471</v>
      </c>
      <c r="E12199" t="s">
        <v>59</v>
      </c>
      <c r="F12199" t="b">
        <v>0</v>
      </c>
      <c r="G12199" t="s">
        <v>77</v>
      </c>
      <c r="H12199" s="1">
        <v>46151.087546296287</v>
      </c>
      <c r="I12199" t="b">
        <v>1</v>
      </c>
      <c r="J12199" t="b">
        <v>0</v>
      </c>
      <c r="K12199" t="s">
        <v>41</v>
      </c>
      <c r="L12199" t="s">
        <v>60</v>
      </c>
      <c r="M12199">
        <v>152500</v>
      </c>
      <c r="N12199"/>
      <c r="O12199" t="s">
        <v>22639</v>
      </c>
      <c r="P12199" t="s">
        <v>22640</v>
      </c>
    </row>
    <row r="12200" spans="1:16" x14ac:dyDescent="0.25">
      <c r="A12200" t="s">
        <v>1</v>
      </c>
      <c r="B12200" t="s">
        <v>1185</v>
      </c>
      <c r="C12200" t="s">
        <v>21424</v>
      </c>
      <c r="D12200" t="s">
        <v>4756</v>
      </c>
      <c r="E12200" t="s">
        <v>59</v>
      </c>
      <c r="F12200" t="b">
        <v>0</v>
      </c>
      <c r="G12200" t="s">
        <v>77</v>
      </c>
      <c r="H12200" s="1">
        <v>46151.170949074083</v>
      </c>
      <c r="I12200" t="b">
        <v>1</v>
      </c>
      <c r="J12200" t="b">
        <v>0</v>
      </c>
      <c r="K12200" t="s">
        <v>41</v>
      </c>
      <c r="L12200" t="s">
        <v>60</v>
      </c>
      <c r="M12200">
        <v>110000</v>
      </c>
      <c r="N12200"/>
      <c r="O12200" t="s">
        <v>19909</v>
      </c>
      <c r="P12200" t="s">
        <v>22641</v>
      </c>
    </row>
    <row r="12201" spans="1:16" x14ac:dyDescent="0.25">
      <c r="A12201" t="s">
        <v>3</v>
      </c>
      <c r="B12201" t="s">
        <v>4152</v>
      </c>
      <c r="C12201" t="s">
        <v>520</v>
      </c>
      <c r="D12201" t="s">
        <v>2360</v>
      </c>
      <c r="E12201" t="s">
        <v>59</v>
      </c>
      <c r="F12201" t="b">
        <v>0</v>
      </c>
      <c r="G12201" t="s">
        <v>41</v>
      </c>
      <c r="H12201" s="1">
        <v>46151.173900462964</v>
      </c>
      <c r="I12201" t="b">
        <v>0</v>
      </c>
      <c r="J12201" t="b">
        <v>1</v>
      </c>
      <c r="K12201" t="s">
        <v>41</v>
      </c>
      <c r="L12201" t="s">
        <v>60</v>
      </c>
      <c r="M12201">
        <v>95148</v>
      </c>
      <c r="N12201"/>
      <c r="O12201" t="s">
        <v>22642</v>
      </c>
      <c r="P12201" t="s">
        <v>22643</v>
      </c>
    </row>
    <row r="12202" spans="1:16" x14ac:dyDescent="0.25">
      <c r="A12202" t="s">
        <v>7</v>
      </c>
      <c r="B12202" t="s">
        <v>22644</v>
      </c>
      <c r="C12202" t="s">
        <v>142</v>
      </c>
      <c r="D12202" t="s">
        <v>5018</v>
      </c>
      <c r="E12202" t="s">
        <v>59</v>
      </c>
      <c r="F12202" t="b">
        <v>0</v>
      </c>
      <c r="G12202" t="s">
        <v>65</v>
      </c>
      <c r="H12202" s="1">
        <v>46151.209502314807</v>
      </c>
      <c r="I12202" t="b">
        <v>0</v>
      </c>
      <c r="J12202" t="b">
        <v>1</v>
      </c>
      <c r="K12202" t="s">
        <v>41</v>
      </c>
      <c r="L12202" t="s">
        <v>60</v>
      </c>
      <c r="M12202">
        <v>93500</v>
      </c>
      <c r="N12202"/>
      <c r="O12202" t="s">
        <v>22645</v>
      </c>
      <c r="P12202" t="s">
        <v>22646</v>
      </c>
    </row>
    <row r="12203" spans="1:16" x14ac:dyDescent="0.25">
      <c r="A12203" t="s">
        <v>5</v>
      </c>
      <c r="B12203" t="s">
        <v>2943</v>
      </c>
      <c r="C12203" t="s">
        <v>76</v>
      </c>
      <c r="D12203" t="s">
        <v>4346</v>
      </c>
      <c r="E12203" t="s">
        <v>88</v>
      </c>
      <c r="F12203" t="b">
        <v>1</v>
      </c>
      <c r="G12203" t="s">
        <v>68</v>
      </c>
      <c r="H12203" s="1">
        <v>46151.211828703701</v>
      </c>
      <c r="I12203" t="b">
        <v>1</v>
      </c>
      <c r="J12203" t="b">
        <v>1</v>
      </c>
      <c r="K12203" t="s">
        <v>41</v>
      </c>
      <c r="L12203" t="s">
        <v>74</v>
      </c>
      <c r="M12203"/>
      <c r="N12203">
        <v>82.5</v>
      </c>
      <c r="O12203" t="s">
        <v>22647</v>
      </c>
      <c r="P12203" t="s">
        <v>954</v>
      </c>
    </row>
    <row r="12204" spans="1:16" x14ac:dyDescent="0.25">
      <c r="A12204" t="s">
        <v>0</v>
      </c>
      <c r="B12204" t="s">
        <v>22648</v>
      </c>
      <c r="C12204" t="s">
        <v>94</v>
      </c>
      <c r="D12204" t="s">
        <v>4756</v>
      </c>
      <c r="E12204" t="s">
        <v>59</v>
      </c>
      <c r="F12204" t="b">
        <v>0</v>
      </c>
      <c r="G12204" t="s">
        <v>65</v>
      </c>
      <c r="H12204" s="1">
        <v>46151.251168981478</v>
      </c>
      <c r="I12204" t="b">
        <v>0</v>
      </c>
      <c r="J12204" t="b">
        <v>1</v>
      </c>
      <c r="K12204" t="s">
        <v>41</v>
      </c>
      <c r="L12204" t="s">
        <v>60</v>
      </c>
      <c r="M12204">
        <v>98150</v>
      </c>
      <c r="N12204"/>
      <c r="O12204" t="s">
        <v>22649</v>
      </c>
    </row>
    <row r="12205" spans="1:16" x14ac:dyDescent="0.25">
      <c r="A12205" t="s">
        <v>0</v>
      </c>
      <c r="B12205" t="s">
        <v>22650</v>
      </c>
      <c r="C12205" t="s">
        <v>369</v>
      </c>
      <c r="D12205" t="s">
        <v>2360</v>
      </c>
      <c r="E12205" t="s">
        <v>59</v>
      </c>
      <c r="F12205" t="b">
        <v>0</v>
      </c>
      <c r="G12205" t="s">
        <v>65</v>
      </c>
      <c r="H12205" s="1">
        <v>46151.251168981478</v>
      </c>
      <c r="I12205" t="b">
        <v>0</v>
      </c>
      <c r="J12205" t="b">
        <v>1</v>
      </c>
      <c r="K12205" t="s">
        <v>41</v>
      </c>
      <c r="L12205" t="s">
        <v>60</v>
      </c>
      <c r="M12205">
        <v>173285</v>
      </c>
      <c r="N12205"/>
      <c r="O12205" t="s">
        <v>5642</v>
      </c>
      <c r="P12205" t="s">
        <v>713</v>
      </c>
    </row>
    <row r="12206" spans="1:16" x14ac:dyDescent="0.25">
      <c r="A12206" t="s">
        <v>0</v>
      </c>
      <c r="B12206" t="s">
        <v>22651</v>
      </c>
      <c r="C12206" t="s">
        <v>22652</v>
      </c>
      <c r="D12206" t="s">
        <v>4346</v>
      </c>
      <c r="E12206" t="s">
        <v>59</v>
      </c>
      <c r="F12206" t="b">
        <v>0</v>
      </c>
      <c r="G12206" t="s">
        <v>40</v>
      </c>
      <c r="H12206" s="1">
        <v>46151.252256944441</v>
      </c>
      <c r="I12206" t="b">
        <v>1</v>
      </c>
      <c r="J12206" t="b">
        <v>0</v>
      </c>
      <c r="K12206" t="s">
        <v>40</v>
      </c>
      <c r="L12206" t="s">
        <v>60</v>
      </c>
      <c r="M12206">
        <v>43318</v>
      </c>
      <c r="N12206"/>
      <c r="O12206" t="s">
        <v>22653</v>
      </c>
      <c r="P12206" t="s">
        <v>22654</v>
      </c>
    </row>
    <row r="12207" spans="1:16" x14ac:dyDescent="0.25">
      <c r="A12207" t="s">
        <v>2</v>
      </c>
      <c r="B12207" t="s">
        <v>22655</v>
      </c>
      <c r="C12207" t="s">
        <v>41</v>
      </c>
      <c r="D12207" t="s">
        <v>14154</v>
      </c>
      <c r="E12207" t="s">
        <v>132</v>
      </c>
      <c r="F12207" t="b">
        <v>0</v>
      </c>
      <c r="G12207" t="s">
        <v>41</v>
      </c>
      <c r="H12207" s="1">
        <v>46151.253437500003</v>
      </c>
      <c r="I12207" t="b">
        <v>0</v>
      </c>
      <c r="J12207" t="b">
        <v>0</v>
      </c>
      <c r="K12207" t="s">
        <v>41</v>
      </c>
      <c r="L12207" t="s">
        <v>60</v>
      </c>
      <c r="M12207">
        <v>59000</v>
      </c>
      <c r="N12207"/>
      <c r="O12207" t="s">
        <v>5046</v>
      </c>
    </row>
    <row r="12208" spans="1:16" x14ac:dyDescent="0.25">
      <c r="A12208" t="s">
        <v>2</v>
      </c>
      <c r="B12208" t="s">
        <v>22656</v>
      </c>
      <c r="C12208" t="s">
        <v>76</v>
      </c>
      <c r="D12208" t="s">
        <v>141</v>
      </c>
      <c r="E12208" t="s">
        <v>88</v>
      </c>
      <c r="F12208" t="b">
        <v>1</v>
      </c>
      <c r="G12208" t="s">
        <v>41</v>
      </c>
      <c r="H12208" s="1">
        <v>46151.253437500003</v>
      </c>
      <c r="I12208" t="b">
        <v>0</v>
      </c>
      <c r="J12208" t="b">
        <v>0</v>
      </c>
      <c r="K12208" t="s">
        <v>41</v>
      </c>
      <c r="L12208" t="s">
        <v>74</v>
      </c>
      <c r="M12208"/>
      <c r="N12208">
        <v>32.5</v>
      </c>
      <c r="O12208" t="s">
        <v>141</v>
      </c>
    </row>
    <row r="12209" spans="1:16" x14ac:dyDescent="0.25">
      <c r="A12209" t="s">
        <v>1</v>
      </c>
      <c r="B12209" t="s">
        <v>22657</v>
      </c>
      <c r="C12209" t="s">
        <v>434</v>
      </c>
      <c r="D12209" t="s">
        <v>4756</v>
      </c>
      <c r="E12209" t="s">
        <v>59</v>
      </c>
      <c r="F12209" t="b">
        <v>0</v>
      </c>
      <c r="G12209" t="s">
        <v>89</v>
      </c>
      <c r="H12209" s="1">
        <v>46151.253495370373</v>
      </c>
      <c r="I12209" t="b">
        <v>0</v>
      </c>
      <c r="J12209" t="b">
        <v>0</v>
      </c>
      <c r="K12209" t="s">
        <v>41</v>
      </c>
      <c r="L12209" t="s">
        <v>60</v>
      </c>
      <c r="M12209">
        <v>115000</v>
      </c>
      <c r="N12209"/>
      <c r="O12209" t="s">
        <v>22658</v>
      </c>
      <c r="P12209" t="s">
        <v>22659</v>
      </c>
    </row>
    <row r="12210" spans="1:16" x14ac:dyDescent="0.25">
      <c r="A12210" t="s">
        <v>5</v>
      </c>
      <c r="B12210" t="s">
        <v>22660</v>
      </c>
      <c r="C12210" t="s">
        <v>33</v>
      </c>
      <c r="D12210" t="s">
        <v>16554</v>
      </c>
      <c r="E12210" t="s">
        <v>59</v>
      </c>
      <c r="F12210" t="b">
        <v>0</v>
      </c>
      <c r="G12210" t="s">
        <v>33</v>
      </c>
      <c r="H12210" s="1">
        <v>46151.254525462973</v>
      </c>
      <c r="I12210" t="b">
        <v>0</v>
      </c>
      <c r="J12210" t="b">
        <v>0</v>
      </c>
      <c r="K12210" t="s">
        <v>33</v>
      </c>
      <c r="L12210" t="s">
        <v>60</v>
      </c>
      <c r="M12210">
        <v>100000</v>
      </c>
      <c r="N12210"/>
      <c r="O12210" t="s">
        <v>22661</v>
      </c>
      <c r="P12210" t="s">
        <v>85</v>
      </c>
    </row>
    <row r="12211" spans="1:16" x14ac:dyDescent="0.25">
      <c r="A12211" t="s">
        <v>4</v>
      </c>
      <c r="B12211" t="s">
        <v>22662</v>
      </c>
      <c r="C12211" t="s">
        <v>3413</v>
      </c>
      <c r="D12211" t="s">
        <v>2360</v>
      </c>
      <c r="E12211" t="s">
        <v>59</v>
      </c>
      <c r="F12211" t="b">
        <v>0</v>
      </c>
      <c r="G12211" t="s">
        <v>68</v>
      </c>
      <c r="H12211" s="1">
        <v>46151.292800925927</v>
      </c>
      <c r="I12211" t="b">
        <v>0</v>
      </c>
      <c r="J12211" t="b">
        <v>0</v>
      </c>
      <c r="K12211" t="s">
        <v>41</v>
      </c>
      <c r="L12211" t="s">
        <v>60</v>
      </c>
      <c r="M12211">
        <v>120900</v>
      </c>
      <c r="N12211"/>
      <c r="O12211" t="s">
        <v>3806</v>
      </c>
    </row>
    <row r="12212" spans="1:16" x14ac:dyDescent="0.25">
      <c r="A12212" t="s">
        <v>0</v>
      </c>
      <c r="B12212" t="s">
        <v>22663</v>
      </c>
      <c r="C12212" t="s">
        <v>5026</v>
      </c>
      <c r="D12212" t="s">
        <v>4346</v>
      </c>
      <c r="E12212" t="s">
        <v>59</v>
      </c>
      <c r="F12212" t="b">
        <v>0</v>
      </c>
      <c r="G12212" t="s">
        <v>40</v>
      </c>
      <c r="H12212" s="1">
        <v>46151.293923611112</v>
      </c>
      <c r="I12212" t="b">
        <v>1</v>
      </c>
      <c r="J12212" t="b">
        <v>0</v>
      </c>
      <c r="K12212" t="s">
        <v>40</v>
      </c>
      <c r="L12212" t="s">
        <v>60</v>
      </c>
      <c r="M12212">
        <v>25000</v>
      </c>
      <c r="N12212"/>
      <c r="O12212" t="s">
        <v>12851</v>
      </c>
    </row>
    <row r="12213" spans="1:16" x14ac:dyDescent="0.25">
      <c r="A12213" t="s">
        <v>0</v>
      </c>
      <c r="B12213" t="s">
        <v>22664</v>
      </c>
      <c r="C12213" t="s">
        <v>5026</v>
      </c>
      <c r="D12213" t="s">
        <v>4346</v>
      </c>
      <c r="E12213" t="s">
        <v>59</v>
      </c>
      <c r="F12213" t="b">
        <v>0</v>
      </c>
      <c r="G12213" t="s">
        <v>40</v>
      </c>
      <c r="H12213" s="1">
        <v>46151.293923611112</v>
      </c>
      <c r="I12213" t="b">
        <v>1</v>
      </c>
      <c r="J12213" t="b">
        <v>0</v>
      </c>
      <c r="K12213" t="s">
        <v>40</v>
      </c>
      <c r="L12213" t="s">
        <v>60</v>
      </c>
      <c r="M12213">
        <v>42500</v>
      </c>
      <c r="N12213"/>
      <c r="O12213" t="s">
        <v>12851</v>
      </c>
      <c r="P12213" t="s">
        <v>22665</v>
      </c>
    </row>
    <row r="12214" spans="1:16" x14ac:dyDescent="0.25">
      <c r="A12214" t="s">
        <v>0</v>
      </c>
      <c r="B12214" t="s">
        <v>22666</v>
      </c>
      <c r="C12214" t="s">
        <v>33</v>
      </c>
      <c r="D12214" t="s">
        <v>16554</v>
      </c>
      <c r="E12214" t="s">
        <v>59</v>
      </c>
      <c r="F12214" t="b">
        <v>0</v>
      </c>
      <c r="G12214" t="s">
        <v>33</v>
      </c>
      <c r="H12214" s="1">
        <v>46151.295011574082</v>
      </c>
      <c r="I12214" t="b">
        <v>1</v>
      </c>
      <c r="J12214" t="b">
        <v>0</v>
      </c>
      <c r="K12214" t="s">
        <v>33</v>
      </c>
      <c r="L12214" t="s">
        <v>60</v>
      </c>
      <c r="M12214">
        <v>80000</v>
      </c>
      <c r="N12214"/>
      <c r="O12214" t="s">
        <v>22667</v>
      </c>
    </row>
    <row r="12215" spans="1:16" x14ac:dyDescent="0.25">
      <c r="A12215" t="s">
        <v>0</v>
      </c>
      <c r="B12215" t="s">
        <v>22668</v>
      </c>
      <c r="C12215" t="s">
        <v>33</v>
      </c>
      <c r="D12215" t="s">
        <v>16554</v>
      </c>
      <c r="E12215" t="s">
        <v>59</v>
      </c>
      <c r="F12215" t="b">
        <v>0</v>
      </c>
      <c r="G12215" t="s">
        <v>33</v>
      </c>
      <c r="H12215" s="1">
        <v>46151.295011574082</v>
      </c>
      <c r="I12215" t="b">
        <v>0</v>
      </c>
      <c r="J12215" t="b">
        <v>0</v>
      </c>
      <c r="K12215" t="s">
        <v>33</v>
      </c>
      <c r="L12215" t="s">
        <v>60</v>
      </c>
      <c r="M12215">
        <v>80000</v>
      </c>
      <c r="N12215"/>
      <c r="O12215" t="s">
        <v>22669</v>
      </c>
      <c r="P12215" t="s">
        <v>12006</v>
      </c>
    </row>
    <row r="12216" spans="1:16" x14ac:dyDescent="0.25">
      <c r="A12216" t="s">
        <v>5</v>
      </c>
      <c r="B12216" t="s">
        <v>22670</v>
      </c>
      <c r="C12216" t="s">
        <v>690</v>
      </c>
      <c r="D12216" t="s">
        <v>4346</v>
      </c>
      <c r="E12216" t="s">
        <v>59</v>
      </c>
      <c r="F12216" t="b">
        <v>0</v>
      </c>
      <c r="G12216" t="s">
        <v>77</v>
      </c>
      <c r="H12216" s="1">
        <v>46151.29515046296</v>
      </c>
      <c r="I12216" t="b">
        <v>0</v>
      </c>
      <c r="J12216" t="b">
        <v>0</v>
      </c>
      <c r="K12216" t="s">
        <v>41</v>
      </c>
      <c r="L12216" t="s">
        <v>60</v>
      </c>
      <c r="M12216">
        <v>180000</v>
      </c>
      <c r="N12216"/>
      <c r="O12216" t="s">
        <v>9418</v>
      </c>
      <c r="P12216" t="s">
        <v>22671</v>
      </c>
    </row>
    <row r="12217" spans="1:16" x14ac:dyDescent="0.25">
      <c r="A12217" t="s">
        <v>2</v>
      </c>
      <c r="B12217" t="s">
        <v>22672</v>
      </c>
      <c r="C12217" t="s">
        <v>92</v>
      </c>
      <c r="D12217" t="s">
        <v>2360</v>
      </c>
      <c r="E12217" t="s">
        <v>59</v>
      </c>
      <c r="F12217" t="b">
        <v>0</v>
      </c>
      <c r="G12217" t="s">
        <v>77</v>
      </c>
      <c r="H12217" s="1">
        <v>46151.334537037037</v>
      </c>
      <c r="I12217" t="b">
        <v>0</v>
      </c>
      <c r="J12217" t="b">
        <v>1</v>
      </c>
      <c r="K12217" t="s">
        <v>41</v>
      </c>
      <c r="L12217" t="s">
        <v>60</v>
      </c>
      <c r="M12217">
        <v>270500</v>
      </c>
      <c r="N12217"/>
      <c r="O12217" t="s">
        <v>402</v>
      </c>
      <c r="P12217" t="s">
        <v>22673</v>
      </c>
    </row>
    <row r="12218" spans="1:16" x14ac:dyDescent="0.25">
      <c r="A12218" t="s">
        <v>0</v>
      </c>
      <c r="B12218" t="s">
        <v>22674</v>
      </c>
      <c r="C12218" t="s">
        <v>22675</v>
      </c>
      <c r="D12218" t="s">
        <v>4633</v>
      </c>
      <c r="E12218" t="s">
        <v>59</v>
      </c>
      <c r="F12218" t="b">
        <v>0</v>
      </c>
      <c r="G12218" t="s">
        <v>39</v>
      </c>
      <c r="H12218" s="1">
        <v>46151.335590277777</v>
      </c>
      <c r="I12218" t="b">
        <v>0</v>
      </c>
      <c r="J12218" t="b">
        <v>0</v>
      </c>
      <c r="K12218" t="s">
        <v>39</v>
      </c>
      <c r="L12218" t="s">
        <v>60</v>
      </c>
      <c r="M12218">
        <v>150000</v>
      </c>
      <c r="N12218"/>
      <c r="O12218" t="s">
        <v>4633</v>
      </c>
      <c r="P12218" t="s">
        <v>11241</v>
      </c>
    </row>
    <row r="12219" spans="1:16" x14ac:dyDescent="0.25">
      <c r="A12219" t="s">
        <v>2</v>
      </c>
      <c r="B12219" t="s">
        <v>22676</v>
      </c>
      <c r="C12219" t="s">
        <v>112</v>
      </c>
      <c r="D12219" t="s">
        <v>4346</v>
      </c>
      <c r="E12219" t="s">
        <v>59</v>
      </c>
      <c r="F12219" t="b">
        <v>0</v>
      </c>
      <c r="G12219" t="s">
        <v>65</v>
      </c>
      <c r="H12219" s="1">
        <v>46151.335706018523</v>
      </c>
      <c r="I12219" t="b">
        <v>0</v>
      </c>
      <c r="J12219" t="b">
        <v>1</v>
      </c>
      <c r="K12219" t="s">
        <v>41</v>
      </c>
      <c r="L12219" t="s">
        <v>60</v>
      </c>
      <c r="M12219">
        <v>172000</v>
      </c>
      <c r="N12219"/>
      <c r="O12219" t="s">
        <v>1183</v>
      </c>
      <c r="P12219" t="s">
        <v>22677</v>
      </c>
    </row>
    <row r="12220" spans="1:16" x14ac:dyDescent="0.25">
      <c r="A12220" t="s">
        <v>1</v>
      </c>
      <c r="B12220" t="s">
        <v>21995</v>
      </c>
      <c r="C12220" t="s">
        <v>246</v>
      </c>
      <c r="D12220" t="s">
        <v>4346</v>
      </c>
      <c r="E12220" t="s">
        <v>59</v>
      </c>
      <c r="F12220" t="b">
        <v>0</v>
      </c>
      <c r="G12220" t="s">
        <v>65</v>
      </c>
      <c r="H12220" s="1">
        <v>46151.335706018523</v>
      </c>
      <c r="I12220" t="b">
        <v>1</v>
      </c>
      <c r="J12220" t="b">
        <v>1</v>
      </c>
      <c r="K12220" t="s">
        <v>41</v>
      </c>
      <c r="L12220" t="s">
        <v>60</v>
      </c>
      <c r="M12220">
        <v>169000</v>
      </c>
      <c r="N12220"/>
      <c r="O12220" t="s">
        <v>1183</v>
      </c>
      <c r="P12220" t="s">
        <v>18383</v>
      </c>
    </row>
    <row r="12221" spans="1:16" x14ac:dyDescent="0.25">
      <c r="A12221" t="s">
        <v>1</v>
      </c>
      <c r="B12221" t="s">
        <v>22678</v>
      </c>
      <c r="C12221" t="s">
        <v>112</v>
      </c>
      <c r="D12221" t="s">
        <v>4346</v>
      </c>
      <c r="E12221" t="s">
        <v>59</v>
      </c>
      <c r="F12221" t="b">
        <v>0</v>
      </c>
      <c r="G12221" t="s">
        <v>89</v>
      </c>
      <c r="H12221" s="1">
        <v>46151.336817129632</v>
      </c>
      <c r="I12221" t="b">
        <v>0</v>
      </c>
      <c r="J12221" t="b">
        <v>1</v>
      </c>
      <c r="K12221" t="s">
        <v>41</v>
      </c>
      <c r="L12221" t="s">
        <v>60</v>
      </c>
      <c r="M12221">
        <v>130500</v>
      </c>
      <c r="N12221"/>
      <c r="O12221" t="s">
        <v>1183</v>
      </c>
      <c r="P12221" t="s">
        <v>22679</v>
      </c>
    </row>
    <row r="12222" spans="1:16" x14ac:dyDescent="0.25">
      <c r="A12222" t="s">
        <v>1</v>
      </c>
      <c r="B12222" t="s">
        <v>419</v>
      </c>
      <c r="C12222" t="s">
        <v>301</v>
      </c>
      <c r="D12222" t="s">
        <v>2360</v>
      </c>
      <c r="E12222" t="s">
        <v>59</v>
      </c>
      <c r="F12222" t="b">
        <v>0</v>
      </c>
      <c r="G12222" t="s">
        <v>68</v>
      </c>
      <c r="H12222" s="1">
        <v>46151.336851851847</v>
      </c>
      <c r="I12222" t="b">
        <v>0</v>
      </c>
      <c r="J12222" t="b">
        <v>1</v>
      </c>
      <c r="K12222" t="s">
        <v>41</v>
      </c>
      <c r="L12222" t="s">
        <v>60</v>
      </c>
      <c r="M12222">
        <v>85910</v>
      </c>
      <c r="N12222"/>
      <c r="O12222" t="s">
        <v>8220</v>
      </c>
      <c r="P12222" t="s">
        <v>15023</v>
      </c>
    </row>
    <row r="12223" spans="1:16" x14ac:dyDescent="0.25">
      <c r="A12223" t="s">
        <v>1</v>
      </c>
      <c r="B12223" t="s">
        <v>22680</v>
      </c>
      <c r="C12223" t="s">
        <v>102</v>
      </c>
      <c r="D12223" t="s">
        <v>4346</v>
      </c>
      <c r="E12223" t="s">
        <v>59</v>
      </c>
      <c r="F12223" t="b">
        <v>0</v>
      </c>
      <c r="G12223" t="s">
        <v>77</v>
      </c>
      <c r="H12223" s="1">
        <v>46151.336863425917</v>
      </c>
      <c r="I12223" t="b">
        <v>0</v>
      </c>
      <c r="J12223" t="b">
        <v>1</v>
      </c>
      <c r="K12223" t="s">
        <v>41</v>
      </c>
      <c r="L12223" t="s">
        <v>60</v>
      </c>
      <c r="M12223">
        <v>155500</v>
      </c>
      <c r="N12223"/>
      <c r="O12223" t="s">
        <v>1183</v>
      </c>
      <c r="P12223" t="s">
        <v>1405</v>
      </c>
    </row>
    <row r="12224" spans="1:16" x14ac:dyDescent="0.25">
      <c r="A12224" t="s">
        <v>0</v>
      </c>
      <c r="B12224" t="s">
        <v>22508</v>
      </c>
      <c r="C12224" t="s">
        <v>913</v>
      </c>
      <c r="D12224" t="s">
        <v>4526</v>
      </c>
      <c r="E12224" t="s">
        <v>59</v>
      </c>
      <c r="F12224" t="b">
        <v>0</v>
      </c>
      <c r="G12224" t="s">
        <v>20</v>
      </c>
      <c r="H12224" s="1">
        <v>46151.376620370371</v>
      </c>
      <c r="I12224" t="b">
        <v>1</v>
      </c>
      <c r="J12224" t="b">
        <v>0</v>
      </c>
      <c r="K12224" t="s">
        <v>20</v>
      </c>
      <c r="L12224" t="s">
        <v>60</v>
      </c>
      <c r="M12224">
        <v>60000</v>
      </c>
      <c r="N12224"/>
      <c r="O12224" t="s">
        <v>22509</v>
      </c>
      <c r="P12224" t="s">
        <v>1348</v>
      </c>
    </row>
    <row r="12225" spans="1:16" x14ac:dyDescent="0.25">
      <c r="A12225" t="s">
        <v>1</v>
      </c>
      <c r="B12225" t="s">
        <v>22681</v>
      </c>
      <c r="C12225" t="s">
        <v>175</v>
      </c>
      <c r="D12225" t="s">
        <v>11236</v>
      </c>
      <c r="E12225" t="s">
        <v>59</v>
      </c>
      <c r="F12225" t="b">
        <v>0</v>
      </c>
      <c r="G12225" t="s">
        <v>89</v>
      </c>
      <c r="H12225" s="1">
        <v>46151.378495370373</v>
      </c>
      <c r="I12225" t="b">
        <v>0</v>
      </c>
      <c r="J12225" t="b">
        <v>1</v>
      </c>
      <c r="K12225" t="s">
        <v>41</v>
      </c>
      <c r="L12225" t="s">
        <v>60</v>
      </c>
      <c r="M12225">
        <v>145500</v>
      </c>
      <c r="N12225"/>
      <c r="O12225" t="s">
        <v>22682</v>
      </c>
      <c r="P12225" t="s">
        <v>22683</v>
      </c>
    </row>
    <row r="12226" spans="1:16" x14ac:dyDescent="0.25">
      <c r="A12226" t="s">
        <v>0</v>
      </c>
      <c r="B12226" t="s">
        <v>10775</v>
      </c>
      <c r="C12226" t="s">
        <v>304</v>
      </c>
      <c r="D12226" t="s">
        <v>4625</v>
      </c>
      <c r="E12226" t="s">
        <v>59</v>
      </c>
      <c r="F12226" t="b">
        <v>0</v>
      </c>
      <c r="G12226" t="s">
        <v>77</v>
      </c>
      <c r="H12226" s="1">
        <v>46151.417847222219</v>
      </c>
      <c r="I12226" t="b">
        <v>0</v>
      </c>
      <c r="J12226" t="b">
        <v>1</v>
      </c>
      <c r="K12226" t="s">
        <v>41</v>
      </c>
      <c r="L12226" t="s">
        <v>60</v>
      </c>
      <c r="M12226">
        <v>100000</v>
      </c>
      <c r="N12226"/>
      <c r="O12226" t="s">
        <v>21852</v>
      </c>
      <c r="P12226" t="s">
        <v>3863</v>
      </c>
    </row>
    <row r="12227" spans="1:16" x14ac:dyDescent="0.25">
      <c r="A12227" t="s">
        <v>6</v>
      </c>
      <c r="B12227" t="s">
        <v>22684</v>
      </c>
      <c r="C12227" t="s">
        <v>10342</v>
      </c>
      <c r="D12227" t="s">
        <v>2360</v>
      </c>
      <c r="E12227" t="s">
        <v>59</v>
      </c>
      <c r="F12227" t="b">
        <v>0</v>
      </c>
      <c r="G12227" t="s">
        <v>65</v>
      </c>
      <c r="H12227" s="1">
        <v>46151.419039351851</v>
      </c>
      <c r="I12227" t="b">
        <v>0</v>
      </c>
      <c r="J12227" t="b">
        <v>1</v>
      </c>
      <c r="K12227" t="s">
        <v>41</v>
      </c>
      <c r="L12227" t="s">
        <v>60</v>
      </c>
      <c r="M12227">
        <v>198000</v>
      </c>
      <c r="N12227"/>
      <c r="O12227" t="s">
        <v>9723</v>
      </c>
      <c r="P12227" t="s">
        <v>21258</v>
      </c>
    </row>
    <row r="12228" spans="1:16" x14ac:dyDescent="0.25">
      <c r="A12228" t="s">
        <v>2</v>
      </c>
      <c r="B12228" t="s">
        <v>22685</v>
      </c>
      <c r="C12228" t="s">
        <v>2818</v>
      </c>
      <c r="D12228" t="s">
        <v>4550</v>
      </c>
      <c r="E12228" t="s">
        <v>59</v>
      </c>
      <c r="F12228" t="b">
        <v>0</v>
      </c>
      <c r="G12228" t="s">
        <v>65</v>
      </c>
      <c r="H12228" s="1">
        <v>46151.419074074067</v>
      </c>
      <c r="I12228" t="b">
        <v>0</v>
      </c>
      <c r="J12228" t="b">
        <v>0</v>
      </c>
      <c r="K12228" t="s">
        <v>41</v>
      </c>
      <c r="L12228" t="s">
        <v>74</v>
      </c>
      <c r="M12228"/>
      <c r="N12228">
        <v>45</v>
      </c>
      <c r="O12228" t="s">
        <v>22686</v>
      </c>
      <c r="P12228" t="s">
        <v>22687</v>
      </c>
    </row>
    <row r="12229" spans="1:16" x14ac:dyDescent="0.25">
      <c r="A12229" t="s">
        <v>2</v>
      </c>
      <c r="B12229" t="s">
        <v>22688</v>
      </c>
      <c r="C12229" t="s">
        <v>595</v>
      </c>
      <c r="D12229" t="s">
        <v>4625</v>
      </c>
      <c r="E12229" t="s">
        <v>59</v>
      </c>
      <c r="F12229" t="b">
        <v>0</v>
      </c>
      <c r="G12229" t="s">
        <v>65</v>
      </c>
      <c r="H12229" s="1">
        <v>46151.419074074067</v>
      </c>
      <c r="I12229" t="b">
        <v>0</v>
      </c>
      <c r="J12229" t="b">
        <v>1</v>
      </c>
      <c r="K12229" t="s">
        <v>41</v>
      </c>
      <c r="L12229" t="s">
        <v>60</v>
      </c>
      <c r="M12229">
        <v>165000</v>
      </c>
      <c r="N12229"/>
      <c r="O12229" t="s">
        <v>2219</v>
      </c>
      <c r="P12229" t="s">
        <v>579</v>
      </c>
    </row>
    <row r="12230" spans="1:16" x14ac:dyDescent="0.25">
      <c r="A12230" t="s">
        <v>6</v>
      </c>
      <c r="B12230" t="s">
        <v>22689</v>
      </c>
      <c r="C12230" t="s">
        <v>165</v>
      </c>
      <c r="D12230" t="s">
        <v>4756</v>
      </c>
      <c r="E12230" t="s">
        <v>59</v>
      </c>
      <c r="F12230" t="b">
        <v>0</v>
      </c>
      <c r="G12230" t="s">
        <v>73</v>
      </c>
      <c r="H12230" s="1">
        <v>46151.460706018523</v>
      </c>
      <c r="I12230" t="b">
        <v>1</v>
      </c>
      <c r="J12230" t="b">
        <v>0</v>
      </c>
      <c r="K12230" t="s">
        <v>41</v>
      </c>
      <c r="L12230" t="s">
        <v>60</v>
      </c>
      <c r="M12230">
        <v>135000</v>
      </c>
      <c r="N12230"/>
      <c r="O12230" t="s">
        <v>12113</v>
      </c>
      <c r="P12230" t="s">
        <v>22690</v>
      </c>
    </row>
    <row r="12231" spans="1:16" x14ac:dyDescent="0.25">
      <c r="A12231" t="s">
        <v>1</v>
      </c>
      <c r="B12231" t="s">
        <v>22691</v>
      </c>
      <c r="C12231" t="s">
        <v>175</v>
      </c>
      <c r="D12231" t="s">
        <v>4756</v>
      </c>
      <c r="E12231" t="s">
        <v>59</v>
      </c>
      <c r="F12231" t="b">
        <v>0</v>
      </c>
      <c r="G12231" t="s">
        <v>89</v>
      </c>
      <c r="H12231" s="1">
        <v>46151.461828703701</v>
      </c>
      <c r="I12231" t="b">
        <v>1</v>
      </c>
      <c r="J12231" t="b">
        <v>0</v>
      </c>
      <c r="K12231" t="s">
        <v>41</v>
      </c>
      <c r="L12231" t="s">
        <v>60</v>
      </c>
      <c r="M12231">
        <v>115000</v>
      </c>
      <c r="N12231"/>
      <c r="O12231" t="s">
        <v>12113</v>
      </c>
      <c r="P12231" t="s">
        <v>22692</v>
      </c>
    </row>
    <row r="12232" spans="1:16" x14ac:dyDescent="0.25">
      <c r="A12232" t="s">
        <v>2</v>
      </c>
      <c r="B12232" t="s">
        <v>128</v>
      </c>
      <c r="C12232" t="s">
        <v>194</v>
      </c>
      <c r="D12232" t="s">
        <v>4756</v>
      </c>
      <c r="E12232" t="s">
        <v>59</v>
      </c>
      <c r="F12232" t="b">
        <v>0</v>
      </c>
      <c r="G12232" t="s">
        <v>65</v>
      </c>
      <c r="H12232" s="1">
        <v>46151.501180555562</v>
      </c>
      <c r="I12232" t="b">
        <v>0</v>
      </c>
      <c r="J12232" t="b">
        <v>0</v>
      </c>
      <c r="K12232" t="s">
        <v>41</v>
      </c>
      <c r="L12232" t="s">
        <v>60</v>
      </c>
      <c r="M12232">
        <v>95000</v>
      </c>
      <c r="N12232"/>
      <c r="O12232" t="s">
        <v>22693</v>
      </c>
      <c r="P12232" t="s">
        <v>22694</v>
      </c>
    </row>
    <row r="12233" spans="1:16" x14ac:dyDescent="0.25">
      <c r="A12233" t="s">
        <v>1</v>
      </c>
      <c r="B12233" t="s">
        <v>22449</v>
      </c>
      <c r="C12233" t="s">
        <v>148</v>
      </c>
      <c r="D12233" t="s">
        <v>4756</v>
      </c>
      <c r="E12233" t="s">
        <v>59</v>
      </c>
      <c r="F12233" t="b">
        <v>0</v>
      </c>
      <c r="G12233" t="s">
        <v>89</v>
      </c>
      <c r="H12233" s="1">
        <v>46151.542800925927</v>
      </c>
      <c r="I12233" t="b">
        <v>0</v>
      </c>
      <c r="J12233" t="b">
        <v>1</v>
      </c>
      <c r="K12233" t="s">
        <v>41</v>
      </c>
      <c r="L12233" t="s">
        <v>60</v>
      </c>
      <c r="M12233">
        <v>97500</v>
      </c>
      <c r="N12233"/>
      <c r="O12233" t="s">
        <v>22450</v>
      </c>
      <c r="P12233" t="s">
        <v>22695</v>
      </c>
    </row>
    <row r="12234" spans="1:16" x14ac:dyDescent="0.25">
      <c r="A12234" t="s">
        <v>3</v>
      </c>
      <c r="B12234" t="s">
        <v>22696</v>
      </c>
      <c r="C12234" t="s">
        <v>165</v>
      </c>
      <c r="D12234" t="s">
        <v>4756</v>
      </c>
      <c r="E12234" t="s">
        <v>59</v>
      </c>
      <c r="F12234" t="b">
        <v>0</v>
      </c>
      <c r="G12234" t="s">
        <v>73</v>
      </c>
      <c r="H12234" s="1">
        <v>46151.542824074073</v>
      </c>
      <c r="I12234" t="b">
        <v>0</v>
      </c>
      <c r="J12234" t="b">
        <v>1</v>
      </c>
      <c r="K12234" t="s">
        <v>41</v>
      </c>
      <c r="L12234" t="s">
        <v>60</v>
      </c>
      <c r="M12234">
        <v>150590</v>
      </c>
      <c r="N12234"/>
      <c r="O12234" t="s">
        <v>762</v>
      </c>
      <c r="P12234" t="s">
        <v>5368</v>
      </c>
    </row>
    <row r="12235" spans="1:16" x14ac:dyDescent="0.25">
      <c r="A12235" t="s">
        <v>3</v>
      </c>
      <c r="B12235" t="s">
        <v>22697</v>
      </c>
      <c r="C12235" t="s">
        <v>320</v>
      </c>
      <c r="D12235" t="s">
        <v>4526</v>
      </c>
      <c r="E12235" t="s">
        <v>59</v>
      </c>
      <c r="F12235" t="b">
        <v>0</v>
      </c>
      <c r="G12235" t="s">
        <v>73</v>
      </c>
      <c r="H12235" s="1">
        <v>46151.54283564815</v>
      </c>
      <c r="I12235" t="b">
        <v>0</v>
      </c>
      <c r="J12235" t="b">
        <v>0</v>
      </c>
      <c r="K12235" t="s">
        <v>41</v>
      </c>
      <c r="L12235" t="s">
        <v>60</v>
      </c>
      <c r="M12235">
        <v>105000</v>
      </c>
      <c r="N12235"/>
      <c r="O12235" t="s">
        <v>3298</v>
      </c>
      <c r="P12235" t="s">
        <v>1738</v>
      </c>
    </row>
    <row r="12236" spans="1:16" x14ac:dyDescent="0.25">
      <c r="A12236" t="s">
        <v>0</v>
      </c>
      <c r="B12236" t="s">
        <v>22698</v>
      </c>
      <c r="C12236" t="s">
        <v>2005</v>
      </c>
      <c r="D12236" t="s">
        <v>4526</v>
      </c>
      <c r="E12236" t="s">
        <v>59</v>
      </c>
      <c r="F12236" t="b">
        <v>0</v>
      </c>
      <c r="G12236" t="s">
        <v>77</v>
      </c>
      <c r="H12236" s="1">
        <v>46151.542870370373</v>
      </c>
      <c r="I12236" t="b">
        <v>0</v>
      </c>
      <c r="J12236" t="b">
        <v>0</v>
      </c>
      <c r="K12236" t="s">
        <v>41</v>
      </c>
      <c r="L12236" t="s">
        <v>60</v>
      </c>
      <c r="M12236">
        <v>185000</v>
      </c>
      <c r="N12236"/>
      <c r="O12236" t="s">
        <v>1720</v>
      </c>
      <c r="P12236" t="s">
        <v>22699</v>
      </c>
    </row>
    <row r="12237" spans="1:16" x14ac:dyDescent="0.25">
      <c r="A12237" t="s">
        <v>0</v>
      </c>
      <c r="B12237" t="s">
        <v>22700</v>
      </c>
      <c r="C12237" t="s">
        <v>76</v>
      </c>
      <c r="D12237" t="s">
        <v>141</v>
      </c>
      <c r="E12237" t="s">
        <v>88</v>
      </c>
      <c r="F12237" t="b">
        <v>1</v>
      </c>
      <c r="G12237" t="s">
        <v>41</v>
      </c>
      <c r="H12237" s="1">
        <v>46151.543935185182</v>
      </c>
      <c r="I12237" t="b">
        <v>1</v>
      </c>
      <c r="J12237" t="b">
        <v>0</v>
      </c>
      <c r="K12237" t="s">
        <v>41</v>
      </c>
      <c r="L12237" t="s">
        <v>74</v>
      </c>
      <c r="M12237"/>
      <c r="N12237">
        <v>32.5</v>
      </c>
      <c r="O12237" t="s">
        <v>141</v>
      </c>
      <c r="P12237" t="s">
        <v>1082</v>
      </c>
    </row>
    <row r="12238" spans="1:16" x14ac:dyDescent="0.25">
      <c r="A12238" t="s">
        <v>0</v>
      </c>
      <c r="B12238" t="s">
        <v>22701</v>
      </c>
      <c r="C12238" t="s">
        <v>7725</v>
      </c>
      <c r="D12238" t="s">
        <v>2360</v>
      </c>
      <c r="E12238" t="s">
        <v>132</v>
      </c>
      <c r="F12238" t="b">
        <v>0</v>
      </c>
      <c r="G12238" t="s">
        <v>68</v>
      </c>
      <c r="H12238" s="1">
        <v>46151.584479166668</v>
      </c>
      <c r="I12238" t="b">
        <v>0</v>
      </c>
      <c r="J12238" t="b">
        <v>1</v>
      </c>
      <c r="K12238" t="s">
        <v>41</v>
      </c>
      <c r="L12238" t="s">
        <v>74</v>
      </c>
      <c r="M12238"/>
      <c r="N12238">
        <v>22</v>
      </c>
      <c r="O12238" t="s">
        <v>22702</v>
      </c>
      <c r="P12238" t="s">
        <v>22703</v>
      </c>
    </row>
    <row r="12239" spans="1:16" x14ac:dyDescent="0.25">
      <c r="A12239" t="s">
        <v>4</v>
      </c>
      <c r="B12239" t="s">
        <v>3306</v>
      </c>
      <c r="C12239" t="s">
        <v>76</v>
      </c>
      <c r="D12239" t="s">
        <v>4622</v>
      </c>
      <c r="E12239" t="s">
        <v>59</v>
      </c>
      <c r="F12239" t="b">
        <v>1</v>
      </c>
      <c r="G12239" t="s">
        <v>13</v>
      </c>
      <c r="H12239" s="1">
        <v>46151.587129629632</v>
      </c>
      <c r="I12239" t="b">
        <v>1</v>
      </c>
      <c r="J12239" t="b">
        <v>0</v>
      </c>
      <c r="K12239" t="s">
        <v>13</v>
      </c>
      <c r="L12239" t="s">
        <v>60</v>
      </c>
      <c r="M12239">
        <v>105000</v>
      </c>
      <c r="N12239"/>
      <c r="O12239" t="s">
        <v>18911</v>
      </c>
      <c r="P12239" t="s">
        <v>22704</v>
      </c>
    </row>
    <row r="12240" spans="1:16" x14ac:dyDescent="0.25">
      <c r="A12240" t="s">
        <v>6</v>
      </c>
      <c r="B12240" t="s">
        <v>22705</v>
      </c>
      <c r="C12240" t="s">
        <v>440</v>
      </c>
      <c r="D12240" t="s">
        <v>4756</v>
      </c>
      <c r="E12240" t="s">
        <v>59</v>
      </c>
      <c r="F12240" t="b">
        <v>0</v>
      </c>
      <c r="G12240" t="s">
        <v>65</v>
      </c>
      <c r="H12240" s="1">
        <v>46151.627453703702</v>
      </c>
      <c r="I12240" t="b">
        <v>0</v>
      </c>
      <c r="J12240" t="b">
        <v>1</v>
      </c>
      <c r="K12240" t="s">
        <v>41</v>
      </c>
      <c r="L12240" t="s">
        <v>60</v>
      </c>
      <c r="M12240">
        <v>186375</v>
      </c>
      <c r="N12240"/>
      <c r="O12240" t="s">
        <v>19713</v>
      </c>
      <c r="P12240" t="s">
        <v>7259</v>
      </c>
    </row>
    <row r="12241" spans="1:16" x14ac:dyDescent="0.25">
      <c r="A12241" t="s">
        <v>3</v>
      </c>
      <c r="B12241" t="s">
        <v>1257</v>
      </c>
      <c r="C12241" t="s">
        <v>1485</v>
      </c>
      <c r="D12241" t="s">
        <v>4756</v>
      </c>
      <c r="E12241" t="s">
        <v>59</v>
      </c>
      <c r="F12241" t="b">
        <v>0</v>
      </c>
      <c r="G12241" t="s">
        <v>77</v>
      </c>
      <c r="H12241" s="1">
        <v>46151.667800925927</v>
      </c>
      <c r="I12241" t="b">
        <v>0</v>
      </c>
      <c r="J12241" t="b">
        <v>1</v>
      </c>
      <c r="K12241" t="s">
        <v>41</v>
      </c>
      <c r="L12241" t="s">
        <v>60</v>
      </c>
      <c r="M12241">
        <v>106000</v>
      </c>
      <c r="N12241"/>
      <c r="O12241" t="s">
        <v>22706</v>
      </c>
      <c r="P12241" t="s">
        <v>22707</v>
      </c>
    </row>
    <row r="12242" spans="1:16" x14ac:dyDescent="0.25">
      <c r="A12242" t="s">
        <v>0</v>
      </c>
      <c r="B12242" t="s">
        <v>1242</v>
      </c>
      <c r="C12242" t="s">
        <v>427</v>
      </c>
      <c r="D12242" t="s">
        <v>4756</v>
      </c>
      <c r="E12242" t="s">
        <v>59</v>
      </c>
      <c r="F12242" t="b">
        <v>0</v>
      </c>
      <c r="G12242" t="s">
        <v>65</v>
      </c>
      <c r="H12242" s="1">
        <v>46151.667800925927</v>
      </c>
      <c r="I12242" t="b">
        <v>0</v>
      </c>
      <c r="J12242" t="b">
        <v>1</v>
      </c>
      <c r="K12242" t="s">
        <v>41</v>
      </c>
      <c r="L12242" t="s">
        <v>60</v>
      </c>
      <c r="M12242">
        <v>135000</v>
      </c>
      <c r="N12242"/>
      <c r="O12242" t="s">
        <v>22708</v>
      </c>
      <c r="P12242" t="s">
        <v>22709</v>
      </c>
    </row>
    <row r="12243" spans="1:16" x14ac:dyDescent="0.25">
      <c r="A12243" t="s">
        <v>0</v>
      </c>
      <c r="B12243" t="s">
        <v>22710</v>
      </c>
      <c r="C12243" t="s">
        <v>566</v>
      </c>
      <c r="D12243" t="s">
        <v>2360</v>
      </c>
      <c r="F12243" t="b">
        <v>0</v>
      </c>
      <c r="G12243" t="s">
        <v>65</v>
      </c>
      <c r="H12243" s="1">
        <v>46151.667847222219</v>
      </c>
      <c r="I12243" t="b">
        <v>1</v>
      </c>
      <c r="J12243" t="b">
        <v>1</v>
      </c>
      <c r="K12243" t="s">
        <v>41</v>
      </c>
      <c r="L12243" t="s">
        <v>74</v>
      </c>
      <c r="M12243"/>
      <c r="N12243">
        <v>47.5</v>
      </c>
      <c r="O12243" t="s">
        <v>22711</v>
      </c>
      <c r="P12243" t="s">
        <v>14188</v>
      </c>
    </row>
    <row r="12244" spans="1:16" x14ac:dyDescent="0.25">
      <c r="A12244" t="s">
        <v>1</v>
      </c>
      <c r="B12244" t="s">
        <v>2579</v>
      </c>
      <c r="C12244" t="s">
        <v>2241</v>
      </c>
      <c r="D12244" t="s">
        <v>4756</v>
      </c>
      <c r="E12244" t="s">
        <v>59</v>
      </c>
      <c r="F12244" t="b">
        <v>0</v>
      </c>
      <c r="G12244" t="s">
        <v>89</v>
      </c>
      <c r="H12244" s="1">
        <v>46151.67015046296</v>
      </c>
      <c r="I12244" t="b">
        <v>0</v>
      </c>
      <c r="J12244" t="b">
        <v>0</v>
      </c>
      <c r="K12244" t="s">
        <v>41</v>
      </c>
      <c r="L12244" t="s">
        <v>60</v>
      </c>
      <c r="M12244">
        <v>105000</v>
      </c>
      <c r="N12244"/>
      <c r="O12244" t="s">
        <v>22712</v>
      </c>
      <c r="P12244" t="s">
        <v>22713</v>
      </c>
    </row>
    <row r="12245" spans="1:16" x14ac:dyDescent="0.25">
      <c r="A12245" t="s">
        <v>1</v>
      </c>
      <c r="B12245" t="s">
        <v>1</v>
      </c>
      <c r="C12245" t="s">
        <v>14984</v>
      </c>
      <c r="D12245" t="s">
        <v>4346</v>
      </c>
      <c r="E12245" t="s">
        <v>59</v>
      </c>
      <c r="F12245" t="b">
        <v>0</v>
      </c>
      <c r="G12245" t="s">
        <v>65</v>
      </c>
      <c r="H12245" s="1">
        <v>46151.670173611114</v>
      </c>
      <c r="I12245" t="b">
        <v>0</v>
      </c>
      <c r="J12245" t="b">
        <v>1</v>
      </c>
      <c r="K12245" t="s">
        <v>41</v>
      </c>
      <c r="L12245" t="s">
        <v>60</v>
      </c>
      <c r="M12245">
        <v>112500</v>
      </c>
      <c r="N12245"/>
      <c r="O12245" t="s">
        <v>22714</v>
      </c>
      <c r="P12245" t="s">
        <v>22715</v>
      </c>
    </row>
    <row r="12246" spans="1:16" x14ac:dyDescent="0.25">
      <c r="A12246" t="s">
        <v>3</v>
      </c>
      <c r="B12246" t="s">
        <v>22716</v>
      </c>
      <c r="C12246" t="s">
        <v>112</v>
      </c>
      <c r="D12246" t="s">
        <v>2360</v>
      </c>
      <c r="E12246" t="s">
        <v>59</v>
      </c>
      <c r="F12246" t="b">
        <v>0</v>
      </c>
      <c r="G12246" t="s">
        <v>65</v>
      </c>
      <c r="H12246" s="1">
        <v>46151.709467592591</v>
      </c>
      <c r="I12246" t="b">
        <v>0</v>
      </c>
      <c r="J12246" t="b">
        <v>0</v>
      </c>
      <c r="K12246" t="s">
        <v>41</v>
      </c>
      <c r="L12246" t="s">
        <v>74</v>
      </c>
      <c r="M12246"/>
      <c r="N12246">
        <v>145</v>
      </c>
      <c r="O12246" t="s">
        <v>5046</v>
      </c>
    </row>
    <row r="12247" spans="1:16" x14ac:dyDescent="0.25">
      <c r="A12247" t="s">
        <v>2</v>
      </c>
      <c r="B12247" t="s">
        <v>22717</v>
      </c>
      <c r="C12247" t="s">
        <v>190</v>
      </c>
      <c r="D12247" t="s">
        <v>17170</v>
      </c>
      <c r="E12247" t="s">
        <v>59</v>
      </c>
      <c r="F12247" t="b">
        <v>0</v>
      </c>
      <c r="G12247" t="s">
        <v>73</v>
      </c>
      <c r="H12247" s="1">
        <v>46151.710706018523</v>
      </c>
      <c r="I12247" t="b">
        <v>0</v>
      </c>
      <c r="J12247" t="b">
        <v>0</v>
      </c>
      <c r="K12247" t="s">
        <v>41</v>
      </c>
      <c r="L12247" t="s">
        <v>60</v>
      </c>
      <c r="M12247">
        <v>140976</v>
      </c>
      <c r="N12247"/>
      <c r="O12247" t="s">
        <v>17171</v>
      </c>
      <c r="P12247" t="s">
        <v>663</v>
      </c>
    </row>
    <row r="12248" spans="1:16" x14ac:dyDescent="0.25">
      <c r="A12248" t="s">
        <v>3</v>
      </c>
      <c r="B12248" t="s">
        <v>22718</v>
      </c>
      <c r="C12248" t="s">
        <v>336</v>
      </c>
      <c r="D12248" t="s">
        <v>4526</v>
      </c>
      <c r="E12248" t="s">
        <v>59</v>
      </c>
      <c r="F12248" t="b">
        <v>0</v>
      </c>
      <c r="G12248" t="s">
        <v>65</v>
      </c>
      <c r="H12248" s="1">
        <v>46151.751180555562</v>
      </c>
      <c r="I12248" t="b">
        <v>0</v>
      </c>
      <c r="J12248" t="b">
        <v>1</v>
      </c>
      <c r="K12248" t="s">
        <v>41</v>
      </c>
      <c r="L12248" t="s">
        <v>60</v>
      </c>
      <c r="M12248">
        <v>87500</v>
      </c>
      <c r="N12248"/>
      <c r="O12248" t="s">
        <v>4235</v>
      </c>
      <c r="P12248" t="s">
        <v>325</v>
      </c>
    </row>
    <row r="12249" spans="1:16" x14ac:dyDescent="0.25">
      <c r="A12249" t="s">
        <v>2</v>
      </c>
      <c r="B12249" t="s">
        <v>18818</v>
      </c>
      <c r="C12249" t="s">
        <v>162</v>
      </c>
      <c r="D12249" t="s">
        <v>17170</v>
      </c>
      <c r="E12249" t="s">
        <v>59</v>
      </c>
      <c r="F12249" t="b">
        <v>0</v>
      </c>
      <c r="G12249" t="s">
        <v>73</v>
      </c>
      <c r="H12249" s="1">
        <v>46151.752372685187</v>
      </c>
      <c r="I12249" t="b">
        <v>0</v>
      </c>
      <c r="J12249" t="b">
        <v>0</v>
      </c>
      <c r="K12249" t="s">
        <v>41</v>
      </c>
      <c r="L12249" t="s">
        <v>60</v>
      </c>
      <c r="M12249">
        <v>123007.5</v>
      </c>
      <c r="N12249"/>
      <c r="O12249" t="s">
        <v>17171</v>
      </c>
      <c r="P12249" t="s">
        <v>310</v>
      </c>
    </row>
    <row r="12250" spans="1:16" x14ac:dyDescent="0.25">
      <c r="A12250" t="s">
        <v>5</v>
      </c>
      <c r="B12250" t="s">
        <v>20999</v>
      </c>
      <c r="C12250" t="s">
        <v>1286</v>
      </c>
      <c r="D12250" t="s">
        <v>4346</v>
      </c>
      <c r="E12250" t="s">
        <v>59</v>
      </c>
      <c r="F12250" t="b">
        <v>0</v>
      </c>
      <c r="G12250" t="s">
        <v>68</v>
      </c>
      <c r="H12250" s="1">
        <v>46151.795185185183</v>
      </c>
      <c r="I12250" t="b">
        <v>0</v>
      </c>
      <c r="J12250" t="b">
        <v>1</v>
      </c>
      <c r="K12250" t="s">
        <v>41</v>
      </c>
      <c r="L12250" t="s">
        <v>60</v>
      </c>
      <c r="M12250">
        <v>90000</v>
      </c>
      <c r="N12250"/>
      <c r="O12250" t="s">
        <v>22719</v>
      </c>
      <c r="P12250" t="s">
        <v>22720</v>
      </c>
    </row>
    <row r="12251" spans="1:16" x14ac:dyDescent="0.25">
      <c r="A12251" t="s">
        <v>2</v>
      </c>
      <c r="B12251" t="s">
        <v>14105</v>
      </c>
      <c r="C12251" t="s">
        <v>201</v>
      </c>
      <c r="D12251" t="s">
        <v>2360</v>
      </c>
      <c r="E12251" t="s">
        <v>59</v>
      </c>
      <c r="F12251" t="b">
        <v>0</v>
      </c>
      <c r="G12251" t="s">
        <v>77</v>
      </c>
      <c r="H12251" s="1">
        <v>46151.917800925927</v>
      </c>
      <c r="I12251" t="b">
        <v>1</v>
      </c>
      <c r="J12251" t="b">
        <v>1</v>
      </c>
      <c r="K12251" t="s">
        <v>41</v>
      </c>
      <c r="L12251" t="s">
        <v>60</v>
      </c>
      <c r="M12251">
        <v>233055</v>
      </c>
      <c r="N12251"/>
      <c r="O12251" t="s">
        <v>18588</v>
      </c>
    </row>
    <row r="12252" spans="1:16" x14ac:dyDescent="0.25">
      <c r="A12252" t="s">
        <v>0</v>
      </c>
      <c r="B12252" t="s">
        <v>22721</v>
      </c>
      <c r="C12252" t="s">
        <v>396</v>
      </c>
      <c r="D12252" t="s">
        <v>2360</v>
      </c>
      <c r="E12252" t="s">
        <v>59</v>
      </c>
      <c r="F12252" t="b">
        <v>0</v>
      </c>
      <c r="G12252" t="s">
        <v>68</v>
      </c>
      <c r="H12252" s="1">
        <v>46151.959479166668</v>
      </c>
      <c r="I12252" t="b">
        <v>0</v>
      </c>
      <c r="J12252" t="b">
        <v>1</v>
      </c>
      <c r="K12252" t="s">
        <v>41</v>
      </c>
      <c r="L12252" t="s">
        <v>60</v>
      </c>
      <c r="M12252">
        <v>103500</v>
      </c>
      <c r="N12252"/>
      <c r="O12252" t="s">
        <v>22722</v>
      </c>
      <c r="P12252" t="s">
        <v>22723</v>
      </c>
    </row>
    <row r="12253" spans="1:16" x14ac:dyDescent="0.25">
      <c r="A12253" t="s">
        <v>3</v>
      </c>
      <c r="B12253" t="s">
        <v>2368</v>
      </c>
      <c r="C12253" t="s">
        <v>22724</v>
      </c>
      <c r="D12253" t="s">
        <v>4671</v>
      </c>
      <c r="E12253" t="s">
        <v>59</v>
      </c>
      <c r="F12253" t="b">
        <v>0</v>
      </c>
      <c r="G12253" t="s">
        <v>89</v>
      </c>
      <c r="H12253" s="1">
        <v>46152.001134259262</v>
      </c>
      <c r="I12253" t="b">
        <v>0</v>
      </c>
      <c r="J12253" t="b">
        <v>1</v>
      </c>
      <c r="K12253" t="s">
        <v>41</v>
      </c>
      <c r="L12253" t="s">
        <v>60</v>
      </c>
      <c r="M12253">
        <v>95000</v>
      </c>
      <c r="N12253"/>
      <c r="O12253" t="s">
        <v>22725</v>
      </c>
      <c r="P12253" t="s">
        <v>841</v>
      </c>
    </row>
    <row r="12254" spans="1:16" x14ac:dyDescent="0.25">
      <c r="A12254" t="s">
        <v>7</v>
      </c>
      <c r="B12254" t="s">
        <v>7</v>
      </c>
      <c r="C12254" t="s">
        <v>14522</v>
      </c>
      <c r="D12254" t="s">
        <v>1078</v>
      </c>
      <c r="E12254" t="s">
        <v>88</v>
      </c>
      <c r="F12254" t="b">
        <v>0</v>
      </c>
      <c r="G12254" t="s">
        <v>68</v>
      </c>
      <c r="H12254" s="1">
        <v>46152.001134259262</v>
      </c>
      <c r="I12254" t="b">
        <v>0</v>
      </c>
      <c r="J12254" t="b">
        <v>1</v>
      </c>
      <c r="K12254" t="s">
        <v>41</v>
      </c>
      <c r="L12254" t="s">
        <v>74</v>
      </c>
      <c r="M12254"/>
      <c r="N12254">
        <v>35</v>
      </c>
      <c r="O12254" t="s">
        <v>1078</v>
      </c>
      <c r="P12254" t="s">
        <v>22726</v>
      </c>
    </row>
    <row r="12255" spans="1:16" x14ac:dyDescent="0.25">
      <c r="A12255" t="s">
        <v>0</v>
      </c>
      <c r="B12255" t="s">
        <v>22727</v>
      </c>
      <c r="C12255" t="s">
        <v>76</v>
      </c>
      <c r="D12255" t="s">
        <v>4673</v>
      </c>
      <c r="E12255" t="s">
        <v>621</v>
      </c>
      <c r="F12255" t="b">
        <v>1</v>
      </c>
      <c r="G12255" t="s">
        <v>65</v>
      </c>
      <c r="H12255" s="1">
        <v>46152.001134259262</v>
      </c>
      <c r="I12255" t="b">
        <v>0</v>
      </c>
      <c r="J12255" t="b">
        <v>0</v>
      </c>
      <c r="K12255" t="s">
        <v>41</v>
      </c>
      <c r="L12255" t="s">
        <v>74</v>
      </c>
      <c r="M12255"/>
      <c r="N12255">
        <v>25</v>
      </c>
      <c r="O12255" t="s">
        <v>22728</v>
      </c>
      <c r="P12255" t="s">
        <v>22729</v>
      </c>
    </row>
    <row r="12256" spans="1:16" x14ac:dyDescent="0.25">
      <c r="A12256" t="s">
        <v>8</v>
      </c>
      <c r="B12256" t="s">
        <v>22730</v>
      </c>
      <c r="C12256" t="s">
        <v>427</v>
      </c>
      <c r="D12256" t="s">
        <v>4756</v>
      </c>
      <c r="E12256" t="s">
        <v>59</v>
      </c>
      <c r="F12256" t="b">
        <v>0</v>
      </c>
      <c r="G12256" t="s">
        <v>65</v>
      </c>
      <c r="H12256" s="1">
        <v>46152.001134259262</v>
      </c>
      <c r="I12256" t="b">
        <v>0</v>
      </c>
      <c r="J12256" t="b">
        <v>0</v>
      </c>
      <c r="K12256" t="s">
        <v>41</v>
      </c>
      <c r="L12256" t="s">
        <v>60</v>
      </c>
      <c r="M12256">
        <v>182000</v>
      </c>
      <c r="N12256"/>
      <c r="O12256" t="s">
        <v>2244</v>
      </c>
      <c r="P12256" t="s">
        <v>22731</v>
      </c>
    </row>
    <row r="12257" spans="1:16" x14ac:dyDescent="0.25">
      <c r="A12257" t="s">
        <v>0</v>
      </c>
      <c r="B12257" t="s">
        <v>22732</v>
      </c>
      <c r="C12257" t="s">
        <v>1423</v>
      </c>
      <c r="D12257" t="s">
        <v>4673</v>
      </c>
      <c r="E12257" t="s">
        <v>59</v>
      </c>
      <c r="F12257" t="b">
        <v>0</v>
      </c>
      <c r="G12257" t="s">
        <v>89</v>
      </c>
      <c r="H12257" s="1">
        <v>46152.001145833332</v>
      </c>
      <c r="I12257" t="b">
        <v>0</v>
      </c>
      <c r="J12257" t="b">
        <v>0</v>
      </c>
      <c r="K12257" t="s">
        <v>41</v>
      </c>
      <c r="L12257" t="s">
        <v>74</v>
      </c>
      <c r="M12257"/>
      <c r="N12257">
        <v>38.729999999999997</v>
      </c>
      <c r="O12257" t="s">
        <v>3140</v>
      </c>
    </row>
    <row r="12258" spans="1:16" x14ac:dyDescent="0.25">
      <c r="A12258" t="s">
        <v>0</v>
      </c>
      <c r="B12258" t="s">
        <v>22733</v>
      </c>
      <c r="C12258" t="s">
        <v>76</v>
      </c>
      <c r="D12258" t="s">
        <v>584</v>
      </c>
      <c r="E12258" t="s">
        <v>72</v>
      </c>
      <c r="F12258" t="b">
        <v>1</v>
      </c>
      <c r="G12258" t="s">
        <v>41</v>
      </c>
      <c r="H12258" s="1">
        <v>46152.002291666657</v>
      </c>
      <c r="I12258" t="b">
        <v>0</v>
      </c>
      <c r="J12258" t="b">
        <v>1</v>
      </c>
      <c r="K12258" t="s">
        <v>41</v>
      </c>
      <c r="L12258" t="s">
        <v>74</v>
      </c>
      <c r="M12258"/>
      <c r="N12258">
        <v>25</v>
      </c>
      <c r="O12258" t="s">
        <v>22734</v>
      </c>
      <c r="P12258" t="s">
        <v>22735</v>
      </c>
    </row>
    <row r="12259" spans="1:16" x14ac:dyDescent="0.25">
      <c r="A12259" t="s">
        <v>2</v>
      </c>
      <c r="B12259" t="s">
        <v>22736</v>
      </c>
      <c r="C12259" t="s">
        <v>1203</v>
      </c>
      <c r="D12259" t="s">
        <v>4671</v>
      </c>
      <c r="E12259" t="s">
        <v>59</v>
      </c>
      <c r="F12259" t="b">
        <v>0</v>
      </c>
      <c r="G12259" t="s">
        <v>89</v>
      </c>
      <c r="H12259" s="1">
        <v>46152.002337962957</v>
      </c>
      <c r="I12259" t="b">
        <v>0</v>
      </c>
      <c r="J12259" t="b">
        <v>0</v>
      </c>
      <c r="K12259" t="s">
        <v>41</v>
      </c>
      <c r="L12259" t="s">
        <v>60</v>
      </c>
      <c r="M12259">
        <v>216262.5</v>
      </c>
      <c r="N12259"/>
      <c r="O12259" t="s">
        <v>528</v>
      </c>
      <c r="P12259" t="s">
        <v>22737</v>
      </c>
    </row>
    <row r="12260" spans="1:16" x14ac:dyDescent="0.25">
      <c r="A12260" t="s">
        <v>2</v>
      </c>
      <c r="B12260" t="s">
        <v>22738</v>
      </c>
      <c r="C12260" t="s">
        <v>201</v>
      </c>
      <c r="D12260" t="s">
        <v>4515</v>
      </c>
      <c r="E12260" t="s">
        <v>59</v>
      </c>
      <c r="F12260" t="b">
        <v>0</v>
      </c>
      <c r="G12260" t="s">
        <v>77</v>
      </c>
      <c r="H12260" s="1">
        <v>46152.002384259264</v>
      </c>
      <c r="I12260" t="b">
        <v>0</v>
      </c>
      <c r="J12260" t="b">
        <v>1</v>
      </c>
      <c r="K12260" t="s">
        <v>41</v>
      </c>
      <c r="L12260" t="s">
        <v>60</v>
      </c>
      <c r="M12260">
        <v>115000</v>
      </c>
      <c r="N12260"/>
      <c r="O12260" t="s">
        <v>106</v>
      </c>
    </row>
    <row r="12261" spans="1:16" x14ac:dyDescent="0.25">
      <c r="A12261" t="s">
        <v>3</v>
      </c>
      <c r="B12261" t="s">
        <v>2611</v>
      </c>
      <c r="C12261" t="s">
        <v>952</v>
      </c>
      <c r="D12261" t="s">
        <v>4526</v>
      </c>
      <c r="E12261" t="s">
        <v>59</v>
      </c>
      <c r="F12261" t="b">
        <v>0</v>
      </c>
      <c r="G12261" t="s">
        <v>68</v>
      </c>
      <c r="H12261" s="1">
        <v>46152.251712962963</v>
      </c>
      <c r="I12261" t="b">
        <v>0</v>
      </c>
      <c r="J12261" t="b">
        <v>1</v>
      </c>
      <c r="K12261" t="s">
        <v>41</v>
      </c>
      <c r="L12261" t="s">
        <v>60</v>
      </c>
      <c r="M12261">
        <v>103150</v>
      </c>
      <c r="N12261"/>
      <c r="O12261" t="s">
        <v>831</v>
      </c>
      <c r="P12261" t="s">
        <v>22739</v>
      </c>
    </row>
    <row r="12262" spans="1:16" x14ac:dyDescent="0.25">
      <c r="A12262" t="s">
        <v>0</v>
      </c>
      <c r="B12262" t="s">
        <v>22740</v>
      </c>
      <c r="C12262" t="s">
        <v>76</v>
      </c>
      <c r="D12262" t="s">
        <v>4633</v>
      </c>
      <c r="E12262" t="s">
        <v>59</v>
      </c>
      <c r="F12262" t="b">
        <v>1</v>
      </c>
      <c r="G12262" t="s">
        <v>65</v>
      </c>
      <c r="H12262" s="1">
        <v>46152.251793981479</v>
      </c>
      <c r="I12262" t="b">
        <v>0</v>
      </c>
      <c r="J12262" t="b">
        <v>1</v>
      </c>
      <c r="K12262" t="s">
        <v>41</v>
      </c>
      <c r="L12262" t="s">
        <v>60</v>
      </c>
      <c r="M12262">
        <v>85000</v>
      </c>
      <c r="N12262"/>
      <c r="O12262" t="s">
        <v>4633</v>
      </c>
      <c r="P12262" t="s">
        <v>22741</v>
      </c>
    </row>
    <row r="12263" spans="1:16" x14ac:dyDescent="0.25">
      <c r="A12263" t="s">
        <v>0</v>
      </c>
      <c r="B12263" t="s">
        <v>22742</v>
      </c>
      <c r="C12263" t="s">
        <v>467</v>
      </c>
      <c r="D12263" t="s">
        <v>11236</v>
      </c>
      <c r="E12263" t="s">
        <v>59</v>
      </c>
      <c r="F12263" t="b">
        <v>0</v>
      </c>
      <c r="G12263" t="s">
        <v>65</v>
      </c>
      <c r="H12263" s="1">
        <v>46152.335069444453</v>
      </c>
      <c r="I12263" t="b">
        <v>0</v>
      </c>
      <c r="J12263" t="b">
        <v>1</v>
      </c>
      <c r="K12263" t="s">
        <v>41</v>
      </c>
      <c r="L12263" t="s">
        <v>60</v>
      </c>
      <c r="M12263">
        <v>91500</v>
      </c>
      <c r="N12263"/>
      <c r="O12263" t="s">
        <v>2044</v>
      </c>
      <c r="P12263" t="s">
        <v>22743</v>
      </c>
    </row>
    <row r="12264" spans="1:16" x14ac:dyDescent="0.25">
      <c r="A12264" t="s">
        <v>0</v>
      </c>
      <c r="B12264" t="s">
        <v>22744</v>
      </c>
      <c r="C12264" t="s">
        <v>330</v>
      </c>
      <c r="D12264" t="s">
        <v>11236</v>
      </c>
      <c r="E12264" t="s">
        <v>59</v>
      </c>
      <c r="F12264" t="b">
        <v>0</v>
      </c>
      <c r="G12264" t="s">
        <v>41</v>
      </c>
      <c r="H12264" s="1">
        <v>46152.336215277777</v>
      </c>
      <c r="I12264" t="b">
        <v>0</v>
      </c>
      <c r="J12264" t="b">
        <v>1</v>
      </c>
      <c r="K12264" t="s">
        <v>41</v>
      </c>
      <c r="L12264" t="s">
        <v>60</v>
      </c>
      <c r="M12264">
        <v>85000</v>
      </c>
      <c r="N12264"/>
      <c r="O12264" t="s">
        <v>22745</v>
      </c>
      <c r="P12264" t="s">
        <v>1759</v>
      </c>
    </row>
    <row r="12265" spans="1:16" x14ac:dyDescent="0.25">
      <c r="A12265" t="s">
        <v>6</v>
      </c>
      <c r="B12265" t="s">
        <v>22746</v>
      </c>
      <c r="C12265" t="s">
        <v>304</v>
      </c>
      <c r="D12265" t="s">
        <v>11236</v>
      </c>
      <c r="E12265" t="s">
        <v>59</v>
      </c>
      <c r="F12265" t="b">
        <v>0</v>
      </c>
      <c r="G12265" t="s">
        <v>77</v>
      </c>
      <c r="H12265" s="1">
        <v>46152.336296296293</v>
      </c>
      <c r="I12265" t="b">
        <v>0</v>
      </c>
      <c r="J12265" t="b">
        <v>1</v>
      </c>
      <c r="K12265" t="s">
        <v>41</v>
      </c>
      <c r="L12265" t="s">
        <v>60</v>
      </c>
      <c r="M12265">
        <v>211000</v>
      </c>
      <c r="N12265"/>
      <c r="O12265" t="s">
        <v>965</v>
      </c>
      <c r="P12265" t="s">
        <v>9005</v>
      </c>
    </row>
    <row r="12266" spans="1:16" x14ac:dyDescent="0.25">
      <c r="A12266" t="s">
        <v>1</v>
      </c>
      <c r="B12266" t="s">
        <v>22747</v>
      </c>
      <c r="C12266" t="s">
        <v>165</v>
      </c>
      <c r="D12266" t="s">
        <v>11236</v>
      </c>
      <c r="E12266" t="s">
        <v>59</v>
      </c>
      <c r="F12266" t="b">
        <v>0</v>
      </c>
      <c r="G12266" t="s">
        <v>89</v>
      </c>
      <c r="H12266" s="1">
        <v>46152.337476851862</v>
      </c>
      <c r="I12266" t="b">
        <v>0</v>
      </c>
      <c r="J12266" t="b">
        <v>1</v>
      </c>
      <c r="K12266" t="s">
        <v>41</v>
      </c>
      <c r="L12266" t="s">
        <v>60</v>
      </c>
      <c r="M12266">
        <v>191500</v>
      </c>
      <c r="N12266"/>
      <c r="O12266" t="s">
        <v>965</v>
      </c>
      <c r="P12266" t="s">
        <v>4639</v>
      </c>
    </row>
    <row r="12267" spans="1:16" x14ac:dyDescent="0.25">
      <c r="A12267" t="s">
        <v>3</v>
      </c>
      <c r="B12267" t="s">
        <v>22748</v>
      </c>
      <c r="C12267" t="s">
        <v>3256</v>
      </c>
      <c r="D12267" t="s">
        <v>2360</v>
      </c>
      <c r="E12267" t="s">
        <v>59</v>
      </c>
      <c r="F12267" t="b">
        <v>0</v>
      </c>
      <c r="G12267" t="s">
        <v>65</v>
      </c>
      <c r="H12267" s="1">
        <v>46152.418379629627</v>
      </c>
      <c r="I12267" t="b">
        <v>0</v>
      </c>
      <c r="J12267" t="b">
        <v>1</v>
      </c>
      <c r="K12267" t="s">
        <v>41</v>
      </c>
      <c r="L12267" t="s">
        <v>60</v>
      </c>
      <c r="M12267">
        <v>288000</v>
      </c>
      <c r="N12267"/>
      <c r="O12267" t="s">
        <v>424</v>
      </c>
    </row>
    <row r="12268" spans="1:16" x14ac:dyDescent="0.25">
      <c r="A12268" t="s">
        <v>2</v>
      </c>
      <c r="B12268" t="s">
        <v>1221</v>
      </c>
      <c r="C12268" t="s">
        <v>22749</v>
      </c>
      <c r="D12268" t="s">
        <v>4625</v>
      </c>
      <c r="E12268" t="s">
        <v>59</v>
      </c>
      <c r="F12268" t="b">
        <v>0</v>
      </c>
      <c r="G12268" t="s">
        <v>65</v>
      </c>
      <c r="H12268" s="1">
        <v>46152.419687499998</v>
      </c>
      <c r="I12268" t="b">
        <v>0</v>
      </c>
      <c r="J12268" t="b">
        <v>0</v>
      </c>
      <c r="K12268" t="s">
        <v>41</v>
      </c>
      <c r="L12268" t="s">
        <v>74</v>
      </c>
      <c r="M12268"/>
      <c r="N12268">
        <v>70</v>
      </c>
      <c r="O12268" t="s">
        <v>1556</v>
      </c>
      <c r="P12268" t="s">
        <v>22750</v>
      </c>
    </row>
    <row r="12269" spans="1:16" x14ac:dyDescent="0.25">
      <c r="A12269" t="s">
        <v>1</v>
      </c>
      <c r="B12269" t="s">
        <v>1320</v>
      </c>
      <c r="C12269" t="s">
        <v>92</v>
      </c>
      <c r="D12269" t="s">
        <v>4346</v>
      </c>
      <c r="E12269" t="s">
        <v>59</v>
      </c>
      <c r="F12269" t="b">
        <v>0</v>
      </c>
      <c r="G12269" t="s">
        <v>77</v>
      </c>
      <c r="H12269" s="1">
        <v>46152.420798611107</v>
      </c>
      <c r="I12269" t="b">
        <v>0</v>
      </c>
      <c r="J12269" t="b">
        <v>1</v>
      </c>
      <c r="K12269" t="s">
        <v>41</v>
      </c>
      <c r="L12269" t="s">
        <v>60</v>
      </c>
      <c r="M12269">
        <v>254500</v>
      </c>
      <c r="N12269"/>
      <c r="O12269" t="s">
        <v>402</v>
      </c>
      <c r="P12269" t="s">
        <v>22751</v>
      </c>
    </row>
    <row r="12270" spans="1:16" x14ac:dyDescent="0.25">
      <c r="A12270" t="s">
        <v>1</v>
      </c>
      <c r="B12270" t="s">
        <v>629</v>
      </c>
      <c r="C12270" t="s">
        <v>157</v>
      </c>
      <c r="D12270" t="s">
        <v>2360</v>
      </c>
      <c r="E12270" t="s">
        <v>59</v>
      </c>
      <c r="F12270" t="b">
        <v>0</v>
      </c>
      <c r="G12270" t="s">
        <v>77</v>
      </c>
      <c r="H12270" s="1">
        <v>46152.420798611107</v>
      </c>
      <c r="I12270" t="b">
        <v>0</v>
      </c>
      <c r="J12270" t="b">
        <v>1</v>
      </c>
      <c r="K12270" t="s">
        <v>41</v>
      </c>
      <c r="L12270" t="s">
        <v>60</v>
      </c>
      <c r="M12270">
        <v>153000</v>
      </c>
      <c r="N12270"/>
      <c r="O12270" t="s">
        <v>424</v>
      </c>
      <c r="P12270" t="s">
        <v>22752</v>
      </c>
    </row>
    <row r="12271" spans="1:16" x14ac:dyDescent="0.25">
      <c r="A12271" t="s">
        <v>0</v>
      </c>
      <c r="B12271" t="s">
        <v>22753</v>
      </c>
      <c r="C12271" t="s">
        <v>121</v>
      </c>
      <c r="D12271" t="s">
        <v>17963</v>
      </c>
      <c r="E12271" t="s">
        <v>59</v>
      </c>
      <c r="F12271" t="b">
        <v>0</v>
      </c>
      <c r="G12271" t="s">
        <v>68</v>
      </c>
      <c r="H12271" s="1">
        <v>46152.543379629627</v>
      </c>
      <c r="I12271" t="b">
        <v>0</v>
      </c>
      <c r="J12271" t="b">
        <v>1</v>
      </c>
      <c r="K12271" t="s">
        <v>41</v>
      </c>
      <c r="L12271" t="s">
        <v>60</v>
      </c>
      <c r="M12271">
        <v>82500</v>
      </c>
      <c r="N12271"/>
      <c r="O12271" t="s">
        <v>13982</v>
      </c>
      <c r="P12271" t="s">
        <v>22754</v>
      </c>
    </row>
    <row r="12272" spans="1:16" x14ac:dyDescent="0.25">
      <c r="A12272" t="s">
        <v>2</v>
      </c>
      <c r="B12272" t="s">
        <v>22755</v>
      </c>
      <c r="C12272" t="s">
        <v>440</v>
      </c>
      <c r="D12272" t="s">
        <v>4756</v>
      </c>
      <c r="E12272" t="s">
        <v>59</v>
      </c>
      <c r="F12272" t="b">
        <v>0</v>
      </c>
      <c r="G12272" t="s">
        <v>65</v>
      </c>
      <c r="H12272" s="1">
        <v>46152.544687499998</v>
      </c>
      <c r="I12272" t="b">
        <v>0</v>
      </c>
      <c r="J12272" t="b">
        <v>1</v>
      </c>
      <c r="K12272" t="s">
        <v>41</v>
      </c>
      <c r="L12272" t="s">
        <v>60</v>
      </c>
      <c r="M12272">
        <v>223500</v>
      </c>
      <c r="N12272"/>
      <c r="O12272" t="s">
        <v>19713</v>
      </c>
      <c r="P12272" t="s">
        <v>4312</v>
      </c>
    </row>
    <row r="12273" spans="1:16" x14ac:dyDescent="0.25">
      <c r="A12273" t="s">
        <v>5</v>
      </c>
      <c r="B12273" t="s">
        <v>22756</v>
      </c>
      <c r="C12273" t="s">
        <v>63</v>
      </c>
      <c r="D12273" t="s">
        <v>10252</v>
      </c>
      <c r="E12273" t="s">
        <v>59</v>
      </c>
      <c r="F12273" t="b">
        <v>0</v>
      </c>
      <c r="G12273" t="s">
        <v>89</v>
      </c>
      <c r="H12273" s="1">
        <v>46152.587465277778</v>
      </c>
      <c r="I12273" t="b">
        <v>0</v>
      </c>
      <c r="J12273" t="b">
        <v>0</v>
      </c>
      <c r="K12273" t="s">
        <v>41</v>
      </c>
      <c r="L12273" t="s">
        <v>60</v>
      </c>
      <c r="M12273">
        <v>135500</v>
      </c>
      <c r="N12273"/>
      <c r="O12273" t="s">
        <v>2795</v>
      </c>
      <c r="P12273" t="s">
        <v>22757</v>
      </c>
    </row>
    <row r="12274" spans="1:16" x14ac:dyDescent="0.25">
      <c r="A12274" t="s">
        <v>5</v>
      </c>
      <c r="B12274" t="s">
        <v>5</v>
      </c>
      <c r="C12274" t="s">
        <v>3555</v>
      </c>
      <c r="D12274" t="s">
        <v>10252</v>
      </c>
      <c r="E12274" t="s">
        <v>59</v>
      </c>
      <c r="F12274" t="b">
        <v>0</v>
      </c>
      <c r="G12274" t="s">
        <v>89</v>
      </c>
      <c r="H12274" s="1">
        <v>46152.587488425917</v>
      </c>
      <c r="I12274" t="b">
        <v>0</v>
      </c>
      <c r="J12274" t="b">
        <v>0</v>
      </c>
      <c r="K12274" t="s">
        <v>41</v>
      </c>
      <c r="L12274" t="s">
        <v>60</v>
      </c>
      <c r="M12274">
        <v>135500</v>
      </c>
      <c r="N12274"/>
      <c r="O12274" t="s">
        <v>2795</v>
      </c>
      <c r="P12274" t="s">
        <v>22758</v>
      </c>
    </row>
    <row r="12275" spans="1:16" x14ac:dyDescent="0.25">
      <c r="A12275" t="s">
        <v>5</v>
      </c>
      <c r="B12275" t="s">
        <v>5</v>
      </c>
      <c r="C12275" t="s">
        <v>3917</v>
      </c>
      <c r="D12275" t="s">
        <v>4562</v>
      </c>
      <c r="E12275" t="s">
        <v>59</v>
      </c>
      <c r="F12275" t="b">
        <v>0</v>
      </c>
      <c r="G12275" t="s">
        <v>77</v>
      </c>
      <c r="H12275" s="1">
        <v>46152.587534722217</v>
      </c>
      <c r="I12275" t="b">
        <v>0</v>
      </c>
      <c r="J12275" t="b">
        <v>0</v>
      </c>
      <c r="K12275" t="s">
        <v>41</v>
      </c>
      <c r="L12275" t="s">
        <v>60</v>
      </c>
      <c r="M12275">
        <v>135500</v>
      </c>
      <c r="N12275"/>
      <c r="O12275" t="s">
        <v>2795</v>
      </c>
      <c r="P12275" t="s">
        <v>22758</v>
      </c>
    </row>
    <row r="12276" spans="1:16" x14ac:dyDescent="0.25">
      <c r="A12276" t="s">
        <v>5</v>
      </c>
      <c r="B12276" t="s">
        <v>5</v>
      </c>
      <c r="C12276" t="s">
        <v>13518</v>
      </c>
      <c r="D12276" t="s">
        <v>4562</v>
      </c>
      <c r="E12276" t="s">
        <v>59</v>
      </c>
      <c r="F12276" t="b">
        <v>0</v>
      </c>
      <c r="G12276" t="s">
        <v>77</v>
      </c>
      <c r="H12276" s="1">
        <v>46152.587546296287</v>
      </c>
      <c r="I12276" t="b">
        <v>0</v>
      </c>
      <c r="J12276" t="b">
        <v>0</v>
      </c>
      <c r="K12276" t="s">
        <v>41</v>
      </c>
      <c r="L12276" t="s">
        <v>60</v>
      </c>
      <c r="M12276">
        <v>135500</v>
      </c>
      <c r="N12276"/>
      <c r="O12276" t="s">
        <v>2795</v>
      </c>
      <c r="P12276" t="s">
        <v>22758</v>
      </c>
    </row>
    <row r="12277" spans="1:16" x14ac:dyDescent="0.25">
      <c r="A12277" t="s">
        <v>5</v>
      </c>
      <c r="B12277" t="s">
        <v>5</v>
      </c>
      <c r="C12277" t="s">
        <v>4364</v>
      </c>
      <c r="D12277" t="s">
        <v>4562</v>
      </c>
      <c r="E12277" t="s">
        <v>59</v>
      </c>
      <c r="F12277" t="b">
        <v>0</v>
      </c>
      <c r="G12277" t="s">
        <v>77</v>
      </c>
      <c r="H12277" s="1">
        <v>46152.587546296287</v>
      </c>
      <c r="I12277" t="b">
        <v>0</v>
      </c>
      <c r="J12277" t="b">
        <v>0</v>
      </c>
      <c r="K12277" t="s">
        <v>41</v>
      </c>
      <c r="L12277" t="s">
        <v>60</v>
      </c>
      <c r="M12277">
        <v>135500</v>
      </c>
      <c r="N12277"/>
      <c r="O12277" t="s">
        <v>2795</v>
      </c>
      <c r="P12277" t="s">
        <v>22758</v>
      </c>
    </row>
    <row r="12278" spans="1:16" x14ac:dyDescent="0.25">
      <c r="A12278" t="s">
        <v>5</v>
      </c>
      <c r="B12278" t="s">
        <v>22756</v>
      </c>
      <c r="C12278" t="s">
        <v>22759</v>
      </c>
      <c r="D12278" t="s">
        <v>4562</v>
      </c>
      <c r="E12278" t="s">
        <v>59</v>
      </c>
      <c r="F12278" t="b">
        <v>0</v>
      </c>
      <c r="G12278" t="s">
        <v>77</v>
      </c>
      <c r="H12278" s="1">
        <v>46152.587546296287</v>
      </c>
      <c r="I12278" t="b">
        <v>0</v>
      </c>
      <c r="J12278" t="b">
        <v>0</v>
      </c>
      <c r="K12278" t="s">
        <v>41</v>
      </c>
      <c r="L12278" t="s">
        <v>60</v>
      </c>
      <c r="M12278">
        <v>135500</v>
      </c>
      <c r="N12278"/>
      <c r="O12278" t="s">
        <v>2795</v>
      </c>
      <c r="P12278" t="s">
        <v>22757</v>
      </c>
    </row>
    <row r="12279" spans="1:16" x14ac:dyDescent="0.25">
      <c r="A12279" t="s">
        <v>5</v>
      </c>
      <c r="B12279" t="s">
        <v>1601</v>
      </c>
      <c r="C12279" t="s">
        <v>955</v>
      </c>
      <c r="D12279" t="s">
        <v>4756</v>
      </c>
      <c r="E12279" t="s">
        <v>59</v>
      </c>
      <c r="F12279" t="b">
        <v>0</v>
      </c>
      <c r="G12279" t="s">
        <v>13</v>
      </c>
      <c r="H12279" s="1">
        <v>46152.712800925918</v>
      </c>
      <c r="I12279" t="b">
        <v>0</v>
      </c>
      <c r="J12279" t="b">
        <v>0</v>
      </c>
      <c r="K12279" t="s">
        <v>13</v>
      </c>
      <c r="L12279" t="s">
        <v>60</v>
      </c>
      <c r="M12279">
        <v>130500</v>
      </c>
      <c r="N12279"/>
      <c r="O12279" t="s">
        <v>22760</v>
      </c>
      <c r="P12279" t="s">
        <v>22761</v>
      </c>
    </row>
    <row r="12280" spans="1:16" x14ac:dyDescent="0.25">
      <c r="A12280" t="s">
        <v>4</v>
      </c>
      <c r="B12280" t="s">
        <v>22762</v>
      </c>
      <c r="C12280" t="s">
        <v>955</v>
      </c>
      <c r="D12280" t="s">
        <v>4756</v>
      </c>
      <c r="E12280" t="s">
        <v>59</v>
      </c>
      <c r="F12280" t="b">
        <v>0</v>
      </c>
      <c r="G12280" t="s">
        <v>13</v>
      </c>
      <c r="H12280" s="1">
        <v>46152.754467592589</v>
      </c>
      <c r="I12280" t="b">
        <v>1</v>
      </c>
      <c r="J12280" t="b">
        <v>0</v>
      </c>
      <c r="K12280" t="s">
        <v>13</v>
      </c>
      <c r="L12280" t="s">
        <v>60</v>
      </c>
      <c r="M12280">
        <v>105000</v>
      </c>
      <c r="N12280"/>
      <c r="O12280" t="s">
        <v>22763</v>
      </c>
      <c r="P12280" t="s">
        <v>22764</v>
      </c>
    </row>
    <row r="12281" spans="1:16" x14ac:dyDescent="0.25">
      <c r="A12281" t="s">
        <v>5</v>
      </c>
      <c r="B12281" t="s">
        <v>5</v>
      </c>
      <c r="C12281" t="s">
        <v>1342</v>
      </c>
      <c r="D12281" t="s">
        <v>4526</v>
      </c>
      <c r="E12281" t="s">
        <v>59</v>
      </c>
      <c r="F12281" t="b">
        <v>0</v>
      </c>
      <c r="G12281" t="s">
        <v>41</v>
      </c>
      <c r="H12281" s="1">
        <v>46152.838784722233</v>
      </c>
      <c r="I12281" t="b">
        <v>0</v>
      </c>
      <c r="J12281" t="b">
        <v>0</v>
      </c>
      <c r="K12281" t="s">
        <v>41</v>
      </c>
      <c r="L12281" t="s">
        <v>60</v>
      </c>
      <c r="M12281">
        <v>150500</v>
      </c>
      <c r="N12281"/>
      <c r="O12281" t="s">
        <v>22765</v>
      </c>
      <c r="P12281" t="s">
        <v>22766</v>
      </c>
    </row>
    <row r="12282" spans="1:16" x14ac:dyDescent="0.25">
      <c r="A12282" t="s">
        <v>1</v>
      </c>
      <c r="B12282" t="s">
        <v>22767</v>
      </c>
      <c r="C12282" t="s">
        <v>162</v>
      </c>
      <c r="D12282" t="s">
        <v>4756</v>
      </c>
      <c r="E12282" t="s">
        <v>59</v>
      </c>
      <c r="F12282" t="b">
        <v>0</v>
      </c>
      <c r="G12282" t="s">
        <v>77</v>
      </c>
      <c r="H12282" s="1">
        <v>46152.879155092603</v>
      </c>
      <c r="I12282" t="b">
        <v>0</v>
      </c>
      <c r="J12282" t="b">
        <v>0</v>
      </c>
      <c r="K12282" t="s">
        <v>41</v>
      </c>
      <c r="L12282" t="s">
        <v>60</v>
      </c>
      <c r="M12282">
        <v>120000</v>
      </c>
      <c r="N12282"/>
      <c r="O12282" t="s">
        <v>973</v>
      </c>
      <c r="P12282" t="s">
        <v>22768</v>
      </c>
    </row>
    <row r="12283" spans="1:16" x14ac:dyDescent="0.25">
      <c r="A12283" t="s">
        <v>1</v>
      </c>
      <c r="B12283" t="s">
        <v>22769</v>
      </c>
      <c r="C12283" t="s">
        <v>1032</v>
      </c>
      <c r="D12283" t="s">
        <v>4633</v>
      </c>
      <c r="E12283" t="s">
        <v>59</v>
      </c>
      <c r="F12283" t="b">
        <v>0</v>
      </c>
      <c r="G12283" t="s">
        <v>13</v>
      </c>
      <c r="H12283" s="1">
        <v>46152.879490740743</v>
      </c>
      <c r="I12283" t="b">
        <v>0</v>
      </c>
      <c r="J12283" t="b">
        <v>0</v>
      </c>
      <c r="K12283" t="s">
        <v>13</v>
      </c>
      <c r="L12283" t="s">
        <v>60</v>
      </c>
      <c r="M12283">
        <v>100000</v>
      </c>
      <c r="N12283"/>
      <c r="O12283" t="s">
        <v>4633</v>
      </c>
      <c r="P12283" t="s">
        <v>22770</v>
      </c>
    </row>
    <row r="12284" spans="1:16" x14ac:dyDescent="0.25">
      <c r="A12284" t="s">
        <v>0</v>
      </c>
      <c r="B12284" t="s">
        <v>22771</v>
      </c>
      <c r="C12284" t="s">
        <v>22772</v>
      </c>
      <c r="D12284" t="s">
        <v>4673</v>
      </c>
      <c r="E12284" t="s">
        <v>59</v>
      </c>
      <c r="F12284" t="b">
        <v>0</v>
      </c>
      <c r="G12284" t="s">
        <v>65</v>
      </c>
      <c r="H12284" s="1">
        <v>46153.001712962963</v>
      </c>
      <c r="I12284" t="b">
        <v>0</v>
      </c>
      <c r="J12284" t="b">
        <v>1</v>
      </c>
      <c r="K12284" t="s">
        <v>41</v>
      </c>
      <c r="L12284" t="s">
        <v>60</v>
      </c>
      <c r="M12284">
        <v>85000</v>
      </c>
      <c r="N12284"/>
      <c r="O12284" t="s">
        <v>22773</v>
      </c>
      <c r="P12284" t="s">
        <v>1314</v>
      </c>
    </row>
    <row r="12285" spans="1:16" x14ac:dyDescent="0.25">
      <c r="A12285" t="s">
        <v>0</v>
      </c>
      <c r="B12285" t="s">
        <v>22774</v>
      </c>
      <c r="C12285" t="s">
        <v>76</v>
      </c>
      <c r="D12285" t="s">
        <v>4673</v>
      </c>
      <c r="E12285" t="s">
        <v>59</v>
      </c>
      <c r="F12285" t="b">
        <v>1</v>
      </c>
      <c r="G12285" t="s">
        <v>41</v>
      </c>
      <c r="H12285" s="1">
        <v>46153.002916666657</v>
      </c>
      <c r="I12285" t="b">
        <v>0</v>
      </c>
      <c r="J12285" t="b">
        <v>1</v>
      </c>
      <c r="K12285" t="s">
        <v>41</v>
      </c>
      <c r="L12285" t="s">
        <v>60</v>
      </c>
      <c r="M12285">
        <v>82500</v>
      </c>
      <c r="N12285"/>
      <c r="O12285" t="s">
        <v>22775</v>
      </c>
      <c r="P12285" t="s">
        <v>283</v>
      </c>
    </row>
    <row r="12286" spans="1:16" x14ac:dyDescent="0.25">
      <c r="A12286" t="s">
        <v>8</v>
      </c>
      <c r="B12286" t="s">
        <v>22776</v>
      </c>
      <c r="C12286" t="s">
        <v>290</v>
      </c>
      <c r="D12286" t="s">
        <v>4673</v>
      </c>
      <c r="E12286" t="s">
        <v>59</v>
      </c>
      <c r="F12286" t="b">
        <v>0</v>
      </c>
      <c r="G12286" t="s">
        <v>77</v>
      </c>
      <c r="H12286" s="1">
        <v>46153.002986111111</v>
      </c>
      <c r="I12286" t="b">
        <v>0</v>
      </c>
      <c r="J12286" t="b">
        <v>1</v>
      </c>
      <c r="K12286" t="s">
        <v>41</v>
      </c>
      <c r="L12286" t="s">
        <v>60</v>
      </c>
      <c r="M12286">
        <v>227500</v>
      </c>
      <c r="N12286"/>
      <c r="O12286" t="s">
        <v>22777</v>
      </c>
      <c r="P12286" t="s">
        <v>17403</v>
      </c>
    </row>
    <row r="12287" spans="1:16" x14ac:dyDescent="0.25">
      <c r="A12287" t="s">
        <v>0</v>
      </c>
      <c r="B12287" t="s">
        <v>11707</v>
      </c>
      <c r="C12287" t="s">
        <v>112</v>
      </c>
      <c r="D12287" t="s">
        <v>4673</v>
      </c>
      <c r="E12287" t="s">
        <v>59</v>
      </c>
      <c r="F12287" t="b">
        <v>0</v>
      </c>
      <c r="G12287" t="s">
        <v>65</v>
      </c>
      <c r="H12287" s="1">
        <v>46153.002997685187</v>
      </c>
      <c r="I12287" t="b">
        <v>0</v>
      </c>
      <c r="J12287" t="b">
        <v>1</v>
      </c>
      <c r="K12287" t="s">
        <v>41</v>
      </c>
      <c r="L12287" t="s">
        <v>60</v>
      </c>
      <c r="M12287">
        <v>165000</v>
      </c>
      <c r="N12287"/>
      <c r="O12287" t="s">
        <v>22778</v>
      </c>
      <c r="P12287" t="s">
        <v>22779</v>
      </c>
    </row>
    <row r="12288" spans="1:16" x14ac:dyDescent="0.25">
      <c r="A12288" t="s">
        <v>0</v>
      </c>
      <c r="B12288" t="s">
        <v>22780</v>
      </c>
      <c r="C12288" t="s">
        <v>112</v>
      </c>
      <c r="D12288" t="s">
        <v>4756</v>
      </c>
      <c r="E12288" t="s">
        <v>59</v>
      </c>
      <c r="F12288" t="b">
        <v>0</v>
      </c>
      <c r="G12288" t="s">
        <v>65</v>
      </c>
      <c r="H12288" s="1">
        <v>46153.043379629627</v>
      </c>
      <c r="I12288" t="b">
        <v>1</v>
      </c>
      <c r="J12288" t="b">
        <v>1</v>
      </c>
      <c r="K12288" t="s">
        <v>41</v>
      </c>
      <c r="L12288" t="s">
        <v>60</v>
      </c>
      <c r="M12288">
        <v>111820</v>
      </c>
      <c r="N12288"/>
      <c r="O12288" t="s">
        <v>3431</v>
      </c>
      <c r="P12288" t="s">
        <v>283</v>
      </c>
    </row>
    <row r="12289" spans="1:16" x14ac:dyDescent="0.25">
      <c r="A12289" t="s">
        <v>1</v>
      </c>
      <c r="B12289" t="s">
        <v>22781</v>
      </c>
      <c r="C12289" t="s">
        <v>92</v>
      </c>
      <c r="D12289" t="s">
        <v>2360</v>
      </c>
      <c r="E12289" t="s">
        <v>59</v>
      </c>
      <c r="F12289" t="b">
        <v>0</v>
      </c>
      <c r="G12289" t="s">
        <v>77</v>
      </c>
      <c r="H12289" s="1">
        <v>46153.087465277778</v>
      </c>
      <c r="I12289" t="b">
        <v>0</v>
      </c>
      <c r="J12289" t="b">
        <v>1</v>
      </c>
      <c r="K12289" t="s">
        <v>41</v>
      </c>
      <c r="L12289" t="s">
        <v>60</v>
      </c>
      <c r="M12289">
        <v>209500</v>
      </c>
      <c r="N12289"/>
      <c r="O12289" t="s">
        <v>402</v>
      </c>
      <c r="P12289" t="s">
        <v>22782</v>
      </c>
    </row>
    <row r="12290" spans="1:16" x14ac:dyDescent="0.25">
      <c r="A12290" t="s">
        <v>4</v>
      </c>
      <c r="B12290" t="s">
        <v>22783</v>
      </c>
      <c r="C12290" t="s">
        <v>326</v>
      </c>
      <c r="D12290" t="s">
        <v>2360</v>
      </c>
      <c r="E12290" t="s">
        <v>59</v>
      </c>
      <c r="F12290" t="b">
        <v>0</v>
      </c>
      <c r="G12290" t="s">
        <v>77</v>
      </c>
      <c r="H12290" s="1">
        <v>46153.087488425917</v>
      </c>
      <c r="I12290" t="b">
        <v>0</v>
      </c>
      <c r="J12290" t="b">
        <v>1</v>
      </c>
      <c r="K12290" t="s">
        <v>41</v>
      </c>
      <c r="L12290" t="s">
        <v>60</v>
      </c>
      <c r="M12290">
        <v>184000</v>
      </c>
      <c r="N12290"/>
      <c r="O12290" t="s">
        <v>402</v>
      </c>
      <c r="P12290" t="s">
        <v>22784</v>
      </c>
    </row>
    <row r="12291" spans="1:16" x14ac:dyDescent="0.25">
      <c r="A12291" t="s">
        <v>4</v>
      </c>
      <c r="B12291" t="s">
        <v>22785</v>
      </c>
      <c r="C12291" t="s">
        <v>162</v>
      </c>
      <c r="D12291" t="s">
        <v>2360</v>
      </c>
      <c r="E12291" t="s">
        <v>59</v>
      </c>
      <c r="F12291" t="b">
        <v>0</v>
      </c>
      <c r="G12291" t="s">
        <v>73</v>
      </c>
      <c r="H12291" s="1">
        <v>46153.087500000001</v>
      </c>
      <c r="I12291" t="b">
        <v>1</v>
      </c>
      <c r="J12291" t="b">
        <v>1</v>
      </c>
      <c r="K12291" t="s">
        <v>41</v>
      </c>
      <c r="L12291" t="s">
        <v>60</v>
      </c>
      <c r="M12291">
        <v>226500</v>
      </c>
      <c r="N12291"/>
      <c r="O12291" t="s">
        <v>402</v>
      </c>
      <c r="P12291" t="s">
        <v>22786</v>
      </c>
    </row>
    <row r="12292" spans="1:16" x14ac:dyDescent="0.25">
      <c r="A12292" t="s">
        <v>1</v>
      </c>
      <c r="B12292" t="s">
        <v>22787</v>
      </c>
      <c r="C12292" t="s">
        <v>112</v>
      </c>
      <c r="D12292" t="s">
        <v>2360</v>
      </c>
      <c r="E12292" t="s">
        <v>59</v>
      </c>
      <c r="F12292" t="b">
        <v>0</v>
      </c>
      <c r="G12292" t="s">
        <v>77</v>
      </c>
      <c r="H12292" s="1">
        <v>46153.087534722217</v>
      </c>
      <c r="I12292" t="b">
        <v>1</v>
      </c>
      <c r="J12292" t="b">
        <v>1</v>
      </c>
      <c r="K12292" t="s">
        <v>41</v>
      </c>
      <c r="L12292" t="s">
        <v>60</v>
      </c>
      <c r="M12292">
        <v>248000</v>
      </c>
      <c r="N12292"/>
      <c r="O12292" t="s">
        <v>402</v>
      </c>
      <c r="P12292" t="s">
        <v>22788</v>
      </c>
    </row>
    <row r="12293" spans="1:16" x14ac:dyDescent="0.25">
      <c r="A12293" t="s">
        <v>1</v>
      </c>
      <c r="B12293" t="s">
        <v>15975</v>
      </c>
      <c r="C12293" t="s">
        <v>92</v>
      </c>
      <c r="D12293" t="s">
        <v>2360</v>
      </c>
      <c r="E12293" t="s">
        <v>59</v>
      </c>
      <c r="F12293" t="b">
        <v>0</v>
      </c>
      <c r="G12293" t="s">
        <v>41</v>
      </c>
      <c r="H12293" s="1">
        <v>46153.088807870372</v>
      </c>
      <c r="I12293" t="b">
        <v>0</v>
      </c>
      <c r="J12293" t="b">
        <v>1</v>
      </c>
      <c r="K12293" t="s">
        <v>41</v>
      </c>
      <c r="L12293" t="s">
        <v>60</v>
      </c>
      <c r="M12293">
        <v>195000</v>
      </c>
      <c r="N12293"/>
      <c r="O12293" t="s">
        <v>402</v>
      </c>
      <c r="P12293" t="s">
        <v>15976</v>
      </c>
    </row>
    <row r="12294" spans="1:16" x14ac:dyDescent="0.25">
      <c r="A12294" t="s">
        <v>1</v>
      </c>
      <c r="B12294" t="s">
        <v>13178</v>
      </c>
      <c r="C12294" t="s">
        <v>76</v>
      </c>
      <c r="D12294" t="s">
        <v>4526</v>
      </c>
      <c r="E12294" t="s">
        <v>59</v>
      </c>
      <c r="F12294" t="b">
        <v>1</v>
      </c>
      <c r="G12294" t="s">
        <v>13</v>
      </c>
      <c r="H12294" s="1">
        <v>46153.176689814813</v>
      </c>
      <c r="I12294" t="b">
        <v>1</v>
      </c>
      <c r="J12294" t="b">
        <v>0</v>
      </c>
      <c r="K12294" t="s">
        <v>13</v>
      </c>
      <c r="L12294" t="s">
        <v>60</v>
      </c>
      <c r="M12294">
        <v>135500</v>
      </c>
      <c r="N12294"/>
      <c r="O12294" t="s">
        <v>13179</v>
      </c>
      <c r="P12294" t="s">
        <v>13180</v>
      </c>
    </row>
    <row r="12295" spans="1:16" x14ac:dyDescent="0.25">
      <c r="A12295" t="s">
        <v>5</v>
      </c>
      <c r="B12295" t="s">
        <v>865</v>
      </c>
      <c r="C12295" t="s">
        <v>76</v>
      </c>
      <c r="D12295" t="s">
        <v>4526</v>
      </c>
      <c r="E12295" t="s">
        <v>88</v>
      </c>
      <c r="F12295" t="b">
        <v>1</v>
      </c>
      <c r="G12295" t="s">
        <v>13</v>
      </c>
      <c r="H12295" s="1">
        <v>46153.212638888886</v>
      </c>
      <c r="I12295" t="b">
        <v>1</v>
      </c>
      <c r="J12295" t="b">
        <v>0</v>
      </c>
      <c r="K12295" t="s">
        <v>13</v>
      </c>
      <c r="L12295" t="s">
        <v>60</v>
      </c>
      <c r="M12295">
        <v>134500</v>
      </c>
      <c r="N12295"/>
      <c r="O12295" t="s">
        <v>13179</v>
      </c>
      <c r="P12295" t="s">
        <v>22789</v>
      </c>
    </row>
    <row r="12296" spans="1:16" x14ac:dyDescent="0.25">
      <c r="A12296" t="s">
        <v>0</v>
      </c>
      <c r="B12296" t="s">
        <v>22790</v>
      </c>
      <c r="C12296" t="s">
        <v>246</v>
      </c>
      <c r="D12296" t="s">
        <v>4756</v>
      </c>
      <c r="E12296" t="s">
        <v>59</v>
      </c>
      <c r="F12296" t="b">
        <v>0</v>
      </c>
      <c r="G12296" t="s">
        <v>65</v>
      </c>
      <c r="H12296" s="1">
        <v>46153.251863425918</v>
      </c>
      <c r="I12296" t="b">
        <v>0</v>
      </c>
      <c r="J12296" t="b">
        <v>1</v>
      </c>
      <c r="K12296" t="s">
        <v>41</v>
      </c>
      <c r="L12296" t="s">
        <v>60</v>
      </c>
      <c r="M12296">
        <v>93076</v>
      </c>
      <c r="N12296"/>
      <c r="O12296" t="s">
        <v>22791</v>
      </c>
    </row>
    <row r="12297" spans="1:16" x14ac:dyDescent="0.25">
      <c r="A12297" t="s">
        <v>3</v>
      </c>
      <c r="B12297" t="s">
        <v>4352</v>
      </c>
      <c r="C12297" t="s">
        <v>4665</v>
      </c>
      <c r="D12297" t="s">
        <v>4346</v>
      </c>
      <c r="E12297" t="s">
        <v>88</v>
      </c>
      <c r="F12297" t="b">
        <v>0</v>
      </c>
      <c r="G12297" t="s">
        <v>4666</v>
      </c>
      <c r="H12297" s="1">
        <v>46153.252696759257</v>
      </c>
      <c r="I12297" t="b">
        <v>0</v>
      </c>
      <c r="J12297" t="b">
        <v>0</v>
      </c>
      <c r="K12297" t="s">
        <v>4666</v>
      </c>
      <c r="L12297" t="s">
        <v>74</v>
      </c>
      <c r="M12297"/>
      <c r="N12297">
        <v>12000</v>
      </c>
      <c r="O12297" t="s">
        <v>22792</v>
      </c>
      <c r="P12297" t="s">
        <v>261</v>
      </c>
    </row>
    <row r="12298" spans="1:16" x14ac:dyDescent="0.25">
      <c r="A12298" t="s">
        <v>9</v>
      </c>
      <c r="B12298" t="s">
        <v>22793</v>
      </c>
      <c r="C12298" t="s">
        <v>112</v>
      </c>
      <c r="D12298" t="s">
        <v>4346</v>
      </c>
      <c r="E12298" t="s">
        <v>59</v>
      </c>
      <c r="F12298" t="b">
        <v>0</v>
      </c>
      <c r="G12298" t="s">
        <v>89</v>
      </c>
      <c r="H12298" s="1">
        <v>46153.337372685193</v>
      </c>
      <c r="I12298" t="b">
        <v>0</v>
      </c>
      <c r="J12298" t="b">
        <v>1</v>
      </c>
      <c r="K12298" t="s">
        <v>41</v>
      </c>
      <c r="L12298" t="s">
        <v>60</v>
      </c>
      <c r="M12298">
        <v>187500</v>
      </c>
      <c r="N12298"/>
      <c r="O12298" t="s">
        <v>1990</v>
      </c>
      <c r="P12298" t="s">
        <v>22794</v>
      </c>
    </row>
    <row r="12299" spans="1:16" x14ac:dyDescent="0.25">
      <c r="A12299" t="s">
        <v>5</v>
      </c>
      <c r="B12299" t="s">
        <v>21544</v>
      </c>
      <c r="C12299" t="s">
        <v>20</v>
      </c>
      <c r="D12299" t="s">
        <v>4526</v>
      </c>
      <c r="E12299" t="s">
        <v>59</v>
      </c>
      <c r="F12299" t="b">
        <v>0</v>
      </c>
      <c r="G12299" t="s">
        <v>20</v>
      </c>
      <c r="H12299" s="1">
        <v>46153.337870370371</v>
      </c>
      <c r="I12299" t="b">
        <v>0</v>
      </c>
      <c r="J12299" t="b">
        <v>0</v>
      </c>
      <c r="K12299" t="s">
        <v>20</v>
      </c>
      <c r="L12299" t="s">
        <v>60</v>
      </c>
      <c r="M12299">
        <v>127500</v>
      </c>
      <c r="N12299"/>
      <c r="O12299" t="s">
        <v>5339</v>
      </c>
      <c r="P12299" t="s">
        <v>7595</v>
      </c>
    </row>
    <row r="12300" spans="1:16" x14ac:dyDescent="0.25">
      <c r="A12300" t="s">
        <v>0</v>
      </c>
      <c r="B12300" t="s">
        <v>22795</v>
      </c>
      <c r="C12300" t="s">
        <v>10022</v>
      </c>
      <c r="D12300" t="s">
        <v>4526</v>
      </c>
      <c r="E12300" t="s">
        <v>59</v>
      </c>
      <c r="F12300" t="b">
        <v>0</v>
      </c>
      <c r="G12300" t="s">
        <v>40</v>
      </c>
      <c r="H12300" s="1">
        <v>46153.377858796302</v>
      </c>
      <c r="I12300" t="b">
        <v>1</v>
      </c>
      <c r="J12300" t="b">
        <v>0</v>
      </c>
      <c r="K12300" t="s">
        <v>40</v>
      </c>
      <c r="L12300" t="s">
        <v>60</v>
      </c>
      <c r="M12300">
        <v>41000</v>
      </c>
      <c r="N12300"/>
      <c r="O12300" t="s">
        <v>19650</v>
      </c>
      <c r="P12300" t="s">
        <v>325</v>
      </c>
    </row>
    <row r="12301" spans="1:16" x14ac:dyDescent="0.25">
      <c r="A12301" t="s">
        <v>2</v>
      </c>
      <c r="B12301" t="s">
        <v>4272</v>
      </c>
      <c r="C12301" t="s">
        <v>40</v>
      </c>
      <c r="D12301" t="s">
        <v>4526</v>
      </c>
      <c r="E12301" t="s">
        <v>59</v>
      </c>
      <c r="F12301" t="b">
        <v>0</v>
      </c>
      <c r="G12301" t="s">
        <v>40</v>
      </c>
      <c r="H12301" s="1">
        <v>46153.378842592603</v>
      </c>
      <c r="I12301" t="b">
        <v>0</v>
      </c>
      <c r="J12301" t="b">
        <v>0</v>
      </c>
      <c r="K12301" t="s">
        <v>40</v>
      </c>
      <c r="L12301" t="s">
        <v>60</v>
      </c>
      <c r="M12301">
        <v>77500</v>
      </c>
      <c r="N12301"/>
      <c r="O12301" t="s">
        <v>7872</v>
      </c>
      <c r="P12301" t="s">
        <v>8956</v>
      </c>
    </row>
    <row r="12302" spans="1:16" x14ac:dyDescent="0.25">
      <c r="A12302" t="s">
        <v>2</v>
      </c>
      <c r="B12302" t="s">
        <v>9395</v>
      </c>
      <c r="C12302" t="s">
        <v>22796</v>
      </c>
      <c r="D12302" t="s">
        <v>22797</v>
      </c>
      <c r="E12302" t="s">
        <v>59</v>
      </c>
      <c r="F12302" t="b">
        <v>0</v>
      </c>
      <c r="G12302" t="s">
        <v>40</v>
      </c>
      <c r="H12302" s="1">
        <v>46153.380162037043</v>
      </c>
      <c r="I12302" t="b">
        <v>0</v>
      </c>
      <c r="J12302" t="b">
        <v>0</v>
      </c>
      <c r="K12302" t="s">
        <v>40</v>
      </c>
      <c r="L12302" t="s">
        <v>60</v>
      </c>
      <c r="M12302">
        <v>40000</v>
      </c>
      <c r="N12302"/>
      <c r="O12302" t="s">
        <v>22798</v>
      </c>
      <c r="P12302" t="s">
        <v>22799</v>
      </c>
    </row>
    <row r="12303" spans="1:16" x14ac:dyDescent="0.25">
      <c r="A12303" t="s">
        <v>0</v>
      </c>
      <c r="B12303" t="s">
        <v>22800</v>
      </c>
      <c r="C12303" t="s">
        <v>795</v>
      </c>
      <c r="D12303" t="s">
        <v>2360</v>
      </c>
      <c r="E12303" t="s">
        <v>59</v>
      </c>
      <c r="F12303" t="b">
        <v>0</v>
      </c>
      <c r="G12303" t="s">
        <v>77</v>
      </c>
      <c r="H12303" s="1">
        <v>46153.418506944443</v>
      </c>
      <c r="I12303" t="b">
        <v>0</v>
      </c>
      <c r="J12303" t="b">
        <v>1</v>
      </c>
      <c r="K12303" t="s">
        <v>41</v>
      </c>
      <c r="L12303" t="s">
        <v>60</v>
      </c>
      <c r="M12303">
        <v>153000</v>
      </c>
      <c r="N12303"/>
      <c r="O12303" t="s">
        <v>424</v>
      </c>
      <c r="P12303" t="s">
        <v>11015</v>
      </c>
    </row>
    <row r="12304" spans="1:16" x14ac:dyDescent="0.25">
      <c r="A12304" t="s">
        <v>0</v>
      </c>
      <c r="B12304" t="s">
        <v>1271</v>
      </c>
      <c r="C12304" t="s">
        <v>17357</v>
      </c>
      <c r="D12304" t="s">
        <v>4625</v>
      </c>
      <c r="E12304" t="s">
        <v>59</v>
      </c>
      <c r="F12304" t="b">
        <v>0</v>
      </c>
      <c r="G12304" t="s">
        <v>89</v>
      </c>
      <c r="H12304" s="1">
        <v>46153.418506944443</v>
      </c>
      <c r="I12304" t="b">
        <v>0</v>
      </c>
      <c r="J12304" t="b">
        <v>0</v>
      </c>
      <c r="K12304" t="s">
        <v>41</v>
      </c>
      <c r="L12304" t="s">
        <v>74</v>
      </c>
      <c r="M12304"/>
      <c r="N12304">
        <v>50</v>
      </c>
      <c r="O12304" t="s">
        <v>1556</v>
      </c>
      <c r="P12304" t="s">
        <v>1145</v>
      </c>
    </row>
    <row r="12305" spans="1:16" x14ac:dyDescent="0.25">
      <c r="A12305" t="s">
        <v>1</v>
      </c>
      <c r="B12305" t="s">
        <v>629</v>
      </c>
      <c r="C12305" t="s">
        <v>16057</v>
      </c>
      <c r="D12305" t="s">
        <v>2360</v>
      </c>
      <c r="E12305" t="s">
        <v>59</v>
      </c>
      <c r="F12305" t="b">
        <v>0</v>
      </c>
      <c r="G12305" t="s">
        <v>89</v>
      </c>
      <c r="H12305" s="1">
        <v>46153.420648148152</v>
      </c>
      <c r="I12305" t="b">
        <v>0</v>
      </c>
      <c r="J12305" t="b">
        <v>1</v>
      </c>
      <c r="K12305" t="s">
        <v>41</v>
      </c>
      <c r="L12305" t="s">
        <v>60</v>
      </c>
      <c r="M12305">
        <v>91188.5</v>
      </c>
      <c r="N12305"/>
      <c r="O12305" t="s">
        <v>16058</v>
      </c>
      <c r="P12305" t="s">
        <v>22801</v>
      </c>
    </row>
    <row r="12306" spans="1:16" x14ac:dyDescent="0.25">
      <c r="A12306" t="s">
        <v>1</v>
      </c>
      <c r="B12306" t="s">
        <v>4857</v>
      </c>
      <c r="C12306" t="s">
        <v>326</v>
      </c>
      <c r="D12306" t="s">
        <v>4756</v>
      </c>
      <c r="E12306" t="s">
        <v>59</v>
      </c>
      <c r="F12306" t="b">
        <v>0</v>
      </c>
      <c r="G12306" t="s">
        <v>77</v>
      </c>
      <c r="H12306" s="1">
        <v>46153.462245370371</v>
      </c>
      <c r="I12306" t="b">
        <v>0</v>
      </c>
      <c r="J12306" t="b">
        <v>1</v>
      </c>
      <c r="K12306" t="s">
        <v>41</v>
      </c>
      <c r="L12306" t="s">
        <v>60</v>
      </c>
      <c r="M12306">
        <v>175500</v>
      </c>
      <c r="N12306"/>
      <c r="O12306" t="s">
        <v>16027</v>
      </c>
      <c r="P12306" t="s">
        <v>22339</v>
      </c>
    </row>
    <row r="12307" spans="1:16" x14ac:dyDescent="0.25">
      <c r="A12307" t="s">
        <v>1</v>
      </c>
      <c r="B12307" t="s">
        <v>22802</v>
      </c>
      <c r="C12307" t="s">
        <v>112</v>
      </c>
      <c r="D12307" t="s">
        <v>4550</v>
      </c>
      <c r="E12307" t="s">
        <v>59</v>
      </c>
      <c r="F12307" t="b">
        <v>0</v>
      </c>
      <c r="G12307" t="s">
        <v>65</v>
      </c>
      <c r="H12307" s="1">
        <v>46153.462256944447</v>
      </c>
      <c r="I12307" t="b">
        <v>0</v>
      </c>
      <c r="J12307" t="b">
        <v>1</v>
      </c>
      <c r="K12307" t="s">
        <v>41</v>
      </c>
      <c r="L12307" t="s">
        <v>60</v>
      </c>
      <c r="M12307">
        <v>154000</v>
      </c>
      <c r="N12307"/>
      <c r="O12307" t="s">
        <v>2081</v>
      </c>
      <c r="P12307" t="s">
        <v>22803</v>
      </c>
    </row>
    <row r="12308" spans="1:16" x14ac:dyDescent="0.25">
      <c r="A12308" t="s">
        <v>0</v>
      </c>
      <c r="B12308" t="s">
        <v>22804</v>
      </c>
      <c r="C12308" t="s">
        <v>190</v>
      </c>
      <c r="D12308" t="s">
        <v>6368</v>
      </c>
      <c r="E12308" t="s">
        <v>59</v>
      </c>
      <c r="F12308" t="b">
        <v>0</v>
      </c>
      <c r="G12308" t="s">
        <v>73</v>
      </c>
      <c r="H12308" s="1">
        <v>46153.501863425918</v>
      </c>
      <c r="I12308" t="b">
        <v>1</v>
      </c>
      <c r="J12308" t="b">
        <v>0</v>
      </c>
      <c r="K12308" t="s">
        <v>41</v>
      </c>
      <c r="L12308" t="s">
        <v>60</v>
      </c>
      <c r="M12308">
        <v>142810</v>
      </c>
      <c r="N12308"/>
      <c r="O12308" t="s">
        <v>8383</v>
      </c>
      <c r="P12308" t="s">
        <v>283</v>
      </c>
    </row>
    <row r="12309" spans="1:16" x14ac:dyDescent="0.25">
      <c r="A12309" t="s">
        <v>5</v>
      </c>
      <c r="B12309" t="s">
        <v>22805</v>
      </c>
      <c r="C12309" t="s">
        <v>500</v>
      </c>
      <c r="D12309" t="s">
        <v>4526</v>
      </c>
      <c r="E12309" t="s">
        <v>88</v>
      </c>
      <c r="F12309" t="b">
        <v>0</v>
      </c>
      <c r="G12309" t="s">
        <v>13</v>
      </c>
      <c r="H12309" s="1">
        <v>46153.504305555558</v>
      </c>
      <c r="I12309" t="b">
        <v>1</v>
      </c>
      <c r="J12309" t="b">
        <v>0</v>
      </c>
      <c r="K12309" t="s">
        <v>13</v>
      </c>
      <c r="L12309" t="s">
        <v>74</v>
      </c>
      <c r="M12309"/>
      <c r="N12309">
        <v>90</v>
      </c>
      <c r="O12309" t="s">
        <v>2080</v>
      </c>
      <c r="P12309" t="s">
        <v>22806</v>
      </c>
    </row>
    <row r="12310" spans="1:16" x14ac:dyDescent="0.25">
      <c r="A12310" t="s">
        <v>1</v>
      </c>
      <c r="B12310" t="s">
        <v>22807</v>
      </c>
      <c r="C12310" t="s">
        <v>9560</v>
      </c>
      <c r="D12310" t="s">
        <v>4346</v>
      </c>
      <c r="E12310" t="s">
        <v>88</v>
      </c>
      <c r="F12310" t="b">
        <v>0</v>
      </c>
      <c r="G12310" t="s">
        <v>19</v>
      </c>
      <c r="H12310" s="1">
        <v>46153.504560185182</v>
      </c>
      <c r="I12310" t="b">
        <v>1</v>
      </c>
      <c r="J12310" t="b">
        <v>0</v>
      </c>
      <c r="K12310" t="s">
        <v>19</v>
      </c>
      <c r="L12310" t="s">
        <v>60</v>
      </c>
      <c r="M12310">
        <v>2000000</v>
      </c>
      <c r="N12310"/>
      <c r="O12310" t="s">
        <v>22808</v>
      </c>
      <c r="P12310" t="s">
        <v>1819</v>
      </c>
    </row>
    <row r="12311" spans="1:16" x14ac:dyDescent="0.25">
      <c r="A12311" t="s">
        <v>5</v>
      </c>
      <c r="B12311" t="s">
        <v>22809</v>
      </c>
      <c r="C12311" t="s">
        <v>6744</v>
      </c>
      <c r="D12311" t="s">
        <v>4346</v>
      </c>
      <c r="E12311" t="s">
        <v>59</v>
      </c>
      <c r="F12311" t="b">
        <v>0</v>
      </c>
      <c r="G12311" t="s">
        <v>40</v>
      </c>
      <c r="H12311" s="1">
        <v>46153.505150462966</v>
      </c>
      <c r="I12311" t="b">
        <v>0</v>
      </c>
      <c r="J12311" t="b">
        <v>0</v>
      </c>
      <c r="K12311" t="s">
        <v>40</v>
      </c>
      <c r="L12311" t="s">
        <v>60</v>
      </c>
      <c r="M12311">
        <v>82189</v>
      </c>
      <c r="N12311"/>
      <c r="O12311" t="s">
        <v>6434</v>
      </c>
      <c r="P12311" t="s">
        <v>22810</v>
      </c>
    </row>
    <row r="12312" spans="1:16" x14ac:dyDescent="0.25">
      <c r="A12312" t="s">
        <v>0</v>
      </c>
      <c r="B12312" t="s">
        <v>22811</v>
      </c>
      <c r="C12312" t="s">
        <v>3302</v>
      </c>
      <c r="D12312" t="s">
        <v>4346</v>
      </c>
      <c r="E12312" t="s">
        <v>59</v>
      </c>
      <c r="F12312" t="b">
        <v>0</v>
      </c>
      <c r="G12312" t="s">
        <v>65</v>
      </c>
      <c r="H12312" s="1">
        <v>46153.543506944443</v>
      </c>
      <c r="I12312" t="b">
        <v>0</v>
      </c>
      <c r="J12312" t="b">
        <v>1</v>
      </c>
      <c r="K12312" t="s">
        <v>41</v>
      </c>
      <c r="L12312" t="s">
        <v>60</v>
      </c>
      <c r="M12312">
        <v>60000</v>
      </c>
      <c r="N12312"/>
      <c r="O12312" t="s">
        <v>22812</v>
      </c>
      <c r="P12312" t="s">
        <v>3903</v>
      </c>
    </row>
    <row r="12313" spans="1:16" x14ac:dyDescent="0.25">
      <c r="A12313" t="s">
        <v>3</v>
      </c>
      <c r="B12313" t="s">
        <v>22813</v>
      </c>
      <c r="C12313" t="s">
        <v>315</v>
      </c>
      <c r="D12313" t="s">
        <v>4526</v>
      </c>
      <c r="E12313" t="s">
        <v>59</v>
      </c>
      <c r="F12313" t="b">
        <v>0</v>
      </c>
      <c r="G12313" t="s">
        <v>65</v>
      </c>
      <c r="H12313" s="1">
        <v>46153.543541666673</v>
      </c>
      <c r="I12313" t="b">
        <v>1</v>
      </c>
      <c r="J12313" t="b">
        <v>0</v>
      </c>
      <c r="K12313" t="s">
        <v>41</v>
      </c>
      <c r="L12313" t="s">
        <v>60</v>
      </c>
      <c r="M12313">
        <v>106000</v>
      </c>
      <c r="N12313"/>
      <c r="O12313" t="s">
        <v>1954</v>
      </c>
      <c r="P12313" t="s">
        <v>283</v>
      </c>
    </row>
    <row r="12314" spans="1:16" x14ac:dyDescent="0.25">
      <c r="A12314" t="s">
        <v>5</v>
      </c>
      <c r="B12314" t="s">
        <v>22814</v>
      </c>
      <c r="C12314" t="s">
        <v>913</v>
      </c>
      <c r="D12314" t="s">
        <v>4526</v>
      </c>
      <c r="E12314" t="s">
        <v>59</v>
      </c>
      <c r="F12314" t="b">
        <v>0</v>
      </c>
      <c r="G12314" t="s">
        <v>20</v>
      </c>
      <c r="H12314" s="1">
        <v>46153.546203703707</v>
      </c>
      <c r="I12314" t="b">
        <v>1</v>
      </c>
      <c r="J12314" t="b">
        <v>0</v>
      </c>
      <c r="K12314" t="s">
        <v>20</v>
      </c>
      <c r="L12314" t="s">
        <v>60</v>
      </c>
      <c r="M12314">
        <v>75000</v>
      </c>
      <c r="N12314"/>
      <c r="O12314" t="s">
        <v>6908</v>
      </c>
      <c r="P12314" t="s">
        <v>22815</v>
      </c>
    </row>
    <row r="12315" spans="1:16" x14ac:dyDescent="0.25">
      <c r="A12315" t="s">
        <v>1</v>
      </c>
      <c r="B12315" t="s">
        <v>1</v>
      </c>
      <c r="C12315" t="s">
        <v>12149</v>
      </c>
      <c r="D12315" t="s">
        <v>4526</v>
      </c>
      <c r="E12315" t="s">
        <v>59</v>
      </c>
      <c r="F12315" t="b">
        <v>0</v>
      </c>
      <c r="G12315" t="s">
        <v>40</v>
      </c>
      <c r="H12315" s="1">
        <v>46153.546793981477</v>
      </c>
      <c r="I12315" t="b">
        <v>0</v>
      </c>
      <c r="J12315" t="b">
        <v>0</v>
      </c>
      <c r="K12315" t="s">
        <v>40</v>
      </c>
      <c r="L12315" t="s">
        <v>60</v>
      </c>
      <c r="M12315">
        <v>70000</v>
      </c>
      <c r="N12315"/>
      <c r="O12315" t="s">
        <v>12150</v>
      </c>
      <c r="P12315" t="s">
        <v>12151</v>
      </c>
    </row>
    <row r="12316" spans="1:16" x14ac:dyDescent="0.25">
      <c r="A12316" t="s">
        <v>1</v>
      </c>
      <c r="B12316" t="s">
        <v>358</v>
      </c>
      <c r="C12316" t="s">
        <v>4530</v>
      </c>
      <c r="D12316" t="s">
        <v>4526</v>
      </c>
      <c r="E12316" t="s">
        <v>59</v>
      </c>
      <c r="F12316" t="b">
        <v>0</v>
      </c>
      <c r="G12316" t="s">
        <v>40</v>
      </c>
      <c r="H12316" s="1">
        <v>46153.546793981477</v>
      </c>
      <c r="I12316" t="b">
        <v>0</v>
      </c>
      <c r="J12316" t="b">
        <v>0</v>
      </c>
      <c r="K12316" t="s">
        <v>40</v>
      </c>
      <c r="L12316" t="s">
        <v>60</v>
      </c>
      <c r="M12316">
        <v>35000</v>
      </c>
      <c r="N12316"/>
      <c r="O12316" t="s">
        <v>101</v>
      </c>
      <c r="P12316" t="s">
        <v>22816</v>
      </c>
    </row>
    <row r="12317" spans="1:16" x14ac:dyDescent="0.25">
      <c r="A12317" t="s">
        <v>2</v>
      </c>
      <c r="B12317" t="s">
        <v>1398</v>
      </c>
      <c r="C12317" t="s">
        <v>124</v>
      </c>
      <c r="D12317" t="s">
        <v>2360</v>
      </c>
      <c r="E12317" t="s">
        <v>59</v>
      </c>
      <c r="F12317" t="b">
        <v>0</v>
      </c>
      <c r="G12317" t="s">
        <v>68</v>
      </c>
      <c r="H12317" s="1">
        <v>46153.585173611107</v>
      </c>
      <c r="I12317" t="b">
        <v>1</v>
      </c>
      <c r="J12317" t="b">
        <v>0</v>
      </c>
      <c r="K12317" t="s">
        <v>41</v>
      </c>
      <c r="L12317" t="s">
        <v>74</v>
      </c>
      <c r="M12317"/>
      <c r="N12317">
        <v>29</v>
      </c>
      <c r="O12317" t="s">
        <v>1220</v>
      </c>
    </row>
    <row r="12318" spans="1:16" x14ac:dyDescent="0.25">
      <c r="A12318" t="s">
        <v>3</v>
      </c>
      <c r="B12318" t="s">
        <v>1769</v>
      </c>
      <c r="C12318" t="s">
        <v>13</v>
      </c>
      <c r="D12318" t="s">
        <v>4526</v>
      </c>
      <c r="E12318" t="s">
        <v>88</v>
      </c>
      <c r="F12318" t="b">
        <v>0</v>
      </c>
      <c r="G12318" t="s">
        <v>13</v>
      </c>
      <c r="H12318" s="1">
        <v>46153.585393518522</v>
      </c>
      <c r="I12318" t="b">
        <v>1</v>
      </c>
      <c r="J12318" t="b">
        <v>0</v>
      </c>
      <c r="K12318" t="s">
        <v>13</v>
      </c>
      <c r="L12318" t="s">
        <v>74</v>
      </c>
      <c r="M12318"/>
      <c r="N12318">
        <v>73</v>
      </c>
      <c r="O12318" t="s">
        <v>1874</v>
      </c>
    </row>
    <row r="12319" spans="1:16" x14ac:dyDescent="0.25">
      <c r="A12319" t="s">
        <v>2</v>
      </c>
      <c r="B12319" t="s">
        <v>22817</v>
      </c>
      <c r="C12319" t="s">
        <v>13</v>
      </c>
      <c r="D12319" t="s">
        <v>4526</v>
      </c>
      <c r="E12319" t="s">
        <v>88</v>
      </c>
      <c r="F12319" t="b">
        <v>0</v>
      </c>
      <c r="G12319" t="s">
        <v>13</v>
      </c>
      <c r="H12319" s="1">
        <v>46153.585393518522</v>
      </c>
      <c r="I12319" t="b">
        <v>0</v>
      </c>
      <c r="J12319" t="b">
        <v>0</v>
      </c>
      <c r="K12319" t="s">
        <v>13</v>
      </c>
      <c r="L12319" t="s">
        <v>74</v>
      </c>
      <c r="M12319"/>
      <c r="N12319">
        <v>65</v>
      </c>
      <c r="O12319" t="s">
        <v>1874</v>
      </c>
    </row>
    <row r="12320" spans="1:16" x14ac:dyDescent="0.25">
      <c r="A12320" t="s">
        <v>0</v>
      </c>
      <c r="B12320" t="s">
        <v>7957</v>
      </c>
      <c r="C12320" t="s">
        <v>22818</v>
      </c>
      <c r="D12320" t="s">
        <v>4346</v>
      </c>
      <c r="E12320" t="s">
        <v>59</v>
      </c>
      <c r="F12320" t="b">
        <v>0</v>
      </c>
      <c r="G12320" t="s">
        <v>40</v>
      </c>
      <c r="H12320" s="1">
        <v>46153.586192129631</v>
      </c>
      <c r="I12320" t="b">
        <v>1</v>
      </c>
      <c r="J12320" t="b">
        <v>0</v>
      </c>
      <c r="K12320" t="s">
        <v>40</v>
      </c>
      <c r="L12320" t="s">
        <v>60</v>
      </c>
      <c r="M12320">
        <v>35000</v>
      </c>
      <c r="N12320"/>
      <c r="O12320" t="s">
        <v>22819</v>
      </c>
      <c r="P12320" t="s">
        <v>461</v>
      </c>
    </row>
    <row r="12321" spans="1:16" x14ac:dyDescent="0.25">
      <c r="A12321" t="s">
        <v>0</v>
      </c>
      <c r="B12321" t="s">
        <v>22820</v>
      </c>
      <c r="C12321" t="s">
        <v>76</v>
      </c>
      <c r="D12321" t="s">
        <v>4346</v>
      </c>
      <c r="E12321" t="s">
        <v>59</v>
      </c>
      <c r="F12321" t="b">
        <v>1</v>
      </c>
      <c r="G12321" t="s">
        <v>40</v>
      </c>
      <c r="H12321" s="1">
        <v>46153.586192129631</v>
      </c>
      <c r="I12321" t="b">
        <v>1</v>
      </c>
      <c r="J12321" t="b">
        <v>0</v>
      </c>
      <c r="K12321" t="s">
        <v>40</v>
      </c>
      <c r="L12321" t="s">
        <v>60</v>
      </c>
      <c r="M12321">
        <v>40000</v>
      </c>
      <c r="N12321"/>
      <c r="O12321" t="s">
        <v>22821</v>
      </c>
    </row>
    <row r="12322" spans="1:16" x14ac:dyDescent="0.25">
      <c r="A12322" t="s">
        <v>0</v>
      </c>
      <c r="B12322" t="s">
        <v>0</v>
      </c>
      <c r="C12322" t="s">
        <v>7072</v>
      </c>
      <c r="D12322" t="s">
        <v>4346</v>
      </c>
      <c r="E12322" t="s">
        <v>59</v>
      </c>
      <c r="F12322" t="b">
        <v>0</v>
      </c>
      <c r="G12322" t="s">
        <v>40</v>
      </c>
      <c r="H12322" s="1">
        <v>46153.586192129631</v>
      </c>
      <c r="I12322" t="b">
        <v>1</v>
      </c>
      <c r="J12322" t="b">
        <v>0</v>
      </c>
      <c r="K12322" t="s">
        <v>40</v>
      </c>
      <c r="L12322" t="s">
        <v>60</v>
      </c>
      <c r="M12322">
        <v>31840</v>
      </c>
      <c r="N12322"/>
      <c r="O12322" t="s">
        <v>22822</v>
      </c>
      <c r="P12322" t="s">
        <v>4841</v>
      </c>
    </row>
    <row r="12323" spans="1:16" x14ac:dyDescent="0.25">
      <c r="A12323" t="s">
        <v>0</v>
      </c>
      <c r="B12323" t="s">
        <v>0</v>
      </c>
      <c r="C12323" t="s">
        <v>22823</v>
      </c>
      <c r="D12323" t="s">
        <v>4599</v>
      </c>
      <c r="E12323" t="s">
        <v>59</v>
      </c>
      <c r="F12323" t="b">
        <v>0</v>
      </c>
      <c r="G12323" t="s">
        <v>40</v>
      </c>
      <c r="H12323" s="1">
        <v>46153.5862037037</v>
      </c>
      <c r="I12323" t="b">
        <v>1</v>
      </c>
      <c r="J12323" t="b">
        <v>0</v>
      </c>
      <c r="K12323" t="s">
        <v>40</v>
      </c>
      <c r="L12323" t="s">
        <v>60</v>
      </c>
      <c r="M12323">
        <v>29000</v>
      </c>
      <c r="N12323"/>
      <c r="O12323" t="s">
        <v>22824</v>
      </c>
      <c r="P12323" t="s">
        <v>325</v>
      </c>
    </row>
    <row r="12324" spans="1:16" x14ac:dyDescent="0.25">
      <c r="A12324" t="s">
        <v>2</v>
      </c>
      <c r="B12324" t="s">
        <v>22825</v>
      </c>
      <c r="C12324" t="s">
        <v>79</v>
      </c>
      <c r="D12324" t="s">
        <v>4346</v>
      </c>
      <c r="E12324" t="s">
        <v>59</v>
      </c>
      <c r="F12324" t="b">
        <v>0</v>
      </c>
      <c r="G12324" t="s">
        <v>77</v>
      </c>
      <c r="H12324" s="1">
        <v>46153.586238425924</v>
      </c>
      <c r="I12324" t="b">
        <v>0</v>
      </c>
      <c r="J12324" t="b">
        <v>1</v>
      </c>
      <c r="K12324" t="s">
        <v>41</v>
      </c>
      <c r="L12324" t="s">
        <v>60</v>
      </c>
      <c r="M12324">
        <v>168000</v>
      </c>
      <c r="N12324"/>
      <c r="O12324" t="s">
        <v>1990</v>
      </c>
      <c r="P12324" t="s">
        <v>310</v>
      </c>
    </row>
    <row r="12325" spans="1:16" x14ac:dyDescent="0.25">
      <c r="A12325" t="s">
        <v>6</v>
      </c>
      <c r="B12325" t="s">
        <v>22826</v>
      </c>
      <c r="C12325" t="s">
        <v>79</v>
      </c>
      <c r="D12325" t="s">
        <v>4346</v>
      </c>
      <c r="E12325" t="s">
        <v>59</v>
      </c>
      <c r="F12325" t="b">
        <v>0</v>
      </c>
      <c r="G12325" t="s">
        <v>77</v>
      </c>
      <c r="H12325" s="1">
        <v>46153.586238425924</v>
      </c>
      <c r="I12325" t="b">
        <v>0</v>
      </c>
      <c r="J12325" t="b">
        <v>1</v>
      </c>
      <c r="K12325" t="s">
        <v>41</v>
      </c>
      <c r="L12325" t="s">
        <v>60</v>
      </c>
      <c r="M12325">
        <v>213000</v>
      </c>
      <c r="N12325"/>
      <c r="O12325" t="s">
        <v>1990</v>
      </c>
      <c r="P12325" t="s">
        <v>22827</v>
      </c>
    </row>
    <row r="12326" spans="1:16" x14ac:dyDescent="0.25">
      <c r="A12326" t="s">
        <v>0</v>
      </c>
      <c r="B12326" t="s">
        <v>1276</v>
      </c>
      <c r="C12326" t="s">
        <v>194</v>
      </c>
      <c r="D12326" t="s">
        <v>5349</v>
      </c>
      <c r="E12326" t="s">
        <v>59</v>
      </c>
      <c r="F12326" t="b">
        <v>0</v>
      </c>
      <c r="G12326" t="s">
        <v>65</v>
      </c>
      <c r="H12326" s="1">
        <v>46153.626840277779</v>
      </c>
      <c r="I12326" t="b">
        <v>0</v>
      </c>
      <c r="J12326" t="b">
        <v>1</v>
      </c>
      <c r="K12326" t="s">
        <v>41</v>
      </c>
      <c r="L12326" t="s">
        <v>60</v>
      </c>
      <c r="M12326">
        <v>101500</v>
      </c>
      <c r="N12326"/>
      <c r="O12326" t="s">
        <v>195</v>
      </c>
      <c r="P12326" t="s">
        <v>16264</v>
      </c>
    </row>
    <row r="12327" spans="1:16" x14ac:dyDescent="0.25">
      <c r="A12327" t="s">
        <v>0</v>
      </c>
      <c r="B12327" t="s">
        <v>2090</v>
      </c>
      <c r="C12327" t="s">
        <v>7294</v>
      </c>
      <c r="D12327" t="s">
        <v>2360</v>
      </c>
      <c r="E12327" t="s">
        <v>59</v>
      </c>
      <c r="F12327" t="b">
        <v>0</v>
      </c>
      <c r="G12327" t="s">
        <v>77</v>
      </c>
      <c r="H12327" s="1">
        <v>46153.626851851863</v>
      </c>
      <c r="I12327" t="b">
        <v>0</v>
      </c>
      <c r="J12327" t="b">
        <v>1</v>
      </c>
      <c r="K12327" t="s">
        <v>41</v>
      </c>
      <c r="L12327" t="s">
        <v>74</v>
      </c>
      <c r="M12327"/>
      <c r="N12327">
        <v>25</v>
      </c>
      <c r="O12327" t="s">
        <v>1724</v>
      </c>
      <c r="P12327" t="s">
        <v>4500</v>
      </c>
    </row>
    <row r="12328" spans="1:16" x14ac:dyDescent="0.25">
      <c r="A12328" t="s">
        <v>0</v>
      </c>
      <c r="B12328" t="s">
        <v>22828</v>
      </c>
      <c r="C12328" t="s">
        <v>326</v>
      </c>
      <c r="D12328" t="s">
        <v>4526</v>
      </c>
      <c r="E12328" t="s">
        <v>88</v>
      </c>
      <c r="F12328" t="b">
        <v>0</v>
      </c>
      <c r="G12328" t="s">
        <v>77</v>
      </c>
      <c r="H12328" s="1">
        <v>46153.627905092602</v>
      </c>
      <c r="I12328" t="b">
        <v>1</v>
      </c>
      <c r="J12328" t="b">
        <v>0</v>
      </c>
      <c r="K12328" t="s">
        <v>41</v>
      </c>
      <c r="L12328" t="s">
        <v>74</v>
      </c>
      <c r="M12328"/>
      <c r="N12328">
        <v>60</v>
      </c>
      <c r="O12328" t="s">
        <v>22829</v>
      </c>
      <c r="P12328" t="s">
        <v>22830</v>
      </c>
    </row>
    <row r="12329" spans="1:16" x14ac:dyDescent="0.25">
      <c r="A12329" t="s">
        <v>1</v>
      </c>
      <c r="B12329" t="s">
        <v>22831</v>
      </c>
      <c r="C12329" t="s">
        <v>19147</v>
      </c>
      <c r="D12329" t="s">
        <v>4346</v>
      </c>
      <c r="E12329" t="s">
        <v>59</v>
      </c>
      <c r="F12329" t="b">
        <v>0</v>
      </c>
      <c r="G12329" t="s">
        <v>13</v>
      </c>
      <c r="H12329" s="1">
        <v>46153.629340277781</v>
      </c>
      <c r="I12329" t="b">
        <v>0</v>
      </c>
      <c r="J12329" t="b">
        <v>0</v>
      </c>
      <c r="K12329" t="s">
        <v>13</v>
      </c>
      <c r="L12329" t="s">
        <v>74</v>
      </c>
      <c r="M12329"/>
      <c r="N12329">
        <v>34</v>
      </c>
      <c r="O12329" t="s">
        <v>22832</v>
      </c>
      <c r="P12329" t="s">
        <v>19159</v>
      </c>
    </row>
    <row r="12330" spans="1:16" x14ac:dyDescent="0.25">
      <c r="A12330" t="s">
        <v>1</v>
      </c>
      <c r="B12330" t="s">
        <v>1</v>
      </c>
      <c r="C12330" t="s">
        <v>10627</v>
      </c>
      <c r="D12330" t="s">
        <v>4526</v>
      </c>
      <c r="E12330" t="s">
        <v>59</v>
      </c>
      <c r="F12330" t="b">
        <v>0</v>
      </c>
      <c r="G12330" t="s">
        <v>40</v>
      </c>
      <c r="H12330" s="1">
        <v>46153.630150462966</v>
      </c>
      <c r="I12330" t="b">
        <v>1</v>
      </c>
      <c r="J12330" t="b">
        <v>0</v>
      </c>
      <c r="K12330" t="s">
        <v>40</v>
      </c>
      <c r="L12330" t="s">
        <v>60</v>
      </c>
      <c r="M12330">
        <v>50000</v>
      </c>
      <c r="N12330"/>
      <c r="O12330" t="s">
        <v>6833</v>
      </c>
      <c r="P12330" t="s">
        <v>22833</v>
      </c>
    </row>
    <row r="12331" spans="1:16" x14ac:dyDescent="0.25">
      <c r="A12331" t="s">
        <v>1</v>
      </c>
      <c r="B12331" t="s">
        <v>316</v>
      </c>
      <c r="C12331" t="s">
        <v>5236</v>
      </c>
      <c r="D12331" t="s">
        <v>4526</v>
      </c>
      <c r="E12331" t="s">
        <v>59</v>
      </c>
      <c r="F12331" t="b">
        <v>0</v>
      </c>
      <c r="G12331" t="s">
        <v>40</v>
      </c>
      <c r="H12331" s="1">
        <v>46153.630162037043</v>
      </c>
      <c r="I12331" t="b">
        <v>1</v>
      </c>
      <c r="J12331" t="b">
        <v>0</v>
      </c>
      <c r="K12331" t="s">
        <v>40</v>
      </c>
      <c r="L12331" t="s">
        <v>60</v>
      </c>
      <c r="M12331">
        <v>120000</v>
      </c>
      <c r="N12331"/>
      <c r="O12331" t="s">
        <v>22834</v>
      </c>
      <c r="P12331" t="s">
        <v>22835</v>
      </c>
    </row>
    <row r="12332" spans="1:16" x14ac:dyDescent="0.25">
      <c r="A12332" t="s">
        <v>0</v>
      </c>
      <c r="B12332" t="s">
        <v>0</v>
      </c>
      <c r="C12332" t="s">
        <v>4087</v>
      </c>
      <c r="D12332" t="s">
        <v>2360</v>
      </c>
      <c r="E12332" t="s">
        <v>59</v>
      </c>
      <c r="F12332" t="b">
        <v>0</v>
      </c>
      <c r="G12332" t="s">
        <v>68</v>
      </c>
      <c r="H12332" s="1">
        <v>46153.668506944443</v>
      </c>
      <c r="I12332" t="b">
        <v>1</v>
      </c>
      <c r="J12332" t="b">
        <v>0</v>
      </c>
      <c r="K12332" t="s">
        <v>41</v>
      </c>
      <c r="L12332" t="s">
        <v>60</v>
      </c>
      <c r="M12332">
        <v>95000</v>
      </c>
      <c r="N12332"/>
      <c r="O12332" t="s">
        <v>7284</v>
      </c>
      <c r="P12332" t="s">
        <v>3912</v>
      </c>
    </row>
    <row r="12333" spans="1:16" x14ac:dyDescent="0.25">
      <c r="A12333" t="s">
        <v>0</v>
      </c>
      <c r="B12333" t="s">
        <v>16122</v>
      </c>
      <c r="C12333" t="s">
        <v>6315</v>
      </c>
      <c r="D12333" t="s">
        <v>4526</v>
      </c>
      <c r="E12333" t="s">
        <v>59</v>
      </c>
      <c r="F12333" t="b">
        <v>0</v>
      </c>
      <c r="G12333" t="s">
        <v>40</v>
      </c>
      <c r="H12333" s="1">
        <v>46153.669525462959</v>
      </c>
      <c r="I12333" t="b">
        <v>0</v>
      </c>
      <c r="J12333" t="b">
        <v>0</v>
      </c>
      <c r="K12333" t="s">
        <v>40</v>
      </c>
      <c r="L12333" t="s">
        <v>60</v>
      </c>
      <c r="M12333">
        <v>34000</v>
      </c>
      <c r="N12333"/>
      <c r="O12333" t="s">
        <v>16123</v>
      </c>
      <c r="P12333" t="s">
        <v>19481</v>
      </c>
    </row>
    <row r="12334" spans="1:16" x14ac:dyDescent="0.25">
      <c r="A12334" t="s">
        <v>2</v>
      </c>
      <c r="B12334" t="s">
        <v>22836</v>
      </c>
      <c r="C12334" t="s">
        <v>81</v>
      </c>
      <c r="D12334" t="s">
        <v>6368</v>
      </c>
      <c r="E12334" t="s">
        <v>59</v>
      </c>
      <c r="F12334" t="b">
        <v>0</v>
      </c>
      <c r="G12334" t="s">
        <v>77</v>
      </c>
      <c r="H12334" s="1">
        <v>46153.669594907413</v>
      </c>
      <c r="I12334" t="b">
        <v>0</v>
      </c>
      <c r="J12334" t="b">
        <v>0</v>
      </c>
      <c r="K12334" t="s">
        <v>41</v>
      </c>
      <c r="L12334" t="s">
        <v>60</v>
      </c>
      <c r="M12334">
        <v>223000</v>
      </c>
      <c r="N12334"/>
      <c r="O12334" t="s">
        <v>843</v>
      </c>
    </row>
    <row r="12335" spans="1:16" x14ac:dyDescent="0.25">
      <c r="A12335" t="s">
        <v>1</v>
      </c>
      <c r="B12335" t="s">
        <v>22837</v>
      </c>
      <c r="C12335" t="s">
        <v>172</v>
      </c>
      <c r="D12335" t="s">
        <v>4526</v>
      </c>
      <c r="E12335" t="s">
        <v>59</v>
      </c>
      <c r="F12335" t="b">
        <v>0</v>
      </c>
      <c r="G12335" t="s">
        <v>68</v>
      </c>
      <c r="H12335" s="1">
        <v>46153.670578703714</v>
      </c>
      <c r="I12335" t="b">
        <v>0</v>
      </c>
      <c r="J12335" t="b">
        <v>0</v>
      </c>
      <c r="K12335" t="s">
        <v>41</v>
      </c>
      <c r="L12335" t="s">
        <v>60</v>
      </c>
      <c r="M12335">
        <v>300000</v>
      </c>
      <c r="N12335"/>
      <c r="O12335" t="s">
        <v>2423</v>
      </c>
      <c r="P12335" t="s">
        <v>10234</v>
      </c>
    </row>
    <row r="12336" spans="1:16" x14ac:dyDescent="0.25">
      <c r="A12336" t="s">
        <v>1</v>
      </c>
      <c r="B12336" t="s">
        <v>358</v>
      </c>
      <c r="C12336" t="s">
        <v>884</v>
      </c>
      <c r="D12336" t="s">
        <v>4346</v>
      </c>
      <c r="E12336" t="s">
        <v>59</v>
      </c>
      <c r="F12336" t="b">
        <v>0</v>
      </c>
      <c r="G12336" t="s">
        <v>89</v>
      </c>
      <c r="H12336" s="1">
        <v>46153.670613425929</v>
      </c>
      <c r="I12336" t="b">
        <v>1</v>
      </c>
      <c r="J12336" t="b">
        <v>0</v>
      </c>
      <c r="K12336" t="s">
        <v>41</v>
      </c>
      <c r="L12336" t="s">
        <v>60</v>
      </c>
      <c r="M12336">
        <v>80000</v>
      </c>
      <c r="N12336"/>
      <c r="O12336" t="s">
        <v>22838</v>
      </c>
      <c r="P12336" t="s">
        <v>22839</v>
      </c>
    </row>
    <row r="12337" spans="1:16" x14ac:dyDescent="0.25">
      <c r="A12337" t="s">
        <v>1</v>
      </c>
      <c r="B12337" t="s">
        <v>22840</v>
      </c>
      <c r="C12337" t="s">
        <v>76</v>
      </c>
      <c r="D12337" t="s">
        <v>141</v>
      </c>
      <c r="E12337" t="s">
        <v>88</v>
      </c>
      <c r="F12337" t="b">
        <v>1</v>
      </c>
      <c r="G12337" t="s">
        <v>73</v>
      </c>
      <c r="H12337" s="1">
        <v>46153.670659722222</v>
      </c>
      <c r="I12337" t="b">
        <v>0</v>
      </c>
      <c r="J12337" t="b">
        <v>0</v>
      </c>
      <c r="K12337" t="s">
        <v>41</v>
      </c>
      <c r="L12337" t="s">
        <v>74</v>
      </c>
      <c r="M12337"/>
      <c r="N12337">
        <v>10.5</v>
      </c>
      <c r="O12337" t="s">
        <v>141</v>
      </c>
      <c r="P12337" t="s">
        <v>22841</v>
      </c>
    </row>
    <row r="12338" spans="1:16" x14ac:dyDescent="0.25">
      <c r="A12338" t="s">
        <v>1</v>
      </c>
      <c r="B12338" t="s">
        <v>22842</v>
      </c>
      <c r="C12338" t="s">
        <v>207</v>
      </c>
      <c r="D12338" t="s">
        <v>4526</v>
      </c>
      <c r="E12338" t="s">
        <v>59</v>
      </c>
      <c r="F12338" t="b">
        <v>0</v>
      </c>
      <c r="G12338" t="s">
        <v>65</v>
      </c>
      <c r="H12338" s="1">
        <v>46153.670706018522</v>
      </c>
      <c r="I12338" t="b">
        <v>1</v>
      </c>
      <c r="J12338" t="b">
        <v>1</v>
      </c>
      <c r="K12338" t="s">
        <v>41</v>
      </c>
      <c r="L12338" t="s">
        <v>60</v>
      </c>
      <c r="M12338">
        <v>115000</v>
      </c>
      <c r="N12338"/>
      <c r="O12338" t="s">
        <v>1098</v>
      </c>
      <c r="P12338" t="s">
        <v>22843</v>
      </c>
    </row>
    <row r="12339" spans="1:16" x14ac:dyDescent="0.25">
      <c r="A12339" t="s">
        <v>1</v>
      </c>
      <c r="B12339" t="s">
        <v>22844</v>
      </c>
      <c r="C12339" t="s">
        <v>356</v>
      </c>
      <c r="D12339" t="s">
        <v>4526</v>
      </c>
      <c r="E12339" t="s">
        <v>88</v>
      </c>
      <c r="F12339" t="b">
        <v>0</v>
      </c>
      <c r="G12339" t="s">
        <v>41</v>
      </c>
      <c r="H12339" s="1">
        <v>46153.671886574077</v>
      </c>
      <c r="I12339" t="b">
        <v>1</v>
      </c>
      <c r="J12339" t="b">
        <v>1</v>
      </c>
      <c r="K12339" t="s">
        <v>41</v>
      </c>
      <c r="L12339" t="s">
        <v>74</v>
      </c>
      <c r="M12339"/>
      <c r="N12339">
        <v>55</v>
      </c>
      <c r="O12339" t="s">
        <v>403</v>
      </c>
      <c r="P12339" t="s">
        <v>22845</v>
      </c>
    </row>
    <row r="12340" spans="1:16" x14ac:dyDescent="0.25">
      <c r="A12340" t="s">
        <v>2</v>
      </c>
      <c r="B12340" t="s">
        <v>778</v>
      </c>
      <c r="C12340" t="s">
        <v>76</v>
      </c>
      <c r="D12340" t="s">
        <v>4346</v>
      </c>
      <c r="E12340" t="s">
        <v>59</v>
      </c>
      <c r="F12340" t="b">
        <v>1</v>
      </c>
      <c r="G12340" t="s">
        <v>40</v>
      </c>
      <c r="H12340" s="1">
        <v>46153.712175925917</v>
      </c>
      <c r="I12340" t="b">
        <v>0</v>
      </c>
      <c r="J12340" t="b">
        <v>0</v>
      </c>
      <c r="K12340" t="s">
        <v>40</v>
      </c>
      <c r="L12340" t="s">
        <v>60</v>
      </c>
      <c r="M12340">
        <v>50000</v>
      </c>
      <c r="N12340"/>
      <c r="O12340" t="s">
        <v>22846</v>
      </c>
      <c r="P12340" t="s">
        <v>85</v>
      </c>
    </row>
    <row r="12341" spans="1:16" x14ac:dyDescent="0.25">
      <c r="A12341" t="s">
        <v>1</v>
      </c>
      <c r="B12341" t="s">
        <v>22847</v>
      </c>
      <c r="C12341" t="s">
        <v>4229</v>
      </c>
      <c r="D12341" t="s">
        <v>2360</v>
      </c>
      <c r="E12341" t="s">
        <v>59</v>
      </c>
      <c r="F12341" t="b">
        <v>0</v>
      </c>
      <c r="G12341" t="s">
        <v>89</v>
      </c>
      <c r="H12341" s="1">
        <v>46153.71234953704</v>
      </c>
      <c r="I12341" t="b">
        <v>1</v>
      </c>
      <c r="J12341" t="b">
        <v>0</v>
      </c>
      <c r="K12341" t="s">
        <v>41</v>
      </c>
      <c r="L12341" t="s">
        <v>74</v>
      </c>
      <c r="M12341"/>
      <c r="N12341">
        <v>57.5</v>
      </c>
      <c r="O12341" t="s">
        <v>22270</v>
      </c>
      <c r="P12341" t="s">
        <v>22271</v>
      </c>
    </row>
    <row r="12342" spans="1:16" x14ac:dyDescent="0.25">
      <c r="A12342" t="s">
        <v>5</v>
      </c>
      <c r="B12342" t="s">
        <v>22848</v>
      </c>
      <c r="C12342" t="s">
        <v>1733</v>
      </c>
      <c r="D12342" t="s">
        <v>4346</v>
      </c>
      <c r="E12342" t="s">
        <v>88</v>
      </c>
      <c r="F12342" t="b">
        <v>0</v>
      </c>
      <c r="G12342" t="s">
        <v>89</v>
      </c>
      <c r="H12342" s="1">
        <v>46153.71234953704</v>
      </c>
      <c r="I12342" t="b">
        <v>0</v>
      </c>
      <c r="J12342" t="b">
        <v>1</v>
      </c>
      <c r="K12342" t="s">
        <v>41</v>
      </c>
      <c r="L12342" t="s">
        <v>74</v>
      </c>
      <c r="M12342"/>
      <c r="N12342">
        <v>74.5</v>
      </c>
      <c r="O12342" t="s">
        <v>170</v>
      </c>
      <c r="P12342" t="s">
        <v>22849</v>
      </c>
    </row>
    <row r="12343" spans="1:16" x14ac:dyDescent="0.25">
      <c r="A12343" t="s">
        <v>0</v>
      </c>
      <c r="B12343" t="s">
        <v>970</v>
      </c>
      <c r="C12343" t="s">
        <v>181</v>
      </c>
      <c r="D12343" t="s">
        <v>2360</v>
      </c>
      <c r="E12343" t="s">
        <v>59</v>
      </c>
      <c r="F12343" t="b">
        <v>0</v>
      </c>
      <c r="G12343" t="s">
        <v>89</v>
      </c>
      <c r="H12343" s="1">
        <v>46153.751840277779</v>
      </c>
      <c r="I12343" t="b">
        <v>0</v>
      </c>
      <c r="J12343" t="b">
        <v>1</v>
      </c>
      <c r="K12343" t="s">
        <v>41</v>
      </c>
      <c r="L12343" t="s">
        <v>74</v>
      </c>
      <c r="M12343"/>
      <c r="N12343">
        <v>48</v>
      </c>
      <c r="O12343" t="s">
        <v>1239</v>
      </c>
    </row>
    <row r="12344" spans="1:16" x14ac:dyDescent="0.25">
      <c r="A12344" t="s">
        <v>0</v>
      </c>
      <c r="B12344" t="s">
        <v>268</v>
      </c>
      <c r="C12344" t="s">
        <v>1047</v>
      </c>
      <c r="D12344" t="s">
        <v>4526</v>
      </c>
      <c r="E12344" t="s">
        <v>59</v>
      </c>
      <c r="F12344" t="b">
        <v>0</v>
      </c>
      <c r="G12344" t="s">
        <v>65</v>
      </c>
      <c r="H12344" s="1">
        <v>46153.751840277779</v>
      </c>
      <c r="I12344" t="b">
        <v>1</v>
      </c>
      <c r="J12344" t="b">
        <v>0</v>
      </c>
      <c r="K12344" t="s">
        <v>41</v>
      </c>
      <c r="L12344" t="s">
        <v>74</v>
      </c>
      <c r="M12344"/>
      <c r="N12344">
        <v>26.5</v>
      </c>
      <c r="O12344" t="s">
        <v>105</v>
      </c>
      <c r="P12344" t="s">
        <v>219</v>
      </c>
    </row>
    <row r="12345" spans="1:16" x14ac:dyDescent="0.25">
      <c r="A12345" t="s">
        <v>2</v>
      </c>
      <c r="B12345" t="s">
        <v>3985</v>
      </c>
      <c r="C12345" t="s">
        <v>76</v>
      </c>
      <c r="D12345" t="s">
        <v>4346</v>
      </c>
      <c r="E12345" t="s">
        <v>59</v>
      </c>
      <c r="F12345" t="b">
        <v>1</v>
      </c>
      <c r="G12345" t="s">
        <v>41</v>
      </c>
      <c r="H12345" s="1">
        <v>46153.752870370372</v>
      </c>
      <c r="I12345" t="b">
        <v>0</v>
      </c>
      <c r="J12345" t="b">
        <v>1</v>
      </c>
      <c r="K12345" t="s">
        <v>41</v>
      </c>
      <c r="L12345" t="s">
        <v>60</v>
      </c>
      <c r="M12345">
        <v>110000</v>
      </c>
      <c r="N12345"/>
      <c r="O12345" t="s">
        <v>19458</v>
      </c>
      <c r="P12345" t="s">
        <v>22850</v>
      </c>
    </row>
    <row r="12346" spans="1:16" x14ac:dyDescent="0.25">
      <c r="A12346" t="s">
        <v>2</v>
      </c>
      <c r="B12346" t="s">
        <v>22851</v>
      </c>
      <c r="C12346" t="s">
        <v>20555</v>
      </c>
      <c r="D12346" t="s">
        <v>4346</v>
      </c>
      <c r="E12346" t="s">
        <v>59</v>
      </c>
      <c r="F12346" t="b">
        <v>0</v>
      </c>
      <c r="G12346" t="s">
        <v>65</v>
      </c>
      <c r="H12346" s="1">
        <v>46153.753032407411</v>
      </c>
      <c r="I12346" t="b">
        <v>0</v>
      </c>
      <c r="J12346" t="b">
        <v>0</v>
      </c>
      <c r="K12346" t="s">
        <v>41</v>
      </c>
      <c r="L12346" t="s">
        <v>60</v>
      </c>
      <c r="M12346">
        <v>135000</v>
      </c>
      <c r="N12346"/>
      <c r="O12346" t="s">
        <v>22852</v>
      </c>
      <c r="P12346" t="s">
        <v>22853</v>
      </c>
    </row>
    <row r="12347" spans="1:16" x14ac:dyDescent="0.25">
      <c r="A12347" t="s">
        <v>4</v>
      </c>
      <c r="B12347" t="s">
        <v>22854</v>
      </c>
      <c r="C12347" t="s">
        <v>76</v>
      </c>
      <c r="D12347" t="s">
        <v>4346</v>
      </c>
      <c r="E12347" t="s">
        <v>59</v>
      </c>
      <c r="F12347" t="b">
        <v>1</v>
      </c>
      <c r="G12347" t="s">
        <v>13</v>
      </c>
      <c r="H12347" s="1">
        <v>46153.754305555558</v>
      </c>
      <c r="I12347" t="b">
        <v>1</v>
      </c>
      <c r="J12347" t="b">
        <v>0</v>
      </c>
      <c r="K12347" t="s">
        <v>13</v>
      </c>
      <c r="L12347" t="s">
        <v>60</v>
      </c>
      <c r="M12347">
        <v>231000</v>
      </c>
      <c r="N12347"/>
      <c r="O12347" t="s">
        <v>13330</v>
      </c>
      <c r="P12347" t="s">
        <v>22855</v>
      </c>
    </row>
    <row r="12348" spans="1:16" x14ac:dyDescent="0.25">
      <c r="A12348" t="s">
        <v>0</v>
      </c>
      <c r="B12348" t="s">
        <v>22856</v>
      </c>
      <c r="C12348" t="s">
        <v>947</v>
      </c>
      <c r="D12348" t="s">
        <v>4526</v>
      </c>
      <c r="E12348" t="s">
        <v>59</v>
      </c>
      <c r="F12348" t="b">
        <v>0</v>
      </c>
      <c r="G12348" t="s">
        <v>68</v>
      </c>
      <c r="H12348" s="1">
        <v>46153.793506944443</v>
      </c>
      <c r="I12348" t="b">
        <v>0</v>
      </c>
      <c r="J12348" t="b">
        <v>1</v>
      </c>
      <c r="K12348" t="s">
        <v>41</v>
      </c>
      <c r="L12348" t="s">
        <v>60</v>
      </c>
      <c r="M12348">
        <v>55000</v>
      </c>
      <c r="N12348"/>
      <c r="O12348" t="s">
        <v>22857</v>
      </c>
      <c r="P12348" t="s">
        <v>1565</v>
      </c>
    </row>
    <row r="12349" spans="1:16" x14ac:dyDescent="0.25">
      <c r="A12349" t="s">
        <v>2</v>
      </c>
      <c r="B12349" t="s">
        <v>22858</v>
      </c>
      <c r="C12349" t="s">
        <v>837</v>
      </c>
      <c r="D12349" t="s">
        <v>4526</v>
      </c>
      <c r="E12349" t="s">
        <v>88</v>
      </c>
      <c r="F12349" t="b">
        <v>0</v>
      </c>
      <c r="G12349" t="s">
        <v>65</v>
      </c>
      <c r="H12349" s="1">
        <v>46153.793541666673</v>
      </c>
      <c r="I12349" t="b">
        <v>0</v>
      </c>
      <c r="J12349" t="b">
        <v>0</v>
      </c>
      <c r="K12349" t="s">
        <v>41</v>
      </c>
      <c r="L12349" t="s">
        <v>74</v>
      </c>
      <c r="M12349"/>
      <c r="N12349">
        <v>47.5</v>
      </c>
      <c r="O12349" t="s">
        <v>542</v>
      </c>
      <c r="P12349" t="s">
        <v>22859</v>
      </c>
    </row>
    <row r="12350" spans="1:16" x14ac:dyDescent="0.25">
      <c r="A12350" t="s">
        <v>6</v>
      </c>
      <c r="B12350" t="s">
        <v>22860</v>
      </c>
      <c r="C12350" t="s">
        <v>420</v>
      </c>
      <c r="D12350" t="s">
        <v>4526</v>
      </c>
      <c r="E12350" t="s">
        <v>59</v>
      </c>
      <c r="F12350" t="b">
        <v>0</v>
      </c>
      <c r="G12350" t="s">
        <v>65</v>
      </c>
      <c r="H12350" s="1">
        <v>46153.794722222221</v>
      </c>
      <c r="I12350" t="b">
        <v>0</v>
      </c>
      <c r="J12350" t="b">
        <v>1</v>
      </c>
      <c r="K12350" t="s">
        <v>41</v>
      </c>
      <c r="L12350" t="s">
        <v>60</v>
      </c>
      <c r="M12350">
        <v>130000</v>
      </c>
      <c r="N12350"/>
      <c r="O12350" t="s">
        <v>22861</v>
      </c>
      <c r="P12350" t="s">
        <v>22862</v>
      </c>
    </row>
    <row r="12351" spans="1:16" x14ac:dyDescent="0.25">
      <c r="A12351" t="s">
        <v>5</v>
      </c>
      <c r="B12351" t="s">
        <v>22863</v>
      </c>
      <c r="C12351" t="s">
        <v>877</v>
      </c>
      <c r="D12351" t="s">
        <v>2360</v>
      </c>
      <c r="E12351" t="s">
        <v>232</v>
      </c>
      <c r="F12351" t="b">
        <v>0</v>
      </c>
      <c r="G12351" t="s">
        <v>73</v>
      </c>
      <c r="H12351" s="1">
        <v>46153.795671296299</v>
      </c>
      <c r="I12351" t="b">
        <v>0</v>
      </c>
      <c r="J12351" t="b">
        <v>0</v>
      </c>
      <c r="K12351" t="s">
        <v>41</v>
      </c>
      <c r="L12351" t="s">
        <v>74</v>
      </c>
      <c r="M12351"/>
      <c r="N12351">
        <v>55.734999999999999</v>
      </c>
      <c r="O12351" t="s">
        <v>3769</v>
      </c>
    </row>
    <row r="12352" spans="1:16" x14ac:dyDescent="0.25">
      <c r="A12352" t="s">
        <v>5</v>
      </c>
      <c r="B12352" t="s">
        <v>5</v>
      </c>
      <c r="C12352" t="s">
        <v>12971</v>
      </c>
      <c r="D12352" t="s">
        <v>4346</v>
      </c>
      <c r="E12352" t="s">
        <v>59</v>
      </c>
      <c r="F12352" t="b">
        <v>0</v>
      </c>
      <c r="G12352" t="s">
        <v>40</v>
      </c>
      <c r="H12352" s="1">
        <v>46153.796817129631</v>
      </c>
      <c r="I12352" t="b">
        <v>1</v>
      </c>
      <c r="J12352" t="b">
        <v>0</v>
      </c>
      <c r="K12352" t="s">
        <v>40</v>
      </c>
      <c r="L12352" t="s">
        <v>60</v>
      </c>
      <c r="M12352">
        <v>55000</v>
      </c>
      <c r="N12352"/>
      <c r="O12352" t="s">
        <v>22864</v>
      </c>
      <c r="P12352" t="s">
        <v>22865</v>
      </c>
    </row>
    <row r="12353" spans="1:16" x14ac:dyDescent="0.25">
      <c r="A12353" t="s">
        <v>0</v>
      </c>
      <c r="B12353" t="s">
        <v>268</v>
      </c>
      <c r="C12353" t="s">
        <v>81</v>
      </c>
      <c r="D12353" t="s">
        <v>4526</v>
      </c>
      <c r="E12353" t="s">
        <v>59</v>
      </c>
      <c r="F12353" t="b">
        <v>0</v>
      </c>
      <c r="G12353" t="s">
        <v>77</v>
      </c>
      <c r="H12353" s="1">
        <v>46153.835173611107</v>
      </c>
      <c r="I12353" t="b">
        <v>0</v>
      </c>
      <c r="J12353" t="b">
        <v>1</v>
      </c>
      <c r="K12353" t="s">
        <v>41</v>
      </c>
      <c r="L12353" t="s">
        <v>60</v>
      </c>
      <c r="M12353">
        <v>92500</v>
      </c>
      <c r="N12353"/>
      <c r="O12353" t="s">
        <v>22866</v>
      </c>
      <c r="P12353" t="s">
        <v>22867</v>
      </c>
    </row>
    <row r="12354" spans="1:16" x14ac:dyDescent="0.25">
      <c r="A12354" t="s">
        <v>0</v>
      </c>
      <c r="B12354" t="s">
        <v>2308</v>
      </c>
      <c r="C12354" t="s">
        <v>41</v>
      </c>
      <c r="D12354" t="s">
        <v>4346</v>
      </c>
      <c r="E12354" t="s">
        <v>59</v>
      </c>
      <c r="F12354" t="b">
        <v>0</v>
      </c>
      <c r="G12354" t="s">
        <v>41</v>
      </c>
      <c r="H12354" s="1">
        <v>46153.8362037037</v>
      </c>
      <c r="I12354" t="b">
        <v>1</v>
      </c>
      <c r="J12354" t="b">
        <v>1</v>
      </c>
      <c r="K12354" t="s">
        <v>41</v>
      </c>
      <c r="L12354" t="s">
        <v>60</v>
      </c>
      <c r="M12354">
        <v>107500</v>
      </c>
      <c r="N12354"/>
      <c r="O12354" t="s">
        <v>11033</v>
      </c>
      <c r="P12354" t="s">
        <v>22868</v>
      </c>
    </row>
    <row r="12355" spans="1:16" x14ac:dyDescent="0.25">
      <c r="A12355" t="s">
        <v>6</v>
      </c>
      <c r="B12355" t="s">
        <v>22869</v>
      </c>
      <c r="C12355" t="s">
        <v>3859</v>
      </c>
      <c r="D12355" t="s">
        <v>4346</v>
      </c>
      <c r="E12355" t="s">
        <v>59</v>
      </c>
      <c r="F12355" t="b">
        <v>0</v>
      </c>
      <c r="G12355" t="s">
        <v>65</v>
      </c>
      <c r="H12355" s="1">
        <v>46153.836296296293</v>
      </c>
      <c r="I12355" t="b">
        <v>0</v>
      </c>
      <c r="J12355" t="b">
        <v>1</v>
      </c>
      <c r="K12355" t="s">
        <v>41</v>
      </c>
      <c r="L12355" t="s">
        <v>60</v>
      </c>
      <c r="M12355">
        <v>144360</v>
      </c>
      <c r="N12355"/>
      <c r="O12355" t="s">
        <v>22870</v>
      </c>
      <c r="P12355" t="s">
        <v>22871</v>
      </c>
    </row>
    <row r="12356" spans="1:16" x14ac:dyDescent="0.25">
      <c r="A12356" t="s">
        <v>1</v>
      </c>
      <c r="B12356" t="s">
        <v>22872</v>
      </c>
      <c r="C12356" t="s">
        <v>172</v>
      </c>
      <c r="D12356" t="s">
        <v>4526</v>
      </c>
      <c r="E12356" t="s">
        <v>59</v>
      </c>
      <c r="F12356" t="b">
        <v>0</v>
      </c>
      <c r="G12356" t="s">
        <v>68</v>
      </c>
      <c r="H12356" s="1">
        <v>46153.837245370371</v>
      </c>
      <c r="I12356" t="b">
        <v>1</v>
      </c>
      <c r="J12356" t="b">
        <v>0</v>
      </c>
      <c r="K12356" t="s">
        <v>41</v>
      </c>
      <c r="L12356" t="s">
        <v>60</v>
      </c>
      <c r="M12356">
        <v>125000</v>
      </c>
      <c r="N12356"/>
      <c r="O12356" t="s">
        <v>534</v>
      </c>
      <c r="P12356" t="s">
        <v>3340</v>
      </c>
    </row>
    <row r="12357" spans="1:16" x14ac:dyDescent="0.25">
      <c r="A12357" t="s">
        <v>1</v>
      </c>
      <c r="B12357" t="s">
        <v>316</v>
      </c>
      <c r="C12357" t="s">
        <v>2328</v>
      </c>
      <c r="D12357" t="s">
        <v>4756</v>
      </c>
      <c r="E12357" t="s">
        <v>59</v>
      </c>
      <c r="F12357" t="b">
        <v>0</v>
      </c>
      <c r="G12357" t="s">
        <v>65</v>
      </c>
      <c r="H12357" s="1">
        <v>46153.837256944447</v>
      </c>
      <c r="I12357" t="b">
        <v>1</v>
      </c>
      <c r="J12357" t="b">
        <v>0</v>
      </c>
      <c r="K12357" t="s">
        <v>41</v>
      </c>
      <c r="L12357" t="s">
        <v>60</v>
      </c>
      <c r="M12357">
        <v>171500</v>
      </c>
      <c r="N12357"/>
      <c r="O12357" t="s">
        <v>6382</v>
      </c>
      <c r="P12357" t="s">
        <v>22873</v>
      </c>
    </row>
    <row r="12358" spans="1:16" x14ac:dyDescent="0.25">
      <c r="A12358" t="s">
        <v>1</v>
      </c>
      <c r="B12358" t="s">
        <v>1185</v>
      </c>
      <c r="C12358" t="s">
        <v>807</v>
      </c>
      <c r="D12358" t="s">
        <v>2471</v>
      </c>
      <c r="E12358" t="s">
        <v>59</v>
      </c>
      <c r="F12358" t="b">
        <v>0</v>
      </c>
      <c r="G12358" t="s">
        <v>89</v>
      </c>
      <c r="H12358" s="1">
        <v>46153.83730324074</v>
      </c>
      <c r="I12358" t="b">
        <v>0</v>
      </c>
      <c r="J12358" t="b">
        <v>0</v>
      </c>
      <c r="K12358" t="s">
        <v>41</v>
      </c>
      <c r="L12358" t="s">
        <v>60</v>
      </c>
      <c r="M12358">
        <v>135000</v>
      </c>
      <c r="N12358"/>
      <c r="O12358" t="s">
        <v>3820</v>
      </c>
      <c r="P12358" t="s">
        <v>22874</v>
      </c>
    </row>
    <row r="12359" spans="1:16" x14ac:dyDescent="0.25">
      <c r="A12359" t="s">
        <v>0</v>
      </c>
      <c r="B12359" t="s">
        <v>22875</v>
      </c>
      <c r="C12359" t="s">
        <v>22876</v>
      </c>
      <c r="D12359" t="s">
        <v>4346</v>
      </c>
      <c r="E12359" t="s">
        <v>59</v>
      </c>
      <c r="F12359" t="b">
        <v>0</v>
      </c>
      <c r="G12359" t="s">
        <v>65</v>
      </c>
      <c r="H12359" s="1">
        <v>46153.876863425918</v>
      </c>
      <c r="I12359" t="b">
        <v>1</v>
      </c>
      <c r="J12359" t="b">
        <v>1</v>
      </c>
      <c r="K12359" t="s">
        <v>41</v>
      </c>
      <c r="L12359" t="s">
        <v>74</v>
      </c>
      <c r="M12359"/>
      <c r="N12359">
        <v>37.5</v>
      </c>
      <c r="O12359" t="s">
        <v>22877</v>
      </c>
      <c r="P12359" t="s">
        <v>99</v>
      </c>
    </row>
    <row r="12360" spans="1:16" x14ac:dyDescent="0.25">
      <c r="A12360" t="s">
        <v>2</v>
      </c>
      <c r="B12360" t="s">
        <v>191</v>
      </c>
      <c r="C12360" t="s">
        <v>615</v>
      </c>
      <c r="D12360" t="s">
        <v>4346</v>
      </c>
      <c r="E12360" t="s">
        <v>59</v>
      </c>
      <c r="F12360" t="b">
        <v>0</v>
      </c>
      <c r="G12360" t="s">
        <v>65</v>
      </c>
      <c r="H12360" s="1">
        <v>46153.878032407411</v>
      </c>
      <c r="I12360" t="b">
        <v>0</v>
      </c>
      <c r="J12360" t="b">
        <v>1</v>
      </c>
      <c r="K12360" t="s">
        <v>41</v>
      </c>
      <c r="L12360" t="s">
        <v>60</v>
      </c>
      <c r="M12360">
        <v>176500</v>
      </c>
      <c r="N12360"/>
      <c r="O12360" t="s">
        <v>1158</v>
      </c>
      <c r="P12360" t="s">
        <v>85</v>
      </c>
    </row>
    <row r="12361" spans="1:16" x14ac:dyDescent="0.25">
      <c r="A12361" t="s">
        <v>1</v>
      </c>
      <c r="B12361" t="s">
        <v>22878</v>
      </c>
      <c r="C12361" t="s">
        <v>887</v>
      </c>
      <c r="D12361" t="s">
        <v>4346</v>
      </c>
      <c r="E12361" t="s">
        <v>59</v>
      </c>
      <c r="F12361" t="b">
        <v>0</v>
      </c>
      <c r="G12361" t="s">
        <v>65</v>
      </c>
      <c r="H12361" s="1">
        <v>46153.878923611112</v>
      </c>
      <c r="I12361" t="b">
        <v>0</v>
      </c>
      <c r="J12361" t="b">
        <v>0</v>
      </c>
      <c r="K12361" t="s">
        <v>41</v>
      </c>
      <c r="L12361" t="s">
        <v>60</v>
      </c>
      <c r="M12361">
        <v>80925</v>
      </c>
      <c r="N12361"/>
      <c r="O12361" t="s">
        <v>2856</v>
      </c>
      <c r="P12361" t="s">
        <v>22879</v>
      </c>
    </row>
    <row r="12362" spans="1:16" x14ac:dyDescent="0.25">
      <c r="A12362" t="s">
        <v>5</v>
      </c>
      <c r="B12362" t="s">
        <v>22880</v>
      </c>
      <c r="C12362" t="s">
        <v>102</v>
      </c>
      <c r="D12362" t="s">
        <v>4526</v>
      </c>
      <c r="E12362" t="s">
        <v>59</v>
      </c>
      <c r="F12362" t="b">
        <v>0</v>
      </c>
      <c r="G12362" t="s">
        <v>89</v>
      </c>
      <c r="H12362" s="1">
        <v>46153.879074074073</v>
      </c>
      <c r="I12362" t="b">
        <v>0</v>
      </c>
      <c r="J12362" t="b">
        <v>0</v>
      </c>
      <c r="K12362" t="s">
        <v>41</v>
      </c>
      <c r="L12362" t="s">
        <v>74</v>
      </c>
      <c r="M12362"/>
      <c r="N12362">
        <v>76.5</v>
      </c>
      <c r="O12362" t="s">
        <v>2510</v>
      </c>
      <c r="P12362" t="s">
        <v>22881</v>
      </c>
    </row>
    <row r="12363" spans="1:16" x14ac:dyDescent="0.25">
      <c r="A12363" t="s">
        <v>0</v>
      </c>
      <c r="B12363" t="s">
        <v>22882</v>
      </c>
      <c r="C12363" t="s">
        <v>2310</v>
      </c>
      <c r="D12363" t="s">
        <v>4526</v>
      </c>
      <c r="E12363" t="s">
        <v>88</v>
      </c>
      <c r="F12363" t="b">
        <v>0</v>
      </c>
      <c r="G12363" t="s">
        <v>65</v>
      </c>
      <c r="H12363" s="1">
        <v>46153.918541666673</v>
      </c>
      <c r="I12363" t="b">
        <v>1</v>
      </c>
      <c r="J12363" t="b">
        <v>0</v>
      </c>
      <c r="K12363" t="s">
        <v>41</v>
      </c>
      <c r="L12363" t="s">
        <v>74</v>
      </c>
      <c r="M12363"/>
      <c r="N12363">
        <v>18.149999999999999</v>
      </c>
      <c r="O12363" t="s">
        <v>2311</v>
      </c>
    </row>
    <row r="12364" spans="1:16" x14ac:dyDescent="0.25">
      <c r="A12364" t="s">
        <v>3</v>
      </c>
      <c r="B12364" t="s">
        <v>22883</v>
      </c>
      <c r="C12364" t="s">
        <v>333</v>
      </c>
      <c r="D12364" t="s">
        <v>2360</v>
      </c>
      <c r="E12364" t="s">
        <v>59</v>
      </c>
      <c r="F12364" t="b">
        <v>0</v>
      </c>
      <c r="G12364" t="s">
        <v>77</v>
      </c>
      <c r="H12364" s="1">
        <v>46153.918553240743</v>
      </c>
      <c r="I12364" t="b">
        <v>0</v>
      </c>
      <c r="J12364" t="b">
        <v>1</v>
      </c>
      <c r="K12364" t="s">
        <v>41</v>
      </c>
      <c r="L12364" t="s">
        <v>60</v>
      </c>
      <c r="M12364">
        <v>119000</v>
      </c>
      <c r="N12364"/>
      <c r="O12364" t="s">
        <v>2360</v>
      </c>
      <c r="P12364" t="s">
        <v>1956</v>
      </c>
    </row>
    <row r="12365" spans="1:16" x14ac:dyDescent="0.25">
      <c r="A12365" t="s">
        <v>3</v>
      </c>
      <c r="B12365" t="s">
        <v>286</v>
      </c>
      <c r="C12365" t="s">
        <v>198</v>
      </c>
      <c r="D12365" t="s">
        <v>2360</v>
      </c>
      <c r="E12365" t="s">
        <v>59</v>
      </c>
      <c r="F12365" t="b">
        <v>0</v>
      </c>
      <c r="G12365" t="s">
        <v>41</v>
      </c>
      <c r="H12365" s="1">
        <v>46153.919537037043</v>
      </c>
      <c r="I12365" t="b">
        <v>0</v>
      </c>
      <c r="J12365" t="b">
        <v>1</v>
      </c>
      <c r="K12365" t="s">
        <v>41</v>
      </c>
      <c r="L12365" t="s">
        <v>60</v>
      </c>
      <c r="M12365">
        <v>80000</v>
      </c>
      <c r="N12365"/>
      <c r="O12365" t="s">
        <v>22884</v>
      </c>
      <c r="P12365" t="s">
        <v>22885</v>
      </c>
    </row>
    <row r="12366" spans="1:16" x14ac:dyDescent="0.25">
      <c r="A12366" t="s">
        <v>1</v>
      </c>
      <c r="B12366" t="s">
        <v>22886</v>
      </c>
      <c r="C12366" t="s">
        <v>695</v>
      </c>
      <c r="D12366" t="s">
        <v>4346</v>
      </c>
      <c r="E12366" t="s">
        <v>59</v>
      </c>
      <c r="F12366" t="b">
        <v>0</v>
      </c>
      <c r="G12366" t="s">
        <v>89</v>
      </c>
      <c r="H12366" s="1">
        <v>46153.920613425929</v>
      </c>
      <c r="I12366" t="b">
        <v>1</v>
      </c>
      <c r="J12366" t="b">
        <v>1</v>
      </c>
      <c r="K12366" t="s">
        <v>41</v>
      </c>
      <c r="L12366" t="s">
        <v>60</v>
      </c>
      <c r="M12366">
        <v>155500</v>
      </c>
      <c r="N12366"/>
      <c r="O12366" t="s">
        <v>8087</v>
      </c>
      <c r="P12366" t="s">
        <v>22887</v>
      </c>
    </row>
    <row r="12367" spans="1:16" x14ac:dyDescent="0.25">
      <c r="A12367" t="s">
        <v>1</v>
      </c>
      <c r="B12367" t="s">
        <v>18167</v>
      </c>
      <c r="C12367" t="s">
        <v>1554</v>
      </c>
      <c r="D12367" t="s">
        <v>4346</v>
      </c>
      <c r="E12367" t="s">
        <v>59</v>
      </c>
      <c r="F12367" t="b">
        <v>0</v>
      </c>
      <c r="G12367" t="s">
        <v>77</v>
      </c>
      <c r="H12367" s="1">
        <v>46153.920636574083</v>
      </c>
      <c r="I12367" t="b">
        <v>1</v>
      </c>
      <c r="J12367" t="b">
        <v>1</v>
      </c>
      <c r="K12367" t="s">
        <v>41</v>
      </c>
      <c r="L12367" t="s">
        <v>60</v>
      </c>
      <c r="M12367">
        <v>155500</v>
      </c>
      <c r="N12367"/>
      <c r="O12367" t="s">
        <v>1183</v>
      </c>
      <c r="P12367" t="s">
        <v>18168</v>
      </c>
    </row>
    <row r="12368" spans="1:16" x14ac:dyDescent="0.25">
      <c r="A12368" t="s">
        <v>1</v>
      </c>
      <c r="B12368" t="s">
        <v>7756</v>
      </c>
      <c r="C12368" t="s">
        <v>190</v>
      </c>
      <c r="D12368" t="s">
        <v>4346</v>
      </c>
      <c r="E12368" t="s">
        <v>59</v>
      </c>
      <c r="F12368" t="b">
        <v>0</v>
      </c>
      <c r="G12368" t="s">
        <v>77</v>
      </c>
      <c r="H12368" s="1">
        <v>46153.920717592591</v>
      </c>
      <c r="I12368" t="b">
        <v>0</v>
      </c>
      <c r="J12368" t="b">
        <v>1</v>
      </c>
      <c r="K12368" t="s">
        <v>41</v>
      </c>
      <c r="L12368" t="s">
        <v>60</v>
      </c>
      <c r="M12368">
        <v>105000</v>
      </c>
      <c r="N12368"/>
      <c r="O12368" t="s">
        <v>10744</v>
      </c>
      <c r="P12368" t="s">
        <v>22888</v>
      </c>
    </row>
    <row r="12369" spans="1:16" x14ac:dyDescent="0.25">
      <c r="A12369" t="s">
        <v>0</v>
      </c>
      <c r="B12369" t="s">
        <v>22889</v>
      </c>
      <c r="C12369" t="s">
        <v>76</v>
      </c>
      <c r="D12369" t="s">
        <v>4346</v>
      </c>
      <c r="E12369" t="s">
        <v>59</v>
      </c>
      <c r="F12369" t="b">
        <v>1</v>
      </c>
      <c r="G12369" t="s">
        <v>65</v>
      </c>
      <c r="H12369" s="1">
        <v>46153.960173611107</v>
      </c>
      <c r="I12369" t="b">
        <v>1</v>
      </c>
      <c r="J12369" t="b">
        <v>0</v>
      </c>
      <c r="K12369" t="s">
        <v>41</v>
      </c>
      <c r="L12369" t="s">
        <v>74</v>
      </c>
      <c r="M12369"/>
      <c r="N12369">
        <v>60</v>
      </c>
      <c r="O12369" t="s">
        <v>1452</v>
      </c>
      <c r="P12369" t="s">
        <v>22890</v>
      </c>
    </row>
    <row r="12370" spans="1:16" x14ac:dyDescent="0.25">
      <c r="A12370" t="s">
        <v>0</v>
      </c>
      <c r="B12370" t="s">
        <v>22891</v>
      </c>
      <c r="C12370" t="s">
        <v>86</v>
      </c>
      <c r="D12370" t="s">
        <v>4526</v>
      </c>
      <c r="E12370" t="s">
        <v>88</v>
      </c>
      <c r="F12370" t="b">
        <v>0</v>
      </c>
      <c r="G12370" t="s">
        <v>77</v>
      </c>
      <c r="H12370" s="1">
        <v>46153.96020833333</v>
      </c>
      <c r="I12370" t="b">
        <v>0</v>
      </c>
      <c r="J12370" t="b">
        <v>1</v>
      </c>
      <c r="K12370" t="s">
        <v>41</v>
      </c>
      <c r="L12370" t="s">
        <v>74</v>
      </c>
      <c r="M12370"/>
      <c r="N12370">
        <v>63.5</v>
      </c>
      <c r="O12370" t="s">
        <v>1505</v>
      </c>
      <c r="P12370" t="s">
        <v>597</v>
      </c>
    </row>
    <row r="12371" spans="1:16" x14ac:dyDescent="0.25">
      <c r="A12371" t="s">
        <v>0</v>
      </c>
      <c r="B12371" t="s">
        <v>22892</v>
      </c>
      <c r="C12371" t="s">
        <v>20</v>
      </c>
      <c r="D12371" t="s">
        <v>7670</v>
      </c>
      <c r="E12371" t="s">
        <v>59</v>
      </c>
      <c r="F12371" t="b">
        <v>0</v>
      </c>
      <c r="G12371" t="s">
        <v>20</v>
      </c>
      <c r="H12371" s="1">
        <v>46153.960625</v>
      </c>
      <c r="I12371" t="b">
        <v>1</v>
      </c>
      <c r="J12371" t="b">
        <v>0</v>
      </c>
      <c r="K12371" t="s">
        <v>20</v>
      </c>
      <c r="L12371" t="s">
        <v>60</v>
      </c>
      <c r="M12371">
        <v>36500</v>
      </c>
      <c r="N12371"/>
      <c r="O12371" t="s">
        <v>22893</v>
      </c>
      <c r="P12371" t="s">
        <v>3584</v>
      </c>
    </row>
    <row r="12372" spans="1:16" x14ac:dyDescent="0.25">
      <c r="A12372" t="s">
        <v>1</v>
      </c>
      <c r="B12372" t="s">
        <v>22894</v>
      </c>
      <c r="C12372" t="s">
        <v>315</v>
      </c>
      <c r="D12372" t="s">
        <v>4346</v>
      </c>
      <c r="E12372" t="s">
        <v>59</v>
      </c>
      <c r="F12372" t="b">
        <v>0</v>
      </c>
      <c r="G12372" t="s">
        <v>65</v>
      </c>
      <c r="H12372" s="1">
        <v>46153.96230324074</v>
      </c>
      <c r="I12372" t="b">
        <v>0</v>
      </c>
      <c r="J12372" t="b">
        <v>0</v>
      </c>
      <c r="K12372" t="s">
        <v>41</v>
      </c>
      <c r="L12372" t="s">
        <v>74</v>
      </c>
      <c r="M12372"/>
      <c r="N12372">
        <v>52.5</v>
      </c>
      <c r="O12372" t="s">
        <v>18099</v>
      </c>
      <c r="P12372" t="s">
        <v>11368</v>
      </c>
    </row>
    <row r="12373" spans="1:16" x14ac:dyDescent="0.25">
      <c r="A12373" t="s">
        <v>7</v>
      </c>
      <c r="B12373" t="s">
        <v>22895</v>
      </c>
      <c r="C12373" t="s">
        <v>76</v>
      </c>
      <c r="D12373" t="s">
        <v>584</v>
      </c>
      <c r="E12373" t="s">
        <v>72</v>
      </c>
      <c r="F12373" t="b">
        <v>1</v>
      </c>
      <c r="G12373" t="s">
        <v>13</v>
      </c>
      <c r="H12373" s="1">
        <v>46154.002060185187</v>
      </c>
      <c r="I12373" t="b">
        <v>0</v>
      </c>
      <c r="J12373" t="b">
        <v>0</v>
      </c>
      <c r="K12373" t="s">
        <v>13</v>
      </c>
      <c r="L12373" t="s">
        <v>74</v>
      </c>
      <c r="M12373"/>
      <c r="N12373">
        <v>25</v>
      </c>
      <c r="O12373" t="s">
        <v>4686</v>
      </c>
      <c r="P12373" t="s">
        <v>4661</v>
      </c>
    </row>
    <row r="12374" spans="1:16" x14ac:dyDescent="0.25">
      <c r="A12374" t="s">
        <v>0</v>
      </c>
      <c r="B12374" t="s">
        <v>22896</v>
      </c>
      <c r="C12374" t="s">
        <v>19</v>
      </c>
      <c r="D12374" t="s">
        <v>22316</v>
      </c>
      <c r="E12374" t="s">
        <v>59</v>
      </c>
      <c r="F12374" t="b">
        <v>0</v>
      </c>
      <c r="G12374" t="s">
        <v>19</v>
      </c>
      <c r="H12374" s="1">
        <v>46154.002280092587</v>
      </c>
      <c r="I12374" t="b">
        <v>1</v>
      </c>
      <c r="J12374" t="b">
        <v>0</v>
      </c>
      <c r="K12374" t="s">
        <v>19</v>
      </c>
      <c r="L12374" t="s">
        <v>60</v>
      </c>
      <c r="M12374">
        <v>650000</v>
      </c>
      <c r="N12374"/>
      <c r="O12374" t="s">
        <v>22317</v>
      </c>
    </row>
    <row r="12375" spans="1:16" x14ac:dyDescent="0.25">
      <c r="A12375" t="s">
        <v>0</v>
      </c>
      <c r="B12375" t="s">
        <v>22897</v>
      </c>
      <c r="C12375" t="s">
        <v>19</v>
      </c>
      <c r="D12375" t="s">
        <v>22316</v>
      </c>
      <c r="E12375" t="s">
        <v>59</v>
      </c>
      <c r="F12375" t="b">
        <v>0</v>
      </c>
      <c r="G12375" t="s">
        <v>19</v>
      </c>
      <c r="H12375" s="1">
        <v>46154.002280092587</v>
      </c>
      <c r="I12375" t="b">
        <v>1</v>
      </c>
      <c r="J12375" t="b">
        <v>0</v>
      </c>
      <c r="K12375" t="s">
        <v>19</v>
      </c>
      <c r="L12375" t="s">
        <v>60</v>
      </c>
      <c r="M12375">
        <v>650000</v>
      </c>
      <c r="N12375"/>
      <c r="O12375" t="s">
        <v>22317</v>
      </c>
    </row>
    <row r="12376" spans="1:16" x14ac:dyDescent="0.25">
      <c r="A12376" t="s">
        <v>2</v>
      </c>
      <c r="B12376" t="s">
        <v>22898</v>
      </c>
      <c r="C12376" t="s">
        <v>19</v>
      </c>
      <c r="D12376" t="s">
        <v>22316</v>
      </c>
      <c r="E12376" t="s">
        <v>59</v>
      </c>
      <c r="F12376" t="b">
        <v>0</v>
      </c>
      <c r="G12376" t="s">
        <v>19</v>
      </c>
      <c r="H12376" s="1">
        <v>46154.002280092587</v>
      </c>
      <c r="I12376" t="b">
        <v>0</v>
      </c>
      <c r="J12376" t="b">
        <v>0</v>
      </c>
      <c r="K12376" t="s">
        <v>19</v>
      </c>
      <c r="L12376" t="s">
        <v>60</v>
      </c>
      <c r="M12376">
        <v>650000</v>
      </c>
      <c r="N12376"/>
      <c r="O12376" t="s">
        <v>22317</v>
      </c>
    </row>
    <row r="12377" spans="1:16" x14ac:dyDescent="0.25">
      <c r="A12377" t="s">
        <v>0</v>
      </c>
      <c r="B12377" t="s">
        <v>4813</v>
      </c>
      <c r="C12377" t="s">
        <v>76</v>
      </c>
      <c r="D12377" t="s">
        <v>584</v>
      </c>
      <c r="E12377" t="s">
        <v>72</v>
      </c>
      <c r="F12377" t="b">
        <v>1</v>
      </c>
      <c r="G12377" t="s">
        <v>19</v>
      </c>
      <c r="H12377" s="1">
        <v>46154.002303240741</v>
      </c>
      <c r="I12377" t="b">
        <v>0</v>
      </c>
      <c r="J12377" t="b">
        <v>0</v>
      </c>
      <c r="K12377" t="s">
        <v>19</v>
      </c>
      <c r="L12377" t="s">
        <v>74</v>
      </c>
      <c r="M12377"/>
      <c r="N12377">
        <v>25</v>
      </c>
      <c r="O12377" t="s">
        <v>4814</v>
      </c>
      <c r="P12377" t="s">
        <v>4815</v>
      </c>
    </row>
    <row r="12378" spans="1:16" x14ac:dyDescent="0.25">
      <c r="A12378" t="s">
        <v>3</v>
      </c>
      <c r="B12378" t="s">
        <v>18778</v>
      </c>
      <c r="C12378" t="s">
        <v>76</v>
      </c>
      <c r="D12378" t="s">
        <v>584</v>
      </c>
      <c r="E12378" t="s">
        <v>72</v>
      </c>
      <c r="F12378" t="b">
        <v>1</v>
      </c>
      <c r="G12378" t="s">
        <v>19</v>
      </c>
      <c r="H12378" s="1">
        <v>46154.002349537041</v>
      </c>
      <c r="I12378" t="b">
        <v>0</v>
      </c>
      <c r="J12378" t="b">
        <v>0</v>
      </c>
      <c r="K12378" t="s">
        <v>19</v>
      </c>
      <c r="L12378" t="s">
        <v>74</v>
      </c>
      <c r="M12378"/>
      <c r="N12378">
        <v>25</v>
      </c>
      <c r="O12378" t="s">
        <v>584</v>
      </c>
      <c r="P12378" t="s">
        <v>1482</v>
      </c>
    </row>
    <row r="12379" spans="1:16" x14ac:dyDescent="0.25">
      <c r="A12379" t="s">
        <v>3</v>
      </c>
      <c r="B12379" t="s">
        <v>22899</v>
      </c>
      <c r="C12379" t="s">
        <v>19</v>
      </c>
      <c r="D12379" t="s">
        <v>22316</v>
      </c>
      <c r="E12379" t="s">
        <v>59</v>
      </c>
      <c r="F12379" t="b">
        <v>0</v>
      </c>
      <c r="G12379" t="s">
        <v>19</v>
      </c>
      <c r="H12379" s="1">
        <v>46154.002349537041</v>
      </c>
      <c r="I12379" t="b">
        <v>0</v>
      </c>
      <c r="J12379" t="b">
        <v>0</v>
      </c>
      <c r="K12379" t="s">
        <v>19</v>
      </c>
      <c r="L12379" t="s">
        <v>60</v>
      </c>
      <c r="M12379">
        <v>650000</v>
      </c>
      <c r="N12379"/>
      <c r="O12379" t="s">
        <v>22317</v>
      </c>
    </row>
    <row r="12380" spans="1:16" x14ac:dyDescent="0.25">
      <c r="A12380" t="s">
        <v>3</v>
      </c>
      <c r="B12380" t="s">
        <v>11003</v>
      </c>
      <c r="C12380" t="s">
        <v>9104</v>
      </c>
      <c r="D12380" t="s">
        <v>584</v>
      </c>
      <c r="E12380" t="s">
        <v>72</v>
      </c>
      <c r="F12380" t="b">
        <v>0</v>
      </c>
      <c r="G12380" t="s">
        <v>25</v>
      </c>
      <c r="H12380" s="1">
        <v>46154.002476851849</v>
      </c>
      <c r="I12380" t="b">
        <v>0</v>
      </c>
      <c r="J12380" t="b">
        <v>0</v>
      </c>
      <c r="K12380" t="s">
        <v>25</v>
      </c>
      <c r="L12380" t="s">
        <v>74</v>
      </c>
      <c r="M12380"/>
      <c r="N12380">
        <v>25</v>
      </c>
      <c r="O12380" t="s">
        <v>5193</v>
      </c>
      <c r="P12380" t="s">
        <v>11004</v>
      </c>
    </row>
    <row r="12381" spans="1:16" x14ac:dyDescent="0.25">
      <c r="A12381" t="s">
        <v>0</v>
      </c>
      <c r="B12381" t="s">
        <v>4818</v>
      </c>
      <c r="C12381" t="s">
        <v>76</v>
      </c>
      <c r="D12381" t="s">
        <v>584</v>
      </c>
      <c r="E12381" t="s">
        <v>72</v>
      </c>
      <c r="F12381" t="b">
        <v>1</v>
      </c>
      <c r="G12381" t="s">
        <v>31</v>
      </c>
      <c r="H12381" s="1">
        <v>46154.002662037034</v>
      </c>
      <c r="I12381" t="b">
        <v>0</v>
      </c>
      <c r="J12381" t="b">
        <v>0</v>
      </c>
      <c r="K12381" t="s">
        <v>31</v>
      </c>
      <c r="L12381" t="s">
        <v>74</v>
      </c>
      <c r="M12381"/>
      <c r="N12381">
        <v>25</v>
      </c>
      <c r="O12381" t="s">
        <v>584</v>
      </c>
      <c r="P12381" t="s">
        <v>673</v>
      </c>
    </row>
    <row r="12382" spans="1:16" x14ac:dyDescent="0.25">
      <c r="A12382" t="s">
        <v>1</v>
      </c>
      <c r="B12382" t="s">
        <v>667</v>
      </c>
      <c r="C12382" t="s">
        <v>1205</v>
      </c>
      <c r="D12382" t="s">
        <v>4673</v>
      </c>
      <c r="E12382" t="s">
        <v>59</v>
      </c>
      <c r="F12382" t="b">
        <v>0</v>
      </c>
      <c r="G12382" t="s">
        <v>77</v>
      </c>
      <c r="H12382" s="1">
        <v>46154.003912037027</v>
      </c>
      <c r="I12382" t="b">
        <v>0</v>
      </c>
      <c r="J12382" t="b">
        <v>0</v>
      </c>
      <c r="K12382" t="s">
        <v>41</v>
      </c>
      <c r="L12382" t="s">
        <v>60</v>
      </c>
      <c r="M12382">
        <v>94000</v>
      </c>
      <c r="N12382"/>
      <c r="O12382" t="s">
        <v>966</v>
      </c>
      <c r="P12382" t="s">
        <v>14307</v>
      </c>
    </row>
    <row r="12383" spans="1:16" x14ac:dyDescent="0.25">
      <c r="A12383" t="s">
        <v>1</v>
      </c>
      <c r="B12383" t="s">
        <v>22900</v>
      </c>
      <c r="C12383" t="s">
        <v>9203</v>
      </c>
      <c r="D12383" t="s">
        <v>4673</v>
      </c>
      <c r="E12383" t="s">
        <v>59</v>
      </c>
      <c r="F12383" t="b">
        <v>0</v>
      </c>
      <c r="G12383" t="s">
        <v>65</v>
      </c>
      <c r="H12383" s="1">
        <v>46154.004016203697</v>
      </c>
      <c r="I12383" t="b">
        <v>0</v>
      </c>
      <c r="J12383" t="b">
        <v>1</v>
      </c>
      <c r="K12383" t="s">
        <v>41</v>
      </c>
      <c r="L12383" t="s">
        <v>60</v>
      </c>
      <c r="M12383">
        <v>86500</v>
      </c>
      <c r="N12383"/>
      <c r="O12383" t="s">
        <v>722</v>
      </c>
      <c r="P12383" t="s">
        <v>22901</v>
      </c>
    </row>
    <row r="12384" spans="1:16" x14ac:dyDescent="0.25">
      <c r="A12384" t="s">
        <v>1</v>
      </c>
      <c r="B12384" t="s">
        <v>22902</v>
      </c>
      <c r="C12384" t="s">
        <v>22903</v>
      </c>
      <c r="D12384" t="s">
        <v>4346</v>
      </c>
      <c r="E12384" t="s">
        <v>59</v>
      </c>
      <c r="F12384" t="b">
        <v>0</v>
      </c>
      <c r="G12384" t="s">
        <v>77</v>
      </c>
      <c r="H12384" s="1">
        <v>46154.045578703714</v>
      </c>
      <c r="I12384" t="b">
        <v>0</v>
      </c>
      <c r="J12384" t="b">
        <v>1</v>
      </c>
      <c r="K12384" t="s">
        <v>41</v>
      </c>
      <c r="L12384" t="s">
        <v>60</v>
      </c>
      <c r="M12384">
        <v>121150</v>
      </c>
      <c r="N12384"/>
      <c r="O12384" t="s">
        <v>1151</v>
      </c>
      <c r="P12384" t="s">
        <v>22904</v>
      </c>
    </row>
    <row r="12385" spans="1:16" x14ac:dyDescent="0.25">
      <c r="A12385" t="s">
        <v>0</v>
      </c>
      <c r="B12385" t="s">
        <v>22905</v>
      </c>
      <c r="C12385" t="s">
        <v>810</v>
      </c>
      <c r="D12385" t="s">
        <v>2360</v>
      </c>
      <c r="E12385" t="s">
        <v>59</v>
      </c>
      <c r="F12385" t="b">
        <v>0</v>
      </c>
      <c r="G12385" t="s">
        <v>77</v>
      </c>
      <c r="H12385" s="1">
        <v>46154.08520833333</v>
      </c>
      <c r="I12385" t="b">
        <v>0</v>
      </c>
      <c r="J12385" t="b">
        <v>1</v>
      </c>
      <c r="K12385" t="s">
        <v>41</v>
      </c>
      <c r="L12385" t="s">
        <v>60</v>
      </c>
      <c r="M12385">
        <v>140863.5</v>
      </c>
      <c r="N12385"/>
      <c r="O12385" t="s">
        <v>4370</v>
      </c>
      <c r="P12385" t="s">
        <v>22906</v>
      </c>
    </row>
    <row r="12386" spans="1:16" x14ac:dyDescent="0.25">
      <c r="A12386" t="s">
        <v>3</v>
      </c>
      <c r="B12386" t="s">
        <v>22907</v>
      </c>
      <c r="C12386" t="s">
        <v>76</v>
      </c>
      <c r="D12386" t="s">
        <v>4346</v>
      </c>
      <c r="E12386" t="s">
        <v>59</v>
      </c>
      <c r="F12386" t="b">
        <v>1</v>
      </c>
      <c r="G12386" t="s">
        <v>41</v>
      </c>
      <c r="H12386" s="1">
        <v>46154.127881944441</v>
      </c>
      <c r="I12386" t="b">
        <v>1</v>
      </c>
      <c r="J12386" t="b">
        <v>0</v>
      </c>
      <c r="K12386" t="s">
        <v>41</v>
      </c>
      <c r="L12386" t="s">
        <v>74</v>
      </c>
      <c r="M12386"/>
      <c r="N12386">
        <v>109.5</v>
      </c>
      <c r="O12386" t="s">
        <v>1382</v>
      </c>
      <c r="P12386" t="s">
        <v>310</v>
      </c>
    </row>
    <row r="12387" spans="1:16" x14ac:dyDescent="0.25">
      <c r="A12387" t="s">
        <v>0</v>
      </c>
      <c r="B12387" t="s">
        <v>22908</v>
      </c>
      <c r="C12387" t="s">
        <v>86</v>
      </c>
      <c r="D12387" t="s">
        <v>4346</v>
      </c>
      <c r="E12387" t="s">
        <v>59</v>
      </c>
      <c r="F12387" t="b">
        <v>0</v>
      </c>
      <c r="G12387" t="s">
        <v>77</v>
      </c>
      <c r="H12387" s="1">
        <v>46154.209490740737</v>
      </c>
      <c r="I12387" t="b">
        <v>1</v>
      </c>
      <c r="J12387" t="b">
        <v>1</v>
      </c>
      <c r="K12387" t="s">
        <v>41</v>
      </c>
      <c r="L12387" t="s">
        <v>60</v>
      </c>
      <c r="M12387">
        <v>165000</v>
      </c>
      <c r="N12387"/>
      <c r="O12387" t="s">
        <v>1290</v>
      </c>
      <c r="P12387" t="s">
        <v>22909</v>
      </c>
    </row>
    <row r="12388" spans="1:16" x14ac:dyDescent="0.25">
      <c r="A12388" t="s">
        <v>1</v>
      </c>
      <c r="B12388" t="s">
        <v>210</v>
      </c>
      <c r="C12388" t="s">
        <v>2773</v>
      </c>
      <c r="D12388" t="s">
        <v>4346</v>
      </c>
      <c r="E12388" t="s">
        <v>59</v>
      </c>
      <c r="F12388" t="b">
        <v>0</v>
      </c>
      <c r="G12388" t="s">
        <v>89</v>
      </c>
      <c r="H12388" s="1">
        <v>46154.253159722219</v>
      </c>
      <c r="I12388" t="b">
        <v>1</v>
      </c>
      <c r="J12388" t="b">
        <v>0</v>
      </c>
      <c r="K12388" t="s">
        <v>41</v>
      </c>
      <c r="L12388" t="s">
        <v>60</v>
      </c>
      <c r="M12388">
        <v>115000</v>
      </c>
      <c r="N12388"/>
      <c r="O12388" t="s">
        <v>22910</v>
      </c>
      <c r="P12388" t="s">
        <v>22911</v>
      </c>
    </row>
    <row r="12389" spans="1:16" x14ac:dyDescent="0.25">
      <c r="A12389" t="s">
        <v>0</v>
      </c>
      <c r="B12389" t="s">
        <v>22912</v>
      </c>
      <c r="C12389" t="s">
        <v>81</v>
      </c>
      <c r="D12389" t="s">
        <v>2360</v>
      </c>
      <c r="E12389" t="s">
        <v>59</v>
      </c>
      <c r="F12389" t="b">
        <v>0</v>
      </c>
      <c r="G12389" t="s">
        <v>77</v>
      </c>
      <c r="H12389" s="1">
        <v>46154.292893518519</v>
      </c>
      <c r="I12389" t="b">
        <v>1</v>
      </c>
      <c r="J12389" t="b">
        <v>0</v>
      </c>
      <c r="K12389" t="s">
        <v>41</v>
      </c>
      <c r="L12389" t="s">
        <v>74</v>
      </c>
      <c r="M12389"/>
      <c r="N12389">
        <v>165</v>
      </c>
      <c r="O12389" t="s">
        <v>22913</v>
      </c>
      <c r="P12389" t="s">
        <v>22914</v>
      </c>
    </row>
    <row r="12390" spans="1:16" x14ac:dyDescent="0.25">
      <c r="A12390" t="s">
        <v>1</v>
      </c>
      <c r="B12390" t="s">
        <v>22915</v>
      </c>
      <c r="C12390" t="s">
        <v>360</v>
      </c>
      <c r="D12390" t="s">
        <v>4346</v>
      </c>
      <c r="E12390" t="s">
        <v>59</v>
      </c>
      <c r="F12390" t="b">
        <v>0</v>
      </c>
      <c r="G12390" t="s">
        <v>73</v>
      </c>
      <c r="H12390" s="1">
        <v>46154.29488425926</v>
      </c>
      <c r="I12390" t="b">
        <v>0</v>
      </c>
      <c r="J12390" t="b">
        <v>1</v>
      </c>
      <c r="K12390" t="s">
        <v>41</v>
      </c>
      <c r="L12390" t="s">
        <v>74</v>
      </c>
      <c r="M12390"/>
      <c r="N12390">
        <v>67.240000000000009</v>
      </c>
      <c r="O12390" t="s">
        <v>2595</v>
      </c>
    </row>
    <row r="12391" spans="1:16" x14ac:dyDescent="0.25">
      <c r="A12391" t="s">
        <v>7</v>
      </c>
      <c r="B12391" t="s">
        <v>1478</v>
      </c>
      <c r="C12391" t="s">
        <v>71</v>
      </c>
      <c r="D12391" t="s">
        <v>9016</v>
      </c>
      <c r="E12391" t="s">
        <v>59</v>
      </c>
      <c r="F12391" t="b">
        <v>0</v>
      </c>
      <c r="G12391" t="s">
        <v>73</v>
      </c>
      <c r="H12391" s="1">
        <v>46154.334490740737</v>
      </c>
      <c r="I12391" t="b">
        <v>0</v>
      </c>
      <c r="J12391" t="b">
        <v>1</v>
      </c>
      <c r="K12391" t="s">
        <v>41</v>
      </c>
      <c r="L12391" t="s">
        <v>60</v>
      </c>
      <c r="M12391">
        <v>148000</v>
      </c>
      <c r="N12391"/>
      <c r="O12391" t="s">
        <v>1853</v>
      </c>
      <c r="P12391" t="s">
        <v>22916</v>
      </c>
    </row>
    <row r="12392" spans="1:16" x14ac:dyDescent="0.25">
      <c r="A12392" t="s">
        <v>7</v>
      </c>
      <c r="B12392" t="s">
        <v>22917</v>
      </c>
      <c r="C12392" t="s">
        <v>332</v>
      </c>
      <c r="D12392" t="s">
        <v>17068</v>
      </c>
      <c r="E12392" t="s">
        <v>59</v>
      </c>
      <c r="F12392" t="b">
        <v>0</v>
      </c>
      <c r="G12392" t="s">
        <v>65</v>
      </c>
      <c r="H12392" s="1">
        <v>46154.334560185183</v>
      </c>
      <c r="I12392" t="b">
        <v>0</v>
      </c>
      <c r="J12392" t="b">
        <v>1</v>
      </c>
      <c r="K12392" t="s">
        <v>41</v>
      </c>
      <c r="L12392" t="s">
        <v>60</v>
      </c>
      <c r="M12392">
        <v>100450</v>
      </c>
      <c r="N12392"/>
      <c r="O12392" t="s">
        <v>444</v>
      </c>
      <c r="P12392" t="s">
        <v>22918</v>
      </c>
    </row>
    <row r="12393" spans="1:16" x14ac:dyDescent="0.25">
      <c r="A12393" t="s">
        <v>2</v>
      </c>
      <c r="B12393" t="s">
        <v>22919</v>
      </c>
      <c r="C12393" t="s">
        <v>5717</v>
      </c>
      <c r="D12393" t="s">
        <v>4346</v>
      </c>
      <c r="E12393" t="s">
        <v>132</v>
      </c>
      <c r="F12393" t="b">
        <v>0</v>
      </c>
      <c r="G12393" t="s">
        <v>19</v>
      </c>
      <c r="H12393" s="1">
        <v>46154.335925925923</v>
      </c>
      <c r="I12393" t="b">
        <v>0</v>
      </c>
      <c r="J12393" t="b">
        <v>0</v>
      </c>
      <c r="K12393" t="s">
        <v>19</v>
      </c>
      <c r="L12393" t="s">
        <v>74</v>
      </c>
      <c r="M12393"/>
      <c r="N12393">
        <v>650</v>
      </c>
      <c r="O12393" t="s">
        <v>22920</v>
      </c>
      <c r="P12393" t="s">
        <v>22921</v>
      </c>
    </row>
    <row r="12394" spans="1:16" x14ac:dyDescent="0.25">
      <c r="A12394" t="s">
        <v>1</v>
      </c>
      <c r="B12394" t="s">
        <v>22922</v>
      </c>
      <c r="C12394" t="s">
        <v>190</v>
      </c>
      <c r="D12394" t="s">
        <v>4346</v>
      </c>
      <c r="E12394" t="s">
        <v>59</v>
      </c>
      <c r="F12394" t="b">
        <v>0</v>
      </c>
      <c r="G12394" t="s">
        <v>73</v>
      </c>
      <c r="H12394" s="1">
        <v>46154.336550925917</v>
      </c>
      <c r="I12394" t="b">
        <v>0</v>
      </c>
      <c r="J12394" t="b">
        <v>1</v>
      </c>
      <c r="K12394" t="s">
        <v>41</v>
      </c>
      <c r="L12394" t="s">
        <v>60</v>
      </c>
      <c r="M12394">
        <v>102850</v>
      </c>
      <c r="N12394"/>
      <c r="O12394" t="s">
        <v>577</v>
      </c>
      <c r="P12394" t="s">
        <v>22923</v>
      </c>
    </row>
    <row r="12395" spans="1:16" x14ac:dyDescent="0.25">
      <c r="A12395" t="s">
        <v>1</v>
      </c>
      <c r="B12395" t="s">
        <v>22902</v>
      </c>
      <c r="C12395" t="s">
        <v>22903</v>
      </c>
      <c r="D12395" t="s">
        <v>4346</v>
      </c>
      <c r="E12395" t="s">
        <v>59</v>
      </c>
      <c r="F12395" t="b">
        <v>0</v>
      </c>
      <c r="G12395" t="s">
        <v>77</v>
      </c>
      <c r="H12395" s="1">
        <v>46154.378148148149</v>
      </c>
      <c r="I12395" t="b">
        <v>0</v>
      </c>
      <c r="J12395" t="b">
        <v>1</v>
      </c>
      <c r="K12395" t="s">
        <v>41</v>
      </c>
      <c r="L12395" t="s">
        <v>60</v>
      </c>
      <c r="M12395">
        <v>121150</v>
      </c>
      <c r="N12395"/>
      <c r="O12395" t="s">
        <v>21308</v>
      </c>
      <c r="P12395" t="s">
        <v>22924</v>
      </c>
    </row>
    <row r="12396" spans="1:16" x14ac:dyDescent="0.25">
      <c r="A12396" t="s">
        <v>7</v>
      </c>
      <c r="B12396" t="s">
        <v>22925</v>
      </c>
      <c r="C12396" t="s">
        <v>733</v>
      </c>
      <c r="D12396" t="s">
        <v>2360</v>
      </c>
      <c r="E12396" t="s">
        <v>59</v>
      </c>
      <c r="F12396" t="b">
        <v>0</v>
      </c>
      <c r="G12396" t="s">
        <v>77</v>
      </c>
      <c r="H12396" s="1">
        <v>46154.417847222219</v>
      </c>
      <c r="I12396" t="b">
        <v>0</v>
      </c>
      <c r="J12396" t="b">
        <v>1</v>
      </c>
      <c r="K12396" t="s">
        <v>41</v>
      </c>
      <c r="L12396" t="s">
        <v>60</v>
      </c>
      <c r="M12396">
        <v>175500</v>
      </c>
      <c r="N12396"/>
      <c r="O12396" t="s">
        <v>424</v>
      </c>
      <c r="P12396" t="s">
        <v>1033</v>
      </c>
    </row>
    <row r="12397" spans="1:16" x14ac:dyDescent="0.25">
      <c r="A12397" t="s">
        <v>3</v>
      </c>
      <c r="B12397" t="s">
        <v>2264</v>
      </c>
      <c r="C12397" t="s">
        <v>19619</v>
      </c>
      <c r="D12397" t="s">
        <v>2360</v>
      </c>
      <c r="E12397" t="s">
        <v>59</v>
      </c>
      <c r="F12397" t="b">
        <v>0</v>
      </c>
      <c r="G12397" t="s">
        <v>65</v>
      </c>
      <c r="H12397" s="1">
        <v>46154.417881944442</v>
      </c>
      <c r="I12397" t="b">
        <v>0</v>
      </c>
      <c r="J12397" t="b">
        <v>1</v>
      </c>
      <c r="K12397" t="s">
        <v>41</v>
      </c>
      <c r="L12397" t="s">
        <v>60</v>
      </c>
      <c r="M12397">
        <v>110383</v>
      </c>
      <c r="N12397"/>
      <c r="O12397" t="s">
        <v>16058</v>
      </c>
      <c r="P12397" t="s">
        <v>2745</v>
      </c>
    </row>
    <row r="12398" spans="1:16" x14ac:dyDescent="0.25">
      <c r="A12398" t="s">
        <v>2</v>
      </c>
      <c r="B12398" t="s">
        <v>22926</v>
      </c>
      <c r="C12398" t="s">
        <v>40</v>
      </c>
      <c r="D12398" t="s">
        <v>4526</v>
      </c>
      <c r="E12398" t="s">
        <v>59</v>
      </c>
      <c r="F12398" t="b">
        <v>0</v>
      </c>
      <c r="G12398" t="s">
        <v>40</v>
      </c>
      <c r="H12398" s="1">
        <v>46154.419733796298</v>
      </c>
      <c r="I12398" t="b">
        <v>0</v>
      </c>
      <c r="J12398" t="b">
        <v>0</v>
      </c>
      <c r="K12398" t="s">
        <v>40</v>
      </c>
      <c r="L12398" t="s">
        <v>60</v>
      </c>
      <c r="M12398">
        <v>125000</v>
      </c>
      <c r="N12398"/>
      <c r="O12398" t="s">
        <v>4231</v>
      </c>
      <c r="P12398" t="s">
        <v>2613</v>
      </c>
    </row>
    <row r="12399" spans="1:16" x14ac:dyDescent="0.25">
      <c r="A12399" t="s">
        <v>1</v>
      </c>
      <c r="B12399" t="s">
        <v>22927</v>
      </c>
      <c r="C12399" t="s">
        <v>201</v>
      </c>
      <c r="D12399" t="s">
        <v>11236</v>
      </c>
      <c r="E12399" t="s">
        <v>59</v>
      </c>
      <c r="F12399" t="b">
        <v>0</v>
      </c>
      <c r="G12399" t="s">
        <v>77</v>
      </c>
      <c r="H12399" s="1">
        <v>46154.419814814813</v>
      </c>
      <c r="I12399" t="b">
        <v>1</v>
      </c>
      <c r="J12399" t="b">
        <v>1</v>
      </c>
      <c r="K12399" t="s">
        <v>41</v>
      </c>
      <c r="L12399" t="s">
        <v>60</v>
      </c>
      <c r="M12399">
        <v>159000</v>
      </c>
      <c r="N12399"/>
      <c r="O12399" t="s">
        <v>8460</v>
      </c>
      <c r="P12399" t="s">
        <v>22928</v>
      </c>
    </row>
    <row r="12400" spans="1:16" x14ac:dyDescent="0.25">
      <c r="A12400" t="s">
        <v>1</v>
      </c>
      <c r="B12400" t="s">
        <v>1</v>
      </c>
      <c r="C12400" t="s">
        <v>3829</v>
      </c>
      <c r="D12400" t="s">
        <v>2360</v>
      </c>
      <c r="E12400" t="s">
        <v>59</v>
      </c>
      <c r="F12400" t="b">
        <v>0</v>
      </c>
      <c r="G12400" t="s">
        <v>89</v>
      </c>
      <c r="H12400" s="1">
        <v>46154.41988425926</v>
      </c>
      <c r="I12400" t="b">
        <v>0</v>
      </c>
      <c r="J12400" t="b">
        <v>0</v>
      </c>
      <c r="K12400" t="s">
        <v>41</v>
      </c>
      <c r="L12400" t="s">
        <v>60</v>
      </c>
      <c r="M12400">
        <v>162500</v>
      </c>
      <c r="N12400"/>
      <c r="O12400" t="s">
        <v>101</v>
      </c>
      <c r="P12400" t="s">
        <v>5564</v>
      </c>
    </row>
    <row r="12401" spans="1:16" x14ac:dyDescent="0.25">
      <c r="A12401" t="s">
        <v>5</v>
      </c>
      <c r="B12401" t="s">
        <v>22929</v>
      </c>
      <c r="C12401" t="s">
        <v>165</v>
      </c>
      <c r="D12401" t="s">
        <v>4756</v>
      </c>
      <c r="E12401" t="s">
        <v>59</v>
      </c>
      <c r="F12401" t="b">
        <v>0</v>
      </c>
      <c r="G12401" t="s">
        <v>73</v>
      </c>
      <c r="H12401" s="1">
        <v>46154.460509259261</v>
      </c>
      <c r="I12401" t="b">
        <v>1</v>
      </c>
      <c r="J12401" t="b">
        <v>0</v>
      </c>
      <c r="K12401" t="s">
        <v>41</v>
      </c>
      <c r="L12401" t="s">
        <v>60</v>
      </c>
      <c r="M12401">
        <v>145000</v>
      </c>
      <c r="N12401"/>
      <c r="O12401" t="s">
        <v>12113</v>
      </c>
      <c r="P12401" t="s">
        <v>22930</v>
      </c>
    </row>
    <row r="12402" spans="1:16" x14ac:dyDescent="0.25">
      <c r="A12402" t="s">
        <v>2</v>
      </c>
      <c r="B12402" t="s">
        <v>100</v>
      </c>
      <c r="C12402" t="s">
        <v>40</v>
      </c>
      <c r="D12402" t="s">
        <v>4526</v>
      </c>
      <c r="E12402" t="s">
        <v>88</v>
      </c>
      <c r="F12402" t="b">
        <v>0</v>
      </c>
      <c r="G12402" t="s">
        <v>40</v>
      </c>
      <c r="H12402" s="1">
        <v>46154.461400462962</v>
      </c>
      <c r="I12402" t="b">
        <v>0</v>
      </c>
      <c r="J12402" t="b">
        <v>0</v>
      </c>
      <c r="K12402" t="s">
        <v>40</v>
      </c>
      <c r="L12402" t="s">
        <v>60</v>
      </c>
      <c r="M12402">
        <v>75000</v>
      </c>
      <c r="N12402"/>
      <c r="O12402" t="s">
        <v>22931</v>
      </c>
      <c r="P12402" t="s">
        <v>22932</v>
      </c>
    </row>
    <row r="12403" spans="1:16" x14ac:dyDescent="0.25">
      <c r="A12403" t="s">
        <v>1</v>
      </c>
      <c r="B12403" t="s">
        <v>8249</v>
      </c>
      <c r="C12403" t="s">
        <v>189</v>
      </c>
      <c r="D12403" t="s">
        <v>2360</v>
      </c>
      <c r="E12403" t="s">
        <v>621</v>
      </c>
      <c r="F12403" t="b">
        <v>0</v>
      </c>
      <c r="G12403" t="s">
        <v>89</v>
      </c>
      <c r="H12403" s="1">
        <v>46154.461562500001</v>
      </c>
      <c r="I12403" t="b">
        <v>0</v>
      </c>
      <c r="J12403" t="b">
        <v>1</v>
      </c>
      <c r="K12403" t="s">
        <v>41</v>
      </c>
      <c r="L12403" t="s">
        <v>74</v>
      </c>
      <c r="M12403"/>
      <c r="N12403">
        <v>20</v>
      </c>
      <c r="O12403" t="s">
        <v>3823</v>
      </c>
      <c r="P12403" t="s">
        <v>22933</v>
      </c>
    </row>
    <row r="12404" spans="1:16" x14ac:dyDescent="0.25">
      <c r="A12404" t="s">
        <v>9</v>
      </c>
      <c r="B12404" t="s">
        <v>18868</v>
      </c>
      <c r="C12404" t="s">
        <v>18869</v>
      </c>
      <c r="D12404" t="s">
        <v>4633</v>
      </c>
      <c r="E12404" t="s">
        <v>59</v>
      </c>
      <c r="F12404" t="b">
        <v>0</v>
      </c>
      <c r="G12404" t="s">
        <v>13</v>
      </c>
      <c r="H12404" s="1">
        <v>46154.461944444447</v>
      </c>
      <c r="I12404" t="b">
        <v>0</v>
      </c>
      <c r="J12404" t="b">
        <v>0</v>
      </c>
      <c r="K12404" t="s">
        <v>13</v>
      </c>
      <c r="L12404" t="s">
        <v>60</v>
      </c>
      <c r="M12404">
        <v>50000</v>
      </c>
      <c r="N12404"/>
      <c r="O12404" t="s">
        <v>4633</v>
      </c>
      <c r="P12404" t="s">
        <v>18870</v>
      </c>
    </row>
    <row r="12405" spans="1:16" x14ac:dyDescent="0.25">
      <c r="A12405" t="s">
        <v>4</v>
      </c>
      <c r="B12405" t="s">
        <v>22934</v>
      </c>
      <c r="C12405" t="s">
        <v>40</v>
      </c>
      <c r="D12405" t="s">
        <v>4526</v>
      </c>
      <c r="E12405" t="s">
        <v>88</v>
      </c>
      <c r="F12405" t="b">
        <v>0</v>
      </c>
      <c r="G12405" t="s">
        <v>40</v>
      </c>
      <c r="H12405" s="1">
        <v>46154.462800925918</v>
      </c>
      <c r="I12405" t="b">
        <v>1</v>
      </c>
      <c r="J12405" t="b">
        <v>0</v>
      </c>
      <c r="K12405" t="s">
        <v>40</v>
      </c>
      <c r="L12405" t="s">
        <v>74</v>
      </c>
      <c r="M12405"/>
      <c r="N12405">
        <v>80</v>
      </c>
      <c r="O12405" t="s">
        <v>6282</v>
      </c>
      <c r="P12405" t="s">
        <v>22935</v>
      </c>
    </row>
    <row r="12406" spans="1:16" x14ac:dyDescent="0.25">
      <c r="A12406" t="s">
        <v>5</v>
      </c>
      <c r="B12406" t="s">
        <v>22936</v>
      </c>
      <c r="C12406" t="s">
        <v>76</v>
      </c>
      <c r="D12406" t="s">
        <v>21510</v>
      </c>
      <c r="E12406" t="s">
        <v>59</v>
      </c>
      <c r="F12406" t="b">
        <v>1</v>
      </c>
      <c r="G12406" t="s">
        <v>13</v>
      </c>
      <c r="H12406" s="1">
        <v>46154.503530092603</v>
      </c>
      <c r="I12406" t="b">
        <v>1</v>
      </c>
      <c r="J12406" t="b">
        <v>0</v>
      </c>
      <c r="K12406" t="s">
        <v>13</v>
      </c>
      <c r="L12406" t="s">
        <v>60</v>
      </c>
      <c r="M12406">
        <v>221000</v>
      </c>
      <c r="N12406"/>
      <c r="O12406" t="s">
        <v>2069</v>
      </c>
      <c r="P12406" t="s">
        <v>714</v>
      </c>
    </row>
    <row r="12407" spans="1:16" x14ac:dyDescent="0.25">
      <c r="A12407" t="s">
        <v>0</v>
      </c>
      <c r="B12407" t="s">
        <v>22937</v>
      </c>
      <c r="C12407" t="s">
        <v>76</v>
      </c>
      <c r="D12407" t="s">
        <v>4526</v>
      </c>
      <c r="F12407" t="b">
        <v>1</v>
      </c>
      <c r="G12407" t="s">
        <v>68</v>
      </c>
      <c r="H12407" s="1">
        <v>46154.542824074073</v>
      </c>
      <c r="I12407" t="b">
        <v>1</v>
      </c>
      <c r="J12407" t="b">
        <v>1</v>
      </c>
      <c r="K12407" t="s">
        <v>41</v>
      </c>
      <c r="L12407" t="s">
        <v>74</v>
      </c>
      <c r="M12407"/>
      <c r="N12407">
        <v>36</v>
      </c>
      <c r="O12407" t="s">
        <v>155</v>
      </c>
      <c r="P12407" t="s">
        <v>22938</v>
      </c>
    </row>
    <row r="12408" spans="1:16" x14ac:dyDescent="0.25">
      <c r="A12408" t="s">
        <v>0</v>
      </c>
      <c r="B12408" t="s">
        <v>3468</v>
      </c>
      <c r="C12408" t="s">
        <v>1137</v>
      </c>
      <c r="D12408" t="s">
        <v>4346</v>
      </c>
      <c r="E12408" t="s">
        <v>59</v>
      </c>
      <c r="F12408" t="b">
        <v>0</v>
      </c>
      <c r="G12408" t="s">
        <v>68</v>
      </c>
      <c r="H12408" s="1">
        <v>46154.542824074073</v>
      </c>
      <c r="I12408" t="b">
        <v>0</v>
      </c>
      <c r="J12408" t="b">
        <v>1</v>
      </c>
      <c r="K12408" t="s">
        <v>41</v>
      </c>
      <c r="L12408" t="s">
        <v>60</v>
      </c>
      <c r="M12408">
        <v>90000</v>
      </c>
      <c r="N12408"/>
      <c r="O12408" t="s">
        <v>21981</v>
      </c>
      <c r="P12408" t="s">
        <v>14709</v>
      </c>
    </row>
    <row r="12409" spans="1:16" x14ac:dyDescent="0.25">
      <c r="A12409" t="s">
        <v>5</v>
      </c>
      <c r="B12409" t="s">
        <v>22939</v>
      </c>
      <c r="C12409" t="s">
        <v>76</v>
      </c>
      <c r="D12409" t="s">
        <v>4526</v>
      </c>
      <c r="E12409" t="s">
        <v>59</v>
      </c>
      <c r="F12409" t="b">
        <v>1</v>
      </c>
      <c r="G12409" t="s">
        <v>40</v>
      </c>
      <c r="H12409" s="1">
        <v>46154.546215277784</v>
      </c>
      <c r="I12409" t="b">
        <v>1</v>
      </c>
      <c r="J12409" t="b">
        <v>0</v>
      </c>
      <c r="K12409" t="s">
        <v>40</v>
      </c>
      <c r="L12409" t="s">
        <v>60</v>
      </c>
      <c r="M12409">
        <v>60000</v>
      </c>
      <c r="N12409"/>
      <c r="O12409" t="s">
        <v>22940</v>
      </c>
      <c r="P12409" t="s">
        <v>22941</v>
      </c>
    </row>
    <row r="12410" spans="1:16" x14ac:dyDescent="0.25">
      <c r="A12410" t="s">
        <v>3</v>
      </c>
      <c r="B12410" t="s">
        <v>22942</v>
      </c>
      <c r="C12410" t="s">
        <v>320</v>
      </c>
      <c r="D12410" t="s">
        <v>4526</v>
      </c>
      <c r="E12410" t="s">
        <v>88</v>
      </c>
      <c r="F12410" t="b">
        <v>0</v>
      </c>
      <c r="G12410" t="s">
        <v>73</v>
      </c>
      <c r="H12410" s="1">
        <v>46154.584502314807</v>
      </c>
      <c r="I12410" t="b">
        <v>0</v>
      </c>
      <c r="J12410" t="b">
        <v>0</v>
      </c>
      <c r="K12410" t="s">
        <v>41</v>
      </c>
      <c r="L12410" t="s">
        <v>74</v>
      </c>
      <c r="M12410"/>
      <c r="N12410">
        <v>67.5</v>
      </c>
      <c r="O12410" t="s">
        <v>482</v>
      </c>
      <c r="P12410" t="s">
        <v>728</v>
      </c>
    </row>
    <row r="12411" spans="1:16" x14ac:dyDescent="0.25">
      <c r="A12411" t="s">
        <v>0</v>
      </c>
      <c r="B12411" t="s">
        <v>22943</v>
      </c>
      <c r="C12411" t="s">
        <v>76</v>
      </c>
      <c r="D12411" t="s">
        <v>4346</v>
      </c>
      <c r="E12411" t="s">
        <v>88</v>
      </c>
      <c r="F12411" t="b">
        <v>1</v>
      </c>
      <c r="G12411" t="s">
        <v>41</v>
      </c>
      <c r="H12411" s="1">
        <v>46154.585381944453</v>
      </c>
      <c r="I12411" t="b">
        <v>0</v>
      </c>
      <c r="J12411" t="b">
        <v>0</v>
      </c>
      <c r="K12411" t="s">
        <v>41</v>
      </c>
      <c r="L12411" t="s">
        <v>74</v>
      </c>
      <c r="M12411"/>
      <c r="N12411">
        <v>165</v>
      </c>
      <c r="O12411" t="s">
        <v>22913</v>
      </c>
      <c r="P12411" t="s">
        <v>22914</v>
      </c>
    </row>
    <row r="12412" spans="1:16" x14ac:dyDescent="0.25">
      <c r="A12412" t="s">
        <v>2</v>
      </c>
      <c r="B12412" t="s">
        <v>22944</v>
      </c>
      <c r="C12412" t="s">
        <v>81</v>
      </c>
      <c r="D12412" t="s">
        <v>4346</v>
      </c>
      <c r="E12412" t="s">
        <v>59</v>
      </c>
      <c r="F12412" t="b">
        <v>0</v>
      </c>
      <c r="G12412" t="s">
        <v>77</v>
      </c>
      <c r="H12412" s="1">
        <v>46154.585462962961</v>
      </c>
      <c r="I12412" t="b">
        <v>0</v>
      </c>
      <c r="J12412" t="b">
        <v>1</v>
      </c>
      <c r="K12412" t="s">
        <v>41</v>
      </c>
      <c r="L12412" t="s">
        <v>60</v>
      </c>
      <c r="M12412">
        <v>168000</v>
      </c>
      <c r="N12412"/>
      <c r="O12412" t="s">
        <v>1990</v>
      </c>
      <c r="P12412" t="s">
        <v>5601</v>
      </c>
    </row>
    <row r="12413" spans="1:16" x14ac:dyDescent="0.25">
      <c r="A12413" t="s">
        <v>2</v>
      </c>
      <c r="B12413" t="s">
        <v>22945</v>
      </c>
      <c r="C12413" t="s">
        <v>162</v>
      </c>
      <c r="D12413" t="s">
        <v>4346</v>
      </c>
      <c r="E12413" t="s">
        <v>59</v>
      </c>
      <c r="F12413" t="b">
        <v>0</v>
      </c>
      <c r="G12413" t="s">
        <v>73</v>
      </c>
      <c r="H12413" s="1">
        <v>46154.585497685177</v>
      </c>
      <c r="I12413" t="b">
        <v>0</v>
      </c>
      <c r="J12413" t="b">
        <v>1</v>
      </c>
      <c r="K12413" t="s">
        <v>41</v>
      </c>
      <c r="L12413" t="s">
        <v>60</v>
      </c>
      <c r="M12413">
        <v>168000</v>
      </c>
      <c r="N12413"/>
      <c r="O12413" t="s">
        <v>1990</v>
      </c>
      <c r="P12413" t="s">
        <v>310</v>
      </c>
    </row>
    <row r="12414" spans="1:16" x14ac:dyDescent="0.25">
      <c r="A12414" t="s">
        <v>1</v>
      </c>
      <c r="B12414" t="s">
        <v>1</v>
      </c>
      <c r="C12414" t="s">
        <v>917</v>
      </c>
      <c r="D12414" t="s">
        <v>4526</v>
      </c>
      <c r="E12414" t="s">
        <v>59</v>
      </c>
      <c r="F12414" t="b">
        <v>0</v>
      </c>
      <c r="G12414" t="s">
        <v>89</v>
      </c>
      <c r="H12414" s="1">
        <v>46154.586539351847</v>
      </c>
      <c r="I12414" t="b">
        <v>0</v>
      </c>
      <c r="J12414" t="b">
        <v>0</v>
      </c>
      <c r="K12414" t="s">
        <v>41</v>
      </c>
      <c r="L12414" t="s">
        <v>60</v>
      </c>
      <c r="M12414">
        <v>135000</v>
      </c>
      <c r="N12414"/>
      <c r="O12414" t="s">
        <v>4284</v>
      </c>
      <c r="P12414" t="s">
        <v>22946</v>
      </c>
    </row>
    <row r="12415" spans="1:16" x14ac:dyDescent="0.25">
      <c r="A12415" t="s">
        <v>4</v>
      </c>
      <c r="B12415" t="s">
        <v>22947</v>
      </c>
      <c r="C12415" t="s">
        <v>76</v>
      </c>
      <c r="D12415" t="s">
        <v>4622</v>
      </c>
      <c r="E12415" t="s">
        <v>59</v>
      </c>
      <c r="F12415" t="b">
        <v>1</v>
      </c>
      <c r="G12415" t="s">
        <v>13048</v>
      </c>
      <c r="H12415" s="1">
        <v>46154.586736111109</v>
      </c>
      <c r="I12415" t="b">
        <v>1</v>
      </c>
      <c r="J12415" t="b">
        <v>0</v>
      </c>
      <c r="K12415" t="s">
        <v>13048</v>
      </c>
      <c r="L12415" t="s">
        <v>60</v>
      </c>
      <c r="M12415">
        <v>175000</v>
      </c>
      <c r="N12415"/>
      <c r="O12415" t="s">
        <v>3122</v>
      </c>
      <c r="P12415" t="s">
        <v>22948</v>
      </c>
    </row>
    <row r="12416" spans="1:16" x14ac:dyDescent="0.25">
      <c r="A12416" t="s">
        <v>0</v>
      </c>
      <c r="B12416" t="s">
        <v>22949</v>
      </c>
      <c r="C12416" t="s">
        <v>484</v>
      </c>
      <c r="D12416" t="s">
        <v>4346</v>
      </c>
      <c r="E12416" t="s">
        <v>59</v>
      </c>
      <c r="F12416" t="b">
        <v>0</v>
      </c>
      <c r="G12416" t="s">
        <v>73</v>
      </c>
      <c r="H12416" s="1">
        <v>46154.626157407409</v>
      </c>
      <c r="I12416" t="b">
        <v>1</v>
      </c>
      <c r="J12416" t="b">
        <v>1</v>
      </c>
      <c r="K12416" t="s">
        <v>41</v>
      </c>
      <c r="L12416" t="s">
        <v>74</v>
      </c>
      <c r="M12416"/>
      <c r="N12416">
        <v>21.5</v>
      </c>
      <c r="O12416" t="s">
        <v>3834</v>
      </c>
      <c r="P12416" t="s">
        <v>426</v>
      </c>
    </row>
    <row r="12417" spans="1:16" x14ac:dyDescent="0.25">
      <c r="A12417" t="s">
        <v>0</v>
      </c>
      <c r="B12417" t="s">
        <v>787</v>
      </c>
      <c r="C12417" t="s">
        <v>81</v>
      </c>
      <c r="D12417" t="s">
        <v>21392</v>
      </c>
      <c r="E12417" t="s">
        <v>88</v>
      </c>
      <c r="F12417" t="b">
        <v>0</v>
      </c>
      <c r="G12417" t="s">
        <v>77</v>
      </c>
      <c r="H12417" s="1">
        <v>46154.626180555562</v>
      </c>
      <c r="I12417" t="b">
        <v>0</v>
      </c>
      <c r="J12417" t="b">
        <v>0</v>
      </c>
      <c r="K12417" t="s">
        <v>41</v>
      </c>
      <c r="L12417" t="s">
        <v>74</v>
      </c>
      <c r="M12417"/>
      <c r="N12417">
        <v>80</v>
      </c>
      <c r="O12417" t="s">
        <v>21393</v>
      </c>
      <c r="P12417" t="s">
        <v>464</v>
      </c>
    </row>
    <row r="12418" spans="1:16" x14ac:dyDescent="0.25">
      <c r="A12418" t="s">
        <v>2</v>
      </c>
      <c r="B12418" t="s">
        <v>17765</v>
      </c>
      <c r="C12418" t="s">
        <v>320</v>
      </c>
      <c r="D12418" t="s">
        <v>4526</v>
      </c>
      <c r="E12418" t="s">
        <v>59</v>
      </c>
      <c r="F12418" t="b">
        <v>0</v>
      </c>
      <c r="G12418" t="s">
        <v>73</v>
      </c>
      <c r="H12418" s="1">
        <v>46154.626192129632</v>
      </c>
      <c r="I12418" t="b">
        <v>1</v>
      </c>
      <c r="J12418" t="b">
        <v>0</v>
      </c>
      <c r="K12418" t="s">
        <v>41</v>
      </c>
      <c r="L12418" t="s">
        <v>60</v>
      </c>
      <c r="M12418">
        <v>97500</v>
      </c>
      <c r="N12418"/>
      <c r="O12418" t="s">
        <v>17419</v>
      </c>
      <c r="P12418" t="s">
        <v>714</v>
      </c>
    </row>
    <row r="12419" spans="1:16" x14ac:dyDescent="0.25">
      <c r="A12419" t="s">
        <v>3</v>
      </c>
      <c r="B12419" t="s">
        <v>1696</v>
      </c>
      <c r="C12419" t="s">
        <v>320</v>
      </c>
      <c r="D12419" t="s">
        <v>4526</v>
      </c>
      <c r="E12419" t="s">
        <v>59</v>
      </c>
      <c r="F12419" t="b">
        <v>0</v>
      </c>
      <c r="G12419" t="s">
        <v>73</v>
      </c>
      <c r="H12419" s="1">
        <v>46154.626192129632</v>
      </c>
      <c r="I12419" t="b">
        <v>1</v>
      </c>
      <c r="J12419" t="b">
        <v>0</v>
      </c>
      <c r="K12419" t="s">
        <v>41</v>
      </c>
      <c r="L12419" t="s">
        <v>60</v>
      </c>
      <c r="M12419">
        <v>97500</v>
      </c>
      <c r="N12419"/>
      <c r="O12419" t="s">
        <v>17419</v>
      </c>
      <c r="P12419" t="s">
        <v>714</v>
      </c>
    </row>
    <row r="12420" spans="1:16" x14ac:dyDescent="0.25">
      <c r="A12420" t="s">
        <v>2</v>
      </c>
      <c r="B12420" t="s">
        <v>2</v>
      </c>
      <c r="C12420" t="s">
        <v>820</v>
      </c>
      <c r="D12420" t="s">
        <v>4526</v>
      </c>
      <c r="E12420" t="s">
        <v>59</v>
      </c>
      <c r="F12420" t="b">
        <v>0</v>
      </c>
      <c r="G12420" t="s">
        <v>65</v>
      </c>
      <c r="H12420" s="1">
        <v>46154.627199074072</v>
      </c>
      <c r="I12420" t="b">
        <v>0</v>
      </c>
      <c r="J12420" t="b">
        <v>1</v>
      </c>
      <c r="K12420" t="s">
        <v>41</v>
      </c>
      <c r="L12420" t="s">
        <v>60</v>
      </c>
      <c r="M12420">
        <v>122500</v>
      </c>
      <c r="N12420"/>
      <c r="O12420" t="s">
        <v>2037</v>
      </c>
      <c r="P12420" t="s">
        <v>9061</v>
      </c>
    </row>
    <row r="12421" spans="1:16" x14ac:dyDescent="0.25">
      <c r="A12421" t="s">
        <v>8</v>
      </c>
      <c r="B12421" t="s">
        <v>22950</v>
      </c>
      <c r="C12421" t="s">
        <v>285</v>
      </c>
      <c r="D12421" t="s">
        <v>111</v>
      </c>
      <c r="E12421" t="s">
        <v>88</v>
      </c>
      <c r="F12421" t="b">
        <v>0</v>
      </c>
      <c r="G12421" t="s">
        <v>68</v>
      </c>
      <c r="H12421" s="1">
        <v>46154.628159722219</v>
      </c>
      <c r="I12421" t="b">
        <v>0</v>
      </c>
      <c r="J12421" t="b">
        <v>1</v>
      </c>
      <c r="K12421" t="s">
        <v>41</v>
      </c>
      <c r="L12421" t="s">
        <v>74</v>
      </c>
      <c r="M12421"/>
      <c r="N12421">
        <v>50</v>
      </c>
      <c r="O12421" t="s">
        <v>111</v>
      </c>
      <c r="P12421" t="s">
        <v>1694</v>
      </c>
    </row>
    <row r="12422" spans="1:16" x14ac:dyDescent="0.25">
      <c r="A12422" t="s">
        <v>1</v>
      </c>
      <c r="B12422" t="s">
        <v>385</v>
      </c>
      <c r="C12422" t="s">
        <v>541</v>
      </c>
      <c r="D12422" t="s">
        <v>4526</v>
      </c>
      <c r="E12422" t="s">
        <v>59</v>
      </c>
      <c r="F12422" t="b">
        <v>0</v>
      </c>
      <c r="G12422" t="s">
        <v>73</v>
      </c>
      <c r="H12422" s="1">
        <v>46154.628194444442</v>
      </c>
      <c r="I12422" t="b">
        <v>0</v>
      </c>
      <c r="J12422" t="b">
        <v>1</v>
      </c>
      <c r="K12422" t="s">
        <v>41</v>
      </c>
      <c r="L12422" t="s">
        <v>74</v>
      </c>
      <c r="M12422"/>
      <c r="N12422">
        <v>54.81</v>
      </c>
      <c r="O12422" t="s">
        <v>487</v>
      </c>
      <c r="P12422" t="s">
        <v>20294</v>
      </c>
    </row>
    <row r="12423" spans="1:16" x14ac:dyDescent="0.25">
      <c r="A12423" t="s">
        <v>1</v>
      </c>
      <c r="B12423" t="s">
        <v>22951</v>
      </c>
      <c r="C12423" t="s">
        <v>22952</v>
      </c>
      <c r="D12423" t="s">
        <v>4346</v>
      </c>
      <c r="E12423" t="s">
        <v>59</v>
      </c>
      <c r="F12423" t="b">
        <v>0</v>
      </c>
      <c r="G12423" t="s">
        <v>73</v>
      </c>
      <c r="H12423" s="1">
        <v>46154.628240740742</v>
      </c>
      <c r="I12423" t="b">
        <v>1</v>
      </c>
      <c r="J12423" t="b">
        <v>1</v>
      </c>
      <c r="K12423" t="s">
        <v>41</v>
      </c>
      <c r="L12423" t="s">
        <v>74</v>
      </c>
      <c r="M12423"/>
      <c r="N12423">
        <v>51</v>
      </c>
      <c r="O12423" t="s">
        <v>22953</v>
      </c>
      <c r="P12423" t="s">
        <v>22954</v>
      </c>
    </row>
    <row r="12424" spans="1:16" x14ac:dyDescent="0.25">
      <c r="A12424" t="s">
        <v>1</v>
      </c>
      <c r="B12424" t="s">
        <v>22460</v>
      </c>
      <c r="C12424" t="s">
        <v>194</v>
      </c>
      <c r="D12424" t="s">
        <v>4346</v>
      </c>
      <c r="E12424" t="s">
        <v>59</v>
      </c>
      <c r="F12424" t="b">
        <v>0</v>
      </c>
      <c r="G12424" t="s">
        <v>89</v>
      </c>
      <c r="H12424" s="1">
        <v>46154.628275462957</v>
      </c>
      <c r="I12424" t="b">
        <v>1</v>
      </c>
      <c r="J12424" t="b">
        <v>1</v>
      </c>
      <c r="K12424" t="s">
        <v>41</v>
      </c>
      <c r="L12424" t="s">
        <v>60</v>
      </c>
      <c r="M12424">
        <v>155500</v>
      </c>
      <c r="N12424"/>
      <c r="O12424" t="s">
        <v>577</v>
      </c>
      <c r="P12424" t="s">
        <v>22461</v>
      </c>
    </row>
    <row r="12425" spans="1:16" x14ac:dyDescent="0.25">
      <c r="A12425" t="s">
        <v>6</v>
      </c>
      <c r="B12425" t="s">
        <v>22955</v>
      </c>
      <c r="C12425" t="s">
        <v>22956</v>
      </c>
      <c r="D12425" t="s">
        <v>7124</v>
      </c>
      <c r="E12425" t="s">
        <v>59</v>
      </c>
      <c r="F12425" t="b">
        <v>0</v>
      </c>
      <c r="G12425" t="s">
        <v>40</v>
      </c>
      <c r="H12425" s="1">
        <v>46154.629525462973</v>
      </c>
      <c r="I12425" t="b">
        <v>0</v>
      </c>
      <c r="J12425" t="b">
        <v>0</v>
      </c>
      <c r="K12425" t="s">
        <v>40</v>
      </c>
      <c r="L12425" t="s">
        <v>60</v>
      </c>
      <c r="M12425">
        <v>107500</v>
      </c>
      <c r="N12425"/>
      <c r="O12425" t="s">
        <v>22957</v>
      </c>
    </row>
    <row r="12426" spans="1:16" x14ac:dyDescent="0.25">
      <c r="A12426" t="s">
        <v>7</v>
      </c>
      <c r="B12426" t="s">
        <v>22572</v>
      </c>
      <c r="C12426" t="s">
        <v>1543</v>
      </c>
      <c r="D12426" t="s">
        <v>4346</v>
      </c>
      <c r="E12426" t="s">
        <v>59</v>
      </c>
      <c r="F12426" t="b">
        <v>0</v>
      </c>
      <c r="G12426" t="s">
        <v>73</v>
      </c>
      <c r="H12426" s="1">
        <v>46154.667824074073</v>
      </c>
      <c r="I12426" t="b">
        <v>0</v>
      </c>
      <c r="J12426" t="b">
        <v>0</v>
      </c>
      <c r="K12426" t="s">
        <v>41</v>
      </c>
      <c r="L12426" t="s">
        <v>60</v>
      </c>
      <c r="M12426">
        <v>130500</v>
      </c>
      <c r="N12426"/>
      <c r="O12426" t="s">
        <v>2673</v>
      </c>
      <c r="P12426" t="s">
        <v>22958</v>
      </c>
    </row>
    <row r="12427" spans="1:16" x14ac:dyDescent="0.25">
      <c r="A12427" t="s">
        <v>3</v>
      </c>
      <c r="B12427" t="s">
        <v>243</v>
      </c>
      <c r="C12427" t="s">
        <v>121</v>
      </c>
      <c r="D12427" t="s">
        <v>4526</v>
      </c>
      <c r="E12427" t="s">
        <v>88</v>
      </c>
      <c r="F12427" t="b">
        <v>0</v>
      </c>
      <c r="G12427" t="s">
        <v>68</v>
      </c>
      <c r="H12427" s="1">
        <v>46154.667847222219</v>
      </c>
      <c r="I12427" t="b">
        <v>0</v>
      </c>
      <c r="J12427" t="b">
        <v>1</v>
      </c>
      <c r="K12427" t="s">
        <v>41</v>
      </c>
      <c r="L12427" t="s">
        <v>74</v>
      </c>
      <c r="M12427"/>
      <c r="N12427">
        <v>37.5</v>
      </c>
      <c r="O12427" t="s">
        <v>129</v>
      </c>
    </row>
    <row r="12428" spans="1:16" x14ac:dyDescent="0.25">
      <c r="A12428" t="s">
        <v>8</v>
      </c>
      <c r="B12428" t="s">
        <v>22959</v>
      </c>
      <c r="C12428" t="s">
        <v>3547</v>
      </c>
      <c r="D12428" t="s">
        <v>4526</v>
      </c>
      <c r="E12428" t="s">
        <v>621</v>
      </c>
      <c r="F12428" t="b">
        <v>0</v>
      </c>
      <c r="G12428" t="s">
        <v>68</v>
      </c>
      <c r="H12428" s="1">
        <v>46154.667847222219</v>
      </c>
      <c r="I12428" t="b">
        <v>0</v>
      </c>
      <c r="J12428" t="b">
        <v>0</v>
      </c>
      <c r="K12428" t="s">
        <v>41</v>
      </c>
      <c r="L12428" t="s">
        <v>74</v>
      </c>
      <c r="M12428"/>
      <c r="N12428">
        <v>18.5</v>
      </c>
      <c r="O12428" t="s">
        <v>22960</v>
      </c>
      <c r="P12428" t="s">
        <v>146</v>
      </c>
    </row>
    <row r="12429" spans="1:16" x14ac:dyDescent="0.25">
      <c r="A12429" t="s">
        <v>6</v>
      </c>
      <c r="B12429" t="s">
        <v>22961</v>
      </c>
      <c r="C12429" t="s">
        <v>76</v>
      </c>
      <c r="D12429" t="s">
        <v>4346</v>
      </c>
      <c r="E12429" t="s">
        <v>59</v>
      </c>
      <c r="F12429" t="b">
        <v>1</v>
      </c>
      <c r="G12429" t="s">
        <v>65</v>
      </c>
      <c r="H12429" s="1">
        <v>46154.668877314813</v>
      </c>
      <c r="I12429" t="b">
        <v>0</v>
      </c>
      <c r="J12429" t="b">
        <v>1</v>
      </c>
      <c r="K12429" t="s">
        <v>41</v>
      </c>
      <c r="L12429" t="s">
        <v>60</v>
      </c>
      <c r="M12429">
        <v>202136</v>
      </c>
      <c r="N12429"/>
      <c r="O12429" t="s">
        <v>22962</v>
      </c>
      <c r="P12429" t="s">
        <v>261</v>
      </c>
    </row>
    <row r="12430" spans="1:16" x14ac:dyDescent="0.25">
      <c r="A12430" t="s">
        <v>8</v>
      </c>
      <c r="B12430" t="s">
        <v>1834</v>
      </c>
      <c r="C12430" t="s">
        <v>623</v>
      </c>
      <c r="D12430" t="s">
        <v>4526</v>
      </c>
      <c r="E12430" t="s">
        <v>59</v>
      </c>
      <c r="F12430" t="b">
        <v>0</v>
      </c>
      <c r="G12430" t="s">
        <v>65</v>
      </c>
      <c r="H12430" s="1">
        <v>46154.668888888889</v>
      </c>
      <c r="I12430" t="b">
        <v>0</v>
      </c>
      <c r="J12430" t="b">
        <v>0</v>
      </c>
      <c r="K12430" t="s">
        <v>41</v>
      </c>
      <c r="L12430" t="s">
        <v>60</v>
      </c>
      <c r="M12430">
        <v>175000</v>
      </c>
      <c r="N12430"/>
      <c r="O12430" t="s">
        <v>279</v>
      </c>
      <c r="P12430" t="s">
        <v>22963</v>
      </c>
    </row>
    <row r="12431" spans="1:16" x14ac:dyDescent="0.25">
      <c r="A12431" t="s">
        <v>1</v>
      </c>
      <c r="B12431" t="s">
        <v>17763</v>
      </c>
      <c r="C12431" t="s">
        <v>370</v>
      </c>
      <c r="D12431" t="s">
        <v>4526</v>
      </c>
      <c r="E12431" t="s">
        <v>59</v>
      </c>
      <c r="F12431" t="b">
        <v>0</v>
      </c>
      <c r="G12431" t="s">
        <v>65</v>
      </c>
      <c r="H12431" s="1">
        <v>46154.66982638889</v>
      </c>
      <c r="I12431" t="b">
        <v>1</v>
      </c>
      <c r="J12431" t="b">
        <v>0</v>
      </c>
      <c r="K12431" t="s">
        <v>41</v>
      </c>
      <c r="L12431" t="s">
        <v>60</v>
      </c>
      <c r="M12431">
        <v>115000</v>
      </c>
      <c r="N12431"/>
      <c r="O12431" t="s">
        <v>4115</v>
      </c>
      <c r="P12431" t="s">
        <v>17764</v>
      </c>
    </row>
    <row r="12432" spans="1:16" x14ac:dyDescent="0.25">
      <c r="A12432" t="s">
        <v>5</v>
      </c>
      <c r="B12432" t="s">
        <v>22964</v>
      </c>
      <c r="C12432" t="s">
        <v>41</v>
      </c>
      <c r="D12432" t="s">
        <v>4526</v>
      </c>
      <c r="E12432" t="s">
        <v>88</v>
      </c>
      <c r="F12432" t="b">
        <v>0</v>
      </c>
      <c r="G12432" t="s">
        <v>89</v>
      </c>
      <c r="H12432" s="1">
        <v>46154.669849537036</v>
      </c>
      <c r="I12432" t="b">
        <v>0</v>
      </c>
      <c r="J12432" t="b">
        <v>0</v>
      </c>
      <c r="K12432" t="s">
        <v>41</v>
      </c>
      <c r="L12432" t="s">
        <v>74</v>
      </c>
      <c r="M12432"/>
      <c r="N12432">
        <v>70</v>
      </c>
      <c r="O12432" t="s">
        <v>1551</v>
      </c>
      <c r="P12432" t="s">
        <v>20533</v>
      </c>
    </row>
    <row r="12433" spans="1:16" x14ac:dyDescent="0.25">
      <c r="A12433" t="s">
        <v>2</v>
      </c>
      <c r="B12433" t="s">
        <v>22965</v>
      </c>
      <c r="C12433" t="s">
        <v>142</v>
      </c>
      <c r="D12433" t="s">
        <v>5349</v>
      </c>
      <c r="E12433" t="s">
        <v>59</v>
      </c>
      <c r="F12433" t="b">
        <v>0</v>
      </c>
      <c r="G12433" t="s">
        <v>65</v>
      </c>
      <c r="H12433" s="1">
        <v>46154.710520833331</v>
      </c>
      <c r="I12433" t="b">
        <v>0</v>
      </c>
      <c r="J12433" t="b">
        <v>1</v>
      </c>
      <c r="K12433" t="s">
        <v>41</v>
      </c>
      <c r="L12433" t="s">
        <v>60</v>
      </c>
      <c r="M12433">
        <v>150500</v>
      </c>
      <c r="N12433"/>
      <c r="O12433" t="s">
        <v>982</v>
      </c>
      <c r="P12433" t="s">
        <v>13591</v>
      </c>
    </row>
    <row r="12434" spans="1:16" x14ac:dyDescent="0.25">
      <c r="A12434" t="s">
        <v>1</v>
      </c>
      <c r="B12434" t="s">
        <v>22966</v>
      </c>
      <c r="C12434" t="s">
        <v>76</v>
      </c>
      <c r="D12434" t="s">
        <v>4346</v>
      </c>
      <c r="E12434" t="s">
        <v>59</v>
      </c>
      <c r="F12434" t="b">
        <v>1</v>
      </c>
      <c r="G12434" t="s">
        <v>89</v>
      </c>
      <c r="H12434" s="1">
        <v>46154.711493055547</v>
      </c>
      <c r="I12434" t="b">
        <v>0</v>
      </c>
      <c r="J12434" t="b">
        <v>0</v>
      </c>
      <c r="K12434" t="s">
        <v>41</v>
      </c>
      <c r="L12434" t="s">
        <v>60</v>
      </c>
      <c r="M12434">
        <v>110024</v>
      </c>
      <c r="N12434"/>
      <c r="O12434" t="s">
        <v>717</v>
      </c>
      <c r="P12434" t="s">
        <v>22967</v>
      </c>
    </row>
    <row r="12435" spans="1:16" x14ac:dyDescent="0.25">
      <c r="A12435" t="s">
        <v>1</v>
      </c>
      <c r="B12435" t="s">
        <v>22968</v>
      </c>
      <c r="C12435" t="s">
        <v>218</v>
      </c>
      <c r="D12435" t="s">
        <v>4346</v>
      </c>
      <c r="E12435" t="s">
        <v>88</v>
      </c>
      <c r="F12435" t="b">
        <v>0</v>
      </c>
      <c r="G12435" t="s">
        <v>89</v>
      </c>
      <c r="H12435" s="1">
        <v>46154.711527777778</v>
      </c>
      <c r="I12435" t="b">
        <v>0</v>
      </c>
      <c r="J12435" t="b">
        <v>1</v>
      </c>
      <c r="K12435" t="s">
        <v>41</v>
      </c>
      <c r="L12435" t="s">
        <v>74</v>
      </c>
      <c r="M12435"/>
      <c r="N12435">
        <v>43.92</v>
      </c>
      <c r="O12435" t="s">
        <v>3677</v>
      </c>
      <c r="P12435" t="s">
        <v>22969</v>
      </c>
    </row>
    <row r="12436" spans="1:16" x14ac:dyDescent="0.25">
      <c r="A12436" t="s">
        <v>1</v>
      </c>
      <c r="B12436" t="s">
        <v>2255</v>
      </c>
      <c r="C12436" t="s">
        <v>1336</v>
      </c>
      <c r="D12436" t="s">
        <v>4526</v>
      </c>
      <c r="E12436" t="s">
        <v>88</v>
      </c>
      <c r="F12436" t="b">
        <v>0</v>
      </c>
      <c r="G12436" t="s">
        <v>77</v>
      </c>
      <c r="H12436" s="1">
        <v>46154.753148148149</v>
      </c>
      <c r="I12436" t="b">
        <v>1</v>
      </c>
      <c r="J12436" t="b">
        <v>0</v>
      </c>
      <c r="K12436" t="s">
        <v>41</v>
      </c>
      <c r="L12436" t="s">
        <v>74</v>
      </c>
      <c r="M12436"/>
      <c r="N12436">
        <v>87.5</v>
      </c>
      <c r="O12436" t="s">
        <v>4779</v>
      </c>
      <c r="P12436" t="s">
        <v>22970</v>
      </c>
    </row>
    <row r="12437" spans="1:16" x14ac:dyDescent="0.25">
      <c r="A12437" t="s">
        <v>1</v>
      </c>
      <c r="B12437" t="s">
        <v>1</v>
      </c>
      <c r="C12437" t="s">
        <v>1074</v>
      </c>
      <c r="D12437" t="s">
        <v>4526</v>
      </c>
      <c r="E12437" t="s">
        <v>88</v>
      </c>
      <c r="F12437" t="b">
        <v>0</v>
      </c>
      <c r="G12437" t="s">
        <v>13</v>
      </c>
      <c r="H12437" s="1">
        <v>46154.753530092603</v>
      </c>
      <c r="I12437" t="b">
        <v>1</v>
      </c>
      <c r="J12437" t="b">
        <v>0</v>
      </c>
      <c r="K12437" t="s">
        <v>13</v>
      </c>
      <c r="L12437" t="s">
        <v>74</v>
      </c>
      <c r="M12437"/>
      <c r="N12437">
        <v>67.5</v>
      </c>
      <c r="O12437" t="s">
        <v>105</v>
      </c>
      <c r="P12437" t="s">
        <v>22971</v>
      </c>
    </row>
    <row r="12438" spans="1:16" x14ac:dyDescent="0.25">
      <c r="A12438" t="s">
        <v>0</v>
      </c>
      <c r="B12438" t="s">
        <v>22972</v>
      </c>
      <c r="C12438" t="s">
        <v>580</v>
      </c>
      <c r="D12438" t="s">
        <v>2360</v>
      </c>
      <c r="E12438" t="s">
        <v>59</v>
      </c>
      <c r="F12438" t="b">
        <v>0</v>
      </c>
      <c r="G12438" t="s">
        <v>68</v>
      </c>
      <c r="H12438" s="1">
        <v>46154.792824074073</v>
      </c>
      <c r="I12438" t="b">
        <v>0</v>
      </c>
      <c r="J12438" t="b">
        <v>0</v>
      </c>
      <c r="K12438" t="s">
        <v>41</v>
      </c>
      <c r="L12438" t="s">
        <v>74</v>
      </c>
      <c r="M12438"/>
      <c r="N12438">
        <v>30.5</v>
      </c>
      <c r="O12438" t="s">
        <v>6105</v>
      </c>
      <c r="P12438" t="s">
        <v>22973</v>
      </c>
    </row>
    <row r="12439" spans="1:16" x14ac:dyDescent="0.25">
      <c r="A12439" t="s">
        <v>8</v>
      </c>
      <c r="B12439" t="s">
        <v>1834</v>
      </c>
      <c r="C12439" t="s">
        <v>1250</v>
      </c>
      <c r="D12439" t="s">
        <v>4526</v>
      </c>
      <c r="E12439" t="s">
        <v>88</v>
      </c>
      <c r="F12439" t="b">
        <v>0</v>
      </c>
      <c r="G12439" t="s">
        <v>89</v>
      </c>
      <c r="H12439" s="1">
        <v>46154.793796296297</v>
      </c>
      <c r="I12439" t="b">
        <v>0</v>
      </c>
      <c r="J12439" t="b">
        <v>0</v>
      </c>
      <c r="K12439" t="s">
        <v>41</v>
      </c>
      <c r="L12439" t="s">
        <v>74</v>
      </c>
      <c r="M12439"/>
      <c r="N12439">
        <v>82.5</v>
      </c>
      <c r="O12439" t="s">
        <v>4004</v>
      </c>
    </row>
    <row r="12440" spans="1:16" x14ac:dyDescent="0.25">
      <c r="A12440" t="s">
        <v>1</v>
      </c>
      <c r="B12440" t="s">
        <v>1</v>
      </c>
      <c r="C12440" t="s">
        <v>807</v>
      </c>
      <c r="D12440" t="s">
        <v>4526</v>
      </c>
      <c r="E12440" t="s">
        <v>132</v>
      </c>
      <c r="F12440" t="b">
        <v>0</v>
      </c>
      <c r="G12440" t="s">
        <v>89</v>
      </c>
      <c r="H12440" s="1">
        <v>46154.79483796296</v>
      </c>
      <c r="I12440" t="b">
        <v>1</v>
      </c>
      <c r="J12440" t="b">
        <v>0</v>
      </c>
      <c r="K12440" t="s">
        <v>41</v>
      </c>
      <c r="L12440" t="s">
        <v>60</v>
      </c>
      <c r="M12440">
        <v>135000</v>
      </c>
      <c r="N12440"/>
      <c r="O12440" t="s">
        <v>11879</v>
      </c>
      <c r="P12440" t="s">
        <v>22974</v>
      </c>
    </row>
    <row r="12441" spans="1:16" x14ac:dyDescent="0.25">
      <c r="A12441" t="s">
        <v>5</v>
      </c>
      <c r="B12441" t="s">
        <v>22975</v>
      </c>
      <c r="C12441" t="s">
        <v>76</v>
      </c>
      <c r="D12441" t="s">
        <v>4346</v>
      </c>
      <c r="E12441" t="s">
        <v>59</v>
      </c>
      <c r="F12441" t="b">
        <v>1</v>
      </c>
      <c r="G12441" t="s">
        <v>89</v>
      </c>
      <c r="H12441" s="1">
        <v>46154.794849537036</v>
      </c>
      <c r="I12441" t="b">
        <v>1</v>
      </c>
      <c r="J12441" t="b">
        <v>0</v>
      </c>
      <c r="K12441" t="s">
        <v>41</v>
      </c>
      <c r="L12441" t="s">
        <v>74</v>
      </c>
      <c r="M12441"/>
      <c r="N12441">
        <v>65</v>
      </c>
      <c r="O12441" t="s">
        <v>22976</v>
      </c>
      <c r="P12441" t="s">
        <v>22977</v>
      </c>
    </row>
    <row r="12442" spans="1:16" x14ac:dyDescent="0.25">
      <c r="A12442" t="s">
        <v>5</v>
      </c>
      <c r="B12442" t="s">
        <v>22978</v>
      </c>
      <c r="C12442" t="s">
        <v>998</v>
      </c>
      <c r="D12442" t="s">
        <v>4526</v>
      </c>
      <c r="E12442" t="s">
        <v>59</v>
      </c>
      <c r="F12442" t="b">
        <v>0</v>
      </c>
      <c r="G12442" t="s">
        <v>65</v>
      </c>
      <c r="H12442" s="1">
        <v>46154.794907407413</v>
      </c>
      <c r="I12442" t="b">
        <v>0</v>
      </c>
      <c r="J12442" t="b">
        <v>1</v>
      </c>
      <c r="K12442" t="s">
        <v>41</v>
      </c>
      <c r="L12442" t="s">
        <v>60</v>
      </c>
      <c r="M12442">
        <v>142500</v>
      </c>
      <c r="N12442"/>
      <c r="O12442" t="s">
        <v>1876</v>
      </c>
      <c r="P12442" t="s">
        <v>4973</v>
      </c>
    </row>
    <row r="12443" spans="1:16" x14ac:dyDescent="0.25">
      <c r="A12443" t="s">
        <v>0</v>
      </c>
      <c r="B12443" t="s">
        <v>22979</v>
      </c>
      <c r="C12443" t="s">
        <v>76</v>
      </c>
      <c r="D12443" t="s">
        <v>4346</v>
      </c>
      <c r="E12443" t="s">
        <v>59</v>
      </c>
      <c r="F12443" t="b">
        <v>1</v>
      </c>
      <c r="G12443" t="s">
        <v>41</v>
      </c>
      <c r="H12443" s="1">
        <v>46154.835381944453</v>
      </c>
      <c r="I12443" t="b">
        <v>0</v>
      </c>
      <c r="J12443" t="b">
        <v>1</v>
      </c>
      <c r="K12443" t="s">
        <v>41</v>
      </c>
      <c r="L12443" t="s">
        <v>60</v>
      </c>
      <c r="M12443">
        <v>87650</v>
      </c>
      <c r="N12443"/>
      <c r="O12443" t="s">
        <v>1049</v>
      </c>
      <c r="P12443" t="s">
        <v>1482</v>
      </c>
    </row>
    <row r="12444" spans="1:16" x14ac:dyDescent="0.25">
      <c r="A12444" t="s">
        <v>5</v>
      </c>
      <c r="B12444" t="s">
        <v>22980</v>
      </c>
      <c r="C12444" t="s">
        <v>1279</v>
      </c>
      <c r="D12444" t="s">
        <v>4346</v>
      </c>
      <c r="E12444" t="s">
        <v>59</v>
      </c>
      <c r="F12444" t="b">
        <v>0</v>
      </c>
      <c r="G12444" t="s">
        <v>68</v>
      </c>
      <c r="H12444" s="1">
        <v>46154.836493055547</v>
      </c>
      <c r="I12444" t="b">
        <v>1</v>
      </c>
      <c r="J12444" t="b">
        <v>1</v>
      </c>
      <c r="K12444" t="s">
        <v>41</v>
      </c>
      <c r="L12444" t="s">
        <v>60</v>
      </c>
      <c r="M12444">
        <v>100000</v>
      </c>
      <c r="N12444"/>
      <c r="O12444" t="s">
        <v>22981</v>
      </c>
      <c r="P12444" t="s">
        <v>22982</v>
      </c>
    </row>
    <row r="12445" spans="1:16" x14ac:dyDescent="0.25">
      <c r="A12445" t="s">
        <v>5</v>
      </c>
      <c r="B12445" t="s">
        <v>22983</v>
      </c>
      <c r="C12445" t="s">
        <v>592</v>
      </c>
      <c r="D12445" t="s">
        <v>4346</v>
      </c>
      <c r="E12445" t="s">
        <v>59</v>
      </c>
      <c r="F12445" t="b">
        <v>0</v>
      </c>
      <c r="G12445" t="s">
        <v>73</v>
      </c>
      <c r="H12445" s="1">
        <v>46154.836527777778</v>
      </c>
      <c r="I12445" t="b">
        <v>0</v>
      </c>
      <c r="J12445" t="b">
        <v>1</v>
      </c>
      <c r="K12445" t="s">
        <v>41</v>
      </c>
      <c r="L12445" t="s">
        <v>60</v>
      </c>
      <c r="M12445">
        <v>150000</v>
      </c>
      <c r="N12445"/>
      <c r="O12445" t="s">
        <v>22984</v>
      </c>
      <c r="P12445" t="s">
        <v>22985</v>
      </c>
    </row>
    <row r="12446" spans="1:16" x14ac:dyDescent="0.25">
      <c r="A12446" t="s">
        <v>5</v>
      </c>
      <c r="B12446" t="s">
        <v>5</v>
      </c>
      <c r="C12446" t="s">
        <v>2648</v>
      </c>
      <c r="D12446" t="s">
        <v>4346</v>
      </c>
      <c r="E12446" t="s">
        <v>59</v>
      </c>
      <c r="F12446" t="b">
        <v>0</v>
      </c>
      <c r="G12446" t="s">
        <v>89</v>
      </c>
      <c r="H12446" s="1">
        <v>46154.836608796293</v>
      </c>
      <c r="I12446" t="b">
        <v>0</v>
      </c>
      <c r="J12446" t="b">
        <v>1</v>
      </c>
      <c r="K12446" t="s">
        <v>41</v>
      </c>
      <c r="L12446" t="s">
        <v>60</v>
      </c>
      <c r="M12446">
        <v>154500</v>
      </c>
      <c r="N12446"/>
      <c r="O12446" t="s">
        <v>22986</v>
      </c>
      <c r="P12446" t="s">
        <v>22987</v>
      </c>
    </row>
    <row r="12447" spans="1:16" x14ac:dyDescent="0.25">
      <c r="A12447" t="s">
        <v>4</v>
      </c>
      <c r="B12447" t="s">
        <v>22988</v>
      </c>
      <c r="C12447" t="s">
        <v>40</v>
      </c>
      <c r="D12447" t="s">
        <v>4526</v>
      </c>
      <c r="E12447" t="s">
        <v>59</v>
      </c>
      <c r="F12447" t="b">
        <v>0</v>
      </c>
      <c r="G12447" t="s">
        <v>40</v>
      </c>
      <c r="H12447" s="1">
        <v>46154.837858796287</v>
      </c>
      <c r="I12447" t="b">
        <v>1</v>
      </c>
      <c r="J12447" t="b">
        <v>0</v>
      </c>
      <c r="K12447" t="s">
        <v>40</v>
      </c>
      <c r="L12447" t="s">
        <v>60</v>
      </c>
      <c r="M12447">
        <v>75000</v>
      </c>
      <c r="N12447"/>
      <c r="O12447" t="s">
        <v>22989</v>
      </c>
      <c r="P12447" t="s">
        <v>22990</v>
      </c>
    </row>
    <row r="12448" spans="1:16" x14ac:dyDescent="0.25">
      <c r="A12448" t="s">
        <v>0</v>
      </c>
      <c r="B12448" t="s">
        <v>22991</v>
      </c>
      <c r="C12448" t="s">
        <v>112</v>
      </c>
      <c r="D12448" t="s">
        <v>4346</v>
      </c>
      <c r="E12448" t="s">
        <v>59</v>
      </c>
      <c r="F12448" t="b">
        <v>0</v>
      </c>
      <c r="G12448" t="s">
        <v>65</v>
      </c>
      <c r="H12448" s="1">
        <v>46154.876157407409</v>
      </c>
      <c r="I12448" t="b">
        <v>0</v>
      </c>
      <c r="J12448" t="b">
        <v>1</v>
      </c>
      <c r="K12448" t="s">
        <v>41</v>
      </c>
      <c r="L12448" t="s">
        <v>74</v>
      </c>
      <c r="M12448"/>
      <c r="N12448">
        <v>32</v>
      </c>
      <c r="O12448" t="s">
        <v>768</v>
      </c>
    </row>
    <row r="12449" spans="1:16" x14ac:dyDescent="0.25">
      <c r="A12449" t="s">
        <v>0</v>
      </c>
      <c r="B12449" t="s">
        <v>228</v>
      </c>
      <c r="C12449" t="s">
        <v>454</v>
      </c>
      <c r="D12449" t="s">
        <v>4346</v>
      </c>
      <c r="E12449" t="s">
        <v>88</v>
      </c>
      <c r="F12449" t="b">
        <v>0</v>
      </c>
      <c r="G12449" t="s">
        <v>65</v>
      </c>
      <c r="H12449" s="1">
        <v>46154.917824074073</v>
      </c>
      <c r="I12449" t="b">
        <v>0</v>
      </c>
      <c r="J12449" t="b">
        <v>1</v>
      </c>
      <c r="K12449" t="s">
        <v>41</v>
      </c>
      <c r="L12449" t="s">
        <v>74</v>
      </c>
      <c r="M12449"/>
      <c r="N12449">
        <v>36.5</v>
      </c>
      <c r="O12449" t="s">
        <v>22992</v>
      </c>
      <c r="P12449" t="s">
        <v>673</v>
      </c>
    </row>
    <row r="12450" spans="1:16" x14ac:dyDescent="0.25">
      <c r="A12450" t="s">
        <v>0</v>
      </c>
      <c r="B12450" t="s">
        <v>3634</v>
      </c>
      <c r="C12450" t="s">
        <v>112</v>
      </c>
      <c r="D12450" t="s">
        <v>4526</v>
      </c>
      <c r="E12450" t="s">
        <v>88</v>
      </c>
      <c r="F12450" t="b">
        <v>0</v>
      </c>
      <c r="G12450" t="s">
        <v>65</v>
      </c>
      <c r="H12450" s="1">
        <v>46154.917824074073</v>
      </c>
      <c r="I12450" t="b">
        <v>1</v>
      </c>
      <c r="J12450" t="b">
        <v>0</v>
      </c>
      <c r="K12450" t="s">
        <v>41</v>
      </c>
      <c r="L12450" t="s">
        <v>74</v>
      </c>
      <c r="M12450"/>
      <c r="N12450">
        <v>44</v>
      </c>
      <c r="O12450" t="s">
        <v>1200</v>
      </c>
      <c r="P12450" t="s">
        <v>1482</v>
      </c>
    </row>
    <row r="12451" spans="1:16" x14ac:dyDescent="0.25">
      <c r="A12451" t="s">
        <v>0</v>
      </c>
      <c r="B12451" t="s">
        <v>5853</v>
      </c>
      <c r="C12451" t="s">
        <v>86</v>
      </c>
      <c r="D12451" t="s">
        <v>4526</v>
      </c>
      <c r="E12451" t="s">
        <v>88</v>
      </c>
      <c r="F12451" t="b">
        <v>0</v>
      </c>
      <c r="G12451" t="s">
        <v>77</v>
      </c>
      <c r="H12451" s="1">
        <v>46154.917847222219</v>
      </c>
      <c r="I12451" t="b">
        <v>0</v>
      </c>
      <c r="J12451" t="b">
        <v>0</v>
      </c>
      <c r="K12451" t="s">
        <v>41</v>
      </c>
      <c r="L12451" t="s">
        <v>74</v>
      </c>
      <c r="M12451"/>
      <c r="N12451">
        <v>41.5</v>
      </c>
      <c r="O12451" t="s">
        <v>2311</v>
      </c>
      <c r="P12451" t="s">
        <v>22993</v>
      </c>
    </row>
    <row r="12452" spans="1:16" x14ac:dyDescent="0.25">
      <c r="A12452" t="s">
        <v>0</v>
      </c>
      <c r="B12452" t="s">
        <v>22994</v>
      </c>
      <c r="C12452" t="s">
        <v>112</v>
      </c>
      <c r="D12452" t="s">
        <v>2360</v>
      </c>
      <c r="E12452" t="s">
        <v>59</v>
      </c>
      <c r="F12452" t="b">
        <v>0</v>
      </c>
      <c r="G12452" t="s">
        <v>65</v>
      </c>
      <c r="H12452" s="1">
        <v>46154.917858796303</v>
      </c>
      <c r="I12452" t="b">
        <v>1</v>
      </c>
      <c r="J12452" t="b">
        <v>1</v>
      </c>
      <c r="K12452" t="s">
        <v>41</v>
      </c>
      <c r="L12452" t="s">
        <v>74</v>
      </c>
      <c r="M12452"/>
      <c r="N12452">
        <v>32.68</v>
      </c>
      <c r="O12452" t="s">
        <v>1585</v>
      </c>
      <c r="P12452" t="s">
        <v>288</v>
      </c>
    </row>
    <row r="12453" spans="1:16" x14ac:dyDescent="0.25">
      <c r="A12453" t="s">
        <v>3</v>
      </c>
      <c r="B12453" t="s">
        <v>22995</v>
      </c>
      <c r="C12453" t="s">
        <v>330</v>
      </c>
      <c r="D12453" t="s">
        <v>2360</v>
      </c>
      <c r="E12453" t="s">
        <v>88</v>
      </c>
      <c r="F12453" t="b">
        <v>0</v>
      </c>
      <c r="G12453" t="s">
        <v>41</v>
      </c>
      <c r="H12453" s="1">
        <v>46154.918726851851</v>
      </c>
      <c r="I12453" t="b">
        <v>0</v>
      </c>
      <c r="J12453" t="b">
        <v>1</v>
      </c>
      <c r="K12453" t="s">
        <v>41</v>
      </c>
      <c r="L12453" t="s">
        <v>60</v>
      </c>
      <c r="M12453">
        <v>112500</v>
      </c>
      <c r="N12453"/>
      <c r="O12453" t="s">
        <v>638</v>
      </c>
      <c r="P12453" t="s">
        <v>1740</v>
      </c>
    </row>
    <row r="12454" spans="1:16" x14ac:dyDescent="0.25">
      <c r="A12454" t="s">
        <v>6</v>
      </c>
      <c r="B12454" t="s">
        <v>6</v>
      </c>
      <c r="C12454" t="s">
        <v>2993</v>
      </c>
      <c r="D12454" t="s">
        <v>4526</v>
      </c>
      <c r="E12454" t="s">
        <v>59</v>
      </c>
      <c r="F12454" t="b">
        <v>0</v>
      </c>
      <c r="G12454" t="s">
        <v>65</v>
      </c>
      <c r="H12454" s="1">
        <v>46154.918819444443</v>
      </c>
      <c r="I12454" t="b">
        <v>0</v>
      </c>
      <c r="J12454" t="b">
        <v>0</v>
      </c>
      <c r="K12454" t="s">
        <v>41</v>
      </c>
      <c r="L12454" t="s">
        <v>60</v>
      </c>
      <c r="M12454">
        <v>142500</v>
      </c>
      <c r="N12454"/>
      <c r="O12454" t="s">
        <v>22996</v>
      </c>
      <c r="P12454" t="s">
        <v>22997</v>
      </c>
    </row>
    <row r="12455" spans="1:16" x14ac:dyDescent="0.25">
      <c r="A12455" t="s">
        <v>1</v>
      </c>
      <c r="B12455" t="s">
        <v>1185</v>
      </c>
      <c r="C12455" t="s">
        <v>81</v>
      </c>
      <c r="D12455" t="s">
        <v>4526</v>
      </c>
      <c r="E12455" t="s">
        <v>88</v>
      </c>
      <c r="F12455" t="b">
        <v>0</v>
      </c>
      <c r="G12455" t="s">
        <v>77</v>
      </c>
      <c r="H12455" s="1">
        <v>46154.919907407413</v>
      </c>
      <c r="I12455" t="b">
        <v>1</v>
      </c>
      <c r="J12455" t="b">
        <v>0</v>
      </c>
      <c r="K12455" t="s">
        <v>41</v>
      </c>
      <c r="L12455" t="s">
        <v>74</v>
      </c>
      <c r="M12455"/>
      <c r="N12455">
        <v>67.5</v>
      </c>
      <c r="O12455" t="s">
        <v>176</v>
      </c>
      <c r="P12455" t="s">
        <v>22998</v>
      </c>
    </row>
    <row r="12456" spans="1:16" x14ac:dyDescent="0.25">
      <c r="A12456" t="s">
        <v>0</v>
      </c>
      <c r="B12456" t="s">
        <v>22999</v>
      </c>
      <c r="C12456" t="s">
        <v>1040</v>
      </c>
      <c r="D12456" t="s">
        <v>4346</v>
      </c>
      <c r="E12456" t="s">
        <v>88</v>
      </c>
      <c r="F12456" t="b">
        <v>0</v>
      </c>
      <c r="G12456" t="s">
        <v>73</v>
      </c>
      <c r="H12456" s="1">
        <v>46154.959490740737</v>
      </c>
      <c r="I12456" t="b">
        <v>0</v>
      </c>
      <c r="J12456" t="b">
        <v>1</v>
      </c>
      <c r="K12456" t="s">
        <v>41</v>
      </c>
      <c r="L12456" t="s">
        <v>74</v>
      </c>
      <c r="M12456"/>
      <c r="N12456">
        <v>43.35</v>
      </c>
      <c r="O12456" t="s">
        <v>904</v>
      </c>
      <c r="P12456" t="s">
        <v>23000</v>
      </c>
    </row>
    <row r="12457" spans="1:16" x14ac:dyDescent="0.25">
      <c r="A12457" t="s">
        <v>6</v>
      </c>
      <c r="B12457" t="s">
        <v>23001</v>
      </c>
      <c r="C12457" t="s">
        <v>23002</v>
      </c>
      <c r="D12457" t="s">
        <v>2360</v>
      </c>
      <c r="E12457" t="s">
        <v>59</v>
      </c>
      <c r="F12457" t="b">
        <v>0</v>
      </c>
      <c r="G12457" t="s">
        <v>32</v>
      </c>
      <c r="H12457" s="1">
        <v>46154.962523148148</v>
      </c>
      <c r="I12457" t="b">
        <v>0</v>
      </c>
      <c r="J12457" t="b">
        <v>0</v>
      </c>
      <c r="K12457" t="s">
        <v>32</v>
      </c>
      <c r="L12457" t="s">
        <v>74</v>
      </c>
      <c r="M12457"/>
      <c r="N12457">
        <v>40.5</v>
      </c>
      <c r="O12457" t="s">
        <v>23003</v>
      </c>
      <c r="P12457" t="s">
        <v>23004</v>
      </c>
    </row>
    <row r="12458" spans="1:16" x14ac:dyDescent="0.25">
      <c r="A12458" t="s">
        <v>0</v>
      </c>
      <c r="B12458" t="s">
        <v>23005</v>
      </c>
      <c r="C12458" t="s">
        <v>353</v>
      </c>
      <c r="D12458" t="s">
        <v>4346</v>
      </c>
      <c r="E12458" t="s">
        <v>59</v>
      </c>
      <c r="F12458" t="b">
        <v>0</v>
      </c>
      <c r="G12458" t="s">
        <v>77</v>
      </c>
      <c r="H12458" s="1">
        <v>46155.001180555562</v>
      </c>
      <c r="I12458" t="b">
        <v>0</v>
      </c>
      <c r="J12458" t="b">
        <v>1</v>
      </c>
      <c r="K12458" t="s">
        <v>41</v>
      </c>
      <c r="L12458" t="s">
        <v>74</v>
      </c>
      <c r="M12458"/>
      <c r="N12458">
        <v>32</v>
      </c>
      <c r="O12458" t="s">
        <v>768</v>
      </c>
    </row>
    <row r="12459" spans="1:16" x14ac:dyDescent="0.25">
      <c r="A12459" t="s">
        <v>7</v>
      </c>
      <c r="B12459" t="s">
        <v>23006</v>
      </c>
      <c r="C12459" t="s">
        <v>81</v>
      </c>
      <c r="D12459" t="s">
        <v>5175</v>
      </c>
      <c r="E12459" t="s">
        <v>59</v>
      </c>
      <c r="F12459" t="b">
        <v>0</v>
      </c>
      <c r="G12459" t="s">
        <v>77</v>
      </c>
      <c r="H12459" s="1">
        <v>46155.001180555562</v>
      </c>
      <c r="I12459" t="b">
        <v>0</v>
      </c>
      <c r="J12459" t="b">
        <v>1</v>
      </c>
      <c r="K12459" t="s">
        <v>41</v>
      </c>
      <c r="L12459" t="s">
        <v>60</v>
      </c>
      <c r="M12459">
        <v>128800</v>
      </c>
      <c r="N12459"/>
      <c r="O12459" t="s">
        <v>98</v>
      </c>
      <c r="P12459" t="s">
        <v>23007</v>
      </c>
    </row>
    <row r="12460" spans="1:16" x14ac:dyDescent="0.25">
      <c r="A12460" t="s">
        <v>7</v>
      </c>
      <c r="B12460" t="s">
        <v>7</v>
      </c>
      <c r="C12460" t="s">
        <v>949</v>
      </c>
      <c r="D12460" t="s">
        <v>4756</v>
      </c>
      <c r="E12460" t="s">
        <v>59</v>
      </c>
      <c r="F12460" t="b">
        <v>0</v>
      </c>
      <c r="G12460" t="s">
        <v>65</v>
      </c>
      <c r="H12460" s="1">
        <v>46155.001215277778</v>
      </c>
      <c r="I12460" t="b">
        <v>1</v>
      </c>
      <c r="J12460" t="b">
        <v>1</v>
      </c>
      <c r="K12460" t="s">
        <v>41</v>
      </c>
      <c r="L12460" t="s">
        <v>60</v>
      </c>
      <c r="M12460">
        <v>105000</v>
      </c>
      <c r="N12460"/>
      <c r="O12460" t="s">
        <v>23008</v>
      </c>
      <c r="P12460" t="s">
        <v>23009</v>
      </c>
    </row>
    <row r="12461" spans="1:16" x14ac:dyDescent="0.25">
      <c r="A12461" t="s">
        <v>2</v>
      </c>
      <c r="B12461" t="s">
        <v>23010</v>
      </c>
      <c r="C12461" t="s">
        <v>112</v>
      </c>
      <c r="D12461" t="s">
        <v>4673</v>
      </c>
      <c r="E12461" t="s">
        <v>59</v>
      </c>
      <c r="F12461" t="b">
        <v>0</v>
      </c>
      <c r="G12461" t="s">
        <v>65</v>
      </c>
      <c r="H12461" s="1">
        <v>46155.002210648148</v>
      </c>
      <c r="I12461" t="b">
        <v>0</v>
      </c>
      <c r="J12461" t="b">
        <v>1</v>
      </c>
      <c r="K12461" t="s">
        <v>41</v>
      </c>
      <c r="L12461" t="s">
        <v>60</v>
      </c>
      <c r="M12461">
        <v>170000</v>
      </c>
      <c r="N12461"/>
      <c r="O12461" t="s">
        <v>23011</v>
      </c>
      <c r="P12461" t="s">
        <v>1809</v>
      </c>
    </row>
    <row r="12462" spans="1:16" x14ac:dyDescent="0.25">
      <c r="A12462" t="s">
        <v>1</v>
      </c>
      <c r="B12462" t="s">
        <v>23012</v>
      </c>
      <c r="C12462" t="s">
        <v>743</v>
      </c>
      <c r="D12462" t="s">
        <v>4346</v>
      </c>
      <c r="E12462" t="s">
        <v>59</v>
      </c>
      <c r="F12462" t="b">
        <v>0</v>
      </c>
      <c r="G12462" t="s">
        <v>77</v>
      </c>
      <c r="H12462" s="1">
        <v>46155.003148148149</v>
      </c>
      <c r="I12462" t="b">
        <v>0</v>
      </c>
      <c r="J12462" t="b">
        <v>0</v>
      </c>
      <c r="K12462" t="s">
        <v>41</v>
      </c>
      <c r="L12462" t="s">
        <v>60</v>
      </c>
      <c r="M12462">
        <v>120000</v>
      </c>
      <c r="N12462"/>
      <c r="O12462" t="s">
        <v>19280</v>
      </c>
      <c r="P12462" t="s">
        <v>23013</v>
      </c>
    </row>
    <row r="12463" spans="1:16" x14ac:dyDescent="0.25">
      <c r="A12463" t="s">
        <v>4</v>
      </c>
      <c r="B12463" t="s">
        <v>23014</v>
      </c>
      <c r="C12463" t="s">
        <v>942</v>
      </c>
      <c r="D12463" t="s">
        <v>22316</v>
      </c>
      <c r="E12463" t="s">
        <v>59</v>
      </c>
      <c r="F12463" t="b">
        <v>0</v>
      </c>
      <c r="G12463" t="s">
        <v>19</v>
      </c>
      <c r="H12463" s="1">
        <v>46155.003819444442</v>
      </c>
      <c r="I12463" t="b">
        <v>1</v>
      </c>
      <c r="J12463" t="b">
        <v>0</v>
      </c>
      <c r="K12463" t="s">
        <v>19</v>
      </c>
      <c r="L12463" t="s">
        <v>60</v>
      </c>
      <c r="M12463">
        <v>650000</v>
      </c>
      <c r="N12463"/>
      <c r="O12463" t="s">
        <v>22317</v>
      </c>
    </row>
    <row r="12464" spans="1:16" x14ac:dyDescent="0.25">
      <c r="A12464" t="s">
        <v>1</v>
      </c>
      <c r="B12464" t="s">
        <v>23015</v>
      </c>
      <c r="C12464" t="s">
        <v>7567</v>
      </c>
      <c r="D12464" t="s">
        <v>22316</v>
      </c>
      <c r="E12464" t="s">
        <v>59</v>
      </c>
      <c r="F12464" t="b">
        <v>0</v>
      </c>
      <c r="G12464" t="s">
        <v>19</v>
      </c>
      <c r="H12464" s="1">
        <v>46155.003831018519</v>
      </c>
      <c r="I12464" t="b">
        <v>1</v>
      </c>
      <c r="J12464" t="b">
        <v>0</v>
      </c>
      <c r="K12464" t="s">
        <v>19</v>
      </c>
      <c r="L12464" t="s">
        <v>60</v>
      </c>
      <c r="M12464">
        <v>650000</v>
      </c>
      <c r="N12464"/>
      <c r="O12464" t="s">
        <v>22317</v>
      </c>
    </row>
    <row r="12465" spans="1:16" x14ac:dyDescent="0.25">
      <c r="A12465" t="s">
        <v>1</v>
      </c>
      <c r="B12465" t="s">
        <v>23016</v>
      </c>
      <c r="C12465" t="s">
        <v>942</v>
      </c>
      <c r="D12465" t="s">
        <v>22316</v>
      </c>
      <c r="E12465" t="s">
        <v>59</v>
      </c>
      <c r="F12465" t="b">
        <v>0</v>
      </c>
      <c r="G12465" t="s">
        <v>19</v>
      </c>
      <c r="H12465" s="1">
        <v>46155.003831018519</v>
      </c>
      <c r="I12465" t="b">
        <v>1</v>
      </c>
      <c r="J12465" t="b">
        <v>0</v>
      </c>
      <c r="K12465" t="s">
        <v>19</v>
      </c>
      <c r="L12465" t="s">
        <v>60</v>
      </c>
      <c r="M12465">
        <v>650000</v>
      </c>
      <c r="N12465"/>
      <c r="O12465" t="s">
        <v>22317</v>
      </c>
    </row>
    <row r="12466" spans="1:16" x14ac:dyDescent="0.25">
      <c r="A12466" t="s">
        <v>1</v>
      </c>
      <c r="B12466" t="s">
        <v>23017</v>
      </c>
      <c r="C12466" t="s">
        <v>942</v>
      </c>
      <c r="D12466" t="s">
        <v>22316</v>
      </c>
      <c r="E12466" t="s">
        <v>59</v>
      </c>
      <c r="F12466" t="b">
        <v>0</v>
      </c>
      <c r="G12466" t="s">
        <v>19</v>
      </c>
      <c r="H12466" s="1">
        <v>46155.003842592603</v>
      </c>
      <c r="I12466" t="b">
        <v>1</v>
      </c>
      <c r="J12466" t="b">
        <v>0</v>
      </c>
      <c r="K12466" t="s">
        <v>19</v>
      </c>
      <c r="L12466" t="s">
        <v>60</v>
      </c>
      <c r="M12466">
        <v>650000</v>
      </c>
      <c r="N12466"/>
      <c r="O12466" t="s">
        <v>22317</v>
      </c>
    </row>
    <row r="12467" spans="1:16" x14ac:dyDescent="0.25">
      <c r="A12467" t="s">
        <v>0</v>
      </c>
      <c r="B12467" t="s">
        <v>23018</v>
      </c>
      <c r="C12467" t="s">
        <v>353</v>
      </c>
      <c r="D12467" t="s">
        <v>4346</v>
      </c>
      <c r="E12467" t="s">
        <v>59</v>
      </c>
      <c r="F12467" t="b">
        <v>0</v>
      </c>
      <c r="G12467" t="s">
        <v>77</v>
      </c>
      <c r="H12467" s="1">
        <v>46155.042824074073</v>
      </c>
      <c r="I12467" t="b">
        <v>1</v>
      </c>
      <c r="J12467" t="b">
        <v>1</v>
      </c>
      <c r="K12467" t="s">
        <v>41</v>
      </c>
      <c r="L12467" t="s">
        <v>74</v>
      </c>
      <c r="M12467"/>
      <c r="N12467">
        <v>27</v>
      </c>
      <c r="O12467" t="s">
        <v>768</v>
      </c>
    </row>
    <row r="12468" spans="1:16" x14ac:dyDescent="0.25">
      <c r="A12468" t="s">
        <v>6</v>
      </c>
      <c r="B12468" t="s">
        <v>23019</v>
      </c>
      <c r="C12468" t="s">
        <v>1038</v>
      </c>
      <c r="D12468" t="s">
        <v>4346</v>
      </c>
      <c r="E12468" t="s">
        <v>59</v>
      </c>
      <c r="F12468" t="b">
        <v>0</v>
      </c>
      <c r="G12468" t="s">
        <v>73</v>
      </c>
      <c r="H12468" s="1">
        <v>46155.04383101852</v>
      </c>
      <c r="I12468" t="b">
        <v>0</v>
      </c>
      <c r="J12468" t="b">
        <v>1</v>
      </c>
      <c r="K12468" t="s">
        <v>41</v>
      </c>
      <c r="L12468" t="s">
        <v>60</v>
      </c>
      <c r="M12468">
        <v>117500</v>
      </c>
      <c r="N12468"/>
      <c r="O12468" t="s">
        <v>2850</v>
      </c>
      <c r="P12468" t="s">
        <v>23020</v>
      </c>
    </row>
    <row r="12469" spans="1:16" x14ac:dyDescent="0.25">
      <c r="A12469" t="s">
        <v>0</v>
      </c>
      <c r="B12469" t="s">
        <v>23021</v>
      </c>
      <c r="C12469" t="s">
        <v>1425</v>
      </c>
      <c r="D12469" t="s">
        <v>5349</v>
      </c>
      <c r="E12469" t="s">
        <v>59</v>
      </c>
      <c r="F12469" t="b">
        <v>0</v>
      </c>
      <c r="G12469" t="s">
        <v>65</v>
      </c>
      <c r="H12469" s="1">
        <v>46155.08452546296</v>
      </c>
      <c r="I12469" t="b">
        <v>0</v>
      </c>
      <c r="J12469" t="b">
        <v>1</v>
      </c>
      <c r="K12469" t="s">
        <v>41</v>
      </c>
      <c r="L12469" t="s">
        <v>60</v>
      </c>
      <c r="M12469">
        <v>116600</v>
      </c>
      <c r="N12469"/>
      <c r="O12469" t="s">
        <v>2454</v>
      </c>
      <c r="P12469" t="s">
        <v>261</v>
      </c>
    </row>
    <row r="12470" spans="1:16" x14ac:dyDescent="0.25">
      <c r="A12470" t="s">
        <v>2</v>
      </c>
      <c r="B12470" t="s">
        <v>23022</v>
      </c>
      <c r="C12470" t="s">
        <v>753</v>
      </c>
      <c r="D12470" t="s">
        <v>4756</v>
      </c>
      <c r="E12470" t="s">
        <v>59</v>
      </c>
      <c r="F12470" t="b">
        <v>0</v>
      </c>
      <c r="G12470" t="s">
        <v>73</v>
      </c>
      <c r="H12470" s="1">
        <v>46155.211261574077</v>
      </c>
      <c r="I12470" t="b">
        <v>0</v>
      </c>
      <c r="J12470" t="b">
        <v>0</v>
      </c>
      <c r="K12470" t="s">
        <v>41</v>
      </c>
      <c r="L12470" t="s">
        <v>60</v>
      </c>
      <c r="M12470">
        <v>139193</v>
      </c>
      <c r="N12470"/>
      <c r="O12470" t="s">
        <v>3999</v>
      </c>
      <c r="P12470" t="s">
        <v>23023</v>
      </c>
    </row>
    <row r="12471" spans="1:16" x14ac:dyDescent="0.25">
      <c r="A12471" t="s">
        <v>1</v>
      </c>
      <c r="B12471" t="s">
        <v>23024</v>
      </c>
      <c r="C12471" t="s">
        <v>164</v>
      </c>
      <c r="D12471" t="s">
        <v>4346</v>
      </c>
      <c r="E12471" t="s">
        <v>59</v>
      </c>
      <c r="F12471" t="b">
        <v>0</v>
      </c>
      <c r="G12471" t="s">
        <v>65</v>
      </c>
      <c r="H12471" s="1">
        <v>46155.212546296287</v>
      </c>
      <c r="I12471" t="b">
        <v>0</v>
      </c>
      <c r="J12471" t="b">
        <v>0</v>
      </c>
      <c r="K12471" t="s">
        <v>41</v>
      </c>
      <c r="L12471" t="s">
        <v>60</v>
      </c>
      <c r="M12471">
        <v>120502.5</v>
      </c>
      <c r="N12471"/>
      <c r="O12471" t="s">
        <v>717</v>
      </c>
      <c r="P12471" t="s">
        <v>23025</v>
      </c>
    </row>
    <row r="12472" spans="1:16" x14ac:dyDescent="0.25">
      <c r="A12472" t="s">
        <v>4</v>
      </c>
      <c r="B12472" t="s">
        <v>23026</v>
      </c>
      <c r="C12472" t="s">
        <v>5215</v>
      </c>
      <c r="D12472" t="s">
        <v>4346</v>
      </c>
      <c r="E12472" t="s">
        <v>59</v>
      </c>
      <c r="F12472" t="b">
        <v>0</v>
      </c>
      <c r="G12472" t="s">
        <v>19</v>
      </c>
      <c r="H12472" s="1">
        <v>46155.21329861111</v>
      </c>
      <c r="I12472" t="b">
        <v>1</v>
      </c>
      <c r="J12472" t="b">
        <v>0</v>
      </c>
      <c r="K12472" t="s">
        <v>19</v>
      </c>
      <c r="L12472" t="s">
        <v>60</v>
      </c>
      <c r="M12472">
        <v>700000</v>
      </c>
      <c r="N12472"/>
      <c r="O12472" t="s">
        <v>23027</v>
      </c>
      <c r="P12472" t="s">
        <v>23028</v>
      </c>
    </row>
    <row r="12473" spans="1:16" x14ac:dyDescent="0.25">
      <c r="A12473" t="s">
        <v>0</v>
      </c>
      <c r="B12473" t="s">
        <v>1477</v>
      </c>
      <c r="C12473" t="s">
        <v>81</v>
      </c>
      <c r="D12473" t="s">
        <v>2360</v>
      </c>
      <c r="E12473" t="s">
        <v>59</v>
      </c>
      <c r="F12473" t="b">
        <v>0</v>
      </c>
      <c r="G12473" t="s">
        <v>77</v>
      </c>
      <c r="H12473" s="1">
        <v>46155.251875000002</v>
      </c>
      <c r="I12473" t="b">
        <v>1</v>
      </c>
      <c r="J12473" t="b">
        <v>0</v>
      </c>
      <c r="K12473" t="s">
        <v>41</v>
      </c>
      <c r="L12473" t="s">
        <v>60</v>
      </c>
      <c r="M12473">
        <v>118657.43</v>
      </c>
      <c r="N12473"/>
      <c r="O12473" t="s">
        <v>23029</v>
      </c>
    </row>
    <row r="12474" spans="1:16" x14ac:dyDescent="0.25">
      <c r="A12474" t="s">
        <v>5</v>
      </c>
      <c r="B12474" t="s">
        <v>23030</v>
      </c>
      <c r="C12474" t="s">
        <v>112</v>
      </c>
      <c r="D12474" t="s">
        <v>4346</v>
      </c>
      <c r="E12474" t="s">
        <v>59</v>
      </c>
      <c r="F12474" t="b">
        <v>0</v>
      </c>
      <c r="G12474" t="s">
        <v>65</v>
      </c>
      <c r="H12474" s="1">
        <v>46155.254178240742</v>
      </c>
      <c r="I12474" t="b">
        <v>0</v>
      </c>
      <c r="J12474" t="b">
        <v>1</v>
      </c>
      <c r="K12474" t="s">
        <v>41</v>
      </c>
      <c r="L12474" t="s">
        <v>60</v>
      </c>
      <c r="M12474">
        <v>150000</v>
      </c>
      <c r="N12474"/>
      <c r="O12474" t="s">
        <v>1610</v>
      </c>
      <c r="P12474" t="s">
        <v>1222</v>
      </c>
    </row>
    <row r="12475" spans="1:16" x14ac:dyDescent="0.25">
      <c r="A12475" t="s">
        <v>1</v>
      </c>
      <c r="B12475" t="s">
        <v>23031</v>
      </c>
      <c r="C12475" t="s">
        <v>189</v>
      </c>
      <c r="D12475" t="s">
        <v>4756</v>
      </c>
      <c r="E12475" t="s">
        <v>59</v>
      </c>
      <c r="F12475" t="b">
        <v>0</v>
      </c>
      <c r="G12475" t="s">
        <v>68</v>
      </c>
      <c r="H12475" s="1">
        <v>46155.254189814812</v>
      </c>
      <c r="I12475" t="b">
        <v>0</v>
      </c>
      <c r="J12475" t="b">
        <v>0</v>
      </c>
      <c r="K12475" t="s">
        <v>41</v>
      </c>
      <c r="L12475" t="s">
        <v>60</v>
      </c>
      <c r="M12475">
        <v>115000</v>
      </c>
      <c r="N12475"/>
      <c r="O12475" t="s">
        <v>17346</v>
      </c>
      <c r="P12475" t="s">
        <v>23032</v>
      </c>
    </row>
    <row r="12476" spans="1:16" x14ac:dyDescent="0.25">
      <c r="A12476" t="s">
        <v>0</v>
      </c>
      <c r="B12476" t="s">
        <v>23033</v>
      </c>
      <c r="C12476" t="s">
        <v>76</v>
      </c>
      <c r="D12476" t="s">
        <v>141</v>
      </c>
      <c r="E12476" t="s">
        <v>88</v>
      </c>
      <c r="F12476" t="b">
        <v>1</v>
      </c>
      <c r="G12476" t="s">
        <v>41</v>
      </c>
      <c r="H12476" s="1">
        <v>46155.294525462959</v>
      </c>
      <c r="I12476" t="b">
        <v>1</v>
      </c>
      <c r="J12476" t="b">
        <v>0</v>
      </c>
      <c r="K12476" t="s">
        <v>41</v>
      </c>
      <c r="L12476" t="s">
        <v>74</v>
      </c>
      <c r="M12476"/>
      <c r="N12476">
        <v>25</v>
      </c>
      <c r="O12476" t="s">
        <v>141</v>
      </c>
      <c r="P12476" t="s">
        <v>2318</v>
      </c>
    </row>
    <row r="12477" spans="1:16" x14ac:dyDescent="0.25">
      <c r="A12477" t="s">
        <v>1</v>
      </c>
      <c r="B12477" t="s">
        <v>10781</v>
      </c>
      <c r="C12477" t="s">
        <v>5029</v>
      </c>
      <c r="D12477" t="s">
        <v>23034</v>
      </c>
      <c r="E12477" t="s">
        <v>59</v>
      </c>
      <c r="F12477" t="b">
        <v>0</v>
      </c>
      <c r="G12477" t="s">
        <v>40</v>
      </c>
      <c r="H12477" s="1">
        <v>46155.297291666669</v>
      </c>
      <c r="I12477" t="b">
        <v>0</v>
      </c>
      <c r="J12477" t="b">
        <v>0</v>
      </c>
      <c r="K12477" t="s">
        <v>40</v>
      </c>
      <c r="L12477" t="s">
        <v>60</v>
      </c>
      <c r="M12477">
        <v>50000</v>
      </c>
      <c r="N12477"/>
      <c r="O12477" t="s">
        <v>23035</v>
      </c>
      <c r="P12477" t="s">
        <v>10783</v>
      </c>
    </row>
    <row r="12478" spans="1:16" x14ac:dyDescent="0.25">
      <c r="A12478" t="s">
        <v>7</v>
      </c>
      <c r="B12478" t="s">
        <v>23036</v>
      </c>
      <c r="C12478" t="s">
        <v>2054</v>
      </c>
      <c r="D12478" t="s">
        <v>11236</v>
      </c>
      <c r="E12478" t="s">
        <v>59</v>
      </c>
      <c r="F12478" t="b">
        <v>0</v>
      </c>
      <c r="G12478" t="s">
        <v>68</v>
      </c>
      <c r="H12478" s="1">
        <v>46155.33520833333</v>
      </c>
      <c r="I12478" t="b">
        <v>0</v>
      </c>
      <c r="J12478" t="b">
        <v>1</v>
      </c>
      <c r="K12478" t="s">
        <v>41</v>
      </c>
      <c r="L12478" t="s">
        <v>60</v>
      </c>
      <c r="M12478">
        <v>140500</v>
      </c>
      <c r="N12478"/>
      <c r="O12478" t="s">
        <v>1558</v>
      </c>
      <c r="P12478" t="s">
        <v>23037</v>
      </c>
    </row>
    <row r="12479" spans="1:16" x14ac:dyDescent="0.25">
      <c r="A12479" t="s">
        <v>2</v>
      </c>
      <c r="B12479" t="s">
        <v>23038</v>
      </c>
      <c r="C12479" t="s">
        <v>145</v>
      </c>
      <c r="D12479" t="s">
        <v>4346</v>
      </c>
      <c r="E12479" t="s">
        <v>59</v>
      </c>
      <c r="F12479" t="b">
        <v>0</v>
      </c>
      <c r="G12479" t="s">
        <v>65</v>
      </c>
      <c r="H12479" s="1">
        <v>46155.336284722223</v>
      </c>
      <c r="I12479" t="b">
        <v>0</v>
      </c>
      <c r="J12479" t="b">
        <v>1</v>
      </c>
      <c r="K12479" t="s">
        <v>41</v>
      </c>
      <c r="L12479" t="s">
        <v>60</v>
      </c>
      <c r="M12479">
        <v>213500</v>
      </c>
      <c r="N12479"/>
      <c r="O12479" t="s">
        <v>550</v>
      </c>
    </row>
    <row r="12480" spans="1:16" x14ac:dyDescent="0.25">
      <c r="A12480" t="s">
        <v>1</v>
      </c>
      <c r="B12480" t="s">
        <v>23039</v>
      </c>
      <c r="C12480" t="s">
        <v>190</v>
      </c>
      <c r="D12480" t="s">
        <v>4346</v>
      </c>
      <c r="E12480" t="s">
        <v>59</v>
      </c>
      <c r="F12480" t="b">
        <v>0</v>
      </c>
      <c r="G12480" t="s">
        <v>68</v>
      </c>
      <c r="H12480" s="1">
        <v>46155.337511574071</v>
      </c>
      <c r="I12480" t="b">
        <v>1</v>
      </c>
      <c r="J12480" t="b">
        <v>1</v>
      </c>
      <c r="K12480" t="s">
        <v>41</v>
      </c>
      <c r="L12480" t="s">
        <v>60</v>
      </c>
      <c r="M12480">
        <v>155500</v>
      </c>
      <c r="N12480"/>
      <c r="O12480" t="s">
        <v>1183</v>
      </c>
      <c r="P12480" t="s">
        <v>8088</v>
      </c>
    </row>
    <row r="12481" spans="1:16" x14ac:dyDescent="0.25">
      <c r="A12481" t="s">
        <v>2</v>
      </c>
      <c r="B12481" t="s">
        <v>23040</v>
      </c>
      <c r="C12481" t="s">
        <v>330</v>
      </c>
      <c r="D12481" t="s">
        <v>4346</v>
      </c>
      <c r="E12481" t="s">
        <v>59</v>
      </c>
      <c r="F12481" t="b">
        <v>0</v>
      </c>
      <c r="G12481" t="s">
        <v>41</v>
      </c>
      <c r="H12481" s="1">
        <v>46155.377858796302</v>
      </c>
      <c r="I12481" t="b">
        <v>0</v>
      </c>
      <c r="J12481" t="b">
        <v>1</v>
      </c>
      <c r="K12481" t="s">
        <v>41</v>
      </c>
      <c r="L12481" t="s">
        <v>60</v>
      </c>
      <c r="M12481">
        <v>115490</v>
      </c>
      <c r="N12481"/>
      <c r="O12481" t="s">
        <v>11225</v>
      </c>
      <c r="P12481" t="s">
        <v>23041</v>
      </c>
    </row>
    <row r="12482" spans="1:16" x14ac:dyDescent="0.25">
      <c r="A12482" t="s">
        <v>2</v>
      </c>
      <c r="B12482" t="s">
        <v>2</v>
      </c>
      <c r="C12482" t="s">
        <v>7214</v>
      </c>
      <c r="D12482" t="s">
        <v>4346</v>
      </c>
      <c r="E12482" t="s">
        <v>59</v>
      </c>
      <c r="F12482" t="b">
        <v>0</v>
      </c>
      <c r="G12482" t="s">
        <v>65</v>
      </c>
      <c r="H12482" s="1">
        <v>46155.377928240741</v>
      </c>
      <c r="I12482" t="b">
        <v>0</v>
      </c>
      <c r="J12482" t="b">
        <v>1</v>
      </c>
      <c r="K12482" t="s">
        <v>41</v>
      </c>
      <c r="L12482" t="s">
        <v>60</v>
      </c>
      <c r="M12482">
        <v>99382.399999999994</v>
      </c>
      <c r="N12482"/>
      <c r="O12482" t="s">
        <v>23042</v>
      </c>
    </row>
    <row r="12483" spans="1:16" x14ac:dyDescent="0.25">
      <c r="A12483" t="s">
        <v>1</v>
      </c>
      <c r="B12483" t="s">
        <v>23043</v>
      </c>
      <c r="C12483" t="s">
        <v>330</v>
      </c>
      <c r="D12483" t="s">
        <v>4346</v>
      </c>
      <c r="E12483" t="s">
        <v>59</v>
      </c>
      <c r="F12483" t="b">
        <v>0</v>
      </c>
      <c r="G12483" t="s">
        <v>68</v>
      </c>
      <c r="H12483" s="1">
        <v>46155.379155092603</v>
      </c>
      <c r="I12483" t="b">
        <v>0</v>
      </c>
      <c r="J12483" t="b">
        <v>1</v>
      </c>
      <c r="K12483" t="s">
        <v>41</v>
      </c>
      <c r="L12483" t="s">
        <v>60</v>
      </c>
      <c r="M12483">
        <v>115490</v>
      </c>
      <c r="N12483"/>
      <c r="O12483" t="s">
        <v>11225</v>
      </c>
      <c r="P12483" t="s">
        <v>23044</v>
      </c>
    </row>
    <row r="12484" spans="1:16" x14ac:dyDescent="0.25">
      <c r="A12484" t="s">
        <v>2</v>
      </c>
      <c r="B12484" t="s">
        <v>2</v>
      </c>
      <c r="C12484" t="s">
        <v>1729</v>
      </c>
      <c r="D12484" t="s">
        <v>2360</v>
      </c>
      <c r="E12484" t="s">
        <v>59</v>
      </c>
      <c r="F12484" t="b">
        <v>0</v>
      </c>
      <c r="G12484" t="s">
        <v>65</v>
      </c>
      <c r="H12484" s="1">
        <v>46155.419733796298</v>
      </c>
      <c r="I12484" t="b">
        <v>0</v>
      </c>
      <c r="J12484" t="b">
        <v>1</v>
      </c>
      <c r="K12484" t="s">
        <v>41</v>
      </c>
      <c r="L12484" t="s">
        <v>60</v>
      </c>
      <c r="M12484">
        <v>135000</v>
      </c>
      <c r="N12484"/>
      <c r="O12484" t="s">
        <v>2967</v>
      </c>
      <c r="P12484" t="s">
        <v>3410</v>
      </c>
    </row>
    <row r="12485" spans="1:16" x14ac:dyDescent="0.25">
      <c r="A12485" t="s">
        <v>2</v>
      </c>
      <c r="B12485" t="s">
        <v>23045</v>
      </c>
      <c r="C12485" t="s">
        <v>413</v>
      </c>
      <c r="D12485" t="s">
        <v>16554</v>
      </c>
      <c r="E12485" t="s">
        <v>59</v>
      </c>
      <c r="F12485" t="b">
        <v>0</v>
      </c>
      <c r="G12485" t="s">
        <v>31</v>
      </c>
      <c r="H12485" s="1">
        <v>46155.420416666668</v>
      </c>
      <c r="I12485" t="b">
        <v>0</v>
      </c>
      <c r="J12485" t="b">
        <v>0</v>
      </c>
      <c r="K12485" t="s">
        <v>31</v>
      </c>
      <c r="L12485" t="s">
        <v>60</v>
      </c>
      <c r="M12485">
        <v>1</v>
      </c>
      <c r="N12485"/>
      <c r="O12485" t="s">
        <v>23046</v>
      </c>
    </row>
    <row r="12486" spans="1:16" x14ac:dyDescent="0.25">
      <c r="A12486" t="s">
        <v>1</v>
      </c>
      <c r="B12486" t="s">
        <v>23047</v>
      </c>
      <c r="C12486" t="s">
        <v>207</v>
      </c>
      <c r="D12486" t="s">
        <v>4346</v>
      </c>
      <c r="E12486" t="s">
        <v>59</v>
      </c>
      <c r="F12486" t="b">
        <v>0</v>
      </c>
      <c r="G12486" t="s">
        <v>68</v>
      </c>
      <c r="H12486" s="1">
        <v>46155.420983796299</v>
      </c>
      <c r="I12486" t="b">
        <v>1</v>
      </c>
      <c r="J12486" t="b">
        <v>0</v>
      </c>
      <c r="K12486" t="s">
        <v>41</v>
      </c>
      <c r="L12486" t="s">
        <v>60</v>
      </c>
      <c r="M12486">
        <v>150000</v>
      </c>
      <c r="N12486"/>
      <c r="O12486" t="s">
        <v>23048</v>
      </c>
      <c r="P12486" t="s">
        <v>23049</v>
      </c>
    </row>
    <row r="12487" spans="1:16" x14ac:dyDescent="0.25">
      <c r="A12487" t="s">
        <v>2</v>
      </c>
      <c r="B12487" t="s">
        <v>23050</v>
      </c>
      <c r="C12487" t="s">
        <v>5026</v>
      </c>
      <c r="D12487" t="s">
        <v>9075</v>
      </c>
      <c r="E12487" t="s">
        <v>59</v>
      </c>
      <c r="F12487" t="b">
        <v>0</v>
      </c>
      <c r="G12487" t="s">
        <v>40</v>
      </c>
      <c r="H12487" s="1">
        <v>46155.462384259263</v>
      </c>
      <c r="I12487" t="b">
        <v>0</v>
      </c>
      <c r="J12487" t="b">
        <v>0</v>
      </c>
      <c r="K12487" t="s">
        <v>40</v>
      </c>
      <c r="L12487" t="s">
        <v>60</v>
      </c>
      <c r="M12487">
        <v>71975</v>
      </c>
      <c r="N12487"/>
      <c r="O12487" t="s">
        <v>13356</v>
      </c>
    </row>
    <row r="12488" spans="1:16" x14ac:dyDescent="0.25">
      <c r="A12488" t="s">
        <v>5</v>
      </c>
      <c r="B12488" t="s">
        <v>23051</v>
      </c>
      <c r="C12488" t="s">
        <v>76</v>
      </c>
      <c r="D12488" t="s">
        <v>4622</v>
      </c>
      <c r="E12488" t="s">
        <v>59</v>
      </c>
      <c r="F12488" t="b">
        <v>1</v>
      </c>
      <c r="G12488" t="s">
        <v>21</v>
      </c>
      <c r="H12488" s="1">
        <v>46155.463356481479</v>
      </c>
      <c r="I12488" t="b">
        <v>1</v>
      </c>
      <c r="J12488" t="b">
        <v>0</v>
      </c>
      <c r="K12488" t="s">
        <v>21</v>
      </c>
      <c r="L12488" t="s">
        <v>60</v>
      </c>
      <c r="M12488">
        <v>192000</v>
      </c>
      <c r="N12488"/>
      <c r="O12488" t="s">
        <v>19330</v>
      </c>
      <c r="P12488" t="s">
        <v>1688</v>
      </c>
    </row>
    <row r="12489" spans="1:16" x14ac:dyDescent="0.25">
      <c r="A12489" t="s">
        <v>6</v>
      </c>
      <c r="B12489" t="s">
        <v>23052</v>
      </c>
      <c r="C12489" t="s">
        <v>339</v>
      </c>
      <c r="D12489" t="s">
        <v>4756</v>
      </c>
      <c r="E12489" t="s">
        <v>59</v>
      </c>
      <c r="F12489" t="b">
        <v>0</v>
      </c>
      <c r="G12489" t="s">
        <v>77</v>
      </c>
      <c r="H12489" s="1">
        <v>46155.502905092602</v>
      </c>
      <c r="I12489" t="b">
        <v>0</v>
      </c>
      <c r="J12489" t="b">
        <v>1</v>
      </c>
      <c r="K12489" t="s">
        <v>41</v>
      </c>
      <c r="L12489" t="s">
        <v>60</v>
      </c>
      <c r="M12489">
        <v>137500</v>
      </c>
      <c r="N12489"/>
      <c r="O12489" t="s">
        <v>1062</v>
      </c>
      <c r="P12489" t="s">
        <v>23053</v>
      </c>
    </row>
    <row r="12490" spans="1:16" x14ac:dyDescent="0.25">
      <c r="A12490" t="s">
        <v>0</v>
      </c>
      <c r="B12490" t="s">
        <v>23054</v>
      </c>
      <c r="C12490" t="s">
        <v>887</v>
      </c>
      <c r="D12490" t="s">
        <v>4526</v>
      </c>
      <c r="E12490" t="s">
        <v>59</v>
      </c>
      <c r="F12490" t="b">
        <v>0</v>
      </c>
      <c r="G12490" t="s">
        <v>65</v>
      </c>
      <c r="H12490" s="1">
        <v>46155.543541666673</v>
      </c>
      <c r="I12490" t="b">
        <v>0</v>
      </c>
      <c r="J12490" t="b">
        <v>0</v>
      </c>
      <c r="K12490" t="s">
        <v>41</v>
      </c>
      <c r="L12490" t="s">
        <v>60</v>
      </c>
      <c r="M12490">
        <v>95000</v>
      </c>
      <c r="N12490"/>
      <c r="O12490" t="s">
        <v>3934</v>
      </c>
      <c r="P12490" t="s">
        <v>23055</v>
      </c>
    </row>
    <row r="12491" spans="1:16" x14ac:dyDescent="0.25">
      <c r="A12491" t="s">
        <v>0</v>
      </c>
      <c r="B12491" t="s">
        <v>6885</v>
      </c>
      <c r="C12491" t="s">
        <v>97</v>
      </c>
      <c r="D12491" t="s">
        <v>4346</v>
      </c>
      <c r="E12491" t="s">
        <v>59</v>
      </c>
      <c r="F12491" t="b">
        <v>0</v>
      </c>
      <c r="G12491" t="s">
        <v>89</v>
      </c>
      <c r="H12491" s="1">
        <v>46155.543541666673</v>
      </c>
      <c r="I12491" t="b">
        <v>0</v>
      </c>
      <c r="J12491" t="b">
        <v>1</v>
      </c>
      <c r="K12491" t="s">
        <v>41</v>
      </c>
      <c r="L12491" t="s">
        <v>74</v>
      </c>
      <c r="M12491"/>
      <c r="N12491">
        <v>22.5</v>
      </c>
      <c r="O12491" t="s">
        <v>23056</v>
      </c>
      <c r="P12491" t="s">
        <v>23057</v>
      </c>
    </row>
    <row r="12492" spans="1:16" x14ac:dyDescent="0.25">
      <c r="A12492" t="s">
        <v>2</v>
      </c>
      <c r="B12492" t="s">
        <v>23058</v>
      </c>
      <c r="C12492" t="s">
        <v>949</v>
      </c>
      <c r="D12492" t="s">
        <v>4756</v>
      </c>
      <c r="E12492" t="s">
        <v>59</v>
      </c>
      <c r="F12492" t="b">
        <v>0</v>
      </c>
      <c r="G12492" t="s">
        <v>65</v>
      </c>
      <c r="H12492" s="1">
        <v>46155.544594907413</v>
      </c>
      <c r="I12492" t="b">
        <v>0</v>
      </c>
      <c r="J12492" t="b">
        <v>0</v>
      </c>
      <c r="K12492" t="s">
        <v>41</v>
      </c>
      <c r="L12492" t="s">
        <v>60</v>
      </c>
      <c r="M12492">
        <v>110000</v>
      </c>
      <c r="N12492"/>
      <c r="O12492" t="s">
        <v>23059</v>
      </c>
      <c r="P12492" t="s">
        <v>23060</v>
      </c>
    </row>
    <row r="12493" spans="1:16" x14ac:dyDescent="0.25">
      <c r="A12493" t="s">
        <v>0</v>
      </c>
      <c r="B12493" t="s">
        <v>23061</v>
      </c>
      <c r="C12493" t="s">
        <v>40</v>
      </c>
      <c r="D12493" t="s">
        <v>4526</v>
      </c>
      <c r="E12493" t="s">
        <v>59</v>
      </c>
      <c r="F12493" t="b">
        <v>0</v>
      </c>
      <c r="G12493" t="s">
        <v>40</v>
      </c>
      <c r="H12493" s="1">
        <v>46155.545717592591</v>
      </c>
      <c r="I12493" t="b">
        <v>1</v>
      </c>
      <c r="J12493" t="b">
        <v>0</v>
      </c>
      <c r="K12493" t="s">
        <v>40</v>
      </c>
      <c r="L12493" t="s">
        <v>60</v>
      </c>
      <c r="M12493">
        <v>65000</v>
      </c>
      <c r="N12493"/>
      <c r="O12493" t="s">
        <v>6282</v>
      </c>
      <c r="P12493" t="s">
        <v>10843</v>
      </c>
    </row>
    <row r="12494" spans="1:16" x14ac:dyDescent="0.25">
      <c r="A12494" t="s">
        <v>1</v>
      </c>
      <c r="B12494" t="s">
        <v>23062</v>
      </c>
      <c r="C12494" t="s">
        <v>3662</v>
      </c>
      <c r="D12494" t="s">
        <v>5102</v>
      </c>
      <c r="E12494" t="s">
        <v>59</v>
      </c>
      <c r="F12494" t="b">
        <v>0</v>
      </c>
      <c r="G12494" t="s">
        <v>13</v>
      </c>
      <c r="H12494" s="1">
        <v>46155.546331018522</v>
      </c>
      <c r="I12494" t="b">
        <v>0</v>
      </c>
      <c r="J12494" t="b">
        <v>0</v>
      </c>
      <c r="K12494" t="s">
        <v>13</v>
      </c>
      <c r="L12494" t="s">
        <v>60</v>
      </c>
      <c r="M12494">
        <v>115000</v>
      </c>
      <c r="N12494"/>
      <c r="O12494" t="s">
        <v>2610</v>
      </c>
      <c r="P12494" t="s">
        <v>23063</v>
      </c>
    </row>
    <row r="12495" spans="1:16" x14ac:dyDescent="0.25">
      <c r="A12495" t="s">
        <v>5</v>
      </c>
      <c r="B12495" t="s">
        <v>23064</v>
      </c>
      <c r="C12495" t="s">
        <v>17137</v>
      </c>
      <c r="D12495" t="s">
        <v>4346</v>
      </c>
      <c r="E12495" t="s">
        <v>59</v>
      </c>
      <c r="F12495" t="b">
        <v>0</v>
      </c>
      <c r="G12495" t="s">
        <v>40</v>
      </c>
      <c r="H12495" s="1">
        <v>46155.547268518523</v>
      </c>
      <c r="I12495" t="b">
        <v>1</v>
      </c>
      <c r="J12495" t="b">
        <v>0</v>
      </c>
      <c r="K12495" t="s">
        <v>40</v>
      </c>
      <c r="L12495" t="s">
        <v>60</v>
      </c>
      <c r="M12495">
        <v>77500</v>
      </c>
      <c r="N12495"/>
      <c r="O12495" t="s">
        <v>23065</v>
      </c>
      <c r="P12495" t="s">
        <v>23066</v>
      </c>
    </row>
    <row r="12496" spans="1:16" x14ac:dyDescent="0.25">
      <c r="A12496" t="s">
        <v>1</v>
      </c>
      <c r="B12496" t="s">
        <v>23067</v>
      </c>
      <c r="C12496" t="s">
        <v>14023</v>
      </c>
      <c r="D12496" t="s">
        <v>4346</v>
      </c>
      <c r="E12496" t="s">
        <v>59</v>
      </c>
      <c r="F12496" t="b">
        <v>0</v>
      </c>
      <c r="G12496" t="s">
        <v>40</v>
      </c>
      <c r="H12496" s="1">
        <v>46155.547291666669</v>
      </c>
      <c r="I12496" t="b">
        <v>1</v>
      </c>
      <c r="J12496" t="b">
        <v>0</v>
      </c>
      <c r="K12496" t="s">
        <v>40</v>
      </c>
      <c r="L12496" t="s">
        <v>60</v>
      </c>
      <c r="M12496">
        <v>28250</v>
      </c>
      <c r="N12496"/>
      <c r="O12496" t="s">
        <v>23068</v>
      </c>
    </row>
    <row r="12497" spans="1:16" x14ac:dyDescent="0.25">
      <c r="A12497" t="s">
        <v>2</v>
      </c>
      <c r="B12497" t="s">
        <v>5692</v>
      </c>
      <c r="C12497" t="s">
        <v>41</v>
      </c>
      <c r="D12497" t="s">
        <v>4526</v>
      </c>
      <c r="E12497" t="s">
        <v>59</v>
      </c>
      <c r="F12497" t="b">
        <v>0</v>
      </c>
      <c r="G12497" t="s">
        <v>41</v>
      </c>
      <c r="H12497" s="1">
        <v>46155.5862037037</v>
      </c>
      <c r="I12497" t="b">
        <v>1</v>
      </c>
      <c r="J12497" t="b">
        <v>0</v>
      </c>
      <c r="K12497" t="s">
        <v>41</v>
      </c>
      <c r="L12497" t="s">
        <v>74</v>
      </c>
      <c r="M12497"/>
      <c r="N12497">
        <v>32.5</v>
      </c>
      <c r="O12497" t="s">
        <v>2455</v>
      </c>
      <c r="P12497" t="s">
        <v>23069</v>
      </c>
    </row>
    <row r="12498" spans="1:16" x14ac:dyDescent="0.25">
      <c r="A12498" t="s">
        <v>2</v>
      </c>
      <c r="B12498" t="s">
        <v>22945</v>
      </c>
      <c r="C12498" t="s">
        <v>508</v>
      </c>
      <c r="D12498" t="s">
        <v>4346</v>
      </c>
      <c r="E12498" t="s">
        <v>59</v>
      </c>
      <c r="F12498" t="b">
        <v>0</v>
      </c>
      <c r="G12498" t="s">
        <v>73</v>
      </c>
      <c r="H12498" s="1">
        <v>46155.586261574077</v>
      </c>
      <c r="I12498" t="b">
        <v>0</v>
      </c>
      <c r="J12498" t="b">
        <v>1</v>
      </c>
      <c r="K12498" t="s">
        <v>41</v>
      </c>
      <c r="L12498" t="s">
        <v>60</v>
      </c>
      <c r="M12498">
        <v>168000</v>
      </c>
      <c r="N12498"/>
      <c r="O12498" t="s">
        <v>1990</v>
      </c>
      <c r="P12498" t="s">
        <v>310</v>
      </c>
    </row>
    <row r="12499" spans="1:16" x14ac:dyDescent="0.25">
      <c r="A12499" t="s">
        <v>1</v>
      </c>
      <c r="B12499" t="s">
        <v>23070</v>
      </c>
      <c r="C12499" t="s">
        <v>22481</v>
      </c>
      <c r="D12499" t="s">
        <v>4756</v>
      </c>
      <c r="E12499" t="s">
        <v>59</v>
      </c>
      <c r="F12499" t="b">
        <v>0</v>
      </c>
      <c r="G12499" t="s">
        <v>68</v>
      </c>
      <c r="H12499" s="1">
        <v>46155.587546296287</v>
      </c>
      <c r="I12499" t="b">
        <v>0</v>
      </c>
      <c r="J12499" t="b">
        <v>1</v>
      </c>
      <c r="K12499" t="s">
        <v>41</v>
      </c>
      <c r="L12499" t="s">
        <v>60</v>
      </c>
      <c r="M12499">
        <v>107180</v>
      </c>
      <c r="N12499"/>
      <c r="O12499" t="s">
        <v>2572</v>
      </c>
      <c r="P12499" t="s">
        <v>23071</v>
      </c>
    </row>
    <row r="12500" spans="1:16" x14ac:dyDescent="0.25">
      <c r="A12500" t="s">
        <v>0</v>
      </c>
      <c r="B12500" t="s">
        <v>3959</v>
      </c>
      <c r="C12500" t="s">
        <v>172</v>
      </c>
      <c r="D12500" t="s">
        <v>4346</v>
      </c>
      <c r="E12500" t="s">
        <v>59</v>
      </c>
      <c r="F12500" t="b">
        <v>0</v>
      </c>
      <c r="G12500" t="s">
        <v>68</v>
      </c>
      <c r="H12500" s="1">
        <v>46155.626875000002</v>
      </c>
      <c r="I12500" t="b">
        <v>0</v>
      </c>
      <c r="J12500" t="b">
        <v>1</v>
      </c>
      <c r="K12500" t="s">
        <v>41</v>
      </c>
      <c r="L12500" t="s">
        <v>60</v>
      </c>
      <c r="M12500">
        <v>103000</v>
      </c>
      <c r="N12500"/>
      <c r="O12500" t="s">
        <v>23072</v>
      </c>
      <c r="P12500" t="s">
        <v>3201</v>
      </c>
    </row>
    <row r="12501" spans="1:16" x14ac:dyDescent="0.25">
      <c r="A12501" t="s">
        <v>7</v>
      </c>
      <c r="B12501" t="s">
        <v>23073</v>
      </c>
      <c r="C12501" t="s">
        <v>1122</v>
      </c>
      <c r="D12501" t="s">
        <v>4346</v>
      </c>
      <c r="E12501" t="s">
        <v>59</v>
      </c>
      <c r="F12501" t="b">
        <v>0</v>
      </c>
      <c r="G12501" t="s">
        <v>65</v>
      </c>
      <c r="H12501" s="1">
        <v>46155.626875000002</v>
      </c>
      <c r="I12501" t="b">
        <v>1</v>
      </c>
      <c r="J12501" t="b">
        <v>0</v>
      </c>
      <c r="K12501" t="s">
        <v>41</v>
      </c>
      <c r="L12501" t="s">
        <v>60</v>
      </c>
      <c r="M12501">
        <v>140000</v>
      </c>
      <c r="N12501"/>
      <c r="O12501" t="s">
        <v>2715</v>
      </c>
      <c r="P12501" t="s">
        <v>4109</v>
      </c>
    </row>
    <row r="12502" spans="1:16" x14ac:dyDescent="0.25">
      <c r="A12502" t="s">
        <v>2</v>
      </c>
      <c r="B12502" t="s">
        <v>23074</v>
      </c>
      <c r="C12502" t="s">
        <v>81</v>
      </c>
      <c r="D12502" t="s">
        <v>4756</v>
      </c>
      <c r="E12502" t="s">
        <v>59</v>
      </c>
      <c r="F12502" t="b">
        <v>0</v>
      </c>
      <c r="G12502" t="s">
        <v>77</v>
      </c>
      <c r="H12502" s="1">
        <v>46155.626886574071</v>
      </c>
      <c r="I12502" t="b">
        <v>0</v>
      </c>
      <c r="J12502" t="b">
        <v>0</v>
      </c>
      <c r="K12502" t="s">
        <v>41</v>
      </c>
      <c r="L12502" t="s">
        <v>60</v>
      </c>
      <c r="M12502">
        <v>120000</v>
      </c>
      <c r="N12502"/>
      <c r="O12502" t="s">
        <v>22071</v>
      </c>
      <c r="P12502" t="s">
        <v>85</v>
      </c>
    </row>
    <row r="12503" spans="1:16" x14ac:dyDescent="0.25">
      <c r="A12503" t="s">
        <v>0</v>
      </c>
      <c r="B12503" t="s">
        <v>1703</v>
      </c>
      <c r="C12503" t="s">
        <v>912</v>
      </c>
      <c r="D12503" t="s">
        <v>2360</v>
      </c>
      <c r="E12503" t="s">
        <v>72</v>
      </c>
      <c r="F12503" t="b">
        <v>0</v>
      </c>
      <c r="G12503" t="s">
        <v>65</v>
      </c>
      <c r="H12503" s="1">
        <v>46155.626921296287</v>
      </c>
      <c r="I12503" t="b">
        <v>0</v>
      </c>
      <c r="J12503" t="b">
        <v>1</v>
      </c>
      <c r="K12503" t="s">
        <v>41</v>
      </c>
      <c r="L12503" t="s">
        <v>60</v>
      </c>
      <c r="M12503">
        <v>101450</v>
      </c>
      <c r="N12503"/>
      <c r="O12503" t="s">
        <v>5742</v>
      </c>
      <c r="P12503" t="s">
        <v>23075</v>
      </c>
    </row>
    <row r="12504" spans="1:16" x14ac:dyDescent="0.25">
      <c r="A12504" t="s">
        <v>0</v>
      </c>
      <c r="B12504" t="s">
        <v>23076</v>
      </c>
      <c r="C12504" t="s">
        <v>115</v>
      </c>
      <c r="D12504" t="s">
        <v>4346</v>
      </c>
      <c r="E12504" t="s">
        <v>232</v>
      </c>
      <c r="F12504" t="b">
        <v>0</v>
      </c>
      <c r="G12504" t="s">
        <v>65</v>
      </c>
      <c r="H12504" s="1">
        <v>46155.626921296287</v>
      </c>
      <c r="I12504" t="b">
        <v>0</v>
      </c>
      <c r="J12504" t="b">
        <v>0</v>
      </c>
      <c r="K12504" t="s">
        <v>41</v>
      </c>
      <c r="L12504" t="s">
        <v>60</v>
      </c>
      <c r="M12504">
        <v>79500</v>
      </c>
      <c r="N12504"/>
      <c r="O12504" t="s">
        <v>23077</v>
      </c>
      <c r="P12504" t="s">
        <v>23078</v>
      </c>
    </row>
    <row r="12505" spans="1:16" x14ac:dyDescent="0.25">
      <c r="A12505" t="s">
        <v>4</v>
      </c>
      <c r="B12505" t="s">
        <v>2973</v>
      </c>
      <c r="C12505" t="s">
        <v>330</v>
      </c>
      <c r="D12505" t="s">
        <v>4346</v>
      </c>
      <c r="E12505" t="s">
        <v>88</v>
      </c>
      <c r="F12505" t="b">
        <v>0</v>
      </c>
      <c r="G12505" t="s">
        <v>41</v>
      </c>
      <c r="H12505" s="1">
        <v>46155.627870370372</v>
      </c>
      <c r="I12505" t="b">
        <v>0</v>
      </c>
      <c r="J12505" t="b">
        <v>0</v>
      </c>
      <c r="K12505" t="s">
        <v>41</v>
      </c>
      <c r="L12505" t="s">
        <v>74</v>
      </c>
      <c r="M12505"/>
      <c r="N12505">
        <v>52.5</v>
      </c>
      <c r="O12505" t="s">
        <v>1300</v>
      </c>
      <c r="P12505" t="s">
        <v>2313</v>
      </c>
    </row>
    <row r="12506" spans="1:16" x14ac:dyDescent="0.25">
      <c r="A12506" t="s">
        <v>0</v>
      </c>
      <c r="B12506" t="s">
        <v>23079</v>
      </c>
      <c r="C12506" t="s">
        <v>41</v>
      </c>
      <c r="D12506" t="s">
        <v>2360</v>
      </c>
      <c r="E12506" t="s">
        <v>59</v>
      </c>
      <c r="F12506" t="b">
        <v>0</v>
      </c>
      <c r="G12506" t="s">
        <v>41</v>
      </c>
      <c r="H12506" s="1">
        <v>46155.627870370372</v>
      </c>
      <c r="I12506" t="b">
        <v>0</v>
      </c>
      <c r="J12506" t="b">
        <v>1</v>
      </c>
      <c r="K12506" t="s">
        <v>41</v>
      </c>
      <c r="L12506" t="s">
        <v>60</v>
      </c>
      <c r="M12506">
        <v>135000</v>
      </c>
      <c r="N12506"/>
      <c r="O12506" t="s">
        <v>1355</v>
      </c>
      <c r="P12506" t="s">
        <v>23080</v>
      </c>
    </row>
    <row r="12507" spans="1:16" x14ac:dyDescent="0.25">
      <c r="A12507" t="s">
        <v>8</v>
      </c>
      <c r="B12507" t="s">
        <v>1920</v>
      </c>
      <c r="C12507" t="s">
        <v>1250</v>
      </c>
      <c r="D12507" t="s">
        <v>4526</v>
      </c>
      <c r="E12507" t="s">
        <v>88</v>
      </c>
      <c r="F12507" t="b">
        <v>0</v>
      </c>
      <c r="G12507" t="s">
        <v>89</v>
      </c>
      <c r="H12507" s="1">
        <v>46155.627905092602</v>
      </c>
      <c r="I12507" t="b">
        <v>0</v>
      </c>
      <c r="J12507" t="b">
        <v>0</v>
      </c>
      <c r="K12507" t="s">
        <v>41</v>
      </c>
      <c r="L12507" t="s">
        <v>74</v>
      </c>
      <c r="M12507"/>
      <c r="N12507">
        <v>67.5</v>
      </c>
      <c r="O12507" t="s">
        <v>13294</v>
      </c>
      <c r="P12507" t="s">
        <v>23081</v>
      </c>
    </row>
    <row r="12508" spans="1:16" x14ac:dyDescent="0.25">
      <c r="A12508" t="s">
        <v>2</v>
      </c>
      <c r="B12508" t="s">
        <v>23082</v>
      </c>
      <c r="C12508" t="s">
        <v>23083</v>
      </c>
      <c r="D12508" t="s">
        <v>4756</v>
      </c>
      <c r="E12508" t="s">
        <v>59</v>
      </c>
      <c r="F12508" t="b">
        <v>0</v>
      </c>
      <c r="G12508" t="s">
        <v>68</v>
      </c>
      <c r="H12508" s="1">
        <v>46155.627916666657</v>
      </c>
      <c r="I12508" t="b">
        <v>0</v>
      </c>
      <c r="J12508" t="b">
        <v>1</v>
      </c>
      <c r="K12508" t="s">
        <v>41</v>
      </c>
      <c r="L12508" t="s">
        <v>60</v>
      </c>
      <c r="M12508">
        <v>110000</v>
      </c>
      <c r="N12508"/>
      <c r="O12508" t="s">
        <v>23084</v>
      </c>
      <c r="P12508" t="s">
        <v>23085</v>
      </c>
    </row>
    <row r="12509" spans="1:16" x14ac:dyDescent="0.25">
      <c r="A12509" t="s">
        <v>2</v>
      </c>
      <c r="B12509" t="s">
        <v>213</v>
      </c>
      <c r="C12509" t="s">
        <v>5026</v>
      </c>
      <c r="D12509" t="s">
        <v>4526</v>
      </c>
      <c r="E12509" t="s">
        <v>59</v>
      </c>
      <c r="F12509" t="b">
        <v>0</v>
      </c>
      <c r="G12509" t="s">
        <v>40</v>
      </c>
      <c r="H12509" s="1">
        <v>46155.629050925927</v>
      </c>
      <c r="I12509" t="b">
        <v>0</v>
      </c>
      <c r="J12509" t="b">
        <v>0</v>
      </c>
      <c r="K12509" t="s">
        <v>40</v>
      </c>
      <c r="L12509" t="s">
        <v>60</v>
      </c>
      <c r="M12509">
        <v>95000</v>
      </c>
      <c r="N12509"/>
      <c r="O12509" t="s">
        <v>23086</v>
      </c>
      <c r="P12509" t="s">
        <v>1534</v>
      </c>
    </row>
    <row r="12510" spans="1:16" x14ac:dyDescent="0.25">
      <c r="A12510" t="s">
        <v>1</v>
      </c>
      <c r="B12510" t="s">
        <v>11329</v>
      </c>
      <c r="C12510" t="s">
        <v>162</v>
      </c>
      <c r="D12510" t="s">
        <v>4346</v>
      </c>
      <c r="E12510" t="s">
        <v>59</v>
      </c>
      <c r="F12510" t="b">
        <v>0</v>
      </c>
      <c r="G12510" t="s">
        <v>73</v>
      </c>
      <c r="H12510" s="1">
        <v>46155.629224537042</v>
      </c>
      <c r="I12510" t="b">
        <v>1</v>
      </c>
      <c r="J12510" t="b">
        <v>1</v>
      </c>
      <c r="K12510" t="s">
        <v>41</v>
      </c>
      <c r="L12510" t="s">
        <v>60</v>
      </c>
      <c r="M12510">
        <v>155500</v>
      </c>
      <c r="N12510"/>
      <c r="O12510" t="s">
        <v>1183</v>
      </c>
      <c r="P12510" t="s">
        <v>20374</v>
      </c>
    </row>
    <row r="12511" spans="1:16" x14ac:dyDescent="0.25">
      <c r="A12511" t="s">
        <v>5</v>
      </c>
      <c r="B12511" t="s">
        <v>23087</v>
      </c>
      <c r="C12511" t="s">
        <v>335</v>
      </c>
      <c r="D12511" t="s">
        <v>2360</v>
      </c>
      <c r="E12511" t="s">
        <v>72</v>
      </c>
      <c r="F12511" t="b">
        <v>0</v>
      </c>
      <c r="G12511" t="s">
        <v>77</v>
      </c>
      <c r="H12511" s="1">
        <v>46155.629317129627</v>
      </c>
      <c r="I12511" t="b">
        <v>0</v>
      </c>
      <c r="J12511" t="b">
        <v>1</v>
      </c>
      <c r="K12511" t="s">
        <v>41</v>
      </c>
      <c r="L12511" t="s">
        <v>60</v>
      </c>
      <c r="M12511">
        <v>142450</v>
      </c>
      <c r="N12511"/>
      <c r="O12511" t="s">
        <v>5742</v>
      </c>
    </row>
    <row r="12512" spans="1:16" x14ac:dyDescent="0.25">
      <c r="A12512" t="s">
        <v>0</v>
      </c>
      <c r="B12512" t="s">
        <v>17511</v>
      </c>
      <c r="C12512" t="s">
        <v>86</v>
      </c>
      <c r="D12512" t="s">
        <v>4526</v>
      </c>
      <c r="E12512" t="s">
        <v>59</v>
      </c>
      <c r="F12512" t="b">
        <v>0</v>
      </c>
      <c r="G12512" t="s">
        <v>77</v>
      </c>
      <c r="H12512" s="1">
        <v>46155.668541666673</v>
      </c>
      <c r="I12512" t="b">
        <v>0</v>
      </c>
      <c r="J12512" t="b">
        <v>0</v>
      </c>
      <c r="K12512" t="s">
        <v>41</v>
      </c>
      <c r="L12512" t="s">
        <v>60</v>
      </c>
      <c r="M12512">
        <v>112500</v>
      </c>
      <c r="N12512"/>
      <c r="O12512" t="s">
        <v>14835</v>
      </c>
      <c r="P12512" t="s">
        <v>14836</v>
      </c>
    </row>
    <row r="12513" spans="1:16" x14ac:dyDescent="0.25">
      <c r="A12513" t="s">
        <v>0</v>
      </c>
      <c r="B12513" t="s">
        <v>1911</v>
      </c>
      <c r="C12513" t="s">
        <v>134</v>
      </c>
      <c r="D12513" t="s">
        <v>4526</v>
      </c>
      <c r="E12513" t="s">
        <v>59</v>
      </c>
      <c r="F12513" t="b">
        <v>0</v>
      </c>
      <c r="G12513" t="s">
        <v>65</v>
      </c>
      <c r="H12513" s="1">
        <v>46155.668541666673</v>
      </c>
      <c r="I12513" t="b">
        <v>0</v>
      </c>
      <c r="J12513" t="b">
        <v>0</v>
      </c>
      <c r="K12513" t="s">
        <v>41</v>
      </c>
      <c r="L12513" t="s">
        <v>60</v>
      </c>
      <c r="M12513">
        <v>90000</v>
      </c>
      <c r="N12513"/>
      <c r="O12513" t="s">
        <v>105</v>
      </c>
      <c r="P12513" t="s">
        <v>3724</v>
      </c>
    </row>
    <row r="12514" spans="1:16" x14ac:dyDescent="0.25">
      <c r="A12514" t="s">
        <v>0</v>
      </c>
      <c r="B12514" t="s">
        <v>23088</v>
      </c>
      <c r="C12514" t="s">
        <v>615</v>
      </c>
      <c r="D12514" t="s">
        <v>4346</v>
      </c>
      <c r="E12514" t="s">
        <v>59</v>
      </c>
      <c r="F12514" t="b">
        <v>0</v>
      </c>
      <c r="G12514" t="s">
        <v>65</v>
      </c>
      <c r="H12514" s="1">
        <v>46155.668576388889</v>
      </c>
      <c r="I12514" t="b">
        <v>0</v>
      </c>
      <c r="J12514" t="b">
        <v>0</v>
      </c>
      <c r="K12514" t="s">
        <v>41</v>
      </c>
      <c r="L12514" t="s">
        <v>60</v>
      </c>
      <c r="M12514">
        <v>87000</v>
      </c>
      <c r="N12514"/>
      <c r="O12514" t="s">
        <v>1211</v>
      </c>
      <c r="P12514" t="s">
        <v>23089</v>
      </c>
    </row>
    <row r="12515" spans="1:16" x14ac:dyDescent="0.25">
      <c r="A12515" t="s">
        <v>0</v>
      </c>
      <c r="B12515" t="s">
        <v>23090</v>
      </c>
      <c r="C12515" t="s">
        <v>76</v>
      </c>
      <c r="D12515" t="s">
        <v>4346</v>
      </c>
      <c r="E12515" t="s">
        <v>59</v>
      </c>
      <c r="F12515" t="b">
        <v>1</v>
      </c>
      <c r="G12515" t="s">
        <v>65</v>
      </c>
      <c r="H12515" s="1">
        <v>46155.668576388889</v>
      </c>
      <c r="I12515" t="b">
        <v>0</v>
      </c>
      <c r="J12515" t="b">
        <v>1</v>
      </c>
      <c r="K12515" t="s">
        <v>41</v>
      </c>
      <c r="L12515" t="s">
        <v>60</v>
      </c>
      <c r="M12515">
        <v>156000</v>
      </c>
      <c r="N12515"/>
      <c r="O12515" t="s">
        <v>14369</v>
      </c>
      <c r="P12515" t="s">
        <v>23091</v>
      </c>
    </row>
    <row r="12516" spans="1:16" x14ac:dyDescent="0.25">
      <c r="A12516" t="s">
        <v>0</v>
      </c>
      <c r="B12516" t="s">
        <v>787</v>
      </c>
      <c r="C12516" t="s">
        <v>23092</v>
      </c>
      <c r="D12516" t="s">
        <v>23093</v>
      </c>
      <c r="F12516" t="b">
        <v>0</v>
      </c>
      <c r="G12516" t="s">
        <v>65</v>
      </c>
      <c r="H12516" s="1">
        <v>46155.668576388889</v>
      </c>
      <c r="I12516" t="b">
        <v>0</v>
      </c>
      <c r="J12516" t="b">
        <v>1</v>
      </c>
      <c r="K12516" t="s">
        <v>41</v>
      </c>
      <c r="L12516" t="s">
        <v>74</v>
      </c>
      <c r="M12516"/>
      <c r="N12516">
        <v>30</v>
      </c>
      <c r="O12516" t="s">
        <v>2254</v>
      </c>
      <c r="P12516" t="s">
        <v>875</v>
      </c>
    </row>
    <row r="12517" spans="1:16" x14ac:dyDescent="0.25">
      <c r="A12517" t="s">
        <v>2</v>
      </c>
      <c r="B12517" t="s">
        <v>21020</v>
      </c>
      <c r="C12517" t="s">
        <v>142</v>
      </c>
      <c r="D12517" t="s">
        <v>2360</v>
      </c>
      <c r="E12517" t="s">
        <v>59</v>
      </c>
      <c r="F12517" t="b">
        <v>0</v>
      </c>
      <c r="G12517" t="s">
        <v>65</v>
      </c>
      <c r="H12517" s="1">
        <v>46155.668611111112</v>
      </c>
      <c r="I12517" t="b">
        <v>0</v>
      </c>
      <c r="J12517" t="b">
        <v>1</v>
      </c>
      <c r="K12517" t="s">
        <v>41</v>
      </c>
      <c r="L12517" t="s">
        <v>60</v>
      </c>
      <c r="M12517">
        <v>150500</v>
      </c>
      <c r="N12517"/>
      <c r="O12517" t="s">
        <v>982</v>
      </c>
      <c r="P12517" t="s">
        <v>13591</v>
      </c>
    </row>
    <row r="12518" spans="1:16" x14ac:dyDescent="0.25">
      <c r="A12518" t="s">
        <v>0</v>
      </c>
      <c r="B12518" t="s">
        <v>23094</v>
      </c>
      <c r="C12518" t="s">
        <v>436</v>
      </c>
      <c r="D12518" t="s">
        <v>4526</v>
      </c>
      <c r="E12518" t="s">
        <v>59</v>
      </c>
      <c r="F12518" t="b">
        <v>0</v>
      </c>
      <c r="G12518" t="s">
        <v>41</v>
      </c>
      <c r="H12518" s="1">
        <v>46155.669525462959</v>
      </c>
      <c r="I12518" t="b">
        <v>1</v>
      </c>
      <c r="J12518" t="b">
        <v>0</v>
      </c>
      <c r="K12518" t="s">
        <v>41</v>
      </c>
      <c r="L12518" t="s">
        <v>74</v>
      </c>
      <c r="M12518"/>
      <c r="N12518">
        <v>72</v>
      </c>
      <c r="O12518" t="s">
        <v>1164</v>
      </c>
      <c r="P12518" t="s">
        <v>3134</v>
      </c>
    </row>
    <row r="12519" spans="1:16" x14ac:dyDescent="0.25">
      <c r="A12519" t="s">
        <v>0</v>
      </c>
      <c r="B12519" t="s">
        <v>23095</v>
      </c>
      <c r="C12519" t="s">
        <v>436</v>
      </c>
      <c r="D12519" t="s">
        <v>4526</v>
      </c>
      <c r="E12519" t="s">
        <v>59</v>
      </c>
      <c r="F12519" t="b">
        <v>0</v>
      </c>
      <c r="G12519" t="s">
        <v>41</v>
      </c>
      <c r="H12519" s="1">
        <v>46155.669583333343</v>
      </c>
      <c r="I12519" t="b">
        <v>0</v>
      </c>
      <c r="J12519" t="b">
        <v>0</v>
      </c>
      <c r="K12519" t="s">
        <v>41</v>
      </c>
      <c r="L12519" t="s">
        <v>74</v>
      </c>
      <c r="M12519"/>
      <c r="N12519">
        <v>42.5</v>
      </c>
      <c r="O12519" t="s">
        <v>1164</v>
      </c>
      <c r="P12519" t="s">
        <v>4661</v>
      </c>
    </row>
    <row r="12520" spans="1:16" x14ac:dyDescent="0.25">
      <c r="A12520" t="s">
        <v>2</v>
      </c>
      <c r="B12520" t="s">
        <v>23096</v>
      </c>
      <c r="C12520" t="s">
        <v>912</v>
      </c>
      <c r="D12520" t="s">
        <v>5349</v>
      </c>
      <c r="E12520" t="s">
        <v>59</v>
      </c>
      <c r="F12520" t="b">
        <v>0</v>
      </c>
      <c r="G12520" t="s">
        <v>65</v>
      </c>
      <c r="H12520" s="1">
        <v>46155.669594907413</v>
      </c>
      <c r="I12520" t="b">
        <v>0</v>
      </c>
      <c r="J12520" t="b">
        <v>1</v>
      </c>
      <c r="K12520" t="s">
        <v>41</v>
      </c>
      <c r="L12520" t="s">
        <v>60</v>
      </c>
      <c r="M12520">
        <v>98500</v>
      </c>
      <c r="N12520"/>
      <c r="O12520" t="s">
        <v>23097</v>
      </c>
    </row>
    <row r="12521" spans="1:16" x14ac:dyDescent="0.25">
      <c r="A12521" t="s">
        <v>6</v>
      </c>
      <c r="B12521" t="s">
        <v>23098</v>
      </c>
      <c r="C12521" t="s">
        <v>23002</v>
      </c>
      <c r="D12521" t="s">
        <v>4346</v>
      </c>
      <c r="E12521" t="s">
        <v>232</v>
      </c>
      <c r="F12521" t="b">
        <v>0</v>
      </c>
      <c r="G12521" t="s">
        <v>32</v>
      </c>
      <c r="H12521" s="1">
        <v>46155.670428240737</v>
      </c>
      <c r="I12521" t="b">
        <v>0</v>
      </c>
      <c r="J12521" t="b">
        <v>0</v>
      </c>
      <c r="K12521" t="s">
        <v>32</v>
      </c>
      <c r="L12521" t="s">
        <v>74</v>
      </c>
      <c r="M12521"/>
      <c r="N12521">
        <v>51.5</v>
      </c>
      <c r="O12521" t="s">
        <v>23099</v>
      </c>
      <c r="P12521" t="s">
        <v>3243</v>
      </c>
    </row>
    <row r="12522" spans="1:16" x14ac:dyDescent="0.25">
      <c r="A12522" t="s">
        <v>1</v>
      </c>
      <c r="B12522" t="s">
        <v>23100</v>
      </c>
      <c r="C12522" t="s">
        <v>887</v>
      </c>
      <c r="D12522" t="s">
        <v>4526</v>
      </c>
      <c r="E12522" t="s">
        <v>88</v>
      </c>
      <c r="F12522" t="b">
        <v>0</v>
      </c>
      <c r="G12522" t="s">
        <v>89</v>
      </c>
      <c r="H12522" s="1">
        <v>46155.670810185176</v>
      </c>
      <c r="I12522" t="b">
        <v>0</v>
      </c>
      <c r="J12522" t="b">
        <v>0</v>
      </c>
      <c r="K12522" t="s">
        <v>41</v>
      </c>
      <c r="L12522" t="s">
        <v>74</v>
      </c>
      <c r="M12522"/>
      <c r="N12522">
        <v>51.5</v>
      </c>
      <c r="O12522" t="s">
        <v>23101</v>
      </c>
      <c r="P12522" t="s">
        <v>23102</v>
      </c>
    </row>
    <row r="12523" spans="1:16" x14ac:dyDescent="0.25">
      <c r="A12523" t="s">
        <v>1</v>
      </c>
      <c r="B12523" t="s">
        <v>23103</v>
      </c>
      <c r="C12523" t="s">
        <v>887</v>
      </c>
      <c r="D12523" t="s">
        <v>4346</v>
      </c>
      <c r="E12523" t="s">
        <v>59</v>
      </c>
      <c r="F12523" t="b">
        <v>0</v>
      </c>
      <c r="G12523" t="s">
        <v>68</v>
      </c>
      <c r="H12523" s="1">
        <v>46155.670914351853</v>
      </c>
      <c r="I12523" t="b">
        <v>0</v>
      </c>
      <c r="J12523" t="b">
        <v>0</v>
      </c>
      <c r="K12523" t="s">
        <v>41</v>
      </c>
      <c r="L12523" t="s">
        <v>74</v>
      </c>
      <c r="M12523"/>
      <c r="N12523">
        <v>51.5</v>
      </c>
      <c r="O12523" t="s">
        <v>15535</v>
      </c>
      <c r="P12523" t="s">
        <v>23102</v>
      </c>
    </row>
    <row r="12524" spans="1:16" x14ac:dyDescent="0.25">
      <c r="A12524" t="s">
        <v>1</v>
      </c>
      <c r="B12524" t="s">
        <v>156</v>
      </c>
      <c r="C12524" t="s">
        <v>4397</v>
      </c>
      <c r="D12524" t="s">
        <v>4346</v>
      </c>
      <c r="E12524" t="s">
        <v>59</v>
      </c>
      <c r="F12524" t="b">
        <v>0</v>
      </c>
      <c r="G12524" t="s">
        <v>77</v>
      </c>
      <c r="H12524" s="1">
        <v>46155.670960648153</v>
      </c>
      <c r="I12524" t="b">
        <v>1</v>
      </c>
      <c r="J12524" t="b">
        <v>0</v>
      </c>
      <c r="K12524" t="s">
        <v>41</v>
      </c>
      <c r="L12524" t="s">
        <v>74</v>
      </c>
      <c r="M12524"/>
      <c r="N12524">
        <v>60</v>
      </c>
      <c r="O12524" t="s">
        <v>23104</v>
      </c>
      <c r="P12524" t="s">
        <v>23105</v>
      </c>
    </row>
    <row r="12525" spans="1:16" x14ac:dyDescent="0.25">
      <c r="A12525" t="s">
        <v>1</v>
      </c>
      <c r="B12525" t="s">
        <v>22847</v>
      </c>
      <c r="C12525" t="s">
        <v>4229</v>
      </c>
      <c r="D12525" t="s">
        <v>2360</v>
      </c>
      <c r="E12525" t="s">
        <v>59</v>
      </c>
      <c r="F12525" t="b">
        <v>0</v>
      </c>
      <c r="G12525" t="s">
        <v>89</v>
      </c>
      <c r="H12525" s="1">
        <v>46155.670983796299</v>
      </c>
      <c r="I12525" t="b">
        <v>1</v>
      </c>
      <c r="J12525" t="b">
        <v>0</v>
      </c>
      <c r="K12525" t="s">
        <v>41</v>
      </c>
      <c r="L12525" t="s">
        <v>74</v>
      </c>
      <c r="M12525"/>
      <c r="N12525">
        <v>55.5</v>
      </c>
      <c r="O12525" t="s">
        <v>22270</v>
      </c>
      <c r="P12525" t="s">
        <v>22271</v>
      </c>
    </row>
    <row r="12526" spans="1:16" x14ac:dyDescent="0.25">
      <c r="A12526" t="s">
        <v>1</v>
      </c>
      <c r="B12526" t="s">
        <v>23106</v>
      </c>
      <c r="C12526" t="s">
        <v>363</v>
      </c>
      <c r="D12526" t="s">
        <v>4526</v>
      </c>
      <c r="E12526" t="s">
        <v>88</v>
      </c>
      <c r="F12526" t="b">
        <v>0</v>
      </c>
      <c r="G12526" t="s">
        <v>68</v>
      </c>
      <c r="H12526" s="1">
        <v>46155.671006944453</v>
      </c>
      <c r="I12526" t="b">
        <v>0</v>
      </c>
      <c r="J12526" t="b">
        <v>1</v>
      </c>
      <c r="K12526" t="s">
        <v>41</v>
      </c>
      <c r="L12526" t="s">
        <v>74</v>
      </c>
      <c r="M12526"/>
      <c r="N12526">
        <v>57.5</v>
      </c>
      <c r="O12526" t="s">
        <v>482</v>
      </c>
      <c r="P12526" t="s">
        <v>23107</v>
      </c>
    </row>
    <row r="12527" spans="1:16" x14ac:dyDescent="0.25">
      <c r="A12527" t="s">
        <v>5</v>
      </c>
      <c r="B12527" t="s">
        <v>23108</v>
      </c>
      <c r="C12527" t="s">
        <v>9919</v>
      </c>
      <c r="D12527" t="s">
        <v>4526</v>
      </c>
      <c r="E12527" t="s">
        <v>59</v>
      </c>
      <c r="F12527" t="b">
        <v>0</v>
      </c>
      <c r="G12527" t="s">
        <v>13</v>
      </c>
      <c r="H12527" s="1">
        <v>46155.671331018522</v>
      </c>
      <c r="I12527" t="b">
        <v>1</v>
      </c>
      <c r="J12527" t="b">
        <v>0</v>
      </c>
      <c r="K12527" t="s">
        <v>13</v>
      </c>
      <c r="L12527" t="s">
        <v>60</v>
      </c>
      <c r="M12527">
        <v>95000</v>
      </c>
      <c r="N12527"/>
      <c r="O12527" t="s">
        <v>12752</v>
      </c>
      <c r="P12527" t="s">
        <v>23109</v>
      </c>
    </row>
    <row r="12528" spans="1:16" x14ac:dyDescent="0.25">
      <c r="A12528" t="s">
        <v>5</v>
      </c>
      <c r="B12528" t="s">
        <v>23110</v>
      </c>
      <c r="C12528" t="s">
        <v>2408</v>
      </c>
      <c r="D12528" t="s">
        <v>4526</v>
      </c>
      <c r="E12528" t="s">
        <v>59</v>
      </c>
      <c r="F12528" t="b">
        <v>0</v>
      </c>
      <c r="G12528" t="s">
        <v>13</v>
      </c>
      <c r="H12528" s="1">
        <v>46155.671331018522</v>
      </c>
      <c r="I12528" t="b">
        <v>0</v>
      </c>
      <c r="J12528" t="b">
        <v>0</v>
      </c>
      <c r="K12528" t="s">
        <v>13</v>
      </c>
      <c r="L12528" t="s">
        <v>74</v>
      </c>
      <c r="M12528"/>
      <c r="N12528">
        <v>61.594999999999999</v>
      </c>
      <c r="O12528" t="s">
        <v>1164</v>
      </c>
      <c r="P12528" t="s">
        <v>23111</v>
      </c>
    </row>
    <row r="12529" spans="1:16" x14ac:dyDescent="0.25">
      <c r="A12529" t="s">
        <v>0</v>
      </c>
      <c r="B12529" t="s">
        <v>23112</v>
      </c>
      <c r="C12529" t="s">
        <v>20410</v>
      </c>
      <c r="D12529" t="s">
        <v>4346</v>
      </c>
      <c r="E12529" t="s">
        <v>59</v>
      </c>
      <c r="F12529" t="b">
        <v>0</v>
      </c>
      <c r="G12529" t="s">
        <v>65</v>
      </c>
      <c r="H12529" s="1">
        <v>46155.71020833333</v>
      </c>
      <c r="I12529" t="b">
        <v>1</v>
      </c>
      <c r="J12529" t="b">
        <v>1</v>
      </c>
      <c r="K12529" t="s">
        <v>41</v>
      </c>
      <c r="L12529" t="s">
        <v>60</v>
      </c>
      <c r="M12529">
        <v>60000</v>
      </c>
      <c r="N12529"/>
      <c r="O12529" t="s">
        <v>23113</v>
      </c>
      <c r="P12529" t="s">
        <v>219</v>
      </c>
    </row>
    <row r="12530" spans="1:16" x14ac:dyDescent="0.25">
      <c r="A12530" t="s">
        <v>0</v>
      </c>
      <c r="B12530" t="s">
        <v>23114</v>
      </c>
      <c r="C12530" t="s">
        <v>107</v>
      </c>
      <c r="D12530" t="s">
        <v>4346</v>
      </c>
      <c r="E12530" t="s">
        <v>59</v>
      </c>
      <c r="F12530" t="b">
        <v>0</v>
      </c>
      <c r="G12530" t="s">
        <v>77</v>
      </c>
      <c r="H12530" s="1">
        <v>46155.71020833333</v>
      </c>
      <c r="I12530" t="b">
        <v>0</v>
      </c>
      <c r="J12530" t="b">
        <v>1</v>
      </c>
      <c r="K12530" t="s">
        <v>41</v>
      </c>
      <c r="L12530" t="s">
        <v>74</v>
      </c>
      <c r="M12530"/>
      <c r="N12530">
        <v>56.54</v>
      </c>
      <c r="O12530" t="s">
        <v>1031</v>
      </c>
      <c r="P12530" t="s">
        <v>146</v>
      </c>
    </row>
    <row r="12531" spans="1:16" x14ac:dyDescent="0.25">
      <c r="A12531" t="s">
        <v>0</v>
      </c>
      <c r="B12531" t="s">
        <v>23079</v>
      </c>
      <c r="C12531" t="s">
        <v>852</v>
      </c>
      <c r="D12531" t="s">
        <v>4526</v>
      </c>
      <c r="E12531" t="s">
        <v>59</v>
      </c>
      <c r="F12531" t="b">
        <v>0</v>
      </c>
      <c r="G12531" t="s">
        <v>65</v>
      </c>
      <c r="H12531" s="1">
        <v>46155.71025462963</v>
      </c>
      <c r="I12531" t="b">
        <v>0</v>
      </c>
      <c r="J12531" t="b">
        <v>1</v>
      </c>
      <c r="K12531" t="s">
        <v>41</v>
      </c>
      <c r="L12531" t="s">
        <v>60</v>
      </c>
      <c r="M12531">
        <v>135000</v>
      </c>
      <c r="N12531"/>
      <c r="O12531" t="s">
        <v>1155</v>
      </c>
      <c r="P12531" t="s">
        <v>23080</v>
      </c>
    </row>
    <row r="12532" spans="1:16" x14ac:dyDescent="0.25">
      <c r="A12532" t="s">
        <v>0</v>
      </c>
      <c r="B12532" t="s">
        <v>23115</v>
      </c>
      <c r="C12532" t="s">
        <v>330</v>
      </c>
      <c r="D12532" t="s">
        <v>4526</v>
      </c>
      <c r="E12532" t="s">
        <v>59</v>
      </c>
      <c r="F12532" t="b">
        <v>0</v>
      </c>
      <c r="G12532" t="s">
        <v>41</v>
      </c>
      <c r="H12532" s="1">
        <v>46155.71125</v>
      </c>
      <c r="I12532" t="b">
        <v>0</v>
      </c>
      <c r="J12532" t="b">
        <v>1</v>
      </c>
      <c r="K12532" t="s">
        <v>41</v>
      </c>
      <c r="L12532" t="s">
        <v>60</v>
      </c>
      <c r="M12532">
        <v>91000</v>
      </c>
      <c r="N12532"/>
      <c r="O12532" t="s">
        <v>23116</v>
      </c>
      <c r="P12532" t="s">
        <v>673</v>
      </c>
    </row>
    <row r="12533" spans="1:16" x14ac:dyDescent="0.25">
      <c r="A12533" t="s">
        <v>2</v>
      </c>
      <c r="B12533" t="s">
        <v>191</v>
      </c>
      <c r="C12533" t="s">
        <v>616</v>
      </c>
      <c r="D12533" t="s">
        <v>4526</v>
      </c>
      <c r="E12533" t="s">
        <v>59</v>
      </c>
      <c r="F12533" t="b">
        <v>0</v>
      </c>
      <c r="G12533" t="s">
        <v>73</v>
      </c>
      <c r="H12533" s="1">
        <v>46155.711273148147</v>
      </c>
      <c r="I12533" t="b">
        <v>0</v>
      </c>
      <c r="J12533" t="b">
        <v>1</v>
      </c>
      <c r="K12533" t="s">
        <v>41</v>
      </c>
      <c r="L12533" t="s">
        <v>60</v>
      </c>
      <c r="M12533">
        <v>209000</v>
      </c>
      <c r="N12533"/>
      <c r="O12533" t="s">
        <v>98</v>
      </c>
      <c r="P12533" t="s">
        <v>1261</v>
      </c>
    </row>
    <row r="12534" spans="1:16" x14ac:dyDescent="0.25">
      <c r="A12534" t="s">
        <v>1</v>
      </c>
      <c r="B12534" t="s">
        <v>23117</v>
      </c>
      <c r="C12534" t="s">
        <v>190</v>
      </c>
      <c r="D12534" t="s">
        <v>4526</v>
      </c>
      <c r="E12534" t="s">
        <v>88</v>
      </c>
      <c r="F12534" t="b">
        <v>0</v>
      </c>
      <c r="G12534" t="s">
        <v>73</v>
      </c>
      <c r="H12534" s="1">
        <v>46155.712557870371</v>
      </c>
      <c r="I12534" t="b">
        <v>0</v>
      </c>
      <c r="J12534" t="b">
        <v>0</v>
      </c>
      <c r="K12534" t="s">
        <v>41</v>
      </c>
      <c r="L12534" t="s">
        <v>74</v>
      </c>
      <c r="M12534"/>
      <c r="N12534">
        <v>110</v>
      </c>
      <c r="O12534" t="s">
        <v>1013</v>
      </c>
      <c r="P12534" t="s">
        <v>23118</v>
      </c>
    </row>
    <row r="12535" spans="1:16" x14ac:dyDescent="0.25">
      <c r="A12535" t="s">
        <v>5</v>
      </c>
      <c r="B12535" t="s">
        <v>23119</v>
      </c>
      <c r="C12535" t="s">
        <v>40</v>
      </c>
      <c r="D12535" t="s">
        <v>4526</v>
      </c>
      <c r="E12535" t="s">
        <v>59</v>
      </c>
      <c r="F12535" t="b">
        <v>0</v>
      </c>
      <c r="G12535" t="s">
        <v>40</v>
      </c>
      <c r="H12535" s="1">
        <v>46155.713935185187</v>
      </c>
      <c r="I12535" t="b">
        <v>0</v>
      </c>
      <c r="J12535" t="b">
        <v>0</v>
      </c>
      <c r="K12535" t="s">
        <v>40</v>
      </c>
      <c r="L12535" t="s">
        <v>60</v>
      </c>
      <c r="M12535">
        <v>80000</v>
      </c>
      <c r="N12535"/>
      <c r="O12535" t="s">
        <v>23120</v>
      </c>
      <c r="P12535" t="s">
        <v>23121</v>
      </c>
    </row>
    <row r="12536" spans="1:16" x14ac:dyDescent="0.25">
      <c r="A12536" t="s">
        <v>5</v>
      </c>
      <c r="B12536" t="s">
        <v>471</v>
      </c>
      <c r="C12536" t="s">
        <v>6956</v>
      </c>
      <c r="D12536" t="s">
        <v>4526</v>
      </c>
      <c r="E12536" t="s">
        <v>59</v>
      </c>
      <c r="F12536" t="b">
        <v>0</v>
      </c>
      <c r="G12536" t="s">
        <v>40</v>
      </c>
      <c r="H12536" s="1">
        <v>46155.714016203703</v>
      </c>
      <c r="I12536" t="b">
        <v>1</v>
      </c>
      <c r="J12536" t="b">
        <v>0</v>
      </c>
      <c r="K12536" t="s">
        <v>40</v>
      </c>
      <c r="L12536" t="s">
        <v>60</v>
      </c>
      <c r="M12536">
        <v>60500</v>
      </c>
      <c r="N12536"/>
      <c r="O12536" t="s">
        <v>23122</v>
      </c>
      <c r="P12536" t="s">
        <v>23123</v>
      </c>
    </row>
    <row r="12537" spans="1:16" x14ac:dyDescent="0.25">
      <c r="A12537" t="s">
        <v>0</v>
      </c>
      <c r="B12537" t="s">
        <v>23124</v>
      </c>
      <c r="C12537" t="s">
        <v>71</v>
      </c>
      <c r="D12537" t="s">
        <v>4526</v>
      </c>
      <c r="E12537" t="s">
        <v>88</v>
      </c>
      <c r="F12537" t="b">
        <v>0</v>
      </c>
      <c r="G12537" t="s">
        <v>73</v>
      </c>
      <c r="H12537" s="1">
        <v>46155.751875000002</v>
      </c>
      <c r="I12537" t="b">
        <v>1</v>
      </c>
      <c r="J12537" t="b">
        <v>1</v>
      </c>
      <c r="K12537" t="s">
        <v>41</v>
      </c>
      <c r="L12537" t="s">
        <v>74</v>
      </c>
      <c r="M12537"/>
      <c r="N12537">
        <v>31.5</v>
      </c>
      <c r="O12537" t="s">
        <v>2776</v>
      </c>
      <c r="P12537" t="s">
        <v>325</v>
      </c>
    </row>
    <row r="12538" spans="1:16" x14ac:dyDescent="0.25">
      <c r="A12538" t="s">
        <v>0</v>
      </c>
      <c r="B12538" t="s">
        <v>23125</v>
      </c>
      <c r="C12538" t="s">
        <v>112</v>
      </c>
      <c r="D12538" t="s">
        <v>4346</v>
      </c>
      <c r="E12538" t="s">
        <v>88</v>
      </c>
      <c r="F12538" t="b">
        <v>0</v>
      </c>
      <c r="G12538" t="s">
        <v>65</v>
      </c>
      <c r="H12538" s="1">
        <v>46155.751875000002</v>
      </c>
      <c r="I12538" t="b">
        <v>1</v>
      </c>
      <c r="J12538" t="b">
        <v>1</v>
      </c>
      <c r="K12538" t="s">
        <v>41</v>
      </c>
      <c r="L12538" t="s">
        <v>74</v>
      </c>
      <c r="M12538"/>
      <c r="N12538">
        <v>27.5</v>
      </c>
      <c r="O12538" t="s">
        <v>155</v>
      </c>
      <c r="P12538" t="s">
        <v>20629</v>
      </c>
    </row>
    <row r="12539" spans="1:16" x14ac:dyDescent="0.25">
      <c r="A12539" t="s">
        <v>0</v>
      </c>
      <c r="B12539" t="s">
        <v>23126</v>
      </c>
      <c r="C12539" t="s">
        <v>17830</v>
      </c>
      <c r="D12539" t="s">
        <v>4346</v>
      </c>
      <c r="E12539" t="s">
        <v>59</v>
      </c>
      <c r="F12539" t="b">
        <v>0</v>
      </c>
      <c r="G12539" t="s">
        <v>41</v>
      </c>
      <c r="H12539" s="1">
        <v>46155.752858796302</v>
      </c>
      <c r="I12539" t="b">
        <v>0</v>
      </c>
      <c r="J12539" t="b">
        <v>1</v>
      </c>
      <c r="K12539" t="s">
        <v>41</v>
      </c>
      <c r="L12539" t="s">
        <v>60</v>
      </c>
      <c r="M12539">
        <v>80750</v>
      </c>
      <c r="N12539"/>
      <c r="O12539" t="s">
        <v>23127</v>
      </c>
      <c r="P12539" t="s">
        <v>23128</v>
      </c>
    </row>
    <row r="12540" spans="1:16" x14ac:dyDescent="0.25">
      <c r="A12540" t="s">
        <v>0</v>
      </c>
      <c r="B12540" t="s">
        <v>23129</v>
      </c>
      <c r="C12540" t="s">
        <v>76</v>
      </c>
      <c r="D12540" t="s">
        <v>141</v>
      </c>
      <c r="E12540" t="s">
        <v>88</v>
      </c>
      <c r="F12540" t="b">
        <v>1</v>
      </c>
      <c r="G12540" t="s">
        <v>41</v>
      </c>
      <c r="H12540" s="1">
        <v>46155.752870370372</v>
      </c>
      <c r="I12540" t="b">
        <v>1</v>
      </c>
      <c r="J12540" t="b">
        <v>0</v>
      </c>
      <c r="K12540" t="s">
        <v>41</v>
      </c>
      <c r="L12540" t="s">
        <v>74</v>
      </c>
      <c r="M12540"/>
      <c r="N12540">
        <v>12.5</v>
      </c>
      <c r="O12540" t="s">
        <v>141</v>
      </c>
      <c r="P12540" t="s">
        <v>2175</v>
      </c>
    </row>
    <row r="12541" spans="1:16" x14ac:dyDescent="0.25">
      <c r="A12541" t="s">
        <v>2</v>
      </c>
      <c r="B12541" t="s">
        <v>23130</v>
      </c>
      <c r="C12541" t="s">
        <v>40</v>
      </c>
      <c r="D12541" t="s">
        <v>23131</v>
      </c>
      <c r="E12541" t="s">
        <v>59</v>
      </c>
      <c r="F12541" t="b">
        <v>0</v>
      </c>
      <c r="G12541" t="s">
        <v>40</v>
      </c>
      <c r="H12541" s="1">
        <v>46155.754050925927</v>
      </c>
      <c r="I12541" t="b">
        <v>0</v>
      </c>
      <c r="J12541" t="b">
        <v>0</v>
      </c>
      <c r="K12541" t="s">
        <v>40</v>
      </c>
      <c r="L12541" t="s">
        <v>60</v>
      </c>
      <c r="M12541">
        <v>309000</v>
      </c>
      <c r="N12541"/>
      <c r="O12541" t="s">
        <v>2960</v>
      </c>
      <c r="P12541" t="s">
        <v>1377</v>
      </c>
    </row>
    <row r="12542" spans="1:16" x14ac:dyDescent="0.25">
      <c r="A12542" t="s">
        <v>4</v>
      </c>
      <c r="B12542" t="s">
        <v>9794</v>
      </c>
      <c r="C12542" t="s">
        <v>194</v>
      </c>
      <c r="D12542" t="s">
        <v>4526</v>
      </c>
      <c r="E12542" t="s">
        <v>59</v>
      </c>
      <c r="F12542" t="b">
        <v>0</v>
      </c>
      <c r="G12542" t="s">
        <v>68</v>
      </c>
      <c r="H12542" s="1">
        <v>46155.754247685189</v>
      </c>
      <c r="I12542" t="b">
        <v>0</v>
      </c>
      <c r="J12542" t="b">
        <v>1</v>
      </c>
      <c r="K12542" t="s">
        <v>41</v>
      </c>
      <c r="L12542" t="s">
        <v>60</v>
      </c>
      <c r="M12542">
        <v>195000</v>
      </c>
      <c r="N12542"/>
      <c r="O12542" t="s">
        <v>105</v>
      </c>
      <c r="P12542" t="s">
        <v>23132</v>
      </c>
    </row>
    <row r="12543" spans="1:16" x14ac:dyDescent="0.25">
      <c r="A12543" t="s">
        <v>1</v>
      </c>
      <c r="B12543" t="s">
        <v>23133</v>
      </c>
      <c r="C12543" t="s">
        <v>13767</v>
      </c>
      <c r="D12543" t="s">
        <v>4346</v>
      </c>
      <c r="E12543" t="s">
        <v>59</v>
      </c>
      <c r="F12543" t="b">
        <v>0</v>
      </c>
      <c r="G12543" t="s">
        <v>19</v>
      </c>
      <c r="H12543" s="1">
        <v>46155.754965277767</v>
      </c>
      <c r="I12543" t="b">
        <v>1</v>
      </c>
      <c r="J12543" t="b">
        <v>0</v>
      </c>
      <c r="K12543" t="s">
        <v>19</v>
      </c>
      <c r="L12543" t="s">
        <v>60</v>
      </c>
      <c r="M12543">
        <v>1625000</v>
      </c>
      <c r="N12543"/>
      <c r="O12543" t="s">
        <v>23134</v>
      </c>
      <c r="P12543" t="s">
        <v>2030</v>
      </c>
    </row>
    <row r="12544" spans="1:16" x14ac:dyDescent="0.25">
      <c r="A12544" t="s">
        <v>5</v>
      </c>
      <c r="B12544" t="s">
        <v>23135</v>
      </c>
      <c r="C12544" t="s">
        <v>9560</v>
      </c>
      <c r="D12544" t="s">
        <v>4346</v>
      </c>
      <c r="E12544" t="s">
        <v>59</v>
      </c>
      <c r="F12544" t="b">
        <v>0</v>
      </c>
      <c r="G12544" t="s">
        <v>19</v>
      </c>
      <c r="H12544" s="1">
        <v>46155.754965277767</v>
      </c>
      <c r="I12544" t="b">
        <v>0</v>
      </c>
      <c r="J12544" t="b">
        <v>0</v>
      </c>
      <c r="K12544" t="s">
        <v>19</v>
      </c>
      <c r="L12544" t="s">
        <v>60</v>
      </c>
      <c r="M12544">
        <v>1950000</v>
      </c>
      <c r="N12544"/>
      <c r="O12544" t="s">
        <v>23136</v>
      </c>
      <c r="P12544" t="s">
        <v>3082</v>
      </c>
    </row>
    <row r="12545" spans="1:16" x14ac:dyDescent="0.25">
      <c r="A12545" t="s">
        <v>1</v>
      </c>
      <c r="B12545" t="s">
        <v>316</v>
      </c>
      <c r="C12545" t="s">
        <v>23137</v>
      </c>
      <c r="D12545" t="s">
        <v>4346</v>
      </c>
      <c r="E12545" t="s">
        <v>59</v>
      </c>
      <c r="F12545" t="b">
        <v>0</v>
      </c>
      <c r="G12545" t="s">
        <v>40</v>
      </c>
      <c r="H12545" s="1">
        <v>46155.755624999998</v>
      </c>
      <c r="I12545" t="b">
        <v>0</v>
      </c>
      <c r="J12545" t="b">
        <v>0</v>
      </c>
      <c r="K12545" t="s">
        <v>40</v>
      </c>
      <c r="L12545" t="s">
        <v>60</v>
      </c>
      <c r="M12545">
        <v>61139</v>
      </c>
      <c r="N12545"/>
      <c r="O12545" t="s">
        <v>23138</v>
      </c>
      <c r="P12545" t="s">
        <v>23139</v>
      </c>
    </row>
    <row r="12546" spans="1:16" x14ac:dyDescent="0.25">
      <c r="A12546" t="s">
        <v>7</v>
      </c>
      <c r="B12546" t="s">
        <v>23140</v>
      </c>
      <c r="C12546" t="s">
        <v>172</v>
      </c>
      <c r="D12546" t="s">
        <v>4346</v>
      </c>
      <c r="E12546" t="s">
        <v>59</v>
      </c>
      <c r="F12546" t="b">
        <v>0</v>
      </c>
      <c r="G12546" t="s">
        <v>68</v>
      </c>
      <c r="H12546" s="1">
        <v>46155.793541666673</v>
      </c>
      <c r="I12546" t="b">
        <v>1</v>
      </c>
      <c r="J12546" t="b">
        <v>1</v>
      </c>
      <c r="K12546" t="s">
        <v>41</v>
      </c>
      <c r="L12546" t="s">
        <v>60</v>
      </c>
      <c r="M12546">
        <v>87500</v>
      </c>
      <c r="N12546"/>
      <c r="O12546" t="s">
        <v>23141</v>
      </c>
      <c r="P12546" t="s">
        <v>23142</v>
      </c>
    </row>
    <row r="12547" spans="1:16" x14ac:dyDescent="0.25">
      <c r="A12547" t="s">
        <v>3</v>
      </c>
      <c r="B12547" t="s">
        <v>23143</v>
      </c>
      <c r="C12547" t="s">
        <v>6389</v>
      </c>
      <c r="D12547" t="s">
        <v>4633</v>
      </c>
      <c r="E12547" t="s">
        <v>59</v>
      </c>
      <c r="F12547" t="b">
        <v>0</v>
      </c>
      <c r="G12547" t="s">
        <v>89</v>
      </c>
      <c r="H12547" s="1">
        <v>46155.793634259258</v>
      </c>
      <c r="I12547" t="b">
        <v>0</v>
      </c>
      <c r="J12547" t="b">
        <v>1</v>
      </c>
      <c r="K12547" t="s">
        <v>41</v>
      </c>
      <c r="L12547" t="s">
        <v>60</v>
      </c>
      <c r="M12547">
        <v>50000</v>
      </c>
      <c r="N12547"/>
      <c r="O12547" t="s">
        <v>4633</v>
      </c>
      <c r="P12547" t="s">
        <v>2245</v>
      </c>
    </row>
    <row r="12548" spans="1:16" x14ac:dyDescent="0.25">
      <c r="A12548" t="s">
        <v>0</v>
      </c>
      <c r="B12548" t="s">
        <v>23144</v>
      </c>
      <c r="C12548" t="s">
        <v>76</v>
      </c>
      <c r="D12548" t="s">
        <v>141</v>
      </c>
      <c r="E12548" t="s">
        <v>88</v>
      </c>
      <c r="F12548" t="b">
        <v>1</v>
      </c>
      <c r="G12548" t="s">
        <v>41</v>
      </c>
      <c r="H12548" s="1">
        <v>46155.794525462959</v>
      </c>
      <c r="I12548" t="b">
        <v>1</v>
      </c>
      <c r="J12548" t="b">
        <v>0</v>
      </c>
      <c r="K12548" t="s">
        <v>41</v>
      </c>
      <c r="L12548" t="s">
        <v>74</v>
      </c>
      <c r="M12548"/>
      <c r="N12548">
        <v>37.5</v>
      </c>
      <c r="O12548" t="s">
        <v>141</v>
      </c>
      <c r="P12548" t="s">
        <v>23145</v>
      </c>
    </row>
    <row r="12549" spans="1:16" x14ac:dyDescent="0.25">
      <c r="A12549" t="s">
        <v>0</v>
      </c>
      <c r="B12549" t="s">
        <v>23146</v>
      </c>
      <c r="C12549" t="s">
        <v>41</v>
      </c>
      <c r="D12549" t="s">
        <v>4526</v>
      </c>
      <c r="E12549" t="s">
        <v>59</v>
      </c>
      <c r="F12549" t="b">
        <v>0</v>
      </c>
      <c r="G12549" t="s">
        <v>41</v>
      </c>
      <c r="H12549" s="1">
        <v>46155.794560185182</v>
      </c>
      <c r="I12549" t="b">
        <v>0</v>
      </c>
      <c r="J12549" t="b">
        <v>0</v>
      </c>
      <c r="K12549" t="s">
        <v>41</v>
      </c>
      <c r="L12549" t="s">
        <v>60</v>
      </c>
      <c r="M12549">
        <v>112500</v>
      </c>
      <c r="N12549"/>
      <c r="O12549" t="s">
        <v>4278</v>
      </c>
      <c r="P12549" t="s">
        <v>673</v>
      </c>
    </row>
    <row r="12550" spans="1:16" x14ac:dyDescent="0.25">
      <c r="A12550" t="s">
        <v>8</v>
      </c>
      <c r="B12550" t="s">
        <v>23147</v>
      </c>
      <c r="C12550" t="s">
        <v>12954</v>
      </c>
      <c r="D12550" t="s">
        <v>4526</v>
      </c>
      <c r="E12550" t="s">
        <v>88</v>
      </c>
      <c r="F12550" t="b">
        <v>0</v>
      </c>
      <c r="G12550" t="s">
        <v>73</v>
      </c>
      <c r="H12550" s="1">
        <v>46155.794629629629</v>
      </c>
      <c r="I12550" t="b">
        <v>0</v>
      </c>
      <c r="J12550" t="b">
        <v>0</v>
      </c>
      <c r="K12550" t="s">
        <v>41</v>
      </c>
      <c r="L12550" t="s">
        <v>74</v>
      </c>
      <c r="M12550"/>
      <c r="N12550">
        <v>79</v>
      </c>
      <c r="O12550" t="s">
        <v>105</v>
      </c>
      <c r="P12550" t="s">
        <v>948</v>
      </c>
    </row>
    <row r="12551" spans="1:16" x14ac:dyDescent="0.25">
      <c r="A12551" t="s">
        <v>1</v>
      </c>
      <c r="B12551" t="s">
        <v>23148</v>
      </c>
      <c r="C12551" t="s">
        <v>190</v>
      </c>
      <c r="D12551" t="s">
        <v>4526</v>
      </c>
      <c r="E12551" t="s">
        <v>59</v>
      </c>
      <c r="F12551" t="b">
        <v>0</v>
      </c>
      <c r="G12551" t="s">
        <v>73</v>
      </c>
      <c r="H12551" s="1">
        <v>46155.795891203707</v>
      </c>
      <c r="I12551" t="b">
        <v>0</v>
      </c>
      <c r="J12551" t="b">
        <v>0</v>
      </c>
      <c r="K12551" t="s">
        <v>41</v>
      </c>
      <c r="L12551" t="s">
        <v>60</v>
      </c>
      <c r="M12551">
        <v>102500</v>
      </c>
      <c r="N12551"/>
      <c r="O12551" t="s">
        <v>21590</v>
      </c>
      <c r="P12551" t="s">
        <v>23149</v>
      </c>
    </row>
    <row r="12552" spans="1:16" x14ac:dyDescent="0.25">
      <c r="A12552" t="s">
        <v>0</v>
      </c>
      <c r="B12552" t="s">
        <v>2380</v>
      </c>
      <c r="C12552" t="s">
        <v>181</v>
      </c>
      <c r="D12552" t="s">
        <v>2360</v>
      </c>
      <c r="E12552" t="s">
        <v>59</v>
      </c>
      <c r="F12552" t="b">
        <v>0</v>
      </c>
      <c r="G12552" t="s">
        <v>89</v>
      </c>
      <c r="H12552" s="1">
        <v>46155.83520833333</v>
      </c>
      <c r="I12552" t="b">
        <v>1</v>
      </c>
      <c r="J12552" t="b">
        <v>0</v>
      </c>
      <c r="K12552" t="s">
        <v>41</v>
      </c>
      <c r="L12552" t="s">
        <v>60</v>
      </c>
      <c r="M12552">
        <v>75000</v>
      </c>
      <c r="N12552"/>
      <c r="O12552" t="s">
        <v>23150</v>
      </c>
      <c r="P12552" t="s">
        <v>3201</v>
      </c>
    </row>
    <row r="12553" spans="1:16" x14ac:dyDescent="0.25">
      <c r="A12553" t="s">
        <v>2</v>
      </c>
      <c r="B12553" t="s">
        <v>23151</v>
      </c>
      <c r="C12553" t="s">
        <v>76</v>
      </c>
      <c r="D12553" t="s">
        <v>4346</v>
      </c>
      <c r="E12553" t="s">
        <v>59</v>
      </c>
      <c r="F12553" t="b">
        <v>1</v>
      </c>
      <c r="G12553" t="s">
        <v>77</v>
      </c>
      <c r="H12553" s="1">
        <v>46155.836238425924</v>
      </c>
      <c r="I12553" t="b">
        <v>0</v>
      </c>
      <c r="J12553" t="b">
        <v>1</v>
      </c>
      <c r="K12553" t="s">
        <v>41</v>
      </c>
      <c r="L12553" t="s">
        <v>60</v>
      </c>
      <c r="M12553">
        <v>128000</v>
      </c>
      <c r="N12553"/>
      <c r="O12553" t="s">
        <v>4060</v>
      </c>
      <c r="P12553" t="s">
        <v>5173</v>
      </c>
    </row>
    <row r="12554" spans="1:16" x14ac:dyDescent="0.25">
      <c r="A12554" t="s">
        <v>2</v>
      </c>
      <c r="B12554" t="s">
        <v>23152</v>
      </c>
      <c r="C12554" t="s">
        <v>23153</v>
      </c>
      <c r="D12554" t="s">
        <v>4756</v>
      </c>
      <c r="E12554" t="s">
        <v>59</v>
      </c>
      <c r="F12554" t="b">
        <v>0</v>
      </c>
      <c r="G12554" t="s">
        <v>41</v>
      </c>
      <c r="H12554" s="1">
        <v>46155.837384259263</v>
      </c>
      <c r="I12554" t="b">
        <v>0</v>
      </c>
      <c r="J12554" t="b">
        <v>1</v>
      </c>
      <c r="K12554" t="s">
        <v>41</v>
      </c>
      <c r="L12554" t="s">
        <v>60</v>
      </c>
      <c r="M12554">
        <v>118180</v>
      </c>
      <c r="N12554"/>
      <c r="O12554" t="s">
        <v>3361</v>
      </c>
      <c r="P12554" t="s">
        <v>23154</v>
      </c>
    </row>
    <row r="12555" spans="1:16" x14ac:dyDescent="0.25">
      <c r="A12555" t="s">
        <v>5</v>
      </c>
      <c r="B12555" t="s">
        <v>23155</v>
      </c>
      <c r="C12555" t="s">
        <v>162</v>
      </c>
      <c r="D12555" t="s">
        <v>4346</v>
      </c>
      <c r="E12555" t="s">
        <v>59</v>
      </c>
      <c r="F12555" t="b">
        <v>0</v>
      </c>
      <c r="G12555" t="s">
        <v>73</v>
      </c>
      <c r="H12555" s="1">
        <v>46155.837557870371</v>
      </c>
      <c r="I12555" t="b">
        <v>0</v>
      </c>
      <c r="J12555" t="b">
        <v>1</v>
      </c>
      <c r="K12555" t="s">
        <v>41</v>
      </c>
      <c r="L12555" t="s">
        <v>60</v>
      </c>
      <c r="M12555">
        <v>197000</v>
      </c>
      <c r="N12555"/>
      <c r="O12555" t="s">
        <v>3024</v>
      </c>
      <c r="P12555" t="s">
        <v>23156</v>
      </c>
    </row>
    <row r="12556" spans="1:16" x14ac:dyDescent="0.25">
      <c r="A12556" t="s">
        <v>1</v>
      </c>
      <c r="B12556" t="s">
        <v>629</v>
      </c>
      <c r="C12556" t="s">
        <v>1615</v>
      </c>
      <c r="D12556" t="s">
        <v>4346</v>
      </c>
      <c r="E12556" t="s">
        <v>59</v>
      </c>
      <c r="F12556" t="b">
        <v>0</v>
      </c>
      <c r="G12556" t="s">
        <v>68</v>
      </c>
      <c r="H12556" s="1">
        <v>46155.837569444448</v>
      </c>
      <c r="I12556" t="b">
        <v>0</v>
      </c>
      <c r="J12556" t="b">
        <v>1</v>
      </c>
      <c r="K12556" t="s">
        <v>41</v>
      </c>
      <c r="L12556" t="s">
        <v>60</v>
      </c>
      <c r="M12556">
        <v>106850</v>
      </c>
      <c r="N12556"/>
      <c r="O12556" t="s">
        <v>23157</v>
      </c>
      <c r="P12556" t="s">
        <v>2288</v>
      </c>
    </row>
    <row r="12557" spans="1:16" x14ac:dyDescent="0.25">
      <c r="A12557" t="s">
        <v>1</v>
      </c>
      <c r="B12557" t="s">
        <v>602</v>
      </c>
      <c r="C12557" t="s">
        <v>104</v>
      </c>
      <c r="D12557" t="s">
        <v>4346</v>
      </c>
      <c r="E12557" t="s">
        <v>59</v>
      </c>
      <c r="F12557" t="b">
        <v>0</v>
      </c>
      <c r="G12557" t="s">
        <v>68</v>
      </c>
      <c r="H12557" s="1">
        <v>46155.837569444448</v>
      </c>
      <c r="I12557" t="b">
        <v>1</v>
      </c>
      <c r="J12557" t="b">
        <v>0</v>
      </c>
      <c r="K12557" t="s">
        <v>41</v>
      </c>
      <c r="L12557" t="s">
        <v>60</v>
      </c>
      <c r="M12557">
        <v>71850</v>
      </c>
      <c r="N12557"/>
      <c r="O12557" t="s">
        <v>11793</v>
      </c>
      <c r="P12557" t="s">
        <v>23158</v>
      </c>
    </row>
    <row r="12558" spans="1:16" x14ac:dyDescent="0.25">
      <c r="A12558" t="s">
        <v>6</v>
      </c>
      <c r="B12558" t="s">
        <v>23159</v>
      </c>
      <c r="C12558" t="s">
        <v>93</v>
      </c>
      <c r="D12558" t="s">
        <v>4526</v>
      </c>
      <c r="E12558" t="s">
        <v>59</v>
      </c>
      <c r="F12558" t="b">
        <v>0</v>
      </c>
      <c r="G12558" t="s">
        <v>68</v>
      </c>
      <c r="H12558" s="1">
        <v>46155.837673611109</v>
      </c>
      <c r="I12558" t="b">
        <v>0</v>
      </c>
      <c r="J12558" t="b">
        <v>1</v>
      </c>
      <c r="K12558" t="s">
        <v>41</v>
      </c>
      <c r="L12558" t="s">
        <v>60</v>
      </c>
      <c r="M12558">
        <v>185000</v>
      </c>
      <c r="N12558"/>
      <c r="O12558" t="s">
        <v>7766</v>
      </c>
      <c r="P12558" t="s">
        <v>2466</v>
      </c>
    </row>
    <row r="12559" spans="1:16" x14ac:dyDescent="0.25">
      <c r="A12559" t="s">
        <v>3</v>
      </c>
      <c r="B12559" t="s">
        <v>8876</v>
      </c>
      <c r="C12559" t="s">
        <v>947</v>
      </c>
      <c r="D12559" t="s">
        <v>4526</v>
      </c>
      <c r="E12559" t="s">
        <v>59</v>
      </c>
      <c r="F12559" t="b">
        <v>0</v>
      </c>
      <c r="G12559" t="s">
        <v>68</v>
      </c>
      <c r="H12559" s="1">
        <v>46155.876875000002</v>
      </c>
      <c r="I12559" t="b">
        <v>0</v>
      </c>
      <c r="J12559" t="b">
        <v>1</v>
      </c>
      <c r="K12559" t="s">
        <v>41</v>
      </c>
      <c r="L12559" t="s">
        <v>74</v>
      </c>
      <c r="M12559"/>
      <c r="N12559">
        <v>26.5</v>
      </c>
      <c r="O12559" t="s">
        <v>23160</v>
      </c>
      <c r="P12559" t="s">
        <v>219</v>
      </c>
    </row>
    <row r="12560" spans="1:16" x14ac:dyDescent="0.25">
      <c r="A12560" t="s">
        <v>0</v>
      </c>
      <c r="B12560" t="s">
        <v>1550</v>
      </c>
      <c r="C12560" t="s">
        <v>1040</v>
      </c>
      <c r="D12560" t="s">
        <v>4346</v>
      </c>
      <c r="E12560" t="s">
        <v>59</v>
      </c>
      <c r="F12560" t="b">
        <v>0</v>
      </c>
      <c r="G12560" t="s">
        <v>73</v>
      </c>
      <c r="H12560" s="1">
        <v>46155.876875000002</v>
      </c>
      <c r="I12560" t="b">
        <v>0</v>
      </c>
      <c r="J12560" t="b">
        <v>1</v>
      </c>
      <c r="K12560" t="s">
        <v>41</v>
      </c>
      <c r="L12560" t="s">
        <v>74</v>
      </c>
      <c r="M12560"/>
      <c r="N12560">
        <v>46.155000000000001</v>
      </c>
      <c r="O12560" t="s">
        <v>487</v>
      </c>
      <c r="P12560" t="s">
        <v>23161</v>
      </c>
    </row>
    <row r="12561" spans="1:16" x14ac:dyDescent="0.25">
      <c r="A12561" t="s">
        <v>0</v>
      </c>
      <c r="B12561" t="s">
        <v>3980</v>
      </c>
      <c r="C12561" t="s">
        <v>253</v>
      </c>
      <c r="D12561" t="s">
        <v>4526</v>
      </c>
      <c r="F12561" t="b">
        <v>0</v>
      </c>
      <c r="G12561" t="s">
        <v>73</v>
      </c>
      <c r="H12561" s="1">
        <v>46155.876875000002</v>
      </c>
      <c r="I12561" t="b">
        <v>0</v>
      </c>
      <c r="J12561" t="b">
        <v>0</v>
      </c>
      <c r="K12561" t="s">
        <v>41</v>
      </c>
      <c r="L12561" t="s">
        <v>74</v>
      </c>
      <c r="M12561"/>
      <c r="N12561">
        <v>32.5</v>
      </c>
      <c r="O12561" t="s">
        <v>6980</v>
      </c>
      <c r="P12561" t="s">
        <v>23162</v>
      </c>
    </row>
    <row r="12562" spans="1:16" x14ac:dyDescent="0.25">
      <c r="A12562" t="s">
        <v>8</v>
      </c>
      <c r="B12562" t="s">
        <v>1583</v>
      </c>
      <c r="C12562" t="s">
        <v>1456</v>
      </c>
      <c r="D12562" t="s">
        <v>4526</v>
      </c>
      <c r="E12562" t="s">
        <v>59</v>
      </c>
      <c r="F12562" t="b">
        <v>0</v>
      </c>
      <c r="G12562" t="s">
        <v>89</v>
      </c>
      <c r="H12562" s="1">
        <v>46155.877905092602</v>
      </c>
      <c r="I12562" t="b">
        <v>0</v>
      </c>
      <c r="J12562" t="b">
        <v>0</v>
      </c>
      <c r="K12562" t="s">
        <v>41</v>
      </c>
      <c r="L12562" t="s">
        <v>60</v>
      </c>
      <c r="M12562">
        <v>132500</v>
      </c>
      <c r="N12562"/>
      <c r="O12562" t="s">
        <v>1932</v>
      </c>
      <c r="P12562" t="s">
        <v>23163</v>
      </c>
    </row>
    <row r="12563" spans="1:16" x14ac:dyDescent="0.25">
      <c r="A12563" t="s">
        <v>6</v>
      </c>
      <c r="B12563" t="s">
        <v>23164</v>
      </c>
      <c r="C12563" t="s">
        <v>3413</v>
      </c>
      <c r="D12563" t="s">
        <v>4346</v>
      </c>
      <c r="E12563" t="s">
        <v>59</v>
      </c>
      <c r="F12563" t="b">
        <v>0</v>
      </c>
      <c r="G12563" t="s">
        <v>68</v>
      </c>
      <c r="H12563" s="1">
        <v>46155.877916666657</v>
      </c>
      <c r="I12563" t="b">
        <v>0</v>
      </c>
      <c r="J12563" t="b">
        <v>0</v>
      </c>
      <c r="K12563" t="s">
        <v>41</v>
      </c>
      <c r="L12563" t="s">
        <v>60</v>
      </c>
      <c r="M12563">
        <v>136200</v>
      </c>
      <c r="N12563"/>
      <c r="O12563" t="s">
        <v>3806</v>
      </c>
      <c r="P12563" t="s">
        <v>23165</v>
      </c>
    </row>
    <row r="12564" spans="1:16" x14ac:dyDescent="0.25">
      <c r="A12564" t="s">
        <v>2</v>
      </c>
      <c r="B12564" t="s">
        <v>368</v>
      </c>
      <c r="C12564" t="s">
        <v>319</v>
      </c>
      <c r="D12564" t="s">
        <v>2360</v>
      </c>
      <c r="E12564" t="s">
        <v>72</v>
      </c>
      <c r="F12564" t="b">
        <v>0</v>
      </c>
      <c r="G12564" t="s">
        <v>65</v>
      </c>
      <c r="H12564" s="1">
        <v>46155.878067129634</v>
      </c>
      <c r="I12564" t="b">
        <v>0</v>
      </c>
      <c r="J12564" t="b">
        <v>1</v>
      </c>
      <c r="K12564" t="s">
        <v>41</v>
      </c>
      <c r="L12564" t="s">
        <v>60</v>
      </c>
      <c r="M12564">
        <v>126800</v>
      </c>
      <c r="N12564"/>
      <c r="O12564" t="s">
        <v>5742</v>
      </c>
      <c r="P12564" t="s">
        <v>23166</v>
      </c>
    </row>
    <row r="12565" spans="1:16" x14ac:dyDescent="0.25">
      <c r="A12565" t="s">
        <v>1</v>
      </c>
      <c r="B12565" t="s">
        <v>23167</v>
      </c>
      <c r="C12565" t="s">
        <v>218</v>
      </c>
      <c r="D12565" t="s">
        <v>4526</v>
      </c>
      <c r="E12565" t="s">
        <v>88</v>
      </c>
      <c r="F12565" t="b">
        <v>0</v>
      </c>
      <c r="G12565" t="s">
        <v>89</v>
      </c>
      <c r="H12565" s="1">
        <v>46155.879247685189</v>
      </c>
      <c r="I12565" t="b">
        <v>1</v>
      </c>
      <c r="J12565" t="b">
        <v>0</v>
      </c>
      <c r="K12565" t="s">
        <v>41</v>
      </c>
      <c r="L12565" t="s">
        <v>74</v>
      </c>
      <c r="M12565"/>
      <c r="N12565">
        <v>52.5</v>
      </c>
      <c r="O12565" t="s">
        <v>19238</v>
      </c>
      <c r="P12565" t="s">
        <v>23168</v>
      </c>
    </row>
    <row r="12566" spans="1:16" x14ac:dyDescent="0.25">
      <c r="A12566" t="s">
        <v>1</v>
      </c>
      <c r="B12566" t="s">
        <v>23169</v>
      </c>
      <c r="C12566" t="s">
        <v>500</v>
      </c>
      <c r="D12566" t="s">
        <v>4346</v>
      </c>
      <c r="E12566" t="s">
        <v>59</v>
      </c>
      <c r="F12566" t="b">
        <v>0</v>
      </c>
      <c r="G12566" t="s">
        <v>13</v>
      </c>
      <c r="H12566" s="1">
        <v>46155.879664351851</v>
      </c>
      <c r="I12566" t="b">
        <v>0</v>
      </c>
      <c r="J12566" t="b">
        <v>0</v>
      </c>
      <c r="K12566" t="s">
        <v>13</v>
      </c>
      <c r="L12566" t="s">
        <v>60</v>
      </c>
      <c r="M12566">
        <v>97500</v>
      </c>
      <c r="N12566"/>
      <c r="O12566" t="s">
        <v>23170</v>
      </c>
      <c r="P12566" t="s">
        <v>23171</v>
      </c>
    </row>
    <row r="12567" spans="1:16" x14ac:dyDescent="0.25">
      <c r="A12567" t="s">
        <v>0</v>
      </c>
      <c r="B12567" t="s">
        <v>23172</v>
      </c>
      <c r="C12567" t="s">
        <v>165</v>
      </c>
      <c r="D12567" t="s">
        <v>4526</v>
      </c>
      <c r="E12567" t="s">
        <v>88</v>
      </c>
      <c r="F12567" t="b">
        <v>0</v>
      </c>
      <c r="G12567" t="s">
        <v>73</v>
      </c>
      <c r="H12567" s="1">
        <v>46155.918541666673</v>
      </c>
      <c r="I12567" t="b">
        <v>0</v>
      </c>
      <c r="J12567" t="b">
        <v>0</v>
      </c>
      <c r="K12567" t="s">
        <v>41</v>
      </c>
      <c r="L12567" t="s">
        <v>74</v>
      </c>
      <c r="M12567"/>
      <c r="N12567">
        <v>42.5</v>
      </c>
      <c r="O12567" t="s">
        <v>3926</v>
      </c>
    </row>
    <row r="12568" spans="1:16" x14ac:dyDescent="0.25">
      <c r="A12568" t="s">
        <v>0</v>
      </c>
      <c r="B12568" t="s">
        <v>23173</v>
      </c>
      <c r="C12568" t="s">
        <v>112</v>
      </c>
      <c r="D12568" t="s">
        <v>4526</v>
      </c>
      <c r="E12568" t="s">
        <v>88</v>
      </c>
      <c r="F12568" t="b">
        <v>0</v>
      </c>
      <c r="G12568" t="s">
        <v>65</v>
      </c>
      <c r="H12568" s="1">
        <v>46155.918541666673</v>
      </c>
      <c r="I12568" t="b">
        <v>0</v>
      </c>
      <c r="J12568" t="b">
        <v>0</v>
      </c>
      <c r="K12568" t="s">
        <v>41</v>
      </c>
      <c r="L12568" t="s">
        <v>74</v>
      </c>
      <c r="M12568"/>
      <c r="N12568">
        <v>45</v>
      </c>
      <c r="O12568" t="s">
        <v>23174</v>
      </c>
      <c r="P12568" t="s">
        <v>1637</v>
      </c>
    </row>
    <row r="12569" spans="1:16" x14ac:dyDescent="0.25">
      <c r="A12569" t="s">
        <v>0</v>
      </c>
      <c r="B12569" t="s">
        <v>23175</v>
      </c>
      <c r="C12569" t="s">
        <v>165</v>
      </c>
      <c r="D12569" t="s">
        <v>4346</v>
      </c>
      <c r="E12569" t="s">
        <v>88</v>
      </c>
      <c r="F12569" t="b">
        <v>0</v>
      </c>
      <c r="G12569" t="s">
        <v>73</v>
      </c>
      <c r="H12569" s="1">
        <v>46155.918541666673</v>
      </c>
      <c r="I12569" t="b">
        <v>0</v>
      </c>
      <c r="J12569" t="b">
        <v>0</v>
      </c>
      <c r="K12569" t="s">
        <v>41</v>
      </c>
      <c r="L12569" t="s">
        <v>74</v>
      </c>
      <c r="M12569"/>
      <c r="N12569">
        <v>37.5</v>
      </c>
      <c r="O12569" t="s">
        <v>23176</v>
      </c>
    </row>
    <row r="12570" spans="1:16" x14ac:dyDescent="0.25">
      <c r="A12570" t="s">
        <v>3</v>
      </c>
      <c r="B12570" t="s">
        <v>4378</v>
      </c>
      <c r="C12570" t="s">
        <v>2633</v>
      </c>
      <c r="D12570" t="s">
        <v>2360</v>
      </c>
      <c r="E12570" t="s">
        <v>88</v>
      </c>
      <c r="F12570" t="b">
        <v>0</v>
      </c>
      <c r="G12570" t="s">
        <v>68</v>
      </c>
      <c r="H12570" s="1">
        <v>46155.918553240743</v>
      </c>
      <c r="I12570" t="b">
        <v>1</v>
      </c>
      <c r="J12570" t="b">
        <v>1</v>
      </c>
      <c r="K12570" t="s">
        <v>41</v>
      </c>
      <c r="L12570" t="s">
        <v>60</v>
      </c>
      <c r="M12570">
        <v>70000</v>
      </c>
      <c r="N12570"/>
      <c r="O12570" t="s">
        <v>7284</v>
      </c>
      <c r="P12570" t="s">
        <v>219</v>
      </c>
    </row>
    <row r="12571" spans="1:16" x14ac:dyDescent="0.25">
      <c r="A12571" t="s">
        <v>0</v>
      </c>
      <c r="B12571" t="s">
        <v>0</v>
      </c>
      <c r="C12571" t="s">
        <v>7249</v>
      </c>
      <c r="D12571" t="s">
        <v>4346</v>
      </c>
      <c r="E12571" t="s">
        <v>88</v>
      </c>
      <c r="F12571" t="b">
        <v>0</v>
      </c>
      <c r="G12571" t="s">
        <v>65</v>
      </c>
      <c r="H12571" s="1">
        <v>46155.918564814812</v>
      </c>
      <c r="I12571" t="b">
        <v>1</v>
      </c>
      <c r="J12571" t="b">
        <v>1</v>
      </c>
      <c r="K12571" t="s">
        <v>41</v>
      </c>
      <c r="L12571" t="s">
        <v>74</v>
      </c>
      <c r="M12571"/>
      <c r="N12571">
        <v>45.61</v>
      </c>
      <c r="O12571" t="s">
        <v>1098</v>
      </c>
      <c r="P12571" t="s">
        <v>19042</v>
      </c>
    </row>
    <row r="12572" spans="1:16" x14ac:dyDescent="0.25">
      <c r="A12572" t="s">
        <v>4</v>
      </c>
      <c r="B12572" t="s">
        <v>2973</v>
      </c>
      <c r="C12572" t="s">
        <v>1871</v>
      </c>
      <c r="D12572" t="s">
        <v>4346</v>
      </c>
      <c r="E12572" t="s">
        <v>59</v>
      </c>
      <c r="F12572" t="b">
        <v>0</v>
      </c>
      <c r="G12572" t="s">
        <v>41</v>
      </c>
      <c r="H12572" s="1">
        <v>46155.919537037043</v>
      </c>
      <c r="I12572" t="b">
        <v>0</v>
      </c>
      <c r="J12572" t="b">
        <v>1</v>
      </c>
      <c r="K12572" t="s">
        <v>41</v>
      </c>
      <c r="L12572" t="s">
        <v>60</v>
      </c>
      <c r="M12572">
        <v>133500</v>
      </c>
      <c r="N12572"/>
      <c r="O12572" t="s">
        <v>23177</v>
      </c>
      <c r="P12572" t="s">
        <v>859</v>
      </c>
    </row>
    <row r="12573" spans="1:16" x14ac:dyDescent="0.25">
      <c r="A12573" t="s">
        <v>2</v>
      </c>
      <c r="B12573" t="s">
        <v>23178</v>
      </c>
      <c r="C12573" t="s">
        <v>502</v>
      </c>
      <c r="D12573" t="s">
        <v>4526</v>
      </c>
      <c r="E12573" t="s">
        <v>88</v>
      </c>
      <c r="F12573" t="b">
        <v>0</v>
      </c>
      <c r="G12573" t="s">
        <v>77</v>
      </c>
      <c r="H12573" s="1">
        <v>46155.919571759259</v>
      </c>
      <c r="I12573" t="b">
        <v>0</v>
      </c>
      <c r="J12573" t="b">
        <v>0</v>
      </c>
      <c r="K12573" t="s">
        <v>41</v>
      </c>
      <c r="L12573" t="s">
        <v>74</v>
      </c>
      <c r="M12573"/>
      <c r="N12573">
        <v>145</v>
      </c>
      <c r="O12573" t="s">
        <v>22478</v>
      </c>
      <c r="P12573" t="s">
        <v>22476</v>
      </c>
    </row>
    <row r="12574" spans="1:16" x14ac:dyDescent="0.25">
      <c r="A12574" t="s">
        <v>5</v>
      </c>
      <c r="B12574" t="s">
        <v>23179</v>
      </c>
      <c r="C12574" t="s">
        <v>319</v>
      </c>
      <c r="D12574" t="s">
        <v>4756</v>
      </c>
      <c r="E12574" t="s">
        <v>59</v>
      </c>
      <c r="F12574" t="b">
        <v>0</v>
      </c>
      <c r="G12574" t="s">
        <v>68</v>
      </c>
      <c r="H12574" s="1">
        <v>46155.92083333333</v>
      </c>
      <c r="I12574" t="b">
        <v>1</v>
      </c>
      <c r="J12574" t="b">
        <v>0</v>
      </c>
      <c r="K12574" t="s">
        <v>41</v>
      </c>
      <c r="L12574" t="s">
        <v>60</v>
      </c>
      <c r="M12574">
        <v>135000</v>
      </c>
      <c r="N12574"/>
      <c r="O12574" t="s">
        <v>18772</v>
      </c>
      <c r="P12574" t="s">
        <v>23180</v>
      </c>
    </row>
    <row r="12575" spans="1:16" x14ac:dyDescent="0.25">
      <c r="A12575" t="s">
        <v>1</v>
      </c>
      <c r="B12575" t="s">
        <v>23181</v>
      </c>
      <c r="C12575" t="s">
        <v>998</v>
      </c>
      <c r="D12575" t="s">
        <v>4346</v>
      </c>
      <c r="E12575" t="s">
        <v>88</v>
      </c>
      <c r="F12575" t="b">
        <v>0</v>
      </c>
      <c r="G12575" t="s">
        <v>65</v>
      </c>
      <c r="H12575" s="1">
        <v>46155.920844907407</v>
      </c>
      <c r="I12575" t="b">
        <v>0</v>
      </c>
      <c r="J12575" t="b">
        <v>1</v>
      </c>
      <c r="K12575" t="s">
        <v>41</v>
      </c>
      <c r="L12575" t="s">
        <v>74</v>
      </c>
      <c r="M12575"/>
      <c r="N12575">
        <v>63.844999999999999</v>
      </c>
      <c r="O12575" t="s">
        <v>1098</v>
      </c>
      <c r="P12575" t="s">
        <v>3793</v>
      </c>
    </row>
    <row r="12576" spans="1:16" x14ac:dyDescent="0.25">
      <c r="A12576" t="s">
        <v>1</v>
      </c>
      <c r="B12576" t="s">
        <v>23182</v>
      </c>
      <c r="C12576" t="s">
        <v>440</v>
      </c>
      <c r="D12576" t="s">
        <v>4346</v>
      </c>
      <c r="F12576" t="b">
        <v>0</v>
      </c>
      <c r="G12576" t="s">
        <v>68</v>
      </c>
      <c r="H12576" s="1">
        <v>46155.962627314817</v>
      </c>
      <c r="I12576" t="b">
        <v>0</v>
      </c>
      <c r="J12576" t="b">
        <v>0</v>
      </c>
      <c r="K12576" t="s">
        <v>41</v>
      </c>
      <c r="L12576" t="s">
        <v>74</v>
      </c>
      <c r="M12576"/>
      <c r="N12576">
        <v>42.5</v>
      </c>
      <c r="O12576" t="s">
        <v>23183</v>
      </c>
      <c r="P12576" t="s">
        <v>1321</v>
      </c>
    </row>
    <row r="12577" spans="1:16" x14ac:dyDescent="0.25">
      <c r="A12577" t="s">
        <v>1</v>
      </c>
      <c r="B12577" t="s">
        <v>23184</v>
      </c>
      <c r="C12577" t="s">
        <v>76</v>
      </c>
      <c r="D12577" t="s">
        <v>4346</v>
      </c>
      <c r="E12577" t="s">
        <v>59</v>
      </c>
      <c r="F12577" t="b">
        <v>1</v>
      </c>
      <c r="G12577" t="s">
        <v>13</v>
      </c>
      <c r="H12577" s="1">
        <v>46155.963020833333</v>
      </c>
      <c r="I12577" t="b">
        <v>0</v>
      </c>
      <c r="J12577" t="b">
        <v>0</v>
      </c>
      <c r="K12577" t="s">
        <v>13</v>
      </c>
      <c r="L12577" t="s">
        <v>60</v>
      </c>
      <c r="M12577">
        <v>55000</v>
      </c>
      <c r="N12577"/>
      <c r="O12577" t="s">
        <v>23185</v>
      </c>
      <c r="P12577" t="s">
        <v>23186</v>
      </c>
    </row>
    <row r="12578" spans="1:16" x14ac:dyDescent="0.25">
      <c r="A12578" t="s">
        <v>0</v>
      </c>
      <c r="B12578" t="s">
        <v>23187</v>
      </c>
      <c r="C12578" t="s">
        <v>190</v>
      </c>
      <c r="D12578" t="s">
        <v>584</v>
      </c>
      <c r="E12578" t="s">
        <v>72</v>
      </c>
      <c r="F12578" t="b">
        <v>0</v>
      </c>
      <c r="G12578" t="s">
        <v>73</v>
      </c>
      <c r="H12578" s="1">
        <v>46156.001886574071</v>
      </c>
      <c r="I12578" t="b">
        <v>1</v>
      </c>
      <c r="J12578" t="b">
        <v>1</v>
      </c>
      <c r="K12578" t="s">
        <v>41</v>
      </c>
      <c r="L12578" t="s">
        <v>74</v>
      </c>
      <c r="M12578"/>
      <c r="N12578">
        <v>25</v>
      </c>
      <c r="O12578" t="s">
        <v>584</v>
      </c>
      <c r="P12578" t="s">
        <v>23188</v>
      </c>
    </row>
    <row r="12579" spans="1:16" x14ac:dyDescent="0.25">
      <c r="A12579" t="s">
        <v>3</v>
      </c>
      <c r="B12579" t="s">
        <v>3237</v>
      </c>
      <c r="C12579" t="s">
        <v>2344</v>
      </c>
      <c r="D12579" t="s">
        <v>2360</v>
      </c>
      <c r="E12579" t="s">
        <v>59</v>
      </c>
      <c r="F12579" t="b">
        <v>0</v>
      </c>
      <c r="G12579" t="s">
        <v>77</v>
      </c>
      <c r="H12579" s="1">
        <v>46156.001886574071</v>
      </c>
      <c r="I12579" t="b">
        <v>0</v>
      </c>
      <c r="J12579" t="b">
        <v>1</v>
      </c>
      <c r="K12579" t="s">
        <v>41</v>
      </c>
      <c r="L12579" t="s">
        <v>74</v>
      </c>
      <c r="M12579"/>
      <c r="N12579">
        <v>25</v>
      </c>
      <c r="O12579" t="s">
        <v>23189</v>
      </c>
      <c r="P12579" t="s">
        <v>219</v>
      </c>
    </row>
    <row r="12580" spans="1:16" x14ac:dyDescent="0.25">
      <c r="A12580" t="s">
        <v>3</v>
      </c>
      <c r="B12580" t="s">
        <v>23190</v>
      </c>
      <c r="C12580" t="s">
        <v>91</v>
      </c>
      <c r="D12580" t="s">
        <v>4515</v>
      </c>
      <c r="E12580" t="s">
        <v>59</v>
      </c>
      <c r="F12580" t="b">
        <v>0</v>
      </c>
      <c r="G12580" t="s">
        <v>41</v>
      </c>
      <c r="H12580" s="1">
        <v>46156.002893518518</v>
      </c>
      <c r="I12580" t="b">
        <v>1</v>
      </c>
      <c r="J12580" t="b">
        <v>1</v>
      </c>
      <c r="K12580" t="s">
        <v>41</v>
      </c>
      <c r="L12580" t="s">
        <v>60</v>
      </c>
      <c r="M12580">
        <v>102000</v>
      </c>
      <c r="N12580"/>
      <c r="O12580" t="s">
        <v>10544</v>
      </c>
      <c r="P12580" t="s">
        <v>875</v>
      </c>
    </row>
    <row r="12581" spans="1:16" x14ac:dyDescent="0.25">
      <c r="A12581" t="s">
        <v>2</v>
      </c>
      <c r="B12581" t="s">
        <v>128</v>
      </c>
      <c r="C12581" t="s">
        <v>14372</v>
      </c>
      <c r="D12581" t="s">
        <v>14373</v>
      </c>
      <c r="E12581" t="s">
        <v>59</v>
      </c>
      <c r="F12581" t="b">
        <v>0</v>
      </c>
      <c r="G12581" t="s">
        <v>40</v>
      </c>
      <c r="H12581" s="1">
        <v>46156.004050925927</v>
      </c>
      <c r="I12581" t="b">
        <v>0</v>
      </c>
      <c r="J12581" t="b">
        <v>0</v>
      </c>
      <c r="K12581" t="s">
        <v>40</v>
      </c>
      <c r="L12581" t="s">
        <v>60</v>
      </c>
      <c r="M12581">
        <v>63249.5</v>
      </c>
      <c r="N12581"/>
      <c r="O12581" t="s">
        <v>1008</v>
      </c>
      <c r="P12581" t="s">
        <v>23191</v>
      </c>
    </row>
    <row r="12582" spans="1:16" x14ac:dyDescent="0.25">
      <c r="A12582" t="s">
        <v>1</v>
      </c>
      <c r="B12582" t="s">
        <v>23192</v>
      </c>
      <c r="C12582" t="s">
        <v>207</v>
      </c>
      <c r="D12582" t="s">
        <v>4515</v>
      </c>
      <c r="E12582" t="s">
        <v>59</v>
      </c>
      <c r="F12582" t="b">
        <v>0</v>
      </c>
      <c r="G12582" t="s">
        <v>68</v>
      </c>
      <c r="H12582" s="1">
        <v>46156.004212962973</v>
      </c>
      <c r="I12582" t="b">
        <v>1</v>
      </c>
      <c r="J12582" t="b">
        <v>1</v>
      </c>
      <c r="K12582" t="s">
        <v>41</v>
      </c>
      <c r="L12582" t="s">
        <v>60</v>
      </c>
      <c r="M12582">
        <v>70000</v>
      </c>
      <c r="N12582"/>
      <c r="O12582" t="s">
        <v>105</v>
      </c>
      <c r="P12582" t="s">
        <v>714</v>
      </c>
    </row>
    <row r="12583" spans="1:16" x14ac:dyDescent="0.25">
      <c r="A12583" t="s">
        <v>3</v>
      </c>
      <c r="B12583" t="s">
        <v>23193</v>
      </c>
      <c r="C12583" t="s">
        <v>472</v>
      </c>
      <c r="D12583" t="s">
        <v>4526</v>
      </c>
      <c r="E12583" t="s">
        <v>59</v>
      </c>
      <c r="F12583" t="b">
        <v>0</v>
      </c>
      <c r="G12583" t="s">
        <v>65</v>
      </c>
      <c r="H12583" s="1">
        <v>46156.043611111112</v>
      </c>
      <c r="I12583" t="b">
        <v>0</v>
      </c>
      <c r="J12583" t="b">
        <v>1</v>
      </c>
      <c r="K12583" t="s">
        <v>41</v>
      </c>
      <c r="L12583" t="s">
        <v>60</v>
      </c>
      <c r="M12583">
        <v>119450</v>
      </c>
      <c r="N12583"/>
      <c r="O12583" t="s">
        <v>446</v>
      </c>
      <c r="P12583" t="s">
        <v>462</v>
      </c>
    </row>
    <row r="12584" spans="1:16" x14ac:dyDescent="0.25">
      <c r="A12584" t="s">
        <v>1</v>
      </c>
      <c r="B12584" t="s">
        <v>23194</v>
      </c>
      <c r="C12584" t="s">
        <v>5029</v>
      </c>
      <c r="D12584" t="s">
        <v>22383</v>
      </c>
      <c r="E12584" t="s">
        <v>59</v>
      </c>
      <c r="F12584" t="b">
        <v>0</v>
      </c>
      <c r="G12584" t="s">
        <v>40</v>
      </c>
      <c r="H12584" s="1">
        <v>46156.047303240739</v>
      </c>
      <c r="I12584" t="b">
        <v>1</v>
      </c>
      <c r="J12584" t="b">
        <v>0</v>
      </c>
      <c r="K12584" t="s">
        <v>40</v>
      </c>
      <c r="L12584" t="s">
        <v>60</v>
      </c>
      <c r="M12584">
        <v>75000</v>
      </c>
      <c r="N12584"/>
      <c r="O12584" t="s">
        <v>23195</v>
      </c>
    </row>
    <row r="12585" spans="1:16" x14ac:dyDescent="0.25">
      <c r="A12585" t="s">
        <v>0</v>
      </c>
      <c r="B12585" t="s">
        <v>0</v>
      </c>
      <c r="C12585" t="s">
        <v>3396</v>
      </c>
      <c r="D12585" t="s">
        <v>2360</v>
      </c>
      <c r="E12585" t="s">
        <v>59</v>
      </c>
      <c r="F12585" t="b">
        <v>0</v>
      </c>
      <c r="G12585" t="s">
        <v>41</v>
      </c>
      <c r="H12585" s="1">
        <v>46156.252708333333</v>
      </c>
      <c r="I12585" t="b">
        <v>1</v>
      </c>
      <c r="J12585" t="b">
        <v>1</v>
      </c>
      <c r="K12585" t="s">
        <v>41</v>
      </c>
      <c r="L12585" t="s">
        <v>74</v>
      </c>
      <c r="M12585"/>
      <c r="N12585">
        <v>20.079999999999998</v>
      </c>
      <c r="O12585" t="s">
        <v>23196</v>
      </c>
      <c r="P12585" t="s">
        <v>23197</v>
      </c>
    </row>
    <row r="12586" spans="1:16" x14ac:dyDescent="0.25">
      <c r="A12586" t="s">
        <v>2</v>
      </c>
      <c r="B12586" t="s">
        <v>23198</v>
      </c>
      <c r="C12586" t="s">
        <v>2275</v>
      </c>
      <c r="D12586" t="s">
        <v>4756</v>
      </c>
      <c r="E12586" t="s">
        <v>59</v>
      </c>
      <c r="F12586" t="b">
        <v>0</v>
      </c>
      <c r="G12586" t="s">
        <v>65</v>
      </c>
      <c r="H12586" s="1">
        <v>46156.252824074072</v>
      </c>
      <c r="I12586" t="b">
        <v>0</v>
      </c>
      <c r="J12586" t="b">
        <v>0</v>
      </c>
      <c r="K12586" t="s">
        <v>41</v>
      </c>
      <c r="L12586" t="s">
        <v>60</v>
      </c>
      <c r="M12586">
        <v>152158</v>
      </c>
      <c r="N12586"/>
      <c r="O12586" t="s">
        <v>2160</v>
      </c>
      <c r="P12586" t="s">
        <v>1121</v>
      </c>
    </row>
    <row r="12587" spans="1:16" x14ac:dyDescent="0.25">
      <c r="A12587" t="s">
        <v>2</v>
      </c>
      <c r="B12587" t="s">
        <v>2</v>
      </c>
      <c r="C12587" t="s">
        <v>1729</v>
      </c>
      <c r="D12587" t="s">
        <v>2360</v>
      </c>
      <c r="E12587" t="s">
        <v>59</v>
      </c>
      <c r="F12587" t="b">
        <v>0</v>
      </c>
      <c r="G12587" t="s">
        <v>65</v>
      </c>
      <c r="H12587" s="1">
        <v>46156.252939814818</v>
      </c>
      <c r="I12587" t="b">
        <v>0</v>
      </c>
      <c r="J12587" t="b">
        <v>1</v>
      </c>
      <c r="K12587" t="s">
        <v>41</v>
      </c>
      <c r="L12587" t="s">
        <v>60</v>
      </c>
      <c r="M12587">
        <v>135000</v>
      </c>
      <c r="N12587"/>
      <c r="O12587" t="s">
        <v>2967</v>
      </c>
      <c r="P12587" t="s">
        <v>3410</v>
      </c>
    </row>
    <row r="12588" spans="1:16" x14ac:dyDescent="0.25">
      <c r="A12588" t="s">
        <v>2</v>
      </c>
      <c r="B12588" t="s">
        <v>23199</v>
      </c>
      <c r="C12588" t="s">
        <v>33</v>
      </c>
      <c r="D12588" t="s">
        <v>16554</v>
      </c>
      <c r="E12588" t="s">
        <v>59</v>
      </c>
      <c r="F12588" t="b">
        <v>0</v>
      </c>
      <c r="G12588" t="s">
        <v>33</v>
      </c>
      <c r="H12588" s="1">
        <v>46156.253831018519</v>
      </c>
      <c r="I12588" t="b">
        <v>0</v>
      </c>
      <c r="J12588" t="b">
        <v>0</v>
      </c>
      <c r="K12588" t="s">
        <v>33</v>
      </c>
      <c r="L12588" t="s">
        <v>60</v>
      </c>
      <c r="M12588">
        <v>80000</v>
      </c>
      <c r="N12588"/>
      <c r="O12588" t="s">
        <v>23200</v>
      </c>
      <c r="P12588" t="s">
        <v>208</v>
      </c>
    </row>
    <row r="12589" spans="1:16" x14ac:dyDescent="0.25">
      <c r="A12589" t="s">
        <v>3</v>
      </c>
      <c r="B12589" t="s">
        <v>15003</v>
      </c>
      <c r="C12589" t="s">
        <v>92</v>
      </c>
      <c r="D12589" t="s">
        <v>2360</v>
      </c>
      <c r="E12589" t="s">
        <v>59</v>
      </c>
      <c r="F12589" t="b">
        <v>0</v>
      </c>
      <c r="G12589" t="s">
        <v>77</v>
      </c>
      <c r="H12589" s="1">
        <v>46156.293252314812</v>
      </c>
      <c r="I12589" t="b">
        <v>0</v>
      </c>
      <c r="J12589" t="b">
        <v>1</v>
      </c>
      <c r="K12589" t="s">
        <v>41</v>
      </c>
      <c r="L12589" t="s">
        <v>60</v>
      </c>
      <c r="M12589">
        <v>195000</v>
      </c>
      <c r="N12589"/>
      <c r="O12589" t="s">
        <v>402</v>
      </c>
      <c r="P12589" t="s">
        <v>283</v>
      </c>
    </row>
    <row r="12590" spans="1:16" x14ac:dyDescent="0.25">
      <c r="A12590" t="s">
        <v>2</v>
      </c>
      <c r="B12590" t="s">
        <v>23201</v>
      </c>
      <c r="C12590" t="s">
        <v>202</v>
      </c>
      <c r="D12590" t="s">
        <v>4346</v>
      </c>
      <c r="E12590" t="s">
        <v>59</v>
      </c>
      <c r="F12590" t="b">
        <v>0</v>
      </c>
      <c r="G12590" t="s">
        <v>77</v>
      </c>
      <c r="H12590" s="1">
        <v>46156.294432870367</v>
      </c>
      <c r="I12590" t="b">
        <v>0</v>
      </c>
      <c r="J12590" t="b">
        <v>0</v>
      </c>
      <c r="K12590" t="s">
        <v>41</v>
      </c>
      <c r="L12590" t="s">
        <v>60</v>
      </c>
      <c r="M12590">
        <v>119995</v>
      </c>
      <c r="N12590"/>
      <c r="O12590" t="s">
        <v>3904</v>
      </c>
      <c r="P12590" t="s">
        <v>23202</v>
      </c>
    </row>
    <row r="12591" spans="1:16" x14ac:dyDescent="0.25">
      <c r="A12591" t="s">
        <v>7</v>
      </c>
      <c r="B12591" t="s">
        <v>23203</v>
      </c>
      <c r="C12591" t="s">
        <v>616</v>
      </c>
      <c r="D12591" t="s">
        <v>4526</v>
      </c>
      <c r="E12591" t="s">
        <v>88</v>
      </c>
      <c r="F12591" t="b">
        <v>0</v>
      </c>
      <c r="G12591" t="s">
        <v>73</v>
      </c>
      <c r="H12591" s="1">
        <v>46156.334907407407</v>
      </c>
      <c r="I12591" t="b">
        <v>0</v>
      </c>
      <c r="J12591" t="b">
        <v>0</v>
      </c>
      <c r="K12591" t="s">
        <v>41</v>
      </c>
      <c r="L12591" t="s">
        <v>74</v>
      </c>
      <c r="M12591"/>
      <c r="N12591">
        <v>52.5</v>
      </c>
      <c r="O12591" t="s">
        <v>23204</v>
      </c>
      <c r="P12591" t="s">
        <v>23205</v>
      </c>
    </row>
    <row r="12592" spans="1:16" x14ac:dyDescent="0.25">
      <c r="A12592" t="s">
        <v>3</v>
      </c>
      <c r="B12592" t="s">
        <v>23206</v>
      </c>
      <c r="C12592" t="s">
        <v>164</v>
      </c>
      <c r="D12592" t="s">
        <v>11236</v>
      </c>
      <c r="E12592" t="s">
        <v>59</v>
      </c>
      <c r="F12592" t="b">
        <v>0</v>
      </c>
      <c r="G12592" t="s">
        <v>65</v>
      </c>
      <c r="H12592" s="1">
        <v>46156.334953703707</v>
      </c>
      <c r="I12592" t="b">
        <v>0</v>
      </c>
      <c r="J12592" t="b">
        <v>0</v>
      </c>
      <c r="K12592" t="s">
        <v>41</v>
      </c>
      <c r="L12592" t="s">
        <v>60</v>
      </c>
      <c r="M12592">
        <v>99000</v>
      </c>
      <c r="N12592"/>
      <c r="O12592" t="s">
        <v>23207</v>
      </c>
      <c r="P12592" t="s">
        <v>23208</v>
      </c>
    </row>
    <row r="12593" spans="1:16" x14ac:dyDescent="0.25">
      <c r="A12593" t="s">
        <v>2</v>
      </c>
      <c r="B12593" t="s">
        <v>23209</v>
      </c>
      <c r="C12593" t="s">
        <v>172</v>
      </c>
      <c r="D12593" t="s">
        <v>11236</v>
      </c>
      <c r="E12593" t="s">
        <v>59</v>
      </c>
      <c r="F12593" t="b">
        <v>0</v>
      </c>
      <c r="G12593" t="s">
        <v>68</v>
      </c>
      <c r="H12593" s="1">
        <v>46156.336122685178</v>
      </c>
      <c r="I12593" t="b">
        <v>0</v>
      </c>
      <c r="J12593" t="b">
        <v>1</v>
      </c>
      <c r="K12593" t="s">
        <v>41</v>
      </c>
      <c r="L12593" t="s">
        <v>60</v>
      </c>
      <c r="M12593">
        <v>162500</v>
      </c>
      <c r="N12593"/>
      <c r="O12593" t="s">
        <v>6185</v>
      </c>
      <c r="P12593" t="s">
        <v>15890</v>
      </c>
    </row>
    <row r="12594" spans="1:16" x14ac:dyDescent="0.25">
      <c r="A12594" t="s">
        <v>6</v>
      </c>
      <c r="B12594" t="s">
        <v>8631</v>
      </c>
      <c r="C12594" t="s">
        <v>246</v>
      </c>
      <c r="D12594" t="s">
        <v>4346</v>
      </c>
      <c r="E12594" t="s">
        <v>59</v>
      </c>
      <c r="F12594" t="b">
        <v>0</v>
      </c>
      <c r="G12594" t="s">
        <v>65</v>
      </c>
      <c r="H12594" s="1">
        <v>46156.336157407408</v>
      </c>
      <c r="I12594" t="b">
        <v>0</v>
      </c>
      <c r="J12594" t="b">
        <v>1</v>
      </c>
      <c r="K12594" t="s">
        <v>41</v>
      </c>
      <c r="L12594" t="s">
        <v>60</v>
      </c>
      <c r="M12594">
        <v>187000</v>
      </c>
      <c r="N12594"/>
      <c r="O12594" t="s">
        <v>1183</v>
      </c>
      <c r="P12594" t="s">
        <v>8506</v>
      </c>
    </row>
    <row r="12595" spans="1:16" x14ac:dyDescent="0.25">
      <c r="A12595" t="s">
        <v>1</v>
      </c>
      <c r="B12595" t="s">
        <v>18359</v>
      </c>
      <c r="C12595" t="s">
        <v>326</v>
      </c>
      <c r="D12595" t="s">
        <v>4346</v>
      </c>
      <c r="E12595" t="s">
        <v>59</v>
      </c>
      <c r="F12595" t="b">
        <v>0</v>
      </c>
      <c r="G12595" t="s">
        <v>77</v>
      </c>
      <c r="H12595" s="1">
        <v>46156.337395833332</v>
      </c>
      <c r="I12595" t="b">
        <v>0</v>
      </c>
      <c r="J12595" t="b">
        <v>1</v>
      </c>
      <c r="K12595" t="s">
        <v>41</v>
      </c>
      <c r="L12595" t="s">
        <v>60</v>
      </c>
      <c r="M12595">
        <v>128500</v>
      </c>
      <c r="N12595"/>
      <c r="O12595" t="s">
        <v>1990</v>
      </c>
      <c r="P12595" t="s">
        <v>18360</v>
      </c>
    </row>
    <row r="12596" spans="1:16" x14ac:dyDescent="0.25">
      <c r="A12596" t="s">
        <v>1</v>
      </c>
      <c r="B12596" t="s">
        <v>22747</v>
      </c>
      <c r="C12596" t="s">
        <v>165</v>
      </c>
      <c r="D12596" t="s">
        <v>11236</v>
      </c>
      <c r="E12596" t="s">
        <v>59</v>
      </c>
      <c r="F12596" t="b">
        <v>0</v>
      </c>
      <c r="G12596" t="s">
        <v>73</v>
      </c>
      <c r="H12596" s="1">
        <v>46156.337442129632</v>
      </c>
      <c r="I12596" t="b">
        <v>0</v>
      </c>
      <c r="J12596" t="b">
        <v>1</v>
      </c>
      <c r="K12596" t="s">
        <v>41</v>
      </c>
      <c r="L12596" t="s">
        <v>60</v>
      </c>
      <c r="M12596">
        <v>191500</v>
      </c>
      <c r="N12596"/>
      <c r="O12596" t="s">
        <v>965</v>
      </c>
      <c r="P12596" t="s">
        <v>23210</v>
      </c>
    </row>
    <row r="12597" spans="1:16" x14ac:dyDescent="0.25">
      <c r="A12597" t="s">
        <v>5</v>
      </c>
      <c r="B12597" t="s">
        <v>23211</v>
      </c>
      <c r="C12597" t="s">
        <v>359</v>
      </c>
      <c r="D12597" t="s">
        <v>11236</v>
      </c>
      <c r="E12597" t="s">
        <v>59</v>
      </c>
      <c r="F12597" t="b">
        <v>0</v>
      </c>
      <c r="G12597" t="s">
        <v>77</v>
      </c>
      <c r="H12597" s="1">
        <v>46156.337476851862</v>
      </c>
      <c r="I12597" t="b">
        <v>0</v>
      </c>
      <c r="J12597" t="b">
        <v>1</v>
      </c>
      <c r="K12597" t="s">
        <v>41</v>
      </c>
      <c r="L12597" t="s">
        <v>60</v>
      </c>
      <c r="M12597">
        <v>161000</v>
      </c>
      <c r="N12597"/>
      <c r="O12597" t="s">
        <v>3782</v>
      </c>
      <c r="P12597" t="s">
        <v>23212</v>
      </c>
    </row>
    <row r="12598" spans="1:16" x14ac:dyDescent="0.25">
      <c r="A12598" t="s">
        <v>1</v>
      </c>
      <c r="B12598" t="s">
        <v>23213</v>
      </c>
      <c r="C12598" t="s">
        <v>40</v>
      </c>
      <c r="D12598" t="s">
        <v>4526</v>
      </c>
      <c r="E12598" t="s">
        <v>88</v>
      </c>
      <c r="F12598" t="b">
        <v>0</v>
      </c>
      <c r="G12598" t="s">
        <v>40</v>
      </c>
      <c r="H12598" s="1">
        <v>46156.33898148148</v>
      </c>
      <c r="I12598" t="b">
        <v>1</v>
      </c>
      <c r="J12598" t="b">
        <v>0</v>
      </c>
      <c r="K12598" t="s">
        <v>40</v>
      </c>
      <c r="L12598" t="s">
        <v>74</v>
      </c>
      <c r="M12598"/>
      <c r="N12598">
        <v>52.5</v>
      </c>
      <c r="O12598" t="s">
        <v>9604</v>
      </c>
    </row>
    <row r="12599" spans="1:16" x14ac:dyDescent="0.25">
      <c r="A12599" t="s">
        <v>1</v>
      </c>
      <c r="B12599" t="s">
        <v>23214</v>
      </c>
      <c r="C12599" t="s">
        <v>22041</v>
      </c>
      <c r="D12599" t="s">
        <v>4550</v>
      </c>
      <c r="E12599" t="s">
        <v>621</v>
      </c>
      <c r="F12599" t="b">
        <v>0</v>
      </c>
      <c r="G12599" t="s">
        <v>13</v>
      </c>
      <c r="H12599" s="1">
        <v>46156.379583333342</v>
      </c>
      <c r="I12599" t="b">
        <v>0</v>
      </c>
      <c r="J12599" t="b">
        <v>0</v>
      </c>
      <c r="K12599" t="s">
        <v>13</v>
      </c>
      <c r="L12599" t="s">
        <v>74</v>
      </c>
      <c r="M12599"/>
      <c r="N12599">
        <v>28.03</v>
      </c>
      <c r="O12599" t="s">
        <v>23215</v>
      </c>
      <c r="P12599" t="s">
        <v>23216</v>
      </c>
    </row>
    <row r="12600" spans="1:16" x14ac:dyDescent="0.25">
      <c r="A12600" t="s">
        <v>1</v>
      </c>
      <c r="B12600" t="s">
        <v>23217</v>
      </c>
      <c r="C12600" t="s">
        <v>9560</v>
      </c>
      <c r="D12600" t="s">
        <v>4346</v>
      </c>
      <c r="E12600" t="s">
        <v>59</v>
      </c>
      <c r="F12600" t="b">
        <v>0</v>
      </c>
      <c r="G12600" t="s">
        <v>19</v>
      </c>
      <c r="H12600" s="1">
        <v>46156.38003472222</v>
      </c>
      <c r="I12600" t="b">
        <v>1</v>
      </c>
      <c r="J12600" t="b">
        <v>0</v>
      </c>
      <c r="K12600" t="s">
        <v>19</v>
      </c>
      <c r="L12600" t="s">
        <v>60</v>
      </c>
      <c r="M12600">
        <v>1500000</v>
      </c>
      <c r="N12600"/>
      <c r="O12600" t="s">
        <v>23218</v>
      </c>
      <c r="P12600" t="s">
        <v>3941</v>
      </c>
    </row>
    <row r="12601" spans="1:16" x14ac:dyDescent="0.25">
      <c r="A12601" t="s">
        <v>0</v>
      </c>
      <c r="B12601" t="s">
        <v>23219</v>
      </c>
      <c r="C12601" t="s">
        <v>112</v>
      </c>
      <c r="D12601" t="s">
        <v>2360</v>
      </c>
      <c r="E12601" t="s">
        <v>59</v>
      </c>
      <c r="F12601" t="b">
        <v>0</v>
      </c>
      <c r="G12601" t="s">
        <v>65</v>
      </c>
      <c r="H12601" s="1">
        <v>46156.418229166673</v>
      </c>
      <c r="I12601" t="b">
        <v>0</v>
      </c>
      <c r="J12601" t="b">
        <v>0</v>
      </c>
      <c r="K12601" t="s">
        <v>41</v>
      </c>
      <c r="L12601" t="s">
        <v>60</v>
      </c>
      <c r="M12601">
        <v>53500</v>
      </c>
      <c r="N12601"/>
      <c r="O12601" t="s">
        <v>23220</v>
      </c>
      <c r="P12601" t="s">
        <v>859</v>
      </c>
    </row>
    <row r="12602" spans="1:16" x14ac:dyDescent="0.25">
      <c r="A12602" t="s">
        <v>0</v>
      </c>
      <c r="B12602" t="s">
        <v>23221</v>
      </c>
      <c r="C12602" t="s">
        <v>23222</v>
      </c>
      <c r="D12602" t="s">
        <v>23223</v>
      </c>
      <c r="E12602" t="s">
        <v>59</v>
      </c>
      <c r="F12602" t="b">
        <v>0</v>
      </c>
      <c r="G12602" t="s">
        <v>77</v>
      </c>
      <c r="H12602" s="1">
        <v>46156.418252314812</v>
      </c>
      <c r="I12602" t="b">
        <v>0</v>
      </c>
      <c r="J12602" t="b">
        <v>1</v>
      </c>
      <c r="K12602" t="s">
        <v>41</v>
      </c>
      <c r="L12602" t="s">
        <v>74</v>
      </c>
      <c r="M12602"/>
      <c r="N12602">
        <v>30</v>
      </c>
      <c r="O12602" t="s">
        <v>3429</v>
      </c>
      <c r="P12602" t="s">
        <v>23224</v>
      </c>
    </row>
    <row r="12603" spans="1:16" x14ac:dyDescent="0.25">
      <c r="A12603" t="s">
        <v>2</v>
      </c>
      <c r="B12603" t="s">
        <v>4944</v>
      </c>
      <c r="C12603" t="s">
        <v>157</v>
      </c>
      <c r="D12603" t="s">
        <v>2360</v>
      </c>
      <c r="E12603" t="s">
        <v>59</v>
      </c>
      <c r="F12603" t="b">
        <v>0</v>
      </c>
      <c r="G12603" t="s">
        <v>77</v>
      </c>
      <c r="H12603" s="1">
        <v>46156.419444444437</v>
      </c>
      <c r="I12603" t="b">
        <v>0</v>
      </c>
      <c r="J12603" t="b">
        <v>1</v>
      </c>
      <c r="K12603" t="s">
        <v>41</v>
      </c>
      <c r="L12603" t="s">
        <v>60</v>
      </c>
      <c r="M12603">
        <v>214500</v>
      </c>
      <c r="N12603"/>
      <c r="O12603" t="s">
        <v>3622</v>
      </c>
      <c r="P12603" t="s">
        <v>15973</v>
      </c>
    </row>
    <row r="12604" spans="1:16" x14ac:dyDescent="0.25">
      <c r="A12604" t="s">
        <v>1</v>
      </c>
      <c r="B12604" t="s">
        <v>23225</v>
      </c>
      <c r="C12604" t="s">
        <v>76</v>
      </c>
      <c r="D12604" t="s">
        <v>4346</v>
      </c>
      <c r="E12604" t="s">
        <v>59</v>
      </c>
      <c r="F12604" t="b">
        <v>1</v>
      </c>
      <c r="G12604" t="s">
        <v>19</v>
      </c>
      <c r="H12604" s="1">
        <v>46156.421574074076</v>
      </c>
      <c r="I12604" t="b">
        <v>1</v>
      </c>
      <c r="J12604" t="b">
        <v>0</v>
      </c>
      <c r="K12604" t="s">
        <v>19</v>
      </c>
      <c r="L12604" t="s">
        <v>60</v>
      </c>
      <c r="M12604">
        <v>1787873.55</v>
      </c>
      <c r="N12604"/>
      <c r="O12604" t="s">
        <v>23226</v>
      </c>
      <c r="P12604" t="s">
        <v>23227</v>
      </c>
    </row>
    <row r="12605" spans="1:16" x14ac:dyDescent="0.25">
      <c r="A12605" t="s">
        <v>2</v>
      </c>
      <c r="B12605" t="s">
        <v>23228</v>
      </c>
      <c r="C12605" t="s">
        <v>81</v>
      </c>
      <c r="D12605" t="s">
        <v>6368</v>
      </c>
      <c r="E12605" t="s">
        <v>59</v>
      </c>
      <c r="F12605" t="b">
        <v>0</v>
      </c>
      <c r="G12605" t="s">
        <v>77</v>
      </c>
      <c r="H12605" s="1">
        <v>46156.461111111108</v>
      </c>
      <c r="I12605" t="b">
        <v>0</v>
      </c>
      <c r="J12605" t="b">
        <v>1</v>
      </c>
      <c r="K12605" t="s">
        <v>41</v>
      </c>
      <c r="L12605" t="s">
        <v>60</v>
      </c>
      <c r="M12605">
        <v>158000</v>
      </c>
      <c r="N12605"/>
      <c r="O12605" t="s">
        <v>138</v>
      </c>
      <c r="P12605" t="s">
        <v>283</v>
      </c>
    </row>
    <row r="12606" spans="1:16" x14ac:dyDescent="0.25">
      <c r="A12606" t="s">
        <v>8</v>
      </c>
      <c r="B12606" t="s">
        <v>23229</v>
      </c>
      <c r="C12606" t="s">
        <v>40</v>
      </c>
      <c r="D12606" t="s">
        <v>4526</v>
      </c>
      <c r="E12606" t="s">
        <v>59</v>
      </c>
      <c r="F12606" t="b">
        <v>0</v>
      </c>
      <c r="G12606" t="s">
        <v>40</v>
      </c>
      <c r="H12606" s="1">
        <v>46156.462337962963</v>
      </c>
      <c r="I12606" t="b">
        <v>0</v>
      </c>
      <c r="J12606" t="b">
        <v>0</v>
      </c>
      <c r="K12606" t="s">
        <v>40</v>
      </c>
      <c r="L12606" t="s">
        <v>60</v>
      </c>
      <c r="M12606">
        <v>102500</v>
      </c>
      <c r="N12606"/>
      <c r="O12606" t="s">
        <v>6510</v>
      </c>
      <c r="P12606" t="s">
        <v>1288</v>
      </c>
    </row>
    <row r="12607" spans="1:16" x14ac:dyDescent="0.25">
      <c r="A12607" t="s">
        <v>1</v>
      </c>
      <c r="B12607" t="s">
        <v>23230</v>
      </c>
      <c r="C12607" t="s">
        <v>3062</v>
      </c>
      <c r="D12607" t="s">
        <v>4346</v>
      </c>
      <c r="E12607" t="s">
        <v>88</v>
      </c>
      <c r="F12607" t="b">
        <v>0</v>
      </c>
      <c r="G12607" t="s">
        <v>73</v>
      </c>
      <c r="H12607" s="1">
        <v>46156.462534722217</v>
      </c>
      <c r="I12607" t="b">
        <v>0</v>
      </c>
      <c r="J12607" t="b">
        <v>1</v>
      </c>
      <c r="K12607" t="s">
        <v>41</v>
      </c>
      <c r="L12607" t="s">
        <v>74</v>
      </c>
      <c r="M12607"/>
      <c r="N12607">
        <v>39.25</v>
      </c>
      <c r="O12607" t="s">
        <v>170</v>
      </c>
      <c r="P12607" t="s">
        <v>2268</v>
      </c>
    </row>
    <row r="12608" spans="1:16" x14ac:dyDescent="0.25">
      <c r="A12608" t="s">
        <v>1</v>
      </c>
      <c r="B12608" t="s">
        <v>23231</v>
      </c>
      <c r="C12608" t="s">
        <v>18</v>
      </c>
      <c r="D12608" t="s">
        <v>23232</v>
      </c>
      <c r="E12608" t="s">
        <v>59</v>
      </c>
      <c r="F12608" t="b">
        <v>0</v>
      </c>
      <c r="G12608" t="s">
        <v>18</v>
      </c>
      <c r="H12608" s="1">
        <v>46156.463217592587</v>
      </c>
      <c r="I12608" t="b">
        <v>0</v>
      </c>
      <c r="J12608" t="b">
        <v>0</v>
      </c>
      <c r="K12608" t="s">
        <v>18</v>
      </c>
      <c r="L12608" t="s">
        <v>60</v>
      </c>
      <c r="M12608">
        <v>28500</v>
      </c>
      <c r="N12608"/>
      <c r="O12608" t="s">
        <v>23232</v>
      </c>
      <c r="P12608" t="s">
        <v>23233</v>
      </c>
    </row>
    <row r="12609" spans="1:16" x14ac:dyDescent="0.25">
      <c r="A12609" t="s">
        <v>1</v>
      </c>
      <c r="B12609" t="s">
        <v>23234</v>
      </c>
      <c r="C12609" t="s">
        <v>5215</v>
      </c>
      <c r="D12609" t="s">
        <v>4346</v>
      </c>
      <c r="E12609" t="s">
        <v>88</v>
      </c>
      <c r="F12609" t="b">
        <v>0</v>
      </c>
      <c r="G12609" t="s">
        <v>19</v>
      </c>
      <c r="H12609" s="1">
        <v>46156.463356481479</v>
      </c>
      <c r="I12609" t="b">
        <v>1</v>
      </c>
      <c r="J12609" t="b">
        <v>0</v>
      </c>
      <c r="K12609" t="s">
        <v>19</v>
      </c>
      <c r="L12609" t="s">
        <v>74</v>
      </c>
      <c r="M12609"/>
      <c r="N12609">
        <v>33.5</v>
      </c>
      <c r="O12609" t="s">
        <v>23235</v>
      </c>
      <c r="P12609" t="s">
        <v>8217</v>
      </c>
    </row>
    <row r="12610" spans="1:16" x14ac:dyDescent="0.25">
      <c r="A12610" t="s">
        <v>2</v>
      </c>
      <c r="B12610" t="s">
        <v>23236</v>
      </c>
      <c r="C12610" t="s">
        <v>5029</v>
      </c>
      <c r="D12610" t="s">
        <v>7124</v>
      </c>
      <c r="E12610" t="s">
        <v>59</v>
      </c>
      <c r="F12610" t="b">
        <v>0</v>
      </c>
      <c r="G12610" t="s">
        <v>40</v>
      </c>
      <c r="H12610" s="1">
        <v>46156.464016203703</v>
      </c>
      <c r="I12610" t="b">
        <v>0</v>
      </c>
      <c r="J12610" t="b">
        <v>0</v>
      </c>
      <c r="K12610" t="s">
        <v>40</v>
      </c>
      <c r="L12610" t="s">
        <v>60</v>
      </c>
      <c r="M12610">
        <v>110000</v>
      </c>
      <c r="N12610"/>
      <c r="O12610" t="s">
        <v>22957</v>
      </c>
      <c r="P12610" t="s">
        <v>1619</v>
      </c>
    </row>
    <row r="12611" spans="1:16" x14ac:dyDescent="0.25">
      <c r="A12611" t="s">
        <v>1</v>
      </c>
      <c r="B12611" t="s">
        <v>23237</v>
      </c>
      <c r="C12611" t="s">
        <v>1116</v>
      </c>
      <c r="D12611" t="s">
        <v>2360</v>
      </c>
      <c r="E12611" t="s">
        <v>59</v>
      </c>
      <c r="F12611" t="b">
        <v>0</v>
      </c>
      <c r="G12611" t="s">
        <v>89</v>
      </c>
      <c r="H12611" s="1">
        <v>46156.504074074073</v>
      </c>
      <c r="I12611" t="b">
        <v>0</v>
      </c>
      <c r="J12611" t="b">
        <v>0</v>
      </c>
      <c r="K12611" t="s">
        <v>41</v>
      </c>
      <c r="L12611" t="s">
        <v>74</v>
      </c>
      <c r="M12611"/>
      <c r="N12611">
        <v>66</v>
      </c>
      <c r="O12611" t="s">
        <v>2089</v>
      </c>
      <c r="P12611" t="s">
        <v>23238</v>
      </c>
    </row>
    <row r="12612" spans="1:16" x14ac:dyDescent="0.25">
      <c r="A12612" t="s">
        <v>5</v>
      </c>
      <c r="B12612" t="s">
        <v>23239</v>
      </c>
      <c r="C12612" t="s">
        <v>172</v>
      </c>
      <c r="D12612" t="s">
        <v>4756</v>
      </c>
      <c r="E12612" t="s">
        <v>59</v>
      </c>
      <c r="F12612" t="b">
        <v>0</v>
      </c>
      <c r="G12612" t="s">
        <v>68</v>
      </c>
      <c r="H12612" s="1">
        <v>46156.504074074073</v>
      </c>
      <c r="I12612" t="b">
        <v>0</v>
      </c>
      <c r="J12612" t="b">
        <v>0</v>
      </c>
      <c r="K12612" t="s">
        <v>41</v>
      </c>
      <c r="L12612" t="s">
        <v>60</v>
      </c>
      <c r="M12612">
        <v>95000</v>
      </c>
      <c r="N12612"/>
      <c r="O12612" t="s">
        <v>23240</v>
      </c>
      <c r="P12612" t="s">
        <v>23241</v>
      </c>
    </row>
    <row r="12613" spans="1:16" x14ac:dyDescent="0.25">
      <c r="A12613" t="s">
        <v>3</v>
      </c>
      <c r="B12613" t="s">
        <v>23242</v>
      </c>
      <c r="C12613" t="s">
        <v>162</v>
      </c>
      <c r="D12613" t="s">
        <v>2360</v>
      </c>
      <c r="E12613" t="s">
        <v>59</v>
      </c>
      <c r="F12613" t="b">
        <v>0</v>
      </c>
      <c r="G12613" t="s">
        <v>73</v>
      </c>
      <c r="H12613" s="1">
        <v>46156.585023148153</v>
      </c>
      <c r="I12613" t="b">
        <v>0</v>
      </c>
      <c r="J12613" t="b">
        <v>0</v>
      </c>
      <c r="K12613" t="s">
        <v>41</v>
      </c>
      <c r="L12613" t="s">
        <v>74</v>
      </c>
      <c r="M12613"/>
      <c r="N12613">
        <v>74</v>
      </c>
      <c r="O12613" t="s">
        <v>2379</v>
      </c>
      <c r="P12613" t="s">
        <v>146</v>
      </c>
    </row>
    <row r="12614" spans="1:16" x14ac:dyDescent="0.25">
      <c r="A12614" t="s">
        <v>0</v>
      </c>
      <c r="B12614" t="s">
        <v>23243</v>
      </c>
      <c r="C12614" t="s">
        <v>41</v>
      </c>
      <c r="D12614" t="s">
        <v>4526</v>
      </c>
      <c r="E12614" t="s">
        <v>88</v>
      </c>
      <c r="F12614" t="b">
        <v>0</v>
      </c>
      <c r="G12614" t="s">
        <v>41</v>
      </c>
      <c r="H12614" s="1">
        <v>46156.586099537039</v>
      </c>
      <c r="I12614" t="b">
        <v>1</v>
      </c>
      <c r="J12614" t="b">
        <v>0</v>
      </c>
      <c r="K12614" t="s">
        <v>41</v>
      </c>
      <c r="L12614" t="s">
        <v>74</v>
      </c>
      <c r="M12614"/>
      <c r="N12614">
        <v>57.5</v>
      </c>
      <c r="O12614" t="s">
        <v>3073</v>
      </c>
      <c r="P12614" t="s">
        <v>23244</v>
      </c>
    </row>
    <row r="12615" spans="1:16" x14ac:dyDescent="0.25">
      <c r="A12615" t="s">
        <v>2</v>
      </c>
      <c r="B12615" t="s">
        <v>23245</v>
      </c>
      <c r="C12615" t="s">
        <v>81</v>
      </c>
      <c r="D12615" t="s">
        <v>4346</v>
      </c>
      <c r="E12615" t="s">
        <v>59</v>
      </c>
      <c r="F12615" t="b">
        <v>0</v>
      </c>
      <c r="G12615" t="s">
        <v>77</v>
      </c>
      <c r="H12615" s="1">
        <v>46156.586099537039</v>
      </c>
      <c r="I12615" t="b">
        <v>0</v>
      </c>
      <c r="J12615" t="b">
        <v>1</v>
      </c>
      <c r="K12615" t="s">
        <v>41</v>
      </c>
      <c r="L12615" t="s">
        <v>60</v>
      </c>
      <c r="M12615">
        <v>168000</v>
      </c>
      <c r="N12615"/>
      <c r="O12615" t="s">
        <v>1990</v>
      </c>
      <c r="P12615" t="s">
        <v>5601</v>
      </c>
    </row>
    <row r="12616" spans="1:16" x14ac:dyDescent="0.25">
      <c r="A12616" t="s">
        <v>1</v>
      </c>
      <c r="B12616" t="s">
        <v>23246</v>
      </c>
      <c r="C12616" t="s">
        <v>112</v>
      </c>
      <c r="D12616" t="s">
        <v>4346</v>
      </c>
      <c r="E12616" t="s">
        <v>59</v>
      </c>
      <c r="F12616" t="b">
        <v>0</v>
      </c>
      <c r="G12616" t="s">
        <v>65</v>
      </c>
      <c r="H12616" s="1">
        <v>46156.587407407409</v>
      </c>
      <c r="I12616" t="b">
        <v>0</v>
      </c>
      <c r="J12616" t="b">
        <v>1</v>
      </c>
      <c r="K12616" t="s">
        <v>41</v>
      </c>
      <c r="L12616" t="s">
        <v>60</v>
      </c>
      <c r="M12616">
        <v>158500</v>
      </c>
      <c r="N12616"/>
      <c r="O12616" t="s">
        <v>1990</v>
      </c>
      <c r="P12616" t="s">
        <v>85</v>
      </c>
    </row>
    <row r="12617" spans="1:16" x14ac:dyDescent="0.25">
      <c r="A12617" t="s">
        <v>2</v>
      </c>
      <c r="B12617" t="s">
        <v>2852</v>
      </c>
      <c r="C12617" t="s">
        <v>201</v>
      </c>
      <c r="D12617" t="s">
        <v>4526</v>
      </c>
      <c r="E12617" t="s">
        <v>88</v>
      </c>
      <c r="F12617" t="b">
        <v>0</v>
      </c>
      <c r="G12617" t="s">
        <v>77</v>
      </c>
      <c r="H12617" s="1">
        <v>46156.587418981479</v>
      </c>
      <c r="I12617" t="b">
        <v>0</v>
      </c>
      <c r="J12617" t="b">
        <v>0</v>
      </c>
      <c r="K12617" t="s">
        <v>41</v>
      </c>
      <c r="L12617" t="s">
        <v>74</v>
      </c>
      <c r="M12617"/>
      <c r="N12617">
        <v>50</v>
      </c>
      <c r="O12617" t="s">
        <v>5361</v>
      </c>
      <c r="P12617" t="s">
        <v>23247</v>
      </c>
    </row>
    <row r="12618" spans="1:16" x14ac:dyDescent="0.25">
      <c r="A12618" t="s">
        <v>1</v>
      </c>
      <c r="B12618" t="s">
        <v>2249</v>
      </c>
      <c r="C12618" t="s">
        <v>76</v>
      </c>
      <c r="D12618" t="s">
        <v>1764</v>
      </c>
      <c r="E12618" t="s">
        <v>59</v>
      </c>
      <c r="F12618" t="b">
        <v>1</v>
      </c>
      <c r="G12618" t="s">
        <v>68</v>
      </c>
      <c r="H12618" s="1">
        <v>46156.587430555563</v>
      </c>
      <c r="I12618" t="b">
        <v>1</v>
      </c>
      <c r="J12618" t="b">
        <v>0</v>
      </c>
      <c r="K12618" t="s">
        <v>41</v>
      </c>
      <c r="L12618" t="s">
        <v>60</v>
      </c>
      <c r="M12618">
        <v>175000</v>
      </c>
      <c r="N12618"/>
      <c r="O12618" t="s">
        <v>23248</v>
      </c>
      <c r="P12618" t="s">
        <v>2299</v>
      </c>
    </row>
    <row r="12619" spans="1:16" x14ac:dyDescent="0.25">
      <c r="A12619" t="s">
        <v>1</v>
      </c>
      <c r="B12619" t="s">
        <v>23249</v>
      </c>
      <c r="C12619" t="s">
        <v>19147</v>
      </c>
      <c r="D12619" t="s">
        <v>4526</v>
      </c>
      <c r="E12619" t="s">
        <v>88</v>
      </c>
      <c r="F12619" t="b">
        <v>0</v>
      </c>
      <c r="G12619" t="s">
        <v>13</v>
      </c>
      <c r="H12619" s="1">
        <v>46156.587916666656</v>
      </c>
      <c r="I12619" t="b">
        <v>0</v>
      </c>
      <c r="J12619" t="b">
        <v>0</v>
      </c>
      <c r="K12619" t="s">
        <v>13</v>
      </c>
      <c r="L12619" t="s">
        <v>74</v>
      </c>
      <c r="M12619"/>
      <c r="N12619">
        <v>33</v>
      </c>
      <c r="O12619" t="s">
        <v>2080</v>
      </c>
      <c r="P12619" t="s">
        <v>3990</v>
      </c>
    </row>
    <row r="12620" spans="1:16" x14ac:dyDescent="0.25">
      <c r="A12620" t="s">
        <v>1</v>
      </c>
      <c r="B12620" t="s">
        <v>23250</v>
      </c>
      <c r="C12620" t="s">
        <v>5815</v>
      </c>
      <c r="D12620" t="s">
        <v>4346</v>
      </c>
      <c r="E12620" t="s">
        <v>59</v>
      </c>
      <c r="F12620" t="b">
        <v>0</v>
      </c>
      <c r="G12620" t="s">
        <v>20</v>
      </c>
      <c r="H12620" s="1">
        <v>46156.588263888887</v>
      </c>
      <c r="I12620" t="b">
        <v>1</v>
      </c>
      <c r="J12620" t="b">
        <v>0</v>
      </c>
      <c r="K12620" t="s">
        <v>20</v>
      </c>
      <c r="L12620" t="s">
        <v>60</v>
      </c>
      <c r="M12620">
        <v>69704</v>
      </c>
      <c r="N12620"/>
      <c r="O12620" t="s">
        <v>23251</v>
      </c>
    </row>
    <row r="12621" spans="1:16" x14ac:dyDescent="0.25">
      <c r="A12621" t="s">
        <v>1</v>
      </c>
      <c r="B12621" t="s">
        <v>23252</v>
      </c>
      <c r="C12621" t="s">
        <v>14540</v>
      </c>
      <c r="D12621" t="s">
        <v>4346</v>
      </c>
      <c r="E12621" t="s">
        <v>59</v>
      </c>
      <c r="F12621" t="b">
        <v>0</v>
      </c>
      <c r="G12621" t="s">
        <v>19</v>
      </c>
      <c r="H12621" s="1">
        <v>46156.588368055563</v>
      </c>
      <c r="I12621" t="b">
        <v>1</v>
      </c>
      <c r="J12621" t="b">
        <v>0</v>
      </c>
      <c r="K12621" t="s">
        <v>19</v>
      </c>
      <c r="L12621" t="s">
        <v>60</v>
      </c>
      <c r="M12621">
        <v>1350000</v>
      </c>
      <c r="N12621"/>
      <c r="O12621" t="s">
        <v>23253</v>
      </c>
      <c r="P12621" t="s">
        <v>23254</v>
      </c>
    </row>
    <row r="12622" spans="1:16" x14ac:dyDescent="0.25">
      <c r="A12622" t="s">
        <v>5</v>
      </c>
      <c r="B12622" t="s">
        <v>23255</v>
      </c>
      <c r="C12622" t="s">
        <v>14540</v>
      </c>
      <c r="D12622" t="s">
        <v>4346</v>
      </c>
      <c r="E12622" t="s">
        <v>59</v>
      </c>
      <c r="F12622" t="b">
        <v>0</v>
      </c>
      <c r="G12622" t="s">
        <v>19</v>
      </c>
      <c r="H12622" s="1">
        <v>46156.588402777779</v>
      </c>
      <c r="I12622" t="b">
        <v>1</v>
      </c>
      <c r="J12622" t="b">
        <v>0</v>
      </c>
      <c r="K12622" t="s">
        <v>19</v>
      </c>
      <c r="L12622" t="s">
        <v>60</v>
      </c>
      <c r="M12622">
        <v>1450000</v>
      </c>
      <c r="N12622"/>
      <c r="O12622" t="s">
        <v>23256</v>
      </c>
      <c r="P12622" t="s">
        <v>23257</v>
      </c>
    </row>
    <row r="12623" spans="1:16" x14ac:dyDescent="0.25">
      <c r="A12623" t="s">
        <v>1</v>
      </c>
      <c r="B12623" t="s">
        <v>23258</v>
      </c>
      <c r="C12623" t="s">
        <v>28</v>
      </c>
      <c r="D12623" t="s">
        <v>2544</v>
      </c>
      <c r="E12623" t="s">
        <v>59</v>
      </c>
      <c r="F12623" t="b">
        <v>0</v>
      </c>
      <c r="G12623" t="s">
        <v>28</v>
      </c>
      <c r="H12623" s="1">
        <v>46156.588576388887</v>
      </c>
      <c r="I12623" t="b">
        <v>0</v>
      </c>
      <c r="J12623" t="b">
        <v>0</v>
      </c>
      <c r="K12623" t="s">
        <v>28</v>
      </c>
      <c r="L12623" t="s">
        <v>60</v>
      </c>
      <c r="M12623">
        <v>57500</v>
      </c>
      <c r="N12623"/>
      <c r="O12623" t="s">
        <v>2544</v>
      </c>
      <c r="P12623" t="s">
        <v>23259</v>
      </c>
    </row>
    <row r="12624" spans="1:16" x14ac:dyDescent="0.25">
      <c r="A12624" t="s">
        <v>1</v>
      </c>
      <c r="B12624" t="s">
        <v>23260</v>
      </c>
      <c r="C12624" t="s">
        <v>3626</v>
      </c>
      <c r="D12624" t="s">
        <v>2360</v>
      </c>
      <c r="E12624" t="s">
        <v>132</v>
      </c>
      <c r="F12624" t="b">
        <v>0</v>
      </c>
      <c r="G12624" t="s">
        <v>65</v>
      </c>
      <c r="H12624" s="1">
        <v>46156.626574074071</v>
      </c>
      <c r="I12624" t="b">
        <v>0</v>
      </c>
      <c r="J12624" t="b">
        <v>0</v>
      </c>
      <c r="K12624" t="s">
        <v>41</v>
      </c>
      <c r="L12624" t="s">
        <v>74</v>
      </c>
      <c r="M12624"/>
      <c r="N12624">
        <v>15.92</v>
      </c>
      <c r="O12624" t="s">
        <v>23261</v>
      </c>
      <c r="P12624" t="s">
        <v>23262</v>
      </c>
    </row>
    <row r="12625" spans="1:16" x14ac:dyDescent="0.25">
      <c r="A12625" t="s">
        <v>0</v>
      </c>
      <c r="B12625" t="s">
        <v>1550</v>
      </c>
      <c r="C12625" t="s">
        <v>949</v>
      </c>
      <c r="D12625" t="s">
        <v>4756</v>
      </c>
      <c r="E12625" t="s">
        <v>59</v>
      </c>
      <c r="F12625" t="b">
        <v>0</v>
      </c>
      <c r="G12625" t="s">
        <v>65</v>
      </c>
      <c r="H12625" s="1">
        <v>46156.626597222217</v>
      </c>
      <c r="I12625" t="b">
        <v>0</v>
      </c>
      <c r="J12625" t="b">
        <v>0</v>
      </c>
      <c r="K12625" t="s">
        <v>41</v>
      </c>
      <c r="L12625" t="s">
        <v>60</v>
      </c>
      <c r="M12625">
        <v>105000</v>
      </c>
      <c r="N12625"/>
      <c r="O12625" t="s">
        <v>8177</v>
      </c>
      <c r="P12625" t="s">
        <v>23263</v>
      </c>
    </row>
    <row r="12626" spans="1:16" x14ac:dyDescent="0.25">
      <c r="A12626" t="s">
        <v>0</v>
      </c>
      <c r="B12626" t="s">
        <v>23264</v>
      </c>
      <c r="C12626" t="s">
        <v>335</v>
      </c>
      <c r="D12626" t="s">
        <v>4526</v>
      </c>
      <c r="E12626" t="s">
        <v>88</v>
      </c>
      <c r="F12626" t="b">
        <v>0</v>
      </c>
      <c r="G12626" t="s">
        <v>65</v>
      </c>
      <c r="H12626" s="1">
        <v>46156.626631944448</v>
      </c>
      <c r="I12626" t="b">
        <v>0</v>
      </c>
      <c r="J12626" t="b">
        <v>0</v>
      </c>
      <c r="K12626" t="s">
        <v>41</v>
      </c>
      <c r="L12626" t="s">
        <v>74</v>
      </c>
      <c r="M12626"/>
      <c r="N12626">
        <v>22.5</v>
      </c>
      <c r="O12626" t="s">
        <v>806</v>
      </c>
      <c r="P12626" t="s">
        <v>5120</v>
      </c>
    </row>
    <row r="12627" spans="1:16" x14ac:dyDescent="0.25">
      <c r="A12627" t="s">
        <v>8</v>
      </c>
      <c r="B12627" t="s">
        <v>8852</v>
      </c>
      <c r="C12627" t="s">
        <v>81</v>
      </c>
      <c r="D12627" t="s">
        <v>4526</v>
      </c>
      <c r="E12627" t="s">
        <v>59</v>
      </c>
      <c r="F12627" t="b">
        <v>0</v>
      </c>
      <c r="G12627" t="s">
        <v>77</v>
      </c>
      <c r="H12627" s="1">
        <v>46156.62777777778</v>
      </c>
      <c r="I12627" t="b">
        <v>0</v>
      </c>
      <c r="J12627" t="b">
        <v>0</v>
      </c>
      <c r="K12627" t="s">
        <v>41</v>
      </c>
      <c r="L12627" t="s">
        <v>74</v>
      </c>
      <c r="M12627"/>
      <c r="N12627">
        <v>62.5</v>
      </c>
      <c r="O12627" t="s">
        <v>15502</v>
      </c>
      <c r="P12627" t="s">
        <v>208</v>
      </c>
    </row>
    <row r="12628" spans="1:16" x14ac:dyDescent="0.25">
      <c r="A12628" t="s">
        <v>1</v>
      </c>
      <c r="B12628" t="s">
        <v>18683</v>
      </c>
      <c r="C12628" t="s">
        <v>5401</v>
      </c>
      <c r="D12628" t="s">
        <v>4526</v>
      </c>
      <c r="E12628" t="s">
        <v>59</v>
      </c>
      <c r="F12628" t="b">
        <v>0</v>
      </c>
      <c r="G12628" t="s">
        <v>13</v>
      </c>
      <c r="H12628" s="1">
        <v>46156.629699074067</v>
      </c>
      <c r="I12628" t="b">
        <v>1</v>
      </c>
      <c r="J12628" t="b">
        <v>0</v>
      </c>
      <c r="K12628" t="s">
        <v>13</v>
      </c>
      <c r="L12628" t="s">
        <v>60</v>
      </c>
      <c r="M12628">
        <v>97750</v>
      </c>
      <c r="N12628"/>
      <c r="O12628" t="s">
        <v>521</v>
      </c>
      <c r="P12628" t="s">
        <v>23265</v>
      </c>
    </row>
    <row r="12629" spans="1:16" x14ac:dyDescent="0.25">
      <c r="A12629" t="s">
        <v>1</v>
      </c>
      <c r="B12629" t="s">
        <v>23266</v>
      </c>
      <c r="C12629" t="s">
        <v>5215</v>
      </c>
      <c r="D12629" t="s">
        <v>4346</v>
      </c>
      <c r="E12629" t="s">
        <v>59</v>
      </c>
      <c r="F12629" t="b">
        <v>0</v>
      </c>
      <c r="G12629" t="s">
        <v>19</v>
      </c>
      <c r="H12629" s="1">
        <v>46156.629953703698</v>
      </c>
      <c r="I12629" t="b">
        <v>0</v>
      </c>
      <c r="J12629" t="b">
        <v>0</v>
      </c>
      <c r="K12629" t="s">
        <v>19</v>
      </c>
      <c r="L12629" t="s">
        <v>60</v>
      </c>
      <c r="M12629">
        <v>2600000</v>
      </c>
      <c r="N12629"/>
      <c r="O12629" t="s">
        <v>23267</v>
      </c>
      <c r="P12629" t="s">
        <v>23268</v>
      </c>
    </row>
    <row r="12630" spans="1:16" x14ac:dyDescent="0.25">
      <c r="A12630" t="s">
        <v>5</v>
      </c>
      <c r="B12630" t="s">
        <v>23269</v>
      </c>
      <c r="C12630" t="s">
        <v>5029</v>
      </c>
      <c r="D12630" t="s">
        <v>7670</v>
      </c>
      <c r="E12630" t="s">
        <v>232</v>
      </c>
      <c r="F12630" t="b">
        <v>0</v>
      </c>
      <c r="G12630" t="s">
        <v>40</v>
      </c>
      <c r="H12630" s="1">
        <v>46156.630636574067</v>
      </c>
      <c r="I12630" t="b">
        <v>0</v>
      </c>
      <c r="J12630" t="b">
        <v>0</v>
      </c>
      <c r="K12630" t="s">
        <v>40</v>
      </c>
      <c r="L12630" t="s">
        <v>60</v>
      </c>
      <c r="M12630">
        <v>45000</v>
      </c>
      <c r="N12630"/>
      <c r="O12630" t="s">
        <v>23270</v>
      </c>
      <c r="P12630" t="s">
        <v>23271</v>
      </c>
    </row>
    <row r="12631" spans="1:16" x14ac:dyDescent="0.25">
      <c r="A12631" t="s">
        <v>8</v>
      </c>
      <c r="B12631" t="s">
        <v>23272</v>
      </c>
      <c r="C12631" t="s">
        <v>40</v>
      </c>
      <c r="D12631" t="s">
        <v>4526</v>
      </c>
      <c r="E12631" t="s">
        <v>59</v>
      </c>
      <c r="F12631" t="b">
        <v>0</v>
      </c>
      <c r="G12631" t="s">
        <v>40</v>
      </c>
      <c r="H12631" s="1">
        <v>46156.630648148152</v>
      </c>
      <c r="I12631" t="b">
        <v>0</v>
      </c>
      <c r="J12631" t="b">
        <v>0</v>
      </c>
      <c r="K12631" t="s">
        <v>40</v>
      </c>
      <c r="L12631" t="s">
        <v>60</v>
      </c>
      <c r="M12631">
        <v>90000</v>
      </c>
      <c r="N12631"/>
      <c r="O12631" t="s">
        <v>23273</v>
      </c>
      <c r="P12631" t="s">
        <v>23274</v>
      </c>
    </row>
    <row r="12632" spans="1:16" x14ac:dyDescent="0.25">
      <c r="A12632" t="s">
        <v>0</v>
      </c>
      <c r="B12632" t="s">
        <v>23275</v>
      </c>
      <c r="C12632" t="s">
        <v>6318</v>
      </c>
      <c r="D12632" t="s">
        <v>4756</v>
      </c>
      <c r="E12632" t="s">
        <v>59</v>
      </c>
      <c r="F12632" t="b">
        <v>0</v>
      </c>
      <c r="G12632" t="s">
        <v>65</v>
      </c>
      <c r="H12632" s="1">
        <v>46156.668240740742</v>
      </c>
      <c r="I12632" t="b">
        <v>0</v>
      </c>
      <c r="J12632" t="b">
        <v>0</v>
      </c>
      <c r="K12632" t="s">
        <v>41</v>
      </c>
      <c r="L12632" t="s">
        <v>60</v>
      </c>
      <c r="M12632">
        <v>100000</v>
      </c>
      <c r="N12632"/>
      <c r="O12632" t="s">
        <v>6319</v>
      </c>
      <c r="P12632" t="s">
        <v>23276</v>
      </c>
    </row>
    <row r="12633" spans="1:16" x14ac:dyDescent="0.25">
      <c r="A12633" t="s">
        <v>2</v>
      </c>
      <c r="B12633" t="s">
        <v>23277</v>
      </c>
      <c r="C12633" t="s">
        <v>64</v>
      </c>
      <c r="D12633" t="s">
        <v>5349</v>
      </c>
      <c r="E12633" t="s">
        <v>59</v>
      </c>
      <c r="F12633" t="b">
        <v>0</v>
      </c>
      <c r="G12633" t="s">
        <v>65</v>
      </c>
      <c r="H12633" s="1">
        <v>46156.669490740736</v>
      </c>
      <c r="I12633" t="b">
        <v>0</v>
      </c>
      <c r="J12633" t="b">
        <v>1</v>
      </c>
      <c r="K12633" t="s">
        <v>41</v>
      </c>
      <c r="L12633" t="s">
        <v>60</v>
      </c>
      <c r="M12633">
        <v>139493.5</v>
      </c>
      <c r="N12633"/>
      <c r="O12633" t="s">
        <v>1661</v>
      </c>
      <c r="P12633" t="s">
        <v>23278</v>
      </c>
    </row>
    <row r="12634" spans="1:16" x14ac:dyDescent="0.25">
      <c r="A12634" t="s">
        <v>8</v>
      </c>
      <c r="B12634" t="s">
        <v>23279</v>
      </c>
      <c r="C12634" t="s">
        <v>40</v>
      </c>
      <c r="D12634" t="s">
        <v>4526</v>
      </c>
      <c r="E12634" t="s">
        <v>59</v>
      </c>
      <c r="F12634" t="b">
        <v>0</v>
      </c>
      <c r="G12634" t="s">
        <v>40</v>
      </c>
      <c r="H12634" s="1">
        <v>46156.670671296299</v>
      </c>
      <c r="I12634" t="b">
        <v>1</v>
      </c>
      <c r="J12634" t="b">
        <v>0</v>
      </c>
      <c r="K12634" t="s">
        <v>40</v>
      </c>
      <c r="L12634" t="s">
        <v>60</v>
      </c>
      <c r="M12634">
        <v>80000</v>
      </c>
      <c r="N12634"/>
      <c r="O12634" t="s">
        <v>5319</v>
      </c>
      <c r="P12634" t="s">
        <v>208</v>
      </c>
    </row>
    <row r="12635" spans="1:16" x14ac:dyDescent="0.25">
      <c r="A12635" t="s">
        <v>5</v>
      </c>
      <c r="B12635" t="s">
        <v>23280</v>
      </c>
      <c r="C12635" t="s">
        <v>76</v>
      </c>
      <c r="D12635" t="s">
        <v>4346</v>
      </c>
      <c r="E12635" t="s">
        <v>59</v>
      </c>
      <c r="F12635" t="b">
        <v>1</v>
      </c>
      <c r="G12635" t="s">
        <v>89</v>
      </c>
      <c r="H12635" s="1">
        <v>46156.670775462961</v>
      </c>
      <c r="I12635" t="b">
        <v>0</v>
      </c>
      <c r="J12635" t="b">
        <v>1</v>
      </c>
      <c r="K12635" t="s">
        <v>41</v>
      </c>
      <c r="L12635" t="s">
        <v>60</v>
      </c>
      <c r="M12635">
        <v>105000</v>
      </c>
      <c r="N12635"/>
      <c r="O12635" t="s">
        <v>1744</v>
      </c>
      <c r="P12635" t="s">
        <v>85</v>
      </c>
    </row>
    <row r="12636" spans="1:16" x14ac:dyDescent="0.25">
      <c r="A12636" t="s">
        <v>1</v>
      </c>
      <c r="B12636" t="s">
        <v>1</v>
      </c>
      <c r="C12636" t="s">
        <v>23281</v>
      </c>
      <c r="D12636" t="s">
        <v>4526</v>
      </c>
      <c r="E12636" t="s">
        <v>88</v>
      </c>
      <c r="F12636" t="b">
        <v>0</v>
      </c>
      <c r="G12636" t="s">
        <v>77</v>
      </c>
      <c r="H12636" s="1">
        <v>46156.67083333333</v>
      </c>
      <c r="I12636" t="b">
        <v>0</v>
      </c>
      <c r="J12636" t="b">
        <v>0</v>
      </c>
      <c r="K12636" t="s">
        <v>41</v>
      </c>
      <c r="L12636" t="s">
        <v>74</v>
      </c>
      <c r="M12636"/>
      <c r="N12636">
        <v>36.5</v>
      </c>
      <c r="O12636" t="s">
        <v>8693</v>
      </c>
      <c r="P12636" t="s">
        <v>23282</v>
      </c>
    </row>
    <row r="12637" spans="1:16" x14ac:dyDescent="0.25">
      <c r="A12637" t="s">
        <v>0</v>
      </c>
      <c r="B12637" t="s">
        <v>1006</v>
      </c>
      <c r="C12637" t="s">
        <v>121</v>
      </c>
      <c r="D12637" t="s">
        <v>4526</v>
      </c>
      <c r="E12637" t="s">
        <v>88</v>
      </c>
      <c r="F12637" t="b">
        <v>0</v>
      </c>
      <c r="G12637" t="s">
        <v>68</v>
      </c>
      <c r="H12637" s="1">
        <v>46156.70989583333</v>
      </c>
      <c r="I12637" t="b">
        <v>0</v>
      </c>
      <c r="J12637" t="b">
        <v>1</v>
      </c>
      <c r="K12637" t="s">
        <v>41</v>
      </c>
      <c r="L12637" t="s">
        <v>60</v>
      </c>
      <c r="M12637">
        <v>69000</v>
      </c>
      <c r="N12637"/>
      <c r="O12637" t="s">
        <v>1459</v>
      </c>
      <c r="P12637" t="s">
        <v>875</v>
      </c>
    </row>
    <row r="12638" spans="1:16" x14ac:dyDescent="0.25">
      <c r="A12638" t="s">
        <v>0</v>
      </c>
      <c r="B12638" t="s">
        <v>23283</v>
      </c>
      <c r="C12638" t="s">
        <v>816</v>
      </c>
      <c r="D12638" t="s">
        <v>4346</v>
      </c>
      <c r="E12638" t="s">
        <v>59</v>
      </c>
      <c r="F12638" t="b">
        <v>0</v>
      </c>
      <c r="G12638" t="s">
        <v>68</v>
      </c>
      <c r="H12638" s="1">
        <v>46156.70989583333</v>
      </c>
      <c r="I12638" t="b">
        <v>0</v>
      </c>
      <c r="J12638" t="b">
        <v>1</v>
      </c>
      <c r="K12638" t="s">
        <v>41</v>
      </c>
      <c r="L12638" t="s">
        <v>60</v>
      </c>
      <c r="M12638">
        <v>95000</v>
      </c>
      <c r="N12638"/>
      <c r="O12638" t="s">
        <v>23284</v>
      </c>
      <c r="P12638" t="s">
        <v>13730</v>
      </c>
    </row>
    <row r="12639" spans="1:16" x14ac:dyDescent="0.25">
      <c r="A12639" t="s">
        <v>0</v>
      </c>
      <c r="B12639" t="s">
        <v>23285</v>
      </c>
      <c r="C12639" t="s">
        <v>3056</v>
      </c>
      <c r="D12639" t="s">
        <v>4346</v>
      </c>
      <c r="E12639" t="s">
        <v>59</v>
      </c>
      <c r="F12639" t="b">
        <v>0</v>
      </c>
      <c r="G12639" t="s">
        <v>65</v>
      </c>
      <c r="H12639" s="1">
        <v>46156.709907407407</v>
      </c>
      <c r="I12639" t="b">
        <v>0</v>
      </c>
      <c r="J12639" t="b">
        <v>1</v>
      </c>
      <c r="K12639" t="s">
        <v>41</v>
      </c>
      <c r="L12639" t="s">
        <v>60</v>
      </c>
      <c r="M12639">
        <v>72500</v>
      </c>
      <c r="N12639"/>
      <c r="O12639" t="s">
        <v>23286</v>
      </c>
      <c r="P12639" t="s">
        <v>23287</v>
      </c>
    </row>
    <row r="12640" spans="1:16" x14ac:dyDescent="0.25">
      <c r="A12640" t="s">
        <v>0</v>
      </c>
      <c r="B12640" t="s">
        <v>23288</v>
      </c>
      <c r="C12640" t="s">
        <v>76</v>
      </c>
      <c r="D12640" t="s">
        <v>4346</v>
      </c>
      <c r="E12640" t="s">
        <v>59</v>
      </c>
      <c r="F12640" t="b">
        <v>1</v>
      </c>
      <c r="G12640" t="s">
        <v>65</v>
      </c>
      <c r="H12640" s="1">
        <v>46156.709930555553</v>
      </c>
      <c r="I12640" t="b">
        <v>0</v>
      </c>
      <c r="J12640" t="b">
        <v>1</v>
      </c>
      <c r="K12640" t="s">
        <v>41</v>
      </c>
      <c r="L12640" t="s">
        <v>60</v>
      </c>
      <c r="M12640">
        <v>91800</v>
      </c>
      <c r="N12640"/>
      <c r="O12640" t="s">
        <v>23289</v>
      </c>
      <c r="P12640" t="s">
        <v>23290</v>
      </c>
    </row>
    <row r="12641" spans="1:16" x14ac:dyDescent="0.25">
      <c r="A12641" t="s">
        <v>0</v>
      </c>
      <c r="B12641" t="s">
        <v>23291</v>
      </c>
      <c r="C12641" t="s">
        <v>2818</v>
      </c>
      <c r="D12641" t="s">
        <v>4346</v>
      </c>
      <c r="E12641" t="s">
        <v>59</v>
      </c>
      <c r="F12641" t="b">
        <v>0</v>
      </c>
      <c r="G12641" t="s">
        <v>65</v>
      </c>
      <c r="H12641" s="1">
        <v>46156.709930555553</v>
      </c>
      <c r="I12641" t="b">
        <v>0</v>
      </c>
      <c r="J12641" t="b">
        <v>0</v>
      </c>
      <c r="K12641" t="s">
        <v>41</v>
      </c>
      <c r="L12641" t="s">
        <v>74</v>
      </c>
      <c r="M12641"/>
      <c r="N12641">
        <v>23.5</v>
      </c>
      <c r="O12641" t="s">
        <v>425</v>
      </c>
      <c r="P12641" t="s">
        <v>705</v>
      </c>
    </row>
    <row r="12642" spans="1:16" x14ac:dyDescent="0.25">
      <c r="A12642" t="s">
        <v>0</v>
      </c>
      <c r="B12642" t="s">
        <v>23292</v>
      </c>
      <c r="C12642" t="s">
        <v>76</v>
      </c>
      <c r="D12642" t="s">
        <v>141</v>
      </c>
      <c r="E12642" t="s">
        <v>88</v>
      </c>
      <c r="F12642" t="b">
        <v>1</v>
      </c>
      <c r="G12642" t="s">
        <v>41</v>
      </c>
      <c r="H12642" s="1">
        <v>46156.711064814823</v>
      </c>
      <c r="I12642" t="b">
        <v>1</v>
      </c>
      <c r="J12642" t="b">
        <v>0</v>
      </c>
      <c r="K12642" t="s">
        <v>41</v>
      </c>
      <c r="L12642" t="s">
        <v>74</v>
      </c>
      <c r="M12642"/>
      <c r="N12642">
        <v>32.5</v>
      </c>
      <c r="O12642" t="s">
        <v>141</v>
      </c>
    </row>
    <row r="12643" spans="1:16" x14ac:dyDescent="0.25">
      <c r="A12643" t="s">
        <v>1</v>
      </c>
      <c r="B12643" t="s">
        <v>23293</v>
      </c>
      <c r="C12643" t="s">
        <v>23281</v>
      </c>
      <c r="D12643" t="s">
        <v>4526</v>
      </c>
      <c r="E12643" t="s">
        <v>59</v>
      </c>
      <c r="F12643" t="b">
        <v>0</v>
      </c>
      <c r="G12643" t="s">
        <v>65</v>
      </c>
      <c r="H12643" s="1">
        <v>46156.712465277778</v>
      </c>
      <c r="I12643" t="b">
        <v>0</v>
      </c>
      <c r="J12643" t="b">
        <v>0</v>
      </c>
      <c r="K12643" t="s">
        <v>41</v>
      </c>
      <c r="L12643" t="s">
        <v>74</v>
      </c>
      <c r="M12643"/>
      <c r="N12643">
        <v>41.5</v>
      </c>
      <c r="O12643" t="s">
        <v>1164</v>
      </c>
      <c r="P12643" t="s">
        <v>23282</v>
      </c>
    </row>
    <row r="12644" spans="1:16" x14ac:dyDescent="0.25">
      <c r="A12644" t="s">
        <v>5</v>
      </c>
      <c r="B12644" t="s">
        <v>23294</v>
      </c>
      <c r="C12644" t="s">
        <v>5029</v>
      </c>
      <c r="D12644" t="s">
        <v>534</v>
      </c>
      <c r="E12644" t="s">
        <v>59</v>
      </c>
      <c r="F12644" t="b">
        <v>0</v>
      </c>
      <c r="G12644" t="s">
        <v>40</v>
      </c>
      <c r="H12644" s="1">
        <v>46156.713946759257</v>
      </c>
      <c r="I12644" t="b">
        <v>0</v>
      </c>
      <c r="J12644" t="b">
        <v>0</v>
      </c>
      <c r="K12644" t="s">
        <v>40</v>
      </c>
      <c r="L12644" t="s">
        <v>60</v>
      </c>
      <c r="M12644">
        <v>147500</v>
      </c>
      <c r="N12644"/>
      <c r="O12644" t="s">
        <v>534</v>
      </c>
      <c r="P12644" t="s">
        <v>23295</v>
      </c>
    </row>
    <row r="12645" spans="1:16" x14ac:dyDescent="0.25">
      <c r="A12645" t="s">
        <v>0</v>
      </c>
      <c r="B12645" t="s">
        <v>23296</v>
      </c>
      <c r="C12645" t="s">
        <v>610</v>
      </c>
      <c r="D12645" t="s">
        <v>4526</v>
      </c>
      <c r="E12645" t="s">
        <v>59</v>
      </c>
      <c r="F12645" t="b">
        <v>0</v>
      </c>
      <c r="G12645" t="s">
        <v>65</v>
      </c>
      <c r="H12645" s="1">
        <v>46156.751574074071</v>
      </c>
      <c r="I12645" t="b">
        <v>0</v>
      </c>
      <c r="J12645" t="b">
        <v>0</v>
      </c>
      <c r="K12645" t="s">
        <v>41</v>
      </c>
      <c r="L12645" t="s">
        <v>60</v>
      </c>
      <c r="M12645">
        <v>110000</v>
      </c>
      <c r="N12645"/>
      <c r="O12645" t="s">
        <v>15090</v>
      </c>
      <c r="P12645" t="s">
        <v>15091</v>
      </c>
    </row>
    <row r="12646" spans="1:16" x14ac:dyDescent="0.25">
      <c r="A12646" t="s">
        <v>0</v>
      </c>
      <c r="B12646" t="s">
        <v>23297</v>
      </c>
      <c r="C12646" t="s">
        <v>557</v>
      </c>
      <c r="D12646" t="s">
        <v>4346</v>
      </c>
      <c r="E12646" t="s">
        <v>59</v>
      </c>
      <c r="F12646" t="b">
        <v>0</v>
      </c>
      <c r="G12646" t="s">
        <v>65</v>
      </c>
      <c r="H12646" s="1">
        <v>46156.751574074071</v>
      </c>
      <c r="I12646" t="b">
        <v>0</v>
      </c>
      <c r="J12646" t="b">
        <v>1</v>
      </c>
      <c r="K12646" t="s">
        <v>41</v>
      </c>
      <c r="L12646" t="s">
        <v>60</v>
      </c>
      <c r="M12646">
        <v>144209</v>
      </c>
      <c r="N12646"/>
      <c r="O12646" t="s">
        <v>23298</v>
      </c>
      <c r="P12646" t="s">
        <v>23202</v>
      </c>
    </row>
    <row r="12647" spans="1:16" x14ac:dyDescent="0.25">
      <c r="A12647" t="s">
        <v>2</v>
      </c>
      <c r="B12647" t="s">
        <v>407</v>
      </c>
      <c r="C12647" t="s">
        <v>1401</v>
      </c>
      <c r="D12647" t="s">
        <v>5440</v>
      </c>
      <c r="E12647" t="s">
        <v>59</v>
      </c>
      <c r="F12647" t="b">
        <v>0</v>
      </c>
      <c r="G12647" t="s">
        <v>77</v>
      </c>
      <c r="H12647" s="1">
        <v>46156.752766203703</v>
      </c>
      <c r="I12647" t="b">
        <v>0</v>
      </c>
      <c r="J12647" t="b">
        <v>0</v>
      </c>
      <c r="K12647" t="s">
        <v>41</v>
      </c>
      <c r="L12647" t="s">
        <v>60</v>
      </c>
      <c r="M12647">
        <v>49960</v>
      </c>
      <c r="N12647"/>
      <c r="O12647" t="s">
        <v>23299</v>
      </c>
      <c r="P12647" t="s">
        <v>2149</v>
      </c>
    </row>
    <row r="12648" spans="1:16" x14ac:dyDescent="0.25">
      <c r="A12648" t="s">
        <v>1</v>
      </c>
      <c r="B12648" t="s">
        <v>23300</v>
      </c>
      <c r="C12648" t="s">
        <v>13767</v>
      </c>
      <c r="D12648" t="s">
        <v>4346</v>
      </c>
      <c r="E12648" t="s">
        <v>59</v>
      </c>
      <c r="F12648" t="b">
        <v>0</v>
      </c>
      <c r="G12648" t="s">
        <v>19</v>
      </c>
      <c r="H12648" s="1">
        <v>46156.754942129628</v>
      </c>
      <c r="I12648" t="b">
        <v>1</v>
      </c>
      <c r="J12648" t="b">
        <v>0</v>
      </c>
      <c r="K12648" t="s">
        <v>19</v>
      </c>
      <c r="L12648" t="s">
        <v>60</v>
      </c>
      <c r="M12648">
        <v>725000</v>
      </c>
      <c r="N12648"/>
      <c r="O12648" t="s">
        <v>23134</v>
      </c>
      <c r="P12648" t="s">
        <v>714</v>
      </c>
    </row>
    <row r="12649" spans="1:16" x14ac:dyDescent="0.25">
      <c r="A12649" t="s">
        <v>2</v>
      </c>
      <c r="B12649" t="s">
        <v>23301</v>
      </c>
      <c r="C12649" t="s">
        <v>172</v>
      </c>
      <c r="D12649" t="s">
        <v>4526</v>
      </c>
      <c r="E12649" t="s">
        <v>59</v>
      </c>
      <c r="F12649" t="b">
        <v>0</v>
      </c>
      <c r="G12649" t="s">
        <v>68</v>
      </c>
      <c r="H12649" s="1">
        <v>46156.793252314812</v>
      </c>
      <c r="I12649" t="b">
        <v>0</v>
      </c>
      <c r="J12649" t="b">
        <v>1</v>
      </c>
      <c r="K12649" t="s">
        <v>41</v>
      </c>
      <c r="L12649" t="s">
        <v>60</v>
      </c>
      <c r="M12649">
        <v>60000</v>
      </c>
      <c r="N12649"/>
      <c r="O12649" t="s">
        <v>23302</v>
      </c>
    </row>
    <row r="12650" spans="1:16" x14ac:dyDescent="0.25">
      <c r="A12650" t="s">
        <v>1</v>
      </c>
      <c r="B12650" t="s">
        <v>23303</v>
      </c>
      <c r="C12650" t="s">
        <v>1310</v>
      </c>
      <c r="D12650" t="s">
        <v>4756</v>
      </c>
      <c r="E12650" t="s">
        <v>59</v>
      </c>
      <c r="F12650" t="b">
        <v>0</v>
      </c>
      <c r="G12650" t="s">
        <v>32</v>
      </c>
      <c r="H12650" s="1">
        <v>46156.795393518521</v>
      </c>
      <c r="I12650" t="b">
        <v>0</v>
      </c>
      <c r="J12650" t="b">
        <v>0</v>
      </c>
      <c r="K12650" t="s">
        <v>32</v>
      </c>
      <c r="L12650" t="s">
        <v>60</v>
      </c>
      <c r="M12650">
        <v>82500</v>
      </c>
      <c r="N12650"/>
      <c r="O12650" t="s">
        <v>23304</v>
      </c>
      <c r="P12650" t="s">
        <v>23305</v>
      </c>
    </row>
    <row r="12651" spans="1:16" x14ac:dyDescent="0.25">
      <c r="A12651" t="s">
        <v>2</v>
      </c>
      <c r="B12651" t="s">
        <v>23306</v>
      </c>
      <c r="C12651" t="s">
        <v>41</v>
      </c>
      <c r="D12651" t="s">
        <v>4346</v>
      </c>
      <c r="E12651" t="s">
        <v>59</v>
      </c>
      <c r="F12651" t="b">
        <v>0</v>
      </c>
      <c r="G12651" t="s">
        <v>41</v>
      </c>
      <c r="H12651" s="1">
        <v>46156.795682870368</v>
      </c>
      <c r="I12651" t="b">
        <v>0</v>
      </c>
      <c r="J12651" t="b">
        <v>1</v>
      </c>
      <c r="K12651" t="s">
        <v>41</v>
      </c>
      <c r="L12651" t="s">
        <v>60</v>
      </c>
      <c r="M12651">
        <v>142000</v>
      </c>
      <c r="N12651"/>
      <c r="O12651" t="s">
        <v>1822</v>
      </c>
      <c r="P12651" t="s">
        <v>310</v>
      </c>
    </row>
    <row r="12652" spans="1:16" x14ac:dyDescent="0.25">
      <c r="A12652" t="s">
        <v>1</v>
      </c>
      <c r="B12652" t="s">
        <v>23307</v>
      </c>
      <c r="C12652" t="s">
        <v>743</v>
      </c>
      <c r="D12652" t="s">
        <v>4346</v>
      </c>
      <c r="E12652" t="s">
        <v>59</v>
      </c>
      <c r="F12652" t="b">
        <v>0</v>
      </c>
      <c r="G12652" t="s">
        <v>77</v>
      </c>
      <c r="H12652" s="1">
        <v>46156.795729166668</v>
      </c>
      <c r="I12652" t="b">
        <v>0</v>
      </c>
      <c r="J12652" t="b">
        <v>1</v>
      </c>
      <c r="K12652" t="s">
        <v>41</v>
      </c>
      <c r="L12652" t="s">
        <v>74</v>
      </c>
      <c r="M12652"/>
      <c r="N12652">
        <v>63.5</v>
      </c>
      <c r="O12652" t="s">
        <v>23308</v>
      </c>
      <c r="P12652" t="s">
        <v>23013</v>
      </c>
    </row>
    <row r="12653" spans="1:16" x14ac:dyDescent="0.25">
      <c r="A12653" t="s">
        <v>0</v>
      </c>
      <c r="B12653" t="s">
        <v>20177</v>
      </c>
      <c r="C12653" t="s">
        <v>336</v>
      </c>
      <c r="D12653" t="s">
        <v>4526</v>
      </c>
      <c r="E12653" t="s">
        <v>59</v>
      </c>
      <c r="F12653" t="b">
        <v>0</v>
      </c>
      <c r="G12653" t="s">
        <v>65</v>
      </c>
      <c r="H12653" s="1">
        <v>46156.83489583333</v>
      </c>
      <c r="I12653" t="b">
        <v>0</v>
      </c>
      <c r="J12653" t="b">
        <v>0</v>
      </c>
      <c r="K12653" t="s">
        <v>41</v>
      </c>
      <c r="L12653" t="s">
        <v>60</v>
      </c>
      <c r="M12653">
        <v>98165.5</v>
      </c>
      <c r="N12653"/>
      <c r="O12653" t="s">
        <v>8936</v>
      </c>
      <c r="P12653" t="s">
        <v>13521</v>
      </c>
    </row>
    <row r="12654" spans="1:16" x14ac:dyDescent="0.25">
      <c r="A12654" t="s">
        <v>8</v>
      </c>
      <c r="B12654" t="s">
        <v>1920</v>
      </c>
      <c r="C12654" t="s">
        <v>148</v>
      </c>
      <c r="D12654" t="s">
        <v>4526</v>
      </c>
      <c r="E12654" t="s">
        <v>88</v>
      </c>
      <c r="F12654" t="b">
        <v>0</v>
      </c>
      <c r="G12654" t="s">
        <v>89</v>
      </c>
      <c r="H12654" s="1">
        <v>46156.836122685178</v>
      </c>
      <c r="I12654" t="b">
        <v>0</v>
      </c>
      <c r="J12654" t="b">
        <v>0</v>
      </c>
      <c r="K12654" t="s">
        <v>41</v>
      </c>
      <c r="L12654" t="s">
        <v>74</v>
      </c>
      <c r="M12654"/>
      <c r="N12654">
        <v>77.5</v>
      </c>
      <c r="O12654" t="s">
        <v>13294</v>
      </c>
      <c r="P12654" t="s">
        <v>1738</v>
      </c>
    </row>
    <row r="12655" spans="1:16" x14ac:dyDescent="0.25">
      <c r="A12655" t="s">
        <v>6</v>
      </c>
      <c r="B12655" t="s">
        <v>23309</v>
      </c>
      <c r="C12655" t="s">
        <v>112</v>
      </c>
      <c r="D12655" t="s">
        <v>4346</v>
      </c>
      <c r="E12655" t="s">
        <v>59</v>
      </c>
      <c r="F12655" t="b">
        <v>0</v>
      </c>
      <c r="G12655" t="s">
        <v>65</v>
      </c>
      <c r="H12655" s="1">
        <v>46156.836145833331</v>
      </c>
      <c r="I12655" t="b">
        <v>0</v>
      </c>
      <c r="J12655" t="b">
        <v>1</v>
      </c>
      <c r="K12655" t="s">
        <v>41</v>
      </c>
      <c r="L12655" t="s">
        <v>60</v>
      </c>
      <c r="M12655">
        <v>313500</v>
      </c>
      <c r="N12655"/>
      <c r="O12655" t="s">
        <v>1990</v>
      </c>
      <c r="P12655" t="s">
        <v>310</v>
      </c>
    </row>
    <row r="12656" spans="1:16" x14ac:dyDescent="0.25">
      <c r="A12656" t="s">
        <v>2</v>
      </c>
      <c r="B12656" t="s">
        <v>2</v>
      </c>
      <c r="C12656" t="s">
        <v>615</v>
      </c>
      <c r="D12656" t="s">
        <v>4346</v>
      </c>
      <c r="E12656" t="s">
        <v>59</v>
      </c>
      <c r="F12656" t="b">
        <v>0</v>
      </c>
      <c r="G12656" t="s">
        <v>65</v>
      </c>
      <c r="H12656" s="1">
        <v>46156.836192129631</v>
      </c>
      <c r="I12656" t="b">
        <v>0</v>
      </c>
      <c r="J12656" t="b">
        <v>0</v>
      </c>
      <c r="K12656" t="s">
        <v>41</v>
      </c>
      <c r="L12656" t="s">
        <v>60</v>
      </c>
      <c r="M12656">
        <v>115000</v>
      </c>
      <c r="N12656"/>
      <c r="O12656" t="s">
        <v>23310</v>
      </c>
      <c r="P12656" t="s">
        <v>23311</v>
      </c>
    </row>
    <row r="12657" spans="1:16" x14ac:dyDescent="0.25">
      <c r="A12657" t="s">
        <v>6</v>
      </c>
      <c r="B12657" t="s">
        <v>23312</v>
      </c>
      <c r="C12657" t="s">
        <v>41</v>
      </c>
      <c r="D12657" t="s">
        <v>2360</v>
      </c>
      <c r="E12657" t="s">
        <v>59</v>
      </c>
      <c r="F12657" t="b">
        <v>0</v>
      </c>
      <c r="G12657" t="s">
        <v>41</v>
      </c>
      <c r="H12657" s="1">
        <v>46156.83734953704</v>
      </c>
      <c r="I12657" t="b">
        <v>0</v>
      </c>
      <c r="J12657" t="b">
        <v>1</v>
      </c>
      <c r="K12657" t="s">
        <v>41</v>
      </c>
      <c r="L12657" t="s">
        <v>60</v>
      </c>
      <c r="M12657">
        <v>190000</v>
      </c>
      <c r="N12657"/>
      <c r="O12657" t="s">
        <v>3781</v>
      </c>
      <c r="P12657" t="s">
        <v>23313</v>
      </c>
    </row>
    <row r="12658" spans="1:16" x14ac:dyDescent="0.25">
      <c r="A12658" t="s">
        <v>1</v>
      </c>
      <c r="B12658" t="s">
        <v>2888</v>
      </c>
      <c r="C12658" t="s">
        <v>92</v>
      </c>
      <c r="D12658" t="s">
        <v>4526</v>
      </c>
      <c r="E12658" t="s">
        <v>88</v>
      </c>
      <c r="F12658" t="b">
        <v>0</v>
      </c>
      <c r="G12658" t="s">
        <v>77</v>
      </c>
      <c r="H12658" s="1">
        <v>46156.837395833332</v>
      </c>
      <c r="I12658" t="b">
        <v>0</v>
      </c>
      <c r="J12658" t="b">
        <v>0</v>
      </c>
      <c r="K12658" t="s">
        <v>41</v>
      </c>
      <c r="L12658" t="s">
        <v>74</v>
      </c>
      <c r="M12658"/>
      <c r="N12658">
        <v>92.5</v>
      </c>
      <c r="O12658" t="s">
        <v>3371</v>
      </c>
      <c r="P12658" t="s">
        <v>23314</v>
      </c>
    </row>
    <row r="12659" spans="1:16" x14ac:dyDescent="0.25">
      <c r="A12659" t="s">
        <v>1</v>
      </c>
      <c r="B12659" t="s">
        <v>2639</v>
      </c>
      <c r="C12659" t="s">
        <v>3115</v>
      </c>
      <c r="D12659" t="s">
        <v>5349</v>
      </c>
      <c r="E12659" t="s">
        <v>59</v>
      </c>
      <c r="F12659" t="b">
        <v>0</v>
      </c>
      <c r="G12659" t="s">
        <v>77</v>
      </c>
      <c r="H12659" s="1">
        <v>46156.837395833332</v>
      </c>
      <c r="I12659" t="b">
        <v>0</v>
      </c>
      <c r="J12659" t="b">
        <v>1</v>
      </c>
      <c r="K12659" t="s">
        <v>41</v>
      </c>
      <c r="L12659" t="s">
        <v>60</v>
      </c>
      <c r="M12659">
        <v>137500</v>
      </c>
      <c r="N12659"/>
      <c r="O12659" t="s">
        <v>2539</v>
      </c>
      <c r="P12659" t="s">
        <v>23315</v>
      </c>
    </row>
    <row r="12660" spans="1:16" x14ac:dyDescent="0.25">
      <c r="A12660" t="s">
        <v>1</v>
      </c>
      <c r="B12660" t="s">
        <v>23316</v>
      </c>
      <c r="C12660" t="s">
        <v>955</v>
      </c>
      <c r="D12660" t="s">
        <v>2360</v>
      </c>
      <c r="E12660" t="s">
        <v>59</v>
      </c>
      <c r="F12660" t="b">
        <v>0</v>
      </c>
      <c r="G12660" t="s">
        <v>13</v>
      </c>
      <c r="H12660" s="1">
        <v>46156.83803240741</v>
      </c>
      <c r="I12660" t="b">
        <v>1</v>
      </c>
      <c r="J12660" t="b">
        <v>0</v>
      </c>
      <c r="K12660" t="s">
        <v>13</v>
      </c>
      <c r="L12660" t="s">
        <v>60</v>
      </c>
      <c r="M12660">
        <v>147500</v>
      </c>
      <c r="N12660"/>
      <c r="O12660" t="s">
        <v>7844</v>
      </c>
      <c r="P12660" t="s">
        <v>23317</v>
      </c>
    </row>
    <row r="12661" spans="1:16" x14ac:dyDescent="0.25">
      <c r="A12661" t="s">
        <v>0</v>
      </c>
      <c r="B12661" t="s">
        <v>23318</v>
      </c>
      <c r="C12661" t="s">
        <v>586</v>
      </c>
      <c r="D12661" t="s">
        <v>4346</v>
      </c>
      <c r="E12661" t="s">
        <v>88</v>
      </c>
      <c r="F12661" t="b">
        <v>0</v>
      </c>
      <c r="G12661" t="s">
        <v>41</v>
      </c>
      <c r="H12661" s="1">
        <v>46156.877708333333</v>
      </c>
      <c r="I12661" t="b">
        <v>0</v>
      </c>
      <c r="J12661" t="b">
        <v>0</v>
      </c>
      <c r="K12661" t="s">
        <v>41</v>
      </c>
      <c r="L12661" t="s">
        <v>74</v>
      </c>
      <c r="M12661"/>
      <c r="N12661">
        <v>37.5</v>
      </c>
      <c r="O12661" t="s">
        <v>23319</v>
      </c>
      <c r="P12661" t="s">
        <v>12509</v>
      </c>
    </row>
    <row r="12662" spans="1:16" x14ac:dyDescent="0.25">
      <c r="A12662" t="s">
        <v>7</v>
      </c>
      <c r="B12662" t="s">
        <v>23320</v>
      </c>
      <c r="C12662" t="s">
        <v>76</v>
      </c>
      <c r="D12662" t="s">
        <v>141</v>
      </c>
      <c r="E12662" t="s">
        <v>88</v>
      </c>
      <c r="F12662" t="b">
        <v>1</v>
      </c>
      <c r="G12662" t="s">
        <v>41</v>
      </c>
      <c r="H12662" s="1">
        <v>46156.877708333333</v>
      </c>
      <c r="I12662" t="b">
        <v>0</v>
      </c>
      <c r="J12662" t="b">
        <v>0</v>
      </c>
      <c r="K12662" t="s">
        <v>41</v>
      </c>
      <c r="L12662" t="s">
        <v>74</v>
      </c>
      <c r="M12662"/>
      <c r="N12662">
        <v>27.5</v>
      </c>
      <c r="O12662" t="s">
        <v>141</v>
      </c>
      <c r="P12662" t="s">
        <v>219</v>
      </c>
    </row>
    <row r="12663" spans="1:16" x14ac:dyDescent="0.25">
      <c r="A12663" t="s">
        <v>1</v>
      </c>
      <c r="B12663" t="s">
        <v>23321</v>
      </c>
      <c r="C12663" t="s">
        <v>16450</v>
      </c>
      <c r="D12663" t="s">
        <v>4526</v>
      </c>
      <c r="E12663" t="s">
        <v>59</v>
      </c>
      <c r="F12663" t="b">
        <v>0</v>
      </c>
      <c r="G12663" t="s">
        <v>77</v>
      </c>
      <c r="H12663" s="1">
        <v>46156.87909722222</v>
      </c>
      <c r="I12663" t="b">
        <v>1</v>
      </c>
      <c r="J12663" t="b">
        <v>1</v>
      </c>
      <c r="K12663" t="s">
        <v>41</v>
      </c>
      <c r="L12663" t="s">
        <v>60</v>
      </c>
      <c r="M12663">
        <v>225000</v>
      </c>
      <c r="N12663"/>
      <c r="O12663" t="s">
        <v>8857</v>
      </c>
      <c r="P12663" t="s">
        <v>23322</v>
      </c>
    </row>
    <row r="12664" spans="1:16" x14ac:dyDescent="0.25">
      <c r="A12664" t="s">
        <v>1</v>
      </c>
      <c r="B12664" t="s">
        <v>23323</v>
      </c>
      <c r="C12664" t="s">
        <v>218</v>
      </c>
      <c r="D12664" t="s">
        <v>4346</v>
      </c>
      <c r="F12664" t="b">
        <v>0</v>
      </c>
      <c r="G12664" t="s">
        <v>89</v>
      </c>
      <c r="H12664" s="1">
        <v>46156.879120370373</v>
      </c>
      <c r="I12664" t="b">
        <v>0</v>
      </c>
      <c r="J12664" t="b">
        <v>0</v>
      </c>
      <c r="K12664" t="s">
        <v>41</v>
      </c>
      <c r="L12664" t="s">
        <v>74</v>
      </c>
      <c r="M12664"/>
      <c r="N12664">
        <v>77.5</v>
      </c>
      <c r="O12664" t="s">
        <v>12251</v>
      </c>
      <c r="P12664" t="s">
        <v>8845</v>
      </c>
    </row>
    <row r="12665" spans="1:16" x14ac:dyDescent="0.25">
      <c r="A12665" t="s">
        <v>5</v>
      </c>
      <c r="B12665" t="s">
        <v>3347</v>
      </c>
      <c r="C12665" t="s">
        <v>246</v>
      </c>
      <c r="D12665" t="s">
        <v>4346</v>
      </c>
      <c r="E12665" t="s">
        <v>232</v>
      </c>
      <c r="F12665" t="b">
        <v>0</v>
      </c>
      <c r="G12665" t="s">
        <v>73</v>
      </c>
      <c r="H12665" s="1">
        <v>46156.879212962973</v>
      </c>
      <c r="I12665" t="b">
        <v>1</v>
      </c>
      <c r="J12665" t="b">
        <v>1</v>
      </c>
      <c r="K12665" t="s">
        <v>41</v>
      </c>
      <c r="L12665" t="s">
        <v>74</v>
      </c>
      <c r="M12665"/>
      <c r="N12665">
        <v>95</v>
      </c>
      <c r="O12665" t="s">
        <v>23324</v>
      </c>
      <c r="P12665" t="s">
        <v>23325</v>
      </c>
    </row>
    <row r="12666" spans="1:16" x14ac:dyDescent="0.25">
      <c r="A12666" t="s">
        <v>1</v>
      </c>
      <c r="B12666" t="s">
        <v>358</v>
      </c>
      <c r="C12666" t="s">
        <v>712</v>
      </c>
      <c r="D12666" t="s">
        <v>2360</v>
      </c>
      <c r="E12666" t="s">
        <v>59</v>
      </c>
      <c r="F12666" t="b">
        <v>0</v>
      </c>
      <c r="G12666" t="s">
        <v>13</v>
      </c>
      <c r="H12666" s="1">
        <v>46156.879583333342</v>
      </c>
      <c r="I12666" t="b">
        <v>0</v>
      </c>
      <c r="J12666" t="b">
        <v>0</v>
      </c>
      <c r="K12666" t="s">
        <v>13</v>
      </c>
      <c r="L12666" t="s">
        <v>60</v>
      </c>
      <c r="M12666">
        <v>77500</v>
      </c>
      <c r="N12666"/>
      <c r="O12666" t="s">
        <v>23326</v>
      </c>
      <c r="P12666" t="s">
        <v>23327</v>
      </c>
    </row>
    <row r="12667" spans="1:16" x14ac:dyDescent="0.25">
      <c r="A12667" t="s">
        <v>3</v>
      </c>
      <c r="B12667" t="s">
        <v>23328</v>
      </c>
      <c r="C12667" t="s">
        <v>515</v>
      </c>
      <c r="D12667" t="s">
        <v>4526</v>
      </c>
      <c r="E12667" t="s">
        <v>88</v>
      </c>
      <c r="F12667" t="b">
        <v>0</v>
      </c>
      <c r="G12667" t="s">
        <v>73</v>
      </c>
      <c r="H12667" s="1">
        <v>46156.918252314812</v>
      </c>
      <c r="I12667" t="b">
        <v>1</v>
      </c>
      <c r="J12667" t="b">
        <v>0</v>
      </c>
      <c r="K12667" t="s">
        <v>41</v>
      </c>
      <c r="L12667" t="s">
        <v>74</v>
      </c>
      <c r="M12667"/>
      <c r="N12667">
        <v>93.5</v>
      </c>
      <c r="O12667" t="s">
        <v>1226</v>
      </c>
    </row>
    <row r="12668" spans="1:16" x14ac:dyDescent="0.25">
      <c r="A12668" t="s">
        <v>7</v>
      </c>
      <c r="B12668" t="s">
        <v>1480</v>
      </c>
      <c r="C12668" t="s">
        <v>14160</v>
      </c>
      <c r="D12668" t="s">
        <v>4346</v>
      </c>
      <c r="E12668" t="s">
        <v>59</v>
      </c>
      <c r="F12668" t="b">
        <v>0</v>
      </c>
      <c r="G12668" t="s">
        <v>65</v>
      </c>
      <c r="H12668" s="1">
        <v>46156.918263888889</v>
      </c>
      <c r="I12668" t="b">
        <v>0</v>
      </c>
      <c r="J12668" t="b">
        <v>1</v>
      </c>
      <c r="K12668" t="s">
        <v>41</v>
      </c>
      <c r="L12668" t="s">
        <v>60</v>
      </c>
      <c r="M12668">
        <v>89750</v>
      </c>
      <c r="N12668"/>
      <c r="O12668" t="s">
        <v>2617</v>
      </c>
      <c r="P12668" t="s">
        <v>23329</v>
      </c>
    </row>
    <row r="12669" spans="1:16" x14ac:dyDescent="0.25">
      <c r="A12669" t="s">
        <v>0</v>
      </c>
      <c r="B12669" t="s">
        <v>23330</v>
      </c>
      <c r="C12669" t="s">
        <v>142</v>
      </c>
      <c r="D12669" t="s">
        <v>4526</v>
      </c>
      <c r="E12669" t="s">
        <v>59</v>
      </c>
      <c r="F12669" t="b">
        <v>0</v>
      </c>
      <c r="G12669" t="s">
        <v>65</v>
      </c>
      <c r="H12669" s="1">
        <v>46156.918287037042</v>
      </c>
      <c r="I12669" t="b">
        <v>0</v>
      </c>
      <c r="J12669" t="b">
        <v>0</v>
      </c>
      <c r="K12669" t="s">
        <v>41</v>
      </c>
      <c r="L12669" t="s">
        <v>60</v>
      </c>
      <c r="M12669">
        <v>76273.600000000006</v>
      </c>
      <c r="N12669"/>
      <c r="O12669" t="s">
        <v>5305</v>
      </c>
      <c r="P12669" t="s">
        <v>23331</v>
      </c>
    </row>
    <row r="12670" spans="1:16" x14ac:dyDescent="0.25">
      <c r="A12670" t="s">
        <v>8</v>
      </c>
      <c r="B12670" t="s">
        <v>23332</v>
      </c>
      <c r="C12670" t="s">
        <v>41</v>
      </c>
      <c r="D12670" t="s">
        <v>4526</v>
      </c>
      <c r="E12670" t="s">
        <v>59</v>
      </c>
      <c r="F12670" t="b">
        <v>0</v>
      </c>
      <c r="G12670" t="s">
        <v>41</v>
      </c>
      <c r="H12670" s="1">
        <v>46156.919374999998</v>
      </c>
      <c r="I12670" t="b">
        <v>0</v>
      </c>
      <c r="J12670" t="b">
        <v>0</v>
      </c>
      <c r="K12670" t="s">
        <v>41</v>
      </c>
      <c r="L12670" t="s">
        <v>60</v>
      </c>
      <c r="M12670">
        <v>132180</v>
      </c>
      <c r="N12670"/>
      <c r="O12670" t="s">
        <v>23333</v>
      </c>
    </row>
    <row r="12671" spans="1:16" x14ac:dyDescent="0.25">
      <c r="A12671" t="s">
        <v>1</v>
      </c>
      <c r="B12671" t="s">
        <v>22001</v>
      </c>
      <c r="C12671" t="s">
        <v>194</v>
      </c>
      <c r="D12671" t="s">
        <v>4346</v>
      </c>
      <c r="E12671" t="s">
        <v>59</v>
      </c>
      <c r="F12671" t="b">
        <v>0</v>
      </c>
      <c r="G12671" t="s">
        <v>89</v>
      </c>
      <c r="H12671" s="1">
        <v>46156.920740740738</v>
      </c>
      <c r="I12671" t="b">
        <v>0</v>
      </c>
      <c r="J12671" t="b">
        <v>1</v>
      </c>
      <c r="K12671" t="s">
        <v>41</v>
      </c>
      <c r="L12671" t="s">
        <v>60</v>
      </c>
      <c r="M12671">
        <v>130500</v>
      </c>
      <c r="N12671"/>
      <c r="O12671" t="s">
        <v>577</v>
      </c>
      <c r="P12671" t="s">
        <v>22002</v>
      </c>
    </row>
    <row r="12672" spans="1:16" x14ac:dyDescent="0.25">
      <c r="A12672" t="s">
        <v>6</v>
      </c>
      <c r="B12672" t="s">
        <v>23334</v>
      </c>
      <c r="C12672" t="s">
        <v>246</v>
      </c>
      <c r="D12672" t="s">
        <v>2360</v>
      </c>
      <c r="E12672" t="s">
        <v>59</v>
      </c>
      <c r="F12672" t="b">
        <v>0</v>
      </c>
      <c r="G12672" t="s">
        <v>65</v>
      </c>
      <c r="H12672" s="1">
        <v>46156.9612037037</v>
      </c>
      <c r="I12672" t="b">
        <v>0</v>
      </c>
      <c r="J12672" t="b">
        <v>1</v>
      </c>
      <c r="K12672" t="s">
        <v>41</v>
      </c>
      <c r="L12672" t="s">
        <v>60</v>
      </c>
      <c r="M12672">
        <v>250500</v>
      </c>
      <c r="N12672"/>
      <c r="O12672" t="s">
        <v>1355</v>
      </c>
    </row>
    <row r="12673" spans="1:16" x14ac:dyDescent="0.25">
      <c r="A12673" t="s">
        <v>5</v>
      </c>
      <c r="B12673" t="s">
        <v>23335</v>
      </c>
      <c r="C12673" t="s">
        <v>2054</v>
      </c>
      <c r="D12673" t="s">
        <v>4346</v>
      </c>
      <c r="E12673" t="s">
        <v>88</v>
      </c>
      <c r="F12673" t="b">
        <v>0</v>
      </c>
      <c r="G12673" t="s">
        <v>65</v>
      </c>
      <c r="H12673" s="1">
        <v>46156.962581018517</v>
      </c>
      <c r="I12673" t="b">
        <v>0</v>
      </c>
      <c r="J12673" t="b">
        <v>1</v>
      </c>
      <c r="K12673" t="s">
        <v>41</v>
      </c>
      <c r="L12673" t="s">
        <v>74</v>
      </c>
      <c r="M12673"/>
      <c r="N12673">
        <v>47</v>
      </c>
      <c r="O12673" t="s">
        <v>7776</v>
      </c>
      <c r="P12673" t="s">
        <v>23336</v>
      </c>
    </row>
    <row r="12674" spans="1:16" x14ac:dyDescent="0.25">
      <c r="A12674" t="s">
        <v>2</v>
      </c>
      <c r="B12674" t="s">
        <v>23337</v>
      </c>
      <c r="C12674" t="s">
        <v>743</v>
      </c>
      <c r="D12674" t="s">
        <v>4515</v>
      </c>
      <c r="E12674" t="s">
        <v>59</v>
      </c>
      <c r="F12674" t="b">
        <v>0</v>
      </c>
      <c r="G12674" t="s">
        <v>77</v>
      </c>
      <c r="H12674" s="1">
        <v>46157.002812500003</v>
      </c>
      <c r="I12674" t="b">
        <v>0</v>
      </c>
      <c r="J12674" t="b">
        <v>1</v>
      </c>
      <c r="K12674" t="s">
        <v>41</v>
      </c>
      <c r="L12674" t="s">
        <v>60</v>
      </c>
      <c r="M12674">
        <v>154000</v>
      </c>
      <c r="N12674"/>
      <c r="O12674" t="s">
        <v>1306</v>
      </c>
      <c r="P12674" t="s">
        <v>23338</v>
      </c>
    </row>
    <row r="12675" spans="1:16" x14ac:dyDescent="0.25">
      <c r="A12675" t="s">
        <v>2</v>
      </c>
      <c r="B12675" t="s">
        <v>23339</v>
      </c>
      <c r="C12675" t="s">
        <v>246</v>
      </c>
      <c r="D12675" t="s">
        <v>9527</v>
      </c>
      <c r="E12675" t="s">
        <v>59</v>
      </c>
      <c r="F12675" t="b">
        <v>0</v>
      </c>
      <c r="G12675" t="s">
        <v>65</v>
      </c>
      <c r="H12675" s="1">
        <v>46157.002870370372</v>
      </c>
      <c r="I12675" t="b">
        <v>0</v>
      </c>
      <c r="J12675" t="b">
        <v>0</v>
      </c>
      <c r="K12675" t="s">
        <v>41</v>
      </c>
      <c r="L12675" t="s">
        <v>60</v>
      </c>
      <c r="M12675">
        <v>170000</v>
      </c>
      <c r="N12675"/>
      <c r="O12675" t="s">
        <v>23340</v>
      </c>
      <c r="P12675" t="s">
        <v>3293</v>
      </c>
    </row>
    <row r="12676" spans="1:16" x14ac:dyDescent="0.25">
      <c r="A12676" t="s">
        <v>6</v>
      </c>
      <c r="B12676" t="s">
        <v>23341</v>
      </c>
      <c r="C12676" t="s">
        <v>246</v>
      </c>
      <c r="D12676" t="s">
        <v>4515</v>
      </c>
      <c r="E12676" t="s">
        <v>59</v>
      </c>
      <c r="F12676" t="b">
        <v>0</v>
      </c>
      <c r="G12676" t="s">
        <v>65</v>
      </c>
      <c r="H12676" s="1">
        <v>46157.002939814818</v>
      </c>
      <c r="I12676" t="b">
        <v>0</v>
      </c>
      <c r="J12676" t="b">
        <v>0</v>
      </c>
      <c r="K12676" t="s">
        <v>41</v>
      </c>
      <c r="L12676" t="s">
        <v>60</v>
      </c>
      <c r="M12676">
        <v>169000</v>
      </c>
      <c r="N12676"/>
      <c r="O12676" t="s">
        <v>23342</v>
      </c>
      <c r="P12676" t="s">
        <v>23343</v>
      </c>
    </row>
    <row r="12677" spans="1:16" x14ac:dyDescent="0.25">
      <c r="A12677" t="s">
        <v>1</v>
      </c>
      <c r="B12677" t="s">
        <v>23344</v>
      </c>
      <c r="C12677" t="s">
        <v>304</v>
      </c>
      <c r="D12677" t="s">
        <v>4756</v>
      </c>
      <c r="E12677" t="s">
        <v>59</v>
      </c>
      <c r="F12677" t="b">
        <v>0</v>
      </c>
      <c r="G12677" t="s">
        <v>77</v>
      </c>
      <c r="H12677" s="1">
        <v>46157.004062499997</v>
      </c>
      <c r="I12677" t="b">
        <v>1</v>
      </c>
      <c r="J12677" t="b">
        <v>0</v>
      </c>
      <c r="K12677" t="s">
        <v>41</v>
      </c>
      <c r="L12677" t="s">
        <v>60</v>
      </c>
      <c r="M12677">
        <v>217725</v>
      </c>
      <c r="N12677"/>
      <c r="O12677" t="s">
        <v>247</v>
      </c>
      <c r="P12677" t="s">
        <v>23345</v>
      </c>
    </row>
    <row r="12678" spans="1:16" x14ac:dyDescent="0.25">
      <c r="A12678" t="s">
        <v>1</v>
      </c>
      <c r="B12678" t="s">
        <v>23346</v>
      </c>
      <c r="C12678" t="s">
        <v>695</v>
      </c>
      <c r="D12678" t="s">
        <v>4526</v>
      </c>
      <c r="E12678" t="s">
        <v>59</v>
      </c>
      <c r="F12678" t="b">
        <v>0</v>
      </c>
      <c r="G12678" t="s">
        <v>77</v>
      </c>
      <c r="H12678" s="1">
        <v>46157.004120370373</v>
      </c>
      <c r="I12678" t="b">
        <v>0</v>
      </c>
      <c r="J12678" t="b">
        <v>1</v>
      </c>
      <c r="K12678" t="s">
        <v>41</v>
      </c>
      <c r="L12678" t="s">
        <v>60</v>
      </c>
      <c r="M12678">
        <v>130320</v>
      </c>
      <c r="N12678"/>
      <c r="O12678" t="s">
        <v>23347</v>
      </c>
      <c r="P12678" t="s">
        <v>23348</v>
      </c>
    </row>
    <row r="12679" spans="1:16" x14ac:dyDescent="0.25">
      <c r="A12679" t="s">
        <v>1</v>
      </c>
      <c r="B12679" t="s">
        <v>23349</v>
      </c>
      <c r="C12679" t="s">
        <v>688</v>
      </c>
      <c r="D12679" t="s">
        <v>4515</v>
      </c>
      <c r="E12679" t="s">
        <v>59</v>
      </c>
      <c r="F12679" t="b">
        <v>0</v>
      </c>
      <c r="G12679" t="s">
        <v>73</v>
      </c>
      <c r="H12679" s="1">
        <v>46157.004189814812</v>
      </c>
      <c r="I12679" t="b">
        <v>0</v>
      </c>
      <c r="J12679" t="b">
        <v>0</v>
      </c>
      <c r="K12679" t="s">
        <v>41</v>
      </c>
      <c r="L12679" t="s">
        <v>60</v>
      </c>
      <c r="M12679">
        <v>115000</v>
      </c>
      <c r="N12679"/>
      <c r="O12679" t="s">
        <v>23350</v>
      </c>
      <c r="P12679" t="s">
        <v>1165</v>
      </c>
    </row>
    <row r="12680" spans="1:16" x14ac:dyDescent="0.25">
      <c r="A12680" t="s">
        <v>1</v>
      </c>
      <c r="B12680" t="s">
        <v>12077</v>
      </c>
      <c r="C12680" t="s">
        <v>955</v>
      </c>
      <c r="D12680" t="s">
        <v>4346</v>
      </c>
      <c r="E12680" t="s">
        <v>59</v>
      </c>
      <c r="F12680" t="b">
        <v>0</v>
      </c>
      <c r="G12680" t="s">
        <v>13</v>
      </c>
      <c r="H12680" s="1">
        <v>46157.004699074067</v>
      </c>
      <c r="I12680" t="b">
        <v>0</v>
      </c>
      <c r="J12680" t="b">
        <v>0</v>
      </c>
      <c r="K12680" t="s">
        <v>13</v>
      </c>
      <c r="L12680" t="s">
        <v>60</v>
      </c>
      <c r="M12680">
        <v>102500</v>
      </c>
      <c r="N12680"/>
      <c r="O12680" t="s">
        <v>23351</v>
      </c>
      <c r="P12680" t="s">
        <v>23352</v>
      </c>
    </row>
    <row r="12681" spans="1:16" x14ac:dyDescent="0.25">
      <c r="A12681" t="s">
        <v>1</v>
      </c>
      <c r="B12681" t="s">
        <v>23353</v>
      </c>
      <c r="C12681" t="s">
        <v>18</v>
      </c>
      <c r="D12681" t="s">
        <v>4595</v>
      </c>
      <c r="F12681" t="b">
        <v>0</v>
      </c>
      <c r="G12681" t="s">
        <v>18</v>
      </c>
      <c r="H12681" s="1">
        <v>46157.004884259259</v>
      </c>
      <c r="I12681" t="b">
        <v>1</v>
      </c>
      <c r="J12681" t="b">
        <v>0</v>
      </c>
      <c r="K12681" t="s">
        <v>18</v>
      </c>
      <c r="L12681" t="s">
        <v>60</v>
      </c>
      <c r="M12681">
        <v>50000</v>
      </c>
      <c r="N12681"/>
      <c r="O12681" t="s">
        <v>21755</v>
      </c>
    </row>
    <row r="12682" spans="1:16" x14ac:dyDescent="0.25">
      <c r="A12682" t="s">
        <v>1</v>
      </c>
      <c r="B12682" t="s">
        <v>23354</v>
      </c>
      <c r="C12682" t="s">
        <v>19</v>
      </c>
      <c r="D12682" t="s">
        <v>22316</v>
      </c>
      <c r="E12682" t="s">
        <v>59</v>
      </c>
      <c r="F12682" t="b">
        <v>0</v>
      </c>
      <c r="G12682" t="s">
        <v>19</v>
      </c>
      <c r="H12682" s="1">
        <v>46157.004976851851</v>
      </c>
      <c r="I12682" t="b">
        <v>1</v>
      </c>
      <c r="J12682" t="b">
        <v>0</v>
      </c>
      <c r="K12682" t="s">
        <v>19</v>
      </c>
      <c r="L12682" t="s">
        <v>60</v>
      </c>
      <c r="M12682">
        <v>650000</v>
      </c>
      <c r="N12682"/>
      <c r="O12682" t="s">
        <v>22317</v>
      </c>
    </row>
    <row r="12683" spans="1:16" x14ac:dyDescent="0.25">
      <c r="A12683" t="s">
        <v>1</v>
      </c>
      <c r="B12683" t="s">
        <v>23355</v>
      </c>
      <c r="C12683" t="s">
        <v>7567</v>
      </c>
      <c r="D12683" t="s">
        <v>22316</v>
      </c>
      <c r="E12683" t="s">
        <v>59</v>
      </c>
      <c r="F12683" t="b">
        <v>0</v>
      </c>
      <c r="G12683" t="s">
        <v>19</v>
      </c>
      <c r="H12683" s="1">
        <v>46157.004999999997</v>
      </c>
      <c r="I12683" t="b">
        <v>1</v>
      </c>
      <c r="J12683" t="b">
        <v>0</v>
      </c>
      <c r="K12683" t="s">
        <v>19</v>
      </c>
      <c r="L12683" t="s">
        <v>60</v>
      </c>
      <c r="M12683">
        <v>650000</v>
      </c>
      <c r="N12683"/>
      <c r="O12683" t="s">
        <v>22317</v>
      </c>
    </row>
    <row r="12684" spans="1:16" x14ac:dyDescent="0.25">
      <c r="A12684" t="s">
        <v>1</v>
      </c>
      <c r="B12684" t="s">
        <v>23356</v>
      </c>
      <c r="C12684" t="s">
        <v>942</v>
      </c>
      <c r="D12684" t="s">
        <v>22316</v>
      </c>
      <c r="E12684" t="s">
        <v>59</v>
      </c>
      <c r="F12684" t="b">
        <v>0</v>
      </c>
      <c r="G12684" t="s">
        <v>19</v>
      </c>
      <c r="H12684" s="1">
        <v>46157.004999999997</v>
      </c>
      <c r="I12684" t="b">
        <v>1</v>
      </c>
      <c r="J12684" t="b">
        <v>0</v>
      </c>
      <c r="K12684" t="s">
        <v>19</v>
      </c>
      <c r="L12684" t="s">
        <v>60</v>
      </c>
      <c r="M12684">
        <v>650000</v>
      </c>
      <c r="N12684"/>
      <c r="O12684" t="s">
        <v>22317</v>
      </c>
    </row>
    <row r="12685" spans="1:16" x14ac:dyDescent="0.25">
      <c r="A12685" t="s">
        <v>1</v>
      </c>
      <c r="B12685" t="s">
        <v>23357</v>
      </c>
      <c r="C12685" t="s">
        <v>942</v>
      </c>
      <c r="D12685" t="s">
        <v>22316</v>
      </c>
      <c r="E12685" t="s">
        <v>59</v>
      </c>
      <c r="F12685" t="b">
        <v>0</v>
      </c>
      <c r="G12685" t="s">
        <v>19</v>
      </c>
      <c r="H12685" s="1">
        <v>46157.00503472222</v>
      </c>
      <c r="I12685" t="b">
        <v>0</v>
      </c>
      <c r="J12685" t="b">
        <v>0</v>
      </c>
      <c r="K12685" t="s">
        <v>19</v>
      </c>
      <c r="L12685" t="s">
        <v>60</v>
      </c>
      <c r="M12685">
        <v>650000</v>
      </c>
      <c r="N12685"/>
      <c r="O12685" t="s">
        <v>22317</v>
      </c>
    </row>
    <row r="12686" spans="1:16" x14ac:dyDescent="0.25">
      <c r="A12686" t="s">
        <v>2</v>
      </c>
      <c r="B12686" t="s">
        <v>23358</v>
      </c>
      <c r="C12686" t="s">
        <v>2551</v>
      </c>
      <c r="D12686" t="s">
        <v>22316</v>
      </c>
      <c r="E12686" t="s">
        <v>59</v>
      </c>
      <c r="F12686" t="b">
        <v>0</v>
      </c>
      <c r="G12686" t="s">
        <v>19</v>
      </c>
      <c r="H12686" s="1">
        <v>46157.00503472222</v>
      </c>
      <c r="I12686" t="b">
        <v>0</v>
      </c>
      <c r="J12686" t="b">
        <v>0</v>
      </c>
      <c r="K12686" t="s">
        <v>19</v>
      </c>
      <c r="L12686" t="s">
        <v>60</v>
      </c>
      <c r="M12686">
        <v>650000</v>
      </c>
      <c r="N12686"/>
      <c r="O12686" t="s">
        <v>22317</v>
      </c>
    </row>
    <row r="12687" spans="1:16" x14ac:dyDescent="0.25">
      <c r="A12687" t="s">
        <v>1</v>
      </c>
      <c r="B12687" t="s">
        <v>23359</v>
      </c>
      <c r="C12687" t="s">
        <v>76</v>
      </c>
      <c r="D12687" t="s">
        <v>4526</v>
      </c>
      <c r="E12687" t="s">
        <v>88</v>
      </c>
      <c r="F12687" t="b">
        <v>1</v>
      </c>
      <c r="G12687" t="s">
        <v>89</v>
      </c>
      <c r="H12687" s="1">
        <v>46157.045740740738</v>
      </c>
      <c r="I12687" t="b">
        <v>1</v>
      </c>
      <c r="J12687" t="b">
        <v>0</v>
      </c>
      <c r="K12687" t="s">
        <v>41</v>
      </c>
      <c r="L12687" t="s">
        <v>74</v>
      </c>
      <c r="M12687"/>
      <c r="N12687">
        <v>47.5</v>
      </c>
      <c r="O12687" t="s">
        <v>21037</v>
      </c>
      <c r="P12687" t="s">
        <v>23360</v>
      </c>
    </row>
    <row r="12688" spans="1:16" x14ac:dyDescent="0.25">
      <c r="A12688" t="s">
        <v>0</v>
      </c>
      <c r="B12688" t="s">
        <v>23361</v>
      </c>
      <c r="C12688" t="s">
        <v>4111</v>
      </c>
      <c r="D12688" t="s">
        <v>6504</v>
      </c>
      <c r="E12688" t="s">
        <v>59</v>
      </c>
      <c r="F12688" t="b">
        <v>0</v>
      </c>
      <c r="G12688" t="s">
        <v>77</v>
      </c>
      <c r="H12688" s="1">
        <v>46157.084907407407</v>
      </c>
      <c r="I12688" t="b">
        <v>0</v>
      </c>
      <c r="J12688" t="b">
        <v>1</v>
      </c>
      <c r="K12688" t="s">
        <v>41</v>
      </c>
      <c r="L12688" t="s">
        <v>60</v>
      </c>
      <c r="M12688">
        <v>65000</v>
      </c>
      <c r="N12688"/>
      <c r="O12688" t="s">
        <v>383</v>
      </c>
      <c r="P12688" t="s">
        <v>23362</v>
      </c>
    </row>
    <row r="12689" spans="1:16" x14ac:dyDescent="0.25">
      <c r="A12689" t="s">
        <v>1</v>
      </c>
      <c r="B12689" t="s">
        <v>23363</v>
      </c>
      <c r="C12689" t="s">
        <v>396</v>
      </c>
      <c r="D12689" t="s">
        <v>4756</v>
      </c>
      <c r="E12689" t="s">
        <v>59</v>
      </c>
      <c r="F12689" t="b">
        <v>0</v>
      </c>
      <c r="G12689" t="s">
        <v>73</v>
      </c>
      <c r="H12689" s="1">
        <v>46157.087523148148</v>
      </c>
      <c r="I12689" t="b">
        <v>1</v>
      </c>
      <c r="J12689" t="b">
        <v>1</v>
      </c>
      <c r="K12689" t="s">
        <v>41</v>
      </c>
      <c r="L12689" t="s">
        <v>60</v>
      </c>
      <c r="M12689">
        <v>137500</v>
      </c>
      <c r="N12689"/>
      <c r="O12689" t="s">
        <v>449</v>
      </c>
      <c r="P12689" t="s">
        <v>23364</v>
      </c>
    </row>
    <row r="12690" spans="1:16" x14ac:dyDescent="0.25">
      <c r="A12690" t="s">
        <v>0</v>
      </c>
      <c r="B12690" t="s">
        <v>23365</v>
      </c>
      <c r="C12690" t="s">
        <v>612</v>
      </c>
      <c r="D12690" t="s">
        <v>4756</v>
      </c>
      <c r="E12690" t="s">
        <v>59</v>
      </c>
      <c r="F12690" t="b">
        <v>0</v>
      </c>
      <c r="G12690" t="s">
        <v>73</v>
      </c>
      <c r="H12690" s="1">
        <v>46157.126574074071</v>
      </c>
      <c r="I12690" t="b">
        <v>0</v>
      </c>
      <c r="J12690" t="b">
        <v>1</v>
      </c>
      <c r="K12690" t="s">
        <v>41</v>
      </c>
      <c r="L12690" t="s">
        <v>60</v>
      </c>
      <c r="M12690">
        <v>85000</v>
      </c>
      <c r="N12690"/>
      <c r="O12690" t="s">
        <v>23366</v>
      </c>
      <c r="P12690" t="s">
        <v>23367</v>
      </c>
    </row>
    <row r="12691" spans="1:16" x14ac:dyDescent="0.25">
      <c r="A12691" t="s">
        <v>0</v>
      </c>
      <c r="B12691" t="s">
        <v>23368</v>
      </c>
      <c r="C12691" t="s">
        <v>1679</v>
      </c>
      <c r="D12691" t="s">
        <v>2360</v>
      </c>
      <c r="E12691" t="s">
        <v>59</v>
      </c>
      <c r="F12691" t="b">
        <v>0</v>
      </c>
      <c r="G12691" t="s">
        <v>65</v>
      </c>
      <c r="H12691" s="1">
        <v>46157.209837962961</v>
      </c>
      <c r="I12691" t="b">
        <v>0</v>
      </c>
      <c r="J12691" t="b">
        <v>1</v>
      </c>
      <c r="K12691" t="s">
        <v>41</v>
      </c>
      <c r="L12691" t="s">
        <v>74</v>
      </c>
      <c r="M12691"/>
      <c r="N12691">
        <v>78</v>
      </c>
      <c r="O12691" t="s">
        <v>14187</v>
      </c>
      <c r="P12691" t="s">
        <v>23369</v>
      </c>
    </row>
    <row r="12692" spans="1:16" x14ac:dyDescent="0.25">
      <c r="A12692" t="s">
        <v>1</v>
      </c>
      <c r="B12692" t="s">
        <v>23370</v>
      </c>
      <c r="C12692" t="s">
        <v>949</v>
      </c>
      <c r="D12692" t="s">
        <v>4756</v>
      </c>
      <c r="E12692" t="s">
        <v>59</v>
      </c>
      <c r="F12692" t="b">
        <v>0</v>
      </c>
      <c r="G12692" t="s">
        <v>89</v>
      </c>
      <c r="H12692" s="1">
        <v>46157.212280092594</v>
      </c>
      <c r="I12692" t="b">
        <v>0</v>
      </c>
      <c r="J12692" t="b">
        <v>0</v>
      </c>
      <c r="K12692" t="s">
        <v>41</v>
      </c>
      <c r="L12692" t="s">
        <v>60</v>
      </c>
      <c r="M12692">
        <v>110000</v>
      </c>
      <c r="N12692"/>
      <c r="O12692" t="s">
        <v>23371</v>
      </c>
      <c r="P12692" t="s">
        <v>23372</v>
      </c>
    </row>
    <row r="12693" spans="1:16" x14ac:dyDescent="0.25">
      <c r="A12693" t="s">
        <v>7</v>
      </c>
      <c r="B12693" t="s">
        <v>23373</v>
      </c>
      <c r="C12693" t="s">
        <v>618</v>
      </c>
      <c r="D12693" t="s">
        <v>4346</v>
      </c>
      <c r="E12693" t="s">
        <v>59</v>
      </c>
      <c r="F12693" t="b">
        <v>0</v>
      </c>
      <c r="G12693" t="s">
        <v>65</v>
      </c>
      <c r="H12693" s="1">
        <v>46157.251504629632</v>
      </c>
      <c r="I12693" t="b">
        <v>0</v>
      </c>
      <c r="J12693" t="b">
        <v>0</v>
      </c>
      <c r="K12693" t="s">
        <v>41</v>
      </c>
      <c r="L12693" t="s">
        <v>60</v>
      </c>
      <c r="M12693">
        <v>127500</v>
      </c>
      <c r="N12693"/>
      <c r="O12693" t="s">
        <v>10160</v>
      </c>
      <c r="P12693" t="s">
        <v>23374</v>
      </c>
    </row>
    <row r="12694" spans="1:16" x14ac:dyDescent="0.25">
      <c r="A12694" t="s">
        <v>3</v>
      </c>
      <c r="B12694" t="s">
        <v>23375</v>
      </c>
      <c r="C12694" t="s">
        <v>382</v>
      </c>
      <c r="D12694" t="s">
        <v>4526</v>
      </c>
      <c r="E12694" t="s">
        <v>59</v>
      </c>
      <c r="F12694" t="b">
        <v>0</v>
      </c>
      <c r="G12694" t="s">
        <v>77</v>
      </c>
      <c r="H12694" s="1">
        <v>46157.251550925917</v>
      </c>
      <c r="I12694" t="b">
        <v>0</v>
      </c>
      <c r="J12694" t="b">
        <v>1</v>
      </c>
      <c r="K12694" t="s">
        <v>41</v>
      </c>
      <c r="L12694" t="s">
        <v>60</v>
      </c>
      <c r="M12694">
        <v>90000</v>
      </c>
      <c r="N12694"/>
      <c r="O12694" t="s">
        <v>14946</v>
      </c>
      <c r="P12694" t="s">
        <v>673</v>
      </c>
    </row>
    <row r="12695" spans="1:16" x14ac:dyDescent="0.25">
      <c r="A12695" t="s">
        <v>3</v>
      </c>
      <c r="B12695" t="s">
        <v>4378</v>
      </c>
      <c r="C12695" t="s">
        <v>2998</v>
      </c>
      <c r="D12695" t="s">
        <v>4346</v>
      </c>
      <c r="E12695" t="s">
        <v>59</v>
      </c>
      <c r="F12695" t="b">
        <v>0</v>
      </c>
      <c r="G12695" t="s">
        <v>77</v>
      </c>
      <c r="H12695" s="1">
        <v>46157.251550925917</v>
      </c>
      <c r="I12695" t="b">
        <v>0</v>
      </c>
      <c r="J12695" t="b">
        <v>1</v>
      </c>
      <c r="K12695" t="s">
        <v>41</v>
      </c>
      <c r="L12695" t="s">
        <v>60</v>
      </c>
      <c r="M12695">
        <v>67794.38</v>
      </c>
      <c r="N12695"/>
      <c r="O12695" t="s">
        <v>5209</v>
      </c>
      <c r="P12695" t="s">
        <v>23376</v>
      </c>
    </row>
    <row r="12696" spans="1:16" x14ac:dyDescent="0.25">
      <c r="A12696" t="s">
        <v>5</v>
      </c>
      <c r="B12696" t="s">
        <v>23377</v>
      </c>
      <c r="C12696" t="s">
        <v>500</v>
      </c>
      <c r="D12696" t="s">
        <v>4346</v>
      </c>
      <c r="E12696" t="s">
        <v>59</v>
      </c>
      <c r="F12696" t="b">
        <v>0</v>
      </c>
      <c r="G12696" t="s">
        <v>13</v>
      </c>
      <c r="H12696" s="1">
        <v>46157.254363425927</v>
      </c>
      <c r="I12696" t="b">
        <v>1</v>
      </c>
      <c r="J12696" t="b">
        <v>0</v>
      </c>
      <c r="K12696" t="s">
        <v>13</v>
      </c>
      <c r="L12696" t="s">
        <v>60</v>
      </c>
      <c r="M12696">
        <v>75000</v>
      </c>
      <c r="N12696"/>
      <c r="O12696" t="s">
        <v>23378</v>
      </c>
      <c r="P12696" t="s">
        <v>23379</v>
      </c>
    </row>
    <row r="12697" spans="1:16" x14ac:dyDescent="0.25">
      <c r="A12697" t="s">
        <v>5</v>
      </c>
      <c r="B12697" t="s">
        <v>23380</v>
      </c>
      <c r="C12697" t="s">
        <v>31</v>
      </c>
      <c r="D12697" t="s">
        <v>4346</v>
      </c>
      <c r="E12697" t="s">
        <v>132</v>
      </c>
      <c r="F12697" t="b">
        <v>0</v>
      </c>
      <c r="G12697" t="s">
        <v>31</v>
      </c>
      <c r="H12697" s="1">
        <v>46157.25508101852</v>
      </c>
      <c r="I12697" t="b">
        <v>1</v>
      </c>
      <c r="J12697" t="b">
        <v>0</v>
      </c>
      <c r="K12697" t="s">
        <v>31</v>
      </c>
      <c r="L12697" t="s">
        <v>74</v>
      </c>
      <c r="M12697"/>
      <c r="N12697">
        <v>200</v>
      </c>
      <c r="O12697" t="s">
        <v>23381</v>
      </c>
      <c r="P12697" t="s">
        <v>23382</v>
      </c>
    </row>
    <row r="12698" spans="1:16" x14ac:dyDescent="0.25">
      <c r="A12698" t="s">
        <v>0</v>
      </c>
      <c r="B12698" t="s">
        <v>4305</v>
      </c>
      <c r="C12698" t="s">
        <v>162</v>
      </c>
      <c r="D12698" t="s">
        <v>2360</v>
      </c>
      <c r="E12698" t="s">
        <v>59</v>
      </c>
      <c r="F12698" t="b">
        <v>0</v>
      </c>
      <c r="G12698" t="s">
        <v>73</v>
      </c>
      <c r="H12698" s="1">
        <v>46157.293171296304</v>
      </c>
      <c r="I12698" t="b">
        <v>1</v>
      </c>
      <c r="J12698" t="b">
        <v>1</v>
      </c>
      <c r="K12698" t="s">
        <v>41</v>
      </c>
      <c r="L12698" t="s">
        <v>60</v>
      </c>
      <c r="M12698">
        <v>71500</v>
      </c>
      <c r="N12698"/>
      <c r="O12698" t="s">
        <v>19028</v>
      </c>
      <c r="P12698" t="s">
        <v>23383</v>
      </c>
    </row>
    <row r="12699" spans="1:16" x14ac:dyDescent="0.25">
      <c r="A12699" t="s">
        <v>0</v>
      </c>
      <c r="B12699" t="s">
        <v>23384</v>
      </c>
      <c r="C12699" t="s">
        <v>382</v>
      </c>
      <c r="D12699" t="s">
        <v>6234</v>
      </c>
      <c r="E12699" t="s">
        <v>59</v>
      </c>
      <c r="F12699" t="b">
        <v>0</v>
      </c>
      <c r="G12699" t="s">
        <v>77</v>
      </c>
      <c r="H12699" s="1">
        <v>46157.293171296304</v>
      </c>
      <c r="I12699" t="b">
        <v>0</v>
      </c>
      <c r="J12699" t="b">
        <v>1</v>
      </c>
      <c r="K12699" t="s">
        <v>41</v>
      </c>
      <c r="L12699" t="s">
        <v>60</v>
      </c>
      <c r="M12699">
        <v>156325</v>
      </c>
      <c r="N12699"/>
      <c r="O12699" t="s">
        <v>2599</v>
      </c>
      <c r="P12699" t="s">
        <v>18442</v>
      </c>
    </row>
    <row r="12700" spans="1:16" x14ac:dyDescent="0.25">
      <c r="A12700" t="s">
        <v>2</v>
      </c>
      <c r="B12700" t="s">
        <v>23385</v>
      </c>
      <c r="C12700" t="s">
        <v>382</v>
      </c>
      <c r="D12700" t="s">
        <v>6234</v>
      </c>
      <c r="E12700" t="s">
        <v>59</v>
      </c>
      <c r="F12700" t="b">
        <v>0</v>
      </c>
      <c r="G12700" t="s">
        <v>77</v>
      </c>
      <c r="H12700" s="1">
        <v>46157.294421296298</v>
      </c>
      <c r="I12700" t="b">
        <v>0</v>
      </c>
      <c r="J12700" t="b">
        <v>1</v>
      </c>
      <c r="K12700" t="s">
        <v>41</v>
      </c>
      <c r="L12700" t="s">
        <v>60</v>
      </c>
      <c r="M12700">
        <v>191865</v>
      </c>
      <c r="N12700"/>
      <c r="O12700" t="s">
        <v>2599</v>
      </c>
      <c r="P12700" t="s">
        <v>18442</v>
      </c>
    </row>
    <row r="12701" spans="1:16" x14ac:dyDescent="0.25">
      <c r="A12701" t="s">
        <v>0</v>
      </c>
      <c r="B12701" t="s">
        <v>23386</v>
      </c>
      <c r="C12701" t="s">
        <v>19</v>
      </c>
      <c r="D12701" t="s">
        <v>4526</v>
      </c>
      <c r="E12701" t="s">
        <v>59</v>
      </c>
      <c r="F12701" t="b">
        <v>0</v>
      </c>
      <c r="G12701" t="s">
        <v>19</v>
      </c>
      <c r="H12701" s="1">
        <v>46157.335370370369</v>
      </c>
      <c r="I12701" t="b">
        <v>0</v>
      </c>
      <c r="J12701" t="b">
        <v>0</v>
      </c>
      <c r="K12701" t="s">
        <v>19</v>
      </c>
      <c r="L12701" t="s">
        <v>60</v>
      </c>
      <c r="M12701">
        <v>1250000</v>
      </c>
      <c r="N12701"/>
      <c r="O12701" t="s">
        <v>7059</v>
      </c>
      <c r="P12701" t="s">
        <v>23387</v>
      </c>
    </row>
    <row r="12702" spans="1:16" x14ac:dyDescent="0.25">
      <c r="A12702" t="s">
        <v>6</v>
      </c>
      <c r="B12702" t="s">
        <v>2393</v>
      </c>
      <c r="C12702" t="s">
        <v>436</v>
      </c>
      <c r="D12702" t="s">
        <v>2360</v>
      </c>
      <c r="E12702" t="s">
        <v>59</v>
      </c>
      <c r="F12702" t="b">
        <v>0</v>
      </c>
      <c r="G12702" t="s">
        <v>41</v>
      </c>
      <c r="H12702" s="1">
        <v>46157.336041666669</v>
      </c>
      <c r="I12702" t="b">
        <v>0</v>
      </c>
      <c r="J12702" t="b">
        <v>1</v>
      </c>
      <c r="K12702" t="s">
        <v>41</v>
      </c>
      <c r="L12702" t="s">
        <v>60</v>
      </c>
      <c r="M12702">
        <v>125000</v>
      </c>
      <c r="N12702"/>
      <c r="O12702" t="s">
        <v>588</v>
      </c>
      <c r="P12702" t="s">
        <v>23388</v>
      </c>
    </row>
    <row r="12703" spans="1:16" x14ac:dyDescent="0.25">
      <c r="A12703" t="s">
        <v>5</v>
      </c>
      <c r="B12703" t="s">
        <v>23389</v>
      </c>
      <c r="C12703" t="s">
        <v>5717</v>
      </c>
      <c r="D12703" t="s">
        <v>4346</v>
      </c>
      <c r="E12703" t="s">
        <v>59</v>
      </c>
      <c r="F12703" t="b">
        <v>0</v>
      </c>
      <c r="G12703" t="s">
        <v>19</v>
      </c>
      <c r="H12703" s="1">
        <v>46157.33803240741</v>
      </c>
      <c r="I12703" t="b">
        <v>1</v>
      </c>
      <c r="J12703" t="b">
        <v>0</v>
      </c>
      <c r="K12703" t="s">
        <v>19</v>
      </c>
      <c r="L12703" t="s">
        <v>60</v>
      </c>
      <c r="M12703">
        <v>1283194.6000000001</v>
      </c>
      <c r="N12703"/>
      <c r="O12703" t="s">
        <v>23390</v>
      </c>
      <c r="P12703" t="s">
        <v>927</v>
      </c>
    </row>
    <row r="12704" spans="1:16" x14ac:dyDescent="0.25">
      <c r="A12704" t="s">
        <v>1</v>
      </c>
      <c r="B12704" t="s">
        <v>316</v>
      </c>
      <c r="C12704" t="s">
        <v>4534</v>
      </c>
      <c r="D12704" t="s">
        <v>4526</v>
      </c>
      <c r="E12704" t="s">
        <v>59</v>
      </c>
      <c r="F12704" t="b">
        <v>0</v>
      </c>
      <c r="G12704" t="s">
        <v>40</v>
      </c>
      <c r="H12704" s="1">
        <v>46157.338726851849</v>
      </c>
      <c r="I12704" t="b">
        <v>1</v>
      </c>
      <c r="J12704" t="b">
        <v>0</v>
      </c>
      <c r="K12704" t="s">
        <v>40</v>
      </c>
      <c r="L12704" t="s">
        <v>60</v>
      </c>
      <c r="M12704">
        <v>70000</v>
      </c>
      <c r="N12704"/>
      <c r="O12704" t="s">
        <v>19969</v>
      </c>
      <c r="P12704" t="s">
        <v>19970</v>
      </c>
    </row>
    <row r="12705" spans="1:16" x14ac:dyDescent="0.25">
      <c r="A12705" t="s">
        <v>0</v>
      </c>
      <c r="B12705" t="s">
        <v>23391</v>
      </c>
      <c r="C12705" t="s">
        <v>76</v>
      </c>
      <c r="D12705" t="s">
        <v>4633</v>
      </c>
      <c r="E12705" t="s">
        <v>59</v>
      </c>
      <c r="F12705" t="b">
        <v>1</v>
      </c>
      <c r="G12705" t="s">
        <v>13</v>
      </c>
      <c r="H12705" s="1">
        <v>46157.376793981479</v>
      </c>
      <c r="I12705" t="b">
        <v>0</v>
      </c>
      <c r="J12705" t="b">
        <v>0</v>
      </c>
      <c r="K12705" t="s">
        <v>13</v>
      </c>
      <c r="L12705" t="s">
        <v>60</v>
      </c>
      <c r="M12705">
        <v>52500</v>
      </c>
      <c r="N12705"/>
      <c r="O12705" t="s">
        <v>4633</v>
      </c>
      <c r="P12705" t="s">
        <v>23392</v>
      </c>
    </row>
    <row r="12706" spans="1:16" x14ac:dyDescent="0.25">
      <c r="A12706" t="s">
        <v>7</v>
      </c>
      <c r="B12706" t="s">
        <v>23393</v>
      </c>
      <c r="C12706" t="s">
        <v>5717</v>
      </c>
      <c r="D12706" t="s">
        <v>4346</v>
      </c>
      <c r="E12706" t="s">
        <v>59</v>
      </c>
      <c r="F12706" t="b">
        <v>0</v>
      </c>
      <c r="G12706" t="s">
        <v>19</v>
      </c>
      <c r="H12706" s="1">
        <v>46157.37703703704</v>
      </c>
      <c r="I12706" t="b">
        <v>0</v>
      </c>
      <c r="J12706" t="b">
        <v>0</v>
      </c>
      <c r="K12706" t="s">
        <v>19</v>
      </c>
      <c r="L12706" t="s">
        <v>60</v>
      </c>
      <c r="M12706">
        <v>600000</v>
      </c>
      <c r="N12706"/>
      <c r="O12706" t="s">
        <v>23394</v>
      </c>
      <c r="P12706" t="s">
        <v>23395</v>
      </c>
    </row>
    <row r="12707" spans="1:16" x14ac:dyDescent="0.25">
      <c r="A12707" t="s">
        <v>3</v>
      </c>
      <c r="B12707" t="s">
        <v>16393</v>
      </c>
      <c r="C12707" t="s">
        <v>40</v>
      </c>
      <c r="D12707" t="s">
        <v>4526</v>
      </c>
      <c r="E12707" t="s">
        <v>59</v>
      </c>
      <c r="F12707" t="b">
        <v>0</v>
      </c>
      <c r="G12707" t="s">
        <v>40</v>
      </c>
      <c r="H12707" s="1">
        <v>46157.37767361111</v>
      </c>
      <c r="I12707" t="b">
        <v>0</v>
      </c>
      <c r="J12707" t="b">
        <v>0</v>
      </c>
      <c r="K12707" t="s">
        <v>40</v>
      </c>
      <c r="L12707" t="s">
        <v>60</v>
      </c>
      <c r="M12707">
        <v>90000</v>
      </c>
      <c r="N12707"/>
      <c r="O12707" t="s">
        <v>16394</v>
      </c>
    </row>
    <row r="12708" spans="1:16" x14ac:dyDescent="0.25">
      <c r="A12708" t="s">
        <v>1</v>
      </c>
      <c r="B12708" t="s">
        <v>23396</v>
      </c>
      <c r="C12708" t="s">
        <v>3520</v>
      </c>
      <c r="D12708" t="s">
        <v>4346</v>
      </c>
      <c r="E12708" t="s">
        <v>59</v>
      </c>
      <c r="F12708" t="b">
        <v>0</v>
      </c>
      <c r="G12708" t="s">
        <v>65</v>
      </c>
      <c r="H12708" s="1">
        <v>46157.378958333327</v>
      </c>
      <c r="I12708" t="b">
        <v>0</v>
      </c>
      <c r="J12708" t="b">
        <v>1</v>
      </c>
      <c r="K12708" t="s">
        <v>41</v>
      </c>
      <c r="L12708" t="s">
        <v>60</v>
      </c>
      <c r="M12708">
        <v>82500</v>
      </c>
      <c r="N12708"/>
      <c r="O12708" t="s">
        <v>18423</v>
      </c>
      <c r="P12708" t="s">
        <v>23397</v>
      </c>
    </row>
    <row r="12709" spans="1:16" x14ac:dyDescent="0.25">
      <c r="A12709" t="s">
        <v>1</v>
      </c>
      <c r="B12709" t="s">
        <v>23398</v>
      </c>
      <c r="C12709" t="s">
        <v>5029</v>
      </c>
      <c r="D12709" t="s">
        <v>4599</v>
      </c>
      <c r="E12709" t="s">
        <v>59</v>
      </c>
      <c r="F12709" t="b">
        <v>0</v>
      </c>
      <c r="G12709" t="s">
        <v>40</v>
      </c>
      <c r="H12709" s="1">
        <v>46157.380393518521</v>
      </c>
      <c r="I12709" t="b">
        <v>1</v>
      </c>
      <c r="J12709" t="b">
        <v>0</v>
      </c>
      <c r="K12709" t="s">
        <v>40</v>
      </c>
      <c r="L12709" t="s">
        <v>60</v>
      </c>
      <c r="M12709">
        <v>71450</v>
      </c>
      <c r="N12709"/>
      <c r="O12709" t="s">
        <v>23399</v>
      </c>
    </row>
    <row r="12710" spans="1:16" x14ac:dyDescent="0.25">
      <c r="A12710" t="s">
        <v>0</v>
      </c>
      <c r="B12710" t="s">
        <v>23400</v>
      </c>
      <c r="C12710" t="s">
        <v>753</v>
      </c>
      <c r="D12710" t="s">
        <v>4346</v>
      </c>
      <c r="E12710" t="s">
        <v>59</v>
      </c>
      <c r="F12710" t="b">
        <v>0</v>
      </c>
      <c r="G12710" t="s">
        <v>73</v>
      </c>
      <c r="H12710" s="1">
        <v>46157.418333333328</v>
      </c>
      <c r="I12710" t="b">
        <v>0</v>
      </c>
      <c r="J12710" t="b">
        <v>1</v>
      </c>
      <c r="K12710" t="s">
        <v>41</v>
      </c>
      <c r="L12710" t="s">
        <v>60</v>
      </c>
      <c r="M12710">
        <v>65450</v>
      </c>
      <c r="N12710"/>
      <c r="O12710" t="s">
        <v>23401</v>
      </c>
      <c r="P12710" t="s">
        <v>23402</v>
      </c>
    </row>
    <row r="12711" spans="1:16" x14ac:dyDescent="0.25">
      <c r="A12711" t="s">
        <v>7</v>
      </c>
      <c r="B12711" t="s">
        <v>23403</v>
      </c>
      <c r="C12711" t="s">
        <v>20</v>
      </c>
      <c r="D12711" t="s">
        <v>4526</v>
      </c>
      <c r="E12711" t="s">
        <v>59</v>
      </c>
      <c r="F12711" t="b">
        <v>0</v>
      </c>
      <c r="G12711" t="s">
        <v>20</v>
      </c>
      <c r="H12711" s="1">
        <v>46157.418738425928</v>
      </c>
      <c r="I12711" t="b">
        <v>1</v>
      </c>
      <c r="J12711" t="b">
        <v>0</v>
      </c>
      <c r="K12711" t="s">
        <v>20</v>
      </c>
      <c r="L12711" t="s">
        <v>60</v>
      </c>
      <c r="M12711">
        <v>95000</v>
      </c>
      <c r="N12711"/>
      <c r="O12711" t="s">
        <v>23404</v>
      </c>
      <c r="P12711" t="s">
        <v>462</v>
      </c>
    </row>
    <row r="12712" spans="1:16" x14ac:dyDescent="0.25">
      <c r="A12712" t="s">
        <v>3</v>
      </c>
      <c r="B12712" t="s">
        <v>1257</v>
      </c>
      <c r="C12712" t="s">
        <v>1099</v>
      </c>
      <c r="D12712" t="s">
        <v>23405</v>
      </c>
      <c r="E12712" t="s">
        <v>59</v>
      </c>
      <c r="F12712" t="b">
        <v>0</v>
      </c>
      <c r="G12712" t="s">
        <v>73</v>
      </c>
      <c r="H12712" s="1">
        <v>46157.459849537037</v>
      </c>
      <c r="I12712" t="b">
        <v>0</v>
      </c>
      <c r="J12712" t="b">
        <v>0</v>
      </c>
      <c r="K12712" t="s">
        <v>41</v>
      </c>
      <c r="L12712" t="s">
        <v>60</v>
      </c>
      <c r="M12712">
        <v>100050</v>
      </c>
      <c r="N12712"/>
      <c r="O12712" t="s">
        <v>23406</v>
      </c>
      <c r="P12712" t="s">
        <v>1810</v>
      </c>
    </row>
    <row r="12713" spans="1:16" x14ac:dyDescent="0.25">
      <c r="A12713" t="s">
        <v>4</v>
      </c>
      <c r="B12713" t="s">
        <v>23407</v>
      </c>
      <c r="C12713" t="s">
        <v>162</v>
      </c>
      <c r="D12713" t="s">
        <v>4756</v>
      </c>
      <c r="E12713" t="s">
        <v>59</v>
      </c>
      <c r="F12713" t="b">
        <v>0</v>
      </c>
      <c r="G12713" t="s">
        <v>73</v>
      </c>
      <c r="H12713" s="1">
        <v>46157.461134259262</v>
      </c>
      <c r="I12713" t="b">
        <v>0</v>
      </c>
      <c r="J12713" t="b">
        <v>0</v>
      </c>
      <c r="K12713" t="s">
        <v>41</v>
      </c>
      <c r="L12713" t="s">
        <v>60</v>
      </c>
      <c r="M12713">
        <v>135000</v>
      </c>
      <c r="N12713"/>
      <c r="O12713" t="s">
        <v>12113</v>
      </c>
    </row>
    <row r="12714" spans="1:16" x14ac:dyDescent="0.25">
      <c r="A12714" t="s">
        <v>1</v>
      </c>
      <c r="B12714" t="s">
        <v>23408</v>
      </c>
      <c r="C12714" t="s">
        <v>3131</v>
      </c>
      <c r="D12714" t="s">
        <v>5018</v>
      </c>
      <c r="E12714" t="s">
        <v>59</v>
      </c>
      <c r="F12714" t="b">
        <v>0</v>
      </c>
      <c r="G12714" t="s">
        <v>25</v>
      </c>
      <c r="H12714" s="1">
        <v>46157.461678240739</v>
      </c>
      <c r="I12714" t="b">
        <v>0</v>
      </c>
      <c r="J12714" t="b">
        <v>0</v>
      </c>
      <c r="K12714" t="s">
        <v>25</v>
      </c>
      <c r="L12714" t="s">
        <v>60</v>
      </c>
      <c r="M12714">
        <v>157500</v>
      </c>
      <c r="N12714"/>
      <c r="O12714" t="s">
        <v>9846</v>
      </c>
      <c r="P12714" t="s">
        <v>23409</v>
      </c>
    </row>
    <row r="12715" spans="1:16" x14ac:dyDescent="0.25">
      <c r="A12715" t="s">
        <v>1</v>
      </c>
      <c r="B12715" t="s">
        <v>23410</v>
      </c>
      <c r="C12715" t="s">
        <v>811</v>
      </c>
      <c r="D12715" t="s">
        <v>4346</v>
      </c>
      <c r="E12715" t="s">
        <v>59</v>
      </c>
      <c r="F12715" t="b">
        <v>0</v>
      </c>
      <c r="G12715" t="s">
        <v>77</v>
      </c>
      <c r="H12715" s="1">
        <v>46157.462268518517</v>
      </c>
      <c r="I12715" t="b">
        <v>0</v>
      </c>
      <c r="J12715" t="b">
        <v>1</v>
      </c>
      <c r="K12715" t="s">
        <v>41</v>
      </c>
      <c r="L12715" t="s">
        <v>60</v>
      </c>
      <c r="M12715">
        <v>92500</v>
      </c>
      <c r="N12715"/>
      <c r="O12715" t="s">
        <v>23411</v>
      </c>
      <c r="P12715" t="s">
        <v>23412</v>
      </c>
    </row>
    <row r="12716" spans="1:16" x14ac:dyDescent="0.25">
      <c r="A12716" t="s">
        <v>0</v>
      </c>
      <c r="B12716" t="s">
        <v>23413</v>
      </c>
      <c r="C12716" t="s">
        <v>23414</v>
      </c>
      <c r="D12716" t="s">
        <v>4346</v>
      </c>
      <c r="E12716" t="s">
        <v>59</v>
      </c>
      <c r="F12716" t="b">
        <v>0</v>
      </c>
      <c r="G12716" t="s">
        <v>77</v>
      </c>
      <c r="H12716" s="1">
        <v>46157.501504629632</v>
      </c>
      <c r="I12716" t="b">
        <v>1</v>
      </c>
      <c r="J12716" t="b">
        <v>0</v>
      </c>
      <c r="K12716" t="s">
        <v>41</v>
      </c>
      <c r="L12716" t="s">
        <v>74</v>
      </c>
      <c r="M12716"/>
      <c r="N12716">
        <v>33</v>
      </c>
      <c r="O12716" t="s">
        <v>23415</v>
      </c>
      <c r="P12716" t="s">
        <v>23416</v>
      </c>
    </row>
    <row r="12717" spans="1:16" x14ac:dyDescent="0.25">
      <c r="A12717" t="s">
        <v>0</v>
      </c>
      <c r="B12717" t="s">
        <v>19248</v>
      </c>
      <c r="C12717" t="s">
        <v>949</v>
      </c>
      <c r="D12717" t="s">
        <v>4756</v>
      </c>
      <c r="E12717" t="s">
        <v>59</v>
      </c>
      <c r="F12717" t="b">
        <v>0</v>
      </c>
      <c r="G12717" t="s">
        <v>65</v>
      </c>
      <c r="H12717" s="1">
        <v>46157.501562500001</v>
      </c>
      <c r="I12717" t="b">
        <v>0</v>
      </c>
      <c r="J12717" t="b">
        <v>0</v>
      </c>
      <c r="K12717" t="s">
        <v>41</v>
      </c>
      <c r="L12717" t="s">
        <v>60</v>
      </c>
      <c r="M12717">
        <v>110000</v>
      </c>
      <c r="N12717"/>
      <c r="O12717" t="s">
        <v>23417</v>
      </c>
    </row>
    <row r="12718" spans="1:16" x14ac:dyDescent="0.25">
      <c r="A12718" t="s">
        <v>4</v>
      </c>
      <c r="B12718" t="s">
        <v>2973</v>
      </c>
      <c r="C12718" t="s">
        <v>913</v>
      </c>
      <c r="D12718" t="s">
        <v>4346</v>
      </c>
      <c r="E12718" t="s">
        <v>88</v>
      </c>
      <c r="F12718" t="b">
        <v>0</v>
      </c>
      <c r="G12718" t="s">
        <v>20</v>
      </c>
      <c r="H12718" s="1">
        <v>46157.502083333333</v>
      </c>
      <c r="I12718" t="b">
        <v>0</v>
      </c>
      <c r="J12718" t="b">
        <v>0</v>
      </c>
      <c r="K12718" t="s">
        <v>20</v>
      </c>
      <c r="L12718" t="s">
        <v>60</v>
      </c>
      <c r="M12718">
        <v>53366</v>
      </c>
      <c r="N12718"/>
      <c r="O12718" t="s">
        <v>21571</v>
      </c>
      <c r="P12718" t="s">
        <v>3060</v>
      </c>
    </row>
    <row r="12719" spans="1:16" x14ac:dyDescent="0.25">
      <c r="A12719" t="s">
        <v>0</v>
      </c>
      <c r="B12719" t="s">
        <v>23418</v>
      </c>
      <c r="C12719" t="s">
        <v>40</v>
      </c>
      <c r="D12719" t="s">
        <v>4346</v>
      </c>
      <c r="E12719" t="s">
        <v>59</v>
      </c>
      <c r="F12719" t="b">
        <v>0</v>
      </c>
      <c r="G12719" t="s">
        <v>40</v>
      </c>
      <c r="H12719" s="1">
        <v>46157.502696759257</v>
      </c>
      <c r="I12719" t="b">
        <v>1</v>
      </c>
      <c r="J12719" t="b">
        <v>0</v>
      </c>
      <c r="K12719" t="s">
        <v>40</v>
      </c>
      <c r="L12719" t="s">
        <v>60</v>
      </c>
      <c r="M12719">
        <v>47594</v>
      </c>
      <c r="N12719"/>
      <c r="O12719" t="s">
        <v>21571</v>
      </c>
    </row>
    <row r="12720" spans="1:16" x14ac:dyDescent="0.25">
      <c r="A12720" t="s">
        <v>1</v>
      </c>
      <c r="B12720" t="s">
        <v>23419</v>
      </c>
      <c r="C12720" t="s">
        <v>5115</v>
      </c>
      <c r="D12720" t="s">
        <v>8142</v>
      </c>
      <c r="E12720" t="s">
        <v>59</v>
      </c>
      <c r="F12720" t="b">
        <v>0</v>
      </c>
      <c r="G12720" t="s">
        <v>40</v>
      </c>
      <c r="H12720" s="1">
        <v>46157.505358796298</v>
      </c>
      <c r="I12720" t="b">
        <v>0</v>
      </c>
      <c r="J12720" t="b">
        <v>0</v>
      </c>
      <c r="K12720" t="s">
        <v>40</v>
      </c>
      <c r="L12720" t="s">
        <v>60</v>
      </c>
      <c r="M12720">
        <v>26436.799999999999</v>
      </c>
      <c r="N12720"/>
      <c r="O12720" t="s">
        <v>2610</v>
      </c>
      <c r="P12720" t="s">
        <v>1329</v>
      </c>
    </row>
    <row r="12721" spans="1:16" x14ac:dyDescent="0.25">
      <c r="A12721" t="s">
        <v>7</v>
      </c>
      <c r="B12721" t="s">
        <v>7</v>
      </c>
      <c r="C12721" t="s">
        <v>23420</v>
      </c>
      <c r="D12721" t="s">
        <v>4756</v>
      </c>
      <c r="E12721" t="s">
        <v>59</v>
      </c>
      <c r="F12721" t="b">
        <v>0</v>
      </c>
      <c r="G12721" t="s">
        <v>65</v>
      </c>
      <c r="H12721" s="1">
        <v>46157.543171296304</v>
      </c>
      <c r="I12721" t="b">
        <v>1</v>
      </c>
      <c r="J12721" t="b">
        <v>1</v>
      </c>
      <c r="K12721" t="s">
        <v>41</v>
      </c>
      <c r="L12721" t="s">
        <v>60</v>
      </c>
      <c r="M12721">
        <v>92500</v>
      </c>
      <c r="N12721"/>
      <c r="O12721" t="s">
        <v>16238</v>
      </c>
      <c r="P12721" t="s">
        <v>23421</v>
      </c>
    </row>
    <row r="12722" spans="1:16" x14ac:dyDescent="0.25">
      <c r="A12722" t="s">
        <v>6</v>
      </c>
      <c r="B12722" t="s">
        <v>23422</v>
      </c>
      <c r="C12722" t="s">
        <v>23423</v>
      </c>
      <c r="D12722" t="s">
        <v>4756</v>
      </c>
      <c r="E12722" t="s">
        <v>59</v>
      </c>
      <c r="F12722" t="b">
        <v>0</v>
      </c>
      <c r="G12722" t="s">
        <v>73</v>
      </c>
      <c r="H12722" s="1">
        <v>46157.543171296304</v>
      </c>
      <c r="I12722" t="b">
        <v>0</v>
      </c>
      <c r="J12722" t="b">
        <v>1</v>
      </c>
      <c r="K12722" t="s">
        <v>41</v>
      </c>
      <c r="L12722" t="s">
        <v>60</v>
      </c>
      <c r="M12722">
        <v>317000</v>
      </c>
      <c r="N12722"/>
      <c r="O12722" t="s">
        <v>23424</v>
      </c>
      <c r="P12722" t="s">
        <v>3954</v>
      </c>
    </row>
    <row r="12723" spans="1:16" x14ac:dyDescent="0.25">
      <c r="A12723" t="s">
        <v>2</v>
      </c>
      <c r="B12723" t="s">
        <v>2554</v>
      </c>
      <c r="C12723" t="s">
        <v>41</v>
      </c>
      <c r="D12723" t="s">
        <v>4526</v>
      </c>
      <c r="E12723" t="s">
        <v>59</v>
      </c>
      <c r="F12723" t="b">
        <v>0</v>
      </c>
      <c r="G12723" t="s">
        <v>41</v>
      </c>
      <c r="H12723" s="1">
        <v>46157.544363425928</v>
      </c>
      <c r="I12723" t="b">
        <v>0</v>
      </c>
      <c r="J12723" t="b">
        <v>0</v>
      </c>
      <c r="K12723" t="s">
        <v>41</v>
      </c>
      <c r="L12723" t="s">
        <v>74</v>
      </c>
      <c r="M12723"/>
      <c r="N12723">
        <v>37.5</v>
      </c>
      <c r="O12723" t="s">
        <v>222</v>
      </c>
      <c r="P12723" t="s">
        <v>23425</v>
      </c>
    </row>
    <row r="12724" spans="1:16" x14ac:dyDescent="0.25">
      <c r="A12724" t="s">
        <v>5</v>
      </c>
      <c r="B12724" t="s">
        <v>471</v>
      </c>
      <c r="C12724" t="s">
        <v>500</v>
      </c>
      <c r="D12724" t="s">
        <v>4346</v>
      </c>
      <c r="E12724" t="s">
        <v>232</v>
      </c>
      <c r="F12724" t="b">
        <v>0</v>
      </c>
      <c r="G12724" t="s">
        <v>13</v>
      </c>
      <c r="H12724" s="1">
        <v>46157.546030092592</v>
      </c>
      <c r="I12724" t="b">
        <v>0</v>
      </c>
      <c r="J12724" t="b">
        <v>0</v>
      </c>
      <c r="K12724" t="s">
        <v>13</v>
      </c>
      <c r="L12724" t="s">
        <v>74</v>
      </c>
      <c r="M12724"/>
      <c r="N12724">
        <v>85</v>
      </c>
      <c r="O12724" t="s">
        <v>9916</v>
      </c>
      <c r="P12724" t="s">
        <v>23426</v>
      </c>
    </row>
    <row r="12725" spans="1:16" x14ac:dyDescent="0.25">
      <c r="A12725" t="s">
        <v>5</v>
      </c>
      <c r="B12725" t="s">
        <v>23427</v>
      </c>
      <c r="C12725" t="s">
        <v>40</v>
      </c>
      <c r="D12725" t="s">
        <v>4587</v>
      </c>
      <c r="E12725" t="s">
        <v>232</v>
      </c>
      <c r="F12725" t="b">
        <v>0</v>
      </c>
      <c r="G12725" t="s">
        <v>40</v>
      </c>
      <c r="H12725" s="1">
        <v>46157.547037037039</v>
      </c>
      <c r="I12725" t="b">
        <v>1</v>
      </c>
      <c r="J12725" t="b">
        <v>0</v>
      </c>
      <c r="K12725" t="s">
        <v>40</v>
      </c>
      <c r="L12725" t="s">
        <v>60</v>
      </c>
      <c r="M12725">
        <v>67255.5</v>
      </c>
      <c r="N12725"/>
      <c r="O12725" t="s">
        <v>23428</v>
      </c>
      <c r="P12725" t="s">
        <v>23429</v>
      </c>
    </row>
    <row r="12726" spans="1:16" x14ac:dyDescent="0.25">
      <c r="A12726" t="s">
        <v>0</v>
      </c>
      <c r="B12726" t="s">
        <v>23430</v>
      </c>
      <c r="C12726" t="s">
        <v>2262</v>
      </c>
      <c r="D12726" t="s">
        <v>4756</v>
      </c>
      <c r="E12726" t="s">
        <v>59</v>
      </c>
      <c r="F12726" t="b">
        <v>0</v>
      </c>
      <c r="G12726" t="s">
        <v>65</v>
      </c>
      <c r="H12726" s="1">
        <v>46157.584907407407</v>
      </c>
      <c r="I12726" t="b">
        <v>0</v>
      </c>
      <c r="J12726" t="b">
        <v>0</v>
      </c>
      <c r="K12726" t="s">
        <v>41</v>
      </c>
      <c r="L12726" t="s">
        <v>60</v>
      </c>
      <c r="M12726">
        <v>115000</v>
      </c>
      <c r="N12726"/>
      <c r="O12726" t="s">
        <v>2348</v>
      </c>
      <c r="P12726" t="s">
        <v>1738</v>
      </c>
    </row>
    <row r="12727" spans="1:16" x14ac:dyDescent="0.25">
      <c r="A12727" t="s">
        <v>0</v>
      </c>
      <c r="B12727" t="s">
        <v>23431</v>
      </c>
      <c r="C12727" t="s">
        <v>41</v>
      </c>
      <c r="D12727" t="s">
        <v>4526</v>
      </c>
      <c r="E12727" t="s">
        <v>88</v>
      </c>
      <c r="F12727" t="b">
        <v>0</v>
      </c>
      <c r="G12727" t="s">
        <v>41</v>
      </c>
      <c r="H12727" s="1">
        <v>46157.586006944453</v>
      </c>
      <c r="I12727" t="b">
        <v>1</v>
      </c>
      <c r="J12727" t="b">
        <v>1</v>
      </c>
      <c r="K12727" t="s">
        <v>41</v>
      </c>
      <c r="L12727" t="s">
        <v>74</v>
      </c>
      <c r="M12727"/>
      <c r="N12727">
        <v>45</v>
      </c>
      <c r="O12727" t="s">
        <v>155</v>
      </c>
      <c r="P12727" t="s">
        <v>219</v>
      </c>
    </row>
    <row r="12728" spans="1:16" x14ac:dyDescent="0.25">
      <c r="A12728" t="s">
        <v>1</v>
      </c>
      <c r="B12728" t="s">
        <v>23432</v>
      </c>
      <c r="C12728" t="s">
        <v>79</v>
      </c>
      <c r="D12728" t="s">
        <v>4346</v>
      </c>
      <c r="E12728" t="s">
        <v>59</v>
      </c>
      <c r="F12728" t="b">
        <v>0</v>
      </c>
      <c r="G12728" t="s">
        <v>77</v>
      </c>
      <c r="H12728" s="1">
        <v>46157.587268518517</v>
      </c>
      <c r="I12728" t="b">
        <v>0</v>
      </c>
      <c r="J12728" t="b">
        <v>1</v>
      </c>
      <c r="K12728" t="s">
        <v>41</v>
      </c>
      <c r="L12728" t="s">
        <v>60</v>
      </c>
      <c r="M12728">
        <v>191000</v>
      </c>
      <c r="N12728"/>
      <c r="O12728" t="s">
        <v>1990</v>
      </c>
      <c r="P12728" t="s">
        <v>23433</v>
      </c>
    </row>
    <row r="12729" spans="1:16" x14ac:dyDescent="0.25">
      <c r="A12729" t="s">
        <v>5</v>
      </c>
      <c r="B12729" t="s">
        <v>23434</v>
      </c>
      <c r="C12729" t="s">
        <v>4262</v>
      </c>
      <c r="D12729" t="s">
        <v>4526</v>
      </c>
      <c r="E12729" t="s">
        <v>59</v>
      </c>
      <c r="F12729" t="b">
        <v>0</v>
      </c>
      <c r="G12729" t="s">
        <v>68</v>
      </c>
      <c r="H12729" s="1">
        <v>46157.587372685193</v>
      </c>
      <c r="I12729" t="b">
        <v>1</v>
      </c>
      <c r="J12729" t="b">
        <v>0</v>
      </c>
      <c r="K12729" t="s">
        <v>41</v>
      </c>
      <c r="L12729" t="s">
        <v>74</v>
      </c>
      <c r="M12729"/>
      <c r="N12729">
        <v>71.5</v>
      </c>
      <c r="O12729" t="s">
        <v>542</v>
      </c>
      <c r="P12729" t="s">
        <v>23435</v>
      </c>
    </row>
    <row r="12730" spans="1:16" x14ac:dyDescent="0.25">
      <c r="A12730" t="s">
        <v>7</v>
      </c>
      <c r="B12730" t="s">
        <v>23436</v>
      </c>
      <c r="C12730" t="s">
        <v>13</v>
      </c>
      <c r="D12730" t="s">
        <v>4526</v>
      </c>
      <c r="E12730" t="s">
        <v>59</v>
      </c>
      <c r="F12730" t="b">
        <v>0</v>
      </c>
      <c r="G12730" t="s">
        <v>13</v>
      </c>
      <c r="H12730" s="1">
        <v>46157.626793981479</v>
      </c>
      <c r="I12730" t="b">
        <v>0</v>
      </c>
      <c r="J12730" t="b">
        <v>0</v>
      </c>
      <c r="K12730" t="s">
        <v>13</v>
      </c>
      <c r="L12730" t="s">
        <v>60</v>
      </c>
      <c r="M12730">
        <v>87500</v>
      </c>
      <c r="N12730"/>
      <c r="O12730" t="s">
        <v>23437</v>
      </c>
      <c r="P12730" t="s">
        <v>10329</v>
      </c>
    </row>
    <row r="12731" spans="1:16" x14ac:dyDescent="0.25">
      <c r="A12731" t="s">
        <v>3</v>
      </c>
      <c r="B12731" t="s">
        <v>23438</v>
      </c>
      <c r="C12731" t="s">
        <v>17447</v>
      </c>
      <c r="D12731" t="s">
        <v>4346</v>
      </c>
      <c r="E12731" t="s">
        <v>59</v>
      </c>
      <c r="F12731" t="b">
        <v>0</v>
      </c>
      <c r="G12731" t="s">
        <v>20</v>
      </c>
      <c r="H12731" s="1">
        <v>46157.627071759263</v>
      </c>
      <c r="I12731" t="b">
        <v>1</v>
      </c>
      <c r="J12731" t="b">
        <v>0</v>
      </c>
      <c r="K12731" t="s">
        <v>20</v>
      </c>
      <c r="L12731" t="s">
        <v>60</v>
      </c>
      <c r="M12731">
        <v>52500</v>
      </c>
      <c r="N12731"/>
      <c r="O12731" t="s">
        <v>23439</v>
      </c>
      <c r="P12731" t="s">
        <v>23440</v>
      </c>
    </row>
    <row r="12732" spans="1:16" x14ac:dyDescent="0.25">
      <c r="A12732" t="s">
        <v>0</v>
      </c>
      <c r="B12732" t="s">
        <v>23441</v>
      </c>
      <c r="C12732" t="s">
        <v>76</v>
      </c>
      <c r="D12732" t="s">
        <v>4630</v>
      </c>
      <c r="E12732" t="s">
        <v>59</v>
      </c>
      <c r="F12732" t="b">
        <v>1</v>
      </c>
      <c r="G12732" t="s">
        <v>41</v>
      </c>
      <c r="H12732" s="1">
        <v>46157.627696759257</v>
      </c>
      <c r="I12732" t="b">
        <v>0</v>
      </c>
      <c r="J12732" t="b">
        <v>1</v>
      </c>
      <c r="K12732" t="s">
        <v>41</v>
      </c>
      <c r="L12732" t="s">
        <v>60</v>
      </c>
      <c r="M12732">
        <v>81500</v>
      </c>
      <c r="N12732"/>
      <c r="O12732" t="s">
        <v>2186</v>
      </c>
      <c r="P12732" t="s">
        <v>14709</v>
      </c>
    </row>
    <row r="12733" spans="1:16" x14ac:dyDescent="0.25">
      <c r="A12733" t="s">
        <v>2</v>
      </c>
      <c r="B12733" t="s">
        <v>6460</v>
      </c>
      <c r="C12733" t="s">
        <v>246</v>
      </c>
      <c r="D12733" t="s">
        <v>4346</v>
      </c>
      <c r="E12733" t="s">
        <v>59</v>
      </c>
      <c r="F12733" t="b">
        <v>0</v>
      </c>
      <c r="G12733" t="s">
        <v>65</v>
      </c>
      <c r="H12733" s="1">
        <v>46157.627789351849</v>
      </c>
      <c r="I12733" t="b">
        <v>0</v>
      </c>
      <c r="J12733" t="b">
        <v>1</v>
      </c>
      <c r="K12733" t="s">
        <v>41</v>
      </c>
      <c r="L12733" t="s">
        <v>60</v>
      </c>
      <c r="M12733">
        <v>174500</v>
      </c>
      <c r="N12733"/>
      <c r="O12733" t="s">
        <v>1183</v>
      </c>
      <c r="P12733" t="s">
        <v>6461</v>
      </c>
    </row>
    <row r="12734" spans="1:16" x14ac:dyDescent="0.25">
      <c r="A12734" t="s">
        <v>6</v>
      </c>
      <c r="B12734" t="s">
        <v>10062</v>
      </c>
      <c r="C12734" t="s">
        <v>8160</v>
      </c>
      <c r="D12734" t="s">
        <v>4346</v>
      </c>
      <c r="E12734" t="s">
        <v>59</v>
      </c>
      <c r="F12734" t="b">
        <v>0</v>
      </c>
      <c r="G12734" t="s">
        <v>40</v>
      </c>
      <c r="H12734" s="1">
        <v>46157.628831018519</v>
      </c>
      <c r="I12734" t="b">
        <v>0</v>
      </c>
      <c r="J12734" t="b">
        <v>0</v>
      </c>
      <c r="K12734" t="s">
        <v>40</v>
      </c>
      <c r="L12734" t="s">
        <v>60</v>
      </c>
      <c r="M12734">
        <v>65000</v>
      </c>
      <c r="N12734"/>
      <c r="O12734" t="s">
        <v>22435</v>
      </c>
      <c r="P12734" t="s">
        <v>459</v>
      </c>
    </row>
    <row r="12735" spans="1:16" x14ac:dyDescent="0.25">
      <c r="A12735" t="s">
        <v>2</v>
      </c>
      <c r="B12735" t="s">
        <v>23442</v>
      </c>
      <c r="C12735" t="s">
        <v>8160</v>
      </c>
      <c r="D12735" t="s">
        <v>4346</v>
      </c>
      <c r="E12735" t="s">
        <v>59</v>
      </c>
      <c r="F12735" t="b">
        <v>0</v>
      </c>
      <c r="G12735" t="s">
        <v>40</v>
      </c>
      <c r="H12735" s="1">
        <v>46157.628854166673</v>
      </c>
      <c r="I12735" t="b">
        <v>0</v>
      </c>
      <c r="J12735" t="b">
        <v>0</v>
      </c>
      <c r="K12735" t="s">
        <v>40</v>
      </c>
      <c r="L12735" t="s">
        <v>60</v>
      </c>
      <c r="M12735">
        <v>85000</v>
      </c>
      <c r="N12735"/>
      <c r="O12735" t="s">
        <v>22435</v>
      </c>
      <c r="P12735" t="s">
        <v>459</v>
      </c>
    </row>
    <row r="12736" spans="1:16" x14ac:dyDescent="0.25">
      <c r="A12736" t="s">
        <v>2</v>
      </c>
      <c r="B12736" t="s">
        <v>23443</v>
      </c>
      <c r="C12736" t="s">
        <v>5026</v>
      </c>
      <c r="D12736" t="s">
        <v>8664</v>
      </c>
      <c r="E12736" t="s">
        <v>88</v>
      </c>
      <c r="F12736" t="b">
        <v>0</v>
      </c>
      <c r="G12736" t="s">
        <v>40</v>
      </c>
      <c r="H12736" s="1">
        <v>46157.628854166673</v>
      </c>
      <c r="I12736" t="b">
        <v>1</v>
      </c>
      <c r="J12736" t="b">
        <v>0</v>
      </c>
      <c r="K12736" t="s">
        <v>40</v>
      </c>
      <c r="L12736" t="s">
        <v>60</v>
      </c>
      <c r="M12736">
        <v>110000</v>
      </c>
      <c r="N12736"/>
      <c r="O12736" t="s">
        <v>23444</v>
      </c>
      <c r="P12736" t="s">
        <v>261</v>
      </c>
    </row>
    <row r="12737" spans="1:16" x14ac:dyDescent="0.25">
      <c r="A12737" t="s">
        <v>1</v>
      </c>
      <c r="B12737" t="s">
        <v>23445</v>
      </c>
      <c r="C12737" t="s">
        <v>1286</v>
      </c>
      <c r="D12737" t="s">
        <v>4756</v>
      </c>
      <c r="E12737" t="s">
        <v>59</v>
      </c>
      <c r="F12737" t="b">
        <v>0</v>
      </c>
      <c r="G12737" t="s">
        <v>89</v>
      </c>
      <c r="H12737" s="1">
        <v>46157.628946759258</v>
      </c>
      <c r="I12737" t="b">
        <v>1</v>
      </c>
      <c r="J12737" t="b">
        <v>1</v>
      </c>
      <c r="K12737" t="s">
        <v>41</v>
      </c>
      <c r="L12737" t="s">
        <v>60</v>
      </c>
      <c r="M12737">
        <v>115000</v>
      </c>
      <c r="N12737"/>
      <c r="O12737" t="s">
        <v>23446</v>
      </c>
      <c r="P12737" t="s">
        <v>23447</v>
      </c>
    </row>
    <row r="12738" spans="1:16" x14ac:dyDescent="0.25">
      <c r="A12738" t="s">
        <v>1</v>
      </c>
      <c r="B12738" t="s">
        <v>23448</v>
      </c>
      <c r="C12738" t="s">
        <v>811</v>
      </c>
      <c r="D12738" t="s">
        <v>2360</v>
      </c>
      <c r="E12738" t="s">
        <v>59</v>
      </c>
      <c r="F12738" t="b">
        <v>0</v>
      </c>
      <c r="G12738" t="s">
        <v>77</v>
      </c>
      <c r="H12738" s="1">
        <v>46157.628958333327</v>
      </c>
      <c r="I12738" t="b">
        <v>1</v>
      </c>
      <c r="J12738" t="b">
        <v>1</v>
      </c>
      <c r="K12738" t="s">
        <v>41</v>
      </c>
      <c r="L12738" t="s">
        <v>60</v>
      </c>
      <c r="M12738">
        <v>92500</v>
      </c>
      <c r="N12738"/>
      <c r="O12738" t="s">
        <v>23411</v>
      </c>
      <c r="P12738" t="s">
        <v>23449</v>
      </c>
    </row>
    <row r="12739" spans="1:16" x14ac:dyDescent="0.25">
      <c r="A12739" t="s">
        <v>5</v>
      </c>
      <c r="B12739" t="s">
        <v>23450</v>
      </c>
      <c r="C12739" t="s">
        <v>71</v>
      </c>
      <c r="D12739" t="s">
        <v>111</v>
      </c>
      <c r="E12739" t="s">
        <v>59</v>
      </c>
      <c r="F12739" t="b">
        <v>0</v>
      </c>
      <c r="G12739" t="s">
        <v>77</v>
      </c>
      <c r="H12739" s="1">
        <v>46157.628969907397</v>
      </c>
      <c r="I12739" t="b">
        <v>0</v>
      </c>
      <c r="J12739" t="b">
        <v>1</v>
      </c>
      <c r="K12739" t="s">
        <v>41</v>
      </c>
      <c r="L12739" t="s">
        <v>60</v>
      </c>
      <c r="M12739">
        <v>142500</v>
      </c>
      <c r="N12739"/>
      <c r="O12739" t="s">
        <v>111</v>
      </c>
      <c r="P12739" t="s">
        <v>310</v>
      </c>
    </row>
    <row r="12740" spans="1:16" x14ac:dyDescent="0.25">
      <c r="A12740" t="s">
        <v>7</v>
      </c>
      <c r="B12740" t="s">
        <v>23451</v>
      </c>
      <c r="C12740" t="s">
        <v>172</v>
      </c>
      <c r="D12740" t="s">
        <v>4756</v>
      </c>
      <c r="E12740" t="s">
        <v>59</v>
      </c>
      <c r="F12740" t="b">
        <v>0</v>
      </c>
      <c r="G12740" t="s">
        <v>68</v>
      </c>
      <c r="H12740" s="1">
        <v>46157.668171296304</v>
      </c>
      <c r="I12740" t="b">
        <v>0</v>
      </c>
      <c r="J12740" t="b">
        <v>1</v>
      </c>
      <c r="K12740" t="s">
        <v>41</v>
      </c>
      <c r="L12740" t="s">
        <v>60</v>
      </c>
      <c r="M12740">
        <v>141000</v>
      </c>
      <c r="N12740"/>
      <c r="O12740" t="s">
        <v>1350</v>
      </c>
      <c r="P12740" t="s">
        <v>23452</v>
      </c>
    </row>
    <row r="12741" spans="1:16" x14ac:dyDescent="0.25">
      <c r="A12741" t="s">
        <v>0</v>
      </c>
      <c r="B12741" t="s">
        <v>1202</v>
      </c>
      <c r="C12741" t="s">
        <v>315</v>
      </c>
      <c r="D12741" t="s">
        <v>2360</v>
      </c>
      <c r="E12741" t="s">
        <v>59</v>
      </c>
      <c r="F12741" t="b">
        <v>0</v>
      </c>
      <c r="G12741" t="s">
        <v>65</v>
      </c>
      <c r="H12741" s="1">
        <v>46157.668206018519</v>
      </c>
      <c r="I12741" t="b">
        <v>0</v>
      </c>
      <c r="J12741" t="b">
        <v>1</v>
      </c>
      <c r="K12741" t="s">
        <v>41</v>
      </c>
      <c r="L12741" t="s">
        <v>60</v>
      </c>
      <c r="M12741">
        <v>86500</v>
      </c>
      <c r="N12741"/>
      <c r="O12741" t="s">
        <v>982</v>
      </c>
      <c r="P12741" t="s">
        <v>2612</v>
      </c>
    </row>
    <row r="12742" spans="1:16" x14ac:dyDescent="0.25">
      <c r="A12742" t="s">
        <v>0</v>
      </c>
      <c r="B12742" t="s">
        <v>23453</v>
      </c>
      <c r="C12742" t="s">
        <v>23454</v>
      </c>
      <c r="D12742" t="s">
        <v>4346</v>
      </c>
      <c r="E12742" t="s">
        <v>59</v>
      </c>
      <c r="F12742" t="b">
        <v>0</v>
      </c>
      <c r="G12742" t="s">
        <v>40</v>
      </c>
      <c r="H12742" s="1">
        <v>46157.669340277767</v>
      </c>
      <c r="I12742" t="b">
        <v>0</v>
      </c>
      <c r="J12742" t="b">
        <v>0</v>
      </c>
      <c r="K12742" t="s">
        <v>40</v>
      </c>
      <c r="L12742" t="s">
        <v>74</v>
      </c>
      <c r="M12742"/>
      <c r="N12742">
        <v>12.71</v>
      </c>
      <c r="O12742" t="s">
        <v>23455</v>
      </c>
      <c r="P12742" t="s">
        <v>23456</v>
      </c>
    </row>
    <row r="12743" spans="1:16" x14ac:dyDescent="0.25">
      <c r="A12743" t="s">
        <v>3</v>
      </c>
      <c r="B12743" t="s">
        <v>23457</v>
      </c>
      <c r="C12743" t="s">
        <v>41</v>
      </c>
      <c r="D12743" t="s">
        <v>4526</v>
      </c>
      <c r="E12743" t="s">
        <v>59</v>
      </c>
      <c r="F12743" t="b">
        <v>0</v>
      </c>
      <c r="G12743" t="s">
        <v>41</v>
      </c>
      <c r="H12743" s="1">
        <v>46157.669386574067</v>
      </c>
      <c r="I12743" t="b">
        <v>0</v>
      </c>
      <c r="J12743" t="b">
        <v>1</v>
      </c>
      <c r="K12743" t="s">
        <v>41</v>
      </c>
      <c r="L12743" t="s">
        <v>74</v>
      </c>
      <c r="M12743"/>
      <c r="N12743">
        <v>62.5</v>
      </c>
      <c r="O12743" t="s">
        <v>7085</v>
      </c>
      <c r="P12743" t="s">
        <v>23458</v>
      </c>
    </row>
    <row r="12744" spans="1:16" x14ac:dyDescent="0.25">
      <c r="A12744" t="s">
        <v>2</v>
      </c>
      <c r="B12744" t="s">
        <v>23459</v>
      </c>
      <c r="C12744" t="s">
        <v>1541</v>
      </c>
      <c r="D12744" t="s">
        <v>4346</v>
      </c>
      <c r="E12744" t="s">
        <v>59</v>
      </c>
      <c r="F12744" t="b">
        <v>0</v>
      </c>
      <c r="G12744" t="s">
        <v>77</v>
      </c>
      <c r="H12744" s="1">
        <v>46157.669421296298</v>
      </c>
      <c r="I12744" t="b">
        <v>0</v>
      </c>
      <c r="J12744" t="b">
        <v>0</v>
      </c>
      <c r="K12744" t="s">
        <v>41</v>
      </c>
      <c r="L12744" t="s">
        <v>60</v>
      </c>
      <c r="M12744">
        <v>104544</v>
      </c>
      <c r="N12744"/>
      <c r="O12744" t="s">
        <v>3209</v>
      </c>
      <c r="P12744" t="s">
        <v>23460</v>
      </c>
    </row>
    <row r="12745" spans="1:16" x14ac:dyDescent="0.25">
      <c r="A12745" t="s">
        <v>2</v>
      </c>
      <c r="B12745" t="s">
        <v>23461</v>
      </c>
      <c r="C12745" t="s">
        <v>4530</v>
      </c>
      <c r="D12745" t="s">
        <v>4526</v>
      </c>
      <c r="E12745" t="s">
        <v>59</v>
      </c>
      <c r="F12745" t="b">
        <v>0</v>
      </c>
      <c r="G12745" t="s">
        <v>40</v>
      </c>
      <c r="H12745" s="1">
        <v>46157.670520833337</v>
      </c>
      <c r="I12745" t="b">
        <v>1</v>
      </c>
      <c r="J12745" t="b">
        <v>0</v>
      </c>
      <c r="K12745" t="s">
        <v>40</v>
      </c>
      <c r="L12745" t="s">
        <v>60</v>
      </c>
      <c r="M12745">
        <v>82000</v>
      </c>
      <c r="N12745"/>
      <c r="O12745" t="s">
        <v>101</v>
      </c>
    </row>
    <row r="12746" spans="1:16" x14ac:dyDescent="0.25">
      <c r="A12746" t="s">
        <v>5</v>
      </c>
      <c r="B12746" t="s">
        <v>23462</v>
      </c>
      <c r="C12746" t="s">
        <v>3305</v>
      </c>
      <c r="D12746" t="s">
        <v>2360</v>
      </c>
      <c r="E12746" t="s">
        <v>59</v>
      </c>
      <c r="F12746" t="b">
        <v>0</v>
      </c>
      <c r="G12746" t="s">
        <v>77</v>
      </c>
      <c r="H12746" s="1">
        <v>46157.670601851853</v>
      </c>
      <c r="I12746" t="b">
        <v>0</v>
      </c>
      <c r="J12746" t="b">
        <v>1</v>
      </c>
      <c r="K12746" t="s">
        <v>41</v>
      </c>
      <c r="L12746" t="s">
        <v>60</v>
      </c>
      <c r="M12746">
        <v>173500</v>
      </c>
      <c r="N12746"/>
      <c r="O12746" t="s">
        <v>12960</v>
      </c>
      <c r="P12746" t="s">
        <v>23463</v>
      </c>
    </row>
    <row r="12747" spans="1:16" x14ac:dyDescent="0.25">
      <c r="A12747" t="s">
        <v>1</v>
      </c>
      <c r="B12747" t="s">
        <v>23464</v>
      </c>
      <c r="C12747" t="s">
        <v>13767</v>
      </c>
      <c r="D12747" t="s">
        <v>4346</v>
      </c>
      <c r="E12747" t="s">
        <v>59</v>
      </c>
      <c r="F12747" t="b">
        <v>0</v>
      </c>
      <c r="G12747" t="s">
        <v>19</v>
      </c>
      <c r="H12747" s="1">
        <v>46157.671365740738</v>
      </c>
      <c r="I12747" t="b">
        <v>1</v>
      </c>
      <c r="J12747" t="b">
        <v>0</v>
      </c>
      <c r="K12747" t="s">
        <v>19</v>
      </c>
      <c r="L12747" t="s">
        <v>60</v>
      </c>
      <c r="M12747">
        <v>83900</v>
      </c>
      <c r="N12747"/>
      <c r="O12747" t="s">
        <v>23465</v>
      </c>
      <c r="P12747" t="s">
        <v>622</v>
      </c>
    </row>
    <row r="12748" spans="1:16" x14ac:dyDescent="0.25">
      <c r="A12748" t="s">
        <v>5</v>
      </c>
      <c r="B12748" t="s">
        <v>23466</v>
      </c>
      <c r="C12748" t="s">
        <v>5067</v>
      </c>
      <c r="D12748" t="s">
        <v>4526</v>
      </c>
      <c r="E12748" t="s">
        <v>88</v>
      </c>
      <c r="F12748" t="b">
        <v>0</v>
      </c>
      <c r="G12748" t="s">
        <v>40</v>
      </c>
      <c r="H12748" s="1">
        <v>46157.672048611108</v>
      </c>
      <c r="I12748" t="b">
        <v>1</v>
      </c>
      <c r="J12748" t="b">
        <v>0</v>
      </c>
      <c r="K12748" t="s">
        <v>40</v>
      </c>
      <c r="L12748" t="s">
        <v>74</v>
      </c>
      <c r="M12748"/>
      <c r="N12748">
        <v>65</v>
      </c>
      <c r="O12748" t="s">
        <v>23467</v>
      </c>
      <c r="P12748" t="s">
        <v>23468</v>
      </c>
    </row>
    <row r="12749" spans="1:16" x14ac:dyDescent="0.25">
      <c r="A12749" t="s">
        <v>7</v>
      </c>
      <c r="B12749" t="s">
        <v>23006</v>
      </c>
      <c r="C12749" t="s">
        <v>616</v>
      </c>
      <c r="D12749" t="s">
        <v>4526</v>
      </c>
      <c r="E12749" t="s">
        <v>59</v>
      </c>
      <c r="F12749" t="b">
        <v>0</v>
      </c>
      <c r="G12749" t="s">
        <v>73</v>
      </c>
      <c r="H12749" s="1">
        <v>46157.709849537037</v>
      </c>
      <c r="I12749" t="b">
        <v>0</v>
      </c>
      <c r="J12749" t="b">
        <v>1</v>
      </c>
      <c r="K12749" t="s">
        <v>41</v>
      </c>
      <c r="L12749" t="s">
        <v>60</v>
      </c>
      <c r="M12749">
        <v>128800</v>
      </c>
      <c r="N12749"/>
      <c r="O12749" t="s">
        <v>98</v>
      </c>
      <c r="P12749" t="s">
        <v>23007</v>
      </c>
    </row>
    <row r="12750" spans="1:16" x14ac:dyDescent="0.25">
      <c r="A12750" t="s">
        <v>9</v>
      </c>
      <c r="B12750" t="s">
        <v>17967</v>
      </c>
      <c r="C12750" t="s">
        <v>76</v>
      </c>
      <c r="D12750" t="s">
        <v>4633</v>
      </c>
      <c r="E12750" t="s">
        <v>59</v>
      </c>
      <c r="F12750" t="b">
        <v>1</v>
      </c>
      <c r="G12750" t="s">
        <v>13</v>
      </c>
      <c r="H12750" s="1">
        <v>46157.710127314807</v>
      </c>
      <c r="I12750" t="b">
        <v>0</v>
      </c>
      <c r="J12750" t="b">
        <v>0</v>
      </c>
      <c r="K12750" t="s">
        <v>13</v>
      </c>
      <c r="L12750" t="s">
        <v>60</v>
      </c>
      <c r="M12750">
        <v>52500</v>
      </c>
      <c r="N12750"/>
      <c r="O12750" t="s">
        <v>4633</v>
      </c>
      <c r="P12750" t="s">
        <v>17968</v>
      </c>
    </row>
    <row r="12751" spans="1:16" x14ac:dyDescent="0.25">
      <c r="A12751" t="s">
        <v>0</v>
      </c>
      <c r="B12751" t="s">
        <v>23469</v>
      </c>
      <c r="C12751" t="s">
        <v>1518</v>
      </c>
      <c r="D12751" t="s">
        <v>5667</v>
      </c>
      <c r="E12751" t="s">
        <v>59</v>
      </c>
      <c r="F12751" t="b">
        <v>0</v>
      </c>
      <c r="G12751" t="s">
        <v>41</v>
      </c>
      <c r="H12751" s="1">
        <v>46157.711006944453</v>
      </c>
      <c r="I12751" t="b">
        <v>0</v>
      </c>
      <c r="J12751" t="b">
        <v>1</v>
      </c>
      <c r="K12751" t="s">
        <v>41</v>
      </c>
      <c r="L12751" t="s">
        <v>60</v>
      </c>
      <c r="M12751">
        <v>144307.5</v>
      </c>
      <c r="N12751"/>
      <c r="O12751" t="s">
        <v>2599</v>
      </c>
      <c r="P12751" t="s">
        <v>18442</v>
      </c>
    </row>
    <row r="12752" spans="1:16" x14ac:dyDescent="0.25">
      <c r="A12752" t="s">
        <v>0</v>
      </c>
      <c r="B12752" t="s">
        <v>23470</v>
      </c>
      <c r="C12752" t="s">
        <v>40</v>
      </c>
      <c r="D12752" t="s">
        <v>4526</v>
      </c>
      <c r="E12752" t="s">
        <v>59</v>
      </c>
      <c r="F12752" t="b">
        <v>0</v>
      </c>
      <c r="G12752" t="s">
        <v>40</v>
      </c>
      <c r="H12752" s="1">
        <v>46157.711030092592</v>
      </c>
      <c r="I12752" t="b">
        <v>1</v>
      </c>
      <c r="J12752" t="b">
        <v>0</v>
      </c>
      <c r="K12752" t="s">
        <v>40</v>
      </c>
      <c r="L12752" t="s">
        <v>60</v>
      </c>
      <c r="M12752">
        <v>47500</v>
      </c>
      <c r="N12752"/>
      <c r="O12752" t="s">
        <v>23471</v>
      </c>
      <c r="P12752" t="s">
        <v>4010</v>
      </c>
    </row>
    <row r="12753" spans="1:16" x14ac:dyDescent="0.25">
      <c r="A12753" t="s">
        <v>1</v>
      </c>
      <c r="B12753" t="s">
        <v>23472</v>
      </c>
      <c r="C12753" t="s">
        <v>392</v>
      </c>
      <c r="D12753" t="s">
        <v>4526</v>
      </c>
      <c r="E12753" t="s">
        <v>88</v>
      </c>
      <c r="F12753" t="b">
        <v>0</v>
      </c>
      <c r="G12753" t="s">
        <v>73</v>
      </c>
      <c r="H12753" s="1">
        <v>46157.751516203702</v>
      </c>
      <c r="I12753" t="b">
        <v>1</v>
      </c>
      <c r="J12753" t="b">
        <v>1</v>
      </c>
      <c r="K12753" t="s">
        <v>41</v>
      </c>
      <c r="L12753" t="s">
        <v>74</v>
      </c>
      <c r="M12753"/>
      <c r="N12753">
        <v>59</v>
      </c>
      <c r="O12753" t="s">
        <v>126</v>
      </c>
      <c r="P12753" t="s">
        <v>23473</v>
      </c>
    </row>
    <row r="12754" spans="1:16" x14ac:dyDescent="0.25">
      <c r="A12754" t="s">
        <v>0</v>
      </c>
      <c r="B12754" t="s">
        <v>23474</v>
      </c>
      <c r="C12754" t="s">
        <v>949</v>
      </c>
      <c r="D12754" t="s">
        <v>4756</v>
      </c>
      <c r="E12754" t="s">
        <v>59</v>
      </c>
      <c r="F12754" t="b">
        <v>0</v>
      </c>
      <c r="G12754" t="s">
        <v>65</v>
      </c>
      <c r="H12754" s="1">
        <v>46157.751527777778</v>
      </c>
      <c r="I12754" t="b">
        <v>0</v>
      </c>
      <c r="J12754" t="b">
        <v>0</v>
      </c>
      <c r="K12754" t="s">
        <v>41</v>
      </c>
      <c r="L12754" t="s">
        <v>60</v>
      </c>
      <c r="M12754">
        <v>82500</v>
      </c>
      <c r="N12754"/>
      <c r="O12754" t="s">
        <v>23475</v>
      </c>
      <c r="P12754" t="s">
        <v>23476</v>
      </c>
    </row>
    <row r="12755" spans="1:16" x14ac:dyDescent="0.25">
      <c r="A12755" t="s">
        <v>0</v>
      </c>
      <c r="B12755" t="s">
        <v>23477</v>
      </c>
      <c r="C12755" t="s">
        <v>616</v>
      </c>
      <c r="D12755" t="s">
        <v>4526</v>
      </c>
      <c r="E12755" t="s">
        <v>59</v>
      </c>
      <c r="F12755" t="b">
        <v>0</v>
      </c>
      <c r="G12755" t="s">
        <v>73</v>
      </c>
      <c r="H12755" s="1">
        <v>46157.751666666663</v>
      </c>
      <c r="I12755" t="b">
        <v>0</v>
      </c>
      <c r="J12755" t="b">
        <v>1</v>
      </c>
      <c r="K12755" t="s">
        <v>41</v>
      </c>
      <c r="L12755" t="s">
        <v>60</v>
      </c>
      <c r="M12755">
        <v>165500</v>
      </c>
      <c r="N12755"/>
      <c r="O12755" t="s">
        <v>98</v>
      </c>
      <c r="P12755" t="s">
        <v>23478</v>
      </c>
    </row>
    <row r="12756" spans="1:16" x14ac:dyDescent="0.25">
      <c r="A12756" t="s">
        <v>0</v>
      </c>
      <c r="B12756" t="s">
        <v>23479</v>
      </c>
      <c r="C12756" t="s">
        <v>76</v>
      </c>
      <c r="D12756" t="s">
        <v>141</v>
      </c>
      <c r="E12756" t="s">
        <v>88</v>
      </c>
      <c r="F12756" t="b">
        <v>1</v>
      </c>
      <c r="G12756" t="s">
        <v>41</v>
      </c>
      <c r="H12756" s="1">
        <v>46157.75267361111</v>
      </c>
      <c r="I12756" t="b">
        <v>1</v>
      </c>
      <c r="J12756" t="b">
        <v>0</v>
      </c>
      <c r="K12756" t="s">
        <v>41</v>
      </c>
      <c r="L12756" t="s">
        <v>74</v>
      </c>
      <c r="M12756"/>
      <c r="N12756">
        <v>32.5</v>
      </c>
      <c r="O12756" t="s">
        <v>141</v>
      </c>
      <c r="P12756" t="s">
        <v>1248</v>
      </c>
    </row>
    <row r="12757" spans="1:16" x14ac:dyDescent="0.25">
      <c r="A12757" t="s">
        <v>0</v>
      </c>
      <c r="B12757" t="s">
        <v>23480</v>
      </c>
      <c r="C12757" t="s">
        <v>41</v>
      </c>
      <c r="D12757" t="s">
        <v>4526</v>
      </c>
      <c r="E12757" t="s">
        <v>59</v>
      </c>
      <c r="F12757" t="b">
        <v>0</v>
      </c>
      <c r="G12757" t="s">
        <v>41</v>
      </c>
      <c r="H12757" s="1">
        <v>46157.752696759257</v>
      </c>
      <c r="I12757" t="b">
        <v>0</v>
      </c>
      <c r="J12757" t="b">
        <v>0</v>
      </c>
      <c r="K12757" t="s">
        <v>41</v>
      </c>
      <c r="L12757" t="s">
        <v>60</v>
      </c>
      <c r="M12757">
        <v>100000</v>
      </c>
      <c r="N12757"/>
      <c r="O12757" t="s">
        <v>1512</v>
      </c>
      <c r="P12757" t="s">
        <v>23481</v>
      </c>
    </row>
    <row r="12758" spans="1:16" x14ac:dyDescent="0.25">
      <c r="A12758" t="s">
        <v>8</v>
      </c>
      <c r="B12758" t="s">
        <v>23482</v>
      </c>
      <c r="C12758" t="s">
        <v>40</v>
      </c>
      <c r="D12758" t="s">
        <v>4526</v>
      </c>
      <c r="E12758" t="s">
        <v>59</v>
      </c>
      <c r="F12758" t="b">
        <v>0</v>
      </c>
      <c r="G12758" t="s">
        <v>40</v>
      </c>
      <c r="H12758" s="1">
        <v>46157.753854166673</v>
      </c>
      <c r="I12758" t="b">
        <v>0</v>
      </c>
      <c r="J12758" t="b">
        <v>0</v>
      </c>
      <c r="K12758" t="s">
        <v>40</v>
      </c>
      <c r="L12758" t="s">
        <v>60</v>
      </c>
      <c r="M12758">
        <v>150000</v>
      </c>
      <c r="N12758"/>
      <c r="O12758" t="s">
        <v>7589</v>
      </c>
      <c r="P12758" t="s">
        <v>23483</v>
      </c>
    </row>
    <row r="12759" spans="1:16" x14ac:dyDescent="0.25">
      <c r="A12759" t="s">
        <v>1</v>
      </c>
      <c r="B12759" t="s">
        <v>358</v>
      </c>
      <c r="C12759" t="s">
        <v>616</v>
      </c>
      <c r="D12759" t="s">
        <v>4526</v>
      </c>
      <c r="E12759" t="s">
        <v>88</v>
      </c>
      <c r="F12759" t="b">
        <v>0</v>
      </c>
      <c r="G12759" t="s">
        <v>73</v>
      </c>
      <c r="H12759" s="1">
        <v>46157.753981481481</v>
      </c>
      <c r="I12759" t="b">
        <v>0</v>
      </c>
      <c r="J12759" t="b">
        <v>0</v>
      </c>
      <c r="K12759" t="s">
        <v>41</v>
      </c>
      <c r="L12759" t="s">
        <v>74</v>
      </c>
      <c r="M12759"/>
      <c r="N12759">
        <v>43</v>
      </c>
      <c r="O12759" t="s">
        <v>23484</v>
      </c>
      <c r="P12759" t="s">
        <v>23485</v>
      </c>
    </row>
    <row r="12760" spans="1:16" x14ac:dyDescent="0.25">
      <c r="A12760" t="s">
        <v>1</v>
      </c>
      <c r="B12760" t="s">
        <v>2579</v>
      </c>
      <c r="C12760" t="s">
        <v>1783</v>
      </c>
      <c r="D12760" t="s">
        <v>4346</v>
      </c>
      <c r="E12760" t="s">
        <v>59</v>
      </c>
      <c r="F12760" t="b">
        <v>0</v>
      </c>
      <c r="G12760" t="s">
        <v>77</v>
      </c>
      <c r="H12760" s="1">
        <v>46157.753981481481</v>
      </c>
      <c r="I12760" t="b">
        <v>0</v>
      </c>
      <c r="J12760" t="b">
        <v>1</v>
      </c>
      <c r="K12760" t="s">
        <v>41</v>
      </c>
      <c r="L12760" t="s">
        <v>60</v>
      </c>
      <c r="M12760">
        <v>138000</v>
      </c>
      <c r="N12760"/>
      <c r="O12760" t="s">
        <v>16620</v>
      </c>
      <c r="P12760" t="s">
        <v>16621</v>
      </c>
    </row>
    <row r="12761" spans="1:16" x14ac:dyDescent="0.25">
      <c r="A12761" t="s">
        <v>1</v>
      </c>
      <c r="B12761" t="s">
        <v>512</v>
      </c>
      <c r="C12761" t="s">
        <v>319</v>
      </c>
      <c r="D12761" t="s">
        <v>2360</v>
      </c>
      <c r="E12761" t="s">
        <v>59</v>
      </c>
      <c r="F12761" t="b">
        <v>0</v>
      </c>
      <c r="G12761" t="s">
        <v>68</v>
      </c>
      <c r="H12761" s="1">
        <v>46157.754050925927</v>
      </c>
      <c r="I12761" t="b">
        <v>0</v>
      </c>
      <c r="J12761" t="b">
        <v>1</v>
      </c>
      <c r="K12761" t="s">
        <v>41</v>
      </c>
      <c r="L12761" t="s">
        <v>60</v>
      </c>
      <c r="M12761">
        <v>115000</v>
      </c>
      <c r="N12761"/>
      <c r="O12761" t="s">
        <v>4176</v>
      </c>
    </row>
    <row r="12762" spans="1:16" x14ac:dyDescent="0.25">
      <c r="A12762" t="s">
        <v>0</v>
      </c>
      <c r="B12762" t="s">
        <v>23486</v>
      </c>
      <c r="C12762" t="s">
        <v>112</v>
      </c>
      <c r="D12762" t="s">
        <v>4526</v>
      </c>
      <c r="E12762" t="s">
        <v>88</v>
      </c>
      <c r="F12762" t="b">
        <v>0</v>
      </c>
      <c r="G12762" t="s">
        <v>65</v>
      </c>
      <c r="H12762" s="1">
        <v>46157.793171296304</v>
      </c>
      <c r="I12762" t="b">
        <v>0</v>
      </c>
      <c r="J12762" t="b">
        <v>0</v>
      </c>
      <c r="K12762" t="s">
        <v>41</v>
      </c>
      <c r="L12762" t="s">
        <v>74</v>
      </c>
      <c r="M12762"/>
      <c r="N12762">
        <v>72.5</v>
      </c>
      <c r="O12762" t="s">
        <v>4228</v>
      </c>
      <c r="P12762" t="s">
        <v>23487</v>
      </c>
    </row>
    <row r="12763" spans="1:16" x14ac:dyDescent="0.25">
      <c r="A12763" t="s">
        <v>0</v>
      </c>
      <c r="B12763" t="s">
        <v>23488</v>
      </c>
      <c r="C12763" t="s">
        <v>334</v>
      </c>
      <c r="D12763" t="s">
        <v>4526</v>
      </c>
      <c r="E12763" t="s">
        <v>59</v>
      </c>
      <c r="F12763" t="b">
        <v>0</v>
      </c>
      <c r="G12763" t="s">
        <v>41</v>
      </c>
      <c r="H12763" s="1">
        <v>46157.794386574067</v>
      </c>
      <c r="I12763" t="b">
        <v>0</v>
      </c>
      <c r="J12763" t="b">
        <v>0</v>
      </c>
      <c r="K12763" t="s">
        <v>41</v>
      </c>
      <c r="L12763" t="s">
        <v>74</v>
      </c>
      <c r="M12763"/>
      <c r="N12763">
        <v>58.5</v>
      </c>
      <c r="O12763" t="s">
        <v>105</v>
      </c>
      <c r="P12763" t="s">
        <v>23489</v>
      </c>
    </row>
    <row r="12764" spans="1:16" x14ac:dyDescent="0.25">
      <c r="A12764" t="s">
        <v>5</v>
      </c>
      <c r="B12764" t="s">
        <v>3423</v>
      </c>
      <c r="C12764" t="s">
        <v>201</v>
      </c>
      <c r="D12764" t="s">
        <v>4526</v>
      </c>
      <c r="E12764" t="s">
        <v>88</v>
      </c>
      <c r="F12764" t="b">
        <v>0</v>
      </c>
      <c r="G12764" t="s">
        <v>77</v>
      </c>
      <c r="H12764" s="1">
        <v>46157.795624999999</v>
      </c>
      <c r="I12764" t="b">
        <v>1</v>
      </c>
      <c r="J12764" t="b">
        <v>0</v>
      </c>
      <c r="K12764" t="s">
        <v>41</v>
      </c>
      <c r="L12764" t="s">
        <v>74</v>
      </c>
      <c r="M12764"/>
      <c r="N12764">
        <v>71</v>
      </c>
      <c r="O12764" t="s">
        <v>2201</v>
      </c>
      <c r="P12764" t="s">
        <v>23490</v>
      </c>
    </row>
    <row r="12765" spans="1:16" x14ac:dyDescent="0.25">
      <c r="A12765" t="s">
        <v>1</v>
      </c>
      <c r="B12765" t="s">
        <v>1</v>
      </c>
      <c r="C12765" t="s">
        <v>1371</v>
      </c>
      <c r="D12765" t="s">
        <v>4346</v>
      </c>
      <c r="E12765" t="s">
        <v>59</v>
      </c>
      <c r="F12765" t="b">
        <v>0</v>
      </c>
      <c r="G12765" t="s">
        <v>68</v>
      </c>
      <c r="H12765" s="1">
        <v>46157.795717592591</v>
      </c>
      <c r="I12765" t="b">
        <v>0</v>
      </c>
      <c r="J12765" t="b">
        <v>1</v>
      </c>
      <c r="K12765" t="s">
        <v>41</v>
      </c>
      <c r="L12765" t="s">
        <v>60</v>
      </c>
      <c r="M12765">
        <v>135000</v>
      </c>
      <c r="N12765"/>
      <c r="O12765" t="s">
        <v>23491</v>
      </c>
      <c r="P12765" t="s">
        <v>23492</v>
      </c>
    </row>
    <row r="12766" spans="1:16" x14ac:dyDescent="0.25">
      <c r="A12766" t="s">
        <v>4</v>
      </c>
      <c r="B12766" t="s">
        <v>23493</v>
      </c>
      <c r="C12766" t="s">
        <v>285</v>
      </c>
      <c r="D12766" t="s">
        <v>4526</v>
      </c>
      <c r="E12766" t="s">
        <v>88</v>
      </c>
      <c r="F12766" t="b">
        <v>0</v>
      </c>
      <c r="G12766" t="s">
        <v>68</v>
      </c>
      <c r="H12766" s="1">
        <v>46157.795729166668</v>
      </c>
      <c r="I12766" t="b">
        <v>0</v>
      </c>
      <c r="J12766" t="b">
        <v>0</v>
      </c>
      <c r="K12766" t="s">
        <v>41</v>
      </c>
      <c r="L12766" t="s">
        <v>74</v>
      </c>
      <c r="M12766"/>
      <c r="N12766">
        <v>70</v>
      </c>
      <c r="O12766" t="s">
        <v>2340</v>
      </c>
      <c r="P12766" t="s">
        <v>763</v>
      </c>
    </row>
    <row r="12767" spans="1:16" x14ac:dyDescent="0.25">
      <c r="A12767" t="s">
        <v>1</v>
      </c>
      <c r="B12767" t="s">
        <v>23494</v>
      </c>
      <c r="C12767" t="s">
        <v>23495</v>
      </c>
      <c r="D12767" t="s">
        <v>4346</v>
      </c>
      <c r="E12767" t="s">
        <v>59</v>
      </c>
      <c r="F12767" t="b">
        <v>0</v>
      </c>
      <c r="G12767" t="s">
        <v>40</v>
      </c>
      <c r="H12767" s="1">
        <v>46157.797060185178</v>
      </c>
      <c r="I12767" t="b">
        <v>1</v>
      </c>
      <c r="J12767" t="b">
        <v>0</v>
      </c>
      <c r="K12767" t="s">
        <v>40</v>
      </c>
      <c r="L12767" t="s">
        <v>60</v>
      </c>
      <c r="M12767">
        <v>50000</v>
      </c>
      <c r="N12767"/>
      <c r="O12767" t="s">
        <v>22523</v>
      </c>
      <c r="P12767" t="s">
        <v>152</v>
      </c>
    </row>
    <row r="12768" spans="1:16" x14ac:dyDescent="0.25">
      <c r="A12768" t="s">
        <v>0</v>
      </c>
      <c r="B12768" t="s">
        <v>23496</v>
      </c>
      <c r="C12768" t="s">
        <v>753</v>
      </c>
      <c r="D12768" t="s">
        <v>4346</v>
      </c>
      <c r="E12768" t="s">
        <v>59</v>
      </c>
      <c r="F12768" t="b">
        <v>0</v>
      </c>
      <c r="G12768" t="s">
        <v>73</v>
      </c>
      <c r="H12768" s="1">
        <v>46157.834837962961</v>
      </c>
      <c r="I12768" t="b">
        <v>1</v>
      </c>
      <c r="J12768" t="b">
        <v>0</v>
      </c>
      <c r="K12768" t="s">
        <v>41</v>
      </c>
      <c r="L12768" t="s">
        <v>60</v>
      </c>
      <c r="M12768">
        <v>70000</v>
      </c>
      <c r="N12768"/>
      <c r="O12768" t="s">
        <v>23497</v>
      </c>
      <c r="P12768" t="s">
        <v>3903</v>
      </c>
    </row>
    <row r="12769" spans="1:16" x14ac:dyDescent="0.25">
      <c r="A12769" t="s">
        <v>5</v>
      </c>
      <c r="B12769" t="s">
        <v>23498</v>
      </c>
      <c r="C12769" t="s">
        <v>356</v>
      </c>
      <c r="D12769" t="s">
        <v>4756</v>
      </c>
      <c r="E12769" t="s">
        <v>59</v>
      </c>
      <c r="F12769" t="b">
        <v>0</v>
      </c>
      <c r="G12769" t="s">
        <v>77</v>
      </c>
      <c r="H12769" s="1">
        <v>46157.837314814817</v>
      </c>
      <c r="I12769" t="b">
        <v>0</v>
      </c>
      <c r="J12769" t="b">
        <v>1</v>
      </c>
      <c r="K12769" t="s">
        <v>41</v>
      </c>
      <c r="L12769" t="s">
        <v>60</v>
      </c>
      <c r="M12769">
        <v>192000</v>
      </c>
      <c r="N12769"/>
      <c r="O12769" t="s">
        <v>19861</v>
      </c>
      <c r="P12769" t="s">
        <v>23499</v>
      </c>
    </row>
    <row r="12770" spans="1:16" x14ac:dyDescent="0.25">
      <c r="A12770" t="s">
        <v>3</v>
      </c>
      <c r="B12770" t="s">
        <v>2264</v>
      </c>
      <c r="C12770" t="s">
        <v>2197</v>
      </c>
      <c r="D12770" t="s">
        <v>4346</v>
      </c>
      <c r="E12770" t="s">
        <v>59</v>
      </c>
      <c r="F12770" t="b">
        <v>0</v>
      </c>
      <c r="G12770" t="s">
        <v>77</v>
      </c>
      <c r="H12770" s="1">
        <v>46157.876504629632</v>
      </c>
      <c r="I12770" t="b">
        <v>0</v>
      </c>
      <c r="J12770" t="b">
        <v>1</v>
      </c>
      <c r="K12770" t="s">
        <v>41</v>
      </c>
      <c r="L12770" t="s">
        <v>60</v>
      </c>
      <c r="M12770">
        <v>75000</v>
      </c>
      <c r="N12770"/>
      <c r="O12770" t="s">
        <v>23500</v>
      </c>
      <c r="P12770" t="s">
        <v>673</v>
      </c>
    </row>
    <row r="12771" spans="1:16" x14ac:dyDescent="0.25">
      <c r="A12771" t="s">
        <v>0</v>
      </c>
      <c r="B12771" t="s">
        <v>23501</v>
      </c>
      <c r="C12771" t="s">
        <v>164</v>
      </c>
      <c r="D12771" t="s">
        <v>4526</v>
      </c>
      <c r="E12771" t="s">
        <v>59</v>
      </c>
      <c r="F12771" t="b">
        <v>0</v>
      </c>
      <c r="G12771" t="s">
        <v>65</v>
      </c>
      <c r="H12771" s="1">
        <v>46157.876574074071</v>
      </c>
      <c r="I12771" t="b">
        <v>0</v>
      </c>
      <c r="J12771" t="b">
        <v>0</v>
      </c>
      <c r="K12771" t="s">
        <v>41</v>
      </c>
      <c r="L12771" t="s">
        <v>60</v>
      </c>
      <c r="M12771">
        <v>144500</v>
      </c>
      <c r="N12771"/>
      <c r="O12771" t="s">
        <v>521</v>
      </c>
      <c r="P12771" t="s">
        <v>23502</v>
      </c>
    </row>
    <row r="12772" spans="1:16" x14ac:dyDescent="0.25">
      <c r="A12772" t="s">
        <v>0</v>
      </c>
      <c r="B12772" t="s">
        <v>23503</v>
      </c>
      <c r="C12772" t="s">
        <v>76</v>
      </c>
      <c r="D12772" t="s">
        <v>4526</v>
      </c>
      <c r="E12772" t="s">
        <v>59</v>
      </c>
      <c r="F12772" t="b">
        <v>1</v>
      </c>
      <c r="G12772" t="s">
        <v>41</v>
      </c>
      <c r="H12772" s="1">
        <v>46157.87771990741</v>
      </c>
      <c r="I12772" t="b">
        <v>1</v>
      </c>
      <c r="J12772" t="b">
        <v>0</v>
      </c>
      <c r="K12772" t="s">
        <v>41</v>
      </c>
      <c r="L12772" t="s">
        <v>74</v>
      </c>
      <c r="M12772"/>
      <c r="N12772">
        <v>50</v>
      </c>
      <c r="O12772" t="s">
        <v>105</v>
      </c>
    </row>
    <row r="12773" spans="1:16" x14ac:dyDescent="0.25">
      <c r="A12773" t="s">
        <v>8</v>
      </c>
      <c r="B12773" t="s">
        <v>19432</v>
      </c>
      <c r="C12773" t="s">
        <v>112</v>
      </c>
      <c r="D12773" t="s">
        <v>4526</v>
      </c>
      <c r="E12773" t="s">
        <v>59</v>
      </c>
      <c r="F12773" t="b">
        <v>0</v>
      </c>
      <c r="G12773" t="s">
        <v>65</v>
      </c>
      <c r="H12773" s="1">
        <v>46157.877789351849</v>
      </c>
      <c r="I12773" t="b">
        <v>0</v>
      </c>
      <c r="J12773" t="b">
        <v>0</v>
      </c>
      <c r="K12773" t="s">
        <v>41</v>
      </c>
      <c r="L12773" t="s">
        <v>60</v>
      </c>
      <c r="M12773">
        <v>275000</v>
      </c>
      <c r="N12773"/>
      <c r="O12773" t="s">
        <v>10690</v>
      </c>
      <c r="P12773" t="s">
        <v>16944</v>
      </c>
    </row>
    <row r="12774" spans="1:16" x14ac:dyDescent="0.25">
      <c r="A12774" t="s">
        <v>0</v>
      </c>
      <c r="B12774" t="s">
        <v>23504</v>
      </c>
      <c r="C12774" t="s">
        <v>5067</v>
      </c>
      <c r="D12774" t="s">
        <v>7670</v>
      </c>
      <c r="E12774" t="s">
        <v>59</v>
      </c>
      <c r="F12774" t="b">
        <v>0</v>
      </c>
      <c r="G12774" t="s">
        <v>40</v>
      </c>
      <c r="H12774" s="1">
        <v>46157.919363425928</v>
      </c>
      <c r="I12774" t="b">
        <v>1</v>
      </c>
      <c r="J12774" t="b">
        <v>0</v>
      </c>
      <c r="K12774" t="s">
        <v>40</v>
      </c>
      <c r="L12774" t="s">
        <v>60</v>
      </c>
      <c r="M12774">
        <v>27500</v>
      </c>
      <c r="N12774"/>
      <c r="O12774" t="s">
        <v>23505</v>
      </c>
    </row>
    <row r="12775" spans="1:16" x14ac:dyDescent="0.25">
      <c r="A12775" t="s">
        <v>1</v>
      </c>
      <c r="B12775" t="s">
        <v>2297</v>
      </c>
      <c r="C12775" t="s">
        <v>947</v>
      </c>
      <c r="D12775" t="s">
        <v>2360</v>
      </c>
      <c r="E12775" t="s">
        <v>59</v>
      </c>
      <c r="F12775" t="b">
        <v>0</v>
      </c>
      <c r="G12775" t="s">
        <v>68</v>
      </c>
      <c r="H12775" s="1">
        <v>46157.920624999999</v>
      </c>
      <c r="I12775" t="b">
        <v>0</v>
      </c>
      <c r="J12775" t="b">
        <v>0</v>
      </c>
      <c r="K12775" t="s">
        <v>41</v>
      </c>
      <c r="L12775" t="s">
        <v>60</v>
      </c>
      <c r="M12775">
        <v>160000</v>
      </c>
      <c r="N12775"/>
      <c r="O12775" t="s">
        <v>23506</v>
      </c>
      <c r="P12775" t="s">
        <v>23409</v>
      </c>
    </row>
    <row r="12776" spans="1:16" x14ac:dyDescent="0.25">
      <c r="A12776" t="s">
        <v>3</v>
      </c>
      <c r="B12776" t="s">
        <v>8876</v>
      </c>
      <c r="C12776" t="s">
        <v>1468</v>
      </c>
      <c r="D12776" t="s">
        <v>4526</v>
      </c>
      <c r="E12776" t="s">
        <v>88</v>
      </c>
      <c r="F12776" t="b">
        <v>0</v>
      </c>
      <c r="G12776" t="s">
        <v>89</v>
      </c>
      <c r="H12776" s="1">
        <v>46157.959861111107</v>
      </c>
      <c r="I12776" t="b">
        <v>0</v>
      </c>
      <c r="J12776" t="b">
        <v>1</v>
      </c>
      <c r="K12776" t="s">
        <v>41</v>
      </c>
      <c r="L12776" t="s">
        <v>74</v>
      </c>
      <c r="M12776"/>
      <c r="N12776">
        <v>27.5</v>
      </c>
      <c r="O12776" t="s">
        <v>4487</v>
      </c>
      <c r="P12776" t="s">
        <v>23507</v>
      </c>
    </row>
    <row r="12777" spans="1:16" x14ac:dyDescent="0.25">
      <c r="A12777" t="s">
        <v>7</v>
      </c>
      <c r="B12777" t="s">
        <v>23508</v>
      </c>
      <c r="C12777" t="s">
        <v>41</v>
      </c>
      <c r="D12777" t="s">
        <v>4526</v>
      </c>
      <c r="E12777" t="s">
        <v>59</v>
      </c>
      <c r="F12777" t="b">
        <v>0</v>
      </c>
      <c r="G12777" t="s">
        <v>41</v>
      </c>
      <c r="H12777" s="1">
        <v>46157.961030092592</v>
      </c>
      <c r="I12777" t="b">
        <v>0</v>
      </c>
      <c r="J12777" t="b">
        <v>1</v>
      </c>
      <c r="K12777" t="s">
        <v>41</v>
      </c>
      <c r="L12777" t="s">
        <v>74</v>
      </c>
      <c r="M12777"/>
      <c r="N12777">
        <v>57.5</v>
      </c>
      <c r="O12777" t="s">
        <v>7085</v>
      </c>
      <c r="P12777" t="s">
        <v>23509</v>
      </c>
    </row>
    <row r="12778" spans="1:16" x14ac:dyDescent="0.25">
      <c r="A12778" t="s">
        <v>1</v>
      </c>
      <c r="B12778" t="s">
        <v>905</v>
      </c>
      <c r="C12778" t="s">
        <v>315</v>
      </c>
      <c r="D12778" t="s">
        <v>4346</v>
      </c>
      <c r="E12778" t="s">
        <v>59</v>
      </c>
      <c r="F12778" t="b">
        <v>0</v>
      </c>
      <c r="G12778" t="s">
        <v>65</v>
      </c>
      <c r="H12778" s="1">
        <v>46157.962326388893</v>
      </c>
      <c r="I12778" t="b">
        <v>1</v>
      </c>
      <c r="J12778" t="b">
        <v>0</v>
      </c>
      <c r="K12778" t="s">
        <v>41</v>
      </c>
      <c r="L12778" t="s">
        <v>74</v>
      </c>
      <c r="M12778"/>
      <c r="N12778">
        <v>47.5</v>
      </c>
      <c r="O12778" t="s">
        <v>18099</v>
      </c>
      <c r="P12778" t="s">
        <v>23510</v>
      </c>
    </row>
    <row r="12779" spans="1:16" x14ac:dyDescent="0.25">
      <c r="A12779" t="s">
        <v>3</v>
      </c>
      <c r="B12779" t="s">
        <v>23511</v>
      </c>
      <c r="C12779" t="s">
        <v>1468</v>
      </c>
      <c r="D12779" t="s">
        <v>7397</v>
      </c>
      <c r="E12779" t="s">
        <v>88</v>
      </c>
      <c r="F12779" t="b">
        <v>0</v>
      </c>
      <c r="G12779" t="s">
        <v>89</v>
      </c>
      <c r="H12779" s="1">
        <v>46158.001504629632</v>
      </c>
      <c r="I12779" t="b">
        <v>0</v>
      </c>
      <c r="J12779" t="b">
        <v>1</v>
      </c>
      <c r="K12779" t="s">
        <v>41</v>
      </c>
      <c r="L12779" t="s">
        <v>74</v>
      </c>
      <c r="M12779"/>
      <c r="N12779">
        <v>22.5</v>
      </c>
      <c r="O12779" t="s">
        <v>299</v>
      </c>
      <c r="P12779" t="s">
        <v>352</v>
      </c>
    </row>
    <row r="12780" spans="1:16" x14ac:dyDescent="0.25">
      <c r="A12780" t="s">
        <v>0</v>
      </c>
      <c r="B12780" t="s">
        <v>1477</v>
      </c>
      <c r="C12780" t="s">
        <v>23512</v>
      </c>
      <c r="D12780" t="s">
        <v>4346</v>
      </c>
      <c r="E12780" t="s">
        <v>59</v>
      </c>
      <c r="F12780" t="b">
        <v>0</v>
      </c>
      <c r="G12780" t="s">
        <v>41</v>
      </c>
      <c r="H12780" s="1">
        <v>46158.00267361111</v>
      </c>
      <c r="I12780" t="b">
        <v>0</v>
      </c>
      <c r="J12780" t="b">
        <v>1</v>
      </c>
      <c r="K12780" t="s">
        <v>41</v>
      </c>
      <c r="L12780" t="s">
        <v>60</v>
      </c>
      <c r="M12780">
        <v>52150</v>
      </c>
      <c r="N12780"/>
      <c r="O12780" t="s">
        <v>23513</v>
      </c>
      <c r="P12780" t="s">
        <v>23514</v>
      </c>
    </row>
    <row r="12781" spans="1:16" x14ac:dyDescent="0.25">
      <c r="A12781" t="s">
        <v>6</v>
      </c>
      <c r="B12781" t="s">
        <v>2326</v>
      </c>
      <c r="C12781" t="s">
        <v>121</v>
      </c>
      <c r="D12781" t="s">
        <v>4671</v>
      </c>
      <c r="E12781" t="s">
        <v>59</v>
      </c>
      <c r="F12781" t="b">
        <v>0</v>
      </c>
      <c r="G12781" t="s">
        <v>68</v>
      </c>
      <c r="H12781" s="1">
        <v>46158.00277777778</v>
      </c>
      <c r="I12781" t="b">
        <v>0</v>
      </c>
      <c r="J12781" t="b">
        <v>1</v>
      </c>
      <c r="K12781" t="s">
        <v>41</v>
      </c>
      <c r="L12781" t="s">
        <v>60</v>
      </c>
      <c r="M12781">
        <v>233000</v>
      </c>
      <c r="N12781"/>
      <c r="O12781" t="s">
        <v>1664</v>
      </c>
      <c r="P12781" t="s">
        <v>23515</v>
      </c>
    </row>
    <row r="12782" spans="1:16" x14ac:dyDescent="0.25">
      <c r="A12782" t="s">
        <v>1</v>
      </c>
      <c r="B12782" t="s">
        <v>20083</v>
      </c>
      <c r="C12782" t="s">
        <v>952</v>
      </c>
      <c r="D12782" t="s">
        <v>4673</v>
      </c>
      <c r="E12782" t="s">
        <v>59</v>
      </c>
      <c r="F12782" t="b">
        <v>0</v>
      </c>
      <c r="G12782" t="s">
        <v>68</v>
      </c>
      <c r="H12782" s="1">
        <v>46158.003958333327</v>
      </c>
      <c r="I12782" t="b">
        <v>1</v>
      </c>
      <c r="J12782" t="b">
        <v>1</v>
      </c>
      <c r="K12782" t="s">
        <v>41</v>
      </c>
      <c r="L12782" t="s">
        <v>60</v>
      </c>
      <c r="M12782">
        <v>176000</v>
      </c>
      <c r="N12782"/>
      <c r="O12782" t="s">
        <v>3447</v>
      </c>
      <c r="P12782" t="s">
        <v>20084</v>
      </c>
    </row>
    <row r="12783" spans="1:16" x14ac:dyDescent="0.25">
      <c r="A12783" t="s">
        <v>1</v>
      </c>
      <c r="B12783" t="s">
        <v>4218</v>
      </c>
      <c r="C12783" t="s">
        <v>227</v>
      </c>
      <c r="D12783" t="s">
        <v>4346</v>
      </c>
      <c r="E12783" t="s">
        <v>59</v>
      </c>
      <c r="F12783" t="b">
        <v>0</v>
      </c>
      <c r="G12783" t="s">
        <v>68</v>
      </c>
      <c r="H12783" s="1">
        <v>46158.004016203697</v>
      </c>
      <c r="I12783" t="b">
        <v>0</v>
      </c>
      <c r="J12783" t="b">
        <v>1</v>
      </c>
      <c r="K12783" t="s">
        <v>41</v>
      </c>
      <c r="L12783" t="s">
        <v>60</v>
      </c>
      <c r="M12783">
        <v>100000</v>
      </c>
      <c r="N12783"/>
      <c r="O12783" t="s">
        <v>20792</v>
      </c>
      <c r="P12783" t="s">
        <v>23516</v>
      </c>
    </row>
    <row r="12784" spans="1:16" x14ac:dyDescent="0.25">
      <c r="A12784" t="s">
        <v>1</v>
      </c>
      <c r="B12784" t="s">
        <v>8930</v>
      </c>
      <c r="C12784" t="s">
        <v>76</v>
      </c>
      <c r="D12784" t="s">
        <v>584</v>
      </c>
      <c r="E12784" t="s">
        <v>72</v>
      </c>
      <c r="F12784" t="b">
        <v>1</v>
      </c>
      <c r="G12784" t="s">
        <v>29</v>
      </c>
      <c r="H12784" s="1">
        <v>46158.004999999997</v>
      </c>
      <c r="I12784" t="b">
        <v>0</v>
      </c>
      <c r="J12784" t="b">
        <v>0</v>
      </c>
      <c r="K12784" t="s">
        <v>29</v>
      </c>
      <c r="L12784" t="s">
        <v>74</v>
      </c>
      <c r="M12784"/>
      <c r="N12784">
        <v>25</v>
      </c>
      <c r="O12784" t="s">
        <v>584</v>
      </c>
      <c r="P12784" t="s">
        <v>8931</v>
      </c>
    </row>
    <row r="12785" spans="1:16" x14ac:dyDescent="0.25">
      <c r="A12785" t="s">
        <v>1</v>
      </c>
      <c r="B12785" t="s">
        <v>546</v>
      </c>
      <c r="C12785" t="s">
        <v>1067</v>
      </c>
      <c r="D12785" t="s">
        <v>4756</v>
      </c>
      <c r="E12785" t="s">
        <v>59</v>
      </c>
      <c r="F12785" t="b">
        <v>0</v>
      </c>
      <c r="G12785" t="s">
        <v>65</v>
      </c>
      <c r="H12785" s="1">
        <v>46158.045659722222</v>
      </c>
      <c r="I12785" t="b">
        <v>0</v>
      </c>
      <c r="J12785" t="b">
        <v>0</v>
      </c>
      <c r="K12785" t="s">
        <v>41</v>
      </c>
      <c r="L12785" t="s">
        <v>60</v>
      </c>
      <c r="M12785">
        <v>115000</v>
      </c>
      <c r="N12785"/>
      <c r="O12785" t="s">
        <v>23350</v>
      </c>
      <c r="P12785" t="s">
        <v>23517</v>
      </c>
    </row>
    <row r="12786" spans="1:16" x14ac:dyDescent="0.25">
      <c r="A12786" t="s">
        <v>2</v>
      </c>
      <c r="B12786" t="s">
        <v>2</v>
      </c>
      <c r="C12786" t="s">
        <v>1922</v>
      </c>
      <c r="D12786" t="s">
        <v>2360</v>
      </c>
      <c r="E12786" t="s">
        <v>59</v>
      </c>
      <c r="F12786" t="b">
        <v>0</v>
      </c>
      <c r="G12786" t="s">
        <v>65</v>
      </c>
      <c r="H12786" s="1">
        <v>46158.086145833331</v>
      </c>
      <c r="I12786" t="b">
        <v>0</v>
      </c>
      <c r="J12786" t="b">
        <v>1</v>
      </c>
      <c r="K12786" t="s">
        <v>41</v>
      </c>
      <c r="L12786" t="s">
        <v>60</v>
      </c>
      <c r="M12786">
        <v>155000</v>
      </c>
      <c r="N12786"/>
      <c r="O12786" t="s">
        <v>23518</v>
      </c>
      <c r="P12786" t="s">
        <v>23519</v>
      </c>
    </row>
    <row r="12787" spans="1:16" x14ac:dyDescent="0.25">
      <c r="A12787" t="s">
        <v>2</v>
      </c>
      <c r="B12787" t="s">
        <v>18502</v>
      </c>
      <c r="C12787" t="s">
        <v>204</v>
      </c>
      <c r="D12787" t="s">
        <v>2360</v>
      </c>
      <c r="E12787" t="s">
        <v>59</v>
      </c>
      <c r="F12787" t="b">
        <v>0</v>
      </c>
      <c r="G12787" t="s">
        <v>65</v>
      </c>
      <c r="H12787" s="1">
        <v>46158.210821759261</v>
      </c>
      <c r="I12787" t="b">
        <v>0</v>
      </c>
      <c r="J12787" t="b">
        <v>1</v>
      </c>
      <c r="K12787" t="s">
        <v>41</v>
      </c>
      <c r="L12787" t="s">
        <v>60</v>
      </c>
      <c r="M12787">
        <v>105000</v>
      </c>
      <c r="N12787"/>
      <c r="O12787" t="s">
        <v>23520</v>
      </c>
      <c r="P12787" t="s">
        <v>23521</v>
      </c>
    </row>
    <row r="12788" spans="1:16" x14ac:dyDescent="0.25">
      <c r="A12788" t="s">
        <v>6</v>
      </c>
      <c r="B12788" t="s">
        <v>707</v>
      </c>
      <c r="C12788" t="s">
        <v>92</v>
      </c>
      <c r="D12788" t="s">
        <v>2360</v>
      </c>
      <c r="E12788" t="s">
        <v>59</v>
      </c>
      <c r="F12788" t="b">
        <v>0</v>
      </c>
      <c r="G12788" t="s">
        <v>77</v>
      </c>
      <c r="H12788" s="1">
        <v>46158.251261574071</v>
      </c>
      <c r="I12788" t="b">
        <v>0</v>
      </c>
      <c r="J12788" t="b">
        <v>1</v>
      </c>
      <c r="K12788" t="s">
        <v>41</v>
      </c>
      <c r="L12788" t="s">
        <v>60</v>
      </c>
      <c r="M12788">
        <v>215500</v>
      </c>
      <c r="N12788"/>
      <c r="O12788" t="s">
        <v>402</v>
      </c>
      <c r="P12788" t="s">
        <v>23522</v>
      </c>
    </row>
    <row r="12789" spans="1:16" x14ac:dyDescent="0.25">
      <c r="A12789" t="s">
        <v>7</v>
      </c>
      <c r="B12789" t="s">
        <v>23523</v>
      </c>
      <c r="C12789" t="s">
        <v>586</v>
      </c>
      <c r="D12789" t="s">
        <v>4346</v>
      </c>
      <c r="E12789" t="s">
        <v>59</v>
      </c>
      <c r="F12789" t="b">
        <v>0</v>
      </c>
      <c r="G12789" t="s">
        <v>41</v>
      </c>
      <c r="H12789" s="1">
        <v>46158.252384259264</v>
      </c>
      <c r="I12789" t="b">
        <v>0</v>
      </c>
      <c r="J12789" t="b">
        <v>1</v>
      </c>
      <c r="K12789" t="s">
        <v>41</v>
      </c>
      <c r="L12789" t="s">
        <v>60</v>
      </c>
      <c r="M12789">
        <v>91533.28</v>
      </c>
      <c r="N12789"/>
      <c r="O12789" t="s">
        <v>5209</v>
      </c>
      <c r="P12789" t="s">
        <v>23524</v>
      </c>
    </row>
    <row r="12790" spans="1:16" x14ac:dyDescent="0.25">
      <c r="A12790" t="s">
        <v>3</v>
      </c>
      <c r="B12790" t="s">
        <v>23525</v>
      </c>
      <c r="C12790" t="s">
        <v>586</v>
      </c>
      <c r="D12790" t="s">
        <v>4346</v>
      </c>
      <c r="E12790" t="s">
        <v>59</v>
      </c>
      <c r="F12790" t="b">
        <v>0</v>
      </c>
      <c r="G12790" t="s">
        <v>41</v>
      </c>
      <c r="H12790" s="1">
        <v>46158.252384259264</v>
      </c>
      <c r="I12790" t="b">
        <v>0</v>
      </c>
      <c r="J12790" t="b">
        <v>1</v>
      </c>
      <c r="K12790" t="s">
        <v>41</v>
      </c>
      <c r="L12790" t="s">
        <v>60</v>
      </c>
      <c r="M12790">
        <v>112913.315</v>
      </c>
      <c r="N12790"/>
      <c r="O12790" t="s">
        <v>5209</v>
      </c>
      <c r="P12790" t="s">
        <v>2879</v>
      </c>
    </row>
    <row r="12791" spans="1:16" x14ac:dyDescent="0.25">
      <c r="A12791" t="s">
        <v>2</v>
      </c>
      <c r="B12791" t="s">
        <v>23526</v>
      </c>
      <c r="C12791" t="s">
        <v>1339</v>
      </c>
      <c r="D12791" t="s">
        <v>17626</v>
      </c>
      <c r="E12791" t="s">
        <v>59</v>
      </c>
      <c r="F12791" t="b">
        <v>0</v>
      </c>
      <c r="G12791" t="s">
        <v>77</v>
      </c>
      <c r="H12791" s="1">
        <v>46158.252453703702</v>
      </c>
      <c r="I12791" t="b">
        <v>0</v>
      </c>
      <c r="J12791" t="b">
        <v>0</v>
      </c>
      <c r="K12791" t="s">
        <v>41</v>
      </c>
      <c r="L12791" t="s">
        <v>60</v>
      </c>
      <c r="M12791">
        <v>264500</v>
      </c>
      <c r="N12791"/>
      <c r="O12791" t="s">
        <v>1044</v>
      </c>
      <c r="P12791" t="s">
        <v>23527</v>
      </c>
    </row>
    <row r="12792" spans="1:16" x14ac:dyDescent="0.25">
      <c r="A12792" t="s">
        <v>2</v>
      </c>
      <c r="B12792" t="s">
        <v>23528</v>
      </c>
      <c r="C12792" t="s">
        <v>20274</v>
      </c>
      <c r="D12792" t="s">
        <v>16554</v>
      </c>
      <c r="E12792" t="s">
        <v>59</v>
      </c>
      <c r="F12792" t="b">
        <v>0</v>
      </c>
      <c r="G12792" t="s">
        <v>31</v>
      </c>
      <c r="H12792" s="1">
        <v>46158.253206018519</v>
      </c>
      <c r="I12792" t="b">
        <v>0</v>
      </c>
      <c r="J12792" t="b">
        <v>0</v>
      </c>
      <c r="K12792" t="s">
        <v>31</v>
      </c>
      <c r="L12792" t="s">
        <v>60</v>
      </c>
      <c r="M12792">
        <v>1</v>
      </c>
      <c r="N12792"/>
      <c r="O12792" t="s">
        <v>2786</v>
      </c>
      <c r="P12792" t="s">
        <v>85</v>
      </c>
    </row>
    <row r="12793" spans="1:16" x14ac:dyDescent="0.25">
      <c r="A12793" t="s">
        <v>3</v>
      </c>
      <c r="B12793" t="s">
        <v>23529</v>
      </c>
      <c r="C12793" t="s">
        <v>19</v>
      </c>
      <c r="D12793" t="s">
        <v>4526</v>
      </c>
      <c r="E12793" t="s">
        <v>59</v>
      </c>
      <c r="F12793" t="b">
        <v>0</v>
      </c>
      <c r="G12793" t="s">
        <v>19</v>
      </c>
      <c r="H12793" s="1">
        <v>46158.293437499997</v>
      </c>
      <c r="I12793" t="b">
        <v>0</v>
      </c>
      <c r="J12793" t="b">
        <v>0</v>
      </c>
      <c r="K12793" t="s">
        <v>19</v>
      </c>
      <c r="L12793" t="s">
        <v>60</v>
      </c>
      <c r="M12793">
        <v>1300000</v>
      </c>
      <c r="N12793"/>
      <c r="O12793" t="s">
        <v>23530</v>
      </c>
      <c r="P12793" t="s">
        <v>4687</v>
      </c>
    </row>
    <row r="12794" spans="1:16" x14ac:dyDescent="0.25">
      <c r="A12794" t="s">
        <v>0</v>
      </c>
      <c r="B12794" t="s">
        <v>23531</v>
      </c>
      <c r="C12794" t="s">
        <v>23532</v>
      </c>
      <c r="D12794" t="s">
        <v>4346</v>
      </c>
      <c r="E12794" t="s">
        <v>59</v>
      </c>
      <c r="F12794" t="b">
        <v>0</v>
      </c>
      <c r="G12794" t="s">
        <v>89</v>
      </c>
      <c r="H12794" s="1">
        <v>46158.334594907406</v>
      </c>
      <c r="I12794" t="b">
        <v>0</v>
      </c>
      <c r="J12794" t="b">
        <v>1</v>
      </c>
      <c r="K12794" t="s">
        <v>41</v>
      </c>
      <c r="L12794" t="s">
        <v>60</v>
      </c>
      <c r="M12794">
        <v>71093.665000000008</v>
      </c>
      <c r="N12794"/>
      <c r="O12794" t="s">
        <v>23533</v>
      </c>
    </row>
    <row r="12795" spans="1:16" x14ac:dyDescent="0.25">
      <c r="A12795" t="s">
        <v>6</v>
      </c>
      <c r="B12795" t="s">
        <v>23534</v>
      </c>
      <c r="C12795" t="s">
        <v>162</v>
      </c>
      <c r="D12795" t="s">
        <v>4346</v>
      </c>
      <c r="E12795" t="s">
        <v>59</v>
      </c>
      <c r="F12795" t="b">
        <v>0</v>
      </c>
      <c r="G12795" t="s">
        <v>73</v>
      </c>
      <c r="H12795" s="1">
        <v>46158.335856481477</v>
      </c>
      <c r="I12795" t="b">
        <v>0</v>
      </c>
      <c r="J12795" t="b">
        <v>1</v>
      </c>
      <c r="K12795" t="s">
        <v>41</v>
      </c>
      <c r="L12795" t="s">
        <v>60</v>
      </c>
      <c r="M12795">
        <v>187000</v>
      </c>
      <c r="N12795"/>
      <c r="O12795" t="s">
        <v>1183</v>
      </c>
      <c r="P12795" t="s">
        <v>4647</v>
      </c>
    </row>
    <row r="12796" spans="1:16" x14ac:dyDescent="0.25">
      <c r="A12796" t="s">
        <v>2</v>
      </c>
      <c r="B12796" t="s">
        <v>23526</v>
      </c>
      <c r="C12796" t="s">
        <v>41</v>
      </c>
      <c r="D12796" t="s">
        <v>14154</v>
      </c>
      <c r="E12796" t="s">
        <v>59</v>
      </c>
      <c r="F12796" t="b">
        <v>0</v>
      </c>
      <c r="G12796" t="s">
        <v>41</v>
      </c>
      <c r="H12796" s="1">
        <v>46158.336782407408</v>
      </c>
      <c r="I12796" t="b">
        <v>0</v>
      </c>
      <c r="J12796" t="b">
        <v>0</v>
      </c>
      <c r="K12796" t="s">
        <v>41</v>
      </c>
      <c r="L12796" t="s">
        <v>60</v>
      </c>
      <c r="M12796">
        <v>264500</v>
      </c>
      <c r="N12796"/>
      <c r="O12796" t="s">
        <v>1044</v>
      </c>
      <c r="P12796" t="s">
        <v>23527</v>
      </c>
    </row>
    <row r="12797" spans="1:16" x14ac:dyDescent="0.25">
      <c r="A12797" t="s">
        <v>1</v>
      </c>
      <c r="B12797" t="s">
        <v>23535</v>
      </c>
      <c r="C12797" t="s">
        <v>76</v>
      </c>
      <c r="D12797" t="s">
        <v>4346</v>
      </c>
      <c r="E12797" t="s">
        <v>59</v>
      </c>
      <c r="F12797" t="b">
        <v>1</v>
      </c>
      <c r="G12797" t="s">
        <v>68</v>
      </c>
      <c r="H12797" s="1">
        <v>46158.336863425917</v>
      </c>
      <c r="I12797" t="b">
        <v>0</v>
      </c>
      <c r="J12797" t="b">
        <v>1</v>
      </c>
      <c r="K12797" t="s">
        <v>41</v>
      </c>
      <c r="L12797" t="s">
        <v>60</v>
      </c>
      <c r="M12797">
        <v>106400</v>
      </c>
      <c r="N12797"/>
      <c r="O12797" t="s">
        <v>3575</v>
      </c>
      <c r="P12797" t="s">
        <v>23536</v>
      </c>
    </row>
    <row r="12798" spans="1:16" x14ac:dyDescent="0.25">
      <c r="A12798" t="s">
        <v>0</v>
      </c>
      <c r="B12798" t="s">
        <v>23537</v>
      </c>
      <c r="C12798" t="s">
        <v>382</v>
      </c>
      <c r="D12798" t="s">
        <v>4346</v>
      </c>
      <c r="E12798" t="s">
        <v>59</v>
      </c>
      <c r="F12798" t="b">
        <v>0</v>
      </c>
      <c r="G12798" t="s">
        <v>77</v>
      </c>
      <c r="H12798" s="1">
        <v>46158.376261574071</v>
      </c>
      <c r="I12798" t="b">
        <v>1</v>
      </c>
      <c r="J12798" t="b">
        <v>0</v>
      </c>
      <c r="K12798" t="s">
        <v>41</v>
      </c>
      <c r="L12798" t="s">
        <v>60</v>
      </c>
      <c r="M12798">
        <v>110897.04</v>
      </c>
      <c r="N12798"/>
      <c r="O12798" t="s">
        <v>2099</v>
      </c>
      <c r="P12798" t="s">
        <v>23538</v>
      </c>
    </row>
    <row r="12799" spans="1:16" x14ac:dyDescent="0.25">
      <c r="A12799" t="s">
        <v>4</v>
      </c>
      <c r="B12799" t="s">
        <v>23539</v>
      </c>
      <c r="C12799" t="s">
        <v>23540</v>
      </c>
      <c r="D12799" t="s">
        <v>4346</v>
      </c>
      <c r="E12799" t="s">
        <v>59</v>
      </c>
      <c r="F12799" t="b">
        <v>0</v>
      </c>
      <c r="G12799" t="s">
        <v>41</v>
      </c>
      <c r="H12799" s="1">
        <v>46158.377384259264</v>
      </c>
      <c r="I12799" t="b">
        <v>0</v>
      </c>
      <c r="J12799" t="b">
        <v>0</v>
      </c>
      <c r="K12799" t="s">
        <v>41</v>
      </c>
      <c r="L12799" t="s">
        <v>74</v>
      </c>
      <c r="M12799"/>
      <c r="N12799">
        <v>42.204999999999998</v>
      </c>
      <c r="O12799" t="s">
        <v>23541</v>
      </c>
      <c r="P12799" t="s">
        <v>283</v>
      </c>
    </row>
    <row r="12800" spans="1:16" x14ac:dyDescent="0.25">
      <c r="A12800" t="s">
        <v>2</v>
      </c>
      <c r="B12800" t="s">
        <v>23542</v>
      </c>
      <c r="C12800" t="s">
        <v>382</v>
      </c>
      <c r="D12800" t="s">
        <v>4346</v>
      </c>
      <c r="E12800" t="s">
        <v>59</v>
      </c>
      <c r="F12800" t="b">
        <v>0</v>
      </c>
      <c r="G12800" t="s">
        <v>77</v>
      </c>
      <c r="H12800" s="1">
        <v>46158.377453703702</v>
      </c>
      <c r="I12800" t="b">
        <v>0</v>
      </c>
      <c r="J12800" t="b">
        <v>0</v>
      </c>
      <c r="K12800" t="s">
        <v>41</v>
      </c>
      <c r="L12800" t="s">
        <v>60</v>
      </c>
      <c r="M12800">
        <v>132756.6</v>
      </c>
      <c r="N12800"/>
      <c r="O12800" t="s">
        <v>2099</v>
      </c>
      <c r="P12800" t="s">
        <v>23543</v>
      </c>
    </row>
    <row r="12801" spans="1:16" x14ac:dyDescent="0.25">
      <c r="A12801" t="s">
        <v>2</v>
      </c>
      <c r="B12801" t="s">
        <v>23544</v>
      </c>
      <c r="C12801" t="s">
        <v>112</v>
      </c>
      <c r="D12801" t="s">
        <v>4346</v>
      </c>
      <c r="E12801" t="s">
        <v>59</v>
      </c>
      <c r="F12801" t="b">
        <v>0</v>
      </c>
      <c r="G12801" t="s">
        <v>65</v>
      </c>
      <c r="H12801" s="1">
        <v>46158.377488425933</v>
      </c>
      <c r="I12801" t="b">
        <v>0</v>
      </c>
      <c r="J12801" t="b">
        <v>1</v>
      </c>
      <c r="K12801" t="s">
        <v>41</v>
      </c>
      <c r="L12801" t="s">
        <v>60</v>
      </c>
      <c r="M12801">
        <v>110900</v>
      </c>
      <c r="N12801"/>
      <c r="O12801" t="s">
        <v>11745</v>
      </c>
      <c r="P12801" t="s">
        <v>19795</v>
      </c>
    </row>
    <row r="12802" spans="1:16" x14ac:dyDescent="0.25">
      <c r="A12802" t="s">
        <v>3</v>
      </c>
      <c r="B12802" t="s">
        <v>286</v>
      </c>
      <c r="C12802" t="s">
        <v>1001</v>
      </c>
      <c r="D12802" t="s">
        <v>2360</v>
      </c>
      <c r="E12802" t="s">
        <v>59</v>
      </c>
      <c r="F12802" t="b">
        <v>0</v>
      </c>
      <c r="G12802" t="s">
        <v>77</v>
      </c>
      <c r="H12802" s="1">
        <v>46158.417928240742</v>
      </c>
      <c r="I12802" t="b">
        <v>1</v>
      </c>
      <c r="J12802" t="b">
        <v>0</v>
      </c>
      <c r="K12802" t="s">
        <v>41</v>
      </c>
      <c r="L12802" t="s">
        <v>60</v>
      </c>
      <c r="M12802">
        <v>85000</v>
      </c>
      <c r="N12802"/>
      <c r="O12802" t="s">
        <v>20486</v>
      </c>
      <c r="P12802" t="s">
        <v>16209</v>
      </c>
    </row>
    <row r="12803" spans="1:16" x14ac:dyDescent="0.25">
      <c r="A12803" t="s">
        <v>3</v>
      </c>
      <c r="B12803" t="s">
        <v>23545</v>
      </c>
      <c r="C12803" t="s">
        <v>370</v>
      </c>
      <c r="D12803" t="s">
        <v>4756</v>
      </c>
      <c r="E12803" t="s">
        <v>59</v>
      </c>
      <c r="F12803" t="b">
        <v>0</v>
      </c>
      <c r="G12803" t="s">
        <v>65</v>
      </c>
      <c r="H12803" s="1">
        <v>46158.417928240742</v>
      </c>
      <c r="I12803" t="b">
        <v>0</v>
      </c>
      <c r="J12803" t="b">
        <v>0</v>
      </c>
      <c r="K12803" t="s">
        <v>41</v>
      </c>
      <c r="L12803" t="s">
        <v>60</v>
      </c>
      <c r="M12803">
        <v>82500</v>
      </c>
      <c r="N12803"/>
      <c r="O12803" t="s">
        <v>12113</v>
      </c>
    </row>
    <row r="12804" spans="1:16" x14ac:dyDescent="0.25">
      <c r="A12804" t="s">
        <v>0</v>
      </c>
      <c r="B12804" t="s">
        <v>3440</v>
      </c>
      <c r="C12804" t="s">
        <v>8310</v>
      </c>
      <c r="D12804" t="s">
        <v>2360</v>
      </c>
      <c r="E12804" t="s">
        <v>59</v>
      </c>
      <c r="F12804" t="b">
        <v>0</v>
      </c>
      <c r="G12804" t="s">
        <v>65</v>
      </c>
      <c r="H12804" s="1">
        <v>46158.417951388888</v>
      </c>
      <c r="I12804" t="b">
        <v>0</v>
      </c>
      <c r="J12804" t="b">
        <v>1</v>
      </c>
      <c r="K12804" t="s">
        <v>41</v>
      </c>
      <c r="L12804" t="s">
        <v>60</v>
      </c>
      <c r="M12804">
        <v>82515</v>
      </c>
      <c r="N12804"/>
      <c r="O12804" t="s">
        <v>640</v>
      </c>
      <c r="P12804" t="s">
        <v>325</v>
      </c>
    </row>
    <row r="12805" spans="1:16" x14ac:dyDescent="0.25">
      <c r="A12805" t="s">
        <v>8</v>
      </c>
      <c r="B12805" t="s">
        <v>23546</v>
      </c>
      <c r="C12805" t="s">
        <v>27</v>
      </c>
      <c r="D12805" t="s">
        <v>23547</v>
      </c>
      <c r="E12805" t="s">
        <v>59</v>
      </c>
      <c r="F12805" t="b">
        <v>0</v>
      </c>
      <c r="G12805" t="s">
        <v>27</v>
      </c>
      <c r="H12805" s="1">
        <v>46158.420949074083</v>
      </c>
      <c r="I12805" t="b">
        <v>0</v>
      </c>
      <c r="J12805" t="b">
        <v>0</v>
      </c>
      <c r="K12805" t="s">
        <v>27</v>
      </c>
      <c r="L12805" t="s">
        <v>60</v>
      </c>
      <c r="M12805">
        <v>176000</v>
      </c>
      <c r="N12805"/>
      <c r="O12805" t="s">
        <v>2704</v>
      </c>
      <c r="P12805" t="s">
        <v>23548</v>
      </c>
    </row>
    <row r="12806" spans="1:16" x14ac:dyDescent="0.25">
      <c r="A12806" t="s">
        <v>0</v>
      </c>
      <c r="B12806" t="s">
        <v>23549</v>
      </c>
      <c r="C12806" t="s">
        <v>194</v>
      </c>
      <c r="D12806" t="s">
        <v>2360</v>
      </c>
      <c r="E12806" t="s">
        <v>59</v>
      </c>
      <c r="F12806" t="b">
        <v>0</v>
      </c>
      <c r="G12806" t="s">
        <v>65</v>
      </c>
      <c r="H12806" s="1">
        <v>46158.459641203714</v>
      </c>
      <c r="I12806" t="b">
        <v>0</v>
      </c>
      <c r="J12806" t="b">
        <v>1</v>
      </c>
      <c r="K12806" t="s">
        <v>41</v>
      </c>
      <c r="L12806" t="s">
        <v>60</v>
      </c>
      <c r="M12806">
        <v>101500</v>
      </c>
      <c r="N12806"/>
      <c r="O12806" t="s">
        <v>195</v>
      </c>
      <c r="P12806" t="s">
        <v>23550</v>
      </c>
    </row>
    <row r="12807" spans="1:16" x14ac:dyDescent="0.25">
      <c r="A12807" t="s">
        <v>6</v>
      </c>
      <c r="B12807" t="s">
        <v>2393</v>
      </c>
      <c r="C12807" t="s">
        <v>436</v>
      </c>
      <c r="D12807" t="s">
        <v>2360</v>
      </c>
      <c r="E12807" t="s">
        <v>59</v>
      </c>
      <c r="F12807" t="b">
        <v>0</v>
      </c>
      <c r="G12807" t="s">
        <v>41</v>
      </c>
      <c r="H12807" s="1">
        <v>46158.460717592592</v>
      </c>
      <c r="I12807" t="b">
        <v>0</v>
      </c>
      <c r="J12807" t="b">
        <v>1</v>
      </c>
      <c r="K12807" t="s">
        <v>41</v>
      </c>
      <c r="L12807" t="s">
        <v>60</v>
      </c>
      <c r="M12807">
        <v>125000</v>
      </c>
      <c r="N12807"/>
      <c r="O12807" t="s">
        <v>5642</v>
      </c>
      <c r="P12807" t="s">
        <v>23388</v>
      </c>
    </row>
    <row r="12808" spans="1:16" x14ac:dyDescent="0.25">
      <c r="A12808" t="s">
        <v>1</v>
      </c>
      <c r="B12808" t="s">
        <v>23396</v>
      </c>
      <c r="C12808" t="s">
        <v>3520</v>
      </c>
      <c r="D12808" t="s">
        <v>2360</v>
      </c>
      <c r="E12808" t="s">
        <v>59</v>
      </c>
      <c r="F12808" t="b">
        <v>0</v>
      </c>
      <c r="G12808" t="s">
        <v>65</v>
      </c>
      <c r="H12808" s="1">
        <v>46158.461840277778</v>
      </c>
      <c r="I12808" t="b">
        <v>0</v>
      </c>
      <c r="J12808" t="b">
        <v>1</v>
      </c>
      <c r="K12808" t="s">
        <v>41</v>
      </c>
      <c r="L12808" t="s">
        <v>60</v>
      </c>
      <c r="M12808">
        <v>82500</v>
      </c>
      <c r="N12808"/>
      <c r="O12808" t="s">
        <v>18423</v>
      </c>
      <c r="P12808" t="s">
        <v>23551</v>
      </c>
    </row>
    <row r="12809" spans="1:16" x14ac:dyDescent="0.25">
      <c r="A12809" t="s">
        <v>3</v>
      </c>
      <c r="B12809" t="s">
        <v>23552</v>
      </c>
      <c r="C12809" t="s">
        <v>328</v>
      </c>
      <c r="D12809" t="s">
        <v>2360</v>
      </c>
      <c r="E12809" t="s">
        <v>59</v>
      </c>
      <c r="F12809" t="b">
        <v>0</v>
      </c>
      <c r="G12809" t="s">
        <v>65</v>
      </c>
      <c r="H12809" s="1">
        <v>46158.501296296286</v>
      </c>
      <c r="I12809" t="b">
        <v>0</v>
      </c>
      <c r="J12809" t="b">
        <v>0</v>
      </c>
      <c r="K12809" t="s">
        <v>41</v>
      </c>
      <c r="L12809" t="s">
        <v>60</v>
      </c>
      <c r="M12809">
        <v>81500</v>
      </c>
      <c r="N12809"/>
      <c r="O12809" t="s">
        <v>1211</v>
      </c>
      <c r="P12809" t="s">
        <v>23553</v>
      </c>
    </row>
    <row r="12810" spans="1:16" x14ac:dyDescent="0.25">
      <c r="A12810" t="s">
        <v>3</v>
      </c>
      <c r="B12810" t="s">
        <v>23554</v>
      </c>
      <c r="C12810" t="s">
        <v>600</v>
      </c>
      <c r="D12810" t="s">
        <v>2360</v>
      </c>
      <c r="E12810" t="s">
        <v>59</v>
      </c>
      <c r="F12810" t="b">
        <v>0</v>
      </c>
      <c r="G12810" t="s">
        <v>65</v>
      </c>
      <c r="H12810" s="1">
        <v>46158.501319444447</v>
      </c>
      <c r="I12810" t="b">
        <v>0</v>
      </c>
      <c r="J12810" t="b">
        <v>1</v>
      </c>
      <c r="K12810" t="s">
        <v>41</v>
      </c>
      <c r="L12810" t="s">
        <v>60</v>
      </c>
      <c r="M12810">
        <v>95000</v>
      </c>
      <c r="N12810"/>
      <c r="O12810" t="s">
        <v>23555</v>
      </c>
      <c r="P12810" t="s">
        <v>23556</v>
      </c>
    </row>
    <row r="12811" spans="1:16" x14ac:dyDescent="0.25">
      <c r="A12811" t="s">
        <v>0</v>
      </c>
      <c r="B12811" t="s">
        <v>2380</v>
      </c>
      <c r="C12811" t="s">
        <v>23137</v>
      </c>
      <c r="D12811" t="s">
        <v>4346</v>
      </c>
      <c r="E12811" t="s">
        <v>59</v>
      </c>
      <c r="F12811" t="b">
        <v>0</v>
      </c>
      <c r="G12811" t="s">
        <v>40</v>
      </c>
      <c r="H12811" s="1">
        <v>46158.50236111111</v>
      </c>
      <c r="I12811" t="b">
        <v>1</v>
      </c>
      <c r="J12811" t="b">
        <v>0</v>
      </c>
      <c r="K12811" t="s">
        <v>40</v>
      </c>
      <c r="L12811" t="s">
        <v>60</v>
      </c>
      <c r="M12811">
        <v>37500</v>
      </c>
      <c r="N12811"/>
      <c r="O12811" t="s">
        <v>23557</v>
      </c>
      <c r="P12811" t="s">
        <v>23558</v>
      </c>
    </row>
    <row r="12812" spans="1:16" x14ac:dyDescent="0.25">
      <c r="A12812" t="s">
        <v>1</v>
      </c>
      <c r="B12812" t="s">
        <v>1320</v>
      </c>
      <c r="C12812" t="s">
        <v>194</v>
      </c>
      <c r="D12812" t="s">
        <v>4756</v>
      </c>
      <c r="E12812" t="s">
        <v>59</v>
      </c>
      <c r="F12812" t="b">
        <v>0</v>
      </c>
      <c r="G12812" t="s">
        <v>89</v>
      </c>
      <c r="H12812" s="1">
        <v>46158.503506944442</v>
      </c>
      <c r="I12812" t="b">
        <v>0</v>
      </c>
      <c r="J12812" t="b">
        <v>1</v>
      </c>
      <c r="K12812" t="s">
        <v>41</v>
      </c>
      <c r="L12812" t="s">
        <v>60</v>
      </c>
      <c r="M12812">
        <v>159000</v>
      </c>
      <c r="N12812"/>
      <c r="O12812" t="s">
        <v>23559</v>
      </c>
      <c r="P12812" t="s">
        <v>23560</v>
      </c>
    </row>
    <row r="12813" spans="1:16" x14ac:dyDescent="0.25">
      <c r="A12813" t="s">
        <v>1</v>
      </c>
      <c r="B12813" t="s">
        <v>23561</v>
      </c>
      <c r="C12813" t="s">
        <v>382</v>
      </c>
      <c r="D12813" t="s">
        <v>2360</v>
      </c>
      <c r="E12813" t="s">
        <v>59</v>
      </c>
      <c r="F12813" t="b">
        <v>0</v>
      </c>
      <c r="G12813" t="s">
        <v>77</v>
      </c>
      <c r="H12813" s="1">
        <v>46158.545162037037</v>
      </c>
      <c r="I12813" t="b">
        <v>0</v>
      </c>
      <c r="J12813" t="b">
        <v>1</v>
      </c>
      <c r="K12813" t="s">
        <v>41</v>
      </c>
      <c r="L12813" t="s">
        <v>60</v>
      </c>
      <c r="M12813">
        <v>185500</v>
      </c>
      <c r="N12813"/>
      <c r="O12813" t="s">
        <v>2248</v>
      </c>
      <c r="P12813" t="s">
        <v>622</v>
      </c>
    </row>
    <row r="12814" spans="1:16" x14ac:dyDescent="0.25">
      <c r="A12814" t="s">
        <v>0</v>
      </c>
      <c r="B12814" t="s">
        <v>1347</v>
      </c>
      <c r="C12814" t="s">
        <v>23562</v>
      </c>
      <c r="D12814" t="s">
        <v>4756</v>
      </c>
      <c r="E12814" t="s">
        <v>59</v>
      </c>
      <c r="F12814" t="b">
        <v>0</v>
      </c>
      <c r="G12814" t="s">
        <v>65</v>
      </c>
      <c r="H12814" s="1">
        <v>46158.584594907406</v>
      </c>
      <c r="I12814" t="b">
        <v>0</v>
      </c>
      <c r="J12814" t="b">
        <v>1</v>
      </c>
      <c r="K12814" t="s">
        <v>41</v>
      </c>
      <c r="L12814" t="s">
        <v>60</v>
      </c>
      <c r="M12814">
        <v>87461</v>
      </c>
      <c r="N12814"/>
      <c r="O12814" t="s">
        <v>9935</v>
      </c>
      <c r="P12814" t="s">
        <v>23563</v>
      </c>
    </row>
    <row r="12815" spans="1:16" x14ac:dyDescent="0.25">
      <c r="A12815" t="s">
        <v>2</v>
      </c>
      <c r="B12815" t="s">
        <v>2646</v>
      </c>
      <c r="C12815" t="s">
        <v>81</v>
      </c>
      <c r="D12815" t="s">
        <v>4346</v>
      </c>
      <c r="E12815" t="s">
        <v>59</v>
      </c>
      <c r="F12815" t="b">
        <v>0</v>
      </c>
      <c r="G12815" t="s">
        <v>77</v>
      </c>
      <c r="H12815" s="1">
        <v>46158.585787037038</v>
      </c>
      <c r="I12815" t="b">
        <v>0</v>
      </c>
      <c r="J12815" t="b">
        <v>0</v>
      </c>
      <c r="K12815" t="s">
        <v>41</v>
      </c>
      <c r="L12815" t="s">
        <v>60</v>
      </c>
      <c r="M12815">
        <v>210000</v>
      </c>
      <c r="N12815"/>
      <c r="O12815" t="s">
        <v>3586</v>
      </c>
      <c r="P12815" t="s">
        <v>146</v>
      </c>
    </row>
    <row r="12816" spans="1:16" x14ac:dyDescent="0.25">
      <c r="A12816" t="s">
        <v>2</v>
      </c>
      <c r="B12816" t="s">
        <v>23564</v>
      </c>
      <c r="C12816" t="s">
        <v>949</v>
      </c>
      <c r="D12816" t="s">
        <v>4756</v>
      </c>
      <c r="E12816" t="s">
        <v>59</v>
      </c>
      <c r="F12816" t="b">
        <v>0</v>
      </c>
      <c r="G12816" t="s">
        <v>65</v>
      </c>
      <c r="H12816" s="1">
        <v>46158.626296296286</v>
      </c>
      <c r="I12816" t="b">
        <v>0</v>
      </c>
      <c r="J12816" t="b">
        <v>1</v>
      </c>
      <c r="K12816" t="s">
        <v>41</v>
      </c>
      <c r="L12816" t="s">
        <v>60</v>
      </c>
      <c r="M12816">
        <v>115000</v>
      </c>
      <c r="N12816"/>
      <c r="O12816" t="s">
        <v>23565</v>
      </c>
      <c r="P12816" t="s">
        <v>23566</v>
      </c>
    </row>
    <row r="12817" spans="1:16" x14ac:dyDescent="0.25">
      <c r="A12817" t="s">
        <v>0</v>
      </c>
      <c r="B12817" t="s">
        <v>23567</v>
      </c>
      <c r="C12817" t="s">
        <v>845</v>
      </c>
      <c r="D12817" t="s">
        <v>4526</v>
      </c>
      <c r="E12817" t="s">
        <v>59</v>
      </c>
      <c r="F12817" t="b">
        <v>0</v>
      </c>
      <c r="G12817" t="s">
        <v>65</v>
      </c>
      <c r="H12817" s="1">
        <v>46158.626307870371</v>
      </c>
      <c r="I12817" t="b">
        <v>0</v>
      </c>
      <c r="J12817" t="b">
        <v>0</v>
      </c>
      <c r="K12817" t="s">
        <v>41</v>
      </c>
      <c r="L12817" t="s">
        <v>60</v>
      </c>
      <c r="M12817">
        <v>97500</v>
      </c>
      <c r="N12817"/>
      <c r="O12817" t="s">
        <v>23568</v>
      </c>
      <c r="P12817" t="s">
        <v>23569</v>
      </c>
    </row>
    <row r="12818" spans="1:16" x14ac:dyDescent="0.25">
      <c r="A12818" t="s">
        <v>6</v>
      </c>
      <c r="B12818" t="s">
        <v>23570</v>
      </c>
      <c r="C12818" t="s">
        <v>142</v>
      </c>
      <c r="D12818" t="s">
        <v>4756</v>
      </c>
      <c r="E12818" t="s">
        <v>59</v>
      </c>
      <c r="F12818" t="b">
        <v>0</v>
      </c>
      <c r="G12818" t="s">
        <v>65</v>
      </c>
      <c r="H12818" s="1">
        <v>46158.627523148149</v>
      </c>
      <c r="I12818" t="b">
        <v>0</v>
      </c>
      <c r="J12818" t="b">
        <v>1</v>
      </c>
      <c r="K12818" t="s">
        <v>41</v>
      </c>
      <c r="L12818" t="s">
        <v>60</v>
      </c>
      <c r="M12818">
        <v>151000</v>
      </c>
      <c r="N12818"/>
      <c r="O12818" t="s">
        <v>1481</v>
      </c>
    </row>
    <row r="12819" spans="1:16" x14ac:dyDescent="0.25">
      <c r="A12819" t="s">
        <v>6</v>
      </c>
      <c r="B12819" t="s">
        <v>23571</v>
      </c>
      <c r="C12819" t="s">
        <v>76</v>
      </c>
      <c r="D12819" t="s">
        <v>4346</v>
      </c>
      <c r="E12819" t="s">
        <v>59</v>
      </c>
      <c r="F12819" t="b">
        <v>1</v>
      </c>
      <c r="G12819" t="s">
        <v>41</v>
      </c>
      <c r="H12819" s="1">
        <v>46158.628449074073</v>
      </c>
      <c r="I12819" t="b">
        <v>0</v>
      </c>
      <c r="J12819" t="b">
        <v>1</v>
      </c>
      <c r="K12819" t="s">
        <v>41</v>
      </c>
      <c r="L12819" t="s">
        <v>60</v>
      </c>
      <c r="M12819">
        <v>192500</v>
      </c>
      <c r="N12819"/>
      <c r="O12819" t="s">
        <v>2162</v>
      </c>
      <c r="P12819" t="s">
        <v>23572</v>
      </c>
    </row>
    <row r="12820" spans="1:16" x14ac:dyDescent="0.25">
      <c r="A12820" t="s">
        <v>0</v>
      </c>
      <c r="B12820" t="s">
        <v>23573</v>
      </c>
      <c r="C12820" t="s">
        <v>76</v>
      </c>
      <c r="D12820" t="s">
        <v>141</v>
      </c>
      <c r="E12820" t="s">
        <v>88</v>
      </c>
      <c r="F12820" t="b">
        <v>1</v>
      </c>
      <c r="G12820" t="s">
        <v>41</v>
      </c>
      <c r="H12820" s="1">
        <v>46158.669050925928</v>
      </c>
      <c r="I12820" t="b">
        <v>1</v>
      </c>
      <c r="J12820" t="b">
        <v>0</v>
      </c>
      <c r="K12820" t="s">
        <v>41</v>
      </c>
      <c r="L12820" t="s">
        <v>74</v>
      </c>
      <c r="M12820"/>
      <c r="N12820">
        <v>20</v>
      </c>
      <c r="O12820" t="s">
        <v>141</v>
      </c>
      <c r="P12820" t="s">
        <v>945</v>
      </c>
    </row>
    <row r="12821" spans="1:16" x14ac:dyDescent="0.25">
      <c r="A12821" t="s">
        <v>2</v>
      </c>
      <c r="B12821" t="s">
        <v>158</v>
      </c>
      <c r="C12821" t="s">
        <v>2818</v>
      </c>
      <c r="D12821" t="s">
        <v>4756</v>
      </c>
      <c r="E12821" t="s">
        <v>59</v>
      </c>
      <c r="F12821" t="b">
        <v>0</v>
      </c>
      <c r="G12821" t="s">
        <v>65</v>
      </c>
      <c r="H12821" s="1">
        <v>46158.66915509259</v>
      </c>
      <c r="I12821" t="b">
        <v>0</v>
      </c>
      <c r="J12821" t="b">
        <v>0</v>
      </c>
      <c r="K12821" t="s">
        <v>41</v>
      </c>
      <c r="L12821" t="s">
        <v>60</v>
      </c>
      <c r="M12821">
        <v>194000</v>
      </c>
      <c r="N12821"/>
      <c r="O12821" t="s">
        <v>4445</v>
      </c>
      <c r="P12821" t="s">
        <v>23574</v>
      </c>
    </row>
    <row r="12822" spans="1:16" x14ac:dyDescent="0.25">
      <c r="A12822" t="s">
        <v>3</v>
      </c>
      <c r="B12822" t="s">
        <v>1257</v>
      </c>
      <c r="C12822" t="s">
        <v>271</v>
      </c>
      <c r="D12822" t="s">
        <v>2360</v>
      </c>
      <c r="E12822" t="s">
        <v>59</v>
      </c>
      <c r="F12822" t="b">
        <v>0</v>
      </c>
      <c r="G12822" t="s">
        <v>77</v>
      </c>
      <c r="H12822" s="1">
        <v>46158.709606481483</v>
      </c>
      <c r="I12822" t="b">
        <v>0</v>
      </c>
      <c r="J12822" t="b">
        <v>1</v>
      </c>
      <c r="K12822" t="s">
        <v>41</v>
      </c>
      <c r="L12822" t="s">
        <v>60</v>
      </c>
      <c r="M12822">
        <v>142500</v>
      </c>
      <c r="N12822"/>
      <c r="O12822" t="s">
        <v>23575</v>
      </c>
      <c r="P12822" t="s">
        <v>23576</v>
      </c>
    </row>
    <row r="12823" spans="1:16" x14ac:dyDescent="0.25">
      <c r="A12823" t="s">
        <v>0</v>
      </c>
      <c r="B12823" t="s">
        <v>23577</v>
      </c>
      <c r="C12823" t="s">
        <v>5717</v>
      </c>
      <c r="D12823" t="s">
        <v>4346</v>
      </c>
      <c r="E12823" t="s">
        <v>59</v>
      </c>
      <c r="F12823" t="b">
        <v>0</v>
      </c>
      <c r="G12823" t="s">
        <v>19</v>
      </c>
      <c r="H12823" s="1">
        <v>46158.710046296299</v>
      </c>
      <c r="I12823" t="b">
        <v>1</v>
      </c>
      <c r="J12823" t="b">
        <v>0</v>
      </c>
      <c r="K12823" t="s">
        <v>19</v>
      </c>
      <c r="L12823" t="s">
        <v>60</v>
      </c>
      <c r="M12823">
        <v>400000</v>
      </c>
      <c r="N12823"/>
      <c r="O12823" t="s">
        <v>23578</v>
      </c>
      <c r="P12823" t="s">
        <v>219</v>
      </c>
    </row>
    <row r="12824" spans="1:16" x14ac:dyDescent="0.25">
      <c r="A12824" t="s">
        <v>0</v>
      </c>
      <c r="B12824" t="s">
        <v>4504</v>
      </c>
      <c r="C12824" t="s">
        <v>5717</v>
      </c>
      <c r="D12824" t="s">
        <v>4346</v>
      </c>
      <c r="E12824" t="s">
        <v>59</v>
      </c>
      <c r="F12824" t="b">
        <v>0</v>
      </c>
      <c r="G12824" t="s">
        <v>19</v>
      </c>
      <c r="H12824" s="1">
        <v>46158.710046296299</v>
      </c>
      <c r="I12824" t="b">
        <v>1</v>
      </c>
      <c r="J12824" t="b">
        <v>0</v>
      </c>
      <c r="K12824" t="s">
        <v>19</v>
      </c>
      <c r="L12824" t="s">
        <v>60</v>
      </c>
      <c r="M12824">
        <v>350000</v>
      </c>
      <c r="N12824"/>
      <c r="O12824" t="s">
        <v>23578</v>
      </c>
      <c r="P12824" t="s">
        <v>219</v>
      </c>
    </row>
    <row r="12825" spans="1:16" x14ac:dyDescent="0.25">
      <c r="A12825" t="s">
        <v>1</v>
      </c>
      <c r="B12825" t="s">
        <v>23561</v>
      </c>
      <c r="C12825" t="s">
        <v>112</v>
      </c>
      <c r="D12825" t="s">
        <v>4346</v>
      </c>
      <c r="E12825" t="s">
        <v>59</v>
      </c>
      <c r="F12825" t="b">
        <v>0</v>
      </c>
      <c r="G12825" t="s">
        <v>65</v>
      </c>
      <c r="H12825" s="1">
        <v>46158.711840277778</v>
      </c>
      <c r="I12825" t="b">
        <v>0</v>
      </c>
      <c r="J12825" t="b">
        <v>1</v>
      </c>
      <c r="K12825" t="s">
        <v>41</v>
      </c>
      <c r="L12825" t="s">
        <v>60</v>
      </c>
      <c r="M12825">
        <v>185500</v>
      </c>
      <c r="N12825"/>
      <c r="O12825" t="s">
        <v>2248</v>
      </c>
      <c r="P12825" t="s">
        <v>622</v>
      </c>
    </row>
    <row r="12826" spans="1:16" x14ac:dyDescent="0.25">
      <c r="A12826" t="s">
        <v>1</v>
      </c>
      <c r="B12826" t="s">
        <v>1977</v>
      </c>
      <c r="C12826" t="s">
        <v>5717</v>
      </c>
      <c r="D12826" t="s">
        <v>4346</v>
      </c>
      <c r="E12826" t="s">
        <v>59</v>
      </c>
      <c r="F12826" t="b">
        <v>0</v>
      </c>
      <c r="G12826" t="s">
        <v>19</v>
      </c>
      <c r="H12826" s="1">
        <v>46158.71234953704</v>
      </c>
      <c r="I12826" t="b">
        <v>1</v>
      </c>
      <c r="J12826" t="b">
        <v>0</v>
      </c>
      <c r="K12826" t="s">
        <v>19</v>
      </c>
      <c r="L12826" t="s">
        <v>60</v>
      </c>
      <c r="M12826">
        <v>450000</v>
      </c>
      <c r="N12826"/>
      <c r="O12826" t="s">
        <v>23579</v>
      </c>
      <c r="P12826" t="s">
        <v>23580</v>
      </c>
    </row>
    <row r="12827" spans="1:16" x14ac:dyDescent="0.25">
      <c r="A12827" t="s">
        <v>1</v>
      </c>
      <c r="B12827" t="s">
        <v>4306</v>
      </c>
      <c r="C12827" t="s">
        <v>5717</v>
      </c>
      <c r="D12827" t="s">
        <v>4346</v>
      </c>
      <c r="E12827" t="s">
        <v>59</v>
      </c>
      <c r="F12827" t="b">
        <v>0</v>
      </c>
      <c r="G12827" t="s">
        <v>19</v>
      </c>
      <c r="H12827" s="1">
        <v>46158.712361111109</v>
      </c>
      <c r="I12827" t="b">
        <v>1</v>
      </c>
      <c r="J12827" t="b">
        <v>0</v>
      </c>
      <c r="K12827" t="s">
        <v>19</v>
      </c>
      <c r="L12827" t="s">
        <v>60</v>
      </c>
      <c r="M12827">
        <v>175000</v>
      </c>
      <c r="N12827"/>
      <c r="O12827" t="s">
        <v>23581</v>
      </c>
      <c r="P12827" t="s">
        <v>23582</v>
      </c>
    </row>
    <row r="12828" spans="1:16" x14ac:dyDescent="0.25">
      <c r="A12828" t="s">
        <v>3</v>
      </c>
      <c r="B12828" t="s">
        <v>23552</v>
      </c>
      <c r="C12828" t="s">
        <v>23583</v>
      </c>
      <c r="D12828" t="s">
        <v>4756</v>
      </c>
      <c r="E12828" t="s">
        <v>59</v>
      </c>
      <c r="F12828" t="b">
        <v>0</v>
      </c>
      <c r="G12828" t="s">
        <v>65</v>
      </c>
      <c r="H12828" s="1">
        <v>46158.751284722217</v>
      </c>
      <c r="I12828" t="b">
        <v>0</v>
      </c>
      <c r="J12828" t="b">
        <v>0</v>
      </c>
      <c r="K12828" t="s">
        <v>41</v>
      </c>
      <c r="L12828" t="s">
        <v>60</v>
      </c>
      <c r="M12828">
        <v>81500</v>
      </c>
      <c r="N12828"/>
      <c r="O12828" t="s">
        <v>1211</v>
      </c>
      <c r="P12828" t="s">
        <v>23553</v>
      </c>
    </row>
    <row r="12829" spans="1:16" x14ac:dyDescent="0.25">
      <c r="A12829" t="s">
        <v>7</v>
      </c>
      <c r="B12829" t="s">
        <v>23584</v>
      </c>
      <c r="C12829" t="s">
        <v>369</v>
      </c>
      <c r="D12829" t="s">
        <v>4526</v>
      </c>
      <c r="E12829" t="s">
        <v>59</v>
      </c>
      <c r="F12829" t="b">
        <v>0</v>
      </c>
      <c r="G12829" t="s">
        <v>65</v>
      </c>
      <c r="H12829" s="1">
        <v>46158.751284722217</v>
      </c>
      <c r="I12829" t="b">
        <v>0</v>
      </c>
      <c r="J12829" t="b">
        <v>0</v>
      </c>
      <c r="K12829" t="s">
        <v>41</v>
      </c>
      <c r="L12829" t="s">
        <v>60</v>
      </c>
      <c r="M12829">
        <v>145000</v>
      </c>
      <c r="N12829"/>
      <c r="O12829" t="s">
        <v>23585</v>
      </c>
      <c r="P12829" t="s">
        <v>23586</v>
      </c>
    </row>
    <row r="12830" spans="1:16" x14ac:dyDescent="0.25">
      <c r="A12830" t="s">
        <v>1</v>
      </c>
      <c r="B12830" t="s">
        <v>19860</v>
      </c>
      <c r="C12830" t="s">
        <v>11607</v>
      </c>
      <c r="D12830" t="s">
        <v>4526</v>
      </c>
      <c r="E12830" t="s">
        <v>59</v>
      </c>
      <c r="F12830" t="b">
        <v>0</v>
      </c>
      <c r="G12830" t="s">
        <v>65</v>
      </c>
      <c r="H12830" s="1">
        <v>46158.751319444447</v>
      </c>
      <c r="I12830" t="b">
        <v>0</v>
      </c>
      <c r="J12830" t="b">
        <v>0</v>
      </c>
      <c r="K12830" t="s">
        <v>41</v>
      </c>
      <c r="L12830" t="s">
        <v>60</v>
      </c>
      <c r="M12830">
        <v>115000</v>
      </c>
      <c r="N12830"/>
      <c r="O12830" t="s">
        <v>217</v>
      </c>
    </row>
    <row r="12831" spans="1:16" x14ac:dyDescent="0.25">
      <c r="A12831" t="s">
        <v>4</v>
      </c>
      <c r="B12831" t="s">
        <v>23587</v>
      </c>
      <c r="C12831" t="s">
        <v>165</v>
      </c>
      <c r="D12831" t="s">
        <v>4756</v>
      </c>
      <c r="E12831" t="s">
        <v>59</v>
      </c>
      <c r="F12831" t="b">
        <v>0</v>
      </c>
      <c r="G12831" t="s">
        <v>73</v>
      </c>
      <c r="H12831" s="1">
        <v>46158.752523148149</v>
      </c>
      <c r="I12831" t="b">
        <v>0</v>
      </c>
      <c r="J12831" t="b">
        <v>0</v>
      </c>
      <c r="K12831" t="s">
        <v>41</v>
      </c>
      <c r="L12831" t="s">
        <v>60</v>
      </c>
      <c r="M12831">
        <v>140000</v>
      </c>
      <c r="N12831"/>
      <c r="O12831" t="s">
        <v>8460</v>
      </c>
      <c r="P12831" t="s">
        <v>3364</v>
      </c>
    </row>
    <row r="12832" spans="1:16" x14ac:dyDescent="0.25">
      <c r="A12832" t="s">
        <v>7</v>
      </c>
      <c r="B12832" t="s">
        <v>23588</v>
      </c>
      <c r="C12832" t="s">
        <v>369</v>
      </c>
      <c r="D12832" t="s">
        <v>4526</v>
      </c>
      <c r="E12832" t="s">
        <v>59</v>
      </c>
      <c r="F12832" t="b">
        <v>0</v>
      </c>
      <c r="G12832" t="s">
        <v>65</v>
      </c>
      <c r="H12832" s="1">
        <v>46158.792951388888</v>
      </c>
      <c r="I12832" t="b">
        <v>0</v>
      </c>
      <c r="J12832" t="b">
        <v>1</v>
      </c>
      <c r="K12832" t="s">
        <v>41</v>
      </c>
      <c r="L12832" t="s">
        <v>60</v>
      </c>
      <c r="M12832">
        <v>146475</v>
      </c>
      <c r="N12832"/>
      <c r="O12832" t="s">
        <v>23585</v>
      </c>
      <c r="P12832" t="s">
        <v>23589</v>
      </c>
    </row>
    <row r="12833" spans="1:16" x14ac:dyDescent="0.25">
      <c r="A12833" t="s">
        <v>2</v>
      </c>
      <c r="B12833" t="s">
        <v>23590</v>
      </c>
      <c r="C12833" t="s">
        <v>81</v>
      </c>
      <c r="D12833" t="s">
        <v>2360</v>
      </c>
      <c r="E12833" t="s">
        <v>59</v>
      </c>
      <c r="F12833" t="b">
        <v>0</v>
      </c>
      <c r="G12833" t="s">
        <v>77</v>
      </c>
      <c r="H12833" s="1">
        <v>46158.877488425933</v>
      </c>
      <c r="I12833" t="b">
        <v>0</v>
      </c>
      <c r="J12833" t="b">
        <v>0</v>
      </c>
      <c r="K12833" t="s">
        <v>41</v>
      </c>
      <c r="L12833" t="s">
        <v>74</v>
      </c>
      <c r="M12833"/>
      <c r="N12833">
        <v>85</v>
      </c>
      <c r="O12833" t="s">
        <v>5046</v>
      </c>
    </row>
    <row r="12834" spans="1:16" x14ac:dyDescent="0.25">
      <c r="A12834" t="s">
        <v>0</v>
      </c>
      <c r="B12834" t="s">
        <v>23591</v>
      </c>
      <c r="C12834" t="s">
        <v>336</v>
      </c>
      <c r="D12834" t="s">
        <v>4515</v>
      </c>
      <c r="E12834" t="s">
        <v>59</v>
      </c>
      <c r="F12834" t="b">
        <v>0</v>
      </c>
      <c r="G12834" t="s">
        <v>65</v>
      </c>
      <c r="H12834" s="1">
        <v>46159.001307870371</v>
      </c>
      <c r="I12834" t="b">
        <v>1</v>
      </c>
      <c r="J12834" t="b">
        <v>0</v>
      </c>
      <c r="K12834" t="s">
        <v>41</v>
      </c>
      <c r="L12834" t="s">
        <v>60</v>
      </c>
      <c r="M12834">
        <v>80000</v>
      </c>
      <c r="N12834"/>
      <c r="O12834" t="s">
        <v>23592</v>
      </c>
      <c r="P12834" t="s">
        <v>23593</v>
      </c>
    </row>
    <row r="12835" spans="1:16" x14ac:dyDescent="0.25">
      <c r="A12835" t="s">
        <v>2</v>
      </c>
      <c r="B12835" t="s">
        <v>23594</v>
      </c>
      <c r="C12835" t="s">
        <v>600</v>
      </c>
      <c r="D12835" t="s">
        <v>2360</v>
      </c>
      <c r="E12835" t="s">
        <v>59</v>
      </c>
      <c r="F12835" t="b">
        <v>0</v>
      </c>
      <c r="G12835" t="s">
        <v>65</v>
      </c>
      <c r="H12835" s="1">
        <v>46159.001307870371</v>
      </c>
      <c r="I12835" t="b">
        <v>0</v>
      </c>
      <c r="J12835" t="b">
        <v>0</v>
      </c>
      <c r="K12835" t="s">
        <v>41</v>
      </c>
      <c r="L12835" t="s">
        <v>60</v>
      </c>
      <c r="M12835">
        <v>137500</v>
      </c>
      <c r="N12835"/>
      <c r="O12835" t="s">
        <v>23555</v>
      </c>
      <c r="P12835" t="s">
        <v>23595</v>
      </c>
    </row>
    <row r="12836" spans="1:16" x14ac:dyDescent="0.25">
      <c r="A12836" t="s">
        <v>7</v>
      </c>
      <c r="B12836" t="s">
        <v>23584</v>
      </c>
      <c r="C12836" t="s">
        <v>600</v>
      </c>
      <c r="D12836" t="s">
        <v>2360</v>
      </c>
      <c r="E12836" t="s">
        <v>59</v>
      </c>
      <c r="F12836" t="b">
        <v>0</v>
      </c>
      <c r="G12836" t="s">
        <v>65</v>
      </c>
      <c r="H12836" s="1">
        <v>46159.001307870371</v>
      </c>
      <c r="I12836" t="b">
        <v>0</v>
      </c>
      <c r="J12836" t="b">
        <v>0</v>
      </c>
      <c r="K12836" t="s">
        <v>41</v>
      </c>
      <c r="L12836" t="s">
        <v>60</v>
      </c>
      <c r="M12836">
        <v>145000</v>
      </c>
      <c r="N12836"/>
      <c r="O12836" t="s">
        <v>23555</v>
      </c>
      <c r="P12836" t="s">
        <v>23586</v>
      </c>
    </row>
    <row r="12837" spans="1:16" x14ac:dyDescent="0.25">
      <c r="A12837" t="s">
        <v>0</v>
      </c>
      <c r="B12837" t="s">
        <v>23596</v>
      </c>
      <c r="C12837" t="s">
        <v>76</v>
      </c>
      <c r="D12837" t="s">
        <v>584</v>
      </c>
      <c r="E12837" t="s">
        <v>3021</v>
      </c>
      <c r="F12837" t="b">
        <v>1</v>
      </c>
      <c r="G12837" t="s">
        <v>13</v>
      </c>
      <c r="H12837" s="1">
        <v>46159.001458333332</v>
      </c>
      <c r="I12837" t="b">
        <v>1</v>
      </c>
      <c r="J12837" t="b">
        <v>0</v>
      </c>
      <c r="K12837" t="s">
        <v>13</v>
      </c>
      <c r="L12837" t="s">
        <v>74</v>
      </c>
      <c r="M12837"/>
      <c r="N12837">
        <v>25</v>
      </c>
      <c r="O12837" t="s">
        <v>23597</v>
      </c>
      <c r="P12837" t="s">
        <v>219</v>
      </c>
    </row>
    <row r="12838" spans="1:16" x14ac:dyDescent="0.25">
      <c r="A12838" t="s">
        <v>3</v>
      </c>
      <c r="B12838" t="s">
        <v>23598</v>
      </c>
      <c r="C12838" t="s">
        <v>4255</v>
      </c>
      <c r="D12838" t="s">
        <v>4515</v>
      </c>
      <c r="E12838" t="s">
        <v>59</v>
      </c>
      <c r="F12838" t="b">
        <v>0</v>
      </c>
      <c r="G12838" t="s">
        <v>31</v>
      </c>
      <c r="H12838" s="1">
        <v>46159.002071759263</v>
      </c>
      <c r="I12838" t="b">
        <v>1</v>
      </c>
      <c r="J12838" t="b">
        <v>0</v>
      </c>
      <c r="K12838" t="s">
        <v>31</v>
      </c>
      <c r="L12838" t="s">
        <v>60</v>
      </c>
      <c r="M12838">
        <v>3025000</v>
      </c>
      <c r="N12838"/>
      <c r="O12838" t="s">
        <v>23599</v>
      </c>
      <c r="P12838" t="s">
        <v>219</v>
      </c>
    </row>
    <row r="12839" spans="1:16" x14ac:dyDescent="0.25">
      <c r="A12839" t="s">
        <v>0</v>
      </c>
      <c r="B12839" t="s">
        <v>19871</v>
      </c>
      <c r="C12839" t="s">
        <v>76</v>
      </c>
      <c r="D12839" t="s">
        <v>584</v>
      </c>
      <c r="E12839" t="s">
        <v>72</v>
      </c>
      <c r="F12839" t="b">
        <v>1</v>
      </c>
      <c r="G12839" t="s">
        <v>41</v>
      </c>
      <c r="H12839" s="1">
        <v>46159.002384259264</v>
      </c>
      <c r="I12839" t="b">
        <v>0</v>
      </c>
      <c r="J12839" t="b">
        <v>0</v>
      </c>
      <c r="K12839" t="s">
        <v>41</v>
      </c>
      <c r="L12839" t="s">
        <v>74</v>
      </c>
      <c r="M12839"/>
      <c r="N12839">
        <v>25</v>
      </c>
      <c r="O12839" t="s">
        <v>5193</v>
      </c>
      <c r="P12839" t="s">
        <v>4661</v>
      </c>
    </row>
    <row r="12840" spans="1:16" x14ac:dyDescent="0.25">
      <c r="A12840" t="s">
        <v>2</v>
      </c>
      <c r="B12840" t="s">
        <v>23600</v>
      </c>
      <c r="C12840" t="s">
        <v>76</v>
      </c>
      <c r="D12840" t="s">
        <v>4673</v>
      </c>
      <c r="E12840" t="s">
        <v>59</v>
      </c>
      <c r="F12840" t="b">
        <v>1</v>
      </c>
      <c r="G12840" t="s">
        <v>77</v>
      </c>
      <c r="H12840" s="1">
        <v>46159.002453703702</v>
      </c>
      <c r="I12840" t="b">
        <v>0</v>
      </c>
      <c r="J12840" t="b">
        <v>1</v>
      </c>
      <c r="K12840" t="s">
        <v>41</v>
      </c>
      <c r="L12840" t="s">
        <v>60</v>
      </c>
      <c r="M12840">
        <v>153000</v>
      </c>
      <c r="N12840"/>
      <c r="O12840" t="s">
        <v>517</v>
      </c>
      <c r="P12840" t="s">
        <v>23601</v>
      </c>
    </row>
    <row r="12841" spans="1:16" x14ac:dyDescent="0.25">
      <c r="A12841" t="s">
        <v>2</v>
      </c>
      <c r="B12841" t="s">
        <v>23602</v>
      </c>
      <c r="C12841" t="s">
        <v>382</v>
      </c>
      <c r="D12841" t="s">
        <v>4671</v>
      </c>
      <c r="E12841" t="s">
        <v>59</v>
      </c>
      <c r="F12841" t="b">
        <v>0</v>
      </c>
      <c r="G12841" t="s">
        <v>77</v>
      </c>
      <c r="H12841" s="1">
        <v>46159.002453703702</v>
      </c>
      <c r="I12841" t="b">
        <v>0</v>
      </c>
      <c r="J12841" t="b">
        <v>0</v>
      </c>
      <c r="K12841" t="s">
        <v>41</v>
      </c>
      <c r="L12841" t="s">
        <v>60</v>
      </c>
      <c r="M12841">
        <v>187352.5</v>
      </c>
      <c r="N12841"/>
      <c r="O12841" t="s">
        <v>23603</v>
      </c>
      <c r="P12841" t="s">
        <v>23604</v>
      </c>
    </row>
    <row r="12842" spans="1:16" x14ac:dyDescent="0.25">
      <c r="A12842" t="s">
        <v>1</v>
      </c>
      <c r="B12842" t="s">
        <v>23605</v>
      </c>
      <c r="C12842" t="s">
        <v>25</v>
      </c>
      <c r="D12842" t="s">
        <v>4515</v>
      </c>
      <c r="E12842" t="s">
        <v>59</v>
      </c>
      <c r="F12842" t="b">
        <v>0</v>
      </c>
      <c r="G12842" t="s">
        <v>25</v>
      </c>
      <c r="H12842" s="1">
        <v>46159.004189814812</v>
      </c>
      <c r="I12842" t="b">
        <v>1</v>
      </c>
      <c r="J12842" t="b">
        <v>0</v>
      </c>
      <c r="K12842" t="s">
        <v>25</v>
      </c>
      <c r="L12842" t="s">
        <v>60</v>
      </c>
      <c r="M12842">
        <v>95000</v>
      </c>
      <c r="N12842"/>
      <c r="O12842" t="s">
        <v>23606</v>
      </c>
      <c r="P12842" t="s">
        <v>23607</v>
      </c>
    </row>
    <row r="12843" spans="1:16" x14ac:dyDescent="0.25">
      <c r="A12843" t="s">
        <v>5</v>
      </c>
      <c r="B12843" t="s">
        <v>23608</v>
      </c>
      <c r="C12843" t="s">
        <v>102</v>
      </c>
      <c r="D12843" t="s">
        <v>4673</v>
      </c>
      <c r="E12843" t="s">
        <v>59</v>
      </c>
      <c r="F12843" t="b">
        <v>0</v>
      </c>
      <c r="G12843" t="s">
        <v>41</v>
      </c>
      <c r="H12843" s="1">
        <v>46159.004791666674</v>
      </c>
      <c r="I12843" t="b">
        <v>0</v>
      </c>
      <c r="J12843" t="b">
        <v>1</v>
      </c>
      <c r="K12843" t="s">
        <v>41</v>
      </c>
      <c r="L12843" t="s">
        <v>60</v>
      </c>
      <c r="M12843">
        <v>300000</v>
      </c>
      <c r="N12843"/>
      <c r="O12843" t="s">
        <v>23609</v>
      </c>
      <c r="P12843" t="s">
        <v>23610</v>
      </c>
    </row>
    <row r="12844" spans="1:16" x14ac:dyDescent="0.25">
      <c r="A12844" t="s">
        <v>1</v>
      </c>
      <c r="B12844" t="s">
        <v>2870</v>
      </c>
      <c r="C12844" t="s">
        <v>134</v>
      </c>
      <c r="D12844" t="s">
        <v>4756</v>
      </c>
      <c r="E12844" t="s">
        <v>59</v>
      </c>
      <c r="F12844" t="b">
        <v>0</v>
      </c>
      <c r="G12844" t="s">
        <v>89</v>
      </c>
      <c r="H12844" s="1">
        <v>46159.086840277778</v>
      </c>
      <c r="I12844" t="b">
        <v>1</v>
      </c>
      <c r="J12844" t="b">
        <v>0</v>
      </c>
      <c r="K12844" t="s">
        <v>41</v>
      </c>
      <c r="L12844" t="s">
        <v>60</v>
      </c>
      <c r="M12844">
        <v>135000</v>
      </c>
      <c r="N12844"/>
      <c r="O12844" t="s">
        <v>23611</v>
      </c>
      <c r="P12844" t="s">
        <v>23612</v>
      </c>
    </row>
    <row r="12845" spans="1:16" x14ac:dyDescent="0.25">
      <c r="A12845" t="s">
        <v>2</v>
      </c>
      <c r="B12845" t="s">
        <v>23613</v>
      </c>
      <c r="C12845" t="s">
        <v>81</v>
      </c>
      <c r="D12845" t="s">
        <v>21392</v>
      </c>
      <c r="E12845" t="s">
        <v>88</v>
      </c>
      <c r="F12845" t="b">
        <v>0</v>
      </c>
      <c r="G12845" t="s">
        <v>77</v>
      </c>
      <c r="H12845" s="1">
        <v>46159.252986111111</v>
      </c>
      <c r="I12845" t="b">
        <v>0</v>
      </c>
      <c r="J12845" t="b">
        <v>0</v>
      </c>
      <c r="K12845" t="s">
        <v>41</v>
      </c>
      <c r="L12845" t="s">
        <v>74</v>
      </c>
      <c r="M12845"/>
      <c r="N12845">
        <v>30</v>
      </c>
      <c r="O12845" t="s">
        <v>21393</v>
      </c>
    </row>
    <row r="12846" spans="1:16" x14ac:dyDescent="0.25">
      <c r="A12846" t="s">
        <v>2</v>
      </c>
      <c r="B12846" t="s">
        <v>21965</v>
      </c>
      <c r="C12846" t="s">
        <v>440</v>
      </c>
      <c r="D12846" t="s">
        <v>4562</v>
      </c>
      <c r="E12846" t="s">
        <v>59</v>
      </c>
      <c r="F12846" t="b">
        <v>0</v>
      </c>
      <c r="G12846" t="s">
        <v>65</v>
      </c>
      <c r="H12846" s="1">
        <v>46159.294675925928</v>
      </c>
      <c r="I12846" t="b">
        <v>0</v>
      </c>
      <c r="J12846" t="b">
        <v>1</v>
      </c>
      <c r="K12846" t="s">
        <v>41</v>
      </c>
      <c r="L12846" t="s">
        <v>60</v>
      </c>
      <c r="M12846">
        <v>173000</v>
      </c>
      <c r="N12846"/>
      <c r="O12846" t="s">
        <v>4891</v>
      </c>
      <c r="P12846" t="s">
        <v>3392</v>
      </c>
    </row>
    <row r="12847" spans="1:16" x14ac:dyDescent="0.25">
      <c r="A12847" t="s">
        <v>6</v>
      </c>
      <c r="B12847" t="s">
        <v>23614</v>
      </c>
      <c r="C12847" t="s">
        <v>413</v>
      </c>
      <c r="D12847" t="s">
        <v>16554</v>
      </c>
      <c r="E12847" t="s">
        <v>59</v>
      </c>
      <c r="F12847" t="b">
        <v>0</v>
      </c>
      <c r="G12847" t="s">
        <v>31</v>
      </c>
      <c r="H12847" s="1">
        <v>46159.295393518521</v>
      </c>
      <c r="I12847" t="b">
        <v>0</v>
      </c>
      <c r="J12847" t="b">
        <v>0</v>
      </c>
      <c r="K12847" t="s">
        <v>31</v>
      </c>
      <c r="L12847" t="s">
        <v>60</v>
      </c>
      <c r="M12847">
        <v>1</v>
      </c>
      <c r="N12847"/>
      <c r="O12847" t="s">
        <v>23615</v>
      </c>
      <c r="P12847" t="s">
        <v>310</v>
      </c>
    </row>
    <row r="12848" spans="1:16" x14ac:dyDescent="0.25">
      <c r="A12848" t="s">
        <v>2</v>
      </c>
      <c r="B12848" t="s">
        <v>23616</v>
      </c>
      <c r="C12848" t="s">
        <v>20274</v>
      </c>
      <c r="D12848" t="s">
        <v>16554</v>
      </c>
      <c r="E12848" t="s">
        <v>59</v>
      </c>
      <c r="F12848" t="b">
        <v>0</v>
      </c>
      <c r="G12848" t="s">
        <v>31</v>
      </c>
      <c r="H12848" s="1">
        <v>46159.295393518521</v>
      </c>
      <c r="I12848" t="b">
        <v>0</v>
      </c>
      <c r="J12848" t="b">
        <v>0</v>
      </c>
      <c r="K12848" t="s">
        <v>31</v>
      </c>
      <c r="L12848" t="s">
        <v>60</v>
      </c>
      <c r="M12848">
        <v>1</v>
      </c>
      <c r="N12848"/>
      <c r="O12848" t="s">
        <v>23617</v>
      </c>
      <c r="P12848" t="s">
        <v>85</v>
      </c>
    </row>
    <row r="12849" spans="1:16" x14ac:dyDescent="0.25">
      <c r="A12849" t="s">
        <v>2</v>
      </c>
      <c r="B12849" t="s">
        <v>23618</v>
      </c>
      <c r="C12849" t="s">
        <v>92</v>
      </c>
      <c r="D12849" t="s">
        <v>4346</v>
      </c>
      <c r="E12849" t="s">
        <v>59</v>
      </c>
      <c r="F12849" t="b">
        <v>0</v>
      </c>
      <c r="G12849" t="s">
        <v>77</v>
      </c>
      <c r="H12849" s="1">
        <v>46159.33630787037</v>
      </c>
      <c r="I12849" t="b">
        <v>0</v>
      </c>
      <c r="J12849" t="b">
        <v>1</v>
      </c>
      <c r="K12849" t="s">
        <v>41</v>
      </c>
      <c r="L12849" t="s">
        <v>60</v>
      </c>
      <c r="M12849">
        <v>215500</v>
      </c>
      <c r="N12849"/>
      <c r="O12849" t="s">
        <v>402</v>
      </c>
      <c r="P12849" t="s">
        <v>23619</v>
      </c>
    </row>
    <row r="12850" spans="1:16" x14ac:dyDescent="0.25">
      <c r="A12850" t="s">
        <v>6</v>
      </c>
      <c r="B12850" t="s">
        <v>23620</v>
      </c>
      <c r="C12850" t="s">
        <v>971</v>
      </c>
      <c r="D12850" t="s">
        <v>23621</v>
      </c>
      <c r="E12850" t="s">
        <v>59</v>
      </c>
      <c r="F12850" t="b">
        <v>0</v>
      </c>
      <c r="G12850" t="s">
        <v>68</v>
      </c>
      <c r="H12850" s="1">
        <v>46159.336319444446</v>
      </c>
      <c r="I12850" t="b">
        <v>0</v>
      </c>
      <c r="J12850" t="b">
        <v>0</v>
      </c>
      <c r="K12850" t="s">
        <v>41</v>
      </c>
      <c r="L12850" t="s">
        <v>60</v>
      </c>
      <c r="M12850">
        <v>140000</v>
      </c>
      <c r="N12850"/>
      <c r="O12850" t="s">
        <v>12772</v>
      </c>
    </row>
    <row r="12851" spans="1:16" x14ac:dyDescent="0.25">
      <c r="A12851" t="s">
        <v>2</v>
      </c>
      <c r="B12851" t="s">
        <v>6460</v>
      </c>
      <c r="C12851" t="s">
        <v>753</v>
      </c>
      <c r="D12851" t="s">
        <v>23621</v>
      </c>
      <c r="E12851" t="s">
        <v>59</v>
      </c>
      <c r="F12851" t="b">
        <v>0</v>
      </c>
      <c r="G12851" t="s">
        <v>73</v>
      </c>
      <c r="H12851" s="1">
        <v>46159.336342592593</v>
      </c>
      <c r="I12851" t="b">
        <v>0</v>
      </c>
      <c r="J12851" t="b">
        <v>0</v>
      </c>
      <c r="K12851" t="s">
        <v>41</v>
      </c>
      <c r="L12851" t="s">
        <v>60</v>
      </c>
      <c r="M12851">
        <v>160000</v>
      </c>
      <c r="N12851"/>
      <c r="O12851" t="s">
        <v>1197</v>
      </c>
    </row>
    <row r="12852" spans="1:16" x14ac:dyDescent="0.25">
      <c r="A12852" t="s">
        <v>0</v>
      </c>
      <c r="B12852" t="s">
        <v>23622</v>
      </c>
      <c r="C12852" t="s">
        <v>10523</v>
      </c>
      <c r="D12852" t="s">
        <v>7459</v>
      </c>
      <c r="E12852" t="s">
        <v>59</v>
      </c>
      <c r="F12852" t="b">
        <v>0</v>
      </c>
      <c r="G12852" t="s">
        <v>40</v>
      </c>
      <c r="H12852" s="1">
        <v>46159.377939814818</v>
      </c>
      <c r="I12852" t="b">
        <v>0</v>
      </c>
      <c r="J12852" t="b">
        <v>0</v>
      </c>
      <c r="K12852" t="s">
        <v>40</v>
      </c>
      <c r="L12852" t="s">
        <v>60</v>
      </c>
      <c r="M12852">
        <v>40000</v>
      </c>
      <c r="N12852"/>
      <c r="O12852" t="s">
        <v>7459</v>
      </c>
      <c r="P12852" t="s">
        <v>288</v>
      </c>
    </row>
    <row r="12853" spans="1:16" x14ac:dyDescent="0.25">
      <c r="A12853" t="s">
        <v>0</v>
      </c>
      <c r="B12853" t="s">
        <v>23623</v>
      </c>
      <c r="C12853" t="s">
        <v>5795</v>
      </c>
      <c r="D12853" t="s">
        <v>7459</v>
      </c>
      <c r="E12853" t="s">
        <v>59</v>
      </c>
      <c r="F12853" t="b">
        <v>0</v>
      </c>
      <c r="G12853" t="s">
        <v>40</v>
      </c>
      <c r="H12853" s="1">
        <v>46159.419606481482</v>
      </c>
      <c r="I12853" t="b">
        <v>0</v>
      </c>
      <c r="J12853" t="b">
        <v>0</v>
      </c>
      <c r="K12853" t="s">
        <v>40</v>
      </c>
      <c r="L12853" t="s">
        <v>60</v>
      </c>
      <c r="M12853">
        <v>37500</v>
      </c>
      <c r="N12853"/>
      <c r="O12853" t="s">
        <v>7459</v>
      </c>
      <c r="P12853" t="s">
        <v>219</v>
      </c>
    </row>
    <row r="12854" spans="1:16" x14ac:dyDescent="0.25">
      <c r="A12854" t="s">
        <v>5</v>
      </c>
      <c r="B12854" t="s">
        <v>23624</v>
      </c>
      <c r="C12854" t="s">
        <v>5215</v>
      </c>
      <c r="D12854" t="s">
        <v>4346</v>
      </c>
      <c r="E12854" t="s">
        <v>59</v>
      </c>
      <c r="F12854" t="b">
        <v>0</v>
      </c>
      <c r="G12854" t="s">
        <v>19</v>
      </c>
      <c r="H12854" s="1">
        <v>46159.421215277784</v>
      </c>
      <c r="I12854" t="b">
        <v>1</v>
      </c>
      <c r="J12854" t="b">
        <v>0</v>
      </c>
      <c r="K12854" t="s">
        <v>19</v>
      </c>
      <c r="L12854" t="s">
        <v>60</v>
      </c>
      <c r="M12854">
        <v>2600000</v>
      </c>
      <c r="N12854"/>
      <c r="O12854" t="s">
        <v>23625</v>
      </c>
      <c r="P12854" t="s">
        <v>23626</v>
      </c>
    </row>
    <row r="12855" spans="1:16" x14ac:dyDescent="0.25">
      <c r="A12855" t="s">
        <v>7</v>
      </c>
      <c r="B12855" t="s">
        <v>23627</v>
      </c>
      <c r="C12855" t="s">
        <v>112</v>
      </c>
      <c r="D12855" t="s">
        <v>23621</v>
      </c>
      <c r="E12855" t="s">
        <v>59</v>
      </c>
      <c r="F12855" t="b">
        <v>0</v>
      </c>
      <c r="G12855" t="s">
        <v>65</v>
      </c>
      <c r="H12855" s="1">
        <v>46159.501782407409</v>
      </c>
      <c r="I12855" t="b">
        <v>1</v>
      </c>
      <c r="J12855" t="b">
        <v>0</v>
      </c>
      <c r="K12855" t="s">
        <v>41</v>
      </c>
      <c r="L12855" t="s">
        <v>60</v>
      </c>
      <c r="M12855">
        <v>127500</v>
      </c>
      <c r="N12855"/>
      <c r="O12855" t="s">
        <v>10160</v>
      </c>
    </row>
    <row r="12856" spans="1:16" x14ac:dyDescent="0.25">
      <c r="A12856" t="s">
        <v>1</v>
      </c>
      <c r="B12856" t="s">
        <v>23628</v>
      </c>
      <c r="C12856" t="s">
        <v>218</v>
      </c>
      <c r="D12856" t="s">
        <v>4756</v>
      </c>
      <c r="E12856" t="s">
        <v>59</v>
      </c>
      <c r="F12856" t="b">
        <v>0</v>
      </c>
      <c r="G12856" t="s">
        <v>89</v>
      </c>
      <c r="H12856" s="1">
        <v>46159.504062499997</v>
      </c>
      <c r="I12856" t="b">
        <v>0</v>
      </c>
      <c r="J12856" t="b">
        <v>1</v>
      </c>
      <c r="K12856" t="s">
        <v>41</v>
      </c>
      <c r="L12856" t="s">
        <v>60</v>
      </c>
      <c r="M12856">
        <v>161166</v>
      </c>
      <c r="N12856"/>
      <c r="O12856" t="s">
        <v>2411</v>
      </c>
      <c r="P12856" t="s">
        <v>23629</v>
      </c>
    </row>
    <row r="12857" spans="1:16" x14ac:dyDescent="0.25">
      <c r="A12857" t="s">
        <v>0</v>
      </c>
      <c r="B12857" t="s">
        <v>23630</v>
      </c>
      <c r="C12857" t="s">
        <v>3070</v>
      </c>
      <c r="D12857" t="s">
        <v>4756</v>
      </c>
      <c r="E12857" t="s">
        <v>59</v>
      </c>
      <c r="F12857" t="b">
        <v>0</v>
      </c>
      <c r="G12857" t="s">
        <v>68</v>
      </c>
      <c r="H12857" s="1">
        <v>46159.543449074074</v>
      </c>
      <c r="I12857" t="b">
        <v>0</v>
      </c>
      <c r="J12857" t="b">
        <v>1</v>
      </c>
      <c r="K12857" t="s">
        <v>41</v>
      </c>
      <c r="L12857" t="s">
        <v>60</v>
      </c>
      <c r="M12857">
        <v>195000</v>
      </c>
      <c r="N12857"/>
      <c r="O12857" t="s">
        <v>23631</v>
      </c>
      <c r="P12857" t="s">
        <v>3118</v>
      </c>
    </row>
    <row r="12858" spans="1:16" x14ac:dyDescent="0.25">
      <c r="A12858" t="s">
        <v>3</v>
      </c>
      <c r="B12858" t="s">
        <v>10497</v>
      </c>
      <c r="C12858" t="s">
        <v>10498</v>
      </c>
      <c r="D12858" t="s">
        <v>4633</v>
      </c>
      <c r="E12858" t="s">
        <v>59</v>
      </c>
      <c r="F12858" t="b">
        <v>0</v>
      </c>
      <c r="G12858" t="s">
        <v>10499</v>
      </c>
      <c r="H12858" s="1">
        <v>46159.544282407413</v>
      </c>
      <c r="I12858" t="b">
        <v>0</v>
      </c>
      <c r="J12858" t="b">
        <v>0</v>
      </c>
      <c r="K12858" t="s">
        <v>10499</v>
      </c>
      <c r="L12858" t="s">
        <v>60</v>
      </c>
      <c r="M12858">
        <v>4000000</v>
      </c>
      <c r="N12858"/>
      <c r="O12858" t="s">
        <v>10500</v>
      </c>
      <c r="P12858" t="s">
        <v>3201</v>
      </c>
    </row>
    <row r="12859" spans="1:16" x14ac:dyDescent="0.25">
      <c r="A12859" t="s">
        <v>3</v>
      </c>
      <c r="B12859" t="s">
        <v>21820</v>
      </c>
      <c r="C12859" t="s">
        <v>23632</v>
      </c>
      <c r="D12859" t="s">
        <v>4633</v>
      </c>
      <c r="E12859" t="s">
        <v>59</v>
      </c>
      <c r="F12859" t="b">
        <v>0</v>
      </c>
      <c r="G12859" t="s">
        <v>40</v>
      </c>
      <c r="H12859" s="1">
        <v>46159.544606481482</v>
      </c>
      <c r="I12859" t="b">
        <v>0</v>
      </c>
      <c r="J12859" t="b">
        <v>0</v>
      </c>
      <c r="K12859" t="s">
        <v>40</v>
      </c>
      <c r="L12859" t="s">
        <v>60</v>
      </c>
      <c r="M12859">
        <v>52500</v>
      </c>
      <c r="N12859"/>
      <c r="O12859" t="s">
        <v>4633</v>
      </c>
      <c r="P12859" t="s">
        <v>16264</v>
      </c>
    </row>
    <row r="12860" spans="1:16" x14ac:dyDescent="0.25">
      <c r="A12860" t="s">
        <v>2</v>
      </c>
      <c r="B12860" t="s">
        <v>1763</v>
      </c>
      <c r="C12860" t="s">
        <v>1361</v>
      </c>
      <c r="D12860" t="s">
        <v>4756</v>
      </c>
      <c r="E12860" t="s">
        <v>59</v>
      </c>
      <c r="F12860" t="b">
        <v>0</v>
      </c>
      <c r="G12860" t="s">
        <v>77</v>
      </c>
      <c r="H12860" s="1">
        <v>46159.585115740738</v>
      </c>
      <c r="I12860" t="b">
        <v>0</v>
      </c>
      <c r="J12860" t="b">
        <v>0</v>
      </c>
      <c r="K12860" t="s">
        <v>41</v>
      </c>
      <c r="L12860" t="s">
        <v>60</v>
      </c>
      <c r="M12860">
        <v>87899</v>
      </c>
      <c r="N12860"/>
      <c r="O12860" t="s">
        <v>23633</v>
      </c>
    </row>
    <row r="12861" spans="1:16" x14ac:dyDescent="0.25">
      <c r="A12861" t="s">
        <v>0</v>
      </c>
      <c r="B12861" t="s">
        <v>23634</v>
      </c>
      <c r="C12861" t="s">
        <v>315</v>
      </c>
      <c r="D12861" t="s">
        <v>4526</v>
      </c>
      <c r="E12861" t="s">
        <v>59</v>
      </c>
      <c r="F12861" t="b">
        <v>0</v>
      </c>
      <c r="G12861" t="s">
        <v>65</v>
      </c>
      <c r="H12861" s="1">
        <v>46159.585150462961</v>
      </c>
      <c r="I12861" t="b">
        <v>1</v>
      </c>
      <c r="J12861" t="b">
        <v>1</v>
      </c>
      <c r="K12861" t="s">
        <v>41</v>
      </c>
      <c r="L12861" t="s">
        <v>60</v>
      </c>
      <c r="M12861">
        <v>115000</v>
      </c>
      <c r="N12861"/>
      <c r="O12861" t="s">
        <v>1876</v>
      </c>
    </row>
    <row r="12862" spans="1:16" x14ac:dyDescent="0.25">
      <c r="A12862" t="s">
        <v>0</v>
      </c>
      <c r="B12862" t="s">
        <v>23635</v>
      </c>
      <c r="C12862" t="s">
        <v>23636</v>
      </c>
      <c r="D12862" t="s">
        <v>4633</v>
      </c>
      <c r="E12862" t="s">
        <v>59</v>
      </c>
      <c r="F12862" t="b">
        <v>0</v>
      </c>
      <c r="G12862" t="s">
        <v>40</v>
      </c>
      <c r="H12862" s="1">
        <v>46159.627939814818</v>
      </c>
      <c r="I12862" t="b">
        <v>0</v>
      </c>
      <c r="J12862" t="b">
        <v>0</v>
      </c>
      <c r="K12862" t="s">
        <v>40</v>
      </c>
      <c r="L12862" t="s">
        <v>60</v>
      </c>
      <c r="M12862">
        <v>37500</v>
      </c>
      <c r="N12862"/>
      <c r="O12862" t="s">
        <v>4633</v>
      </c>
      <c r="P12862" t="s">
        <v>23637</v>
      </c>
    </row>
    <row r="12863" spans="1:16" x14ac:dyDescent="0.25">
      <c r="A12863" t="s">
        <v>2</v>
      </c>
      <c r="B12863" t="s">
        <v>2961</v>
      </c>
      <c r="C12863" t="s">
        <v>76</v>
      </c>
      <c r="D12863" t="s">
        <v>4622</v>
      </c>
      <c r="E12863" t="s">
        <v>88</v>
      </c>
      <c r="F12863" t="b">
        <v>1</v>
      </c>
      <c r="G12863" t="s">
        <v>41</v>
      </c>
      <c r="H12863" s="1">
        <v>46159.628969907397</v>
      </c>
      <c r="I12863" t="b">
        <v>0</v>
      </c>
      <c r="J12863" t="b">
        <v>0</v>
      </c>
      <c r="K12863" t="s">
        <v>41</v>
      </c>
      <c r="L12863" t="s">
        <v>60</v>
      </c>
      <c r="M12863">
        <v>55680</v>
      </c>
      <c r="N12863"/>
      <c r="O12863" t="s">
        <v>7772</v>
      </c>
      <c r="P12863" t="s">
        <v>23638</v>
      </c>
    </row>
    <row r="12864" spans="1:16" x14ac:dyDescent="0.25">
      <c r="A12864" t="s">
        <v>1</v>
      </c>
      <c r="B12864" t="s">
        <v>22460</v>
      </c>
      <c r="C12864" t="s">
        <v>330</v>
      </c>
      <c r="D12864" t="s">
        <v>4346</v>
      </c>
      <c r="E12864" t="s">
        <v>59</v>
      </c>
      <c r="F12864" t="b">
        <v>0</v>
      </c>
      <c r="G12864" t="s">
        <v>68</v>
      </c>
      <c r="H12864" s="1">
        <v>46159.62903935185</v>
      </c>
      <c r="I12864" t="b">
        <v>1</v>
      </c>
      <c r="J12864" t="b">
        <v>1</v>
      </c>
      <c r="K12864" t="s">
        <v>41</v>
      </c>
      <c r="L12864" t="s">
        <v>60</v>
      </c>
      <c r="M12864">
        <v>155500</v>
      </c>
      <c r="N12864"/>
      <c r="O12864" t="s">
        <v>577</v>
      </c>
      <c r="P12864" t="s">
        <v>22461</v>
      </c>
    </row>
    <row r="12865" spans="1:16" x14ac:dyDescent="0.25">
      <c r="A12865" t="s">
        <v>1</v>
      </c>
      <c r="B12865" t="s">
        <v>23639</v>
      </c>
      <c r="C12865" t="s">
        <v>1032</v>
      </c>
      <c r="D12865" t="s">
        <v>4756</v>
      </c>
      <c r="E12865" t="s">
        <v>59</v>
      </c>
      <c r="F12865" t="b">
        <v>0</v>
      </c>
      <c r="G12865" t="s">
        <v>13</v>
      </c>
      <c r="H12865" s="1">
        <v>46159.629328703697</v>
      </c>
      <c r="I12865" t="b">
        <v>1</v>
      </c>
      <c r="J12865" t="b">
        <v>0</v>
      </c>
      <c r="K12865" t="s">
        <v>13</v>
      </c>
      <c r="L12865" t="s">
        <v>60</v>
      </c>
      <c r="M12865">
        <v>105000</v>
      </c>
      <c r="N12865"/>
      <c r="O12865" t="s">
        <v>23640</v>
      </c>
      <c r="P12865" t="s">
        <v>23641</v>
      </c>
    </row>
    <row r="12866" spans="1:16" x14ac:dyDescent="0.25">
      <c r="A12866" t="s">
        <v>2</v>
      </c>
      <c r="B12866" t="s">
        <v>23642</v>
      </c>
      <c r="C12866" t="s">
        <v>81</v>
      </c>
      <c r="D12866" t="s">
        <v>23621</v>
      </c>
      <c r="E12866" t="s">
        <v>59</v>
      </c>
      <c r="F12866" t="b">
        <v>0</v>
      </c>
      <c r="G12866" t="s">
        <v>77</v>
      </c>
      <c r="H12866" s="1">
        <v>46159.669641203713</v>
      </c>
      <c r="I12866" t="b">
        <v>0</v>
      </c>
      <c r="J12866" t="b">
        <v>0</v>
      </c>
      <c r="K12866" t="s">
        <v>41</v>
      </c>
      <c r="L12866" t="s">
        <v>60</v>
      </c>
      <c r="M12866">
        <v>150000</v>
      </c>
      <c r="N12866"/>
      <c r="O12866" t="s">
        <v>2674</v>
      </c>
    </row>
    <row r="12867" spans="1:16" x14ac:dyDescent="0.25">
      <c r="A12867" t="s">
        <v>1</v>
      </c>
      <c r="B12867" t="s">
        <v>23643</v>
      </c>
      <c r="C12867" t="s">
        <v>27</v>
      </c>
      <c r="D12867" t="s">
        <v>23621</v>
      </c>
      <c r="E12867" t="s">
        <v>59</v>
      </c>
      <c r="F12867" t="b">
        <v>0</v>
      </c>
      <c r="G12867" t="s">
        <v>27</v>
      </c>
      <c r="H12867" s="1">
        <v>46159.671469907407</v>
      </c>
      <c r="I12867" t="b">
        <v>0</v>
      </c>
      <c r="J12867" t="b">
        <v>0</v>
      </c>
      <c r="K12867" t="s">
        <v>27</v>
      </c>
      <c r="L12867" t="s">
        <v>60</v>
      </c>
      <c r="M12867">
        <v>136500</v>
      </c>
      <c r="N12867"/>
      <c r="O12867" t="s">
        <v>1655</v>
      </c>
    </row>
    <row r="12868" spans="1:16" x14ac:dyDescent="0.25">
      <c r="A12868" t="s">
        <v>2</v>
      </c>
      <c r="B12868" t="s">
        <v>23644</v>
      </c>
      <c r="C12868" t="s">
        <v>304</v>
      </c>
      <c r="D12868" t="s">
        <v>21392</v>
      </c>
      <c r="E12868" t="s">
        <v>88</v>
      </c>
      <c r="F12868" t="b">
        <v>0</v>
      </c>
      <c r="G12868" t="s">
        <v>77</v>
      </c>
      <c r="H12868" s="1">
        <v>46159.752974537027</v>
      </c>
      <c r="I12868" t="b">
        <v>0</v>
      </c>
      <c r="J12868" t="b">
        <v>0</v>
      </c>
      <c r="K12868" t="s">
        <v>41</v>
      </c>
      <c r="L12868" t="s">
        <v>74</v>
      </c>
      <c r="M12868"/>
      <c r="N12868">
        <v>175</v>
      </c>
      <c r="O12868" t="s">
        <v>21393</v>
      </c>
    </row>
    <row r="12869" spans="1:16" x14ac:dyDescent="0.25">
      <c r="A12869" t="s">
        <v>0</v>
      </c>
      <c r="B12869" t="s">
        <v>19971</v>
      </c>
      <c r="C12869" t="s">
        <v>76</v>
      </c>
      <c r="D12869" t="s">
        <v>584</v>
      </c>
      <c r="E12869" t="s">
        <v>59</v>
      </c>
      <c r="F12869" t="b">
        <v>1</v>
      </c>
      <c r="G12869" t="s">
        <v>41</v>
      </c>
      <c r="H12869" s="1">
        <v>46159.836226851847</v>
      </c>
      <c r="I12869" t="b">
        <v>0</v>
      </c>
      <c r="J12869" t="b">
        <v>0</v>
      </c>
      <c r="K12869" t="s">
        <v>41</v>
      </c>
      <c r="L12869" t="s">
        <v>74</v>
      </c>
      <c r="M12869"/>
      <c r="N12869">
        <v>15</v>
      </c>
      <c r="O12869" t="s">
        <v>19972</v>
      </c>
      <c r="P12869" t="s">
        <v>19973</v>
      </c>
    </row>
    <row r="12870" spans="1:16" x14ac:dyDescent="0.25">
      <c r="A12870" t="s">
        <v>0</v>
      </c>
      <c r="B12870" t="s">
        <v>23645</v>
      </c>
      <c r="C12870" t="s">
        <v>23646</v>
      </c>
      <c r="D12870" t="s">
        <v>4633</v>
      </c>
      <c r="E12870" t="s">
        <v>59</v>
      </c>
      <c r="F12870" t="b">
        <v>0</v>
      </c>
      <c r="G12870" t="s">
        <v>40</v>
      </c>
      <c r="H12870" s="1">
        <v>46159.836273148147</v>
      </c>
      <c r="I12870" t="b">
        <v>0</v>
      </c>
      <c r="J12870" t="b">
        <v>0</v>
      </c>
      <c r="K12870" t="s">
        <v>40</v>
      </c>
      <c r="L12870" t="s">
        <v>60</v>
      </c>
      <c r="M12870">
        <v>55000</v>
      </c>
      <c r="N12870"/>
      <c r="O12870" t="s">
        <v>4633</v>
      </c>
      <c r="P12870" t="s">
        <v>673</v>
      </c>
    </row>
    <row r="12871" spans="1:16" x14ac:dyDescent="0.25">
      <c r="A12871" t="s">
        <v>2</v>
      </c>
      <c r="B12871" t="s">
        <v>23647</v>
      </c>
      <c r="C12871" t="s">
        <v>86</v>
      </c>
      <c r="D12871" t="s">
        <v>21392</v>
      </c>
      <c r="E12871" t="s">
        <v>88</v>
      </c>
      <c r="F12871" t="b">
        <v>0</v>
      </c>
      <c r="G12871" t="s">
        <v>77</v>
      </c>
      <c r="H12871" s="1">
        <v>46159.919641203713</v>
      </c>
      <c r="I12871" t="b">
        <v>0</v>
      </c>
      <c r="J12871" t="b">
        <v>0</v>
      </c>
      <c r="K12871" t="s">
        <v>41</v>
      </c>
      <c r="L12871" t="s">
        <v>74</v>
      </c>
      <c r="M12871"/>
      <c r="N12871">
        <v>85</v>
      </c>
      <c r="O12871" t="s">
        <v>21393</v>
      </c>
    </row>
    <row r="12872" spans="1:16" x14ac:dyDescent="0.25">
      <c r="A12872" t="s">
        <v>1</v>
      </c>
      <c r="B12872" t="s">
        <v>23561</v>
      </c>
      <c r="C12872" t="s">
        <v>1489</v>
      </c>
      <c r="D12872" t="s">
        <v>4756</v>
      </c>
      <c r="E12872" t="s">
        <v>59</v>
      </c>
      <c r="F12872" t="b">
        <v>0</v>
      </c>
      <c r="G12872" t="s">
        <v>73</v>
      </c>
      <c r="H12872" s="1">
        <v>46159.920729166668</v>
      </c>
      <c r="I12872" t="b">
        <v>0</v>
      </c>
      <c r="J12872" t="b">
        <v>1</v>
      </c>
      <c r="K12872" t="s">
        <v>41</v>
      </c>
      <c r="L12872" t="s">
        <v>60</v>
      </c>
      <c r="M12872">
        <v>185500</v>
      </c>
      <c r="N12872"/>
      <c r="O12872" t="s">
        <v>23648</v>
      </c>
      <c r="P12872" t="s">
        <v>622</v>
      </c>
    </row>
    <row r="12873" spans="1:16" x14ac:dyDescent="0.25">
      <c r="A12873" t="s">
        <v>0</v>
      </c>
      <c r="B12873" t="s">
        <v>23649</v>
      </c>
      <c r="C12873" t="s">
        <v>396</v>
      </c>
      <c r="D12873" t="s">
        <v>4515</v>
      </c>
      <c r="E12873" t="s">
        <v>59</v>
      </c>
      <c r="F12873" t="b">
        <v>0</v>
      </c>
      <c r="G12873" t="s">
        <v>68</v>
      </c>
      <c r="H12873" s="1">
        <v>46160.001782407409</v>
      </c>
      <c r="I12873" t="b">
        <v>0</v>
      </c>
      <c r="J12873" t="b">
        <v>0</v>
      </c>
      <c r="K12873" t="s">
        <v>41</v>
      </c>
      <c r="L12873" t="s">
        <v>60</v>
      </c>
      <c r="M12873">
        <v>179000</v>
      </c>
      <c r="N12873"/>
      <c r="O12873" t="s">
        <v>23650</v>
      </c>
      <c r="P12873" t="s">
        <v>3865</v>
      </c>
    </row>
    <row r="12874" spans="1:16" x14ac:dyDescent="0.25">
      <c r="A12874" t="s">
        <v>7</v>
      </c>
      <c r="B12874" t="s">
        <v>7</v>
      </c>
      <c r="C12874" t="s">
        <v>949</v>
      </c>
      <c r="D12874" t="s">
        <v>4756</v>
      </c>
      <c r="E12874" t="s">
        <v>59</v>
      </c>
      <c r="F12874" t="b">
        <v>0</v>
      </c>
      <c r="G12874" t="s">
        <v>65</v>
      </c>
      <c r="H12874" s="1">
        <v>46160.001782407409</v>
      </c>
      <c r="I12874" t="b">
        <v>0</v>
      </c>
      <c r="J12874" t="b">
        <v>0</v>
      </c>
      <c r="K12874" t="s">
        <v>41</v>
      </c>
      <c r="L12874" t="s">
        <v>60</v>
      </c>
      <c r="M12874">
        <v>105000</v>
      </c>
      <c r="N12874"/>
      <c r="O12874" t="s">
        <v>23651</v>
      </c>
      <c r="P12874" t="s">
        <v>5921</v>
      </c>
    </row>
    <row r="12875" spans="1:16" x14ac:dyDescent="0.25">
      <c r="A12875" t="s">
        <v>0</v>
      </c>
      <c r="B12875" t="s">
        <v>1006</v>
      </c>
      <c r="C12875" t="s">
        <v>172</v>
      </c>
      <c r="D12875" t="s">
        <v>4673</v>
      </c>
      <c r="E12875" t="s">
        <v>59</v>
      </c>
      <c r="F12875" t="b">
        <v>0</v>
      </c>
      <c r="G12875" t="s">
        <v>68</v>
      </c>
      <c r="H12875" s="1">
        <v>46160.001782407409</v>
      </c>
      <c r="I12875" t="b">
        <v>0</v>
      </c>
      <c r="J12875" t="b">
        <v>1</v>
      </c>
      <c r="K12875" t="s">
        <v>41</v>
      </c>
      <c r="L12875" t="s">
        <v>60</v>
      </c>
      <c r="M12875">
        <v>70000</v>
      </c>
      <c r="N12875"/>
      <c r="O12875" t="s">
        <v>23652</v>
      </c>
    </row>
    <row r="12876" spans="1:16" x14ac:dyDescent="0.25">
      <c r="A12876" t="s">
        <v>0</v>
      </c>
      <c r="B12876" t="s">
        <v>6187</v>
      </c>
      <c r="C12876" t="s">
        <v>76</v>
      </c>
      <c r="D12876" t="s">
        <v>584</v>
      </c>
      <c r="E12876" t="s">
        <v>72</v>
      </c>
      <c r="F12876" t="b">
        <v>1</v>
      </c>
      <c r="G12876" t="s">
        <v>19</v>
      </c>
      <c r="H12876" s="1">
        <v>46160.002210648148</v>
      </c>
      <c r="I12876" t="b">
        <v>0</v>
      </c>
      <c r="J12876" t="b">
        <v>0</v>
      </c>
      <c r="K12876" t="s">
        <v>19</v>
      </c>
      <c r="L12876" t="s">
        <v>74</v>
      </c>
      <c r="M12876"/>
      <c r="N12876">
        <v>25</v>
      </c>
      <c r="O12876" t="s">
        <v>5193</v>
      </c>
      <c r="P12876" t="s">
        <v>2175</v>
      </c>
    </row>
    <row r="12877" spans="1:16" x14ac:dyDescent="0.25">
      <c r="A12877" t="s">
        <v>2</v>
      </c>
      <c r="B12877" t="s">
        <v>15532</v>
      </c>
      <c r="C12877" t="s">
        <v>174</v>
      </c>
      <c r="D12877" t="s">
        <v>4673</v>
      </c>
      <c r="E12877" t="s">
        <v>59</v>
      </c>
      <c r="F12877" t="b">
        <v>0</v>
      </c>
      <c r="G12877" t="s">
        <v>65</v>
      </c>
      <c r="H12877" s="1">
        <v>46160.00304398148</v>
      </c>
      <c r="I12877" t="b">
        <v>0</v>
      </c>
      <c r="J12877" t="b">
        <v>1</v>
      </c>
      <c r="K12877" t="s">
        <v>41</v>
      </c>
      <c r="L12877" t="s">
        <v>60</v>
      </c>
      <c r="M12877">
        <v>200000</v>
      </c>
      <c r="N12877"/>
      <c r="O12877" t="s">
        <v>1787</v>
      </c>
      <c r="P12877" t="s">
        <v>23653</v>
      </c>
    </row>
    <row r="12878" spans="1:16" x14ac:dyDescent="0.25">
      <c r="A12878" t="s">
        <v>0</v>
      </c>
      <c r="B12878" t="s">
        <v>23654</v>
      </c>
      <c r="C12878" t="s">
        <v>18</v>
      </c>
      <c r="D12878" t="s">
        <v>11236</v>
      </c>
      <c r="E12878" t="s">
        <v>232</v>
      </c>
      <c r="F12878" t="b">
        <v>0</v>
      </c>
      <c r="G12878" t="s">
        <v>18</v>
      </c>
      <c r="H12878" s="1">
        <v>46160.20994212963</v>
      </c>
      <c r="I12878" t="b">
        <v>1</v>
      </c>
      <c r="J12878" t="b">
        <v>0</v>
      </c>
      <c r="K12878" t="s">
        <v>18</v>
      </c>
      <c r="L12878" t="s">
        <v>60</v>
      </c>
      <c r="M12878">
        <v>50000</v>
      </c>
      <c r="N12878"/>
      <c r="O12878" t="s">
        <v>23655</v>
      </c>
      <c r="P12878" t="s">
        <v>23656</v>
      </c>
    </row>
    <row r="12879" spans="1:16" x14ac:dyDescent="0.25">
      <c r="A12879" t="s">
        <v>0</v>
      </c>
      <c r="B12879" t="s">
        <v>23657</v>
      </c>
      <c r="C12879" t="s">
        <v>23658</v>
      </c>
      <c r="D12879" t="s">
        <v>4346</v>
      </c>
      <c r="E12879" t="s">
        <v>59</v>
      </c>
      <c r="F12879" t="b">
        <v>0</v>
      </c>
      <c r="G12879" t="s">
        <v>13</v>
      </c>
      <c r="H12879" s="1">
        <v>46160.251331018517</v>
      </c>
      <c r="I12879" t="b">
        <v>0</v>
      </c>
      <c r="J12879" t="b">
        <v>0</v>
      </c>
      <c r="K12879" t="s">
        <v>13</v>
      </c>
      <c r="L12879" t="s">
        <v>74</v>
      </c>
      <c r="M12879"/>
      <c r="N12879">
        <v>41</v>
      </c>
      <c r="O12879" t="s">
        <v>23659</v>
      </c>
    </row>
    <row r="12880" spans="1:16" x14ac:dyDescent="0.25">
      <c r="A12880" t="s">
        <v>0</v>
      </c>
      <c r="B12880" t="s">
        <v>23660</v>
      </c>
      <c r="C12880" t="s">
        <v>76</v>
      </c>
      <c r="D12880" t="s">
        <v>584</v>
      </c>
      <c r="E12880" t="s">
        <v>59</v>
      </c>
      <c r="F12880" t="b">
        <v>1</v>
      </c>
      <c r="G12880" t="s">
        <v>19</v>
      </c>
      <c r="H12880" s="1">
        <v>46160.251631944448</v>
      </c>
      <c r="I12880" t="b">
        <v>0</v>
      </c>
      <c r="J12880" t="b">
        <v>0</v>
      </c>
      <c r="K12880" t="s">
        <v>19</v>
      </c>
      <c r="L12880" t="s">
        <v>74</v>
      </c>
      <c r="M12880"/>
      <c r="N12880">
        <v>11</v>
      </c>
      <c r="O12880" t="s">
        <v>23661</v>
      </c>
      <c r="P12880" t="s">
        <v>16635</v>
      </c>
    </row>
    <row r="12881" spans="1:16" x14ac:dyDescent="0.25">
      <c r="A12881" t="s">
        <v>0</v>
      </c>
      <c r="B12881" t="s">
        <v>23662</v>
      </c>
      <c r="C12881" t="s">
        <v>76</v>
      </c>
      <c r="D12881" t="s">
        <v>584</v>
      </c>
      <c r="E12881" t="s">
        <v>59</v>
      </c>
      <c r="F12881" t="b">
        <v>1</v>
      </c>
      <c r="G12881" t="s">
        <v>19</v>
      </c>
      <c r="H12881" s="1">
        <v>46160.251631944448</v>
      </c>
      <c r="I12881" t="b">
        <v>0</v>
      </c>
      <c r="J12881" t="b">
        <v>0</v>
      </c>
      <c r="K12881" t="s">
        <v>19</v>
      </c>
      <c r="L12881" t="s">
        <v>74</v>
      </c>
      <c r="M12881"/>
      <c r="N12881">
        <v>15</v>
      </c>
      <c r="O12881" t="s">
        <v>2023</v>
      </c>
      <c r="P12881" t="s">
        <v>352</v>
      </c>
    </row>
    <row r="12882" spans="1:16" x14ac:dyDescent="0.25">
      <c r="A12882" t="s">
        <v>2</v>
      </c>
      <c r="B12882" t="s">
        <v>23663</v>
      </c>
      <c r="C12882" t="s">
        <v>76</v>
      </c>
      <c r="D12882" t="s">
        <v>584</v>
      </c>
      <c r="E12882" t="s">
        <v>59</v>
      </c>
      <c r="F12882" t="b">
        <v>1</v>
      </c>
      <c r="G12882" t="s">
        <v>41</v>
      </c>
      <c r="H12882" s="1">
        <v>46160.252326388887</v>
      </c>
      <c r="I12882" t="b">
        <v>0</v>
      </c>
      <c r="J12882" t="b">
        <v>0</v>
      </c>
      <c r="K12882" t="s">
        <v>41</v>
      </c>
      <c r="L12882" t="s">
        <v>74</v>
      </c>
      <c r="M12882"/>
      <c r="N12882">
        <v>15</v>
      </c>
      <c r="O12882" t="s">
        <v>23664</v>
      </c>
      <c r="P12882" t="s">
        <v>23665</v>
      </c>
    </row>
    <row r="12883" spans="1:16" x14ac:dyDescent="0.25">
      <c r="A12883" t="s">
        <v>2</v>
      </c>
      <c r="B12883" t="s">
        <v>1398</v>
      </c>
      <c r="C12883" t="s">
        <v>76</v>
      </c>
      <c r="D12883" t="s">
        <v>4346</v>
      </c>
      <c r="E12883" t="s">
        <v>59</v>
      </c>
      <c r="F12883" t="b">
        <v>1</v>
      </c>
      <c r="G12883" t="s">
        <v>13</v>
      </c>
      <c r="H12883" s="1">
        <v>46160.292997685188</v>
      </c>
      <c r="I12883" t="b">
        <v>0</v>
      </c>
      <c r="J12883" t="b">
        <v>0</v>
      </c>
      <c r="K12883" t="s">
        <v>13</v>
      </c>
      <c r="L12883" t="s">
        <v>74</v>
      </c>
      <c r="M12883"/>
      <c r="N12883">
        <v>26.44</v>
      </c>
      <c r="O12883" t="s">
        <v>23666</v>
      </c>
      <c r="P12883" t="s">
        <v>5801</v>
      </c>
    </row>
    <row r="12884" spans="1:16" x14ac:dyDescent="0.25">
      <c r="A12884" t="s">
        <v>0</v>
      </c>
      <c r="B12884" t="s">
        <v>21644</v>
      </c>
      <c r="C12884" t="s">
        <v>76</v>
      </c>
      <c r="D12884" t="s">
        <v>4526</v>
      </c>
      <c r="E12884" t="s">
        <v>59</v>
      </c>
      <c r="F12884" t="b">
        <v>1</v>
      </c>
      <c r="G12884" t="s">
        <v>19</v>
      </c>
      <c r="H12884" s="1">
        <v>46160.293310185189</v>
      </c>
      <c r="I12884" t="b">
        <v>0</v>
      </c>
      <c r="J12884" t="b">
        <v>0</v>
      </c>
      <c r="K12884" t="s">
        <v>19</v>
      </c>
      <c r="L12884" t="s">
        <v>74</v>
      </c>
      <c r="M12884"/>
      <c r="N12884">
        <v>15</v>
      </c>
      <c r="O12884" t="s">
        <v>1732</v>
      </c>
    </row>
    <row r="12885" spans="1:16" x14ac:dyDescent="0.25">
      <c r="A12885" t="s">
        <v>1</v>
      </c>
      <c r="B12885" t="s">
        <v>23667</v>
      </c>
      <c r="C12885" t="s">
        <v>930</v>
      </c>
      <c r="D12885" t="s">
        <v>4526</v>
      </c>
      <c r="E12885" t="s">
        <v>59</v>
      </c>
      <c r="F12885" t="b">
        <v>0</v>
      </c>
      <c r="G12885" t="s">
        <v>19</v>
      </c>
      <c r="H12885" s="1">
        <v>46160.295995370368</v>
      </c>
      <c r="I12885" t="b">
        <v>0</v>
      </c>
      <c r="J12885" t="b">
        <v>0</v>
      </c>
      <c r="K12885" t="s">
        <v>19</v>
      </c>
      <c r="L12885" t="s">
        <v>60</v>
      </c>
      <c r="M12885">
        <v>1350000</v>
      </c>
      <c r="N12885"/>
      <c r="O12885" t="s">
        <v>7059</v>
      </c>
      <c r="P12885" t="s">
        <v>23668</v>
      </c>
    </row>
    <row r="12886" spans="1:16" x14ac:dyDescent="0.25">
      <c r="A12886" t="s">
        <v>1</v>
      </c>
      <c r="B12886" t="s">
        <v>23669</v>
      </c>
      <c r="C12886" t="s">
        <v>27</v>
      </c>
      <c r="D12886" t="s">
        <v>23670</v>
      </c>
      <c r="E12886" t="s">
        <v>59</v>
      </c>
      <c r="F12886" t="b">
        <v>0</v>
      </c>
      <c r="G12886" t="s">
        <v>27</v>
      </c>
      <c r="H12886" s="1">
        <v>46160.296273148153</v>
      </c>
      <c r="I12886" t="b">
        <v>1</v>
      </c>
      <c r="J12886" t="b">
        <v>0</v>
      </c>
      <c r="K12886" t="s">
        <v>27</v>
      </c>
      <c r="L12886" t="s">
        <v>60</v>
      </c>
      <c r="M12886">
        <v>168000</v>
      </c>
      <c r="N12886"/>
      <c r="O12886" t="s">
        <v>2704</v>
      </c>
    </row>
    <row r="12887" spans="1:16" x14ac:dyDescent="0.25">
      <c r="A12887" t="s">
        <v>2</v>
      </c>
      <c r="B12887" t="s">
        <v>23671</v>
      </c>
      <c r="C12887" t="s">
        <v>5717</v>
      </c>
      <c r="D12887" t="s">
        <v>4346</v>
      </c>
      <c r="E12887" t="s">
        <v>132</v>
      </c>
      <c r="F12887" t="b">
        <v>0</v>
      </c>
      <c r="G12887" t="s">
        <v>19</v>
      </c>
      <c r="H12887" s="1">
        <v>46160.336215277777</v>
      </c>
      <c r="I12887" t="b">
        <v>0</v>
      </c>
      <c r="J12887" t="b">
        <v>0</v>
      </c>
      <c r="K12887" t="s">
        <v>19</v>
      </c>
      <c r="L12887" t="s">
        <v>74</v>
      </c>
      <c r="M12887"/>
      <c r="N12887">
        <v>650</v>
      </c>
      <c r="O12887" t="s">
        <v>22920</v>
      </c>
    </row>
    <row r="12888" spans="1:16" x14ac:dyDescent="0.25">
      <c r="A12888" t="s">
        <v>0</v>
      </c>
      <c r="B12888" t="s">
        <v>23672</v>
      </c>
      <c r="C12888" t="s">
        <v>40</v>
      </c>
      <c r="D12888" t="s">
        <v>4526</v>
      </c>
      <c r="E12888" t="s">
        <v>59</v>
      </c>
      <c r="F12888" t="b">
        <v>0</v>
      </c>
      <c r="G12888" t="s">
        <v>40</v>
      </c>
      <c r="H12888" s="1">
        <v>46160.377303240741</v>
      </c>
      <c r="I12888" t="b">
        <v>1</v>
      </c>
      <c r="J12888" t="b">
        <v>0</v>
      </c>
      <c r="K12888" t="s">
        <v>40</v>
      </c>
      <c r="L12888" t="s">
        <v>60</v>
      </c>
      <c r="M12888">
        <v>47500</v>
      </c>
      <c r="N12888"/>
      <c r="O12888" t="s">
        <v>23471</v>
      </c>
      <c r="P12888" t="s">
        <v>1942</v>
      </c>
    </row>
    <row r="12889" spans="1:16" x14ac:dyDescent="0.25">
      <c r="A12889" t="s">
        <v>5</v>
      </c>
      <c r="B12889" t="s">
        <v>1293</v>
      </c>
      <c r="C12889" t="s">
        <v>1463</v>
      </c>
      <c r="D12889" t="s">
        <v>4756</v>
      </c>
      <c r="E12889" t="s">
        <v>59</v>
      </c>
      <c r="F12889" t="b">
        <v>0</v>
      </c>
      <c r="G12889" t="s">
        <v>68</v>
      </c>
      <c r="H12889" s="1">
        <v>46160.378645833327</v>
      </c>
      <c r="I12889" t="b">
        <v>1</v>
      </c>
      <c r="J12889" t="b">
        <v>1</v>
      </c>
      <c r="K12889" t="s">
        <v>41</v>
      </c>
      <c r="L12889" t="s">
        <v>60</v>
      </c>
      <c r="M12889">
        <v>113303.5</v>
      </c>
      <c r="N12889"/>
      <c r="O12889" t="s">
        <v>23673</v>
      </c>
      <c r="P12889" t="s">
        <v>23674</v>
      </c>
    </row>
    <row r="12890" spans="1:16" x14ac:dyDescent="0.25">
      <c r="A12890" t="s">
        <v>1</v>
      </c>
      <c r="B12890" t="s">
        <v>23675</v>
      </c>
      <c r="C12890" t="s">
        <v>40</v>
      </c>
      <c r="D12890" t="s">
        <v>4526</v>
      </c>
      <c r="E12890" t="s">
        <v>59</v>
      </c>
      <c r="F12890" t="b">
        <v>0</v>
      </c>
      <c r="G12890" t="s">
        <v>40</v>
      </c>
      <c r="H12890" s="1">
        <v>46160.38</v>
      </c>
      <c r="I12890" t="b">
        <v>1</v>
      </c>
      <c r="J12890" t="b">
        <v>0</v>
      </c>
      <c r="K12890" t="s">
        <v>40</v>
      </c>
      <c r="L12890" t="s">
        <v>60</v>
      </c>
      <c r="M12890">
        <v>102500</v>
      </c>
      <c r="N12890"/>
      <c r="O12890" t="s">
        <v>6510</v>
      </c>
      <c r="P12890" t="s">
        <v>23676</v>
      </c>
    </row>
    <row r="12891" spans="1:16" x14ac:dyDescent="0.25">
      <c r="A12891" t="s">
        <v>6</v>
      </c>
      <c r="B12891" t="s">
        <v>531</v>
      </c>
      <c r="C12891" t="s">
        <v>13939</v>
      </c>
      <c r="D12891" t="s">
        <v>2360</v>
      </c>
      <c r="E12891" t="s">
        <v>59</v>
      </c>
      <c r="F12891" t="b">
        <v>0</v>
      </c>
      <c r="G12891" t="s">
        <v>77</v>
      </c>
      <c r="H12891" s="1">
        <v>46160.417754629627</v>
      </c>
      <c r="I12891" t="b">
        <v>0</v>
      </c>
      <c r="J12891" t="b">
        <v>1</v>
      </c>
      <c r="K12891" t="s">
        <v>41</v>
      </c>
      <c r="L12891" t="s">
        <v>60</v>
      </c>
      <c r="M12891">
        <v>198000</v>
      </c>
      <c r="N12891"/>
      <c r="O12891" t="s">
        <v>424</v>
      </c>
      <c r="P12891" t="s">
        <v>23677</v>
      </c>
    </row>
    <row r="12892" spans="1:16" x14ac:dyDescent="0.25">
      <c r="A12892" t="s">
        <v>7</v>
      </c>
      <c r="B12892" t="s">
        <v>22925</v>
      </c>
      <c r="C12892" t="s">
        <v>339</v>
      </c>
      <c r="D12892" t="s">
        <v>2360</v>
      </c>
      <c r="E12892" t="s">
        <v>59</v>
      </c>
      <c r="F12892" t="b">
        <v>0</v>
      </c>
      <c r="G12892" t="s">
        <v>77</v>
      </c>
      <c r="H12892" s="1">
        <v>46160.417766203696</v>
      </c>
      <c r="I12892" t="b">
        <v>0</v>
      </c>
      <c r="J12892" t="b">
        <v>1</v>
      </c>
      <c r="K12892" t="s">
        <v>41</v>
      </c>
      <c r="L12892" t="s">
        <v>60</v>
      </c>
      <c r="M12892">
        <v>175500</v>
      </c>
      <c r="N12892"/>
      <c r="O12892" t="s">
        <v>424</v>
      </c>
      <c r="P12892" t="s">
        <v>1033</v>
      </c>
    </row>
    <row r="12893" spans="1:16" x14ac:dyDescent="0.25">
      <c r="A12893" t="s">
        <v>6</v>
      </c>
      <c r="B12893" t="s">
        <v>23678</v>
      </c>
      <c r="C12893" t="s">
        <v>92</v>
      </c>
      <c r="D12893" t="s">
        <v>4346</v>
      </c>
      <c r="E12893" t="s">
        <v>59</v>
      </c>
      <c r="F12893" t="b">
        <v>0</v>
      </c>
      <c r="G12893" t="s">
        <v>77</v>
      </c>
      <c r="H12893" s="1">
        <v>46160.419039351851</v>
      </c>
      <c r="I12893" t="b">
        <v>0</v>
      </c>
      <c r="J12893" t="b">
        <v>1</v>
      </c>
      <c r="K12893" t="s">
        <v>41</v>
      </c>
      <c r="L12893" t="s">
        <v>60</v>
      </c>
      <c r="M12893">
        <v>248000</v>
      </c>
      <c r="N12893"/>
      <c r="O12893" t="s">
        <v>402</v>
      </c>
    </row>
    <row r="12894" spans="1:16" x14ac:dyDescent="0.25">
      <c r="A12894" t="s">
        <v>2</v>
      </c>
      <c r="B12894" t="s">
        <v>173</v>
      </c>
      <c r="C12894" t="s">
        <v>4308</v>
      </c>
      <c r="D12894" t="s">
        <v>2360</v>
      </c>
      <c r="E12894" t="s">
        <v>59</v>
      </c>
      <c r="F12894" t="b">
        <v>0</v>
      </c>
      <c r="G12894" t="s">
        <v>65</v>
      </c>
      <c r="H12894" s="1">
        <v>46160.41909722222</v>
      </c>
      <c r="I12894" t="b">
        <v>0</v>
      </c>
      <c r="J12894" t="b">
        <v>0</v>
      </c>
      <c r="K12894" t="s">
        <v>41</v>
      </c>
      <c r="L12894" t="s">
        <v>60</v>
      </c>
      <c r="M12894">
        <v>140000</v>
      </c>
      <c r="N12894"/>
      <c r="O12894" t="s">
        <v>2947</v>
      </c>
      <c r="P12894" t="s">
        <v>2159</v>
      </c>
    </row>
    <row r="12895" spans="1:16" x14ac:dyDescent="0.25">
      <c r="A12895" t="s">
        <v>1</v>
      </c>
      <c r="B12895" t="s">
        <v>23535</v>
      </c>
      <c r="C12895" t="s">
        <v>2269</v>
      </c>
      <c r="D12895" t="s">
        <v>2360</v>
      </c>
      <c r="E12895" t="s">
        <v>59</v>
      </c>
      <c r="F12895" t="b">
        <v>0</v>
      </c>
      <c r="G12895" t="s">
        <v>89</v>
      </c>
      <c r="H12895" s="1">
        <v>46160.420381944437</v>
      </c>
      <c r="I12895" t="b">
        <v>0</v>
      </c>
      <c r="J12895" t="b">
        <v>1</v>
      </c>
      <c r="K12895" t="s">
        <v>41</v>
      </c>
      <c r="L12895" t="s">
        <v>60</v>
      </c>
      <c r="M12895">
        <v>106400</v>
      </c>
      <c r="N12895"/>
      <c r="O12895" t="s">
        <v>3575</v>
      </c>
      <c r="P12895" t="s">
        <v>23536</v>
      </c>
    </row>
    <row r="12896" spans="1:16" x14ac:dyDescent="0.25">
      <c r="A12896" t="s">
        <v>1</v>
      </c>
      <c r="B12896" t="s">
        <v>1</v>
      </c>
      <c r="C12896" t="s">
        <v>23679</v>
      </c>
      <c r="D12896" t="s">
        <v>10173</v>
      </c>
      <c r="E12896" t="s">
        <v>59</v>
      </c>
      <c r="F12896" t="b">
        <v>0</v>
      </c>
      <c r="G12896" t="s">
        <v>13</v>
      </c>
      <c r="H12896" s="1">
        <v>46160.420671296299</v>
      </c>
      <c r="I12896" t="b">
        <v>1</v>
      </c>
      <c r="J12896" t="b">
        <v>0</v>
      </c>
      <c r="K12896" t="s">
        <v>13</v>
      </c>
      <c r="L12896" t="s">
        <v>60</v>
      </c>
      <c r="M12896">
        <v>147500</v>
      </c>
      <c r="N12896"/>
      <c r="O12896" t="s">
        <v>10174</v>
      </c>
      <c r="P12896" t="s">
        <v>891</v>
      </c>
    </row>
    <row r="12897" spans="1:16" x14ac:dyDescent="0.25">
      <c r="A12897" t="s">
        <v>1</v>
      </c>
      <c r="B12897" t="s">
        <v>23680</v>
      </c>
      <c r="C12897" t="s">
        <v>207</v>
      </c>
      <c r="D12897" t="s">
        <v>2360</v>
      </c>
      <c r="E12897" t="s">
        <v>59</v>
      </c>
      <c r="F12897" t="b">
        <v>0</v>
      </c>
      <c r="G12897" t="s">
        <v>89</v>
      </c>
      <c r="H12897" s="1">
        <v>46160.46197916667</v>
      </c>
      <c r="I12897" t="b">
        <v>1</v>
      </c>
      <c r="J12897" t="b">
        <v>0</v>
      </c>
      <c r="K12897" t="s">
        <v>41</v>
      </c>
      <c r="L12897" t="s">
        <v>60</v>
      </c>
      <c r="M12897">
        <v>220000</v>
      </c>
      <c r="N12897"/>
      <c r="O12897" t="s">
        <v>9702</v>
      </c>
      <c r="P12897" t="s">
        <v>23681</v>
      </c>
    </row>
    <row r="12898" spans="1:16" x14ac:dyDescent="0.25">
      <c r="A12898" t="s">
        <v>1</v>
      </c>
      <c r="B12898" t="s">
        <v>23682</v>
      </c>
      <c r="C12898" t="s">
        <v>40</v>
      </c>
      <c r="D12898" t="s">
        <v>4526</v>
      </c>
      <c r="E12898" t="s">
        <v>59</v>
      </c>
      <c r="F12898" t="b">
        <v>0</v>
      </c>
      <c r="G12898" t="s">
        <v>40</v>
      </c>
      <c r="H12898" s="1">
        <v>46160.46334490741</v>
      </c>
      <c r="I12898" t="b">
        <v>1</v>
      </c>
      <c r="J12898" t="b">
        <v>0</v>
      </c>
      <c r="K12898" t="s">
        <v>40</v>
      </c>
      <c r="L12898" t="s">
        <v>60</v>
      </c>
      <c r="M12898">
        <v>68000</v>
      </c>
      <c r="N12898"/>
      <c r="O12898" t="s">
        <v>4410</v>
      </c>
      <c r="P12898" t="s">
        <v>23683</v>
      </c>
    </row>
    <row r="12899" spans="1:16" x14ac:dyDescent="0.25">
      <c r="A12899" t="s">
        <v>3</v>
      </c>
      <c r="B12899" t="s">
        <v>1839</v>
      </c>
      <c r="C12899" t="s">
        <v>148</v>
      </c>
      <c r="D12899" t="s">
        <v>4346</v>
      </c>
      <c r="E12899" t="s">
        <v>59</v>
      </c>
      <c r="F12899" t="b">
        <v>0</v>
      </c>
      <c r="G12899" t="s">
        <v>89</v>
      </c>
      <c r="H12899" s="1">
        <v>46160.501087962963</v>
      </c>
      <c r="I12899" t="b">
        <v>0</v>
      </c>
      <c r="J12899" t="b">
        <v>0</v>
      </c>
      <c r="K12899" t="s">
        <v>41</v>
      </c>
      <c r="L12899" t="s">
        <v>74</v>
      </c>
      <c r="M12899"/>
      <c r="N12899">
        <v>34.44</v>
      </c>
      <c r="O12899" t="s">
        <v>22570</v>
      </c>
      <c r="P12899" t="s">
        <v>11790</v>
      </c>
    </row>
    <row r="12900" spans="1:16" x14ac:dyDescent="0.25">
      <c r="A12900" t="s">
        <v>0</v>
      </c>
      <c r="B12900" t="s">
        <v>1125</v>
      </c>
      <c r="C12900" t="s">
        <v>2252</v>
      </c>
      <c r="D12900" t="s">
        <v>4756</v>
      </c>
      <c r="E12900" t="s">
        <v>59</v>
      </c>
      <c r="F12900" t="b">
        <v>0</v>
      </c>
      <c r="G12900" t="s">
        <v>65</v>
      </c>
      <c r="H12900" s="1">
        <v>46160.501087962963</v>
      </c>
      <c r="I12900" t="b">
        <v>0</v>
      </c>
      <c r="J12900" t="b">
        <v>1</v>
      </c>
      <c r="K12900" t="s">
        <v>41</v>
      </c>
      <c r="L12900" t="s">
        <v>60</v>
      </c>
      <c r="M12900">
        <v>133000</v>
      </c>
      <c r="N12900"/>
      <c r="O12900" t="s">
        <v>23684</v>
      </c>
      <c r="P12900" t="s">
        <v>23685</v>
      </c>
    </row>
    <row r="12901" spans="1:16" x14ac:dyDescent="0.25">
      <c r="A12901" t="s">
        <v>3</v>
      </c>
      <c r="B12901" t="s">
        <v>23686</v>
      </c>
      <c r="C12901" t="s">
        <v>194</v>
      </c>
      <c r="D12901" t="s">
        <v>4526</v>
      </c>
      <c r="E12901" t="s">
        <v>59</v>
      </c>
      <c r="F12901" t="b">
        <v>0</v>
      </c>
      <c r="G12901" t="s">
        <v>65</v>
      </c>
      <c r="H12901" s="1">
        <v>46160.501134259262</v>
      </c>
      <c r="I12901" t="b">
        <v>0</v>
      </c>
      <c r="J12901" t="b">
        <v>0</v>
      </c>
      <c r="K12901" t="s">
        <v>41</v>
      </c>
      <c r="L12901" t="s">
        <v>60</v>
      </c>
      <c r="M12901">
        <v>82500</v>
      </c>
      <c r="N12901"/>
      <c r="O12901" t="s">
        <v>17593</v>
      </c>
      <c r="P12901" t="s">
        <v>673</v>
      </c>
    </row>
    <row r="12902" spans="1:16" x14ac:dyDescent="0.25">
      <c r="A12902" t="s">
        <v>0</v>
      </c>
      <c r="B12902" t="s">
        <v>23687</v>
      </c>
      <c r="C12902" t="s">
        <v>76</v>
      </c>
      <c r="D12902" t="s">
        <v>141</v>
      </c>
      <c r="E12902" t="s">
        <v>88</v>
      </c>
      <c r="F12902" t="b">
        <v>1</v>
      </c>
      <c r="G12902" t="s">
        <v>41</v>
      </c>
      <c r="H12902" s="1">
        <v>46160.502326388887</v>
      </c>
      <c r="I12902" t="b">
        <v>1</v>
      </c>
      <c r="J12902" t="b">
        <v>0</v>
      </c>
      <c r="K12902" t="s">
        <v>41</v>
      </c>
      <c r="L12902" t="s">
        <v>74</v>
      </c>
      <c r="M12902"/>
      <c r="N12902">
        <v>42.5</v>
      </c>
      <c r="O12902" t="s">
        <v>141</v>
      </c>
      <c r="P12902" t="s">
        <v>283</v>
      </c>
    </row>
    <row r="12903" spans="1:16" x14ac:dyDescent="0.25">
      <c r="A12903" t="s">
        <v>6</v>
      </c>
      <c r="B12903" t="s">
        <v>6</v>
      </c>
      <c r="C12903" t="s">
        <v>5239</v>
      </c>
      <c r="D12903" t="s">
        <v>4346</v>
      </c>
      <c r="E12903" t="s">
        <v>59</v>
      </c>
      <c r="F12903" t="b">
        <v>0</v>
      </c>
      <c r="G12903" t="s">
        <v>40</v>
      </c>
      <c r="H12903" s="1">
        <v>46160.503530092603</v>
      </c>
      <c r="I12903" t="b">
        <v>0</v>
      </c>
      <c r="J12903" t="b">
        <v>0</v>
      </c>
      <c r="K12903" t="s">
        <v>40</v>
      </c>
      <c r="L12903" t="s">
        <v>60</v>
      </c>
      <c r="M12903">
        <v>53300</v>
      </c>
      <c r="N12903"/>
      <c r="O12903" t="s">
        <v>21571</v>
      </c>
      <c r="P12903" t="s">
        <v>23688</v>
      </c>
    </row>
    <row r="12904" spans="1:16" x14ac:dyDescent="0.25">
      <c r="A12904" t="s">
        <v>3</v>
      </c>
      <c r="B12904" t="s">
        <v>23689</v>
      </c>
      <c r="C12904" t="s">
        <v>557</v>
      </c>
      <c r="D12904" t="s">
        <v>2360</v>
      </c>
      <c r="E12904" t="s">
        <v>59</v>
      </c>
      <c r="F12904" t="b">
        <v>0</v>
      </c>
      <c r="G12904" t="s">
        <v>65</v>
      </c>
      <c r="H12904" s="1">
        <v>46160.54278935185</v>
      </c>
      <c r="I12904" t="b">
        <v>0</v>
      </c>
      <c r="J12904" t="b">
        <v>0</v>
      </c>
      <c r="K12904" t="s">
        <v>41</v>
      </c>
      <c r="L12904" t="s">
        <v>60</v>
      </c>
      <c r="M12904">
        <v>59000</v>
      </c>
      <c r="N12904"/>
      <c r="O12904" t="s">
        <v>23690</v>
      </c>
      <c r="P12904" t="s">
        <v>219</v>
      </c>
    </row>
    <row r="12905" spans="1:16" x14ac:dyDescent="0.25">
      <c r="A12905" t="s">
        <v>0</v>
      </c>
      <c r="B12905" t="s">
        <v>1125</v>
      </c>
      <c r="C12905" t="s">
        <v>17225</v>
      </c>
      <c r="D12905" t="s">
        <v>4526</v>
      </c>
      <c r="E12905" t="s">
        <v>59</v>
      </c>
      <c r="F12905" t="b">
        <v>0</v>
      </c>
      <c r="G12905" t="s">
        <v>40</v>
      </c>
      <c r="H12905" s="1">
        <v>46160.543969907398</v>
      </c>
      <c r="I12905" t="b">
        <v>1</v>
      </c>
      <c r="J12905" t="b">
        <v>0</v>
      </c>
      <c r="K12905" t="s">
        <v>40</v>
      </c>
      <c r="L12905" t="s">
        <v>60</v>
      </c>
      <c r="M12905">
        <v>43994</v>
      </c>
      <c r="N12905"/>
      <c r="O12905" t="s">
        <v>23691</v>
      </c>
      <c r="P12905" t="s">
        <v>325</v>
      </c>
    </row>
    <row r="12906" spans="1:16" x14ac:dyDescent="0.25">
      <c r="A12906" t="s">
        <v>2</v>
      </c>
      <c r="B12906" t="s">
        <v>986</v>
      </c>
      <c r="C12906" t="s">
        <v>3678</v>
      </c>
      <c r="D12906" t="s">
        <v>4526</v>
      </c>
      <c r="E12906" t="s">
        <v>88</v>
      </c>
      <c r="F12906" t="b">
        <v>0</v>
      </c>
      <c r="G12906" t="s">
        <v>65</v>
      </c>
      <c r="H12906" s="1">
        <v>46160.544085648151</v>
      </c>
      <c r="I12906" t="b">
        <v>0</v>
      </c>
      <c r="J12906" t="b">
        <v>0</v>
      </c>
      <c r="K12906" t="s">
        <v>41</v>
      </c>
      <c r="L12906" t="s">
        <v>74</v>
      </c>
      <c r="M12906"/>
      <c r="N12906">
        <v>110</v>
      </c>
      <c r="O12906" t="s">
        <v>2541</v>
      </c>
      <c r="P12906" t="s">
        <v>23692</v>
      </c>
    </row>
    <row r="12907" spans="1:16" x14ac:dyDescent="0.25">
      <c r="A12907" t="s">
        <v>2</v>
      </c>
      <c r="B12907" t="s">
        <v>1680</v>
      </c>
      <c r="C12907" t="s">
        <v>3489</v>
      </c>
      <c r="D12907" t="s">
        <v>4756</v>
      </c>
      <c r="E12907" t="s">
        <v>59</v>
      </c>
      <c r="F12907" t="b">
        <v>0</v>
      </c>
      <c r="G12907" t="s">
        <v>65</v>
      </c>
      <c r="H12907" s="1">
        <v>46160.54409722222</v>
      </c>
      <c r="I12907" t="b">
        <v>0</v>
      </c>
      <c r="J12907" t="b">
        <v>1</v>
      </c>
      <c r="K12907" t="s">
        <v>41</v>
      </c>
      <c r="L12907" t="s">
        <v>60</v>
      </c>
      <c r="M12907">
        <v>140000</v>
      </c>
      <c r="N12907"/>
      <c r="O12907" t="s">
        <v>19076</v>
      </c>
      <c r="P12907" t="s">
        <v>208</v>
      </c>
    </row>
    <row r="12908" spans="1:16" x14ac:dyDescent="0.25">
      <c r="A12908" t="s">
        <v>5</v>
      </c>
      <c r="B12908" t="s">
        <v>23693</v>
      </c>
      <c r="C12908" t="s">
        <v>5115</v>
      </c>
      <c r="D12908" t="s">
        <v>4526</v>
      </c>
      <c r="E12908" t="s">
        <v>59</v>
      </c>
      <c r="F12908" t="b">
        <v>0</v>
      </c>
      <c r="G12908" t="s">
        <v>40</v>
      </c>
      <c r="H12908" s="1">
        <v>46160.545208333337</v>
      </c>
      <c r="I12908" t="b">
        <v>1</v>
      </c>
      <c r="J12908" t="b">
        <v>0</v>
      </c>
      <c r="K12908" t="s">
        <v>40</v>
      </c>
      <c r="L12908" t="s">
        <v>60</v>
      </c>
      <c r="M12908">
        <v>67500</v>
      </c>
      <c r="N12908"/>
      <c r="O12908" t="s">
        <v>17747</v>
      </c>
      <c r="P12908" t="s">
        <v>2115</v>
      </c>
    </row>
    <row r="12909" spans="1:16" x14ac:dyDescent="0.25">
      <c r="A12909" t="s">
        <v>0</v>
      </c>
      <c r="B12909" t="s">
        <v>23694</v>
      </c>
      <c r="C12909" t="s">
        <v>190</v>
      </c>
      <c r="D12909" t="s">
        <v>4526</v>
      </c>
      <c r="E12909" t="s">
        <v>88</v>
      </c>
      <c r="F12909" t="b">
        <v>0</v>
      </c>
      <c r="G12909" t="s">
        <v>73</v>
      </c>
      <c r="H12909" s="1">
        <v>46160.584421296298</v>
      </c>
      <c r="I12909" t="b">
        <v>1</v>
      </c>
      <c r="J12909" t="b">
        <v>0</v>
      </c>
      <c r="K12909" t="s">
        <v>41</v>
      </c>
      <c r="L12909" t="s">
        <v>74</v>
      </c>
      <c r="M12909"/>
      <c r="N12909">
        <v>30</v>
      </c>
      <c r="O12909" t="s">
        <v>23204</v>
      </c>
      <c r="P12909" t="s">
        <v>23695</v>
      </c>
    </row>
    <row r="12910" spans="1:16" x14ac:dyDescent="0.25">
      <c r="A12910" t="s">
        <v>0</v>
      </c>
      <c r="B12910" t="s">
        <v>23696</v>
      </c>
      <c r="C12910" t="s">
        <v>330</v>
      </c>
      <c r="D12910" t="s">
        <v>4756</v>
      </c>
      <c r="E12910" t="s">
        <v>59</v>
      </c>
      <c r="F12910" t="b">
        <v>0</v>
      </c>
      <c r="G12910" t="s">
        <v>41</v>
      </c>
      <c r="H12910" s="1">
        <v>46160.585648148153</v>
      </c>
      <c r="I12910" t="b">
        <v>0</v>
      </c>
      <c r="J12910" t="b">
        <v>1</v>
      </c>
      <c r="K12910" t="s">
        <v>41</v>
      </c>
      <c r="L12910" t="s">
        <v>60</v>
      </c>
      <c r="M12910">
        <v>148125</v>
      </c>
      <c r="N12910"/>
      <c r="O12910" t="s">
        <v>23697</v>
      </c>
      <c r="P12910" t="s">
        <v>2598</v>
      </c>
    </row>
    <row r="12911" spans="1:16" x14ac:dyDescent="0.25">
      <c r="A12911" t="s">
        <v>6</v>
      </c>
      <c r="B12911" t="s">
        <v>18780</v>
      </c>
      <c r="C12911" t="s">
        <v>326</v>
      </c>
      <c r="D12911" t="s">
        <v>4346</v>
      </c>
      <c r="E12911" t="s">
        <v>59</v>
      </c>
      <c r="F12911" t="b">
        <v>0</v>
      </c>
      <c r="G12911" t="s">
        <v>77</v>
      </c>
      <c r="H12911" s="1">
        <v>46160.585706018523</v>
      </c>
      <c r="I12911" t="b">
        <v>0</v>
      </c>
      <c r="J12911" t="b">
        <v>1</v>
      </c>
      <c r="K12911" t="s">
        <v>41</v>
      </c>
      <c r="L12911" t="s">
        <v>60</v>
      </c>
      <c r="M12911">
        <v>200000</v>
      </c>
      <c r="N12911"/>
      <c r="O12911" t="s">
        <v>1990</v>
      </c>
      <c r="P12911" t="s">
        <v>5601</v>
      </c>
    </row>
    <row r="12912" spans="1:16" x14ac:dyDescent="0.25">
      <c r="A12912" t="s">
        <v>2</v>
      </c>
      <c r="B12912" t="s">
        <v>23698</v>
      </c>
      <c r="C12912" t="s">
        <v>2293</v>
      </c>
      <c r="D12912" t="s">
        <v>4526</v>
      </c>
      <c r="E12912" t="s">
        <v>88</v>
      </c>
      <c r="F12912" t="b">
        <v>0</v>
      </c>
      <c r="G12912" t="s">
        <v>65</v>
      </c>
      <c r="H12912" s="1">
        <v>46160.626099537039</v>
      </c>
      <c r="I12912" t="b">
        <v>0</v>
      </c>
      <c r="J12912" t="b">
        <v>1</v>
      </c>
      <c r="K12912" t="s">
        <v>41</v>
      </c>
      <c r="L12912" t="s">
        <v>74</v>
      </c>
      <c r="M12912"/>
      <c r="N12912">
        <v>82.34</v>
      </c>
      <c r="O12912" t="s">
        <v>126</v>
      </c>
      <c r="P12912" t="s">
        <v>945</v>
      </c>
    </row>
    <row r="12913" spans="1:16" x14ac:dyDescent="0.25">
      <c r="A12913" t="s">
        <v>7</v>
      </c>
      <c r="B12913" t="s">
        <v>23699</v>
      </c>
      <c r="C12913" t="s">
        <v>246</v>
      </c>
      <c r="D12913" t="s">
        <v>4346</v>
      </c>
      <c r="E12913" t="s">
        <v>59</v>
      </c>
      <c r="F12913" t="b">
        <v>0</v>
      </c>
      <c r="G12913" t="s">
        <v>65</v>
      </c>
      <c r="H12913" s="1">
        <v>46160.626099537039</v>
      </c>
      <c r="I12913" t="b">
        <v>0</v>
      </c>
      <c r="J12913" t="b">
        <v>1</v>
      </c>
      <c r="K12913" t="s">
        <v>41</v>
      </c>
      <c r="L12913" t="s">
        <v>60</v>
      </c>
      <c r="M12913">
        <v>88300</v>
      </c>
      <c r="N12913"/>
      <c r="O12913" t="s">
        <v>20325</v>
      </c>
      <c r="P12913" t="s">
        <v>310</v>
      </c>
    </row>
    <row r="12914" spans="1:16" x14ac:dyDescent="0.25">
      <c r="A12914" t="s">
        <v>0</v>
      </c>
      <c r="B12914" t="s">
        <v>23700</v>
      </c>
      <c r="C12914" t="s">
        <v>472</v>
      </c>
      <c r="D12914" t="s">
        <v>4346</v>
      </c>
      <c r="E12914" t="s">
        <v>59</v>
      </c>
      <c r="F12914" t="b">
        <v>0</v>
      </c>
      <c r="G12914" t="s">
        <v>65</v>
      </c>
      <c r="H12914" s="1">
        <v>46160.626099537039</v>
      </c>
      <c r="I12914" t="b">
        <v>0</v>
      </c>
      <c r="J12914" t="b">
        <v>1</v>
      </c>
      <c r="K12914" t="s">
        <v>41</v>
      </c>
      <c r="L12914" t="s">
        <v>60</v>
      </c>
      <c r="M12914">
        <v>70000</v>
      </c>
      <c r="N12914"/>
      <c r="O12914" t="s">
        <v>23701</v>
      </c>
      <c r="P12914" t="s">
        <v>23702</v>
      </c>
    </row>
    <row r="12915" spans="1:16" x14ac:dyDescent="0.25">
      <c r="A12915" t="s">
        <v>0</v>
      </c>
      <c r="B12915" t="s">
        <v>3730</v>
      </c>
      <c r="C12915" t="s">
        <v>13615</v>
      </c>
      <c r="D12915" t="s">
        <v>4346</v>
      </c>
      <c r="E12915" t="s">
        <v>59</v>
      </c>
      <c r="F12915" t="b">
        <v>0</v>
      </c>
      <c r="G12915" t="s">
        <v>40</v>
      </c>
      <c r="H12915" s="1">
        <v>46160.627303240741</v>
      </c>
      <c r="I12915" t="b">
        <v>1</v>
      </c>
      <c r="J12915" t="b">
        <v>0</v>
      </c>
      <c r="K12915" t="s">
        <v>40</v>
      </c>
      <c r="L12915" t="s">
        <v>60</v>
      </c>
      <c r="M12915">
        <v>32500</v>
      </c>
      <c r="N12915"/>
      <c r="O12915" t="s">
        <v>23703</v>
      </c>
      <c r="P12915" t="s">
        <v>219</v>
      </c>
    </row>
    <row r="12916" spans="1:16" x14ac:dyDescent="0.25">
      <c r="A12916" t="s">
        <v>1</v>
      </c>
      <c r="B12916" t="s">
        <v>23704</v>
      </c>
      <c r="C12916" t="s">
        <v>41</v>
      </c>
      <c r="D12916" t="s">
        <v>4526</v>
      </c>
      <c r="E12916" t="s">
        <v>59</v>
      </c>
      <c r="F12916" t="b">
        <v>0</v>
      </c>
      <c r="G12916" t="s">
        <v>65</v>
      </c>
      <c r="H12916" s="1">
        <v>46160.628634259258</v>
      </c>
      <c r="I12916" t="b">
        <v>1</v>
      </c>
      <c r="J12916" t="b">
        <v>0</v>
      </c>
      <c r="K12916" t="s">
        <v>41</v>
      </c>
      <c r="L12916" t="s">
        <v>60</v>
      </c>
      <c r="M12916">
        <v>225000</v>
      </c>
      <c r="N12916"/>
      <c r="O12916" t="s">
        <v>127</v>
      </c>
    </row>
    <row r="12917" spans="1:16" x14ac:dyDescent="0.25">
      <c r="A12917" t="s">
        <v>5</v>
      </c>
      <c r="B12917" t="s">
        <v>1230</v>
      </c>
      <c r="C12917" t="s">
        <v>71</v>
      </c>
      <c r="D12917" t="s">
        <v>4526</v>
      </c>
      <c r="E12917" t="s">
        <v>88</v>
      </c>
      <c r="F12917" t="b">
        <v>0</v>
      </c>
      <c r="G12917" t="s">
        <v>73</v>
      </c>
      <c r="H12917" s="1">
        <v>46160.628657407397</v>
      </c>
      <c r="I12917" t="b">
        <v>1</v>
      </c>
      <c r="J12917" t="b">
        <v>0</v>
      </c>
      <c r="K12917" t="s">
        <v>41</v>
      </c>
      <c r="L12917" t="s">
        <v>74</v>
      </c>
      <c r="M12917"/>
      <c r="N12917">
        <v>70.5</v>
      </c>
      <c r="O12917" t="s">
        <v>155</v>
      </c>
      <c r="P12917" t="s">
        <v>23705</v>
      </c>
    </row>
    <row r="12918" spans="1:16" x14ac:dyDescent="0.25">
      <c r="A12918" t="s">
        <v>0</v>
      </c>
      <c r="B12918" t="s">
        <v>1891</v>
      </c>
      <c r="C12918" t="s">
        <v>71</v>
      </c>
      <c r="D12918" t="s">
        <v>4526</v>
      </c>
      <c r="E12918" t="s">
        <v>88</v>
      </c>
      <c r="F12918" t="b">
        <v>0</v>
      </c>
      <c r="G12918" t="s">
        <v>73</v>
      </c>
      <c r="H12918" s="1">
        <v>46160.628668981481</v>
      </c>
      <c r="I12918" t="b">
        <v>1</v>
      </c>
      <c r="J12918" t="b">
        <v>0</v>
      </c>
      <c r="K12918" t="s">
        <v>41</v>
      </c>
      <c r="L12918" t="s">
        <v>74</v>
      </c>
      <c r="M12918"/>
      <c r="N12918">
        <v>59.5</v>
      </c>
      <c r="O12918" t="s">
        <v>155</v>
      </c>
      <c r="P12918" t="s">
        <v>161</v>
      </c>
    </row>
    <row r="12919" spans="1:16" x14ac:dyDescent="0.25">
      <c r="A12919" t="s">
        <v>1</v>
      </c>
      <c r="B12919" t="s">
        <v>316</v>
      </c>
      <c r="C12919" t="s">
        <v>4111</v>
      </c>
      <c r="D12919" t="s">
        <v>4346</v>
      </c>
      <c r="E12919" t="s">
        <v>59</v>
      </c>
      <c r="F12919" t="b">
        <v>0</v>
      </c>
      <c r="G12919" t="s">
        <v>65</v>
      </c>
      <c r="H12919" s="1">
        <v>46160.628692129627</v>
      </c>
      <c r="I12919" t="b">
        <v>0</v>
      </c>
      <c r="J12919" t="b">
        <v>1</v>
      </c>
      <c r="K12919" t="s">
        <v>41</v>
      </c>
      <c r="L12919" t="s">
        <v>60</v>
      </c>
      <c r="M12919">
        <v>122500</v>
      </c>
      <c r="N12919"/>
      <c r="O12919" t="s">
        <v>383</v>
      </c>
      <c r="P12919" t="s">
        <v>23706</v>
      </c>
    </row>
    <row r="12920" spans="1:16" x14ac:dyDescent="0.25">
      <c r="A12920" t="s">
        <v>0</v>
      </c>
      <c r="B12920" t="s">
        <v>23707</v>
      </c>
      <c r="C12920" t="s">
        <v>330</v>
      </c>
      <c r="D12920" t="s">
        <v>4526</v>
      </c>
      <c r="E12920" t="s">
        <v>59</v>
      </c>
      <c r="F12920" t="b">
        <v>0</v>
      </c>
      <c r="G12920" t="s">
        <v>89</v>
      </c>
      <c r="H12920" s="1">
        <v>46160.62871527778</v>
      </c>
      <c r="I12920" t="b">
        <v>1</v>
      </c>
      <c r="J12920" t="b">
        <v>0</v>
      </c>
      <c r="K12920" t="s">
        <v>41</v>
      </c>
      <c r="L12920" t="s">
        <v>60</v>
      </c>
      <c r="M12920">
        <v>122500</v>
      </c>
      <c r="N12920"/>
      <c r="O12920" t="s">
        <v>1389</v>
      </c>
      <c r="P12920" t="s">
        <v>23708</v>
      </c>
    </row>
    <row r="12921" spans="1:16" x14ac:dyDescent="0.25">
      <c r="A12921" t="s">
        <v>1</v>
      </c>
      <c r="B12921" t="s">
        <v>23709</v>
      </c>
      <c r="C12921" t="s">
        <v>370</v>
      </c>
      <c r="D12921" t="s">
        <v>4346</v>
      </c>
      <c r="E12921" t="s">
        <v>88</v>
      </c>
      <c r="F12921" t="b">
        <v>0</v>
      </c>
      <c r="G12921" t="s">
        <v>77</v>
      </c>
      <c r="H12921" s="1">
        <v>46160.628819444442</v>
      </c>
      <c r="I12921" t="b">
        <v>1</v>
      </c>
      <c r="J12921" t="b">
        <v>0</v>
      </c>
      <c r="K12921" t="s">
        <v>41</v>
      </c>
      <c r="L12921" t="s">
        <v>74</v>
      </c>
      <c r="M12921"/>
      <c r="N12921">
        <v>76.5</v>
      </c>
      <c r="O12921" t="s">
        <v>23710</v>
      </c>
      <c r="P12921" t="s">
        <v>23711</v>
      </c>
    </row>
    <row r="12922" spans="1:16" x14ac:dyDescent="0.25">
      <c r="A12922" t="s">
        <v>5</v>
      </c>
      <c r="B12922" t="s">
        <v>23712</v>
      </c>
      <c r="C12922" t="s">
        <v>40</v>
      </c>
      <c r="D12922" t="s">
        <v>4526</v>
      </c>
      <c r="E12922" t="s">
        <v>59</v>
      </c>
      <c r="F12922" t="b">
        <v>0</v>
      </c>
      <c r="G12922" t="s">
        <v>40</v>
      </c>
      <c r="H12922" s="1">
        <v>46160.630011574067</v>
      </c>
      <c r="I12922" t="b">
        <v>1</v>
      </c>
      <c r="J12922" t="b">
        <v>0</v>
      </c>
      <c r="K12922" t="s">
        <v>40</v>
      </c>
      <c r="L12922" t="s">
        <v>60</v>
      </c>
      <c r="M12922">
        <v>82500</v>
      </c>
      <c r="N12922"/>
      <c r="O12922" t="s">
        <v>2404</v>
      </c>
      <c r="P12922" t="s">
        <v>19716</v>
      </c>
    </row>
    <row r="12923" spans="1:16" x14ac:dyDescent="0.25">
      <c r="A12923" t="s">
        <v>0</v>
      </c>
      <c r="B12923" t="s">
        <v>23713</v>
      </c>
      <c r="C12923" t="s">
        <v>40</v>
      </c>
      <c r="D12923" t="s">
        <v>4526</v>
      </c>
      <c r="E12923" t="s">
        <v>59</v>
      </c>
      <c r="F12923" t="b">
        <v>0</v>
      </c>
      <c r="G12923" t="s">
        <v>40</v>
      </c>
      <c r="H12923" s="1">
        <v>46160.668969907398</v>
      </c>
      <c r="I12923" t="b">
        <v>0</v>
      </c>
      <c r="J12923" t="b">
        <v>0</v>
      </c>
      <c r="K12923" t="s">
        <v>40</v>
      </c>
      <c r="L12923" t="s">
        <v>60</v>
      </c>
      <c r="M12923">
        <v>72500</v>
      </c>
      <c r="N12923"/>
      <c r="O12923" t="s">
        <v>23714</v>
      </c>
    </row>
    <row r="12924" spans="1:16" x14ac:dyDescent="0.25">
      <c r="A12924" t="s">
        <v>2</v>
      </c>
      <c r="B12924" t="s">
        <v>1975</v>
      </c>
      <c r="C12924" t="s">
        <v>4765</v>
      </c>
      <c r="D12924" t="s">
        <v>4526</v>
      </c>
      <c r="E12924" t="s">
        <v>59</v>
      </c>
      <c r="F12924" t="b">
        <v>0</v>
      </c>
      <c r="G12924" t="s">
        <v>40</v>
      </c>
      <c r="H12924" s="1">
        <v>46160.668969907398</v>
      </c>
      <c r="I12924" t="b">
        <v>1</v>
      </c>
      <c r="J12924" t="b">
        <v>0</v>
      </c>
      <c r="K12924" t="s">
        <v>40</v>
      </c>
      <c r="L12924" t="s">
        <v>60</v>
      </c>
      <c r="M12924">
        <v>26500</v>
      </c>
      <c r="N12924"/>
      <c r="O12924" t="s">
        <v>3002</v>
      </c>
      <c r="P12924" t="s">
        <v>2175</v>
      </c>
    </row>
    <row r="12925" spans="1:16" x14ac:dyDescent="0.25">
      <c r="A12925" t="s">
        <v>0</v>
      </c>
      <c r="B12925" t="s">
        <v>23715</v>
      </c>
      <c r="C12925" t="s">
        <v>2602</v>
      </c>
      <c r="D12925" t="s">
        <v>4346</v>
      </c>
      <c r="E12925" t="s">
        <v>59</v>
      </c>
      <c r="F12925" t="b">
        <v>0</v>
      </c>
      <c r="G12925" t="s">
        <v>41</v>
      </c>
      <c r="H12925" s="1">
        <v>46160.668981481482</v>
      </c>
      <c r="I12925" t="b">
        <v>0</v>
      </c>
      <c r="J12925" t="b">
        <v>1</v>
      </c>
      <c r="K12925" t="s">
        <v>41</v>
      </c>
      <c r="L12925" t="s">
        <v>60</v>
      </c>
      <c r="M12925">
        <v>50000</v>
      </c>
      <c r="N12925"/>
      <c r="O12925" t="s">
        <v>23716</v>
      </c>
      <c r="P12925" t="s">
        <v>718</v>
      </c>
    </row>
    <row r="12926" spans="1:16" x14ac:dyDescent="0.25">
      <c r="A12926" t="s">
        <v>2</v>
      </c>
      <c r="B12926" t="s">
        <v>23717</v>
      </c>
      <c r="C12926" t="s">
        <v>5115</v>
      </c>
      <c r="D12926" t="s">
        <v>4526</v>
      </c>
      <c r="E12926" t="s">
        <v>59</v>
      </c>
      <c r="F12926" t="b">
        <v>0</v>
      </c>
      <c r="G12926" t="s">
        <v>40</v>
      </c>
      <c r="H12926" s="1">
        <v>46160.67019675926</v>
      </c>
      <c r="I12926" t="b">
        <v>0</v>
      </c>
      <c r="J12926" t="b">
        <v>0</v>
      </c>
      <c r="K12926" t="s">
        <v>40</v>
      </c>
      <c r="L12926" t="s">
        <v>60</v>
      </c>
      <c r="M12926">
        <v>90000</v>
      </c>
      <c r="N12926"/>
      <c r="O12926" t="s">
        <v>5263</v>
      </c>
      <c r="P12926" t="s">
        <v>85</v>
      </c>
    </row>
    <row r="12927" spans="1:16" x14ac:dyDescent="0.25">
      <c r="A12927" t="s">
        <v>1</v>
      </c>
      <c r="B12927" t="s">
        <v>23718</v>
      </c>
      <c r="C12927" t="s">
        <v>1950</v>
      </c>
      <c r="D12927" t="s">
        <v>4346</v>
      </c>
      <c r="E12927" t="s">
        <v>59</v>
      </c>
      <c r="F12927" t="b">
        <v>0</v>
      </c>
      <c r="G12927" t="s">
        <v>73</v>
      </c>
      <c r="H12927" s="1">
        <v>46160.670370370368</v>
      </c>
      <c r="I12927" t="b">
        <v>0</v>
      </c>
      <c r="J12927" t="b">
        <v>1</v>
      </c>
      <c r="K12927" t="s">
        <v>41</v>
      </c>
      <c r="L12927" t="s">
        <v>60</v>
      </c>
      <c r="M12927">
        <v>149000</v>
      </c>
      <c r="N12927"/>
      <c r="O12927" t="s">
        <v>1416</v>
      </c>
      <c r="P12927" t="s">
        <v>23719</v>
      </c>
    </row>
    <row r="12928" spans="1:16" x14ac:dyDescent="0.25">
      <c r="A12928" t="s">
        <v>4</v>
      </c>
      <c r="B12928" t="s">
        <v>23720</v>
      </c>
      <c r="C12928" t="s">
        <v>227</v>
      </c>
      <c r="D12928" t="s">
        <v>4526</v>
      </c>
      <c r="E12928" t="s">
        <v>88</v>
      </c>
      <c r="F12928" t="b">
        <v>0</v>
      </c>
      <c r="G12928" t="s">
        <v>65</v>
      </c>
      <c r="H12928" s="1">
        <v>46160.670393518521</v>
      </c>
      <c r="I12928" t="b">
        <v>0</v>
      </c>
      <c r="J12928" t="b">
        <v>0</v>
      </c>
      <c r="K12928" t="s">
        <v>41</v>
      </c>
      <c r="L12928" t="s">
        <v>74</v>
      </c>
      <c r="M12928"/>
      <c r="N12928">
        <v>61</v>
      </c>
      <c r="O12928" t="s">
        <v>474</v>
      </c>
      <c r="P12928" t="s">
        <v>219</v>
      </c>
    </row>
    <row r="12929" spans="1:16" x14ac:dyDescent="0.25">
      <c r="A12929" t="s">
        <v>1</v>
      </c>
      <c r="B12929" t="s">
        <v>23721</v>
      </c>
      <c r="C12929" t="s">
        <v>477</v>
      </c>
      <c r="D12929" t="s">
        <v>4526</v>
      </c>
      <c r="E12929" t="s">
        <v>59</v>
      </c>
      <c r="F12929" t="b">
        <v>0</v>
      </c>
      <c r="G12929" t="s">
        <v>73</v>
      </c>
      <c r="H12929" s="1">
        <v>46160.67046296296</v>
      </c>
      <c r="I12929" t="b">
        <v>0</v>
      </c>
      <c r="J12929" t="b">
        <v>0</v>
      </c>
      <c r="K12929" t="s">
        <v>41</v>
      </c>
      <c r="L12929" t="s">
        <v>60</v>
      </c>
      <c r="M12929">
        <v>77500</v>
      </c>
      <c r="N12929"/>
      <c r="O12929" t="s">
        <v>23722</v>
      </c>
      <c r="P12929" t="s">
        <v>23723</v>
      </c>
    </row>
    <row r="12930" spans="1:16" x14ac:dyDescent="0.25">
      <c r="A12930" t="s">
        <v>5</v>
      </c>
      <c r="B12930" t="s">
        <v>23724</v>
      </c>
      <c r="C12930" t="s">
        <v>218</v>
      </c>
      <c r="D12930" t="s">
        <v>4526</v>
      </c>
      <c r="E12930" t="s">
        <v>88</v>
      </c>
      <c r="F12930" t="b">
        <v>0</v>
      </c>
      <c r="G12930" t="s">
        <v>77</v>
      </c>
      <c r="H12930" s="1">
        <v>46160.670555555553</v>
      </c>
      <c r="I12930" t="b">
        <v>0</v>
      </c>
      <c r="J12930" t="b">
        <v>1</v>
      </c>
      <c r="K12930" t="s">
        <v>41</v>
      </c>
      <c r="L12930" t="s">
        <v>74</v>
      </c>
      <c r="M12930"/>
      <c r="N12930">
        <v>62.5</v>
      </c>
      <c r="O12930" t="s">
        <v>403</v>
      </c>
      <c r="P12930" t="s">
        <v>21057</v>
      </c>
    </row>
    <row r="12931" spans="1:16" x14ac:dyDescent="0.25">
      <c r="A12931" t="s">
        <v>5</v>
      </c>
      <c r="B12931" t="s">
        <v>23725</v>
      </c>
      <c r="C12931" t="s">
        <v>40</v>
      </c>
      <c r="D12931" t="s">
        <v>4526</v>
      </c>
      <c r="E12931" t="s">
        <v>59</v>
      </c>
      <c r="F12931" t="b">
        <v>0</v>
      </c>
      <c r="G12931" t="s">
        <v>40</v>
      </c>
      <c r="H12931" s="1">
        <v>46160.671759259261</v>
      </c>
      <c r="I12931" t="b">
        <v>0</v>
      </c>
      <c r="J12931" t="b">
        <v>0</v>
      </c>
      <c r="K12931" t="s">
        <v>40</v>
      </c>
      <c r="L12931" t="s">
        <v>60</v>
      </c>
      <c r="M12931">
        <v>110000</v>
      </c>
      <c r="N12931"/>
      <c r="O12931" t="s">
        <v>23726</v>
      </c>
      <c r="P12931" t="s">
        <v>23727</v>
      </c>
    </row>
    <row r="12932" spans="1:16" x14ac:dyDescent="0.25">
      <c r="A12932" t="s">
        <v>6</v>
      </c>
      <c r="B12932" t="s">
        <v>23728</v>
      </c>
      <c r="C12932" t="s">
        <v>23729</v>
      </c>
      <c r="D12932" t="s">
        <v>4756</v>
      </c>
      <c r="E12932" t="s">
        <v>59</v>
      </c>
      <c r="F12932" t="b">
        <v>0</v>
      </c>
      <c r="G12932" t="s">
        <v>77</v>
      </c>
      <c r="H12932" s="1">
        <v>46160.709421296298</v>
      </c>
      <c r="I12932" t="b">
        <v>0</v>
      </c>
      <c r="J12932" t="b">
        <v>1</v>
      </c>
      <c r="K12932" t="s">
        <v>41</v>
      </c>
      <c r="L12932" t="s">
        <v>60</v>
      </c>
      <c r="M12932">
        <v>115000</v>
      </c>
      <c r="N12932"/>
      <c r="O12932" t="s">
        <v>23730</v>
      </c>
      <c r="P12932" t="s">
        <v>19849</v>
      </c>
    </row>
    <row r="12933" spans="1:16" x14ac:dyDescent="0.25">
      <c r="A12933" t="s">
        <v>3</v>
      </c>
      <c r="B12933" t="s">
        <v>23731</v>
      </c>
      <c r="C12933" t="s">
        <v>522</v>
      </c>
      <c r="D12933" t="s">
        <v>2360</v>
      </c>
      <c r="E12933" t="s">
        <v>59</v>
      </c>
      <c r="F12933" t="b">
        <v>0</v>
      </c>
      <c r="G12933" t="s">
        <v>77</v>
      </c>
      <c r="H12933" s="1">
        <v>46160.709421296298</v>
      </c>
      <c r="I12933" t="b">
        <v>0</v>
      </c>
      <c r="J12933" t="b">
        <v>0</v>
      </c>
      <c r="K12933" t="s">
        <v>41</v>
      </c>
      <c r="L12933" t="s">
        <v>74</v>
      </c>
      <c r="M12933"/>
      <c r="N12933">
        <v>62.5</v>
      </c>
      <c r="O12933" t="s">
        <v>3167</v>
      </c>
      <c r="P12933" t="s">
        <v>23732</v>
      </c>
    </row>
    <row r="12934" spans="1:16" x14ac:dyDescent="0.25">
      <c r="A12934" t="s">
        <v>6</v>
      </c>
      <c r="B12934" t="s">
        <v>5732</v>
      </c>
      <c r="C12934" t="s">
        <v>420</v>
      </c>
      <c r="D12934" t="s">
        <v>4526</v>
      </c>
      <c r="E12934" t="s">
        <v>59</v>
      </c>
      <c r="F12934" t="b">
        <v>0</v>
      </c>
      <c r="G12934" t="s">
        <v>65</v>
      </c>
      <c r="H12934" s="1">
        <v>46160.709456018521</v>
      </c>
      <c r="I12934" t="b">
        <v>0</v>
      </c>
      <c r="J12934" t="b">
        <v>1</v>
      </c>
      <c r="K12934" t="s">
        <v>41</v>
      </c>
      <c r="L12934" t="s">
        <v>60</v>
      </c>
      <c r="M12934">
        <v>117500</v>
      </c>
      <c r="N12934"/>
      <c r="O12934" t="s">
        <v>22861</v>
      </c>
      <c r="P12934" t="s">
        <v>990</v>
      </c>
    </row>
    <row r="12935" spans="1:16" x14ac:dyDescent="0.25">
      <c r="A12935" t="s">
        <v>6</v>
      </c>
      <c r="B12935" t="s">
        <v>23733</v>
      </c>
      <c r="C12935" t="s">
        <v>237</v>
      </c>
      <c r="D12935" t="s">
        <v>2360</v>
      </c>
      <c r="E12935" t="s">
        <v>59</v>
      </c>
      <c r="F12935" t="b">
        <v>0</v>
      </c>
      <c r="G12935" t="s">
        <v>89</v>
      </c>
      <c r="H12935" s="1">
        <v>46160.710717592592</v>
      </c>
      <c r="I12935" t="b">
        <v>0</v>
      </c>
      <c r="J12935" t="b">
        <v>0</v>
      </c>
      <c r="K12935" t="s">
        <v>41</v>
      </c>
      <c r="L12935" t="s">
        <v>74</v>
      </c>
      <c r="M12935"/>
      <c r="N12935">
        <v>86.5</v>
      </c>
      <c r="O12935" t="s">
        <v>23734</v>
      </c>
      <c r="P12935" t="s">
        <v>23735</v>
      </c>
    </row>
    <row r="12936" spans="1:16" x14ac:dyDescent="0.25">
      <c r="A12936" t="s">
        <v>5</v>
      </c>
      <c r="B12936" t="s">
        <v>12388</v>
      </c>
      <c r="C12936" t="s">
        <v>304</v>
      </c>
      <c r="D12936" t="s">
        <v>4526</v>
      </c>
      <c r="E12936" t="s">
        <v>59</v>
      </c>
      <c r="F12936" t="b">
        <v>0</v>
      </c>
      <c r="G12936" t="s">
        <v>77</v>
      </c>
      <c r="H12936" s="1">
        <v>46160.711956018517</v>
      </c>
      <c r="I12936" t="b">
        <v>0</v>
      </c>
      <c r="J12936" t="b">
        <v>1</v>
      </c>
      <c r="K12936" t="s">
        <v>41</v>
      </c>
      <c r="L12936" t="s">
        <v>60</v>
      </c>
      <c r="M12936">
        <v>167500</v>
      </c>
      <c r="N12936"/>
      <c r="O12936" t="s">
        <v>23736</v>
      </c>
      <c r="P12936" t="s">
        <v>23737</v>
      </c>
    </row>
    <row r="12937" spans="1:16" x14ac:dyDescent="0.25">
      <c r="A12937" t="s">
        <v>5</v>
      </c>
      <c r="B12937" t="s">
        <v>23738</v>
      </c>
      <c r="C12937" t="s">
        <v>690</v>
      </c>
      <c r="D12937" t="s">
        <v>4526</v>
      </c>
      <c r="E12937" t="s">
        <v>59</v>
      </c>
      <c r="F12937" t="b">
        <v>0</v>
      </c>
      <c r="G12937" t="s">
        <v>77</v>
      </c>
      <c r="H12937" s="1">
        <v>46160.711956018517</v>
      </c>
      <c r="I12937" t="b">
        <v>1</v>
      </c>
      <c r="J12937" t="b">
        <v>0</v>
      </c>
      <c r="K12937" t="s">
        <v>41</v>
      </c>
      <c r="L12937" t="s">
        <v>74</v>
      </c>
      <c r="M12937"/>
      <c r="N12937">
        <v>72.5</v>
      </c>
      <c r="O12937" t="s">
        <v>1264</v>
      </c>
      <c r="P12937" t="s">
        <v>1273</v>
      </c>
    </row>
    <row r="12938" spans="1:16" x14ac:dyDescent="0.25">
      <c r="A12938" t="s">
        <v>1</v>
      </c>
      <c r="B12938" t="s">
        <v>156</v>
      </c>
      <c r="C12938" t="s">
        <v>319</v>
      </c>
      <c r="D12938" t="s">
        <v>2360</v>
      </c>
      <c r="E12938" t="s">
        <v>59</v>
      </c>
      <c r="F12938" t="b">
        <v>0</v>
      </c>
      <c r="G12938" t="s">
        <v>68</v>
      </c>
      <c r="H12938" s="1">
        <v>46160.711967592593</v>
      </c>
      <c r="I12938" t="b">
        <v>0</v>
      </c>
      <c r="J12938" t="b">
        <v>1</v>
      </c>
      <c r="K12938" t="s">
        <v>41</v>
      </c>
      <c r="L12938" t="s">
        <v>60</v>
      </c>
      <c r="M12938">
        <v>126800</v>
      </c>
      <c r="N12938"/>
      <c r="O12938" t="s">
        <v>195</v>
      </c>
      <c r="P12938" t="s">
        <v>23739</v>
      </c>
    </row>
    <row r="12939" spans="1:16" x14ac:dyDescent="0.25">
      <c r="A12939" t="s">
        <v>1</v>
      </c>
      <c r="B12939" t="s">
        <v>385</v>
      </c>
      <c r="C12939" t="s">
        <v>23740</v>
      </c>
      <c r="D12939" t="s">
        <v>4346</v>
      </c>
      <c r="E12939" t="s">
        <v>59</v>
      </c>
      <c r="F12939" t="b">
        <v>0</v>
      </c>
      <c r="G12939" t="s">
        <v>68</v>
      </c>
      <c r="H12939" s="1">
        <v>46160.71199074074</v>
      </c>
      <c r="I12939" t="b">
        <v>0</v>
      </c>
      <c r="J12939" t="b">
        <v>0</v>
      </c>
      <c r="K12939" t="s">
        <v>41</v>
      </c>
      <c r="L12939" t="s">
        <v>60</v>
      </c>
      <c r="M12939">
        <v>103043</v>
      </c>
      <c r="N12939"/>
      <c r="O12939" t="s">
        <v>23741</v>
      </c>
      <c r="P12939" t="s">
        <v>23742</v>
      </c>
    </row>
    <row r="12940" spans="1:16" x14ac:dyDescent="0.25">
      <c r="A12940" t="s">
        <v>5</v>
      </c>
      <c r="B12940" t="s">
        <v>12388</v>
      </c>
      <c r="C12940" t="s">
        <v>304</v>
      </c>
      <c r="D12940" t="s">
        <v>4526</v>
      </c>
      <c r="E12940" t="s">
        <v>59</v>
      </c>
      <c r="F12940" t="b">
        <v>0</v>
      </c>
      <c r="G12940" t="s">
        <v>65</v>
      </c>
      <c r="H12940" s="1">
        <v>46160.712025462963</v>
      </c>
      <c r="I12940" t="b">
        <v>0</v>
      </c>
      <c r="J12940" t="b">
        <v>1</v>
      </c>
      <c r="K12940" t="s">
        <v>41</v>
      </c>
      <c r="L12940" t="s">
        <v>60</v>
      </c>
      <c r="M12940">
        <v>162500</v>
      </c>
      <c r="N12940"/>
      <c r="O12940" t="s">
        <v>23736</v>
      </c>
      <c r="P12940" t="s">
        <v>23737</v>
      </c>
    </row>
    <row r="12941" spans="1:16" x14ac:dyDescent="0.25">
      <c r="A12941" t="s">
        <v>3</v>
      </c>
      <c r="B12941" t="s">
        <v>1696</v>
      </c>
      <c r="C12941" t="s">
        <v>998</v>
      </c>
      <c r="D12941" t="s">
        <v>4526</v>
      </c>
      <c r="E12941" t="s">
        <v>88</v>
      </c>
      <c r="F12941" t="b">
        <v>0</v>
      </c>
      <c r="G12941" t="s">
        <v>65</v>
      </c>
      <c r="H12941" s="1">
        <v>46160.751134259262</v>
      </c>
      <c r="I12941" t="b">
        <v>1</v>
      </c>
      <c r="J12941" t="b">
        <v>1</v>
      </c>
      <c r="K12941" t="s">
        <v>41</v>
      </c>
      <c r="L12941" t="s">
        <v>74</v>
      </c>
      <c r="M12941"/>
      <c r="N12941">
        <v>35</v>
      </c>
      <c r="O12941" t="s">
        <v>155</v>
      </c>
    </row>
    <row r="12942" spans="1:16" x14ac:dyDescent="0.25">
      <c r="A12942" t="s">
        <v>6</v>
      </c>
      <c r="B12942" t="s">
        <v>1828</v>
      </c>
      <c r="C12942" t="s">
        <v>555</v>
      </c>
      <c r="D12942" t="s">
        <v>4346</v>
      </c>
      <c r="E12942" t="s">
        <v>59</v>
      </c>
      <c r="F12942" t="b">
        <v>0</v>
      </c>
      <c r="G12942" t="s">
        <v>68</v>
      </c>
      <c r="H12942" s="1">
        <v>46160.752395833333</v>
      </c>
      <c r="I12942" t="b">
        <v>0</v>
      </c>
      <c r="J12942" t="b">
        <v>1</v>
      </c>
      <c r="K12942" t="s">
        <v>41</v>
      </c>
      <c r="L12942" t="s">
        <v>60</v>
      </c>
      <c r="M12942">
        <v>140250</v>
      </c>
      <c r="N12942"/>
      <c r="O12942" t="s">
        <v>106</v>
      </c>
      <c r="P12942" t="s">
        <v>23743</v>
      </c>
    </row>
    <row r="12943" spans="1:16" x14ac:dyDescent="0.25">
      <c r="A12943" t="s">
        <v>8</v>
      </c>
      <c r="B12943" t="s">
        <v>9847</v>
      </c>
      <c r="C12943" t="s">
        <v>5115</v>
      </c>
      <c r="D12943" t="s">
        <v>4526</v>
      </c>
      <c r="E12943" t="s">
        <v>59</v>
      </c>
      <c r="F12943" t="b">
        <v>0</v>
      </c>
      <c r="G12943" t="s">
        <v>40</v>
      </c>
      <c r="H12943" s="1">
        <v>46160.753530092603</v>
      </c>
      <c r="I12943" t="b">
        <v>0</v>
      </c>
      <c r="J12943" t="b">
        <v>0</v>
      </c>
      <c r="K12943" t="s">
        <v>40</v>
      </c>
      <c r="L12943" t="s">
        <v>60</v>
      </c>
      <c r="M12943">
        <v>110945</v>
      </c>
      <c r="N12943"/>
      <c r="O12943" t="s">
        <v>539</v>
      </c>
      <c r="P12943" t="s">
        <v>6836</v>
      </c>
    </row>
    <row r="12944" spans="1:16" x14ac:dyDescent="0.25">
      <c r="A12944" t="s">
        <v>1</v>
      </c>
      <c r="B12944" t="s">
        <v>1406</v>
      </c>
      <c r="C12944" t="s">
        <v>81</v>
      </c>
      <c r="D12944" t="s">
        <v>4526</v>
      </c>
      <c r="E12944" t="s">
        <v>59</v>
      </c>
      <c r="F12944" t="b">
        <v>0</v>
      </c>
      <c r="G12944" t="s">
        <v>77</v>
      </c>
      <c r="H12944" s="1">
        <v>46160.753622685188</v>
      </c>
      <c r="I12944" t="b">
        <v>1</v>
      </c>
      <c r="J12944" t="b">
        <v>1</v>
      </c>
      <c r="K12944" t="s">
        <v>41</v>
      </c>
      <c r="L12944" t="s">
        <v>74</v>
      </c>
      <c r="M12944"/>
      <c r="N12944">
        <v>67</v>
      </c>
      <c r="O12944" t="s">
        <v>15502</v>
      </c>
      <c r="P12944" t="s">
        <v>23744</v>
      </c>
    </row>
    <row r="12945" spans="1:16" x14ac:dyDescent="0.25">
      <c r="A12945" t="s">
        <v>1</v>
      </c>
      <c r="B12945" t="s">
        <v>23718</v>
      </c>
      <c r="C12945" t="s">
        <v>327</v>
      </c>
      <c r="D12945" t="s">
        <v>4346</v>
      </c>
      <c r="E12945" t="s">
        <v>59</v>
      </c>
      <c r="F12945" t="b">
        <v>0</v>
      </c>
      <c r="G12945" t="s">
        <v>68</v>
      </c>
      <c r="H12945" s="1">
        <v>46160.753657407397</v>
      </c>
      <c r="I12945" t="b">
        <v>0</v>
      </c>
      <c r="J12945" t="b">
        <v>1</v>
      </c>
      <c r="K12945" t="s">
        <v>41</v>
      </c>
      <c r="L12945" t="s">
        <v>60</v>
      </c>
      <c r="M12945">
        <v>149000</v>
      </c>
      <c r="N12945"/>
      <c r="O12945" t="s">
        <v>1416</v>
      </c>
      <c r="P12945" t="s">
        <v>23719</v>
      </c>
    </row>
    <row r="12946" spans="1:16" x14ac:dyDescent="0.25">
      <c r="A12946" t="s">
        <v>1</v>
      </c>
      <c r="B12946" t="s">
        <v>22225</v>
      </c>
      <c r="C12946" t="s">
        <v>23745</v>
      </c>
      <c r="D12946" t="s">
        <v>5018</v>
      </c>
      <c r="E12946" t="s">
        <v>59</v>
      </c>
      <c r="F12946" t="b">
        <v>0</v>
      </c>
      <c r="G12946" t="s">
        <v>29</v>
      </c>
      <c r="H12946" s="1">
        <v>46160.754652777781</v>
      </c>
      <c r="I12946" t="b">
        <v>0</v>
      </c>
      <c r="J12946" t="b">
        <v>0</v>
      </c>
      <c r="K12946" t="s">
        <v>29</v>
      </c>
      <c r="L12946" t="s">
        <v>60</v>
      </c>
      <c r="M12946">
        <v>35000</v>
      </c>
      <c r="N12946"/>
      <c r="O12946" t="s">
        <v>11518</v>
      </c>
      <c r="P12946" t="s">
        <v>85</v>
      </c>
    </row>
    <row r="12947" spans="1:16" x14ac:dyDescent="0.25">
      <c r="A12947" t="s">
        <v>0</v>
      </c>
      <c r="B12947" t="s">
        <v>23746</v>
      </c>
      <c r="C12947" t="s">
        <v>363</v>
      </c>
      <c r="D12947" t="s">
        <v>4346</v>
      </c>
      <c r="E12947" t="s">
        <v>59</v>
      </c>
      <c r="F12947" t="b">
        <v>0</v>
      </c>
      <c r="G12947" t="s">
        <v>65</v>
      </c>
      <c r="H12947" s="1">
        <v>46160.792766203696</v>
      </c>
      <c r="I12947" t="b">
        <v>0</v>
      </c>
      <c r="J12947" t="b">
        <v>1</v>
      </c>
      <c r="K12947" t="s">
        <v>41</v>
      </c>
      <c r="L12947" t="s">
        <v>60</v>
      </c>
      <c r="M12947">
        <v>109932.5</v>
      </c>
      <c r="N12947"/>
      <c r="O12947" t="s">
        <v>23747</v>
      </c>
      <c r="P12947" t="s">
        <v>23748</v>
      </c>
    </row>
    <row r="12948" spans="1:16" x14ac:dyDescent="0.25">
      <c r="A12948" t="s">
        <v>1</v>
      </c>
      <c r="B12948" t="s">
        <v>144</v>
      </c>
      <c r="C12948" t="s">
        <v>162</v>
      </c>
      <c r="D12948" t="s">
        <v>2471</v>
      </c>
      <c r="E12948" t="s">
        <v>59</v>
      </c>
      <c r="F12948" t="b">
        <v>0</v>
      </c>
      <c r="G12948" t="s">
        <v>68</v>
      </c>
      <c r="H12948" s="1">
        <v>46160.795289351852</v>
      </c>
      <c r="I12948" t="b">
        <v>0</v>
      </c>
      <c r="J12948" t="b">
        <v>0</v>
      </c>
      <c r="K12948" t="s">
        <v>41</v>
      </c>
      <c r="L12948" t="s">
        <v>60</v>
      </c>
      <c r="M12948">
        <v>155000</v>
      </c>
      <c r="N12948"/>
      <c r="O12948" t="s">
        <v>23749</v>
      </c>
      <c r="P12948" t="s">
        <v>23750</v>
      </c>
    </row>
    <row r="12949" spans="1:16" x14ac:dyDescent="0.25">
      <c r="A12949" t="s">
        <v>0</v>
      </c>
      <c r="B12949" t="s">
        <v>23751</v>
      </c>
      <c r="C12949" t="s">
        <v>237</v>
      </c>
      <c r="D12949" t="s">
        <v>2360</v>
      </c>
      <c r="E12949" t="s">
        <v>59</v>
      </c>
      <c r="F12949" t="b">
        <v>0</v>
      </c>
      <c r="G12949" t="s">
        <v>89</v>
      </c>
      <c r="H12949" s="1">
        <v>46160.834421296298</v>
      </c>
      <c r="I12949" t="b">
        <v>0</v>
      </c>
      <c r="J12949" t="b">
        <v>0</v>
      </c>
      <c r="K12949" t="s">
        <v>41</v>
      </c>
      <c r="L12949" t="s">
        <v>74</v>
      </c>
      <c r="M12949"/>
      <c r="N12949">
        <v>51</v>
      </c>
      <c r="O12949" t="s">
        <v>23734</v>
      </c>
      <c r="P12949" t="s">
        <v>23752</v>
      </c>
    </row>
    <row r="12950" spans="1:16" x14ac:dyDescent="0.25">
      <c r="A12950" t="s">
        <v>6</v>
      </c>
      <c r="B12950" t="s">
        <v>23753</v>
      </c>
      <c r="C12950" t="s">
        <v>334</v>
      </c>
      <c r="D12950" t="s">
        <v>4346</v>
      </c>
      <c r="E12950" t="s">
        <v>59</v>
      </c>
      <c r="F12950" t="b">
        <v>0</v>
      </c>
      <c r="G12950" t="s">
        <v>41</v>
      </c>
      <c r="H12950" s="1">
        <v>46160.836863425917</v>
      </c>
      <c r="I12950" t="b">
        <v>0</v>
      </c>
      <c r="J12950" t="b">
        <v>1</v>
      </c>
      <c r="K12950" t="s">
        <v>41</v>
      </c>
      <c r="L12950" t="s">
        <v>60</v>
      </c>
      <c r="M12950">
        <v>200000</v>
      </c>
      <c r="N12950"/>
      <c r="O12950" t="s">
        <v>7292</v>
      </c>
      <c r="P12950" t="s">
        <v>23754</v>
      </c>
    </row>
    <row r="12951" spans="1:16" x14ac:dyDescent="0.25">
      <c r="A12951" t="s">
        <v>1</v>
      </c>
      <c r="B12951" t="s">
        <v>316</v>
      </c>
      <c r="C12951" t="s">
        <v>4111</v>
      </c>
      <c r="D12951" t="s">
        <v>4346</v>
      </c>
      <c r="E12951" t="s">
        <v>59</v>
      </c>
      <c r="F12951" t="b">
        <v>0</v>
      </c>
      <c r="G12951" t="s">
        <v>77</v>
      </c>
      <c r="H12951" s="1">
        <v>46160.836956018517</v>
      </c>
      <c r="I12951" t="b">
        <v>0</v>
      </c>
      <c r="J12951" t="b">
        <v>1</v>
      </c>
      <c r="K12951" t="s">
        <v>41</v>
      </c>
      <c r="L12951" t="s">
        <v>60</v>
      </c>
      <c r="M12951">
        <v>122500</v>
      </c>
      <c r="N12951"/>
      <c r="O12951" t="s">
        <v>23755</v>
      </c>
      <c r="P12951" t="s">
        <v>23706</v>
      </c>
    </row>
    <row r="12952" spans="1:16" x14ac:dyDescent="0.25">
      <c r="A12952" t="s">
        <v>1</v>
      </c>
      <c r="B12952" t="s">
        <v>23756</v>
      </c>
      <c r="C12952" t="s">
        <v>76</v>
      </c>
      <c r="D12952" t="s">
        <v>4526</v>
      </c>
      <c r="E12952" t="s">
        <v>88</v>
      </c>
      <c r="F12952" t="b">
        <v>1</v>
      </c>
      <c r="G12952" t="s">
        <v>13</v>
      </c>
      <c r="H12952" s="1">
        <v>46160.837337962963</v>
      </c>
      <c r="I12952" t="b">
        <v>1</v>
      </c>
      <c r="J12952" t="b">
        <v>0</v>
      </c>
      <c r="K12952" t="s">
        <v>13</v>
      </c>
      <c r="L12952" t="s">
        <v>74</v>
      </c>
      <c r="M12952"/>
      <c r="N12952">
        <v>84.75</v>
      </c>
      <c r="O12952" t="s">
        <v>1164</v>
      </c>
      <c r="P12952" t="s">
        <v>1082</v>
      </c>
    </row>
    <row r="12953" spans="1:16" x14ac:dyDescent="0.25">
      <c r="A12953" t="s">
        <v>2</v>
      </c>
      <c r="B12953" t="s">
        <v>2554</v>
      </c>
      <c r="C12953" t="s">
        <v>330</v>
      </c>
      <c r="D12953" t="s">
        <v>4526</v>
      </c>
      <c r="E12953" t="s">
        <v>59</v>
      </c>
      <c r="F12953" t="b">
        <v>0</v>
      </c>
      <c r="G12953" t="s">
        <v>41</v>
      </c>
      <c r="H12953" s="1">
        <v>46160.877314814818</v>
      </c>
      <c r="I12953" t="b">
        <v>0</v>
      </c>
      <c r="J12953" t="b">
        <v>0</v>
      </c>
      <c r="K12953" t="s">
        <v>41</v>
      </c>
      <c r="L12953" t="s">
        <v>74</v>
      </c>
      <c r="M12953"/>
      <c r="N12953">
        <v>38.5</v>
      </c>
      <c r="O12953" t="s">
        <v>222</v>
      </c>
      <c r="P12953" t="s">
        <v>23425</v>
      </c>
    </row>
    <row r="12954" spans="1:16" x14ac:dyDescent="0.25">
      <c r="A12954" t="s">
        <v>2</v>
      </c>
      <c r="B12954" t="s">
        <v>23757</v>
      </c>
      <c r="C12954" t="s">
        <v>1162</v>
      </c>
      <c r="D12954" t="s">
        <v>2360</v>
      </c>
      <c r="E12954" t="s">
        <v>59</v>
      </c>
      <c r="F12954" t="b">
        <v>0</v>
      </c>
      <c r="G12954" t="s">
        <v>65</v>
      </c>
      <c r="H12954" s="1">
        <v>46160.877418981479</v>
      </c>
      <c r="I12954" t="b">
        <v>0</v>
      </c>
      <c r="J12954" t="b">
        <v>1</v>
      </c>
      <c r="K12954" t="s">
        <v>41</v>
      </c>
      <c r="L12954" t="s">
        <v>60</v>
      </c>
      <c r="M12954">
        <v>126040</v>
      </c>
      <c r="N12954"/>
      <c r="O12954" t="s">
        <v>8238</v>
      </c>
      <c r="P12954" t="s">
        <v>459</v>
      </c>
    </row>
    <row r="12955" spans="1:16" x14ac:dyDescent="0.25">
      <c r="A12955" t="s">
        <v>0</v>
      </c>
      <c r="B12955" t="s">
        <v>23758</v>
      </c>
      <c r="C12955" t="s">
        <v>315</v>
      </c>
      <c r="D12955" t="s">
        <v>2360</v>
      </c>
      <c r="E12955" t="s">
        <v>59</v>
      </c>
      <c r="F12955" t="b">
        <v>0</v>
      </c>
      <c r="G12955" t="s">
        <v>65</v>
      </c>
      <c r="H12955" s="1">
        <v>46160.91778935185</v>
      </c>
      <c r="I12955" t="b">
        <v>0</v>
      </c>
      <c r="J12955" t="b">
        <v>1</v>
      </c>
      <c r="K12955" t="s">
        <v>41</v>
      </c>
      <c r="L12955" t="s">
        <v>60</v>
      </c>
      <c r="M12955">
        <v>135000</v>
      </c>
      <c r="N12955"/>
      <c r="O12955" t="s">
        <v>18295</v>
      </c>
      <c r="P12955" t="s">
        <v>1409</v>
      </c>
    </row>
    <row r="12956" spans="1:16" x14ac:dyDescent="0.25">
      <c r="A12956" t="s">
        <v>6</v>
      </c>
      <c r="B12956" t="s">
        <v>23759</v>
      </c>
      <c r="C12956" t="s">
        <v>23760</v>
      </c>
      <c r="D12956" t="s">
        <v>4346</v>
      </c>
      <c r="E12956" t="s">
        <v>59</v>
      </c>
      <c r="F12956" t="b">
        <v>0</v>
      </c>
      <c r="G12956" t="s">
        <v>77</v>
      </c>
      <c r="H12956" s="1">
        <v>46160.919039351851</v>
      </c>
      <c r="I12956" t="b">
        <v>0</v>
      </c>
      <c r="J12956" t="b">
        <v>1</v>
      </c>
      <c r="K12956" t="s">
        <v>41</v>
      </c>
      <c r="L12956" t="s">
        <v>60</v>
      </c>
      <c r="M12956">
        <v>203500</v>
      </c>
      <c r="N12956"/>
      <c r="O12956" t="s">
        <v>577</v>
      </c>
      <c r="P12956" t="s">
        <v>19303</v>
      </c>
    </row>
    <row r="12957" spans="1:16" x14ac:dyDescent="0.25">
      <c r="A12957" t="s">
        <v>2</v>
      </c>
      <c r="B12957" t="s">
        <v>23761</v>
      </c>
      <c r="C12957" t="s">
        <v>172</v>
      </c>
      <c r="D12957" t="s">
        <v>4346</v>
      </c>
      <c r="E12957" t="s">
        <v>59</v>
      </c>
      <c r="F12957" t="b">
        <v>0</v>
      </c>
      <c r="G12957" t="s">
        <v>68</v>
      </c>
      <c r="H12957" s="1">
        <v>46160.919062499997</v>
      </c>
      <c r="I12957" t="b">
        <v>0</v>
      </c>
      <c r="J12957" t="b">
        <v>1</v>
      </c>
      <c r="K12957" t="s">
        <v>41</v>
      </c>
      <c r="L12957" t="s">
        <v>60</v>
      </c>
      <c r="M12957">
        <v>115000</v>
      </c>
      <c r="N12957"/>
      <c r="O12957" t="s">
        <v>23762</v>
      </c>
      <c r="P12957" t="s">
        <v>221</v>
      </c>
    </row>
    <row r="12958" spans="1:16" x14ac:dyDescent="0.25">
      <c r="A12958" t="s">
        <v>8</v>
      </c>
      <c r="B12958" t="s">
        <v>23763</v>
      </c>
      <c r="C12958" t="s">
        <v>408</v>
      </c>
      <c r="D12958" t="s">
        <v>4526</v>
      </c>
      <c r="E12958" t="s">
        <v>59</v>
      </c>
      <c r="F12958" t="b">
        <v>0</v>
      </c>
      <c r="G12958" t="s">
        <v>68</v>
      </c>
      <c r="H12958" s="1">
        <v>46160.920300925929</v>
      </c>
      <c r="I12958" t="b">
        <v>0</v>
      </c>
      <c r="J12958" t="b">
        <v>1</v>
      </c>
      <c r="K12958" t="s">
        <v>41</v>
      </c>
      <c r="L12958" t="s">
        <v>74</v>
      </c>
      <c r="M12958"/>
      <c r="N12958">
        <v>70</v>
      </c>
      <c r="O12958" t="s">
        <v>7766</v>
      </c>
      <c r="P12958" t="s">
        <v>2503</v>
      </c>
    </row>
    <row r="12959" spans="1:16" x14ac:dyDescent="0.25">
      <c r="A12959" t="s">
        <v>5</v>
      </c>
      <c r="B12959" t="s">
        <v>23764</v>
      </c>
      <c r="C12959" t="s">
        <v>436</v>
      </c>
      <c r="D12959" t="s">
        <v>4346</v>
      </c>
      <c r="E12959" t="s">
        <v>59</v>
      </c>
      <c r="F12959" t="b">
        <v>0</v>
      </c>
      <c r="G12959" t="s">
        <v>68</v>
      </c>
      <c r="H12959" s="1">
        <v>46160.920347222222</v>
      </c>
      <c r="I12959" t="b">
        <v>0</v>
      </c>
      <c r="J12959" t="b">
        <v>1</v>
      </c>
      <c r="K12959" t="s">
        <v>41</v>
      </c>
      <c r="L12959" t="s">
        <v>60</v>
      </c>
      <c r="M12959">
        <v>127945.5</v>
      </c>
      <c r="N12959"/>
      <c r="O12959" t="s">
        <v>23765</v>
      </c>
      <c r="P12959" t="s">
        <v>23766</v>
      </c>
    </row>
    <row r="12960" spans="1:16" x14ac:dyDescent="0.25">
      <c r="A12960" t="s">
        <v>1</v>
      </c>
      <c r="B12960" t="s">
        <v>23767</v>
      </c>
      <c r="C12960" t="s">
        <v>102</v>
      </c>
      <c r="D12960" t="s">
        <v>4346</v>
      </c>
      <c r="E12960" t="s">
        <v>59</v>
      </c>
      <c r="F12960" t="b">
        <v>0</v>
      </c>
      <c r="G12960" t="s">
        <v>73</v>
      </c>
      <c r="H12960" s="1">
        <v>46160.920393518521</v>
      </c>
      <c r="I12960" t="b">
        <v>0</v>
      </c>
      <c r="J12960" t="b">
        <v>1</v>
      </c>
      <c r="K12960" t="s">
        <v>41</v>
      </c>
      <c r="L12960" t="s">
        <v>60</v>
      </c>
      <c r="M12960">
        <v>155500</v>
      </c>
      <c r="N12960"/>
      <c r="O12960" t="s">
        <v>1183</v>
      </c>
      <c r="P12960" t="s">
        <v>15737</v>
      </c>
    </row>
    <row r="12961" spans="1:16" x14ac:dyDescent="0.25">
      <c r="A12961" t="s">
        <v>7</v>
      </c>
      <c r="B12961" t="s">
        <v>23768</v>
      </c>
      <c r="C12961" t="s">
        <v>76</v>
      </c>
      <c r="D12961" t="s">
        <v>7670</v>
      </c>
      <c r="E12961" t="s">
        <v>59</v>
      </c>
      <c r="F12961" t="b">
        <v>1</v>
      </c>
      <c r="G12961" t="s">
        <v>40</v>
      </c>
      <c r="H12961" s="1">
        <v>46160.960636574076</v>
      </c>
      <c r="I12961" t="b">
        <v>1</v>
      </c>
      <c r="J12961" t="b">
        <v>0</v>
      </c>
      <c r="K12961" t="s">
        <v>40</v>
      </c>
      <c r="L12961" t="s">
        <v>60</v>
      </c>
      <c r="M12961">
        <v>45000</v>
      </c>
      <c r="N12961"/>
      <c r="O12961" t="s">
        <v>23769</v>
      </c>
      <c r="P12961" t="s">
        <v>325</v>
      </c>
    </row>
    <row r="12962" spans="1:16" x14ac:dyDescent="0.25">
      <c r="A12962" t="s">
        <v>3</v>
      </c>
      <c r="B12962" t="s">
        <v>2205</v>
      </c>
      <c r="C12962" t="s">
        <v>413</v>
      </c>
      <c r="D12962" t="s">
        <v>4346</v>
      </c>
      <c r="E12962" t="s">
        <v>59</v>
      </c>
      <c r="F12962" t="b">
        <v>0</v>
      </c>
      <c r="G12962" t="s">
        <v>31</v>
      </c>
      <c r="H12962" s="1">
        <v>46161.252013888887</v>
      </c>
      <c r="I12962" t="b">
        <v>0</v>
      </c>
      <c r="J12962" t="b">
        <v>0</v>
      </c>
      <c r="K12962" t="s">
        <v>31</v>
      </c>
      <c r="L12962" t="s">
        <v>60</v>
      </c>
      <c r="M12962">
        <v>22500</v>
      </c>
      <c r="N12962"/>
      <c r="O12962" t="s">
        <v>23770</v>
      </c>
      <c r="P12962" t="s">
        <v>23771</v>
      </c>
    </row>
    <row r="12963" spans="1:16" x14ac:dyDescent="0.25">
      <c r="A12963" t="s">
        <v>3</v>
      </c>
      <c r="B12963" t="s">
        <v>23772</v>
      </c>
      <c r="C12963" t="s">
        <v>273</v>
      </c>
      <c r="D12963" t="s">
        <v>4346</v>
      </c>
      <c r="E12963" t="s">
        <v>59</v>
      </c>
      <c r="F12963" t="b">
        <v>0</v>
      </c>
      <c r="G12963" t="s">
        <v>41</v>
      </c>
      <c r="H12963" s="1">
        <v>46161.252303240741</v>
      </c>
      <c r="I12963" t="b">
        <v>1</v>
      </c>
      <c r="J12963" t="b">
        <v>0</v>
      </c>
      <c r="K12963" t="s">
        <v>41</v>
      </c>
      <c r="L12963" t="s">
        <v>74</v>
      </c>
      <c r="M12963"/>
      <c r="N12963">
        <v>67.5</v>
      </c>
      <c r="O12963" t="s">
        <v>4222</v>
      </c>
      <c r="P12963" t="s">
        <v>461</v>
      </c>
    </row>
    <row r="12964" spans="1:16" x14ac:dyDescent="0.25">
      <c r="A12964" t="s">
        <v>8</v>
      </c>
      <c r="B12964" t="s">
        <v>23773</v>
      </c>
      <c r="C12964" t="s">
        <v>4220</v>
      </c>
      <c r="D12964" t="s">
        <v>4756</v>
      </c>
      <c r="E12964" t="s">
        <v>59</v>
      </c>
      <c r="F12964" t="b">
        <v>0</v>
      </c>
      <c r="G12964" t="s">
        <v>89</v>
      </c>
      <c r="H12964" s="1">
        <v>46161.252372685187</v>
      </c>
      <c r="I12964" t="b">
        <v>0</v>
      </c>
      <c r="J12964" t="b">
        <v>1</v>
      </c>
      <c r="K12964" t="s">
        <v>41</v>
      </c>
      <c r="L12964" t="s">
        <v>60</v>
      </c>
      <c r="M12964">
        <v>168000</v>
      </c>
      <c r="N12964"/>
      <c r="O12964" t="s">
        <v>23774</v>
      </c>
      <c r="P12964" t="s">
        <v>310</v>
      </c>
    </row>
    <row r="12965" spans="1:16" x14ac:dyDescent="0.25">
      <c r="A12965" t="s">
        <v>1</v>
      </c>
      <c r="B12965" t="s">
        <v>23775</v>
      </c>
      <c r="C12965" t="s">
        <v>112</v>
      </c>
      <c r="D12965" t="s">
        <v>4346</v>
      </c>
      <c r="E12965" t="s">
        <v>59</v>
      </c>
      <c r="F12965" t="b">
        <v>0</v>
      </c>
      <c r="G12965" t="s">
        <v>65</v>
      </c>
      <c r="H12965" s="1">
        <v>46161.253530092603</v>
      </c>
      <c r="I12965" t="b">
        <v>1</v>
      </c>
      <c r="J12965" t="b">
        <v>0</v>
      </c>
      <c r="K12965" t="s">
        <v>41</v>
      </c>
      <c r="L12965" t="s">
        <v>74</v>
      </c>
      <c r="M12965"/>
      <c r="N12965">
        <v>135</v>
      </c>
      <c r="O12965" t="s">
        <v>23776</v>
      </c>
      <c r="P12965" t="s">
        <v>23777</v>
      </c>
    </row>
    <row r="12966" spans="1:16" x14ac:dyDescent="0.25">
      <c r="A12966" t="s">
        <v>0</v>
      </c>
      <c r="B12966" t="s">
        <v>23778</v>
      </c>
      <c r="C12966" t="s">
        <v>76</v>
      </c>
      <c r="D12966" t="s">
        <v>19108</v>
      </c>
      <c r="E12966" t="s">
        <v>59</v>
      </c>
      <c r="F12966" t="b">
        <v>1</v>
      </c>
      <c r="G12966" t="s">
        <v>41</v>
      </c>
      <c r="H12966" s="1">
        <v>46161.293993055559</v>
      </c>
      <c r="I12966" t="b">
        <v>1</v>
      </c>
      <c r="J12966" t="b">
        <v>0</v>
      </c>
      <c r="K12966" t="s">
        <v>41</v>
      </c>
      <c r="L12966" t="s">
        <v>60</v>
      </c>
      <c r="M12966">
        <v>37500</v>
      </c>
      <c r="N12966"/>
      <c r="O12966" t="s">
        <v>521</v>
      </c>
      <c r="P12966" t="s">
        <v>23779</v>
      </c>
    </row>
    <row r="12967" spans="1:16" x14ac:dyDescent="0.25">
      <c r="A12967" t="s">
        <v>5</v>
      </c>
      <c r="B12967" t="s">
        <v>23780</v>
      </c>
      <c r="C12967" t="s">
        <v>1384</v>
      </c>
      <c r="D12967" t="s">
        <v>4346</v>
      </c>
      <c r="E12967" t="s">
        <v>232</v>
      </c>
      <c r="F12967" t="b">
        <v>0</v>
      </c>
      <c r="G12967" t="s">
        <v>77</v>
      </c>
      <c r="H12967" s="1">
        <v>46161.295162037037</v>
      </c>
      <c r="I12967" t="b">
        <v>1</v>
      </c>
      <c r="J12967" t="b">
        <v>0</v>
      </c>
      <c r="K12967" t="s">
        <v>41</v>
      </c>
      <c r="L12967" t="s">
        <v>60</v>
      </c>
      <c r="M12967">
        <v>122500</v>
      </c>
      <c r="N12967"/>
      <c r="O12967" t="s">
        <v>23781</v>
      </c>
      <c r="P12967" t="s">
        <v>23782</v>
      </c>
    </row>
    <row r="12968" spans="1:16" x14ac:dyDescent="0.25">
      <c r="A12968" t="s">
        <v>5</v>
      </c>
      <c r="B12968" t="s">
        <v>23783</v>
      </c>
      <c r="C12968" t="s">
        <v>5067</v>
      </c>
      <c r="D12968" t="s">
        <v>4526</v>
      </c>
      <c r="E12968" t="s">
        <v>59</v>
      </c>
      <c r="F12968" t="b">
        <v>0</v>
      </c>
      <c r="G12968" t="s">
        <v>40</v>
      </c>
      <c r="H12968" s="1">
        <v>46161.296678240738</v>
      </c>
      <c r="I12968" t="b">
        <v>1</v>
      </c>
      <c r="J12968" t="b">
        <v>0</v>
      </c>
      <c r="K12968" t="s">
        <v>40</v>
      </c>
      <c r="L12968" t="s">
        <v>60</v>
      </c>
      <c r="M12968">
        <v>65000</v>
      </c>
      <c r="N12968"/>
      <c r="O12968" t="s">
        <v>20638</v>
      </c>
      <c r="P12968" t="s">
        <v>3404</v>
      </c>
    </row>
    <row r="12969" spans="1:16" x14ac:dyDescent="0.25">
      <c r="A12969" t="s">
        <v>4</v>
      </c>
      <c r="B12969" t="s">
        <v>15966</v>
      </c>
      <c r="C12969" t="s">
        <v>76</v>
      </c>
      <c r="D12969" t="s">
        <v>7680</v>
      </c>
      <c r="E12969" t="s">
        <v>59</v>
      </c>
      <c r="F12969" t="b">
        <v>1</v>
      </c>
      <c r="G12969" t="s">
        <v>40</v>
      </c>
      <c r="H12969" s="1">
        <v>46161.296689814822</v>
      </c>
      <c r="I12969" t="b">
        <v>0</v>
      </c>
      <c r="J12969" t="b">
        <v>0</v>
      </c>
      <c r="K12969" t="s">
        <v>40</v>
      </c>
      <c r="L12969" t="s">
        <v>60</v>
      </c>
      <c r="M12969">
        <v>53298</v>
      </c>
      <c r="N12969"/>
      <c r="O12969" t="s">
        <v>23784</v>
      </c>
      <c r="P12969" t="s">
        <v>23785</v>
      </c>
    </row>
    <row r="12970" spans="1:16" x14ac:dyDescent="0.25">
      <c r="A12970" t="s">
        <v>0</v>
      </c>
      <c r="B12970" t="s">
        <v>23786</v>
      </c>
      <c r="C12970" t="s">
        <v>107</v>
      </c>
      <c r="D12970" t="s">
        <v>4526</v>
      </c>
      <c r="E12970" t="s">
        <v>59</v>
      </c>
      <c r="F12970" t="b">
        <v>0</v>
      </c>
      <c r="G12970" t="s">
        <v>77</v>
      </c>
      <c r="H12970" s="1">
        <v>46161.334479166668</v>
      </c>
      <c r="I12970" t="b">
        <v>0</v>
      </c>
      <c r="J12970" t="b">
        <v>1</v>
      </c>
      <c r="K12970" t="s">
        <v>41</v>
      </c>
      <c r="L12970" t="s">
        <v>74</v>
      </c>
      <c r="M12970"/>
      <c r="N12970">
        <v>62</v>
      </c>
      <c r="O12970" t="s">
        <v>14684</v>
      </c>
      <c r="P12970" t="s">
        <v>802</v>
      </c>
    </row>
    <row r="12971" spans="1:16" x14ac:dyDescent="0.25">
      <c r="A12971" t="s">
        <v>8</v>
      </c>
      <c r="B12971" t="s">
        <v>23787</v>
      </c>
      <c r="C12971" t="s">
        <v>142</v>
      </c>
      <c r="D12971" t="s">
        <v>4526</v>
      </c>
      <c r="E12971" t="s">
        <v>59</v>
      </c>
      <c r="F12971" t="b">
        <v>0</v>
      </c>
      <c r="G12971" t="s">
        <v>65</v>
      </c>
      <c r="H12971" s="1">
        <v>46161.335763888892</v>
      </c>
      <c r="I12971" t="b">
        <v>0</v>
      </c>
      <c r="J12971" t="b">
        <v>0</v>
      </c>
      <c r="K12971" t="s">
        <v>41</v>
      </c>
      <c r="L12971" t="s">
        <v>60</v>
      </c>
      <c r="M12971">
        <v>425000</v>
      </c>
      <c r="N12971"/>
      <c r="O12971" t="s">
        <v>10582</v>
      </c>
      <c r="P12971" t="s">
        <v>1929</v>
      </c>
    </row>
    <row r="12972" spans="1:16" x14ac:dyDescent="0.25">
      <c r="A12972" t="s">
        <v>0</v>
      </c>
      <c r="B12972" t="s">
        <v>0</v>
      </c>
      <c r="C12972" t="s">
        <v>40</v>
      </c>
      <c r="D12972" t="s">
        <v>4599</v>
      </c>
      <c r="F12972" t="b">
        <v>0</v>
      </c>
      <c r="G12972" t="s">
        <v>40</v>
      </c>
      <c r="H12972" s="1">
        <v>46161.377256944441</v>
      </c>
      <c r="I12972" t="b">
        <v>1</v>
      </c>
      <c r="J12972" t="b">
        <v>0</v>
      </c>
      <c r="K12972" t="s">
        <v>40</v>
      </c>
      <c r="L12972" t="s">
        <v>74</v>
      </c>
      <c r="M12972"/>
      <c r="N12972">
        <v>47.5</v>
      </c>
      <c r="O12972" t="s">
        <v>23788</v>
      </c>
      <c r="P12972" t="s">
        <v>23789</v>
      </c>
    </row>
    <row r="12973" spans="1:16" x14ac:dyDescent="0.25">
      <c r="A12973" t="s">
        <v>3</v>
      </c>
      <c r="B12973" t="s">
        <v>3</v>
      </c>
      <c r="C12973" t="s">
        <v>6315</v>
      </c>
      <c r="D12973" t="s">
        <v>23790</v>
      </c>
      <c r="E12973" t="s">
        <v>59</v>
      </c>
      <c r="F12973" t="b">
        <v>0</v>
      </c>
      <c r="G12973" t="s">
        <v>40</v>
      </c>
      <c r="H12973" s="1">
        <v>46161.377268518518</v>
      </c>
      <c r="I12973" t="b">
        <v>0</v>
      </c>
      <c r="J12973" t="b">
        <v>0</v>
      </c>
      <c r="K12973" t="s">
        <v>40</v>
      </c>
      <c r="L12973" t="s">
        <v>60</v>
      </c>
      <c r="M12973">
        <v>27000</v>
      </c>
      <c r="N12973"/>
      <c r="O12973" t="s">
        <v>23791</v>
      </c>
      <c r="P12973" t="s">
        <v>219</v>
      </c>
    </row>
    <row r="12974" spans="1:16" x14ac:dyDescent="0.25">
      <c r="A12974" t="s">
        <v>2</v>
      </c>
      <c r="B12974" t="s">
        <v>23792</v>
      </c>
      <c r="C12974" t="s">
        <v>320</v>
      </c>
      <c r="D12974" t="s">
        <v>19182</v>
      </c>
      <c r="E12974" t="s">
        <v>59</v>
      </c>
      <c r="F12974" t="b">
        <v>0</v>
      </c>
      <c r="G12974" t="s">
        <v>73</v>
      </c>
      <c r="H12974" s="1">
        <v>46161.377418981479</v>
      </c>
      <c r="I12974" t="b">
        <v>0</v>
      </c>
      <c r="J12974" t="b">
        <v>0</v>
      </c>
      <c r="K12974" t="s">
        <v>41</v>
      </c>
      <c r="L12974" t="s">
        <v>60</v>
      </c>
      <c r="M12974">
        <v>150000</v>
      </c>
      <c r="N12974"/>
      <c r="O12974" t="s">
        <v>149</v>
      </c>
    </row>
    <row r="12975" spans="1:16" x14ac:dyDescent="0.25">
      <c r="A12975" t="s">
        <v>1</v>
      </c>
      <c r="B12975" t="s">
        <v>14518</v>
      </c>
      <c r="D12975" t="s">
        <v>4599</v>
      </c>
      <c r="F12975" t="b">
        <v>0</v>
      </c>
      <c r="G12975" t="s">
        <v>40</v>
      </c>
      <c r="H12975" s="1">
        <v>46161.380023148151</v>
      </c>
      <c r="I12975" t="b">
        <v>1</v>
      </c>
      <c r="J12975" t="b">
        <v>0</v>
      </c>
      <c r="K12975" t="s">
        <v>40</v>
      </c>
      <c r="L12975" t="s">
        <v>74</v>
      </c>
      <c r="M12975"/>
      <c r="N12975">
        <v>37.5</v>
      </c>
      <c r="O12975" t="s">
        <v>23788</v>
      </c>
      <c r="P12975" t="s">
        <v>23793</v>
      </c>
    </row>
    <row r="12976" spans="1:16" x14ac:dyDescent="0.25">
      <c r="A12976" t="s">
        <v>1</v>
      </c>
      <c r="B12976" t="s">
        <v>23794</v>
      </c>
      <c r="C12976" t="s">
        <v>40</v>
      </c>
      <c r="D12976" t="s">
        <v>4526</v>
      </c>
      <c r="E12976" t="s">
        <v>59</v>
      </c>
      <c r="F12976" t="b">
        <v>0</v>
      </c>
      <c r="G12976" t="s">
        <v>40</v>
      </c>
      <c r="H12976" s="1">
        <v>46161.380023148151</v>
      </c>
      <c r="I12976" t="b">
        <v>1</v>
      </c>
      <c r="J12976" t="b">
        <v>0</v>
      </c>
      <c r="K12976" t="s">
        <v>40</v>
      </c>
      <c r="L12976" t="s">
        <v>60</v>
      </c>
      <c r="M12976">
        <v>87500</v>
      </c>
      <c r="N12976"/>
      <c r="O12976" t="s">
        <v>23795</v>
      </c>
      <c r="P12976" t="s">
        <v>23796</v>
      </c>
    </row>
    <row r="12977" spans="1:16" x14ac:dyDescent="0.25">
      <c r="A12977" t="s">
        <v>1</v>
      </c>
      <c r="B12977" t="s">
        <v>23797</v>
      </c>
      <c r="C12977" t="s">
        <v>76</v>
      </c>
      <c r="D12977" t="s">
        <v>4526</v>
      </c>
      <c r="E12977" t="s">
        <v>59</v>
      </c>
      <c r="F12977" t="b">
        <v>1</v>
      </c>
      <c r="G12977" t="s">
        <v>40</v>
      </c>
      <c r="H12977" s="1">
        <v>46161.421712962961</v>
      </c>
      <c r="I12977" t="b">
        <v>0</v>
      </c>
      <c r="J12977" t="b">
        <v>0</v>
      </c>
      <c r="K12977" t="s">
        <v>40</v>
      </c>
      <c r="L12977" t="s">
        <v>60</v>
      </c>
      <c r="M12977">
        <v>375</v>
      </c>
      <c r="N12977"/>
      <c r="O12977" t="s">
        <v>299</v>
      </c>
      <c r="P12977" t="s">
        <v>23798</v>
      </c>
    </row>
    <row r="12978" spans="1:16" x14ac:dyDescent="0.25">
      <c r="A12978" t="s">
        <v>0</v>
      </c>
      <c r="B12978" t="s">
        <v>1006</v>
      </c>
      <c r="C12978" t="s">
        <v>2712</v>
      </c>
      <c r="D12978" t="s">
        <v>2360</v>
      </c>
      <c r="E12978" t="s">
        <v>59</v>
      </c>
      <c r="F12978" t="b">
        <v>0</v>
      </c>
      <c r="G12978" t="s">
        <v>68</v>
      </c>
      <c r="H12978" s="1">
        <v>46161.459456018521</v>
      </c>
      <c r="I12978" t="b">
        <v>1</v>
      </c>
      <c r="J12978" t="b">
        <v>1</v>
      </c>
      <c r="K12978" t="s">
        <v>41</v>
      </c>
      <c r="L12978" t="s">
        <v>74</v>
      </c>
      <c r="M12978"/>
      <c r="N12978">
        <v>24.5</v>
      </c>
      <c r="O12978" t="s">
        <v>10517</v>
      </c>
      <c r="P12978" t="s">
        <v>849</v>
      </c>
    </row>
    <row r="12979" spans="1:16" x14ac:dyDescent="0.25">
      <c r="A12979" t="s">
        <v>4</v>
      </c>
      <c r="B12979" t="s">
        <v>23799</v>
      </c>
      <c r="C12979" t="s">
        <v>84</v>
      </c>
      <c r="D12979" t="s">
        <v>4562</v>
      </c>
      <c r="E12979" t="s">
        <v>59</v>
      </c>
      <c r="F12979" t="b">
        <v>0</v>
      </c>
      <c r="G12979" t="s">
        <v>65</v>
      </c>
      <c r="H12979" s="1">
        <v>46161.461875000001</v>
      </c>
      <c r="I12979" t="b">
        <v>0</v>
      </c>
      <c r="J12979" t="b">
        <v>1</v>
      </c>
      <c r="K12979" t="s">
        <v>41</v>
      </c>
      <c r="L12979" t="s">
        <v>60</v>
      </c>
      <c r="M12979">
        <v>177000</v>
      </c>
      <c r="N12979"/>
      <c r="O12979" t="s">
        <v>708</v>
      </c>
      <c r="P12979" t="s">
        <v>23800</v>
      </c>
    </row>
    <row r="12980" spans="1:16" x14ac:dyDescent="0.25">
      <c r="A12980" t="s">
        <v>2</v>
      </c>
      <c r="B12980" t="s">
        <v>123</v>
      </c>
      <c r="C12980" t="s">
        <v>971</v>
      </c>
      <c r="D12980" t="s">
        <v>4526</v>
      </c>
      <c r="E12980" t="s">
        <v>59</v>
      </c>
      <c r="F12980" t="b">
        <v>0</v>
      </c>
      <c r="G12980" t="s">
        <v>68</v>
      </c>
      <c r="H12980" s="1">
        <v>46161.501180555562</v>
      </c>
      <c r="I12980" t="b">
        <v>0</v>
      </c>
      <c r="J12980" t="b">
        <v>1</v>
      </c>
      <c r="K12980" t="s">
        <v>41</v>
      </c>
      <c r="L12980" t="s">
        <v>74</v>
      </c>
      <c r="M12980"/>
      <c r="N12980">
        <v>37.5</v>
      </c>
      <c r="O12980" t="s">
        <v>222</v>
      </c>
      <c r="P12980" t="s">
        <v>18189</v>
      </c>
    </row>
    <row r="12981" spans="1:16" x14ac:dyDescent="0.25">
      <c r="A12981" t="s">
        <v>0</v>
      </c>
      <c r="B12981" t="s">
        <v>1125</v>
      </c>
      <c r="C12981" t="s">
        <v>5795</v>
      </c>
      <c r="D12981" t="s">
        <v>4346</v>
      </c>
      <c r="E12981" t="s">
        <v>59</v>
      </c>
      <c r="F12981" t="b">
        <v>0</v>
      </c>
      <c r="G12981" t="s">
        <v>40</v>
      </c>
      <c r="H12981" s="1">
        <v>46161.502268518518</v>
      </c>
      <c r="I12981" t="b">
        <v>1</v>
      </c>
      <c r="J12981" t="b">
        <v>0</v>
      </c>
      <c r="K12981" t="s">
        <v>40</v>
      </c>
      <c r="L12981" t="s">
        <v>60</v>
      </c>
      <c r="M12981">
        <v>75255.5</v>
      </c>
      <c r="N12981"/>
      <c r="O12981" t="s">
        <v>21571</v>
      </c>
      <c r="P12981" t="s">
        <v>4307</v>
      </c>
    </row>
    <row r="12982" spans="1:16" x14ac:dyDescent="0.25">
      <c r="A12982" t="s">
        <v>8</v>
      </c>
      <c r="B12982" t="s">
        <v>23801</v>
      </c>
      <c r="C12982" t="s">
        <v>370</v>
      </c>
      <c r="D12982" t="s">
        <v>4526</v>
      </c>
      <c r="E12982" t="s">
        <v>59</v>
      </c>
      <c r="F12982" t="b">
        <v>0</v>
      </c>
      <c r="G12982" t="s">
        <v>65</v>
      </c>
      <c r="H12982" s="1">
        <v>46161.502372685187</v>
      </c>
      <c r="I12982" t="b">
        <v>0</v>
      </c>
      <c r="J12982" t="b">
        <v>1</v>
      </c>
      <c r="K12982" t="s">
        <v>41</v>
      </c>
      <c r="L12982" t="s">
        <v>60</v>
      </c>
      <c r="M12982">
        <v>130000</v>
      </c>
      <c r="N12982"/>
      <c r="O12982" t="s">
        <v>1932</v>
      </c>
      <c r="P12982" t="s">
        <v>23802</v>
      </c>
    </row>
    <row r="12983" spans="1:16" x14ac:dyDescent="0.25">
      <c r="A12983" t="s">
        <v>5</v>
      </c>
      <c r="B12983" t="s">
        <v>23803</v>
      </c>
      <c r="C12983" t="s">
        <v>370</v>
      </c>
      <c r="D12983" t="s">
        <v>4526</v>
      </c>
      <c r="E12983" t="s">
        <v>59</v>
      </c>
      <c r="F12983" t="b">
        <v>0</v>
      </c>
      <c r="G12983" t="s">
        <v>65</v>
      </c>
      <c r="H12983" s="1">
        <v>46161.503530092603</v>
      </c>
      <c r="I12983" t="b">
        <v>1</v>
      </c>
      <c r="J12983" t="b">
        <v>1</v>
      </c>
      <c r="K12983" t="s">
        <v>41</v>
      </c>
      <c r="L12983" t="s">
        <v>60</v>
      </c>
      <c r="M12983">
        <v>155000</v>
      </c>
      <c r="N12983"/>
      <c r="O12983" t="s">
        <v>1876</v>
      </c>
      <c r="P12983" t="s">
        <v>23804</v>
      </c>
    </row>
    <row r="12984" spans="1:16" x14ac:dyDescent="0.25">
      <c r="A12984" t="s">
        <v>0</v>
      </c>
      <c r="B12984" t="s">
        <v>23805</v>
      </c>
      <c r="C12984" t="s">
        <v>162</v>
      </c>
      <c r="D12984" t="s">
        <v>4526</v>
      </c>
      <c r="F12984" t="b">
        <v>0</v>
      </c>
      <c r="G12984" t="s">
        <v>73</v>
      </c>
      <c r="H12984" s="1">
        <v>46161.54278935185</v>
      </c>
      <c r="I12984" t="b">
        <v>0</v>
      </c>
      <c r="J12984" t="b">
        <v>1</v>
      </c>
      <c r="K12984" t="s">
        <v>41</v>
      </c>
      <c r="L12984" t="s">
        <v>74</v>
      </c>
      <c r="M12984"/>
      <c r="N12984">
        <v>27.36</v>
      </c>
      <c r="O12984" t="s">
        <v>2136</v>
      </c>
    </row>
    <row r="12985" spans="1:16" x14ac:dyDescent="0.25">
      <c r="A12985" t="s">
        <v>0</v>
      </c>
      <c r="B12985" t="s">
        <v>23806</v>
      </c>
      <c r="C12985" t="s">
        <v>142</v>
      </c>
      <c r="D12985" t="s">
        <v>4346</v>
      </c>
      <c r="E12985" t="s">
        <v>59</v>
      </c>
      <c r="F12985" t="b">
        <v>0</v>
      </c>
      <c r="G12985" t="s">
        <v>65</v>
      </c>
      <c r="H12985" s="1">
        <v>46161.54283564815</v>
      </c>
      <c r="I12985" t="b">
        <v>0</v>
      </c>
      <c r="J12985" t="b">
        <v>1</v>
      </c>
      <c r="K12985" t="s">
        <v>41</v>
      </c>
      <c r="L12985" t="s">
        <v>60</v>
      </c>
      <c r="M12985">
        <v>72500</v>
      </c>
      <c r="N12985"/>
      <c r="O12985" t="s">
        <v>23807</v>
      </c>
      <c r="P12985" t="s">
        <v>728</v>
      </c>
    </row>
    <row r="12986" spans="1:16" x14ac:dyDescent="0.25">
      <c r="A12986" t="s">
        <v>0</v>
      </c>
      <c r="B12986" t="s">
        <v>23808</v>
      </c>
      <c r="C12986" t="s">
        <v>5115</v>
      </c>
      <c r="D12986" t="s">
        <v>4346</v>
      </c>
      <c r="E12986" t="s">
        <v>59</v>
      </c>
      <c r="F12986" t="b">
        <v>0</v>
      </c>
      <c r="G12986" t="s">
        <v>40</v>
      </c>
      <c r="H12986" s="1">
        <v>46161.543923611112</v>
      </c>
      <c r="I12986" t="b">
        <v>1</v>
      </c>
      <c r="J12986" t="b">
        <v>0</v>
      </c>
      <c r="K12986" t="s">
        <v>40</v>
      </c>
      <c r="L12986" t="s">
        <v>60</v>
      </c>
      <c r="M12986">
        <v>42500</v>
      </c>
      <c r="N12986"/>
      <c r="O12986" t="s">
        <v>23809</v>
      </c>
      <c r="P12986" t="s">
        <v>23810</v>
      </c>
    </row>
    <row r="12987" spans="1:16" x14ac:dyDescent="0.25">
      <c r="A12987" t="s">
        <v>7</v>
      </c>
      <c r="B12987" t="s">
        <v>7</v>
      </c>
      <c r="C12987" t="s">
        <v>5073</v>
      </c>
      <c r="D12987" t="s">
        <v>4346</v>
      </c>
      <c r="E12987" t="s">
        <v>88</v>
      </c>
      <c r="F12987" t="b">
        <v>0</v>
      </c>
      <c r="G12987" t="s">
        <v>40</v>
      </c>
      <c r="H12987" s="1">
        <v>46161.543923611112</v>
      </c>
      <c r="I12987" t="b">
        <v>1</v>
      </c>
      <c r="J12987" t="b">
        <v>0</v>
      </c>
      <c r="K12987" t="s">
        <v>40</v>
      </c>
      <c r="L12987" t="s">
        <v>60</v>
      </c>
      <c r="M12987">
        <v>44476</v>
      </c>
      <c r="N12987"/>
      <c r="O12987" t="s">
        <v>23811</v>
      </c>
      <c r="P12987" t="s">
        <v>5075</v>
      </c>
    </row>
    <row r="12988" spans="1:16" x14ac:dyDescent="0.25">
      <c r="A12988" t="s">
        <v>0</v>
      </c>
      <c r="B12988" t="s">
        <v>23812</v>
      </c>
      <c r="C12988" t="s">
        <v>23813</v>
      </c>
      <c r="D12988" t="s">
        <v>17553</v>
      </c>
      <c r="E12988" t="s">
        <v>59</v>
      </c>
      <c r="F12988" t="b">
        <v>0</v>
      </c>
      <c r="G12988" t="s">
        <v>40</v>
      </c>
      <c r="H12988" s="1">
        <v>46161.543946759259</v>
      </c>
      <c r="I12988" t="b">
        <v>0</v>
      </c>
      <c r="J12988" t="b">
        <v>0</v>
      </c>
      <c r="K12988" t="s">
        <v>40</v>
      </c>
      <c r="L12988" t="s">
        <v>60</v>
      </c>
      <c r="M12988">
        <v>25000</v>
      </c>
      <c r="N12988"/>
      <c r="O12988" t="s">
        <v>23814</v>
      </c>
      <c r="P12988" t="s">
        <v>23815</v>
      </c>
    </row>
    <row r="12989" spans="1:16" x14ac:dyDescent="0.25">
      <c r="A12989" t="s">
        <v>2</v>
      </c>
      <c r="B12989" t="s">
        <v>23816</v>
      </c>
      <c r="C12989" t="s">
        <v>2208</v>
      </c>
      <c r="D12989" t="s">
        <v>4346</v>
      </c>
      <c r="E12989" t="s">
        <v>88</v>
      </c>
      <c r="F12989" t="b">
        <v>0</v>
      </c>
      <c r="G12989" t="s">
        <v>65</v>
      </c>
      <c r="H12989" s="1">
        <v>46161.544039351851</v>
      </c>
      <c r="I12989" t="b">
        <v>0</v>
      </c>
      <c r="J12989" t="b">
        <v>0</v>
      </c>
      <c r="K12989" t="s">
        <v>41</v>
      </c>
      <c r="L12989" t="s">
        <v>74</v>
      </c>
      <c r="M12989"/>
      <c r="N12989">
        <v>40.5</v>
      </c>
      <c r="O12989" t="s">
        <v>2823</v>
      </c>
      <c r="P12989" t="s">
        <v>705</v>
      </c>
    </row>
    <row r="12990" spans="1:16" x14ac:dyDescent="0.25">
      <c r="A12990" t="s">
        <v>1</v>
      </c>
      <c r="B12990" t="s">
        <v>23817</v>
      </c>
      <c r="C12990" t="s">
        <v>382</v>
      </c>
      <c r="D12990" t="s">
        <v>4346</v>
      </c>
      <c r="E12990" t="s">
        <v>59</v>
      </c>
      <c r="F12990" t="b">
        <v>0</v>
      </c>
      <c r="G12990" t="s">
        <v>77</v>
      </c>
      <c r="H12990" s="1">
        <v>46161.545208333337</v>
      </c>
      <c r="I12990" t="b">
        <v>0</v>
      </c>
      <c r="J12990" t="b">
        <v>1</v>
      </c>
      <c r="K12990" t="s">
        <v>41</v>
      </c>
      <c r="L12990" t="s">
        <v>60</v>
      </c>
      <c r="M12990">
        <v>190000</v>
      </c>
      <c r="N12990"/>
      <c r="O12990" t="s">
        <v>23818</v>
      </c>
      <c r="P12990" t="s">
        <v>23819</v>
      </c>
    </row>
    <row r="12991" spans="1:16" x14ac:dyDescent="0.25">
      <c r="A12991" t="s">
        <v>1</v>
      </c>
      <c r="B12991" t="s">
        <v>23820</v>
      </c>
      <c r="C12991" t="s">
        <v>41</v>
      </c>
      <c r="D12991" t="s">
        <v>4526</v>
      </c>
      <c r="E12991" t="s">
        <v>88</v>
      </c>
      <c r="F12991" t="b">
        <v>0</v>
      </c>
      <c r="G12991" t="s">
        <v>73</v>
      </c>
      <c r="H12991" s="1">
        <v>46161.545335648138</v>
      </c>
      <c r="I12991" t="b">
        <v>0</v>
      </c>
      <c r="J12991" t="b">
        <v>1</v>
      </c>
      <c r="K12991" t="s">
        <v>41</v>
      </c>
      <c r="L12991" t="s">
        <v>74</v>
      </c>
      <c r="M12991"/>
      <c r="N12991">
        <v>60</v>
      </c>
      <c r="O12991" t="s">
        <v>129</v>
      </c>
      <c r="P12991" t="s">
        <v>23821</v>
      </c>
    </row>
    <row r="12992" spans="1:16" x14ac:dyDescent="0.25">
      <c r="A12992" t="s">
        <v>1</v>
      </c>
      <c r="B12992" t="s">
        <v>23822</v>
      </c>
      <c r="C12992" t="s">
        <v>17447</v>
      </c>
      <c r="D12992" t="s">
        <v>4346</v>
      </c>
      <c r="E12992" t="s">
        <v>59</v>
      </c>
      <c r="F12992" t="b">
        <v>0</v>
      </c>
      <c r="G12992" t="s">
        <v>20</v>
      </c>
      <c r="H12992" s="1">
        <v>46161.545914351853</v>
      </c>
      <c r="I12992" t="b">
        <v>0</v>
      </c>
      <c r="J12992" t="b">
        <v>0</v>
      </c>
      <c r="K12992" t="s">
        <v>20</v>
      </c>
      <c r="L12992" t="s">
        <v>60</v>
      </c>
      <c r="M12992">
        <v>65000</v>
      </c>
      <c r="N12992"/>
      <c r="O12992" t="s">
        <v>23823</v>
      </c>
      <c r="P12992" t="s">
        <v>1831</v>
      </c>
    </row>
    <row r="12993" spans="1:16" x14ac:dyDescent="0.25">
      <c r="A12993" t="s">
        <v>0</v>
      </c>
      <c r="B12993" t="s">
        <v>11106</v>
      </c>
      <c r="C12993" t="s">
        <v>4765</v>
      </c>
      <c r="D12993" t="s">
        <v>7670</v>
      </c>
      <c r="E12993" t="s">
        <v>59</v>
      </c>
      <c r="F12993" t="b">
        <v>0</v>
      </c>
      <c r="G12993" t="s">
        <v>40</v>
      </c>
      <c r="H12993" s="1">
        <v>46161.585590277777</v>
      </c>
      <c r="I12993" t="b">
        <v>1</v>
      </c>
      <c r="J12993" t="b">
        <v>0</v>
      </c>
      <c r="K12993" t="s">
        <v>40</v>
      </c>
      <c r="L12993" t="s">
        <v>60</v>
      </c>
      <c r="M12993">
        <v>40000</v>
      </c>
      <c r="N12993"/>
      <c r="O12993" t="s">
        <v>5071</v>
      </c>
      <c r="P12993" t="s">
        <v>2583</v>
      </c>
    </row>
    <row r="12994" spans="1:16" x14ac:dyDescent="0.25">
      <c r="A12994" t="s">
        <v>0</v>
      </c>
      <c r="B12994" t="s">
        <v>23824</v>
      </c>
      <c r="C12994" t="s">
        <v>76</v>
      </c>
      <c r="D12994" t="s">
        <v>141</v>
      </c>
      <c r="E12994" t="s">
        <v>88</v>
      </c>
      <c r="F12994" t="b">
        <v>1</v>
      </c>
      <c r="G12994" t="s">
        <v>41</v>
      </c>
      <c r="H12994" s="1">
        <v>46161.585590277777</v>
      </c>
      <c r="I12994" t="b">
        <v>1</v>
      </c>
      <c r="J12994" t="b">
        <v>0</v>
      </c>
      <c r="K12994" t="s">
        <v>41</v>
      </c>
      <c r="L12994" t="s">
        <v>74</v>
      </c>
      <c r="M12994"/>
      <c r="N12994">
        <v>55</v>
      </c>
      <c r="O12994" t="s">
        <v>141</v>
      </c>
      <c r="P12994" t="s">
        <v>23825</v>
      </c>
    </row>
    <row r="12995" spans="1:16" x14ac:dyDescent="0.25">
      <c r="A12995" t="s">
        <v>2</v>
      </c>
      <c r="B12995" t="s">
        <v>23826</v>
      </c>
      <c r="C12995" t="s">
        <v>23827</v>
      </c>
      <c r="D12995" t="s">
        <v>5440</v>
      </c>
      <c r="E12995" t="s">
        <v>59</v>
      </c>
      <c r="F12995" t="b">
        <v>0</v>
      </c>
      <c r="G12995" t="s">
        <v>65</v>
      </c>
      <c r="H12995" s="1">
        <v>46161.585763888892</v>
      </c>
      <c r="I12995" t="b">
        <v>0</v>
      </c>
      <c r="J12995" t="b">
        <v>1</v>
      </c>
      <c r="K12995" t="s">
        <v>41</v>
      </c>
      <c r="L12995" t="s">
        <v>60</v>
      </c>
      <c r="M12995">
        <v>61800</v>
      </c>
      <c r="N12995"/>
      <c r="O12995" t="s">
        <v>23828</v>
      </c>
      <c r="P12995" t="s">
        <v>208</v>
      </c>
    </row>
    <row r="12996" spans="1:16" x14ac:dyDescent="0.25">
      <c r="A12996" t="s">
        <v>4</v>
      </c>
      <c r="B12996" t="s">
        <v>935</v>
      </c>
      <c r="C12996" t="s">
        <v>76</v>
      </c>
      <c r="D12996" t="s">
        <v>4622</v>
      </c>
      <c r="E12996" t="s">
        <v>59</v>
      </c>
      <c r="F12996" t="b">
        <v>1</v>
      </c>
      <c r="G12996" t="s">
        <v>13048</v>
      </c>
      <c r="H12996" s="1">
        <v>46161.587106481478</v>
      </c>
      <c r="I12996" t="b">
        <v>0</v>
      </c>
      <c r="J12996" t="b">
        <v>0</v>
      </c>
      <c r="K12996" t="s">
        <v>13048</v>
      </c>
      <c r="L12996" t="s">
        <v>60</v>
      </c>
      <c r="M12996">
        <v>188000</v>
      </c>
      <c r="N12996"/>
      <c r="O12996" t="s">
        <v>23829</v>
      </c>
      <c r="P12996" t="s">
        <v>23830</v>
      </c>
    </row>
    <row r="12997" spans="1:16" x14ac:dyDescent="0.25">
      <c r="A12997" t="s">
        <v>1</v>
      </c>
      <c r="B12997" t="s">
        <v>23831</v>
      </c>
      <c r="C12997" t="s">
        <v>4345</v>
      </c>
      <c r="D12997" t="s">
        <v>4346</v>
      </c>
      <c r="E12997" t="s">
        <v>59</v>
      </c>
      <c r="F12997" t="b">
        <v>0</v>
      </c>
      <c r="G12997" t="s">
        <v>13</v>
      </c>
      <c r="H12997" s="1">
        <v>46161.58730324074</v>
      </c>
      <c r="I12997" t="b">
        <v>0</v>
      </c>
      <c r="J12997" t="b">
        <v>0</v>
      </c>
      <c r="K12997" t="s">
        <v>13</v>
      </c>
      <c r="L12997" t="s">
        <v>60</v>
      </c>
      <c r="M12997">
        <v>130000</v>
      </c>
      <c r="N12997"/>
      <c r="O12997" t="s">
        <v>23832</v>
      </c>
      <c r="P12997" t="s">
        <v>2711</v>
      </c>
    </row>
    <row r="12998" spans="1:16" x14ac:dyDescent="0.25">
      <c r="A12998" t="s">
        <v>7</v>
      </c>
      <c r="B12998" t="s">
        <v>7</v>
      </c>
      <c r="C12998" t="s">
        <v>4475</v>
      </c>
      <c r="D12998" t="s">
        <v>4346</v>
      </c>
      <c r="E12998" t="s">
        <v>59</v>
      </c>
      <c r="F12998" t="b">
        <v>0</v>
      </c>
      <c r="G12998" t="s">
        <v>65</v>
      </c>
      <c r="H12998" s="1">
        <v>46161.626122685193</v>
      </c>
      <c r="I12998" t="b">
        <v>1</v>
      </c>
      <c r="J12998" t="b">
        <v>0</v>
      </c>
      <c r="K12998" t="s">
        <v>41</v>
      </c>
      <c r="L12998" t="s">
        <v>74</v>
      </c>
      <c r="M12998"/>
      <c r="N12998">
        <v>60</v>
      </c>
      <c r="O12998" t="s">
        <v>23104</v>
      </c>
      <c r="P12998" t="s">
        <v>7575</v>
      </c>
    </row>
    <row r="12999" spans="1:16" x14ac:dyDescent="0.25">
      <c r="A12999" t="s">
        <v>0</v>
      </c>
      <c r="B12999" t="s">
        <v>23833</v>
      </c>
      <c r="C12999" t="s">
        <v>142</v>
      </c>
      <c r="D12999" t="s">
        <v>5349</v>
      </c>
      <c r="E12999" t="s">
        <v>59</v>
      </c>
      <c r="F12999" t="b">
        <v>0</v>
      </c>
      <c r="G12999" t="s">
        <v>65</v>
      </c>
      <c r="H12999" s="1">
        <v>46161.626134259262</v>
      </c>
      <c r="I12999" t="b">
        <v>0</v>
      </c>
      <c r="J12999" t="b">
        <v>1</v>
      </c>
      <c r="K12999" t="s">
        <v>41</v>
      </c>
      <c r="L12999" t="s">
        <v>60</v>
      </c>
      <c r="M12999">
        <v>109900</v>
      </c>
      <c r="N12999"/>
      <c r="O12999" t="s">
        <v>2454</v>
      </c>
      <c r="P12999" t="s">
        <v>23834</v>
      </c>
    </row>
    <row r="13000" spans="1:16" x14ac:dyDescent="0.25">
      <c r="A13000" t="s">
        <v>0</v>
      </c>
      <c r="B13000" t="s">
        <v>0</v>
      </c>
      <c r="C13000" t="s">
        <v>929</v>
      </c>
      <c r="D13000" t="s">
        <v>4346</v>
      </c>
      <c r="E13000" t="s">
        <v>59</v>
      </c>
      <c r="F13000" t="b">
        <v>0</v>
      </c>
      <c r="G13000" t="s">
        <v>65</v>
      </c>
      <c r="H13000" s="1">
        <v>46161.626168981478</v>
      </c>
      <c r="I13000" t="b">
        <v>1</v>
      </c>
      <c r="J13000" t="b">
        <v>1</v>
      </c>
      <c r="K13000" t="s">
        <v>41</v>
      </c>
      <c r="L13000" t="s">
        <v>74</v>
      </c>
      <c r="M13000"/>
      <c r="N13000">
        <v>37.5</v>
      </c>
      <c r="O13000" t="s">
        <v>23835</v>
      </c>
      <c r="P13000" t="s">
        <v>7575</v>
      </c>
    </row>
    <row r="13001" spans="1:16" x14ac:dyDescent="0.25">
      <c r="A13001" t="s">
        <v>1</v>
      </c>
      <c r="B13001" t="s">
        <v>23836</v>
      </c>
      <c r="C13001" t="s">
        <v>4245</v>
      </c>
      <c r="D13001" t="s">
        <v>4526</v>
      </c>
      <c r="E13001" t="s">
        <v>59</v>
      </c>
      <c r="F13001" t="b">
        <v>0</v>
      </c>
      <c r="G13001" t="s">
        <v>68</v>
      </c>
      <c r="H13001" s="1">
        <v>46161.626192129632</v>
      </c>
      <c r="I13001" t="b">
        <v>0</v>
      </c>
      <c r="J13001" t="b">
        <v>0</v>
      </c>
      <c r="K13001" t="s">
        <v>41</v>
      </c>
      <c r="L13001" t="s">
        <v>60</v>
      </c>
      <c r="M13001">
        <v>139000</v>
      </c>
      <c r="N13001"/>
      <c r="O13001" t="s">
        <v>2224</v>
      </c>
      <c r="P13001" t="s">
        <v>23837</v>
      </c>
    </row>
    <row r="13002" spans="1:16" x14ac:dyDescent="0.25">
      <c r="A13002" t="s">
        <v>1</v>
      </c>
      <c r="B13002" t="s">
        <v>23838</v>
      </c>
      <c r="C13002" t="s">
        <v>162</v>
      </c>
      <c r="D13002" t="s">
        <v>4526</v>
      </c>
      <c r="E13002" t="s">
        <v>59</v>
      </c>
      <c r="F13002" t="b">
        <v>0</v>
      </c>
      <c r="G13002" t="s">
        <v>73</v>
      </c>
      <c r="H13002" s="1">
        <v>46161.627418981479</v>
      </c>
      <c r="I13002" t="b">
        <v>0</v>
      </c>
      <c r="J13002" t="b">
        <v>0</v>
      </c>
      <c r="K13002" t="s">
        <v>41</v>
      </c>
      <c r="L13002" t="s">
        <v>60</v>
      </c>
      <c r="M13002">
        <v>156000</v>
      </c>
      <c r="N13002"/>
      <c r="O13002" t="s">
        <v>521</v>
      </c>
      <c r="P13002" t="s">
        <v>23839</v>
      </c>
    </row>
    <row r="13003" spans="1:16" x14ac:dyDescent="0.25">
      <c r="A13003" t="s">
        <v>2</v>
      </c>
      <c r="B13003" t="s">
        <v>213</v>
      </c>
      <c r="C13003" t="s">
        <v>4765</v>
      </c>
      <c r="D13003" t="s">
        <v>7670</v>
      </c>
      <c r="E13003" t="s">
        <v>59</v>
      </c>
      <c r="F13003" t="b">
        <v>0</v>
      </c>
      <c r="G13003" t="s">
        <v>40</v>
      </c>
      <c r="H13003" s="1">
        <v>46161.62840277778</v>
      </c>
      <c r="I13003" t="b">
        <v>0</v>
      </c>
      <c r="J13003" t="b">
        <v>0</v>
      </c>
      <c r="K13003" t="s">
        <v>40</v>
      </c>
      <c r="L13003" t="s">
        <v>60</v>
      </c>
      <c r="M13003">
        <v>70500</v>
      </c>
      <c r="N13003"/>
      <c r="O13003" t="s">
        <v>11433</v>
      </c>
    </row>
    <row r="13004" spans="1:16" x14ac:dyDescent="0.25">
      <c r="A13004" t="s">
        <v>6</v>
      </c>
      <c r="B13004" t="s">
        <v>23840</v>
      </c>
      <c r="C13004" t="s">
        <v>41</v>
      </c>
      <c r="D13004" t="s">
        <v>14154</v>
      </c>
      <c r="E13004" t="s">
        <v>59</v>
      </c>
      <c r="F13004" t="b">
        <v>0</v>
      </c>
      <c r="G13004" t="s">
        <v>41</v>
      </c>
      <c r="H13004" s="1">
        <v>46161.62841435185</v>
      </c>
      <c r="I13004" t="b">
        <v>0</v>
      </c>
      <c r="J13004" t="b">
        <v>1</v>
      </c>
      <c r="K13004" t="s">
        <v>41</v>
      </c>
      <c r="L13004" t="s">
        <v>60</v>
      </c>
      <c r="M13004">
        <v>159125</v>
      </c>
      <c r="N13004"/>
      <c r="O13004" t="s">
        <v>19713</v>
      </c>
      <c r="P13004" t="s">
        <v>4312</v>
      </c>
    </row>
    <row r="13005" spans="1:16" x14ac:dyDescent="0.25">
      <c r="A13005" t="s">
        <v>3</v>
      </c>
      <c r="B13005" t="s">
        <v>23841</v>
      </c>
      <c r="C13005" t="s">
        <v>598</v>
      </c>
      <c r="D13005" t="s">
        <v>4526</v>
      </c>
      <c r="E13005" t="s">
        <v>59</v>
      </c>
      <c r="F13005" t="b">
        <v>0</v>
      </c>
      <c r="G13005" t="s">
        <v>65</v>
      </c>
      <c r="H13005" s="1">
        <v>46161.66778935185</v>
      </c>
      <c r="I13005" t="b">
        <v>0</v>
      </c>
      <c r="J13005" t="b">
        <v>0</v>
      </c>
      <c r="K13005" t="s">
        <v>41</v>
      </c>
      <c r="L13005" t="s">
        <v>74</v>
      </c>
      <c r="M13005"/>
      <c r="N13005">
        <v>65</v>
      </c>
      <c r="O13005" t="s">
        <v>1164</v>
      </c>
      <c r="P13005" t="s">
        <v>8217</v>
      </c>
    </row>
    <row r="13006" spans="1:16" x14ac:dyDescent="0.25">
      <c r="A13006" t="s">
        <v>0</v>
      </c>
      <c r="B13006" t="s">
        <v>23842</v>
      </c>
      <c r="C13006" t="s">
        <v>743</v>
      </c>
      <c r="D13006" t="s">
        <v>4346</v>
      </c>
      <c r="E13006" t="s">
        <v>88</v>
      </c>
      <c r="F13006" t="b">
        <v>0</v>
      </c>
      <c r="G13006" t="s">
        <v>77</v>
      </c>
      <c r="H13006" s="1">
        <v>46161.66778935185</v>
      </c>
      <c r="I13006" t="b">
        <v>0</v>
      </c>
      <c r="J13006" t="b">
        <v>0</v>
      </c>
      <c r="K13006" t="s">
        <v>41</v>
      </c>
      <c r="L13006" t="s">
        <v>74</v>
      </c>
      <c r="M13006"/>
      <c r="N13006">
        <v>64</v>
      </c>
      <c r="O13006" t="s">
        <v>3568</v>
      </c>
      <c r="P13006" t="s">
        <v>23843</v>
      </c>
    </row>
    <row r="13007" spans="1:16" x14ac:dyDescent="0.25">
      <c r="A13007" t="s">
        <v>0</v>
      </c>
      <c r="B13007" t="s">
        <v>0</v>
      </c>
      <c r="C13007" t="s">
        <v>13860</v>
      </c>
      <c r="D13007" t="s">
        <v>7670</v>
      </c>
      <c r="E13007" t="s">
        <v>232</v>
      </c>
      <c r="F13007" t="b">
        <v>0</v>
      </c>
      <c r="G13007" t="s">
        <v>40</v>
      </c>
      <c r="H13007" s="1">
        <v>46161.668923611112</v>
      </c>
      <c r="I13007" t="b">
        <v>1</v>
      </c>
      <c r="J13007" t="b">
        <v>0</v>
      </c>
      <c r="K13007" t="s">
        <v>40</v>
      </c>
      <c r="L13007" t="s">
        <v>74</v>
      </c>
      <c r="M13007"/>
      <c r="N13007">
        <v>48.5</v>
      </c>
      <c r="O13007" t="s">
        <v>23844</v>
      </c>
      <c r="P13007" t="s">
        <v>23845</v>
      </c>
    </row>
    <row r="13008" spans="1:16" x14ac:dyDescent="0.25">
      <c r="A13008" t="s">
        <v>0</v>
      </c>
      <c r="B13008" t="s">
        <v>23846</v>
      </c>
      <c r="C13008" t="s">
        <v>273</v>
      </c>
      <c r="D13008" t="s">
        <v>2360</v>
      </c>
      <c r="E13008" t="s">
        <v>59</v>
      </c>
      <c r="F13008" t="b">
        <v>0</v>
      </c>
      <c r="G13008" t="s">
        <v>41</v>
      </c>
      <c r="H13008" s="1">
        <v>46161.668969907398</v>
      </c>
      <c r="I13008" t="b">
        <v>0</v>
      </c>
      <c r="J13008" t="b">
        <v>1</v>
      </c>
      <c r="K13008" t="s">
        <v>41</v>
      </c>
      <c r="L13008" t="s">
        <v>60</v>
      </c>
      <c r="M13008">
        <v>101450</v>
      </c>
      <c r="N13008"/>
      <c r="O13008" t="s">
        <v>195</v>
      </c>
    </row>
    <row r="13009" spans="1:16" x14ac:dyDescent="0.25">
      <c r="A13009" t="s">
        <v>2</v>
      </c>
      <c r="B13009" t="s">
        <v>23847</v>
      </c>
      <c r="C13009" t="s">
        <v>76</v>
      </c>
      <c r="D13009" t="s">
        <v>6368</v>
      </c>
      <c r="E13009" t="s">
        <v>59</v>
      </c>
      <c r="F13009" t="b">
        <v>1</v>
      </c>
      <c r="G13009" t="s">
        <v>77</v>
      </c>
      <c r="H13009" s="1">
        <v>46161.669050925928</v>
      </c>
      <c r="I13009" t="b">
        <v>0</v>
      </c>
      <c r="J13009" t="b">
        <v>0</v>
      </c>
      <c r="K13009" t="s">
        <v>41</v>
      </c>
      <c r="L13009" t="s">
        <v>60</v>
      </c>
      <c r="M13009">
        <v>151560</v>
      </c>
      <c r="N13009"/>
      <c r="O13009" t="s">
        <v>1044</v>
      </c>
    </row>
    <row r="13010" spans="1:16" x14ac:dyDescent="0.25">
      <c r="A13010" t="s">
        <v>2</v>
      </c>
      <c r="B13010" t="s">
        <v>23848</v>
      </c>
      <c r="C13010" t="s">
        <v>115</v>
      </c>
      <c r="D13010" t="s">
        <v>4756</v>
      </c>
      <c r="E13010" t="s">
        <v>59</v>
      </c>
      <c r="F13010" t="b">
        <v>0</v>
      </c>
      <c r="G13010" t="s">
        <v>65</v>
      </c>
      <c r="H13010" s="1">
        <v>46161.66909722222</v>
      </c>
      <c r="I13010" t="b">
        <v>0</v>
      </c>
      <c r="J13010" t="b">
        <v>0</v>
      </c>
      <c r="K13010" t="s">
        <v>41</v>
      </c>
      <c r="L13010" t="s">
        <v>60</v>
      </c>
      <c r="M13010">
        <v>135000</v>
      </c>
      <c r="N13010"/>
      <c r="O13010" t="s">
        <v>966</v>
      </c>
      <c r="P13010" t="s">
        <v>23849</v>
      </c>
    </row>
    <row r="13011" spans="1:16" x14ac:dyDescent="0.25">
      <c r="A13011" t="s">
        <v>5</v>
      </c>
      <c r="B13011" t="s">
        <v>23850</v>
      </c>
      <c r="C13011" t="s">
        <v>833</v>
      </c>
      <c r="D13011" t="s">
        <v>2360</v>
      </c>
      <c r="E13011" t="s">
        <v>59</v>
      </c>
      <c r="F13011" t="b">
        <v>0</v>
      </c>
      <c r="G13011" t="s">
        <v>77</v>
      </c>
      <c r="H13011" s="1">
        <v>46161.670208333337</v>
      </c>
      <c r="I13011" t="b">
        <v>0</v>
      </c>
      <c r="J13011" t="b">
        <v>1</v>
      </c>
      <c r="K13011" t="s">
        <v>41</v>
      </c>
      <c r="L13011" t="s">
        <v>60</v>
      </c>
      <c r="M13011">
        <v>187374</v>
      </c>
      <c r="N13011"/>
      <c r="O13011" t="s">
        <v>3500</v>
      </c>
      <c r="P13011" t="s">
        <v>23851</v>
      </c>
    </row>
    <row r="13012" spans="1:16" x14ac:dyDescent="0.25">
      <c r="A13012" t="s">
        <v>1</v>
      </c>
      <c r="B13012" t="s">
        <v>602</v>
      </c>
      <c r="C13012" t="s">
        <v>3648</v>
      </c>
      <c r="D13012" t="s">
        <v>4346</v>
      </c>
      <c r="E13012" t="s">
        <v>59</v>
      </c>
      <c r="F13012" t="b">
        <v>0</v>
      </c>
      <c r="G13012" t="s">
        <v>65</v>
      </c>
      <c r="H13012" s="1">
        <v>46161.670208333337</v>
      </c>
      <c r="I13012" t="b">
        <v>0</v>
      </c>
      <c r="J13012" t="b">
        <v>1</v>
      </c>
      <c r="K13012" t="s">
        <v>41</v>
      </c>
      <c r="L13012" t="s">
        <v>60</v>
      </c>
      <c r="M13012">
        <v>75000</v>
      </c>
      <c r="N13012"/>
      <c r="O13012" t="s">
        <v>23852</v>
      </c>
      <c r="P13012" t="s">
        <v>23853</v>
      </c>
    </row>
    <row r="13013" spans="1:16" x14ac:dyDescent="0.25">
      <c r="A13013" t="s">
        <v>1</v>
      </c>
      <c r="B13013" t="s">
        <v>23854</v>
      </c>
      <c r="C13013" t="s">
        <v>1032</v>
      </c>
      <c r="D13013" t="s">
        <v>4756</v>
      </c>
      <c r="E13013" t="s">
        <v>59</v>
      </c>
      <c r="F13013" t="b">
        <v>0</v>
      </c>
      <c r="G13013" t="s">
        <v>13</v>
      </c>
      <c r="H13013" s="1">
        <v>46161.670624999999</v>
      </c>
      <c r="I13013" t="b">
        <v>1</v>
      </c>
      <c r="J13013" t="b">
        <v>0</v>
      </c>
      <c r="K13013" t="s">
        <v>13</v>
      </c>
      <c r="L13013" t="s">
        <v>60</v>
      </c>
      <c r="M13013">
        <v>115000</v>
      </c>
      <c r="N13013"/>
      <c r="O13013" t="s">
        <v>1324</v>
      </c>
      <c r="P13013" t="s">
        <v>23855</v>
      </c>
    </row>
    <row r="13014" spans="1:16" x14ac:dyDescent="0.25">
      <c r="A13014" t="s">
        <v>5</v>
      </c>
      <c r="B13014" t="s">
        <v>2691</v>
      </c>
      <c r="C13014" t="s">
        <v>76</v>
      </c>
      <c r="D13014" t="s">
        <v>4346</v>
      </c>
      <c r="E13014" t="s">
        <v>59</v>
      </c>
      <c r="F13014" t="b">
        <v>1</v>
      </c>
      <c r="G13014" t="s">
        <v>13</v>
      </c>
      <c r="H13014" s="1">
        <v>46161.670624999999</v>
      </c>
      <c r="I13014" t="b">
        <v>0</v>
      </c>
      <c r="J13014" t="b">
        <v>0</v>
      </c>
      <c r="K13014" t="s">
        <v>13</v>
      </c>
      <c r="L13014" t="s">
        <v>60</v>
      </c>
      <c r="M13014">
        <v>228500</v>
      </c>
      <c r="N13014"/>
      <c r="O13014" t="s">
        <v>23856</v>
      </c>
      <c r="P13014" t="s">
        <v>23857</v>
      </c>
    </row>
    <row r="13015" spans="1:16" x14ac:dyDescent="0.25">
      <c r="A13015" t="s">
        <v>1</v>
      </c>
      <c r="B13015" t="s">
        <v>23858</v>
      </c>
      <c r="C13015" t="s">
        <v>76</v>
      </c>
      <c r="D13015" t="s">
        <v>4526</v>
      </c>
      <c r="F13015" t="b">
        <v>1</v>
      </c>
      <c r="G13015" t="s">
        <v>31</v>
      </c>
      <c r="H13015" s="1">
        <v>46161.671319444453</v>
      </c>
      <c r="I13015" t="b">
        <v>1</v>
      </c>
      <c r="J13015" t="b">
        <v>0</v>
      </c>
      <c r="K13015" t="s">
        <v>31</v>
      </c>
      <c r="L13015" t="s">
        <v>74</v>
      </c>
      <c r="M13015"/>
      <c r="N13015">
        <v>525</v>
      </c>
      <c r="O13015" t="s">
        <v>23859</v>
      </c>
      <c r="P13015" t="s">
        <v>23860</v>
      </c>
    </row>
    <row r="13016" spans="1:16" x14ac:dyDescent="0.25">
      <c r="A13016" t="s">
        <v>1</v>
      </c>
      <c r="B13016" t="s">
        <v>14518</v>
      </c>
      <c r="C13016" t="s">
        <v>13860</v>
      </c>
      <c r="D13016" t="s">
        <v>7670</v>
      </c>
      <c r="E13016" t="s">
        <v>232</v>
      </c>
      <c r="F13016" t="b">
        <v>0</v>
      </c>
      <c r="G13016" t="s">
        <v>40</v>
      </c>
      <c r="H13016" s="1">
        <v>46161.671689814822</v>
      </c>
      <c r="I13016" t="b">
        <v>1</v>
      </c>
      <c r="J13016" t="b">
        <v>0</v>
      </c>
      <c r="K13016" t="s">
        <v>40</v>
      </c>
      <c r="L13016" t="s">
        <v>74</v>
      </c>
      <c r="M13016"/>
      <c r="N13016">
        <v>40</v>
      </c>
      <c r="O13016" t="s">
        <v>23861</v>
      </c>
      <c r="P13016" t="s">
        <v>2642</v>
      </c>
    </row>
    <row r="13017" spans="1:16" x14ac:dyDescent="0.25">
      <c r="A13017" t="s">
        <v>0</v>
      </c>
      <c r="B13017" t="s">
        <v>23862</v>
      </c>
      <c r="C13017" t="s">
        <v>1108</v>
      </c>
      <c r="D13017" t="s">
        <v>4346</v>
      </c>
      <c r="E13017" t="s">
        <v>59</v>
      </c>
      <c r="F13017" t="b">
        <v>0</v>
      </c>
      <c r="G13017" t="s">
        <v>68</v>
      </c>
      <c r="H13017" s="1">
        <v>46161.709456018521</v>
      </c>
      <c r="I13017" t="b">
        <v>0</v>
      </c>
      <c r="J13017" t="b">
        <v>1</v>
      </c>
      <c r="K13017" t="s">
        <v>41</v>
      </c>
      <c r="L13017" t="s">
        <v>60</v>
      </c>
      <c r="M13017">
        <v>60000</v>
      </c>
      <c r="N13017"/>
      <c r="O13017" t="s">
        <v>23863</v>
      </c>
    </row>
    <row r="13018" spans="1:16" x14ac:dyDescent="0.25">
      <c r="A13018" t="s">
        <v>0</v>
      </c>
      <c r="B13018" t="s">
        <v>23864</v>
      </c>
      <c r="C13018" t="s">
        <v>467</v>
      </c>
      <c r="D13018" t="s">
        <v>4756</v>
      </c>
      <c r="E13018" t="s">
        <v>59</v>
      </c>
      <c r="F13018" t="b">
        <v>0</v>
      </c>
      <c r="G13018" t="s">
        <v>65</v>
      </c>
      <c r="H13018" s="1">
        <v>46161.709502314807</v>
      </c>
      <c r="I13018" t="b">
        <v>1</v>
      </c>
      <c r="J13018" t="b">
        <v>0</v>
      </c>
      <c r="K13018" t="s">
        <v>41</v>
      </c>
      <c r="L13018" t="s">
        <v>60</v>
      </c>
      <c r="M13018">
        <v>115000</v>
      </c>
      <c r="N13018"/>
      <c r="O13018" t="s">
        <v>966</v>
      </c>
      <c r="P13018" t="s">
        <v>15014</v>
      </c>
    </row>
    <row r="13019" spans="1:16" x14ac:dyDescent="0.25">
      <c r="A13019" t="s">
        <v>1</v>
      </c>
      <c r="B13019" t="s">
        <v>23865</v>
      </c>
      <c r="C13019" t="s">
        <v>23866</v>
      </c>
      <c r="D13019" t="s">
        <v>4526</v>
      </c>
      <c r="E13019" t="s">
        <v>59</v>
      </c>
      <c r="F13019" t="b">
        <v>0</v>
      </c>
      <c r="G13019" t="s">
        <v>65</v>
      </c>
      <c r="H13019" s="1">
        <v>46161.711898148147</v>
      </c>
      <c r="I13019" t="b">
        <v>1</v>
      </c>
      <c r="J13019" t="b">
        <v>0</v>
      </c>
      <c r="K13019" t="s">
        <v>41</v>
      </c>
      <c r="L13019" t="s">
        <v>60</v>
      </c>
      <c r="M13019">
        <v>115000</v>
      </c>
      <c r="N13019"/>
      <c r="O13019" t="s">
        <v>215</v>
      </c>
      <c r="P13019" t="s">
        <v>23867</v>
      </c>
    </row>
    <row r="13020" spans="1:16" x14ac:dyDescent="0.25">
      <c r="A13020" t="s">
        <v>1</v>
      </c>
      <c r="B13020" t="s">
        <v>23868</v>
      </c>
      <c r="C13020" t="s">
        <v>3797</v>
      </c>
      <c r="D13020" t="s">
        <v>4346</v>
      </c>
      <c r="E13020" t="s">
        <v>59</v>
      </c>
      <c r="F13020" t="b">
        <v>0</v>
      </c>
      <c r="G13020" t="s">
        <v>13</v>
      </c>
      <c r="H13020" s="1">
        <v>46161.71230324074</v>
      </c>
      <c r="I13020" t="b">
        <v>0</v>
      </c>
      <c r="J13020" t="b">
        <v>0</v>
      </c>
      <c r="K13020" t="s">
        <v>13</v>
      </c>
      <c r="L13020" t="s">
        <v>60</v>
      </c>
      <c r="M13020">
        <v>104165</v>
      </c>
      <c r="N13020"/>
      <c r="O13020" t="s">
        <v>23869</v>
      </c>
      <c r="P13020" t="s">
        <v>19855</v>
      </c>
    </row>
    <row r="13021" spans="1:16" x14ac:dyDescent="0.25">
      <c r="A13021" t="s">
        <v>0</v>
      </c>
      <c r="B13021" t="s">
        <v>1807</v>
      </c>
      <c r="C13021" t="s">
        <v>1660</v>
      </c>
      <c r="D13021" t="s">
        <v>4346</v>
      </c>
      <c r="E13021" t="s">
        <v>88</v>
      </c>
      <c r="F13021" t="b">
        <v>0</v>
      </c>
      <c r="G13021" t="s">
        <v>68</v>
      </c>
      <c r="H13021" s="1">
        <v>46161.751122685193</v>
      </c>
      <c r="I13021" t="b">
        <v>1</v>
      </c>
      <c r="J13021" t="b">
        <v>0</v>
      </c>
      <c r="K13021" t="s">
        <v>41</v>
      </c>
      <c r="L13021" t="s">
        <v>74</v>
      </c>
      <c r="M13021"/>
      <c r="N13021">
        <v>42.5</v>
      </c>
      <c r="O13021" t="s">
        <v>23870</v>
      </c>
      <c r="P13021" t="s">
        <v>23871</v>
      </c>
    </row>
    <row r="13022" spans="1:16" x14ac:dyDescent="0.25">
      <c r="A13022" t="s">
        <v>0</v>
      </c>
      <c r="B13022" t="s">
        <v>23872</v>
      </c>
      <c r="C13022" t="s">
        <v>172</v>
      </c>
      <c r="D13022" t="s">
        <v>4526</v>
      </c>
      <c r="E13022" t="s">
        <v>59</v>
      </c>
      <c r="F13022" t="b">
        <v>0</v>
      </c>
      <c r="G13022" t="s">
        <v>68</v>
      </c>
      <c r="H13022" s="1">
        <v>46161.751122685193</v>
      </c>
      <c r="I13022" t="b">
        <v>0</v>
      </c>
      <c r="J13022" t="b">
        <v>0</v>
      </c>
      <c r="K13022" t="s">
        <v>41</v>
      </c>
      <c r="L13022" t="s">
        <v>74</v>
      </c>
      <c r="M13022"/>
      <c r="N13022">
        <v>27.5</v>
      </c>
      <c r="O13022" t="s">
        <v>2295</v>
      </c>
      <c r="P13022" t="s">
        <v>2710</v>
      </c>
    </row>
    <row r="13023" spans="1:16" x14ac:dyDescent="0.25">
      <c r="A13023" t="s">
        <v>6</v>
      </c>
      <c r="B13023" t="s">
        <v>23873</v>
      </c>
      <c r="C13023" t="s">
        <v>112</v>
      </c>
      <c r="D13023" t="s">
        <v>2360</v>
      </c>
      <c r="E13023" t="s">
        <v>59</v>
      </c>
      <c r="F13023" t="b">
        <v>0</v>
      </c>
      <c r="G13023" t="s">
        <v>65</v>
      </c>
      <c r="H13023" s="1">
        <v>46161.752372685187</v>
      </c>
      <c r="I13023" t="b">
        <v>0</v>
      </c>
      <c r="J13023" t="b">
        <v>0</v>
      </c>
      <c r="K13023" t="s">
        <v>41</v>
      </c>
      <c r="L13023" t="s">
        <v>74</v>
      </c>
      <c r="M13023"/>
      <c r="N13023">
        <v>100</v>
      </c>
      <c r="O13023" t="s">
        <v>5046</v>
      </c>
    </row>
    <row r="13024" spans="1:16" x14ac:dyDescent="0.25">
      <c r="A13024" t="s">
        <v>2</v>
      </c>
      <c r="B13024" t="s">
        <v>23647</v>
      </c>
      <c r="C13024" t="s">
        <v>162</v>
      </c>
      <c r="D13024" t="s">
        <v>21392</v>
      </c>
      <c r="E13024" t="s">
        <v>88</v>
      </c>
      <c r="F13024" t="b">
        <v>0</v>
      </c>
      <c r="G13024" t="s">
        <v>73</v>
      </c>
      <c r="H13024" s="1">
        <v>46161.752384259264</v>
      </c>
      <c r="I13024" t="b">
        <v>0</v>
      </c>
      <c r="J13024" t="b">
        <v>0</v>
      </c>
      <c r="K13024" t="s">
        <v>41</v>
      </c>
      <c r="L13024" t="s">
        <v>74</v>
      </c>
      <c r="M13024"/>
      <c r="N13024">
        <v>125</v>
      </c>
      <c r="O13024" t="s">
        <v>21393</v>
      </c>
      <c r="P13024" t="s">
        <v>23874</v>
      </c>
    </row>
    <row r="13025" spans="1:16" x14ac:dyDescent="0.25">
      <c r="A13025" t="s">
        <v>1</v>
      </c>
      <c r="B13025" t="s">
        <v>23875</v>
      </c>
      <c r="C13025" t="s">
        <v>76</v>
      </c>
      <c r="D13025" t="s">
        <v>4526</v>
      </c>
      <c r="E13025" t="s">
        <v>88</v>
      </c>
      <c r="F13025" t="b">
        <v>1</v>
      </c>
      <c r="G13025" t="s">
        <v>77</v>
      </c>
      <c r="H13025" s="1">
        <v>46161.753495370373</v>
      </c>
      <c r="I13025" t="b">
        <v>1</v>
      </c>
      <c r="J13025" t="b">
        <v>0</v>
      </c>
      <c r="K13025" t="s">
        <v>41</v>
      </c>
      <c r="L13025" t="s">
        <v>74</v>
      </c>
      <c r="M13025"/>
      <c r="N13025">
        <v>82.5</v>
      </c>
      <c r="O13025" t="s">
        <v>2222</v>
      </c>
      <c r="P13025" t="s">
        <v>23876</v>
      </c>
    </row>
    <row r="13026" spans="1:16" x14ac:dyDescent="0.25">
      <c r="A13026" t="s">
        <v>1</v>
      </c>
      <c r="B13026" t="s">
        <v>2468</v>
      </c>
      <c r="C13026" t="s">
        <v>32</v>
      </c>
      <c r="D13026" t="s">
        <v>4346</v>
      </c>
      <c r="E13026" t="s">
        <v>59</v>
      </c>
      <c r="F13026" t="b">
        <v>0</v>
      </c>
      <c r="G13026" t="s">
        <v>32</v>
      </c>
      <c r="H13026" s="1">
        <v>46161.754664351851</v>
      </c>
      <c r="I13026" t="b">
        <v>0</v>
      </c>
      <c r="J13026" t="b">
        <v>0</v>
      </c>
      <c r="K13026" t="s">
        <v>32</v>
      </c>
      <c r="L13026" t="s">
        <v>60</v>
      </c>
      <c r="M13026">
        <v>120000</v>
      </c>
      <c r="N13026"/>
      <c r="O13026" t="s">
        <v>23877</v>
      </c>
      <c r="P13026" t="s">
        <v>23878</v>
      </c>
    </row>
    <row r="13027" spans="1:16" x14ac:dyDescent="0.25">
      <c r="A13027" t="s">
        <v>0</v>
      </c>
      <c r="B13027" t="s">
        <v>1271</v>
      </c>
      <c r="C13027" t="s">
        <v>489</v>
      </c>
      <c r="D13027" t="s">
        <v>4346</v>
      </c>
      <c r="E13027" t="s">
        <v>59</v>
      </c>
      <c r="F13027" t="b">
        <v>0</v>
      </c>
      <c r="G13027" t="s">
        <v>77</v>
      </c>
      <c r="H13027" s="1">
        <v>46161.79278935185</v>
      </c>
      <c r="I13027" t="b">
        <v>0</v>
      </c>
      <c r="J13027" t="b">
        <v>1</v>
      </c>
      <c r="K13027" t="s">
        <v>41</v>
      </c>
      <c r="L13027" t="s">
        <v>60</v>
      </c>
      <c r="M13027">
        <v>130000</v>
      </c>
      <c r="N13027"/>
      <c r="O13027" t="s">
        <v>1651</v>
      </c>
      <c r="P13027" t="s">
        <v>23879</v>
      </c>
    </row>
    <row r="13028" spans="1:16" x14ac:dyDescent="0.25">
      <c r="A13028" t="s">
        <v>3</v>
      </c>
      <c r="B13028" t="s">
        <v>2763</v>
      </c>
      <c r="C13028" t="s">
        <v>420</v>
      </c>
      <c r="D13028" t="s">
        <v>2360</v>
      </c>
      <c r="E13028" t="s">
        <v>59</v>
      </c>
      <c r="F13028" t="b">
        <v>0</v>
      </c>
      <c r="G13028" t="s">
        <v>65</v>
      </c>
      <c r="H13028" s="1">
        <v>46161.79283564815</v>
      </c>
      <c r="I13028" t="b">
        <v>1</v>
      </c>
      <c r="J13028" t="b">
        <v>0</v>
      </c>
      <c r="K13028" t="s">
        <v>41</v>
      </c>
      <c r="L13028" t="s">
        <v>60</v>
      </c>
      <c r="M13028">
        <v>72500</v>
      </c>
      <c r="N13028"/>
      <c r="O13028" t="s">
        <v>4128</v>
      </c>
      <c r="P13028" t="s">
        <v>146</v>
      </c>
    </row>
    <row r="13029" spans="1:16" x14ac:dyDescent="0.25">
      <c r="A13029" t="s">
        <v>0</v>
      </c>
      <c r="B13029" t="s">
        <v>2061</v>
      </c>
      <c r="C13029" t="s">
        <v>124</v>
      </c>
      <c r="D13029" t="s">
        <v>4756</v>
      </c>
      <c r="E13029" t="s">
        <v>59</v>
      </c>
      <c r="F13029" t="b">
        <v>0</v>
      </c>
      <c r="G13029" t="s">
        <v>68</v>
      </c>
      <c r="H13029" s="1">
        <v>46161.792847222219</v>
      </c>
      <c r="I13029" t="b">
        <v>0</v>
      </c>
      <c r="J13029" t="b">
        <v>1</v>
      </c>
      <c r="K13029" t="s">
        <v>41</v>
      </c>
      <c r="L13029" t="s">
        <v>60</v>
      </c>
      <c r="M13029">
        <v>82500</v>
      </c>
      <c r="N13029"/>
      <c r="O13029" t="s">
        <v>447</v>
      </c>
      <c r="P13029" t="s">
        <v>23880</v>
      </c>
    </row>
    <row r="13030" spans="1:16" x14ac:dyDescent="0.25">
      <c r="A13030" t="s">
        <v>5</v>
      </c>
      <c r="B13030" t="s">
        <v>23881</v>
      </c>
      <c r="C13030" t="s">
        <v>86</v>
      </c>
      <c r="D13030" t="s">
        <v>4346</v>
      </c>
      <c r="E13030" t="s">
        <v>59</v>
      </c>
      <c r="F13030" t="b">
        <v>0</v>
      </c>
      <c r="G13030" t="s">
        <v>77</v>
      </c>
      <c r="H13030" s="1">
        <v>46161.795162037037</v>
      </c>
      <c r="I13030" t="b">
        <v>1</v>
      </c>
      <c r="J13030" t="b">
        <v>0</v>
      </c>
      <c r="K13030" t="s">
        <v>41</v>
      </c>
      <c r="L13030" t="s">
        <v>60</v>
      </c>
      <c r="M13030">
        <v>200000</v>
      </c>
      <c r="N13030"/>
      <c r="O13030" t="s">
        <v>23882</v>
      </c>
      <c r="P13030" t="s">
        <v>85</v>
      </c>
    </row>
    <row r="13031" spans="1:16" x14ac:dyDescent="0.25">
      <c r="A13031" t="s">
        <v>0</v>
      </c>
      <c r="B13031" t="s">
        <v>3898</v>
      </c>
      <c r="C13031" t="s">
        <v>23092</v>
      </c>
      <c r="D13031" t="s">
        <v>2254</v>
      </c>
      <c r="F13031" t="b">
        <v>0</v>
      </c>
      <c r="G13031" t="s">
        <v>65</v>
      </c>
      <c r="H13031" s="1">
        <v>46161.834502314807</v>
      </c>
      <c r="I13031" t="b">
        <v>0</v>
      </c>
      <c r="J13031" t="b">
        <v>1</v>
      </c>
      <c r="K13031" t="s">
        <v>41</v>
      </c>
      <c r="L13031" t="s">
        <v>74</v>
      </c>
      <c r="M13031"/>
      <c r="N13031">
        <v>30</v>
      </c>
      <c r="O13031" t="s">
        <v>2254</v>
      </c>
      <c r="P13031" t="s">
        <v>875</v>
      </c>
    </row>
    <row r="13032" spans="1:16" x14ac:dyDescent="0.25">
      <c r="A13032" t="s">
        <v>2</v>
      </c>
      <c r="B13032" t="s">
        <v>23883</v>
      </c>
      <c r="C13032" t="s">
        <v>304</v>
      </c>
      <c r="D13032" t="s">
        <v>4526</v>
      </c>
      <c r="E13032" t="s">
        <v>59</v>
      </c>
      <c r="F13032" t="b">
        <v>0</v>
      </c>
      <c r="G13032" t="s">
        <v>77</v>
      </c>
      <c r="H13032" s="1">
        <v>46161.834502314807</v>
      </c>
      <c r="I13032" t="b">
        <v>0</v>
      </c>
      <c r="J13032" t="b">
        <v>0</v>
      </c>
      <c r="K13032" t="s">
        <v>41</v>
      </c>
      <c r="L13032" t="s">
        <v>60</v>
      </c>
      <c r="M13032">
        <v>155000</v>
      </c>
      <c r="N13032"/>
      <c r="O13032" t="s">
        <v>701</v>
      </c>
      <c r="P13032" t="s">
        <v>1519</v>
      </c>
    </row>
    <row r="13033" spans="1:16" x14ac:dyDescent="0.25">
      <c r="A13033" t="s">
        <v>3</v>
      </c>
      <c r="B13033" t="s">
        <v>23884</v>
      </c>
      <c r="C13033" t="s">
        <v>320</v>
      </c>
      <c r="D13033" t="s">
        <v>2360</v>
      </c>
      <c r="E13033" t="s">
        <v>59</v>
      </c>
      <c r="F13033" t="b">
        <v>0</v>
      </c>
      <c r="G13033" t="s">
        <v>73</v>
      </c>
      <c r="H13033" s="1">
        <v>46161.834548611107</v>
      </c>
      <c r="I13033" t="b">
        <v>0</v>
      </c>
      <c r="J13033" t="b">
        <v>1</v>
      </c>
      <c r="K13033" t="s">
        <v>41</v>
      </c>
      <c r="L13033" t="s">
        <v>60</v>
      </c>
      <c r="M13033">
        <v>118500</v>
      </c>
      <c r="N13033"/>
      <c r="O13033" t="s">
        <v>982</v>
      </c>
      <c r="P13033" t="s">
        <v>23885</v>
      </c>
    </row>
    <row r="13034" spans="1:16" x14ac:dyDescent="0.25">
      <c r="A13034" t="s">
        <v>0</v>
      </c>
      <c r="B13034" t="s">
        <v>23886</v>
      </c>
      <c r="C13034" t="s">
        <v>41</v>
      </c>
      <c r="D13034" t="s">
        <v>4526</v>
      </c>
      <c r="E13034" t="s">
        <v>59</v>
      </c>
      <c r="F13034" t="b">
        <v>0</v>
      </c>
      <c r="G13034" t="s">
        <v>41</v>
      </c>
      <c r="H13034" s="1">
        <v>46161.835590277777</v>
      </c>
      <c r="I13034" t="b">
        <v>0</v>
      </c>
      <c r="J13034" t="b">
        <v>0</v>
      </c>
      <c r="K13034" t="s">
        <v>41</v>
      </c>
      <c r="L13034" t="s">
        <v>60</v>
      </c>
      <c r="M13034">
        <v>67500</v>
      </c>
      <c r="N13034"/>
      <c r="O13034" t="s">
        <v>155</v>
      </c>
      <c r="P13034" t="s">
        <v>23887</v>
      </c>
    </row>
    <row r="13035" spans="1:16" x14ac:dyDescent="0.25">
      <c r="A13035" t="s">
        <v>2</v>
      </c>
      <c r="B13035" t="s">
        <v>1206</v>
      </c>
      <c r="C13035" t="s">
        <v>145</v>
      </c>
      <c r="D13035" t="s">
        <v>4346</v>
      </c>
      <c r="E13035" t="s">
        <v>59</v>
      </c>
      <c r="F13035" t="b">
        <v>0</v>
      </c>
      <c r="G13035" t="s">
        <v>65</v>
      </c>
      <c r="H13035" s="1">
        <v>46161.835763888892</v>
      </c>
      <c r="I13035" t="b">
        <v>0</v>
      </c>
      <c r="J13035" t="b">
        <v>0</v>
      </c>
      <c r="K13035" t="s">
        <v>41</v>
      </c>
      <c r="L13035" t="s">
        <v>60</v>
      </c>
      <c r="M13035">
        <v>191500</v>
      </c>
      <c r="N13035"/>
      <c r="O13035" t="s">
        <v>560</v>
      </c>
      <c r="P13035" t="s">
        <v>1328</v>
      </c>
    </row>
    <row r="13036" spans="1:16" x14ac:dyDescent="0.25">
      <c r="A13036" t="s">
        <v>5</v>
      </c>
      <c r="B13036" t="s">
        <v>23888</v>
      </c>
      <c r="C13036" t="s">
        <v>71</v>
      </c>
      <c r="D13036" t="s">
        <v>4587</v>
      </c>
      <c r="E13036" t="s">
        <v>59</v>
      </c>
      <c r="F13036" t="b">
        <v>0</v>
      </c>
      <c r="G13036" t="s">
        <v>73</v>
      </c>
      <c r="H13036" s="1">
        <v>46161.836863425917</v>
      </c>
      <c r="I13036" t="b">
        <v>1</v>
      </c>
      <c r="J13036" t="b">
        <v>0</v>
      </c>
      <c r="K13036" t="s">
        <v>41</v>
      </c>
      <c r="L13036" t="s">
        <v>74</v>
      </c>
      <c r="M13036"/>
      <c r="N13036">
        <v>71.5</v>
      </c>
      <c r="O13036" t="s">
        <v>5382</v>
      </c>
      <c r="P13036" t="s">
        <v>23705</v>
      </c>
    </row>
    <row r="13037" spans="1:16" x14ac:dyDescent="0.25">
      <c r="A13037" t="s">
        <v>0</v>
      </c>
      <c r="B13037" t="s">
        <v>430</v>
      </c>
      <c r="C13037" t="s">
        <v>202</v>
      </c>
      <c r="D13037" t="s">
        <v>4346</v>
      </c>
      <c r="E13037" t="s">
        <v>59</v>
      </c>
      <c r="F13037" t="b">
        <v>0</v>
      </c>
      <c r="G13037" t="s">
        <v>77</v>
      </c>
      <c r="H13037" s="1">
        <v>46161.876122685193</v>
      </c>
      <c r="I13037" t="b">
        <v>0</v>
      </c>
      <c r="J13037" t="b">
        <v>1</v>
      </c>
      <c r="K13037" t="s">
        <v>41</v>
      </c>
      <c r="L13037" t="s">
        <v>60</v>
      </c>
      <c r="M13037">
        <v>100000</v>
      </c>
      <c r="N13037"/>
      <c r="O13037" t="s">
        <v>23889</v>
      </c>
      <c r="P13037" t="s">
        <v>23890</v>
      </c>
    </row>
    <row r="13038" spans="1:16" x14ac:dyDescent="0.25">
      <c r="A13038" t="s">
        <v>3</v>
      </c>
      <c r="B13038" t="s">
        <v>11779</v>
      </c>
      <c r="C13038" t="s">
        <v>20221</v>
      </c>
      <c r="D13038" t="s">
        <v>4526</v>
      </c>
      <c r="E13038" t="s">
        <v>59</v>
      </c>
      <c r="F13038" t="b">
        <v>0</v>
      </c>
      <c r="G13038" t="s">
        <v>65</v>
      </c>
      <c r="H13038" s="1">
        <v>46161.876192129632</v>
      </c>
      <c r="I13038" t="b">
        <v>0</v>
      </c>
      <c r="J13038" t="b">
        <v>0</v>
      </c>
      <c r="K13038" t="s">
        <v>41</v>
      </c>
      <c r="L13038" t="s">
        <v>74</v>
      </c>
      <c r="M13038"/>
      <c r="N13038">
        <v>34.85</v>
      </c>
      <c r="O13038" t="s">
        <v>23891</v>
      </c>
      <c r="P13038" t="s">
        <v>235</v>
      </c>
    </row>
    <row r="13039" spans="1:16" x14ac:dyDescent="0.25">
      <c r="A13039" t="s">
        <v>4</v>
      </c>
      <c r="B13039" t="s">
        <v>23892</v>
      </c>
      <c r="C13039" t="s">
        <v>304</v>
      </c>
      <c r="D13039" t="s">
        <v>4526</v>
      </c>
      <c r="E13039" t="s">
        <v>59</v>
      </c>
      <c r="F13039" t="b">
        <v>0</v>
      </c>
      <c r="G13039" t="s">
        <v>77</v>
      </c>
      <c r="H13039" s="1">
        <v>46161.87736111111</v>
      </c>
      <c r="I13039" t="b">
        <v>0</v>
      </c>
      <c r="J13039" t="b">
        <v>0</v>
      </c>
      <c r="K13039" t="s">
        <v>41</v>
      </c>
      <c r="L13039" t="s">
        <v>60</v>
      </c>
      <c r="M13039">
        <v>188000</v>
      </c>
      <c r="N13039"/>
      <c r="O13039" t="s">
        <v>521</v>
      </c>
      <c r="P13039" t="s">
        <v>23893</v>
      </c>
    </row>
    <row r="13040" spans="1:16" x14ac:dyDescent="0.25">
      <c r="A13040" t="s">
        <v>6</v>
      </c>
      <c r="B13040" t="s">
        <v>23894</v>
      </c>
      <c r="C13040" t="s">
        <v>97</v>
      </c>
      <c r="D13040" t="s">
        <v>4526</v>
      </c>
      <c r="E13040" t="s">
        <v>59</v>
      </c>
      <c r="F13040" t="b">
        <v>0</v>
      </c>
      <c r="G13040" t="s">
        <v>89</v>
      </c>
      <c r="H13040" s="1">
        <v>46161.917800925927</v>
      </c>
      <c r="I13040" t="b">
        <v>0</v>
      </c>
      <c r="J13040" t="b">
        <v>1</v>
      </c>
      <c r="K13040" t="s">
        <v>41</v>
      </c>
      <c r="L13040" t="s">
        <v>60</v>
      </c>
      <c r="M13040">
        <v>184000</v>
      </c>
      <c r="N13040"/>
      <c r="O13040" t="s">
        <v>98</v>
      </c>
      <c r="P13040" t="s">
        <v>13448</v>
      </c>
    </row>
    <row r="13041" spans="1:16" x14ac:dyDescent="0.25">
      <c r="A13041" t="s">
        <v>0</v>
      </c>
      <c r="B13041" t="s">
        <v>2784</v>
      </c>
      <c r="C13041" t="s">
        <v>81</v>
      </c>
      <c r="D13041" t="s">
        <v>2360</v>
      </c>
      <c r="E13041" t="s">
        <v>59</v>
      </c>
      <c r="F13041" t="b">
        <v>0</v>
      </c>
      <c r="G13041" t="s">
        <v>77</v>
      </c>
      <c r="H13041" s="1">
        <v>46161.917812500003</v>
      </c>
      <c r="I13041" t="b">
        <v>0</v>
      </c>
      <c r="J13041" t="b">
        <v>1</v>
      </c>
      <c r="K13041" t="s">
        <v>41</v>
      </c>
      <c r="L13041" t="s">
        <v>60</v>
      </c>
      <c r="M13041">
        <v>125000</v>
      </c>
      <c r="N13041"/>
      <c r="O13041" t="s">
        <v>23895</v>
      </c>
      <c r="P13041" t="s">
        <v>85</v>
      </c>
    </row>
    <row r="13042" spans="1:16" x14ac:dyDescent="0.25">
      <c r="A13042" t="s">
        <v>1</v>
      </c>
      <c r="B13042" t="s">
        <v>23896</v>
      </c>
      <c r="C13042" t="s">
        <v>955</v>
      </c>
      <c r="D13042" t="s">
        <v>4346</v>
      </c>
      <c r="E13042" t="s">
        <v>59</v>
      </c>
      <c r="F13042" t="b">
        <v>0</v>
      </c>
      <c r="G13042" t="s">
        <v>13</v>
      </c>
      <c r="H13042" s="1">
        <v>46161.920624999999</v>
      </c>
      <c r="I13042" t="b">
        <v>1</v>
      </c>
      <c r="J13042" t="b">
        <v>0</v>
      </c>
      <c r="K13042" t="s">
        <v>13</v>
      </c>
      <c r="L13042" t="s">
        <v>60</v>
      </c>
      <c r="M13042">
        <v>102800</v>
      </c>
      <c r="N13042"/>
      <c r="O13042" t="s">
        <v>2858</v>
      </c>
      <c r="P13042" t="s">
        <v>23897</v>
      </c>
    </row>
    <row r="13043" spans="1:16" x14ac:dyDescent="0.25">
      <c r="A13043" t="s">
        <v>1</v>
      </c>
      <c r="B13043" t="s">
        <v>23898</v>
      </c>
      <c r="C13043" t="s">
        <v>500</v>
      </c>
      <c r="D13043" t="s">
        <v>4526</v>
      </c>
      <c r="E13043" t="s">
        <v>59</v>
      </c>
      <c r="F13043" t="b">
        <v>0</v>
      </c>
      <c r="G13043" t="s">
        <v>13</v>
      </c>
      <c r="H13043" s="1">
        <v>46161.920624999999</v>
      </c>
      <c r="I13043" t="b">
        <v>1</v>
      </c>
      <c r="J13043" t="b">
        <v>0</v>
      </c>
      <c r="K13043" t="s">
        <v>13</v>
      </c>
      <c r="L13043" t="s">
        <v>60</v>
      </c>
      <c r="M13043">
        <v>79167.5</v>
      </c>
      <c r="N13043"/>
      <c r="O13043" t="s">
        <v>1098</v>
      </c>
      <c r="P13043" t="s">
        <v>23899</v>
      </c>
    </row>
    <row r="13044" spans="1:16" x14ac:dyDescent="0.25">
      <c r="A13044" t="s">
        <v>0</v>
      </c>
      <c r="B13044" t="s">
        <v>10650</v>
      </c>
      <c r="C13044" t="s">
        <v>1384</v>
      </c>
      <c r="D13044" t="s">
        <v>4346</v>
      </c>
      <c r="E13044" t="s">
        <v>59</v>
      </c>
      <c r="F13044" t="b">
        <v>0</v>
      </c>
      <c r="G13044" t="s">
        <v>77</v>
      </c>
      <c r="H13044" s="1">
        <v>46161.959456018521</v>
      </c>
      <c r="I13044" t="b">
        <v>0</v>
      </c>
      <c r="J13044" t="b">
        <v>0</v>
      </c>
      <c r="K13044" t="s">
        <v>41</v>
      </c>
      <c r="L13044" t="s">
        <v>74</v>
      </c>
      <c r="M13044"/>
      <c r="N13044">
        <v>47.5</v>
      </c>
      <c r="O13044" t="s">
        <v>2224</v>
      </c>
      <c r="P13044" t="s">
        <v>23900</v>
      </c>
    </row>
    <row r="13045" spans="1:16" x14ac:dyDescent="0.25">
      <c r="A13045" t="s">
        <v>0</v>
      </c>
      <c r="B13045" t="s">
        <v>430</v>
      </c>
      <c r="C13045" t="s">
        <v>2605</v>
      </c>
      <c r="D13045" t="s">
        <v>4346</v>
      </c>
      <c r="E13045" t="s">
        <v>88</v>
      </c>
      <c r="F13045" t="b">
        <v>0</v>
      </c>
      <c r="G13045" t="s">
        <v>65</v>
      </c>
      <c r="H13045" s="1">
        <v>46161.959467592591</v>
      </c>
      <c r="I13045" t="b">
        <v>0</v>
      </c>
      <c r="J13045" t="b">
        <v>0</v>
      </c>
      <c r="K13045" t="s">
        <v>41</v>
      </c>
      <c r="L13045" t="s">
        <v>74</v>
      </c>
      <c r="M13045"/>
      <c r="N13045">
        <v>22.5</v>
      </c>
      <c r="O13045" t="s">
        <v>2765</v>
      </c>
      <c r="P13045" t="s">
        <v>219</v>
      </c>
    </row>
    <row r="13046" spans="1:16" x14ac:dyDescent="0.25">
      <c r="A13046" t="s">
        <v>0</v>
      </c>
      <c r="B13046" t="s">
        <v>23901</v>
      </c>
      <c r="C13046" t="s">
        <v>148</v>
      </c>
      <c r="D13046" t="s">
        <v>4526</v>
      </c>
      <c r="E13046" t="s">
        <v>59</v>
      </c>
      <c r="F13046" t="b">
        <v>0</v>
      </c>
      <c r="G13046" t="s">
        <v>89</v>
      </c>
      <c r="H13046" s="1">
        <v>46161.959502314807</v>
      </c>
      <c r="I13046" t="b">
        <v>0</v>
      </c>
      <c r="J13046" t="b">
        <v>0</v>
      </c>
      <c r="K13046" t="s">
        <v>41</v>
      </c>
      <c r="L13046" t="s">
        <v>60</v>
      </c>
      <c r="M13046">
        <v>158500</v>
      </c>
      <c r="N13046"/>
      <c r="O13046" t="s">
        <v>9503</v>
      </c>
      <c r="P13046" t="s">
        <v>1103</v>
      </c>
    </row>
    <row r="13047" spans="1:16" x14ac:dyDescent="0.25">
      <c r="A13047" t="s">
        <v>0</v>
      </c>
      <c r="B13047" t="s">
        <v>11883</v>
      </c>
      <c r="C13047" t="s">
        <v>181</v>
      </c>
      <c r="D13047" t="s">
        <v>4526</v>
      </c>
      <c r="E13047" t="s">
        <v>59</v>
      </c>
      <c r="F13047" t="b">
        <v>0</v>
      </c>
      <c r="G13047" t="s">
        <v>89</v>
      </c>
      <c r="H13047" s="1">
        <v>46161.959502314807</v>
      </c>
      <c r="I13047" t="b">
        <v>0</v>
      </c>
      <c r="J13047" t="b">
        <v>1</v>
      </c>
      <c r="K13047" t="s">
        <v>41</v>
      </c>
      <c r="L13047" t="s">
        <v>60</v>
      </c>
      <c r="M13047">
        <v>82500</v>
      </c>
      <c r="N13047"/>
      <c r="O13047" t="s">
        <v>9503</v>
      </c>
      <c r="P13047" t="s">
        <v>219</v>
      </c>
    </row>
    <row r="13048" spans="1:16" x14ac:dyDescent="0.25">
      <c r="A13048" t="s">
        <v>1</v>
      </c>
      <c r="B13048" t="s">
        <v>153</v>
      </c>
      <c r="C13048" t="s">
        <v>285</v>
      </c>
      <c r="D13048" t="s">
        <v>4346</v>
      </c>
      <c r="E13048" t="s">
        <v>59</v>
      </c>
      <c r="F13048" t="b">
        <v>0</v>
      </c>
      <c r="G13048" t="s">
        <v>77</v>
      </c>
      <c r="H13048" s="1">
        <v>46161.961898148147</v>
      </c>
      <c r="I13048" t="b">
        <v>0</v>
      </c>
      <c r="J13048" t="b">
        <v>1</v>
      </c>
      <c r="K13048" t="s">
        <v>41</v>
      </c>
      <c r="L13048" t="s">
        <v>60</v>
      </c>
      <c r="M13048">
        <v>107500</v>
      </c>
      <c r="N13048"/>
      <c r="O13048" t="s">
        <v>166</v>
      </c>
      <c r="P13048" t="s">
        <v>23902</v>
      </c>
    </row>
    <row r="13049" spans="1:16" x14ac:dyDescent="0.25">
      <c r="A13049" t="s">
        <v>0</v>
      </c>
      <c r="B13049" t="s">
        <v>23903</v>
      </c>
      <c r="C13049" t="s">
        <v>1088</v>
      </c>
      <c r="D13049" t="s">
        <v>4526</v>
      </c>
      <c r="E13049" t="s">
        <v>88</v>
      </c>
      <c r="F13049" t="b">
        <v>0</v>
      </c>
      <c r="G13049" t="s">
        <v>77</v>
      </c>
      <c r="H13049" s="1">
        <v>46162.001122685193</v>
      </c>
      <c r="I13049" t="b">
        <v>0</v>
      </c>
      <c r="J13049" t="b">
        <v>0</v>
      </c>
      <c r="K13049" t="s">
        <v>41</v>
      </c>
      <c r="L13049" t="s">
        <v>74</v>
      </c>
      <c r="M13049"/>
      <c r="N13049">
        <v>85</v>
      </c>
      <c r="O13049" t="s">
        <v>9851</v>
      </c>
      <c r="P13049" t="s">
        <v>23904</v>
      </c>
    </row>
    <row r="13050" spans="1:16" x14ac:dyDescent="0.25">
      <c r="A13050" t="s">
        <v>0</v>
      </c>
      <c r="B13050" t="s">
        <v>23905</v>
      </c>
      <c r="C13050" t="s">
        <v>112</v>
      </c>
      <c r="D13050" t="s">
        <v>2360</v>
      </c>
      <c r="E13050" t="s">
        <v>59</v>
      </c>
      <c r="F13050" t="b">
        <v>0</v>
      </c>
      <c r="G13050" t="s">
        <v>65</v>
      </c>
      <c r="H13050" s="1">
        <v>46162.001122685193</v>
      </c>
      <c r="I13050" t="b">
        <v>0</v>
      </c>
      <c r="J13050" t="b">
        <v>1</v>
      </c>
      <c r="K13050" t="s">
        <v>41</v>
      </c>
      <c r="L13050" t="s">
        <v>60</v>
      </c>
      <c r="M13050">
        <v>75950</v>
      </c>
      <c r="N13050"/>
      <c r="O13050" t="s">
        <v>23906</v>
      </c>
      <c r="P13050" t="s">
        <v>23907</v>
      </c>
    </row>
    <row r="13051" spans="1:16" x14ac:dyDescent="0.25">
      <c r="A13051" t="s">
        <v>0</v>
      </c>
      <c r="B13051" t="s">
        <v>23908</v>
      </c>
      <c r="C13051" t="s">
        <v>204</v>
      </c>
      <c r="D13051" t="s">
        <v>4346</v>
      </c>
      <c r="E13051" t="s">
        <v>59</v>
      </c>
      <c r="F13051" t="b">
        <v>0</v>
      </c>
      <c r="G13051" t="s">
        <v>65</v>
      </c>
      <c r="H13051" s="1">
        <v>46162.001122685193</v>
      </c>
      <c r="I13051" t="b">
        <v>0</v>
      </c>
      <c r="J13051" t="b">
        <v>0</v>
      </c>
      <c r="K13051" t="s">
        <v>41</v>
      </c>
      <c r="L13051" t="s">
        <v>60</v>
      </c>
      <c r="M13051">
        <v>99850</v>
      </c>
      <c r="N13051"/>
      <c r="O13051" t="s">
        <v>23909</v>
      </c>
      <c r="P13051" t="s">
        <v>7727</v>
      </c>
    </row>
    <row r="13052" spans="1:16" x14ac:dyDescent="0.25">
      <c r="A13052" t="s">
        <v>3</v>
      </c>
      <c r="B13052" t="s">
        <v>286</v>
      </c>
      <c r="C13052" t="s">
        <v>522</v>
      </c>
      <c r="D13052" t="s">
        <v>4526</v>
      </c>
      <c r="E13052" t="s">
        <v>88</v>
      </c>
      <c r="F13052" t="b">
        <v>0</v>
      </c>
      <c r="G13052" t="s">
        <v>77</v>
      </c>
      <c r="H13052" s="1">
        <v>46162.001157407409</v>
      </c>
      <c r="I13052" t="b">
        <v>1</v>
      </c>
      <c r="J13052" t="b">
        <v>0</v>
      </c>
      <c r="K13052" t="s">
        <v>41</v>
      </c>
      <c r="L13052" t="s">
        <v>74</v>
      </c>
      <c r="M13052"/>
      <c r="N13052">
        <v>62.5</v>
      </c>
      <c r="O13052" t="s">
        <v>23910</v>
      </c>
      <c r="P13052" t="s">
        <v>23732</v>
      </c>
    </row>
    <row r="13053" spans="1:16" x14ac:dyDescent="0.25">
      <c r="A13053" t="s">
        <v>0</v>
      </c>
      <c r="B13053" t="s">
        <v>23911</v>
      </c>
      <c r="C13053" t="s">
        <v>162</v>
      </c>
      <c r="D13053" t="s">
        <v>584</v>
      </c>
      <c r="E13053" t="s">
        <v>72</v>
      </c>
      <c r="F13053" t="b">
        <v>0</v>
      </c>
      <c r="G13053" t="s">
        <v>73</v>
      </c>
      <c r="H13053" s="1">
        <v>46162.001215277778</v>
      </c>
      <c r="I13053" t="b">
        <v>0</v>
      </c>
      <c r="J13053" t="b">
        <v>0</v>
      </c>
      <c r="K13053" t="s">
        <v>41</v>
      </c>
      <c r="L13053" t="s">
        <v>74</v>
      </c>
      <c r="M13053"/>
      <c r="N13053">
        <v>25</v>
      </c>
      <c r="O13053" t="s">
        <v>584</v>
      </c>
      <c r="P13053" t="s">
        <v>4661</v>
      </c>
    </row>
    <row r="13054" spans="1:16" x14ac:dyDescent="0.25">
      <c r="A13054" t="s">
        <v>0</v>
      </c>
      <c r="B13054" t="s">
        <v>23912</v>
      </c>
      <c r="C13054" t="s">
        <v>76</v>
      </c>
      <c r="D13054" t="s">
        <v>584</v>
      </c>
      <c r="E13054" t="s">
        <v>72</v>
      </c>
      <c r="F13054" t="b">
        <v>1</v>
      </c>
      <c r="G13054" t="s">
        <v>41</v>
      </c>
      <c r="H13054" s="1">
        <v>46162.002326388887</v>
      </c>
      <c r="I13054" t="b">
        <v>0</v>
      </c>
      <c r="J13054" t="b">
        <v>0</v>
      </c>
      <c r="K13054" t="s">
        <v>41</v>
      </c>
      <c r="L13054" t="s">
        <v>74</v>
      </c>
      <c r="M13054"/>
      <c r="N13054">
        <v>25</v>
      </c>
      <c r="O13054" t="s">
        <v>584</v>
      </c>
      <c r="P13054" t="s">
        <v>1482</v>
      </c>
    </row>
    <row r="13055" spans="1:16" x14ac:dyDescent="0.25">
      <c r="A13055" t="s">
        <v>2</v>
      </c>
      <c r="B13055" t="s">
        <v>18257</v>
      </c>
      <c r="C13055" t="s">
        <v>112</v>
      </c>
      <c r="D13055" t="s">
        <v>4673</v>
      </c>
      <c r="E13055" t="s">
        <v>59</v>
      </c>
      <c r="F13055" t="b">
        <v>0</v>
      </c>
      <c r="G13055" t="s">
        <v>65</v>
      </c>
      <c r="H13055" s="1">
        <v>46162.002372685187</v>
      </c>
      <c r="I13055" t="b">
        <v>0</v>
      </c>
      <c r="J13055" t="b">
        <v>0</v>
      </c>
      <c r="K13055" t="s">
        <v>41</v>
      </c>
      <c r="L13055" t="s">
        <v>60</v>
      </c>
      <c r="M13055">
        <v>217000</v>
      </c>
      <c r="N13055"/>
      <c r="O13055" t="s">
        <v>1764</v>
      </c>
      <c r="P13055" t="s">
        <v>1809</v>
      </c>
    </row>
    <row r="13056" spans="1:16" x14ac:dyDescent="0.25">
      <c r="A13056" t="s">
        <v>6</v>
      </c>
      <c r="B13056" t="s">
        <v>23913</v>
      </c>
      <c r="C13056" t="s">
        <v>19410</v>
      </c>
      <c r="D13056" t="s">
        <v>4671</v>
      </c>
      <c r="E13056" t="s">
        <v>59</v>
      </c>
      <c r="F13056" t="b">
        <v>0</v>
      </c>
      <c r="G13056" t="s">
        <v>89</v>
      </c>
      <c r="H13056" s="1">
        <v>46162.002372685187</v>
      </c>
      <c r="I13056" t="b">
        <v>0</v>
      </c>
      <c r="J13056" t="b">
        <v>1</v>
      </c>
      <c r="K13056" t="s">
        <v>41</v>
      </c>
      <c r="L13056" t="s">
        <v>60</v>
      </c>
      <c r="M13056">
        <v>159125</v>
      </c>
      <c r="N13056"/>
      <c r="O13056" t="s">
        <v>2521</v>
      </c>
      <c r="P13056" t="s">
        <v>4312</v>
      </c>
    </row>
    <row r="13057" spans="1:16" x14ac:dyDescent="0.25">
      <c r="A13057" t="s">
        <v>8</v>
      </c>
      <c r="B13057" t="s">
        <v>9847</v>
      </c>
      <c r="C13057" t="s">
        <v>5273</v>
      </c>
      <c r="D13057" t="s">
        <v>14373</v>
      </c>
      <c r="E13057" t="s">
        <v>59</v>
      </c>
      <c r="F13057" t="b">
        <v>0</v>
      </c>
      <c r="G13057" t="s">
        <v>40</v>
      </c>
      <c r="H13057" s="1">
        <v>46162.00340277778</v>
      </c>
      <c r="I13057" t="b">
        <v>0</v>
      </c>
      <c r="J13057" t="b">
        <v>0</v>
      </c>
      <c r="K13057" t="s">
        <v>40</v>
      </c>
      <c r="L13057" t="s">
        <v>60</v>
      </c>
      <c r="M13057">
        <v>120999.5</v>
      </c>
      <c r="N13057"/>
      <c r="O13057" t="s">
        <v>539</v>
      </c>
      <c r="P13057" t="s">
        <v>6836</v>
      </c>
    </row>
    <row r="13058" spans="1:16" x14ac:dyDescent="0.25">
      <c r="A13058" t="s">
        <v>1</v>
      </c>
      <c r="B13058" t="s">
        <v>23914</v>
      </c>
      <c r="C13058" t="s">
        <v>178</v>
      </c>
      <c r="D13058" t="s">
        <v>22316</v>
      </c>
      <c r="E13058" t="s">
        <v>59</v>
      </c>
      <c r="F13058" t="b">
        <v>0</v>
      </c>
      <c r="G13058" t="s">
        <v>19</v>
      </c>
      <c r="H13058" s="1">
        <v>46162.004282407397</v>
      </c>
      <c r="I13058" t="b">
        <v>1</v>
      </c>
      <c r="J13058" t="b">
        <v>0</v>
      </c>
      <c r="K13058" t="s">
        <v>19</v>
      </c>
      <c r="L13058" t="s">
        <v>60</v>
      </c>
      <c r="M13058">
        <v>650000</v>
      </c>
      <c r="N13058"/>
      <c r="O13058" t="s">
        <v>22317</v>
      </c>
    </row>
    <row r="13059" spans="1:16" x14ac:dyDescent="0.25">
      <c r="A13059" t="s">
        <v>1</v>
      </c>
      <c r="B13059" t="s">
        <v>23915</v>
      </c>
      <c r="C13059" t="s">
        <v>750</v>
      </c>
      <c r="D13059" t="s">
        <v>22316</v>
      </c>
      <c r="E13059" t="s">
        <v>59</v>
      </c>
      <c r="F13059" t="b">
        <v>0</v>
      </c>
      <c r="G13059" t="s">
        <v>19</v>
      </c>
      <c r="H13059" s="1">
        <v>46162.004293981481</v>
      </c>
      <c r="I13059" t="b">
        <v>0</v>
      </c>
      <c r="J13059" t="b">
        <v>0</v>
      </c>
      <c r="K13059" t="s">
        <v>19</v>
      </c>
      <c r="L13059" t="s">
        <v>60</v>
      </c>
      <c r="M13059">
        <v>650000</v>
      </c>
      <c r="N13059"/>
      <c r="O13059" t="s">
        <v>22317</v>
      </c>
    </row>
    <row r="13060" spans="1:16" x14ac:dyDescent="0.25">
      <c r="A13060" t="s">
        <v>1</v>
      </c>
      <c r="B13060" t="s">
        <v>316</v>
      </c>
      <c r="C13060" t="s">
        <v>23916</v>
      </c>
      <c r="D13060" t="s">
        <v>22316</v>
      </c>
      <c r="E13060" t="s">
        <v>59</v>
      </c>
      <c r="F13060" t="b">
        <v>0</v>
      </c>
      <c r="G13060" t="s">
        <v>19</v>
      </c>
      <c r="H13060" s="1">
        <v>46162.004293981481</v>
      </c>
      <c r="I13060" t="b">
        <v>1</v>
      </c>
      <c r="J13060" t="b">
        <v>0</v>
      </c>
      <c r="K13060" t="s">
        <v>19</v>
      </c>
      <c r="L13060" t="s">
        <v>60</v>
      </c>
      <c r="M13060">
        <v>650000</v>
      </c>
      <c r="N13060"/>
      <c r="O13060" t="s">
        <v>22317</v>
      </c>
    </row>
    <row r="13061" spans="1:16" x14ac:dyDescent="0.25">
      <c r="A13061" t="s">
        <v>3</v>
      </c>
      <c r="B13061" t="s">
        <v>23917</v>
      </c>
      <c r="C13061" t="s">
        <v>1468</v>
      </c>
      <c r="D13061" t="s">
        <v>4346</v>
      </c>
      <c r="E13061" t="s">
        <v>59</v>
      </c>
      <c r="F13061" t="b">
        <v>0</v>
      </c>
      <c r="G13061" t="s">
        <v>89</v>
      </c>
      <c r="H13061" s="1">
        <v>46162.04278935185</v>
      </c>
      <c r="I13061" t="b">
        <v>0</v>
      </c>
      <c r="J13061" t="b">
        <v>1</v>
      </c>
      <c r="K13061" t="s">
        <v>41</v>
      </c>
      <c r="L13061" t="s">
        <v>60</v>
      </c>
      <c r="M13061">
        <v>102500</v>
      </c>
      <c r="N13061"/>
      <c r="O13061" t="s">
        <v>23918</v>
      </c>
      <c r="P13061" t="s">
        <v>1321</v>
      </c>
    </row>
    <row r="13062" spans="1:16" x14ac:dyDescent="0.25">
      <c r="A13062" t="s">
        <v>0</v>
      </c>
      <c r="B13062" t="s">
        <v>23919</v>
      </c>
      <c r="C13062" t="s">
        <v>3871</v>
      </c>
      <c r="D13062" t="s">
        <v>17626</v>
      </c>
      <c r="E13062" t="s">
        <v>59</v>
      </c>
      <c r="F13062" t="b">
        <v>0</v>
      </c>
      <c r="G13062" t="s">
        <v>65</v>
      </c>
      <c r="H13062" s="1">
        <v>46162.042812500003</v>
      </c>
      <c r="I13062" t="b">
        <v>0</v>
      </c>
      <c r="J13062" t="b">
        <v>1</v>
      </c>
      <c r="K13062" t="s">
        <v>41</v>
      </c>
      <c r="L13062" t="s">
        <v>60</v>
      </c>
      <c r="M13062">
        <v>121850</v>
      </c>
      <c r="N13062"/>
      <c r="O13062" t="s">
        <v>944</v>
      </c>
      <c r="P13062" t="s">
        <v>23920</v>
      </c>
    </row>
    <row r="13063" spans="1:16" x14ac:dyDescent="0.25">
      <c r="A13063" t="s">
        <v>1</v>
      </c>
      <c r="B13063" t="s">
        <v>316</v>
      </c>
      <c r="C13063" t="s">
        <v>2553</v>
      </c>
      <c r="D13063" t="s">
        <v>4346</v>
      </c>
      <c r="E13063" t="s">
        <v>59</v>
      </c>
      <c r="F13063" t="b">
        <v>0</v>
      </c>
      <c r="G13063" t="s">
        <v>73</v>
      </c>
      <c r="H13063" s="1">
        <v>46162.045289351852</v>
      </c>
      <c r="I13063" t="b">
        <v>0</v>
      </c>
      <c r="J13063" t="b">
        <v>1</v>
      </c>
      <c r="K13063" t="s">
        <v>41</v>
      </c>
      <c r="L13063" t="s">
        <v>60</v>
      </c>
      <c r="M13063">
        <v>137000</v>
      </c>
      <c r="N13063"/>
      <c r="O13063" t="s">
        <v>23921</v>
      </c>
      <c r="P13063" t="s">
        <v>23922</v>
      </c>
    </row>
    <row r="13064" spans="1:16" x14ac:dyDescent="0.25">
      <c r="A13064" t="s">
        <v>6</v>
      </c>
      <c r="B13064" t="s">
        <v>23923</v>
      </c>
      <c r="C13064" t="s">
        <v>145</v>
      </c>
      <c r="D13064" t="s">
        <v>4346</v>
      </c>
      <c r="E13064" t="s">
        <v>59</v>
      </c>
      <c r="F13064" t="b">
        <v>0</v>
      </c>
      <c r="G13064" t="s">
        <v>65</v>
      </c>
      <c r="H13064" s="1">
        <v>46162.085752314822</v>
      </c>
      <c r="I13064" t="b">
        <v>0</v>
      </c>
      <c r="J13064" t="b">
        <v>0</v>
      </c>
      <c r="K13064" t="s">
        <v>41</v>
      </c>
      <c r="L13064" t="s">
        <v>60</v>
      </c>
      <c r="M13064">
        <v>138400</v>
      </c>
      <c r="N13064"/>
      <c r="O13064" t="s">
        <v>560</v>
      </c>
      <c r="P13064" t="s">
        <v>23924</v>
      </c>
    </row>
    <row r="13065" spans="1:16" x14ac:dyDescent="0.25">
      <c r="A13065" t="s">
        <v>7</v>
      </c>
      <c r="B13065" t="s">
        <v>7</v>
      </c>
      <c r="C13065" t="s">
        <v>1372</v>
      </c>
      <c r="D13065" t="s">
        <v>4756</v>
      </c>
      <c r="E13065" t="s">
        <v>59</v>
      </c>
      <c r="F13065" t="b">
        <v>0</v>
      </c>
      <c r="G13065" t="s">
        <v>73</v>
      </c>
      <c r="H13065" s="1">
        <v>46162.250636574077</v>
      </c>
      <c r="I13065" t="b">
        <v>0</v>
      </c>
      <c r="J13065" t="b">
        <v>1</v>
      </c>
      <c r="K13065" t="s">
        <v>41</v>
      </c>
      <c r="L13065" t="s">
        <v>60</v>
      </c>
      <c r="M13065">
        <v>85000</v>
      </c>
      <c r="N13065"/>
      <c r="O13065" t="s">
        <v>23925</v>
      </c>
      <c r="P13065" t="s">
        <v>23926</v>
      </c>
    </row>
    <row r="13066" spans="1:16" x14ac:dyDescent="0.25">
      <c r="A13066" t="s">
        <v>2</v>
      </c>
      <c r="B13066" t="s">
        <v>23618</v>
      </c>
      <c r="C13066" t="s">
        <v>92</v>
      </c>
      <c r="D13066" t="s">
        <v>2360</v>
      </c>
      <c r="E13066" t="s">
        <v>59</v>
      </c>
      <c r="F13066" t="b">
        <v>0</v>
      </c>
      <c r="G13066" t="s">
        <v>77</v>
      </c>
      <c r="H13066" s="1">
        <v>46162.252060185187</v>
      </c>
      <c r="I13066" t="b">
        <v>0</v>
      </c>
      <c r="J13066" t="b">
        <v>1</v>
      </c>
      <c r="K13066" t="s">
        <v>41</v>
      </c>
      <c r="L13066" t="s">
        <v>60</v>
      </c>
      <c r="M13066">
        <v>215500</v>
      </c>
      <c r="N13066"/>
      <c r="O13066" t="s">
        <v>402</v>
      </c>
      <c r="P13066" t="s">
        <v>23619</v>
      </c>
    </row>
    <row r="13067" spans="1:16" x14ac:dyDescent="0.25">
      <c r="A13067" t="s">
        <v>6</v>
      </c>
      <c r="B13067" t="s">
        <v>23678</v>
      </c>
      <c r="C13067" t="s">
        <v>92</v>
      </c>
      <c r="D13067" t="s">
        <v>2360</v>
      </c>
      <c r="E13067" t="s">
        <v>59</v>
      </c>
      <c r="F13067" t="b">
        <v>0</v>
      </c>
      <c r="G13067" t="s">
        <v>77</v>
      </c>
      <c r="H13067" s="1">
        <v>46162.252071759263</v>
      </c>
      <c r="I13067" t="b">
        <v>0</v>
      </c>
      <c r="J13067" t="b">
        <v>1</v>
      </c>
      <c r="K13067" t="s">
        <v>41</v>
      </c>
      <c r="L13067" t="s">
        <v>60</v>
      </c>
      <c r="M13067">
        <v>248000</v>
      </c>
      <c r="N13067"/>
      <c r="O13067" t="s">
        <v>402</v>
      </c>
    </row>
    <row r="13068" spans="1:16" x14ac:dyDescent="0.25">
      <c r="A13068" t="s">
        <v>6</v>
      </c>
      <c r="B13068" t="s">
        <v>23927</v>
      </c>
      <c r="C13068" t="s">
        <v>92</v>
      </c>
      <c r="D13068" t="s">
        <v>2360</v>
      </c>
      <c r="E13068" t="s">
        <v>59</v>
      </c>
      <c r="F13068" t="b">
        <v>0</v>
      </c>
      <c r="G13068" t="s">
        <v>77</v>
      </c>
      <c r="H13068" s="1">
        <v>46162.252083333333</v>
      </c>
      <c r="I13068" t="b">
        <v>0</v>
      </c>
      <c r="J13068" t="b">
        <v>1</v>
      </c>
      <c r="K13068" t="s">
        <v>41</v>
      </c>
      <c r="L13068" t="s">
        <v>60</v>
      </c>
      <c r="M13068">
        <v>200500</v>
      </c>
      <c r="N13068"/>
      <c r="O13068" t="s">
        <v>402</v>
      </c>
      <c r="P13068" t="s">
        <v>23928</v>
      </c>
    </row>
    <row r="13069" spans="1:16" x14ac:dyDescent="0.25">
      <c r="A13069" t="s">
        <v>6</v>
      </c>
      <c r="B13069" t="s">
        <v>23929</v>
      </c>
      <c r="C13069" t="s">
        <v>92</v>
      </c>
      <c r="D13069" t="s">
        <v>2360</v>
      </c>
      <c r="E13069" t="s">
        <v>59</v>
      </c>
      <c r="F13069" t="b">
        <v>0</v>
      </c>
      <c r="G13069" t="s">
        <v>77</v>
      </c>
      <c r="H13069" s="1">
        <v>46162.252083333333</v>
      </c>
      <c r="I13069" t="b">
        <v>0</v>
      </c>
      <c r="J13069" t="b">
        <v>1</v>
      </c>
      <c r="K13069" t="s">
        <v>41</v>
      </c>
      <c r="L13069" t="s">
        <v>60</v>
      </c>
      <c r="M13069">
        <v>209500</v>
      </c>
      <c r="N13069"/>
      <c r="O13069" t="s">
        <v>402</v>
      </c>
      <c r="P13069" t="s">
        <v>23930</v>
      </c>
    </row>
    <row r="13070" spans="1:16" x14ac:dyDescent="0.25">
      <c r="A13070" t="s">
        <v>2</v>
      </c>
      <c r="B13070" t="s">
        <v>17817</v>
      </c>
      <c r="C13070" t="s">
        <v>1088</v>
      </c>
      <c r="D13070" t="s">
        <v>2360</v>
      </c>
      <c r="E13070" t="s">
        <v>59</v>
      </c>
      <c r="F13070" t="b">
        <v>0</v>
      </c>
      <c r="G13070" t="s">
        <v>77</v>
      </c>
      <c r="H13070" s="1">
        <v>46162.252083333333</v>
      </c>
      <c r="I13070" t="b">
        <v>0</v>
      </c>
      <c r="J13070" t="b">
        <v>1</v>
      </c>
      <c r="K13070" t="s">
        <v>41</v>
      </c>
      <c r="L13070" t="s">
        <v>60</v>
      </c>
      <c r="M13070">
        <v>204500</v>
      </c>
      <c r="N13070"/>
      <c r="O13070" t="s">
        <v>402</v>
      </c>
      <c r="P13070" t="s">
        <v>85</v>
      </c>
    </row>
    <row r="13071" spans="1:16" x14ac:dyDescent="0.25">
      <c r="A13071" t="s">
        <v>6</v>
      </c>
      <c r="B13071" t="s">
        <v>17193</v>
      </c>
      <c r="C13071" t="s">
        <v>92</v>
      </c>
      <c r="D13071" t="s">
        <v>2360</v>
      </c>
      <c r="E13071" t="s">
        <v>59</v>
      </c>
      <c r="F13071" t="b">
        <v>0</v>
      </c>
      <c r="G13071" t="s">
        <v>77</v>
      </c>
      <c r="H13071" s="1">
        <v>46162.252083333333</v>
      </c>
      <c r="I13071" t="b">
        <v>0</v>
      </c>
      <c r="J13071" t="b">
        <v>1</v>
      </c>
      <c r="K13071" t="s">
        <v>41</v>
      </c>
      <c r="L13071" t="s">
        <v>60</v>
      </c>
      <c r="M13071">
        <v>249500</v>
      </c>
      <c r="N13071"/>
      <c r="O13071" t="s">
        <v>402</v>
      </c>
      <c r="P13071" t="s">
        <v>1856</v>
      </c>
    </row>
    <row r="13072" spans="1:16" x14ac:dyDescent="0.25">
      <c r="A13072" t="s">
        <v>8</v>
      </c>
      <c r="B13072" t="s">
        <v>23931</v>
      </c>
      <c r="C13072" t="s">
        <v>92</v>
      </c>
      <c r="D13072" t="s">
        <v>2360</v>
      </c>
      <c r="E13072" t="s">
        <v>59</v>
      </c>
      <c r="F13072" t="b">
        <v>0</v>
      </c>
      <c r="G13072" t="s">
        <v>77</v>
      </c>
      <c r="H13072" s="1">
        <v>46162.252106481479</v>
      </c>
      <c r="I13072" t="b">
        <v>0</v>
      </c>
      <c r="J13072" t="b">
        <v>1</v>
      </c>
      <c r="K13072" t="s">
        <v>41</v>
      </c>
      <c r="L13072" t="s">
        <v>60</v>
      </c>
      <c r="M13072">
        <v>249500</v>
      </c>
      <c r="N13072"/>
      <c r="O13072" t="s">
        <v>402</v>
      </c>
      <c r="P13072" t="s">
        <v>4033</v>
      </c>
    </row>
    <row r="13073" spans="1:16" x14ac:dyDescent="0.25">
      <c r="A13073" t="s">
        <v>8</v>
      </c>
      <c r="B13073" t="s">
        <v>23932</v>
      </c>
      <c r="C13073" t="s">
        <v>1088</v>
      </c>
      <c r="D13073" t="s">
        <v>2360</v>
      </c>
      <c r="E13073" t="s">
        <v>59</v>
      </c>
      <c r="F13073" t="b">
        <v>0</v>
      </c>
      <c r="G13073" t="s">
        <v>77</v>
      </c>
      <c r="H13073" s="1">
        <v>46162.252106481479</v>
      </c>
      <c r="I13073" t="b">
        <v>0</v>
      </c>
      <c r="J13073" t="b">
        <v>1</v>
      </c>
      <c r="K13073" t="s">
        <v>41</v>
      </c>
      <c r="L13073" t="s">
        <v>60</v>
      </c>
      <c r="M13073">
        <v>237000</v>
      </c>
      <c r="N13073"/>
      <c r="O13073" t="s">
        <v>402</v>
      </c>
      <c r="P13073" t="s">
        <v>23933</v>
      </c>
    </row>
    <row r="13074" spans="1:16" x14ac:dyDescent="0.25">
      <c r="A13074" t="s">
        <v>6</v>
      </c>
      <c r="B13074" t="s">
        <v>23934</v>
      </c>
      <c r="C13074" t="s">
        <v>92</v>
      </c>
      <c r="D13074" t="s">
        <v>2360</v>
      </c>
      <c r="E13074" t="s">
        <v>59</v>
      </c>
      <c r="F13074" t="b">
        <v>0</v>
      </c>
      <c r="G13074" t="s">
        <v>77</v>
      </c>
      <c r="H13074" s="1">
        <v>46162.252106481479</v>
      </c>
      <c r="I13074" t="b">
        <v>0</v>
      </c>
      <c r="J13074" t="b">
        <v>1</v>
      </c>
      <c r="K13074" t="s">
        <v>41</v>
      </c>
      <c r="L13074" t="s">
        <v>60</v>
      </c>
      <c r="M13074">
        <v>209500</v>
      </c>
      <c r="N13074"/>
      <c r="O13074" t="s">
        <v>402</v>
      </c>
      <c r="P13074" t="s">
        <v>208</v>
      </c>
    </row>
    <row r="13075" spans="1:16" x14ac:dyDescent="0.25">
      <c r="A13075" t="s">
        <v>6</v>
      </c>
      <c r="B13075" t="s">
        <v>23935</v>
      </c>
      <c r="C13075" t="s">
        <v>92</v>
      </c>
      <c r="D13075" t="s">
        <v>2360</v>
      </c>
      <c r="E13075" t="s">
        <v>59</v>
      </c>
      <c r="F13075" t="b">
        <v>0</v>
      </c>
      <c r="G13075" t="s">
        <v>77</v>
      </c>
      <c r="H13075" s="1">
        <v>46162.252106481479</v>
      </c>
      <c r="I13075" t="b">
        <v>0</v>
      </c>
      <c r="J13075" t="b">
        <v>1</v>
      </c>
      <c r="K13075" t="s">
        <v>41</v>
      </c>
      <c r="L13075" t="s">
        <v>60</v>
      </c>
      <c r="M13075">
        <v>200500</v>
      </c>
      <c r="N13075"/>
      <c r="O13075" t="s">
        <v>402</v>
      </c>
      <c r="P13075" t="s">
        <v>5395</v>
      </c>
    </row>
    <row r="13076" spans="1:16" x14ac:dyDescent="0.25">
      <c r="A13076" t="s">
        <v>6</v>
      </c>
      <c r="B13076" t="s">
        <v>10166</v>
      </c>
      <c r="C13076" t="s">
        <v>92</v>
      </c>
      <c r="D13076" t="s">
        <v>2360</v>
      </c>
      <c r="E13076" t="s">
        <v>59</v>
      </c>
      <c r="F13076" t="b">
        <v>0</v>
      </c>
      <c r="G13076" t="s">
        <v>77</v>
      </c>
      <c r="H13076" s="1">
        <v>46162.252106481479</v>
      </c>
      <c r="I13076" t="b">
        <v>0</v>
      </c>
      <c r="J13076" t="b">
        <v>1</v>
      </c>
      <c r="K13076" t="s">
        <v>41</v>
      </c>
      <c r="L13076" t="s">
        <v>60</v>
      </c>
      <c r="M13076">
        <v>249500</v>
      </c>
      <c r="N13076"/>
      <c r="O13076" t="s">
        <v>402</v>
      </c>
      <c r="P13076" t="s">
        <v>3938</v>
      </c>
    </row>
    <row r="13077" spans="1:16" x14ac:dyDescent="0.25">
      <c r="A13077" t="s">
        <v>6</v>
      </c>
      <c r="B13077" t="s">
        <v>23936</v>
      </c>
      <c r="C13077" t="s">
        <v>92</v>
      </c>
      <c r="D13077" t="s">
        <v>2360</v>
      </c>
      <c r="E13077" t="s">
        <v>59</v>
      </c>
      <c r="F13077" t="b">
        <v>0</v>
      </c>
      <c r="G13077" t="s">
        <v>77</v>
      </c>
      <c r="H13077" s="1">
        <v>46162.252106481479</v>
      </c>
      <c r="I13077" t="b">
        <v>0</v>
      </c>
      <c r="J13077" t="b">
        <v>1</v>
      </c>
      <c r="K13077" t="s">
        <v>41</v>
      </c>
      <c r="L13077" t="s">
        <v>60</v>
      </c>
      <c r="M13077">
        <v>249500</v>
      </c>
      <c r="N13077"/>
      <c r="O13077" t="s">
        <v>402</v>
      </c>
      <c r="P13077" t="s">
        <v>891</v>
      </c>
    </row>
    <row r="13078" spans="1:16" x14ac:dyDescent="0.25">
      <c r="A13078" t="s">
        <v>6</v>
      </c>
      <c r="B13078" t="s">
        <v>23937</v>
      </c>
      <c r="C13078" t="s">
        <v>92</v>
      </c>
      <c r="D13078" t="s">
        <v>2360</v>
      </c>
      <c r="E13078" t="s">
        <v>59</v>
      </c>
      <c r="F13078" t="b">
        <v>0</v>
      </c>
      <c r="G13078" t="s">
        <v>77</v>
      </c>
      <c r="H13078" s="1">
        <v>46162.252106481479</v>
      </c>
      <c r="I13078" t="b">
        <v>0</v>
      </c>
      <c r="J13078" t="b">
        <v>1</v>
      </c>
      <c r="K13078" t="s">
        <v>41</v>
      </c>
      <c r="L13078" t="s">
        <v>60</v>
      </c>
      <c r="M13078">
        <v>328000</v>
      </c>
      <c r="N13078"/>
      <c r="O13078" t="s">
        <v>402</v>
      </c>
    </row>
    <row r="13079" spans="1:16" x14ac:dyDescent="0.25">
      <c r="A13079" t="s">
        <v>1</v>
      </c>
      <c r="B13079" t="s">
        <v>10132</v>
      </c>
      <c r="C13079" t="s">
        <v>326</v>
      </c>
      <c r="D13079" t="s">
        <v>2360</v>
      </c>
      <c r="E13079" t="s">
        <v>59</v>
      </c>
      <c r="F13079" t="b">
        <v>0</v>
      </c>
      <c r="G13079" t="s">
        <v>77</v>
      </c>
      <c r="H13079" s="1">
        <v>46162.253368055557</v>
      </c>
      <c r="I13079" t="b">
        <v>0</v>
      </c>
      <c r="J13079" t="b">
        <v>1</v>
      </c>
      <c r="K13079" t="s">
        <v>41</v>
      </c>
      <c r="L13079" t="s">
        <v>60</v>
      </c>
      <c r="M13079">
        <v>209500</v>
      </c>
      <c r="N13079"/>
      <c r="O13079" t="s">
        <v>402</v>
      </c>
      <c r="P13079" t="s">
        <v>10133</v>
      </c>
    </row>
    <row r="13080" spans="1:16" x14ac:dyDescent="0.25">
      <c r="A13080" t="s">
        <v>8</v>
      </c>
      <c r="B13080" t="s">
        <v>23938</v>
      </c>
      <c r="C13080" t="s">
        <v>92</v>
      </c>
      <c r="D13080" t="s">
        <v>2360</v>
      </c>
      <c r="E13080" t="s">
        <v>59</v>
      </c>
      <c r="F13080" t="b">
        <v>0</v>
      </c>
      <c r="G13080" t="s">
        <v>77</v>
      </c>
      <c r="H13080" s="1">
        <v>46162.253368055557</v>
      </c>
      <c r="I13080" t="b">
        <v>0</v>
      </c>
      <c r="J13080" t="b">
        <v>1</v>
      </c>
      <c r="K13080" t="s">
        <v>41</v>
      </c>
      <c r="L13080" t="s">
        <v>60</v>
      </c>
      <c r="M13080">
        <v>215500</v>
      </c>
      <c r="N13080"/>
      <c r="O13080" t="s">
        <v>402</v>
      </c>
      <c r="P13080" t="s">
        <v>221</v>
      </c>
    </row>
    <row r="13081" spans="1:16" x14ac:dyDescent="0.25">
      <c r="A13081" t="s">
        <v>1</v>
      </c>
      <c r="B13081" t="s">
        <v>23939</v>
      </c>
      <c r="C13081" t="s">
        <v>81</v>
      </c>
      <c r="D13081" t="s">
        <v>2360</v>
      </c>
      <c r="E13081" t="s">
        <v>59</v>
      </c>
      <c r="F13081" t="b">
        <v>0</v>
      </c>
      <c r="G13081" t="s">
        <v>77</v>
      </c>
      <c r="H13081" s="1">
        <v>46162.253368055557</v>
      </c>
      <c r="I13081" t="b">
        <v>0</v>
      </c>
      <c r="J13081" t="b">
        <v>1</v>
      </c>
      <c r="K13081" t="s">
        <v>41</v>
      </c>
      <c r="L13081" t="s">
        <v>60</v>
      </c>
      <c r="M13081">
        <v>184000</v>
      </c>
      <c r="N13081"/>
      <c r="O13081" t="s">
        <v>402</v>
      </c>
      <c r="P13081" t="s">
        <v>23940</v>
      </c>
    </row>
    <row r="13082" spans="1:16" x14ac:dyDescent="0.25">
      <c r="A13082" t="s">
        <v>5</v>
      </c>
      <c r="B13082" t="s">
        <v>23941</v>
      </c>
      <c r="C13082" t="s">
        <v>92</v>
      </c>
      <c r="D13082" t="s">
        <v>2360</v>
      </c>
      <c r="E13082" t="s">
        <v>59</v>
      </c>
      <c r="F13082" t="b">
        <v>0</v>
      </c>
      <c r="G13082" t="s">
        <v>77</v>
      </c>
      <c r="H13082" s="1">
        <v>46162.253379629627</v>
      </c>
      <c r="I13082" t="b">
        <v>0</v>
      </c>
      <c r="J13082" t="b">
        <v>1</v>
      </c>
      <c r="K13082" t="s">
        <v>41</v>
      </c>
      <c r="L13082" t="s">
        <v>60</v>
      </c>
      <c r="M13082">
        <v>249500</v>
      </c>
      <c r="N13082"/>
      <c r="O13082" t="s">
        <v>402</v>
      </c>
      <c r="P13082" t="s">
        <v>23942</v>
      </c>
    </row>
    <row r="13083" spans="1:16" x14ac:dyDescent="0.25">
      <c r="A13083" t="s">
        <v>8</v>
      </c>
      <c r="B13083" t="s">
        <v>23943</v>
      </c>
      <c r="C13083" t="s">
        <v>92</v>
      </c>
      <c r="D13083" t="s">
        <v>2360</v>
      </c>
      <c r="E13083" t="s">
        <v>59</v>
      </c>
      <c r="F13083" t="b">
        <v>0</v>
      </c>
      <c r="G13083" t="s">
        <v>77</v>
      </c>
      <c r="H13083" s="1">
        <v>46162.253391203703</v>
      </c>
      <c r="I13083" t="b">
        <v>0</v>
      </c>
      <c r="J13083" t="b">
        <v>1</v>
      </c>
      <c r="K13083" t="s">
        <v>41</v>
      </c>
      <c r="L13083" t="s">
        <v>60</v>
      </c>
      <c r="M13083">
        <v>249500</v>
      </c>
      <c r="N13083"/>
      <c r="O13083" t="s">
        <v>402</v>
      </c>
      <c r="P13083" t="s">
        <v>23944</v>
      </c>
    </row>
    <row r="13084" spans="1:16" x14ac:dyDescent="0.25">
      <c r="A13084" t="s">
        <v>1</v>
      </c>
      <c r="B13084" t="s">
        <v>14921</v>
      </c>
      <c r="C13084" t="s">
        <v>92</v>
      </c>
      <c r="D13084" t="s">
        <v>2360</v>
      </c>
      <c r="E13084" t="s">
        <v>59</v>
      </c>
      <c r="F13084" t="b">
        <v>0</v>
      </c>
      <c r="G13084" t="s">
        <v>77</v>
      </c>
      <c r="H13084" s="1">
        <v>46162.253391203703</v>
      </c>
      <c r="I13084" t="b">
        <v>0</v>
      </c>
      <c r="J13084" t="b">
        <v>1</v>
      </c>
      <c r="K13084" t="s">
        <v>41</v>
      </c>
      <c r="L13084" t="s">
        <v>60</v>
      </c>
      <c r="M13084">
        <v>209500</v>
      </c>
      <c r="N13084"/>
      <c r="O13084" t="s">
        <v>402</v>
      </c>
      <c r="P13084" t="s">
        <v>14922</v>
      </c>
    </row>
    <row r="13085" spans="1:16" x14ac:dyDescent="0.25">
      <c r="A13085" t="s">
        <v>1</v>
      </c>
      <c r="B13085" t="s">
        <v>7464</v>
      </c>
      <c r="C13085" t="s">
        <v>102</v>
      </c>
      <c r="D13085" t="s">
        <v>2360</v>
      </c>
      <c r="E13085" t="s">
        <v>59</v>
      </c>
      <c r="F13085" t="b">
        <v>0</v>
      </c>
      <c r="G13085" t="s">
        <v>68</v>
      </c>
      <c r="H13085" s="1">
        <v>46162.25340277778</v>
      </c>
      <c r="I13085" t="b">
        <v>0</v>
      </c>
      <c r="J13085" t="b">
        <v>1</v>
      </c>
      <c r="K13085" t="s">
        <v>41</v>
      </c>
      <c r="L13085" t="s">
        <v>60</v>
      </c>
      <c r="M13085">
        <v>199000</v>
      </c>
      <c r="N13085"/>
      <c r="O13085" t="s">
        <v>402</v>
      </c>
      <c r="P13085" t="s">
        <v>23945</v>
      </c>
    </row>
    <row r="13086" spans="1:16" x14ac:dyDescent="0.25">
      <c r="A13086" t="s">
        <v>8</v>
      </c>
      <c r="B13086" t="s">
        <v>23946</v>
      </c>
      <c r="C13086" t="s">
        <v>92</v>
      </c>
      <c r="D13086" t="s">
        <v>2360</v>
      </c>
      <c r="E13086" t="s">
        <v>59</v>
      </c>
      <c r="F13086" t="b">
        <v>0</v>
      </c>
      <c r="G13086" t="s">
        <v>77</v>
      </c>
      <c r="H13086" s="1">
        <v>46162.25341435185</v>
      </c>
      <c r="I13086" t="b">
        <v>0</v>
      </c>
      <c r="J13086" t="b">
        <v>1</v>
      </c>
      <c r="K13086" t="s">
        <v>41</v>
      </c>
      <c r="L13086" t="s">
        <v>60</v>
      </c>
      <c r="M13086">
        <v>209500</v>
      </c>
      <c r="N13086"/>
      <c r="O13086" t="s">
        <v>402</v>
      </c>
    </row>
    <row r="13087" spans="1:16" x14ac:dyDescent="0.25">
      <c r="A13087" t="s">
        <v>5</v>
      </c>
      <c r="B13087" t="s">
        <v>23947</v>
      </c>
      <c r="C13087" t="s">
        <v>162</v>
      </c>
      <c r="D13087" t="s">
        <v>2360</v>
      </c>
      <c r="E13087" t="s">
        <v>59</v>
      </c>
      <c r="F13087" t="b">
        <v>0</v>
      </c>
      <c r="G13087" t="s">
        <v>73</v>
      </c>
      <c r="H13087" s="1">
        <v>46162.253472222219</v>
      </c>
      <c r="I13087" t="b">
        <v>0</v>
      </c>
      <c r="J13087" t="b">
        <v>1</v>
      </c>
      <c r="K13087" t="s">
        <v>41</v>
      </c>
      <c r="L13087" t="s">
        <v>60</v>
      </c>
      <c r="M13087">
        <v>251500</v>
      </c>
      <c r="N13087"/>
      <c r="O13087" t="s">
        <v>402</v>
      </c>
      <c r="P13087" t="s">
        <v>23948</v>
      </c>
    </row>
    <row r="13088" spans="1:16" x14ac:dyDescent="0.25">
      <c r="A13088" t="s">
        <v>0</v>
      </c>
      <c r="B13088" t="s">
        <v>19884</v>
      </c>
      <c r="C13088" t="s">
        <v>2900</v>
      </c>
      <c r="D13088" t="s">
        <v>5493</v>
      </c>
      <c r="E13088" t="s">
        <v>59</v>
      </c>
      <c r="F13088" t="b">
        <v>0</v>
      </c>
      <c r="G13088" t="s">
        <v>73</v>
      </c>
      <c r="H13088" s="1">
        <v>46162.292303240742</v>
      </c>
      <c r="I13088" t="b">
        <v>0</v>
      </c>
      <c r="J13088" t="b">
        <v>1</v>
      </c>
      <c r="K13088" t="s">
        <v>41</v>
      </c>
      <c r="L13088" t="s">
        <v>60</v>
      </c>
      <c r="M13088">
        <v>80000</v>
      </c>
      <c r="N13088"/>
      <c r="O13088" t="s">
        <v>23949</v>
      </c>
      <c r="P13088" t="s">
        <v>2092</v>
      </c>
    </row>
    <row r="13089" spans="1:16" x14ac:dyDescent="0.25">
      <c r="A13089" t="s">
        <v>0</v>
      </c>
      <c r="B13089" t="s">
        <v>23950</v>
      </c>
      <c r="C13089" t="s">
        <v>326</v>
      </c>
      <c r="D13089" t="s">
        <v>2360</v>
      </c>
      <c r="E13089" t="s">
        <v>59</v>
      </c>
      <c r="F13089" t="b">
        <v>0</v>
      </c>
      <c r="G13089" t="s">
        <v>77</v>
      </c>
      <c r="H13089" s="1">
        <v>46162.292314814818</v>
      </c>
      <c r="I13089" t="b">
        <v>0</v>
      </c>
      <c r="J13089" t="b">
        <v>1</v>
      </c>
      <c r="K13089" t="s">
        <v>41</v>
      </c>
      <c r="L13089" t="s">
        <v>60</v>
      </c>
      <c r="M13089">
        <v>138000</v>
      </c>
      <c r="N13089"/>
      <c r="O13089" t="s">
        <v>402</v>
      </c>
      <c r="P13089" t="s">
        <v>352</v>
      </c>
    </row>
    <row r="13090" spans="1:16" x14ac:dyDescent="0.25">
      <c r="A13090" t="s">
        <v>3</v>
      </c>
      <c r="B13090" t="s">
        <v>3811</v>
      </c>
      <c r="C13090" t="s">
        <v>162</v>
      </c>
      <c r="D13090" t="s">
        <v>2360</v>
      </c>
      <c r="E13090" t="s">
        <v>59</v>
      </c>
      <c r="F13090" t="b">
        <v>0</v>
      </c>
      <c r="G13090" t="s">
        <v>73</v>
      </c>
      <c r="H13090" s="1">
        <v>46162.292337962957</v>
      </c>
      <c r="I13090" t="b">
        <v>0</v>
      </c>
      <c r="J13090" t="b">
        <v>1</v>
      </c>
      <c r="K13090" t="s">
        <v>41</v>
      </c>
      <c r="L13090" t="s">
        <v>60</v>
      </c>
      <c r="M13090">
        <v>237000</v>
      </c>
      <c r="N13090"/>
      <c r="O13090" t="s">
        <v>402</v>
      </c>
      <c r="P13090" t="s">
        <v>85</v>
      </c>
    </row>
    <row r="13091" spans="1:16" x14ac:dyDescent="0.25">
      <c r="A13091" t="s">
        <v>3</v>
      </c>
      <c r="B13091" t="s">
        <v>23951</v>
      </c>
      <c r="C13091" t="s">
        <v>3129</v>
      </c>
      <c r="D13091" t="s">
        <v>18981</v>
      </c>
      <c r="E13091" t="s">
        <v>132</v>
      </c>
      <c r="F13091" t="b">
        <v>0</v>
      </c>
      <c r="G13091" t="s">
        <v>89</v>
      </c>
      <c r="H13091" s="1">
        <v>46162.292337962957</v>
      </c>
      <c r="I13091" t="b">
        <v>1</v>
      </c>
      <c r="J13091" t="b">
        <v>0</v>
      </c>
      <c r="K13091" t="s">
        <v>41</v>
      </c>
      <c r="L13091" t="s">
        <v>74</v>
      </c>
      <c r="M13091"/>
      <c r="N13091">
        <v>25</v>
      </c>
      <c r="O13091" t="s">
        <v>18981</v>
      </c>
    </row>
    <row r="13092" spans="1:16" x14ac:dyDescent="0.25">
      <c r="A13092" t="s">
        <v>0</v>
      </c>
      <c r="B13092" t="s">
        <v>19884</v>
      </c>
      <c r="C13092" t="s">
        <v>929</v>
      </c>
      <c r="D13092" t="s">
        <v>5493</v>
      </c>
      <c r="E13092" t="s">
        <v>59</v>
      </c>
      <c r="F13092" t="b">
        <v>0</v>
      </c>
      <c r="G13092" t="s">
        <v>65</v>
      </c>
      <c r="H13092" s="1">
        <v>46162.292384259257</v>
      </c>
      <c r="I13092" t="b">
        <v>1</v>
      </c>
      <c r="J13092" t="b">
        <v>1</v>
      </c>
      <c r="K13092" t="s">
        <v>41</v>
      </c>
      <c r="L13092" t="s">
        <v>60</v>
      </c>
      <c r="M13092">
        <v>78000</v>
      </c>
      <c r="N13092"/>
      <c r="O13092" t="s">
        <v>23835</v>
      </c>
      <c r="P13092" t="s">
        <v>7575</v>
      </c>
    </row>
    <row r="13093" spans="1:16" x14ac:dyDescent="0.25">
      <c r="A13093" t="s">
        <v>2</v>
      </c>
      <c r="B13093" t="s">
        <v>23952</v>
      </c>
      <c r="C13093" t="s">
        <v>92</v>
      </c>
      <c r="D13093" t="s">
        <v>2360</v>
      </c>
      <c r="E13093" t="s">
        <v>59</v>
      </c>
      <c r="F13093" t="b">
        <v>0</v>
      </c>
      <c r="G13093" t="s">
        <v>77</v>
      </c>
      <c r="H13093" s="1">
        <v>46162.292395833327</v>
      </c>
      <c r="I13093" t="b">
        <v>0</v>
      </c>
      <c r="J13093" t="b">
        <v>1</v>
      </c>
      <c r="K13093" t="s">
        <v>41</v>
      </c>
      <c r="L13093" t="s">
        <v>60</v>
      </c>
      <c r="M13093">
        <v>215500</v>
      </c>
      <c r="N13093"/>
      <c r="O13093" t="s">
        <v>402</v>
      </c>
      <c r="P13093" t="s">
        <v>310</v>
      </c>
    </row>
    <row r="13094" spans="1:16" x14ac:dyDescent="0.25">
      <c r="A13094" t="s">
        <v>3</v>
      </c>
      <c r="B13094" t="s">
        <v>15003</v>
      </c>
      <c r="C13094" t="s">
        <v>92</v>
      </c>
      <c r="D13094" t="s">
        <v>2360</v>
      </c>
      <c r="E13094" t="s">
        <v>59</v>
      </c>
      <c r="F13094" t="b">
        <v>0</v>
      </c>
      <c r="G13094" t="s">
        <v>77</v>
      </c>
      <c r="H13094" s="1">
        <v>46162.292395833327</v>
      </c>
      <c r="I13094" t="b">
        <v>0</v>
      </c>
      <c r="J13094" t="b">
        <v>1</v>
      </c>
      <c r="K13094" t="s">
        <v>41</v>
      </c>
      <c r="L13094" t="s">
        <v>60</v>
      </c>
      <c r="M13094">
        <v>195000</v>
      </c>
      <c r="N13094"/>
      <c r="O13094" t="s">
        <v>402</v>
      </c>
      <c r="P13094" t="s">
        <v>283</v>
      </c>
    </row>
    <row r="13095" spans="1:16" x14ac:dyDescent="0.25">
      <c r="A13095" t="s">
        <v>2</v>
      </c>
      <c r="B13095" t="s">
        <v>21786</v>
      </c>
      <c r="C13095" t="s">
        <v>326</v>
      </c>
      <c r="D13095" t="s">
        <v>2360</v>
      </c>
      <c r="E13095" t="s">
        <v>59</v>
      </c>
      <c r="F13095" t="b">
        <v>0</v>
      </c>
      <c r="G13095" t="s">
        <v>77</v>
      </c>
      <c r="H13095" s="1">
        <v>46162.292395833327</v>
      </c>
      <c r="I13095" t="b">
        <v>0</v>
      </c>
      <c r="J13095" t="b">
        <v>1</v>
      </c>
      <c r="K13095" t="s">
        <v>41</v>
      </c>
      <c r="L13095" t="s">
        <v>60</v>
      </c>
      <c r="M13095">
        <v>209500</v>
      </c>
      <c r="N13095"/>
      <c r="O13095" t="s">
        <v>402</v>
      </c>
      <c r="P13095" t="s">
        <v>19807</v>
      </c>
    </row>
    <row r="13096" spans="1:16" x14ac:dyDescent="0.25">
      <c r="A13096" t="s">
        <v>2</v>
      </c>
      <c r="B13096" t="s">
        <v>2</v>
      </c>
      <c r="C13096" t="s">
        <v>92</v>
      </c>
      <c r="D13096" t="s">
        <v>2360</v>
      </c>
      <c r="E13096" t="s">
        <v>59</v>
      </c>
      <c r="F13096" t="b">
        <v>0</v>
      </c>
      <c r="G13096" t="s">
        <v>77</v>
      </c>
      <c r="H13096" s="1">
        <v>46162.292395833327</v>
      </c>
      <c r="I13096" t="b">
        <v>0</v>
      </c>
      <c r="J13096" t="b">
        <v>1</v>
      </c>
      <c r="K13096" t="s">
        <v>41</v>
      </c>
      <c r="L13096" t="s">
        <v>60</v>
      </c>
      <c r="M13096">
        <v>200500</v>
      </c>
      <c r="N13096"/>
      <c r="O13096" t="s">
        <v>402</v>
      </c>
      <c r="P13096" t="s">
        <v>23953</v>
      </c>
    </row>
    <row r="13097" spans="1:16" x14ac:dyDescent="0.25">
      <c r="A13097" t="s">
        <v>0</v>
      </c>
      <c r="B13097" t="s">
        <v>23954</v>
      </c>
      <c r="C13097" t="s">
        <v>360</v>
      </c>
      <c r="D13097" t="s">
        <v>4346</v>
      </c>
      <c r="E13097" t="s">
        <v>59</v>
      </c>
      <c r="F13097" t="b">
        <v>0</v>
      </c>
      <c r="G13097" t="s">
        <v>41</v>
      </c>
      <c r="H13097" s="1">
        <v>46162.293564814812</v>
      </c>
      <c r="I13097" t="b">
        <v>1</v>
      </c>
      <c r="J13097" t="b">
        <v>0</v>
      </c>
      <c r="K13097" t="s">
        <v>41</v>
      </c>
      <c r="L13097" t="s">
        <v>74</v>
      </c>
      <c r="M13097"/>
      <c r="N13097">
        <v>40.19</v>
      </c>
      <c r="O13097" t="s">
        <v>2595</v>
      </c>
      <c r="P13097" t="s">
        <v>2149</v>
      </c>
    </row>
    <row r="13098" spans="1:16" x14ac:dyDescent="0.25">
      <c r="A13098" t="s">
        <v>1</v>
      </c>
      <c r="B13098" t="s">
        <v>23955</v>
      </c>
      <c r="C13098" t="s">
        <v>942</v>
      </c>
      <c r="D13098" t="s">
        <v>4526</v>
      </c>
      <c r="E13098" t="s">
        <v>59</v>
      </c>
      <c r="F13098" t="b">
        <v>0</v>
      </c>
      <c r="G13098" t="s">
        <v>19</v>
      </c>
      <c r="H13098" s="1">
        <v>46162.295810185176</v>
      </c>
      <c r="I13098" t="b">
        <v>0</v>
      </c>
      <c r="J13098" t="b">
        <v>0</v>
      </c>
      <c r="K13098" t="s">
        <v>19</v>
      </c>
      <c r="L13098" t="s">
        <v>60</v>
      </c>
      <c r="M13098">
        <v>1650000</v>
      </c>
      <c r="N13098"/>
      <c r="O13098" t="s">
        <v>7059</v>
      </c>
      <c r="P13098" t="s">
        <v>23956</v>
      </c>
    </row>
    <row r="13099" spans="1:16" x14ac:dyDescent="0.25">
      <c r="A13099" t="s">
        <v>3</v>
      </c>
      <c r="B13099" t="s">
        <v>23957</v>
      </c>
      <c r="C13099" t="s">
        <v>360</v>
      </c>
      <c r="D13099" t="s">
        <v>5493</v>
      </c>
      <c r="E13099" t="s">
        <v>59</v>
      </c>
      <c r="F13099" t="b">
        <v>0</v>
      </c>
      <c r="G13099" t="s">
        <v>41</v>
      </c>
      <c r="H13099" s="1">
        <v>46162.335243055553</v>
      </c>
      <c r="I13099" t="b">
        <v>0</v>
      </c>
      <c r="J13099" t="b">
        <v>1</v>
      </c>
      <c r="K13099" t="s">
        <v>41</v>
      </c>
      <c r="L13099" t="s">
        <v>60</v>
      </c>
      <c r="M13099">
        <v>80000</v>
      </c>
      <c r="N13099"/>
      <c r="O13099" t="s">
        <v>23958</v>
      </c>
      <c r="P13099" t="s">
        <v>23959</v>
      </c>
    </row>
    <row r="13100" spans="1:16" x14ac:dyDescent="0.25">
      <c r="A13100" t="s">
        <v>6</v>
      </c>
      <c r="B13100" t="s">
        <v>707</v>
      </c>
      <c r="C13100" t="s">
        <v>92</v>
      </c>
      <c r="D13100" t="s">
        <v>4346</v>
      </c>
      <c r="E13100" t="s">
        <v>59</v>
      </c>
      <c r="F13100" t="b">
        <v>0</v>
      </c>
      <c r="G13100" t="s">
        <v>77</v>
      </c>
      <c r="H13100" s="1">
        <v>46162.335393518522</v>
      </c>
      <c r="I13100" t="b">
        <v>0</v>
      </c>
      <c r="J13100" t="b">
        <v>1</v>
      </c>
      <c r="K13100" t="s">
        <v>41</v>
      </c>
      <c r="L13100" t="s">
        <v>60</v>
      </c>
      <c r="M13100">
        <v>215500</v>
      </c>
      <c r="N13100"/>
      <c r="O13100" t="s">
        <v>402</v>
      </c>
      <c r="P13100" t="s">
        <v>23522</v>
      </c>
    </row>
    <row r="13101" spans="1:16" x14ac:dyDescent="0.25">
      <c r="A13101" t="s">
        <v>5</v>
      </c>
      <c r="B13101" t="s">
        <v>23960</v>
      </c>
      <c r="C13101" t="s">
        <v>207</v>
      </c>
      <c r="D13101" t="s">
        <v>4346</v>
      </c>
      <c r="E13101" t="s">
        <v>59</v>
      </c>
      <c r="F13101" t="b">
        <v>0</v>
      </c>
      <c r="G13101" t="s">
        <v>89</v>
      </c>
      <c r="H13101" s="1">
        <v>46162.336689814823</v>
      </c>
      <c r="I13101" t="b">
        <v>0</v>
      </c>
      <c r="J13101" t="b">
        <v>0</v>
      </c>
      <c r="K13101" t="s">
        <v>41</v>
      </c>
      <c r="L13101" t="s">
        <v>60</v>
      </c>
      <c r="M13101">
        <v>61750</v>
      </c>
      <c r="N13101"/>
      <c r="O13101" t="s">
        <v>23961</v>
      </c>
      <c r="P13101" t="s">
        <v>23962</v>
      </c>
    </row>
    <row r="13102" spans="1:16" x14ac:dyDescent="0.25">
      <c r="A13102" t="s">
        <v>1</v>
      </c>
      <c r="B13102" t="s">
        <v>23963</v>
      </c>
      <c r="C13102" t="s">
        <v>84</v>
      </c>
      <c r="D13102" t="s">
        <v>4346</v>
      </c>
      <c r="E13102" t="s">
        <v>59</v>
      </c>
      <c r="F13102" t="b">
        <v>0</v>
      </c>
      <c r="G13102" t="s">
        <v>77</v>
      </c>
      <c r="H13102" s="1">
        <v>46162.336701388893</v>
      </c>
      <c r="I13102" t="b">
        <v>0</v>
      </c>
      <c r="J13102" t="b">
        <v>1</v>
      </c>
      <c r="K13102" t="s">
        <v>41</v>
      </c>
      <c r="L13102" t="s">
        <v>60</v>
      </c>
      <c r="M13102">
        <v>130500</v>
      </c>
      <c r="N13102"/>
      <c r="O13102" t="s">
        <v>1183</v>
      </c>
      <c r="P13102" t="s">
        <v>23964</v>
      </c>
    </row>
    <row r="13103" spans="1:16" x14ac:dyDescent="0.25">
      <c r="A13103" t="s">
        <v>0</v>
      </c>
      <c r="B13103" t="s">
        <v>23965</v>
      </c>
      <c r="C13103" t="s">
        <v>1575</v>
      </c>
      <c r="D13103" t="s">
        <v>2360</v>
      </c>
      <c r="E13103" t="s">
        <v>59</v>
      </c>
      <c r="F13103" t="b">
        <v>0</v>
      </c>
      <c r="G13103" t="s">
        <v>73</v>
      </c>
      <c r="H13103" s="1">
        <v>46162.375671296293</v>
      </c>
      <c r="I13103" t="b">
        <v>1</v>
      </c>
      <c r="J13103" t="b">
        <v>1</v>
      </c>
      <c r="K13103" t="s">
        <v>41</v>
      </c>
      <c r="L13103" t="s">
        <v>60</v>
      </c>
      <c r="M13103">
        <v>60550</v>
      </c>
      <c r="N13103"/>
      <c r="O13103" t="s">
        <v>4007</v>
      </c>
      <c r="P13103" t="s">
        <v>208</v>
      </c>
    </row>
    <row r="13104" spans="1:16" x14ac:dyDescent="0.25">
      <c r="A13104" t="s">
        <v>6</v>
      </c>
      <c r="B13104" t="s">
        <v>531</v>
      </c>
      <c r="C13104" t="s">
        <v>326</v>
      </c>
      <c r="D13104" t="s">
        <v>2360</v>
      </c>
      <c r="E13104" t="s">
        <v>59</v>
      </c>
      <c r="F13104" t="b">
        <v>0</v>
      </c>
      <c r="G13104" t="s">
        <v>77</v>
      </c>
      <c r="H13104" s="1">
        <v>46162.417395833327</v>
      </c>
      <c r="I13104" t="b">
        <v>0</v>
      </c>
      <c r="J13104" t="b">
        <v>1</v>
      </c>
      <c r="K13104" t="s">
        <v>41</v>
      </c>
      <c r="L13104" t="s">
        <v>60</v>
      </c>
      <c r="M13104">
        <v>214500</v>
      </c>
      <c r="N13104"/>
      <c r="O13104" t="s">
        <v>424</v>
      </c>
      <c r="P13104" t="s">
        <v>23677</v>
      </c>
    </row>
    <row r="13105" spans="1:16" x14ac:dyDescent="0.25">
      <c r="A13105" t="s">
        <v>5</v>
      </c>
      <c r="B13105" t="s">
        <v>23966</v>
      </c>
      <c r="C13105" t="s">
        <v>3169</v>
      </c>
      <c r="D13105" t="s">
        <v>4526</v>
      </c>
      <c r="E13105" t="s">
        <v>59</v>
      </c>
      <c r="F13105" t="b">
        <v>0</v>
      </c>
      <c r="G13105" t="s">
        <v>68</v>
      </c>
      <c r="H13105" s="1">
        <v>46162.41741898148</v>
      </c>
      <c r="I13105" t="b">
        <v>0</v>
      </c>
      <c r="J13105" t="b">
        <v>0</v>
      </c>
      <c r="K13105" t="s">
        <v>41</v>
      </c>
      <c r="L13105" t="s">
        <v>60</v>
      </c>
      <c r="M13105">
        <v>166000</v>
      </c>
      <c r="N13105"/>
      <c r="O13105" t="s">
        <v>23967</v>
      </c>
      <c r="P13105" t="s">
        <v>23968</v>
      </c>
    </row>
    <row r="13106" spans="1:16" x14ac:dyDescent="0.25">
      <c r="A13106" t="s">
        <v>0</v>
      </c>
      <c r="B13106" t="s">
        <v>5069</v>
      </c>
      <c r="D13106" t="s">
        <v>4599</v>
      </c>
      <c r="E13106" t="s">
        <v>59</v>
      </c>
      <c r="F13106" t="b">
        <v>0</v>
      </c>
      <c r="G13106" t="s">
        <v>40</v>
      </c>
      <c r="H13106" s="1">
        <v>46162.418599537043</v>
      </c>
      <c r="I13106" t="b">
        <v>1</v>
      </c>
      <c r="J13106" t="b">
        <v>0</v>
      </c>
      <c r="K13106" t="s">
        <v>40</v>
      </c>
      <c r="L13106" t="s">
        <v>60</v>
      </c>
      <c r="M13106">
        <v>43250</v>
      </c>
      <c r="N13106"/>
      <c r="O13106" t="s">
        <v>21136</v>
      </c>
      <c r="P13106" t="s">
        <v>3903</v>
      </c>
    </row>
    <row r="13107" spans="1:16" x14ac:dyDescent="0.25">
      <c r="A13107" t="s">
        <v>6</v>
      </c>
      <c r="B13107" t="s">
        <v>23969</v>
      </c>
      <c r="C13107" t="s">
        <v>174</v>
      </c>
      <c r="D13107" t="s">
        <v>17626</v>
      </c>
      <c r="E13107" t="s">
        <v>59</v>
      </c>
      <c r="F13107" t="b">
        <v>0</v>
      </c>
      <c r="G13107" t="s">
        <v>65</v>
      </c>
      <c r="H13107" s="1">
        <v>46162.418912037043</v>
      </c>
      <c r="I13107" t="b">
        <v>0</v>
      </c>
      <c r="J13107" t="b">
        <v>0</v>
      </c>
      <c r="K13107" t="s">
        <v>41</v>
      </c>
      <c r="L13107" t="s">
        <v>60</v>
      </c>
      <c r="M13107">
        <v>135000</v>
      </c>
      <c r="N13107"/>
      <c r="O13107" t="s">
        <v>226</v>
      </c>
      <c r="P13107" t="s">
        <v>310</v>
      </c>
    </row>
    <row r="13108" spans="1:16" x14ac:dyDescent="0.25">
      <c r="A13108" t="s">
        <v>5</v>
      </c>
      <c r="B13108" t="s">
        <v>16840</v>
      </c>
      <c r="C13108" t="s">
        <v>690</v>
      </c>
      <c r="D13108" t="s">
        <v>2360</v>
      </c>
      <c r="E13108" t="s">
        <v>59</v>
      </c>
      <c r="F13108" t="b">
        <v>0</v>
      </c>
      <c r="G13108" t="s">
        <v>77</v>
      </c>
      <c r="H13108" s="1">
        <v>46162.420011574082</v>
      </c>
      <c r="I13108" t="b">
        <v>0</v>
      </c>
      <c r="J13108" t="b">
        <v>1</v>
      </c>
      <c r="K13108" t="s">
        <v>41</v>
      </c>
      <c r="L13108" t="s">
        <v>60</v>
      </c>
      <c r="M13108">
        <v>175500</v>
      </c>
      <c r="N13108"/>
      <c r="O13108" t="s">
        <v>3622</v>
      </c>
      <c r="P13108" t="s">
        <v>11933</v>
      </c>
    </row>
    <row r="13109" spans="1:16" x14ac:dyDescent="0.25">
      <c r="A13109" t="s">
        <v>5</v>
      </c>
      <c r="B13109" t="s">
        <v>23970</v>
      </c>
      <c r="C13109" t="s">
        <v>13767</v>
      </c>
      <c r="D13109" t="s">
        <v>4346</v>
      </c>
      <c r="E13109" t="s">
        <v>59</v>
      </c>
      <c r="F13109" t="b">
        <v>0</v>
      </c>
      <c r="G13109" t="s">
        <v>19</v>
      </c>
      <c r="H13109" s="1">
        <v>46162.420740740738</v>
      </c>
      <c r="I13109" t="b">
        <v>1</v>
      </c>
      <c r="J13109" t="b">
        <v>0</v>
      </c>
      <c r="K13109" t="s">
        <v>19</v>
      </c>
      <c r="L13109" t="s">
        <v>60</v>
      </c>
      <c r="M13109">
        <v>28475</v>
      </c>
      <c r="N13109"/>
      <c r="O13109" t="s">
        <v>23465</v>
      </c>
      <c r="P13109" t="s">
        <v>23971</v>
      </c>
    </row>
    <row r="13110" spans="1:16" x14ac:dyDescent="0.25">
      <c r="A13110" t="s">
        <v>2</v>
      </c>
      <c r="B13110" t="s">
        <v>23972</v>
      </c>
      <c r="C13110" t="s">
        <v>5115</v>
      </c>
      <c r="D13110" t="s">
        <v>4346</v>
      </c>
      <c r="E13110" t="s">
        <v>59</v>
      </c>
      <c r="F13110" t="b">
        <v>0</v>
      </c>
      <c r="G13110" t="s">
        <v>40</v>
      </c>
      <c r="H13110" s="1">
        <v>46162.421307870369</v>
      </c>
      <c r="I13110" t="b">
        <v>1</v>
      </c>
      <c r="J13110" t="b">
        <v>0</v>
      </c>
      <c r="K13110" t="s">
        <v>40</v>
      </c>
      <c r="L13110" t="s">
        <v>60</v>
      </c>
      <c r="M13110">
        <v>90000</v>
      </c>
      <c r="N13110"/>
      <c r="O13110" t="s">
        <v>14378</v>
      </c>
      <c r="P13110" t="s">
        <v>23973</v>
      </c>
    </row>
    <row r="13111" spans="1:16" x14ac:dyDescent="0.25">
      <c r="A13111" t="s">
        <v>0</v>
      </c>
      <c r="B13111" t="s">
        <v>4322</v>
      </c>
      <c r="C13111" t="s">
        <v>201</v>
      </c>
      <c r="D13111" t="s">
        <v>4526</v>
      </c>
      <c r="E13111" t="s">
        <v>59</v>
      </c>
      <c r="F13111" t="b">
        <v>0</v>
      </c>
      <c r="G13111" t="s">
        <v>77</v>
      </c>
      <c r="H13111" s="1">
        <v>46162.458981481483</v>
      </c>
      <c r="I13111" t="b">
        <v>0</v>
      </c>
      <c r="J13111" t="b">
        <v>0</v>
      </c>
      <c r="K13111" t="s">
        <v>41</v>
      </c>
      <c r="L13111" t="s">
        <v>60</v>
      </c>
      <c r="M13111">
        <v>122500</v>
      </c>
      <c r="N13111"/>
      <c r="O13111" t="s">
        <v>23974</v>
      </c>
      <c r="P13111" t="s">
        <v>85</v>
      </c>
    </row>
    <row r="13112" spans="1:16" x14ac:dyDescent="0.25">
      <c r="A13112" t="s">
        <v>0</v>
      </c>
      <c r="B13112" t="s">
        <v>268</v>
      </c>
      <c r="C13112" t="s">
        <v>3503</v>
      </c>
      <c r="D13112" t="s">
        <v>16554</v>
      </c>
      <c r="E13112" t="s">
        <v>59</v>
      </c>
      <c r="F13112" t="b">
        <v>0</v>
      </c>
      <c r="G13112" t="s">
        <v>65</v>
      </c>
      <c r="H13112" s="1">
        <v>46162.459074074082</v>
      </c>
      <c r="I13112" t="b">
        <v>0</v>
      </c>
      <c r="J13112" t="b">
        <v>0</v>
      </c>
      <c r="K13112" t="s">
        <v>41</v>
      </c>
      <c r="L13112" t="s">
        <v>60</v>
      </c>
      <c r="M13112">
        <v>97000</v>
      </c>
      <c r="N13112"/>
      <c r="O13112" t="s">
        <v>23975</v>
      </c>
      <c r="P13112" t="s">
        <v>325</v>
      </c>
    </row>
    <row r="13113" spans="1:16" x14ac:dyDescent="0.25">
      <c r="A13113" t="s">
        <v>0</v>
      </c>
      <c r="B13113" t="s">
        <v>23976</v>
      </c>
      <c r="C13113" t="s">
        <v>19</v>
      </c>
      <c r="D13113" t="s">
        <v>4526</v>
      </c>
      <c r="E13113" t="s">
        <v>59</v>
      </c>
      <c r="F13113" t="b">
        <v>0</v>
      </c>
      <c r="G13113" t="s">
        <v>19</v>
      </c>
      <c r="H13113" s="1">
        <v>46162.459502314807</v>
      </c>
      <c r="I13113" t="b">
        <v>1</v>
      </c>
      <c r="J13113" t="b">
        <v>0</v>
      </c>
      <c r="K13113" t="s">
        <v>19</v>
      </c>
      <c r="L13113" t="s">
        <v>60</v>
      </c>
      <c r="M13113">
        <v>5750000</v>
      </c>
      <c r="N13113"/>
      <c r="O13113" t="s">
        <v>16068</v>
      </c>
    </row>
    <row r="13114" spans="1:16" x14ac:dyDescent="0.25">
      <c r="A13114" t="s">
        <v>0</v>
      </c>
      <c r="B13114" t="s">
        <v>23977</v>
      </c>
      <c r="C13114" t="s">
        <v>1265</v>
      </c>
      <c r="D13114" t="s">
        <v>16554</v>
      </c>
      <c r="E13114" t="s">
        <v>59</v>
      </c>
      <c r="F13114" t="b">
        <v>0</v>
      </c>
      <c r="G13114" t="s">
        <v>31</v>
      </c>
      <c r="H13114" s="1">
        <v>46162.501655092587</v>
      </c>
      <c r="I13114" t="b">
        <v>0</v>
      </c>
      <c r="J13114" t="b">
        <v>0</v>
      </c>
      <c r="K13114" t="s">
        <v>31</v>
      </c>
      <c r="L13114" t="s">
        <v>60</v>
      </c>
      <c r="M13114">
        <v>1</v>
      </c>
      <c r="N13114"/>
      <c r="O13114" t="s">
        <v>23978</v>
      </c>
      <c r="P13114" t="s">
        <v>161</v>
      </c>
    </row>
    <row r="13115" spans="1:16" x14ac:dyDescent="0.25">
      <c r="A13115" t="s">
        <v>1</v>
      </c>
      <c r="B13115" t="s">
        <v>23979</v>
      </c>
      <c r="C13115" t="s">
        <v>4229</v>
      </c>
      <c r="D13115" t="s">
        <v>2360</v>
      </c>
      <c r="E13115" t="s">
        <v>59</v>
      </c>
      <c r="F13115" t="b">
        <v>0</v>
      </c>
      <c r="G13115" t="s">
        <v>77</v>
      </c>
      <c r="H13115" s="1">
        <v>46162.503460648149</v>
      </c>
      <c r="I13115" t="b">
        <v>1</v>
      </c>
      <c r="J13115" t="b">
        <v>0</v>
      </c>
      <c r="K13115" t="s">
        <v>41</v>
      </c>
      <c r="L13115" t="s">
        <v>74</v>
      </c>
      <c r="M13115"/>
      <c r="N13115">
        <v>57.5</v>
      </c>
      <c r="O13115" t="s">
        <v>22270</v>
      </c>
      <c r="P13115" t="s">
        <v>22271</v>
      </c>
    </row>
    <row r="13116" spans="1:16" x14ac:dyDescent="0.25">
      <c r="A13116" t="s">
        <v>1</v>
      </c>
      <c r="B13116" t="s">
        <v>23980</v>
      </c>
      <c r="C13116" t="s">
        <v>5273</v>
      </c>
      <c r="D13116" t="s">
        <v>17068</v>
      </c>
      <c r="E13116" t="s">
        <v>59</v>
      </c>
      <c r="F13116" t="b">
        <v>0</v>
      </c>
      <c r="G13116" t="s">
        <v>40</v>
      </c>
      <c r="H13116" s="1">
        <v>46162.504606481481</v>
      </c>
      <c r="I13116" t="b">
        <v>1</v>
      </c>
      <c r="J13116" t="b">
        <v>0</v>
      </c>
      <c r="K13116" t="s">
        <v>40</v>
      </c>
      <c r="L13116" t="s">
        <v>60</v>
      </c>
      <c r="M13116">
        <v>54776</v>
      </c>
      <c r="N13116"/>
      <c r="O13116" t="s">
        <v>23981</v>
      </c>
      <c r="P13116" t="s">
        <v>897</v>
      </c>
    </row>
    <row r="13117" spans="1:16" x14ac:dyDescent="0.25">
      <c r="A13117" t="s">
        <v>0</v>
      </c>
      <c r="B13117" t="s">
        <v>1271</v>
      </c>
      <c r="C13117" t="s">
        <v>489</v>
      </c>
      <c r="D13117" t="s">
        <v>2360</v>
      </c>
      <c r="E13117" t="s">
        <v>59</v>
      </c>
      <c r="F13117" t="b">
        <v>0</v>
      </c>
      <c r="G13117" t="s">
        <v>77</v>
      </c>
      <c r="H13117" s="1">
        <v>46162.542291666658</v>
      </c>
      <c r="I13117" t="b">
        <v>0</v>
      </c>
      <c r="J13117" t="b">
        <v>1</v>
      </c>
      <c r="K13117" t="s">
        <v>41</v>
      </c>
      <c r="L13117" t="s">
        <v>60</v>
      </c>
      <c r="M13117">
        <v>130000</v>
      </c>
      <c r="N13117"/>
      <c r="O13117" t="s">
        <v>1651</v>
      </c>
      <c r="P13117" t="s">
        <v>23879</v>
      </c>
    </row>
    <row r="13118" spans="1:16" x14ac:dyDescent="0.25">
      <c r="A13118" t="s">
        <v>0</v>
      </c>
      <c r="B13118" t="s">
        <v>23982</v>
      </c>
      <c r="C13118" t="s">
        <v>566</v>
      </c>
      <c r="D13118" t="s">
        <v>3149</v>
      </c>
      <c r="E13118" t="s">
        <v>88</v>
      </c>
      <c r="F13118" t="b">
        <v>0</v>
      </c>
      <c r="G13118" t="s">
        <v>65</v>
      </c>
      <c r="H13118" s="1">
        <v>46162.542372685188</v>
      </c>
      <c r="I13118" t="b">
        <v>0</v>
      </c>
      <c r="J13118" t="b">
        <v>0</v>
      </c>
      <c r="K13118" t="s">
        <v>41</v>
      </c>
      <c r="L13118" t="s">
        <v>74</v>
      </c>
      <c r="M13118"/>
      <c r="N13118">
        <v>38</v>
      </c>
      <c r="O13118" t="s">
        <v>3149</v>
      </c>
      <c r="P13118" t="s">
        <v>556</v>
      </c>
    </row>
    <row r="13119" spans="1:16" x14ac:dyDescent="0.25">
      <c r="A13119" t="s">
        <v>6</v>
      </c>
      <c r="B13119" t="s">
        <v>23983</v>
      </c>
      <c r="C13119" t="s">
        <v>7249</v>
      </c>
      <c r="D13119" t="s">
        <v>4756</v>
      </c>
      <c r="E13119" t="s">
        <v>59</v>
      </c>
      <c r="F13119" t="b">
        <v>0</v>
      </c>
      <c r="G13119" t="s">
        <v>65</v>
      </c>
      <c r="H13119" s="1">
        <v>46162.543854166674</v>
      </c>
      <c r="I13119" t="b">
        <v>0</v>
      </c>
      <c r="J13119" t="b">
        <v>1</v>
      </c>
      <c r="K13119" t="s">
        <v>41</v>
      </c>
      <c r="L13119" t="s">
        <v>60</v>
      </c>
      <c r="M13119">
        <v>159125</v>
      </c>
      <c r="N13119"/>
      <c r="O13119" t="s">
        <v>19713</v>
      </c>
      <c r="P13119" t="s">
        <v>23984</v>
      </c>
    </row>
    <row r="13120" spans="1:16" x14ac:dyDescent="0.25">
      <c r="A13120" t="s">
        <v>2</v>
      </c>
      <c r="B13120" t="s">
        <v>23985</v>
      </c>
      <c r="C13120" t="s">
        <v>79</v>
      </c>
      <c r="D13120" t="s">
        <v>4346</v>
      </c>
      <c r="E13120" t="s">
        <v>59</v>
      </c>
      <c r="F13120" t="b">
        <v>0</v>
      </c>
      <c r="G13120" t="s">
        <v>77</v>
      </c>
      <c r="H13120" s="1">
        <v>46162.585393518522</v>
      </c>
      <c r="I13120" t="b">
        <v>0</v>
      </c>
      <c r="J13120" t="b">
        <v>1</v>
      </c>
      <c r="K13120" t="s">
        <v>41</v>
      </c>
      <c r="L13120" t="s">
        <v>60</v>
      </c>
      <c r="M13120">
        <v>168000</v>
      </c>
      <c r="N13120"/>
      <c r="O13120" t="s">
        <v>1990</v>
      </c>
      <c r="P13120" t="s">
        <v>310</v>
      </c>
    </row>
    <row r="13121" spans="1:16" x14ac:dyDescent="0.25">
      <c r="A13121" t="s">
        <v>2</v>
      </c>
      <c r="B13121" t="s">
        <v>23986</v>
      </c>
      <c r="C13121" t="s">
        <v>79</v>
      </c>
      <c r="D13121" t="s">
        <v>4346</v>
      </c>
      <c r="E13121" t="s">
        <v>59</v>
      </c>
      <c r="F13121" t="b">
        <v>0</v>
      </c>
      <c r="G13121" t="s">
        <v>77</v>
      </c>
      <c r="H13121" s="1">
        <v>46162.585393518522</v>
      </c>
      <c r="I13121" t="b">
        <v>0</v>
      </c>
      <c r="J13121" t="b">
        <v>1</v>
      </c>
      <c r="K13121" t="s">
        <v>41</v>
      </c>
      <c r="L13121" t="s">
        <v>60</v>
      </c>
      <c r="M13121">
        <v>168000</v>
      </c>
      <c r="N13121"/>
      <c r="O13121" t="s">
        <v>1990</v>
      </c>
      <c r="P13121" t="s">
        <v>5601</v>
      </c>
    </row>
    <row r="13122" spans="1:16" x14ac:dyDescent="0.25">
      <c r="A13122" t="s">
        <v>2</v>
      </c>
      <c r="B13122" t="s">
        <v>23987</v>
      </c>
      <c r="C13122" t="s">
        <v>79</v>
      </c>
      <c r="D13122" t="s">
        <v>4346</v>
      </c>
      <c r="E13122" t="s">
        <v>59</v>
      </c>
      <c r="F13122" t="b">
        <v>0</v>
      </c>
      <c r="G13122" t="s">
        <v>77</v>
      </c>
      <c r="H13122" s="1">
        <v>46162.585393518522</v>
      </c>
      <c r="I13122" t="b">
        <v>0</v>
      </c>
      <c r="J13122" t="b">
        <v>1</v>
      </c>
      <c r="K13122" t="s">
        <v>41</v>
      </c>
      <c r="L13122" t="s">
        <v>60</v>
      </c>
      <c r="M13122">
        <v>168000</v>
      </c>
      <c r="N13122"/>
      <c r="O13122" t="s">
        <v>7292</v>
      </c>
      <c r="P13122" t="s">
        <v>3293</v>
      </c>
    </row>
    <row r="13123" spans="1:16" x14ac:dyDescent="0.25">
      <c r="A13123" t="s">
        <v>2</v>
      </c>
      <c r="B13123" t="s">
        <v>23988</v>
      </c>
      <c r="C13123" t="s">
        <v>949</v>
      </c>
      <c r="D13123" t="s">
        <v>4756</v>
      </c>
      <c r="E13123" t="s">
        <v>59</v>
      </c>
      <c r="F13123" t="b">
        <v>0</v>
      </c>
      <c r="G13123" t="s">
        <v>65</v>
      </c>
      <c r="H13123" s="1">
        <v>46162.585590277777</v>
      </c>
      <c r="I13123" t="b">
        <v>0</v>
      </c>
      <c r="J13123" t="b">
        <v>1</v>
      </c>
      <c r="K13123" t="s">
        <v>41</v>
      </c>
      <c r="L13123" t="s">
        <v>60</v>
      </c>
      <c r="M13123">
        <v>110000</v>
      </c>
      <c r="N13123"/>
      <c r="O13123" t="s">
        <v>23989</v>
      </c>
      <c r="P13123" t="s">
        <v>3570</v>
      </c>
    </row>
    <row r="13124" spans="1:16" x14ac:dyDescent="0.25">
      <c r="A13124" t="s">
        <v>6</v>
      </c>
      <c r="B13124" t="s">
        <v>23990</v>
      </c>
      <c r="C13124" t="s">
        <v>440</v>
      </c>
      <c r="D13124" t="s">
        <v>4756</v>
      </c>
      <c r="E13124" t="s">
        <v>59</v>
      </c>
      <c r="F13124" t="b">
        <v>0</v>
      </c>
      <c r="G13124" t="s">
        <v>65</v>
      </c>
      <c r="H13124" s="1">
        <v>46162.585601851853</v>
      </c>
      <c r="I13124" t="b">
        <v>0</v>
      </c>
      <c r="J13124" t="b">
        <v>1</v>
      </c>
      <c r="K13124" t="s">
        <v>41</v>
      </c>
      <c r="L13124" t="s">
        <v>60</v>
      </c>
      <c r="M13124">
        <v>142000</v>
      </c>
      <c r="N13124"/>
      <c r="O13124" t="s">
        <v>19713</v>
      </c>
      <c r="P13124" t="s">
        <v>23991</v>
      </c>
    </row>
    <row r="13125" spans="1:16" x14ac:dyDescent="0.25">
      <c r="A13125" t="s">
        <v>5</v>
      </c>
      <c r="B13125" t="s">
        <v>5</v>
      </c>
      <c r="C13125" t="s">
        <v>508</v>
      </c>
      <c r="D13125" t="s">
        <v>4526</v>
      </c>
      <c r="E13125" t="s">
        <v>59</v>
      </c>
      <c r="F13125" t="b">
        <v>0</v>
      </c>
      <c r="G13125" t="s">
        <v>68</v>
      </c>
      <c r="H13125" s="1">
        <v>46162.586759259262</v>
      </c>
      <c r="I13125" t="b">
        <v>0</v>
      </c>
      <c r="J13125" t="b">
        <v>0</v>
      </c>
      <c r="K13125" t="s">
        <v>41</v>
      </c>
      <c r="L13125" t="s">
        <v>60</v>
      </c>
      <c r="M13125">
        <v>150000</v>
      </c>
      <c r="N13125"/>
      <c r="O13125" t="s">
        <v>2340</v>
      </c>
      <c r="P13125" t="s">
        <v>23992</v>
      </c>
    </row>
    <row r="13126" spans="1:16" x14ac:dyDescent="0.25">
      <c r="A13126" t="s">
        <v>1</v>
      </c>
      <c r="B13126" t="s">
        <v>23993</v>
      </c>
      <c r="C13126" t="s">
        <v>76</v>
      </c>
      <c r="D13126" t="s">
        <v>4622</v>
      </c>
      <c r="E13126" t="s">
        <v>59</v>
      </c>
      <c r="F13126" t="b">
        <v>1</v>
      </c>
      <c r="G13126" t="s">
        <v>13048</v>
      </c>
      <c r="H13126" s="1">
        <v>46162.586909722217</v>
      </c>
      <c r="I13126" t="b">
        <v>0</v>
      </c>
      <c r="J13126" t="b">
        <v>0</v>
      </c>
      <c r="K13126" t="s">
        <v>13048</v>
      </c>
      <c r="L13126" t="s">
        <v>60</v>
      </c>
      <c r="M13126">
        <v>260000</v>
      </c>
      <c r="N13126"/>
      <c r="O13126" t="s">
        <v>4623</v>
      </c>
      <c r="P13126" t="s">
        <v>146</v>
      </c>
    </row>
    <row r="13127" spans="1:16" x14ac:dyDescent="0.25">
      <c r="A13127" t="s">
        <v>1</v>
      </c>
      <c r="B13127" t="s">
        <v>23994</v>
      </c>
      <c r="C13127" t="s">
        <v>930</v>
      </c>
      <c r="D13127" t="s">
        <v>5018</v>
      </c>
      <c r="E13127" t="s">
        <v>59</v>
      </c>
      <c r="F13127" t="b">
        <v>0</v>
      </c>
      <c r="G13127" t="s">
        <v>19</v>
      </c>
      <c r="H13127" s="1">
        <v>46162.587442129632</v>
      </c>
      <c r="I13127" t="b">
        <v>1</v>
      </c>
      <c r="J13127" t="b">
        <v>0</v>
      </c>
      <c r="K13127" t="s">
        <v>19</v>
      </c>
      <c r="L13127" t="s">
        <v>60</v>
      </c>
      <c r="M13127">
        <v>1850000</v>
      </c>
      <c r="N13127"/>
      <c r="O13127" t="s">
        <v>23995</v>
      </c>
      <c r="P13127" t="s">
        <v>23996</v>
      </c>
    </row>
    <row r="13128" spans="1:16" x14ac:dyDescent="0.25">
      <c r="A13128" t="s">
        <v>0</v>
      </c>
      <c r="B13128" t="s">
        <v>23997</v>
      </c>
      <c r="C13128" t="s">
        <v>2605</v>
      </c>
      <c r="D13128" t="s">
        <v>4526</v>
      </c>
      <c r="E13128" t="s">
        <v>88</v>
      </c>
      <c r="F13128" t="b">
        <v>0</v>
      </c>
      <c r="G13128" t="s">
        <v>65</v>
      </c>
      <c r="H13128" s="1">
        <v>46162.625636574077</v>
      </c>
      <c r="I13128" t="b">
        <v>0</v>
      </c>
      <c r="J13128" t="b">
        <v>0</v>
      </c>
      <c r="K13128" t="s">
        <v>41</v>
      </c>
      <c r="L13128" t="s">
        <v>74</v>
      </c>
      <c r="M13128"/>
      <c r="N13128">
        <v>22.5</v>
      </c>
      <c r="O13128" t="s">
        <v>1164</v>
      </c>
      <c r="P13128" t="s">
        <v>219</v>
      </c>
    </row>
    <row r="13129" spans="1:16" x14ac:dyDescent="0.25">
      <c r="A13129" t="s">
        <v>0</v>
      </c>
      <c r="B13129" t="s">
        <v>23998</v>
      </c>
      <c r="C13129" t="s">
        <v>165</v>
      </c>
      <c r="D13129" t="s">
        <v>4346</v>
      </c>
      <c r="E13129" t="s">
        <v>59</v>
      </c>
      <c r="F13129" t="b">
        <v>0</v>
      </c>
      <c r="G13129" t="s">
        <v>73</v>
      </c>
      <c r="H13129" s="1">
        <v>46162.625636574077</v>
      </c>
      <c r="I13129" t="b">
        <v>0</v>
      </c>
      <c r="J13129" t="b">
        <v>0</v>
      </c>
      <c r="K13129" t="s">
        <v>41</v>
      </c>
      <c r="L13129" t="s">
        <v>74</v>
      </c>
      <c r="M13129"/>
      <c r="N13129">
        <v>38</v>
      </c>
      <c r="O13129" t="s">
        <v>1382</v>
      </c>
      <c r="P13129" t="s">
        <v>23999</v>
      </c>
    </row>
    <row r="13130" spans="1:16" x14ac:dyDescent="0.25">
      <c r="A13130" t="s">
        <v>2</v>
      </c>
      <c r="B13130" t="s">
        <v>2849</v>
      </c>
      <c r="C13130" t="s">
        <v>71</v>
      </c>
      <c r="D13130" t="s">
        <v>4526</v>
      </c>
      <c r="E13130" t="s">
        <v>88</v>
      </c>
      <c r="F13130" t="b">
        <v>0</v>
      </c>
      <c r="G13130" t="s">
        <v>73</v>
      </c>
      <c r="H13130" s="1">
        <v>46162.625648148147</v>
      </c>
      <c r="I13130" t="b">
        <v>0</v>
      </c>
      <c r="J13130" t="b">
        <v>0</v>
      </c>
      <c r="K13130" t="s">
        <v>41</v>
      </c>
      <c r="L13130" t="s">
        <v>74</v>
      </c>
      <c r="M13130"/>
      <c r="N13130">
        <v>40</v>
      </c>
      <c r="O13130" t="s">
        <v>24000</v>
      </c>
      <c r="P13130" t="s">
        <v>1759</v>
      </c>
    </row>
    <row r="13131" spans="1:16" x14ac:dyDescent="0.25">
      <c r="A13131" t="s">
        <v>3</v>
      </c>
      <c r="B13131" t="s">
        <v>24001</v>
      </c>
      <c r="C13131" t="s">
        <v>162</v>
      </c>
      <c r="D13131" t="s">
        <v>2360</v>
      </c>
      <c r="E13131" t="s">
        <v>59</v>
      </c>
      <c r="F13131" t="b">
        <v>0</v>
      </c>
      <c r="G13131" t="s">
        <v>73</v>
      </c>
      <c r="H13131" s="1">
        <v>46162.625671296293</v>
      </c>
      <c r="I13131" t="b">
        <v>0</v>
      </c>
      <c r="J13131" t="b">
        <v>0</v>
      </c>
      <c r="K13131" t="s">
        <v>41</v>
      </c>
      <c r="L13131" t="s">
        <v>74</v>
      </c>
      <c r="M13131"/>
      <c r="N13131">
        <v>57.5</v>
      </c>
      <c r="O13131" t="s">
        <v>24002</v>
      </c>
      <c r="P13131" t="s">
        <v>24003</v>
      </c>
    </row>
    <row r="13132" spans="1:16" x14ac:dyDescent="0.25">
      <c r="A13132" t="s">
        <v>5</v>
      </c>
      <c r="B13132" t="s">
        <v>24004</v>
      </c>
      <c r="C13132" t="s">
        <v>313</v>
      </c>
      <c r="D13132" t="s">
        <v>4526</v>
      </c>
      <c r="E13132" t="s">
        <v>59</v>
      </c>
      <c r="F13132" t="b">
        <v>0</v>
      </c>
      <c r="G13132" t="s">
        <v>65</v>
      </c>
      <c r="H13132" s="1">
        <v>46162.625706018523</v>
      </c>
      <c r="I13132" t="b">
        <v>0</v>
      </c>
      <c r="J13132" t="b">
        <v>0</v>
      </c>
      <c r="K13132" t="s">
        <v>41</v>
      </c>
      <c r="L13132" t="s">
        <v>60</v>
      </c>
      <c r="M13132">
        <v>175000</v>
      </c>
      <c r="N13132"/>
      <c r="O13132" t="s">
        <v>1576</v>
      </c>
      <c r="P13132" t="s">
        <v>1598</v>
      </c>
    </row>
    <row r="13133" spans="1:16" x14ac:dyDescent="0.25">
      <c r="A13133" t="s">
        <v>0</v>
      </c>
      <c r="B13133" t="s">
        <v>24005</v>
      </c>
      <c r="C13133" t="s">
        <v>23658</v>
      </c>
      <c r="D13133" t="s">
        <v>2360</v>
      </c>
      <c r="E13133" t="s">
        <v>59</v>
      </c>
      <c r="F13133" t="b">
        <v>0</v>
      </c>
      <c r="G13133" t="s">
        <v>13</v>
      </c>
      <c r="H13133" s="1">
        <v>46162.625868055547</v>
      </c>
      <c r="I13133" t="b">
        <v>0</v>
      </c>
      <c r="J13133" t="b">
        <v>0</v>
      </c>
      <c r="K13133" t="s">
        <v>13</v>
      </c>
      <c r="L13133" t="s">
        <v>60</v>
      </c>
      <c r="M13133">
        <v>87690</v>
      </c>
      <c r="N13133"/>
      <c r="O13133" t="s">
        <v>24006</v>
      </c>
    </row>
    <row r="13134" spans="1:16" x14ac:dyDescent="0.25">
      <c r="A13134" t="s">
        <v>0</v>
      </c>
      <c r="B13134" t="s">
        <v>1539</v>
      </c>
      <c r="C13134" t="s">
        <v>10523</v>
      </c>
      <c r="D13134" t="s">
        <v>7670</v>
      </c>
      <c r="E13134" t="s">
        <v>59</v>
      </c>
      <c r="F13134" t="b">
        <v>0</v>
      </c>
      <c r="G13134" t="s">
        <v>40</v>
      </c>
      <c r="H13134" s="1">
        <v>46162.626886574071</v>
      </c>
      <c r="I13134" t="b">
        <v>1</v>
      </c>
      <c r="J13134" t="b">
        <v>0</v>
      </c>
      <c r="K13134" t="s">
        <v>40</v>
      </c>
      <c r="L13134" t="s">
        <v>60</v>
      </c>
      <c r="M13134">
        <v>40000</v>
      </c>
      <c r="N13134"/>
      <c r="O13134" t="s">
        <v>5071</v>
      </c>
      <c r="P13134" t="s">
        <v>2583</v>
      </c>
    </row>
    <row r="13135" spans="1:16" x14ac:dyDescent="0.25">
      <c r="A13135" t="s">
        <v>1</v>
      </c>
      <c r="B13135" t="s">
        <v>300</v>
      </c>
      <c r="C13135" t="s">
        <v>24007</v>
      </c>
      <c r="D13135" t="s">
        <v>2360</v>
      </c>
      <c r="E13135" t="s">
        <v>59</v>
      </c>
      <c r="F13135" t="b">
        <v>0</v>
      </c>
      <c r="G13135" t="s">
        <v>68</v>
      </c>
      <c r="H13135" s="1">
        <v>46162.628391203703</v>
      </c>
      <c r="I13135" t="b">
        <v>0</v>
      </c>
      <c r="J13135" t="b">
        <v>1</v>
      </c>
      <c r="K13135" t="s">
        <v>41</v>
      </c>
      <c r="L13135" t="s">
        <v>60</v>
      </c>
      <c r="M13135">
        <v>100967.5</v>
      </c>
      <c r="N13135"/>
      <c r="O13135" t="s">
        <v>24008</v>
      </c>
      <c r="P13135" t="s">
        <v>459</v>
      </c>
    </row>
    <row r="13136" spans="1:16" x14ac:dyDescent="0.25">
      <c r="A13136" t="s">
        <v>0</v>
      </c>
      <c r="B13136" t="s">
        <v>262</v>
      </c>
      <c r="C13136" t="s">
        <v>901</v>
      </c>
      <c r="D13136" t="s">
        <v>2360</v>
      </c>
      <c r="F13136" t="b">
        <v>0</v>
      </c>
      <c r="G13136" t="s">
        <v>77</v>
      </c>
      <c r="H13136" s="1">
        <v>46162.667291666658</v>
      </c>
      <c r="I13136" t="b">
        <v>1</v>
      </c>
      <c r="J13136" t="b">
        <v>0</v>
      </c>
      <c r="K13136" t="s">
        <v>41</v>
      </c>
      <c r="L13136" t="s">
        <v>74</v>
      </c>
      <c r="M13136"/>
      <c r="N13136">
        <v>48</v>
      </c>
      <c r="O13136" t="s">
        <v>24009</v>
      </c>
      <c r="P13136" t="s">
        <v>3739</v>
      </c>
    </row>
    <row r="13137" spans="1:16" x14ac:dyDescent="0.25">
      <c r="A13137" t="s">
        <v>0</v>
      </c>
      <c r="B13137" t="s">
        <v>3362</v>
      </c>
      <c r="C13137" t="s">
        <v>64</v>
      </c>
      <c r="D13137" t="s">
        <v>5349</v>
      </c>
      <c r="E13137" t="s">
        <v>59</v>
      </c>
      <c r="F13137" t="b">
        <v>0</v>
      </c>
      <c r="G13137" t="s">
        <v>65</v>
      </c>
      <c r="H13137" s="1">
        <v>46162.667372685188</v>
      </c>
      <c r="I13137" t="b">
        <v>0</v>
      </c>
      <c r="J13137" t="b">
        <v>1</v>
      </c>
      <c r="K13137" t="s">
        <v>41</v>
      </c>
      <c r="L13137" t="s">
        <v>60</v>
      </c>
      <c r="M13137">
        <v>129575</v>
      </c>
      <c r="N13137"/>
      <c r="O13137" t="s">
        <v>528</v>
      </c>
      <c r="P13137" t="s">
        <v>6419</v>
      </c>
    </row>
    <row r="13138" spans="1:16" x14ac:dyDescent="0.25">
      <c r="A13138" t="s">
        <v>0</v>
      </c>
      <c r="B13138" t="s">
        <v>24010</v>
      </c>
      <c r="C13138" t="s">
        <v>330</v>
      </c>
      <c r="D13138" t="s">
        <v>4526</v>
      </c>
      <c r="E13138" t="s">
        <v>59</v>
      </c>
      <c r="F13138" t="b">
        <v>0</v>
      </c>
      <c r="G13138" t="s">
        <v>41</v>
      </c>
      <c r="H13138" s="1">
        <v>46162.668587962973</v>
      </c>
      <c r="I13138" t="b">
        <v>1</v>
      </c>
      <c r="J13138" t="b">
        <v>0</v>
      </c>
      <c r="K13138" t="s">
        <v>41</v>
      </c>
      <c r="L13138" t="s">
        <v>60</v>
      </c>
      <c r="M13138">
        <v>150000</v>
      </c>
      <c r="N13138"/>
      <c r="O13138" t="s">
        <v>101</v>
      </c>
      <c r="P13138" t="s">
        <v>24011</v>
      </c>
    </row>
    <row r="13139" spans="1:16" x14ac:dyDescent="0.25">
      <c r="A13139" t="s">
        <v>2</v>
      </c>
      <c r="B13139" t="s">
        <v>24012</v>
      </c>
      <c r="C13139" t="s">
        <v>24013</v>
      </c>
      <c r="D13139" t="s">
        <v>4526</v>
      </c>
      <c r="E13139" t="s">
        <v>59</v>
      </c>
      <c r="F13139" t="b">
        <v>0</v>
      </c>
      <c r="G13139" t="s">
        <v>40</v>
      </c>
      <c r="H13139" s="1">
        <v>46162.669918981483</v>
      </c>
      <c r="I13139" t="b">
        <v>0</v>
      </c>
      <c r="J13139" t="b">
        <v>0</v>
      </c>
      <c r="K13139" t="s">
        <v>40</v>
      </c>
      <c r="L13139" t="s">
        <v>60</v>
      </c>
      <c r="M13139">
        <v>45000</v>
      </c>
      <c r="N13139"/>
      <c r="O13139" t="s">
        <v>101</v>
      </c>
      <c r="P13139" t="s">
        <v>705</v>
      </c>
    </row>
    <row r="13140" spans="1:16" x14ac:dyDescent="0.25">
      <c r="A13140" t="s">
        <v>1</v>
      </c>
      <c r="B13140" t="s">
        <v>24014</v>
      </c>
      <c r="C13140" t="s">
        <v>71</v>
      </c>
      <c r="D13140" t="s">
        <v>4526</v>
      </c>
      <c r="E13140" t="s">
        <v>59</v>
      </c>
      <c r="F13140" t="b">
        <v>0</v>
      </c>
      <c r="G13140" t="s">
        <v>89</v>
      </c>
      <c r="H13140" s="1">
        <v>46162.670023148137</v>
      </c>
      <c r="I13140" t="b">
        <v>0</v>
      </c>
      <c r="J13140" t="b">
        <v>0</v>
      </c>
      <c r="K13140" t="s">
        <v>41</v>
      </c>
      <c r="L13140" t="s">
        <v>74</v>
      </c>
      <c r="M13140"/>
      <c r="N13140">
        <v>52.5</v>
      </c>
      <c r="O13140" t="s">
        <v>3289</v>
      </c>
      <c r="P13140" t="s">
        <v>24015</v>
      </c>
    </row>
    <row r="13141" spans="1:16" x14ac:dyDescent="0.25">
      <c r="A13141" t="s">
        <v>0</v>
      </c>
      <c r="B13141" t="s">
        <v>24016</v>
      </c>
      <c r="C13141" t="s">
        <v>121</v>
      </c>
      <c r="D13141" t="s">
        <v>4346</v>
      </c>
      <c r="E13141" t="s">
        <v>59</v>
      </c>
      <c r="F13141" t="b">
        <v>0</v>
      </c>
      <c r="G13141" t="s">
        <v>68</v>
      </c>
      <c r="H13141" s="1">
        <v>46162.709016203713</v>
      </c>
      <c r="I13141" t="b">
        <v>0</v>
      </c>
      <c r="J13141" t="b">
        <v>1</v>
      </c>
      <c r="K13141" t="s">
        <v>41</v>
      </c>
      <c r="L13141" t="s">
        <v>60</v>
      </c>
      <c r="M13141">
        <v>130332.5</v>
      </c>
      <c r="N13141"/>
      <c r="O13141" t="s">
        <v>3387</v>
      </c>
      <c r="P13141" t="s">
        <v>288</v>
      </c>
    </row>
    <row r="13142" spans="1:16" x14ac:dyDescent="0.25">
      <c r="A13142" t="s">
        <v>3</v>
      </c>
      <c r="B13142" t="s">
        <v>3</v>
      </c>
      <c r="C13142" t="s">
        <v>24017</v>
      </c>
      <c r="D13142" t="s">
        <v>4346</v>
      </c>
      <c r="E13142" t="s">
        <v>59</v>
      </c>
      <c r="F13142" t="b">
        <v>0</v>
      </c>
      <c r="G13142" t="s">
        <v>37</v>
      </c>
      <c r="H13142" s="1">
        <v>46162.710162037038</v>
      </c>
      <c r="I13142" t="b">
        <v>0</v>
      </c>
      <c r="J13142" t="b">
        <v>0</v>
      </c>
      <c r="K13142" t="s">
        <v>37</v>
      </c>
      <c r="L13142" t="s">
        <v>60</v>
      </c>
      <c r="M13142">
        <v>70000</v>
      </c>
      <c r="N13142"/>
      <c r="O13142" t="s">
        <v>24018</v>
      </c>
      <c r="P13142" t="s">
        <v>219</v>
      </c>
    </row>
    <row r="13143" spans="1:16" x14ac:dyDescent="0.25">
      <c r="A13143" t="s">
        <v>0</v>
      </c>
      <c r="B13143" t="s">
        <v>24019</v>
      </c>
      <c r="C13143" t="s">
        <v>41</v>
      </c>
      <c r="D13143" t="s">
        <v>4526</v>
      </c>
      <c r="E13143" t="s">
        <v>59</v>
      </c>
      <c r="F13143" t="b">
        <v>0</v>
      </c>
      <c r="G13143" t="s">
        <v>41</v>
      </c>
      <c r="H13143" s="1">
        <v>46162.710289351853</v>
      </c>
      <c r="I13143" t="b">
        <v>1</v>
      </c>
      <c r="J13143" t="b">
        <v>0</v>
      </c>
      <c r="K13143" t="s">
        <v>41</v>
      </c>
      <c r="L13143" t="s">
        <v>60</v>
      </c>
      <c r="M13143">
        <v>150000</v>
      </c>
      <c r="N13143"/>
      <c r="O13143" t="s">
        <v>24020</v>
      </c>
    </row>
    <row r="13144" spans="1:16" x14ac:dyDescent="0.25">
      <c r="A13144" t="s">
        <v>2</v>
      </c>
      <c r="B13144" t="s">
        <v>24021</v>
      </c>
      <c r="C13144" t="s">
        <v>76</v>
      </c>
      <c r="D13144" t="s">
        <v>141</v>
      </c>
      <c r="E13144" t="s">
        <v>88</v>
      </c>
      <c r="F13144" t="b">
        <v>1</v>
      </c>
      <c r="G13144" t="s">
        <v>41</v>
      </c>
      <c r="H13144" s="1">
        <v>46162.711597222216</v>
      </c>
      <c r="I13144" t="b">
        <v>0</v>
      </c>
      <c r="J13144" t="b">
        <v>0</v>
      </c>
      <c r="K13144" t="s">
        <v>41</v>
      </c>
      <c r="L13144" t="s">
        <v>74</v>
      </c>
      <c r="M13144"/>
      <c r="N13144">
        <v>32.5</v>
      </c>
      <c r="O13144" t="s">
        <v>141</v>
      </c>
    </row>
    <row r="13145" spans="1:16" x14ac:dyDescent="0.25">
      <c r="A13145" t="s">
        <v>2</v>
      </c>
      <c r="B13145" t="s">
        <v>24022</v>
      </c>
      <c r="C13145" t="s">
        <v>334</v>
      </c>
      <c r="D13145" t="s">
        <v>5349</v>
      </c>
      <c r="E13145" t="s">
        <v>59</v>
      </c>
      <c r="F13145" t="b">
        <v>0</v>
      </c>
      <c r="G13145" t="s">
        <v>41</v>
      </c>
      <c r="H13145" s="1">
        <v>46162.711597222216</v>
      </c>
      <c r="I13145" t="b">
        <v>0</v>
      </c>
      <c r="J13145" t="b">
        <v>1</v>
      </c>
      <c r="K13145" t="s">
        <v>41</v>
      </c>
      <c r="L13145" t="s">
        <v>60</v>
      </c>
      <c r="M13145">
        <v>195500</v>
      </c>
      <c r="N13145"/>
      <c r="O13145" t="s">
        <v>116</v>
      </c>
      <c r="P13145" t="s">
        <v>24023</v>
      </c>
    </row>
    <row r="13146" spans="1:16" x14ac:dyDescent="0.25">
      <c r="A13146" t="s">
        <v>8</v>
      </c>
      <c r="B13146" t="s">
        <v>24024</v>
      </c>
      <c r="C13146" t="s">
        <v>40</v>
      </c>
      <c r="D13146" t="s">
        <v>4526</v>
      </c>
      <c r="E13146" t="s">
        <v>59</v>
      </c>
      <c r="F13146" t="b">
        <v>0</v>
      </c>
      <c r="G13146" t="s">
        <v>40</v>
      </c>
      <c r="H13146" s="1">
        <v>46162.711655092593</v>
      </c>
      <c r="I13146" t="b">
        <v>0</v>
      </c>
      <c r="J13146" t="b">
        <v>0</v>
      </c>
      <c r="K13146" t="s">
        <v>40</v>
      </c>
      <c r="L13146" t="s">
        <v>60</v>
      </c>
      <c r="M13146">
        <v>175000</v>
      </c>
      <c r="N13146"/>
      <c r="O13146" t="s">
        <v>16763</v>
      </c>
      <c r="P13146" t="s">
        <v>24025</v>
      </c>
    </row>
    <row r="13147" spans="1:16" x14ac:dyDescent="0.25">
      <c r="A13147" t="s">
        <v>0</v>
      </c>
      <c r="B13147" t="s">
        <v>24026</v>
      </c>
      <c r="C13147" t="s">
        <v>2064</v>
      </c>
      <c r="D13147" t="s">
        <v>4346</v>
      </c>
      <c r="E13147" t="s">
        <v>836</v>
      </c>
      <c r="F13147" t="b">
        <v>0</v>
      </c>
      <c r="G13147" t="s">
        <v>13</v>
      </c>
      <c r="H13147" s="1">
        <v>46162.712152777778</v>
      </c>
      <c r="I13147" t="b">
        <v>0</v>
      </c>
      <c r="J13147" t="b">
        <v>0</v>
      </c>
      <c r="K13147" t="s">
        <v>13</v>
      </c>
      <c r="L13147" t="s">
        <v>74</v>
      </c>
      <c r="M13147"/>
      <c r="N13147">
        <v>31.13</v>
      </c>
      <c r="O13147" t="s">
        <v>24027</v>
      </c>
      <c r="P13147" t="s">
        <v>24028</v>
      </c>
    </row>
    <row r="13148" spans="1:16" x14ac:dyDescent="0.25">
      <c r="A13148" t="s">
        <v>0</v>
      </c>
      <c r="B13148" t="s">
        <v>262</v>
      </c>
      <c r="C13148" t="s">
        <v>376</v>
      </c>
      <c r="D13148" t="s">
        <v>2360</v>
      </c>
      <c r="E13148" t="s">
        <v>59</v>
      </c>
      <c r="F13148" t="b">
        <v>0</v>
      </c>
      <c r="G13148" t="s">
        <v>89</v>
      </c>
      <c r="H13148" s="1">
        <v>46162.750625000001</v>
      </c>
      <c r="I13148" t="b">
        <v>0</v>
      </c>
      <c r="J13148" t="b">
        <v>0</v>
      </c>
      <c r="K13148" t="s">
        <v>41</v>
      </c>
      <c r="L13148" t="s">
        <v>60</v>
      </c>
      <c r="M13148">
        <v>50000</v>
      </c>
      <c r="N13148"/>
      <c r="O13148" t="s">
        <v>24029</v>
      </c>
      <c r="P13148" t="s">
        <v>945</v>
      </c>
    </row>
    <row r="13149" spans="1:16" x14ac:dyDescent="0.25">
      <c r="A13149" t="s">
        <v>3</v>
      </c>
      <c r="B13149" t="s">
        <v>8194</v>
      </c>
      <c r="C13149" t="s">
        <v>181</v>
      </c>
      <c r="D13149" t="s">
        <v>2360</v>
      </c>
      <c r="E13149" t="s">
        <v>88</v>
      </c>
      <c r="F13149" t="b">
        <v>0</v>
      </c>
      <c r="G13149" t="s">
        <v>89</v>
      </c>
      <c r="H13149" s="1">
        <v>46162.750625000001</v>
      </c>
      <c r="I13149" t="b">
        <v>0</v>
      </c>
      <c r="J13149" t="b">
        <v>0</v>
      </c>
      <c r="K13149" t="s">
        <v>41</v>
      </c>
      <c r="L13149" t="s">
        <v>74</v>
      </c>
      <c r="M13149"/>
      <c r="N13149">
        <v>38.5</v>
      </c>
      <c r="O13149" t="s">
        <v>2989</v>
      </c>
    </row>
    <row r="13150" spans="1:16" x14ac:dyDescent="0.25">
      <c r="A13150" t="s">
        <v>0</v>
      </c>
      <c r="B13150" t="s">
        <v>22937</v>
      </c>
      <c r="C13150" t="s">
        <v>2054</v>
      </c>
      <c r="D13150" t="s">
        <v>4346</v>
      </c>
      <c r="E13150" t="s">
        <v>88</v>
      </c>
      <c r="F13150" t="b">
        <v>0</v>
      </c>
      <c r="G13150" t="s">
        <v>68</v>
      </c>
      <c r="H13150" s="1">
        <v>46162.750625000001</v>
      </c>
      <c r="I13150" t="b">
        <v>0</v>
      </c>
      <c r="J13150" t="b">
        <v>1</v>
      </c>
      <c r="K13150" t="s">
        <v>41</v>
      </c>
      <c r="L13150" t="s">
        <v>74</v>
      </c>
      <c r="M13150"/>
      <c r="N13150">
        <v>40.5</v>
      </c>
      <c r="O13150" t="s">
        <v>155</v>
      </c>
      <c r="P13150" t="s">
        <v>24030</v>
      </c>
    </row>
    <row r="13151" spans="1:16" x14ac:dyDescent="0.25">
      <c r="A13151" t="s">
        <v>0</v>
      </c>
      <c r="B13151" t="s">
        <v>1318</v>
      </c>
      <c r="C13151" t="s">
        <v>3578</v>
      </c>
      <c r="D13151" t="s">
        <v>4526</v>
      </c>
      <c r="E13151" t="s">
        <v>59</v>
      </c>
      <c r="F13151" t="b">
        <v>0</v>
      </c>
      <c r="G13151" t="s">
        <v>65</v>
      </c>
      <c r="H13151" s="1">
        <v>46162.750636574077</v>
      </c>
      <c r="I13151" t="b">
        <v>0</v>
      </c>
      <c r="J13151" t="b">
        <v>0</v>
      </c>
      <c r="K13151" t="s">
        <v>41</v>
      </c>
      <c r="L13151" t="s">
        <v>60</v>
      </c>
      <c r="M13151">
        <v>52500</v>
      </c>
      <c r="N13151"/>
      <c r="O13151" t="s">
        <v>24031</v>
      </c>
      <c r="P13151" t="s">
        <v>219</v>
      </c>
    </row>
    <row r="13152" spans="1:16" x14ac:dyDescent="0.25">
      <c r="A13152" t="s">
        <v>3</v>
      </c>
      <c r="B13152" t="s">
        <v>1839</v>
      </c>
      <c r="C13152" t="s">
        <v>181</v>
      </c>
      <c r="D13152" t="s">
        <v>2360</v>
      </c>
      <c r="E13152" t="s">
        <v>88</v>
      </c>
      <c r="F13152" t="b">
        <v>0</v>
      </c>
      <c r="G13152" t="s">
        <v>89</v>
      </c>
      <c r="H13152" s="1">
        <v>46162.750648148147</v>
      </c>
      <c r="I13152" t="b">
        <v>0</v>
      </c>
      <c r="J13152" t="b">
        <v>0</v>
      </c>
      <c r="K13152" t="s">
        <v>41</v>
      </c>
      <c r="L13152" t="s">
        <v>74</v>
      </c>
      <c r="M13152"/>
      <c r="N13152">
        <v>38.5</v>
      </c>
      <c r="O13152" t="s">
        <v>2989</v>
      </c>
    </row>
    <row r="13153" spans="1:16" x14ac:dyDescent="0.25">
      <c r="A13153" t="s">
        <v>7</v>
      </c>
      <c r="B13153" t="s">
        <v>24032</v>
      </c>
      <c r="C13153" t="s">
        <v>5258</v>
      </c>
      <c r="D13153" t="s">
        <v>4346</v>
      </c>
      <c r="E13153" t="s">
        <v>72</v>
      </c>
      <c r="F13153" t="b">
        <v>0</v>
      </c>
      <c r="G13153" t="s">
        <v>40</v>
      </c>
      <c r="H13153" s="1">
        <v>46162.751886574071</v>
      </c>
      <c r="I13153" t="b">
        <v>1</v>
      </c>
      <c r="J13153" t="b">
        <v>0</v>
      </c>
      <c r="K13153" t="s">
        <v>40</v>
      </c>
      <c r="L13153" t="s">
        <v>60</v>
      </c>
      <c r="M13153">
        <v>60260.5</v>
      </c>
      <c r="N13153"/>
      <c r="O13153" t="s">
        <v>24033</v>
      </c>
      <c r="P13153" t="s">
        <v>24034</v>
      </c>
    </row>
    <row r="13154" spans="1:16" x14ac:dyDescent="0.25">
      <c r="A13154" t="s">
        <v>0</v>
      </c>
      <c r="B13154" t="s">
        <v>24035</v>
      </c>
      <c r="C13154" t="s">
        <v>18476</v>
      </c>
      <c r="D13154" t="s">
        <v>4346</v>
      </c>
      <c r="E13154" t="s">
        <v>621</v>
      </c>
      <c r="F13154" t="b">
        <v>0</v>
      </c>
      <c r="G13154" t="s">
        <v>41</v>
      </c>
      <c r="H13154" s="1">
        <v>46162.751898148148</v>
      </c>
      <c r="I13154" t="b">
        <v>0</v>
      </c>
      <c r="J13154" t="b">
        <v>0</v>
      </c>
      <c r="K13154" t="s">
        <v>41</v>
      </c>
      <c r="L13154" t="s">
        <v>74</v>
      </c>
      <c r="M13154"/>
      <c r="N13154">
        <v>20.079999999999998</v>
      </c>
      <c r="O13154" t="s">
        <v>24036</v>
      </c>
      <c r="P13154" t="s">
        <v>24037</v>
      </c>
    </row>
    <row r="13155" spans="1:16" x14ac:dyDescent="0.25">
      <c r="A13155" t="s">
        <v>6</v>
      </c>
      <c r="B13155" t="s">
        <v>24038</v>
      </c>
      <c r="C13155" t="s">
        <v>753</v>
      </c>
      <c r="D13155" t="s">
        <v>4346</v>
      </c>
      <c r="E13155" t="s">
        <v>59</v>
      </c>
      <c r="F13155" t="b">
        <v>0</v>
      </c>
      <c r="G13155" t="s">
        <v>73</v>
      </c>
      <c r="H13155" s="1">
        <v>46162.752129629633</v>
      </c>
      <c r="I13155" t="b">
        <v>0</v>
      </c>
      <c r="J13155" t="b">
        <v>1</v>
      </c>
      <c r="K13155" t="s">
        <v>41</v>
      </c>
      <c r="L13155" t="s">
        <v>60</v>
      </c>
      <c r="M13155">
        <v>207500</v>
      </c>
      <c r="N13155"/>
      <c r="O13155" t="s">
        <v>307</v>
      </c>
      <c r="P13155" t="s">
        <v>7770</v>
      </c>
    </row>
    <row r="13156" spans="1:16" x14ac:dyDescent="0.25">
      <c r="A13156" t="s">
        <v>1</v>
      </c>
      <c r="B13156" t="s">
        <v>24039</v>
      </c>
      <c r="C13156" t="s">
        <v>76</v>
      </c>
      <c r="D13156" t="s">
        <v>4526</v>
      </c>
      <c r="E13156" t="s">
        <v>88</v>
      </c>
      <c r="F13156" t="b">
        <v>1</v>
      </c>
      <c r="G13156" t="s">
        <v>13</v>
      </c>
      <c r="H13156" s="1">
        <v>46162.753819444442</v>
      </c>
      <c r="I13156" t="b">
        <v>0</v>
      </c>
      <c r="J13156" t="b">
        <v>0</v>
      </c>
      <c r="K13156" t="s">
        <v>13</v>
      </c>
      <c r="L13156" t="s">
        <v>74</v>
      </c>
      <c r="M13156"/>
      <c r="N13156">
        <v>35</v>
      </c>
      <c r="O13156" t="s">
        <v>2924</v>
      </c>
      <c r="P13156" t="s">
        <v>24040</v>
      </c>
    </row>
    <row r="13157" spans="1:16" x14ac:dyDescent="0.25">
      <c r="A13157" t="s">
        <v>1</v>
      </c>
      <c r="B13157" t="s">
        <v>8512</v>
      </c>
      <c r="C13157" t="s">
        <v>218</v>
      </c>
      <c r="D13157" t="s">
        <v>4526</v>
      </c>
      <c r="E13157" t="s">
        <v>88</v>
      </c>
      <c r="F13157" t="b">
        <v>0</v>
      </c>
      <c r="G13157" t="s">
        <v>65</v>
      </c>
      <c r="H13157" s="1">
        <v>46162.795162037037</v>
      </c>
      <c r="I13157" t="b">
        <v>1</v>
      </c>
      <c r="J13157" t="b">
        <v>0</v>
      </c>
      <c r="K13157" t="s">
        <v>41</v>
      </c>
      <c r="L13157" t="s">
        <v>74</v>
      </c>
      <c r="M13157"/>
      <c r="N13157">
        <v>77.5</v>
      </c>
      <c r="O13157" t="s">
        <v>4228</v>
      </c>
      <c r="P13157" t="s">
        <v>24041</v>
      </c>
    </row>
    <row r="13158" spans="1:16" x14ac:dyDescent="0.25">
      <c r="A13158" t="s">
        <v>1</v>
      </c>
      <c r="B13158" t="s">
        <v>1873</v>
      </c>
      <c r="C13158" t="s">
        <v>76</v>
      </c>
      <c r="D13158" t="s">
        <v>4526</v>
      </c>
      <c r="E13158" t="s">
        <v>59</v>
      </c>
      <c r="F13158" t="b">
        <v>1</v>
      </c>
      <c r="G13158" t="s">
        <v>13</v>
      </c>
      <c r="H13158" s="1">
        <v>46162.795486111107</v>
      </c>
      <c r="I13158" t="b">
        <v>0</v>
      </c>
      <c r="J13158" t="b">
        <v>0</v>
      </c>
      <c r="K13158" t="s">
        <v>13</v>
      </c>
      <c r="L13158" t="s">
        <v>60</v>
      </c>
      <c r="M13158">
        <v>165000</v>
      </c>
      <c r="N13158"/>
      <c r="O13158" t="s">
        <v>1932</v>
      </c>
      <c r="P13158" t="s">
        <v>24042</v>
      </c>
    </row>
    <row r="13159" spans="1:16" x14ac:dyDescent="0.25">
      <c r="A13159" t="s">
        <v>0</v>
      </c>
      <c r="B13159" t="s">
        <v>24043</v>
      </c>
      <c r="C13159" t="s">
        <v>172</v>
      </c>
      <c r="D13159" t="s">
        <v>4526</v>
      </c>
      <c r="E13159" t="s">
        <v>88</v>
      </c>
      <c r="F13159" t="b">
        <v>0</v>
      </c>
      <c r="G13159" t="s">
        <v>68</v>
      </c>
      <c r="H13159" s="1">
        <v>46162.833958333344</v>
      </c>
      <c r="I13159" t="b">
        <v>0</v>
      </c>
      <c r="J13159" t="b">
        <v>1</v>
      </c>
      <c r="K13159" t="s">
        <v>41</v>
      </c>
      <c r="L13159" t="s">
        <v>74</v>
      </c>
      <c r="M13159"/>
      <c r="N13159">
        <v>60.5</v>
      </c>
      <c r="O13159" t="s">
        <v>1788</v>
      </c>
      <c r="P13159" t="s">
        <v>255</v>
      </c>
    </row>
    <row r="13160" spans="1:16" x14ac:dyDescent="0.25">
      <c r="A13160" t="s">
        <v>0</v>
      </c>
      <c r="B13160" t="s">
        <v>24044</v>
      </c>
      <c r="C13160" t="s">
        <v>335</v>
      </c>
      <c r="D13160" t="s">
        <v>2360</v>
      </c>
      <c r="E13160" t="s">
        <v>59</v>
      </c>
      <c r="F13160" t="b">
        <v>0</v>
      </c>
      <c r="G13160" t="s">
        <v>65</v>
      </c>
      <c r="H13160" s="1">
        <v>46162.834050925929</v>
      </c>
      <c r="I13160" t="b">
        <v>0</v>
      </c>
      <c r="J13160" t="b">
        <v>1</v>
      </c>
      <c r="K13160" t="s">
        <v>41</v>
      </c>
      <c r="L13160" t="s">
        <v>74</v>
      </c>
      <c r="M13160"/>
      <c r="N13160">
        <v>74.5</v>
      </c>
      <c r="O13160" t="s">
        <v>3167</v>
      </c>
      <c r="P13160" t="s">
        <v>24045</v>
      </c>
    </row>
    <row r="13161" spans="1:16" x14ac:dyDescent="0.25">
      <c r="A13161" t="s">
        <v>7</v>
      </c>
      <c r="B13161" t="s">
        <v>21932</v>
      </c>
      <c r="C13161" t="s">
        <v>246</v>
      </c>
      <c r="D13161" t="s">
        <v>4526</v>
      </c>
      <c r="E13161" t="s">
        <v>59</v>
      </c>
      <c r="F13161" t="b">
        <v>0</v>
      </c>
      <c r="G13161" t="s">
        <v>65</v>
      </c>
      <c r="H13161" s="1">
        <v>46162.834062499998</v>
      </c>
      <c r="I13161" t="b">
        <v>1</v>
      </c>
      <c r="J13161" t="b">
        <v>1</v>
      </c>
      <c r="K13161" t="s">
        <v>41</v>
      </c>
      <c r="L13161" t="s">
        <v>60</v>
      </c>
      <c r="M13161">
        <v>117500</v>
      </c>
      <c r="N13161"/>
      <c r="O13161" t="s">
        <v>21933</v>
      </c>
    </row>
    <row r="13162" spans="1:16" x14ac:dyDescent="0.25">
      <c r="A13162" t="s">
        <v>2</v>
      </c>
      <c r="B13162" t="s">
        <v>2821</v>
      </c>
      <c r="C13162" t="s">
        <v>335</v>
      </c>
      <c r="D13162" t="s">
        <v>2360</v>
      </c>
      <c r="E13162" t="s">
        <v>59</v>
      </c>
      <c r="F13162" t="b">
        <v>0</v>
      </c>
      <c r="G13162" t="s">
        <v>65</v>
      </c>
      <c r="H13162" s="1">
        <v>46162.835590277777</v>
      </c>
      <c r="I13162" t="b">
        <v>0</v>
      </c>
      <c r="J13162" t="b">
        <v>0</v>
      </c>
      <c r="K13162" t="s">
        <v>41</v>
      </c>
      <c r="L13162" t="s">
        <v>74</v>
      </c>
      <c r="M13162"/>
      <c r="N13162">
        <v>77.5</v>
      </c>
      <c r="O13162" t="s">
        <v>3167</v>
      </c>
      <c r="P13162" t="s">
        <v>146</v>
      </c>
    </row>
    <row r="13163" spans="1:16" x14ac:dyDescent="0.25">
      <c r="A13163" t="s">
        <v>1</v>
      </c>
      <c r="B13163" t="s">
        <v>24046</v>
      </c>
      <c r="C13163" t="s">
        <v>1068</v>
      </c>
      <c r="D13163" t="s">
        <v>4526</v>
      </c>
      <c r="E13163" t="s">
        <v>88</v>
      </c>
      <c r="F13163" t="b">
        <v>0</v>
      </c>
      <c r="G13163" t="s">
        <v>77</v>
      </c>
      <c r="H13163" s="1">
        <v>46162.836678240739</v>
      </c>
      <c r="I13163" t="b">
        <v>0</v>
      </c>
      <c r="J13163" t="b">
        <v>0</v>
      </c>
      <c r="K13163" t="s">
        <v>41</v>
      </c>
      <c r="L13163" t="s">
        <v>74</v>
      </c>
      <c r="M13163"/>
      <c r="N13163">
        <v>80</v>
      </c>
      <c r="O13163" t="s">
        <v>24047</v>
      </c>
      <c r="P13163" t="s">
        <v>24048</v>
      </c>
    </row>
    <row r="13164" spans="1:16" x14ac:dyDescent="0.25">
      <c r="A13164" t="s">
        <v>1</v>
      </c>
      <c r="B13164" t="s">
        <v>316</v>
      </c>
      <c r="C13164" t="s">
        <v>162</v>
      </c>
      <c r="D13164" t="s">
        <v>4868</v>
      </c>
      <c r="E13164" t="s">
        <v>59</v>
      </c>
      <c r="F13164" t="b">
        <v>0</v>
      </c>
      <c r="G13164" t="s">
        <v>77</v>
      </c>
      <c r="H13164" s="1">
        <v>46162.836759259262</v>
      </c>
      <c r="I13164" t="b">
        <v>1</v>
      </c>
      <c r="J13164" t="b">
        <v>0</v>
      </c>
      <c r="K13164" t="s">
        <v>41</v>
      </c>
      <c r="L13164" t="s">
        <v>60</v>
      </c>
      <c r="M13164">
        <v>158000</v>
      </c>
      <c r="N13164"/>
      <c r="O13164" t="s">
        <v>786</v>
      </c>
      <c r="P13164" t="s">
        <v>3082</v>
      </c>
    </row>
    <row r="13165" spans="1:16" x14ac:dyDescent="0.25">
      <c r="A13165" t="s">
        <v>1</v>
      </c>
      <c r="B13165" t="s">
        <v>24049</v>
      </c>
      <c r="C13165" t="s">
        <v>27</v>
      </c>
      <c r="D13165" t="s">
        <v>23670</v>
      </c>
      <c r="E13165" t="s">
        <v>59</v>
      </c>
      <c r="F13165" t="b">
        <v>0</v>
      </c>
      <c r="G13165" t="s">
        <v>27</v>
      </c>
      <c r="H13165" s="1">
        <v>46162.837604166663</v>
      </c>
      <c r="I13165" t="b">
        <v>0</v>
      </c>
      <c r="J13165" t="b">
        <v>0</v>
      </c>
      <c r="K13165" t="s">
        <v>27</v>
      </c>
      <c r="L13165" t="s">
        <v>60</v>
      </c>
      <c r="M13165">
        <v>176000</v>
      </c>
      <c r="N13165"/>
      <c r="O13165" t="s">
        <v>2704</v>
      </c>
      <c r="P13165" t="s">
        <v>24050</v>
      </c>
    </row>
    <row r="13166" spans="1:16" x14ac:dyDescent="0.25">
      <c r="A13166" t="s">
        <v>4</v>
      </c>
      <c r="B13166" t="s">
        <v>24051</v>
      </c>
      <c r="C13166" t="s">
        <v>27</v>
      </c>
      <c r="D13166" t="s">
        <v>23670</v>
      </c>
      <c r="E13166" t="s">
        <v>59</v>
      </c>
      <c r="F13166" t="b">
        <v>0</v>
      </c>
      <c r="G13166" t="s">
        <v>27</v>
      </c>
      <c r="H13166" s="1">
        <v>46162.837604166663</v>
      </c>
      <c r="I13166" t="b">
        <v>0</v>
      </c>
      <c r="J13166" t="b">
        <v>0</v>
      </c>
      <c r="K13166" t="s">
        <v>27</v>
      </c>
      <c r="L13166" t="s">
        <v>60</v>
      </c>
      <c r="M13166">
        <v>116000</v>
      </c>
      <c r="N13166"/>
      <c r="O13166" t="s">
        <v>2704</v>
      </c>
      <c r="P13166" t="s">
        <v>24052</v>
      </c>
    </row>
    <row r="13167" spans="1:16" x14ac:dyDescent="0.25">
      <c r="A13167" t="s">
        <v>0</v>
      </c>
      <c r="B13167" t="s">
        <v>24053</v>
      </c>
      <c r="C13167" t="s">
        <v>1360</v>
      </c>
      <c r="D13167" t="s">
        <v>4526</v>
      </c>
      <c r="E13167" t="s">
        <v>59</v>
      </c>
      <c r="F13167" t="b">
        <v>0</v>
      </c>
      <c r="G13167" t="s">
        <v>68</v>
      </c>
      <c r="H13167" s="1">
        <v>46162.875625000001</v>
      </c>
      <c r="I13167" t="b">
        <v>0</v>
      </c>
      <c r="J13167" t="b">
        <v>0</v>
      </c>
      <c r="K13167" t="s">
        <v>41</v>
      </c>
      <c r="L13167" t="s">
        <v>74</v>
      </c>
      <c r="M13167"/>
      <c r="N13167">
        <v>28</v>
      </c>
      <c r="O13167" t="s">
        <v>3196</v>
      </c>
      <c r="P13167" t="s">
        <v>4073</v>
      </c>
    </row>
    <row r="13168" spans="1:16" x14ac:dyDescent="0.25">
      <c r="A13168" t="s">
        <v>7</v>
      </c>
      <c r="B13168" t="s">
        <v>3385</v>
      </c>
      <c r="C13168" t="s">
        <v>12954</v>
      </c>
      <c r="D13168" t="s">
        <v>4346</v>
      </c>
      <c r="E13168" t="s">
        <v>59</v>
      </c>
      <c r="F13168" t="b">
        <v>0</v>
      </c>
      <c r="G13168" t="s">
        <v>73</v>
      </c>
      <c r="H13168" s="1">
        <v>46162.875636574077</v>
      </c>
      <c r="I13168" t="b">
        <v>0</v>
      </c>
      <c r="J13168" t="b">
        <v>1</v>
      </c>
      <c r="K13168" t="s">
        <v>41</v>
      </c>
      <c r="L13168" t="s">
        <v>60</v>
      </c>
      <c r="M13168">
        <v>93165</v>
      </c>
      <c r="N13168"/>
      <c r="O13168" t="s">
        <v>1501</v>
      </c>
      <c r="P13168" t="s">
        <v>24054</v>
      </c>
    </row>
    <row r="13169" spans="1:16" x14ac:dyDescent="0.25">
      <c r="A13169" t="s">
        <v>2</v>
      </c>
      <c r="B13169" t="s">
        <v>24055</v>
      </c>
      <c r="C13169" t="s">
        <v>148</v>
      </c>
      <c r="D13169" t="s">
        <v>2360</v>
      </c>
      <c r="E13169" t="s">
        <v>59</v>
      </c>
      <c r="F13169" t="b">
        <v>0</v>
      </c>
      <c r="G13169" t="s">
        <v>89</v>
      </c>
      <c r="H13169" s="1">
        <v>46162.877060185187</v>
      </c>
      <c r="I13169" t="b">
        <v>0</v>
      </c>
      <c r="J13169" t="b">
        <v>1</v>
      </c>
      <c r="K13169" t="s">
        <v>41</v>
      </c>
      <c r="L13169" t="s">
        <v>60</v>
      </c>
      <c r="M13169">
        <v>165500</v>
      </c>
      <c r="N13169"/>
      <c r="O13169" t="s">
        <v>2248</v>
      </c>
      <c r="P13169" t="s">
        <v>1299</v>
      </c>
    </row>
    <row r="13170" spans="1:16" x14ac:dyDescent="0.25">
      <c r="A13170" t="s">
        <v>6</v>
      </c>
      <c r="B13170" t="s">
        <v>24056</v>
      </c>
      <c r="C13170" t="s">
        <v>112</v>
      </c>
      <c r="D13170" t="s">
        <v>4346</v>
      </c>
      <c r="E13170" t="s">
        <v>59</v>
      </c>
      <c r="F13170" t="b">
        <v>0</v>
      </c>
      <c r="G13170" t="s">
        <v>65</v>
      </c>
      <c r="H13170" s="1">
        <v>46162.877129629633</v>
      </c>
      <c r="I13170" t="b">
        <v>0</v>
      </c>
      <c r="J13170" t="b">
        <v>1</v>
      </c>
      <c r="K13170" t="s">
        <v>41</v>
      </c>
      <c r="L13170" t="s">
        <v>60</v>
      </c>
      <c r="M13170">
        <v>215000</v>
      </c>
      <c r="N13170"/>
      <c r="O13170" t="s">
        <v>24057</v>
      </c>
      <c r="P13170" t="s">
        <v>24058</v>
      </c>
    </row>
    <row r="13171" spans="1:16" x14ac:dyDescent="0.25">
      <c r="A13171" t="s">
        <v>6</v>
      </c>
      <c r="B13171" t="s">
        <v>24059</v>
      </c>
      <c r="C13171" t="s">
        <v>440</v>
      </c>
      <c r="D13171" t="s">
        <v>4346</v>
      </c>
      <c r="E13171" t="s">
        <v>59</v>
      </c>
      <c r="F13171" t="b">
        <v>0</v>
      </c>
      <c r="G13171" t="s">
        <v>65</v>
      </c>
      <c r="H13171" s="1">
        <v>46162.877187500002</v>
      </c>
      <c r="I13171" t="b">
        <v>0</v>
      </c>
      <c r="J13171" t="b">
        <v>1</v>
      </c>
      <c r="K13171" t="s">
        <v>41</v>
      </c>
      <c r="L13171" t="s">
        <v>60</v>
      </c>
      <c r="M13171">
        <v>186500</v>
      </c>
      <c r="N13171"/>
      <c r="O13171" t="s">
        <v>2097</v>
      </c>
      <c r="P13171" t="s">
        <v>663</v>
      </c>
    </row>
    <row r="13172" spans="1:16" x14ac:dyDescent="0.25">
      <c r="A13172" t="s">
        <v>1</v>
      </c>
      <c r="B13172" t="s">
        <v>24060</v>
      </c>
      <c r="C13172" t="s">
        <v>162</v>
      </c>
      <c r="D13172" t="s">
        <v>4526</v>
      </c>
      <c r="E13172" t="s">
        <v>88</v>
      </c>
      <c r="F13172" t="b">
        <v>0</v>
      </c>
      <c r="G13172" t="s">
        <v>89</v>
      </c>
      <c r="H13172" s="1">
        <v>46162.87835648148</v>
      </c>
      <c r="I13172" t="b">
        <v>1</v>
      </c>
      <c r="J13172" t="b">
        <v>1</v>
      </c>
      <c r="K13172" t="s">
        <v>41</v>
      </c>
      <c r="L13172" t="s">
        <v>74</v>
      </c>
      <c r="M13172"/>
      <c r="N13172">
        <v>67.5</v>
      </c>
      <c r="O13172" t="s">
        <v>6497</v>
      </c>
      <c r="P13172" t="s">
        <v>85</v>
      </c>
    </row>
    <row r="13173" spans="1:16" x14ac:dyDescent="0.25">
      <c r="A13173" t="s">
        <v>1</v>
      </c>
      <c r="B13173" t="s">
        <v>24061</v>
      </c>
      <c r="C13173" t="s">
        <v>172</v>
      </c>
      <c r="D13173" t="s">
        <v>4346</v>
      </c>
      <c r="E13173" t="s">
        <v>88</v>
      </c>
      <c r="F13173" t="b">
        <v>0</v>
      </c>
      <c r="G13173" t="s">
        <v>68</v>
      </c>
      <c r="H13173" s="1">
        <v>46162.87835648148</v>
      </c>
      <c r="I13173" t="b">
        <v>0</v>
      </c>
      <c r="J13173" t="b">
        <v>0</v>
      </c>
      <c r="K13173" t="s">
        <v>41</v>
      </c>
      <c r="L13173" t="s">
        <v>74</v>
      </c>
      <c r="M13173"/>
      <c r="N13173">
        <v>37.5</v>
      </c>
      <c r="O13173" t="s">
        <v>2274</v>
      </c>
    </row>
    <row r="13174" spans="1:16" x14ac:dyDescent="0.25">
      <c r="A13174" t="s">
        <v>1</v>
      </c>
      <c r="B13174" t="s">
        <v>24062</v>
      </c>
      <c r="C13174" t="s">
        <v>623</v>
      </c>
      <c r="D13174" t="s">
        <v>4526</v>
      </c>
      <c r="E13174" t="s">
        <v>88</v>
      </c>
      <c r="F13174" t="b">
        <v>0</v>
      </c>
      <c r="G13174" t="s">
        <v>77</v>
      </c>
      <c r="H13174" s="1">
        <v>46162.878391203703</v>
      </c>
      <c r="I13174" t="b">
        <v>1</v>
      </c>
      <c r="J13174" t="b">
        <v>0</v>
      </c>
      <c r="K13174" t="s">
        <v>41</v>
      </c>
      <c r="L13174" t="s">
        <v>74</v>
      </c>
      <c r="M13174"/>
      <c r="N13174">
        <v>65</v>
      </c>
      <c r="O13174" t="s">
        <v>730</v>
      </c>
      <c r="P13174" t="s">
        <v>24063</v>
      </c>
    </row>
    <row r="13175" spans="1:16" x14ac:dyDescent="0.25">
      <c r="A13175" t="s">
        <v>1</v>
      </c>
      <c r="B13175" t="s">
        <v>24064</v>
      </c>
      <c r="C13175" t="s">
        <v>67</v>
      </c>
      <c r="D13175" t="s">
        <v>4526</v>
      </c>
      <c r="E13175" t="s">
        <v>59</v>
      </c>
      <c r="F13175" t="b">
        <v>0</v>
      </c>
      <c r="G13175" t="s">
        <v>77</v>
      </c>
      <c r="H13175" s="1">
        <v>46162.878460648149</v>
      </c>
      <c r="I13175" t="b">
        <v>1</v>
      </c>
      <c r="J13175" t="b">
        <v>1</v>
      </c>
      <c r="K13175" t="s">
        <v>41</v>
      </c>
      <c r="L13175" t="s">
        <v>60</v>
      </c>
      <c r="M13175">
        <v>160000</v>
      </c>
      <c r="N13175"/>
      <c r="O13175" t="s">
        <v>482</v>
      </c>
      <c r="P13175" t="s">
        <v>24065</v>
      </c>
    </row>
    <row r="13176" spans="1:16" x14ac:dyDescent="0.25">
      <c r="A13176" t="s">
        <v>2</v>
      </c>
      <c r="B13176" t="s">
        <v>11799</v>
      </c>
      <c r="C13176" t="s">
        <v>440</v>
      </c>
      <c r="D13176" t="s">
        <v>4346</v>
      </c>
      <c r="E13176" t="s">
        <v>59</v>
      </c>
      <c r="F13176" t="b">
        <v>0</v>
      </c>
      <c r="G13176" t="s">
        <v>65</v>
      </c>
      <c r="H13176" s="1">
        <v>46162.918854166674</v>
      </c>
      <c r="I13176" t="b">
        <v>0</v>
      </c>
      <c r="J13176" t="b">
        <v>0</v>
      </c>
      <c r="K13176" t="s">
        <v>41</v>
      </c>
      <c r="L13176" t="s">
        <v>60</v>
      </c>
      <c r="M13176">
        <v>137500</v>
      </c>
      <c r="N13176"/>
      <c r="O13176" t="s">
        <v>23877</v>
      </c>
      <c r="P13176" t="s">
        <v>24066</v>
      </c>
    </row>
    <row r="13177" spans="1:16" x14ac:dyDescent="0.25">
      <c r="A13177" t="s">
        <v>0</v>
      </c>
      <c r="B13177" t="s">
        <v>24067</v>
      </c>
      <c r="C13177" t="s">
        <v>1360</v>
      </c>
      <c r="D13177" t="s">
        <v>4526</v>
      </c>
      <c r="E13177" t="s">
        <v>88</v>
      </c>
      <c r="F13177" t="b">
        <v>0</v>
      </c>
      <c r="G13177" t="s">
        <v>68</v>
      </c>
      <c r="H13177" s="1">
        <v>46162.958958333344</v>
      </c>
      <c r="I13177" t="b">
        <v>0</v>
      </c>
      <c r="J13177" t="b">
        <v>0</v>
      </c>
      <c r="K13177" t="s">
        <v>41</v>
      </c>
      <c r="L13177" t="s">
        <v>74</v>
      </c>
      <c r="M13177"/>
      <c r="N13177">
        <v>28</v>
      </c>
      <c r="O13177" t="s">
        <v>3196</v>
      </c>
      <c r="P13177" t="s">
        <v>4073</v>
      </c>
    </row>
    <row r="13178" spans="1:16" x14ac:dyDescent="0.25">
      <c r="A13178" t="s">
        <v>0</v>
      </c>
      <c r="B13178" t="s">
        <v>24068</v>
      </c>
      <c r="C13178" t="s">
        <v>1943</v>
      </c>
      <c r="D13178" t="s">
        <v>4526</v>
      </c>
      <c r="E13178" t="s">
        <v>88</v>
      </c>
      <c r="F13178" t="b">
        <v>0</v>
      </c>
      <c r="G13178" t="s">
        <v>89</v>
      </c>
      <c r="H13178" s="1">
        <v>46162.958958333344</v>
      </c>
      <c r="I13178" t="b">
        <v>0</v>
      </c>
      <c r="J13178" t="b">
        <v>1</v>
      </c>
      <c r="K13178" t="s">
        <v>41</v>
      </c>
      <c r="L13178" t="s">
        <v>74</v>
      </c>
      <c r="M13178"/>
      <c r="N13178">
        <v>50</v>
      </c>
      <c r="O13178" t="s">
        <v>4487</v>
      </c>
      <c r="P13178" t="s">
        <v>24069</v>
      </c>
    </row>
    <row r="13179" spans="1:16" x14ac:dyDescent="0.25">
      <c r="A13179" t="s">
        <v>0</v>
      </c>
      <c r="B13179" t="s">
        <v>2731</v>
      </c>
      <c r="C13179" t="s">
        <v>336</v>
      </c>
      <c r="D13179" t="s">
        <v>4526</v>
      </c>
      <c r="E13179" t="s">
        <v>59</v>
      </c>
      <c r="F13179" t="b">
        <v>0</v>
      </c>
      <c r="G13179" t="s">
        <v>65</v>
      </c>
      <c r="H13179" s="1">
        <v>46162.958969907413</v>
      </c>
      <c r="I13179" t="b">
        <v>0</v>
      </c>
      <c r="J13179" t="b">
        <v>1</v>
      </c>
      <c r="K13179" t="s">
        <v>41</v>
      </c>
      <c r="L13179" t="s">
        <v>60</v>
      </c>
      <c r="M13179">
        <v>76044.5</v>
      </c>
      <c r="N13179"/>
      <c r="O13179" t="s">
        <v>2954</v>
      </c>
      <c r="P13179" t="s">
        <v>16520</v>
      </c>
    </row>
    <row r="13180" spans="1:16" x14ac:dyDescent="0.25">
      <c r="A13180" t="s">
        <v>6</v>
      </c>
      <c r="B13180" t="s">
        <v>24070</v>
      </c>
      <c r="C13180" t="s">
        <v>81</v>
      </c>
      <c r="D13180" t="s">
        <v>4526</v>
      </c>
      <c r="E13180" t="s">
        <v>59</v>
      </c>
      <c r="F13180" t="b">
        <v>0</v>
      </c>
      <c r="G13180" t="s">
        <v>77</v>
      </c>
      <c r="H13180" s="1">
        <v>46162.960393518522</v>
      </c>
      <c r="I13180" t="b">
        <v>0</v>
      </c>
      <c r="J13180" t="b">
        <v>0</v>
      </c>
      <c r="K13180" t="s">
        <v>41</v>
      </c>
      <c r="L13180" t="s">
        <v>60</v>
      </c>
      <c r="M13180">
        <v>200000</v>
      </c>
      <c r="N13180"/>
      <c r="O13180" t="s">
        <v>24071</v>
      </c>
      <c r="P13180" t="s">
        <v>85</v>
      </c>
    </row>
    <row r="13181" spans="1:16" x14ac:dyDescent="0.25">
      <c r="A13181" t="s">
        <v>6</v>
      </c>
      <c r="B13181" t="s">
        <v>24072</v>
      </c>
      <c r="C13181" t="s">
        <v>41</v>
      </c>
      <c r="D13181" t="s">
        <v>4346</v>
      </c>
      <c r="E13181" t="s">
        <v>59</v>
      </c>
      <c r="F13181" t="b">
        <v>0</v>
      </c>
      <c r="G13181" t="s">
        <v>41</v>
      </c>
      <c r="H13181" s="1">
        <v>46162.961597222216</v>
      </c>
      <c r="I13181" t="b">
        <v>0</v>
      </c>
      <c r="J13181" t="b">
        <v>1</v>
      </c>
      <c r="K13181" t="s">
        <v>41</v>
      </c>
      <c r="L13181" t="s">
        <v>60</v>
      </c>
      <c r="M13181">
        <v>107000</v>
      </c>
      <c r="N13181"/>
      <c r="O13181" t="s">
        <v>24073</v>
      </c>
      <c r="P13181" t="s">
        <v>705</v>
      </c>
    </row>
    <row r="13182" spans="1:16" x14ac:dyDescent="0.25">
      <c r="A13182" t="s">
        <v>1</v>
      </c>
      <c r="B13182" t="s">
        <v>210</v>
      </c>
      <c r="C13182" t="s">
        <v>63</v>
      </c>
      <c r="D13182" t="s">
        <v>4346</v>
      </c>
      <c r="E13182" t="s">
        <v>88</v>
      </c>
      <c r="F13182" t="b">
        <v>0</v>
      </c>
      <c r="G13182" t="s">
        <v>89</v>
      </c>
      <c r="H13182" s="1">
        <v>46162.961689814823</v>
      </c>
      <c r="I13182" t="b">
        <v>1</v>
      </c>
      <c r="J13182" t="b">
        <v>0</v>
      </c>
      <c r="K13182" t="s">
        <v>41</v>
      </c>
      <c r="L13182" t="s">
        <v>74</v>
      </c>
      <c r="M13182"/>
      <c r="N13182">
        <v>65</v>
      </c>
      <c r="O13182" t="s">
        <v>24074</v>
      </c>
      <c r="P13182" t="s">
        <v>24075</v>
      </c>
    </row>
    <row r="13183" spans="1:16" x14ac:dyDescent="0.25">
      <c r="A13183" t="s">
        <v>0</v>
      </c>
      <c r="B13183" t="s">
        <v>2731</v>
      </c>
      <c r="C13183" t="s">
        <v>557</v>
      </c>
      <c r="D13183" t="s">
        <v>4346</v>
      </c>
      <c r="E13183" t="s">
        <v>59</v>
      </c>
      <c r="F13183" t="b">
        <v>0</v>
      </c>
      <c r="G13183" t="s">
        <v>65</v>
      </c>
      <c r="H13183" s="1">
        <v>46163.000636574077</v>
      </c>
      <c r="I13183" t="b">
        <v>0</v>
      </c>
      <c r="J13183" t="b">
        <v>1</v>
      </c>
      <c r="K13183" t="s">
        <v>41</v>
      </c>
      <c r="L13183" t="s">
        <v>60</v>
      </c>
      <c r="M13183">
        <v>76044.5</v>
      </c>
      <c r="N13183"/>
      <c r="O13183" t="s">
        <v>24076</v>
      </c>
      <c r="P13183" t="s">
        <v>16520</v>
      </c>
    </row>
    <row r="13184" spans="1:16" x14ac:dyDescent="0.25">
      <c r="A13184" t="s">
        <v>0</v>
      </c>
      <c r="B13184" t="s">
        <v>24077</v>
      </c>
      <c r="C13184" t="s">
        <v>148</v>
      </c>
      <c r="D13184" t="s">
        <v>584</v>
      </c>
      <c r="E13184" t="s">
        <v>72</v>
      </c>
      <c r="F13184" t="b">
        <v>0</v>
      </c>
      <c r="G13184" t="s">
        <v>89</v>
      </c>
      <c r="H13184" s="1">
        <v>46163.000659722216</v>
      </c>
      <c r="I13184" t="b">
        <v>0</v>
      </c>
      <c r="J13184" t="b">
        <v>1</v>
      </c>
      <c r="K13184" t="s">
        <v>41</v>
      </c>
      <c r="L13184" t="s">
        <v>74</v>
      </c>
      <c r="M13184"/>
      <c r="N13184">
        <v>25</v>
      </c>
      <c r="O13184" t="s">
        <v>584</v>
      </c>
      <c r="P13184" t="s">
        <v>8926</v>
      </c>
    </row>
    <row r="13185" spans="1:16" x14ac:dyDescent="0.25">
      <c r="A13185" t="s">
        <v>3</v>
      </c>
      <c r="B13185" t="s">
        <v>24078</v>
      </c>
      <c r="C13185" t="s">
        <v>971</v>
      </c>
      <c r="D13185" t="s">
        <v>4515</v>
      </c>
      <c r="E13185" t="s">
        <v>59</v>
      </c>
      <c r="F13185" t="b">
        <v>0</v>
      </c>
      <c r="G13185" t="s">
        <v>68</v>
      </c>
      <c r="H13185" s="1">
        <v>46163.00068287037</v>
      </c>
      <c r="I13185" t="b">
        <v>1</v>
      </c>
      <c r="J13185" t="b">
        <v>1</v>
      </c>
      <c r="K13185" t="s">
        <v>41</v>
      </c>
      <c r="L13185" t="s">
        <v>60</v>
      </c>
      <c r="M13185">
        <v>101000</v>
      </c>
      <c r="N13185"/>
      <c r="O13185" t="s">
        <v>24079</v>
      </c>
      <c r="P13185" t="s">
        <v>219</v>
      </c>
    </row>
    <row r="13186" spans="1:16" x14ac:dyDescent="0.25">
      <c r="A13186" t="s">
        <v>0</v>
      </c>
      <c r="B13186" t="s">
        <v>564</v>
      </c>
      <c r="C13186" t="s">
        <v>24080</v>
      </c>
      <c r="D13186" t="s">
        <v>4346</v>
      </c>
      <c r="E13186" t="s">
        <v>59</v>
      </c>
      <c r="F13186" t="b">
        <v>0</v>
      </c>
      <c r="G13186" t="s">
        <v>68</v>
      </c>
      <c r="H13186" s="1">
        <v>46163.00068287037</v>
      </c>
      <c r="I13186" t="b">
        <v>0</v>
      </c>
      <c r="J13186" t="b">
        <v>1</v>
      </c>
      <c r="K13186" t="s">
        <v>41</v>
      </c>
      <c r="L13186" t="s">
        <v>60</v>
      </c>
      <c r="M13186">
        <v>73100</v>
      </c>
      <c r="N13186"/>
      <c r="O13186" t="s">
        <v>2033</v>
      </c>
      <c r="P13186" t="s">
        <v>8691</v>
      </c>
    </row>
    <row r="13187" spans="1:16" x14ac:dyDescent="0.25">
      <c r="A13187" t="s">
        <v>7</v>
      </c>
      <c r="B13187" t="s">
        <v>24081</v>
      </c>
      <c r="C13187" t="s">
        <v>76</v>
      </c>
      <c r="D13187" t="s">
        <v>18018</v>
      </c>
      <c r="E13187" t="s">
        <v>621</v>
      </c>
      <c r="F13187" t="b">
        <v>1</v>
      </c>
      <c r="G13187" t="s">
        <v>4560</v>
      </c>
      <c r="H13187" s="1">
        <v>46163.001631944448</v>
      </c>
      <c r="I13187" t="b">
        <v>1</v>
      </c>
      <c r="J13187" t="b">
        <v>0</v>
      </c>
      <c r="K13187" t="s">
        <v>4560</v>
      </c>
      <c r="L13187" t="s">
        <v>74</v>
      </c>
      <c r="M13187"/>
      <c r="N13187">
        <v>20</v>
      </c>
      <c r="O13187" t="s">
        <v>1126</v>
      </c>
    </row>
    <row r="13188" spans="1:16" x14ac:dyDescent="0.25">
      <c r="A13188" t="s">
        <v>2</v>
      </c>
      <c r="B13188" t="s">
        <v>24082</v>
      </c>
      <c r="C13188" t="s">
        <v>8022</v>
      </c>
      <c r="D13188" t="s">
        <v>4515</v>
      </c>
      <c r="E13188" t="s">
        <v>59</v>
      </c>
      <c r="F13188" t="b">
        <v>0</v>
      </c>
      <c r="G13188" t="s">
        <v>34</v>
      </c>
      <c r="H13188" s="1">
        <v>46163.001689814817</v>
      </c>
      <c r="I13188" t="b">
        <v>0</v>
      </c>
      <c r="J13188" t="b">
        <v>0</v>
      </c>
      <c r="K13188" t="s">
        <v>34</v>
      </c>
      <c r="L13188" t="s">
        <v>60</v>
      </c>
      <c r="M13188">
        <v>750000</v>
      </c>
      <c r="N13188"/>
      <c r="O13188" t="s">
        <v>24083</v>
      </c>
      <c r="P13188" t="s">
        <v>85</v>
      </c>
    </row>
    <row r="13189" spans="1:16" x14ac:dyDescent="0.25">
      <c r="A13189" t="s">
        <v>7</v>
      </c>
      <c r="B13189" t="s">
        <v>24084</v>
      </c>
      <c r="C13189" t="s">
        <v>41</v>
      </c>
      <c r="D13189" t="s">
        <v>4515</v>
      </c>
      <c r="E13189" t="s">
        <v>59</v>
      </c>
      <c r="F13189" t="b">
        <v>0</v>
      </c>
      <c r="G13189" t="s">
        <v>41</v>
      </c>
      <c r="H13189" s="1">
        <v>46163.001909722218</v>
      </c>
      <c r="I13189" t="b">
        <v>1</v>
      </c>
      <c r="J13189" t="b">
        <v>1</v>
      </c>
      <c r="K13189" t="s">
        <v>41</v>
      </c>
      <c r="L13189" t="s">
        <v>60</v>
      </c>
      <c r="M13189">
        <v>117500</v>
      </c>
      <c r="N13189"/>
      <c r="O13189" t="s">
        <v>2196</v>
      </c>
      <c r="P13189" t="s">
        <v>1738</v>
      </c>
    </row>
    <row r="13190" spans="1:16" x14ac:dyDescent="0.25">
      <c r="A13190" t="s">
        <v>0</v>
      </c>
      <c r="B13190" t="s">
        <v>24085</v>
      </c>
      <c r="C13190" t="s">
        <v>41</v>
      </c>
      <c r="D13190" t="s">
        <v>4515</v>
      </c>
      <c r="E13190" t="s">
        <v>59</v>
      </c>
      <c r="F13190" t="b">
        <v>0</v>
      </c>
      <c r="G13190" t="s">
        <v>41</v>
      </c>
      <c r="H13190" s="1">
        <v>46163.001932870371</v>
      </c>
      <c r="I13190" t="b">
        <v>1</v>
      </c>
      <c r="J13190" t="b">
        <v>1</v>
      </c>
      <c r="K13190" t="s">
        <v>41</v>
      </c>
      <c r="L13190" t="s">
        <v>60</v>
      </c>
      <c r="M13190">
        <v>90000</v>
      </c>
      <c r="N13190"/>
      <c r="O13190" t="s">
        <v>24086</v>
      </c>
    </row>
    <row r="13191" spans="1:16" x14ac:dyDescent="0.25">
      <c r="A13191" t="s">
        <v>6</v>
      </c>
      <c r="B13191" t="s">
        <v>24059</v>
      </c>
      <c r="C13191" t="s">
        <v>440</v>
      </c>
      <c r="D13191" t="s">
        <v>17626</v>
      </c>
      <c r="E13191" t="s">
        <v>59</v>
      </c>
      <c r="F13191" t="b">
        <v>0</v>
      </c>
      <c r="G13191" t="s">
        <v>65</v>
      </c>
      <c r="H13191" s="1">
        <v>46163.002187500002</v>
      </c>
      <c r="I13191" t="b">
        <v>0</v>
      </c>
      <c r="J13191" t="b">
        <v>1</v>
      </c>
      <c r="K13191" t="s">
        <v>41</v>
      </c>
      <c r="L13191" t="s">
        <v>60</v>
      </c>
      <c r="M13191">
        <v>186500</v>
      </c>
      <c r="N13191"/>
      <c r="O13191" t="s">
        <v>2097</v>
      </c>
      <c r="P13191" t="s">
        <v>663</v>
      </c>
    </row>
    <row r="13192" spans="1:16" x14ac:dyDescent="0.25">
      <c r="A13192" t="s">
        <v>2</v>
      </c>
      <c r="B13192" t="s">
        <v>24087</v>
      </c>
      <c r="C13192" t="s">
        <v>18</v>
      </c>
      <c r="D13192" t="s">
        <v>13176</v>
      </c>
      <c r="F13192" t="b">
        <v>0</v>
      </c>
      <c r="G13192" t="s">
        <v>18</v>
      </c>
      <c r="H13192" s="1">
        <v>46163.002523148149</v>
      </c>
      <c r="I13192" t="b">
        <v>0</v>
      </c>
      <c r="J13192" t="b">
        <v>0</v>
      </c>
      <c r="K13192" t="s">
        <v>18</v>
      </c>
      <c r="L13192" t="s">
        <v>60</v>
      </c>
      <c r="M13192">
        <v>660000</v>
      </c>
      <c r="N13192"/>
      <c r="O13192" t="s">
        <v>2593</v>
      </c>
      <c r="P13192" t="s">
        <v>2319</v>
      </c>
    </row>
    <row r="13193" spans="1:16" x14ac:dyDescent="0.25">
      <c r="A13193" t="s">
        <v>1</v>
      </c>
      <c r="B13193" t="s">
        <v>1</v>
      </c>
      <c r="C13193" t="s">
        <v>2269</v>
      </c>
      <c r="D13193" t="s">
        <v>4346</v>
      </c>
      <c r="E13193" t="s">
        <v>59</v>
      </c>
      <c r="F13193" t="b">
        <v>0</v>
      </c>
      <c r="G13193" t="s">
        <v>68</v>
      </c>
      <c r="H13193" s="1">
        <v>46163.003391203703</v>
      </c>
      <c r="I13193" t="b">
        <v>1</v>
      </c>
      <c r="J13193" t="b">
        <v>1</v>
      </c>
      <c r="K13193" t="s">
        <v>41</v>
      </c>
      <c r="L13193" t="s">
        <v>60</v>
      </c>
      <c r="M13193">
        <v>120000</v>
      </c>
      <c r="N13193"/>
      <c r="O13193" t="s">
        <v>4020</v>
      </c>
      <c r="P13193" t="s">
        <v>927</v>
      </c>
    </row>
    <row r="13194" spans="1:16" x14ac:dyDescent="0.25">
      <c r="A13194" t="s">
        <v>5</v>
      </c>
      <c r="B13194" t="s">
        <v>314</v>
      </c>
      <c r="C13194" t="s">
        <v>422</v>
      </c>
      <c r="D13194" t="s">
        <v>4346</v>
      </c>
      <c r="E13194" t="s">
        <v>59</v>
      </c>
      <c r="F13194" t="b">
        <v>0</v>
      </c>
      <c r="G13194" t="s">
        <v>77</v>
      </c>
      <c r="H13194" s="1">
        <v>46163.00341435185</v>
      </c>
      <c r="I13194" t="b">
        <v>0</v>
      </c>
      <c r="J13194" t="b">
        <v>1</v>
      </c>
      <c r="K13194" t="s">
        <v>41</v>
      </c>
      <c r="L13194" t="s">
        <v>74</v>
      </c>
      <c r="M13194"/>
      <c r="N13194">
        <v>49.52</v>
      </c>
      <c r="O13194" t="s">
        <v>4127</v>
      </c>
      <c r="P13194" t="s">
        <v>24088</v>
      </c>
    </row>
    <row r="13195" spans="1:16" x14ac:dyDescent="0.25">
      <c r="A13195" t="s">
        <v>1</v>
      </c>
      <c r="B13195" t="s">
        <v>24089</v>
      </c>
      <c r="C13195" t="s">
        <v>2939</v>
      </c>
      <c r="D13195" t="s">
        <v>4515</v>
      </c>
      <c r="E13195" t="s">
        <v>59</v>
      </c>
      <c r="F13195" t="b">
        <v>0</v>
      </c>
      <c r="G13195" t="s">
        <v>77</v>
      </c>
      <c r="H13195" s="1">
        <v>46163.003437500003</v>
      </c>
      <c r="I13195" t="b">
        <v>0</v>
      </c>
      <c r="J13195" t="b">
        <v>0</v>
      </c>
      <c r="K13195" t="s">
        <v>41</v>
      </c>
      <c r="L13195" t="s">
        <v>60</v>
      </c>
      <c r="M13195">
        <v>178000</v>
      </c>
      <c r="N13195"/>
      <c r="O13195" t="s">
        <v>2023</v>
      </c>
      <c r="P13195" t="s">
        <v>4884</v>
      </c>
    </row>
    <row r="13196" spans="1:16" x14ac:dyDescent="0.25">
      <c r="A13196" t="s">
        <v>5</v>
      </c>
      <c r="B13196" t="s">
        <v>24090</v>
      </c>
      <c r="C13196" t="s">
        <v>604</v>
      </c>
      <c r="D13196" t="s">
        <v>4515</v>
      </c>
      <c r="E13196" t="s">
        <v>59</v>
      </c>
      <c r="F13196" t="b">
        <v>0</v>
      </c>
      <c r="G13196" t="s">
        <v>89</v>
      </c>
      <c r="H13196" s="1">
        <v>46163.003564814811</v>
      </c>
      <c r="I13196" t="b">
        <v>1</v>
      </c>
      <c r="J13196" t="b">
        <v>1</v>
      </c>
      <c r="K13196" t="s">
        <v>41</v>
      </c>
      <c r="L13196" t="s">
        <v>60</v>
      </c>
      <c r="M13196">
        <v>115000</v>
      </c>
      <c r="N13196"/>
      <c r="O13196" t="s">
        <v>1306</v>
      </c>
    </row>
    <row r="13197" spans="1:16" x14ac:dyDescent="0.25">
      <c r="A13197" t="s">
        <v>7</v>
      </c>
      <c r="B13197" t="s">
        <v>12014</v>
      </c>
      <c r="C13197" t="s">
        <v>190</v>
      </c>
      <c r="D13197" t="s">
        <v>4346</v>
      </c>
      <c r="E13197" t="s">
        <v>59</v>
      </c>
      <c r="F13197" t="b">
        <v>0</v>
      </c>
      <c r="G13197" t="s">
        <v>73</v>
      </c>
      <c r="H13197" s="1">
        <v>46163.042314814818</v>
      </c>
      <c r="I13197" t="b">
        <v>0</v>
      </c>
      <c r="J13197" t="b">
        <v>1</v>
      </c>
      <c r="K13197" t="s">
        <v>41</v>
      </c>
      <c r="L13197" t="s">
        <v>60</v>
      </c>
      <c r="M13197">
        <v>108750</v>
      </c>
      <c r="N13197"/>
      <c r="O13197" t="s">
        <v>2023</v>
      </c>
      <c r="P13197" t="s">
        <v>12015</v>
      </c>
    </row>
    <row r="13198" spans="1:16" x14ac:dyDescent="0.25">
      <c r="A13198" t="s">
        <v>0</v>
      </c>
      <c r="B13198" t="s">
        <v>24091</v>
      </c>
      <c r="C13198" t="s">
        <v>434</v>
      </c>
      <c r="D13198" t="s">
        <v>2360</v>
      </c>
      <c r="E13198" t="s">
        <v>59</v>
      </c>
      <c r="F13198" t="b">
        <v>0</v>
      </c>
      <c r="G13198" t="s">
        <v>68</v>
      </c>
      <c r="H13198" s="1">
        <v>46163.04241898148</v>
      </c>
      <c r="I13198" t="b">
        <v>0</v>
      </c>
      <c r="J13198" t="b">
        <v>0</v>
      </c>
      <c r="K13198" t="s">
        <v>41</v>
      </c>
      <c r="L13198" t="s">
        <v>74</v>
      </c>
      <c r="M13198"/>
      <c r="N13198">
        <v>30.98</v>
      </c>
      <c r="O13198" t="s">
        <v>2154</v>
      </c>
      <c r="P13198" t="s">
        <v>146</v>
      </c>
    </row>
    <row r="13199" spans="1:16" x14ac:dyDescent="0.25">
      <c r="A13199" t="s">
        <v>2</v>
      </c>
      <c r="B13199" t="s">
        <v>24092</v>
      </c>
      <c r="C13199" t="s">
        <v>860</v>
      </c>
      <c r="D13199" t="s">
        <v>4346</v>
      </c>
      <c r="E13199" t="s">
        <v>59</v>
      </c>
      <c r="F13199" t="b">
        <v>0</v>
      </c>
      <c r="G13199" t="s">
        <v>65</v>
      </c>
      <c r="H13199" s="1">
        <v>46163.043912037043</v>
      </c>
      <c r="I13199" t="b">
        <v>0</v>
      </c>
      <c r="J13199" t="b">
        <v>1</v>
      </c>
      <c r="K13199" t="s">
        <v>41</v>
      </c>
      <c r="L13199" t="s">
        <v>60</v>
      </c>
      <c r="M13199">
        <v>122500</v>
      </c>
      <c r="N13199"/>
      <c r="O13199" t="s">
        <v>24093</v>
      </c>
      <c r="P13199" t="s">
        <v>24094</v>
      </c>
    </row>
    <row r="13200" spans="1:16" x14ac:dyDescent="0.25">
      <c r="A13200" t="s">
        <v>1</v>
      </c>
      <c r="B13200" t="s">
        <v>24095</v>
      </c>
      <c r="C13200" t="s">
        <v>218</v>
      </c>
      <c r="D13200" t="s">
        <v>4526</v>
      </c>
      <c r="E13200" t="s">
        <v>88</v>
      </c>
      <c r="F13200" t="b">
        <v>0</v>
      </c>
      <c r="G13200" t="s">
        <v>65</v>
      </c>
      <c r="H13200" s="1">
        <v>46163.045162037037</v>
      </c>
      <c r="I13200" t="b">
        <v>1</v>
      </c>
      <c r="J13200" t="b">
        <v>0</v>
      </c>
      <c r="K13200" t="s">
        <v>41</v>
      </c>
      <c r="L13200" t="s">
        <v>74</v>
      </c>
      <c r="M13200"/>
      <c r="N13200">
        <v>72.5</v>
      </c>
      <c r="O13200" t="s">
        <v>15667</v>
      </c>
      <c r="P13200" t="s">
        <v>24096</v>
      </c>
    </row>
    <row r="13201" spans="1:16" x14ac:dyDescent="0.25">
      <c r="A13201" t="s">
        <v>7</v>
      </c>
      <c r="B13201" t="s">
        <v>24097</v>
      </c>
      <c r="C13201" t="s">
        <v>326</v>
      </c>
      <c r="D13201" t="s">
        <v>4756</v>
      </c>
      <c r="E13201" t="s">
        <v>59</v>
      </c>
      <c r="F13201" t="b">
        <v>0</v>
      </c>
      <c r="G13201" t="s">
        <v>77</v>
      </c>
      <c r="H13201" s="1">
        <v>46163.210416666669</v>
      </c>
      <c r="I13201" t="b">
        <v>1</v>
      </c>
      <c r="J13201" t="b">
        <v>1</v>
      </c>
      <c r="K13201" t="s">
        <v>41</v>
      </c>
      <c r="L13201" t="s">
        <v>60</v>
      </c>
      <c r="M13201">
        <v>139000</v>
      </c>
      <c r="N13201"/>
      <c r="O13201" t="s">
        <v>24098</v>
      </c>
      <c r="P13201" t="s">
        <v>24099</v>
      </c>
    </row>
    <row r="13202" spans="1:16" x14ac:dyDescent="0.25">
      <c r="A13202" t="s">
        <v>2</v>
      </c>
      <c r="B13202" t="s">
        <v>1563</v>
      </c>
      <c r="C13202" t="s">
        <v>107</v>
      </c>
      <c r="D13202" t="s">
        <v>4756</v>
      </c>
      <c r="E13202" t="s">
        <v>59</v>
      </c>
      <c r="F13202" t="b">
        <v>0</v>
      </c>
      <c r="G13202" t="s">
        <v>77</v>
      </c>
      <c r="H13202" s="1">
        <v>46163.21056712963</v>
      </c>
      <c r="I13202" t="b">
        <v>0</v>
      </c>
      <c r="J13202" t="b">
        <v>1</v>
      </c>
      <c r="K13202" t="s">
        <v>41</v>
      </c>
      <c r="L13202" t="s">
        <v>60</v>
      </c>
      <c r="M13202">
        <v>325000</v>
      </c>
      <c r="N13202"/>
      <c r="O13202" t="s">
        <v>24100</v>
      </c>
      <c r="P13202" t="s">
        <v>24101</v>
      </c>
    </row>
    <row r="13203" spans="1:16" x14ac:dyDescent="0.25">
      <c r="A13203" t="s">
        <v>1</v>
      </c>
      <c r="B13203" t="s">
        <v>23817</v>
      </c>
      <c r="C13203" t="s">
        <v>157</v>
      </c>
      <c r="D13203" t="s">
        <v>4756</v>
      </c>
      <c r="E13203" t="s">
        <v>59</v>
      </c>
      <c r="F13203" t="b">
        <v>0</v>
      </c>
      <c r="G13203" t="s">
        <v>77</v>
      </c>
      <c r="H13203" s="1">
        <v>46163.211863425917</v>
      </c>
      <c r="I13203" t="b">
        <v>0</v>
      </c>
      <c r="J13203" t="b">
        <v>1</v>
      </c>
      <c r="K13203" t="s">
        <v>41</v>
      </c>
      <c r="L13203" t="s">
        <v>60</v>
      </c>
      <c r="M13203">
        <v>190000</v>
      </c>
      <c r="N13203"/>
      <c r="O13203" t="s">
        <v>23818</v>
      </c>
      <c r="P13203" t="s">
        <v>23819</v>
      </c>
    </row>
    <row r="13204" spans="1:16" x14ac:dyDescent="0.25">
      <c r="A13204" t="s">
        <v>1</v>
      </c>
      <c r="B13204" t="s">
        <v>24102</v>
      </c>
      <c r="C13204" t="s">
        <v>102</v>
      </c>
      <c r="D13204" t="s">
        <v>4756</v>
      </c>
      <c r="E13204" t="s">
        <v>59</v>
      </c>
      <c r="F13204" t="b">
        <v>0</v>
      </c>
      <c r="G13204" t="s">
        <v>77</v>
      </c>
      <c r="H13204" s="1">
        <v>46163.255023148151</v>
      </c>
      <c r="I13204" t="b">
        <v>0</v>
      </c>
      <c r="J13204" t="b">
        <v>1</v>
      </c>
      <c r="K13204" t="s">
        <v>41</v>
      </c>
      <c r="L13204" t="s">
        <v>60</v>
      </c>
      <c r="M13204">
        <v>188952</v>
      </c>
      <c r="N13204"/>
      <c r="O13204" t="s">
        <v>80</v>
      </c>
      <c r="P13204" t="s">
        <v>24103</v>
      </c>
    </row>
    <row r="13205" spans="1:16" x14ac:dyDescent="0.25">
      <c r="A13205" t="s">
        <v>1</v>
      </c>
      <c r="B13205" t="s">
        <v>24104</v>
      </c>
      <c r="C13205" t="s">
        <v>930</v>
      </c>
      <c r="D13205" t="s">
        <v>4868</v>
      </c>
      <c r="E13205" t="s">
        <v>59</v>
      </c>
      <c r="F13205" t="b">
        <v>0</v>
      </c>
      <c r="G13205" t="s">
        <v>19</v>
      </c>
      <c r="H13205" s="1">
        <v>46163.255810185183</v>
      </c>
      <c r="I13205" t="b">
        <v>0</v>
      </c>
      <c r="J13205" t="b">
        <v>0</v>
      </c>
      <c r="K13205" t="s">
        <v>19</v>
      </c>
      <c r="L13205" t="s">
        <v>60</v>
      </c>
      <c r="M13205">
        <v>3000000</v>
      </c>
      <c r="N13205"/>
      <c r="O13205" t="s">
        <v>18587</v>
      </c>
      <c r="P13205" t="s">
        <v>24105</v>
      </c>
    </row>
    <row r="13206" spans="1:16" x14ac:dyDescent="0.25">
      <c r="A13206" t="s">
        <v>2</v>
      </c>
      <c r="B13206" t="s">
        <v>659</v>
      </c>
      <c r="C13206" t="s">
        <v>774</v>
      </c>
      <c r="D13206" t="s">
        <v>4346</v>
      </c>
      <c r="E13206" t="s">
        <v>59</v>
      </c>
      <c r="F13206" t="b">
        <v>0</v>
      </c>
      <c r="G13206" t="s">
        <v>77</v>
      </c>
      <c r="H13206" s="1">
        <v>46163.295115740737</v>
      </c>
      <c r="I13206" t="b">
        <v>0</v>
      </c>
      <c r="J13206" t="b">
        <v>1</v>
      </c>
      <c r="K13206" t="s">
        <v>41</v>
      </c>
      <c r="L13206" t="s">
        <v>60</v>
      </c>
      <c r="M13206">
        <v>116250</v>
      </c>
      <c r="N13206"/>
      <c r="O13206" t="s">
        <v>24106</v>
      </c>
      <c r="P13206" t="s">
        <v>3038</v>
      </c>
    </row>
    <row r="13207" spans="1:16" x14ac:dyDescent="0.25">
      <c r="A13207" t="s">
        <v>1</v>
      </c>
      <c r="B13207" t="s">
        <v>24107</v>
      </c>
      <c r="C13207" t="s">
        <v>172</v>
      </c>
      <c r="D13207" t="s">
        <v>17626</v>
      </c>
      <c r="E13207" t="s">
        <v>59</v>
      </c>
      <c r="F13207" t="b">
        <v>0</v>
      </c>
      <c r="G13207" t="s">
        <v>68</v>
      </c>
      <c r="H13207" s="1">
        <v>46163.295127314806</v>
      </c>
      <c r="I13207" t="b">
        <v>0</v>
      </c>
      <c r="J13207" t="b">
        <v>1</v>
      </c>
      <c r="K13207" t="s">
        <v>41</v>
      </c>
      <c r="L13207" t="s">
        <v>60</v>
      </c>
      <c r="M13207">
        <v>141000</v>
      </c>
      <c r="N13207"/>
      <c r="O13207" t="s">
        <v>982</v>
      </c>
      <c r="P13207" t="s">
        <v>24108</v>
      </c>
    </row>
    <row r="13208" spans="1:16" x14ac:dyDescent="0.25">
      <c r="A13208" t="s">
        <v>4</v>
      </c>
      <c r="B13208" t="s">
        <v>24109</v>
      </c>
      <c r="C13208" t="s">
        <v>955</v>
      </c>
      <c r="D13208" t="s">
        <v>5102</v>
      </c>
      <c r="E13208" t="s">
        <v>59</v>
      </c>
      <c r="F13208" t="b">
        <v>0</v>
      </c>
      <c r="G13208" t="s">
        <v>13</v>
      </c>
      <c r="H13208" s="1">
        <v>46163.297222222223</v>
      </c>
      <c r="I13208" t="b">
        <v>0</v>
      </c>
      <c r="J13208" t="b">
        <v>0</v>
      </c>
      <c r="K13208" t="s">
        <v>13</v>
      </c>
      <c r="L13208" t="s">
        <v>60</v>
      </c>
      <c r="M13208">
        <v>159000</v>
      </c>
      <c r="N13208"/>
      <c r="O13208" t="s">
        <v>13572</v>
      </c>
      <c r="P13208" t="s">
        <v>24110</v>
      </c>
    </row>
    <row r="13209" spans="1:16" x14ac:dyDescent="0.25">
      <c r="A13209" t="s">
        <v>8</v>
      </c>
      <c r="B13209" t="s">
        <v>24111</v>
      </c>
      <c r="C13209" t="s">
        <v>942</v>
      </c>
      <c r="D13209" t="s">
        <v>4868</v>
      </c>
      <c r="E13209" t="s">
        <v>59</v>
      </c>
      <c r="F13209" t="b">
        <v>0</v>
      </c>
      <c r="G13209" t="s">
        <v>19</v>
      </c>
      <c r="H13209" s="1">
        <v>46163.297662037039</v>
      </c>
      <c r="I13209" t="b">
        <v>0</v>
      </c>
      <c r="J13209" t="b">
        <v>0</v>
      </c>
      <c r="K13209" t="s">
        <v>19</v>
      </c>
      <c r="L13209" t="s">
        <v>60</v>
      </c>
      <c r="M13209">
        <v>750000</v>
      </c>
      <c r="N13209"/>
      <c r="O13209" t="s">
        <v>24112</v>
      </c>
      <c r="P13209" t="s">
        <v>208</v>
      </c>
    </row>
    <row r="13210" spans="1:16" x14ac:dyDescent="0.25">
      <c r="A13210" t="s">
        <v>4</v>
      </c>
      <c r="B13210" t="s">
        <v>24113</v>
      </c>
      <c r="C13210" t="s">
        <v>27</v>
      </c>
      <c r="D13210" t="s">
        <v>24114</v>
      </c>
      <c r="E13210" t="s">
        <v>59</v>
      </c>
      <c r="F13210" t="b">
        <v>0</v>
      </c>
      <c r="G13210" t="s">
        <v>27</v>
      </c>
      <c r="H13210" s="1">
        <v>46163.297824074078</v>
      </c>
      <c r="I13210" t="b">
        <v>1</v>
      </c>
      <c r="J13210" t="b">
        <v>0</v>
      </c>
      <c r="K13210" t="s">
        <v>27</v>
      </c>
      <c r="L13210" t="s">
        <v>60</v>
      </c>
      <c r="M13210">
        <v>185000</v>
      </c>
      <c r="N13210"/>
      <c r="O13210" t="s">
        <v>2704</v>
      </c>
    </row>
    <row r="13211" spans="1:16" x14ac:dyDescent="0.25">
      <c r="A13211" t="s">
        <v>6</v>
      </c>
      <c r="B13211" t="s">
        <v>22557</v>
      </c>
      <c r="C13211" t="s">
        <v>2624</v>
      </c>
      <c r="D13211" t="s">
        <v>4562</v>
      </c>
      <c r="E13211" t="s">
        <v>59</v>
      </c>
      <c r="F13211" t="b">
        <v>0</v>
      </c>
      <c r="G13211" t="s">
        <v>68</v>
      </c>
      <c r="H13211" s="1">
        <v>46163.336817129632</v>
      </c>
      <c r="I13211" t="b">
        <v>0</v>
      </c>
      <c r="J13211" t="b">
        <v>1</v>
      </c>
      <c r="K13211" t="s">
        <v>41</v>
      </c>
      <c r="L13211" t="s">
        <v>60</v>
      </c>
      <c r="M13211">
        <v>275000</v>
      </c>
      <c r="N13211"/>
      <c r="O13211" t="s">
        <v>24115</v>
      </c>
      <c r="P13211" t="s">
        <v>663</v>
      </c>
    </row>
    <row r="13212" spans="1:16" x14ac:dyDescent="0.25">
      <c r="A13212" t="s">
        <v>6</v>
      </c>
      <c r="B13212" t="s">
        <v>22602</v>
      </c>
      <c r="C13212" t="s">
        <v>2624</v>
      </c>
      <c r="D13212" t="s">
        <v>4562</v>
      </c>
      <c r="E13212" t="s">
        <v>59</v>
      </c>
      <c r="F13212" t="b">
        <v>0</v>
      </c>
      <c r="G13212" t="s">
        <v>68</v>
      </c>
      <c r="H13212" s="1">
        <v>46163.336817129632</v>
      </c>
      <c r="I13212" t="b">
        <v>0</v>
      </c>
      <c r="J13212" t="b">
        <v>1</v>
      </c>
      <c r="K13212" t="s">
        <v>41</v>
      </c>
      <c r="L13212" t="s">
        <v>60</v>
      </c>
      <c r="M13212">
        <v>275000</v>
      </c>
      <c r="N13212"/>
      <c r="O13212" t="s">
        <v>24115</v>
      </c>
      <c r="P13212" t="s">
        <v>22603</v>
      </c>
    </row>
    <row r="13213" spans="1:16" x14ac:dyDescent="0.25">
      <c r="A13213" t="s">
        <v>0</v>
      </c>
      <c r="B13213" t="s">
        <v>24116</v>
      </c>
      <c r="C13213" t="s">
        <v>162</v>
      </c>
      <c r="D13213" t="s">
        <v>2360</v>
      </c>
      <c r="E13213" t="s">
        <v>132</v>
      </c>
      <c r="F13213" t="b">
        <v>0</v>
      </c>
      <c r="G13213" t="s">
        <v>73</v>
      </c>
      <c r="H13213" s="1">
        <v>46163.377118055563</v>
      </c>
      <c r="I13213" t="b">
        <v>0</v>
      </c>
      <c r="J13213" t="b">
        <v>0</v>
      </c>
      <c r="K13213" t="s">
        <v>41</v>
      </c>
      <c r="L13213" t="s">
        <v>74</v>
      </c>
      <c r="M13213"/>
      <c r="N13213">
        <v>8</v>
      </c>
      <c r="O13213" t="s">
        <v>24117</v>
      </c>
    </row>
    <row r="13214" spans="1:16" x14ac:dyDescent="0.25">
      <c r="A13214" t="s">
        <v>0</v>
      </c>
      <c r="B13214" t="s">
        <v>24118</v>
      </c>
      <c r="C13214" t="s">
        <v>6744</v>
      </c>
      <c r="D13214" t="s">
        <v>24119</v>
      </c>
      <c r="E13214" t="s">
        <v>232</v>
      </c>
      <c r="F13214" t="b">
        <v>0</v>
      </c>
      <c r="G13214" t="s">
        <v>40</v>
      </c>
      <c r="H13214" s="1">
        <v>46163.37840277778</v>
      </c>
      <c r="I13214" t="b">
        <v>1</v>
      </c>
      <c r="J13214" t="b">
        <v>0</v>
      </c>
      <c r="K13214" t="s">
        <v>40</v>
      </c>
      <c r="L13214" t="s">
        <v>74</v>
      </c>
      <c r="M13214"/>
      <c r="N13214">
        <v>8.5</v>
      </c>
      <c r="O13214" t="s">
        <v>24120</v>
      </c>
      <c r="P13214" t="s">
        <v>325</v>
      </c>
    </row>
    <row r="13215" spans="1:16" x14ac:dyDescent="0.25">
      <c r="A13215" t="s">
        <v>6</v>
      </c>
      <c r="B13215" t="s">
        <v>6</v>
      </c>
      <c r="C13215" t="s">
        <v>10022</v>
      </c>
      <c r="D13215" t="s">
        <v>4526</v>
      </c>
      <c r="E13215" t="s">
        <v>59</v>
      </c>
      <c r="F13215" t="b">
        <v>0</v>
      </c>
      <c r="G13215" t="s">
        <v>40</v>
      </c>
      <c r="H13215" s="1">
        <v>46163.379930555559</v>
      </c>
      <c r="I13215" t="b">
        <v>0</v>
      </c>
      <c r="J13215" t="b">
        <v>0</v>
      </c>
      <c r="K13215" t="s">
        <v>40</v>
      </c>
      <c r="L13215" t="s">
        <v>60</v>
      </c>
      <c r="M13215">
        <v>67500</v>
      </c>
      <c r="N13215"/>
      <c r="O13215" t="s">
        <v>101</v>
      </c>
      <c r="P13215" t="s">
        <v>85</v>
      </c>
    </row>
    <row r="13216" spans="1:16" x14ac:dyDescent="0.25">
      <c r="A13216" t="s">
        <v>1</v>
      </c>
      <c r="B13216" t="s">
        <v>24121</v>
      </c>
      <c r="C13216" t="s">
        <v>84</v>
      </c>
      <c r="D13216" t="s">
        <v>4346</v>
      </c>
      <c r="E13216" t="s">
        <v>59</v>
      </c>
      <c r="F13216" t="b">
        <v>0</v>
      </c>
      <c r="G13216" t="s">
        <v>77</v>
      </c>
      <c r="H13216" s="1">
        <v>46163.38008101852</v>
      </c>
      <c r="I13216" t="b">
        <v>0</v>
      </c>
      <c r="J13216" t="b">
        <v>1</v>
      </c>
      <c r="K13216" t="s">
        <v>41</v>
      </c>
      <c r="L13216" t="s">
        <v>60</v>
      </c>
      <c r="M13216">
        <v>82000</v>
      </c>
      <c r="N13216"/>
      <c r="O13216" t="s">
        <v>480</v>
      </c>
      <c r="P13216" t="s">
        <v>24122</v>
      </c>
    </row>
    <row r="13217" spans="1:16" x14ac:dyDescent="0.25">
      <c r="A13217" t="s">
        <v>1</v>
      </c>
      <c r="B13217" t="s">
        <v>210</v>
      </c>
      <c r="C13217" t="s">
        <v>1502</v>
      </c>
      <c r="D13217" t="s">
        <v>4526</v>
      </c>
      <c r="E13217" t="s">
        <v>59</v>
      </c>
      <c r="F13217" t="b">
        <v>0</v>
      </c>
      <c r="G13217" t="s">
        <v>89</v>
      </c>
      <c r="H13217" s="1">
        <v>46163.380162037043</v>
      </c>
      <c r="I13217" t="b">
        <v>0</v>
      </c>
      <c r="J13217" t="b">
        <v>1</v>
      </c>
      <c r="K13217" t="s">
        <v>41</v>
      </c>
      <c r="L13217" t="s">
        <v>60</v>
      </c>
      <c r="M13217">
        <v>110000</v>
      </c>
      <c r="N13217"/>
      <c r="O13217" t="s">
        <v>307</v>
      </c>
      <c r="P13217" t="s">
        <v>21373</v>
      </c>
    </row>
    <row r="13218" spans="1:16" x14ac:dyDescent="0.25">
      <c r="A13218" t="s">
        <v>8</v>
      </c>
      <c r="B13218" t="s">
        <v>24123</v>
      </c>
      <c r="C13218" t="s">
        <v>5795</v>
      </c>
      <c r="D13218" t="s">
        <v>4526</v>
      </c>
      <c r="E13218" t="s">
        <v>59</v>
      </c>
      <c r="F13218" t="b">
        <v>0</v>
      </c>
      <c r="G13218" t="s">
        <v>40</v>
      </c>
      <c r="H13218" s="1">
        <v>46163.381666666668</v>
      </c>
      <c r="I13218" t="b">
        <v>0</v>
      </c>
      <c r="J13218" t="b">
        <v>0</v>
      </c>
      <c r="K13218" t="s">
        <v>40</v>
      </c>
      <c r="L13218" t="s">
        <v>60</v>
      </c>
      <c r="M13218">
        <v>92500</v>
      </c>
      <c r="N13218"/>
      <c r="O13218" t="s">
        <v>6282</v>
      </c>
      <c r="P13218" t="s">
        <v>24124</v>
      </c>
    </row>
    <row r="13219" spans="1:16" x14ac:dyDescent="0.25">
      <c r="A13219" t="s">
        <v>0</v>
      </c>
      <c r="B13219" t="s">
        <v>3693</v>
      </c>
      <c r="C13219" t="s">
        <v>971</v>
      </c>
      <c r="D13219" t="s">
        <v>4526</v>
      </c>
      <c r="E13219" t="s">
        <v>59</v>
      </c>
      <c r="F13219" t="b">
        <v>0</v>
      </c>
      <c r="G13219" t="s">
        <v>68</v>
      </c>
      <c r="H13219" s="1">
        <v>46163.418749999997</v>
      </c>
      <c r="I13219" t="b">
        <v>1</v>
      </c>
      <c r="J13219" t="b">
        <v>0</v>
      </c>
      <c r="K13219" t="s">
        <v>41</v>
      </c>
      <c r="L13219" t="s">
        <v>60</v>
      </c>
      <c r="M13219">
        <v>70500</v>
      </c>
      <c r="N13219"/>
      <c r="O13219" t="s">
        <v>24125</v>
      </c>
      <c r="P13219" t="s">
        <v>13531</v>
      </c>
    </row>
    <row r="13220" spans="1:16" x14ac:dyDescent="0.25">
      <c r="A13220" t="s">
        <v>0</v>
      </c>
      <c r="B13220" t="s">
        <v>13828</v>
      </c>
      <c r="C13220" t="s">
        <v>4252</v>
      </c>
      <c r="D13220" t="s">
        <v>2360</v>
      </c>
      <c r="E13220" t="s">
        <v>59</v>
      </c>
      <c r="F13220" t="b">
        <v>0</v>
      </c>
      <c r="G13220" t="s">
        <v>65</v>
      </c>
      <c r="H13220" s="1">
        <v>46163.418749999997</v>
      </c>
      <c r="I13220" t="b">
        <v>0</v>
      </c>
      <c r="J13220" t="b">
        <v>1</v>
      </c>
      <c r="K13220" t="s">
        <v>41</v>
      </c>
      <c r="L13220" t="s">
        <v>60</v>
      </c>
      <c r="M13220">
        <v>120000</v>
      </c>
      <c r="N13220"/>
      <c r="O13220" t="s">
        <v>9723</v>
      </c>
      <c r="P13220" t="s">
        <v>24126</v>
      </c>
    </row>
    <row r="13221" spans="1:16" x14ac:dyDescent="0.25">
      <c r="A13221" t="s">
        <v>0</v>
      </c>
      <c r="B13221" t="s">
        <v>24127</v>
      </c>
      <c r="C13221" t="s">
        <v>194</v>
      </c>
      <c r="D13221" t="s">
        <v>2360</v>
      </c>
      <c r="E13221" t="s">
        <v>59</v>
      </c>
      <c r="F13221" t="b">
        <v>0</v>
      </c>
      <c r="G13221" t="s">
        <v>65</v>
      </c>
      <c r="H13221" s="1">
        <v>46163.418796296297</v>
      </c>
      <c r="I13221" t="b">
        <v>0</v>
      </c>
      <c r="J13221" t="b">
        <v>0</v>
      </c>
      <c r="K13221" t="s">
        <v>41</v>
      </c>
      <c r="L13221" t="s">
        <v>60</v>
      </c>
      <c r="M13221">
        <v>94000</v>
      </c>
      <c r="N13221"/>
      <c r="O13221" t="s">
        <v>1948</v>
      </c>
      <c r="P13221" t="s">
        <v>24128</v>
      </c>
    </row>
    <row r="13222" spans="1:16" x14ac:dyDescent="0.25">
      <c r="A13222" t="s">
        <v>0</v>
      </c>
      <c r="B13222" t="s">
        <v>24129</v>
      </c>
      <c r="C13222" t="s">
        <v>24130</v>
      </c>
      <c r="D13222" t="s">
        <v>19108</v>
      </c>
      <c r="E13222" t="s">
        <v>59</v>
      </c>
      <c r="F13222" t="b">
        <v>0</v>
      </c>
      <c r="G13222" t="s">
        <v>27</v>
      </c>
      <c r="H13222" s="1">
        <v>46163.419571759259</v>
      </c>
      <c r="I13222" t="b">
        <v>0</v>
      </c>
      <c r="J13222" t="b">
        <v>0</v>
      </c>
      <c r="K13222" t="s">
        <v>27</v>
      </c>
      <c r="L13222" t="s">
        <v>60</v>
      </c>
      <c r="M13222">
        <v>240000</v>
      </c>
      <c r="N13222"/>
      <c r="O13222" t="s">
        <v>19108</v>
      </c>
      <c r="P13222" t="s">
        <v>24131</v>
      </c>
    </row>
    <row r="13223" spans="1:16" x14ac:dyDescent="0.25">
      <c r="A13223" t="s">
        <v>0</v>
      </c>
      <c r="B13223" t="s">
        <v>19627</v>
      </c>
      <c r="C13223" t="s">
        <v>40</v>
      </c>
      <c r="D13223" t="s">
        <v>4526</v>
      </c>
      <c r="E13223" t="s">
        <v>59</v>
      </c>
      <c r="F13223" t="b">
        <v>0</v>
      </c>
      <c r="G13223" t="s">
        <v>40</v>
      </c>
      <c r="H13223" s="1">
        <v>46163.420069444437</v>
      </c>
      <c r="I13223" t="b">
        <v>1</v>
      </c>
      <c r="J13223" t="b">
        <v>0</v>
      </c>
      <c r="K13223" t="s">
        <v>40</v>
      </c>
      <c r="L13223" t="s">
        <v>60</v>
      </c>
      <c r="M13223">
        <v>135000</v>
      </c>
      <c r="N13223"/>
      <c r="O13223" t="s">
        <v>24132</v>
      </c>
    </row>
    <row r="13224" spans="1:16" x14ac:dyDescent="0.25">
      <c r="A13224" t="s">
        <v>3</v>
      </c>
      <c r="B13224" t="s">
        <v>24133</v>
      </c>
      <c r="C13224" t="s">
        <v>41</v>
      </c>
      <c r="D13224" t="s">
        <v>4526</v>
      </c>
      <c r="E13224" t="s">
        <v>59</v>
      </c>
      <c r="F13224" t="b">
        <v>0</v>
      </c>
      <c r="G13224" t="s">
        <v>41</v>
      </c>
      <c r="H13224" s="1">
        <v>46163.420127314806</v>
      </c>
      <c r="I13224" t="b">
        <v>0</v>
      </c>
      <c r="J13224" t="b">
        <v>1</v>
      </c>
      <c r="K13224" t="s">
        <v>41</v>
      </c>
      <c r="L13224" t="s">
        <v>60</v>
      </c>
      <c r="M13224">
        <v>77202</v>
      </c>
      <c r="N13224"/>
      <c r="O13224" t="s">
        <v>2933</v>
      </c>
      <c r="P13224" t="s">
        <v>3990</v>
      </c>
    </row>
    <row r="13225" spans="1:16" x14ac:dyDescent="0.25">
      <c r="A13225" t="s">
        <v>1</v>
      </c>
      <c r="B13225" t="s">
        <v>24134</v>
      </c>
      <c r="C13225" t="s">
        <v>574</v>
      </c>
      <c r="D13225" t="s">
        <v>4550</v>
      </c>
      <c r="E13225" t="s">
        <v>59</v>
      </c>
      <c r="F13225" t="b">
        <v>0</v>
      </c>
      <c r="G13225" t="s">
        <v>77</v>
      </c>
      <c r="H13225" s="1">
        <v>46163.421747685177</v>
      </c>
      <c r="I13225" t="b">
        <v>0</v>
      </c>
      <c r="J13225" t="b">
        <v>1</v>
      </c>
      <c r="K13225" t="s">
        <v>41</v>
      </c>
      <c r="L13225" t="s">
        <v>60</v>
      </c>
      <c r="M13225">
        <v>145000</v>
      </c>
      <c r="N13225"/>
      <c r="O13225" t="s">
        <v>24135</v>
      </c>
      <c r="P13225" t="s">
        <v>85</v>
      </c>
    </row>
    <row r="13226" spans="1:16" x14ac:dyDescent="0.25">
      <c r="A13226" t="s">
        <v>3</v>
      </c>
      <c r="B13226" t="s">
        <v>20542</v>
      </c>
      <c r="C13226" t="s">
        <v>20</v>
      </c>
      <c r="D13226" t="s">
        <v>4346</v>
      </c>
      <c r="E13226" t="s">
        <v>59</v>
      </c>
      <c r="F13226" t="b">
        <v>0</v>
      </c>
      <c r="G13226" t="s">
        <v>20</v>
      </c>
      <c r="H13226" s="1">
        <v>46163.461030092592</v>
      </c>
      <c r="I13226" t="b">
        <v>0</v>
      </c>
      <c r="J13226" t="b">
        <v>0</v>
      </c>
      <c r="K13226" t="s">
        <v>20</v>
      </c>
      <c r="L13226" t="s">
        <v>60</v>
      </c>
      <c r="M13226">
        <v>72500</v>
      </c>
      <c r="N13226"/>
      <c r="O13226" t="s">
        <v>18235</v>
      </c>
    </row>
    <row r="13227" spans="1:16" x14ac:dyDescent="0.25">
      <c r="A13227" t="s">
        <v>0</v>
      </c>
      <c r="B13227" t="s">
        <v>24136</v>
      </c>
      <c r="C13227" t="s">
        <v>76</v>
      </c>
      <c r="D13227" t="s">
        <v>141</v>
      </c>
      <c r="E13227" t="s">
        <v>88</v>
      </c>
      <c r="F13227" t="b">
        <v>1</v>
      </c>
      <c r="G13227" t="s">
        <v>41</v>
      </c>
      <c r="H13227" s="1">
        <v>46163.461701388893</v>
      </c>
      <c r="I13227" t="b">
        <v>1</v>
      </c>
      <c r="J13227" t="b">
        <v>0</v>
      </c>
      <c r="K13227" t="s">
        <v>41</v>
      </c>
      <c r="L13227" t="s">
        <v>74</v>
      </c>
      <c r="M13227"/>
      <c r="N13227">
        <v>14</v>
      </c>
      <c r="O13227" t="s">
        <v>141</v>
      </c>
      <c r="P13227" t="s">
        <v>14007</v>
      </c>
    </row>
    <row r="13228" spans="1:16" x14ac:dyDescent="0.25">
      <c r="A13228" t="s">
        <v>0</v>
      </c>
      <c r="B13228" t="s">
        <v>24137</v>
      </c>
      <c r="C13228" t="s">
        <v>165</v>
      </c>
      <c r="D13228" t="s">
        <v>4756</v>
      </c>
      <c r="E13228" t="s">
        <v>59</v>
      </c>
      <c r="F13228" t="b">
        <v>0</v>
      </c>
      <c r="G13228" t="s">
        <v>73</v>
      </c>
      <c r="H13228" s="1">
        <v>46163.502083333333</v>
      </c>
      <c r="I13228" t="b">
        <v>1</v>
      </c>
      <c r="J13228" t="b">
        <v>0</v>
      </c>
      <c r="K13228" t="s">
        <v>41</v>
      </c>
      <c r="L13228" t="s">
        <v>60</v>
      </c>
      <c r="M13228">
        <v>140000</v>
      </c>
      <c r="N13228"/>
      <c r="O13228" t="s">
        <v>12113</v>
      </c>
    </row>
    <row r="13229" spans="1:16" x14ac:dyDescent="0.25">
      <c r="A13229" t="s">
        <v>0</v>
      </c>
      <c r="B13229" t="s">
        <v>24138</v>
      </c>
      <c r="C13229" t="s">
        <v>76</v>
      </c>
      <c r="D13229" t="s">
        <v>141</v>
      </c>
      <c r="E13229" t="s">
        <v>88</v>
      </c>
      <c r="F13229" t="b">
        <v>1</v>
      </c>
      <c r="G13229" t="s">
        <v>41</v>
      </c>
      <c r="H13229" s="1">
        <v>46163.503460648149</v>
      </c>
      <c r="I13229" t="b">
        <v>1</v>
      </c>
      <c r="J13229" t="b">
        <v>0</v>
      </c>
      <c r="K13229" t="s">
        <v>41</v>
      </c>
      <c r="L13229" t="s">
        <v>74</v>
      </c>
      <c r="M13229"/>
      <c r="N13229">
        <v>25</v>
      </c>
      <c r="O13229" t="s">
        <v>141</v>
      </c>
      <c r="P13229" t="s">
        <v>261</v>
      </c>
    </row>
    <row r="13230" spans="1:16" x14ac:dyDescent="0.25">
      <c r="A13230" t="s">
        <v>1</v>
      </c>
      <c r="B13230" t="s">
        <v>24139</v>
      </c>
      <c r="C13230" t="s">
        <v>13767</v>
      </c>
      <c r="D13230" t="s">
        <v>4346</v>
      </c>
      <c r="E13230" t="s">
        <v>59</v>
      </c>
      <c r="F13230" t="b">
        <v>0</v>
      </c>
      <c r="G13230" t="s">
        <v>19</v>
      </c>
      <c r="H13230" s="1">
        <v>46163.505810185183</v>
      </c>
      <c r="I13230" t="b">
        <v>0</v>
      </c>
      <c r="J13230" t="b">
        <v>0</v>
      </c>
      <c r="K13230" t="s">
        <v>19</v>
      </c>
      <c r="L13230" t="s">
        <v>60</v>
      </c>
      <c r="M13230">
        <v>804678.28</v>
      </c>
      <c r="N13230"/>
      <c r="O13230" t="s">
        <v>24140</v>
      </c>
      <c r="P13230" t="s">
        <v>24141</v>
      </c>
    </row>
    <row r="13231" spans="1:16" x14ac:dyDescent="0.25">
      <c r="A13231" t="s">
        <v>1</v>
      </c>
      <c r="B13231" t="s">
        <v>24142</v>
      </c>
      <c r="C13231" t="s">
        <v>14540</v>
      </c>
      <c r="D13231" t="s">
        <v>4346</v>
      </c>
      <c r="E13231" t="s">
        <v>59</v>
      </c>
      <c r="F13231" t="b">
        <v>0</v>
      </c>
      <c r="G13231" t="s">
        <v>19</v>
      </c>
      <c r="H13231" s="1">
        <v>46163.505937499998</v>
      </c>
      <c r="I13231" t="b">
        <v>1</v>
      </c>
      <c r="J13231" t="b">
        <v>0</v>
      </c>
      <c r="K13231" t="s">
        <v>19</v>
      </c>
      <c r="L13231" t="s">
        <v>60</v>
      </c>
      <c r="M13231">
        <v>1650000</v>
      </c>
      <c r="N13231"/>
      <c r="O13231" t="s">
        <v>23253</v>
      </c>
      <c r="P13231" t="s">
        <v>24143</v>
      </c>
    </row>
    <row r="13232" spans="1:16" x14ac:dyDescent="0.25">
      <c r="A13232" t="s">
        <v>1</v>
      </c>
      <c r="B13232" t="s">
        <v>8138</v>
      </c>
      <c r="C13232" t="s">
        <v>14540</v>
      </c>
      <c r="D13232" t="s">
        <v>4346</v>
      </c>
      <c r="E13232" t="s">
        <v>59</v>
      </c>
      <c r="F13232" t="b">
        <v>0</v>
      </c>
      <c r="G13232" t="s">
        <v>19</v>
      </c>
      <c r="H13232" s="1">
        <v>46163.506064814806</v>
      </c>
      <c r="I13232" t="b">
        <v>1</v>
      </c>
      <c r="J13232" t="b">
        <v>0</v>
      </c>
      <c r="K13232" t="s">
        <v>19</v>
      </c>
      <c r="L13232" t="s">
        <v>60</v>
      </c>
      <c r="M13232">
        <v>1638093.1</v>
      </c>
      <c r="N13232"/>
      <c r="O13232" t="s">
        <v>24144</v>
      </c>
      <c r="P13232" t="s">
        <v>24145</v>
      </c>
    </row>
    <row r="13233" spans="1:16" x14ac:dyDescent="0.25">
      <c r="A13233" t="s">
        <v>5</v>
      </c>
      <c r="B13233" t="s">
        <v>24146</v>
      </c>
      <c r="C13233" t="s">
        <v>9984</v>
      </c>
      <c r="D13233" t="s">
        <v>4346</v>
      </c>
      <c r="E13233" t="s">
        <v>88</v>
      </c>
      <c r="F13233" t="b">
        <v>0</v>
      </c>
      <c r="G13233" t="s">
        <v>40</v>
      </c>
      <c r="H13233" s="1">
        <v>46163.506643518522</v>
      </c>
      <c r="I13233" t="b">
        <v>0</v>
      </c>
      <c r="J13233" t="b">
        <v>0</v>
      </c>
      <c r="K13233" t="s">
        <v>40</v>
      </c>
      <c r="L13233" t="s">
        <v>60</v>
      </c>
      <c r="M13233">
        <v>50253</v>
      </c>
      <c r="N13233"/>
      <c r="O13233" t="s">
        <v>1533</v>
      </c>
    </row>
    <row r="13234" spans="1:16" x14ac:dyDescent="0.25">
      <c r="A13234" t="s">
        <v>0</v>
      </c>
      <c r="B13234" t="s">
        <v>24147</v>
      </c>
      <c r="C13234" t="s">
        <v>76</v>
      </c>
      <c r="D13234" t="s">
        <v>4633</v>
      </c>
      <c r="E13234" t="s">
        <v>59</v>
      </c>
      <c r="F13234" t="b">
        <v>1</v>
      </c>
      <c r="G13234" t="s">
        <v>10499</v>
      </c>
      <c r="H13234" s="1">
        <v>46163.544745370367</v>
      </c>
      <c r="I13234" t="b">
        <v>0</v>
      </c>
      <c r="J13234" t="b">
        <v>0</v>
      </c>
      <c r="K13234" t="s">
        <v>10499</v>
      </c>
      <c r="L13234" t="s">
        <v>60</v>
      </c>
      <c r="M13234">
        <v>75000</v>
      </c>
      <c r="N13234"/>
      <c r="O13234" t="s">
        <v>4633</v>
      </c>
      <c r="P13234" t="s">
        <v>24148</v>
      </c>
    </row>
    <row r="13235" spans="1:16" x14ac:dyDescent="0.25">
      <c r="A13235" t="s">
        <v>7</v>
      </c>
      <c r="B13235" t="s">
        <v>24149</v>
      </c>
      <c r="C13235" t="s">
        <v>6744</v>
      </c>
      <c r="D13235" t="s">
        <v>4526</v>
      </c>
      <c r="E13235" t="s">
        <v>59</v>
      </c>
      <c r="F13235" t="b">
        <v>0</v>
      </c>
      <c r="G13235" t="s">
        <v>40</v>
      </c>
      <c r="H13235" s="1">
        <v>46163.545023148137</v>
      </c>
      <c r="I13235" t="b">
        <v>0</v>
      </c>
      <c r="J13235" t="b">
        <v>0</v>
      </c>
      <c r="K13235" t="s">
        <v>40</v>
      </c>
      <c r="L13235" t="s">
        <v>60</v>
      </c>
      <c r="M13235">
        <v>65000</v>
      </c>
      <c r="N13235"/>
      <c r="O13235" t="s">
        <v>17629</v>
      </c>
      <c r="P13235" t="s">
        <v>6745</v>
      </c>
    </row>
    <row r="13236" spans="1:16" x14ac:dyDescent="0.25">
      <c r="A13236" t="s">
        <v>5</v>
      </c>
      <c r="B13236" t="s">
        <v>5</v>
      </c>
      <c r="C13236" t="s">
        <v>453</v>
      </c>
      <c r="D13236" t="s">
        <v>509</v>
      </c>
      <c r="E13236" t="s">
        <v>59</v>
      </c>
      <c r="F13236" t="b">
        <v>0</v>
      </c>
      <c r="G13236" t="s">
        <v>68</v>
      </c>
      <c r="H13236" s="1">
        <v>46163.546689814822</v>
      </c>
      <c r="I13236" t="b">
        <v>0</v>
      </c>
      <c r="J13236" t="b">
        <v>0</v>
      </c>
      <c r="K13236" t="s">
        <v>41</v>
      </c>
      <c r="L13236" t="s">
        <v>60</v>
      </c>
      <c r="M13236">
        <v>124000</v>
      </c>
      <c r="N13236"/>
      <c r="O13236" t="s">
        <v>20677</v>
      </c>
      <c r="P13236" t="s">
        <v>11207</v>
      </c>
    </row>
    <row r="13237" spans="1:16" x14ac:dyDescent="0.25">
      <c r="A13237" t="s">
        <v>8</v>
      </c>
      <c r="B13237" t="s">
        <v>24150</v>
      </c>
      <c r="C13237" t="s">
        <v>2408</v>
      </c>
      <c r="D13237" t="s">
        <v>4526</v>
      </c>
      <c r="E13237" t="s">
        <v>59</v>
      </c>
      <c r="F13237" t="b">
        <v>0</v>
      </c>
      <c r="G13237" t="s">
        <v>13</v>
      </c>
      <c r="H13237" s="1">
        <v>46163.547233796293</v>
      </c>
      <c r="I13237" t="b">
        <v>0</v>
      </c>
      <c r="J13237" t="b">
        <v>0</v>
      </c>
      <c r="K13237" t="s">
        <v>13</v>
      </c>
      <c r="L13237" t="s">
        <v>60</v>
      </c>
      <c r="M13237">
        <v>75000</v>
      </c>
      <c r="N13237"/>
      <c r="O13237" t="s">
        <v>24151</v>
      </c>
      <c r="P13237" t="s">
        <v>24152</v>
      </c>
    </row>
    <row r="13238" spans="1:16" x14ac:dyDescent="0.25">
      <c r="A13238" t="s">
        <v>1</v>
      </c>
      <c r="B13238" t="s">
        <v>470</v>
      </c>
      <c r="C13238" t="s">
        <v>9588</v>
      </c>
      <c r="D13238" t="s">
        <v>4526</v>
      </c>
      <c r="E13238" t="s">
        <v>59</v>
      </c>
      <c r="F13238" t="b">
        <v>0</v>
      </c>
      <c r="G13238" t="s">
        <v>19</v>
      </c>
      <c r="H13238" s="1">
        <v>46163.547662037039</v>
      </c>
      <c r="I13238" t="b">
        <v>1</v>
      </c>
      <c r="J13238" t="b">
        <v>0</v>
      </c>
      <c r="K13238" t="s">
        <v>19</v>
      </c>
      <c r="L13238" t="s">
        <v>60</v>
      </c>
      <c r="M13238">
        <v>2100000</v>
      </c>
      <c r="N13238"/>
      <c r="O13238" t="s">
        <v>4703</v>
      </c>
      <c r="P13238" t="s">
        <v>24153</v>
      </c>
    </row>
    <row r="13239" spans="1:16" x14ac:dyDescent="0.25">
      <c r="A13239" t="s">
        <v>2</v>
      </c>
      <c r="B13239" t="s">
        <v>24154</v>
      </c>
      <c r="C13239" t="s">
        <v>40</v>
      </c>
      <c r="D13239" t="s">
        <v>23790</v>
      </c>
      <c r="E13239" t="s">
        <v>59</v>
      </c>
      <c r="F13239" t="b">
        <v>0</v>
      </c>
      <c r="G13239" t="s">
        <v>40</v>
      </c>
      <c r="H13239" s="1">
        <v>46163.548310185193</v>
      </c>
      <c r="I13239" t="b">
        <v>0</v>
      </c>
      <c r="J13239" t="b">
        <v>0</v>
      </c>
      <c r="K13239" t="s">
        <v>40</v>
      </c>
      <c r="L13239" t="s">
        <v>60</v>
      </c>
      <c r="M13239">
        <v>43500</v>
      </c>
      <c r="N13239"/>
      <c r="O13239" t="s">
        <v>1163</v>
      </c>
      <c r="P13239" t="s">
        <v>24155</v>
      </c>
    </row>
    <row r="13240" spans="1:16" x14ac:dyDescent="0.25">
      <c r="A13240" t="s">
        <v>0</v>
      </c>
      <c r="B13240" t="s">
        <v>24156</v>
      </c>
      <c r="C13240" t="s">
        <v>24157</v>
      </c>
      <c r="D13240" t="s">
        <v>4346</v>
      </c>
      <c r="E13240" t="s">
        <v>59</v>
      </c>
      <c r="F13240" t="b">
        <v>0</v>
      </c>
      <c r="G13240" t="s">
        <v>68</v>
      </c>
      <c r="H13240" s="1">
        <v>46163.585416666669</v>
      </c>
      <c r="I13240" t="b">
        <v>0</v>
      </c>
      <c r="J13240" t="b">
        <v>1</v>
      </c>
      <c r="K13240" t="s">
        <v>41</v>
      </c>
      <c r="L13240" t="s">
        <v>74</v>
      </c>
      <c r="M13240"/>
      <c r="N13240">
        <v>25.82</v>
      </c>
      <c r="O13240" t="s">
        <v>24158</v>
      </c>
    </row>
    <row r="13241" spans="1:16" x14ac:dyDescent="0.25">
      <c r="A13241" t="s">
        <v>7</v>
      </c>
      <c r="B13241" t="s">
        <v>24159</v>
      </c>
      <c r="C13241" t="s">
        <v>76</v>
      </c>
      <c r="D13241" t="s">
        <v>24160</v>
      </c>
      <c r="E13241" t="s">
        <v>59</v>
      </c>
      <c r="F13241" t="b">
        <v>1</v>
      </c>
      <c r="G13241" t="s">
        <v>73</v>
      </c>
      <c r="H13241" s="1">
        <v>46163.585416666669</v>
      </c>
      <c r="I13241" t="b">
        <v>0</v>
      </c>
      <c r="J13241" t="b">
        <v>1</v>
      </c>
      <c r="K13241" t="s">
        <v>41</v>
      </c>
      <c r="L13241" t="s">
        <v>60</v>
      </c>
      <c r="M13241">
        <v>100345</v>
      </c>
      <c r="N13241"/>
      <c r="O13241" t="s">
        <v>24161</v>
      </c>
      <c r="P13241" t="s">
        <v>24162</v>
      </c>
    </row>
    <row r="13242" spans="1:16" x14ac:dyDescent="0.25">
      <c r="A13242" t="s">
        <v>0</v>
      </c>
      <c r="B13242" t="s">
        <v>2731</v>
      </c>
      <c r="C13242" t="s">
        <v>537</v>
      </c>
      <c r="D13242" t="s">
        <v>2360</v>
      </c>
      <c r="E13242" t="s">
        <v>59</v>
      </c>
      <c r="F13242" t="b">
        <v>0</v>
      </c>
      <c r="G13242" t="s">
        <v>65</v>
      </c>
      <c r="H13242" s="1">
        <v>46163.585439814808</v>
      </c>
      <c r="I13242" t="b">
        <v>0</v>
      </c>
      <c r="J13242" t="b">
        <v>1</v>
      </c>
      <c r="K13242" t="s">
        <v>41</v>
      </c>
      <c r="L13242" t="s">
        <v>60</v>
      </c>
      <c r="M13242">
        <v>76044.5</v>
      </c>
      <c r="N13242"/>
      <c r="O13242" t="s">
        <v>5140</v>
      </c>
      <c r="P13242" t="s">
        <v>16520</v>
      </c>
    </row>
    <row r="13243" spans="1:16" x14ac:dyDescent="0.25">
      <c r="A13243" t="s">
        <v>7</v>
      </c>
      <c r="B13243" t="s">
        <v>23508</v>
      </c>
      <c r="C13243" t="s">
        <v>41</v>
      </c>
      <c r="D13243" t="s">
        <v>4526</v>
      </c>
      <c r="E13243" t="s">
        <v>59</v>
      </c>
      <c r="F13243" t="b">
        <v>0</v>
      </c>
      <c r="G13243" t="s">
        <v>41</v>
      </c>
      <c r="H13243" s="1">
        <v>46163.586701388893</v>
      </c>
      <c r="I13243" t="b">
        <v>0</v>
      </c>
      <c r="J13243" t="b">
        <v>1</v>
      </c>
      <c r="K13243" t="s">
        <v>41</v>
      </c>
      <c r="L13243" t="s">
        <v>74</v>
      </c>
      <c r="M13243"/>
      <c r="N13243">
        <v>57.5</v>
      </c>
      <c r="O13243" t="s">
        <v>7085</v>
      </c>
      <c r="P13243" t="s">
        <v>23509</v>
      </c>
    </row>
    <row r="13244" spans="1:16" x14ac:dyDescent="0.25">
      <c r="A13244" t="s">
        <v>6</v>
      </c>
      <c r="B13244" t="s">
        <v>24163</v>
      </c>
      <c r="C13244" t="s">
        <v>886</v>
      </c>
      <c r="D13244" t="s">
        <v>11846</v>
      </c>
      <c r="E13244" t="s">
        <v>59</v>
      </c>
      <c r="F13244" t="b">
        <v>0</v>
      </c>
      <c r="G13244" t="s">
        <v>89</v>
      </c>
      <c r="H13244" s="1">
        <v>46163.586782407408</v>
      </c>
      <c r="I13244" t="b">
        <v>0</v>
      </c>
      <c r="J13244" t="b">
        <v>0</v>
      </c>
      <c r="K13244" t="s">
        <v>41</v>
      </c>
      <c r="L13244" t="s">
        <v>60</v>
      </c>
      <c r="M13244">
        <v>168000</v>
      </c>
      <c r="N13244"/>
      <c r="O13244" t="s">
        <v>1962</v>
      </c>
    </row>
    <row r="13245" spans="1:16" x14ac:dyDescent="0.25">
      <c r="A13245" t="s">
        <v>8</v>
      </c>
      <c r="B13245" t="s">
        <v>23773</v>
      </c>
      <c r="C13245" t="s">
        <v>886</v>
      </c>
      <c r="D13245" t="s">
        <v>11846</v>
      </c>
      <c r="E13245" t="s">
        <v>59</v>
      </c>
      <c r="F13245" t="b">
        <v>0</v>
      </c>
      <c r="G13245" t="s">
        <v>89</v>
      </c>
      <c r="H13245" s="1">
        <v>46163.586782407408</v>
      </c>
      <c r="I13245" t="b">
        <v>0</v>
      </c>
      <c r="J13245" t="b">
        <v>1</v>
      </c>
      <c r="K13245" t="s">
        <v>41</v>
      </c>
      <c r="L13245" t="s">
        <v>60</v>
      </c>
      <c r="M13245">
        <v>168000</v>
      </c>
      <c r="N13245"/>
      <c r="O13245" t="s">
        <v>1962</v>
      </c>
      <c r="P13245" t="s">
        <v>718</v>
      </c>
    </row>
    <row r="13246" spans="1:16" x14ac:dyDescent="0.25">
      <c r="A13246" t="s">
        <v>6</v>
      </c>
      <c r="B13246" t="s">
        <v>24164</v>
      </c>
      <c r="C13246" t="s">
        <v>79</v>
      </c>
      <c r="D13246" t="s">
        <v>4346</v>
      </c>
      <c r="E13246" t="s">
        <v>59</v>
      </c>
      <c r="F13246" t="b">
        <v>0</v>
      </c>
      <c r="G13246" t="s">
        <v>77</v>
      </c>
      <c r="H13246" s="1">
        <v>46163.586782407408</v>
      </c>
      <c r="I13246" t="b">
        <v>0</v>
      </c>
      <c r="J13246" t="b">
        <v>1</v>
      </c>
      <c r="K13246" t="s">
        <v>41</v>
      </c>
      <c r="L13246" t="s">
        <v>60</v>
      </c>
      <c r="M13246">
        <v>200000</v>
      </c>
      <c r="N13246"/>
      <c r="O13246" t="s">
        <v>1990</v>
      </c>
      <c r="P13246" t="s">
        <v>310</v>
      </c>
    </row>
    <row r="13247" spans="1:16" x14ac:dyDescent="0.25">
      <c r="A13247" t="s">
        <v>2</v>
      </c>
      <c r="B13247" t="s">
        <v>24165</v>
      </c>
      <c r="C13247" t="s">
        <v>40</v>
      </c>
      <c r="D13247" t="s">
        <v>4526</v>
      </c>
      <c r="E13247" t="s">
        <v>59</v>
      </c>
      <c r="F13247" t="b">
        <v>0</v>
      </c>
      <c r="G13247" t="s">
        <v>40</v>
      </c>
      <c r="H13247" s="1">
        <v>46163.588263888887</v>
      </c>
      <c r="I13247" t="b">
        <v>1</v>
      </c>
      <c r="J13247" t="b">
        <v>0</v>
      </c>
      <c r="K13247" t="s">
        <v>40</v>
      </c>
      <c r="L13247" t="s">
        <v>60</v>
      </c>
      <c r="M13247">
        <v>150000</v>
      </c>
      <c r="N13247"/>
      <c r="O13247" t="s">
        <v>127</v>
      </c>
      <c r="P13247" t="s">
        <v>579</v>
      </c>
    </row>
    <row r="13248" spans="1:16" x14ac:dyDescent="0.25">
      <c r="A13248" t="s">
        <v>3</v>
      </c>
      <c r="B13248" t="s">
        <v>24166</v>
      </c>
      <c r="C13248" t="s">
        <v>148</v>
      </c>
      <c r="D13248" t="s">
        <v>17626</v>
      </c>
      <c r="E13248" t="s">
        <v>59</v>
      </c>
      <c r="F13248" t="b">
        <v>0</v>
      </c>
      <c r="G13248" t="s">
        <v>89</v>
      </c>
      <c r="H13248" s="1">
        <v>46163.627106481479</v>
      </c>
      <c r="I13248" t="b">
        <v>0</v>
      </c>
      <c r="J13248" t="b">
        <v>1</v>
      </c>
      <c r="K13248" t="s">
        <v>41</v>
      </c>
      <c r="L13248" t="s">
        <v>60</v>
      </c>
      <c r="M13248">
        <v>123795</v>
      </c>
      <c r="N13248"/>
      <c r="O13248" t="s">
        <v>762</v>
      </c>
      <c r="P13248" t="s">
        <v>5368</v>
      </c>
    </row>
    <row r="13249" spans="1:16" x14ac:dyDescent="0.25">
      <c r="A13249" t="s">
        <v>0</v>
      </c>
      <c r="B13249" t="s">
        <v>11469</v>
      </c>
      <c r="C13249" t="s">
        <v>76</v>
      </c>
      <c r="D13249" t="s">
        <v>4346</v>
      </c>
      <c r="E13249" t="s">
        <v>59</v>
      </c>
      <c r="F13249" t="b">
        <v>1</v>
      </c>
      <c r="G13249" t="s">
        <v>13</v>
      </c>
      <c r="H13249" s="1">
        <v>46163.627337962957</v>
      </c>
      <c r="I13249" t="b">
        <v>0</v>
      </c>
      <c r="J13249" t="b">
        <v>0</v>
      </c>
      <c r="K13249" t="s">
        <v>13</v>
      </c>
      <c r="L13249" t="s">
        <v>60</v>
      </c>
      <c r="M13249">
        <v>80000</v>
      </c>
      <c r="N13249"/>
      <c r="O13249" t="s">
        <v>24167</v>
      </c>
      <c r="P13249" t="s">
        <v>3903</v>
      </c>
    </row>
    <row r="13250" spans="1:16" x14ac:dyDescent="0.25">
      <c r="A13250" t="s">
        <v>2</v>
      </c>
      <c r="B13250" t="s">
        <v>10028</v>
      </c>
      <c r="C13250" t="s">
        <v>2649</v>
      </c>
      <c r="D13250" t="s">
        <v>4526</v>
      </c>
      <c r="E13250" t="s">
        <v>59</v>
      </c>
      <c r="F13250" t="b">
        <v>0</v>
      </c>
      <c r="G13250" t="s">
        <v>39</v>
      </c>
      <c r="H13250" s="1">
        <v>46163.62835648148</v>
      </c>
      <c r="I13250" t="b">
        <v>0</v>
      </c>
      <c r="J13250" t="b">
        <v>0</v>
      </c>
      <c r="K13250" t="s">
        <v>39</v>
      </c>
      <c r="L13250" t="s">
        <v>60</v>
      </c>
      <c r="M13250">
        <v>22500</v>
      </c>
      <c r="N13250"/>
      <c r="O13250" t="s">
        <v>24168</v>
      </c>
      <c r="P13250" t="s">
        <v>18391</v>
      </c>
    </row>
    <row r="13251" spans="1:16" x14ac:dyDescent="0.25">
      <c r="A13251" t="s">
        <v>1</v>
      </c>
      <c r="B13251" t="s">
        <v>24169</v>
      </c>
      <c r="C13251" t="s">
        <v>190</v>
      </c>
      <c r="D13251" t="s">
        <v>4346</v>
      </c>
      <c r="E13251" t="s">
        <v>59</v>
      </c>
      <c r="F13251" t="b">
        <v>0</v>
      </c>
      <c r="G13251" t="s">
        <v>77</v>
      </c>
      <c r="H13251" s="1">
        <v>46163.63008101852</v>
      </c>
      <c r="I13251" t="b">
        <v>0</v>
      </c>
      <c r="J13251" t="b">
        <v>1</v>
      </c>
      <c r="K13251" t="s">
        <v>41</v>
      </c>
      <c r="L13251" t="s">
        <v>60</v>
      </c>
      <c r="M13251">
        <v>127500</v>
      </c>
      <c r="N13251"/>
      <c r="O13251" t="s">
        <v>4169</v>
      </c>
      <c r="P13251" t="s">
        <v>24170</v>
      </c>
    </row>
    <row r="13252" spans="1:16" x14ac:dyDescent="0.25">
      <c r="A13252" t="s">
        <v>4</v>
      </c>
      <c r="B13252" t="s">
        <v>17824</v>
      </c>
      <c r="C13252" t="s">
        <v>955</v>
      </c>
      <c r="D13252" t="s">
        <v>5102</v>
      </c>
      <c r="E13252" t="s">
        <v>59</v>
      </c>
      <c r="F13252" t="b">
        <v>0</v>
      </c>
      <c r="G13252" t="s">
        <v>13</v>
      </c>
      <c r="H13252" s="1">
        <v>46163.630555555559</v>
      </c>
      <c r="I13252" t="b">
        <v>0</v>
      </c>
      <c r="J13252" t="b">
        <v>0</v>
      </c>
      <c r="K13252" t="s">
        <v>13</v>
      </c>
      <c r="L13252" t="s">
        <v>60</v>
      </c>
      <c r="M13252">
        <v>159000</v>
      </c>
      <c r="N13252"/>
      <c r="O13252" t="s">
        <v>13572</v>
      </c>
      <c r="P13252" t="s">
        <v>24171</v>
      </c>
    </row>
    <row r="13253" spans="1:16" x14ac:dyDescent="0.25">
      <c r="A13253" t="s">
        <v>3</v>
      </c>
      <c r="B13253" t="s">
        <v>24172</v>
      </c>
      <c r="C13253" t="s">
        <v>23745</v>
      </c>
      <c r="D13253" t="s">
        <v>4346</v>
      </c>
      <c r="F13253" t="b">
        <v>0</v>
      </c>
      <c r="G13253" t="s">
        <v>29</v>
      </c>
      <c r="H13253" s="1">
        <v>46163.669618055559</v>
      </c>
      <c r="I13253" t="b">
        <v>0</v>
      </c>
      <c r="J13253" t="b">
        <v>0</v>
      </c>
      <c r="K13253" t="s">
        <v>29</v>
      </c>
      <c r="L13253" t="s">
        <v>60</v>
      </c>
      <c r="M13253">
        <v>1600000</v>
      </c>
      <c r="N13253"/>
      <c r="O13253" t="s">
        <v>24173</v>
      </c>
      <c r="P13253" t="s">
        <v>3309</v>
      </c>
    </row>
    <row r="13254" spans="1:16" x14ac:dyDescent="0.25">
      <c r="A13254" t="s">
        <v>0</v>
      </c>
      <c r="B13254" t="s">
        <v>24174</v>
      </c>
      <c r="C13254" t="s">
        <v>76</v>
      </c>
      <c r="D13254" t="s">
        <v>141</v>
      </c>
      <c r="E13254" t="s">
        <v>88</v>
      </c>
      <c r="F13254" t="b">
        <v>1</v>
      </c>
      <c r="G13254" t="s">
        <v>41</v>
      </c>
      <c r="H13254" s="1">
        <v>46163.670034722221</v>
      </c>
      <c r="I13254" t="b">
        <v>1</v>
      </c>
      <c r="J13254" t="b">
        <v>0</v>
      </c>
      <c r="K13254" t="s">
        <v>41</v>
      </c>
      <c r="L13254" t="s">
        <v>74</v>
      </c>
      <c r="M13254"/>
      <c r="N13254">
        <v>12.5</v>
      </c>
      <c r="O13254" t="s">
        <v>141</v>
      </c>
      <c r="P13254" t="s">
        <v>24175</v>
      </c>
    </row>
    <row r="13255" spans="1:16" x14ac:dyDescent="0.25">
      <c r="A13255" t="s">
        <v>6</v>
      </c>
      <c r="B13255" t="s">
        <v>24176</v>
      </c>
      <c r="C13255" t="s">
        <v>142</v>
      </c>
      <c r="D13255" t="s">
        <v>4526</v>
      </c>
      <c r="E13255" t="s">
        <v>59</v>
      </c>
      <c r="F13255" t="b">
        <v>0</v>
      </c>
      <c r="G13255" t="s">
        <v>65</v>
      </c>
      <c r="H13255" s="1">
        <v>46163.670127314806</v>
      </c>
      <c r="I13255" t="b">
        <v>0</v>
      </c>
      <c r="J13255" t="b">
        <v>0</v>
      </c>
      <c r="K13255" t="s">
        <v>41</v>
      </c>
      <c r="L13255" t="s">
        <v>60</v>
      </c>
      <c r="M13255">
        <v>110000</v>
      </c>
      <c r="N13255"/>
      <c r="O13255" t="s">
        <v>24177</v>
      </c>
      <c r="P13255" t="s">
        <v>718</v>
      </c>
    </row>
    <row r="13256" spans="1:16" x14ac:dyDescent="0.25">
      <c r="A13256" t="s">
        <v>6</v>
      </c>
      <c r="B13256" t="s">
        <v>24178</v>
      </c>
      <c r="C13256" t="s">
        <v>41</v>
      </c>
      <c r="D13256" t="s">
        <v>4526</v>
      </c>
      <c r="E13256" t="s">
        <v>59</v>
      </c>
      <c r="F13256" t="b">
        <v>0</v>
      </c>
      <c r="G13256" t="s">
        <v>41</v>
      </c>
      <c r="H13256" s="1">
        <v>46163.670127314806</v>
      </c>
      <c r="I13256" t="b">
        <v>0</v>
      </c>
      <c r="J13256" t="b">
        <v>0</v>
      </c>
      <c r="K13256" t="s">
        <v>41</v>
      </c>
      <c r="L13256" t="s">
        <v>60</v>
      </c>
      <c r="M13256">
        <v>142500</v>
      </c>
      <c r="N13256"/>
      <c r="O13256" t="s">
        <v>101</v>
      </c>
      <c r="P13256" t="s">
        <v>728</v>
      </c>
    </row>
    <row r="13257" spans="1:16" x14ac:dyDescent="0.25">
      <c r="A13257" t="s">
        <v>1</v>
      </c>
      <c r="B13257" t="s">
        <v>24062</v>
      </c>
      <c r="C13257" t="s">
        <v>76</v>
      </c>
      <c r="D13257" t="s">
        <v>4526</v>
      </c>
      <c r="E13257" t="s">
        <v>88</v>
      </c>
      <c r="F13257" t="b">
        <v>1</v>
      </c>
      <c r="G13257" t="s">
        <v>77</v>
      </c>
      <c r="H13257" s="1">
        <v>46163.671747685177</v>
      </c>
      <c r="I13257" t="b">
        <v>1</v>
      </c>
      <c r="J13257" t="b">
        <v>0</v>
      </c>
      <c r="K13257" t="s">
        <v>41</v>
      </c>
      <c r="L13257" t="s">
        <v>74</v>
      </c>
      <c r="M13257"/>
      <c r="N13257">
        <v>65</v>
      </c>
      <c r="O13257" t="s">
        <v>730</v>
      </c>
      <c r="P13257" t="s">
        <v>24063</v>
      </c>
    </row>
    <row r="13258" spans="1:16" x14ac:dyDescent="0.25">
      <c r="A13258" t="s">
        <v>8</v>
      </c>
      <c r="B13258" t="s">
        <v>24179</v>
      </c>
      <c r="C13258" t="s">
        <v>2064</v>
      </c>
      <c r="D13258" t="s">
        <v>4526</v>
      </c>
      <c r="E13258" t="s">
        <v>59</v>
      </c>
      <c r="F13258" t="b">
        <v>0</v>
      </c>
      <c r="G13258" t="s">
        <v>13</v>
      </c>
      <c r="H13258" s="1">
        <v>46163.672233796293</v>
      </c>
      <c r="I13258" t="b">
        <v>0</v>
      </c>
      <c r="J13258" t="b">
        <v>0</v>
      </c>
      <c r="K13258" t="s">
        <v>13</v>
      </c>
      <c r="L13258" t="s">
        <v>60</v>
      </c>
      <c r="M13258">
        <v>82856.800000000003</v>
      </c>
      <c r="N13258"/>
      <c r="O13258" t="s">
        <v>521</v>
      </c>
      <c r="P13258" t="s">
        <v>24180</v>
      </c>
    </row>
    <row r="13259" spans="1:16" x14ac:dyDescent="0.25">
      <c r="A13259" t="s">
        <v>4</v>
      </c>
      <c r="B13259" t="s">
        <v>1120</v>
      </c>
      <c r="C13259" t="s">
        <v>1074</v>
      </c>
      <c r="D13259" t="s">
        <v>4526</v>
      </c>
      <c r="E13259" t="s">
        <v>59</v>
      </c>
      <c r="F13259" t="b">
        <v>0</v>
      </c>
      <c r="G13259" t="s">
        <v>13</v>
      </c>
      <c r="H13259" s="1">
        <v>46163.672233796293</v>
      </c>
      <c r="I13259" t="b">
        <v>0</v>
      </c>
      <c r="J13259" t="b">
        <v>0</v>
      </c>
      <c r="K13259" t="s">
        <v>13</v>
      </c>
      <c r="L13259" t="s">
        <v>60</v>
      </c>
      <c r="M13259">
        <v>165000</v>
      </c>
      <c r="N13259"/>
      <c r="O13259" t="s">
        <v>24181</v>
      </c>
      <c r="P13259" t="s">
        <v>24182</v>
      </c>
    </row>
    <row r="13260" spans="1:16" x14ac:dyDescent="0.25">
      <c r="A13260" t="s">
        <v>0</v>
      </c>
      <c r="B13260" t="s">
        <v>0</v>
      </c>
      <c r="C13260" t="s">
        <v>1045</v>
      </c>
      <c r="D13260" t="s">
        <v>4526</v>
      </c>
      <c r="E13260" t="s">
        <v>88</v>
      </c>
      <c r="F13260" t="b">
        <v>0</v>
      </c>
      <c r="G13260" t="s">
        <v>68</v>
      </c>
      <c r="H13260" s="1">
        <v>46163.710428240738</v>
      </c>
      <c r="I13260" t="b">
        <v>0</v>
      </c>
      <c r="J13260" t="b">
        <v>0</v>
      </c>
      <c r="K13260" t="s">
        <v>41</v>
      </c>
      <c r="L13260" t="s">
        <v>74</v>
      </c>
      <c r="M13260"/>
      <c r="N13260">
        <v>52.5</v>
      </c>
      <c r="O13260" t="s">
        <v>24183</v>
      </c>
      <c r="P13260" t="s">
        <v>14212</v>
      </c>
    </row>
    <row r="13261" spans="1:16" x14ac:dyDescent="0.25">
      <c r="A13261" t="s">
        <v>0</v>
      </c>
      <c r="B13261" t="s">
        <v>268</v>
      </c>
      <c r="C13261" t="s">
        <v>3961</v>
      </c>
      <c r="D13261" t="s">
        <v>4526</v>
      </c>
      <c r="E13261" t="s">
        <v>59</v>
      </c>
      <c r="F13261" t="b">
        <v>0</v>
      </c>
      <c r="G13261" t="s">
        <v>65</v>
      </c>
      <c r="H13261" s="1">
        <v>46163.710451388892</v>
      </c>
      <c r="I13261" t="b">
        <v>0</v>
      </c>
      <c r="J13261" t="b">
        <v>1</v>
      </c>
      <c r="K13261" t="s">
        <v>41</v>
      </c>
      <c r="L13261" t="s">
        <v>60</v>
      </c>
      <c r="M13261">
        <v>65000</v>
      </c>
      <c r="N13261"/>
      <c r="O13261" t="s">
        <v>24184</v>
      </c>
      <c r="P13261" t="s">
        <v>3738</v>
      </c>
    </row>
    <row r="13262" spans="1:16" x14ac:dyDescent="0.25">
      <c r="A13262" t="s">
        <v>0</v>
      </c>
      <c r="B13262" t="s">
        <v>24185</v>
      </c>
      <c r="C13262" t="s">
        <v>41</v>
      </c>
      <c r="D13262" t="s">
        <v>4346</v>
      </c>
      <c r="E13262" t="s">
        <v>59</v>
      </c>
      <c r="F13262" t="b">
        <v>0</v>
      </c>
      <c r="G13262" t="s">
        <v>41</v>
      </c>
      <c r="H13262" s="1">
        <v>46163.711701388893</v>
      </c>
      <c r="I13262" t="b">
        <v>1</v>
      </c>
      <c r="J13262" t="b">
        <v>0</v>
      </c>
      <c r="K13262" t="s">
        <v>41</v>
      </c>
      <c r="L13262" t="s">
        <v>60</v>
      </c>
      <c r="M13262">
        <v>90000</v>
      </c>
      <c r="N13262"/>
      <c r="O13262" t="s">
        <v>24186</v>
      </c>
      <c r="P13262" t="s">
        <v>24187</v>
      </c>
    </row>
    <row r="13263" spans="1:16" x14ac:dyDescent="0.25">
      <c r="A13263" t="s">
        <v>0</v>
      </c>
      <c r="B13263" t="s">
        <v>1996</v>
      </c>
      <c r="C13263" t="s">
        <v>2120</v>
      </c>
      <c r="D13263" t="s">
        <v>4346</v>
      </c>
      <c r="F13263" t="b">
        <v>0</v>
      </c>
      <c r="G13263" t="s">
        <v>89</v>
      </c>
      <c r="H13263" s="1">
        <v>46163.752083333333</v>
      </c>
      <c r="I13263" t="b">
        <v>1</v>
      </c>
      <c r="J13263" t="b">
        <v>0</v>
      </c>
      <c r="K13263" t="s">
        <v>41</v>
      </c>
      <c r="L13263" t="s">
        <v>74</v>
      </c>
      <c r="M13263"/>
      <c r="N13263">
        <v>22</v>
      </c>
      <c r="O13263" t="s">
        <v>24188</v>
      </c>
      <c r="P13263" t="s">
        <v>3201</v>
      </c>
    </row>
    <row r="13264" spans="1:16" x14ac:dyDescent="0.25">
      <c r="A13264" t="s">
        <v>0</v>
      </c>
      <c r="B13264" t="s">
        <v>24189</v>
      </c>
      <c r="C13264" t="s">
        <v>112</v>
      </c>
      <c r="D13264" t="s">
        <v>4526</v>
      </c>
      <c r="E13264" t="s">
        <v>59</v>
      </c>
      <c r="F13264" t="b">
        <v>0</v>
      </c>
      <c r="G13264" t="s">
        <v>65</v>
      </c>
      <c r="H13264" s="1">
        <v>46163.752083333333</v>
      </c>
      <c r="I13264" t="b">
        <v>0</v>
      </c>
      <c r="J13264" t="b">
        <v>1</v>
      </c>
      <c r="K13264" t="s">
        <v>41</v>
      </c>
      <c r="L13264" t="s">
        <v>74</v>
      </c>
      <c r="M13264"/>
      <c r="N13264">
        <v>62.5</v>
      </c>
      <c r="O13264" t="s">
        <v>24190</v>
      </c>
      <c r="P13264" t="s">
        <v>24191</v>
      </c>
    </row>
    <row r="13265" spans="1:16" x14ac:dyDescent="0.25">
      <c r="A13265" t="s">
        <v>0</v>
      </c>
      <c r="B13265" t="s">
        <v>24192</v>
      </c>
      <c r="C13265" t="s">
        <v>1311</v>
      </c>
      <c r="D13265" t="s">
        <v>2360</v>
      </c>
      <c r="E13265" t="s">
        <v>836</v>
      </c>
      <c r="F13265" t="b">
        <v>0</v>
      </c>
      <c r="G13265" t="s">
        <v>65</v>
      </c>
      <c r="H13265" s="1">
        <v>46163.752106481479</v>
      </c>
      <c r="I13265" t="b">
        <v>0</v>
      </c>
      <c r="J13265" t="b">
        <v>1</v>
      </c>
      <c r="K13265" t="s">
        <v>41</v>
      </c>
      <c r="L13265" t="s">
        <v>74</v>
      </c>
      <c r="M13265"/>
      <c r="N13265">
        <v>20</v>
      </c>
      <c r="O13265" t="s">
        <v>24193</v>
      </c>
      <c r="P13265" t="s">
        <v>24194</v>
      </c>
    </row>
    <row r="13266" spans="1:16" x14ac:dyDescent="0.25">
      <c r="A13266" t="s">
        <v>6</v>
      </c>
      <c r="B13266" t="s">
        <v>24195</v>
      </c>
      <c r="C13266" t="s">
        <v>382</v>
      </c>
      <c r="D13266" t="s">
        <v>4526</v>
      </c>
      <c r="E13266" t="s">
        <v>59</v>
      </c>
      <c r="F13266" t="b">
        <v>0</v>
      </c>
      <c r="G13266" t="s">
        <v>77</v>
      </c>
      <c r="H13266" s="1">
        <v>46163.752233796287</v>
      </c>
      <c r="I13266" t="b">
        <v>0</v>
      </c>
      <c r="J13266" t="b">
        <v>0</v>
      </c>
      <c r="K13266" t="s">
        <v>41</v>
      </c>
      <c r="L13266" t="s">
        <v>60</v>
      </c>
      <c r="M13266">
        <v>162500</v>
      </c>
      <c r="N13266"/>
      <c r="O13266" t="s">
        <v>6970</v>
      </c>
      <c r="P13266" t="s">
        <v>9769</v>
      </c>
    </row>
    <row r="13267" spans="1:16" x14ac:dyDescent="0.25">
      <c r="A13267" t="s">
        <v>1</v>
      </c>
      <c r="B13267" t="s">
        <v>24196</v>
      </c>
      <c r="C13267" t="s">
        <v>201</v>
      </c>
      <c r="D13267" t="s">
        <v>4346</v>
      </c>
      <c r="E13267" t="s">
        <v>59</v>
      </c>
      <c r="F13267" t="b">
        <v>0</v>
      </c>
      <c r="G13267" t="s">
        <v>77</v>
      </c>
      <c r="H13267" s="1">
        <v>46163.755011574067</v>
      </c>
      <c r="I13267" t="b">
        <v>0</v>
      </c>
      <c r="J13267" t="b">
        <v>1</v>
      </c>
      <c r="K13267" t="s">
        <v>41</v>
      </c>
      <c r="L13267" t="s">
        <v>60</v>
      </c>
      <c r="M13267">
        <v>161000</v>
      </c>
      <c r="N13267"/>
      <c r="O13267" t="s">
        <v>24197</v>
      </c>
      <c r="P13267" t="s">
        <v>12423</v>
      </c>
    </row>
    <row r="13268" spans="1:16" x14ac:dyDescent="0.25">
      <c r="A13268" t="s">
        <v>1</v>
      </c>
      <c r="B13268" t="s">
        <v>24198</v>
      </c>
      <c r="C13268" t="s">
        <v>19567</v>
      </c>
      <c r="D13268" t="s">
        <v>4526</v>
      </c>
      <c r="E13268" t="s">
        <v>88</v>
      </c>
      <c r="F13268" t="b">
        <v>0</v>
      </c>
      <c r="G13268" t="s">
        <v>77</v>
      </c>
      <c r="H13268" s="1">
        <v>46163.755104166667</v>
      </c>
      <c r="I13268" t="b">
        <v>0</v>
      </c>
      <c r="J13268" t="b">
        <v>0</v>
      </c>
      <c r="K13268" t="s">
        <v>41</v>
      </c>
      <c r="L13268" t="s">
        <v>74</v>
      </c>
      <c r="M13268"/>
      <c r="N13268">
        <v>50.5</v>
      </c>
      <c r="O13268" t="s">
        <v>16389</v>
      </c>
      <c r="P13268" t="s">
        <v>2760</v>
      </c>
    </row>
    <row r="13269" spans="1:16" x14ac:dyDescent="0.25">
      <c r="A13269" t="s">
        <v>5</v>
      </c>
      <c r="B13269" t="s">
        <v>24199</v>
      </c>
      <c r="C13269" t="s">
        <v>451</v>
      </c>
      <c r="D13269" t="s">
        <v>2360</v>
      </c>
      <c r="E13269" t="s">
        <v>59</v>
      </c>
      <c r="F13269" t="b">
        <v>0</v>
      </c>
      <c r="G13269" t="s">
        <v>68</v>
      </c>
      <c r="H13269" s="1">
        <v>46163.755231481482</v>
      </c>
      <c r="I13269" t="b">
        <v>0</v>
      </c>
      <c r="J13269" t="b">
        <v>1</v>
      </c>
      <c r="K13269" t="s">
        <v>41</v>
      </c>
      <c r="L13269" t="s">
        <v>60</v>
      </c>
      <c r="M13269">
        <v>161000</v>
      </c>
      <c r="N13269"/>
      <c r="O13269" t="s">
        <v>19028</v>
      </c>
      <c r="P13269" t="s">
        <v>24200</v>
      </c>
    </row>
    <row r="13270" spans="1:16" x14ac:dyDescent="0.25">
      <c r="A13270" t="s">
        <v>0</v>
      </c>
      <c r="B13270" t="s">
        <v>24201</v>
      </c>
      <c r="C13270" t="s">
        <v>24202</v>
      </c>
      <c r="D13270" t="s">
        <v>4526</v>
      </c>
      <c r="E13270" t="s">
        <v>59</v>
      </c>
      <c r="F13270" t="b">
        <v>0</v>
      </c>
      <c r="G13270" t="s">
        <v>65</v>
      </c>
      <c r="H13270" s="1">
        <v>46163.793773148151</v>
      </c>
      <c r="I13270" t="b">
        <v>0</v>
      </c>
      <c r="J13270" t="b">
        <v>0</v>
      </c>
      <c r="K13270" t="s">
        <v>41</v>
      </c>
      <c r="L13270" t="s">
        <v>74</v>
      </c>
      <c r="M13270"/>
      <c r="N13270">
        <v>19.940000000000001</v>
      </c>
      <c r="O13270" t="s">
        <v>2799</v>
      </c>
    </row>
    <row r="13271" spans="1:16" x14ac:dyDescent="0.25">
      <c r="A13271" t="s">
        <v>0</v>
      </c>
      <c r="B13271" t="s">
        <v>4146</v>
      </c>
      <c r="C13271" t="s">
        <v>24202</v>
      </c>
      <c r="D13271" t="s">
        <v>4526</v>
      </c>
      <c r="E13271" t="s">
        <v>59</v>
      </c>
      <c r="F13271" t="b">
        <v>0</v>
      </c>
      <c r="G13271" t="s">
        <v>65</v>
      </c>
      <c r="H13271" s="1">
        <v>46163.793773148151</v>
      </c>
      <c r="I13271" t="b">
        <v>0</v>
      </c>
      <c r="J13271" t="b">
        <v>0</v>
      </c>
      <c r="K13271" t="s">
        <v>41</v>
      </c>
      <c r="L13271" t="s">
        <v>74</v>
      </c>
      <c r="M13271"/>
      <c r="N13271">
        <v>17</v>
      </c>
      <c r="O13271" t="s">
        <v>611</v>
      </c>
    </row>
    <row r="13272" spans="1:16" x14ac:dyDescent="0.25">
      <c r="A13272" t="s">
        <v>0</v>
      </c>
      <c r="B13272" t="s">
        <v>0</v>
      </c>
      <c r="C13272" t="s">
        <v>4156</v>
      </c>
      <c r="D13272" t="s">
        <v>4346</v>
      </c>
      <c r="E13272" t="s">
        <v>59</v>
      </c>
      <c r="F13272" t="b">
        <v>0</v>
      </c>
      <c r="G13272" t="s">
        <v>65</v>
      </c>
      <c r="H13272" s="1">
        <v>46163.79378472222</v>
      </c>
      <c r="I13272" t="b">
        <v>0</v>
      </c>
      <c r="J13272" t="b">
        <v>1</v>
      </c>
      <c r="K13272" t="s">
        <v>41</v>
      </c>
      <c r="L13272" t="s">
        <v>60</v>
      </c>
      <c r="M13272">
        <v>80000</v>
      </c>
      <c r="N13272"/>
      <c r="O13272" t="s">
        <v>24203</v>
      </c>
      <c r="P13272" t="s">
        <v>219</v>
      </c>
    </row>
    <row r="13273" spans="1:16" x14ac:dyDescent="0.25">
      <c r="A13273" t="s">
        <v>2</v>
      </c>
      <c r="B13273" t="s">
        <v>1861</v>
      </c>
      <c r="C13273" t="s">
        <v>637</v>
      </c>
      <c r="D13273" t="s">
        <v>17626</v>
      </c>
      <c r="E13273" t="s">
        <v>59</v>
      </c>
      <c r="F13273" t="b">
        <v>0</v>
      </c>
      <c r="G13273" t="s">
        <v>77</v>
      </c>
      <c r="H13273" s="1">
        <v>46163.795115740737</v>
      </c>
      <c r="I13273" t="b">
        <v>0</v>
      </c>
      <c r="J13273" t="b">
        <v>1</v>
      </c>
      <c r="K13273" t="s">
        <v>41</v>
      </c>
      <c r="L13273" t="s">
        <v>60</v>
      </c>
      <c r="M13273">
        <v>183976</v>
      </c>
      <c r="N13273"/>
      <c r="O13273" t="s">
        <v>424</v>
      </c>
      <c r="P13273" t="s">
        <v>24204</v>
      </c>
    </row>
    <row r="13274" spans="1:16" x14ac:dyDescent="0.25">
      <c r="A13274" t="s">
        <v>0</v>
      </c>
      <c r="B13274" t="s">
        <v>24205</v>
      </c>
      <c r="C13274" t="s">
        <v>76</v>
      </c>
      <c r="D13274" t="s">
        <v>4346</v>
      </c>
      <c r="E13274" t="s">
        <v>59</v>
      </c>
      <c r="F13274" t="b">
        <v>1</v>
      </c>
      <c r="G13274" t="s">
        <v>41</v>
      </c>
      <c r="H13274" s="1">
        <v>46163.795115740737</v>
      </c>
      <c r="I13274" t="b">
        <v>0</v>
      </c>
      <c r="J13274" t="b">
        <v>1</v>
      </c>
      <c r="K13274" t="s">
        <v>41</v>
      </c>
      <c r="L13274" t="s">
        <v>60</v>
      </c>
      <c r="M13274">
        <v>105450</v>
      </c>
      <c r="N13274"/>
      <c r="O13274" t="s">
        <v>24206</v>
      </c>
      <c r="P13274" t="s">
        <v>24207</v>
      </c>
    </row>
    <row r="13275" spans="1:16" x14ac:dyDescent="0.25">
      <c r="A13275" t="s">
        <v>2</v>
      </c>
      <c r="B13275" t="s">
        <v>24208</v>
      </c>
      <c r="C13275" t="s">
        <v>333</v>
      </c>
      <c r="D13275" t="s">
        <v>2360</v>
      </c>
      <c r="E13275" t="s">
        <v>59</v>
      </c>
      <c r="F13275" t="b">
        <v>0</v>
      </c>
      <c r="G13275" t="s">
        <v>77</v>
      </c>
      <c r="H13275" s="1">
        <v>46163.79519675926</v>
      </c>
      <c r="I13275" t="b">
        <v>0</v>
      </c>
      <c r="J13275" t="b">
        <v>1</v>
      </c>
      <c r="K13275" t="s">
        <v>41</v>
      </c>
      <c r="L13275" t="s">
        <v>60</v>
      </c>
      <c r="M13275">
        <v>142500</v>
      </c>
      <c r="N13275"/>
      <c r="O13275" t="s">
        <v>2360</v>
      </c>
      <c r="P13275" t="s">
        <v>705</v>
      </c>
    </row>
    <row r="13276" spans="1:16" x14ac:dyDescent="0.25">
      <c r="A13276" t="s">
        <v>1</v>
      </c>
      <c r="B13276" t="s">
        <v>1</v>
      </c>
      <c r="C13276" t="s">
        <v>4078</v>
      </c>
      <c r="D13276" t="s">
        <v>4346</v>
      </c>
      <c r="E13276" t="s">
        <v>59</v>
      </c>
      <c r="F13276" t="b">
        <v>0</v>
      </c>
      <c r="G13276" t="s">
        <v>77</v>
      </c>
      <c r="H13276" s="1">
        <v>46163.796724537038</v>
      </c>
      <c r="I13276" t="b">
        <v>0</v>
      </c>
      <c r="J13276" t="b">
        <v>1</v>
      </c>
      <c r="K13276" t="s">
        <v>41</v>
      </c>
      <c r="L13276" t="s">
        <v>60</v>
      </c>
      <c r="M13276">
        <v>101450</v>
      </c>
      <c r="N13276"/>
      <c r="O13276" t="s">
        <v>1362</v>
      </c>
      <c r="P13276" t="s">
        <v>24209</v>
      </c>
    </row>
    <row r="13277" spans="1:16" x14ac:dyDescent="0.25">
      <c r="A13277" t="s">
        <v>3</v>
      </c>
      <c r="B13277" t="s">
        <v>24210</v>
      </c>
      <c r="C13277" t="s">
        <v>24211</v>
      </c>
      <c r="D13277" t="s">
        <v>4526</v>
      </c>
      <c r="E13277" t="s">
        <v>88</v>
      </c>
      <c r="F13277" t="b">
        <v>0</v>
      </c>
      <c r="G13277" t="s">
        <v>73</v>
      </c>
      <c r="H13277" s="1">
        <v>46163.835416666669</v>
      </c>
      <c r="I13277" t="b">
        <v>0</v>
      </c>
      <c r="J13277" t="b">
        <v>0</v>
      </c>
      <c r="K13277" t="s">
        <v>41</v>
      </c>
      <c r="L13277" t="s">
        <v>74</v>
      </c>
      <c r="M13277"/>
      <c r="N13277">
        <v>80.5</v>
      </c>
      <c r="O13277" t="s">
        <v>105</v>
      </c>
      <c r="P13277" t="s">
        <v>7383</v>
      </c>
    </row>
    <row r="13278" spans="1:16" x14ac:dyDescent="0.25">
      <c r="A13278" t="s">
        <v>0</v>
      </c>
      <c r="B13278" t="s">
        <v>1477</v>
      </c>
      <c r="C13278" t="s">
        <v>1883</v>
      </c>
      <c r="D13278" t="s">
        <v>4346</v>
      </c>
      <c r="E13278" t="s">
        <v>59</v>
      </c>
      <c r="F13278" t="b">
        <v>0</v>
      </c>
      <c r="G13278" t="s">
        <v>68</v>
      </c>
      <c r="H13278" s="1">
        <v>46163.835416666669</v>
      </c>
      <c r="I13278" t="b">
        <v>0</v>
      </c>
      <c r="J13278" t="b">
        <v>1</v>
      </c>
      <c r="K13278" t="s">
        <v>41</v>
      </c>
      <c r="L13278" t="s">
        <v>60</v>
      </c>
      <c r="M13278">
        <v>65000</v>
      </c>
      <c r="N13278"/>
      <c r="O13278" t="s">
        <v>24212</v>
      </c>
      <c r="P13278" t="s">
        <v>3063</v>
      </c>
    </row>
    <row r="13279" spans="1:16" x14ac:dyDescent="0.25">
      <c r="A13279" t="s">
        <v>0</v>
      </c>
      <c r="B13279" t="s">
        <v>2731</v>
      </c>
      <c r="C13279" t="s">
        <v>336</v>
      </c>
      <c r="D13279" t="s">
        <v>4526</v>
      </c>
      <c r="E13279" t="s">
        <v>59</v>
      </c>
      <c r="F13279" t="b">
        <v>0</v>
      </c>
      <c r="G13279" t="s">
        <v>65</v>
      </c>
      <c r="H13279" s="1">
        <v>46163.835439814808</v>
      </c>
      <c r="I13279" t="b">
        <v>0</v>
      </c>
      <c r="J13279" t="b">
        <v>0</v>
      </c>
      <c r="K13279" t="s">
        <v>41</v>
      </c>
      <c r="L13279" t="s">
        <v>60</v>
      </c>
      <c r="M13279">
        <v>76044.5</v>
      </c>
      <c r="N13279"/>
      <c r="O13279" t="s">
        <v>8936</v>
      </c>
      <c r="P13279" t="s">
        <v>24213</v>
      </c>
    </row>
    <row r="13280" spans="1:16" x14ac:dyDescent="0.25">
      <c r="A13280" t="s">
        <v>0</v>
      </c>
      <c r="B13280" t="s">
        <v>268</v>
      </c>
      <c r="C13280" t="s">
        <v>4308</v>
      </c>
      <c r="D13280" t="s">
        <v>4526</v>
      </c>
      <c r="E13280" t="s">
        <v>59</v>
      </c>
      <c r="F13280" t="b">
        <v>0</v>
      </c>
      <c r="G13280" t="s">
        <v>65</v>
      </c>
      <c r="H13280" s="1">
        <v>46163.835474537038</v>
      </c>
      <c r="I13280" t="b">
        <v>0</v>
      </c>
      <c r="J13280" t="b">
        <v>0</v>
      </c>
      <c r="K13280" t="s">
        <v>41</v>
      </c>
      <c r="L13280" t="s">
        <v>60</v>
      </c>
      <c r="M13280">
        <v>70000</v>
      </c>
      <c r="N13280"/>
      <c r="O13280" t="s">
        <v>3051</v>
      </c>
      <c r="P13280" t="s">
        <v>24214</v>
      </c>
    </row>
    <row r="13281" spans="1:16" x14ac:dyDescent="0.25">
      <c r="A13281" t="s">
        <v>6</v>
      </c>
      <c r="B13281" t="s">
        <v>24195</v>
      </c>
      <c r="C13281" t="s">
        <v>801</v>
      </c>
      <c r="D13281" t="s">
        <v>2360</v>
      </c>
      <c r="E13281" t="s">
        <v>59</v>
      </c>
      <c r="F13281" t="b">
        <v>0</v>
      </c>
      <c r="G13281" t="s">
        <v>77</v>
      </c>
      <c r="H13281" s="1">
        <v>46163.836782407408</v>
      </c>
      <c r="I13281" t="b">
        <v>0</v>
      </c>
      <c r="J13281" t="b">
        <v>0</v>
      </c>
      <c r="K13281" t="s">
        <v>41</v>
      </c>
      <c r="L13281" t="s">
        <v>60</v>
      </c>
      <c r="M13281">
        <v>162500</v>
      </c>
      <c r="N13281"/>
      <c r="O13281" t="s">
        <v>24215</v>
      </c>
      <c r="P13281" t="s">
        <v>9769</v>
      </c>
    </row>
    <row r="13282" spans="1:16" x14ac:dyDescent="0.25">
      <c r="A13282" t="s">
        <v>2</v>
      </c>
      <c r="B13282" t="s">
        <v>3567</v>
      </c>
      <c r="C13282" t="s">
        <v>81</v>
      </c>
      <c r="D13282" t="s">
        <v>4526</v>
      </c>
      <c r="E13282" t="s">
        <v>88</v>
      </c>
      <c r="F13282" t="b">
        <v>0</v>
      </c>
      <c r="G13282" t="s">
        <v>77</v>
      </c>
      <c r="H13282" s="1">
        <v>46163.838379629633</v>
      </c>
      <c r="I13282" t="b">
        <v>1</v>
      </c>
      <c r="J13282" t="b">
        <v>0</v>
      </c>
      <c r="K13282" t="s">
        <v>41</v>
      </c>
      <c r="L13282" t="s">
        <v>74</v>
      </c>
      <c r="M13282"/>
      <c r="N13282">
        <v>70</v>
      </c>
      <c r="O13282" t="s">
        <v>1059</v>
      </c>
      <c r="P13282" t="s">
        <v>24216</v>
      </c>
    </row>
    <row r="13283" spans="1:16" x14ac:dyDescent="0.25">
      <c r="A13283" t="s">
        <v>1</v>
      </c>
      <c r="B13283" t="s">
        <v>8816</v>
      </c>
      <c r="C13283" t="s">
        <v>24217</v>
      </c>
      <c r="D13283" t="s">
        <v>4526</v>
      </c>
      <c r="E13283" t="s">
        <v>59</v>
      </c>
      <c r="F13283" t="b">
        <v>0</v>
      </c>
      <c r="G13283" t="s">
        <v>40</v>
      </c>
      <c r="H13283" s="1">
        <v>46163.839965277781</v>
      </c>
      <c r="I13283" t="b">
        <v>1</v>
      </c>
      <c r="J13283" t="b">
        <v>0</v>
      </c>
      <c r="K13283" t="s">
        <v>40</v>
      </c>
      <c r="L13283" t="s">
        <v>60</v>
      </c>
      <c r="M13283">
        <v>41000</v>
      </c>
      <c r="N13283"/>
      <c r="O13283" t="s">
        <v>24218</v>
      </c>
      <c r="P13283" t="s">
        <v>426</v>
      </c>
    </row>
    <row r="13284" spans="1:16" x14ac:dyDescent="0.25">
      <c r="A13284" t="s">
        <v>0</v>
      </c>
      <c r="B13284" t="s">
        <v>24219</v>
      </c>
      <c r="C13284" t="s">
        <v>86</v>
      </c>
      <c r="D13284" t="s">
        <v>4526</v>
      </c>
      <c r="E13284" t="s">
        <v>88</v>
      </c>
      <c r="F13284" t="b">
        <v>0</v>
      </c>
      <c r="G13284" t="s">
        <v>77</v>
      </c>
      <c r="H13284" s="1">
        <v>46163.877245370371</v>
      </c>
      <c r="I13284" t="b">
        <v>0</v>
      </c>
      <c r="J13284" t="b">
        <v>0</v>
      </c>
      <c r="K13284" t="s">
        <v>41</v>
      </c>
      <c r="L13284" t="s">
        <v>74</v>
      </c>
      <c r="M13284"/>
      <c r="N13284">
        <v>100</v>
      </c>
      <c r="O13284" t="s">
        <v>24220</v>
      </c>
      <c r="P13284" t="s">
        <v>1514</v>
      </c>
    </row>
    <row r="13285" spans="1:16" x14ac:dyDescent="0.25">
      <c r="A13285" t="s">
        <v>7</v>
      </c>
      <c r="B13285" t="s">
        <v>15287</v>
      </c>
      <c r="C13285" t="s">
        <v>79</v>
      </c>
      <c r="D13285" t="s">
        <v>4526</v>
      </c>
      <c r="E13285" t="s">
        <v>88</v>
      </c>
      <c r="F13285" t="b">
        <v>0</v>
      </c>
      <c r="G13285" t="s">
        <v>77</v>
      </c>
      <c r="H13285" s="1">
        <v>46163.877245370371</v>
      </c>
      <c r="I13285" t="b">
        <v>0</v>
      </c>
      <c r="J13285" t="b">
        <v>0</v>
      </c>
      <c r="K13285" t="s">
        <v>41</v>
      </c>
      <c r="L13285" t="s">
        <v>74</v>
      </c>
      <c r="M13285"/>
      <c r="N13285">
        <v>49</v>
      </c>
      <c r="O13285" t="s">
        <v>105</v>
      </c>
      <c r="P13285" t="s">
        <v>24221</v>
      </c>
    </row>
    <row r="13286" spans="1:16" x14ac:dyDescent="0.25">
      <c r="A13286" t="s">
        <v>1</v>
      </c>
      <c r="B13286" t="s">
        <v>24222</v>
      </c>
      <c r="C13286" t="s">
        <v>3303</v>
      </c>
      <c r="D13286" t="s">
        <v>2360</v>
      </c>
      <c r="E13286" t="s">
        <v>59</v>
      </c>
      <c r="F13286" t="b">
        <v>0</v>
      </c>
      <c r="G13286" t="s">
        <v>89</v>
      </c>
      <c r="H13286" s="1">
        <v>46163.880011574067</v>
      </c>
      <c r="I13286" t="b">
        <v>1</v>
      </c>
      <c r="J13286" t="b">
        <v>1</v>
      </c>
      <c r="K13286" t="s">
        <v>41</v>
      </c>
      <c r="L13286" t="s">
        <v>60</v>
      </c>
      <c r="M13286">
        <v>70000</v>
      </c>
      <c r="N13286"/>
      <c r="O13286" t="s">
        <v>24223</v>
      </c>
      <c r="P13286" t="s">
        <v>24224</v>
      </c>
    </row>
    <row r="13287" spans="1:16" x14ac:dyDescent="0.25">
      <c r="A13287" t="s">
        <v>1</v>
      </c>
      <c r="B13287" t="s">
        <v>24225</v>
      </c>
      <c r="C13287" t="s">
        <v>41</v>
      </c>
      <c r="D13287" t="s">
        <v>4526</v>
      </c>
      <c r="E13287" t="s">
        <v>88</v>
      </c>
      <c r="F13287" t="b">
        <v>0</v>
      </c>
      <c r="G13287" t="s">
        <v>89</v>
      </c>
      <c r="H13287" s="1">
        <v>46163.880011574067</v>
      </c>
      <c r="I13287" t="b">
        <v>1</v>
      </c>
      <c r="J13287" t="b">
        <v>0</v>
      </c>
      <c r="K13287" t="s">
        <v>41</v>
      </c>
      <c r="L13287" t="s">
        <v>74</v>
      </c>
      <c r="M13287"/>
      <c r="N13287">
        <v>62.5</v>
      </c>
      <c r="O13287" t="s">
        <v>22829</v>
      </c>
      <c r="P13287" t="s">
        <v>208</v>
      </c>
    </row>
    <row r="13288" spans="1:16" x14ac:dyDescent="0.25">
      <c r="A13288" t="s">
        <v>1</v>
      </c>
      <c r="B13288" t="s">
        <v>24226</v>
      </c>
      <c r="C13288" t="s">
        <v>218</v>
      </c>
      <c r="D13288" t="s">
        <v>4346</v>
      </c>
      <c r="E13288" t="s">
        <v>88</v>
      </c>
      <c r="F13288" t="b">
        <v>0</v>
      </c>
      <c r="G13288" t="s">
        <v>89</v>
      </c>
      <c r="H13288" s="1">
        <v>46163.880069444444</v>
      </c>
      <c r="I13288" t="b">
        <v>1</v>
      </c>
      <c r="J13288" t="b">
        <v>0</v>
      </c>
      <c r="K13288" t="s">
        <v>41</v>
      </c>
      <c r="L13288" t="s">
        <v>74</v>
      </c>
      <c r="M13288"/>
      <c r="N13288">
        <v>57.5</v>
      </c>
      <c r="O13288" t="s">
        <v>4096</v>
      </c>
      <c r="P13288" t="s">
        <v>24227</v>
      </c>
    </row>
    <row r="13289" spans="1:16" x14ac:dyDescent="0.25">
      <c r="A13289" t="s">
        <v>1</v>
      </c>
      <c r="B13289" t="s">
        <v>1</v>
      </c>
      <c r="C13289" t="s">
        <v>24228</v>
      </c>
      <c r="D13289" t="s">
        <v>4526</v>
      </c>
      <c r="E13289" t="s">
        <v>88</v>
      </c>
      <c r="F13289" t="b">
        <v>0</v>
      </c>
      <c r="G13289" t="s">
        <v>73</v>
      </c>
      <c r="H13289" s="1">
        <v>46163.880243055559</v>
      </c>
      <c r="I13289" t="b">
        <v>1</v>
      </c>
      <c r="J13289" t="b">
        <v>1</v>
      </c>
      <c r="K13289" t="s">
        <v>41</v>
      </c>
      <c r="L13289" t="s">
        <v>74</v>
      </c>
      <c r="M13289"/>
      <c r="N13289">
        <v>85</v>
      </c>
      <c r="O13289" t="s">
        <v>22478</v>
      </c>
      <c r="P13289" t="s">
        <v>24229</v>
      </c>
    </row>
    <row r="13290" spans="1:16" x14ac:dyDescent="0.25">
      <c r="A13290" t="s">
        <v>1</v>
      </c>
      <c r="B13290" t="s">
        <v>7756</v>
      </c>
      <c r="C13290" t="s">
        <v>672</v>
      </c>
      <c r="D13290" t="s">
        <v>4526</v>
      </c>
      <c r="E13290" t="s">
        <v>59</v>
      </c>
      <c r="F13290" t="b">
        <v>0</v>
      </c>
      <c r="G13290" t="s">
        <v>73</v>
      </c>
      <c r="H13290" s="1">
        <v>46163.880300925928</v>
      </c>
      <c r="I13290" t="b">
        <v>0</v>
      </c>
      <c r="J13290" t="b">
        <v>1</v>
      </c>
      <c r="K13290" t="s">
        <v>41</v>
      </c>
      <c r="L13290" t="s">
        <v>60</v>
      </c>
      <c r="M13290">
        <v>115000</v>
      </c>
      <c r="N13290"/>
      <c r="O13290" t="s">
        <v>10744</v>
      </c>
      <c r="P13290" t="s">
        <v>24230</v>
      </c>
    </row>
    <row r="13291" spans="1:16" x14ac:dyDescent="0.25">
      <c r="A13291" t="s">
        <v>0</v>
      </c>
      <c r="B13291" t="s">
        <v>0</v>
      </c>
      <c r="C13291" t="s">
        <v>774</v>
      </c>
      <c r="D13291" t="s">
        <v>4346</v>
      </c>
      <c r="F13291" t="b">
        <v>0</v>
      </c>
      <c r="G13291" t="s">
        <v>77</v>
      </c>
      <c r="H13291" s="1">
        <v>46163.918749999997</v>
      </c>
      <c r="I13291" t="b">
        <v>1</v>
      </c>
      <c r="J13291" t="b">
        <v>1</v>
      </c>
      <c r="K13291" t="s">
        <v>41</v>
      </c>
      <c r="L13291" t="s">
        <v>74</v>
      </c>
      <c r="M13291"/>
      <c r="N13291">
        <v>58.5</v>
      </c>
      <c r="O13291" t="s">
        <v>1041</v>
      </c>
      <c r="P13291" t="s">
        <v>85</v>
      </c>
    </row>
    <row r="13292" spans="1:16" x14ac:dyDescent="0.25">
      <c r="A13292" t="s">
        <v>0</v>
      </c>
      <c r="B13292" t="s">
        <v>24231</v>
      </c>
      <c r="C13292" t="s">
        <v>24232</v>
      </c>
      <c r="D13292" t="s">
        <v>4526</v>
      </c>
      <c r="E13292" t="s">
        <v>59</v>
      </c>
      <c r="F13292" t="b">
        <v>0</v>
      </c>
      <c r="G13292" t="s">
        <v>68</v>
      </c>
      <c r="H13292" s="1">
        <v>46163.918749999997</v>
      </c>
      <c r="I13292" t="b">
        <v>0</v>
      </c>
      <c r="J13292" t="b">
        <v>0</v>
      </c>
      <c r="K13292" t="s">
        <v>41</v>
      </c>
      <c r="L13292" t="s">
        <v>60</v>
      </c>
      <c r="M13292">
        <v>100000</v>
      </c>
      <c r="N13292"/>
      <c r="O13292" t="s">
        <v>24233</v>
      </c>
      <c r="P13292" t="s">
        <v>1738</v>
      </c>
    </row>
    <row r="13293" spans="1:16" x14ac:dyDescent="0.25">
      <c r="A13293" t="s">
        <v>5</v>
      </c>
      <c r="B13293" t="s">
        <v>24234</v>
      </c>
      <c r="C13293" t="s">
        <v>389</v>
      </c>
      <c r="D13293" t="s">
        <v>4346</v>
      </c>
      <c r="E13293" t="s">
        <v>59</v>
      </c>
      <c r="F13293" t="b">
        <v>0</v>
      </c>
      <c r="G13293" t="s">
        <v>68</v>
      </c>
      <c r="H13293" s="1">
        <v>46163.921793981477</v>
      </c>
      <c r="I13293" t="b">
        <v>0</v>
      </c>
      <c r="J13293" t="b">
        <v>0</v>
      </c>
      <c r="K13293" t="s">
        <v>41</v>
      </c>
      <c r="L13293" t="s">
        <v>60</v>
      </c>
      <c r="M13293">
        <v>134000</v>
      </c>
      <c r="N13293"/>
      <c r="O13293" t="s">
        <v>374</v>
      </c>
      <c r="P13293" t="s">
        <v>24235</v>
      </c>
    </row>
    <row r="13294" spans="1:16" x14ac:dyDescent="0.25">
      <c r="A13294" t="s">
        <v>1</v>
      </c>
      <c r="B13294" t="s">
        <v>512</v>
      </c>
      <c r="C13294" t="s">
        <v>1077</v>
      </c>
      <c r="D13294" t="s">
        <v>4346</v>
      </c>
      <c r="E13294" t="s">
        <v>59</v>
      </c>
      <c r="F13294" t="b">
        <v>0</v>
      </c>
      <c r="G13294" t="s">
        <v>73</v>
      </c>
      <c r="H13294" s="1">
        <v>46163.921909722223</v>
      </c>
      <c r="I13294" t="b">
        <v>0</v>
      </c>
      <c r="J13294" t="b">
        <v>0</v>
      </c>
      <c r="K13294" t="s">
        <v>41</v>
      </c>
      <c r="L13294" t="s">
        <v>60</v>
      </c>
      <c r="M13294">
        <v>112068</v>
      </c>
      <c r="N13294"/>
      <c r="O13294" t="s">
        <v>3661</v>
      </c>
      <c r="P13294" t="s">
        <v>24236</v>
      </c>
    </row>
    <row r="13295" spans="1:16" x14ac:dyDescent="0.25">
      <c r="A13295" t="s">
        <v>2</v>
      </c>
      <c r="B13295" t="s">
        <v>466</v>
      </c>
      <c r="C13295" t="s">
        <v>1295</v>
      </c>
      <c r="D13295" t="s">
        <v>4346</v>
      </c>
      <c r="E13295" t="s">
        <v>59</v>
      </c>
      <c r="F13295" t="b">
        <v>0</v>
      </c>
      <c r="G13295" t="s">
        <v>68</v>
      </c>
      <c r="H13295" s="1">
        <v>46163.961793981478</v>
      </c>
      <c r="I13295" t="b">
        <v>0</v>
      </c>
      <c r="J13295" t="b">
        <v>1</v>
      </c>
      <c r="K13295" t="s">
        <v>41</v>
      </c>
      <c r="L13295" t="s">
        <v>60</v>
      </c>
      <c r="M13295">
        <v>123500</v>
      </c>
      <c r="N13295"/>
      <c r="O13295" t="s">
        <v>12498</v>
      </c>
      <c r="P13295" t="s">
        <v>11921</v>
      </c>
    </row>
    <row r="13296" spans="1:16" x14ac:dyDescent="0.25">
      <c r="A13296" t="s">
        <v>0</v>
      </c>
      <c r="B13296" t="s">
        <v>24237</v>
      </c>
      <c r="C13296" t="s">
        <v>142</v>
      </c>
      <c r="D13296" t="s">
        <v>4346</v>
      </c>
      <c r="E13296" t="s">
        <v>72</v>
      </c>
      <c r="F13296" t="b">
        <v>0</v>
      </c>
      <c r="G13296" t="s">
        <v>65</v>
      </c>
      <c r="H13296" s="1">
        <v>46164.002118055563</v>
      </c>
      <c r="I13296" t="b">
        <v>0</v>
      </c>
      <c r="J13296" t="b">
        <v>1</v>
      </c>
      <c r="K13296" t="s">
        <v>41</v>
      </c>
      <c r="L13296" t="s">
        <v>60</v>
      </c>
      <c r="M13296">
        <v>64000</v>
      </c>
      <c r="N13296"/>
      <c r="O13296" t="s">
        <v>24238</v>
      </c>
      <c r="P13296" t="s">
        <v>24239</v>
      </c>
    </row>
    <row r="13297" spans="1:16" x14ac:dyDescent="0.25">
      <c r="A13297" t="s">
        <v>0</v>
      </c>
      <c r="B13297" t="s">
        <v>24240</v>
      </c>
      <c r="C13297" t="s">
        <v>76</v>
      </c>
      <c r="D13297" t="s">
        <v>584</v>
      </c>
      <c r="E13297" t="s">
        <v>72</v>
      </c>
      <c r="F13297" t="b">
        <v>1</v>
      </c>
      <c r="G13297" t="s">
        <v>13</v>
      </c>
      <c r="H13297" s="1">
        <v>46164.002337962957</v>
      </c>
      <c r="I13297" t="b">
        <v>0</v>
      </c>
      <c r="J13297" t="b">
        <v>0</v>
      </c>
      <c r="K13297" t="s">
        <v>13</v>
      </c>
      <c r="L13297" t="s">
        <v>74</v>
      </c>
      <c r="M13297"/>
      <c r="N13297">
        <v>25</v>
      </c>
      <c r="O13297" t="s">
        <v>4686</v>
      </c>
      <c r="P13297" t="s">
        <v>4661</v>
      </c>
    </row>
    <row r="13298" spans="1:16" x14ac:dyDescent="0.25">
      <c r="A13298" t="s">
        <v>7</v>
      </c>
      <c r="B13298" t="s">
        <v>24241</v>
      </c>
      <c r="C13298" t="s">
        <v>76</v>
      </c>
      <c r="D13298" t="s">
        <v>4346</v>
      </c>
      <c r="E13298" t="s">
        <v>59</v>
      </c>
      <c r="F13298" t="b">
        <v>1</v>
      </c>
      <c r="G13298" t="s">
        <v>41</v>
      </c>
      <c r="H13298" s="1">
        <v>46164.003449074073</v>
      </c>
      <c r="I13298" t="b">
        <v>0</v>
      </c>
      <c r="J13298" t="b">
        <v>0</v>
      </c>
      <c r="K13298" t="s">
        <v>41</v>
      </c>
      <c r="L13298" t="s">
        <v>60</v>
      </c>
      <c r="M13298">
        <v>97500</v>
      </c>
      <c r="N13298"/>
      <c r="O13298" t="s">
        <v>24242</v>
      </c>
      <c r="P13298" t="s">
        <v>24243</v>
      </c>
    </row>
    <row r="13299" spans="1:16" x14ac:dyDescent="0.25">
      <c r="A13299" t="s">
        <v>2</v>
      </c>
      <c r="B13299" t="s">
        <v>24244</v>
      </c>
      <c r="C13299" t="s">
        <v>164</v>
      </c>
      <c r="D13299" t="s">
        <v>4515</v>
      </c>
      <c r="E13299" t="s">
        <v>59</v>
      </c>
      <c r="F13299" t="b">
        <v>0</v>
      </c>
      <c r="G13299" t="s">
        <v>65</v>
      </c>
      <c r="H13299" s="1">
        <v>46164.003576388888</v>
      </c>
      <c r="I13299" t="b">
        <v>0</v>
      </c>
      <c r="J13299" t="b">
        <v>0</v>
      </c>
      <c r="K13299" t="s">
        <v>41</v>
      </c>
      <c r="L13299" t="s">
        <v>60</v>
      </c>
      <c r="M13299">
        <v>193000</v>
      </c>
      <c r="N13299"/>
      <c r="O13299" t="s">
        <v>24245</v>
      </c>
      <c r="P13299" t="s">
        <v>24246</v>
      </c>
    </row>
    <row r="13300" spans="1:16" x14ac:dyDescent="0.25">
      <c r="A13300" t="s">
        <v>2</v>
      </c>
      <c r="B13300" t="s">
        <v>24247</v>
      </c>
      <c r="C13300" t="s">
        <v>76</v>
      </c>
      <c r="D13300" t="s">
        <v>4346</v>
      </c>
      <c r="E13300" t="s">
        <v>59</v>
      </c>
      <c r="F13300" t="b">
        <v>1</v>
      </c>
      <c r="G13300" t="s">
        <v>41</v>
      </c>
      <c r="H13300" s="1">
        <v>46164.004930555559</v>
      </c>
      <c r="I13300" t="b">
        <v>0</v>
      </c>
      <c r="J13300" t="b">
        <v>1</v>
      </c>
      <c r="K13300" t="s">
        <v>41</v>
      </c>
      <c r="L13300" t="s">
        <v>60</v>
      </c>
      <c r="M13300">
        <v>160000</v>
      </c>
      <c r="N13300"/>
      <c r="O13300" t="s">
        <v>24248</v>
      </c>
      <c r="P13300" t="s">
        <v>24249</v>
      </c>
    </row>
    <row r="13301" spans="1:16" x14ac:dyDescent="0.25">
      <c r="A13301" t="s">
        <v>1</v>
      </c>
      <c r="B13301" t="s">
        <v>16508</v>
      </c>
      <c r="C13301" t="s">
        <v>1384</v>
      </c>
      <c r="D13301" t="s">
        <v>4595</v>
      </c>
      <c r="E13301" t="s">
        <v>59</v>
      </c>
      <c r="F13301" t="b">
        <v>0</v>
      </c>
      <c r="G13301" t="s">
        <v>77</v>
      </c>
      <c r="H13301" s="1">
        <v>46164.005011574067</v>
      </c>
      <c r="I13301" t="b">
        <v>0</v>
      </c>
      <c r="J13301" t="b">
        <v>0</v>
      </c>
      <c r="K13301" t="s">
        <v>41</v>
      </c>
      <c r="L13301" t="s">
        <v>60</v>
      </c>
      <c r="M13301">
        <v>137000</v>
      </c>
      <c r="N13301"/>
      <c r="O13301" t="s">
        <v>305</v>
      </c>
      <c r="P13301" t="s">
        <v>16509</v>
      </c>
    </row>
    <row r="13302" spans="1:16" x14ac:dyDescent="0.25">
      <c r="A13302" t="s">
        <v>1</v>
      </c>
      <c r="B13302" t="s">
        <v>24250</v>
      </c>
      <c r="C13302" t="s">
        <v>1077</v>
      </c>
      <c r="D13302" t="s">
        <v>4595</v>
      </c>
      <c r="E13302" t="s">
        <v>59</v>
      </c>
      <c r="F13302" t="b">
        <v>0</v>
      </c>
      <c r="G13302" t="s">
        <v>68</v>
      </c>
      <c r="H13302" s="1">
        <v>46164.005023148151</v>
      </c>
      <c r="I13302" t="b">
        <v>0</v>
      </c>
      <c r="J13302" t="b">
        <v>0</v>
      </c>
      <c r="K13302" t="s">
        <v>41</v>
      </c>
      <c r="L13302" t="s">
        <v>60</v>
      </c>
      <c r="M13302">
        <v>102300</v>
      </c>
      <c r="N13302"/>
      <c r="O13302" t="s">
        <v>305</v>
      </c>
      <c r="P13302" t="s">
        <v>16509</v>
      </c>
    </row>
    <row r="13303" spans="1:16" x14ac:dyDescent="0.25">
      <c r="A13303" t="s">
        <v>1</v>
      </c>
      <c r="B13303" t="s">
        <v>24251</v>
      </c>
      <c r="C13303" t="s">
        <v>124</v>
      </c>
      <c r="D13303" t="s">
        <v>4595</v>
      </c>
      <c r="E13303" t="s">
        <v>59</v>
      </c>
      <c r="F13303" t="b">
        <v>0</v>
      </c>
      <c r="G13303" t="s">
        <v>65</v>
      </c>
      <c r="H13303" s="1">
        <v>46164.005046296297</v>
      </c>
      <c r="I13303" t="b">
        <v>0</v>
      </c>
      <c r="J13303" t="b">
        <v>0</v>
      </c>
      <c r="K13303" t="s">
        <v>41</v>
      </c>
      <c r="L13303" t="s">
        <v>60</v>
      </c>
      <c r="M13303">
        <v>172500</v>
      </c>
      <c r="N13303"/>
      <c r="O13303" t="s">
        <v>305</v>
      </c>
      <c r="P13303" t="s">
        <v>24252</v>
      </c>
    </row>
    <row r="13304" spans="1:16" x14ac:dyDescent="0.25">
      <c r="A13304" t="s">
        <v>1</v>
      </c>
      <c r="B13304" t="s">
        <v>156</v>
      </c>
      <c r="C13304" t="s">
        <v>650</v>
      </c>
      <c r="D13304" t="s">
        <v>4346</v>
      </c>
      <c r="E13304" t="s">
        <v>59</v>
      </c>
      <c r="F13304" t="b">
        <v>0</v>
      </c>
      <c r="G13304" t="s">
        <v>77</v>
      </c>
      <c r="H13304" s="1">
        <v>46164.005046296297</v>
      </c>
      <c r="I13304" t="b">
        <v>1</v>
      </c>
      <c r="J13304" t="b">
        <v>1</v>
      </c>
      <c r="K13304" t="s">
        <v>41</v>
      </c>
      <c r="L13304" t="s">
        <v>60</v>
      </c>
      <c r="M13304">
        <v>119000</v>
      </c>
      <c r="N13304"/>
      <c r="O13304" t="s">
        <v>4007</v>
      </c>
      <c r="P13304" t="s">
        <v>24253</v>
      </c>
    </row>
    <row r="13305" spans="1:16" x14ac:dyDescent="0.25">
      <c r="A13305" t="s">
        <v>5</v>
      </c>
      <c r="B13305" t="s">
        <v>24254</v>
      </c>
      <c r="C13305" t="s">
        <v>8540</v>
      </c>
      <c r="D13305" t="s">
        <v>4515</v>
      </c>
      <c r="E13305" t="s">
        <v>59</v>
      </c>
      <c r="F13305" t="b">
        <v>0</v>
      </c>
      <c r="G13305" t="s">
        <v>77</v>
      </c>
      <c r="H13305" s="1">
        <v>46164.00508101852</v>
      </c>
      <c r="I13305" t="b">
        <v>0</v>
      </c>
      <c r="J13305" t="b">
        <v>0</v>
      </c>
      <c r="K13305" t="s">
        <v>41</v>
      </c>
      <c r="L13305" t="s">
        <v>60</v>
      </c>
      <c r="M13305">
        <v>115000</v>
      </c>
      <c r="N13305"/>
      <c r="O13305" t="s">
        <v>3934</v>
      </c>
      <c r="P13305" t="s">
        <v>15094</v>
      </c>
    </row>
    <row r="13306" spans="1:16" x14ac:dyDescent="0.25">
      <c r="A13306" t="s">
        <v>1</v>
      </c>
      <c r="B13306" t="s">
        <v>24255</v>
      </c>
      <c r="C13306" t="s">
        <v>9919</v>
      </c>
      <c r="D13306" t="s">
        <v>4756</v>
      </c>
      <c r="E13306" t="s">
        <v>59</v>
      </c>
      <c r="F13306" t="b">
        <v>0</v>
      </c>
      <c r="G13306" t="s">
        <v>13</v>
      </c>
      <c r="H13306" s="1">
        <v>46164.005555555559</v>
      </c>
      <c r="I13306" t="b">
        <v>0</v>
      </c>
      <c r="J13306" t="b">
        <v>0</v>
      </c>
      <c r="K13306" t="s">
        <v>13</v>
      </c>
      <c r="L13306" t="s">
        <v>60</v>
      </c>
      <c r="M13306">
        <v>137000</v>
      </c>
      <c r="N13306"/>
      <c r="O13306" t="s">
        <v>8175</v>
      </c>
      <c r="P13306" t="s">
        <v>5022</v>
      </c>
    </row>
    <row r="13307" spans="1:16" x14ac:dyDescent="0.25">
      <c r="A13307" t="s">
        <v>1</v>
      </c>
      <c r="B13307" t="s">
        <v>24222</v>
      </c>
      <c r="C13307" t="s">
        <v>3303</v>
      </c>
      <c r="D13307" t="s">
        <v>4526</v>
      </c>
      <c r="E13307" t="s">
        <v>59</v>
      </c>
      <c r="F13307" t="b">
        <v>0</v>
      </c>
      <c r="G13307" t="s">
        <v>41</v>
      </c>
      <c r="H13307" s="1">
        <v>46164.006585648152</v>
      </c>
      <c r="I13307" t="b">
        <v>0</v>
      </c>
      <c r="J13307" t="b">
        <v>1</v>
      </c>
      <c r="K13307" t="s">
        <v>41</v>
      </c>
      <c r="L13307" t="s">
        <v>60</v>
      </c>
      <c r="M13307">
        <v>70000</v>
      </c>
      <c r="N13307"/>
      <c r="O13307" t="s">
        <v>24256</v>
      </c>
      <c r="P13307" t="s">
        <v>24224</v>
      </c>
    </row>
    <row r="13308" spans="1:16" x14ac:dyDescent="0.25">
      <c r="A13308" t="s">
        <v>2</v>
      </c>
      <c r="B13308" t="s">
        <v>24257</v>
      </c>
      <c r="C13308" t="s">
        <v>5849</v>
      </c>
      <c r="D13308" t="s">
        <v>4756</v>
      </c>
      <c r="E13308" t="s">
        <v>59</v>
      </c>
      <c r="F13308" t="b">
        <v>0</v>
      </c>
      <c r="G13308" t="s">
        <v>65</v>
      </c>
      <c r="H13308" s="1">
        <v>46164.045173611114</v>
      </c>
      <c r="I13308" t="b">
        <v>0</v>
      </c>
      <c r="J13308" t="b">
        <v>1</v>
      </c>
      <c r="K13308" t="s">
        <v>41</v>
      </c>
      <c r="L13308" t="s">
        <v>60</v>
      </c>
      <c r="M13308">
        <v>316000</v>
      </c>
      <c r="N13308"/>
      <c r="O13308" t="s">
        <v>24258</v>
      </c>
    </row>
    <row r="13309" spans="1:16" x14ac:dyDescent="0.25">
      <c r="A13309" t="s">
        <v>1</v>
      </c>
      <c r="B13309" t="s">
        <v>24259</v>
      </c>
      <c r="C13309" t="s">
        <v>76</v>
      </c>
      <c r="D13309" t="s">
        <v>4346</v>
      </c>
      <c r="E13309" t="s">
        <v>59</v>
      </c>
      <c r="F13309" t="b">
        <v>1</v>
      </c>
      <c r="G13309" t="s">
        <v>89</v>
      </c>
      <c r="H13309" s="1">
        <v>46164.046678240738</v>
      </c>
      <c r="I13309" t="b">
        <v>0</v>
      </c>
      <c r="J13309" t="b">
        <v>1</v>
      </c>
      <c r="K13309" t="s">
        <v>41</v>
      </c>
      <c r="L13309" t="s">
        <v>60</v>
      </c>
      <c r="M13309">
        <v>93500</v>
      </c>
      <c r="N13309"/>
      <c r="O13309" t="s">
        <v>24260</v>
      </c>
      <c r="P13309" t="s">
        <v>19350</v>
      </c>
    </row>
    <row r="13310" spans="1:16" x14ac:dyDescent="0.25">
      <c r="A13310" t="s">
        <v>5</v>
      </c>
      <c r="B13310" t="s">
        <v>24234</v>
      </c>
      <c r="C13310" t="s">
        <v>324</v>
      </c>
      <c r="D13310" t="s">
        <v>17626</v>
      </c>
      <c r="E13310" t="s">
        <v>59</v>
      </c>
      <c r="F13310" t="b">
        <v>0</v>
      </c>
      <c r="G13310" t="s">
        <v>68</v>
      </c>
      <c r="H13310" s="1">
        <v>46164.046782407408</v>
      </c>
      <c r="I13310" t="b">
        <v>0</v>
      </c>
      <c r="J13310" t="b">
        <v>0</v>
      </c>
      <c r="K13310" t="s">
        <v>41</v>
      </c>
      <c r="L13310" t="s">
        <v>60</v>
      </c>
      <c r="M13310">
        <v>134000</v>
      </c>
      <c r="N13310"/>
      <c r="O13310" t="s">
        <v>374</v>
      </c>
      <c r="P13310" t="s">
        <v>24235</v>
      </c>
    </row>
    <row r="13311" spans="1:16" x14ac:dyDescent="0.25">
      <c r="A13311" t="s">
        <v>0</v>
      </c>
      <c r="B13311" t="s">
        <v>0</v>
      </c>
      <c r="C13311" t="s">
        <v>24261</v>
      </c>
      <c r="D13311" t="s">
        <v>2360</v>
      </c>
      <c r="E13311" t="s">
        <v>59</v>
      </c>
      <c r="F13311" t="b">
        <v>0</v>
      </c>
      <c r="G13311" t="s">
        <v>65</v>
      </c>
      <c r="H13311" s="1">
        <v>46164.250694444447</v>
      </c>
      <c r="I13311" t="b">
        <v>1</v>
      </c>
      <c r="J13311" t="b">
        <v>0</v>
      </c>
      <c r="K13311" t="s">
        <v>41</v>
      </c>
      <c r="L13311" t="s">
        <v>74</v>
      </c>
      <c r="M13311"/>
      <c r="N13311">
        <v>55</v>
      </c>
      <c r="O13311" t="s">
        <v>24262</v>
      </c>
      <c r="P13311" t="s">
        <v>99</v>
      </c>
    </row>
    <row r="13312" spans="1:16" x14ac:dyDescent="0.25">
      <c r="A13312" t="s">
        <v>0</v>
      </c>
      <c r="B13312" t="s">
        <v>24263</v>
      </c>
      <c r="C13312" t="s">
        <v>76</v>
      </c>
      <c r="D13312" t="s">
        <v>584</v>
      </c>
      <c r="E13312" t="s">
        <v>59</v>
      </c>
      <c r="F13312" t="b">
        <v>1</v>
      </c>
      <c r="G13312" t="s">
        <v>19</v>
      </c>
      <c r="H13312" s="1">
        <v>46164.251307870371</v>
      </c>
      <c r="I13312" t="b">
        <v>0</v>
      </c>
      <c r="J13312" t="b">
        <v>0</v>
      </c>
      <c r="K13312" t="s">
        <v>19</v>
      </c>
      <c r="L13312" t="s">
        <v>74</v>
      </c>
      <c r="M13312"/>
      <c r="N13312">
        <v>15</v>
      </c>
      <c r="O13312" t="s">
        <v>4729</v>
      </c>
      <c r="P13312" t="s">
        <v>235</v>
      </c>
    </row>
    <row r="13313" spans="1:16" x14ac:dyDescent="0.25">
      <c r="A13313" t="s">
        <v>6</v>
      </c>
      <c r="B13313" t="s">
        <v>24264</v>
      </c>
      <c r="C13313" t="s">
        <v>1339</v>
      </c>
      <c r="D13313" t="s">
        <v>17626</v>
      </c>
      <c r="E13313" t="s">
        <v>59</v>
      </c>
      <c r="F13313" t="b">
        <v>0</v>
      </c>
      <c r="G13313" t="s">
        <v>77</v>
      </c>
      <c r="H13313" s="1">
        <v>46164.252013888887</v>
      </c>
      <c r="I13313" t="b">
        <v>0</v>
      </c>
      <c r="J13313" t="b">
        <v>0</v>
      </c>
      <c r="K13313" t="s">
        <v>41</v>
      </c>
      <c r="L13313" t="s">
        <v>60</v>
      </c>
      <c r="M13313">
        <v>253300</v>
      </c>
      <c r="N13313"/>
      <c r="O13313" t="s">
        <v>1044</v>
      </c>
      <c r="P13313" t="s">
        <v>24265</v>
      </c>
    </row>
    <row r="13314" spans="1:16" x14ac:dyDescent="0.25">
      <c r="A13314" t="s">
        <v>2</v>
      </c>
      <c r="B13314" t="s">
        <v>24266</v>
      </c>
      <c r="C13314" t="s">
        <v>112</v>
      </c>
      <c r="D13314" t="s">
        <v>4756</v>
      </c>
      <c r="E13314" t="s">
        <v>59</v>
      </c>
      <c r="F13314" t="b">
        <v>0</v>
      </c>
      <c r="G13314" t="s">
        <v>65</v>
      </c>
      <c r="H13314" s="1">
        <v>46164.252060185187</v>
      </c>
      <c r="I13314" t="b">
        <v>0</v>
      </c>
      <c r="J13314" t="b">
        <v>1</v>
      </c>
      <c r="K13314" t="s">
        <v>41</v>
      </c>
      <c r="L13314" t="s">
        <v>60</v>
      </c>
      <c r="M13314">
        <v>215000</v>
      </c>
      <c r="N13314"/>
      <c r="O13314" t="s">
        <v>122</v>
      </c>
      <c r="P13314" t="s">
        <v>24058</v>
      </c>
    </row>
    <row r="13315" spans="1:16" x14ac:dyDescent="0.25">
      <c r="A13315" t="s">
        <v>1</v>
      </c>
      <c r="B13315" t="s">
        <v>24267</v>
      </c>
      <c r="C13315" t="s">
        <v>913</v>
      </c>
      <c r="D13315" t="s">
        <v>5018</v>
      </c>
      <c r="E13315" t="s">
        <v>59</v>
      </c>
      <c r="F13315" t="b">
        <v>0</v>
      </c>
      <c r="G13315" t="s">
        <v>20</v>
      </c>
      <c r="H13315" s="1">
        <v>46164.25403935185</v>
      </c>
      <c r="I13315" t="b">
        <v>0</v>
      </c>
      <c r="J13315" t="b">
        <v>0</v>
      </c>
      <c r="K13315" t="s">
        <v>20</v>
      </c>
      <c r="L13315" t="s">
        <v>60</v>
      </c>
      <c r="M13315">
        <v>80000</v>
      </c>
      <c r="N13315"/>
      <c r="O13315" t="s">
        <v>24268</v>
      </c>
    </row>
    <row r="13316" spans="1:16" x14ac:dyDescent="0.25">
      <c r="A13316" t="s">
        <v>3</v>
      </c>
      <c r="B13316" t="s">
        <v>24269</v>
      </c>
      <c r="C13316" t="s">
        <v>24270</v>
      </c>
      <c r="D13316" t="s">
        <v>4346</v>
      </c>
      <c r="E13316" t="s">
        <v>59</v>
      </c>
      <c r="F13316" t="b">
        <v>0</v>
      </c>
      <c r="G13316" t="s">
        <v>31</v>
      </c>
      <c r="H13316" s="1">
        <v>46164.293263888889</v>
      </c>
      <c r="I13316" t="b">
        <v>0</v>
      </c>
      <c r="J13316" t="b">
        <v>0</v>
      </c>
      <c r="K13316" t="s">
        <v>31</v>
      </c>
      <c r="L13316" t="s">
        <v>74</v>
      </c>
      <c r="M13316"/>
      <c r="N13316">
        <v>90000</v>
      </c>
      <c r="O13316" t="s">
        <v>24271</v>
      </c>
      <c r="P13316" t="s">
        <v>24272</v>
      </c>
    </row>
    <row r="13317" spans="1:16" x14ac:dyDescent="0.25">
      <c r="A13317" t="s">
        <v>2</v>
      </c>
      <c r="B13317" t="s">
        <v>24273</v>
      </c>
      <c r="C13317" t="s">
        <v>24274</v>
      </c>
      <c r="D13317" t="s">
        <v>17626</v>
      </c>
      <c r="E13317" t="s">
        <v>59</v>
      </c>
      <c r="F13317" t="b">
        <v>0</v>
      </c>
      <c r="G13317" t="s">
        <v>68</v>
      </c>
      <c r="H13317" s="1">
        <v>46164.293703703697</v>
      </c>
      <c r="I13317" t="b">
        <v>0</v>
      </c>
      <c r="J13317" t="b">
        <v>0</v>
      </c>
      <c r="K13317" t="s">
        <v>41</v>
      </c>
      <c r="L13317" t="s">
        <v>60</v>
      </c>
      <c r="M13317">
        <v>115037.5</v>
      </c>
      <c r="N13317"/>
      <c r="O13317" t="s">
        <v>2779</v>
      </c>
      <c r="P13317" t="s">
        <v>24275</v>
      </c>
    </row>
    <row r="13318" spans="1:16" x14ac:dyDescent="0.25">
      <c r="A13318" t="s">
        <v>5</v>
      </c>
      <c r="B13318" t="s">
        <v>24276</v>
      </c>
      <c r="C13318" t="s">
        <v>324</v>
      </c>
      <c r="D13318" t="s">
        <v>17626</v>
      </c>
      <c r="E13318" t="s">
        <v>59</v>
      </c>
      <c r="F13318" t="b">
        <v>0</v>
      </c>
      <c r="G13318" t="s">
        <v>89</v>
      </c>
      <c r="H13318" s="1">
        <v>46164.294930555552</v>
      </c>
      <c r="I13318" t="b">
        <v>0</v>
      </c>
      <c r="J13318" t="b">
        <v>0</v>
      </c>
      <c r="K13318" t="s">
        <v>41</v>
      </c>
      <c r="L13318" t="s">
        <v>60</v>
      </c>
      <c r="M13318">
        <v>134000</v>
      </c>
      <c r="N13318"/>
      <c r="O13318" t="s">
        <v>374</v>
      </c>
      <c r="P13318" t="s">
        <v>24277</v>
      </c>
    </row>
    <row r="13319" spans="1:16" x14ac:dyDescent="0.25">
      <c r="A13319" t="s">
        <v>0</v>
      </c>
      <c r="B13319" t="s">
        <v>24278</v>
      </c>
      <c r="C13319" t="s">
        <v>382</v>
      </c>
      <c r="D13319" t="s">
        <v>4346</v>
      </c>
      <c r="E13319" t="s">
        <v>59</v>
      </c>
      <c r="F13319" t="b">
        <v>0</v>
      </c>
      <c r="G13319" t="s">
        <v>77</v>
      </c>
      <c r="H13319" s="1">
        <v>46164.334016203713</v>
      </c>
      <c r="I13319" t="b">
        <v>0</v>
      </c>
      <c r="J13319" t="b">
        <v>1</v>
      </c>
      <c r="K13319" t="s">
        <v>41</v>
      </c>
      <c r="L13319" t="s">
        <v>60</v>
      </c>
      <c r="M13319">
        <v>85000</v>
      </c>
      <c r="N13319"/>
      <c r="O13319" t="s">
        <v>24279</v>
      </c>
      <c r="P13319" t="s">
        <v>24280</v>
      </c>
    </row>
    <row r="13320" spans="1:16" x14ac:dyDescent="0.25">
      <c r="A13320" t="s">
        <v>0</v>
      </c>
      <c r="B13320" t="s">
        <v>24281</v>
      </c>
      <c r="C13320" t="s">
        <v>999</v>
      </c>
      <c r="D13320" t="s">
        <v>19108</v>
      </c>
      <c r="F13320" t="b">
        <v>0</v>
      </c>
      <c r="G13320" t="s">
        <v>77</v>
      </c>
      <c r="H13320" s="1">
        <v>46164.334039351852</v>
      </c>
      <c r="I13320" t="b">
        <v>0</v>
      </c>
      <c r="J13320" t="b">
        <v>0</v>
      </c>
      <c r="K13320" t="s">
        <v>41</v>
      </c>
      <c r="L13320" t="s">
        <v>74</v>
      </c>
      <c r="M13320"/>
      <c r="N13320">
        <v>25</v>
      </c>
      <c r="O13320" t="s">
        <v>8328</v>
      </c>
      <c r="P13320" t="s">
        <v>24282</v>
      </c>
    </row>
    <row r="13321" spans="1:16" x14ac:dyDescent="0.25">
      <c r="A13321" t="s">
        <v>2</v>
      </c>
      <c r="B13321" t="s">
        <v>24283</v>
      </c>
      <c r="C13321" t="s">
        <v>440</v>
      </c>
      <c r="D13321" t="s">
        <v>4346</v>
      </c>
      <c r="E13321" t="s">
        <v>59</v>
      </c>
      <c r="F13321" t="b">
        <v>0</v>
      </c>
      <c r="G13321" t="s">
        <v>65</v>
      </c>
      <c r="H13321" s="1">
        <v>46164.335416666669</v>
      </c>
      <c r="I13321" t="b">
        <v>0</v>
      </c>
      <c r="J13321" t="b">
        <v>1</v>
      </c>
      <c r="K13321" t="s">
        <v>41</v>
      </c>
      <c r="L13321" t="s">
        <v>60</v>
      </c>
      <c r="M13321">
        <v>215000</v>
      </c>
      <c r="N13321"/>
      <c r="O13321" t="s">
        <v>402</v>
      </c>
      <c r="P13321" t="s">
        <v>24284</v>
      </c>
    </row>
    <row r="13322" spans="1:16" x14ac:dyDescent="0.25">
      <c r="A13322" t="s">
        <v>5</v>
      </c>
      <c r="B13322" t="s">
        <v>3423</v>
      </c>
      <c r="C13322" t="s">
        <v>5273</v>
      </c>
      <c r="D13322" t="s">
        <v>4526</v>
      </c>
      <c r="E13322" t="s">
        <v>59</v>
      </c>
      <c r="F13322" t="b">
        <v>0</v>
      </c>
      <c r="G13322" t="s">
        <v>40</v>
      </c>
      <c r="H13322" s="1">
        <v>46164.338055555563</v>
      </c>
      <c r="I13322" t="b">
        <v>1</v>
      </c>
      <c r="J13322" t="b">
        <v>0</v>
      </c>
      <c r="K13322" t="s">
        <v>40</v>
      </c>
      <c r="L13322" t="s">
        <v>60</v>
      </c>
      <c r="M13322">
        <v>63451</v>
      </c>
      <c r="N13322"/>
      <c r="O13322" t="s">
        <v>24285</v>
      </c>
      <c r="P13322" t="s">
        <v>24286</v>
      </c>
    </row>
    <row r="13323" spans="1:16" x14ac:dyDescent="0.25">
      <c r="A13323" t="s">
        <v>9</v>
      </c>
      <c r="B13323" t="s">
        <v>21963</v>
      </c>
      <c r="C13323" t="s">
        <v>6489</v>
      </c>
      <c r="D13323" t="s">
        <v>4526</v>
      </c>
      <c r="E13323" t="s">
        <v>88</v>
      </c>
      <c r="F13323" t="b">
        <v>0</v>
      </c>
      <c r="G13323" t="s">
        <v>20</v>
      </c>
      <c r="H13323" s="1">
        <v>46164.376261574071</v>
      </c>
      <c r="I13323" t="b">
        <v>1</v>
      </c>
      <c r="J13323" t="b">
        <v>0</v>
      </c>
      <c r="K13323" t="s">
        <v>20</v>
      </c>
      <c r="L13323" t="s">
        <v>74</v>
      </c>
      <c r="M13323"/>
      <c r="N13323">
        <v>52.5</v>
      </c>
      <c r="O13323" t="s">
        <v>24287</v>
      </c>
      <c r="P13323" t="s">
        <v>24288</v>
      </c>
    </row>
    <row r="13324" spans="1:16" x14ac:dyDescent="0.25">
      <c r="A13324" t="s">
        <v>0</v>
      </c>
      <c r="B13324" t="s">
        <v>21644</v>
      </c>
      <c r="C13324" t="s">
        <v>76</v>
      </c>
      <c r="D13324" t="s">
        <v>4526</v>
      </c>
      <c r="E13324" t="s">
        <v>59</v>
      </c>
      <c r="F13324" t="b">
        <v>1</v>
      </c>
      <c r="G13324" t="s">
        <v>19</v>
      </c>
      <c r="H13324" s="1">
        <v>46164.376296296286</v>
      </c>
      <c r="I13324" t="b">
        <v>0</v>
      </c>
      <c r="J13324" t="b">
        <v>0</v>
      </c>
      <c r="K13324" t="s">
        <v>19</v>
      </c>
      <c r="L13324" t="s">
        <v>74</v>
      </c>
      <c r="M13324"/>
      <c r="N13324">
        <v>15</v>
      </c>
      <c r="O13324" t="s">
        <v>1732</v>
      </c>
    </row>
    <row r="13325" spans="1:16" x14ac:dyDescent="0.25">
      <c r="A13325" t="s">
        <v>6</v>
      </c>
      <c r="B13325" t="s">
        <v>24289</v>
      </c>
      <c r="C13325" t="s">
        <v>440</v>
      </c>
      <c r="D13325" t="s">
        <v>4562</v>
      </c>
      <c r="E13325" t="s">
        <v>59</v>
      </c>
      <c r="F13325" t="b">
        <v>0</v>
      </c>
      <c r="G13325" t="s">
        <v>65</v>
      </c>
      <c r="H13325" s="1">
        <v>46164.377129629633</v>
      </c>
      <c r="I13325" t="b">
        <v>0</v>
      </c>
      <c r="J13325" t="b">
        <v>1</v>
      </c>
      <c r="K13325" t="s">
        <v>41</v>
      </c>
      <c r="L13325" t="s">
        <v>60</v>
      </c>
      <c r="M13325">
        <v>142000</v>
      </c>
      <c r="N13325"/>
      <c r="O13325" t="s">
        <v>5052</v>
      </c>
      <c r="P13325" t="s">
        <v>622</v>
      </c>
    </row>
    <row r="13326" spans="1:16" x14ac:dyDescent="0.25">
      <c r="A13326" t="s">
        <v>1</v>
      </c>
      <c r="B13326" t="s">
        <v>24290</v>
      </c>
      <c r="C13326" t="s">
        <v>19</v>
      </c>
      <c r="D13326" t="s">
        <v>4346</v>
      </c>
      <c r="E13326" t="s">
        <v>59</v>
      </c>
      <c r="F13326" t="b">
        <v>0</v>
      </c>
      <c r="G13326" t="s">
        <v>19</v>
      </c>
      <c r="H13326" s="1">
        <v>46164.379108796304</v>
      </c>
      <c r="I13326" t="b">
        <v>1</v>
      </c>
      <c r="J13326" t="b">
        <v>0</v>
      </c>
      <c r="K13326" t="s">
        <v>19</v>
      </c>
      <c r="L13326" t="s">
        <v>74</v>
      </c>
      <c r="M13326"/>
      <c r="N13326">
        <v>3000000</v>
      </c>
      <c r="O13326" t="s">
        <v>24291</v>
      </c>
      <c r="P13326" t="s">
        <v>20339</v>
      </c>
    </row>
    <row r="13327" spans="1:16" x14ac:dyDescent="0.25">
      <c r="A13327" t="s">
        <v>0</v>
      </c>
      <c r="B13327" t="s">
        <v>3997</v>
      </c>
      <c r="C13327" t="s">
        <v>24292</v>
      </c>
      <c r="D13327" t="s">
        <v>19614</v>
      </c>
      <c r="E13327" t="s">
        <v>621</v>
      </c>
      <c r="F13327" t="b">
        <v>0</v>
      </c>
      <c r="G13327" t="s">
        <v>68</v>
      </c>
      <c r="H13327" s="1">
        <v>46164.417349537027</v>
      </c>
      <c r="I13327" t="b">
        <v>0</v>
      </c>
      <c r="J13327" t="b">
        <v>0</v>
      </c>
      <c r="K13327" t="s">
        <v>41</v>
      </c>
      <c r="L13327" t="s">
        <v>74</v>
      </c>
      <c r="M13327"/>
      <c r="N13327">
        <v>25</v>
      </c>
      <c r="O13327" t="s">
        <v>24293</v>
      </c>
      <c r="P13327" t="s">
        <v>219</v>
      </c>
    </row>
    <row r="13328" spans="1:16" x14ac:dyDescent="0.25">
      <c r="A13328" t="s">
        <v>3</v>
      </c>
      <c r="B13328" t="s">
        <v>4178</v>
      </c>
      <c r="C13328" t="s">
        <v>304</v>
      </c>
      <c r="D13328" t="s">
        <v>4526</v>
      </c>
      <c r="E13328" t="s">
        <v>132</v>
      </c>
      <c r="F13328" t="b">
        <v>0</v>
      </c>
      <c r="G13328" t="s">
        <v>77</v>
      </c>
      <c r="H13328" s="1">
        <v>46164.417372685188</v>
      </c>
      <c r="I13328" t="b">
        <v>0</v>
      </c>
      <c r="J13328" t="b">
        <v>1</v>
      </c>
      <c r="K13328" t="s">
        <v>41</v>
      </c>
      <c r="L13328" t="s">
        <v>74</v>
      </c>
      <c r="M13328"/>
      <c r="N13328">
        <v>47.5</v>
      </c>
      <c r="O13328" t="s">
        <v>24294</v>
      </c>
      <c r="P13328" t="s">
        <v>2313</v>
      </c>
    </row>
    <row r="13329" spans="1:16" x14ac:dyDescent="0.25">
      <c r="A13329" t="s">
        <v>0</v>
      </c>
      <c r="B13329" t="s">
        <v>0</v>
      </c>
      <c r="C13329" t="s">
        <v>2992</v>
      </c>
      <c r="D13329" t="s">
        <v>16554</v>
      </c>
      <c r="E13329" t="s">
        <v>59</v>
      </c>
      <c r="F13329" t="b">
        <v>0</v>
      </c>
      <c r="G13329" t="s">
        <v>65</v>
      </c>
      <c r="H13329" s="1">
        <v>46164.417384259257</v>
      </c>
      <c r="I13329" t="b">
        <v>0</v>
      </c>
      <c r="J13329" t="b">
        <v>0</v>
      </c>
      <c r="K13329" t="s">
        <v>41</v>
      </c>
      <c r="L13329" t="s">
        <v>60</v>
      </c>
      <c r="M13329">
        <v>98000</v>
      </c>
      <c r="N13329"/>
      <c r="O13329" t="s">
        <v>305</v>
      </c>
      <c r="P13329" t="s">
        <v>15723</v>
      </c>
    </row>
    <row r="13330" spans="1:16" x14ac:dyDescent="0.25">
      <c r="A13330" t="s">
        <v>2</v>
      </c>
      <c r="B13330" t="s">
        <v>4358</v>
      </c>
      <c r="C13330" t="s">
        <v>165</v>
      </c>
      <c r="D13330" t="s">
        <v>4526</v>
      </c>
      <c r="E13330" t="s">
        <v>88</v>
      </c>
      <c r="F13330" t="b">
        <v>0</v>
      </c>
      <c r="G13330" t="s">
        <v>73</v>
      </c>
      <c r="H13330" s="1">
        <v>46164.417546296303</v>
      </c>
      <c r="I13330" t="b">
        <v>0</v>
      </c>
      <c r="J13330" t="b">
        <v>1</v>
      </c>
      <c r="K13330" t="s">
        <v>41</v>
      </c>
      <c r="L13330" t="s">
        <v>74</v>
      </c>
      <c r="M13330"/>
      <c r="N13330">
        <v>37</v>
      </c>
      <c r="O13330" t="s">
        <v>4487</v>
      </c>
      <c r="P13330" t="s">
        <v>219</v>
      </c>
    </row>
    <row r="13331" spans="1:16" x14ac:dyDescent="0.25">
      <c r="A13331" t="s">
        <v>6</v>
      </c>
      <c r="B13331" t="s">
        <v>24295</v>
      </c>
      <c r="C13331" t="s">
        <v>121</v>
      </c>
      <c r="D13331" t="s">
        <v>16554</v>
      </c>
      <c r="E13331" t="s">
        <v>59</v>
      </c>
      <c r="F13331" t="b">
        <v>0</v>
      </c>
      <c r="G13331" t="s">
        <v>68</v>
      </c>
      <c r="H13331" s="1">
        <v>46164.418703703697</v>
      </c>
      <c r="I13331" t="b">
        <v>0</v>
      </c>
      <c r="J13331" t="b">
        <v>0</v>
      </c>
      <c r="K13331" t="s">
        <v>41</v>
      </c>
      <c r="L13331" t="s">
        <v>60</v>
      </c>
      <c r="M13331">
        <v>231500</v>
      </c>
      <c r="N13331"/>
      <c r="O13331" t="s">
        <v>305</v>
      </c>
      <c r="P13331" t="s">
        <v>24296</v>
      </c>
    </row>
    <row r="13332" spans="1:16" x14ac:dyDescent="0.25">
      <c r="A13332" t="s">
        <v>1</v>
      </c>
      <c r="B13332" t="s">
        <v>390</v>
      </c>
      <c r="C13332" t="s">
        <v>2661</v>
      </c>
      <c r="D13332" t="s">
        <v>2360</v>
      </c>
      <c r="E13332" t="s">
        <v>59</v>
      </c>
      <c r="F13332" t="b">
        <v>0</v>
      </c>
      <c r="G13332" t="s">
        <v>68</v>
      </c>
      <c r="H13332" s="1">
        <v>46164.420011574082</v>
      </c>
      <c r="I13332" t="b">
        <v>0</v>
      </c>
      <c r="J13332" t="b">
        <v>0</v>
      </c>
      <c r="K13332" t="s">
        <v>41</v>
      </c>
      <c r="L13332" t="s">
        <v>60</v>
      </c>
      <c r="M13332">
        <v>135500</v>
      </c>
      <c r="N13332"/>
      <c r="O13332" t="s">
        <v>2795</v>
      </c>
      <c r="P13332" t="s">
        <v>22758</v>
      </c>
    </row>
    <row r="13333" spans="1:16" x14ac:dyDescent="0.25">
      <c r="A13333" t="s">
        <v>0</v>
      </c>
      <c r="B13333" t="s">
        <v>24297</v>
      </c>
      <c r="C13333" t="s">
        <v>2064</v>
      </c>
      <c r="D13333" t="s">
        <v>4550</v>
      </c>
      <c r="E13333" t="s">
        <v>621</v>
      </c>
      <c r="F13333" t="b">
        <v>0</v>
      </c>
      <c r="G13333" t="s">
        <v>13</v>
      </c>
      <c r="H13333" s="1">
        <v>46164.420416666668</v>
      </c>
      <c r="I13333" t="b">
        <v>0</v>
      </c>
      <c r="J13333" t="b">
        <v>0</v>
      </c>
      <c r="K13333" t="s">
        <v>13</v>
      </c>
      <c r="L13333" t="s">
        <v>74</v>
      </c>
      <c r="M13333"/>
      <c r="N13333">
        <v>31.13</v>
      </c>
      <c r="O13333" t="s">
        <v>1317</v>
      </c>
      <c r="P13333" t="s">
        <v>24028</v>
      </c>
    </row>
    <row r="13334" spans="1:16" x14ac:dyDescent="0.25">
      <c r="A13334" t="s">
        <v>3</v>
      </c>
      <c r="B13334" t="s">
        <v>24298</v>
      </c>
      <c r="C13334" t="s">
        <v>320</v>
      </c>
      <c r="D13334" t="s">
        <v>4526</v>
      </c>
      <c r="E13334" t="s">
        <v>59</v>
      </c>
      <c r="F13334" t="b">
        <v>0</v>
      </c>
      <c r="G13334" t="s">
        <v>73</v>
      </c>
      <c r="H13334" s="1">
        <v>46164.459074074082</v>
      </c>
      <c r="I13334" t="b">
        <v>0</v>
      </c>
      <c r="J13334" t="b">
        <v>1</v>
      </c>
      <c r="K13334" t="s">
        <v>41</v>
      </c>
      <c r="L13334" t="s">
        <v>60</v>
      </c>
      <c r="M13334">
        <v>150000</v>
      </c>
      <c r="N13334"/>
      <c r="O13334" t="s">
        <v>5265</v>
      </c>
      <c r="P13334" t="s">
        <v>997</v>
      </c>
    </row>
    <row r="13335" spans="1:16" x14ac:dyDescent="0.25">
      <c r="A13335" t="s">
        <v>0</v>
      </c>
      <c r="B13335" t="s">
        <v>24299</v>
      </c>
      <c r="C13335" t="s">
        <v>76</v>
      </c>
      <c r="D13335" t="s">
        <v>4346</v>
      </c>
      <c r="E13335" t="s">
        <v>59</v>
      </c>
      <c r="F13335" t="b">
        <v>1</v>
      </c>
      <c r="G13335" t="s">
        <v>19</v>
      </c>
      <c r="H13335" s="1">
        <v>46164.459629629629</v>
      </c>
      <c r="I13335" t="b">
        <v>1</v>
      </c>
      <c r="J13335" t="b">
        <v>0</v>
      </c>
      <c r="K13335" t="s">
        <v>19</v>
      </c>
      <c r="L13335" t="s">
        <v>60</v>
      </c>
      <c r="M13335">
        <v>2500000</v>
      </c>
      <c r="N13335"/>
      <c r="O13335" t="s">
        <v>24300</v>
      </c>
      <c r="P13335" t="s">
        <v>24301</v>
      </c>
    </row>
    <row r="13336" spans="1:16" x14ac:dyDescent="0.25">
      <c r="A13336" t="s">
        <v>1</v>
      </c>
      <c r="B13336" t="s">
        <v>4003</v>
      </c>
      <c r="C13336" t="s">
        <v>5026</v>
      </c>
      <c r="D13336" t="s">
        <v>4526</v>
      </c>
      <c r="E13336" t="s">
        <v>59</v>
      </c>
      <c r="F13336" t="b">
        <v>0</v>
      </c>
      <c r="G13336" t="s">
        <v>40</v>
      </c>
      <c r="H13336" s="1">
        <v>46164.461516203701</v>
      </c>
      <c r="I13336" t="b">
        <v>1</v>
      </c>
      <c r="J13336" t="b">
        <v>0</v>
      </c>
      <c r="K13336" t="s">
        <v>40</v>
      </c>
      <c r="L13336" t="s">
        <v>60</v>
      </c>
      <c r="M13336">
        <v>85000</v>
      </c>
      <c r="N13336"/>
      <c r="O13336" t="s">
        <v>24302</v>
      </c>
      <c r="P13336" t="s">
        <v>728</v>
      </c>
    </row>
    <row r="13337" spans="1:16" x14ac:dyDescent="0.25">
      <c r="A13337" t="s">
        <v>0</v>
      </c>
      <c r="B13337" t="s">
        <v>24303</v>
      </c>
      <c r="C13337" t="s">
        <v>8160</v>
      </c>
      <c r="D13337" t="s">
        <v>4346</v>
      </c>
      <c r="E13337" t="s">
        <v>59</v>
      </c>
      <c r="F13337" t="b">
        <v>0</v>
      </c>
      <c r="G13337" t="s">
        <v>40</v>
      </c>
      <c r="H13337" s="1">
        <v>46164.501932870371</v>
      </c>
      <c r="I13337" t="b">
        <v>1</v>
      </c>
      <c r="J13337" t="b">
        <v>0</v>
      </c>
      <c r="K13337" t="s">
        <v>40</v>
      </c>
      <c r="L13337" t="s">
        <v>60</v>
      </c>
      <c r="M13337">
        <v>40461.5</v>
      </c>
      <c r="N13337"/>
      <c r="O13337" t="s">
        <v>24304</v>
      </c>
      <c r="P13337" t="s">
        <v>6974</v>
      </c>
    </row>
    <row r="13338" spans="1:16" x14ac:dyDescent="0.25">
      <c r="A13338" t="s">
        <v>0</v>
      </c>
      <c r="B13338" t="s">
        <v>24305</v>
      </c>
      <c r="C13338" t="s">
        <v>24306</v>
      </c>
      <c r="D13338" t="s">
        <v>24307</v>
      </c>
      <c r="E13338" t="s">
        <v>59</v>
      </c>
      <c r="F13338" t="b">
        <v>0</v>
      </c>
      <c r="G13338" t="s">
        <v>40</v>
      </c>
      <c r="H13338" s="1">
        <v>46164.501932870371</v>
      </c>
      <c r="I13338" t="b">
        <v>1</v>
      </c>
      <c r="J13338" t="b">
        <v>0</v>
      </c>
      <c r="K13338" t="s">
        <v>40</v>
      </c>
      <c r="L13338" t="s">
        <v>60</v>
      </c>
      <c r="M13338">
        <v>45000</v>
      </c>
      <c r="N13338"/>
      <c r="O13338" t="s">
        <v>24308</v>
      </c>
      <c r="P13338" t="s">
        <v>24309</v>
      </c>
    </row>
    <row r="13339" spans="1:16" x14ac:dyDescent="0.25">
      <c r="A13339" t="s">
        <v>2</v>
      </c>
      <c r="B13339" t="s">
        <v>4578</v>
      </c>
      <c r="C13339" t="s">
        <v>326</v>
      </c>
      <c r="D13339" t="s">
        <v>4526</v>
      </c>
      <c r="E13339" t="s">
        <v>59</v>
      </c>
      <c r="F13339" t="b">
        <v>0</v>
      </c>
      <c r="G13339" t="s">
        <v>77</v>
      </c>
      <c r="H13339" s="1">
        <v>46164.502013888887</v>
      </c>
      <c r="I13339" t="b">
        <v>0</v>
      </c>
      <c r="J13339" t="b">
        <v>1</v>
      </c>
      <c r="K13339" t="s">
        <v>41</v>
      </c>
      <c r="L13339" t="s">
        <v>60</v>
      </c>
      <c r="M13339">
        <v>214500</v>
      </c>
      <c r="N13339"/>
      <c r="O13339" t="s">
        <v>424</v>
      </c>
      <c r="P13339" t="s">
        <v>4710</v>
      </c>
    </row>
    <row r="13340" spans="1:16" x14ac:dyDescent="0.25">
      <c r="A13340" t="s">
        <v>8</v>
      </c>
      <c r="B13340" t="s">
        <v>24310</v>
      </c>
      <c r="C13340" t="s">
        <v>326</v>
      </c>
      <c r="D13340" t="s">
        <v>4526</v>
      </c>
      <c r="E13340" t="s">
        <v>59</v>
      </c>
      <c r="F13340" t="b">
        <v>0</v>
      </c>
      <c r="G13340" t="s">
        <v>77</v>
      </c>
      <c r="H13340" s="1">
        <v>46164.50203703704</v>
      </c>
      <c r="I13340" t="b">
        <v>0</v>
      </c>
      <c r="J13340" t="b">
        <v>1</v>
      </c>
      <c r="K13340" t="s">
        <v>41</v>
      </c>
      <c r="L13340" t="s">
        <v>60</v>
      </c>
      <c r="M13340">
        <v>214500</v>
      </c>
      <c r="N13340"/>
      <c r="O13340" t="s">
        <v>424</v>
      </c>
      <c r="P13340" t="s">
        <v>4581</v>
      </c>
    </row>
    <row r="13341" spans="1:16" x14ac:dyDescent="0.25">
      <c r="A13341" t="s">
        <v>2</v>
      </c>
      <c r="B13341" t="s">
        <v>24311</v>
      </c>
      <c r="C13341" t="s">
        <v>913</v>
      </c>
      <c r="D13341" t="s">
        <v>4346</v>
      </c>
      <c r="F13341" t="b">
        <v>0</v>
      </c>
      <c r="G13341" t="s">
        <v>20</v>
      </c>
      <c r="H13341" s="1">
        <v>46164.502557870372</v>
      </c>
      <c r="I13341" t="b">
        <v>0</v>
      </c>
      <c r="J13341" t="b">
        <v>0</v>
      </c>
      <c r="K13341" t="s">
        <v>20</v>
      </c>
      <c r="L13341" t="s">
        <v>60</v>
      </c>
      <c r="M13341">
        <v>62500</v>
      </c>
      <c r="N13341"/>
      <c r="O13341" t="s">
        <v>21140</v>
      </c>
    </row>
    <row r="13342" spans="1:16" x14ac:dyDescent="0.25">
      <c r="A13342" t="s">
        <v>5</v>
      </c>
      <c r="B13342" t="s">
        <v>1509</v>
      </c>
      <c r="C13342" t="s">
        <v>246</v>
      </c>
      <c r="D13342" t="s">
        <v>4526</v>
      </c>
      <c r="E13342" t="s">
        <v>88</v>
      </c>
      <c r="F13342" t="b">
        <v>0</v>
      </c>
      <c r="G13342" t="s">
        <v>89</v>
      </c>
      <c r="H13342" s="1">
        <v>46164.503344907411</v>
      </c>
      <c r="I13342" t="b">
        <v>1</v>
      </c>
      <c r="J13342" t="b">
        <v>1</v>
      </c>
      <c r="K13342" t="s">
        <v>41</v>
      </c>
      <c r="L13342" t="s">
        <v>74</v>
      </c>
      <c r="M13342"/>
      <c r="N13342">
        <v>77.5</v>
      </c>
      <c r="O13342" t="s">
        <v>24312</v>
      </c>
      <c r="P13342" t="s">
        <v>10244</v>
      </c>
    </row>
    <row r="13343" spans="1:16" x14ac:dyDescent="0.25">
      <c r="A13343" t="s">
        <v>1</v>
      </c>
      <c r="B13343" t="s">
        <v>1</v>
      </c>
      <c r="C13343" t="s">
        <v>5508</v>
      </c>
      <c r="D13343" t="s">
        <v>4599</v>
      </c>
      <c r="E13343" t="s">
        <v>59</v>
      </c>
      <c r="F13343" t="b">
        <v>0</v>
      </c>
      <c r="G13343" t="s">
        <v>40</v>
      </c>
      <c r="H13343" s="1">
        <v>46164.504699074067</v>
      </c>
      <c r="I13343" t="b">
        <v>1</v>
      </c>
      <c r="J13343" t="b">
        <v>0</v>
      </c>
      <c r="K13343" t="s">
        <v>40</v>
      </c>
      <c r="L13343" t="s">
        <v>60</v>
      </c>
      <c r="M13343">
        <v>50000</v>
      </c>
      <c r="N13343"/>
      <c r="O13343" t="s">
        <v>24313</v>
      </c>
      <c r="P13343" t="s">
        <v>2373</v>
      </c>
    </row>
    <row r="13344" spans="1:16" x14ac:dyDescent="0.25">
      <c r="A13344" t="s">
        <v>0</v>
      </c>
      <c r="B13344" t="s">
        <v>24314</v>
      </c>
      <c r="C13344" t="s">
        <v>124</v>
      </c>
      <c r="D13344" t="s">
        <v>4756</v>
      </c>
      <c r="E13344" t="s">
        <v>59</v>
      </c>
      <c r="F13344" t="b">
        <v>0</v>
      </c>
      <c r="G13344" t="s">
        <v>68</v>
      </c>
      <c r="H13344" s="1">
        <v>46164.542361111111</v>
      </c>
      <c r="I13344" t="b">
        <v>0</v>
      </c>
      <c r="J13344" t="b">
        <v>1</v>
      </c>
      <c r="K13344" t="s">
        <v>41</v>
      </c>
      <c r="L13344" t="s">
        <v>60</v>
      </c>
      <c r="M13344">
        <v>209500</v>
      </c>
      <c r="N13344"/>
      <c r="O13344" t="s">
        <v>24315</v>
      </c>
      <c r="P13344" t="s">
        <v>24316</v>
      </c>
    </row>
    <row r="13345" spans="1:16" x14ac:dyDescent="0.25">
      <c r="A13345" t="s">
        <v>5</v>
      </c>
      <c r="B13345" t="s">
        <v>5</v>
      </c>
      <c r="C13345" t="s">
        <v>1608</v>
      </c>
      <c r="D13345" t="s">
        <v>4346</v>
      </c>
      <c r="E13345" t="s">
        <v>59</v>
      </c>
      <c r="F13345" t="b">
        <v>0</v>
      </c>
      <c r="G13345" t="s">
        <v>89</v>
      </c>
      <c r="H13345" s="1">
        <v>46164.544953703713</v>
      </c>
      <c r="I13345" t="b">
        <v>0</v>
      </c>
      <c r="J13345" t="b">
        <v>1</v>
      </c>
      <c r="K13345" t="s">
        <v>41</v>
      </c>
      <c r="L13345" t="s">
        <v>60</v>
      </c>
      <c r="M13345">
        <v>157590</v>
      </c>
      <c r="N13345"/>
      <c r="O13345" t="s">
        <v>265</v>
      </c>
      <c r="P13345" t="s">
        <v>24317</v>
      </c>
    </row>
    <row r="13346" spans="1:16" x14ac:dyDescent="0.25">
      <c r="A13346" t="s">
        <v>1</v>
      </c>
      <c r="B13346" t="s">
        <v>24318</v>
      </c>
      <c r="C13346" t="s">
        <v>3256</v>
      </c>
      <c r="D13346" t="s">
        <v>4526</v>
      </c>
      <c r="E13346" t="s">
        <v>88</v>
      </c>
      <c r="F13346" t="b">
        <v>0</v>
      </c>
      <c r="G13346" t="s">
        <v>68</v>
      </c>
      <c r="H13346" s="1">
        <v>46164.544988425929</v>
      </c>
      <c r="I13346" t="b">
        <v>1</v>
      </c>
      <c r="J13346" t="b">
        <v>0</v>
      </c>
      <c r="K13346" t="s">
        <v>41</v>
      </c>
      <c r="L13346" t="s">
        <v>74</v>
      </c>
      <c r="M13346"/>
      <c r="N13346">
        <v>114</v>
      </c>
      <c r="O13346" t="s">
        <v>14531</v>
      </c>
      <c r="P13346" t="s">
        <v>24319</v>
      </c>
    </row>
    <row r="13347" spans="1:16" x14ac:dyDescent="0.25">
      <c r="A13347" t="s">
        <v>1</v>
      </c>
      <c r="B13347" t="s">
        <v>6328</v>
      </c>
      <c r="C13347" t="s">
        <v>423</v>
      </c>
      <c r="D13347" t="s">
        <v>4526</v>
      </c>
      <c r="E13347" t="s">
        <v>59</v>
      </c>
      <c r="F13347" t="b">
        <v>0</v>
      </c>
      <c r="G13347" t="s">
        <v>73</v>
      </c>
      <c r="H13347" s="1">
        <v>46164.544999999998</v>
      </c>
      <c r="I13347" t="b">
        <v>0</v>
      </c>
      <c r="J13347" t="b">
        <v>1</v>
      </c>
      <c r="K13347" t="s">
        <v>41</v>
      </c>
      <c r="L13347" t="s">
        <v>60</v>
      </c>
      <c r="M13347">
        <v>135000</v>
      </c>
      <c r="N13347"/>
      <c r="O13347" t="s">
        <v>424</v>
      </c>
      <c r="P13347" t="s">
        <v>948</v>
      </c>
    </row>
    <row r="13348" spans="1:16" x14ac:dyDescent="0.25">
      <c r="A13348" t="s">
        <v>0</v>
      </c>
      <c r="B13348" t="s">
        <v>0</v>
      </c>
      <c r="C13348" t="s">
        <v>4220</v>
      </c>
      <c r="D13348" t="s">
        <v>4756</v>
      </c>
      <c r="E13348" t="s">
        <v>59</v>
      </c>
      <c r="F13348" t="b">
        <v>0</v>
      </c>
      <c r="G13348" t="s">
        <v>89</v>
      </c>
      <c r="H13348" s="1">
        <v>46164.584016203713</v>
      </c>
      <c r="I13348" t="b">
        <v>0</v>
      </c>
      <c r="J13348" t="b">
        <v>0</v>
      </c>
      <c r="K13348" t="s">
        <v>41</v>
      </c>
      <c r="L13348" t="s">
        <v>60</v>
      </c>
      <c r="M13348">
        <v>82500</v>
      </c>
      <c r="N13348"/>
      <c r="O13348" t="s">
        <v>988</v>
      </c>
      <c r="P13348" t="s">
        <v>310</v>
      </c>
    </row>
    <row r="13349" spans="1:16" x14ac:dyDescent="0.25">
      <c r="A13349" t="s">
        <v>3</v>
      </c>
      <c r="B13349" t="s">
        <v>24320</v>
      </c>
      <c r="C13349" t="s">
        <v>76</v>
      </c>
      <c r="D13349" t="s">
        <v>4346</v>
      </c>
      <c r="E13349" t="s">
        <v>88</v>
      </c>
      <c r="F13349" t="b">
        <v>1</v>
      </c>
      <c r="G13349" t="s">
        <v>13</v>
      </c>
      <c r="H13349" s="1">
        <v>46164.584270833337</v>
      </c>
      <c r="I13349" t="b">
        <v>0</v>
      </c>
      <c r="J13349" t="b">
        <v>0</v>
      </c>
      <c r="K13349" t="s">
        <v>13</v>
      </c>
      <c r="L13349" t="s">
        <v>60</v>
      </c>
      <c r="M13349">
        <v>92896.84</v>
      </c>
      <c r="N13349"/>
      <c r="O13349" t="s">
        <v>24321</v>
      </c>
      <c r="P13349" t="s">
        <v>146</v>
      </c>
    </row>
    <row r="13350" spans="1:16" x14ac:dyDescent="0.25">
      <c r="A13350" t="s">
        <v>1</v>
      </c>
      <c r="B13350" t="s">
        <v>24322</v>
      </c>
      <c r="C13350" t="s">
        <v>952</v>
      </c>
      <c r="D13350" t="s">
        <v>4346</v>
      </c>
      <c r="E13350" t="s">
        <v>59</v>
      </c>
      <c r="F13350" t="b">
        <v>0</v>
      </c>
      <c r="G13350" t="s">
        <v>68</v>
      </c>
      <c r="H13350" s="1">
        <v>46164.586585648147</v>
      </c>
      <c r="I13350" t="b">
        <v>0</v>
      </c>
      <c r="J13350" t="b">
        <v>1</v>
      </c>
      <c r="K13350" t="s">
        <v>41</v>
      </c>
      <c r="L13350" t="s">
        <v>74</v>
      </c>
      <c r="M13350"/>
      <c r="N13350">
        <v>47.234999999999999</v>
      </c>
      <c r="O13350" t="s">
        <v>24323</v>
      </c>
      <c r="P13350" t="s">
        <v>677</v>
      </c>
    </row>
    <row r="13351" spans="1:16" x14ac:dyDescent="0.25">
      <c r="A13351" t="s">
        <v>1</v>
      </c>
      <c r="B13351" t="s">
        <v>24324</v>
      </c>
      <c r="C13351" t="s">
        <v>162</v>
      </c>
      <c r="D13351" t="s">
        <v>4526</v>
      </c>
      <c r="E13351" t="s">
        <v>88</v>
      </c>
      <c r="F13351" t="b">
        <v>0</v>
      </c>
      <c r="G13351" t="s">
        <v>73</v>
      </c>
      <c r="H13351" s="1">
        <v>46164.58662037037</v>
      </c>
      <c r="I13351" t="b">
        <v>1</v>
      </c>
      <c r="J13351" t="b">
        <v>0</v>
      </c>
      <c r="K13351" t="s">
        <v>41</v>
      </c>
      <c r="L13351" t="s">
        <v>74</v>
      </c>
      <c r="M13351"/>
      <c r="N13351">
        <v>65</v>
      </c>
      <c r="O13351" t="s">
        <v>24325</v>
      </c>
      <c r="P13351" t="s">
        <v>24326</v>
      </c>
    </row>
    <row r="13352" spans="1:16" x14ac:dyDescent="0.25">
      <c r="A13352" t="s">
        <v>0</v>
      </c>
      <c r="B13352" t="s">
        <v>24327</v>
      </c>
      <c r="C13352" t="s">
        <v>1437</v>
      </c>
      <c r="D13352" t="s">
        <v>5349</v>
      </c>
      <c r="E13352" t="s">
        <v>59</v>
      </c>
      <c r="F13352" t="b">
        <v>0</v>
      </c>
      <c r="G13352" t="s">
        <v>65</v>
      </c>
      <c r="H13352" s="1">
        <v>46164.625694444447</v>
      </c>
      <c r="I13352" t="b">
        <v>1</v>
      </c>
      <c r="J13352" t="b">
        <v>0</v>
      </c>
      <c r="K13352" t="s">
        <v>41</v>
      </c>
      <c r="L13352" t="s">
        <v>60</v>
      </c>
      <c r="M13352">
        <v>150000</v>
      </c>
      <c r="N13352"/>
      <c r="O13352" t="s">
        <v>24328</v>
      </c>
      <c r="P13352" t="s">
        <v>24329</v>
      </c>
    </row>
    <row r="13353" spans="1:16" x14ac:dyDescent="0.25">
      <c r="A13353" t="s">
        <v>0</v>
      </c>
      <c r="B13353" t="s">
        <v>24330</v>
      </c>
      <c r="C13353" t="s">
        <v>142</v>
      </c>
      <c r="D13353" t="s">
        <v>5349</v>
      </c>
      <c r="E13353" t="s">
        <v>59</v>
      </c>
      <c r="F13353" t="b">
        <v>0</v>
      </c>
      <c r="G13353" t="s">
        <v>65</v>
      </c>
      <c r="H13353" s="1">
        <v>46164.625694444447</v>
      </c>
      <c r="I13353" t="b">
        <v>0</v>
      </c>
      <c r="J13353" t="b">
        <v>0</v>
      </c>
      <c r="K13353" t="s">
        <v>41</v>
      </c>
      <c r="L13353" t="s">
        <v>60</v>
      </c>
      <c r="M13353">
        <v>120000</v>
      </c>
      <c r="N13353"/>
      <c r="O13353" t="s">
        <v>24328</v>
      </c>
      <c r="P13353" t="s">
        <v>24331</v>
      </c>
    </row>
    <row r="13354" spans="1:16" x14ac:dyDescent="0.25">
      <c r="A13354" t="s">
        <v>1</v>
      </c>
      <c r="B13354" t="s">
        <v>24332</v>
      </c>
      <c r="C13354" t="s">
        <v>172</v>
      </c>
      <c r="D13354" t="s">
        <v>4526</v>
      </c>
      <c r="E13354" t="s">
        <v>88</v>
      </c>
      <c r="F13354" t="b">
        <v>0</v>
      </c>
      <c r="G13354" t="s">
        <v>68</v>
      </c>
      <c r="H13354" s="1">
        <v>46164.625706018523</v>
      </c>
      <c r="I13354" t="b">
        <v>0</v>
      </c>
      <c r="J13354" t="b">
        <v>0</v>
      </c>
      <c r="K13354" t="s">
        <v>41</v>
      </c>
      <c r="L13354" t="s">
        <v>74</v>
      </c>
      <c r="M13354"/>
      <c r="N13354">
        <v>30.5</v>
      </c>
      <c r="O13354" t="s">
        <v>2428</v>
      </c>
      <c r="P13354" t="s">
        <v>24333</v>
      </c>
    </row>
    <row r="13355" spans="1:16" x14ac:dyDescent="0.25">
      <c r="A13355" t="s">
        <v>3</v>
      </c>
      <c r="B13355" t="s">
        <v>1839</v>
      </c>
      <c r="C13355" t="s">
        <v>2603</v>
      </c>
      <c r="D13355" t="s">
        <v>4346</v>
      </c>
      <c r="E13355" t="s">
        <v>232</v>
      </c>
      <c r="F13355" t="b">
        <v>0</v>
      </c>
      <c r="G13355" t="s">
        <v>89</v>
      </c>
      <c r="H13355" s="1">
        <v>46164.625706018523</v>
      </c>
      <c r="I13355" t="b">
        <v>0</v>
      </c>
      <c r="J13355" t="b">
        <v>0</v>
      </c>
      <c r="K13355" t="s">
        <v>41</v>
      </c>
      <c r="L13355" t="s">
        <v>74</v>
      </c>
      <c r="M13355"/>
      <c r="N13355">
        <v>30</v>
      </c>
      <c r="O13355" t="s">
        <v>105</v>
      </c>
      <c r="P13355" t="s">
        <v>1738</v>
      </c>
    </row>
    <row r="13356" spans="1:16" x14ac:dyDescent="0.25">
      <c r="A13356" t="s">
        <v>0</v>
      </c>
      <c r="B13356" t="s">
        <v>24334</v>
      </c>
      <c r="C13356" t="s">
        <v>71</v>
      </c>
      <c r="D13356" t="s">
        <v>4526</v>
      </c>
      <c r="E13356" t="s">
        <v>88</v>
      </c>
      <c r="F13356" t="b">
        <v>0</v>
      </c>
      <c r="G13356" t="s">
        <v>73</v>
      </c>
      <c r="H13356" s="1">
        <v>46164.625740740739</v>
      </c>
      <c r="I13356" t="b">
        <v>1</v>
      </c>
      <c r="J13356" t="b">
        <v>0</v>
      </c>
      <c r="K13356" t="s">
        <v>41</v>
      </c>
      <c r="L13356" t="s">
        <v>74</v>
      </c>
      <c r="M13356"/>
      <c r="N13356">
        <v>30</v>
      </c>
      <c r="O13356" t="s">
        <v>542</v>
      </c>
      <c r="P13356" t="s">
        <v>1759</v>
      </c>
    </row>
    <row r="13357" spans="1:16" x14ac:dyDescent="0.25">
      <c r="A13357" t="s">
        <v>2</v>
      </c>
      <c r="B13357" t="s">
        <v>276</v>
      </c>
      <c r="C13357" t="s">
        <v>1040</v>
      </c>
      <c r="D13357" t="s">
        <v>4526</v>
      </c>
      <c r="E13357" t="s">
        <v>59</v>
      </c>
      <c r="F13357" t="b">
        <v>0</v>
      </c>
      <c r="G13357" t="s">
        <v>73</v>
      </c>
      <c r="H13357" s="1">
        <v>46164.627060185187</v>
      </c>
      <c r="I13357" t="b">
        <v>0</v>
      </c>
      <c r="J13357" t="b">
        <v>1</v>
      </c>
      <c r="K13357" t="s">
        <v>41</v>
      </c>
      <c r="L13357" t="s">
        <v>60</v>
      </c>
      <c r="M13357">
        <v>225000</v>
      </c>
      <c r="N13357"/>
      <c r="O13357" t="s">
        <v>487</v>
      </c>
      <c r="P13357" t="s">
        <v>85</v>
      </c>
    </row>
    <row r="13358" spans="1:16" x14ac:dyDescent="0.25">
      <c r="A13358" t="s">
        <v>2</v>
      </c>
      <c r="B13358" t="s">
        <v>24335</v>
      </c>
      <c r="C13358" t="s">
        <v>41</v>
      </c>
      <c r="D13358" t="s">
        <v>14154</v>
      </c>
      <c r="E13358" t="s">
        <v>59</v>
      </c>
      <c r="F13358" t="b">
        <v>0</v>
      </c>
      <c r="G13358" t="s">
        <v>41</v>
      </c>
      <c r="H13358" s="1">
        <v>46164.628101851849</v>
      </c>
      <c r="I13358" t="b">
        <v>0</v>
      </c>
      <c r="J13358" t="b">
        <v>0</v>
      </c>
      <c r="K13358" t="s">
        <v>41</v>
      </c>
      <c r="L13358" t="s">
        <v>60</v>
      </c>
      <c r="M13358">
        <v>120175</v>
      </c>
      <c r="N13358"/>
      <c r="O13358" t="s">
        <v>19713</v>
      </c>
      <c r="P13358" t="s">
        <v>24336</v>
      </c>
    </row>
    <row r="13359" spans="1:16" x14ac:dyDescent="0.25">
      <c r="A13359" t="s">
        <v>1</v>
      </c>
      <c r="B13359" t="s">
        <v>1</v>
      </c>
      <c r="C13359" t="s">
        <v>3914</v>
      </c>
      <c r="D13359" t="s">
        <v>4526</v>
      </c>
      <c r="E13359" t="s">
        <v>59</v>
      </c>
      <c r="F13359" t="b">
        <v>0</v>
      </c>
      <c r="G13359" t="s">
        <v>68</v>
      </c>
      <c r="H13359" s="1">
        <v>46164.628298611111</v>
      </c>
      <c r="I13359" t="b">
        <v>1</v>
      </c>
      <c r="J13359" t="b">
        <v>0</v>
      </c>
      <c r="K13359" t="s">
        <v>41</v>
      </c>
      <c r="L13359" t="s">
        <v>60</v>
      </c>
      <c r="M13359">
        <v>135000</v>
      </c>
      <c r="N13359"/>
      <c r="O13359" t="s">
        <v>105</v>
      </c>
      <c r="P13359" t="s">
        <v>24337</v>
      </c>
    </row>
    <row r="13360" spans="1:16" x14ac:dyDescent="0.25">
      <c r="A13360" t="s">
        <v>5</v>
      </c>
      <c r="B13360" t="s">
        <v>5</v>
      </c>
      <c r="C13360" t="s">
        <v>1679</v>
      </c>
      <c r="D13360" t="s">
        <v>4526</v>
      </c>
      <c r="E13360" t="s">
        <v>59</v>
      </c>
      <c r="F13360" t="b">
        <v>0</v>
      </c>
      <c r="G13360" t="s">
        <v>65</v>
      </c>
      <c r="H13360" s="1">
        <v>46164.628344907411</v>
      </c>
      <c r="I13360" t="b">
        <v>0</v>
      </c>
      <c r="J13360" t="b">
        <v>1</v>
      </c>
      <c r="K13360" t="s">
        <v>41</v>
      </c>
      <c r="L13360" t="s">
        <v>60</v>
      </c>
      <c r="M13360">
        <v>165000</v>
      </c>
      <c r="N13360"/>
      <c r="O13360" t="s">
        <v>16454</v>
      </c>
      <c r="P13360" t="s">
        <v>24338</v>
      </c>
    </row>
    <row r="13361" spans="1:16" x14ac:dyDescent="0.25">
      <c r="A13361" t="s">
        <v>1</v>
      </c>
      <c r="B13361" t="s">
        <v>24339</v>
      </c>
      <c r="C13361" t="s">
        <v>112</v>
      </c>
      <c r="D13361" t="s">
        <v>4526</v>
      </c>
      <c r="E13361" t="s">
        <v>59</v>
      </c>
      <c r="F13361" t="b">
        <v>0</v>
      </c>
      <c r="G13361" t="s">
        <v>73</v>
      </c>
      <c r="H13361" s="1">
        <v>46164.628391203703</v>
      </c>
      <c r="I13361" t="b">
        <v>0</v>
      </c>
      <c r="J13361" t="b">
        <v>0</v>
      </c>
      <c r="K13361" t="s">
        <v>41</v>
      </c>
      <c r="L13361" t="s">
        <v>60</v>
      </c>
      <c r="M13361">
        <v>161000</v>
      </c>
      <c r="N13361"/>
      <c r="O13361" t="s">
        <v>24340</v>
      </c>
      <c r="P13361" t="s">
        <v>24341</v>
      </c>
    </row>
    <row r="13362" spans="1:16" x14ac:dyDescent="0.25">
      <c r="A13362" t="s">
        <v>8</v>
      </c>
      <c r="B13362" t="s">
        <v>24342</v>
      </c>
      <c r="C13362" t="s">
        <v>6956</v>
      </c>
      <c r="D13362" t="s">
        <v>4526</v>
      </c>
      <c r="E13362" t="s">
        <v>59</v>
      </c>
      <c r="F13362" t="b">
        <v>0</v>
      </c>
      <c r="G13362" t="s">
        <v>40</v>
      </c>
      <c r="H13362" s="1">
        <v>46164.62976851852</v>
      </c>
      <c r="I13362" t="b">
        <v>0</v>
      </c>
      <c r="J13362" t="b">
        <v>0</v>
      </c>
      <c r="K13362" t="s">
        <v>40</v>
      </c>
      <c r="L13362" t="s">
        <v>60</v>
      </c>
      <c r="M13362">
        <v>70000</v>
      </c>
      <c r="N13362"/>
      <c r="O13362" t="s">
        <v>24343</v>
      </c>
      <c r="P13362" t="s">
        <v>24344</v>
      </c>
    </row>
    <row r="13363" spans="1:16" x14ac:dyDescent="0.25">
      <c r="A13363" t="s">
        <v>0</v>
      </c>
      <c r="B13363" t="s">
        <v>24345</v>
      </c>
      <c r="C13363" t="s">
        <v>165</v>
      </c>
      <c r="D13363" t="s">
        <v>4526</v>
      </c>
      <c r="E13363" t="s">
        <v>88</v>
      </c>
      <c r="F13363" t="b">
        <v>0</v>
      </c>
      <c r="G13363" t="s">
        <v>73</v>
      </c>
      <c r="H13363" s="1">
        <v>46164.667349537027</v>
      </c>
      <c r="I13363" t="b">
        <v>0</v>
      </c>
      <c r="J13363" t="b">
        <v>0</v>
      </c>
      <c r="K13363" t="s">
        <v>41</v>
      </c>
      <c r="L13363" t="s">
        <v>74</v>
      </c>
      <c r="M13363"/>
      <c r="N13363">
        <v>40</v>
      </c>
      <c r="O13363" t="s">
        <v>6894</v>
      </c>
      <c r="P13363" t="s">
        <v>3201</v>
      </c>
    </row>
    <row r="13364" spans="1:16" x14ac:dyDescent="0.25">
      <c r="A13364" t="s">
        <v>0</v>
      </c>
      <c r="B13364" t="s">
        <v>1276</v>
      </c>
      <c r="C13364" t="s">
        <v>332</v>
      </c>
      <c r="D13364" t="s">
        <v>5349</v>
      </c>
      <c r="E13364" t="s">
        <v>59</v>
      </c>
      <c r="F13364" t="b">
        <v>0</v>
      </c>
      <c r="G13364" t="s">
        <v>65</v>
      </c>
      <c r="H13364" s="1">
        <v>46164.667361111111</v>
      </c>
      <c r="I13364" t="b">
        <v>0</v>
      </c>
      <c r="J13364" t="b">
        <v>1</v>
      </c>
      <c r="K13364" t="s">
        <v>41</v>
      </c>
      <c r="L13364" t="s">
        <v>60</v>
      </c>
      <c r="M13364">
        <v>105712.5</v>
      </c>
      <c r="N13364"/>
      <c r="O13364" t="s">
        <v>168</v>
      </c>
    </row>
    <row r="13365" spans="1:16" x14ac:dyDescent="0.25">
      <c r="A13365" t="s">
        <v>0</v>
      </c>
      <c r="B13365" t="s">
        <v>24346</v>
      </c>
      <c r="C13365" t="s">
        <v>76</v>
      </c>
      <c r="D13365" t="s">
        <v>4346</v>
      </c>
      <c r="E13365" t="s">
        <v>88</v>
      </c>
      <c r="F13365" t="b">
        <v>1</v>
      </c>
      <c r="G13365" t="s">
        <v>41</v>
      </c>
      <c r="H13365" s="1">
        <v>46164.668587962973</v>
      </c>
      <c r="I13365" t="b">
        <v>0</v>
      </c>
      <c r="J13365" t="b">
        <v>0</v>
      </c>
      <c r="K13365" t="s">
        <v>41</v>
      </c>
      <c r="L13365" t="s">
        <v>74</v>
      </c>
      <c r="M13365"/>
      <c r="N13365">
        <v>52.5</v>
      </c>
      <c r="O13365" t="s">
        <v>24347</v>
      </c>
      <c r="P13365" t="s">
        <v>85</v>
      </c>
    </row>
    <row r="13366" spans="1:16" x14ac:dyDescent="0.25">
      <c r="A13366" t="s">
        <v>0</v>
      </c>
      <c r="B13366" t="s">
        <v>130</v>
      </c>
      <c r="C13366" t="s">
        <v>330</v>
      </c>
      <c r="D13366" t="s">
        <v>4526</v>
      </c>
      <c r="E13366" t="s">
        <v>88</v>
      </c>
      <c r="F13366" t="b">
        <v>0</v>
      </c>
      <c r="G13366" t="s">
        <v>41</v>
      </c>
      <c r="H13366" s="1">
        <v>46164.668587962973</v>
      </c>
      <c r="I13366" t="b">
        <v>1</v>
      </c>
      <c r="J13366" t="b">
        <v>1</v>
      </c>
      <c r="K13366" t="s">
        <v>41</v>
      </c>
      <c r="L13366" t="s">
        <v>60</v>
      </c>
      <c r="M13366">
        <v>67500</v>
      </c>
      <c r="N13366"/>
      <c r="O13366" t="s">
        <v>1459</v>
      </c>
      <c r="P13366" t="s">
        <v>1700</v>
      </c>
    </row>
    <row r="13367" spans="1:16" x14ac:dyDescent="0.25">
      <c r="A13367" t="s">
        <v>6</v>
      </c>
      <c r="B13367" t="s">
        <v>24348</v>
      </c>
      <c r="C13367" t="s">
        <v>33</v>
      </c>
      <c r="D13367" t="s">
        <v>16554</v>
      </c>
      <c r="E13367" t="s">
        <v>59</v>
      </c>
      <c r="F13367" t="b">
        <v>0</v>
      </c>
      <c r="G13367" t="s">
        <v>33</v>
      </c>
      <c r="H13367" s="1">
        <v>46164.669652777768</v>
      </c>
      <c r="I13367" t="b">
        <v>0</v>
      </c>
      <c r="J13367" t="b">
        <v>0</v>
      </c>
      <c r="K13367" t="s">
        <v>33</v>
      </c>
      <c r="L13367" t="s">
        <v>60</v>
      </c>
      <c r="M13367">
        <v>100000</v>
      </c>
      <c r="N13367"/>
      <c r="O13367" t="s">
        <v>726</v>
      </c>
      <c r="P13367" t="s">
        <v>208</v>
      </c>
    </row>
    <row r="13368" spans="1:16" x14ac:dyDescent="0.25">
      <c r="A13368" t="s">
        <v>1</v>
      </c>
      <c r="B13368" t="s">
        <v>2468</v>
      </c>
      <c r="C13368" t="s">
        <v>2034</v>
      </c>
      <c r="D13368" t="s">
        <v>4526</v>
      </c>
      <c r="E13368" t="s">
        <v>59</v>
      </c>
      <c r="F13368" t="b">
        <v>0</v>
      </c>
      <c r="G13368" t="s">
        <v>77</v>
      </c>
      <c r="H13368" s="1">
        <v>46164.669895833344</v>
      </c>
      <c r="I13368" t="b">
        <v>0</v>
      </c>
      <c r="J13368" t="b">
        <v>0</v>
      </c>
      <c r="K13368" t="s">
        <v>41</v>
      </c>
      <c r="L13368" t="s">
        <v>60</v>
      </c>
      <c r="M13368">
        <v>127474.5</v>
      </c>
      <c r="N13368"/>
      <c r="O13368" t="s">
        <v>24349</v>
      </c>
      <c r="P13368" t="s">
        <v>24350</v>
      </c>
    </row>
    <row r="13369" spans="1:16" x14ac:dyDescent="0.25">
      <c r="A13369" t="s">
        <v>1</v>
      </c>
      <c r="B13369" t="s">
        <v>24107</v>
      </c>
      <c r="C13369" t="s">
        <v>3537</v>
      </c>
      <c r="D13369" t="s">
        <v>4756</v>
      </c>
      <c r="E13369" t="s">
        <v>59</v>
      </c>
      <c r="F13369" t="b">
        <v>0</v>
      </c>
      <c r="G13369" t="s">
        <v>89</v>
      </c>
      <c r="H13369" s="1">
        <v>46164.669930555552</v>
      </c>
      <c r="I13369" t="b">
        <v>0</v>
      </c>
      <c r="J13369" t="b">
        <v>1</v>
      </c>
      <c r="K13369" t="s">
        <v>41</v>
      </c>
      <c r="L13369" t="s">
        <v>60</v>
      </c>
      <c r="M13369">
        <v>141000</v>
      </c>
      <c r="N13369"/>
      <c r="O13369" t="s">
        <v>982</v>
      </c>
      <c r="P13369" t="s">
        <v>24108</v>
      </c>
    </row>
    <row r="13370" spans="1:16" x14ac:dyDescent="0.25">
      <c r="A13370" t="s">
        <v>5</v>
      </c>
      <c r="B13370" t="s">
        <v>5286</v>
      </c>
      <c r="C13370" t="s">
        <v>112</v>
      </c>
      <c r="D13370" t="s">
        <v>4526</v>
      </c>
      <c r="E13370" t="s">
        <v>59</v>
      </c>
      <c r="F13370" t="b">
        <v>0</v>
      </c>
      <c r="G13370" t="s">
        <v>65</v>
      </c>
      <c r="H13370" s="1">
        <v>46164.669930555552</v>
      </c>
      <c r="I13370" t="b">
        <v>0</v>
      </c>
      <c r="J13370" t="b">
        <v>0</v>
      </c>
      <c r="K13370" t="s">
        <v>41</v>
      </c>
      <c r="L13370" t="s">
        <v>60</v>
      </c>
      <c r="M13370">
        <v>134500</v>
      </c>
      <c r="N13370"/>
      <c r="O13370" t="s">
        <v>24340</v>
      </c>
      <c r="P13370" t="s">
        <v>24341</v>
      </c>
    </row>
    <row r="13371" spans="1:16" x14ac:dyDescent="0.25">
      <c r="A13371" t="s">
        <v>5</v>
      </c>
      <c r="B13371" t="s">
        <v>24351</v>
      </c>
      <c r="C13371" t="s">
        <v>142</v>
      </c>
      <c r="D13371" t="s">
        <v>4526</v>
      </c>
      <c r="E13371" t="s">
        <v>59</v>
      </c>
      <c r="F13371" t="b">
        <v>0</v>
      </c>
      <c r="G13371" t="s">
        <v>68</v>
      </c>
      <c r="H13371" s="1">
        <v>46164.669953703713</v>
      </c>
      <c r="I13371" t="b">
        <v>0</v>
      </c>
      <c r="J13371" t="b">
        <v>1</v>
      </c>
      <c r="K13371" t="s">
        <v>41</v>
      </c>
      <c r="L13371" t="s">
        <v>60</v>
      </c>
      <c r="M13371">
        <v>130000</v>
      </c>
      <c r="N13371"/>
      <c r="O13371" t="s">
        <v>2621</v>
      </c>
      <c r="P13371" t="s">
        <v>24352</v>
      </c>
    </row>
    <row r="13372" spans="1:16" x14ac:dyDescent="0.25">
      <c r="A13372" t="s">
        <v>1</v>
      </c>
      <c r="B13372" t="s">
        <v>24353</v>
      </c>
      <c r="C13372" t="s">
        <v>500</v>
      </c>
      <c r="D13372" t="s">
        <v>24354</v>
      </c>
      <c r="E13372" t="s">
        <v>88</v>
      </c>
      <c r="F13372" t="b">
        <v>0</v>
      </c>
      <c r="G13372" t="s">
        <v>13</v>
      </c>
      <c r="H13372" s="1">
        <v>46164.670416666668</v>
      </c>
      <c r="I13372" t="b">
        <v>1</v>
      </c>
      <c r="J13372" t="b">
        <v>0</v>
      </c>
      <c r="K13372" t="s">
        <v>13</v>
      </c>
      <c r="L13372" t="s">
        <v>74</v>
      </c>
      <c r="M13372"/>
      <c r="N13372">
        <v>78.75</v>
      </c>
      <c r="O13372" t="s">
        <v>2027</v>
      </c>
      <c r="P13372" t="s">
        <v>24355</v>
      </c>
    </row>
    <row r="13373" spans="1:16" x14ac:dyDescent="0.25">
      <c r="A13373" t="s">
        <v>2</v>
      </c>
      <c r="B13373" t="s">
        <v>24356</v>
      </c>
      <c r="C13373" t="s">
        <v>24357</v>
      </c>
      <c r="D13373" t="s">
        <v>4526</v>
      </c>
      <c r="E13373" t="s">
        <v>59</v>
      </c>
      <c r="F13373" t="b">
        <v>0</v>
      </c>
      <c r="G13373" t="s">
        <v>40</v>
      </c>
      <c r="H13373" s="1">
        <v>46164.671435185177</v>
      </c>
      <c r="I13373" t="b">
        <v>0</v>
      </c>
      <c r="J13373" t="b">
        <v>0</v>
      </c>
      <c r="K13373" t="s">
        <v>40</v>
      </c>
      <c r="L13373" t="s">
        <v>60</v>
      </c>
      <c r="M13373">
        <v>95325</v>
      </c>
      <c r="N13373"/>
      <c r="O13373" t="s">
        <v>521</v>
      </c>
      <c r="P13373" t="s">
        <v>24358</v>
      </c>
    </row>
    <row r="13374" spans="1:16" x14ac:dyDescent="0.25">
      <c r="A13374" t="s">
        <v>7</v>
      </c>
      <c r="B13374" t="s">
        <v>24359</v>
      </c>
      <c r="C13374" t="s">
        <v>76</v>
      </c>
      <c r="D13374" t="s">
        <v>4346</v>
      </c>
      <c r="E13374" t="s">
        <v>59</v>
      </c>
      <c r="F13374" t="b">
        <v>1</v>
      </c>
      <c r="G13374" t="s">
        <v>65</v>
      </c>
      <c r="H13374" s="1">
        <v>46164.709016203713</v>
      </c>
      <c r="I13374" t="b">
        <v>1</v>
      </c>
      <c r="J13374" t="b">
        <v>1</v>
      </c>
      <c r="K13374" t="s">
        <v>41</v>
      </c>
      <c r="L13374" t="s">
        <v>60</v>
      </c>
      <c r="M13374">
        <v>130000</v>
      </c>
      <c r="N13374"/>
      <c r="O13374" t="s">
        <v>24360</v>
      </c>
      <c r="P13374" t="s">
        <v>310</v>
      </c>
    </row>
    <row r="13375" spans="1:16" x14ac:dyDescent="0.25">
      <c r="A13375" t="s">
        <v>3</v>
      </c>
      <c r="B13375" t="s">
        <v>24361</v>
      </c>
      <c r="C13375" t="s">
        <v>41</v>
      </c>
      <c r="D13375" t="s">
        <v>4526</v>
      </c>
      <c r="E13375" t="s">
        <v>88</v>
      </c>
      <c r="F13375" t="b">
        <v>0</v>
      </c>
      <c r="G13375" t="s">
        <v>41</v>
      </c>
      <c r="H13375" s="1">
        <v>46164.71025462963</v>
      </c>
      <c r="I13375" t="b">
        <v>1</v>
      </c>
      <c r="J13375" t="b">
        <v>0</v>
      </c>
      <c r="K13375" t="s">
        <v>41</v>
      </c>
      <c r="L13375" t="s">
        <v>74</v>
      </c>
      <c r="M13375"/>
      <c r="N13375">
        <v>62.5</v>
      </c>
      <c r="O13375" t="s">
        <v>6114</v>
      </c>
      <c r="P13375" t="s">
        <v>24362</v>
      </c>
    </row>
    <row r="13376" spans="1:16" x14ac:dyDescent="0.25">
      <c r="A13376" t="s">
        <v>2</v>
      </c>
      <c r="B13376" t="s">
        <v>2554</v>
      </c>
      <c r="C13376" t="s">
        <v>41</v>
      </c>
      <c r="D13376" t="s">
        <v>4526</v>
      </c>
      <c r="E13376" t="s">
        <v>59</v>
      </c>
      <c r="F13376" t="b">
        <v>0</v>
      </c>
      <c r="G13376" t="s">
        <v>41</v>
      </c>
      <c r="H13376" s="1">
        <v>46164.710289351853</v>
      </c>
      <c r="I13376" t="b">
        <v>0</v>
      </c>
      <c r="J13376" t="b">
        <v>1</v>
      </c>
      <c r="K13376" t="s">
        <v>41</v>
      </c>
      <c r="L13376" t="s">
        <v>74</v>
      </c>
      <c r="M13376"/>
      <c r="N13376">
        <v>37.5</v>
      </c>
      <c r="O13376" t="s">
        <v>222</v>
      </c>
      <c r="P13376" t="s">
        <v>18189</v>
      </c>
    </row>
    <row r="13377" spans="1:16" x14ac:dyDescent="0.25">
      <c r="A13377" t="s">
        <v>2</v>
      </c>
      <c r="B13377" t="s">
        <v>24055</v>
      </c>
      <c r="C13377" t="s">
        <v>440</v>
      </c>
      <c r="D13377" t="s">
        <v>4756</v>
      </c>
      <c r="E13377" t="s">
        <v>59</v>
      </c>
      <c r="F13377" t="b">
        <v>0</v>
      </c>
      <c r="G13377" t="s">
        <v>65</v>
      </c>
      <c r="H13377" s="1">
        <v>46164.710416666669</v>
      </c>
      <c r="I13377" t="b">
        <v>0</v>
      </c>
      <c r="J13377" t="b">
        <v>1</v>
      </c>
      <c r="K13377" t="s">
        <v>41</v>
      </c>
      <c r="L13377" t="s">
        <v>60</v>
      </c>
      <c r="M13377">
        <v>165500</v>
      </c>
      <c r="N13377"/>
      <c r="O13377" t="s">
        <v>2248</v>
      </c>
      <c r="P13377" t="s">
        <v>1299</v>
      </c>
    </row>
    <row r="13378" spans="1:16" x14ac:dyDescent="0.25">
      <c r="A13378" t="s">
        <v>6</v>
      </c>
      <c r="B13378" t="s">
        <v>24363</v>
      </c>
      <c r="C13378" t="s">
        <v>1432</v>
      </c>
      <c r="D13378" t="s">
        <v>2360</v>
      </c>
      <c r="E13378" t="s">
        <v>59</v>
      </c>
      <c r="F13378" t="b">
        <v>0</v>
      </c>
      <c r="G13378" t="s">
        <v>65</v>
      </c>
      <c r="H13378" s="1">
        <v>46164.710416666669</v>
      </c>
      <c r="I13378" t="b">
        <v>0</v>
      </c>
      <c r="J13378" t="b">
        <v>1</v>
      </c>
      <c r="K13378" t="s">
        <v>41</v>
      </c>
      <c r="L13378" t="s">
        <v>60</v>
      </c>
      <c r="M13378">
        <v>170000</v>
      </c>
      <c r="N13378"/>
      <c r="O13378" t="s">
        <v>14411</v>
      </c>
    </row>
    <row r="13379" spans="1:16" x14ac:dyDescent="0.25">
      <c r="A13379" t="s">
        <v>6</v>
      </c>
      <c r="B13379" t="s">
        <v>23422</v>
      </c>
      <c r="C13379" t="s">
        <v>23423</v>
      </c>
      <c r="D13379" t="s">
        <v>4756</v>
      </c>
      <c r="E13379" t="s">
        <v>59</v>
      </c>
      <c r="F13379" t="b">
        <v>0</v>
      </c>
      <c r="G13379" t="s">
        <v>73</v>
      </c>
      <c r="H13379" s="1">
        <v>46164.710428240738</v>
      </c>
      <c r="I13379" t="b">
        <v>0</v>
      </c>
      <c r="J13379" t="b">
        <v>1</v>
      </c>
      <c r="K13379" t="s">
        <v>41</v>
      </c>
      <c r="L13379" t="s">
        <v>60</v>
      </c>
      <c r="M13379">
        <v>317000</v>
      </c>
      <c r="N13379"/>
      <c r="O13379" t="s">
        <v>23424</v>
      </c>
      <c r="P13379" t="s">
        <v>3954</v>
      </c>
    </row>
    <row r="13380" spans="1:16" x14ac:dyDescent="0.25">
      <c r="A13380" t="s">
        <v>1</v>
      </c>
      <c r="B13380" t="s">
        <v>210</v>
      </c>
      <c r="C13380" t="s">
        <v>758</v>
      </c>
      <c r="D13380" t="s">
        <v>4346</v>
      </c>
      <c r="E13380" t="s">
        <v>59</v>
      </c>
      <c r="F13380" t="b">
        <v>0</v>
      </c>
      <c r="G13380" t="s">
        <v>77</v>
      </c>
      <c r="H13380" s="1">
        <v>46164.711562500001</v>
      </c>
      <c r="I13380" t="b">
        <v>0</v>
      </c>
      <c r="J13380" t="b">
        <v>1</v>
      </c>
      <c r="K13380" t="s">
        <v>41</v>
      </c>
      <c r="L13380" t="s">
        <v>60</v>
      </c>
      <c r="M13380">
        <v>175000</v>
      </c>
      <c r="N13380"/>
      <c r="O13380" t="s">
        <v>24364</v>
      </c>
      <c r="P13380" t="s">
        <v>24365</v>
      </c>
    </row>
    <row r="13381" spans="1:16" x14ac:dyDescent="0.25">
      <c r="A13381" t="s">
        <v>1</v>
      </c>
      <c r="B13381" t="s">
        <v>24366</v>
      </c>
      <c r="C13381" t="s">
        <v>363</v>
      </c>
      <c r="D13381" t="s">
        <v>4346</v>
      </c>
      <c r="E13381" t="s">
        <v>88</v>
      </c>
      <c r="F13381" t="b">
        <v>0</v>
      </c>
      <c r="G13381" t="s">
        <v>89</v>
      </c>
      <c r="H13381" s="1">
        <v>46164.71162037037</v>
      </c>
      <c r="I13381" t="b">
        <v>1</v>
      </c>
      <c r="J13381" t="b">
        <v>0</v>
      </c>
      <c r="K13381" t="s">
        <v>41</v>
      </c>
      <c r="L13381" t="s">
        <v>74</v>
      </c>
      <c r="M13381"/>
      <c r="N13381">
        <v>54</v>
      </c>
      <c r="O13381" t="s">
        <v>3564</v>
      </c>
      <c r="P13381" t="s">
        <v>24367</v>
      </c>
    </row>
    <row r="13382" spans="1:16" x14ac:dyDescent="0.25">
      <c r="A13382" t="s">
        <v>3</v>
      </c>
      <c r="B13382" t="s">
        <v>24368</v>
      </c>
      <c r="C13382" t="s">
        <v>81</v>
      </c>
      <c r="D13382" t="s">
        <v>4526</v>
      </c>
      <c r="E13382" t="s">
        <v>88</v>
      </c>
      <c r="F13382" t="b">
        <v>0</v>
      </c>
      <c r="G13382" t="s">
        <v>77</v>
      </c>
      <c r="H13382" s="1">
        <v>46164.75068287037</v>
      </c>
      <c r="I13382" t="b">
        <v>1</v>
      </c>
      <c r="J13382" t="b">
        <v>0</v>
      </c>
      <c r="K13382" t="s">
        <v>41</v>
      </c>
      <c r="L13382" t="s">
        <v>74</v>
      </c>
      <c r="M13382"/>
      <c r="N13382">
        <v>75</v>
      </c>
      <c r="O13382" t="s">
        <v>15828</v>
      </c>
      <c r="P13382" t="s">
        <v>11283</v>
      </c>
    </row>
    <row r="13383" spans="1:16" x14ac:dyDescent="0.25">
      <c r="A13383" t="s">
        <v>0</v>
      </c>
      <c r="B13383" t="s">
        <v>2729</v>
      </c>
      <c r="C13383" t="s">
        <v>811</v>
      </c>
      <c r="D13383" t="s">
        <v>4526</v>
      </c>
      <c r="E13383" t="s">
        <v>59</v>
      </c>
      <c r="F13383" t="b">
        <v>0</v>
      </c>
      <c r="G13383" t="s">
        <v>77</v>
      </c>
      <c r="H13383" s="1">
        <v>46164.75068287037</v>
      </c>
      <c r="I13383" t="b">
        <v>0</v>
      </c>
      <c r="J13383" t="b">
        <v>1</v>
      </c>
      <c r="K13383" t="s">
        <v>41</v>
      </c>
      <c r="L13383" t="s">
        <v>60</v>
      </c>
      <c r="M13383">
        <v>162500</v>
      </c>
      <c r="N13383"/>
      <c r="O13383" t="s">
        <v>11567</v>
      </c>
      <c r="P13383" t="s">
        <v>24369</v>
      </c>
    </row>
    <row r="13384" spans="1:16" x14ac:dyDescent="0.25">
      <c r="A13384" t="s">
        <v>3</v>
      </c>
      <c r="B13384" t="s">
        <v>2533</v>
      </c>
      <c r="C13384" t="s">
        <v>2120</v>
      </c>
      <c r="D13384" t="s">
        <v>2360</v>
      </c>
      <c r="E13384" t="s">
        <v>59</v>
      </c>
      <c r="F13384" t="b">
        <v>0</v>
      </c>
      <c r="G13384" t="s">
        <v>89</v>
      </c>
      <c r="H13384" s="1">
        <v>46164.750706018523</v>
      </c>
      <c r="I13384" t="b">
        <v>0</v>
      </c>
      <c r="J13384" t="b">
        <v>0</v>
      </c>
      <c r="K13384" t="s">
        <v>41</v>
      </c>
      <c r="L13384" t="s">
        <v>60</v>
      </c>
      <c r="M13384">
        <v>87500</v>
      </c>
      <c r="N13384"/>
      <c r="O13384" t="s">
        <v>24370</v>
      </c>
      <c r="P13384" t="s">
        <v>11470</v>
      </c>
    </row>
    <row r="13385" spans="1:16" x14ac:dyDescent="0.25">
      <c r="A13385" t="s">
        <v>1</v>
      </c>
      <c r="B13385" t="s">
        <v>24371</v>
      </c>
      <c r="C13385" t="s">
        <v>41</v>
      </c>
      <c r="D13385" t="s">
        <v>4346</v>
      </c>
      <c r="E13385" t="s">
        <v>59</v>
      </c>
      <c r="F13385" t="b">
        <v>0</v>
      </c>
      <c r="G13385" t="s">
        <v>41</v>
      </c>
      <c r="H13385" s="1">
        <v>46164.751921296287</v>
      </c>
      <c r="I13385" t="b">
        <v>0</v>
      </c>
      <c r="J13385" t="b">
        <v>0</v>
      </c>
      <c r="K13385" t="s">
        <v>41</v>
      </c>
      <c r="L13385" t="s">
        <v>60</v>
      </c>
      <c r="M13385">
        <v>61640</v>
      </c>
      <c r="N13385"/>
      <c r="O13385" t="s">
        <v>24372</v>
      </c>
      <c r="P13385" t="s">
        <v>24373</v>
      </c>
    </row>
    <row r="13386" spans="1:16" x14ac:dyDescent="0.25">
      <c r="A13386" t="s">
        <v>0</v>
      </c>
      <c r="B13386" t="s">
        <v>24374</v>
      </c>
      <c r="C13386" t="s">
        <v>76</v>
      </c>
      <c r="D13386" t="s">
        <v>4346</v>
      </c>
      <c r="E13386" t="s">
        <v>59</v>
      </c>
      <c r="F13386" t="b">
        <v>1</v>
      </c>
      <c r="G13386" t="s">
        <v>41</v>
      </c>
      <c r="H13386" s="1">
        <v>46164.751921296287</v>
      </c>
      <c r="I13386" t="b">
        <v>0</v>
      </c>
      <c r="J13386" t="b">
        <v>1</v>
      </c>
      <c r="K13386" t="s">
        <v>41</v>
      </c>
      <c r="L13386" t="s">
        <v>60</v>
      </c>
      <c r="M13386">
        <v>75000</v>
      </c>
      <c r="N13386"/>
      <c r="O13386" t="s">
        <v>7924</v>
      </c>
      <c r="P13386" t="s">
        <v>261</v>
      </c>
    </row>
    <row r="13387" spans="1:16" x14ac:dyDescent="0.25">
      <c r="A13387" t="s">
        <v>2</v>
      </c>
      <c r="B13387" t="s">
        <v>24375</v>
      </c>
      <c r="C13387" t="s">
        <v>440</v>
      </c>
      <c r="D13387" t="s">
        <v>4756</v>
      </c>
      <c r="E13387" t="s">
        <v>59</v>
      </c>
      <c r="F13387" t="b">
        <v>0</v>
      </c>
      <c r="G13387" t="s">
        <v>65</v>
      </c>
      <c r="H13387" s="1">
        <v>46164.752083333333</v>
      </c>
      <c r="I13387" t="b">
        <v>0</v>
      </c>
      <c r="J13387" t="b">
        <v>1</v>
      </c>
      <c r="K13387" t="s">
        <v>41</v>
      </c>
      <c r="L13387" t="s">
        <v>60</v>
      </c>
      <c r="M13387">
        <v>141000</v>
      </c>
      <c r="N13387"/>
      <c r="O13387" t="s">
        <v>24376</v>
      </c>
      <c r="P13387" t="s">
        <v>24377</v>
      </c>
    </row>
    <row r="13388" spans="1:16" x14ac:dyDescent="0.25">
      <c r="A13388" t="s">
        <v>1</v>
      </c>
      <c r="B13388" t="s">
        <v>1</v>
      </c>
      <c r="C13388" t="s">
        <v>2298</v>
      </c>
      <c r="D13388" t="s">
        <v>4346</v>
      </c>
      <c r="E13388" t="s">
        <v>59</v>
      </c>
      <c r="F13388" t="b">
        <v>0</v>
      </c>
      <c r="G13388" t="s">
        <v>65</v>
      </c>
      <c r="H13388" s="1">
        <v>46164.795046296298</v>
      </c>
      <c r="I13388" t="b">
        <v>1</v>
      </c>
      <c r="J13388" t="b">
        <v>0</v>
      </c>
      <c r="K13388" t="s">
        <v>41</v>
      </c>
      <c r="L13388" t="s">
        <v>74</v>
      </c>
      <c r="M13388"/>
      <c r="N13388">
        <v>85</v>
      </c>
      <c r="O13388" t="s">
        <v>4389</v>
      </c>
      <c r="P13388" t="s">
        <v>24378</v>
      </c>
    </row>
    <row r="13389" spans="1:16" x14ac:dyDescent="0.25">
      <c r="A13389" t="s">
        <v>1</v>
      </c>
      <c r="B13389" t="s">
        <v>24379</v>
      </c>
      <c r="C13389" t="s">
        <v>71</v>
      </c>
      <c r="D13389" t="s">
        <v>4526</v>
      </c>
      <c r="E13389" t="s">
        <v>59</v>
      </c>
      <c r="F13389" t="b">
        <v>0</v>
      </c>
      <c r="G13389" t="s">
        <v>77</v>
      </c>
      <c r="H13389" s="1">
        <v>46164.795173611114</v>
      </c>
      <c r="I13389" t="b">
        <v>0</v>
      </c>
      <c r="J13389" t="b">
        <v>0</v>
      </c>
      <c r="K13389" t="s">
        <v>41</v>
      </c>
      <c r="L13389" t="s">
        <v>60</v>
      </c>
      <c r="M13389">
        <v>117500</v>
      </c>
      <c r="N13389"/>
      <c r="O13389" t="s">
        <v>105</v>
      </c>
      <c r="P13389" t="s">
        <v>24380</v>
      </c>
    </row>
    <row r="13390" spans="1:16" x14ac:dyDescent="0.25">
      <c r="A13390" t="s">
        <v>1</v>
      </c>
      <c r="B13390" t="s">
        <v>1</v>
      </c>
      <c r="C13390" t="s">
        <v>972</v>
      </c>
      <c r="D13390" t="s">
        <v>4526</v>
      </c>
      <c r="E13390" t="s">
        <v>59</v>
      </c>
      <c r="F13390" t="b">
        <v>0</v>
      </c>
      <c r="G13390" t="s">
        <v>65</v>
      </c>
      <c r="H13390" s="1">
        <v>46164.795231481483</v>
      </c>
      <c r="I13390" t="b">
        <v>1</v>
      </c>
      <c r="J13390" t="b">
        <v>1</v>
      </c>
      <c r="K13390" t="s">
        <v>41</v>
      </c>
      <c r="L13390" t="s">
        <v>60</v>
      </c>
      <c r="M13390">
        <v>130000</v>
      </c>
      <c r="N13390"/>
      <c r="O13390" t="s">
        <v>155</v>
      </c>
      <c r="P13390" t="s">
        <v>24381</v>
      </c>
    </row>
    <row r="13391" spans="1:16" x14ac:dyDescent="0.25">
      <c r="A13391" t="s">
        <v>9</v>
      </c>
      <c r="B13391" t="s">
        <v>24382</v>
      </c>
      <c r="C13391" t="s">
        <v>2408</v>
      </c>
      <c r="D13391" t="s">
        <v>4526</v>
      </c>
      <c r="E13391" t="s">
        <v>88</v>
      </c>
      <c r="F13391" t="b">
        <v>0</v>
      </c>
      <c r="G13391" t="s">
        <v>13</v>
      </c>
      <c r="H13391" s="1">
        <v>46164.795428240737</v>
      </c>
      <c r="I13391" t="b">
        <v>1</v>
      </c>
      <c r="J13391" t="b">
        <v>0</v>
      </c>
      <c r="K13391" t="s">
        <v>13</v>
      </c>
      <c r="L13391" t="s">
        <v>74</v>
      </c>
      <c r="M13391"/>
      <c r="N13391">
        <v>46.5</v>
      </c>
      <c r="O13391" t="s">
        <v>13294</v>
      </c>
      <c r="P13391" t="s">
        <v>24383</v>
      </c>
    </row>
    <row r="13392" spans="1:16" x14ac:dyDescent="0.25">
      <c r="A13392" t="s">
        <v>3</v>
      </c>
      <c r="B13392" t="s">
        <v>3</v>
      </c>
      <c r="C13392" t="s">
        <v>181</v>
      </c>
      <c r="D13392" t="s">
        <v>2360</v>
      </c>
      <c r="E13392" t="s">
        <v>59</v>
      </c>
      <c r="F13392" t="b">
        <v>0</v>
      </c>
      <c r="G13392" t="s">
        <v>89</v>
      </c>
      <c r="H13392" s="1">
        <v>46164.834039351852</v>
      </c>
      <c r="I13392" t="b">
        <v>0</v>
      </c>
      <c r="J13392" t="b">
        <v>0</v>
      </c>
      <c r="K13392" t="s">
        <v>41</v>
      </c>
      <c r="L13392" t="s">
        <v>74</v>
      </c>
      <c r="M13392"/>
      <c r="N13392">
        <v>41</v>
      </c>
      <c r="O13392" t="s">
        <v>2989</v>
      </c>
    </row>
    <row r="13393" spans="1:16" x14ac:dyDescent="0.25">
      <c r="A13393" t="s">
        <v>2</v>
      </c>
      <c r="B13393" t="s">
        <v>24384</v>
      </c>
      <c r="C13393" t="s">
        <v>76</v>
      </c>
      <c r="D13393" t="s">
        <v>584</v>
      </c>
      <c r="E13393" t="s">
        <v>59</v>
      </c>
      <c r="F13393" t="b">
        <v>1</v>
      </c>
      <c r="G13393" t="s">
        <v>19</v>
      </c>
      <c r="H13393" s="1">
        <v>46164.835868055547</v>
      </c>
      <c r="I13393" t="b">
        <v>0</v>
      </c>
      <c r="J13393" t="b">
        <v>0</v>
      </c>
      <c r="K13393" t="s">
        <v>19</v>
      </c>
      <c r="L13393" t="s">
        <v>74</v>
      </c>
      <c r="M13393"/>
      <c r="N13393">
        <v>15</v>
      </c>
      <c r="O13393" t="s">
        <v>10922</v>
      </c>
      <c r="P13393" t="s">
        <v>10923</v>
      </c>
    </row>
    <row r="13394" spans="1:16" x14ac:dyDescent="0.25">
      <c r="A13394" t="s">
        <v>2</v>
      </c>
      <c r="B13394" t="s">
        <v>24385</v>
      </c>
      <c r="C13394" t="s">
        <v>13664</v>
      </c>
      <c r="D13394" t="s">
        <v>4346</v>
      </c>
      <c r="E13394" t="s">
        <v>59</v>
      </c>
      <c r="F13394" t="b">
        <v>0</v>
      </c>
      <c r="G13394" t="s">
        <v>40</v>
      </c>
      <c r="H13394" s="1">
        <v>46164.836412037039</v>
      </c>
      <c r="I13394" t="b">
        <v>0</v>
      </c>
      <c r="J13394" t="b">
        <v>0</v>
      </c>
      <c r="K13394" t="s">
        <v>40</v>
      </c>
      <c r="L13394" t="s">
        <v>60</v>
      </c>
      <c r="M13394">
        <v>42384</v>
      </c>
      <c r="N13394"/>
      <c r="O13394" t="s">
        <v>13979</v>
      </c>
    </row>
    <row r="13395" spans="1:16" x14ac:dyDescent="0.25">
      <c r="A13395" t="s">
        <v>1</v>
      </c>
      <c r="B13395" t="s">
        <v>22303</v>
      </c>
      <c r="C13395" t="s">
        <v>224</v>
      </c>
      <c r="D13395" t="s">
        <v>2360</v>
      </c>
      <c r="E13395" t="s">
        <v>72</v>
      </c>
      <c r="F13395" t="b">
        <v>0</v>
      </c>
      <c r="G13395" t="s">
        <v>65</v>
      </c>
      <c r="H13395" s="1">
        <v>46164.87572916667</v>
      </c>
      <c r="I13395" t="b">
        <v>1</v>
      </c>
      <c r="J13395" t="b">
        <v>1</v>
      </c>
      <c r="K13395" t="s">
        <v>41</v>
      </c>
      <c r="L13395" t="s">
        <v>60</v>
      </c>
      <c r="M13395">
        <v>126800</v>
      </c>
      <c r="N13395"/>
      <c r="O13395" t="s">
        <v>5742</v>
      </c>
      <c r="P13395" t="s">
        <v>24386</v>
      </c>
    </row>
    <row r="13396" spans="1:16" x14ac:dyDescent="0.25">
      <c r="A13396" t="s">
        <v>2</v>
      </c>
      <c r="B13396" t="s">
        <v>24387</v>
      </c>
      <c r="C13396" t="s">
        <v>76</v>
      </c>
      <c r="D13396" t="s">
        <v>4346</v>
      </c>
      <c r="E13396" t="s">
        <v>59</v>
      </c>
      <c r="F13396" t="b">
        <v>1</v>
      </c>
      <c r="G13396" t="s">
        <v>65</v>
      </c>
      <c r="H13396" s="1">
        <v>46164.877060185187</v>
      </c>
      <c r="I13396" t="b">
        <v>0</v>
      </c>
      <c r="J13396" t="b">
        <v>0</v>
      </c>
      <c r="K13396" t="s">
        <v>41</v>
      </c>
      <c r="L13396" t="s">
        <v>60</v>
      </c>
      <c r="M13396">
        <v>100635</v>
      </c>
      <c r="N13396"/>
      <c r="O13396" t="s">
        <v>135</v>
      </c>
      <c r="P13396" t="s">
        <v>24388</v>
      </c>
    </row>
    <row r="13397" spans="1:16" x14ac:dyDescent="0.25">
      <c r="A13397" t="s">
        <v>2</v>
      </c>
      <c r="B13397" t="s">
        <v>24389</v>
      </c>
      <c r="C13397" t="s">
        <v>190</v>
      </c>
      <c r="D13397" t="s">
        <v>4526</v>
      </c>
      <c r="E13397" t="s">
        <v>59</v>
      </c>
      <c r="F13397" t="b">
        <v>0</v>
      </c>
      <c r="G13397" t="s">
        <v>73</v>
      </c>
      <c r="H13397" s="1">
        <v>46164.877106481479</v>
      </c>
      <c r="I13397" t="b">
        <v>0</v>
      </c>
      <c r="J13397" t="b">
        <v>0</v>
      </c>
      <c r="K13397" t="s">
        <v>41</v>
      </c>
      <c r="L13397" t="s">
        <v>60</v>
      </c>
      <c r="M13397">
        <v>200000</v>
      </c>
      <c r="N13397"/>
      <c r="O13397" t="s">
        <v>101</v>
      </c>
      <c r="P13397" t="s">
        <v>5921</v>
      </c>
    </row>
    <row r="13398" spans="1:16" x14ac:dyDescent="0.25">
      <c r="A13398" t="s">
        <v>1</v>
      </c>
      <c r="B13398" t="s">
        <v>1591</v>
      </c>
      <c r="C13398" t="s">
        <v>102</v>
      </c>
      <c r="D13398" t="s">
        <v>4526</v>
      </c>
      <c r="E13398" t="s">
        <v>59</v>
      </c>
      <c r="F13398" t="b">
        <v>0</v>
      </c>
      <c r="G13398" t="s">
        <v>89</v>
      </c>
      <c r="H13398" s="1">
        <v>46164.878344907411</v>
      </c>
      <c r="I13398" t="b">
        <v>0</v>
      </c>
      <c r="J13398" t="b">
        <v>1</v>
      </c>
      <c r="K13398" t="s">
        <v>41</v>
      </c>
      <c r="L13398" t="s">
        <v>60</v>
      </c>
      <c r="M13398">
        <v>236500</v>
      </c>
      <c r="N13398"/>
      <c r="O13398" t="s">
        <v>809</v>
      </c>
      <c r="P13398" t="s">
        <v>24390</v>
      </c>
    </row>
    <row r="13399" spans="1:16" x14ac:dyDescent="0.25">
      <c r="A13399" t="s">
        <v>4</v>
      </c>
      <c r="B13399" t="s">
        <v>24391</v>
      </c>
      <c r="C13399" t="s">
        <v>41</v>
      </c>
      <c r="D13399" t="s">
        <v>4526</v>
      </c>
      <c r="E13399" t="s">
        <v>88</v>
      </c>
      <c r="F13399" t="b">
        <v>0</v>
      </c>
      <c r="G13399" t="s">
        <v>89</v>
      </c>
      <c r="H13399" s="1">
        <v>46164.878391203703</v>
      </c>
      <c r="I13399" t="b">
        <v>0</v>
      </c>
      <c r="J13399" t="b">
        <v>0</v>
      </c>
      <c r="K13399" t="s">
        <v>41</v>
      </c>
      <c r="L13399" t="s">
        <v>74</v>
      </c>
      <c r="M13399"/>
      <c r="N13399">
        <v>62.5</v>
      </c>
      <c r="O13399" t="s">
        <v>105</v>
      </c>
      <c r="P13399" t="s">
        <v>24392</v>
      </c>
    </row>
    <row r="13400" spans="1:16" x14ac:dyDescent="0.25">
      <c r="A13400" t="s">
        <v>0</v>
      </c>
      <c r="B13400" t="s">
        <v>24393</v>
      </c>
      <c r="C13400" t="s">
        <v>115</v>
      </c>
      <c r="D13400" t="s">
        <v>4346</v>
      </c>
      <c r="E13400" t="s">
        <v>59</v>
      </c>
      <c r="F13400" t="b">
        <v>0</v>
      </c>
      <c r="G13400" t="s">
        <v>65</v>
      </c>
      <c r="H13400" s="1">
        <v>46164.917384259257</v>
      </c>
      <c r="I13400" t="b">
        <v>0</v>
      </c>
      <c r="J13400" t="b">
        <v>1</v>
      </c>
      <c r="K13400" t="s">
        <v>41</v>
      </c>
      <c r="L13400" t="s">
        <v>60</v>
      </c>
      <c r="M13400">
        <v>119200</v>
      </c>
      <c r="N13400"/>
      <c r="O13400" t="s">
        <v>116</v>
      </c>
      <c r="P13400" t="s">
        <v>3444</v>
      </c>
    </row>
    <row r="13401" spans="1:16" x14ac:dyDescent="0.25">
      <c r="A13401" t="s">
        <v>3</v>
      </c>
      <c r="B13401" t="s">
        <v>1839</v>
      </c>
      <c r="C13401" t="s">
        <v>32</v>
      </c>
      <c r="D13401" t="s">
        <v>2360</v>
      </c>
      <c r="E13401" t="s">
        <v>59</v>
      </c>
      <c r="F13401" t="b">
        <v>0</v>
      </c>
      <c r="G13401" t="s">
        <v>32</v>
      </c>
      <c r="H13401" s="1">
        <v>46164.918275462973</v>
      </c>
      <c r="I13401" t="b">
        <v>0</v>
      </c>
      <c r="J13401" t="b">
        <v>0</v>
      </c>
      <c r="K13401" t="s">
        <v>32</v>
      </c>
      <c r="L13401" t="s">
        <v>74</v>
      </c>
      <c r="M13401"/>
      <c r="N13401">
        <v>18</v>
      </c>
      <c r="O13401" t="s">
        <v>1239</v>
      </c>
      <c r="P13401" t="s">
        <v>426</v>
      </c>
    </row>
    <row r="13402" spans="1:16" x14ac:dyDescent="0.25">
      <c r="A13402" t="s">
        <v>2</v>
      </c>
      <c r="B13402" t="s">
        <v>19304</v>
      </c>
      <c r="C13402" t="s">
        <v>13</v>
      </c>
      <c r="D13402" t="s">
        <v>4526</v>
      </c>
      <c r="E13402" t="s">
        <v>59</v>
      </c>
      <c r="F13402" t="b">
        <v>0</v>
      </c>
      <c r="G13402" t="s">
        <v>13</v>
      </c>
      <c r="H13402" s="1">
        <v>46164.918981481482</v>
      </c>
      <c r="I13402" t="b">
        <v>0</v>
      </c>
      <c r="J13402" t="b">
        <v>0</v>
      </c>
      <c r="K13402" t="s">
        <v>13</v>
      </c>
      <c r="L13402" t="s">
        <v>60</v>
      </c>
      <c r="M13402">
        <v>125000</v>
      </c>
      <c r="N13402"/>
      <c r="O13402" t="s">
        <v>1876</v>
      </c>
      <c r="P13402" t="s">
        <v>24394</v>
      </c>
    </row>
    <row r="13403" spans="1:16" x14ac:dyDescent="0.25">
      <c r="A13403" t="s">
        <v>0</v>
      </c>
      <c r="B13403" t="s">
        <v>24395</v>
      </c>
      <c r="C13403" t="s">
        <v>112</v>
      </c>
      <c r="D13403" t="s">
        <v>2360</v>
      </c>
      <c r="E13403" t="s">
        <v>59</v>
      </c>
      <c r="F13403" t="b">
        <v>0</v>
      </c>
      <c r="G13403" t="s">
        <v>65</v>
      </c>
      <c r="H13403" s="1">
        <v>46164.959016203713</v>
      </c>
      <c r="I13403" t="b">
        <v>1</v>
      </c>
      <c r="J13403" t="b">
        <v>0</v>
      </c>
      <c r="K13403" t="s">
        <v>41</v>
      </c>
      <c r="L13403" t="s">
        <v>74</v>
      </c>
      <c r="M13403"/>
      <c r="N13403">
        <v>125</v>
      </c>
      <c r="O13403" t="s">
        <v>24396</v>
      </c>
    </row>
    <row r="13404" spans="1:16" x14ac:dyDescent="0.25">
      <c r="A13404" t="s">
        <v>1</v>
      </c>
      <c r="B13404" t="s">
        <v>24397</v>
      </c>
      <c r="C13404" t="s">
        <v>112</v>
      </c>
      <c r="D13404" t="s">
        <v>4346</v>
      </c>
      <c r="E13404" t="s">
        <v>59</v>
      </c>
      <c r="F13404" t="b">
        <v>0</v>
      </c>
      <c r="G13404" t="s">
        <v>65</v>
      </c>
      <c r="H13404" s="1">
        <v>46164.961597222216</v>
      </c>
      <c r="I13404" t="b">
        <v>0</v>
      </c>
      <c r="J13404" t="b">
        <v>1</v>
      </c>
      <c r="K13404" t="s">
        <v>41</v>
      </c>
      <c r="L13404" t="s">
        <v>60</v>
      </c>
      <c r="M13404">
        <v>200200</v>
      </c>
      <c r="N13404"/>
      <c r="O13404" t="s">
        <v>813</v>
      </c>
    </row>
    <row r="13405" spans="1:16" x14ac:dyDescent="0.25">
      <c r="A13405" t="s">
        <v>0</v>
      </c>
      <c r="B13405" t="s">
        <v>2073</v>
      </c>
      <c r="C13405" t="s">
        <v>162</v>
      </c>
      <c r="D13405" t="s">
        <v>4526</v>
      </c>
      <c r="E13405" t="s">
        <v>59</v>
      </c>
      <c r="F13405" t="b">
        <v>0</v>
      </c>
      <c r="G13405" t="s">
        <v>73</v>
      </c>
      <c r="H13405" s="1">
        <v>46165.00068287037</v>
      </c>
      <c r="I13405" t="b">
        <v>0</v>
      </c>
      <c r="J13405" t="b">
        <v>1</v>
      </c>
      <c r="K13405" t="s">
        <v>41</v>
      </c>
      <c r="L13405" t="s">
        <v>60</v>
      </c>
      <c r="M13405">
        <v>59962.5</v>
      </c>
      <c r="N13405"/>
      <c r="O13405" t="s">
        <v>2927</v>
      </c>
      <c r="P13405" t="s">
        <v>12421</v>
      </c>
    </row>
    <row r="13406" spans="1:16" x14ac:dyDescent="0.25">
      <c r="A13406" t="s">
        <v>0</v>
      </c>
      <c r="B13406" t="s">
        <v>24398</v>
      </c>
      <c r="C13406" t="s">
        <v>172</v>
      </c>
      <c r="D13406" t="s">
        <v>584</v>
      </c>
      <c r="E13406" t="s">
        <v>72</v>
      </c>
      <c r="F13406" t="b">
        <v>0</v>
      </c>
      <c r="G13406" t="s">
        <v>68</v>
      </c>
      <c r="H13406" s="1">
        <v>46165.000694444447</v>
      </c>
      <c r="I13406" t="b">
        <v>0</v>
      </c>
      <c r="J13406" t="b">
        <v>0</v>
      </c>
      <c r="K13406" t="s">
        <v>41</v>
      </c>
      <c r="L13406" t="s">
        <v>74</v>
      </c>
      <c r="M13406"/>
      <c r="N13406">
        <v>25</v>
      </c>
      <c r="O13406" t="s">
        <v>584</v>
      </c>
      <c r="P13406" t="s">
        <v>2175</v>
      </c>
    </row>
    <row r="13407" spans="1:16" x14ac:dyDescent="0.25">
      <c r="A13407" t="s">
        <v>0</v>
      </c>
      <c r="B13407" t="s">
        <v>5687</v>
      </c>
      <c r="C13407" t="s">
        <v>76</v>
      </c>
      <c r="D13407" t="s">
        <v>584</v>
      </c>
      <c r="E13407" t="s">
        <v>72</v>
      </c>
      <c r="F13407" t="b">
        <v>1</v>
      </c>
      <c r="G13407" t="s">
        <v>19</v>
      </c>
      <c r="H13407" s="1">
        <v>46165.001296296286</v>
      </c>
      <c r="I13407" t="b">
        <v>0</v>
      </c>
      <c r="J13407" t="b">
        <v>0</v>
      </c>
      <c r="K13407" t="s">
        <v>19</v>
      </c>
      <c r="L13407" t="s">
        <v>74</v>
      </c>
      <c r="M13407"/>
      <c r="N13407">
        <v>25</v>
      </c>
      <c r="O13407" t="s">
        <v>584</v>
      </c>
      <c r="P13407" t="s">
        <v>5688</v>
      </c>
    </row>
    <row r="13408" spans="1:16" x14ac:dyDescent="0.25">
      <c r="A13408" t="s">
        <v>0</v>
      </c>
      <c r="B13408" t="s">
        <v>2796</v>
      </c>
      <c r="C13408" t="s">
        <v>8540</v>
      </c>
      <c r="D13408" t="s">
        <v>4526</v>
      </c>
      <c r="E13408" t="s">
        <v>59</v>
      </c>
      <c r="F13408" t="b">
        <v>0</v>
      </c>
      <c r="G13408" t="s">
        <v>68</v>
      </c>
      <c r="H13408" s="1">
        <v>46165.042361111111</v>
      </c>
      <c r="I13408" t="b">
        <v>0</v>
      </c>
      <c r="J13408" t="b">
        <v>1</v>
      </c>
      <c r="K13408" t="s">
        <v>41</v>
      </c>
      <c r="L13408" t="s">
        <v>60</v>
      </c>
      <c r="M13408">
        <v>80085</v>
      </c>
      <c r="N13408"/>
      <c r="O13408" t="s">
        <v>742</v>
      </c>
      <c r="P13408" t="s">
        <v>219</v>
      </c>
    </row>
    <row r="13409" spans="1:16" x14ac:dyDescent="0.25">
      <c r="A13409" t="s">
        <v>1</v>
      </c>
      <c r="B13409" t="s">
        <v>24251</v>
      </c>
      <c r="C13409" t="s">
        <v>607</v>
      </c>
      <c r="D13409" t="s">
        <v>4346</v>
      </c>
      <c r="E13409" t="s">
        <v>59</v>
      </c>
      <c r="F13409" t="b">
        <v>0</v>
      </c>
      <c r="G13409" t="s">
        <v>68</v>
      </c>
      <c r="H13409" s="1">
        <v>46165.086678240739</v>
      </c>
      <c r="I13409" t="b">
        <v>0</v>
      </c>
      <c r="J13409" t="b">
        <v>0</v>
      </c>
      <c r="K13409" t="s">
        <v>41</v>
      </c>
      <c r="L13409" t="s">
        <v>60</v>
      </c>
      <c r="M13409">
        <v>172500</v>
      </c>
      <c r="N13409"/>
      <c r="O13409" t="s">
        <v>305</v>
      </c>
      <c r="P13409" t="s">
        <v>24252</v>
      </c>
    </row>
    <row r="13410" spans="1:16" x14ac:dyDescent="0.25">
      <c r="A13410" t="s">
        <v>1</v>
      </c>
      <c r="B13410" t="s">
        <v>277</v>
      </c>
      <c r="C13410" t="s">
        <v>107</v>
      </c>
      <c r="D13410" t="s">
        <v>4756</v>
      </c>
      <c r="E13410" t="s">
        <v>59</v>
      </c>
      <c r="F13410" t="b">
        <v>0</v>
      </c>
      <c r="G13410" t="s">
        <v>41</v>
      </c>
      <c r="H13410" s="1">
        <v>46165.08803240741</v>
      </c>
      <c r="I13410" t="b">
        <v>0</v>
      </c>
      <c r="J13410" t="b">
        <v>0</v>
      </c>
      <c r="K13410" t="s">
        <v>41</v>
      </c>
      <c r="L13410" t="s">
        <v>60</v>
      </c>
      <c r="M13410">
        <v>135000</v>
      </c>
      <c r="N13410"/>
      <c r="O13410" t="s">
        <v>19498</v>
      </c>
      <c r="P13410" t="s">
        <v>24399</v>
      </c>
    </row>
    <row r="13411" spans="1:16" x14ac:dyDescent="0.25">
      <c r="A13411" t="s">
        <v>2</v>
      </c>
      <c r="B13411" t="s">
        <v>24400</v>
      </c>
      <c r="C13411" t="s">
        <v>142</v>
      </c>
      <c r="D13411" t="s">
        <v>4756</v>
      </c>
      <c r="E13411" t="s">
        <v>59</v>
      </c>
      <c r="F13411" t="b">
        <v>0</v>
      </c>
      <c r="G13411" t="s">
        <v>65</v>
      </c>
      <c r="H13411" s="1">
        <v>46165.127083333333</v>
      </c>
      <c r="I13411" t="b">
        <v>0</v>
      </c>
      <c r="J13411" t="b">
        <v>1</v>
      </c>
      <c r="K13411" t="s">
        <v>41</v>
      </c>
      <c r="L13411" t="s">
        <v>60</v>
      </c>
      <c r="M13411">
        <v>140754.5</v>
      </c>
      <c r="N13411"/>
      <c r="O13411" t="s">
        <v>1594</v>
      </c>
      <c r="P13411" t="s">
        <v>3459</v>
      </c>
    </row>
    <row r="13412" spans="1:16" x14ac:dyDescent="0.25">
      <c r="A13412" t="s">
        <v>7</v>
      </c>
      <c r="B13412" t="s">
        <v>2426</v>
      </c>
      <c r="C13412" t="s">
        <v>949</v>
      </c>
      <c r="D13412" t="s">
        <v>4756</v>
      </c>
      <c r="E13412" t="s">
        <v>59</v>
      </c>
      <c r="F13412" t="b">
        <v>0</v>
      </c>
      <c r="G13412" t="s">
        <v>65</v>
      </c>
      <c r="H13412" s="1">
        <v>46165.209733796299</v>
      </c>
      <c r="I13412" t="b">
        <v>0</v>
      </c>
      <c r="J13412" t="b">
        <v>1</v>
      </c>
      <c r="K13412" t="s">
        <v>41</v>
      </c>
      <c r="L13412" t="s">
        <v>60</v>
      </c>
      <c r="M13412">
        <v>110000</v>
      </c>
      <c r="N13412"/>
      <c r="O13412" t="s">
        <v>24401</v>
      </c>
      <c r="P13412" t="s">
        <v>24402</v>
      </c>
    </row>
    <row r="13413" spans="1:16" x14ac:dyDescent="0.25">
      <c r="A13413" t="s">
        <v>4</v>
      </c>
      <c r="B13413" t="s">
        <v>24403</v>
      </c>
      <c r="C13413" t="s">
        <v>422</v>
      </c>
      <c r="D13413" t="s">
        <v>4526</v>
      </c>
      <c r="E13413" t="s">
        <v>59</v>
      </c>
      <c r="F13413" t="b">
        <v>0</v>
      </c>
      <c r="G13413" t="s">
        <v>68</v>
      </c>
      <c r="H13413" s="1">
        <v>46165.212071759262</v>
      </c>
      <c r="I13413" t="b">
        <v>1</v>
      </c>
      <c r="J13413" t="b">
        <v>1</v>
      </c>
      <c r="K13413" t="s">
        <v>41</v>
      </c>
      <c r="L13413" t="s">
        <v>60</v>
      </c>
      <c r="M13413">
        <v>101375</v>
      </c>
      <c r="N13413"/>
      <c r="O13413" t="s">
        <v>468</v>
      </c>
      <c r="P13413" t="s">
        <v>2391</v>
      </c>
    </row>
    <row r="13414" spans="1:16" x14ac:dyDescent="0.25">
      <c r="A13414" t="s">
        <v>0</v>
      </c>
      <c r="B13414" t="s">
        <v>24404</v>
      </c>
      <c r="C13414" t="s">
        <v>142</v>
      </c>
      <c r="D13414" t="s">
        <v>2360</v>
      </c>
      <c r="E13414" t="s">
        <v>59</v>
      </c>
      <c r="F13414" t="b">
        <v>0</v>
      </c>
      <c r="G13414" t="s">
        <v>65</v>
      </c>
      <c r="H13414" s="1">
        <v>46165.251400462963</v>
      </c>
      <c r="I13414" t="b">
        <v>0</v>
      </c>
      <c r="J13414" t="b">
        <v>1</v>
      </c>
      <c r="K13414" t="s">
        <v>41</v>
      </c>
      <c r="L13414" t="s">
        <v>60</v>
      </c>
      <c r="M13414">
        <v>75000</v>
      </c>
      <c r="N13414"/>
      <c r="O13414" t="s">
        <v>24405</v>
      </c>
      <c r="P13414" t="s">
        <v>2503</v>
      </c>
    </row>
    <row r="13415" spans="1:16" x14ac:dyDescent="0.25">
      <c r="A13415" t="s">
        <v>0</v>
      </c>
      <c r="B13415" t="s">
        <v>24406</v>
      </c>
      <c r="C13415" t="s">
        <v>22652</v>
      </c>
      <c r="D13415" t="s">
        <v>4346</v>
      </c>
      <c r="E13415" t="s">
        <v>59</v>
      </c>
      <c r="F13415" t="b">
        <v>0</v>
      </c>
      <c r="G13415" t="s">
        <v>40</v>
      </c>
      <c r="H13415" s="1">
        <v>46165.252465277779</v>
      </c>
      <c r="I13415" t="b">
        <v>1</v>
      </c>
      <c r="J13415" t="b">
        <v>0</v>
      </c>
      <c r="K13415" t="s">
        <v>40</v>
      </c>
      <c r="L13415" t="s">
        <v>60</v>
      </c>
      <c r="M13415">
        <v>32488.5</v>
      </c>
      <c r="N13415"/>
      <c r="O13415" t="s">
        <v>22653</v>
      </c>
      <c r="P13415" t="s">
        <v>22654</v>
      </c>
    </row>
    <row r="13416" spans="1:16" x14ac:dyDescent="0.25">
      <c r="A13416" t="s">
        <v>4</v>
      </c>
      <c r="B13416" t="s">
        <v>24407</v>
      </c>
      <c r="C13416" t="s">
        <v>500</v>
      </c>
      <c r="D13416" t="s">
        <v>4756</v>
      </c>
      <c r="E13416" t="s">
        <v>59</v>
      </c>
      <c r="F13416" t="b">
        <v>0</v>
      </c>
      <c r="G13416" t="s">
        <v>13</v>
      </c>
      <c r="H13416" s="1">
        <v>46165.253900462973</v>
      </c>
      <c r="I13416" t="b">
        <v>1</v>
      </c>
      <c r="J13416" t="b">
        <v>0</v>
      </c>
      <c r="K13416" t="s">
        <v>13</v>
      </c>
      <c r="L13416" t="s">
        <v>60</v>
      </c>
      <c r="M13416">
        <v>105000</v>
      </c>
      <c r="N13416"/>
      <c r="O13416" t="s">
        <v>10441</v>
      </c>
      <c r="P13416" t="s">
        <v>24408</v>
      </c>
    </row>
    <row r="13417" spans="1:16" x14ac:dyDescent="0.25">
      <c r="A13417" t="s">
        <v>0</v>
      </c>
      <c r="B13417" t="s">
        <v>2469</v>
      </c>
      <c r="C13417" t="s">
        <v>71</v>
      </c>
      <c r="D13417" t="s">
        <v>4346</v>
      </c>
      <c r="E13417" t="s">
        <v>232</v>
      </c>
      <c r="F13417" t="b">
        <v>0</v>
      </c>
      <c r="G13417" t="s">
        <v>73</v>
      </c>
      <c r="H13417" s="1">
        <v>46165.293067129627</v>
      </c>
      <c r="I13417" t="b">
        <v>0</v>
      </c>
      <c r="J13417" t="b">
        <v>0</v>
      </c>
      <c r="K13417" t="s">
        <v>41</v>
      </c>
      <c r="L13417" t="s">
        <v>60</v>
      </c>
      <c r="M13417">
        <v>52000</v>
      </c>
      <c r="N13417"/>
      <c r="O13417" t="s">
        <v>1046</v>
      </c>
      <c r="P13417" t="s">
        <v>1482</v>
      </c>
    </row>
    <row r="13418" spans="1:16" x14ac:dyDescent="0.25">
      <c r="A13418" t="s">
        <v>1</v>
      </c>
      <c r="B13418" t="s">
        <v>24409</v>
      </c>
      <c r="C13418" t="s">
        <v>211</v>
      </c>
      <c r="D13418" t="s">
        <v>17626</v>
      </c>
      <c r="E13418" t="s">
        <v>59</v>
      </c>
      <c r="F13418" t="b">
        <v>0</v>
      </c>
      <c r="G13418" t="s">
        <v>77</v>
      </c>
      <c r="H13418" s="1">
        <v>46165.295381944437</v>
      </c>
      <c r="I13418" t="b">
        <v>0</v>
      </c>
      <c r="J13418" t="b">
        <v>0</v>
      </c>
      <c r="K13418" t="s">
        <v>41</v>
      </c>
      <c r="L13418" t="s">
        <v>60</v>
      </c>
      <c r="M13418">
        <v>125000</v>
      </c>
      <c r="N13418"/>
      <c r="O13418" t="s">
        <v>24410</v>
      </c>
      <c r="P13418" t="s">
        <v>1377</v>
      </c>
    </row>
    <row r="13419" spans="1:16" x14ac:dyDescent="0.25">
      <c r="A13419" t="s">
        <v>1</v>
      </c>
      <c r="B13419" t="s">
        <v>24409</v>
      </c>
      <c r="C13419" t="s">
        <v>616</v>
      </c>
      <c r="D13419" t="s">
        <v>17626</v>
      </c>
      <c r="E13419" t="s">
        <v>59</v>
      </c>
      <c r="F13419" t="b">
        <v>0</v>
      </c>
      <c r="G13419" t="s">
        <v>73</v>
      </c>
      <c r="H13419" s="1">
        <v>46165.295405092591</v>
      </c>
      <c r="I13419" t="b">
        <v>0</v>
      </c>
      <c r="J13419" t="b">
        <v>0</v>
      </c>
      <c r="K13419" t="s">
        <v>41</v>
      </c>
      <c r="L13419" t="s">
        <v>60</v>
      </c>
      <c r="M13419">
        <v>125000</v>
      </c>
      <c r="N13419"/>
      <c r="O13419" t="s">
        <v>24410</v>
      </c>
      <c r="P13419" t="s">
        <v>1377</v>
      </c>
    </row>
    <row r="13420" spans="1:16" x14ac:dyDescent="0.25">
      <c r="A13420" t="s">
        <v>4</v>
      </c>
      <c r="B13420" t="s">
        <v>1881</v>
      </c>
      <c r="C13420" t="s">
        <v>1154</v>
      </c>
      <c r="D13420" t="s">
        <v>17626</v>
      </c>
      <c r="E13420" t="s">
        <v>59</v>
      </c>
      <c r="F13420" t="b">
        <v>0</v>
      </c>
      <c r="G13420" t="s">
        <v>68</v>
      </c>
      <c r="H13420" s="1">
        <v>46165.295405092591</v>
      </c>
      <c r="I13420" t="b">
        <v>1</v>
      </c>
      <c r="J13420" t="b">
        <v>1</v>
      </c>
      <c r="K13420" t="s">
        <v>41</v>
      </c>
      <c r="L13420" t="s">
        <v>60</v>
      </c>
      <c r="M13420">
        <v>223355</v>
      </c>
      <c r="N13420"/>
      <c r="O13420" t="s">
        <v>8715</v>
      </c>
      <c r="P13420" t="s">
        <v>24411</v>
      </c>
    </row>
    <row r="13421" spans="1:16" x14ac:dyDescent="0.25">
      <c r="A13421" t="s">
        <v>4</v>
      </c>
      <c r="B13421" t="s">
        <v>24412</v>
      </c>
      <c r="C13421" t="s">
        <v>334</v>
      </c>
      <c r="D13421" t="s">
        <v>4346</v>
      </c>
      <c r="E13421" t="s">
        <v>59</v>
      </c>
      <c r="F13421" t="b">
        <v>0</v>
      </c>
      <c r="G13421" t="s">
        <v>77</v>
      </c>
      <c r="H13421" s="1">
        <v>46165.337048611109</v>
      </c>
      <c r="I13421" t="b">
        <v>0</v>
      </c>
      <c r="J13421" t="b">
        <v>1</v>
      </c>
      <c r="K13421" t="s">
        <v>41</v>
      </c>
      <c r="L13421" t="s">
        <v>60</v>
      </c>
      <c r="M13421">
        <v>169000</v>
      </c>
      <c r="N13421"/>
      <c r="O13421" t="s">
        <v>1183</v>
      </c>
      <c r="P13421" t="s">
        <v>24413</v>
      </c>
    </row>
    <row r="13422" spans="1:16" x14ac:dyDescent="0.25">
      <c r="A13422" t="s">
        <v>8</v>
      </c>
      <c r="B13422" t="s">
        <v>24414</v>
      </c>
      <c r="C13422" t="s">
        <v>162</v>
      </c>
      <c r="D13422" t="s">
        <v>4526</v>
      </c>
      <c r="E13422" t="s">
        <v>59</v>
      </c>
      <c r="F13422" t="b">
        <v>0</v>
      </c>
      <c r="G13422" t="s">
        <v>73</v>
      </c>
      <c r="H13422" s="1">
        <v>46165.377592592587</v>
      </c>
      <c r="I13422" t="b">
        <v>0</v>
      </c>
      <c r="J13422" t="b">
        <v>1</v>
      </c>
      <c r="K13422" t="s">
        <v>41</v>
      </c>
      <c r="L13422" t="s">
        <v>60</v>
      </c>
      <c r="M13422">
        <v>224500</v>
      </c>
      <c r="N13422"/>
      <c r="O13422" t="s">
        <v>1481</v>
      </c>
      <c r="P13422" t="s">
        <v>24415</v>
      </c>
    </row>
    <row r="13423" spans="1:16" x14ac:dyDescent="0.25">
      <c r="A13423" t="s">
        <v>0</v>
      </c>
      <c r="B13423" t="s">
        <v>24416</v>
      </c>
      <c r="C13423" t="s">
        <v>41</v>
      </c>
      <c r="D13423" t="s">
        <v>4526</v>
      </c>
      <c r="E13423" t="s">
        <v>59</v>
      </c>
      <c r="F13423" t="b">
        <v>0</v>
      </c>
      <c r="G13423" t="s">
        <v>41</v>
      </c>
      <c r="H13423" s="1">
        <v>46166.210868055547</v>
      </c>
      <c r="I13423" t="b">
        <v>1</v>
      </c>
      <c r="J13423" t="b">
        <v>0</v>
      </c>
      <c r="K13423" t="s">
        <v>41</v>
      </c>
      <c r="L13423" t="s">
        <v>60</v>
      </c>
      <c r="M13423">
        <v>130000</v>
      </c>
      <c r="N13423"/>
      <c r="O13423" t="s">
        <v>1443</v>
      </c>
      <c r="P13423" t="s">
        <v>219</v>
      </c>
    </row>
    <row r="13424" spans="1:16" x14ac:dyDescent="0.25">
      <c r="A13424" t="s">
        <v>4</v>
      </c>
      <c r="B13424" t="s">
        <v>2973</v>
      </c>
      <c r="C13424" t="s">
        <v>19700</v>
      </c>
      <c r="D13424" t="s">
        <v>4756</v>
      </c>
      <c r="E13424" t="s">
        <v>59</v>
      </c>
      <c r="F13424" t="b">
        <v>0</v>
      </c>
      <c r="G13424" t="s">
        <v>65</v>
      </c>
      <c r="H13424" s="1">
        <v>46166.251493055563</v>
      </c>
      <c r="I13424" t="b">
        <v>1</v>
      </c>
      <c r="J13424" t="b">
        <v>1</v>
      </c>
      <c r="K13424" t="s">
        <v>41</v>
      </c>
      <c r="L13424" t="s">
        <v>60</v>
      </c>
      <c r="M13424">
        <v>171417.5</v>
      </c>
      <c r="N13424"/>
      <c r="O13424" t="s">
        <v>2905</v>
      </c>
      <c r="P13424" t="s">
        <v>24417</v>
      </c>
    </row>
    <row r="13425" spans="1:16" x14ac:dyDescent="0.25">
      <c r="A13425" t="s">
        <v>3</v>
      </c>
      <c r="B13425" t="s">
        <v>24418</v>
      </c>
      <c r="C13425" t="s">
        <v>14133</v>
      </c>
      <c r="D13425" t="s">
        <v>17963</v>
      </c>
      <c r="E13425" t="s">
        <v>59</v>
      </c>
      <c r="F13425" t="b">
        <v>0</v>
      </c>
      <c r="G13425" t="s">
        <v>40</v>
      </c>
      <c r="H13425" s="1">
        <v>46166.335868055547</v>
      </c>
      <c r="I13425" t="b">
        <v>0</v>
      </c>
      <c r="J13425" t="b">
        <v>0</v>
      </c>
      <c r="K13425" t="s">
        <v>40</v>
      </c>
      <c r="L13425" t="s">
        <v>60</v>
      </c>
      <c r="M13425">
        <v>40000</v>
      </c>
      <c r="N13425"/>
      <c r="O13425" t="s">
        <v>13982</v>
      </c>
      <c r="P13425" t="s">
        <v>219</v>
      </c>
    </row>
    <row r="13426" spans="1:16" x14ac:dyDescent="0.25">
      <c r="A13426" t="s">
        <v>0</v>
      </c>
      <c r="B13426" t="s">
        <v>24419</v>
      </c>
      <c r="C13426" t="s">
        <v>1107</v>
      </c>
      <c r="D13426" t="s">
        <v>11236</v>
      </c>
      <c r="E13426" t="s">
        <v>59</v>
      </c>
      <c r="F13426" t="b">
        <v>0</v>
      </c>
      <c r="G13426" t="s">
        <v>77</v>
      </c>
      <c r="H13426" s="1">
        <v>46166.376446759263</v>
      </c>
      <c r="I13426" t="b">
        <v>0</v>
      </c>
      <c r="J13426" t="b">
        <v>0</v>
      </c>
      <c r="K13426" t="s">
        <v>41</v>
      </c>
      <c r="L13426" t="s">
        <v>60</v>
      </c>
      <c r="M13426">
        <v>105000</v>
      </c>
      <c r="N13426"/>
      <c r="O13426" t="s">
        <v>3034</v>
      </c>
      <c r="P13426" t="s">
        <v>4575</v>
      </c>
    </row>
    <row r="13427" spans="1:16" x14ac:dyDescent="0.25">
      <c r="A13427" t="s">
        <v>3</v>
      </c>
      <c r="B13427" t="s">
        <v>24420</v>
      </c>
      <c r="C13427" t="s">
        <v>172</v>
      </c>
      <c r="D13427" t="s">
        <v>4526</v>
      </c>
      <c r="E13427" t="s">
        <v>59</v>
      </c>
      <c r="F13427" t="b">
        <v>0</v>
      </c>
      <c r="G13427" t="s">
        <v>68</v>
      </c>
      <c r="H13427" s="1">
        <v>46166.376446759263</v>
      </c>
      <c r="I13427" t="b">
        <v>0</v>
      </c>
      <c r="J13427" t="b">
        <v>1</v>
      </c>
      <c r="K13427" t="s">
        <v>41</v>
      </c>
      <c r="L13427" t="s">
        <v>60</v>
      </c>
      <c r="M13427">
        <v>122500</v>
      </c>
      <c r="N13427"/>
      <c r="O13427" t="s">
        <v>7675</v>
      </c>
      <c r="P13427" t="s">
        <v>24421</v>
      </c>
    </row>
    <row r="13428" spans="1:16" x14ac:dyDescent="0.25">
      <c r="A13428" t="s">
        <v>1</v>
      </c>
      <c r="B13428" t="s">
        <v>24422</v>
      </c>
      <c r="C13428" t="s">
        <v>9321</v>
      </c>
      <c r="D13428" t="s">
        <v>2360</v>
      </c>
      <c r="E13428" t="s">
        <v>59</v>
      </c>
      <c r="F13428" t="b">
        <v>0</v>
      </c>
      <c r="G13428" t="s">
        <v>77</v>
      </c>
      <c r="H13428" s="1">
        <v>46166.378807870373</v>
      </c>
      <c r="I13428" t="b">
        <v>1</v>
      </c>
      <c r="J13428" t="b">
        <v>1</v>
      </c>
      <c r="K13428" t="s">
        <v>41</v>
      </c>
      <c r="L13428" t="s">
        <v>60</v>
      </c>
      <c r="M13428">
        <v>83000</v>
      </c>
      <c r="N13428"/>
      <c r="O13428" t="s">
        <v>4007</v>
      </c>
      <c r="P13428" t="s">
        <v>24423</v>
      </c>
    </row>
    <row r="13429" spans="1:16" x14ac:dyDescent="0.25">
      <c r="A13429" t="s">
        <v>0</v>
      </c>
      <c r="B13429" t="s">
        <v>24424</v>
      </c>
      <c r="C13429" t="s">
        <v>76</v>
      </c>
      <c r="D13429" t="s">
        <v>584</v>
      </c>
      <c r="E13429" t="s">
        <v>59</v>
      </c>
      <c r="F13429" t="b">
        <v>1</v>
      </c>
      <c r="G13429" t="s">
        <v>19</v>
      </c>
      <c r="H13429" s="1">
        <v>46166.418622685182</v>
      </c>
      <c r="I13429" t="b">
        <v>0</v>
      </c>
      <c r="J13429" t="b">
        <v>0</v>
      </c>
      <c r="K13429" t="s">
        <v>19</v>
      </c>
      <c r="L13429" t="s">
        <v>74</v>
      </c>
      <c r="M13429"/>
      <c r="N13429">
        <v>15</v>
      </c>
      <c r="O13429" t="s">
        <v>108</v>
      </c>
      <c r="P13429" t="s">
        <v>10126</v>
      </c>
    </row>
    <row r="13430" spans="1:16" x14ac:dyDescent="0.25">
      <c r="A13430" t="s">
        <v>6</v>
      </c>
      <c r="B13430" t="s">
        <v>24425</v>
      </c>
      <c r="C13430" t="s">
        <v>690</v>
      </c>
      <c r="D13430" t="s">
        <v>4526</v>
      </c>
      <c r="E13430" t="s">
        <v>59</v>
      </c>
      <c r="F13430" t="b">
        <v>0</v>
      </c>
      <c r="G13430" t="s">
        <v>77</v>
      </c>
      <c r="H13430" s="1">
        <v>46166.460949074077</v>
      </c>
      <c r="I13430" t="b">
        <v>0</v>
      </c>
      <c r="J13430" t="b">
        <v>1</v>
      </c>
      <c r="K13430" t="s">
        <v>41</v>
      </c>
      <c r="L13430" t="s">
        <v>60</v>
      </c>
      <c r="M13430">
        <v>167657</v>
      </c>
      <c r="N13430"/>
      <c r="O13430" t="s">
        <v>20119</v>
      </c>
      <c r="P13430" t="s">
        <v>24426</v>
      </c>
    </row>
    <row r="13431" spans="1:16" x14ac:dyDescent="0.25">
      <c r="A13431" t="s">
        <v>0</v>
      </c>
      <c r="B13431" t="s">
        <v>24427</v>
      </c>
      <c r="C13431" t="s">
        <v>13872</v>
      </c>
      <c r="D13431" t="s">
        <v>17963</v>
      </c>
      <c r="E13431" t="s">
        <v>59</v>
      </c>
      <c r="F13431" t="b">
        <v>0</v>
      </c>
      <c r="G13431" t="s">
        <v>89</v>
      </c>
      <c r="H13431" s="1">
        <v>46166.501469907409</v>
      </c>
      <c r="I13431" t="b">
        <v>0</v>
      </c>
      <c r="J13431" t="b">
        <v>1</v>
      </c>
      <c r="K13431" t="s">
        <v>41</v>
      </c>
      <c r="L13431" t="s">
        <v>60</v>
      </c>
      <c r="M13431">
        <v>57500</v>
      </c>
      <c r="N13431"/>
      <c r="O13431" t="s">
        <v>13982</v>
      </c>
      <c r="P13431" t="s">
        <v>4154</v>
      </c>
    </row>
    <row r="13432" spans="1:16" x14ac:dyDescent="0.25">
      <c r="A13432" t="s">
        <v>6</v>
      </c>
      <c r="B13432" t="s">
        <v>24428</v>
      </c>
      <c r="C13432" t="s">
        <v>1883</v>
      </c>
      <c r="D13432" t="s">
        <v>4562</v>
      </c>
      <c r="E13432" t="s">
        <v>59</v>
      </c>
      <c r="F13432" t="b">
        <v>0</v>
      </c>
      <c r="G13432" t="s">
        <v>68</v>
      </c>
      <c r="H13432" s="1">
        <v>46166.502638888887</v>
      </c>
      <c r="I13432" t="b">
        <v>0</v>
      </c>
      <c r="J13432" t="b">
        <v>0</v>
      </c>
      <c r="K13432" t="s">
        <v>41</v>
      </c>
      <c r="L13432" t="s">
        <v>60</v>
      </c>
      <c r="M13432">
        <v>157500</v>
      </c>
      <c r="N13432"/>
      <c r="O13432" t="s">
        <v>24429</v>
      </c>
    </row>
    <row r="13433" spans="1:16" x14ac:dyDescent="0.25">
      <c r="A13433" t="s">
        <v>4</v>
      </c>
      <c r="B13433" t="s">
        <v>3673</v>
      </c>
      <c r="C13433" t="s">
        <v>86</v>
      </c>
      <c r="D13433" t="s">
        <v>4756</v>
      </c>
      <c r="E13433" t="s">
        <v>59</v>
      </c>
      <c r="F13433" t="b">
        <v>0</v>
      </c>
      <c r="G13433" t="s">
        <v>77</v>
      </c>
      <c r="H13433" s="1">
        <v>46166.543113425927</v>
      </c>
      <c r="I13433" t="b">
        <v>0</v>
      </c>
      <c r="J13433" t="b">
        <v>1</v>
      </c>
      <c r="K13433" t="s">
        <v>41</v>
      </c>
      <c r="L13433" t="s">
        <v>60</v>
      </c>
      <c r="M13433">
        <v>85000</v>
      </c>
      <c r="N13433"/>
      <c r="O13433" t="s">
        <v>24430</v>
      </c>
    </row>
    <row r="13434" spans="1:16" x14ac:dyDescent="0.25">
      <c r="A13434" t="s">
        <v>5</v>
      </c>
      <c r="B13434" t="s">
        <v>5</v>
      </c>
      <c r="C13434" t="s">
        <v>1333</v>
      </c>
      <c r="D13434" t="s">
        <v>4756</v>
      </c>
      <c r="E13434" t="s">
        <v>59</v>
      </c>
      <c r="F13434" t="b">
        <v>0</v>
      </c>
      <c r="G13434" t="s">
        <v>89</v>
      </c>
      <c r="H13434" s="1">
        <v>46166.545486111107</v>
      </c>
      <c r="I13434" t="b">
        <v>0</v>
      </c>
      <c r="J13434" t="b">
        <v>0</v>
      </c>
      <c r="K13434" t="s">
        <v>41</v>
      </c>
      <c r="L13434" t="s">
        <v>60</v>
      </c>
      <c r="M13434">
        <v>125000</v>
      </c>
      <c r="N13434"/>
      <c r="O13434" t="s">
        <v>20734</v>
      </c>
      <c r="P13434" t="s">
        <v>24431</v>
      </c>
    </row>
    <row r="13435" spans="1:16" x14ac:dyDescent="0.25">
      <c r="A13435" t="s">
        <v>0</v>
      </c>
      <c r="B13435" t="s">
        <v>24432</v>
      </c>
      <c r="C13435" t="s">
        <v>24433</v>
      </c>
      <c r="D13435" t="s">
        <v>19108</v>
      </c>
      <c r="E13435" t="s">
        <v>59</v>
      </c>
      <c r="F13435" t="b">
        <v>0</v>
      </c>
      <c r="G13435" t="s">
        <v>89</v>
      </c>
      <c r="H13435" s="1">
        <v>46166.584803240738</v>
      </c>
      <c r="I13435" t="b">
        <v>0</v>
      </c>
      <c r="J13435" t="b">
        <v>1</v>
      </c>
      <c r="K13435" t="s">
        <v>41</v>
      </c>
      <c r="L13435" t="s">
        <v>60</v>
      </c>
      <c r="M13435">
        <v>65000</v>
      </c>
      <c r="N13435"/>
      <c r="O13435" t="s">
        <v>3716</v>
      </c>
      <c r="P13435" t="s">
        <v>673</v>
      </c>
    </row>
    <row r="13436" spans="1:16" x14ac:dyDescent="0.25">
      <c r="A13436" t="s">
        <v>3</v>
      </c>
      <c r="B13436" t="s">
        <v>24434</v>
      </c>
      <c r="C13436" t="s">
        <v>19590</v>
      </c>
      <c r="D13436" t="s">
        <v>4756</v>
      </c>
      <c r="E13436" t="s">
        <v>59</v>
      </c>
      <c r="F13436" t="b">
        <v>0</v>
      </c>
      <c r="G13436" t="s">
        <v>65</v>
      </c>
      <c r="H13436" s="1">
        <v>46166.584826388891</v>
      </c>
      <c r="I13436" t="b">
        <v>0</v>
      </c>
      <c r="J13436" t="b">
        <v>1</v>
      </c>
      <c r="K13436" t="s">
        <v>41</v>
      </c>
      <c r="L13436" t="s">
        <v>60</v>
      </c>
      <c r="M13436">
        <v>92500</v>
      </c>
      <c r="N13436"/>
      <c r="O13436" t="s">
        <v>3085</v>
      </c>
      <c r="P13436" t="s">
        <v>426</v>
      </c>
    </row>
    <row r="13437" spans="1:16" x14ac:dyDescent="0.25">
      <c r="A13437" t="s">
        <v>2</v>
      </c>
      <c r="B13437" t="s">
        <v>766</v>
      </c>
      <c r="C13437" t="s">
        <v>592</v>
      </c>
      <c r="D13437" t="s">
        <v>4756</v>
      </c>
      <c r="E13437" t="s">
        <v>59</v>
      </c>
      <c r="F13437" t="b">
        <v>0</v>
      </c>
      <c r="G13437" t="s">
        <v>73</v>
      </c>
      <c r="H13437" s="1">
        <v>46166.627662037034</v>
      </c>
      <c r="I13437" t="b">
        <v>0</v>
      </c>
      <c r="J13437" t="b">
        <v>1</v>
      </c>
      <c r="K13437" t="s">
        <v>41</v>
      </c>
      <c r="L13437" t="s">
        <v>60</v>
      </c>
      <c r="M13437">
        <v>216108</v>
      </c>
      <c r="N13437"/>
      <c r="O13437" t="s">
        <v>24435</v>
      </c>
      <c r="P13437" t="s">
        <v>1234</v>
      </c>
    </row>
    <row r="13438" spans="1:16" x14ac:dyDescent="0.25">
      <c r="A13438" t="s">
        <v>9</v>
      </c>
      <c r="B13438" t="s">
        <v>24436</v>
      </c>
      <c r="C13438" t="s">
        <v>6956</v>
      </c>
      <c r="D13438" t="s">
        <v>5018</v>
      </c>
      <c r="E13438" t="s">
        <v>59</v>
      </c>
      <c r="F13438" t="b">
        <v>0</v>
      </c>
      <c r="G13438" t="s">
        <v>40</v>
      </c>
      <c r="H13438" s="1">
        <v>46166.630057870367</v>
      </c>
      <c r="I13438" t="b">
        <v>1</v>
      </c>
      <c r="J13438" t="b">
        <v>0</v>
      </c>
      <c r="K13438" t="s">
        <v>40</v>
      </c>
      <c r="L13438" t="s">
        <v>60</v>
      </c>
      <c r="M13438">
        <v>75000</v>
      </c>
      <c r="N13438"/>
      <c r="O13438" t="s">
        <v>4410</v>
      </c>
      <c r="P13438" t="s">
        <v>24437</v>
      </c>
    </row>
    <row r="13439" spans="1:16" x14ac:dyDescent="0.25">
      <c r="A13439" t="s">
        <v>6</v>
      </c>
      <c r="B13439" t="s">
        <v>24438</v>
      </c>
      <c r="C13439" t="s">
        <v>237</v>
      </c>
      <c r="D13439" t="s">
        <v>4756</v>
      </c>
      <c r="E13439" t="s">
        <v>59</v>
      </c>
      <c r="F13439" t="b">
        <v>0</v>
      </c>
      <c r="G13439" t="s">
        <v>89</v>
      </c>
      <c r="H13439" s="1">
        <v>46166.668113425927</v>
      </c>
      <c r="I13439" t="b">
        <v>0</v>
      </c>
      <c r="J13439" t="b">
        <v>1</v>
      </c>
      <c r="K13439" t="s">
        <v>41</v>
      </c>
      <c r="L13439" t="s">
        <v>60</v>
      </c>
      <c r="M13439">
        <v>135000</v>
      </c>
      <c r="N13439"/>
      <c r="O13439" t="s">
        <v>24439</v>
      </c>
      <c r="P13439" t="s">
        <v>24440</v>
      </c>
    </row>
    <row r="13440" spans="1:16" x14ac:dyDescent="0.25">
      <c r="A13440" t="s">
        <v>2</v>
      </c>
      <c r="B13440" t="s">
        <v>1245</v>
      </c>
      <c r="C13440" t="s">
        <v>19964</v>
      </c>
      <c r="D13440" t="s">
        <v>16554</v>
      </c>
      <c r="E13440" t="s">
        <v>59</v>
      </c>
      <c r="F13440" t="b">
        <v>0</v>
      </c>
      <c r="G13440" t="s">
        <v>31</v>
      </c>
      <c r="H13440" s="1">
        <v>46166.670104166667</v>
      </c>
      <c r="I13440" t="b">
        <v>0</v>
      </c>
      <c r="J13440" t="b">
        <v>0</v>
      </c>
      <c r="K13440" t="s">
        <v>31</v>
      </c>
      <c r="L13440" t="s">
        <v>60</v>
      </c>
      <c r="M13440">
        <v>1</v>
      </c>
      <c r="N13440"/>
      <c r="O13440" t="s">
        <v>24441</v>
      </c>
    </row>
    <row r="13441" spans="1:16" x14ac:dyDescent="0.25">
      <c r="A13441" t="s">
        <v>6</v>
      </c>
      <c r="B13441" t="s">
        <v>6</v>
      </c>
      <c r="C13441" t="s">
        <v>1122</v>
      </c>
      <c r="D13441" t="s">
        <v>4526</v>
      </c>
      <c r="E13441" t="s">
        <v>59</v>
      </c>
      <c r="F13441" t="b">
        <v>0</v>
      </c>
      <c r="G13441" t="s">
        <v>65</v>
      </c>
      <c r="H13441" s="1">
        <v>46166.751493055563</v>
      </c>
      <c r="I13441" t="b">
        <v>0</v>
      </c>
      <c r="J13441" t="b">
        <v>1</v>
      </c>
      <c r="K13441" t="s">
        <v>41</v>
      </c>
      <c r="L13441" t="s">
        <v>60</v>
      </c>
      <c r="M13441">
        <v>155000</v>
      </c>
      <c r="N13441"/>
      <c r="O13441" t="s">
        <v>904</v>
      </c>
      <c r="P13441" t="s">
        <v>219</v>
      </c>
    </row>
    <row r="13442" spans="1:16" x14ac:dyDescent="0.25">
      <c r="A13442" t="s">
        <v>6</v>
      </c>
      <c r="B13442" t="s">
        <v>16013</v>
      </c>
      <c r="C13442" t="s">
        <v>1357</v>
      </c>
      <c r="D13442" t="s">
        <v>4673</v>
      </c>
      <c r="E13442" t="s">
        <v>59</v>
      </c>
      <c r="F13442" t="b">
        <v>0</v>
      </c>
      <c r="G13442" t="s">
        <v>77</v>
      </c>
      <c r="H13442" s="1">
        <v>46167.001446759263</v>
      </c>
      <c r="I13442" t="b">
        <v>0</v>
      </c>
      <c r="J13442" t="b">
        <v>0</v>
      </c>
      <c r="K13442" t="s">
        <v>41</v>
      </c>
      <c r="L13442" t="s">
        <v>60</v>
      </c>
      <c r="M13442">
        <v>175651.5</v>
      </c>
      <c r="N13442"/>
      <c r="O13442" t="s">
        <v>24442</v>
      </c>
      <c r="P13442" t="s">
        <v>6864</v>
      </c>
    </row>
    <row r="13443" spans="1:16" x14ac:dyDescent="0.25">
      <c r="A13443" t="s">
        <v>7</v>
      </c>
      <c r="B13443" t="s">
        <v>24443</v>
      </c>
      <c r="C13443" t="s">
        <v>172</v>
      </c>
      <c r="D13443" t="s">
        <v>4756</v>
      </c>
      <c r="E13443" t="s">
        <v>59</v>
      </c>
      <c r="F13443" t="b">
        <v>0</v>
      </c>
      <c r="G13443" t="s">
        <v>68</v>
      </c>
      <c r="H13443" s="1">
        <v>46167.001446759263</v>
      </c>
      <c r="I13443" t="b">
        <v>0</v>
      </c>
      <c r="J13443" t="b">
        <v>0</v>
      </c>
      <c r="K13443" t="s">
        <v>41</v>
      </c>
      <c r="L13443" t="s">
        <v>60</v>
      </c>
      <c r="M13443">
        <v>110000</v>
      </c>
      <c r="N13443"/>
      <c r="O13443" t="s">
        <v>8460</v>
      </c>
    </row>
    <row r="13444" spans="1:16" x14ac:dyDescent="0.25">
      <c r="A13444" t="s">
        <v>6</v>
      </c>
      <c r="B13444" t="s">
        <v>7066</v>
      </c>
      <c r="C13444" t="s">
        <v>12615</v>
      </c>
      <c r="D13444" t="s">
        <v>4673</v>
      </c>
      <c r="E13444" t="s">
        <v>59</v>
      </c>
      <c r="F13444" t="b">
        <v>0</v>
      </c>
      <c r="G13444" t="s">
        <v>73</v>
      </c>
      <c r="H13444" s="1">
        <v>46167.001458333332</v>
      </c>
      <c r="I13444" t="b">
        <v>1</v>
      </c>
      <c r="J13444" t="b">
        <v>1</v>
      </c>
      <c r="K13444" t="s">
        <v>41</v>
      </c>
      <c r="L13444" t="s">
        <v>60</v>
      </c>
      <c r="M13444">
        <v>86000</v>
      </c>
      <c r="N13444"/>
      <c r="O13444" t="s">
        <v>722</v>
      </c>
      <c r="P13444" t="s">
        <v>7067</v>
      </c>
    </row>
    <row r="13445" spans="1:16" x14ac:dyDescent="0.25">
      <c r="A13445" t="s">
        <v>7</v>
      </c>
      <c r="B13445" t="s">
        <v>7</v>
      </c>
      <c r="C13445" t="s">
        <v>605</v>
      </c>
      <c r="D13445" t="s">
        <v>4756</v>
      </c>
      <c r="E13445" t="s">
        <v>59</v>
      </c>
      <c r="F13445" t="b">
        <v>0</v>
      </c>
      <c r="G13445" t="s">
        <v>77</v>
      </c>
      <c r="H13445" s="1">
        <v>46167.043113425927</v>
      </c>
      <c r="I13445" t="b">
        <v>0</v>
      </c>
      <c r="J13445" t="b">
        <v>0</v>
      </c>
      <c r="K13445" t="s">
        <v>41</v>
      </c>
      <c r="L13445" t="s">
        <v>60</v>
      </c>
      <c r="M13445">
        <v>120000</v>
      </c>
      <c r="N13445"/>
      <c r="O13445" t="s">
        <v>24444</v>
      </c>
      <c r="P13445" t="s">
        <v>24445</v>
      </c>
    </row>
    <row r="13446" spans="1:16" x14ac:dyDescent="0.25">
      <c r="A13446" t="s">
        <v>6</v>
      </c>
      <c r="B13446" t="s">
        <v>24446</v>
      </c>
      <c r="C13446" t="s">
        <v>637</v>
      </c>
      <c r="D13446" t="s">
        <v>4756</v>
      </c>
      <c r="E13446" t="s">
        <v>59</v>
      </c>
      <c r="F13446" t="b">
        <v>0</v>
      </c>
      <c r="G13446" t="s">
        <v>77</v>
      </c>
      <c r="H13446" s="1">
        <v>46167.085949074077</v>
      </c>
      <c r="I13446" t="b">
        <v>0</v>
      </c>
      <c r="J13446" t="b">
        <v>0</v>
      </c>
      <c r="K13446" t="s">
        <v>41</v>
      </c>
      <c r="L13446" t="s">
        <v>60</v>
      </c>
      <c r="M13446">
        <v>197880</v>
      </c>
      <c r="N13446"/>
      <c r="O13446" t="s">
        <v>24447</v>
      </c>
      <c r="P13446" t="s">
        <v>705</v>
      </c>
    </row>
    <row r="13447" spans="1:16" x14ac:dyDescent="0.25">
      <c r="A13447" t="s">
        <v>5</v>
      </c>
      <c r="B13447" t="s">
        <v>24448</v>
      </c>
      <c r="C13447" t="s">
        <v>246</v>
      </c>
      <c r="D13447" t="s">
        <v>4526</v>
      </c>
      <c r="E13447" t="s">
        <v>59</v>
      </c>
      <c r="F13447" t="b">
        <v>0</v>
      </c>
      <c r="G13447" t="s">
        <v>89</v>
      </c>
      <c r="H13447" s="1">
        <v>46167.128819444442</v>
      </c>
      <c r="I13447" t="b">
        <v>0</v>
      </c>
      <c r="J13447" t="b">
        <v>0</v>
      </c>
      <c r="K13447" t="s">
        <v>41</v>
      </c>
      <c r="L13447" t="s">
        <v>60</v>
      </c>
      <c r="M13447">
        <v>160000</v>
      </c>
      <c r="N13447"/>
      <c r="O13447" t="s">
        <v>3233</v>
      </c>
      <c r="P13447" t="s">
        <v>24449</v>
      </c>
    </row>
    <row r="13448" spans="1:16" x14ac:dyDescent="0.25">
      <c r="A13448" t="s">
        <v>1</v>
      </c>
      <c r="B13448" t="s">
        <v>24450</v>
      </c>
      <c r="C13448" t="s">
        <v>930</v>
      </c>
      <c r="D13448" t="s">
        <v>4526</v>
      </c>
      <c r="E13448" t="s">
        <v>59</v>
      </c>
      <c r="F13448" t="b">
        <v>0</v>
      </c>
      <c r="G13448" t="s">
        <v>19</v>
      </c>
      <c r="H13448" s="1">
        <v>46167.335185185177</v>
      </c>
      <c r="I13448" t="b">
        <v>0</v>
      </c>
      <c r="J13448" t="b">
        <v>0</v>
      </c>
      <c r="K13448" t="s">
        <v>19</v>
      </c>
      <c r="L13448" t="s">
        <v>60</v>
      </c>
      <c r="M13448">
        <v>1850000</v>
      </c>
      <c r="N13448"/>
      <c r="O13448" t="s">
        <v>7059</v>
      </c>
      <c r="P13448" t="s">
        <v>24451</v>
      </c>
    </row>
    <row r="13449" spans="1:16" x14ac:dyDescent="0.25">
      <c r="A13449" t="s">
        <v>2</v>
      </c>
      <c r="B13449" t="s">
        <v>24452</v>
      </c>
      <c r="C13449" t="s">
        <v>112</v>
      </c>
      <c r="D13449" t="s">
        <v>4346</v>
      </c>
      <c r="E13449" t="s">
        <v>59</v>
      </c>
      <c r="F13449" t="b">
        <v>0</v>
      </c>
      <c r="G13449" t="s">
        <v>65</v>
      </c>
      <c r="H13449" s="1">
        <v>46167.335949074077</v>
      </c>
      <c r="I13449" t="b">
        <v>0</v>
      </c>
      <c r="J13449" t="b">
        <v>0</v>
      </c>
      <c r="K13449" t="s">
        <v>41</v>
      </c>
      <c r="L13449" t="s">
        <v>60</v>
      </c>
      <c r="M13449">
        <v>255000</v>
      </c>
      <c r="N13449"/>
      <c r="O13449" t="s">
        <v>24453</v>
      </c>
      <c r="P13449" t="s">
        <v>24454</v>
      </c>
    </row>
    <row r="13450" spans="1:16" x14ac:dyDescent="0.25">
      <c r="A13450" t="s">
        <v>3</v>
      </c>
      <c r="B13450" t="s">
        <v>16785</v>
      </c>
      <c r="C13450" t="s">
        <v>2108</v>
      </c>
      <c r="D13450" t="s">
        <v>4526</v>
      </c>
      <c r="E13450" t="s">
        <v>88</v>
      </c>
      <c r="F13450" t="b">
        <v>0</v>
      </c>
      <c r="G13450" t="s">
        <v>89</v>
      </c>
      <c r="H13450" s="1">
        <v>46167.418078703697</v>
      </c>
      <c r="I13450" t="b">
        <v>1</v>
      </c>
      <c r="J13450" t="b">
        <v>1</v>
      </c>
      <c r="K13450" t="s">
        <v>41</v>
      </c>
      <c r="L13450" t="s">
        <v>74</v>
      </c>
      <c r="M13450"/>
      <c r="N13450">
        <v>60</v>
      </c>
      <c r="O13450" t="s">
        <v>4487</v>
      </c>
      <c r="P13450" t="s">
        <v>1322</v>
      </c>
    </row>
    <row r="13451" spans="1:16" x14ac:dyDescent="0.25">
      <c r="A13451" t="s">
        <v>5</v>
      </c>
      <c r="B13451" t="s">
        <v>24455</v>
      </c>
      <c r="C13451" t="s">
        <v>3114</v>
      </c>
      <c r="D13451" t="s">
        <v>2360</v>
      </c>
      <c r="E13451" t="s">
        <v>59</v>
      </c>
      <c r="F13451" t="b">
        <v>0</v>
      </c>
      <c r="G13451" t="s">
        <v>77</v>
      </c>
      <c r="H13451" s="1">
        <v>46167.420335648138</v>
      </c>
      <c r="I13451" t="b">
        <v>0</v>
      </c>
      <c r="J13451" t="b">
        <v>0</v>
      </c>
      <c r="K13451" t="s">
        <v>41</v>
      </c>
      <c r="L13451" t="s">
        <v>60</v>
      </c>
      <c r="M13451">
        <v>135500</v>
      </c>
      <c r="N13451"/>
      <c r="O13451" t="s">
        <v>2795</v>
      </c>
      <c r="P13451" t="s">
        <v>22757</v>
      </c>
    </row>
    <row r="13452" spans="1:16" x14ac:dyDescent="0.25">
      <c r="A13452" t="s">
        <v>5</v>
      </c>
      <c r="B13452" t="s">
        <v>15825</v>
      </c>
      <c r="C13452" t="s">
        <v>76</v>
      </c>
      <c r="D13452" t="s">
        <v>4526</v>
      </c>
      <c r="E13452" t="s">
        <v>59</v>
      </c>
      <c r="F13452" t="b">
        <v>1</v>
      </c>
      <c r="G13452" t="s">
        <v>13</v>
      </c>
      <c r="H13452" s="1">
        <v>46167.420648148152</v>
      </c>
      <c r="I13452" t="b">
        <v>1</v>
      </c>
      <c r="J13452" t="b">
        <v>0</v>
      </c>
      <c r="K13452" t="s">
        <v>13</v>
      </c>
      <c r="L13452" t="s">
        <v>60</v>
      </c>
      <c r="M13452">
        <v>115000</v>
      </c>
      <c r="N13452"/>
      <c r="O13452" t="s">
        <v>13179</v>
      </c>
      <c r="P13452" t="s">
        <v>15826</v>
      </c>
    </row>
    <row r="13453" spans="1:16" x14ac:dyDescent="0.25">
      <c r="A13453" t="s">
        <v>1</v>
      </c>
      <c r="B13453" t="s">
        <v>7610</v>
      </c>
      <c r="C13453" t="s">
        <v>24456</v>
      </c>
      <c r="D13453" t="s">
        <v>4346</v>
      </c>
      <c r="E13453" t="s">
        <v>59</v>
      </c>
      <c r="F13453" t="b">
        <v>0</v>
      </c>
      <c r="G13453" t="s">
        <v>40</v>
      </c>
      <c r="H13453" s="1">
        <v>46167.421678240738</v>
      </c>
      <c r="I13453" t="b">
        <v>1</v>
      </c>
      <c r="J13453" t="b">
        <v>0</v>
      </c>
      <c r="K13453" t="s">
        <v>40</v>
      </c>
      <c r="L13453" t="s">
        <v>60</v>
      </c>
      <c r="M13453">
        <v>35000</v>
      </c>
      <c r="N13453"/>
      <c r="O13453" t="s">
        <v>24457</v>
      </c>
    </row>
    <row r="13454" spans="1:16" x14ac:dyDescent="0.25">
      <c r="A13454" t="s">
        <v>1</v>
      </c>
      <c r="B13454" t="s">
        <v>4857</v>
      </c>
      <c r="C13454" t="s">
        <v>326</v>
      </c>
      <c r="D13454" t="s">
        <v>4756</v>
      </c>
      <c r="E13454" t="s">
        <v>59</v>
      </c>
      <c r="F13454" t="b">
        <v>0</v>
      </c>
      <c r="G13454" t="s">
        <v>77</v>
      </c>
      <c r="H13454" s="1">
        <v>46167.462002314824</v>
      </c>
      <c r="I13454" t="b">
        <v>0</v>
      </c>
      <c r="J13454" t="b">
        <v>1</v>
      </c>
      <c r="K13454" t="s">
        <v>41</v>
      </c>
      <c r="L13454" t="s">
        <v>60</v>
      </c>
      <c r="M13454">
        <v>135000</v>
      </c>
      <c r="N13454"/>
      <c r="O13454" t="s">
        <v>424</v>
      </c>
      <c r="P13454" t="s">
        <v>22339</v>
      </c>
    </row>
    <row r="13455" spans="1:16" x14ac:dyDescent="0.25">
      <c r="A13455" t="s">
        <v>1</v>
      </c>
      <c r="B13455" t="s">
        <v>24458</v>
      </c>
      <c r="C13455" t="s">
        <v>14984</v>
      </c>
      <c r="D13455" t="s">
        <v>4756</v>
      </c>
      <c r="E13455" t="s">
        <v>59</v>
      </c>
      <c r="F13455" t="b">
        <v>0</v>
      </c>
      <c r="G13455" t="s">
        <v>77</v>
      </c>
      <c r="H13455" s="1">
        <v>46167.503680555557</v>
      </c>
      <c r="I13455" t="b">
        <v>0</v>
      </c>
      <c r="J13455" t="b">
        <v>0</v>
      </c>
      <c r="K13455" t="s">
        <v>41</v>
      </c>
      <c r="L13455" t="s">
        <v>60</v>
      </c>
      <c r="M13455">
        <v>114400</v>
      </c>
      <c r="N13455"/>
      <c r="O13455" t="s">
        <v>8873</v>
      </c>
      <c r="P13455" t="s">
        <v>24459</v>
      </c>
    </row>
    <row r="13456" spans="1:16" x14ac:dyDescent="0.25">
      <c r="A13456" t="s">
        <v>5</v>
      </c>
      <c r="B13456" t="s">
        <v>15596</v>
      </c>
      <c r="C13456" t="s">
        <v>112</v>
      </c>
      <c r="D13456" t="s">
        <v>4526</v>
      </c>
      <c r="E13456" t="s">
        <v>59</v>
      </c>
      <c r="F13456" t="b">
        <v>0</v>
      </c>
      <c r="G13456" t="s">
        <v>77</v>
      </c>
      <c r="H13456" s="1">
        <v>46167.503703703696</v>
      </c>
      <c r="I13456" t="b">
        <v>1</v>
      </c>
      <c r="J13456" t="b">
        <v>1</v>
      </c>
      <c r="K13456" t="s">
        <v>41</v>
      </c>
      <c r="L13456" t="s">
        <v>60</v>
      </c>
      <c r="M13456">
        <v>200000</v>
      </c>
      <c r="N13456"/>
      <c r="O13456" t="s">
        <v>15597</v>
      </c>
    </row>
    <row r="13457" spans="1:16" x14ac:dyDescent="0.25">
      <c r="A13457" t="s">
        <v>0</v>
      </c>
      <c r="B13457" t="s">
        <v>24460</v>
      </c>
      <c r="C13457" t="s">
        <v>10924</v>
      </c>
      <c r="D13457" t="s">
        <v>4346</v>
      </c>
      <c r="E13457" t="s">
        <v>59</v>
      </c>
      <c r="F13457" t="b">
        <v>0</v>
      </c>
      <c r="G13457" t="s">
        <v>65</v>
      </c>
      <c r="H13457" s="1">
        <v>46167.543032407397</v>
      </c>
      <c r="I13457" t="b">
        <v>0</v>
      </c>
      <c r="J13457" t="b">
        <v>0</v>
      </c>
      <c r="K13457" t="s">
        <v>41</v>
      </c>
      <c r="L13457" t="s">
        <v>74</v>
      </c>
      <c r="M13457"/>
      <c r="N13457">
        <v>38.375</v>
      </c>
      <c r="O13457" t="s">
        <v>24461</v>
      </c>
      <c r="P13457" t="s">
        <v>4500</v>
      </c>
    </row>
    <row r="13458" spans="1:16" x14ac:dyDescent="0.25">
      <c r="A13458" t="s">
        <v>5</v>
      </c>
      <c r="B13458" t="s">
        <v>5</v>
      </c>
      <c r="C13458" t="s">
        <v>24462</v>
      </c>
      <c r="D13458" t="s">
        <v>4346</v>
      </c>
      <c r="E13458" t="s">
        <v>59</v>
      </c>
      <c r="F13458" t="b">
        <v>0</v>
      </c>
      <c r="G13458" t="s">
        <v>89</v>
      </c>
      <c r="H13458" s="1">
        <v>46167.545335648138</v>
      </c>
      <c r="I13458" t="b">
        <v>0</v>
      </c>
      <c r="J13458" t="b">
        <v>1</v>
      </c>
      <c r="K13458" t="s">
        <v>41</v>
      </c>
      <c r="L13458" t="s">
        <v>60</v>
      </c>
      <c r="M13458">
        <v>140000</v>
      </c>
      <c r="N13458"/>
      <c r="O13458" t="s">
        <v>24463</v>
      </c>
      <c r="P13458" t="s">
        <v>24464</v>
      </c>
    </row>
    <row r="13459" spans="1:16" x14ac:dyDescent="0.25">
      <c r="A13459" t="s">
        <v>0</v>
      </c>
      <c r="B13459" t="s">
        <v>3151</v>
      </c>
      <c r="C13459" t="s">
        <v>922</v>
      </c>
      <c r="D13459" t="s">
        <v>4346</v>
      </c>
      <c r="E13459" t="s">
        <v>59</v>
      </c>
      <c r="F13459" t="b">
        <v>0</v>
      </c>
      <c r="G13459" t="s">
        <v>68</v>
      </c>
      <c r="H13459" s="1">
        <v>46167.584699074083</v>
      </c>
      <c r="I13459" t="b">
        <v>0</v>
      </c>
      <c r="J13459" t="b">
        <v>1</v>
      </c>
      <c r="K13459" t="s">
        <v>41</v>
      </c>
      <c r="L13459" t="s">
        <v>60</v>
      </c>
      <c r="M13459">
        <v>76000</v>
      </c>
      <c r="N13459"/>
      <c r="O13459" t="s">
        <v>588</v>
      </c>
      <c r="P13459" t="s">
        <v>24465</v>
      </c>
    </row>
    <row r="13460" spans="1:16" x14ac:dyDescent="0.25">
      <c r="A13460" t="s">
        <v>2</v>
      </c>
      <c r="B13460" t="s">
        <v>24466</v>
      </c>
      <c r="C13460" t="s">
        <v>76</v>
      </c>
      <c r="D13460" t="s">
        <v>141</v>
      </c>
      <c r="E13460" t="s">
        <v>88</v>
      </c>
      <c r="F13460" t="b">
        <v>1</v>
      </c>
      <c r="G13460" t="s">
        <v>41</v>
      </c>
      <c r="H13460" s="1">
        <v>46167.586944444447</v>
      </c>
      <c r="I13460" t="b">
        <v>0</v>
      </c>
      <c r="J13460" t="b">
        <v>0</v>
      </c>
      <c r="K13460" t="s">
        <v>41</v>
      </c>
      <c r="L13460" t="s">
        <v>74</v>
      </c>
      <c r="M13460"/>
      <c r="N13460">
        <v>32.5</v>
      </c>
      <c r="O13460" t="s">
        <v>141</v>
      </c>
    </row>
    <row r="13461" spans="1:16" x14ac:dyDescent="0.25">
      <c r="A13461" t="s">
        <v>1</v>
      </c>
      <c r="B13461" t="s">
        <v>2561</v>
      </c>
      <c r="C13461" t="s">
        <v>4345</v>
      </c>
      <c r="D13461" t="s">
        <v>4346</v>
      </c>
      <c r="E13461" t="s">
        <v>59</v>
      </c>
      <c r="F13461" t="b">
        <v>0</v>
      </c>
      <c r="G13461" t="s">
        <v>13</v>
      </c>
      <c r="H13461" s="1">
        <v>46167.58730324074</v>
      </c>
      <c r="I13461" t="b">
        <v>0</v>
      </c>
      <c r="J13461" t="b">
        <v>0</v>
      </c>
      <c r="K13461" t="s">
        <v>13</v>
      </c>
      <c r="L13461" t="s">
        <v>60</v>
      </c>
      <c r="M13461">
        <v>185000</v>
      </c>
      <c r="N13461"/>
      <c r="O13461" t="s">
        <v>23832</v>
      </c>
      <c r="P13461" t="s">
        <v>24467</v>
      </c>
    </row>
    <row r="13462" spans="1:16" x14ac:dyDescent="0.25">
      <c r="A13462" t="s">
        <v>2</v>
      </c>
      <c r="B13462" t="s">
        <v>24468</v>
      </c>
      <c r="C13462" t="s">
        <v>24469</v>
      </c>
      <c r="D13462" t="s">
        <v>16554</v>
      </c>
      <c r="E13462" t="s">
        <v>59</v>
      </c>
      <c r="F13462" t="b">
        <v>0</v>
      </c>
      <c r="G13462" t="s">
        <v>31</v>
      </c>
      <c r="H13462" s="1">
        <v>46167.628344907411</v>
      </c>
      <c r="I13462" t="b">
        <v>0</v>
      </c>
      <c r="J13462" t="b">
        <v>0</v>
      </c>
      <c r="K13462" t="s">
        <v>31</v>
      </c>
      <c r="L13462" t="s">
        <v>60</v>
      </c>
      <c r="M13462">
        <v>1</v>
      </c>
      <c r="N13462"/>
      <c r="O13462" t="s">
        <v>24470</v>
      </c>
    </row>
    <row r="13463" spans="1:16" x14ac:dyDescent="0.25">
      <c r="A13463" t="s">
        <v>7</v>
      </c>
      <c r="B13463" t="s">
        <v>24471</v>
      </c>
      <c r="C13463" t="s">
        <v>24472</v>
      </c>
      <c r="D13463" t="s">
        <v>4756</v>
      </c>
      <c r="E13463" t="s">
        <v>59</v>
      </c>
      <c r="F13463" t="b">
        <v>0</v>
      </c>
      <c r="G13463" t="s">
        <v>65</v>
      </c>
      <c r="H13463" s="1">
        <v>46167.668032407397</v>
      </c>
      <c r="I13463" t="b">
        <v>0</v>
      </c>
      <c r="J13463" t="b">
        <v>1</v>
      </c>
      <c r="K13463" t="s">
        <v>41</v>
      </c>
      <c r="L13463" t="s">
        <v>60</v>
      </c>
      <c r="M13463">
        <v>159331</v>
      </c>
      <c r="N13463"/>
      <c r="O13463" t="s">
        <v>24473</v>
      </c>
      <c r="P13463" t="s">
        <v>2392</v>
      </c>
    </row>
    <row r="13464" spans="1:16" x14ac:dyDescent="0.25">
      <c r="A13464" t="s">
        <v>8</v>
      </c>
      <c r="B13464" t="s">
        <v>24474</v>
      </c>
      <c r="C13464" t="s">
        <v>71</v>
      </c>
      <c r="D13464" t="s">
        <v>4526</v>
      </c>
      <c r="E13464" t="s">
        <v>59</v>
      </c>
      <c r="F13464" t="b">
        <v>0</v>
      </c>
      <c r="G13464" t="s">
        <v>77</v>
      </c>
      <c r="H13464" s="1">
        <v>46167.670370370368</v>
      </c>
      <c r="I13464" t="b">
        <v>0</v>
      </c>
      <c r="J13464" t="b">
        <v>0</v>
      </c>
      <c r="K13464" t="s">
        <v>41</v>
      </c>
      <c r="L13464" t="s">
        <v>60</v>
      </c>
      <c r="M13464">
        <v>166000</v>
      </c>
      <c r="N13464"/>
      <c r="O13464" t="s">
        <v>521</v>
      </c>
      <c r="P13464" t="s">
        <v>666</v>
      </c>
    </row>
    <row r="13465" spans="1:16" x14ac:dyDescent="0.25">
      <c r="A13465" t="s">
        <v>5</v>
      </c>
      <c r="B13465" t="s">
        <v>24475</v>
      </c>
      <c r="C13465" t="s">
        <v>207</v>
      </c>
      <c r="D13465" t="s">
        <v>4346</v>
      </c>
      <c r="E13465" t="s">
        <v>59</v>
      </c>
      <c r="F13465" t="b">
        <v>0</v>
      </c>
      <c r="G13465" t="s">
        <v>65</v>
      </c>
      <c r="H13465" s="1">
        <v>46167.670416666668</v>
      </c>
      <c r="I13465" t="b">
        <v>0</v>
      </c>
      <c r="J13465" t="b">
        <v>1</v>
      </c>
      <c r="K13465" t="s">
        <v>41</v>
      </c>
      <c r="L13465" t="s">
        <v>60</v>
      </c>
      <c r="M13465">
        <v>123575</v>
      </c>
      <c r="N13465"/>
      <c r="O13465" t="s">
        <v>1098</v>
      </c>
      <c r="P13465" t="s">
        <v>24476</v>
      </c>
    </row>
    <row r="13466" spans="1:16" x14ac:dyDescent="0.25">
      <c r="A13466" t="s">
        <v>2</v>
      </c>
      <c r="B13466" t="s">
        <v>24477</v>
      </c>
      <c r="C13466" t="s">
        <v>947</v>
      </c>
      <c r="D13466" t="s">
        <v>4526</v>
      </c>
      <c r="E13466" t="s">
        <v>59</v>
      </c>
      <c r="F13466" t="b">
        <v>0</v>
      </c>
      <c r="G13466" t="s">
        <v>68</v>
      </c>
      <c r="H13466" s="1">
        <v>46167.710949074077</v>
      </c>
      <c r="I13466" t="b">
        <v>0</v>
      </c>
      <c r="J13466" t="b">
        <v>0</v>
      </c>
      <c r="K13466" t="s">
        <v>41</v>
      </c>
      <c r="L13466" t="s">
        <v>60</v>
      </c>
      <c r="M13466">
        <v>62500</v>
      </c>
      <c r="N13466"/>
      <c r="O13466" t="s">
        <v>24478</v>
      </c>
      <c r="P13466" t="s">
        <v>14630</v>
      </c>
    </row>
    <row r="13467" spans="1:16" x14ac:dyDescent="0.25">
      <c r="A13467" t="s">
        <v>1</v>
      </c>
      <c r="B13467" t="s">
        <v>24479</v>
      </c>
      <c r="C13467" t="s">
        <v>2109</v>
      </c>
      <c r="D13467" t="s">
        <v>5667</v>
      </c>
      <c r="E13467" t="s">
        <v>59</v>
      </c>
      <c r="F13467" t="b">
        <v>0</v>
      </c>
      <c r="G13467" t="s">
        <v>89</v>
      </c>
      <c r="H13467" s="1">
        <v>46167.712002314824</v>
      </c>
      <c r="I13467" t="b">
        <v>0</v>
      </c>
      <c r="J13467" t="b">
        <v>1</v>
      </c>
      <c r="K13467" t="s">
        <v>41</v>
      </c>
      <c r="L13467" t="s">
        <v>60</v>
      </c>
      <c r="M13467">
        <v>84000</v>
      </c>
      <c r="N13467"/>
      <c r="O13467" t="s">
        <v>1664</v>
      </c>
      <c r="P13467" t="s">
        <v>24480</v>
      </c>
    </row>
    <row r="13468" spans="1:16" x14ac:dyDescent="0.25">
      <c r="A13468" t="s">
        <v>4</v>
      </c>
      <c r="B13468" t="s">
        <v>24481</v>
      </c>
      <c r="C13468" t="s">
        <v>500</v>
      </c>
      <c r="D13468" t="s">
        <v>4346</v>
      </c>
      <c r="E13468" t="s">
        <v>59</v>
      </c>
      <c r="F13468" t="b">
        <v>0</v>
      </c>
      <c r="G13468" t="s">
        <v>13</v>
      </c>
      <c r="H13468" s="1">
        <v>46167.712314814817</v>
      </c>
      <c r="I13468" t="b">
        <v>0</v>
      </c>
      <c r="J13468" t="b">
        <v>0</v>
      </c>
      <c r="K13468" t="s">
        <v>13</v>
      </c>
      <c r="L13468" t="s">
        <v>60</v>
      </c>
      <c r="M13468">
        <v>140000</v>
      </c>
      <c r="N13468"/>
      <c r="O13468" t="s">
        <v>813</v>
      </c>
      <c r="P13468" t="s">
        <v>24482</v>
      </c>
    </row>
    <row r="13469" spans="1:16" x14ac:dyDescent="0.25">
      <c r="A13469" t="s">
        <v>1</v>
      </c>
      <c r="B13469" t="s">
        <v>24483</v>
      </c>
      <c r="C13469" t="s">
        <v>86</v>
      </c>
      <c r="D13469" t="s">
        <v>4526</v>
      </c>
      <c r="E13469" t="s">
        <v>59</v>
      </c>
      <c r="F13469" t="b">
        <v>0</v>
      </c>
      <c r="G13469" t="s">
        <v>77</v>
      </c>
      <c r="H13469" s="1">
        <v>46167.753668981481</v>
      </c>
      <c r="I13469" t="b">
        <v>0</v>
      </c>
      <c r="J13469" t="b">
        <v>0</v>
      </c>
      <c r="K13469" t="s">
        <v>41</v>
      </c>
      <c r="L13469" t="s">
        <v>60</v>
      </c>
      <c r="M13469">
        <v>157500</v>
      </c>
      <c r="N13469"/>
      <c r="O13469" t="s">
        <v>24484</v>
      </c>
      <c r="P13469" t="s">
        <v>24485</v>
      </c>
    </row>
    <row r="13470" spans="1:16" x14ac:dyDescent="0.25">
      <c r="A13470" t="s">
        <v>2</v>
      </c>
      <c r="B13470" t="s">
        <v>2</v>
      </c>
      <c r="C13470" t="s">
        <v>1543</v>
      </c>
      <c r="D13470" t="s">
        <v>4346</v>
      </c>
      <c r="E13470" t="s">
        <v>59</v>
      </c>
      <c r="F13470" t="b">
        <v>0</v>
      </c>
      <c r="G13470" t="s">
        <v>73</v>
      </c>
      <c r="H13470" s="1">
        <v>46167.835960648154</v>
      </c>
      <c r="I13470" t="b">
        <v>0</v>
      </c>
      <c r="J13470" t="b">
        <v>0</v>
      </c>
      <c r="K13470" t="s">
        <v>41</v>
      </c>
      <c r="L13470" t="s">
        <v>60</v>
      </c>
      <c r="M13470">
        <v>219500</v>
      </c>
      <c r="N13470"/>
      <c r="O13470" t="s">
        <v>2673</v>
      </c>
      <c r="P13470" t="s">
        <v>24486</v>
      </c>
    </row>
    <row r="13471" spans="1:16" x14ac:dyDescent="0.25">
      <c r="A13471" t="s">
        <v>1</v>
      </c>
      <c r="B13471" t="s">
        <v>24487</v>
      </c>
      <c r="C13471" t="s">
        <v>24488</v>
      </c>
      <c r="D13471" t="s">
        <v>4756</v>
      </c>
      <c r="E13471" t="s">
        <v>59</v>
      </c>
      <c r="F13471" t="b">
        <v>0</v>
      </c>
      <c r="G13471" t="s">
        <v>13</v>
      </c>
      <c r="H13471" s="1">
        <v>46167.878969907397</v>
      </c>
      <c r="I13471" t="b">
        <v>0</v>
      </c>
      <c r="J13471" t="b">
        <v>0</v>
      </c>
      <c r="K13471" t="s">
        <v>13</v>
      </c>
      <c r="L13471" t="s">
        <v>60</v>
      </c>
      <c r="M13471">
        <v>118025</v>
      </c>
      <c r="N13471"/>
      <c r="O13471" t="s">
        <v>18772</v>
      </c>
      <c r="P13471" t="s">
        <v>24489</v>
      </c>
    </row>
    <row r="13472" spans="1:16" x14ac:dyDescent="0.25">
      <c r="A13472" t="s">
        <v>1</v>
      </c>
      <c r="B13472" t="s">
        <v>24490</v>
      </c>
      <c r="C13472" t="s">
        <v>16776</v>
      </c>
      <c r="D13472" t="s">
        <v>10712</v>
      </c>
      <c r="E13472" t="s">
        <v>59</v>
      </c>
      <c r="F13472" t="b">
        <v>0</v>
      </c>
      <c r="G13472" t="s">
        <v>73</v>
      </c>
      <c r="H13472" s="1">
        <v>46167.920405092591</v>
      </c>
      <c r="I13472" t="b">
        <v>1</v>
      </c>
      <c r="J13472" t="b">
        <v>0</v>
      </c>
      <c r="K13472" t="s">
        <v>41</v>
      </c>
      <c r="L13472" t="s">
        <v>60</v>
      </c>
      <c r="M13472">
        <v>100000</v>
      </c>
      <c r="N13472"/>
      <c r="O13472" t="s">
        <v>10712</v>
      </c>
      <c r="P13472" t="s">
        <v>464</v>
      </c>
    </row>
    <row r="13473" spans="1:16" x14ac:dyDescent="0.25">
      <c r="A13473" t="s">
        <v>7</v>
      </c>
      <c r="B13473" t="s">
        <v>24491</v>
      </c>
      <c r="C13473" t="s">
        <v>76</v>
      </c>
      <c r="D13473" t="s">
        <v>4673</v>
      </c>
      <c r="E13473" t="s">
        <v>59</v>
      </c>
      <c r="F13473" t="b">
        <v>1</v>
      </c>
      <c r="G13473" t="s">
        <v>65</v>
      </c>
      <c r="H13473" s="1">
        <v>46168.00141203704</v>
      </c>
      <c r="I13473" t="b">
        <v>1</v>
      </c>
      <c r="J13473" t="b">
        <v>1</v>
      </c>
      <c r="K13473" t="s">
        <v>41</v>
      </c>
      <c r="L13473" t="s">
        <v>60</v>
      </c>
      <c r="M13473">
        <v>153000</v>
      </c>
      <c r="N13473"/>
      <c r="O13473" t="s">
        <v>517</v>
      </c>
      <c r="P13473" t="s">
        <v>24492</v>
      </c>
    </row>
    <row r="13474" spans="1:16" x14ac:dyDescent="0.25">
      <c r="A13474" t="s">
        <v>7</v>
      </c>
      <c r="B13474" t="s">
        <v>24493</v>
      </c>
      <c r="C13474" t="s">
        <v>20</v>
      </c>
      <c r="D13474" t="s">
        <v>4595</v>
      </c>
      <c r="E13474" t="s">
        <v>59</v>
      </c>
      <c r="F13474" t="b">
        <v>0</v>
      </c>
      <c r="G13474" t="s">
        <v>20</v>
      </c>
      <c r="H13474" s="1">
        <v>46168.001851851863</v>
      </c>
      <c r="I13474" t="b">
        <v>1</v>
      </c>
      <c r="J13474" t="b">
        <v>0</v>
      </c>
      <c r="K13474" t="s">
        <v>20</v>
      </c>
      <c r="L13474" t="s">
        <v>60</v>
      </c>
      <c r="M13474">
        <v>100000</v>
      </c>
      <c r="N13474"/>
      <c r="O13474" t="s">
        <v>4622</v>
      </c>
      <c r="P13474" t="s">
        <v>462</v>
      </c>
    </row>
    <row r="13475" spans="1:16" x14ac:dyDescent="0.25">
      <c r="A13475" t="s">
        <v>1</v>
      </c>
      <c r="B13475" t="s">
        <v>14452</v>
      </c>
      <c r="C13475" t="s">
        <v>76</v>
      </c>
      <c r="D13475" t="s">
        <v>4526</v>
      </c>
      <c r="E13475" t="s">
        <v>88</v>
      </c>
      <c r="F13475" t="b">
        <v>1</v>
      </c>
      <c r="G13475" t="s">
        <v>89</v>
      </c>
      <c r="H13475" s="1">
        <v>46168.045335648138</v>
      </c>
      <c r="I13475" t="b">
        <v>1</v>
      </c>
      <c r="J13475" t="b">
        <v>0</v>
      </c>
      <c r="K13475" t="s">
        <v>41</v>
      </c>
      <c r="L13475" t="s">
        <v>74</v>
      </c>
      <c r="M13475"/>
      <c r="N13475">
        <v>62.5</v>
      </c>
      <c r="O13475" t="s">
        <v>5271</v>
      </c>
      <c r="P13475" t="s">
        <v>208</v>
      </c>
    </row>
    <row r="13476" spans="1:16" x14ac:dyDescent="0.25">
      <c r="A13476" t="s">
        <v>1</v>
      </c>
      <c r="B13476" t="s">
        <v>1320</v>
      </c>
      <c r="C13476" t="s">
        <v>9919</v>
      </c>
      <c r="D13476" t="s">
        <v>4346</v>
      </c>
      <c r="E13476" t="s">
        <v>59</v>
      </c>
      <c r="F13476" t="b">
        <v>0</v>
      </c>
      <c r="G13476" t="s">
        <v>13</v>
      </c>
      <c r="H13476" s="1">
        <v>46168.045636574083</v>
      </c>
      <c r="I13476" t="b">
        <v>0</v>
      </c>
      <c r="J13476" t="b">
        <v>0</v>
      </c>
      <c r="K13476" t="s">
        <v>13</v>
      </c>
      <c r="L13476" t="s">
        <v>60</v>
      </c>
      <c r="M13476">
        <v>105000</v>
      </c>
      <c r="N13476"/>
      <c r="O13476" t="s">
        <v>21981</v>
      </c>
      <c r="P13476" t="s">
        <v>24494</v>
      </c>
    </row>
    <row r="13477" spans="1:16" x14ac:dyDescent="0.25">
      <c r="A13477" t="s">
        <v>6</v>
      </c>
      <c r="B13477" t="s">
        <v>24495</v>
      </c>
      <c r="C13477" t="s">
        <v>33</v>
      </c>
      <c r="D13477" t="s">
        <v>16554</v>
      </c>
      <c r="E13477" t="s">
        <v>59</v>
      </c>
      <c r="F13477" t="b">
        <v>0</v>
      </c>
      <c r="G13477" t="s">
        <v>33</v>
      </c>
      <c r="H13477" s="1">
        <v>46168.212314814817</v>
      </c>
      <c r="I13477" t="b">
        <v>0</v>
      </c>
      <c r="J13477" t="b">
        <v>0</v>
      </c>
      <c r="K13477" t="s">
        <v>33</v>
      </c>
      <c r="L13477" t="s">
        <v>60</v>
      </c>
      <c r="M13477">
        <v>100000</v>
      </c>
      <c r="N13477"/>
      <c r="O13477" t="s">
        <v>726</v>
      </c>
    </row>
    <row r="13478" spans="1:16" x14ac:dyDescent="0.25">
      <c r="A13478" t="s">
        <v>2</v>
      </c>
      <c r="B13478" t="s">
        <v>24496</v>
      </c>
      <c r="C13478" t="s">
        <v>33</v>
      </c>
      <c r="D13478" t="s">
        <v>16554</v>
      </c>
      <c r="E13478" t="s">
        <v>59</v>
      </c>
      <c r="F13478" t="b">
        <v>0</v>
      </c>
      <c r="G13478" t="s">
        <v>33</v>
      </c>
      <c r="H13478" s="1">
        <v>46168.212326388893</v>
      </c>
      <c r="I13478" t="b">
        <v>0</v>
      </c>
      <c r="J13478" t="b">
        <v>0</v>
      </c>
      <c r="K13478" t="s">
        <v>33</v>
      </c>
      <c r="L13478" t="s">
        <v>60</v>
      </c>
      <c r="M13478">
        <v>80000</v>
      </c>
      <c r="N13478"/>
      <c r="O13478" t="s">
        <v>24497</v>
      </c>
      <c r="P13478" t="s">
        <v>1187</v>
      </c>
    </row>
    <row r="13479" spans="1:16" x14ac:dyDescent="0.25">
      <c r="A13479" t="s">
        <v>1</v>
      </c>
      <c r="B13479" t="s">
        <v>24498</v>
      </c>
      <c r="C13479" t="s">
        <v>930</v>
      </c>
      <c r="D13479" t="s">
        <v>4526</v>
      </c>
      <c r="E13479" t="s">
        <v>59</v>
      </c>
      <c r="F13479" t="b">
        <v>0</v>
      </c>
      <c r="G13479" t="s">
        <v>19</v>
      </c>
      <c r="H13479" s="1">
        <v>46168.252268518518</v>
      </c>
      <c r="I13479" t="b">
        <v>0</v>
      </c>
      <c r="J13479" t="b">
        <v>0</v>
      </c>
      <c r="K13479" t="s">
        <v>19</v>
      </c>
      <c r="L13479" t="s">
        <v>60</v>
      </c>
      <c r="M13479">
        <v>1400000</v>
      </c>
      <c r="N13479"/>
      <c r="O13479" t="s">
        <v>7059</v>
      </c>
      <c r="P13479" t="s">
        <v>714</v>
      </c>
    </row>
    <row r="13480" spans="1:16" x14ac:dyDescent="0.25">
      <c r="A13480" t="s">
        <v>0</v>
      </c>
      <c r="B13480" t="s">
        <v>24499</v>
      </c>
      <c r="C13480" t="s">
        <v>2524</v>
      </c>
      <c r="D13480" t="s">
        <v>4346</v>
      </c>
      <c r="E13480" t="s">
        <v>59</v>
      </c>
      <c r="F13480" t="b">
        <v>0</v>
      </c>
      <c r="G13480" t="s">
        <v>31</v>
      </c>
      <c r="H13480" s="1">
        <v>46168.252662037034</v>
      </c>
      <c r="I13480" t="b">
        <v>1</v>
      </c>
      <c r="J13480" t="b">
        <v>0</v>
      </c>
      <c r="K13480" t="s">
        <v>31</v>
      </c>
      <c r="L13480" t="s">
        <v>74</v>
      </c>
      <c r="M13480"/>
      <c r="N13480">
        <v>19000</v>
      </c>
      <c r="O13480" t="s">
        <v>24500</v>
      </c>
    </row>
    <row r="13481" spans="1:16" x14ac:dyDescent="0.25">
      <c r="A13481" t="s">
        <v>5</v>
      </c>
      <c r="B13481" t="s">
        <v>24501</v>
      </c>
      <c r="C13481" t="s">
        <v>76</v>
      </c>
      <c r="D13481" t="s">
        <v>8612</v>
      </c>
      <c r="E13481" t="s">
        <v>88</v>
      </c>
      <c r="F13481" t="b">
        <v>1</v>
      </c>
      <c r="G13481" t="s">
        <v>89</v>
      </c>
      <c r="H13481" s="1">
        <v>46168.254259259258</v>
      </c>
      <c r="I13481" t="b">
        <v>1</v>
      </c>
      <c r="J13481" t="b">
        <v>1</v>
      </c>
      <c r="K13481" t="s">
        <v>41</v>
      </c>
      <c r="L13481" t="s">
        <v>74</v>
      </c>
      <c r="M13481"/>
      <c r="N13481">
        <v>70</v>
      </c>
      <c r="O13481" t="s">
        <v>403</v>
      </c>
      <c r="P13481" t="s">
        <v>24502</v>
      </c>
    </row>
    <row r="13482" spans="1:16" x14ac:dyDescent="0.25">
      <c r="A13482" t="s">
        <v>0</v>
      </c>
      <c r="B13482" t="s">
        <v>21545</v>
      </c>
      <c r="C13482" t="s">
        <v>86</v>
      </c>
      <c r="D13482" t="s">
        <v>2360</v>
      </c>
      <c r="E13482" t="s">
        <v>59</v>
      </c>
      <c r="F13482" t="b">
        <v>0</v>
      </c>
      <c r="G13482" t="s">
        <v>77</v>
      </c>
      <c r="H13482" s="1">
        <v>46168.293425925927</v>
      </c>
      <c r="I13482" t="b">
        <v>1</v>
      </c>
      <c r="J13482" t="b">
        <v>0</v>
      </c>
      <c r="K13482" t="s">
        <v>41</v>
      </c>
      <c r="L13482" t="s">
        <v>60</v>
      </c>
      <c r="M13482">
        <v>115000</v>
      </c>
      <c r="N13482"/>
      <c r="O13482" t="s">
        <v>1581</v>
      </c>
      <c r="P13482" t="s">
        <v>24503</v>
      </c>
    </row>
    <row r="13483" spans="1:16" x14ac:dyDescent="0.25">
      <c r="A13483" t="s">
        <v>4</v>
      </c>
      <c r="B13483" t="s">
        <v>24504</v>
      </c>
      <c r="C13483" t="s">
        <v>27</v>
      </c>
      <c r="D13483" t="s">
        <v>23670</v>
      </c>
      <c r="E13483" t="s">
        <v>59</v>
      </c>
      <c r="F13483" t="b">
        <v>0</v>
      </c>
      <c r="G13483" t="s">
        <v>27</v>
      </c>
      <c r="H13483" s="1">
        <v>46168.294189814813</v>
      </c>
      <c r="I13483" t="b">
        <v>1</v>
      </c>
      <c r="J13483" t="b">
        <v>0</v>
      </c>
      <c r="K13483" t="s">
        <v>27</v>
      </c>
      <c r="L13483" t="s">
        <v>60</v>
      </c>
      <c r="M13483">
        <v>116000</v>
      </c>
      <c r="N13483"/>
      <c r="O13483" t="s">
        <v>2704</v>
      </c>
      <c r="P13483" t="s">
        <v>24505</v>
      </c>
    </row>
    <row r="13484" spans="1:16" x14ac:dyDescent="0.25">
      <c r="A13484" t="s">
        <v>0</v>
      </c>
      <c r="B13484" t="s">
        <v>24506</v>
      </c>
      <c r="C13484" t="s">
        <v>6081</v>
      </c>
      <c r="D13484" t="s">
        <v>24507</v>
      </c>
      <c r="E13484" t="s">
        <v>59</v>
      </c>
      <c r="F13484" t="b">
        <v>0</v>
      </c>
      <c r="G13484" t="s">
        <v>40</v>
      </c>
      <c r="H13484" s="1">
        <v>46168.294606481482</v>
      </c>
      <c r="I13484" t="b">
        <v>0</v>
      </c>
      <c r="J13484" t="b">
        <v>0</v>
      </c>
      <c r="K13484" t="s">
        <v>40</v>
      </c>
      <c r="L13484" t="s">
        <v>60</v>
      </c>
      <c r="M13484">
        <v>27250</v>
      </c>
      <c r="N13484"/>
      <c r="O13484" t="s">
        <v>24508</v>
      </c>
      <c r="P13484" t="s">
        <v>133</v>
      </c>
    </row>
    <row r="13485" spans="1:16" x14ac:dyDescent="0.25">
      <c r="A13485" t="s">
        <v>6</v>
      </c>
      <c r="B13485" t="s">
        <v>24509</v>
      </c>
      <c r="C13485" t="s">
        <v>76</v>
      </c>
      <c r="D13485" t="s">
        <v>4346</v>
      </c>
      <c r="E13485" t="s">
        <v>59</v>
      </c>
      <c r="F13485" t="b">
        <v>1</v>
      </c>
      <c r="G13485" t="s">
        <v>40</v>
      </c>
      <c r="H13485" s="1">
        <v>46168.295787037037</v>
      </c>
      <c r="I13485" t="b">
        <v>1</v>
      </c>
      <c r="J13485" t="b">
        <v>0</v>
      </c>
      <c r="K13485" t="s">
        <v>40</v>
      </c>
      <c r="L13485" t="s">
        <v>60</v>
      </c>
      <c r="M13485">
        <v>93877.5</v>
      </c>
      <c r="N13485"/>
      <c r="O13485" t="s">
        <v>24510</v>
      </c>
      <c r="P13485" t="s">
        <v>310</v>
      </c>
    </row>
    <row r="13486" spans="1:16" x14ac:dyDescent="0.25">
      <c r="A13486" t="s">
        <v>6</v>
      </c>
      <c r="B13486" t="s">
        <v>24511</v>
      </c>
      <c r="C13486" t="s">
        <v>76</v>
      </c>
      <c r="D13486" t="s">
        <v>4346</v>
      </c>
      <c r="E13486" t="s">
        <v>59</v>
      </c>
      <c r="F13486" t="b">
        <v>1</v>
      </c>
      <c r="G13486" t="s">
        <v>40</v>
      </c>
      <c r="H13486" s="1">
        <v>46168.295787037037</v>
      </c>
      <c r="I13486" t="b">
        <v>0</v>
      </c>
      <c r="J13486" t="b">
        <v>0</v>
      </c>
      <c r="K13486" t="s">
        <v>40</v>
      </c>
      <c r="L13486" t="s">
        <v>60</v>
      </c>
      <c r="M13486">
        <v>93877.5</v>
      </c>
      <c r="N13486"/>
      <c r="O13486" t="s">
        <v>24510</v>
      </c>
      <c r="P13486" t="s">
        <v>24512</v>
      </c>
    </row>
    <row r="13487" spans="1:16" x14ac:dyDescent="0.25">
      <c r="A13487" t="s">
        <v>4</v>
      </c>
      <c r="B13487" t="s">
        <v>24513</v>
      </c>
      <c r="C13487" t="s">
        <v>27</v>
      </c>
      <c r="D13487" t="s">
        <v>23670</v>
      </c>
      <c r="E13487" t="s">
        <v>59</v>
      </c>
      <c r="F13487" t="b">
        <v>0</v>
      </c>
      <c r="G13487" t="s">
        <v>27</v>
      </c>
      <c r="H13487" s="1">
        <v>46168.297002314823</v>
      </c>
      <c r="I13487" t="b">
        <v>1</v>
      </c>
      <c r="J13487" t="b">
        <v>0</v>
      </c>
      <c r="K13487" t="s">
        <v>27</v>
      </c>
      <c r="L13487" t="s">
        <v>60</v>
      </c>
      <c r="M13487">
        <v>116000</v>
      </c>
      <c r="N13487"/>
      <c r="O13487" t="s">
        <v>2704</v>
      </c>
      <c r="P13487" t="s">
        <v>24514</v>
      </c>
    </row>
    <row r="13488" spans="1:16" x14ac:dyDescent="0.25">
      <c r="A13488" t="s">
        <v>4</v>
      </c>
      <c r="B13488" t="s">
        <v>24515</v>
      </c>
      <c r="C13488" t="s">
        <v>27</v>
      </c>
      <c r="D13488" t="s">
        <v>23670</v>
      </c>
      <c r="E13488" t="s">
        <v>59</v>
      </c>
      <c r="F13488" t="b">
        <v>0</v>
      </c>
      <c r="G13488" t="s">
        <v>27</v>
      </c>
      <c r="H13488" s="1">
        <v>46168.297002314823</v>
      </c>
      <c r="I13488" t="b">
        <v>0</v>
      </c>
      <c r="J13488" t="b">
        <v>0</v>
      </c>
      <c r="K13488" t="s">
        <v>27</v>
      </c>
      <c r="L13488" t="s">
        <v>60</v>
      </c>
      <c r="M13488">
        <v>116000</v>
      </c>
      <c r="N13488"/>
      <c r="O13488" t="s">
        <v>2704</v>
      </c>
      <c r="P13488" t="s">
        <v>24516</v>
      </c>
    </row>
    <row r="13489" spans="1:16" x14ac:dyDescent="0.25">
      <c r="A13489" t="s">
        <v>4</v>
      </c>
      <c r="B13489" t="s">
        <v>24517</v>
      </c>
      <c r="C13489" t="s">
        <v>27</v>
      </c>
      <c r="D13489" t="s">
        <v>23670</v>
      </c>
      <c r="E13489" t="s">
        <v>59</v>
      </c>
      <c r="F13489" t="b">
        <v>0</v>
      </c>
      <c r="G13489" t="s">
        <v>27</v>
      </c>
      <c r="H13489" s="1">
        <v>46168.297002314823</v>
      </c>
      <c r="I13489" t="b">
        <v>0</v>
      </c>
      <c r="J13489" t="b">
        <v>0</v>
      </c>
      <c r="K13489" t="s">
        <v>27</v>
      </c>
      <c r="L13489" t="s">
        <v>60</v>
      </c>
      <c r="M13489">
        <v>116000</v>
      </c>
      <c r="N13489"/>
      <c r="O13489" t="s">
        <v>2704</v>
      </c>
      <c r="P13489" t="s">
        <v>24518</v>
      </c>
    </row>
    <row r="13490" spans="1:16" x14ac:dyDescent="0.25">
      <c r="A13490" t="s">
        <v>0</v>
      </c>
      <c r="B13490" t="s">
        <v>24519</v>
      </c>
      <c r="C13490" t="s">
        <v>913</v>
      </c>
      <c r="D13490" t="s">
        <v>4526</v>
      </c>
      <c r="F13490" t="b">
        <v>0</v>
      </c>
      <c r="G13490" t="s">
        <v>20</v>
      </c>
      <c r="H13490" s="1">
        <v>46168.377291666657</v>
      </c>
      <c r="I13490" t="b">
        <v>0</v>
      </c>
      <c r="J13490" t="b">
        <v>0</v>
      </c>
      <c r="K13490" t="s">
        <v>20</v>
      </c>
      <c r="L13490" t="s">
        <v>74</v>
      </c>
      <c r="M13490"/>
      <c r="N13490">
        <v>26</v>
      </c>
      <c r="O13490" t="s">
        <v>24520</v>
      </c>
    </row>
    <row r="13491" spans="1:16" x14ac:dyDescent="0.25">
      <c r="A13491" t="s">
        <v>0</v>
      </c>
      <c r="B13491" t="s">
        <v>24521</v>
      </c>
      <c r="C13491" t="s">
        <v>5273</v>
      </c>
      <c r="D13491" t="s">
        <v>4346</v>
      </c>
      <c r="E13491" t="s">
        <v>59</v>
      </c>
      <c r="F13491" t="b">
        <v>0</v>
      </c>
      <c r="G13491" t="s">
        <v>40</v>
      </c>
      <c r="H13491" s="1">
        <v>46168.377939814818</v>
      </c>
      <c r="I13491" t="b">
        <v>1</v>
      </c>
      <c r="J13491" t="b">
        <v>0</v>
      </c>
      <c r="K13491" t="s">
        <v>40</v>
      </c>
      <c r="L13491" t="s">
        <v>60</v>
      </c>
      <c r="M13491">
        <v>34000</v>
      </c>
      <c r="N13491"/>
      <c r="O13491" t="s">
        <v>19150</v>
      </c>
      <c r="P13491" t="s">
        <v>11283</v>
      </c>
    </row>
    <row r="13492" spans="1:16" x14ac:dyDescent="0.25">
      <c r="A13492" t="s">
        <v>1</v>
      </c>
      <c r="B13492" t="s">
        <v>1</v>
      </c>
      <c r="C13492" t="s">
        <v>1614</v>
      </c>
      <c r="D13492" t="s">
        <v>4526</v>
      </c>
      <c r="E13492" t="s">
        <v>59</v>
      </c>
      <c r="F13492" t="b">
        <v>0</v>
      </c>
      <c r="G13492" t="s">
        <v>89</v>
      </c>
      <c r="H13492" s="1">
        <v>46168.379247685189</v>
      </c>
      <c r="I13492" t="b">
        <v>0</v>
      </c>
      <c r="J13492" t="b">
        <v>0</v>
      </c>
      <c r="K13492" t="s">
        <v>41</v>
      </c>
      <c r="L13492" t="s">
        <v>60</v>
      </c>
      <c r="M13492">
        <v>130000</v>
      </c>
      <c r="N13492"/>
      <c r="O13492" t="s">
        <v>24522</v>
      </c>
      <c r="P13492" t="s">
        <v>24523</v>
      </c>
    </row>
    <row r="13493" spans="1:16" x14ac:dyDescent="0.25">
      <c r="A13493" t="s">
        <v>5</v>
      </c>
      <c r="B13493" t="s">
        <v>24524</v>
      </c>
      <c r="C13493" t="s">
        <v>11398</v>
      </c>
      <c r="D13493" t="s">
        <v>24507</v>
      </c>
      <c r="E13493" t="s">
        <v>59</v>
      </c>
      <c r="F13493" t="b">
        <v>0</v>
      </c>
      <c r="G13493" t="s">
        <v>19</v>
      </c>
      <c r="H13493" s="1">
        <v>46168.380069444444</v>
      </c>
      <c r="I13493" t="b">
        <v>0</v>
      </c>
      <c r="J13493" t="b">
        <v>0</v>
      </c>
      <c r="K13493" t="s">
        <v>19</v>
      </c>
      <c r="L13493" t="s">
        <v>60</v>
      </c>
      <c r="M13493">
        <v>1554678.2849999999</v>
      </c>
      <c r="N13493"/>
      <c r="O13493" t="s">
        <v>24525</v>
      </c>
      <c r="P13493" t="s">
        <v>24526</v>
      </c>
    </row>
    <row r="13494" spans="1:16" x14ac:dyDescent="0.25">
      <c r="A13494" t="s">
        <v>5</v>
      </c>
      <c r="B13494" t="s">
        <v>24524</v>
      </c>
      <c r="C13494" t="s">
        <v>5717</v>
      </c>
      <c r="D13494" t="s">
        <v>4346</v>
      </c>
      <c r="E13494" t="s">
        <v>59</v>
      </c>
      <c r="F13494" t="b">
        <v>0</v>
      </c>
      <c r="G13494" t="s">
        <v>19</v>
      </c>
      <c r="H13494" s="1">
        <v>46168.380127314813</v>
      </c>
      <c r="I13494" t="b">
        <v>1</v>
      </c>
      <c r="J13494" t="b">
        <v>0</v>
      </c>
      <c r="K13494" t="s">
        <v>19</v>
      </c>
      <c r="L13494" t="s">
        <v>60</v>
      </c>
      <c r="M13494">
        <v>1554678.28</v>
      </c>
      <c r="N13494"/>
      <c r="O13494" t="s">
        <v>24525</v>
      </c>
      <c r="P13494" t="s">
        <v>24526</v>
      </c>
    </row>
    <row r="13495" spans="1:16" x14ac:dyDescent="0.25">
      <c r="A13495" t="s">
        <v>1</v>
      </c>
      <c r="B13495" t="s">
        <v>2917</v>
      </c>
      <c r="C13495" t="s">
        <v>5029</v>
      </c>
      <c r="D13495" t="s">
        <v>4346</v>
      </c>
      <c r="E13495" t="s">
        <v>59</v>
      </c>
      <c r="F13495" t="b">
        <v>0</v>
      </c>
      <c r="G13495" t="s">
        <v>40</v>
      </c>
      <c r="H13495" s="1">
        <v>46168.380810185183</v>
      </c>
      <c r="I13495" t="b">
        <v>0</v>
      </c>
      <c r="J13495" t="b">
        <v>0</v>
      </c>
      <c r="K13495" t="s">
        <v>40</v>
      </c>
      <c r="L13495" t="s">
        <v>60</v>
      </c>
      <c r="M13495">
        <v>40000</v>
      </c>
      <c r="N13495"/>
      <c r="O13495" t="s">
        <v>15041</v>
      </c>
      <c r="P13495" t="s">
        <v>24527</v>
      </c>
    </row>
    <row r="13496" spans="1:16" x14ac:dyDescent="0.25">
      <c r="A13496" t="s">
        <v>0</v>
      </c>
      <c r="B13496" t="s">
        <v>24528</v>
      </c>
      <c r="C13496" t="s">
        <v>1371</v>
      </c>
      <c r="D13496" t="s">
        <v>2360</v>
      </c>
      <c r="E13496" t="s">
        <v>59</v>
      </c>
      <c r="F13496" t="b">
        <v>0</v>
      </c>
      <c r="G13496" t="s">
        <v>77</v>
      </c>
      <c r="H13496" s="1">
        <v>46168.418437499997</v>
      </c>
      <c r="I13496" t="b">
        <v>0</v>
      </c>
      <c r="J13496" t="b">
        <v>1</v>
      </c>
      <c r="K13496" t="s">
        <v>41</v>
      </c>
      <c r="L13496" t="s">
        <v>60</v>
      </c>
      <c r="M13496">
        <v>253500</v>
      </c>
      <c r="N13496"/>
      <c r="O13496" t="s">
        <v>424</v>
      </c>
    </row>
    <row r="13497" spans="1:16" x14ac:dyDescent="0.25">
      <c r="A13497" t="s">
        <v>8</v>
      </c>
      <c r="B13497" t="s">
        <v>24529</v>
      </c>
      <c r="C13497" t="s">
        <v>97</v>
      </c>
      <c r="D13497" t="s">
        <v>4526</v>
      </c>
      <c r="E13497" t="s">
        <v>59</v>
      </c>
      <c r="F13497" t="b">
        <v>0</v>
      </c>
      <c r="G13497" t="s">
        <v>89</v>
      </c>
      <c r="H13497" s="1">
        <v>46168.418483796297</v>
      </c>
      <c r="I13497" t="b">
        <v>0</v>
      </c>
      <c r="J13497" t="b">
        <v>1</v>
      </c>
      <c r="K13497" t="s">
        <v>41</v>
      </c>
      <c r="L13497" t="s">
        <v>60</v>
      </c>
      <c r="M13497">
        <v>212175</v>
      </c>
      <c r="N13497"/>
      <c r="O13497" t="s">
        <v>7675</v>
      </c>
      <c r="P13497" t="s">
        <v>9082</v>
      </c>
    </row>
    <row r="13498" spans="1:16" x14ac:dyDescent="0.25">
      <c r="A13498" t="s">
        <v>2</v>
      </c>
      <c r="B13498" t="s">
        <v>4852</v>
      </c>
      <c r="C13498" t="s">
        <v>304</v>
      </c>
      <c r="D13498" t="s">
        <v>2360</v>
      </c>
      <c r="E13498" t="s">
        <v>59</v>
      </c>
      <c r="F13498" t="b">
        <v>0</v>
      </c>
      <c r="G13498" t="s">
        <v>77</v>
      </c>
      <c r="H13498" s="1">
        <v>46168.418495370373</v>
      </c>
      <c r="I13498" t="b">
        <v>0</v>
      </c>
      <c r="J13498" t="b">
        <v>1</v>
      </c>
      <c r="K13498" t="s">
        <v>41</v>
      </c>
      <c r="L13498" t="s">
        <v>60</v>
      </c>
      <c r="M13498">
        <v>175500</v>
      </c>
      <c r="N13498"/>
      <c r="O13498" t="s">
        <v>424</v>
      </c>
      <c r="P13498" t="s">
        <v>16535</v>
      </c>
    </row>
    <row r="13499" spans="1:16" x14ac:dyDescent="0.25">
      <c r="A13499" t="s">
        <v>6</v>
      </c>
      <c r="B13499" t="s">
        <v>24530</v>
      </c>
      <c r="C13499" t="s">
        <v>690</v>
      </c>
      <c r="D13499" t="s">
        <v>2360</v>
      </c>
      <c r="E13499" t="s">
        <v>59</v>
      </c>
      <c r="F13499" t="b">
        <v>0</v>
      </c>
      <c r="G13499" t="s">
        <v>77</v>
      </c>
      <c r="H13499" s="1">
        <v>46168.419756944437</v>
      </c>
      <c r="I13499" t="b">
        <v>0</v>
      </c>
      <c r="J13499" t="b">
        <v>1</v>
      </c>
      <c r="K13499" t="s">
        <v>41</v>
      </c>
      <c r="L13499" t="s">
        <v>60</v>
      </c>
      <c r="M13499">
        <v>175500</v>
      </c>
      <c r="N13499"/>
      <c r="O13499" t="s">
        <v>424</v>
      </c>
      <c r="P13499" t="s">
        <v>4577</v>
      </c>
    </row>
    <row r="13500" spans="1:16" x14ac:dyDescent="0.25">
      <c r="A13500" t="s">
        <v>8</v>
      </c>
      <c r="B13500" t="s">
        <v>24531</v>
      </c>
      <c r="C13500" t="s">
        <v>92</v>
      </c>
      <c r="D13500" t="s">
        <v>4346</v>
      </c>
      <c r="E13500" t="s">
        <v>59</v>
      </c>
      <c r="F13500" t="b">
        <v>0</v>
      </c>
      <c r="G13500" t="s">
        <v>77</v>
      </c>
      <c r="H13500" s="1">
        <v>46168.420902777783</v>
      </c>
      <c r="I13500" t="b">
        <v>0</v>
      </c>
      <c r="J13500" t="b">
        <v>1</v>
      </c>
      <c r="K13500" t="s">
        <v>41</v>
      </c>
      <c r="L13500" t="s">
        <v>60</v>
      </c>
      <c r="M13500">
        <v>249500</v>
      </c>
      <c r="N13500"/>
      <c r="O13500" t="s">
        <v>402</v>
      </c>
      <c r="P13500" t="s">
        <v>24532</v>
      </c>
    </row>
    <row r="13501" spans="1:16" x14ac:dyDescent="0.25">
      <c r="A13501" t="s">
        <v>1</v>
      </c>
      <c r="B13501" t="s">
        <v>2514</v>
      </c>
      <c r="C13501" t="s">
        <v>5026</v>
      </c>
      <c r="D13501" t="s">
        <v>4346</v>
      </c>
      <c r="E13501" t="s">
        <v>59</v>
      </c>
      <c r="F13501" t="b">
        <v>0</v>
      </c>
      <c r="G13501" t="s">
        <v>40</v>
      </c>
      <c r="H13501" s="1">
        <v>46168.422418981478</v>
      </c>
      <c r="I13501" t="b">
        <v>1</v>
      </c>
      <c r="J13501" t="b">
        <v>0</v>
      </c>
      <c r="K13501" t="s">
        <v>40</v>
      </c>
      <c r="L13501" t="s">
        <v>60</v>
      </c>
      <c r="M13501">
        <v>112500</v>
      </c>
      <c r="N13501"/>
      <c r="O13501" t="s">
        <v>23444</v>
      </c>
      <c r="P13501" t="s">
        <v>24533</v>
      </c>
    </row>
    <row r="13502" spans="1:16" x14ac:dyDescent="0.25">
      <c r="A13502" t="s">
        <v>0</v>
      </c>
      <c r="B13502" t="s">
        <v>24534</v>
      </c>
      <c r="C13502" t="s">
        <v>81</v>
      </c>
      <c r="D13502" t="s">
        <v>4526</v>
      </c>
      <c r="E13502" t="s">
        <v>59</v>
      </c>
      <c r="F13502" t="b">
        <v>0</v>
      </c>
      <c r="G13502" t="s">
        <v>77</v>
      </c>
      <c r="H13502" s="1">
        <v>46168.460173611107</v>
      </c>
      <c r="I13502" t="b">
        <v>0</v>
      </c>
      <c r="J13502" t="b">
        <v>1</v>
      </c>
      <c r="K13502" t="s">
        <v>41</v>
      </c>
      <c r="L13502" t="s">
        <v>60</v>
      </c>
      <c r="M13502">
        <v>204000</v>
      </c>
      <c r="N13502"/>
      <c r="O13502" t="s">
        <v>343</v>
      </c>
    </row>
    <row r="13503" spans="1:16" x14ac:dyDescent="0.25">
      <c r="A13503" t="s">
        <v>5</v>
      </c>
      <c r="B13503" t="s">
        <v>5</v>
      </c>
      <c r="C13503" t="s">
        <v>200</v>
      </c>
      <c r="D13503" t="s">
        <v>4526</v>
      </c>
      <c r="E13503" t="s">
        <v>59</v>
      </c>
      <c r="F13503" t="b">
        <v>0</v>
      </c>
      <c r="G13503" t="s">
        <v>65</v>
      </c>
      <c r="H13503" s="1">
        <v>46168.462731481479</v>
      </c>
      <c r="I13503" t="b">
        <v>0</v>
      </c>
      <c r="J13503" t="b">
        <v>0</v>
      </c>
      <c r="K13503" t="s">
        <v>41</v>
      </c>
      <c r="L13503" t="s">
        <v>60</v>
      </c>
      <c r="M13503">
        <v>180000</v>
      </c>
      <c r="N13503"/>
      <c r="O13503" t="s">
        <v>10618</v>
      </c>
      <c r="P13503" t="s">
        <v>24535</v>
      </c>
    </row>
    <row r="13504" spans="1:16" x14ac:dyDescent="0.25">
      <c r="A13504" t="s">
        <v>5</v>
      </c>
      <c r="B13504" t="s">
        <v>24536</v>
      </c>
      <c r="C13504" t="s">
        <v>9560</v>
      </c>
      <c r="D13504" t="s">
        <v>4346</v>
      </c>
      <c r="E13504" t="s">
        <v>59</v>
      </c>
      <c r="F13504" t="b">
        <v>0</v>
      </c>
      <c r="G13504" t="s">
        <v>19</v>
      </c>
      <c r="H13504" s="1">
        <v>46168.463472222233</v>
      </c>
      <c r="I13504" t="b">
        <v>1</v>
      </c>
      <c r="J13504" t="b">
        <v>0</v>
      </c>
      <c r="K13504" t="s">
        <v>19</v>
      </c>
      <c r="L13504" t="s">
        <v>60</v>
      </c>
      <c r="M13504">
        <v>1500000</v>
      </c>
      <c r="N13504"/>
      <c r="O13504" t="s">
        <v>24537</v>
      </c>
      <c r="P13504" t="s">
        <v>927</v>
      </c>
    </row>
    <row r="13505" spans="1:16" x14ac:dyDescent="0.25">
      <c r="A13505" t="s">
        <v>5</v>
      </c>
      <c r="B13505" t="s">
        <v>24538</v>
      </c>
      <c r="C13505" t="s">
        <v>14540</v>
      </c>
      <c r="D13505" t="s">
        <v>4346</v>
      </c>
      <c r="E13505" t="s">
        <v>59</v>
      </c>
      <c r="F13505" t="b">
        <v>0</v>
      </c>
      <c r="G13505" t="s">
        <v>19</v>
      </c>
      <c r="H13505" s="1">
        <v>46168.463506944441</v>
      </c>
      <c r="I13505" t="b">
        <v>1</v>
      </c>
      <c r="J13505" t="b">
        <v>0</v>
      </c>
      <c r="K13505" t="s">
        <v>19</v>
      </c>
      <c r="L13505" t="s">
        <v>60</v>
      </c>
      <c r="M13505">
        <v>1500000</v>
      </c>
      <c r="N13505"/>
      <c r="O13505" t="s">
        <v>24537</v>
      </c>
      <c r="P13505" t="s">
        <v>927</v>
      </c>
    </row>
    <row r="13506" spans="1:16" x14ac:dyDescent="0.25">
      <c r="A13506" t="s">
        <v>1</v>
      </c>
      <c r="B13506" t="s">
        <v>21882</v>
      </c>
      <c r="C13506" t="s">
        <v>423</v>
      </c>
      <c r="D13506" t="s">
        <v>4526</v>
      </c>
      <c r="E13506" t="s">
        <v>59</v>
      </c>
      <c r="F13506" t="b">
        <v>0</v>
      </c>
      <c r="G13506" t="s">
        <v>73</v>
      </c>
      <c r="H13506" s="1">
        <v>46168.50440972222</v>
      </c>
      <c r="I13506" t="b">
        <v>0</v>
      </c>
      <c r="J13506" t="b">
        <v>1</v>
      </c>
      <c r="K13506" t="s">
        <v>41</v>
      </c>
      <c r="L13506" t="s">
        <v>60</v>
      </c>
      <c r="M13506">
        <v>135000</v>
      </c>
      <c r="N13506"/>
      <c r="O13506" t="s">
        <v>424</v>
      </c>
      <c r="P13506" t="s">
        <v>21883</v>
      </c>
    </row>
    <row r="13507" spans="1:16" x14ac:dyDescent="0.25">
      <c r="A13507" t="s">
        <v>2</v>
      </c>
      <c r="B13507" t="s">
        <v>2852</v>
      </c>
      <c r="C13507" t="s">
        <v>913</v>
      </c>
      <c r="D13507" t="s">
        <v>4526</v>
      </c>
      <c r="E13507" t="s">
        <v>88</v>
      </c>
      <c r="F13507" t="b">
        <v>0</v>
      </c>
      <c r="G13507" t="s">
        <v>20</v>
      </c>
      <c r="H13507" s="1">
        <v>46168.50509259259</v>
      </c>
      <c r="I13507" t="b">
        <v>1</v>
      </c>
      <c r="J13507" t="b">
        <v>0</v>
      </c>
      <c r="K13507" t="s">
        <v>20</v>
      </c>
      <c r="L13507" t="s">
        <v>60</v>
      </c>
      <c r="M13507">
        <v>129000</v>
      </c>
      <c r="N13507"/>
      <c r="O13507" t="s">
        <v>4770</v>
      </c>
      <c r="P13507" t="s">
        <v>24539</v>
      </c>
    </row>
    <row r="13508" spans="1:16" x14ac:dyDescent="0.25">
      <c r="A13508" t="s">
        <v>4</v>
      </c>
      <c r="B13508" t="s">
        <v>24540</v>
      </c>
      <c r="C13508" t="s">
        <v>1417</v>
      </c>
      <c r="D13508" t="s">
        <v>4526</v>
      </c>
      <c r="E13508" t="s">
        <v>59</v>
      </c>
      <c r="F13508" t="b">
        <v>0</v>
      </c>
      <c r="G13508" t="s">
        <v>39</v>
      </c>
      <c r="H13508" s="1">
        <v>46168.505752314813</v>
      </c>
      <c r="I13508" t="b">
        <v>0</v>
      </c>
      <c r="J13508" t="b">
        <v>0</v>
      </c>
      <c r="K13508" t="s">
        <v>39</v>
      </c>
      <c r="L13508" t="s">
        <v>60</v>
      </c>
      <c r="M13508">
        <v>190000</v>
      </c>
      <c r="N13508"/>
      <c r="O13508" t="s">
        <v>8986</v>
      </c>
      <c r="P13508" t="s">
        <v>24541</v>
      </c>
    </row>
    <row r="13509" spans="1:16" x14ac:dyDescent="0.25">
      <c r="A13509" t="s">
        <v>0</v>
      </c>
      <c r="B13509" t="s">
        <v>0</v>
      </c>
      <c r="C13509" t="s">
        <v>2179</v>
      </c>
      <c r="D13509" t="s">
        <v>2360</v>
      </c>
      <c r="E13509" t="s">
        <v>59</v>
      </c>
      <c r="F13509" t="b">
        <v>0</v>
      </c>
      <c r="G13509" t="s">
        <v>65</v>
      </c>
      <c r="H13509" s="1">
        <v>46168.543425925927</v>
      </c>
      <c r="I13509" t="b">
        <v>1</v>
      </c>
      <c r="J13509" t="b">
        <v>0</v>
      </c>
      <c r="K13509" t="s">
        <v>41</v>
      </c>
      <c r="L13509" t="s">
        <v>60</v>
      </c>
      <c r="M13509">
        <v>75000</v>
      </c>
      <c r="N13509"/>
      <c r="O13509" t="s">
        <v>4128</v>
      </c>
      <c r="P13509" t="s">
        <v>24542</v>
      </c>
    </row>
    <row r="13510" spans="1:16" x14ac:dyDescent="0.25">
      <c r="A13510" t="s">
        <v>5</v>
      </c>
      <c r="B13510" t="s">
        <v>5</v>
      </c>
      <c r="C13510" t="s">
        <v>1679</v>
      </c>
      <c r="D13510" t="s">
        <v>4526</v>
      </c>
      <c r="E13510" t="s">
        <v>59</v>
      </c>
      <c r="F13510" t="b">
        <v>0</v>
      </c>
      <c r="G13510" t="s">
        <v>65</v>
      </c>
      <c r="H13510" s="1">
        <v>46168.545960648153</v>
      </c>
      <c r="I13510" t="b">
        <v>0</v>
      </c>
      <c r="J13510" t="b">
        <v>1</v>
      </c>
      <c r="K13510" t="s">
        <v>41</v>
      </c>
      <c r="L13510" t="s">
        <v>60</v>
      </c>
      <c r="M13510">
        <v>165000</v>
      </c>
      <c r="N13510"/>
      <c r="O13510" t="s">
        <v>16454</v>
      </c>
      <c r="P13510" t="s">
        <v>24338</v>
      </c>
    </row>
    <row r="13511" spans="1:16" x14ac:dyDescent="0.25">
      <c r="A13511" t="s">
        <v>1</v>
      </c>
      <c r="B13511" t="s">
        <v>24543</v>
      </c>
      <c r="C13511" t="s">
        <v>76</v>
      </c>
      <c r="D13511" t="s">
        <v>4526</v>
      </c>
      <c r="E13511" t="s">
        <v>88</v>
      </c>
      <c r="F13511" t="b">
        <v>1</v>
      </c>
      <c r="G13511" t="s">
        <v>89</v>
      </c>
      <c r="H13511" s="1">
        <v>46168.546111111107</v>
      </c>
      <c r="I13511" t="b">
        <v>0</v>
      </c>
      <c r="J13511" t="b">
        <v>0</v>
      </c>
      <c r="K13511" t="s">
        <v>41</v>
      </c>
      <c r="L13511" t="s">
        <v>74</v>
      </c>
      <c r="M13511"/>
      <c r="N13511">
        <v>57.5</v>
      </c>
      <c r="O13511" t="s">
        <v>111</v>
      </c>
      <c r="P13511" t="s">
        <v>24544</v>
      </c>
    </row>
    <row r="13512" spans="1:16" x14ac:dyDescent="0.25">
      <c r="A13512" t="s">
        <v>6</v>
      </c>
      <c r="B13512" t="s">
        <v>6</v>
      </c>
      <c r="C13512" t="s">
        <v>76</v>
      </c>
      <c r="D13512" t="s">
        <v>4622</v>
      </c>
      <c r="E13512" t="s">
        <v>59</v>
      </c>
      <c r="F13512" t="b">
        <v>1</v>
      </c>
      <c r="G13512" t="s">
        <v>13048</v>
      </c>
      <c r="H13512" s="1">
        <v>46168.546226851853</v>
      </c>
      <c r="I13512" t="b">
        <v>0</v>
      </c>
      <c r="J13512" t="b">
        <v>0</v>
      </c>
      <c r="K13512" t="s">
        <v>13048</v>
      </c>
      <c r="L13512" t="s">
        <v>60</v>
      </c>
      <c r="M13512">
        <v>145000</v>
      </c>
      <c r="N13512"/>
      <c r="O13512" t="s">
        <v>3122</v>
      </c>
      <c r="P13512" t="s">
        <v>24545</v>
      </c>
    </row>
    <row r="13513" spans="1:16" x14ac:dyDescent="0.25">
      <c r="A13513" t="s">
        <v>0</v>
      </c>
      <c r="B13513" t="s">
        <v>24546</v>
      </c>
      <c r="C13513" t="s">
        <v>112</v>
      </c>
      <c r="D13513" t="s">
        <v>4526</v>
      </c>
      <c r="E13513" t="s">
        <v>88</v>
      </c>
      <c r="F13513" t="b">
        <v>0</v>
      </c>
      <c r="G13513" t="s">
        <v>65</v>
      </c>
      <c r="H13513" s="1">
        <v>46168.585092592592</v>
      </c>
      <c r="I13513" t="b">
        <v>0</v>
      </c>
      <c r="J13513" t="b">
        <v>0</v>
      </c>
      <c r="K13513" t="s">
        <v>41</v>
      </c>
      <c r="L13513" t="s">
        <v>74</v>
      </c>
      <c r="M13513"/>
      <c r="N13513">
        <v>50</v>
      </c>
      <c r="O13513" t="s">
        <v>2222</v>
      </c>
      <c r="P13513" t="s">
        <v>24547</v>
      </c>
    </row>
    <row r="13514" spans="1:16" x14ac:dyDescent="0.25">
      <c r="A13514" t="s">
        <v>7</v>
      </c>
      <c r="B13514" t="s">
        <v>24548</v>
      </c>
      <c r="C13514" t="s">
        <v>76</v>
      </c>
      <c r="D13514" t="s">
        <v>4526</v>
      </c>
      <c r="E13514" t="s">
        <v>59</v>
      </c>
      <c r="F13514" t="b">
        <v>1</v>
      </c>
      <c r="G13514" t="s">
        <v>77</v>
      </c>
      <c r="H13514" s="1">
        <v>46168.585162037038</v>
      </c>
      <c r="I13514" t="b">
        <v>0</v>
      </c>
      <c r="J13514" t="b">
        <v>0</v>
      </c>
      <c r="K13514" t="s">
        <v>41</v>
      </c>
      <c r="L13514" t="s">
        <v>74</v>
      </c>
      <c r="M13514"/>
      <c r="N13514">
        <v>106.875</v>
      </c>
      <c r="O13514" t="s">
        <v>7357</v>
      </c>
      <c r="P13514" t="s">
        <v>875</v>
      </c>
    </row>
    <row r="13515" spans="1:16" x14ac:dyDescent="0.25">
      <c r="A13515" t="s">
        <v>0</v>
      </c>
      <c r="B13515" t="s">
        <v>24549</v>
      </c>
      <c r="C13515" t="s">
        <v>333</v>
      </c>
      <c r="D13515" t="s">
        <v>4526</v>
      </c>
      <c r="E13515" t="s">
        <v>59</v>
      </c>
      <c r="F13515" t="b">
        <v>0</v>
      </c>
      <c r="G13515" t="s">
        <v>77</v>
      </c>
      <c r="H13515" s="1">
        <v>46168.585173611107</v>
      </c>
      <c r="I13515" t="b">
        <v>0</v>
      </c>
      <c r="J13515" t="b">
        <v>0</v>
      </c>
      <c r="K13515" t="s">
        <v>41</v>
      </c>
      <c r="L13515" t="s">
        <v>74</v>
      </c>
      <c r="M13515"/>
      <c r="N13515">
        <v>85.664999999999992</v>
      </c>
      <c r="O13515" t="s">
        <v>7357</v>
      </c>
      <c r="P13515" t="s">
        <v>1033</v>
      </c>
    </row>
    <row r="13516" spans="1:16" x14ac:dyDescent="0.25">
      <c r="A13516" t="s">
        <v>0</v>
      </c>
      <c r="B13516" t="s">
        <v>24550</v>
      </c>
      <c r="C13516" t="s">
        <v>3609</v>
      </c>
      <c r="D13516" t="s">
        <v>4526</v>
      </c>
      <c r="E13516" t="s">
        <v>88</v>
      </c>
      <c r="F13516" t="b">
        <v>0</v>
      </c>
      <c r="G13516" t="s">
        <v>65</v>
      </c>
      <c r="H13516" s="1">
        <v>46168.626759259263</v>
      </c>
      <c r="I13516" t="b">
        <v>1</v>
      </c>
      <c r="J13516" t="b">
        <v>0</v>
      </c>
      <c r="K13516" t="s">
        <v>41</v>
      </c>
      <c r="L13516" t="s">
        <v>74</v>
      </c>
      <c r="M13516"/>
      <c r="N13516">
        <v>25.234999999999999</v>
      </c>
      <c r="O13516" t="s">
        <v>542</v>
      </c>
      <c r="P13516" t="s">
        <v>426</v>
      </c>
    </row>
    <row r="13517" spans="1:16" x14ac:dyDescent="0.25">
      <c r="A13517" t="s">
        <v>0</v>
      </c>
      <c r="B13517" t="s">
        <v>345</v>
      </c>
      <c r="C13517" t="s">
        <v>148</v>
      </c>
      <c r="D13517" t="s">
        <v>4346</v>
      </c>
      <c r="E13517" t="s">
        <v>59</v>
      </c>
      <c r="F13517" t="b">
        <v>0</v>
      </c>
      <c r="G13517" t="s">
        <v>89</v>
      </c>
      <c r="H13517" s="1">
        <v>46168.626759259263</v>
      </c>
      <c r="I13517" t="b">
        <v>1</v>
      </c>
      <c r="J13517" t="b">
        <v>0</v>
      </c>
      <c r="K13517" t="s">
        <v>41</v>
      </c>
      <c r="L13517" t="s">
        <v>60</v>
      </c>
      <c r="M13517">
        <v>71369</v>
      </c>
      <c r="N13517"/>
      <c r="O13517" t="s">
        <v>24551</v>
      </c>
    </row>
    <row r="13518" spans="1:16" x14ac:dyDescent="0.25">
      <c r="A13518" t="s">
        <v>0</v>
      </c>
      <c r="B13518" t="s">
        <v>1714</v>
      </c>
      <c r="C13518" t="s">
        <v>477</v>
      </c>
      <c r="D13518" t="s">
        <v>2360</v>
      </c>
      <c r="E13518" t="s">
        <v>59</v>
      </c>
      <c r="F13518" t="b">
        <v>0</v>
      </c>
      <c r="G13518" t="s">
        <v>65</v>
      </c>
      <c r="H13518" s="1">
        <v>46168.626840277779</v>
      </c>
      <c r="I13518" t="b">
        <v>0</v>
      </c>
      <c r="J13518" t="b">
        <v>0</v>
      </c>
      <c r="K13518" t="s">
        <v>41</v>
      </c>
      <c r="L13518" t="s">
        <v>60</v>
      </c>
      <c r="M13518">
        <v>57000</v>
      </c>
      <c r="N13518"/>
      <c r="O13518" t="s">
        <v>1220</v>
      </c>
      <c r="P13518" t="s">
        <v>146</v>
      </c>
    </row>
    <row r="13519" spans="1:16" x14ac:dyDescent="0.25">
      <c r="A13519" t="s">
        <v>0</v>
      </c>
      <c r="B13519" t="s">
        <v>24552</v>
      </c>
      <c r="C13519" t="s">
        <v>41</v>
      </c>
      <c r="D13519" t="s">
        <v>4346</v>
      </c>
      <c r="E13519" t="s">
        <v>59</v>
      </c>
      <c r="F13519" t="b">
        <v>0</v>
      </c>
      <c r="G13519" t="s">
        <v>41</v>
      </c>
      <c r="H13519" s="1">
        <v>46168.627962962957</v>
      </c>
      <c r="I13519" t="b">
        <v>0</v>
      </c>
      <c r="J13519" t="b">
        <v>1</v>
      </c>
      <c r="K13519" t="s">
        <v>41</v>
      </c>
      <c r="L13519" t="s">
        <v>60</v>
      </c>
      <c r="M13519">
        <v>86000</v>
      </c>
      <c r="N13519"/>
      <c r="O13519" t="s">
        <v>226</v>
      </c>
      <c r="P13519" t="s">
        <v>24553</v>
      </c>
    </row>
    <row r="13520" spans="1:16" x14ac:dyDescent="0.25">
      <c r="A13520" t="s">
        <v>0</v>
      </c>
      <c r="B13520" t="s">
        <v>24554</v>
      </c>
      <c r="C13520" t="s">
        <v>41</v>
      </c>
      <c r="D13520" t="s">
        <v>4526</v>
      </c>
      <c r="E13520" t="s">
        <v>59</v>
      </c>
      <c r="F13520" t="b">
        <v>0</v>
      </c>
      <c r="G13520" t="s">
        <v>41</v>
      </c>
      <c r="H13520" s="1">
        <v>46168.62804398148</v>
      </c>
      <c r="I13520" t="b">
        <v>1</v>
      </c>
      <c r="J13520" t="b">
        <v>0</v>
      </c>
      <c r="K13520" t="s">
        <v>41</v>
      </c>
      <c r="L13520" t="s">
        <v>60</v>
      </c>
      <c r="M13520">
        <v>120000</v>
      </c>
      <c r="N13520"/>
      <c r="O13520" t="s">
        <v>562</v>
      </c>
      <c r="P13520" t="s">
        <v>24555</v>
      </c>
    </row>
    <row r="13521" spans="1:16" x14ac:dyDescent="0.25">
      <c r="A13521" t="s">
        <v>2</v>
      </c>
      <c r="B13521" t="s">
        <v>1861</v>
      </c>
      <c r="C13521" t="s">
        <v>14316</v>
      </c>
      <c r="D13521" t="s">
        <v>2360</v>
      </c>
      <c r="E13521" t="s">
        <v>59</v>
      </c>
      <c r="F13521" t="b">
        <v>0</v>
      </c>
      <c r="G13521" t="s">
        <v>65</v>
      </c>
      <c r="H13521" s="1">
        <v>46168.628113425933</v>
      </c>
      <c r="I13521" t="b">
        <v>0</v>
      </c>
      <c r="J13521" t="b">
        <v>0</v>
      </c>
      <c r="K13521" t="s">
        <v>41</v>
      </c>
      <c r="L13521" t="s">
        <v>60</v>
      </c>
      <c r="M13521">
        <v>142000</v>
      </c>
      <c r="N13521"/>
      <c r="O13521" t="s">
        <v>24556</v>
      </c>
      <c r="P13521" t="s">
        <v>85</v>
      </c>
    </row>
    <row r="13522" spans="1:16" x14ac:dyDescent="0.25">
      <c r="A13522" t="s">
        <v>2</v>
      </c>
      <c r="B13522" t="s">
        <v>24557</v>
      </c>
      <c r="C13522" t="s">
        <v>1587</v>
      </c>
      <c r="D13522" t="s">
        <v>5349</v>
      </c>
      <c r="E13522" t="s">
        <v>59</v>
      </c>
      <c r="F13522" t="b">
        <v>0</v>
      </c>
      <c r="G13522" t="s">
        <v>65</v>
      </c>
      <c r="H13522" s="1">
        <v>46168.628113425933</v>
      </c>
      <c r="I13522" t="b">
        <v>0</v>
      </c>
      <c r="J13522" t="b">
        <v>1</v>
      </c>
      <c r="K13522" t="s">
        <v>41</v>
      </c>
      <c r="L13522" t="s">
        <v>60</v>
      </c>
      <c r="M13522">
        <v>213000</v>
      </c>
      <c r="N13522"/>
      <c r="O13522" t="s">
        <v>22010</v>
      </c>
      <c r="P13522" t="s">
        <v>24558</v>
      </c>
    </row>
    <row r="13523" spans="1:16" x14ac:dyDescent="0.25">
      <c r="A13523" t="s">
        <v>2</v>
      </c>
      <c r="B13523" t="s">
        <v>24559</v>
      </c>
      <c r="C13523" t="s">
        <v>332</v>
      </c>
      <c r="D13523" t="s">
        <v>4526</v>
      </c>
      <c r="E13523" t="s">
        <v>59</v>
      </c>
      <c r="F13523" t="b">
        <v>0</v>
      </c>
      <c r="G13523" t="s">
        <v>65</v>
      </c>
      <c r="H13523" s="1">
        <v>46168.628136574072</v>
      </c>
      <c r="I13523" t="b">
        <v>0</v>
      </c>
      <c r="J13523" t="b">
        <v>0</v>
      </c>
      <c r="K13523" t="s">
        <v>41</v>
      </c>
      <c r="L13523" t="s">
        <v>60</v>
      </c>
      <c r="M13523">
        <v>200000</v>
      </c>
      <c r="N13523"/>
      <c r="O13523" t="s">
        <v>24560</v>
      </c>
      <c r="P13523" t="s">
        <v>24561</v>
      </c>
    </row>
    <row r="13524" spans="1:16" x14ac:dyDescent="0.25">
      <c r="A13524" t="s">
        <v>6</v>
      </c>
      <c r="B13524" t="s">
        <v>24562</v>
      </c>
      <c r="C13524" t="s">
        <v>1422</v>
      </c>
      <c r="D13524" t="s">
        <v>4526</v>
      </c>
      <c r="E13524" t="s">
        <v>59</v>
      </c>
      <c r="F13524" t="b">
        <v>0</v>
      </c>
      <c r="G13524" t="s">
        <v>65</v>
      </c>
      <c r="H13524" s="1">
        <v>46168.628171296303</v>
      </c>
      <c r="I13524" t="b">
        <v>0</v>
      </c>
      <c r="J13524" t="b">
        <v>0</v>
      </c>
      <c r="K13524" t="s">
        <v>41</v>
      </c>
      <c r="L13524" t="s">
        <v>74</v>
      </c>
      <c r="M13524"/>
      <c r="N13524">
        <v>46</v>
      </c>
      <c r="O13524" t="s">
        <v>8043</v>
      </c>
      <c r="P13524" t="s">
        <v>24563</v>
      </c>
    </row>
    <row r="13525" spans="1:16" x14ac:dyDescent="0.25">
      <c r="A13525" t="s">
        <v>7</v>
      </c>
      <c r="B13525" t="s">
        <v>7</v>
      </c>
      <c r="C13525" t="s">
        <v>24564</v>
      </c>
      <c r="D13525" t="s">
        <v>4346</v>
      </c>
      <c r="E13525" t="s">
        <v>59</v>
      </c>
      <c r="F13525" t="b">
        <v>0</v>
      </c>
      <c r="G13525" t="s">
        <v>40</v>
      </c>
      <c r="H13525" s="1">
        <v>46168.669606481482</v>
      </c>
      <c r="I13525" t="b">
        <v>1</v>
      </c>
      <c r="J13525" t="b">
        <v>0</v>
      </c>
      <c r="K13525" t="s">
        <v>40</v>
      </c>
      <c r="L13525" t="s">
        <v>60</v>
      </c>
      <c r="M13525">
        <v>66276.26999999999</v>
      </c>
      <c r="N13525"/>
      <c r="O13525" t="s">
        <v>24565</v>
      </c>
      <c r="P13525" t="s">
        <v>24566</v>
      </c>
    </row>
    <row r="13526" spans="1:16" x14ac:dyDescent="0.25">
      <c r="A13526" t="s">
        <v>7</v>
      </c>
      <c r="B13526" t="s">
        <v>7</v>
      </c>
      <c r="C13526" t="s">
        <v>24564</v>
      </c>
      <c r="D13526" t="s">
        <v>24507</v>
      </c>
      <c r="E13526" t="s">
        <v>59</v>
      </c>
      <c r="F13526" t="b">
        <v>0</v>
      </c>
      <c r="G13526" t="s">
        <v>40</v>
      </c>
      <c r="H13526" s="1">
        <v>46168.670787037037</v>
      </c>
      <c r="I13526" t="b">
        <v>1</v>
      </c>
      <c r="J13526" t="b">
        <v>0</v>
      </c>
      <c r="K13526" t="s">
        <v>40</v>
      </c>
      <c r="L13526" t="s">
        <v>60</v>
      </c>
      <c r="M13526">
        <v>66276.26999999999</v>
      </c>
      <c r="N13526"/>
      <c r="O13526" t="s">
        <v>24565</v>
      </c>
      <c r="P13526" t="s">
        <v>24566</v>
      </c>
    </row>
    <row r="13527" spans="1:16" x14ac:dyDescent="0.25">
      <c r="A13527" t="s">
        <v>1</v>
      </c>
      <c r="B13527" t="s">
        <v>24567</v>
      </c>
      <c r="C13527" t="s">
        <v>3536</v>
      </c>
      <c r="D13527" t="s">
        <v>4526</v>
      </c>
      <c r="E13527" t="s">
        <v>88</v>
      </c>
      <c r="F13527" t="b">
        <v>0</v>
      </c>
      <c r="G13527" t="s">
        <v>77</v>
      </c>
      <c r="H13527" s="1">
        <v>46168.670902777783</v>
      </c>
      <c r="I13527" t="b">
        <v>1</v>
      </c>
      <c r="J13527" t="b">
        <v>0</v>
      </c>
      <c r="K13527" t="s">
        <v>41</v>
      </c>
      <c r="L13527" t="s">
        <v>74</v>
      </c>
      <c r="M13527"/>
      <c r="N13527">
        <v>65</v>
      </c>
      <c r="O13527" t="s">
        <v>105</v>
      </c>
      <c r="P13527" t="s">
        <v>12222</v>
      </c>
    </row>
    <row r="13528" spans="1:16" x14ac:dyDescent="0.25">
      <c r="A13528" t="s">
        <v>1</v>
      </c>
      <c r="B13528" t="s">
        <v>19045</v>
      </c>
      <c r="C13528" t="s">
        <v>76</v>
      </c>
      <c r="D13528" t="s">
        <v>4526</v>
      </c>
      <c r="E13528" t="s">
        <v>59</v>
      </c>
      <c r="F13528" t="b">
        <v>1</v>
      </c>
      <c r="G13528" t="s">
        <v>68</v>
      </c>
      <c r="H13528" s="1">
        <v>46168.670949074083</v>
      </c>
      <c r="I13528" t="b">
        <v>0</v>
      </c>
      <c r="J13528" t="b">
        <v>1</v>
      </c>
      <c r="K13528" t="s">
        <v>41</v>
      </c>
      <c r="L13528" t="s">
        <v>60</v>
      </c>
      <c r="M13528">
        <v>172500</v>
      </c>
      <c r="N13528"/>
      <c r="O13528" t="s">
        <v>111</v>
      </c>
      <c r="P13528" t="s">
        <v>15094</v>
      </c>
    </row>
    <row r="13529" spans="1:16" x14ac:dyDescent="0.25">
      <c r="A13529" t="s">
        <v>4</v>
      </c>
      <c r="B13529" t="s">
        <v>24568</v>
      </c>
      <c r="C13529" t="s">
        <v>76</v>
      </c>
      <c r="D13529" t="s">
        <v>4526</v>
      </c>
      <c r="E13529" t="s">
        <v>59</v>
      </c>
      <c r="F13529" t="b">
        <v>1</v>
      </c>
      <c r="G13529" t="s">
        <v>68</v>
      </c>
      <c r="H13529" s="1">
        <v>46168.670949074083</v>
      </c>
      <c r="I13529" t="b">
        <v>1</v>
      </c>
      <c r="J13529" t="b">
        <v>0</v>
      </c>
      <c r="K13529" t="s">
        <v>41</v>
      </c>
      <c r="L13529" t="s">
        <v>60</v>
      </c>
      <c r="M13529">
        <v>125000</v>
      </c>
      <c r="N13529"/>
      <c r="O13529" t="s">
        <v>111</v>
      </c>
      <c r="P13529" t="s">
        <v>24569</v>
      </c>
    </row>
    <row r="13530" spans="1:16" x14ac:dyDescent="0.25">
      <c r="A13530" t="s">
        <v>2</v>
      </c>
      <c r="B13530" t="s">
        <v>2961</v>
      </c>
      <c r="C13530" t="s">
        <v>2868</v>
      </c>
      <c r="D13530" t="s">
        <v>4526</v>
      </c>
      <c r="E13530" t="s">
        <v>88</v>
      </c>
      <c r="F13530" t="b">
        <v>0</v>
      </c>
      <c r="G13530" t="s">
        <v>89</v>
      </c>
      <c r="H13530" s="1">
        <v>46168.670983796299</v>
      </c>
      <c r="I13530" t="b">
        <v>0</v>
      </c>
      <c r="J13530" t="b">
        <v>0</v>
      </c>
      <c r="K13530" t="s">
        <v>41</v>
      </c>
      <c r="L13530" t="s">
        <v>74</v>
      </c>
      <c r="M13530"/>
      <c r="N13530">
        <v>60</v>
      </c>
      <c r="O13530" t="s">
        <v>105</v>
      </c>
      <c r="P13530" t="s">
        <v>24570</v>
      </c>
    </row>
    <row r="13531" spans="1:16" x14ac:dyDescent="0.25">
      <c r="A13531" t="s">
        <v>8</v>
      </c>
      <c r="B13531" t="s">
        <v>22950</v>
      </c>
      <c r="C13531" t="s">
        <v>76</v>
      </c>
      <c r="D13531" t="s">
        <v>4526</v>
      </c>
      <c r="E13531" t="s">
        <v>88</v>
      </c>
      <c r="F13531" t="b">
        <v>1</v>
      </c>
      <c r="G13531" t="s">
        <v>89</v>
      </c>
      <c r="H13531" s="1">
        <v>46168.671099537038</v>
      </c>
      <c r="I13531" t="b">
        <v>0</v>
      </c>
      <c r="J13531" t="b">
        <v>1</v>
      </c>
      <c r="K13531" t="s">
        <v>41</v>
      </c>
      <c r="L13531" t="s">
        <v>74</v>
      </c>
      <c r="M13531"/>
      <c r="N13531">
        <v>50</v>
      </c>
      <c r="O13531" t="s">
        <v>111</v>
      </c>
      <c r="P13531" t="s">
        <v>1694</v>
      </c>
    </row>
    <row r="13532" spans="1:16" x14ac:dyDescent="0.25">
      <c r="A13532" t="s">
        <v>0</v>
      </c>
      <c r="B13532" t="s">
        <v>24571</v>
      </c>
      <c r="C13532" t="s">
        <v>336</v>
      </c>
      <c r="D13532" t="s">
        <v>4526</v>
      </c>
      <c r="E13532" t="s">
        <v>59</v>
      </c>
      <c r="F13532" t="b">
        <v>0</v>
      </c>
      <c r="G13532" t="s">
        <v>65</v>
      </c>
      <c r="H13532" s="1">
        <v>46168.710092592592</v>
      </c>
      <c r="I13532" t="b">
        <v>0</v>
      </c>
      <c r="J13532" t="b">
        <v>1</v>
      </c>
      <c r="K13532" t="s">
        <v>41</v>
      </c>
      <c r="L13532" t="s">
        <v>60</v>
      </c>
      <c r="M13532">
        <v>73828.5</v>
      </c>
      <c r="N13532"/>
      <c r="O13532" t="s">
        <v>1381</v>
      </c>
      <c r="P13532" t="s">
        <v>24572</v>
      </c>
    </row>
    <row r="13533" spans="1:16" x14ac:dyDescent="0.25">
      <c r="A13533" t="s">
        <v>3</v>
      </c>
      <c r="B13533" t="s">
        <v>24573</v>
      </c>
      <c r="C13533" t="s">
        <v>86</v>
      </c>
      <c r="D13533" t="s">
        <v>4526</v>
      </c>
      <c r="E13533" t="s">
        <v>88</v>
      </c>
      <c r="F13533" t="b">
        <v>0</v>
      </c>
      <c r="G13533" t="s">
        <v>77</v>
      </c>
      <c r="H13533" s="1">
        <v>46168.710104166668</v>
      </c>
      <c r="I13533" t="b">
        <v>1</v>
      </c>
      <c r="J13533" t="b">
        <v>0</v>
      </c>
      <c r="K13533" t="s">
        <v>41</v>
      </c>
      <c r="L13533" t="s">
        <v>74</v>
      </c>
      <c r="M13533"/>
      <c r="N13533">
        <v>28.5</v>
      </c>
      <c r="O13533" t="s">
        <v>14752</v>
      </c>
      <c r="P13533" t="s">
        <v>24574</v>
      </c>
    </row>
    <row r="13534" spans="1:16" x14ac:dyDescent="0.25">
      <c r="A13534" t="s">
        <v>0</v>
      </c>
      <c r="B13534" t="s">
        <v>24575</v>
      </c>
      <c r="C13534" t="s">
        <v>41</v>
      </c>
      <c r="D13534" t="s">
        <v>4526</v>
      </c>
      <c r="E13534" t="s">
        <v>59</v>
      </c>
      <c r="F13534" t="b">
        <v>0</v>
      </c>
      <c r="G13534" t="s">
        <v>41</v>
      </c>
      <c r="H13534" s="1">
        <v>46168.71130787037</v>
      </c>
      <c r="I13534" t="b">
        <v>0</v>
      </c>
      <c r="J13534" t="b">
        <v>1</v>
      </c>
      <c r="K13534" t="s">
        <v>41</v>
      </c>
      <c r="L13534" t="s">
        <v>60</v>
      </c>
      <c r="M13534">
        <v>65000</v>
      </c>
      <c r="N13534"/>
      <c r="O13534" t="s">
        <v>1681</v>
      </c>
      <c r="P13534" t="s">
        <v>7095</v>
      </c>
    </row>
    <row r="13535" spans="1:16" x14ac:dyDescent="0.25">
      <c r="A13535" t="s">
        <v>3</v>
      </c>
      <c r="B13535" t="s">
        <v>23689</v>
      </c>
      <c r="C13535" t="s">
        <v>273</v>
      </c>
      <c r="D13535" t="s">
        <v>4526</v>
      </c>
      <c r="E13535" t="s">
        <v>59</v>
      </c>
      <c r="F13535" t="b">
        <v>0</v>
      </c>
      <c r="G13535" t="s">
        <v>41</v>
      </c>
      <c r="H13535" s="1">
        <v>46168.711377314823</v>
      </c>
      <c r="I13535" t="b">
        <v>0</v>
      </c>
      <c r="J13535" t="b">
        <v>0</v>
      </c>
      <c r="K13535" t="s">
        <v>41</v>
      </c>
      <c r="L13535" t="s">
        <v>60</v>
      </c>
      <c r="M13535">
        <v>70000</v>
      </c>
      <c r="N13535"/>
      <c r="O13535" t="s">
        <v>105</v>
      </c>
      <c r="P13535" t="s">
        <v>4136</v>
      </c>
    </row>
    <row r="13536" spans="1:16" x14ac:dyDescent="0.25">
      <c r="A13536" t="s">
        <v>5</v>
      </c>
      <c r="B13536" t="s">
        <v>24576</v>
      </c>
      <c r="C13536" t="s">
        <v>172</v>
      </c>
      <c r="D13536" t="s">
        <v>4346</v>
      </c>
      <c r="E13536" t="s">
        <v>232</v>
      </c>
      <c r="F13536" t="b">
        <v>0</v>
      </c>
      <c r="G13536" t="s">
        <v>89</v>
      </c>
      <c r="H13536" s="1">
        <v>46168.712604166663</v>
      </c>
      <c r="I13536" t="b">
        <v>1</v>
      </c>
      <c r="J13536" t="b">
        <v>0</v>
      </c>
      <c r="K13536" t="s">
        <v>41</v>
      </c>
      <c r="L13536" t="s">
        <v>74</v>
      </c>
      <c r="M13536"/>
      <c r="N13536">
        <v>62.5</v>
      </c>
      <c r="O13536" t="s">
        <v>855</v>
      </c>
      <c r="P13536" t="s">
        <v>24577</v>
      </c>
    </row>
    <row r="13537" spans="1:16" x14ac:dyDescent="0.25">
      <c r="A13537" t="s">
        <v>0</v>
      </c>
      <c r="B13537" t="s">
        <v>24578</v>
      </c>
      <c r="C13537" t="s">
        <v>81</v>
      </c>
      <c r="D13537" t="s">
        <v>4346</v>
      </c>
      <c r="E13537" t="s">
        <v>59</v>
      </c>
      <c r="F13537" t="b">
        <v>0</v>
      </c>
      <c r="G13537" t="s">
        <v>77</v>
      </c>
      <c r="H13537" s="1">
        <v>46168.751759259263</v>
      </c>
      <c r="I13537" t="b">
        <v>0</v>
      </c>
      <c r="J13537" t="b">
        <v>1</v>
      </c>
      <c r="K13537" t="s">
        <v>41</v>
      </c>
      <c r="L13537" t="s">
        <v>74</v>
      </c>
      <c r="M13537"/>
      <c r="N13537">
        <v>27</v>
      </c>
      <c r="O13537" t="s">
        <v>768</v>
      </c>
    </row>
    <row r="13538" spans="1:16" x14ac:dyDescent="0.25">
      <c r="A13538" t="s">
        <v>6</v>
      </c>
      <c r="B13538" t="s">
        <v>21388</v>
      </c>
      <c r="C13538" t="s">
        <v>142</v>
      </c>
      <c r="D13538" t="s">
        <v>4526</v>
      </c>
      <c r="E13538" t="s">
        <v>59</v>
      </c>
      <c r="F13538" t="b">
        <v>0</v>
      </c>
      <c r="G13538" t="s">
        <v>65</v>
      </c>
      <c r="H13538" s="1">
        <v>46168.751828703702</v>
      </c>
      <c r="I13538" t="b">
        <v>0</v>
      </c>
      <c r="J13538" t="b">
        <v>1</v>
      </c>
      <c r="K13538" t="s">
        <v>41</v>
      </c>
      <c r="L13538" t="s">
        <v>60</v>
      </c>
      <c r="M13538">
        <v>145000</v>
      </c>
      <c r="N13538"/>
      <c r="O13538" t="s">
        <v>24579</v>
      </c>
      <c r="P13538" t="s">
        <v>24580</v>
      </c>
    </row>
    <row r="13539" spans="1:16" x14ac:dyDescent="0.25">
      <c r="A13539" t="s">
        <v>2</v>
      </c>
      <c r="B13539" t="s">
        <v>24581</v>
      </c>
      <c r="C13539" t="s">
        <v>304</v>
      </c>
      <c r="D13539" t="s">
        <v>4550</v>
      </c>
      <c r="E13539" t="s">
        <v>59</v>
      </c>
      <c r="F13539" t="b">
        <v>0</v>
      </c>
      <c r="G13539" t="s">
        <v>77</v>
      </c>
      <c r="H13539" s="1">
        <v>46168.753101851849</v>
      </c>
      <c r="I13539" t="b">
        <v>0</v>
      </c>
      <c r="J13539" t="b">
        <v>1</v>
      </c>
      <c r="K13539" t="s">
        <v>41</v>
      </c>
      <c r="L13539" t="s">
        <v>60</v>
      </c>
      <c r="M13539">
        <v>236000</v>
      </c>
      <c r="N13539"/>
      <c r="O13539" t="s">
        <v>80</v>
      </c>
      <c r="P13539" t="s">
        <v>20791</v>
      </c>
    </row>
    <row r="13540" spans="1:16" x14ac:dyDescent="0.25">
      <c r="A13540" t="s">
        <v>2</v>
      </c>
      <c r="B13540" t="s">
        <v>3282</v>
      </c>
      <c r="C13540" t="s">
        <v>363</v>
      </c>
      <c r="D13540" t="s">
        <v>4526</v>
      </c>
      <c r="E13540" t="s">
        <v>59</v>
      </c>
      <c r="F13540" t="b">
        <v>0</v>
      </c>
      <c r="G13540" t="s">
        <v>65</v>
      </c>
      <c r="H13540" s="1">
        <v>46168.753171296303</v>
      </c>
      <c r="I13540" t="b">
        <v>0</v>
      </c>
      <c r="J13540" t="b">
        <v>1</v>
      </c>
      <c r="K13540" t="s">
        <v>41</v>
      </c>
      <c r="L13540" t="s">
        <v>60</v>
      </c>
      <c r="M13540">
        <v>100789.5</v>
      </c>
      <c r="N13540"/>
      <c r="O13540" t="s">
        <v>1098</v>
      </c>
      <c r="P13540" t="s">
        <v>24582</v>
      </c>
    </row>
    <row r="13541" spans="1:16" x14ac:dyDescent="0.25">
      <c r="A13541" t="s">
        <v>6</v>
      </c>
      <c r="B13541" t="s">
        <v>24583</v>
      </c>
      <c r="C13541" t="s">
        <v>76</v>
      </c>
      <c r="D13541" t="s">
        <v>4346</v>
      </c>
      <c r="E13541" t="s">
        <v>232</v>
      </c>
      <c r="F13541" t="b">
        <v>1</v>
      </c>
      <c r="G13541" t="s">
        <v>41</v>
      </c>
      <c r="H13541" s="1">
        <v>46168.754131944443</v>
      </c>
      <c r="I13541" t="b">
        <v>0</v>
      </c>
      <c r="J13541" t="b">
        <v>0</v>
      </c>
      <c r="K13541" t="s">
        <v>41</v>
      </c>
      <c r="L13541" t="s">
        <v>74</v>
      </c>
      <c r="M13541"/>
      <c r="N13541">
        <v>93.5</v>
      </c>
      <c r="O13541" t="s">
        <v>24584</v>
      </c>
      <c r="P13541" t="s">
        <v>24585</v>
      </c>
    </row>
    <row r="13542" spans="1:16" x14ac:dyDescent="0.25">
      <c r="A13542" t="s">
        <v>5</v>
      </c>
      <c r="B13542" t="s">
        <v>24586</v>
      </c>
      <c r="C13542" t="s">
        <v>2408</v>
      </c>
      <c r="D13542" t="s">
        <v>4526</v>
      </c>
      <c r="E13542" t="s">
        <v>59</v>
      </c>
      <c r="F13542" t="b">
        <v>0</v>
      </c>
      <c r="G13542" t="s">
        <v>13</v>
      </c>
      <c r="H13542" s="1">
        <v>46168.754780092589</v>
      </c>
      <c r="I13542" t="b">
        <v>1</v>
      </c>
      <c r="J13542" t="b">
        <v>0</v>
      </c>
      <c r="K13542" t="s">
        <v>13</v>
      </c>
      <c r="L13542" t="s">
        <v>60</v>
      </c>
      <c r="M13542">
        <v>105000</v>
      </c>
      <c r="N13542"/>
      <c r="O13542" t="s">
        <v>480</v>
      </c>
      <c r="P13542" t="s">
        <v>1187</v>
      </c>
    </row>
    <row r="13543" spans="1:16" x14ac:dyDescent="0.25">
      <c r="A13543" t="s">
        <v>5</v>
      </c>
      <c r="B13543" t="s">
        <v>24587</v>
      </c>
      <c r="C13543" t="s">
        <v>24588</v>
      </c>
      <c r="D13543" t="s">
        <v>5155</v>
      </c>
      <c r="E13543" t="s">
        <v>59</v>
      </c>
      <c r="F13543" t="b">
        <v>0</v>
      </c>
      <c r="G13543" t="s">
        <v>40</v>
      </c>
      <c r="H13543" s="1">
        <v>46168.75576388889</v>
      </c>
      <c r="I13543" t="b">
        <v>1</v>
      </c>
      <c r="J13543" t="b">
        <v>0</v>
      </c>
      <c r="K13543" t="s">
        <v>40</v>
      </c>
      <c r="L13543" t="s">
        <v>60</v>
      </c>
      <c r="M13543">
        <v>60000</v>
      </c>
      <c r="N13543"/>
      <c r="O13543" t="s">
        <v>526</v>
      </c>
    </row>
    <row r="13544" spans="1:16" x14ac:dyDescent="0.25">
      <c r="A13544" t="s">
        <v>3</v>
      </c>
      <c r="B13544" t="s">
        <v>24589</v>
      </c>
      <c r="C13544" t="s">
        <v>165</v>
      </c>
      <c r="D13544" t="s">
        <v>4526</v>
      </c>
      <c r="E13544" t="s">
        <v>59</v>
      </c>
      <c r="F13544" t="b">
        <v>0</v>
      </c>
      <c r="G13544" t="s">
        <v>73</v>
      </c>
      <c r="H13544" s="1">
        <v>46168.793425925927</v>
      </c>
      <c r="I13544" t="b">
        <v>0</v>
      </c>
      <c r="J13544" t="b">
        <v>0</v>
      </c>
      <c r="K13544" t="s">
        <v>41</v>
      </c>
      <c r="L13544" t="s">
        <v>60</v>
      </c>
      <c r="M13544">
        <v>110000</v>
      </c>
      <c r="N13544"/>
      <c r="O13544" t="s">
        <v>20145</v>
      </c>
      <c r="P13544" t="s">
        <v>171</v>
      </c>
    </row>
    <row r="13545" spans="1:16" x14ac:dyDescent="0.25">
      <c r="A13545" t="s">
        <v>3</v>
      </c>
      <c r="B13545" t="s">
        <v>243</v>
      </c>
      <c r="C13545" t="s">
        <v>301</v>
      </c>
      <c r="D13545" t="s">
        <v>4526</v>
      </c>
      <c r="E13545" t="s">
        <v>59</v>
      </c>
      <c r="F13545" t="b">
        <v>0</v>
      </c>
      <c r="G13545" t="s">
        <v>68</v>
      </c>
      <c r="H13545" s="1">
        <v>46168.793437499997</v>
      </c>
      <c r="I13545" t="b">
        <v>0</v>
      </c>
      <c r="J13545" t="b">
        <v>0</v>
      </c>
      <c r="K13545" t="s">
        <v>41</v>
      </c>
      <c r="L13545" t="s">
        <v>60</v>
      </c>
      <c r="M13545">
        <v>105000</v>
      </c>
      <c r="N13545"/>
      <c r="O13545" t="s">
        <v>24590</v>
      </c>
      <c r="P13545" t="s">
        <v>146</v>
      </c>
    </row>
    <row r="13546" spans="1:16" x14ac:dyDescent="0.25">
      <c r="A13546" t="s">
        <v>0</v>
      </c>
      <c r="B13546" t="s">
        <v>24591</v>
      </c>
      <c r="C13546" t="s">
        <v>326</v>
      </c>
      <c r="D13546" t="s">
        <v>4526</v>
      </c>
      <c r="E13546" t="s">
        <v>88</v>
      </c>
      <c r="F13546" t="b">
        <v>0</v>
      </c>
      <c r="G13546" t="s">
        <v>77</v>
      </c>
      <c r="H13546" s="1">
        <v>46168.79351851852</v>
      </c>
      <c r="I13546" t="b">
        <v>1</v>
      </c>
      <c r="J13546" t="b">
        <v>0</v>
      </c>
      <c r="K13546" t="s">
        <v>41</v>
      </c>
      <c r="L13546" t="s">
        <v>74</v>
      </c>
      <c r="M13546"/>
      <c r="N13546">
        <v>75</v>
      </c>
      <c r="O13546" t="s">
        <v>21037</v>
      </c>
      <c r="P13546" t="s">
        <v>24592</v>
      </c>
    </row>
    <row r="13547" spans="1:16" x14ac:dyDescent="0.25">
      <c r="A13547" t="s">
        <v>2</v>
      </c>
      <c r="B13547" t="s">
        <v>24593</v>
      </c>
      <c r="C13547" t="s">
        <v>2475</v>
      </c>
      <c r="D13547" t="s">
        <v>4526</v>
      </c>
      <c r="E13547" t="s">
        <v>59</v>
      </c>
      <c r="F13547" t="b">
        <v>0</v>
      </c>
      <c r="G13547" t="s">
        <v>65</v>
      </c>
      <c r="H13547" s="1">
        <v>46168.79478009259</v>
      </c>
      <c r="I13547" t="b">
        <v>0</v>
      </c>
      <c r="J13547" t="b">
        <v>0</v>
      </c>
      <c r="K13547" t="s">
        <v>41</v>
      </c>
      <c r="L13547" t="s">
        <v>74</v>
      </c>
      <c r="M13547"/>
      <c r="N13547">
        <v>52.704999999999998</v>
      </c>
      <c r="O13547" t="s">
        <v>7357</v>
      </c>
      <c r="P13547" t="s">
        <v>24594</v>
      </c>
    </row>
    <row r="13548" spans="1:16" x14ac:dyDescent="0.25">
      <c r="A13548" t="s">
        <v>2</v>
      </c>
      <c r="B13548" t="s">
        <v>24595</v>
      </c>
      <c r="C13548" t="s">
        <v>436</v>
      </c>
      <c r="D13548" t="s">
        <v>2360</v>
      </c>
      <c r="E13548" t="s">
        <v>59</v>
      </c>
      <c r="F13548" t="b">
        <v>0</v>
      </c>
      <c r="G13548" t="s">
        <v>41</v>
      </c>
      <c r="H13548" s="1">
        <v>46168.795798611107</v>
      </c>
      <c r="I13548" t="b">
        <v>0</v>
      </c>
      <c r="J13548" t="b">
        <v>1</v>
      </c>
      <c r="K13548" t="s">
        <v>41</v>
      </c>
      <c r="L13548" t="s">
        <v>60</v>
      </c>
      <c r="M13548">
        <v>164830</v>
      </c>
      <c r="N13548"/>
      <c r="O13548" t="s">
        <v>24596</v>
      </c>
      <c r="P13548" t="s">
        <v>24597</v>
      </c>
    </row>
    <row r="13549" spans="1:16" x14ac:dyDescent="0.25">
      <c r="A13549" t="s">
        <v>1</v>
      </c>
      <c r="B13549" t="s">
        <v>24598</v>
      </c>
      <c r="C13549" t="s">
        <v>104</v>
      </c>
      <c r="D13549" t="s">
        <v>4526</v>
      </c>
      <c r="E13549" t="s">
        <v>59</v>
      </c>
      <c r="F13549" t="b">
        <v>0</v>
      </c>
      <c r="G13549" t="s">
        <v>89</v>
      </c>
      <c r="H13549" s="1">
        <v>46168.796087962961</v>
      </c>
      <c r="I13549" t="b">
        <v>0</v>
      </c>
      <c r="J13549" t="b">
        <v>1</v>
      </c>
      <c r="K13549" t="s">
        <v>41</v>
      </c>
      <c r="L13549" t="s">
        <v>60</v>
      </c>
      <c r="M13549">
        <v>120000</v>
      </c>
      <c r="N13549"/>
      <c r="O13549" t="s">
        <v>10744</v>
      </c>
      <c r="P13549" t="s">
        <v>24599</v>
      </c>
    </row>
    <row r="13550" spans="1:16" x14ac:dyDescent="0.25">
      <c r="A13550" t="s">
        <v>1</v>
      </c>
      <c r="B13550" t="s">
        <v>24600</v>
      </c>
      <c r="C13550" t="s">
        <v>218</v>
      </c>
      <c r="D13550" t="s">
        <v>4526</v>
      </c>
      <c r="E13550" t="s">
        <v>59</v>
      </c>
      <c r="F13550" t="b">
        <v>0</v>
      </c>
      <c r="G13550" t="s">
        <v>89</v>
      </c>
      <c r="H13550" s="1">
        <v>46168.796087962961</v>
      </c>
      <c r="I13550" t="b">
        <v>1</v>
      </c>
      <c r="J13550" t="b">
        <v>1</v>
      </c>
      <c r="K13550" t="s">
        <v>41</v>
      </c>
      <c r="L13550" t="s">
        <v>60</v>
      </c>
      <c r="M13550">
        <v>120000</v>
      </c>
      <c r="N13550"/>
      <c r="O13550" t="s">
        <v>10744</v>
      </c>
      <c r="P13550" t="s">
        <v>24601</v>
      </c>
    </row>
    <row r="13551" spans="1:16" x14ac:dyDescent="0.25">
      <c r="A13551" t="s">
        <v>7</v>
      </c>
      <c r="B13551" t="s">
        <v>7</v>
      </c>
      <c r="C13551" t="s">
        <v>637</v>
      </c>
      <c r="D13551" t="s">
        <v>4756</v>
      </c>
      <c r="E13551" t="s">
        <v>59</v>
      </c>
      <c r="F13551" t="b">
        <v>0</v>
      </c>
      <c r="G13551" t="s">
        <v>77</v>
      </c>
      <c r="H13551" s="1">
        <v>46168.835092592592</v>
      </c>
      <c r="I13551" t="b">
        <v>1</v>
      </c>
      <c r="J13551" t="b">
        <v>0</v>
      </c>
      <c r="K13551" t="s">
        <v>41</v>
      </c>
      <c r="L13551" t="s">
        <v>60</v>
      </c>
      <c r="M13551">
        <v>211500</v>
      </c>
      <c r="N13551"/>
      <c r="O13551" t="s">
        <v>2451</v>
      </c>
      <c r="P13551" t="s">
        <v>24602</v>
      </c>
    </row>
    <row r="13552" spans="1:16" x14ac:dyDescent="0.25">
      <c r="A13552" t="s">
        <v>0</v>
      </c>
      <c r="B13552" t="s">
        <v>24603</v>
      </c>
      <c r="C13552" t="s">
        <v>81</v>
      </c>
      <c r="D13552" t="s">
        <v>2360</v>
      </c>
      <c r="E13552" t="s">
        <v>59</v>
      </c>
      <c r="F13552" t="b">
        <v>0</v>
      </c>
      <c r="G13552" t="s">
        <v>77</v>
      </c>
      <c r="H13552" s="1">
        <v>46168.835104166668</v>
      </c>
      <c r="I13552" t="b">
        <v>0</v>
      </c>
      <c r="J13552" t="b">
        <v>1</v>
      </c>
      <c r="K13552" t="s">
        <v>41</v>
      </c>
      <c r="L13552" t="s">
        <v>60</v>
      </c>
      <c r="M13552">
        <v>181500</v>
      </c>
      <c r="N13552"/>
      <c r="O13552" t="s">
        <v>4526</v>
      </c>
      <c r="P13552" t="s">
        <v>24604</v>
      </c>
    </row>
    <row r="13553" spans="1:16" x14ac:dyDescent="0.25">
      <c r="A13553" t="s">
        <v>0</v>
      </c>
      <c r="B13553" t="s">
        <v>547</v>
      </c>
      <c r="C13553" t="s">
        <v>17053</v>
      </c>
      <c r="D13553" t="s">
        <v>4526</v>
      </c>
      <c r="E13553" t="s">
        <v>59</v>
      </c>
      <c r="F13553" t="b">
        <v>0</v>
      </c>
      <c r="G13553" t="s">
        <v>89</v>
      </c>
      <c r="H13553" s="1">
        <v>46168.837673611109</v>
      </c>
      <c r="I13553" t="b">
        <v>0</v>
      </c>
      <c r="J13553" t="b">
        <v>0</v>
      </c>
      <c r="K13553" t="s">
        <v>41</v>
      </c>
      <c r="L13553" t="s">
        <v>60</v>
      </c>
      <c r="M13553">
        <v>168000</v>
      </c>
      <c r="N13553"/>
      <c r="O13553" t="s">
        <v>521</v>
      </c>
      <c r="P13553" t="s">
        <v>24605</v>
      </c>
    </row>
    <row r="13554" spans="1:16" x14ac:dyDescent="0.25">
      <c r="A13554" t="s">
        <v>0</v>
      </c>
      <c r="B13554" t="s">
        <v>1891</v>
      </c>
      <c r="C13554" t="s">
        <v>246</v>
      </c>
      <c r="D13554" t="s">
        <v>4526</v>
      </c>
      <c r="E13554" t="s">
        <v>88</v>
      </c>
      <c r="F13554" t="b">
        <v>0</v>
      </c>
      <c r="G13554" t="s">
        <v>89</v>
      </c>
      <c r="H13554" s="1">
        <v>46168.837673611109</v>
      </c>
      <c r="I13554" t="b">
        <v>1</v>
      </c>
      <c r="J13554" t="b">
        <v>0</v>
      </c>
      <c r="K13554" t="s">
        <v>41</v>
      </c>
      <c r="L13554" t="s">
        <v>74</v>
      </c>
      <c r="M13554"/>
      <c r="N13554">
        <v>62.5</v>
      </c>
      <c r="O13554" t="s">
        <v>24606</v>
      </c>
      <c r="P13554" t="s">
        <v>24607</v>
      </c>
    </row>
    <row r="13555" spans="1:16" x14ac:dyDescent="0.25">
      <c r="A13555" t="s">
        <v>8</v>
      </c>
      <c r="B13555" t="s">
        <v>24608</v>
      </c>
      <c r="C13555" t="s">
        <v>515</v>
      </c>
      <c r="D13555" t="s">
        <v>4526</v>
      </c>
      <c r="E13555" t="s">
        <v>88</v>
      </c>
      <c r="F13555" t="b">
        <v>0</v>
      </c>
      <c r="G13555" t="s">
        <v>73</v>
      </c>
      <c r="H13555" s="1">
        <v>46168.878125000003</v>
      </c>
      <c r="I13555" t="b">
        <v>0</v>
      </c>
      <c r="J13555" t="b">
        <v>0</v>
      </c>
      <c r="K13555" t="s">
        <v>41</v>
      </c>
      <c r="L13555" t="s">
        <v>74</v>
      </c>
      <c r="M13555"/>
      <c r="N13555">
        <v>65</v>
      </c>
      <c r="O13555" t="s">
        <v>1164</v>
      </c>
      <c r="P13555" t="s">
        <v>24609</v>
      </c>
    </row>
    <row r="13556" spans="1:16" x14ac:dyDescent="0.25">
      <c r="A13556" t="s">
        <v>1</v>
      </c>
      <c r="B13556" t="s">
        <v>7610</v>
      </c>
      <c r="C13556" t="s">
        <v>24610</v>
      </c>
      <c r="D13556" t="s">
        <v>4346</v>
      </c>
      <c r="E13556" t="s">
        <v>59</v>
      </c>
      <c r="F13556" t="b">
        <v>0</v>
      </c>
      <c r="G13556" t="s">
        <v>40</v>
      </c>
      <c r="H13556" s="1">
        <v>46168.880798611113</v>
      </c>
      <c r="I13556" t="b">
        <v>1</v>
      </c>
      <c r="J13556" t="b">
        <v>0</v>
      </c>
      <c r="K13556" t="s">
        <v>40</v>
      </c>
      <c r="L13556" t="s">
        <v>60</v>
      </c>
      <c r="M13556">
        <v>28500</v>
      </c>
      <c r="N13556"/>
      <c r="O13556" t="s">
        <v>24611</v>
      </c>
    </row>
    <row r="13557" spans="1:16" x14ac:dyDescent="0.25">
      <c r="A13557" t="s">
        <v>8</v>
      </c>
      <c r="B13557" t="s">
        <v>24612</v>
      </c>
      <c r="C13557" t="s">
        <v>148</v>
      </c>
      <c r="D13557" t="s">
        <v>2360</v>
      </c>
      <c r="E13557" t="s">
        <v>59</v>
      </c>
      <c r="F13557" t="b">
        <v>0</v>
      </c>
      <c r="G13557" t="s">
        <v>89</v>
      </c>
      <c r="H13557" s="1">
        <v>46168.919756944437</v>
      </c>
      <c r="I13557" t="b">
        <v>0</v>
      </c>
      <c r="J13557" t="b">
        <v>1</v>
      </c>
      <c r="K13557" t="s">
        <v>41</v>
      </c>
      <c r="L13557" t="s">
        <v>60</v>
      </c>
      <c r="M13557">
        <v>80500</v>
      </c>
      <c r="N13557"/>
      <c r="O13557" t="s">
        <v>17001</v>
      </c>
      <c r="P13557" t="s">
        <v>24613</v>
      </c>
    </row>
    <row r="13558" spans="1:16" x14ac:dyDescent="0.25">
      <c r="A13558" t="s">
        <v>1</v>
      </c>
      <c r="B13558" t="s">
        <v>24614</v>
      </c>
      <c r="C13558" t="s">
        <v>102</v>
      </c>
      <c r="D13558" t="s">
        <v>4346</v>
      </c>
      <c r="E13558" t="s">
        <v>59</v>
      </c>
      <c r="F13558" t="b">
        <v>0</v>
      </c>
      <c r="G13558" t="s">
        <v>65</v>
      </c>
      <c r="H13558" s="1">
        <v>46168.920972222222</v>
      </c>
      <c r="I13558" t="b">
        <v>1</v>
      </c>
      <c r="J13558" t="b">
        <v>1</v>
      </c>
      <c r="K13558" t="s">
        <v>41</v>
      </c>
      <c r="L13558" t="s">
        <v>60</v>
      </c>
      <c r="M13558">
        <v>182000</v>
      </c>
      <c r="N13558"/>
      <c r="O13558" t="s">
        <v>577</v>
      </c>
      <c r="P13558" t="s">
        <v>24615</v>
      </c>
    </row>
    <row r="13559" spans="1:16" x14ac:dyDescent="0.25">
      <c r="A13559" t="s">
        <v>1</v>
      </c>
      <c r="B13559" t="s">
        <v>24616</v>
      </c>
      <c r="C13559" t="s">
        <v>24617</v>
      </c>
      <c r="D13559" t="s">
        <v>5018</v>
      </c>
      <c r="E13559" t="s">
        <v>59</v>
      </c>
      <c r="F13559" t="b">
        <v>0</v>
      </c>
      <c r="G13559" t="s">
        <v>31</v>
      </c>
      <c r="H13559" s="1">
        <v>46168.922118055547</v>
      </c>
      <c r="I13559" t="b">
        <v>0</v>
      </c>
      <c r="J13559" t="b">
        <v>0</v>
      </c>
      <c r="K13559" t="s">
        <v>31</v>
      </c>
      <c r="L13559" t="s">
        <v>60</v>
      </c>
      <c r="M13559">
        <v>179000</v>
      </c>
      <c r="N13559"/>
      <c r="O13559" t="s">
        <v>24618</v>
      </c>
      <c r="P13559" t="s">
        <v>24619</v>
      </c>
    </row>
    <row r="13560" spans="1:16" x14ac:dyDescent="0.25">
      <c r="A13560" t="s">
        <v>3</v>
      </c>
      <c r="B13560" t="s">
        <v>286</v>
      </c>
      <c r="C13560" t="s">
        <v>336</v>
      </c>
      <c r="D13560" t="s">
        <v>4526</v>
      </c>
      <c r="E13560" t="s">
        <v>59</v>
      </c>
      <c r="F13560" t="b">
        <v>0</v>
      </c>
      <c r="G13560" t="s">
        <v>65</v>
      </c>
      <c r="H13560" s="1">
        <v>46168.960162037038</v>
      </c>
      <c r="I13560" t="b">
        <v>1</v>
      </c>
      <c r="J13560" t="b">
        <v>0</v>
      </c>
      <c r="K13560" t="s">
        <v>41</v>
      </c>
      <c r="L13560" t="s">
        <v>60</v>
      </c>
      <c r="M13560">
        <v>90000</v>
      </c>
      <c r="N13560"/>
      <c r="O13560" t="s">
        <v>24620</v>
      </c>
      <c r="P13560" t="s">
        <v>2615</v>
      </c>
    </row>
    <row r="13561" spans="1:16" x14ac:dyDescent="0.25">
      <c r="A13561" t="s">
        <v>3</v>
      </c>
      <c r="B13561" t="s">
        <v>24621</v>
      </c>
      <c r="C13561" t="s">
        <v>190</v>
      </c>
      <c r="D13561" t="s">
        <v>2360</v>
      </c>
      <c r="E13561" t="s">
        <v>59</v>
      </c>
      <c r="F13561" t="b">
        <v>0</v>
      </c>
      <c r="G13561" t="s">
        <v>73</v>
      </c>
      <c r="H13561" s="1">
        <v>46168.960185185177</v>
      </c>
      <c r="I13561" t="b">
        <v>0</v>
      </c>
      <c r="J13561" t="b">
        <v>1</v>
      </c>
      <c r="K13561" t="s">
        <v>41</v>
      </c>
      <c r="L13561" t="s">
        <v>60</v>
      </c>
      <c r="M13561">
        <v>85000</v>
      </c>
      <c r="N13561"/>
      <c r="O13561" t="s">
        <v>7284</v>
      </c>
      <c r="P13561" t="s">
        <v>673</v>
      </c>
    </row>
    <row r="13562" spans="1:16" x14ac:dyDescent="0.25">
      <c r="A13562" t="s">
        <v>6</v>
      </c>
      <c r="B13562" t="s">
        <v>24622</v>
      </c>
      <c r="C13562" t="s">
        <v>81</v>
      </c>
      <c r="D13562" t="s">
        <v>4346</v>
      </c>
      <c r="E13562" t="s">
        <v>59</v>
      </c>
      <c r="F13562" t="b">
        <v>0</v>
      </c>
      <c r="G13562" t="s">
        <v>77</v>
      </c>
      <c r="H13562" s="1">
        <v>46168.961423611108</v>
      </c>
      <c r="I13562" t="b">
        <v>0</v>
      </c>
      <c r="J13562" t="b">
        <v>1</v>
      </c>
      <c r="K13562" t="s">
        <v>41</v>
      </c>
      <c r="L13562" t="s">
        <v>60</v>
      </c>
      <c r="M13562">
        <v>164500</v>
      </c>
      <c r="N13562"/>
      <c r="O13562" t="s">
        <v>829</v>
      </c>
    </row>
    <row r="13563" spans="1:16" x14ac:dyDescent="0.25">
      <c r="A13563" t="s">
        <v>5</v>
      </c>
      <c r="B13563" t="s">
        <v>24623</v>
      </c>
      <c r="C13563" t="s">
        <v>41</v>
      </c>
      <c r="D13563" t="s">
        <v>4346</v>
      </c>
      <c r="E13563" t="s">
        <v>59</v>
      </c>
      <c r="F13563" t="b">
        <v>0</v>
      </c>
      <c r="G13563" t="s">
        <v>89</v>
      </c>
      <c r="H13563" s="1">
        <v>46168.962592592587</v>
      </c>
      <c r="I13563" t="b">
        <v>0</v>
      </c>
      <c r="J13563" t="b">
        <v>1</v>
      </c>
      <c r="K13563" t="s">
        <v>41</v>
      </c>
      <c r="L13563" t="s">
        <v>60</v>
      </c>
      <c r="M13563">
        <v>221000</v>
      </c>
      <c r="N13563"/>
      <c r="O13563" t="s">
        <v>909</v>
      </c>
      <c r="P13563" t="s">
        <v>24624</v>
      </c>
    </row>
    <row r="13564" spans="1:16" x14ac:dyDescent="0.25">
      <c r="A13564" t="s">
        <v>0</v>
      </c>
      <c r="B13564" t="s">
        <v>21662</v>
      </c>
      <c r="C13564" t="s">
        <v>605</v>
      </c>
      <c r="D13564" t="s">
        <v>4346</v>
      </c>
      <c r="E13564" t="s">
        <v>59</v>
      </c>
      <c r="F13564" t="b">
        <v>0</v>
      </c>
      <c r="G13564" t="s">
        <v>77</v>
      </c>
      <c r="H13564" s="1">
        <v>46169.001759259263</v>
      </c>
      <c r="I13564" t="b">
        <v>0</v>
      </c>
      <c r="J13564" t="b">
        <v>0</v>
      </c>
      <c r="K13564" t="s">
        <v>41</v>
      </c>
      <c r="L13564" t="s">
        <v>60</v>
      </c>
      <c r="M13564">
        <v>75000</v>
      </c>
      <c r="N13564"/>
      <c r="O13564" t="s">
        <v>24625</v>
      </c>
      <c r="P13564" t="s">
        <v>673</v>
      </c>
    </row>
    <row r="13565" spans="1:16" x14ac:dyDescent="0.25">
      <c r="A13565" t="s">
        <v>0</v>
      </c>
      <c r="B13565" t="s">
        <v>8433</v>
      </c>
      <c r="C13565" t="s">
        <v>76</v>
      </c>
      <c r="D13565" t="s">
        <v>584</v>
      </c>
      <c r="E13565" t="s">
        <v>72</v>
      </c>
      <c r="F13565" t="b">
        <v>1</v>
      </c>
      <c r="G13565" t="s">
        <v>13</v>
      </c>
      <c r="H13565" s="1">
        <v>46169.002025462964</v>
      </c>
      <c r="I13565" t="b">
        <v>0</v>
      </c>
      <c r="J13565" t="b">
        <v>0</v>
      </c>
      <c r="K13565" t="s">
        <v>13</v>
      </c>
      <c r="L13565" t="s">
        <v>74</v>
      </c>
      <c r="M13565"/>
      <c r="N13565">
        <v>25</v>
      </c>
      <c r="O13565" t="s">
        <v>4686</v>
      </c>
      <c r="P13565" t="s">
        <v>4661</v>
      </c>
    </row>
    <row r="13566" spans="1:16" x14ac:dyDescent="0.25">
      <c r="A13566" t="s">
        <v>3</v>
      </c>
      <c r="B13566" t="s">
        <v>4924</v>
      </c>
      <c r="C13566" t="s">
        <v>76</v>
      </c>
      <c r="D13566" t="s">
        <v>584</v>
      </c>
      <c r="E13566" t="s">
        <v>72</v>
      </c>
      <c r="F13566" t="b">
        <v>1</v>
      </c>
      <c r="G13566" t="s">
        <v>31</v>
      </c>
      <c r="H13566" s="1">
        <v>46169.002685185187</v>
      </c>
      <c r="I13566" t="b">
        <v>0</v>
      </c>
      <c r="J13566" t="b">
        <v>0</v>
      </c>
      <c r="K13566" t="s">
        <v>31</v>
      </c>
      <c r="L13566" t="s">
        <v>74</v>
      </c>
      <c r="M13566"/>
      <c r="N13566">
        <v>25</v>
      </c>
      <c r="O13566" t="s">
        <v>4925</v>
      </c>
      <c r="P13566" t="s">
        <v>4817</v>
      </c>
    </row>
    <row r="13567" spans="1:16" x14ac:dyDescent="0.25">
      <c r="A13567" t="s">
        <v>0</v>
      </c>
      <c r="B13567" t="s">
        <v>4676</v>
      </c>
      <c r="C13567" t="s">
        <v>76</v>
      </c>
      <c r="D13567" t="s">
        <v>584</v>
      </c>
      <c r="E13567" t="s">
        <v>72</v>
      </c>
      <c r="F13567" t="b">
        <v>1</v>
      </c>
      <c r="G13567" t="s">
        <v>34</v>
      </c>
      <c r="H13567" s="1">
        <v>46169.002812500003</v>
      </c>
      <c r="I13567" t="b">
        <v>1</v>
      </c>
      <c r="J13567" t="b">
        <v>0</v>
      </c>
      <c r="K13567" t="s">
        <v>34</v>
      </c>
      <c r="L13567" t="s">
        <v>74</v>
      </c>
      <c r="M13567"/>
      <c r="N13567">
        <v>25</v>
      </c>
      <c r="O13567" t="s">
        <v>4677</v>
      </c>
      <c r="P13567" t="s">
        <v>2175</v>
      </c>
    </row>
    <row r="13568" spans="1:16" x14ac:dyDescent="0.25">
      <c r="A13568" t="s">
        <v>0</v>
      </c>
      <c r="B13568" t="s">
        <v>24626</v>
      </c>
      <c r="C13568" t="s">
        <v>17830</v>
      </c>
      <c r="D13568" t="s">
        <v>7397</v>
      </c>
      <c r="E13568" t="s">
        <v>88</v>
      </c>
      <c r="F13568" t="b">
        <v>0</v>
      </c>
      <c r="G13568" t="s">
        <v>41</v>
      </c>
      <c r="H13568" s="1">
        <v>46169.002962962957</v>
      </c>
      <c r="I13568" t="b">
        <v>1</v>
      </c>
      <c r="J13568" t="b">
        <v>1</v>
      </c>
      <c r="K13568" t="s">
        <v>41</v>
      </c>
      <c r="L13568" t="s">
        <v>74</v>
      </c>
      <c r="M13568"/>
      <c r="N13568">
        <v>50</v>
      </c>
      <c r="O13568" t="s">
        <v>299</v>
      </c>
      <c r="P13568" t="s">
        <v>4073</v>
      </c>
    </row>
    <row r="13569" spans="1:16" x14ac:dyDescent="0.25">
      <c r="A13569" t="s">
        <v>3</v>
      </c>
      <c r="B13569" t="s">
        <v>24627</v>
      </c>
      <c r="C13569" t="s">
        <v>330</v>
      </c>
      <c r="D13569" t="s">
        <v>3173</v>
      </c>
      <c r="E13569" t="s">
        <v>59</v>
      </c>
      <c r="F13569" t="b">
        <v>0</v>
      </c>
      <c r="G13569" t="s">
        <v>41</v>
      </c>
      <c r="H13569" s="1">
        <v>46169.002974537027</v>
      </c>
      <c r="I13569" t="b">
        <v>0</v>
      </c>
      <c r="J13569" t="b">
        <v>0</v>
      </c>
      <c r="K13569" t="s">
        <v>41</v>
      </c>
      <c r="L13569" t="s">
        <v>74</v>
      </c>
      <c r="M13569"/>
      <c r="N13569">
        <v>42.5</v>
      </c>
      <c r="O13569" t="s">
        <v>24628</v>
      </c>
    </row>
    <row r="13570" spans="1:16" x14ac:dyDescent="0.25">
      <c r="A13570" t="s">
        <v>6</v>
      </c>
      <c r="B13570" t="s">
        <v>24629</v>
      </c>
      <c r="C13570" t="s">
        <v>330</v>
      </c>
      <c r="D13570" t="s">
        <v>4673</v>
      </c>
      <c r="E13570" t="s">
        <v>59</v>
      </c>
      <c r="F13570" t="b">
        <v>0</v>
      </c>
      <c r="G13570" t="s">
        <v>41</v>
      </c>
      <c r="H13570" s="1">
        <v>46169.004131944443</v>
      </c>
      <c r="I13570" t="b">
        <v>0</v>
      </c>
      <c r="J13570" t="b">
        <v>1</v>
      </c>
      <c r="K13570" t="s">
        <v>41</v>
      </c>
      <c r="L13570" t="s">
        <v>60</v>
      </c>
      <c r="M13570">
        <v>127050</v>
      </c>
      <c r="N13570"/>
      <c r="O13570" t="s">
        <v>1962</v>
      </c>
      <c r="P13570" t="s">
        <v>24630</v>
      </c>
    </row>
    <row r="13571" spans="1:16" x14ac:dyDescent="0.25">
      <c r="A13571" t="s">
        <v>1</v>
      </c>
      <c r="B13571" t="s">
        <v>1</v>
      </c>
      <c r="C13571" t="s">
        <v>24631</v>
      </c>
      <c r="D13571" t="s">
        <v>4671</v>
      </c>
      <c r="E13571" t="s">
        <v>59</v>
      </c>
      <c r="F13571" t="b">
        <v>0</v>
      </c>
      <c r="G13571" t="s">
        <v>13</v>
      </c>
      <c r="H13571" s="1">
        <v>46169.004791666674</v>
      </c>
      <c r="I13571" t="b">
        <v>1</v>
      </c>
      <c r="J13571" t="b">
        <v>0</v>
      </c>
      <c r="K13571" t="s">
        <v>13</v>
      </c>
      <c r="L13571" t="s">
        <v>60</v>
      </c>
      <c r="M13571">
        <v>111050</v>
      </c>
      <c r="N13571"/>
      <c r="O13571" t="s">
        <v>23617</v>
      </c>
      <c r="P13571" t="s">
        <v>24632</v>
      </c>
    </row>
    <row r="13572" spans="1:16" x14ac:dyDescent="0.25">
      <c r="A13572" t="s">
        <v>0</v>
      </c>
      <c r="B13572" t="s">
        <v>24633</v>
      </c>
      <c r="C13572" t="s">
        <v>955</v>
      </c>
      <c r="D13572" t="s">
        <v>4526</v>
      </c>
      <c r="E13572" t="s">
        <v>88</v>
      </c>
      <c r="F13572" t="b">
        <v>0</v>
      </c>
      <c r="G13572" t="s">
        <v>13</v>
      </c>
      <c r="H13572" s="1">
        <v>46169.004791666674</v>
      </c>
      <c r="I13572" t="b">
        <v>0</v>
      </c>
      <c r="J13572" t="b">
        <v>0</v>
      </c>
      <c r="K13572" t="s">
        <v>13</v>
      </c>
      <c r="L13572" t="s">
        <v>60</v>
      </c>
      <c r="M13572">
        <v>43.5</v>
      </c>
      <c r="N13572"/>
      <c r="O13572" t="s">
        <v>105</v>
      </c>
      <c r="P13572" t="s">
        <v>24634</v>
      </c>
    </row>
    <row r="13573" spans="1:16" x14ac:dyDescent="0.25">
      <c r="A13573" t="s">
        <v>1</v>
      </c>
      <c r="B13573" t="s">
        <v>24635</v>
      </c>
      <c r="C13573" t="s">
        <v>942</v>
      </c>
      <c r="D13573" t="s">
        <v>4868</v>
      </c>
      <c r="E13573" t="s">
        <v>59</v>
      </c>
      <c r="F13573" t="b">
        <v>0</v>
      </c>
      <c r="G13573" t="s">
        <v>19</v>
      </c>
      <c r="H13573" s="1">
        <v>46169.213958333326</v>
      </c>
      <c r="I13573" t="b">
        <v>0</v>
      </c>
      <c r="J13573" t="b">
        <v>0</v>
      </c>
      <c r="K13573" t="s">
        <v>19</v>
      </c>
      <c r="L13573" t="s">
        <v>60</v>
      </c>
      <c r="M13573">
        <v>2150000</v>
      </c>
      <c r="N13573"/>
      <c r="O13573" t="s">
        <v>5479</v>
      </c>
      <c r="P13573" t="s">
        <v>24636</v>
      </c>
    </row>
    <row r="13574" spans="1:16" x14ac:dyDescent="0.25">
      <c r="A13574" t="s">
        <v>2</v>
      </c>
      <c r="B13574" t="s">
        <v>2</v>
      </c>
      <c r="C13574" t="s">
        <v>583</v>
      </c>
      <c r="D13574" t="s">
        <v>2360</v>
      </c>
      <c r="E13574" t="s">
        <v>59</v>
      </c>
      <c r="F13574" t="b">
        <v>0</v>
      </c>
      <c r="G13574" t="s">
        <v>77</v>
      </c>
      <c r="H13574" s="1">
        <v>46169.293229166673</v>
      </c>
      <c r="I13574" t="b">
        <v>0</v>
      </c>
      <c r="J13574" t="b">
        <v>1</v>
      </c>
      <c r="K13574" t="s">
        <v>41</v>
      </c>
      <c r="L13574" t="s">
        <v>60</v>
      </c>
      <c r="M13574">
        <v>129000</v>
      </c>
      <c r="N13574"/>
      <c r="O13574" t="s">
        <v>15742</v>
      </c>
      <c r="P13574" t="s">
        <v>24637</v>
      </c>
    </row>
    <row r="13575" spans="1:16" x14ac:dyDescent="0.25">
      <c r="A13575" t="s">
        <v>2</v>
      </c>
      <c r="B13575" t="s">
        <v>24638</v>
      </c>
      <c r="C13575" t="s">
        <v>41</v>
      </c>
      <c r="D13575" t="s">
        <v>24639</v>
      </c>
      <c r="E13575" t="s">
        <v>59</v>
      </c>
      <c r="F13575" t="b">
        <v>0</v>
      </c>
      <c r="G13575" t="s">
        <v>41</v>
      </c>
      <c r="H13575" s="1">
        <v>46169.296168981477</v>
      </c>
      <c r="I13575" t="b">
        <v>0</v>
      </c>
      <c r="J13575" t="b">
        <v>0</v>
      </c>
      <c r="K13575" t="s">
        <v>41</v>
      </c>
      <c r="L13575" t="s">
        <v>60</v>
      </c>
      <c r="M13575">
        <v>105000</v>
      </c>
      <c r="N13575"/>
      <c r="O13575" t="s">
        <v>1990</v>
      </c>
    </row>
    <row r="13576" spans="1:16" x14ac:dyDescent="0.25">
      <c r="A13576" t="s">
        <v>6</v>
      </c>
      <c r="B13576" t="s">
        <v>24640</v>
      </c>
      <c r="C13576" t="s">
        <v>40</v>
      </c>
      <c r="D13576" t="s">
        <v>4526</v>
      </c>
      <c r="E13576" t="s">
        <v>59</v>
      </c>
      <c r="F13576" t="b">
        <v>0</v>
      </c>
      <c r="G13576" t="s">
        <v>40</v>
      </c>
      <c r="H13576" s="1">
        <v>46169.296168981477</v>
      </c>
      <c r="I13576" t="b">
        <v>0</v>
      </c>
      <c r="J13576" t="b">
        <v>0</v>
      </c>
      <c r="K13576" t="s">
        <v>40</v>
      </c>
      <c r="L13576" t="s">
        <v>60</v>
      </c>
      <c r="M13576">
        <v>110000</v>
      </c>
      <c r="N13576"/>
      <c r="O13576" t="s">
        <v>5319</v>
      </c>
    </row>
    <row r="13577" spans="1:16" x14ac:dyDescent="0.25">
      <c r="A13577" t="s">
        <v>1</v>
      </c>
      <c r="B13577" t="s">
        <v>24641</v>
      </c>
      <c r="C13577" t="s">
        <v>2204</v>
      </c>
      <c r="D13577" t="s">
        <v>4526</v>
      </c>
      <c r="E13577" t="s">
        <v>59</v>
      </c>
      <c r="F13577" t="b">
        <v>0</v>
      </c>
      <c r="G13577" t="s">
        <v>19</v>
      </c>
      <c r="H13577" s="1">
        <v>46169.297291666669</v>
      </c>
      <c r="I13577" t="b">
        <v>1</v>
      </c>
      <c r="J13577" t="b">
        <v>0</v>
      </c>
      <c r="K13577" t="s">
        <v>19</v>
      </c>
      <c r="L13577" t="s">
        <v>60</v>
      </c>
      <c r="M13577">
        <v>900000</v>
      </c>
      <c r="N13577"/>
      <c r="O13577" t="s">
        <v>24642</v>
      </c>
      <c r="P13577" t="s">
        <v>24643</v>
      </c>
    </row>
    <row r="13578" spans="1:16" x14ac:dyDescent="0.25">
      <c r="A13578" t="s">
        <v>0</v>
      </c>
      <c r="B13578" t="s">
        <v>24644</v>
      </c>
      <c r="C13578" t="s">
        <v>18267</v>
      </c>
      <c r="D13578" t="s">
        <v>5493</v>
      </c>
      <c r="E13578" t="s">
        <v>59</v>
      </c>
      <c r="F13578" t="b">
        <v>0</v>
      </c>
      <c r="G13578" t="s">
        <v>68</v>
      </c>
      <c r="H13578" s="1">
        <v>46169.33489583333</v>
      </c>
      <c r="I13578" t="b">
        <v>1</v>
      </c>
      <c r="J13578" t="b">
        <v>1</v>
      </c>
      <c r="K13578" t="s">
        <v>41</v>
      </c>
      <c r="L13578" t="s">
        <v>60</v>
      </c>
      <c r="M13578">
        <v>55000</v>
      </c>
      <c r="N13578"/>
      <c r="O13578" t="s">
        <v>24645</v>
      </c>
      <c r="P13578" t="s">
        <v>146</v>
      </c>
    </row>
    <row r="13579" spans="1:16" x14ac:dyDescent="0.25">
      <c r="A13579" t="s">
        <v>0</v>
      </c>
      <c r="B13579" t="s">
        <v>24646</v>
      </c>
      <c r="C13579" t="s">
        <v>24647</v>
      </c>
      <c r="D13579" t="s">
        <v>4599</v>
      </c>
      <c r="F13579" t="b">
        <v>0</v>
      </c>
      <c r="G13579" t="s">
        <v>40</v>
      </c>
      <c r="H13579" s="1">
        <v>46169.336238425924</v>
      </c>
      <c r="I13579" t="b">
        <v>0</v>
      </c>
      <c r="J13579" t="b">
        <v>0</v>
      </c>
      <c r="K13579" t="s">
        <v>40</v>
      </c>
      <c r="L13579" t="s">
        <v>74</v>
      </c>
      <c r="M13579"/>
      <c r="N13579">
        <v>12.71</v>
      </c>
      <c r="O13579" t="s">
        <v>24648</v>
      </c>
      <c r="P13579" t="s">
        <v>415</v>
      </c>
    </row>
    <row r="13580" spans="1:16" x14ac:dyDescent="0.25">
      <c r="A13580" t="s">
        <v>1</v>
      </c>
      <c r="B13580" t="s">
        <v>24649</v>
      </c>
      <c r="C13580" t="s">
        <v>40</v>
      </c>
      <c r="D13580" t="s">
        <v>4526</v>
      </c>
      <c r="E13580" t="s">
        <v>59</v>
      </c>
      <c r="F13580" t="b">
        <v>0</v>
      </c>
      <c r="G13580" t="s">
        <v>40</v>
      </c>
      <c r="H13580" s="1">
        <v>46169.339745370373</v>
      </c>
      <c r="I13580" t="b">
        <v>1</v>
      </c>
      <c r="J13580" t="b">
        <v>0</v>
      </c>
      <c r="K13580" t="s">
        <v>40</v>
      </c>
      <c r="L13580" t="s">
        <v>74</v>
      </c>
      <c r="M13580"/>
      <c r="N13580">
        <v>85</v>
      </c>
      <c r="O13580" t="s">
        <v>6510</v>
      </c>
      <c r="P13580" t="s">
        <v>24650</v>
      </c>
    </row>
    <row r="13581" spans="1:16" x14ac:dyDescent="0.25">
      <c r="A13581" t="s">
        <v>2</v>
      </c>
      <c r="B13581" t="s">
        <v>24651</v>
      </c>
      <c r="C13581" t="s">
        <v>246</v>
      </c>
      <c r="D13581" t="s">
        <v>5493</v>
      </c>
      <c r="E13581" t="s">
        <v>59</v>
      </c>
      <c r="F13581" t="b">
        <v>0</v>
      </c>
      <c r="G13581" t="s">
        <v>65</v>
      </c>
      <c r="H13581" s="1">
        <v>46169.37809027778</v>
      </c>
      <c r="I13581" t="b">
        <v>0</v>
      </c>
      <c r="J13581" t="b">
        <v>0</v>
      </c>
      <c r="K13581" t="s">
        <v>41</v>
      </c>
      <c r="L13581" t="s">
        <v>60</v>
      </c>
      <c r="M13581">
        <v>124500</v>
      </c>
      <c r="N13581"/>
      <c r="O13581" t="s">
        <v>371</v>
      </c>
      <c r="P13581" t="s">
        <v>2284</v>
      </c>
    </row>
    <row r="13582" spans="1:16" x14ac:dyDescent="0.25">
      <c r="A13582" t="s">
        <v>1</v>
      </c>
      <c r="B13582" t="s">
        <v>24652</v>
      </c>
      <c r="C13582" t="s">
        <v>40</v>
      </c>
      <c r="D13582" t="s">
        <v>4526</v>
      </c>
      <c r="E13582" t="s">
        <v>59</v>
      </c>
      <c r="F13582" t="b">
        <v>0</v>
      </c>
      <c r="G13582" t="s">
        <v>40</v>
      </c>
      <c r="H13582" s="1">
        <v>46169.381504629629</v>
      </c>
      <c r="I13582" t="b">
        <v>1</v>
      </c>
      <c r="J13582" t="b">
        <v>0</v>
      </c>
      <c r="K13582" t="s">
        <v>40</v>
      </c>
      <c r="L13582" t="s">
        <v>60</v>
      </c>
      <c r="M13582">
        <v>90000</v>
      </c>
      <c r="N13582"/>
      <c r="O13582" t="s">
        <v>24653</v>
      </c>
      <c r="P13582" t="s">
        <v>85</v>
      </c>
    </row>
    <row r="13583" spans="1:16" x14ac:dyDescent="0.25">
      <c r="A13583" t="s">
        <v>2</v>
      </c>
      <c r="B13583" t="s">
        <v>2821</v>
      </c>
      <c r="C13583" t="s">
        <v>363</v>
      </c>
      <c r="D13583" t="s">
        <v>4526</v>
      </c>
      <c r="E13583" t="s">
        <v>59</v>
      </c>
      <c r="F13583" t="b">
        <v>0</v>
      </c>
      <c r="G13583" t="s">
        <v>65</v>
      </c>
      <c r="H13583" s="1">
        <v>46169.418298611112</v>
      </c>
      <c r="I13583" t="b">
        <v>0</v>
      </c>
      <c r="J13583" t="b">
        <v>1</v>
      </c>
      <c r="K13583" t="s">
        <v>41</v>
      </c>
      <c r="L13583" t="s">
        <v>60</v>
      </c>
      <c r="M13583">
        <v>176000</v>
      </c>
      <c r="N13583"/>
      <c r="O13583" t="s">
        <v>7675</v>
      </c>
      <c r="P13583" t="s">
        <v>579</v>
      </c>
    </row>
    <row r="13584" spans="1:16" x14ac:dyDescent="0.25">
      <c r="A13584" t="s">
        <v>3</v>
      </c>
      <c r="B13584" t="s">
        <v>24654</v>
      </c>
      <c r="C13584" t="s">
        <v>15443</v>
      </c>
      <c r="D13584" t="s">
        <v>4599</v>
      </c>
      <c r="E13584" t="s">
        <v>59</v>
      </c>
      <c r="F13584" t="b">
        <v>0</v>
      </c>
      <c r="G13584" t="s">
        <v>40</v>
      </c>
      <c r="H13584" s="1">
        <v>46169.419571759259</v>
      </c>
      <c r="I13584" t="b">
        <v>0</v>
      </c>
      <c r="J13584" t="b">
        <v>0</v>
      </c>
      <c r="K13584" t="s">
        <v>40</v>
      </c>
      <c r="L13584" t="s">
        <v>60</v>
      </c>
      <c r="M13584">
        <v>57500</v>
      </c>
      <c r="N13584"/>
      <c r="O13584" t="s">
        <v>21913</v>
      </c>
      <c r="P13584" t="s">
        <v>24655</v>
      </c>
    </row>
    <row r="13585" spans="1:16" x14ac:dyDescent="0.25">
      <c r="A13585" t="s">
        <v>2</v>
      </c>
      <c r="B13585" t="s">
        <v>24656</v>
      </c>
      <c r="C13585" t="s">
        <v>922</v>
      </c>
      <c r="D13585" t="s">
        <v>5493</v>
      </c>
      <c r="E13585" t="s">
        <v>59</v>
      </c>
      <c r="F13585" t="b">
        <v>0</v>
      </c>
      <c r="G13585" t="s">
        <v>68</v>
      </c>
      <c r="H13585" s="1">
        <v>46169.419687499998</v>
      </c>
      <c r="I13585" t="b">
        <v>0</v>
      </c>
      <c r="J13585" t="b">
        <v>0</v>
      </c>
      <c r="K13585" t="s">
        <v>41</v>
      </c>
      <c r="L13585" t="s">
        <v>60</v>
      </c>
      <c r="M13585">
        <v>122000</v>
      </c>
      <c r="N13585"/>
      <c r="O13585" t="s">
        <v>371</v>
      </c>
      <c r="P13585" t="s">
        <v>2284</v>
      </c>
    </row>
    <row r="13586" spans="1:16" x14ac:dyDescent="0.25">
      <c r="A13586" t="s">
        <v>2</v>
      </c>
      <c r="B13586" t="s">
        <v>24657</v>
      </c>
      <c r="C13586" t="s">
        <v>690</v>
      </c>
      <c r="D13586" t="s">
        <v>2360</v>
      </c>
      <c r="E13586" t="s">
        <v>59</v>
      </c>
      <c r="F13586" t="b">
        <v>0</v>
      </c>
      <c r="G13586" t="s">
        <v>77</v>
      </c>
      <c r="H13586" s="1">
        <v>46169.419687499998</v>
      </c>
      <c r="I13586" t="b">
        <v>0</v>
      </c>
      <c r="J13586" t="b">
        <v>1</v>
      </c>
      <c r="K13586" t="s">
        <v>41</v>
      </c>
      <c r="L13586" t="s">
        <v>60</v>
      </c>
      <c r="M13586">
        <v>253500</v>
      </c>
      <c r="N13586"/>
      <c r="O13586" t="s">
        <v>424</v>
      </c>
      <c r="P13586" t="s">
        <v>4581</v>
      </c>
    </row>
    <row r="13587" spans="1:16" x14ac:dyDescent="0.25">
      <c r="A13587" t="s">
        <v>0</v>
      </c>
      <c r="B13587" t="s">
        <v>24658</v>
      </c>
      <c r="C13587" t="s">
        <v>3648</v>
      </c>
      <c r="D13587" t="s">
        <v>16554</v>
      </c>
      <c r="E13587" t="s">
        <v>59</v>
      </c>
      <c r="F13587" t="b">
        <v>0</v>
      </c>
      <c r="G13587" t="s">
        <v>65</v>
      </c>
      <c r="H13587" s="1">
        <v>46169.459907407407</v>
      </c>
      <c r="I13587" t="b">
        <v>0</v>
      </c>
      <c r="J13587" t="b">
        <v>1</v>
      </c>
      <c r="K13587" t="s">
        <v>41</v>
      </c>
      <c r="L13587" t="s">
        <v>60</v>
      </c>
      <c r="M13587">
        <v>70000</v>
      </c>
      <c r="N13587"/>
      <c r="O13587" t="s">
        <v>24659</v>
      </c>
      <c r="P13587" t="s">
        <v>24660</v>
      </c>
    </row>
    <row r="13588" spans="1:16" x14ac:dyDescent="0.25">
      <c r="A13588" t="s">
        <v>0</v>
      </c>
      <c r="B13588" t="s">
        <v>24661</v>
      </c>
      <c r="C13588" t="s">
        <v>76</v>
      </c>
      <c r="D13588" t="s">
        <v>4630</v>
      </c>
      <c r="E13588" t="s">
        <v>59</v>
      </c>
      <c r="F13588" t="b">
        <v>1</v>
      </c>
      <c r="G13588" t="s">
        <v>41</v>
      </c>
      <c r="H13588" s="1">
        <v>46169.461238425924</v>
      </c>
      <c r="I13588" t="b">
        <v>0</v>
      </c>
      <c r="J13588" t="b">
        <v>0</v>
      </c>
      <c r="K13588" t="s">
        <v>41</v>
      </c>
      <c r="L13588" t="s">
        <v>60</v>
      </c>
      <c r="M13588">
        <v>88500</v>
      </c>
      <c r="N13588"/>
      <c r="O13588" t="s">
        <v>24662</v>
      </c>
      <c r="P13588" t="s">
        <v>24663</v>
      </c>
    </row>
    <row r="13589" spans="1:16" x14ac:dyDescent="0.25">
      <c r="A13589" t="s">
        <v>2</v>
      </c>
      <c r="B13589" t="s">
        <v>24664</v>
      </c>
      <c r="C13589" t="s">
        <v>511</v>
      </c>
      <c r="D13589" t="s">
        <v>24665</v>
      </c>
      <c r="E13589" t="s">
        <v>59</v>
      </c>
      <c r="F13589" t="b">
        <v>0</v>
      </c>
      <c r="G13589" t="s">
        <v>65</v>
      </c>
      <c r="H13589" s="1">
        <v>46169.461388888893</v>
      </c>
      <c r="I13589" t="b">
        <v>0</v>
      </c>
      <c r="J13589" t="b">
        <v>1</v>
      </c>
      <c r="K13589" t="s">
        <v>41</v>
      </c>
      <c r="L13589" t="s">
        <v>60</v>
      </c>
      <c r="M13589">
        <v>129780</v>
      </c>
      <c r="N13589"/>
      <c r="O13589" t="s">
        <v>8129</v>
      </c>
      <c r="P13589" t="s">
        <v>24666</v>
      </c>
    </row>
    <row r="13590" spans="1:16" x14ac:dyDescent="0.25">
      <c r="A13590" t="s">
        <v>0</v>
      </c>
      <c r="B13590" t="s">
        <v>24667</v>
      </c>
      <c r="C13590" t="s">
        <v>76</v>
      </c>
      <c r="D13590" t="s">
        <v>4346</v>
      </c>
      <c r="E13590" t="s">
        <v>59</v>
      </c>
      <c r="F13590" t="b">
        <v>1</v>
      </c>
      <c r="G13590" t="s">
        <v>13</v>
      </c>
      <c r="H13590" s="1">
        <v>46169.501851851863</v>
      </c>
      <c r="I13590" t="b">
        <v>1</v>
      </c>
      <c r="J13590" t="b">
        <v>0</v>
      </c>
      <c r="K13590" t="s">
        <v>13</v>
      </c>
      <c r="L13590" t="s">
        <v>60</v>
      </c>
      <c r="M13590">
        <v>54000</v>
      </c>
      <c r="N13590"/>
      <c r="O13590" t="s">
        <v>24668</v>
      </c>
      <c r="P13590" t="s">
        <v>24669</v>
      </c>
    </row>
    <row r="13591" spans="1:16" x14ac:dyDescent="0.25">
      <c r="A13591" t="s">
        <v>0</v>
      </c>
      <c r="B13591" t="s">
        <v>24670</v>
      </c>
      <c r="C13591" t="s">
        <v>40</v>
      </c>
      <c r="D13591" t="s">
        <v>4526</v>
      </c>
      <c r="E13591" t="s">
        <v>59</v>
      </c>
      <c r="F13591" t="b">
        <v>0</v>
      </c>
      <c r="G13591" t="s">
        <v>40</v>
      </c>
      <c r="H13591" s="1">
        <v>46169.502905092602</v>
      </c>
      <c r="I13591" t="b">
        <v>1</v>
      </c>
      <c r="J13591" t="b">
        <v>0</v>
      </c>
      <c r="K13591" t="s">
        <v>40</v>
      </c>
      <c r="L13591" t="s">
        <v>60</v>
      </c>
      <c r="M13591">
        <v>65000</v>
      </c>
      <c r="N13591"/>
      <c r="O13591" t="s">
        <v>5873</v>
      </c>
      <c r="P13591" t="s">
        <v>8911</v>
      </c>
    </row>
    <row r="13592" spans="1:16" x14ac:dyDescent="0.25">
      <c r="A13592" t="s">
        <v>6</v>
      </c>
      <c r="B13592" t="s">
        <v>24671</v>
      </c>
      <c r="C13592" t="s">
        <v>960</v>
      </c>
      <c r="D13592" t="s">
        <v>4526</v>
      </c>
      <c r="E13592" t="s">
        <v>59</v>
      </c>
      <c r="F13592" t="b">
        <v>0</v>
      </c>
      <c r="G13592" t="s">
        <v>65</v>
      </c>
      <c r="H13592" s="1">
        <v>46169.503055555557</v>
      </c>
      <c r="I13592" t="b">
        <v>0</v>
      </c>
      <c r="J13592" t="b">
        <v>1</v>
      </c>
      <c r="K13592" t="s">
        <v>41</v>
      </c>
      <c r="L13592" t="s">
        <v>60</v>
      </c>
      <c r="M13592">
        <v>162000</v>
      </c>
      <c r="N13592"/>
      <c r="O13592" t="s">
        <v>424</v>
      </c>
      <c r="P13592" t="s">
        <v>4577</v>
      </c>
    </row>
    <row r="13593" spans="1:16" x14ac:dyDescent="0.25">
      <c r="A13593" t="s">
        <v>2</v>
      </c>
      <c r="B13593" t="s">
        <v>17513</v>
      </c>
      <c r="C13593" t="s">
        <v>10022</v>
      </c>
      <c r="D13593" t="s">
        <v>4526</v>
      </c>
      <c r="E13593" t="s">
        <v>59</v>
      </c>
      <c r="F13593" t="b">
        <v>0</v>
      </c>
      <c r="G13593" t="s">
        <v>40</v>
      </c>
      <c r="H13593" s="1">
        <v>46169.504513888889</v>
      </c>
      <c r="I13593" t="b">
        <v>1</v>
      </c>
      <c r="J13593" t="b">
        <v>0</v>
      </c>
      <c r="K13593" t="s">
        <v>40</v>
      </c>
      <c r="L13593" t="s">
        <v>60</v>
      </c>
      <c r="M13593">
        <v>52500</v>
      </c>
      <c r="N13593"/>
      <c r="O13593" t="s">
        <v>101</v>
      </c>
      <c r="P13593" t="s">
        <v>85</v>
      </c>
    </row>
    <row r="13594" spans="1:16" x14ac:dyDescent="0.25">
      <c r="A13594" t="s">
        <v>1</v>
      </c>
      <c r="B13594" t="s">
        <v>613</v>
      </c>
      <c r="C13594" t="s">
        <v>13767</v>
      </c>
      <c r="D13594" t="s">
        <v>4346</v>
      </c>
      <c r="E13594" t="s">
        <v>59</v>
      </c>
      <c r="F13594" t="b">
        <v>0</v>
      </c>
      <c r="G13594" t="s">
        <v>19</v>
      </c>
      <c r="H13594" s="1">
        <v>46169.505613425928</v>
      </c>
      <c r="I13594" t="b">
        <v>0</v>
      </c>
      <c r="J13594" t="b">
        <v>0</v>
      </c>
      <c r="K13594" t="s">
        <v>19</v>
      </c>
      <c r="L13594" t="s">
        <v>60</v>
      </c>
      <c r="M13594">
        <v>788093.08000000007</v>
      </c>
      <c r="N13594"/>
      <c r="O13594" t="s">
        <v>18929</v>
      </c>
      <c r="P13594" t="s">
        <v>24672</v>
      </c>
    </row>
    <row r="13595" spans="1:16" x14ac:dyDescent="0.25">
      <c r="A13595" t="s">
        <v>6</v>
      </c>
      <c r="B13595" t="s">
        <v>6</v>
      </c>
      <c r="C13595" t="s">
        <v>434</v>
      </c>
      <c r="D13595" t="s">
        <v>2360</v>
      </c>
      <c r="E13595" t="s">
        <v>59</v>
      </c>
      <c r="F13595" t="b">
        <v>0</v>
      </c>
      <c r="G13595" t="s">
        <v>68</v>
      </c>
      <c r="H13595" s="1">
        <v>46169.543229166673</v>
      </c>
      <c r="I13595" t="b">
        <v>0</v>
      </c>
      <c r="J13595" t="b">
        <v>1</v>
      </c>
      <c r="K13595" t="s">
        <v>41</v>
      </c>
      <c r="L13595" t="s">
        <v>60</v>
      </c>
      <c r="M13595">
        <v>132500</v>
      </c>
      <c r="N13595"/>
      <c r="O13595" t="s">
        <v>24673</v>
      </c>
      <c r="P13595" t="s">
        <v>24674</v>
      </c>
    </row>
    <row r="13596" spans="1:16" x14ac:dyDescent="0.25">
      <c r="A13596" t="s">
        <v>0</v>
      </c>
      <c r="B13596" t="s">
        <v>0</v>
      </c>
      <c r="C13596" t="s">
        <v>3648</v>
      </c>
      <c r="D13596" t="s">
        <v>4526</v>
      </c>
      <c r="E13596" t="s">
        <v>59</v>
      </c>
      <c r="F13596" t="b">
        <v>0</v>
      </c>
      <c r="G13596" t="s">
        <v>65</v>
      </c>
      <c r="H13596" s="1">
        <v>46169.543287037042</v>
      </c>
      <c r="I13596" t="b">
        <v>0</v>
      </c>
      <c r="J13596" t="b">
        <v>1</v>
      </c>
      <c r="K13596" t="s">
        <v>41</v>
      </c>
      <c r="L13596" t="s">
        <v>60</v>
      </c>
      <c r="M13596">
        <v>70000</v>
      </c>
      <c r="N13596"/>
      <c r="O13596" t="s">
        <v>24659</v>
      </c>
      <c r="P13596" t="s">
        <v>24660</v>
      </c>
    </row>
    <row r="13597" spans="1:16" x14ac:dyDescent="0.25">
      <c r="A13597" t="s">
        <v>0</v>
      </c>
      <c r="B13597" t="s">
        <v>24675</v>
      </c>
      <c r="C13597" t="s">
        <v>8160</v>
      </c>
      <c r="D13597" t="s">
        <v>4346</v>
      </c>
      <c r="E13597" t="s">
        <v>59</v>
      </c>
      <c r="F13597" t="b">
        <v>0</v>
      </c>
      <c r="G13597" t="s">
        <v>40</v>
      </c>
      <c r="H13597" s="1">
        <v>46169.544571759259</v>
      </c>
      <c r="I13597" t="b">
        <v>1</v>
      </c>
      <c r="J13597" t="b">
        <v>0</v>
      </c>
      <c r="K13597" t="s">
        <v>40</v>
      </c>
      <c r="L13597" t="s">
        <v>60</v>
      </c>
      <c r="M13597">
        <v>37250</v>
      </c>
      <c r="N13597"/>
      <c r="O13597" t="s">
        <v>8161</v>
      </c>
      <c r="P13597" t="s">
        <v>24676</v>
      </c>
    </row>
    <row r="13598" spans="1:16" x14ac:dyDescent="0.25">
      <c r="A13598" t="s">
        <v>1</v>
      </c>
      <c r="B13598" t="s">
        <v>1</v>
      </c>
      <c r="C13598" t="s">
        <v>3648</v>
      </c>
      <c r="D13598" t="s">
        <v>4526</v>
      </c>
      <c r="E13598" t="s">
        <v>59</v>
      </c>
      <c r="F13598" t="b">
        <v>0</v>
      </c>
      <c r="G13598" t="s">
        <v>77</v>
      </c>
      <c r="H13598" s="1">
        <v>46169.546388888892</v>
      </c>
      <c r="I13598" t="b">
        <v>0</v>
      </c>
      <c r="J13598" t="b">
        <v>1</v>
      </c>
      <c r="K13598" t="s">
        <v>41</v>
      </c>
      <c r="L13598" t="s">
        <v>60</v>
      </c>
      <c r="M13598">
        <v>70000</v>
      </c>
      <c r="N13598"/>
      <c r="O13598" t="s">
        <v>24659</v>
      </c>
      <c r="P13598" t="s">
        <v>15040</v>
      </c>
    </row>
    <row r="13599" spans="1:16" x14ac:dyDescent="0.25">
      <c r="A13599" t="s">
        <v>1</v>
      </c>
      <c r="B13599" t="s">
        <v>12539</v>
      </c>
      <c r="C13599" t="s">
        <v>500</v>
      </c>
      <c r="D13599" t="s">
        <v>4346</v>
      </c>
      <c r="E13599" t="s">
        <v>59</v>
      </c>
      <c r="F13599" t="b">
        <v>0</v>
      </c>
      <c r="G13599" t="s">
        <v>13</v>
      </c>
      <c r="H13599" s="1">
        <v>46169.546932870369</v>
      </c>
      <c r="I13599" t="b">
        <v>1</v>
      </c>
      <c r="J13599" t="b">
        <v>0</v>
      </c>
      <c r="K13599" t="s">
        <v>13</v>
      </c>
      <c r="L13599" t="s">
        <v>60</v>
      </c>
      <c r="M13599">
        <v>121500</v>
      </c>
      <c r="N13599"/>
      <c r="O13599" t="s">
        <v>1283</v>
      </c>
      <c r="P13599" t="s">
        <v>24677</v>
      </c>
    </row>
    <row r="13600" spans="1:16" x14ac:dyDescent="0.25">
      <c r="A13600" t="s">
        <v>1</v>
      </c>
      <c r="B13600" t="s">
        <v>24678</v>
      </c>
      <c r="C13600" t="s">
        <v>19171</v>
      </c>
      <c r="D13600" t="s">
        <v>4526</v>
      </c>
      <c r="E13600" t="s">
        <v>59</v>
      </c>
      <c r="F13600" t="b">
        <v>0</v>
      </c>
      <c r="G13600" t="s">
        <v>40</v>
      </c>
      <c r="H13600" s="1">
        <v>46169.548194444447</v>
      </c>
      <c r="I13600" t="b">
        <v>0</v>
      </c>
      <c r="J13600" t="b">
        <v>0</v>
      </c>
      <c r="K13600" t="s">
        <v>40</v>
      </c>
      <c r="L13600" t="s">
        <v>60</v>
      </c>
      <c r="M13600">
        <v>147000</v>
      </c>
      <c r="N13600"/>
      <c r="O13600" t="s">
        <v>4052</v>
      </c>
      <c r="P13600" t="s">
        <v>5548</v>
      </c>
    </row>
    <row r="13601" spans="1:16" x14ac:dyDescent="0.25">
      <c r="A13601" t="s">
        <v>0</v>
      </c>
      <c r="B13601" t="s">
        <v>3071</v>
      </c>
      <c r="C13601" t="s">
        <v>1837</v>
      </c>
      <c r="D13601" t="s">
        <v>4346</v>
      </c>
      <c r="E13601" t="s">
        <v>59</v>
      </c>
      <c r="F13601" t="b">
        <v>0</v>
      </c>
      <c r="G13601" t="s">
        <v>65</v>
      </c>
      <c r="H13601" s="1">
        <v>46169.584907407407</v>
      </c>
      <c r="I13601" t="b">
        <v>0</v>
      </c>
      <c r="J13601" t="b">
        <v>1</v>
      </c>
      <c r="K13601" t="s">
        <v>41</v>
      </c>
      <c r="L13601" t="s">
        <v>60</v>
      </c>
      <c r="M13601">
        <v>92500</v>
      </c>
      <c r="N13601"/>
      <c r="O13601" t="s">
        <v>3072</v>
      </c>
      <c r="P13601" t="s">
        <v>3826</v>
      </c>
    </row>
    <row r="13602" spans="1:16" x14ac:dyDescent="0.25">
      <c r="A13602" t="s">
        <v>0</v>
      </c>
      <c r="B13602" t="s">
        <v>4699</v>
      </c>
      <c r="C13602" t="s">
        <v>76</v>
      </c>
      <c r="D13602" t="s">
        <v>584</v>
      </c>
      <c r="E13602" t="s">
        <v>59</v>
      </c>
      <c r="F13602" t="b">
        <v>1</v>
      </c>
      <c r="G13602" t="s">
        <v>19</v>
      </c>
      <c r="H13602" s="1">
        <v>46169.585509259261</v>
      </c>
      <c r="I13602" t="b">
        <v>0</v>
      </c>
      <c r="J13602" t="b">
        <v>0</v>
      </c>
      <c r="K13602" t="s">
        <v>19</v>
      </c>
      <c r="L13602" t="s">
        <v>74</v>
      </c>
      <c r="M13602"/>
      <c r="N13602">
        <v>11</v>
      </c>
      <c r="O13602" t="s">
        <v>4700</v>
      </c>
      <c r="P13602" t="s">
        <v>4701</v>
      </c>
    </row>
    <row r="13603" spans="1:16" x14ac:dyDescent="0.25">
      <c r="A13603" t="s">
        <v>7</v>
      </c>
      <c r="B13603" t="s">
        <v>24679</v>
      </c>
      <c r="C13603" t="s">
        <v>32</v>
      </c>
      <c r="D13603" t="s">
        <v>4346</v>
      </c>
      <c r="E13603" t="s">
        <v>59</v>
      </c>
      <c r="F13603" t="b">
        <v>0</v>
      </c>
      <c r="G13603" t="s">
        <v>32</v>
      </c>
      <c r="H13603" s="1">
        <v>46169.585925925923</v>
      </c>
      <c r="I13603" t="b">
        <v>0</v>
      </c>
      <c r="J13603" t="b">
        <v>0</v>
      </c>
      <c r="K13603" t="s">
        <v>32</v>
      </c>
      <c r="L13603" t="s">
        <v>60</v>
      </c>
      <c r="M13603">
        <v>111277</v>
      </c>
      <c r="N13603"/>
      <c r="O13603" t="s">
        <v>24680</v>
      </c>
      <c r="P13603" t="s">
        <v>24681</v>
      </c>
    </row>
    <row r="13604" spans="1:16" x14ac:dyDescent="0.25">
      <c r="A13604" t="s">
        <v>2</v>
      </c>
      <c r="B13604" t="s">
        <v>275</v>
      </c>
      <c r="C13604" t="s">
        <v>504</v>
      </c>
      <c r="D13604" t="s">
        <v>4526</v>
      </c>
      <c r="E13604" t="s">
        <v>59</v>
      </c>
      <c r="F13604" t="b">
        <v>0</v>
      </c>
      <c r="G13604" t="s">
        <v>77</v>
      </c>
      <c r="H13604" s="1">
        <v>46169.588055555563</v>
      </c>
      <c r="I13604" t="b">
        <v>0</v>
      </c>
      <c r="J13604" t="b">
        <v>1</v>
      </c>
      <c r="K13604" t="s">
        <v>41</v>
      </c>
      <c r="L13604" t="s">
        <v>60</v>
      </c>
      <c r="M13604">
        <v>95000</v>
      </c>
      <c r="N13604"/>
      <c r="O13604" t="s">
        <v>24682</v>
      </c>
      <c r="P13604" t="s">
        <v>24683</v>
      </c>
    </row>
    <row r="13605" spans="1:16" x14ac:dyDescent="0.25">
      <c r="A13605" t="s">
        <v>1</v>
      </c>
      <c r="B13605" t="s">
        <v>24684</v>
      </c>
      <c r="C13605" t="s">
        <v>76</v>
      </c>
      <c r="D13605" t="s">
        <v>4346</v>
      </c>
      <c r="E13605" t="s">
        <v>59</v>
      </c>
      <c r="F13605" t="b">
        <v>1</v>
      </c>
      <c r="G13605" t="s">
        <v>40</v>
      </c>
      <c r="H13605" s="1">
        <v>46169.589745370373</v>
      </c>
      <c r="I13605" t="b">
        <v>1</v>
      </c>
      <c r="J13605" t="b">
        <v>0</v>
      </c>
      <c r="K13605" t="s">
        <v>40</v>
      </c>
      <c r="L13605" t="s">
        <v>60</v>
      </c>
      <c r="M13605">
        <v>55000</v>
      </c>
      <c r="N13605"/>
      <c r="O13605" t="s">
        <v>10334</v>
      </c>
      <c r="P13605" t="s">
        <v>24685</v>
      </c>
    </row>
    <row r="13606" spans="1:16" x14ac:dyDescent="0.25">
      <c r="A13606" t="s">
        <v>5</v>
      </c>
      <c r="B13606" t="s">
        <v>24686</v>
      </c>
      <c r="C13606" t="s">
        <v>40</v>
      </c>
      <c r="D13606" t="s">
        <v>4526</v>
      </c>
      <c r="E13606" t="s">
        <v>59</v>
      </c>
      <c r="F13606" t="b">
        <v>0</v>
      </c>
      <c r="G13606" t="s">
        <v>40</v>
      </c>
      <c r="H13606" s="1">
        <v>46169.589814814812</v>
      </c>
      <c r="I13606" t="b">
        <v>1</v>
      </c>
      <c r="J13606" t="b">
        <v>0</v>
      </c>
      <c r="K13606" t="s">
        <v>40</v>
      </c>
      <c r="L13606" t="s">
        <v>60</v>
      </c>
      <c r="M13606">
        <v>72500</v>
      </c>
      <c r="N13606"/>
      <c r="O13606" t="s">
        <v>4760</v>
      </c>
      <c r="P13606" t="s">
        <v>19899</v>
      </c>
    </row>
    <row r="13607" spans="1:16" x14ac:dyDescent="0.25">
      <c r="A13607" t="s">
        <v>2</v>
      </c>
      <c r="B13607" t="s">
        <v>275</v>
      </c>
      <c r="C13607" t="s">
        <v>5029</v>
      </c>
      <c r="D13607" t="s">
        <v>7670</v>
      </c>
      <c r="E13607" t="s">
        <v>59</v>
      </c>
      <c r="F13607" t="b">
        <v>0</v>
      </c>
      <c r="G13607" t="s">
        <v>40</v>
      </c>
      <c r="H13607" s="1">
        <v>46169.589814814812</v>
      </c>
      <c r="I13607" t="b">
        <v>1</v>
      </c>
      <c r="J13607" t="b">
        <v>0</v>
      </c>
      <c r="K13607" t="s">
        <v>40</v>
      </c>
      <c r="L13607" t="s">
        <v>60</v>
      </c>
      <c r="M13607">
        <v>55000</v>
      </c>
      <c r="N13607"/>
      <c r="O13607" t="s">
        <v>11433</v>
      </c>
      <c r="P13607" t="s">
        <v>2565</v>
      </c>
    </row>
    <row r="13608" spans="1:16" x14ac:dyDescent="0.25">
      <c r="A13608" t="s">
        <v>0</v>
      </c>
      <c r="B13608" t="s">
        <v>24687</v>
      </c>
      <c r="C13608" t="s">
        <v>1679</v>
      </c>
      <c r="D13608" t="s">
        <v>4526</v>
      </c>
      <c r="E13608" t="s">
        <v>88</v>
      </c>
      <c r="F13608" t="b">
        <v>0</v>
      </c>
      <c r="G13608" t="s">
        <v>65</v>
      </c>
      <c r="H13608" s="1">
        <v>46169.626550925917</v>
      </c>
      <c r="I13608" t="b">
        <v>0</v>
      </c>
      <c r="J13608" t="b">
        <v>0</v>
      </c>
      <c r="K13608" t="s">
        <v>41</v>
      </c>
      <c r="L13608" t="s">
        <v>74</v>
      </c>
      <c r="M13608"/>
      <c r="N13608">
        <v>50</v>
      </c>
      <c r="O13608" t="s">
        <v>1164</v>
      </c>
      <c r="P13608" t="s">
        <v>1322</v>
      </c>
    </row>
    <row r="13609" spans="1:16" x14ac:dyDescent="0.25">
      <c r="A13609" t="s">
        <v>0</v>
      </c>
      <c r="B13609" t="s">
        <v>24688</v>
      </c>
      <c r="C13609" t="s">
        <v>2105</v>
      </c>
      <c r="D13609" t="s">
        <v>4346</v>
      </c>
      <c r="E13609" t="s">
        <v>59</v>
      </c>
      <c r="F13609" t="b">
        <v>0</v>
      </c>
      <c r="G13609" t="s">
        <v>68</v>
      </c>
      <c r="H13609" s="1">
        <v>46169.626550925917</v>
      </c>
      <c r="I13609" t="b">
        <v>1</v>
      </c>
      <c r="J13609" t="b">
        <v>0</v>
      </c>
      <c r="K13609" t="s">
        <v>41</v>
      </c>
      <c r="L13609" t="s">
        <v>60</v>
      </c>
      <c r="M13609">
        <v>55000</v>
      </c>
      <c r="N13609"/>
      <c r="O13609" t="s">
        <v>24689</v>
      </c>
    </row>
    <row r="13610" spans="1:16" x14ac:dyDescent="0.25">
      <c r="A13610" t="s">
        <v>0</v>
      </c>
      <c r="B13610" t="s">
        <v>24690</v>
      </c>
      <c r="C13610" t="s">
        <v>172</v>
      </c>
      <c r="D13610" t="s">
        <v>2360</v>
      </c>
      <c r="E13610" t="s">
        <v>59</v>
      </c>
      <c r="F13610" t="b">
        <v>0</v>
      </c>
      <c r="G13610" t="s">
        <v>68</v>
      </c>
      <c r="H13610" s="1">
        <v>46169.626550925917</v>
      </c>
      <c r="I13610" t="b">
        <v>0</v>
      </c>
      <c r="J13610" t="b">
        <v>1</v>
      </c>
      <c r="K13610" t="s">
        <v>41</v>
      </c>
      <c r="L13610" t="s">
        <v>74</v>
      </c>
      <c r="M13610"/>
      <c r="N13610">
        <v>38</v>
      </c>
      <c r="O13610" t="s">
        <v>24691</v>
      </c>
    </row>
    <row r="13611" spans="1:16" x14ac:dyDescent="0.25">
      <c r="A13611" t="s">
        <v>0</v>
      </c>
      <c r="B13611" t="s">
        <v>24692</v>
      </c>
      <c r="C13611" t="s">
        <v>86</v>
      </c>
      <c r="D13611" t="s">
        <v>2360</v>
      </c>
      <c r="E13611" t="s">
        <v>59</v>
      </c>
      <c r="F13611" t="b">
        <v>0</v>
      </c>
      <c r="G13611" t="s">
        <v>77</v>
      </c>
      <c r="H13611" s="1">
        <v>46169.626550925917</v>
      </c>
      <c r="I13611" t="b">
        <v>0</v>
      </c>
      <c r="J13611" t="b">
        <v>1</v>
      </c>
      <c r="K13611" t="s">
        <v>41</v>
      </c>
      <c r="L13611" t="s">
        <v>74</v>
      </c>
      <c r="M13611"/>
      <c r="N13611">
        <v>38</v>
      </c>
      <c r="O13611" t="s">
        <v>24691</v>
      </c>
    </row>
    <row r="13612" spans="1:16" x14ac:dyDescent="0.25">
      <c r="A13612" t="s">
        <v>0</v>
      </c>
      <c r="B13612" t="s">
        <v>0</v>
      </c>
      <c r="C13612" t="s">
        <v>1110</v>
      </c>
      <c r="D13612" t="s">
        <v>4346</v>
      </c>
      <c r="E13612" t="s">
        <v>59</v>
      </c>
      <c r="F13612" t="b">
        <v>0</v>
      </c>
      <c r="G13612" t="s">
        <v>89</v>
      </c>
      <c r="H13612" s="1">
        <v>46169.626550925917</v>
      </c>
      <c r="I13612" t="b">
        <v>1</v>
      </c>
      <c r="J13612" t="b">
        <v>1</v>
      </c>
      <c r="K13612" t="s">
        <v>41</v>
      </c>
      <c r="L13612" t="s">
        <v>60</v>
      </c>
      <c r="M13612">
        <v>107500</v>
      </c>
      <c r="N13612"/>
      <c r="O13612" t="s">
        <v>24693</v>
      </c>
      <c r="P13612" t="s">
        <v>85</v>
      </c>
    </row>
    <row r="13613" spans="1:16" x14ac:dyDescent="0.25">
      <c r="A13613" t="s">
        <v>0</v>
      </c>
      <c r="B13613" t="s">
        <v>1242</v>
      </c>
      <c r="C13613" t="s">
        <v>1122</v>
      </c>
      <c r="D13613" t="s">
        <v>4526</v>
      </c>
      <c r="E13613" t="s">
        <v>88</v>
      </c>
      <c r="F13613" t="b">
        <v>0</v>
      </c>
      <c r="G13613" t="s">
        <v>65</v>
      </c>
      <c r="H13613" s="1">
        <v>46169.626574074071</v>
      </c>
      <c r="I13613" t="b">
        <v>0</v>
      </c>
      <c r="J13613" t="b">
        <v>1</v>
      </c>
      <c r="K13613" t="s">
        <v>41</v>
      </c>
      <c r="L13613" t="s">
        <v>74</v>
      </c>
      <c r="M13613"/>
      <c r="N13613">
        <v>50</v>
      </c>
      <c r="O13613" t="s">
        <v>403</v>
      </c>
      <c r="P13613" t="s">
        <v>146</v>
      </c>
    </row>
    <row r="13614" spans="1:16" x14ac:dyDescent="0.25">
      <c r="A13614" t="s">
        <v>4</v>
      </c>
      <c r="B13614" t="s">
        <v>12250</v>
      </c>
      <c r="C13614" t="s">
        <v>382</v>
      </c>
      <c r="D13614" t="s">
        <v>2360</v>
      </c>
      <c r="E13614" t="s">
        <v>59</v>
      </c>
      <c r="F13614" t="b">
        <v>0</v>
      </c>
      <c r="G13614" t="s">
        <v>77</v>
      </c>
      <c r="H13614" s="1">
        <v>46169.626620370371</v>
      </c>
      <c r="I13614" t="b">
        <v>0</v>
      </c>
      <c r="J13614" t="b">
        <v>0</v>
      </c>
      <c r="K13614" t="s">
        <v>41</v>
      </c>
      <c r="L13614" t="s">
        <v>74</v>
      </c>
      <c r="M13614"/>
      <c r="N13614">
        <v>55.5</v>
      </c>
      <c r="O13614" t="s">
        <v>3167</v>
      </c>
    </row>
    <row r="13615" spans="1:16" x14ac:dyDescent="0.25">
      <c r="A13615" t="s">
        <v>0</v>
      </c>
      <c r="B13615" t="s">
        <v>24694</v>
      </c>
      <c r="C13615" t="s">
        <v>194</v>
      </c>
      <c r="D13615" t="s">
        <v>2360</v>
      </c>
      <c r="E13615" t="s">
        <v>59</v>
      </c>
      <c r="F13615" t="b">
        <v>0</v>
      </c>
      <c r="G13615" t="s">
        <v>65</v>
      </c>
      <c r="H13615" s="1">
        <v>46169.626620370371</v>
      </c>
      <c r="I13615" t="b">
        <v>1</v>
      </c>
      <c r="J13615" t="b">
        <v>0</v>
      </c>
      <c r="K13615" t="s">
        <v>41</v>
      </c>
      <c r="L13615" t="s">
        <v>74</v>
      </c>
      <c r="M13615"/>
      <c r="N13615">
        <v>26.61</v>
      </c>
      <c r="O13615" t="s">
        <v>1277</v>
      </c>
    </row>
    <row r="13616" spans="1:16" x14ac:dyDescent="0.25">
      <c r="A13616" t="s">
        <v>0</v>
      </c>
      <c r="B13616" t="s">
        <v>24695</v>
      </c>
      <c r="C13616" t="s">
        <v>121</v>
      </c>
      <c r="D13616" t="s">
        <v>4526</v>
      </c>
      <c r="E13616" t="s">
        <v>88</v>
      </c>
      <c r="F13616" t="b">
        <v>0</v>
      </c>
      <c r="G13616" t="s">
        <v>68</v>
      </c>
      <c r="H13616" s="1">
        <v>46169.626631944448</v>
      </c>
      <c r="I13616" t="b">
        <v>0</v>
      </c>
      <c r="J13616" t="b">
        <v>0</v>
      </c>
      <c r="K13616" t="s">
        <v>41</v>
      </c>
      <c r="L13616" t="s">
        <v>74</v>
      </c>
      <c r="M13616"/>
      <c r="N13616">
        <v>61.5</v>
      </c>
      <c r="O13616" t="s">
        <v>3926</v>
      </c>
    </row>
    <row r="13617" spans="1:16" x14ac:dyDescent="0.25">
      <c r="A13617" t="s">
        <v>3</v>
      </c>
      <c r="B13617" t="s">
        <v>3</v>
      </c>
      <c r="C13617" t="s">
        <v>520</v>
      </c>
      <c r="D13617" t="s">
        <v>4526</v>
      </c>
      <c r="E13617" t="s">
        <v>59</v>
      </c>
      <c r="F13617" t="b">
        <v>0</v>
      </c>
      <c r="G13617" t="s">
        <v>41</v>
      </c>
      <c r="H13617" s="1">
        <v>46169.627905092602</v>
      </c>
      <c r="I13617" t="b">
        <v>0</v>
      </c>
      <c r="J13617" t="b">
        <v>1</v>
      </c>
      <c r="K13617" t="s">
        <v>41</v>
      </c>
      <c r="L13617" t="s">
        <v>74</v>
      </c>
      <c r="M13617"/>
      <c r="N13617">
        <v>39</v>
      </c>
      <c r="O13617" t="s">
        <v>403</v>
      </c>
      <c r="P13617" t="s">
        <v>283</v>
      </c>
    </row>
    <row r="13618" spans="1:16" x14ac:dyDescent="0.25">
      <c r="A13618" t="s">
        <v>1</v>
      </c>
      <c r="B13618" t="s">
        <v>19025</v>
      </c>
      <c r="C13618" t="s">
        <v>825</v>
      </c>
      <c r="D13618" t="s">
        <v>4346</v>
      </c>
      <c r="E13618" t="s">
        <v>59</v>
      </c>
      <c r="F13618" t="b">
        <v>0</v>
      </c>
      <c r="G13618" t="s">
        <v>34</v>
      </c>
      <c r="H13618" s="1">
        <v>46169.631261574083</v>
      </c>
      <c r="I13618" t="b">
        <v>0</v>
      </c>
      <c r="J13618" t="b">
        <v>0</v>
      </c>
      <c r="K13618" t="s">
        <v>34</v>
      </c>
      <c r="L13618" t="s">
        <v>60</v>
      </c>
      <c r="M13618">
        <v>695000</v>
      </c>
      <c r="N13618"/>
      <c r="O13618" t="s">
        <v>24696</v>
      </c>
      <c r="P13618" t="s">
        <v>24697</v>
      </c>
    </row>
    <row r="13619" spans="1:16" x14ac:dyDescent="0.25">
      <c r="A13619" t="s">
        <v>1</v>
      </c>
      <c r="B13619" t="s">
        <v>24698</v>
      </c>
      <c r="C13619" t="s">
        <v>6956</v>
      </c>
      <c r="D13619" t="s">
        <v>4526</v>
      </c>
      <c r="E13619" t="s">
        <v>59</v>
      </c>
      <c r="F13619" t="b">
        <v>0</v>
      </c>
      <c r="G13619" t="s">
        <v>40</v>
      </c>
      <c r="H13619" s="1">
        <v>46169.631527777783</v>
      </c>
      <c r="I13619" t="b">
        <v>0</v>
      </c>
      <c r="J13619" t="b">
        <v>0</v>
      </c>
      <c r="K13619" t="s">
        <v>40</v>
      </c>
      <c r="L13619" t="s">
        <v>60</v>
      </c>
      <c r="M13619">
        <v>85000</v>
      </c>
      <c r="N13619"/>
      <c r="O13619" t="s">
        <v>14748</v>
      </c>
      <c r="P13619" t="s">
        <v>3367</v>
      </c>
    </row>
    <row r="13620" spans="1:16" x14ac:dyDescent="0.25">
      <c r="A13620" t="s">
        <v>0</v>
      </c>
      <c r="B13620" t="s">
        <v>24699</v>
      </c>
      <c r="C13620" t="s">
        <v>71</v>
      </c>
      <c r="D13620" t="s">
        <v>4346</v>
      </c>
      <c r="E13620" t="s">
        <v>59</v>
      </c>
      <c r="F13620" t="b">
        <v>0</v>
      </c>
      <c r="G13620" t="s">
        <v>73</v>
      </c>
      <c r="H13620" s="1">
        <v>46169.668217592603</v>
      </c>
      <c r="I13620" t="b">
        <v>1</v>
      </c>
      <c r="J13620" t="b">
        <v>0</v>
      </c>
      <c r="K13620" t="s">
        <v>41</v>
      </c>
      <c r="L13620" t="s">
        <v>74</v>
      </c>
      <c r="M13620"/>
      <c r="N13620">
        <v>30</v>
      </c>
      <c r="O13620" t="s">
        <v>16176</v>
      </c>
    </row>
    <row r="13621" spans="1:16" x14ac:dyDescent="0.25">
      <c r="A13621" t="s">
        <v>0</v>
      </c>
      <c r="B13621" t="s">
        <v>24700</v>
      </c>
      <c r="C13621" t="s">
        <v>566</v>
      </c>
      <c r="D13621" t="s">
        <v>4526</v>
      </c>
      <c r="E13621" t="s">
        <v>88</v>
      </c>
      <c r="F13621" t="b">
        <v>0</v>
      </c>
      <c r="G13621" t="s">
        <v>65</v>
      </c>
      <c r="H13621" s="1">
        <v>46169.668275462973</v>
      </c>
      <c r="I13621" t="b">
        <v>0</v>
      </c>
      <c r="J13621" t="b">
        <v>0</v>
      </c>
      <c r="K13621" t="s">
        <v>41</v>
      </c>
      <c r="L13621" t="s">
        <v>74</v>
      </c>
      <c r="M13621"/>
      <c r="N13621">
        <v>34</v>
      </c>
      <c r="O13621" t="s">
        <v>3149</v>
      </c>
      <c r="P13621" t="s">
        <v>556</v>
      </c>
    </row>
    <row r="13622" spans="1:16" x14ac:dyDescent="0.25">
      <c r="A13622" t="s">
        <v>2</v>
      </c>
      <c r="B13622" t="s">
        <v>2</v>
      </c>
      <c r="C13622" t="s">
        <v>901</v>
      </c>
      <c r="D13622" t="s">
        <v>4526</v>
      </c>
      <c r="E13622" t="s">
        <v>88</v>
      </c>
      <c r="F13622" t="b">
        <v>0</v>
      </c>
      <c r="G13622" t="s">
        <v>77</v>
      </c>
      <c r="H13622" s="1">
        <v>46169.668287037042</v>
      </c>
      <c r="I13622" t="b">
        <v>0</v>
      </c>
      <c r="J13622" t="b">
        <v>0</v>
      </c>
      <c r="K13622" t="s">
        <v>41</v>
      </c>
      <c r="L13622" t="s">
        <v>74</v>
      </c>
      <c r="M13622"/>
      <c r="N13622">
        <v>44</v>
      </c>
      <c r="O13622" t="s">
        <v>1069</v>
      </c>
      <c r="P13622" t="s">
        <v>24701</v>
      </c>
    </row>
    <row r="13623" spans="1:16" x14ac:dyDescent="0.25">
      <c r="A13623" t="s">
        <v>1</v>
      </c>
      <c r="B13623" t="s">
        <v>21321</v>
      </c>
      <c r="C13623" t="s">
        <v>1780</v>
      </c>
      <c r="D13623" t="s">
        <v>4526</v>
      </c>
      <c r="F13623" t="b">
        <v>0</v>
      </c>
      <c r="G13623" t="s">
        <v>77</v>
      </c>
      <c r="H13623" s="1">
        <v>46169.668321759258</v>
      </c>
      <c r="I13623" t="b">
        <v>0</v>
      </c>
      <c r="J13623" t="b">
        <v>1</v>
      </c>
      <c r="K13623" t="s">
        <v>41</v>
      </c>
      <c r="L13623" t="s">
        <v>74</v>
      </c>
      <c r="M13623"/>
      <c r="N13623">
        <v>27.5</v>
      </c>
      <c r="O13623" t="s">
        <v>2189</v>
      </c>
      <c r="P13623" t="s">
        <v>3990</v>
      </c>
    </row>
    <row r="13624" spans="1:16" x14ac:dyDescent="0.25">
      <c r="A13624" t="s">
        <v>5</v>
      </c>
      <c r="B13624" t="s">
        <v>24702</v>
      </c>
      <c r="C13624" t="s">
        <v>533</v>
      </c>
      <c r="D13624" t="s">
        <v>111</v>
      </c>
      <c r="E13624" t="s">
        <v>59</v>
      </c>
      <c r="F13624" t="b">
        <v>0</v>
      </c>
      <c r="G13624" t="s">
        <v>89</v>
      </c>
      <c r="H13624" s="1">
        <v>46169.671261574083</v>
      </c>
      <c r="I13624" t="b">
        <v>0</v>
      </c>
      <c r="J13624" t="b">
        <v>1</v>
      </c>
      <c r="K13624" t="s">
        <v>41</v>
      </c>
      <c r="L13624" t="s">
        <v>60</v>
      </c>
      <c r="M13624">
        <v>155000</v>
      </c>
      <c r="N13624"/>
      <c r="O13624" t="s">
        <v>111</v>
      </c>
      <c r="P13624" t="s">
        <v>24703</v>
      </c>
    </row>
    <row r="13625" spans="1:16" x14ac:dyDescent="0.25">
      <c r="A13625" t="s">
        <v>1</v>
      </c>
      <c r="B13625" t="s">
        <v>24704</v>
      </c>
      <c r="C13625" t="s">
        <v>860</v>
      </c>
      <c r="D13625" t="s">
        <v>20164</v>
      </c>
      <c r="E13625" t="s">
        <v>59</v>
      </c>
      <c r="F13625" t="b">
        <v>0</v>
      </c>
      <c r="G13625" t="s">
        <v>77</v>
      </c>
      <c r="H13625" s="1">
        <v>46169.671319444453</v>
      </c>
      <c r="I13625" t="b">
        <v>0</v>
      </c>
      <c r="J13625" t="b">
        <v>0</v>
      </c>
      <c r="K13625" t="s">
        <v>41</v>
      </c>
      <c r="L13625" t="s">
        <v>60</v>
      </c>
      <c r="M13625">
        <v>175500</v>
      </c>
      <c r="N13625"/>
      <c r="O13625" t="s">
        <v>226</v>
      </c>
      <c r="P13625" t="s">
        <v>2898</v>
      </c>
    </row>
    <row r="13626" spans="1:16" x14ac:dyDescent="0.25">
      <c r="A13626" t="s">
        <v>0</v>
      </c>
      <c r="B13626" t="s">
        <v>0</v>
      </c>
      <c r="C13626" t="s">
        <v>1465</v>
      </c>
      <c r="D13626" t="s">
        <v>4526</v>
      </c>
      <c r="E13626" t="s">
        <v>59</v>
      </c>
      <c r="F13626" t="b">
        <v>0</v>
      </c>
      <c r="G13626" t="s">
        <v>77</v>
      </c>
      <c r="H13626" s="1">
        <v>46169.70988425926</v>
      </c>
      <c r="I13626" t="b">
        <v>0</v>
      </c>
      <c r="J13626" t="b">
        <v>1</v>
      </c>
      <c r="K13626" t="s">
        <v>41</v>
      </c>
      <c r="L13626" t="s">
        <v>60</v>
      </c>
      <c r="M13626">
        <v>105000</v>
      </c>
      <c r="N13626"/>
      <c r="O13626" t="s">
        <v>24705</v>
      </c>
      <c r="P13626" t="s">
        <v>24706</v>
      </c>
    </row>
    <row r="13627" spans="1:16" x14ac:dyDescent="0.25">
      <c r="A13627" t="s">
        <v>3</v>
      </c>
      <c r="B13627" t="s">
        <v>24707</v>
      </c>
      <c r="C13627" t="s">
        <v>320</v>
      </c>
      <c r="D13627" t="s">
        <v>4526</v>
      </c>
      <c r="E13627" t="s">
        <v>59</v>
      </c>
      <c r="F13627" t="b">
        <v>0</v>
      </c>
      <c r="G13627" t="s">
        <v>73</v>
      </c>
      <c r="H13627" s="1">
        <v>46169.70988425926</v>
      </c>
      <c r="I13627" t="b">
        <v>1</v>
      </c>
      <c r="J13627" t="b">
        <v>0</v>
      </c>
      <c r="K13627" t="s">
        <v>41</v>
      </c>
      <c r="L13627" t="s">
        <v>74</v>
      </c>
      <c r="M13627"/>
      <c r="N13627">
        <v>67.5</v>
      </c>
      <c r="O13627" t="s">
        <v>1315</v>
      </c>
      <c r="P13627" t="s">
        <v>208</v>
      </c>
    </row>
    <row r="13628" spans="1:16" x14ac:dyDescent="0.25">
      <c r="A13628" t="s">
        <v>3</v>
      </c>
      <c r="B13628" t="s">
        <v>24708</v>
      </c>
      <c r="C13628" t="s">
        <v>6389</v>
      </c>
      <c r="D13628" t="s">
        <v>4526</v>
      </c>
      <c r="E13628" t="s">
        <v>88</v>
      </c>
      <c r="F13628" t="b">
        <v>0</v>
      </c>
      <c r="G13628" t="s">
        <v>89</v>
      </c>
      <c r="H13628" s="1">
        <v>46169.70989583333</v>
      </c>
      <c r="I13628" t="b">
        <v>0</v>
      </c>
      <c r="J13628" t="b">
        <v>0</v>
      </c>
      <c r="K13628" t="s">
        <v>41</v>
      </c>
      <c r="L13628" t="s">
        <v>74</v>
      </c>
      <c r="M13628"/>
      <c r="N13628">
        <v>47.5</v>
      </c>
      <c r="O13628" t="s">
        <v>323</v>
      </c>
      <c r="P13628" t="s">
        <v>24709</v>
      </c>
    </row>
    <row r="13629" spans="1:16" x14ac:dyDescent="0.25">
      <c r="A13629" t="s">
        <v>0</v>
      </c>
      <c r="B13629" t="s">
        <v>24710</v>
      </c>
      <c r="C13629" t="s">
        <v>336</v>
      </c>
      <c r="D13629" t="s">
        <v>4526</v>
      </c>
      <c r="E13629" t="s">
        <v>59</v>
      </c>
      <c r="F13629" t="b">
        <v>0</v>
      </c>
      <c r="G13629" t="s">
        <v>65</v>
      </c>
      <c r="H13629" s="1">
        <v>46169.709907407407</v>
      </c>
      <c r="I13629" t="b">
        <v>0</v>
      </c>
      <c r="J13629" t="b">
        <v>1</v>
      </c>
      <c r="K13629" t="s">
        <v>41</v>
      </c>
      <c r="L13629" t="s">
        <v>60</v>
      </c>
      <c r="M13629">
        <v>69446</v>
      </c>
      <c r="N13629"/>
      <c r="O13629" t="s">
        <v>1381</v>
      </c>
      <c r="P13629" t="s">
        <v>24711</v>
      </c>
    </row>
    <row r="13630" spans="1:16" x14ac:dyDescent="0.25">
      <c r="A13630" t="s">
        <v>0</v>
      </c>
      <c r="B13630" t="s">
        <v>24712</v>
      </c>
      <c r="C13630" t="s">
        <v>194</v>
      </c>
      <c r="D13630" t="s">
        <v>2360</v>
      </c>
      <c r="E13630" t="s">
        <v>59</v>
      </c>
      <c r="F13630" t="b">
        <v>0</v>
      </c>
      <c r="G13630" t="s">
        <v>65</v>
      </c>
      <c r="H13630" s="1">
        <v>46169.709930555553</v>
      </c>
      <c r="I13630" t="b">
        <v>1</v>
      </c>
      <c r="J13630" t="b">
        <v>0</v>
      </c>
      <c r="K13630" t="s">
        <v>41</v>
      </c>
      <c r="L13630" t="s">
        <v>74</v>
      </c>
      <c r="M13630"/>
      <c r="N13630">
        <v>117.5</v>
      </c>
      <c r="O13630" t="s">
        <v>24713</v>
      </c>
      <c r="P13630" t="s">
        <v>1998</v>
      </c>
    </row>
    <row r="13631" spans="1:16" x14ac:dyDescent="0.25">
      <c r="A13631" t="s">
        <v>3</v>
      </c>
      <c r="B13631" t="s">
        <v>3</v>
      </c>
      <c r="C13631" t="s">
        <v>753</v>
      </c>
      <c r="D13631" t="s">
        <v>4526</v>
      </c>
      <c r="E13631" t="s">
        <v>88</v>
      </c>
      <c r="F13631" t="b">
        <v>0</v>
      </c>
      <c r="G13631" t="s">
        <v>73</v>
      </c>
      <c r="H13631" s="1">
        <v>46169.710011574083</v>
      </c>
      <c r="I13631" t="b">
        <v>0</v>
      </c>
      <c r="J13631" t="b">
        <v>0</v>
      </c>
      <c r="K13631" t="s">
        <v>41</v>
      </c>
      <c r="L13631" t="s">
        <v>74</v>
      </c>
      <c r="M13631"/>
      <c r="N13631">
        <v>56.5</v>
      </c>
      <c r="O13631" t="s">
        <v>3073</v>
      </c>
      <c r="P13631" t="s">
        <v>146</v>
      </c>
    </row>
    <row r="13632" spans="1:16" x14ac:dyDescent="0.25">
      <c r="A13632" t="s">
        <v>0</v>
      </c>
      <c r="B13632" t="s">
        <v>0</v>
      </c>
      <c r="C13632" t="s">
        <v>10627</v>
      </c>
      <c r="D13632" t="s">
        <v>4526</v>
      </c>
      <c r="E13632" t="s">
        <v>59</v>
      </c>
      <c r="F13632" t="b">
        <v>0</v>
      </c>
      <c r="G13632" t="s">
        <v>40</v>
      </c>
      <c r="H13632" s="1">
        <v>46169.711192129631</v>
      </c>
      <c r="I13632" t="b">
        <v>0</v>
      </c>
      <c r="J13632" t="b">
        <v>0</v>
      </c>
      <c r="K13632" t="s">
        <v>40</v>
      </c>
      <c r="L13632" t="s">
        <v>60</v>
      </c>
      <c r="M13632">
        <v>41000</v>
      </c>
      <c r="N13632"/>
      <c r="O13632" t="s">
        <v>101</v>
      </c>
      <c r="P13632" t="s">
        <v>1314</v>
      </c>
    </row>
    <row r="13633" spans="1:16" x14ac:dyDescent="0.25">
      <c r="A13633" t="s">
        <v>7</v>
      </c>
      <c r="B13633" t="s">
        <v>7</v>
      </c>
      <c r="C13633" t="s">
        <v>5067</v>
      </c>
      <c r="D13633" t="s">
        <v>4346</v>
      </c>
      <c r="E13633" t="s">
        <v>59</v>
      </c>
      <c r="F13633" t="b">
        <v>0</v>
      </c>
      <c r="G13633" t="s">
        <v>40</v>
      </c>
      <c r="H13633" s="1">
        <v>46169.711192129631</v>
      </c>
      <c r="I13633" t="b">
        <v>1</v>
      </c>
      <c r="J13633" t="b">
        <v>0</v>
      </c>
      <c r="K13633" t="s">
        <v>40</v>
      </c>
      <c r="L13633" t="s">
        <v>60</v>
      </c>
      <c r="M13633">
        <v>65276.27</v>
      </c>
      <c r="N13633"/>
      <c r="O13633" t="s">
        <v>24714</v>
      </c>
      <c r="P13633" t="s">
        <v>24715</v>
      </c>
    </row>
    <row r="13634" spans="1:16" x14ac:dyDescent="0.25">
      <c r="A13634" t="s">
        <v>2</v>
      </c>
      <c r="B13634" t="s">
        <v>2</v>
      </c>
      <c r="C13634" t="s">
        <v>2475</v>
      </c>
      <c r="D13634" t="s">
        <v>4526</v>
      </c>
      <c r="E13634" t="s">
        <v>88</v>
      </c>
      <c r="F13634" t="b">
        <v>0</v>
      </c>
      <c r="G13634" t="s">
        <v>65</v>
      </c>
      <c r="H13634" s="1">
        <v>46169.711354166669</v>
      </c>
      <c r="I13634" t="b">
        <v>0</v>
      </c>
      <c r="J13634" t="b">
        <v>1</v>
      </c>
      <c r="K13634" t="s">
        <v>41</v>
      </c>
      <c r="L13634" t="s">
        <v>74</v>
      </c>
      <c r="M13634"/>
      <c r="N13634">
        <v>52.5</v>
      </c>
      <c r="O13634" t="s">
        <v>24716</v>
      </c>
      <c r="P13634" t="s">
        <v>24717</v>
      </c>
    </row>
    <row r="13635" spans="1:16" x14ac:dyDescent="0.25">
      <c r="A13635" t="s">
        <v>2</v>
      </c>
      <c r="B13635" t="s">
        <v>2</v>
      </c>
      <c r="C13635" t="s">
        <v>2475</v>
      </c>
      <c r="D13635" t="s">
        <v>4526</v>
      </c>
      <c r="E13635" t="s">
        <v>88</v>
      </c>
      <c r="F13635" t="b">
        <v>0</v>
      </c>
      <c r="G13635" t="s">
        <v>65</v>
      </c>
      <c r="H13635" s="1">
        <v>46169.711354166669</v>
      </c>
      <c r="I13635" t="b">
        <v>0</v>
      </c>
      <c r="J13635" t="b">
        <v>0</v>
      </c>
      <c r="K13635" t="s">
        <v>41</v>
      </c>
      <c r="L13635" t="s">
        <v>74</v>
      </c>
      <c r="M13635"/>
      <c r="N13635">
        <v>50</v>
      </c>
      <c r="O13635" t="s">
        <v>401</v>
      </c>
      <c r="P13635" t="s">
        <v>24594</v>
      </c>
    </row>
    <row r="13636" spans="1:16" x14ac:dyDescent="0.25">
      <c r="A13636" t="s">
        <v>1</v>
      </c>
      <c r="B13636" t="s">
        <v>439</v>
      </c>
      <c r="C13636" t="s">
        <v>24718</v>
      </c>
      <c r="D13636" t="s">
        <v>4526</v>
      </c>
      <c r="E13636" t="s">
        <v>59</v>
      </c>
      <c r="F13636" t="b">
        <v>0</v>
      </c>
      <c r="G13636" t="s">
        <v>68</v>
      </c>
      <c r="H13636" s="1">
        <v>46169.712939814817</v>
      </c>
      <c r="I13636" t="b">
        <v>1</v>
      </c>
      <c r="J13636" t="b">
        <v>0</v>
      </c>
      <c r="K13636" t="s">
        <v>41</v>
      </c>
      <c r="L13636" t="s">
        <v>60</v>
      </c>
      <c r="M13636">
        <v>180000</v>
      </c>
      <c r="N13636"/>
      <c r="O13636" t="s">
        <v>2614</v>
      </c>
      <c r="P13636" t="s">
        <v>24719</v>
      </c>
    </row>
    <row r="13637" spans="1:16" x14ac:dyDescent="0.25">
      <c r="A13637" t="s">
        <v>5</v>
      </c>
      <c r="B13637" t="s">
        <v>5</v>
      </c>
      <c r="C13637" t="s">
        <v>15833</v>
      </c>
      <c r="D13637" t="s">
        <v>4526</v>
      </c>
      <c r="E13637" t="s">
        <v>59</v>
      </c>
      <c r="F13637" t="b">
        <v>0</v>
      </c>
      <c r="G13637" t="s">
        <v>65</v>
      </c>
      <c r="H13637" s="1">
        <v>46169.713055555563</v>
      </c>
      <c r="I13637" t="b">
        <v>0</v>
      </c>
      <c r="J13637" t="b">
        <v>1</v>
      </c>
      <c r="K13637" t="s">
        <v>41</v>
      </c>
      <c r="L13637" t="s">
        <v>60</v>
      </c>
      <c r="M13637">
        <v>92500</v>
      </c>
      <c r="N13637"/>
      <c r="O13637" t="s">
        <v>15834</v>
      </c>
      <c r="P13637" t="s">
        <v>24720</v>
      </c>
    </row>
    <row r="13638" spans="1:16" x14ac:dyDescent="0.25">
      <c r="A13638" t="s">
        <v>5</v>
      </c>
      <c r="B13638" t="s">
        <v>5</v>
      </c>
      <c r="C13638" t="s">
        <v>1419</v>
      </c>
      <c r="D13638" t="s">
        <v>4526</v>
      </c>
      <c r="E13638" t="s">
        <v>59</v>
      </c>
      <c r="F13638" t="b">
        <v>0</v>
      </c>
      <c r="G13638" t="s">
        <v>73</v>
      </c>
      <c r="H13638" s="1">
        <v>46169.713113425933</v>
      </c>
      <c r="I13638" t="b">
        <v>0</v>
      </c>
      <c r="J13638" t="b">
        <v>1</v>
      </c>
      <c r="K13638" t="s">
        <v>41</v>
      </c>
      <c r="L13638" t="s">
        <v>60</v>
      </c>
      <c r="M13638">
        <v>148000</v>
      </c>
      <c r="N13638"/>
      <c r="O13638" t="s">
        <v>2782</v>
      </c>
      <c r="P13638" t="s">
        <v>22766</v>
      </c>
    </row>
    <row r="13639" spans="1:16" x14ac:dyDescent="0.25">
      <c r="A13639" t="s">
        <v>1</v>
      </c>
      <c r="B13639" t="s">
        <v>24721</v>
      </c>
      <c r="C13639" t="s">
        <v>246</v>
      </c>
      <c r="D13639" t="s">
        <v>4526</v>
      </c>
      <c r="E13639" t="s">
        <v>59</v>
      </c>
      <c r="F13639" t="b">
        <v>0</v>
      </c>
      <c r="G13639" t="s">
        <v>73</v>
      </c>
      <c r="H13639" s="1">
        <v>46169.713125000002</v>
      </c>
      <c r="I13639" t="b">
        <v>1</v>
      </c>
      <c r="J13639" t="b">
        <v>1</v>
      </c>
      <c r="K13639" t="s">
        <v>41</v>
      </c>
      <c r="L13639" t="s">
        <v>60</v>
      </c>
      <c r="M13639">
        <v>197500</v>
      </c>
      <c r="N13639"/>
      <c r="O13639" t="s">
        <v>14106</v>
      </c>
      <c r="P13639" t="s">
        <v>24722</v>
      </c>
    </row>
    <row r="13640" spans="1:16" x14ac:dyDescent="0.25">
      <c r="A13640" t="s">
        <v>4</v>
      </c>
      <c r="B13640" t="s">
        <v>24723</v>
      </c>
      <c r="C13640" t="s">
        <v>76</v>
      </c>
      <c r="D13640" t="s">
        <v>4526</v>
      </c>
      <c r="E13640" t="s">
        <v>59</v>
      </c>
      <c r="F13640" t="b">
        <v>1</v>
      </c>
      <c r="G13640" t="s">
        <v>13</v>
      </c>
      <c r="H13640" s="1">
        <v>46169.713622685187</v>
      </c>
      <c r="I13640" t="b">
        <v>0</v>
      </c>
      <c r="J13640" t="b">
        <v>0</v>
      </c>
      <c r="K13640" t="s">
        <v>13</v>
      </c>
      <c r="L13640" t="s">
        <v>60</v>
      </c>
      <c r="M13640">
        <v>172500</v>
      </c>
      <c r="N13640"/>
      <c r="O13640" t="s">
        <v>24724</v>
      </c>
      <c r="P13640" t="s">
        <v>24725</v>
      </c>
    </row>
    <row r="13641" spans="1:16" x14ac:dyDescent="0.25">
      <c r="A13641" t="s">
        <v>4</v>
      </c>
      <c r="B13641" t="s">
        <v>24726</v>
      </c>
      <c r="C13641" t="s">
        <v>27</v>
      </c>
      <c r="D13641" t="s">
        <v>23670</v>
      </c>
      <c r="E13641" t="s">
        <v>59</v>
      </c>
      <c r="F13641" t="b">
        <v>0</v>
      </c>
      <c r="G13641" t="s">
        <v>27</v>
      </c>
      <c r="H13641" s="1">
        <v>46169.714178240742</v>
      </c>
      <c r="I13641" t="b">
        <v>1</v>
      </c>
      <c r="J13641" t="b">
        <v>0</v>
      </c>
      <c r="K13641" t="s">
        <v>27</v>
      </c>
      <c r="L13641" t="s">
        <v>60</v>
      </c>
      <c r="M13641">
        <v>132000</v>
      </c>
      <c r="N13641"/>
      <c r="O13641" t="s">
        <v>2704</v>
      </c>
      <c r="P13641" t="s">
        <v>24727</v>
      </c>
    </row>
    <row r="13642" spans="1:16" x14ac:dyDescent="0.25">
      <c r="A13642" t="s">
        <v>0</v>
      </c>
      <c r="B13642" t="s">
        <v>262</v>
      </c>
      <c r="C13642" t="s">
        <v>479</v>
      </c>
      <c r="D13642" t="s">
        <v>4526</v>
      </c>
      <c r="E13642" t="s">
        <v>88</v>
      </c>
      <c r="F13642" t="b">
        <v>0</v>
      </c>
      <c r="G13642" t="s">
        <v>65</v>
      </c>
      <c r="H13642" s="1">
        <v>46169.751550925917</v>
      </c>
      <c r="I13642" t="b">
        <v>0</v>
      </c>
      <c r="J13642" t="b">
        <v>0</v>
      </c>
      <c r="K13642" t="s">
        <v>41</v>
      </c>
      <c r="L13642" t="s">
        <v>74</v>
      </c>
      <c r="M13642"/>
      <c r="N13642">
        <v>70</v>
      </c>
      <c r="O13642" t="s">
        <v>8533</v>
      </c>
      <c r="P13642" t="s">
        <v>24728</v>
      </c>
    </row>
    <row r="13643" spans="1:16" x14ac:dyDescent="0.25">
      <c r="A13643" t="s">
        <v>0</v>
      </c>
      <c r="B13643" t="s">
        <v>24729</v>
      </c>
      <c r="C13643" t="s">
        <v>330</v>
      </c>
      <c r="D13643" t="s">
        <v>4526</v>
      </c>
      <c r="E13643" t="s">
        <v>59</v>
      </c>
      <c r="F13643" t="b">
        <v>0</v>
      </c>
      <c r="G13643" t="s">
        <v>41</v>
      </c>
      <c r="H13643" s="1">
        <v>46169.752881944441</v>
      </c>
      <c r="I13643" t="b">
        <v>0</v>
      </c>
      <c r="J13643" t="b">
        <v>1</v>
      </c>
      <c r="K13643" t="s">
        <v>41</v>
      </c>
      <c r="L13643" t="s">
        <v>60</v>
      </c>
      <c r="M13643">
        <v>70000</v>
      </c>
      <c r="N13643"/>
      <c r="O13643" t="s">
        <v>24730</v>
      </c>
      <c r="P13643" t="s">
        <v>24731</v>
      </c>
    </row>
    <row r="13644" spans="1:16" x14ac:dyDescent="0.25">
      <c r="A13644" t="s">
        <v>5</v>
      </c>
      <c r="B13644" t="s">
        <v>24732</v>
      </c>
      <c r="C13644" t="s">
        <v>592</v>
      </c>
      <c r="D13644" t="s">
        <v>4346</v>
      </c>
      <c r="E13644" t="s">
        <v>59</v>
      </c>
      <c r="F13644" t="b">
        <v>0</v>
      </c>
      <c r="G13644" t="s">
        <v>73</v>
      </c>
      <c r="H13644" s="1">
        <v>46169.754641203697</v>
      </c>
      <c r="I13644" t="b">
        <v>0</v>
      </c>
      <c r="J13644" t="b">
        <v>1</v>
      </c>
      <c r="K13644" t="s">
        <v>41</v>
      </c>
      <c r="L13644" t="s">
        <v>60</v>
      </c>
      <c r="M13644">
        <v>122500</v>
      </c>
      <c r="N13644"/>
      <c r="O13644" t="s">
        <v>2157</v>
      </c>
      <c r="P13644" t="s">
        <v>3183</v>
      </c>
    </row>
    <row r="13645" spans="1:16" x14ac:dyDescent="0.25">
      <c r="A13645" t="s">
        <v>1</v>
      </c>
      <c r="B13645" t="s">
        <v>24733</v>
      </c>
      <c r="C13645" t="s">
        <v>5717</v>
      </c>
      <c r="D13645" t="s">
        <v>4346</v>
      </c>
      <c r="E13645" t="s">
        <v>59</v>
      </c>
      <c r="F13645" t="b">
        <v>0</v>
      </c>
      <c r="G13645" t="s">
        <v>19</v>
      </c>
      <c r="H13645" s="1">
        <v>46169.755648148152</v>
      </c>
      <c r="I13645" t="b">
        <v>1</v>
      </c>
      <c r="J13645" t="b">
        <v>0</v>
      </c>
      <c r="K13645" t="s">
        <v>19</v>
      </c>
      <c r="L13645" t="s">
        <v>60</v>
      </c>
      <c r="M13645">
        <v>1750000</v>
      </c>
      <c r="N13645"/>
      <c r="O13645" t="s">
        <v>24734</v>
      </c>
      <c r="P13645" t="s">
        <v>24735</v>
      </c>
    </row>
    <row r="13646" spans="1:16" x14ac:dyDescent="0.25">
      <c r="A13646" t="s">
        <v>1</v>
      </c>
      <c r="B13646" t="s">
        <v>2968</v>
      </c>
      <c r="C13646" t="s">
        <v>5026</v>
      </c>
      <c r="D13646" t="s">
        <v>7670</v>
      </c>
      <c r="E13646" t="s">
        <v>59</v>
      </c>
      <c r="F13646" t="b">
        <v>0</v>
      </c>
      <c r="G13646" t="s">
        <v>40</v>
      </c>
      <c r="H13646" s="1">
        <v>46169.756412037037</v>
      </c>
      <c r="I13646" t="b">
        <v>1</v>
      </c>
      <c r="J13646" t="b">
        <v>0</v>
      </c>
      <c r="K13646" t="s">
        <v>40</v>
      </c>
      <c r="L13646" t="s">
        <v>60</v>
      </c>
      <c r="M13646">
        <v>55000</v>
      </c>
      <c r="N13646"/>
      <c r="O13646" t="s">
        <v>482</v>
      </c>
      <c r="P13646" t="s">
        <v>24736</v>
      </c>
    </row>
    <row r="13647" spans="1:16" x14ac:dyDescent="0.25">
      <c r="A13647" t="s">
        <v>0</v>
      </c>
      <c r="B13647" t="s">
        <v>3106</v>
      </c>
      <c r="C13647" t="s">
        <v>592</v>
      </c>
      <c r="D13647" t="s">
        <v>4346</v>
      </c>
      <c r="E13647" t="s">
        <v>59</v>
      </c>
      <c r="F13647" t="b">
        <v>0</v>
      </c>
      <c r="G13647" t="s">
        <v>73</v>
      </c>
      <c r="H13647" s="1">
        <v>46169.793217592603</v>
      </c>
      <c r="I13647" t="b">
        <v>0</v>
      </c>
      <c r="J13647" t="b">
        <v>0</v>
      </c>
      <c r="K13647" t="s">
        <v>41</v>
      </c>
      <c r="L13647" t="s">
        <v>60</v>
      </c>
      <c r="M13647">
        <v>80000</v>
      </c>
      <c r="N13647"/>
      <c r="O13647" t="s">
        <v>2157</v>
      </c>
      <c r="P13647" t="s">
        <v>2615</v>
      </c>
    </row>
    <row r="13648" spans="1:16" x14ac:dyDescent="0.25">
      <c r="A13648" t="s">
        <v>0</v>
      </c>
      <c r="B13648" t="s">
        <v>24737</v>
      </c>
      <c r="C13648" t="s">
        <v>9842</v>
      </c>
      <c r="D13648" t="s">
        <v>4346</v>
      </c>
      <c r="E13648" t="s">
        <v>59</v>
      </c>
      <c r="F13648" t="b">
        <v>0</v>
      </c>
      <c r="G13648" t="s">
        <v>89</v>
      </c>
      <c r="H13648" s="1">
        <v>46169.793217592603</v>
      </c>
      <c r="I13648" t="b">
        <v>0</v>
      </c>
      <c r="J13648" t="b">
        <v>1</v>
      </c>
      <c r="K13648" t="s">
        <v>41</v>
      </c>
      <c r="L13648" t="s">
        <v>60</v>
      </c>
      <c r="M13648">
        <v>110000</v>
      </c>
      <c r="N13648"/>
      <c r="O13648" t="s">
        <v>492</v>
      </c>
    </row>
    <row r="13649" spans="1:16" x14ac:dyDescent="0.25">
      <c r="A13649" t="s">
        <v>3</v>
      </c>
      <c r="B13649" t="s">
        <v>24738</v>
      </c>
      <c r="C13649" t="s">
        <v>114</v>
      </c>
      <c r="D13649" t="s">
        <v>4346</v>
      </c>
      <c r="E13649" t="s">
        <v>59</v>
      </c>
      <c r="F13649" t="b">
        <v>0</v>
      </c>
      <c r="G13649" t="s">
        <v>77</v>
      </c>
      <c r="H13649" s="1">
        <v>46169.793229166673</v>
      </c>
      <c r="I13649" t="b">
        <v>0</v>
      </c>
      <c r="J13649" t="b">
        <v>0</v>
      </c>
      <c r="K13649" t="s">
        <v>41</v>
      </c>
      <c r="L13649" t="s">
        <v>74</v>
      </c>
      <c r="M13649"/>
      <c r="N13649">
        <v>42.725000000000001</v>
      </c>
      <c r="O13649" t="s">
        <v>2224</v>
      </c>
      <c r="P13649" t="s">
        <v>5801</v>
      </c>
    </row>
    <row r="13650" spans="1:16" x14ac:dyDescent="0.25">
      <c r="A13650" t="s">
        <v>0</v>
      </c>
      <c r="B13650" t="s">
        <v>1911</v>
      </c>
      <c r="C13650" t="s">
        <v>442</v>
      </c>
      <c r="D13650" t="s">
        <v>4526</v>
      </c>
      <c r="E13650" t="s">
        <v>88</v>
      </c>
      <c r="F13650" t="b">
        <v>0</v>
      </c>
      <c r="G13650" t="s">
        <v>65</v>
      </c>
      <c r="H13650" s="1">
        <v>46169.793240740742</v>
      </c>
      <c r="I13650" t="b">
        <v>0</v>
      </c>
      <c r="J13650" t="b">
        <v>0</v>
      </c>
      <c r="K13650" t="s">
        <v>41</v>
      </c>
      <c r="L13650" t="s">
        <v>74</v>
      </c>
      <c r="M13650"/>
      <c r="N13650">
        <v>32</v>
      </c>
      <c r="O13650" t="s">
        <v>2652</v>
      </c>
      <c r="P13650" t="s">
        <v>219</v>
      </c>
    </row>
    <row r="13651" spans="1:16" x14ac:dyDescent="0.25">
      <c r="A13651" t="s">
        <v>0</v>
      </c>
      <c r="B13651" t="s">
        <v>2380</v>
      </c>
      <c r="C13651" t="s">
        <v>5131</v>
      </c>
      <c r="D13651" t="s">
        <v>4346</v>
      </c>
      <c r="E13651" t="s">
        <v>59</v>
      </c>
      <c r="F13651" t="b">
        <v>0</v>
      </c>
      <c r="G13651" t="s">
        <v>65</v>
      </c>
      <c r="H13651" s="1">
        <v>46169.793263888889</v>
      </c>
      <c r="I13651" t="b">
        <v>1</v>
      </c>
      <c r="J13651" t="b">
        <v>1</v>
      </c>
      <c r="K13651" t="s">
        <v>41</v>
      </c>
      <c r="L13651" t="s">
        <v>60</v>
      </c>
      <c r="M13651">
        <v>107500</v>
      </c>
      <c r="N13651"/>
      <c r="O13651" t="s">
        <v>24739</v>
      </c>
      <c r="P13651" t="s">
        <v>3201</v>
      </c>
    </row>
    <row r="13652" spans="1:16" x14ac:dyDescent="0.25">
      <c r="A13652" t="s">
        <v>0</v>
      </c>
      <c r="B13652" t="s">
        <v>24740</v>
      </c>
      <c r="C13652" t="s">
        <v>86</v>
      </c>
      <c r="D13652" t="s">
        <v>2360</v>
      </c>
      <c r="E13652" t="s">
        <v>59</v>
      </c>
      <c r="F13652" t="b">
        <v>0</v>
      </c>
      <c r="G13652" t="s">
        <v>77</v>
      </c>
      <c r="H13652" s="1">
        <v>46169.793321759258</v>
      </c>
      <c r="I13652" t="b">
        <v>0</v>
      </c>
      <c r="J13652" t="b">
        <v>1</v>
      </c>
      <c r="K13652" t="s">
        <v>41</v>
      </c>
      <c r="L13652" t="s">
        <v>74</v>
      </c>
      <c r="M13652"/>
      <c r="N13652">
        <v>27</v>
      </c>
      <c r="O13652" t="s">
        <v>24691</v>
      </c>
    </row>
    <row r="13653" spans="1:16" x14ac:dyDescent="0.25">
      <c r="A13653" t="s">
        <v>7</v>
      </c>
      <c r="B13653" t="s">
        <v>3450</v>
      </c>
      <c r="C13653" t="s">
        <v>76</v>
      </c>
      <c r="D13653" t="s">
        <v>4346</v>
      </c>
      <c r="E13653" t="s">
        <v>59</v>
      </c>
      <c r="F13653" t="b">
        <v>1</v>
      </c>
      <c r="G13653" t="s">
        <v>41</v>
      </c>
      <c r="H13653" s="1">
        <v>46169.794548611113</v>
      </c>
      <c r="I13653" t="b">
        <v>0</v>
      </c>
      <c r="J13653" t="b">
        <v>1</v>
      </c>
      <c r="K13653" t="s">
        <v>41</v>
      </c>
      <c r="L13653" t="s">
        <v>60</v>
      </c>
      <c r="M13653">
        <v>85150</v>
      </c>
      <c r="N13653"/>
      <c r="O13653" t="s">
        <v>3425</v>
      </c>
      <c r="P13653" t="s">
        <v>24741</v>
      </c>
    </row>
    <row r="13654" spans="1:16" x14ac:dyDescent="0.25">
      <c r="A13654" t="s">
        <v>2</v>
      </c>
      <c r="B13654" t="s">
        <v>24742</v>
      </c>
      <c r="C13654" t="s">
        <v>637</v>
      </c>
      <c r="D13654" t="s">
        <v>4526</v>
      </c>
      <c r="E13654" t="s">
        <v>88</v>
      </c>
      <c r="F13654" t="b">
        <v>0</v>
      </c>
      <c r="G13654" t="s">
        <v>77</v>
      </c>
      <c r="H13654" s="1">
        <v>46169.794664351852</v>
      </c>
      <c r="I13654" t="b">
        <v>0</v>
      </c>
      <c r="J13654" t="b">
        <v>0</v>
      </c>
      <c r="K13654" t="s">
        <v>41</v>
      </c>
      <c r="L13654" t="s">
        <v>74</v>
      </c>
      <c r="M13654"/>
      <c r="N13654">
        <v>58.5</v>
      </c>
      <c r="O13654" t="s">
        <v>21554</v>
      </c>
      <c r="P13654" t="s">
        <v>24743</v>
      </c>
    </row>
    <row r="13655" spans="1:16" x14ac:dyDescent="0.25">
      <c r="A13655" t="s">
        <v>2</v>
      </c>
      <c r="B13655" t="s">
        <v>24744</v>
      </c>
      <c r="C13655" t="s">
        <v>567</v>
      </c>
      <c r="D13655" t="s">
        <v>4346</v>
      </c>
      <c r="E13655" t="s">
        <v>59</v>
      </c>
      <c r="F13655" t="b">
        <v>0</v>
      </c>
      <c r="G13655" t="s">
        <v>89</v>
      </c>
      <c r="H13655" s="1">
        <v>46169.794675925928</v>
      </c>
      <c r="I13655" t="b">
        <v>0</v>
      </c>
      <c r="J13655" t="b">
        <v>1</v>
      </c>
      <c r="K13655" t="s">
        <v>41</v>
      </c>
      <c r="L13655" t="s">
        <v>60</v>
      </c>
      <c r="M13655">
        <v>125000</v>
      </c>
      <c r="N13655"/>
      <c r="O13655" t="s">
        <v>24745</v>
      </c>
      <c r="P13655" t="s">
        <v>5000</v>
      </c>
    </row>
    <row r="13656" spans="1:16" x14ac:dyDescent="0.25">
      <c r="A13656" t="s">
        <v>8</v>
      </c>
      <c r="B13656" t="s">
        <v>24746</v>
      </c>
      <c r="C13656" t="s">
        <v>637</v>
      </c>
      <c r="D13656" t="s">
        <v>4526</v>
      </c>
      <c r="E13656" t="s">
        <v>88</v>
      </c>
      <c r="F13656" t="b">
        <v>0</v>
      </c>
      <c r="G13656" t="s">
        <v>77</v>
      </c>
      <c r="H13656" s="1">
        <v>46169.794687499998</v>
      </c>
      <c r="I13656" t="b">
        <v>0</v>
      </c>
      <c r="J13656" t="b">
        <v>0</v>
      </c>
      <c r="K13656" t="s">
        <v>41</v>
      </c>
      <c r="L13656" t="s">
        <v>74</v>
      </c>
      <c r="M13656"/>
      <c r="N13656">
        <v>57.5</v>
      </c>
      <c r="O13656" t="s">
        <v>3703</v>
      </c>
      <c r="P13656" t="s">
        <v>24747</v>
      </c>
    </row>
    <row r="13657" spans="1:16" x14ac:dyDescent="0.25">
      <c r="A13657" t="s">
        <v>2</v>
      </c>
      <c r="B13657" t="s">
        <v>1204</v>
      </c>
      <c r="C13657" t="s">
        <v>473</v>
      </c>
      <c r="D13657" t="s">
        <v>4346</v>
      </c>
      <c r="E13657" t="s">
        <v>88</v>
      </c>
      <c r="F13657" t="b">
        <v>0</v>
      </c>
      <c r="G13657" t="s">
        <v>65</v>
      </c>
      <c r="H13657" s="1">
        <v>46169.794687499998</v>
      </c>
      <c r="I13657" t="b">
        <v>0</v>
      </c>
      <c r="J13657" t="b">
        <v>1</v>
      </c>
      <c r="K13657" t="s">
        <v>41</v>
      </c>
      <c r="L13657" t="s">
        <v>74</v>
      </c>
      <c r="M13657"/>
      <c r="N13657">
        <v>43</v>
      </c>
      <c r="O13657" t="s">
        <v>492</v>
      </c>
      <c r="P13657" t="s">
        <v>3367</v>
      </c>
    </row>
    <row r="13658" spans="1:16" x14ac:dyDescent="0.25">
      <c r="A13658" t="s">
        <v>6</v>
      </c>
      <c r="B13658" t="s">
        <v>6</v>
      </c>
      <c r="C13658" t="s">
        <v>473</v>
      </c>
      <c r="D13658" t="s">
        <v>4346</v>
      </c>
      <c r="E13658" t="s">
        <v>88</v>
      </c>
      <c r="F13658" t="b">
        <v>0</v>
      </c>
      <c r="G13658" t="s">
        <v>65</v>
      </c>
      <c r="H13658" s="1">
        <v>46169.794687499998</v>
      </c>
      <c r="I13658" t="b">
        <v>0</v>
      </c>
      <c r="J13658" t="b">
        <v>1</v>
      </c>
      <c r="K13658" t="s">
        <v>41</v>
      </c>
      <c r="L13658" t="s">
        <v>74</v>
      </c>
      <c r="M13658"/>
      <c r="N13658">
        <v>55</v>
      </c>
      <c r="O13658" t="s">
        <v>492</v>
      </c>
      <c r="P13658" t="s">
        <v>24748</v>
      </c>
    </row>
    <row r="13659" spans="1:16" x14ac:dyDescent="0.25">
      <c r="A13659" t="s">
        <v>6</v>
      </c>
      <c r="B13659" t="s">
        <v>6</v>
      </c>
      <c r="C13659" t="s">
        <v>420</v>
      </c>
      <c r="D13659" t="s">
        <v>17626</v>
      </c>
      <c r="E13659" t="s">
        <v>59</v>
      </c>
      <c r="F13659" t="b">
        <v>0</v>
      </c>
      <c r="G13659" t="s">
        <v>65</v>
      </c>
      <c r="H13659" s="1">
        <v>46169.794756944437</v>
      </c>
      <c r="I13659" t="b">
        <v>0</v>
      </c>
      <c r="J13659" t="b">
        <v>1</v>
      </c>
      <c r="K13659" t="s">
        <v>41</v>
      </c>
      <c r="L13659" t="s">
        <v>60</v>
      </c>
      <c r="M13659">
        <v>155000</v>
      </c>
      <c r="N13659"/>
      <c r="O13659" t="s">
        <v>24749</v>
      </c>
      <c r="P13659" t="s">
        <v>24750</v>
      </c>
    </row>
    <row r="13660" spans="1:16" x14ac:dyDescent="0.25">
      <c r="A13660" t="s">
        <v>1</v>
      </c>
      <c r="B13660" t="s">
        <v>24751</v>
      </c>
      <c r="C13660" t="s">
        <v>515</v>
      </c>
      <c r="D13660" t="s">
        <v>4526</v>
      </c>
      <c r="E13660" t="s">
        <v>88</v>
      </c>
      <c r="F13660" t="b">
        <v>0</v>
      </c>
      <c r="G13660" t="s">
        <v>73</v>
      </c>
      <c r="H13660" s="1">
        <v>46169.796307870369</v>
      </c>
      <c r="I13660" t="b">
        <v>0</v>
      </c>
      <c r="J13660" t="b">
        <v>0</v>
      </c>
      <c r="K13660" t="s">
        <v>41</v>
      </c>
      <c r="L13660" t="s">
        <v>74</v>
      </c>
      <c r="M13660"/>
      <c r="N13660">
        <v>70</v>
      </c>
      <c r="O13660" t="s">
        <v>24325</v>
      </c>
      <c r="P13660" t="s">
        <v>24752</v>
      </c>
    </row>
    <row r="13661" spans="1:16" x14ac:dyDescent="0.25">
      <c r="A13661" t="s">
        <v>1</v>
      </c>
      <c r="B13661" t="s">
        <v>24753</v>
      </c>
      <c r="C13661" t="s">
        <v>102</v>
      </c>
      <c r="D13661" t="s">
        <v>4346</v>
      </c>
      <c r="E13661" t="s">
        <v>72</v>
      </c>
      <c r="F13661" t="b">
        <v>0</v>
      </c>
      <c r="G13661" t="s">
        <v>77</v>
      </c>
      <c r="H13661" s="1">
        <v>46169.796319444453</v>
      </c>
      <c r="I13661" t="b">
        <v>0</v>
      </c>
      <c r="J13661" t="b">
        <v>1</v>
      </c>
      <c r="K13661" t="s">
        <v>41</v>
      </c>
      <c r="L13661" t="s">
        <v>60</v>
      </c>
      <c r="M13661">
        <v>85000</v>
      </c>
      <c r="N13661"/>
      <c r="O13661" t="s">
        <v>14185</v>
      </c>
      <c r="P13661" t="s">
        <v>24754</v>
      </c>
    </row>
    <row r="13662" spans="1:16" x14ac:dyDescent="0.25">
      <c r="A13662" t="s">
        <v>8</v>
      </c>
      <c r="B13662" t="s">
        <v>13463</v>
      </c>
      <c r="C13662" t="s">
        <v>346</v>
      </c>
      <c r="D13662" t="s">
        <v>4526</v>
      </c>
      <c r="E13662" t="s">
        <v>59</v>
      </c>
      <c r="F13662" t="b">
        <v>0</v>
      </c>
      <c r="G13662" t="s">
        <v>77</v>
      </c>
      <c r="H13662" s="1">
        <v>46169.796493055554</v>
      </c>
      <c r="I13662" t="b">
        <v>0</v>
      </c>
      <c r="J13662" t="b">
        <v>0</v>
      </c>
      <c r="K13662" t="s">
        <v>41</v>
      </c>
      <c r="L13662" t="s">
        <v>60</v>
      </c>
      <c r="M13662">
        <v>221000</v>
      </c>
      <c r="N13662"/>
      <c r="O13662" t="s">
        <v>2336</v>
      </c>
    </row>
    <row r="13663" spans="1:16" x14ac:dyDescent="0.25">
      <c r="A13663" t="s">
        <v>4</v>
      </c>
      <c r="B13663" t="s">
        <v>24755</v>
      </c>
      <c r="C13663" t="s">
        <v>27</v>
      </c>
      <c r="D13663" t="s">
        <v>23670</v>
      </c>
      <c r="E13663" t="s">
        <v>59</v>
      </c>
      <c r="F13663" t="b">
        <v>0</v>
      </c>
      <c r="G13663" t="s">
        <v>27</v>
      </c>
      <c r="H13663" s="1">
        <v>46169.797511574077</v>
      </c>
      <c r="I13663" t="b">
        <v>1</v>
      </c>
      <c r="J13663" t="b">
        <v>0</v>
      </c>
      <c r="K13663" t="s">
        <v>27</v>
      </c>
      <c r="L13663" t="s">
        <v>60</v>
      </c>
      <c r="M13663">
        <v>148000</v>
      </c>
      <c r="N13663"/>
      <c r="O13663" t="s">
        <v>2704</v>
      </c>
      <c r="P13663" t="s">
        <v>24756</v>
      </c>
    </row>
    <row r="13664" spans="1:16" x14ac:dyDescent="0.25">
      <c r="A13664" t="s">
        <v>0</v>
      </c>
      <c r="B13664" t="s">
        <v>2380</v>
      </c>
      <c r="C13664" t="s">
        <v>124</v>
      </c>
      <c r="D13664" t="s">
        <v>4526</v>
      </c>
      <c r="E13664" t="s">
        <v>59</v>
      </c>
      <c r="F13664" t="b">
        <v>0</v>
      </c>
      <c r="G13664" t="s">
        <v>68</v>
      </c>
      <c r="H13664" s="1">
        <v>46169.83489583333</v>
      </c>
      <c r="I13664" t="b">
        <v>0</v>
      </c>
      <c r="J13664" t="b">
        <v>0</v>
      </c>
      <c r="K13664" t="s">
        <v>41</v>
      </c>
      <c r="L13664" t="s">
        <v>60</v>
      </c>
      <c r="M13664">
        <v>85000</v>
      </c>
      <c r="N13664"/>
      <c r="O13664" t="s">
        <v>4414</v>
      </c>
      <c r="P13664" t="s">
        <v>1482</v>
      </c>
    </row>
    <row r="13665" spans="1:16" x14ac:dyDescent="0.25">
      <c r="A13665" t="s">
        <v>0</v>
      </c>
      <c r="B13665" t="s">
        <v>4485</v>
      </c>
      <c r="C13665" t="s">
        <v>14608</v>
      </c>
      <c r="D13665" t="s">
        <v>534</v>
      </c>
      <c r="E13665" t="s">
        <v>59</v>
      </c>
      <c r="F13665" t="b">
        <v>0</v>
      </c>
      <c r="G13665" t="s">
        <v>65</v>
      </c>
      <c r="H13665" s="1">
        <v>46169.834907407407</v>
      </c>
      <c r="I13665" t="b">
        <v>1</v>
      </c>
      <c r="J13665" t="b">
        <v>0</v>
      </c>
      <c r="K13665" t="s">
        <v>41</v>
      </c>
      <c r="L13665" t="s">
        <v>60</v>
      </c>
      <c r="M13665">
        <v>115000</v>
      </c>
      <c r="N13665"/>
      <c r="O13665" t="s">
        <v>534</v>
      </c>
      <c r="P13665" t="s">
        <v>85</v>
      </c>
    </row>
    <row r="13666" spans="1:16" x14ac:dyDescent="0.25">
      <c r="A13666" t="s">
        <v>0</v>
      </c>
      <c r="B13666" t="s">
        <v>24757</v>
      </c>
      <c r="C13666" t="s">
        <v>315</v>
      </c>
      <c r="D13666" t="s">
        <v>4526</v>
      </c>
      <c r="E13666" t="s">
        <v>59</v>
      </c>
      <c r="F13666" t="b">
        <v>0</v>
      </c>
      <c r="G13666" t="s">
        <v>65</v>
      </c>
      <c r="H13666" s="1">
        <v>46169.83494212963</v>
      </c>
      <c r="I13666" t="b">
        <v>0</v>
      </c>
      <c r="J13666" t="b">
        <v>0</v>
      </c>
      <c r="K13666" t="s">
        <v>41</v>
      </c>
      <c r="L13666" t="s">
        <v>60</v>
      </c>
      <c r="M13666">
        <v>110000</v>
      </c>
      <c r="N13666"/>
      <c r="O13666" t="s">
        <v>15090</v>
      </c>
      <c r="P13666" t="s">
        <v>15091</v>
      </c>
    </row>
    <row r="13667" spans="1:16" x14ac:dyDescent="0.25">
      <c r="A13667" t="s">
        <v>4</v>
      </c>
      <c r="B13667" t="s">
        <v>24758</v>
      </c>
      <c r="C13667" t="s">
        <v>326</v>
      </c>
      <c r="D13667" t="s">
        <v>4526</v>
      </c>
      <c r="E13667" t="s">
        <v>88</v>
      </c>
      <c r="F13667" t="b">
        <v>0</v>
      </c>
      <c r="G13667" t="s">
        <v>77</v>
      </c>
      <c r="H13667" s="1">
        <v>46169.834953703707</v>
      </c>
      <c r="I13667" t="b">
        <v>0</v>
      </c>
      <c r="J13667" t="b">
        <v>0</v>
      </c>
      <c r="K13667" t="s">
        <v>41</v>
      </c>
      <c r="L13667" t="s">
        <v>74</v>
      </c>
      <c r="M13667"/>
      <c r="N13667">
        <v>79</v>
      </c>
      <c r="O13667" t="s">
        <v>20149</v>
      </c>
    </row>
    <row r="13668" spans="1:16" x14ac:dyDescent="0.25">
      <c r="A13668" t="s">
        <v>0</v>
      </c>
      <c r="B13668" t="s">
        <v>24759</v>
      </c>
      <c r="C13668" t="s">
        <v>162</v>
      </c>
      <c r="D13668" t="s">
        <v>4526</v>
      </c>
      <c r="E13668" t="s">
        <v>88</v>
      </c>
      <c r="F13668" t="b">
        <v>0</v>
      </c>
      <c r="G13668" t="s">
        <v>73</v>
      </c>
      <c r="H13668" s="1">
        <v>46169.834999999999</v>
      </c>
      <c r="I13668" t="b">
        <v>0</v>
      </c>
      <c r="J13668" t="b">
        <v>0</v>
      </c>
      <c r="K13668" t="s">
        <v>41</v>
      </c>
      <c r="L13668" t="s">
        <v>74</v>
      </c>
      <c r="M13668"/>
      <c r="N13668">
        <v>50</v>
      </c>
      <c r="O13668" t="s">
        <v>2277</v>
      </c>
    </row>
    <row r="13669" spans="1:16" x14ac:dyDescent="0.25">
      <c r="A13669" t="s">
        <v>0</v>
      </c>
      <c r="B13669" t="s">
        <v>24760</v>
      </c>
      <c r="C13669" t="s">
        <v>76</v>
      </c>
      <c r="D13669" t="s">
        <v>4346</v>
      </c>
      <c r="E13669" t="s">
        <v>59</v>
      </c>
      <c r="F13669" t="b">
        <v>1</v>
      </c>
      <c r="G13669" t="s">
        <v>41</v>
      </c>
      <c r="H13669" s="1">
        <v>46169.836215277777</v>
      </c>
      <c r="I13669" t="b">
        <v>1</v>
      </c>
      <c r="J13669" t="b">
        <v>1</v>
      </c>
      <c r="K13669" t="s">
        <v>41</v>
      </c>
      <c r="L13669" t="s">
        <v>74</v>
      </c>
      <c r="M13669"/>
      <c r="N13669">
        <v>85.5</v>
      </c>
      <c r="O13669" t="s">
        <v>808</v>
      </c>
      <c r="P13669" t="s">
        <v>146</v>
      </c>
    </row>
    <row r="13670" spans="1:16" x14ac:dyDescent="0.25">
      <c r="A13670" t="s">
        <v>1</v>
      </c>
      <c r="B13670" t="s">
        <v>24761</v>
      </c>
      <c r="C13670" t="s">
        <v>190</v>
      </c>
      <c r="D13670" t="s">
        <v>4526</v>
      </c>
      <c r="E13670" t="s">
        <v>59</v>
      </c>
      <c r="F13670" t="b">
        <v>0</v>
      </c>
      <c r="G13670" t="s">
        <v>73</v>
      </c>
      <c r="H13670" s="1">
        <v>46169.83797453704</v>
      </c>
      <c r="I13670" t="b">
        <v>0</v>
      </c>
      <c r="J13670" t="b">
        <v>1</v>
      </c>
      <c r="K13670" t="s">
        <v>41</v>
      </c>
      <c r="L13670" t="s">
        <v>60</v>
      </c>
      <c r="M13670">
        <v>120000</v>
      </c>
      <c r="N13670"/>
      <c r="O13670" t="s">
        <v>5837</v>
      </c>
      <c r="P13670" t="s">
        <v>24762</v>
      </c>
    </row>
    <row r="13671" spans="1:16" x14ac:dyDescent="0.25">
      <c r="A13671" t="s">
        <v>6</v>
      </c>
      <c r="B13671" t="s">
        <v>1289</v>
      </c>
      <c r="C13671" t="s">
        <v>218</v>
      </c>
      <c r="D13671" t="s">
        <v>4526</v>
      </c>
      <c r="E13671" t="s">
        <v>88</v>
      </c>
      <c r="F13671" t="b">
        <v>0</v>
      </c>
      <c r="G13671" t="s">
        <v>73</v>
      </c>
      <c r="H13671" s="1">
        <v>46169.838090277779</v>
      </c>
      <c r="I13671" t="b">
        <v>0</v>
      </c>
      <c r="J13671" t="b">
        <v>1</v>
      </c>
      <c r="K13671" t="s">
        <v>41</v>
      </c>
      <c r="L13671" t="s">
        <v>74</v>
      </c>
      <c r="M13671"/>
      <c r="N13671">
        <v>72.5</v>
      </c>
      <c r="O13671" t="s">
        <v>482</v>
      </c>
      <c r="P13671" t="s">
        <v>24763</v>
      </c>
    </row>
    <row r="13672" spans="1:16" x14ac:dyDescent="0.25">
      <c r="A13672" t="s">
        <v>6</v>
      </c>
      <c r="B13672" t="s">
        <v>1289</v>
      </c>
      <c r="C13672" t="s">
        <v>218</v>
      </c>
      <c r="D13672" t="s">
        <v>4526</v>
      </c>
      <c r="E13672" t="s">
        <v>88</v>
      </c>
      <c r="F13672" t="b">
        <v>0</v>
      </c>
      <c r="G13672" t="s">
        <v>68</v>
      </c>
      <c r="H13672" s="1">
        <v>46169.838125000002</v>
      </c>
      <c r="I13672" t="b">
        <v>0</v>
      </c>
      <c r="J13672" t="b">
        <v>1</v>
      </c>
      <c r="K13672" t="s">
        <v>41</v>
      </c>
      <c r="L13672" t="s">
        <v>74</v>
      </c>
      <c r="M13672"/>
      <c r="N13672">
        <v>72.5</v>
      </c>
      <c r="O13672" t="s">
        <v>482</v>
      </c>
      <c r="P13672" t="s">
        <v>24763</v>
      </c>
    </row>
    <row r="13673" spans="1:16" x14ac:dyDescent="0.25">
      <c r="A13673" t="s">
        <v>7</v>
      </c>
      <c r="B13673" t="s">
        <v>24764</v>
      </c>
      <c r="C13673" t="s">
        <v>502</v>
      </c>
      <c r="D13673" t="s">
        <v>4346</v>
      </c>
      <c r="E13673" t="s">
        <v>59</v>
      </c>
      <c r="F13673" t="b">
        <v>0</v>
      </c>
      <c r="G13673" t="s">
        <v>77</v>
      </c>
      <c r="H13673" s="1">
        <v>46169.876550925917</v>
      </c>
      <c r="I13673" t="b">
        <v>1</v>
      </c>
      <c r="J13673" t="b">
        <v>1</v>
      </c>
      <c r="K13673" t="s">
        <v>41</v>
      </c>
      <c r="L13673" t="s">
        <v>60</v>
      </c>
      <c r="M13673">
        <v>105000</v>
      </c>
      <c r="N13673"/>
      <c r="O13673" t="s">
        <v>1874</v>
      </c>
      <c r="P13673" t="s">
        <v>7575</v>
      </c>
    </row>
    <row r="13674" spans="1:16" x14ac:dyDescent="0.25">
      <c r="A13674" t="s">
        <v>0</v>
      </c>
      <c r="B13674" t="s">
        <v>1730</v>
      </c>
      <c r="C13674" t="s">
        <v>20584</v>
      </c>
      <c r="D13674" t="s">
        <v>4346</v>
      </c>
      <c r="E13674" t="s">
        <v>59</v>
      </c>
      <c r="F13674" t="b">
        <v>0</v>
      </c>
      <c r="G13674" t="s">
        <v>65</v>
      </c>
      <c r="H13674" s="1">
        <v>46169.876574074071</v>
      </c>
      <c r="I13674" t="b">
        <v>0</v>
      </c>
      <c r="J13674" t="b">
        <v>1</v>
      </c>
      <c r="K13674" t="s">
        <v>41</v>
      </c>
      <c r="L13674" t="s">
        <v>60</v>
      </c>
      <c r="M13674">
        <v>65000</v>
      </c>
      <c r="N13674"/>
      <c r="O13674" t="s">
        <v>24765</v>
      </c>
      <c r="P13674" t="s">
        <v>728</v>
      </c>
    </row>
    <row r="13675" spans="1:16" x14ac:dyDescent="0.25">
      <c r="A13675" t="s">
        <v>0</v>
      </c>
      <c r="B13675" t="s">
        <v>345</v>
      </c>
      <c r="C13675" t="s">
        <v>812</v>
      </c>
      <c r="D13675" t="s">
        <v>4526</v>
      </c>
      <c r="E13675" t="s">
        <v>88</v>
      </c>
      <c r="F13675" t="b">
        <v>0</v>
      </c>
      <c r="G13675" t="s">
        <v>65</v>
      </c>
      <c r="H13675" s="1">
        <v>46169.876620370371</v>
      </c>
      <c r="I13675" t="b">
        <v>0</v>
      </c>
      <c r="J13675" t="b">
        <v>0</v>
      </c>
      <c r="K13675" t="s">
        <v>41</v>
      </c>
      <c r="L13675" t="s">
        <v>74</v>
      </c>
      <c r="M13675"/>
      <c r="N13675">
        <v>50</v>
      </c>
      <c r="O13675" t="s">
        <v>671</v>
      </c>
    </row>
    <row r="13676" spans="1:16" x14ac:dyDescent="0.25">
      <c r="A13676" t="s">
        <v>2</v>
      </c>
      <c r="B13676" t="s">
        <v>24766</v>
      </c>
      <c r="C13676" t="s">
        <v>165</v>
      </c>
      <c r="D13676" t="s">
        <v>4562</v>
      </c>
      <c r="E13676" t="s">
        <v>59</v>
      </c>
      <c r="F13676" t="b">
        <v>0</v>
      </c>
      <c r="G13676" t="s">
        <v>73</v>
      </c>
      <c r="H13676" s="1">
        <v>46169.878020833326</v>
      </c>
      <c r="I13676" t="b">
        <v>0</v>
      </c>
      <c r="J13676" t="b">
        <v>1</v>
      </c>
      <c r="K13676" t="s">
        <v>41</v>
      </c>
      <c r="L13676" t="s">
        <v>60</v>
      </c>
      <c r="M13676">
        <v>157500</v>
      </c>
      <c r="N13676"/>
      <c r="O13676" t="s">
        <v>95</v>
      </c>
      <c r="P13676" t="s">
        <v>24767</v>
      </c>
    </row>
    <row r="13677" spans="1:16" x14ac:dyDescent="0.25">
      <c r="A13677" t="s">
        <v>6</v>
      </c>
      <c r="B13677" t="s">
        <v>24768</v>
      </c>
      <c r="C13677" t="s">
        <v>162</v>
      </c>
      <c r="D13677" t="s">
        <v>4526</v>
      </c>
      <c r="E13677" t="s">
        <v>59</v>
      </c>
      <c r="F13677" t="b">
        <v>0</v>
      </c>
      <c r="G13677" t="s">
        <v>73</v>
      </c>
      <c r="H13677" s="1">
        <v>46169.878020833326</v>
      </c>
      <c r="I13677" t="b">
        <v>0</v>
      </c>
      <c r="J13677" t="b">
        <v>0</v>
      </c>
      <c r="K13677" t="s">
        <v>41</v>
      </c>
      <c r="L13677" t="s">
        <v>60</v>
      </c>
      <c r="M13677">
        <v>114400</v>
      </c>
      <c r="N13677"/>
      <c r="O13677" t="s">
        <v>759</v>
      </c>
      <c r="P13677" t="s">
        <v>24769</v>
      </c>
    </row>
    <row r="13678" spans="1:16" x14ac:dyDescent="0.25">
      <c r="A13678" t="s">
        <v>1</v>
      </c>
      <c r="B13678" t="s">
        <v>24770</v>
      </c>
      <c r="C13678" t="s">
        <v>1417</v>
      </c>
      <c r="D13678" t="s">
        <v>5018</v>
      </c>
      <c r="E13678" t="s">
        <v>59</v>
      </c>
      <c r="F13678" t="b">
        <v>0</v>
      </c>
      <c r="G13678" t="s">
        <v>39</v>
      </c>
      <c r="H13678" s="1">
        <v>46169.879502314812</v>
      </c>
      <c r="I13678" t="b">
        <v>0</v>
      </c>
      <c r="J13678" t="b">
        <v>0</v>
      </c>
      <c r="K13678" t="s">
        <v>39</v>
      </c>
      <c r="L13678" t="s">
        <v>60</v>
      </c>
      <c r="M13678">
        <v>197000</v>
      </c>
      <c r="N13678"/>
      <c r="O13678" t="s">
        <v>11518</v>
      </c>
      <c r="P13678" t="s">
        <v>24771</v>
      </c>
    </row>
    <row r="13679" spans="1:16" x14ac:dyDescent="0.25">
      <c r="A13679" t="s">
        <v>2</v>
      </c>
      <c r="B13679" t="s">
        <v>123</v>
      </c>
      <c r="C13679" t="s">
        <v>4530</v>
      </c>
      <c r="D13679" t="s">
        <v>7670</v>
      </c>
      <c r="E13679" t="s">
        <v>59</v>
      </c>
      <c r="F13679" t="b">
        <v>0</v>
      </c>
      <c r="G13679" t="s">
        <v>40</v>
      </c>
      <c r="H13679" s="1">
        <v>46169.879502314812</v>
      </c>
      <c r="I13679" t="b">
        <v>0</v>
      </c>
      <c r="J13679" t="b">
        <v>0</v>
      </c>
      <c r="K13679" t="s">
        <v>40</v>
      </c>
      <c r="L13679" t="s">
        <v>60</v>
      </c>
      <c r="M13679">
        <v>35000</v>
      </c>
      <c r="N13679"/>
      <c r="O13679" t="s">
        <v>24772</v>
      </c>
      <c r="P13679" t="s">
        <v>1619</v>
      </c>
    </row>
    <row r="13680" spans="1:16" x14ac:dyDescent="0.25">
      <c r="A13680" t="s">
        <v>1</v>
      </c>
      <c r="B13680" t="s">
        <v>24773</v>
      </c>
      <c r="C13680" t="s">
        <v>148</v>
      </c>
      <c r="D13680" t="s">
        <v>2360</v>
      </c>
      <c r="E13680" t="s">
        <v>59</v>
      </c>
      <c r="F13680" t="b">
        <v>0</v>
      </c>
      <c r="G13680" t="s">
        <v>89</v>
      </c>
      <c r="H13680" s="1">
        <v>46169.879594907397</v>
      </c>
      <c r="I13680" t="b">
        <v>0</v>
      </c>
      <c r="J13680" t="b">
        <v>0</v>
      </c>
      <c r="K13680" t="s">
        <v>41</v>
      </c>
      <c r="L13680" t="s">
        <v>60</v>
      </c>
      <c r="M13680">
        <v>101182</v>
      </c>
      <c r="N13680"/>
      <c r="O13680" t="s">
        <v>23350</v>
      </c>
      <c r="P13680" t="s">
        <v>23517</v>
      </c>
    </row>
    <row r="13681" spans="1:16" x14ac:dyDescent="0.25">
      <c r="A13681" t="s">
        <v>1</v>
      </c>
      <c r="B13681" t="s">
        <v>24773</v>
      </c>
      <c r="C13681" t="s">
        <v>1030</v>
      </c>
      <c r="D13681" t="s">
        <v>2360</v>
      </c>
      <c r="E13681" t="s">
        <v>59</v>
      </c>
      <c r="F13681" t="b">
        <v>0</v>
      </c>
      <c r="G13681" t="s">
        <v>77</v>
      </c>
      <c r="H13681" s="1">
        <v>46169.879664351851</v>
      </c>
      <c r="I13681" t="b">
        <v>0</v>
      </c>
      <c r="J13681" t="b">
        <v>0</v>
      </c>
      <c r="K13681" t="s">
        <v>41</v>
      </c>
      <c r="L13681" t="s">
        <v>60</v>
      </c>
      <c r="M13681">
        <v>101182</v>
      </c>
      <c r="N13681"/>
      <c r="O13681" t="s">
        <v>23350</v>
      </c>
      <c r="P13681" t="s">
        <v>23517</v>
      </c>
    </row>
    <row r="13682" spans="1:16" x14ac:dyDescent="0.25">
      <c r="A13682" t="s">
        <v>1</v>
      </c>
      <c r="B13682" t="s">
        <v>24773</v>
      </c>
      <c r="C13682" t="s">
        <v>332</v>
      </c>
      <c r="D13682" t="s">
        <v>2360</v>
      </c>
      <c r="E13682" t="s">
        <v>59</v>
      </c>
      <c r="F13682" t="b">
        <v>0</v>
      </c>
      <c r="G13682" t="s">
        <v>68</v>
      </c>
      <c r="H13682" s="1">
        <v>46169.879675925928</v>
      </c>
      <c r="I13682" t="b">
        <v>0</v>
      </c>
      <c r="J13682" t="b">
        <v>0</v>
      </c>
      <c r="K13682" t="s">
        <v>41</v>
      </c>
      <c r="L13682" t="s">
        <v>60</v>
      </c>
      <c r="M13682">
        <v>101182</v>
      </c>
      <c r="N13682"/>
      <c r="O13682" t="s">
        <v>23350</v>
      </c>
      <c r="P13682" t="s">
        <v>23517</v>
      </c>
    </row>
    <row r="13683" spans="1:16" x14ac:dyDescent="0.25">
      <c r="A13683" t="s">
        <v>1</v>
      </c>
      <c r="B13683" t="s">
        <v>24773</v>
      </c>
      <c r="C13683" t="s">
        <v>24774</v>
      </c>
      <c r="D13683" t="s">
        <v>2360</v>
      </c>
      <c r="E13683" t="s">
        <v>59</v>
      </c>
      <c r="F13683" t="b">
        <v>0</v>
      </c>
      <c r="G13683" t="s">
        <v>77</v>
      </c>
      <c r="H13683" s="1">
        <v>46169.879699074067</v>
      </c>
      <c r="I13683" t="b">
        <v>0</v>
      </c>
      <c r="J13683" t="b">
        <v>0</v>
      </c>
      <c r="K13683" t="s">
        <v>41</v>
      </c>
      <c r="L13683" t="s">
        <v>60</v>
      </c>
      <c r="M13683">
        <v>101182</v>
      </c>
      <c r="N13683"/>
      <c r="O13683" t="s">
        <v>23350</v>
      </c>
      <c r="P13683" t="s">
        <v>23517</v>
      </c>
    </row>
    <row r="13684" spans="1:16" x14ac:dyDescent="0.25">
      <c r="A13684" t="s">
        <v>1</v>
      </c>
      <c r="B13684" t="s">
        <v>24773</v>
      </c>
      <c r="C13684" t="s">
        <v>356</v>
      </c>
      <c r="D13684" t="s">
        <v>2360</v>
      </c>
      <c r="E13684" t="s">
        <v>59</v>
      </c>
      <c r="F13684" t="b">
        <v>0</v>
      </c>
      <c r="G13684" t="s">
        <v>77</v>
      </c>
      <c r="H13684" s="1">
        <v>46169.879699074067</v>
      </c>
      <c r="I13684" t="b">
        <v>0</v>
      </c>
      <c r="J13684" t="b">
        <v>0</v>
      </c>
      <c r="K13684" t="s">
        <v>41</v>
      </c>
      <c r="L13684" t="s">
        <v>60</v>
      </c>
      <c r="M13684">
        <v>101182</v>
      </c>
      <c r="N13684"/>
      <c r="O13684" t="s">
        <v>23350</v>
      </c>
      <c r="P13684" t="s">
        <v>23517</v>
      </c>
    </row>
    <row r="13685" spans="1:16" x14ac:dyDescent="0.25">
      <c r="A13685" t="s">
        <v>1</v>
      </c>
      <c r="B13685" t="s">
        <v>24773</v>
      </c>
      <c r="C13685" t="s">
        <v>335</v>
      </c>
      <c r="D13685" t="s">
        <v>2360</v>
      </c>
      <c r="E13685" t="s">
        <v>59</v>
      </c>
      <c r="F13685" t="b">
        <v>0</v>
      </c>
      <c r="G13685" t="s">
        <v>77</v>
      </c>
      <c r="H13685" s="1">
        <v>46169.879699074067</v>
      </c>
      <c r="I13685" t="b">
        <v>0</v>
      </c>
      <c r="J13685" t="b">
        <v>0</v>
      </c>
      <c r="K13685" t="s">
        <v>41</v>
      </c>
      <c r="L13685" t="s">
        <v>60</v>
      </c>
      <c r="M13685">
        <v>101182</v>
      </c>
      <c r="N13685"/>
      <c r="O13685" t="s">
        <v>23350</v>
      </c>
      <c r="P13685" t="s">
        <v>23517</v>
      </c>
    </row>
    <row r="13686" spans="1:16" x14ac:dyDescent="0.25">
      <c r="A13686" t="s">
        <v>1</v>
      </c>
      <c r="B13686" t="s">
        <v>24773</v>
      </c>
      <c r="C13686" t="s">
        <v>1067</v>
      </c>
      <c r="D13686" t="s">
        <v>2360</v>
      </c>
      <c r="E13686" t="s">
        <v>59</v>
      </c>
      <c r="F13686" t="b">
        <v>0</v>
      </c>
      <c r="G13686" t="s">
        <v>73</v>
      </c>
      <c r="H13686" s="1">
        <v>46169.87972222222</v>
      </c>
      <c r="I13686" t="b">
        <v>0</v>
      </c>
      <c r="J13686" t="b">
        <v>0</v>
      </c>
      <c r="K13686" t="s">
        <v>41</v>
      </c>
      <c r="L13686" t="s">
        <v>60</v>
      </c>
      <c r="M13686">
        <v>101182</v>
      </c>
      <c r="N13686"/>
      <c r="O13686" t="s">
        <v>23350</v>
      </c>
      <c r="P13686" t="s">
        <v>23517</v>
      </c>
    </row>
    <row r="13687" spans="1:16" x14ac:dyDescent="0.25">
      <c r="A13687" t="s">
        <v>1</v>
      </c>
      <c r="B13687" t="s">
        <v>24775</v>
      </c>
      <c r="C13687" t="s">
        <v>500</v>
      </c>
      <c r="D13687" t="s">
        <v>4346</v>
      </c>
      <c r="E13687" t="s">
        <v>88</v>
      </c>
      <c r="F13687" t="b">
        <v>0</v>
      </c>
      <c r="G13687" t="s">
        <v>13</v>
      </c>
      <c r="H13687" s="1">
        <v>46169.880266203712</v>
      </c>
      <c r="I13687" t="b">
        <v>1</v>
      </c>
      <c r="J13687" t="b">
        <v>0</v>
      </c>
      <c r="K13687" t="s">
        <v>13</v>
      </c>
      <c r="L13687" t="s">
        <v>74</v>
      </c>
      <c r="M13687"/>
      <c r="N13687">
        <v>51.5</v>
      </c>
      <c r="O13687" t="s">
        <v>5165</v>
      </c>
      <c r="P13687" t="s">
        <v>24776</v>
      </c>
    </row>
    <row r="13688" spans="1:16" x14ac:dyDescent="0.25">
      <c r="A13688" t="s">
        <v>1</v>
      </c>
      <c r="B13688" t="s">
        <v>24773</v>
      </c>
      <c r="C13688" t="s">
        <v>1451</v>
      </c>
      <c r="D13688" t="s">
        <v>2360</v>
      </c>
      <c r="E13688" t="s">
        <v>59</v>
      </c>
      <c r="F13688" t="b">
        <v>0</v>
      </c>
      <c r="G13688" t="s">
        <v>41</v>
      </c>
      <c r="H13688" s="1">
        <v>46169.881620370368</v>
      </c>
      <c r="I13688" t="b">
        <v>0</v>
      </c>
      <c r="J13688" t="b">
        <v>0</v>
      </c>
      <c r="K13688" t="s">
        <v>41</v>
      </c>
      <c r="L13688" t="s">
        <v>60</v>
      </c>
      <c r="M13688">
        <v>101182</v>
      </c>
      <c r="N13688"/>
      <c r="O13688" t="s">
        <v>23350</v>
      </c>
      <c r="P13688" t="s">
        <v>23517</v>
      </c>
    </row>
    <row r="13689" spans="1:16" x14ac:dyDescent="0.25">
      <c r="A13689" t="s">
        <v>2</v>
      </c>
      <c r="B13689" t="s">
        <v>24777</v>
      </c>
      <c r="C13689" t="s">
        <v>1384</v>
      </c>
      <c r="D13689" t="s">
        <v>4346</v>
      </c>
      <c r="E13689" t="s">
        <v>232</v>
      </c>
      <c r="F13689" t="b">
        <v>0</v>
      </c>
      <c r="G13689" t="s">
        <v>77</v>
      </c>
      <c r="H13689" s="1">
        <v>46169.919664351852</v>
      </c>
      <c r="I13689" t="b">
        <v>0</v>
      </c>
      <c r="J13689" t="b">
        <v>0</v>
      </c>
      <c r="K13689" t="s">
        <v>41</v>
      </c>
      <c r="L13689" t="s">
        <v>74</v>
      </c>
      <c r="M13689"/>
      <c r="N13689">
        <v>40</v>
      </c>
      <c r="O13689" t="s">
        <v>10578</v>
      </c>
      <c r="P13689" t="s">
        <v>22921</v>
      </c>
    </row>
    <row r="13690" spans="1:16" x14ac:dyDescent="0.25">
      <c r="A13690" t="s">
        <v>6</v>
      </c>
      <c r="B13690" t="s">
        <v>24778</v>
      </c>
      <c r="C13690" t="s">
        <v>326</v>
      </c>
      <c r="D13690" t="s">
        <v>4562</v>
      </c>
      <c r="E13690" t="s">
        <v>59</v>
      </c>
      <c r="F13690" t="b">
        <v>0</v>
      </c>
      <c r="G13690" t="s">
        <v>77</v>
      </c>
      <c r="H13690" s="1">
        <v>46169.919687499998</v>
      </c>
      <c r="I13690" t="b">
        <v>0</v>
      </c>
      <c r="J13690" t="b">
        <v>1</v>
      </c>
      <c r="K13690" t="s">
        <v>41</v>
      </c>
      <c r="L13690" t="s">
        <v>60</v>
      </c>
      <c r="M13690">
        <v>262000</v>
      </c>
      <c r="N13690"/>
      <c r="O13690" t="s">
        <v>1396</v>
      </c>
      <c r="P13690" t="s">
        <v>208</v>
      </c>
    </row>
    <row r="13691" spans="1:16" x14ac:dyDescent="0.25">
      <c r="A13691" t="s">
        <v>6</v>
      </c>
      <c r="B13691" t="s">
        <v>24779</v>
      </c>
      <c r="C13691" t="s">
        <v>330</v>
      </c>
      <c r="D13691" t="s">
        <v>4562</v>
      </c>
      <c r="E13691" t="s">
        <v>59</v>
      </c>
      <c r="F13691" t="b">
        <v>0</v>
      </c>
      <c r="G13691" t="s">
        <v>41</v>
      </c>
      <c r="H13691" s="1">
        <v>46169.921168981477</v>
      </c>
      <c r="I13691" t="b">
        <v>0</v>
      </c>
      <c r="J13691" t="b">
        <v>0</v>
      </c>
      <c r="K13691" t="s">
        <v>41</v>
      </c>
      <c r="L13691" t="s">
        <v>60</v>
      </c>
      <c r="M13691">
        <v>156000</v>
      </c>
      <c r="N13691"/>
      <c r="O13691" t="s">
        <v>24780</v>
      </c>
    </row>
    <row r="13692" spans="1:16" x14ac:dyDescent="0.25">
      <c r="A13692" t="s">
        <v>1</v>
      </c>
      <c r="B13692" t="s">
        <v>24781</v>
      </c>
      <c r="C13692" t="s">
        <v>62</v>
      </c>
      <c r="D13692" t="s">
        <v>4346</v>
      </c>
      <c r="E13692" t="s">
        <v>232</v>
      </c>
      <c r="F13692" t="b">
        <v>0</v>
      </c>
      <c r="G13692" t="s">
        <v>77</v>
      </c>
      <c r="H13692" s="1">
        <v>46169.921273148153</v>
      </c>
      <c r="I13692" t="b">
        <v>1</v>
      </c>
      <c r="J13692" t="b">
        <v>0</v>
      </c>
      <c r="K13692" t="s">
        <v>41</v>
      </c>
      <c r="L13692" t="s">
        <v>74</v>
      </c>
      <c r="M13692"/>
      <c r="N13692">
        <v>40</v>
      </c>
      <c r="O13692" t="s">
        <v>10578</v>
      </c>
      <c r="P13692" t="s">
        <v>24782</v>
      </c>
    </row>
    <row r="13693" spans="1:16" x14ac:dyDescent="0.25">
      <c r="A13693" t="s">
        <v>1</v>
      </c>
      <c r="B13693" t="s">
        <v>1</v>
      </c>
      <c r="C13693" t="s">
        <v>24783</v>
      </c>
      <c r="D13693" t="s">
        <v>4526</v>
      </c>
      <c r="E13693" t="s">
        <v>59</v>
      </c>
      <c r="F13693" t="b">
        <v>0</v>
      </c>
      <c r="G13693" t="s">
        <v>73</v>
      </c>
      <c r="H13693" s="1">
        <v>46169.921412037038</v>
      </c>
      <c r="I13693" t="b">
        <v>0</v>
      </c>
      <c r="J13693" t="b">
        <v>1</v>
      </c>
      <c r="K13693" t="s">
        <v>41</v>
      </c>
      <c r="L13693" t="s">
        <v>60</v>
      </c>
      <c r="M13693">
        <v>95400</v>
      </c>
      <c r="N13693"/>
      <c r="O13693" t="s">
        <v>24784</v>
      </c>
      <c r="P13693" t="s">
        <v>3498</v>
      </c>
    </row>
    <row r="13694" spans="1:16" x14ac:dyDescent="0.25">
      <c r="A13694" t="s">
        <v>5</v>
      </c>
      <c r="B13694" t="s">
        <v>24785</v>
      </c>
      <c r="C13694" t="s">
        <v>2408</v>
      </c>
      <c r="D13694" t="s">
        <v>4346</v>
      </c>
      <c r="E13694" t="s">
        <v>88</v>
      </c>
      <c r="F13694" t="b">
        <v>0</v>
      </c>
      <c r="G13694" t="s">
        <v>13</v>
      </c>
      <c r="H13694" s="1">
        <v>46169.921932870369</v>
      </c>
      <c r="I13694" t="b">
        <v>1</v>
      </c>
      <c r="J13694" t="b">
        <v>0</v>
      </c>
      <c r="K13694" t="s">
        <v>13</v>
      </c>
      <c r="L13694" t="s">
        <v>74</v>
      </c>
      <c r="M13694"/>
      <c r="N13694">
        <v>47.5</v>
      </c>
      <c r="O13694" t="s">
        <v>5165</v>
      </c>
      <c r="P13694" t="s">
        <v>13553</v>
      </c>
    </row>
    <row r="13695" spans="1:16" x14ac:dyDescent="0.25">
      <c r="A13695" t="s">
        <v>4</v>
      </c>
      <c r="B13695" t="s">
        <v>24786</v>
      </c>
      <c r="C13695" t="s">
        <v>24617</v>
      </c>
      <c r="D13695" t="s">
        <v>5018</v>
      </c>
      <c r="E13695" t="s">
        <v>59</v>
      </c>
      <c r="F13695" t="b">
        <v>0</v>
      </c>
      <c r="G13695" t="s">
        <v>31</v>
      </c>
      <c r="H13695" s="1">
        <v>46169.922719907408</v>
      </c>
      <c r="I13695" t="b">
        <v>1</v>
      </c>
      <c r="J13695" t="b">
        <v>0</v>
      </c>
      <c r="K13695" t="s">
        <v>31</v>
      </c>
      <c r="L13695" t="s">
        <v>60</v>
      </c>
      <c r="M13695">
        <v>180000</v>
      </c>
      <c r="N13695"/>
      <c r="O13695" t="s">
        <v>24618</v>
      </c>
      <c r="P13695" t="s">
        <v>24787</v>
      </c>
    </row>
    <row r="13696" spans="1:16" x14ac:dyDescent="0.25">
      <c r="A13696" t="s">
        <v>4</v>
      </c>
      <c r="B13696" t="s">
        <v>24788</v>
      </c>
      <c r="C13696" t="s">
        <v>24617</v>
      </c>
      <c r="D13696" t="s">
        <v>5018</v>
      </c>
      <c r="E13696" t="s">
        <v>59</v>
      </c>
      <c r="F13696" t="b">
        <v>0</v>
      </c>
      <c r="G13696" t="s">
        <v>31</v>
      </c>
      <c r="H13696" s="1">
        <v>46169.922719907408</v>
      </c>
      <c r="I13696" t="b">
        <v>1</v>
      </c>
      <c r="J13696" t="b">
        <v>0</v>
      </c>
      <c r="K13696" t="s">
        <v>31</v>
      </c>
      <c r="L13696" t="s">
        <v>60</v>
      </c>
      <c r="M13696">
        <v>287500</v>
      </c>
      <c r="N13696"/>
      <c r="O13696" t="s">
        <v>24618</v>
      </c>
      <c r="P13696" t="s">
        <v>1929</v>
      </c>
    </row>
    <row r="13697" spans="1:16" x14ac:dyDescent="0.25">
      <c r="A13697" t="s">
        <v>0</v>
      </c>
      <c r="B13697" t="s">
        <v>2731</v>
      </c>
      <c r="C13697" t="s">
        <v>486</v>
      </c>
      <c r="D13697" t="s">
        <v>4526</v>
      </c>
      <c r="E13697" t="s">
        <v>59</v>
      </c>
      <c r="F13697" t="b">
        <v>0</v>
      </c>
      <c r="G13697" t="s">
        <v>65</v>
      </c>
      <c r="H13697" s="1">
        <v>46169.959907407407</v>
      </c>
      <c r="I13697" t="b">
        <v>0</v>
      </c>
      <c r="J13697" t="b">
        <v>1</v>
      </c>
      <c r="K13697" t="s">
        <v>41</v>
      </c>
      <c r="L13697" t="s">
        <v>60</v>
      </c>
      <c r="M13697">
        <v>76044.5</v>
      </c>
      <c r="N13697"/>
      <c r="O13697" t="s">
        <v>4031</v>
      </c>
      <c r="P13697" t="s">
        <v>9799</v>
      </c>
    </row>
    <row r="13698" spans="1:16" x14ac:dyDescent="0.25">
      <c r="A13698" t="s">
        <v>6</v>
      </c>
      <c r="B13698" t="s">
        <v>24789</v>
      </c>
      <c r="C13698" t="s">
        <v>148</v>
      </c>
      <c r="D13698" t="s">
        <v>2360</v>
      </c>
      <c r="E13698" t="s">
        <v>59</v>
      </c>
      <c r="F13698" t="b">
        <v>0</v>
      </c>
      <c r="G13698" t="s">
        <v>89</v>
      </c>
      <c r="H13698" s="1">
        <v>46169.961342592593</v>
      </c>
      <c r="I13698" t="b">
        <v>0</v>
      </c>
      <c r="J13698" t="b">
        <v>0</v>
      </c>
      <c r="K13698" t="s">
        <v>41</v>
      </c>
      <c r="L13698" t="s">
        <v>60</v>
      </c>
      <c r="M13698">
        <v>165992.5</v>
      </c>
      <c r="N13698"/>
      <c r="O13698" t="s">
        <v>2577</v>
      </c>
      <c r="P13698" t="s">
        <v>24790</v>
      </c>
    </row>
    <row r="13699" spans="1:16" x14ac:dyDescent="0.25">
      <c r="A13699" t="s">
        <v>1</v>
      </c>
      <c r="B13699" t="s">
        <v>24791</v>
      </c>
      <c r="C13699" t="s">
        <v>86</v>
      </c>
      <c r="D13699" t="s">
        <v>4526</v>
      </c>
      <c r="E13699" t="s">
        <v>59</v>
      </c>
      <c r="F13699" t="b">
        <v>0</v>
      </c>
      <c r="G13699" t="s">
        <v>77</v>
      </c>
      <c r="H13699" s="1">
        <v>46169.962951388887</v>
      </c>
      <c r="I13699" t="b">
        <v>1</v>
      </c>
      <c r="J13699" t="b">
        <v>1</v>
      </c>
      <c r="K13699" t="s">
        <v>41</v>
      </c>
      <c r="L13699" t="s">
        <v>60</v>
      </c>
      <c r="M13699">
        <v>185000</v>
      </c>
      <c r="N13699"/>
      <c r="O13699" t="s">
        <v>5670</v>
      </c>
      <c r="P13699" t="s">
        <v>3150</v>
      </c>
    </row>
    <row r="13700" spans="1:16" x14ac:dyDescent="0.25">
      <c r="A13700" t="s">
        <v>0</v>
      </c>
      <c r="B13700" t="s">
        <v>1242</v>
      </c>
      <c r="C13700" t="s">
        <v>389</v>
      </c>
      <c r="D13700" t="s">
        <v>4671</v>
      </c>
      <c r="E13700" t="s">
        <v>59</v>
      </c>
      <c r="F13700" t="b">
        <v>0</v>
      </c>
      <c r="G13700" t="s">
        <v>65</v>
      </c>
      <c r="H13700" s="1">
        <v>46170.001574074071</v>
      </c>
      <c r="I13700" t="b">
        <v>1</v>
      </c>
      <c r="J13700" t="b">
        <v>0</v>
      </c>
      <c r="K13700" t="s">
        <v>41</v>
      </c>
      <c r="L13700" t="s">
        <v>60</v>
      </c>
      <c r="M13700">
        <v>140000</v>
      </c>
      <c r="N13700"/>
      <c r="O13700" t="s">
        <v>24792</v>
      </c>
      <c r="P13700" t="s">
        <v>24793</v>
      </c>
    </row>
    <row r="13701" spans="1:16" x14ac:dyDescent="0.25">
      <c r="A13701" t="s">
        <v>0</v>
      </c>
      <c r="B13701" t="s">
        <v>11883</v>
      </c>
      <c r="C13701" t="s">
        <v>16007</v>
      </c>
      <c r="D13701" t="s">
        <v>17626</v>
      </c>
      <c r="E13701" t="s">
        <v>59</v>
      </c>
      <c r="F13701" t="b">
        <v>0</v>
      </c>
      <c r="G13701" t="s">
        <v>89</v>
      </c>
      <c r="H13701" s="1">
        <v>46170.043229166673</v>
      </c>
      <c r="I13701" t="b">
        <v>0</v>
      </c>
      <c r="J13701" t="b">
        <v>1</v>
      </c>
      <c r="K13701" t="s">
        <v>41</v>
      </c>
      <c r="L13701" t="s">
        <v>60</v>
      </c>
      <c r="M13701">
        <v>75000</v>
      </c>
      <c r="N13701"/>
      <c r="O13701" t="s">
        <v>15105</v>
      </c>
      <c r="P13701" t="s">
        <v>24794</v>
      </c>
    </row>
    <row r="13702" spans="1:16" x14ac:dyDescent="0.25">
      <c r="A13702" t="s">
        <v>5</v>
      </c>
      <c r="B13702" t="s">
        <v>19285</v>
      </c>
      <c r="C13702" t="s">
        <v>607</v>
      </c>
      <c r="D13702" t="s">
        <v>4346</v>
      </c>
      <c r="E13702" t="s">
        <v>59</v>
      </c>
      <c r="F13702" t="b">
        <v>0</v>
      </c>
      <c r="G13702" t="s">
        <v>77</v>
      </c>
      <c r="H13702" s="1">
        <v>46170.046365740738</v>
      </c>
      <c r="I13702" t="b">
        <v>0</v>
      </c>
      <c r="J13702" t="b">
        <v>0</v>
      </c>
      <c r="K13702" t="s">
        <v>41</v>
      </c>
      <c r="L13702" t="s">
        <v>60</v>
      </c>
      <c r="M13702">
        <v>160500</v>
      </c>
      <c r="N13702"/>
      <c r="O13702" t="s">
        <v>305</v>
      </c>
      <c r="P13702" t="s">
        <v>24795</v>
      </c>
    </row>
    <row r="13703" spans="1:16" x14ac:dyDescent="0.25">
      <c r="A13703" t="s">
        <v>1</v>
      </c>
      <c r="B13703" t="s">
        <v>24796</v>
      </c>
      <c r="C13703" t="s">
        <v>124</v>
      </c>
      <c r="D13703" t="s">
        <v>4346</v>
      </c>
      <c r="E13703" t="s">
        <v>59</v>
      </c>
      <c r="F13703" t="b">
        <v>0</v>
      </c>
      <c r="G13703" t="s">
        <v>77</v>
      </c>
      <c r="H13703" s="1">
        <v>46170.046377314808</v>
      </c>
      <c r="I13703" t="b">
        <v>0</v>
      </c>
      <c r="J13703" t="b">
        <v>0</v>
      </c>
      <c r="K13703" t="s">
        <v>41</v>
      </c>
      <c r="L13703" t="s">
        <v>60</v>
      </c>
      <c r="M13703">
        <v>209500</v>
      </c>
      <c r="N13703"/>
      <c r="O13703" t="s">
        <v>305</v>
      </c>
      <c r="P13703" t="s">
        <v>24797</v>
      </c>
    </row>
    <row r="13704" spans="1:16" x14ac:dyDescent="0.25">
      <c r="A13704" t="s">
        <v>7</v>
      </c>
      <c r="B13704" t="s">
        <v>7</v>
      </c>
      <c r="C13704" t="s">
        <v>113</v>
      </c>
      <c r="D13704" t="s">
        <v>4526</v>
      </c>
      <c r="E13704" t="s">
        <v>59</v>
      </c>
      <c r="F13704" t="b">
        <v>0</v>
      </c>
      <c r="G13704" t="s">
        <v>65</v>
      </c>
      <c r="H13704" s="1">
        <v>46170.08494212963</v>
      </c>
      <c r="I13704" t="b">
        <v>0</v>
      </c>
      <c r="J13704" t="b">
        <v>1</v>
      </c>
      <c r="K13704" t="s">
        <v>41</v>
      </c>
      <c r="L13704" t="s">
        <v>60</v>
      </c>
      <c r="M13704">
        <v>82500</v>
      </c>
      <c r="N13704"/>
      <c r="O13704" t="s">
        <v>24798</v>
      </c>
      <c r="P13704" t="s">
        <v>8019</v>
      </c>
    </row>
    <row r="13705" spans="1:16" x14ac:dyDescent="0.25">
      <c r="A13705" t="s">
        <v>7</v>
      </c>
      <c r="B13705" t="s">
        <v>24799</v>
      </c>
      <c r="C13705" t="s">
        <v>112</v>
      </c>
      <c r="D13705" t="s">
        <v>4526</v>
      </c>
      <c r="E13705" t="s">
        <v>59</v>
      </c>
      <c r="F13705" t="b">
        <v>0</v>
      </c>
      <c r="G13705" t="s">
        <v>65</v>
      </c>
      <c r="H13705" s="1">
        <v>46170.210023148153</v>
      </c>
      <c r="I13705" t="b">
        <v>0</v>
      </c>
      <c r="J13705" t="b">
        <v>1</v>
      </c>
      <c r="K13705" t="s">
        <v>41</v>
      </c>
      <c r="L13705" t="s">
        <v>60</v>
      </c>
      <c r="M13705">
        <v>119750</v>
      </c>
      <c r="N13705"/>
      <c r="O13705" t="s">
        <v>468</v>
      </c>
      <c r="P13705" t="s">
        <v>87</v>
      </c>
    </row>
    <row r="13706" spans="1:16" x14ac:dyDescent="0.25">
      <c r="A13706" t="s">
        <v>2</v>
      </c>
      <c r="B13706" t="s">
        <v>2805</v>
      </c>
      <c r="C13706" t="s">
        <v>774</v>
      </c>
      <c r="D13706" t="s">
        <v>2360</v>
      </c>
      <c r="E13706" t="s">
        <v>59</v>
      </c>
      <c r="F13706" t="b">
        <v>0</v>
      </c>
      <c r="G13706" t="s">
        <v>77</v>
      </c>
      <c r="H13706" s="1">
        <v>46170.210046296299</v>
      </c>
      <c r="I13706" t="b">
        <v>0</v>
      </c>
      <c r="J13706" t="b">
        <v>1</v>
      </c>
      <c r="K13706" t="s">
        <v>41</v>
      </c>
      <c r="L13706" t="s">
        <v>60</v>
      </c>
      <c r="M13706">
        <v>116250</v>
      </c>
      <c r="N13706"/>
      <c r="O13706" t="s">
        <v>10303</v>
      </c>
      <c r="P13706" t="s">
        <v>3038</v>
      </c>
    </row>
    <row r="13707" spans="1:16" x14ac:dyDescent="0.25">
      <c r="A13707" t="s">
        <v>7</v>
      </c>
      <c r="B13707" t="s">
        <v>24800</v>
      </c>
      <c r="C13707" t="s">
        <v>76</v>
      </c>
      <c r="D13707" t="s">
        <v>24801</v>
      </c>
      <c r="E13707" t="s">
        <v>59</v>
      </c>
      <c r="F13707" t="b">
        <v>1</v>
      </c>
      <c r="G13707" t="s">
        <v>36</v>
      </c>
      <c r="H13707" s="1">
        <v>46170.211134259262</v>
      </c>
      <c r="I13707" t="b">
        <v>1</v>
      </c>
      <c r="J13707" t="b">
        <v>0</v>
      </c>
      <c r="K13707" t="s">
        <v>36</v>
      </c>
      <c r="L13707" t="s">
        <v>60</v>
      </c>
      <c r="M13707">
        <v>142000</v>
      </c>
      <c r="N13707"/>
      <c r="O13707" t="s">
        <v>24802</v>
      </c>
      <c r="P13707" t="s">
        <v>24803</v>
      </c>
    </row>
    <row r="13708" spans="1:16" x14ac:dyDescent="0.25">
      <c r="A13708" t="s">
        <v>2</v>
      </c>
      <c r="B13708" t="s">
        <v>24804</v>
      </c>
      <c r="C13708" t="s">
        <v>335</v>
      </c>
      <c r="D13708" t="s">
        <v>4756</v>
      </c>
      <c r="E13708" t="s">
        <v>59</v>
      </c>
      <c r="F13708" t="b">
        <v>0</v>
      </c>
      <c r="G13708" t="s">
        <v>65</v>
      </c>
      <c r="H13708" s="1">
        <v>46170.21130787037</v>
      </c>
      <c r="I13708" t="b">
        <v>0</v>
      </c>
      <c r="J13708" t="b">
        <v>0</v>
      </c>
      <c r="K13708" t="s">
        <v>41</v>
      </c>
      <c r="L13708" t="s">
        <v>60</v>
      </c>
      <c r="M13708">
        <v>115000</v>
      </c>
      <c r="N13708"/>
      <c r="O13708" t="s">
        <v>24805</v>
      </c>
      <c r="P13708" t="s">
        <v>1590</v>
      </c>
    </row>
    <row r="13709" spans="1:16" x14ac:dyDescent="0.25">
      <c r="A13709" t="s">
        <v>2</v>
      </c>
      <c r="B13709" t="s">
        <v>2</v>
      </c>
      <c r="C13709" t="s">
        <v>1543</v>
      </c>
      <c r="D13709" t="s">
        <v>4756</v>
      </c>
      <c r="E13709" t="s">
        <v>59</v>
      </c>
      <c r="F13709" t="b">
        <v>0</v>
      </c>
      <c r="G13709" t="s">
        <v>73</v>
      </c>
      <c r="H13709" s="1">
        <v>46170.251782407409</v>
      </c>
      <c r="I13709" t="b">
        <v>0</v>
      </c>
      <c r="J13709" t="b">
        <v>0</v>
      </c>
      <c r="K13709" t="s">
        <v>41</v>
      </c>
      <c r="L13709" t="s">
        <v>60</v>
      </c>
      <c r="M13709">
        <v>219500</v>
      </c>
      <c r="N13709"/>
      <c r="O13709" t="s">
        <v>24806</v>
      </c>
      <c r="P13709" t="s">
        <v>24486</v>
      </c>
    </row>
    <row r="13710" spans="1:16" x14ac:dyDescent="0.25">
      <c r="A13710" t="s">
        <v>6</v>
      </c>
      <c r="B13710" t="s">
        <v>24807</v>
      </c>
      <c r="C13710" t="s">
        <v>22469</v>
      </c>
      <c r="D13710" t="s">
        <v>16554</v>
      </c>
      <c r="E13710" t="s">
        <v>59</v>
      </c>
      <c r="F13710" t="b">
        <v>0</v>
      </c>
      <c r="G13710" t="s">
        <v>31</v>
      </c>
      <c r="H13710" s="1">
        <v>46170.253888888888</v>
      </c>
      <c r="I13710" t="b">
        <v>0</v>
      </c>
      <c r="J13710" t="b">
        <v>0</v>
      </c>
      <c r="K13710" t="s">
        <v>31</v>
      </c>
      <c r="L13710" t="s">
        <v>60</v>
      </c>
      <c r="M13710">
        <v>1</v>
      </c>
      <c r="N13710"/>
      <c r="O13710" t="s">
        <v>24808</v>
      </c>
      <c r="P13710" t="s">
        <v>24809</v>
      </c>
    </row>
    <row r="13711" spans="1:16" x14ac:dyDescent="0.25">
      <c r="A13711" t="s">
        <v>6</v>
      </c>
      <c r="B13711" t="s">
        <v>24810</v>
      </c>
      <c r="C13711" t="s">
        <v>1265</v>
      </c>
      <c r="D13711" t="s">
        <v>16554</v>
      </c>
      <c r="E13711" t="s">
        <v>59</v>
      </c>
      <c r="F13711" t="b">
        <v>0</v>
      </c>
      <c r="G13711" t="s">
        <v>31</v>
      </c>
      <c r="H13711" s="1">
        <v>46170.253888888888</v>
      </c>
      <c r="I13711" t="b">
        <v>0</v>
      </c>
      <c r="J13711" t="b">
        <v>0</v>
      </c>
      <c r="K13711" t="s">
        <v>31</v>
      </c>
      <c r="L13711" t="s">
        <v>60</v>
      </c>
      <c r="M13711">
        <v>1</v>
      </c>
      <c r="N13711"/>
      <c r="O13711" t="s">
        <v>24811</v>
      </c>
      <c r="P13711" t="s">
        <v>310</v>
      </c>
    </row>
    <row r="13712" spans="1:16" x14ac:dyDescent="0.25">
      <c r="A13712" t="s">
        <v>1</v>
      </c>
      <c r="B13712" t="s">
        <v>24812</v>
      </c>
      <c r="C13712" t="s">
        <v>1968</v>
      </c>
      <c r="D13712" t="s">
        <v>4346</v>
      </c>
      <c r="E13712" t="s">
        <v>59</v>
      </c>
      <c r="F13712" t="b">
        <v>0</v>
      </c>
      <c r="G13712" t="s">
        <v>77</v>
      </c>
      <c r="H13712" s="1">
        <v>46170.254270833328</v>
      </c>
      <c r="I13712" t="b">
        <v>0</v>
      </c>
      <c r="J13712" t="b">
        <v>0</v>
      </c>
      <c r="K13712" t="s">
        <v>41</v>
      </c>
      <c r="L13712" t="s">
        <v>60</v>
      </c>
      <c r="M13712">
        <v>130000</v>
      </c>
      <c r="N13712"/>
      <c r="O13712" t="s">
        <v>24813</v>
      </c>
      <c r="P13712" t="s">
        <v>24814</v>
      </c>
    </row>
    <row r="13713" spans="1:16" x14ac:dyDescent="0.25">
      <c r="A13713" t="s">
        <v>9</v>
      </c>
      <c r="B13713" t="s">
        <v>24815</v>
      </c>
      <c r="C13713" t="s">
        <v>209</v>
      </c>
      <c r="D13713" t="s">
        <v>4526</v>
      </c>
      <c r="E13713" t="s">
        <v>59</v>
      </c>
      <c r="F13713" t="b">
        <v>0</v>
      </c>
      <c r="G13713" t="s">
        <v>19</v>
      </c>
      <c r="H13713" s="1">
        <v>46170.25508101852</v>
      </c>
      <c r="I13713" t="b">
        <v>0</v>
      </c>
      <c r="J13713" t="b">
        <v>0</v>
      </c>
      <c r="K13713" t="s">
        <v>19</v>
      </c>
      <c r="L13713" t="s">
        <v>60</v>
      </c>
      <c r="M13713">
        <v>1450000</v>
      </c>
      <c r="N13713"/>
      <c r="O13713" t="s">
        <v>24816</v>
      </c>
      <c r="P13713" t="s">
        <v>2504</v>
      </c>
    </row>
    <row r="13714" spans="1:16" x14ac:dyDescent="0.25">
      <c r="A13714" t="s">
        <v>0</v>
      </c>
      <c r="B13714" t="s">
        <v>24817</v>
      </c>
      <c r="C13714" t="s">
        <v>290</v>
      </c>
      <c r="D13714" t="s">
        <v>4526</v>
      </c>
      <c r="E13714" t="s">
        <v>88</v>
      </c>
      <c r="F13714" t="b">
        <v>0</v>
      </c>
      <c r="G13714" t="s">
        <v>77</v>
      </c>
      <c r="H13714" s="1">
        <v>46170.293356481481</v>
      </c>
      <c r="I13714" t="b">
        <v>1</v>
      </c>
      <c r="J13714" t="b">
        <v>1</v>
      </c>
      <c r="K13714" t="s">
        <v>41</v>
      </c>
      <c r="L13714" t="s">
        <v>74</v>
      </c>
      <c r="M13714"/>
      <c r="N13714">
        <v>41</v>
      </c>
      <c r="O13714" t="s">
        <v>738</v>
      </c>
      <c r="P13714" t="s">
        <v>24818</v>
      </c>
    </row>
    <row r="13715" spans="1:16" x14ac:dyDescent="0.25">
      <c r="A13715" t="s">
        <v>3</v>
      </c>
      <c r="B13715" t="s">
        <v>24819</v>
      </c>
      <c r="C13715" t="s">
        <v>13742</v>
      </c>
      <c r="D13715" t="s">
        <v>17626</v>
      </c>
      <c r="E13715" t="s">
        <v>59</v>
      </c>
      <c r="F13715" t="b">
        <v>0</v>
      </c>
      <c r="G13715" t="s">
        <v>77</v>
      </c>
      <c r="H13715" s="1">
        <v>46170.293379629627</v>
      </c>
      <c r="I13715" t="b">
        <v>0</v>
      </c>
      <c r="J13715" t="b">
        <v>1</v>
      </c>
      <c r="K13715" t="s">
        <v>41</v>
      </c>
      <c r="L13715" t="s">
        <v>60</v>
      </c>
      <c r="M13715">
        <v>104200</v>
      </c>
      <c r="N13715"/>
      <c r="O13715" t="s">
        <v>116</v>
      </c>
      <c r="P13715" t="s">
        <v>24820</v>
      </c>
    </row>
    <row r="13716" spans="1:16" x14ac:dyDescent="0.25">
      <c r="A13716" t="s">
        <v>8</v>
      </c>
      <c r="B13716" t="s">
        <v>2665</v>
      </c>
      <c r="C13716" t="s">
        <v>40</v>
      </c>
      <c r="D13716" t="s">
        <v>4526</v>
      </c>
      <c r="E13716" t="s">
        <v>59</v>
      </c>
      <c r="F13716" t="b">
        <v>0</v>
      </c>
      <c r="G13716" t="s">
        <v>40</v>
      </c>
      <c r="H13716" s="1">
        <v>46170.295810185176</v>
      </c>
      <c r="I13716" t="b">
        <v>0</v>
      </c>
      <c r="J13716" t="b">
        <v>0</v>
      </c>
      <c r="K13716" t="s">
        <v>40</v>
      </c>
      <c r="L13716" t="s">
        <v>60</v>
      </c>
      <c r="M13716">
        <v>87500</v>
      </c>
      <c r="N13716"/>
      <c r="O13716" t="s">
        <v>24821</v>
      </c>
      <c r="P13716" t="s">
        <v>5501</v>
      </c>
    </row>
    <row r="13717" spans="1:16" x14ac:dyDescent="0.25">
      <c r="A13717" t="s">
        <v>0</v>
      </c>
      <c r="B13717" t="s">
        <v>11453</v>
      </c>
      <c r="C13717" t="s">
        <v>11840</v>
      </c>
      <c r="D13717" t="s">
        <v>24822</v>
      </c>
      <c r="E13717" t="s">
        <v>59</v>
      </c>
      <c r="F13717" t="b">
        <v>0</v>
      </c>
      <c r="G13717" t="s">
        <v>40</v>
      </c>
      <c r="H13717" s="1">
        <v>46170.377858796302</v>
      </c>
      <c r="I13717" t="b">
        <v>1</v>
      </c>
      <c r="J13717" t="b">
        <v>0</v>
      </c>
      <c r="K13717" t="s">
        <v>40</v>
      </c>
      <c r="L13717" t="s">
        <v>60</v>
      </c>
      <c r="M13717">
        <v>25800</v>
      </c>
      <c r="N13717"/>
      <c r="O13717" t="s">
        <v>15766</v>
      </c>
    </row>
    <row r="13718" spans="1:16" x14ac:dyDescent="0.25">
      <c r="A13718" t="s">
        <v>2</v>
      </c>
      <c r="B13718" t="s">
        <v>19186</v>
      </c>
      <c r="C13718" t="s">
        <v>112</v>
      </c>
      <c r="D13718" t="s">
        <v>4526</v>
      </c>
      <c r="E13718" t="s">
        <v>59</v>
      </c>
      <c r="F13718" t="b">
        <v>0</v>
      </c>
      <c r="G13718" t="s">
        <v>65</v>
      </c>
      <c r="H13718" s="1">
        <v>46170.418356481481</v>
      </c>
      <c r="I13718" t="b">
        <v>0</v>
      </c>
      <c r="J13718" t="b">
        <v>0</v>
      </c>
      <c r="K13718" t="s">
        <v>41</v>
      </c>
      <c r="L13718" t="s">
        <v>60</v>
      </c>
      <c r="M13718">
        <v>142500</v>
      </c>
      <c r="N13718"/>
      <c r="O13718" t="s">
        <v>307</v>
      </c>
      <c r="P13718" t="s">
        <v>5087</v>
      </c>
    </row>
    <row r="13719" spans="1:16" x14ac:dyDescent="0.25">
      <c r="A13719" t="s">
        <v>0</v>
      </c>
      <c r="B13719" t="s">
        <v>24823</v>
      </c>
      <c r="C13719" t="s">
        <v>1903</v>
      </c>
      <c r="D13719" t="s">
        <v>4526</v>
      </c>
      <c r="E13719" t="s">
        <v>88</v>
      </c>
      <c r="F13719" t="b">
        <v>0</v>
      </c>
      <c r="G13719" t="s">
        <v>89</v>
      </c>
      <c r="H13719" s="1">
        <v>46170.418368055558</v>
      </c>
      <c r="I13719" t="b">
        <v>1</v>
      </c>
      <c r="J13719" t="b">
        <v>1</v>
      </c>
      <c r="K13719" t="s">
        <v>41</v>
      </c>
      <c r="L13719" t="s">
        <v>74</v>
      </c>
      <c r="M13719"/>
      <c r="N13719">
        <v>53</v>
      </c>
      <c r="O13719" t="s">
        <v>4487</v>
      </c>
      <c r="P13719" t="s">
        <v>24824</v>
      </c>
    </row>
    <row r="13720" spans="1:16" x14ac:dyDescent="0.25">
      <c r="A13720" t="s">
        <v>3</v>
      </c>
      <c r="B13720" t="s">
        <v>19803</v>
      </c>
      <c r="C13720" t="s">
        <v>3130</v>
      </c>
      <c r="D13720" t="s">
        <v>4526</v>
      </c>
      <c r="E13720" t="s">
        <v>88</v>
      </c>
      <c r="F13720" t="b">
        <v>0</v>
      </c>
      <c r="G13720" t="s">
        <v>89</v>
      </c>
      <c r="H13720" s="1">
        <v>46170.418379629627</v>
      </c>
      <c r="I13720" t="b">
        <v>1</v>
      </c>
      <c r="J13720" t="b">
        <v>1</v>
      </c>
      <c r="K13720" t="s">
        <v>41</v>
      </c>
      <c r="L13720" t="s">
        <v>74</v>
      </c>
      <c r="M13720"/>
      <c r="N13720">
        <v>25</v>
      </c>
      <c r="O13720" t="s">
        <v>4487</v>
      </c>
      <c r="P13720" t="s">
        <v>24825</v>
      </c>
    </row>
    <row r="13721" spans="1:16" x14ac:dyDescent="0.25">
      <c r="A13721" t="s">
        <v>3</v>
      </c>
      <c r="B13721" t="s">
        <v>24826</v>
      </c>
      <c r="C13721" t="s">
        <v>1384</v>
      </c>
      <c r="D13721" t="s">
        <v>2360</v>
      </c>
      <c r="E13721" t="s">
        <v>59</v>
      </c>
      <c r="F13721" t="b">
        <v>0</v>
      </c>
      <c r="G13721" t="s">
        <v>77</v>
      </c>
      <c r="H13721" s="1">
        <v>46170.418379629627</v>
      </c>
      <c r="I13721" t="b">
        <v>0</v>
      </c>
      <c r="J13721" t="b">
        <v>1</v>
      </c>
      <c r="K13721" t="s">
        <v>41</v>
      </c>
      <c r="L13721" t="s">
        <v>60</v>
      </c>
      <c r="M13721">
        <v>115000</v>
      </c>
      <c r="N13721"/>
      <c r="O13721" t="s">
        <v>10567</v>
      </c>
      <c r="P13721" t="s">
        <v>219</v>
      </c>
    </row>
    <row r="13722" spans="1:16" x14ac:dyDescent="0.25">
      <c r="A13722" t="s">
        <v>4</v>
      </c>
      <c r="B13722" t="s">
        <v>1624</v>
      </c>
      <c r="C13722" t="s">
        <v>1066</v>
      </c>
      <c r="D13722" t="s">
        <v>4526</v>
      </c>
      <c r="E13722" t="s">
        <v>88</v>
      </c>
      <c r="F13722" t="b">
        <v>0</v>
      </c>
      <c r="G13722" t="s">
        <v>89</v>
      </c>
      <c r="H13722" s="1">
        <v>46170.418402777781</v>
      </c>
      <c r="I13722" t="b">
        <v>1</v>
      </c>
      <c r="J13722" t="b">
        <v>1</v>
      </c>
      <c r="K13722" t="s">
        <v>41</v>
      </c>
      <c r="L13722" t="s">
        <v>74</v>
      </c>
      <c r="M13722"/>
      <c r="N13722">
        <v>54.5</v>
      </c>
      <c r="O13722" t="s">
        <v>4487</v>
      </c>
    </row>
    <row r="13723" spans="1:16" x14ac:dyDescent="0.25">
      <c r="A13723" t="s">
        <v>0</v>
      </c>
      <c r="B13723" t="s">
        <v>24827</v>
      </c>
      <c r="C13723" t="s">
        <v>913</v>
      </c>
      <c r="D13723" t="s">
        <v>4526</v>
      </c>
      <c r="E13723" t="s">
        <v>59</v>
      </c>
      <c r="F13723" t="b">
        <v>0</v>
      </c>
      <c r="G13723" t="s">
        <v>20</v>
      </c>
      <c r="H13723" s="1">
        <v>46170.418888888889</v>
      </c>
      <c r="I13723" t="b">
        <v>0</v>
      </c>
      <c r="J13723" t="b">
        <v>0</v>
      </c>
      <c r="K13723" t="s">
        <v>20</v>
      </c>
      <c r="L13723" t="s">
        <v>60</v>
      </c>
      <c r="M13723">
        <v>35000</v>
      </c>
      <c r="N13723"/>
      <c r="O13723" t="s">
        <v>24828</v>
      </c>
      <c r="P13723" t="s">
        <v>673</v>
      </c>
    </row>
    <row r="13724" spans="1:16" x14ac:dyDescent="0.25">
      <c r="A13724" t="s">
        <v>2</v>
      </c>
      <c r="B13724" t="s">
        <v>2</v>
      </c>
      <c r="C13724" t="s">
        <v>334</v>
      </c>
      <c r="D13724" t="s">
        <v>2360</v>
      </c>
      <c r="E13724" t="s">
        <v>59</v>
      </c>
      <c r="F13724" t="b">
        <v>0</v>
      </c>
      <c r="G13724" t="s">
        <v>41</v>
      </c>
      <c r="H13724" s="1">
        <v>46170.419537037043</v>
      </c>
      <c r="I13724" t="b">
        <v>0</v>
      </c>
      <c r="J13724" t="b">
        <v>0</v>
      </c>
      <c r="K13724" t="s">
        <v>41</v>
      </c>
      <c r="L13724" t="s">
        <v>60</v>
      </c>
      <c r="M13724">
        <v>117500</v>
      </c>
      <c r="N13724"/>
      <c r="O13724" t="s">
        <v>22593</v>
      </c>
      <c r="P13724" t="s">
        <v>85</v>
      </c>
    </row>
    <row r="13725" spans="1:16" x14ac:dyDescent="0.25">
      <c r="A13725" t="s">
        <v>1</v>
      </c>
      <c r="B13725" t="s">
        <v>24829</v>
      </c>
      <c r="C13725" t="s">
        <v>13767</v>
      </c>
      <c r="D13725" t="s">
        <v>4346</v>
      </c>
      <c r="E13725" t="s">
        <v>59</v>
      </c>
      <c r="F13725" t="b">
        <v>0</v>
      </c>
      <c r="G13725" t="s">
        <v>19</v>
      </c>
      <c r="H13725" s="1">
        <v>46170.421724537038</v>
      </c>
      <c r="I13725" t="b">
        <v>0</v>
      </c>
      <c r="J13725" t="b">
        <v>0</v>
      </c>
      <c r="K13725" t="s">
        <v>19</v>
      </c>
      <c r="L13725" t="s">
        <v>60</v>
      </c>
      <c r="M13725">
        <v>225000</v>
      </c>
      <c r="N13725"/>
      <c r="O13725" t="s">
        <v>24830</v>
      </c>
      <c r="P13725" t="s">
        <v>5111</v>
      </c>
    </row>
    <row r="13726" spans="1:16" x14ac:dyDescent="0.25">
      <c r="A13726" t="s">
        <v>0</v>
      </c>
      <c r="B13726" t="s">
        <v>24831</v>
      </c>
      <c r="C13726" t="s">
        <v>2105</v>
      </c>
      <c r="D13726" t="s">
        <v>4526</v>
      </c>
      <c r="E13726" t="s">
        <v>59</v>
      </c>
      <c r="F13726" t="b">
        <v>0</v>
      </c>
      <c r="G13726" t="s">
        <v>68</v>
      </c>
      <c r="H13726" s="1">
        <v>46170.460023148153</v>
      </c>
      <c r="I13726" t="b">
        <v>0</v>
      </c>
      <c r="J13726" t="b">
        <v>1</v>
      </c>
      <c r="K13726" t="s">
        <v>41</v>
      </c>
      <c r="L13726" t="s">
        <v>60</v>
      </c>
      <c r="M13726">
        <v>55000</v>
      </c>
      <c r="N13726"/>
      <c r="O13726" t="s">
        <v>24832</v>
      </c>
    </row>
    <row r="13727" spans="1:16" x14ac:dyDescent="0.25">
      <c r="A13727" t="s">
        <v>2</v>
      </c>
      <c r="B13727" t="s">
        <v>24833</v>
      </c>
      <c r="C13727" t="s">
        <v>304</v>
      </c>
      <c r="D13727" t="s">
        <v>6368</v>
      </c>
      <c r="E13727" t="s">
        <v>59</v>
      </c>
      <c r="F13727" t="b">
        <v>0</v>
      </c>
      <c r="G13727" t="s">
        <v>77</v>
      </c>
      <c r="H13727" s="1">
        <v>46170.460034722222</v>
      </c>
      <c r="I13727" t="b">
        <v>1</v>
      </c>
      <c r="J13727" t="b">
        <v>0</v>
      </c>
      <c r="K13727" t="s">
        <v>41</v>
      </c>
      <c r="L13727" t="s">
        <v>60</v>
      </c>
      <c r="M13727">
        <v>245865</v>
      </c>
      <c r="N13727"/>
      <c r="O13727" t="s">
        <v>1014</v>
      </c>
    </row>
    <row r="13728" spans="1:16" x14ac:dyDescent="0.25">
      <c r="A13728" t="s">
        <v>3</v>
      </c>
      <c r="B13728" t="s">
        <v>24834</v>
      </c>
      <c r="C13728" t="s">
        <v>79</v>
      </c>
      <c r="D13728" t="s">
        <v>6368</v>
      </c>
      <c r="E13728" t="s">
        <v>59</v>
      </c>
      <c r="F13728" t="b">
        <v>0</v>
      </c>
      <c r="G13728" t="s">
        <v>77</v>
      </c>
      <c r="H13728" s="1">
        <v>46170.460034722222</v>
      </c>
      <c r="I13728" t="b">
        <v>0</v>
      </c>
      <c r="J13728" t="b">
        <v>0</v>
      </c>
      <c r="K13728" t="s">
        <v>41</v>
      </c>
      <c r="L13728" t="s">
        <v>60</v>
      </c>
      <c r="M13728">
        <v>110000</v>
      </c>
      <c r="N13728"/>
      <c r="O13728" t="s">
        <v>24835</v>
      </c>
      <c r="P13728" t="s">
        <v>24836</v>
      </c>
    </row>
    <row r="13729" spans="1:16" x14ac:dyDescent="0.25">
      <c r="A13729" t="s">
        <v>0</v>
      </c>
      <c r="B13729" t="s">
        <v>24837</v>
      </c>
      <c r="C13729" t="s">
        <v>8146</v>
      </c>
      <c r="D13729" t="s">
        <v>4346</v>
      </c>
      <c r="E13729" t="s">
        <v>59</v>
      </c>
      <c r="F13729" t="b">
        <v>0</v>
      </c>
      <c r="G13729" t="s">
        <v>40</v>
      </c>
      <c r="H13729" s="1">
        <v>46170.461192129631</v>
      </c>
      <c r="I13729" t="b">
        <v>1</v>
      </c>
      <c r="J13729" t="b">
        <v>0</v>
      </c>
      <c r="K13729" t="s">
        <v>40</v>
      </c>
      <c r="L13729" t="s">
        <v>60</v>
      </c>
      <c r="M13729">
        <v>45650</v>
      </c>
      <c r="N13729"/>
      <c r="O13729" t="s">
        <v>24838</v>
      </c>
      <c r="P13729" t="s">
        <v>673</v>
      </c>
    </row>
    <row r="13730" spans="1:16" x14ac:dyDescent="0.25">
      <c r="A13730" t="s">
        <v>2</v>
      </c>
      <c r="B13730" t="s">
        <v>24839</v>
      </c>
      <c r="C13730" t="s">
        <v>304</v>
      </c>
      <c r="D13730" t="s">
        <v>6368</v>
      </c>
      <c r="E13730" t="s">
        <v>59</v>
      </c>
      <c r="F13730" t="b">
        <v>0</v>
      </c>
      <c r="G13730" t="s">
        <v>77</v>
      </c>
      <c r="H13730" s="1">
        <v>46170.461284722223</v>
      </c>
      <c r="I13730" t="b">
        <v>0</v>
      </c>
      <c r="J13730" t="b">
        <v>0</v>
      </c>
      <c r="K13730" t="s">
        <v>41</v>
      </c>
      <c r="L13730" t="s">
        <v>60</v>
      </c>
      <c r="M13730">
        <v>201163</v>
      </c>
      <c r="N13730"/>
      <c r="O13730" t="s">
        <v>1014</v>
      </c>
    </row>
    <row r="13731" spans="1:16" x14ac:dyDescent="0.25">
      <c r="A13731" t="s">
        <v>2</v>
      </c>
      <c r="B13731" t="s">
        <v>24840</v>
      </c>
      <c r="C13731" t="s">
        <v>1156</v>
      </c>
      <c r="D13731" t="s">
        <v>6368</v>
      </c>
      <c r="E13731" t="s">
        <v>59</v>
      </c>
      <c r="F13731" t="b">
        <v>0</v>
      </c>
      <c r="G13731" t="s">
        <v>77</v>
      </c>
      <c r="H13731" s="1">
        <v>46170.461296296293</v>
      </c>
      <c r="I13731" t="b">
        <v>0</v>
      </c>
      <c r="J13731" t="b">
        <v>1</v>
      </c>
      <c r="K13731" t="s">
        <v>41</v>
      </c>
      <c r="L13731" t="s">
        <v>60</v>
      </c>
      <c r="M13731">
        <v>157114</v>
      </c>
      <c r="N13731"/>
      <c r="O13731" t="s">
        <v>438</v>
      </c>
      <c r="P13731" t="s">
        <v>622</v>
      </c>
    </row>
    <row r="13732" spans="1:16" x14ac:dyDescent="0.25">
      <c r="A13732" t="s">
        <v>2</v>
      </c>
      <c r="B13732" t="s">
        <v>2</v>
      </c>
      <c r="C13732" t="s">
        <v>9778</v>
      </c>
      <c r="D13732" t="s">
        <v>4346</v>
      </c>
      <c r="E13732" t="s">
        <v>59</v>
      </c>
      <c r="F13732" t="b">
        <v>0</v>
      </c>
      <c r="G13732" t="s">
        <v>40</v>
      </c>
      <c r="H13732" s="1">
        <v>46170.462476851862</v>
      </c>
      <c r="I13732" t="b">
        <v>0</v>
      </c>
      <c r="J13732" t="b">
        <v>0</v>
      </c>
      <c r="K13732" t="s">
        <v>40</v>
      </c>
      <c r="L13732" t="s">
        <v>60</v>
      </c>
      <c r="M13732">
        <v>40000</v>
      </c>
      <c r="N13732"/>
      <c r="O13732" t="s">
        <v>24841</v>
      </c>
      <c r="P13732" t="s">
        <v>948</v>
      </c>
    </row>
    <row r="13733" spans="1:16" x14ac:dyDescent="0.25">
      <c r="A13733" t="s">
        <v>8</v>
      </c>
      <c r="B13733" t="s">
        <v>24842</v>
      </c>
      <c r="C13733" t="s">
        <v>12679</v>
      </c>
      <c r="D13733" t="s">
        <v>4526</v>
      </c>
      <c r="E13733" t="s">
        <v>88</v>
      </c>
      <c r="F13733" t="b">
        <v>0</v>
      </c>
      <c r="G13733" t="s">
        <v>40</v>
      </c>
      <c r="H13733" s="1">
        <v>46170.464166666658</v>
      </c>
      <c r="I13733" t="b">
        <v>0</v>
      </c>
      <c r="J13733" t="b">
        <v>0</v>
      </c>
      <c r="K13733" t="s">
        <v>40</v>
      </c>
      <c r="L13733" t="s">
        <v>74</v>
      </c>
      <c r="M13733"/>
      <c r="N13733">
        <v>75</v>
      </c>
      <c r="O13733" t="s">
        <v>21509</v>
      </c>
      <c r="P13733" t="s">
        <v>85</v>
      </c>
    </row>
    <row r="13734" spans="1:16" x14ac:dyDescent="0.25">
      <c r="A13734" t="s">
        <v>2</v>
      </c>
      <c r="B13734" t="s">
        <v>851</v>
      </c>
      <c r="C13734" t="s">
        <v>86</v>
      </c>
      <c r="D13734" t="s">
        <v>4526</v>
      </c>
      <c r="E13734" t="s">
        <v>59</v>
      </c>
      <c r="F13734" t="b">
        <v>0</v>
      </c>
      <c r="G13734" t="s">
        <v>77</v>
      </c>
      <c r="H13734" s="1">
        <v>46170.502962962957</v>
      </c>
      <c r="I13734" t="b">
        <v>0</v>
      </c>
      <c r="J13734" t="b">
        <v>1</v>
      </c>
      <c r="K13734" t="s">
        <v>41</v>
      </c>
      <c r="L13734" t="s">
        <v>60</v>
      </c>
      <c r="M13734">
        <v>212000</v>
      </c>
      <c r="N13734"/>
      <c r="O13734" t="s">
        <v>343</v>
      </c>
      <c r="P13734" t="s">
        <v>310</v>
      </c>
    </row>
    <row r="13735" spans="1:16" x14ac:dyDescent="0.25">
      <c r="A13735" t="s">
        <v>5</v>
      </c>
      <c r="B13735" t="s">
        <v>24843</v>
      </c>
      <c r="C13735" t="s">
        <v>500</v>
      </c>
      <c r="D13735" t="s">
        <v>4756</v>
      </c>
      <c r="E13735" t="s">
        <v>59</v>
      </c>
      <c r="F13735" t="b">
        <v>0</v>
      </c>
      <c r="G13735" t="s">
        <v>13</v>
      </c>
      <c r="H13735" s="1">
        <v>46170.504606481481</v>
      </c>
      <c r="I13735" t="b">
        <v>1</v>
      </c>
      <c r="J13735" t="b">
        <v>0</v>
      </c>
      <c r="K13735" t="s">
        <v>13</v>
      </c>
      <c r="L13735" t="s">
        <v>60</v>
      </c>
      <c r="M13735">
        <v>117000</v>
      </c>
      <c r="N13735"/>
      <c r="O13735" t="s">
        <v>2610</v>
      </c>
      <c r="P13735" t="s">
        <v>21246</v>
      </c>
    </row>
    <row r="13736" spans="1:16" x14ac:dyDescent="0.25">
      <c r="A13736" t="s">
        <v>5</v>
      </c>
      <c r="B13736" t="s">
        <v>24844</v>
      </c>
      <c r="C13736" t="s">
        <v>8952</v>
      </c>
      <c r="D13736" t="s">
        <v>4346</v>
      </c>
      <c r="E13736" t="s">
        <v>59</v>
      </c>
      <c r="F13736" t="b">
        <v>0</v>
      </c>
      <c r="G13736" t="s">
        <v>40</v>
      </c>
      <c r="H13736" s="1">
        <v>46170.505787037036</v>
      </c>
      <c r="I13736" t="b">
        <v>1</v>
      </c>
      <c r="J13736" t="b">
        <v>0</v>
      </c>
      <c r="K13736" t="s">
        <v>40</v>
      </c>
      <c r="L13736" t="s">
        <v>60</v>
      </c>
      <c r="M13736">
        <v>52700</v>
      </c>
      <c r="N13736"/>
      <c r="O13736" t="s">
        <v>6434</v>
      </c>
      <c r="P13736" t="s">
        <v>24845</v>
      </c>
    </row>
    <row r="13737" spans="1:16" x14ac:dyDescent="0.25">
      <c r="A13737" t="s">
        <v>2</v>
      </c>
      <c r="B13737" t="s">
        <v>123</v>
      </c>
      <c r="C13737" t="s">
        <v>112</v>
      </c>
      <c r="D13737" t="s">
        <v>4346</v>
      </c>
      <c r="E13737" t="s">
        <v>59</v>
      </c>
      <c r="F13737" t="b">
        <v>0</v>
      </c>
      <c r="G13737" t="s">
        <v>65</v>
      </c>
      <c r="H13737" s="1">
        <v>46170.544629629629</v>
      </c>
      <c r="I13737" t="b">
        <v>0</v>
      </c>
      <c r="J13737" t="b">
        <v>1</v>
      </c>
      <c r="K13737" t="s">
        <v>41</v>
      </c>
      <c r="L13737" t="s">
        <v>60</v>
      </c>
      <c r="M13737">
        <v>182500</v>
      </c>
      <c r="N13737"/>
      <c r="O13737" t="s">
        <v>24846</v>
      </c>
      <c r="P13737" t="s">
        <v>24847</v>
      </c>
    </row>
    <row r="13738" spans="1:16" x14ac:dyDescent="0.25">
      <c r="A13738" t="s">
        <v>1</v>
      </c>
      <c r="B13738" t="s">
        <v>512</v>
      </c>
      <c r="C13738" t="s">
        <v>522</v>
      </c>
      <c r="D13738" t="s">
        <v>4526</v>
      </c>
      <c r="E13738" t="s">
        <v>59</v>
      </c>
      <c r="F13738" t="b">
        <v>0</v>
      </c>
      <c r="G13738" t="s">
        <v>77</v>
      </c>
      <c r="H13738" s="1">
        <v>46170.54587962963</v>
      </c>
      <c r="I13738" t="b">
        <v>0</v>
      </c>
      <c r="J13738" t="b">
        <v>1</v>
      </c>
      <c r="K13738" t="s">
        <v>41</v>
      </c>
      <c r="L13738" t="s">
        <v>60</v>
      </c>
      <c r="M13738">
        <v>141500</v>
      </c>
      <c r="N13738"/>
      <c r="O13738" t="s">
        <v>20747</v>
      </c>
      <c r="P13738" t="s">
        <v>24848</v>
      </c>
    </row>
    <row r="13739" spans="1:16" x14ac:dyDescent="0.25">
      <c r="A13739" t="s">
        <v>5</v>
      </c>
      <c r="B13739" t="s">
        <v>24849</v>
      </c>
      <c r="C13739" t="s">
        <v>76</v>
      </c>
      <c r="D13739" t="s">
        <v>4526</v>
      </c>
      <c r="F13739" t="b">
        <v>1</v>
      </c>
      <c r="G13739" t="s">
        <v>77</v>
      </c>
      <c r="H13739" s="1">
        <v>46170.545902777783</v>
      </c>
      <c r="I13739" t="b">
        <v>1</v>
      </c>
      <c r="J13739" t="b">
        <v>1</v>
      </c>
      <c r="K13739" t="s">
        <v>41</v>
      </c>
      <c r="L13739" t="s">
        <v>74</v>
      </c>
      <c r="M13739"/>
      <c r="N13739">
        <v>62.704999999999998</v>
      </c>
      <c r="O13739" t="s">
        <v>155</v>
      </c>
      <c r="P13739" t="s">
        <v>24850</v>
      </c>
    </row>
    <row r="13740" spans="1:16" x14ac:dyDescent="0.25">
      <c r="A13740" t="s">
        <v>5</v>
      </c>
      <c r="B13740" t="s">
        <v>24851</v>
      </c>
      <c r="C13740" t="s">
        <v>860</v>
      </c>
      <c r="D13740" t="s">
        <v>20164</v>
      </c>
      <c r="E13740" t="s">
        <v>59</v>
      </c>
      <c r="F13740" t="b">
        <v>0</v>
      </c>
      <c r="G13740" t="s">
        <v>77</v>
      </c>
      <c r="H13740" s="1">
        <v>46170.545937499999</v>
      </c>
      <c r="I13740" t="b">
        <v>0</v>
      </c>
      <c r="J13740" t="b">
        <v>1</v>
      </c>
      <c r="K13740" t="s">
        <v>41</v>
      </c>
      <c r="L13740" t="s">
        <v>60</v>
      </c>
      <c r="M13740">
        <v>229000</v>
      </c>
      <c r="N13740"/>
      <c r="O13740" t="s">
        <v>226</v>
      </c>
      <c r="P13740" t="s">
        <v>24852</v>
      </c>
    </row>
    <row r="13741" spans="1:16" x14ac:dyDescent="0.25">
      <c r="A13741" t="s">
        <v>3</v>
      </c>
      <c r="B13741" t="s">
        <v>24853</v>
      </c>
      <c r="C13741" t="s">
        <v>112</v>
      </c>
      <c r="D13741" t="s">
        <v>4346</v>
      </c>
      <c r="E13741" t="s">
        <v>59</v>
      </c>
      <c r="F13741" t="b">
        <v>0</v>
      </c>
      <c r="G13741" t="s">
        <v>65</v>
      </c>
      <c r="H13741" s="1">
        <v>46170.585023148153</v>
      </c>
      <c r="I13741" t="b">
        <v>0</v>
      </c>
      <c r="J13741" t="b">
        <v>0</v>
      </c>
      <c r="K13741" t="s">
        <v>41</v>
      </c>
      <c r="L13741" t="s">
        <v>60</v>
      </c>
      <c r="M13741">
        <v>74534.5</v>
      </c>
      <c r="N13741"/>
      <c r="O13741" t="s">
        <v>19347</v>
      </c>
      <c r="P13741" t="s">
        <v>24854</v>
      </c>
    </row>
    <row r="13742" spans="1:16" x14ac:dyDescent="0.25">
      <c r="A13742" t="s">
        <v>0</v>
      </c>
      <c r="B13742" t="s">
        <v>24855</v>
      </c>
      <c r="C13742" t="s">
        <v>1138</v>
      </c>
      <c r="D13742" t="s">
        <v>4756</v>
      </c>
      <c r="E13742" t="s">
        <v>59</v>
      </c>
      <c r="F13742" t="b">
        <v>0</v>
      </c>
      <c r="G13742" t="s">
        <v>77</v>
      </c>
      <c r="H13742" s="1">
        <v>46170.585023148153</v>
      </c>
      <c r="I13742" t="b">
        <v>0</v>
      </c>
      <c r="J13742" t="b">
        <v>1</v>
      </c>
      <c r="K13742" t="s">
        <v>41</v>
      </c>
      <c r="L13742" t="s">
        <v>60</v>
      </c>
      <c r="M13742">
        <v>105000</v>
      </c>
      <c r="N13742"/>
      <c r="O13742" t="s">
        <v>24856</v>
      </c>
      <c r="P13742" t="s">
        <v>2931</v>
      </c>
    </row>
    <row r="13743" spans="1:16" x14ac:dyDescent="0.25">
      <c r="A13743" t="s">
        <v>0</v>
      </c>
      <c r="B13743" t="s">
        <v>4405</v>
      </c>
      <c r="C13743" t="s">
        <v>114</v>
      </c>
      <c r="D13743" t="s">
        <v>4346</v>
      </c>
      <c r="E13743" t="s">
        <v>88</v>
      </c>
      <c r="F13743" t="b">
        <v>0</v>
      </c>
      <c r="G13743" t="s">
        <v>77</v>
      </c>
      <c r="H13743" s="1">
        <v>46170.585023148153</v>
      </c>
      <c r="I13743" t="b">
        <v>0</v>
      </c>
      <c r="J13743" t="b">
        <v>0</v>
      </c>
      <c r="K13743" t="s">
        <v>41</v>
      </c>
      <c r="L13743" t="s">
        <v>74</v>
      </c>
      <c r="M13743"/>
      <c r="N13743">
        <v>42</v>
      </c>
      <c r="O13743" t="s">
        <v>24857</v>
      </c>
      <c r="P13743" t="s">
        <v>1482</v>
      </c>
    </row>
    <row r="13744" spans="1:16" x14ac:dyDescent="0.25">
      <c r="A13744" t="s">
        <v>7</v>
      </c>
      <c r="B13744" t="s">
        <v>2894</v>
      </c>
      <c r="C13744" t="s">
        <v>14281</v>
      </c>
      <c r="D13744" t="s">
        <v>4346</v>
      </c>
      <c r="E13744" t="s">
        <v>59</v>
      </c>
      <c r="F13744" t="b">
        <v>0</v>
      </c>
      <c r="G13744" t="s">
        <v>65</v>
      </c>
      <c r="H13744" s="1">
        <v>46170.585034722222</v>
      </c>
      <c r="I13744" t="b">
        <v>0</v>
      </c>
      <c r="J13744" t="b">
        <v>0</v>
      </c>
      <c r="K13744" t="s">
        <v>41</v>
      </c>
      <c r="L13744" t="s">
        <v>60</v>
      </c>
      <c r="M13744">
        <v>105000</v>
      </c>
      <c r="N13744"/>
      <c r="O13744" t="s">
        <v>24858</v>
      </c>
      <c r="P13744" t="s">
        <v>24859</v>
      </c>
    </row>
    <row r="13745" spans="1:16" x14ac:dyDescent="0.25">
      <c r="A13745" t="s">
        <v>2</v>
      </c>
      <c r="B13745" t="s">
        <v>24860</v>
      </c>
      <c r="C13745" t="s">
        <v>319</v>
      </c>
      <c r="D13745" t="s">
        <v>2360</v>
      </c>
      <c r="E13745" t="s">
        <v>59</v>
      </c>
      <c r="F13745" t="b">
        <v>0</v>
      </c>
      <c r="G13745" t="s">
        <v>65</v>
      </c>
      <c r="H13745" s="1">
        <v>46170.585046296299</v>
      </c>
      <c r="I13745" t="b">
        <v>0</v>
      </c>
      <c r="J13745" t="b">
        <v>0</v>
      </c>
      <c r="K13745" t="s">
        <v>41</v>
      </c>
      <c r="L13745" t="s">
        <v>74</v>
      </c>
      <c r="M13745"/>
      <c r="N13745">
        <v>52.5</v>
      </c>
      <c r="O13745" t="s">
        <v>24861</v>
      </c>
      <c r="P13745" t="s">
        <v>24862</v>
      </c>
    </row>
    <row r="13746" spans="1:16" x14ac:dyDescent="0.25">
      <c r="A13746" t="s">
        <v>0</v>
      </c>
      <c r="B13746" t="s">
        <v>24863</v>
      </c>
      <c r="C13746" t="s">
        <v>201</v>
      </c>
      <c r="D13746" t="s">
        <v>4526</v>
      </c>
      <c r="E13746" t="s">
        <v>88</v>
      </c>
      <c r="F13746" t="b">
        <v>0</v>
      </c>
      <c r="G13746" t="s">
        <v>77</v>
      </c>
      <c r="H13746" s="1">
        <v>46170.585057870368</v>
      </c>
      <c r="I13746" t="b">
        <v>0</v>
      </c>
      <c r="J13746" t="b">
        <v>1</v>
      </c>
      <c r="K13746" t="s">
        <v>41</v>
      </c>
      <c r="L13746" t="s">
        <v>74</v>
      </c>
      <c r="M13746"/>
      <c r="N13746">
        <v>65</v>
      </c>
      <c r="O13746" t="s">
        <v>166</v>
      </c>
      <c r="P13746" t="s">
        <v>24864</v>
      </c>
    </row>
    <row r="13747" spans="1:16" x14ac:dyDescent="0.25">
      <c r="A13747" t="s">
        <v>0</v>
      </c>
      <c r="B13747" t="s">
        <v>3390</v>
      </c>
      <c r="C13747" t="s">
        <v>22818</v>
      </c>
      <c r="D13747" t="s">
        <v>4526</v>
      </c>
      <c r="E13747" t="s">
        <v>59</v>
      </c>
      <c r="F13747" t="b">
        <v>0</v>
      </c>
      <c r="G13747" t="s">
        <v>40</v>
      </c>
      <c r="H13747" s="1">
        <v>46170.586157407408</v>
      </c>
      <c r="I13747" t="b">
        <v>1</v>
      </c>
      <c r="J13747" t="b">
        <v>0</v>
      </c>
      <c r="K13747" t="s">
        <v>40</v>
      </c>
      <c r="L13747" t="s">
        <v>60</v>
      </c>
      <c r="M13747">
        <v>40000</v>
      </c>
      <c r="N13747"/>
      <c r="O13747" t="s">
        <v>24865</v>
      </c>
      <c r="P13747" t="s">
        <v>426</v>
      </c>
    </row>
    <row r="13748" spans="1:16" x14ac:dyDescent="0.25">
      <c r="A13748" t="s">
        <v>4</v>
      </c>
      <c r="B13748" t="s">
        <v>21904</v>
      </c>
      <c r="C13748" t="s">
        <v>586</v>
      </c>
      <c r="D13748" t="s">
        <v>4526</v>
      </c>
      <c r="E13748" t="s">
        <v>59</v>
      </c>
      <c r="F13748" t="b">
        <v>0</v>
      </c>
      <c r="G13748" t="s">
        <v>41</v>
      </c>
      <c r="H13748" s="1">
        <v>46170.5862037037</v>
      </c>
      <c r="I13748" t="b">
        <v>0</v>
      </c>
      <c r="J13748" t="b">
        <v>1</v>
      </c>
      <c r="K13748" t="s">
        <v>41</v>
      </c>
      <c r="L13748" t="s">
        <v>74</v>
      </c>
      <c r="M13748"/>
      <c r="N13748">
        <v>41</v>
      </c>
      <c r="O13748" t="s">
        <v>14684</v>
      </c>
      <c r="P13748" t="s">
        <v>5801</v>
      </c>
    </row>
    <row r="13749" spans="1:16" x14ac:dyDescent="0.25">
      <c r="A13749" t="s">
        <v>1</v>
      </c>
      <c r="B13749" t="s">
        <v>24866</v>
      </c>
      <c r="C13749" t="s">
        <v>12058</v>
      </c>
      <c r="D13749" t="s">
        <v>4756</v>
      </c>
      <c r="E13749" t="s">
        <v>59</v>
      </c>
      <c r="F13749" t="b">
        <v>0</v>
      </c>
      <c r="G13749" t="s">
        <v>65</v>
      </c>
      <c r="H13749" s="1">
        <v>46170.587569444448</v>
      </c>
      <c r="I13749" t="b">
        <v>1</v>
      </c>
      <c r="J13749" t="b">
        <v>0</v>
      </c>
      <c r="K13749" t="s">
        <v>41</v>
      </c>
      <c r="L13749" t="s">
        <v>60</v>
      </c>
      <c r="M13749">
        <v>105000</v>
      </c>
      <c r="N13749"/>
      <c r="O13749" t="s">
        <v>1394</v>
      </c>
      <c r="P13749" t="s">
        <v>2565</v>
      </c>
    </row>
    <row r="13750" spans="1:16" x14ac:dyDescent="0.25">
      <c r="A13750" t="s">
        <v>8</v>
      </c>
      <c r="B13750" t="s">
        <v>24867</v>
      </c>
      <c r="C13750" t="s">
        <v>422</v>
      </c>
      <c r="D13750" t="s">
        <v>4526</v>
      </c>
      <c r="E13750" t="s">
        <v>88</v>
      </c>
      <c r="F13750" t="b">
        <v>0</v>
      </c>
      <c r="G13750" t="s">
        <v>77</v>
      </c>
      <c r="H13750" s="1">
        <v>46170.587638888886</v>
      </c>
      <c r="I13750" t="b">
        <v>0</v>
      </c>
      <c r="J13750" t="b">
        <v>0</v>
      </c>
      <c r="K13750" t="s">
        <v>41</v>
      </c>
      <c r="L13750" t="s">
        <v>74</v>
      </c>
      <c r="M13750"/>
      <c r="N13750">
        <v>54</v>
      </c>
      <c r="O13750" t="s">
        <v>4115</v>
      </c>
      <c r="P13750" t="s">
        <v>24624</v>
      </c>
    </row>
    <row r="13751" spans="1:16" x14ac:dyDescent="0.25">
      <c r="A13751" t="s">
        <v>5</v>
      </c>
      <c r="B13751" t="s">
        <v>21801</v>
      </c>
      <c r="C13751" t="s">
        <v>40</v>
      </c>
      <c r="D13751" t="s">
        <v>4526</v>
      </c>
      <c r="E13751" t="s">
        <v>59</v>
      </c>
      <c r="F13751" t="b">
        <v>0</v>
      </c>
      <c r="G13751" t="s">
        <v>40</v>
      </c>
      <c r="H13751" s="1">
        <v>46170.589166666658</v>
      </c>
      <c r="I13751" t="b">
        <v>1</v>
      </c>
      <c r="J13751" t="b">
        <v>0</v>
      </c>
      <c r="K13751" t="s">
        <v>40</v>
      </c>
      <c r="L13751" t="s">
        <v>60</v>
      </c>
      <c r="M13751">
        <v>70000</v>
      </c>
      <c r="N13751"/>
      <c r="O13751" t="s">
        <v>21802</v>
      </c>
      <c r="P13751" t="s">
        <v>24868</v>
      </c>
    </row>
    <row r="13752" spans="1:16" x14ac:dyDescent="0.25">
      <c r="A13752" t="s">
        <v>0</v>
      </c>
      <c r="B13752" t="s">
        <v>549</v>
      </c>
      <c r="C13752" t="s">
        <v>1384</v>
      </c>
      <c r="D13752" t="s">
        <v>4526</v>
      </c>
      <c r="E13752" t="s">
        <v>59</v>
      </c>
      <c r="F13752" t="b">
        <v>0</v>
      </c>
      <c r="G13752" t="s">
        <v>77</v>
      </c>
      <c r="H13752" s="1">
        <v>46170.626689814817</v>
      </c>
      <c r="I13752" t="b">
        <v>0</v>
      </c>
      <c r="J13752" t="b">
        <v>1</v>
      </c>
      <c r="K13752" t="s">
        <v>41</v>
      </c>
      <c r="L13752" t="s">
        <v>74</v>
      </c>
      <c r="M13752"/>
      <c r="N13752">
        <v>30</v>
      </c>
      <c r="O13752" t="s">
        <v>7800</v>
      </c>
      <c r="P13752" t="s">
        <v>2313</v>
      </c>
    </row>
    <row r="13753" spans="1:16" x14ac:dyDescent="0.25">
      <c r="A13753" t="s">
        <v>0</v>
      </c>
      <c r="B13753" t="s">
        <v>130</v>
      </c>
      <c r="C13753" t="s">
        <v>567</v>
      </c>
      <c r="D13753" t="s">
        <v>2360</v>
      </c>
      <c r="E13753" t="s">
        <v>59</v>
      </c>
      <c r="F13753" t="b">
        <v>0</v>
      </c>
      <c r="G13753" t="s">
        <v>89</v>
      </c>
      <c r="H13753" s="1">
        <v>46170.626689814817</v>
      </c>
      <c r="I13753" t="b">
        <v>0</v>
      </c>
      <c r="J13753" t="b">
        <v>1</v>
      </c>
      <c r="K13753" t="s">
        <v>41</v>
      </c>
      <c r="L13753" t="s">
        <v>60</v>
      </c>
      <c r="M13753">
        <v>60000</v>
      </c>
      <c r="N13753"/>
      <c r="O13753" t="s">
        <v>24869</v>
      </c>
      <c r="P13753" t="s">
        <v>24870</v>
      </c>
    </row>
    <row r="13754" spans="1:16" x14ac:dyDescent="0.25">
      <c r="A13754" t="s">
        <v>6</v>
      </c>
      <c r="B13754" t="s">
        <v>6</v>
      </c>
      <c r="C13754" t="s">
        <v>94</v>
      </c>
      <c r="D13754" t="s">
        <v>2360</v>
      </c>
      <c r="E13754" t="s">
        <v>59</v>
      </c>
      <c r="F13754" t="b">
        <v>0</v>
      </c>
      <c r="G13754" t="s">
        <v>65</v>
      </c>
      <c r="H13754" s="1">
        <v>46170.626701388886</v>
      </c>
      <c r="I13754" t="b">
        <v>0</v>
      </c>
      <c r="J13754" t="b">
        <v>1</v>
      </c>
      <c r="K13754" t="s">
        <v>41</v>
      </c>
      <c r="L13754" t="s">
        <v>60</v>
      </c>
      <c r="M13754">
        <v>129000</v>
      </c>
      <c r="N13754"/>
      <c r="O13754" t="s">
        <v>24871</v>
      </c>
      <c r="P13754" t="s">
        <v>24872</v>
      </c>
    </row>
    <row r="13755" spans="1:16" x14ac:dyDescent="0.25">
      <c r="A13755" t="s">
        <v>3</v>
      </c>
      <c r="B13755" t="s">
        <v>24873</v>
      </c>
      <c r="C13755" t="s">
        <v>172</v>
      </c>
      <c r="D13755" t="s">
        <v>4526</v>
      </c>
      <c r="E13755" t="s">
        <v>59</v>
      </c>
      <c r="F13755" t="b">
        <v>0</v>
      </c>
      <c r="G13755" t="s">
        <v>68</v>
      </c>
      <c r="H13755" s="1">
        <v>46170.626712962963</v>
      </c>
      <c r="I13755" t="b">
        <v>1</v>
      </c>
      <c r="J13755" t="b">
        <v>0</v>
      </c>
      <c r="K13755" t="s">
        <v>41</v>
      </c>
      <c r="L13755" t="s">
        <v>60</v>
      </c>
      <c r="M13755">
        <v>60000</v>
      </c>
      <c r="N13755"/>
      <c r="O13755" t="s">
        <v>1770</v>
      </c>
      <c r="P13755" t="s">
        <v>6087</v>
      </c>
    </row>
    <row r="13756" spans="1:16" x14ac:dyDescent="0.25">
      <c r="A13756" t="s">
        <v>2</v>
      </c>
      <c r="B13756" t="s">
        <v>24874</v>
      </c>
      <c r="C13756" t="s">
        <v>142</v>
      </c>
      <c r="D13756" t="s">
        <v>4756</v>
      </c>
      <c r="E13756" t="s">
        <v>59</v>
      </c>
      <c r="F13756" t="b">
        <v>0</v>
      </c>
      <c r="G13756" t="s">
        <v>65</v>
      </c>
      <c r="H13756" s="1">
        <v>46170.626712962963</v>
      </c>
      <c r="I13756" t="b">
        <v>0</v>
      </c>
      <c r="J13756" t="b">
        <v>1</v>
      </c>
      <c r="K13756" t="s">
        <v>41</v>
      </c>
      <c r="L13756" t="s">
        <v>60</v>
      </c>
      <c r="M13756">
        <v>125513.5</v>
      </c>
      <c r="N13756"/>
      <c r="O13756" t="s">
        <v>24875</v>
      </c>
      <c r="P13756" t="s">
        <v>24876</v>
      </c>
    </row>
    <row r="13757" spans="1:16" x14ac:dyDescent="0.25">
      <c r="A13757" t="s">
        <v>3</v>
      </c>
      <c r="B13757" t="s">
        <v>24877</v>
      </c>
      <c r="C13757" t="s">
        <v>81</v>
      </c>
      <c r="D13757" t="s">
        <v>4526</v>
      </c>
      <c r="E13757" t="s">
        <v>59</v>
      </c>
      <c r="F13757" t="b">
        <v>0</v>
      </c>
      <c r="G13757" t="s">
        <v>77</v>
      </c>
      <c r="H13757" s="1">
        <v>46170.62672453704</v>
      </c>
      <c r="I13757" t="b">
        <v>0</v>
      </c>
      <c r="J13757" t="b">
        <v>0</v>
      </c>
      <c r="K13757" t="s">
        <v>41</v>
      </c>
      <c r="L13757" t="s">
        <v>60</v>
      </c>
      <c r="M13757">
        <v>127500</v>
      </c>
      <c r="N13757"/>
      <c r="O13757" t="s">
        <v>24878</v>
      </c>
      <c r="P13757" t="s">
        <v>161</v>
      </c>
    </row>
    <row r="13758" spans="1:16" x14ac:dyDescent="0.25">
      <c r="A13758" t="s">
        <v>3</v>
      </c>
      <c r="B13758" t="s">
        <v>8876</v>
      </c>
      <c r="C13758" t="s">
        <v>336</v>
      </c>
      <c r="D13758" t="s">
        <v>2360</v>
      </c>
      <c r="E13758" t="s">
        <v>59</v>
      </c>
      <c r="F13758" t="b">
        <v>0</v>
      </c>
      <c r="G13758" t="s">
        <v>65</v>
      </c>
      <c r="H13758" s="1">
        <v>46170.626747685194</v>
      </c>
      <c r="I13758" t="b">
        <v>0</v>
      </c>
      <c r="J13758" t="b">
        <v>1</v>
      </c>
      <c r="K13758" t="s">
        <v>41</v>
      </c>
      <c r="L13758" t="s">
        <v>60</v>
      </c>
      <c r="M13758">
        <v>72554.5</v>
      </c>
      <c r="N13758"/>
      <c r="O13758" t="s">
        <v>24879</v>
      </c>
      <c r="P13758" t="s">
        <v>4454</v>
      </c>
    </row>
    <row r="13759" spans="1:16" x14ac:dyDescent="0.25">
      <c r="A13759" t="s">
        <v>2</v>
      </c>
      <c r="B13759" t="s">
        <v>2</v>
      </c>
      <c r="C13759" t="s">
        <v>508</v>
      </c>
      <c r="D13759" t="s">
        <v>4526</v>
      </c>
      <c r="E13759" t="s">
        <v>59</v>
      </c>
      <c r="F13759" t="b">
        <v>0</v>
      </c>
      <c r="G13759" t="s">
        <v>73</v>
      </c>
      <c r="H13759" s="1">
        <v>46170.626782407409</v>
      </c>
      <c r="I13759" t="b">
        <v>0</v>
      </c>
      <c r="J13759" t="b">
        <v>1</v>
      </c>
      <c r="K13759" t="s">
        <v>41</v>
      </c>
      <c r="L13759" t="s">
        <v>74</v>
      </c>
      <c r="M13759"/>
      <c r="N13759">
        <v>62.5</v>
      </c>
      <c r="O13759" t="s">
        <v>3605</v>
      </c>
      <c r="P13759" t="s">
        <v>24880</v>
      </c>
    </row>
    <row r="13760" spans="1:16" x14ac:dyDescent="0.25">
      <c r="A13760" t="s">
        <v>5</v>
      </c>
      <c r="B13760" t="s">
        <v>24881</v>
      </c>
      <c r="C13760" t="s">
        <v>19</v>
      </c>
      <c r="D13760" t="s">
        <v>4526</v>
      </c>
      <c r="E13760" t="s">
        <v>59</v>
      </c>
      <c r="F13760" t="b">
        <v>0</v>
      </c>
      <c r="G13760" t="s">
        <v>19</v>
      </c>
      <c r="H13760" s="1">
        <v>46170.627280092587</v>
      </c>
      <c r="I13760" t="b">
        <v>1</v>
      </c>
      <c r="J13760" t="b">
        <v>0</v>
      </c>
      <c r="K13760" t="s">
        <v>19</v>
      </c>
      <c r="L13760" t="s">
        <v>60</v>
      </c>
      <c r="M13760">
        <v>5500000</v>
      </c>
      <c r="N13760"/>
      <c r="O13760" t="s">
        <v>5976</v>
      </c>
      <c r="P13760" t="s">
        <v>24882</v>
      </c>
    </row>
    <row r="13761" spans="1:16" x14ac:dyDescent="0.25">
      <c r="A13761" t="s">
        <v>2</v>
      </c>
      <c r="B13761" t="s">
        <v>24883</v>
      </c>
      <c r="C13761" t="s">
        <v>6744</v>
      </c>
      <c r="D13761" t="s">
        <v>4526</v>
      </c>
      <c r="E13761" t="s">
        <v>59</v>
      </c>
      <c r="F13761" t="b">
        <v>0</v>
      </c>
      <c r="G13761" t="s">
        <v>40</v>
      </c>
      <c r="H13761" s="1">
        <v>46170.627858796302</v>
      </c>
      <c r="I13761" t="b">
        <v>1</v>
      </c>
      <c r="J13761" t="b">
        <v>0</v>
      </c>
      <c r="K13761" t="s">
        <v>40</v>
      </c>
      <c r="L13761" t="s">
        <v>60</v>
      </c>
      <c r="M13761">
        <v>26300</v>
      </c>
      <c r="N13761"/>
      <c r="O13761" t="s">
        <v>24884</v>
      </c>
      <c r="P13761" t="s">
        <v>24885</v>
      </c>
    </row>
    <row r="13762" spans="1:16" x14ac:dyDescent="0.25">
      <c r="A13762" t="s">
        <v>2</v>
      </c>
      <c r="B13762" t="s">
        <v>24886</v>
      </c>
      <c r="C13762" t="s">
        <v>952</v>
      </c>
      <c r="D13762" t="s">
        <v>4526</v>
      </c>
      <c r="E13762" t="s">
        <v>59</v>
      </c>
      <c r="F13762" t="b">
        <v>0</v>
      </c>
      <c r="G13762" t="s">
        <v>68</v>
      </c>
      <c r="H13762" s="1">
        <v>46170.627939814818</v>
      </c>
      <c r="I13762" t="b">
        <v>0</v>
      </c>
      <c r="J13762" t="b">
        <v>1</v>
      </c>
      <c r="K13762" t="s">
        <v>41</v>
      </c>
      <c r="L13762" t="s">
        <v>60</v>
      </c>
      <c r="M13762">
        <v>183500</v>
      </c>
      <c r="N13762"/>
      <c r="O13762" t="s">
        <v>831</v>
      </c>
      <c r="P13762" t="s">
        <v>3960</v>
      </c>
    </row>
    <row r="13763" spans="1:16" x14ac:dyDescent="0.25">
      <c r="A13763" t="s">
        <v>6</v>
      </c>
      <c r="B13763" t="s">
        <v>24887</v>
      </c>
      <c r="C13763" t="s">
        <v>987</v>
      </c>
      <c r="D13763" t="s">
        <v>5349</v>
      </c>
      <c r="E13763" t="s">
        <v>59</v>
      </c>
      <c r="F13763" t="b">
        <v>0</v>
      </c>
      <c r="G13763" t="s">
        <v>65</v>
      </c>
      <c r="H13763" s="1">
        <v>46170.627962962957</v>
      </c>
      <c r="I13763" t="b">
        <v>0</v>
      </c>
      <c r="J13763" t="b">
        <v>1</v>
      </c>
      <c r="K13763" t="s">
        <v>41</v>
      </c>
      <c r="L13763" t="s">
        <v>60</v>
      </c>
      <c r="M13763">
        <v>175500</v>
      </c>
      <c r="N13763"/>
      <c r="O13763" t="s">
        <v>2454</v>
      </c>
      <c r="P13763" t="s">
        <v>24630</v>
      </c>
    </row>
    <row r="13764" spans="1:16" x14ac:dyDescent="0.25">
      <c r="A13764" t="s">
        <v>6</v>
      </c>
      <c r="B13764" t="s">
        <v>24888</v>
      </c>
      <c r="C13764" t="s">
        <v>541</v>
      </c>
      <c r="D13764" t="s">
        <v>4526</v>
      </c>
      <c r="E13764" t="s">
        <v>59</v>
      </c>
      <c r="F13764" t="b">
        <v>0</v>
      </c>
      <c r="G13764" t="s">
        <v>73</v>
      </c>
      <c r="H13764" s="1">
        <v>46170.627974537027</v>
      </c>
      <c r="I13764" t="b">
        <v>0</v>
      </c>
      <c r="J13764" t="b">
        <v>1</v>
      </c>
      <c r="K13764" t="s">
        <v>41</v>
      </c>
      <c r="L13764" t="s">
        <v>60</v>
      </c>
      <c r="M13764">
        <v>142000</v>
      </c>
      <c r="N13764"/>
      <c r="O13764" t="s">
        <v>487</v>
      </c>
      <c r="P13764" t="s">
        <v>24889</v>
      </c>
    </row>
    <row r="13765" spans="1:16" x14ac:dyDescent="0.25">
      <c r="A13765" t="s">
        <v>5</v>
      </c>
      <c r="B13765" t="s">
        <v>24890</v>
      </c>
      <c r="C13765" t="s">
        <v>112</v>
      </c>
      <c r="D13765" t="s">
        <v>4526</v>
      </c>
      <c r="E13765" t="s">
        <v>88</v>
      </c>
      <c r="F13765" t="b">
        <v>0</v>
      </c>
      <c r="G13765" t="s">
        <v>65</v>
      </c>
      <c r="H13765" s="1">
        <v>46170.629236111112</v>
      </c>
      <c r="I13765" t="b">
        <v>1</v>
      </c>
      <c r="J13765" t="b">
        <v>0</v>
      </c>
      <c r="K13765" t="s">
        <v>41</v>
      </c>
      <c r="L13765" t="s">
        <v>74</v>
      </c>
      <c r="M13765"/>
      <c r="N13765">
        <v>82.5</v>
      </c>
      <c r="O13765" t="s">
        <v>7261</v>
      </c>
      <c r="P13765" t="s">
        <v>24891</v>
      </c>
    </row>
    <row r="13766" spans="1:16" x14ac:dyDescent="0.25">
      <c r="A13766" t="s">
        <v>5</v>
      </c>
      <c r="B13766" t="s">
        <v>5</v>
      </c>
      <c r="C13766" t="s">
        <v>1134</v>
      </c>
      <c r="D13766" t="s">
        <v>4526</v>
      </c>
      <c r="E13766" t="s">
        <v>88</v>
      </c>
      <c r="F13766" t="b">
        <v>0</v>
      </c>
      <c r="G13766" t="s">
        <v>65</v>
      </c>
      <c r="H13766" s="1">
        <v>46170.629236111112</v>
      </c>
      <c r="I13766" t="b">
        <v>1</v>
      </c>
      <c r="J13766" t="b">
        <v>0</v>
      </c>
      <c r="K13766" t="s">
        <v>41</v>
      </c>
      <c r="L13766" t="s">
        <v>74</v>
      </c>
      <c r="M13766"/>
      <c r="N13766">
        <v>72.5</v>
      </c>
      <c r="O13766" t="s">
        <v>24892</v>
      </c>
      <c r="P13766" t="s">
        <v>24893</v>
      </c>
    </row>
    <row r="13767" spans="1:16" x14ac:dyDescent="0.25">
      <c r="A13767" t="s">
        <v>5</v>
      </c>
      <c r="B13767" t="s">
        <v>24894</v>
      </c>
      <c r="C13767" t="s">
        <v>206</v>
      </c>
      <c r="D13767" t="s">
        <v>4526</v>
      </c>
      <c r="E13767" t="s">
        <v>59</v>
      </c>
      <c r="F13767" t="b">
        <v>0</v>
      </c>
      <c r="G13767" t="s">
        <v>89</v>
      </c>
      <c r="H13767" s="1">
        <v>46170.629293981481</v>
      </c>
      <c r="I13767" t="b">
        <v>0</v>
      </c>
      <c r="J13767" t="b">
        <v>1</v>
      </c>
      <c r="K13767" t="s">
        <v>41</v>
      </c>
      <c r="L13767" t="s">
        <v>60</v>
      </c>
      <c r="M13767">
        <v>125000</v>
      </c>
      <c r="N13767"/>
      <c r="O13767" t="s">
        <v>24895</v>
      </c>
      <c r="P13767" t="s">
        <v>24896</v>
      </c>
    </row>
    <row r="13768" spans="1:16" x14ac:dyDescent="0.25">
      <c r="A13768" t="s">
        <v>3</v>
      </c>
      <c r="B13768" t="s">
        <v>24897</v>
      </c>
      <c r="C13768" t="s">
        <v>102</v>
      </c>
      <c r="D13768" t="s">
        <v>4526</v>
      </c>
      <c r="E13768" t="s">
        <v>59</v>
      </c>
      <c r="F13768" t="b">
        <v>0</v>
      </c>
      <c r="G13768" t="s">
        <v>77</v>
      </c>
      <c r="H13768" s="1">
        <v>46170.629328703697</v>
      </c>
      <c r="I13768" t="b">
        <v>0</v>
      </c>
      <c r="J13768" t="b">
        <v>0</v>
      </c>
      <c r="K13768" t="s">
        <v>41</v>
      </c>
      <c r="L13768" t="s">
        <v>74</v>
      </c>
      <c r="M13768"/>
      <c r="N13768">
        <v>49</v>
      </c>
      <c r="O13768" t="s">
        <v>2510</v>
      </c>
      <c r="P13768" t="s">
        <v>4300</v>
      </c>
    </row>
    <row r="13769" spans="1:16" x14ac:dyDescent="0.25">
      <c r="A13769" t="s">
        <v>0</v>
      </c>
      <c r="B13769" t="s">
        <v>24898</v>
      </c>
      <c r="C13769" t="s">
        <v>172</v>
      </c>
      <c r="D13769" t="s">
        <v>4526</v>
      </c>
      <c r="E13769" t="s">
        <v>88</v>
      </c>
      <c r="F13769" t="b">
        <v>0</v>
      </c>
      <c r="G13769" t="s">
        <v>68</v>
      </c>
      <c r="H13769" s="1">
        <v>46170.668356481481</v>
      </c>
      <c r="I13769" t="b">
        <v>1</v>
      </c>
      <c r="J13769" t="b">
        <v>0</v>
      </c>
      <c r="K13769" t="s">
        <v>41</v>
      </c>
      <c r="L13769" t="s">
        <v>74</v>
      </c>
      <c r="M13769"/>
      <c r="N13769">
        <v>30</v>
      </c>
      <c r="O13769" t="s">
        <v>1970</v>
      </c>
      <c r="P13769" t="s">
        <v>219</v>
      </c>
    </row>
    <row r="13770" spans="1:16" x14ac:dyDescent="0.25">
      <c r="A13770" t="s">
        <v>0</v>
      </c>
      <c r="B13770" t="s">
        <v>3599</v>
      </c>
      <c r="C13770" t="s">
        <v>16237</v>
      </c>
      <c r="D13770" t="s">
        <v>4346</v>
      </c>
      <c r="E13770" t="s">
        <v>59</v>
      </c>
      <c r="F13770" t="b">
        <v>0</v>
      </c>
      <c r="G13770" t="s">
        <v>65</v>
      </c>
      <c r="H13770" s="1">
        <v>46170.668356481481</v>
      </c>
      <c r="I13770" t="b">
        <v>1</v>
      </c>
      <c r="J13770" t="b">
        <v>1</v>
      </c>
      <c r="K13770" t="s">
        <v>41</v>
      </c>
      <c r="L13770" t="s">
        <v>60</v>
      </c>
      <c r="M13770">
        <v>82500</v>
      </c>
      <c r="N13770"/>
      <c r="O13770" t="s">
        <v>16238</v>
      </c>
      <c r="P13770" t="s">
        <v>24899</v>
      </c>
    </row>
    <row r="13771" spans="1:16" x14ac:dyDescent="0.25">
      <c r="A13771" t="s">
        <v>0</v>
      </c>
      <c r="B13771" t="s">
        <v>24900</v>
      </c>
      <c r="C13771" t="s">
        <v>172</v>
      </c>
      <c r="D13771" t="s">
        <v>4526</v>
      </c>
      <c r="E13771" t="s">
        <v>88</v>
      </c>
      <c r="F13771" t="b">
        <v>0</v>
      </c>
      <c r="G13771" t="s">
        <v>68</v>
      </c>
      <c r="H13771" s="1">
        <v>46170.668356481481</v>
      </c>
      <c r="I13771" t="b">
        <v>1</v>
      </c>
      <c r="J13771" t="b">
        <v>0</v>
      </c>
      <c r="K13771" t="s">
        <v>41</v>
      </c>
      <c r="L13771" t="s">
        <v>74</v>
      </c>
      <c r="M13771"/>
      <c r="N13771">
        <v>30</v>
      </c>
      <c r="O13771" t="s">
        <v>1970</v>
      </c>
      <c r="P13771" t="s">
        <v>219</v>
      </c>
    </row>
    <row r="13772" spans="1:16" x14ac:dyDescent="0.25">
      <c r="A13772" t="s">
        <v>0</v>
      </c>
      <c r="B13772" t="s">
        <v>24901</v>
      </c>
      <c r="C13772" t="s">
        <v>1863</v>
      </c>
      <c r="D13772" t="s">
        <v>4756</v>
      </c>
      <c r="E13772" t="s">
        <v>59</v>
      </c>
      <c r="F13772" t="b">
        <v>0</v>
      </c>
      <c r="G13772" t="s">
        <v>89</v>
      </c>
      <c r="H13772" s="1">
        <v>46170.668356481481</v>
      </c>
      <c r="I13772" t="b">
        <v>0</v>
      </c>
      <c r="J13772" t="b">
        <v>1</v>
      </c>
      <c r="K13772" t="s">
        <v>41</v>
      </c>
      <c r="L13772" t="s">
        <v>60</v>
      </c>
      <c r="M13772">
        <v>85000</v>
      </c>
      <c r="N13772"/>
      <c r="O13772" t="s">
        <v>1402</v>
      </c>
    </row>
    <row r="13773" spans="1:16" x14ac:dyDescent="0.25">
      <c r="A13773" t="s">
        <v>3</v>
      </c>
      <c r="B13773" t="s">
        <v>24902</v>
      </c>
      <c r="C13773" t="s">
        <v>1250</v>
      </c>
      <c r="D13773" t="s">
        <v>4526</v>
      </c>
      <c r="E13773" t="s">
        <v>88</v>
      </c>
      <c r="F13773" t="b">
        <v>0</v>
      </c>
      <c r="G13773" t="s">
        <v>89</v>
      </c>
      <c r="H13773" s="1">
        <v>46170.668368055558</v>
      </c>
      <c r="I13773" t="b">
        <v>0</v>
      </c>
      <c r="J13773" t="b">
        <v>0</v>
      </c>
      <c r="K13773" t="s">
        <v>41</v>
      </c>
      <c r="L13773" t="s">
        <v>74</v>
      </c>
      <c r="M13773"/>
      <c r="N13773">
        <v>57</v>
      </c>
      <c r="O13773" t="s">
        <v>13264</v>
      </c>
      <c r="P13773" t="s">
        <v>881</v>
      </c>
    </row>
    <row r="13774" spans="1:16" x14ac:dyDescent="0.25">
      <c r="A13774" t="s">
        <v>0</v>
      </c>
      <c r="B13774" t="s">
        <v>0</v>
      </c>
      <c r="C13774" t="s">
        <v>28</v>
      </c>
      <c r="D13774" t="s">
        <v>2544</v>
      </c>
      <c r="E13774" t="s">
        <v>59</v>
      </c>
      <c r="F13774" t="b">
        <v>0</v>
      </c>
      <c r="G13774" t="s">
        <v>28</v>
      </c>
      <c r="H13774" s="1">
        <v>46170.66914351852</v>
      </c>
      <c r="I13774" t="b">
        <v>0</v>
      </c>
      <c r="J13774" t="b">
        <v>0</v>
      </c>
      <c r="K13774" t="s">
        <v>28</v>
      </c>
      <c r="L13774" t="s">
        <v>60</v>
      </c>
      <c r="M13774">
        <v>80000</v>
      </c>
      <c r="N13774"/>
      <c r="O13774" t="s">
        <v>2544</v>
      </c>
      <c r="P13774" t="s">
        <v>24903</v>
      </c>
    </row>
    <row r="13775" spans="1:16" x14ac:dyDescent="0.25">
      <c r="A13775" t="s">
        <v>2</v>
      </c>
      <c r="B13775" t="s">
        <v>4135</v>
      </c>
      <c r="C13775" t="s">
        <v>330</v>
      </c>
      <c r="D13775" t="s">
        <v>4756</v>
      </c>
      <c r="E13775" t="s">
        <v>59</v>
      </c>
      <c r="F13775" t="b">
        <v>0</v>
      </c>
      <c r="G13775" t="s">
        <v>41</v>
      </c>
      <c r="H13775" s="1">
        <v>46170.669490740736</v>
      </c>
      <c r="I13775" t="b">
        <v>1</v>
      </c>
      <c r="J13775" t="b">
        <v>1</v>
      </c>
      <c r="K13775" t="s">
        <v>41</v>
      </c>
      <c r="L13775" t="s">
        <v>60</v>
      </c>
      <c r="M13775">
        <v>80500</v>
      </c>
      <c r="N13775"/>
      <c r="O13775" t="s">
        <v>10081</v>
      </c>
      <c r="P13775" t="s">
        <v>875</v>
      </c>
    </row>
    <row r="13776" spans="1:16" x14ac:dyDescent="0.25">
      <c r="A13776" t="s">
        <v>2</v>
      </c>
      <c r="B13776" t="s">
        <v>24904</v>
      </c>
      <c r="C13776" t="s">
        <v>743</v>
      </c>
      <c r="D13776" t="s">
        <v>4526</v>
      </c>
      <c r="E13776" t="s">
        <v>88</v>
      </c>
      <c r="F13776" t="b">
        <v>0</v>
      </c>
      <c r="G13776" t="s">
        <v>77</v>
      </c>
      <c r="H13776" s="1">
        <v>46170.669629629629</v>
      </c>
      <c r="I13776" t="b">
        <v>0</v>
      </c>
      <c r="J13776" t="b">
        <v>1</v>
      </c>
      <c r="K13776" t="s">
        <v>41</v>
      </c>
      <c r="L13776" t="s">
        <v>74</v>
      </c>
      <c r="M13776"/>
      <c r="N13776">
        <v>94.39500000000001</v>
      </c>
      <c r="O13776" t="s">
        <v>2621</v>
      </c>
      <c r="P13776" t="s">
        <v>2503</v>
      </c>
    </row>
    <row r="13777" spans="1:16" x14ac:dyDescent="0.25">
      <c r="A13777" t="s">
        <v>2</v>
      </c>
      <c r="B13777" t="s">
        <v>24905</v>
      </c>
      <c r="C13777" t="s">
        <v>440</v>
      </c>
      <c r="D13777" t="s">
        <v>4756</v>
      </c>
      <c r="E13777" t="s">
        <v>59</v>
      </c>
      <c r="F13777" t="b">
        <v>0</v>
      </c>
      <c r="G13777" t="s">
        <v>65</v>
      </c>
      <c r="H13777" s="1">
        <v>46170.669710648152</v>
      </c>
      <c r="I13777" t="b">
        <v>0</v>
      </c>
      <c r="J13777" t="b">
        <v>1</v>
      </c>
      <c r="K13777" t="s">
        <v>41</v>
      </c>
      <c r="L13777" t="s">
        <v>60</v>
      </c>
      <c r="M13777">
        <v>180000</v>
      </c>
      <c r="N13777"/>
      <c r="O13777" t="s">
        <v>4119</v>
      </c>
      <c r="P13777" t="s">
        <v>24906</v>
      </c>
    </row>
    <row r="13778" spans="1:16" x14ac:dyDescent="0.25">
      <c r="A13778" t="s">
        <v>5</v>
      </c>
      <c r="B13778" t="s">
        <v>24907</v>
      </c>
      <c r="C13778" t="s">
        <v>2269</v>
      </c>
      <c r="D13778" t="s">
        <v>4346</v>
      </c>
      <c r="E13778" t="s">
        <v>59</v>
      </c>
      <c r="F13778" t="b">
        <v>0</v>
      </c>
      <c r="G13778" t="s">
        <v>65</v>
      </c>
      <c r="H13778" s="1">
        <v>46170.670902777783</v>
      </c>
      <c r="I13778" t="b">
        <v>1</v>
      </c>
      <c r="J13778" t="b">
        <v>1</v>
      </c>
      <c r="K13778" t="s">
        <v>41</v>
      </c>
      <c r="L13778" t="s">
        <v>60</v>
      </c>
      <c r="M13778">
        <v>157500</v>
      </c>
      <c r="N13778"/>
      <c r="O13778" t="s">
        <v>24908</v>
      </c>
      <c r="P13778" t="s">
        <v>24909</v>
      </c>
    </row>
    <row r="13779" spans="1:16" x14ac:dyDescent="0.25">
      <c r="A13779" t="s">
        <v>4</v>
      </c>
      <c r="B13779" t="s">
        <v>14672</v>
      </c>
      <c r="C13779" t="s">
        <v>14673</v>
      </c>
      <c r="D13779" t="s">
        <v>4756</v>
      </c>
      <c r="E13779" t="s">
        <v>59</v>
      </c>
      <c r="F13779" t="b">
        <v>0</v>
      </c>
      <c r="G13779" t="s">
        <v>13</v>
      </c>
      <c r="H13779" s="1">
        <v>46170.671307870369</v>
      </c>
      <c r="I13779" t="b">
        <v>1</v>
      </c>
      <c r="J13779" t="b">
        <v>0</v>
      </c>
      <c r="K13779" t="s">
        <v>13</v>
      </c>
      <c r="L13779" t="s">
        <v>60</v>
      </c>
      <c r="M13779">
        <v>127800</v>
      </c>
      <c r="N13779"/>
      <c r="O13779" t="s">
        <v>14674</v>
      </c>
      <c r="P13779" t="s">
        <v>14675</v>
      </c>
    </row>
    <row r="13780" spans="1:16" x14ac:dyDescent="0.25">
      <c r="A13780" t="s">
        <v>3</v>
      </c>
      <c r="B13780" t="s">
        <v>24910</v>
      </c>
      <c r="C13780" t="s">
        <v>112</v>
      </c>
      <c r="D13780" t="s">
        <v>4346</v>
      </c>
      <c r="E13780" t="s">
        <v>59</v>
      </c>
      <c r="F13780" t="b">
        <v>0</v>
      </c>
      <c r="G13780" t="s">
        <v>65</v>
      </c>
      <c r="H13780" s="1">
        <v>46170.710023148153</v>
      </c>
      <c r="I13780" t="b">
        <v>0</v>
      </c>
      <c r="J13780" t="b">
        <v>0</v>
      </c>
      <c r="K13780" t="s">
        <v>41</v>
      </c>
      <c r="L13780" t="s">
        <v>60</v>
      </c>
      <c r="M13780">
        <v>77500</v>
      </c>
      <c r="N13780"/>
      <c r="O13780" t="s">
        <v>1368</v>
      </c>
      <c r="P13780" t="s">
        <v>24911</v>
      </c>
    </row>
    <row r="13781" spans="1:16" x14ac:dyDescent="0.25">
      <c r="A13781" t="s">
        <v>0</v>
      </c>
      <c r="B13781" t="s">
        <v>24912</v>
      </c>
      <c r="C13781" t="s">
        <v>5717</v>
      </c>
      <c r="D13781" t="s">
        <v>4346</v>
      </c>
      <c r="E13781" t="s">
        <v>59</v>
      </c>
      <c r="F13781" t="b">
        <v>0</v>
      </c>
      <c r="G13781" t="s">
        <v>19</v>
      </c>
      <c r="H13781" s="1">
        <v>46170.710520833331</v>
      </c>
      <c r="I13781" t="b">
        <v>1</v>
      </c>
      <c r="J13781" t="b">
        <v>0</v>
      </c>
      <c r="K13781" t="s">
        <v>19</v>
      </c>
      <c r="L13781" t="s">
        <v>60</v>
      </c>
      <c r="M13781">
        <v>350000</v>
      </c>
      <c r="N13781"/>
      <c r="O13781" t="s">
        <v>24913</v>
      </c>
      <c r="P13781" t="s">
        <v>713</v>
      </c>
    </row>
    <row r="13782" spans="1:16" x14ac:dyDescent="0.25">
      <c r="A13782" t="s">
        <v>0</v>
      </c>
      <c r="B13782" t="s">
        <v>24914</v>
      </c>
      <c r="C13782" t="s">
        <v>5717</v>
      </c>
      <c r="D13782" t="s">
        <v>4346</v>
      </c>
      <c r="E13782" t="s">
        <v>59</v>
      </c>
      <c r="F13782" t="b">
        <v>0</v>
      </c>
      <c r="G13782" t="s">
        <v>19</v>
      </c>
      <c r="H13782" s="1">
        <v>46170.710578703707</v>
      </c>
      <c r="I13782" t="b">
        <v>0</v>
      </c>
      <c r="J13782" t="b">
        <v>0</v>
      </c>
      <c r="K13782" t="s">
        <v>19</v>
      </c>
      <c r="L13782" t="s">
        <v>60</v>
      </c>
      <c r="M13782">
        <v>750000</v>
      </c>
      <c r="N13782"/>
      <c r="O13782" t="s">
        <v>24915</v>
      </c>
      <c r="P13782" t="s">
        <v>875</v>
      </c>
    </row>
    <row r="13783" spans="1:16" x14ac:dyDescent="0.25">
      <c r="A13783" t="s">
        <v>2</v>
      </c>
      <c r="B13783" t="s">
        <v>24916</v>
      </c>
      <c r="C13783" t="s">
        <v>5717</v>
      </c>
      <c r="D13783" t="s">
        <v>4346</v>
      </c>
      <c r="E13783" t="s">
        <v>59</v>
      </c>
      <c r="F13783" t="b">
        <v>0</v>
      </c>
      <c r="G13783" t="s">
        <v>19</v>
      </c>
      <c r="H13783" s="1">
        <v>46170.710578703707</v>
      </c>
      <c r="I13783" t="b">
        <v>0</v>
      </c>
      <c r="J13783" t="b">
        <v>0</v>
      </c>
      <c r="K13783" t="s">
        <v>19</v>
      </c>
      <c r="L13783" t="s">
        <v>60</v>
      </c>
      <c r="M13783">
        <v>850000</v>
      </c>
      <c r="N13783"/>
      <c r="O13783" t="s">
        <v>24913</v>
      </c>
      <c r="P13783" t="s">
        <v>24917</v>
      </c>
    </row>
    <row r="13784" spans="1:16" x14ac:dyDescent="0.25">
      <c r="A13784" t="s">
        <v>2</v>
      </c>
      <c r="B13784" t="s">
        <v>24918</v>
      </c>
      <c r="C13784" t="s">
        <v>5717</v>
      </c>
      <c r="D13784" t="s">
        <v>4346</v>
      </c>
      <c r="E13784" t="s">
        <v>59</v>
      </c>
      <c r="F13784" t="b">
        <v>0</v>
      </c>
      <c r="G13784" t="s">
        <v>19</v>
      </c>
      <c r="H13784" s="1">
        <v>46170.710578703707</v>
      </c>
      <c r="I13784" t="b">
        <v>1</v>
      </c>
      <c r="J13784" t="b">
        <v>0</v>
      </c>
      <c r="K13784" t="s">
        <v>19</v>
      </c>
      <c r="L13784" t="s">
        <v>60</v>
      </c>
      <c r="M13784">
        <v>875000</v>
      </c>
      <c r="N13784"/>
      <c r="O13784" t="s">
        <v>14676</v>
      </c>
      <c r="P13784" t="s">
        <v>8069</v>
      </c>
    </row>
    <row r="13785" spans="1:16" x14ac:dyDescent="0.25">
      <c r="A13785" t="s">
        <v>0</v>
      </c>
      <c r="B13785" t="s">
        <v>24919</v>
      </c>
      <c r="C13785" t="s">
        <v>76</v>
      </c>
      <c r="D13785" t="s">
        <v>141</v>
      </c>
      <c r="E13785" t="s">
        <v>88</v>
      </c>
      <c r="F13785" t="b">
        <v>1</v>
      </c>
      <c r="G13785" t="s">
        <v>41</v>
      </c>
      <c r="H13785" s="1">
        <v>46170.711157407408</v>
      </c>
      <c r="I13785" t="b">
        <v>1</v>
      </c>
      <c r="J13785" t="b">
        <v>0</v>
      </c>
      <c r="K13785" t="s">
        <v>41</v>
      </c>
      <c r="L13785" t="s">
        <v>74</v>
      </c>
      <c r="M13785"/>
      <c r="N13785">
        <v>74.5</v>
      </c>
      <c r="O13785" t="s">
        <v>141</v>
      </c>
      <c r="P13785" t="s">
        <v>1738</v>
      </c>
    </row>
    <row r="13786" spans="1:16" x14ac:dyDescent="0.25">
      <c r="A13786" t="s">
        <v>0</v>
      </c>
      <c r="B13786" t="s">
        <v>24920</v>
      </c>
      <c r="C13786" t="s">
        <v>520</v>
      </c>
      <c r="D13786" t="s">
        <v>4526</v>
      </c>
      <c r="E13786" t="s">
        <v>88</v>
      </c>
      <c r="F13786" t="b">
        <v>0</v>
      </c>
      <c r="G13786" t="s">
        <v>41</v>
      </c>
      <c r="H13786" s="1">
        <v>46170.711215277777</v>
      </c>
      <c r="I13786" t="b">
        <v>1</v>
      </c>
      <c r="J13786" t="b">
        <v>0</v>
      </c>
      <c r="K13786" t="s">
        <v>41</v>
      </c>
      <c r="L13786" t="s">
        <v>74</v>
      </c>
      <c r="M13786"/>
      <c r="N13786">
        <v>70</v>
      </c>
      <c r="O13786" t="s">
        <v>749</v>
      </c>
      <c r="P13786" t="s">
        <v>3008</v>
      </c>
    </row>
    <row r="13787" spans="1:16" x14ac:dyDescent="0.25">
      <c r="A13787" t="s">
        <v>2</v>
      </c>
      <c r="B13787" t="s">
        <v>466</v>
      </c>
      <c r="C13787" t="s">
        <v>200</v>
      </c>
      <c r="D13787" t="s">
        <v>4346</v>
      </c>
      <c r="E13787" t="s">
        <v>88</v>
      </c>
      <c r="F13787" t="b">
        <v>0</v>
      </c>
      <c r="G13787" t="s">
        <v>65</v>
      </c>
      <c r="H13787" s="1">
        <v>46170.71130787037</v>
      </c>
      <c r="I13787" t="b">
        <v>0</v>
      </c>
      <c r="J13787" t="b">
        <v>0</v>
      </c>
      <c r="K13787" t="s">
        <v>41</v>
      </c>
      <c r="L13787" t="s">
        <v>74</v>
      </c>
      <c r="M13787"/>
      <c r="N13787">
        <v>79.5</v>
      </c>
      <c r="O13787" t="s">
        <v>1715</v>
      </c>
      <c r="P13787" t="s">
        <v>24921</v>
      </c>
    </row>
    <row r="13788" spans="1:16" x14ac:dyDescent="0.25">
      <c r="A13788" t="s">
        <v>2</v>
      </c>
      <c r="B13788" t="s">
        <v>24922</v>
      </c>
      <c r="C13788" t="s">
        <v>5215</v>
      </c>
      <c r="D13788" t="s">
        <v>4346</v>
      </c>
      <c r="E13788" t="s">
        <v>59</v>
      </c>
      <c r="F13788" t="b">
        <v>0</v>
      </c>
      <c r="G13788" t="s">
        <v>19</v>
      </c>
      <c r="H13788" s="1">
        <v>46170.711840277778</v>
      </c>
      <c r="I13788" t="b">
        <v>0</v>
      </c>
      <c r="J13788" t="b">
        <v>0</v>
      </c>
      <c r="K13788" t="s">
        <v>19</v>
      </c>
      <c r="L13788" t="s">
        <v>60</v>
      </c>
      <c r="M13788">
        <v>1000000</v>
      </c>
      <c r="N13788"/>
      <c r="O13788" t="s">
        <v>14676</v>
      </c>
      <c r="P13788" t="s">
        <v>24923</v>
      </c>
    </row>
    <row r="13789" spans="1:16" x14ac:dyDescent="0.25">
      <c r="A13789" t="s">
        <v>5</v>
      </c>
      <c r="B13789" t="s">
        <v>24924</v>
      </c>
      <c r="C13789" t="s">
        <v>1614</v>
      </c>
      <c r="D13789" t="s">
        <v>4526</v>
      </c>
      <c r="E13789" t="s">
        <v>59</v>
      </c>
      <c r="F13789" t="b">
        <v>0</v>
      </c>
      <c r="G13789" t="s">
        <v>89</v>
      </c>
      <c r="H13789" s="1">
        <v>46170.712546296287</v>
      </c>
      <c r="I13789" t="b">
        <v>0</v>
      </c>
      <c r="J13789" t="b">
        <v>1</v>
      </c>
      <c r="K13789" t="s">
        <v>41</v>
      </c>
      <c r="L13789" t="s">
        <v>60</v>
      </c>
      <c r="M13789">
        <v>137000</v>
      </c>
      <c r="N13789"/>
      <c r="O13789" t="s">
        <v>6743</v>
      </c>
      <c r="P13789" t="s">
        <v>24925</v>
      </c>
    </row>
    <row r="13790" spans="1:16" x14ac:dyDescent="0.25">
      <c r="A13790" t="s">
        <v>5</v>
      </c>
      <c r="B13790" t="s">
        <v>16686</v>
      </c>
      <c r="C13790" t="s">
        <v>102</v>
      </c>
      <c r="D13790" t="s">
        <v>4346</v>
      </c>
      <c r="E13790" t="s">
        <v>59</v>
      </c>
      <c r="F13790" t="b">
        <v>0</v>
      </c>
      <c r="G13790" t="s">
        <v>77</v>
      </c>
      <c r="H13790" s="1">
        <v>46170.712557870371</v>
      </c>
      <c r="I13790" t="b">
        <v>1</v>
      </c>
      <c r="J13790" t="b">
        <v>0</v>
      </c>
      <c r="K13790" t="s">
        <v>41</v>
      </c>
      <c r="L13790" t="s">
        <v>60</v>
      </c>
      <c r="M13790">
        <v>211000</v>
      </c>
      <c r="N13790"/>
      <c r="O13790" t="s">
        <v>16687</v>
      </c>
      <c r="P13790" t="s">
        <v>24926</v>
      </c>
    </row>
    <row r="13791" spans="1:16" x14ac:dyDescent="0.25">
      <c r="A13791" t="s">
        <v>1</v>
      </c>
      <c r="B13791" t="s">
        <v>24927</v>
      </c>
      <c r="C13791" t="s">
        <v>142</v>
      </c>
      <c r="D13791" t="s">
        <v>4526</v>
      </c>
      <c r="E13791" t="s">
        <v>59</v>
      </c>
      <c r="F13791" t="b">
        <v>0</v>
      </c>
      <c r="G13791" t="s">
        <v>77</v>
      </c>
      <c r="H13791" s="1">
        <v>46170.712569444448</v>
      </c>
      <c r="I13791" t="b">
        <v>0</v>
      </c>
      <c r="J13791" t="b">
        <v>1</v>
      </c>
      <c r="K13791" t="s">
        <v>41</v>
      </c>
      <c r="L13791" t="s">
        <v>60</v>
      </c>
      <c r="M13791">
        <v>170000</v>
      </c>
      <c r="N13791"/>
      <c r="O13791" t="s">
        <v>10554</v>
      </c>
      <c r="P13791" t="s">
        <v>12843</v>
      </c>
    </row>
    <row r="13792" spans="1:16" x14ac:dyDescent="0.25">
      <c r="A13792" t="s">
        <v>5</v>
      </c>
      <c r="B13792" t="s">
        <v>24928</v>
      </c>
      <c r="C13792" t="s">
        <v>190</v>
      </c>
      <c r="D13792" t="s">
        <v>4756</v>
      </c>
      <c r="E13792" t="s">
        <v>59</v>
      </c>
      <c r="F13792" t="b">
        <v>0</v>
      </c>
      <c r="G13792" t="s">
        <v>73</v>
      </c>
      <c r="H13792" s="1">
        <v>46170.712581018517</v>
      </c>
      <c r="I13792" t="b">
        <v>0</v>
      </c>
      <c r="J13792" t="b">
        <v>0</v>
      </c>
      <c r="K13792" t="s">
        <v>41</v>
      </c>
      <c r="L13792" t="s">
        <v>60</v>
      </c>
      <c r="M13792">
        <v>175000</v>
      </c>
      <c r="N13792"/>
      <c r="O13792" t="s">
        <v>3085</v>
      </c>
      <c r="P13792" t="s">
        <v>24929</v>
      </c>
    </row>
    <row r="13793" spans="1:16" x14ac:dyDescent="0.25">
      <c r="A13793" t="s">
        <v>2</v>
      </c>
      <c r="B13793" t="s">
        <v>275</v>
      </c>
      <c r="C13793" t="s">
        <v>2408</v>
      </c>
      <c r="D13793" t="s">
        <v>4346</v>
      </c>
      <c r="E13793" t="s">
        <v>59</v>
      </c>
      <c r="F13793" t="b">
        <v>0</v>
      </c>
      <c r="G13793" t="s">
        <v>13</v>
      </c>
      <c r="H13793" s="1">
        <v>46170.712939814817</v>
      </c>
      <c r="I13793" t="b">
        <v>0</v>
      </c>
      <c r="J13793" t="b">
        <v>0</v>
      </c>
      <c r="K13793" t="s">
        <v>13</v>
      </c>
      <c r="L13793" t="s">
        <v>60</v>
      </c>
      <c r="M13793">
        <v>113000</v>
      </c>
      <c r="N13793"/>
      <c r="O13793" t="s">
        <v>24930</v>
      </c>
      <c r="P13793" t="s">
        <v>24931</v>
      </c>
    </row>
    <row r="13794" spans="1:16" x14ac:dyDescent="0.25">
      <c r="A13794" t="s">
        <v>1</v>
      </c>
      <c r="B13794" t="s">
        <v>417</v>
      </c>
      <c r="C13794" t="s">
        <v>5215</v>
      </c>
      <c r="D13794" t="s">
        <v>4346</v>
      </c>
      <c r="E13794" t="s">
        <v>59</v>
      </c>
      <c r="F13794" t="b">
        <v>0</v>
      </c>
      <c r="G13794" t="s">
        <v>19</v>
      </c>
      <c r="H13794" s="1">
        <v>46170.713229166657</v>
      </c>
      <c r="I13794" t="b">
        <v>0</v>
      </c>
      <c r="J13794" t="b">
        <v>0</v>
      </c>
      <c r="K13794" t="s">
        <v>19</v>
      </c>
      <c r="L13794" t="s">
        <v>60</v>
      </c>
      <c r="M13794">
        <v>550000</v>
      </c>
      <c r="N13794"/>
      <c r="O13794" t="s">
        <v>24932</v>
      </c>
      <c r="P13794" t="s">
        <v>24933</v>
      </c>
    </row>
    <row r="13795" spans="1:16" x14ac:dyDescent="0.25">
      <c r="A13795" t="s">
        <v>1</v>
      </c>
      <c r="B13795" t="s">
        <v>24934</v>
      </c>
      <c r="C13795" t="s">
        <v>5717</v>
      </c>
      <c r="D13795" t="s">
        <v>4346</v>
      </c>
      <c r="E13795" t="s">
        <v>59</v>
      </c>
      <c r="F13795" t="b">
        <v>0</v>
      </c>
      <c r="G13795" t="s">
        <v>19</v>
      </c>
      <c r="H13795" s="1">
        <v>46170.713229166657</v>
      </c>
      <c r="I13795" t="b">
        <v>0</v>
      </c>
      <c r="J13795" t="b">
        <v>0</v>
      </c>
      <c r="K13795" t="s">
        <v>19</v>
      </c>
      <c r="L13795" t="s">
        <v>60</v>
      </c>
      <c r="M13795">
        <v>750000</v>
      </c>
      <c r="N13795"/>
      <c r="O13795" t="s">
        <v>24935</v>
      </c>
      <c r="P13795" t="s">
        <v>24936</v>
      </c>
    </row>
    <row r="13796" spans="1:16" x14ac:dyDescent="0.25">
      <c r="A13796" t="s">
        <v>5</v>
      </c>
      <c r="B13796" t="s">
        <v>24937</v>
      </c>
      <c r="C13796" t="s">
        <v>5215</v>
      </c>
      <c r="D13796" t="s">
        <v>4346</v>
      </c>
      <c r="E13796" t="s">
        <v>59</v>
      </c>
      <c r="F13796" t="b">
        <v>0</v>
      </c>
      <c r="G13796" t="s">
        <v>19</v>
      </c>
      <c r="H13796" s="1">
        <v>46170.713310185187</v>
      </c>
      <c r="I13796" t="b">
        <v>1</v>
      </c>
      <c r="J13796" t="b">
        <v>0</v>
      </c>
      <c r="K13796" t="s">
        <v>19</v>
      </c>
      <c r="L13796" t="s">
        <v>60</v>
      </c>
      <c r="M13796">
        <v>725000</v>
      </c>
      <c r="N13796"/>
      <c r="O13796" t="s">
        <v>14676</v>
      </c>
      <c r="P13796" t="s">
        <v>24938</v>
      </c>
    </row>
    <row r="13797" spans="1:16" x14ac:dyDescent="0.25">
      <c r="A13797" t="s">
        <v>5</v>
      </c>
      <c r="B13797" t="s">
        <v>24939</v>
      </c>
      <c r="C13797" t="s">
        <v>76</v>
      </c>
      <c r="D13797" t="s">
        <v>4346</v>
      </c>
      <c r="E13797" t="s">
        <v>59</v>
      </c>
      <c r="F13797" t="b">
        <v>1</v>
      </c>
      <c r="G13797" t="s">
        <v>19</v>
      </c>
      <c r="H13797" s="1">
        <v>46170.713310185187</v>
      </c>
      <c r="I13797" t="b">
        <v>1</v>
      </c>
      <c r="J13797" t="b">
        <v>0</v>
      </c>
      <c r="K13797" t="s">
        <v>19</v>
      </c>
      <c r="L13797" t="s">
        <v>60</v>
      </c>
      <c r="M13797">
        <v>854678.28</v>
      </c>
      <c r="N13797"/>
      <c r="O13797" t="s">
        <v>24940</v>
      </c>
      <c r="P13797" t="s">
        <v>24941</v>
      </c>
    </row>
    <row r="13798" spans="1:16" x14ac:dyDescent="0.25">
      <c r="A13798" t="s">
        <v>1</v>
      </c>
      <c r="B13798" t="s">
        <v>24942</v>
      </c>
      <c r="C13798" t="s">
        <v>5215</v>
      </c>
      <c r="D13798" t="s">
        <v>4346</v>
      </c>
      <c r="E13798" t="s">
        <v>59</v>
      </c>
      <c r="F13798" t="b">
        <v>0</v>
      </c>
      <c r="G13798" t="s">
        <v>19</v>
      </c>
      <c r="H13798" s="1">
        <v>46170.713321759264</v>
      </c>
      <c r="I13798" t="b">
        <v>1</v>
      </c>
      <c r="J13798" t="b">
        <v>0</v>
      </c>
      <c r="K13798" t="s">
        <v>19</v>
      </c>
      <c r="L13798" t="s">
        <v>60</v>
      </c>
      <c r="M13798">
        <v>550000</v>
      </c>
      <c r="N13798"/>
      <c r="O13798" t="s">
        <v>24943</v>
      </c>
    </row>
    <row r="13799" spans="1:16" x14ac:dyDescent="0.25">
      <c r="A13799" t="s">
        <v>1</v>
      </c>
      <c r="B13799" t="s">
        <v>24944</v>
      </c>
      <c r="C13799" t="s">
        <v>13767</v>
      </c>
      <c r="D13799" t="s">
        <v>4346</v>
      </c>
      <c r="E13799" t="s">
        <v>59</v>
      </c>
      <c r="F13799" t="b">
        <v>0</v>
      </c>
      <c r="G13799" t="s">
        <v>19</v>
      </c>
      <c r="H13799" s="1">
        <v>46170.713391203702</v>
      </c>
      <c r="I13799" t="b">
        <v>0</v>
      </c>
      <c r="J13799" t="b">
        <v>0</v>
      </c>
      <c r="K13799" t="s">
        <v>19</v>
      </c>
      <c r="L13799" t="s">
        <v>60</v>
      </c>
      <c r="M13799">
        <v>450000</v>
      </c>
      <c r="N13799"/>
      <c r="O13799" t="s">
        <v>921</v>
      </c>
      <c r="P13799" t="s">
        <v>24945</v>
      </c>
    </row>
    <row r="13800" spans="1:16" x14ac:dyDescent="0.25">
      <c r="A13800" t="s">
        <v>1</v>
      </c>
      <c r="B13800" t="s">
        <v>24946</v>
      </c>
      <c r="C13800" t="s">
        <v>9560</v>
      </c>
      <c r="D13800" t="s">
        <v>4346</v>
      </c>
      <c r="E13800" t="s">
        <v>59</v>
      </c>
      <c r="F13800" t="b">
        <v>0</v>
      </c>
      <c r="G13800" t="s">
        <v>19</v>
      </c>
      <c r="H13800" s="1">
        <v>46170.713402777779</v>
      </c>
      <c r="I13800" t="b">
        <v>1</v>
      </c>
      <c r="J13800" t="b">
        <v>0</v>
      </c>
      <c r="K13800" t="s">
        <v>19</v>
      </c>
      <c r="L13800" t="s">
        <v>60</v>
      </c>
      <c r="M13800">
        <v>650000</v>
      </c>
      <c r="N13800"/>
      <c r="O13800" t="s">
        <v>24947</v>
      </c>
      <c r="P13800" t="s">
        <v>24948</v>
      </c>
    </row>
    <row r="13801" spans="1:16" x14ac:dyDescent="0.25">
      <c r="A13801" t="s">
        <v>1</v>
      </c>
      <c r="B13801" t="s">
        <v>24949</v>
      </c>
      <c r="C13801" t="s">
        <v>14540</v>
      </c>
      <c r="D13801" t="s">
        <v>4346</v>
      </c>
      <c r="E13801" t="s">
        <v>59</v>
      </c>
      <c r="F13801" t="b">
        <v>0</v>
      </c>
      <c r="G13801" t="s">
        <v>19</v>
      </c>
      <c r="H13801" s="1">
        <v>46170.713402777779</v>
      </c>
      <c r="I13801" t="b">
        <v>1</v>
      </c>
      <c r="J13801" t="b">
        <v>0</v>
      </c>
      <c r="K13801" t="s">
        <v>19</v>
      </c>
      <c r="L13801" t="s">
        <v>60</v>
      </c>
      <c r="M13801">
        <v>400000</v>
      </c>
      <c r="N13801"/>
      <c r="O13801" t="s">
        <v>3202</v>
      </c>
      <c r="P13801" t="s">
        <v>24950</v>
      </c>
    </row>
    <row r="13802" spans="1:16" x14ac:dyDescent="0.25">
      <c r="A13802" t="s">
        <v>1</v>
      </c>
      <c r="B13802" t="s">
        <v>24951</v>
      </c>
      <c r="C13802" t="s">
        <v>5215</v>
      </c>
      <c r="D13802" t="s">
        <v>4346</v>
      </c>
      <c r="E13802" t="s">
        <v>59</v>
      </c>
      <c r="F13802" t="b">
        <v>0</v>
      </c>
      <c r="G13802" t="s">
        <v>19</v>
      </c>
      <c r="H13802" s="1">
        <v>46170.713414351849</v>
      </c>
      <c r="I13802" t="b">
        <v>1</v>
      </c>
      <c r="J13802" t="b">
        <v>0</v>
      </c>
      <c r="K13802" t="s">
        <v>19</v>
      </c>
      <c r="L13802" t="s">
        <v>60</v>
      </c>
      <c r="M13802">
        <v>650000</v>
      </c>
      <c r="N13802"/>
      <c r="O13802" t="s">
        <v>24943</v>
      </c>
      <c r="P13802" t="s">
        <v>17399</v>
      </c>
    </row>
    <row r="13803" spans="1:16" x14ac:dyDescent="0.25">
      <c r="A13803" t="s">
        <v>1</v>
      </c>
      <c r="B13803" t="s">
        <v>24952</v>
      </c>
      <c r="C13803" t="s">
        <v>14540</v>
      </c>
      <c r="D13803" t="s">
        <v>4346</v>
      </c>
      <c r="E13803" t="s">
        <v>59</v>
      </c>
      <c r="F13803" t="b">
        <v>0</v>
      </c>
      <c r="G13803" t="s">
        <v>19</v>
      </c>
      <c r="H13803" s="1">
        <v>46170.713414351849</v>
      </c>
      <c r="I13803" t="b">
        <v>1</v>
      </c>
      <c r="J13803" t="b">
        <v>0</v>
      </c>
      <c r="K13803" t="s">
        <v>19</v>
      </c>
      <c r="L13803" t="s">
        <v>60</v>
      </c>
      <c r="M13803">
        <v>1050000</v>
      </c>
      <c r="N13803"/>
      <c r="O13803" t="s">
        <v>3202</v>
      </c>
      <c r="P13803" t="s">
        <v>24953</v>
      </c>
    </row>
    <row r="13804" spans="1:16" x14ac:dyDescent="0.25">
      <c r="A13804" t="s">
        <v>0</v>
      </c>
      <c r="B13804" t="s">
        <v>24954</v>
      </c>
      <c r="C13804" t="s">
        <v>134</v>
      </c>
      <c r="D13804" t="s">
        <v>4346</v>
      </c>
      <c r="E13804" t="s">
        <v>59</v>
      </c>
      <c r="F13804" t="b">
        <v>0</v>
      </c>
      <c r="G13804" t="s">
        <v>65</v>
      </c>
      <c r="H13804" s="1">
        <v>46170.751689814817</v>
      </c>
      <c r="I13804" t="b">
        <v>0</v>
      </c>
      <c r="J13804" t="b">
        <v>0</v>
      </c>
      <c r="K13804" t="s">
        <v>41</v>
      </c>
      <c r="L13804" t="s">
        <v>60</v>
      </c>
      <c r="M13804">
        <v>82400</v>
      </c>
      <c r="N13804"/>
      <c r="O13804" t="s">
        <v>135</v>
      </c>
    </row>
    <row r="13805" spans="1:16" x14ac:dyDescent="0.25">
      <c r="A13805" t="s">
        <v>3</v>
      </c>
      <c r="B13805" t="s">
        <v>24955</v>
      </c>
      <c r="C13805" t="s">
        <v>76</v>
      </c>
      <c r="D13805" t="s">
        <v>4346</v>
      </c>
      <c r="E13805" t="s">
        <v>59</v>
      </c>
      <c r="F13805" t="b">
        <v>1</v>
      </c>
      <c r="G13805" t="s">
        <v>32</v>
      </c>
      <c r="H13805" s="1">
        <v>46170.752581018518</v>
      </c>
      <c r="I13805" t="b">
        <v>0</v>
      </c>
      <c r="J13805" t="b">
        <v>0</v>
      </c>
      <c r="K13805" t="s">
        <v>32</v>
      </c>
      <c r="L13805" t="s">
        <v>60</v>
      </c>
      <c r="M13805">
        <v>87500</v>
      </c>
      <c r="N13805"/>
      <c r="O13805" t="s">
        <v>2002</v>
      </c>
      <c r="P13805" t="s">
        <v>3990</v>
      </c>
    </row>
    <row r="13806" spans="1:16" x14ac:dyDescent="0.25">
      <c r="A13806" t="s">
        <v>7</v>
      </c>
      <c r="B13806" t="s">
        <v>7</v>
      </c>
      <c r="C13806" t="s">
        <v>23632</v>
      </c>
      <c r="D13806" t="s">
        <v>4346</v>
      </c>
      <c r="E13806" t="s">
        <v>59</v>
      </c>
      <c r="F13806" t="b">
        <v>0</v>
      </c>
      <c r="G13806" t="s">
        <v>40</v>
      </c>
      <c r="H13806" s="1">
        <v>46170.752824074072</v>
      </c>
      <c r="I13806" t="b">
        <v>1</v>
      </c>
      <c r="J13806" t="b">
        <v>0</v>
      </c>
      <c r="K13806" t="s">
        <v>40</v>
      </c>
      <c r="L13806" t="s">
        <v>60</v>
      </c>
      <c r="M13806">
        <v>67500</v>
      </c>
      <c r="N13806"/>
      <c r="O13806" t="s">
        <v>24956</v>
      </c>
      <c r="P13806" t="s">
        <v>10248</v>
      </c>
    </row>
    <row r="13807" spans="1:16" x14ac:dyDescent="0.25">
      <c r="A13807" t="s">
        <v>0</v>
      </c>
      <c r="B13807" t="s">
        <v>4310</v>
      </c>
      <c r="C13807" t="s">
        <v>5067</v>
      </c>
      <c r="D13807" t="s">
        <v>7670</v>
      </c>
      <c r="E13807" t="s">
        <v>59</v>
      </c>
      <c r="F13807" t="b">
        <v>0</v>
      </c>
      <c r="G13807" t="s">
        <v>40</v>
      </c>
      <c r="H13807" s="1">
        <v>46170.752824074072</v>
      </c>
      <c r="I13807" t="b">
        <v>0</v>
      </c>
      <c r="J13807" t="b">
        <v>0</v>
      </c>
      <c r="K13807" t="s">
        <v>40</v>
      </c>
      <c r="L13807" t="s">
        <v>60</v>
      </c>
      <c r="M13807">
        <v>30000</v>
      </c>
      <c r="N13807"/>
      <c r="O13807" t="s">
        <v>16111</v>
      </c>
      <c r="P13807" t="s">
        <v>2363</v>
      </c>
    </row>
    <row r="13808" spans="1:16" x14ac:dyDescent="0.25">
      <c r="A13808" t="s">
        <v>2</v>
      </c>
      <c r="B13808" t="s">
        <v>20049</v>
      </c>
      <c r="C13808" t="s">
        <v>112</v>
      </c>
      <c r="D13808" t="s">
        <v>4526</v>
      </c>
      <c r="E13808" t="s">
        <v>59</v>
      </c>
      <c r="F13808" t="b">
        <v>0</v>
      </c>
      <c r="G13808" t="s">
        <v>65</v>
      </c>
      <c r="H13808" s="1">
        <v>46170.793356481481</v>
      </c>
      <c r="I13808" t="b">
        <v>0</v>
      </c>
      <c r="J13808" t="b">
        <v>0</v>
      </c>
      <c r="K13808" t="s">
        <v>41</v>
      </c>
      <c r="L13808" t="s">
        <v>60</v>
      </c>
      <c r="M13808">
        <v>125000</v>
      </c>
      <c r="N13808"/>
      <c r="O13808" t="s">
        <v>19003</v>
      </c>
      <c r="P13808" t="s">
        <v>954</v>
      </c>
    </row>
    <row r="13809" spans="1:16" x14ac:dyDescent="0.25">
      <c r="A13809" t="s">
        <v>3</v>
      </c>
      <c r="B13809" t="s">
        <v>24957</v>
      </c>
      <c r="C13809" t="s">
        <v>320</v>
      </c>
      <c r="D13809" t="s">
        <v>2360</v>
      </c>
      <c r="E13809" t="s">
        <v>59</v>
      </c>
      <c r="F13809" t="b">
        <v>0</v>
      </c>
      <c r="G13809" t="s">
        <v>73</v>
      </c>
      <c r="H13809" s="1">
        <v>46170.793356481481</v>
      </c>
      <c r="I13809" t="b">
        <v>1</v>
      </c>
      <c r="J13809" t="b">
        <v>0</v>
      </c>
      <c r="K13809" t="s">
        <v>41</v>
      </c>
      <c r="L13809" t="s">
        <v>74</v>
      </c>
      <c r="M13809"/>
      <c r="N13809">
        <v>10</v>
      </c>
      <c r="O13809" t="s">
        <v>24958</v>
      </c>
      <c r="P13809" t="s">
        <v>9061</v>
      </c>
    </row>
    <row r="13810" spans="1:16" x14ac:dyDescent="0.25">
      <c r="A13810" t="s">
        <v>2</v>
      </c>
      <c r="B13810" t="s">
        <v>2</v>
      </c>
      <c r="C13810" t="s">
        <v>508</v>
      </c>
      <c r="D13810" t="s">
        <v>4526</v>
      </c>
      <c r="E13810" t="s">
        <v>59</v>
      </c>
      <c r="F13810" t="b">
        <v>0</v>
      </c>
      <c r="G13810" t="s">
        <v>73</v>
      </c>
      <c r="H13810" s="1">
        <v>46170.793449074074</v>
      </c>
      <c r="I13810" t="b">
        <v>0</v>
      </c>
      <c r="J13810" t="b">
        <v>0</v>
      </c>
      <c r="K13810" t="s">
        <v>41</v>
      </c>
      <c r="L13810" t="s">
        <v>74</v>
      </c>
      <c r="M13810"/>
      <c r="N13810">
        <v>66.5</v>
      </c>
      <c r="O13810" t="s">
        <v>3605</v>
      </c>
      <c r="P13810" t="s">
        <v>24880</v>
      </c>
    </row>
    <row r="13811" spans="1:16" x14ac:dyDescent="0.25">
      <c r="A13811" t="s">
        <v>0</v>
      </c>
      <c r="B13811" t="s">
        <v>996</v>
      </c>
      <c r="C13811" t="s">
        <v>520</v>
      </c>
      <c r="D13811" t="s">
        <v>17626</v>
      </c>
      <c r="E13811" t="s">
        <v>59</v>
      </c>
      <c r="F13811" t="b">
        <v>0</v>
      </c>
      <c r="G13811" t="s">
        <v>41</v>
      </c>
      <c r="H13811" s="1">
        <v>46170.794490740736</v>
      </c>
      <c r="I13811" t="b">
        <v>0</v>
      </c>
      <c r="J13811" t="b">
        <v>1</v>
      </c>
      <c r="K13811" t="s">
        <v>41</v>
      </c>
      <c r="L13811" t="s">
        <v>60</v>
      </c>
      <c r="M13811">
        <v>82728</v>
      </c>
      <c r="N13811"/>
      <c r="O13811" t="s">
        <v>22642</v>
      </c>
      <c r="P13811" t="s">
        <v>7933</v>
      </c>
    </row>
    <row r="13812" spans="1:16" x14ac:dyDescent="0.25">
      <c r="A13812" t="s">
        <v>3</v>
      </c>
      <c r="B13812" t="s">
        <v>24959</v>
      </c>
      <c r="C13812" t="s">
        <v>81</v>
      </c>
      <c r="D13812" t="s">
        <v>4526</v>
      </c>
      <c r="E13812" t="s">
        <v>59</v>
      </c>
      <c r="F13812" t="b">
        <v>0</v>
      </c>
      <c r="G13812" t="s">
        <v>77</v>
      </c>
      <c r="H13812" s="1">
        <v>46170.835023148153</v>
      </c>
      <c r="I13812" t="b">
        <v>0</v>
      </c>
      <c r="J13812" t="b">
        <v>1</v>
      </c>
      <c r="K13812" t="s">
        <v>41</v>
      </c>
      <c r="L13812" t="s">
        <v>60</v>
      </c>
      <c r="M13812">
        <v>152500</v>
      </c>
      <c r="N13812"/>
      <c r="O13812" t="s">
        <v>24960</v>
      </c>
      <c r="P13812" t="s">
        <v>85</v>
      </c>
    </row>
    <row r="13813" spans="1:16" x14ac:dyDescent="0.25">
      <c r="A13813" t="s">
        <v>2</v>
      </c>
      <c r="B13813" t="s">
        <v>3670</v>
      </c>
      <c r="C13813" t="s">
        <v>3469</v>
      </c>
      <c r="D13813" t="s">
        <v>4526</v>
      </c>
      <c r="E13813" t="s">
        <v>88</v>
      </c>
      <c r="F13813" t="b">
        <v>0</v>
      </c>
      <c r="G13813" t="s">
        <v>77</v>
      </c>
      <c r="H13813" s="1">
        <v>46170.835081018522</v>
      </c>
      <c r="I13813" t="b">
        <v>0</v>
      </c>
      <c r="J13813" t="b">
        <v>0</v>
      </c>
      <c r="K13813" t="s">
        <v>41</v>
      </c>
      <c r="L13813" t="s">
        <v>74</v>
      </c>
      <c r="M13813"/>
      <c r="N13813">
        <v>48.5</v>
      </c>
      <c r="O13813" t="s">
        <v>14196</v>
      </c>
      <c r="P13813" t="s">
        <v>219</v>
      </c>
    </row>
    <row r="13814" spans="1:16" x14ac:dyDescent="0.25">
      <c r="A13814" t="s">
        <v>1</v>
      </c>
      <c r="B13814" t="s">
        <v>24961</v>
      </c>
      <c r="C13814" t="s">
        <v>76</v>
      </c>
      <c r="D13814" t="s">
        <v>4671</v>
      </c>
      <c r="E13814" t="s">
        <v>59</v>
      </c>
      <c r="F13814" t="b">
        <v>1</v>
      </c>
      <c r="G13814" t="s">
        <v>13</v>
      </c>
      <c r="H13814" s="1">
        <v>46171.004606481481</v>
      </c>
      <c r="I13814" t="b">
        <v>1</v>
      </c>
      <c r="J13814" t="b">
        <v>0</v>
      </c>
      <c r="K13814" t="s">
        <v>13</v>
      </c>
      <c r="L13814" t="s">
        <v>60</v>
      </c>
      <c r="M13814">
        <v>111776</v>
      </c>
      <c r="N13814"/>
      <c r="O13814" t="s">
        <v>24962</v>
      </c>
      <c r="P13814" t="s">
        <v>24963</v>
      </c>
    </row>
    <row r="13815" spans="1:16" x14ac:dyDescent="0.25">
      <c r="A13815" t="s">
        <v>2</v>
      </c>
      <c r="B13815" t="s">
        <v>24964</v>
      </c>
      <c r="C13815" t="s">
        <v>304</v>
      </c>
      <c r="D13815" t="s">
        <v>21392</v>
      </c>
      <c r="E13815" t="s">
        <v>88</v>
      </c>
      <c r="F13815" t="b">
        <v>0</v>
      </c>
      <c r="G13815" t="s">
        <v>77</v>
      </c>
      <c r="H13815" s="1">
        <v>46171.210787037038</v>
      </c>
      <c r="I13815" t="b">
        <v>0</v>
      </c>
      <c r="J13815" t="b">
        <v>0</v>
      </c>
      <c r="K13815" t="s">
        <v>41</v>
      </c>
      <c r="L13815" t="s">
        <v>74</v>
      </c>
      <c r="M13815"/>
      <c r="N13815">
        <v>98</v>
      </c>
      <c r="O13815" t="s">
        <v>21393</v>
      </c>
      <c r="P13815" t="s">
        <v>3309</v>
      </c>
    </row>
    <row r="13816" spans="1:16" x14ac:dyDescent="0.25">
      <c r="A13816" t="s">
        <v>1</v>
      </c>
      <c r="B13816" t="s">
        <v>24965</v>
      </c>
      <c r="C13816" t="s">
        <v>24966</v>
      </c>
      <c r="D13816" t="s">
        <v>4587</v>
      </c>
      <c r="E13816" t="s">
        <v>59</v>
      </c>
      <c r="F13816" t="b">
        <v>0</v>
      </c>
      <c r="G13816" t="s">
        <v>65</v>
      </c>
      <c r="H13816" s="1">
        <v>46171.212060185193</v>
      </c>
      <c r="I13816" t="b">
        <v>0</v>
      </c>
      <c r="J13816" t="b">
        <v>1</v>
      </c>
      <c r="K13816" t="s">
        <v>41</v>
      </c>
      <c r="L13816" t="s">
        <v>60</v>
      </c>
      <c r="M13816">
        <v>225000</v>
      </c>
      <c r="N13816"/>
      <c r="O13816" t="s">
        <v>16687</v>
      </c>
      <c r="P13816" t="s">
        <v>24967</v>
      </c>
    </row>
    <row r="13817" spans="1:16" x14ac:dyDescent="0.25">
      <c r="A13817" t="s">
        <v>1</v>
      </c>
      <c r="B13817" t="s">
        <v>24968</v>
      </c>
      <c r="C13817" t="s">
        <v>40</v>
      </c>
      <c r="D13817" t="s">
        <v>7124</v>
      </c>
      <c r="E13817" t="s">
        <v>59</v>
      </c>
      <c r="F13817" t="b">
        <v>0</v>
      </c>
      <c r="G13817" t="s">
        <v>40</v>
      </c>
      <c r="H13817" s="1">
        <v>46171.213472222233</v>
      </c>
      <c r="I13817" t="b">
        <v>1</v>
      </c>
      <c r="J13817" t="b">
        <v>0</v>
      </c>
      <c r="K13817" t="s">
        <v>40</v>
      </c>
      <c r="L13817" t="s">
        <v>60</v>
      </c>
      <c r="M13817">
        <v>57250</v>
      </c>
      <c r="N13817"/>
      <c r="O13817" t="s">
        <v>8525</v>
      </c>
      <c r="P13817" t="s">
        <v>24969</v>
      </c>
    </row>
    <row r="13818" spans="1:16" x14ac:dyDescent="0.25">
      <c r="A13818" t="s">
        <v>1</v>
      </c>
      <c r="B13818" t="s">
        <v>24970</v>
      </c>
      <c r="C13818" t="s">
        <v>810</v>
      </c>
      <c r="D13818" t="s">
        <v>4346</v>
      </c>
      <c r="E13818" t="s">
        <v>59</v>
      </c>
      <c r="F13818" t="b">
        <v>0</v>
      </c>
      <c r="G13818" t="s">
        <v>77</v>
      </c>
      <c r="H13818" s="1">
        <v>46171.295347222222</v>
      </c>
      <c r="I13818" t="b">
        <v>1</v>
      </c>
      <c r="J13818" t="b">
        <v>1</v>
      </c>
      <c r="K13818" t="s">
        <v>41</v>
      </c>
      <c r="L13818" t="s">
        <v>60</v>
      </c>
      <c r="M13818">
        <v>309000</v>
      </c>
      <c r="N13818"/>
      <c r="O13818" t="s">
        <v>2190</v>
      </c>
      <c r="P13818" t="s">
        <v>24971</v>
      </c>
    </row>
    <row r="13819" spans="1:16" x14ac:dyDescent="0.25">
      <c r="A13819" t="s">
        <v>8</v>
      </c>
      <c r="B13819" t="s">
        <v>24972</v>
      </c>
      <c r="C13819" t="s">
        <v>33</v>
      </c>
      <c r="D13819" t="s">
        <v>16554</v>
      </c>
      <c r="E13819" t="s">
        <v>59</v>
      </c>
      <c r="F13819" t="b">
        <v>0</v>
      </c>
      <c r="G13819" t="s">
        <v>33</v>
      </c>
      <c r="H13819" s="1">
        <v>46171.296701388892</v>
      </c>
      <c r="I13819" t="b">
        <v>0</v>
      </c>
      <c r="J13819" t="b">
        <v>0</v>
      </c>
      <c r="K13819" t="s">
        <v>33</v>
      </c>
      <c r="L13819" t="s">
        <v>60</v>
      </c>
      <c r="M13819">
        <v>100000</v>
      </c>
      <c r="N13819"/>
      <c r="O13819" t="s">
        <v>24973</v>
      </c>
      <c r="P13819" t="s">
        <v>3822</v>
      </c>
    </row>
    <row r="13820" spans="1:16" x14ac:dyDescent="0.25">
      <c r="A13820" t="s">
        <v>2</v>
      </c>
      <c r="B13820" t="s">
        <v>3522</v>
      </c>
      <c r="C13820" t="s">
        <v>930</v>
      </c>
      <c r="D13820" t="s">
        <v>24507</v>
      </c>
      <c r="E13820" t="s">
        <v>59</v>
      </c>
      <c r="F13820" t="b">
        <v>0</v>
      </c>
      <c r="G13820" t="s">
        <v>19</v>
      </c>
      <c r="H13820" s="1">
        <v>46171.335092592592</v>
      </c>
      <c r="I13820" t="b">
        <v>0</v>
      </c>
      <c r="J13820" t="b">
        <v>0</v>
      </c>
      <c r="K13820" t="s">
        <v>19</v>
      </c>
      <c r="L13820" t="s">
        <v>60</v>
      </c>
      <c r="M13820">
        <v>1514631.9550000001</v>
      </c>
      <c r="N13820"/>
      <c r="O13820" t="s">
        <v>24974</v>
      </c>
      <c r="P13820" t="s">
        <v>24975</v>
      </c>
    </row>
    <row r="13821" spans="1:16" x14ac:dyDescent="0.25">
      <c r="A13821" t="s">
        <v>0</v>
      </c>
      <c r="B13821" t="s">
        <v>24976</v>
      </c>
      <c r="C13821" t="s">
        <v>76</v>
      </c>
      <c r="D13821" t="s">
        <v>24119</v>
      </c>
      <c r="E13821" t="s">
        <v>59</v>
      </c>
      <c r="F13821" t="b">
        <v>1</v>
      </c>
      <c r="G13821" t="s">
        <v>40</v>
      </c>
      <c r="H13821" s="1">
        <v>46171.335694444453</v>
      </c>
      <c r="I13821" t="b">
        <v>0</v>
      </c>
      <c r="J13821" t="b">
        <v>0</v>
      </c>
      <c r="K13821" t="s">
        <v>40</v>
      </c>
      <c r="L13821" t="s">
        <v>60</v>
      </c>
      <c r="M13821">
        <v>49000</v>
      </c>
      <c r="N13821"/>
      <c r="O13821" t="s">
        <v>24977</v>
      </c>
      <c r="P13821" t="s">
        <v>3456</v>
      </c>
    </row>
    <row r="13822" spans="1:16" x14ac:dyDescent="0.25">
      <c r="A13822" t="s">
        <v>1</v>
      </c>
      <c r="B13822" t="s">
        <v>24978</v>
      </c>
      <c r="C13822" t="s">
        <v>9919</v>
      </c>
      <c r="D13822" t="s">
        <v>4346</v>
      </c>
      <c r="E13822" t="s">
        <v>59</v>
      </c>
      <c r="F13822" t="b">
        <v>0</v>
      </c>
      <c r="G13822" t="s">
        <v>13</v>
      </c>
      <c r="H13822" s="1">
        <v>46171.337476851862</v>
      </c>
      <c r="I13822" t="b">
        <v>0</v>
      </c>
      <c r="J13822" t="b">
        <v>0</v>
      </c>
      <c r="K13822" t="s">
        <v>13</v>
      </c>
      <c r="L13822" t="s">
        <v>60</v>
      </c>
      <c r="M13822">
        <v>196500</v>
      </c>
      <c r="N13822"/>
      <c r="O13822" t="s">
        <v>1990</v>
      </c>
      <c r="P13822" t="s">
        <v>24979</v>
      </c>
    </row>
    <row r="13823" spans="1:16" x14ac:dyDescent="0.25">
      <c r="A13823" t="s">
        <v>1</v>
      </c>
      <c r="B13823" t="s">
        <v>1</v>
      </c>
      <c r="C13823" t="s">
        <v>15752</v>
      </c>
      <c r="D13823" t="s">
        <v>4587</v>
      </c>
      <c r="E13823" t="s">
        <v>59</v>
      </c>
      <c r="F13823" t="b">
        <v>0</v>
      </c>
      <c r="G13823" t="s">
        <v>40</v>
      </c>
      <c r="H13823" s="1">
        <v>46171.338437500002</v>
      </c>
      <c r="I13823" t="b">
        <v>1</v>
      </c>
      <c r="J13823" t="b">
        <v>0</v>
      </c>
      <c r="K13823" t="s">
        <v>40</v>
      </c>
      <c r="L13823" t="s">
        <v>60</v>
      </c>
      <c r="M13823">
        <v>38000</v>
      </c>
      <c r="N13823"/>
      <c r="O13823" t="s">
        <v>16219</v>
      </c>
      <c r="P13823" t="s">
        <v>24980</v>
      </c>
    </row>
    <row r="13824" spans="1:16" x14ac:dyDescent="0.25">
      <c r="A13824" t="s">
        <v>7</v>
      </c>
      <c r="B13824" t="s">
        <v>24981</v>
      </c>
      <c r="C13824" t="s">
        <v>1107</v>
      </c>
      <c r="D13824" t="s">
        <v>11236</v>
      </c>
      <c r="E13824" t="s">
        <v>59</v>
      </c>
      <c r="F13824" t="b">
        <v>0</v>
      </c>
      <c r="G13824" t="s">
        <v>77</v>
      </c>
      <c r="H13824" s="1">
        <v>46171.376192129632</v>
      </c>
      <c r="I13824" t="b">
        <v>0</v>
      </c>
      <c r="J13824" t="b">
        <v>0</v>
      </c>
      <c r="K13824" t="s">
        <v>41</v>
      </c>
      <c r="L13824" t="s">
        <v>60</v>
      </c>
      <c r="M13824">
        <v>112500</v>
      </c>
      <c r="N13824"/>
      <c r="O13824" t="s">
        <v>3034</v>
      </c>
      <c r="P13824" t="s">
        <v>2363</v>
      </c>
    </row>
    <row r="13825" spans="1:16" x14ac:dyDescent="0.25">
      <c r="A13825" t="s">
        <v>0</v>
      </c>
      <c r="B13825" t="s">
        <v>4310</v>
      </c>
      <c r="C13825" t="s">
        <v>6862</v>
      </c>
      <c r="D13825" t="s">
        <v>4346</v>
      </c>
      <c r="E13825" t="s">
        <v>59</v>
      </c>
      <c r="F13825" t="b">
        <v>0</v>
      </c>
      <c r="G13825" t="s">
        <v>40</v>
      </c>
      <c r="H13825" s="1">
        <v>46171.377349537041</v>
      </c>
      <c r="I13825" t="b">
        <v>0</v>
      </c>
      <c r="J13825" t="b">
        <v>0</v>
      </c>
      <c r="K13825" t="s">
        <v>40</v>
      </c>
      <c r="L13825" t="s">
        <v>60</v>
      </c>
      <c r="M13825">
        <v>30000</v>
      </c>
      <c r="N13825"/>
      <c r="O13825" t="s">
        <v>16147</v>
      </c>
      <c r="P13825" t="s">
        <v>2363</v>
      </c>
    </row>
    <row r="13826" spans="1:16" x14ac:dyDescent="0.25">
      <c r="A13826" t="s">
        <v>2</v>
      </c>
      <c r="B13826" t="s">
        <v>5086</v>
      </c>
      <c r="C13826" t="s">
        <v>112</v>
      </c>
      <c r="D13826" t="s">
        <v>4526</v>
      </c>
      <c r="E13826" t="s">
        <v>59</v>
      </c>
      <c r="F13826" t="b">
        <v>0</v>
      </c>
      <c r="G13826" t="s">
        <v>65</v>
      </c>
      <c r="H13826" s="1">
        <v>46171.377465277779</v>
      </c>
      <c r="I13826" t="b">
        <v>0</v>
      </c>
      <c r="J13826" t="b">
        <v>0</v>
      </c>
      <c r="K13826" t="s">
        <v>41</v>
      </c>
      <c r="L13826" t="s">
        <v>60</v>
      </c>
      <c r="M13826">
        <v>145000</v>
      </c>
      <c r="N13826"/>
      <c r="O13826" t="s">
        <v>307</v>
      </c>
      <c r="P13826" t="s">
        <v>24982</v>
      </c>
    </row>
    <row r="13827" spans="1:16" x14ac:dyDescent="0.25">
      <c r="A13827" t="s">
        <v>6</v>
      </c>
      <c r="B13827" t="s">
        <v>24983</v>
      </c>
      <c r="C13827" t="s">
        <v>363</v>
      </c>
      <c r="D13827" t="s">
        <v>4526</v>
      </c>
      <c r="E13827" t="s">
        <v>59</v>
      </c>
      <c r="F13827" t="b">
        <v>0</v>
      </c>
      <c r="G13827" t="s">
        <v>65</v>
      </c>
      <c r="H13827" s="1">
        <v>46171.377488425933</v>
      </c>
      <c r="I13827" t="b">
        <v>0</v>
      </c>
      <c r="J13827" t="b">
        <v>1</v>
      </c>
      <c r="K13827" t="s">
        <v>41</v>
      </c>
      <c r="L13827" t="s">
        <v>60</v>
      </c>
      <c r="M13827">
        <v>215500</v>
      </c>
      <c r="N13827"/>
      <c r="O13827" t="s">
        <v>7675</v>
      </c>
      <c r="P13827" t="s">
        <v>24984</v>
      </c>
    </row>
    <row r="13828" spans="1:16" x14ac:dyDescent="0.25">
      <c r="A13828" t="s">
        <v>7</v>
      </c>
      <c r="B13828" t="s">
        <v>4705</v>
      </c>
      <c r="C13828" t="s">
        <v>810</v>
      </c>
      <c r="D13828" t="s">
        <v>2360</v>
      </c>
      <c r="E13828" t="s">
        <v>59</v>
      </c>
      <c r="F13828" t="b">
        <v>0</v>
      </c>
      <c r="G13828" t="s">
        <v>77</v>
      </c>
      <c r="H13828" s="1">
        <v>46171.417962962973</v>
      </c>
      <c r="I13828" t="b">
        <v>0</v>
      </c>
      <c r="J13828" t="b">
        <v>1</v>
      </c>
      <c r="K13828" t="s">
        <v>41</v>
      </c>
      <c r="L13828" t="s">
        <v>60</v>
      </c>
      <c r="M13828">
        <v>153000</v>
      </c>
      <c r="N13828"/>
      <c r="O13828" t="s">
        <v>424</v>
      </c>
    </row>
    <row r="13829" spans="1:16" x14ac:dyDescent="0.25">
      <c r="A13829" t="s">
        <v>0</v>
      </c>
      <c r="B13829" t="s">
        <v>24985</v>
      </c>
      <c r="C13829" t="s">
        <v>2818</v>
      </c>
      <c r="D13829" t="s">
        <v>4526</v>
      </c>
      <c r="E13829" t="s">
        <v>59</v>
      </c>
      <c r="F13829" t="b">
        <v>0</v>
      </c>
      <c r="G13829" t="s">
        <v>65</v>
      </c>
      <c r="H13829" s="1">
        <v>46171.417986111112</v>
      </c>
      <c r="I13829" t="b">
        <v>0</v>
      </c>
      <c r="J13829" t="b">
        <v>0</v>
      </c>
      <c r="K13829" t="s">
        <v>41</v>
      </c>
      <c r="L13829" t="s">
        <v>60</v>
      </c>
      <c r="M13829">
        <v>129045</v>
      </c>
      <c r="N13829"/>
      <c r="O13829" t="s">
        <v>7007</v>
      </c>
      <c r="P13829" t="s">
        <v>2149</v>
      </c>
    </row>
    <row r="13830" spans="1:16" x14ac:dyDescent="0.25">
      <c r="A13830" t="s">
        <v>1</v>
      </c>
      <c r="B13830" t="s">
        <v>156</v>
      </c>
      <c r="C13830" t="s">
        <v>5980</v>
      </c>
      <c r="D13830" t="s">
        <v>4526</v>
      </c>
      <c r="E13830" t="s">
        <v>59</v>
      </c>
      <c r="F13830" t="b">
        <v>0</v>
      </c>
      <c r="G13830" t="s">
        <v>19</v>
      </c>
      <c r="H13830" s="1">
        <v>46171.421099537038</v>
      </c>
      <c r="I13830" t="b">
        <v>1</v>
      </c>
      <c r="J13830" t="b">
        <v>0</v>
      </c>
      <c r="K13830" t="s">
        <v>19</v>
      </c>
      <c r="L13830" t="s">
        <v>60</v>
      </c>
      <c r="M13830">
        <v>2000000</v>
      </c>
      <c r="N13830"/>
      <c r="O13830" t="s">
        <v>4703</v>
      </c>
      <c r="P13830" t="s">
        <v>24986</v>
      </c>
    </row>
    <row r="13831" spans="1:16" x14ac:dyDescent="0.25">
      <c r="A13831" t="s">
        <v>5</v>
      </c>
      <c r="B13831" t="s">
        <v>24987</v>
      </c>
      <c r="C13831" t="s">
        <v>13615</v>
      </c>
      <c r="D13831" t="s">
        <v>4526</v>
      </c>
      <c r="E13831" t="s">
        <v>59</v>
      </c>
      <c r="F13831" t="b">
        <v>0</v>
      </c>
      <c r="G13831" t="s">
        <v>40</v>
      </c>
      <c r="H13831" s="1">
        <v>46171.421770833331</v>
      </c>
      <c r="I13831" t="b">
        <v>1</v>
      </c>
      <c r="J13831" t="b">
        <v>0</v>
      </c>
      <c r="K13831" t="s">
        <v>40</v>
      </c>
      <c r="L13831" t="s">
        <v>60</v>
      </c>
      <c r="M13831">
        <v>62500</v>
      </c>
      <c r="N13831"/>
      <c r="O13831" t="s">
        <v>4410</v>
      </c>
      <c r="P13831" t="s">
        <v>24988</v>
      </c>
    </row>
    <row r="13832" spans="1:16" x14ac:dyDescent="0.25">
      <c r="A13832" t="s">
        <v>2</v>
      </c>
      <c r="B13832" t="s">
        <v>24989</v>
      </c>
      <c r="C13832" t="s">
        <v>112</v>
      </c>
      <c r="D13832" t="s">
        <v>4526</v>
      </c>
      <c r="E13832" t="s">
        <v>59</v>
      </c>
      <c r="F13832" t="b">
        <v>0</v>
      </c>
      <c r="G13832" t="s">
        <v>65</v>
      </c>
      <c r="H13832" s="1">
        <v>46171.460810185177</v>
      </c>
      <c r="I13832" t="b">
        <v>0</v>
      </c>
      <c r="J13832" t="b">
        <v>1</v>
      </c>
      <c r="K13832" t="s">
        <v>41</v>
      </c>
      <c r="L13832" t="s">
        <v>60</v>
      </c>
      <c r="M13832">
        <v>245500</v>
      </c>
      <c r="N13832"/>
      <c r="O13832" t="s">
        <v>343</v>
      </c>
      <c r="P13832" t="s">
        <v>12956</v>
      </c>
    </row>
    <row r="13833" spans="1:16" x14ac:dyDescent="0.25">
      <c r="A13833" t="s">
        <v>8</v>
      </c>
      <c r="B13833" t="s">
        <v>24990</v>
      </c>
      <c r="C13833" t="s">
        <v>76</v>
      </c>
      <c r="D13833" t="s">
        <v>4346</v>
      </c>
      <c r="E13833" t="s">
        <v>59</v>
      </c>
      <c r="F13833" t="b">
        <v>1</v>
      </c>
      <c r="G13833" t="s">
        <v>41</v>
      </c>
      <c r="H13833" s="1">
        <v>46171.461909722217</v>
      </c>
      <c r="I13833" t="b">
        <v>0</v>
      </c>
      <c r="J13833" t="b">
        <v>0</v>
      </c>
      <c r="K13833" t="s">
        <v>41</v>
      </c>
      <c r="L13833" t="s">
        <v>60</v>
      </c>
      <c r="M13833">
        <v>30000</v>
      </c>
      <c r="N13833"/>
      <c r="O13833" t="s">
        <v>24991</v>
      </c>
      <c r="P13833" t="s">
        <v>763</v>
      </c>
    </row>
    <row r="13834" spans="1:16" x14ac:dyDescent="0.25">
      <c r="A13834" t="s">
        <v>1</v>
      </c>
      <c r="B13834" t="s">
        <v>24992</v>
      </c>
      <c r="C13834" t="s">
        <v>1205</v>
      </c>
      <c r="D13834" t="s">
        <v>20164</v>
      </c>
      <c r="E13834" t="s">
        <v>59</v>
      </c>
      <c r="F13834" t="b">
        <v>0</v>
      </c>
      <c r="G13834" t="s">
        <v>89</v>
      </c>
      <c r="H13834" s="1">
        <v>46171.462083333332</v>
      </c>
      <c r="I13834" t="b">
        <v>0</v>
      </c>
      <c r="J13834" t="b">
        <v>0</v>
      </c>
      <c r="K13834" t="s">
        <v>41</v>
      </c>
      <c r="L13834" t="s">
        <v>60</v>
      </c>
      <c r="M13834">
        <v>145500</v>
      </c>
      <c r="N13834"/>
      <c r="O13834" t="s">
        <v>226</v>
      </c>
      <c r="P13834" t="s">
        <v>24993</v>
      </c>
    </row>
    <row r="13835" spans="1:16" x14ac:dyDescent="0.25">
      <c r="A13835" t="s">
        <v>1</v>
      </c>
      <c r="B13835" t="s">
        <v>24994</v>
      </c>
      <c r="C13835" t="s">
        <v>14540</v>
      </c>
      <c r="D13835" t="s">
        <v>4346</v>
      </c>
      <c r="E13835" t="s">
        <v>59</v>
      </c>
      <c r="F13835" t="b">
        <v>0</v>
      </c>
      <c r="G13835" t="s">
        <v>19</v>
      </c>
      <c r="H13835" s="1">
        <v>46171.462766203702</v>
      </c>
      <c r="I13835" t="b">
        <v>1</v>
      </c>
      <c r="J13835" t="b">
        <v>0</v>
      </c>
      <c r="K13835" t="s">
        <v>19</v>
      </c>
      <c r="L13835" t="s">
        <v>60</v>
      </c>
      <c r="M13835">
        <v>1888093.2</v>
      </c>
      <c r="N13835"/>
      <c r="O13835" t="s">
        <v>24144</v>
      </c>
      <c r="P13835" t="s">
        <v>24145</v>
      </c>
    </row>
    <row r="13836" spans="1:16" x14ac:dyDescent="0.25">
      <c r="A13836" t="s">
        <v>0</v>
      </c>
      <c r="B13836" t="s">
        <v>24995</v>
      </c>
      <c r="C13836" t="s">
        <v>172</v>
      </c>
      <c r="D13836" t="s">
        <v>16554</v>
      </c>
      <c r="E13836" t="s">
        <v>59</v>
      </c>
      <c r="F13836" t="b">
        <v>0</v>
      </c>
      <c r="G13836" t="s">
        <v>68</v>
      </c>
      <c r="H13836" s="1">
        <v>46171.501203703701</v>
      </c>
      <c r="I13836" t="b">
        <v>0</v>
      </c>
      <c r="J13836" t="b">
        <v>1</v>
      </c>
      <c r="K13836" t="s">
        <v>41</v>
      </c>
      <c r="L13836" t="s">
        <v>60</v>
      </c>
      <c r="M13836">
        <v>298000</v>
      </c>
      <c r="N13836"/>
      <c r="O13836" t="s">
        <v>24996</v>
      </c>
      <c r="P13836" t="s">
        <v>24997</v>
      </c>
    </row>
    <row r="13837" spans="1:16" x14ac:dyDescent="0.25">
      <c r="A13837" t="s">
        <v>3</v>
      </c>
      <c r="B13837" t="s">
        <v>24998</v>
      </c>
      <c r="C13837" t="s">
        <v>330</v>
      </c>
      <c r="D13837" t="s">
        <v>4346</v>
      </c>
      <c r="E13837" t="s">
        <v>59</v>
      </c>
      <c r="F13837" t="b">
        <v>0</v>
      </c>
      <c r="G13837" t="s">
        <v>41</v>
      </c>
      <c r="H13837" s="1">
        <v>46171.502384259264</v>
      </c>
      <c r="I13837" t="b">
        <v>0</v>
      </c>
      <c r="J13837" t="b">
        <v>1</v>
      </c>
      <c r="K13837" t="s">
        <v>41</v>
      </c>
      <c r="L13837" t="s">
        <v>60</v>
      </c>
      <c r="M13837">
        <v>85300</v>
      </c>
      <c r="N13837"/>
      <c r="O13837" t="s">
        <v>21551</v>
      </c>
      <c r="P13837" t="s">
        <v>21552</v>
      </c>
    </row>
    <row r="13838" spans="1:16" x14ac:dyDescent="0.25">
      <c r="A13838" t="s">
        <v>2</v>
      </c>
      <c r="B13838" t="s">
        <v>22568</v>
      </c>
      <c r="C13838" t="s">
        <v>382</v>
      </c>
      <c r="D13838" t="s">
        <v>4346</v>
      </c>
      <c r="E13838" t="s">
        <v>59</v>
      </c>
      <c r="F13838" t="b">
        <v>0</v>
      </c>
      <c r="G13838" t="s">
        <v>77</v>
      </c>
      <c r="H13838" s="1">
        <v>46171.502453703702</v>
      </c>
      <c r="I13838" t="b">
        <v>0</v>
      </c>
      <c r="J13838" t="b">
        <v>1</v>
      </c>
      <c r="K13838" t="s">
        <v>41</v>
      </c>
      <c r="L13838" t="s">
        <v>60</v>
      </c>
      <c r="M13838">
        <v>228000</v>
      </c>
      <c r="N13838"/>
      <c r="O13838" t="s">
        <v>6280</v>
      </c>
    </row>
    <row r="13839" spans="1:16" x14ac:dyDescent="0.25">
      <c r="A13839" t="s">
        <v>2</v>
      </c>
      <c r="B13839" t="s">
        <v>22453</v>
      </c>
      <c r="C13839" t="s">
        <v>382</v>
      </c>
      <c r="D13839" t="s">
        <v>4346</v>
      </c>
      <c r="E13839" t="s">
        <v>59</v>
      </c>
      <c r="F13839" t="b">
        <v>0</v>
      </c>
      <c r="G13839" t="s">
        <v>77</v>
      </c>
      <c r="H13839" s="1">
        <v>46171.502453703702</v>
      </c>
      <c r="I13839" t="b">
        <v>0</v>
      </c>
      <c r="J13839" t="b">
        <v>1</v>
      </c>
      <c r="K13839" t="s">
        <v>41</v>
      </c>
      <c r="L13839" t="s">
        <v>60</v>
      </c>
      <c r="M13839">
        <v>142000</v>
      </c>
      <c r="N13839"/>
      <c r="O13839" t="s">
        <v>6280</v>
      </c>
    </row>
    <row r="13840" spans="1:16" x14ac:dyDescent="0.25">
      <c r="A13840" t="s">
        <v>0</v>
      </c>
      <c r="B13840" t="s">
        <v>24999</v>
      </c>
      <c r="C13840" t="s">
        <v>508</v>
      </c>
      <c r="D13840" t="s">
        <v>4526</v>
      </c>
      <c r="E13840" t="s">
        <v>88</v>
      </c>
      <c r="F13840" t="b">
        <v>0</v>
      </c>
      <c r="G13840" t="s">
        <v>73</v>
      </c>
      <c r="H13840" s="1">
        <v>46171.542893518519</v>
      </c>
      <c r="I13840" t="b">
        <v>0</v>
      </c>
      <c r="J13840" t="b">
        <v>1</v>
      </c>
      <c r="K13840" t="s">
        <v>41</v>
      </c>
      <c r="L13840" t="s">
        <v>74</v>
      </c>
      <c r="M13840"/>
      <c r="N13840">
        <v>35.5</v>
      </c>
      <c r="O13840" t="s">
        <v>2080</v>
      </c>
    </row>
    <row r="13841" spans="1:16" x14ac:dyDescent="0.25">
      <c r="A13841" t="s">
        <v>2</v>
      </c>
      <c r="B13841" t="s">
        <v>3707</v>
      </c>
      <c r="C13841" t="s">
        <v>6081</v>
      </c>
      <c r="D13841" t="s">
        <v>4526</v>
      </c>
      <c r="E13841" t="s">
        <v>59</v>
      </c>
      <c r="F13841" t="b">
        <v>0</v>
      </c>
      <c r="G13841" t="s">
        <v>40</v>
      </c>
      <c r="H13841" s="1">
        <v>46171.544027777767</v>
      </c>
      <c r="I13841" t="b">
        <v>0</v>
      </c>
      <c r="J13841" t="b">
        <v>0</v>
      </c>
      <c r="K13841" t="s">
        <v>40</v>
      </c>
      <c r="L13841" t="s">
        <v>60</v>
      </c>
      <c r="M13841">
        <v>30000</v>
      </c>
      <c r="N13841"/>
      <c r="O13841" t="s">
        <v>25000</v>
      </c>
      <c r="P13841" t="s">
        <v>283</v>
      </c>
    </row>
    <row r="13842" spans="1:16" x14ac:dyDescent="0.25">
      <c r="A13842" t="s">
        <v>7</v>
      </c>
      <c r="B13842" t="s">
        <v>7</v>
      </c>
      <c r="C13842" t="s">
        <v>6315</v>
      </c>
      <c r="D13842" t="s">
        <v>4526</v>
      </c>
      <c r="E13842" t="s">
        <v>59</v>
      </c>
      <c r="F13842" t="b">
        <v>0</v>
      </c>
      <c r="G13842" t="s">
        <v>40</v>
      </c>
      <c r="H13842" s="1">
        <v>46171.545289351852</v>
      </c>
      <c r="I13842" t="b">
        <v>1</v>
      </c>
      <c r="J13842" t="b">
        <v>0</v>
      </c>
      <c r="K13842" t="s">
        <v>40</v>
      </c>
      <c r="L13842" t="s">
        <v>60</v>
      </c>
      <c r="M13842">
        <v>43173</v>
      </c>
      <c r="N13842"/>
      <c r="O13842" t="s">
        <v>25001</v>
      </c>
      <c r="P13842" t="s">
        <v>728</v>
      </c>
    </row>
    <row r="13843" spans="1:16" x14ac:dyDescent="0.25">
      <c r="A13843" t="s">
        <v>4</v>
      </c>
      <c r="B13843" t="s">
        <v>21274</v>
      </c>
      <c r="C13843" t="s">
        <v>2825</v>
      </c>
      <c r="D13843" t="s">
        <v>4526</v>
      </c>
      <c r="E13843" t="s">
        <v>59</v>
      </c>
      <c r="F13843" t="b">
        <v>0</v>
      </c>
      <c r="G13843" t="s">
        <v>19</v>
      </c>
      <c r="H13843" s="1">
        <v>46171.546111111107</v>
      </c>
      <c r="I13843" t="b">
        <v>1</v>
      </c>
      <c r="J13843" t="b">
        <v>0</v>
      </c>
      <c r="K13843" t="s">
        <v>19</v>
      </c>
      <c r="L13843" t="s">
        <v>60</v>
      </c>
      <c r="M13843">
        <v>2250000</v>
      </c>
      <c r="N13843"/>
      <c r="O13843" t="s">
        <v>4703</v>
      </c>
      <c r="P13843" t="s">
        <v>25002</v>
      </c>
    </row>
    <row r="13844" spans="1:16" x14ac:dyDescent="0.25">
      <c r="A13844" t="s">
        <v>5</v>
      </c>
      <c r="B13844" t="s">
        <v>25003</v>
      </c>
      <c r="C13844" t="s">
        <v>25004</v>
      </c>
      <c r="D13844" t="s">
        <v>6095</v>
      </c>
      <c r="E13844" t="s">
        <v>59</v>
      </c>
      <c r="F13844" t="b">
        <v>0</v>
      </c>
      <c r="G13844" t="s">
        <v>40</v>
      </c>
      <c r="H13844" s="1">
        <v>46171.546770833331</v>
      </c>
      <c r="I13844" t="b">
        <v>1</v>
      </c>
      <c r="J13844" t="b">
        <v>0</v>
      </c>
      <c r="K13844" t="s">
        <v>40</v>
      </c>
      <c r="L13844" t="s">
        <v>60</v>
      </c>
      <c r="M13844">
        <v>87500</v>
      </c>
      <c r="N13844"/>
      <c r="O13844" t="s">
        <v>25005</v>
      </c>
      <c r="P13844" t="s">
        <v>25006</v>
      </c>
    </row>
    <row r="13845" spans="1:16" x14ac:dyDescent="0.25">
      <c r="A13845" t="s">
        <v>1</v>
      </c>
      <c r="B13845" t="s">
        <v>25007</v>
      </c>
      <c r="C13845" t="s">
        <v>76</v>
      </c>
      <c r="D13845" t="s">
        <v>4346</v>
      </c>
      <c r="E13845" t="s">
        <v>59</v>
      </c>
      <c r="F13845" t="b">
        <v>1</v>
      </c>
      <c r="G13845" t="s">
        <v>40</v>
      </c>
      <c r="H13845" s="1">
        <v>46171.546805555547</v>
      </c>
      <c r="I13845" t="b">
        <v>0</v>
      </c>
      <c r="J13845" t="b">
        <v>0</v>
      </c>
      <c r="K13845" t="s">
        <v>40</v>
      </c>
      <c r="L13845" t="s">
        <v>60</v>
      </c>
      <c r="M13845">
        <v>110000</v>
      </c>
      <c r="N13845"/>
      <c r="O13845" t="s">
        <v>14769</v>
      </c>
      <c r="P13845" t="s">
        <v>25008</v>
      </c>
    </row>
    <row r="13846" spans="1:16" x14ac:dyDescent="0.25">
      <c r="A13846" t="s">
        <v>7</v>
      </c>
      <c r="B13846" t="s">
        <v>13868</v>
      </c>
      <c r="C13846" t="s">
        <v>922</v>
      </c>
      <c r="D13846" t="s">
        <v>4346</v>
      </c>
      <c r="E13846" t="s">
        <v>59</v>
      </c>
      <c r="F13846" t="b">
        <v>0</v>
      </c>
      <c r="G13846" t="s">
        <v>68</v>
      </c>
      <c r="H13846" s="1">
        <v>46171.584537037037</v>
      </c>
      <c r="I13846" t="b">
        <v>0</v>
      </c>
      <c r="J13846" t="b">
        <v>1</v>
      </c>
      <c r="K13846" t="s">
        <v>41</v>
      </c>
      <c r="L13846" t="s">
        <v>60</v>
      </c>
      <c r="M13846">
        <v>125000</v>
      </c>
      <c r="N13846"/>
      <c r="O13846" t="s">
        <v>588</v>
      </c>
      <c r="P13846" t="s">
        <v>10091</v>
      </c>
    </row>
    <row r="13847" spans="1:16" x14ac:dyDescent="0.25">
      <c r="A13847" t="s">
        <v>2</v>
      </c>
      <c r="B13847" t="s">
        <v>1763</v>
      </c>
      <c r="C13847" t="s">
        <v>25009</v>
      </c>
      <c r="D13847" t="s">
        <v>4756</v>
      </c>
      <c r="E13847" t="s">
        <v>59</v>
      </c>
      <c r="F13847" t="b">
        <v>0</v>
      </c>
      <c r="G13847" t="s">
        <v>65</v>
      </c>
      <c r="H13847" s="1">
        <v>46171.584548611107</v>
      </c>
      <c r="I13847" t="b">
        <v>0</v>
      </c>
      <c r="J13847" t="b">
        <v>1</v>
      </c>
      <c r="K13847" t="s">
        <v>41</v>
      </c>
      <c r="L13847" t="s">
        <v>60</v>
      </c>
      <c r="M13847">
        <v>104001.5</v>
      </c>
      <c r="N13847"/>
      <c r="O13847" t="s">
        <v>911</v>
      </c>
      <c r="P13847" t="s">
        <v>25010</v>
      </c>
    </row>
    <row r="13848" spans="1:16" x14ac:dyDescent="0.25">
      <c r="A13848" t="s">
        <v>0</v>
      </c>
      <c r="B13848" t="s">
        <v>25011</v>
      </c>
      <c r="C13848" t="s">
        <v>25012</v>
      </c>
      <c r="D13848" t="s">
        <v>4346</v>
      </c>
      <c r="E13848" t="s">
        <v>59</v>
      </c>
      <c r="F13848" t="b">
        <v>0</v>
      </c>
      <c r="G13848" t="s">
        <v>40</v>
      </c>
      <c r="H13848" s="1">
        <v>46171.585682870369</v>
      </c>
      <c r="I13848" t="b">
        <v>1</v>
      </c>
      <c r="J13848" t="b">
        <v>0</v>
      </c>
      <c r="K13848" t="s">
        <v>40</v>
      </c>
      <c r="L13848" t="s">
        <v>60</v>
      </c>
      <c r="M13848">
        <v>32500</v>
      </c>
      <c r="N13848"/>
      <c r="O13848" t="s">
        <v>25013</v>
      </c>
      <c r="P13848" t="s">
        <v>1809</v>
      </c>
    </row>
    <row r="13849" spans="1:16" x14ac:dyDescent="0.25">
      <c r="A13849" t="s">
        <v>2</v>
      </c>
      <c r="B13849" t="s">
        <v>306</v>
      </c>
      <c r="C13849" t="s">
        <v>320</v>
      </c>
      <c r="D13849" t="s">
        <v>4756</v>
      </c>
      <c r="E13849" t="s">
        <v>59</v>
      </c>
      <c r="F13849" t="b">
        <v>0</v>
      </c>
      <c r="G13849" t="s">
        <v>73</v>
      </c>
      <c r="H13849" s="1">
        <v>46171.585833333331</v>
      </c>
      <c r="I13849" t="b">
        <v>0</v>
      </c>
      <c r="J13849" t="b">
        <v>1</v>
      </c>
      <c r="K13849" t="s">
        <v>41</v>
      </c>
      <c r="L13849" t="s">
        <v>60</v>
      </c>
      <c r="M13849">
        <v>166055</v>
      </c>
      <c r="N13849"/>
      <c r="O13849" t="s">
        <v>762</v>
      </c>
      <c r="P13849" t="s">
        <v>25014</v>
      </c>
    </row>
    <row r="13850" spans="1:16" x14ac:dyDescent="0.25">
      <c r="A13850" t="s">
        <v>2</v>
      </c>
      <c r="B13850" t="s">
        <v>25015</v>
      </c>
      <c r="C13850" t="s">
        <v>10523</v>
      </c>
      <c r="D13850" t="s">
        <v>7670</v>
      </c>
      <c r="E13850" t="s">
        <v>232</v>
      </c>
      <c r="F13850" t="b">
        <v>0</v>
      </c>
      <c r="G13850" t="s">
        <v>40</v>
      </c>
      <c r="H13850" s="1">
        <v>46171.586898148147</v>
      </c>
      <c r="I13850" t="b">
        <v>0</v>
      </c>
      <c r="J13850" t="b">
        <v>0</v>
      </c>
      <c r="K13850" t="s">
        <v>40</v>
      </c>
      <c r="L13850" t="s">
        <v>60</v>
      </c>
      <c r="M13850">
        <v>52500</v>
      </c>
      <c r="N13850"/>
      <c r="O13850" t="s">
        <v>25016</v>
      </c>
      <c r="P13850" t="s">
        <v>11207</v>
      </c>
    </row>
    <row r="13851" spans="1:16" x14ac:dyDescent="0.25">
      <c r="A13851" t="s">
        <v>1</v>
      </c>
      <c r="B13851" t="s">
        <v>25017</v>
      </c>
      <c r="C13851" t="s">
        <v>25018</v>
      </c>
      <c r="D13851" t="s">
        <v>4346</v>
      </c>
      <c r="E13851" t="s">
        <v>59</v>
      </c>
      <c r="F13851" t="b">
        <v>0</v>
      </c>
      <c r="G13851" t="s">
        <v>77</v>
      </c>
      <c r="H13851" s="1">
        <v>46171.587048611109</v>
      </c>
      <c r="I13851" t="b">
        <v>0</v>
      </c>
      <c r="J13851" t="b">
        <v>0</v>
      </c>
      <c r="K13851" t="s">
        <v>41</v>
      </c>
      <c r="L13851" t="s">
        <v>60</v>
      </c>
      <c r="M13851">
        <v>50750</v>
      </c>
      <c r="N13851"/>
      <c r="O13851" t="s">
        <v>24453</v>
      </c>
      <c r="P13851" t="s">
        <v>25019</v>
      </c>
    </row>
    <row r="13852" spans="1:16" x14ac:dyDescent="0.25">
      <c r="A13852" t="s">
        <v>1</v>
      </c>
      <c r="B13852" t="s">
        <v>1</v>
      </c>
      <c r="D13852" t="s">
        <v>7670</v>
      </c>
      <c r="E13852" t="s">
        <v>59</v>
      </c>
      <c r="F13852" t="b">
        <v>0</v>
      </c>
      <c r="G13852" t="s">
        <v>40</v>
      </c>
      <c r="H13852" s="1">
        <v>46171.588437500002</v>
      </c>
      <c r="I13852" t="b">
        <v>1</v>
      </c>
      <c r="J13852" t="b">
        <v>0</v>
      </c>
      <c r="K13852" t="s">
        <v>40</v>
      </c>
      <c r="L13852" t="s">
        <v>60</v>
      </c>
      <c r="M13852">
        <v>38000</v>
      </c>
      <c r="N13852"/>
      <c r="O13852" t="s">
        <v>16219</v>
      </c>
      <c r="P13852" t="s">
        <v>24980</v>
      </c>
    </row>
    <row r="13853" spans="1:16" x14ac:dyDescent="0.25">
      <c r="A13853" t="s">
        <v>3</v>
      </c>
      <c r="B13853" t="s">
        <v>243</v>
      </c>
      <c r="C13853" t="s">
        <v>376</v>
      </c>
      <c r="D13853" t="s">
        <v>4526</v>
      </c>
      <c r="E13853" t="s">
        <v>88</v>
      </c>
      <c r="F13853" t="b">
        <v>0</v>
      </c>
      <c r="G13853" t="s">
        <v>89</v>
      </c>
      <c r="H13853" s="1">
        <v>46171.626215277778</v>
      </c>
      <c r="I13853" t="b">
        <v>1</v>
      </c>
      <c r="J13853" t="b">
        <v>0</v>
      </c>
      <c r="K13853" t="s">
        <v>41</v>
      </c>
      <c r="L13853" t="s">
        <v>74</v>
      </c>
      <c r="M13853"/>
      <c r="N13853">
        <v>35</v>
      </c>
      <c r="O13853" t="s">
        <v>155</v>
      </c>
      <c r="P13853" t="s">
        <v>146</v>
      </c>
    </row>
    <row r="13854" spans="1:16" x14ac:dyDescent="0.25">
      <c r="A13854" t="s">
        <v>2</v>
      </c>
      <c r="B13854" t="s">
        <v>2353</v>
      </c>
      <c r="C13854" t="s">
        <v>114</v>
      </c>
      <c r="D13854" t="s">
        <v>4526</v>
      </c>
      <c r="E13854" t="s">
        <v>88</v>
      </c>
      <c r="F13854" t="b">
        <v>0</v>
      </c>
      <c r="G13854" t="s">
        <v>77</v>
      </c>
      <c r="H13854" s="1">
        <v>46171.626296296286</v>
      </c>
      <c r="I13854" t="b">
        <v>0</v>
      </c>
      <c r="J13854" t="b">
        <v>0</v>
      </c>
      <c r="K13854" t="s">
        <v>41</v>
      </c>
      <c r="L13854" t="s">
        <v>74</v>
      </c>
      <c r="M13854"/>
      <c r="N13854">
        <v>29</v>
      </c>
      <c r="O13854" t="s">
        <v>401</v>
      </c>
      <c r="P13854" t="s">
        <v>945</v>
      </c>
    </row>
    <row r="13855" spans="1:16" x14ac:dyDescent="0.25">
      <c r="A13855" t="s">
        <v>3</v>
      </c>
      <c r="B13855" t="s">
        <v>2337</v>
      </c>
      <c r="C13855" t="s">
        <v>5067</v>
      </c>
      <c r="D13855" t="s">
        <v>4526</v>
      </c>
      <c r="E13855" t="s">
        <v>59</v>
      </c>
      <c r="F13855" t="b">
        <v>0</v>
      </c>
      <c r="G13855" t="s">
        <v>40</v>
      </c>
      <c r="H13855" s="1">
        <v>46171.62736111111</v>
      </c>
      <c r="I13855" t="b">
        <v>1</v>
      </c>
      <c r="J13855" t="b">
        <v>0</v>
      </c>
      <c r="K13855" t="s">
        <v>40</v>
      </c>
      <c r="L13855" t="s">
        <v>60</v>
      </c>
      <c r="M13855">
        <v>52500</v>
      </c>
      <c r="N13855"/>
      <c r="O13855" t="s">
        <v>15053</v>
      </c>
      <c r="P13855" t="s">
        <v>2615</v>
      </c>
    </row>
    <row r="13856" spans="1:16" x14ac:dyDescent="0.25">
      <c r="A13856" t="s">
        <v>3</v>
      </c>
      <c r="B13856" t="s">
        <v>25020</v>
      </c>
      <c r="C13856" t="s">
        <v>41</v>
      </c>
      <c r="D13856" t="s">
        <v>4526</v>
      </c>
      <c r="E13856" t="s">
        <v>88</v>
      </c>
      <c r="F13856" t="b">
        <v>0</v>
      </c>
      <c r="G13856" t="s">
        <v>41</v>
      </c>
      <c r="H13856" s="1">
        <v>46171.627384259264</v>
      </c>
      <c r="I13856" t="b">
        <v>0</v>
      </c>
      <c r="J13856" t="b">
        <v>0</v>
      </c>
      <c r="K13856" t="s">
        <v>41</v>
      </c>
      <c r="L13856" t="s">
        <v>74</v>
      </c>
      <c r="M13856"/>
      <c r="N13856">
        <v>45</v>
      </c>
      <c r="O13856" t="s">
        <v>105</v>
      </c>
    </row>
    <row r="13857" spans="1:16" x14ac:dyDescent="0.25">
      <c r="A13857" t="s">
        <v>1</v>
      </c>
      <c r="B13857" t="s">
        <v>25021</v>
      </c>
      <c r="C13857" t="s">
        <v>616</v>
      </c>
      <c r="D13857" t="s">
        <v>4526</v>
      </c>
      <c r="E13857" t="s">
        <v>88</v>
      </c>
      <c r="F13857" t="b">
        <v>0</v>
      </c>
      <c r="G13857" t="s">
        <v>73</v>
      </c>
      <c r="H13857" s="1">
        <v>46171.628692129627</v>
      </c>
      <c r="I13857" t="b">
        <v>0</v>
      </c>
      <c r="J13857" t="b">
        <v>0</v>
      </c>
      <c r="K13857" t="s">
        <v>41</v>
      </c>
      <c r="L13857" t="s">
        <v>74</v>
      </c>
      <c r="M13857"/>
      <c r="N13857">
        <v>47.5</v>
      </c>
      <c r="O13857" t="s">
        <v>1784</v>
      </c>
      <c r="P13857" t="s">
        <v>25022</v>
      </c>
    </row>
    <row r="13858" spans="1:16" x14ac:dyDescent="0.25">
      <c r="A13858" t="s">
        <v>0</v>
      </c>
      <c r="B13858" t="s">
        <v>0</v>
      </c>
      <c r="C13858" t="s">
        <v>1543</v>
      </c>
      <c r="D13858" t="s">
        <v>4346</v>
      </c>
      <c r="E13858" t="s">
        <v>59</v>
      </c>
      <c r="F13858" t="b">
        <v>0</v>
      </c>
      <c r="G13858" t="s">
        <v>73</v>
      </c>
      <c r="H13858" s="1">
        <v>46171.667858796303</v>
      </c>
      <c r="I13858" t="b">
        <v>0</v>
      </c>
      <c r="J13858" t="b">
        <v>1</v>
      </c>
      <c r="K13858" t="s">
        <v>41</v>
      </c>
      <c r="L13858" t="s">
        <v>60</v>
      </c>
      <c r="M13858">
        <v>69873.054999999993</v>
      </c>
      <c r="N13858"/>
      <c r="O13858" t="s">
        <v>25023</v>
      </c>
      <c r="P13858" t="s">
        <v>7858</v>
      </c>
    </row>
    <row r="13859" spans="1:16" x14ac:dyDescent="0.25">
      <c r="A13859" t="s">
        <v>0</v>
      </c>
      <c r="B13859" t="s">
        <v>25024</v>
      </c>
      <c r="C13859" t="s">
        <v>616</v>
      </c>
      <c r="D13859" t="s">
        <v>4756</v>
      </c>
      <c r="E13859" t="s">
        <v>59</v>
      </c>
      <c r="F13859" t="b">
        <v>0</v>
      </c>
      <c r="G13859" t="s">
        <v>73</v>
      </c>
      <c r="H13859" s="1">
        <v>46171.667858796303</v>
      </c>
      <c r="I13859" t="b">
        <v>0</v>
      </c>
      <c r="J13859" t="b">
        <v>0</v>
      </c>
      <c r="K13859" t="s">
        <v>41</v>
      </c>
      <c r="L13859" t="s">
        <v>60</v>
      </c>
      <c r="M13859">
        <v>164378.5</v>
      </c>
      <c r="N13859"/>
      <c r="O13859" t="s">
        <v>25025</v>
      </c>
    </row>
    <row r="13860" spans="1:16" x14ac:dyDescent="0.25">
      <c r="A13860" t="s">
        <v>0</v>
      </c>
      <c r="B13860" t="s">
        <v>13960</v>
      </c>
      <c r="C13860" t="s">
        <v>567</v>
      </c>
      <c r="D13860" t="s">
        <v>4756</v>
      </c>
      <c r="E13860" t="s">
        <v>59</v>
      </c>
      <c r="F13860" t="b">
        <v>0</v>
      </c>
      <c r="G13860" t="s">
        <v>89</v>
      </c>
      <c r="H13860" s="1">
        <v>46171.667870370373</v>
      </c>
      <c r="I13860" t="b">
        <v>0</v>
      </c>
      <c r="J13860" t="b">
        <v>0</v>
      </c>
      <c r="K13860" t="s">
        <v>41</v>
      </c>
      <c r="L13860" t="s">
        <v>60</v>
      </c>
      <c r="M13860">
        <v>135000</v>
      </c>
      <c r="N13860"/>
      <c r="O13860" t="s">
        <v>25026</v>
      </c>
      <c r="P13860" t="s">
        <v>25027</v>
      </c>
    </row>
    <row r="13861" spans="1:16" x14ac:dyDescent="0.25">
      <c r="A13861" t="s">
        <v>0</v>
      </c>
      <c r="B13861" t="s">
        <v>25028</v>
      </c>
      <c r="C13861" t="s">
        <v>336</v>
      </c>
      <c r="D13861" t="s">
        <v>4526</v>
      </c>
      <c r="E13861" t="s">
        <v>59</v>
      </c>
      <c r="F13861" t="b">
        <v>0</v>
      </c>
      <c r="G13861" t="s">
        <v>65</v>
      </c>
      <c r="H13861" s="1">
        <v>46171.667893518519</v>
      </c>
      <c r="I13861" t="b">
        <v>0</v>
      </c>
      <c r="J13861" t="b">
        <v>0</v>
      </c>
      <c r="K13861" t="s">
        <v>41</v>
      </c>
      <c r="L13861" t="s">
        <v>60</v>
      </c>
      <c r="M13861">
        <v>82400</v>
      </c>
      <c r="N13861"/>
      <c r="O13861" t="s">
        <v>135</v>
      </c>
    </row>
    <row r="13862" spans="1:16" x14ac:dyDescent="0.25">
      <c r="A13862" t="s">
        <v>2</v>
      </c>
      <c r="B13862" t="s">
        <v>25029</v>
      </c>
      <c r="C13862" t="s">
        <v>5026</v>
      </c>
      <c r="D13862" t="s">
        <v>4526</v>
      </c>
      <c r="E13862" t="s">
        <v>59</v>
      </c>
      <c r="F13862" t="b">
        <v>0</v>
      </c>
      <c r="G13862" t="s">
        <v>40</v>
      </c>
      <c r="H13862" s="1">
        <v>46171.670231481483</v>
      </c>
      <c r="I13862" t="b">
        <v>0</v>
      </c>
      <c r="J13862" t="b">
        <v>0</v>
      </c>
      <c r="K13862" t="s">
        <v>40</v>
      </c>
      <c r="L13862" t="s">
        <v>74</v>
      </c>
      <c r="M13862"/>
      <c r="N13862">
        <v>70</v>
      </c>
      <c r="O13862" t="s">
        <v>23086</v>
      </c>
      <c r="P13862" t="s">
        <v>7672</v>
      </c>
    </row>
    <row r="13863" spans="1:16" x14ac:dyDescent="0.25">
      <c r="A13863" t="s">
        <v>5</v>
      </c>
      <c r="B13863" t="s">
        <v>5</v>
      </c>
      <c r="C13863" t="s">
        <v>522</v>
      </c>
      <c r="D13863" t="s">
        <v>4526</v>
      </c>
      <c r="E13863" t="s">
        <v>88</v>
      </c>
      <c r="F13863" t="b">
        <v>0</v>
      </c>
      <c r="G13863" t="s">
        <v>77</v>
      </c>
      <c r="H13863" s="1">
        <v>46171.670347222222</v>
      </c>
      <c r="I13863" t="b">
        <v>0</v>
      </c>
      <c r="J13863" t="b">
        <v>0</v>
      </c>
      <c r="K13863" t="s">
        <v>41</v>
      </c>
      <c r="L13863" t="s">
        <v>74</v>
      </c>
      <c r="M13863"/>
      <c r="N13863">
        <v>67.5</v>
      </c>
      <c r="O13863" t="s">
        <v>23910</v>
      </c>
      <c r="P13863" t="s">
        <v>25030</v>
      </c>
    </row>
    <row r="13864" spans="1:16" x14ac:dyDescent="0.25">
      <c r="A13864" t="s">
        <v>1</v>
      </c>
      <c r="B13864" t="s">
        <v>599</v>
      </c>
      <c r="C13864" t="s">
        <v>148</v>
      </c>
      <c r="D13864" t="s">
        <v>5349</v>
      </c>
      <c r="E13864" t="s">
        <v>59</v>
      </c>
      <c r="F13864" t="b">
        <v>0</v>
      </c>
      <c r="G13864" t="s">
        <v>77</v>
      </c>
      <c r="H13864" s="1">
        <v>46171.670358796298</v>
      </c>
      <c r="I13864" t="b">
        <v>1</v>
      </c>
      <c r="J13864" t="b">
        <v>0</v>
      </c>
      <c r="K13864" t="s">
        <v>41</v>
      </c>
      <c r="L13864" t="s">
        <v>60</v>
      </c>
      <c r="M13864">
        <v>152500</v>
      </c>
      <c r="N13864"/>
      <c r="O13864" t="s">
        <v>15196</v>
      </c>
      <c r="P13864" t="s">
        <v>25031</v>
      </c>
    </row>
    <row r="13865" spans="1:16" x14ac:dyDescent="0.25">
      <c r="A13865" t="s">
        <v>1</v>
      </c>
      <c r="B13865" t="s">
        <v>25032</v>
      </c>
      <c r="C13865" t="s">
        <v>86</v>
      </c>
      <c r="D13865" t="s">
        <v>4526</v>
      </c>
      <c r="E13865" t="s">
        <v>59</v>
      </c>
      <c r="F13865" t="b">
        <v>0</v>
      </c>
      <c r="G13865" t="s">
        <v>73</v>
      </c>
      <c r="H13865" s="1">
        <v>46171.670474537037</v>
      </c>
      <c r="I13865" t="b">
        <v>1</v>
      </c>
      <c r="J13865" t="b">
        <v>1</v>
      </c>
      <c r="K13865" t="s">
        <v>41</v>
      </c>
      <c r="L13865" t="s">
        <v>60</v>
      </c>
      <c r="M13865">
        <v>220000</v>
      </c>
      <c r="N13865"/>
      <c r="O13865" t="s">
        <v>21489</v>
      </c>
      <c r="P13865" t="s">
        <v>25033</v>
      </c>
    </row>
    <row r="13866" spans="1:16" x14ac:dyDescent="0.25">
      <c r="A13866" t="s">
        <v>0</v>
      </c>
      <c r="B13866" t="s">
        <v>24712</v>
      </c>
      <c r="C13866" t="s">
        <v>194</v>
      </c>
      <c r="D13866" t="s">
        <v>4756</v>
      </c>
      <c r="E13866" t="s">
        <v>59</v>
      </c>
      <c r="F13866" t="b">
        <v>0</v>
      </c>
      <c r="G13866" t="s">
        <v>65</v>
      </c>
      <c r="H13866" s="1">
        <v>46171.709560185183</v>
      </c>
      <c r="I13866" t="b">
        <v>1</v>
      </c>
      <c r="J13866" t="b">
        <v>0</v>
      </c>
      <c r="K13866" t="s">
        <v>41</v>
      </c>
      <c r="L13866" t="s">
        <v>60</v>
      </c>
      <c r="M13866">
        <v>110000</v>
      </c>
      <c r="N13866"/>
      <c r="O13866" t="s">
        <v>25034</v>
      </c>
      <c r="P13866" t="s">
        <v>1998</v>
      </c>
    </row>
    <row r="13867" spans="1:16" x14ac:dyDescent="0.25">
      <c r="A13867" t="s">
        <v>0</v>
      </c>
      <c r="B13867" t="s">
        <v>25035</v>
      </c>
      <c r="C13867" t="s">
        <v>64</v>
      </c>
      <c r="D13867" t="s">
        <v>4346</v>
      </c>
      <c r="E13867" t="s">
        <v>88</v>
      </c>
      <c r="F13867" t="b">
        <v>0</v>
      </c>
      <c r="G13867" t="s">
        <v>65</v>
      </c>
      <c r="H13867" s="1">
        <v>46171.709560185183</v>
      </c>
      <c r="I13867" t="b">
        <v>1</v>
      </c>
      <c r="J13867" t="b">
        <v>0</v>
      </c>
      <c r="K13867" t="s">
        <v>41</v>
      </c>
      <c r="L13867" t="s">
        <v>74</v>
      </c>
      <c r="M13867"/>
      <c r="N13867">
        <v>72.5</v>
      </c>
      <c r="O13867" t="s">
        <v>21354</v>
      </c>
      <c r="P13867" t="s">
        <v>3903</v>
      </c>
    </row>
    <row r="13868" spans="1:16" x14ac:dyDescent="0.25">
      <c r="A13868" t="s">
        <v>0</v>
      </c>
      <c r="B13868" t="s">
        <v>25036</v>
      </c>
      <c r="C13868" t="s">
        <v>76</v>
      </c>
      <c r="D13868" t="s">
        <v>4526</v>
      </c>
      <c r="E13868" t="s">
        <v>88</v>
      </c>
      <c r="F13868" t="b">
        <v>1</v>
      </c>
      <c r="G13868" t="s">
        <v>41</v>
      </c>
      <c r="H13868" s="1">
        <v>46171.710682870369</v>
      </c>
      <c r="I13868" t="b">
        <v>0</v>
      </c>
      <c r="J13868" t="b">
        <v>0</v>
      </c>
      <c r="K13868" t="s">
        <v>41</v>
      </c>
      <c r="L13868" t="s">
        <v>74</v>
      </c>
      <c r="M13868"/>
      <c r="N13868">
        <v>45.32</v>
      </c>
      <c r="O13868" t="s">
        <v>1192</v>
      </c>
      <c r="P13868" t="s">
        <v>683</v>
      </c>
    </row>
    <row r="13869" spans="1:16" x14ac:dyDescent="0.25">
      <c r="A13869" t="s">
        <v>6</v>
      </c>
      <c r="B13869" t="s">
        <v>25037</v>
      </c>
      <c r="C13869" t="s">
        <v>1038</v>
      </c>
      <c r="D13869" t="s">
        <v>4346</v>
      </c>
      <c r="E13869" t="s">
        <v>88</v>
      </c>
      <c r="F13869" t="b">
        <v>0</v>
      </c>
      <c r="G13869" t="s">
        <v>73</v>
      </c>
      <c r="H13869" s="1">
        <v>46171.710833333331</v>
      </c>
      <c r="I13869" t="b">
        <v>0</v>
      </c>
      <c r="J13869" t="b">
        <v>0</v>
      </c>
      <c r="K13869" t="s">
        <v>41</v>
      </c>
      <c r="L13869" t="s">
        <v>74</v>
      </c>
      <c r="M13869"/>
      <c r="N13869">
        <v>54.354999999999997</v>
      </c>
      <c r="O13869" t="s">
        <v>6465</v>
      </c>
      <c r="P13869" t="s">
        <v>2881</v>
      </c>
    </row>
    <row r="13870" spans="1:16" x14ac:dyDescent="0.25">
      <c r="A13870" t="s">
        <v>1</v>
      </c>
      <c r="B13870" t="s">
        <v>25038</v>
      </c>
      <c r="C13870" t="s">
        <v>913</v>
      </c>
      <c r="D13870" t="s">
        <v>4346</v>
      </c>
      <c r="E13870" t="s">
        <v>59</v>
      </c>
      <c r="F13870" t="b">
        <v>0</v>
      </c>
      <c r="G13870" t="s">
        <v>20</v>
      </c>
      <c r="H13870" s="1">
        <v>46171.712743055563</v>
      </c>
      <c r="I13870" t="b">
        <v>0</v>
      </c>
      <c r="J13870" t="b">
        <v>0</v>
      </c>
      <c r="K13870" t="s">
        <v>20</v>
      </c>
      <c r="L13870" t="s">
        <v>60</v>
      </c>
      <c r="M13870">
        <v>80000</v>
      </c>
      <c r="N13870"/>
      <c r="O13870" t="s">
        <v>25039</v>
      </c>
    </row>
    <row r="13871" spans="1:16" x14ac:dyDescent="0.25">
      <c r="A13871" t="s">
        <v>0</v>
      </c>
      <c r="B13871" t="s">
        <v>2051</v>
      </c>
      <c r="C13871" t="s">
        <v>97</v>
      </c>
      <c r="D13871" t="s">
        <v>4346</v>
      </c>
      <c r="E13871" t="s">
        <v>88</v>
      </c>
      <c r="F13871" t="b">
        <v>0</v>
      </c>
      <c r="G13871" t="s">
        <v>89</v>
      </c>
      <c r="H13871" s="1">
        <v>46171.751192129632</v>
      </c>
      <c r="I13871" t="b">
        <v>0</v>
      </c>
      <c r="J13871" t="b">
        <v>0</v>
      </c>
      <c r="K13871" t="s">
        <v>41</v>
      </c>
      <c r="L13871" t="s">
        <v>74</v>
      </c>
      <c r="M13871"/>
      <c r="N13871">
        <v>30</v>
      </c>
      <c r="O13871" t="s">
        <v>25040</v>
      </c>
      <c r="P13871" t="s">
        <v>25041</v>
      </c>
    </row>
    <row r="13872" spans="1:16" x14ac:dyDescent="0.25">
      <c r="A13872" t="s">
        <v>7</v>
      </c>
      <c r="B13872" t="s">
        <v>25042</v>
      </c>
      <c r="C13872" t="s">
        <v>201</v>
      </c>
      <c r="D13872" t="s">
        <v>4526</v>
      </c>
      <c r="E13872" t="s">
        <v>59</v>
      </c>
      <c r="F13872" t="b">
        <v>0</v>
      </c>
      <c r="G13872" t="s">
        <v>77</v>
      </c>
      <c r="H13872" s="1">
        <v>46171.751192129632</v>
      </c>
      <c r="I13872" t="b">
        <v>0</v>
      </c>
      <c r="J13872" t="b">
        <v>1</v>
      </c>
      <c r="K13872" t="s">
        <v>41</v>
      </c>
      <c r="L13872" t="s">
        <v>60</v>
      </c>
      <c r="M13872">
        <v>133000</v>
      </c>
      <c r="N13872"/>
      <c r="O13872" t="s">
        <v>25043</v>
      </c>
      <c r="P13872" t="s">
        <v>25044</v>
      </c>
    </row>
    <row r="13873" spans="1:16" x14ac:dyDescent="0.25">
      <c r="A13873" t="s">
        <v>3</v>
      </c>
      <c r="B13873" t="s">
        <v>25045</v>
      </c>
      <c r="C13873" t="s">
        <v>148</v>
      </c>
      <c r="D13873" t="s">
        <v>4526</v>
      </c>
      <c r="E13873" t="s">
        <v>59</v>
      </c>
      <c r="F13873" t="b">
        <v>0</v>
      </c>
      <c r="G13873" t="s">
        <v>89</v>
      </c>
      <c r="H13873" s="1">
        <v>46171.751215277778</v>
      </c>
      <c r="I13873" t="b">
        <v>1</v>
      </c>
      <c r="J13873" t="b">
        <v>0</v>
      </c>
      <c r="K13873" t="s">
        <v>41</v>
      </c>
      <c r="L13873" t="s">
        <v>60</v>
      </c>
      <c r="M13873">
        <v>126000</v>
      </c>
      <c r="N13873"/>
      <c r="O13873" t="s">
        <v>15241</v>
      </c>
      <c r="P13873" t="s">
        <v>25046</v>
      </c>
    </row>
    <row r="13874" spans="1:16" x14ac:dyDescent="0.25">
      <c r="A13874" t="s">
        <v>2</v>
      </c>
      <c r="B13874" t="s">
        <v>2</v>
      </c>
      <c r="C13874" t="s">
        <v>125</v>
      </c>
      <c r="D13874" t="s">
        <v>4346</v>
      </c>
      <c r="E13874" t="s">
        <v>59</v>
      </c>
      <c r="F13874" t="b">
        <v>0</v>
      </c>
      <c r="G13874" t="s">
        <v>68</v>
      </c>
      <c r="H13874" s="1">
        <v>46171.752465277779</v>
      </c>
      <c r="I13874" t="b">
        <v>0</v>
      </c>
      <c r="J13874" t="b">
        <v>1</v>
      </c>
      <c r="K13874" t="s">
        <v>41</v>
      </c>
      <c r="L13874" t="s">
        <v>60</v>
      </c>
      <c r="M13874">
        <v>62500</v>
      </c>
      <c r="N13874"/>
      <c r="O13874" t="s">
        <v>25047</v>
      </c>
      <c r="P13874" t="s">
        <v>25048</v>
      </c>
    </row>
    <row r="13875" spans="1:16" x14ac:dyDescent="0.25">
      <c r="A13875" t="s">
        <v>2</v>
      </c>
      <c r="B13875" t="s">
        <v>19014</v>
      </c>
      <c r="C13875" t="s">
        <v>440</v>
      </c>
      <c r="D13875" t="s">
        <v>4756</v>
      </c>
      <c r="E13875" t="s">
        <v>59</v>
      </c>
      <c r="F13875" t="b">
        <v>0</v>
      </c>
      <c r="G13875" t="s">
        <v>65</v>
      </c>
      <c r="H13875" s="1">
        <v>46171.752500000002</v>
      </c>
      <c r="I13875" t="b">
        <v>0</v>
      </c>
      <c r="J13875" t="b">
        <v>0</v>
      </c>
      <c r="K13875" t="s">
        <v>41</v>
      </c>
      <c r="L13875" t="s">
        <v>60</v>
      </c>
      <c r="M13875">
        <v>250000</v>
      </c>
      <c r="N13875"/>
      <c r="O13875" t="s">
        <v>2203</v>
      </c>
      <c r="P13875" t="s">
        <v>19015</v>
      </c>
    </row>
    <row r="13876" spans="1:16" x14ac:dyDescent="0.25">
      <c r="A13876" t="s">
        <v>1</v>
      </c>
      <c r="B13876" t="s">
        <v>1</v>
      </c>
      <c r="C13876" t="s">
        <v>21196</v>
      </c>
      <c r="D13876" t="s">
        <v>4526</v>
      </c>
      <c r="E13876" t="s">
        <v>88</v>
      </c>
      <c r="F13876" t="b">
        <v>0</v>
      </c>
      <c r="G13876" t="s">
        <v>65</v>
      </c>
      <c r="H13876" s="1">
        <v>46171.753692129627</v>
      </c>
      <c r="I13876" t="b">
        <v>1</v>
      </c>
      <c r="J13876" t="b">
        <v>0</v>
      </c>
      <c r="K13876" t="s">
        <v>41</v>
      </c>
      <c r="L13876" t="s">
        <v>74</v>
      </c>
      <c r="M13876"/>
      <c r="N13876">
        <v>72.5</v>
      </c>
      <c r="O13876" t="s">
        <v>3576</v>
      </c>
      <c r="P13876" t="s">
        <v>25049</v>
      </c>
    </row>
    <row r="13877" spans="1:16" x14ac:dyDescent="0.25">
      <c r="A13877" t="s">
        <v>5</v>
      </c>
      <c r="B13877" t="s">
        <v>25050</v>
      </c>
      <c r="C13877" t="s">
        <v>142</v>
      </c>
      <c r="D13877" t="s">
        <v>4346</v>
      </c>
      <c r="E13877" t="s">
        <v>88</v>
      </c>
      <c r="F13877" t="b">
        <v>0</v>
      </c>
      <c r="G13877" t="s">
        <v>89</v>
      </c>
      <c r="H13877" s="1">
        <v>46171.753703703696</v>
      </c>
      <c r="I13877" t="b">
        <v>0</v>
      </c>
      <c r="J13877" t="b">
        <v>1</v>
      </c>
      <c r="K13877" t="s">
        <v>41</v>
      </c>
      <c r="L13877" t="s">
        <v>74</v>
      </c>
      <c r="M13877"/>
      <c r="N13877">
        <v>82.5</v>
      </c>
      <c r="O13877" t="s">
        <v>25051</v>
      </c>
      <c r="P13877" t="s">
        <v>25052</v>
      </c>
    </row>
    <row r="13878" spans="1:16" x14ac:dyDescent="0.25">
      <c r="A13878" t="s">
        <v>1</v>
      </c>
      <c r="B13878" t="s">
        <v>25053</v>
      </c>
      <c r="C13878" t="s">
        <v>998</v>
      </c>
      <c r="D13878" t="s">
        <v>4526</v>
      </c>
      <c r="E13878" t="s">
        <v>88</v>
      </c>
      <c r="F13878" t="b">
        <v>0</v>
      </c>
      <c r="G13878" t="s">
        <v>73</v>
      </c>
      <c r="H13878" s="1">
        <v>46171.753807870373</v>
      </c>
      <c r="I13878" t="b">
        <v>1</v>
      </c>
      <c r="J13878" t="b">
        <v>0</v>
      </c>
      <c r="K13878" t="s">
        <v>41</v>
      </c>
      <c r="L13878" t="s">
        <v>74</v>
      </c>
      <c r="M13878"/>
      <c r="N13878">
        <v>71.400000000000006</v>
      </c>
      <c r="O13878" t="s">
        <v>2336</v>
      </c>
    </row>
    <row r="13879" spans="1:16" x14ac:dyDescent="0.25">
      <c r="A13879" t="s">
        <v>0</v>
      </c>
      <c r="B13879" t="s">
        <v>130</v>
      </c>
      <c r="C13879" t="s">
        <v>25054</v>
      </c>
      <c r="D13879" t="s">
        <v>4346</v>
      </c>
      <c r="E13879" t="s">
        <v>59</v>
      </c>
      <c r="F13879" t="b">
        <v>0</v>
      </c>
      <c r="G13879" t="s">
        <v>40</v>
      </c>
      <c r="H13879" s="1">
        <v>46171.794016203698</v>
      </c>
      <c r="I13879" t="b">
        <v>1</v>
      </c>
      <c r="J13879" t="b">
        <v>0</v>
      </c>
      <c r="K13879" t="s">
        <v>40</v>
      </c>
      <c r="L13879" t="s">
        <v>60</v>
      </c>
      <c r="M13879">
        <v>16991</v>
      </c>
      <c r="N13879"/>
      <c r="O13879" t="s">
        <v>25055</v>
      </c>
    </row>
    <row r="13880" spans="1:16" x14ac:dyDescent="0.25">
      <c r="A13880" t="s">
        <v>0</v>
      </c>
      <c r="B13880" t="s">
        <v>0</v>
      </c>
      <c r="C13880" t="s">
        <v>25056</v>
      </c>
      <c r="D13880" t="s">
        <v>17626</v>
      </c>
      <c r="E13880" t="s">
        <v>59</v>
      </c>
      <c r="F13880" t="b">
        <v>0</v>
      </c>
      <c r="G13880" t="s">
        <v>41</v>
      </c>
      <c r="H13880" s="1">
        <v>46171.794016203698</v>
      </c>
      <c r="I13880" t="b">
        <v>1</v>
      </c>
      <c r="J13880" t="b">
        <v>1</v>
      </c>
      <c r="K13880" t="s">
        <v>41</v>
      </c>
      <c r="L13880" t="s">
        <v>60</v>
      </c>
      <c r="M13880">
        <v>105000</v>
      </c>
      <c r="N13880"/>
      <c r="O13880" t="s">
        <v>2905</v>
      </c>
      <c r="P13880" t="s">
        <v>25057</v>
      </c>
    </row>
    <row r="13881" spans="1:16" x14ac:dyDescent="0.25">
      <c r="A13881" t="s">
        <v>2</v>
      </c>
      <c r="B13881" t="s">
        <v>3567</v>
      </c>
      <c r="C13881" t="s">
        <v>147</v>
      </c>
      <c r="D13881" t="s">
        <v>4526</v>
      </c>
      <c r="E13881" t="s">
        <v>88</v>
      </c>
      <c r="F13881" t="b">
        <v>0</v>
      </c>
      <c r="G13881" t="s">
        <v>73</v>
      </c>
      <c r="H13881" s="1">
        <v>46171.795370370368</v>
      </c>
      <c r="I13881" t="b">
        <v>0</v>
      </c>
      <c r="J13881" t="b">
        <v>0</v>
      </c>
      <c r="K13881" t="s">
        <v>41</v>
      </c>
      <c r="L13881" t="s">
        <v>74</v>
      </c>
      <c r="M13881"/>
      <c r="N13881">
        <v>52.5</v>
      </c>
      <c r="O13881" t="s">
        <v>2311</v>
      </c>
      <c r="P13881" t="s">
        <v>2613</v>
      </c>
    </row>
    <row r="13882" spans="1:16" x14ac:dyDescent="0.25">
      <c r="A13882" t="s">
        <v>1</v>
      </c>
      <c r="B13882" t="s">
        <v>25058</v>
      </c>
      <c r="C13882" t="s">
        <v>1052</v>
      </c>
      <c r="D13882" t="s">
        <v>4346</v>
      </c>
      <c r="E13882" t="s">
        <v>59</v>
      </c>
      <c r="F13882" t="b">
        <v>0</v>
      </c>
      <c r="G13882" t="s">
        <v>89</v>
      </c>
      <c r="H13882" s="1">
        <v>46171.795370370368</v>
      </c>
      <c r="I13882" t="b">
        <v>0</v>
      </c>
      <c r="J13882" t="b">
        <v>1</v>
      </c>
      <c r="K13882" t="s">
        <v>41</v>
      </c>
      <c r="L13882" t="s">
        <v>60</v>
      </c>
      <c r="M13882">
        <v>117000</v>
      </c>
      <c r="N13882"/>
      <c r="O13882" t="s">
        <v>9832</v>
      </c>
      <c r="P13882" t="s">
        <v>11863</v>
      </c>
    </row>
    <row r="13883" spans="1:16" x14ac:dyDescent="0.25">
      <c r="A13883" t="s">
        <v>1</v>
      </c>
      <c r="B13883" t="s">
        <v>629</v>
      </c>
      <c r="C13883" t="s">
        <v>203</v>
      </c>
      <c r="D13883" t="s">
        <v>17626</v>
      </c>
      <c r="E13883" t="s">
        <v>59</v>
      </c>
      <c r="F13883" t="b">
        <v>0</v>
      </c>
      <c r="G13883" t="s">
        <v>77</v>
      </c>
      <c r="H13883" s="1">
        <v>46171.795393518521</v>
      </c>
      <c r="I13883" t="b">
        <v>0</v>
      </c>
      <c r="J13883" t="b">
        <v>1</v>
      </c>
      <c r="K13883" t="s">
        <v>41</v>
      </c>
      <c r="L13883" t="s">
        <v>60</v>
      </c>
      <c r="M13883">
        <v>94100</v>
      </c>
      <c r="N13883"/>
      <c r="O13883" t="s">
        <v>798</v>
      </c>
      <c r="P13883" t="s">
        <v>146</v>
      </c>
    </row>
    <row r="13884" spans="1:16" x14ac:dyDescent="0.25">
      <c r="A13884" t="s">
        <v>0</v>
      </c>
      <c r="B13884" t="s">
        <v>1477</v>
      </c>
      <c r="C13884" t="s">
        <v>931</v>
      </c>
      <c r="D13884" t="s">
        <v>4346</v>
      </c>
      <c r="E13884" t="s">
        <v>59</v>
      </c>
      <c r="F13884" t="b">
        <v>0</v>
      </c>
      <c r="G13884" t="s">
        <v>77</v>
      </c>
      <c r="H13884" s="1">
        <v>46171.83452546296</v>
      </c>
      <c r="I13884" t="b">
        <v>0</v>
      </c>
      <c r="J13884" t="b">
        <v>1</v>
      </c>
      <c r="K13884" t="s">
        <v>41</v>
      </c>
      <c r="L13884" t="s">
        <v>74</v>
      </c>
      <c r="M13884"/>
      <c r="N13884">
        <v>38.450000000000003</v>
      </c>
      <c r="O13884" t="s">
        <v>25059</v>
      </c>
      <c r="P13884" t="s">
        <v>25060</v>
      </c>
    </row>
    <row r="13885" spans="1:16" x14ac:dyDescent="0.25">
      <c r="A13885" t="s">
        <v>0</v>
      </c>
      <c r="B13885" t="s">
        <v>25061</v>
      </c>
      <c r="C13885" t="s">
        <v>971</v>
      </c>
      <c r="D13885" t="s">
        <v>4526</v>
      </c>
      <c r="E13885" t="s">
        <v>59</v>
      </c>
      <c r="F13885" t="b">
        <v>0</v>
      </c>
      <c r="G13885" t="s">
        <v>68</v>
      </c>
      <c r="H13885" s="1">
        <v>46171.83452546296</v>
      </c>
      <c r="I13885" t="b">
        <v>0</v>
      </c>
      <c r="J13885" t="b">
        <v>0</v>
      </c>
      <c r="K13885" t="s">
        <v>41</v>
      </c>
      <c r="L13885" t="s">
        <v>60</v>
      </c>
      <c r="M13885">
        <v>167500</v>
      </c>
      <c r="N13885"/>
      <c r="O13885" t="s">
        <v>10696</v>
      </c>
    </row>
    <row r="13886" spans="1:16" x14ac:dyDescent="0.25">
      <c r="A13886" t="s">
        <v>1</v>
      </c>
      <c r="B13886" t="s">
        <v>25062</v>
      </c>
      <c r="C13886" t="s">
        <v>1679</v>
      </c>
      <c r="D13886" t="s">
        <v>4526</v>
      </c>
      <c r="E13886" t="s">
        <v>59</v>
      </c>
      <c r="F13886" t="b">
        <v>0</v>
      </c>
      <c r="G13886" t="s">
        <v>65</v>
      </c>
      <c r="H13886" s="1">
        <v>46171.834583333337</v>
      </c>
      <c r="I13886" t="b">
        <v>1</v>
      </c>
      <c r="J13886" t="b">
        <v>1</v>
      </c>
      <c r="K13886" t="s">
        <v>41</v>
      </c>
      <c r="L13886" t="s">
        <v>60</v>
      </c>
      <c r="M13886">
        <v>110000</v>
      </c>
      <c r="N13886"/>
      <c r="O13886" t="s">
        <v>25063</v>
      </c>
      <c r="P13886" t="s">
        <v>3612</v>
      </c>
    </row>
    <row r="13887" spans="1:16" x14ac:dyDescent="0.25">
      <c r="A13887" t="s">
        <v>5</v>
      </c>
      <c r="B13887" t="s">
        <v>25064</v>
      </c>
      <c r="C13887" t="s">
        <v>112</v>
      </c>
      <c r="D13887" t="s">
        <v>4526</v>
      </c>
      <c r="E13887" t="s">
        <v>59</v>
      </c>
      <c r="F13887" t="b">
        <v>0</v>
      </c>
      <c r="G13887" t="s">
        <v>65</v>
      </c>
      <c r="H13887" s="1">
        <v>46171.837025462963</v>
      </c>
      <c r="I13887" t="b">
        <v>0</v>
      </c>
      <c r="J13887" t="b">
        <v>0</v>
      </c>
      <c r="K13887" t="s">
        <v>41</v>
      </c>
      <c r="L13887" t="s">
        <v>60</v>
      </c>
      <c r="M13887">
        <v>206000</v>
      </c>
      <c r="N13887"/>
      <c r="O13887" t="s">
        <v>521</v>
      </c>
      <c r="P13887" t="s">
        <v>23338</v>
      </c>
    </row>
    <row r="13888" spans="1:16" x14ac:dyDescent="0.25">
      <c r="A13888" t="s">
        <v>1</v>
      </c>
      <c r="B13888" t="s">
        <v>25065</v>
      </c>
      <c r="C13888" t="s">
        <v>172</v>
      </c>
      <c r="D13888" t="s">
        <v>4526</v>
      </c>
      <c r="E13888" t="s">
        <v>59</v>
      </c>
      <c r="F13888" t="b">
        <v>0</v>
      </c>
      <c r="G13888" t="s">
        <v>68</v>
      </c>
      <c r="H13888" s="1">
        <v>46171.837025462963</v>
      </c>
      <c r="I13888" t="b">
        <v>0</v>
      </c>
      <c r="J13888" t="b">
        <v>0</v>
      </c>
      <c r="K13888" t="s">
        <v>41</v>
      </c>
      <c r="L13888" t="s">
        <v>60</v>
      </c>
      <c r="M13888">
        <v>158000</v>
      </c>
      <c r="N13888"/>
      <c r="O13888" t="s">
        <v>521</v>
      </c>
      <c r="P13888" t="s">
        <v>25066</v>
      </c>
    </row>
    <row r="13889" spans="1:16" x14ac:dyDescent="0.25">
      <c r="A13889" t="s">
        <v>5</v>
      </c>
      <c r="B13889" t="s">
        <v>5</v>
      </c>
      <c r="C13889" t="s">
        <v>264</v>
      </c>
      <c r="D13889" t="s">
        <v>4346</v>
      </c>
      <c r="E13889" t="s">
        <v>59</v>
      </c>
      <c r="F13889" t="b">
        <v>0</v>
      </c>
      <c r="G13889" t="s">
        <v>65</v>
      </c>
      <c r="H13889" s="1">
        <v>46171.837060185193</v>
      </c>
      <c r="I13889" t="b">
        <v>0</v>
      </c>
      <c r="J13889" t="b">
        <v>1</v>
      </c>
      <c r="K13889" t="s">
        <v>41</v>
      </c>
      <c r="L13889" t="s">
        <v>60</v>
      </c>
      <c r="M13889">
        <v>164355</v>
      </c>
      <c r="N13889"/>
      <c r="O13889" t="s">
        <v>25067</v>
      </c>
      <c r="P13889" t="s">
        <v>25068</v>
      </c>
    </row>
    <row r="13890" spans="1:16" x14ac:dyDescent="0.25">
      <c r="A13890" t="s">
        <v>2</v>
      </c>
      <c r="B13890" t="s">
        <v>25069</v>
      </c>
      <c r="C13890" t="s">
        <v>14169</v>
      </c>
      <c r="D13890" t="s">
        <v>7124</v>
      </c>
      <c r="E13890" t="s">
        <v>59</v>
      </c>
      <c r="F13890" t="b">
        <v>0</v>
      </c>
      <c r="G13890" t="s">
        <v>40</v>
      </c>
      <c r="H13890" s="1">
        <v>46171.838472222233</v>
      </c>
      <c r="I13890" t="b">
        <v>0</v>
      </c>
      <c r="J13890" t="b">
        <v>0</v>
      </c>
      <c r="K13890" t="s">
        <v>40</v>
      </c>
      <c r="L13890" t="s">
        <v>60</v>
      </c>
      <c r="M13890">
        <v>42500</v>
      </c>
      <c r="N13890"/>
      <c r="O13890" t="s">
        <v>25070</v>
      </c>
      <c r="P13890" t="s">
        <v>25071</v>
      </c>
    </row>
    <row r="13891" spans="1:16" x14ac:dyDescent="0.25">
      <c r="A13891" t="s">
        <v>0</v>
      </c>
      <c r="B13891" t="s">
        <v>2142</v>
      </c>
      <c r="C13891" t="s">
        <v>181</v>
      </c>
      <c r="D13891" t="s">
        <v>4346</v>
      </c>
      <c r="E13891" t="s">
        <v>59</v>
      </c>
      <c r="F13891" t="b">
        <v>0</v>
      </c>
      <c r="G13891" t="s">
        <v>89</v>
      </c>
      <c r="H13891" s="1">
        <v>46171.876192129632</v>
      </c>
      <c r="I13891" t="b">
        <v>0</v>
      </c>
      <c r="J13891" t="b">
        <v>1</v>
      </c>
      <c r="K13891" t="s">
        <v>41</v>
      </c>
      <c r="L13891" t="s">
        <v>60</v>
      </c>
      <c r="M13891">
        <v>77553.165000000008</v>
      </c>
      <c r="N13891"/>
      <c r="O13891" t="s">
        <v>7960</v>
      </c>
      <c r="P13891" t="s">
        <v>25072</v>
      </c>
    </row>
    <row r="13892" spans="1:16" x14ac:dyDescent="0.25">
      <c r="A13892" t="s">
        <v>2</v>
      </c>
      <c r="B13892" t="s">
        <v>25073</v>
      </c>
      <c r="C13892" t="s">
        <v>202</v>
      </c>
      <c r="D13892" t="s">
        <v>4526</v>
      </c>
      <c r="E13892" t="s">
        <v>59</v>
      </c>
      <c r="F13892" t="b">
        <v>0</v>
      </c>
      <c r="G13892" t="s">
        <v>77</v>
      </c>
      <c r="H13892" s="1">
        <v>46171.876296296286</v>
      </c>
      <c r="I13892" t="b">
        <v>0</v>
      </c>
      <c r="J13892" t="b">
        <v>0</v>
      </c>
      <c r="K13892" t="s">
        <v>41</v>
      </c>
      <c r="L13892" t="s">
        <v>74</v>
      </c>
      <c r="M13892"/>
      <c r="N13892">
        <v>24.5</v>
      </c>
      <c r="O13892" t="s">
        <v>4303</v>
      </c>
      <c r="P13892" t="s">
        <v>3990</v>
      </c>
    </row>
    <row r="13893" spans="1:16" x14ac:dyDescent="0.25">
      <c r="A13893" t="s">
        <v>3</v>
      </c>
      <c r="B13893" t="s">
        <v>25074</v>
      </c>
      <c r="C13893" t="s">
        <v>142</v>
      </c>
      <c r="D13893" t="s">
        <v>4526</v>
      </c>
      <c r="E13893" t="s">
        <v>59</v>
      </c>
      <c r="F13893" t="b">
        <v>0</v>
      </c>
      <c r="G13893" t="s">
        <v>65</v>
      </c>
      <c r="H13893" s="1">
        <v>46171.876319444447</v>
      </c>
      <c r="I13893" t="b">
        <v>0</v>
      </c>
      <c r="J13893" t="b">
        <v>0</v>
      </c>
      <c r="K13893" t="s">
        <v>41</v>
      </c>
      <c r="L13893" t="s">
        <v>60</v>
      </c>
      <c r="M13893">
        <v>222500</v>
      </c>
      <c r="N13893"/>
      <c r="O13893" t="s">
        <v>2441</v>
      </c>
      <c r="P13893" t="s">
        <v>25075</v>
      </c>
    </row>
    <row r="13894" spans="1:16" x14ac:dyDescent="0.25">
      <c r="A13894" t="s">
        <v>8</v>
      </c>
      <c r="B13894" t="s">
        <v>25076</v>
      </c>
      <c r="C13894" t="s">
        <v>304</v>
      </c>
      <c r="D13894" t="s">
        <v>4526</v>
      </c>
      <c r="E13894" t="s">
        <v>88</v>
      </c>
      <c r="F13894" t="b">
        <v>0</v>
      </c>
      <c r="G13894" t="s">
        <v>77</v>
      </c>
      <c r="H13894" s="1">
        <v>46171.877465277779</v>
      </c>
      <c r="I13894" t="b">
        <v>0</v>
      </c>
      <c r="J13894" t="b">
        <v>0</v>
      </c>
      <c r="K13894" t="s">
        <v>41</v>
      </c>
      <c r="L13894" t="s">
        <v>74</v>
      </c>
      <c r="M13894"/>
      <c r="N13894">
        <v>36</v>
      </c>
      <c r="O13894" t="s">
        <v>14196</v>
      </c>
      <c r="P13894" t="s">
        <v>19807</v>
      </c>
    </row>
    <row r="13895" spans="1:16" x14ac:dyDescent="0.25">
      <c r="A13895" t="s">
        <v>1</v>
      </c>
      <c r="B13895" t="s">
        <v>25077</v>
      </c>
      <c r="C13895" t="s">
        <v>13</v>
      </c>
      <c r="D13895" t="s">
        <v>4526</v>
      </c>
      <c r="E13895" t="s">
        <v>59</v>
      </c>
      <c r="F13895" t="b">
        <v>0</v>
      </c>
      <c r="G13895" t="s">
        <v>13</v>
      </c>
      <c r="H13895" s="1">
        <v>46171.879143518519</v>
      </c>
      <c r="I13895" t="b">
        <v>0</v>
      </c>
      <c r="J13895" t="b">
        <v>0</v>
      </c>
      <c r="K13895" t="s">
        <v>13</v>
      </c>
      <c r="L13895" t="s">
        <v>60</v>
      </c>
      <c r="M13895">
        <v>125000</v>
      </c>
      <c r="N13895"/>
      <c r="O13895" t="s">
        <v>12752</v>
      </c>
      <c r="P13895" t="s">
        <v>25078</v>
      </c>
    </row>
    <row r="13896" spans="1:16" x14ac:dyDescent="0.25">
      <c r="A13896" t="s">
        <v>0</v>
      </c>
      <c r="B13896" t="s">
        <v>25079</v>
      </c>
      <c r="C13896" t="s">
        <v>112</v>
      </c>
      <c r="D13896" t="s">
        <v>2360</v>
      </c>
      <c r="E13896" t="s">
        <v>59</v>
      </c>
      <c r="F13896" t="b">
        <v>0</v>
      </c>
      <c r="G13896" t="s">
        <v>65</v>
      </c>
      <c r="H13896" s="1">
        <v>46171.917858796303</v>
      </c>
      <c r="I13896" t="b">
        <v>0</v>
      </c>
      <c r="J13896" t="b">
        <v>1</v>
      </c>
      <c r="K13896" t="s">
        <v>41</v>
      </c>
      <c r="L13896" t="s">
        <v>60</v>
      </c>
      <c r="M13896">
        <v>111240</v>
      </c>
      <c r="N13896"/>
      <c r="O13896" t="s">
        <v>8302</v>
      </c>
      <c r="P13896" t="s">
        <v>705</v>
      </c>
    </row>
    <row r="13897" spans="1:16" x14ac:dyDescent="0.25">
      <c r="A13897" t="s">
        <v>0</v>
      </c>
      <c r="B13897" t="s">
        <v>25080</v>
      </c>
      <c r="C13897" t="s">
        <v>165</v>
      </c>
      <c r="D13897" t="s">
        <v>4526</v>
      </c>
      <c r="E13897" t="s">
        <v>59</v>
      </c>
      <c r="F13897" t="b">
        <v>0</v>
      </c>
      <c r="G13897" t="s">
        <v>73</v>
      </c>
      <c r="H13897" s="1">
        <v>46171.917905092603</v>
      </c>
      <c r="I13897" t="b">
        <v>0</v>
      </c>
      <c r="J13897" t="b">
        <v>1</v>
      </c>
      <c r="K13897" t="s">
        <v>41</v>
      </c>
      <c r="L13897" t="s">
        <v>60</v>
      </c>
      <c r="M13897">
        <v>183500</v>
      </c>
      <c r="N13897"/>
      <c r="O13897" t="s">
        <v>25081</v>
      </c>
      <c r="P13897" t="s">
        <v>25082</v>
      </c>
    </row>
    <row r="13898" spans="1:16" x14ac:dyDescent="0.25">
      <c r="A13898" t="s">
        <v>1</v>
      </c>
      <c r="B13898" t="s">
        <v>210</v>
      </c>
      <c r="C13898" t="s">
        <v>14949</v>
      </c>
      <c r="D13898" t="s">
        <v>4346</v>
      </c>
      <c r="E13898" t="s">
        <v>59</v>
      </c>
      <c r="F13898" t="b">
        <v>0</v>
      </c>
      <c r="G13898" t="s">
        <v>77</v>
      </c>
      <c r="H13898" s="1">
        <v>46171.920381944437</v>
      </c>
      <c r="I13898" t="b">
        <v>0</v>
      </c>
      <c r="J13898" t="b">
        <v>1</v>
      </c>
      <c r="K13898" t="s">
        <v>41</v>
      </c>
      <c r="L13898" t="s">
        <v>60</v>
      </c>
      <c r="M13898">
        <v>146339.73000000001</v>
      </c>
      <c r="N13898"/>
      <c r="O13898" t="s">
        <v>25083</v>
      </c>
      <c r="P13898" t="s">
        <v>25084</v>
      </c>
    </row>
    <row r="13899" spans="1:16" x14ac:dyDescent="0.25">
      <c r="A13899" t="s">
        <v>1</v>
      </c>
      <c r="B13899" t="s">
        <v>184</v>
      </c>
      <c r="C13899" t="s">
        <v>751</v>
      </c>
      <c r="D13899" t="s">
        <v>4526</v>
      </c>
      <c r="E13899" t="s">
        <v>88</v>
      </c>
      <c r="F13899" t="b">
        <v>0</v>
      </c>
      <c r="G13899" t="s">
        <v>73</v>
      </c>
      <c r="H13899" s="1">
        <v>46171.920451388891</v>
      </c>
      <c r="I13899" t="b">
        <v>0</v>
      </c>
      <c r="J13899" t="b">
        <v>1</v>
      </c>
      <c r="K13899" t="s">
        <v>41</v>
      </c>
      <c r="L13899" t="s">
        <v>74</v>
      </c>
      <c r="M13899"/>
      <c r="N13899">
        <v>58</v>
      </c>
      <c r="O13899" t="s">
        <v>11125</v>
      </c>
      <c r="P13899" t="s">
        <v>25085</v>
      </c>
    </row>
    <row r="13900" spans="1:16" x14ac:dyDescent="0.25">
      <c r="A13900" t="s">
        <v>0</v>
      </c>
      <c r="B13900" t="s">
        <v>25086</v>
      </c>
      <c r="C13900" t="s">
        <v>12241</v>
      </c>
      <c r="D13900" t="s">
        <v>2360</v>
      </c>
      <c r="E13900" t="s">
        <v>72</v>
      </c>
      <c r="F13900" t="b">
        <v>0</v>
      </c>
      <c r="G13900" t="s">
        <v>68</v>
      </c>
      <c r="H13900" s="1">
        <v>46171.95952546296</v>
      </c>
      <c r="I13900" t="b">
        <v>0</v>
      </c>
      <c r="J13900" t="b">
        <v>0</v>
      </c>
      <c r="K13900" t="s">
        <v>41</v>
      </c>
      <c r="L13900" t="s">
        <v>74</v>
      </c>
      <c r="M13900"/>
      <c r="N13900">
        <v>60</v>
      </c>
      <c r="O13900" t="s">
        <v>17365</v>
      </c>
      <c r="P13900" t="s">
        <v>375</v>
      </c>
    </row>
    <row r="13901" spans="1:16" x14ac:dyDescent="0.25">
      <c r="A13901" t="s">
        <v>0</v>
      </c>
      <c r="B13901" t="s">
        <v>3390</v>
      </c>
      <c r="C13901" t="s">
        <v>5340</v>
      </c>
      <c r="D13901" t="s">
        <v>7670</v>
      </c>
      <c r="E13901" t="s">
        <v>59</v>
      </c>
      <c r="F13901" t="b">
        <v>0</v>
      </c>
      <c r="G13901" t="s">
        <v>40</v>
      </c>
      <c r="H13901" s="1">
        <v>46171.960682870369</v>
      </c>
      <c r="I13901" t="b">
        <v>0</v>
      </c>
      <c r="J13901" t="b">
        <v>0</v>
      </c>
      <c r="K13901" t="s">
        <v>40</v>
      </c>
      <c r="L13901" t="s">
        <v>74</v>
      </c>
      <c r="M13901"/>
      <c r="N13901">
        <v>22.2</v>
      </c>
      <c r="O13901" t="s">
        <v>23769</v>
      </c>
    </row>
    <row r="13902" spans="1:16" x14ac:dyDescent="0.25">
      <c r="A13902" t="s">
        <v>0</v>
      </c>
      <c r="B13902" t="s">
        <v>2199</v>
      </c>
      <c r="C13902" t="s">
        <v>10969</v>
      </c>
      <c r="D13902" t="s">
        <v>4756</v>
      </c>
      <c r="E13902" t="s">
        <v>59</v>
      </c>
      <c r="F13902" t="b">
        <v>0</v>
      </c>
      <c r="G13902" t="s">
        <v>65</v>
      </c>
      <c r="H13902" s="1">
        <v>46172.001215277778</v>
      </c>
      <c r="I13902" t="b">
        <v>0</v>
      </c>
      <c r="J13902" t="b">
        <v>1</v>
      </c>
      <c r="K13902" t="s">
        <v>41</v>
      </c>
      <c r="L13902" t="s">
        <v>60</v>
      </c>
      <c r="M13902">
        <v>121941</v>
      </c>
      <c r="N13902"/>
      <c r="O13902" t="s">
        <v>11016</v>
      </c>
      <c r="P13902" t="s">
        <v>25087</v>
      </c>
    </row>
    <row r="13903" spans="1:16" x14ac:dyDescent="0.25">
      <c r="A13903" t="s">
        <v>0</v>
      </c>
      <c r="B13903" t="s">
        <v>25088</v>
      </c>
      <c r="C13903" t="s">
        <v>6489</v>
      </c>
      <c r="D13903" t="s">
        <v>4595</v>
      </c>
      <c r="E13903" t="s">
        <v>59</v>
      </c>
      <c r="F13903" t="b">
        <v>0</v>
      </c>
      <c r="G13903" t="s">
        <v>20</v>
      </c>
      <c r="H13903" s="1">
        <v>46172.001770833333</v>
      </c>
      <c r="I13903" t="b">
        <v>0</v>
      </c>
      <c r="J13903" t="b">
        <v>0</v>
      </c>
      <c r="K13903" t="s">
        <v>20</v>
      </c>
      <c r="L13903" t="s">
        <v>60</v>
      </c>
      <c r="M13903">
        <v>80</v>
      </c>
      <c r="N13903"/>
      <c r="O13903" t="s">
        <v>25089</v>
      </c>
      <c r="P13903" t="s">
        <v>146</v>
      </c>
    </row>
    <row r="13904" spans="1:16" x14ac:dyDescent="0.25">
      <c r="A13904" t="s">
        <v>0</v>
      </c>
      <c r="B13904" t="s">
        <v>25090</v>
      </c>
      <c r="C13904" t="s">
        <v>3537</v>
      </c>
      <c r="D13904" t="s">
        <v>4346</v>
      </c>
      <c r="E13904" t="s">
        <v>59</v>
      </c>
      <c r="F13904" t="b">
        <v>0</v>
      </c>
      <c r="G13904" t="s">
        <v>41</v>
      </c>
      <c r="H13904" s="1">
        <v>46172.002349537041</v>
      </c>
      <c r="I13904" t="b">
        <v>0</v>
      </c>
      <c r="J13904" t="b">
        <v>0</v>
      </c>
      <c r="K13904" t="s">
        <v>41</v>
      </c>
      <c r="L13904" t="s">
        <v>60</v>
      </c>
      <c r="M13904">
        <v>68500</v>
      </c>
      <c r="N13904"/>
      <c r="O13904" t="s">
        <v>4468</v>
      </c>
      <c r="P13904" t="s">
        <v>705</v>
      </c>
    </row>
    <row r="13905" spans="1:16" x14ac:dyDescent="0.25">
      <c r="A13905" t="s">
        <v>2</v>
      </c>
      <c r="B13905" t="s">
        <v>2</v>
      </c>
      <c r="C13905" t="s">
        <v>2231</v>
      </c>
      <c r="D13905" t="s">
        <v>9872</v>
      </c>
      <c r="E13905" t="s">
        <v>88</v>
      </c>
      <c r="F13905" t="b">
        <v>0</v>
      </c>
      <c r="G13905" t="s">
        <v>77</v>
      </c>
      <c r="H13905" s="1">
        <v>46172.002453703702</v>
      </c>
      <c r="I13905" t="b">
        <v>0</v>
      </c>
      <c r="J13905" t="b">
        <v>1</v>
      </c>
      <c r="K13905" t="s">
        <v>41</v>
      </c>
      <c r="L13905" t="s">
        <v>74</v>
      </c>
      <c r="M13905"/>
      <c r="N13905">
        <v>50</v>
      </c>
      <c r="O13905" t="s">
        <v>1041</v>
      </c>
      <c r="P13905" t="s">
        <v>25091</v>
      </c>
    </row>
    <row r="13906" spans="1:16" x14ac:dyDescent="0.25">
      <c r="A13906" t="s">
        <v>2</v>
      </c>
      <c r="B13906" t="s">
        <v>17067</v>
      </c>
      <c r="C13906" t="s">
        <v>887</v>
      </c>
      <c r="D13906" t="s">
        <v>4756</v>
      </c>
      <c r="E13906" t="s">
        <v>59</v>
      </c>
      <c r="F13906" t="b">
        <v>0</v>
      </c>
      <c r="G13906" t="s">
        <v>65</v>
      </c>
      <c r="H13906" s="1">
        <v>46172.002476851849</v>
      </c>
      <c r="I13906" t="b">
        <v>0</v>
      </c>
      <c r="J13906" t="b">
        <v>1</v>
      </c>
      <c r="K13906" t="s">
        <v>41</v>
      </c>
      <c r="L13906" t="s">
        <v>60</v>
      </c>
      <c r="M13906">
        <v>132500</v>
      </c>
      <c r="N13906"/>
      <c r="O13906" t="s">
        <v>25092</v>
      </c>
      <c r="P13906" t="s">
        <v>25093</v>
      </c>
    </row>
    <row r="13907" spans="1:16" x14ac:dyDescent="0.25">
      <c r="A13907" t="s">
        <v>2</v>
      </c>
      <c r="B13907" t="s">
        <v>25094</v>
      </c>
      <c r="C13907" t="s">
        <v>224</v>
      </c>
      <c r="D13907" t="s">
        <v>4673</v>
      </c>
      <c r="E13907" t="s">
        <v>59</v>
      </c>
      <c r="F13907" t="b">
        <v>0</v>
      </c>
      <c r="G13907" t="s">
        <v>65</v>
      </c>
      <c r="H13907" s="1">
        <v>46172.002488425933</v>
      </c>
      <c r="I13907" t="b">
        <v>0</v>
      </c>
      <c r="J13907" t="b">
        <v>1</v>
      </c>
      <c r="K13907" t="s">
        <v>41</v>
      </c>
      <c r="L13907" t="s">
        <v>60</v>
      </c>
      <c r="M13907">
        <v>190000</v>
      </c>
      <c r="N13907"/>
      <c r="O13907" t="s">
        <v>21081</v>
      </c>
      <c r="P13907" t="s">
        <v>208</v>
      </c>
    </row>
    <row r="13908" spans="1:16" x14ac:dyDescent="0.25">
      <c r="A13908" t="s">
        <v>2</v>
      </c>
      <c r="B13908" t="s">
        <v>25095</v>
      </c>
      <c r="C13908" t="s">
        <v>33</v>
      </c>
      <c r="D13908" t="s">
        <v>4595</v>
      </c>
      <c r="E13908" t="s">
        <v>59</v>
      </c>
      <c r="F13908" t="b">
        <v>0</v>
      </c>
      <c r="G13908" t="s">
        <v>33</v>
      </c>
      <c r="H13908" s="1">
        <v>46172.003333333327</v>
      </c>
      <c r="I13908" t="b">
        <v>0</v>
      </c>
      <c r="J13908" t="b">
        <v>0</v>
      </c>
      <c r="K13908" t="s">
        <v>33</v>
      </c>
      <c r="L13908" t="s">
        <v>60</v>
      </c>
      <c r="M13908">
        <v>57500</v>
      </c>
      <c r="N13908"/>
      <c r="O13908" t="s">
        <v>2593</v>
      </c>
      <c r="P13908" t="s">
        <v>3650</v>
      </c>
    </row>
    <row r="13909" spans="1:16" x14ac:dyDescent="0.25">
      <c r="A13909" t="s">
        <v>1</v>
      </c>
      <c r="B13909" t="s">
        <v>9948</v>
      </c>
      <c r="C13909" t="s">
        <v>148</v>
      </c>
      <c r="D13909" t="s">
        <v>4673</v>
      </c>
      <c r="E13909" t="s">
        <v>59</v>
      </c>
      <c r="F13909" t="b">
        <v>0</v>
      </c>
      <c r="G13909" t="s">
        <v>89</v>
      </c>
      <c r="H13909" s="1">
        <v>46172.003680555557</v>
      </c>
      <c r="I13909" t="b">
        <v>0</v>
      </c>
      <c r="J13909" t="b">
        <v>1</v>
      </c>
      <c r="K13909" t="s">
        <v>41</v>
      </c>
      <c r="L13909" t="s">
        <v>60</v>
      </c>
      <c r="M13909">
        <v>139500</v>
      </c>
      <c r="N13909"/>
      <c r="O13909" t="s">
        <v>3028</v>
      </c>
      <c r="P13909" t="s">
        <v>6694</v>
      </c>
    </row>
    <row r="13910" spans="1:16" x14ac:dyDescent="0.25">
      <c r="A13910" t="s">
        <v>5</v>
      </c>
      <c r="B13910" t="s">
        <v>5</v>
      </c>
      <c r="C13910" t="s">
        <v>359</v>
      </c>
      <c r="D13910" t="s">
        <v>4346</v>
      </c>
      <c r="E13910" t="s">
        <v>59</v>
      </c>
      <c r="F13910" t="b">
        <v>0</v>
      </c>
      <c r="G13910" t="s">
        <v>77</v>
      </c>
      <c r="H13910" s="1">
        <v>46172.003796296303</v>
      </c>
      <c r="I13910" t="b">
        <v>0</v>
      </c>
      <c r="J13910" t="b">
        <v>1</v>
      </c>
      <c r="K13910" t="s">
        <v>41</v>
      </c>
      <c r="L13910" t="s">
        <v>60</v>
      </c>
      <c r="M13910">
        <v>129675.52</v>
      </c>
      <c r="N13910"/>
      <c r="O13910" t="s">
        <v>25096</v>
      </c>
      <c r="P13910" t="s">
        <v>25097</v>
      </c>
    </row>
    <row r="13911" spans="1:16" x14ac:dyDescent="0.25">
      <c r="A13911" t="s">
        <v>0</v>
      </c>
      <c r="B13911" t="s">
        <v>25098</v>
      </c>
      <c r="C13911" t="s">
        <v>4458</v>
      </c>
      <c r="D13911" t="s">
        <v>4346</v>
      </c>
      <c r="E13911" t="s">
        <v>59</v>
      </c>
      <c r="F13911" t="b">
        <v>0</v>
      </c>
      <c r="G13911" t="s">
        <v>77</v>
      </c>
      <c r="H13911" s="1">
        <v>46172.042858796303</v>
      </c>
      <c r="I13911" t="b">
        <v>0</v>
      </c>
      <c r="J13911" t="b">
        <v>0</v>
      </c>
      <c r="K13911" t="s">
        <v>41</v>
      </c>
      <c r="L13911" t="s">
        <v>60</v>
      </c>
      <c r="M13911">
        <v>95000</v>
      </c>
      <c r="N13911"/>
      <c r="O13911" t="s">
        <v>25099</v>
      </c>
      <c r="P13911" t="s">
        <v>6479</v>
      </c>
    </row>
    <row r="13912" spans="1:16" x14ac:dyDescent="0.25">
      <c r="A13912" t="s">
        <v>6</v>
      </c>
      <c r="B13912" t="s">
        <v>6</v>
      </c>
      <c r="C13912" t="s">
        <v>2209</v>
      </c>
      <c r="D13912" t="s">
        <v>4346</v>
      </c>
      <c r="E13912" t="s">
        <v>59</v>
      </c>
      <c r="F13912" t="b">
        <v>0</v>
      </c>
      <c r="G13912" t="s">
        <v>65</v>
      </c>
      <c r="H13912" s="1">
        <v>46172.04415509259</v>
      </c>
      <c r="I13912" t="b">
        <v>0</v>
      </c>
      <c r="J13912" t="b">
        <v>0</v>
      </c>
      <c r="K13912" t="s">
        <v>41</v>
      </c>
      <c r="L13912" t="s">
        <v>60</v>
      </c>
      <c r="M13912">
        <v>120000</v>
      </c>
      <c r="N13912"/>
      <c r="O13912" t="s">
        <v>13783</v>
      </c>
      <c r="P13912" t="s">
        <v>3990</v>
      </c>
    </row>
    <row r="13913" spans="1:16" x14ac:dyDescent="0.25">
      <c r="A13913" t="s">
        <v>5</v>
      </c>
      <c r="B13913" t="s">
        <v>25100</v>
      </c>
      <c r="C13913" t="s">
        <v>650</v>
      </c>
      <c r="D13913" t="s">
        <v>6504</v>
      </c>
      <c r="E13913" t="s">
        <v>59</v>
      </c>
      <c r="F13913" t="b">
        <v>0</v>
      </c>
      <c r="G13913" t="s">
        <v>77</v>
      </c>
      <c r="H13913" s="1">
        <v>46172.045358796298</v>
      </c>
      <c r="I13913" t="b">
        <v>0</v>
      </c>
      <c r="J13913" t="b">
        <v>0</v>
      </c>
      <c r="K13913" t="s">
        <v>41</v>
      </c>
      <c r="L13913" t="s">
        <v>60</v>
      </c>
      <c r="M13913">
        <v>150000</v>
      </c>
      <c r="N13913"/>
      <c r="O13913" t="s">
        <v>25101</v>
      </c>
      <c r="P13913" t="s">
        <v>1666</v>
      </c>
    </row>
    <row r="13914" spans="1:16" x14ac:dyDescent="0.25">
      <c r="A13914" t="s">
        <v>1</v>
      </c>
      <c r="B13914" t="s">
        <v>1560</v>
      </c>
      <c r="C13914" t="s">
        <v>190</v>
      </c>
      <c r="D13914" t="s">
        <v>17626</v>
      </c>
      <c r="E13914" t="s">
        <v>59</v>
      </c>
      <c r="F13914" t="b">
        <v>0</v>
      </c>
      <c r="G13914" t="s">
        <v>41</v>
      </c>
      <c r="H13914" s="1">
        <v>46172.046805555547</v>
      </c>
      <c r="I13914" t="b">
        <v>0</v>
      </c>
      <c r="J13914" t="b">
        <v>0</v>
      </c>
      <c r="K13914" t="s">
        <v>41</v>
      </c>
      <c r="L13914" t="s">
        <v>60</v>
      </c>
      <c r="M13914">
        <v>91550</v>
      </c>
      <c r="N13914"/>
      <c r="O13914" t="s">
        <v>4187</v>
      </c>
      <c r="P13914" t="s">
        <v>25102</v>
      </c>
    </row>
    <row r="13915" spans="1:16" x14ac:dyDescent="0.25">
      <c r="A13915" t="s">
        <v>0</v>
      </c>
      <c r="B13915" t="s">
        <v>25103</v>
      </c>
      <c r="C13915" t="s">
        <v>121</v>
      </c>
      <c r="D13915" t="s">
        <v>4346</v>
      </c>
      <c r="E13915" t="s">
        <v>59</v>
      </c>
      <c r="F13915" t="b">
        <v>0</v>
      </c>
      <c r="G13915" t="s">
        <v>68</v>
      </c>
      <c r="H13915" s="1">
        <v>46172.08452546296</v>
      </c>
      <c r="I13915" t="b">
        <v>0</v>
      </c>
      <c r="J13915" t="b">
        <v>0</v>
      </c>
      <c r="K13915" t="s">
        <v>41</v>
      </c>
      <c r="L13915" t="s">
        <v>60</v>
      </c>
      <c r="M13915">
        <v>80000</v>
      </c>
      <c r="N13915"/>
      <c r="O13915" t="s">
        <v>305</v>
      </c>
      <c r="P13915" t="s">
        <v>288</v>
      </c>
    </row>
    <row r="13916" spans="1:16" x14ac:dyDescent="0.25">
      <c r="A13916" t="s">
        <v>2</v>
      </c>
      <c r="B13916" t="s">
        <v>2</v>
      </c>
      <c r="C13916" t="s">
        <v>655</v>
      </c>
      <c r="D13916" t="s">
        <v>4346</v>
      </c>
      <c r="E13916" t="s">
        <v>59</v>
      </c>
      <c r="F13916" t="b">
        <v>0</v>
      </c>
      <c r="G13916" t="s">
        <v>68</v>
      </c>
      <c r="H13916" s="1">
        <v>46172.085798611108</v>
      </c>
      <c r="I13916" t="b">
        <v>0</v>
      </c>
      <c r="J13916" t="b">
        <v>0</v>
      </c>
      <c r="K13916" t="s">
        <v>41</v>
      </c>
      <c r="L13916" t="s">
        <v>60</v>
      </c>
      <c r="M13916">
        <v>156500</v>
      </c>
      <c r="N13916"/>
      <c r="O13916" t="s">
        <v>305</v>
      </c>
      <c r="P13916" t="s">
        <v>25104</v>
      </c>
    </row>
    <row r="13917" spans="1:16" x14ac:dyDescent="0.25">
      <c r="A13917" t="s">
        <v>6</v>
      </c>
      <c r="B13917" t="s">
        <v>6</v>
      </c>
      <c r="C13917" t="s">
        <v>200</v>
      </c>
      <c r="D13917" t="s">
        <v>4756</v>
      </c>
      <c r="E13917" t="s">
        <v>59</v>
      </c>
      <c r="F13917" t="b">
        <v>0</v>
      </c>
      <c r="G13917" t="s">
        <v>65</v>
      </c>
      <c r="H13917" s="1">
        <v>46172.085810185177</v>
      </c>
      <c r="I13917" t="b">
        <v>0</v>
      </c>
      <c r="J13917" t="b">
        <v>1</v>
      </c>
      <c r="K13917" t="s">
        <v>41</v>
      </c>
      <c r="L13917" t="s">
        <v>60</v>
      </c>
      <c r="M13917">
        <v>130000</v>
      </c>
      <c r="N13917"/>
      <c r="O13917" t="s">
        <v>25105</v>
      </c>
      <c r="P13917" t="s">
        <v>25106</v>
      </c>
    </row>
    <row r="13918" spans="1:16" x14ac:dyDescent="0.25">
      <c r="A13918" t="s">
        <v>1</v>
      </c>
      <c r="B13918" t="s">
        <v>25107</v>
      </c>
      <c r="C13918" t="s">
        <v>81</v>
      </c>
      <c r="D13918" t="s">
        <v>4346</v>
      </c>
      <c r="E13918" t="s">
        <v>59</v>
      </c>
      <c r="F13918" t="b">
        <v>0</v>
      </c>
      <c r="G13918" t="s">
        <v>68</v>
      </c>
      <c r="H13918" s="1">
        <v>46172.087048611109</v>
      </c>
      <c r="I13918" t="b">
        <v>1</v>
      </c>
      <c r="J13918" t="b">
        <v>0</v>
      </c>
      <c r="K13918" t="s">
        <v>41</v>
      </c>
      <c r="L13918" t="s">
        <v>60</v>
      </c>
      <c r="M13918">
        <v>339000</v>
      </c>
      <c r="N13918"/>
      <c r="O13918" t="s">
        <v>2960</v>
      </c>
      <c r="P13918" t="s">
        <v>25108</v>
      </c>
    </row>
    <row r="13919" spans="1:16" x14ac:dyDescent="0.25">
      <c r="A13919" t="s">
        <v>1</v>
      </c>
      <c r="B13919" t="s">
        <v>25109</v>
      </c>
      <c r="C13919" t="s">
        <v>25110</v>
      </c>
      <c r="D13919" t="s">
        <v>4756</v>
      </c>
      <c r="E13919" t="s">
        <v>59</v>
      </c>
      <c r="F13919" t="b">
        <v>0</v>
      </c>
      <c r="G13919" t="s">
        <v>13</v>
      </c>
      <c r="H13919" s="1">
        <v>46172.212060185193</v>
      </c>
      <c r="I13919" t="b">
        <v>0</v>
      </c>
      <c r="J13919" t="b">
        <v>0</v>
      </c>
      <c r="K13919" t="s">
        <v>13</v>
      </c>
      <c r="L13919" t="s">
        <v>60</v>
      </c>
      <c r="M13919">
        <v>95000</v>
      </c>
      <c r="N13919"/>
      <c r="O13919" t="s">
        <v>25111</v>
      </c>
      <c r="P13919" t="s">
        <v>25112</v>
      </c>
    </row>
    <row r="13920" spans="1:16" x14ac:dyDescent="0.25">
      <c r="A13920" t="s">
        <v>1</v>
      </c>
      <c r="B13920" t="s">
        <v>1191</v>
      </c>
      <c r="C13920" t="s">
        <v>958</v>
      </c>
      <c r="D13920" t="s">
        <v>2360</v>
      </c>
      <c r="E13920" t="s">
        <v>59</v>
      </c>
      <c r="F13920" t="b">
        <v>0</v>
      </c>
      <c r="G13920" t="s">
        <v>89</v>
      </c>
      <c r="H13920" s="1">
        <v>46172.253344907411</v>
      </c>
      <c r="I13920" t="b">
        <v>0</v>
      </c>
      <c r="J13920" t="b">
        <v>1</v>
      </c>
      <c r="K13920" t="s">
        <v>41</v>
      </c>
      <c r="L13920" t="s">
        <v>60</v>
      </c>
      <c r="M13920">
        <v>115000</v>
      </c>
      <c r="N13920"/>
      <c r="O13920" t="s">
        <v>2230</v>
      </c>
      <c r="P13920" t="s">
        <v>19773</v>
      </c>
    </row>
    <row r="13921" spans="1:16" x14ac:dyDescent="0.25">
      <c r="A13921" t="s">
        <v>3</v>
      </c>
      <c r="B13921" t="s">
        <v>18801</v>
      </c>
      <c r="C13921" t="s">
        <v>4480</v>
      </c>
      <c r="D13921" t="s">
        <v>5440</v>
      </c>
      <c r="E13921" t="s">
        <v>59</v>
      </c>
      <c r="F13921" t="b">
        <v>0</v>
      </c>
      <c r="G13921" t="s">
        <v>73</v>
      </c>
      <c r="H13921" s="1">
        <v>46172.334386574083</v>
      </c>
      <c r="I13921" t="b">
        <v>0</v>
      </c>
      <c r="J13921" t="b">
        <v>0</v>
      </c>
      <c r="K13921" t="s">
        <v>41</v>
      </c>
      <c r="L13921" t="s">
        <v>60</v>
      </c>
      <c r="M13921">
        <v>111779</v>
      </c>
      <c r="N13921"/>
      <c r="O13921" t="s">
        <v>2386</v>
      </c>
      <c r="P13921" t="s">
        <v>283</v>
      </c>
    </row>
    <row r="13922" spans="1:16" x14ac:dyDescent="0.25">
      <c r="A13922" t="s">
        <v>7</v>
      </c>
      <c r="B13922" t="s">
        <v>25113</v>
      </c>
      <c r="C13922" t="s">
        <v>319</v>
      </c>
      <c r="D13922" t="s">
        <v>11236</v>
      </c>
      <c r="E13922" t="s">
        <v>59</v>
      </c>
      <c r="F13922" t="b">
        <v>0</v>
      </c>
      <c r="G13922" t="s">
        <v>65</v>
      </c>
      <c r="H13922" s="1">
        <v>46172.335509259261</v>
      </c>
      <c r="I13922" t="b">
        <v>0</v>
      </c>
      <c r="J13922" t="b">
        <v>1</v>
      </c>
      <c r="K13922" t="s">
        <v>41</v>
      </c>
      <c r="L13922" t="s">
        <v>60</v>
      </c>
      <c r="M13922">
        <v>214500</v>
      </c>
      <c r="N13922"/>
      <c r="O13922" t="s">
        <v>965</v>
      </c>
    </row>
    <row r="13923" spans="1:16" x14ac:dyDescent="0.25">
      <c r="A13923" t="s">
        <v>4</v>
      </c>
      <c r="B13923" t="s">
        <v>24113</v>
      </c>
      <c r="C13923" t="s">
        <v>27</v>
      </c>
      <c r="D13923" t="s">
        <v>23670</v>
      </c>
      <c r="E13923" t="s">
        <v>59</v>
      </c>
      <c r="F13923" t="b">
        <v>0</v>
      </c>
      <c r="G13923" t="s">
        <v>27</v>
      </c>
      <c r="H13923" s="1">
        <v>46172.337569444448</v>
      </c>
      <c r="I13923" t="b">
        <v>1</v>
      </c>
      <c r="J13923" t="b">
        <v>0</v>
      </c>
      <c r="K13923" t="s">
        <v>27</v>
      </c>
      <c r="L13923" t="s">
        <v>60</v>
      </c>
      <c r="M13923">
        <v>148000</v>
      </c>
      <c r="N13923"/>
      <c r="O13923" t="s">
        <v>2704</v>
      </c>
      <c r="P13923" t="s">
        <v>25114</v>
      </c>
    </row>
    <row r="13924" spans="1:16" x14ac:dyDescent="0.25">
      <c r="A13924" t="s">
        <v>0</v>
      </c>
      <c r="B13924" t="s">
        <v>25115</v>
      </c>
      <c r="C13924" t="s">
        <v>112</v>
      </c>
      <c r="D13924" t="s">
        <v>4526</v>
      </c>
      <c r="E13924" t="s">
        <v>59</v>
      </c>
      <c r="F13924" t="b">
        <v>0</v>
      </c>
      <c r="G13924" t="s">
        <v>65</v>
      </c>
      <c r="H13924" s="1">
        <v>46172.417569444442</v>
      </c>
      <c r="I13924" t="b">
        <v>0</v>
      </c>
      <c r="J13924" t="b">
        <v>1</v>
      </c>
      <c r="K13924" t="s">
        <v>41</v>
      </c>
      <c r="L13924" t="s">
        <v>60</v>
      </c>
      <c r="M13924">
        <v>166625</v>
      </c>
      <c r="N13924"/>
      <c r="O13924" t="s">
        <v>7675</v>
      </c>
      <c r="P13924" t="s">
        <v>19804</v>
      </c>
    </row>
    <row r="13925" spans="1:16" x14ac:dyDescent="0.25">
      <c r="A13925" t="s">
        <v>0</v>
      </c>
      <c r="B13925" t="s">
        <v>25116</v>
      </c>
      <c r="C13925" t="s">
        <v>4120</v>
      </c>
      <c r="D13925" t="s">
        <v>5440</v>
      </c>
      <c r="E13925" t="s">
        <v>59</v>
      </c>
      <c r="F13925" t="b">
        <v>0</v>
      </c>
      <c r="G13925" t="s">
        <v>77</v>
      </c>
      <c r="H13925" s="1">
        <v>46172.417592592603</v>
      </c>
      <c r="I13925" t="b">
        <v>0</v>
      </c>
      <c r="J13925" t="b">
        <v>0</v>
      </c>
      <c r="K13925" t="s">
        <v>41</v>
      </c>
      <c r="L13925" t="s">
        <v>60</v>
      </c>
      <c r="M13925">
        <v>120001</v>
      </c>
      <c r="N13925"/>
      <c r="O13925" t="s">
        <v>25117</v>
      </c>
      <c r="P13925" t="s">
        <v>18176</v>
      </c>
    </row>
    <row r="13926" spans="1:16" x14ac:dyDescent="0.25">
      <c r="A13926" t="s">
        <v>1</v>
      </c>
      <c r="B13926" t="s">
        <v>25118</v>
      </c>
      <c r="C13926" t="s">
        <v>21034</v>
      </c>
      <c r="D13926" t="s">
        <v>4346</v>
      </c>
      <c r="E13926" t="s">
        <v>59</v>
      </c>
      <c r="F13926" t="b">
        <v>0</v>
      </c>
      <c r="G13926" t="s">
        <v>77</v>
      </c>
      <c r="H13926" s="1">
        <v>46172.420023148137</v>
      </c>
      <c r="I13926" t="b">
        <v>0</v>
      </c>
      <c r="J13926" t="b">
        <v>1</v>
      </c>
      <c r="K13926" t="s">
        <v>41</v>
      </c>
      <c r="L13926" t="s">
        <v>60</v>
      </c>
      <c r="M13926">
        <v>126800</v>
      </c>
      <c r="N13926"/>
      <c r="O13926" t="s">
        <v>1362</v>
      </c>
      <c r="P13926" t="s">
        <v>24386</v>
      </c>
    </row>
    <row r="13927" spans="1:16" x14ac:dyDescent="0.25">
      <c r="A13927" t="s">
        <v>8</v>
      </c>
      <c r="B13927" t="s">
        <v>25119</v>
      </c>
      <c r="C13927" t="s">
        <v>40</v>
      </c>
      <c r="D13927" t="s">
        <v>4526</v>
      </c>
      <c r="E13927" t="s">
        <v>59</v>
      </c>
      <c r="F13927" t="b">
        <v>0</v>
      </c>
      <c r="G13927" t="s">
        <v>40</v>
      </c>
      <c r="H13927" s="1">
        <v>46172.421296296299</v>
      </c>
      <c r="I13927" t="b">
        <v>0</v>
      </c>
      <c r="J13927" t="b">
        <v>0</v>
      </c>
      <c r="K13927" t="s">
        <v>40</v>
      </c>
      <c r="L13927" t="s">
        <v>60</v>
      </c>
      <c r="M13927">
        <v>130000</v>
      </c>
      <c r="N13927"/>
      <c r="O13927" t="s">
        <v>25120</v>
      </c>
    </row>
    <row r="13928" spans="1:16" x14ac:dyDescent="0.25">
      <c r="A13928" t="s">
        <v>0</v>
      </c>
      <c r="B13928" t="s">
        <v>25121</v>
      </c>
      <c r="C13928" t="s">
        <v>112</v>
      </c>
      <c r="D13928" t="s">
        <v>4526</v>
      </c>
      <c r="E13928" t="s">
        <v>59</v>
      </c>
      <c r="F13928" t="b">
        <v>0</v>
      </c>
      <c r="G13928" t="s">
        <v>65</v>
      </c>
      <c r="H13928" s="1">
        <v>46172.459236111114</v>
      </c>
      <c r="I13928" t="b">
        <v>0</v>
      </c>
      <c r="J13928" t="b">
        <v>1</v>
      </c>
      <c r="K13928" t="s">
        <v>41</v>
      </c>
      <c r="L13928" t="s">
        <v>60</v>
      </c>
      <c r="M13928">
        <v>167500</v>
      </c>
      <c r="N13928"/>
      <c r="O13928" t="s">
        <v>1610</v>
      </c>
      <c r="P13928" t="s">
        <v>85</v>
      </c>
    </row>
    <row r="13929" spans="1:16" x14ac:dyDescent="0.25">
      <c r="A13929" t="s">
        <v>0</v>
      </c>
      <c r="B13929" t="s">
        <v>25122</v>
      </c>
      <c r="C13929" t="s">
        <v>25123</v>
      </c>
      <c r="D13929" t="s">
        <v>4346</v>
      </c>
      <c r="E13929" t="s">
        <v>59</v>
      </c>
      <c r="F13929" t="b">
        <v>0</v>
      </c>
      <c r="G13929" t="s">
        <v>65</v>
      </c>
      <c r="H13929" s="1">
        <v>46172.45925925926</v>
      </c>
      <c r="I13929" t="b">
        <v>0</v>
      </c>
      <c r="J13929" t="b">
        <v>1</v>
      </c>
      <c r="K13929" t="s">
        <v>41</v>
      </c>
      <c r="L13929" t="s">
        <v>60</v>
      </c>
      <c r="M13929">
        <v>60000</v>
      </c>
      <c r="N13929"/>
      <c r="O13929" t="s">
        <v>25124</v>
      </c>
      <c r="P13929" t="s">
        <v>25125</v>
      </c>
    </row>
    <row r="13930" spans="1:16" x14ac:dyDescent="0.25">
      <c r="A13930" t="s">
        <v>2</v>
      </c>
      <c r="B13930" t="s">
        <v>24989</v>
      </c>
      <c r="C13930" t="s">
        <v>81</v>
      </c>
      <c r="D13930" t="s">
        <v>4526</v>
      </c>
      <c r="E13930" t="s">
        <v>59</v>
      </c>
      <c r="F13930" t="b">
        <v>0</v>
      </c>
      <c r="G13930" t="s">
        <v>77</v>
      </c>
      <c r="H13930" s="1">
        <v>46172.45925925926</v>
      </c>
      <c r="I13930" t="b">
        <v>0</v>
      </c>
      <c r="J13930" t="b">
        <v>1</v>
      </c>
      <c r="K13930" t="s">
        <v>41</v>
      </c>
      <c r="L13930" t="s">
        <v>60</v>
      </c>
      <c r="M13930">
        <v>245500</v>
      </c>
      <c r="N13930"/>
      <c r="O13930" t="s">
        <v>343</v>
      </c>
      <c r="P13930" t="s">
        <v>12956</v>
      </c>
    </row>
    <row r="13931" spans="1:16" x14ac:dyDescent="0.25">
      <c r="A13931" t="s">
        <v>1</v>
      </c>
      <c r="B13931" t="s">
        <v>25126</v>
      </c>
      <c r="C13931" t="s">
        <v>25127</v>
      </c>
      <c r="D13931" t="s">
        <v>2360</v>
      </c>
      <c r="E13931" t="s">
        <v>59</v>
      </c>
      <c r="F13931" t="b">
        <v>0</v>
      </c>
      <c r="G13931" t="s">
        <v>65</v>
      </c>
      <c r="H13931" s="1">
        <v>46172.461747685193</v>
      </c>
      <c r="I13931" t="b">
        <v>1</v>
      </c>
      <c r="J13931" t="b">
        <v>0</v>
      </c>
      <c r="K13931" t="s">
        <v>41</v>
      </c>
      <c r="L13931" t="s">
        <v>60</v>
      </c>
      <c r="M13931">
        <v>120000</v>
      </c>
      <c r="N13931"/>
      <c r="O13931" t="s">
        <v>25128</v>
      </c>
      <c r="P13931" t="s">
        <v>25129</v>
      </c>
    </row>
    <row r="13932" spans="1:16" x14ac:dyDescent="0.25">
      <c r="A13932" t="s">
        <v>4</v>
      </c>
      <c r="B13932" t="s">
        <v>17824</v>
      </c>
      <c r="C13932" t="s">
        <v>955</v>
      </c>
      <c r="D13932" t="s">
        <v>5102</v>
      </c>
      <c r="E13932" t="s">
        <v>59</v>
      </c>
      <c r="F13932" t="b">
        <v>0</v>
      </c>
      <c r="G13932" t="s">
        <v>13</v>
      </c>
      <c r="H13932" s="1">
        <v>46172.50372685185</v>
      </c>
      <c r="I13932" t="b">
        <v>0</v>
      </c>
      <c r="J13932" t="b">
        <v>0</v>
      </c>
      <c r="K13932" t="s">
        <v>13</v>
      </c>
      <c r="L13932" t="s">
        <v>60</v>
      </c>
      <c r="M13932">
        <v>159000</v>
      </c>
      <c r="N13932"/>
      <c r="O13932" t="s">
        <v>13572</v>
      </c>
      <c r="P13932" t="s">
        <v>25130</v>
      </c>
    </row>
    <row r="13933" spans="1:16" x14ac:dyDescent="0.25">
      <c r="A13933" t="s">
        <v>3</v>
      </c>
      <c r="B13933" t="s">
        <v>8876</v>
      </c>
      <c r="C13933" t="s">
        <v>457</v>
      </c>
      <c r="D13933" t="s">
        <v>4756</v>
      </c>
      <c r="E13933" t="s">
        <v>59</v>
      </c>
      <c r="F13933" t="b">
        <v>0</v>
      </c>
      <c r="G13933" t="s">
        <v>77</v>
      </c>
      <c r="H13933" s="1">
        <v>46172.542592592603</v>
      </c>
      <c r="I13933" t="b">
        <v>0</v>
      </c>
      <c r="J13933" t="b">
        <v>1</v>
      </c>
      <c r="K13933" t="s">
        <v>41</v>
      </c>
      <c r="L13933" t="s">
        <v>60</v>
      </c>
      <c r="M13933">
        <v>85000</v>
      </c>
      <c r="N13933"/>
      <c r="O13933" t="s">
        <v>401</v>
      </c>
      <c r="P13933" t="s">
        <v>25131</v>
      </c>
    </row>
    <row r="13934" spans="1:16" x14ac:dyDescent="0.25">
      <c r="A13934" t="s">
        <v>0</v>
      </c>
      <c r="B13934" t="s">
        <v>23365</v>
      </c>
      <c r="C13934" t="s">
        <v>190</v>
      </c>
      <c r="D13934" t="s">
        <v>4756</v>
      </c>
      <c r="E13934" t="s">
        <v>59</v>
      </c>
      <c r="F13934" t="b">
        <v>0</v>
      </c>
      <c r="G13934" t="s">
        <v>73</v>
      </c>
      <c r="H13934" s="1">
        <v>46172.584236111114</v>
      </c>
      <c r="I13934" t="b">
        <v>0</v>
      </c>
      <c r="J13934" t="b">
        <v>1</v>
      </c>
      <c r="K13934" t="s">
        <v>41</v>
      </c>
      <c r="L13934" t="s">
        <v>60</v>
      </c>
      <c r="M13934">
        <v>82500</v>
      </c>
      <c r="N13934"/>
      <c r="O13934" t="s">
        <v>23366</v>
      </c>
      <c r="P13934" t="s">
        <v>23367</v>
      </c>
    </row>
    <row r="13935" spans="1:16" x14ac:dyDescent="0.25">
      <c r="A13935" t="s">
        <v>0</v>
      </c>
      <c r="B13935" t="s">
        <v>2045</v>
      </c>
      <c r="C13935" t="s">
        <v>846</v>
      </c>
      <c r="D13935" t="s">
        <v>4756</v>
      </c>
      <c r="E13935" t="s">
        <v>59</v>
      </c>
      <c r="F13935" t="b">
        <v>0</v>
      </c>
      <c r="G13935" t="s">
        <v>68</v>
      </c>
      <c r="H13935" s="1">
        <v>46172.584236111114</v>
      </c>
      <c r="I13935" t="b">
        <v>0</v>
      </c>
      <c r="J13935" t="b">
        <v>0</v>
      </c>
      <c r="K13935" t="s">
        <v>41</v>
      </c>
      <c r="L13935" t="s">
        <v>60</v>
      </c>
      <c r="M13935">
        <v>82500</v>
      </c>
      <c r="N13935"/>
      <c r="O13935" t="s">
        <v>23762</v>
      </c>
      <c r="P13935" t="s">
        <v>25132</v>
      </c>
    </row>
    <row r="13936" spans="1:16" x14ac:dyDescent="0.25">
      <c r="A13936" t="s">
        <v>0</v>
      </c>
      <c r="B13936" t="s">
        <v>25133</v>
      </c>
      <c r="C13936" t="s">
        <v>76</v>
      </c>
      <c r="D13936" t="s">
        <v>4526</v>
      </c>
      <c r="E13936" t="s">
        <v>59</v>
      </c>
      <c r="F13936" t="b">
        <v>1</v>
      </c>
      <c r="G13936" t="s">
        <v>65</v>
      </c>
      <c r="H13936" s="1">
        <v>46172.584270833337</v>
      </c>
      <c r="I13936" t="b">
        <v>1</v>
      </c>
      <c r="J13936" t="b">
        <v>1</v>
      </c>
      <c r="K13936" t="s">
        <v>41</v>
      </c>
      <c r="L13936" t="s">
        <v>60</v>
      </c>
      <c r="M13936">
        <v>70000</v>
      </c>
      <c r="N13936"/>
      <c r="O13936" t="s">
        <v>25134</v>
      </c>
      <c r="P13936" t="s">
        <v>4817</v>
      </c>
    </row>
    <row r="13937" spans="1:16" x14ac:dyDescent="0.25">
      <c r="A13937" t="s">
        <v>4</v>
      </c>
      <c r="B13937" t="s">
        <v>25135</v>
      </c>
      <c r="C13937" t="s">
        <v>76</v>
      </c>
      <c r="D13937" t="s">
        <v>4526</v>
      </c>
      <c r="E13937" t="s">
        <v>59</v>
      </c>
      <c r="F13937" t="b">
        <v>1</v>
      </c>
      <c r="G13937" t="s">
        <v>20</v>
      </c>
      <c r="H13937" s="1">
        <v>46172.587326388893</v>
      </c>
      <c r="I13937" t="b">
        <v>1</v>
      </c>
      <c r="J13937" t="b">
        <v>0</v>
      </c>
      <c r="K13937" t="s">
        <v>20</v>
      </c>
      <c r="L13937" t="s">
        <v>60</v>
      </c>
      <c r="M13937">
        <v>150000</v>
      </c>
      <c r="N13937"/>
      <c r="O13937" t="s">
        <v>13259</v>
      </c>
      <c r="P13937" t="s">
        <v>25136</v>
      </c>
    </row>
    <row r="13938" spans="1:16" x14ac:dyDescent="0.25">
      <c r="A13938" t="s">
        <v>1</v>
      </c>
      <c r="B13938" t="s">
        <v>25137</v>
      </c>
      <c r="C13938" t="s">
        <v>27</v>
      </c>
      <c r="D13938" t="s">
        <v>23670</v>
      </c>
      <c r="E13938" t="s">
        <v>59</v>
      </c>
      <c r="F13938" t="b">
        <v>0</v>
      </c>
      <c r="G13938" t="s">
        <v>27</v>
      </c>
      <c r="H13938" s="1">
        <v>46172.587569444448</v>
      </c>
      <c r="I13938" t="b">
        <v>1</v>
      </c>
      <c r="J13938" t="b">
        <v>0</v>
      </c>
      <c r="K13938" t="s">
        <v>27</v>
      </c>
      <c r="L13938" t="s">
        <v>60</v>
      </c>
      <c r="M13938">
        <v>176000</v>
      </c>
      <c r="N13938"/>
      <c r="O13938" t="s">
        <v>2704</v>
      </c>
    </row>
    <row r="13939" spans="1:16" x14ac:dyDescent="0.25">
      <c r="A13939" t="s">
        <v>4</v>
      </c>
      <c r="B13939" t="s">
        <v>25138</v>
      </c>
      <c r="C13939" t="s">
        <v>27</v>
      </c>
      <c r="D13939" t="s">
        <v>23670</v>
      </c>
      <c r="E13939" t="s">
        <v>59</v>
      </c>
      <c r="F13939" t="b">
        <v>0</v>
      </c>
      <c r="G13939" t="s">
        <v>27</v>
      </c>
      <c r="H13939" s="1">
        <v>46172.587569444448</v>
      </c>
      <c r="I13939" t="b">
        <v>1</v>
      </c>
      <c r="J13939" t="b">
        <v>0</v>
      </c>
      <c r="K13939" t="s">
        <v>27</v>
      </c>
      <c r="L13939" t="s">
        <v>60</v>
      </c>
      <c r="M13939">
        <v>132000</v>
      </c>
      <c r="N13939"/>
      <c r="O13939" t="s">
        <v>2704</v>
      </c>
      <c r="P13939" t="s">
        <v>24727</v>
      </c>
    </row>
    <row r="13940" spans="1:16" x14ac:dyDescent="0.25">
      <c r="A13940" t="s">
        <v>5</v>
      </c>
      <c r="B13940" t="s">
        <v>16686</v>
      </c>
      <c r="C13940" t="s">
        <v>86</v>
      </c>
      <c r="D13940" t="s">
        <v>4756</v>
      </c>
      <c r="E13940" t="s">
        <v>59</v>
      </c>
      <c r="F13940" t="b">
        <v>0</v>
      </c>
      <c r="G13940" t="s">
        <v>77</v>
      </c>
      <c r="H13940" s="1">
        <v>46172.628333333327</v>
      </c>
      <c r="I13940" t="b">
        <v>0</v>
      </c>
      <c r="J13940" t="b">
        <v>1</v>
      </c>
      <c r="K13940" t="s">
        <v>41</v>
      </c>
      <c r="L13940" t="s">
        <v>60</v>
      </c>
      <c r="M13940">
        <v>219500</v>
      </c>
      <c r="N13940"/>
      <c r="O13940" t="s">
        <v>16687</v>
      </c>
      <c r="P13940" t="s">
        <v>25139</v>
      </c>
    </row>
    <row r="13941" spans="1:16" x14ac:dyDescent="0.25">
      <c r="A13941" t="s">
        <v>7</v>
      </c>
      <c r="B13941" t="s">
        <v>25140</v>
      </c>
      <c r="C13941" t="s">
        <v>201</v>
      </c>
      <c r="D13941" t="s">
        <v>4756</v>
      </c>
      <c r="E13941" t="s">
        <v>59</v>
      </c>
      <c r="F13941" t="b">
        <v>0</v>
      </c>
      <c r="G13941" t="s">
        <v>77</v>
      </c>
      <c r="H13941" s="1">
        <v>46172.667569444442</v>
      </c>
      <c r="I13941" t="b">
        <v>1</v>
      </c>
      <c r="J13941" t="b">
        <v>0</v>
      </c>
      <c r="K13941" t="s">
        <v>41</v>
      </c>
      <c r="L13941" t="s">
        <v>60</v>
      </c>
      <c r="M13941">
        <v>148500</v>
      </c>
      <c r="N13941"/>
      <c r="O13941" t="s">
        <v>25141</v>
      </c>
      <c r="P13941" t="s">
        <v>25142</v>
      </c>
    </row>
    <row r="13942" spans="1:16" x14ac:dyDescent="0.25">
      <c r="A13942" t="s">
        <v>0</v>
      </c>
      <c r="B13942" t="s">
        <v>3491</v>
      </c>
      <c r="C13942" t="s">
        <v>86</v>
      </c>
      <c r="D13942" t="s">
        <v>4756</v>
      </c>
      <c r="E13942" t="s">
        <v>59</v>
      </c>
      <c r="F13942" t="b">
        <v>0</v>
      </c>
      <c r="G13942" t="s">
        <v>77</v>
      </c>
      <c r="H13942" s="1">
        <v>46172.667569444442</v>
      </c>
      <c r="I13942" t="b">
        <v>0</v>
      </c>
      <c r="J13942" t="b">
        <v>1</v>
      </c>
      <c r="K13942" t="s">
        <v>41</v>
      </c>
      <c r="L13942" t="s">
        <v>60</v>
      </c>
      <c r="M13942">
        <v>191575</v>
      </c>
      <c r="N13942"/>
      <c r="O13942" t="s">
        <v>25143</v>
      </c>
      <c r="P13942" t="s">
        <v>25144</v>
      </c>
    </row>
    <row r="13943" spans="1:16" x14ac:dyDescent="0.25">
      <c r="A13943" t="s">
        <v>0</v>
      </c>
      <c r="B13943" t="s">
        <v>25145</v>
      </c>
      <c r="C13943" t="s">
        <v>112</v>
      </c>
      <c r="D13943" t="s">
        <v>4756</v>
      </c>
      <c r="E13943" t="s">
        <v>59</v>
      </c>
      <c r="F13943" t="b">
        <v>0</v>
      </c>
      <c r="G13943" t="s">
        <v>65</v>
      </c>
      <c r="H13943" s="1">
        <v>46172.667569444442</v>
      </c>
      <c r="I13943" t="b">
        <v>0</v>
      </c>
      <c r="J13943" t="b">
        <v>1</v>
      </c>
      <c r="K13943" t="s">
        <v>41</v>
      </c>
      <c r="L13943" t="s">
        <v>60</v>
      </c>
      <c r="M13943">
        <v>167500</v>
      </c>
      <c r="N13943"/>
      <c r="O13943" t="s">
        <v>25146</v>
      </c>
      <c r="P13943" t="s">
        <v>85</v>
      </c>
    </row>
    <row r="13944" spans="1:16" x14ac:dyDescent="0.25">
      <c r="A13944" t="s">
        <v>0</v>
      </c>
      <c r="B13944" t="s">
        <v>25147</v>
      </c>
      <c r="C13944" t="s">
        <v>134</v>
      </c>
      <c r="D13944" t="s">
        <v>4526</v>
      </c>
      <c r="E13944" t="s">
        <v>59</v>
      </c>
      <c r="F13944" t="b">
        <v>0</v>
      </c>
      <c r="G13944" t="s">
        <v>65</v>
      </c>
      <c r="H13944" s="1">
        <v>46172.667592592603</v>
      </c>
      <c r="I13944" t="b">
        <v>0</v>
      </c>
      <c r="J13944" t="b">
        <v>0</v>
      </c>
      <c r="K13944" t="s">
        <v>41</v>
      </c>
      <c r="L13944" t="s">
        <v>60</v>
      </c>
      <c r="M13944">
        <v>134150</v>
      </c>
      <c r="N13944"/>
      <c r="O13944" t="s">
        <v>135</v>
      </c>
    </row>
    <row r="13945" spans="1:16" x14ac:dyDescent="0.25">
      <c r="A13945" t="s">
        <v>1</v>
      </c>
      <c r="B13945" t="s">
        <v>25148</v>
      </c>
      <c r="C13945" t="s">
        <v>162</v>
      </c>
      <c r="D13945" t="s">
        <v>4756</v>
      </c>
      <c r="E13945" t="s">
        <v>59</v>
      </c>
      <c r="F13945" t="b">
        <v>0</v>
      </c>
      <c r="G13945" t="s">
        <v>77</v>
      </c>
      <c r="H13945" s="1">
        <v>46172.670034722221</v>
      </c>
      <c r="I13945" t="b">
        <v>1</v>
      </c>
      <c r="J13945" t="b">
        <v>1</v>
      </c>
      <c r="K13945" t="s">
        <v>41</v>
      </c>
      <c r="L13945" t="s">
        <v>60</v>
      </c>
      <c r="M13945">
        <v>115000</v>
      </c>
      <c r="N13945"/>
      <c r="O13945" t="s">
        <v>25149</v>
      </c>
      <c r="P13945" t="s">
        <v>25150</v>
      </c>
    </row>
    <row r="13946" spans="1:16" x14ac:dyDescent="0.25">
      <c r="A13946" t="s">
        <v>0</v>
      </c>
      <c r="B13946" t="s">
        <v>25151</v>
      </c>
      <c r="C13946" t="s">
        <v>13</v>
      </c>
      <c r="D13946" t="s">
        <v>4526</v>
      </c>
      <c r="E13946" t="s">
        <v>59</v>
      </c>
      <c r="F13946" t="b">
        <v>0</v>
      </c>
      <c r="G13946" t="s">
        <v>13</v>
      </c>
      <c r="H13946" s="1">
        <v>46172.709490740737</v>
      </c>
      <c r="I13946" t="b">
        <v>0</v>
      </c>
      <c r="J13946" t="b">
        <v>0</v>
      </c>
      <c r="K13946" t="s">
        <v>13</v>
      </c>
      <c r="L13946" t="s">
        <v>60</v>
      </c>
      <c r="M13946">
        <v>65000</v>
      </c>
      <c r="N13946"/>
      <c r="O13946" t="s">
        <v>12752</v>
      </c>
      <c r="P13946" t="s">
        <v>25152</v>
      </c>
    </row>
    <row r="13947" spans="1:16" x14ac:dyDescent="0.25">
      <c r="A13947" t="s">
        <v>1</v>
      </c>
      <c r="B13947" t="s">
        <v>25153</v>
      </c>
      <c r="C13947" t="s">
        <v>304</v>
      </c>
      <c r="D13947" t="s">
        <v>4756</v>
      </c>
      <c r="E13947" t="s">
        <v>59</v>
      </c>
      <c r="F13947" t="b">
        <v>0</v>
      </c>
      <c r="G13947" t="s">
        <v>77</v>
      </c>
      <c r="H13947" s="1">
        <v>46172.71166666667</v>
      </c>
      <c r="I13947" t="b">
        <v>0</v>
      </c>
      <c r="J13947" t="b">
        <v>1</v>
      </c>
      <c r="K13947" t="s">
        <v>41</v>
      </c>
      <c r="L13947" t="s">
        <v>60</v>
      </c>
      <c r="M13947">
        <v>275000</v>
      </c>
      <c r="N13947"/>
      <c r="O13947" t="s">
        <v>25154</v>
      </c>
      <c r="P13947" t="s">
        <v>1678</v>
      </c>
    </row>
    <row r="13948" spans="1:16" x14ac:dyDescent="0.25">
      <c r="A13948" t="s">
        <v>4</v>
      </c>
      <c r="B13948" t="s">
        <v>25155</v>
      </c>
      <c r="C13948" t="s">
        <v>102</v>
      </c>
      <c r="D13948" t="s">
        <v>4526</v>
      </c>
      <c r="E13948" t="s">
        <v>59</v>
      </c>
      <c r="F13948" t="b">
        <v>0</v>
      </c>
      <c r="G13948" t="s">
        <v>89</v>
      </c>
      <c r="H13948" s="1">
        <v>46172.711759259262</v>
      </c>
      <c r="I13948" t="b">
        <v>0</v>
      </c>
      <c r="J13948" t="b">
        <v>1</v>
      </c>
      <c r="K13948" t="s">
        <v>41</v>
      </c>
      <c r="L13948" t="s">
        <v>60</v>
      </c>
      <c r="M13948">
        <v>184000</v>
      </c>
      <c r="N13948"/>
      <c r="O13948" t="s">
        <v>98</v>
      </c>
      <c r="P13948" t="s">
        <v>25156</v>
      </c>
    </row>
    <row r="13949" spans="1:16" x14ac:dyDescent="0.25">
      <c r="A13949" t="s">
        <v>3</v>
      </c>
      <c r="B13949" t="s">
        <v>25157</v>
      </c>
      <c r="C13949" t="s">
        <v>5215</v>
      </c>
      <c r="D13949" t="s">
        <v>4346</v>
      </c>
      <c r="E13949" t="s">
        <v>59</v>
      </c>
      <c r="F13949" t="b">
        <v>0</v>
      </c>
      <c r="G13949" t="s">
        <v>19</v>
      </c>
      <c r="H13949" s="1">
        <v>46172.751400462963</v>
      </c>
      <c r="I13949" t="b">
        <v>0</v>
      </c>
      <c r="J13949" t="b">
        <v>0</v>
      </c>
      <c r="K13949" t="s">
        <v>19</v>
      </c>
      <c r="L13949" t="s">
        <v>60</v>
      </c>
      <c r="M13949">
        <v>2650000</v>
      </c>
      <c r="N13949"/>
      <c r="O13949" t="s">
        <v>20589</v>
      </c>
    </row>
    <row r="13950" spans="1:16" x14ac:dyDescent="0.25">
      <c r="A13950" t="s">
        <v>2</v>
      </c>
      <c r="B13950" t="s">
        <v>158</v>
      </c>
      <c r="C13950" t="s">
        <v>427</v>
      </c>
      <c r="D13950" t="s">
        <v>4756</v>
      </c>
      <c r="E13950" t="s">
        <v>59</v>
      </c>
      <c r="F13950" t="b">
        <v>0</v>
      </c>
      <c r="G13950" t="s">
        <v>65</v>
      </c>
      <c r="H13950" s="1">
        <v>46172.752164351848</v>
      </c>
      <c r="I13950" t="b">
        <v>0</v>
      </c>
      <c r="J13950" t="b">
        <v>0</v>
      </c>
      <c r="K13950" t="s">
        <v>41</v>
      </c>
      <c r="L13950" t="s">
        <v>60</v>
      </c>
      <c r="M13950">
        <v>178000</v>
      </c>
      <c r="N13950"/>
      <c r="O13950" t="s">
        <v>1211</v>
      </c>
      <c r="P13950" t="s">
        <v>25158</v>
      </c>
    </row>
    <row r="13951" spans="1:16" x14ac:dyDescent="0.25">
      <c r="A13951" t="s">
        <v>1</v>
      </c>
      <c r="B13951" t="s">
        <v>25159</v>
      </c>
      <c r="C13951" t="s">
        <v>13767</v>
      </c>
      <c r="D13951" t="s">
        <v>4346</v>
      </c>
      <c r="E13951" t="s">
        <v>59</v>
      </c>
      <c r="F13951" t="b">
        <v>0</v>
      </c>
      <c r="G13951" t="s">
        <v>19</v>
      </c>
      <c r="H13951" s="1">
        <v>46172.754004629627</v>
      </c>
      <c r="I13951" t="b">
        <v>1</v>
      </c>
      <c r="J13951" t="b">
        <v>0</v>
      </c>
      <c r="K13951" t="s">
        <v>19</v>
      </c>
      <c r="L13951" t="s">
        <v>60</v>
      </c>
      <c r="M13951">
        <v>700000</v>
      </c>
      <c r="N13951"/>
      <c r="O13951" t="s">
        <v>10160</v>
      </c>
      <c r="P13951" t="s">
        <v>25160</v>
      </c>
    </row>
    <row r="13952" spans="1:16" x14ac:dyDescent="0.25">
      <c r="A13952" t="s">
        <v>0</v>
      </c>
      <c r="B13952" t="s">
        <v>25161</v>
      </c>
      <c r="C13952" t="s">
        <v>743</v>
      </c>
      <c r="D13952" t="s">
        <v>4346</v>
      </c>
      <c r="E13952" t="s">
        <v>88</v>
      </c>
      <c r="F13952" t="b">
        <v>0</v>
      </c>
      <c r="G13952" t="s">
        <v>77</v>
      </c>
      <c r="H13952" s="1">
        <v>46172.792569444442</v>
      </c>
      <c r="I13952" t="b">
        <v>0</v>
      </c>
      <c r="J13952" t="b">
        <v>0</v>
      </c>
      <c r="K13952" t="s">
        <v>41</v>
      </c>
      <c r="L13952" t="s">
        <v>74</v>
      </c>
      <c r="M13952"/>
      <c r="N13952">
        <v>64.275000000000006</v>
      </c>
      <c r="O13952" t="s">
        <v>2274</v>
      </c>
      <c r="P13952" t="s">
        <v>23843</v>
      </c>
    </row>
    <row r="13953" spans="1:16" x14ac:dyDescent="0.25">
      <c r="A13953" t="s">
        <v>2</v>
      </c>
      <c r="B13953" t="s">
        <v>2821</v>
      </c>
      <c r="C13953" t="s">
        <v>97</v>
      </c>
      <c r="D13953" t="s">
        <v>4756</v>
      </c>
      <c r="E13953" t="s">
        <v>59</v>
      </c>
      <c r="F13953" t="b">
        <v>0</v>
      </c>
      <c r="G13953" t="s">
        <v>89</v>
      </c>
      <c r="H13953" s="1">
        <v>46172.79378472222</v>
      </c>
      <c r="I13953" t="b">
        <v>0</v>
      </c>
      <c r="J13953" t="b">
        <v>0</v>
      </c>
      <c r="K13953" t="s">
        <v>41</v>
      </c>
      <c r="L13953" t="s">
        <v>60</v>
      </c>
      <c r="M13953">
        <v>115000</v>
      </c>
      <c r="N13953"/>
      <c r="O13953" t="s">
        <v>12113</v>
      </c>
      <c r="P13953" t="s">
        <v>25162</v>
      </c>
    </row>
    <row r="13954" spans="1:16" x14ac:dyDescent="0.25">
      <c r="A13954" t="s">
        <v>2</v>
      </c>
      <c r="B13954" t="s">
        <v>25163</v>
      </c>
      <c r="C13954" t="s">
        <v>9778</v>
      </c>
      <c r="D13954" t="s">
        <v>5018</v>
      </c>
      <c r="E13954" t="s">
        <v>59</v>
      </c>
      <c r="F13954" t="b">
        <v>0</v>
      </c>
      <c r="G13954" t="s">
        <v>40</v>
      </c>
      <c r="H13954" s="1">
        <v>46172.79488425926</v>
      </c>
      <c r="I13954" t="b">
        <v>0</v>
      </c>
      <c r="J13954" t="b">
        <v>0</v>
      </c>
      <c r="K13954" t="s">
        <v>40</v>
      </c>
      <c r="L13954" t="s">
        <v>60</v>
      </c>
      <c r="M13954">
        <v>40000</v>
      </c>
      <c r="N13954"/>
      <c r="O13954" t="s">
        <v>14128</v>
      </c>
      <c r="P13954" t="s">
        <v>208</v>
      </c>
    </row>
    <row r="13955" spans="1:16" x14ac:dyDescent="0.25">
      <c r="A13955" t="s">
        <v>5</v>
      </c>
      <c r="B13955" t="s">
        <v>25164</v>
      </c>
      <c r="C13955" t="s">
        <v>214</v>
      </c>
      <c r="D13955" t="s">
        <v>4346</v>
      </c>
      <c r="E13955" t="s">
        <v>59</v>
      </c>
      <c r="F13955" t="b">
        <v>0</v>
      </c>
      <c r="G13955" t="s">
        <v>73</v>
      </c>
      <c r="H13955" s="1">
        <v>46172.79515046296</v>
      </c>
      <c r="I13955" t="b">
        <v>0</v>
      </c>
      <c r="J13955" t="b">
        <v>1</v>
      </c>
      <c r="K13955" t="s">
        <v>41</v>
      </c>
      <c r="L13955" t="s">
        <v>74</v>
      </c>
      <c r="M13955"/>
      <c r="N13955">
        <v>58.625</v>
      </c>
      <c r="O13955" t="s">
        <v>1589</v>
      </c>
      <c r="P13955" t="s">
        <v>25165</v>
      </c>
    </row>
    <row r="13956" spans="1:16" x14ac:dyDescent="0.25">
      <c r="A13956" t="s">
        <v>1</v>
      </c>
      <c r="B13956" t="s">
        <v>581</v>
      </c>
      <c r="C13956" t="s">
        <v>1286</v>
      </c>
      <c r="D13956" t="s">
        <v>4756</v>
      </c>
      <c r="E13956" t="s">
        <v>59</v>
      </c>
      <c r="F13956" t="b">
        <v>0</v>
      </c>
      <c r="G13956" t="s">
        <v>68</v>
      </c>
      <c r="H13956" s="1">
        <v>46172.920023148137</v>
      </c>
      <c r="I13956" t="b">
        <v>0</v>
      </c>
      <c r="J13956" t="b">
        <v>1</v>
      </c>
      <c r="K13956" t="s">
        <v>41</v>
      </c>
      <c r="L13956" t="s">
        <v>60</v>
      </c>
      <c r="M13956">
        <v>153500</v>
      </c>
      <c r="N13956"/>
      <c r="O13956" t="s">
        <v>6164</v>
      </c>
      <c r="P13956" t="s">
        <v>14630</v>
      </c>
    </row>
    <row r="13957" spans="1:16" x14ac:dyDescent="0.25">
      <c r="A13957" t="s">
        <v>1</v>
      </c>
      <c r="B13957" t="s">
        <v>25166</v>
      </c>
      <c r="C13957" t="s">
        <v>15702</v>
      </c>
      <c r="D13957" t="s">
        <v>5018</v>
      </c>
      <c r="E13957" t="s">
        <v>59</v>
      </c>
      <c r="F13957" t="b">
        <v>0</v>
      </c>
      <c r="G13957" t="s">
        <v>31</v>
      </c>
      <c r="H13957" s="1">
        <v>46172.921030092592</v>
      </c>
      <c r="I13957" t="b">
        <v>0</v>
      </c>
      <c r="J13957" t="b">
        <v>0</v>
      </c>
      <c r="K13957" t="s">
        <v>31</v>
      </c>
      <c r="L13957" t="s">
        <v>60</v>
      </c>
      <c r="M13957">
        <v>200000</v>
      </c>
      <c r="N13957"/>
      <c r="O13957" t="s">
        <v>3913</v>
      </c>
      <c r="P13957" t="s">
        <v>25167</v>
      </c>
    </row>
    <row r="13958" spans="1:16" x14ac:dyDescent="0.25">
      <c r="A13958" t="s">
        <v>6</v>
      </c>
      <c r="B13958" t="s">
        <v>25168</v>
      </c>
      <c r="C13958" t="s">
        <v>440</v>
      </c>
      <c r="D13958" t="s">
        <v>4756</v>
      </c>
      <c r="E13958" t="s">
        <v>59</v>
      </c>
      <c r="F13958" t="b">
        <v>0</v>
      </c>
      <c r="G13958" t="s">
        <v>65</v>
      </c>
      <c r="H13958" s="1">
        <v>46172.960509259261</v>
      </c>
      <c r="I13958" t="b">
        <v>0</v>
      </c>
      <c r="J13958" t="b">
        <v>1</v>
      </c>
      <c r="K13958" t="s">
        <v>41</v>
      </c>
      <c r="L13958" t="s">
        <v>60</v>
      </c>
      <c r="M13958">
        <v>186375</v>
      </c>
      <c r="N13958"/>
      <c r="O13958" t="s">
        <v>23648</v>
      </c>
      <c r="P13958" t="s">
        <v>25169</v>
      </c>
    </row>
    <row r="13959" spans="1:16" x14ac:dyDescent="0.25">
      <c r="A13959" t="s">
        <v>5</v>
      </c>
      <c r="B13959" t="s">
        <v>25170</v>
      </c>
      <c r="C13959" t="s">
        <v>7249</v>
      </c>
      <c r="D13959" t="s">
        <v>4756</v>
      </c>
      <c r="E13959" t="s">
        <v>59</v>
      </c>
      <c r="F13959" t="b">
        <v>0</v>
      </c>
      <c r="G13959" t="s">
        <v>89</v>
      </c>
      <c r="H13959" s="1">
        <v>46172.961678240739</v>
      </c>
      <c r="I13959" t="b">
        <v>0</v>
      </c>
      <c r="J13959" t="b">
        <v>1</v>
      </c>
      <c r="K13959" t="s">
        <v>41</v>
      </c>
      <c r="L13959" t="s">
        <v>60</v>
      </c>
      <c r="M13959">
        <v>139500</v>
      </c>
      <c r="N13959"/>
      <c r="O13959" t="s">
        <v>23648</v>
      </c>
      <c r="P13959" t="s">
        <v>25171</v>
      </c>
    </row>
    <row r="13960" spans="1:16" x14ac:dyDescent="0.25">
      <c r="A13960" t="s">
        <v>0</v>
      </c>
      <c r="B13960" t="s">
        <v>25122</v>
      </c>
      <c r="C13960" t="s">
        <v>2662</v>
      </c>
      <c r="D13960" t="s">
        <v>2360</v>
      </c>
      <c r="E13960" t="s">
        <v>59</v>
      </c>
      <c r="F13960" t="b">
        <v>0</v>
      </c>
      <c r="G13960" t="s">
        <v>65</v>
      </c>
      <c r="H13960" s="1">
        <v>46173.000937500001</v>
      </c>
      <c r="I13960" t="b">
        <v>0</v>
      </c>
      <c r="J13960" t="b">
        <v>1</v>
      </c>
      <c r="K13960" t="s">
        <v>41</v>
      </c>
      <c r="L13960" t="s">
        <v>60</v>
      </c>
      <c r="M13960">
        <v>60000</v>
      </c>
      <c r="N13960"/>
      <c r="O13960" t="s">
        <v>25124</v>
      </c>
      <c r="P13960" t="s">
        <v>25172</v>
      </c>
    </row>
    <row r="13961" spans="1:16" x14ac:dyDescent="0.25">
      <c r="A13961" t="s">
        <v>0</v>
      </c>
      <c r="B13961" t="s">
        <v>25173</v>
      </c>
      <c r="C13961" t="s">
        <v>71</v>
      </c>
      <c r="D13961" t="s">
        <v>25174</v>
      </c>
      <c r="E13961" t="s">
        <v>59</v>
      </c>
      <c r="F13961" t="b">
        <v>0</v>
      </c>
      <c r="G13961" t="s">
        <v>73</v>
      </c>
      <c r="H13961" s="1">
        <v>46173.000983796293</v>
      </c>
      <c r="I13961" t="b">
        <v>0</v>
      </c>
      <c r="J13961" t="b">
        <v>0</v>
      </c>
      <c r="K13961" t="s">
        <v>41</v>
      </c>
      <c r="L13961" t="s">
        <v>74</v>
      </c>
      <c r="M13961"/>
      <c r="N13961">
        <v>35</v>
      </c>
      <c r="O13961" t="s">
        <v>853</v>
      </c>
      <c r="P13961" t="s">
        <v>261</v>
      </c>
    </row>
    <row r="13962" spans="1:16" x14ac:dyDescent="0.25">
      <c r="A13962" t="s">
        <v>2</v>
      </c>
      <c r="B13962" t="s">
        <v>25175</v>
      </c>
      <c r="C13962" t="s">
        <v>451</v>
      </c>
      <c r="D13962" t="s">
        <v>4756</v>
      </c>
      <c r="E13962" t="s">
        <v>59</v>
      </c>
      <c r="F13962" t="b">
        <v>0</v>
      </c>
      <c r="G13962" t="s">
        <v>65</v>
      </c>
      <c r="H13962" s="1">
        <v>46173.210868055547</v>
      </c>
      <c r="I13962" t="b">
        <v>0</v>
      </c>
      <c r="J13962" t="b">
        <v>1</v>
      </c>
      <c r="K13962" t="s">
        <v>41</v>
      </c>
      <c r="L13962" t="s">
        <v>60</v>
      </c>
      <c r="M13962">
        <v>110000</v>
      </c>
      <c r="N13962"/>
      <c r="O13962" t="s">
        <v>10441</v>
      </c>
      <c r="P13962" t="s">
        <v>25176</v>
      </c>
    </row>
    <row r="13963" spans="1:16" x14ac:dyDescent="0.25">
      <c r="A13963" t="s">
        <v>3</v>
      </c>
      <c r="B13963" t="s">
        <v>2368</v>
      </c>
      <c r="C13963" t="s">
        <v>3078</v>
      </c>
      <c r="D13963" t="s">
        <v>4756</v>
      </c>
      <c r="E13963" t="s">
        <v>59</v>
      </c>
      <c r="F13963" t="b">
        <v>0</v>
      </c>
      <c r="G13963" t="s">
        <v>89</v>
      </c>
      <c r="H13963" s="1">
        <v>46173.251377314817</v>
      </c>
      <c r="I13963" t="b">
        <v>1</v>
      </c>
      <c r="J13963" t="b">
        <v>1</v>
      </c>
      <c r="K13963" t="s">
        <v>41</v>
      </c>
      <c r="L13963" t="s">
        <v>60</v>
      </c>
      <c r="M13963">
        <v>101000</v>
      </c>
      <c r="N13963"/>
      <c r="O13963" t="s">
        <v>1000</v>
      </c>
      <c r="P13963" t="s">
        <v>233</v>
      </c>
    </row>
    <row r="13964" spans="1:16" x14ac:dyDescent="0.25">
      <c r="A13964" t="s">
        <v>5</v>
      </c>
      <c r="B13964" t="s">
        <v>25177</v>
      </c>
      <c r="C13964" t="s">
        <v>304</v>
      </c>
      <c r="D13964" t="s">
        <v>4346</v>
      </c>
      <c r="E13964" t="s">
        <v>59</v>
      </c>
      <c r="F13964" t="b">
        <v>0</v>
      </c>
      <c r="G13964" t="s">
        <v>77</v>
      </c>
      <c r="H13964" s="1">
        <v>46173.378692129627</v>
      </c>
      <c r="I13964" t="b">
        <v>0</v>
      </c>
      <c r="J13964" t="b">
        <v>0</v>
      </c>
      <c r="K13964" t="s">
        <v>41</v>
      </c>
      <c r="L13964" t="s">
        <v>60</v>
      </c>
      <c r="M13964">
        <v>221000</v>
      </c>
      <c r="N13964"/>
      <c r="O13964" t="s">
        <v>909</v>
      </c>
      <c r="P13964" t="s">
        <v>24624</v>
      </c>
    </row>
    <row r="13965" spans="1:16" x14ac:dyDescent="0.25">
      <c r="A13965" t="s">
        <v>1</v>
      </c>
      <c r="B13965" t="s">
        <v>25178</v>
      </c>
      <c r="C13965" t="s">
        <v>142</v>
      </c>
      <c r="D13965" t="s">
        <v>4346</v>
      </c>
      <c r="E13965" t="s">
        <v>59</v>
      </c>
      <c r="F13965" t="b">
        <v>0</v>
      </c>
      <c r="G13965" t="s">
        <v>77</v>
      </c>
      <c r="H13965" s="1">
        <v>46173.378703703696</v>
      </c>
      <c r="I13965" t="b">
        <v>0</v>
      </c>
      <c r="J13965" t="b">
        <v>0</v>
      </c>
      <c r="K13965" t="s">
        <v>41</v>
      </c>
      <c r="L13965" t="s">
        <v>60</v>
      </c>
      <c r="M13965">
        <v>113360</v>
      </c>
      <c r="N13965"/>
      <c r="O13965" t="s">
        <v>8305</v>
      </c>
      <c r="P13965" t="s">
        <v>25179</v>
      </c>
    </row>
    <row r="13966" spans="1:16" x14ac:dyDescent="0.25">
      <c r="A13966" t="s">
        <v>5</v>
      </c>
      <c r="B13966" t="s">
        <v>25180</v>
      </c>
      <c r="C13966" t="s">
        <v>33</v>
      </c>
      <c r="D13966" t="s">
        <v>16554</v>
      </c>
      <c r="E13966" t="s">
        <v>59</v>
      </c>
      <c r="F13966" t="b">
        <v>0</v>
      </c>
      <c r="G13966" t="s">
        <v>33</v>
      </c>
      <c r="H13966" s="1">
        <v>46173.379895833343</v>
      </c>
      <c r="I13966" t="b">
        <v>0</v>
      </c>
      <c r="J13966" t="b">
        <v>0</v>
      </c>
      <c r="K13966" t="s">
        <v>33</v>
      </c>
      <c r="L13966" t="s">
        <v>60</v>
      </c>
      <c r="M13966">
        <v>100000</v>
      </c>
      <c r="N13966"/>
      <c r="O13966" t="s">
        <v>521</v>
      </c>
      <c r="P13966" t="s">
        <v>25181</v>
      </c>
    </row>
    <row r="13967" spans="1:16" x14ac:dyDescent="0.25">
      <c r="A13967" t="s">
        <v>0</v>
      </c>
      <c r="B13967" t="s">
        <v>3845</v>
      </c>
      <c r="C13967" t="s">
        <v>1384</v>
      </c>
      <c r="D13967" t="s">
        <v>2360</v>
      </c>
      <c r="E13967" t="s">
        <v>59</v>
      </c>
      <c r="F13967" t="b">
        <v>0</v>
      </c>
      <c r="G13967" t="s">
        <v>77</v>
      </c>
      <c r="H13967" s="1">
        <v>46173.417962962973</v>
      </c>
      <c r="I13967" t="b">
        <v>0</v>
      </c>
      <c r="J13967" t="b">
        <v>1</v>
      </c>
      <c r="K13967" t="s">
        <v>41</v>
      </c>
      <c r="L13967" t="s">
        <v>60</v>
      </c>
      <c r="M13967">
        <v>90000</v>
      </c>
      <c r="N13967"/>
      <c r="O13967" t="s">
        <v>10567</v>
      </c>
      <c r="P13967" t="s">
        <v>25182</v>
      </c>
    </row>
    <row r="13968" spans="1:16" x14ac:dyDescent="0.25">
      <c r="A13968" t="s">
        <v>0</v>
      </c>
      <c r="B13968" t="s">
        <v>25183</v>
      </c>
      <c r="C13968" t="s">
        <v>382</v>
      </c>
      <c r="D13968" t="s">
        <v>4526</v>
      </c>
      <c r="E13968" t="s">
        <v>59</v>
      </c>
      <c r="F13968" t="b">
        <v>0</v>
      </c>
      <c r="G13968" t="s">
        <v>77</v>
      </c>
      <c r="H13968" s="1">
        <v>46173.417986111112</v>
      </c>
      <c r="I13968" t="b">
        <v>0</v>
      </c>
      <c r="J13968" t="b">
        <v>1</v>
      </c>
      <c r="K13968" t="s">
        <v>41</v>
      </c>
      <c r="L13968" t="s">
        <v>60</v>
      </c>
      <c r="M13968">
        <v>182500</v>
      </c>
      <c r="N13968"/>
      <c r="O13968" t="s">
        <v>383</v>
      </c>
      <c r="P13968" t="s">
        <v>25184</v>
      </c>
    </row>
    <row r="13969" spans="1:16" x14ac:dyDescent="0.25">
      <c r="A13969" t="s">
        <v>0</v>
      </c>
      <c r="B13969" t="s">
        <v>25185</v>
      </c>
      <c r="C13969" t="s">
        <v>370</v>
      </c>
      <c r="D13969" t="s">
        <v>4526</v>
      </c>
      <c r="E13969" t="s">
        <v>59</v>
      </c>
      <c r="F13969" t="b">
        <v>0</v>
      </c>
      <c r="G13969" t="s">
        <v>65</v>
      </c>
      <c r="H13969" s="1">
        <v>46173.417997685188</v>
      </c>
      <c r="I13969" t="b">
        <v>1</v>
      </c>
      <c r="J13969" t="b">
        <v>1</v>
      </c>
      <c r="K13969" t="s">
        <v>41</v>
      </c>
      <c r="L13969" t="s">
        <v>60</v>
      </c>
      <c r="M13969">
        <v>157875</v>
      </c>
      <c r="N13969"/>
      <c r="O13969" t="s">
        <v>7675</v>
      </c>
    </row>
    <row r="13970" spans="1:16" x14ac:dyDescent="0.25">
      <c r="A13970" t="s">
        <v>6</v>
      </c>
      <c r="B13970" t="s">
        <v>25186</v>
      </c>
      <c r="C13970" t="s">
        <v>2385</v>
      </c>
      <c r="D13970" t="s">
        <v>2360</v>
      </c>
      <c r="E13970" t="s">
        <v>59</v>
      </c>
      <c r="F13970" t="b">
        <v>0</v>
      </c>
      <c r="G13970" t="s">
        <v>65</v>
      </c>
      <c r="H13970" s="1">
        <v>46173.419212962966</v>
      </c>
      <c r="I13970" t="b">
        <v>0</v>
      </c>
      <c r="J13970" t="b">
        <v>1</v>
      </c>
      <c r="K13970" t="s">
        <v>41</v>
      </c>
      <c r="L13970" t="s">
        <v>60</v>
      </c>
      <c r="M13970">
        <v>172000</v>
      </c>
      <c r="N13970"/>
      <c r="O13970" t="s">
        <v>14071</v>
      </c>
      <c r="P13970" t="s">
        <v>283</v>
      </c>
    </row>
    <row r="13971" spans="1:16" x14ac:dyDescent="0.25">
      <c r="A13971" t="s">
        <v>2</v>
      </c>
      <c r="B13971" t="s">
        <v>9422</v>
      </c>
      <c r="C13971" t="s">
        <v>5029</v>
      </c>
      <c r="D13971" t="s">
        <v>4587</v>
      </c>
      <c r="E13971" t="s">
        <v>59</v>
      </c>
      <c r="F13971" t="b">
        <v>0</v>
      </c>
      <c r="G13971" t="s">
        <v>40</v>
      </c>
      <c r="H13971" s="1">
        <v>46173.421701388892</v>
      </c>
      <c r="I13971" t="b">
        <v>0</v>
      </c>
      <c r="J13971" t="b">
        <v>0</v>
      </c>
      <c r="K13971" t="s">
        <v>40</v>
      </c>
      <c r="L13971" t="s">
        <v>60</v>
      </c>
      <c r="M13971">
        <v>97000</v>
      </c>
      <c r="N13971"/>
      <c r="O13971" t="s">
        <v>25187</v>
      </c>
      <c r="P13971" t="s">
        <v>25188</v>
      </c>
    </row>
    <row r="13972" spans="1:16" x14ac:dyDescent="0.25">
      <c r="A13972" t="s">
        <v>0</v>
      </c>
      <c r="B13972" t="s">
        <v>25189</v>
      </c>
      <c r="C13972" t="s">
        <v>709</v>
      </c>
      <c r="D13972" t="s">
        <v>25190</v>
      </c>
      <c r="E13972" t="s">
        <v>59</v>
      </c>
      <c r="F13972" t="b">
        <v>0</v>
      </c>
      <c r="G13972" t="s">
        <v>89</v>
      </c>
      <c r="H13972" s="1">
        <v>46173.459629629629</v>
      </c>
      <c r="I13972" t="b">
        <v>0</v>
      </c>
      <c r="J13972" t="b">
        <v>1</v>
      </c>
      <c r="K13972" t="s">
        <v>41</v>
      </c>
      <c r="L13972" t="s">
        <v>74</v>
      </c>
      <c r="M13972"/>
      <c r="N13972">
        <v>45</v>
      </c>
      <c r="O13972" t="s">
        <v>2724</v>
      </c>
      <c r="P13972" t="s">
        <v>85</v>
      </c>
    </row>
    <row r="13973" spans="1:16" x14ac:dyDescent="0.25">
      <c r="A13973" t="s">
        <v>0</v>
      </c>
      <c r="B13973" t="s">
        <v>25191</v>
      </c>
      <c r="C13973" t="s">
        <v>1498</v>
      </c>
      <c r="D13973" t="s">
        <v>25190</v>
      </c>
      <c r="E13973" t="s">
        <v>59</v>
      </c>
      <c r="F13973" t="b">
        <v>0</v>
      </c>
      <c r="G13973" t="s">
        <v>73</v>
      </c>
      <c r="H13973" s="1">
        <v>46173.459652777783</v>
      </c>
      <c r="I13973" t="b">
        <v>0</v>
      </c>
      <c r="J13973" t="b">
        <v>1</v>
      </c>
      <c r="K13973" t="s">
        <v>41</v>
      </c>
      <c r="L13973" t="s">
        <v>74</v>
      </c>
      <c r="M13973"/>
      <c r="N13973">
        <v>45</v>
      </c>
      <c r="O13973" t="s">
        <v>2724</v>
      </c>
      <c r="P13973" t="s">
        <v>85</v>
      </c>
    </row>
    <row r="13974" spans="1:16" x14ac:dyDescent="0.25">
      <c r="A13974" t="s">
        <v>3</v>
      </c>
      <c r="B13974" t="s">
        <v>25192</v>
      </c>
      <c r="C13974" t="s">
        <v>25193</v>
      </c>
      <c r="D13974" t="s">
        <v>25190</v>
      </c>
      <c r="E13974" t="s">
        <v>59</v>
      </c>
      <c r="F13974" t="b">
        <v>0</v>
      </c>
      <c r="G13974" t="s">
        <v>73</v>
      </c>
      <c r="H13974" s="1">
        <v>46173.459664351853</v>
      </c>
      <c r="I13974" t="b">
        <v>0</v>
      </c>
      <c r="J13974" t="b">
        <v>1</v>
      </c>
      <c r="K13974" t="s">
        <v>41</v>
      </c>
      <c r="L13974" t="s">
        <v>74</v>
      </c>
      <c r="M13974"/>
      <c r="N13974">
        <v>45</v>
      </c>
      <c r="O13974" t="s">
        <v>2724</v>
      </c>
      <c r="P13974" t="s">
        <v>85</v>
      </c>
    </row>
    <row r="13975" spans="1:16" x14ac:dyDescent="0.25">
      <c r="A13975" t="s">
        <v>0</v>
      </c>
      <c r="B13975" t="s">
        <v>25194</v>
      </c>
      <c r="C13975" t="s">
        <v>807</v>
      </c>
      <c r="D13975" t="s">
        <v>25190</v>
      </c>
      <c r="E13975" t="s">
        <v>59</v>
      </c>
      <c r="F13975" t="b">
        <v>0</v>
      </c>
      <c r="G13975" t="s">
        <v>65</v>
      </c>
      <c r="H13975" s="1">
        <v>46173.459675925929</v>
      </c>
      <c r="I13975" t="b">
        <v>0</v>
      </c>
      <c r="J13975" t="b">
        <v>1</v>
      </c>
      <c r="K13975" t="s">
        <v>41</v>
      </c>
      <c r="L13975" t="s">
        <v>74</v>
      </c>
      <c r="M13975"/>
      <c r="N13975">
        <v>45</v>
      </c>
      <c r="O13975" t="s">
        <v>2724</v>
      </c>
      <c r="P13975" t="s">
        <v>10585</v>
      </c>
    </row>
    <row r="13976" spans="1:16" x14ac:dyDescent="0.25">
      <c r="A13976" t="s">
        <v>3</v>
      </c>
      <c r="B13976" t="s">
        <v>25195</v>
      </c>
      <c r="C13976" t="s">
        <v>13875</v>
      </c>
      <c r="D13976" t="s">
        <v>25190</v>
      </c>
      <c r="E13976" t="s">
        <v>59</v>
      </c>
      <c r="F13976" t="b">
        <v>0</v>
      </c>
      <c r="G13976" t="s">
        <v>89</v>
      </c>
      <c r="H13976" s="1">
        <v>46173.459722222222</v>
      </c>
      <c r="I13976" t="b">
        <v>0</v>
      </c>
      <c r="J13976" t="b">
        <v>1</v>
      </c>
      <c r="K13976" t="s">
        <v>41</v>
      </c>
      <c r="L13976" t="s">
        <v>74</v>
      </c>
      <c r="M13976"/>
      <c r="N13976">
        <v>45</v>
      </c>
      <c r="O13976" t="s">
        <v>2724</v>
      </c>
      <c r="P13976" t="s">
        <v>85</v>
      </c>
    </row>
    <row r="13977" spans="1:16" x14ac:dyDescent="0.25">
      <c r="A13977" t="s">
        <v>0</v>
      </c>
      <c r="B13977" t="s">
        <v>25196</v>
      </c>
      <c r="C13977" t="s">
        <v>25197</v>
      </c>
      <c r="D13977" t="s">
        <v>25190</v>
      </c>
      <c r="E13977" t="s">
        <v>59</v>
      </c>
      <c r="F13977" t="b">
        <v>0</v>
      </c>
      <c r="G13977" t="s">
        <v>89</v>
      </c>
      <c r="H13977" s="1">
        <v>46173.459733796299</v>
      </c>
      <c r="I13977" t="b">
        <v>0</v>
      </c>
      <c r="J13977" t="b">
        <v>1</v>
      </c>
      <c r="K13977" t="s">
        <v>41</v>
      </c>
      <c r="L13977" t="s">
        <v>74</v>
      </c>
      <c r="M13977"/>
      <c r="N13977">
        <v>45</v>
      </c>
      <c r="O13977" t="s">
        <v>2724</v>
      </c>
      <c r="P13977" t="s">
        <v>85</v>
      </c>
    </row>
    <row r="13978" spans="1:16" x14ac:dyDescent="0.25">
      <c r="A13978" t="s">
        <v>3</v>
      </c>
      <c r="B13978" t="s">
        <v>25198</v>
      </c>
      <c r="C13978" t="s">
        <v>13963</v>
      </c>
      <c r="D13978" t="s">
        <v>25190</v>
      </c>
      <c r="E13978" t="s">
        <v>59</v>
      </c>
      <c r="F13978" t="b">
        <v>0</v>
      </c>
      <c r="G13978" t="s">
        <v>41</v>
      </c>
      <c r="H13978" s="1">
        <v>46173.460787037038</v>
      </c>
      <c r="I13978" t="b">
        <v>0</v>
      </c>
      <c r="J13978" t="b">
        <v>1</v>
      </c>
      <c r="K13978" t="s">
        <v>41</v>
      </c>
      <c r="L13978" t="s">
        <v>74</v>
      </c>
      <c r="M13978"/>
      <c r="N13978">
        <v>45</v>
      </c>
      <c r="O13978" t="s">
        <v>2724</v>
      </c>
      <c r="P13978" t="s">
        <v>85</v>
      </c>
    </row>
    <row r="13979" spans="1:16" x14ac:dyDescent="0.25">
      <c r="A13979" t="s">
        <v>0</v>
      </c>
      <c r="B13979" t="s">
        <v>25199</v>
      </c>
      <c r="C13979" t="s">
        <v>223</v>
      </c>
      <c r="D13979" t="s">
        <v>25190</v>
      </c>
      <c r="E13979" t="s">
        <v>59</v>
      </c>
      <c r="F13979" t="b">
        <v>0</v>
      </c>
      <c r="G13979" t="s">
        <v>73</v>
      </c>
      <c r="H13979" s="1">
        <v>46173.501331018517</v>
      </c>
      <c r="I13979" t="b">
        <v>0</v>
      </c>
      <c r="J13979" t="b">
        <v>1</v>
      </c>
      <c r="K13979" t="s">
        <v>41</v>
      </c>
      <c r="L13979" t="s">
        <v>74</v>
      </c>
      <c r="M13979"/>
      <c r="N13979">
        <v>45</v>
      </c>
      <c r="O13979" t="s">
        <v>2724</v>
      </c>
      <c r="P13979" t="s">
        <v>85</v>
      </c>
    </row>
    <row r="13980" spans="1:16" x14ac:dyDescent="0.25">
      <c r="A13980" t="s">
        <v>0</v>
      </c>
      <c r="B13980" t="s">
        <v>25200</v>
      </c>
      <c r="C13980" t="s">
        <v>25201</v>
      </c>
      <c r="D13980" t="s">
        <v>25190</v>
      </c>
      <c r="E13980" t="s">
        <v>59</v>
      </c>
      <c r="F13980" t="b">
        <v>0</v>
      </c>
      <c r="G13980" t="s">
        <v>89</v>
      </c>
      <c r="H13980" s="1">
        <v>46173.501388888893</v>
      </c>
      <c r="I13980" t="b">
        <v>0</v>
      </c>
      <c r="J13980" t="b">
        <v>1</v>
      </c>
      <c r="K13980" t="s">
        <v>41</v>
      </c>
      <c r="L13980" t="s">
        <v>74</v>
      </c>
      <c r="M13980"/>
      <c r="N13980">
        <v>45</v>
      </c>
      <c r="O13980" t="s">
        <v>2724</v>
      </c>
      <c r="P13980" t="s">
        <v>85</v>
      </c>
    </row>
    <row r="13981" spans="1:16" x14ac:dyDescent="0.25">
      <c r="A13981" t="s">
        <v>0</v>
      </c>
      <c r="B13981" t="s">
        <v>25202</v>
      </c>
      <c r="C13981" t="s">
        <v>25203</v>
      </c>
      <c r="D13981" t="s">
        <v>25190</v>
      </c>
      <c r="E13981" t="s">
        <v>59</v>
      </c>
      <c r="F13981" t="b">
        <v>0</v>
      </c>
      <c r="G13981" t="s">
        <v>89</v>
      </c>
      <c r="H13981" s="1">
        <v>46173.501388888893</v>
      </c>
      <c r="I13981" t="b">
        <v>0</v>
      </c>
      <c r="J13981" t="b">
        <v>1</v>
      </c>
      <c r="K13981" t="s">
        <v>41</v>
      </c>
      <c r="L13981" t="s">
        <v>74</v>
      </c>
      <c r="M13981"/>
      <c r="N13981">
        <v>45</v>
      </c>
      <c r="O13981" t="s">
        <v>2724</v>
      </c>
      <c r="P13981" t="s">
        <v>85</v>
      </c>
    </row>
    <row r="13982" spans="1:16" x14ac:dyDescent="0.25">
      <c r="A13982" t="s">
        <v>3</v>
      </c>
      <c r="B13982" t="s">
        <v>25204</v>
      </c>
      <c r="C13982" t="s">
        <v>25205</v>
      </c>
      <c r="D13982" t="s">
        <v>25190</v>
      </c>
      <c r="E13982" t="s">
        <v>59</v>
      </c>
      <c r="F13982" t="b">
        <v>0</v>
      </c>
      <c r="G13982" t="s">
        <v>89</v>
      </c>
      <c r="H13982" s="1">
        <v>46173.501388888893</v>
      </c>
      <c r="I13982" t="b">
        <v>0</v>
      </c>
      <c r="J13982" t="b">
        <v>1</v>
      </c>
      <c r="K13982" t="s">
        <v>41</v>
      </c>
      <c r="L13982" t="s">
        <v>74</v>
      </c>
      <c r="M13982"/>
      <c r="N13982">
        <v>45</v>
      </c>
      <c r="O13982" t="s">
        <v>2724</v>
      </c>
      <c r="P13982" t="s">
        <v>85</v>
      </c>
    </row>
    <row r="13983" spans="1:16" x14ac:dyDescent="0.25">
      <c r="A13983" t="s">
        <v>3</v>
      </c>
      <c r="B13983" t="s">
        <v>25206</v>
      </c>
      <c r="C13983" t="s">
        <v>484</v>
      </c>
      <c r="D13983" t="s">
        <v>25190</v>
      </c>
      <c r="E13983" t="s">
        <v>59</v>
      </c>
      <c r="F13983" t="b">
        <v>0</v>
      </c>
      <c r="G13983" t="s">
        <v>73</v>
      </c>
      <c r="H13983" s="1">
        <v>46173.542997685188</v>
      </c>
      <c r="I13983" t="b">
        <v>0</v>
      </c>
      <c r="J13983" t="b">
        <v>1</v>
      </c>
      <c r="K13983" t="s">
        <v>41</v>
      </c>
      <c r="L13983" t="s">
        <v>74</v>
      </c>
      <c r="M13983"/>
      <c r="N13983">
        <v>45</v>
      </c>
      <c r="O13983" t="s">
        <v>2724</v>
      </c>
      <c r="P13983" t="s">
        <v>85</v>
      </c>
    </row>
    <row r="13984" spans="1:16" x14ac:dyDescent="0.25">
      <c r="A13984" t="s">
        <v>2</v>
      </c>
      <c r="B13984" t="s">
        <v>275</v>
      </c>
      <c r="C13984" t="s">
        <v>332</v>
      </c>
      <c r="D13984" t="s">
        <v>4756</v>
      </c>
      <c r="E13984" t="s">
        <v>59</v>
      </c>
      <c r="F13984" t="b">
        <v>0</v>
      </c>
      <c r="G13984" t="s">
        <v>65</v>
      </c>
      <c r="H13984" s="1">
        <v>46173.542997685188</v>
      </c>
      <c r="I13984" t="b">
        <v>0</v>
      </c>
      <c r="J13984" t="b">
        <v>1</v>
      </c>
      <c r="K13984" t="s">
        <v>41</v>
      </c>
      <c r="L13984" t="s">
        <v>60</v>
      </c>
      <c r="M13984">
        <v>95000</v>
      </c>
      <c r="N13984"/>
      <c r="O13984" t="s">
        <v>25207</v>
      </c>
      <c r="P13984" t="s">
        <v>25208</v>
      </c>
    </row>
    <row r="13985" spans="1:16" x14ac:dyDescent="0.25">
      <c r="A13985" t="s">
        <v>3</v>
      </c>
      <c r="B13985" t="s">
        <v>25209</v>
      </c>
      <c r="C13985" t="s">
        <v>25203</v>
      </c>
      <c r="D13985" t="s">
        <v>25190</v>
      </c>
      <c r="E13985" t="s">
        <v>59</v>
      </c>
      <c r="F13985" t="b">
        <v>0</v>
      </c>
      <c r="G13985" t="s">
        <v>89</v>
      </c>
      <c r="H13985" s="1">
        <v>46173.543055555558</v>
      </c>
      <c r="I13985" t="b">
        <v>0</v>
      </c>
      <c r="J13985" t="b">
        <v>1</v>
      </c>
      <c r="K13985" t="s">
        <v>41</v>
      </c>
      <c r="L13985" t="s">
        <v>74</v>
      </c>
      <c r="M13985"/>
      <c r="N13985">
        <v>45</v>
      </c>
      <c r="O13985" t="s">
        <v>2724</v>
      </c>
      <c r="P13985" t="s">
        <v>85</v>
      </c>
    </row>
    <row r="13986" spans="1:16" x14ac:dyDescent="0.25">
      <c r="A13986" t="s">
        <v>3</v>
      </c>
      <c r="B13986" t="s">
        <v>25210</v>
      </c>
      <c r="C13986" t="s">
        <v>41</v>
      </c>
      <c r="D13986" t="s">
        <v>25190</v>
      </c>
      <c r="E13986" t="s">
        <v>59</v>
      </c>
      <c r="F13986" t="b">
        <v>0</v>
      </c>
      <c r="G13986" t="s">
        <v>41</v>
      </c>
      <c r="H13986" s="1">
        <v>46173.544120370367</v>
      </c>
      <c r="I13986" t="b">
        <v>0</v>
      </c>
      <c r="J13986" t="b">
        <v>1</v>
      </c>
      <c r="K13986" t="s">
        <v>41</v>
      </c>
      <c r="L13986" t="s">
        <v>74</v>
      </c>
      <c r="M13986"/>
      <c r="N13986">
        <v>45</v>
      </c>
      <c r="O13986" t="s">
        <v>2724</v>
      </c>
      <c r="P13986" t="s">
        <v>85</v>
      </c>
    </row>
    <row r="13987" spans="1:16" x14ac:dyDescent="0.25">
      <c r="A13987" t="s">
        <v>0</v>
      </c>
      <c r="B13987" t="s">
        <v>25194</v>
      </c>
      <c r="C13987" t="s">
        <v>2603</v>
      </c>
      <c r="D13987" t="s">
        <v>25190</v>
      </c>
      <c r="E13987" t="s">
        <v>59</v>
      </c>
      <c r="F13987" t="b">
        <v>0</v>
      </c>
      <c r="G13987" t="s">
        <v>89</v>
      </c>
      <c r="H13987" s="1">
        <v>46173.584629629629</v>
      </c>
      <c r="I13987" t="b">
        <v>0</v>
      </c>
      <c r="J13987" t="b">
        <v>1</v>
      </c>
      <c r="K13987" t="s">
        <v>41</v>
      </c>
      <c r="L13987" t="s">
        <v>74</v>
      </c>
      <c r="M13987"/>
      <c r="N13987">
        <v>45</v>
      </c>
      <c r="O13987" t="s">
        <v>2724</v>
      </c>
      <c r="P13987" t="s">
        <v>85</v>
      </c>
    </row>
    <row r="13988" spans="1:16" x14ac:dyDescent="0.25">
      <c r="A13988" t="s">
        <v>0</v>
      </c>
      <c r="B13988" t="s">
        <v>25194</v>
      </c>
      <c r="C13988" t="s">
        <v>25211</v>
      </c>
      <c r="D13988" t="s">
        <v>25190</v>
      </c>
      <c r="E13988" t="s">
        <v>59</v>
      </c>
      <c r="F13988" t="b">
        <v>0</v>
      </c>
      <c r="G13988" t="s">
        <v>89</v>
      </c>
      <c r="H13988" s="1">
        <v>46173.584629629629</v>
      </c>
      <c r="I13988" t="b">
        <v>0</v>
      </c>
      <c r="J13988" t="b">
        <v>1</v>
      </c>
      <c r="K13988" t="s">
        <v>41</v>
      </c>
      <c r="L13988" t="s">
        <v>74</v>
      </c>
      <c r="M13988"/>
      <c r="N13988">
        <v>45</v>
      </c>
      <c r="O13988" t="s">
        <v>2724</v>
      </c>
      <c r="P13988" t="s">
        <v>85</v>
      </c>
    </row>
    <row r="13989" spans="1:16" x14ac:dyDescent="0.25">
      <c r="A13989" t="s">
        <v>0</v>
      </c>
      <c r="B13989" t="s">
        <v>25194</v>
      </c>
      <c r="C13989" t="s">
        <v>25212</v>
      </c>
      <c r="D13989" t="s">
        <v>25190</v>
      </c>
      <c r="E13989" t="s">
        <v>59</v>
      </c>
      <c r="F13989" t="b">
        <v>0</v>
      </c>
      <c r="G13989" t="s">
        <v>77</v>
      </c>
      <c r="H13989" s="1">
        <v>46173.584652777783</v>
      </c>
      <c r="I13989" t="b">
        <v>0</v>
      </c>
      <c r="J13989" t="b">
        <v>1</v>
      </c>
      <c r="K13989" t="s">
        <v>41</v>
      </c>
      <c r="L13989" t="s">
        <v>74</v>
      </c>
      <c r="M13989"/>
      <c r="N13989">
        <v>45</v>
      </c>
      <c r="O13989" t="s">
        <v>2724</v>
      </c>
      <c r="P13989" t="s">
        <v>85</v>
      </c>
    </row>
    <row r="13990" spans="1:16" x14ac:dyDescent="0.25">
      <c r="A13990" t="s">
        <v>3</v>
      </c>
      <c r="B13990" t="s">
        <v>25213</v>
      </c>
      <c r="C13990" t="s">
        <v>335</v>
      </c>
      <c r="D13990" t="s">
        <v>25190</v>
      </c>
      <c r="E13990" t="s">
        <v>59</v>
      </c>
      <c r="F13990" t="b">
        <v>0</v>
      </c>
      <c r="G13990" t="s">
        <v>65</v>
      </c>
      <c r="H13990" s="1">
        <v>46173.584699074083</v>
      </c>
      <c r="I13990" t="b">
        <v>0</v>
      </c>
      <c r="J13990" t="b">
        <v>1</v>
      </c>
      <c r="K13990" t="s">
        <v>41</v>
      </c>
      <c r="L13990" t="s">
        <v>74</v>
      </c>
      <c r="M13990"/>
      <c r="N13990">
        <v>45</v>
      </c>
      <c r="O13990" t="s">
        <v>2724</v>
      </c>
      <c r="P13990" t="s">
        <v>85</v>
      </c>
    </row>
    <row r="13991" spans="1:16" x14ac:dyDescent="0.25">
      <c r="A13991" t="s">
        <v>3</v>
      </c>
      <c r="B13991" t="s">
        <v>25214</v>
      </c>
      <c r="C13991" t="s">
        <v>25215</v>
      </c>
      <c r="D13991" t="s">
        <v>25190</v>
      </c>
      <c r="E13991" t="s">
        <v>59</v>
      </c>
      <c r="F13991" t="b">
        <v>0</v>
      </c>
      <c r="G13991" t="s">
        <v>89</v>
      </c>
      <c r="H13991" s="1">
        <v>46173.584722222222</v>
      </c>
      <c r="I13991" t="b">
        <v>0</v>
      </c>
      <c r="J13991" t="b">
        <v>1</v>
      </c>
      <c r="K13991" t="s">
        <v>41</v>
      </c>
      <c r="L13991" t="s">
        <v>74</v>
      </c>
      <c r="M13991"/>
      <c r="N13991">
        <v>45</v>
      </c>
      <c r="O13991" t="s">
        <v>2724</v>
      </c>
      <c r="P13991" t="s">
        <v>85</v>
      </c>
    </row>
    <row r="13992" spans="1:16" x14ac:dyDescent="0.25">
      <c r="A13992" t="s">
        <v>0</v>
      </c>
      <c r="B13992" t="s">
        <v>25216</v>
      </c>
      <c r="C13992" t="s">
        <v>4400</v>
      </c>
      <c r="D13992" t="s">
        <v>25190</v>
      </c>
      <c r="E13992" t="s">
        <v>59</v>
      </c>
      <c r="F13992" t="b">
        <v>0</v>
      </c>
      <c r="G13992" t="s">
        <v>89</v>
      </c>
      <c r="H13992" s="1">
        <v>46173.584722222222</v>
      </c>
      <c r="I13992" t="b">
        <v>0</v>
      </c>
      <c r="J13992" t="b">
        <v>1</v>
      </c>
      <c r="K13992" t="s">
        <v>41</v>
      </c>
      <c r="L13992" t="s">
        <v>74</v>
      </c>
      <c r="M13992"/>
      <c r="N13992">
        <v>45</v>
      </c>
      <c r="O13992" t="s">
        <v>2724</v>
      </c>
      <c r="P13992" t="s">
        <v>85</v>
      </c>
    </row>
    <row r="13993" spans="1:16" x14ac:dyDescent="0.25">
      <c r="A13993" t="s">
        <v>0</v>
      </c>
      <c r="B13993" t="s">
        <v>25217</v>
      </c>
      <c r="C13993" t="s">
        <v>23540</v>
      </c>
      <c r="D13993" t="s">
        <v>25190</v>
      </c>
      <c r="E13993" t="s">
        <v>59</v>
      </c>
      <c r="F13993" t="b">
        <v>0</v>
      </c>
      <c r="G13993" t="s">
        <v>41</v>
      </c>
      <c r="H13993" s="1">
        <v>46173.585798611108</v>
      </c>
      <c r="I13993" t="b">
        <v>0</v>
      </c>
      <c r="J13993" t="b">
        <v>1</v>
      </c>
      <c r="K13993" t="s">
        <v>41</v>
      </c>
      <c r="L13993" t="s">
        <v>74</v>
      </c>
      <c r="M13993"/>
      <c r="N13993">
        <v>45</v>
      </c>
      <c r="O13993" t="s">
        <v>2724</v>
      </c>
      <c r="P13993" t="s">
        <v>85</v>
      </c>
    </row>
    <row r="13994" spans="1:16" x14ac:dyDescent="0.25">
      <c r="A13994" t="s">
        <v>3</v>
      </c>
      <c r="B13994" t="s">
        <v>25218</v>
      </c>
      <c r="C13994" t="s">
        <v>25219</v>
      </c>
      <c r="D13994" t="s">
        <v>25190</v>
      </c>
      <c r="E13994" t="s">
        <v>59</v>
      </c>
      <c r="F13994" t="b">
        <v>0</v>
      </c>
      <c r="G13994" t="s">
        <v>41</v>
      </c>
      <c r="H13994" s="1">
        <v>46173.585798611108</v>
      </c>
      <c r="I13994" t="b">
        <v>0</v>
      </c>
      <c r="J13994" t="b">
        <v>1</v>
      </c>
      <c r="K13994" t="s">
        <v>41</v>
      </c>
      <c r="L13994" t="s">
        <v>74</v>
      </c>
      <c r="M13994"/>
      <c r="N13994">
        <v>45</v>
      </c>
      <c r="O13994" t="s">
        <v>2724</v>
      </c>
      <c r="P13994" t="s">
        <v>85</v>
      </c>
    </row>
    <row r="13995" spans="1:16" x14ac:dyDescent="0.25">
      <c r="A13995" t="s">
        <v>1</v>
      </c>
      <c r="B13995" t="s">
        <v>25220</v>
      </c>
      <c r="C13995" t="s">
        <v>4220</v>
      </c>
      <c r="D13995" t="s">
        <v>4756</v>
      </c>
      <c r="E13995" t="s">
        <v>59</v>
      </c>
      <c r="F13995" t="b">
        <v>0</v>
      </c>
      <c r="G13995" t="s">
        <v>77</v>
      </c>
      <c r="H13995" s="1">
        <v>46173.587037037039</v>
      </c>
      <c r="I13995" t="b">
        <v>0</v>
      </c>
      <c r="J13995" t="b">
        <v>0</v>
      </c>
      <c r="K13995" t="s">
        <v>41</v>
      </c>
      <c r="L13995" t="s">
        <v>60</v>
      </c>
      <c r="M13995">
        <v>105000</v>
      </c>
      <c r="N13995"/>
      <c r="O13995" t="s">
        <v>25221</v>
      </c>
      <c r="P13995" t="s">
        <v>25222</v>
      </c>
    </row>
    <row r="13996" spans="1:16" x14ac:dyDescent="0.25">
      <c r="A13996" t="s">
        <v>0</v>
      </c>
      <c r="B13996" t="s">
        <v>25223</v>
      </c>
      <c r="C13996" t="s">
        <v>4499</v>
      </c>
      <c r="D13996" t="s">
        <v>25190</v>
      </c>
      <c r="E13996" t="s">
        <v>59</v>
      </c>
      <c r="F13996" t="b">
        <v>0</v>
      </c>
      <c r="G13996" t="s">
        <v>65</v>
      </c>
      <c r="H13996" s="1">
        <v>46173.62636574074</v>
      </c>
      <c r="I13996" t="b">
        <v>0</v>
      </c>
      <c r="J13996" t="b">
        <v>1</v>
      </c>
      <c r="K13996" t="s">
        <v>41</v>
      </c>
      <c r="L13996" t="s">
        <v>74</v>
      </c>
      <c r="M13996"/>
      <c r="N13996">
        <v>45</v>
      </c>
      <c r="O13996" t="s">
        <v>2724</v>
      </c>
      <c r="P13996" t="s">
        <v>85</v>
      </c>
    </row>
    <row r="13997" spans="1:16" x14ac:dyDescent="0.25">
      <c r="A13997" t="s">
        <v>0</v>
      </c>
      <c r="B13997" t="s">
        <v>25224</v>
      </c>
      <c r="C13997" t="s">
        <v>1475</v>
      </c>
      <c r="D13997" t="s">
        <v>25190</v>
      </c>
      <c r="E13997" t="s">
        <v>59</v>
      </c>
      <c r="F13997" t="b">
        <v>0</v>
      </c>
      <c r="G13997" t="s">
        <v>89</v>
      </c>
      <c r="H13997" s="1">
        <v>46173.626377314817</v>
      </c>
      <c r="I13997" t="b">
        <v>0</v>
      </c>
      <c r="J13997" t="b">
        <v>1</v>
      </c>
      <c r="K13997" t="s">
        <v>41</v>
      </c>
      <c r="L13997" t="s">
        <v>74</v>
      </c>
      <c r="M13997"/>
      <c r="N13997">
        <v>45</v>
      </c>
      <c r="O13997" t="s">
        <v>2724</v>
      </c>
      <c r="P13997" t="s">
        <v>85</v>
      </c>
    </row>
    <row r="13998" spans="1:16" x14ac:dyDescent="0.25">
      <c r="A13998" t="s">
        <v>3</v>
      </c>
      <c r="B13998" t="s">
        <v>25225</v>
      </c>
      <c r="C13998" t="s">
        <v>2767</v>
      </c>
      <c r="D13998" t="s">
        <v>4756</v>
      </c>
      <c r="E13998" t="s">
        <v>59</v>
      </c>
      <c r="F13998" t="b">
        <v>0</v>
      </c>
      <c r="G13998" t="s">
        <v>89</v>
      </c>
      <c r="H13998" s="1">
        <v>46173.626377314817</v>
      </c>
      <c r="I13998" t="b">
        <v>0</v>
      </c>
      <c r="J13998" t="b">
        <v>1</v>
      </c>
      <c r="K13998" t="s">
        <v>41</v>
      </c>
      <c r="L13998" t="s">
        <v>60</v>
      </c>
      <c r="M13998">
        <v>97500</v>
      </c>
      <c r="N13998"/>
      <c r="O13998" t="s">
        <v>16005</v>
      </c>
      <c r="P13998" t="s">
        <v>3399</v>
      </c>
    </row>
    <row r="13999" spans="1:16" x14ac:dyDescent="0.25">
      <c r="A13999" t="s">
        <v>3</v>
      </c>
      <c r="B13999" t="s">
        <v>25226</v>
      </c>
      <c r="C13999" t="s">
        <v>25227</v>
      </c>
      <c r="D13999" t="s">
        <v>25190</v>
      </c>
      <c r="E13999" t="s">
        <v>59</v>
      </c>
      <c r="F13999" t="b">
        <v>0</v>
      </c>
      <c r="G13999" t="s">
        <v>89</v>
      </c>
      <c r="H13999" s="1">
        <v>46173.626388888893</v>
      </c>
      <c r="I13999" t="b">
        <v>0</v>
      </c>
      <c r="J13999" t="b">
        <v>1</v>
      </c>
      <c r="K13999" t="s">
        <v>41</v>
      </c>
      <c r="L13999" t="s">
        <v>74</v>
      </c>
      <c r="M13999"/>
      <c r="N13999">
        <v>45</v>
      </c>
      <c r="O13999" t="s">
        <v>2724</v>
      </c>
      <c r="P13999" t="s">
        <v>85</v>
      </c>
    </row>
    <row r="14000" spans="1:16" x14ac:dyDescent="0.25">
      <c r="A14000" t="s">
        <v>3</v>
      </c>
      <c r="B14000" t="s">
        <v>25228</v>
      </c>
      <c r="C14000" t="s">
        <v>574</v>
      </c>
      <c r="D14000" t="s">
        <v>25190</v>
      </c>
      <c r="E14000" t="s">
        <v>59</v>
      </c>
      <c r="F14000" t="b">
        <v>0</v>
      </c>
      <c r="G14000" t="s">
        <v>41</v>
      </c>
      <c r="H14000" s="1">
        <v>46173.627465277779</v>
      </c>
      <c r="I14000" t="b">
        <v>0</v>
      </c>
      <c r="J14000" t="b">
        <v>1</v>
      </c>
      <c r="K14000" t="s">
        <v>41</v>
      </c>
      <c r="L14000" t="s">
        <v>74</v>
      </c>
      <c r="M14000"/>
      <c r="N14000">
        <v>45</v>
      </c>
      <c r="O14000" t="s">
        <v>2724</v>
      </c>
      <c r="P14000" t="s">
        <v>85</v>
      </c>
    </row>
    <row r="14001" spans="1:16" x14ac:dyDescent="0.25">
      <c r="A14001" t="s">
        <v>1</v>
      </c>
      <c r="B14001" t="s">
        <v>25229</v>
      </c>
      <c r="C14001" t="s">
        <v>846</v>
      </c>
      <c r="D14001" t="s">
        <v>4756</v>
      </c>
      <c r="E14001" t="s">
        <v>59</v>
      </c>
      <c r="F14001" t="b">
        <v>0</v>
      </c>
      <c r="G14001" t="s">
        <v>68</v>
      </c>
      <c r="H14001" s="1">
        <v>46173.627523148149</v>
      </c>
      <c r="I14001" t="b">
        <v>0</v>
      </c>
      <c r="J14001" t="b">
        <v>0</v>
      </c>
      <c r="K14001" t="s">
        <v>41</v>
      </c>
      <c r="L14001" t="s">
        <v>60</v>
      </c>
      <c r="M14001">
        <v>105000</v>
      </c>
      <c r="N14001"/>
      <c r="O14001" t="s">
        <v>23762</v>
      </c>
      <c r="P14001" t="s">
        <v>25132</v>
      </c>
    </row>
    <row r="14002" spans="1:16" x14ac:dyDescent="0.25">
      <c r="A14002" t="s">
        <v>0</v>
      </c>
      <c r="B14002" t="s">
        <v>25230</v>
      </c>
      <c r="C14002" t="s">
        <v>1468</v>
      </c>
      <c r="D14002" t="s">
        <v>10876</v>
      </c>
      <c r="E14002" t="s">
        <v>59</v>
      </c>
      <c r="F14002" t="b">
        <v>0</v>
      </c>
      <c r="G14002" t="s">
        <v>89</v>
      </c>
      <c r="H14002" s="1">
        <v>46173.751388888893</v>
      </c>
      <c r="I14002" t="b">
        <v>1</v>
      </c>
      <c r="J14002" t="b">
        <v>1</v>
      </c>
      <c r="K14002" t="s">
        <v>41</v>
      </c>
      <c r="L14002" t="s">
        <v>60</v>
      </c>
      <c r="M14002">
        <v>70000</v>
      </c>
      <c r="N14002"/>
      <c r="O14002" t="s">
        <v>25231</v>
      </c>
      <c r="P14002" t="s">
        <v>3466</v>
      </c>
    </row>
    <row r="14003" spans="1:16" x14ac:dyDescent="0.25">
      <c r="A14003" t="s">
        <v>1</v>
      </c>
      <c r="B14003" t="s">
        <v>629</v>
      </c>
      <c r="C14003" t="s">
        <v>14984</v>
      </c>
      <c r="D14003" t="s">
        <v>4756</v>
      </c>
      <c r="E14003" t="s">
        <v>59</v>
      </c>
      <c r="F14003" t="b">
        <v>0</v>
      </c>
      <c r="G14003" t="s">
        <v>77</v>
      </c>
      <c r="H14003" s="1">
        <v>46173.753703703696</v>
      </c>
      <c r="I14003" t="b">
        <v>1</v>
      </c>
      <c r="J14003" t="b">
        <v>1</v>
      </c>
      <c r="K14003" t="s">
        <v>41</v>
      </c>
      <c r="L14003" t="s">
        <v>60</v>
      </c>
      <c r="M14003">
        <v>127500</v>
      </c>
      <c r="N14003"/>
      <c r="O14003" t="s">
        <v>23609</v>
      </c>
      <c r="P14003" t="s">
        <v>25232</v>
      </c>
    </row>
    <row r="14004" spans="1:16" x14ac:dyDescent="0.25">
      <c r="A14004" t="s">
        <v>0</v>
      </c>
      <c r="B14004" t="s">
        <v>25233</v>
      </c>
      <c r="C14004" t="s">
        <v>190</v>
      </c>
      <c r="D14004" t="s">
        <v>2360</v>
      </c>
      <c r="E14004" t="s">
        <v>59</v>
      </c>
      <c r="F14004" t="b">
        <v>0</v>
      </c>
      <c r="G14004" t="s">
        <v>73</v>
      </c>
      <c r="H14004" s="1">
        <v>46173.876296296286</v>
      </c>
      <c r="I14004" t="b">
        <v>0</v>
      </c>
      <c r="J14004" t="b">
        <v>1</v>
      </c>
      <c r="K14004" t="s">
        <v>41</v>
      </c>
      <c r="L14004" t="s">
        <v>60</v>
      </c>
      <c r="M14004">
        <v>105981</v>
      </c>
      <c r="N14004"/>
      <c r="O14004" t="s">
        <v>1585</v>
      </c>
      <c r="P14004" t="s">
        <v>18299</v>
      </c>
    </row>
    <row r="14005" spans="1:16" x14ac:dyDescent="0.25">
      <c r="A14005" t="s">
        <v>2</v>
      </c>
      <c r="B14005" t="s">
        <v>25234</v>
      </c>
      <c r="C14005" t="s">
        <v>332</v>
      </c>
      <c r="D14005" t="s">
        <v>4346</v>
      </c>
      <c r="E14005" t="s">
        <v>59</v>
      </c>
      <c r="F14005" t="b">
        <v>0</v>
      </c>
      <c r="G14005" t="s">
        <v>65</v>
      </c>
      <c r="H14005" s="1">
        <v>46173.877546296288</v>
      </c>
      <c r="I14005" t="b">
        <v>0</v>
      </c>
      <c r="J14005" t="b">
        <v>1</v>
      </c>
      <c r="K14005" t="s">
        <v>41</v>
      </c>
      <c r="L14005" t="s">
        <v>60</v>
      </c>
      <c r="M14005">
        <v>110000</v>
      </c>
      <c r="N14005"/>
      <c r="O14005" t="s">
        <v>1726</v>
      </c>
      <c r="P14005" t="s">
        <v>25235</v>
      </c>
    </row>
    <row r="14006" spans="1:16" x14ac:dyDescent="0.25">
      <c r="A14006" t="s">
        <v>0</v>
      </c>
      <c r="B14006" t="s">
        <v>25236</v>
      </c>
      <c r="C14006" t="s">
        <v>190</v>
      </c>
      <c r="D14006" t="s">
        <v>2360</v>
      </c>
      <c r="E14006" t="s">
        <v>59</v>
      </c>
      <c r="F14006" t="b">
        <v>0</v>
      </c>
      <c r="G14006" t="s">
        <v>73</v>
      </c>
      <c r="H14006" s="1">
        <v>46173.917962962973</v>
      </c>
      <c r="I14006" t="b">
        <v>0</v>
      </c>
      <c r="J14006" t="b">
        <v>1</v>
      </c>
      <c r="K14006" t="s">
        <v>41</v>
      </c>
      <c r="L14006" t="s">
        <v>60</v>
      </c>
      <c r="M14006">
        <v>105981</v>
      </c>
      <c r="N14006"/>
      <c r="O14006" t="s">
        <v>1585</v>
      </c>
      <c r="P14006" t="s">
        <v>12138</v>
      </c>
    </row>
    <row r="14007" spans="1:16" x14ac:dyDescent="0.25">
      <c r="A14007" t="s">
        <v>2</v>
      </c>
      <c r="B14007" t="s">
        <v>2554</v>
      </c>
      <c r="C14007" t="s">
        <v>3951</v>
      </c>
      <c r="D14007" t="s">
        <v>4346</v>
      </c>
      <c r="E14007" t="s">
        <v>3824</v>
      </c>
      <c r="F14007" t="b">
        <v>0</v>
      </c>
      <c r="G14007" t="s">
        <v>65</v>
      </c>
      <c r="H14007" s="1">
        <v>46173.91920138889</v>
      </c>
      <c r="I14007" t="b">
        <v>0</v>
      </c>
      <c r="J14007" t="b">
        <v>1</v>
      </c>
      <c r="K14007" t="s">
        <v>41</v>
      </c>
      <c r="L14007" t="s">
        <v>74</v>
      </c>
      <c r="M14007"/>
      <c r="N14007">
        <v>42.5</v>
      </c>
      <c r="O14007" t="s">
        <v>18246</v>
      </c>
      <c r="P14007" t="s">
        <v>25237</v>
      </c>
    </row>
    <row r="14008" spans="1:16" x14ac:dyDescent="0.25">
      <c r="A14008" t="s">
        <v>0</v>
      </c>
      <c r="B14008" t="s">
        <v>25238</v>
      </c>
      <c r="C14008" t="s">
        <v>86</v>
      </c>
      <c r="D14008" t="s">
        <v>4526</v>
      </c>
      <c r="E14008" t="s">
        <v>59</v>
      </c>
      <c r="F14008" t="b">
        <v>0</v>
      </c>
      <c r="G14008" t="s">
        <v>77</v>
      </c>
      <c r="H14008" s="1">
        <v>46174.001296296286</v>
      </c>
      <c r="I14008" t="b">
        <v>0</v>
      </c>
      <c r="J14008" t="b">
        <v>0</v>
      </c>
      <c r="K14008" t="s">
        <v>41</v>
      </c>
      <c r="L14008" t="s">
        <v>60</v>
      </c>
      <c r="M14008">
        <v>117500</v>
      </c>
      <c r="N14008"/>
      <c r="O14008" t="s">
        <v>25239</v>
      </c>
      <c r="P14008" t="s">
        <v>25240</v>
      </c>
    </row>
    <row r="14009" spans="1:16" x14ac:dyDescent="0.25">
      <c r="A14009" t="s">
        <v>0</v>
      </c>
      <c r="B14009" t="s">
        <v>25241</v>
      </c>
      <c r="C14009" t="s">
        <v>86</v>
      </c>
      <c r="D14009" t="s">
        <v>4526</v>
      </c>
      <c r="E14009" t="s">
        <v>59</v>
      </c>
      <c r="F14009" t="b">
        <v>0</v>
      </c>
      <c r="G14009" t="s">
        <v>77</v>
      </c>
      <c r="H14009" s="1">
        <v>46174.001296296286</v>
      </c>
      <c r="I14009" t="b">
        <v>1</v>
      </c>
      <c r="J14009" t="b">
        <v>0</v>
      </c>
      <c r="K14009" t="s">
        <v>41</v>
      </c>
      <c r="L14009" t="s">
        <v>60</v>
      </c>
      <c r="M14009">
        <v>102500</v>
      </c>
      <c r="N14009"/>
      <c r="O14009" t="s">
        <v>25239</v>
      </c>
      <c r="P14009" t="s">
        <v>2618</v>
      </c>
    </row>
    <row r="14010" spans="1:16" x14ac:dyDescent="0.25">
      <c r="A14010" t="s">
        <v>1</v>
      </c>
      <c r="B14010" t="s">
        <v>439</v>
      </c>
      <c r="C14010" t="s">
        <v>147</v>
      </c>
      <c r="D14010" t="s">
        <v>3173</v>
      </c>
      <c r="E14010" t="s">
        <v>59</v>
      </c>
      <c r="F14010" t="b">
        <v>0</v>
      </c>
      <c r="G14010" t="s">
        <v>89</v>
      </c>
      <c r="H14010" s="1">
        <v>46174.003750000003</v>
      </c>
      <c r="I14010" t="b">
        <v>1</v>
      </c>
      <c r="J14010" t="b">
        <v>1</v>
      </c>
      <c r="K14010" t="s">
        <v>41</v>
      </c>
      <c r="L14010" t="s">
        <v>60</v>
      </c>
      <c r="M14010">
        <v>245000</v>
      </c>
      <c r="N14010"/>
      <c r="O14010" t="s">
        <v>2356</v>
      </c>
      <c r="P14010" t="s">
        <v>25242</v>
      </c>
    </row>
    <row r="14011" spans="1:16" x14ac:dyDescent="0.25">
      <c r="A14011" t="s">
        <v>1</v>
      </c>
      <c r="B14011" t="s">
        <v>25243</v>
      </c>
      <c r="C14011" t="s">
        <v>76</v>
      </c>
      <c r="D14011" t="s">
        <v>584</v>
      </c>
      <c r="E14011" t="s">
        <v>59</v>
      </c>
      <c r="F14011" t="b">
        <v>1</v>
      </c>
      <c r="G14011" t="s">
        <v>29</v>
      </c>
      <c r="H14011" s="1">
        <v>46174.046319444453</v>
      </c>
      <c r="I14011" t="b">
        <v>1</v>
      </c>
      <c r="J14011" t="b">
        <v>0</v>
      </c>
      <c r="K14011" t="s">
        <v>29</v>
      </c>
      <c r="L14011" t="s">
        <v>74</v>
      </c>
      <c r="M14011"/>
      <c r="N14011">
        <v>12.5</v>
      </c>
      <c r="O14011" t="s">
        <v>25244</v>
      </c>
      <c r="P14011" t="s">
        <v>25245</v>
      </c>
    </row>
    <row r="14012" spans="1:16" x14ac:dyDescent="0.25">
      <c r="A14012" t="s">
        <v>2</v>
      </c>
      <c r="B14012" t="s">
        <v>25246</v>
      </c>
      <c r="C14012" t="s">
        <v>338</v>
      </c>
      <c r="D14012" t="s">
        <v>4756</v>
      </c>
      <c r="E14012" t="s">
        <v>59</v>
      </c>
      <c r="F14012" t="b">
        <v>0</v>
      </c>
      <c r="G14012" t="s">
        <v>68</v>
      </c>
      <c r="H14012" s="1">
        <v>46174.210266203707</v>
      </c>
      <c r="I14012" t="b">
        <v>0</v>
      </c>
      <c r="J14012" t="b">
        <v>0</v>
      </c>
      <c r="K14012" t="s">
        <v>41</v>
      </c>
      <c r="L14012" t="s">
        <v>60</v>
      </c>
      <c r="M14012">
        <v>98500</v>
      </c>
      <c r="N14012"/>
      <c r="O14012" t="s">
        <v>8418</v>
      </c>
      <c r="P14012" t="s">
        <v>25247</v>
      </c>
    </row>
    <row r="14013" spans="1:16" x14ac:dyDescent="0.25">
      <c r="A14013" t="s">
        <v>0</v>
      </c>
      <c r="B14013" t="s">
        <v>1271</v>
      </c>
      <c r="C14013" t="s">
        <v>463</v>
      </c>
      <c r="D14013" t="s">
        <v>4346</v>
      </c>
      <c r="E14013" t="s">
        <v>59</v>
      </c>
      <c r="F14013" t="b">
        <v>0</v>
      </c>
      <c r="G14013" t="s">
        <v>77</v>
      </c>
      <c r="H14013" s="1">
        <v>46174.210266203707</v>
      </c>
      <c r="I14013" t="b">
        <v>0</v>
      </c>
      <c r="J14013" t="b">
        <v>1</v>
      </c>
      <c r="K14013" t="s">
        <v>41</v>
      </c>
      <c r="L14013" t="s">
        <v>60</v>
      </c>
      <c r="M14013">
        <v>125000</v>
      </c>
      <c r="N14013"/>
      <c r="O14013" t="s">
        <v>17412</v>
      </c>
      <c r="P14013" t="s">
        <v>17413</v>
      </c>
    </row>
    <row r="14014" spans="1:16" x14ac:dyDescent="0.25">
      <c r="A14014" t="s">
        <v>6</v>
      </c>
      <c r="B14014" t="s">
        <v>25248</v>
      </c>
      <c r="C14014" t="s">
        <v>76</v>
      </c>
      <c r="D14014" t="s">
        <v>141</v>
      </c>
      <c r="E14014" t="s">
        <v>88</v>
      </c>
      <c r="F14014" t="b">
        <v>1</v>
      </c>
      <c r="G14014" t="s">
        <v>41</v>
      </c>
      <c r="H14014" s="1">
        <v>46174.254363425927</v>
      </c>
      <c r="I14014" t="b">
        <v>0</v>
      </c>
      <c r="J14014" t="b">
        <v>0</v>
      </c>
      <c r="K14014" t="s">
        <v>41</v>
      </c>
      <c r="L14014" t="s">
        <v>74</v>
      </c>
      <c r="M14014"/>
      <c r="N14014">
        <v>45</v>
      </c>
      <c r="O14014" t="s">
        <v>141</v>
      </c>
      <c r="P14014" t="s">
        <v>1682</v>
      </c>
    </row>
    <row r="14015" spans="1:16" x14ac:dyDescent="0.25">
      <c r="A14015" t="s">
        <v>5</v>
      </c>
      <c r="B14015" t="s">
        <v>25249</v>
      </c>
      <c r="C14015" t="s">
        <v>92</v>
      </c>
      <c r="D14015" t="s">
        <v>4562</v>
      </c>
      <c r="E14015" t="s">
        <v>59</v>
      </c>
      <c r="F14015" t="b">
        <v>0</v>
      </c>
      <c r="G14015" t="s">
        <v>77</v>
      </c>
      <c r="H14015" s="1">
        <v>46174.293634259258</v>
      </c>
      <c r="I14015" t="b">
        <v>1</v>
      </c>
      <c r="J14015" t="b">
        <v>1</v>
      </c>
      <c r="K14015" t="s">
        <v>41</v>
      </c>
      <c r="L14015" t="s">
        <v>74</v>
      </c>
      <c r="M14015"/>
      <c r="N14015">
        <v>60</v>
      </c>
      <c r="O14015" t="s">
        <v>25250</v>
      </c>
      <c r="P14015" t="s">
        <v>25251</v>
      </c>
    </row>
    <row r="14016" spans="1:16" x14ac:dyDescent="0.25">
      <c r="A14016" t="s">
        <v>2</v>
      </c>
      <c r="B14016" t="s">
        <v>5235</v>
      </c>
      <c r="C14016" t="s">
        <v>330</v>
      </c>
      <c r="D14016" t="s">
        <v>4562</v>
      </c>
      <c r="E14016" t="s">
        <v>59</v>
      </c>
      <c r="F14016" t="b">
        <v>0</v>
      </c>
      <c r="G14016" t="s">
        <v>41</v>
      </c>
      <c r="H14016" s="1">
        <v>46174.296030092592</v>
      </c>
      <c r="I14016" t="b">
        <v>0</v>
      </c>
      <c r="J14016" t="b">
        <v>0</v>
      </c>
      <c r="K14016" t="s">
        <v>41</v>
      </c>
      <c r="L14016" t="s">
        <v>74</v>
      </c>
      <c r="M14016"/>
      <c r="N14016">
        <v>50</v>
      </c>
      <c r="O14016" t="s">
        <v>105</v>
      </c>
    </row>
    <row r="14017" spans="1:16" x14ac:dyDescent="0.25">
      <c r="A14017" t="s">
        <v>1</v>
      </c>
      <c r="B14017" t="s">
        <v>4177</v>
      </c>
      <c r="C14017" t="s">
        <v>440</v>
      </c>
      <c r="D14017" t="s">
        <v>17626</v>
      </c>
      <c r="E14017" t="s">
        <v>59</v>
      </c>
      <c r="F14017" t="b">
        <v>0</v>
      </c>
      <c r="G14017" t="s">
        <v>89</v>
      </c>
      <c r="H14017" s="1">
        <v>46174.296157407407</v>
      </c>
      <c r="I14017" t="b">
        <v>0</v>
      </c>
      <c r="J14017" t="b">
        <v>1</v>
      </c>
      <c r="K14017" t="s">
        <v>41</v>
      </c>
      <c r="L14017" t="s">
        <v>60</v>
      </c>
      <c r="M14017">
        <v>102125</v>
      </c>
      <c r="N14017"/>
      <c r="O14017" t="s">
        <v>25252</v>
      </c>
      <c r="P14017" t="s">
        <v>25253</v>
      </c>
    </row>
    <row r="14018" spans="1:16" x14ac:dyDescent="0.25">
      <c r="A14018" t="s">
        <v>1</v>
      </c>
      <c r="B14018" t="s">
        <v>25254</v>
      </c>
      <c r="C14018" t="s">
        <v>19</v>
      </c>
      <c r="D14018" t="s">
        <v>4526</v>
      </c>
      <c r="E14018" t="s">
        <v>59</v>
      </c>
      <c r="F14018" t="b">
        <v>0</v>
      </c>
      <c r="G14018" t="s">
        <v>19</v>
      </c>
      <c r="H14018" s="1">
        <v>46174.297013888892</v>
      </c>
      <c r="I14018" t="b">
        <v>0</v>
      </c>
      <c r="J14018" t="b">
        <v>0</v>
      </c>
      <c r="K14018" t="s">
        <v>19</v>
      </c>
      <c r="L14018" t="s">
        <v>60</v>
      </c>
      <c r="M14018">
        <v>1500000</v>
      </c>
      <c r="N14018"/>
      <c r="O14018" t="s">
        <v>7059</v>
      </c>
      <c r="P14018" t="s">
        <v>25255</v>
      </c>
    </row>
    <row r="14019" spans="1:16" x14ac:dyDescent="0.25">
      <c r="A14019" t="s">
        <v>0</v>
      </c>
      <c r="B14019" t="s">
        <v>0</v>
      </c>
      <c r="C14019" t="s">
        <v>2824</v>
      </c>
      <c r="D14019" t="s">
        <v>4346</v>
      </c>
      <c r="E14019" t="s">
        <v>59</v>
      </c>
      <c r="F14019" t="b">
        <v>0</v>
      </c>
      <c r="G14019" t="s">
        <v>68</v>
      </c>
      <c r="H14019" s="1">
        <v>46174.335266203707</v>
      </c>
      <c r="I14019" t="b">
        <v>0</v>
      </c>
      <c r="J14019" t="b">
        <v>1</v>
      </c>
      <c r="K14019" t="s">
        <v>41</v>
      </c>
      <c r="L14019" t="s">
        <v>60</v>
      </c>
      <c r="M14019">
        <v>54875</v>
      </c>
      <c r="N14019"/>
      <c r="O14019" t="s">
        <v>25256</v>
      </c>
      <c r="P14019" t="s">
        <v>2175</v>
      </c>
    </row>
    <row r="14020" spans="1:16" x14ac:dyDescent="0.25">
      <c r="A14020" t="s">
        <v>2</v>
      </c>
      <c r="B14020" t="s">
        <v>25257</v>
      </c>
      <c r="C14020" t="s">
        <v>112</v>
      </c>
      <c r="D14020" t="s">
        <v>11236</v>
      </c>
      <c r="E14020" t="s">
        <v>59</v>
      </c>
      <c r="F14020" t="b">
        <v>0</v>
      </c>
      <c r="G14020" t="s">
        <v>65</v>
      </c>
      <c r="H14020" s="1">
        <v>46174.336574074077</v>
      </c>
      <c r="I14020" t="b">
        <v>1</v>
      </c>
      <c r="J14020" t="b">
        <v>1</v>
      </c>
      <c r="K14020" t="s">
        <v>41</v>
      </c>
      <c r="L14020" t="s">
        <v>60</v>
      </c>
      <c r="M14020">
        <v>187500</v>
      </c>
      <c r="N14020"/>
      <c r="O14020" t="s">
        <v>2905</v>
      </c>
      <c r="P14020" t="s">
        <v>1321</v>
      </c>
    </row>
    <row r="14021" spans="1:16" x14ac:dyDescent="0.25">
      <c r="A14021" t="s">
        <v>6</v>
      </c>
      <c r="B14021" t="s">
        <v>25258</v>
      </c>
      <c r="C14021" t="s">
        <v>5115</v>
      </c>
      <c r="D14021" t="s">
        <v>23790</v>
      </c>
      <c r="E14021" t="s">
        <v>59</v>
      </c>
      <c r="F14021" t="b">
        <v>0</v>
      </c>
      <c r="G14021" t="s">
        <v>40</v>
      </c>
      <c r="H14021" s="1">
        <v>46174.378136574072</v>
      </c>
      <c r="I14021" t="b">
        <v>0</v>
      </c>
      <c r="J14021" t="b">
        <v>0</v>
      </c>
      <c r="K14021" t="s">
        <v>40</v>
      </c>
      <c r="L14021" t="s">
        <v>60</v>
      </c>
      <c r="M14021">
        <v>52500</v>
      </c>
      <c r="N14021"/>
      <c r="O14021" t="s">
        <v>25259</v>
      </c>
      <c r="P14021" t="s">
        <v>2318</v>
      </c>
    </row>
    <row r="14022" spans="1:16" x14ac:dyDescent="0.25">
      <c r="A14022" t="s">
        <v>8</v>
      </c>
      <c r="B14022" t="s">
        <v>25260</v>
      </c>
      <c r="C14022" t="s">
        <v>142</v>
      </c>
      <c r="D14022" t="s">
        <v>4526</v>
      </c>
      <c r="E14022" t="s">
        <v>59</v>
      </c>
      <c r="F14022" t="b">
        <v>0</v>
      </c>
      <c r="G14022" t="s">
        <v>65</v>
      </c>
      <c r="H14022" s="1">
        <v>46174.378310185188</v>
      </c>
      <c r="I14022" t="b">
        <v>0</v>
      </c>
      <c r="J14022" t="b">
        <v>0</v>
      </c>
      <c r="K14022" t="s">
        <v>41</v>
      </c>
      <c r="L14022" t="s">
        <v>60</v>
      </c>
      <c r="M14022">
        <v>425000</v>
      </c>
      <c r="N14022"/>
      <c r="O14022" t="s">
        <v>10582</v>
      </c>
      <c r="P14022" t="s">
        <v>1929</v>
      </c>
    </row>
    <row r="14023" spans="1:16" x14ac:dyDescent="0.25">
      <c r="A14023" t="s">
        <v>5</v>
      </c>
      <c r="B14023" t="s">
        <v>25261</v>
      </c>
      <c r="C14023" t="s">
        <v>19</v>
      </c>
      <c r="D14023" t="s">
        <v>4526</v>
      </c>
      <c r="E14023" t="s">
        <v>88</v>
      </c>
      <c r="F14023" t="b">
        <v>0</v>
      </c>
      <c r="G14023" t="s">
        <v>19</v>
      </c>
      <c r="H14023" s="1">
        <v>46174.380347222221</v>
      </c>
      <c r="I14023" t="b">
        <v>1</v>
      </c>
      <c r="J14023" t="b">
        <v>0</v>
      </c>
      <c r="K14023" t="s">
        <v>19</v>
      </c>
      <c r="L14023" t="s">
        <v>60</v>
      </c>
      <c r="M14023">
        <v>2400000</v>
      </c>
      <c r="N14023"/>
      <c r="O14023" t="s">
        <v>25262</v>
      </c>
      <c r="P14023" t="s">
        <v>25263</v>
      </c>
    </row>
    <row r="14024" spans="1:16" x14ac:dyDescent="0.25">
      <c r="A14024" t="s">
        <v>0</v>
      </c>
      <c r="B14024" t="s">
        <v>25264</v>
      </c>
      <c r="C14024" t="s">
        <v>326</v>
      </c>
      <c r="D14024" t="s">
        <v>4526</v>
      </c>
      <c r="E14024" t="s">
        <v>88</v>
      </c>
      <c r="F14024" t="b">
        <v>0</v>
      </c>
      <c r="G14024" t="s">
        <v>77</v>
      </c>
      <c r="H14024" s="1">
        <v>46174.418645833342</v>
      </c>
      <c r="I14024" t="b">
        <v>1</v>
      </c>
      <c r="J14024" t="b">
        <v>0</v>
      </c>
      <c r="K14024" t="s">
        <v>41</v>
      </c>
      <c r="L14024" t="s">
        <v>74</v>
      </c>
      <c r="M14024"/>
      <c r="N14024">
        <v>47.5</v>
      </c>
      <c r="O14024" t="s">
        <v>25265</v>
      </c>
      <c r="P14024" t="s">
        <v>1791</v>
      </c>
    </row>
    <row r="14025" spans="1:16" x14ac:dyDescent="0.25">
      <c r="A14025" t="s">
        <v>0</v>
      </c>
      <c r="B14025" t="s">
        <v>25266</v>
      </c>
      <c r="C14025" t="s">
        <v>330</v>
      </c>
      <c r="D14025" t="s">
        <v>4756</v>
      </c>
      <c r="E14025" t="s">
        <v>59</v>
      </c>
      <c r="F14025" t="b">
        <v>0</v>
      </c>
      <c r="G14025" t="s">
        <v>41</v>
      </c>
      <c r="H14025" s="1">
        <v>46174.419756944437</v>
      </c>
      <c r="I14025" t="b">
        <v>0</v>
      </c>
      <c r="J14025" t="b">
        <v>0</v>
      </c>
      <c r="K14025" t="s">
        <v>41</v>
      </c>
      <c r="L14025" t="s">
        <v>60</v>
      </c>
      <c r="M14025">
        <v>168665</v>
      </c>
      <c r="N14025"/>
      <c r="O14025" t="s">
        <v>3335</v>
      </c>
    </row>
    <row r="14026" spans="1:16" x14ac:dyDescent="0.25">
      <c r="A14026" t="s">
        <v>0</v>
      </c>
      <c r="B14026" t="s">
        <v>18126</v>
      </c>
      <c r="C14026" t="s">
        <v>25267</v>
      </c>
      <c r="D14026" t="s">
        <v>8443</v>
      </c>
      <c r="E14026" t="s">
        <v>59</v>
      </c>
      <c r="F14026" t="b">
        <v>0</v>
      </c>
      <c r="G14026" t="s">
        <v>40</v>
      </c>
      <c r="H14026" s="1">
        <v>46174.419803240737</v>
      </c>
      <c r="I14026" t="b">
        <v>0</v>
      </c>
      <c r="J14026" t="b">
        <v>0</v>
      </c>
      <c r="K14026" t="s">
        <v>40</v>
      </c>
      <c r="L14026" t="s">
        <v>60</v>
      </c>
      <c r="M14026">
        <v>50000</v>
      </c>
      <c r="N14026"/>
      <c r="O14026" t="s">
        <v>25268</v>
      </c>
      <c r="P14026" t="s">
        <v>18127</v>
      </c>
    </row>
    <row r="14027" spans="1:16" x14ac:dyDescent="0.25">
      <c r="A14027" t="s">
        <v>2</v>
      </c>
      <c r="B14027" t="s">
        <v>4852</v>
      </c>
      <c r="C14027" t="s">
        <v>637</v>
      </c>
      <c r="D14027" t="s">
        <v>2360</v>
      </c>
      <c r="E14027" t="s">
        <v>59</v>
      </c>
      <c r="F14027" t="b">
        <v>0</v>
      </c>
      <c r="G14027" t="s">
        <v>77</v>
      </c>
      <c r="H14027" s="1">
        <v>46174.419872685183</v>
      </c>
      <c r="I14027" t="b">
        <v>0</v>
      </c>
      <c r="J14027" t="b">
        <v>1</v>
      </c>
      <c r="K14027" t="s">
        <v>41</v>
      </c>
      <c r="L14027" t="s">
        <v>60</v>
      </c>
      <c r="M14027">
        <v>175500</v>
      </c>
      <c r="N14027"/>
      <c r="O14027" t="s">
        <v>424</v>
      </c>
      <c r="P14027" t="s">
        <v>20106</v>
      </c>
    </row>
    <row r="14028" spans="1:16" x14ac:dyDescent="0.25">
      <c r="A14028" t="s">
        <v>6</v>
      </c>
      <c r="B14028" t="s">
        <v>25269</v>
      </c>
      <c r="C14028" t="s">
        <v>304</v>
      </c>
      <c r="D14028" t="s">
        <v>2360</v>
      </c>
      <c r="E14028" t="s">
        <v>59</v>
      </c>
      <c r="F14028" t="b">
        <v>0</v>
      </c>
      <c r="G14028" t="s">
        <v>77</v>
      </c>
      <c r="H14028" s="1">
        <v>46174.41988425926</v>
      </c>
      <c r="I14028" t="b">
        <v>0</v>
      </c>
      <c r="J14028" t="b">
        <v>1</v>
      </c>
      <c r="K14028" t="s">
        <v>41</v>
      </c>
      <c r="L14028" t="s">
        <v>60</v>
      </c>
      <c r="M14028">
        <v>253500</v>
      </c>
      <c r="N14028"/>
      <c r="O14028" t="s">
        <v>424</v>
      </c>
      <c r="P14028" t="s">
        <v>4581</v>
      </c>
    </row>
    <row r="14029" spans="1:16" x14ac:dyDescent="0.25">
      <c r="A14029" t="s">
        <v>6</v>
      </c>
      <c r="B14029" t="s">
        <v>25270</v>
      </c>
      <c r="C14029" t="s">
        <v>1122</v>
      </c>
      <c r="D14029" t="s">
        <v>5440</v>
      </c>
      <c r="E14029" t="s">
        <v>59</v>
      </c>
      <c r="F14029" t="b">
        <v>0</v>
      </c>
      <c r="G14029" t="s">
        <v>65</v>
      </c>
      <c r="H14029" s="1">
        <v>46174.419907407413</v>
      </c>
      <c r="I14029" t="b">
        <v>0</v>
      </c>
      <c r="J14029" t="b">
        <v>0</v>
      </c>
      <c r="K14029" t="s">
        <v>41</v>
      </c>
      <c r="L14029" t="s">
        <v>60</v>
      </c>
      <c r="M14029">
        <v>128000</v>
      </c>
      <c r="N14029"/>
      <c r="O14029" t="s">
        <v>305</v>
      </c>
      <c r="P14029" t="s">
        <v>25271</v>
      </c>
    </row>
    <row r="14030" spans="1:16" x14ac:dyDescent="0.25">
      <c r="A14030" t="s">
        <v>1</v>
      </c>
      <c r="B14030" t="s">
        <v>25272</v>
      </c>
      <c r="C14030" t="s">
        <v>5026</v>
      </c>
      <c r="D14030" t="s">
        <v>4526</v>
      </c>
      <c r="E14030" t="s">
        <v>59</v>
      </c>
      <c r="F14030" t="b">
        <v>0</v>
      </c>
      <c r="G14030" t="s">
        <v>40</v>
      </c>
      <c r="H14030" s="1">
        <v>46174.422766203701</v>
      </c>
      <c r="I14030" t="b">
        <v>0</v>
      </c>
      <c r="J14030" t="b">
        <v>0</v>
      </c>
      <c r="K14030" t="s">
        <v>40</v>
      </c>
      <c r="L14030" t="s">
        <v>60</v>
      </c>
      <c r="M14030">
        <v>145000</v>
      </c>
      <c r="N14030"/>
      <c r="O14030" t="s">
        <v>6511</v>
      </c>
    </row>
    <row r="14031" spans="1:16" x14ac:dyDescent="0.25">
      <c r="A14031" t="s">
        <v>1</v>
      </c>
      <c r="B14031" t="s">
        <v>13178</v>
      </c>
      <c r="C14031" t="s">
        <v>76</v>
      </c>
      <c r="D14031" t="s">
        <v>4526</v>
      </c>
      <c r="E14031" t="s">
        <v>59</v>
      </c>
      <c r="F14031" t="b">
        <v>1</v>
      </c>
      <c r="G14031" t="s">
        <v>13</v>
      </c>
      <c r="H14031" s="1">
        <v>46174.463402777779</v>
      </c>
      <c r="I14031" t="b">
        <v>1</v>
      </c>
      <c r="J14031" t="b">
        <v>0</v>
      </c>
      <c r="K14031" t="s">
        <v>13</v>
      </c>
      <c r="L14031" t="s">
        <v>60</v>
      </c>
      <c r="M14031">
        <v>135500</v>
      </c>
      <c r="N14031"/>
      <c r="O14031" t="s">
        <v>13179</v>
      </c>
      <c r="P14031" t="s">
        <v>13180</v>
      </c>
    </row>
    <row r="14032" spans="1:16" x14ac:dyDescent="0.25">
      <c r="A14032" t="s">
        <v>0</v>
      </c>
      <c r="B14032" t="s">
        <v>25273</v>
      </c>
      <c r="C14032" t="s">
        <v>76</v>
      </c>
      <c r="D14032" t="s">
        <v>141</v>
      </c>
      <c r="E14032" t="s">
        <v>88</v>
      </c>
      <c r="F14032" t="b">
        <v>1</v>
      </c>
      <c r="G14032" t="s">
        <v>41</v>
      </c>
      <c r="H14032" s="1">
        <v>46174.50309027778</v>
      </c>
      <c r="I14032" t="b">
        <v>1</v>
      </c>
      <c r="J14032" t="b">
        <v>0</v>
      </c>
      <c r="K14032" t="s">
        <v>41</v>
      </c>
      <c r="L14032" t="s">
        <v>74</v>
      </c>
      <c r="M14032"/>
      <c r="N14032">
        <v>50</v>
      </c>
      <c r="O14032" t="s">
        <v>141</v>
      </c>
      <c r="P14032" t="s">
        <v>25274</v>
      </c>
    </row>
    <row r="14033" spans="1:16" x14ac:dyDescent="0.25">
      <c r="A14033" t="s">
        <v>5</v>
      </c>
      <c r="B14033" t="s">
        <v>25275</v>
      </c>
      <c r="C14033" t="s">
        <v>5717</v>
      </c>
      <c r="D14033" t="s">
        <v>4346</v>
      </c>
      <c r="E14033" t="s">
        <v>59</v>
      </c>
      <c r="F14033" t="b">
        <v>0</v>
      </c>
      <c r="G14033" t="s">
        <v>19</v>
      </c>
      <c r="H14033" s="1">
        <v>46174.505347222221</v>
      </c>
      <c r="I14033" t="b">
        <v>0</v>
      </c>
      <c r="J14033" t="b">
        <v>0</v>
      </c>
      <c r="K14033" t="s">
        <v>19</v>
      </c>
      <c r="L14033" t="s">
        <v>60</v>
      </c>
      <c r="M14033">
        <v>800000</v>
      </c>
      <c r="N14033"/>
      <c r="O14033" t="s">
        <v>23390</v>
      </c>
      <c r="P14033" t="s">
        <v>25276</v>
      </c>
    </row>
    <row r="14034" spans="1:16" x14ac:dyDescent="0.25">
      <c r="A14034" t="s">
        <v>1</v>
      </c>
      <c r="B14034" t="s">
        <v>1</v>
      </c>
      <c r="C14034" t="s">
        <v>25277</v>
      </c>
      <c r="D14034" t="s">
        <v>4526</v>
      </c>
      <c r="E14034" t="s">
        <v>59</v>
      </c>
      <c r="F14034" t="b">
        <v>0</v>
      </c>
      <c r="G14034" t="s">
        <v>40</v>
      </c>
      <c r="H14034" s="1">
        <v>46174.506064814806</v>
      </c>
      <c r="I14034" t="b">
        <v>1</v>
      </c>
      <c r="J14034" t="b">
        <v>0</v>
      </c>
      <c r="K14034" t="s">
        <v>40</v>
      </c>
      <c r="L14034" t="s">
        <v>60</v>
      </c>
      <c r="M14034">
        <v>68500</v>
      </c>
      <c r="N14034"/>
      <c r="O14034" t="s">
        <v>25278</v>
      </c>
      <c r="P14034" t="s">
        <v>25279</v>
      </c>
    </row>
    <row r="14035" spans="1:16" x14ac:dyDescent="0.25">
      <c r="A14035" t="s">
        <v>0</v>
      </c>
      <c r="B14035" t="s">
        <v>24528</v>
      </c>
      <c r="C14035" t="s">
        <v>1156</v>
      </c>
      <c r="D14035" t="s">
        <v>4756</v>
      </c>
      <c r="E14035" t="s">
        <v>59</v>
      </c>
      <c r="F14035" t="b">
        <v>0</v>
      </c>
      <c r="G14035" t="s">
        <v>77</v>
      </c>
      <c r="H14035" s="1">
        <v>46174.543634259258</v>
      </c>
      <c r="I14035" t="b">
        <v>0</v>
      </c>
      <c r="J14035" t="b">
        <v>1</v>
      </c>
      <c r="K14035" t="s">
        <v>41</v>
      </c>
      <c r="L14035" t="s">
        <v>60</v>
      </c>
      <c r="M14035">
        <v>234000</v>
      </c>
      <c r="N14035"/>
      <c r="O14035" t="s">
        <v>424</v>
      </c>
    </row>
    <row r="14036" spans="1:16" x14ac:dyDescent="0.25">
      <c r="A14036" t="s">
        <v>7</v>
      </c>
      <c r="B14036" t="s">
        <v>25280</v>
      </c>
      <c r="C14036" t="s">
        <v>5717</v>
      </c>
      <c r="D14036" t="s">
        <v>4346</v>
      </c>
      <c r="E14036" t="s">
        <v>59</v>
      </c>
      <c r="F14036" t="b">
        <v>0</v>
      </c>
      <c r="G14036" t="s">
        <v>19</v>
      </c>
      <c r="H14036" s="1">
        <v>46174.544131944444</v>
      </c>
      <c r="I14036" t="b">
        <v>1</v>
      </c>
      <c r="J14036" t="b">
        <v>0</v>
      </c>
      <c r="K14036" t="s">
        <v>19</v>
      </c>
      <c r="L14036" t="s">
        <v>60</v>
      </c>
      <c r="M14036">
        <v>1900000</v>
      </c>
      <c r="N14036"/>
      <c r="O14036" t="s">
        <v>25281</v>
      </c>
      <c r="P14036" t="s">
        <v>25282</v>
      </c>
    </row>
    <row r="14037" spans="1:16" x14ac:dyDescent="0.25">
      <c r="A14037" t="s">
        <v>0</v>
      </c>
      <c r="B14037" t="s">
        <v>25283</v>
      </c>
      <c r="C14037" t="s">
        <v>41</v>
      </c>
      <c r="D14037" t="s">
        <v>4526</v>
      </c>
      <c r="E14037" t="s">
        <v>59</v>
      </c>
      <c r="F14037" t="b">
        <v>0</v>
      </c>
      <c r="G14037" t="s">
        <v>41</v>
      </c>
      <c r="H14037" s="1">
        <v>46174.544768518521</v>
      </c>
      <c r="I14037" t="b">
        <v>0</v>
      </c>
      <c r="J14037" t="b">
        <v>0</v>
      </c>
      <c r="K14037" t="s">
        <v>41</v>
      </c>
      <c r="L14037" t="s">
        <v>60</v>
      </c>
      <c r="M14037">
        <v>167500</v>
      </c>
      <c r="N14037"/>
      <c r="O14037" t="s">
        <v>25284</v>
      </c>
      <c r="P14037" t="s">
        <v>25285</v>
      </c>
    </row>
    <row r="14038" spans="1:16" x14ac:dyDescent="0.25">
      <c r="A14038" t="s">
        <v>0</v>
      </c>
      <c r="B14038" t="s">
        <v>25286</v>
      </c>
      <c r="C14038" t="s">
        <v>6315</v>
      </c>
      <c r="D14038" t="s">
        <v>8443</v>
      </c>
      <c r="E14038" t="s">
        <v>59</v>
      </c>
      <c r="F14038" t="b">
        <v>0</v>
      </c>
      <c r="G14038" t="s">
        <v>40</v>
      </c>
      <c r="H14038" s="1">
        <v>46174.544803240737</v>
      </c>
      <c r="I14038" t="b">
        <v>1</v>
      </c>
      <c r="J14038" t="b">
        <v>0</v>
      </c>
      <c r="K14038" t="s">
        <v>40</v>
      </c>
      <c r="L14038" t="s">
        <v>60</v>
      </c>
      <c r="M14038">
        <v>27000</v>
      </c>
      <c r="N14038"/>
      <c r="O14038" t="s">
        <v>25287</v>
      </c>
      <c r="P14038" t="s">
        <v>219</v>
      </c>
    </row>
    <row r="14039" spans="1:16" x14ac:dyDescent="0.25">
      <c r="A14039" t="s">
        <v>0</v>
      </c>
      <c r="B14039" t="s">
        <v>25288</v>
      </c>
      <c r="C14039" t="s">
        <v>25289</v>
      </c>
      <c r="D14039" t="s">
        <v>8443</v>
      </c>
      <c r="E14039" t="s">
        <v>59</v>
      </c>
      <c r="F14039" t="b">
        <v>0</v>
      </c>
      <c r="G14039" t="s">
        <v>40</v>
      </c>
      <c r="H14039" s="1">
        <v>46174.54483796296</v>
      </c>
      <c r="I14039" t="b">
        <v>1</v>
      </c>
      <c r="J14039" t="b">
        <v>0</v>
      </c>
      <c r="K14039" t="s">
        <v>40</v>
      </c>
      <c r="L14039" t="s">
        <v>60</v>
      </c>
      <c r="M14039">
        <v>42500</v>
      </c>
      <c r="N14039"/>
      <c r="O14039" t="s">
        <v>25290</v>
      </c>
      <c r="P14039" t="s">
        <v>310</v>
      </c>
    </row>
    <row r="14040" spans="1:16" x14ac:dyDescent="0.25">
      <c r="A14040" t="s">
        <v>5</v>
      </c>
      <c r="B14040" t="s">
        <v>25291</v>
      </c>
      <c r="C14040" t="s">
        <v>422</v>
      </c>
      <c r="D14040" t="s">
        <v>111</v>
      </c>
      <c r="E14040" t="s">
        <v>59</v>
      </c>
      <c r="F14040" t="b">
        <v>0</v>
      </c>
      <c r="G14040" t="s">
        <v>68</v>
      </c>
      <c r="H14040" s="1">
        <v>46174.546203703707</v>
      </c>
      <c r="I14040" t="b">
        <v>0</v>
      </c>
      <c r="J14040" t="b">
        <v>1</v>
      </c>
      <c r="K14040" t="s">
        <v>41</v>
      </c>
      <c r="L14040" t="s">
        <v>60</v>
      </c>
      <c r="M14040">
        <v>215000</v>
      </c>
      <c r="N14040"/>
      <c r="O14040" t="s">
        <v>111</v>
      </c>
      <c r="P14040" t="s">
        <v>1007</v>
      </c>
    </row>
    <row r="14041" spans="1:16" x14ac:dyDescent="0.25">
      <c r="A14041" t="s">
        <v>1</v>
      </c>
      <c r="B14041" t="s">
        <v>25292</v>
      </c>
      <c r="C14041" t="s">
        <v>23495</v>
      </c>
      <c r="D14041" t="s">
        <v>4526</v>
      </c>
      <c r="E14041" t="s">
        <v>88</v>
      </c>
      <c r="F14041" t="b">
        <v>0</v>
      </c>
      <c r="G14041" t="s">
        <v>40</v>
      </c>
      <c r="H14041" s="1">
        <v>46174.547766203701</v>
      </c>
      <c r="I14041" t="b">
        <v>1</v>
      </c>
      <c r="J14041" t="b">
        <v>0</v>
      </c>
      <c r="K14041" t="s">
        <v>40</v>
      </c>
      <c r="L14041" t="s">
        <v>74</v>
      </c>
      <c r="M14041"/>
      <c r="N14041">
        <v>66</v>
      </c>
      <c r="O14041" t="s">
        <v>25293</v>
      </c>
      <c r="P14041" t="s">
        <v>25294</v>
      </c>
    </row>
    <row r="14042" spans="1:16" x14ac:dyDescent="0.25">
      <c r="A14042" t="s">
        <v>0</v>
      </c>
      <c r="B14042" t="s">
        <v>262</v>
      </c>
      <c r="C14042" t="s">
        <v>320</v>
      </c>
      <c r="D14042" t="s">
        <v>4526</v>
      </c>
      <c r="E14042" t="s">
        <v>59</v>
      </c>
      <c r="F14042" t="b">
        <v>0</v>
      </c>
      <c r="G14042" t="s">
        <v>73</v>
      </c>
      <c r="H14042" s="1">
        <v>46174.585289351853</v>
      </c>
      <c r="I14042" t="b">
        <v>0</v>
      </c>
      <c r="J14042" t="b">
        <v>1</v>
      </c>
      <c r="K14042" t="s">
        <v>41</v>
      </c>
      <c r="L14042" t="s">
        <v>60</v>
      </c>
      <c r="M14042">
        <v>85000</v>
      </c>
      <c r="N14042"/>
      <c r="O14042" t="s">
        <v>25295</v>
      </c>
      <c r="P14042" t="s">
        <v>325</v>
      </c>
    </row>
    <row r="14043" spans="1:16" x14ac:dyDescent="0.25">
      <c r="A14043" t="s">
        <v>2</v>
      </c>
      <c r="B14043" t="s">
        <v>25296</v>
      </c>
      <c r="C14043" t="s">
        <v>743</v>
      </c>
      <c r="D14043" t="s">
        <v>4526</v>
      </c>
      <c r="E14043" t="s">
        <v>88</v>
      </c>
      <c r="F14043" t="b">
        <v>0</v>
      </c>
      <c r="G14043" t="s">
        <v>77</v>
      </c>
      <c r="H14043" s="1">
        <v>46174.585300925923</v>
      </c>
      <c r="I14043" t="b">
        <v>0</v>
      </c>
      <c r="J14043" t="b">
        <v>1</v>
      </c>
      <c r="K14043" t="s">
        <v>41</v>
      </c>
      <c r="L14043" t="s">
        <v>74</v>
      </c>
      <c r="M14043"/>
      <c r="N14043">
        <v>87.5</v>
      </c>
      <c r="O14043" t="s">
        <v>3882</v>
      </c>
      <c r="P14043" t="s">
        <v>25297</v>
      </c>
    </row>
    <row r="14044" spans="1:16" x14ac:dyDescent="0.25">
      <c r="A14044" t="s">
        <v>0</v>
      </c>
      <c r="B14044" t="s">
        <v>3946</v>
      </c>
      <c r="C14044" t="s">
        <v>121</v>
      </c>
      <c r="D14044" t="s">
        <v>16554</v>
      </c>
      <c r="E14044" t="s">
        <v>59</v>
      </c>
      <c r="F14044" t="b">
        <v>0</v>
      </c>
      <c r="G14044" t="s">
        <v>68</v>
      </c>
      <c r="H14044" s="1">
        <v>46174.585300925923</v>
      </c>
      <c r="I14044" t="b">
        <v>0</v>
      </c>
      <c r="J14044" t="b">
        <v>0</v>
      </c>
      <c r="K14044" t="s">
        <v>41</v>
      </c>
      <c r="L14044" t="s">
        <v>60</v>
      </c>
      <c r="M14044">
        <v>81294</v>
      </c>
      <c r="N14044"/>
      <c r="O14044" t="s">
        <v>25298</v>
      </c>
    </row>
    <row r="14045" spans="1:16" x14ac:dyDescent="0.25">
      <c r="A14045" t="s">
        <v>0</v>
      </c>
      <c r="B14045" t="s">
        <v>25299</v>
      </c>
      <c r="C14045" t="s">
        <v>25300</v>
      </c>
      <c r="D14045" t="s">
        <v>8443</v>
      </c>
      <c r="E14045" t="s">
        <v>59</v>
      </c>
      <c r="F14045" t="b">
        <v>0</v>
      </c>
      <c r="G14045" t="s">
        <v>40</v>
      </c>
      <c r="H14045" s="1">
        <v>46174.586469907408</v>
      </c>
      <c r="I14045" t="b">
        <v>1</v>
      </c>
      <c r="J14045" t="b">
        <v>0</v>
      </c>
      <c r="K14045" t="s">
        <v>40</v>
      </c>
      <c r="L14045" t="s">
        <v>60</v>
      </c>
      <c r="M14045">
        <v>37500</v>
      </c>
      <c r="N14045"/>
      <c r="O14045" t="s">
        <v>25301</v>
      </c>
      <c r="P14045" t="s">
        <v>325</v>
      </c>
    </row>
    <row r="14046" spans="1:16" x14ac:dyDescent="0.25">
      <c r="A14046" t="s">
        <v>6</v>
      </c>
      <c r="B14046" t="s">
        <v>17275</v>
      </c>
      <c r="C14046" t="s">
        <v>40</v>
      </c>
      <c r="D14046" t="s">
        <v>4526</v>
      </c>
      <c r="E14046" t="s">
        <v>59</v>
      </c>
      <c r="F14046" t="b">
        <v>0</v>
      </c>
      <c r="G14046" t="s">
        <v>40</v>
      </c>
      <c r="H14046" s="1">
        <v>46174.587696759263</v>
      </c>
      <c r="I14046" t="b">
        <v>0</v>
      </c>
      <c r="J14046" t="b">
        <v>0</v>
      </c>
      <c r="K14046" t="s">
        <v>40</v>
      </c>
      <c r="L14046" t="s">
        <v>60</v>
      </c>
      <c r="M14046">
        <v>67500</v>
      </c>
      <c r="N14046"/>
      <c r="O14046" t="s">
        <v>101</v>
      </c>
      <c r="P14046" t="s">
        <v>632</v>
      </c>
    </row>
    <row r="14047" spans="1:16" x14ac:dyDescent="0.25">
      <c r="A14047" t="s">
        <v>1</v>
      </c>
      <c r="B14047" t="s">
        <v>316</v>
      </c>
      <c r="C14047" t="s">
        <v>1036</v>
      </c>
      <c r="D14047" t="s">
        <v>25302</v>
      </c>
      <c r="E14047" t="s">
        <v>59</v>
      </c>
      <c r="F14047" t="b">
        <v>0</v>
      </c>
      <c r="G14047" t="s">
        <v>68</v>
      </c>
      <c r="H14047" s="1">
        <v>46174.587800925918</v>
      </c>
      <c r="I14047" t="b">
        <v>0</v>
      </c>
      <c r="J14047" t="b">
        <v>1</v>
      </c>
      <c r="K14047" t="s">
        <v>41</v>
      </c>
      <c r="L14047" t="s">
        <v>60</v>
      </c>
      <c r="M14047">
        <v>192000</v>
      </c>
      <c r="N14047"/>
      <c r="O14047" t="s">
        <v>95</v>
      </c>
      <c r="P14047" t="s">
        <v>4639</v>
      </c>
    </row>
    <row r="14048" spans="1:16" x14ac:dyDescent="0.25">
      <c r="A14048" t="s">
        <v>1</v>
      </c>
      <c r="B14048" t="s">
        <v>1</v>
      </c>
      <c r="C14048" t="s">
        <v>25303</v>
      </c>
      <c r="D14048" t="s">
        <v>25302</v>
      </c>
      <c r="E14048" t="s">
        <v>59</v>
      </c>
      <c r="F14048" t="b">
        <v>0</v>
      </c>
      <c r="G14048" t="s">
        <v>65</v>
      </c>
      <c r="H14048" s="1">
        <v>46174.587858796287</v>
      </c>
      <c r="I14048" t="b">
        <v>0</v>
      </c>
      <c r="J14048" t="b">
        <v>1</v>
      </c>
      <c r="K14048" t="s">
        <v>41</v>
      </c>
      <c r="L14048" t="s">
        <v>60</v>
      </c>
      <c r="M14048">
        <v>173000</v>
      </c>
      <c r="N14048"/>
      <c r="O14048" t="s">
        <v>982</v>
      </c>
      <c r="P14048" t="s">
        <v>25304</v>
      </c>
    </row>
    <row r="14049" spans="1:16" x14ac:dyDescent="0.25">
      <c r="A14049" t="s">
        <v>5</v>
      </c>
      <c r="B14049" t="s">
        <v>25305</v>
      </c>
      <c r="C14049" t="s">
        <v>76</v>
      </c>
      <c r="D14049" t="s">
        <v>4526</v>
      </c>
      <c r="E14049" t="s">
        <v>88</v>
      </c>
      <c r="F14049" t="b">
        <v>1</v>
      </c>
      <c r="G14049" t="s">
        <v>65</v>
      </c>
      <c r="H14049" s="1">
        <v>46174.587962962964</v>
      </c>
      <c r="I14049" t="b">
        <v>0</v>
      </c>
      <c r="J14049" t="b">
        <v>1</v>
      </c>
      <c r="K14049" t="s">
        <v>41</v>
      </c>
      <c r="L14049" t="s">
        <v>60</v>
      </c>
      <c r="M14049">
        <v>115000</v>
      </c>
      <c r="N14049"/>
      <c r="O14049" t="s">
        <v>2234</v>
      </c>
      <c r="P14049" t="s">
        <v>25306</v>
      </c>
    </row>
    <row r="14050" spans="1:16" x14ac:dyDescent="0.25">
      <c r="A14050" t="s">
        <v>2</v>
      </c>
      <c r="B14050" t="s">
        <v>3147</v>
      </c>
      <c r="C14050" t="s">
        <v>2408</v>
      </c>
      <c r="D14050" t="s">
        <v>4526</v>
      </c>
      <c r="E14050" t="s">
        <v>59</v>
      </c>
      <c r="F14050" t="b">
        <v>0</v>
      </c>
      <c r="G14050" t="s">
        <v>13</v>
      </c>
      <c r="H14050" s="1">
        <v>46174.588414351849</v>
      </c>
      <c r="I14050" t="b">
        <v>1</v>
      </c>
      <c r="J14050" t="b">
        <v>0</v>
      </c>
      <c r="K14050" t="s">
        <v>13</v>
      </c>
      <c r="L14050" t="s">
        <v>60</v>
      </c>
      <c r="M14050">
        <v>90860</v>
      </c>
      <c r="N14050"/>
      <c r="O14050" t="s">
        <v>10744</v>
      </c>
      <c r="P14050" t="s">
        <v>25307</v>
      </c>
    </row>
    <row r="14051" spans="1:16" x14ac:dyDescent="0.25">
      <c r="A14051" t="s">
        <v>0</v>
      </c>
      <c r="B14051" t="s">
        <v>25308</v>
      </c>
      <c r="C14051" t="s">
        <v>112</v>
      </c>
      <c r="D14051" t="s">
        <v>4526</v>
      </c>
      <c r="E14051" t="s">
        <v>59</v>
      </c>
      <c r="F14051" t="b">
        <v>0</v>
      </c>
      <c r="G14051" t="s">
        <v>65</v>
      </c>
      <c r="H14051" s="1">
        <v>46174.626932870371</v>
      </c>
      <c r="I14051" t="b">
        <v>0</v>
      </c>
      <c r="J14051" t="b">
        <v>1</v>
      </c>
      <c r="K14051" t="s">
        <v>41</v>
      </c>
      <c r="L14051" t="s">
        <v>60</v>
      </c>
      <c r="M14051">
        <v>175000</v>
      </c>
      <c r="N14051"/>
      <c r="O14051" t="s">
        <v>25309</v>
      </c>
      <c r="P14051" t="s">
        <v>25310</v>
      </c>
    </row>
    <row r="14052" spans="1:16" x14ac:dyDescent="0.25">
      <c r="A14052" t="s">
        <v>0</v>
      </c>
      <c r="B14052" t="s">
        <v>0</v>
      </c>
      <c r="C14052" t="s">
        <v>567</v>
      </c>
      <c r="D14052" t="s">
        <v>4526</v>
      </c>
      <c r="E14052" t="s">
        <v>59</v>
      </c>
      <c r="F14052" t="b">
        <v>0</v>
      </c>
      <c r="G14052" t="s">
        <v>89</v>
      </c>
      <c r="H14052" s="1">
        <v>46174.626932870371</v>
      </c>
      <c r="I14052" t="b">
        <v>0</v>
      </c>
      <c r="J14052" t="b">
        <v>0</v>
      </c>
      <c r="K14052" t="s">
        <v>41</v>
      </c>
      <c r="L14052" t="s">
        <v>60</v>
      </c>
      <c r="M14052">
        <v>74000</v>
      </c>
      <c r="N14052"/>
      <c r="O14052" t="s">
        <v>25311</v>
      </c>
      <c r="P14052" t="s">
        <v>25312</v>
      </c>
    </row>
    <row r="14053" spans="1:16" x14ac:dyDescent="0.25">
      <c r="A14053" t="s">
        <v>0</v>
      </c>
      <c r="B14053" t="s">
        <v>19627</v>
      </c>
      <c r="C14053" t="s">
        <v>112</v>
      </c>
      <c r="D14053" t="s">
        <v>4526</v>
      </c>
      <c r="E14053" t="s">
        <v>59</v>
      </c>
      <c r="F14053" t="b">
        <v>0</v>
      </c>
      <c r="G14053" t="s">
        <v>65</v>
      </c>
      <c r="H14053" s="1">
        <v>46174.626932870371</v>
      </c>
      <c r="I14053" t="b">
        <v>0</v>
      </c>
      <c r="J14053" t="b">
        <v>1</v>
      </c>
      <c r="K14053" t="s">
        <v>41</v>
      </c>
      <c r="L14053" t="s">
        <v>60</v>
      </c>
      <c r="M14053">
        <v>135000</v>
      </c>
      <c r="N14053"/>
      <c r="O14053" t="s">
        <v>1932</v>
      </c>
      <c r="P14053" t="s">
        <v>10402</v>
      </c>
    </row>
    <row r="14054" spans="1:16" x14ac:dyDescent="0.25">
      <c r="A14054" t="s">
        <v>0</v>
      </c>
      <c r="B14054" t="s">
        <v>22417</v>
      </c>
      <c r="C14054" t="s">
        <v>1903</v>
      </c>
      <c r="D14054" t="s">
        <v>2360</v>
      </c>
      <c r="E14054" t="s">
        <v>59</v>
      </c>
      <c r="F14054" t="b">
        <v>0</v>
      </c>
      <c r="G14054" t="s">
        <v>89</v>
      </c>
      <c r="H14054" s="1">
        <v>46174.626932870371</v>
      </c>
      <c r="I14054" t="b">
        <v>1</v>
      </c>
      <c r="J14054" t="b">
        <v>0</v>
      </c>
      <c r="K14054" t="s">
        <v>41</v>
      </c>
      <c r="L14054" t="s">
        <v>60</v>
      </c>
      <c r="M14054">
        <v>155000</v>
      </c>
      <c r="N14054"/>
      <c r="O14054" t="s">
        <v>25313</v>
      </c>
      <c r="P14054" t="s">
        <v>25314</v>
      </c>
    </row>
    <row r="14055" spans="1:16" x14ac:dyDescent="0.25">
      <c r="A14055" t="s">
        <v>0</v>
      </c>
      <c r="B14055" t="s">
        <v>25315</v>
      </c>
      <c r="C14055" t="s">
        <v>201</v>
      </c>
      <c r="D14055" t="s">
        <v>4346</v>
      </c>
      <c r="E14055" t="s">
        <v>88</v>
      </c>
      <c r="F14055" t="b">
        <v>0</v>
      </c>
      <c r="G14055" t="s">
        <v>77</v>
      </c>
      <c r="H14055" s="1">
        <v>46174.626932870371</v>
      </c>
      <c r="I14055" t="b">
        <v>1</v>
      </c>
      <c r="J14055" t="b">
        <v>0</v>
      </c>
      <c r="K14055" t="s">
        <v>41</v>
      </c>
      <c r="L14055" t="s">
        <v>74</v>
      </c>
      <c r="M14055"/>
      <c r="N14055">
        <v>71.5</v>
      </c>
      <c r="O14055" t="s">
        <v>3868</v>
      </c>
      <c r="P14055" t="s">
        <v>1103</v>
      </c>
    </row>
    <row r="14056" spans="1:16" x14ac:dyDescent="0.25">
      <c r="A14056" t="s">
        <v>7</v>
      </c>
      <c r="B14056" t="s">
        <v>7</v>
      </c>
      <c r="C14056" t="s">
        <v>1629</v>
      </c>
      <c r="D14056" t="s">
        <v>4346</v>
      </c>
      <c r="E14056" t="s">
        <v>88</v>
      </c>
      <c r="F14056" t="b">
        <v>0</v>
      </c>
      <c r="G14056" t="s">
        <v>89</v>
      </c>
      <c r="H14056" s="1">
        <v>46174.626932870371</v>
      </c>
      <c r="I14056" t="b">
        <v>1</v>
      </c>
      <c r="J14056" t="b">
        <v>0</v>
      </c>
      <c r="K14056" t="s">
        <v>41</v>
      </c>
      <c r="L14056" t="s">
        <v>74</v>
      </c>
      <c r="M14056"/>
      <c r="N14056">
        <v>52.5</v>
      </c>
      <c r="O14056" t="s">
        <v>20224</v>
      </c>
      <c r="P14056" t="s">
        <v>25316</v>
      </c>
    </row>
    <row r="14057" spans="1:16" x14ac:dyDescent="0.25">
      <c r="A14057" t="s">
        <v>0</v>
      </c>
      <c r="B14057" t="s">
        <v>3898</v>
      </c>
      <c r="C14057" t="s">
        <v>23092</v>
      </c>
      <c r="D14057" t="s">
        <v>2254</v>
      </c>
      <c r="F14057" t="b">
        <v>0</v>
      </c>
      <c r="G14057" t="s">
        <v>65</v>
      </c>
      <c r="H14057" s="1">
        <v>46174.626979166656</v>
      </c>
      <c r="I14057" t="b">
        <v>0</v>
      </c>
      <c r="J14057" t="b">
        <v>1</v>
      </c>
      <c r="K14057" t="s">
        <v>41</v>
      </c>
      <c r="L14057" t="s">
        <v>74</v>
      </c>
      <c r="M14057"/>
      <c r="N14057">
        <v>30</v>
      </c>
      <c r="O14057" t="s">
        <v>2254</v>
      </c>
      <c r="P14057" t="s">
        <v>875</v>
      </c>
    </row>
    <row r="14058" spans="1:16" x14ac:dyDescent="0.25">
      <c r="A14058" t="s">
        <v>0</v>
      </c>
      <c r="B14058" t="s">
        <v>2073</v>
      </c>
      <c r="C14058" t="s">
        <v>543</v>
      </c>
      <c r="D14058" t="s">
        <v>4346</v>
      </c>
      <c r="E14058" t="s">
        <v>59</v>
      </c>
      <c r="F14058" t="b">
        <v>0</v>
      </c>
      <c r="G14058" t="s">
        <v>65</v>
      </c>
      <c r="H14058" s="1">
        <v>46174.62699074074</v>
      </c>
      <c r="I14058" t="b">
        <v>0</v>
      </c>
      <c r="J14058" t="b">
        <v>1</v>
      </c>
      <c r="K14058" t="s">
        <v>41</v>
      </c>
      <c r="L14058" t="s">
        <v>74</v>
      </c>
      <c r="M14058"/>
      <c r="N14058">
        <v>38</v>
      </c>
      <c r="O14058" t="s">
        <v>25317</v>
      </c>
      <c r="P14058" t="s">
        <v>25318</v>
      </c>
    </row>
    <row r="14059" spans="1:16" x14ac:dyDescent="0.25">
      <c r="A14059" t="s">
        <v>2</v>
      </c>
      <c r="B14059" t="s">
        <v>2591</v>
      </c>
      <c r="C14059" t="s">
        <v>2648</v>
      </c>
      <c r="D14059" t="s">
        <v>4526</v>
      </c>
      <c r="E14059" t="s">
        <v>88</v>
      </c>
      <c r="F14059" t="b">
        <v>0</v>
      </c>
      <c r="G14059" t="s">
        <v>65</v>
      </c>
      <c r="H14059" s="1">
        <v>46174.62703703704</v>
      </c>
      <c r="I14059" t="b">
        <v>0</v>
      </c>
      <c r="J14059" t="b">
        <v>0</v>
      </c>
      <c r="K14059" t="s">
        <v>41</v>
      </c>
      <c r="L14059" t="s">
        <v>74</v>
      </c>
      <c r="M14059"/>
      <c r="N14059">
        <v>20.5</v>
      </c>
      <c r="O14059" t="s">
        <v>2592</v>
      </c>
    </row>
    <row r="14060" spans="1:16" x14ac:dyDescent="0.25">
      <c r="A14060" t="s">
        <v>0</v>
      </c>
      <c r="B14060" t="s">
        <v>25319</v>
      </c>
      <c r="C14060" t="s">
        <v>41</v>
      </c>
      <c r="D14060" t="s">
        <v>4346</v>
      </c>
      <c r="E14060" t="s">
        <v>59</v>
      </c>
      <c r="F14060" t="b">
        <v>0</v>
      </c>
      <c r="G14060" t="s">
        <v>41</v>
      </c>
      <c r="H14060" s="1">
        <v>46174.628101851849</v>
      </c>
      <c r="I14060" t="b">
        <v>1</v>
      </c>
      <c r="J14060" t="b">
        <v>0</v>
      </c>
      <c r="K14060" t="s">
        <v>41</v>
      </c>
      <c r="L14060" t="s">
        <v>60</v>
      </c>
      <c r="M14060">
        <v>46500</v>
      </c>
      <c r="N14060"/>
      <c r="O14060" t="s">
        <v>25320</v>
      </c>
      <c r="P14060" t="s">
        <v>196</v>
      </c>
    </row>
    <row r="14061" spans="1:16" x14ac:dyDescent="0.25">
      <c r="A14061" t="s">
        <v>7</v>
      </c>
      <c r="B14061" t="s">
        <v>25321</v>
      </c>
      <c r="C14061" t="s">
        <v>12888</v>
      </c>
      <c r="D14061" t="s">
        <v>4346</v>
      </c>
      <c r="E14061" t="s">
        <v>59</v>
      </c>
      <c r="F14061" t="b">
        <v>0</v>
      </c>
      <c r="G14061" t="s">
        <v>40</v>
      </c>
      <c r="H14061" s="1">
        <v>46174.628136574072</v>
      </c>
      <c r="I14061" t="b">
        <v>1</v>
      </c>
      <c r="J14061" t="b">
        <v>0</v>
      </c>
      <c r="K14061" t="s">
        <v>40</v>
      </c>
      <c r="L14061" t="s">
        <v>60</v>
      </c>
      <c r="M14061">
        <v>44500</v>
      </c>
      <c r="N14061"/>
      <c r="O14061" t="s">
        <v>25322</v>
      </c>
      <c r="P14061" t="s">
        <v>1514</v>
      </c>
    </row>
    <row r="14062" spans="1:16" x14ac:dyDescent="0.25">
      <c r="A14062" t="s">
        <v>1</v>
      </c>
      <c r="B14062" t="s">
        <v>316</v>
      </c>
      <c r="C14062" t="s">
        <v>363</v>
      </c>
      <c r="D14062" t="s">
        <v>6263</v>
      </c>
      <c r="E14062" t="s">
        <v>72</v>
      </c>
      <c r="F14062" t="b">
        <v>0</v>
      </c>
      <c r="G14062" t="s">
        <v>89</v>
      </c>
      <c r="H14062" s="1">
        <v>46174.62945601852</v>
      </c>
      <c r="I14062" t="b">
        <v>0</v>
      </c>
      <c r="J14062" t="b">
        <v>1</v>
      </c>
      <c r="K14062" t="s">
        <v>41</v>
      </c>
      <c r="L14062" t="s">
        <v>60</v>
      </c>
      <c r="M14062">
        <v>192000</v>
      </c>
      <c r="N14062"/>
      <c r="O14062" t="s">
        <v>95</v>
      </c>
      <c r="P14062" t="s">
        <v>4639</v>
      </c>
    </row>
    <row r="14063" spans="1:16" x14ac:dyDescent="0.25">
      <c r="A14063" t="s">
        <v>1</v>
      </c>
      <c r="B14063" t="s">
        <v>210</v>
      </c>
      <c r="C14063" t="s">
        <v>253</v>
      </c>
      <c r="D14063" t="s">
        <v>4526</v>
      </c>
      <c r="E14063" t="s">
        <v>59</v>
      </c>
      <c r="F14063" t="b">
        <v>0</v>
      </c>
      <c r="G14063" t="s">
        <v>65</v>
      </c>
      <c r="H14063" s="1">
        <v>46174.629594907397</v>
      </c>
      <c r="I14063" t="b">
        <v>1</v>
      </c>
      <c r="J14063" t="b">
        <v>0</v>
      </c>
      <c r="K14063" t="s">
        <v>41</v>
      </c>
      <c r="L14063" t="s">
        <v>60</v>
      </c>
      <c r="M14063">
        <v>145000</v>
      </c>
      <c r="N14063"/>
      <c r="O14063" t="s">
        <v>105</v>
      </c>
      <c r="P14063" t="s">
        <v>1738</v>
      </c>
    </row>
    <row r="14064" spans="1:16" x14ac:dyDescent="0.25">
      <c r="A14064" t="s">
        <v>0</v>
      </c>
      <c r="B14064" t="s">
        <v>3491</v>
      </c>
      <c r="C14064" t="s">
        <v>333</v>
      </c>
      <c r="D14064" t="s">
        <v>2360</v>
      </c>
      <c r="E14064" t="s">
        <v>59</v>
      </c>
      <c r="F14064" t="b">
        <v>0</v>
      </c>
      <c r="G14064" t="s">
        <v>77</v>
      </c>
      <c r="H14064" s="1">
        <v>46174.668599537043</v>
      </c>
      <c r="I14064" t="b">
        <v>0</v>
      </c>
      <c r="J14064" t="b">
        <v>1</v>
      </c>
      <c r="K14064" t="s">
        <v>41</v>
      </c>
      <c r="L14064" t="s">
        <v>60</v>
      </c>
      <c r="M14064">
        <v>191575</v>
      </c>
      <c r="N14064"/>
      <c r="O14064" t="s">
        <v>25143</v>
      </c>
      <c r="P14064" t="s">
        <v>25144</v>
      </c>
    </row>
    <row r="14065" spans="1:16" x14ac:dyDescent="0.25">
      <c r="A14065" t="s">
        <v>7</v>
      </c>
      <c r="B14065" t="s">
        <v>25323</v>
      </c>
      <c r="C14065" t="s">
        <v>2039</v>
      </c>
      <c r="D14065" t="s">
        <v>4526</v>
      </c>
      <c r="E14065" t="s">
        <v>59</v>
      </c>
      <c r="F14065" t="b">
        <v>0</v>
      </c>
      <c r="G14065" t="s">
        <v>68</v>
      </c>
      <c r="H14065" s="1">
        <v>46174.668599537043</v>
      </c>
      <c r="I14065" t="b">
        <v>0</v>
      </c>
      <c r="J14065" t="b">
        <v>1</v>
      </c>
      <c r="K14065" t="s">
        <v>41</v>
      </c>
      <c r="L14065" t="s">
        <v>60</v>
      </c>
      <c r="M14065">
        <v>105000</v>
      </c>
      <c r="N14065"/>
      <c r="O14065" t="s">
        <v>25324</v>
      </c>
      <c r="P14065" t="s">
        <v>25325</v>
      </c>
    </row>
    <row r="14066" spans="1:16" x14ac:dyDescent="0.25">
      <c r="A14066" t="s">
        <v>2</v>
      </c>
      <c r="B14066" t="s">
        <v>25326</v>
      </c>
      <c r="C14066" t="s">
        <v>743</v>
      </c>
      <c r="D14066" t="s">
        <v>4526</v>
      </c>
      <c r="E14066" t="s">
        <v>88</v>
      </c>
      <c r="F14066" t="b">
        <v>0</v>
      </c>
      <c r="G14066" t="s">
        <v>77</v>
      </c>
      <c r="H14066" s="1">
        <v>46174.668634259258</v>
      </c>
      <c r="I14066" t="b">
        <v>0</v>
      </c>
      <c r="J14066" t="b">
        <v>0</v>
      </c>
      <c r="K14066" t="s">
        <v>41</v>
      </c>
      <c r="L14066" t="s">
        <v>74</v>
      </c>
      <c r="M14066"/>
      <c r="N14066">
        <v>82.5</v>
      </c>
      <c r="O14066" t="s">
        <v>1226</v>
      </c>
      <c r="P14066" t="s">
        <v>25297</v>
      </c>
    </row>
    <row r="14067" spans="1:16" x14ac:dyDescent="0.25">
      <c r="A14067" t="s">
        <v>0</v>
      </c>
      <c r="B14067" t="s">
        <v>25327</v>
      </c>
      <c r="C14067" t="s">
        <v>41</v>
      </c>
      <c r="D14067" t="s">
        <v>4526</v>
      </c>
      <c r="E14067" t="s">
        <v>59</v>
      </c>
      <c r="F14067" t="b">
        <v>0</v>
      </c>
      <c r="G14067" t="s">
        <v>41</v>
      </c>
      <c r="H14067" s="1">
        <v>46174.669768518521</v>
      </c>
      <c r="I14067" t="b">
        <v>1</v>
      </c>
      <c r="J14067" t="b">
        <v>0</v>
      </c>
      <c r="K14067" t="s">
        <v>41</v>
      </c>
      <c r="L14067" t="s">
        <v>60</v>
      </c>
      <c r="M14067">
        <v>175000</v>
      </c>
      <c r="N14067"/>
      <c r="O14067" t="s">
        <v>2652</v>
      </c>
      <c r="P14067" t="s">
        <v>1580</v>
      </c>
    </row>
    <row r="14068" spans="1:16" x14ac:dyDescent="0.25">
      <c r="A14068" t="s">
        <v>1</v>
      </c>
      <c r="B14068" t="s">
        <v>25328</v>
      </c>
      <c r="C14068" t="s">
        <v>81</v>
      </c>
      <c r="D14068" t="s">
        <v>4526</v>
      </c>
      <c r="E14068" t="s">
        <v>59</v>
      </c>
      <c r="F14068" t="b">
        <v>0</v>
      </c>
      <c r="G14068" t="s">
        <v>77</v>
      </c>
      <c r="H14068" s="1">
        <v>46174.671122685177</v>
      </c>
      <c r="I14068" t="b">
        <v>0</v>
      </c>
      <c r="J14068" t="b">
        <v>1</v>
      </c>
      <c r="K14068" t="s">
        <v>41</v>
      </c>
      <c r="L14068" t="s">
        <v>60</v>
      </c>
      <c r="M14068">
        <v>167500</v>
      </c>
      <c r="N14068"/>
      <c r="O14068" t="s">
        <v>4283</v>
      </c>
      <c r="P14068" t="s">
        <v>25329</v>
      </c>
    </row>
    <row r="14069" spans="1:16" x14ac:dyDescent="0.25">
      <c r="A14069" t="s">
        <v>8</v>
      </c>
      <c r="B14069" t="s">
        <v>25330</v>
      </c>
      <c r="C14069" t="s">
        <v>67</v>
      </c>
      <c r="D14069" t="s">
        <v>4526</v>
      </c>
      <c r="E14069" t="s">
        <v>59</v>
      </c>
      <c r="F14069" t="b">
        <v>0</v>
      </c>
      <c r="G14069" t="s">
        <v>65</v>
      </c>
      <c r="H14069" s="1">
        <v>46174.671296296299</v>
      </c>
      <c r="I14069" t="b">
        <v>0</v>
      </c>
      <c r="J14069" t="b">
        <v>0</v>
      </c>
      <c r="K14069" t="s">
        <v>41</v>
      </c>
      <c r="L14069" t="s">
        <v>60</v>
      </c>
      <c r="M14069">
        <v>105000</v>
      </c>
      <c r="N14069"/>
      <c r="O14069" t="s">
        <v>2161</v>
      </c>
      <c r="P14069" t="s">
        <v>25331</v>
      </c>
    </row>
    <row r="14070" spans="1:16" x14ac:dyDescent="0.25">
      <c r="A14070" t="s">
        <v>1</v>
      </c>
      <c r="B14070" t="s">
        <v>1</v>
      </c>
      <c r="C14070" t="s">
        <v>25332</v>
      </c>
      <c r="D14070" t="s">
        <v>4526</v>
      </c>
      <c r="E14070" t="s">
        <v>59</v>
      </c>
      <c r="F14070" t="b">
        <v>0</v>
      </c>
      <c r="G14070" t="s">
        <v>40</v>
      </c>
      <c r="H14070" s="1">
        <v>46174.672719907408</v>
      </c>
      <c r="I14070" t="b">
        <v>1</v>
      </c>
      <c r="J14070" t="b">
        <v>0</v>
      </c>
      <c r="K14070" t="s">
        <v>40</v>
      </c>
      <c r="L14070" t="s">
        <v>74</v>
      </c>
      <c r="M14070"/>
      <c r="N14070">
        <v>44.5</v>
      </c>
      <c r="O14070" t="s">
        <v>25333</v>
      </c>
      <c r="P14070" t="s">
        <v>3650</v>
      </c>
    </row>
    <row r="14071" spans="1:16" x14ac:dyDescent="0.25">
      <c r="A14071" t="s">
        <v>0</v>
      </c>
      <c r="B14071" t="s">
        <v>1573</v>
      </c>
      <c r="C14071" t="s">
        <v>1068</v>
      </c>
      <c r="D14071" t="s">
        <v>4526</v>
      </c>
      <c r="E14071" t="s">
        <v>88</v>
      </c>
      <c r="F14071" t="b">
        <v>0</v>
      </c>
      <c r="G14071" t="s">
        <v>77</v>
      </c>
      <c r="H14071" s="1">
        <v>46174.710266203707</v>
      </c>
      <c r="I14071" t="b">
        <v>0</v>
      </c>
      <c r="J14071" t="b">
        <v>1</v>
      </c>
      <c r="K14071" t="s">
        <v>41</v>
      </c>
      <c r="L14071" t="s">
        <v>74</v>
      </c>
      <c r="M14071"/>
      <c r="N14071">
        <v>72.5</v>
      </c>
      <c r="O14071" t="s">
        <v>1934</v>
      </c>
      <c r="P14071" t="s">
        <v>25334</v>
      </c>
    </row>
    <row r="14072" spans="1:16" x14ac:dyDescent="0.25">
      <c r="A14072" t="s">
        <v>7</v>
      </c>
      <c r="B14072" t="s">
        <v>7</v>
      </c>
      <c r="C14072" t="s">
        <v>668</v>
      </c>
      <c r="D14072" t="s">
        <v>4346</v>
      </c>
      <c r="E14072" t="s">
        <v>59</v>
      </c>
      <c r="F14072" t="b">
        <v>0</v>
      </c>
      <c r="G14072" t="s">
        <v>65</v>
      </c>
      <c r="H14072" s="1">
        <v>46174.710300925923</v>
      </c>
      <c r="I14072" t="b">
        <v>0</v>
      </c>
      <c r="J14072" t="b">
        <v>0</v>
      </c>
      <c r="K14072" t="s">
        <v>41</v>
      </c>
      <c r="L14072" t="s">
        <v>60</v>
      </c>
      <c r="M14072">
        <v>85750</v>
      </c>
      <c r="N14072"/>
      <c r="O14072" t="s">
        <v>6164</v>
      </c>
      <c r="P14072" t="s">
        <v>25335</v>
      </c>
    </row>
    <row r="14073" spans="1:16" x14ac:dyDescent="0.25">
      <c r="A14073" t="s">
        <v>7</v>
      </c>
      <c r="B14073" t="s">
        <v>25336</v>
      </c>
      <c r="C14073" t="s">
        <v>246</v>
      </c>
      <c r="D14073" t="s">
        <v>4526</v>
      </c>
      <c r="E14073" t="s">
        <v>59</v>
      </c>
      <c r="F14073" t="b">
        <v>0</v>
      </c>
      <c r="G14073" t="s">
        <v>65</v>
      </c>
      <c r="H14073" s="1">
        <v>46174.710324074083</v>
      </c>
      <c r="I14073" t="b">
        <v>0</v>
      </c>
      <c r="J14073" t="b">
        <v>1</v>
      </c>
      <c r="K14073" t="s">
        <v>41</v>
      </c>
      <c r="L14073" t="s">
        <v>60</v>
      </c>
      <c r="M14073">
        <v>120000</v>
      </c>
      <c r="N14073"/>
      <c r="O14073" t="s">
        <v>1155</v>
      </c>
      <c r="P14073" t="s">
        <v>25337</v>
      </c>
    </row>
    <row r="14074" spans="1:16" x14ac:dyDescent="0.25">
      <c r="A14074" t="s">
        <v>0</v>
      </c>
      <c r="B14074" t="s">
        <v>25338</v>
      </c>
      <c r="C14074" t="s">
        <v>330</v>
      </c>
      <c r="D14074" t="s">
        <v>4526</v>
      </c>
      <c r="E14074" t="s">
        <v>59</v>
      </c>
      <c r="F14074" t="b">
        <v>0</v>
      </c>
      <c r="G14074" t="s">
        <v>41</v>
      </c>
      <c r="H14074" s="1">
        <v>46174.711435185192</v>
      </c>
      <c r="I14074" t="b">
        <v>1</v>
      </c>
      <c r="J14074" t="b">
        <v>0</v>
      </c>
      <c r="K14074" t="s">
        <v>41</v>
      </c>
      <c r="L14074" t="s">
        <v>60</v>
      </c>
      <c r="M14074">
        <v>150000</v>
      </c>
      <c r="N14074"/>
      <c r="O14074" t="s">
        <v>101</v>
      </c>
      <c r="P14074" t="s">
        <v>24011</v>
      </c>
    </row>
    <row r="14075" spans="1:16" x14ac:dyDescent="0.25">
      <c r="A14075" t="s">
        <v>2</v>
      </c>
      <c r="B14075" t="s">
        <v>2</v>
      </c>
      <c r="C14075" t="s">
        <v>181</v>
      </c>
      <c r="D14075" t="s">
        <v>4526</v>
      </c>
      <c r="E14075" t="s">
        <v>59</v>
      </c>
      <c r="F14075" t="b">
        <v>0</v>
      </c>
      <c r="G14075" t="s">
        <v>89</v>
      </c>
      <c r="H14075" s="1">
        <v>46174.711539351847</v>
      </c>
      <c r="I14075" t="b">
        <v>0</v>
      </c>
      <c r="J14075" t="b">
        <v>1</v>
      </c>
      <c r="K14075" t="s">
        <v>41</v>
      </c>
      <c r="L14075" t="s">
        <v>60</v>
      </c>
      <c r="M14075">
        <v>82500</v>
      </c>
      <c r="N14075"/>
      <c r="O14075" t="s">
        <v>9503</v>
      </c>
      <c r="P14075" t="s">
        <v>12481</v>
      </c>
    </row>
    <row r="14076" spans="1:16" x14ac:dyDescent="0.25">
      <c r="A14076" t="s">
        <v>2</v>
      </c>
      <c r="B14076" t="s">
        <v>760</v>
      </c>
      <c r="C14076" t="s">
        <v>427</v>
      </c>
      <c r="D14076" t="s">
        <v>4346</v>
      </c>
      <c r="E14076" t="s">
        <v>59</v>
      </c>
      <c r="F14076" t="b">
        <v>0</v>
      </c>
      <c r="G14076" t="s">
        <v>65</v>
      </c>
      <c r="H14076" s="1">
        <v>46174.711574074077</v>
      </c>
      <c r="I14076" t="b">
        <v>0</v>
      </c>
      <c r="J14076" t="b">
        <v>1</v>
      </c>
      <c r="K14076" t="s">
        <v>41</v>
      </c>
      <c r="L14076" t="s">
        <v>60</v>
      </c>
      <c r="M14076">
        <v>80000</v>
      </c>
      <c r="N14076"/>
      <c r="O14076" t="s">
        <v>25339</v>
      </c>
      <c r="P14076" t="s">
        <v>25340</v>
      </c>
    </row>
    <row r="14077" spans="1:16" x14ac:dyDescent="0.25">
      <c r="A14077" t="s">
        <v>1</v>
      </c>
      <c r="B14077" t="s">
        <v>144</v>
      </c>
      <c r="C14077" t="s">
        <v>1359</v>
      </c>
      <c r="D14077" t="s">
        <v>4526</v>
      </c>
      <c r="E14077" t="s">
        <v>59</v>
      </c>
      <c r="F14077" t="b">
        <v>0</v>
      </c>
      <c r="G14077" t="s">
        <v>89</v>
      </c>
      <c r="H14077" s="1">
        <v>46174.712789351863</v>
      </c>
      <c r="I14077" t="b">
        <v>0</v>
      </c>
      <c r="J14077" t="b">
        <v>0</v>
      </c>
      <c r="K14077" t="s">
        <v>41</v>
      </c>
      <c r="L14077" t="s">
        <v>60</v>
      </c>
      <c r="M14077">
        <v>168500</v>
      </c>
      <c r="N14077"/>
      <c r="O14077" t="s">
        <v>10696</v>
      </c>
      <c r="P14077" t="s">
        <v>10275</v>
      </c>
    </row>
    <row r="14078" spans="1:16" x14ac:dyDescent="0.25">
      <c r="A14078" t="s">
        <v>1</v>
      </c>
      <c r="B14078" t="s">
        <v>1</v>
      </c>
      <c r="C14078" t="s">
        <v>3342</v>
      </c>
      <c r="D14078" t="s">
        <v>4346</v>
      </c>
      <c r="E14078" t="s">
        <v>59</v>
      </c>
      <c r="F14078" t="b">
        <v>0</v>
      </c>
      <c r="G14078" t="s">
        <v>68</v>
      </c>
      <c r="H14078" s="1">
        <v>46174.712800925918</v>
      </c>
      <c r="I14078" t="b">
        <v>1</v>
      </c>
      <c r="J14078" t="b">
        <v>0</v>
      </c>
      <c r="K14078" t="s">
        <v>41</v>
      </c>
      <c r="L14078" t="s">
        <v>60</v>
      </c>
      <c r="M14078">
        <v>68500</v>
      </c>
      <c r="N14078"/>
      <c r="O14078" t="s">
        <v>7343</v>
      </c>
      <c r="P14078" t="s">
        <v>25341</v>
      </c>
    </row>
    <row r="14079" spans="1:16" x14ac:dyDescent="0.25">
      <c r="A14079" t="s">
        <v>1</v>
      </c>
      <c r="B14079" t="s">
        <v>2826</v>
      </c>
      <c r="C14079" t="s">
        <v>941</v>
      </c>
      <c r="D14079" t="s">
        <v>4526</v>
      </c>
      <c r="E14079" t="s">
        <v>59</v>
      </c>
      <c r="F14079" t="b">
        <v>0</v>
      </c>
      <c r="G14079" t="s">
        <v>65</v>
      </c>
      <c r="H14079" s="1">
        <v>46174.712800925918</v>
      </c>
      <c r="I14079" t="b">
        <v>0</v>
      </c>
      <c r="J14079" t="b">
        <v>0</v>
      </c>
      <c r="K14079" t="s">
        <v>41</v>
      </c>
      <c r="L14079" t="s">
        <v>74</v>
      </c>
      <c r="M14079"/>
      <c r="N14079">
        <v>51.5</v>
      </c>
      <c r="O14079" t="s">
        <v>105</v>
      </c>
    </row>
    <row r="14080" spans="1:16" x14ac:dyDescent="0.25">
      <c r="A14080" t="s">
        <v>5</v>
      </c>
      <c r="B14080" t="s">
        <v>25342</v>
      </c>
      <c r="C14080" t="s">
        <v>218</v>
      </c>
      <c r="D14080" t="s">
        <v>4526</v>
      </c>
      <c r="E14080" t="s">
        <v>59</v>
      </c>
      <c r="F14080" t="b">
        <v>0</v>
      </c>
      <c r="G14080" t="s">
        <v>65</v>
      </c>
      <c r="H14080" s="1">
        <v>46174.712962962964</v>
      </c>
      <c r="I14080" t="b">
        <v>1</v>
      </c>
      <c r="J14080" t="b">
        <v>0</v>
      </c>
      <c r="K14080" t="s">
        <v>41</v>
      </c>
      <c r="L14080" t="s">
        <v>60</v>
      </c>
      <c r="M14080">
        <v>80000</v>
      </c>
      <c r="N14080"/>
      <c r="O14080" t="s">
        <v>1324</v>
      </c>
      <c r="P14080" t="s">
        <v>2268</v>
      </c>
    </row>
    <row r="14081" spans="1:16" x14ac:dyDescent="0.25">
      <c r="A14081" t="s">
        <v>1</v>
      </c>
      <c r="B14081" t="s">
        <v>25343</v>
      </c>
      <c r="C14081" t="s">
        <v>164</v>
      </c>
      <c r="D14081" t="s">
        <v>4526</v>
      </c>
      <c r="E14081" t="s">
        <v>88</v>
      </c>
      <c r="F14081" t="b">
        <v>0</v>
      </c>
      <c r="G14081" t="s">
        <v>65</v>
      </c>
      <c r="H14081" s="1">
        <v>46174.712962962964</v>
      </c>
      <c r="I14081" t="b">
        <v>1</v>
      </c>
      <c r="J14081" t="b">
        <v>0</v>
      </c>
      <c r="K14081" t="s">
        <v>41</v>
      </c>
      <c r="L14081" t="s">
        <v>74</v>
      </c>
      <c r="M14081"/>
      <c r="N14081">
        <v>57.5</v>
      </c>
      <c r="O14081" t="s">
        <v>23204</v>
      </c>
      <c r="P14081" t="s">
        <v>25344</v>
      </c>
    </row>
    <row r="14082" spans="1:16" x14ac:dyDescent="0.25">
      <c r="A14082" t="s">
        <v>1</v>
      </c>
      <c r="B14082" t="s">
        <v>2917</v>
      </c>
      <c r="C14082" t="s">
        <v>76</v>
      </c>
      <c r="D14082" t="s">
        <v>4526</v>
      </c>
      <c r="E14082" t="s">
        <v>59</v>
      </c>
      <c r="F14082" t="b">
        <v>1</v>
      </c>
      <c r="G14082" t="s">
        <v>13</v>
      </c>
      <c r="H14082" s="1">
        <v>46174.713402777779</v>
      </c>
      <c r="I14082" t="b">
        <v>1</v>
      </c>
      <c r="J14082" t="b">
        <v>0</v>
      </c>
      <c r="K14082" t="s">
        <v>13</v>
      </c>
      <c r="L14082" t="s">
        <v>60</v>
      </c>
      <c r="M14082">
        <v>120000</v>
      </c>
      <c r="N14082"/>
      <c r="O14082" t="s">
        <v>25345</v>
      </c>
      <c r="P14082" t="s">
        <v>25346</v>
      </c>
    </row>
    <row r="14083" spans="1:16" x14ac:dyDescent="0.25">
      <c r="A14083" t="s">
        <v>7</v>
      </c>
      <c r="B14083" t="s">
        <v>25323</v>
      </c>
      <c r="C14083" t="s">
        <v>172</v>
      </c>
      <c r="D14083" t="s">
        <v>4346</v>
      </c>
      <c r="E14083" t="s">
        <v>59</v>
      </c>
      <c r="F14083" t="b">
        <v>0</v>
      </c>
      <c r="G14083" t="s">
        <v>68</v>
      </c>
      <c r="H14083" s="1">
        <v>46174.751932870371</v>
      </c>
      <c r="I14083" t="b">
        <v>0</v>
      </c>
      <c r="J14083" t="b">
        <v>1</v>
      </c>
      <c r="K14083" t="s">
        <v>41</v>
      </c>
      <c r="L14083" t="s">
        <v>60</v>
      </c>
      <c r="M14083">
        <v>105000</v>
      </c>
      <c r="N14083"/>
      <c r="O14083" t="s">
        <v>25347</v>
      </c>
      <c r="P14083" t="s">
        <v>25348</v>
      </c>
    </row>
    <row r="14084" spans="1:16" x14ac:dyDescent="0.25">
      <c r="A14084" t="s">
        <v>2</v>
      </c>
      <c r="B14084" t="s">
        <v>3911</v>
      </c>
      <c r="C14084" t="s">
        <v>162</v>
      </c>
      <c r="D14084" t="s">
        <v>4526</v>
      </c>
      <c r="E14084" t="s">
        <v>59</v>
      </c>
      <c r="F14084" t="b">
        <v>0</v>
      </c>
      <c r="G14084" t="s">
        <v>73</v>
      </c>
      <c r="H14084" s="1">
        <v>46174.751967592587</v>
      </c>
      <c r="I14084" t="b">
        <v>0</v>
      </c>
      <c r="J14084" t="b">
        <v>1</v>
      </c>
      <c r="K14084" t="s">
        <v>41</v>
      </c>
      <c r="L14084" t="s">
        <v>60</v>
      </c>
      <c r="M14084">
        <v>110000</v>
      </c>
      <c r="N14084"/>
      <c r="O14084" t="s">
        <v>24484</v>
      </c>
      <c r="P14084" t="s">
        <v>25349</v>
      </c>
    </row>
    <row r="14085" spans="1:16" x14ac:dyDescent="0.25">
      <c r="A14085" t="s">
        <v>0</v>
      </c>
      <c r="B14085" t="s">
        <v>25350</v>
      </c>
      <c r="C14085" t="s">
        <v>382</v>
      </c>
      <c r="D14085" t="s">
        <v>4526</v>
      </c>
      <c r="E14085" t="s">
        <v>59</v>
      </c>
      <c r="F14085" t="b">
        <v>0</v>
      </c>
      <c r="G14085" t="s">
        <v>77</v>
      </c>
      <c r="H14085" s="1">
        <v>46174.751979166656</v>
      </c>
      <c r="I14085" t="b">
        <v>0</v>
      </c>
      <c r="J14085" t="b">
        <v>1</v>
      </c>
      <c r="K14085" t="s">
        <v>41</v>
      </c>
      <c r="L14085" t="s">
        <v>60</v>
      </c>
      <c r="M14085">
        <v>85000</v>
      </c>
      <c r="N14085"/>
      <c r="O14085" t="s">
        <v>25351</v>
      </c>
    </row>
    <row r="14086" spans="1:16" x14ac:dyDescent="0.25">
      <c r="A14086" t="s">
        <v>0</v>
      </c>
      <c r="B14086" t="s">
        <v>25352</v>
      </c>
      <c r="C14086" t="s">
        <v>304</v>
      </c>
      <c r="D14086" t="s">
        <v>4526</v>
      </c>
      <c r="E14086" t="s">
        <v>59</v>
      </c>
      <c r="F14086" t="b">
        <v>0</v>
      </c>
      <c r="G14086" t="s">
        <v>77</v>
      </c>
      <c r="H14086" s="1">
        <v>46174.751979166656</v>
      </c>
      <c r="I14086" t="b">
        <v>0</v>
      </c>
      <c r="J14086" t="b">
        <v>0</v>
      </c>
      <c r="K14086" t="s">
        <v>41</v>
      </c>
      <c r="L14086" t="s">
        <v>74</v>
      </c>
      <c r="M14086"/>
      <c r="N14086">
        <v>53.17</v>
      </c>
      <c r="O14086" t="s">
        <v>8043</v>
      </c>
      <c r="P14086" t="s">
        <v>1409</v>
      </c>
    </row>
    <row r="14087" spans="1:16" x14ac:dyDescent="0.25">
      <c r="A14087" t="s">
        <v>0</v>
      </c>
      <c r="B14087" t="s">
        <v>25353</v>
      </c>
      <c r="C14087" t="s">
        <v>359</v>
      </c>
      <c r="D14087" t="s">
        <v>4526</v>
      </c>
      <c r="E14087" t="s">
        <v>59</v>
      </c>
      <c r="F14087" t="b">
        <v>0</v>
      </c>
      <c r="G14087" t="s">
        <v>65</v>
      </c>
      <c r="H14087" s="1">
        <v>46174.752013888887</v>
      </c>
      <c r="I14087" t="b">
        <v>0</v>
      </c>
      <c r="J14087" t="b">
        <v>0</v>
      </c>
      <c r="K14087" t="s">
        <v>41</v>
      </c>
      <c r="L14087" t="s">
        <v>60</v>
      </c>
      <c r="M14087">
        <v>91500</v>
      </c>
      <c r="N14087"/>
      <c r="O14087" t="s">
        <v>25354</v>
      </c>
      <c r="P14087" t="s">
        <v>25355</v>
      </c>
    </row>
    <row r="14088" spans="1:16" x14ac:dyDescent="0.25">
      <c r="A14088" t="s">
        <v>3</v>
      </c>
      <c r="B14088" t="s">
        <v>25356</v>
      </c>
      <c r="C14088" t="s">
        <v>32</v>
      </c>
      <c r="D14088" t="s">
        <v>2360</v>
      </c>
      <c r="E14088" t="s">
        <v>59</v>
      </c>
      <c r="F14088" t="b">
        <v>0</v>
      </c>
      <c r="G14088" t="s">
        <v>32</v>
      </c>
      <c r="H14088" s="1">
        <v>46174.752812500003</v>
      </c>
      <c r="I14088" t="b">
        <v>0</v>
      </c>
      <c r="J14088" t="b">
        <v>0</v>
      </c>
      <c r="K14088" t="s">
        <v>32</v>
      </c>
      <c r="L14088" t="s">
        <v>60</v>
      </c>
      <c r="M14088">
        <v>40000</v>
      </c>
      <c r="N14088"/>
      <c r="O14088" t="s">
        <v>1239</v>
      </c>
      <c r="P14088" t="s">
        <v>426</v>
      </c>
    </row>
    <row r="14089" spans="1:16" x14ac:dyDescent="0.25">
      <c r="A14089" t="s">
        <v>2</v>
      </c>
      <c r="B14089" t="s">
        <v>25357</v>
      </c>
      <c r="C14089" t="s">
        <v>81</v>
      </c>
      <c r="D14089" t="s">
        <v>4526</v>
      </c>
      <c r="E14089" t="s">
        <v>59</v>
      </c>
      <c r="F14089" t="b">
        <v>0</v>
      </c>
      <c r="G14089" t="s">
        <v>77</v>
      </c>
      <c r="H14089" s="1">
        <v>46174.753206018519</v>
      </c>
      <c r="I14089" t="b">
        <v>0</v>
      </c>
      <c r="J14089" t="b">
        <v>0</v>
      </c>
      <c r="K14089" t="s">
        <v>41</v>
      </c>
      <c r="L14089" t="s">
        <v>60</v>
      </c>
      <c r="M14089">
        <v>155000</v>
      </c>
      <c r="N14089"/>
      <c r="O14089" t="s">
        <v>22172</v>
      </c>
      <c r="P14089" t="s">
        <v>25358</v>
      </c>
    </row>
    <row r="14090" spans="1:16" x14ac:dyDescent="0.25">
      <c r="A14090" t="s">
        <v>2</v>
      </c>
      <c r="B14090" t="s">
        <v>4796</v>
      </c>
      <c r="C14090" t="s">
        <v>86</v>
      </c>
      <c r="D14090" t="s">
        <v>4346</v>
      </c>
      <c r="E14090" t="s">
        <v>59</v>
      </c>
      <c r="F14090" t="b">
        <v>0</v>
      </c>
      <c r="G14090" t="s">
        <v>77</v>
      </c>
      <c r="H14090" s="1">
        <v>46174.753206018519</v>
      </c>
      <c r="I14090" t="b">
        <v>0</v>
      </c>
      <c r="J14090" t="b">
        <v>0</v>
      </c>
      <c r="K14090" t="s">
        <v>41</v>
      </c>
      <c r="L14090" t="s">
        <v>60</v>
      </c>
      <c r="M14090">
        <v>113895</v>
      </c>
      <c r="N14090"/>
      <c r="O14090" t="s">
        <v>4181</v>
      </c>
    </row>
    <row r="14091" spans="1:16" x14ac:dyDescent="0.25">
      <c r="A14091" t="s">
        <v>8</v>
      </c>
      <c r="B14091" t="s">
        <v>25359</v>
      </c>
      <c r="C14091" t="s">
        <v>165</v>
      </c>
      <c r="D14091" t="s">
        <v>4526</v>
      </c>
      <c r="E14091" t="s">
        <v>88</v>
      </c>
      <c r="F14091" t="b">
        <v>0</v>
      </c>
      <c r="G14091" t="s">
        <v>73</v>
      </c>
      <c r="H14091" s="1">
        <v>46174.753240740742</v>
      </c>
      <c r="I14091" t="b">
        <v>0</v>
      </c>
      <c r="J14091" t="b">
        <v>0</v>
      </c>
      <c r="K14091" t="s">
        <v>41</v>
      </c>
      <c r="L14091" t="s">
        <v>74</v>
      </c>
      <c r="M14091"/>
      <c r="N14091">
        <v>65</v>
      </c>
      <c r="O14091" t="s">
        <v>17859</v>
      </c>
      <c r="P14091" t="s">
        <v>25360</v>
      </c>
    </row>
    <row r="14092" spans="1:16" x14ac:dyDescent="0.25">
      <c r="A14092" t="s">
        <v>1</v>
      </c>
      <c r="B14092" t="s">
        <v>25361</v>
      </c>
      <c r="C14092" t="s">
        <v>2239</v>
      </c>
      <c r="D14092" t="s">
        <v>4346</v>
      </c>
      <c r="E14092" t="s">
        <v>59</v>
      </c>
      <c r="F14092" t="b">
        <v>0</v>
      </c>
      <c r="G14092" t="s">
        <v>65</v>
      </c>
      <c r="H14092" s="1">
        <v>46174.754618055558</v>
      </c>
      <c r="I14092" t="b">
        <v>0</v>
      </c>
      <c r="J14092" t="b">
        <v>0</v>
      </c>
      <c r="K14092" t="s">
        <v>41</v>
      </c>
      <c r="L14092" t="s">
        <v>60</v>
      </c>
      <c r="M14092">
        <v>99965.02</v>
      </c>
      <c r="N14092"/>
      <c r="O14092" t="s">
        <v>25362</v>
      </c>
      <c r="P14092" t="s">
        <v>25363</v>
      </c>
    </row>
    <row r="14093" spans="1:16" x14ac:dyDescent="0.25">
      <c r="A14093" t="s">
        <v>1</v>
      </c>
      <c r="B14093" t="s">
        <v>25364</v>
      </c>
      <c r="C14093" t="s">
        <v>41</v>
      </c>
      <c r="D14093" t="s">
        <v>4526</v>
      </c>
      <c r="E14093" t="s">
        <v>88</v>
      </c>
      <c r="F14093" t="b">
        <v>0</v>
      </c>
      <c r="G14093" t="s">
        <v>68</v>
      </c>
      <c r="H14093" s="1">
        <v>46174.754675925928</v>
      </c>
      <c r="I14093" t="b">
        <v>0</v>
      </c>
      <c r="J14093" t="b">
        <v>0</v>
      </c>
      <c r="K14093" t="s">
        <v>41</v>
      </c>
      <c r="L14093" t="s">
        <v>74</v>
      </c>
      <c r="M14093"/>
      <c r="N14093">
        <v>47.5</v>
      </c>
      <c r="O14093" t="s">
        <v>1505</v>
      </c>
      <c r="P14093" t="s">
        <v>3050</v>
      </c>
    </row>
    <row r="14094" spans="1:16" x14ac:dyDescent="0.25">
      <c r="A14094" t="s">
        <v>1</v>
      </c>
      <c r="B14094" t="s">
        <v>25365</v>
      </c>
      <c r="C14094" t="s">
        <v>332</v>
      </c>
      <c r="D14094" t="s">
        <v>4526</v>
      </c>
      <c r="E14094" t="s">
        <v>59</v>
      </c>
      <c r="F14094" t="b">
        <v>0</v>
      </c>
      <c r="G14094" t="s">
        <v>89</v>
      </c>
      <c r="H14094" s="1">
        <v>46174.754745370366</v>
      </c>
      <c r="I14094" t="b">
        <v>0</v>
      </c>
      <c r="J14094" t="b">
        <v>0</v>
      </c>
      <c r="K14094" t="s">
        <v>41</v>
      </c>
      <c r="L14094" t="s">
        <v>60</v>
      </c>
      <c r="M14094">
        <v>127500</v>
      </c>
      <c r="N14094"/>
      <c r="O14094" t="s">
        <v>155</v>
      </c>
      <c r="P14094" t="s">
        <v>146</v>
      </c>
    </row>
    <row r="14095" spans="1:16" x14ac:dyDescent="0.25">
      <c r="A14095" t="s">
        <v>1</v>
      </c>
      <c r="B14095" t="s">
        <v>25366</v>
      </c>
      <c r="C14095" t="s">
        <v>500</v>
      </c>
      <c r="D14095" t="s">
        <v>4346</v>
      </c>
      <c r="E14095" t="s">
        <v>59</v>
      </c>
      <c r="F14095" t="b">
        <v>0</v>
      </c>
      <c r="G14095" t="s">
        <v>13</v>
      </c>
      <c r="H14095" s="1">
        <v>46174.75508101852</v>
      </c>
      <c r="I14095" t="b">
        <v>0</v>
      </c>
      <c r="J14095" t="b">
        <v>0</v>
      </c>
      <c r="K14095" t="s">
        <v>13</v>
      </c>
      <c r="L14095" t="s">
        <v>60</v>
      </c>
      <c r="M14095">
        <v>99150</v>
      </c>
      <c r="N14095"/>
      <c r="O14095" t="s">
        <v>13302</v>
      </c>
      <c r="P14095" t="s">
        <v>673</v>
      </c>
    </row>
    <row r="14096" spans="1:16" x14ac:dyDescent="0.25">
      <c r="A14096" t="s">
        <v>0</v>
      </c>
      <c r="B14096" t="s">
        <v>3579</v>
      </c>
      <c r="C14096" t="s">
        <v>271</v>
      </c>
      <c r="D14096" t="s">
        <v>4346</v>
      </c>
      <c r="E14096" t="s">
        <v>88</v>
      </c>
      <c r="F14096" t="b">
        <v>0</v>
      </c>
      <c r="G14096" t="s">
        <v>77</v>
      </c>
      <c r="H14096" s="1">
        <v>46174.793599537043</v>
      </c>
      <c r="I14096" t="b">
        <v>1</v>
      </c>
      <c r="J14096" t="b">
        <v>1</v>
      </c>
      <c r="K14096" t="s">
        <v>41</v>
      </c>
      <c r="L14096" t="s">
        <v>74</v>
      </c>
      <c r="M14096"/>
      <c r="N14096">
        <v>45</v>
      </c>
      <c r="O14096" t="s">
        <v>1469</v>
      </c>
      <c r="P14096" t="s">
        <v>1637</v>
      </c>
    </row>
    <row r="14097" spans="1:16" x14ac:dyDescent="0.25">
      <c r="A14097" t="s">
        <v>0</v>
      </c>
      <c r="B14097" t="s">
        <v>25367</v>
      </c>
      <c r="C14097" t="s">
        <v>25368</v>
      </c>
      <c r="D14097" t="s">
        <v>17626</v>
      </c>
      <c r="E14097" t="s">
        <v>59</v>
      </c>
      <c r="F14097" t="b">
        <v>0</v>
      </c>
      <c r="G14097" t="s">
        <v>68</v>
      </c>
      <c r="H14097" s="1">
        <v>46174.793645833342</v>
      </c>
      <c r="I14097" t="b">
        <v>0</v>
      </c>
      <c r="J14097" t="b">
        <v>0</v>
      </c>
      <c r="K14097" t="s">
        <v>41</v>
      </c>
      <c r="L14097" t="s">
        <v>60</v>
      </c>
      <c r="M14097">
        <v>73380</v>
      </c>
      <c r="N14097"/>
      <c r="O14097" t="s">
        <v>25369</v>
      </c>
      <c r="P14097" t="s">
        <v>25370</v>
      </c>
    </row>
    <row r="14098" spans="1:16" x14ac:dyDescent="0.25">
      <c r="A14098" t="s">
        <v>2</v>
      </c>
      <c r="B14098" t="s">
        <v>25371</v>
      </c>
      <c r="C14098" t="s">
        <v>112</v>
      </c>
      <c r="D14098" t="s">
        <v>17626</v>
      </c>
      <c r="E14098" t="s">
        <v>59</v>
      </c>
      <c r="F14098" t="b">
        <v>0</v>
      </c>
      <c r="G14098" t="s">
        <v>65</v>
      </c>
      <c r="H14098" s="1">
        <v>46174.794907407413</v>
      </c>
      <c r="I14098" t="b">
        <v>0</v>
      </c>
      <c r="J14098" t="b">
        <v>1</v>
      </c>
      <c r="K14098" t="s">
        <v>41</v>
      </c>
      <c r="L14098" t="s">
        <v>60</v>
      </c>
      <c r="M14098">
        <v>101500</v>
      </c>
      <c r="N14098"/>
      <c r="O14098" t="s">
        <v>3028</v>
      </c>
      <c r="P14098" t="s">
        <v>25372</v>
      </c>
    </row>
    <row r="14099" spans="1:16" x14ac:dyDescent="0.25">
      <c r="A14099" t="s">
        <v>6</v>
      </c>
      <c r="B14099" t="s">
        <v>20001</v>
      </c>
      <c r="C14099" t="s">
        <v>363</v>
      </c>
      <c r="D14099" t="s">
        <v>17626</v>
      </c>
      <c r="E14099" t="s">
        <v>59</v>
      </c>
      <c r="F14099" t="b">
        <v>0</v>
      </c>
      <c r="G14099" t="s">
        <v>65</v>
      </c>
      <c r="H14099" s="1">
        <v>46174.794965277782</v>
      </c>
      <c r="I14099" t="b">
        <v>0</v>
      </c>
      <c r="J14099" t="b">
        <v>1</v>
      </c>
      <c r="K14099" t="s">
        <v>41</v>
      </c>
      <c r="L14099" t="s">
        <v>60</v>
      </c>
      <c r="M14099">
        <v>143000</v>
      </c>
      <c r="N14099"/>
      <c r="O14099" t="s">
        <v>2753</v>
      </c>
      <c r="P14099" t="s">
        <v>11571</v>
      </c>
    </row>
    <row r="14100" spans="1:16" x14ac:dyDescent="0.25">
      <c r="A14100" t="s">
        <v>1</v>
      </c>
      <c r="B14100" t="s">
        <v>1256</v>
      </c>
      <c r="C14100" t="s">
        <v>81</v>
      </c>
      <c r="D14100" t="s">
        <v>4346</v>
      </c>
      <c r="E14100" t="s">
        <v>59</v>
      </c>
      <c r="F14100" t="b">
        <v>0</v>
      </c>
      <c r="G14100" t="s">
        <v>77</v>
      </c>
      <c r="H14100" s="1">
        <v>46174.796122685177</v>
      </c>
      <c r="I14100" t="b">
        <v>1</v>
      </c>
      <c r="J14100" t="b">
        <v>0</v>
      </c>
      <c r="K14100" t="s">
        <v>41</v>
      </c>
      <c r="L14100" t="s">
        <v>60</v>
      </c>
      <c r="M14100">
        <v>115000</v>
      </c>
      <c r="N14100"/>
      <c r="O14100" t="s">
        <v>25373</v>
      </c>
      <c r="P14100" t="s">
        <v>25374</v>
      </c>
    </row>
    <row r="14101" spans="1:16" x14ac:dyDescent="0.25">
      <c r="A14101" t="s">
        <v>1</v>
      </c>
      <c r="B14101" t="s">
        <v>599</v>
      </c>
      <c r="C14101" t="s">
        <v>121</v>
      </c>
      <c r="D14101" t="s">
        <v>5349</v>
      </c>
      <c r="E14101" t="s">
        <v>59</v>
      </c>
      <c r="F14101" t="b">
        <v>0</v>
      </c>
      <c r="G14101" t="s">
        <v>68</v>
      </c>
      <c r="H14101" s="1">
        <v>46174.796122685177</v>
      </c>
      <c r="I14101" t="b">
        <v>0</v>
      </c>
      <c r="J14101" t="b">
        <v>0</v>
      </c>
      <c r="K14101" t="s">
        <v>41</v>
      </c>
      <c r="L14101" t="s">
        <v>60</v>
      </c>
      <c r="M14101">
        <v>135000</v>
      </c>
      <c r="N14101"/>
      <c r="O14101" t="s">
        <v>25375</v>
      </c>
      <c r="P14101" t="s">
        <v>25376</v>
      </c>
    </row>
    <row r="14102" spans="1:16" x14ac:dyDescent="0.25">
      <c r="A14102" t="s">
        <v>1</v>
      </c>
      <c r="B14102" t="s">
        <v>599</v>
      </c>
      <c r="C14102" t="s">
        <v>757</v>
      </c>
      <c r="D14102" t="s">
        <v>5349</v>
      </c>
      <c r="E14102" t="s">
        <v>59</v>
      </c>
      <c r="F14102" t="b">
        <v>0</v>
      </c>
      <c r="G14102" t="s">
        <v>89</v>
      </c>
      <c r="H14102" s="1">
        <v>46174.796122685177</v>
      </c>
      <c r="I14102" t="b">
        <v>0</v>
      </c>
      <c r="J14102" t="b">
        <v>1</v>
      </c>
      <c r="K14102" t="s">
        <v>41</v>
      </c>
      <c r="L14102" t="s">
        <v>60</v>
      </c>
      <c r="M14102">
        <v>105000</v>
      </c>
      <c r="N14102"/>
      <c r="O14102" t="s">
        <v>4493</v>
      </c>
      <c r="P14102" t="s">
        <v>2288</v>
      </c>
    </row>
    <row r="14103" spans="1:16" x14ac:dyDescent="0.25">
      <c r="A14103" t="s">
        <v>1</v>
      </c>
      <c r="B14103" t="s">
        <v>25377</v>
      </c>
      <c r="C14103" t="s">
        <v>112</v>
      </c>
      <c r="D14103" t="s">
        <v>4526</v>
      </c>
      <c r="E14103" t="s">
        <v>88</v>
      </c>
      <c r="F14103" t="b">
        <v>0</v>
      </c>
      <c r="G14103" t="s">
        <v>65</v>
      </c>
      <c r="H14103" s="1">
        <v>46174.796134259261</v>
      </c>
      <c r="I14103" t="b">
        <v>0</v>
      </c>
      <c r="J14103" t="b">
        <v>0</v>
      </c>
      <c r="K14103" t="s">
        <v>41</v>
      </c>
      <c r="L14103" t="s">
        <v>74</v>
      </c>
      <c r="M14103"/>
      <c r="N14103">
        <v>66.5</v>
      </c>
      <c r="O14103" t="s">
        <v>2592</v>
      </c>
      <c r="P14103" t="s">
        <v>3812</v>
      </c>
    </row>
    <row r="14104" spans="1:16" x14ac:dyDescent="0.25">
      <c r="A14104" t="s">
        <v>4</v>
      </c>
      <c r="B14104" t="s">
        <v>25378</v>
      </c>
      <c r="C14104" t="s">
        <v>76</v>
      </c>
      <c r="D14104" t="s">
        <v>4346</v>
      </c>
      <c r="E14104" t="s">
        <v>59</v>
      </c>
      <c r="F14104" t="b">
        <v>1</v>
      </c>
      <c r="G14104" t="s">
        <v>65</v>
      </c>
      <c r="H14104" s="1">
        <v>46174.796296296299</v>
      </c>
      <c r="I14104" t="b">
        <v>0</v>
      </c>
      <c r="J14104" t="b">
        <v>1</v>
      </c>
      <c r="K14104" t="s">
        <v>41</v>
      </c>
      <c r="L14104" t="s">
        <v>60</v>
      </c>
      <c r="M14104">
        <v>114500</v>
      </c>
      <c r="N14104"/>
      <c r="O14104" t="s">
        <v>21397</v>
      </c>
      <c r="P14104" t="s">
        <v>25379</v>
      </c>
    </row>
    <row r="14105" spans="1:16" x14ac:dyDescent="0.25">
      <c r="A14105" t="s">
        <v>0</v>
      </c>
      <c r="B14105" t="s">
        <v>25380</v>
      </c>
      <c r="C14105" t="s">
        <v>112</v>
      </c>
      <c r="D14105" t="s">
        <v>4526</v>
      </c>
      <c r="E14105" t="s">
        <v>59</v>
      </c>
      <c r="F14105" t="b">
        <v>0</v>
      </c>
      <c r="G14105" t="s">
        <v>65</v>
      </c>
      <c r="H14105" s="1">
        <v>46174.835266203707</v>
      </c>
      <c r="I14105" t="b">
        <v>0</v>
      </c>
      <c r="J14105" t="b">
        <v>1</v>
      </c>
      <c r="K14105" t="s">
        <v>41</v>
      </c>
      <c r="L14105" t="s">
        <v>60</v>
      </c>
      <c r="M14105">
        <v>104500</v>
      </c>
      <c r="N14105"/>
      <c r="O14105" t="s">
        <v>2975</v>
      </c>
      <c r="P14105" t="s">
        <v>25381</v>
      </c>
    </row>
    <row r="14106" spans="1:16" x14ac:dyDescent="0.25">
      <c r="A14106" t="s">
        <v>0</v>
      </c>
      <c r="B14106" t="s">
        <v>25382</v>
      </c>
      <c r="C14106" t="s">
        <v>81</v>
      </c>
      <c r="D14106" t="s">
        <v>2360</v>
      </c>
      <c r="E14106" t="s">
        <v>59</v>
      </c>
      <c r="F14106" t="b">
        <v>0</v>
      </c>
      <c r="G14106" t="s">
        <v>77</v>
      </c>
      <c r="H14106" s="1">
        <v>46174.835300925923</v>
      </c>
      <c r="I14106" t="b">
        <v>0</v>
      </c>
      <c r="J14106" t="b">
        <v>0</v>
      </c>
      <c r="K14106" t="s">
        <v>41</v>
      </c>
      <c r="L14106" t="s">
        <v>60</v>
      </c>
      <c r="M14106">
        <v>87500</v>
      </c>
      <c r="N14106"/>
      <c r="O14106" t="s">
        <v>25383</v>
      </c>
      <c r="P14106" t="s">
        <v>25384</v>
      </c>
    </row>
    <row r="14107" spans="1:16" x14ac:dyDescent="0.25">
      <c r="A14107" t="s">
        <v>0</v>
      </c>
      <c r="B14107" t="s">
        <v>25385</v>
      </c>
      <c r="C14107" t="s">
        <v>86</v>
      </c>
      <c r="D14107" t="s">
        <v>4526</v>
      </c>
      <c r="E14107" t="s">
        <v>88</v>
      </c>
      <c r="F14107" t="b">
        <v>0</v>
      </c>
      <c r="G14107" t="s">
        <v>77</v>
      </c>
      <c r="H14107" s="1">
        <v>46174.835312499999</v>
      </c>
      <c r="I14107" t="b">
        <v>0</v>
      </c>
      <c r="J14107" t="b">
        <v>0</v>
      </c>
      <c r="K14107" t="s">
        <v>41</v>
      </c>
      <c r="L14107" t="s">
        <v>74</v>
      </c>
      <c r="M14107"/>
      <c r="N14107">
        <v>38</v>
      </c>
      <c r="O14107" t="s">
        <v>176</v>
      </c>
      <c r="P14107" t="s">
        <v>25386</v>
      </c>
    </row>
    <row r="14108" spans="1:16" x14ac:dyDescent="0.25">
      <c r="A14108" t="s">
        <v>6</v>
      </c>
      <c r="B14108" t="s">
        <v>25387</v>
      </c>
      <c r="C14108" t="s">
        <v>237</v>
      </c>
      <c r="D14108" t="s">
        <v>4346</v>
      </c>
      <c r="E14108" t="s">
        <v>59</v>
      </c>
      <c r="F14108" t="b">
        <v>0</v>
      </c>
      <c r="G14108" t="s">
        <v>89</v>
      </c>
      <c r="H14108" s="1">
        <v>46174.836539351847</v>
      </c>
      <c r="I14108" t="b">
        <v>0</v>
      </c>
      <c r="J14108" t="b">
        <v>0</v>
      </c>
      <c r="K14108" t="s">
        <v>41</v>
      </c>
      <c r="L14108" t="s">
        <v>60</v>
      </c>
      <c r="M14108">
        <v>185000</v>
      </c>
      <c r="N14108"/>
      <c r="O14108" t="s">
        <v>22172</v>
      </c>
      <c r="P14108" t="s">
        <v>25388</v>
      </c>
    </row>
    <row r="14109" spans="1:16" x14ac:dyDescent="0.25">
      <c r="A14109" t="s">
        <v>4</v>
      </c>
      <c r="B14109" t="s">
        <v>6145</v>
      </c>
      <c r="C14109" t="s">
        <v>1768</v>
      </c>
      <c r="D14109" t="s">
        <v>4346</v>
      </c>
      <c r="E14109" t="s">
        <v>59</v>
      </c>
      <c r="F14109" t="b">
        <v>0</v>
      </c>
      <c r="G14109" t="s">
        <v>68</v>
      </c>
      <c r="H14109" s="1">
        <v>46174.836562500001</v>
      </c>
      <c r="I14109" t="b">
        <v>0</v>
      </c>
      <c r="J14109" t="b">
        <v>1</v>
      </c>
      <c r="K14109" t="s">
        <v>41</v>
      </c>
      <c r="L14109" t="s">
        <v>60</v>
      </c>
      <c r="M14109">
        <v>151475</v>
      </c>
      <c r="N14109"/>
      <c r="O14109" t="s">
        <v>528</v>
      </c>
      <c r="P14109" t="s">
        <v>6146</v>
      </c>
    </row>
    <row r="14110" spans="1:16" x14ac:dyDescent="0.25">
      <c r="A14110" t="s">
        <v>1</v>
      </c>
      <c r="B14110" t="s">
        <v>25389</v>
      </c>
      <c r="C14110" t="s">
        <v>76</v>
      </c>
      <c r="D14110" t="s">
        <v>4587</v>
      </c>
      <c r="E14110" t="s">
        <v>59</v>
      </c>
      <c r="F14110" t="b">
        <v>1</v>
      </c>
      <c r="G14110" t="s">
        <v>65</v>
      </c>
      <c r="H14110" s="1">
        <v>46174.837905092587</v>
      </c>
      <c r="I14110" t="b">
        <v>0</v>
      </c>
      <c r="J14110" t="b">
        <v>0</v>
      </c>
      <c r="K14110" t="s">
        <v>41</v>
      </c>
      <c r="L14110" t="s">
        <v>74</v>
      </c>
      <c r="M14110"/>
      <c r="N14110">
        <v>50</v>
      </c>
      <c r="O14110" t="s">
        <v>857</v>
      </c>
      <c r="P14110" t="s">
        <v>25390</v>
      </c>
    </row>
    <row r="14111" spans="1:16" x14ac:dyDescent="0.25">
      <c r="A14111" t="s">
        <v>1</v>
      </c>
      <c r="B14111" t="s">
        <v>25391</v>
      </c>
      <c r="C14111" t="s">
        <v>164</v>
      </c>
      <c r="D14111" t="s">
        <v>4587</v>
      </c>
      <c r="E14111" t="s">
        <v>59</v>
      </c>
      <c r="F14111" t="b">
        <v>0</v>
      </c>
      <c r="G14111" t="s">
        <v>68</v>
      </c>
      <c r="H14111" s="1">
        <v>46174.837905092587</v>
      </c>
      <c r="I14111" t="b">
        <v>1</v>
      </c>
      <c r="J14111" t="b">
        <v>0</v>
      </c>
      <c r="K14111" t="s">
        <v>41</v>
      </c>
      <c r="L14111" t="s">
        <v>74</v>
      </c>
      <c r="M14111"/>
      <c r="N14111">
        <v>70</v>
      </c>
      <c r="O14111" t="s">
        <v>3998</v>
      </c>
      <c r="P14111" t="s">
        <v>25392</v>
      </c>
    </row>
    <row r="14112" spans="1:16" x14ac:dyDescent="0.25">
      <c r="A14112" t="s">
        <v>1</v>
      </c>
      <c r="B14112" t="s">
        <v>25393</v>
      </c>
      <c r="C14112" t="s">
        <v>218</v>
      </c>
      <c r="D14112" t="s">
        <v>4346</v>
      </c>
      <c r="E14112" t="s">
        <v>59</v>
      </c>
      <c r="F14112" t="b">
        <v>0</v>
      </c>
      <c r="G14112" t="s">
        <v>65</v>
      </c>
      <c r="H14112" s="1">
        <v>46174.837916666656</v>
      </c>
      <c r="I14112" t="b">
        <v>0</v>
      </c>
      <c r="J14112" t="b">
        <v>1</v>
      </c>
      <c r="K14112" t="s">
        <v>41</v>
      </c>
      <c r="L14112" t="s">
        <v>60</v>
      </c>
      <c r="M14112">
        <v>171500</v>
      </c>
      <c r="N14112"/>
      <c r="O14112" t="s">
        <v>1172</v>
      </c>
      <c r="P14112" t="s">
        <v>25394</v>
      </c>
    </row>
    <row r="14113" spans="1:16" x14ac:dyDescent="0.25">
      <c r="A14113" t="s">
        <v>5</v>
      </c>
      <c r="B14113" t="s">
        <v>25395</v>
      </c>
      <c r="C14113" t="s">
        <v>2328</v>
      </c>
      <c r="D14113" t="s">
        <v>4346</v>
      </c>
      <c r="E14113" t="s">
        <v>59</v>
      </c>
      <c r="F14113" t="b">
        <v>0</v>
      </c>
      <c r="G14113" t="s">
        <v>73</v>
      </c>
      <c r="H14113" s="1">
        <v>46174.838090277779</v>
      </c>
      <c r="I14113" t="b">
        <v>0</v>
      </c>
      <c r="J14113" t="b">
        <v>1</v>
      </c>
      <c r="K14113" t="s">
        <v>41</v>
      </c>
      <c r="L14113" t="s">
        <v>60</v>
      </c>
      <c r="M14113">
        <v>148000</v>
      </c>
      <c r="N14113"/>
      <c r="O14113" t="s">
        <v>1172</v>
      </c>
      <c r="P14113" t="s">
        <v>25394</v>
      </c>
    </row>
    <row r="14114" spans="1:16" x14ac:dyDescent="0.25">
      <c r="A14114" t="s">
        <v>1</v>
      </c>
      <c r="B14114" t="s">
        <v>25396</v>
      </c>
      <c r="C14114" t="s">
        <v>1931</v>
      </c>
      <c r="D14114" t="s">
        <v>2360</v>
      </c>
      <c r="E14114" t="s">
        <v>88</v>
      </c>
      <c r="F14114" t="b">
        <v>0</v>
      </c>
      <c r="G14114" t="s">
        <v>13</v>
      </c>
      <c r="H14114" s="1">
        <v>46174.838425925933</v>
      </c>
      <c r="I14114" t="b">
        <v>1</v>
      </c>
      <c r="J14114" t="b">
        <v>0</v>
      </c>
      <c r="K14114" t="s">
        <v>13</v>
      </c>
      <c r="L14114" t="s">
        <v>74</v>
      </c>
      <c r="M14114"/>
      <c r="N14114">
        <v>110</v>
      </c>
      <c r="O14114" t="s">
        <v>12461</v>
      </c>
      <c r="P14114" t="s">
        <v>25397</v>
      </c>
    </row>
    <row r="14115" spans="1:16" x14ac:dyDescent="0.25">
      <c r="A14115" t="s">
        <v>3</v>
      </c>
      <c r="B14115" t="s">
        <v>2264</v>
      </c>
      <c r="C14115" t="s">
        <v>114</v>
      </c>
      <c r="D14115" t="s">
        <v>4526</v>
      </c>
      <c r="E14115" t="s">
        <v>59</v>
      </c>
      <c r="F14115" t="b">
        <v>0</v>
      </c>
      <c r="G14115" t="s">
        <v>77</v>
      </c>
      <c r="H14115" s="1">
        <v>46174.876932870371</v>
      </c>
      <c r="I14115" t="b">
        <v>0</v>
      </c>
      <c r="J14115" t="b">
        <v>0</v>
      </c>
      <c r="K14115" t="s">
        <v>41</v>
      </c>
      <c r="L14115" t="s">
        <v>60</v>
      </c>
      <c r="M14115">
        <v>80000</v>
      </c>
      <c r="N14115"/>
      <c r="O14115" t="s">
        <v>25398</v>
      </c>
      <c r="P14115" t="s">
        <v>673</v>
      </c>
    </row>
    <row r="14116" spans="1:16" x14ac:dyDescent="0.25">
      <c r="A14116" t="s">
        <v>0</v>
      </c>
      <c r="B14116" t="s">
        <v>25399</v>
      </c>
      <c r="C14116" t="s">
        <v>112</v>
      </c>
      <c r="D14116" t="s">
        <v>4526</v>
      </c>
      <c r="E14116" t="s">
        <v>59</v>
      </c>
      <c r="F14116" t="b">
        <v>0</v>
      </c>
      <c r="G14116" t="s">
        <v>65</v>
      </c>
      <c r="H14116" s="1">
        <v>46174.876932870371</v>
      </c>
      <c r="I14116" t="b">
        <v>0</v>
      </c>
      <c r="J14116" t="b">
        <v>0</v>
      </c>
      <c r="K14116" t="s">
        <v>41</v>
      </c>
      <c r="L14116" t="s">
        <v>60</v>
      </c>
      <c r="M14116">
        <v>90000</v>
      </c>
      <c r="N14116"/>
      <c r="O14116" t="s">
        <v>3207</v>
      </c>
      <c r="P14116" t="s">
        <v>19804</v>
      </c>
    </row>
    <row r="14117" spans="1:16" x14ac:dyDescent="0.25">
      <c r="A14117" t="s">
        <v>0</v>
      </c>
      <c r="B14117" t="s">
        <v>25400</v>
      </c>
      <c r="C14117" t="s">
        <v>165</v>
      </c>
      <c r="D14117" t="s">
        <v>4346</v>
      </c>
      <c r="E14117" t="s">
        <v>59</v>
      </c>
      <c r="F14117" t="b">
        <v>0</v>
      </c>
      <c r="G14117" t="s">
        <v>73</v>
      </c>
      <c r="H14117" s="1">
        <v>46174.876932870371</v>
      </c>
      <c r="I14117" t="b">
        <v>0</v>
      </c>
      <c r="J14117" t="b">
        <v>1</v>
      </c>
      <c r="K14117" t="s">
        <v>41</v>
      </c>
      <c r="L14117" t="s">
        <v>60</v>
      </c>
      <c r="M14117">
        <v>92500</v>
      </c>
      <c r="N14117"/>
      <c r="O14117" t="s">
        <v>25401</v>
      </c>
      <c r="P14117" t="s">
        <v>4109</v>
      </c>
    </row>
    <row r="14118" spans="1:16" x14ac:dyDescent="0.25">
      <c r="A14118" t="s">
        <v>0</v>
      </c>
      <c r="B14118" t="s">
        <v>25402</v>
      </c>
      <c r="C14118" t="s">
        <v>114</v>
      </c>
      <c r="D14118" t="s">
        <v>2360</v>
      </c>
      <c r="E14118" t="s">
        <v>59</v>
      </c>
      <c r="F14118" t="b">
        <v>0</v>
      </c>
      <c r="G14118" t="s">
        <v>77</v>
      </c>
      <c r="H14118" s="1">
        <v>46174.876967592587</v>
      </c>
      <c r="I14118" t="b">
        <v>0</v>
      </c>
      <c r="J14118" t="b">
        <v>1</v>
      </c>
      <c r="K14118" t="s">
        <v>41</v>
      </c>
      <c r="L14118" t="s">
        <v>60</v>
      </c>
      <c r="M14118">
        <v>87500</v>
      </c>
      <c r="N14118"/>
      <c r="O14118" t="s">
        <v>25403</v>
      </c>
      <c r="P14118" t="s">
        <v>19883</v>
      </c>
    </row>
    <row r="14119" spans="1:16" x14ac:dyDescent="0.25">
      <c r="A14119" t="s">
        <v>3</v>
      </c>
      <c r="B14119" t="s">
        <v>25404</v>
      </c>
      <c r="C14119" t="s">
        <v>76</v>
      </c>
      <c r="D14119" t="s">
        <v>4526</v>
      </c>
      <c r="E14119" t="s">
        <v>88</v>
      </c>
      <c r="F14119" t="b">
        <v>1</v>
      </c>
      <c r="G14119" t="s">
        <v>65</v>
      </c>
      <c r="H14119" s="1">
        <v>46174.87699074074</v>
      </c>
      <c r="I14119" t="b">
        <v>0</v>
      </c>
      <c r="J14119" t="b">
        <v>1</v>
      </c>
      <c r="K14119" t="s">
        <v>41</v>
      </c>
      <c r="L14119" t="s">
        <v>74</v>
      </c>
      <c r="M14119"/>
      <c r="N14119">
        <v>51</v>
      </c>
      <c r="O14119" t="s">
        <v>166</v>
      </c>
    </row>
    <row r="14120" spans="1:16" x14ac:dyDescent="0.25">
      <c r="A14120" t="s">
        <v>0</v>
      </c>
      <c r="B14120" t="s">
        <v>25405</v>
      </c>
      <c r="C14120" t="s">
        <v>86</v>
      </c>
      <c r="D14120" t="s">
        <v>4526</v>
      </c>
      <c r="F14120" t="b">
        <v>0</v>
      </c>
      <c r="G14120" t="s">
        <v>77</v>
      </c>
      <c r="H14120" s="1">
        <v>46174.877013888887</v>
      </c>
      <c r="I14120" t="b">
        <v>0</v>
      </c>
      <c r="J14120" t="b">
        <v>1</v>
      </c>
      <c r="K14120" t="s">
        <v>41</v>
      </c>
      <c r="L14120" t="s">
        <v>74</v>
      </c>
      <c r="M14120"/>
      <c r="N14120">
        <v>35</v>
      </c>
      <c r="O14120" t="s">
        <v>1505</v>
      </c>
      <c r="P14120" t="s">
        <v>25406</v>
      </c>
    </row>
    <row r="14121" spans="1:16" x14ac:dyDescent="0.25">
      <c r="A14121" t="s">
        <v>8</v>
      </c>
      <c r="B14121" t="s">
        <v>25407</v>
      </c>
      <c r="C14121" t="s">
        <v>543</v>
      </c>
      <c r="D14121" t="s">
        <v>4526</v>
      </c>
      <c r="E14121" t="s">
        <v>59</v>
      </c>
      <c r="F14121" t="b">
        <v>0</v>
      </c>
      <c r="G14121" t="s">
        <v>65</v>
      </c>
      <c r="H14121" s="1">
        <v>46174.878321759257</v>
      </c>
      <c r="I14121" t="b">
        <v>0</v>
      </c>
      <c r="J14121" t="b">
        <v>0</v>
      </c>
      <c r="K14121" t="s">
        <v>41</v>
      </c>
      <c r="L14121" t="s">
        <v>60</v>
      </c>
      <c r="M14121">
        <v>212500</v>
      </c>
      <c r="N14121"/>
      <c r="O14121" t="s">
        <v>7333</v>
      </c>
      <c r="P14121" t="s">
        <v>25408</v>
      </c>
    </row>
    <row r="14122" spans="1:16" x14ac:dyDescent="0.25">
      <c r="A14122" t="s">
        <v>1</v>
      </c>
      <c r="B14122" t="s">
        <v>25409</v>
      </c>
      <c r="C14122" t="s">
        <v>2563</v>
      </c>
      <c r="D14122" t="s">
        <v>4526</v>
      </c>
      <c r="E14122" t="s">
        <v>59</v>
      </c>
      <c r="F14122" t="b">
        <v>0</v>
      </c>
      <c r="G14122" t="s">
        <v>68</v>
      </c>
      <c r="H14122" s="1">
        <v>46174.87945601852</v>
      </c>
      <c r="I14122" t="b">
        <v>0</v>
      </c>
      <c r="J14122" t="b">
        <v>1</v>
      </c>
      <c r="K14122" t="s">
        <v>41</v>
      </c>
      <c r="L14122" t="s">
        <v>60</v>
      </c>
      <c r="M14122">
        <v>74750</v>
      </c>
      <c r="N14122"/>
      <c r="O14122" t="s">
        <v>15166</v>
      </c>
      <c r="P14122" t="s">
        <v>25410</v>
      </c>
    </row>
    <row r="14123" spans="1:16" x14ac:dyDescent="0.25">
      <c r="A14123" t="s">
        <v>0</v>
      </c>
      <c r="B14123" t="s">
        <v>25352</v>
      </c>
      <c r="C14123" t="s">
        <v>76</v>
      </c>
      <c r="D14123" t="s">
        <v>4526</v>
      </c>
      <c r="E14123" t="s">
        <v>88</v>
      </c>
      <c r="F14123" t="b">
        <v>1</v>
      </c>
      <c r="G14123" t="s">
        <v>77</v>
      </c>
      <c r="H14123" s="1">
        <v>46174.918634259258</v>
      </c>
      <c r="I14123" t="b">
        <v>0</v>
      </c>
      <c r="J14123" t="b">
        <v>1</v>
      </c>
      <c r="K14123" t="s">
        <v>41</v>
      </c>
      <c r="L14123" t="s">
        <v>74</v>
      </c>
      <c r="M14123"/>
      <c r="N14123">
        <v>51.17</v>
      </c>
      <c r="O14123" t="s">
        <v>2621</v>
      </c>
      <c r="P14123" t="s">
        <v>25411</v>
      </c>
    </row>
    <row r="14124" spans="1:16" x14ac:dyDescent="0.25">
      <c r="A14124" t="s">
        <v>2</v>
      </c>
      <c r="B14124" t="s">
        <v>25412</v>
      </c>
      <c r="C14124" t="s">
        <v>319</v>
      </c>
      <c r="D14124" t="s">
        <v>4526</v>
      </c>
      <c r="E14124" t="s">
        <v>88</v>
      </c>
      <c r="F14124" t="b">
        <v>0</v>
      </c>
      <c r="G14124" t="s">
        <v>65</v>
      </c>
      <c r="H14124" s="1">
        <v>46174.919953703713</v>
      </c>
      <c r="I14124" t="b">
        <v>0</v>
      </c>
      <c r="J14124" t="b">
        <v>1</v>
      </c>
      <c r="K14124" t="s">
        <v>41</v>
      </c>
      <c r="L14124" t="s">
        <v>74</v>
      </c>
      <c r="M14124"/>
      <c r="N14124">
        <v>85</v>
      </c>
      <c r="O14124" t="s">
        <v>166</v>
      </c>
      <c r="P14124" t="s">
        <v>2004</v>
      </c>
    </row>
    <row r="14125" spans="1:16" x14ac:dyDescent="0.25">
      <c r="A14125" t="s">
        <v>0</v>
      </c>
      <c r="B14125" t="s">
        <v>25413</v>
      </c>
      <c r="C14125" t="s">
        <v>142</v>
      </c>
      <c r="D14125" t="s">
        <v>2360</v>
      </c>
      <c r="E14125" t="s">
        <v>59</v>
      </c>
      <c r="F14125" t="b">
        <v>0</v>
      </c>
      <c r="G14125" t="s">
        <v>65</v>
      </c>
      <c r="H14125" s="1">
        <v>46174.919965277782</v>
      </c>
      <c r="I14125" t="b">
        <v>0</v>
      </c>
      <c r="J14125" t="b">
        <v>0</v>
      </c>
      <c r="K14125" t="s">
        <v>41</v>
      </c>
      <c r="L14125" t="s">
        <v>60</v>
      </c>
      <c r="M14125">
        <v>175000</v>
      </c>
      <c r="N14125"/>
      <c r="O14125" t="s">
        <v>25414</v>
      </c>
      <c r="P14125" t="s">
        <v>25415</v>
      </c>
    </row>
    <row r="14126" spans="1:16" x14ac:dyDescent="0.25">
      <c r="A14126" t="s">
        <v>2</v>
      </c>
      <c r="B14126" t="s">
        <v>8483</v>
      </c>
      <c r="C14126" t="s">
        <v>174</v>
      </c>
      <c r="D14126" t="s">
        <v>4526</v>
      </c>
      <c r="E14126" t="s">
        <v>59</v>
      </c>
      <c r="F14126" t="b">
        <v>0</v>
      </c>
      <c r="G14126" t="s">
        <v>68</v>
      </c>
      <c r="H14126" s="1">
        <v>46174.921180555553</v>
      </c>
      <c r="I14126" t="b">
        <v>0</v>
      </c>
      <c r="J14126" t="b">
        <v>0</v>
      </c>
      <c r="K14126" t="s">
        <v>41</v>
      </c>
      <c r="L14126" t="s">
        <v>60</v>
      </c>
      <c r="M14126">
        <v>187500</v>
      </c>
      <c r="N14126"/>
      <c r="O14126" t="s">
        <v>25416</v>
      </c>
      <c r="P14126" t="s">
        <v>25417</v>
      </c>
    </row>
    <row r="14127" spans="1:16" x14ac:dyDescent="0.25">
      <c r="A14127" t="s">
        <v>2</v>
      </c>
      <c r="B14127" t="s">
        <v>3112</v>
      </c>
      <c r="C14127" t="s">
        <v>271</v>
      </c>
      <c r="D14127" t="s">
        <v>4526</v>
      </c>
      <c r="E14127" t="s">
        <v>88</v>
      </c>
      <c r="F14127" t="b">
        <v>0</v>
      </c>
      <c r="G14127" t="s">
        <v>77</v>
      </c>
      <c r="H14127" s="1">
        <v>46174.960300925923</v>
      </c>
      <c r="I14127" t="b">
        <v>1</v>
      </c>
      <c r="J14127" t="b">
        <v>0</v>
      </c>
      <c r="K14127" t="s">
        <v>41</v>
      </c>
      <c r="L14127" t="s">
        <v>74</v>
      </c>
      <c r="M14127"/>
      <c r="N14127">
        <v>80</v>
      </c>
      <c r="O14127" t="s">
        <v>176</v>
      </c>
      <c r="P14127" t="s">
        <v>2838</v>
      </c>
    </row>
    <row r="14128" spans="1:16" x14ac:dyDescent="0.25">
      <c r="A14128" t="s">
        <v>7</v>
      </c>
      <c r="B14128" t="s">
        <v>7</v>
      </c>
      <c r="C14128" t="s">
        <v>1068</v>
      </c>
      <c r="D14128" t="s">
        <v>2360</v>
      </c>
      <c r="E14128" t="s">
        <v>59</v>
      </c>
      <c r="F14128" t="b">
        <v>0</v>
      </c>
      <c r="G14128" t="s">
        <v>77</v>
      </c>
      <c r="H14128" s="1">
        <v>46174.960300925923</v>
      </c>
      <c r="I14128" t="b">
        <v>0</v>
      </c>
      <c r="J14128" t="b">
        <v>0</v>
      </c>
      <c r="K14128" t="s">
        <v>41</v>
      </c>
      <c r="L14128" t="s">
        <v>74</v>
      </c>
      <c r="M14128"/>
      <c r="N14128">
        <v>77.5</v>
      </c>
      <c r="O14128" t="s">
        <v>2842</v>
      </c>
    </row>
    <row r="14129" spans="1:16" x14ac:dyDescent="0.25">
      <c r="A14129" t="s">
        <v>6</v>
      </c>
      <c r="B14129" t="s">
        <v>2762</v>
      </c>
      <c r="C14129" t="s">
        <v>615</v>
      </c>
      <c r="D14129" t="s">
        <v>4346</v>
      </c>
      <c r="E14129" t="s">
        <v>59</v>
      </c>
      <c r="F14129" t="b">
        <v>0</v>
      </c>
      <c r="G14129" t="s">
        <v>65</v>
      </c>
      <c r="H14129" s="1">
        <v>46174.96162037037</v>
      </c>
      <c r="I14129" t="b">
        <v>0</v>
      </c>
      <c r="J14129" t="b">
        <v>1</v>
      </c>
      <c r="K14129" t="s">
        <v>41</v>
      </c>
      <c r="L14129" t="s">
        <v>60</v>
      </c>
      <c r="M14129">
        <v>150000</v>
      </c>
      <c r="N14129"/>
      <c r="O14129" t="s">
        <v>1158</v>
      </c>
      <c r="P14129" t="s">
        <v>591</v>
      </c>
    </row>
    <row r="14130" spans="1:16" x14ac:dyDescent="0.25">
      <c r="A14130" t="s">
        <v>5</v>
      </c>
      <c r="B14130" t="s">
        <v>5</v>
      </c>
      <c r="C14130" t="s">
        <v>339</v>
      </c>
      <c r="D14130" t="s">
        <v>4526</v>
      </c>
      <c r="E14130" t="s">
        <v>59</v>
      </c>
      <c r="F14130" t="b">
        <v>0</v>
      </c>
      <c r="G14130" t="s">
        <v>77</v>
      </c>
      <c r="H14130" s="1">
        <v>46174.962789351863</v>
      </c>
      <c r="I14130" t="b">
        <v>0</v>
      </c>
      <c r="J14130" t="b">
        <v>1</v>
      </c>
      <c r="K14130" t="s">
        <v>41</v>
      </c>
      <c r="L14130" t="s">
        <v>60</v>
      </c>
      <c r="M14130">
        <v>212500</v>
      </c>
      <c r="N14130"/>
      <c r="O14130" t="s">
        <v>25418</v>
      </c>
      <c r="P14130" t="s">
        <v>25419</v>
      </c>
    </row>
    <row r="14131" spans="1:16" x14ac:dyDescent="0.25">
      <c r="A14131" t="s">
        <v>1</v>
      </c>
      <c r="B14131" t="s">
        <v>25420</v>
      </c>
      <c r="C14131" t="s">
        <v>326</v>
      </c>
      <c r="D14131" t="s">
        <v>2360</v>
      </c>
      <c r="E14131" t="s">
        <v>59</v>
      </c>
      <c r="F14131" t="b">
        <v>0</v>
      </c>
      <c r="G14131" t="s">
        <v>65</v>
      </c>
      <c r="H14131" s="1">
        <v>46174.962916666656</v>
      </c>
      <c r="I14131" t="b">
        <v>1</v>
      </c>
      <c r="J14131" t="b">
        <v>0</v>
      </c>
      <c r="K14131" t="s">
        <v>41</v>
      </c>
      <c r="L14131" t="s">
        <v>74</v>
      </c>
      <c r="M14131"/>
      <c r="N14131">
        <v>65</v>
      </c>
      <c r="O14131" t="s">
        <v>25421</v>
      </c>
      <c r="P14131" t="s">
        <v>25422</v>
      </c>
    </row>
    <row r="14132" spans="1:16" x14ac:dyDescent="0.25">
      <c r="A14132" t="s">
        <v>1</v>
      </c>
      <c r="B14132" t="s">
        <v>25423</v>
      </c>
      <c r="C14132" t="s">
        <v>2983</v>
      </c>
      <c r="D14132" t="s">
        <v>4346</v>
      </c>
      <c r="E14132" t="s">
        <v>59</v>
      </c>
      <c r="F14132" t="b">
        <v>0</v>
      </c>
      <c r="G14132" t="s">
        <v>65</v>
      </c>
      <c r="H14132" s="1">
        <v>46174.96292824074</v>
      </c>
      <c r="I14132" t="b">
        <v>0</v>
      </c>
      <c r="J14132" t="b">
        <v>1</v>
      </c>
      <c r="K14132" t="s">
        <v>41</v>
      </c>
      <c r="L14132" t="s">
        <v>60</v>
      </c>
      <c r="M14132">
        <v>121500</v>
      </c>
      <c r="N14132"/>
      <c r="O14132" t="s">
        <v>25424</v>
      </c>
      <c r="P14132" t="s">
        <v>25425</v>
      </c>
    </row>
    <row r="14133" spans="1:16" x14ac:dyDescent="0.25">
      <c r="A14133" t="s">
        <v>0</v>
      </c>
      <c r="B14133" t="s">
        <v>25426</v>
      </c>
      <c r="C14133" t="s">
        <v>557</v>
      </c>
      <c r="D14133" t="s">
        <v>4346</v>
      </c>
      <c r="E14133" t="s">
        <v>59</v>
      </c>
      <c r="F14133" t="b">
        <v>0</v>
      </c>
      <c r="G14133" t="s">
        <v>65</v>
      </c>
      <c r="H14133" s="1">
        <v>46175.001932870371</v>
      </c>
      <c r="I14133" t="b">
        <v>0</v>
      </c>
      <c r="J14133" t="b">
        <v>1</v>
      </c>
      <c r="K14133" t="s">
        <v>41</v>
      </c>
      <c r="L14133" t="s">
        <v>60</v>
      </c>
      <c r="M14133">
        <v>98165.5</v>
      </c>
      <c r="N14133"/>
      <c r="O14133" t="s">
        <v>21638</v>
      </c>
      <c r="P14133" t="s">
        <v>219</v>
      </c>
    </row>
    <row r="14134" spans="1:16" x14ac:dyDescent="0.25">
      <c r="A14134" t="s">
        <v>3</v>
      </c>
      <c r="B14134" t="s">
        <v>14349</v>
      </c>
      <c r="C14134" t="s">
        <v>172</v>
      </c>
      <c r="D14134" t="s">
        <v>7266</v>
      </c>
      <c r="E14134" t="s">
        <v>59</v>
      </c>
      <c r="F14134" t="b">
        <v>0</v>
      </c>
      <c r="G14134" t="s">
        <v>68</v>
      </c>
      <c r="H14134" s="1">
        <v>46175.001967592587</v>
      </c>
      <c r="I14134" t="b">
        <v>0</v>
      </c>
      <c r="J14134" t="b">
        <v>0</v>
      </c>
      <c r="K14134" t="s">
        <v>41</v>
      </c>
      <c r="L14134" t="s">
        <v>60</v>
      </c>
      <c r="M14134">
        <v>133600</v>
      </c>
      <c r="N14134"/>
      <c r="O14134" t="s">
        <v>9334</v>
      </c>
    </row>
    <row r="14135" spans="1:16" x14ac:dyDescent="0.25">
      <c r="A14135" t="s">
        <v>0</v>
      </c>
      <c r="B14135" t="s">
        <v>25427</v>
      </c>
      <c r="C14135" t="s">
        <v>567</v>
      </c>
      <c r="D14135" t="s">
        <v>2360</v>
      </c>
      <c r="E14135" t="s">
        <v>59</v>
      </c>
      <c r="F14135" t="b">
        <v>0</v>
      </c>
      <c r="G14135" t="s">
        <v>89</v>
      </c>
      <c r="H14135" s="1">
        <v>46175.001967592587</v>
      </c>
      <c r="I14135" t="b">
        <v>0</v>
      </c>
      <c r="J14135" t="b">
        <v>0</v>
      </c>
      <c r="K14135" t="s">
        <v>41</v>
      </c>
      <c r="L14135" t="s">
        <v>60</v>
      </c>
      <c r="M14135">
        <v>80000</v>
      </c>
      <c r="N14135"/>
      <c r="O14135" t="s">
        <v>25428</v>
      </c>
      <c r="P14135" t="s">
        <v>728</v>
      </c>
    </row>
    <row r="14136" spans="1:16" x14ac:dyDescent="0.25">
      <c r="A14136" t="s">
        <v>7</v>
      </c>
      <c r="B14136" t="s">
        <v>25429</v>
      </c>
      <c r="C14136" t="s">
        <v>76</v>
      </c>
      <c r="D14136" t="s">
        <v>4673</v>
      </c>
      <c r="E14136" t="s">
        <v>59</v>
      </c>
      <c r="F14136" t="b">
        <v>1</v>
      </c>
      <c r="G14136" t="s">
        <v>65</v>
      </c>
      <c r="H14136" s="1">
        <v>46175.00199074074</v>
      </c>
      <c r="I14136" t="b">
        <v>0</v>
      </c>
      <c r="J14136" t="b">
        <v>1</v>
      </c>
      <c r="K14136" t="s">
        <v>41</v>
      </c>
      <c r="L14136" t="s">
        <v>60</v>
      </c>
      <c r="M14136">
        <v>153000</v>
      </c>
      <c r="N14136"/>
      <c r="O14136" t="s">
        <v>517</v>
      </c>
      <c r="P14136" t="s">
        <v>261</v>
      </c>
    </row>
    <row r="14137" spans="1:16" x14ac:dyDescent="0.25">
      <c r="A14137" t="s">
        <v>0</v>
      </c>
      <c r="B14137" t="s">
        <v>25430</v>
      </c>
      <c r="C14137" t="s">
        <v>76</v>
      </c>
      <c r="D14137" t="s">
        <v>4595</v>
      </c>
      <c r="E14137" t="s">
        <v>88</v>
      </c>
      <c r="F14137" t="b">
        <v>1</v>
      </c>
      <c r="G14137" t="s">
        <v>24</v>
      </c>
      <c r="H14137" s="1">
        <v>46175.002581018518</v>
      </c>
      <c r="I14137" t="b">
        <v>1</v>
      </c>
      <c r="J14137" t="b">
        <v>0</v>
      </c>
      <c r="K14137" t="s">
        <v>24</v>
      </c>
      <c r="L14137" t="s">
        <v>74</v>
      </c>
      <c r="M14137"/>
      <c r="N14137">
        <v>55</v>
      </c>
      <c r="O14137" t="s">
        <v>25431</v>
      </c>
      <c r="P14137" t="s">
        <v>945</v>
      </c>
    </row>
    <row r="14138" spans="1:16" x14ac:dyDescent="0.25">
      <c r="A14138" t="s">
        <v>7</v>
      </c>
      <c r="B14138" t="s">
        <v>25432</v>
      </c>
      <c r="C14138" t="s">
        <v>33</v>
      </c>
      <c r="D14138" t="s">
        <v>4595</v>
      </c>
      <c r="E14138" t="s">
        <v>59</v>
      </c>
      <c r="F14138" t="b">
        <v>0</v>
      </c>
      <c r="G14138" t="s">
        <v>33</v>
      </c>
      <c r="H14138" s="1">
        <v>46175.002905092602</v>
      </c>
      <c r="I14138" t="b">
        <v>1</v>
      </c>
      <c r="J14138" t="b">
        <v>0</v>
      </c>
      <c r="K14138" t="s">
        <v>33</v>
      </c>
      <c r="L14138" t="s">
        <v>60</v>
      </c>
      <c r="M14138">
        <v>80000</v>
      </c>
      <c r="N14138"/>
      <c r="O14138" t="s">
        <v>2593</v>
      </c>
      <c r="P14138" t="s">
        <v>25433</v>
      </c>
    </row>
    <row r="14139" spans="1:16" x14ac:dyDescent="0.25">
      <c r="A14139" t="s">
        <v>7</v>
      </c>
      <c r="B14139" t="s">
        <v>25434</v>
      </c>
      <c r="C14139" t="s">
        <v>971</v>
      </c>
      <c r="D14139" t="s">
        <v>4671</v>
      </c>
      <c r="E14139" t="s">
        <v>59</v>
      </c>
      <c r="F14139" t="b">
        <v>0</v>
      </c>
      <c r="G14139" t="s">
        <v>68</v>
      </c>
      <c r="H14139" s="1">
        <v>46175.003229166658</v>
      </c>
      <c r="I14139" t="b">
        <v>0</v>
      </c>
      <c r="J14139" t="b">
        <v>1</v>
      </c>
      <c r="K14139" t="s">
        <v>41</v>
      </c>
      <c r="L14139" t="s">
        <v>60</v>
      </c>
      <c r="M14139">
        <v>127775</v>
      </c>
      <c r="N14139"/>
      <c r="O14139" t="s">
        <v>22567</v>
      </c>
      <c r="P14139" t="s">
        <v>1902</v>
      </c>
    </row>
    <row r="14140" spans="1:16" x14ac:dyDescent="0.25">
      <c r="A14140" t="s">
        <v>2</v>
      </c>
      <c r="B14140" t="s">
        <v>25435</v>
      </c>
      <c r="C14140" t="s">
        <v>76</v>
      </c>
      <c r="D14140" t="s">
        <v>4673</v>
      </c>
      <c r="E14140" t="s">
        <v>59</v>
      </c>
      <c r="F14140" t="b">
        <v>1</v>
      </c>
      <c r="G14140" t="s">
        <v>41</v>
      </c>
      <c r="H14140" s="1">
        <v>46175.004363425927</v>
      </c>
      <c r="I14140" t="b">
        <v>0</v>
      </c>
      <c r="J14140" t="b">
        <v>1</v>
      </c>
      <c r="K14140" t="s">
        <v>41</v>
      </c>
      <c r="L14140" t="s">
        <v>60</v>
      </c>
      <c r="M14140">
        <v>185000</v>
      </c>
      <c r="N14140"/>
      <c r="O14140" t="s">
        <v>25436</v>
      </c>
      <c r="P14140" t="s">
        <v>283</v>
      </c>
    </row>
    <row r="14141" spans="1:16" x14ac:dyDescent="0.25">
      <c r="A14141" t="s">
        <v>1</v>
      </c>
      <c r="B14141" t="s">
        <v>156</v>
      </c>
      <c r="C14141" t="s">
        <v>227</v>
      </c>
      <c r="D14141" t="s">
        <v>7397</v>
      </c>
      <c r="E14141" t="s">
        <v>59</v>
      </c>
      <c r="F14141" t="b">
        <v>0</v>
      </c>
      <c r="G14141" t="s">
        <v>68</v>
      </c>
      <c r="H14141" s="1">
        <v>46175.004467592589</v>
      </c>
      <c r="I14141" t="b">
        <v>1</v>
      </c>
      <c r="J14141" t="b">
        <v>0</v>
      </c>
      <c r="K14141" t="s">
        <v>41</v>
      </c>
      <c r="L14141" t="s">
        <v>60</v>
      </c>
      <c r="M14141">
        <v>140000</v>
      </c>
      <c r="N14141"/>
      <c r="O14141" t="s">
        <v>299</v>
      </c>
      <c r="P14141" t="s">
        <v>4311</v>
      </c>
    </row>
    <row r="14142" spans="1:16" x14ac:dyDescent="0.25">
      <c r="A14142" t="s">
        <v>1</v>
      </c>
      <c r="B14142" t="s">
        <v>25437</v>
      </c>
      <c r="C14142" t="s">
        <v>500</v>
      </c>
      <c r="D14142" t="s">
        <v>4526</v>
      </c>
      <c r="E14142" t="s">
        <v>59</v>
      </c>
      <c r="F14142" t="b">
        <v>0</v>
      </c>
      <c r="G14142" t="s">
        <v>13</v>
      </c>
      <c r="H14142" s="1">
        <v>46175.005069444444</v>
      </c>
      <c r="I14142" t="b">
        <v>0</v>
      </c>
      <c r="J14142" t="b">
        <v>0</v>
      </c>
      <c r="K14142" t="s">
        <v>13</v>
      </c>
      <c r="L14142" t="s">
        <v>60</v>
      </c>
      <c r="M14142">
        <v>121000</v>
      </c>
      <c r="N14142"/>
      <c r="O14142" t="s">
        <v>526</v>
      </c>
      <c r="P14142" t="s">
        <v>897</v>
      </c>
    </row>
    <row r="14143" spans="1:16" x14ac:dyDescent="0.25">
      <c r="A14143" t="s">
        <v>2</v>
      </c>
      <c r="B14143" t="s">
        <v>466</v>
      </c>
      <c r="C14143" t="s">
        <v>947</v>
      </c>
      <c r="D14143" t="s">
        <v>2360</v>
      </c>
      <c r="E14143" t="s">
        <v>59</v>
      </c>
      <c r="F14143" t="b">
        <v>0</v>
      </c>
      <c r="G14143" t="s">
        <v>68</v>
      </c>
      <c r="H14143" s="1">
        <v>46175.086550925917</v>
      </c>
      <c r="I14143" t="b">
        <v>0</v>
      </c>
      <c r="J14143" t="b">
        <v>0</v>
      </c>
      <c r="K14143" t="s">
        <v>41</v>
      </c>
      <c r="L14143" t="s">
        <v>60</v>
      </c>
      <c r="M14143">
        <v>147500</v>
      </c>
      <c r="N14143"/>
      <c r="O14143" t="s">
        <v>2042</v>
      </c>
      <c r="P14143" t="s">
        <v>25438</v>
      </c>
    </row>
    <row r="14144" spans="1:16" x14ac:dyDescent="0.25">
      <c r="A14144" t="s">
        <v>0</v>
      </c>
      <c r="B14144" t="s">
        <v>25353</v>
      </c>
      <c r="C14144" t="s">
        <v>359</v>
      </c>
      <c r="D14144" t="s">
        <v>4587</v>
      </c>
      <c r="E14144" t="s">
        <v>59</v>
      </c>
      <c r="F14144" t="b">
        <v>0</v>
      </c>
      <c r="G14144" t="s">
        <v>65</v>
      </c>
      <c r="H14144" s="1">
        <v>46175.251539351862</v>
      </c>
      <c r="I14144" t="b">
        <v>0</v>
      </c>
      <c r="J14144" t="b">
        <v>0</v>
      </c>
      <c r="K14144" t="s">
        <v>41</v>
      </c>
      <c r="L14144" t="s">
        <v>60</v>
      </c>
      <c r="M14144">
        <v>91500</v>
      </c>
      <c r="N14144"/>
      <c r="O14144" t="s">
        <v>21784</v>
      </c>
      <c r="P14144" t="s">
        <v>25355</v>
      </c>
    </row>
    <row r="14145" spans="1:16" x14ac:dyDescent="0.25">
      <c r="A14145" t="s">
        <v>2</v>
      </c>
      <c r="B14145" t="s">
        <v>659</v>
      </c>
      <c r="C14145" t="s">
        <v>25439</v>
      </c>
      <c r="D14145" t="s">
        <v>2360</v>
      </c>
      <c r="E14145" t="s">
        <v>59</v>
      </c>
      <c r="F14145" t="b">
        <v>0</v>
      </c>
      <c r="G14145" t="s">
        <v>65</v>
      </c>
      <c r="H14145" s="1">
        <v>46175.252789351849</v>
      </c>
      <c r="I14145" t="b">
        <v>0</v>
      </c>
      <c r="J14145" t="b">
        <v>1</v>
      </c>
      <c r="K14145" t="s">
        <v>41</v>
      </c>
      <c r="L14145" t="s">
        <v>60</v>
      </c>
      <c r="M14145">
        <v>111600</v>
      </c>
      <c r="N14145"/>
      <c r="O14145" t="s">
        <v>1790</v>
      </c>
      <c r="P14145" t="s">
        <v>20043</v>
      </c>
    </row>
    <row r="14146" spans="1:16" x14ac:dyDescent="0.25">
      <c r="A14146" t="s">
        <v>0</v>
      </c>
      <c r="B14146" t="s">
        <v>25440</v>
      </c>
      <c r="C14146" t="s">
        <v>21</v>
      </c>
      <c r="D14146" t="s">
        <v>4633</v>
      </c>
      <c r="E14146" t="s">
        <v>59</v>
      </c>
      <c r="F14146" t="b">
        <v>0</v>
      </c>
      <c r="G14146" t="s">
        <v>21</v>
      </c>
      <c r="H14146" s="1">
        <v>46175.293738425928</v>
      </c>
      <c r="I14146" t="b">
        <v>0</v>
      </c>
      <c r="J14146" t="b">
        <v>0</v>
      </c>
      <c r="K14146" t="s">
        <v>21</v>
      </c>
      <c r="L14146" t="s">
        <v>60</v>
      </c>
      <c r="M14146">
        <v>3750000</v>
      </c>
      <c r="N14146"/>
      <c r="O14146" t="s">
        <v>4633</v>
      </c>
      <c r="P14146" t="s">
        <v>235</v>
      </c>
    </row>
    <row r="14147" spans="1:16" x14ac:dyDescent="0.25">
      <c r="A14147" t="s">
        <v>2</v>
      </c>
      <c r="B14147" t="s">
        <v>2</v>
      </c>
      <c r="C14147" t="s">
        <v>13165</v>
      </c>
      <c r="D14147" t="s">
        <v>4526</v>
      </c>
      <c r="E14147" t="s">
        <v>59</v>
      </c>
      <c r="F14147" t="b">
        <v>0</v>
      </c>
      <c r="G14147" t="s">
        <v>65</v>
      </c>
      <c r="H14147" s="1">
        <v>46175.294456018521</v>
      </c>
      <c r="I14147" t="b">
        <v>0</v>
      </c>
      <c r="J14147" t="b">
        <v>0</v>
      </c>
      <c r="K14147" t="s">
        <v>41</v>
      </c>
      <c r="L14147" t="s">
        <v>60</v>
      </c>
      <c r="M14147">
        <v>111500</v>
      </c>
      <c r="N14147"/>
      <c r="O14147" t="s">
        <v>5265</v>
      </c>
      <c r="P14147" t="s">
        <v>25441</v>
      </c>
    </row>
    <row r="14148" spans="1:16" x14ac:dyDescent="0.25">
      <c r="A14148" t="s">
        <v>1</v>
      </c>
      <c r="B14148" t="s">
        <v>25442</v>
      </c>
      <c r="C14148" t="s">
        <v>2034</v>
      </c>
      <c r="D14148" t="s">
        <v>4346</v>
      </c>
      <c r="E14148" t="s">
        <v>59</v>
      </c>
      <c r="F14148" t="b">
        <v>0</v>
      </c>
      <c r="G14148" t="s">
        <v>77</v>
      </c>
      <c r="H14148" s="1">
        <v>46175.295787037037</v>
      </c>
      <c r="I14148" t="b">
        <v>0</v>
      </c>
      <c r="J14148" t="b">
        <v>1</v>
      </c>
      <c r="K14148" t="s">
        <v>41</v>
      </c>
      <c r="L14148" t="s">
        <v>60</v>
      </c>
      <c r="M14148">
        <v>134000</v>
      </c>
      <c r="N14148"/>
      <c r="O14148" t="s">
        <v>25443</v>
      </c>
      <c r="P14148" t="s">
        <v>6243</v>
      </c>
    </row>
    <row r="14149" spans="1:16" x14ac:dyDescent="0.25">
      <c r="A14149" t="s">
        <v>4</v>
      </c>
      <c r="B14149" t="s">
        <v>25444</v>
      </c>
      <c r="C14149" t="s">
        <v>27</v>
      </c>
      <c r="D14149" t="s">
        <v>23670</v>
      </c>
      <c r="E14149" t="s">
        <v>59</v>
      </c>
      <c r="F14149" t="b">
        <v>0</v>
      </c>
      <c r="G14149" t="s">
        <v>27</v>
      </c>
      <c r="H14149" s="1">
        <v>46175.296875</v>
      </c>
      <c r="I14149" t="b">
        <v>1</v>
      </c>
      <c r="J14149" t="b">
        <v>0</v>
      </c>
      <c r="K14149" t="s">
        <v>27</v>
      </c>
      <c r="L14149" t="s">
        <v>60</v>
      </c>
      <c r="M14149">
        <v>116000</v>
      </c>
      <c r="N14149"/>
      <c r="O14149" t="s">
        <v>2704</v>
      </c>
      <c r="P14149" t="s">
        <v>25445</v>
      </c>
    </row>
    <row r="14150" spans="1:16" x14ac:dyDescent="0.25">
      <c r="A14150" t="s">
        <v>1</v>
      </c>
      <c r="B14150" t="s">
        <v>25446</v>
      </c>
      <c r="C14150" t="s">
        <v>6956</v>
      </c>
      <c r="D14150" t="s">
        <v>4526</v>
      </c>
      <c r="E14150" t="s">
        <v>59</v>
      </c>
      <c r="F14150" t="b">
        <v>0</v>
      </c>
      <c r="G14150" t="s">
        <v>40</v>
      </c>
      <c r="H14150" s="1">
        <v>46175.297407407408</v>
      </c>
      <c r="I14150" t="b">
        <v>1</v>
      </c>
      <c r="J14150" t="b">
        <v>0</v>
      </c>
      <c r="K14150" t="s">
        <v>40</v>
      </c>
      <c r="L14150" t="s">
        <v>60</v>
      </c>
      <c r="M14150">
        <v>120000</v>
      </c>
      <c r="N14150"/>
      <c r="O14150" t="s">
        <v>6833</v>
      </c>
      <c r="P14150" t="s">
        <v>25447</v>
      </c>
    </row>
    <row r="14151" spans="1:16" x14ac:dyDescent="0.25">
      <c r="A14151" t="s">
        <v>0</v>
      </c>
      <c r="B14151" t="s">
        <v>25448</v>
      </c>
      <c r="C14151" t="s">
        <v>76</v>
      </c>
      <c r="D14151" t="s">
        <v>141</v>
      </c>
      <c r="E14151" t="s">
        <v>88</v>
      </c>
      <c r="F14151" t="b">
        <v>1</v>
      </c>
      <c r="G14151" t="s">
        <v>41</v>
      </c>
      <c r="H14151" s="1">
        <v>46175.336006944453</v>
      </c>
      <c r="I14151" t="b">
        <v>1</v>
      </c>
      <c r="J14151" t="b">
        <v>0</v>
      </c>
      <c r="K14151" t="s">
        <v>41</v>
      </c>
      <c r="L14151" t="s">
        <v>74</v>
      </c>
      <c r="M14151"/>
      <c r="N14151">
        <v>62.5</v>
      </c>
      <c r="O14151" t="s">
        <v>141</v>
      </c>
    </row>
    <row r="14152" spans="1:16" x14ac:dyDescent="0.25">
      <c r="A14152" t="s">
        <v>6</v>
      </c>
      <c r="B14152" t="s">
        <v>25449</v>
      </c>
      <c r="C14152" t="s">
        <v>81</v>
      </c>
      <c r="D14152" t="s">
        <v>11236</v>
      </c>
      <c r="E14152" t="s">
        <v>59</v>
      </c>
      <c r="F14152" t="b">
        <v>0</v>
      </c>
      <c r="G14152" t="s">
        <v>77</v>
      </c>
      <c r="H14152" s="1">
        <v>46175.336087962962</v>
      </c>
      <c r="I14152" t="b">
        <v>0</v>
      </c>
      <c r="J14152" t="b">
        <v>1</v>
      </c>
      <c r="K14152" t="s">
        <v>41</v>
      </c>
      <c r="L14152" t="s">
        <v>60</v>
      </c>
      <c r="M14152">
        <v>226000</v>
      </c>
      <c r="N14152"/>
      <c r="O14152" t="s">
        <v>3519</v>
      </c>
      <c r="P14152" t="s">
        <v>1565</v>
      </c>
    </row>
    <row r="14153" spans="1:16" x14ac:dyDescent="0.25">
      <c r="A14153" t="s">
        <v>1</v>
      </c>
      <c r="B14153" t="s">
        <v>1016</v>
      </c>
      <c r="C14153" t="s">
        <v>304</v>
      </c>
      <c r="D14153" t="s">
        <v>4526</v>
      </c>
      <c r="E14153" t="s">
        <v>59</v>
      </c>
      <c r="F14153" t="b">
        <v>0</v>
      </c>
      <c r="G14153" t="s">
        <v>77</v>
      </c>
      <c r="H14153" s="1">
        <v>46175.337453703702</v>
      </c>
      <c r="I14153" t="b">
        <v>0</v>
      </c>
      <c r="J14153" t="b">
        <v>1</v>
      </c>
      <c r="K14153" t="s">
        <v>41</v>
      </c>
      <c r="L14153" t="s">
        <v>74</v>
      </c>
      <c r="M14153"/>
      <c r="N14153">
        <v>62.11</v>
      </c>
      <c r="O14153" t="s">
        <v>24294</v>
      </c>
      <c r="P14153" t="s">
        <v>25450</v>
      </c>
    </row>
    <row r="14154" spans="1:16" x14ac:dyDescent="0.25">
      <c r="A14154" t="s">
        <v>6</v>
      </c>
      <c r="B14154" t="s">
        <v>25451</v>
      </c>
      <c r="C14154" t="s">
        <v>19410</v>
      </c>
      <c r="D14154" t="s">
        <v>4562</v>
      </c>
      <c r="E14154" t="s">
        <v>59</v>
      </c>
      <c r="F14154" t="b">
        <v>0</v>
      </c>
      <c r="G14154" t="s">
        <v>89</v>
      </c>
      <c r="H14154" s="1">
        <v>46175.37777777778</v>
      </c>
      <c r="I14154" t="b">
        <v>0</v>
      </c>
      <c r="J14154" t="b">
        <v>0</v>
      </c>
      <c r="K14154" t="s">
        <v>41</v>
      </c>
      <c r="L14154" t="s">
        <v>60</v>
      </c>
      <c r="M14154">
        <v>159125</v>
      </c>
      <c r="N14154"/>
      <c r="O14154" t="s">
        <v>25452</v>
      </c>
    </row>
    <row r="14155" spans="1:16" x14ac:dyDescent="0.25">
      <c r="A14155" t="s">
        <v>2</v>
      </c>
      <c r="B14155" t="s">
        <v>25453</v>
      </c>
      <c r="C14155" t="s">
        <v>19968</v>
      </c>
      <c r="D14155" t="s">
        <v>4868</v>
      </c>
      <c r="E14155" t="s">
        <v>59</v>
      </c>
      <c r="F14155" t="b">
        <v>0</v>
      </c>
      <c r="G14155" t="s">
        <v>65</v>
      </c>
      <c r="H14155" s="1">
        <v>46175.377789351849</v>
      </c>
      <c r="I14155" t="b">
        <v>0</v>
      </c>
      <c r="J14155" t="b">
        <v>1</v>
      </c>
      <c r="K14155" t="s">
        <v>41</v>
      </c>
      <c r="L14155" t="s">
        <v>60</v>
      </c>
      <c r="M14155">
        <v>145000</v>
      </c>
      <c r="N14155"/>
      <c r="O14155" t="s">
        <v>25454</v>
      </c>
      <c r="P14155" t="s">
        <v>25455</v>
      </c>
    </row>
    <row r="14156" spans="1:16" x14ac:dyDescent="0.25">
      <c r="A14156" t="s">
        <v>6</v>
      </c>
      <c r="B14156" t="s">
        <v>2762</v>
      </c>
      <c r="C14156" t="s">
        <v>420</v>
      </c>
      <c r="D14156" t="s">
        <v>17626</v>
      </c>
      <c r="E14156" t="s">
        <v>59</v>
      </c>
      <c r="F14156" t="b">
        <v>0</v>
      </c>
      <c r="G14156" t="s">
        <v>65</v>
      </c>
      <c r="H14156" s="1">
        <v>46175.377812500003</v>
      </c>
      <c r="I14156" t="b">
        <v>0</v>
      </c>
      <c r="J14156" t="b">
        <v>1</v>
      </c>
      <c r="K14156" t="s">
        <v>41</v>
      </c>
      <c r="L14156" t="s">
        <v>60</v>
      </c>
      <c r="M14156">
        <v>150000</v>
      </c>
      <c r="N14156"/>
      <c r="O14156" t="s">
        <v>1158</v>
      </c>
      <c r="P14156" t="s">
        <v>591</v>
      </c>
    </row>
    <row r="14157" spans="1:16" x14ac:dyDescent="0.25">
      <c r="A14157" t="s">
        <v>5</v>
      </c>
      <c r="B14157" t="s">
        <v>25456</v>
      </c>
      <c r="C14157" t="s">
        <v>672</v>
      </c>
      <c r="D14157" t="s">
        <v>4346</v>
      </c>
      <c r="E14157" t="s">
        <v>59</v>
      </c>
      <c r="F14157" t="b">
        <v>0</v>
      </c>
      <c r="G14157" t="s">
        <v>77</v>
      </c>
      <c r="H14157" s="1">
        <v>46175.379212962973</v>
      </c>
      <c r="I14157" t="b">
        <v>1</v>
      </c>
      <c r="J14157" t="b">
        <v>1</v>
      </c>
      <c r="K14157" t="s">
        <v>41</v>
      </c>
      <c r="L14157" t="s">
        <v>74</v>
      </c>
      <c r="M14157"/>
      <c r="N14157">
        <v>52.5</v>
      </c>
      <c r="O14157" t="s">
        <v>16499</v>
      </c>
      <c r="P14157" t="s">
        <v>25457</v>
      </c>
    </row>
    <row r="14158" spans="1:16" x14ac:dyDescent="0.25">
      <c r="A14158" t="s">
        <v>4</v>
      </c>
      <c r="B14158" t="s">
        <v>25458</v>
      </c>
      <c r="C14158" t="s">
        <v>76</v>
      </c>
      <c r="D14158" t="s">
        <v>4622</v>
      </c>
      <c r="E14158" t="s">
        <v>59</v>
      </c>
      <c r="F14158" t="b">
        <v>1</v>
      </c>
      <c r="G14158" t="s">
        <v>13</v>
      </c>
      <c r="H14158" s="1">
        <v>46175.379733796297</v>
      </c>
      <c r="I14158" t="b">
        <v>0</v>
      </c>
      <c r="J14158" t="b">
        <v>0</v>
      </c>
      <c r="K14158" t="s">
        <v>13</v>
      </c>
      <c r="L14158" t="s">
        <v>60</v>
      </c>
      <c r="M14158">
        <v>134500</v>
      </c>
      <c r="N14158"/>
      <c r="O14158" t="s">
        <v>25459</v>
      </c>
      <c r="P14158" t="s">
        <v>25460</v>
      </c>
    </row>
    <row r="14159" spans="1:16" x14ac:dyDescent="0.25">
      <c r="A14159" t="s">
        <v>2</v>
      </c>
      <c r="B14159" t="s">
        <v>8806</v>
      </c>
      <c r="C14159" t="s">
        <v>690</v>
      </c>
      <c r="D14159" t="s">
        <v>2360</v>
      </c>
      <c r="E14159" t="s">
        <v>59</v>
      </c>
      <c r="F14159" t="b">
        <v>0</v>
      </c>
      <c r="G14159" t="s">
        <v>77</v>
      </c>
      <c r="H14159" s="1">
        <v>46175.418229166673</v>
      </c>
      <c r="I14159" t="b">
        <v>0</v>
      </c>
      <c r="J14159" t="b">
        <v>1</v>
      </c>
      <c r="K14159" t="s">
        <v>41</v>
      </c>
      <c r="L14159" t="s">
        <v>60</v>
      </c>
      <c r="M14159">
        <v>253500</v>
      </c>
      <c r="N14159"/>
      <c r="O14159" t="s">
        <v>424</v>
      </c>
      <c r="P14159" t="s">
        <v>4577</v>
      </c>
    </row>
    <row r="14160" spans="1:16" x14ac:dyDescent="0.25">
      <c r="A14160" t="s">
        <v>0</v>
      </c>
      <c r="B14160" t="s">
        <v>25461</v>
      </c>
      <c r="C14160" t="s">
        <v>413</v>
      </c>
      <c r="D14160" t="s">
        <v>4526</v>
      </c>
      <c r="F14160" t="b">
        <v>0</v>
      </c>
      <c r="G14160" t="s">
        <v>31</v>
      </c>
      <c r="H14160" s="1">
        <v>46175.419108796297</v>
      </c>
      <c r="I14160" t="b">
        <v>0</v>
      </c>
      <c r="J14160" t="b">
        <v>0</v>
      </c>
      <c r="K14160" t="s">
        <v>31</v>
      </c>
      <c r="L14160" t="s">
        <v>60</v>
      </c>
      <c r="M14160">
        <v>650000</v>
      </c>
      <c r="N14160"/>
      <c r="O14160" t="s">
        <v>2593</v>
      </c>
      <c r="P14160" t="s">
        <v>2810</v>
      </c>
    </row>
    <row r="14161" spans="1:16" x14ac:dyDescent="0.25">
      <c r="A14161" t="s">
        <v>7</v>
      </c>
      <c r="B14161" t="s">
        <v>25462</v>
      </c>
      <c r="C14161" t="s">
        <v>76</v>
      </c>
      <c r="D14161" t="s">
        <v>141</v>
      </c>
      <c r="E14161" t="s">
        <v>88</v>
      </c>
      <c r="F14161" t="b">
        <v>1</v>
      </c>
      <c r="G14161" t="s">
        <v>41</v>
      </c>
      <c r="H14161" s="1">
        <v>46175.419340277767</v>
      </c>
      <c r="I14161" t="b">
        <v>1</v>
      </c>
      <c r="J14161" t="b">
        <v>0</v>
      </c>
      <c r="K14161" t="s">
        <v>41</v>
      </c>
      <c r="L14161" t="s">
        <v>74</v>
      </c>
      <c r="M14161"/>
      <c r="N14161">
        <v>75</v>
      </c>
      <c r="O14161" t="s">
        <v>141</v>
      </c>
      <c r="P14161" t="s">
        <v>25463</v>
      </c>
    </row>
    <row r="14162" spans="1:16" x14ac:dyDescent="0.25">
      <c r="A14162" t="s">
        <v>2</v>
      </c>
      <c r="B14162" t="s">
        <v>6406</v>
      </c>
      <c r="C14162" t="s">
        <v>13939</v>
      </c>
      <c r="D14162" t="s">
        <v>2360</v>
      </c>
      <c r="E14162" t="s">
        <v>59</v>
      </c>
      <c r="F14162" t="b">
        <v>0</v>
      </c>
      <c r="G14162" t="s">
        <v>77</v>
      </c>
      <c r="H14162" s="1">
        <v>46175.419421296298</v>
      </c>
      <c r="I14162" t="b">
        <v>0</v>
      </c>
      <c r="J14162" t="b">
        <v>1</v>
      </c>
      <c r="K14162" t="s">
        <v>41</v>
      </c>
      <c r="L14162" t="s">
        <v>60</v>
      </c>
      <c r="M14162">
        <v>175500</v>
      </c>
      <c r="N14162"/>
      <c r="O14162" t="s">
        <v>424</v>
      </c>
      <c r="P14162" t="s">
        <v>4581</v>
      </c>
    </row>
    <row r="14163" spans="1:16" x14ac:dyDescent="0.25">
      <c r="A14163" t="s">
        <v>2</v>
      </c>
      <c r="B14163" t="s">
        <v>4424</v>
      </c>
      <c r="C14163" t="s">
        <v>81</v>
      </c>
      <c r="D14163" t="s">
        <v>2360</v>
      </c>
      <c r="E14163" t="s">
        <v>59</v>
      </c>
      <c r="F14163" t="b">
        <v>0</v>
      </c>
      <c r="G14163" t="s">
        <v>77</v>
      </c>
      <c r="H14163" s="1">
        <v>46175.419421296298</v>
      </c>
      <c r="I14163" t="b">
        <v>0</v>
      </c>
      <c r="J14163" t="b">
        <v>1</v>
      </c>
      <c r="K14163" t="s">
        <v>41</v>
      </c>
      <c r="L14163" t="s">
        <v>60</v>
      </c>
      <c r="M14163">
        <v>188500</v>
      </c>
      <c r="N14163"/>
      <c r="O14163" t="s">
        <v>21489</v>
      </c>
      <c r="P14163" t="s">
        <v>25464</v>
      </c>
    </row>
    <row r="14164" spans="1:16" x14ac:dyDescent="0.25">
      <c r="A14164" t="s">
        <v>5</v>
      </c>
      <c r="B14164" t="s">
        <v>25465</v>
      </c>
      <c r="C14164" t="s">
        <v>25466</v>
      </c>
      <c r="D14164" t="s">
        <v>2360</v>
      </c>
      <c r="E14164" t="s">
        <v>59</v>
      </c>
      <c r="F14164" t="b">
        <v>0</v>
      </c>
      <c r="G14164" t="s">
        <v>73</v>
      </c>
      <c r="H14164" s="1">
        <v>46175.42082175926</v>
      </c>
      <c r="I14164" t="b">
        <v>0</v>
      </c>
      <c r="J14164" t="b">
        <v>1</v>
      </c>
      <c r="K14164" t="s">
        <v>41</v>
      </c>
      <c r="L14164" t="s">
        <v>60</v>
      </c>
      <c r="M14164">
        <v>165000</v>
      </c>
      <c r="N14164"/>
      <c r="O14164" t="s">
        <v>424</v>
      </c>
      <c r="P14164" t="s">
        <v>25467</v>
      </c>
    </row>
    <row r="14165" spans="1:16" x14ac:dyDescent="0.25">
      <c r="A14165" t="s">
        <v>2</v>
      </c>
      <c r="B14165" t="s">
        <v>25468</v>
      </c>
      <c r="C14165" t="s">
        <v>40</v>
      </c>
      <c r="D14165" t="s">
        <v>4526</v>
      </c>
      <c r="E14165" t="s">
        <v>59</v>
      </c>
      <c r="F14165" t="b">
        <v>0</v>
      </c>
      <c r="G14165" t="s">
        <v>40</v>
      </c>
      <c r="H14165" s="1">
        <v>46175.462280092594</v>
      </c>
      <c r="I14165" t="b">
        <v>0</v>
      </c>
      <c r="J14165" t="b">
        <v>0</v>
      </c>
      <c r="K14165" t="s">
        <v>40</v>
      </c>
      <c r="L14165" t="s">
        <v>60</v>
      </c>
      <c r="M14165">
        <v>80000</v>
      </c>
      <c r="N14165"/>
      <c r="O14165" t="s">
        <v>5319</v>
      </c>
      <c r="P14165" t="s">
        <v>208</v>
      </c>
    </row>
    <row r="14166" spans="1:16" x14ac:dyDescent="0.25">
      <c r="A14166" t="s">
        <v>3</v>
      </c>
      <c r="B14166" t="s">
        <v>25469</v>
      </c>
      <c r="C14166" t="s">
        <v>25470</v>
      </c>
      <c r="D14166" t="s">
        <v>25190</v>
      </c>
      <c r="E14166" t="s">
        <v>59</v>
      </c>
      <c r="F14166" t="b">
        <v>0</v>
      </c>
      <c r="G14166" t="s">
        <v>89</v>
      </c>
      <c r="H14166" s="1">
        <v>46175.501643518517</v>
      </c>
      <c r="I14166" t="b">
        <v>0</v>
      </c>
      <c r="J14166" t="b">
        <v>1</v>
      </c>
      <c r="K14166" t="s">
        <v>41</v>
      </c>
      <c r="L14166" t="s">
        <v>74</v>
      </c>
      <c r="M14166"/>
      <c r="N14166">
        <v>45</v>
      </c>
      <c r="O14166" t="s">
        <v>2724</v>
      </c>
      <c r="P14166" t="s">
        <v>85</v>
      </c>
    </row>
    <row r="14167" spans="1:16" x14ac:dyDescent="0.25">
      <c r="A14167" t="s">
        <v>0</v>
      </c>
      <c r="B14167" t="s">
        <v>25471</v>
      </c>
      <c r="C14167" t="s">
        <v>25472</v>
      </c>
      <c r="D14167" t="s">
        <v>25190</v>
      </c>
      <c r="E14167" t="s">
        <v>59</v>
      </c>
      <c r="F14167" t="b">
        <v>0</v>
      </c>
      <c r="G14167" t="s">
        <v>89</v>
      </c>
      <c r="H14167" s="1">
        <v>46175.501643518517</v>
      </c>
      <c r="I14167" t="b">
        <v>0</v>
      </c>
      <c r="J14167" t="b">
        <v>1</v>
      </c>
      <c r="K14167" t="s">
        <v>41</v>
      </c>
      <c r="L14167" t="s">
        <v>74</v>
      </c>
      <c r="M14167"/>
      <c r="N14167">
        <v>45</v>
      </c>
      <c r="O14167" t="s">
        <v>2724</v>
      </c>
      <c r="P14167" t="s">
        <v>85</v>
      </c>
    </row>
    <row r="14168" spans="1:16" x14ac:dyDescent="0.25">
      <c r="A14168" t="s">
        <v>0</v>
      </c>
      <c r="B14168" t="s">
        <v>25473</v>
      </c>
      <c r="C14168" t="s">
        <v>25474</v>
      </c>
      <c r="D14168" t="s">
        <v>25190</v>
      </c>
      <c r="E14168" t="s">
        <v>59</v>
      </c>
      <c r="F14168" t="b">
        <v>0</v>
      </c>
      <c r="G14168" t="s">
        <v>89</v>
      </c>
      <c r="H14168" s="1">
        <v>46175.501666666663</v>
      </c>
      <c r="I14168" t="b">
        <v>0</v>
      </c>
      <c r="J14168" t="b">
        <v>1</v>
      </c>
      <c r="K14168" t="s">
        <v>41</v>
      </c>
      <c r="L14168" t="s">
        <v>74</v>
      </c>
      <c r="M14168"/>
      <c r="N14168">
        <v>45</v>
      </c>
      <c r="O14168" t="s">
        <v>2724</v>
      </c>
      <c r="P14168" t="s">
        <v>85</v>
      </c>
    </row>
    <row r="14169" spans="1:16" x14ac:dyDescent="0.25">
      <c r="A14169" t="s">
        <v>2</v>
      </c>
      <c r="B14169" t="s">
        <v>25475</v>
      </c>
      <c r="C14169" t="s">
        <v>81</v>
      </c>
      <c r="D14169" t="s">
        <v>4346</v>
      </c>
      <c r="E14169" t="s">
        <v>836</v>
      </c>
      <c r="F14169" t="b">
        <v>0</v>
      </c>
      <c r="G14169" t="s">
        <v>77</v>
      </c>
      <c r="H14169" s="1">
        <v>46175.502754629633</v>
      </c>
      <c r="I14169" t="b">
        <v>0</v>
      </c>
      <c r="J14169" t="b">
        <v>0</v>
      </c>
      <c r="K14169" t="s">
        <v>41</v>
      </c>
      <c r="L14169" t="s">
        <v>60</v>
      </c>
      <c r="M14169">
        <v>150000</v>
      </c>
      <c r="N14169"/>
      <c r="O14169" t="s">
        <v>25476</v>
      </c>
      <c r="P14169" t="s">
        <v>25477</v>
      </c>
    </row>
    <row r="14170" spans="1:16" x14ac:dyDescent="0.25">
      <c r="A14170" t="s">
        <v>2</v>
      </c>
      <c r="B14170" t="s">
        <v>25478</v>
      </c>
      <c r="C14170" t="s">
        <v>25479</v>
      </c>
      <c r="D14170" t="s">
        <v>4756</v>
      </c>
      <c r="E14170" t="s">
        <v>59</v>
      </c>
      <c r="F14170" t="b">
        <v>0</v>
      </c>
      <c r="G14170" t="s">
        <v>65</v>
      </c>
      <c r="H14170" s="1">
        <v>46175.502800925933</v>
      </c>
      <c r="I14170" t="b">
        <v>0</v>
      </c>
      <c r="J14170" t="b">
        <v>0</v>
      </c>
      <c r="K14170" t="s">
        <v>41</v>
      </c>
      <c r="L14170" t="s">
        <v>60</v>
      </c>
      <c r="M14170">
        <v>115000</v>
      </c>
      <c r="N14170"/>
      <c r="O14170" t="s">
        <v>861</v>
      </c>
      <c r="P14170" t="s">
        <v>25480</v>
      </c>
    </row>
    <row r="14171" spans="1:16" x14ac:dyDescent="0.25">
      <c r="A14171" t="s">
        <v>0</v>
      </c>
      <c r="B14171" t="s">
        <v>1006</v>
      </c>
      <c r="C14171" t="s">
        <v>201</v>
      </c>
      <c r="D14171" t="s">
        <v>4526</v>
      </c>
      <c r="E14171" t="s">
        <v>88</v>
      </c>
      <c r="F14171" t="b">
        <v>0</v>
      </c>
      <c r="G14171" t="s">
        <v>77</v>
      </c>
      <c r="H14171" s="1">
        <v>46175.54315972222</v>
      </c>
      <c r="I14171" t="b">
        <v>1</v>
      </c>
      <c r="J14171" t="b">
        <v>0</v>
      </c>
      <c r="K14171" t="s">
        <v>41</v>
      </c>
      <c r="L14171" t="s">
        <v>74</v>
      </c>
      <c r="M14171"/>
      <c r="N14171">
        <v>64</v>
      </c>
      <c r="O14171" t="s">
        <v>744</v>
      </c>
      <c r="P14171" t="s">
        <v>1103</v>
      </c>
    </row>
    <row r="14172" spans="1:16" x14ac:dyDescent="0.25">
      <c r="A14172" t="s">
        <v>3</v>
      </c>
      <c r="B14172" t="s">
        <v>2264</v>
      </c>
      <c r="C14172" t="s">
        <v>253</v>
      </c>
      <c r="D14172" t="s">
        <v>4526</v>
      </c>
      <c r="E14172" t="s">
        <v>59</v>
      </c>
      <c r="F14172" t="b">
        <v>0</v>
      </c>
      <c r="G14172" t="s">
        <v>73</v>
      </c>
      <c r="H14172" s="1">
        <v>46175.543310185189</v>
      </c>
      <c r="I14172" t="b">
        <v>0</v>
      </c>
      <c r="J14172" t="b">
        <v>1</v>
      </c>
      <c r="K14172" t="s">
        <v>41</v>
      </c>
      <c r="L14172" t="s">
        <v>60</v>
      </c>
      <c r="M14172">
        <v>90000</v>
      </c>
      <c r="N14172"/>
      <c r="O14172" t="s">
        <v>155</v>
      </c>
      <c r="P14172" t="s">
        <v>25481</v>
      </c>
    </row>
    <row r="14173" spans="1:16" x14ac:dyDescent="0.25">
      <c r="A14173" t="s">
        <v>0</v>
      </c>
      <c r="B14173" t="s">
        <v>25482</v>
      </c>
      <c r="C14173" t="s">
        <v>40</v>
      </c>
      <c r="D14173" t="s">
        <v>4526</v>
      </c>
      <c r="E14173" t="s">
        <v>59</v>
      </c>
      <c r="F14173" t="b">
        <v>0</v>
      </c>
      <c r="G14173" t="s">
        <v>40</v>
      </c>
      <c r="H14173" s="1">
        <v>46175.544351851851</v>
      </c>
      <c r="I14173" t="b">
        <v>1</v>
      </c>
      <c r="J14173" t="b">
        <v>0</v>
      </c>
      <c r="K14173" t="s">
        <v>40</v>
      </c>
      <c r="L14173" t="s">
        <v>60</v>
      </c>
      <c r="M14173">
        <v>47500</v>
      </c>
      <c r="N14173"/>
      <c r="O14173" t="s">
        <v>25483</v>
      </c>
      <c r="P14173" t="s">
        <v>325</v>
      </c>
    </row>
    <row r="14174" spans="1:16" x14ac:dyDescent="0.25">
      <c r="A14174" t="s">
        <v>2</v>
      </c>
      <c r="B14174" t="s">
        <v>2554</v>
      </c>
      <c r="C14174" t="s">
        <v>1614</v>
      </c>
      <c r="D14174" t="s">
        <v>4526</v>
      </c>
      <c r="E14174" t="s">
        <v>59</v>
      </c>
      <c r="F14174" t="b">
        <v>0</v>
      </c>
      <c r="G14174" t="s">
        <v>89</v>
      </c>
      <c r="H14174" s="1">
        <v>46175.544421296298</v>
      </c>
      <c r="I14174" t="b">
        <v>0</v>
      </c>
      <c r="J14174" t="b">
        <v>1</v>
      </c>
      <c r="K14174" t="s">
        <v>41</v>
      </c>
      <c r="L14174" t="s">
        <v>74</v>
      </c>
      <c r="M14174"/>
      <c r="N14174">
        <v>37.5</v>
      </c>
      <c r="O14174" t="s">
        <v>222</v>
      </c>
      <c r="P14174" t="s">
        <v>18189</v>
      </c>
    </row>
    <row r="14175" spans="1:16" x14ac:dyDescent="0.25">
      <c r="A14175" t="s">
        <v>2</v>
      </c>
      <c r="B14175" t="s">
        <v>3268</v>
      </c>
      <c r="C14175" t="s">
        <v>79</v>
      </c>
      <c r="D14175" t="s">
        <v>4526</v>
      </c>
      <c r="E14175" t="s">
        <v>59</v>
      </c>
      <c r="F14175" t="b">
        <v>0</v>
      </c>
      <c r="G14175" t="s">
        <v>77</v>
      </c>
      <c r="H14175" s="1">
        <v>46175.544432870367</v>
      </c>
      <c r="I14175" t="b">
        <v>0</v>
      </c>
      <c r="J14175" t="b">
        <v>0</v>
      </c>
      <c r="K14175" t="s">
        <v>41</v>
      </c>
      <c r="L14175" t="s">
        <v>60</v>
      </c>
      <c r="M14175">
        <v>170000</v>
      </c>
      <c r="N14175"/>
      <c r="O14175" t="s">
        <v>25484</v>
      </c>
      <c r="P14175" t="s">
        <v>5601</v>
      </c>
    </row>
    <row r="14176" spans="1:16" x14ac:dyDescent="0.25">
      <c r="A14176" t="s">
        <v>2</v>
      </c>
      <c r="B14176" t="s">
        <v>4944</v>
      </c>
      <c r="C14176" t="s">
        <v>960</v>
      </c>
      <c r="D14176" t="s">
        <v>4526</v>
      </c>
      <c r="E14176" t="s">
        <v>59</v>
      </c>
      <c r="F14176" t="b">
        <v>0</v>
      </c>
      <c r="G14176" t="s">
        <v>65</v>
      </c>
      <c r="H14176" s="1">
        <v>46175.544444444437</v>
      </c>
      <c r="I14176" t="b">
        <v>0</v>
      </c>
      <c r="J14176" t="b">
        <v>1</v>
      </c>
      <c r="K14176" t="s">
        <v>41</v>
      </c>
      <c r="L14176" t="s">
        <v>60</v>
      </c>
      <c r="M14176">
        <v>198000</v>
      </c>
      <c r="N14176"/>
      <c r="O14176" t="s">
        <v>424</v>
      </c>
      <c r="P14176" t="s">
        <v>19978</v>
      </c>
    </row>
    <row r="14177" spans="1:16" x14ac:dyDescent="0.25">
      <c r="A14177" t="s">
        <v>2</v>
      </c>
      <c r="B14177" t="s">
        <v>158</v>
      </c>
      <c r="C14177" t="s">
        <v>25485</v>
      </c>
      <c r="D14177" t="s">
        <v>4587</v>
      </c>
      <c r="E14177" t="s">
        <v>59</v>
      </c>
      <c r="F14177" t="b">
        <v>0</v>
      </c>
      <c r="G14177" t="s">
        <v>40</v>
      </c>
      <c r="H14177" s="1">
        <v>46175.545659722222</v>
      </c>
      <c r="I14177" t="b">
        <v>0</v>
      </c>
      <c r="J14177" t="b">
        <v>0</v>
      </c>
      <c r="K14177" t="s">
        <v>40</v>
      </c>
      <c r="L14177" t="s">
        <v>60</v>
      </c>
      <c r="M14177">
        <v>70000</v>
      </c>
      <c r="N14177"/>
      <c r="O14177" t="s">
        <v>25486</v>
      </c>
      <c r="P14177" t="s">
        <v>310</v>
      </c>
    </row>
    <row r="14178" spans="1:16" x14ac:dyDescent="0.25">
      <c r="A14178" t="s">
        <v>4</v>
      </c>
      <c r="B14178" t="s">
        <v>25487</v>
      </c>
      <c r="C14178" t="s">
        <v>27</v>
      </c>
      <c r="D14178" t="s">
        <v>23670</v>
      </c>
      <c r="E14178" t="s">
        <v>59</v>
      </c>
      <c r="F14178" t="b">
        <v>0</v>
      </c>
      <c r="G14178" t="s">
        <v>27</v>
      </c>
      <c r="H14178" s="1">
        <v>46175.546875</v>
      </c>
      <c r="I14178" t="b">
        <v>1</v>
      </c>
      <c r="J14178" t="b">
        <v>0</v>
      </c>
      <c r="K14178" t="s">
        <v>27</v>
      </c>
      <c r="L14178" t="s">
        <v>60</v>
      </c>
      <c r="M14178">
        <v>176000</v>
      </c>
      <c r="N14178"/>
      <c r="O14178" t="s">
        <v>2704</v>
      </c>
      <c r="P14178" t="s">
        <v>23548</v>
      </c>
    </row>
    <row r="14179" spans="1:16" x14ac:dyDescent="0.25">
      <c r="A14179" t="s">
        <v>7</v>
      </c>
      <c r="B14179" t="s">
        <v>25488</v>
      </c>
      <c r="C14179" t="s">
        <v>246</v>
      </c>
      <c r="D14179" t="s">
        <v>111</v>
      </c>
      <c r="E14179" t="s">
        <v>88</v>
      </c>
      <c r="F14179" t="b">
        <v>0</v>
      </c>
      <c r="G14179" t="s">
        <v>65</v>
      </c>
      <c r="H14179" s="1">
        <v>46175.584837962961</v>
      </c>
      <c r="I14179" t="b">
        <v>1</v>
      </c>
      <c r="J14179" t="b">
        <v>1</v>
      </c>
      <c r="K14179" t="s">
        <v>41</v>
      </c>
      <c r="L14179" t="s">
        <v>74</v>
      </c>
      <c r="M14179"/>
      <c r="N14179">
        <v>77.5</v>
      </c>
      <c r="O14179" t="s">
        <v>111</v>
      </c>
      <c r="P14179" t="s">
        <v>261</v>
      </c>
    </row>
    <row r="14180" spans="1:16" x14ac:dyDescent="0.25">
      <c r="A14180" t="s">
        <v>1</v>
      </c>
      <c r="B14180" t="s">
        <v>25489</v>
      </c>
      <c r="C14180" t="s">
        <v>218</v>
      </c>
      <c r="D14180" t="s">
        <v>4526</v>
      </c>
      <c r="E14180" t="s">
        <v>88</v>
      </c>
      <c r="F14180" t="b">
        <v>0</v>
      </c>
      <c r="G14180" t="s">
        <v>73</v>
      </c>
      <c r="H14180" s="1">
        <v>46175.58761574074</v>
      </c>
      <c r="I14180" t="b">
        <v>1</v>
      </c>
      <c r="J14180" t="b">
        <v>0</v>
      </c>
      <c r="K14180" t="s">
        <v>41</v>
      </c>
      <c r="L14180" t="s">
        <v>74</v>
      </c>
      <c r="M14180"/>
      <c r="N14180">
        <v>55</v>
      </c>
      <c r="O14180" t="s">
        <v>7357</v>
      </c>
      <c r="P14180" t="s">
        <v>25490</v>
      </c>
    </row>
    <row r="14181" spans="1:16" x14ac:dyDescent="0.25">
      <c r="A14181" t="s">
        <v>1</v>
      </c>
      <c r="B14181" t="s">
        <v>25491</v>
      </c>
      <c r="C14181" t="s">
        <v>7338</v>
      </c>
      <c r="D14181" t="s">
        <v>24507</v>
      </c>
      <c r="E14181" t="s">
        <v>59</v>
      </c>
      <c r="F14181" t="b">
        <v>0</v>
      </c>
      <c r="G14181" t="s">
        <v>40</v>
      </c>
      <c r="H14181" s="1">
        <v>46175.588935185187</v>
      </c>
      <c r="I14181" t="b">
        <v>1</v>
      </c>
      <c r="J14181" t="b">
        <v>0</v>
      </c>
      <c r="K14181" t="s">
        <v>40</v>
      </c>
      <c r="L14181" t="s">
        <v>60</v>
      </c>
      <c r="M14181">
        <v>45000</v>
      </c>
      <c r="N14181"/>
      <c r="O14181" t="s">
        <v>25492</v>
      </c>
      <c r="P14181" t="s">
        <v>25493</v>
      </c>
    </row>
    <row r="14182" spans="1:16" x14ac:dyDescent="0.25">
      <c r="A14182" t="s">
        <v>1</v>
      </c>
      <c r="B14182" t="s">
        <v>3889</v>
      </c>
      <c r="C14182" t="s">
        <v>5273</v>
      </c>
      <c r="D14182" t="s">
        <v>4526</v>
      </c>
      <c r="E14182" t="s">
        <v>59</v>
      </c>
      <c r="F14182" t="b">
        <v>0</v>
      </c>
      <c r="G14182" t="s">
        <v>40</v>
      </c>
      <c r="H14182" s="1">
        <v>46175.589004629634</v>
      </c>
      <c r="I14182" t="b">
        <v>1</v>
      </c>
      <c r="J14182" t="b">
        <v>0</v>
      </c>
      <c r="K14182" t="s">
        <v>40</v>
      </c>
      <c r="L14182" t="s">
        <v>60</v>
      </c>
      <c r="M14182">
        <v>80000</v>
      </c>
      <c r="N14182"/>
      <c r="O14182" t="s">
        <v>19308</v>
      </c>
    </row>
    <row r="14183" spans="1:16" x14ac:dyDescent="0.25">
      <c r="A14183" t="s">
        <v>0</v>
      </c>
      <c r="B14183" t="s">
        <v>25494</v>
      </c>
      <c r="C14183" t="s">
        <v>2811</v>
      </c>
      <c r="D14183" t="s">
        <v>4526</v>
      </c>
      <c r="E14183" t="s">
        <v>59</v>
      </c>
      <c r="F14183" t="b">
        <v>0</v>
      </c>
      <c r="G14183" t="s">
        <v>77</v>
      </c>
      <c r="H14183" s="1">
        <v>46175.626493055563</v>
      </c>
      <c r="I14183" t="b">
        <v>0</v>
      </c>
      <c r="J14183" t="b">
        <v>0</v>
      </c>
      <c r="K14183" t="s">
        <v>41</v>
      </c>
      <c r="L14183" t="s">
        <v>74</v>
      </c>
      <c r="M14183"/>
      <c r="N14183">
        <v>38.75</v>
      </c>
      <c r="O14183" t="s">
        <v>9057</v>
      </c>
    </row>
    <row r="14184" spans="1:16" x14ac:dyDescent="0.25">
      <c r="A14184" t="s">
        <v>0</v>
      </c>
      <c r="B14184" t="s">
        <v>1262</v>
      </c>
      <c r="C14184" t="s">
        <v>162</v>
      </c>
      <c r="D14184" t="s">
        <v>4346</v>
      </c>
      <c r="E14184" t="s">
        <v>88</v>
      </c>
      <c r="F14184" t="b">
        <v>0</v>
      </c>
      <c r="G14184" t="s">
        <v>73</v>
      </c>
      <c r="H14184" s="1">
        <v>46175.626493055563</v>
      </c>
      <c r="I14184" t="b">
        <v>0</v>
      </c>
      <c r="J14184" t="b">
        <v>1</v>
      </c>
      <c r="K14184" t="s">
        <v>41</v>
      </c>
      <c r="L14184" t="s">
        <v>74</v>
      </c>
      <c r="M14184"/>
      <c r="N14184">
        <v>28.92</v>
      </c>
      <c r="O14184" t="s">
        <v>3677</v>
      </c>
      <c r="P14184" t="s">
        <v>3903</v>
      </c>
    </row>
    <row r="14185" spans="1:16" x14ac:dyDescent="0.25">
      <c r="A14185" t="s">
        <v>0</v>
      </c>
      <c r="B14185" t="s">
        <v>130</v>
      </c>
      <c r="C14185" t="s">
        <v>1423</v>
      </c>
      <c r="D14185" t="s">
        <v>4346</v>
      </c>
      <c r="E14185" t="s">
        <v>59</v>
      </c>
      <c r="F14185" t="b">
        <v>0</v>
      </c>
      <c r="G14185" t="s">
        <v>89</v>
      </c>
      <c r="H14185" s="1">
        <v>46175.626493055563</v>
      </c>
      <c r="I14185" t="b">
        <v>0</v>
      </c>
      <c r="J14185" t="b">
        <v>1</v>
      </c>
      <c r="K14185" t="s">
        <v>41</v>
      </c>
      <c r="L14185" t="s">
        <v>60</v>
      </c>
      <c r="M14185">
        <v>51749.5</v>
      </c>
      <c r="N14185"/>
      <c r="O14185" t="s">
        <v>21903</v>
      </c>
      <c r="P14185" t="s">
        <v>219</v>
      </c>
    </row>
    <row r="14186" spans="1:16" x14ac:dyDescent="0.25">
      <c r="A14186" t="s">
        <v>0</v>
      </c>
      <c r="B14186" t="s">
        <v>25495</v>
      </c>
      <c r="C14186" t="s">
        <v>190</v>
      </c>
      <c r="D14186" t="s">
        <v>4526</v>
      </c>
      <c r="E14186" t="s">
        <v>59</v>
      </c>
      <c r="F14186" t="b">
        <v>0</v>
      </c>
      <c r="G14186" t="s">
        <v>73</v>
      </c>
      <c r="H14186" s="1">
        <v>46175.626493055563</v>
      </c>
      <c r="I14186" t="b">
        <v>0</v>
      </c>
      <c r="J14186" t="b">
        <v>0</v>
      </c>
      <c r="K14186" t="s">
        <v>41</v>
      </c>
      <c r="L14186" t="s">
        <v>60</v>
      </c>
      <c r="M14186">
        <v>150000</v>
      </c>
      <c r="N14186"/>
      <c r="O14186" t="s">
        <v>9859</v>
      </c>
      <c r="P14186" t="s">
        <v>9126</v>
      </c>
    </row>
    <row r="14187" spans="1:16" x14ac:dyDescent="0.25">
      <c r="A14187" t="s">
        <v>3</v>
      </c>
      <c r="B14187" t="s">
        <v>25496</v>
      </c>
      <c r="C14187" t="s">
        <v>2707</v>
      </c>
      <c r="D14187" t="s">
        <v>4346</v>
      </c>
      <c r="E14187" t="s">
        <v>88</v>
      </c>
      <c r="F14187" t="b">
        <v>0</v>
      </c>
      <c r="G14187" t="s">
        <v>68</v>
      </c>
      <c r="H14187" s="1">
        <v>46175.626527777778</v>
      </c>
      <c r="I14187" t="b">
        <v>0</v>
      </c>
      <c r="J14187" t="b">
        <v>0</v>
      </c>
      <c r="K14187" t="s">
        <v>41</v>
      </c>
      <c r="L14187" t="s">
        <v>74</v>
      </c>
      <c r="M14187"/>
      <c r="N14187">
        <v>72.5</v>
      </c>
      <c r="O14187" t="s">
        <v>25497</v>
      </c>
      <c r="P14187" t="s">
        <v>25498</v>
      </c>
    </row>
    <row r="14188" spans="1:16" x14ac:dyDescent="0.25">
      <c r="A14188" t="s">
        <v>0</v>
      </c>
      <c r="B14188" t="s">
        <v>25499</v>
      </c>
      <c r="C14188" t="s">
        <v>4478</v>
      </c>
      <c r="D14188" t="s">
        <v>4526</v>
      </c>
      <c r="E14188" t="s">
        <v>59</v>
      </c>
      <c r="F14188" t="b">
        <v>0</v>
      </c>
      <c r="G14188" t="s">
        <v>65</v>
      </c>
      <c r="H14188" s="1">
        <v>46175.626631944448</v>
      </c>
      <c r="I14188" t="b">
        <v>0</v>
      </c>
      <c r="J14188" t="b">
        <v>0</v>
      </c>
      <c r="K14188" t="s">
        <v>41</v>
      </c>
      <c r="L14188" t="s">
        <v>60</v>
      </c>
      <c r="M14188">
        <v>60000</v>
      </c>
      <c r="N14188"/>
      <c r="O14188" t="s">
        <v>16312</v>
      </c>
    </row>
    <row r="14189" spans="1:16" x14ac:dyDescent="0.25">
      <c r="A14189" t="s">
        <v>3</v>
      </c>
      <c r="B14189" t="s">
        <v>25500</v>
      </c>
      <c r="C14189" t="s">
        <v>330</v>
      </c>
      <c r="D14189" t="s">
        <v>4526</v>
      </c>
      <c r="E14189" t="s">
        <v>59</v>
      </c>
      <c r="F14189" t="b">
        <v>0</v>
      </c>
      <c r="G14189" t="s">
        <v>41</v>
      </c>
      <c r="H14189" s="1">
        <v>46175.627800925933</v>
      </c>
      <c r="I14189" t="b">
        <v>0</v>
      </c>
      <c r="J14189" t="b">
        <v>1</v>
      </c>
      <c r="K14189" t="s">
        <v>41</v>
      </c>
      <c r="L14189" t="s">
        <v>60</v>
      </c>
      <c r="M14189">
        <v>83900</v>
      </c>
      <c r="N14189"/>
      <c r="O14189" t="s">
        <v>15463</v>
      </c>
    </row>
    <row r="14190" spans="1:16" x14ac:dyDescent="0.25">
      <c r="A14190" t="s">
        <v>4</v>
      </c>
      <c r="B14190" t="s">
        <v>25501</v>
      </c>
      <c r="C14190" t="s">
        <v>41</v>
      </c>
      <c r="D14190" t="s">
        <v>4526</v>
      </c>
      <c r="E14190" t="s">
        <v>59</v>
      </c>
      <c r="F14190" t="b">
        <v>0</v>
      </c>
      <c r="G14190" t="s">
        <v>41</v>
      </c>
      <c r="H14190" s="1">
        <v>46175.62903935185</v>
      </c>
      <c r="I14190" t="b">
        <v>0</v>
      </c>
      <c r="J14190" t="b">
        <v>0</v>
      </c>
      <c r="K14190" t="s">
        <v>41</v>
      </c>
      <c r="L14190" t="s">
        <v>60</v>
      </c>
      <c r="M14190">
        <v>170000</v>
      </c>
      <c r="N14190"/>
      <c r="O14190" t="s">
        <v>8718</v>
      </c>
      <c r="P14190" t="s">
        <v>25502</v>
      </c>
    </row>
    <row r="14191" spans="1:16" x14ac:dyDescent="0.25">
      <c r="A14191" t="s">
        <v>1</v>
      </c>
      <c r="B14191" t="s">
        <v>25503</v>
      </c>
      <c r="C14191" t="s">
        <v>287</v>
      </c>
      <c r="D14191" t="s">
        <v>4346</v>
      </c>
      <c r="E14191" t="s">
        <v>59</v>
      </c>
      <c r="F14191" t="b">
        <v>0</v>
      </c>
      <c r="G14191" t="s">
        <v>77</v>
      </c>
      <c r="H14191" s="1">
        <v>46175.629178240742</v>
      </c>
      <c r="I14191" t="b">
        <v>0</v>
      </c>
      <c r="J14191" t="b">
        <v>1</v>
      </c>
      <c r="K14191" t="s">
        <v>41</v>
      </c>
      <c r="L14191" t="s">
        <v>60</v>
      </c>
      <c r="M14191">
        <v>107125</v>
      </c>
      <c r="N14191"/>
      <c r="O14191" t="s">
        <v>1501</v>
      </c>
      <c r="P14191" t="s">
        <v>25504</v>
      </c>
    </row>
    <row r="14192" spans="1:16" x14ac:dyDescent="0.25">
      <c r="A14192" t="s">
        <v>4</v>
      </c>
      <c r="B14192" t="s">
        <v>25505</v>
      </c>
      <c r="C14192" t="s">
        <v>76</v>
      </c>
      <c r="D14192" t="s">
        <v>4622</v>
      </c>
      <c r="E14192" t="s">
        <v>59</v>
      </c>
      <c r="F14192" t="b">
        <v>1</v>
      </c>
      <c r="G14192" t="s">
        <v>13048</v>
      </c>
      <c r="H14192" s="1">
        <v>46175.629502314812</v>
      </c>
      <c r="I14192" t="b">
        <v>1</v>
      </c>
      <c r="J14192" t="b">
        <v>0</v>
      </c>
      <c r="K14192" t="s">
        <v>13048</v>
      </c>
      <c r="L14192" t="s">
        <v>60</v>
      </c>
      <c r="M14192">
        <v>250000</v>
      </c>
      <c r="N14192"/>
      <c r="O14192" t="s">
        <v>4623</v>
      </c>
      <c r="P14192" t="s">
        <v>11702</v>
      </c>
    </row>
    <row r="14193" spans="1:16" x14ac:dyDescent="0.25">
      <c r="A14193" t="s">
        <v>1</v>
      </c>
      <c r="B14193" t="s">
        <v>25506</v>
      </c>
      <c r="C14193" t="s">
        <v>5067</v>
      </c>
      <c r="D14193" t="s">
        <v>4526</v>
      </c>
      <c r="E14193" t="s">
        <v>59</v>
      </c>
      <c r="F14193" t="b">
        <v>0</v>
      </c>
      <c r="G14193" t="s">
        <v>40</v>
      </c>
      <c r="H14193" s="1">
        <v>46175.630624999998</v>
      </c>
      <c r="I14193" t="b">
        <v>1</v>
      </c>
      <c r="J14193" t="b">
        <v>0</v>
      </c>
      <c r="K14193" t="s">
        <v>40</v>
      </c>
      <c r="L14193" t="s">
        <v>60</v>
      </c>
      <c r="M14193">
        <v>49000</v>
      </c>
      <c r="N14193"/>
      <c r="O14193" t="s">
        <v>14150</v>
      </c>
      <c r="P14193" t="s">
        <v>1702</v>
      </c>
    </row>
    <row r="14194" spans="1:16" x14ac:dyDescent="0.25">
      <c r="A14194" t="s">
        <v>6</v>
      </c>
      <c r="B14194" t="s">
        <v>25507</v>
      </c>
      <c r="C14194" t="s">
        <v>76</v>
      </c>
      <c r="D14194" t="s">
        <v>141</v>
      </c>
      <c r="E14194" t="s">
        <v>88</v>
      </c>
      <c r="F14194" t="b">
        <v>1</v>
      </c>
      <c r="G14194" t="s">
        <v>41</v>
      </c>
      <c r="H14194" s="1">
        <v>46175.670613425929</v>
      </c>
      <c r="I14194" t="b">
        <v>0</v>
      </c>
      <c r="J14194" t="b">
        <v>0</v>
      </c>
      <c r="K14194" t="s">
        <v>41</v>
      </c>
      <c r="L14194" t="s">
        <v>74</v>
      </c>
      <c r="M14194"/>
      <c r="N14194">
        <v>27.5</v>
      </c>
      <c r="O14194" t="s">
        <v>141</v>
      </c>
      <c r="P14194" t="s">
        <v>4335</v>
      </c>
    </row>
    <row r="14195" spans="1:16" x14ac:dyDescent="0.25">
      <c r="A14195" t="s">
        <v>1</v>
      </c>
      <c r="B14195" t="s">
        <v>25508</v>
      </c>
      <c r="C14195" t="s">
        <v>23866</v>
      </c>
      <c r="D14195" t="s">
        <v>4526</v>
      </c>
      <c r="E14195" t="s">
        <v>59</v>
      </c>
      <c r="F14195" t="b">
        <v>0</v>
      </c>
      <c r="G14195" t="s">
        <v>77</v>
      </c>
      <c r="H14195" s="1">
        <v>46175.670787037037</v>
      </c>
      <c r="I14195" t="b">
        <v>1</v>
      </c>
      <c r="J14195" t="b">
        <v>0</v>
      </c>
      <c r="K14195" t="s">
        <v>41</v>
      </c>
      <c r="L14195" t="s">
        <v>60</v>
      </c>
      <c r="M14195">
        <v>115000</v>
      </c>
      <c r="N14195"/>
      <c r="O14195" t="s">
        <v>215</v>
      </c>
      <c r="P14195" t="s">
        <v>23867</v>
      </c>
    </row>
    <row r="14196" spans="1:16" x14ac:dyDescent="0.25">
      <c r="A14196" t="s">
        <v>1</v>
      </c>
      <c r="B14196" t="s">
        <v>1</v>
      </c>
      <c r="C14196" t="s">
        <v>214</v>
      </c>
      <c r="D14196" t="s">
        <v>4346</v>
      </c>
      <c r="E14196" t="s">
        <v>59</v>
      </c>
      <c r="F14196" t="b">
        <v>0</v>
      </c>
      <c r="G14196" t="s">
        <v>77</v>
      </c>
      <c r="H14196" s="1">
        <v>46175.67083333333</v>
      </c>
      <c r="I14196" t="b">
        <v>0</v>
      </c>
      <c r="J14196" t="b">
        <v>1</v>
      </c>
      <c r="K14196" t="s">
        <v>41</v>
      </c>
      <c r="L14196" t="s">
        <v>60</v>
      </c>
      <c r="M14196">
        <v>116314</v>
      </c>
      <c r="N14196"/>
      <c r="O14196" t="s">
        <v>25509</v>
      </c>
      <c r="P14196" t="s">
        <v>25510</v>
      </c>
    </row>
    <row r="14197" spans="1:16" x14ac:dyDescent="0.25">
      <c r="A14197" t="s">
        <v>1</v>
      </c>
      <c r="B14197" t="s">
        <v>25511</v>
      </c>
      <c r="C14197" t="s">
        <v>1336</v>
      </c>
      <c r="D14197" t="s">
        <v>4526</v>
      </c>
      <c r="E14197" t="s">
        <v>88</v>
      </c>
      <c r="F14197" t="b">
        <v>0</v>
      </c>
      <c r="G14197" t="s">
        <v>68</v>
      </c>
      <c r="H14197" s="1">
        <v>46175.670902777783</v>
      </c>
      <c r="I14197" t="b">
        <v>0</v>
      </c>
      <c r="J14197" t="b">
        <v>0</v>
      </c>
      <c r="K14197" t="s">
        <v>41</v>
      </c>
      <c r="L14197" t="s">
        <v>74</v>
      </c>
      <c r="M14197"/>
      <c r="N14197">
        <v>34</v>
      </c>
      <c r="O14197" t="s">
        <v>111</v>
      </c>
      <c r="P14197" t="s">
        <v>85</v>
      </c>
    </row>
    <row r="14198" spans="1:16" x14ac:dyDescent="0.25">
      <c r="A14198" t="s">
        <v>1</v>
      </c>
      <c r="B14198" t="s">
        <v>25512</v>
      </c>
      <c r="C14198" t="s">
        <v>175</v>
      </c>
      <c r="D14198" t="s">
        <v>4526</v>
      </c>
      <c r="E14198" t="s">
        <v>88</v>
      </c>
      <c r="F14198" t="b">
        <v>0</v>
      </c>
      <c r="G14198" t="s">
        <v>77</v>
      </c>
      <c r="H14198" s="1">
        <v>46175.670914351853</v>
      </c>
      <c r="I14198" t="b">
        <v>0</v>
      </c>
      <c r="J14198" t="b">
        <v>0</v>
      </c>
      <c r="K14198" t="s">
        <v>41</v>
      </c>
      <c r="L14198" t="s">
        <v>74</v>
      </c>
      <c r="M14198"/>
      <c r="N14198">
        <v>56.35</v>
      </c>
      <c r="O14198" t="s">
        <v>111</v>
      </c>
      <c r="P14198" t="s">
        <v>25513</v>
      </c>
    </row>
    <row r="14199" spans="1:16" x14ac:dyDescent="0.25">
      <c r="A14199" t="s">
        <v>1</v>
      </c>
      <c r="B14199" t="s">
        <v>1</v>
      </c>
      <c r="C14199" t="s">
        <v>25514</v>
      </c>
      <c r="D14199" t="s">
        <v>4756</v>
      </c>
      <c r="E14199" t="s">
        <v>59</v>
      </c>
      <c r="F14199" t="b">
        <v>0</v>
      </c>
      <c r="G14199" t="s">
        <v>13</v>
      </c>
      <c r="H14199" s="1">
        <v>46175.671377314808</v>
      </c>
      <c r="I14199" t="b">
        <v>0</v>
      </c>
      <c r="J14199" t="b">
        <v>0</v>
      </c>
      <c r="K14199" t="s">
        <v>13</v>
      </c>
      <c r="L14199" t="s">
        <v>60</v>
      </c>
      <c r="M14199">
        <v>113500</v>
      </c>
      <c r="N14199"/>
      <c r="O14199" t="s">
        <v>1664</v>
      </c>
      <c r="P14199" t="s">
        <v>25515</v>
      </c>
    </row>
    <row r="14200" spans="1:16" x14ac:dyDescent="0.25">
      <c r="A14200" t="s">
        <v>1</v>
      </c>
      <c r="B14200" t="s">
        <v>2949</v>
      </c>
      <c r="C14200" t="s">
        <v>25516</v>
      </c>
      <c r="D14200" t="s">
        <v>4526</v>
      </c>
      <c r="E14200" t="s">
        <v>59</v>
      </c>
      <c r="F14200" t="b">
        <v>0</v>
      </c>
      <c r="G14200" t="s">
        <v>40</v>
      </c>
      <c r="H14200" s="1">
        <v>46175.672291666669</v>
      </c>
      <c r="I14200" t="b">
        <v>1</v>
      </c>
      <c r="J14200" t="b">
        <v>0</v>
      </c>
      <c r="K14200" t="s">
        <v>40</v>
      </c>
      <c r="L14200" t="s">
        <v>60</v>
      </c>
      <c r="M14200">
        <v>52500</v>
      </c>
      <c r="N14200"/>
      <c r="O14200" t="s">
        <v>25517</v>
      </c>
      <c r="P14200" t="s">
        <v>25518</v>
      </c>
    </row>
    <row r="14201" spans="1:16" x14ac:dyDescent="0.25">
      <c r="A14201" t="s">
        <v>0</v>
      </c>
      <c r="B14201" t="s">
        <v>25519</v>
      </c>
      <c r="C14201" t="s">
        <v>81</v>
      </c>
      <c r="D14201" t="s">
        <v>4526</v>
      </c>
      <c r="E14201" t="s">
        <v>88</v>
      </c>
      <c r="F14201" t="b">
        <v>0</v>
      </c>
      <c r="G14201" t="s">
        <v>77</v>
      </c>
      <c r="H14201" s="1">
        <v>46175.709826388891</v>
      </c>
      <c r="I14201" t="b">
        <v>1</v>
      </c>
      <c r="J14201" t="b">
        <v>0</v>
      </c>
      <c r="K14201" t="s">
        <v>41</v>
      </c>
      <c r="L14201" t="s">
        <v>74</v>
      </c>
      <c r="M14201"/>
      <c r="N14201">
        <v>50</v>
      </c>
      <c r="O14201" t="s">
        <v>5092</v>
      </c>
      <c r="P14201" t="s">
        <v>146</v>
      </c>
    </row>
    <row r="14202" spans="1:16" x14ac:dyDescent="0.25">
      <c r="A14202" t="s">
        <v>1</v>
      </c>
      <c r="B14202" t="s">
        <v>3920</v>
      </c>
      <c r="C14202" t="s">
        <v>181</v>
      </c>
      <c r="D14202" t="s">
        <v>4526</v>
      </c>
      <c r="E14202" t="s">
        <v>59</v>
      </c>
      <c r="F14202" t="b">
        <v>0</v>
      </c>
      <c r="G14202" t="s">
        <v>89</v>
      </c>
      <c r="H14202" s="1">
        <v>46175.709826388891</v>
      </c>
      <c r="I14202" t="b">
        <v>0</v>
      </c>
      <c r="J14202" t="b">
        <v>1</v>
      </c>
      <c r="K14202" t="s">
        <v>41</v>
      </c>
      <c r="L14202" t="s">
        <v>60</v>
      </c>
      <c r="M14202">
        <v>90000</v>
      </c>
      <c r="N14202"/>
      <c r="O14202" t="s">
        <v>9503</v>
      </c>
      <c r="P14202" t="s">
        <v>219</v>
      </c>
    </row>
    <row r="14203" spans="1:16" x14ac:dyDescent="0.25">
      <c r="A14203" t="s">
        <v>1</v>
      </c>
      <c r="B14203" t="s">
        <v>25520</v>
      </c>
      <c r="C14203" t="s">
        <v>97</v>
      </c>
      <c r="D14203" t="s">
        <v>4526</v>
      </c>
      <c r="E14203" t="s">
        <v>59</v>
      </c>
      <c r="F14203" t="b">
        <v>0</v>
      </c>
      <c r="G14203" t="s">
        <v>89</v>
      </c>
      <c r="H14203" s="1">
        <v>46175.711111111108</v>
      </c>
      <c r="I14203" t="b">
        <v>0</v>
      </c>
      <c r="J14203" t="b">
        <v>1</v>
      </c>
      <c r="K14203" t="s">
        <v>41</v>
      </c>
      <c r="L14203" t="s">
        <v>60</v>
      </c>
      <c r="M14203">
        <v>209000</v>
      </c>
      <c r="N14203"/>
      <c r="O14203" t="s">
        <v>98</v>
      </c>
      <c r="P14203" t="s">
        <v>3082</v>
      </c>
    </row>
    <row r="14204" spans="1:16" x14ac:dyDescent="0.25">
      <c r="A14204" t="s">
        <v>1</v>
      </c>
      <c r="B14204" t="s">
        <v>1</v>
      </c>
      <c r="C14204" t="s">
        <v>1340</v>
      </c>
      <c r="D14204" t="s">
        <v>2360</v>
      </c>
      <c r="F14204" t="b">
        <v>0</v>
      </c>
      <c r="G14204" t="s">
        <v>77</v>
      </c>
      <c r="H14204" s="1">
        <v>46175.712465277778</v>
      </c>
      <c r="I14204" t="b">
        <v>1</v>
      </c>
      <c r="J14204" t="b">
        <v>0</v>
      </c>
      <c r="K14204" t="s">
        <v>41</v>
      </c>
      <c r="L14204" t="s">
        <v>74</v>
      </c>
      <c r="M14204"/>
      <c r="N14204">
        <v>51.5</v>
      </c>
      <c r="O14204" t="s">
        <v>155</v>
      </c>
      <c r="P14204" t="s">
        <v>25521</v>
      </c>
    </row>
    <row r="14205" spans="1:16" x14ac:dyDescent="0.25">
      <c r="A14205" t="s">
        <v>1</v>
      </c>
      <c r="B14205" t="s">
        <v>25522</v>
      </c>
      <c r="C14205" t="s">
        <v>223</v>
      </c>
      <c r="D14205" t="s">
        <v>4526</v>
      </c>
      <c r="E14205" t="s">
        <v>88</v>
      </c>
      <c r="F14205" t="b">
        <v>0</v>
      </c>
      <c r="G14205" t="s">
        <v>73</v>
      </c>
      <c r="H14205" s="1">
        <v>46175.712500000001</v>
      </c>
      <c r="I14205" t="b">
        <v>1</v>
      </c>
      <c r="J14205" t="b">
        <v>0</v>
      </c>
      <c r="K14205" t="s">
        <v>41</v>
      </c>
      <c r="L14205" t="s">
        <v>74</v>
      </c>
      <c r="M14205"/>
      <c r="N14205">
        <v>62.5</v>
      </c>
      <c r="O14205" t="s">
        <v>12207</v>
      </c>
      <c r="P14205" t="s">
        <v>25523</v>
      </c>
    </row>
    <row r="14206" spans="1:16" x14ac:dyDescent="0.25">
      <c r="A14206" t="s">
        <v>1</v>
      </c>
      <c r="B14206" t="s">
        <v>25524</v>
      </c>
      <c r="C14206" t="s">
        <v>71</v>
      </c>
      <c r="D14206" t="s">
        <v>4526</v>
      </c>
      <c r="E14206" t="s">
        <v>88</v>
      </c>
      <c r="F14206" t="b">
        <v>0</v>
      </c>
      <c r="G14206" t="s">
        <v>73</v>
      </c>
      <c r="H14206" s="1">
        <v>46175.712500000001</v>
      </c>
      <c r="I14206" t="b">
        <v>1</v>
      </c>
      <c r="J14206" t="b">
        <v>0</v>
      </c>
      <c r="K14206" t="s">
        <v>41</v>
      </c>
      <c r="L14206" t="s">
        <v>74</v>
      </c>
      <c r="M14206"/>
      <c r="N14206">
        <v>72.5</v>
      </c>
      <c r="O14206" t="s">
        <v>111</v>
      </c>
    </row>
    <row r="14207" spans="1:16" x14ac:dyDescent="0.25">
      <c r="A14207" t="s">
        <v>1</v>
      </c>
      <c r="B14207" t="s">
        <v>25525</v>
      </c>
      <c r="C14207" t="s">
        <v>445</v>
      </c>
      <c r="D14207" t="s">
        <v>4526</v>
      </c>
      <c r="E14207" t="s">
        <v>59</v>
      </c>
      <c r="F14207" t="b">
        <v>0</v>
      </c>
      <c r="G14207" t="s">
        <v>77</v>
      </c>
      <c r="H14207" s="1">
        <v>46175.712581018517</v>
      </c>
      <c r="I14207" t="b">
        <v>0</v>
      </c>
      <c r="J14207" t="b">
        <v>1</v>
      </c>
      <c r="K14207" t="s">
        <v>41</v>
      </c>
      <c r="L14207" t="s">
        <v>60</v>
      </c>
      <c r="M14207">
        <v>97500</v>
      </c>
      <c r="N14207"/>
      <c r="O14207" t="s">
        <v>5672</v>
      </c>
      <c r="P14207" t="s">
        <v>897</v>
      </c>
    </row>
    <row r="14208" spans="1:16" x14ac:dyDescent="0.25">
      <c r="A14208" t="s">
        <v>1</v>
      </c>
      <c r="B14208" t="s">
        <v>25526</v>
      </c>
      <c r="C14208" t="s">
        <v>913</v>
      </c>
      <c r="D14208" t="s">
        <v>4346</v>
      </c>
      <c r="E14208" t="s">
        <v>59</v>
      </c>
      <c r="F14208" t="b">
        <v>0</v>
      </c>
      <c r="G14208" t="s">
        <v>20</v>
      </c>
      <c r="H14208" s="1">
        <v>46175.713333333333</v>
      </c>
      <c r="I14208" t="b">
        <v>0</v>
      </c>
      <c r="J14208" t="b">
        <v>0</v>
      </c>
      <c r="K14208" t="s">
        <v>20</v>
      </c>
      <c r="L14208" t="s">
        <v>60</v>
      </c>
      <c r="M14208">
        <v>75000</v>
      </c>
      <c r="N14208"/>
      <c r="O14208" t="s">
        <v>25039</v>
      </c>
      <c r="P14208" t="s">
        <v>3154</v>
      </c>
    </row>
    <row r="14209" spans="1:16" x14ac:dyDescent="0.25">
      <c r="A14209" t="s">
        <v>5</v>
      </c>
      <c r="B14209" t="s">
        <v>5286</v>
      </c>
      <c r="C14209" t="s">
        <v>40</v>
      </c>
      <c r="D14209" t="s">
        <v>4526</v>
      </c>
      <c r="E14209" t="s">
        <v>59</v>
      </c>
      <c r="F14209" t="b">
        <v>0</v>
      </c>
      <c r="G14209" t="s">
        <v>40</v>
      </c>
      <c r="H14209" s="1">
        <v>46175.714004629634</v>
      </c>
      <c r="I14209" t="b">
        <v>0</v>
      </c>
      <c r="J14209" t="b">
        <v>0</v>
      </c>
      <c r="K14209" t="s">
        <v>40</v>
      </c>
      <c r="L14209" t="s">
        <v>60</v>
      </c>
      <c r="M14209">
        <v>67500</v>
      </c>
      <c r="N14209"/>
      <c r="O14209" t="s">
        <v>25527</v>
      </c>
      <c r="P14209" t="s">
        <v>85</v>
      </c>
    </row>
    <row r="14210" spans="1:16" x14ac:dyDescent="0.25">
      <c r="A14210" t="s">
        <v>1</v>
      </c>
      <c r="B14210" t="s">
        <v>25528</v>
      </c>
      <c r="C14210" t="s">
        <v>76</v>
      </c>
      <c r="D14210" t="s">
        <v>4526</v>
      </c>
      <c r="E14210" t="s">
        <v>59</v>
      </c>
      <c r="F14210" t="b">
        <v>1</v>
      </c>
      <c r="G14210" t="s">
        <v>41</v>
      </c>
      <c r="H14210" s="1">
        <v>46175.714143518519</v>
      </c>
      <c r="I14210" t="b">
        <v>0</v>
      </c>
      <c r="J14210" t="b">
        <v>1</v>
      </c>
      <c r="K14210" t="s">
        <v>41</v>
      </c>
      <c r="L14210" t="s">
        <v>60</v>
      </c>
      <c r="M14210">
        <v>99750</v>
      </c>
      <c r="N14210"/>
      <c r="O14210" t="s">
        <v>8859</v>
      </c>
      <c r="P14210" t="s">
        <v>25529</v>
      </c>
    </row>
    <row r="14211" spans="1:16" x14ac:dyDescent="0.25">
      <c r="A14211" t="s">
        <v>3</v>
      </c>
      <c r="B14211" t="s">
        <v>243</v>
      </c>
      <c r="C14211" t="s">
        <v>162</v>
      </c>
      <c r="D14211" t="s">
        <v>4526</v>
      </c>
      <c r="E14211" t="s">
        <v>88</v>
      </c>
      <c r="F14211" t="b">
        <v>0</v>
      </c>
      <c r="G14211" t="s">
        <v>73</v>
      </c>
      <c r="H14211" s="1">
        <v>46175.751562500001</v>
      </c>
      <c r="I14211" t="b">
        <v>1</v>
      </c>
      <c r="J14211" t="b">
        <v>0</v>
      </c>
      <c r="K14211" t="s">
        <v>41</v>
      </c>
      <c r="L14211" t="s">
        <v>74</v>
      </c>
      <c r="M14211"/>
      <c r="N14211">
        <v>80</v>
      </c>
      <c r="O14211" t="s">
        <v>25530</v>
      </c>
      <c r="P14211" t="s">
        <v>152</v>
      </c>
    </row>
    <row r="14212" spans="1:16" x14ac:dyDescent="0.25">
      <c r="A14212" t="s">
        <v>2</v>
      </c>
      <c r="B14212" t="s">
        <v>2</v>
      </c>
      <c r="C14212" t="s">
        <v>8805</v>
      </c>
      <c r="D14212" t="s">
        <v>4346</v>
      </c>
      <c r="E14212" t="s">
        <v>59</v>
      </c>
      <c r="F14212" t="b">
        <v>0</v>
      </c>
      <c r="G14212" t="s">
        <v>89</v>
      </c>
      <c r="H14212" s="1">
        <v>46175.752754629633</v>
      </c>
      <c r="I14212" t="b">
        <v>0</v>
      </c>
      <c r="J14212" t="b">
        <v>1</v>
      </c>
      <c r="K14212" t="s">
        <v>41</v>
      </c>
      <c r="L14212" t="s">
        <v>60</v>
      </c>
      <c r="M14212">
        <v>95000</v>
      </c>
      <c r="N14212"/>
      <c r="O14212" t="s">
        <v>25531</v>
      </c>
      <c r="P14212" t="s">
        <v>25532</v>
      </c>
    </row>
    <row r="14213" spans="1:16" x14ac:dyDescent="0.25">
      <c r="A14213" t="s">
        <v>2</v>
      </c>
      <c r="B14213" t="s">
        <v>2</v>
      </c>
      <c r="C14213" t="s">
        <v>25533</v>
      </c>
      <c r="D14213" t="s">
        <v>4346</v>
      </c>
      <c r="E14213" t="s">
        <v>59</v>
      </c>
      <c r="F14213" t="b">
        <v>0</v>
      </c>
      <c r="G14213" t="s">
        <v>65</v>
      </c>
      <c r="H14213" s="1">
        <v>46175.752812500003</v>
      </c>
      <c r="I14213" t="b">
        <v>0</v>
      </c>
      <c r="J14213" t="b">
        <v>1</v>
      </c>
      <c r="K14213" t="s">
        <v>41</v>
      </c>
      <c r="L14213" t="s">
        <v>60</v>
      </c>
      <c r="M14213">
        <v>109000</v>
      </c>
      <c r="N14213"/>
      <c r="O14213" t="s">
        <v>25534</v>
      </c>
      <c r="P14213" t="s">
        <v>25535</v>
      </c>
    </row>
    <row r="14214" spans="1:16" x14ac:dyDescent="0.25">
      <c r="A14214" t="s">
        <v>2</v>
      </c>
      <c r="B14214" t="s">
        <v>2</v>
      </c>
      <c r="C14214" t="s">
        <v>365</v>
      </c>
      <c r="D14214" t="s">
        <v>4526</v>
      </c>
      <c r="E14214" t="s">
        <v>88</v>
      </c>
      <c r="F14214" t="b">
        <v>0</v>
      </c>
      <c r="G14214" t="s">
        <v>65</v>
      </c>
      <c r="H14214" s="1">
        <v>46175.752812500003</v>
      </c>
      <c r="I14214" t="b">
        <v>0</v>
      </c>
      <c r="J14214" t="b">
        <v>0</v>
      </c>
      <c r="K14214" t="s">
        <v>41</v>
      </c>
      <c r="L14214" t="s">
        <v>60</v>
      </c>
      <c r="M14214">
        <v>101260.5</v>
      </c>
      <c r="N14214"/>
      <c r="O14214" t="s">
        <v>25536</v>
      </c>
      <c r="P14214" t="s">
        <v>25537</v>
      </c>
    </row>
    <row r="14215" spans="1:16" x14ac:dyDescent="0.25">
      <c r="A14215" t="s">
        <v>1</v>
      </c>
      <c r="B14215" t="s">
        <v>512</v>
      </c>
      <c r="C14215" t="s">
        <v>353</v>
      </c>
      <c r="D14215" t="s">
        <v>4526</v>
      </c>
      <c r="E14215" t="s">
        <v>88</v>
      </c>
      <c r="F14215" t="b">
        <v>0</v>
      </c>
      <c r="G14215" t="s">
        <v>77</v>
      </c>
      <c r="H14215" s="1">
        <v>46175.754120370373</v>
      </c>
      <c r="I14215" t="b">
        <v>0</v>
      </c>
      <c r="J14215" t="b">
        <v>1</v>
      </c>
      <c r="K14215" t="s">
        <v>41</v>
      </c>
      <c r="L14215" t="s">
        <v>74</v>
      </c>
      <c r="M14215"/>
      <c r="N14215">
        <v>65</v>
      </c>
      <c r="O14215" t="s">
        <v>8857</v>
      </c>
      <c r="P14215" t="s">
        <v>3199</v>
      </c>
    </row>
    <row r="14216" spans="1:16" x14ac:dyDescent="0.25">
      <c r="A14216" t="s">
        <v>1</v>
      </c>
      <c r="B14216" t="s">
        <v>16744</v>
      </c>
      <c r="C14216" t="s">
        <v>81</v>
      </c>
      <c r="D14216" t="s">
        <v>4868</v>
      </c>
      <c r="E14216" t="s">
        <v>59</v>
      </c>
      <c r="F14216" t="b">
        <v>0</v>
      </c>
      <c r="G14216" t="s">
        <v>77</v>
      </c>
      <c r="H14216" s="1">
        <v>46175.754120370373</v>
      </c>
      <c r="I14216" t="b">
        <v>1</v>
      </c>
      <c r="J14216" t="b">
        <v>0</v>
      </c>
      <c r="K14216" t="s">
        <v>41</v>
      </c>
      <c r="L14216" t="s">
        <v>60</v>
      </c>
      <c r="M14216">
        <v>240000</v>
      </c>
      <c r="N14216"/>
      <c r="O14216" t="s">
        <v>16437</v>
      </c>
      <c r="P14216" t="s">
        <v>25538</v>
      </c>
    </row>
    <row r="14217" spans="1:16" x14ac:dyDescent="0.25">
      <c r="A14217" t="s">
        <v>1</v>
      </c>
      <c r="B14217" t="s">
        <v>2644</v>
      </c>
      <c r="C14217" t="s">
        <v>25539</v>
      </c>
      <c r="D14217" t="s">
        <v>5018</v>
      </c>
      <c r="E14217" t="s">
        <v>59</v>
      </c>
      <c r="F14217" t="b">
        <v>0</v>
      </c>
      <c r="G14217" t="s">
        <v>25</v>
      </c>
      <c r="H14217" s="1">
        <v>46175.755162037043</v>
      </c>
      <c r="I14217" t="b">
        <v>0</v>
      </c>
      <c r="J14217" t="b">
        <v>0</v>
      </c>
      <c r="K14217" t="s">
        <v>25</v>
      </c>
      <c r="L14217" t="s">
        <v>60</v>
      </c>
      <c r="M14217">
        <v>180000</v>
      </c>
      <c r="N14217"/>
      <c r="O14217" t="s">
        <v>9846</v>
      </c>
      <c r="P14217" t="s">
        <v>25540</v>
      </c>
    </row>
    <row r="14218" spans="1:16" x14ac:dyDescent="0.25">
      <c r="A14218" t="s">
        <v>2</v>
      </c>
      <c r="B14218" t="s">
        <v>2</v>
      </c>
      <c r="C14218" t="s">
        <v>2906</v>
      </c>
      <c r="D14218" t="s">
        <v>4526</v>
      </c>
      <c r="E14218" t="s">
        <v>88</v>
      </c>
      <c r="F14218" t="b">
        <v>0</v>
      </c>
      <c r="G14218" t="s">
        <v>68</v>
      </c>
      <c r="H14218" s="1">
        <v>46175.79315972222</v>
      </c>
      <c r="I14218" t="b">
        <v>0</v>
      </c>
      <c r="J14218" t="b">
        <v>1</v>
      </c>
      <c r="K14218" t="s">
        <v>41</v>
      </c>
      <c r="L14218" t="s">
        <v>74</v>
      </c>
      <c r="M14218"/>
      <c r="N14218">
        <v>40.5</v>
      </c>
      <c r="O14218" t="s">
        <v>126</v>
      </c>
      <c r="P14218" t="s">
        <v>25541</v>
      </c>
    </row>
    <row r="14219" spans="1:16" x14ac:dyDescent="0.25">
      <c r="A14219" t="s">
        <v>0</v>
      </c>
      <c r="B14219" t="s">
        <v>1477</v>
      </c>
      <c r="C14219" t="s">
        <v>112</v>
      </c>
      <c r="D14219" t="s">
        <v>4526</v>
      </c>
      <c r="E14219" t="s">
        <v>88</v>
      </c>
      <c r="F14219" t="b">
        <v>0</v>
      </c>
      <c r="G14219" t="s">
        <v>65</v>
      </c>
      <c r="H14219" s="1">
        <v>46175.79315972222</v>
      </c>
      <c r="I14219" t="b">
        <v>0</v>
      </c>
      <c r="J14219" t="b">
        <v>1</v>
      </c>
      <c r="K14219" t="s">
        <v>41</v>
      </c>
      <c r="L14219" t="s">
        <v>74</v>
      </c>
      <c r="M14219"/>
      <c r="N14219">
        <v>36</v>
      </c>
      <c r="O14219" t="s">
        <v>403</v>
      </c>
      <c r="P14219" t="s">
        <v>7684</v>
      </c>
    </row>
    <row r="14220" spans="1:16" x14ac:dyDescent="0.25">
      <c r="A14220" t="s">
        <v>0</v>
      </c>
      <c r="B14220" t="s">
        <v>130</v>
      </c>
      <c r="C14220" t="s">
        <v>164</v>
      </c>
      <c r="D14220" t="s">
        <v>4526</v>
      </c>
      <c r="E14220" t="s">
        <v>59</v>
      </c>
      <c r="F14220" t="b">
        <v>0</v>
      </c>
      <c r="G14220" t="s">
        <v>65</v>
      </c>
      <c r="H14220" s="1">
        <v>46175.793194444443</v>
      </c>
      <c r="I14220" t="b">
        <v>0</v>
      </c>
      <c r="J14220" t="b">
        <v>1</v>
      </c>
      <c r="K14220" t="s">
        <v>41</v>
      </c>
      <c r="L14220" t="s">
        <v>60</v>
      </c>
      <c r="M14220">
        <v>51000</v>
      </c>
      <c r="N14220"/>
      <c r="O14220" t="s">
        <v>2581</v>
      </c>
      <c r="P14220" t="s">
        <v>235</v>
      </c>
    </row>
    <row r="14221" spans="1:16" x14ac:dyDescent="0.25">
      <c r="A14221" t="s">
        <v>0</v>
      </c>
      <c r="B14221" t="s">
        <v>21576</v>
      </c>
      <c r="C14221" t="s">
        <v>76</v>
      </c>
      <c r="D14221" t="s">
        <v>4346</v>
      </c>
      <c r="E14221" t="s">
        <v>59</v>
      </c>
      <c r="F14221" t="b">
        <v>1</v>
      </c>
      <c r="G14221" t="s">
        <v>41</v>
      </c>
      <c r="H14221" s="1">
        <v>46175.794340277767</v>
      </c>
      <c r="I14221" t="b">
        <v>0</v>
      </c>
      <c r="J14221" t="b">
        <v>1</v>
      </c>
      <c r="K14221" t="s">
        <v>41</v>
      </c>
      <c r="L14221" t="s">
        <v>60</v>
      </c>
      <c r="M14221">
        <v>77500</v>
      </c>
      <c r="N14221"/>
      <c r="O14221" t="s">
        <v>25542</v>
      </c>
      <c r="P14221" t="s">
        <v>11283</v>
      </c>
    </row>
    <row r="14222" spans="1:16" x14ac:dyDescent="0.25">
      <c r="A14222" t="s">
        <v>2</v>
      </c>
      <c r="B14222" t="s">
        <v>25543</v>
      </c>
      <c r="C14222" t="s">
        <v>76</v>
      </c>
      <c r="D14222" t="s">
        <v>141</v>
      </c>
      <c r="E14222" t="s">
        <v>88</v>
      </c>
      <c r="F14222" t="b">
        <v>1</v>
      </c>
      <c r="G14222" t="s">
        <v>41</v>
      </c>
      <c r="H14222" s="1">
        <v>46175.794409722221</v>
      </c>
      <c r="I14222" t="b">
        <v>1</v>
      </c>
      <c r="J14222" t="b">
        <v>0</v>
      </c>
      <c r="K14222" t="s">
        <v>41</v>
      </c>
      <c r="L14222" t="s">
        <v>74</v>
      </c>
      <c r="M14222"/>
      <c r="N14222">
        <v>32.5</v>
      </c>
      <c r="O14222" t="s">
        <v>141</v>
      </c>
    </row>
    <row r="14223" spans="1:16" x14ac:dyDescent="0.25">
      <c r="A14223" t="s">
        <v>0</v>
      </c>
      <c r="B14223" t="s">
        <v>25544</v>
      </c>
      <c r="C14223" t="s">
        <v>25545</v>
      </c>
      <c r="D14223" t="s">
        <v>17626</v>
      </c>
      <c r="E14223" t="s">
        <v>59</v>
      </c>
      <c r="F14223" t="b">
        <v>0</v>
      </c>
      <c r="G14223" t="s">
        <v>41</v>
      </c>
      <c r="H14223" s="1">
        <v>46175.794409722221</v>
      </c>
      <c r="I14223" t="b">
        <v>0</v>
      </c>
      <c r="J14223" t="b">
        <v>1</v>
      </c>
      <c r="K14223" t="s">
        <v>41</v>
      </c>
      <c r="L14223" t="s">
        <v>60</v>
      </c>
      <c r="M14223">
        <v>90601.5</v>
      </c>
      <c r="N14223"/>
      <c r="O14223" t="s">
        <v>25546</v>
      </c>
    </row>
    <row r="14224" spans="1:16" x14ac:dyDescent="0.25">
      <c r="A14224" t="s">
        <v>0</v>
      </c>
      <c r="B14224" t="s">
        <v>25547</v>
      </c>
      <c r="C14224" t="s">
        <v>76</v>
      </c>
      <c r="D14224" t="s">
        <v>141</v>
      </c>
      <c r="E14224" t="s">
        <v>88</v>
      </c>
      <c r="F14224" t="b">
        <v>1</v>
      </c>
      <c r="G14224" t="s">
        <v>41</v>
      </c>
      <c r="H14224" s="1">
        <v>46175.794421296298</v>
      </c>
      <c r="I14224" t="b">
        <v>0</v>
      </c>
      <c r="J14224" t="b">
        <v>0</v>
      </c>
      <c r="K14224" t="s">
        <v>41</v>
      </c>
      <c r="L14224" t="s">
        <v>74</v>
      </c>
      <c r="M14224"/>
      <c r="N14224">
        <v>20</v>
      </c>
      <c r="O14224" t="s">
        <v>141</v>
      </c>
    </row>
    <row r="14225" spans="1:16" x14ac:dyDescent="0.25">
      <c r="A14225" t="s">
        <v>5</v>
      </c>
      <c r="B14225" t="s">
        <v>25548</v>
      </c>
      <c r="C14225" t="s">
        <v>172</v>
      </c>
      <c r="D14225" t="s">
        <v>4526</v>
      </c>
      <c r="E14225" t="s">
        <v>88</v>
      </c>
      <c r="F14225" t="b">
        <v>0</v>
      </c>
      <c r="G14225" t="s">
        <v>68</v>
      </c>
      <c r="H14225" s="1">
        <v>46175.795798611107</v>
      </c>
      <c r="I14225" t="b">
        <v>0</v>
      </c>
      <c r="J14225" t="b">
        <v>0</v>
      </c>
      <c r="K14225" t="s">
        <v>41</v>
      </c>
      <c r="L14225" t="s">
        <v>74</v>
      </c>
      <c r="M14225"/>
      <c r="N14225">
        <v>74.375</v>
      </c>
      <c r="O14225" t="s">
        <v>2336</v>
      </c>
      <c r="P14225" t="s">
        <v>146</v>
      </c>
    </row>
    <row r="14226" spans="1:16" x14ac:dyDescent="0.25">
      <c r="A14226" t="s">
        <v>2</v>
      </c>
      <c r="B14226" t="s">
        <v>25549</v>
      </c>
      <c r="C14226" t="s">
        <v>172</v>
      </c>
      <c r="D14226" t="s">
        <v>4526</v>
      </c>
      <c r="E14226" t="s">
        <v>88</v>
      </c>
      <c r="F14226" t="b">
        <v>0</v>
      </c>
      <c r="G14226" t="s">
        <v>68</v>
      </c>
      <c r="H14226" s="1">
        <v>46175.795798611107</v>
      </c>
      <c r="I14226" t="b">
        <v>0</v>
      </c>
      <c r="J14226" t="b">
        <v>1</v>
      </c>
      <c r="K14226" t="s">
        <v>41</v>
      </c>
      <c r="L14226" t="s">
        <v>60</v>
      </c>
      <c r="M14226">
        <v>130000</v>
      </c>
      <c r="N14226"/>
      <c r="O14226" t="s">
        <v>403</v>
      </c>
      <c r="P14226" t="s">
        <v>25550</v>
      </c>
    </row>
    <row r="14227" spans="1:16" x14ac:dyDescent="0.25">
      <c r="A14227" t="s">
        <v>4</v>
      </c>
      <c r="B14227" t="s">
        <v>25551</v>
      </c>
      <c r="C14227" t="s">
        <v>41</v>
      </c>
      <c r="D14227" t="s">
        <v>4526</v>
      </c>
      <c r="E14227" t="s">
        <v>59</v>
      </c>
      <c r="F14227" t="b">
        <v>0</v>
      </c>
      <c r="G14227" t="s">
        <v>68</v>
      </c>
      <c r="H14227" s="1">
        <v>46175.79587962963</v>
      </c>
      <c r="I14227" t="b">
        <v>1</v>
      </c>
      <c r="J14227" t="b">
        <v>0</v>
      </c>
      <c r="K14227" t="s">
        <v>41</v>
      </c>
      <c r="L14227" t="s">
        <v>60</v>
      </c>
      <c r="M14227">
        <v>200000</v>
      </c>
      <c r="N14227"/>
      <c r="O14227" t="s">
        <v>839</v>
      </c>
      <c r="P14227" t="s">
        <v>25552</v>
      </c>
    </row>
    <row r="14228" spans="1:16" x14ac:dyDescent="0.25">
      <c r="A14228" t="s">
        <v>1</v>
      </c>
      <c r="B14228" t="s">
        <v>1</v>
      </c>
      <c r="C14228" t="s">
        <v>1134</v>
      </c>
      <c r="D14228" t="s">
        <v>4526</v>
      </c>
      <c r="E14228" t="s">
        <v>88</v>
      </c>
      <c r="F14228" t="b">
        <v>0</v>
      </c>
      <c r="G14228" t="s">
        <v>77</v>
      </c>
      <c r="H14228" s="1">
        <v>46175.795891203707</v>
      </c>
      <c r="I14228" t="b">
        <v>0</v>
      </c>
      <c r="J14228" t="b">
        <v>0</v>
      </c>
      <c r="K14228" t="s">
        <v>41</v>
      </c>
      <c r="L14228" t="s">
        <v>74</v>
      </c>
      <c r="M14228"/>
      <c r="N14228">
        <v>85</v>
      </c>
      <c r="O14228" t="s">
        <v>1993</v>
      </c>
      <c r="P14228" t="s">
        <v>25553</v>
      </c>
    </row>
    <row r="14229" spans="1:16" x14ac:dyDescent="0.25">
      <c r="A14229" t="s">
        <v>1</v>
      </c>
      <c r="B14229" t="s">
        <v>25554</v>
      </c>
      <c r="C14229" t="s">
        <v>3764</v>
      </c>
      <c r="D14229" t="s">
        <v>4526</v>
      </c>
      <c r="E14229" t="s">
        <v>88</v>
      </c>
      <c r="F14229" t="b">
        <v>0</v>
      </c>
      <c r="G14229" t="s">
        <v>73</v>
      </c>
      <c r="H14229" s="1">
        <v>46175.795914351853</v>
      </c>
      <c r="I14229" t="b">
        <v>1</v>
      </c>
      <c r="J14229" t="b">
        <v>1</v>
      </c>
      <c r="K14229" t="s">
        <v>41</v>
      </c>
      <c r="L14229" t="s">
        <v>74</v>
      </c>
      <c r="M14229"/>
      <c r="N14229">
        <v>66.5</v>
      </c>
      <c r="O14229" t="s">
        <v>403</v>
      </c>
      <c r="P14229" t="s">
        <v>25555</v>
      </c>
    </row>
    <row r="14230" spans="1:16" x14ac:dyDescent="0.25">
      <c r="A14230" t="s">
        <v>0</v>
      </c>
      <c r="B14230" t="s">
        <v>1616</v>
      </c>
      <c r="C14230" t="s">
        <v>76</v>
      </c>
      <c r="D14230" t="s">
        <v>4526</v>
      </c>
      <c r="E14230" t="s">
        <v>88</v>
      </c>
      <c r="F14230" t="b">
        <v>1</v>
      </c>
      <c r="G14230" t="s">
        <v>41</v>
      </c>
      <c r="H14230" s="1">
        <v>46175.836006944453</v>
      </c>
      <c r="I14230" t="b">
        <v>0</v>
      </c>
      <c r="J14230" t="b">
        <v>1</v>
      </c>
      <c r="K14230" t="s">
        <v>41</v>
      </c>
      <c r="L14230" t="s">
        <v>74</v>
      </c>
      <c r="M14230"/>
      <c r="N14230">
        <v>29.5</v>
      </c>
      <c r="O14230" t="s">
        <v>25556</v>
      </c>
      <c r="P14230" t="s">
        <v>1759</v>
      </c>
    </row>
    <row r="14231" spans="1:16" x14ac:dyDescent="0.25">
      <c r="A14231" t="s">
        <v>1</v>
      </c>
      <c r="B14231" t="s">
        <v>2301</v>
      </c>
      <c r="C14231" t="s">
        <v>25557</v>
      </c>
      <c r="D14231" t="s">
        <v>4526</v>
      </c>
      <c r="E14231" t="s">
        <v>59</v>
      </c>
      <c r="F14231" t="b">
        <v>0</v>
      </c>
      <c r="G14231" t="s">
        <v>68</v>
      </c>
      <c r="H14231" s="1">
        <v>46175.837500000001</v>
      </c>
      <c r="I14231" t="b">
        <v>0</v>
      </c>
      <c r="J14231" t="b">
        <v>0</v>
      </c>
      <c r="K14231" t="s">
        <v>41</v>
      </c>
      <c r="L14231" t="s">
        <v>60</v>
      </c>
      <c r="M14231">
        <v>90000</v>
      </c>
      <c r="N14231"/>
      <c r="O14231" t="s">
        <v>2307</v>
      </c>
      <c r="P14231" t="s">
        <v>25558</v>
      </c>
    </row>
    <row r="14232" spans="1:16" x14ac:dyDescent="0.25">
      <c r="A14232" t="s">
        <v>2</v>
      </c>
      <c r="B14232" t="s">
        <v>25559</v>
      </c>
      <c r="C14232" t="s">
        <v>81</v>
      </c>
      <c r="D14232" t="s">
        <v>4526</v>
      </c>
      <c r="E14232" t="s">
        <v>59</v>
      </c>
      <c r="F14232" t="b">
        <v>0</v>
      </c>
      <c r="G14232" t="s">
        <v>77</v>
      </c>
      <c r="H14232" s="1">
        <v>46175.876550925917</v>
      </c>
      <c r="I14232" t="b">
        <v>0</v>
      </c>
      <c r="J14232" t="b">
        <v>0</v>
      </c>
      <c r="K14232" t="s">
        <v>41</v>
      </c>
      <c r="L14232" t="s">
        <v>60</v>
      </c>
      <c r="M14232">
        <v>110000</v>
      </c>
      <c r="N14232"/>
      <c r="O14232" t="s">
        <v>25560</v>
      </c>
      <c r="P14232" t="s">
        <v>25561</v>
      </c>
    </row>
    <row r="14233" spans="1:16" x14ac:dyDescent="0.25">
      <c r="A14233" t="s">
        <v>0</v>
      </c>
      <c r="B14233" t="s">
        <v>25562</v>
      </c>
      <c r="C14233" t="s">
        <v>1845</v>
      </c>
      <c r="D14233" t="s">
        <v>4346</v>
      </c>
      <c r="E14233" t="s">
        <v>59</v>
      </c>
      <c r="F14233" t="b">
        <v>0</v>
      </c>
      <c r="G14233" t="s">
        <v>68</v>
      </c>
      <c r="H14233" s="1">
        <v>46175.876550925917</v>
      </c>
      <c r="I14233" t="b">
        <v>0</v>
      </c>
      <c r="J14233" t="b">
        <v>1</v>
      </c>
      <c r="K14233" t="s">
        <v>41</v>
      </c>
      <c r="L14233" t="s">
        <v>74</v>
      </c>
      <c r="M14233"/>
      <c r="N14233">
        <v>27.8</v>
      </c>
      <c r="O14233" t="s">
        <v>25563</v>
      </c>
      <c r="P14233" t="s">
        <v>25564</v>
      </c>
    </row>
    <row r="14234" spans="1:16" x14ac:dyDescent="0.25">
      <c r="A14234" t="s">
        <v>2</v>
      </c>
      <c r="B14234" t="s">
        <v>25565</v>
      </c>
      <c r="C14234" t="s">
        <v>41</v>
      </c>
      <c r="D14234" t="s">
        <v>4526</v>
      </c>
      <c r="E14234" t="s">
        <v>88</v>
      </c>
      <c r="F14234" t="b">
        <v>0</v>
      </c>
      <c r="G14234" t="s">
        <v>41</v>
      </c>
      <c r="H14234" s="1">
        <v>46175.87767361111</v>
      </c>
      <c r="I14234" t="b">
        <v>0</v>
      </c>
      <c r="J14234" t="b">
        <v>1</v>
      </c>
      <c r="K14234" t="s">
        <v>41</v>
      </c>
      <c r="L14234" t="s">
        <v>74</v>
      </c>
      <c r="M14234"/>
      <c r="N14234">
        <v>45</v>
      </c>
      <c r="O14234" t="s">
        <v>2277</v>
      </c>
      <c r="P14234" t="s">
        <v>171</v>
      </c>
    </row>
    <row r="14235" spans="1:16" x14ac:dyDescent="0.25">
      <c r="A14235" t="s">
        <v>8</v>
      </c>
      <c r="B14235" t="s">
        <v>25566</v>
      </c>
      <c r="C14235" t="s">
        <v>370</v>
      </c>
      <c r="D14235" t="s">
        <v>4526</v>
      </c>
      <c r="E14235" t="s">
        <v>59</v>
      </c>
      <c r="F14235" t="b">
        <v>0</v>
      </c>
      <c r="G14235" t="s">
        <v>65</v>
      </c>
      <c r="H14235" s="1">
        <v>46175.877789351849</v>
      </c>
      <c r="I14235" t="b">
        <v>0</v>
      </c>
      <c r="J14235" t="b">
        <v>1</v>
      </c>
      <c r="K14235" t="s">
        <v>41</v>
      </c>
      <c r="L14235" t="s">
        <v>60</v>
      </c>
      <c r="M14235">
        <v>159000</v>
      </c>
      <c r="N14235"/>
      <c r="O14235" t="s">
        <v>329</v>
      </c>
      <c r="P14235" t="s">
        <v>25567</v>
      </c>
    </row>
    <row r="14236" spans="1:16" x14ac:dyDescent="0.25">
      <c r="A14236" t="s">
        <v>2</v>
      </c>
      <c r="B14236" t="s">
        <v>25568</v>
      </c>
      <c r="C14236" t="s">
        <v>12954</v>
      </c>
      <c r="D14236" t="s">
        <v>4346</v>
      </c>
      <c r="E14236" t="s">
        <v>59</v>
      </c>
      <c r="F14236" t="b">
        <v>0</v>
      </c>
      <c r="G14236" t="s">
        <v>73</v>
      </c>
      <c r="H14236" s="1">
        <v>46175.877800925933</v>
      </c>
      <c r="I14236" t="b">
        <v>0</v>
      </c>
      <c r="J14236" t="b">
        <v>1</v>
      </c>
      <c r="K14236" t="s">
        <v>41</v>
      </c>
      <c r="L14236" t="s">
        <v>60</v>
      </c>
      <c r="M14236">
        <v>122187.5</v>
      </c>
      <c r="N14236"/>
      <c r="O14236" t="s">
        <v>1501</v>
      </c>
      <c r="P14236" t="s">
        <v>25569</v>
      </c>
    </row>
    <row r="14237" spans="1:16" x14ac:dyDescent="0.25">
      <c r="A14237" t="s">
        <v>5</v>
      </c>
      <c r="B14237" t="s">
        <v>5</v>
      </c>
      <c r="C14237" t="s">
        <v>76</v>
      </c>
      <c r="D14237" t="s">
        <v>4346</v>
      </c>
      <c r="E14237" t="s">
        <v>59</v>
      </c>
      <c r="F14237" t="b">
        <v>1</v>
      </c>
      <c r="G14237" t="s">
        <v>89</v>
      </c>
      <c r="H14237" s="1">
        <v>46175.879247685189</v>
      </c>
      <c r="I14237" t="b">
        <v>0</v>
      </c>
      <c r="J14237" t="b">
        <v>1</v>
      </c>
      <c r="K14237" t="s">
        <v>41</v>
      </c>
      <c r="L14237" t="s">
        <v>74</v>
      </c>
      <c r="M14237"/>
      <c r="N14237">
        <v>56.5</v>
      </c>
      <c r="O14237" t="s">
        <v>25570</v>
      </c>
      <c r="P14237" t="s">
        <v>25571</v>
      </c>
    </row>
    <row r="14238" spans="1:16" x14ac:dyDescent="0.25">
      <c r="A14238" t="s">
        <v>1</v>
      </c>
      <c r="B14238" t="s">
        <v>1</v>
      </c>
      <c r="C14238" t="s">
        <v>7647</v>
      </c>
      <c r="D14238" t="s">
        <v>4346</v>
      </c>
      <c r="E14238" t="s">
        <v>59</v>
      </c>
      <c r="F14238" t="b">
        <v>0</v>
      </c>
      <c r="G14238" t="s">
        <v>13</v>
      </c>
      <c r="H14238" s="1">
        <v>46175.879710648151</v>
      </c>
      <c r="I14238" t="b">
        <v>1</v>
      </c>
      <c r="J14238" t="b">
        <v>0</v>
      </c>
      <c r="K14238" t="s">
        <v>13</v>
      </c>
      <c r="L14238" t="s">
        <v>74</v>
      </c>
      <c r="M14238"/>
      <c r="N14238">
        <v>92.5</v>
      </c>
      <c r="O14238" t="s">
        <v>4416</v>
      </c>
      <c r="P14238" t="s">
        <v>7814</v>
      </c>
    </row>
    <row r="14239" spans="1:16" x14ac:dyDescent="0.25">
      <c r="A14239" t="s">
        <v>0</v>
      </c>
      <c r="B14239" t="s">
        <v>549</v>
      </c>
      <c r="C14239" t="s">
        <v>1068</v>
      </c>
      <c r="D14239" t="s">
        <v>4526</v>
      </c>
      <c r="E14239" t="s">
        <v>88</v>
      </c>
      <c r="F14239" t="b">
        <v>0</v>
      </c>
      <c r="G14239" t="s">
        <v>77</v>
      </c>
      <c r="H14239" s="1">
        <v>46175.91815972222</v>
      </c>
      <c r="I14239" t="b">
        <v>0</v>
      </c>
      <c r="J14239" t="b">
        <v>0</v>
      </c>
      <c r="K14239" t="s">
        <v>41</v>
      </c>
      <c r="L14239" t="s">
        <v>74</v>
      </c>
      <c r="M14239"/>
      <c r="N14239">
        <v>77.5</v>
      </c>
      <c r="O14239" t="s">
        <v>25572</v>
      </c>
    </row>
    <row r="14240" spans="1:16" x14ac:dyDescent="0.25">
      <c r="A14240" t="s">
        <v>0</v>
      </c>
      <c r="B14240" t="s">
        <v>25573</v>
      </c>
      <c r="C14240" t="s">
        <v>315</v>
      </c>
      <c r="D14240" t="s">
        <v>4346</v>
      </c>
      <c r="E14240" t="s">
        <v>59</v>
      </c>
      <c r="F14240" t="b">
        <v>0</v>
      </c>
      <c r="G14240" t="s">
        <v>65</v>
      </c>
      <c r="H14240" s="1">
        <v>46175.918194444443</v>
      </c>
      <c r="I14240" t="b">
        <v>0</v>
      </c>
      <c r="J14240" t="b">
        <v>1</v>
      </c>
      <c r="K14240" t="s">
        <v>41</v>
      </c>
      <c r="L14240" t="s">
        <v>74</v>
      </c>
      <c r="M14240"/>
      <c r="N14240">
        <v>29.83</v>
      </c>
      <c r="O14240" t="s">
        <v>2387</v>
      </c>
      <c r="P14240" t="s">
        <v>25574</v>
      </c>
    </row>
    <row r="14241" spans="1:16" x14ac:dyDescent="0.25">
      <c r="A14241" t="s">
        <v>7</v>
      </c>
      <c r="B14241" t="s">
        <v>25575</v>
      </c>
      <c r="C14241" t="s">
        <v>142</v>
      </c>
      <c r="D14241" t="s">
        <v>2360</v>
      </c>
      <c r="E14241" t="s">
        <v>59</v>
      </c>
      <c r="F14241" t="b">
        <v>0</v>
      </c>
      <c r="G14241" t="s">
        <v>65</v>
      </c>
      <c r="H14241" s="1">
        <v>46175.918194444443</v>
      </c>
      <c r="I14241" t="b">
        <v>0</v>
      </c>
      <c r="J14241" t="b">
        <v>1</v>
      </c>
      <c r="K14241" t="s">
        <v>41</v>
      </c>
      <c r="L14241" t="s">
        <v>60</v>
      </c>
      <c r="M14241">
        <v>126800</v>
      </c>
      <c r="N14241"/>
      <c r="O14241" t="s">
        <v>195</v>
      </c>
    </row>
    <row r="14242" spans="1:16" x14ac:dyDescent="0.25">
      <c r="A14242" t="s">
        <v>2</v>
      </c>
      <c r="B14242" t="s">
        <v>25576</v>
      </c>
      <c r="C14242" t="s">
        <v>370</v>
      </c>
      <c r="D14242" t="s">
        <v>4346</v>
      </c>
      <c r="E14242" t="s">
        <v>59</v>
      </c>
      <c r="F14242" t="b">
        <v>0</v>
      </c>
      <c r="G14242" t="s">
        <v>65</v>
      </c>
      <c r="H14242" s="1">
        <v>46175.919444444437</v>
      </c>
      <c r="I14242" t="b">
        <v>0</v>
      </c>
      <c r="J14242" t="b">
        <v>1</v>
      </c>
      <c r="K14242" t="s">
        <v>41</v>
      </c>
      <c r="L14242" t="s">
        <v>60</v>
      </c>
      <c r="M14242">
        <v>181000</v>
      </c>
      <c r="N14242"/>
      <c r="O14242" t="s">
        <v>577</v>
      </c>
      <c r="P14242" t="s">
        <v>25577</v>
      </c>
    </row>
    <row r="14243" spans="1:16" x14ac:dyDescent="0.25">
      <c r="A14243" t="s">
        <v>1</v>
      </c>
      <c r="B14243" t="s">
        <v>25578</v>
      </c>
      <c r="C14243" t="s">
        <v>84</v>
      </c>
      <c r="D14243" t="s">
        <v>4346</v>
      </c>
      <c r="E14243" t="s">
        <v>59</v>
      </c>
      <c r="F14243" t="b">
        <v>0</v>
      </c>
      <c r="G14243" t="s">
        <v>77</v>
      </c>
      <c r="H14243" s="1">
        <v>46175.92083333333</v>
      </c>
      <c r="I14243" t="b">
        <v>1</v>
      </c>
      <c r="J14243" t="b">
        <v>1</v>
      </c>
      <c r="K14243" t="s">
        <v>41</v>
      </c>
      <c r="L14243" t="s">
        <v>60</v>
      </c>
      <c r="M14243">
        <v>155500</v>
      </c>
      <c r="N14243"/>
      <c r="O14243" t="s">
        <v>1183</v>
      </c>
      <c r="P14243" t="s">
        <v>10865</v>
      </c>
    </row>
    <row r="14244" spans="1:16" x14ac:dyDescent="0.25">
      <c r="A14244" t="s">
        <v>1</v>
      </c>
      <c r="B14244" t="s">
        <v>316</v>
      </c>
      <c r="C14244" t="s">
        <v>2328</v>
      </c>
      <c r="D14244" t="s">
        <v>4346</v>
      </c>
      <c r="E14244" t="s">
        <v>59</v>
      </c>
      <c r="F14244" t="b">
        <v>0</v>
      </c>
      <c r="G14244" t="s">
        <v>89</v>
      </c>
      <c r="H14244" s="1">
        <v>46175.920902777783</v>
      </c>
      <c r="I14244" t="b">
        <v>1</v>
      </c>
      <c r="J14244" t="b">
        <v>1</v>
      </c>
      <c r="K14244" t="s">
        <v>41</v>
      </c>
      <c r="L14244" t="s">
        <v>60</v>
      </c>
      <c r="M14244">
        <v>171500</v>
      </c>
      <c r="N14244"/>
      <c r="O14244" t="s">
        <v>1172</v>
      </c>
      <c r="P14244" t="s">
        <v>22873</v>
      </c>
    </row>
    <row r="14245" spans="1:16" x14ac:dyDescent="0.25">
      <c r="A14245" t="s">
        <v>0</v>
      </c>
      <c r="B14245" t="s">
        <v>25579</v>
      </c>
      <c r="C14245" t="s">
        <v>998</v>
      </c>
      <c r="D14245" t="s">
        <v>4346</v>
      </c>
      <c r="E14245" t="s">
        <v>59</v>
      </c>
      <c r="F14245" t="b">
        <v>0</v>
      </c>
      <c r="G14245" t="s">
        <v>65</v>
      </c>
      <c r="H14245" s="1">
        <v>46175.959837962961</v>
      </c>
      <c r="I14245" t="b">
        <v>0</v>
      </c>
      <c r="J14245" t="b">
        <v>1</v>
      </c>
      <c r="K14245" t="s">
        <v>41</v>
      </c>
      <c r="L14245" t="s">
        <v>60</v>
      </c>
      <c r="M14245">
        <v>85504.5</v>
      </c>
      <c r="N14245"/>
      <c r="O14245" t="s">
        <v>25546</v>
      </c>
    </row>
    <row r="14246" spans="1:16" x14ac:dyDescent="0.25">
      <c r="A14246" t="s">
        <v>0</v>
      </c>
      <c r="B14246" t="s">
        <v>25580</v>
      </c>
      <c r="C14246" t="s">
        <v>190</v>
      </c>
      <c r="D14246" t="s">
        <v>4526</v>
      </c>
      <c r="E14246" t="s">
        <v>59</v>
      </c>
      <c r="F14246" t="b">
        <v>0</v>
      </c>
      <c r="G14246" t="s">
        <v>73</v>
      </c>
      <c r="H14246" s="1">
        <v>46175.959976851853</v>
      </c>
      <c r="I14246" t="b">
        <v>0</v>
      </c>
      <c r="J14246" t="b">
        <v>0</v>
      </c>
      <c r="K14246" t="s">
        <v>41</v>
      </c>
      <c r="L14246" t="s">
        <v>60</v>
      </c>
      <c r="M14246">
        <v>80000</v>
      </c>
      <c r="N14246"/>
      <c r="O14246" t="s">
        <v>25581</v>
      </c>
      <c r="P14246" t="s">
        <v>25582</v>
      </c>
    </row>
    <row r="14247" spans="1:16" x14ac:dyDescent="0.25">
      <c r="A14247" t="s">
        <v>1</v>
      </c>
      <c r="B14247" t="s">
        <v>470</v>
      </c>
      <c r="C14247" t="s">
        <v>81</v>
      </c>
      <c r="D14247" t="s">
        <v>4346</v>
      </c>
      <c r="E14247" t="s">
        <v>88</v>
      </c>
      <c r="F14247" t="b">
        <v>0</v>
      </c>
      <c r="G14247" t="s">
        <v>77</v>
      </c>
      <c r="H14247" s="1">
        <v>46175.962453703702</v>
      </c>
      <c r="I14247" t="b">
        <v>1</v>
      </c>
      <c r="J14247" t="b">
        <v>0</v>
      </c>
      <c r="K14247" t="s">
        <v>41</v>
      </c>
      <c r="L14247" t="s">
        <v>74</v>
      </c>
      <c r="M14247"/>
      <c r="N14247">
        <v>47.5</v>
      </c>
      <c r="O14247" t="s">
        <v>18099</v>
      </c>
      <c r="P14247" t="s">
        <v>25583</v>
      </c>
    </row>
    <row r="14248" spans="1:16" x14ac:dyDescent="0.25">
      <c r="A14248" t="s">
        <v>5</v>
      </c>
      <c r="B14248" t="s">
        <v>471</v>
      </c>
      <c r="C14248" t="s">
        <v>207</v>
      </c>
      <c r="D14248" t="s">
        <v>4526</v>
      </c>
      <c r="E14248" t="s">
        <v>59</v>
      </c>
      <c r="F14248" t="b">
        <v>0</v>
      </c>
      <c r="G14248" t="s">
        <v>77</v>
      </c>
      <c r="H14248" s="1">
        <v>46175.962546296287</v>
      </c>
      <c r="I14248" t="b">
        <v>1</v>
      </c>
      <c r="J14248" t="b">
        <v>0</v>
      </c>
      <c r="K14248" t="s">
        <v>41</v>
      </c>
      <c r="L14248" t="s">
        <v>60</v>
      </c>
      <c r="M14248">
        <v>150000</v>
      </c>
      <c r="N14248"/>
      <c r="O14248" t="s">
        <v>2347</v>
      </c>
      <c r="P14248" t="s">
        <v>897</v>
      </c>
    </row>
    <row r="14249" spans="1:16" x14ac:dyDescent="0.25">
      <c r="A14249" t="s">
        <v>1</v>
      </c>
      <c r="B14249" t="s">
        <v>25584</v>
      </c>
      <c r="C14249" t="s">
        <v>9588</v>
      </c>
      <c r="D14249" t="s">
        <v>5018</v>
      </c>
      <c r="E14249" t="s">
        <v>59</v>
      </c>
      <c r="F14249" t="b">
        <v>0</v>
      </c>
      <c r="G14249" t="s">
        <v>19</v>
      </c>
      <c r="H14249" s="1">
        <v>46175.963333333333</v>
      </c>
      <c r="I14249" t="b">
        <v>1</v>
      </c>
      <c r="J14249" t="b">
        <v>0</v>
      </c>
      <c r="K14249" t="s">
        <v>19</v>
      </c>
      <c r="L14249" t="s">
        <v>60</v>
      </c>
      <c r="M14249">
        <v>1500000</v>
      </c>
      <c r="N14249"/>
      <c r="O14249" t="s">
        <v>25585</v>
      </c>
    </row>
    <row r="14250" spans="1:16" x14ac:dyDescent="0.25">
      <c r="A14250" t="s">
        <v>0</v>
      </c>
      <c r="B14250" t="s">
        <v>25586</v>
      </c>
      <c r="C14250" t="s">
        <v>2746</v>
      </c>
      <c r="D14250" t="s">
        <v>3173</v>
      </c>
      <c r="E14250" t="s">
        <v>59</v>
      </c>
      <c r="F14250" t="b">
        <v>0</v>
      </c>
      <c r="G14250" t="s">
        <v>77</v>
      </c>
      <c r="H14250" s="1">
        <v>46176.001493055563</v>
      </c>
      <c r="I14250" t="b">
        <v>0</v>
      </c>
      <c r="J14250" t="b">
        <v>0</v>
      </c>
      <c r="K14250" t="s">
        <v>41</v>
      </c>
      <c r="L14250" t="s">
        <v>74</v>
      </c>
      <c r="M14250"/>
      <c r="N14250">
        <v>35.76</v>
      </c>
      <c r="O14250" t="s">
        <v>2747</v>
      </c>
      <c r="P14250" t="s">
        <v>146</v>
      </c>
    </row>
    <row r="14251" spans="1:16" x14ac:dyDescent="0.25">
      <c r="A14251" t="s">
        <v>1</v>
      </c>
      <c r="B14251" t="s">
        <v>25587</v>
      </c>
      <c r="C14251" t="s">
        <v>315</v>
      </c>
      <c r="D14251" t="s">
        <v>3173</v>
      </c>
      <c r="E14251" t="s">
        <v>59</v>
      </c>
      <c r="F14251" t="b">
        <v>0</v>
      </c>
      <c r="G14251" t="s">
        <v>65</v>
      </c>
      <c r="H14251" s="1">
        <v>46176.001504629632</v>
      </c>
      <c r="I14251" t="b">
        <v>1</v>
      </c>
      <c r="J14251" t="b">
        <v>0</v>
      </c>
      <c r="K14251" t="s">
        <v>41</v>
      </c>
      <c r="L14251" t="s">
        <v>60</v>
      </c>
      <c r="M14251">
        <v>122000</v>
      </c>
      <c r="N14251"/>
      <c r="O14251" t="s">
        <v>25588</v>
      </c>
      <c r="P14251" t="s">
        <v>25589</v>
      </c>
    </row>
    <row r="14252" spans="1:16" x14ac:dyDescent="0.25">
      <c r="A14252" t="s">
        <v>0</v>
      </c>
      <c r="B14252" t="s">
        <v>345</v>
      </c>
      <c r="C14252" t="s">
        <v>326</v>
      </c>
      <c r="D14252" t="s">
        <v>4526</v>
      </c>
      <c r="E14252" t="s">
        <v>88</v>
      </c>
      <c r="F14252" t="b">
        <v>0</v>
      </c>
      <c r="G14252" t="s">
        <v>77</v>
      </c>
      <c r="H14252" s="1">
        <v>46176.001550925917</v>
      </c>
      <c r="I14252" t="b">
        <v>0</v>
      </c>
      <c r="J14252" t="b">
        <v>0</v>
      </c>
      <c r="K14252" t="s">
        <v>41</v>
      </c>
      <c r="L14252" t="s">
        <v>74</v>
      </c>
      <c r="M14252"/>
      <c r="N14252">
        <v>37.5</v>
      </c>
      <c r="O14252" t="s">
        <v>14196</v>
      </c>
    </row>
    <row r="14253" spans="1:16" x14ac:dyDescent="0.25">
      <c r="A14253" t="s">
        <v>3</v>
      </c>
      <c r="B14253" t="s">
        <v>25590</v>
      </c>
      <c r="C14253" t="s">
        <v>190</v>
      </c>
      <c r="D14253" t="s">
        <v>3173</v>
      </c>
      <c r="E14253" t="s">
        <v>59</v>
      </c>
      <c r="F14253" t="b">
        <v>0</v>
      </c>
      <c r="G14253" t="s">
        <v>73</v>
      </c>
      <c r="H14253" s="1">
        <v>46176.001562500001</v>
      </c>
      <c r="I14253" t="b">
        <v>0</v>
      </c>
      <c r="J14253" t="b">
        <v>1</v>
      </c>
      <c r="K14253" t="s">
        <v>41</v>
      </c>
      <c r="L14253" t="s">
        <v>60</v>
      </c>
      <c r="M14253">
        <v>106800</v>
      </c>
      <c r="N14253"/>
      <c r="O14253" t="s">
        <v>25591</v>
      </c>
    </row>
    <row r="14254" spans="1:16" x14ac:dyDescent="0.25">
      <c r="A14254" t="s">
        <v>7</v>
      </c>
      <c r="B14254" t="s">
        <v>25592</v>
      </c>
      <c r="C14254" t="s">
        <v>71</v>
      </c>
      <c r="D14254" t="s">
        <v>3173</v>
      </c>
      <c r="E14254" t="s">
        <v>72</v>
      </c>
      <c r="F14254" t="b">
        <v>0</v>
      </c>
      <c r="G14254" t="s">
        <v>73</v>
      </c>
      <c r="H14254" s="1">
        <v>46176.001631944448</v>
      </c>
      <c r="I14254" t="b">
        <v>0</v>
      </c>
      <c r="J14254" t="b">
        <v>1</v>
      </c>
      <c r="K14254" t="s">
        <v>41</v>
      </c>
      <c r="L14254" t="s">
        <v>60</v>
      </c>
      <c r="M14254">
        <v>130625</v>
      </c>
      <c r="N14254"/>
      <c r="O14254" t="s">
        <v>168</v>
      </c>
      <c r="P14254" t="s">
        <v>25593</v>
      </c>
    </row>
    <row r="14255" spans="1:16" x14ac:dyDescent="0.25">
      <c r="A14255" t="s">
        <v>7</v>
      </c>
      <c r="B14255" t="s">
        <v>25594</v>
      </c>
      <c r="C14255" t="s">
        <v>4665</v>
      </c>
      <c r="D14255" t="s">
        <v>4595</v>
      </c>
      <c r="E14255" t="s">
        <v>59</v>
      </c>
      <c r="F14255" t="b">
        <v>0</v>
      </c>
      <c r="G14255" t="s">
        <v>4666</v>
      </c>
      <c r="H14255" s="1">
        <v>46176.00240740741</v>
      </c>
      <c r="I14255" t="b">
        <v>1</v>
      </c>
      <c r="J14255" t="b">
        <v>0</v>
      </c>
      <c r="K14255" t="s">
        <v>4666</v>
      </c>
      <c r="L14255" t="s">
        <v>60</v>
      </c>
      <c r="M14255">
        <v>500</v>
      </c>
      <c r="N14255"/>
      <c r="O14255" t="s">
        <v>11018</v>
      </c>
      <c r="P14255" t="s">
        <v>2890</v>
      </c>
    </row>
    <row r="14256" spans="1:16" x14ac:dyDescent="0.25">
      <c r="A14256" t="s">
        <v>0</v>
      </c>
      <c r="B14256" t="s">
        <v>25595</v>
      </c>
      <c r="C14256" t="s">
        <v>25596</v>
      </c>
      <c r="D14256" t="s">
        <v>4346</v>
      </c>
      <c r="E14256" t="s">
        <v>59</v>
      </c>
      <c r="F14256" t="b">
        <v>0</v>
      </c>
      <c r="G14256" t="s">
        <v>41</v>
      </c>
      <c r="H14256" s="1">
        <v>46176.00267361111</v>
      </c>
      <c r="I14256" t="b">
        <v>0</v>
      </c>
      <c r="J14256" t="b">
        <v>1</v>
      </c>
      <c r="K14256" t="s">
        <v>41</v>
      </c>
      <c r="L14256" t="s">
        <v>60</v>
      </c>
      <c r="M14256">
        <v>78981.904999999999</v>
      </c>
      <c r="N14256"/>
      <c r="O14256" t="s">
        <v>25597</v>
      </c>
    </row>
    <row r="14257" spans="1:16" x14ac:dyDescent="0.25">
      <c r="A14257" t="s">
        <v>0</v>
      </c>
      <c r="B14257" t="s">
        <v>3032</v>
      </c>
      <c r="C14257" t="s">
        <v>5067</v>
      </c>
      <c r="D14257" t="s">
        <v>14373</v>
      </c>
      <c r="E14257" t="s">
        <v>59</v>
      </c>
      <c r="F14257" t="b">
        <v>0</v>
      </c>
      <c r="G14257" t="s">
        <v>40</v>
      </c>
      <c r="H14257" s="1">
        <v>46176.002685185187</v>
      </c>
      <c r="I14257" t="b">
        <v>1</v>
      </c>
      <c r="J14257" t="b">
        <v>0</v>
      </c>
      <c r="K14257" t="s">
        <v>40</v>
      </c>
      <c r="L14257" t="s">
        <v>60</v>
      </c>
      <c r="M14257">
        <v>82499.5</v>
      </c>
      <c r="N14257"/>
      <c r="O14257" t="s">
        <v>25598</v>
      </c>
      <c r="P14257" t="s">
        <v>875</v>
      </c>
    </row>
    <row r="14258" spans="1:16" x14ac:dyDescent="0.25">
      <c r="A14258" t="s">
        <v>3</v>
      </c>
      <c r="B14258" t="s">
        <v>19542</v>
      </c>
      <c r="C14258" t="s">
        <v>3537</v>
      </c>
      <c r="D14258" t="s">
        <v>4346</v>
      </c>
      <c r="E14258" t="s">
        <v>59</v>
      </c>
      <c r="F14258" t="b">
        <v>0</v>
      </c>
      <c r="G14258" t="s">
        <v>41</v>
      </c>
      <c r="H14258" s="1">
        <v>46176.002743055556</v>
      </c>
      <c r="I14258" t="b">
        <v>0</v>
      </c>
      <c r="J14258" t="b">
        <v>1</v>
      </c>
      <c r="K14258" t="s">
        <v>41</v>
      </c>
      <c r="L14258" t="s">
        <v>60</v>
      </c>
      <c r="M14258">
        <v>138000</v>
      </c>
      <c r="N14258"/>
      <c r="O14258" t="s">
        <v>10081</v>
      </c>
      <c r="P14258" t="s">
        <v>283</v>
      </c>
    </row>
    <row r="14259" spans="1:16" x14ac:dyDescent="0.25">
      <c r="A14259" t="s">
        <v>6</v>
      </c>
      <c r="B14259" t="s">
        <v>25599</v>
      </c>
      <c r="C14259" t="s">
        <v>76</v>
      </c>
      <c r="D14259" t="s">
        <v>3173</v>
      </c>
      <c r="E14259" t="s">
        <v>59</v>
      </c>
      <c r="F14259" t="b">
        <v>1</v>
      </c>
      <c r="G14259" t="s">
        <v>65</v>
      </c>
      <c r="H14259" s="1">
        <v>46176.00277777778</v>
      </c>
      <c r="I14259" t="b">
        <v>0</v>
      </c>
      <c r="J14259" t="b">
        <v>0</v>
      </c>
      <c r="K14259" t="s">
        <v>41</v>
      </c>
      <c r="L14259" t="s">
        <v>60</v>
      </c>
      <c r="M14259">
        <v>151475</v>
      </c>
      <c r="N14259"/>
      <c r="O14259" t="s">
        <v>528</v>
      </c>
      <c r="P14259" t="s">
        <v>705</v>
      </c>
    </row>
    <row r="14260" spans="1:16" x14ac:dyDescent="0.25">
      <c r="A14260" t="s">
        <v>6</v>
      </c>
      <c r="B14260" t="s">
        <v>25600</v>
      </c>
      <c r="C14260" t="s">
        <v>3678</v>
      </c>
      <c r="D14260" t="s">
        <v>4671</v>
      </c>
      <c r="E14260" t="s">
        <v>59</v>
      </c>
      <c r="F14260" t="b">
        <v>0</v>
      </c>
      <c r="G14260" t="s">
        <v>65</v>
      </c>
      <c r="H14260" s="1">
        <v>46176.002847222233</v>
      </c>
      <c r="I14260" t="b">
        <v>0</v>
      </c>
      <c r="J14260" t="b">
        <v>1</v>
      </c>
      <c r="K14260" t="s">
        <v>41</v>
      </c>
      <c r="L14260" t="s">
        <v>60</v>
      </c>
      <c r="M14260">
        <v>148320</v>
      </c>
      <c r="N14260"/>
      <c r="O14260" t="s">
        <v>265</v>
      </c>
      <c r="P14260" t="s">
        <v>25601</v>
      </c>
    </row>
    <row r="14261" spans="1:16" x14ac:dyDescent="0.25">
      <c r="A14261" t="s">
        <v>2</v>
      </c>
      <c r="B14261" t="s">
        <v>25602</v>
      </c>
      <c r="C14261" t="s">
        <v>34</v>
      </c>
      <c r="D14261" t="s">
        <v>4595</v>
      </c>
      <c r="E14261" t="s">
        <v>621</v>
      </c>
      <c r="F14261" t="b">
        <v>0</v>
      </c>
      <c r="G14261" t="s">
        <v>34</v>
      </c>
      <c r="H14261" s="1">
        <v>46176.003750000003</v>
      </c>
      <c r="I14261" t="b">
        <v>0</v>
      </c>
      <c r="J14261" t="b">
        <v>0</v>
      </c>
      <c r="K14261" t="s">
        <v>34</v>
      </c>
      <c r="L14261" t="s">
        <v>60</v>
      </c>
      <c r="M14261">
        <v>350</v>
      </c>
      <c r="N14261"/>
      <c r="O14261" t="s">
        <v>826</v>
      </c>
      <c r="P14261" t="s">
        <v>25603</v>
      </c>
    </row>
    <row r="14262" spans="1:16" x14ac:dyDescent="0.25">
      <c r="A14262" t="s">
        <v>1</v>
      </c>
      <c r="B14262" t="s">
        <v>316</v>
      </c>
      <c r="C14262" t="s">
        <v>1096</v>
      </c>
      <c r="D14262" t="s">
        <v>4346</v>
      </c>
      <c r="E14262" t="s">
        <v>59</v>
      </c>
      <c r="F14262" t="b">
        <v>0</v>
      </c>
      <c r="G14262" t="s">
        <v>77</v>
      </c>
      <c r="H14262" s="1">
        <v>46176.004120370373</v>
      </c>
      <c r="I14262" t="b">
        <v>0</v>
      </c>
      <c r="J14262" t="b">
        <v>0</v>
      </c>
      <c r="K14262" t="s">
        <v>41</v>
      </c>
      <c r="L14262" t="s">
        <v>60</v>
      </c>
      <c r="M14262">
        <v>160000</v>
      </c>
      <c r="N14262"/>
      <c r="O14262" t="s">
        <v>25604</v>
      </c>
      <c r="P14262" t="s">
        <v>25605</v>
      </c>
    </row>
    <row r="14263" spans="1:16" x14ac:dyDescent="0.25">
      <c r="A14263" t="s">
        <v>5</v>
      </c>
      <c r="B14263" t="s">
        <v>25606</v>
      </c>
      <c r="C14263" t="s">
        <v>97</v>
      </c>
      <c r="D14263" t="s">
        <v>3173</v>
      </c>
      <c r="E14263" t="s">
        <v>59</v>
      </c>
      <c r="F14263" t="b">
        <v>0</v>
      </c>
      <c r="G14263" t="s">
        <v>73</v>
      </c>
      <c r="H14263" s="1">
        <v>46176.004178240742</v>
      </c>
      <c r="I14263" t="b">
        <v>1</v>
      </c>
      <c r="J14263" t="b">
        <v>0</v>
      </c>
      <c r="K14263" t="s">
        <v>41</v>
      </c>
      <c r="L14263" t="s">
        <v>60</v>
      </c>
      <c r="M14263">
        <v>112500</v>
      </c>
      <c r="N14263"/>
      <c r="O14263" t="s">
        <v>4056</v>
      </c>
      <c r="P14263" t="s">
        <v>1958</v>
      </c>
    </row>
    <row r="14264" spans="1:16" x14ac:dyDescent="0.25">
      <c r="A14264" t="s">
        <v>5</v>
      </c>
      <c r="B14264" t="s">
        <v>25607</v>
      </c>
      <c r="C14264" t="s">
        <v>162</v>
      </c>
      <c r="D14264" t="s">
        <v>7397</v>
      </c>
      <c r="E14264" t="s">
        <v>59</v>
      </c>
      <c r="F14264" t="b">
        <v>0</v>
      </c>
      <c r="G14264" t="s">
        <v>68</v>
      </c>
      <c r="H14264" s="1">
        <v>46176.004178240742</v>
      </c>
      <c r="I14264" t="b">
        <v>0</v>
      </c>
      <c r="J14264" t="b">
        <v>1</v>
      </c>
      <c r="K14264" t="s">
        <v>41</v>
      </c>
      <c r="L14264" t="s">
        <v>60</v>
      </c>
      <c r="M14264">
        <v>159000</v>
      </c>
      <c r="N14264"/>
      <c r="O14264" t="s">
        <v>299</v>
      </c>
      <c r="P14264" t="s">
        <v>25608</v>
      </c>
    </row>
    <row r="14265" spans="1:16" x14ac:dyDescent="0.25">
      <c r="A14265" t="s">
        <v>1</v>
      </c>
      <c r="B14265" t="s">
        <v>25609</v>
      </c>
      <c r="C14265" t="s">
        <v>1032</v>
      </c>
      <c r="D14265" t="s">
        <v>4515</v>
      </c>
      <c r="E14265" t="s">
        <v>59</v>
      </c>
      <c r="F14265" t="b">
        <v>0</v>
      </c>
      <c r="G14265" t="s">
        <v>13</v>
      </c>
      <c r="H14265" s="1">
        <v>46176.00472222222</v>
      </c>
      <c r="I14265" t="b">
        <v>0</v>
      </c>
      <c r="J14265" t="b">
        <v>0</v>
      </c>
      <c r="K14265" t="s">
        <v>13</v>
      </c>
      <c r="L14265" t="s">
        <v>60</v>
      </c>
      <c r="M14265">
        <v>90000</v>
      </c>
      <c r="N14265"/>
      <c r="O14265" t="s">
        <v>25610</v>
      </c>
      <c r="P14265" t="s">
        <v>85</v>
      </c>
    </row>
    <row r="14266" spans="1:16" x14ac:dyDescent="0.25">
      <c r="A14266" t="s">
        <v>0</v>
      </c>
      <c r="B14266" t="s">
        <v>1271</v>
      </c>
      <c r="C14266" t="s">
        <v>25611</v>
      </c>
      <c r="D14266" t="s">
        <v>17626</v>
      </c>
      <c r="E14266" t="s">
        <v>59</v>
      </c>
      <c r="F14266" t="b">
        <v>0</v>
      </c>
      <c r="G14266" t="s">
        <v>65</v>
      </c>
      <c r="H14266" s="1">
        <v>46176.043194444443</v>
      </c>
      <c r="I14266" t="b">
        <v>0</v>
      </c>
      <c r="J14266" t="b">
        <v>0</v>
      </c>
      <c r="K14266" t="s">
        <v>41</v>
      </c>
      <c r="L14266" t="s">
        <v>60</v>
      </c>
      <c r="M14266">
        <v>99840</v>
      </c>
      <c r="N14266"/>
      <c r="O14266" t="s">
        <v>7005</v>
      </c>
      <c r="P14266" t="s">
        <v>25612</v>
      </c>
    </row>
    <row r="14267" spans="1:16" x14ac:dyDescent="0.25">
      <c r="A14267" t="s">
        <v>3</v>
      </c>
      <c r="B14267" t="s">
        <v>25613</v>
      </c>
      <c r="C14267" t="s">
        <v>25614</v>
      </c>
      <c r="D14267" t="s">
        <v>6504</v>
      </c>
      <c r="E14267" t="s">
        <v>59</v>
      </c>
      <c r="F14267" t="b">
        <v>0</v>
      </c>
      <c r="G14267" t="s">
        <v>41</v>
      </c>
      <c r="H14267" s="1">
        <v>46176.044340277767</v>
      </c>
      <c r="I14267" t="b">
        <v>1</v>
      </c>
      <c r="J14267" t="b">
        <v>0</v>
      </c>
      <c r="K14267" t="s">
        <v>41</v>
      </c>
      <c r="L14267" t="s">
        <v>60</v>
      </c>
      <c r="M14267">
        <v>27500</v>
      </c>
      <c r="N14267"/>
      <c r="O14267" t="s">
        <v>25615</v>
      </c>
      <c r="P14267" t="s">
        <v>25616</v>
      </c>
    </row>
    <row r="14268" spans="1:16" x14ac:dyDescent="0.25">
      <c r="A14268" t="s">
        <v>1</v>
      </c>
      <c r="B14268" t="s">
        <v>14452</v>
      </c>
      <c r="C14268" t="s">
        <v>76</v>
      </c>
      <c r="D14268" t="s">
        <v>4526</v>
      </c>
      <c r="E14268" t="s">
        <v>88</v>
      </c>
      <c r="F14268" t="b">
        <v>1</v>
      </c>
      <c r="G14268" t="s">
        <v>65</v>
      </c>
      <c r="H14268" s="1">
        <v>46176.045810185176</v>
      </c>
      <c r="I14268" t="b">
        <v>1</v>
      </c>
      <c r="J14268" t="b">
        <v>0</v>
      </c>
      <c r="K14268" t="s">
        <v>41</v>
      </c>
      <c r="L14268" t="s">
        <v>74</v>
      </c>
      <c r="M14268"/>
      <c r="N14268">
        <v>62.5</v>
      </c>
      <c r="O14268" t="s">
        <v>5271</v>
      </c>
      <c r="P14268" t="s">
        <v>208</v>
      </c>
    </row>
    <row r="14269" spans="1:16" x14ac:dyDescent="0.25">
      <c r="A14269" t="s">
        <v>2</v>
      </c>
      <c r="B14269" t="s">
        <v>25617</v>
      </c>
      <c r="C14269" t="s">
        <v>112</v>
      </c>
      <c r="D14269" t="s">
        <v>4526</v>
      </c>
      <c r="E14269" t="s">
        <v>59</v>
      </c>
      <c r="F14269" t="b">
        <v>0</v>
      </c>
      <c r="G14269" t="s">
        <v>65</v>
      </c>
      <c r="H14269" s="1">
        <v>46176.086111111108</v>
      </c>
      <c r="I14269" t="b">
        <v>0</v>
      </c>
      <c r="J14269" t="b">
        <v>1</v>
      </c>
      <c r="K14269" t="s">
        <v>41</v>
      </c>
      <c r="L14269" t="s">
        <v>60</v>
      </c>
      <c r="M14269">
        <v>190000</v>
      </c>
      <c r="N14269"/>
      <c r="O14269" t="s">
        <v>10554</v>
      </c>
      <c r="P14269" t="s">
        <v>85</v>
      </c>
    </row>
    <row r="14270" spans="1:16" x14ac:dyDescent="0.25">
      <c r="A14270" t="s">
        <v>1</v>
      </c>
      <c r="B14270" t="s">
        <v>25618</v>
      </c>
      <c r="C14270" t="s">
        <v>955</v>
      </c>
      <c r="D14270" t="s">
        <v>5102</v>
      </c>
      <c r="E14270" t="s">
        <v>59</v>
      </c>
      <c r="F14270" t="b">
        <v>0</v>
      </c>
      <c r="G14270" t="s">
        <v>13</v>
      </c>
      <c r="H14270" s="1">
        <v>46176.213518518518</v>
      </c>
      <c r="I14270" t="b">
        <v>0</v>
      </c>
      <c r="J14270" t="b">
        <v>0</v>
      </c>
      <c r="K14270" t="s">
        <v>13</v>
      </c>
      <c r="L14270" t="s">
        <v>60</v>
      </c>
      <c r="M14270">
        <v>171500</v>
      </c>
      <c r="N14270"/>
      <c r="O14270" t="s">
        <v>8810</v>
      </c>
      <c r="P14270" t="s">
        <v>25619</v>
      </c>
    </row>
    <row r="14271" spans="1:16" x14ac:dyDescent="0.25">
      <c r="A14271" t="s">
        <v>0</v>
      </c>
      <c r="B14271" t="s">
        <v>25620</v>
      </c>
      <c r="C14271" t="s">
        <v>365</v>
      </c>
      <c r="D14271" t="s">
        <v>4526</v>
      </c>
      <c r="E14271" t="s">
        <v>59</v>
      </c>
      <c r="F14271" t="b">
        <v>0</v>
      </c>
      <c r="G14271" t="s">
        <v>65</v>
      </c>
      <c r="H14271" s="1">
        <v>46176.251817129632</v>
      </c>
      <c r="I14271" t="b">
        <v>0</v>
      </c>
      <c r="J14271" t="b">
        <v>1</v>
      </c>
      <c r="K14271" t="s">
        <v>41</v>
      </c>
      <c r="L14271" t="s">
        <v>60</v>
      </c>
      <c r="M14271">
        <v>172500</v>
      </c>
      <c r="N14271"/>
      <c r="O14271" t="s">
        <v>19297</v>
      </c>
      <c r="P14271" t="s">
        <v>25621</v>
      </c>
    </row>
    <row r="14272" spans="1:16" x14ac:dyDescent="0.25">
      <c r="A14272" t="s">
        <v>0</v>
      </c>
      <c r="B14272" t="s">
        <v>25622</v>
      </c>
      <c r="C14272" t="s">
        <v>360</v>
      </c>
      <c r="D14272" t="s">
        <v>4346</v>
      </c>
      <c r="E14272" t="s">
        <v>59</v>
      </c>
      <c r="F14272" t="b">
        <v>0</v>
      </c>
      <c r="G14272" t="s">
        <v>41</v>
      </c>
      <c r="H14272" s="1">
        <v>46176.294814814813</v>
      </c>
      <c r="I14272" t="b">
        <v>0</v>
      </c>
      <c r="J14272" t="b">
        <v>1</v>
      </c>
      <c r="K14272" t="s">
        <v>41</v>
      </c>
      <c r="L14272" t="s">
        <v>74</v>
      </c>
      <c r="M14272"/>
      <c r="N14272">
        <v>33.215000000000003</v>
      </c>
      <c r="O14272" t="s">
        <v>2595</v>
      </c>
      <c r="P14272" t="s">
        <v>2149</v>
      </c>
    </row>
    <row r="14273" spans="1:16" x14ac:dyDescent="0.25">
      <c r="A14273" t="s">
        <v>2</v>
      </c>
      <c r="B14273" t="s">
        <v>25623</v>
      </c>
      <c r="C14273" t="s">
        <v>812</v>
      </c>
      <c r="D14273" t="s">
        <v>5349</v>
      </c>
      <c r="E14273" t="s">
        <v>59</v>
      </c>
      <c r="F14273" t="b">
        <v>0</v>
      </c>
      <c r="G14273" t="s">
        <v>65</v>
      </c>
      <c r="H14273" s="1">
        <v>46176.294907407413</v>
      </c>
      <c r="I14273" t="b">
        <v>0</v>
      </c>
      <c r="J14273" t="b">
        <v>0</v>
      </c>
      <c r="K14273" t="s">
        <v>41</v>
      </c>
      <c r="L14273" t="s">
        <v>60</v>
      </c>
      <c r="M14273">
        <v>117500</v>
      </c>
      <c r="N14273"/>
      <c r="O14273" t="s">
        <v>25624</v>
      </c>
      <c r="P14273" t="s">
        <v>4661</v>
      </c>
    </row>
    <row r="14274" spans="1:16" x14ac:dyDescent="0.25">
      <c r="A14274" t="s">
        <v>2</v>
      </c>
      <c r="B14274" t="s">
        <v>25625</v>
      </c>
      <c r="C14274" t="s">
        <v>190</v>
      </c>
      <c r="D14274" t="s">
        <v>4346</v>
      </c>
      <c r="E14274" t="s">
        <v>59</v>
      </c>
      <c r="F14274" t="b">
        <v>0</v>
      </c>
      <c r="G14274" t="s">
        <v>73</v>
      </c>
      <c r="H14274" s="1">
        <v>46176.336562500001</v>
      </c>
      <c r="I14274" t="b">
        <v>0</v>
      </c>
      <c r="J14274" t="b">
        <v>0</v>
      </c>
      <c r="K14274" t="s">
        <v>41</v>
      </c>
      <c r="L14274" t="s">
        <v>74</v>
      </c>
      <c r="M14274"/>
      <c r="N14274">
        <v>69.375</v>
      </c>
      <c r="O14274" t="s">
        <v>643</v>
      </c>
      <c r="P14274" t="s">
        <v>992</v>
      </c>
    </row>
    <row r="14275" spans="1:16" x14ac:dyDescent="0.25">
      <c r="A14275" t="s">
        <v>1</v>
      </c>
      <c r="B14275" t="s">
        <v>25626</v>
      </c>
      <c r="C14275" t="s">
        <v>14540</v>
      </c>
      <c r="D14275" t="s">
        <v>4346</v>
      </c>
      <c r="E14275" t="s">
        <v>59</v>
      </c>
      <c r="F14275" t="b">
        <v>0</v>
      </c>
      <c r="G14275" t="s">
        <v>19</v>
      </c>
      <c r="H14275" s="1">
        <v>46176.338784722233</v>
      </c>
      <c r="I14275" t="b">
        <v>1</v>
      </c>
      <c r="J14275" t="b">
        <v>0</v>
      </c>
      <c r="K14275" t="s">
        <v>19</v>
      </c>
      <c r="L14275" t="s">
        <v>60</v>
      </c>
      <c r="M14275">
        <v>1578380.9</v>
      </c>
      <c r="N14275"/>
      <c r="O14275" t="s">
        <v>24144</v>
      </c>
      <c r="P14275" t="s">
        <v>24145</v>
      </c>
    </row>
    <row r="14276" spans="1:16" x14ac:dyDescent="0.25">
      <c r="A14276" t="s">
        <v>1</v>
      </c>
      <c r="B14276" t="s">
        <v>439</v>
      </c>
      <c r="C14276" t="s">
        <v>420</v>
      </c>
      <c r="D14276" t="s">
        <v>17626</v>
      </c>
      <c r="E14276" t="s">
        <v>59</v>
      </c>
      <c r="F14276" t="b">
        <v>0</v>
      </c>
      <c r="G14276" t="s">
        <v>77</v>
      </c>
      <c r="H14276" s="1">
        <v>46176.379571759258</v>
      </c>
      <c r="I14276" t="b">
        <v>0</v>
      </c>
      <c r="J14276" t="b">
        <v>1</v>
      </c>
      <c r="K14276" t="s">
        <v>41</v>
      </c>
      <c r="L14276" t="s">
        <v>60</v>
      </c>
      <c r="M14276">
        <v>190000</v>
      </c>
      <c r="N14276"/>
      <c r="O14276" t="s">
        <v>1158</v>
      </c>
      <c r="P14276" t="s">
        <v>25627</v>
      </c>
    </row>
    <row r="14277" spans="1:16" x14ac:dyDescent="0.25">
      <c r="A14277" t="s">
        <v>1</v>
      </c>
      <c r="B14277" t="s">
        <v>2772</v>
      </c>
      <c r="C14277" t="s">
        <v>5026</v>
      </c>
      <c r="D14277" t="s">
        <v>4526</v>
      </c>
      <c r="E14277" t="s">
        <v>59</v>
      </c>
      <c r="F14277" t="b">
        <v>0</v>
      </c>
      <c r="G14277" t="s">
        <v>40</v>
      </c>
      <c r="H14277" s="1">
        <v>46176.381319444437</v>
      </c>
      <c r="I14277" t="b">
        <v>1</v>
      </c>
      <c r="J14277" t="b">
        <v>0</v>
      </c>
      <c r="K14277" t="s">
        <v>40</v>
      </c>
      <c r="L14277" t="s">
        <v>60</v>
      </c>
      <c r="M14277">
        <v>55000</v>
      </c>
      <c r="N14277"/>
      <c r="O14277" t="s">
        <v>5569</v>
      </c>
      <c r="P14277" t="s">
        <v>25628</v>
      </c>
    </row>
    <row r="14278" spans="1:16" x14ac:dyDescent="0.25">
      <c r="A14278" t="s">
        <v>0</v>
      </c>
      <c r="B14278" t="s">
        <v>25629</v>
      </c>
      <c r="C14278" t="s">
        <v>637</v>
      </c>
      <c r="D14278" t="s">
        <v>25630</v>
      </c>
      <c r="E14278" t="s">
        <v>59</v>
      </c>
      <c r="F14278" t="b">
        <v>0</v>
      </c>
      <c r="G14278" t="s">
        <v>77</v>
      </c>
      <c r="H14278" s="1">
        <v>46176.418402777781</v>
      </c>
      <c r="I14278" t="b">
        <v>0</v>
      </c>
      <c r="J14278" t="b">
        <v>1</v>
      </c>
      <c r="K14278" t="s">
        <v>41</v>
      </c>
      <c r="L14278" t="s">
        <v>60</v>
      </c>
      <c r="M14278">
        <v>202000</v>
      </c>
      <c r="N14278"/>
      <c r="O14278" t="s">
        <v>404</v>
      </c>
      <c r="P14278" t="s">
        <v>25631</v>
      </c>
    </row>
    <row r="14279" spans="1:16" x14ac:dyDescent="0.25">
      <c r="A14279" t="s">
        <v>2</v>
      </c>
      <c r="B14279" t="s">
        <v>25632</v>
      </c>
      <c r="C14279" t="s">
        <v>733</v>
      </c>
      <c r="D14279" t="s">
        <v>11236</v>
      </c>
      <c r="E14279" t="s">
        <v>59</v>
      </c>
      <c r="F14279" t="b">
        <v>0</v>
      </c>
      <c r="G14279" t="s">
        <v>77</v>
      </c>
      <c r="H14279" s="1">
        <v>46176.419872685183</v>
      </c>
      <c r="I14279" t="b">
        <v>0</v>
      </c>
      <c r="J14279" t="b">
        <v>0</v>
      </c>
      <c r="K14279" t="s">
        <v>41</v>
      </c>
      <c r="L14279" t="s">
        <v>60</v>
      </c>
      <c r="M14279">
        <v>235000</v>
      </c>
      <c r="N14279"/>
      <c r="O14279" t="s">
        <v>17540</v>
      </c>
      <c r="P14279" t="s">
        <v>25633</v>
      </c>
    </row>
    <row r="14280" spans="1:16" x14ac:dyDescent="0.25">
      <c r="A14280" t="s">
        <v>6</v>
      </c>
      <c r="B14280" t="s">
        <v>6</v>
      </c>
      <c r="C14280" t="s">
        <v>112</v>
      </c>
      <c r="D14280" t="s">
        <v>4550</v>
      </c>
      <c r="E14280" t="s">
        <v>59</v>
      </c>
      <c r="F14280" t="b">
        <v>0</v>
      </c>
      <c r="G14280" t="s">
        <v>65</v>
      </c>
      <c r="H14280" s="1">
        <v>46176.419895833344</v>
      </c>
      <c r="I14280" t="b">
        <v>0</v>
      </c>
      <c r="J14280" t="b">
        <v>1</v>
      </c>
      <c r="K14280" t="s">
        <v>41</v>
      </c>
      <c r="L14280" t="s">
        <v>60</v>
      </c>
      <c r="M14280">
        <v>150000</v>
      </c>
      <c r="N14280"/>
      <c r="O14280" t="s">
        <v>11822</v>
      </c>
      <c r="P14280" t="s">
        <v>1565</v>
      </c>
    </row>
    <row r="14281" spans="1:16" x14ac:dyDescent="0.25">
      <c r="A14281" t="s">
        <v>6</v>
      </c>
      <c r="B14281" t="s">
        <v>25634</v>
      </c>
      <c r="C14281" t="s">
        <v>246</v>
      </c>
      <c r="D14281" t="s">
        <v>16554</v>
      </c>
      <c r="E14281" t="s">
        <v>59</v>
      </c>
      <c r="F14281" t="b">
        <v>0</v>
      </c>
      <c r="G14281" t="s">
        <v>65</v>
      </c>
      <c r="H14281" s="1">
        <v>46176.419895833344</v>
      </c>
      <c r="I14281" t="b">
        <v>0</v>
      </c>
      <c r="J14281" t="b">
        <v>1</v>
      </c>
      <c r="K14281" t="s">
        <v>41</v>
      </c>
      <c r="L14281" t="s">
        <v>60</v>
      </c>
      <c r="M14281">
        <v>190000</v>
      </c>
      <c r="N14281"/>
      <c r="O14281" t="s">
        <v>10470</v>
      </c>
      <c r="P14281" t="s">
        <v>25635</v>
      </c>
    </row>
    <row r="14282" spans="1:16" x14ac:dyDescent="0.25">
      <c r="A14282" t="s">
        <v>1</v>
      </c>
      <c r="B14282" t="s">
        <v>12404</v>
      </c>
      <c r="C14282" t="s">
        <v>1032</v>
      </c>
      <c r="D14282" t="s">
        <v>4346</v>
      </c>
      <c r="E14282" t="s">
        <v>59</v>
      </c>
      <c r="F14282" t="b">
        <v>0</v>
      </c>
      <c r="G14282" t="s">
        <v>13</v>
      </c>
      <c r="H14282" s="1">
        <v>46176.421817129631</v>
      </c>
      <c r="I14282" t="b">
        <v>0</v>
      </c>
      <c r="J14282" t="b">
        <v>0</v>
      </c>
      <c r="K14282" t="s">
        <v>13</v>
      </c>
      <c r="L14282" t="s">
        <v>74</v>
      </c>
      <c r="M14282"/>
      <c r="N14282">
        <v>49.489999999999988</v>
      </c>
      <c r="O14282" t="s">
        <v>12405</v>
      </c>
      <c r="P14282" t="s">
        <v>15754</v>
      </c>
    </row>
    <row r="14283" spans="1:16" x14ac:dyDescent="0.25">
      <c r="A14283" t="s">
        <v>7</v>
      </c>
      <c r="B14283" t="s">
        <v>25636</v>
      </c>
      <c r="C14283" t="s">
        <v>913</v>
      </c>
      <c r="D14283" t="s">
        <v>20103</v>
      </c>
      <c r="E14283" t="s">
        <v>59</v>
      </c>
      <c r="F14283" t="b">
        <v>0</v>
      </c>
      <c r="G14283" t="s">
        <v>20</v>
      </c>
      <c r="H14283" s="1">
        <v>46176.460775462961</v>
      </c>
      <c r="I14283" t="b">
        <v>1</v>
      </c>
      <c r="J14283" t="b">
        <v>0</v>
      </c>
      <c r="K14283" t="s">
        <v>20</v>
      </c>
      <c r="L14283" t="s">
        <v>60</v>
      </c>
      <c r="M14283">
        <v>90000</v>
      </c>
      <c r="N14283"/>
      <c r="O14283" t="s">
        <v>8149</v>
      </c>
      <c r="P14283" t="s">
        <v>25637</v>
      </c>
    </row>
    <row r="14284" spans="1:16" x14ac:dyDescent="0.25">
      <c r="A14284" t="s">
        <v>2</v>
      </c>
      <c r="B14284" t="s">
        <v>8178</v>
      </c>
      <c r="C14284" t="s">
        <v>1468</v>
      </c>
      <c r="D14284" t="s">
        <v>4526</v>
      </c>
      <c r="E14284" t="s">
        <v>59</v>
      </c>
      <c r="F14284" t="b">
        <v>0</v>
      </c>
      <c r="G14284" t="s">
        <v>89</v>
      </c>
      <c r="H14284" s="1">
        <v>46176.461539351847</v>
      </c>
      <c r="I14284" t="b">
        <v>0</v>
      </c>
      <c r="J14284" t="b">
        <v>1</v>
      </c>
      <c r="K14284" t="s">
        <v>41</v>
      </c>
      <c r="L14284" t="s">
        <v>60</v>
      </c>
      <c r="M14284">
        <v>110000</v>
      </c>
      <c r="N14284"/>
      <c r="O14284" t="s">
        <v>8179</v>
      </c>
      <c r="P14284" t="s">
        <v>7095</v>
      </c>
    </row>
    <row r="14285" spans="1:16" x14ac:dyDescent="0.25">
      <c r="A14285" t="s">
        <v>0</v>
      </c>
      <c r="B14285" t="s">
        <v>130</v>
      </c>
      <c r="C14285" t="s">
        <v>422</v>
      </c>
      <c r="D14285" t="s">
        <v>4526</v>
      </c>
      <c r="E14285" t="s">
        <v>59</v>
      </c>
      <c r="F14285" t="b">
        <v>0</v>
      </c>
      <c r="G14285" t="s">
        <v>77</v>
      </c>
      <c r="H14285" s="1">
        <v>46176.463055555563</v>
      </c>
      <c r="I14285" t="b">
        <v>0</v>
      </c>
      <c r="J14285" t="b">
        <v>1</v>
      </c>
      <c r="K14285" t="s">
        <v>41</v>
      </c>
      <c r="L14285" t="s">
        <v>74</v>
      </c>
      <c r="M14285"/>
      <c r="N14285">
        <v>32.5</v>
      </c>
      <c r="O14285" t="s">
        <v>6980</v>
      </c>
      <c r="P14285" t="s">
        <v>25638</v>
      </c>
    </row>
    <row r="14286" spans="1:16" x14ac:dyDescent="0.25">
      <c r="A14286" t="s">
        <v>5</v>
      </c>
      <c r="B14286" t="s">
        <v>25639</v>
      </c>
      <c r="C14286" t="s">
        <v>14540</v>
      </c>
      <c r="D14286" t="s">
        <v>4346</v>
      </c>
      <c r="E14286" t="s">
        <v>59</v>
      </c>
      <c r="F14286" t="b">
        <v>0</v>
      </c>
      <c r="G14286" t="s">
        <v>19</v>
      </c>
      <c r="H14286" s="1">
        <v>46176.463819444441</v>
      </c>
      <c r="I14286" t="b">
        <v>1</v>
      </c>
      <c r="J14286" t="b">
        <v>0</v>
      </c>
      <c r="K14286" t="s">
        <v>19</v>
      </c>
      <c r="L14286" t="s">
        <v>60</v>
      </c>
      <c r="M14286">
        <v>1650000</v>
      </c>
      <c r="N14286"/>
      <c r="O14286" t="s">
        <v>23253</v>
      </c>
      <c r="P14286" t="s">
        <v>24143</v>
      </c>
    </row>
    <row r="14287" spans="1:16" x14ac:dyDescent="0.25">
      <c r="A14287" t="s">
        <v>1</v>
      </c>
      <c r="B14287" t="s">
        <v>1742</v>
      </c>
      <c r="C14287" t="s">
        <v>13767</v>
      </c>
      <c r="D14287" t="s">
        <v>4346</v>
      </c>
      <c r="E14287" t="s">
        <v>59</v>
      </c>
      <c r="F14287" t="b">
        <v>0</v>
      </c>
      <c r="G14287" t="s">
        <v>19</v>
      </c>
      <c r="H14287" s="1">
        <v>46176.50545138889</v>
      </c>
      <c r="I14287" t="b">
        <v>0</v>
      </c>
      <c r="J14287" t="b">
        <v>0</v>
      </c>
      <c r="K14287" t="s">
        <v>19</v>
      </c>
      <c r="L14287" t="s">
        <v>60</v>
      </c>
      <c r="M14287">
        <v>1250000</v>
      </c>
      <c r="N14287"/>
      <c r="O14287" t="s">
        <v>25640</v>
      </c>
      <c r="P14287" t="s">
        <v>25641</v>
      </c>
    </row>
    <row r="14288" spans="1:16" x14ac:dyDescent="0.25">
      <c r="A14288" t="s">
        <v>1</v>
      </c>
      <c r="B14288" t="s">
        <v>25446</v>
      </c>
      <c r="C14288" t="s">
        <v>40</v>
      </c>
      <c r="D14288" t="s">
        <v>4526</v>
      </c>
      <c r="E14288" t="s">
        <v>59</v>
      </c>
      <c r="F14288" t="b">
        <v>0</v>
      </c>
      <c r="G14288" t="s">
        <v>40</v>
      </c>
      <c r="H14288" s="1">
        <v>46176.50644675926</v>
      </c>
      <c r="I14288" t="b">
        <v>1</v>
      </c>
      <c r="J14288" t="b">
        <v>0</v>
      </c>
      <c r="K14288" t="s">
        <v>40</v>
      </c>
      <c r="L14288" t="s">
        <v>60</v>
      </c>
      <c r="M14288">
        <v>112500</v>
      </c>
      <c r="N14288"/>
      <c r="O14288" t="s">
        <v>4539</v>
      </c>
      <c r="P14288" t="s">
        <v>25642</v>
      </c>
    </row>
    <row r="14289" spans="1:16" x14ac:dyDescent="0.25">
      <c r="A14289" t="s">
        <v>0</v>
      </c>
      <c r="B14289" t="s">
        <v>0</v>
      </c>
      <c r="C14289" t="s">
        <v>5340</v>
      </c>
      <c r="D14289" t="s">
        <v>4599</v>
      </c>
      <c r="E14289" t="s">
        <v>88</v>
      </c>
      <c r="F14289" t="b">
        <v>0</v>
      </c>
      <c r="G14289" t="s">
        <v>40</v>
      </c>
      <c r="H14289" s="1">
        <v>46176.544791666667</v>
      </c>
      <c r="I14289" t="b">
        <v>1</v>
      </c>
      <c r="J14289" t="b">
        <v>0</v>
      </c>
      <c r="K14289" t="s">
        <v>40</v>
      </c>
      <c r="L14289" t="s">
        <v>74</v>
      </c>
      <c r="M14289"/>
      <c r="N14289">
        <v>22.2</v>
      </c>
      <c r="O14289" t="s">
        <v>25643</v>
      </c>
      <c r="P14289" t="s">
        <v>1514</v>
      </c>
    </row>
    <row r="14290" spans="1:16" x14ac:dyDescent="0.25">
      <c r="A14290" t="s">
        <v>0</v>
      </c>
      <c r="B14290" t="s">
        <v>25644</v>
      </c>
      <c r="C14290" t="s">
        <v>41</v>
      </c>
      <c r="D14290" t="s">
        <v>4346</v>
      </c>
      <c r="E14290" t="s">
        <v>59</v>
      </c>
      <c r="F14290" t="b">
        <v>0</v>
      </c>
      <c r="G14290" t="s">
        <v>41</v>
      </c>
      <c r="H14290" s="1">
        <v>46176.544803240737</v>
      </c>
      <c r="I14290" t="b">
        <v>0</v>
      </c>
      <c r="J14290" t="b">
        <v>1</v>
      </c>
      <c r="K14290" t="s">
        <v>41</v>
      </c>
      <c r="L14290" t="s">
        <v>60</v>
      </c>
      <c r="M14290">
        <v>52649.474999999999</v>
      </c>
      <c r="N14290"/>
      <c r="O14290" t="s">
        <v>25645</v>
      </c>
      <c r="P14290" t="s">
        <v>945</v>
      </c>
    </row>
    <row r="14291" spans="1:16" x14ac:dyDescent="0.25">
      <c r="A14291" t="s">
        <v>6</v>
      </c>
      <c r="B14291" t="s">
        <v>25646</v>
      </c>
      <c r="C14291" t="s">
        <v>436</v>
      </c>
      <c r="D14291" t="s">
        <v>4756</v>
      </c>
      <c r="E14291" t="s">
        <v>59</v>
      </c>
      <c r="F14291" t="b">
        <v>0</v>
      </c>
      <c r="G14291" t="s">
        <v>41</v>
      </c>
      <c r="H14291" s="1">
        <v>46176.544814814813</v>
      </c>
      <c r="I14291" t="b">
        <v>0</v>
      </c>
      <c r="J14291" t="b">
        <v>1</v>
      </c>
      <c r="K14291" t="s">
        <v>41</v>
      </c>
      <c r="L14291" t="s">
        <v>60</v>
      </c>
      <c r="M14291">
        <v>135000</v>
      </c>
      <c r="N14291"/>
      <c r="O14291" t="s">
        <v>3436</v>
      </c>
    </row>
    <row r="14292" spans="1:16" x14ac:dyDescent="0.25">
      <c r="A14292" t="s">
        <v>8</v>
      </c>
      <c r="B14292" t="s">
        <v>25647</v>
      </c>
      <c r="C14292" t="s">
        <v>1931</v>
      </c>
      <c r="D14292" t="s">
        <v>4526</v>
      </c>
      <c r="E14292" t="s">
        <v>59</v>
      </c>
      <c r="F14292" t="b">
        <v>0</v>
      </c>
      <c r="G14292" t="s">
        <v>13</v>
      </c>
      <c r="H14292" s="1">
        <v>46176.546851851846</v>
      </c>
      <c r="I14292" t="b">
        <v>1</v>
      </c>
      <c r="J14292" t="b">
        <v>0</v>
      </c>
      <c r="K14292" t="s">
        <v>13</v>
      </c>
      <c r="L14292" t="s">
        <v>60</v>
      </c>
      <c r="M14292">
        <v>104000</v>
      </c>
      <c r="N14292"/>
      <c r="O14292" t="s">
        <v>1876</v>
      </c>
      <c r="P14292" t="s">
        <v>25648</v>
      </c>
    </row>
    <row r="14293" spans="1:16" x14ac:dyDescent="0.25">
      <c r="A14293" t="s">
        <v>7</v>
      </c>
      <c r="B14293" t="s">
        <v>7</v>
      </c>
      <c r="C14293" t="s">
        <v>3950</v>
      </c>
      <c r="D14293" t="s">
        <v>4526</v>
      </c>
      <c r="E14293" t="s">
        <v>59</v>
      </c>
      <c r="F14293" t="b">
        <v>0</v>
      </c>
      <c r="G14293" t="s">
        <v>73</v>
      </c>
      <c r="H14293" s="1">
        <v>46176.585069444453</v>
      </c>
      <c r="I14293" t="b">
        <v>0</v>
      </c>
      <c r="J14293" t="b">
        <v>0</v>
      </c>
      <c r="K14293" t="s">
        <v>41</v>
      </c>
      <c r="L14293" t="s">
        <v>60</v>
      </c>
      <c r="M14293">
        <v>85000</v>
      </c>
      <c r="N14293"/>
      <c r="O14293" t="s">
        <v>25649</v>
      </c>
      <c r="P14293" t="s">
        <v>25650</v>
      </c>
    </row>
    <row r="14294" spans="1:16" x14ac:dyDescent="0.25">
      <c r="A14294" t="s">
        <v>0</v>
      </c>
      <c r="B14294" t="s">
        <v>24759</v>
      </c>
      <c r="C14294" t="s">
        <v>165</v>
      </c>
      <c r="D14294" t="s">
        <v>4526</v>
      </c>
      <c r="E14294" t="s">
        <v>88</v>
      </c>
      <c r="F14294" t="b">
        <v>0</v>
      </c>
      <c r="G14294" t="s">
        <v>73</v>
      </c>
      <c r="H14294" s="1">
        <v>46176.585092592592</v>
      </c>
      <c r="I14294" t="b">
        <v>1</v>
      </c>
      <c r="J14294" t="b">
        <v>0</v>
      </c>
      <c r="K14294" t="s">
        <v>41</v>
      </c>
      <c r="L14294" t="s">
        <v>74</v>
      </c>
      <c r="M14294"/>
      <c r="N14294">
        <v>20</v>
      </c>
      <c r="O14294" t="s">
        <v>17477</v>
      </c>
    </row>
    <row r="14295" spans="1:16" x14ac:dyDescent="0.25">
      <c r="A14295" t="s">
        <v>0</v>
      </c>
      <c r="B14295" t="s">
        <v>2769</v>
      </c>
      <c r="C14295" t="s">
        <v>852</v>
      </c>
      <c r="D14295" t="s">
        <v>4526</v>
      </c>
      <c r="E14295" t="s">
        <v>59</v>
      </c>
      <c r="F14295" t="b">
        <v>0</v>
      </c>
      <c r="G14295" t="s">
        <v>65</v>
      </c>
      <c r="H14295" s="1">
        <v>46176.585115740738</v>
      </c>
      <c r="I14295" t="b">
        <v>1</v>
      </c>
      <c r="J14295" t="b">
        <v>1</v>
      </c>
      <c r="K14295" t="s">
        <v>41</v>
      </c>
      <c r="L14295" t="s">
        <v>60</v>
      </c>
      <c r="M14295">
        <v>140000</v>
      </c>
      <c r="N14295"/>
      <c r="O14295" t="s">
        <v>2715</v>
      </c>
      <c r="P14295" t="s">
        <v>1514</v>
      </c>
    </row>
    <row r="14296" spans="1:16" x14ac:dyDescent="0.25">
      <c r="A14296" t="s">
        <v>0</v>
      </c>
      <c r="B14296" t="s">
        <v>25651</v>
      </c>
      <c r="C14296" t="s">
        <v>1569</v>
      </c>
      <c r="D14296" t="s">
        <v>4526</v>
      </c>
      <c r="E14296" t="s">
        <v>59</v>
      </c>
      <c r="F14296" t="b">
        <v>0</v>
      </c>
      <c r="G14296" t="s">
        <v>89</v>
      </c>
      <c r="H14296" s="1">
        <v>46176.585115740738</v>
      </c>
      <c r="I14296" t="b">
        <v>0</v>
      </c>
      <c r="J14296" t="b">
        <v>0</v>
      </c>
      <c r="K14296" t="s">
        <v>41</v>
      </c>
      <c r="L14296" t="s">
        <v>60</v>
      </c>
      <c r="M14296">
        <v>42500</v>
      </c>
      <c r="N14296"/>
      <c r="O14296" t="s">
        <v>25652</v>
      </c>
      <c r="P14296" t="s">
        <v>219</v>
      </c>
    </row>
    <row r="14297" spans="1:16" x14ac:dyDescent="0.25">
      <c r="A14297" t="s">
        <v>1</v>
      </c>
      <c r="B14297" t="s">
        <v>144</v>
      </c>
      <c r="C14297" t="s">
        <v>1359</v>
      </c>
      <c r="D14297" t="s">
        <v>4526</v>
      </c>
      <c r="E14297" t="s">
        <v>59</v>
      </c>
      <c r="F14297" t="b">
        <v>0</v>
      </c>
      <c r="G14297" t="s">
        <v>89</v>
      </c>
      <c r="H14297" s="1">
        <v>46176.585219907407</v>
      </c>
      <c r="I14297" t="b">
        <v>0</v>
      </c>
      <c r="J14297" t="b">
        <v>0</v>
      </c>
      <c r="K14297" t="s">
        <v>41</v>
      </c>
      <c r="L14297" t="s">
        <v>60</v>
      </c>
      <c r="M14297">
        <v>155000</v>
      </c>
      <c r="N14297"/>
      <c r="O14297" t="s">
        <v>10696</v>
      </c>
      <c r="P14297" t="s">
        <v>25653</v>
      </c>
    </row>
    <row r="14298" spans="1:16" x14ac:dyDescent="0.25">
      <c r="A14298" t="s">
        <v>4</v>
      </c>
      <c r="B14298" t="s">
        <v>10822</v>
      </c>
      <c r="C14298" t="s">
        <v>13643</v>
      </c>
      <c r="D14298" t="s">
        <v>20103</v>
      </c>
      <c r="E14298" t="s">
        <v>59</v>
      </c>
      <c r="F14298" t="b">
        <v>0</v>
      </c>
      <c r="G14298" t="s">
        <v>20</v>
      </c>
      <c r="H14298" s="1">
        <v>46176.585775462961</v>
      </c>
      <c r="I14298" t="b">
        <v>0</v>
      </c>
      <c r="J14298" t="b">
        <v>0</v>
      </c>
      <c r="K14298" t="s">
        <v>20</v>
      </c>
      <c r="L14298" t="s">
        <v>60</v>
      </c>
      <c r="M14298">
        <v>67500</v>
      </c>
      <c r="N14298"/>
      <c r="O14298" t="s">
        <v>13644</v>
      </c>
      <c r="P14298" t="s">
        <v>146</v>
      </c>
    </row>
    <row r="14299" spans="1:16" x14ac:dyDescent="0.25">
      <c r="A14299" t="s">
        <v>0</v>
      </c>
      <c r="B14299" t="s">
        <v>262</v>
      </c>
      <c r="C14299" t="s">
        <v>25654</v>
      </c>
      <c r="D14299" t="s">
        <v>4526</v>
      </c>
      <c r="F14299" t="b">
        <v>0</v>
      </c>
      <c r="G14299" t="s">
        <v>40</v>
      </c>
      <c r="H14299" s="1">
        <v>46176.586458333331</v>
      </c>
      <c r="I14299" t="b">
        <v>1</v>
      </c>
      <c r="J14299" t="b">
        <v>0</v>
      </c>
      <c r="K14299" t="s">
        <v>40</v>
      </c>
      <c r="L14299" t="s">
        <v>74</v>
      </c>
      <c r="M14299"/>
      <c r="N14299">
        <v>20.504999999999999</v>
      </c>
      <c r="O14299" t="s">
        <v>19483</v>
      </c>
      <c r="P14299" t="s">
        <v>325</v>
      </c>
    </row>
    <row r="14300" spans="1:16" x14ac:dyDescent="0.25">
      <c r="A14300" t="s">
        <v>0</v>
      </c>
      <c r="B14300" t="s">
        <v>25655</v>
      </c>
      <c r="C14300" t="s">
        <v>76</v>
      </c>
      <c r="D14300" t="s">
        <v>141</v>
      </c>
      <c r="E14300" t="s">
        <v>88</v>
      </c>
      <c r="F14300" t="b">
        <v>1</v>
      </c>
      <c r="G14300" t="s">
        <v>41</v>
      </c>
      <c r="H14300" s="1">
        <v>46176.586469907408</v>
      </c>
      <c r="I14300" t="b">
        <v>1</v>
      </c>
      <c r="J14300" t="b">
        <v>0</v>
      </c>
      <c r="K14300" t="s">
        <v>41</v>
      </c>
      <c r="L14300" t="s">
        <v>74</v>
      </c>
      <c r="M14300"/>
      <c r="N14300">
        <v>11</v>
      </c>
      <c r="O14300" t="s">
        <v>141</v>
      </c>
      <c r="P14300" t="s">
        <v>25656</v>
      </c>
    </row>
    <row r="14301" spans="1:16" x14ac:dyDescent="0.25">
      <c r="A14301" t="s">
        <v>0</v>
      </c>
      <c r="B14301" t="s">
        <v>25657</v>
      </c>
      <c r="C14301" t="s">
        <v>76</v>
      </c>
      <c r="D14301" t="s">
        <v>141</v>
      </c>
      <c r="E14301" t="s">
        <v>88</v>
      </c>
      <c r="F14301" t="b">
        <v>1</v>
      </c>
      <c r="G14301" t="s">
        <v>41</v>
      </c>
      <c r="H14301" s="1">
        <v>46176.586481481478</v>
      </c>
      <c r="I14301" t="b">
        <v>0</v>
      </c>
      <c r="J14301" t="b">
        <v>0</v>
      </c>
      <c r="K14301" t="s">
        <v>41</v>
      </c>
      <c r="L14301" t="s">
        <v>74</v>
      </c>
      <c r="M14301"/>
      <c r="N14301">
        <v>50</v>
      </c>
      <c r="O14301" t="s">
        <v>141</v>
      </c>
      <c r="P14301" t="s">
        <v>558</v>
      </c>
    </row>
    <row r="14302" spans="1:16" x14ac:dyDescent="0.25">
      <c r="A14302" t="s">
        <v>0</v>
      </c>
      <c r="B14302" t="s">
        <v>0</v>
      </c>
      <c r="D14302" t="s">
        <v>4599</v>
      </c>
      <c r="E14302" t="s">
        <v>88</v>
      </c>
      <c r="F14302" t="b">
        <v>0</v>
      </c>
      <c r="G14302" t="s">
        <v>40</v>
      </c>
      <c r="H14302" s="1">
        <v>46176.586481481478</v>
      </c>
      <c r="I14302" t="b">
        <v>0</v>
      </c>
      <c r="J14302" t="b">
        <v>0</v>
      </c>
      <c r="K14302" t="s">
        <v>40</v>
      </c>
      <c r="L14302" t="s">
        <v>74</v>
      </c>
      <c r="M14302"/>
      <c r="N14302">
        <v>43.5</v>
      </c>
      <c r="O14302" t="s">
        <v>15423</v>
      </c>
      <c r="P14302" t="s">
        <v>3650</v>
      </c>
    </row>
    <row r="14303" spans="1:16" x14ac:dyDescent="0.25">
      <c r="A14303" t="s">
        <v>6</v>
      </c>
      <c r="B14303" t="s">
        <v>25658</v>
      </c>
      <c r="C14303" t="s">
        <v>112</v>
      </c>
      <c r="D14303" t="s">
        <v>4526</v>
      </c>
      <c r="E14303" t="s">
        <v>59</v>
      </c>
      <c r="F14303" t="b">
        <v>0</v>
      </c>
      <c r="G14303" t="s">
        <v>65</v>
      </c>
      <c r="H14303" s="1">
        <v>46176.586550925917</v>
      </c>
      <c r="I14303" t="b">
        <v>0</v>
      </c>
      <c r="J14303" t="b">
        <v>0</v>
      </c>
      <c r="K14303" t="s">
        <v>41</v>
      </c>
      <c r="L14303" t="s">
        <v>60</v>
      </c>
      <c r="M14303">
        <v>225000</v>
      </c>
      <c r="N14303"/>
      <c r="O14303" t="s">
        <v>7589</v>
      </c>
      <c r="P14303" t="s">
        <v>25659</v>
      </c>
    </row>
    <row r="14304" spans="1:16" x14ac:dyDescent="0.25">
      <c r="A14304" t="s">
        <v>0</v>
      </c>
      <c r="B14304" t="s">
        <v>0</v>
      </c>
      <c r="C14304" t="s">
        <v>25332</v>
      </c>
      <c r="D14304" t="s">
        <v>410</v>
      </c>
      <c r="E14304" t="s">
        <v>88</v>
      </c>
      <c r="F14304" t="b">
        <v>0</v>
      </c>
      <c r="G14304" t="s">
        <v>40</v>
      </c>
      <c r="H14304" s="1">
        <v>46176.587766203702</v>
      </c>
      <c r="I14304" t="b">
        <v>0</v>
      </c>
      <c r="J14304" t="b">
        <v>0</v>
      </c>
      <c r="K14304" t="s">
        <v>40</v>
      </c>
      <c r="L14304" t="s">
        <v>74</v>
      </c>
      <c r="M14304"/>
      <c r="N14304">
        <v>37.5</v>
      </c>
      <c r="O14304" t="s">
        <v>410</v>
      </c>
      <c r="P14304" t="s">
        <v>3650</v>
      </c>
    </row>
    <row r="14305" spans="1:16" x14ac:dyDescent="0.25">
      <c r="A14305" t="s">
        <v>1</v>
      </c>
      <c r="B14305" t="s">
        <v>25660</v>
      </c>
      <c r="C14305" t="s">
        <v>112</v>
      </c>
      <c r="D14305" t="s">
        <v>4526</v>
      </c>
      <c r="E14305" t="s">
        <v>59</v>
      </c>
      <c r="F14305" t="b">
        <v>0</v>
      </c>
      <c r="G14305" t="s">
        <v>77</v>
      </c>
      <c r="H14305" s="1">
        <v>46176.588206018518</v>
      </c>
      <c r="I14305" t="b">
        <v>0</v>
      </c>
      <c r="J14305" t="b">
        <v>1</v>
      </c>
      <c r="K14305" t="s">
        <v>41</v>
      </c>
      <c r="L14305" t="s">
        <v>60</v>
      </c>
      <c r="M14305">
        <v>181537.5</v>
      </c>
      <c r="N14305"/>
      <c r="O14305" t="s">
        <v>4049</v>
      </c>
      <c r="P14305" t="s">
        <v>25661</v>
      </c>
    </row>
    <row r="14306" spans="1:16" x14ac:dyDescent="0.25">
      <c r="A14306" t="s">
        <v>0</v>
      </c>
      <c r="B14306" t="s">
        <v>2051</v>
      </c>
      <c r="C14306" t="s">
        <v>25662</v>
      </c>
      <c r="D14306" t="s">
        <v>4526</v>
      </c>
      <c r="E14306" t="s">
        <v>59</v>
      </c>
      <c r="F14306" t="b">
        <v>0</v>
      </c>
      <c r="G14306" t="s">
        <v>89</v>
      </c>
      <c r="H14306" s="1">
        <v>46176.626736111109</v>
      </c>
      <c r="I14306" t="b">
        <v>0</v>
      </c>
      <c r="J14306" t="b">
        <v>0</v>
      </c>
      <c r="K14306" t="s">
        <v>41</v>
      </c>
      <c r="L14306" t="s">
        <v>60</v>
      </c>
      <c r="M14306">
        <v>68500</v>
      </c>
      <c r="N14306"/>
      <c r="O14306" t="s">
        <v>25663</v>
      </c>
      <c r="P14306" t="s">
        <v>6873</v>
      </c>
    </row>
    <row r="14307" spans="1:16" x14ac:dyDescent="0.25">
      <c r="A14307" t="s">
        <v>7</v>
      </c>
      <c r="B14307" t="s">
        <v>7</v>
      </c>
      <c r="C14307" t="s">
        <v>612</v>
      </c>
      <c r="D14307" t="s">
        <v>4526</v>
      </c>
      <c r="E14307" t="s">
        <v>59</v>
      </c>
      <c r="F14307" t="b">
        <v>0</v>
      </c>
      <c r="G14307" t="s">
        <v>73</v>
      </c>
      <c r="H14307" s="1">
        <v>46176.626736111109</v>
      </c>
      <c r="I14307" t="b">
        <v>1</v>
      </c>
      <c r="J14307" t="b">
        <v>1</v>
      </c>
      <c r="K14307" t="s">
        <v>41</v>
      </c>
      <c r="L14307" t="s">
        <v>60</v>
      </c>
      <c r="M14307">
        <v>115000</v>
      </c>
      <c r="N14307"/>
      <c r="O14307" t="s">
        <v>10744</v>
      </c>
      <c r="P14307" t="s">
        <v>4661</v>
      </c>
    </row>
    <row r="14308" spans="1:16" x14ac:dyDescent="0.25">
      <c r="A14308" t="s">
        <v>0</v>
      </c>
      <c r="B14308" t="s">
        <v>25664</v>
      </c>
      <c r="C14308" t="s">
        <v>3401</v>
      </c>
      <c r="D14308" t="s">
        <v>4526</v>
      </c>
      <c r="E14308" t="s">
        <v>59</v>
      </c>
      <c r="F14308" t="b">
        <v>0</v>
      </c>
      <c r="G14308" t="s">
        <v>89</v>
      </c>
      <c r="H14308" s="1">
        <v>46176.626759259263</v>
      </c>
      <c r="I14308" t="b">
        <v>0</v>
      </c>
      <c r="J14308" t="b">
        <v>0</v>
      </c>
      <c r="K14308" t="s">
        <v>41</v>
      </c>
      <c r="L14308" t="s">
        <v>60</v>
      </c>
      <c r="M14308">
        <v>120000</v>
      </c>
      <c r="N14308"/>
      <c r="O14308" t="s">
        <v>105</v>
      </c>
      <c r="P14308" t="s">
        <v>219</v>
      </c>
    </row>
    <row r="14309" spans="1:16" x14ac:dyDescent="0.25">
      <c r="A14309" t="s">
        <v>2</v>
      </c>
      <c r="B14309" t="s">
        <v>25665</v>
      </c>
      <c r="C14309" t="s">
        <v>1311</v>
      </c>
      <c r="D14309" t="s">
        <v>4346</v>
      </c>
      <c r="E14309" t="s">
        <v>59</v>
      </c>
      <c r="F14309" t="b">
        <v>0</v>
      </c>
      <c r="G14309" t="s">
        <v>65</v>
      </c>
      <c r="H14309" s="1">
        <v>46176.628217592603</v>
      </c>
      <c r="I14309" t="b">
        <v>0</v>
      </c>
      <c r="J14309" t="b">
        <v>1</v>
      </c>
      <c r="K14309" t="s">
        <v>41</v>
      </c>
      <c r="L14309" t="s">
        <v>60</v>
      </c>
      <c r="M14309">
        <v>127500</v>
      </c>
      <c r="N14309"/>
      <c r="O14309" t="s">
        <v>11141</v>
      </c>
      <c r="P14309" t="s">
        <v>459</v>
      </c>
    </row>
    <row r="14310" spans="1:16" x14ac:dyDescent="0.25">
      <c r="A14310" t="s">
        <v>6</v>
      </c>
      <c r="B14310" t="s">
        <v>25666</v>
      </c>
      <c r="C14310" t="s">
        <v>12438</v>
      </c>
      <c r="D14310" t="s">
        <v>4346</v>
      </c>
      <c r="E14310" t="s">
        <v>59</v>
      </c>
      <c r="F14310" t="b">
        <v>0</v>
      </c>
      <c r="G14310" t="s">
        <v>40</v>
      </c>
      <c r="H14310" s="1">
        <v>46176.629421296297</v>
      </c>
      <c r="I14310" t="b">
        <v>0</v>
      </c>
      <c r="J14310" t="b">
        <v>0</v>
      </c>
      <c r="K14310" t="s">
        <v>40</v>
      </c>
      <c r="L14310" t="s">
        <v>60</v>
      </c>
      <c r="M14310">
        <v>59186</v>
      </c>
      <c r="N14310"/>
      <c r="O14310" t="s">
        <v>12439</v>
      </c>
    </row>
    <row r="14311" spans="1:16" x14ac:dyDescent="0.25">
      <c r="A14311" t="s">
        <v>5</v>
      </c>
      <c r="B14311" t="s">
        <v>5</v>
      </c>
      <c r="C14311" t="s">
        <v>201</v>
      </c>
      <c r="D14311" t="s">
        <v>4526</v>
      </c>
      <c r="E14311" t="s">
        <v>59</v>
      </c>
      <c r="F14311" t="b">
        <v>0</v>
      </c>
      <c r="G14311" t="s">
        <v>77</v>
      </c>
      <c r="H14311" s="1">
        <v>46176.629525462973</v>
      </c>
      <c r="I14311" t="b">
        <v>1</v>
      </c>
      <c r="J14311" t="b">
        <v>1</v>
      </c>
      <c r="K14311" t="s">
        <v>41</v>
      </c>
      <c r="L14311" t="s">
        <v>60</v>
      </c>
      <c r="M14311">
        <v>130000</v>
      </c>
      <c r="N14311"/>
      <c r="O14311" t="s">
        <v>8470</v>
      </c>
      <c r="P14311" t="s">
        <v>8069</v>
      </c>
    </row>
    <row r="14312" spans="1:16" x14ac:dyDescent="0.25">
      <c r="A14312" t="s">
        <v>5</v>
      </c>
      <c r="B14312" t="s">
        <v>25667</v>
      </c>
      <c r="C14312" t="s">
        <v>206</v>
      </c>
      <c r="D14312" t="s">
        <v>4526</v>
      </c>
      <c r="E14312" t="s">
        <v>59</v>
      </c>
      <c r="F14312" t="b">
        <v>0</v>
      </c>
      <c r="G14312" t="s">
        <v>77</v>
      </c>
      <c r="H14312" s="1">
        <v>46176.629733796297</v>
      </c>
      <c r="I14312" t="b">
        <v>0</v>
      </c>
      <c r="J14312" t="b">
        <v>1</v>
      </c>
      <c r="K14312" t="s">
        <v>41</v>
      </c>
      <c r="L14312" t="s">
        <v>60</v>
      </c>
      <c r="M14312">
        <v>120000</v>
      </c>
      <c r="N14312"/>
      <c r="O14312" t="s">
        <v>24895</v>
      </c>
      <c r="P14312" t="s">
        <v>11592</v>
      </c>
    </row>
    <row r="14313" spans="1:16" x14ac:dyDescent="0.25">
      <c r="A14313" t="s">
        <v>4</v>
      </c>
      <c r="B14313" t="s">
        <v>25668</v>
      </c>
      <c r="C14313" t="s">
        <v>76</v>
      </c>
      <c r="D14313" t="s">
        <v>4622</v>
      </c>
      <c r="E14313" t="s">
        <v>59</v>
      </c>
      <c r="F14313" t="b">
        <v>1</v>
      </c>
      <c r="G14313" t="s">
        <v>40</v>
      </c>
      <c r="H14313" s="1">
        <v>46176.631319444437</v>
      </c>
      <c r="I14313" t="b">
        <v>0</v>
      </c>
      <c r="J14313" t="b">
        <v>0</v>
      </c>
      <c r="K14313" t="s">
        <v>40</v>
      </c>
      <c r="L14313" t="s">
        <v>60</v>
      </c>
      <c r="M14313">
        <v>485000</v>
      </c>
      <c r="N14313"/>
      <c r="O14313" t="s">
        <v>3792</v>
      </c>
      <c r="P14313" t="s">
        <v>25669</v>
      </c>
    </row>
    <row r="14314" spans="1:16" x14ac:dyDescent="0.25">
      <c r="A14314" t="s">
        <v>5</v>
      </c>
      <c r="B14314" t="s">
        <v>5</v>
      </c>
      <c r="C14314" t="s">
        <v>6898</v>
      </c>
      <c r="D14314" t="s">
        <v>4587</v>
      </c>
      <c r="E14314" t="s">
        <v>59</v>
      </c>
      <c r="F14314" t="b">
        <v>0</v>
      </c>
      <c r="G14314" t="s">
        <v>40</v>
      </c>
      <c r="H14314" s="1">
        <v>46176.631319444437</v>
      </c>
      <c r="I14314" t="b">
        <v>1</v>
      </c>
      <c r="J14314" t="b">
        <v>0</v>
      </c>
      <c r="K14314" t="s">
        <v>40</v>
      </c>
      <c r="L14314" t="s">
        <v>60</v>
      </c>
      <c r="M14314">
        <v>85000</v>
      </c>
      <c r="N14314"/>
      <c r="O14314" t="s">
        <v>25670</v>
      </c>
      <c r="P14314" t="s">
        <v>25671</v>
      </c>
    </row>
    <row r="14315" spans="1:16" x14ac:dyDescent="0.25">
      <c r="A14315" t="s">
        <v>4</v>
      </c>
      <c r="B14315" t="s">
        <v>20964</v>
      </c>
      <c r="C14315" t="s">
        <v>6117</v>
      </c>
      <c r="D14315" t="s">
        <v>4346</v>
      </c>
      <c r="E14315" t="s">
        <v>59</v>
      </c>
      <c r="F14315" t="b">
        <v>0</v>
      </c>
      <c r="G14315" t="s">
        <v>40</v>
      </c>
      <c r="H14315" s="1">
        <v>46176.631354166668</v>
      </c>
      <c r="I14315" t="b">
        <v>1</v>
      </c>
      <c r="J14315" t="b">
        <v>0</v>
      </c>
      <c r="K14315" t="s">
        <v>40</v>
      </c>
      <c r="L14315" t="s">
        <v>60</v>
      </c>
      <c r="M14315">
        <v>55000</v>
      </c>
      <c r="N14315"/>
      <c r="O14315" t="s">
        <v>12441</v>
      </c>
      <c r="P14315" t="s">
        <v>20965</v>
      </c>
    </row>
    <row r="14316" spans="1:16" x14ac:dyDescent="0.25">
      <c r="A14316" t="s">
        <v>0</v>
      </c>
      <c r="B14316" t="s">
        <v>25672</v>
      </c>
      <c r="C14316" t="s">
        <v>2955</v>
      </c>
      <c r="D14316" t="s">
        <v>4346</v>
      </c>
      <c r="E14316" t="s">
        <v>59</v>
      </c>
      <c r="F14316" t="b">
        <v>0</v>
      </c>
      <c r="G14316" t="s">
        <v>73</v>
      </c>
      <c r="H14316" s="1">
        <v>46176.668402777781</v>
      </c>
      <c r="I14316" t="b">
        <v>1</v>
      </c>
      <c r="J14316" t="b">
        <v>1</v>
      </c>
      <c r="K14316" t="s">
        <v>41</v>
      </c>
      <c r="L14316" t="s">
        <v>60</v>
      </c>
      <c r="M14316">
        <v>45000</v>
      </c>
      <c r="N14316"/>
      <c r="O14316" t="s">
        <v>25673</v>
      </c>
    </row>
    <row r="14317" spans="1:16" x14ac:dyDescent="0.25">
      <c r="A14317" t="s">
        <v>0</v>
      </c>
      <c r="B14317" t="s">
        <v>25674</v>
      </c>
      <c r="C14317" t="s">
        <v>315</v>
      </c>
      <c r="D14317" t="s">
        <v>2360</v>
      </c>
      <c r="E14317" t="s">
        <v>59</v>
      </c>
      <c r="F14317" t="b">
        <v>0</v>
      </c>
      <c r="G14317" t="s">
        <v>65</v>
      </c>
      <c r="H14317" s="1">
        <v>46176.668437499997</v>
      </c>
      <c r="I14317" t="b">
        <v>1</v>
      </c>
      <c r="J14317" t="b">
        <v>0</v>
      </c>
      <c r="K14317" t="s">
        <v>41</v>
      </c>
      <c r="L14317" t="s">
        <v>74</v>
      </c>
      <c r="M14317"/>
      <c r="N14317">
        <v>35</v>
      </c>
      <c r="O14317" t="s">
        <v>17885</v>
      </c>
      <c r="P14317" t="s">
        <v>219</v>
      </c>
    </row>
    <row r="14318" spans="1:16" x14ac:dyDescent="0.25">
      <c r="A14318" t="s">
        <v>0</v>
      </c>
      <c r="B14318" t="s">
        <v>996</v>
      </c>
      <c r="C14318" t="s">
        <v>246</v>
      </c>
      <c r="D14318" t="s">
        <v>4526</v>
      </c>
      <c r="E14318" t="s">
        <v>59</v>
      </c>
      <c r="F14318" t="b">
        <v>0</v>
      </c>
      <c r="G14318" t="s">
        <v>65</v>
      </c>
      <c r="H14318" s="1">
        <v>46176.668483796297</v>
      </c>
      <c r="I14318" t="b">
        <v>0</v>
      </c>
      <c r="J14318" t="b">
        <v>0</v>
      </c>
      <c r="K14318" t="s">
        <v>41</v>
      </c>
      <c r="L14318" t="s">
        <v>74</v>
      </c>
      <c r="M14318"/>
      <c r="N14318">
        <v>39.5</v>
      </c>
      <c r="O14318" t="s">
        <v>1164</v>
      </c>
      <c r="P14318" t="s">
        <v>22516</v>
      </c>
    </row>
    <row r="14319" spans="1:16" x14ac:dyDescent="0.25">
      <c r="A14319" t="s">
        <v>3</v>
      </c>
      <c r="B14319" t="s">
        <v>25675</v>
      </c>
      <c r="C14319" t="s">
        <v>76</v>
      </c>
      <c r="D14319" t="s">
        <v>4346</v>
      </c>
      <c r="E14319" t="s">
        <v>59</v>
      </c>
      <c r="F14319" t="b">
        <v>1</v>
      </c>
      <c r="G14319" t="s">
        <v>13</v>
      </c>
      <c r="H14319" s="1">
        <v>46176.668749999997</v>
      </c>
      <c r="I14319" t="b">
        <v>0</v>
      </c>
      <c r="J14319" t="b">
        <v>0</v>
      </c>
      <c r="K14319" t="s">
        <v>13</v>
      </c>
      <c r="L14319" t="s">
        <v>60</v>
      </c>
      <c r="M14319">
        <v>86500</v>
      </c>
      <c r="N14319"/>
      <c r="O14319" t="s">
        <v>25676</v>
      </c>
      <c r="P14319" t="s">
        <v>1998</v>
      </c>
    </row>
    <row r="14320" spans="1:16" x14ac:dyDescent="0.25">
      <c r="A14320" t="s">
        <v>0</v>
      </c>
      <c r="B14320" t="s">
        <v>996</v>
      </c>
      <c r="C14320" t="s">
        <v>913</v>
      </c>
      <c r="D14320" t="s">
        <v>20103</v>
      </c>
      <c r="E14320" t="s">
        <v>59</v>
      </c>
      <c r="F14320" t="b">
        <v>0</v>
      </c>
      <c r="G14320" t="s">
        <v>20</v>
      </c>
      <c r="H14320" s="1">
        <v>46176.669108796297</v>
      </c>
      <c r="I14320" t="b">
        <v>0</v>
      </c>
      <c r="J14320" t="b">
        <v>0</v>
      </c>
      <c r="K14320" t="s">
        <v>20</v>
      </c>
      <c r="L14320" t="s">
        <v>60</v>
      </c>
      <c r="M14320">
        <v>52500</v>
      </c>
      <c r="N14320"/>
      <c r="O14320" t="s">
        <v>963</v>
      </c>
      <c r="P14320" t="s">
        <v>25677</v>
      </c>
    </row>
    <row r="14321" spans="1:16" x14ac:dyDescent="0.25">
      <c r="A14321" t="s">
        <v>8</v>
      </c>
      <c r="B14321" t="s">
        <v>25678</v>
      </c>
      <c r="C14321" t="s">
        <v>21368</v>
      </c>
      <c r="D14321" t="s">
        <v>4526</v>
      </c>
      <c r="E14321" t="s">
        <v>59</v>
      </c>
      <c r="F14321" t="b">
        <v>0</v>
      </c>
      <c r="G14321" t="s">
        <v>89</v>
      </c>
      <c r="H14321" s="1">
        <v>46176.669872685183</v>
      </c>
      <c r="I14321" t="b">
        <v>0</v>
      </c>
      <c r="J14321" t="b">
        <v>1</v>
      </c>
      <c r="K14321" t="s">
        <v>41</v>
      </c>
      <c r="L14321" t="s">
        <v>60</v>
      </c>
      <c r="M14321">
        <v>130000</v>
      </c>
      <c r="N14321"/>
      <c r="O14321" t="s">
        <v>362</v>
      </c>
      <c r="P14321" t="s">
        <v>17636</v>
      </c>
    </row>
    <row r="14322" spans="1:16" x14ac:dyDescent="0.25">
      <c r="A14322" t="s">
        <v>3</v>
      </c>
      <c r="B14322" t="s">
        <v>25679</v>
      </c>
      <c r="C14322" t="s">
        <v>807</v>
      </c>
      <c r="D14322" t="s">
        <v>4526</v>
      </c>
      <c r="E14322" t="s">
        <v>59</v>
      </c>
      <c r="F14322" t="b">
        <v>0</v>
      </c>
      <c r="G14322" t="s">
        <v>77</v>
      </c>
      <c r="H14322" s="1">
        <v>46176.671388888892</v>
      </c>
      <c r="I14322" t="b">
        <v>0</v>
      </c>
      <c r="J14322" t="b">
        <v>0</v>
      </c>
      <c r="K14322" t="s">
        <v>41</v>
      </c>
      <c r="L14322" t="s">
        <v>60</v>
      </c>
      <c r="M14322">
        <v>123572.8</v>
      </c>
      <c r="N14322"/>
      <c r="O14322" t="s">
        <v>5305</v>
      </c>
      <c r="P14322" t="s">
        <v>25680</v>
      </c>
    </row>
    <row r="14323" spans="1:16" x14ac:dyDescent="0.25">
      <c r="A14323" t="s">
        <v>1</v>
      </c>
      <c r="B14323" t="s">
        <v>25681</v>
      </c>
      <c r="C14323" t="s">
        <v>175</v>
      </c>
      <c r="D14323" t="s">
        <v>2360</v>
      </c>
      <c r="E14323" t="s">
        <v>59</v>
      </c>
      <c r="F14323" t="b">
        <v>0</v>
      </c>
      <c r="G14323" t="s">
        <v>68</v>
      </c>
      <c r="H14323" s="1">
        <v>46176.671388888892</v>
      </c>
      <c r="I14323" t="b">
        <v>0</v>
      </c>
      <c r="J14323" t="b">
        <v>1</v>
      </c>
      <c r="K14323" t="s">
        <v>41</v>
      </c>
      <c r="L14323" t="s">
        <v>74</v>
      </c>
      <c r="M14323"/>
      <c r="N14323">
        <v>60</v>
      </c>
      <c r="O14323" t="s">
        <v>1251</v>
      </c>
      <c r="P14323" t="s">
        <v>177</v>
      </c>
    </row>
    <row r="14324" spans="1:16" x14ac:dyDescent="0.25">
      <c r="A14324" t="s">
        <v>1</v>
      </c>
      <c r="B14324" t="s">
        <v>799</v>
      </c>
      <c r="C14324" t="s">
        <v>356</v>
      </c>
      <c r="D14324" t="s">
        <v>4526</v>
      </c>
      <c r="E14324" t="s">
        <v>88</v>
      </c>
      <c r="F14324" t="b">
        <v>0</v>
      </c>
      <c r="G14324" t="s">
        <v>77</v>
      </c>
      <c r="H14324" s="1">
        <v>46176.671388888892</v>
      </c>
      <c r="I14324" t="b">
        <v>1</v>
      </c>
      <c r="J14324" t="b">
        <v>0</v>
      </c>
      <c r="K14324" t="s">
        <v>41</v>
      </c>
      <c r="L14324" t="s">
        <v>74</v>
      </c>
      <c r="M14324"/>
      <c r="N14324">
        <v>73.94</v>
      </c>
      <c r="O14324" t="s">
        <v>3576</v>
      </c>
      <c r="P14324" t="s">
        <v>24216</v>
      </c>
    </row>
    <row r="14325" spans="1:16" x14ac:dyDescent="0.25">
      <c r="A14325" t="s">
        <v>5</v>
      </c>
      <c r="B14325" t="s">
        <v>25682</v>
      </c>
      <c r="C14325" t="s">
        <v>11229</v>
      </c>
      <c r="D14325" t="s">
        <v>4346</v>
      </c>
      <c r="E14325" t="s">
        <v>59</v>
      </c>
      <c r="F14325" t="b">
        <v>0</v>
      </c>
      <c r="G14325" t="s">
        <v>40</v>
      </c>
      <c r="H14325" s="1">
        <v>46176.672986111109</v>
      </c>
      <c r="I14325" t="b">
        <v>0</v>
      </c>
      <c r="J14325" t="b">
        <v>0</v>
      </c>
      <c r="K14325" t="s">
        <v>40</v>
      </c>
      <c r="L14325" t="s">
        <v>60</v>
      </c>
      <c r="M14325">
        <v>92500</v>
      </c>
      <c r="N14325"/>
      <c r="O14325" t="s">
        <v>25683</v>
      </c>
      <c r="P14325" t="s">
        <v>25684</v>
      </c>
    </row>
    <row r="14326" spans="1:16" x14ac:dyDescent="0.25">
      <c r="A14326" t="s">
        <v>0</v>
      </c>
      <c r="B14326" t="s">
        <v>25685</v>
      </c>
      <c r="C14326" t="s">
        <v>1969</v>
      </c>
      <c r="D14326" t="s">
        <v>4346</v>
      </c>
      <c r="E14326" t="s">
        <v>88</v>
      </c>
      <c r="F14326" t="b">
        <v>0</v>
      </c>
      <c r="G14326" t="s">
        <v>65</v>
      </c>
      <c r="H14326" s="1">
        <v>46176.710069444453</v>
      </c>
      <c r="I14326" t="b">
        <v>0</v>
      </c>
      <c r="J14326" t="b">
        <v>1</v>
      </c>
      <c r="K14326" t="s">
        <v>41</v>
      </c>
      <c r="L14326" t="s">
        <v>74</v>
      </c>
      <c r="M14326"/>
      <c r="N14326">
        <v>39.5</v>
      </c>
      <c r="O14326" t="s">
        <v>25686</v>
      </c>
      <c r="P14326" t="s">
        <v>25687</v>
      </c>
    </row>
    <row r="14327" spans="1:16" x14ac:dyDescent="0.25">
      <c r="A14327" t="s">
        <v>0</v>
      </c>
      <c r="B14327" t="s">
        <v>0</v>
      </c>
      <c r="C14327" t="s">
        <v>25654</v>
      </c>
      <c r="D14327" t="s">
        <v>4346</v>
      </c>
      <c r="F14327" t="b">
        <v>0</v>
      </c>
      <c r="G14327" t="s">
        <v>40</v>
      </c>
      <c r="H14327" s="1">
        <v>46176.711458333331</v>
      </c>
      <c r="I14327" t="b">
        <v>1</v>
      </c>
      <c r="J14327" t="b">
        <v>0</v>
      </c>
      <c r="K14327" t="s">
        <v>40</v>
      </c>
      <c r="L14327" t="s">
        <v>74</v>
      </c>
      <c r="M14327"/>
      <c r="N14327">
        <v>25</v>
      </c>
      <c r="O14327" t="s">
        <v>19483</v>
      </c>
      <c r="P14327" t="s">
        <v>1314</v>
      </c>
    </row>
    <row r="14328" spans="1:16" x14ac:dyDescent="0.25">
      <c r="A14328" t="s">
        <v>8</v>
      </c>
      <c r="B14328" t="s">
        <v>25688</v>
      </c>
      <c r="C14328" t="s">
        <v>75</v>
      </c>
      <c r="D14328" t="s">
        <v>4526</v>
      </c>
      <c r="E14328" t="s">
        <v>59</v>
      </c>
      <c r="F14328" t="b">
        <v>0</v>
      </c>
      <c r="G14328" t="s">
        <v>65</v>
      </c>
      <c r="H14328" s="1">
        <v>46176.71162037037</v>
      </c>
      <c r="I14328" t="b">
        <v>0</v>
      </c>
      <c r="J14328" t="b">
        <v>0</v>
      </c>
      <c r="K14328" t="s">
        <v>41</v>
      </c>
      <c r="L14328" t="s">
        <v>60</v>
      </c>
      <c r="M14328">
        <v>87500</v>
      </c>
      <c r="N14328"/>
      <c r="O14328" t="s">
        <v>25689</v>
      </c>
      <c r="P14328" t="s">
        <v>208</v>
      </c>
    </row>
    <row r="14329" spans="1:16" x14ac:dyDescent="0.25">
      <c r="A14329" t="s">
        <v>6</v>
      </c>
      <c r="B14329" t="s">
        <v>6</v>
      </c>
      <c r="C14329" t="s">
        <v>7072</v>
      </c>
      <c r="D14329" t="s">
        <v>4346</v>
      </c>
      <c r="E14329" t="s">
        <v>59</v>
      </c>
      <c r="F14329" t="b">
        <v>0</v>
      </c>
      <c r="G14329" t="s">
        <v>40</v>
      </c>
      <c r="H14329" s="1">
        <v>46176.712754629632</v>
      </c>
      <c r="I14329" t="b">
        <v>0</v>
      </c>
      <c r="J14329" t="b">
        <v>0</v>
      </c>
      <c r="K14329" t="s">
        <v>40</v>
      </c>
      <c r="L14329" t="s">
        <v>60</v>
      </c>
      <c r="M14329">
        <v>39500</v>
      </c>
      <c r="N14329"/>
      <c r="O14329" t="s">
        <v>10626</v>
      </c>
      <c r="P14329" t="s">
        <v>25690</v>
      </c>
    </row>
    <row r="14330" spans="1:16" x14ac:dyDescent="0.25">
      <c r="A14330" t="s">
        <v>5</v>
      </c>
      <c r="B14330" t="s">
        <v>2188</v>
      </c>
      <c r="C14330" t="s">
        <v>356</v>
      </c>
      <c r="D14330" t="s">
        <v>4526</v>
      </c>
      <c r="E14330" t="s">
        <v>88</v>
      </c>
      <c r="F14330" t="b">
        <v>0</v>
      </c>
      <c r="G14330" t="s">
        <v>77</v>
      </c>
      <c r="H14330" s="1">
        <v>46176.71297453704</v>
      </c>
      <c r="I14330" t="b">
        <v>1</v>
      </c>
      <c r="J14330" t="b">
        <v>0</v>
      </c>
      <c r="K14330" t="s">
        <v>41</v>
      </c>
      <c r="L14330" t="s">
        <v>74</v>
      </c>
      <c r="M14330"/>
      <c r="N14330">
        <v>75</v>
      </c>
      <c r="O14330" t="s">
        <v>25691</v>
      </c>
      <c r="P14330" t="s">
        <v>24216</v>
      </c>
    </row>
    <row r="14331" spans="1:16" x14ac:dyDescent="0.25">
      <c r="A14331" t="s">
        <v>0</v>
      </c>
      <c r="B14331" t="s">
        <v>547</v>
      </c>
      <c r="C14331" t="s">
        <v>67</v>
      </c>
      <c r="D14331" t="s">
        <v>4526</v>
      </c>
      <c r="E14331" t="s">
        <v>59</v>
      </c>
      <c r="F14331" t="b">
        <v>0</v>
      </c>
      <c r="G14331" t="s">
        <v>77</v>
      </c>
      <c r="H14331" s="1">
        <v>46176.713171296287</v>
      </c>
      <c r="I14331" t="b">
        <v>1</v>
      </c>
      <c r="J14331" t="b">
        <v>0</v>
      </c>
      <c r="K14331" t="s">
        <v>41</v>
      </c>
      <c r="L14331" t="s">
        <v>60</v>
      </c>
      <c r="M14331">
        <v>185000</v>
      </c>
      <c r="N14331"/>
      <c r="O14331" t="s">
        <v>1815</v>
      </c>
      <c r="P14331" t="s">
        <v>25692</v>
      </c>
    </row>
    <row r="14332" spans="1:16" x14ac:dyDescent="0.25">
      <c r="A14332" t="s">
        <v>4</v>
      </c>
      <c r="B14332" t="s">
        <v>25693</v>
      </c>
      <c r="C14332" t="s">
        <v>76</v>
      </c>
      <c r="D14332" t="s">
        <v>6716</v>
      </c>
      <c r="E14332" t="s">
        <v>59</v>
      </c>
      <c r="F14332" t="b">
        <v>1</v>
      </c>
      <c r="G14332" t="s">
        <v>13</v>
      </c>
      <c r="H14332" s="1">
        <v>46176.713518518518</v>
      </c>
      <c r="I14332" t="b">
        <v>0</v>
      </c>
      <c r="J14332" t="b">
        <v>0</v>
      </c>
      <c r="K14332" t="s">
        <v>13</v>
      </c>
      <c r="L14332" t="s">
        <v>60</v>
      </c>
      <c r="M14332">
        <v>173000</v>
      </c>
      <c r="N14332"/>
      <c r="O14332" t="s">
        <v>4570</v>
      </c>
      <c r="P14332" t="s">
        <v>3082</v>
      </c>
    </row>
    <row r="14333" spans="1:16" x14ac:dyDescent="0.25">
      <c r="A14333" t="s">
        <v>1</v>
      </c>
      <c r="B14333" t="s">
        <v>25694</v>
      </c>
      <c r="C14333" t="s">
        <v>40</v>
      </c>
      <c r="D14333" t="s">
        <v>4526</v>
      </c>
      <c r="E14333" t="s">
        <v>59</v>
      </c>
      <c r="F14333" t="b">
        <v>0</v>
      </c>
      <c r="G14333" t="s">
        <v>40</v>
      </c>
      <c r="H14333" s="1">
        <v>46176.714699074073</v>
      </c>
      <c r="I14333" t="b">
        <v>1</v>
      </c>
      <c r="J14333" t="b">
        <v>0</v>
      </c>
      <c r="K14333" t="s">
        <v>40</v>
      </c>
      <c r="L14333" t="s">
        <v>60</v>
      </c>
      <c r="M14333">
        <v>275000</v>
      </c>
      <c r="N14333"/>
      <c r="O14333" t="s">
        <v>3886</v>
      </c>
      <c r="P14333" t="s">
        <v>25695</v>
      </c>
    </row>
    <row r="14334" spans="1:16" x14ac:dyDescent="0.25">
      <c r="A14334" t="s">
        <v>0</v>
      </c>
      <c r="B14334" t="s">
        <v>25696</v>
      </c>
      <c r="C14334" t="s">
        <v>1969</v>
      </c>
      <c r="D14334" t="s">
        <v>4526</v>
      </c>
      <c r="E14334" t="s">
        <v>59</v>
      </c>
      <c r="F14334" t="b">
        <v>0</v>
      </c>
      <c r="G14334" t="s">
        <v>65</v>
      </c>
      <c r="H14334" s="1">
        <v>46176.751736111109</v>
      </c>
      <c r="I14334" t="b">
        <v>0</v>
      </c>
      <c r="J14334" t="b">
        <v>0</v>
      </c>
      <c r="K14334" t="s">
        <v>41</v>
      </c>
      <c r="L14334" t="s">
        <v>60</v>
      </c>
      <c r="M14334">
        <v>80000</v>
      </c>
      <c r="N14334"/>
      <c r="O14334" t="s">
        <v>1059</v>
      </c>
      <c r="P14334" t="s">
        <v>25697</v>
      </c>
    </row>
    <row r="14335" spans="1:16" x14ac:dyDescent="0.25">
      <c r="A14335" t="s">
        <v>3</v>
      </c>
      <c r="B14335" t="s">
        <v>3220</v>
      </c>
      <c r="C14335" t="s">
        <v>25698</v>
      </c>
      <c r="D14335" t="s">
        <v>2360</v>
      </c>
      <c r="E14335" t="s">
        <v>59</v>
      </c>
      <c r="F14335" t="b">
        <v>0</v>
      </c>
      <c r="G14335" t="s">
        <v>65</v>
      </c>
      <c r="H14335" s="1">
        <v>46176.751736111109</v>
      </c>
      <c r="I14335" t="b">
        <v>0</v>
      </c>
      <c r="J14335" t="b">
        <v>0</v>
      </c>
      <c r="K14335" t="s">
        <v>41</v>
      </c>
      <c r="L14335" t="s">
        <v>74</v>
      </c>
      <c r="M14335"/>
      <c r="N14335">
        <v>72.5</v>
      </c>
      <c r="O14335" t="s">
        <v>3096</v>
      </c>
      <c r="P14335" t="s">
        <v>25699</v>
      </c>
    </row>
    <row r="14336" spans="1:16" x14ac:dyDescent="0.25">
      <c r="A14336" t="s">
        <v>0</v>
      </c>
      <c r="B14336" t="s">
        <v>25700</v>
      </c>
      <c r="C14336" t="s">
        <v>9978</v>
      </c>
      <c r="D14336" t="s">
        <v>4346</v>
      </c>
      <c r="E14336" t="s">
        <v>132</v>
      </c>
      <c r="F14336" t="b">
        <v>0</v>
      </c>
      <c r="G14336" t="s">
        <v>68</v>
      </c>
      <c r="H14336" s="1">
        <v>46176.751736111109</v>
      </c>
      <c r="I14336" t="b">
        <v>0</v>
      </c>
      <c r="J14336" t="b">
        <v>1</v>
      </c>
      <c r="K14336" t="s">
        <v>41</v>
      </c>
      <c r="L14336" t="s">
        <v>74</v>
      </c>
      <c r="M14336"/>
      <c r="N14336">
        <v>30.754999999999999</v>
      </c>
      <c r="O14336" t="s">
        <v>22101</v>
      </c>
      <c r="P14336" t="s">
        <v>288</v>
      </c>
    </row>
    <row r="14337" spans="1:16" x14ac:dyDescent="0.25">
      <c r="A14337" t="s">
        <v>6</v>
      </c>
      <c r="B14337" t="s">
        <v>23422</v>
      </c>
      <c r="C14337" t="s">
        <v>23423</v>
      </c>
      <c r="D14337" t="s">
        <v>4756</v>
      </c>
      <c r="E14337" t="s">
        <v>59</v>
      </c>
      <c r="F14337" t="b">
        <v>0</v>
      </c>
      <c r="G14337" t="s">
        <v>73</v>
      </c>
      <c r="H14337" s="1">
        <v>46176.751759259263</v>
      </c>
      <c r="I14337" t="b">
        <v>0</v>
      </c>
      <c r="J14337" t="b">
        <v>1</v>
      </c>
      <c r="K14337" t="s">
        <v>41</v>
      </c>
      <c r="L14337" t="s">
        <v>60</v>
      </c>
      <c r="M14337">
        <v>317000</v>
      </c>
      <c r="N14337"/>
      <c r="O14337" t="s">
        <v>23424</v>
      </c>
      <c r="P14337" t="s">
        <v>3954</v>
      </c>
    </row>
    <row r="14338" spans="1:16" x14ac:dyDescent="0.25">
      <c r="A14338" t="s">
        <v>2</v>
      </c>
      <c r="B14338" t="s">
        <v>25701</v>
      </c>
      <c r="C14338" t="s">
        <v>810</v>
      </c>
      <c r="D14338" t="s">
        <v>4346</v>
      </c>
      <c r="E14338" t="s">
        <v>59</v>
      </c>
      <c r="F14338" t="b">
        <v>0</v>
      </c>
      <c r="G14338" t="s">
        <v>77</v>
      </c>
      <c r="H14338" s="1">
        <v>46176.753206018519</v>
      </c>
      <c r="I14338" t="b">
        <v>0</v>
      </c>
      <c r="J14338" t="b">
        <v>1</v>
      </c>
      <c r="K14338" t="s">
        <v>41</v>
      </c>
      <c r="L14338" t="s">
        <v>60</v>
      </c>
      <c r="M14338">
        <v>145000</v>
      </c>
      <c r="N14338"/>
      <c r="O14338" t="s">
        <v>1461</v>
      </c>
      <c r="P14338" t="s">
        <v>25702</v>
      </c>
    </row>
    <row r="14339" spans="1:16" x14ac:dyDescent="0.25">
      <c r="A14339" t="s">
        <v>1</v>
      </c>
      <c r="B14339" t="s">
        <v>210</v>
      </c>
      <c r="C14339" t="s">
        <v>63</v>
      </c>
      <c r="D14339" t="s">
        <v>4346</v>
      </c>
      <c r="E14339" t="s">
        <v>59</v>
      </c>
      <c r="F14339" t="b">
        <v>0</v>
      </c>
      <c r="G14339" t="s">
        <v>89</v>
      </c>
      <c r="H14339" s="1">
        <v>46176.754537037043</v>
      </c>
      <c r="I14339" t="b">
        <v>0</v>
      </c>
      <c r="J14339" t="b">
        <v>1</v>
      </c>
      <c r="K14339" t="s">
        <v>41</v>
      </c>
      <c r="L14339" t="s">
        <v>60</v>
      </c>
      <c r="M14339">
        <v>120000</v>
      </c>
      <c r="N14339"/>
      <c r="O14339" t="s">
        <v>1692</v>
      </c>
      <c r="P14339" t="s">
        <v>25703</v>
      </c>
    </row>
    <row r="14340" spans="1:16" x14ac:dyDescent="0.25">
      <c r="A14340" t="s">
        <v>1</v>
      </c>
      <c r="B14340" t="s">
        <v>10393</v>
      </c>
      <c r="C14340" t="s">
        <v>13767</v>
      </c>
      <c r="D14340" t="s">
        <v>4346</v>
      </c>
      <c r="E14340" t="s">
        <v>59</v>
      </c>
      <c r="F14340" t="b">
        <v>0</v>
      </c>
      <c r="G14340" t="s">
        <v>19</v>
      </c>
      <c r="H14340" s="1">
        <v>46176.75545138889</v>
      </c>
      <c r="I14340" t="b">
        <v>1</v>
      </c>
      <c r="J14340" t="b">
        <v>0</v>
      </c>
      <c r="K14340" t="s">
        <v>19</v>
      </c>
      <c r="L14340" t="s">
        <v>60</v>
      </c>
      <c r="M14340">
        <v>1700000</v>
      </c>
      <c r="N14340"/>
      <c r="O14340" t="s">
        <v>23136</v>
      </c>
      <c r="P14340" t="s">
        <v>25704</v>
      </c>
    </row>
    <row r="14341" spans="1:16" x14ac:dyDescent="0.25">
      <c r="A14341" t="s">
        <v>1</v>
      </c>
      <c r="B14341" t="s">
        <v>25705</v>
      </c>
      <c r="C14341" t="s">
        <v>5026</v>
      </c>
      <c r="D14341" t="s">
        <v>7670</v>
      </c>
      <c r="E14341" t="s">
        <v>59</v>
      </c>
      <c r="F14341" t="b">
        <v>0</v>
      </c>
      <c r="G14341" t="s">
        <v>40</v>
      </c>
      <c r="H14341" s="1">
        <v>46176.756284722222</v>
      </c>
      <c r="I14341" t="b">
        <v>1</v>
      </c>
      <c r="J14341" t="b">
        <v>0</v>
      </c>
      <c r="K14341" t="s">
        <v>40</v>
      </c>
      <c r="L14341" t="s">
        <v>60</v>
      </c>
      <c r="M14341">
        <v>55000</v>
      </c>
      <c r="N14341"/>
      <c r="O14341" t="s">
        <v>21331</v>
      </c>
      <c r="P14341" t="s">
        <v>1418</v>
      </c>
    </row>
    <row r="14342" spans="1:16" x14ac:dyDescent="0.25">
      <c r="A14342" t="s">
        <v>0</v>
      </c>
      <c r="B14342" t="s">
        <v>0</v>
      </c>
      <c r="C14342" t="s">
        <v>11422</v>
      </c>
      <c r="D14342" t="s">
        <v>4526</v>
      </c>
      <c r="E14342" t="s">
        <v>88</v>
      </c>
      <c r="F14342" t="b">
        <v>0</v>
      </c>
      <c r="G14342" t="s">
        <v>65</v>
      </c>
      <c r="H14342" s="1">
        <v>46176.793425925927</v>
      </c>
      <c r="I14342" t="b">
        <v>0</v>
      </c>
      <c r="J14342" t="b">
        <v>0</v>
      </c>
      <c r="K14342" t="s">
        <v>41</v>
      </c>
      <c r="L14342" t="s">
        <v>74</v>
      </c>
      <c r="M14342"/>
      <c r="N14342">
        <v>22</v>
      </c>
      <c r="O14342" t="s">
        <v>8693</v>
      </c>
      <c r="P14342" t="s">
        <v>2318</v>
      </c>
    </row>
    <row r="14343" spans="1:16" x14ac:dyDescent="0.25">
      <c r="A14343" t="s">
        <v>5</v>
      </c>
      <c r="B14343" t="s">
        <v>25706</v>
      </c>
      <c r="C14343" t="s">
        <v>172</v>
      </c>
      <c r="D14343" t="s">
        <v>4526</v>
      </c>
      <c r="E14343" t="s">
        <v>59</v>
      </c>
      <c r="F14343" t="b">
        <v>0</v>
      </c>
      <c r="G14343" t="s">
        <v>77</v>
      </c>
      <c r="H14343" s="1">
        <v>46176.796226851853</v>
      </c>
      <c r="I14343" t="b">
        <v>1</v>
      </c>
      <c r="J14343" t="b">
        <v>0</v>
      </c>
      <c r="K14343" t="s">
        <v>41</v>
      </c>
      <c r="L14343" t="s">
        <v>60</v>
      </c>
      <c r="M14343">
        <v>225000</v>
      </c>
      <c r="N14343"/>
      <c r="O14343" t="s">
        <v>839</v>
      </c>
      <c r="P14343" t="s">
        <v>1623</v>
      </c>
    </row>
    <row r="14344" spans="1:16" x14ac:dyDescent="0.25">
      <c r="A14344" t="s">
        <v>1</v>
      </c>
      <c r="B14344" t="s">
        <v>3069</v>
      </c>
      <c r="C14344" t="s">
        <v>112</v>
      </c>
      <c r="D14344" t="s">
        <v>4526</v>
      </c>
      <c r="E14344" t="s">
        <v>59</v>
      </c>
      <c r="F14344" t="b">
        <v>0</v>
      </c>
      <c r="G14344" t="s">
        <v>65</v>
      </c>
      <c r="H14344" s="1">
        <v>46176.796284722222</v>
      </c>
      <c r="I14344" t="b">
        <v>0</v>
      </c>
      <c r="J14344" t="b">
        <v>1</v>
      </c>
      <c r="K14344" t="s">
        <v>41</v>
      </c>
      <c r="L14344" t="s">
        <v>60</v>
      </c>
      <c r="M14344">
        <v>55000</v>
      </c>
      <c r="N14344"/>
      <c r="O14344" t="s">
        <v>170</v>
      </c>
      <c r="P14344" t="s">
        <v>25707</v>
      </c>
    </row>
    <row r="14345" spans="1:16" x14ac:dyDescent="0.25">
      <c r="A14345" t="s">
        <v>1</v>
      </c>
      <c r="B14345" t="s">
        <v>25708</v>
      </c>
      <c r="C14345" t="s">
        <v>500</v>
      </c>
      <c r="D14345" t="s">
        <v>24354</v>
      </c>
      <c r="E14345" t="s">
        <v>88</v>
      </c>
      <c r="F14345" t="b">
        <v>0</v>
      </c>
      <c r="G14345" t="s">
        <v>13</v>
      </c>
      <c r="H14345" s="1">
        <v>46176.796817129631</v>
      </c>
      <c r="I14345" t="b">
        <v>1</v>
      </c>
      <c r="J14345" t="b">
        <v>0</v>
      </c>
      <c r="K14345" t="s">
        <v>13</v>
      </c>
      <c r="L14345" t="s">
        <v>74</v>
      </c>
      <c r="M14345"/>
      <c r="N14345">
        <v>86.625</v>
      </c>
      <c r="O14345" t="s">
        <v>2027</v>
      </c>
      <c r="P14345" t="s">
        <v>25709</v>
      </c>
    </row>
    <row r="14346" spans="1:16" x14ac:dyDescent="0.25">
      <c r="A14346" t="s">
        <v>1</v>
      </c>
      <c r="B14346" t="s">
        <v>25710</v>
      </c>
      <c r="C14346" t="s">
        <v>20</v>
      </c>
      <c r="D14346" t="s">
        <v>20103</v>
      </c>
      <c r="E14346" t="s">
        <v>59</v>
      </c>
      <c r="F14346" t="b">
        <v>0</v>
      </c>
      <c r="G14346" t="s">
        <v>20</v>
      </c>
      <c r="H14346" s="1">
        <v>46176.797152777777</v>
      </c>
      <c r="I14346" t="b">
        <v>1</v>
      </c>
      <c r="J14346" t="b">
        <v>0</v>
      </c>
      <c r="K14346" t="s">
        <v>20</v>
      </c>
      <c r="L14346" t="s">
        <v>60</v>
      </c>
      <c r="M14346">
        <v>145000</v>
      </c>
      <c r="N14346"/>
      <c r="O14346" t="s">
        <v>25711</v>
      </c>
    </row>
    <row r="14347" spans="1:16" x14ac:dyDescent="0.25">
      <c r="A14347" t="s">
        <v>2</v>
      </c>
      <c r="B14347" t="s">
        <v>306</v>
      </c>
      <c r="C14347" t="s">
        <v>1743</v>
      </c>
      <c r="D14347" t="s">
        <v>4526</v>
      </c>
      <c r="E14347" t="s">
        <v>88</v>
      </c>
      <c r="F14347" t="b">
        <v>0</v>
      </c>
      <c r="G14347" t="s">
        <v>73</v>
      </c>
      <c r="H14347" s="1">
        <v>46176.835092592592</v>
      </c>
      <c r="I14347" t="b">
        <v>0</v>
      </c>
      <c r="J14347" t="b">
        <v>1</v>
      </c>
      <c r="K14347" t="s">
        <v>41</v>
      </c>
      <c r="L14347" t="s">
        <v>60</v>
      </c>
      <c r="M14347">
        <v>99000</v>
      </c>
      <c r="N14347"/>
      <c r="O14347" t="s">
        <v>403</v>
      </c>
      <c r="P14347" t="s">
        <v>25712</v>
      </c>
    </row>
    <row r="14348" spans="1:16" x14ac:dyDescent="0.25">
      <c r="A14348" t="s">
        <v>4</v>
      </c>
      <c r="B14348" t="s">
        <v>25713</v>
      </c>
      <c r="C14348" t="s">
        <v>190</v>
      </c>
      <c r="D14348" t="s">
        <v>4526</v>
      </c>
      <c r="E14348" t="s">
        <v>59</v>
      </c>
      <c r="F14348" t="b">
        <v>0</v>
      </c>
      <c r="G14348" t="s">
        <v>73</v>
      </c>
      <c r="H14348" s="1">
        <v>46176.835150462961</v>
      </c>
      <c r="I14348" t="b">
        <v>0</v>
      </c>
      <c r="J14348" t="b">
        <v>1</v>
      </c>
      <c r="K14348" t="s">
        <v>41</v>
      </c>
      <c r="L14348" t="s">
        <v>60</v>
      </c>
      <c r="M14348">
        <v>112500</v>
      </c>
      <c r="N14348"/>
      <c r="O14348" t="s">
        <v>10744</v>
      </c>
      <c r="P14348" t="s">
        <v>25714</v>
      </c>
    </row>
    <row r="14349" spans="1:16" x14ac:dyDescent="0.25">
      <c r="A14349" t="s">
        <v>4</v>
      </c>
      <c r="B14349" t="s">
        <v>10180</v>
      </c>
      <c r="C14349" t="s">
        <v>253</v>
      </c>
      <c r="D14349" t="s">
        <v>4526</v>
      </c>
      <c r="E14349" t="s">
        <v>59</v>
      </c>
      <c r="F14349" t="b">
        <v>0</v>
      </c>
      <c r="G14349" t="s">
        <v>73</v>
      </c>
      <c r="H14349" s="1">
        <v>46176.835162037038</v>
      </c>
      <c r="I14349" t="b">
        <v>1</v>
      </c>
      <c r="J14349" t="b">
        <v>0</v>
      </c>
      <c r="K14349" t="s">
        <v>41</v>
      </c>
      <c r="L14349" t="s">
        <v>60</v>
      </c>
      <c r="M14349">
        <v>66557.5</v>
      </c>
      <c r="N14349"/>
      <c r="O14349" t="s">
        <v>25715</v>
      </c>
      <c r="P14349" t="s">
        <v>283</v>
      </c>
    </row>
    <row r="14350" spans="1:16" x14ac:dyDescent="0.25">
      <c r="A14350" t="s">
        <v>3</v>
      </c>
      <c r="B14350" t="s">
        <v>25716</v>
      </c>
      <c r="C14350" t="s">
        <v>76</v>
      </c>
      <c r="D14350" t="s">
        <v>5349</v>
      </c>
      <c r="E14350" t="s">
        <v>59</v>
      </c>
      <c r="F14350" t="b">
        <v>1</v>
      </c>
      <c r="G14350" t="s">
        <v>41</v>
      </c>
      <c r="H14350" s="1">
        <v>46176.836481481478</v>
      </c>
      <c r="I14350" t="b">
        <v>0</v>
      </c>
      <c r="J14350" t="b">
        <v>0</v>
      </c>
      <c r="K14350" t="s">
        <v>41</v>
      </c>
      <c r="L14350" t="s">
        <v>60</v>
      </c>
      <c r="M14350">
        <v>115000</v>
      </c>
      <c r="N14350"/>
      <c r="O14350" t="s">
        <v>25717</v>
      </c>
      <c r="P14350" t="s">
        <v>25718</v>
      </c>
    </row>
    <row r="14351" spans="1:16" x14ac:dyDescent="0.25">
      <c r="A14351" t="s">
        <v>5</v>
      </c>
      <c r="B14351" t="s">
        <v>25719</v>
      </c>
      <c r="C14351" t="s">
        <v>76</v>
      </c>
      <c r="D14351" t="s">
        <v>4526</v>
      </c>
      <c r="E14351" t="s">
        <v>59</v>
      </c>
      <c r="F14351" t="b">
        <v>1</v>
      </c>
      <c r="G14351" t="s">
        <v>68</v>
      </c>
      <c r="H14351" s="1">
        <v>46176.837962962964</v>
      </c>
      <c r="I14351" t="b">
        <v>1</v>
      </c>
      <c r="J14351" t="b">
        <v>0</v>
      </c>
      <c r="K14351" t="s">
        <v>41</v>
      </c>
      <c r="L14351" t="s">
        <v>60</v>
      </c>
      <c r="M14351">
        <v>160000</v>
      </c>
      <c r="N14351"/>
      <c r="O14351" t="s">
        <v>25720</v>
      </c>
      <c r="P14351" t="s">
        <v>25721</v>
      </c>
    </row>
    <row r="14352" spans="1:16" x14ac:dyDescent="0.25">
      <c r="A14352" t="s">
        <v>0</v>
      </c>
      <c r="B14352" t="s">
        <v>9181</v>
      </c>
      <c r="C14352" t="s">
        <v>1384</v>
      </c>
      <c r="D14352" t="s">
        <v>4526</v>
      </c>
      <c r="E14352" t="s">
        <v>59</v>
      </c>
      <c r="F14352" t="b">
        <v>0</v>
      </c>
      <c r="G14352" t="s">
        <v>77</v>
      </c>
      <c r="H14352" s="1">
        <v>46176.876736111109</v>
      </c>
      <c r="I14352" t="b">
        <v>0</v>
      </c>
      <c r="J14352" t="b">
        <v>0</v>
      </c>
      <c r="K14352" t="s">
        <v>41</v>
      </c>
      <c r="L14352" t="s">
        <v>74</v>
      </c>
      <c r="M14352"/>
      <c r="N14352">
        <v>44</v>
      </c>
      <c r="O14352" t="s">
        <v>215</v>
      </c>
      <c r="P14352" t="s">
        <v>25722</v>
      </c>
    </row>
    <row r="14353" spans="1:16" x14ac:dyDescent="0.25">
      <c r="A14353" t="s">
        <v>0</v>
      </c>
      <c r="B14353" t="s">
        <v>25723</v>
      </c>
      <c r="C14353" t="s">
        <v>190</v>
      </c>
      <c r="D14353" t="s">
        <v>21392</v>
      </c>
      <c r="E14353" t="s">
        <v>88</v>
      </c>
      <c r="F14353" t="b">
        <v>0</v>
      </c>
      <c r="G14353" t="s">
        <v>73</v>
      </c>
      <c r="H14353" s="1">
        <v>46176.876759259263</v>
      </c>
      <c r="I14353" t="b">
        <v>1</v>
      </c>
      <c r="J14353" t="b">
        <v>0</v>
      </c>
      <c r="K14353" t="s">
        <v>41</v>
      </c>
      <c r="L14353" t="s">
        <v>74</v>
      </c>
      <c r="M14353"/>
      <c r="N14353">
        <v>125</v>
      </c>
      <c r="O14353" t="s">
        <v>21393</v>
      </c>
    </row>
    <row r="14354" spans="1:16" x14ac:dyDescent="0.25">
      <c r="A14354" t="s">
        <v>3</v>
      </c>
      <c r="B14354" t="s">
        <v>25724</v>
      </c>
      <c r="C14354" t="s">
        <v>1423</v>
      </c>
      <c r="D14354" t="s">
        <v>4587</v>
      </c>
      <c r="E14354" t="s">
        <v>59</v>
      </c>
      <c r="F14354" t="b">
        <v>0</v>
      </c>
      <c r="G14354" t="s">
        <v>89</v>
      </c>
      <c r="H14354" s="1">
        <v>46176.876759259263</v>
      </c>
      <c r="I14354" t="b">
        <v>0</v>
      </c>
      <c r="J14354" t="b">
        <v>0</v>
      </c>
      <c r="K14354" t="s">
        <v>41</v>
      </c>
      <c r="L14354" t="s">
        <v>74</v>
      </c>
      <c r="M14354"/>
      <c r="N14354">
        <v>33.5</v>
      </c>
      <c r="O14354" t="s">
        <v>10814</v>
      </c>
      <c r="P14354" t="s">
        <v>25725</v>
      </c>
    </row>
    <row r="14355" spans="1:16" x14ac:dyDescent="0.25">
      <c r="A14355" t="s">
        <v>0</v>
      </c>
      <c r="B14355" t="s">
        <v>25726</v>
      </c>
      <c r="C14355" t="s">
        <v>1311</v>
      </c>
      <c r="D14355" t="s">
        <v>4526</v>
      </c>
      <c r="E14355" t="s">
        <v>88</v>
      </c>
      <c r="F14355" t="b">
        <v>0</v>
      </c>
      <c r="G14355" t="s">
        <v>65</v>
      </c>
      <c r="H14355" s="1">
        <v>46176.876770833333</v>
      </c>
      <c r="I14355" t="b">
        <v>1</v>
      </c>
      <c r="J14355" t="b">
        <v>1</v>
      </c>
      <c r="K14355" t="s">
        <v>41</v>
      </c>
      <c r="L14355" t="s">
        <v>74</v>
      </c>
      <c r="M14355"/>
      <c r="N14355">
        <v>32.5</v>
      </c>
      <c r="O14355" t="s">
        <v>482</v>
      </c>
      <c r="P14355" t="s">
        <v>25727</v>
      </c>
    </row>
    <row r="14356" spans="1:16" x14ac:dyDescent="0.25">
      <c r="A14356" t="s">
        <v>0</v>
      </c>
      <c r="B14356" t="s">
        <v>25728</v>
      </c>
      <c r="C14356" t="s">
        <v>304</v>
      </c>
      <c r="D14356" t="s">
        <v>4526</v>
      </c>
      <c r="E14356" t="s">
        <v>59</v>
      </c>
      <c r="F14356" t="b">
        <v>0</v>
      </c>
      <c r="G14356" t="s">
        <v>77</v>
      </c>
      <c r="H14356" s="1">
        <v>46176.876770833333</v>
      </c>
      <c r="I14356" t="b">
        <v>1</v>
      </c>
      <c r="J14356" t="b">
        <v>0</v>
      </c>
      <c r="K14356" t="s">
        <v>41</v>
      </c>
      <c r="L14356" t="s">
        <v>60</v>
      </c>
      <c r="M14356">
        <v>152500</v>
      </c>
      <c r="N14356"/>
      <c r="O14356" t="s">
        <v>701</v>
      </c>
      <c r="P14356" t="s">
        <v>25729</v>
      </c>
    </row>
    <row r="14357" spans="1:16" x14ac:dyDescent="0.25">
      <c r="A14357" t="s">
        <v>0</v>
      </c>
      <c r="B14357" t="s">
        <v>25730</v>
      </c>
      <c r="C14357" t="s">
        <v>165</v>
      </c>
      <c r="D14357" t="s">
        <v>4526</v>
      </c>
      <c r="E14357" t="s">
        <v>59</v>
      </c>
      <c r="F14357" t="b">
        <v>0</v>
      </c>
      <c r="G14357" t="s">
        <v>73</v>
      </c>
      <c r="H14357" s="1">
        <v>46176.876817129632</v>
      </c>
      <c r="I14357" t="b">
        <v>1</v>
      </c>
      <c r="J14357" t="b">
        <v>1</v>
      </c>
      <c r="K14357" t="s">
        <v>41</v>
      </c>
      <c r="L14357" t="s">
        <v>60</v>
      </c>
      <c r="M14357">
        <v>161625</v>
      </c>
      <c r="N14357"/>
      <c r="O14357" t="s">
        <v>8556</v>
      </c>
      <c r="P14357" t="s">
        <v>3000</v>
      </c>
    </row>
    <row r="14358" spans="1:16" x14ac:dyDescent="0.25">
      <c r="A14358" t="s">
        <v>6</v>
      </c>
      <c r="B14358" t="s">
        <v>25731</v>
      </c>
      <c r="C14358" t="s">
        <v>79</v>
      </c>
      <c r="D14358" t="s">
        <v>24160</v>
      </c>
      <c r="E14358" t="s">
        <v>59</v>
      </c>
      <c r="F14358" t="b">
        <v>0</v>
      </c>
      <c r="G14358" t="s">
        <v>77</v>
      </c>
      <c r="H14358" s="1">
        <v>46176.878206018519</v>
      </c>
      <c r="I14358" t="b">
        <v>0</v>
      </c>
      <c r="J14358" t="b">
        <v>0</v>
      </c>
      <c r="K14358" t="s">
        <v>41</v>
      </c>
      <c r="L14358" t="s">
        <v>60</v>
      </c>
      <c r="M14358">
        <v>200000</v>
      </c>
      <c r="N14358"/>
      <c r="O14358" t="s">
        <v>1990</v>
      </c>
      <c r="P14358" t="s">
        <v>3293</v>
      </c>
    </row>
    <row r="14359" spans="1:16" x14ac:dyDescent="0.25">
      <c r="A14359" t="s">
        <v>1</v>
      </c>
      <c r="B14359" t="s">
        <v>25732</v>
      </c>
      <c r="C14359" t="s">
        <v>532</v>
      </c>
      <c r="D14359" t="s">
        <v>4526</v>
      </c>
      <c r="E14359" t="s">
        <v>59</v>
      </c>
      <c r="F14359" t="b">
        <v>0</v>
      </c>
      <c r="G14359" t="s">
        <v>77</v>
      </c>
      <c r="H14359" s="1">
        <v>46176.879803240743</v>
      </c>
      <c r="I14359" t="b">
        <v>1</v>
      </c>
      <c r="J14359" t="b">
        <v>0</v>
      </c>
      <c r="K14359" t="s">
        <v>41</v>
      </c>
      <c r="L14359" t="s">
        <v>60</v>
      </c>
      <c r="M14359">
        <v>82500</v>
      </c>
      <c r="N14359"/>
      <c r="O14359" t="s">
        <v>25733</v>
      </c>
      <c r="P14359" t="s">
        <v>25734</v>
      </c>
    </row>
    <row r="14360" spans="1:16" x14ac:dyDescent="0.25">
      <c r="A14360" t="s">
        <v>3</v>
      </c>
      <c r="B14360" t="s">
        <v>25735</v>
      </c>
      <c r="C14360" t="s">
        <v>237</v>
      </c>
      <c r="D14360" t="s">
        <v>4526</v>
      </c>
      <c r="E14360" t="s">
        <v>59</v>
      </c>
      <c r="F14360" t="b">
        <v>0</v>
      </c>
      <c r="G14360" t="s">
        <v>89</v>
      </c>
      <c r="H14360" s="1">
        <v>46176.918425925927</v>
      </c>
      <c r="I14360" t="b">
        <v>0</v>
      </c>
      <c r="J14360" t="b">
        <v>0</v>
      </c>
      <c r="K14360" t="s">
        <v>41</v>
      </c>
      <c r="L14360" t="s">
        <v>60</v>
      </c>
      <c r="M14360">
        <v>127500</v>
      </c>
      <c r="N14360"/>
      <c r="O14360" t="s">
        <v>155</v>
      </c>
      <c r="P14360" t="s">
        <v>15414</v>
      </c>
    </row>
    <row r="14361" spans="1:16" x14ac:dyDescent="0.25">
      <c r="A14361" t="s">
        <v>0</v>
      </c>
      <c r="B14361" t="s">
        <v>5853</v>
      </c>
      <c r="C14361" t="s">
        <v>463</v>
      </c>
      <c r="D14361" t="s">
        <v>4526</v>
      </c>
      <c r="E14361" t="s">
        <v>59</v>
      </c>
      <c r="F14361" t="b">
        <v>0</v>
      </c>
      <c r="G14361" t="s">
        <v>77</v>
      </c>
      <c r="H14361" s="1">
        <v>46176.918425925927</v>
      </c>
      <c r="I14361" t="b">
        <v>0</v>
      </c>
      <c r="J14361" t="b">
        <v>1</v>
      </c>
      <c r="K14361" t="s">
        <v>41</v>
      </c>
      <c r="L14361" t="s">
        <v>60</v>
      </c>
      <c r="M14361">
        <v>75000</v>
      </c>
      <c r="N14361"/>
      <c r="O14361" t="s">
        <v>25736</v>
      </c>
      <c r="P14361" t="s">
        <v>25737</v>
      </c>
    </row>
    <row r="14362" spans="1:16" x14ac:dyDescent="0.25">
      <c r="A14362" t="s">
        <v>3</v>
      </c>
      <c r="B14362" t="s">
        <v>25738</v>
      </c>
      <c r="C14362" t="s">
        <v>190</v>
      </c>
      <c r="D14362" t="s">
        <v>4526</v>
      </c>
      <c r="E14362" t="s">
        <v>59</v>
      </c>
      <c r="F14362" t="b">
        <v>0</v>
      </c>
      <c r="G14362" t="s">
        <v>73</v>
      </c>
      <c r="H14362" s="1">
        <v>46176.918483796297</v>
      </c>
      <c r="I14362" t="b">
        <v>0</v>
      </c>
      <c r="J14362" t="b">
        <v>0</v>
      </c>
      <c r="K14362" t="s">
        <v>41</v>
      </c>
      <c r="L14362" t="s">
        <v>74</v>
      </c>
      <c r="M14362"/>
      <c r="N14362">
        <v>31.5</v>
      </c>
      <c r="O14362" t="s">
        <v>25739</v>
      </c>
      <c r="P14362" t="s">
        <v>1482</v>
      </c>
    </row>
    <row r="14363" spans="1:16" x14ac:dyDescent="0.25">
      <c r="A14363" t="s">
        <v>3</v>
      </c>
      <c r="B14363" t="s">
        <v>25740</v>
      </c>
      <c r="C14363" t="s">
        <v>41</v>
      </c>
      <c r="D14363" t="s">
        <v>4526</v>
      </c>
      <c r="E14363" t="s">
        <v>88</v>
      </c>
      <c r="F14363" t="b">
        <v>0</v>
      </c>
      <c r="G14363" t="s">
        <v>41</v>
      </c>
      <c r="H14363" s="1">
        <v>46176.91982638889</v>
      </c>
      <c r="I14363" t="b">
        <v>0</v>
      </c>
      <c r="J14363" t="b">
        <v>0</v>
      </c>
      <c r="K14363" t="s">
        <v>41</v>
      </c>
      <c r="L14363" t="s">
        <v>74</v>
      </c>
      <c r="M14363"/>
      <c r="N14363">
        <v>52.5</v>
      </c>
      <c r="O14363" t="s">
        <v>2183</v>
      </c>
      <c r="P14363" t="s">
        <v>1380</v>
      </c>
    </row>
    <row r="14364" spans="1:16" x14ac:dyDescent="0.25">
      <c r="A14364" t="s">
        <v>1</v>
      </c>
      <c r="B14364" t="s">
        <v>439</v>
      </c>
      <c r="C14364" t="s">
        <v>1644</v>
      </c>
      <c r="D14364" t="s">
        <v>4526</v>
      </c>
      <c r="E14364" t="s">
        <v>59</v>
      </c>
      <c r="F14364" t="b">
        <v>0</v>
      </c>
      <c r="G14364" t="s">
        <v>77</v>
      </c>
      <c r="H14364" s="1">
        <v>46176.921238425923</v>
      </c>
      <c r="I14364" t="b">
        <v>0</v>
      </c>
      <c r="J14364" t="b">
        <v>0</v>
      </c>
      <c r="K14364" t="s">
        <v>41</v>
      </c>
      <c r="L14364" t="s">
        <v>60</v>
      </c>
      <c r="M14364">
        <v>101000</v>
      </c>
      <c r="N14364"/>
      <c r="O14364" t="s">
        <v>25741</v>
      </c>
      <c r="P14364" t="s">
        <v>19504</v>
      </c>
    </row>
    <row r="14365" spans="1:16" x14ac:dyDescent="0.25">
      <c r="A14365" t="s">
        <v>1</v>
      </c>
      <c r="B14365" t="s">
        <v>439</v>
      </c>
      <c r="C14365" t="s">
        <v>1644</v>
      </c>
      <c r="D14365" t="s">
        <v>4526</v>
      </c>
      <c r="E14365" t="s">
        <v>59</v>
      </c>
      <c r="F14365" t="b">
        <v>0</v>
      </c>
      <c r="G14365" t="s">
        <v>89</v>
      </c>
      <c r="H14365" s="1">
        <v>46176.921388888892</v>
      </c>
      <c r="I14365" t="b">
        <v>0</v>
      </c>
      <c r="J14365" t="b">
        <v>0</v>
      </c>
      <c r="K14365" t="s">
        <v>41</v>
      </c>
      <c r="L14365" t="s">
        <v>60</v>
      </c>
      <c r="M14365">
        <v>101000</v>
      </c>
      <c r="N14365"/>
      <c r="O14365" t="s">
        <v>25741</v>
      </c>
      <c r="P14365" t="s">
        <v>19504</v>
      </c>
    </row>
    <row r="14366" spans="1:16" x14ac:dyDescent="0.25">
      <c r="A14366" t="s">
        <v>1</v>
      </c>
      <c r="B14366" t="s">
        <v>25742</v>
      </c>
      <c r="C14366" t="s">
        <v>980</v>
      </c>
      <c r="D14366" t="s">
        <v>4526</v>
      </c>
      <c r="E14366" t="s">
        <v>59</v>
      </c>
      <c r="F14366" t="b">
        <v>0</v>
      </c>
      <c r="G14366" t="s">
        <v>65</v>
      </c>
      <c r="H14366" s="1">
        <v>46176.921516203707</v>
      </c>
      <c r="I14366" t="b">
        <v>0</v>
      </c>
      <c r="J14366" t="b">
        <v>1</v>
      </c>
      <c r="K14366" t="s">
        <v>41</v>
      </c>
      <c r="L14366" t="s">
        <v>74</v>
      </c>
      <c r="M14366"/>
      <c r="N14366">
        <v>55</v>
      </c>
      <c r="O14366" t="s">
        <v>403</v>
      </c>
      <c r="P14366" t="s">
        <v>25743</v>
      </c>
    </row>
    <row r="14367" spans="1:16" x14ac:dyDescent="0.25">
      <c r="A14367" t="s">
        <v>2</v>
      </c>
      <c r="B14367" t="s">
        <v>25744</v>
      </c>
      <c r="C14367" t="s">
        <v>79</v>
      </c>
      <c r="D14367" t="s">
        <v>5175</v>
      </c>
      <c r="E14367" t="s">
        <v>59</v>
      </c>
      <c r="F14367" t="b">
        <v>0</v>
      </c>
      <c r="G14367" t="s">
        <v>77</v>
      </c>
      <c r="H14367" s="1">
        <v>46177.003229166658</v>
      </c>
      <c r="I14367" t="b">
        <v>0</v>
      </c>
      <c r="J14367" t="b">
        <v>1</v>
      </c>
      <c r="K14367" t="s">
        <v>41</v>
      </c>
      <c r="L14367" t="s">
        <v>60</v>
      </c>
      <c r="M14367">
        <v>271425</v>
      </c>
      <c r="N14367"/>
      <c r="O14367" t="s">
        <v>192</v>
      </c>
      <c r="P14367" t="s">
        <v>3297</v>
      </c>
    </row>
    <row r="14368" spans="1:16" x14ac:dyDescent="0.25">
      <c r="A14368" t="s">
        <v>4</v>
      </c>
      <c r="B14368" t="s">
        <v>25745</v>
      </c>
      <c r="C14368" t="s">
        <v>334</v>
      </c>
      <c r="D14368" t="s">
        <v>4526</v>
      </c>
      <c r="E14368" t="s">
        <v>59</v>
      </c>
      <c r="F14368" t="b">
        <v>0</v>
      </c>
      <c r="G14368" t="s">
        <v>41</v>
      </c>
      <c r="H14368" s="1">
        <v>46177.004479166673</v>
      </c>
      <c r="I14368" t="b">
        <v>0</v>
      </c>
      <c r="J14368" t="b">
        <v>1</v>
      </c>
      <c r="K14368" t="s">
        <v>41</v>
      </c>
      <c r="L14368" t="s">
        <v>60</v>
      </c>
      <c r="M14368">
        <v>240000</v>
      </c>
      <c r="N14368"/>
      <c r="O14368" t="s">
        <v>25746</v>
      </c>
      <c r="P14368" t="s">
        <v>25747</v>
      </c>
    </row>
    <row r="14369" spans="1:16" x14ac:dyDescent="0.25">
      <c r="A14369" t="s">
        <v>9</v>
      </c>
      <c r="B14369" t="s">
        <v>25748</v>
      </c>
      <c r="C14369" t="s">
        <v>984</v>
      </c>
      <c r="D14369" t="s">
        <v>4595</v>
      </c>
      <c r="F14369" t="b">
        <v>0</v>
      </c>
      <c r="G14369" t="s">
        <v>25</v>
      </c>
      <c r="H14369" s="1">
        <v>46177.005752314813</v>
      </c>
      <c r="I14369" t="b">
        <v>0</v>
      </c>
      <c r="J14369" t="b">
        <v>0</v>
      </c>
      <c r="K14369" t="s">
        <v>25</v>
      </c>
      <c r="L14369" t="s">
        <v>60</v>
      </c>
      <c r="M14369">
        <v>67500</v>
      </c>
      <c r="N14369"/>
      <c r="O14369" t="s">
        <v>22038</v>
      </c>
      <c r="P14369" t="s">
        <v>25749</v>
      </c>
    </row>
    <row r="14370" spans="1:16" x14ac:dyDescent="0.25">
      <c r="A14370" t="s">
        <v>1</v>
      </c>
      <c r="B14370" t="s">
        <v>1</v>
      </c>
      <c r="C14370" t="s">
        <v>25750</v>
      </c>
      <c r="D14370" t="s">
        <v>17626</v>
      </c>
      <c r="E14370" t="s">
        <v>59</v>
      </c>
      <c r="F14370" t="b">
        <v>0</v>
      </c>
      <c r="G14370" t="s">
        <v>89</v>
      </c>
      <c r="H14370" s="1">
        <v>46177.046284722222</v>
      </c>
      <c r="I14370" t="b">
        <v>0</v>
      </c>
      <c r="J14370" t="b">
        <v>1</v>
      </c>
      <c r="K14370" t="s">
        <v>41</v>
      </c>
      <c r="L14370" t="s">
        <v>60</v>
      </c>
      <c r="M14370">
        <v>126800</v>
      </c>
      <c r="N14370"/>
      <c r="O14370" t="s">
        <v>195</v>
      </c>
      <c r="P14370" t="s">
        <v>25751</v>
      </c>
    </row>
    <row r="14371" spans="1:16" x14ac:dyDescent="0.25">
      <c r="A14371" t="s">
        <v>1</v>
      </c>
      <c r="B14371" t="s">
        <v>439</v>
      </c>
      <c r="C14371" t="s">
        <v>172</v>
      </c>
      <c r="D14371" t="s">
        <v>4526</v>
      </c>
      <c r="E14371" t="s">
        <v>59</v>
      </c>
      <c r="F14371" t="b">
        <v>0</v>
      </c>
      <c r="G14371" t="s">
        <v>89</v>
      </c>
      <c r="H14371" s="1">
        <v>46177.21303240741</v>
      </c>
      <c r="I14371" t="b">
        <v>1</v>
      </c>
      <c r="J14371" t="b">
        <v>0</v>
      </c>
      <c r="K14371" t="s">
        <v>41</v>
      </c>
      <c r="L14371" t="s">
        <v>60</v>
      </c>
      <c r="M14371">
        <v>181000</v>
      </c>
      <c r="N14371"/>
      <c r="O14371" t="s">
        <v>2614</v>
      </c>
      <c r="P14371" t="s">
        <v>25752</v>
      </c>
    </row>
    <row r="14372" spans="1:16" x14ac:dyDescent="0.25">
      <c r="A14372" t="s">
        <v>0</v>
      </c>
      <c r="B14372" t="s">
        <v>25753</v>
      </c>
      <c r="C14372" t="s">
        <v>41</v>
      </c>
      <c r="D14372" t="s">
        <v>4346</v>
      </c>
      <c r="E14372" t="s">
        <v>59</v>
      </c>
      <c r="F14372" t="b">
        <v>0</v>
      </c>
      <c r="G14372" t="s">
        <v>41</v>
      </c>
      <c r="H14372" s="1">
        <v>46177.253067129634</v>
      </c>
      <c r="I14372" t="b">
        <v>0</v>
      </c>
      <c r="J14372" t="b">
        <v>1</v>
      </c>
      <c r="K14372" t="s">
        <v>41</v>
      </c>
      <c r="L14372" t="s">
        <v>60</v>
      </c>
      <c r="M14372">
        <v>115000</v>
      </c>
      <c r="N14372"/>
      <c r="O14372" t="s">
        <v>25754</v>
      </c>
      <c r="P14372" t="s">
        <v>1604</v>
      </c>
    </row>
    <row r="14373" spans="1:16" x14ac:dyDescent="0.25">
      <c r="A14373" t="s">
        <v>2</v>
      </c>
      <c r="B14373" t="s">
        <v>25755</v>
      </c>
      <c r="C14373" t="s">
        <v>637</v>
      </c>
      <c r="D14373" t="s">
        <v>17626</v>
      </c>
      <c r="E14373" t="s">
        <v>59</v>
      </c>
      <c r="F14373" t="b">
        <v>0</v>
      </c>
      <c r="G14373" t="s">
        <v>77</v>
      </c>
      <c r="H14373" s="1">
        <v>46177.253159722219</v>
      </c>
      <c r="I14373" t="b">
        <v>0</v>
      </c>
      <c r="J14373" t="b">
        <v>1</v>
      </c>
      <c r="K14373" t="s">
        <v>41</v>
      </c>
      <c r="L14373" t="s">
        <v>60</v>
      </c>
      <c r="M14373">
        <v>179000</v>
      </c>
      <c r="N14373"/>
      <c r="O14373" t="s">
        <v>1990</v>
      </c>
      <c r="P14373" t="s">
        <v>589</v>
      </c>
    </row>
    <row r="14374" spans="1:16" x14ac:dyDescent="0.25">
      <c r="A14374" t="s">
        <v>2</v>
      </c>
      <c r="B14374" t="s">
        <v>25756</v>
      </c>
      <c r="C14374" t="s">
        <v>369</v>
      </c>
      <c r="D14374" t="s">
        <v>17626</v>
      </c>
      <c r="E14374" t="s">
        <v>59</v>
      </c>
      <c r="F14374" t="b">
        <v>0</v>
      </c>
      <c r="G14374" t="s">
        <v>65</v>
      </c>
      <c r="H14374" s="1">
        <v>46177.253263888888</v>
      </c>
      <c r="I14374" t="b">
        <v>0</v>
      </c>
      <c r="J14374" t="b">
        <v>0</v>
      </c>
      <c r="K14374" t="s">
        <v>41</v>
      </c>
      <c r="L14374" t="s">
        <v>60</v>
      </c>
      <c r="M14374">
        <v>170000</v>
      </c>
      <c r="N14374"/>
      <c r="O14374" t="s">
        <v>2499</v>
      </c>
      <c r="P14374" t="s">
        <v>25757</v>
      </c>
    </row>
    <row r="14375" spans="1:16" x14ac:dyDescent="0.25">
      <c r="A14375" t="s">
        <v>1</v>
      </c>
      <c r="B14375" t="s">
        <v>316</v>
      </c>
      <c r="C14375" t="s">
        <v>25758</v>
      </c>
      <c r="D14375" t="s">
        <v>4756</v>
      </c>
      <c r="E14375" t="s">
        <v>59</v>
      </c>
      <c r="F14375" t="b">
        <v>0</v>
      </c>
      <c r="G14375" t="s">
        <v>77</v>
      </c>
      <c r="H14375" s="1">
        <v>46177.254641203697</v>
      </c>
      <c r="I14375" t="b">
        <v>1</v>
      </c>
      <c r="J14375" t="b">
        <v>1</v>
      </c>
      <c r="K14375" t="s">
        <v>41</v>
      </c>
      <c r="L14375" t="s">
        <v>60</v>
      </c>
      <c r="M14375">
        <v>118500</v>
      </c>
      <c r="N14375"/>
      <c r="O14375" t="s">
        <v>449</v>
      </c>
      <c r="P14375" t="s">
        <v>25759</v>
      </c>
    </row>
    <row r="14376" spans="1:16" x14ac:dyDescent="0.25">
      <c r="A14376" t="s">
        <v>0</v>
      </c>
      <c r="B14376" t="s">
        <v>25760</v>
      </c>
      <c r="C14376" t="s">
        <v>1068</v>
      </c>
      <c r="D14376" t="s">
        <v>4346</v>
      </c>
      <c r="E14376" t="s">
        <v>59</v>
      </c>
      <c r="F14376" t="b">
        <v>0</v>
      </c>
      <c r="G14376" t="s">
        <v>77</v>
      </c>
      <c r="H14376" s="1">
        <v>46177.293425925927</v>
      </c>
      <c r="I14376" t="b">
        <v>0</v>
      </c>
      <c r="J14376" t="b">
        <v>0</v>
      </c>
      <c r="K14376" t="s">
        <v>41</v>
      </c>
      <c r="L14376" t="s">
        <v>74</v>
      </c>
      <c r="M14376"/>
      <c r="N14376">
        <v>83.164999999999992</v>
      </c>
      <c r="O14376" t="s">
        <v>744</v>
      </c>
    </row>
    <row r="14377" spans="1:16" x14ac:dyDescent="0.25">
      <c r="A14377" t="s">
        <v>2</v>
      </c>
      <c r="B14377" t="s">
        <v>2852</v>
      </c>
      <c r="C14377" t="s">
        <v>10787</v>
      </c>
      <c r="D14377" t="s">
        <v>2360</v>
      </c>
      <c r="E14377" t="s">
        <v>59</v>
      </c>
      <c r="F14377" t="b">
        <v>0</v>
      </c>
      <c r="G14377" t="s">
        <v>13</v>
      </c>
      <c r="H14377" s="1">
        <v>46177.338530092587</v>
      </c>
      <c r="I14377" t="b">
        <v>0</v>
      </c>
      <c r="J14377" t="b">
        <v>0</v>
      </c>
      <c r="K14377" t="s">
        <v>13</v>
      </c>
      <c r="L14377" t="s">
        <v>60</v>
      </c>
      <c r="M14377">
        <v>111400</v>
      </c>
      <c r="N14377"/>
      <c r="O14377" t="s">
        <v>25761</v>
      </c>
      <c r="P14377" t="s">
        <v>25762</v>
      </c>
    </row>
    <row r="14378" spans="1:16" x14ac:dyDescent="0.25">
      <c r="A14378" t="s">
        <v>5</v>
      </c>
      <c r="B14378" t="s">
        <v>25763</v>
      </c>
      <c r="C14378" t="s">
        <v>5029</v>
      </c>
      <c r="D14378" t="s">
        <v>4562</v>
      </c>
      <c r="E14378" t="s">
        <v>232</v>
      </c>
      <c r="F14378" t="b">
        <v>0</v>
      </c>
      <c r="G14378" t="s">
        <v>40</v>
      </c>
      <c r="H14378" s="1">
        <v>46177.339699074073</v>
      </c>
      <c r="I14378" t="b">
        <v>1</v>
      </c>
      <c r="J14378" t="b">
        <v>0</v>
      </c>
      <c r="K14378" t="s">
        <v>40</v>
      </c>
      <c r="L14378" t="s">
        <v>60</v>
      </c>
      <c r="M14378">
        <v>100000</v>
      </c>
      <c r="N14378"/>
      <c r="O14378" t="s">
        <v>25764</v>
      </c>
      <c r="P14378" t="s">
        <v>25765</v>
      </c>
    </row>
    <row r="14379" spans="1:16" x14ac:dyDescent="0.25">
      <c r="A14379" t="s">
        <v>7</v>
      </c>
      <c r="B14379" t="s">
        <v>25766</v>
      </c>
      <c r="C14379" t="s">
        <v>142</v>
      </c>
      <c r="D14379" t="s">
        <v>4346</v>
      </c>
      <c r="E14379" t="s">
        <v>59</v>
      </c>
      <c r="F14379" t="b">
        <v>0</v>
      </c>
      <c r="G14379" t="s">
        <v>65</v>
      </c>
      <c r="H14379" s="1">
        <v>46177.376828703702</v>
      </c>
      <c r="I14379" t="b">
        <v>0</v>
      </c>
      <c r="J14379" t="b">
        <v>1</v>
      </c>
      <c r="K14379" t="s">
        <v>41</v>
      </c>
      <c r="L14379" t="s">
        <v>60</v>
      </c>
      <c r="M14379">
        <v>112500</v>
      </c>
      <c r="N14379"/>
      <c r="O14379" t="s">
        <v>25767</v>
      </c>
      <c r="P14379" t="s">
        <v>24282</v>
      </c>
    </row>
    <row r="14380" spans="1:16" x14ac:dyDescent="0.25">
      <c r="A14380" t="s">
        <v>1</v>
      </c>
      <c r="B14380" t="s">
        <v>25768</v>
      </c>
      <c r="C14380" t="s">
        <v>40</v>
      </c>
      <c r="D14380" t="s">
        <v>4526</v>
      </c>
      <c r="E14380" t="s">
        <v>59</v>
      </c>
      <c r="F14380" t="b">
        <v>0</v>
      </c>
      <c r="G14380" t="s">
        <v>40</v>
      </c>
      <c r="H14380" s="1">
        <v>46177.381284722222</v>
      </c>
      <c r="I14380" t="b">
        <v>1</v>
      </c>
      <c r="J14380" t="b">
        <v>0</v>
      </c>
      <c r="K14380" t="s">
        <v>40</v>
      </c>
      <c r="L14380" t="s">
        <v>60</v>
      </c>
      <c r="M14380">
        <v>54000</v>
      </c>
      <c r="N14380"/>
      <c r="O14380" t="s">
        <v>25769</v>
      </c>
      <c r="P14380" t="s">
        <v>25425</v>
      </c>
    </row>
    <row r="14381" spans="1:16" x14ac:dyDescent="0.25">
      <c r="A14381" t="s">
        <v>4</v>
      </c>
      <c r="B14381" t="s">
        <v>3412</v>
      </c>
      <c r="C14381" t="s">
        <v>3130</v>
      </c>
      <c r="D14381" t="s">
        <v>4526</v>
      </c>
      <c r="E14381" t="s">
        <v>88</v>
      </c>
      <c r="F14381" t="b">
        <v>0</v>
      </c>
      <c r="G14381" t="s">
        <v>89</v>
      </c>
      <c r="H14381" s="1">
        <v>46177.418483796297</v>
      </c>
      <c r="I14381" t="b">
        <v>0</v>
      </c>
      <c r="J14381" t="b">
        <v>1</v>
      </c>
      <c r="K14381" t="s">
        <v>41</v>
      </c>
      <c r="L14381" t="s">
        <v>74</v>
      </c>
      <c r="M14381"/>
      <c r="N14381">
        <v>42.75</v>
      </c>
      <c r="O14381" t="s">
        <v>4487</v>
      </c>
      <c r="P14381" t="s">
        <v>17325</v>
      </c>
    </row>
    <row r="14382" spans="1:16" x14ac:dyDescent="0.25">
      <c r="A14382" t="s">
        <v>2</v>
      </c>
      <c r="B14382" t="s">
        <v>15278</v>
      </c>
      <c r="C14382" t="s">
        <v>79</v>
      </c>
      <c r="D14382" t="s">
        <v>2360</v>
      </c>
      <c r="E14382" t="s">
        <v>59</v>
      </c>
      <c r="F14382" t="b">
        <v>0</v>
      </c>
      <c r="G14382" t="s">
        <v>77</v>
      </c>
      <c r="H14382" s="1">
        <v>46177.419861111113</v>
      </c>
      <c r="I14382" t="b">
        <v>0</v>
      </c>
      <c r="J14382" t="b">
        <v>1</v>
      </c>
      <c r="K14382" t="s">
        <v>41</v>
      </c>
      <c r="L14382" t="s">
        <v>60</v>
      </c>
      <c r="M14382">
        <v>214500</v>
      </c>
      <c r="N14382"/>
      <c r="O14382" t="s">
        <v>424</v>
      </c>
      <c r="P14382" t="s">
        <v>15279</v>
      </c>
    </row>
    <row r="14383" spans="1:16" x14ac:dyDescent="0.25">
      <c r="A14383" t="s">
        <v>1</v>
      </c>
      <c r="B14383" t="s">
        <v>10614</v>
      </c>
      <c r="C14383" t="s">
        <v>4714</v>
      </c>
      <c r="D14383" t="s">
        <v>2360</v>
      </c>
      <c r="E14383" t="s">
        <v>59</v>
      </c>
      <c r="F14383" t="b">
        <v>0</v>
      </c>
      <c r="G14383" t="s">
        <v>77</v>
      </c>
      <c r="H14383" s="1">
        <v>46177.421249999999</v>
      </c>
      <c r="I14383" t="b">
        <v>0</v>
      </c>
      <c r="J14383" t="b">
        <v>1</v>
      </c>
      <c r="K14383" t="s">
        <v>41</v>
      </c>
      <c r="L14383" t="s">
        <v>60</v>
      </c>
      <c r="M14383">
        <v>165000</v>
      </c>
      <c r="N14383"/>
      <c r="O14383" t="s">
        <v>424</v>
      </c>
      <c r="P14383" t="s">
        <v>25770</v>
      </c>
    </row>
    <row r="14384" spans="1:16" x14ac:dyDescent="0.25">
      <c r="A14384" t="s">
        <v>5</v>
      </c>
      <c r="B14384" t="s">
        <v>25771</v>
      </c>
      <c r="C14384" t="s">
        <v>5029</v>
      </c>
      <c r="D14384" t="s">
        <v>21470</v>
      </c>
      <c r="E14384" t="s">
        <v>59</v>
      </c>
      <c r="F14384" t="b">
        <v>0</v>
      </c>
      <c r="G14384" t="s">
        <v>40</v>
      </c>
      <c r="H14384" s="1">
        <v>46177.423055555562</v>
      </c>
      <c r="I14384" t="b">
        <v>0</v>
      </c>
      <c r="J14384" t="b">
        <v>0</v>
      </c>
      <c r="K14384" t="s">
        <v>40</v>
      </c>
      <c r="L14384" t="s">
        <v>60</v>
      </c>
      <c r="M14384">
        <v>425000</v>
      </c>
      <c r="N14384"/>
      <c r="O14384" t="s">
        <v>25772</v>
      </c>
      <c r="P14384" t="s">
        <v>25773</v>
      </c>
    </row>
    <row r="14385" spans="1:16" x14ac:dyDescent="0.25">
      <c r="A14385" t="s">
        <v>0</v>
      </c>
      <c r="B14385" t="s">
        <v>11453</v>
      </c>
      <c r="C14385" t="s">
        <v>8146</v>
      </c>
      <c r="D14385" t="s">
        <v>4599</v>
      </c>
      <c r="E14385" t="s">
        <v>59</v>
      </c>
      <c r="F14385" t="b">
        <v>0</v>
      </c>
      <c r="G14385" t="s">
        <v>40</v>
      </c>
      <c r="H14385" s="1">
        <v>46177.461388888893</v>
      </c>
      <c r="I14385" t="b">
        <v>1</v>
      </c>
      <c r="J14385" t="b">
        <v>0</v>
      </c>
      <c r="K14385" t="s">
        <v>40</v>
      </c>
      <c r="L14385" t="s">
        <v>60</v>
      </c>
      <c r="M14385">
        <v>25800</v>
      </c>
      <c r="N14385"/>
      <c r="O14385" t="s">
        <v>15766</v>
      </c>
    </row>
    <row r="14386" spans="1:16" x14ac:dyDescent="0.25">
      <c r="A14386" t="s">
        <v>1</v>
      </c>
      <c r="B14386" t="s">
        <v>25774</v>
      </c>
      <c r="C14386" t="s">
        <v>955</v>
      </c>
      <c r="D14386" t="s">
        <v>5102</v>
      </c>
      <c r="E14386" t="s">
        <v>59</v>
      </c>
      <c r="F14386" t="b">
        <v>0</v>
      </c>
      <c r="G14386" t="s">
        <v>13</v>
      </c>
      <c r="H14386" s="1">
        <v>46177.463530092587</v>
      </c>
      <c r="I14386" t="b">
        <v>1</v>
      </c>
      <c r="J14386" t="b">
        <v>0</v>
      </c>
      <c r="K14386" t="s">
        <v>13</v>
      </c>
      <c r="L14386" t="s">
        <v>60</v>
      </c>
      <c r="M14386">
        <v>150000</v>
      </c>
      <c r="N14386"/>
      <c r="O14386" t="s">
        <v>25775</v>
      </c>
      <c r="P14386" t="s">
        <v>25776</v>
      </c>
    </row>
    <row r="14387" spans="1:16" x14ac:dyDescent="0.25">
      <c r="A14387" t="s">
        <v>7</v>
      </c>
      <c r="B14387" t="s">
        <v>4705</v>
      </c>
      <c r="C14387" t="s">
        <v>1156</v>
      </c>
      <c r="D14387" t="s">
        <v>4526</v>
      </c>
      <c r="E14387" t="s">
        <v>59</v>
      </c>
      <c r="F14387" t="b">
        <v>0</v>
      </c>
      <c r="G14387" t="s">
        <v>77</v>
      </c>
      <c r="H14387" s="1">
        <v>46177.501770833333</v>
      </c>
      <c r="I14387" t="b">
        <v>0</v>
      </c>
      <c r="J14387" t="b">
        <v>1</v>
      </c>
      <c r="K14387" t="s">
        <v>41</v>
      </c>
      <c r="L14387" t="s">
        <v>60</v>
      </c>
      <c r="M14387">
        <v>153000</v>
      </c>
      <c r="N14387"/>
      <c r="O14387" t="s">
        <v>424</v>
      </c>
    </row>
    <row r="14388" spans="1:16" x14ac:dyDescent="0.25">
      <c r="A14388" t="s">
        <v>9</v>
      </c>
      <c r="B14388" t="s">
        <v>25777</v>
      </c>
      <c r="C14388" t="s">
        <v>41</v>
      </c>
      <c r="D14388" t="s">
        <v>4346</v>
      </c>
      <c r="E14388" t="s">
        <v>59</v>
      </c>
      <c r="F14388" t="b">
        <v>0</v>
      </c>
      <c r="G14388" t="s">
        <v>41</v>
      </c>
      <c r="H14388" s="1">
        <v>46177.503148148149</v>
      </c>
      <c r="I14388" t="b">
        <v>0</v>
      </c>
      <c r="J14388" t="b">
        <v>1</v>
      </c>
      <c r="K14388" t="s">
        <v>41</v>
      </c>
      <c r="L14388" t="s">
        <v>60</v>
      </c>
      <c r="M14388">
        <v>112500</v>
      </c>
      <c r="N14388"/>
      <c r="O14388" t="s">
        <v>25778</v>
      </c>
      <c r="P14388" t="s">
        <v>25779</v>
      </c>
    </row>
    <row r="14389" spans="1:16" x14ac:dyDescent="0.25">
      <c r="A14389" t="s">
        <v>4</v>
      </c>
      <c r="B14389" t="s">
        <v>13524</v>
      </c>
      <c r="C14389" t="s">
        <v>436</v>
      </c>
      <c r="D14389" t="s">
        <v>4526</v>
      </c>
      <c r="E14389" t="s">
        <v>59</v>
      </c>
      <c r="F14389" t="b">
        <v>0</v>
      </c>
      <c r="G14389" t="s">
        <v>41</v>
      </c>
      <c r="H14389" s="1">
        <v>46177.503148148149</v>
      </c>
      <c r="I14389" t="b">
        <v>0</v>
      </c>
      <c r="J14389" t="b">
        <v>0</v>
      </c>
      <c r="K14389" t="s">
        <v>41</v>
      </c>
      <c r="L14389" t="s">
        <v>60</v>
      </c>
      <c r="M14389">
        <v>102500</v>
      </c>
      <c r="N14389"/>
      <c r="O14389" t="s">
        <v>25780</v>
      </c>
    </row>
    <row r="14390" spans="1:16" x14ac:dyDescent="0.25">
      <c r="A14390" t="s">
        <v>2</v>
      </c>
      <c r="B14390" t="s">
        <v>20287</v>
      </c>
      <c r="C14390" t="s">
        <v>326</v>
      </c>
      <c r="D14390" t="s">
        <v>4526</v>
      </c>
      <c r="E14390" t="s">
        <v>59</v>
      </c>
      <c r="F14390" t="b">
        <v>0</v>
      </c>
      <c r="G14390" t="s">
        <v>77</v>
      </c>
      <c r="H14390" s="1">
        <v>46177.503217592603</v>
      </c>
      <c r="I14390" t="b">
        <v>0</v>
      </c>
      <c r="J14390" t="b">
        <v>1</v>
      </c>
      <c r="K14390" t="s">
        <v>41</v>
      </c>
      <c r="L14390" t="s">
        <v>60</v>
      </c>
      <c r="M14390">
        <v>214500</v>
      </c>
      <c r="N14390"/>
      <c r="O14390" t="s">
        <v>424</v>
      </c>
      <c r="P14390" t="s">
        <v>20288</v>
      </c>
    </row>
    <row r="14391" spans="1:16" x14ac:dyDescent="0.25">
      <c r="A14391" t="s">
        <v>2</v>
      </c>
      <c r="B14391" t="s">
        <v>1861</v>
      </c>
      <c r="C14391" t="s">
        <v>25781</v>
      </c>
      <c r="D14391" t="s">
        <v>4756</v>
      </c>
      <c r="E14391" t="s">
        <v>59</v>
      </c>
      <c r="F14391" t="b">
        <v>0</v>
      </c>
      <c r="G14391" t="s">
        <v>65</v>
      </c>
      <c r="H14391" s="1">
        <v>46177.503263888888</v>
      </c>
      <c r="I14391" t="b">
        <v>0</v>
      </c>
      <c r="J14391" t="b">
        <v>0</v>
      </c>
      <c r="K14391" t="s">
        <v>41</v>
      </c>
      <c r="L14391" t="s">
        <v>60</v>
      </c>
      <c r="M14391">
        <v>115000</v>
      </c>
      <c r="N14391"/>
      <c r="O14391" t="s">
        <v>13416</v>
      </c>
      <c r="P14391" t="s">
        <v>25782</v>
      </c>
    </row>
    <row r="14392" spans="1:16" x14ac:dyDescent="0.25">
      <c r="A14392" t="s">
        <v>5</v>
      </c>
      <c r="B14392" t="s">
        <v>25783</v>
      </c>
      <c r="C14392" t="s">
        <v>185</v>
      </c>
      <c r="D14392" t="s">
        <v>24507</v>
      </c>
      <c r="E14392" t="s">
        <v>59</v>
      </c>
      <c r="F14392" t="b">
        <v>0</v>
      </c>
      <c r="G14392" t="s">
        <v>19</v>
      </c>
      <c r="H14392" s="1">
        <v>46177.505462962959</v>
      </c>
      <c r="I14392" t="b">
        <v>0</v>
      </c>
      <c r="J14392" t="b">
        <v>0</v>
      </c>
      <c r="K14392" t="s">
        <v>19</v>
      </c>
      <c r="L14392" t="s">
        <v>60</v>
      </c>
      <c r="M14392">
        <v>3000000</v>
      </c>
      <c r="N14392"/>
      <c r="O14392" t="s">
        <v>25784</v>
      </c>
      <c r="P14392" t="s">
        <v>25785</v>
      </c>
    </row>
    <row r="14393" spans="1:16" x14ac:dyDescent="0.25">
      <c r="A14393" t="s">
        <v>2</v>
      </c>
      <c r="B14393" t="s">
        <v>275</v>
      </c>
      <c r="C14393" t="s">
        <v>8445</v>
      </c>
      <c r="D14393" t="s">
        <v>4526</v>
      </c>
      <c r="E14393" t="s">
        <v>59</v>
      </c>
      <c r="F14393" t="b">
        <v>0</v>
      </c>
      <c r="G14393" t="s">
        <v>40</v>
      </c>
      <c r="H14393" s="1">
        <v>46177.506354166668</v>
      </c>
      <c r="I14393" t="b">
        <v>1</v>
      </c>
      <c r="J14393" t="b">
        <v>0</v>
      </c>
      <c r="K14393" t="s">
        <v>40</v>
      </c>
      <c r="L14393" t="s">
        <v>60</v>
      </c>
      <c r="M14393">
        <v>63000</v>
      </c>
      <c r="N14393"/>
      <c r="O14393" t="s">
        <v>6753</v>
      </c>
      <c r="P14393" t="s">
        <v>954</v>
      </c>
    </row>
    <row r="14394" spans="1:16" x14ac:dyDescent="0.25">
      <c r="A14394" t="s">
        <v>2</v>
      </c>
      <c r="B14394" t="s">
        <v>275</v>
      </c>
      <c r="C14394" t="s">
        <v>8445</v>
      </c>
      <c r="D14394" t="s">
        <v>25786</v>
      </c>
      <c r="E14394" t="s">
        <v>59</v>
      </c>
      <c r="F14394" t="b">
        <v>0</v>
      </c>
      <c r="G14394" t="s">
        <v>40</v>
      </c>
      <c r="H14394" s="1">
        <v>46177.506365740737</v>
      </c>
      <c r="I14394" t="b">
        <v>1</v>
      </c>
      <c r="J14394" t="b">
        <v>0</v>
      </c>
      <c r="K14394" t="s">
        <v>40</v>
      </c>
      <c r="L14394" t="s">
        <v>60</v>
      </c>
      <c r="M14394">
        <v>63000</v>
      </c>
      <c r="N14394"/>
      <c r="O14394" t="s">
        <v>8147</v>
      </c>
      <c r="P14394" t="s">
        <v>954</v>
      </c>
    </row>
    <row r="14395" spans="1:16" x14ac:dyDescent="0.25">
      <c r="A14395" t="s">
        <v>0</v>
      </c>
      <c r="B14395" t="s">
        <v>25696</v>
      </c>
      <c r="C14395" t="s">
        <v>76</v>
      </c>
      <c r="D14395" t="s">
        <v>4526</v>
      </c>
      <c r="E14395" t="s">
        <v>59</v>
      </c>
      <c r="F14395" t="b">
        <v>1</v>
      </c>
      <c r="G14395" t="s">
        <v>65</v>
      </c>
      <c r="H14395" s="1">
        <v>46177.543425925927</v>
      </c>
      <c r="I14395" t="b">
        <v>0</v>
      </c>
      <c r="J14395" t="b">
        <v>0</v>
      </c>
      <c r="K14395" t="s">
        <v>41</v>
      </c>
      <c r="L14395" t="s">
        <v>60</v>
      </c>
      <c r="M14395">
        <v>80000</v>
      </c>
      <c r="N14395"/>
      <c r="O14395" t="s">
        <v>1059</v>
      </c>
      <c r="P14395" t="s">
        <v>25697</v>
      </c>
    </row>
    <row r="14396" spans="1:16" x14ac:dyDescent="0.25">
      <c r="A14396" t="s">
        <v>0</v>
      </c>
      <c r="B14396" t="s">
        <v>23368</v>
      </c>
      <c r="C14396" t="s">
        <v>1679</v>
      </c>
      <c r="D14396" t="s">
        <v>4526</v>
      </c>
      <c r="E14396" t="s">
        <v>59</v>
      </c>
      <c r="F14396" t="b">
        <v>0</v>
      </c>
      <c r="G14396" t="s">
        <v>65</v>
      </c>
      <c r="H14396" s="1">
        <v>46177.54346064815</v>
      </c>
      <c r="I14396" t="b">
        <v>0</v>
      </c>
      <c r="J14396" t="b">
        <v>1</v>
      </c>
      <c r="K14396" t="s">
        <v>41</v>
      </c>
      <c r="L14396" t="s">
        <v>60</v>
      </c>
      <c r="M14396">
        <v>95000</v>
      </c>
      <c r="N14396"/>
      <c r="O14396" t="s">
        <v>14187</v>
      </c>
      <c r="P14396" t="s">
        <v>23369</v>
      </c>
    </row>
    <row r="14397" spans="1:16" x14ac:dyDescent="0.25">
      <c r="A14397" t="s">
        <v>0</v>
      </c>
      <c r="B14397" t="s">
        <v>4318</v>
      </c>
      <c r="C14397" t="s">
        <v>5795</v>
      </c>
      <c r="D14397" t="s">
        <v>24119</v>
      </c>
      <c r="E14397" t="s">
        <v>59</v>
      </c>
      <c r="F14397" t="b">
        <v>0</v>
      </c>
      <c r="G14397" t="s">
        <v>40</v>
      </c>
      <c r="H14397" s="1">
        <v>46177.544710648152</v>
      </c>
      <c r="I14397" t="b">
        <v>1</v>
      </c>
      <c r="J14397" t="b">
        <v>0</v>
      </c>
      <c r="K14397" t="s">
        <v>40</v>
      </c>
      <c r="L14397" t="s">
        <v>60</v>
      </c>
      <c r="M14397">
        <v>90000</v>
      </c>
      <c r="N14397"/>
      <c r="O14397" t="s">
        <v>20662</v>
      </c>
      <c r="P14397" t="s">
        <v>25787</v>
      </c>
    </row>
    <row r="14398" spans="1:16" x14ac:dyDescent="0.25">
      <c r="A14398" t="s">
        <v>2</v>
      </c>
      <c r="B14398" t="s">
        <v>24742</v>
      </c>
      <c r="C14398" t="s">
        <v>637</v>
      </c>
      <c r="D14398" t="s">
        <v>4526</v>
      </c>
      <c r="E14398" t="s">
        <v>88</v>
      </c>
      <c r="F14398" t="b">
        <v>0</v>
      </c>
      <c r="G14398" t="s">
        <v>77</v>
      </c>
      <c r="H14398" s="1">
        <v>46177.54482638889</v>
      </c>
      <c r="I14398" t="b">
        <v>0</v>
      </c>
      <c r="J14398" t="b">
        <v>1</v>
      </c>
      <c r="K14398" t="s">
        <v>41</v>
      </c>
      <c r="L14398" t="s">
        <v>74</v>
      </c>
      <c r="M14398"/>
      <c r="N14398">
        <v>56.91</v>
      </c>
      <c r="O14398" t="s">
        <v>14695</v>
      </c>
      <c r="P14398" t="s">
        <v>25788</v>
      </c>
    </row>
    <row r="14399" spans="1:16" x14ac:dyDescent="0.25">
      <c r="A14399" t="s">
        <v>1</v>
      </c>
      <c r="B14399" t="s">
        <v>11408</v>
      </c>
      <c r="C14399" t="s">
        <v>200</v>
      </c>
      <c r="D14399" t="s">
        <v>4756</v>
      </c>
      <c r="E14399" t="s">
        <v>59</v>
      </c>
      <c r="F14399" t="b">
        <v>0</v>
      </c>
      <c r="G14399" t="s">
        <v>77</v>
      </c>
      <c r="H14399" s="1">
        <v>46177.546296296299</v>
      </c>
      <c r="I14399" t="b">
        <v>0</v>
      </c>
      <c r="J14399" t="b">
        <v>0</v>
      </c>
      <c r="K14399" t="s">
        <v>41</v>
      </c>
      <c r="L14399" t="s">
        <v>60</v>
      </c>
      <c r="M14399">
        <v>150000</v>
      </c>
      <c r="N14399"/>
      <c r="O14399" t="s">
        <v>25789</v>
      </c>
      <c r="P14399" t="s">
        <v>25790</v>
      </c>
    </row>
    <row r="14400" spans="1:16" x14ac:dyDescent="0.25">
      <c r="A14400" t="s">
        <v>4</v>
      </c>
      <c r="B14400" t="s">
        <v>21132</v>
      </c>
      <c r="C14400" t="s">
        <v>326</v>
      </c>
      <c r="D14400" t="s">
        <v>4526</v>
      </c>
      <c r="E14400" t="s">
        <v>59</v>
      </c>
      <c r="F14400" t="b">
        <v>0</v>
      </c>
      <c r="G14400" t="s">
        <v>77</v>
      </c>
      <c r="H14400" s="1">
        <v>46177.546307870369</v>
      </c>
      <c r="I14400" t="b">
        <v>0</v>
      </c>
      <c r="J14400" t="b">
        <v>1</v>
      </c>
      <c r="K14400" t="s">
        <v>41</v>
      </c>
      <c r="L14400" t="s">
        <v>60</v>
      </c>
      <c r="M14400">
        <v>175500</v>
      </c>
      <c r="N14400"/>
      <c r="O14400" t="s">
        <v>424</v>
      </c>
      <c r="P14400" t="s">
        <v>21133</v>
      </c>
    </row>
    <row r="14401" spans="1:16" x14ac:dyDescent="0.25">
      <c r="A14401" t="s">
        <v>0</v>
      </c>
      <c r="B14401" t="s">
        <v>25791</v>
      </c>
      <c r="C14401" t="s">
        <v>97</v>
      </c>
      <c r="D14401" t="s">
        <v>2360</v>
      </c>
      <c r="E14401" t="s">
        <v>59</v>
      </c>
      <c r="F14401" t="b">
        <v>0</v>
      </c>
      <c r="G14401" t="s">
        <v>89</v>
      </c>
      <c r="H14401" s="1">
        <v>46177.585092592592</v>
      </c>
      <c r="I14401" t="b">
        <v>0</v>
      </c>
      <c r="J14401" t="b">
        <v>0</v>
      </c>
      <c r="K14401" t="s">
        <v>41</v>
      </c>
      <c r="L14401" t="s">
        <v>74</v>
      </c>
      <c r="M14401"/>
      <c r="N14401">
        <v>20.5</v>
      </c>
      <c r="O14401" t="s">
        <v>3691</v>
      </c>
      <c r="P14401" t="s">
        <v>1759</v>
      </c>
    </row>
    <row r="14402" spans="1:16" x14ac:dyDescent="0.25">
      <c r="A14402" t="s">
        <v>3</v>
      </c>
      <c r="B14402" t="s">
        <v>4352</v>
      </c>
      <c r="C14402" t="s">
        <v>16133</v>
      </c>
      <c r="D14402" t="s">
        <v>4346</v>
      </c>
      <c r="E14402" t="s">
        <v>59</v>
      </c>
      <c r="F14402" t="b">
        <v>0</v>
      </c>
      <c r="G14402" t="s">
        <v>89</v>
      </c>
      <c r="H14402" s="1">
        <v>46177.585115740738</v>
      </c>
      <c r="I14402" t="b">
        <v>1</v>
      </c>
      <c r="J14402" t="b">
        <v>1</v>
      </c>
      <c r="K14402" t="s">
        <v>41</v>
      </c>
      <c r="L14402" t="s">
        <v>74</v>
      </c>
      <c r="M14402"/>
      <c r="N14402">
        <v>25.5</v>
      </c>
      <c r="O14402" t="s">
        <v>25792</v>
      </c>
    </row>
    <row r="14403" spans="1:16" x14ac:dyDescent="0.25">
      <c r="A14403" t="s">
        <v>4</v>
      </c>
      <c r="B14403" t="s">
        <v>25793</v>
      </c>
      <c r="C14403" t="s">
        <v>124</v>
      </c>
      <c r="D14403" t="s">
        <v>4526</v>
      </c>
      <c r="E14403" t="s">
        <v>59</v>
      </c>
      <c r="F14403" t="b">
        <v>0</v>
      </c>
      <c r="G14403" t="s">
        <v>68</v>
      </c>
      <c r="H14403" s="1">
        <v>46177.585127314807</v>
      </c>
      <c r="I14403" t="b">
        <v>0</v>
      </c>
      <c r="J14403" t="b">
        <v>1</v>
      </c>
      <c r="K14403" t="s">
        <v>41</v>
      </c>
      <c r="L14403" t="s">
        <v>60</v>
      </c>
      <c r="M14403">
        <v>105000</v>
      </c>
      <c r="N14403"/>
      <c r="O14403" t="s">
        <v>7887</v>
      </c>
      <c r="P14403" t="s">
        <v>25794</v>
      </c>
    </row>
    <row r="14404" spans="1:16" x14ac:dyDescent="0.25">
      <c r="A14404" t="s">
        <v>0</v>
      </c>
      <c r="B14404" t="s">
        <v>25795</v>
      </c>
      <c r="C14404" t="s">
        <v>97</v>
      </c>
      <c r="D14404" t="s">
        <v>2360</v>
      </c>
      <c r="E14404" t="s">
        <v>59</v>
      </c>
      <c r="F14404" t="b">
        <v>0</v>
      </c>
      <c r="G14404" t="s">
        <v>89</v>
      </c>
      <c r="H14404" s="1">
        <v>46177.585150462961</v>
      </c>
      <c r="I14404" t="b">
        <v>0</v>
      </c>
      <c r="J14404" t="b">
        <v>0</v>
      </c>
      <c r="K14404" t="s">
        <v>41</v>
      </c>
      <c r="L14404" t="s">
        <v>74</v>
      </c>
      <c r="M14404"/>
      <c r="N14404">
        <v>20.5</v>
      </c>
      <c r="O14404" t="s">
        <v>3691</v>
      </c>
      <c r="P14404" t="s">
        <v>1759</v>
      </c>
    </row>
    <row r="14405" spans="1:16" x14ac:dyDescent="0.25">
      <c r="A14405" t="s">
        <v>0</v>
      </c>
      <c r="B14405" t="s">
        <v>25796</v>
      </c>
      <c r="C14405" t="s">
        <v>543</v>
      </c>
      <c r="D14405" t="s">
        <v>4526</v>
      </c>
      <c r="E14405" t="s">
        <v>88</v>
      </c>
      <c r="F14405" t="b">
        <v>0</v>
      </c>
      <c r="G14405" t="s">
        <v>65</v>
      </c>
      <c r="H14405" s="1">
        <v>46177.585162037038</v>
      </c>
      <c r="I14405" t="b">
        <v>0</v>
      </c>
      <c r="J14405" t="b">
        <v>0</v>
      </c>
      <c r="K14405" t="s">
        <v>41</v>
      </c>
      <c r="L14405" t="s">
        <v>60</v>
      </c>
      <c r="M14405">
        <v>75000</v>
      </c>
      <c r="N14405"/>
      <c r="O14405" t="s">
        <v>1613</v>
      </c>
      <c r="P14405" t="s">
        <v>1181</v>
      </c>
    </row>
    <row r="14406" spans="1:16" x14ac:dyDescent="0.25">
      <c r="A14406" t="s">
        <v>5</v>
      </c>
      <c r="B14406" t="s">
        <v>25797</v>
      </c>
      <c r="C14406" t="s">
        <v>15788</v>
      </c>
      <c r="D14406" t="s">
        <v>4526</v>
      </c>
      <c r="E14406" t="s">
        <v>59</v>
      </c>
      <c r="F14406" t="b">
        <v>0</v>
      </c>
      <c r="G14406" t="s">
        <v>89</v>
      </c>
      <c r="H14406" s="1">
        <v>46177.587962962964</v>
      </c>
      <c r="I14406" t="b">
        <v>1</v>
      </c>
      <c r="J14406" t="b">
        <v>0</v>
      </c>
      <c r="K14406" t="s">
        <v>41</v>
      </c>
      <c r="L14406" t="s">
        <v>60</v>
      </c>
      <c r="M14406">
        <v>125000</v>
      </c>
      <c r="N14406"/>
      <c r="O14406" t="s">
        <v>1932</v>
      </c>
      <c r="P14406" t="s">
        <v>25798</v>
      </c>
    </row>
    <row r="14407" spans="1:16" x14ac:dyDescent="0.25">
      <c r="A14407" t="s">
        <v>0</v>
      </c>
      <c r="B14407" t="s">
        <v>0</v>
      </c>
      <c r="C14407" t="s">
        <v>12954</v>
      </c>
      <c r="D14407" t="s">
        <v>4346</v>
      </c>
      <c r="E14407" t="s">
        <v>59</v>
      </c>
      <c r="F14407" t="b">
        <v>0</v>
      </c>
      <c r="G14407" t="s">
        <v>73</v>
      </c>
      <c r="H14407" s="1">
        <v>46177.626759259263</v>
      </c>
      <c r="I14407" t="b">
        <v>0</v>
      </c>
      <c r="J14407" t="b">
        <v>1</v>
      </c>
      <c r="K14407" t="s">
        <v>41</v>
      </c>
      <c r="L14407" t="s">
        <v>60</v>
      </c>
      <c r="M14407">
        <v>90312.5</v>
      </c>
      <c r="N14407"/>
      <c r="O14407" t="s">
        <v>1501</v>
      </c>
      <c r="P14407" t="s">
        <v>25799</v>
      </c>
    </row>
    <row r="14408" spans="1:16" x14ac:dyDescent="0.25">
      <c r="A14408" t="s">
        <v>0</v>
      </c>
      <c r="B14408" t="s">
        <v>25800</v>
      </c>
      <c r="C14408" t="s">
        <v>25801</v>
      </c>
      <c r="D14408" t="s">
        <v>4526</v>
      </c>
      <c r="E14408" t="s">
        <v>59</v>
      </c>
      <c r="F14408" t="b">
        <v>0</v>
      </c>
      <c r="G14408" t="s">
        <v>68</v>
      </c>
      <c r="H14408" s="1">
        <v>46177.626782407409</v>
      </c>
      <c r="I14408" t="b">
        <v>0</v>
      </c>
      <c r="J14408" t="b">
        <v>0</v>
      </c>
      <c r="K14408" t="s">
        <v>41</v>
      </c>
      <c r="L14408" t="s">
        <v>60</v>
      </c>
      <c r="M14408">
        <v>200000</v>
      </c>
      <c r="N14408"/>
      <c r="O14408" t="s">
        <v>105</v>
      </c>
      <c r="P14408" t="s">
        <v>802</v>
      </c>
    </row>
    <row r="14409" spans="1:16" x14ac:dyDescent="0.25">
      <c r="A14409" t="s">
        <v>4</v>
      </c>
      <c r="B14409" t="s">
        <v>25802</v>
      </c>
      <c r="C14409" t="s">
        <v>97</v>
      </c>
      <c r="D14409" t="s">
        <v>4526</v>
      </c>
      <c r="E14409" t="s">
        <v>88</v>
      </c>
      <c r="F14409" t="b">
        <v>0</v>
      </c>
      <c r="G14409" t="s">
        <v>89</v>
      </c>
      <c r="H14409" s="1">
        <v>46177.626782407409</v>
      </c>
      <c r="I14409" t="b">
        <v>0</v>
      </c>
      <c r="J14409" t="b">
        <v>0</v>
      </c>
      <c r="K14409" t="s">
        <v>41</v>
      </c>
      <c r="L14409" t="s">
        <v>74</v>
      </c>
      <c r="M14409"/>
      <c r="N14409">
        <v>22.5</v>
      </c>
      <c r="O14409" t="s">
        <v>5092</v>
      </c>
      <c r="P14409" t="s">
        <v>1009</v>
      </c>
    </row>
    <row r="14410" spans="1:16" x14ac:dyDescent="0.25">
      <c r="A14410" t="s">
        <v>0</v>
      </c>
      <c r="B14410" t="s">
        <v>2532</v>
      </c>
      <c r="C14410" t="s">
        <v>76</v>
      </c>
      <c r="D14410" t="s">
        <v>4526</v>
      </c>
      <c r="E14410" t="s">
        <v>59</v>
      </c>
      <c r="F14410" t="b">
        <v>1</v>
      </c>
      <c r="G14410" t="s">
        <v>41</v>
      </c>
      <c r="H14410" s="1">
        <v>46177.628067129634</v>
      </c>
      <c r="I14410" t="b">
        <v>0</v>
      </c>
      <c r="J14410" t="b">
        <v>0</v>
      </c>
      <c r="K14410" t="s">
        <v>41</v>
      </c>
      <c r="L14410" t="s">
        <v>60</v>
      </c>
      <c r="M14410">
        <v>75000</v>
      </c>
      <c r="N14410"/>
      <c r="O14410" t="s">
        <v>20608</v>
      </c>
      <c r="P14410" t="s">
        <v>146</v>
      </c>
    </row>
    <row r="14411" spans="1:16" x14ac:dyDescent="0.25">
      <c r="A14411" t="s">
        <v>2</v>
      </c>
      <c r="B14411" t="s">
        <v>25803</v>
      </c>
      <c r="C14411" t="s">
        <v>112</v>
      </c>
      <c r="D14411" t="s">
        <v>4526</v>
      </c>
      <c r="E14411" t="s">
        <v>59</v>
      </c>
      <c r="F14411" t="b">
        <v>0</v>
      </c>
      <c r="G14411" t="s">
        <v>65</v>
      </c>
      <c r="H14411" s="1">
        <v>46177.628240740742</v>
      </c>
      <c r="I14411" t="b">
        <v>0</v>
      </c>
      <c r="J14411" t="b">
        <v>0</v>
      </c>
      <c r="K14411" t="s">
        <v>41</v>
      </c>
      <c r="L14411" t="s">
        <v>60</v>
      </c>
      <c r="M14411">
        <v>190000</v>
      </c>
      <c r="N14411"/>
      <c r="O14411" t="s">
        <v>25804</v>
      </c>
      <c r="P14411" t="s">
        <v>25805</v>
      </c>
    </row>
    <row r="14412" spans="1:16" x14ac:dyDescent="0.25">
      <c r="A14412" t="s">
        <v>1</v>
      </c>
      <c r="B14412" t="s">
        <v>470</v>
      </c>
      <c r="C14412" t="s">
        <v>81</v>
      </c>
      <c r="D14412" t="s">
        <v>4526</v>
      </c>
      <c r="E14412" t="s">
        <v>88</v>
      </c>
      <c r="F14412" t="b">
        <v>0</v>
      </c>
      <c r="G14412" t="s">
        <v>77</v>
      </c>
      <c r="H14412" s="1">
        <v>46177.629571759258</v>
      </c>
      <c r="I14412" t="b">
        <v>0</v>
      </c>
      <c r="J14412" t="b">
        <v>1</v>
      </c>
      <c r="K14412" t="s">
        <v>41</v>
      </c>
      <c r="L14412" t="s">
        <v>74</v>
      </c>
      <c r="M14412"/>
      <c r="N14412">
        <v>70</v>
      </c>
      <c r="O14412" t="s">
        <v>111</v>
      </c>
      <c r="P14412" t="s">
        <v>25806</v>
      </c>
    </row>
    <row r="14413" spans="1:16" x14ac:dyDescent="0.25">
      <c r="A14413" t="s">
        <v>1</v>
      </c>
      <c r="B14413" t="s">
        <v>2255</v>
      </c>
      <c r="C14413" t="s">
        <v>172</v>
      </c>
      <c r="D14413" t="s">
        <v>534</v>
      </c>
      <c r="E14413" t="s">
        <v>59</v>
      </c>
      <c r="F14413" t="b">
        <v>0</v>
      </c>
      <c r="G14413" t="s">
        <v>89</v>
      </c>
      <c r="H14413" s="1">
        <v>46177.629652777781</v>
      </c>
      <c r="I14413" t="b">
        <v>0</v>
      </c>
      <c r="J14413" t="b">
        <v>0</v>
      </c>
      <c r="K14413" t="s">
        <v>41</v>
      </c>
      <c r="L14413" t="s">
        <v>60</v>
      </c>
      <c r="M14413">
        <v>500000</v>
      </c>
      <c r="N14413"/>
      <c r="O14413" t="s">
        <v>534</v>
      </c>
      <c r="P14413" t="s">
        <v>25807</v>
      </c>
    </row>
    <row r="14414" spans="1:16" x14ac:dyDescent="0.25">
      <c r="A14414" t="s">
        <v>1</v>
      </c>
      <c r="B14414" t="s">
        <v>25808</v>
      </c>
      <c r="C14414" t="s">
        <v>175</v>
      </c>
      <c r="D14414" t="s">
        <v>4526</v>
      </c>
      <c r="E14414" t="s">
        <v>88</v>
      </c>
      <c r="F14414" t="b">
        <v>0</v>
      </c>
      <c r="G14414" t="s">
        <v>89</v>
      </c>
      <c r="H14414" s="1">
        <v>46177.629664351851</v>
      </c>
      <c r="I14414" t="b">
        <v>1</v>
      </c>
      <c r="J14414" t="b">
        <v>0</v>
      </c>
      <c r="K14414" t="s">
        <v>41</v>
      </c>
      <c r="L14414" t="s">
        <v>74</v>
      </c>
      <c r="M14414"/>
      <c r="N14414">
        <v>69</v>
      </c>
      <c r="O14414" t="s">
        <v>21921</v>
      </c>
      <c r="P14414" t="s">
        <v>25809</v>
      </c>
    </row>
    <row r="14415" spans="1:16" x14ac:dyDescent="0.25">
      <c r="A14415" t="s">
        <v>4</v>
      </c>
      <c r="B14415" t="s">
        <v>25810</v>
      </c>
      <c r="C14415" t="s">
        <v>76</v>
      </c>
      <c r="D14415" t="s">
        <v>4622</v>
      </c>
      <c r="E14415" t="s">
        <v>59</v>
      </c>
      <c r="F14415" t="b">
        <v>1</v>
      </c>
      <c r="G14415" t="s">
        <v>13048</v>
      </c>
      <c r="H14415" s="1">
        <v>46177.629930555559</v>
      </c>
      <c r="I14415" t="b">
        <v>1</v>
      </c>
      <c r="J14415" t="b">
        <v>0</v>
      </c>
      <c r="K14415" t="s">
        <v>13048</v>
      </c>
      <c r="L14415" t="s">
        <v>60</v>
      </c>
      <c r="M14415">
        <v>250000</v>
      </c>
      <c r="N14415"/>
      <c r="O14415" t="s">
        <v>4623</v>
      </c>
      <c r="P14415" t="s">
        <v>25811</v>
      </c>
    </row>
    <row r="14416" spans="1:16" x14ac:dyDescent="0.25">
      <c r="A14416" t="s">
        <v>4</v>
      </c>
      <c r="B14416" t="s">
        <v>25812</v>
      </c>
      <c r="C14416" t="s">
        <v>76</v>
      </c>
      <c r="D14416" t="s">
        <v>4622</v>
      </c>
      <c r="E14416" t="s">
        <v>59</v>
      </c>
      <c r="F14416" t="b">
        <v>1</v>
      </c>
      <c r="G14416" t="s">
        <v>20</v>
      </c>
      <c r="H14416" s="1">
        <v>46177.630486111113</v>
      </c>
      <c r="I14416" t="b">
        <v>1</v>
      </c>
      <c r="J14416" t="b">
        <v>0</v>
      </c>
      <c r="K14416" t="s">
        <v>20</v>
      </c>
      <c r="L14416" t="s">
        <v>60</v>
      </c>
      <c r="M14416">
        <v>85000</v>
      </c>
      <c r="N14416"/>
      <c r="O14416" t="s">
        <v>3687</v>
      </c>
      <c r="P14416" t="s">
        <v>25813</v>
      </c>
    </row>
    <row r="14417" spans="1:16" x14ac:dyDescent="0.25">
      <c r="A14417" t="s">
        <v>5</v>
      </c>
      <c r="B14417" t="s">
        <v>5</v>
      </c>
      <c r="C14417" t="s">
        <v>6120</v>
      </c>
      <c r="D14417" t="s">
        <v>4526</v>
      </c>
      <c r="E14417" t="s">
        <v>59</v>
      </c>
      <c r="F14417" t="b">
        <v>0</v>
      </c>
      <c r="G14417" t="s">
        <v>40</v>
      </c>
      <c r="H14417" s="1">
        <v>46177.631284722222</v>
      </c>
      <c r="I14417" t="b">
        <v>1</v>
      </c>
      <c r="J14417" t="b">
        <v>0</v>
      </c>
      <c r="K14417" t="s">
        <v>40</v>
      </c>
      <c r="L14417" t="s">
        <v>60</v>
      </c>
      <c r="M14417">
        <v>67500</v>
      </c>
      <c r="N14417"/>
      <c r="O14417" t="s">
        <v>19132</v>
      </c>
      <c r="P14417" t="s">
        <v>24253</v>
      </c>
    </row>
    <row r="14418" spans="1:16" x14ac:dyDescent="0.25">
      <c r="A14418" t="s">
        <v>4</v>
      </c>
      <c r="B14418" t="s">
        <v>25814</v>
      </c>
      <c r="C14418" t="s">
        <v>201</v>
      </c>
      <c r="D14418" t="s">
        <v>4526</v>
      </c>
      <c r="E14418" t="s">
        <v>59</v>
      </c>
      <c r="F14418" t="b">
        <v>0</v>
      </c>
      <c r="G14418" t="s">
        <v>77</v>
      </c>
      <c r="H14418" s="1">
        <v>46177.66846064815</v>
      </c>
      <c r="I14418" t="b">
        <v>1</v>
      </c>
      <c r="J14418" t="b">
        <v>0</v>
      </c>
      <c r="K14418" t="s">
        <v>41</v>
      </c>
      <c r="L14418" t="s">
        <v>60</v>
      </c>
      <c r="M14418">
        <v>80000</v>
      </c>
      <c r="N14418"/>
      <c r="O14418" t="s">
        <v>4269</v>
      </c>
      <c r="P14418" t="s">
        <v>146</v>
      </c>
    </row>
    <row r="14419" spans="1:16" x14ac:dyDescent="0.25">
      <c r="A14419" t="s">
        <v>2</v>
      </c>
      <c r="B14419" t="s">
        <v>2554</v>
      </c>
      <c r="C14419" t="s">
        <v>41</v>
      </c>
      <c r="D14419" t="s">
        <v>4526</v>
      </c>
      <c r="E14419" t="s">
        <v>59</v>
      </c>
      <c r="F14419" t="b">
        <v>0</v>
      </c>
      <c r="G14419" t="s">
        <v>41</v>
      </c>
      <c r="H14419" s="1">
        <v>46177.669814814813</v>
      </c>
      <c r="I14419" t="b">
        <v>0</v>
      </c>
      <c r="J14419" t="b">
        <v>1</v>
      </c>
      <c r="K14419" t="s">
        <v>41</v>
      </c>
      <c r="L14419" t="s">
        <v>74</v>
      </c>
      <c r="M14419"/>
      <c r="N14419">
        <v>37.5</v>
      </c>
      <c r="O14419" t="s">
        <v>222</v>
      </c>
      <c r="P14419" t="s">
        <v>18189</v>
      </c>
    </row>
    <row r="14420" spans="1:16" x14ac:dyDescent="0.25">
      <c r="A14420" t="s">
        <v>3</v>
      </c>
      <c r="B14420" t="s">
        <v>25815</v>
      </c>
      <c r="C14420" t="s">
        <v>41</v>
      </c>
      <c r="D14420" t="s">
        <v>4526</v>
      </c>
      <c r="E14420" t="s">
        <v>59</v>
      </c>
      <c r="F14420" t="b">
        <v>0</v>
      </c>
      <c r="G14420" t="s">
        <v>41</v>
      </c>
      <c r="H14420" s="1">
        <v>46177.66982638889</v>
      </c>
      <c r="I14420" t="b">
        <v>1</v>
      </c>
      <c r="J14420" t="b">
        <v>0</v>
      </c>
      <c r="K14420" t="s">
        <v>41</v>
      </c>
      <c r="L14420" t="s">
        <v>60</v>
      </c>
      <c r="M14420">
        <v>132500</v>
      </c>
      <c r="N14420"/>
      <c r="O14420" t="s">
        <v>25816</v>
      </c>
      <c r="P14420" t="s">
        <v>802</v>
      </c>
    </row>
    <row r="14421" spans="1:16" x14ac:dyDescent="0.25">
      <c r="A14421" t="s">
        <v>1</v>
      </c>
      <c r="B14421" t="s">
        <v>25817</v>
      </c>
      <c r="C14421" t="s">
        <v>71</v>
      </c>
      <c r="D14421" t="s">
        <v>4526</v>
      </c>
      <c r="E14421" t="s">
        <v>88</v>
      </c>
      <c r="F14421" t="b">
        <v>0</v>
      </c>
      <c r="G14421" t="s">
        <v>73</v>
      </c>
      <c r="H14421" s="1">
        <v>46177.671319444453</v>
      </c>
      <c r="I14421" t="b">
        <v>1</v>
      </c>
      <c r="J14421" t="b">
        <v>1</v>
      </c>
      <c r="K14421" t="s">
        <v>41</v>
      </c>
      <c r="L14421" t="s">
        <v>74</v>
      </c>
      <c r="M14421"/>
      <c r="N14421">
        <v>55</v>
      </c>
      <c r="O14421" t="s">
        <v>403</v>
      </c>
      <c r="P14421" t="s">
        <v>25513</v>
      </c>
    </row>
    <row r="14422" spans="1:16" x14ac:dyDescent="0.25">
      <c r="A14422" t="s">
        <v>4</v>
      </c>
      <c r="B14422" t="s">
        <v>25818</v>
      </c>
      <c r="C14422" t="s">
        <v>76</v>
      </c>
      <c r="D14422" t="s">
        <v>4622</v>
      </c>
      <c r="E14422" t="s">
        <v>59</v>
      </c>
      <c r="F14422" t="b">
        <v>1</v>
      </c>
      <c r="G14422" t="s">
        <v>21</v>
      </c>
      <c r="H14422" s="1">
        <v>46177.672175925924</v>
      </c>
      <c r="I14422" t="b">
        <v>1</v>
      </c>
      <c r="J14422" t="b">
        <v>0</v>
      </c>
      <c r="K14422" t="s">
        <v>21</v>
      </c>
      <c r="L14422" t="s">
        <v>60</v>
      </c>
      <c r="M14422">
        <v>60000</v>
      </c>
      <c r="N14422"/>
      <c r="O14422" t="s">
        <v>25819</v>
      </c>
      <c r="P14422" t="s">
        <v>25820</v>
      </c>
    </row>
    <row r="14423" spans="1:16" x14ac:dyDescent="0.25">
      <c r="A14423" t="s">
        <v>4</v>
      </c>
      <c r="B14423" t="s">
        <v>25821</v>
      </c>
      <c r="C14423" t="s">
        <v>5026</v>
      </c>
      <c r="D14423" t="s">
        <v>4526</v>
      </c>
      <c r="E14423" t="s">
        <v>59</v>
      </c>
      <c r="F14423" t="b">
        <v>0</v>
      </c>
      <c r="G14423" t="s">
        <v>40</v>
      </c>
      <c r="H14423" s="1">
        <v>46177.673055555562</v>
      </c>
      <c r="I14423" t="b">
        <v>1</v>
      </c>
      <c r="J14423" t="b">
        <v>0</v>
      </c>
      <c r="K14423" t="s">
        <v>40</v>
      </c>
      <c r="L14423" t="s">
        <v>60</v>
      </c>
      <c r="M14423">
        <v>85000</v>
      </c>
      <c r="N14423"/>
      <c r="O14423" t="s">
        <v>6923</v>
      </c>
      <c r="P14423" t="s">
        <v>25822</v>
      </c>
    </row>
    <row r="14424" spans="1:16" x14ac:dyDescent="0.25">
      <c r="A14424" t="s">
        <v>7</v>
      </c>
      <c r="B14424" t="s">
        <v>25823</v>
      </c>
      <c r="C14424" t="s">
        <v>112</v>
      </c>
      <c r="D14424" t="s">
        <v>4346</v>
      </c>
      <c r="E14424" t="s">
        <v>59</v>
      </c>
      <c r="F14424" t="b">
        <v>0</v>
      </c>
      <c r="G14424" t="s">
        <v>65</v>
      </c>
      <c r="H14424" s="1">
        <v>46177.710092592592</v>
      </c>
      <c r="I14424" t="b">
        <v>0</v>
      </c>
      <c r="J14424" t="b">
        <v>1</v>
      </c>
      <c r="K14424" t="s">
        <v>41</v>
      </c>
      <c r="L14424" t="s">
        <v>60</v>
      </c>
      <c r="M14424">
        <v>93125.054999999993</v>
      </c>
      <c r="N14424"/>
      <c r="O14424" t="s">
        <v>25824</v>
      </c>
      <c r="P14424" t="s">
        <v>25825</v>
      </c>
    </row>
    <row r="14425" spans="1:16" x14ac:dyDescent="0.25">
      <c r="A14425" t="s">
        <v>2</v>
      </c>
      <c r="B14425" t="s">
        <v>3035</v>
      </c>
      <c r="C14425" t="s">
        <v>2896</v>
      </c>
      <c r="D14425" t="s">
        <v>4526</v>
      </c>
      <c r="E14425" t="s">
        <v>59</v>
      </c>
      <c r="F14425" t="b">
        <v>0</v>
      </c>
      <c r="G14425" t="s">
        <v>68</v>
      </c>
      <c r="H14425" s="1">
        <v>46177.710104166668</v>
      </c>
      <c r="I14425" t="b">
        <v>0</v>
      </c>
      <c r="J14425" t="b">
        <v>1</v>
      </c>
      <c r="K14425" t="s">
        <v>41</v>
      </c>
      <c r="L14425" t="s">
        <v>60</v>
      </c>
      <c r="M14425">
        <v>153000</v>
      </c>
      <c r="N14425"/>
      <c r="O14425" t="s">
        <v>25826</v>
      </c>
      <c r="P14425" t="s">
        <v>25827</v>
      </c>
    </row>
    <row r="14426" spans="1:16" x14ac:dyDescent="0.25">
      <c r="A14426" t="s">
        <v>1</v>
      </c>
      <c r="B14426" t="s">
        <v>385</v>
      </c>
      <c r="C14426" t="s">
        <v>147</v>
      </c>
      <c r="D14426" t="s">
        <v>4756</v>
      </c>
      <c r="E14426" t="s">
        <v>59</v>
      </c>
      <c r="F14426" t="b">
        <v>0</v>
      </c>
      <c r="G14426" t="s">
        <v>77</v>
      </c>
      <c r="H14426" s="1">
        <v>46177.712916666656</v>
      </c>
      <c r="I14426" t="b">
        <v>1</v>
      </c>
      <c r="J14426" t="b">
        <v>1</v>
      </c>
      <c r="K14426" t="s">
        <v>41</v>
      </c>
      <c r="L14426" t="s">
        <v>60</v>
      </c>
      <c r="M14426">
        <v>117500</v>
      </c>
      <c r="N14426"/>
      <c r="O14426" t="s">
        <v>5735</v>
      </c>
      <c r="P14426" t="s">
        <v>18332</v>
      </c>
    </row>
    <row r="14427" spans="1:16" x14ac:dyDescent="0.25">
      <c r="A14427" t="s">
        <v>5</v>
      </c>
      <c r="B14427" t="s">
        <v>25828</v>
      </c>
      <c r="C14427" t="s">
        <v>218</v>
      </c>
      <c r="D14427" t="s">
        <v>4526</v>
      </c>
      <c r="E14427" t="s">
        <v>88</v>
      </c>
      <c r="F14427" t="b">
        <v>0</v>
      </c>
      <c r="G14427" t="s">
        <v>89</v>
      </c>
      <c r="H14427" s="1">
        <v>46177.71292824074</v>
      </c>
      <c r="I14427" t="b">
        <v>1</v>
      </c>
      <c r="J14427" t="b">
        <v>1</v>
      </c>
      <c r="K14427" t="s">
        <v>41</v>
      </c>
      <c r="L14427" t="s">
        <v>74</v>
      </c>
      <c r="M14427"/>
      <c r="N14427">
        <v>54.13</v>
      </c>
      <c r="O14427" t="s">
        <v>13294</v>
      </c>
      <c r="P14427" t="s">
        <v>25829</v>
      </c>
    </row>
    <row r="14428" spans="1:16" x14ac:dyDescent="0.25">
      <c r="A14428" t="s">
        <v>1</v>
      </c>
      <c r="B14428" t="s">
        <v>25830</v>
      </c>
      <c r="C14428" t="s">
        <v>615</v>
      </c>
      <c r="D14428" t="s">
        <v>4346</v>
      </c>
      <c r="E14428" t="s">
        <v>59</v>
      </c>
      <c r="F14428" t="b">
        <v>0</v>
      </c>
      <c r="G14428" t="s">
        <v>77</v>
      </c>
      <c r="H14428" s="1">
        <v>46177.712939814817</v>
      </c>
      <c r="I14428" t="b">
        <v>1</v>
      </c>
      <c r="J14428" t="b">
        <v>1</v>
      </c>
      <c r="K14428" t="s">
        <v>41</v>
      </c>
      <c r="L14428" t="s">
        <v>60</v>
      </c>
      <c r="M14428">
        <v>146000</v>
      </c>
      <c r="N14428"/>
      <c r="O14428" t="s">
        <v>25831</v>
      </c>
      <c r="P14428" t="s">
        <v>25832</v>
      </c>
    </row>
    <row r="14429" spans="1:16" x14ac:dyDescent="0.25">
      <c r="A14429" t="s">
        <v>1</v>
      </c>
      <c r="B14429" t="s">
        <v>25833</v>
      </c>
      <c r="C14429" t="s">
        <v>4846</v>
      </c>
      <c r="D14429" t="s">
        <v>4346</v>
      </c>
      <c r="E14429" t="s">
        <v>59</v>
      </c>
      <c r="F14429" t="b">
        <v>0</v>
      </c>
      <c r="G14429" t="s">
        <v>65</v>
      </c>
      <c r="H14429" s="1">
        <v>46177.713067129633</v>
      </c>
      <c r="I14429" t="b">
        <v>0</v>
      </c>
      <c r="J14429" t="b">
        <v>1</v>
      </c>
      <c r="K14429" t="s">
        <v>41</v>
      </c>
      <c r="L14429" t="s">
        <v>60</v>
      </c>
      <c r="M14429">
        <v>130000</v>
      </c>
      <c r="N14429"/>
      <c r="O14429" t="s">
        <v>4848</v>
      </c>
      <c r="P14429" t="s">
        <v>25834</v>
      </c>
    </row>
    <row r="14430" spans="1:16" x14ac:dyDescent="0.25">
      <c r="A14430" t="s">
        <v>1</v>
      </c>
      <c r="B14430" t="s">
        <v>12404</v>
      </c>
      <c r="C14430" t="s">
        <v>1032</v>
      </c>
      <c r="D14430" t="s">
        <v>4756</v>
      </c>
      <c r="E14430" t="s">
        <v>59</v>
      </c>
      <c r="F14430" t="b">
        <v>0</v>
      </c>
      <c r="G14430" t="s">
        <v>13</v>
      </c>
      <c r="H14430" s="1">
        <v>46177.713506944441</v>
      </c>
      <c r="I14430" t="b">
        <v>0</v>
      </c>
      <c r="J14430" t="b">
        <v>0</v>
      </c>
      <c r="K14430" t="s">
        <v>13</v>
      </c>
      <c r="L14430" t="s">
        <v>60</v>
      </c>
      <c r="M14430">
        <v>102879</v>
      </c>
      <c r="N14430"/>
      <c r="O14430" t="s">
        <v>12405</v>
      </c>
      <c r="P14430" t="s">
        <v>15754</v>
      </c>
    </row>
    <row r="14431" spans="1:16" x14ac:dyDescent="0.25">
      <c r="A14431" t="s">
        <v>0</v>
      </c>
      <c r="B14431" t="s">
        <v>1550</v>
      </c>
      <c r="C14431" t="s">
        <v>25835</v>
      </c>
      <c r="D14431" t="s">
        <v>4526</v>
      </c>
      <c r="E14431" t="s">
        <v>59</v>
      </c>
      <c r="F14431" t="b">
        <v>0</v>
      </c>
      <c r="G14431" t="s">
        <v>65</v>
      </c>
      <c r="H14431" s="1">
        <v>46177.751770833333</v>
      </c>
      <c r="I14431" t="b">
        <v>0</v>
      </c>
      <c r="J14431" t="b">
        <v>1</v>
      </c>
      <c r="K14431" t="s">
        <v>41</v>
      </c>
      <c r="L14431" t="s">
        <v>60</v>
      </c>
      <c r="M14431">
        <v>102348</v>
      </c>
      <c r="N14431"/>
      <c r="O14431" t="s">
        <v>25836</v>
      </c>
      <c r="P14431" t="s">
        <v>1314</v>
      </c>
    </row>
    <row r="14432" spans="1:16" x14ac:dyDescent="0.25">
      <c r="A14432" t="s">
        <v>3</v>
      </c>
      <c r="B14432" t="s">
        <v>25837</v>
      </c>
      <c r="C14432" t="s">
        <v>5717</v>
      </c>
      <c r="D14432" t="s">
        <v>4346</v>
      </c>
      <c r="E14432" t="s">
        <v>232</v>
      </c>
      <c r="F14432" t="b">
        <v>0</v>
      </c>
      <c r="G14432" t="s">
        <v>19</v>
      </c>
      <c r="H14432" s="1">
        <v>46177.752256944441</v>
      </c>
      <c r="I14432" t="b">
        <v>0</v>
      </c>
      <c r="J14432" t="b">
        <v>0</v>
      </c>
      <c r="K14432" t="s">
        <v>19</v>
      </c>
      <c r="L14432" t="s">
        <v>60</v>
      </c>
      <c r="M14432">
        <v>1250000</v>
      </c>
      <c r="N14432"/>
      <c r="O14432" t="s">
        <v>25838</v>
      </c>
      <c r="P14432" t="s">
        <v>25839</v>
      </c>
    </row>
    <row r="14433" spans="1:16" x14ac:dyDescent="0.25">
      <c r="A14433" t="s">
        <v>2</v>
      </c>
      <c r="B14433" t="s">
        <v>25840</v>
      </c>
      <c r="C14433" t="s">
        <v>76</v>
      </c>
      <c r="D14433" t="s">
        <v>4346</v>
      </c>
      <c r="E14433" t="s">
        <v>88</v>
      </c>
      <c r="F14433" t="b">
        <v>1</v>
      </c>
      <c r="G14433" t="s">
        <v>41</v>
      </c>
      <c r="H14433" s="1">
        <v>46177.75440972222</v>
      </c>
      <c r="I14433" t="b">
        <v>0</v>
      </c>
      <c r="J14433" t="b">
        <v>0</v>
      </c>
      <c r="K14433" t="s">
        <v>41</v>
      </c>
      <c r="L14433" t="s">
        <v>74</v>
      </c>
      <c r="M14433"/>
      <c r="N14433">
        <v>27.5</v>
      </c>
      <c r="O14433" t="s">
        <v>25841</v>
      </c>
      <c r="P14433" t="s">
        <v>25842</v>
      </c>
    </row>
    <row r="14434" spans="1:16" x14ac:dyDescent="0.25">
      <c r="A14434" t="s">
        <v>1</v>
      </c>
      <c r="B14434" t="s">
        <v>25843</v>
      </c>
      <c r="C14434" t="s">
        <v>145</v>
      </c>
      <c r="D14434" t="s">
        <v>4346</v>
      </c>
      <c r="E14434" t="s">
        <v>59</v>
      </c>
      <c r="F14434" t="b">
        <v>0</v>
      </c>
      <c r="G14434" t="s">
        <v>77</v>
      </c>
      <c r="H14434" s="1">
        <v>46177.754606481481</v>
      </c>
      <c r="I14434" t="b">
        <v>0</v>
      </c>
      <c r="J14434" t="b">
        <v>1</v>
      </c>
      <c r="K14434" t="s">
        <v>41</v>
      </c>
      <c r="L14434" t="s">
        <v>60</v>
      </c>
      <c r="M14434">
        <v>144500</v>
      </c>
      <c r="N14434"/>
      <c r="O14434" t="s">
        <v>550</v>
      </c>
      <c r="P14434" t="s">
        <v>25844</v>
      </c>
    </row>
    <row r="14435" spans="1:16" x14ac:dyDescent="0.25">
      <c r="A14435" t="s">
        <v>1</v>
      </c>
      <c r="B14435" t="s">
        <v>358</v>
      </c>
      <c r="C14435" t="s">
        <v>543</v>
      </c>
      <c r="D14435" t="s">
        <v>4346</v>
      </c>
      <c r="E14435" t="s">
        <v>88</v>
      </c>
      <c r="F14435" t="b">
        <v>0</v>
      </c>
      <c r="G14435" t="s">
        <v>89</v>
      </c>
      <c r="H14435" s="1">
        <v>46177.754652777781</v>
      </c>
      <c r="I14435" t="b">
        <v>1</v>
      </c>
      <c r="J14435" t="b">
        <v>0</v>
      </c>
      <c r="K14435" t="s">
        <v>41</v>
      </c>
      <c r="L14435" t="s">
        <v>74</v>
      </c>
      <c r="M14435"/>
      <c r="N14435">
        <v>45</v>
      </c>
      <c r="O14435" t="s">
        <v>20142</v>
      </c>
      <c r="P14435" t="s">
        <v>17754</v>
      </c>
    </row>
    <row r="14436" spans="1:16" x14ac:dyDescent="0.25">
      <c r="A14436" t="s">
        <v>1</v>
      </c>
      <c r="B14436" t="s">
        <v>316</v>
      </c>
      <c r="C14436" t="s">
        <v>25845</v>
      </c>
      <c r="D14436" t="s">
        <v>4526</v>
      </c>
      <c r="E14436" t="s">
        <v>59</v>
      </c>
      <c r="F14436" t="b">
        <v>0</v>
      </c>
      <c r="G14436" t="s">
        <v>40</v>
      </c>
      <c r="H14436" s="1">
        <v>46177.756354166668</v>
      </c>
      <c r="I14436" t="b">
        <v>1</v>
      </c>
      <c r="J14436" t="b">
        <v>0</v>
      </c>
      <c r="K14436" t="s">
        <v>40</v>
      </c>
      <c r="L14436" t="s">
        <v>60</v>
      </c>
      <c r="M14436">
        <v>70000</v>
      </c>
      <c r="N14436"/>
      <c r="O14436" t="s">
        <v>25846</v>
      </c>
    </row>
    <row r="14437" spans="1:16" x14ac:dyDescent="0.25">
      <c r="A14437" t="s">
        <v>0</v>
      </c>
      <c r="B14437" t="s">
        <v>289</v>
      </c>
      <c r="C14437" t="s">
        <v>998</v>
      </c>
      <c r="D14437" t="s">
        <v>4346</v>
      </c>
      <c r="E14437" t="s">
        <v>59</v>
      </c>
      <c r="F14437" t="b">
        <v>0</v>
      </c>
      <c r="G14437" t="s">
        <v>65</v>
      </c>
      <c r="H14437" s="1">
        <v>46177.793437499997</v>
      </c>
      <c r="I14437" t="b">
        <v>1</v>
      </c>
      <c r="J14437" t="b">
        <v>0</v>
      </c>
      <c r="K14437" t="s">
        <v>41</v>
      </c>
      <c r="L14437" t="s">
        <v>74</v>
      </c>
      <c r="M14437"/>
      <c r="N14437">
        <v>63</v>
      </c>
      <c r="O14437" t="s">
        <v>1513</v>
      </c>
      <c r="P14437" t="s">
        <v>25847</v>
      </c>
    </row>
    <row r="14438" spans="1:16" x14ac:dyDescent="0.25">
      <c r="A14438" t="s">
        <v>0</v>
      </c>
      <c r="B14438" t="s">
        <v>25848</v>
      </c>
      <c r="C14438" t="s">
        <v>11422</v>
      </c>
      <c r="D14438" t="s">
        <v>4526</v>
      </c>
      <c r="E14438" t="s">
        <v>59</v>
      </c>
      <c r="F14438" t="b">
        <v>0</v>
      </c>
      <c r="G14438" t="s">
        <v>65</v>
      </c>
      <c r="H14438" s="1">
        <v>46177.79346064815</v>
      </c>
      <c r="I14438" t="b">
        <v>0</v>
      </c>
      <c r="J14438" t="b">
        <v>0</v>
      </c>
      <c r="K14438" t="s">
        <v>41</v>
      </c>
      <c r="L14438" t="s">
        <v>74</v>
      </c>
      <c r="M14438"/>
      <c r="N14438">
        <v>22.5</v>
      </c>
      <c r="O14438" t="s">
        <v>1164</v>
      </c>
      <c r="P14438" t="s">
        <v>2318</v>
      </c>
    </row>
    <row r="14439" spans="1:16" x14ac:dyDescent="0.25">
      <c r="A14439" t="s">
        <v>2</v>
      </c>
      <c r="B14439" t="s">
        <v>25849</v>
      </c>
      <c r="C14439" t="s">
        <v>76</v>
      </c>
      <c r="D14439" t="s">
        <v>141</v>
      </c>
      <c r="E14439" t="s">
        <v>88</v>
      </c>
      <c r="F14439" t="b">
        <v>1</v>
      </c>
      <c r="G14439" t="s">
        <v>41</v>
      </c>
      <c r="H14439" s="1">
        <v>46177.796076388891</v>
      </c>
      <c r="I14439" t="b">
        <v>0</v>
      </c>
      <c r="J14439" t="b">
        <v>0</v>
      </c>
      <c r="K14439" t="s">
        <v>41</v>
      </c>
      <c r="L14439" t="s">
        <v>74</v>
      </c>
      <c r="M14439"/>
      <c r="N14439">
        <v>35</v>
      </c>
      <c r="O14439" t="s">
        <v>141</v>
      </c>
      <c r="P14439" t="s">
        <v>25850</v>
      </c>
    </row>
    <row r="14440" spans="1:16" x14ac:dyDescent="0.25">
      <c r="A14440" t="s">
        <v>1</v>
      </c>
      <c r="B14440" t="s">
        <v>25851</v>
      </c>
      <c r="C14440" t="s">
        <v>13767</v>
      </c>
      <c r="D14440" t="s">
        <v>4346</v>
      </c>
      <c r="E14440" t="s">
        <v>59</v>
      </c>
      <c r="F14440" t="b">
        <v>0</v>
      </c>
      <c r="G14440" t="s">
        <v>19</v>
      </c>
      <c r="H14440" s="1">
        <v>46177.797129629631</v>
      </c>
      <c r="I14440" t="b">
        <v>0</v>
      </c>
      <c r="J14440" t="b">
        <v>0</v>
      </c>
      <c r="K14440" t="s">
        <v>19</v>
      </c>
      <c r="L14440" t="s">
        <v>60</v>
      </c>
      <c r="M14440">
        <v>1250000</v>
      </c>
      <c r="N14440"/>
      <c r="O14440" t="s">
        <v>25852</v>
      </c>
      <c r="P14440" t="s">
        <v>25853</v>
      </c>
    </row>
    <row r="14441" spans="1:16" x14ac:dyDescent="0.25">
      <c r="A14441" t="s">
        <v>0</v>
      </c>
      <c r="B14441" t="s">
        <v>0</v>
      </c>
      <c r="C14441" t="s">
        <v>1339</v>
      </c>
      <c r="D14441" t="s">
        <v>4346</v>
      </c>
      <c r="E14441" t="s">
        <v>88</v>
      </c>
      <c r="F14441" t="b">
        <v>0</v>
      </c>
      <c r="G14441" t="s">
        <v>77</v>
      </c>
      <c r="H14441" s="1">
        <v>46177.835092592592</v>
      </c>
      <c r="I14441" t="b">
        <v>0</v>
      </c>
      <c r="J14441" t="b">
        <v>1</v>
      </c>
      <c r="K14441" t="s">
        <v>41</v>
      </c>
      <c r="L14441" t="s">
        <v>74</v>
      </c>
      <c r="M14441"/>
      <c r="N14441">
        <v>26.5</v>
      </c>
      <c r="O14441" t="s">
        <v>710</v>
      </c>
      <c r="P14441" t="s">
        <v>25854</v>
      </c>
    </row>
    <row r="14442" spans="1:16" x14ac:dyDescent="0.25">
      <c r="A14442" t="s">
        <v>0</v>
      </c>
      <c r="B14442" t="s">
        <v>25855</v>
      </c>
      <c r="C14442" t="s">
        <v>162</v>
      </c>
      <c r="D14442" t="s">
        <v>4346</v>
      </c>
      <c r="E14442" t="s">
        <v>59</v>
      </c>
      <c r="F14442" t="b">
        <v>0</v>
      </c>
      <c r="G14442" t="s">
        <v>73</v>
      </c>
      <c r="H14442" s="1">
        <v>46177.835104166668</v>
      </c>
      <c r="I14442" t="b">
        <v>0</v>
      </c>
      <c r="J14442" t="b">
        <v>1</v>
      </c>
      <c r="K14442" t="s">
        <v>41</v>
      </c>
      <c r="L14442" t="s">
        <v>60</v>
      </c>
      <c r="M14442">
        <v>68500</v>
      </c>
      <c r="N14442"/>
      <c r="O14442" t="s">
        <v>25856</v>
      </c>
      <c r="P14442" t="s">
        <v>25857</v>
      </c>
    </row>
    <row r="14443" spans="1:16" x14ac:dyDescent="0.25">
      <c r="A14443" t="s">
        <v>3</v>
      </c>
      <c r="B14443" t="s">
        <v>25858</v>
      </c>
      <c r="C14443" t="s">
        <v>190</v>
      </c>
      <c r="D14443" t="s">
        <v>4346</v>
      </c>
      <c r="E14443" t="s">
        <v>59</v>
      </c>
      <c r="F14443" t="b">
        <v>0</v>
      </c>
      <c r="G14443" t="s">
        <v>73</v>
      </c>
      <c r="H14443" s="1">
        <v>46177.835104166668</v>
      </c>
      <c r="I14443" t="b">
        <v>1</v>
      </c>
      <c r="J14443" t="b">
        <v>1</v>
      </c>
      <c r="K14443" t="s">
        <v>41</v>
      </c>
      <c r="L14443" t="s">
        <v>60</v>
      </c>
      <c r="M14443">
        <v>107250</v>
      </c>
      <c r="N14443"/>
      <c r="O14443" t="s">
        <v>25859</v>
      </c>
      <c r="P14443" t="s">
        <v>283</v>
      </c>
    </row>
    <row r="14444" spans="1:16" x14ac:dyDescent="0.25">
      <c r="A14444" t="s">
        <v>0</v>
      </c>
      <c r="B14444" t="s">
        <v>25860</v>
      </c>
      <c r="C14444" t="s">
        <v>328</v>
      </c>
      <c r="D14444" t="s">
        <v>4346</v>
      </c>
      <c r="E14444" t="s">
        <v>59</v>
      </c>
      <c r="F14444" t="b">
        <v>0</v>
      </c>
      <c r="G14444" t="s">
        <v>65</v>
      </c>
      <c r="H14444" s="1">
        <v>46177.835138888891</v>
      </c>
      <c r="I14444" t="b">
        <v>0</v>
      </c>
      <c r="J14444" t="b">
        <v>1</v>
      </c>
      <c r="K14444" t="s">
        <v>41</v>
      </c>
      <c r="L14444" t="s">
        <v>60</v>
      </c>
      <c r="M14444">
        <v>65884.5</v>
      </c>
      <c r="N14444"/>
      <c r="O14444" t="s">
        <v>25861</v>
      </c>
      <c r="P14444" t="s">
        <v>25862</v>
      </c>
    </row>
    <row r="14445" spans="1:16" x14ac:dyDescent="0.25">
      <c r="A14445" t="s">
        <v>0</v>
      </c>
      <c r="B14445" t="s">
        <v>25863</v>
      </c>
      <c r="C14445" t="s">
        <v>330</v>
      </c>
      <c r="D14445" t="s">
        <v>2471</v>
      </c>
      <c r="E14445" t="s">
        <v>59</v>
      </c>
      <c r="F14445" t="b">
        <v>0</v>
      </c>
      <c r="G14445" t="s">
        <v>41</v>
      </c>
      <c r="H14445" s="1">
        <v>46177.836400462962</v>
      </c>
      <c r="I14445" t="b">
        <v>0</v>
      </c>
      <c r="J14445" t="b">
        <v>1</v>
      </c>
      <c r="K14445" t="s">
        <v>41</v>
      </c>
      <c r="L14445" t="s">
        <v>60</v>
      </c>
      <c r="M14445">
        <v>83430</v>
      </c>
      <c r="N14445"/>
      <c r="O14445" t="s">
        <v>19097</v>
      </c>
      <c r="P14445" t="s">
        <v>25864</v>
      </c>
    </row>
    <row r="14446" spans="1:16" x14ac:dyDescent="0.25">
      <c r="A14446" t="s">
        <v>0</v>
      </c>
      <c r="B14446" t="s">
        <v>25865</v>
      </c>
      <c r="C14446" t="s">
        <v>76</v>
      </c>
      <c r="D14446" t="s">
        <v>4526</v>
      </c>
      <c r="E14446" t="s">
        <v>88</v>
      </c>
      <c r="F14446" t="b">
        <v>1</v>
      </c>
      <c r="G14446" t="s">
        <v>41</v>
      </c>
      <c r="H14446" s="1">
        <v>46177.836481481478</v>
      </c>
      <c r="I14446" t="b">
        <v>1</v>
      </c>
      <c r="J14446" t="b">
        <v>0</v>
      </c>
      <c r="K14446" t="s">
        <v>41</v>
      </c>
      <c r="L14446" t="s">
        <v>74</v>
      </c>
      <c r="M14446"/>
      <c r="N14446">
        <v>77.5</v>
      </c>
      <c r="O14446" t="s">
        <v>3322</v>
      </c>
    </row>
    <row r="14447" spans="1:16" x14ac:dyDescent="0.25">
      <c r="A14447" t="s">
        <v>2</v>
      </c>
      <c r="B14447" t="s">
        <v>25866</v>
      </c>
      <c r="C14447" t="s">
        <v>76</v>
      </c>
      <c r="D14447" t="s">
        <v>4526</v>
      </c>
      <c r="E14447" t="s">
        <v>59</v>
      </c>
      <c r="F14447" t="b">
        <v>1</v>
      </c>
      <c r="G14447" t="s">
        <v>77</v>
      </c>
      <c r="H14447" s="1">
        <v>46177.837893518517</v>
      </c>
      <c r="I14447" t="b">
        <v>0</v>
      </c>
      <c r="J14447" t="b">
        <v>1</v>
      </c>
      <c r="K14447" t="s">
        <v>41</v>
      </c>
      <c r="L14447" t="s">
        <v>60</v>
      </c>
      <c r="M14447">
        <v>152500</v>
      </c>
      <c r="N14447"/>
      <c r="O14447" t="s">
        <v>25867</v>
      </c>
      <c r="P14447" t="s">
        <v>25868</v>
      </c>
    </row>
    <row r="14448" spans="1:16" x14ac:dyDescent="0.25">
      <c r="A14448" t="s">
        <v>1</v>
      </c>
      <c r="B14448" t="s">
        <v>25869</v>
      </c>
      <c r="C14448" t="s">
        <v>207</v>
      </c>
      <c r="D14448" t="s">
        <v>4346</v>
      </c>
      <c r="F14448" t="b">
        <v>0</v>
      </c>
      <c r="G14448" t="s">
        <v>77</v>
      </c>
      <c r="H14448" s="1">
        <v>46177.837997685187</v>
      </c>
      <c r="I14448" t="b">
        <v>1</v>
      </c>
      <c r="J14448" t="b">
        <v>0</v>
      </c>
      <c r="K14448" t="s">
        <v>41</v>
      </c>
      <c r="L14448" t="s">
        <v>74</v>
      </c>
      <c r="M14448"/>
      <c r="N14448">
        <v>57.5</v>
      </c>
      <c r="O14448" t="s">
        <v>12630</v>
      </c>
      <c r="P14448" t="s">
        <v>579</v>
      </c>
    </row>
    <row r="14449" spans="1:16" x14ac:dyDescent="0.25">
      <c r="A14449" t="s">
        <v>5</v>
      </c>
      <c r="B14449" t="s">
        <v>5</v>
      </c>
      <c r="C14449" t="s">
        <v>3510</v>
      </c>
      <c r="D14449" t="s">
        <v>4526</v>
      </c>
      <c r="E14449" t="s">
        <v>59</v>
      </c>
      <c r="F14449" t="b">
        <v>0</v>
      </c>
      <c r="G14449" t="s">
        <v>13</v>
      </c>
      <c r="H14449" s="1">
        <v>46177.838541666657</v>
      </c>
      <c r="I14449" t="b">
        <v>0</v>
      </c>
      <c r="J14449" t="b">
        <v>0</v>
      </c>
      <c r="K14449" t="s">
        <v>13</v>
      </c>
      <c r="L14449" t="s">
        <v>60</v>
      </c>
      <c r="M14449">
        <v>99496</v>
      </c>
      <c r="N14449"/>
      <c r="O14449" t="s">
        <v>25870</v>
      </c>
      <c r="P14449" t="s">
        <v>25871</v>
      </c>
    </row>
    <row r="14450" spans="1:16" x14ac:dyDescent="0.25">
      <c r="A14450" t="s">
        <v>1</v>
      </c>
      <c r="B14450" t="s">
        <v>25872</v>
      </c>
      <c r="C14450" t="s">
        <v>76</v>
      </c>
      <c r="D14450" t="s">
        <v>4346</v>
      </c>
      <c r="E14450" t="s">
        <v>59</v>
      </c>
      <c r="F14450" t="b">
        <v>1</v>
      </c>
      <c r="G14450" t="s">
        <v>89</v>
      </c>
      <c r="H14450" s="1">
        <v>46177.879606481481</v>
      </c>
      <c r="I14450" t="b">
        <v>0</v>
      </c>
      <c r="J14450" t="b">
        <v>1</v>
      </c>
      <c r="K14450" t="s">
        <v>41</v>
      </c>
      <c r="L14450" t="s">
        <v>60</v>
      </c>
      <c r="M14450">
        <v>99500</v>
      </c>
      <c r="N14450"/>
      <c r="O14450" t="s">
        <v>25873</v>
      </c>
      <c r="P14450" t="s">
        <v>25874</v>
      </c>
    </row>
    <row r="14451" spans="1:16" x14ac:dyDescent="0.25">
      <c r="A14451" t="s">
        <v>1</v>
      </c>
      <c r="B14451" t="s">
        <v>417</v>
      </c>
      <c r="C14451" t="s">
        <v>147</v>
      </c>
      <c r="D14451" t="s">
        <v>2360</v>
      </c>
      <c r="E14451" t="s">
        <v>59</v>
      </c>
      <c r="F14451" t="b">
        <v>0</v>
      </c>
      <c r="G14451" t="s">
        <v>73</v>
      </c>
      <c r="H14451" s="1">
        <v>46177.879652777781</v>
      </c>
      <c r="I14451" t="b">
        <v>0</v>
      </c>
      <c r="J14451" t="b">
        <v>0</v>
      </c>
      <c r="K14451" t="s">
        <v>41</v>
      </c>
      <c r="L14451" t="s">
        <v>60</v>
      </c>
      <c r="M14451">
        <v>127500</v>
      </c>
      <c r="N14451"/>
      <c r="O14451" t="s">
        <v>25875</v>
      </c>
      <c r="P14451" t="s">
        <v>25876</v>
      </c>
    </row>
    <row r="14452" spans="1:16" x14ac:dyDescent="0.25">
      <c r="A14452" t="s">
        <v>1</v>
      </c>
      <c r="B14452" t="s">
        <v>316</v>
      </c>
      <c r="C14452" t="s">
        <v>1205</v>
      </c>
      <c r="D14452" t="s">
        <v>4346</v>
      </c>
      <c r="E14452" t="s">
        <v>59</v>
      </c>
      <c r="F14452" t="b">
        <v>0</v>
      </c>
      <c r="G14452" t="s">
        <v>77</v>
      </c>
      <c r="H14452" s="1">
        <v>46177.879652777781</v>
      </c>
      <c r="I14452" t="b">
        <v>0</v>
      </c>
      <c r="J14452" t="b">
        <v>1</v>
      </c>
      <c r="K14452" t="s">
        <v>41</v>
      </c>
      <c r="L14452" t="s">
        <v>60</v>
      </c>
      <c r="M14452">
        <v>185000</v>
      </c>
      <c r="N14452"/>
      <c r="O14452" t="s">
        <v>1853</v>
      </c>
      <c r="P14452" t="s">
        <v>25877</v>
      </c>
    </row>
    <row r="14453" spans="1:16" x14ac:dyDescent="0.25">
      <c r="A14453" t="s">
        <v>0</v>
      </c>
      <c r="B14453" t="s">
        <v>25878</v>
      </c>
      <c r="C14453" t="s">
        <v>2553</v>
      </c>
      <c r="D14453" t="s">
        <v>4526</v>
      </c>
      <c r="E14453" t="s">
        <v>59</v>
      </c>
      <c r="F14453" t="b">
        <v>0</v>
      </c>
      <c r="G14453" t="s">
        <v>68</v>
      </c>
      <c r="H14453" s="1">
        <v>46177.918425925927</v>
      </c>
      <c r="I14453" t="b">
        <v>0</v>
      </c>
      <c r="J14453" t="b">
        <v>1</v>
      </c>
      <c r="K14453" t="s">
        <v>41</v>
      </c>
      <c r="L14453" t="s">
        <v>60</v>
      </c>
      <c r="M14453">
        <v>150000</v>
      </c>
      <c r="N14453"/>
      <c r="O14453" t="s">
        <v>25879</v>
      </c>
      <c r="P14453" t="s">
        <v>233</v>
      </c>
    </row>
    <row r="14454" spans="1:16" x14ac:dyDescent="0.25">
      <c r="A14454" t="s">
        <v>0</v>
      </c>
      <c r="B14454" t="s">
        <v>25880</v>
      </c>
      <c r="C14454" t="s">
        <v>16450</v>
      </c>
      <c r="D14454" t="s">
        <v>4346</v>
      </c>
      <c r="E14454" t="s">
        <v>59</v>
      </c>
      <c r="F14454" t="b">
        <v>0</v>
      </c>
      <c r="G14454" t="s">
        <v>77</v>
      </c>
      <c r="H14454" s="1">
        <v>46177.918425925927</v>
      </c>
      <c r="I14454" t="b">
        <v>1</v>
      </c>
      <c r="J14454" t="b">
        <v>1</v>
      </c>
      <c r="K14454" t="s">
        <v>41</v>
      </c>
      <c r="L14454" t="s">
        <v>74</v>
      </c>
      <c r="M14454"/>
      <c r="N14454">
        <v>45</v>
      </c>
      <c r="O14454" t="s">
        <v>25881</v>
      </c>
      <c r="P14454" t="s">
        <v>25882</v>
      </c>
    </row>
    <row r="14455" spans="1:16" x14ac:dyDescent="0.25">
      <c r="A14455" t="s">
        <v>3</v>
      </c>
      <c r="B14455" t="s">
        <v>3237</v>
      </c>
      <c r="C14455" t="s">
        <v>382</v>
      </c>
      <c r="D14455" t="s">
        <v>4526</v>
      </c>
      <c r="E14455" t="s">
        <v>59</v>
      </c>
      <c r="F14455" t="b">
        <v>0</v>
      </c>
      <c r="G14455" t="s">
        <v>77</v>
      </c>
      <c r="H14455" s="1">
        <v>46177.91846064815</v>
      </c>
      <c r="I14455" t="b">
        <v>0</v>
      </c>
      <c r="J14455" t="b">
        <v>0</v>
      </c>
      <c r="K14455" t="s">
        <v>41</v>
      </c>
      <c r="L14455" t="s">
        <v>74</v>
      </c>
      <c r="M14455"/>
      <c r="N14455">
        <v>30</v>
      </c>
      <c r="O14455" t="s">
        <v>25883</v>
      </c>
      <c r="P14455" t="s">
        <v>2175</v>
      </c>
    </row>
    <row r="14456" spans="1:16" x14ac:dyDescent="0.25">
      <c r="A14456" t="s">
        <v>0</v>
      </c>
      <c r="B14456" t="s">
        <v>25884</v>
      </c>
      <c r="C14456" t="s">
        <v>6081</v>
      </c>
      <c r="D14456" t="s">
        <v>7670</v>
      </c>
      <c r="E14456" t="s">
        <v>59</v>
      </c>
      <c r="F14456" t="b">
        <v>0</v>
      </c>
      <c r="G14456" t="s">
        <v>40</v>
      </c>
      <c r="H14456" s="1">
        <v>46177.919710648152</v>
      </c>
      <c r="I14456" t="b">
        <v>1</v>
      </c>
      <c r="J14456" t="b">
        <v>0</v>
      </c>
      <c r="K14456" t="s">
        <v>40</v>
      </c>
      <c r="L14456" t="s">
        <v>60</v>
      </c>
      <c r="M14456">
        <v>40000</v>
      </c>
      <c r="N14456"/>
      <c r="O14456" t="s">
        <v>25885</v>
      </c>
      <c r="P14456" t="s">
        <v>219</v>
      </c>
    </row>
    <row r="14457" spans="1:16" x14ac:dyDescent="0.25">
      <c r="A14457" t="s">
        <v>0</v>
      </c>
      <c r="B14457" t="s">
        <v>1125</v>
      </c>
      <c r="C14457" t="s">
        <v>25886</v>
      </c>
      <c r="D14457" t="s">
        <v>4346</v>
      </c>
      <c r="E14457" t="s">
        <v>59</v>
      </c>
      <c r="F14457" t="b">
        <v>0</v>
      </c>
      <c r="G14457" t="s">
        <v>40</v>
      </c>
      <c r="H14457" s="1">
        <v>46177.919710648152</v>
      </c>
      <c r="I14457" t="b">
        <v>1</v>
      </c>
      <c r="J14457" t="b">
        <v>0</v>
      </c>
      <c r="K14457" t="s">
        <v>40</v>
      </c>
      <c r="L14457" t="s">
        <v>60</v>
      </c>
      <c r="M14457">
        <v>59491</v>
      </c>
      <c r="N14457"/>
      <c r="O14457" t="s">
        <v>772</v>
      </c>
      <c r="P14457" t="s">
        <v>219</v>
      </c>
    </row>
    <row r="14458" spans="1:16" x14ac:dyDescent="0.25">
      <c r="A14458" t="s">
        <v>1</v>
      </c>
      <c r="B14458" t="s">
        <v>25887</v>
      </c>
      <c r="C14458" t="s">
        <v>2397</v>
      </c>
      <c r="D14458" t="s">
        <v>4346</v>
      </c>
      <c r="E14458" t="s">
        <v>59</v>
      </c>
      <c r="F14458" t="b">
        <v>0</v>
      </c>
      <c r="G14458" t="s">
        <v>65</v>
      </c>
      <c r="H14458" s="1">
        <v>46177.921307870369</v>
      </c>
      <c r="I14458" t="b">
        <v>1</v>
      </c>
      <c r="J14458" t="b">
        <v>0</v>
      </c>
      <c r="K14458" t="s">
        <v>41</v>
      </c>
      <c r="L14458" t="s">
        <v>74</v>
      </c>
      <c r="M14458"/>
      <c r="N14458">
        <v>90</v>
      </c>
      <c r="O14458" t="s">
        <v>10578</v>
      </c>
      <c r="P14458" t="s">
        <v>25888</v>
      </c>
    </row>
    <row r="14459" spans="1:16" x14ac:dyDescent="0.25">
      <c r="A14459" t="s">
        <v>1</v>
      </c>
      <c r="B14459" t="s">
        <v>25889</v>
      </c>
      <c r="C14459" t="s">
        <v>6660</v>
      </c>
      <c r="D14459" t="s">
        <v>4346</v>
      </c>
      <c r="E14459" t="s">
        <v>59</v>
      </c>
      <c r="F14459" t="b">
        <v>0</v>
      </c>
      <c r="G14459" t="s">
        <v>13</v>
      </c>
      <c r="H14459" s="1">
        <v>46177.921840277777</v>
      </c>
      <c r="I14459" t="b">
        <v>1</v>
      </c>
      <c r="J14459" t="b">
        <v>0</v>
      </c>
      <c r="K14459" t="s">
        <v>13</v>
      </c>
      <c r="L14459" t="s">
        <v>74</v>
      </c>
      <c r="M14459"/>
      <c r="N14459">
        <v>30</v>
      </c>
      <c r="O14459" t="s">
        <v>10578</v>
      </c>
      <c r="P14459" t="s">
        <v>25890</v>
      </c>
    </row>
    <row r="14460" spans="1:16" x14ac:dyDescent="0.25">
      <c r="A14460" t="s">
        <v>1</v>
      </c>
      <c r="B14460" t="s">
        <v>25891</v>
      </c>
      <c r="C14460" t="s">
        <v>19147</v>
      </c>
      <c r="D14460" t="s">
        <v>2360</v>
      </c>
      <c r="E14460" t="s">
        <v>59</v>
      </c>
      <c r="F14460" t="b">
        <v>0</v>
      </c>
      <c r="G14460" t="s">
        <v>13</v>
      </c>
      <c r="H14460" s="1">
        <v>46177.921840277777</v>
      </c>
      <c r="I14460" t="b">
        <v>1</v>
      </c>
      <c r="J14460" t="b">
        <v>0</v>
      </c>
      <c r="K14460" t="s">
        <v>13</v>
      </c>
      <c r="L14460" t="s">
        <v>74</v>
      </c>
      <c r="M14460"/>
      <c r="N14460">
        <v>30</v>
      </c>
      <c r="O14460" t="s">
        <v>10578</v>
      </c>
      <c r="P14460" t="s">
        <v>25892</v>
      </c>
    </row>
    <row r="14461" spans="1:16" x14ac:dyDescent="0.25">
      <c r="A14461" t="s">
        <v>1</v>
      </c>
      <c r="B14461" t="s">
        <v>25893</v>
      </c>
      <c r="C14461" t="s">
        <v>500</v>
      </c>
      <c r="D14461" t="s">
        <v>4346</v>
      </c>
      <c r="E14461" t="s">
        <v>59</v>
      </c>
      <c r="F14461" t="b">
        <v>0</v>
      </c>
      <c r="G14461" t="s">
        <v>13</v>
      </c>
      <c r="H14461" s="1">
        <v>46177.921840277777</v>
      </c>
      <c r="I14461" t="b">
        <v>0</v>
      </c>
      <c r="J14461" t="b">
        <v>0</v>
      </c>
      <c r="K14461" t="s">
        <v>13</v>
      </c>
      <c r="L14461" t="s">
        <v>74</v>
      </c>
      <c r="M14461"/>
      <c r="N14461">
        <v>30</v>
      </c>
      <c r="O14461" t="s">
        <v>10578</v>
      </c>
      <c r="P14461" t="s">
        <v>25894</v>
      </c>
    </row>
    <row r="14462" spans="1:16" x14ac:dyDescent="0.25">
      <c r="A14462" t="s">
        <v>0</v>
      </c>
      <c r="B14462" t="s">
        <v>25895</v>
      </c>
      <c r="C14462" t="s">
        <v>81</v>
      </c>
      <c r="D14462" t="s">
        <v>4526</v>
      </c>
      <c r="E14462" t="s">
        <v>59</v>
      </c>
      <c r="F14462" t="b">
        <v>0</v>
      </c>
      <c r="G14462" t="s">
        <v>77</v>
      </c>
      <c r="H14462" s="1">
        <v>46177.960092592592</v>
      </c>
      <c r="I14462" t="b">
        <v>0</v>
      </c>
      <c r="J14462" t="b">
        <v>0</v>
      </c>
      <c r="K14462" t="s">
        <v>41</v>
      </c>
      <c r="L14462" t="s">
        <v>74</v>
      </c>
      <c r="M14462"/>
      <c r="N14462">
        <v>46.5</v>
      </c>
      <c r="O14462" t="s">
        <v>25896</v>
      </c>
      <c r="P14462" t="s">
        <v>4500</v>
      </c>
    </row>
    <row r="14463" spans="1:16" x14ac:dyDescent="0.25">
      <c r="A14463" t="s">
        <v>0</v>
      </c>
      <c r="B14463" t="s">
        <v>25897</v>
      </c>
      <c r="C14463" t="s">
        <v>76</v>
      </c>
      <c r="D14463" t="s">
        <v>141</v>
      </c>
      <c r="E14463" t="s">
        <v>88</v>
      </c>
      <c r="F14463" t="b">
        <v>1</v>
      </c>
      <c r="G14463" t="s">
        <v>41</v>
      </c>
      <c r="H14463" s="1">
        <v>46177.961400462962</v>
      </c>
      <c r="I14463" t="b">
        <v>1</v>
      </c>
      <c r="J14463" t="b">
        <v>0</v>
      </c>
      <c r="K14463" t="s">
        <v>41</v>
      </c>
      <c r="L14463" t="s">
        <v>74</v>
      </c>
      <c r="M14463"/>
      <c r="N14463">
        <v>32.5</v>
      </c>
      <c r="O14463" t="s">
        <v>141</v>
      </c>
      <c r="P14463" t="s">
        <v>18452</v>
      </c>
    </row>
    <row r="14464" spans="1:16" x14ac:dyDescent="0.25">
      <c r="A14464" t="s">
        <v>1</v>
      </c>
      <c r="B14464" t="s">
        <v>13348</v>
      </c>
      <c r="C14464" t="s">
        <v>1468</v>
      </c>
      <c r="D14464" t="s">
        <v>4526</v>
      </c>
      <c r="E14464" t="s">
        <v>59</v>
      </c>
      <c r="F14464" t="b">
        <v>0</v>
      </c>
      <c r="G14464" t="s">
        <v>89</v>
      </c>
      <c r="H14464" s="1">
        <v>46177.961504629631</v>
      </c>
      <c r="I14464" t="b">
        <v>0</v>
      </c>
      <c r="J14464" t="b">
        <v>0</v>
      </c>
      <c r="K14464" t="s">
        <v>41</v>
      </c>
      <c r="L14464" t="s">
        <v>60</v>
      </c>
      <c r="M14464">
        <v>155000</v>
      </c>
      <c r="N14464"/>
      <c r="O14464" t="s">
        <v>307</v>
      </c>
      <c r="P14464" t="s">
        <v>25898</v>
      </c>
    </row>
    <row r="14465" spans="1:16" x14ac:dyDescent="0.25">
      <c r="A14465" t="s">
        <v>1</v>
      </c>
      <c r="B14465" t="s">
        <v>2370</v>
      </c>
      <c r="C14465" t="s">
        <v>112</v>
      </c>
      <c r="D14465" t="s">
        <v>4526</v>
      </c>
      <c r="E14465" t="s">
        <v>59</v>
      </c>
      <c r="F14465" t="b">
        <v>0</v>
      </c>
      <c r="G14465" t="s">
        <v>65</v>
      </c>
      <c r="H14465" s="1">
        <v>46177.96298611111</v>
      </c>
      <c r="I14465" t="b">
        <v>0</v>
      </c>
      <c r="J14465" t="b">
        <v>1</v>
      </c>
      <c r="K14465" t="s">
        <v>41</v>
      </c>
      <c r="L14465" t="s">
        <v>60</v>
      </c>
      <c r="M14465">
        <v>130000</v>
      </c>
      <c r="N14465"/>
      <c r="O14465" t="s">
        <v>307</v>
      </c>
      <c r="P14465" t="s">
        <v>25899</v>
      </c>
    </row>
    <row r="14466" spans="1:16" x14ac:dyDescent="0.25">
      <c r="A14466" t="s">
        <v>1</v>
      </c>
      <c r="B14466" t="s">
        <v>25872</v>
      </c>
      <c r="C14466" t="s">
        <v>25900</v>
      </c>
      <c r="D14466" t="s">
        <v>2360</v>
      </c>
      <c r="E14466" t="s">
        <v>59</v>
      </c>
      <c r="F14466" t="b">
        <v>0</v>
      </c>
      <c r="G14466" t="s">
        <v>65</v>
      </c>
      <c r="H14466" s="1">
        <v>46177.963020833333</v>
      </c>
      <c r="I14466" t="b">
        <v>0</v>
      </c>
      <c r="J14466" t="b">
        <v>1</v>
      </c>
      <c r="K14466" t="s">
        <v>41</v>
      </c>
      <c r="L14466" t="s">
        <v>60</v>
      </c>
      <c r="M14466">
        <v>99500</v>
      </c>
      <c r="N14466"/>
      <c r="O14466" t="s">
        <v>25901</v>
      </c>
      <c r="P14466" t="s">
        <v>25874</v>
      </c>
    </row>
    <row r="14467" spans="1:16" x14ac:dyDescent="0.25">
      <c r="A14467" t="s">
        <v>5</v>
      </c>
      <c r="B14467" t="s">
        <v>25902</v>
      </c>
      <c r="C14467" t="s">
        <v>71</v>
      </c>
      <c r="D14467" t="s">
        <v>4526</v>
      </c>
      <c r="E14467" t="s">
        <v>88</v>
      </c>
      <c r="F14467" t="b">
        <v>0</v>
      </c>
      <c r="G14467" t="s">
        <v>77</v>
      </c>
      <c r="H14467" s="1">
        <v>46177.963113425933</v>
      </c>
      <c r="I14467" t="b">
        <v>1</v>
      </c>
      <c r="J14467" t="b">
        <v>0</v>
      </c>
      <c r="K14467" t="s">
        <v>41</v>
      </c>
      <c r="L14467" t="s">
        <v>74</v>
      </c>
      <c r="M14467"/>
      <c r="N14467">
        <v>72.5</v>
      </c>
      <c r="O14467" t="s">
        <v>111</v>
      </c>
      <c r="P14467" t="s">
        <v>25903</v>
      </c>
    </row>
    <row r="14468" spans="1:16" x14ac:dyDescent="0.25">
      <c r="A14468" t="s">
        <v>5</v>
      </c>
      <c r="B14468" t="s">
        <v>25904</v>
      </c>
      <c r="D14468" t="s">
        <v>7670</v>
      </c>
      <c r="E14468" t="s">
        <v>59</v>
      </c>
      <c r="F14468" t="b">
        <v>0</v>
      </c>
      <c r="G14468" t="s">
        <v>40</v>
      </c>
      <c r="H14468" s="1">
        <v>46177.96465277778</v>
      </c>
      <c r="I14468" t="b">
        <v>1</v>
      </c>
      <c r="J14468" t="b">
        <v>0</v>
      </c>
      <c r="K14468" t="s">
        <v>40</v>
      </c>
      <c r="L14468" t="s">
        <v>60</v>
      </c>
      <c r="M14468">
        <v>75000</v>
      </c>
      <c r="N14468"/>
      <c r="O14468" t="s">
        <v>25905</v>
      </c>
      <c r="P14468" t="s">
        <v>25906</v>
      </c>
    </row>
    <row r="14469" spans="1:16" x14ac:dyDescent="0.25">
      <c r="A14469" t="s">
        <v>0</v>
      </c>
      <c r="B14469" t="s">
        <v>25907</v>
      </c>
      <c r="C14469" t="s">
        <v>13682</v>
      </c>
      <c r="D14469" t="s">
        <v>4346</v>
      </c>
      <c r="E14469" t="s">
        <v>59</v>
      </c>
      <c r="F14469" t="b">
        <v>0</v>
      </c>
      <c r="G14469" t="s">
        <v>77</v>
      </c>
      <c r="H14469" s="1">
        <v>46178.001759259263</v>
      </c>
      <c r="I14469" t="b">
        <v>0</v>
      </c>
      <c r="J14469" t="b">
        <v>0</v>
      </c>
      <c r="K14469" t="s">
        <v>41</v>
      </c>
      <c r="L14469" t="s">
        <v>74</v>
      </c>
      <c r="M14469"/>
      <c r="N14469">
        <v>36.5</v>
      </c>
      <c r="O14469" t="s">
        <v>25908</v>
      </c>
      <c r="P14469" t="s">
        <v>25909</v>
      </c>
    </row>
    <row r="14470" spans="1:16" x14ac:dyDescent="0.25">
      <c r="A14470" t="s">
        <v>0</v>
      </c>
      <c r="B14470" t="s">
        <v>25910</v>
      </c>
      <c r="C14470" t="s">
        <v>376</v>
      </c>
      <c r="D14470" t="s">
        <v>3761</v>
      </c>
      <c r="E14470" t="s">
        <v>59</v>
      </c>
      <c r="F14470" t="b">
        <v>0</v>
      </c>
      <c r="G14470" t="s">
        <v>89</v>
      </c>
      <c r="H14470" s="1">
        <v>46178.001759259263</v>
      </c>
      <c r="I14470" t="b">
        <v>0</v>
      </c>
      <c r="J14470" t="b">
        <v>1</v>
      </c>
      <c r="K14470" t="s">
        <v>41</v>
      </c>
      <c r="L14470" t="s">
        <v>60</v>
      </c>
      <c r="M14470">
        <v>72500</v>
      </c>
      <c r="N14470"/>
      <c r="O14470" t="s">
        <v>25911</v>
      </c>
      <c r="P14470" t="s">
        <v>1482</v>
      </c>
    </row>
    <row r="14471" spans="1:16" x14ac:dyDescent="0.25">
      <c r="A14471" t="s">
        <v>0</v>
      </c>
      <c r="B14471" t="s">
        <v>10650</v>
      </c>
      <c r="C14471" t="s">
        <v>901</v>
      </c>
      <c r="D14471" t="s">
        <v>3173</v>
      </c>
      <c r="E14471" t="s">
        <v>59</v>
      </c>
      <c r="F14471" t="b">
        <v>0</v>
      </c>
      <c r="G14471" t="s">
        <v>77</v>
      </c>
      <c r="H14471" s="1">
        <v>46178.001770833333</v>
      </c>
      <c r="I14471" t="b">
        <v>0</v>
      </c>
      <c r="J14471" t="b">
        <v>0</v>
      </c>
      <c r="K14471" t="s">
        <v>41</v>
      </c>
      <c r="L14471" t="s">
        <v>74</v>
      </c>
      <c r="M14471"/>
      <c r="N14471">
        <v>47.5</v>
      </c>
      <c r="O14471" t="s">
        <v>25912</v>
      </c>
      <c r="P14471" t="s">
        <v>25913</v>
      </c>
    </row>
    <row r="14472" spans="1:16" x14ac:dyDescent="0.25">
      <c r="A14472" t="s">
        <v>0</v>
      </c>
      <c r="B14472" t="s">
        <v>25914</v>
      </c>
      <c r="C14472" t="s">
        <v>25900</v>
      </c>
      <c r="D14472" t="s">
        <v>4346</v>
      </c>
      <c r="E14472" t="s">
        <v>59</v>
      </c>
      <c r="F14472" t="b">
        <v>0</v>
      </c>
      <c r="G14472" t="s">
        <v>65</v>
      </c>
      <c r="H14472" s="1">
        <v>46178.001805555563</v>
      </c>
      <c r="I14472" t="b">
        <v>0</v>
      </c>
      <c r="J14472" t="b">
        <v>1</v>
      </c>
      <c r="K14472" t="s">
        <v>41</v>
      </c>
      <c r="L14472" t="s">
        <v>60</v>
      </c>
      <c r="M14472">
        <v>100000</v>
      </c>
      <c r="N14472"/>
      <c r="O14472" t="s">
        <v>25915</v>
      </c>
      <c r="P14472" t="s">
        <v>4661</v>
      </c>
    </row>
    <row r="14473" spans="1:16" x14ac:dyDescent="0.25">
      <c r="A14473" t="s">
        <v>0</v>
      </c>
      <c r="B14473" t="s">
        <v>25916</v>
      </c>
      <c r="C14473" t="s">
        <v>76</v>
      </c>
      <c r="D14473" t="s">
        <v>584</v>
      </c>
      <c r="E14473" t="s">
        <v>72</v>
      </c>
      <c r="F14473" t="b">
        <v>1</v>
      </c>
      <c r="G14473" t="s">
        <v>19</v>
      </c>
      <c r="H14473" s="1">
        <v>46178.002268518518</v>
      </c>
      <c r="I14473" t="b">
        <v>0</v>
      </c>
      <c r="J14473" t="b">
        <v>0</v>
      </c>
      <c r="K14473" t="s">
        <v>19</v>
      </c>
      <c r="L14473" t="s">
        <v>74</v>
      </c>
      <c r="M14473"/>
      <c r="N14473">
        <v>25</v>
      </c>
      <c r="O14473" t="s">
        <v>16798</v>
      </c>
      <c r="P14473" t="s">
        <v>16799</v>
      </c>
    </row>
    <row r="14474" spans="1:16" x14ac:dyDescent="0.25">
      <c r="A14474" t="s">
        <v>0</v>
      </c>
      <c r="B14474" t="s">
        <v>25917</v>
      </c>
      <c r="C14474" t="s">
        <v>41</v>
      </c>
      <c r="D14474" t="s">
        <v>3761</v>
      </c>
      <c r="E14474" t="s">
        <v>59</v>
      </c>
      <c r="F14474" t="b">
        <v>0</v>
      </c>
      <c r="G14474" t="s">
        <v>41</v>
      </c>
      <c r="H14474" s="1">
        <v>46178.003067129634</v>
      </c>
      <c r="I14474" t="b">
        <v>0</v>
      </c>
      <c r="J14474" t="b">
        <v>1</v>
      </c>
      <c r="K14474" t="s">
        <v>41</v>
      </c>
      <c r="L14474" t="s">
        <v>60</v>
      </c>
      <c r="M14474">
        <v>82229</v>
      </c>
      <c r="N14474"/>
      <c r="O14474" t="s">
        <v>20388</v>
      </c>
      <c r="P14474" t="s">
        <v>1332</v>
      </c>
    </row>
    <row r="14475" spans="1:16" x14ac:dyDescent="0.25">
      <c r="A14475" t="s">
        <v>1</v>
      </c>
      <c r="B14475" t="s">
        <v>316</v>
      </c>
      <c r="C14475" t="s">
        <v>290</v>
      </c>
      <c r="D14475" t="s">
        <v>4526</v>
      </c>
      <c r="E14475" t="s">
        <v>59</v>
      </c>
      <c r="F14475" t="b">
        <v>0</v>
      </c>
      <c r="G14475" t="s">
        <v>89</v>
      </c>
      <c r="H14475" s="1">
        <v>46178.004629629628</v>
      </c>
      <c r="I14475" t="b">
        <v>0</v>
      </c>
      <c r="J14475" t="b">
        <v>0</v>
      </c>
      <c r="K14475" t="s">
        <v>41</v>
      </c>
      <c r="L14475" t="s">
        <v>60</v>
      </c>
      <c r="M14475">
        <v>190000</v>
      </c>
      <c r="N14475"/>
      <c r="O14475" t="s">
        <v>15554</v>
      </c>
      <c r="P14475" t="s">
        <v>15555</v>
      </c>
    </row>
    <row r="14476" spans="1:16" x14ac:dyDescent="0.25">
      <c r="A14476" t="s">
        <v>1</v>
      </c>
      <c r="B14476" t="s">
        <v>9983</v>
      </c>
      <c r="C14476" t="s">
        <v>5115</v>
      </c>
      <c r="D14476" t="s">
        <v>4346</v>
      </c>
      <c r="E14476" t="s">
        <v>59</v>
      </c>
      <c r="F14476" t="b">
        <v>0</v>
      </c>
      <c r="G14476" t="s">
        <v>40</v>
      </c>
      <c r="H14476" s="1">
        <v>46178.006319444437</v>
      </c>
      <c r="I14476" t="b">
        <v>0</v>
      </c>
      <c r="J14476" t="b">
        <v>0</v>
      </c>
      <c r="K14476" t="s">
        <v>40</v>
      </c>
      <c r="L14476" t="s">
        <v>60</v>
      </c>
      <c r="M14476">
        <v>52951</v>
      </c>
      <c r="N14476"/>
      <c r="O14476" t="s">
        <v>9985</v>
      </c>
    </row>
    <row r="14477" spans="1:16" x14ac:dyDescent="0.25">
      <c r="A14477" t="s">
        <v>3</v>
      </c>
      <c r="B14477" t="s">
        <v>25918</v>
      </c>
      <c r="C14477" t="s">
        <v>2750</v>
      </c>
      <c r="D14477" t="s">
        <v>4756</v>
      </c>
      <c r="E14477" t="s">
        <v>59</v>
      </c>
      <c r="F14477" t="b">
        <v>0</v>
      </c>
      <c r="G14477" t="s">
        <v>77</v>
      </c>
      <c r="H14477" s="1">
        <v>46178.043437499997</v>
      </c>
      <c r="I14477" t="b">
        <v>0</v>
      </c>
      <c r="J14477" t="b">
        <v>1</v>
      </c>
      <c r="K14477" t="s">
        <v>41</v>
      </c>
      <c r="L14477" t="s">
        <v>60</v>
      </c>
      <c r="M14477">
        <v>205000</v>
      </c>
      <c r="N14477"/>
      <c r="O14477" t="s">
        <v>827</v>
      </c>
      <c r="P14477" t="s">
        <v>25919</v>
      </c>
    </row>
    <row r="14478" spans="1:16" x14ac:dyDescent="0.25">
      <c r="A14478" t="s">
        <v>6</v>
      </c>
      <c r="B14478" t="s">
        <v>25920</v>
      </c>
      <c r="C14478" t="s">
        <v>1567</v>
      </c>
      <c r="D14478" t="s">
        <v>17626</v>
      </c>
      <c r="E14478" t="s">
        <v>59</v>
      </c>
      <c r="F14478" t="b">
        <v>0</v>
      </c>
      <c r="G14478" t="s">
        <v>65</v>
      </c>
      <c r="H14478" s="1">
        <v>46178.044930555552</v>
      </c>
      <c r="I14478" t="b">
        <v>0</v>
      </c>
      <c r="J14478" t="b">
        <v>1</v>
      </c>
      <c r="K14478" t="s">
        <v>41</v>
      </c>
      <c r="L14478" t="s">
        <v>60</v>
      </c>
      <c r="M14478">
        <v>142335</v>
      </c>
      <c r="N14478"/>
      <c r="O14478" t="s">
        <v>25921</v>
      </c>
      <c r="P14478" t="s">
        <v>25922</v>
      </c>
    </row>
    <row r="14479" spans="1:16" x14ac:dyDescent="0.25">
      <c r="A14479" t="s">
        <v>1</v>
      </c>
      <c r="B14479" t="s">
        <v>25923</v>
      </c>
      <c r="C14479" t="s">
        <v>2563</v>
      </c>
      <c r="D14479" t="s">
        <v>5667</v>
      </c>
      <c r="E14479" t="s">
        <v>59</v>
      </c>
      <c r="F14479" t="b">
        <v>0</v>
      </c>
      <c r="G14479" t="s">
        <v>77</v>
      </c>
      <c r="H14479" s="1">
        <v>46178.046249999999</v>
      </c>
      <c r="I14479" t="b">
        <v>0</v>
      </c>
      <c r="J14479" t="b">
        <v>1</v>
      </c>
      <c r="K14479" t="s">
        <v>41</v>
      </c>
      <c r="L14479" t="s">
        <v>60</v>
      </c>
      <c r="M14479">
        <v>122275</v>
      </c>
      <c r="N14479"/>
      <c r="O14479" t="s">
        <v>528</v>
      </c>
      <c r="P14479" t="s">
        <v>25924</v>
      </c>
    </row>
    <row r="14480" spans="1:16" x14ac:dyDescent="0.25">
      <c r="A14480" t="s">
        <v>5</v>
      </c>
      <c r="B14480" t="s">
        <v>5</v>
      </c>
      <c r="C14480" t="s">
        <v>25925</v>
      </c>
      <c r="D14480" t="s">
        <v>2360</v>
      </c>
      <c r="E14480" t="s">
        <v>59</v>
      </c>
      <c r="F14480" t="b">
        <v>0</v>
      </c>
      <c r="G14480" t="s">
        <v>77</v>
      </c>
      <c r="H14480" s="1">
        <v>46178.046331018522</v>
      </c>
      <c r="I14480" t="b">
        <v>0</v>
      </c>
      <c r="J14480" t="b">
        <v>1</v>
      </c>
      <c r="K14480" t="s">
        <v>41</v>
      </c>
      <c r="L14480" t="s">
        <v>60</v>
      </c>
      <c r="M14480">
        <v>157590</v>
      </c>
      <c r="N14480"/>
      <c r="O14480" t="s">
        <v>265</v>
      </c>
      <c r="P14480" t="s">
        <v>25926</v>
      </c>
    </row>
    <row r="14481" spans="1:16" x14ac:dyDescent="0.25">
      <c r="A14481" t="s">
        <v>0</v>
      </c>
      <c r="B14481" t="s">
        <v>1284</v>
      </c>
      <c r="C14481" t="s">
        <v>157</v>
      </c>
      <c r="D14481" t="s">
        <v>4756</v>
      </c>
      <c r="E14481" t="s">
        <v>59</v>
      </c>
      <c r="F14481" t="b">
        <v>0</v>
      </c>
      <c r="G14481" t="s">
        <v>77</v>
      </c>
      <c r="H14481" s="1">
        <v>46178.085092592592</v>
      </c>
      <c r="I14481" t="b">
        <v>0</v>
      </c>
      <c r="J14481" t="b">
        <v>0</v>
      </c>
      <c r="K14481" t="s">
        <v>41</v>
      </c>
      <c r="L14481" t="s">
        <v>60</v>
      </c>
      <c r="M14481">
        <v>95000</v>
      </c>
      <c r="N14481"/>
      <c r="O14481" t="s">
        <v>25927</v>
      </c>
      <c r="P14481" t="s">
        <v>25928</v>
      </c>
    </row>
    <row r="14482" spans="1:16" x14ac:dyDescent="0.25">
      <c r="A14482" t="s">
        <v>2</v>
      </c>
      <c r="B14482" t="s">
        <v>25929</v>
      </c>
      <c r="C14482" t="s">
        <v>326</v>
      </c>
      <c r="D14482" t="s">
        <v>6504</v>
      </c>
      <c r="E14482" t="s">
        <v>59</v>
      </c>
      <c r="F14482" t="b">
        <v>0</v>
      </c>
      <c r="G14482" t="s">
        <v>77</v>
      </c>
      <c r="H14482" s="1">
        <v>46178.086493055547</v>
      </c>
      <c r="I14482" t="b">
        <v>0</v>
      </c>
      <c r="J14482" t="b">
        <v>0</v>
      </c>
      <c r="K14482" t="s">
        <v>41</v>
      </c>
      <c r="L14482" t="s">
        <v>60</v>
      </c>
      <c r="M14482">
        <v>115000</v>
      </c>
      <c r="N14482"/>
      <c r="O14482" t="s">
        <v>25930</v>
      </c>
      <c r="P14482" t="s">
        <v>19807</v>
      </c>
    </row>
    <row r="14483" spans="1:16" x14ac:dyDescent="0.25">
      <c r="A14483" t="s">
        <v>8</v>
      </c>
      <c r="B14483" t="s">
        <v>25931</v>
      </c>
      <c r="C14483" t="s">
        <v>9919</v>
      </c>
      <c r="D14483" t="s">
        <v>2360</v>
      </c>
      <c r="E14483" t="s">
        <v>59</v>
      </c>
      <c r="F14483" t="b">
        <v>0</v>
      </c>
      <c r="G14483" t="s">
        <v>13</v>
      </c>
      <c r="H14483" s="1">
        <v>46178.213750000003</v>
      </c>
      <c r="I14483" t="b">
        <v>0</v>
      </c>
      <c r="J14483" t="b">
        <v>0</v>
      </c>
      <c r="K14483" t="s">
        <v>13</v>
      </c>
      <c r="L14483" t="s">
        <v>60</v>
      </c>
      <c r="M14483">
        <v>177000</v>
      </c>
      <c r="N14483"/>
      <c r="O14483" t="s">
        <v>8238</v>
      </c>
      <c r="P14483" t="s">
        <v>25932</v>
      </c>
    </row>
    <row r="14484" spans="1:16" x14ac:dyDescent="0.25">
      <c r="A14484" t="s">
        <v>6</v>
      </c>
      <c r="B14484" t="s">
        <v>25933</v>
      </c>
      <c r="C14484" t="s">
        <v>333</v>
      </c>
      <c r="D14484" t="s">
        <v>2360</v>
      </c>
      <c r="E14484" t="s">
        <v>59</v>
      </c>
      <c r="F14484" t="b">
        <v>0</v>
      </c>
      <c r="G14484" t="s">
        <v>77</v>
      </c>
      <c r="H14484" s="1">
        <v>46178.293738425928</v>
      </c>
      <c r="I14484" t="b">
        <v>0</v>
      </c>
      <c r="J14484" t="b">
        <v>1</v>
      </c>
      <c r="K14484" t="s">
        <v>41</v>
      </c>
      <c r="L14484" t="s">
        <v>74</v>
      </c>
      <c r="M14484"/>
      <c r="N14484">
        <v>104.5</v>
      </c>
      <c r="O14484" t="s">
        <v>25934</v>
      </c>
      <c r="P14484" t="s">
        <v>15517</v>
      </c>
    </row>
    <row r="14485" spans="1:16" x14ac:dyDescent="0.25">
      <c r="A14485" t="s">
        <v>0</v>
      </c>
      <c r="B14485" t="s">
        <v>24346</v>
      </c>
      <c r="C14485" t="s">
        <v>76</v>
      </c>
      <c r="D14485" t="s">
        <v>4346</v>
      </c>
      <c r="E14485" t="s">
        <v>88</v>
      </c>
      <c r="F14485" t="b">
        <v>1</v>
      </c>
      <c r="G14485" t="s">
        <v>41</v>
      </c>
      <c r="H14485" s="1">
        <v>46178.294930555552</v>
      </c>
      <c r="I14485" t="b">
        <v>0</v>
      </c>
      <c r="J14485" t="b">
        <v>0</v>
      </c>
      <c r="K14485" t="s">
        <v>41</v>
      </c>
      <c r="L14485" t="s">
        <v>74</v>
      </c>
      <c r="M14485"/>
      <c r="N14485">
        <v>52.5</v>
      </c>
      <c r="O14485" t="s">
        <v>24347</v>
      </c>
      <c r="P14485" t="s">
        <v>85</v>
      </c>
    </row>
    <row r="14486" spans="1:16" x14ac:dyDescent="0.25">
      <c r="A14486" t="s">
        <v>8</v>
      </c>
      <c r="B14486" t="s">
        <v>25935</v>
      </c>
      <c r="C14486" t="s">
        <v>5026</v>
      </c>
      <c r="D14486" t="s">
        <v>4346</v>
      </c>
      <c r="E14486" t="s">
        <v>59</v>
      </c>
      <c r="F14486" t="b">
        <v>0</v>
      </c>
      <c r="G14486" t="s">
        <v>40</v>
      </c>
      <c r="H14486" s="1">
        <v>46178.296331018522</v>
      </c>
      <c r="I14486" t="b">
        <v>0</v>
      </c>
      <c r="J14486" t="b">
        <v>0</v>
      </c>
      <c r="K14486" t="s">
        <v>40</v>
      </c>
      <c r="L14486" t="s">
        <v>60</v>
      </c>
      <c r="M14486">
        <v>52951</v>
      </c>
      <c r="N14486"/>
      <c r="O14486" t="s">
        <v>25936</v>
      </c>
    </row>
    <row r="14487" spans="1:16" x14ac:dyDescent="0.25">
      <c r="A14487" t="s">
        <v>6</v>
      </c>
      <c r="B14487" t="s">
        <v>25937</v>
      </c>
      <c r="C14487" t="s">
        <v>40</v>
      </c>
      <c r="D14487" t="s">
        <v>4526</v>
      </c>
      <c r="E14487" t="s">
        <v>59</v>
      </c>
      <c r="F14487" t="b">
        <v>0</v>
      </c>
      <c r="G14487" t="s">
        <v>40</v>
      </c>
      <c r="H14487" s="1">
        <v>46178.337997685187</v>
      </c>
      <c r="I14487" t="b">
        <v>0</v>
      </c>
      <c r="J14487" t="b">
        <v>0</v>
      </c>
      <c r="K14487" t="s">
        <v>40</v>
      </c>
      <c r="L14487" t="s">
        <v>60</v>
      </c>
      <c r="M14487">
        <v>95000</v>
      </c>
      <c r="N14487"/>
      <c r="O14487" t="s">
        <v>4410</v>
      </c>
      <c r="P14487" t="s">
        <v>19328</v>
      </c>
    </row>
    <row r="14488" spans="1:16" x14ac:dyDescent="0.25">
      <c r="A14488" t="s">
        <v>5</v>
      </c>
      <c r="B14488" t="s">
        <v>25938</v>
      </c>
      <c r="C14488" t="s">
        <v>1667</v>
      </c>
      <c r="D14488" t="s">
        <v>11236</v>
      </c>
      <c r="E14488" t="s">
        <v>59</v>
      </c>
      <c r="F14488" t="b">
        <v>0</v>
      </c>
      <c r="G14488" t="s">
        <v>89</v>
      </c>
      <c r="H14488" s="1">
        <v>46178.338113425933</v>
      </c>
      <c r="I14488" t="b">
        <v>0</v>
      </c>
      <c r="J14488" t="b">
        <v>1</v>
      </c>
      <c r="K14488" t="s">
        <v>41</v>
      </c>
      <c r="L14488" t="s">
        <v>60</v>
      </c>
      <c r="M14488">
        <v>245500</v>
      </c>
      <c r="N14488"/>
      <c r="O14488" t="s">
        <v>965</v>
      </c>
      <c r="P14488" t="s">
        <v>25939</v>
      </c>
    </row>
    <row r="14489" spans="1:16" x14ac:dyDescent="0.25">
      <c r="A14489" t="s">
        <v>1</v>
      </c>
      <c r="B14489" t="s">
        <v>7903</v>
      </c>
      <c r="C14489" t="s">
        <v>1111</v>
      </c>
      <c r="D14489" t="s">
        <v>24507</v>
      </c>
      <c r="E14489" t="s">
        <v>59</v>
      </c>
      <c r="F14489" t="b">
        <v>0</v>
      </c>
      <c r="G14489" t="s">
        <v>19</v>
      </c>
      <c r="H14489" s="1">
        <v>46178.338969907411</v>
      </c>
      <c r="I14489" t="b">
        <v>1</v>
      </c>
      <c r="J14489" t="b">
        <v>0</v>
      </c>
      <c r="K14489" t="s">
        <v>19</v>
      </c>
      <c r="L14489" t="s">
        <v>60</v>
      </c>
      <c r="M14489">
        <v>1650000</v>
      </c>
      <c r="N14489"/>
      <c r="O14489" t="s">
        <v>23253</v>
      </c>
      <c r="P14489" t="s">
        <v>23254</v>
      </c>
    </row>
    <row r="14490" spans="1:16" x14ac:dyDescent="0.25">
      <c r="A14490" t="s">
        <v>7</v>
      </c>
      <c r="B14490" t="s">
        <v>21653</v>
      </c>
      <c r="C14490" t="s">
        <v>81</v>
      </c>
      <c r="D14490" t="s">
        <v>4550</v>
      </c>
      <c r="E14490" t="s">
        <v>59</v>
      </c>
      <c r="F14490" t="b">
        <v>0</v>
      </c>
      <c r="G14490" t="s">
        <v>77</v>
      </c>
      <c r="H14490" s="1">
        <v>46178.377071759263</v>
      </c>
      <c r="I14490" t="b">
        <v>0</v>
      </c>
      <c r="J14490" t="b">
        <v>1</v>
      </c>
      <c r="K14490" t="s">
        <v>41</v>
      </c>
      <c r="L14490" t="s">
        <v>60</v>
      </c>
      <c r="M14490">
        <v>113500</v>
      </c>
      <c r="N14490"/>
      <c r="O14490" t="s">
        <v>4242</v>
      </c>
      <c r="P14490" t="s">
        <v>21654</v>
      </c>
    </row>
    <row r="14491" spans="1:16" x14ac:dyDescent="0.25">
      <c r="A14491" t="s">
        <v>2</v>
      </c>
      <c r="B14491" t="s">
        <v>3766</v>
      </c>
      <c r="C14491" t="s">
        <v>353</v>
      </c>
      <c r="D14491" t="s">
        <v>4526</v>
      </c>
      <c r="E14491" t="s">
        <v>59</v>
      </c>
      <c r="F14491" t="b">
        <v>0</v>
      </c>
      <c r="G14491" t="s">
        <v>77</v>
      </c>
      <c r="H14491" s="1">
        <v>46178.377083333333</v>
      </c>
      <c r="I14491" t="b">
        <v>0</v>
      </c>
      <c r="J14491" t="b">
        <v>1</v>
      </c>
      <c r="K14491" t="s">
        <v>41</v>
      </c>
      <c r="L14491" t="s">
        <v>60</v>
      </c>
      <c r="M14491">
        <v>245500</v>
      </c>
      <c r="N14491"/>
      <c r="O14491" t="s">
        <v>343</v>
      </c>
      <c r="P14491" t="s">
        <v>310</v>
      </c>
    </row>
    <row r="14492" spans="1:16" x14ac:dyDescent="0.25">
      <c r="A14492" t="s">
        <v>2</v>
      </c>
      <c r="B14492" t="s">
        <v>25940</v>
      </c>
      <c r="C14492" t="s">
        <v>4034</v>
      </c>
      <c r="D14492" t="s">
        <v>4562</v>
      </c>
      <c r="E14492" t="s">
        <v>59</v>
      </c>
      <c r="F14492" t="b">
        <v>0</v>
      </c>
      <c r="G14492" t="s">
        <v>68</v>
      </c>
      <c r="H14492" s="1">
        <v>46178.378425925926</v>
      </c>
      <c r="I14492" t="b">
        <v>0</v>
      </c>
      <c r="J14492" t="b">
        <v>1</v>
      </c>
      <c r="K14492" t="s">
        <v>41</v>
      </c>
      <c r="L14492" t="s">
        <v>60</v>
      </c>
      <c r="M14492">
        <v>74400</v>
      </c>
      <c r="N14492"/>
      <c r="O14492" t="s">
        <v>12498</v>
      </c>
      <c r="P14492" t="s">
        <v>25941</v>
      </c>
    </row>
    <row r="14493" spans="1:16" x14ac:dyDescent="0.25">
      <c r="A14493" t="s">
        <v>5</v>
      </c>
      <c r="B14493" t="s">
        <v>25942</v>
      </c>
      <c r="C14493" t="s">
        <v>370</v>
      </c>
      <c r="D14493" t="s">
        <v>4526</v>
      </c>
      <c r="E14493" t="s">
        <v>59</v>
      </c>
      <c r="F14493" t="b">
        <v>0</v>
      </c>
      <c r="G14493" t="s">
        <v>65</v>
      </c>
      <c r="H14493" s="1">
        <v>46178.379803240743</v>
      </c>
      <c r="I14493" t="b">
        <v>1</v>
      </c>
      <c r="J14493" t="b">
        <v>1</v>
      </c>
      <c r="K14493" t="s">
        <v>41</v>
      </c>
      <c r="L14493" t="s">
        <v>60</v>
      </c>
      <c r="M14493">
        <v>176000</v>
      </c>
      <c r="N14493"/>
      <c r="O14493" t="s">
        <v>7675</v>
      </c>
      <c r="P14493" t="s">
        <v>747</v>
      </c>
    </row>
    <row r="14494" spans="1:16" x14ac:dyDescent="0.25">
      <c r="A14494" t="s">
        <v>1</v>
      </c>
      <c r="B14494" t="s">
        <v>13552</v>
      </c>
      <c r="C14494" t="s">
        <v>19</v>
      </c>
      <c r="D14494" t="s">
        <v>4526</v>
      </c>
      <c r="E14494" t="s">
        <v>59</v>
      </c>
      <c r="F14494" t="b">
        <v>0</v>
      </c>
      <c r="G14494" t="s">
        <v>19</v>
      </c>
      <c r="H14494" s="1">
        <v>46178.380648148152</v>
      </c>
      <c r="I14494" t="b">
        <v>1</v>
      </c>
      <c r="J14494" t="b">
        <v>0</v>
      </c>
      <c r="K14494" t="s">
        <v>19</v>
      </c>
      <c r="L14494" t="s">
        <v>60</v>
      </c>
      <c r="M14494">
        <v>1400000</v>
      </c>
      <c r="N14494"/>
      <c r="O14494" t="s">
        <v>7059</v>
      </c>
      <c r="P14494" t="s">
        <v>13553</v>
      </c>
    </row>
    <row r="14495" spans="1:16" x14ac:dyDescent="0.25">
      <c r="A14495" t="s">
        <v>7</v>
      </c>
      <c r="B14495" t="s">
        <v>7</v>
      </c>
      <c r="C14495" t="s">
        <v>612</v>
      </c>
      <c r="D14495" t="s">
        <v>2360</v>
      </c>
      <c r="E14495" t="s">
        <v>59</v>
      </c>
      <c r="F14495" t="b">
        <v>0</v>
      </c>
      <c r="G14495" t="s">
        <v>73</v>
      </c>
      <c r="H14495" s="1">
        <v>46178.418692129628</v>
      </c>
      <c r="I14495" t="b">
        <v>0</v>
      </c>
      <c r="J14495" t="b">
        <v>1</v>
      </c>
      <c r="K14495" t="s">
        <v>41</v>
      </c>
      <c r="L14495" t="s">
        <v>60</v>
      </c>
      <c r="M14495">
        <v>115100</v>
      </c>
      <c r="N14495"/>
      <c r="O14495" t="s">
        <v>4617</v>
      </c>
      <c r="P14495" t="s">
        <v>25943</v>
      </c>
    </row>
    <row r="14496" spans="1:16" x14ac:dyDescent="0.25">
      <c r="A14496" t="s">
        <v>1</v>
      </c>
      <c r="B14496" t="s">
        <v>1</v>
      </c>
      <c r="C14496" t="s">
        <v>1193</v>
      </c>
      <c r="D14496" t="s">
        <v>4526</v>
      </c>
      <c r="E14496" t="s">
        <v>88</v>
      </c>
      <c r="F14496" t="b">
        <v>0</v>
      </c>
      <c r="G14496" t="s">
        <v>89</v>
      </c>
      <c r="H14496" s="1">
        <v>46178.41878472222</v>
      </c>
      <c r="I14496" t="b">
        <v>1</v>
      </c>
      <c r="J14496" t="b">
        <v>1</v>
      </c>
      <c r="K14496" t="s">
        <v>41</v>
      </c>
      <c r="L14496" t="s">
        <v>74</v>
      </c>
      <c r="M14496"/>
      <c r="N14496">
        <v>45</v>
      </c>
      <c r="O14496" t="s">
        <v>4487</v>
      </c>
      <c r="P14496" t="s">
        <v>25944</v>
      </c>
    </row>
    <row r="14497" spans="1:16" x14ac:dyDescent="0.25">
      <c r="A14497" t="s">
        <v>3</v>
      </c>
      <c r="B14497" t="s">
        <v>25945</v>
      </c>
      <c r="C14497" t="s">
        <v>33</v>
      </c>
      <c r="D14497" t="s">
        <v>5045</v>
      </c>
      <c r="E14497" t="s">
        <v>88</v>
      </c>
      <c r="F14497" t="b">
        <v>0</v>
      </c>
      <c r="G14497" t="s">
        <v>33</v>
      </c>
      <c r="H14497" s="1">
        <v>46178.419768518521</v>
      </c>
      <c r="I14497" t="b">
        <v>0</v>
      </c>
      <c r="J14497" t="b">
        <v>0</v>
      </c>
      <c r="K14497" t="s">
        <v>33</v>
      </c>
      <c r="L14497" t="s">
        <v>60</v>
      </c>
      <c r="M14497">
        <v>4500</v>
      </c>
      <c r="N14497"/>
      <c r="O14497" t="s">
        <v>25946</v>
      </c>
      <c r="P14497" t="s">
        <v>1956</v>
      </c>
    </row>
    <row r="14498" spans="1:16" x14ac:dyDescent="0.25">
      <c r="A14498" t="s">
        <v>6</v>
      </c>
      <c r="B14498" t="s">
        <v>25947</v>
      </c>
      <c r="C14498" t="s">
        <v>112</v>
      </c>
      <c r="D14498" t="s">
        <v>4526</v>
      </c>
      <c r="E14498" t="s">
        <v>59</v>
      </c>
      <c r="F14498" t="b">
        <v>0</v>
      </c>
      <c r="G14498" t="s">
        <v>65</v>
      </c>
      <c r="H14498" s="1">
        <v>46178.420127314806</v>
      </c>
      <c r="I14498" t="b">
        <v>0</v>
      </c>
      <c r="J14498" t="b">
        <v>1</v>
      </c>
      <c r="K14498" t="s">
        <v>41</v>
      </c>
      <c r="L14498" t="s">
        <v>60</v>
      </c>
      <c r="M14498">
        <v>142000</v>
      </c>
      <c r="N14498"/>
      <c r="O14498" t="s">
        <v>7675</v>
      </c>
      <c r="P14498" t="s">
        <v>597</v>
      </c>
    </row>
    <row r="14499" spans="1:16" x14ac:dyDescent="0.25">
      <c r="A14499" t="s">
        <v>2</v>
      </c>
      <c r="B14499" t="s">
        <v>158</v>
      </c>
      <c r="C14499" t="s">
        <v>6744</v>
      </c>
      <c r="D14499" t="s">
        <v>4526</v>
      </c>
      <c r="E14499" t="s">
        <v>59</v>
      </c>
      <c r="F14499" t="b">
        <v>0</v>
      </c>
      <c r="G14499" t="s">
        <v>40</v>
      </c>
      <c r="H14499" s="1">
        <v>46178.421331018522</v>
      </c>
      <c r="I14499" t="b">
        <v>0</v>
      </c>
      <c r="J14499" t="b">
        <v>0</v>
      </c>
      <c r="K14499" t="s">
        <v>40</v>
      </c>
      <c r="L14499" t="s">
        <v>60</v>
      </c>
      <c r="M14499">
        <v>83774</v>
      </c>
      <c r="N14499"/>
      <c r="O14499" t="s">
        <v>10912</v>
      </c>
    </row>
    <row r="14500" spans="1:16" x14ac:dyDescent="0.25">
      <c r="A14500" t="s">
        <v>8</v>
      </c>
      <c r="B14500" t="s">
        <v>25948</v>
      </c>
      <c r="C14500" t="s">
        <v>40</v>
      </c>
      <c r="D14500" t="s">
        <v>4526</v>
      </c>
      <c r="E14500" t="s">
        <v>132</v>
      </c>
      <c r="F14500" t="b">
        <v>0</v>
      </c>
      <c r="G14500" t="s">
        <v>40</v>
      </c>
      <c r="H14500" s="1">
        <v>46178.421354166669</v>
      </c>
      <c r="I14500" t="b">
        <v>0</v>
      </c>
      <c r="J14500" t="b">
        <v>0</v>
      </c>
      <c r="K14500" t="s">
        <v>40</v>
      </c>
      <c r="L14500" t="s">
        <v>60</v>
      </c>
      <c r="M14500">
        <v>150000</v>
      </c>
      <c r="N14500"/>
      <c r="O14500" t="s">
        <v>21802</v>
      </c>
      <c r="P14500" t="s">
        <v>25949</v>
      </c>
    </row>
    <row r="14501" spans="1:16" x14ac:dyDescent="0.25">
      <c r="A14501" t="s">
        <v>8</v>
      </c>
      <c r="B14501" t="s">
        <v>13208</v>
      </c>
      <c r="C14501" t="s">
        <v>5273</v>
      </c>
      <c r="D14501" t="s">
        <v>4526</v>
      </c>
      <c r="E14501" t="s">
        <v>59</v>
      </c>
      <c r="F14501" t="b">
        <v>0</v>
      </c>
      <c r="G14501" t="s">
        <v>40</v>
      </c>
      <c r="H14501" s="1">
        <v>46178.421365740738</v>
      </c>
      <c r="I14501" t="b">
        <v>0</v>
      </c>
      <c r="J14501" t="b">
        <v>0</v>
      </c>
      <c r="K14501" t="s">
        <v>40</v>
      </c>
      <c r="L14501" t="s">
        <v>60</v>
      </c>
      <c r="M14501">
        <v>115000</v>
      </c>
      <c r="N14501"/>
      <c r="O14501" t="s">
        <v>101</v>
      </c>
    </row>
    <row r="14502" spans="1:16" x14ac:dyDescent="0.25">
      <c r="A14502" t="s">
        <v>4</v>
      </c>
      <c r="B14502" t="s">
        <v>25950</v>
      </c>
      <c r="C14502" t="s">
        <v>162</v>
      </c>
      <c r="D14502" t="s">
        <v>4526</v>
      </c>
      <c r="E14502" t="s">
        <v>59</v>
      </c>
      <c r="F14502" t="b">
        <v>0</v>
      </c>
      <c r="G14502" t="s">
        <v>65</v>
      </c>
      <c r="H14502" s="1">
        <v>46178.421736111108</v>
      </c>
      <c r="I14502" t="b">
        <v>1</v>
      </c>
      <c r="J14502" t="b">
        <v>1</v>
      </c>
      <c r="K14502" t="s">
        <v>41</v>
      </c>
      <c r="L14502" t="s">
        <v>60</v>
      </c>
      <c r="M14502">
        <v>159000</v>
      </c>
      <c r="N14502"/>
      <c r="O14502" t="s">
        <v>7675</v>
      </c>
      <c r="P14502" t="s">
        <v>25951</v>
      </c>
    </row>
    <row r="14503" spans="1:16" x14ac:dyDescent="0.25">
      <c r="A14503" t="s">
        <v>1</v>
      </c>
      <c r="B14503" t="s">
        <v>7610</v>
      </c>
      <c r="C14503" t="s">
        <v>24588</v>
      </c>
      <c r="D14503" t="s">
        <v>4346</v>
      </c>
      <c r="E14503" t="s">
        <v>59</v>
      </c>
      <c r="F14503" t="b">
        <v>0</v>
      </c>
      <c r="G14503" t="s">
        <v>40</v>
      </c>
      <c r="H14503" s="1">
        <v>46178.423148148147</v>
      </c>
      <c r="I14503" t="b">
        <v>1</v>
      </c>
      <c r="J14503" t="b">
        <v>0</v>
      </c>
      <c r="K14503" t="s">
        <v>40</v>
      </c>
      <c r="L14503" t="s">
        <v>60</v>
      </c>
      <c r="M14503">
        <v>30500</v>
      </c>
      <c r="N14503"/>
      <c r="O14503" t="s">
        <v>25952</v>
      </c>
    </row>
    <row r="14504" spans="1:16" x14ac:dyDescent="0.25">
      <c r="A14504" t="s">
        <v>0</v>
      </c>
      <c r="B14504" t="s">
        <v>13715</v>
      </c>
      <c r="C14504" t="s">
        <v>1138</v>
      </c>
      <c r="D14504" t="s">
        <v>5440</v>
      </c>
      <c r="E14504" t="s">
        <v>59</v>
      </c>
      <c r="F14504" t="b">
        <v>0</v>
      </c>
      <c r="G14504" t="s">
        <v>77</v>
      </c>
      <c r="H14504" s="1">
        <v>46178.460405092592</v>
      </c>
      <c r="I14504" t="b">
        <v>0</v>
      </c>
      <c r="J14504" t="b">
        <v>0</v>
      </c>
      <c r="K14504" t="s">
        <v>41</v>
      </c>
      <c r="L14504" t="s">
        <v>60</v>
      </c>
      <c r="M14504">
        <v>120000</v>
      </c>
      <c r="N14504"/>
      <c r="O14504" t="s">
        <v>5450</v>
      </c>
      <c r="P14504" t="s">
        <v>15266</v>
      </c>
    </row>
    <row r="14505" spans="1:16" x14ac:dyDescent="0.25">
      <c r="A14505" t="s">
        <v>2</v>
      </c>
      <c r="B14505" t="s">
        <v>25953</v>
      </c>
      <c r="C14505" t="s">
        <v>40</v>
      </c>
      <c r="D14505" t="s">
        <v>4526</v>
      </c>
      <c r="E14505" t="s">
        <v>59</v>
      </c>
      <c r="F14505" t="b">
        <v>0</v>
      </c>
      <c r="G14505" t="s">
        <v>40</v>
      </c>
      <c r="H14505" s="1">
        <v>46178.463020833333</v>
      </c>
      <c r="I14505" t="b">
        <v>1</v>
      </c>
      <c r="J14505" t="b">
        <v>0</v>
      </c>
      <c r="K14505" t="s">
        <v>40</v>
      </c>
      <c r="L14505" t="s">
        <v>60</v>
      </c>
      <c r="M14505">
        <v>26000</v>
      </c>
      <c r="N14505"/>
      <c r="O14505" t="s">
        <v>101</v>
      </c>
      <c r="P14505" t="s">
        <v>1007</v>
      </c>
    </row>
    <row r="14506" spans="1:16" x14ac:dyDescent="0.25">
      <c r="A14506" t="s">
        <v>8</v>
      </c>
      <c r="B14506" t="s">
        <v>20291</v>
      </c>
      <c r="C14506" t="s">
        <v>330</v>
      </c>
      <c r="D14506" t="s">
        <v>4526</v>
      </c>
      <c r="E14506" t="s">
        <v>59</v>
      </c>
      <c r="F14506" t="b">
        <v>0</v>
      </c>
      <c r="G14506" t="s">
        <v>41</v>
      </c>
      <c r="H14506" s="1">
        <v>46178.463043981479</v>
      </c>
      <c r="I14506" t="b">
        <v>0</v>
      </c>
      <c r="J14506" t="b">
        <v>1</v>
      </c>
      <c r="K14506" t="s">
        <v>41</v>
      </c>
      <c r="L14506" t="s">
        <v>60</v>
      </c>
      <c r="M14506">
        <v>126500</v>
      </c>
      <c r="N14506"/>
      <c r="O14506" t="s">
        <v>4435</v>
      </c>
      <c r="P14506" t="s">
        <v>20292</v>
      </c>
    </row>
    <row r="14507" spans="1:16" x14ac:dyDescent="0.25">
      <c r="A14507" t="s">
        <v>1</v>
      </c>
      <c r="B14507" t="s">
        <v>25954</v>
      </c>
      <c r="C14507" t="s">
        <v>422</v>
      </c>
      <c r="D14507" t="s">
        <v>4526</v>
      </c>
      <c r="E14507" t="s">
        <v>59</v>
      </c>
      <c r="F14507" t="b">
        <v>0</v>
      </c>
      <c r="G14507" t="s">
        <v>89</v>
      </c>
      <c r="H14507" s="1">
        <v>46178.463287037041</v>
      </c>
      <c r="I14507" t="b">
        <v>0</v>
      </c>
      <c r="J14507" t="b">
        <v>0</v>
      </c>
      <c r="K14507" t="s">
        <v>41</v>
      </c>
      <c r="L14507" t="s">
        <v>60</v>
      </c>
      <c r="M14507">
        <v>101375</v>
      </c>
      <c r="N14507"/>
      <c r="O14507" t="s">
        <v>468</v>
      </c>
      <c r="P14507" t="s">
        <v>25955</v>
      </c>
    </row>
    <row r="14508" spans="1:16" x14ac:dyDescent="0.25">
      <c r="A14508" t="s">
        <v>0</v>
      </c>
      <c r="B14508" t="s">
        <v>25956</v>
      </c>
      <c r="C14508" t="s">
        <v>19</v>
      </c>
      <c r="D14508" t="s">
        <v>4346</v>
      </c>
      <c r="E14508" t="s">
        <v>59</v>
      </c>
      <c r="F14508" t="b">
        <v>0</v>
      </c>
      <c r="G14508" t="s">
        <v>19</v>
      </c>
      <c r="H14508" s="1">
        <v>46178.502557870372</v>
      </c>
      <c r="I14508" t="b">
        <v>0</v>
      </c>
      <c r="J14508" t="b">
        <v>0</v>
      </c>
      <c r="K14508" t="s">
        <v>19</v>
      </c>
      <c r="L14508" t="s">
        <v>60</v>
      </c>
      <c r="M14508">
        <v>750000</v>
      </c>
      <c r="N14508"/>
      <c r="O14508" t="s">
        <v>25957</v>
      </c>
      <c r="P14508" t="s">
        <v>25958</v>
      </c>
    </row>
    <row r="14509" spans="1:16" x14ac:dyDescent="0.25">
      <c r="A14509" t="s">
        <v>2</v>
      </c>
      <c r="B14509" t="s">
        <v>15278</v>
      </c>
      <c r="C14509" t="s">
        <v>960</v>
      </c>
      <c r="D14509" t="s">
        <v>4526</v>
      </c>
      <c r="E14509" t="s">
        <v>59</v>
      </c>
      <c r="F14509" t="b">
        <v>0</v>
      </c>
      <c r="G14509" t="s">
        <v>65</v>
      </c>
      <c r="H14509" s="1">
        <v>46178.503460648149</v>
      </c>
      <c r="I14509" t="b">
        <v>0</v>
      </c>
      <c r="J14509" t="b">
        <v>1</v>
      </c>
      <c r="K14509" t="s">
        <v>41</v>
      </c>
      <c r="L14509" t="s">
        <v>60</v>
      </c>
      <c r="M14509">
        <v>198000</v>
      </c>
      <c r="N14509"/>
      <c r="O14509" t="s">
        <v>424</v>
      </c>
      <c r="P14509" t="s">
        <v>16535</v>
      </c>
    </row>
    <row r="14510" spans="1:16" x14ac:dyDescent="0.25">
      <c r="A14510" t="s">
        <v>6</v>
      </c>
      <c r="B14510" t="s">
        <v>25269</v>
      </c>
      <c r="C14510" t="s">
        <v>326</v>
      </c>
      <c r="D14510" t="s">
        <v>4526</v>
      </c>
      <c r="E14510" t="s">
        <v>59</v>
      </c>
      <c r="F14510" t="b">
        <v>0</v>
      </c>
      <c r="G14510" t="s">
        <v>77</v>
      </c>
      <c r="H14510" s="1">
        <v>46178.503495370373</v>
      </c>
      <c r="I14510" t="b">
        <v>0</v>
      </c>
      <c r="J14510" t="b">
        <v>1</v>
      </c>
      <c r="K14510" t="s">
        <v>41</v>
      </c>
      <c r="L14510" t="s">
        <v>60</v>
      </c>
      <c r="M14510">
        <v>253500</v>
      </c>
      <c r="N14510"/>
      <c r="O14510" t="s">
        <v>424</v>
      </c>
      <c r="P14510" t="s">
        <v>4581</v>
      </c>
    </row>
    <row r="14511" spans="1:16" x14ac:dyDescent="0.25">
      <c r="A14511" t="s">
        <v>4</v>
      </c>
      <c r="B14511" t="s">
        <v>4</v>
      </c>
      <c r="C14511" t="s">
        <v>16280</v>
      </c>
      <c r="D14511" t="s">
        <v>25786</v>
      </c>
      <c r="E14511" t="s">
        <v>59</v>
      </c>
      <c r="F14511" t="b">
        <v>0</v>
      </c>
      <c r="G14511" t="s">
        <v>40</v>
      </c>
      <c r="H14511" s="1">
        <v>46178.506493055553</v>
      </c>
      <c r="I14511" t="b">
        <v>1</v>
      </c>
      <c r="J14511" t="b">
        <v>0</v>
      </c>
      <c r="K14511" t="s">
        <v>40</v>
      </c>
      <c r="L14511" t="s">
        <v>60</v>
      </c>
      <c r="M14511">
        <v>62500</v>
      </c>
      <c r="N14511"/>
      <c r="O14511" t="s">
        <v>25959</v>
      </c>
      <c r="P14511" t="s">
        <v>25960</v>
      </c>
    </row>
    <row r="14512" spans="1:16" x14ac:dyDescent="0.25">
      <c r="A14512" t="s">
        <v>0</v>
      </c>
      <c r="B14512" t="s">
        <v>18512</v>
      </c>
      <c r="C14512" t="s">
        <v>76</v>
      </c>
      <c r="D14512" t="s">
        <v>4346</v>
      </c>
      <c r="E14512" t="s">
        <v>59</v>
      </c>
      <c r="F14512" t="b">
        <v>1</v>
      </c>
      <c r="G14512" t="s">
        <v>41</v>
      </c>
      <c r="H14512" s="1">
        <v>46178.544930555552</v>
      </c>
      <c r="I14512" t="b">
        <v>1</v>
      </c>
      <c r="J14512" t="b">
        <v>1</v>
      </c>
      <c r="K14512" t="s">
        <v>41</v>
      </c>
      <c r="L14512" t="s">
        <v>60</v>
      </c>
      <c r="M14512">
        <v>81650</v>
      </c>
      <c r="N14512"/>
      <c r="O14512" t="s">
        <v>25961</v>
      </c>
      <c r="P14512" t="s">
        <v>25962</v>
      </c>
    </row>
    <row r="14513" spans="1:16" x14ac:dyDescent="0.25">
      <c r="A14513" t="s">
        <v>2</v>
      </c>
      <c r="B14513" t="s">
        <v>25963</v>
      </c>
      <c r="C14513" t="s">
        <v>4475</v>
      </c>
      <c r="D14513" t="s">
        <v>4346</v>
      </c>
      <c r="E14513" t="s">
        <v>59</v>
      </c>
      <c r="F14513" t="b">
        <v>0</v>
      </c>
      <c r="G14513" t="s">
        <v>65</v>
      </c>
      <c r="H14513" s="1">
        <v>46178.545127314806</v>
      </c>
      <c r="I14513" t="b">
        <v>0</v>
      </c>
      <c r="J14513" t="b">
        <v>0</v>
      </c>
      <c r="K14513" t="s">
        <v>41</v>
      </c>
      <c r="L14513" t="s">
        <v>60</v>
      </c>
      <c r="M14513">
        <v>57667.504999999997</v>
      </c>
      <c r="N14513"/>
      <c r="O14513" t="s">
        <v>19290</v>
      </c>
      <c r="P14513" t="s">
        <v>2908</v>
      </c>
    </row>
    <row r="14514" spans="1:16" x14ac:dyDescent="0.25">
      <c r="A14514" t="s">
        <v>2</v>
      </c>
      <c r="B14514" t="s">
        <v>18502</v>
      </c>
      <c r="C14514" t="s">
        <v>7702</v>
      </c>
      <c r="D14514" t="s">
        <v>4346</v>
      </c>
      <c r="E14514" t="s">
        <v>59</v>
      </c>
      <c r="F14514" t="b">
        <v>0</v>
      </c>
      <c r="G14514" t="s">
        <v>40</v>
      </c>
      <c r="H14514" s="1">
        <v>46178.546331018522</v>
      </c>
      <c r="I14514" t="b">
        <v>0</v>
      </c>
      <c r="J14514" t="b">
        <v>0</v>
      </c>
      <c r="K14514" t="s">
        <v>40</v>
      </c>
      <c r="L14514" t="s">
        <v>60</v>
      </c>
      <c r="M14514">
        <v>35000</v>
      </c>
      <c r="N14514"/>
      <c r="O14514" t="s">
        <v>12851</v>
      </c>
      <c r="P14514" t="s">
        <v>705</v>
      </c>
    </row>
    <row r="14515" spans="1:16" x14ac:dyDescent="0.25">
      <c r="A14515" t="s">
        <v>1</v>
      </c>
      <c r="B14515" t="s">
        <v>25964</v>
      </c>
      <c r="C14515" t="s">
        <v>76</v>
      </c>
      <c r="D14515" t="s">
        <v>4526</v>
      </c>
      <c r="E14515" t="s">
        <v>88</v>
      </c>
      <c r="F14515" t="b">
        <v>1</v>
      </c>
      <c r="G14515" t="s">
        <v>40</v>
      </c>
      <c r="H14515" s="1">
        <v>46178.548113425917</v>
      </c>
      <c r="I14515" t="b">
        <v>1</v>
      </c>
      <c r="J14515" t="b">
        <v>0</v>
      </c>
      <c r="K14515" t="s">
        <v>40</v>
      </c>
      <c r="L14515" t="s">
        <v>74</v>
      </c>
      <c r="M14515"/>
      <c r="N14515">
        <v>51</v>
      </c>
      <c r="O14515" t="s">
        <v>25965</v>
      </c>
      <c r="P14515" t="s">
        <v>2007</v>
      </c>
    </row>
    <row r="14516" spans="1:16" x14ac:dyDescent="0.25">
      <c r="A14516" t="s">
        <v>7</v>
      </c>
      <c r="B14516" t="s">
        <v>25966</v>
      </c>
      <c r="C14516" t="s">
        <v>112</v>
      </c>
      <c r="D14516" t="s">
        <v>17626</v>
      </c>
      <c r="E14516" t="s">
        <v>59</v>
      </c>
      <c r="F14516" t="b">
        <v>0</v>
      </c>
      <c r="G14516" t="s">
        <v>65</v>
      </c>
      <c r="H14516" s="1">
        <v>46178.585347222222</v>
      </c>
      <c r="I14516" t="b">
        <v>0</v>
      </c>
      <c r="J14516" t="b">
        <v>1</v>
      </c>
      <c r="K14516" t="s">
        <v>41</v>
      </c>
      <c r="L14516" t="s">
        <v>60</v>
      </c>
      <c r="M14516">
        <v>100000</v>
      </c>
      <c r="N14516"/>
      <c r="O14516" t="s">
        <v>383</v>
      </c>
      <c r="P14516" t="s">
        <v>25967</v>
      </c>
    </row>
    <row r="14517" spans="1:16" x14ac:dyDescent="0.25">
      <c r="A14517" t="s">
        <v>2</v>
      </c>
      <c r="B14517" t="s">
        <v>25968</v>
      </c>
      <c r="C14517" t="s">
        <v>856</v>
      </c>
      <c r="D14517" t="s">
        <v>4526</v>
      </c>
      <c r="E14517" t="s">
        <v>59</v>
      </c>
      <c r="F14517" t="b">
        <v>0</v>
      </c>
      <c r="G14517" t="s">
        <v>89</v>
      </c>
      <c r="H14517" s="1">
        <v>46178.585439814808</v>
      </c>
      <c r="I14517" t="b">
        <v>1</v>
      </c>
      <c r="J14517" t="b">
        <v>0</v>
      </c>
      <c r="K14517" t="s">
        <v>41</v>
      </c>
      <c r="L14517" t="s">
        <v>60</v>
      </c>
      <c r="M14517">
        <v>80000</v>
      </c>
      <c r="N14517"/>
      <c r="O14517" t="s">
        <v>25969</v>
      </c>
    </row>
    <row r="14518" spans="1:16" x14ac:dyDescent="0.25">
      <c r="A14518" t="s">
        <v>1</v>
      </c>
      <c r="B14518" t="s">
        <v>25970</v>
      </c>
      <c r="C14518" t="s">
        <v>172</v>
      </c>
      <c r="D14518" t="s">
        <v>4526</v>
      </c>
      <c r="E14518" t="s">
        <v>59</v>
      </c>
      <c r="F14518" t="b">
        <v>0</v>
      </c>
      <c r="G14518" t="s">
        <v>68</v>
      </c>
      <c r="H14518" s="1">
        <v>46178.588125000002</v>
      </c>
      <c r="I14518" t="b">
        <v>0</v>
      </c>
      <c r="J14518" t="b">
        <v>0</v>
      </c>
      <c r="K14518" t="s">
        <v>41</v>
      </c>
      <c r="L14518" t="s">
        <v>60</v>
      </c>
      <c r="M14518">
        <v>155000</v>
      </c>
      <c r="N14518"/>
      <c r="O14518" t="s">
        <v>25971</v>
      </c>
      <c r="P14518" t="s">
        <v>16106</v>
      </c>
    </row>
    <row r="14519" spans="1:16" x14ac:dyDescent="0.25">
      <c r="A14519" t="s">
        <v>1</v>
      </c>
      <c r="B14519" t="s">
        <v>25972</v>
      </c>
      <c r="C14519" t="s">
        <v>145</v>
      </c>
      <c r="D14519" t="s">
        <v>4526</v>
      </c>
      <c r="E14519" t="s">
        <v>59</v>
      </c>
      <c r="F14519" t="b">
        <v>0</v>
      </c>
      <c r="G14519" t="s">
        <v>89</v>
      </c>
      <c r="H14519" s="1">
        <v>46178.588275462957</v>
      </c>
      <c r="I14519" t="b">
        <v>1</v>
      </c>
      <c r="J14519" t="b">
        <v>0</v>
      </c>
      <c r="K14519" t="s">
        <v>41</v>
      </c>
      <c r="L14519" t="s">
        <v>60</v>
      </c>
      <c r="M14519">
        <v>75000</v>
      </c>
      <c r="N14519"/>
      <c r="O14519" t="s">
        <v>1932</v>
      </c>
      <c r="P14519" t="s">
        <v>25973</v>
      </c>
    </row>
    <row r="14520" spans="1:16" x14ac:dyDescent="0.25">
      <c r="A14520" t="s">
        <v>1</v>
      </c>
      <c r="B14520" t="s">
        <v>25974</v>
      </c>
      <c r="C14520" t="s">
        <v>20</v>
      </c>
      <c r="D14520" t="s">
        <v>20103</v>
      </c>
      <c r="E14520" t="s">
        <v>59</v>
      </c>
      <c r="F14520" t="b">
        <v>0</v>
      </c>
      <c r="G14520" t="s">
        <v>20</v>
      </c>
      <c r="H14520" s="1">
        <v>46178.589004629634</v>
      </c>
      <c r="I14520" t="b">
        <v>0</v>
      </c>
      <c r="J14520" t="b">
        <v>0</v>
      </c>
      <c r="K14520" t="s">
        <v>20</v>
      </c>
      <c r="L14520" t="s">
        <v>60</v>
      </c>
      <c r="M14520">
        <v>65000</v>
      </c>
      <c r="N14520"/>
      <c r="O14520" t="s">
        <v>7093</v>
      </c>
      <c r="P14520" t="s">
        <v>461</v>
      </c>
    </row>
    <row r="14521" spans="1:16" x14ac:dyDescent="0.25">
      <c r="A14521" t="s">
        <v>5</v>
      </c>
      <c r="B14521" t="s">
        <v>5</v>
      </c>
      <c r="C14521" t="s">
        <v>25975</v>
      </c>
      <c r="D14521" t="s">
        <v>4526</v>
      </c>
      <c r="E14521" t="s">
        <v>59</v>
      </c>
      <c r="F14521" t="b">
        <v>0</v>
      </c>
      <c r="G14521" t="s">
        <v>40</v>
      </c>
      <c r="H14521" s="1">
        <v>46178.589780092603</v>
      </c>
      <c r="I14521" t="b">
        <v>0</v>
      </c>
      <c r="J14521" t="b">
        <v>0</v>
      </c>
      <c r="K14521" t="s">
        <v>40</v>
      </c>
      <c r="L14521" t="s">
        <v>60</v>
      </c>
      <c r="M14521">
        <v>55000</v>
      </c>
      <c r="N14521"/>
      <c r="O14521" t="s">
        <v>25976</v>
      </c>
      <c r="P14521" t="s">
        <v>25977</v>
      </c>
    </row>
    <row r="14522" spans="1:16" x14ac:dyDescent="0.25">
      <c r="A14522" t="s">
        <v>7</v>
      </c>
      <c r="B14522" t="s">
        <v>25978</v>
      </c>
      <c r="C14522" t="s">
        <v>514</v>
      </c>
      <c r="D14522" t="s">
        <v>2360</v>
      </c>
      <c r="E14522" t="s">
        <v>59</v>
      </c>
      <c r="F14522" t="b">
        <v>0</v>
      </c>
      <c r="G14522" t="s">
        <v>77</v>
      </c>
      <c r="H14522" s="1">
        <v>46178.627013888887</v>
      </c>
      <c r="I14522" t="b">
        <v>0</v>
      </c>
      <c r="J14522" t="b">
        <v>1</v>
      </c>
      <c r="K14522" t="s">
        <v>41</v>
      </c>
      <c r="L14522" t="s">
        <v>60</v>
      </c>
      <c r="M14522">
        <v>106590</v>
      </c>
      <c r="N14522"/>
      <c r="O14522" t="s">
        <v>593</v>
      </c>
      <c r="P14522" t="s">
        <v>25979</v>
      </c>
    </row>
    <row r="14523" spans="1:16" x14ac:dyDescent="0.25">
      <c r="A14523" t="s">
        <v>0</v>
      </c>
      <c r="B14523" t="s">
        <v>25980</v>
      </c>
      <c r="C14523" t="s">
        <v>3648</v>
      </c>
      <c r="D14523" t="s">
        <v>4346</v>
      </c>
      <c r="E14523" t="s">
        <v>59</v>
      </c>
      <c r="F14523" t="b">
        <v>0</v>
      </c>
      <c r="G14523" t="s">
        <v>65</v>
      </c>
      <c r="H14523" s="1">
        <v>46178.627060185187</v>
      </c>
      <c r="I14523" t="b">
        <v>0</v>
      </c>
      <c r="J14523" t="b">
        <v>1</v>
      </c>
      <c r="K14523" t="s">
        <v>41</v>
      </c>
      <c r="L14523" t="s">
        <v>60</v>
      </c>
      <c r="M14523">
        <v>102734.67</v>
      </c>
      <c r="N14523"/>
      <c r="O14523" t="s">
        <v>25981</v>
      </c>
      <c r="P14523" t="s">
        <v>5946</v>
      </c>
    </row>
    <row r="14524" spans="1:16" x14ac:dyDescent="0.25">
      <c r="A14524" t="s">
        <v>2</v>
      </c>
      <c r="B14524" t="s">
        <v>275</v>
      </c>
      <c r="C14524" t="s">
        <v>301</v>
      </c>
      <c r="D14524" t="s">
        <v>4756</v>
      </c>
      <c r="E14524" t="s">
        <v>59</v>
      </c>
      <c r="F14524" t="b">
        <v>0</v>
      </c>
      <c r="G14524" t="s">
        <v>68</v>
      </c>
      <c r="H14524" s="1">
        <v>46178.627071759263</v>
      </c>
      <c r="I14524" t="b">
        <v>0</v>
      </c>
      <c r="J14524" t="b">
        <v>1</v>
      </c>
      <c r="K14524" t="s">
        <v>41</v>
      </c>
      <c r="L14524" t="s">
        <v>60</v>
      </c>
      <c r="M14524">
        <v>135000</v>
      </c>
      <c r="N14524"/>
      <c r="O14524" t="s">
        <v>25982</v>
      </c>
      <c r="P14524" t="s">
        <v>25983</v>
      </c>
    </row>
    <row r="14525" spans="1:16" x14ac:dyDescent="0.25">
      <c r="A14525" t="s">
        <v>7</v>
      </c>
      <c r="B14525" t="s">
        <v>2426</v>
      </c>
      <c r="C14525" t="s">
        <v>41</v>
      </c>
      <c r="D14525" t="s">
        <v>4526</v>
      </c>
      <c r="E14525" t="s">
        <v>59</v>
      </c>
      <c r="F14525" t="b">
        <v>0</v>
      </c>
      <c r="G14525" t="s">
        <v>41</v>
      </c>
      <c r="H14525" s="1">
        <v>46178.628263888888</v>
      </c>
      <c r="I14525" t="b">
        <v>0</v>
      </c>
      <c r="J14525" t="b">
        <v>1</v>
      </c>
      <c r="K14525" t="s">
        <v>41</v>
      </c>
      <c r="L14525" t="s">
        <v>60</v>
      </c>
      <c r="M14525">
        <v>110000</v>
      </c>
      <c r="N14525"/>
      <c r="O14525" t="s">
        <v>24401</v>
      </c>
      <c r="P14525" t="s">
        <v>24402</v>
      </c>
    </row>
    <row r="14526" spans="1:16" x14ac:dyDescent="0.25">
      <c r="A14526" t="s">
        <v>0</v>
      </c>
      <c r="B14526" t="s">
        <v>25984</v>
      </c>
      <c r="C14526" t="s">
        <v>41</v>
      </c>
      <c r="D14526" t="s">
        <v>4526</v>
      </c>
      <c r="E14526" t="s">
        <v>59</v>
      </c>
      <c r="F14526" t="b">
        <v>0</v>
      </c>
      <c r="G14526" t="s">
        <v>41</v>
      </c>
      <c r="H14526" s="1">
        <v>46178.628298611111</v>
      </c>
      <c r="I14526" t="b">
        <v>0</v>
      </c>
      <c r="J14526" t="b">
        <v>1</v>
      </c>
      <c r="K14526" t="s">
        <v>41</v>
      </c>
      <c r="L14526" t="s">
        <v>60</v>
      </c>
      <c r="M14526">
        <v>80000</v>
      </c>
      <c r="N14526"/>
      <c r="O14526" t="s">
        <v>24401</v>
      </c>
      <c r="P14526" t="s">
        <v>25985</v>
      </c>
    </row>
    <row r="14527" spans="1:16" x14ac:dyDescent="0.25">
      <c r="A14527" t="s">
        <v>6</v>
      </c>
      <c r="B14527" t="s">
        <v>25986</v>
      </c>
      <c r="C14527" t="s">
        <v>41</v>
      </c>
      <c r="D14527" t="s">
        <v>4526</v>
      </c>
      <c r="F14527" t="b">
        <v>0</v>
      </c>
      <c r="G14527" t="s">
        <v>41</v>
      </c>
      <c r="H14527" s="1">
        <v>46178.629664351851</v>
      </c>
      <c r="I14527" t="b">
        <v>0</v>
      </c>
      <c r="J14527" t="b">
        <v>0</v>
      </c>
      <c r="K14527" t="s">
        <v>41</v>
      </c>
      <c r="L14527" t="s">
        <v>60</v>
      </c>
      <c r="M14527">
        <v>116136.8</v>
      </c>
      <c r="N14527"/>
      <c r="O14527" t="s">
        <v>25987</v>
      </c>
      <c r="P14527" t="s">
        <v>25988</v>
      </c>
    </row>
    <row r="14528" spans="1:16" x14ac:dyDescent="0.25">
      <c r="A14528" t="s">
        <v>2</v>
      </c>
      <c r="B14528" t="s">
        <v>25989</v>
      </c>
      <c r="C14528" t="s">
        <v>40</v>
      </c>
      <c r="D14528" t="s">
        <v>4526</v>
      </c>
      <c r="E14528" t="s">
        <v>59</v>
      </c>
      <c r="F14528" t="b">
        <v>0</v>
      </c>
      <c r="G14528" t="s">
        <v>40</v>
      </c>
      <c r="H14528" s="1">
        <v>46178.629687499997</v>
      </c>
      <c r="I14528" t="b">
        <v>0</v>
      </c>
      <c r="J14528" t="b">
        <v>0</v>
      </c>
      <c r="K14528" t="s">
        <v>40</v>
      </c>
      <c r="L14528" t="s">
        <v>60</v>
      </c>
      <c r="M14528">
        <v>42500</v>
      </c>
      <c r="N14528"/>
      <c r="O14528" t="s">
        <v>101</v>
      </c>
    </row>
    <row r="14529" spans="1:16" x14ac:dyDescent="0.25">
      <c r="A14529" t="s">
        <v>5</v>
      </c>
      <c r="B14529" t="s">
        <v>25990</v>
      </c>
      <c r="C14529" t="s">
        <v>201</v>
      </c>
      <c r="D14529" t="s">
        <v>4526</v>
      </c>
      <c r="E14529" t="s">
        <v>59</v>
      </c>
      <c r="F14529" t="b">
        <v>0</v>
      </c>
      <c r="G14529" t="s">
        <v>77</v>
      </c>
      <c r="H14529" s="1">
        <v>46178.629780092589</v>
      </c>
      <c r="I14529" t="b">
        <v>0</v>
      </c>
      <c r="J14529" t="b">
        <v>0</v>
      </c>
      <c r="K14529" t="s">
        <v>41</v>
      </c>
      <c r="L14529" t="s">
        <v>60</v>
      </c>
      <c r="M14529">
        <v>150000</v>
      </c>
      <c r="N14529"/>
      <c r="O14529" t="s">
        <v>25720</v>
      </c>
      <c r="P14529" t="s">
        <v>25991</v>
      </c>
    </row>
    <row r="14530" spans="1:16" x14ac:dyDescent="0.25">
      <c r="A14530" t="s">
        <v>5</v>
      </c>
      <c r="B14530" t="s">
        <v>4304</v>
      </c>
      <c r="C14530" t="s">
        <v>124</v>
      </c>
      <c r="D14530" t="s">
        <v>2360</v>
      </c>
      <c r="E14530" t="s">
        <v>59</v>
      </c>
      <c r="F14530" t="b">
        <v>0</v>
      </c>
      <c r="G14530" t="s">
        <v>68</v>
      </c>
      <c r="H14530" s="1">
        <v>46178.629814814813</v>
      </c>
      <c r="I14530" t="b">
        <v>1</v>
      </c>
      <c r="J14530" t="b">
        <v>0</v>
      </c>
      <c r="K14530" t="s">
        <v>41</v>
      </c>
      <c r="L14530" t="s">
        <v>60</v>
      </c>
      <c r="M14530">
        <v>105000</v>
      </c>
      <c r="N14530"/>
      <c r="O14530" t="s">
        <v>1656</v>
      </c>
      <c r="P14530" t="s">
        <v>25992</v>
      </c>
    </row>
    <row r="14531" spans="1:16" x14ac:dyDescent="0.25">
      <c r="A14531" t="s">
        <v>0</v>
      </c>
      <c r="B14531" t="s">
        <v>564</v>
      </c>
      <c r="C14531" t="s">
        <v>3056</v>
      </c>
      <c r="D14531" t="s">
        <v>4346</v>
      </c>
      <c r="E14531" t="s">
        <v>59</v>
      </c>
      <c r="F14531" t="b">
        <v>0</v>
      </c>
      <c r="G14531" t="s">
        <v>65</v>
      </c>
      <c r="H14531" s="1">
        <v>46178.668692129628</v>
      </c>
      <c r="I14531" t="b">
        <v>1</v>
      </c>
      <c r="J14531" t="b">
        <v>0</v>
      </c>
      <c r="K14531" t="s">
        <v>41</v>
      </c>
      <c r="L14531" t="s">
        <v>74</v>
      </c>
      <c r="M14531"/>
      <c r="N14531">
        <v>26</v>
      </c>
      <c r="O14531" t="s">
        <v>3041</v>
      </c>
      <c r="P14531" t="s">
        <v>12604</v>
      </c>
    </row>
    <row r="14532" spans="1:16" x14ac:dyDescent="0.25">
      <c r="A14532" t="s">
        <v>0</v>
      </c>
      <c r="B14532" t="s">
        <v>25993</v>
      </c>
      <c r="C14532" t="s">
        <v>319</v>
      </c>
      <c r="D14532" t="s">
        <v>2360</v>
      </c>
      <c r="E14532" t="s">
        <v>59</v>
      </c>
      <c r="F14532" t="b">
        <v>0</v>
      </c>
      <c r="G14532" t="s">
        <v>65</v>
      </c>
      <c r="H14532" s="1">
        <v>46178.668715277781</v>
      </c>
      <c r="I14532" t="b">
        <v>0</v>
      </c>
      <c r="J14532" t="b">
        <v>0</v>
      </c>
      <c r="K14532" t="s">
        <v>41</v>
      </c>
      <c r="L14532" t="s">
        <v>60</v>
      </c>
      <c r="M14532">
        <v>57000</v>
      </c>
      <c r="N14532"/>
      <c r="O14532" t="s">
        <v>1220</v>
      </c>
      <c r="P14532" t="s">
        <v>146</v>
      </c>
    </row>
    <row r="14533" spans="1:16" x14ac:dyDescent="0.25">
      <c r="A14533" t="s">
        <v>1</v>
      </c>
      <c r="B14533" t="s">
        <v>25994</v>
      </c>
      <c r="C14533" t="s">
        <v>396</v>
      </c>
      <c r="D14533" t="s">
        <v>4526</v>
      </c>
      <c r="E14533" t="s">
        <v>88</v>
      </c>
      <c r="F14533" t="b">
        <v>0</v>
      </c>
      <c r="G14533" t="s">
        <v>68</v>
      </c>
      <c r="H14533" s="1">
        <v>46178.668773148151</v>
      </c>
      <c r="I14533" t="b">
        <v>1</v>
      </c>
      <c r="J14533" t="b">
        <v>0</v>
      </c>
      <c r="K14533" t="s">
        <v>41</v>
      </c>
      <c r="L14533" t="s">
        <v>60</v>
      </c>
      <c r="M14533">
        <v>125000</v>
      </c>
      <c r="N14533"/>
      <c r="O14533" t="s">
        <v>1874</v>
      </c>
      <c r="P14533" t="s">
        <v>1818</v>
      </c>
    </row>
    <row r="14534" spans="1:16" x14ac:dyDescent="0.25">
      <c r="A14534" t="s">
        <v>0</v>
      </c>
      <c r="B14534" t="s">
        <v>3210</v>
      </c>
      <c r="C14534" t="s">
        <v>330</v>
      </c>
      <c r="D14534" t="s">
        <v>4526</v>
      </c>
      <c r="E14534" t="s">
        <v>88</v>
      </c>
      <c r="F14534" t="b">
        <v>0</v>
      </c>
      <c r="G14534" t="s">
        <v>41</v>
      </c>
      <c r="H14534" s="1">
        <v>46178.669930555552</v>
      </c>
      <c r="I14534" t="b">
        <v>1</v>
      </c>
      <c r="J14534" t="b">
        <v>1</v>
      </c>
      <c r="K14534" t="s">
        <v>41</v>
      </c>
      <c r="L14534" t="s">
        <v>74</v>
      </c>
      <c r="M14534"/>
      <c r="N14534">
        <v>50</v>
      </c>
      <c r="O14534" t="s">
        <v>4121</v>
      </c>
      <c r="P14534" t="s">
        <v>25995</v>
      </c>
    </row>
    <row r="14535" spans="1:16" x14ac:dyDescent="0.25">
      <c r="A14535" t="s">
        <v>3</v>
      </c>
      <c r="B14535" t="s">
        <v>25996</v>
      </c>
      <c r="C14535" t="s">
        <v>5026</v>
      </c>
      <c r="D14535" t="s">
        <v>4526</v>
      </c>
      <c r="E14535" t="s">
        <v>59</v>
      </c>
      <c r="F14535" t="b">
        <v>0</v>
      </c>
      <c r="G14535" t="s">
        <v>40</v>
      </c>
      <c r="H14535" s="1">
        <v>46178.669930555552</v>
      </c>
      <c r="I14535" t="b">
        <v>1</v>
      </c>
      <c r="J14535" t="b">
        <v>0</v>
      </c>
      <c r="K14535" t="s">
        <v>40</v>
      </c>
      <c r="L14535" t="s">
        <v>60</v>
      </c>
      <c r="M14535">
        <v>42500</v>
      </c>
      <c r="N14535"/>
      <c r="O14535" t="s">
        <v>5116</v>
      </c>
    </row>
    <row r="14536" spans="1:16" x14ac:dyDescent="0.25">
      <c r="A14536" t="s">
        <v>5</v>
      </c>
      <c r="B14536" t="s">
        <v>5</v>
      </c>
      <c r="C14536" t="s">
        <v>947</v>
      </c>
      <c r="D14536" t="s">
        <v>4526</v>
      </c>
      <c r="E14536" t="s">
        <v>59</v>
      </c>
      <c r="F14536" t="b">
        <v>0</v>
      </c>
      <c r="G14536" t="s">
        <v>68</v>
      </c>
      <c r="H14536" s="1">
        <v>46178.671458333331</v>
      </c>
      <c r="I14536" t="b">
        <v>0</v>
      </c>
      <c r="J14536" t="b">
        <v>0</v>
      </c>
      <c r="K14536" t="s">
        <v>41</v>
      </c>
      <c r="L14536" t="s">
        <v>60</v>
      </c>
      <c r="M14536">
        <v>100000</v>
      </c>
      <c r="N14536"/>
      <c r="O14536" t="s">
        <v>25997</v>
      </c>
      <c r="P14536" t="s">
        <v>25998</v>
      </c>
    </row>
    <row r="14537" spans="1:16" x14ac:dyDescent="0.25">
      <c r="A14537" t="s">
        <v>4</v>
      </c>
      <c r="B14537" t="s">
        <v>25999</v>
      </c>
      <c r="C14537" t="s">
        <v>339</v>
      </c>
      <c r="D14537" t="s">
        <v>4526</v>
      </c>
      <c r="E14537" t="s">
        <v>59</v>
      </c>
      <c r="F14537" t="b">
        <v>0</v>
      </c>
      <c r="G14537" t="s">
        <v>89</v>
      </c>
      <c r="H14537" s="1">
        <v>46178.671527777777</v>
      </c>
      <c r="I14537" t="b">
        <v>1</v>
      </c>
      <c r="J14537" t="b">
        <v>1</v>
      </c>
      <c r="K14537" t="s">
        <v>41</v>
      </c>
      <c r="L14537" t="s">
        <v>60</v>
      </c>
      <c r="M14537">
        <v>209000</v>
      </c>
      <c r="N14537"/>
      <c r="O14537" t="s">
        <v>2974</v>
      </c>
      <c r="P14537" t="s">
        <v>26000</v>
      </c>
    </row>
    <row r="14538" spans="1:16" x14ac:dyDescent="0.25">
      <c r="A14538" t="s">
        <v>4</v>
      </c>
      <c r="B14538" t="s">
        <v>17824</v>
      </c>
      <c r="C14538" t="s">
        <v>955</v>
      </c>
      <c r="D14538" t="s">
        <v>5102</v>
      </c>
      <c r="E14538" t="s">
        <v>59</v>
      </c>
      <c r="F14538" t="b">
        <v>0</v>
      </c>
      <c r="G14538" t="s">
        <v>13</v>
      </c>
      <c r="H14538" s="1">
        <v>46178.672083333331</v>
      </c>
      <c r="I14538" t="b">
        <v>0</v>
      </c>
      <c r="J14538" t="b">
        <v>0</v>
      </c>
      <c r="K14538" t="s">
        <v>13</v>
      </c>
      <c r="L14538" t="s">
        <v>60</v>
      </c>
      <c r="M14538">
        <v>159000</v>
      </c>
      <c r="N14538"/>
      <c r="O14538" t="s">
        <v>13572</v>
      </c>
      <c r="P14538" t="s">
        <v>26001</v>
      </c>
    </row>
    <row r="14539" spans="1:16" x14ac:dyDescent="0.25">
      <c r="A14539" t="s">
        <v>1</v>
      </c>
      <c r="B14539" t="s">
        <v>26002</v>
      </c>
      <c r="C14539" t="s">
        <v>76</v>
      </c>
      <c r="D14539" t="s">
        <v>4346</v>
      </c>
      <c r="E14539" t="s">
        <v>59</v>
      </c>
      <c r="F14539" t="b">
        <v>1</v>
      </c>
      <c r="G14539" t="s">
        <v>20</v>
      </c>
      <c r="H14539" s="1">
        <v>46178.672337962962</v>
      </c>
      <c r="I14539" t="b">
        <v>0</v>
      </c>
      <c r="J14539" t="b">
        <v>0</v>
      </c>
      <c r="K14539" t="s">
        <v>20</v>
      </c>
      <c r="L14539" t="s">
        <v>60</v>
      </c>
      <c r="M14539">
        <v>65000</v>
      </c>
      <c r="N14539"/>
      <c r="O14539" t="s">
        <v>7093</v>
      </c>
      <c r="P14539" t="s">
        <v>26003</v>
      </c>
    </row>
    <row r="14540" spans="1:16" x14ac:dyDescent="0.25">
      <c r="A14540" t="s">
        <v>0</v>
      </c>
      <c r="B14540" t="s">
        <v>26004</v>
      </c>
      <c r="C14540" t="s">
        <v>301</v>
      </c>
      <c r="D14540" t="s">
        <v>4526</v>
      </c>
      <c r="E14540" t="s">
        <v>88</v>
      </c>
      <c r="F14540" t="b">
        <v>0</v>
      </c>
      <c r="G14540" t="s">
        <v>68</v>
      </c>
      <c r="H14540" s="1">
        <v>46178.710439814808</v>
      </c>
      <c r="I14540" t="b">
        <v>1</v>
      </c>
      <c r="J14540" t="b">
        <v>0</v>
      </c>
      <c r="K14540" t="s">
        <v>41</v>
      </c>
      <c r="L14540" t="s">
        <v>74</v>
      </c>
      <c r="M14540"/>
      <c r="N14540">
        <v>89.5</v>
      </c>
      <c r="O14540" t="s">
        <v>2336</v>
      </c>
    </row>
    <row r="14541" spans="1:16" x14ac:dyDescent="0.25">
      <c r="A14541" t="s">
        <v>0</v>
      </c>
      <c r="B14541" t="s">
        <v>26005</v>
      </c>
      <c r="C14541" t="s">
        <v>76</v>
      </c>
      <c r="D14541" t="s">
        <v>4526</v>
      </c>
      <c r="E14541" t="s">
        <v>88</v>
      </c>
      <c r="F14541" t="b">
        <v>1</v>
      </c>
      <c r="G14541" t="s">
        <v>41</v>
      </c>
      <c r="H14541" s="1">
        <v>46178.711608796293</v>
      </c>
      <c r="I14541" t="b">
        <v>1</v>
      </c>
      <c r="J14541" t="b">
        <v>1</v>
      </c>
      <c r="K14541" t="s">
        <v>41</v>
      </c>
      <c r="L14541" t="s">
        <v>74</v>
      </c>
      <c r="M14541"/>
      <c r="N14541">
        <v>55</v>
      </c>
      <c r="O14541" t="s">
        <v>19683</v>
      </c>
      <c r="P14541" t="s">
        <v>26006</v>
      </c>
    </row>
    <row r="14542" spans="1:16" x14ac:dyDescent="0.25">
      <c r="A14542" t="s">
        <v>2</v>
      </c>
      <c r="B14542" t="s">
        <v>25756</v>
      </c>
      <c r="C14542" t="s">
        <v>164</v>
      </c>
      <c r="D14542" t="s">
        <v>4756</v>
      </c>
      <c r="E14542" t="s">
        <v>59</v>
      </c>
      <c r="F14542" t="b">
        <v>0</v>
      </c>
      <c r="G14542" t="s">
        <v>65</v>
      </c>
      <c r="H14542" s="1">
        <v>46178.711851851847</v>
      </c>
      <c r="I14542" t="b">
        <v>0</v>
      </c>
      <c r="J14542" t="b">
        <v>0</v>
      </c>
      <c r="K14542" t="s">
        <v>41</v>
      </c>
      <c r="L14542" t="s">
        <v>60</v>
      </c>
      <c r="M14542">
        <v>110000</v>
      </c>
      <c r="N14542"/>
      <c r="O14542" t="s">
        <v>2499</v>
      </c>
      <c r="P14542" t="s">
        <v>25757</v>
      </c>
    </row>
    <row r="14543" spans="1:16" x14ac:dyDescent="0.25">
      <c r="A14543" t="s">
        <v>1</v>
      </c>
      <c r="B14543" t="s">
        <v>1232</v>
      </c>
      <c r="C14543" t="s">
        <v>1336</v>
      </c>
      <c r="D14543" t="s">
        <v>4526</v>
      </c>
      <c r="E14543" t="s">
        <v>88</v>
      </c>
      <c r="F14543" t="b">
        <v>0</v>
      </c>
      <c r="G14543" t="s">
        <v>77</v>
      </c>
      <c r="H14543" s="1">
        <v>46178.713113425933</v>
      </c>
      <c r="I14543" t="b">
        <v>0</v>
      </c>
      <c r="J14543" t="b">
        <v>0</v>
      </c>
      <c r="K14543" t="s">
        <v>41</v>
      </c>
      <c r="L14543" t="s">
        <v>60</v>
      </c>
      <c r="M14543">
        <v>62500</v>
      </c>
      <c r="N14543"/>
      <c r="O14543" t="s">
        <v>4353</v>
      </c>
      <c r="P14543" t="s">
        <v>85</v>
      </c>
    </row>
    <row r="14544" spans="1:16" x14ac:dyDescent="0.25">
      <c r="A14544" t="s">
        <v>5</v>
      </c>
      <c r="B14544" t="s">
        <v>26007</v>
      </c>
      <c r="C14544" t="s">
        <v>71</v>
      </c>
      <c r="D14544" t="s">
        <v>4526</v>
      </c>
      <c r="E14544" t="s">
        <v>59</v>
      </c>
      <c r="F14544" t="b">
        <v>0</v>
      </c>
      <c r="G14544" t="s">
        <v>89</v>
      </c>
      <c r="H14544" s="1">
        <v>46178.713287037041</v>
      </c>
      <c r="I14544" t="b">
        <v>1</v>
      </c>
      <c r="J14544" t="b">
        <v>1</v>
      </c>
      <c r="K14544" t="s">
        <v>41</v>
      </c>
      <c r="L14544" t="s">
        <v>60</v>
      </c>
      <c r="M14544">
        <v>93785.5</v>
      </c>
      <c r="N14544"/>
      <c r="O14544" t="s">
        <v>10744</v>
      </c>
      <c r="P14544" t="s">
        <v>26008</v>
      </c>
    </row>
    <row r="14545" spans="1:16" x14ac:dyDescent="0.25">
      <c r="A14545" t="s">
        <v>1</v>
      </c>
      <c r="B14545" t="s">
        <v>26009</v>
      </c>
      <c r="C14545" t="s">
        <v>26010</v>
      </c>
      <c r="D14545" t="s">
        <v>4526</v>
      </c>
      <c r="E14545" t="s">
        <v>59</v>
      </c>
      <c r="F14545" t="b">
        <v>0</v>
      </c>
      <c r="G14545" t="s">
        <v>13</v>
      </c>
      <c r="H14545" s="1">
        <v>46178.713750000003</v>
      </c>
      <c r="I14545" t="b">
        <v>0</v>
      </c>
      <c r="J14545" t="b">
        <v>0</v>
      </c>
      <c r="K14545" t="s">
        <v>13</v>
      </c>
      <c r="L14545" t="s">
        <v>60</v>
      </c>
      <c r="M14545">
        <v>99000</v>
      </c>
      <c r="N14545"/>
      <c r="O14545" t="s">
        <v>26011</v>
      </c>
      <c r="P14545" t="s">
        <v>26012</v>
      </c>
    </row>
    <row r="14546" spans="1:16" x14ac:dyDescent="0.25">
      <c r="A14546" t="s">
        <v>2</v>
      </c>
      <c r="B14546" t="s">
        <v>26013</v>
      </c>
      <c r="C14546" t="s">
        <v>848</v>
      </c>
      <c r="D14546" t="s">
        <v>4526</v>
      </c>
      <c r="E14546" t="s">
        <v>59</v>
      </c>
      <c r="F14546" t="b">
        <v>0</v>
      </c>
      <c r="G14546" t="s">
        <v>68</v>
      </c>
      <c r="H14546" s="1">
        <v>46178.752025462964</v>
      </c>
      <c r="I14546" t="b">
        <v>0</v>
      </c>
      <c r="J14546" t="b">
        <v>1</v>
      </c>
      <c r="K14546" t="s">
        <v>41</v>
      </c>
      <c r="L14546" t="s">
        <v>60</v>
      </c>
      <c r="M14546">
        <v>185000</v>
      </c>
      <c r="N14546"/>
      <c r="O14546" t="s">
        <v>8859</v>
      </c>
      <c r="P14546" t="s">
        <v>8535</v>
      </c>
    </row>
    <row r="14547" spans="1:16" x14ac:dyDescent="0.25">
      <c r="A14547" t="s">
        <v>0</v>
      </c>
      <c r="B14547" t="s">
        <v>26014</v>
      </c>
      <c r="C14547" t="s">
        <v>162</v>
      </c>
      <c r="D14547" t="s">
        <v>2360</v>
      </c>
      <c r="E14547" t="s">
        <v>59</v>
      </c>
      <c r="F14547" t="b">
        <v>0</v>
      </c>
      <c r="G14547" t="s">
        <v>73</v>
      </c>
      <c r="H14547" s="1">
        <v>46178.75204861111</v>
      </c>
      <c r="I14547" t="b">
        <v>0</v>
      </c>
      <c r="J14547" t="b">
        <v>0</v>
      </c>
      <c r="K14547" t="s">
        <v>41</v>
      </c>
      <c r="L14547" t="s">
        <v>60</v>
      </c>
      <c r="M14547">
        <v>195000</v>
      </c>
      <c r="N14547"/>
      <c r="O14547" t="s">
        <v>26015</v>
      </c>
      <c r="P14547" t="s">
        <v>261</v>
      </c>
    </row>
    <row r="14548" spans="1:16" x14ac:dyDescent="0.25">
      <c r="A14548" t="s">
        <v>5</v>
      </c>
      <c r="B14548" t="s">
        <v>26016</v>
      </c>
      <c r="C14548" t="s">
        <v>76</v>
      </c>
      <c r="D14548" t="s">
        <v>4346</v>
      </c>
      <c r="E14548" t="s">
        <v>88</v>
      </c>
      <c r="F14548" t="b">
        <v>1</v>
      </c>
      <c r="G14548" t="s">
        <v>89</v>
      </c>
      <c r="H14548" s="1">
        <v>46178.754826388889</v>
      </c>
      <c r="I14548" t="b">
        <v>0</v>
      </c>
      <c r="J14548" t="b">
        <v>1</v>
      </c>
      <c r="K14548" t="s">
        <v>41</v>
      </c>
      <c r="L14548" t="s">
        <v>74</v>
      </c>
      <c r="M14548"/>
      <c r="N14548">
        <v>58</v>
      </c>
      <c r="O14548" t="s">
        <v>26017</v>
      </c>
      <c r="P14548" t="s">
        <v>25571</v>
      </c>
    </row>
    <row r="14549" spans="1:16" x14ac:dyDescent="0.25">
      <c r="A14549" t="s">
        <v>1</v>
      </c>
      <c r="B14549" t="s">
        <v>26018</v>
      </c>
      <c r="C14549" t="s">
        <v>75</v>
      </c>
      <c r="D14549" t="s">
        <v>4346</v>
      </c>
      <c r="E14549" t="s">
        <v>59</v>
      </c>
      <c r="F14549" t="b">
        <v>0</v>
      </c>
      <c r="G14549" t="s">
        <v>89</v>
      </c>
      <c r="H14549" s="1">
        <v>46178.754837962973</v>
      </c>
      <c r="I14549" t="b">
        <v>1</v>
      </c>
      <c r="J14549" t="b">
        <v>1</v>
      </c>
      <c r="K14549" t="s">
        <v>41</v>
      </c>
      <c r="L14549" t="s">
        <v>60</v>
      </c>
      <c r="M14549">
        <v>150000</v>
      </c>
      <c r="N14549"/>
      <c r="O14549" t="s">
        <v>17633</v>
      </c>
      <c r="P14549" t="s">
        <v>14841</v>
      </c>
    </row>
    <row r="14550" spans="1:16" x14ac:dyDescent="0.25">
      <c r="A14550" t="s">
        <v>5</v>
      </c>
      <c r="B14550" t="s">
        <v>26019</v>
      </c>
      <c r="C14550" t="s">
        <v>13767</v>
      </c>
      <c r="D14550" t="s">
        <v>4346</v>
      </c>
      <c r="E14550" t="s">
        <v>59</v>
      </c>
      <c r="F14550" t="b">
        <v>0</v>
      </c>
      <c r="G14550" t="s">
        <v>19</v>
      </c>
      <c r="H14550" s="1">
        <v>46178.75576388889</v>
      </c>
      <c r="I14550" t="b">
        <v>1</v>
      </c>
      <c r="J14550" t="b">
        <v>0</v>
      </c>
      <c r="K14550" t="s">
        <v>19</v>
      </c>
      <c r="L14550" t="s">
        <v>60</v>
      </c>
      <c r="M14550">
        <v>2000000</v>
      </c>
      <c r="N14550"/>
      <c r="O14550" t="s">
        <v>26020</v>
      </c>
      <c r="P14550" t="s">
        <v>1287</v>
      </c>
    </row>
    <row r="14551" spans="1:16" x14ac:dyDescent="0.25">
      <c r="A14551" t="s">
        <v>1</v>
      </c>
      <c r="B14551" t="s">
        <v>277</v>
      </c>
      <c r="C14551" t="s">
        <v>14169</v>
      </c>
      <c r="D14551" t="s">
        <v>4346</v>
      </c>
      <c r="E14551" t="s">
        <v>59</v>
      </c>
      <c r="F14551" t="b">
        <v>0</v>
      </c>
      <c r="G14551" t="s">
        <v>40</v>
      </c>
      <c r="H14551" s="1">
        <v>46178.756458333337</v>
      </c>
      <c r="I14551" t="b">
        <v>1</v>
      </c>
      <c r="J14551" t="b">
        <v>0</v>
      </c>
      <c r="K14551" t="s">
        <v>40</v>
      </c>
      <c r="L14551" t="s">
        <v>60</v>
      </c>
      <c r="M14551">
        <v>75000</v>
      </c>
      <c r="N14551"/>
      <c r="O14551" t="s">
        <v>26021</v>
      </c>
      <c r="P14551" t="s">
        <v>26022</v>
      </c>
    </row>
    <row r="14552" spans="1:16" x14ac:dyDescent="0.25">
      <c r="A14552" t="s">
        <v>7</v>
      </c>
      <c r="B14552" t="s">
        <v>2894</v>
      </c>
      <c r="C14552" t="s">
        <v>112</v>
      </c>
      <c r="D14552" t="s">
        <v>4346</v>
      </c>
      <c r="F14552" t="b">
        <v>0</v>
      </c>
      <c r="G14552" t="s">
        <v>65</v>
      </c>
      <c r="H14552" s="1">
        <v>46178.793680555558</v>
      </c>
      <c r="I14552" t="b">
        <v>1</v>
      </c>
      <c r="J14552" t="b">
        <v>0</v>
      </c>
      <c r="K14552" t="s">
        <v>41</v>
      </c>
      <c r="L14552" t="s">
        <v>74</v>
      </c>
      <c r="M14552"/>
      <c r="N14552">
        <v>61.5</v>
      </c>
      <c r="O14552" t="s">
        <v>806</v>
      </c>
      <c r="P14552" t="s">
        <v>26023</v>
      </c>
    </row>
    <row r="14553" spans="1:16" x14ac:dyDescent="0.25">
      <c r="A14553" t="s">
        <v>0</v>
      </c>
      <c r="B14553" t="s">
        <v>2901</v>
      </c>
      <c r="C14553" t="s">
        <v>121</v>
      </c>
      <c r="D14553" t="s">
        <v>4526</v>
      </c>
      <c r="E14553" t="s">
        <v>88</v>
      </c>
      <c r="F14553" t="b">
        <v>0</v>
      </c>
      <c r="G14553" t="s">
        <v>68</v>
      </c>
      <c r="H14553" s="1">
        <v>46178.793680555558</v>
      </c>
      <c r="I14553" t="b">
        <v>0</v>
      </c>
      <c r="J14553" t="b">
        <v>0</v>
      </c>
      <c r="K14553" t="s">
        <v>41</v>
      </c>
      <c r="L14553" t="s">
        <v>74</v>
      </c>
      <c r="M14553"/>
      <c r="N14553">
        <v>37.5</v>
      </c>
      <c r="O14553" t="s">
        <v>1200</v>
      </c>
      <c r="P14553" t="s">
        <v>875</v>
      </c>
    </row>
    <row r="14554" spans="1:16" x14ac:dyDescent="0.25">
      <c r="A14554" t="s">
        <v>7</v>
      </c>
      <c r="B14554" t="s">
        <v>26024</v>
      </c>
      <c r="C14554" t="s">
        <v>76</v>
      </c>
      <c r="D14554" t="s">
        <v>4346</v>
      </c>
      <c r="E14554" t="s">
        <v>88</v>
      </c>
      <c r="F14554" t="b">
        <v>1</v>
      </c>
      <c r="G14554" t="s">
        <v>65</v>
      </c>
      <c r="H14554" s="1">
        <v>46178.793680555558</v>
      </c>
      <c r="I14554" t="b">
        <v>0</v>
      </c>
      <c r="J14554" t="b">
        <v>0</v>
      </c>
      <c r="K14554" t="s">
        <v>41</v>
      </c>
      <c r="L14554" t="s">
        <v>74</v>
      </c>
      <c r="M14554"/>
      <c r="N14554">
        <v>80</v>
      </c>
      <c r="O14554" t="s">
        <v>2274</v>
      </c>
      <c r="P14554" t="s">
        <v>26025</v>
      </c>
    </row>
    <row r="14555" spans="1:16" x14ac:dyDescent="0.25">
      <c r="A14555" t="s">
        <v>0</v>
      </c>
      <c r="B14555" t="s">
        <v>996</v>
      </c>
      <c r="C14555" t="s">
        <v>22351</v>
      </c>
      <c r="D14555" t="s">
        <v>19421</v>
      </c>
      <c r="E14555" t="s">
        <v>59</v>
      </c>
      <c r="F14555" t="b">
        <v>0</v>
      </c>
      <c r="G14555" t="s">
        <v>40</v>
      </c>
      <c r="H14555" s="1">
        <v>46178.794930555552</v>
      </c>
      <c r="I14555" t="b">
        <v>1</v>
      </c>
      <c r="J14555" t="b">
        <v>0</v>
      </c>
      <c r="K14555" t="s">
        <v>40</v>
      </c>
      <c r="L14555" t="s">
        <v>60</v>
      </c>
      <c r="M14555">
        <v>62500</v>
      </c>
      <c r="N14555"/>
      <c r="O14555" t="s">
        <v>21288</v>
      </c>
      <c r="P14555" t="s">
        <v>325</v>
      </c>
    </row>
    <row r="14556" spans="1:16" x14ac:dyDescent="0.25">
      <c r="A14556" t="s">
        <v>0</v>
      </c>
      <c r="B14556" t="s">
        <v>996</v>
      </c>
      <c r="C14556" t="s">
        <v>22351</v>
      </c>
      <c r="D14556" t="s">
        <v>5018</v>
      </c>
      <c r="E14556" t="s">
        <v>59</v>
      </c>
      <c r="F14556" t="b">
        <v>0</v>
      </c>
      <c r="G14556" t="s">
        <v>40</v>
      </c>
      <c r="H14556" s="1">
        <v>46178.794930555552</v>
      </c>
      <c r="I14556" t="b">
        <v>1</v>
      </c>
      <c r="J14556" t="b">
        <v>0</v>
      </c>
      <c r="K14556" t="s">
        <v>40</v>
      </c>
      <c r="L14556" t="s">
        <v>60</v>
      </c>
      <c r="M14556">
        <v>62500</v>
      </c>
      <c r="N14556"/>
      <c r="O14556" t="s">
        <v>21288</v>
      </c>
    </row>
    <row r="14557" spans="1:16" x14ac:dyDescent="0.25">
      <c r="A14557" t="s">
        <v>1</v>
      </c>
      <c r="B14557" t="s">
        <v>1</v>
      </c>
      <c r="C14557" t="s">
        <v>989</v>
      </c>
      <c r="D14557" t="s">
        <v>4346</v>
      </c>
      <c r="E14557" t="s">
        <v>59</v>
      </c>
      <c r="F14557" t="b">
        <v>0</v>
      </c>
      <c r="G14557" t="s">
        <v>73</v>
      </c>
      <c r="H14557" s="1">
        <v>46178.796469907407</v>
      </c>
      <c r="I14557" t="b">
        <v>1</v>
      </c>
      <c r="J14557" t="b">
        <v>1</v>
      </c>
      <c r="K14557" t="s">
        <v>41</v>
      </c>
      <c r="L14557" t="s">
        <v>60</v>
      </c>
      <c r="M14557">
        <v>123150.705</v>
      </c>
      <c r="N14557"/>
      <c r="O14557" t="s">
        <v>5626</v>
      </c>
      <c r="P14557" t="s">
        <v>26026</v>
      </c>
    </row>
    <row r="14558" spans="1:16" x14ac:dyDescent="0.25">
      <c r="A14558" t="s">
        <v>1</v>
      </c>
      <c r="B14558" t="s">
        <v>316</v>
      </c>
      <c r="C14558" t="s">
        <v>147</v>
      </c>
      <c r="D14558" t="s">
        <v>4526</v>
      </c>
      <c r="E14558" t="s">
        <v>59</v>
      </c>
      <c r="F14558" t="b">
        <v>0</v>
      </c>
      <c r="G14558" t="s">
        <v>73</v>
      </c>
      <c r="H14558" s="1">
        <v>46178.796469907407</v>
      </c>
      <c r="I14558" t="b">
        <v>0</v>
      </c>
      <c r="J14558" t="b">
        <v>1</v>
      </c>
      <c r="K14558" t="s">
        <v>41</v>
      </c>
      <c r="L14558" t="s">
        <v>60</v>
      </c>
      <c r="M14558">
        <v>150000</v>
      </c>
      <c r="N14558"/>
      <c r="O14558" t="s">
        <v>2080</v>
      </c>
      <c r="P14558" t="s">
        <v>26027</v>
      </c>
    </row>
    <row r="14559" spans="1:16" x14ac:dyDescent="0.25">
      <c r="A14559" t="s">
        <v>0</v>
      </c>
      <c r="B14559" t="s">
        <v>547</v>
      </c>
      <c r="C14559" t="s">
        <v>1535</v>
      </c>
      <c r="D14559" t="s">
        <v>4526</v>
      </c>
      <c r="E14559" t="s">
        <v>59</v>
      </c>
      <c r="F14559" t="b">
        <v>0</v>
      </c>
      <c r="G14559" t="s">
        <v>89</v>
      </c>
      <c r="H14559" s="1">
        <v>46178.796597222223</v>
      </c>
      <c r="I14559" t="b">
        <v>0</v>
      </c>
      <c r="J14559" t="b">
        <v>0</v>
      </c>
      <c r="K14559" t="s">
        <v>41</v>
      </c>
      <c r="L14559" t="s">
        <v>60</v>
      </c>
      <c r="M14559">
        <v>110000</v>
      </c>
      <c r="N14559"/>
      <c r="O14559" t="s">
        <v>155</v>
      </c>
      <c r="P14559" t="s">
        <v>14951</v>
      </c>
    </row>
    <row r="14560" spans="1:16" x14ac:dyDescent="0.25">
      <c r="A14560" t="s">
        <v>4</v>
      </c>
      <c r="B14560" t="s">
        <v>26028</v>
      </c>
      <c r="C14560" t="s">
        <v>76</v>
      </c>
      <c r="D14560" t="s">
        <v>4622</v>
      </c>
      <c r="E14560" t="s">
        <v>59</v>
      </c>
      <c r="F14560" t="b">
        <v>1</v>
      </c>
      <c r="G14560" t="s">
        <v>10</v>
      </c>
      <c r="H14560" s="1">
        <v>46178.7968287037</v>
      </c>
      <c r="I14560" t="b">
        <v>0</v>
      </c>
      <c r="J14560" t="b">
        <v>1</v>
      </c>
      <c r="K14560" t="s">
        <v>10</v>
      </c>
      <c r="L14560" t="s">
        <v>60</v>
      </c>
      <c r="M14560">
        <v>205000</v>
      </c>
      <c r="N14560"/>
      <c r="O14560" t="s">
        <v>26029</v>
      </c>
      <c r="P14560" t="s">
        <v>26030</v>
      </c>
    </row>
    <row r="14561" spans="1:16" x14ac:dyDescent="0.25">
      <c r="A14561" t="s">
        <v>8</v>
      </c>
      <c r="B14561" t="s">
        <v>26031</v>
      </c>
      <c r="C14561" t="s">
        <v>76</v>
      </c>
      <c r="D14561" t="s">
        <v>4622</v>
      </c>
      <c r="E14561" t="s">
        <v>59</v>
      </c>
      <c r="F14561" t="b">
        <v>1</v>
      </c>
      <c r="G14561" t="s">
        <v>13</v>
      </c>
      <c r="H14561" s="1">
        <v>46178.797083333331</v>
      </c>
      <c r="I14561" t="b">
        <v>0</v>
      </c>
      <c r="J14561" t="b">
        <v>0</v>
      </c>
      <c r="K14561" t="s">
        <v>13</v>
      </c>
      <c r="L14561" t="s">
        <v>60</v>
      </c>
      <c r="M14561">
        <v>182000</v>
      </c>
      <c r="N14561"/>
      <c r="O14561" t="s">
        <v>3262</v>
      </c>
      <c r="P14561" t="s">
        <v>26032</v>
      </c>
    </row>
    <row r="14562" spans="1:16" x14ac:dyDescent="0.25">
      <c r="A14562" t="s">
        <v>0</v>
      </c>
      <c r="B14562" t="s">
        <v>130</v>
      </c>
      <c r="C14562" t="s">
        <v>71</v>
      </c>
      <c r="D14562" t="s">
        <v>4346</v>
      </c>
      <c r="E14562" t="s">
        <v>232</v>
      </c>
      <c r="F14562" t="b">
        <v>0</v>
      </c>
      <c r="G14562" t="s">
        <v>73</v>
      </c>
      <c r="H14562" s="1">
        <v>46178.835347222222</v>
      </c>
      <c r="I14562" t="b">
        <v>0</v>
      </c>
      <c r="J14562" t="b">
        <v>0</v>
      </c>
      <c r="K14562" t="s">
        <v>41</v>
      </c>
      <c r="L14562" t="s">
        <v>60</v>
      </c>
      <c r="M14562">
        <v>52000</v>
      </c>
      <c r="N14562"/>
      <c r="O14562" t="s">
        <v>1046</v>
      </c>
      <c r="P14562" t="s">
        <v>1482</v>
      </c>
    </row>
    <row r="14563" spans="1:16" x14ac:dyDescent="0.25">
      <c r="A14563" t="s">
        <v>5</v>
      </c>
      <c r="B14563" t="s">
        <v>5</v>
      </c>
      <c r="C14563" t="s">
        <v>335</v>
      </c>
      <c r="D14563" t="s">
        <v>2471</v>
      </c>
      <c r="E14563" t="s">
        <v>59</v>
      </c>
      <c r="F14563" t="b">
        <v>0</v>
      </c>
      <c r="G14563" t="s">
        <v>89</v>
      </c>
      <c r="H14563" s="1">
        <v>46178.838113425933</v>
      </c>
      <c r="I14563" t="b">
        <v>0</v>
      </c>
      <c r="J14563" t="b">
        <v>1</v>
      </c>
      <c r="K14563" t="s">
        <v>41</v>
      </c>
      <c r="L14563" t="s">
        <v>60</v>
      </c>
      <c r="M14563">
        <v>142000</v>
      </c>
      <c r="N14563"/>
      <c r="O14563" t="s">
        <v>9428</v>
      </c>
      <c r="P14563" t="s">
        <v>26033</v>
      </c>
    </row>
    <row r="14564" spans="1:16" x14ac:dyDescent="0.25">
      <c r="A14564" t="s">
        <v>0</v>
      </c>
      <c r="B14564" t="s">
        <v>26034</v>
      </c>
      <c r="C14564" t="s">
        <v>121</v>
      </c>
      <c r="D14564" t="s">
        <v>4526</v>
      </c>
      <c r="E14564" t="s">
        <v>59</v>
      </c>
      <c r="F14564" t="b">
        <v>0</v>
      </c>
      <c r="G14564" t="s">
        <v>73</v>
      </c>
      <c r="H14564" s="1">
        <v>46178.838333333333</v>
      </c>
      <c r="I14564" t="b">
        <v>0</v>
      </c>
      <c r="J14564" t="b">
        <v>1</v>
      </c>
      <c r="K14564" t="s">
        <v>41</v>
      </c>
      <c r="L14564" t="s">
        <v>60</v>
      </c>
      <c r="M14564">
        <v>92500</v>
      </c>
      <c r="N14564"/>
      <c r="O14564" t="s">
        <v>15166</v>
      </c>
    </row>
    <row r="14565" spans="1:16" x14ac:dyDescent="0.25">
      <c r="A14565" t="s">
        <v>4</v>
      </c>
      <c r="B14565" t="s">
        <v>26035</v>
      </c>
      <c r="C14565" t="s">
        <v>76</v>
      </c>
      <c r="D14565" t="s">
        <v>4622</v>
      </c>
      <c r="E14565" t="s">
        <v>59</v>
      </c>
      <c r="F14565" t="b">
        <v>1</v>
      </c>
      <c r="G14565" t="s">
        <v>6037</v>
      </c>
      <c r="H14565" s="1">
        <v>46178.838564814818</v>
      </c>
      <c r="I14565" t="b">
        <v>1</v>
      </c>
      <c r="J14565" t="b">
        <v>1</v>
      </c>
      <c r="K14565" t="s">
        <v>6037</v>
      </c>
      <c r="L14565" t="s">
        <v>60</v>
      </c>
      <c r="M14565">
        <v>205000</v>
      </c>
      <c r="N14565"/>
      <c r="O14565" t="s">
        <v>26029</v>
      </c>
      <c r="P14565" t="s">
        <v>26036</v>
      </c>
    </row>
    <row r="14566" spans="1:16" x14ac:dyDescent="0.25">
      <c r="A14566" t="s">
        <v>0</v>
      </c>
      <c r="B14566" t="s">
        <v>26037</v>
      </c>
      <c r="C14566" t="s">
        <v>172</v>
      </c>
      <c r="D14566" t="s">
        <v>4346</v>
      </c>
      <c r="E14566" t="s">
        <v>232</v>
      </c>
      <c r="F14566" t="b">
        <v>0</v>
      </c>
      <c r="G14566" t="s">
        <v>68</v>
      </c>
      <c r="H14566" s="1">
        <v>46178.877013888887</v>
      </c>
      <c r="I14566" t="b">
        <v>1</v>
      </c>
      <c r="J14566" t="b">
        <v>0</v>
      </c>
      <c r="K14566" t="s">
        <v>41</v>
      </c>
      <c r="L14566" t="s">
        <v>74</v>
      </c>
      <c r="M14566"/>
      <c r="N14566">
        <v>37.5</v>
      </c>
      <c r="O14566" t="s">
        <v>26038</v>
      </c>
      <c r="P14566" t="s">
        <v>1637</v>
      </c>
    </row>
    <row r="14567" spans="1:16" x14ac:dyDescent="0.25">
      <c r="A14567" t="s">
        <v>0</v>
      </c>
      <c r="B14567" t="s">
        <v>26039</v>
      </c>
      <c r="C14567" t="s">
        <v>114</v>
      </c>
      <c r="D14567" t="s">
        <v>4526</v>
      </c>
      <c r="E14567" t="s">
        <v>88</v>
      </c>
      <c r="F14567" t="b">
        <v>0</v>
      </c>
      <c r="G14567" t="s">
        <v>77</v>
      </c>
      <c r="H14567" s="1">
        <v>46178.877071759263</v>
      </c>
      <c r="I14567" t="b">
        <v>0</v>
      </c>
      <c r="J14567" t="b">
        <v>0</v>
      </c>
      <c r="K14567" t="s">
        <v>41</v>
      </c>
      <c r="L14567" t="s">
        <v>74</v>
      </c>
      <c r="M14567"/>
      <c r="N14567">
        <v>43</v>
      </c>
      <c r="O14567" t="s">
        <v>730</v>
      </c>
      <c r="P14567" t="s">
        <v>26040</v>
      </c>
    </row>
    <row r="14568" spans="1:16" x14ac:dyDescent="0.25">
      <c r="A14568" t="s">
        <v>2</v>
      </c>
      <c r="B14568" t="s">
        <v>26041</v>
      </c>
      <c r="C14568" t="s">
        <v>26042</v>
      </c>
      <c r="D14568" t="s">
        <v>26043</v>
      </c>
      <c r="E14568" t="s">
        <v>59</v>
      </c>
      <c r="F14568" t="b">
        <v>0</v>
      </c>
      <c r="G14568" t="s">
        <v>13048</v>
      </c>
      <c r="H14568" s="1">
        <v>46178.877141203702</v>
      </c>
      <c r="I14568" t="b">
        <v>0</v>
      </c>
      <c r="J14568" t="b">
        <v>0</v>
      </c>
      <c r="K14568" t="s">
        <v>13048</v>
      </c>
      <c r="L14568" t="s">
        <v>60</v>
      </c>
      <c r="M14568">
        <v>35000</v>
      </c>
      <c r="N14568"/>
      <c r="O14568" t="s">
        <v>26044</v>
      </c>
      <c r="P14568" t="s">
        <v>19883</v>
      </c>
    </row>
    <row r="14569" spans="1:16" x14ac:dyDescent="0.25">
      <c r="A14569" t="s">
        <v>4</v>
      </c>
      <c r="B14569" t="s">
        <v>26045</v>
      </c>
      <c r="C14569" t="s">
        <v>365</v>
      </c>
      <c r="D14569" t="s">
        <v>4346</v>
      </c>
      <c r="E14569" t="s">
        <v>59</v>
      </c>
      <c r="F14569" t="b">
        <v>0</v>
      </c>
      <c r="G14569" t="s">
        <v>65</v>
      </c>
      <c r="H14569" s="1">
        <v>46178.878518518519</v>
      </c>
      <c r="I14569" t="b">
        <v>0</v>
      </c>
      <c r="J14569" t="b">
        <v>1</v>
      </c>
      <c r="K14569" t="s">
        <v>41</v>
      </c>
      <c r="L14569" t="s">
        <v>60</v>
      </c>
      <c r="M14569">
        <v>237500</v>
      </c>
      <c r="N14569"/>
      <c r="O14569" t="s">
        <v>26046</v>
      </c>
      <c r="P14569" t="s">
        <v>26047</v>
      </c>
    </row>
    <row r="14570" spans="1:16" x14ac:dyDescent="0.25">
      <c r="A14570" t="s">
        <v>5</v>
      </c>
      <c r="B14570" t="s">
        <v>26048</v>
      </c>
      <c r="C14570" t="s">
        <v>121</v>
      </c>
      <c r="D14570" t="s">
        <v>4526</v>
      </c>
      <c r="E14570" t="s">
        <v>59</v>
      </c>
      <c r="F14570" t="b">
        <v>0</v>
      </c>
      <c r="G14570" t="s">
        <v>68</v>
      </c>
      <c r="H14570" s="1">
        <v>46178.879791666674</v>
      </c>
      <c r="I14570" t="b">
        <v>0</v>
      </c>
      <c r="J14570" t="b">
        <v>1</v>
      </c>
      <c r="K14570" t="s">
        <v>41</v>
      </c>
      <c r="L14570" t="s">
        <v>60</v>
      </c>
      <c r="M14570">
        <v>114000</v>
      </c>
      <c r="N14570"/>
      <c r="O14570" t="s">
        <v>15166</v>
      </c>
    </row>
    <row r="14571" spans="1:16" x14ac:dyDescent="0.25">
      <c r="A14571" t="s">
        <v>1</v>
      </c>
      <c r="B14571" t="s">
        <v>26049</v>
      </c>
      <c r="C14571" t="s">
        <v>112</v>
      </c>
      <c r="D14571" t="s">
        <v>4526</v>
      </c>
      <c r="E14571" t="s">
        <v>59</v>
      </c>
      <c r="F14571" t="b">
        <v>0</v>
      </c>
      <c r="G14571" t="s">
        <v>65</v>
      </c>
      <c r="H14571" s="1">
        <v>46178.879803240743</v>
      </c>
      <c r="I14571" t="b">
        <v>0</v>
      </c>
      <c r="J14571" t="b">
        <v>1</v>
      </c>
      <c r="K14571" t="s">
        <v>41</v>
      </c>
      <c r="L14571" t="s">
        <v>60</v>
      </c>
      <c r="M14571">
        <v>142500</v>
      </c>
      <c r="N14571"/>
      <c r="O14571" t="s">
        <v>1876</v>
      </c>
      <c r="P14571" t="s">
        <v>26050</v>
      </c>
    </row>
    <row r="14572" spans="1:16" x14ac:dyDescent="0.25">
      <c r="A14572" t="s">
        <v>1</v>
      </c>
      <c r="B14572" t="s">
        <v>26051</v>
      </c>
      <c r="C14572" t="s">
        <v>2563</v>
      </c>
      <c r="D14572" t="s">
        <v>4526</v>
      </c>
      <c r="E14572" t="s">
        <v>59</v>
      </c>
      <c r="F14572" t="b">
        <v>0</v>
      </c>
      <c r="G14572" t="s">
        <v>68</v>
      </c>
      <c r="H14572" s="1">
        <v>46178.879814814813</v>
      </c>
      <c r="I14572" t="b">
        <v>0</v>
      </c>
      <c r="J14572" t="b">
        <v>1</v>
      </c>
      <c r="K14572" t="s">
        <v>41</v>
      </c>
      <c r="L14572" t="s">
        <v>60</v>
      </c>
      <c r="M14572">
        <v>83500</v>
      </c>
      <c r="N14572"/>
      <c r="O14572" t="s">
        <v>15166</v>
      </c>
      <c r="P14572" t="s">
        <v>25410</v>
      </c>
    </row>
    <row r="14573" spans="1:16" x14ac:dyDescent="0.25">
      <c r="A14573" t="s">
        <v>0</v>
      </c>
      <c r="B14573" t="s">
        <v>289</v>
      </c>
      <c r="C14573" t="s">
        <v>580</v>
      </c>
      <c r="D14573" t="s">
        <v>4346</v>
      </c>
      <c r="E14573" t="s">
        <v>88</v>
      </c>
      <c r="F14573" t="b">
        <v>0</v>
      </c>
      <c r="G14573" t="s">
        <v>68</v>
      </c>
      <c r="H14573" s="1">
        <v>46178.918680555558</v>
      </c>
      <c r="I14573" t="b">
        <v>0</v>
      </c>
      <c r="J14573" t="b">
        <v>1</v>
      </c>
      <c r="K14573" t="s">
        <v>41</v>
      </c>
      <c r="L14573" t="s">
        <v>74</v>
      </c>
      <c r="M14573"/>
      <c r="N14573">
        <v>27.5</v>
      </c>
      <c r="O14573" t="s">
        <v>18402</v>
      </c>
      <c r="P14573" t="s">
        <v>1091</v>
      </c>
    </row>
    <row r="14574" spans="1:16" x14ac:dyDescent="0.25">
      <c r="A14574" t="s">
        <v>6</v>
      </c>
      <c r="B14574" t="s">
        <v>26052</v>
      </c>
      <c r="C14574" t="s">
        <v>498</v>
      </c>
      <c r="D14574" t="s">
        <v>4346</v>
      </c>
      <c r="E14574" t="s">
        <v>59</v>
      </c>
      <c r="F14574" t="b">
        <v>0</v>
      </c>
      <c r="G14574" t="s">
        <v>89</v>
      </c>
      <c r="H14574" s="1">
        <v>46178.920092592591</v>
      </c>
      <c r="I14574" t="b">
        <v>0</v>
      </c>
      <c r="J14574" t="b">
        <v>1</v>
      </c>
      <c r="K14574" t="s">
        <v>41</v>
      </c>
      <c r="L14574" t="s">
        <v>60</v>
      </c>
      <c r="M14574">
        <v>155500</v>
      </c>
      <c r="N14574"/>
      <c r="O14574" t="s">
        <v>116</v>
      </c>
      <c r="P14574" t="s">
        <v>26053</v>
      </c>
    </row>
    <row r="14575" spans="1:16" x14ac:dyDescent="0.25">
      <c r="A14575" t="s">
        <v>1</v>
      </c>
      <c r="B14575" t="s">
        <v>1</v>
      </c>
      <c r="C14575" t="s">
        <v>332</v>
      </c>
      <c r="D14575" t="s">
        <v>4526</v>
      </c>
      <c r="E14575" t="s">
        <v>59</v>
      </c>
      <c r="F14575" t="b">
        <v>0</v>
      </c>
      <c r="G14575" t="s">
        <v>68</v>
      </c>
      <c r="H14575" s="1">
        <v>46178.92150462963</v>
      </c>
      <c r="I14575" t="b">
        <v>0</v>
      </c>
      <c r="J14575" t="b">
        <v>0</v>
      </c>
      <c r="K14575" t="s">
        <v>41</v>
      </c>
      <c r="L14575" t="s">
        <v>60</v>
      </c>
      <c r="M14575">
        <v>130000</v>
      </c>
      <c r="N14575"/>
      <c r="O14575" t="s">
        <v>26054</v>
      </c>
      <c r="P14575" t="s">
        <v>6485</v>
      </c>
    </row>
    <row r="14576" spans="1:16" x14ac:dyDescent="0.25">
      <c r="A14576" t="s">
        <v>0</v>
      </c>
      <c r="B14576" t="s">
        <v>26055</v>
      </c>
      <c r="C14576" t="s">
        <v>237</v>
      </c>
      <c r="D14576" t="s">
        <v>4526</v>
      </c>
      <c r="E14576" t="s">
        <v>59</v>
      </c>
      <c r="F14576" t="b">
        <v>0</v>
      </c>
      <c r="G14576" t="s">
        <v>89</v>
      </c>
      <c r="H14576" s="1">
        <v>46178.960347222222</v>
      </c>
      <c r="I14576" t="b">
        <v>0</v>
      </c>
      <c r="J14576" t="b">
        <v>1</v>
      </c>
      <c r="K14576" t="s">
        <v>41</v>
      </c>
      <c r="L14576" t="s">
        <v>60</v>
      </c>
      <c r="M14576">
        <v>70000</v>
      </c>
      <c r="N14576"/>
      <c r="O14576" t="s">
        <v>26056</v>
      </c>
      <c r="P14576" t="s">
        <v>802</v>
      </c>
    </row>
    <row r="14577" spans="1:16" x14ac:dyDescent="0.25">
      <c r="A14577" t="s">
        <v>6</v>
      </c>
      <c r="B14577" t="s">
        <v>6</v>
      </c>
      <c r="C14577" t="s">
        <v>1629</v>
      </c>
      <c r="D14577" t="s">
        <v>4526</v>
      </c>
      <c r="E14577" t="s">
        <v>88</v>
      </c>
      <c r="F14577" t="b">
        <v>0</v>
      </c>
      <c r="G14577" t="s">
        <v>89</v>
      </c>
      <c r="H14577" s="1">
        <v>46178.960370370369</v>
      </c>
      <c r="I14577" t="b">
        <v>0</v>
      </c>
      <c r="J14577" t="b">
        <v>1</v>
      </c>
      <c r="K14577" t="s">
        <v>41</v>
      </c>
      <c r="L14577" t="s">
        <v>74</v>
      </c>
      <c r="M14577"/>
      <c r="N14577">
        <v>65</v>
      </c>
      <c r="O14577" t="s">
        <v>4487</v>
      </c>
      <c r="P14577" t="s">
        <v>26057</v>
      </c>
    </row>
    <row r="14578" spans="1:16" x14ac:dyDescent="0.25">
      <c r="A14578" t="s">
        <v>0</v>
      </c>
      <c r="B14578" t="s">
        <v>26058</v>
      </c>
      <c r="C14578" t="s">
        <v>76</v>
      </c>
      <c r="D14578" t="s">
        <v>7670</v>
      </c>
      <c r="E14578" t="s">
        <v>232</v>
      </c>
      <c r="F14578" t="b">
        <v>1</v>
      </c>
      <c r="G14578" t="s">
        <v>40</v>
      </c>
      <c r="H14578" s="1">
        <v>46178.961678240739</v>
      </c>
      <c r="I14578" t="b">
        <v>1</v>
      </c>
      <c r="J14578" t="b">
        <v>0</v>
      </c>
      <c r="K14578" t="s">
        <v>40</v>
      </c>
      <c r="L14578" t="s">
        <v>60</v>
      </c>
      <c r="M14578">
        <v>40692.5</v>
      </c>
      <c r="N14578"/>
      <c r="O14578" t="s">
        <v>26059</v>
      </c>
      <c r="P14578" t="s">
        <v>1759</v>
      </c>
    </row>
    <row r="14579" spans="1:16" x14ac:dyDescent="0.25">
      <c r="A14579" t="s">
        <v>1</v>
      </c>
      <c r="B14579" t="s">
        <v>26060</v>
      </c>
      <c r="C14579" t="s">
        <v>353</v>
      </c>
      <c r="D14579" t="s">
        <v>4346</v>
      </c>
      <c r="E14579" t="s">
        <v>88</v>
      </c>
      <c r="F14579" t="b">
        <v>0</v>
      </c>
      <c r="G14579" t="s">
        <v>77</v>
      </c>
      <c r="H14579" s="1">
        <v>46178.963113425933</v>
      </c>
      <c r="I14579" t="b">
        <v>0</v>
      </c>
      <c r="J14579" t="b">
        <v>0</v>
      </c>
      <c r="K14579" t="s">
        <v>41</v>
      </c>
      <c r="L14579" t="s">
        <v>74</v>
      </c>
      <c r="M14579"/>
      <c r="N14579">
        <v>70</v>
      </c>
      <c r="O14579" t="s">
        <v>744</v>
      </c>
      <c r="P14579" t="s">
        <v>3199</v>
      </c>
    </row>
    <row r="14580" spans="1:16" x14ac:dyDescent="0.25">
      <c r="A14580" t="s">
        <v>1</v>
      </c>
      <c r="B14580" t="s">
        <v>26061</v>
      </c>
      <c r="C14580" t="s">
        <v>81</v>
      </c>
      <c r="D14580" t="s">
        <v>4526</v>
      </c>
      <c r="E14580" t="s">
        <v>59</v>
      </c>
      <c r="F14580" t="b">
        <v>0</v>
      </c>
      <c r="G14580" t="s">
        <v>77</v>
      </c>
      <c r="H14580" s="1">
        <v>46178.963240740741</v>
      </c>
      <c r="I14580" t="b">
        <v>1</v>
      </c>
      <c r="J14580" t="b">
        <v>0</v>
      </c>
      <c r="K14580" t="s">
        <v>41</v>
      </c>
      <c r="L14580" t="s">
        <v>60</v>
      </c>
      <c r="M14580">
        <v>235000</v>
      </c>
      <c r="N14580"/>
      <c r="O14580" t="s">
        <v>2960</v>
      </c>
      <c r="P14580" t="s">
        <v>26062</v>
      </c>
    </row>
    <row r="14581" spans="1:16" x14ac:dyDescent="0.25">
      <c r="A14581" t="s">
        <v>1</v>
      </c>
      <c r="B14581" t="s">
        <v>2255</v>
      </c>
      <c r="C14581" t="s">
        <v>520</v>
      </c>
      <c r="D14581" t="s">
        <v>4526</v>
      </c>
      <c r="E14581" t="s">
        <v>88</v>
      </c>
      <c r="F14581" t="b">
        <v>0</v>
      </c>
      <c r="G14581" t="s">
        <v>68</v>
      </c>
      <c r="H14581" s="1">
        <v>46178.963240740741</v>
      </c>
      <c r="I14581" t="b">
        <v>0</v>
      </c>
      <c r="J14581" t="b">
        <v>1</v>
      </c>
      <c r="K14581" t="s">
        <v>41</v>
      </c>
      <c r="L14581" t="s">
        <v>74</v>
      </c>
      <c r="M14581"/>
      <c r="N14581">
        <v>64.55</v>
      </c>
      <c r="O14581" t="s">
        <v>4487</v>
      </c>
      <c r="P14581" t="s">
        <v>21791</v>
      </c>
    </row>
    <row r="14582" spans="1:16" x14ac:dyDescent="0.25">
      <c r="A14582" t="s">
        <v>3</v>
      </c>
      <c r="B14582" t="s">
        <v>26063</v>
      </c>
      <c r="C14582" t="s">
        <v>148</v>
      </c>
      <c r="D14582" t="s">
        <v>4673</v>
      </c>
      <c r="E14582" t="s">
        <v>59</v>
      </c>
      <c r="F14582" t="b">
        <v>0</v>
      </c>
      <c r="G14582" t="s">
        <v>89</v>
      </c>
      <c r="H14582" s="1">
        <v>46179.002106481479</v>
      </c>
      <c r="I14582" t="b">
        <v>0</v>
      </c>
      <c r="J14582" t="b">
        <v>0</v>
      </c>
      <c r="K14582" t="s">
        <v>41</v>
      </c>
      <c r="L14582" t="s">
        <v>60</v>
      </c>
      <c r="M14582">
        <v>86800</v>
      </c>
      <c r="N14582"/>
      <c r="O14582" t="s">
        <v>321</v>
      </c>
      <c r="P14582" t="s">
        <v>26064</v>
      </c>
    </row>
    <row r="14583" spans="1:16" x14ac:dyDescent="0.25">
      <c r="A14583" t="s">
        <v>1</v>
      </c>
      <c r="B14583" t="s">
        <v>1303</v>
      </c>
      <c r="C14583" t="s">
        <v>285</v>
      </c>
      <c r="D14583" t="s">
        <v>9872</v>
      </c>
      <c r="E14583" t="s">
        <v>59</v>
      </c>
      <c r="F14583" t="b">
        <v>0</v>
      </c>
      <c r="G14583" t="s">
        <v>89</v>
      </c>
      <c r="H14583" s="1">
        <v>46179.004803240743</v>
      </c>
      <c r="I14583" t="b">
        <v>0</v>
      </c>
      <c r="J14583" t="b">
        <v>1</v>
      </c>
      <c r="K14583" t="s">
        <v>41</v>
      </c>
      <c r="L14583" t="s">
        <v>74</v>
      </c>
      <c r="M14583"/>
      <c r="N14583">
        <v>42</v>
      </c>
      <c r="O14583" t="s">
        <v>1041</v>
      </c>
      <c r="P14583" t="s">
        <v>26065</v>
      </c>
    </row>
    <row r="14584" spans="1:16" x14ac:dyDescent="0.25">
      <c r="A14584" t="s">
        <v>2</v>
      </c>
      <c r="B14584" t="s">
        <v>6109</v>
      </c>
      <c r="C14584" t="s">
        <v>112</v>
      </c>
      <c r="D14584" t="s">
        <v>17626</v>
      </c>
      <c r="E14584" t="s">
        <v>59</v>
      </c>
      <c r="F14584" t="b">
        <v>0</v>
      </c>
      <c r="G14584" t="s">
        <v>65</v>
      </c>
      <c r="H14584" s="1">
        <v>46179.045127314806</v>
      </c>
      <c r="I14584" t="b">
        <v>0</v>
      </c>
      <c r="J14584" t="b">
        <v>1</v>
      </c>
      <c r="K14584" t="s">
        <v>41</v>
      </c>
      <c r="L14584" t="s">
        <v>60</v>
      </c>
      <c r="M14584">
        <v>139500</v>
      </c>
      <c r="N14584"/>
      <c r="O14584" t="s">
        <v>3028</v>
      </c>
      <c r="P14584" t="s">
        <v>26066</v>
      </c>
    </row>
    <row r="14585" spans="1:16" x14ac:dyDescent="0.25">
      <c r="A14585" t="s">
        <v>2</v>
      </c>
      <c r="B14585" t="s">
        <v>26067</v>
      </c>
      <c r="C14585" t="s">
        <v>165</v>
      </c>
      <c r="D14585" t="s">
        <v>4526</v>
      </c>
      <c r="E14585" t="s">
        <v>59</v>
      </c>
      <c r="F14585" t="b">
        <v>0</v>
      </c>
      <c r="G14585" t="s">
        <v>73</v>
      </c>
      <c r="H14585" s="1">
        <v>46179.045127314806</v>
      </c>
      <c r="I14585" t="b">
        <v>0</v>
      </c>
      <c r="J14585" t="b">
        <v>0</v>
      </c>
      <c r="K14585" t="s">
        <v>41</v>
      </c>
      <c r="L14585" t="s">
        <v>60</v>
      </c>
      <c r="M14585">
        <v>275000</v>
      </c>
      <c r="N14585"/>
      <c r="O14585" t="s">
        <v>26068</v>
      </c>
      <c r="P14585" t="s">
        <v>3486</v>
      </c>
    </row>
    <row r="14586" spans="1:16" x14ac:dyDescent="0.25">
      <c r="A14586" t="s">
        <v>2</v>
      </c>
      <c r="B14586" t="s">
        <v>26069</v>
      </c>
      <c r="C14586" t="s">
        <v>142</v>
      </c>
      <c r="D14586" t="s">
        <v>5349</v>
      </c>
      <c r="E14586" t="s">
        <v>59</v>
      </c>
      <c r="F14586" t="b">
        <v>0</v>
      </c>
      <c r="G14586" t="s">
        <v>65</v>
      </c>
      <c r="H14586" s="1">
        <v>46179.045185185183</v>
      </c>
      <c r="I14586" t="b">
        <v>0</v>
      </c>
      <c r="J14586" t="b">
        <v>0</v>
      </c>
      <c r="K14586" t="s">
        <v>41</v>
      </c>
      <c r="L14586" t="s">
        <v>60</v>
      </c>
      <c r="M14586">
        <v>117500</v>
      </c>
      <c r="N14586"/>
      <c r="O14586" t="s">
        <v>25624</v>
      </c>
      <c r="P14586" t="s">
        <v>26070</v>
      </c>
    </row>
    <row r="14587" spans="1:16" x14ac:dyDescent="0.25">
      <c r="A14587" t="s">
        <v>0</v>
      </c>
      <c r="B14587" t="s">
        <v>26071</v>
      </c>
      <c r="C14587" t="s">
        <v>26072</v>
      </c>
      <c r="D14587" t="s">
        <v>4346</v>
      </c>
      <c r="E14587" t="s">
        <v>59</v>
      </c>
      <c r="F14587" t="b">
        <v>0</v>
      </c>
      <c r="G14587" t="s">
        <v>77</v>
      </c>
      <c r="H14587" s="1">
        <v>46179.127025462964</v>
      </c>
      <c r="I14587" t="b">
        <v>0</v>
      </c>
      <c r="J14587" t="b">
        <v>1</v>
      </c>
      <c r="K14587" t="s">
        <v>41</v>
      </c>
      <c r="L14587" t="s">
        <v>60</v>
      </c>
      <c r="M14587">
        <v>179000</v>
      </c>
      <c r="N14587"/>
      <c r="O14587" t="s">
        <v>26073</v>
      </c>
      <c r="P14587" t="s">
        <v>2049</v>
      </c>
    </row>
    <row r="14588" spans="1:16" x14ac:dyDescent="0.25">
      <c r="A14588" t="s">
        <v>0</v>
      </c>
      <c r="B14588" t="s">
        <v>26074</v>
      </c>
      <c r="C14588" t="s">
        <v>5215</v>
      </c>
      <c r="D14588" t="s">
        <v>4346</v>
      </c>
      <c r="E14588" t="s">
        <v>59</v>
      </c>
      <c r="F14588" t="b">
        <v>0</v>
      </c>
      <c r="G14588" t="s">
        <v>19</v>
      </c>
      <c r="H14588" s="1">
        <v>46179.251840277779</v>
      </c>
      <c r="I14588" t="b">
        <v>0</v>
      </c>
      <c r="J14588" t="b">
        <v>0</v>
      </c>
      <c r="K14588" t="s">
        <v>19</v>
      </c>
      <c r="L14588" t="s">
        <v>60</v>
      </c>
      <c r="M14588">
        <v>450000</v>
      </c>
      <c r="N14588"/>
      <c r="O14588" t="s">
        <v>26075</v>
      </c>
      <c r="P14588" t="s">
        <v>26076</v>
      </c>
    </row>
    <row r="14589" spans="1:16" x14ac:dyDescent="0.25">
      <c r="A14589" t="s">
        <v>2</v>
      </c>
      <c r="B14589" t="s">
        <v>26077</v>
      </c>
      <c r="C14589" t="s">
        <v>18</v>
      </c>
      <c r="D14589" t="s">
        <v>16554</v>
      </c>
      <c r="E14589" t="s">
        <v>59</v>
      </c>
      <c r="F14589" t="b">
        <v>0</v>
      </c>
      <c r="G14589" t="s">
        <v>18</v>
      </c>
      <c r="H14589" s="1">
        <v>46179.336689814823</v>
      </c>
      <c r="I14589" t="b">
        <v>0</v>
      </c>
      <c r="J14589" t="b">
        <v>0</v>
      </c>
      <c r="K14589" t="s">
        <v>18</v>
      </c>
      <c r="L14589" t="s">
        <v>60</v>
      </c>
      <c r="M14589">
        <v>1</v>
      </c>
      <c r="N14589"/>
      <c r="O14589" t="s">
        <v>26078</v>
      </c>
      <c r="P14589" t="s">
        <v>26079</v>
      </c>
    </row>
    <row r="14590" spans="1:16" x14ac:dyDescent="0.25">
      <c r="A14590" t="s">
        <v>6</v>
      </c>
      <c r="B14590" t="s">
        <v>26080</v>
      </c>
      <c r="C14590" t="s">
        <v>18</v>
      </c>
      <c r="D14590" t="s">
        <v>16554</v>
      </c>
      <c r="E14590" t="s">
        <v>59</v>
      </c>
      <c r="F14590" t="b">
        <v>0</v>
      </c>
      <c r="G14590" t="s">
        <v>18</v>
      </c>
      <c r="H14590" s="1">
        <v>46179.336689814823</v>
      </c>
      <c r="I14590" t="b">
        <v>0</v>
      </c>
      <c r="J14590" t="b">
        <v>0</v>
      </c>
      <c r="K14590" t="s">
        <v>18</v>
      </c>
      <c r="L14590" t="s">
        <v>60</v>
      </c>
      <c r="M14590">
        <v>1</v>
      </c>
      <c r="N14590"/>
      <c r="O14590" t="s">
        <v>19764</v>
      </c>
      <c r="P14590" t="s">
        <v>85</v>
      </c>
    </row>
    <row r="14591" spans="1:16" x14ac:dyDescent="0.25">
      <c r="A14591" t="s">
        <v>4</v>
      </c>
      <c r="B14591" t="s">
        <v>17824</v>
      </c>
      <c r="C14591" t="s">
        <v>955</v>
      </c>
      <c r="D14591" t="s">
        <v>5102</v>
      </c>
      <c r="E14591" t="s">
        <v>59</v>
      </c>
      <c r="F14591" t="b">
        <v>0</v>
      </c>
      <c r="G14591" t="s">
        <v>13</v>
      </c>
      <c r="H14591" s="1">
        <v>46179.33834490741</v>
      </c>
      <c r="I14591" t="b">
        <v>0</v>
      </c>
      <c r="J14591" t="b">
        <v>0</v>
      </c>
      <c r="K14591" t="s">
        <v>13</v>
      </c>
      <c r="L14591" t="s">
        <v>60</v>
      </c>
      <c r="M14591">
        <v>159000</v>
      </c>
      <c r="N14591"/>
      <c r="O14591" t="s">
        <v>13572</v>
      </c>
      <c r="P14591" t="s">
        <v>26081</v>
      </c>
    </row>
    <row r="14592" spans="1:16" x14ac:dyDescent="0.25">
      <c r="A14592" t="s">
        <v>4</v>
      </c>
      <c r="B14592" t="s">
        <v>24051</v>
      </c>
      <c r="C14592" t="s">
        <v>27</v>
      </c>
      <c r="D14592" t="s">
        <v>23670</v>
      </c>
      <c r="E14592" t="s">
        <v>59</v>
      </c>
      <c r="F14592" t="b">
        <v>0</v>
      </c>
      <c r="G14592" t="s">
        <v>27</v>
      </c>
      <c r="H14592" s="1">
        <v>46179.33898148148</v>
      </c>
      <c r="I14592" t="b">
        <v>0</v>
      </c>
      <c r="J14592" t="b">
        <v>0</v>
      </c>
      <c r="K14592" t="s">
        <v>27</v>
      </c>
      <c r="L14592" t="s">
        <v>60</v>
      </c>
      <c r="M14592">
        <v>116000</v>
      </c>
      <c r="N14592"/>
      <c r="O14592" t="s">
        <v>2704</v>
      </c>
      <c r="P14592" t="s">
        <v>26082</v>
      </c>
    </row>
    <row r="14593" spans="1:16" x14ac:dyDescent="0.25">
      <c r="A14593" t="s">
        <v>4</v>
      </c>
      <c r="B14593" t="s">
        <v>26083</v>
      </c>
      <c r="C14593" t="s">
        <v>598</v>
      </c>
      <c r="D14593" t="s">
        <v>4526</v>
      </c>
      <c r="E14593" t="s">
        <v>59</v>
      </c>
      <c r="F14593" t="b">
        <v>0</v>
      </c>
      <c r="G14593" t="s">
        <v>65</v>
      </c>
      <c r="H14593" s="1">
        <v>46179.379548611112</v>
      </c>
      <c r="I14593" t="b">
        <v>1</v>
      </c>
      <c r="J14593" t="b">
        <v>0</v>
      </c>
      <c r="K14593" t="s">
        <v>41</v>
      </c>
      <c r="L14593" t="s">
        <v>60</v>
      </c>
      <c r="M14593">
        <v>145000</v>
      </c>
      <c r="N14593"/>
      <c r="O14593" t="s">
        <v>1443</v>
      </c>
      <c r="P14593" t="s">
        <v>26084</v>
      </c>
    </row>
    <row r="14594" spans="1:16" x14ac:dyDescent="0.25">
      <c r="A14594" t="s">
        <v>8</v>
      </c>
      <c r="B14594" t="s">
        <v>26085</v>
      </c>
      <c r="C14594" t="s">
        <v>40</v>
      </c>
      <c r="D14594" t="s">
        <v>4526</v>
      </c>
      <c r="E14594" t="s">
        <v>59</v>
      </c>
      <c r="F14594" t="b">
        <v>0</v>
      </c>
      <c r="G14594" t="s">
        <v>40</v>
      </c>
      <c r="H14594" s="1">
        <v>46179.381192129629</v>
      </c>
      <c r="I14594" t="b">
        <v>0</v>
      </c>
      <c r="J14594" t="b">
        <v>0</v>
      </c>
      <c r="K14594" t="s">
        <v>40</v>
      </c>
      <c r="L14594" t="s">
        <v>60</v>
      </c>
      <c r="M14594">
        <v>120000</v>
      </c>
      <c r="N14594"/>
      <c r="O14594" t="s">
        <v>26086</v>
      </c>
      <c r="P14594" t="s">
        <v>85</v>
      </c>
    </row>
    <row r="14595" spans="1:16" x14ac:dyDescent="0.25">
      <c r="A14595" t="s">
        <v>0</v>
      </c>
      <c r="B14595" t="s">
        <v>26087</v>
      </c>
      <c r="C14595" t="s">
        <v>315</v>
      </c>
      <c r="D14595" t="s">
        <v>4550</v>
      </c>
      <c r="E14595" t="s">
        <v>59</v>
      </c>
      <c r="F14595" t="b">
        <v>0</v>
      </c>
      <c r="G14595" t="s">
        <v>65</v>
      </c>
      <c r="H14595" s="1">
        <v>46179.41810185185</v>
      </c>
      <c r="I14595" t="b">
        <v>0</v>
      </c>
      <c r="J14595" t="b">
        <v>1</v>
      </c>
      <c r="K14595" t="s">
        <v>41</v>
      </c>
      <c r="L14595" t="s">
        <v>60</v>
      </c>
      <c r="M14595">
        <v>72750</v>
      </c>
      <c r="N14595"/>
      <c r="O14595" t="s">
        <v>2387</v>
      </c>
      <c r="P14595" t="s">
        <v>990</v>
      </c>
    </row>
    <row r="14596" spans="1:16" x14ac:dyDescent="0.25">
      <c r="A14596" t="s">
        <v>3</v>
      </c>
      <c r="B14596" t="s">
        <v>17851</v>
      </c>
      <c r="C14596" t="s">
        <v>3859</v>
      </c>
      <c r="D14596" t="s">
        <v>4526</v>
      </c>
      <c r="E14596" t="s">
        <v>59</v>
      </c>
      <c r="F14596" t="b">
        <v>0</v>
      </c>
      <c r="G14596" t="s">
        <v>65</v>
      </c>
      <c r="H14596" s="1">
        <v>46179.41810185185</v>
      </c>
      <c r="I14596" t="b">
        <v>1</v>
      </c>
      <c r="J14596" t="b">
        <v>1</v>
      </c>
      <c r="K14596" t="s">
        <v>41</v>
      </c>
      <c r="L14596" t="s">
        <v>60</v>
      </c>
      <c r="M14596">
        <v>52500</v>
      </c>
      <c r="N14596"/>
      <c r="O14596" t="s">
        <v>17264</v>
      </c>
      <c r="P14596" t="s">
        <v>4219</v>
      </c>
    </row>
    <row r="14597" spans="1:16" x14ac:dyDescent="0.25">
      <c r="A14597" t="s">
        <v>2</v>
      </c>
      <c r="B14597" t="s">
        <v>26088</v>
      </c>
      <c r="C14597" t="s">
        <v>335</v>
      </c>
      <c r="D14597" t="s">
        <v>4550</v>
      </c>
      <c r="E14597" t="s">
        <v>59</v>
      </c>
      <c r="F14597" t="b">
        <v>0</v>
      </c>
      <c r="G14597" t="s">
        <v>65</v>
      </c>
      <c r="H14597" s="1">
        <v>46179.419444444437</v>
      </c>
      <c r="I14597" t="b">
        <v>0</v>
      </c>
      <c r="J14597" t="b">
        <v>1</v>
      </c>
      <c r="K14597" t="s">
        <v>41</v>
      </c>
      <c r="L14597" t="s">
        <v>60</v>
      </c>
      <c r="M14597">
        <v>106402.38499999999</v>
      </c>
      <c r="N14597"/>
      <c r="O14597" t="s">
        <v>26089</v>
      </c>
      <c r="P14597" t="s">
        <v>26090</v>
      </c>
    </row>
    <row r="14598" spans="1:16" x14ac:dyDescent="0.25">
      <c r="A14598" t="s">
        <v>1</v>
      </c>
      <c r="B14598" t="s">
        <v>14360</v>
      </c>
      <c r="C14598" t="s">
        <v>112</v>
      </c>
      <c r="D14598" t="s">
        <v>4550</v>
      </c>
      <c r="E14598" t="s">
        <v>59</v>
      </c>
      <c r="F14598" t="b">
        <v>0</v>
      </c>
      <c r="G14598" t="s">
        <v>65</v>
      </c>
      <c r="H14598" s="1">
        <v>46179.421226851853</v>
      </c>
      <c r="I14598" t="b">
        <v>0</v>
      </c>
      <c r="J14598" t="b">
        <v>1</v>
      </c>
      <c r="K14598" t="s">
        <v>41</v>
      </c>
      <c r="L14598" t="s">
        <v>60</v>
      </c>
      <c r="M14598">
        <v>165500</v>
      </c>
      <c r="N14598"/>
      <c r="O14598" t="s">
        <v>26091</v>
      </c>
      <c r="P14598" t="s">
        <v>10042</v>
      </c>
    </row>
    <row r="14599" spans="1:16" x14ac:dyDescent="0.25">
      <c r="A14599" t="s">
        <v>5</v>
      </c>
      <c r="B14599" t="s">
        <v>26092</v>
      </c>
      <c r="C14599" t="s">
        <v>913</v>
      </c>
      <c r="D14599" t="s">
        <v>4346</v>
      </c>
      <c r="E14599" t="s">
        <v>59</v>
      </c>
      <c r="F14599" t="b">
        <v>0</v>
      </c>
      <c r="G14599" t="s">
        <v>20</v>
      </c>
      <c r="H14599" s="1">
        <v>46179.422025462962</v>
      </c>
      <c r="I14599" t="b">
        <v>1</v>
      </c>
      <c r="J14599" t="b">
        <v>0</v>
      </c>
      <c r="K14599" t="s">
        <v>20</v>
      </c>
      <c r="L14599" t="s">
        <v>60</v>
      </c>
      <c r="M14599">
        <v>118000</v>
      </c>
      <c r="N14599"/>
      <c r="O14599" t="s">
        <v>4329</v>
      </c>
      <c r="P14599" t="s">
        <v>26093</v>
      </c>
    </row>
    <row r="14600" spans="1:16" x14ac:dyDescent="0.25">
      <c r="A14600" t="s">
        <v>1</v>
      </c>
      <c r="B14600" t="s">
        <v>210</v>
      </c>
      <c r="C14600" t="s">
        <v>84</v>
      </c>
      <c r="D14600" t="s">
        <v>4526</v>
      </c>
      <c r="E14600" t="s">
        <v>59</v>
      </c>
      <c r="F14600" t="b">
        <v>0</v>
      </c>
      <c r="G14600" t="s">
        <v>65</v>
      </c>
      <c r="H14600" s="1">
        <v>46179.462951388887</v>
      </c>
      <c r="I14600" t="b">
        <v>0</v>
      </c>
      <c r="J14600" t="b">
        <v>1</v>
      </c>
      <c r="K14600" t="s">
        <v>41</v>
      </c>
      <c r="L14600" t="s">
        <v>60</v>
      </c>
      <c r="M14600">
        <v>262500</v>
      </c>
      <c r="N14600"/>
      <c r="O14600" t="s">
        <v>26094</v>
      </c>
      <c r="P14600" t="s">
        <v>3607</v>
      </c>
    </row>
    <row r="14601" spans="1:16" x14ac:dyDescent="0.25">
      <c r="A14601" t="s">
        <v>1</v>
      </c>
      <c r="B14601" t="s">
        <v>553</v>
      </c>
      <c r="C14601" t="s">
        <v>81</v>
      </c>
      <c r="D14601" t="s">
        <v>4526</v>
      </c>
      <c r="E14601" t="s">
        <v>59</v>
      </c>
      <c r="F14601" t="b">
        <v>0</v>
      </c>
      <c r="G14601" t="s">
        <v>77</v>
      </c>
      <c r="H14601" s="1">
        <v>46179.504537037043</v>
      </c>
      <c r="I14601" t="b">
        <v>0</v>
      </c>
      <c r="J14601" t="b">
        <v>1</v>
      </c>
      <c r="K14601" t="s">
        <v>41</v>
      </c>
      <c r="L14601" t="s">
        <v>60</v>
      </c>
      <c r="M14601">
        <v>212000</v>
      </c>
      <c r="N14601"/>
      <c r="O14601" t="s">
        <v>343</v>
      </c>
      <c r="P14601" t="s">
        <v>19493</v>
      </c>
    </row>
    <row r="14602" spans="1:16" x14ac:dyDescent="0.25">
      <c r="A14602" t="s">
        <v>1</v>
      </c>
      <c r="B14602" t="s">
        <v>144</v>
      </c>
      <c r="C14602" t="s">
        <v>7072</v>
      </c>
      <c r="D14602" t="s">
        <v>4526</v>
      </c>
      <c r="E14602" t="s">
        <v>59</v>
      </c>
      <c r="F14602" t="b">
        <v>0</v>
      </c>
      <c r="G14602" t="s">
        <v>40</v>
      </c>
      <c r="H14602" s="1">
        <v>46179.506192129629</v>
      </c>
      <c r="I14602" t="b">
        <v>0</v>
      </c>
      <c r="J14602" t="b">
        <v>0</v>
      </c>
      <c r="K14602" t="s">
        <v>40</v>
      </c>
      <c r="L14602" t="s">
        <v>60</v>
      </c>
      <c r="M14602">
        <v>82500</v>
      </c>
      <c r="N14602"/>
      <c r="O14602" t="s">
        <v>26095</v>
      </c>
      <c r="P14602" t="s">
        <v>1273</v>
      </c>
    </row>
    <row r="14603" spans="1:16" x14ac:dyDescent="0.25">
      <c r="A14603" t="s">
        <v>7</v>
      </c>
      <c r="B14603" t="s">
        <v>26096</v>
      </c>
      <c r="C14603" t="s">
        <v>330</v>
      </c>
      <c r="D14603" t="s">
        <v>17626</v>
      </c>
      <c r="E14603" t="s">
        <v>59</v>
      </c>
      <c r="F14603" t="b">
        <v>0</v>
      </c>
      <c r="G14603" t="s">
        <v>41</v>
      </c>
      <c r="H14603" s="1">
        <v>46179.544293981482</v>
      </c>
      <c r="I14603" t="b">
        <v>0</v>
      </c>
      <c r="J14603" t="b">
        <v>1</v>
      </c>
      <c r="K14603" t="s">
        <v>41</v>
      </c>
      <c r="L14603" t="s">
        <v>60</v>
      </c>
      <c r="M14603">
        <v>112500</v>
      </c>
      <c r="N14603"/>
      <c r="O14603" t="s">
        <v>2753</v>
      </c>
      <c r="P14603" t="s">
        <v>146</v>
      </c>
    </row>
    <row r="14604" spans="1:16" x14ac:dyDescent="0.25">
      <c r="A14604" t="s">
        <v>1</v>
      </c>
      <c r="B14604" t="s">
        <v>26097</v>
      </c>
      <c r="C14604" t="s">
        <v>189</v>
      </c>
      <c r="D14604" t="s">
        <v>4526</v>
      </c>
      <c r="E14604" t="s">
        <v>59</v>
      </c>
      <c r="F14604" t="b">
        <v>0</v>
      </c>
      <c r="G14604" t="s">
        <v>89</v>
      </c>
      <c r="H14604" s="1">
        <v>46179.546273148153</v>
      </c>
      <c r="I14604" t="b">
        <v>0</v>
      </c>
      <c r="J14604" t="b">
        <v>0</v>
      </c>
      <c r="K14604" t="s">
        <v>41</v>
      </c>
      <c r="L14604" t="s">
        <v>60</v>
      </c>
      <c r="M14604">
        <v>105000</v>
      </c>
      <c r="N14604"/>
      <c r="O14604" t="s">
        <v>329</v>
      </c>
      <c r="P14604" t="s">
        <v>8235</v>
      </c>
    </row>
    <row r="14605" spans="1:16" x14ac:dyDescent="0.25">
      <c r="A14605" t="s">
        <v>1</v>
      </c>
      <c r="B14605" t="s">
        <v>26098</v>
      </c>
      <c r="C14605" t="s">
        <v>131</v>
      </c>
      <c r="D14605" t="s">
        <v>4756</v>
      </c>
      <c r="E14605" t="s">
        <v>59</v>
      </c>
      <c r="F14605" t="b">
        <v>0</v>
      </c>
      <c r="G14605" t="s">
        <v>13</v>
      </c>
      <c r="H14605" s="1">
        <v>46179.546655092592</v>
      </c>
      <c r="I14605" t="b">
        <v>1</v>
      </c>
      <c r="J14605" t="b">
        <v>0</v>
      </c>
      <c r="K14605" t="s">
        <v>13</v>
      </c>
      <c r="L14605" t="s">
        <v>60</v>
      </c>
      <c r="M14605">
        <v>105000</v>
      </c>
      <c r="N14605"/>
      <c r="O14605" t="s">
        <v>26099</v>
      </c>
      <c r="P14605" t="s">
        <v>25892</v>
      </c>
    </row>
    <row r="14606" spans="1:16" x14ac:dyDescent="0.25">
      <c r="A14606" t="s">
        <v>1</v>
      </c>
      <c r="B14606" t="s">
        <v>26100</v>
      </c>
      <c r="C14606" t="s">
        <v>9919</v>
      </c>
      <c r="D14606" t="s">
        <v>4756</v>
      </c>
      <c r="E14606" t="s">
        <v>59</v>
      </c>
      <c r="F14606" t="b">
        <v>0</v>
      </c>
      <c r="G14606" t="s">
        <v>13</v>
      </c>
      <c r="H14606" s="1">
        <v>46179.546655092592</v>
      </c>
      <c r="I14606" t="b">
        <v>1</v>
      </c>
      <c r="J14606" t="b">
        <v>0</v>
      </c>
      <c r="K14606" t="s">
        <v>13</v>
      </c>
      <c r="L14606" t="s">
        <v>60</v>
      </c>
      <c r="M14606">
        <v>105000</v>
      </c>
      <c r="N14606"/>
      <c r="O14606" t="s">
        <v>26099</v>
      </c>
      <c r="P14606" t="s">
        <v>25892</v>
      </c>
    </row>
    <row r="14607" spans="1:16" x14ac:dyDescent="0.25">
      <c r="A14607" t="s">
        <v>2</v>
      </c>
      <c r="B14607" t="s">
        <v>26101</v>
      </c>
      <c r="C14607" t="s">
        <v>4220</v>
      </c>
      <c r="D14607" t="s">
        <v>4756</v>
      </c>
      <c r="E14607" t="s">
        <v>59</v>
      </c>
      <c r="F14607" t="b">
        <v>0</v>
      </c>
      <c r="G14607" t="s">
        <v>89</v>
      </c>
      <c r="H14607" s="1">
        <v>46179.586076388892</v>
      </c>
      <c r="I14607" t="b">
        <v>0</v>
      </c>
      <c r="J14607" t="b">
        <v>0</v>
      </c>
      <c r="K14607" t="s">
        <v>41</v>
      </c>
      <c r="L14607" t="s">
        <v>60</v>
      </c>
      <c r="M14607">
        <v>110000</v>
      </c>
      <c r="N14607"/>
      <c r="O14607" t="s">
        <v>7204</v>
      </c>
      <c r="P14607" t="s">
        <v>7205</v>
      </c>
    </row>
    <row r="14608" spans="1:16" x14ac:dyDescent="0.25">
      <c r="A14608" t="s">
        <v>2</v>
      </c>
      <c r="B14608" t="s">
        <v>5235</v>
      </c>
      <c r="C14608" t="s">
        <v>11458</v>
      </c>
      <c r="D14608" t="s">
        <v>4346</v>
      </c>
      <c r="E14608" t="s">
        <v>59</v>
      </c>
      <c r="F14608" t="b">
        <v>0</v>
      </c>
      <c r="G14608" t="s">
        <v>39</v>
      </c>
      <c r="H14608" s="1">
        <v>46179.587673611109</v>
      </c>
      <c r="I14608" t="b">
        <v>0</v>
      </c>
      <c r="J14608" t="b">
        <v>0</v>
      </c>
      <c r="K14608" t="s">
        <v>39</v>
      </c>
      <c r="L14608" t="s">
        <v>60</v>
      </c>
      <c r="M14608">
        <v>320000</v>
      </c>
      <c r="N14608"/>
      <c r="O14608" t="s">
        <v>3617</v>
      </c>
      <c r="P14608" t="s">
        <v>2534</v>
      </c>
    </row>
    <row r="14609" spans="1:16" x14ac:dyDescent="0.25">
      <c r="A14609" t="s">
        <v>0</v>
      </c>
      <c r="B14609" t="s">
        <v>26102</v>
      </c>
      <c r="C14609" t="s">
        <v>6318</v>
      </c>
      <c r="D14609" t="s">
        <v>4756</v>
      </c>
      <c r="E14609" t="s">
        <v>59</v>
      </c>
      <c r="F14609" t="b">
        <v>0</v>
      </c>
      <c r="G14609" t="s">
        <v>65</v>
      </c>
      <c r="H14609" s="1">
        <v>46179.626296296286</v>
      </c>
      <c r="I14609" t="b">
        <v>0</v>
      </c>
      <c r="J14609" t="b">
        <v>0</v>
      </c>
      <c r="K14609" t="s">
        <v>41</v>
      </c>
      <c r="L14609" t="s">
        <v>60</v>
      </c>
      <c r="M14609">
        <v>82500</v>
      </c>
      <c r="N14609"/>
      <c r="O14609" t="s">
        <v>6319</v>
      </c>
      <c r="P14609" t="s">
        <v>26103</v>
      </c>
    </row>
    <row r="14610" spans="1:16" x14ac:dyDescent="0.25">
      <c r="A14610" t="s">
        <v>4</v>
      </c>
      <c r="B14610" t="s">
        <v>26104</v>
      </c>
      <c r="C14610" t="s">
        <v>167</v>
      </c>
      <c r="D14610" t="s">
        <v>5349</v>
      </c>
      <c r="E14610" t="s">
        <v>59</v>
      </c>
      <c r="F14610" t="b">
        <v>0</v>
      </c>
      <c r="G14610" t="s">
        <v>68</v>
      </c>
      <c r="H14610" s="1">
        <v>46179.629537037043</v>
      </c>
      <c r="I14610" t="b">
        <v>0</v>
      </c>
      <c r="J14610" t="b">
        <v>0</v>
      </c>
      <c r="K14610" t="s">
        <v>41</v>
      </c>
      <c r="L14610" t="s">
        <v>60</v>
      </c>
      <c r="M14610">
        <v>136425</v>
      </c>
      <c r="N14610"/>
      <c r="O14610" t="s">
        <v>15525</v>
      </c>
      <c r="P14610" t="s">
        <v>15526</v>
      </c>
    </row>
    <row r="14611" spans="1:16" x14ac:dyDescent="0.25">
      <c r="A14611" t="s">
        <v>3</v>
      </c>
      <c r="B14611" t="s">
        <v>26105</v>
      </c>
      <c r="C14611" t="s">
        <v>743</v>
      </c>
      <c r="D14611" t="s">
        <v>4526</v>
      </c>
      <c r="E14611" t="s">
        <v>88</v>
      </c>
      <c r="F14611" t="b">
        <v>0</v>
      </c>
      <c r="G14611" t="s">
        <v>77</v>
      </c>
      <c r="H14611" s="1">
        <v>46179.667986111112</v>
      </c>
      <c r="I14611" t="b">
        <v>0</v>
      </c>
      <c r="J14611" t="b">
        <v>1</v>
      </c>
      <c r="K14611" t="s">
        <v>41</v>
      </c>
      <c r="L14611" t="s">
        <v>74</v>
      </c>
      <c r="M14611"/>
      <c r="N14611">
        <v>64.775000000000006</v>
      </c>
      <c r="O14611" t="s">
        <v>13294</v>
      </c>
      <c r="P14611" t="s">
        <v>26106</v>
      </c>
    </row>
    <row r="14612" spans="1:16" x14ac:dyDescent="0.25">
      <c r="A14612" t="s">
        <v>0</v>
      </c>
      <c r="B14612" t="s">
        <v>26107</v>
      </c>
      <c r="C14612" t="s">
        <v>41</v>
      </c>
      <c r="D14612" t="s">
        <v>4526</v>
      </c>
      <c r="E14612" t="s">
        <v>88</v>
      </c>
      <c r="F14612" t="b">
        <v>0</v>
      </c>
      <c r="G14612" t="s">
        <v>41</v>
      </c>
      <c r="H14612" s="1">
        <v>46179.669293981482</v>
      </c>
      <c r="I14612" t="b">
        <v>1</v>
      </c>
      <c r="J14612" t="b">
        <v>1</v>
      </c>
      <c r="K14612" t="s">
        <v>41</v>
      </c>
      <c r="L14612" t="s">
        <v>74</v>
      </c>
      <c r="M14612"/>
      <c r="N14612">
        <v>67.5</v>
      </c>
      <c r="O14612" t="s">
        <v>526</v>
      </c>
    </row>
    <row r="14613" spans="1:16" x14ac:dyDescent="0.25">
      <c r="A14613" t="s">
        <v>2</v>
      </c>
      <c r="B14613" t="s">
        <v>2946</v>
      </c>
      <c r="C14613" t="s">
        <v>913</v>
      </c>
      <c r="D14613" t="s">
        <v>20103</v>
      </c>
      <c r="E14613" t="s">
        <v>59</v>
      </c>
      <c r="F14613" t="b">
        <v>0</v>
      </c>
      <c r="G14613" t="s">
        <v>20</v>
      </c>
      <c r="H14613" s="1">
        <v>46179.670115740737</v>
      </c>
      <c r="I14613" t="b">
        <v>0</v>
      </c>
      <c r="J14613" t="b">
        <v>0</v>
      </c>
      <c r="K14613" t="s">
        <v>20</v>
      </c>
      <c r="L14613" t="s">
        <v>60</v>
      </c>
      <c r="M14613">
        <v>105000</v>
      </c>
      <c r="N14613"/>
      <c r="O14613" t="s">
        <v>1924</v>
      </c>
      <c r="P14613" t="s">
        <v>85</v>
      </c>
    </row>
    <row r="14614" spans="1:16" x14ac:dyDescent="0.25">
      <c r="A14614" t="s">
        <v>1</v>
      </c>
      <c r="B14614" t="s">
        <v>26108</v>
      </c>
      <c r="C14614" t="s">
        <v>102</v>
      </c>
      <c r="D14614" t="s">
        <v>4756</v>
      </c>
      <c r="E14614" t="s">
        <v>59</v>
      </c>
      <c r="F14614" t="b">
        <v>0</v>
      </c>
      <c r="G14614" t="s">
        <v>68</v>
      </c>
      <c r="H14614" s="1">
        <v>46179.671203703707</v>
      </c>
      <c r="I14614" t="b">
        <v>1</v>
      </c>
      <c r="J14614" t="b">
        <v>0</v>
      </c>
      <c r="K14614" t="s">
        <v>41</v>
      </c>
      <c r="L14614" t="s">
        <v>60</v>
      </c>
      <c r="M14614">
        <v>155000</v>
      </c>
      <c r="N14614"/>
      <c r="O14614" t="s">
        <v>26109</v>
      </c>
      <c r="P14614" t="s">
        <v>26110</v>
      </c>
    </row>
    <row r="14615" spans="1:16" x14ac:dyDescent="0.25">
      <c r="A14615" t="s">
        <v>0</v>
      </c>
      <c r="B14615" t="s">
        <v>26111</v>
      </c>
      <c r="C14615" t="s">
        <v>26112</v>
      </c>
      <c r="D14615" t="s">
        <v>16554</v>
      </c>
      <c r="E14615" t="s">
        <v>59</v>
      </c>
      <c r="F14615" t="b">
        <v>0</v>
      </c>
      <c r="G14615" t="s">
        <v>73</v>
      </c>
      <c r="H14615" s="1">
        <v>46179.709652777783</v>
      </c>
      <c r="I14615" t="b">
        <v>1</v>
      </c>
      <c r="J14615" t="b">
        <v>0</v>
      </c>
      <c r="K14615" t="s">
        <v>41</v>
      </c>
      <c r="L14615" t="s">
        <v>60</v>
      </c>
      <c r="M14615">
        <v>72000</v>
      </c>
      <c r="N14615"/>
      <c r="O14615" t="s">
        <v>26113</v>
      </c>
      <c r="P14615" t="s">
        <v>1033</v>
      </c>
    </row>
    <row r="14616" spans="1:16" x14ac:dyDescent="0.25">
      <c r="A14616" t="s">
        <v>3</v>
      </c>
      <c r="B14616" t="s">
        <v>26114</v>
      </c>
      <c r="C14616" t="s">
        <v>326</v>
      </c>
      <c r="D14616" t="s">
        <v>4526</v>
      </c>
      <c r="F14616" t="b">
        <v>0</v>
      </c>
      <c r="G14616" t="s">
        <v>77</v>
      </c>
      <c r="H14616" s="1">
        <v>46179.751296296286</v>
      </c>
      <c r="I14616" t="b">
        <v>0</v>
      </c>
      <c r="J14616" t="b">
        <v>1</v>
      </c>
      <c r="K14616" t="s">
        <v>41</v>
      </c>
      <c r="L14616" t="s">
        <v>74</v>
      </c>
      <c r="M14616"/>
      <c r="N14616">
        <v>109.52</v>
      </c>
      <c r="O14616" t="s">
        <v>2136</v>
      </c>
    </row>
    <row r="14617" spans="1:16" x14ac:dyDescent="0.25">
      <c r="A14617" t="s">
        <v>0</v>
      </c>
      <c r="B14617" t="s">
        <v>26115</v>
      </c>
      <c r="C14617" t="s">
        <v>576</v>
      </c>
      <c r="D14617" t="s">
        <v>4526</v>
      </c>
      <c r="E14617" t="s">
        <v>59</v>
      </c>
      <c r="F14617" t="b">
        <v>0</v>
      </c>
      <c r="G14617" t="s">
        <v>89</v>
      </c>
      <c r="H14617" s="1">
        <v>46179.751307870371</v>
      </c>
      <c r="I14617" t="b">
        <v>0</v>
      </c>
      <c r="J14617" t="b">
        <v>0</v>
      </c>
      <c r="K14617" t="s">
        <v>41</v>
      </c>
      <c r="L14617" t="s">
        <v>60</v>
      </c>
      <c r="M14617">
        <v>112500</v>
      </c>
      <c r="N14617"/>
      <c r="O14617" t="s">
        <v>2168</v>
      </c>
      <c r="P14617" t="s">
        <v>12711</v>
      </c>
    </row>
    <row r="14618" spans="1:16" x14ac:dyDescent="0.25">
      <c r="A14618" t="s">
        <v>1</v>
      </c>
      <c r="B14618" t="s">
        <v>19640</v>
      </c>
      <c r="C14618" t="s">
        <v>207</v>
      </c>
      <c r="D14618" t="s">
        <v>4756</v>
      </c>
      <c r="E14618" t="s">
        <v>59</v>
      </c>
      <c r="F14618" t="b">
        <v>0</v>
      </c>
      <c r="G14618" t="s">
        <v>89</v>
      </c>
      <c r="H14618" s="1">
        <v>46179.754537037043</v>
      </c>
      <c r="I14618" t="b">
        <v>0</v>
      </c>
      <c r="J14618" t="b">
        <v>1</v>
      </c>
      <c r="K14618" t="s">
        <v>41</v>
      </c>
      <c r="L14618" t="s">
        <v>60</v>
      </c>
      <c r="M14618">
        <v>110000</v>
      </c>
      <c r="N14618"/>
      <c r="O14618" t="s">
        <v>26116</v>
      </c>
      <c r="P14618" t="s">
        <v>26117</v>
      </c>
    </row>
    <row r="14619" spans="1:16" x14ac:dyDescent="0.25">
      <c r="A14619" t="s">
        <v>1</v>
      </c>
      <c r="B14619" t="s">
        <v>25843</v>
      </c>
      <c r="C14619" t="s">
        <v>214</v>
      </c>
      <c r="D14619" t="s">
        <v>4756</v>
      </c>
      <c r="E14619" t="s">
        <v>59</v>
      </c>
      <c r="F14619" t="b">
        <v>0</v>
      </c>
      <c r="G14619" t="s">
        <v>89</v>
      </c>
      <c r="H14619" s="1">
        <v>46179.754560185182</v>
      </c>
      <c r="I14619" t="b">
        <v>0</v>
      </c>
      <c r="J14619" t="b">
        <v>1</v>
      </c>
      <c r="K14619" t="s">
        <v>41</v>
      </c>
      <c r="L14619" t="s">
        <v>60</v>
      </c>
      <c r="M14619">
        <v>144500</v>
      </c>
      <c r="N14619"/>
      <c r="O14619" t="s">
        <v>879</v>
      </c>
      <c r="P14619" t="s">
        <v>25844</v>
      </c>
    </row>
    <row r="14620" spans="1:16" x14ac:dyDescent="0.25">
      <c r="A14620" t="s">
        <v>1</v>
      </c>
      <c r="B14620" t="s">
        <v>26118</v>
      </c>
      <c r="C14620" t="s">
        <v>500</v>
      </c>
      <c r="D14620" t="s">
        <v>4756</v>
      </c>
      <c r="E14620" t="s">
        <v>59</v>
      </c>
      <c r="F14620" t="b">
        <v>0</v>
      </c>
      <c r="G14620" t="s">
        <v>13</v>
      </c>
      <c r="H14620" s="1">
        <v>46179.754988425928</v>
      </c>
      <c r="I14620" t="b">
        <v>0</v>
      </c>
      <c r="J14620" t="b">
        <v>0</v>
      </c>
      <c r="K14620" t="s">
        <v>13</v>
      </c>
      <c r="L14620" t="s">
        <v>60</v>
      </c>
      <c r="M14620">
        <v>105000</v>
      </c>
      <c r="N14620"/>
      <c r="O14620" t="s">
        <v>26099</v>
      </c>
      <c r="P14620" t="s">
        <v>26119</v>
      </c>
    </row>
    <row r="14621" spans="1:16" x14ac:dyDescent="0.25">
      <c r="A14621" t="s">
        <v>6</v>
      </c>
      <c r="B14621" t="s">
        <v>26120</v>
      </c>
      <c r="C14621" t="s">
        <v>76</v>
      </c>
      <c r="D14621" t="s">
        <v>16554</v>
      </c>
      <c r="E14621" t="s">
        <v>59</v>
      </c>
      <c r="F14621" t="b">
        <v>1</v>
      </c>
      <c r="G14621" t="s">
        <v>65</v>
      </c>
      <c r="H14621" s="1">
        <v>46179.961111111108</v>
      </c>
      <c r="I14621" t="b">
        <v>0</v>
      </c>
      <c r="J14621" t="b">
        <v>1</v>
      </c>
      <c r="K14621" t="s">
        <v>41</v>
      </c>
      <c r="L14621" t="s">
        <v>60</v>
      </c>
      <c r="M14621">
        <v>142335</v>
      </c>
      <c r="N14621"/>
      <c r="O14621" t="s">
        <v>26121</v>
      </c>
      <c r="P14621" t="s">
        <v>25922</v>
      </c>
    </row>
    <row r="14622" spans="1:16" x14ac:dyDescent="0.25">
      <c r="A14622" t="s">
        <v>2</v>
      </c>
      <c r="B14622" t="s">
        <v>19870</v>
      </c>
      <c r="C14622" t="s">
        <v>76</v>
      </c>
      <c r="D14622" t="s">
        <v>584</v>
      </c>
      <c r="E14622" t="s">
        <v>72</v>
      </c>
      <c r="F14622" t="b">
        <v>1</v>
      </c>
      <c r="G14622" t="s">
        <v>29</v>
      </c>
      <c r="H14622" s="1">
        <v>46180.002152777779</v>
      </c>
      <c r="I14622" t="b">
        <v>1</v>
      </c>
      <c r="J14622" t="b">
        <v>0</v>
      </c>
      <c r="K14622" t="s">
        <v>29</v>
      </c>
      <c r="L14622" t="s">
        <v>74</v>
      </c>
      <c r="M14622"/>
      <c r="N14622">
        <v>25</v>
      </c>
      <c r="O14622" t="s">
        <v>4925</v>
      </c>
      <c r="P14622" t="s">
        <v>14489</v>
      </c>
    </row>
    <row r="14623" spans="1:16" x14ac:dyDescent="0.25">
      <c r="A14623" t="s">
        <v>6</v>
      </c>
      <c r="B14623" t="s">
        <v>26122</v>
      </c>
      <c r="C14623" t="s">
        <v>246</v>
      </c>
      <c r="D14623" t="s">
        <v>9527</v>
      </c>
      <c r="E14623" t="s">
        <v>59</v>
      </c>
      <c r="F14623" t="b">
        <v>0</v>
      </c>
      <c r="G14623" t="s">
        <v>65</v>
      </c>
      <c r="H14623" s="1">
        <v>46180.00277777778</v>
      </c>
      <c r="I14623" t="b">
        <v>0</v>
      </c>
      <c r="J14623" t="b">
        <v>1</v>
      </c>
      <c r="K14623" t="s">
        <v>41</v>
      </c>
      <c r="L14623" t="s">
        <v>60</v>
      </c>
      <c r="M14623">
        <v>224000</v>
      </c>
      <c r="N14623"/>
      <c r="O14623" t="s">
        <v>2542</v>
      </c>
      <c r="P14623" t="s">
        <v>8747</v>
      </c>
    </row>
    <row r="14624" spans="1:16" x14ac:dyDescent="0.25">
      <c r="A14624" t="s">
        <v>1</v>
      </c>
      <c r="B14624" t="s">
        <v>26123</v>
      </c>
      <c r="C14624" t="s">
        <v>76</v>
      </c>
      <c r="D14624" t="s">
        <v>5175</v>
      </c>
      <c r="E14624" t="s">
        <v>59</v>
      </c>
      <c r="F14624" t="b">
        <v>1</v>
      </c>
      <c r="G14624" t="s">
        <v>65</v>
      </c>
      <c r="H14624" s="1">
        <v>46180.004560185182</v>
      </c>
      <c r="I14624" t="b">
        <v>0</v>
      </c>
      <c r="J14624" t="b">
        <v>1</v>
      </c>
      <c r="K14624" t="s">
        <v>41</v>
      </c>
      <c r="L14624" t="s">
        <v>60</v>
      </c>
      <c r="M14624">
        <v>130000</v>
      </c>
      <c r="N14624"/>
      <c r="O14624" t="s">
        <v>1549</v>
      </c>
      <c r="P14624" t="s">
        <v>85</v>
      </c>
    </row>
    <row r="14625" spans="1:16" x14ac:dyDescent="0.25">
      <c r="A14625" t="s">
        <v>3</v>
      </c>
      <c r="B14625" t="s">
        <v>26124</v>
      </c>
      <c r="C14625" t="s">
        <v>121</v>
      </c>
      <c r="D14625" t="s">
        <v>4526</v>
      </c>
      <c r="E14625" t="s">
        <v>59</v>
      </c>
      <c r="F14625" t="b">
        <v>0</v>
      </c>
      <c r="G14625" t="s">
        <v>68</v>
      </c>
      <c r="H14625" s="1">
        <v>46180.084629629629</v>
      </c>
      <c r="I14625" t="b">
        <v>0</v>
      </c>
      <c r="J14625" t="b">
        <v>1</v>
      </c>
      <c r="K14625" t="s">
        <v>41</v>
      </c>
      <c r="L14625" t="s">
        <v>60</v>
      </c>
      <c r="M14625">
        <v>116650</v>
      </c>
      <c r="N14625"/>
      <c r="O14625" t="s">
        <v>1270</v>
      </c>
      <c r="P14625" t="s">
        <v>26125</v>
      </c>
    </row>
    <row r="14626" spans="1:16" x14ac:dyDescent="0.25">
      <c r="A14626" t="s">
        <v>0</v>
      </c>
      <c r="B14626" t="s">
        <v>26126</v>
      </c>
      <c r="C14626" t="s">
        <v>114</v>
      </c>
      <c r="D14626" t="s">
        <v>4526</v>
      </c>
      <c r="E14626" t="s">
        <v>59</v>
      </c>
      <c r="F14626" t="b">
        <v>0</v>
      </c>
      <c r="G14626" t="s">
        <v>77</v>
      </c>
      <c r="H14626" s="1">
        <v>46180.167962962973</v>
      </c>
      <c r="I14626" t="b">
        <v>0</v>
      </c>
      <c r="J14626" t="b">
        <v>1</v>
      </c>
      <c r="K14626" t="s">
        <v>41</v>
      </c>
      <c r="L14626" t="s">
        <v>74</v>
      </c>
      <c r="M14626"/>
      <c r="N14626">
        <v>25.5</v>
      </c>
      <c r="O14626" t="s">
        <v>7085</v>
      </c>
      <c r="P14626" t="s">
        <v>26127</v>
      </c>
    </row>
    <row r="14627" spans="1:16" x14ac:dyDescent="0.25">
      <c r="A14627" t="s">
        <v>6</v>
      </c>
      <c r="B14627" t="s">
        <v>6</v>
      </c>
      <c r="C14627" t="s">
        <v>26128</v>
      </c>
      <c r="D14627" t="s">
        <v>4587</v>
      </c>
      <c r="E14627" t="s">
        <v>59</v>
      </c>
      <c r="F14627" t="b">
        <v>0</v>
      </c>
      <c r="G14627" t="s">
        <v>65</v>
      </c>
      <c r="H14627" s="1">
        <v>46180.253310185188</v>
      </c>
      <c r="I14627" t="b">
        <v>0</v>
      </c>
      <c r="J14627" t="b">
        <v>1</v>
      </c>
      <c r="K14627" t="s">
        <v>41</v>
      </c>
      <c r="L14627" t="s">
        <v>60</v>
      </c>
      <c r="M14627">
        <v>180000</v>
      </c>
      <c r="N14627"/>
      <c r="O14627" t="s">
        <v>26129</v>
      </c>
      <c r="P14627" t="s">
        <v>26130</v>
      </c>
    </row>
    <row r="14628" spans="1:16" x14ac:dyDescent="0.25">
      <c r="A14628" t="s">
        <v>0</v>
      </c>
      <c r="B14628" t="s">
        <v>26131</v>
      </c>
      <c r="C14628" t="s">
        <v>26132</v>
      </c>
      <c r="D14628" t="s">
        <v>4587</v>
      </c>
      <c r="E14628" t="s">
        <v>59</v>
      </c>
      <c r="F14628" t="b">
        <v>0</v>
      </c>
      <c r="G14628" t="s">
        <v>65</v>
      </c>
      <c r="H14628" s="1">
        <v>46180.29347222222</v>
      </c>
      <c r="I14628" t="b">
        <v>0</v>
      </c>
      <c r="J14628" t="b">
        <v>1</v>
      </c>
      <c r="K14628" t="s">
        <v>41</v>
      </c>
      <c r="L14628" t="s">
        <v>60</v>
      </c>
      <c r="M14628">
        <v>75000</v>
      </c>
      <c r="N14628"/>
      <c r="O14628" t="s">
        <v>2617</v>
      </c>
      <c r="P14628" t="s">
        <v>673</v>
      </c>
    </row>
    <row r="14629" spans="1:16" x14ac:dyDescent="0.25">
      <c r="A14629" t="s">
        <v>0</v>
      </c>
      <c r="B14629" t="s">
        <v>0</v>
      </c>
      <c r="C14629" t="s">
        <v>26133</v>
      </c>
      <c r="D14629" t="s">
        <v>4346</v>
      </c>
      <c r="E14629" t="s">
        <v>59</v>
      </c>
      <c r="F14629" t="b">
        <v>0</v>
      </c>
      <c r="G14629" t="s">
        <v>68</v>
      </c>
      <c r="H14629" s="1">
        <v>46180.335127314807</v>
      </c>
      <c r="I14629" t="b">
        <v>0</v>
      </c>
      <c r="J14629" t="b">
        <v>0</v>
      </c>
      <c r="K14629" t="s">
        <v>41</v>
      </c>
      <c r="L14629" t="s">
        <v>74</v>
      </c>
      <c r="M14629"/>
      <c r="N14629">
        <v>30</v>
      </c>
      <c r="O14629" t="s">
        <v>26134</v>
      </c>
      <c r="P14629" t="s">
        <v>26135</v>
      </c>
    </row>
    <row r="14630" spans="1:16" x14ac:dyDescent="0.25">
      <c r="A14630" t="s">
        <v>0</v>
      </c>
      <c r="B14630" t="s">
        <v>26136</v>
      </c>
      <c r="C14630" t="s">
        <v>3678</v>
      </c>
      <c r="D14630" t="s">
        <v>4526</v>
      </c>
      <c r="E14630" t="s">
        <v>59</v>
      </c>
      <c r="F14630" t="b">
        <v>0</v>
      </c>
      <c r="G14630" t="s">
        <v>65</v>
      </c>
      <c r="H14630" s="1">
        <v>46180.376944444448</v>
      </c>
      <c r="I14630" t="b">
        <v>0</v>
      </c>
      <c r="J14630" t="b">
        <v>1</v>
      </c>
      <c r="K14630" t="s">
        <v>41</v>
      </c>
      <c r="L14630" t="s">
        <v>60</v>
      </c>
      <c r="M14630">
        <v>149416.66500000001</v>
      </c>
      <c r="N14630"/>
      <c r="O14630" t="s">
        <v>2256</v>
      </c>
      <c r="P14630" t="s">
        <v>1321</v>
      </c>
    </row>
    <row r="14631" spans="1:16" x14ac:dyDescent="0.25">
      <c r="A14631" t="s">
        <v>4</v>
      </c>
      <c r="B14631" t="s">
        <v>26137</v>
      </c>
      <c r="C14631" t="s">
        <v>500</v>
      </c>
      <c r="D14631" t="s">
        <v>5102</v>
      </c>
      <c r="E14631" t="s">
        <v>59</v>
      </c>
      <c r="F14631" t="b">
        <v>0</v>
      </c>
      <c r="G14631" t="s">
        <v>13</v>
      </c>
      <c r="H14631" s="1">
        <v>46180.421712962961</v>
      </c>
      <c r="I14631" t="b">
        <v>1</v>
      </c>
      <c r="J14631" t="b">
        <v>0</v>
      </c>
      <c r="K14631" t="s">
        <v>13</v>
      </c>
      <c r="L14631" t="s">
        <v>60</v>
      </c>
      <c r="M14631">
        <v>135000</v>
      </c>
      <c r="N14631"/>
      <c r="O14631" t="s">
        <v>26138</v>
      </c>
      <c r="P14631" t="s">
        <v>26139</v>
      </c>
    </row>
    <row r="14632" spans="1:16" x14ac:dyDescent="0.25">
      <c r="A14632" t="s">
        <v>8</v>
      </c>
      <c r="B14632" t="s">
        <v>26140</v>
      </c>
      <c r="C14632" t="s">
        <v>690</v>
      </c>
      <c r="D14632" t="s">
        <v>4526</v>
      </c>
      <c r="E14632" t="s">
        <v>59</v>
      </c>
      <c r="F14632" t="b">
        <v>0</v>
      </c>
      <c r="G14632" t="s">
        <v>68</v>
      </c>
      <c r="H14632" s="1">
        <v>46180.463009259263</v>
      </c>
      <c r="I14632" t="b">
        <v>0</v>
      </c>
      <c r="J14632" t="b">
        <v>1</v>
      </c>
      <c r="K14632" t="s">
        <v>41</v>
      </c>
      <c r="L14632" t="s">
        <v>60</v>
      </c>
      <c r="M14632">
        <v>167657</v>
      </c>
      <c r="N14632"/>
      <c r="O14632" t="s">
        <v>20119</v>
      </c>
    </row>
    <row r="14633" spans="1:16" x14ac:dyDescent="0.25">
      <c r="A14633" t="s">
        <v>2</v>
      </c>
      <c r="B14633" t="s">
        <v>26141</v>
      </c>
      <c r="C14633" t="s">
        <v>86</v>
      </c>
      <c r="D14633" t="s">
        <v>4526</v>
      </c>
      <c r="E14633" t="s">
        <v>59</v>
      </c>
      <c r="F14633" t="b">
        <v>0</v>
      </c>
      <c r="G14633" t="s">
        <v>77</v>
      </c>
      <c r="H14633" s="1">
        <v>46180.544930555552</v>
      </c>
      <c r="I14633" t="b">
        <v>0</v>
      </c>
      <c r="J14633" t="b">
        <v>1</v>
      </c>
      <c r="K14633" t="s">
        <v>41</v>
      </c>
      <c r="L14633" t="s">
        <v>60</v>
      </c>
      <c r="M14633">
        <v>204500</v>
      </c>
      <c r="N14633"/>
      <c r="O14633" t="s">
        <v>21489</v>
      </c>
      <c r="P14633" t="s">
        <v>25464</v>
      </c>
    </row>
    <row r="14634" spans="1:16" x14ac:dyDescent="0.25">
      <c r="A14634" t="s">
        <v>2</v>
      </c>
      <c r="B14634" t="s">
        <v>26142</v>
      </c>
      <c r="C14634" t="s">
        <v>92</v>
      </c>
      <c r="D14634" t="s">
        <v>4756</v>
      </c>
      <c r="E14634" t="s">
        <v>59</v>
      </c>
      <c r="F14634" t="b">
        <v>0</v>
      </c>
      <c r="G14634" t="s">
        <v>77</v>
      </c>
      <c r="H14634" s="1">
        <v>46180.544953703713</v>
      </c>
      <c r="I14634" t="b">
        <v>0</v>
      </c>
      <c r="J14634" t="b">
        <v>0</v>
      </c>
      <c r="K14634" t="s">
        <v>41</v>
      </c>
      <c r="L14634" t="s">
        <v>60</v>
      </c>
      <c r="M14634">
        <v>200000</v>
      </c>
      <c r="N14634"/>
      <c r="O14634" t="s">
        <v>402</v>
      </c>
    </row>
    <row r="14635" spans="1:16" x14ac:dyDescent="0.25">
      <c r="A14635" t="s">
        <v>7</v>
      </c>
      <c r="B14635" t="s">
        <v>26143</v>
      </c>
      <c r="C14635" t="s">
        <v>427</v>
      </c>
      <c r="D14635" t="s">
        <v>4756</v>
      </c>
      <c r="E14635" t="s">
        <v>59</v>
      </c>
      <c r="F14635" t="b">
        <v>0</v>
      </c>
      <c r="G14635" t="s">
        <v>65</v>
      </c>
      <c r="H14635" s="1">
        <v>46180.626793981479</v>
      </c>
      <c r="I14635" t="b">
        <v>1</v>
      </c>
      <c r="J14635" t="b">
        <v>0</v>
      </c>
      <c r="K14635" t="s">
        <v>41</v>
      </c>
      <c r="L14635" t="s">
        <v>60</v>
      </c>
      <c r="M14635">
        <v>100000</v>
      </c>
      <c r="N14635"/>
      <c r="O14635" t="s">
        <v>1211</v>
      </c>
      <c r="P14635" t="s">
        <v>1759</v>
      </c>
    </row>
    <row r="14636" spans="1:16" x14ac:dyDescent="0.25">
      <c r="A14636" t="s">
        <v>0</v>
      </c>
      <c r="B14636" t="s">
        <v>26144</v>
      </c>
      <c r="C14636" t="s">
        <v>3760</v>
      </c>
      <c r="D14636" t="s">
        <v>4756</v>
      </c>
      <c r="E14636" t="s">
        <v>59</v>
      </c>
      <c r="F14636" t="b">
        <v>0</v>
      </c>
      <c r="G14636" t="s">
        <v>65</v>
      </c>
      <c r="H14636" s="1">
        <v>46180.626805555563</v>
      </c>
      <c r="I14636" t="b">
        <v>0</v>
      </c>
      <c r="J14636" t="b">
        <v>0</v>
      </c>
      <c r="K14636" t="s">
        <v>41</v>
      </c>
      <c r="L14636" t="s">
        <v>60</v>
      </c>
      <c r="M14636">
        <v>115000</v>
      </c>
      <c r="N14636"/>
      <c r="O14636" t="s">
        <v>2816</v>
      </c>
      <c r="P14636" t="s">
        <v>26145</v>
      </c>
    </row>
    <row r="14637" spans="1:16" x14ac:dyDescent="0.25">
      <c r="A14637" t="s">
        <v>1</v>
      </c>
      <c r="B14637" t="s">
        <v>629</v>
      </c>
      <c r="C14637" t="s">
        <v>4383</v>
      </c>
      <c r="D14637" t="s">
        <v>4756</v>
      </c>
      <c r="E14637" t="s">
        <v>59</v>
      </c>
      <c r="F14637" t="b">
        <v>0</v>
      </c>
      <c r="G14637" t="s">
        <v>89</v>
      </c>
      <c r="H14637" s="1">
        <v>46180.629618055558</v>
      </c>
      <c r="I14637" t="b">
        <v>1</v>
      </c>
      <c r="J14637" t="b">
        <v>0</v>
      </c>
      <c r="K14637" t="s">
        <v>41</v>
      </c>
      <c r="L14637" t="s">
        <v>60</v>
      </c>
      <c r="M14637">
        <v>105000</v>
      </c>
      <c r="N14637"/>
      <c r="O14637" t="s">
        <v>26146</v>
      </c>
      <c r="P14637" t="s">
        <v>26147</v>
      </c>
    </row>
    <row r="14638" spans="1:16" x14ac:dyDescent="0.25">
      <c r="A14638" t="s">
        <v>0</v>
      </c>
      <c r="B14638" t="s">
        <v>26148</v>
      </c>
      <c r="C14638" t="s">
        <v>26149</v>
      </c>
      <c r="D14638" t="s">
        <v>2360</v>
      </c>
      <c r="E14638" t="s">
        <v>59</v>
      </c>
      <c r="F14638" t="b">
        <v>0</v>
      </c>
      <c r="G14638" t="s">
        <v>65</v>
      </c>
      <c r="H14638" s="1">
        <v>46180.66847222222</v>
      </c>
      <c r="I14638" t="b">
        <v>0</v>
      </c>
      <c r="J14638" t="b">
        <v>1</v>
      </c>
      <c r="K14638" t="s">
        <v>41</v>
      </c>
      <c r="L14638" t="s">
        <v>60</v>
      </c>
      <c r="M14638">
        <v>120000</v>
      </c>
      <c r="N14638"/>
      <c r="O14638" t="s">
        <v>26150</v>
      </c>
      <c r="P14638" t="s">
        <v>26151</v>
      </c>
    </row>
    <row r="14639" spans="1:16" x14ac:dyDescent="0.25">
      <c r="A14639" t="s">
        <v>1</v>
      </c>
      <c r="B14639" t="s">
        <v>26152</v>
      </c>
      <c r="C14639" t="s">
        <v>26153</v>
      </c>
      <c r="D14639" t="s">
        <v>5349</v>
      </c>
      <c r="E14639" t="s">
        <v>59</v>
      </c>
      <c r="F14639" t="b">
        <v>0</v>
      </c>
      <c r="G14639" t="s">
        <v>77</v>
      </c>
      <c r="H14639" s="1">
        <v>46180.712916666656</v>
      </c>
      <c r="I14639" t="b">
        <v>0</v>
      </c>
      <c r="J14639" t="b">
        <v>1</v>
      </c>
      <c r="K14639" t="s">
        <v>41</v>
      </c>
      <c r="L14639" t="s">
        <v>60</v>
      </c>
      <c r="M14639">
        <v>137500</v>
      </c>
      <c r="N14639"/>
      <c r="O14639" t="s">
        <v>116</v>
      </c>
      <c r="P14639" t="s">
        <v>26154</v>
      </c>
    </row>
    <row r="14640" spans="1:16" x14ac:dyDescent="0.25">
      <c r="A14640" t="s">
        <v>2</v>
      </c>
      <c r="B14640" t="s">
        <v>26155</v>
      </c>
      <c r="C14640" t="s">
        <v>26156</v>
      </c>
      <c r="D14640" t="s">
        <v>4346</v>
      </c>
      <c r="E14640" t="s">
        <v>59</v>
      </c>
      <c r="F14640" t="b">
        <v>0</v>
      </c>
      <c r="G14640" t="s">
        <v>40</v>
      </c>
      <c r="H14640" s="1">
        <v>46180.836493055547</v>
      </c>
      <c r="I14640" t="b">
        <v>1</v>
      </c>
      <c r="J14640" t="b">
        <v>0</v>
      </c>
      <c r="K14640" t="s">
        <v>40</v>
      </c>
      <c r="L14640" t="s">
        <v>60</v>
      </c>
      <c r="M14640">
        <v>37500</v>
      </c>
      <c r="N14640"/>
      <c r="O14640" t="s">
        <v>26157</v>
      </c>
      <c r="P14640" t="s">
        <v>26158</v>
      </c>
    </row>
    <row r="14641" spans="1:16" x14ac:dyDescent="0.25">
      <c r="A14641" t="s">
        <v>0</v>
      </c>
      <c r="B14641" t="s">
        <v>26159</v>
      </c>
      <c r="C14641" t="s">
        <v>112</v>
      </c>
      <c r="D14641" t="s">
        <v>3173</v>
      </c>
      <c r="E14641" t="s">
        <v>59</v>
      </c>
      <c r="F14641" t="b">
        <v>0</v>
      </c>
      <c r="G14641" t="s">
        <v>65</v>
      </c>
      <c r="H14641" s="1">
        <v>46181.001793981479</v>
      </c>
      <c r="I14641" t="b">
        <v>0</v>
      </c>
      <c r="J14641" t="b">
        <v>0</v>
      </c>
      <c r="K14641" t="s">
        <v>41</v>
      </c>
      <c r="L14641" t="s">
        <v>60</v>
      </c>
      <c r="M14641">
        <v>71450</v>
      </c>
      <c r="N14641"/>
      <c r="O14641" t="s">
        <v>26160</v>
      </c>
      <c r="P14641" t="s">
        <v>146</v>
      </c>
    </row>
    <row r="14642" spans="1:16" x14ac:dyDescent="0.25">
      <c r="A14642" t="s">
        <v>0</v>
      </c>
      <c r="B14642" t="s">
        <v>26161</v>
      </c>
      <c r="C14642" t="s">
        <v>112</v>
      </c>
      <c r="D14642" t="s">
        <v>3173</v>
      </c>
      <c r="E14642" t="s">
        <v>59</v>
      </c>
      <c r="F14642" t="b">
        <v>0</v>
      </c>
      <c r="G14642" t="s">
        <v>65</v>
      </c>
      <c r="H14642" s="1">
        <v>46181.001793981479</v>
      </c>
      <c r="I14642" t="b">
        <v>0</v>
      </c>
      <c r="J14642" t="b">
        <v>0</v>
      </c>
      <c r="K14642" t="s">
        <v>41</v>
      </c>
      <c r="L14642" t="s">
        <v>60</v>
      </c>
      <c r="M14642">
        <v>88750</v>
      </c>
      <c r="N14642"/>
      <c r="O14642" t="s">
        <v>26162</v>
      </c>
      <c r="P14642" t="s">
        <v>802</v>
      </c>
    </row>
    <row r="14643" spans="1:16" x14ac:dyDescent="0.25">
      <c r="A14643" t="s">
        <v>0</v>
      </c>
      <c r="B14643" t="s">
        <v>26163</v>
      </c>
      <c r="C14643" t="s">
        <v>112</v>
      </c>
      <c r="D14643" t="s">
        <v>3173</v>
      </c>
      <c r="E14643" t="s">
        <v>59</v>
      </c>
      <c r="F14643" t="b">
        <v>0</v>
      </c>
      <c r="G14643" t="s">
        <v>65</v>
      </c>
      <c r="H14643" s="1">
        <v>46181.001817129632</v>
      </c>
      <c r="I14643" t="b">
        <v>0</v>
      </c>
      <c r="J14643" t="b">
        <v>1</v>
      </c>
      <c r="K14643" t="s">
        <v>41</v>
      </c>
      <c r="L14643" t="s">
        <v>60</v>
      </c>
      <c r="M14643">
        <v>94000</v>
      </c>
      <c r="N14643"/>
      <c r="O14643" t="s">
        <v>26164</v>
      </c>
      <c r="P14643" t="s">
        <v>26165</v>
      </c>
    </row>
    <row r="14644" spans="1:16" x14ac:dyDescent="0.25">
      <c r="A14644" t="s">
        <v>0</v>
      </c>
      <c r="B14644" t="s">
        <v>16794</v>
      </c>
      <c r="C14644" t="s">
        <v>13</v>
      </c>
      <c r="D14644" t="s">
        <v>4595</v>
      </c>
      <c r="E14644" t="s">
        <v>59</v>
      </c>
      <c r="F14644" t="b">
        <v>0</v>
      </c>
      <c r="G14644" t="s">
        <v>13</v>
      </c>
      <c r="H14644" s="1">
        <v>46181.002118055563</v>
      </c>
      <c r="I14644" t="b">
        <v>1</v>
      </c>
      <c r="J14644" t="b">
        <v>0</v>
      </c>
      <c r="K14644" t="s">
        <v>13</v>
      </c>
      <c r="L14644" t="s">
        <v>60</v>
      </c>
      <c r="M14644">
        <v>280000</v>
      </c>
      <c r="N14644"/>
      <c r="O14644" t="s">
        <v>16795</v>
      </c>
      <c r="P14644" t="s">
        <v>261</v>
      </c>
    </row>
    <row r="14645" spans="1:16" x14ac:dyDescent="0.25">
      <c r="A14645" t="s">
        <v>3</v>
      </c>
      <c r="B14645" t="s">
        <v>6639</v>
      </c>
      <c r="C14645" t="s">
        <v>586</v>
      </c>
      <c r="D14645" t="s">
        <v>3173</v>
      </c>
      <c r="E14645" t="s">
        <v>59</v>
      </c>
      <c r="F14645" t="b">
        <v>0</v>
      </c>
      <c r="G14645" t="s">
        <v>41</v>
      </c>
      <c r="H14645" s="1">
        <v>46181.003182870372</v>
      </c>
      <c r="I14645" t="b">
        <v>1</v>
      </c>
      <c r="J14645" t="b">
        <v>1</v>
      </c>
      <c r="K14645" t="s">
        <v>41</v>
      </c>
      <c r="L14645" t="s">
        <v>74</v>
      </c>
      <c r="M14645"/>
      <c r="N14645">
        <v>34.130000000000003</v>
      </c>
      <c r="O14645" t="s">
        <v>26166</v>
      </c>
      <c r="P14645" t="s">
        <v>1759</v>
      </c>
    </row>
    <row r="14646" spans="1:16" x14ac:dyDescent="0.25">
      <c r="A14646" t="s">
        <v>5</v>
      </c>
      <c r="B14646" t="s">
        <v>26167</v>
      </c>
      <c r="C14646" t="s">
        <v>382</v>
      </c>
      <c r="D14646" t="s">
        <v>3173</v>
      </c>
      <c r="E14646" t="s">
        <v>59</v>
      </c>
      <c r="F14646" t="b">
        <v>0</v>
      </c>
      <c r="G14646" t="s">
        <v>77</v>
      </c>
      <c r="H14646" s="1">
        <v>46181.004583333342</v>
      </c>
      <c r="I14646" t="b">
        <v>0</v>
      </c>
      <c r="J14646" t="b">
        <v>1</v>
      </c>
      <c r="K14646" t="s">
        <v>41</v>
      </c>
      <c r="L14646" t="s">
        <v>60</v>
      </c>
      <c r="M14646">
        <v>152500</v>
      </c>
      <c r="N14646"/>
      <c r="O14646" t="s">
        <v>26168</v>
      </c>
      <c r="P14646" t="s">
        <v>26169</v>
      </c>
    </row>
    <row r="14647" spans="1:16" x14ac:dyDescent="0.25">
      <c r="A14647" t="s">
        <v>1</v>
      </c>
      <c r="B14647" t="s">
        <v>26170</v>
      </c>
      <c r="C14647" t="s">
        <v>304</v>
      </c>
      <c r="D14647" t="s">
        <v>3173</v>
      </c>
      <c r="E14647" t="s">
        <v>59</v>
      </c>
      <c r="F14647" t="b">
        <v>0</v>
      </c>
      <c r="G14647" t="s">
        <v>77</v>
      </c>
      <c r="H14647" s="1">
        <v>46181.004583333342</v>
      </c>
      <c r="I14647" t="b">
        <v>1</v>
      </c>
      <c r="J14647" t="b">
        <v>0</v>
      </c>
      <c r="K14647" t="s">
        <v>41</v>
      </c>
      <c r="L14647" t="s">
        <v>60</v>
      </c>
      <c r="M14647">
        <v>176804</v>
      </c>
      <c r="N14647"/>
      <c r="O14647" t="s">
        <v>26171</v>
      </c>
    </row>
    <row r="14648" spans="1:16" x14ac:dyDescent="0.25">
      <c r="A14648" t="s">
        <v>1</v>
      </c>
      <c r="B14648" t="s">
        <v>26172</v>
      </c>
      <c r="C14648" t="s">
        <v>3264</v>
      </c>
      <c r="D14648" t="s">
        <v>3173</v>
      </c>
      <c r="E14648" t="s">
        <v>59</v>
      </c>
      <c r="F14648" t="b">
        <v>0</v>
      </c>
      <c r="G14648" t="s">
        <v>68</v>
      </c>
      <c r="H14648" s="1">
        <v>46181.004618055558</v>
      </c>
      <c r="I14648" t="b">
        <v>0</v>
      </c>
      <c r="J14648" t="b">
        <v>0</v>
      </c>
      <c r="K14648" t="s">
        <v>41</v>
      </c>
      <c r="L14648" t="s">
        <v>60</v>
      </c>
      <c r="M14648">
        <v>119500</v>
      </c>
      <c r="N14648"/>
      <c r="O14648" t="s">
        <v>26173</v>
      </c>
      <c r="P14648" t="s">
        <v>26174</v>
      </c>
    </row>
    <row r="14649" spans="1:16" x14ac:dyDescent="0.25">
      <c r="A14649" t="s">
        <v>5</v>
      </c>
      <c r="B14649" t="s">
        <v>26175</v>
      </c>
      <c r="C14649" t="s">
        <v>76</v>
      </c>
      <c r="D14649" t="s">
        <v>3173</v>
      </c>
      <c r="E14649" t="s">
        <v>59</v>
      </c>
      <c r="F14649" t="b">
        <v>1</v>
      </c>
      <c r="G14649" t="s">
        <v>68</v>
      </c>
      <c r="H14649" s="1">
        <v>46181.004618055558</v>
      </c>
      <c r="I14649" t="b">
        <v>1</v>
      </c>
      <c r="J14649" t="b">
        <v>0</v>
      </c>
      <c r="K14649" t="s">
        <v>41</v>
      </c>
      <c r="L14649" t="s">
        <v>60</v>
      </c>
      <c r="M14649">
        <v>202000</v>
      </c>
      <c r="N14649"/>
      <c r="O14649" t="s">
        <v>26176</v>
      </c>
      <c r="P14649" t="s">
        <v>1420</v>
      </c>
    </row>
    <row r="14650" spans="1:16" x14ac:dyDescent="0.25">
      <c r="A14650" t="s">
        <v>5</v>
      </c>
      <c r="B14650" t="s">
        <v>26177</v>
      </c>
      <c r="C14650" t="s">
        <v>112</v>
      </c>
      <c r="D14650" t="s">
        <v>3173</v>
      </c>
      <c r="E14650" t="s">
        <v>59</v>
      </c>
      <c r="F14650" t="b">
        <v>0</v>
      </c>
      <c r="G14650" t="s">
        <v>65</v>
      </c>
      <c r="H14650" s="1">
        <v>46181.004641203697</v>
      </c>
      <c r="I14650" t="b">
        <v>1</v>
      </c>
      <c r="J14650" t="b">
        <v>0</v>
      </c>
      <c r="K14650" t="s">
        <v>41</v>
      </c>
      <c r="L14650" t="s">
        <v>60</v>
      </c>
      <c r="M14650">
        <v>120663</v>
      </c>
      <c r="N14650"/>
      <c r="O14650" t="s">
        <v>26178</v>
      </c>
      <c r="P14650" t="s">
        <v>954</v>
      </c>
    </row>
    <row r="14651" spans="1:16" x14ac:dyDescent="0.25">
      <c r="A14651" t="s">
        <v>5</v>
      </c>
      <c r="B14651" t="s">
        <v>26179</v>
      </c>
      <c r="C14651" t="s">
        <v>84</v>
      </c>
      <c r="D14651" t="s">
        <v>3173</v>
      </c>
      <c r="E14651" t="s">
        <v>59</v>
      </c>
      <c r="F14651" t="b">
        <v>0</v>
      </c>
      <c r="G14651" t="s">
        <v>68</v>
      </c>
      <c r="H14651" s="1">
        <v>46181.004641203697</v>
      </c>
      <c r="I14651" t="b">
        <v>1</v>
      </c>
      <c r="J14651" t="b">
        <v>0</v>
      </c>
      <c r="K14651" t="s">
        <v>41</v>
      </c>
      <c r="L14651" t="s">
        <v>60</v>
      </c>
      <c r="M14651">
        <v>309000</v>
      </c>
      <c r="N14651"/>
      <c r="O14651" t="s">
        <v>2960</v>
      </c>
      <c r="P14651" t="s">
        <v>26180</v>
      </c>
    </row>
    <row r="14652" spans="1:16" x14ac:dyDescent="0.25">
      <c r="A14652" t="s">
        <v>5</v>
      </c>
      <c r="B14652" t="s">
        <v>25606</v>
      </c>
      <c r="C14652" t="s">
        <v>2176</v>
      </c>
      <c r="D14652" t="s">
        <v>3173</v>
      </c>
      <c r="E14652" t="s">
        <v>59</v>
      </c>
      <c r="F14652" t="b">
        <v>0</v>
      </c>
      <c r="G14652" t="s">
        <v>68</v>
      </c>
      <c r="H14652" s="1">
        <v>46181.004675925928</v>
      </c>
      <c r="I14652" t="b">
        <v>1</v>
      </c>
      <c r="J14652" t="b">
        <v>1</v>
      </c>
      <c r="K14652" t="s">
        <v>41</v>
      </c>
      <c r="L14652" t="s">
        <v>60</v>
      </c>
      <c r="M14652">
        <v>112500</v>
      </c>
      <c r="N14652"/>
      <c r="O14652" t="s">
        <v>4056</v>
      </c>
      <c r="P14652" t="s">
        <v>1958</v>
      </c>
    </row>
    <row r="14653" spans="1:16" x14ac:dyDescent="0.25">
      <c r="A14653" t="s">
        <v>1</v>
      </c>
      <c r="B14653" t="s">
        <v>26181</v>
      </c>
      <c r="C14653" t="s">
        <v>3690</v>
      </c>
      <c r="D14653" t="s">
        <v>3173</v>
      </c>
      <c r="E14653" t="s">
        <v>59</v>
      </c>
      <c r="F14653" t="b">
        <v>0</v>
      </c>
      <c r="G14653" t="s">
        <v>65</v>
      </c>
      <c r="H14653" s="1">
        <v>46181.004791666674</v>
      </c>
      <c r="I14653" t="b">
        <v>0</v>
      </c>
      <c r="J14653" t="b">
        <v>0</v>
      </c>
      <c r="K14653" t="s">
        <v>41</v>
      </c>
      <c r="L14653" t="s">
        <v>60</v>
      </c>
      <c r="M14653">
        <v>178000</v>
      </c>
      <c r="N14653"/>
      <c r="O14653" t="s">
        <v>12703</v>
      </c>
      <c r="P14653" t="s">
        <v>763</v>
      </c>
    </row>
    <row r="14654" spans="1:16" x14ac:dyDescent="0.25">
      <c r="A14654" t="s">
        <v>0</v>
      </c>
      <c r="B14654" t="s">
        <v>26182</v>
      </c>
      <c r="C14654" t="s">
        <v>26183</v>
      </c>
      <c r="D14654" t="s">
        <v>4587</v>
      </c>
      <c r="E14654" t="s">
        <v>232</v>
      </c>
      <c r="F14654" t="b">
        <v>0</v>
      </c>
      <c r="G14654" t="s">
        <v>77</v>
      </c>
      <c r="H14654" s="1">
        <v>46181.20994212963</v>
      </c>
      <c r="I14654" t="b">
        <v>0</v>
      </c>
      <c r="J14654" t="b">
        <v>1</v>
      </c>
      <c r="K14654" t="s">
        <v>41</v>
      </c>
      <c r="L14654" t="s">
        <v>60</v>
      </c>
      <c r="M14654">
        <v>100000</v>
      </c>
      <c r="N14654"/>
      <c r="O14654" t="s">
        <v>26184</v>
      </c>
      <c r="P14654" t="s">
        <v>1248</v>
      </c>
    </row>
    <row r="14655" spans="1:16" x14ac:dyDescent="0.25">
      <c r="A14655" t="s">
        <v>1</v>
      </c>
      <c r="B14655" t="s">
        <v>26185</v>
      </c>
      <c r="C14655" t="s">
        <v>162</v>
      </c>
      <c r="D14655" t="s">
        <v>4756</v>
      </c>
      <c r="E14655" t="s">
        <v>59</v>
      </c>
      <c r="F14655" t="b">
        <v>0</v>
      </c>
      <c r="G14655" t="s">
        <v>73</v>
      </c>
      <c r="H14655" s="1">
        <v>46181.211585648147</v>
      </c>
      <c r="I14655" t="b">
        <v>1</v>
      </c>
      <c r="J14655" t="b">
        <v>0</v>
      </c>
      <c r="K14655" t="s">
        <v>41</v>
      </c>
      <c r="L14655" t="s">
        <v>60</v>
      </c>
      <c r="M14655">
        <v>135000</v>
      </c>
      <c r="N14655"/>
      <c r="O14655" t="s">
        <v>19909</v>
      </c>
      <c r="P14655" t="s">
        <v>1209</v>
      </c>
    </row>
    <row r="14656" spans="1:16" x14ac:dyDescent="0.25">
      <c r="A14656" t="s">
        <v>1</v>
      </c>
      <c r="B14656" t="s">
        <v>667</v>
      </c>
      <c r="C14656" t="s">
        <v>76</v>
      </c>
      <c r="D14656" t="s">
        <v>26186</v>
      </c>
      <c r="E14656" t="s">
        <v>88</v>
      </c>
      <c r="F14656" t="b">
        <v>1</v>
      </c>
      <c r="G14656" t="s">
        <v>29</v>
      </c>
      <c r="H14656" s="1">
        <v>46181.255995370368</v>
      </c>
      <c r="I14656" t="b">
        <v>1</v>
      </c>
      <c r="J14656" t="b">
        <v>0</v>
      </c>
      <c r="K14656" t="s">
        <v>29</v>
      </c>
      <c r="L14656" t="s">
        <v>60</v>
      </c>
      <c r="M14656">
        <v>72500000</v>
      </c>
      <c r="N14656"/>
      <c r="O14656" t="s">
        <v>26187</v>
      </c>
      <c r="P14656" t="s">
        <v>26188</v>
      </c>
    </row>
    <row r="14657" spans="1:16" x14ac:dyDescent="0.25">
      <c r="A14657" t="s">
        <v>5</v>
      </c>
      <c r="B14657" t="s">
        <v>26189</v>
      </c>
      <c r="C14657" t="s">
        <v>76</v>
      </c>
      <c r="D14657" t="s">
        <v>4346</v>
      </c>
      <c r="E14657" t="s">
        <v>59</v>
      </c>
      <c r="F14657" t="b">
        <v>1</v>
      </c>
      <c r="G14657" t="s">
        <v>13</v>
      </c>
      <c r="H14657" s="1">
        <v>46181.2968287037</v>
      </c>
      <c r="I14657" t="b">
        <v>0</v>
      </c>
      <c r="J14657" t="b">
        <v>0</v>
      </c>
      <c r="K14657" t="s">
        <v>13</v>
      </c>
      <c r="L14657" t="s">
        <v>60</v>
      </c>
      <c r="M14657">
        <v>132500</v>
      </c>
      <c r="N14657"/>
      <c r="O14657" t="s">
        <v>26190</v>
      </c>
      <c r="P14657" t="s">
        <v>26191</v>
      </c>
    </row>
    <row r="14658" spans="1:16" x14ac:dyDescent="0.25">
      <c r="A14658" t="s">
        <v>3</v>
      </c>
      <c r="B14658" t="s">
        <v>1257</v>
      </c>
      <c r="C14658" t="s">
        <v>930</v>
      </c>
      <c r="D14658" t="s">
        <v>24507</v>
      </c>
      <c r="E14658" t="s">
        <v>59</v>
      </c>
      <c r="F14658" t="b">
        <v>0</v>
      </c>
      <c r="G14658" t="s">
        <v>19</v>
      </c>
      <c r="H14658" s="1">
        <v>46181.335543981477</v>
      </c>
      <c r="I14658" t="b">
        <v>0</v>
      </c>
      <c r="J14658" t="b">
        <v>0</v>
      </c>
      <c r="K14658" t="s">
        <v>19</v>
      </c>
      <c r="L14658" t="s">
        <v>60</v>
      </c>
      <c r="M14658">
        <v>2000000</v>
      </c>
      <c r="N14658"/>
      <c r="O14658" t="s">
        <v>26192</v>
      </c>
      <c r="P14658" t="s">
        <v>26193</v>
      </c>
    </row>
    <row r="14659" spans="1:16" x14ac:dyDescent="0.25">
      <c r="A14659" t="s">
        <v>3</v>
      </c>
      <c r="B14659" t="s">
        <v>26194</v>
      </c>
      <c r="C14659" t="s">
        <v>76</v>
      </c>
      <c r="D14659" t="s">
        <v>141</v>
      </c>
      <c r="E14659" t="s">
        <v>88</v>
      </c>
      <c r="F14659" t="b">
        <v>1</v>
      </c>
      <c r="G14659" t="s">
        <v>41</v>
      </c>
      <c r="H14659" s="1">
        <v>46181.378009259257</v>
      </c>
      <c r="I14659" t="b">
        <v>1</v>
      </c>
      <c r="J14659" t="b">
        <v>0</v>
      </c>
      <c r="K14659" t="s">
        <v>41</v>
      </c>
      <c r="L14659" t="s">
        <v>74</v>
      </c>
      <c r="M14659"/>
      <c r="N14659">
        <v>22.5</v>
      </c>
      <c r="O14659" t="s">
        <v>141</v>
      </c>
    </row>
    <row r="14660" spans="1:16" x14ac:dyDescent="0.25">
      <c r="A14660" t="s">
        <v>1</v>
      </c>
      <c r="B14660" t="s">
        <v>26195</v>
      </c>
      <c r="C14660" t="s">
        <v>33</v>
      </c>
      <c r="D14660" t="s">
        <v>4346</v>
      </c>
      <c r="E14660" t="s">
        <v>59</v>
      </c>
      <c r="F14660" t="b">
        <v>0</v>
      </c>
      <c r="G14660" t="s">
        <v>33</v>
      </c>
      <c r="H14660" s="1">
        <v>46181.381273148138</v>
      </c>
      <c r="I14660" t="b">
        <v>0</v>
      </c>
      <c r="J14660" t="b">
        <v>0</v>
      </c>
      <c r="K14660" t="s">
        <v>33</v>
      </c>
      <c r="L14660" t="s">
        <v>60</v>
      </c>
      <c r="M14660">
        <v>120000</v>
      </c>
      <c r="N14660"/>
      <c r="O14660" t="s">
        <v>1924</v>
      </c>
      <c r="P14660" t="s">
        <v>26196</v>
      </c>
    </row>
    <row r="14661" spans="1:16" x14ac:dyDescent="0.25">
      <c r="A14661" t="s">
        <v>5</v>
      </c>
      <c r="B14661" t="s">
        <v>26197</v>
      </c>
      <c r="C14661" t="s">
        <v>271</v>
      </c>
      <c r="D14661" t="s">
        <v>6368</v>
      </c>
      <c r="E14661" t="s">
        <v>59</v>
      </c>
      <c r="F14661" t="b">
        <v>0</v>
      </c>
      <c r="G14661" t="s">
        <v>77</v>
      </c>
      <c r="H14661" s="1">
        <v>46181.418287037042</v>
      </c>
      <c r="I14661" t="b">
        <v>1</v>
      </c>
      <c r="J14661" t="b">
        <v>0</v>
      </c>
      <c r="K14661" t="s">
        <v>41</v>
      </c>
      <c r="L14661" t="s">
        <v>60</v>
      </c>
      <c r="M14661">
        <v>203570</v>
      </c>
      <c r="N14661"/>
      <c r="O14661" t="s">
        <v>26198</v>
      </c>
      <c r="P14661" t="s">
        <v>261</v>
      </c>
    </row>
    <row r="14662" spans="1:16" x14ac:dyDescent="0.25">
      <c r="A14662" t="s">
        <v>2</v>
      </c>
      <c r="B14662" t="s">
        <v>26199</v>
      </c>
      <c r="C14662" t="s">
        <v>304</v>
      </c>
      <c r="D14662" t="s">
        <v>6368</v>
      </c>
      <c r="E14662" t="s">
        <v>59</v>
      </c>
      <c r="F14662" t="b">
        <v>0</v>
      </c>
      <c r="G14662" t="s">
        <v>77</v>
      </c>
      <c r="H14662" s="1">
        <v>46181.418287037042</v>
      </c>
      <c r="I14662" t="b">
        <v>0</v>
      </c>
      <c r="J14662" t="b">
        <v>0</v>
      </c>
      <c r="K14662" t="s">
        <v>41</v>
      </c>
      <c r="L14662" t="s">
        <v>60</v>
      </c>
      <c r="M14662">
        <v>202215.5</v>
      </c>
      <c r="N14662"/>
      <c r="O14662" t="s">
        <v>1014</v>
      </c>
    </row>
    <row r="14663" spans="1:16" x14ac:dyDescent="0.25">
      <c r="A14663" t="s">
        <v>3</v>
      </c>
      <c r="B14663" t="s">
        <v>243</v>
      </c>
      <c r="C14663" t="s">
        <v>346</v>
      </c>
      <c r="D14663" t="s">
        <v>4526</v>
      </c>
      <c r="E14663" t="s">
        <v>59</v>
      </c>
      <c r="F14663" t="b">
        <v>0</v>
      </c>
      <c r="G14663" t="s">
        <v>68</v>
      </c>
      <c r="H14663" s="1">
        <v>46181.418310185189</v>
      </c>
      <c r="I14663" t="b">
        <v>0</v>
      </c>
      <c r="J14663" t="b">
        <v>1</v>
      </c>
      <c r="K14663" t="s">
        <v>41</v>
      </c>
      <c r="L14663" t="s">
        <v>60</v>
      </c>
      <c r="M14663">
        <v>105000</v>
      </c>
      <c r="N14663"/>
      <c r="O14663" t="s">
        <v>26200</v>
      </c>
      <c r="P14663" t="s">
        <v>26201</v>
      </c>
    </row>
    <row r="14664" spans="1:16" x14ac:dyDescent="0.25">
      <c r="A14664" t="s">
        <v>2</v>
      </c>
      <c r="B14664" t="s">
        <v>26202</v>
      </c>
      <c r="C14664" t="s">
        <v>81</v>
      </c>
      <c r="D14664" t="s">
        <v>6368</v>
      </c>
      <c r="E14664" t="s">
        <v>59</v>
      </c>
      <c r="F14664" t="b">
        <v>0</v>
      </c>
      <c r="G14664" t="s">
        <v>77</v>
      </c>
      <c r="H14664" s="1">
        <v>46181.419814814813</v>
      </c>
      <c r="I14664" t="b">
        <v>0</v>
      </c>
      <c r="J14664" t="b">
        <v>0</v>
      </c>
      <c r="K14664" t="s">
        <v>41</v>
      </c>
      <c r="L14664" t="s">
        <v>60</v>
      </c>
      <c r="M14664">
        <v>155000</v>
      </c>
      <c r="N14664"/>
      <c r="O14664" t="s">
        <v>19987</v>
      </c>
      <c r="P14664" t="s">
        <v>2503</v>
      </c>
    </row>
    <row r="14665" spans="1:16" x14ac:dyDescent="0.25">
      <c r="A14665" t="s">
        <v>2</v>
      </c>
      <c r="B14665" t="s">
        <v>26203</v>
      </c>
      <c r="C14665" t="s">
        <v>81</v>
      </c>
      <c r="D14665" t="s">
        <v>6368</v>
      </c>
      <c r="E14665" t="s">
        <v>59</v>
      </c>
      <c r="F14665" t="b">
        <v>0</v>
      </c>
      <c r="G14665" t="s">
        <v>77</v>
      </c>
      <c r="H14665" s="1">
        <v>46181.41983796296</v>
      </c>
      <c r="I14665" t="b">
        <v>0</v>
      </c>
      <c r="J14665" t="b">
        <v>0</v>
      </c>
      <c r="K14665" t="s">
        <v>41</v>
      </c>
      <c r="L14665" t="s">
        <v>60</v>
      </c>
      <c r="M14665">
        <v>251000</v>
      </c>
      <c r="N14665"/>
      <c r="O14665" t="s">
        <v>19987</v>
      </c>
      <c r="P14665" t="s">
        <v>2503</v>
      </c>
    </row>
    <row r="14666" spans="1:16" x14ac:dyDescent="0.25">
      <c r="A14666" t="s">
        <v>8</v>
      </c>
      <c r="B14666" t="s">
        <v>26204</v>
      </c>
      <c r="C14666" t="s">
        <v>810</v>
      </c>
      <c r="D14666" t="s">
        <v>4526</v>
      </c>
      <c r="E14666" t="s">
        <v>59</v>
      </c>
      <c r="F14666" t="b">
        <v>0</v>
      </c>
      <c r="G14666" t="s">
        <v>77</v>
      </c>
      <c r="H14666" s="1">
        <v>46181.41983796296</v>
      </c>
      <c r="I14666" t="b">
        <v>0</v>
      </c>
      <c r="J14666" t="b">
        <v>1</v>
      </c>
      <c r="K14666" t="s">
        <v>41</v>
      </c>
      <c r="L14666" t="s">
        <v>60</v>
      </c>
      <c r="M14666">
        <v>212175</v>
      </c>
      <c r="N14666"/>
      <c r="O14666" t="s">
        <v>7675</v>
      </c>
      <c r="P14666" t="s">
        <v>26205</v>
      </c>
    </row>
    <row r="14667" spans="1:16" x14ac:dyDescent="0.25">
      <c r="A14667" t="s">
        <v>6</v>
      </c>
      <c r="B14667" t="s">
        <v>26206</v>
      </c>
      <c r="C14667" t="s">
        <v>40</v>
      </c>
      <c r="D14667" t="s">
        <v>26207</v>
      </c>
      <c r="E14667" t="s">
        <v>59</v>
      </c>
      <c r="F14667" t="b">
        <v>0</v>
      </c>
      <c r="G14667" t="s">
        <v>40</v>
      </c>
      <c r="H14667" s="1">
        <v>46181.421215277784</v>
      </c>
      <c r="I14667" t="b">
        <v>0</v>
      </c>
      <c r="J14667" t="b">
        <v>0</v>
      </c>
      <c r="K14667" t="s">
        <v>40</v>
      </c>
      <c r="L14667" t="s">
        <v>60</v>
      </c>
      <c r="M14667">
        <v>27000</v>
      </c>
      <c r="N14667"/>
      <c r="O14667" t="s">
        <v>10626</v>
      </c>
      <c r="P14667" t="s">
        <v>8743</v>
      </c>
    </row>
    <row r="14668" spans="1:16" x14ac:dyDescent="0.25">
      <c r="A14668" t="s">
        <v>1</v>
      </c>
      <c r="B14668" t="s">
        <v>26208</v>
      </c>
      <c r="C14668" t="s">
        <v>71</v>
      </c>
      <c r="D14668" t="s">
        <v>4526</v>
      </c>
      <c r="E14668" t="s">
        <v>59</v>
      </c>
      <c r="F14668" t="b">
        <v>0</v>
      </c>
      <c r="G14668" t="s">
        <v>73</v>
      </c>
      <c r="H14668" s="1">
        <v>46181.42150462963</v>
      </c>
      <c r="I14668" t="b">
        <v>1</v>
      </c>
      <c r="J14668" t="b">
        <v>1</v>
      </c>
      <c r="K14668" t="s">
        <v>41</v>
      </c>
      <c r="L14668" t="s">
        <v>60</v>
      </c>
      <c r="M14668">
        <v>105996</v>
      </c>
      <c r="N14668"/>
      <c r="O14668" t="s">
        <v>10744</v>
      </c>
      <c r="P14668" t="s">
        <v>26209</v>
      </c>
    </row>
    <row r="14669" spans="1:16" x14ac:dyDescent="0.25">
      <c r="A14669" t="s">
        <v>5</v>
      </c>
      <c r="B14669" t="s">
        <v>26210</v>
      </c>
      <c r="C14669" t="s">
        <v>26211</v>
      </c>
      <c r="D14669" t="s">
        <v>4346</v>
      </c>
      <c r="E14669" t="s">
        <v>59</v>
      </c>
      <c r="F14669" t="b">
        <v>0</v>
      </c>
      <c r="G14669" t="s">
        <v>40</v>
      </c>
      <c r="H14669" s="1">
        <v>46181.464907407397</v>
      </c>
      <c r="I14669" t="b">
        <v>1</v>
      </c>
      <c r="J14669" t="b">
        <v>0</v>
      </c>
      <c r="K14669" t="s">
        <v>40</v>
      </c>
      <c r="L14669" t="s">
        <v>60</v>
      </c>
      <c r="M14669">
        <v>53300</v>
      </c>
      <c r="N14669"/>
      <c r="O14669" t="s">
        <v>21571</v>
      </c>
      <c r="P14669" t="s">
        <v>927</v>
      </c>
    </row>
    <row r="14670" spans="1:16" x14ac:dyDescent="0.25">
      <c r="A14670" t="s">
        <v>0</v>
      </c>
      <c r="B14670" t="s">
        <v>0</v>
      </c>
      <c r="C14670" t="s">
        <v>11761</v>
      </c>
      <c r="D14670" t="s">
        <v>4346</v>
      </c>
      <c r="E14670" t="s">
        <v>59</v>
      </c>
      <c r="F14670" t="b">
        <v>0</v>
      </c>
      <c r="G14670" t="s">
        <v>40</v>
      </c>
      <c r="H14670" s="1">
        <v>46181.50304398148</v>
      </c>
      <c r="I14670" t="b">
        <v>1</v>
      </c>
      <c r="J14670" t="b">
        <v>0</v>
      </c>
      <c r="K14670" t="s">
        <v>40</v>
      </c>
      <c r="L14670" t="s">
        <v>60</v>
      </c>
      <c r="M14670">
        <v>36816</v>
      </c>
      <c r="N14670"/>
      <c r="O14670" t="s">
        <v>26212</v>
      </c>
      <c r="P14670" t="s">
        <v>728</v>
      </c>
    </row>
    <row r="14671" spans="1:16" x14ac:dyDescent="0.25">
      <c r="A14671" t="s">
        <v>5</v>
      </c>
      <c r="B14671" t="s">
        <v>5</v>
      </c>
      <c r="C14671" t="s">
        <v>26213</v>
      </c>
      <c r="D14671" t="s">
        <v>17068</v>
      </c>
      <c r="E14671" t="s">
        <v>59</v>
      </c>
      <c r="F14671" t="b">
        <v>0</v>
      </c>
      <c r="G14671" t="s">
        <v>40</v>
      </c>
      <c r="H14671" s="1">
        <v>46181.506469907406</v>
      </c>
      <c r="I14671" t="b">
        <v>1</v>
      </c>
      <c r="J14671" t="b">
        <v>0</v>
      </c>
      <c r="K14671" t="s">
        <v>40</v>
      </c>
      <c r="L14671" t="s">
        <v>60</v>
      </c>
      <c r="M14671">
        <v>70000</v>
      </c>
      <c r="N14671"/>
      <c r="O14671" t="s">
        <v>26214</v>
      </c>
      <c r="P14671" t="s">
        <v>948</v>
      </c>
    </row>
    <row r="14672" spans="1:16" x14ac:dyDescent="0.25">
      <c r="A14672" t="s">
        <v>1</v>
      </c>
      <c r="B14672" t="s">
        <v>26215</v>
      </c>
      <c r="C14672" t="s">
        <v>5029</v>
      </c>
      <c r="D14672" t="s">
        <v>4526</v>
      </c>
      <c r="F14672" t="b">
        <v>0</v>
      </c>
      <c r="G14672" t="s">
        <v>40</v>
      </c>
      <c r="H14672" s="1">
        <v>46181.506504629629</v>
      </c>
      <c r="I14672" t="b">
        <v>1</v>
      </c>
      <c r="J14672" t="b">
        <v>0</v>
      </c>
      <c r="K14672" t="s">
        <v>40</v>
      </c>
      <c r="L14672" t="s">
        <v>60</v>
      </c>
      <c r="M14672">
        <v>430</v>
      </c>
      <c r="N14672"/>
      <c r="O14672" t="s">
        <v>526</v>
      </c>
      <c r="P14672" t="s">
        <v>2242</v>
      </c>
    </row>
    <row r="14673" spans="1:16" x14ac:dyDescent="0.25">
      <c r="A14673" t="s">
        <v>4</v>
      </c>
      <c r="B14673" t="s">
        <v>26216</v>
      </c>
      <c r="C14673" t="s">
        <v>26217</v>
      </c>
      <c r="D14673" t="s">
        <v>26218</v>
      </c>
      <c r="E14673" t="s">
        <v>59</v>
      </c>
      <c r="F14673" t="b">
        <v>0</v>
      </c>
      <c r="G14673" t="s">
        <v>20</v>
      </c>
      <c r="H14673" s="1">
        <v>46181.543888888889</v>
      </c>
      <c r="I14673" t="b">
        <v>1</v>
      </c>
      <c r="J14673" t="b">
        <v>0</v>
      </c>
      <c r="K14673" t="s">
        <v>20</v>
      </c>
      <c r="L14673" t="s">
        <v>60</v>
      </c>
      <c r="M14673">
        <v>40000</v>
      </c>
      <c r="N14673"/>
      <c r="O14673" t="s">
        <v>26219</v>
      </c>
      <c r="P14673" t="s">
        <v>85</v>
      </c>
    </row>
    <row r="14674" spans="1:16" x14ac:dyDescent="0.25">
      <c r="A14674" t="s">
        <v>8</v>
      </c>
      <c r="B14674" t="s">
        <v>26220</v>
      </c>
      <c r="C14674" t="s">
        <v>76</v>
      </c>
      <c r="D14674" t="s">
        <v>141</v>
      </c>
      <c r="E14674" t="s">
        <v>88</v>
      </c>
      <c r="F14674" t="b">
        <v>1</v>
      </c>
      <c r="G14674" t="s">
        <v>41</v>
      </c>
      <c r="H14674" s="1">
        <v>46181.546215277784</v>
      </c>
      <c r="I14674" t="b">
        <v>0</v>
      </c>
      <c r="J14674" t="b">
        <v>0</v>
      </c>
      <c r="K14674" t="s">
        <v>41</v>
      </c>
      <c r="L14674" t="s">
        <v>74</v>
      </c>
      <c r="M14674"/>
      <c r="N14674">
        <v>112.5</v>
      </c>
      <c r="O14674" t="s">
        <v>141</v>
      </c>
      <c r="P14674" t="s">
        <v>85</v>
      </c>
    </row>
    <row r="14675" spans="1:16" x14ac:dyDescent="0.25">
      <c r="A14675" t="s">
        <v>1</v>
      </c>
      <c r="B14675" t="s">
        <v>26221</v>
      </c>
      <c r="C14675" t="s">
        <v>20296</v>
      </c>
      <c r="D14675" t="s">
        <v>4346</v>
      </c>
      <c r="E14675" t="s">
        <v>59</v>
      </c>
      <c r="F14675" t="b">
        <v>0</v>
      </c>
      <c r="G14675" t="s">
        <v>19</v>
      </c>
      <c r="H14675" s="1">
        <v>46181.547210648147</v>
      </c>
      <c r="I14675" t="b">
        <v>1</v>
      </c>
      <c r="J14675" t="b">
        <v>0</v>
      </c>
      <c r="K14675" t="s">
        <v>19</v>
      </c>
      <c r="L14675" t="s">
        <v>60</v>
      </c>
      <c r="M14675">
        <v>1150000</v>
      </c>
      <c r="N14675"/>
      <c r="O14675" t="s">
        <v>26222</v>
      </c>
      <c r="P14675" t="s">
        <v>26223</v>
      </c>
    </row>
    <row r="14676" spans="1:16" x14ac:dyDescent="0.25">
      <c r="A14676" t="s">
        <v>4</v>
      </c>
      <c r="B14676" t="s">
        <v>26224</v>
      </c>
      <c r="C14676" t="s">
        <v>40</v>
      </c>
      <c r="D14676" t="s">
        <v>4526</v>
      </c>
      <c r="E14676" t="s">
        <v>59</v>
      </c>
      <c r="F14676" t="b">
        <v>0</v>
      </c>
      <c r="G14676" t="s">
        <v>40</v>
      </c>
      <c r="H14676" s="1">
        <v>46181.548437500001</v>
      </c>
      <c r="I14676" t="b">
        <v>0</v>
      </c>
      <c r="J14676" t="b">
        <v>0</v>
      </c>
      <c r="K14676" t="s">
        <v>40</v>
      </c>
      <c r="L14676" t="s">
        <v>60</v>
      </c>
      <c r="M14676">
        <v>150000</v>
      </c>
      <c r="N14676"/>
      <c r="O14676" t="s">
        <v>7589</v>
      </c>
      <c r="P14676" t="s">
        <v>208</v>
      </c>
    </row>
    <row r="14677" spans="1:16" x14ac:dyDescent="0.25">
      <c r="A14677" t="s">
        <v>1</v>
      </c>
      <c r="B14677" t="s">
        <v>26225</v>
      </c>
      <c r="C14677" t="s">
        <v>5029</v>
      </c>
      <c r="D14677" t="s">
        <v>8443</v>
      </c>
      <c r="E14677" t="s">
        <v>59</v>
      </c>
      <c r="F14677" t="b">
        <v>0</v>
      </c>
      <c r="G14677" t="s">
        <v>40</v>
      </c>
      <c r="H14677" s="1">
        <v>46181.548460648148</v>
      </c>
      <c r="I14677" t="b">
        <v>1</v>
      </c>
      <c r="J14677" t="b">
        <v>0</v>
      </c>
      <c r="K14677" t="s">
        <v>40</v>
      </c>
      <c r="L14677" t="s">
        <v>60</v>
      </c>
      <c r="M14677">
        <v>60000</v>
      </c>
      <c r="N14677"/>
      <c r="O14677" t="s">
        <v>26226</v>
      </c>
      <c r="P14677" t="s">
        <v>1841</v>
      </c>
    </row>
    <row r="14678" spans="1:16" x14ac:dyDescent="0.25">
      <c r="A14678" t="s">
        <v>0</v>
      </c>
      <c r="B14678" t="s">
        <v>26227</v>
      </c>
      <c r="C14678" t="s">
        <v>112</v>
      </c>
      <c r="D14678" t="s">
        <v>4526</v>
      </c>
      <c r="E14678" t="s">
        <v>59</v>
      </c>
      <c r="F14678" t="b">
        <v>0</v>
      </c>
      <c r="G14678" t="s">
        <v>65</v>
      </c>
      <c r="H14678" s="1">
        <v>46181.584918981483</v>
      </c>
      <c r="I14678" t="b">
        <v>0</v>
      </c>
      <c r="J14678" t="b">
        <v>1</v>
      </c>
      <c r="K14678" t="s">
        <v>41</v>
      </c>
      <c r="L14678" t="s">
        <v>60</v>
      </c>
      <c r="M14678">
        <v>95000</v>
      </c>
      <c r="N14678"/>
      <c r="O14678" t="s">
        <v>26228</v>
      </c>
      <c r="P14678" t="s">
        <v>219</v>
      </c>
    </row>
    <row r="14679" spans="1:16" x14ac:dyDescent="0.25">
      <c r="A14679" t="s">
        <v>3</v>
      </c>
      <c r="B14679" t="s">
        <v>1839</v>
      </c>
      <c r="C14679" t="s">
        <v>162</v>
      </c>
      <c r="D14679" t="s">
        <v>2360</v>
      </c>
      <c r="E14679" t="s">
        <v>59</v>
      </c>
      <c r="F14679" t="b">
        <v>0</v>
      </c>
      <c r="G14679" t="s">
        <v>73</v>
      </c>
      <c r="H14679" s="1">
        <v>46181.584988425922</v>
      </c>
      <c r="I14679" t="b">
        <v>0</v>
      </c>
      <c r="J14679" t="b">
        <v>0</v>
      </c>
      <c r="K14679" t="s">
        <v>41</v>
      </c>
      <c r="L14679" t="s">
        <v>74</v>
      </c>
      <c r="M14679"/>
      <c r="N14679">
        <v>29</v>
      </c>
      <c r="O14679" t="s">
        <v>1220</v>
      </c>
    </row>
    <row r="14680" spans="1:16" x14ac:dyDescent="0.25">
      <c r="A14680" t="s">
        <v>0</v>
      </c>
      <c r="B14680" t="s">
        <v>26229</v>
      </c>
      <c r="C14680" t="s">
        <v>25123</v>
      </c>
      <c r="D14680" t="s">
        <v>4346</v>
      </c>
      <c r="E14680" t="s">
        <v>59</v>
      </c>
      <c r="F14680" t="b">
        <v>0</v>
      </c>
      <c r="G14680" t="s">
        <v>65</v>
      </c>
      <c r="H14680" s="1">
        <v>46181.584999999999</v>
      </c>
      <c r="I14680" t="b">
        <v>0</v>
      </c>
      <c r="J14680" t="b">
        <v>1</v>
      </c>
      <c r="K14680" t="s">
        <v>41</v>
      </c>
      <c r="L14680" t="s">
        <v>60</v>
      </c>
      <c r="M14680">
        <v>60000</v>
      </c>
      <c r="N14680"/>
      <c r="O14680" t="s">
        <v>25124</v>
      </c>
      <c r="P14680" t="s">
        <v>25125</v>
      </c>
    </row>
    <row r="14681" spans="1:16" x14ac:dyDescent="0.25">
      <c r="A14681" t="s">
        <v>0</v>
      </c>
      <c r="B14681" t="s">
        <v>26230</v>
      </c>
      <c r="C14681" t="s">
        <v>76</v>
      </c>
      <c r="D14681" t="s">
        <v>4526</v>
      </c>
      <c r="E14681" t="s">
        <v>59</v>
      </c>
      <c r="F14681" t="b">
        <v>1</v>
      </c>
      <c r="G14681" t="s">
        <v>65</v>
      </c>
      <c r="H14681" s="1">
        <v>46181.584999999999</v>
      </c>
      <c r="I14681" t="b">
        <v>0</v>
      </c>
      <c r="J14681" t="b">
        <v>0</v>
      </c>
      <c r="K14681" t="s">
        <v>41</v>
      </c>
      <c r="L14681" t="s">
        <v>60</v>
      </c>
      <c r="M14681">
        <v>80000</v>
      </c>
      <c r="N14681"/>
      <c r="O14681" t="s">
        <v>1059</v>
      </c>
      <c r="P14681" t="s">
        <v>25697</v>
      </c>
    </row>
    <row r="14682" spans="1:16" x14ac:dyDescent="0.25">
      <c r="A14682" t="s">
        <v>0</v>
      </c>
      <c r="B14682" t="s">
        <v>0</v>
      </c>
      <c r="C14682" t="s">
        <v>7688</v>
      </c>
      <c r="D14682" t="s">
        <v>4346</v>
      </c>
      <c r="E14682" t="s">
        <v>59</v>
      </c>
      <c r="F14682" t="b">
        <v>0</v>
      </c>
      <c r="G14682" t="s">
        <v>40</v>
      </c>
      <c r="H14682" s="1">
        <v>46181.58630787037</v>
      </c>
      <c r="I14682" t="b">
        <v>0</v>
      </c>
      <c r="J14682" t="b">
        <v>0</v>
      </c>
      <c r="K14682" t="s">
        <v>40</v>
      </c>
      <c r="L14682" t="s">
        <v>60</v>
      </c>
      <c r="M14682">
        <v>26000</v>
      </c>
      <c r="N14682"/>
      <c r="O14682" t="s">
        <v>26231</v>
      </c>
      <c r="P14682" t="s">
        <v>26232</v>
      </c>
    </row>
    <row r="14683" spans="1:16" x14ac:dyDescent="0.25">
      <c r="A14683" t="s">
        <v>7</v>
      </c>
      <c r="B14683" t="s">
        <v>26233</v>
      </c>
      <c r="C14683" t="s">
        <v>76</v>
      </c>
      <c r="D14683" t="s">
        <v>4526</v>
      </c>
      <c r="E14683" t="s">
        <v>88</v>
      </c>
      <c r="F14683" t="b">
        <v>1</v>
      </c>
      <c r="G14683" t="s">
        <v>41</v>
      </c>
      <c r="H14683" s="1">
        <v>46181.586377314823</v>
      </c>
      <c r="I14683" t="b">
        <v>0</v>
      </c>
      <c r="J14683" t="b">
        <v>0</v>
      </c>
      <c r="K14683" t="s">
        <v>41</v>
      </c>
      <c r="L14683" t="s">
        <v>74</v>
      </c>
      <c r="M14683"/>
      <c r="N14683">
        <v>65</v>
      </c>
      <c r="O14683" t="s">
        <v>26234</v>
      </c>
      <c r="P14683" t="s">
        <v>26235</v>
      </c>
    </row>
    <row r="14684" spans="1:16" x14ac:dyDescent="0.25">
      <c r="A14684" t="s">
        <v>2</v>
      </c>
      <c r="B14684" t="s">
        <v>26236</v>
      </c>
      <c r="C14684" t="s">
        <v>165</v>
      </c>
      <c r="D14684" t="s">
        <v>4526</v>
      </c>
      <c r="E14684" t="s">
        <v>59</v>
      </c>
      <c r="F14684" t="b">
        <v>0</v>
      </c>
      <c r="G14684" t="s">
        <v>73</v>
      </c>
      <c r="H14684" s="1">
        <v>46181.586539351847</v>
      </c>
      <c r="I14684" t="b">
        <v>0</v>
      </c>
      <c r="J14684" t="b">
        <v>1</v>
      </c>
      <c r="K14684" t="s">
        <v>41</v>
      </c>
      <c r="L14684" t="s">
        <v>60</v>
      </c>
      <c r="M14684">
        <v>145000</v>
      </c>
      <c r="N14684"/>
      <c r="O14684" t="s">
        <v>329</v>
      </c>
      <c r="P14684" t="s">
        <v>714</v>
      </c>
    </row>
    <row r="14685" spans="1:16" x14ac:dyDescent="0.25">
      <c r="A14685" t="s">
        <v>1</v>
      </c>
      <c r="B14685" t="s">
        <v>26237</v>
      </c>
      <c r="C14685" t="s">
        <v>408</v>
      </c>
      <c r="D14685" t="s">
        <v>5349</v>
      </c>
      <c r="E14685" t="s">
        <v>59</v>
      </c>
      <c r="F14685" t="b">
        <v>0</v>
      </c>
      <c r="G14685" t="s">
        <v>89</v>
      </c>
      <c r="H14685" s="1">
        <v>46181.587962962964</v>
      </c>
      <c r="I14685" t="b">
        <v>0</v>
      </c>
      <c r="J14685" t="b">
        <v>1</v>
      </c>
      <c r="K14685" t="s">
        <v>41</v>
      </c>
      <c r="L14685" t="s">
        <v>60</v>
      </c>
      <c r="M14685">
        <v>102000</v>
      </c>
      <c r="N14685"/>
      <c r="O14685" t="s">
        <v>3506</v>
      </c>
      <c r="P14685" t="s">
        <v>26238</v>
      </c>
    </row>
    <row r="14686" spans="1:16" x14ac:dyDescent="0.25">
      <c r="A14686" t="s">
        <v>1</v>
      </c>
      <c r="B14686" t="s">
        <v>26239</v>
      </c>
      <c r="C14686" t="s">
        <v>488</v>
      </c>
      <c r="D14686" t="s">
        <v>2360</v>
      </c>
      <c r="E14686" t="s">
        <v>59</v>
      </c>
      <c r="F14686" t="b">
        <v>0</v>
      </c>
      <c r="G14686" t="s">
        <v>77</v>
      </c>
      <c r="H14686" s="1">
        <v>46181.588020833333</v>
      </c>
      <c r="I14686" t="b">
        <v>0</v>
      </c>
      <c r="J14686" t="b">
        <v>0</v>
      </c>
      <c r="K14686" t="s">
        <v>41</v>
      </c>
      <c r="L14686" t="s">
        <v>60</v>
      </c>
      <c r="M14686">
        <v>160000</v>
      </c>
      <c r="N14686"/>
      <c r="O14686" t="s">
        <v>26240</v>
      </c>
      <c r="P14686" t="s">
        <v>26241</v>
      </c>
    </row>
    <row r="14687" spans="1:16" x14ac:dyDescent="0.25">
      <c r="A14687" t="s">
        <v>5</v>
      </c>
      <c r="B14687" t="s">
        <v>26242</v>
      </c>
      <c r="C14687" t="s">
        <v>76</v>
      </c>
      <c r="D14687" t="s">
        <v>24119</v>
      </c>
      <c r="E14687" t="s">
        <v>59</v>
      </c>
      <c r="F14687" t="b">
        <v>1</v>
      </c>
      <c r="G14687" t="s">
        <v>40</v>
      </c>
      <c r="H14687" s="1">
        <v>46181.589803240742</v>
      </c>
      <c r="I14687" t="b">
        <v>1</v>
      </c>
      <c r="J14687" t="b">
        <v>0</v>
      </c>
      <c r="K14687" t="s">
        <v>40</v>
      </c>
      <c r="L14687" t="s">
        <v>60</v>
      </c>
      <c r="M14687">
        <v>110000</v>
      </c>
      <c r="N14687"/>
      <c r="O14687" t="s">
        <v>3446</v>
      </c>
      <c r="P14687" t="s">
        <v>14146</v>
      </c>
    </row>
    <row r="14688" spans="1:16" x14ac:dyDescent="0.25">
      <c r="A14688" t="s">
        <v>8</v>
      </c>
      <c r="B14688" t="s">
        <v>26243</v>
      </c>
      <c r="C14688" t="s">
        <v>5026</v>
      </c>
      <c r="D14688" t="s">
        <v>7124</v>
      </c>
      <c r="E14688" t="s">
        <v>59</v>
      </c>
      <c r="F14688" t="b">
        <v>0</v>
      </c>
      <c r="G14688" t="s">
        <v>40</v>
      </c>
      <c r="H14688" s="1">
        <v>46181.589953703697</v>
      </c>
      <c r="I14688" t="b">
        <v>0</v>
      </c>
      <c r="J14688" t="b">
        <v>0</v>
      </c>
      <c r="K14688" t="s">
        <v>40</v>
      </c>
      <c r="L14688" t="s">
        <v>60</v>
      </c>
      <c r="M14688">
        <v>52951</v>
      </c>
      <c r="N14688"/>
      <c r="O14688" t="s">
        <v>26244</v>
      </c>
    </row>
    <row r="14689" spans="1:16" x14ac:dyDescent="0.25">
      <c r="A14689" t="s">
        <v>5</v>
      </c>
      <c r="B14689" t="s">
        <v>26245</v>
      </c>
      <c r="C14689" t="s">
        <v>25845</v>
      </c>
      <c r="D14689" t="s">
        <v>8443</v>
      </c>
      <c r="E14689" t="s">
        <v>59</v>
      </c>
      <c r="F14689" t="b">
        <v>0</v>
      </c>
      <c r="G14689" t="s">
        <v>40</v>
      </c>
      <c r="H14689" s="1">
        <v>46181.590104166673</v>
      </c>
      <c r="I14689" t="b">
        <v>1</v>
      </c>
      <c r="J14689" t="b">
        <v>0</v>
      </c>
      <c r="K14689" t="s">
        <v>40</v>
      </c>
      <c r="L14689" t="s">
        <v>60</v>
      </c>
      <c r="M14689">
        <v>65000</v>
      </c>
      <c r="N14689"/>
      <c r="O14689" t="s">
        <v>26246</v>
      </c>
    </row>
    <row r="14690" spans="1:16" x14ac:dyDescent="0.25">
      <c r="A14690" t="s">
        <v>1</v>
      </c>
      <c r="B14690" t="s">
        <v>26247</v>
      </c>
      <c r="C14690" t="s">
        <v>112</v>
      </c>
      <c r="D14690" t="s">
        <v>4526</v>
      </c>
      <c r="E14690" t="s">
        <v>59</v>
      </c>
      <c r="F14690" t="b">
        <v>0</v>
      </c>
      <c r="G14690" t="s">
        <v>65</v>
      </c>
      <c r="H14690" s="1">
        <v>46181.626585648148</v>
      </c>
      <c r="I14690" t="b">
        <v>0</v>
      </c>
      <c r="J14690" t="b">
        <v>0</v>
      </c>
      <c r="K14690" t="s">
        <v>41</v>
      </c>
      <c r="L14690" t="s">
        <v>60</v>
      </c>
      <c r="M14690">
        <v>155000</v>
      </c>
      <c r="N14690"/>
      <c r="O14690" t="s">
        <v>4326</v>
      </c>
      <c r="P14690" t="s">
        <v>26248</v>
      </c>
    </row>
    <row r="14691" spans="1:16" x14ac:dyDescent="0.25">
      <c r="A14691" t="s">
        <v>0</v>
      </c>
      <c r="B14691" t="s">
        <v>25685</v>
      </c>
      <c r="C14691" t="s">
        <v>1969</v>
      </c>
      <c r="D14691" t="s">
        <v>4526</v>
      </c>
      <c r="E14691" t="s">
        <v>59</v>
      </c>
      <c r="F14691" t="b">
        <v>0</v>
      </c>
      <c r="G14691" t="s">
        <v>65</v>
      </c>
      <c r="H14691" s="1">
        <v>46181.626597222217</v>
      </c>
      <c r="I14691" t="b">
        <v>0</v>
      </c>
      <c r="J14691" t="b">
        <v>1</v>
      </c>
      <c r="K14691" t="s">
        <v>41</v>
      </c>
      <c r="L14691" t="s">
        <v>74</v>
      </c>
      <c r="M14691"/>
      <c r="N14691">
        <v>39.5</v>
      </c>
      <c r="O14691" t="s">
        <v>25686</v>
      </c>
      <c r="P14691" t="s">
        <v>25687</v>
      </c>
    </row>
    <row r="14692" spans="1:16" x14ac:dyDescent="0.25">
      <c r="A14692" t="s">
        <v>5</v>
      </c>
      <c r="B14692" t="s">
        <v>26249</v>
      </c>
      <c r="C14692" t="s">
        <v>76</v>
      </c>
      <c r="D14692" t="s">
        <v>5349</v>
      </c>
      <c r="E14692" t="s">
        <v>59</v>
      </c>
      <c r="F14692" t="b">
        <v>1</v>
      </c>
      <c r="G14692" t="s">
        <v>89</v>
      </c>
      <c r="H14692" s="1">
        <v>46181.629629629628</v>
      </c>
      <c r="I14692" t="b">
        <v>1</v>
      </c>
      <c r="J14692" t="b">
        <v>1</v>
      </c>
      <c r="K14692" t="s">
        <v>41</v>
      </c>
      <c r="L14692" t="s">
        <v>60</v>
      </c>
      <c r="M14692">
        <v>137794</v>
      </c>
      <c r="N14692"/>
      <c r="O14692" t="s">
        <v>26250</v>
      </c>
      <c r="P14692" t="s">
        <v>2200</v>
      </c>
    </row>
    <row r="14693" spans="1:16" x14ac:dyDescent="0.25">
      <c r="A14693" t="s">
        <v>5</v>
      </c>
      <c r="B14693" t="s">
        <v>5</v>
      </c>
      <c r="C14693" t="s">
        <v>26251</v>
      </c>
      <c r="D14693" t="s">
        <v>4346</v>
      </c>
      <c r="E14693" t="s">
        <v>59</v>
      </c>
      <c r="F14693" t="b">
        <v>0</v>
      </c>
      <c r="G14693" t="s">
        <v>40</v>
      </c>
      <c r="H14693" s="1">
        <v>46181.631493055553</v>
      </c>
      <c r="I14693" t="b">
        <v>1</v>
      </c>
      <c r="J14693" t="b">
        <v>0</v>
      </c>
      <c r="K14693" t="s">
        <v>40</v>
      </c>
      <c r="L14693" t="s">
        <v>60</v>
      </c>
      <c r="M14693">
        <v>65000</v>
      </c>
      <c r="N14693"/>
      <c r="O14693" t="s">
        <v>26252</v>
      </c>
      <c r="P14693" t="s">
        <v>26253</v>
      </c>
    </row>
    <row r="14694" spans="1:16" x14ac:dyDescent="0.25">
      <c r="A14694" t="s">
        <v>3</v>
      </c>
      <c r="B14694" t="s">
        <v>26254</v>
      </c>
      <c r="C14694" t="s">
        <v>1765</v>
      </c>
      <c r="D14694" t="s">
        <v>4346</v>
      </c>
      <c r="F14694" t="b">
        <v>0</v>
      </c>
      <c r="G14694" t="s">
        <v>89</v>
      </c>
      <c r="H14694" s="1">
        <v>46181.668252314812</v>
      </c>
      <c r="I14694" t="b">
        <v>0</v>
      </c>
      <c r="J14694" t="b">
        <v>1</v>
      </c>
      <c r="K14694" t="s">
        <v>41</v>
      </c>
      <c r="L14694" t="s">
        <v>60</v>
      </c>
      <c r="M14694">
        <v>85000</v>
      </c>
      <c r="N14694"/>
      <c r="O14694" t="s">
        <v>26255</v>
      </c>
      <c r="P14694" t="s">
        <v>26256</v>
      </c>
    </row>
    <row r="14695" spans="1:16" x14ac:dyDescent="0.25">
      <c r="A14695" t="s">
        <v>3</v>
      </c>
      <c r="B14695" t="s">
        <v>26257</v>
      </c>
      <c r="C14695" t="s">
        <v>180</v>
      </c>
      <c r="D14695" t="s">
        <v>4526</v>
      </c>
      <c r="E14695" t="s">
        <v>88</v>
      </c>
      <c r="F14695" t="b">
        <v>0</v>
      </c>
      <c r="G14695" t="s">
        <v>68</v>
      </c>
      <c r="H14695" s="1">
        <v>46181.668287037042</v>
      </c>
      <c r="I14695" t="b">
        <v>0</v>
      </c>
      <c r="J14695" t="b">
        <v>1</v>
      </c>
      <c r="K14695" t="s">
        <v>41</v>
      </c>
      <c r="L14695" t="s">
        <v>74</v>
      </c>
      <c r="M14695"/>
      <c r="N14695">
        <v>26.35</v>
      </c>
      <c r="O14695" t="s">
        <v>126</v>
      </c>
      <c r="P14695" t="s">
        <v>875</v>
      </c>
    </row>
    <row r="14696" spans="1:16" x14ac:dyDescent="0.25">
      <c r="A14696" t="s">
        <v>3</v>
      </c>
      <c r="B14696" t="s">
        <v>26258</v>
      </c>
      <c r="C14696" t="s">
        <v>112</v>
      </c>
      <c r="D14696" t="s">
        <v>4526</v>
      </c>
      <c r="E14696" t="s">
        <v>59</v>
      </c>
      <c r="F14696" t="b">
        <v>0</v>
      </c>
      <c r="G14696" t="s">
        <v>65</v>
      </c>
      <c r="H14696" s="1">
        <v>46181.668310185189</v>
      </c>
      <c r="I14696" t="b">
        <v>0</v>
      </c>
      <c r="J14696" t="b">
        <v>0</v>
      </c>
      <c r="K14696" t="s">
        <v>41</v>
      </c>
      <c r="L14696" t="s">
        <v>60</v>
      </c>
      <c r="M14696">
        <v>133000</v>
      </c>
      <c r="N14696"/>
      <c r="O14696" t="s">
        <v>521</v>
      </c>
      <c r="P14696" t="s">
        <v>2421</v>
      </c>
    </row>
    <row r="14697" spans="1:16" x14ac:dyDescent="0.25">
      <c r="A14697" t="s">
        <v>3</v>
      </c>
      <c r="B14697" t="s">
        <v>21651</v>
      </c>
      <c r="C14697" t="s">
        <v>5815</v>
      </c>
      <c r="D14697" t="s">
        <v>5018</v>
      </c>
      <c r="F14697" t="b">
        <v>0</v>
      </c>
      <c r="G14697" t="s">
        <v>20</v>
      </c>
      <c r="H14697" s="1">
        <v>46181.668888888889</v>
      </c>
      <c r="I14697" t="b">
        <v>0</v>
      </c>
      <c r="J14697" t="b">
        <v>0</v>
      </c>
      <c r="K14697" t="s">
        <v>20</v>
      </c>
      <c r="L14697" t="s">
        <v>60</v>
      </c>
      <c r="M14697">
        <v>45000</v>
      </c>
      <c r="N14697"/>
      <c r="O14697" t="s">
        <v>26259</v>
      </c>
    </row>
    <row r="14698" spans="1:16" x14ac:dyDescent="0.25">
      <c r="A14698" t="s">
        <v>0</v>
      </c>
      <c r="B14698" t="s">
        <v>0</v>
      </c>
      <c r="C14698" t="s">
        <v>26260</v>
      </c>
      <c r="D14698" t="s">
        <v>20103</v>
      </c>
      <c r="E14698" t="s">
        <v>88</v>
      </c>
      <c r="F14698" t="b">
        <v>0</v>
      </c>
      <c r="G14698" t="s">
        <v>20</v>
      </c>
      <c r="H14698" s="1">
        <v>46181.668888888889</v>
      </c>
      <c r="I14698" t="b">
        <v>0</v>
      </c>
      <c r="J14698" t="b">
        <v>0</v>
      </c>
      <c r="K14698" t="s">
        <v>20</v>
      </c>
      <c r="L14698" t="s">
        <v>60</v>
      </c>
      <c r="M14698">
        <v>51875</v>
      </c>
      <c r="N14698"/>
      <c r="O14698" t="s">
        <v>26261</v>
      </c>
      <c r="P14698" t="s">
        <v>26262</v>
      </c>
    </row>
    <row r="14699" spans="1:16" x14ac:dyDescent="0.25">
      <c r="A14699" t="s">
        <v>0</v>
      </c>
      <c r="B14699" t="s">
        <v>26263</v>
      </c>
      <c r="C14699" t="s">
        <v>413</v>
      </c>
      <c r="D14699" t="s">
        <v>4526</v>
      </c>
      <c r="F14699" t="b">
        <v>0</v>
      </c>
      <c r="G14699" t="s">
        <v>31</v>
      </c>
      <c r="H14699" s="1">
        <v>46181.669305555559</v>
      </c>
      <c r="I14699" t="b">
        <v>0</v>
      </c>
      <c r="J14699" t="b">
        <v>0</v>
      </c>
      <c r="K14699" t="s">
        <v>31</v>
      </c>
      <c r="L14699" t="s">
        <v>60</v>
      </c>
      <c r="M14699">
        <v>444000</v>
      </c>
      <c r="N14699"/>
      <c r="O14699" t="s">
        <v>2593</v>
      </c>
      <c r="P14699" t="s">
        <v>802</v>
      </c>
    </row>
    <row r="14700" spans="1:16" x14ac:dyDescent="0.25">
      <c r="A14700" t="s">
        <v>7</v>
      </c>
      <c r="B14700" t="s">
        <v>26264</v>
      </c>
      <c r="C14700" t="s">
        <v>5795</v>
      </c>
      <c r="D14700" t="s">
        <v>4526</v>
      </c>
      <c r="E14700" t="s">
        <v>59</v>
      </c>
      <c r="F14700" t="b">
        <v>0</v>
      </c>
      <c r="G14700" t="s">
        <v>40</v>
      </c>
      <c r="H14700" s="1">
        <v>46181.669641203713</v>
      </c>
      <c r="I14700" t="b">
        <v>0</v>
      </c>
      <c r="J14700" t="b">
        <v>0</v>
      </c>
      <c r="K14700" t="s">
        <v>40</v>
      </c>
      <c r="L14700" t="s">
        <v>60</v>
      </c>
      <c r="M14700">
        <v>45000</v>
      </c>
      <c r="N14700"/>
      <c r="O14700" t="s">
        <v>22523</v>
      </c>
      <c r="P14700" t="s">
        <v>263</v>
      </c>
    </row>
    <row r="14701" spans="1:16" x14ac:dyDescent="0.25">
      <c r="A14701" t="s">
        <v>0</v>
      </c>
      <c r="B14701" t="s">
        <v>0</v>
      </c>
      <c r="C14701" t="s">
        <v>7144</v>
      </c>
      <c r="D14701" t="s">
        <v>4346</v>
      </c>
      <c r="E14701" t="s">
        <v>59</v>
      </c>
      <c r="F14701" t="b">
        <v>0</v>
      </c>
      <c r="G14701" t="s">
        <v>40</v>
      </c>
      <c r="H14701" s="1">
        <v>46181.669641203713</v>
      </c>
      <c r="I14701" t="b">
        <v>0</v>
      </c>
      <c r="J14701" t="b">
        <v>0</v>
      </c>
      <c r="K14701" t="s">
        <v>40</v>
      </c>
      <c r="L14701" t="s">
        <v>60</v>
      </c>
      <c r="M14701">
        <v>43500</v>
      </c>
      <c r="N14701"/>
      <c r="O14701" t="s">
        <v>26265</v>
      </c>
      <c r="P14701" t="s">
        <v>26266</v>
      </c>
    </row>
    <row r="14702" spans="1:16" x14ac:dyDescent="0.25">
      <c r="A14702" t="s">
        <v>3</v>
      </c>
      <c r="B14702" t="s">
        <v>26267</v>
      </c>
      <c r="C14702" t="s">
        <v>76</v>
      </c>
      <c r="D14702" t="s">
        <v>4526</v>
      </c>
      <c r="E14702" t="s">
        <v>132</v>
      </c>
      <c r="F14702" t="b">
        <v>1</v>
      </c>
      <c r="G14702" t="s">
        <v>41</v>
      </c>
      <c r="H14702" s="1">
        <v>46181.669710648152</v>
      </c>
      <c r="I14702" t="b">
        <v>0</v>
      </c>
      <c r="J14702" t="b">
        <v>0</v>
      </c>
      <c r="K14702" t="s">
        <v>41</v>
      </c>
      <c r="L14702" t="s">
        <v>74</v>
      </c>
      <c r="M14702"/>
      <c r="N14702">
        <v>52.5</v>
      </c>
      <c r="O14702" t="s">
        <v>4427</v>
      </c>
      <c r="P14702" t="s">
        <v>25854</v>
      </c>
    </row>
    <row r="14703" spans="1:16" x14ac:dyDescent="0.25">
      <c r="A14703" t="s">
        <v>0</v>
      </c>
      <c r="B14703" t="s">
        <v>26268</v>
      </c>
      <c r="C14703" t="s">
        <v>76</v>
      </c>
      <c r="D14703" t="s">
        <v>4526</v>
      </c>
      <c r="F14703" t="b">
        <v>1</v>
      </c>
      <c r="G14703" t="s">
        <v>41</v>
      </c>
      <c r="H14703" s="1">
        <v>46181.669722222221</v>
      </c>
      <c r="I14703" t="b">
        <v>1</v>
      </c>
      <c r="J14703" t="b">
        <v>1</v>
      </c>
      <c r="K14703" t="s">
        <v>41</v>
      </c>
      <c r="L14703" t="s">
        <v>74</v>
      </c>
      <c r="M14703"/>
      <c r="N14703">
        <v>35</v>
      </c>
      <c r="O14703" t="s">
        <v>1505</v>
      </c>
      <c r="P14703" t="s">
        <v>26269</v>
      </c>
    </row>
    <row r="14704" spans="1:16" x14ac:dyDescent="0.25">
      <c r="A14704" t="s">
        <v>6</v>
      </c>
      <c r="B14704" t="s">
        <v>26270</v>
      </c>
      <c r="C14704" t="s">
        <v>76</v>
      </c>
      <c r="D14704" t="s">
        <v>4346</v>
      </c>
      <c r="E14704" t="s">
        <v>59</v>
      </c>
      <c r="F14704" t="b">
        <v>1</v>
      </c>
      <c r="G14704" t="s">
        <v>77</v>
      </c>
      <c r="H14704" s="1">
        <v>46181.669803240737</v>
      </c>
      <c r="I14704" t="b">
        <v>0</v>
      </c>
      <c r="J14704" t="b">
        <v>1</v>
      </c>
      <c r="K14704" t="s">
        <v>41</v>
      </c>
      <c r="L14704" t="s">
        <v>60</v>
      </c>
      <c r="M14704">
        <v>176580</v>
      </c>
      <c r="N14704"/>
      <c r="O14704" t="s">
        <v>26271</v>
      </c>
      <c r="P14704" t="s">
        <v>26272</v>
      </c>
    </row>
    <row r="14705" spans="1:16" x14ac:dyDescent="0.25">
      <c r="A14705" t="s">
        <v>5</v>
      </c>
      <c r="B14705" t="s">
        <v>5</v>
      </c>
      <c r="C14705" t="s">
        <v>3933</v>
      </c>
      <c r="D14705" t="s">
        <v>4526</v>
      </c>
      <c r="E14705" t="s">
        <v>59</v>
      </c>
      <c r="F14705" t="b">
        <v>0</v>
      </c>
      <c r="G14705" t="s">
        <v>77</v>
      </c>
      <c r="H14705" s="1">
        <v>46181.671342592592</v>
      </c>
      <c r="I14705" t="b">
        <v>0</v>
      </c>
      <c r="J14705" t="b">
        <v>0</v>
      </c>
      <c r="K14705" t="s">
        <v>41</v>
      </c>
      <c r="L14705" t="s">
        <v>60</v>
      </c>
      <c r="M14705">
        <v>125000</v>
      </c>
      <c r="N14705"/>
      <c r="O14705" t="s">
        <v>215</v>
      </c>
      <c r="P14705" t="s">
        <v>26273</v>
      </c>
    </row>
    <row r="14706" spans="1:16" x14ac:dyDescent="0.25">
      <c r="A14706" t="s">
        <v>1</v>
      </c>
      <c r="B14706" t="s">
        <v>26274</v>
      </c>
      <c r="C14706" t="s">
        <v>112</v>
      </c>
      <c r="D14706" t="s">
        <v>4346</v>
      </c>
      <c r="F14706" t="b">
        <v>0</v>
      </c>
      <c r="G14706" t="s">
        <v>65</v>
      </c>
      <c r="H14706" s="1">
        <v>46181.671365740738</v>
      </c>
      <c r="I14706" t="b">
        <v>1</v>
      </c>
      <c r="J14706" t="b">
        <v>1</v>
      </c>
      <c r="K14706" t="s">
        <v>41</v>
      </c>
      <c r="L14706" t="s">
        <v>74</v>
      </c>
      <c r="M14706"/>
      <c r="N14706">
        <v>60.5</v>
      </c>
      <c r="O14706" t="s">
        <v>26275</v>
      </c>
      <c r="P14706" t="s">
        <v>26276</v>
      </c>
    </row>
    <row r="14707" spans="1:16" x14ac:dyDescent="0.25">
      <c r="A14707" t="s">
        <v>5</v>
      </c>
      <c r="B14707" t="s">
        <v>26277</v>
      </c>
      <c r="C14707" t="s">
        <v>26278</v>
      </c>
      <c r="D14707" t="s">
        <v>4526</v>
      </c>
      <c r="E14707" t="s">
        <v>88</v>
      </c>
      <c r="F14707" t="b">
        <v>0</v>
      </c>
      <c r="G14707" t="s">
        <v>89</v>
      </c>
      <c r="H14707" s="1">
        <v>46181.671481481477</v>
      </c>
      <c r="I14707" t="b">
        <v>1</v>
      </c>
      <c r="J14707" t="b">
        <v>1</v>
      </c>
      <c r="K14707" t="s">
        <v>41</v>
      </c>
      <c r="L14707" t="s">
        <v>74</v>
      </c>
      <c r="M14707"/>
      <c r="N14707">
        <v>56</v>
      </c>
      <c r="O14707" t="s">
        <v>403</v>
      </c>
      <c r="P14707" t="s">
        <v>26279</v>
      </c>
    </row>
    <row r="14708" spans="1:16" x14ac:dyDescent="0.25">
      <c r="A14708" t="s">
        <v>5</v>
      </c>
      <c r="B14708" t="s">
        <v>5</v>
      </c>
      <c r="C14708" t="s">
        <v>10523</v>
      </c>
      <c r="D14708" t="s">
        <v>4346</v>
      </c>
      <c r="E14708" t="s">
        <v>59</v>
      </c>
      <c r="F14708" t="b">
        <v>0</v>
      </c>
      <c r="G14708" t="s">
        <v>40</v>
      </c>
      <c r="H14708" s="1">
        <v>46181.673171296286</v>
      </c>
      <c r="I14708" t="b">
        <v>1</v>
      </c>
      <c r="J14708" t="b">
        <v>0</v>
      </c>
      <c r="K14708" t="s">
        <v>40</v>
      </c>
      <c r="L14708" t="s">
        <v>60</v>
      </c>
      <c r="M14708">
        <v>94000</v>
      </c>
      <c r="N14708"/>
      <c r="O14708" t="s">
        <v>26280</v>
      </c>
      <c r="P14708" t="s">
        <v>26281</v>
      </c>
    </row>
    <row r="14709" spans="1:16" x14ac:dyDescent="0.25">
      <c r="A14709" t="s">
        <v>1</v>
      </c>
      <c r="B14709" t="s">
        <v>26282</v>
      </c>
      <c r="C14709" t="s">
        <v>17137</v>
      </c>
      <c r="D14709" t="s">
        <v>8443</v>
      </c>
      <c r="E14709" t="s">
        <v>59</v>
      </c>
      <c r="F14709" t="b">
        <v>0</v>
      </c>
      <c r="G14709" t="s">
        <v>40</v>
      </c>
      <c r="H14709" s="1">
        <v>46181.673437500001</v>
      </c>
      <c r="I14709" t="b">
        <v>1</v>
      </c>
      <c r="J14709" t="b">
        <v>0</v>
      </c>
      <c r="K14709" t="s">
        <v>40</v>
      </c>
      <c r="L14709" t="s">
        <v>60</v>
      </c>
      <c r="M14709">
        <v>60000</v>
      </c>
      <c r="N14709"/>
      <c r="O14709" t="s">
        <v>3393</v>
      </c>
      <c r="P14709" t="s">
        <v>1917</v>
      </c>
    </row>
    <row r="14710" spans="1:16" x14ac:dyDescent="0.25">
      <c r="A14710" t="s">
        <v>1</v>
      </c>
      <c r="B14710" t="s">
        <v>26283</v>
      </c>
      <c r="C14710" t="s">
        <v>6117</v>
      </c>
      <c r="D14710" t="s">
        <v>8443</v>
      </c>
      <c r="E14710" t="s">
        <v>59</v>
      </c>
      <c r="F14710" t="b">
        <v>0</v>
      </c>
      <c r="G14710" t="s">
        <v>40</v>
      </c>
      <c r="H14710" s="1">
        <v>46181.673460648148</v>
      </c>
      <c r="I14710" t="b">
        <v>1</v>
      </c>
      <c r="J14710" t="b">
        <v>0</v>
      </c>
      <c r="K14710" t="s">
        <v>40</v>
      </c>
      <c r="L14710" t="s">
        <v>60</v>
      </c>
      <c r="M14710">
        <v>60000</v>
      </c>
      <c r="N14710"/>
      <c r="O14710" t="s">
        <v>26284</v>
      </c>
      <c r="P14710" t="s">
        <v>85</v>
      </c>
    </row>
    <row r="14711" spans="1:16" x14ac:dyDescent="0.25">
      <c r="A14711" t="s">
        <v>1</v>
      </c>
      <c r="B14711" t="s">
        <v>26285</v>
      </c>
      <c r="C14711" t="s">
        <v>5029</v>
      </c>
      <c r="D14711" t="s">
        <v>8443</v>
      </c>
      <c r="E14711" t="s">
        <v>59</v>
      </c>
      <c r="F14711" t="b">
        <v>0</v>
      </c>
      <c r="G14711" t="s">
        <v>40</v>
      </c>
      <c r="H14711" s="1">
        <v>46181.673472222217</v>
      </c>
      <c r="I14711" t="b">
        <v>1</v>
      </c>
      <c r="J14711" t="b">
        <v>0</v>
      </c>
      <c r="K14711" t="s">
        <v>40</v>
      </c>
      <c r="L14711" t="s">
        <v>60</v>
      </c>
      <c r="M14711">
        <v>60000</v>
      </c>
      <c r="N14711"/>
      <c r="O14711" t="s">
        <v>26286</v>
      </c>
      <c r="P14711" t="s">
        <v>2258</v>
      </c>
    </row>
    <row r="14712" spans="1:16" x14ac:dyDescent="0.25">
      <c r="A14712" t="s">
        <v>1</v>
      </c>
      <c r="B14712" t="s">
        <v>26287</v>
      </c>
      <c r="C14712" t="s">
        <v>4765</v>
      </c>
      <c r="D14712" t="s">
        <v>8443</v>
      </c>
      <c r="E14712" t="s">
        <v>59</v>
      </c>
      <c r="F14712" t="b">
        <v>0</v>
      </c>
      <c r="G14712" t="s">
        <v>40</v>
      </c>
      <c r="H14712" s="1">
        <v>46181.673472222217</v>
      </c>
      <c r="I14712" t="b">
        <v>1</v>
      </c>
      <c r="J14712" t="b">
        <v>0</v>
      </c>
      <c r="K14712" t="s">
        <v>40</v>
      </c>
      <c r="L14712" t="s">
        <v>60</v>
      </c>
      <c r="M14712">
        <v>55000</v>
      </c>
      <c r="N14712"/>
      <c r="O14712" t="s">
        <v>26288</v>
      </c>
      <c r="P14712" t="s">
        <v>26289</v>
      </c>
    </row>
    <row r="14713" spans="1:16" x14ac:dyDescent="0.25">
      <c r="A14713" t="s">
        <v>3</v>
      </c>
      <c r="B14713" t="s">
        <v>26290</v>
      </c>
      <c r="C14713" t="s">
        <v>112</v>
      </c>
      <c r="D14713" t="s">
        <v>4526</v>
      </c>
      <c r="E14713" t="s">
        <v>59</v>
      </c>
      <c r="F14713" t="b">
        <v>0</v>
      </c>
      <c r="G14713" t="s">
        <v>65</v>
      </c>
      <c r="H14713" s="1">
        <v>46181.709918981483</v>
      </c>
      <c r="I14713" t="b">
        <v>1</v>
      </c>
      <c r="J14713" t="b">
        <v>0</v>
      </c>
      <c r="K14713" t="s">
        <v>41</v>
      </c>
      <c r="L14713" t="s">
        <v>60</v>
      </c>
      <c r="M14713">
        <v>337500</v>
      </c>
      <c r="N14713"/>
      <c r="O14713" t="s">
        <v>26291</v>
      </c>
      <c r="P14713" t="s">
        <v>261</v>
      </c>
    </row>
    <row r="14714" spans="1:16" x14ac:dyDescent="0.25">
      <c r="A14714" t="s">
        <v>0</v>
      </c>
      <c r="B14714" t="s">
        <v>345</v>
      </c>
      <c r="C14714" t="s">
        <v>326</v>
      </c>
      <c r="D14714" t="s">
        <v>4526</v>
      </c>
      <c r="E14714" t="s">
        <v>88</v>
      </c>
      <c r="F14714" t="b">
        <v>0</v>
      </c>
      <c r="G14714" t="s">
        <v>77</v>
      </c>
      <c r="H14714" s="1">
        <v>46181.709953703707</v>
      </c>
      <c r="I14714" t="b">
        <v>0</v>
      </c>
      <c r="J14714" t="b">
        <v>0</v>
      </c>
      <c r="K14714" t="s">
        <v>41</v>
      </c>
      <c r="L14714" t="s">
        <v>74</v>
      </c>
      <c r="M14714"/>
      <c r="N14714">
        <v>39</v>
      </c>
      <c r="O14714" t="s">
        <v>14196</v>
      </c>
      <c r="P14714" t="s">
        <v>1106</v>
      </c>
    </row>
    <row r="14715" spans="1:16" x14ac:dyDescent="0.25">
      <c r="A14715" t="s">
        <v>3</v>
      </c>
      <c r="B14715" t="s">
        <v>26292</v>
      </c>
      <c r="C14715" t="s">
        <v>5717</v>
      </c>
      <c r="D14715" t="s">
        <v>4346</v>
      </c>
      <c r="E14715" t="s">
        <v>59</v>
      </c>
      <c r="F14715" t="b">
        <v>0</v>
      </c>
      <c r="G14715" t="s">
        <v>19</v>
      </c>
      <c r="H14715" s="1">
        <v>46181.710555555554</v>
      </c>
      <c r="I14715" t="b">
        <v>0</v>
      </c>
      <c r="J14715" t="b">
        <v>0</v>
      </c>
      <c r="K14715" t="s">
        <v>19</v>
      </c>
      <c r="L14715" t="s">
        <v>60</v>
      </c>
      <c r="M14715">
        <v>850000</v>
      </c>
      <c r="N14715"/>
      <c r="O14715" t="s">
        <v>818</v>
      </c>
      <c r="P14715" t="s">
        <v>26293</v>
      </c>
    </row>
    <row r="14716" spans="1:16" x14ac:dyDescent="0.25">
      <c r="A14716" t="s">
        <v>2</v>
      </c>
      <c r="B14716" t="s">
        <v>26294</v>
      </c>
      <c r="C14716" t="s">
        <v>2977</v>
      </c>
      <c r="D14716" t="s">
        <v>4526</v>
      </c>
      <c r="E14716" t="s">
        <v>59</v>
      </c>
      <c r="F14716" t="b">
        <v>0</v>
      </c>
      <c r="G14716" t="s">
        <v>65</v>
      </c>
      <c r="H14716" s="1">
        <v>46181.711550925917</v>
      </c>
      <c r="I14716" t="b">
        <v>0</v>
      </c>
      <c r="J14716" t="b">
        <v>1</v>
      </c>
      <c r="K14716" t="s">
        <v>41</v>
      </c>
      <c r="L14716" t="s">
        <v>74</v>
      </c>
      <c r="M14716"/>
      <c r="N14716">
        <v>31.625</v>
      </c>
      <c r="O14716" t="s">
        <v>26295</v>
      </c>
    </row>
    <row r="14717" spans="1:16" x14ac:dyDescent="0.25">
      <c r="A14717" t="s">
        <v>2</v>
      </c>
      <c r="B14717" t="s">
        <v>26296</v>
      </c>
      <c r="C14717" t="s">
        <v>5717</v>
      </c>
      <c r="D14717" t="s">
        <v>4346</v>
      </c>
      <c r="E14717" t="s">
        <v>59</v>
      </c>
      <c r="F14717" t="b">
        <v>0</v>
      </c>
      <c r="G14717" t="s">
        <v>19</v>
      </c>
      <c r="H14717" s="1">
        <v>46181.712118055562</v>
      </c>
      <c r="I14717" t="b">
        <v>0</v>
      </c>
      <c r="J14717" t="b">
        <v>0</v>
      </c>
      <c r="K14717" t="s">
        <v>19</v>
      </c>
      <c r="L14717" t="s">
        <v>60</v>
      </c>
      <c r="M14717">
        <v>650000</v>
      </c>
      <c r="N14717"/>
      <c r="O14717" t="s">
        <v>26297</v>
      </c>
      <c r="P14717" t="s">
        <v>26298</v>
      </c>
    </row>
    <row r="14718" spans="1:16" x14ac:dyDescent="0.25">
      <c r="A14718" t="s">
        <v>2</v>
      </c>
      <c r="B14718" t="s">
        <v>26299</v>
      </c>
      <c r="C14718" t="s">
        <v>5717</v>
      </c>
      <c r="D14718" t="s">
        <v>4346</v>
      </c>
      <c r="E14718" t="s">
        <v>59</v>
      </c>
      <c r="F14718" t="b">
        <v>0</v>
      </c>
      <c r="G14718" t="s">
        <v>19</v>
      </c>
      <c r="H14718" s="1">
        <v>46181.712118055562</v>
      </c>
      <c r="I14718" t="b">
        <v>0</v>
      </c>
      <c r="J14718" t="b">
        <v>0</v>
      </c>
      <c r="K14718" t="s">
        <v>19</v>
      </c>
      <c r="L14718" t="s">
        <v>60</v>
      </c>
      <c r="M14718">
        <v>550000</v>
      </c>
      <c r="N14718"/>
      <c r="O14718" t="s">
        <v>26297</v>
      </c>
      <c r="P14718" t="s">
        <v>26300</v>
      </c>
    </row>
    <row r="14719" spans="1:16" x14ac:dyDescent="0.25">
      <c r="A14719" t="s">
        <v>1</v>
      </c>
      <c r="B14719" t="s">
        <v>26301</v>
      </c>
      <c r="C14719" t="s">
        <v>76</v>
      </c>
      <c r="D14719" t="s">
        <v>4630</v>
      </c>
      <c r="E14719" t="s">
        <v>59</v>
      </c>
      <c r="F14719" t="b">
        <v>1</v>
      </c>
      <c r="G14719" t="s">
        <v>89</v>
      </c>
      <c r="H14719" s="1">
        <v>46181.712962962964</v>
      </c>
      <c r="I14719" t="b">
        <v>0</v>
      </c>
      <c r="J14719" t="b">
        <v>1</v>
      </c>
      <c r="K14719" t="s">
        <v>41</v>
      </c>
      <c r="L14719" t="s">
        <v>60</v>
      </c>
      <c r="M14719">
        <v>95500</v>
      </c>
      <c r="N14719"/>
      <c r="O14719" t="s">
        <v>3716</v>
      </c>
      <c r="P14719" t="s">
        <v>891</v>
      </c>
    </row>
    <row r="14720" spans="1:16" x14ac:dyDescent="0.25">
      <c r="A14720" t="s">
        <v>1</v>
      </c>
      <c r="B14720" t="s">
        <v>16886</v>
      </c>
      <c r="C14720" t="s">
        <v>97</v>
      </c>
      <c r="D14720" t="s">
        <v>4756</v>
      </c>
      <c r="E14720" t="s">
        <v>59</v>
      </c>
      <c r="F14720" t="b">
        <v>0</v>
      </c>
      <c r="G14720" t="s">
        <v>89</v>
      </c>
      <c r="H14720" s="1">
        <v>46181.712962962964</v>
      </c>
      <c r="I14720" t="b">
        <v>0</v>
      </c>
      <c r="J14720" t="b">
        <v>0</v>
      </c>
      <c r="K14720" t="s">
        <v>41</v>
      </c>
      <c r="L14720" t="s">
        <v>60</v>
      </c>
      <c r="M14720">
        <v>154000</v>
      </c>
      <c r="N14720"/>
      <c r="O14720" t="s">
        <v>4860</v>
      </c>
      <c r="P14720" t="s">
        <v>16887</v>
      </c>
    </row>
    <row r="14721" spans="1:16" x14ac:dyDescent="0.25">
      <c r="A14721" t="s">
        <v>1</v>
      </c>
      <c r="B14721" t="s">
        <v>12721</v>
      </c>
      <c r="C14721" t="s">
        <v>672</v>
      </c>
      <c r="D14721" t="s">
        <v>4526</v>
      </c>
      <c r="E14721" t="s">
        <v>88</v>
      </c>
      <c r="F14721" t="b">
        <v>0</v>
      </c>
      <c r="G14721" t="s">
        <v>89</v>
      </c>
      <c r="H14721" s="1">
        <v>46181.713159722232</v>
      </c>
      <c r="I14721" t="b">
        <v>0</v>
      </c>
      <c r="J14721" t="b">
        <v>0</v>
      </c>
      <c r="K14721" t="s">
        <v>41</v>
      </c>
      <c r="L14721" t="s">
        <v>74</v>
      </c>
      <c r="M14721"/>
      <c r="N14721">
        <v>61.5</v>
      </c>
      <c r="O14721" t="s">
        <v>26302</v>
      </c>
      <c r="P14721" t="s">
        <v>26303</v>
      </c>
    </row>
    <row r="14722" spans="1:16" x14ac:dyDescent="0.25">
      <c r="A14722" t="s">
        <v>1</v>
      </c>
      <c r="B14722" t="s">
        <v>26304</v>
      </c>
      <c r="C14722" t="s">
        <v>5717</v>
      </c>
      <c r="D14722" t="s">
        <v>4346</v>
      </c>
      <c r="E14722" t="s">
        <v>59</v>
      </c>
      <c r="F14722" t="b">
        <v>0</v>
      </c>
      <c r="G14722" t="s">
        <v>19</v>
      </c>
      <c r="H14722" s="1">
        <v>46181.713865740741</v>
      </c>
      <c r="I14722" t="b">
        <v>1</v>
      </c>
      <c r="J14722" t="b">
        <v>0</v>
      </c>
      <c r="K14722" t="s">
        <v>19</v>
      </c>
      <c r="L14722" t="s">
        <v>60</v>
      </c>
      <c r="M14722">
        <v>450000</v>
      </c>
      <c r="N14722"/>
      <c r="O14722" t="s">
        <v>26297</v>
      </c>
      <c r="P14722" t="s">
        <v>763</v>
      </c>
    </row>
    <row r="14723" spans="1:16" x14ac:dyDescent="0.25">
      <c r="A14723" t="s">
        <v>1</v>
      </c>
      <c r="B14723" t="s">
        <v>26305</v>
      </c>
      <c r="C14723" t="s">
        <v>5215</v>
      </c>
      <c r="D14723" t="s">
        <v>4346</v>
      </c>
      <c r="E14723" t="s">
        <v>59</v>
      </c>
      <c r="F14723" t="b">
        <v>0</v>
      </c>
      <c r="G14723" t="s">
        <v>19</v>
      </c>
      <c r="H14723" s="1">
        <v>46181.713865740741</v>
      </c>
      <c r="I14723" t="b">
        <v>1</v>
      </c>
      <c r="J14723" t="b">
        <v>0</v>
      </c>
      <c r="K14723" t="s">
        <v>19</v>
      </c>
      <c r="L14723" t="s">
        <v>60</v>
      </c>
      <c r="M14723">
        <v>550000</v>
      </c>
      <c r="N14723"/>
      <c r="O14723" t="s">
        <v>818</v>
      </c>
    </row>
    <row r="14724" spans="1:16" x14ac:dyDescent="0.25">
      <c r="A14724" t="s">
        <v>1</v>
      </c>
      <c r="B14724" t="s">
        <v>26306</v>
      </c>
      <c r="C14724" t="s">
        <v>5215</v>
      </c>
      <c r="D14724" t="s">
        <v>4346</v>
      </c>
      <c r="E14724" t="s">
        <v>59</v>
      </c>
      <c r="F14724" t="b">
        <v>0</v>
      </c>
      <c r="G14724" t="s">
        <v>19</v>
      </c>
      <c r="H14724" s="1">
        <v>46181.713888888888</v>
      </c>
      <c r="I14724" t="b">
        <v>0</v>
      </c>
      <c r="J14724" t="b">
        <v>0</v>
      </c>
      <c r="K14724" t="s">
        <v>19</v>
      </c>
      <c r="L14724" t="s">
        <v>60</v>
      </c>
      <c r="M14724">
        <v>1300000</v>
      </c>
      <c r="N14724"/>
      <c r="O14724" t="s">
        <v>1386</v>
      </c>
      <c r="P14724" t="s">
        <v>26307</v>
      </c>
    </row>
    <row r="14725" spans="1:16" x14ac:dyDescent="0.25">
      <c r="A14725" t="s">
        <v>8</v>
      </c>
      <c r="B14725" t="s">
        <v>26308</v>
      </c>
      <c r="C14725" t="s">
        <v>5026</v>
      </c>
      <c r="D14725" t="s">
        <v>22383</v>
      </c>
      <c r="E14725" t="s">
        <v>59</v>
      </c>
      <c r="F14725" t="b">
        <v>0</v>
      </c>
      <c r="G14725" t="s">
        <v>40</v>
      </c>
      <c r="H14725" s="1">
        <v>46181.714953703697</v>
      </c>
      <c r="I14725" t="b">
        <v>0</v>
      </c>
      <c r="J14725" t="b">
        <v>0</v>
      </c>
      <c r="K14725" t="s">
        <v>40</v>
      </c>
      <c r="L14725" t="s">
        <v>60</v>
      </c>
      <c r="M14725">
        <v>52951</v>
      </c>
      <c r="N14725"/>
      <c r="O14725" t="s">
        <v>26244</v>
      </c>
    </row>
    <row r="14726" spans="1:16" x14ac:dyDescent="0.25">
      <c r="A14726" t="s">
        <v>0</v>
      </c>
      <c r="B14726" t="s">
        <v>0</v>
      </c>
      <c r="C14726" t="s">
        <v>1047</v>
      </c>
      <c r="D14726" t="s">
        <v>4526</v>
      </c>
      <c r="E14726" t="s">
        <v>88</v>
      </c>
      <c r="F14726" t="b">
        <v>0</v>
      </c>
      <c r="G14726" t="s">
        <v>65</v>
      </c>
      <c r="H14726" s="1">
        <v>46181.751597222217</v>
      </c>
      <c r="I14726" t="b">
        <v>0</v>
      </c>
      <c r="J14726" t="b">
        <v>0</v>
      </c>
      <c r="K14726" t="s">
        <v>41</v>
      </c>
      <c r="L14726" t="s">
        <v>74</v>
      </c>
      <c r="M14726"/>
      <c r="N14726">
        <v>48.08</v>
      </c>
      <c r="O14726" t="s">
        <v>1993</v>
      </c>
      <c r="P14726" t="s">
        <v>26309</v>
      </c>
    </row>
    <row r="14727" spans="1:16" x14ac:dyDescent="0.25">
      <c r="A14727" t="s">
        <v>0</v>
      </c>
      <c r="B14727" t="s">
        <v>26310</v>
      </c>
      <c r="C14727" t="s">
        <v>3413</v>
      </c>
      <c r="D14727" t="s">
        <v>4526</v>
      </c>
      <c r="E14727" t="s">
        <v>88</v>
      </c>
      <c r="F14727" t="b">
        <v>0</v>
      </c>
      <c r="G14727" t="s">
        <v>68</v>
      </c>
      <c r="H14727" s="1">
        <v>46181.751597222217</v>
      </c>
      <c r="I14727" t="b">
        <v>0</v>
      </c>
      <c r="J14727" t="b">
        <v>0</v>
      </c>
      <c r="K14727" t="s">
        <v>41</v>
      </c>
      <c r="L14727" t="s">
        <v>74</v>
      </c>
      <c r="M14727"/>
      <c r="N14727">
        <v>71.5</v>
      </c>
      <c r="O14727" t="s">
        <v>105</v>
      </c>
    </row>
    <row r="14728" spans="1:16" x14ac:dyDescent="0.25">
      <c r="A14728" t="s">
        <v>0</v>
      </c>
      <c r="B14728" t="s">
        <v>26311</v>
      </c>
      <c r="C14728" t="s">
        <v>198</v>
      </c>
      <c r="D14728" t="s">
        <v>2360</v>
      </c>
      <c r="E14728" t="s">
        <v>59</v>
      </c>
      <c r="F14728" t="b">
        <v>0</v>
      </c>
      <c r="G14728" t="s">
        <v>41</v>
      </c>
      <c r="H14728" s="1">
        <v>46181.753009259257</v>
      </c>
      <c r="I14728" t="b">
        <v>1</v>
      </c>
      <c r="J14728" t="b">
        <v>1</v>
      </c>
      <c r="K14728" t="s">
        <v>41</v>
      </c>
      <c r="L14728" t="s">
        <v>60</v>
      </c>
      <c r="M14728">
        <v>100000</v>
      </c>
      <c r="N14728"/>
      <c r="O14728" t="s">
        <v>26312</v>
      </c>
      <c r="P14728" t="s">
        <v>26313</v>
      </c>
    </row>
    <row r="14729" spans="1:16" x14ac:dyDescent="0.25">
      <c r="A14729" t="s">
        <v>2</v>
      </c>
      <c r="B14729" t="s">
        <v>26314</v>
      </c>
      <c r="C14729" t="s">
        <v>201</v>
      </c>
      <c r="D14729" t="s">
        <v>4526</v>
      </c>
      <c r="E14729" t="s">
        <v>59</v>
      </c>
      <c r="F14729" t="b">
        <v>0</v>
      </c>
      <c r="G14729" t="s">
        <v>77</v>
      </c>
      <c r="H14729" s="1">
        <v>46181.753136574072</v>
      </c>
      <c r="I14729" t="b">
        <v>0</v>
      </c>
      <c r="J14729" t="b">
        <v>0</v>
      </c>
      <c r="K14729" t="s">
        <v>41</v>
      </c>
      <c r="L14729" t="s">
        <v>74</v>
      </c>
      <c r="M14729"/>
      <c r="N14729">
        <v>75.5</v>
      </c>
      <c r="O14729" t="s">
        <v>1164</v>
      </c>
      <c r="P14729" t="s">
        <v>26315</v>
      </c>
    </row>
    <row r="14730" spans="1:16" x14ac:dyDescent="0.25">
      <c r="A14730" t="s">
        <v>2</v>
      </c>
      <c r="B14730" t="s">
        <v>26316</v>
      </c>
      <c r="C14730" t="s">
        <v>271</v>
      </c>
      <c r="D14730" t="s">
        <v>4526</v>
      </c>
      <c r="E14730" t="s">
        <v>59</v>
      </c>
      <c r="F14730" t="b">
        <v>0</v>
      </c>
      <c r="G14730" t="s">
        <v>77</v>
      </c>
      <c r="H14730" s="1">
        <v>46181.753148148149</v>
      </c>
      <c r="I14730" t="b">
        <v>0</v>
      </c>
      <c r="J14730" t="b">
        <v>1</v>
      </c>
      <c r="K14730" t="s">
        <v>41</v>
      </c>
      <c r="L14730" t="s">
        <v>60</v>
      </c>
      <c r="M14730">
        <v>109700</v>
      </c>
      <c r="N14730"/>
      <c r="O14730" t="s">
        <v>26317</v>
      </c>
      <c r="P14730" t="s">
        <v>26318</v>
      </c>
    </row>
    <row r="14731" spans="1:16" x14ac:dyDescent="0.25">
      <c r="A14731" t="s">
        <v>2</v>
      </c>
      <c r="B14731" t="s">
        <v>26319</v>
      </c>
      <c r="C14731" t="s">
        <v>76</v>
      </c>
      <c r="D14731" t="s">
        <v>4346</v>
      </c>
      <c r="E14731" t="s">
        <v>59</v>
      </c>
      <c r="F14731" t="b">
        <v>1</v>
      </c>
      <c r="G14731" t="s">
        <v>65</v>
      </c>
      <c r="H14731" s="1">
        <v>46181.753194444442</v>
      </c>
      <c r="I14731" t="b">
        <v>0</v>
      </c>
      <c r="J14731" t="b">
        <v>1</v>
      </c>
      <c r="K14731" t="s">
        <v>41</v>
      </c>
      <c r="L14731" t="s">
        <v>60</v>
      </c>
      <c r="M14731">
        <v>120890</v>
      </c>
      <c r="N14731"/>
      <c r="O14731" t="s">
        <v>26121</v>
      </c>
      <c r="P14731" t="s">
        <v>462</v>
      </c>
    </row>
    <row r="14732" spans="1:16" x14ac:dyDescent="0.25">
      <c r="A14732" t="s">
        <v>1</v>
      </c>
      <c r="B14732" t="s">
        <v>1</v>
      </c>
      <c r="C14732" t="s">
        <v>3933</v>
      </c>
      <c r="D14732" t="s">
        <v>4526</v>
      </c>
      <c r="E14732" t="s">
        <v>59</v>
      </c>
      <c r="F14732" t="b">
        <v>0</v>
      </c>
      <c r="G14732" t="s">
        <v>77</v>
      </c>
      <c r="H14732" s="1">
        <v>46181.754756944443</v>
      </c>
      <c r="I14732" t="b">
        <v>0</v>
      </c>
      <c r="J14732" t="b">
        <v>0</v>
      </c>
      <c r="K14732" t="s">
        <v>41</v>
      </c>
      <c r="L14732" t="s">
        <v>60</v>
      </c>
      <c r="M14732">
        <v>145000</v>
      </c>
      <c r="N14732"/>
      <c r="O14732" t="s">
        <v>26320</v>
      </c>
      <c r="P14732" t="s">
        <v>1947</v>
      </c>
    </row>
    <row r="14733" spans="1:16" x14ac:dyDescent="0.25">
      <c r="A14733" t="s">
        <v>1</v>
      </c>
      <c r="B14733" t="s">
        <v>26321</v>
      </c>
      <c r="C14733" t="s">
        <v>164</v>
      </c>
      <c r="D14733" t="s">
        <v>4526</v>
      </c>
      <c r="E14733" t="s">
        <v>88</v>
      </c>
      <c r="F14733" t="b">
        <v>0</v>
      </c>
      <c r="G14733" t="s">
        <v>77</v>
      </c>
      <c r="H14733" s="1">
        <v>46181.754756944443</v>
      </c>
      <c r="I14733" t="b">
        <v>0</v>
      </c>
      <c r="J14733" t="b">
        <v>0</v>
      </c>
      <c r="K14733" t="s">
        <v>41</v>
      </c>
      <c r="L14733" t="s">
        <v>74</v>
      </c>
      <c r="M14733"/>
      <c r="N14733">
        <v>47.5</v>
      </c>
      <c r="O14733" t="s">
        <v>744</v>
      </c>
      <c r="P14733" t="s">
        <v>26322</v>
      </c>
    </row>
    <row r="14734" spans="1:16" x14ac:dyDescent="0.25">
      <c r="A14734" t="s">
        <v>2</v>
      </c>
      <c r="B14734" t="s">
        <v>2852</v>
      </c>
      <c r="C14734" t="s">
        <v>672</v>
      </c>
      <c r="D14734" t="s">
        <v>4526</v>
      </c>
      <c r="E14734" t="s">
        <v>88</v>
      </c>
      <c r="F14734" t="b">
        <v>0</v>
      </c>
      <c r="G14734" t="s">
        <v>77</v>
      </c>
      <c r="H14734" s="1">
        <v>46181.754814814813</v>
      </c>
      <c r="I14734" t="b">
        <v>0</v>
      </c>
      <c r="J14734" t="b">
        <v>0</v>
      </c>
      <c r="K14734" t="s">
        <v>41</v>
      </c>
      <c r="L14734" t="s">
        <v>74</v>
      </c>
      <c r="M14734"/>
      <c r="N14734">
        <v>71</v>
      </c>
      <c r="O14734" t="s">
        <v>1980</v>
      </c>
      <c r="P14734" t="s">
        <v>26323</v>
      </c>
    </row>
    <row r="14735" spans="1:16" x14ac:dyDescent="0.25">
      <c r="A14735" t="s">
        <v>1</v>
      </c>
      <c r="B14735" t="s">
        <v>1</v>
      </c>
      <c r="C14735" t="s">
        <v>26324</v>
      </c>
      <c r="D14735" t="s">
        <v>4346</v>
      </c>
      <c r="E14735" t="s">
        <v>59</v>
      </c>
      <c r="F14735" t="b">
        <v>0</v>
      </c>
      <c r="G14735" t="s">
        <v>13</v>
      </c>
      <c r="H14735" s="1">
        <v>46181.755162037043</v>
      </c>
      <c r="I14735" t="b">
        <v>1</v>
      </c>
      <c r="J14735" t="b">
        <v>0</v>
      </c>
      <c r="K14735" t="s">
        <v>13</v>
      </c>
      <c r="L14735" t="s">
        <v>60</v>
      </c>
      <c r="M14735">
        <v>70790.55</v>
      </c>
      <c r="N14735"/>
      <c r="O14735" t="s">
        <v>26325</v>
      </c>
      <c r="P14735" t="s">
        <v>26326</v>
      </c>
    </row>
    <row r="14736" spans="1:16" x14ac:dyDescent="0.25">
      <c r="A14736" t="s">
        <v>0</v>
      </c>
      <c r="B14736" t="s">
        <v>0</v>
      </c>
      <c r="C14736" t="s">
        <v>612</v>
      </c>
      <c r="D14736" t="s">
        <v>2471</v>
      </c>
      <c r="E14736" t="s">
        <v>59</v>
      </c>
      <c r="F14736" t="b">
        <v>0</v>
      </c>
      <c r="G14736" t="s">
        <v>73</v>
      </c>
      <c r="H14736" s="1">
        <v>46181.793252314812</v>
      </c>
      <c r="I14736" t="b">
        <v>1</v>
      </c>
      <c r="J14736" t="b">
        <v>1</v>
      </c>
      <c r="K14736" t="s">
        <v>41</v>
      </c>
      <c r="L14736" t="s">
        <v>60</v>
      </c>
      <c r="M14736">
        <v>75000</v>
      </c>
      <c r="N14736"/>
      <c r="O14736" t="s">
        <v>26327</v>
      </c>
    </row>
    <row r="14737" spans="1:16" x14ac:dyDescent="0.25">
      <c r="A14737" t="s">
        <v>0</v>
      </c>
      <c r="B14737" t="s">
        <v>26328</v>
      </c>
      <c r="C14737" t="s">
        <v>2335</v>
      </c>
      <c r="D14737" t="s">
        <v>2360</v>
      </c>
      <c r="E14737" t="s">
        <v>59</v>
      </c>
      <c r="F14737" t="b">
        <v>0</v>
      </c>
      <c r="G14737" t="s">
        <v>65</v>
      </c>
      <c r="H14737" s="1">
        <v>46181.793252314812</v>
      </c>
      <c r="I14737" t="b">
        <v>0</v>
      </c>
      <c r="J14737" t="b">
        <v>0</v>
      </c>
      <c r="K14737" t="s">
        <v>41</v>
      </c>
      <c r="L14737" t="s">
        <v>60</v>
      </c>
      <c r="M14737">
        <v>86000</v>
      </c>
      <c r="N14737"/>
      <c r="O14737" t="s">
        <v>1774</v>
      </c>
      <c r="P14737" t="s">
        <v>10402</v>
      </c>
    </row>
    <row r="14738" spans="1:16" x14ac:dyDescent="0.25">
      <c r="A14738" t="s">
        <v>0</v>
      </c>
      <c r="B14738" t="s">
        <v>1814</v>
      </c>
      <c r="C14738" t="s">
        <v>2500</v>
      </c>
      <c r="D14738" t="s">
        <v>4346</v>
      </c>
      <c r="E14738" t="s">
        <v>59</v>
      </c>
      <c r="F14738" t="b">
        <v>0</v>
      </c>
      <c r="G14738" t="s">
        <v>65</v>
      </c>
      <c r="H14738" s="1">
        <v>46181.793263888889</v>
      </c>
      <c r="I14738" t="b">
        <v>0</v>
      </c>
      <c r="J14738" t="b">
        <v>0</v>
      </c>
      <c r="K14738" t="s">
        <v>41</v>
      </c>
      <c r="L14738" t="s">
        <v>60</v>
      </c>
      <c r="M14738">
        <v>70500</v>
      </c>
      <c r="N14738"/>
      <c r="O14738" t="s">
        <v>26329</v>
      </c>
      <c r="P14738" t="s">
        <v>2501</v>
      </c>
    </row>
    <row r="14739" spans="1:16" x14ac:dyDescent="0.25">
      <c r="A14739" t="s">
        <v>0</v>
      </c>
      <c r="B14739" t="s">
        <v>26330</v>
      </c>
      <c r="C14739" t="s">
        <v>522</v>
      </c>
      <c r="D14739" t="s">
        <v>4526</v>
      </c>
      <c r="E14739" t="s">
        <v>59</v>
      </c>
      <c r="F14739" t="b">
        <v>0</v>
      </c>
      <c r="G14739" t="s">
        <v>77</v>
      </c>
      <c r="H14739" s="1">
        <v>46181.793275462973</v>
      </c>
      <c r="I14739" t="b">
        <v>0</v>
      </c>
      <c r="J14739" t="b">
        <v>1</v>
      </c>
      <c r="K14739" t="s">
        <v>41</v>
      </c>
      <c r="L14739" t="s">
        <v>74</v>
      </c>
      <c r="M14739"/>
      <c r="N14739">
        <v>55.5</v>
      </c>
      <c r="O14739" t="s">
        <v>7085</v>
      </c>
      <c r="P14739" t="s">
        <v>26331</v>
      </c>
    </row>
    <row r="14740" spans="1:16" x14ac:dyDescent="0.25">
      <c r="A14740" t="s">
        <v>1</v>
      </c>
      <c r="B14740" t="s">
        <v>26332</v>
      </c>
      <c r="C14740" t="s">
        <v>6081</v>
      </c>
      <c r="D14740" t="s">
        <v>4346</v>
      </c>
      <c r="E14740" t="s">
        <v>59</v>
      </c>
      <c r="F14740" t="b">
        <v>0</v>
      </c>
      <c r="G14740" t="s">
        <v>40</v>
      </c>
      <c r="H14740" s="1">
        <v>46181.798159722217</v>
      </c>
      <c r="I14740" t="b">
        <v>1</v>
      </c>
      <c r="J14740" t="b">
        <v>0</v>
      </c>
      <c r="K14740" t="s">
        <v>40</v>
      </c>
      <c r="L14740" t="s">
        <v>60</v>
      </c>
      <c r="M14740">
        <v>70000</v>
      </c>
      <c r="N14740"/>
      <c r="O14740" t="s">
        <v>101</v>
      </c>
      <c r="P14740" t="s">
        <v>239</v>
      </c>
    </row>
    <row r="14741" spans="1:16" x14ac:dyDescent="0.25">
      <c r="A14741" t="s">
        <v>0</v>
      </c>
      <c r="B14741" t="s">
        <v>26333</v>
      </c>
      <c r="C14741" t="s">
        <v>172</v>
      </c>
      <c r="D14741" t="s">
        <v>4526</v>
      </c>
      <c r="E14741" t="s">
        <v>59</v>
      </c>
      <c r="F14741" t="b">
        <v>0</v>
      </c>
      <c r="G14741" t="s">
        <v>68</v>
      </c>
      <c r="H14741" s="1">
        <v>46181.834918981483</v>
      </c>
      <c r="I14741" t="b">
        <v>1</v>
      </c>
      <c r="J14741" t="b">
        <v>1</v>
      </c>
      <c r="K14741" t="s">
        <v>41</v>
      </c>
      <c r="L14741" t="s">
        <v>60</v>
      </c>
      <c r="M14741">
        <v>105000</v>
      </c>
      <c r="N14741"/>
      <c r="O14741" t="s">
        <v>26334</v>
      </c>
      <c r="P14741" t="s">
        <v>26335</v>
      </c>
    </row>
    <row r="14742" spans="1:16" x14ac:dyDescent="0.25">
      <c r="A14742" t="s">
        <v>0</v>
      </c>
      <c r="B14742" t="s">
        <v>16526</v>
      </c>
      <c r="C14742" t="s">
        <v>112</v>
      </c>
      <c r="D14742" t="s">
        <v>4526</v>
      </c>
      <c r="E14742" t="s">
        <v>59</v>
      </c>
      <c r="F14742" t="b">
        <v>0</v>
      </c>
      <c r="G14742" t="s">
        <v>65</v>
      </c>
      <c r="H14742" s="1">
        <v>46181.834930555553</v>
      </c>
      <c r="I14742" t="b">
        <v>0</v>
      </c>
      <c r="J14742" t="b">
        <v>1</v>
      </c>
      <c r="K14742" t="s">
        <v>41</v>
      </c>
      <c r="L14742" t="s">
        <v>60</v>
      </c>
      <c r="M14742">
        <v>127500</v>
      </c>
      <c r="N14742"/>
      <c r="O14742" t="s">
        <v>16527</v>
      </c>
      <c r="P14742" t="s">
        <v>16528</v>
      </c>
    </row>
    <row r="14743" spans="1:16" x14ac:dyDescent="0.25">
      <c r="A14743" t="s">
        <v>0</v>
      </c>
      <c r="B14743" t="s">
        <v>26336</v>
      </c>
      <c r="C14743" t="s">
        <v>76</v>
      </c>
      <c r="D14743" t="s">
        <v>4526</v>
      </c>
      <c r="F14743" t="b">
        <v>1</v>
      </c>
      <c r="G14743" t="s">
        <v>65</v>
      </c>
      <c r="H14743" s="1">
        <v>46181.835023148153</v>
      </c>
      <c r="I14743" t="b">
        <v>0</v>
      </c>
      <c r="J14743" t="b">
        <v>0</v>
      </c>
      <c r="K14743" t="s">
        <v>41</v>
      </c>
      <c r="L14743" t="s">
        <v>74</v>
      </c>
      <c r="M14743"/>
      <c r="N14743">
        <v>30</v>
      </c>
      <c r="O14743" t="s">
        <v>7766</v>
      </c>
      <c r="P14743" t="s">
        <v>219</v>
      </c>
    </row>
    <row r="14744" spans="1:16" x14ac:dyDescent="0.25">
      <c r="A14744" t="s">
        <v>3</v>
      </c>
      <c r="B14744" t="s">
        <v>3</v>
      </c>
      <c r="C14744" t="s">
        <v>198</v>
      </c>
      <c r="D14744" t="s">
        <v>4526</v>
      </c>
      <c r="E14744" t="s">
        <v>88</v>
      </c>
      <c r="F14744" t="b">
        <v>0</v>
      </c>
      <c r="G14744" t="s">
        <v>41</v>
      </c>
      <c r="H14744" s="1">
        <v>46181.836377314823</v>
      </c>
      <c r="I14744" t="b">
        <v>0</v>
      </c>
      <c r="J14744" t="b">
        <v>1</v>
      </c>
      <c r="K14744" t="s">
        <v>41</v>
      </c>
      <c r="L14744" t="s">
        <v>60</v>
      </c>
      <c r="M14744">
        <v>92500</v>
      </c>
      <c r="N14744"/>
      <c r="O14744" t="s">
        <v>26337</v>
      </c>
      <c r="P14744" t="s">
        <v>13974</v>
      </c>
    </row>
    <row r="14745" spans="1:16" x14ac:dyDescent="0.25">
      <c r="A14745" t="s">
        <v>2</v>
      </c>
      <c r="B14745" t="s">
        <v>26338</v>
      </c>
      <c r="C14745" t="s">
        <v>237</v>
      </c>
      <c r="D14745" t="s">
        <v>4756</v>
      </c>
      <c r="E14745" t="s">
        <v>59</v>
      </c>
      <c r="F14745" t="b">
        <v>0</v>
      </c>
      <c r="G14745" t="s">
        <v>89</v>
      </c>
      <c r="H14745" s="1">
        <v>46181.836493055547</v>
      </c>
      <c r="I14745" t="b">
        <v>0</v>
      </c>
      <c r="J14745" t="b">
        <v>0</v>
      </c>
      <c r="K14745" t="s">
        <v>41</v>
      </c>
      <c r="L14745" t="s">
        <v>60</v>
      </c>
      <c r="M14745">
        <v>100000</v>
      </c>
      <c r="N14745"/>
      <c r="O14745" t="s">
        <v>21022</v>
      </c>
      <c r="P14745" t="s">
        <v>26339</v>
      </c>
    </row>
    <row r="14746" spans="1:16" x14ac:dyDescent="0.25">
      <c r="A14746" t="s">
        <v>2</v>
      </c>
      <c r="B14746" t="s">
        <v>2</v>
      </c>
      <c r="C14746" t="s">
        <v>2460</v>
      </c>
      <c r="D14746" t="s">
        <v>4587</v>
      </c>
      <c r="E14746" t="s">
        <v>59</v>
      </c>
      <c r="F14746" t="b">
        <v>0</v>
      </c>
      <c r="G14746" t="s">
        <v>73</v>
      </c>
      <c r="H14746" s="1">
        <v>46181.836539351847</v>
      </c>
      <c r="I14746" t="b">
        <v>0</v>
      </c>
      <c r="J14746" t="b">
        <v>0</v>
      </c>
      <c r="K14746" t="s">
        <v>41</v>
      </c>
      <c r="L14746" t="s">
        <v>74</v>
      </c>
      <c r="M14746"/>
      <c r="N14746">
        <v>32.5</v>
      </c>
      <c r="O14746" t="s">
        <v>23204</v>
      </c>
      <c r="P14746" t="s">
        <v>26340</v>
      </c>
    </row>
    <row r="14747" spans="1:16" x14ac:dyDescent="0.25">
      <c r="A14747" t="s">
        <v>1</v>
      </c>
      <c r="B14747" t="s">
        <v>26341</v>
      </c>
      <c r="C14747" t="s">
        <v>76</v>
      </c>
      <c r="D14747" t="s">
        <v>4346</v>
      </c>
      <c r="E14747" t="s">
        <v>59</v>
      </c>
      <c r="F14747" t="b">
        <v>1</v>
      </c>
      <c r="G14747" t="s">
        <v>68</v>
      </c>
      <c r="H14747" s="1">
        <v>46181.83797453704</v>
      </c>
      <c r="I14747" t="b">
        <v>1</v>
      </c>
      <c r="J14747" t="b">
        <v>0</v>
      </c>
      <c r="K14747" t="s">
        <v>41</v>
      </c>
      <c r="L14747" t="s">
        <v>60</v>
      </c>
      <c r="M14747">
        <v>54000</v>
      </c>
      <c r="N14747"/>
      <c r="O14747" t="s">
        <v>26342</v>
      </c>
      <c r="P14747" t="s">
        <v>26343</v>
      </c>
    </row>
    <row r="14748" spans="1:16" x14ac:dyDescent="0.25">
      <c r="A14748" t="s">
        <v>1</v>
      </c>
      <c r="B14748" t="s">
        <v>26344</v>
      </c>
      <c r="C14748" t="s">
        <v>616</v>
      </c>
      <c r="D14748" t="s">
        <v>4587</v>
      </c>
      <c r="E14748" t="s">
        <v>59</v>
      </c>
      <c r="F14748" t="b">
        <v>0</v>
      </c>
      <c r="G14748" t="s">
        <v>68</v>
      </c>
      <c r="H14748" s="1">
        <v>46181.83798611111</v>
      </c>
      <c r="I14748" t="b">
        <v>1</v>
      </c>
      <c r="J14748" t="b">
        <v>0</v>
      </c>
      <c r="K14748" t="s">
        <v>41</v>
      </c>
      <c r="L14748" t="s">
        <v>74</v>
      </c>
      <c r="M14748"/>
      <c r="N14748">
        <v>65</v>
      </c>
      <c r="O14748" t="s">
        <v>4316</v>
      </c>
      <c r="P14748" t="s">
        <v>26345</v>
      </c>
    </row>
    <row r="14749" spans="1:16" x14ac:dyDescent="0.25">
      <c r="A14749" t="s">
        <v>1</v>
      </c>
      <c r="B14749" t="s">
        <v>26346</v>
      </c>
      <c r="C14749" t="s">
        <v>218</v>
      </c>
      <c r="D14749" t="s">
        <v>4587</v>
      </c>
      <c r="E14749" t="s">
        <v>59</v>
      </c>
      <c r="F14749" t="b">
        <v>0</v>
      </c>
      <c r="G14749" t="s">
        <v>77</v>
      </c>
      <c r="H14749" s="1">
        <v>46181.838020833333</v>
      </c>
      <c r="I14749" t="b">
        <v>1</v>
      </c>
      <c r="J14749" t="b">
        <v>0</v>
      </c>
      <c r="K14749" t="s">
        <v>41</v>
      </c>
      <c r="L14749" t="s">
        <v>74</v>
      </c>
      <c r="M14749"/>
      <c r="N14749">
        <v>62</v>
      </c>
      <c r="O14749" t="s">
        <v>26347</v>
      </c>
      <c r="P14749" t="s">
        <v>26348</v>
      </c>
    </row>
    <row r="14750" spans="1:16" x14ac:dyDescent="0.25">
      <c r="A14750" t="s">
        <v>5</v>
      </c>
      <c r="B14750" t="s">
        <v>26349</v>
      </c>
      <c r="C14750" t="s">
        <v>290</v>
      </c>
      <c r="D14750" t="s">
        <v>4346</v>
      </c>
      <c r="E14750" t="s">
        <v>59</v>
      </c>
      <c r="F14750" t="b">
        <v>0</v>
      </c>
      <c r="G14750" t="s">
        <v>89</v>
      </c>
      <c r="H14750" s="1">
        <v>46181.838113425933</v>
      </c>
      <c r="I14750" t="b">
        <v>0</v>
      </c>
      <c r="J14750" t="b">
        <v>1</v>
      </c>
      <c r="K14750" t="s">
        <v>41</v>
      </c>
      <c r="L14750" t="s">
        <v>60</v>
      </c>
      <c r="M14750">
        <v>351625</v>
      </c>
      <c r="N14750"/>
      <c r="O14750" t="s">
        <v>3024</v>
      </c>
      <c r="P14750" t="s">
        <v>26350</v>
      </c>
    </row>
    <row r="14751" spans="1:16" x14ac:dyDescent="0.25">
      <c r="A14751" t="s">
        <v>5</v>
      </c>
      <c r="B14751" t="s">
        <v>26351</v>
      </c>
      <c r="C14751" t="s">
        <v>733</v>
      </c>
      <c r="D14751" t="s">
        <v>4526</v>
      </c>
      <c r="E14751" t="s">
        <v>59</v>
      </c>
      <c r="F14751" t="b">
        <v>0</v>
      </c>
      <c r="G14751" t="s">
        <v>41</v>
      </c>
      <c r="H14751" s="1">
        <v>46181.840011574073</v>
      </c>
      <c r="I14751" t="b">
        <v>0</v>
      </c>
      <c r="J14751" t="b">
        <v>1</v>
      </c>
      <c r="K14751" t="s">
        <v>41</v>
      </c>
      <c r="L14751" t="s">
        <v>60</v>
      </c>
      <c r="M14751">
        <v>187374</v>
      </c>
      <c r="N14751"/>
      <c r="O14751" t="s">
        <v>496</v>
      </c>
      <c r="P14751" t="s">
        <v>23851</v>
      </c>
    </row>
    <row r="14752" spans="1:16" x14ac:dyDescent="0.25">
      <c r="A14752" t="s">
        <v>0</v>
      </c>
      <c r="B14752" t="s">
        <v>0</v>
      </c>
      <c r="C14752" t="s">
        <v>522</v>
      </c>
      <c r="D14752" t="s">
        <v>4526</v>
      </c>
      <c r="E14752" t="s">
        <v>88</v>
      </c>
      <c r="F14752" t="b">
        <v>0</v>
      </c>
      <c r="G14752" t="s">
        <v>77</v>
      </c>
      <c r="H14752" s="1">
        <v>46181.876585648148</v>
      </c>
      <c r="I14752" t="b">
        <v>0</v>
      </c>
      <c r="J14752" t="b">
        <v>1</v>
      </c>
      <c r="K14752" t="s">
        <v>41</v>
      </c>
      <c r="L14752" t="s">
        <v>74</v>
      </c>
      <c r="M14752"/>
      <c r="N14752">
        <v>43</v>
      </c>
      <c r="O14752" t="s">
        <v>155</v>
      </c>
      <c r="P14752" t="s">
        <v>26331</v>
      </c>
    </row>
    <row r="14753" spans="1:16" x14ac:dyDescent="0.25">
      <c r="A14753" t="s">
        <v>0</v>
      </c>
      <c r="B14753" t="s">
        <v>4006</v>
      </c>
      <c r="C14753" t="s">
        <v>172</v>
      </c>
      <c r="D14753" t="s">
        <v>4526</v>
      </c>
      <c r="E14753" t="s">
        <v>59</v>
      </c>
      <c r="F14753" t="b">
        <v>0</v>
      </c>
      <c r="G14753" t="s">
        <v>68</v>
      </c>
      <c r="H14753" s="1">
        <v>46181.876585648148</v>
      </c>
      <c r="I14753" t="b">
        <v>0</v>
      </c>
      <c r="J14753" t="b">
        <v>0</v>
      </c>
      <c r="K14753" t="s">
        <v>41</v>
      </c>
      <c r="L14753" t="s">
        <v>60</v>
      </c>
      <c r="M14753">
        <v>68500</v>
      </c>
      <c r="N14753"/>
      <c r="O14753" t="s">
        <v>26352</v>
      </c>
      <c r="P14753" t="s">
        <v>2710</v>
      </c>
    </row>
    <row r="14754" spans="1:16" x14ac:dyDescent="0.25">
      <c r="A14754" t="s">
        <v>3</v>
      </c>
      <c r="B14754" t="s">
        <v>26353</v>
      </c>
      <c r="C14754" t="s">
        <v>112</v>
      </c>
      <c r="D14754" t="s">
        <v>4526</v>
      </c>
      <c r="E14754" t="s">
        <v>59</v>
      </c>
      <c r="F14754" t="b">
        <v>0</v>
      </c>
      <c r="G14754" t="s">
        <v>65</v>
      </c>
      <c r="H14754" s="1">
        <v>46181.876597222217</v>
      </c>
      <c r="I14754" t="b">
        <v>0</v>
      </c>
      <c r="J14754" t="b">
        <v>1</v>
      </c>
      <c r="K14754" t="s">
        <v>41</v>
      </c>
      <c r="L14754" t="s">
        <v>60</v>
      </c>
      <c r="M14754">
        <v>70000</v>
      </c>
      <c r="N14754"/>
      <c r="O14754" t="s">
        <v>26354</v>
      </c>
      <c r="P14754" t="s">
        <v>219</v>
      </c>
    </row>
    <row r="14755" spans="1:16" x14ac:dyDescent="0.25">
      <c r="A14755" t="s">
        <v>8</v>
      </c>
      <c r="B14755" t="s">
        <v>26355</v>
      </c>
      <c r="C14755" t="s">
        <v>112</v>
      </c>
      <c r="D14755" t="s">
        <v>4526</v>
      </c>
      <c r="E14755" t="s">
        <v>59</v>
      </c>
      <c r="F14755" t="b">
        <v>0</v>
      </c>
      <c r="G14755" t="s">
        <v>65</v>
      </c>
      <c r="H14755" s="1">
        <v>46181.878240740742</v>
      </c>
      <c r="I14755" t="b">
        <v>0</v>
      </c>
      <c r="J14755" t="b">
        <v>1</v>
      </c>
      <c r="K14755" t="s">
        <v>41</v>
      </c>
      <c r="L14755" t="s">
        <v>60</v>
      </c>
      <c r="M14755">
        <v>212175</v>
      </c>
      <c r="N14755"/>
      <c r="O14755" t="s">
        <v>329</v>
      </c>
      <c r="P14755" t="s">
        <v>26356</v>
      </c>
    </row>
    <row r="14756" spans="1:16" x14ac:dyDescent="0.25">
      <c r="A14756" t="s">
        <v>1</v>
      </c>
      <c r="B14756" t="s">
        <v>26357</v>
      </c>
      <c r="C14756" t="s">
        <v>167</v>
      </c>
      <c r="D14756" t="s">
        <v>4346</v>
      </c>
      <c r="E14756" t="s">
        <v>59</v>
      </c>
      <c r="F14756" t="b">
        <v>0</v>
      </c>
      <c r="G14756" t="s">
        <v>89</v>
      </c>
      <c r="H14756" s="1">
        <v>46181.87972222222</v>
      </c>
      <c r="I14756" t="b">
        <v>0</v>
      </c>
      <c r="J14756" t="b">
        <v>1</v>
      </c>
      <c r="K14756" t="s">
        <v>41</v>
      </c>
      <c r="L14756" t="s">
        <v>60</v>
      </c>
      <c r="M14756">
        <v>123500</v>
      </c>
      <c r="N14756"/>
      <c r="O14756" t="s">
        <v>26358</v>
      </c>
      <c r="P14756" t="s">
        <v>26359</v>
      </c>
    </row>
    <row r="14757" spans="1:16" x14ac:dyDescent="0.25">
      <c r="A14757" t="s">
        <v>4</v>
      </c>
      <c r="B14757" t="s">
        <v>2559</v>
      </c>
      <c r="C14757" t="s">
        <v>1460</v>
      </c>
      <c r="D14757" t="s">
        <v>4526</v>
      </c>
      <c r="E14757" t="s">
        <v>88</v>
      </c>
      <c r="F14757" t="b">
        <v>0</v>
      </c>
      <c r="G14757" t="s">
        <v>77</v>
      </c>
      <c r="H14757" s="1">
        <v>46181.879791666674</v>
      </c>
      <c r="I14757" t="b">
        <v>1</v>
      </c>
      <c r="J14757" t="b">
        <v>0</v>
      </c>
      <c r="K14757" t="s">
        <v>41</v>
      </c>
      <c r="L14757" t="s">
        <v>74</v>
      </c>
      <c r="M14757"/>
      <c r="N14757">
        <v>58.5</v>
      </c>
      <c r="O14757" t="s">
        <v>155</v>
      </c>
      <c r="P14757" t="s">
        <v>1582</v>
      </c>
    </row>
    <row r="14758" spans="1:16" x14ac:dyDescent="0.25">
      <c r="A14758" t="s">
        <v>1</v>
      </c>
      <c r="B14758" t="s">
        <v>2301</v>
      </c>
      <c r="C14758" t="s">
        <v>5029</v>
      </c>
      <c r="D14758" t="s">
        <v>7670</v>
      </c>
      <c r="E14758" t="s">
        <v>59</v>
      </c>
      <c r="F14758" t="b">
        <v>0</v>
      </c>
      <c r="G14758" t="s">
        <v>40</v>
      </c>
      <c r="H14758" s="1">
        <v>46181.881469907406</v>
      </c>
      <c r="I14758" t="b">
        <v>1</v>
      </c>
      <c r="J14758" t="b">
        <v>0</v>
      </c>
      <c r="K14758" t="s">
        <v>40</v>
      </c>
      <c r="L14758" t="s">
        <v>60</v>
      </c>
      <c r="M14758">
        <v>62500</v>
      </c>
      <c r="N14758"/>
      <c r="O14758" t="s">
        <v>25905</v>
      </c>
      <c r="P14758" t="s">
        <v>26360</v>
      </c>
    </row>
    <row r="14759" spans="1:16" x14ac:dyDescent="0.25">
      <c r="A14759" t="s">
        <v>2</v>
      </c>
      <c r="B14759" t="s">
        <v>26361</v>
      </c>
      <c r="C14759" t="s">
        <v>201</v>
      </c>
      <c r="D14759" t="s">
        <v>4526</v>
      </c>
      <c r="E14759" t="s">
        <v>88</v>
      </c>
      <c r="F14759" t="b">
        <v>0</v>
      </c>
      <c r="G14759" t="s">
        <v>77</v>
      </c>
      <c r="H14759" s="1">
        <v>46181.919803240737</v>
      </c>
      <c r="I14759" t="b">
        <v>0</v>
      </c>
      <c r="J14759" t="b">
        <v>0</v>
      </c>
      <c r="K14759" t="s">
        <v>41</v>
      </c>
      <c r="L14759" t="s">
        <v>74</v>
      </c>
      <c r="M14759"/>
      <c r="N14759">
        <v>75</v>
      </c>
      <c r="O14759" t="s">
        <v>1069</v>
      </c>
      <c r="P14759" t="s">
        <v>26362</v>
      </c>
    </row>
    <row r="14760" spans="1:16" x14ac:dyDescent="0.25">
      <c r="A14760" t="s">
        <v>5</v>
      </c>
      <c r="B14760" t="s">
        <v>26363</v>
      </c>
      <c r="C14760" t="s">
        <v>206</v>
      </c>
      <c r="D14760" t="s">
        <v>4526</v>
      </c>
      <c r="E14760" t="s">
        <v>88</v>
      </c>
      <c r="F14760" t="b">
        <v>0</v>
      </c>
      <c r="G14760" t="s">
        <v>89</v>
      </c>
      <c r="H14760" s="1">
        <v>46181.921493055554</v>
      </c>
      <c r="I14760" t="b">
        <v>1</v>
      </c>
      <c r="J14760" t="b">
        <v>0</v>
      </c>
      <c r="K14760" t="s">
        <v>41</v>
      </c>
      <c r="L14760" t="s">
        <v>74</v>
      </c>
      <c r="M14760"/>
      <c r="N14760">
        <v>59</v>
      </c>
      <c r="O14760" t="s">
        <v>790</v>
      </c>
      <c r="P14760" t="s">
        <v>26364</v>
      </c>
    </row>
    <row r="14761" spans="1:16" x14ac:dyDescent="0.25">
      <c r="A14761" t="s">
        <v>2</v>
      </c>
      <c r="B14761" t="s">
        <v>619</v>
      </c>
      <c r="C14761" t="s">
        <v>330</v>
      </c>
      <c r="D14761" t="s">
        <v>4526</v>
      </c>
      <c r="E14761" t="s">
        <v>59</v>
      </c>
      <c r="F14761" t="b">
        <v>0</v>
      </c>
      <c r="G14761" t="s">
        <v>41</v>
      </c>
      <c r="H14761" s="1">
        <v>46181.961342592593</v>
      </c>
      <c r="I14761" t="b">
        <v>0</v>
      </c>
      <c r="J14761" t="b">
        <v>1</v>
      </c>
      <c r="K14761" t="s">
        <v>41</v>
      </c>
      <c r="L14761" t="s">
        <v>60</v>
      </c>
      <c r="M14761">
        <v>59000</v>
      </c>
      <c r="N14761"/>
      <c r="O14761" t="s">
        <v>4052</v>
      </c>
      <c r="P14761" t="s">
        <v>9061</v>
      </c>
    </row>
    <row r="14762" spans="1:16" x14ac:dyDescent="0.25">
      <c r="A14762" t="s">
        <v>1</v>
      </c>
      <c r="B14762" t="s">
        <v>316</v>
      </c>
      <c r="C14762" t="s">
        <v>113</v>
      </c>
      <c r="D14762" t="s">
        <v>4346</v>
      </c>
      <c r="E14762" t="s">
        <v>88</v>
      </c>
      <c r="F14762" t="b">
        <v>0</v>
      </c>
      <c r="G14762" t="s">
        <v>77</v>
      </c>
      <c r="H14762" s="1">
        <v>46181.963043981479</v>
      </c>
      <c r="I14762" t="b">
        <v>1</v>
      </c>
      <c r="J14762" t="b">
        <v>1</v>
      </c>
      <c r="K14762" t="s">
        <v>41</v>
      </c>
      <c r="L14762" t="s">
        <v>74</v>
      </c>
      <c r="M14762"/>
      <c r="N14762">
        <v>62.5</v>
      </c>
      <c r="O14762" t="s">
        <v>7776</v>
      </c>
      <c r="P14762" t="s">
        <v>26365</v>
      </c>
    </row>
    <row r="14763" spans="1:16" x14ac:dyDescent="0.25">
      <c r="A14763" t="s">
        <v>5</v>
      </c>
      <c r="B14763" t="s">
        <v>26366</v>
      </c>
      <c r="C14763" t="s">
        <v>26278</v>
      </c>
      <c r="D14763" t="s">
        <v>4526</v>
      </c>
      <c r="E14763" t="s">
        <v>59</v>
      </c>
      <c r="F14763" t="b">
        <v>0</v>
      </c>
      <c r="G14763" t="s">
        <v>68</v>
      </c>
      <c r="H14763" s="1">
        <v>46181.963125000002</v>
      </c>
      <c r="I14763" t="b">
        <v>0</v>
      </c>
      <c r="J14763" t="b">
        <v>0</v>
      </c>
      <c r="K14763" t="s">
        <v>41</v>
      </c>
      <c r="L14763" t="s">
        <v>60</v>
      </c>
      <c r="M14763">
        <v>135000</v>
      </c>
      <c r="N14763"/>
      <c r="O14763" t="s">
        <v>307</v>
      </c>
      <c r="P14763" t="s">
        <v>26279</v>
      </c>
    </row>
    <row r="14764" spans="1:16" x14ac:dyDescent="0.25">
      <c r="A14764" t="s">
        <v>1</v>
      </c>
      <c r="B14764" t="s">
        <v>26367</v>
      </c>
      <c r="C14764" t="s">
        <v>76</v>
      </c>
      <c r="D14764" t="s">
        <v>4526</v>
      </c>
      <c r="E14764" t="s">
        <v>59</v>
      </c>
      <c r="F14764" t="b">
        <v>1</v>
      </c>
      <c r="G14764" t="s">
        <v>13</v>
      </c>
      <c r="H14764" s="1">
        <v>46181.963495370372</v>
      </c>
      <c r="I14764" t="b">
        <v>0</v>
      </c>
      <c r="J14764" t="b">
        <v>0</v>
      </c>
      <c r="K14764" t="s">
        <v>13</v>
      </c>
      <c r="L14764" t="s">
        <v>60</v>
      </c>
      <c r="M14764">
        <v>115000</v>
      </c>
      <c r="N14764"/>
      <c r="O14764" t="s">
        <v>26368</v>
      </c>
      <c r="P14764" t="s">
        <v>26369</v>
      </c>
    </row>
    <row r="14765" spans="1:16" x14ac:dyDescent="0.25">
      <c r="A14765" t="s">
        <v>3</v>
      </c>
      <c r="B14765" t="s">
        <v>2763</v>
      </c>
      <c r="C14765" t="s">
        <v>4245</v>
      </c>
      <c r="D14765" t="s">
        <v>155</v>
      </c>
      <c r="E14765" t="s">
        <v>59</v>
      </c>
      <c r="F14765" t="b">
        <v>0</v>
      </c>
      <c r="G14765" t="s">
        <v>68</v>
      </c>
      <c r="H14765" s="1">
        <v>46182.001620370371</v>
      </c>
      <c r="I14765" t="b">
        <v>1</v>
      </c>
      <c r="J14765" t="b">
        <v>0</v>
      </c>
      <c r="K14765" t="s">
        <v>41</v>
      </c>
      <c r="L14765" t="s">
        <v>74</v>
      </c>
      <c r="M14765"/>
      <c r="N14765">
        <v>41</v>
      </c>
      <c r="O14765" t="s">
        <v>155</v>
      </c>
      <c r="P14765" t="s">
        <v>146</v>
      </c>
    </row>
    <row r="14766" spans="1:16" x14ac:dyDescent="0.25">
      <c r="A14766" t="s">
        <v>0</v>
      </c>
      <c r="B14766" t="s">
        <v>26370</v>
      </c>
      <c r="C14766" t="s">
        <v>145</v>
      </c>
      <c r="D14766" t="s">
        <v>4346</v>
      </c>
      <c r="E14766" t="s">
        <v>59</v>
      </c>
      <c r="F14766" t="b">
        <v>0</v>
      </c>
      <c r="G14766" t="s">
        <v>65</v>
      </c>
      <c r="H14766" s="1">
        <v>46182.001643518517</v>
      </c>
      <c r="I14766" t="b">
        <v>0</v>
      </c>
      <c r="J14766" t="b">
        <v>1</v>
      </c>
      <c r="K14766" t="s">
        <v>41</v>
      </c>
      <c r="L14766" t="s">
        <v>60</v>
      </c>
      <c r="M14766">
        <v>97500</v>
      </c>
      <c r="N14766"/>
      <c r="O14766" t="s">
        <v>26371</v>
      </c>
      <c r="P14766" t="s">
        <v>26372</v>
      </c>
    </row>
    <row r="14767" spans="1:16" x14ac:dyDescent="0.25">
      <c r="A14767" t="s">
        <v>0</v>
      </c>
      <c r="B14767" t="s">
        <v>17801</v>
      </c>
      <c r="C14767" t="s">
        <v>76</v>
      </c>
      <c r="D14767" t="s">
        <v>584</v>
      </c>
      <c r="E14767" t="s">
        <v>72</v>
      </c>
      <c r="F14767" t="b">
        <v>1</v>
      </c>
      <c r="G14767" t="s">
        <v>41</v>
      </c>
      <c r="H14767" s="1">
        <v>46182.003032407411</v>
      </c>
      <c r="I14767" t="b">
        <v>0</v>
      </c>
      <c r="J14767" t="b">
        <v>0</v>
      </c>
      <c r="K14767" t="s">
        <v>41</v>
      </c>
      <c r="L14767" t="s">
        <v>74</v>
      </c>
      <c r="M14767"/>
      <c r="N14767">
        <v>25</v>
      </c>
      <c r="O14767" t="s">
        <v>584</v>
      </c>
      <c r="P14767" t="s">
        <v>17802</v>
      </c>
    </row>
    <row r="14768" spans="1:16" x14ac:dyDescent="0.25">
      <c r="A14768" t="s">
        <v>6</v>
      </c>
      <c r="B14768" t="s">
        <v>26373</v>
      </c>
      <c r="C14768" t="s">
        <v>5932</v>
      </c>
      <c r="D14768" t="s">
        <v>4671</v>
      </c>
      <c r="E14768" t="s">
        <v>59</v>
      </c>
      <c r="F14768" t="b">
        <v>0</v>
      </c>
      <c r="G14768" t="s">
        <v>68</v>
      </c>
      <c r="H14768" s="1">
        <v>46182.003171296303</v>
      </c>
      <c r="I14768" t="b">
        <v>0</v>
      </c>
      <c r="J14768" t="b">
        <v>1</v>
      </c>
      <c r="K14768" t="s">
        <v>41</v>
      </c>
      <c r="L14768" t="s">
        <v>60</v>
      </c>
      <c r="M14768">
        <v>139000</v>
      </c>
      <c r="N14768"/>
      <c r="O14768" t="s">
        <v>95</v>
      </c>
      <c r="P14768" t="s">
        <v>9005</v>
      </c>
    </row>
    <row r="14769" spans="1:16" x14ac:dyDescent="0.25">
      <c r="A14769" t="s">
        <v>2</v>
      </c>
      <c r="B14769" t="s">
        <v>26374</v>
      </c>
      <c r="C14769" t="s">
        <v>112</v>
      </c>
      <c r="D14769" t="s">
        <v>4526</v>
      </c>
      <c r="E14769" t="s">
        <v>59</v>
      </c>
      <c r="F14769" t="b">
        <v>0</v>
      </c>
      <c r="G14769" t="s">
        <v>65</v>
      </c>
      <c r="H14769" s="1">
        <v>46182.043252314812</v>
      </c>
      <c r="I14769" t="b">
        <v>0</v>
      </c>
      <c r="J14769" t="b">
        <v>0</v>
      </c>
      <c r="K14769" t="s">
        <v>41</v>
      </c>
      <c r="L14769" t="s">
        <v>60</v>
      </c>
      <c r="M14769">
        <v>97500</v>
      </c>
      <c r="N14769"/>
      <c r="O14769" t="s">
        <v>10087</v>
      </c>
      <c r="P14769" t="s">
        <v>26375</v>
      </c>
    </row>
    <row r="14770" spans="1:16" x14ac:dyDescent="0.25">
      <c r="A14770" t="s">
        <v>3</v>
      </c>
      <c r="B14770" t="s">
        <v>14189</v>
      </c>
      <c r="C14770" t="s">
        <v>26376</v>
      </c>
      <c r="D14770" t="s">
        <v>17626</v>
      </c>
      <c r="E14770" t="s">
        <v>59</v>
      </c>
      <c r="F14770" t="b">
        <v>0</v>
      </c>
      <c r="G14770" t="s">
        <v>41</v>
      </c>
      <c r="H14770" s="1">
        <v>46182.044710648152</v>
      </c>
      <c r="I14770" t="b">
        <v>0</v>
      </c>
      <c r="J14770" t="b">
        <v>1</v>
      </c>
      <c r="K14770" t="s">
        <v>41</v>
      </c>
      <c r="L14770" t="s">
        <v>60</v>
      </c>
      <c r="M14770">
        <v>76200</v>
      </c>
      <c r="N14770"/>
      <c r="O14770" t="s">
        <v>26377</v>
      </c>
      <c r="P14770" t="s">
        <v>26378</v>
      </c>
    </row>
    <row r="14771" spans="1:16" x14ac:dyDescent="0.25">
      <c r="A14771" t="s">
        <v>3</v>
      </c>
      <c r="B14771" t="s">
        <v>26379</v>
      </c>
      <c r="C14771" t="s">
        <v>330</v>
      </c>
      <c r="D14771" t="s">
        <v>17626</v>
      </c>
      <c r="E14771" t="s">
        <v>59</v>
      </c>
      <c r="F14771" t="b">
        <v>0</v>
      </c>
      <c r="G14771" t="s">
        <v>41</v>
      </c>
      <c r="H14771" s="1">
        <v>46182.044722222221</v>
      </c>
      <c r="I14771" t="b">
        <v>0</v>
      </c>
      <c r="J14771" t="b">
        <v>1</v>
      </c>
      <c r="K14771" t="s">
        <v>41</v>
      </c>
      <c r="L14771" t="s">
        <v>60</v>
      </c>
      <c r="M14771">
        <v>107500</v>
      </c>
      <c r="N14771"/>
      <c r="O14771" t="s">
        <v>1035</v>
      </c>
      <c r="P14771" t="s">
        <v>87</v>
      </c>
    </row>
    <row r="14772" spans="1:16" x14ac:dyDescent="0.25">
      <c r="A14772" t="s">
        <v>6</v>
      </c>
      <c r="B14772" t="s">
        <v>26380</v>
      </c>
      <c r="C14772" t="s">
        <v>76</v>
      </c>
      <c r="D14772" t="s">
        <v>20103</v>
      </c>
      <c r="E14772" t="s">
        <v>88</v>
      </c>
      <c r="F14772" t="b">
        <v>1</v>
      </c>
      <c r="G14772" t="s">
        <v>20</v>
      </c>
      <c r="H14772" s="1">
        <v>46182.04546296296</v>
      </c>
      <c r="I14772" t="b">
        <v>0</v>
      </c>
      <c r="J14772" t="b">
        <v>0</v>
      </c>
      <c r="K14772" t="s">
        <v>20</v>
      </c>
      <c r="L14772" t="s">
        <v>74</v>
      </c>
      <c r="M14772"/>
      <c r="N14772">
        <v>70</v>
      </c>
      <c r="O14772" t="s">
        <v>5271</v>
      </c>
    </row>
    <row r="14773" spans="1:16" x14ac:dyDescent="0.25">
      <c r="A14773" t="s">
        <v>2</v>
      </c>
      <c r="B14773" t="s">
        <v>17441</v>
      </c>
      <c r="C14773" t="s">
        <v>76</v>
      </c>
      <c r="D14773" t="s">
        <v>20103</v>
      </c>
      <c r="E14773" t="s">
        <v>88</v>
      </c>
      <c r="F14773" t="b">
        <v>1</v>
      </c>
      <c r="G14773" t="s">
        <v>20</v>
      </c>
      <c r="H14773" s="1">
        <v>46182.04546296296</v>
      </c>
      <c r="I14773" t="b">
        <v>0</v>
      </c>
      <c r="J14773" t="b">
        <v>0</v>
      </c>
      <c r="K14773" t="s">
        <v>20</v>
      </c>
      <c r="L14773" t="s">
        <v>74</v>
      </c>
      <c r="M14773"/>
      <c r="N14773">
        <v>82.5</v>
      </c>
      <c r="O14773" t="s">
        <v>5271</v>
      </c>
      <c r="P14773" t="s">
        <v>705</v>
      </c>
    </row>
    <row r="14774" spans="1:16" x14ac:dyDescent="0.25">
      <c r="A14774" t="s">
        <v>5</v>
      </c>
      <c r="B14774" t="s">
        <v>2485</v>
      </c>
      <c r="C14774" t="s">
        <v>616</v>
      </c>
      <c r="D14774" t="s">
        <v>2360</v>
      </c>
      <c r="E14774" t="s">
        <v>59</v>
      </c>
      <c r="F14774" t="b">
        <v>0</v>
      </c>
      <c r="G14774" t="s">
        <v>73</v>
      </c>
      <c r="H14774" s="1">
        <v>46182.084976851853</v>
      </c>
      <c r="I14774" t="b">
        <v>0</v>
      </c>
      <c r="J14774" t="b">
        <v>1</v>
      </c>
      <c r="K14774" t="s">
        <v>41</v>
      </c>
      <c r="L14774" t="s">
        <v>60</v>
      </c>
      <c r="M14774">
        <v>115000</v>
      </c>
      <c r="N14774"/>
      <c r="O14774" t="s">
        <v>26381</v>
      </c>
      <c r="P14774" t="s">
        <v>26382</v>
      </c>
    </row>
    <row r="14775" spans="1:16" x14ac:dyDescent="0.25">
      <c r="A14775" t="s">
        <v>2</v>
      </c>
      <c r="B14775" t="s">
        <v>2805</v>
      </c>
      <c r="C14775" t="s">
        <v>157</v>
      </c>
      <c r="D14775" t="s">
        <v>4346</v>
      </c>
      <c r="E14775" t="s">
        <v>59</v>
      </c>
      <c r="F14775" t="b">
        <v>0</v>
      </c>
      <c r="G14775" t="s">
        <v>77</v>
      </c>
      <c r="H14775" s="1">
        <v>46182.086469907408</v>
      </c>
      <c r="I14775" t="b">
        <v>0</v>
      </c>
      <c r="J14775" t="b">
        <v>0</v>
      </c>
      <c r="K14775" t="s">
        <v>41</v>
      </c>
      <c r="L14775" t="s">
        <v>60</v>
      </c>
      <c r="M14775">
        <v>134500</v>
      </c>
      <c r="N14775"/>
      <c r="O14775" t="s">
        <v>2550</v>
      </c>
      <c r="P14775" t="s">
        <v>15913</v>
      </c>
    </row>
    <row r="14776" spans="1:16" x14ac:dyDescent="0.25">
      <c r="A14776" t="s">
        <v>1</v>
      </c>
      <c r="B14776" t="s">
        <v>599</v>
      </c>
      <c r="C14776" t="s">
        <v>1968</v>
      </c>
      <c r="D14776" t="s">
        <v>5667</v>
      </c>
      <c r="E14776" t="s">
        <v>59</v>
      </c>
      <c r="F14776" t="b">
        <v>0</v>
      </c>
      <c r="G14776" t="s">
        <v>68</v>
      </c>
      <c r="H14776" s="1">
        <v>46182.088009259263</v>
      </c>
      <c r="I14776" t="b">
        <v>0</v>
      </c>
      <c r="J14776" t="b">
        <v>1</v>
      </c>
      <c r="K14776" t="s">
        <v>41</v>
      </c>
      <c r="L14776" t="s">
        <v>60</v>
      </c>
      <c r="M14776">
        <v>101450</v>
      </c>
      <c r="N14776"/>
      <c r="O14776" t="s">
        <v>195</v>
      </c>
      <c r="P14776" t="s">
        <v>26383</v>
      </c>
    </row>
    <row r="14777" spans="1:16" x14ac:dyDescent="0.25">
      <c r="A14777" t="s">
        <v>0</v>
      </c>
      <c r="B14777" t="s">
        <v>26384</v>
      </c>
      <c r="C14777" t="s">
        <v>71</v>
      </c>
      <c r="D14777" t="s">
        <v>2360</v>
      </c>
      <c r="E14777" t="s">
        <v>59</v>
      </c>
      <c r="F14777" t="b">
        <v>0</v>
      </c>
      <c r="G14777" t="s">
        <v>73</v>
      </c>
      <c r="H14777" s="1">
        <v>46182.251099537039</v>
      </c>
      <c r="I14777" t="b">
        <v>0</v>
      </c>
      <c r="J14777" t="b">
        <v>1</v>
      </c>
      <c r="K14777" t="s">
        <v>41</v>
      </c>
      <c r="L14777" t="s">
        <v>60</v>
      </c>
      <c r="M14777">
        <v>92250</v>
      </c>
      <c r="N14777"/>
      <c r="O14777" t="s">
        <v>7222</v>
      </c>
      <c r="P14777" t="s">
        <v>26385</v>
      </c>
    </row>
    <row r="14778" spans="1:16" x14ac:dyDescent="0.25">
      <c r="A14778" t="s">
        <v>2</v>
      </c>
      <c r="B14778" t="s">
        <v>3869</v>
      </c>
      <c r="C14778" t="s">
        <v>26386</v>
      </c>
      <c r="D14778" t="s">
        <v>4587</v>
      </c>
      <c r="E14778" t="s">
        <v>59</v>
      </c>
      <c r="F14778" t="b">
        <v>0</v>
      </c>
      <c r="G14778" t="s">
        <v>41</v>
      </c>
      <c r="H14778" s="1">
        <v>46182.252800925933</v>
      </c>
      <c r="I14778" t="b">
        <v>0</v>
      </c>
      <c r="J14778" t="b">
        <v>1</v>
      </c>
      <c r="K14778" t="s">
        <v>41</v>
      </c>
      <c r="L14778" t="s">
        <v>60</v>
      </c>
      <c r="M14778">
        <v>67500</v>
      </c>
      <c r="N14778"/>
      <c r="O14778" t="s">
        <v>26387</v>
      </c>
      <c r="P14778" t="s">
        <v>26388</v>
      </c>
    </row>
    <row r="14779" spans="1:16" x14ac:dyDescent="0.25">
      <c r="A14779" t="s">
        <v>8</v>
      </c>
      <c r="B14779" t="s">
        <v>26389</v>
      </c>
      <c r="C14779" t="s">
        <v>76</v>
      </c>
      <c r="D14779" t="s">
        <v>10173</v>
      </c>
      <c r="E14779" t="s">
        <v>59</v>
      </c>
      <c r="F14779" t="b">
        <v>1</v>
      </c>
      <c r="G14779" t="s">
        <v>13</v>
      </c>
      <c r="H14779" s="1">
        <v>46182.297083333331</v>
      </c>
      <c r="I14779" t="b">
        <v>0</v>
      </c>
      <c r="J14779" t="b">
        <v>0</v>
      </c>
      <c r="K14779" t="s">
        <v>13</v>
      </c>
      <c r="L14779" t="s">
        <v>60</v>
      </c>
      <c r="M14779">
        <v>159500</v>
      </c>
      <c r="N14779"/>
      <c r="O14779" t="s">
        <v>10174</v>
      </c>
      <c r="P14779" t="s">
        <v>26390</v>
      </c>
    </row>
    <row r="14780" spans="1:16" x14ac:dyDescent="0.25">
      <c r="A14780" t="s">
        <v>8</v>
      </c>
      <c r="B14780" t="s">
        <v>26391</v>
      </c>
      <c r="C14780" t="s">
        <v>97</v>
      </c>
      <c r="D14780" t="s">
        <v>11236</v>
      </c>
      <c r="E14780" t="s">
        <v>59</v>
      </c>
      <c r="F14780" t="b">
        <v>0</v>
      </c>
      <c r="G14780" t="s">
        <v>89</v>
      </c>
      <c r="H14780" s="1">
        <v>46182.334513888891</v>
      </c>
      <c r="I14780" t="b">
        <v>0</v>
      </c>
      <c r="J14780" t="b">
        <v>1</v>
      </c>
      <c r="K14780" t="s">
        <v>41</v>
      </c>
      <c r="L14780" t="s">
        <v>60</v>
      </c>
      <c r="M14780">
        <v>212000</v>
      </c>
      <c r="N14780"/>
      <c r="O14780" t="s">
        <v>8460</v>
      </c>
      <c r="P14780" t="s">
        <v>9082</v>
      </c>
    </row>
    <row r="14781" spans="1:16" x14ac:dyDescent="0.25">
      <c r="A14781" t="s">
        <v>1</v>
      </c>
      <c r="B14781" t="s">
        <v>26392</v>
      </c>
      <c r="C14781" t="s">
        <v>26393</v>
      </c>
      <c r="D14781" t="s">
        <v>26394</v>
      </c>
      <c r="E14781" t="s">
        <v>59</v>
      </c>
      <c r="F14781" t="b">
        <v>0</v>
      </c>
      <c r="G14781" t="s">
        <v>19</v>
      </c>
      <c r="H14781" s="1">
        <v>46182.335289351853</v>
      </c>
      <c r="I14781" t="b">
        <v>1</v>
      </c>
      <c r="J14781" t="b">
        <v>0</v>
      </c>
      <c r="K14781" t="s">
        <v>19</v>
      </c>
      <c r="L14781" t="s">
        <v>60</v>
      </c>
      <c r="M14781">
        <v>96800</v>
      </c>
      <c r="N14781"/>
      <c r="O14781" t="s">
        <v>26395</v>
      </c>
      <c r="P14781" t="s">
        <v>2303</v>
      </c>
    </row>
    <row r="14782" spans="1:16" x14ac:dyDescent="0.25">
      <c r="A14782" t="s">
        <v>5</v>
      </c>
      <c r="B14782" t="s">
        <v>26396</v>
      </c>
      <c r="C14782" t="s">
        <v>40</v>
      </c>
      <c r="D14782" t="s">
        <v>4526</v>
      </c>
      <c r="E14782" t="s">
        <v>59</v>
      </c>
      <c r="F14782" t="b">
        <v>0</v>
      </c>
      <c r="G14782" t="s">
        <v>40</v>
      </c>
      <c r="H14782" s="1">
        <v>46182.339953703697</v>
      </c>
      <c r="I14782" t="b">
        <v>1</v>
      </c>
      <c r="J14782" t="b">
        <v>0</v>
      </c>
      <c r="K14782" t="s">
        <v>40</v>
      </c>
      <c r="L14782" t="s">
        <v>60</v>
      </c>
      <c r="M14782">
        <v>75000</v>
      </c>
      <c r="N14782"/>
      <c r="O14782" t="s">
        <v>6510</v>
      </c>
      <c r="P14782" t="s">
        <v>26397</v>
      </c>
    </row>
    <row r="14783" spans="1:16" x14ac:dyDescent="0.25">
      <c r="A14783" t="s">
        <v>0</v>
      </c>
      <c r="B14783" t="s">
        <v>26398</v>
      </c>
      <c r="C14783" t="s">
        <v>112</v>
      </c>
      <c r="D14783" t="s">
        <v>4526</v>
      </c>
      <c r="E14783" t="s">
        <v>59</v>
      </c>
      <c r="F14783" t="b">
        <v>0</v>
      </c>
      <c r="G14783" t="s">
        <v>65</v>
      </c>
      <c r="H14783" s="1">
        <v>46182.37604166667</v>
      </c>
      <c r="I14783" t="b">
        <v>0</v>
      </c>
      <c r="J14783" t="b">
        <v>1</v>
      </c>
      <c r="K14783" t="s">
        <v>41</v>
      </c>
      <c r="L14783" t="s">
        <v>60</v>
      </c>
      <c r="M14783">
        <v>112500</v>
      </c>
      <c r="N14783"/>
      <c r="O14783" t="s">
        <v>7675</v>
      </c>
      <c r="P14783" t="s">
        <v>26399</v>
      </c>
    </row>
    <row r="14784" spans="1:16" x14ac:dyDescent="0.25">
      <c r="A14784" t="s">
        <v>3</v>
      </c>
      <c r="B14784" t="s">
        <v>26400</v>
      </c>
      <c r="C14784" t="s">
        <v>330</v>
      </c>
      <c r="D14784" t="s">
        <v>11236</v>
      </c>
      <c r="E14784" t="s">
        <v>59</v>
      </c>
      <c r="F14784" t="b">
        <v>0</v>
      </c>
      <c r="G14784" t="s">
        <v>41</v>
      </c>
      <c r="H14784" s="1">
        <v>46182.377800925933</v>
      </c>
      <c r="I14784" t="b">
        <v>0</v>
      </c>
      <c r="J14784" t="b">
        <v>1</v>
      </c>
      <c r="K14784" t="s">
        <v>41</v>
      </c>
      <c r="L14784" t="s">
        <v>60</v>
      </c>
      <c r="M14784">
        <v>114000</v>
      </c>
      <c r="N14784"/>
      <c r="O14784" t="s">
        <v>22745</v>
      </c>
      <c r="P14784" t="s">
        <v>26401</v>
      </c>
    </row>
    <row r="14785" spans="1:16" x14ac:dyDescent="0.25">
      <c r="A14785" t="s">
        <v>0</v>
      </c>
      <c r="B14785" t="s">
        <v>26402</v>
      </c>
      <c r="C14785" t="s">
        <v>40</v>
      </c>
      <c r="D14785" t="s">
        <v>4526</v>
      </c>
      <c r="E14785" t="s">
        <v>88</v>
      </c>
      <c r="F14785" t="b">
        <v>0</v>
      </c>
      <c r="G14785" t="s">
        <v>40</v>
      </c>
      <c r="H14785" s="1">
        <v>46182.377812500003</v>
      </c>
      <c r="I14785" t="b">
        <v>1</v>
      </c>
      <c r="J14785" t="b">
        <v>0</v>
      </c>
      <c r="K14785" t="s">
        <v>40</v>
      </c>
      <c r="L14785" t="s">
        <v>60</v>
      </c>
      <c r="M14785">
        <v>60000</v>
      </c>
      <c r="N14785"/>
      <c r="O14785" t="s">
        <v>22931</v>
      </c>
      <c r="P14785" t="s">
        <v>146</v>
      </c>
    </row>
    <row r="14786" spans="1:16" x14ac:dyDescent="0.25">
      <c r="A14786" t="s">
        <v>1</v>
      </c>
      <c r="B14786" t="s">
        <v>13348</v>
      </c>
      <c r="C14786" t="s">
        <v>178</v>
      </c>
      <c r="D14786" t="s">
        <v>24507</v>
      </c>
      <c r="E14786" t="s">
        <v>59</v>
      </c>
      <c r="F14786" t="b">
        <v>0</v>
      </c>
      <c r="G14786" t="s">
        <v>19</v>
      </c>
      <c r="H14786" s="1">
        <v>46182.380648148152</v>
      </c>
      <c r="I14786" t="b">
        <v>0</v>
      </c>
      <c r="J14786" t="b">
        <v>0</v>
      </c>
      <c r="K14786" t="s">
        <v>19</v>
      </c>
      <c r="L14786" t="s">
        <v>74</v>
      </c>
      <c r="M14786"/>
      <c r="N14786">
        <v>74</v>
      </c>
      <c r="O14786" t="s">
        <v>26403</v>
      </c>
      <c r="P14786" t="s">
        <v>11157</v>
      </c>
    </row>
    <row r="14787" spans="1:16" x14ac:dyDescent="0.25">
      <c r="A14787" t="s">
        <v>5</v>
      </c>
      <c r="B14787" t="s">
        <v>7871</v>
      </c>
      <c r="C14787" t="s">
        <v>40</v>
      </c>
      <c r="D14787" t="s">
        <v>4526</v>
      </c>
      <c r="E14787" t="s">
        <v>59</v>
      </c>
      <c r="F14787" t="b">
        <v>0</v>
      </c>
      <c r="G14787" t="s">
        <v>40</v>
      </c>
      <c r="H14787" s="1">
        <v>46182.423402777778</v>
      </c>
      <c r="I14787" t="b">
        <v>1</v>
      </c>
      <c r="J14787" t="b">
        <v>0</v>
      </c>
      <c r="K14787" t="s">
        <v>40</v>
      </c>
      <c r="L14787" t="s">
        <v>60</v>
      </c>
      <c r="M14787">
        <v>80000</v>
      </c>
      <c r="N14787"/>
      <c r="O14787" t="s">
        <v>7872</v>
      </c>
      <c r="P14787" t="s">
        <v>26404</v>
      </c>
    </row>
    <row r="14788" spans="1:16" x14ac:dyDescent="0.25">
      <c r="A14788" t="s">
        <v>1</v>
      </c>
      <c r="B14788" t="s">
        <v>2301</v>
      </c>
      <c r="C14788" t="s">
        <v>40</v>
      </c>
      <c r="D14788" t="s">
        <v>4526</v>
      </c>
      <c r="E14788" t="s">
        <v>59</v>
      </c>
      <c r="F14788" t="b">
        <v>0</v>
      </c>
      <c r="G14788" t="s">
        <v>40</v>
      </c>
      <c r="H14788" s="1">
        <v>46182.423402777778</v>
      </c>
      <c r="I14788" t="b">
        <v>1</v>
      </c>
      <c r="J14788" t="b">
        <v>0</v>
      </c>
      <c r="K14788" t="s">
        <v>40</v>
      </c>
      <c r="L14788" t="s">
        <v>60</v>
      </c>
      <c r="M14788">
        <v>62500</v>
      </c>
      <c r="N14788"/>
      <c r="O14788" t="s">
        <v>26405</v>
      </c>
      <c r="P14788" t="s">
        <v>26360</v>
      </c>
    </row>
    <row r="14789" spans="1:16" x14ac:dyDescent="0.25">
      <c r="A14789" t="s">
        <v>0</v>
      </c>
      <c r="B14789" t="s">
        <v>26406</v>
      </c>
      <c r="C14789" t="s">
        <v>5795</v>
      </c>
      <c r="D14789" t="s">
        <v>24119</v>
      </c>
      <c r="E14789" t="s">
        <v>59</v>
      </c>
      <c r="F14789" t="b">
        <v>0</v>
      </c>
      <c r="G14789" t="s">
        <v>40</v>
      </c>
      <c r="H14789" s="1">
        <v>46182.461099537039</v>
      </c>
      <c r="I14789" t="b">
        <v>1</v>
      </c>
      <c r="J14789" t="b">
        <v>0</v>
      </c>
      <c r="K14789" t="s">
        <v>40</v>
      </c>
      <c r="L14789" t="s">
        <v>60</v>
      </c>
      <c r="M14789">
        <v>30000</v>
      </c>
      <c r="N14789"/>
      <c r="O14789" t="s">
        <v>26407</v>
      </c>
      <c r="P14789" t="s">
        <v>2363</v>
      </c>
    </row>
    <row r="14790" spans="1:16" x14ac:dyDescent="0.25">
      <c r="A14790" t="s">
        <v>3</v>
      </c>
      <c r="B14790" t="s">
        <v>286</v>
      </c>
      <c r="C14790" t="s">
        <v>5058</v>
      </c>
      <c r="D14790" t="s">
        <v>4526</v>
      </c>
      <c r="E14790" t="s">
        <v>59</v>
      </c>
      <c r="F14790" t="b">
        <v>0</v>
      </c>
      <c r="G14790" t="s">
        <v>40</v>
      </c>
      <c r="H14790" s="1">
        <v>46182.461145833331</v>
      </c>
      <c r="I14790" t="b">
        <v>1</v>
      </c>
      <c r="J14790" t="b">
        <v>0</v>
      </c>
      <c r="K14790" t="s">
        <v>40</v>
      </c>
      <c r="L14790" t="s">
        <v>60</v>
      </c>
      <c r="M14790">
        <v>43500</v>
      </c>
      <c r="N14790"/>
      <c r="O14790" t="s">
        <v>26408</v>
      </c>
      <c r="P14790" t="s">
        <v>26409</v>
      </c>
    </row>
    <row r="14791" spans="1:16" x14ac:dyDescent="0.25">
      <c r="A14791" t="s">
        <v>6</v>
      </c>
      <c r="B14791" t="s">
        <v>20650</v>
      </c>
      <c r="C14791" t="s">
        <v>81</v>
      </c>
      <c r="D14791" t="s">
        <v>4526</v>
      </c>
      <c r="E14791" t="s">
        <v>59</v>
      </c>
      <c r="F14791" t="b">
        <v>0</v>
      </c>
      <c r="G14791" t="s">
        <v>77</v>
      </c>
      <c r="H14791" s="1">
        <v>46182.461273148147</v>
      </c>
      <c r="I14791" t="b">
        <v>0</v>
      </c>
      <c r="J14791" t="b">
        <v>1</v>
      </c>
      <c r="K14791" t="s">
        <v>41</v>
      </c>
      <c r="L14791" t="s">
        <v>60</v>
      </c>
      <c r="M14791">
        <v>190000</v>
      </c>
      <c r="N14791"/>
      <c r="O14791" t="s">
        <v>20651</v>
      </c>
      <c r="P14791" t="s">
        <v>208</v>
      </c>
    </row>
    <row r="14792" spans="1:16" x14ac:dyDescent="0.25">
      <c r="A14792" t="s">
        <v>1</v>
      </c>
      <c r="B14792" t="s">
        <v>26410</v>
      </c>
      <c r="C14792" t="s">
        <v>1111</v>
      </c>
      <c r="D14792" t="s">
        <v>24507</v>
      </c>
      <c r="E14792" t="s">
        <v>59</v>
      </c>
      <c r="F14792" t="b">
        <v>0</v>
      </c>
      <c r="G14792" t="s">
        <v>19</v>
      </c>
      <c r="H14792" s="1">
        <v>46182.464074074072</v>
      </c>
      <c r="I14792" t="b">
        <v>1</v>
      </c>
      <c r="J14792" t="b">
        <v>0</v>
      </c>
      <c r="K14792" t="s">
        <v>19</v>
      </c>
      <c r="L14792" t="s">
        <v>60</v>
      </c>
      <c r="M14792">
        <v>1500000</v>
      </c>
      <c r="N14792"/>
      <c r="O14792" t="s">
        <v>26411</v>
      </c>
      <c r="P14792" t="s">
        <v>26412</v>
      </c>
    </row>
    <row r="14793" spans="1:16" x14ac:dyDescent="0.25">
      <c r="A14793" t="s">
        <v>1</v>
      </c>
      <c r="B14793" t="s">
        <v>26410</v>
      </c>
      <c r="C14793" t="s">
        <v>14540</v>
      </c>
      <c r="D14793" t="s">
        <v>4346</v>
      </c>
      <c r="E14793" t="s">
        <v>59</v>
      </c>
      <c r="F14793" t="b">
        <v>0</v>
      </c>
      <c r="G14793" t="s">
        <v>19</v>
      </c>
      <c r="H14793" s="1">
        <v>46182.464085648149</v>
      </c>
      <c r="I14793" t="b">
        <v>1</v>
      </c>
      <c r="J14793" t="b">
        <v>0</v>
      </c>
      <c r="K14793" t="s">
        <v>19</v>
      </c>
      <c r="L14793" t="s">
        <v>60</v>
      </c>
      <c r="M14793">
        <v>1500000</v>
      </c>
      <c r="N14793"/>
      <c r="O14793" t="s">
        <v>26411</v>
      </c>
      <c r="P14793" t="s">
        <v>26412</v>
      </c>
    </row>
    <row r="14794" spans="1:16" x14ac:dyDescent="0.25">
      <c r="A14794" t="s">
        <v>1</v>
      </c>
      <c r="B14794" t="s">
        <v>26413</v>
      </c>
      <c r="C14794" t="s">
        <v>6647</v>
      </c>
      <c r="D14794" t="s">
        <v>4526</v>
      </c>
      <c r="E14794" t="s">
        <v>59</v>
      </c>
      <c r="F14794" t="b">
        <v>0</v>
      </c>
      <c r="G14794" t="s">
        <v>40</v>
      </c>
      <c r="H14794" s="1">
        <v>46182.465092592603</v>
      </c>
      <c r="I14794" t="b">
        <v>1</v>
      </c>
      <c r="J14794" t="b">
        <v>0</v>
      </c>
      <c r="K14794" t="s">
        <v>40</v>
      </c>
      <c r="L14794" t="s">
        <v>60</v>
      </c>
      <c r="M14794">
        <v>60000</v>
      </c>
      <c r="N14794"/>
      <c r="O14794" t="s">
        <v>26414</v>
      </c>
      <c r="P14794" t="s">
        <v>26415</v>
      </c>
    </row>
    <row r="14795" spans="1:16" x14ac:dyDescent="0.25">
      <c r="A14795" t="s">
        <v>7</v>
      </c>
      <c r="B14795" t="s">
        <v>26416</v>
      </c>
      <c r="C14795" t="s">
        <v>1603</v>
      </c>
      <c r="D14795" t="s">
        <v>4526</v>
      </c>
      <c r="E14795" t="s">
        <v>59</v>
      </c>
      <c r="F14795" t="b">
        <v>0</v>
      </c>
      <c r="G14795" t="s">
        <v>77</v>
      </c>
      <c r="H14795" s="1">
        <v>46182.50104166667</v>
      </c>
      <c r="I14795" t="b">
        <v>0</v>
      </c>
      <c r="J14795" t="b">
        <v>1</v>
      </c>
      <c r="K14795" t="s">
        <v>41</v>
      </c>
      <c r="L14795" t="s">
        <v>60</v>
      </c>
      <c r="M14795">
        <v>120000</v>
      </c>
      <c r="N14795"/>
      <c r="O14795" t="s">
        <v>26417</v>
      </c>
      <c r="P14795" t="s">
        <v>1580</v>
      </c>
    </row>
    <row r="14796" spans="1:16" x14ac:dyDescent="0.25">
      <c r="A14796" t="s">
        <v>0</v>
      </c>
      <c r="B14796" t="s">
        <v>1271</v>
      </c>
      <c r="C14796" t="s">
        <v>1603</v>
      </c>
      <c r="D14796" t="s">
        <v>4526</v>
      </c>
      <c r="E14796" t="s">
        <v>59</v>
      </c>
      <c r="F14796" t="b">
        <v>0</v>
      </c>
      <c r="G14796" t="s">
        <v>77</v>
      </c>
      <c r="H14796" s="1">
        <v>46182.50104166667</v>
      </c>
      <c r="I14796" t="b">
        <v>0</v>
      </c>
      <c r="J14796" t="b">
        <v>1</v>
      </c>
      <c r="K14796" t="s">
        <v>41</v>
      </c>
      <c r="L14796" t="s">
        <v>60</v>
      </c>
      <c r="M14796">
        <v>110000</v>
      </c>
      <c r="N14796"/>
      <c r="O14796" t="s">
        <v>26418</v>
      </c>
      <c r="P14796" t="s">
        <v>26419</v>
      </c>
    </row>
    <row r="14797" spans="1:16" x14ac:dyDescent="0.25">
      <c r="A14797" t="s">
        <v>0</v>
      </c>
      <c r="B14797" t="s">
        <v>2729</v>
      </c>
      <c r="C14797" t="s">
        <v>1603</v>
      </c>
      <c r="D14797" t="s">
        <v>4526</v>
      </c>
      <c r="E14797" t="s">
        <v>59</v>
      </c>
      <c r="F14797" t="b">
        <v>0</v>
      </c>
      <c r="G14797" t="s">
        <v>77</v>
      </c>
      <c r="H14797" s="1">
        <v>46182.50104166667</v>
      </c>
      <c r="I14797" t="b">
        <v>0</v>
      </c>
      <c r="J14797" t="b">
        <v>1</v>
      </c>
      <c r="K14797" t="s">
        <v>41</v>
      </c>
      <c r="L14797" t="s">
        <v>60</v>
      </c>
      <c r="M14797">
        <v>162500</v>
      </c>
      <c r="N14797"/>
      <c r="O14797" t="s">
        <v>11567</v>
      </c>
      <c r="P14797" t="s">
        <v>11568</v>
      </c>
    </row>
    <row r="14798" spans="1:16" x14ac:dyDescent="0.25">
      <c r="A14798" t="s">
        <v>2</v>
      </c>
      <c r="B14798" t="s">
        <v>26420</v>
      </c>
      <c r="C14798" t="s">
        <v>1603</v>
      </c>
      <c r="D14798" t="s">
        <v>4526</v>
      </c>
      <c r="E14798" t="s">
        <v>59</v>
      </c>
      <c r="F14798" t="b">
        <v>0</v>
      </c>
      <c r="G14798" t="s">
        <v>77</v>
      </c>
      <c r="H14798" s="1">
        <v>46182.502881944441</v>
      </c>
      <c r="I14798" t="b">
        <v>0</v>
      </c>
      <c r="J14798" t="b">
        <v>1</v>
      </c>
      <c r="K14798" t="s">
        <v>41</v>
      </c>
      <c r="L14798" t="s">
        <v>60</v>
      </c>
      <c r="M14798">
        <v>102500</v>
      </c>
      <c r="N14798"/>
      <c r="O14798" t="s">
        <v>26421</v>
      </c>
      <c r="P14798" t="s">
        <v>3038</v>
      </c>
    </row>
    <row r="14799" spans="1:16" x14ac:dyDescent="0.25">
      <c r="A14799" t="s">
        <v>1</v>
      </c>
      <c r="B14799" t="s">
        <v>210</v>
      </c>
      <c r="C14799" t="s">
        <v>1603</v>
      </c>
      <c r="D14799" t="s">
        <v>4526</v>
      </c>
      <c r="E14799" t="s">
        <v>59</v>
      </c>
      <c r="F14799" t="b">
        <v>0</v>
      </c>
      <c r="G14799" t="s">
        <v>77</v>
      </c>
      <c r="H14799" s="1">
        <v>46182.504583333342</v>
      </c>
      <c r="I14799" t="b">
        <v>0</v>
      </c>
      <c r="J14799" t="b">
        <v>1</v>
      </c>
      <c r="K14799" t="s">
        <v>41</v>
      </c>
      <c r="L14799" t="s">
        <v>60</v>
      </c>
      <c r="M14799">
        <v>182500</v>
      </c>
      <c r="N14799"/>
      <c r="O14799" t="s">
        <v>26422</v>
      </c>
      <c r="P14799" t="s">
        <v>26423</v>
      </c>
    </row>
    <row r="14800" spans="1:16" x14ac:dyDescent="0.25">
      <c r="A14800" t="s">
        <v>5</v>
      </c>
      <c r="B14800" t="s">
        <v>5</v>
      </c>
      <c r="C14800" t="s">
        <v>3510</v>
      </c>
      <c r="D14800" t="s">
        <v>410</v>
      </c>
      <c r="E14800" t="s">
        <v>88</v>
      </c>
      <c r="F14800" t="b">
        <v>0</v>
      </c>
      <c r="G14800" t="s">
        <v>13</v>
      </c>
      <c r="H14800" s="1">
        <v>46182.505289351851</v>
      </c>
      <c r="I14800" t="b">
        <v>0</v>
      </c>
      <c r="J14800" t="b">
        <v>0</v>
      </c>
      <c r="K14800" t="s">
        <v>13</v>
      </c>
      <c r="L14800" t="s">
        <v>74</v>
      </c>
      <c r="M14800"/>
      <c r="N14800">
        <v>47.26</v>
      </c>
      <c r="O14800" t="s">
        <v>7277</v>
      </c>
      <c r="P14800" t="s">
        <v>26424</v>
      </c>
    </row>
    <row r="14801" spans="1:16" x14ac:dyDescent="0.25">
      <c r="A14801" t="s">
        <v>7</v>
      </c>
      <c r="B14801" t="s">
        <v>18063</v>
      </c>
      <c r="C14801" t="s">
        <v>172</v>
      </c>
      <c r="D14801" t="s">
        <v>4526</v>
      </c>
      <c r="E14801" t="s">
        <v>59</v>
      </c>
      <c r="F14801" t="b">
        <v>0</v>
      </c>
      <c r="G14801" t="s">
        <v>68</v>
      </c>
      <c r="H14801" s="1">
        <v>46182.542731481481</v>
      </c>
      <c r="I14801" t="b">
        <v>0</v>
      </c>
      <c r="J14801" t="b">
        <v>1</v>
      </c>
      <c r="K14801" t="s">
        <v>41</v>
      </c>
      <c r="L14801" t="s">
        <v>60</v>
      </c>
      <c r="M14801">
        <v>115000</v>
      </c>
      <c r="N14801"/>
      <c r="O14801" t="s">
        <v>18064</v>
      </c>
      <c r="P14801" t="s">
        <v>18065</v>
      </c>
    </row>
    <row r="14802" spans="1:16" x14ac:dyDescent="0.25">
      <c r="A14802" t="s">
        <v>0</v>
      </c>
      <c r="B14802" t="s">
        <v>26425</v>
      </c>
      <c r="C14802" t="s">
        <v>332</v>
      </c>
      <c r="D14802" t="s">
        <v>4346</v>
      </c>
      <c r="E14802" t="s">
        <v>59</v>
      </c>
      <c r="F14802" t="b">
        <v>0</v>
      </c>
      <c r="G14802" t="s">
        <v>65</v>
      </c>
      <c r="H14802" s="1">
        <v>46182.542754629627</v>
      </c>
      <c r="I14802" t="b">
        <v>0</v>
      </c>
      <c r="J14802" t="b">
        <v>1</v>
      </c>
      <c r="K14802" t="s">
        <v>41</v>
      </c>
      <c r="L14802" t="s">
        <v>60</v>
      </c>
      <c r="M14802">
        <v>90000</v>
      </c>
      <c r="N14802"/>
      <c r="O14802" t="s">
        <v>26426</v>
      </c>
      <c r="P14802" t="s">
        <v>25612</v>
      </c>
    </row>
    <row r="14803" spans="1:16" x14ac:dyDescent="0.25">
      <c r="A14803" t="s">
        <v>0</v>
      </c>
      <c r="B14803" t="s">
        <v>26427</v>
      </c>
      <c r="C14803" t="s">
        <v>76</v>
      </c>
      <c r="D14803" t="s">
        <v>141</v>
      </c>
      <c r="E14803" t="s">
        <v>88</v>
      </c>
      <c r="F14803" t="b">
        <v>1</v>
      </c>
      <c r="G14803" t="s">
        <v>41</v>
      </c>
      <c r="H14803" s="1">
        <v>46182.544444444437</v>
      </c>
      <c r="I14803" t="b">
        <v>1</v>
      </c>
      <c r="J14803" t="b">
        <v>0</v>
      </c>
      <c r="K14803" t="s">
        <v>41</v>
      </c>
      <c r="L14803" t="s">
        <v>74</v>
      </c>
      <c r="M14803"/>
      <c r="N14803">
        <v>29.5</v>
      </c>
      <c r="O14803" t="s">
        <v>141</v>
      </c>
    </row>
    <row r="14804" spans="1:16" x14ac:dyDescent="0.25">
      <c r="A14804" t="s">
        <v>7</v>
      </c>
      <c r="B14804" t="s">
        <v>26428</v>
      </c>
      <c r="C14804" t="s">
        <v>76</v>
      </c>
      <c r="D14804" t="s">
        <v>141</v>
      </c>
      <c r="E14804" t="s">
        <v>88</v>
      </c>
      <c r="F14804" t="b">
        <v>1</v>
      </c>
      <c r="G14804" t="s">
        <v>41</v>
      </c>
      <c r="H14804" s="1">
        <v>46182.54451388889</v>
      </c>
      <c r="I14804" t="b">
        <v>1</v>
      </c>
      <c r="J14804" t="b">
        <v>0</v>
      </c>
      <c r="K14804" t="s">
        <v>41</v>
      </c>
      <c r="L14804" t="s">
        <v>74</v>
      </c>
      <c r="M14804"/>
      <c r="N14804">
        <v>28.5</v>
      </c>
      <c r="O14804" t="s">
        <v>141</v>
      </c>
      <c r="P14804" t="s">
        <v>2710</v>
      </c>
    </row>
    <row r="14805" spans="1:16" x14ac:dyDescent="0.25">
      <c r="A14805" t="s">
        <v>6</v>
      </c>
      <c r="B14805" t="s">
        <v>531</v>
      </c>
      <c r="C14805" t="s">
        <v>1156</v>
      </c>
      <c r="D14805" t="s">
        <v>4526</v>
      </c>
      <c r="E14805" t="s">
        <v>59</v>
      </c>
      <c r="F14805" t="b">
        <v>0</v>
      </c>
      <c r="G14805" t="s">
        <v>77</v>
      </c>
      <c r="H14805" s="1">
        <v>46182.544583333343</v>
      </c>
      <c r="I14805" t="b">
        <v>0</v>
      </c>
      <c r="J14805" t="b">
        <v>1</v>
      </c>
      <c r="K14805" t="s">
        <v>41</v>
      </c>
      <c r="L14805" t="s">
        <v>60</v>
      </c>
      <c r="M14805">
        <v>198000</v>
      </c>
      <c r="N14805"/>
      <c r="O14805" t="s">
        <v>424</v>
      </c>
      <c r="P14805" t="s">
        <v>23677</v>
      </c>
    </row>
    <row r="14806" spans="1:16" x14ac:dyDescent="0.25">
      <c r="A14806" t="s">
        <v>8</v>
      </c>
      <c r="B14806" t="s">
        <v>26429</v>
      </c>
      <c r="C14806" t="s">
        <v>41</v>
      </c>
      <c r="D14806" t="s">
        <v>4526</v>
      </c>
      <c r="E14806" t="s">
        <v>59</v>
      </c>
      <c r="F14806" t="b">
        <v>0</v>
      </c>
      <c r="G14806" t="s">
        <v>41</v>
      </c>
      <c r="H14806" s="1">
        <v>46182.546134259261</v>
      </c>
      <c r="I14806" t="b">
        <v>0</v>
      </c>
      <c r="J14806" t="b">
        <v>0</v>
      </c>
      <c r="K14806" t="s">
        <v>41</v>
      </c>
      <c r="L14806" t="s">
        <v>60</v>
      </c>
      <c r="M14806">
        <v>145000</v>
      </c>
      <c r="N14806"/>
      <c r="O14806" t="s">
        <v>26430</v>
      </c>
      <c r="P14806" t="s">
        <v>26431</v>
      </c>
    </row>
    <row r="14807" spans="1:16" x14ac:dyDescent="0.25">
      <c r="A14807" t="s">
        <v>1</v>
      </c>
      <c r="B14807" t="s">
        <v>26432</v>
      </c>
      <c r="C14807" t="s">
        <v>76</v>
      </c>
      <c r="D14807" t="s">
        <v>141</v>
      </c>
      <c r="E14807" t="s">
        <v>88</v>
      </c>
      <c r="F14807" t="b">
        <v>1</v>
      </c>
      <c r="G14807" t="s">
        <v>68</v>
      </c>
      <c r="H14807" s="1">
        <v>46182.546261574083</v>
      </c>
      <c r="I14807" t="b">
        <v>1</v>
      </c>
      <c r="J14807" t="b">
        <v>0</v>
      </c>
      <c r="K14807" t="s">
        <v>41</v>
      </c>
      <c r="L14807" t="s">
        <v>74</v>
      </c>
      <c r="M14807"/>
      <c r="N14807">
        <v>45</v>
      </c>
      <c r="O14807" t="s">
        <v>141</v>
      </c>
      <c r="P14807" t="s">
        <v>728</v>
      </c>
    </row>
    <row r="14808" spans="1:16" x14ac:dyDescent="0.25">
      <c r="A14808" t="s">
        <v>1</v>
      </c>
      <c r="B14808" t="s">
        <v>26433</v>
      </c>
      <c r="C14808" t="s">
        <v>209</v>
      </c>
      <c r="D14808" t="s">
        <v>24507</v>
      </c>
      <c r="E14808" t="s">
        <v>59</v>
      </c>
      <c r="F14808" t="b">
        <v>0</v>
      </c>
      <c r="G14808" t="s">
        <v>19</v>
      </c>
      <c r="H14808" s="1">
        <v>46182.547395833331</v>
      </c>
      <c r="I14808" t="b">
        <v>0</v>
      </c>
      <c r="J14808" t="b">
        <v>0</v>
      </c>
      <c r="K14808" t="s">
        <v>19</v>
      </c>
      <c r="L14808" t="s">
        <v>60</v>
      </c>
      <c r="M14808">
        <v>270000</v>
      </c>
      <c r="N14808"/>
      <c r="O14808" t="s">
        <v>26434</v>
      </c>
      <c r="P14808" t="s">
        <v>26435</v>
      </c>
    </row>
    <row r="14809" spans="1:16" x14ac:dyDescent="0.25">
      <c r="A14809" t="s">
        <v>1</v>
      </c>
      <c r="B14809" t="s">
        <v>26433</v>
      </c>
      <c r="C14809" t="s">
        <v>9560</v>
      </c>
      <c r="D14809" t="s">
        <v>4346</v>
      </c>
      <c r="E14809" t="s">
        <v>59</v>
      </c>
      <c r="F14809" t="b">
        <v>0</v>
      </c>
      <c r="G14809" t="s">
        <v>19</v>
      </c>
      <c r="H14809" s="1">
        <v>46182.547407407408</v>
      </c>
      <c r="I14809" t="b">
        <v>0</v>
      </c>
      <c r="J14809" t="b">
        <v>0</v>
      </c>
      <c r="K14809" t="s">
        <v>19</v>
      </c>
      <c r="L14809" t="s">
        <v>60</v>
      </c>
      <c r="M14809">
        <v>270000</v>
      </c>
      <c r="N14809"/>
      <c r="O14809" t="s">
        <v>26434</v>
      </c>
      <c r="P14809" t="s">
        <v>26435</v>
      </c>
    </row>
    <row r="14810" spans="1:16" x14ac:dyDescent="0.25">
      <c r="A14810" t="s">
        <v>0</v>
      </c>
      <c r="B14810" t="s">
        <v>26436</v>
      </c>
      <c r="C14810" t="s">
        <v>13</v>
      </c>
      <c r="D14810" t="s">
        <v>4526</v>
      </c>
      <c r="E14810" t="s">
        <v>59</v>
      </c>
      <c r="F14810" t="b">
        <v>0</v>
      </c>
      <c r="G14810" t="s">
        <v>13</v>
      </c>
      <c r="H14810" s="1">
        <v>46182.58489583333</v>
      </c>
      <c r="I14810" t="b">
        <v>1</v>
      </c>
      <c r="J14810" t="b">
        <v>0</v>
      </c>
      <c r="K14810" t="s">
        <v>13</v>
      </c>
      <c r="L14810" t="s">
        <v>60</v>
      </c>
      <c r="M14810">
        <v>117500</v>
      </c>
      <c r="N14810"/>
      <c r="O14810" t="s">
        <v>7742</v>
      </c>
      <c r="P14810" t="s">
        <v>2615</v>
      </c>
    </row>
    <row r="14811" spans="1:16" x14ac:dyDescent="0.25">
      <c r="A14811" t="s">
        <v>0</v>
      </c>
      <c r="B14811" t="s">
        <v>17497</v>
      </c>
      <c r="C14811" t="s">
        <v>41</v>
      </c>
      <c r="D14811" t="s">
        <v>4526</v>
      </c>
      <c r="E14811" t="s">
        <v>88</v>
      </c>
      <c r="F14811" t="b">
        <v>0</v>
      </c>
      <c r="G14811" t="s">
        <v>41</v>
      </c>
      <c r="H14811" s="1">
        <v>46182.586134259262</v>
      </c>
      <c r="I14811" t="b">
        <v>0</v>
      </c>
      <c r="J14811" t="b">
        <v>0</v>
      </c>
      <c r="K14811" t="s">
        <v>41</v>
      </c>
      <c r="L14811" t="s">
        <v>74</v>
      </c>
      <c r="M14811"/>
      <c r="N14811">
        <v>95</v>
      </c>
      <c r="O14811" t="s">
        <v>17498</v>
      </c>
      <c r="P14811" t="s">
        <v>841</v>
      </c>
    </row>
    <row r="14812" spans="1:16" x14ac:dyDescent="0.25">
      <c r="A14812" t="s">
        <v>0</v>
      </c>
      <c r="B14812" t="s">
        <v>3449</v>
      </c>
      <c r="C14812" t="s">
        <v>40</v>
      </c>
      <c r="D14812" t="s">
        <v>4526</v>
      </c>
      <c r="E14812" t="s">
        <v>59</v>
      </c>
      <c r="F14812" t="b">
        <v>0</v>
      </c>
      <c r="G14812" t="s">
        <v>40</v>
      </c>
      <c r="H14812" s="1">
        <v>46182.586134259262</v>
      </c>
      <c r="I14812" t="b">
        <v>1</v>
      </c>
      <c r="J14812" t="b">
        <v>0</v>
      </c>
      <c r="K14812" t="s">
        <v>40</v>
      </c>
      <c r="L14812" t="s">
        <v>60</v>
      </c>
      <c r="M14812">
        <v>52500</v>
      </c>
      <c r="N14812"/>
      <c r="O14812" t="s">
        <v>19982</v>
      </c>
      <c r="P14812" t="s">
        <v>288</v>
      </c>
    </row>
    <row r="14813" spans="1:16" x14ac:dyDescent="0.25">
      <c r="A14813" t="s">
        <v>6</v>
      </c>
      <c r="B14813" t="s">
        <v>26437</v>
      </c>
      <c r="C14813" t="s">
        <v>194</v>
      </c>
      <c r="D14813" t="s">
        <v>4346</v>
      </c>
      <c r="E14813" t="s">
        <v>59</v>
      </c>
      <c r="F14813" t="b">
        <v>0</v>
      </c>
      <c r="G14813" t="s">
        <v>65</v>
      </c>
      <c r="H14813" s="1">
        <v>46182.586331018523</v>
      </c>
      <c r="I14813" t="b">
        <v>0</v>
      </c>
      <c r="J14813" t="b">
        <v>0</v>
      </c>
      <c r="K14813" t="s">
        <v>41</v>
      </c>
      <c r="L14813" t="s">
        <v>60</v>
      </c>
      <c r="M14813">
        <v>149500</v>
      </c>
      <c r="N14813"/>
      <c r="O14813" t="s">
        <v>2499</v>
      </c>
      <c r="P14813" t="s">
        <v>26438</v>
      </c>
    </row>
    <row r="14814" spans="1:16" x14ac:dyDescent="0.25">
      <c r="A14814" t="s">
        <v>1</v>
      </c>
      <c r="B14814" t="s">
        <v>26439</v>
      </c>
      <c r="C14814" t="s">
        <v>330</v>
      </c>
      <c r="D14814" t="s">
        <v>4630</v>
      </c>
      <c r="E14814" t="s">
        <v>59</v>
      </c>
      <c r="F14814" t="b">
        <v>0</v>
      </c>
      <c r="G14814" t="s">
        <v>68</v>
      </c>
      <c r="H14814" s="1">
        <v>46182.58798611111</v>
      </c>
      <c r="I14814" t="b">
        <v>1</v>
      </c>
      <c r="J14814" t="b">
        <v>1</v>
      </c>
      <c r="K14814" t="s">
        <v>41</v>
      </c>
      <c r="L14814" t="s">
        <v>60</v>
      </c>
      <c r="M14814">
        <v>102500</v>
      </c>
      <c r="N14814"/>
      <c r="O14814" t="s">
        <v>22745</v>
      </c>
      <c r="P14814" t="s">
        <v>21039</v>
      </c>
    </row>
    <row r="14815" spans="1:16" x14ac:dyDescent="0.25">
      <c r="A14815" t="s">
        <v>2</v>
      </c>
      <c r="B14815" t="s">
        <v>2852</v>
      </c>
      <c r="C14815" t="s">
        <v>285</v>
      </c>
      <c r="D14815" t="s">
        <v>4526</v>
      </c>
      <c r="E14815" t="s">
        <v>59</v>
      </c>
      <c r="F14815" t="b">
        <v>0</v>
      </c>
      <c r="G14815" t="s">
        <v>68</v>
      </c>
      <c r="H14815" s="1">
        <v>46182.588078703702</v>
      </c>
      <c r="I14815" t="b">
        <v>0</v>
      </c>
      <c r="J14815" t="b">
        <v>1</v>
      </c>
      <c r="K14815" t="s">
        <v>41</v>
      </c>
      <c r="L14815" t="s">
        <v>60</v>
      </c>
      <c r="M14815">
        <v>100000</v>
      </c>
      <c r="N14815"/>
      <c r="O14815" t="s">
        <v>105</v>
      </c>
      <c r="P14815" t="s">
        <v>26440</v>
      </c>
    </row>
    <row r="14816" spans="1:16" x14ac:dyDescent="0.25">
      <c r="A14816" t="s">
        <v>5</v>
      </c>
      <c r="B14816" t="s">
        <v>26441</v>
      </c>
      <c r="C14816" t="s">
        <v>11814</v>
      </c>
      <c r="D14816" t="s">
        <v>4346</v>
      </c>
      <c r="E14816" t="s">
        <v>59</v>
      </c>
      <c r="F14816" t="b">
        <v>0</v>
      </c>
      <c r="G14816" t="s">
        <v>40</v>
      </c>
      <c r="H14816" s="1">
        <v>46182.589953703697</v>
      </c>
      <c r="I14816" t="b">
        <v>1</v>
      </c>
      <c r="J14816" t="b">
        <v>0</v>
      </c>
      <c r="K14816" t="s">
        <v>40</v>
      </c>
      <c r="L14816" t="s">
        <v>60</v>
      </c>
      <c r="M14816">
        <v>65000</v>
      </c>
      <c r="N14816"/>
      <c r="O14816" t="s">
        <v>26442</v>
      </c>
      <c r="P14816" t="s">
        <v>26443</v>
      </c>
    </row>
    <row r="14817" spans="1:16" x14ac:dyDescent="0.25">
      <c r="A14817" t="s">
        <v>0</v>
      </c>
      <c r="B14817" t="s">
        <v>26444</v>
      </c>
      <c r="C14817" t="s">
        <v>3285</v>
      </c>
      <c r="D14817" t="s">
        <v>4526</v>
      </c>
      <c r="E14817" t="s">
        <v>88</v>
      </c>
      <c r="F14817" t="b">
        <v>0</v>
      </c>
      <c r="G14817" t="s">
        <v>65</v>
      </c>
      <c r="H14817" s="1">
        <v>46182.626087962963</v>
      </c>
      <c r="I14817" t="b">
        <v>0</v>
      </c>
      <c r="J14817" t="b">
        <v>0</v>
      </c>
      <c r="K14817" t="s">
        <v>41</v>
      </c>
      <c r="L14817" t="s">
        <v>74</v>
      </c>
      <c r="M14817"/>
      <c r="N14817">
        <v>57.5</v>
      </c>
      <c r="O14817" t="s">
        <v>2251</v>
      </c>
      <c r="P14817" t="s">
        <v>15629</v>
      </c>
    </row>
    <row r="14818" spans="1:16" x14ac:dyDescent="0.25">
      <c r="A14818" t="s">
        <v>7</v>
      </c>
      <c r="B14818" t="s">
        <v>26445</v>
      </c>
      <c r="C14818" t="s">
        <v>1184</v>
      </c>
      <c r="D14818" t="s">
        <v>4346</v>
      </c>
      <c r="E14818" t="s">
        <v>88</v>
      </c>
      <c r="F14818" t="b">
        <v>0</v>
      </c>
      <c r="G14818" t="s">
        <v>65</v>
      </c>
      <c r="H14818" s="1">
        <v>46182.626099537039</v>
      </c>
      <c r="I14818" t="b">
        <v>0</v>
      </c>
      <c r="J14818" t="b">
        <v>0</v>
      </c>
      <c r="K14818" t="s">
        <v>41</v>
      </c>
      <c r="L14818" t="s">
        <v>74</v>
      </c>
      <c r="M14818"/>
      <c r="N14818">
        <v>31</v>
      </c>
      <c r="O14818" t="s">
        <v>4473</v>
      </c>
      <c r="P14818" t="s">
        <v>464</v>
      </c>
    </row>
    <row r="14819" spans="1:16" x14ac:dyDescent="0.25">
      <c r="A14819" t="s">
        <v>3</v>
      </c>
      <c r="B14819" t="s">
        <v>26446</v>
      </c>
      <c r="C14819" t="s">
        <v>124</v>
      </c>
      <c r="D14819" t="s">
        <v>4526</v>
      </c>
      <c r="E14819" t="s">
        <v>88</v>
      </c>
      <c r="F14819" t="b">
        <v>0</v>
      </c>
      <c r="G14819" t="s">
        <v>68</v>
      </c>
      <c r="H14819" s="1">
        <v>46182.626111111109</v>
      </c>
      <c r="I14819" t="b">
        <v>1</v>
      </c>
      <c r="J14819" t="b">
        <v>0</v>
      </c>
      <c r="K14819" t="s">
        <v>41</v>
      </c>
      <c r="L14819" t="s">
        <v>74</v>
      </c>
      <c r="M14819"/>
      <c r="N14819">
        <v>27</v>
      </c>
      <c r="O14819" t="s">
        <v>14196</v>
      </c>
      <c r="P14819" t="s">
        <v>1777</v>
      </c>
    </row>
    <row r="14820" spans="1:16" x14ac:dyDescent="0.25">
      <c r="A14820" t="s">
        <v>0</v>
      </c>
      <c r="B14820" t="s">
        <v>1271</v>
      </c>
      <c r="C14820" t="s">
        <v>326</v>
      </c>
      <c r="D14820" t="s">
        <v>4346</v>
      </c>
      <c r="E14820" t="s">
        <v>88</v>
      </c>
      <c r="F14820" t="b">
        <v>0</v>
      </c>
      <c r="G14820" t="s">
        <v>77</v>
      </c>
      <c r="H14820" s="1">
        <v>46182.626203703701</v>
      </c>
      <c r="I14820" t="b">
        <v>1</v>
      </c>
      <c r="J14820" t="b">
        <v>0</v>
      </c>
      <c r="K14820" t="s">
        <v>41</v>
      </c>
      <c r="L14820" t="s">
        <v>74</v>
      </c>
      <c r="M14820"/>
      <c r="N14820">
        <v>57.5</v>
      </c>
      <c r="O14820" t="s">
        <v>26447</v>
      </c>
      <c r="P14820" t="s">
        <v>679</v>
      </c>
    </row>
    <row r="14821" spans="1:16" x14ac:dyDescent="0.25">
      <c r="A14821" t="s">
        <v>0</v>
      </c>
      <c r="B14821" t="s">
        <v>26448</v>
      </c>
      <c r="C14821" t="s">
        <v>40</v>
      </c>
      <c r="D14821" t="s">
        <v>4526</v>
      </c>
      <c r="E14821" t="s">
        <v>59</v>
      </c>
      <c r="F14821" t="b">
        <v>0</v>
      </c>
      <c r="G14821" t="s">
        <v>40</v>
      </c>
      <c r="H14821" s="1">
        <v>46182.627766203703</v>
      </c>
      <c r="I14821" t="b">
        <v>1</v>
      </c>
      <c r="J14821" t="b">
        <v>0</v>
      </c>
      <c r="K14821" t="s">
        <v>40</v>
      </c>
      <c r="L14821" t="s">
        <v>60</v>
      </c>
      <c r="M14821">
        <v>55000</v>
      </c>
      <c r="N14821"/>
      <c r="O14821" t="s">
        <v>26449</v>
      </c>
      <c r="P14821" t="s">
        <v>4654</v>
      </c>
    </row>
    <row r="14822" spans="1:16" x14ac:dyDescent="0.25">
      <c r="A14822" t="s">
        <v>7</v>
      </c>
      <c r="B14822" t="s">
        <v>26450</v>
      </c>
      <c r="C14822" t="s">
        <v>15480</v>
      </c>
      <c r="D14822" t="s">
        <v>4346</v>
      </c>
      <c r="E14822" t="s">
        <v>88</v>
      </c>
      <c r="F14822" t="b">
        <v>0</v>
      </c>
      <c r="G14822" t="s">
        <v>40</v>
      </c>
      <c r="H14822" s="1">
        <v>46182.627800925933</v>
      </c>
      <c r="I14822" t="b">
        <v>1</v>
      </c>
      <c r="J14822" t="b">
        <v>0</v>
      </c>
      <c r="K14822" t="s">
        <v>40</v>
      </c>
      <c r="L14822" t="s">
        <v>74</v>
      </c>
      <c r="M14822"/>
      <c r="N14822">
        <v>26.76</v>
      </c>
      <c r="O14822" t="s">
        <v>26451</v>
      </c>
    </row>
    <row r="14823" spans="1:16" x14ac:dyDescent="0.25">
      <c r="A14823" t="s">
        <v>6</v>
      </c>
      <c r="B14823" t="s">
        <v>26452</v>
      </c>
      <c r="C14823" t="s">
        <v>112</v>
      </c>
      <c r="D14823" t="s">
        <v>4526</v>
      </c>
      <c r="E14823" t="s">
        <v>59</v>
      </c>
      <c r="F14823" t="b">
        <v>0</v>
      </c>
      <c r="G14823" t="s">
        <v>65</v>
      </c>
      <c r="H14823" s="1">
        <v>46182.627928240741</v>
      </c>
      <c r="I14823" t="b">
        <v>0</v>
      </c>
      <c r="J14823" t="b">
        <v>1</v>
      </c>
      <c r="K14823" t="s">
        <v>41</v>
      </c>
      <c r="L14823" t="s">
        <v>60</v>
      </c>
      <c r="M14823">
        <v>244625</v>
      </c>
      <c r="N14823"/>
      <c r="O14823" t="s">
        <v>329</v>
      </c>
      <c r="P14823" t="s">
        <v>26453</v>
      </c>
    </row>
    <row r="14824" spans="1:16" x14ac:dyDescent="0.25">
      <c r="A14824" t="s">
        <v>8</v>
      </c>
      <c r="B14824" t="s">
        <v>26454</v>
      </c>
      <c r="C14824" t="s">
        <v>76</v>
      </c>
      <c r="D14824" t="s">
        <v>4526</v>
      </c>
      <c r="E14824" t="s">
        <v>59</v>
      </c>
      <c r="F14824" t="b">
        <v>1</v>
      </c>
      <c r="G14824" t="s">
        <v>73</v>
      </c>
      <c r="H14824" s="1">
        <v>46182.627962962957</v>
      </c>
      <c r="I14824" t="b">
        <v>0</v>
      </c>
      <c r="J14824" t="b">
        <v>0</v>
      </c>
      <c r="K14824" t="s">
        <v>41</v>
      </c>
      <c r="L14824" t="s">
        <v>74</v>
      </c>
      <c r="M14824"/>
      <c r="N14824">
        <v>60</v>
      </c>
      <c r="O14824" t="s">
        <v>1164</v>
      </c>
      <c r="P14824" t="s">
        <v>208</v>
      </c>
    </row>
    <row r="14825" spans="1:16" x14ac:dyDescent="0.25">
      <c r="A14825" t="s">
        <v>2</v>
      </c>
      <c r="B14825" t="s">
        <v>123</v>
      </c>
      <c r="C14825" t="s">
        <v>912</v>
      </c>
      <c r="D14825" t="s">
        <v>4346</v>
      </c>
      <c r="E14825" t="s">
        <v>59</v>
      </c>
      <c r="F14825" t="b">
        <v>0</v>
      </c>
      <c r="G14825" t="s">
        <v>65</v>
      </c>
      <c r="H14825" s="1">
        <v>46182.627997685187</v>
      </c>
      <c r="I14825" t="b">
        <v>0</v>
      </c>
      <c r="J14825" t="b">
        <v>1</v>
      </c>
      <c r="K14825" t="s">
        <v>41</v>
      </c>
      <c r="L14825" t="s">
        <v>60</v>
      </c>
      <c r="M14825">
        <v>75000</v>
      </c>
      <c r="N14825"/>
      <c r="O14825" t="s">
        <v>26455</v>
      </c>
      <c r="P14825" t="s">
        <v>2422</v>
      </c>
    </row>
    <row r="14826" spans="1:16" x14ac:dyDescent="0.25">
      <c r="A14826" t="s">
        <v>1</v>
      </c>
      <c r="B14826" t="s">
        <v>26456</v>
      </c>
      <c r="C14826" t="s">
        <v>175</v>
      </c>
      <c r="D14826" t="s">
        <v>4526</v>
      </c>
      <c r="E14826" t="s">
        <v>59</v>
      </c>
      <c r="F14826" t="b">
        <v>0</v>
      </c>
      <c r="G14826" t="s">
        <v>68</v>
      </c>
      <c r="H14826" s="1">
        <v>46182.629606481481</v>
      </c>
      <c r="I14826" t="b">
        <v>0</v>
      </c>
      <c r="J14826" t="b">
        <v>0</v>
      </c>
      <c r="K14826" t="s">
        <v>41</v>
      </c>
      <c r="L14826" t="s">
        <v>60</v>
      </c>
      <c r="M14826">
        <v>77500</v>
      </c>
      <c r="N14826"/>
      <c r="O14826" t="s">
        <v>26457</v>
      </c>
      <c r="P14826" t="s">
        <v>26458</v>
      </c>
    </row>
    <row r="14827" spans="1:16" x14ac:dyDescent="0.25">
      <c r="A14827" t="s">
        <v>1</v>
      </c>
      <c r="B14827" t="s">
        <v>26459</v>
      </c>
      <c r="C14827" t="s">
        <v>104</v>
      </c>
      <c r="D14827" t="s">
        <v>4526</v>
      </c>
      <c r="E14827" t="s">
        <v>88</v>
      </c>
      <c r="F14827" t="b">
        <v>0</v>
      </c>
      <c r="G14827" t="s">
        <v>89</v>
      </c>
      <c r="H14827" s="1">
        <v>46182.629745370366</v>
      </c>
      <c r="I14827" t="b">
        <v>1</v>
      </c>
      <c r="J14827" t="b">
        <v>0</v>
      </c>
      <c r="K14827" t="s">
        <v>41</v>
      </c>
      <c r="L14827" t="s">
        <v>74</v>
      </c>
      <c r="M14827"/>
      <c r="N14827">
        <v>72.5</v>
      </c>
      <c r="O14827" t="s">
        <v>22084</v>
      </c>
      <c r="P14827" t="s">
        <v>26460</v>
      </c>
    </row>
    <row r="14828" spans="1:16" x14ac:dyDescent="0.25">
      <c r="A14828" t="s">
        <v>4</v>
      </c>
      <c r="B14828" t="s">
        <v>26461</v>
      </c>
      <c r="C14828" t="s">
        <v>532</v>
      </c>
      <c r="D14828" t="s">
        <v>4526</v>
      </c>
      <c r="E14828" t="s">
        <v>88</v>
      </c>
      <c r="F14828" t="b">
        <v>0</v>
      </c>
      <c r="G14828" t="s">
        <v>68</v>
      </c>
      <c r="H14828" s="1">
        <v>46182.629745370366</v>
      </c>
      <c r="I14828" t="b">
        <v>1</v>
      </c>
      <c r="J14828" t="b">
        <v>0</v>
      </c>
      <c r="K14828" t="s">
        <v>41</v>
      </c>
      <c r="L14828" t="s">
        <v>74</v>
      </c>
      <c r="M14828"/>
      <c r="N14828">
        <v>72.5</v>
      </c>
      <c r="O14828" t="s">
        <v>4228</v>
      </c>
      <c r="P14828" t="s">
        <v>3890</v>
      </c>
    </row>
    <row r="14829" spans="1:16" x14ac:dyDescent="0.25">
      <c r="A14829" t="s">
        <v>1</v>
      </c>
      <c r="B14829" t="s">
        <v>26462</v>
      </c>
      <c r="C14829" t="s">
        <v>5029</v>
      </c>
      <c r="D14829" t="s">
        <v>4526</v>
      </c>
      <c r="E14829" t="s">
        <v>59</v>
      </c>
      <c r="F14829" t="b">
        <v>0</v>
      </c>
      <c r="G14829" t="s">
        <v>40</v>
      </c>
      <c r="H14829" s="1">
        <v>46182.631620370368</v>
      </c>
      <c r="I14829" t="b">
        <v>0</v>
      </c>
      <c r="J14829" t="b">
        <v>0</v>
      </c>
      <c r="K14829" t="s">
        <v>40</v>
      </c>
      <c r="L14829" t="s">
        <v>60</v>
      </c>
      <c r="M14829">
        <v>62500</v>
      </c>
      <c r="N14829"/>
      <c r="O14829" t="s">
        <v>101</v>
      </c>
      <c r="P14829" t="s">
        <v>5714</v>
      </c>
    </row>
    <row r="14830" spans="1:16" x14ac:dyDescent="0.25">
      <c r="A14830" t="s">
        <v>5</v>
      </c>
      <c r="B14830" t="s">
        <v>26463</v>
      </c>
      <c r="C14830" t="s">
        <v>5029</v>
      </c>
      <c r="D14830" t="s">
        <v>4526</v>
      </c>
      <c r="E14830" t="s">
        <v>88</v>
      </c>
      <c r="F14830" t="b">
        <v>0</v>
      </c>
      <c r="G14830" t="s">
        <v>40</v>
      </c>
      <c r="H14830" s="1">
        <v>46182.631620370368</v>
      </c>
      <c r="I14830" t="b">
        <v>1</v>
      </c>
      <c r="J14830" t="b">
        <v>0</v>
      </c>
      <c r="K14830" t="s">
        <v>40</v>
      </c>
      <c r="L14830" t="s">
        <v>74</v>
      </c>
      <c r="M14830"/>
      <c r="N14830">
        <v>87.5</v>
      </c>
      <c r="O14830" t="s">
        <v>25293</v>
      </c>
      <c r="P14830" t="s">
        <v>14841</v>
      </c>
    </row>
    <row r="14831" spans="1:16" x14ac:dyDescent="0.25">
      <c r="A14831" t="s">
        <v>1</v>
      </c>
      <c r="B14831" t="s">
        <v>26464</v>
      </c>
      <c r="C14831" t="s">
        <v>40</v>
      </c>
      <c r="D14831" t="s">
        <v>4526</v>
      </c>
      <c r="E14831" t="s">
        <v>59</v>
      </c>
      <c r="F14831" t="b">
        <v>0</v>
      </c>
      <c r="G14831" t="s">
        <v>40</v>
      </c>
      <c r="H14831" s="1">
        <v>46182.631736111107</v>
      </c>
      <c r="I14831" t="b">
        <v>0</v>
      </c>
      <c r="J14831" t="b">
        <v>0</v>
      </c>
      <c r="K14831" t="s">
        <v>40</v>
      </c>
      <c r="L14831" t="s">
        <v>60</v>
      </c>
      <c r="M14831">
        <v>50000</v>
      </c>
      <c r="N14831"/>
      <c r="O14831" t="s">
        <v>14150</v>
      </c>
      <c r="P14831" t="s">
        <v>714</v>
      </c>
    </row>
    <row r="14832" spans="1:16" x14ac:dyDescent="0.25">
      <c r="A14832" t="s">
        <v>0</v>
      </c>
      <c r="B14832" t="s">
        <v>0</v>
      </c>
      <c r="C14832" t="s">
        <v>20669</v>
      </c>
      <c r="D14832" t="s">
        <v>4346</v>
      </c>
      <c r="E14832" t="s">
        <v>59</v>
      </c>
      <c r="F14832" t="b">
        <v>0</v>
      </c>
      <c r="G14832" t="s">
        <v>68</v>
      </c>
      <c r="H14832" s="1">
        <v>46182.667708333327</v>
      </c>
      <c r="I14832" t="b">
        <v>0</v>
      </c>
      <c r="J14832" t="b">
        <v>1</v>
      </c>
      <c r="K14832" t="s">
        <v>41</v>
      </c>
      <c r="L14832" t="s">
        <v>60</v>
      </c>
      <c r="M14832">
        <v>60000</v>
      </c>
      <c r="N14832"/>
      <c r="O14832" t="s">
        <v>22064</v>
      </c>
      <c r="P14832" t="s">
        <v>11488</v>
      </c>
    </row>
    <row r="14833" spans="1:16" x14ac:dyDescent="0.25">
      <c r="A14833" t="s">
        <v>1</v>
      </c>
      <c r="B14833" t="s">
        <v>694</v>
      </c>
      <c r="C14833" t="s">
        <v>396</v>
      </c>
      <c r="D14833" t="s">
        <v>4526</v>
      </c>
      <c r="E14833" t="s">
        <v>88</v>
      </c>
      <c r="F14833" t="b">
        <v>0</v>
      </c>
      <c r="G14833" t="s">
        <v>68</v>
      </c>
      <c r="H14833" s="1">
        <v>46182.667754629627</v>
      </c>
      <c r="I14833" t="b">
        <v>1</v>
      </c>
      <c r="J14833" t="b">
        <v>0</v>
      </c>
      <c r="K14833" t="s">
        <v>41</v>
      </c>
      <c r="L14833" t="s">
        <v>74</v>
      </c>
      <c r="M14833"/>
      <c r="N14833">
        <v>90</v>
      </c>
      <c r="O14833" t="s">
        <v>26465</v>
      </c>
      <c r="P14833" t="s">
        <v>1818</v>
      </c>
    </row>
    <row r="14834" spans="1:16" x14ac:dyDescent="0.25">
      <c r="A14834" t="s">
        <v>0</v>
      </c>
      <c r="B14834" t="s">
        <v>228</v>
      </c>
      <c r="C14834" t="s">
        <v>17903</v>
      </c>
      <c r="D14834" t="s">
        <v>4526</v>
      </c>
      <c r="E14834" t="s">
        <v>59</v>
      </c>
      <c r="F14834" t="b">
        <v>0</v>
      </c>
      <c r="G14834" t="s">
        <v>65</v>
      </c>
      <c r="H14834" s="1">
        <v>46182.66783564815</v>
      </c>
      <c r="I14834" t="b">
        <v>0</v>
      </c>
      <c r="J14834" t="b">
        <v>0</v>
      </c>
      <c r="K14834" t="s">
        <v>41</v>
      </c>
      <c r="L14834" t="s">
        <v>60</v>
      </c>
      <c r="M14834">
        <v>110000</v>
      </c>
      <c r="N14834"/>
      <c r="O14834" t="s">
        <v>26466</v>
      </c>
      <c r="P14834" t="s">
        <v>8911</v>
      </c>
    </row>
    <row r="14835" spans="1:16" x14ac:dyDescent="0.25">
      <c r="A14835" t="s">
        <v>7</v>
      </c>
      <c r="B14835" t="s">
        <v>14563</v>
      </c>
      <c r="C14835" t="s">
        <v>76</v>
      </c>
      <c r="D14835" t="s">
        <v>4346</v>
      </c>
      <c r="E14835" t="s">
        <v>59</v>
      </c>
      <c r="F14835" t="b">
        <v>1</v>
      </c>
      <c r="G14835" t="s">
        <v>19</v>
      </c>
      <c r="H14835" s="1">
        <v>46182.668611111112</v>
      </c>
      <c r="I14835" t="b">
        <v>1</v>
      </c>
      <c r="J14835" t="b">
        <v>0</v>
      </c>
      <c r="K14835" t="s">
        <v>19</v>
      </c>
      <c r="L14835" t="s">
        <v>60</v>
      </c>
      <c r="M14835">
        <v>291917.53499999997</v>
      </c>
      <c r="N14835"/>
      <c r="O14835" t="s">
        <v>26467</v>
      </c>
      <c r="P14835" t="s">
        <v>2175</v>
      </c>
    </row>
    <row r="14836" spans="1:16" x14ac:dyDescent="0.25">
      <c r="A14836" t="s">
        <v>0</v>
      </c>
      <c r="B14836" t="s">
        <v>16122</v>
      </c>
      <c r="C14836" t="s">
        <v>6315</v>
      </c>
      <c r="D14836" t="s">
        <v>4526</v>
      </c>
      <c r="E14836" t="s">
        <v>59</v>
      </c>
      <c r="F14836" t="b">
        <v>0</v>
      </c>
      <c r="G14836" t="s">
        <v>40</v>
      </c>
      <c r="H14836" s="1">
        <v>46182.669432870367</v>
      </c>
      <c r="I14836" t="b">
        <v>0</v>
      </c>
      <c r="J14836" t="b">
        <v>0</v>
      </c>
      <c r="K14836" t="s">
        <v>40</v>
      </c>
      <c r="L14836" t="s">
        <v>60</v>
      </c>
      <c r="M14836">
        <v>34000</v>
      </c>
      <c r="N14836"/>
      <c r="O14836" t="s">
        <v>16123</v>
      </c>
      <c r="P14836" t="s">
        <v>19481</v>
      </c>
    </row>
    <row r="14837" spans="1:16" x14ac:dyDescent="0.25">
      <c r="A14837" t="s">
        <v>0</v>
      </c>
      <c r="B14837" t="s">
        <v>1100</v>
      </c>
      <c r="C14837" t="s">
        <v>26468</v>
      </c>
      <c r="D14837" t="s">
        <v>4599</v>
      </c>
      <c r="E14837" t="s">
        <v>59</v>
      </c>
      <c r="F14837" t="b">
        <v>0</v>
      </c>
      <c r="G14837" t="s">
        <v>40</v>
      </c>
      <c r="H14837" s="1">
        <v>46182.66946759259</v>
      </c>
      <c r="I14837" t="b">
        <v>1</v>
      </c>
      <c r="J14837" t="b">
        <v>0</v>
      </c>
      <c r="K14837" t="s">
        <v>40</v>
      </c>
      <c r="L14837" t="s">
        <v>60</v>
      </c>
      <c r="M14837">
        <v>60000</v>
      </c>
      <c r="N14837"/>
      <c r="O14837" t="s">
        <v>26469</v>
      </c>
      <c r="P14837" t="s">
        <v>875</v>
      </c>
    </row>
    <row r="14838" spans="1:16" x14ac:dyDescent="0.25">
      <c r="A14838" t="s">
        <v>0</v>
      </c>
      <c r="B14838" t="s">
        <v>26470</v>
      </c>
      <c r="C14838" t="s">
        <v>41</v>
      </c>
      <c r="D14838" t="s">
        <v>4526</v>
      </c>
      <c r="E14838" t="s">
        <v>621</v>
      </c>
      <c r="F14838" t="b">
        <v>0</v>
      </c>
      <c r="G14838" t="s">
        <v>41</v>
      </c>
      <c r="H14838" s="1">
        <v>46182.66946759259</v>
      </c>
      <c r="I14838" t="b">
        <v>0</v>
      </c>
      <c r="J14838" t="b">
        <v>0</v>
      </c>
      <c r="K14838" t="s">
        <v>41</v>
      </c>
      <c r="L14838" t="s">
        <v>74</v>
      </c>
      <c r="M14838"/>
      <c r="N14838">
        <v>30</v>
      </c>
      <c r="O14838" t="s">
        <v>26471</v>
      </c>
      <c r="P14838" t="s">
        <v>3201</v>
      </c>
    </row>
    <row r="14839" spans="1:16" x14ac:dyDescent="0.25">
      <c r="A14839" t="s">
        <v>6</v>
      </c>
      <c r="B14839" t="s">
        <v>2570</v>
      </c>
      <c r="C14839" t="s">
        <v>164</v>
      </c>
      <c r="D14839" t="s">
        <v>4756</v>
      </c>
      <c r="E14839" t="s">
        <v>59</v>
      </c>
      <c r="F14839" t="b">
        <v>0</v>
      </c>
      <c r="G14839" t="s">
        <v>65</v>
      </c>
      <c r="H14839" s="1">
        <v>46182.669675925928</v>
      </c>
      <c r="I14839" t="b">
        <v>0</v>
      </c>
      <c r="J14839" t="b">
        <v>0</v>
      </c>
      <c r="K14839" t="s">
        <v>41</v>
      </c>
      <c r="L14839" t="s">
        <v>60</v>
      </c>
      <c r="M14839">
        <v>120000</v>
      </c>
      <c r="N14839"/>
      <c r="O14839" t="s">
        <v>772</v>
      </c>
      <c r="P14839" t="s">
        <v>713</v>
      </c>
    </row>
    <row r="14840" spans="1:16" x14ac:dyDescent="0.25">
      <c r="A14840" t="s">
        <v>2</v>
      </c>
      <c r="B14840" t="s">
        <v>3800</v>
      </c>
      <c r="C14840" t="s">
        <v>335</v>
      </c>
      <c r="D14840" t="s">
        <v>4526</v>
      </c>
      <c r="E14840" t="s">
        <v>59</v>
      </c>
      <c r="F14840" t="b">
        <v>0</v>
      </c>
      <c r="G14840" t="s">
        <v>65</v>
      </c>
      <c r="H14840" s="1">
        <v>46182.669675925928</v>
      </c>
      <c r="I14840" t="b">
        <v>0</v>
      </c>
      <c r="J14840" t="b">
        <v>0</v>
      </c>
      <c r="K14840" t="s">
        <v>41</v>
      </c>
      <c r="L14840" t="s">
        <v>74</v>
      </c>
      <c r="M14840"/>
      <c r="N14840">
        <v>65</v>
      </c>
      <c r="O14840" t="s">
        <v>3998</v>
      </c>
      <c r="P14840" t="s">
        <v>146</v>
      </c>
    </row>
    <row r="14841" spans="1:16" x14ac:dyDescent="0.25">
      <c r="A14841" t="s">
        <v>2</v>
      </c>
      <c r="B14841" t="s">
        <v>26472</v>
      </c>
      <c r="C14841" t="s">
        <v>40</v>
      </c>
      <c r="D14841" t="s">
        <v>4526</v>
      </c>
      <c r="E14841" t="s">
        <v>59</v>
      </c>
      <c r="F14841" t="b">
        <v>0</v>
      </c>
      <c r="G14841" t="s">
        <v>40</v>
      </c>
      <c r="H14841" s="1">
        <v>46182.671111111107</v>
      </c>
      <c r="I14841" t="b">
        <v>0</v>
      </c>
      <c r="J14841" t="b">
        <v>0</v>
      </c>
      <c r="K14841" t="s">
        <v>40</v>
      </c>
      <c r="L14841" t="s">
        <v>60</v>
      </c>
      <c r="M14841">
        <v>42500</v>
      </c>
      <c r="N14841"/>
      <c r="O14841" t="s">
        <v>16763</v>
      </c>
      <c r="P14841" t="s">
        <v>85</v>
      </c>
    </row>
    <row r="14842" spans="1:16" x14ac:dyDescent="0.25">
      <c r="A14842" t="s">
        <v>1</v>
      </c>
      <c r="B14842" t="s">
        <v>2564</v>
      </c>
      <c r="C14842" t="s">
        <v>41</v>
      </c>
      <c r="D14842" t="s">
        <v>4526</v>
      </c>
      <c r="E14842" t="s">
        <v>88</v>
      </c>
      <c r="F14842" t="b">
        <v>0</v>
      </c>
      <c r="G14842" t="s">
        <v>68</v>
      </c>
      <c r="H14842" s="1">
        <v>46182.671273148153</v>
      </c>
      <c r="I14842" t="b">
        <v>0</v>
      </c>
      <c r="J14842" t="b">
        <v>0</v>
      </c>
      <c r="K14842" t="s">
        <v>41</v>
      </c>
      <c r="L14842" t="s">
        <v>74</v>
      </c>
      <c r="M14842"/>
      <c r="N14842">
        <v>63.5</v>
      </c>
      <c r="O14842" t="s">
        <v>111</v>
      </c>
      <c r="P14842" t="s">
        <v>1227</v>
      </c>
    </row>
    <row r="14843" spans="1:16" x14ac:dyDescent="0.25">
      <c r="A14843" t="s">
        <v>1</v>
      </c>
      <c r="B14843" t="s">
        <v>26473</v>
      </c>
      <c r="C14843" t="s">
        <v>500</v>
      </c>
      <c r="D14843" t="s">
        <v>4346</v>
      </c>
      <c r="E14843" t="s">
        <v>88</v>
      </c>
      <c r="F14843" t="b">
        <v>0</v>
      </c>
      <c r="G14843" t="s">
        <v>13</v>
      </c>
      <c r="H14843" s="1">
        <v>46182.671956018523</v>
      </c>
      <c r="I14843" t="b">
        <v>1</v>
      </c>
      <c r="J14843" t="b">
        <v>0</v>
      </c>
      <c r="K14843" t="s">
        <v>13</v>
      </c>
      <c r="L14843" t="s">
        <v>74</v>
      </c>
      <c r="M14843"/>
      <c r="N14843">
        <v>61.25</v>
      </c>
      <c r="O14843" t="s">
        <v>2027</v>
      </c>
      <c r="P14843" t="s">
        <v>26474</v>
      </c>
    </row>
    <row r="14844" spans="1:16" x14ac:dyDescent="0.25">
      <c r="A14844" t="s">
        <v>1</v>
      </c>
      <c r="B14844" t="s">
        <v>26475</v>
      </c>
      <c r="C14844" t="s">
        <v>76</v>
      </c>
      <c r="D14844" t="s">
        <v>4526</v>
      </c>
      <c r="E14844" t="s">
        <v>88</v>
      </c>
      <c r="F14844" t="b">
        <v>1</v>
      </c>
      <c r="G14844" t="s">
        <v>40</v>
      </c>
      <c r="H14844" s="1">
        <v>46182.673425925917</v>
      </c>
      <c r="I14844" t="b">
        <v>0</v>
      </c>
      <c r="J14844" t="b">
        <v>0</v>
      </c>
      <c r="K14844" t="s">
        <v>40</v>
      </c>
      <c r="L14844" t="s">
        <v>74</v>
      </c>
      <c r="M14844"/>
      <c r="N14844">
        <v>62.5</v>
      </c>
      <c r="O14844" t="s">
        <v>25965</v>
      </c>
      <c r="P14844" t="s">
        <v>2007</v>
      </c>
    </row>
    <row r="14845" spans="1:16" x14ac:dyDescent="0.25">
      <c r="A14845" t="s">
        <v>6</v>
      </c>
      <c r="B14845" t="s">
        <v>26476</v>
      </c>
      <c r="C14845" t="s">
        <v>40</v>
      </c>
      <c r="D14845" t="s">
        <v>4526</v>
      </c>
      <c r="E14845" t="s">
        <v>59</v>
      </c>
      <c r="F14845" t="b">
        <v>0</v>
      </c>
      <c r="G14845" t="s">
        <v>40</v>
      </c>
      <c r="H14845" s="1">
        <v>46182.673425925917</v>
      </c>
      <c r="I14845" t="b">
        <v>1</v>
      </c>
      <c r="J14845" t="b">
        <v>0</v>
      </c>
      <c r="K14845" t="s">
        <v>40</v>
      </c>
      <c r="L14845" t="s">
        <v>60</v>
      </c>
      <c r="M14845">
        <v>80000</v>
      </c>
      <c r="N14845"/>
      <c r="O14845" t="s">
        <v>312</v>
      </c>
      <c r="P14845" t="s">
        <v>2288</v>
      </c>
    </row>
    <row r="14846" spans="1:16" x14ac:dyDescent="0.25">
      <c r="A14846" t="s">
        <v>0</v>
      </c>
      <c r="B14846" t="s">
        <v>26477</v>
      </c>
      <c r="C14846" t="s">
        <v>592</v>
      </c>
      <c r="D14846" t="s">
        <v>2360</v>
      </c>
      <c r="E14846" t="s">
        <v>59</v>
      </c>
      <c r="F14846" t="b">
        <v>0</v>
      </c>
      <c r="G14846" t="s">
        <v>73</v>
      </c>
      <c r="H14846" s="1">
        <v>46182.709432870368</v>
      </c>
      <c r="I14846" t="b">
        <v>0</v>
      </c>
      <c r="J14846" t="b">
        <v>1</v>
      </c>
      <c r="K14846" t="s">
        <v>41</v>
      </c>
      <c r="L14846" t="s">
        <v>74</v>
      </c>
      <c r="M14846"/>
      <c r="N14846">
        <v>31.504999999999999</v>
      </c>
      <c r="O14846" t="s">
        <v>593</v>
      </c>
    </row>
    <row r="14847" spans="1:16" x14ac:dyDescent="0.25">
      <c r="A14847" t="s">
        <v>6</v>
      </c>
      <c r="B14847" t="s">
        <v>26478</v>
      </c>
      <c r="C14847" t="s">
        <v>165</v>
      </c>
      <c r="D14847" t="s">
        <v>4526</v>
      </c>
      <c r="E14847" t="s">
        <v>59</v>
      </c>
      <c r="F14847" t="b">
        <v>0</v>
      </c>
      <c r="G14847" t="s">
        <v>73</v>
      </c>
      <c r="H14847" s="1">
        <v>46182.709432870368</v>
      </c>
      <c r="I14847" t="b">
        <v>0</v>
      </c>
      <c r="J14847" t="b">
        <v>1</v>
      </c>
      <c r="K14847" t="s">
        <v>41</v>
      </c>
      <c r="L14847" t="s">
        <v>60</v>
      </c>
      <c r="M14847">
        <v>250500</v>
      </c>
      <c r="N14847"/>
      <c r="O14847" t="s">
        <v>1155</v>
      </c>
    </row>
    <row r="14848" spans="1:16" x14ac:dyDescent="0.25">
      <c r="A14848" t="s">
        <v>3</v>
      </c>
      <c r="B14848" t="s">
        <v>26479</v>
      </c>
      <c r="C14848" t="s">
        <v>320</v>
      </c>
      <c r="D14848" t="s">
        <v>4526</v>
      </c>
      <c r="E14848" t="s">
        <v>88</v>
      </c>
      <c r="F14848" t="b">
        <v>0</v>
      </c>
      <c r="G14848" t="s">
        <v>73</v>
      </c>
      <c r="H14848" s="1">
        <v>46182.709444444437</v>
      </c>
      <c r="I14848" t="b">
        <v>0</v>
      </c>
      <c r="J14848" t="b">
        <v>1</v>
      </c>
      <c r="K14848" t="s">
        <v>41</v>
      </c>
      <c r="L14848" t="s">
        <v>74</v>
      </c>
      <c r="M14848"/>
      <c r="N14848">
        <v>61.5</v>
      </c>
      <c r="O14848" t="s">
        <v>403</v>
      </c>
      <c r="P14848" t="s">
        <v>3891</v>
      </c>
    </row>
    <row r="14849" spans="1:16" x14ac:dyDescent="0.25">
      <c r="A14849" t="s">
        <v>0</v>
      </c>
      <c r="B14849" t="s">
        <v>0</v>
      </c>
      <c r="C14849" t="s">
        <v>26480</v>
      </c>
      <c r="D14849" t="s">
        <v>24507</v>
      </c>
      <c r="E14849" t="s">
        <v>59</v>
      </c>
      <c r="F14849" t="b">
        <v>0</v>
      </c>
      <c r="G14849" t="s">
        <v>40</v>
      </c>
      <c r="H14849" s="1">
        <v>46182.711099537039</v>
      </c>
      <c r="I14849" t="b">
        <v>1</v>
      </c>
      <c r="J14849" t="b">
        <v>0</v>
      </c>
      <c r="K14849" t="s">
        <v>40</v>
      </c>
      <c r="L14849" t="s">
        <v>60</v>
      </c>
      <c r="M14849">
        <v>45500</v>
      </c>
      <c r="N14849"/>
      <c r="O14849" t="s">
        <v>26481</v>
      </c>
      <c r="P14849" t="s">
        <v>10248</v>
      </c>
    </row>
    <row r="14850" spans="1:16" x14ac:dyDescent="0.25">
      <c r="A14850" t="s">
        <v>2</v>
      </c>
      <c r="B14850" t="s">
        <v>158</v>
      </c>
      <c r="C14850" t="s">
        <v>616</v>
      </c>
      <c r="D14850" t="s">
        <v>4346</v>
      </c>
      <c r="E14850" t="s">
        <v>59</v>
      </c>
      <c r="F14850" t="b">
        <v>0</v>
      </c>
      <c r="G14850" t="s">
        <v>73</v>
      </c>
      <c r="H14850" s="1">
        <v>46182.711284722223</v>
      </c>
      <c r="I14850" t="b">
        <v>0</v>
      </c>
      <c r="J14850" t="b">
        <v>1</v>
      </c>
      <c r="K14850" t="s">
        <v>41</v>
      </c>
      <c r="L14850" t="s">
        <v>60</v>
      </c>
      <c r="M14850">
        <v>169000</v>
      </c>
      <c r="N14850"/>
      <c r="O14850" t="s">
        <v>3716</v>
      </c>
      <c r="P14850" t="s">
        <v>26482</v>
      </c>
    </row>
    <row r="14851" spans="1:16" x14ac:dyDescent="0.25">
      <c r="A14851" t="s">
        <v>1</v>
      </c>
      <c r="B14851" t="s">
        <v>2301</v>
      </c>
      <c r="C14851" t="s">
        <v>25557</v>
      </c>
      <c r="D14851" t="s">
        <v>4526</v>
      </c>
      <c r="E14851" t="s">
        <v>59</v>
      </c>
      <c r="F14851" t="b">
        <v>0</v>
      </c>
      <c r="G14851" t="s">
        <v>65</v>
      </c>
      <c r="H14851" s="1">
        <v>46182.713263888887</v>
      </c>
      <c r="I14851" t="b">
        <v>0</v>
      </c>
      <c r="J14851" t="b">
        <v>0</v>
      </c>
      <c r="K14851" t="s">
        <v>41</v>
      </c>
      <c r="L14851" t="s">
        <v>60</v>
      </c>
      <c r="M14851">
        <v>90000</v>
      </c>
      <c r="N14851"/>
      <c r="O14851" t="s">
        <v>2307</v>
      </c>
      <c r="P14851" t="s">
        <v>25558</v>
      </c>
    </row>
    <row r="14852" spans="1:16" x14ac:dyDescent="0.25">
      <c r="A14852" t="s">
        <v>1</v>
      </c>
      <c r="B14852" t="s">
        <v>26483</v>
      </c>
      <c r="C14852" t="s">
        <v>2649</v>
      </c>
      <c r="D14852" t="s">
        <v>4346</v>
      </c>
      <c r="E14852" t="s">
        <v>59</v>
      </c>
      <c r="F14852" t="b">
        <v>0</v>
      </c>
      <c r="G14852" t="s">
        <v>39</v>
      </c>
      <c r="H14852" s="1">
        <v>46182.714942129627</v>
      </c>
      <c r="I14852" t="b">
        <v>0</v>
      </c>
      <c r="J14852" t="b">
        <v>0</v>
      </c>
      <c r="K14852" t="s">
        <v>39</v>
      </c>
      <c r="L14852" t="s">
        <v>74</v>
      </c>
      <c r="M14852"/>
      <c r="N14852">
        <v>5000</v>
      </c>
      <c r="O14852" t="s">
        <v>26484</v>
      </c>
    </row>
    <row r="14853" spans="1:16" x14ac:dyDescent="0.25">
      <c r="A14853" t="s">
        <v>0</v>
      </c>
      <c r="B14853" t="s">
        <v>26485</v>
      </c>
      <c r="C14853" t="s">
        <v>172</v>
      </c>
      <c r="D14853" t="s">
        <v>2360</v>
      </c>
      <c r="E14853" t="s">
        <v>59</v>
      </c>
      <c r="F14853" t="b">
        <v>0</v>
      </c>
      <c r="G14853" t="s">
        <v>68</v>
      </c>
      <c r="H14853" s="1">
        <v>46182.75104166667</v>
      </c>
      <c r="I14853" t="b">
        <v>0</v>
      </c>
      <c r="J14853" t="b">
        <v>0</v>
      </c>
      <c r="K14853" t="s">
        <v>41</v>
      </c>
      <c r="L14853" t="s">
        <v>74</v>
      </c>
      <c r="M14853"/>
      <c r="N14853">
        <v>42.5</v>
      </c>
      <c r="O14853" t="s">
        <v>11172</v>
      </c>
      <c r="P14853" t="s">
        <v>26486</v>
      </c>
    </row>
    <row r="14854" spans="1:16" x14ac:dyDescent="0.25">
      <c r="A14854" t="s">
        <v>0</v>
      </c>
      <c r="B14854" t="s">
        <v>26487</v>
      </c>
      <c r="C14854" t="s">
        <v>190</v>
      </c>
      <c r="D14854" t="s">
        <v>4526</v>
      </c>
      <c r="E14854" t="s">
        <v>59</v>
      </c>
      <c r="F14854" t="b">
        <v>0</v>
      </c>
      <c r="G14854" t="s">
        <v>73</v>
      </c>
      <c r="H14854" s="1">
        <v>46182.75104166667</v>
      </c>
      <c r="I14854" t="b">
        <v>0</v>
      </c>
      <c r="J14854" t="b">
        <v>1</v>
      </c>
      <c r="K14854" t="s">
        <v>41</v>
      </c>
      <c r="L14854" t="s">
        <v>60</v>
      </c>
      <c r="M14854">
        <v>90000</v>
      </c>
      <c r="N14854"/>
      <c r="O14854" t="s">
        <v>1876</v>
      </c>
      <c r="P14854" t="s">
        <v>26488</v>
      </c>
    </row>
    <row r="14855" spans="1:16" x14ac:dyDescent="0.25">
      <c r="A14855" t="s">
        <v>0</v>
      </c>
      <c r="B14855" t="s">
        <v>26489</v>
      </c>
      <c r="C14855" t="s">
        <v>172</v>
      </c>
      <c r="D14855" t="s">
        <v>2360</v>
      </c>
      <c r="E14855" t="s">
        <v>59</v>
      </c>
      <c r="F14855" t="b">
        <v>0</v>
      </c>
      <c r="G14855" t="s">
        <v>68</v>
      </c>
      <c r="H14855" s="1">
        <v>46182.751064814824</v>
      </c>
      <c r="I14855" t="b">
        <v>0</v>
      </c>
      <c r="J14855" t="b">
        <v>1</v>
      </c>
      <c r="K14855" t="s">
        <v>41</v>
      </c>
      <c r="L14855" t="s">
        <v>60</v>
      </c>
      <c r="M14855">
        <v>104859</v>
      </c>
      <c r="N14855"/>
      <c r="O14855" t="s">
        <v>26490</v>
      </c>
      <c r="P14855" t="s">
        <v>26491</v>
      </c>
    </row>
    <row r="14856" spans="1:16" x14ac:dyDescent="0.25">
      <c r="A14856" t="s">
        <v>0</v>
      </c>
      <c r="B14856" t="s">
        <v>1006</v>
      </c>
      <c r="C14856" t="s">
        <v>26492</v>
      </c>
      <c r="D14856" t="s">
        <v>17626</v>
      </c>
      <c r="E14856" t="s">
        <v>59</v>
      </c>
      <c r="F14856" t="b">
        <v>0</v>
      </c>
      <c r="G14856" t="s">
        <v>65</v>
      </c>
      <c r="H14856" s="1">
        <v>46182.751087962963</v>
      </c>
      <c r="I14856" t="b">
        <v>0</v>
      </c>
      <c r="J14856" t="b">
        <v>0</v>
      </c>
      <c r="K14856" t="s">
        <v>41</v>
      </c>
      <c r="L14856" t="s">
        <v>60</v>
      </c>
      <c r="M14856">
        <v>51950</v>
      </c>
      <c r="N14856"/>
      <c r="O14856" t="s">
        <v>26493</v>
      </c>
      <c r="P14856" t="s">
        <v>26494</v>
      </c>
    </row>
    <row r="14857" spans="1:16" x14ac:dyDescent="0.25">
      <c r="A14857" t="s">
        <v>3</v>
      </c>
      <c r="B14857" t="s">
        <v>26495</v>
      </c>
      <c r="C14857" t="s">
        <v>162</v>
      </c>
      <c r="D14857" t="s">
        <v>17626</v>
      </c>
      <c r="E14857" t="s">
        <v>59</v>
      </c>
      <c r="F14857" t="b">
        <v>0</v>
      </c>
      <c r="G14857" t="s">
        <v>73</v>
      </c>
      <c r="H14857" s="1">
        <v>46182.751087962963</v>
      </c>
      <c r="I14857" t="b">
        <v>0</v>
      </c>
      <c r="J14857" t="b">
        <v>1</v>
      </c>
      <c r="K14857" t="s">
        <v>41</v>
      </c>
      <c r="L14857" t="s">
        <v>60</v>
      </c>
      <c r="M14857">
        <v>102150</v>
      </c>
      <c r="N14857"/>
      <c r="O14857" t="s">
        <v>1197</v>
      </c>
      <c r="P14857" t="s">
        <v>2290</v>
      </c>
    </row>
    <row r="14858" spans="1:16" x14ac:dyDescent="0.25">
      <c r="A14858" t="s">
        <v>0</v>
      </c>
      <c r="B14858" t="s">
        <v>26496</v>
      </c>
      <c r="C14858" t="s">
        <v>574</v>
      </c>
      <c r="D14858" t="s">
        <v>4526</v>
      </c>
      <c r="E14858" t="s">
        <v>59</v>
      </c>
      <c r="F14858" t="b">
        <v>0</v>
      </c>
      <c r="G14858" t="s">
        <v>41</v>
      </c>
      <c r="H14858" s="1">
        <v>46182.752800925933</v>
      </c>
      <c r="I14858" t="b">
        <v>0</v>
      </c>
      <c r="J14858" t="b">
        <v>1</v>
      </c>
      <c r="K14858" t="s">
        <v>41</v>
      </c>
      <c r="L14858" t="s">
        <v>60</v>
      </c>
      <c r="M14858">
        <v>109500</v>
      </c>
      <c r="N14858"/>
      <c r="O14858" t="s">
        <v>26497</v>
      </c>
      <c r="P14858" t="s">
        <v>219</v>
      </c>
    </row>
    <row r="14859" spans="1:16" x14ac:dyDescent="0.25">
      <c r="A14859" t="s">
        <v>6</v>
      </c>
      <c r="B14859" t="s">
        <v>26498</v>
      </c>
      <c r="C14859" t="s">
        <v>76</v>
      </c>
      <c r="D14859" t="s">
        <v>4526</v>
      </c>
      <c r="E14859" t="s">
        <v>88</v>
      </c>
      <c r="F14859" t="b">
        <v>1</v>
      </c>
      <c r="G14859" t="s">
        <v>68</v>
      </c>
      <c r="H14859" s="1">
        <v>46182.752893518518</v>
      </c>
      <c r="I14859" t="b">
        <v>0</v>
      </c>
      <c r="J14859" t="b">
        <v>1</v>
      </c>
      <c r="K14859" t="s">
        <v>41</v>
      </c>
      <c r="L14859" t="s">
        <v>74</v>
      </c>
      <c r="M14859"/>
      <c r="N14859">
        <v>97.5</v>
      </c>
      <c r="O14859" t="s">
        <v>482</v>
      </c>
      <c r="P14859" t="s">
        <v>26499</v>
      </c>
    </row>
    <row r="14860" spans="1:16" x14ac:dyDescent="0.25">
      <c r="A14860" t="s">
        <v>1</v>
      </c>
      <c r="B14860" t="s">
        <v>1</v>
      </c>
      <c r="C14860" t="s">
        <v>2840</v>
      </c>
      <c r="D14860" t="s">
        <v>4526</v>
      </c>
      <c r="E14860" t="s">
        <v>59</v>
      </c>
      <c r="F14860" t="b">
        <v>0</v>
      </c>
      <c r="G14860" t="s">
        <v>77</v>
      </c>
      <c r="H14860" s="1">
        <v>46182.754652777781</v>
      </c>
      <c r="I14860" t="b">
        <v>0</v>
      </c>
      <c r="J14860" t="b">
        <v>0</v>
      </c>
      <c r="K14860" t="s">
        <v>41</v>
      </c>
      <c r="L14860" t="s">
        <v>60</v>
      </c>
      <c r="M14860">
        <v>100000</v>
      </c>
      <c r="N14860"/>
      <c r="O14860" t="s">
        <v>5361</v>
      </c>
      <c r="P14860" t="s">
        <v>26500</v>
      </c>
    </row>
    <row r="14861" spans="1:16" x14ac:dyDescent="0.25">
      <c r="A14861" t="s">
        <v>0</v>
      </c>
      <c r="B14861" t="s">
        <v>1242</v>
      </c>
      <c r="C14861" t="s">
        <v>491</v>
      </c>
      <c r="D14861" t="s">
        <v>4526</v>
      </c>
      <c r="E14861" t="s">
        <v>59</v>
      </c>
      <c r="F14861" t="b">
        <v>0</v>
      </c>
      <c r="G14861" t="s">
        <v>65</v>
      </c>
      <c r="H14861" s="1">
        <v>46182.792766203696</v>
      </c>
      <c r="I14861" t="b">
        <v>0</v>
      </c>
      <c r="J14861" t="b">
        <v>0</v>
      </c>
      <c r="K14861" t="s">
        <v>41</v>
      </c>
      <c r="L14861" t="s">
        <v>74</v>
      </c>
      <c r="M14861"/>
      <c r="N14861">
        <v>42.5</v>
      </c>
      <c r="O14861" t="s">
        <v>611</v>
      </c>
      <c r="P14861" t="s">
        <v>233</v>
      </c>
    </row>
    <row r="14862" spans="1:16" x14ac:dyDescent="0.25">
      <c r="A14862" t="s">
        <v>3</v>
      </c>
      <c r="B14862" t="s">
        <v>26501</v>
      </c>
      <c r="C14862" t="s">
        <v>545</v>
      </c>
      <c r="D14862" t="s">
        <v>4526</v>
      </c>
      <c r="E14862" t="s">
        <v>88</v>
      </c>
      <c r="F14862" t="b">
        <v>0</v>
      </c>
      <c r="G14862" t="s">
        <v>77</v>
      </c>
      <c r="H14862" s="1">
        <v>46182.792962962973</v>
      </c>
      <c r="I14862" t="b">
        <v>0</v>
      </c>
      <c r="J14862" t="b">
        <v>0</v>
      </c>
      <c r="K14862" t="s">
        <v>41</v>
      </c>
      <c r="L14862" t="s">
        <v>74</v>
      </c>
      <c r="M14862"/>
      <c r="N14862">
        <v>29.5</v>
      </c>
      <c r="O14862" t="s">
        <v>5092</v>
      </c>
      <c r="P14862" t="s">
        <v>1759</v>
      </c>
    </row>
    <row r="14863" spans="1:16" x14ac:dyDescent="0.25">
      <c r="A14863" t="s">
        <v>3</v>
      </c>
      <c r="B14863" t="s">
        <v>26502</v>
      </c>
      <c r="C14863" t="s">
        <v>76</v>
      </c>
      <c r="D14863" t="s">
        <v>141</v>
      </c>
      <c r="E14863" t="s">
        <v>88</v>
      </c>
      <c r="F14863" t="b">
        <v>1</v>
      </c>
      <c r="G14863" t="s">
        <v>41</v>
      </c>
      <c r="H14863" s="1">
        <v>46182.794502314813</v>
      </c>
      <c r="I14863" t="b">
        <v>0</v>
      </c>
      <c r="J14863" t="b">
        <v>0</v>
      </c>
      <c r="K14863" t="s">
        <v>41</v>
      </c>
      <c r="L14863" t="s">
        <v>74</v>
      </c>
      <c r="M14863"/>
      <c r="N14863">
        <v>47.5</v>
      </c>
      <c r="O14863" t="s">
        <v>141</v>
      </c>
    </row>
    <row r="14864" spans="1:16" x14ac:dyDescent="0.25">
      <c r="A14864" t="s">
        <v>0</v>
      </c>
      <c r="B14864" t="s">
        <v>17402</v>
      </c>
      <c r="C14864" t="s">
        <v>237</v>
      </c>
      <c r="D14864" t="s">
        <v>4526</v>
      </c>
      <c r="E14864" t="s">
        <v>59</v>
      </c>
      <c r="F14864" t="b">
        <v>0</v>
      </c>
      <c r="G14864" t="s">
        <v>89</v>
      </c>
      <c r="H14864" s="1">
        <v>46182.794548611113</v>
      </c>
      <c r="I14864" t="b">
        <v>0</v>
      </c>
      <c r="J14864" t="b">
        <v>0</v>
      </c>
      <c r="K14864" t="s">
        <v>41</v>
      </c>
      <c r="L14864" t="s">
        <v>60</v>
      </c>
      <c r="M14864">
        <v>400000</v>
      </c>
      <c r="N14864"/>
      <c r="O14864" t="s">
        <v>534</v>
      </c>
      <c r="P14864" t="s">
        <v>1929</v>
      </c>
    </row>
    <row r="14865" spans="1:16" x14ac:dyDescent="0.25">
      <c r="A14865" t="s">
        <v>6</v>
      </c>
      <c r="B14865" t="s">
        <v>26503</v>
      </c>
      <c r="C14865" t="s">
        <v>76</v>
      </c>
      <c r="D14865" t="s">
        <v>4346</v>
      </c>
      <c r="E14865" t="s">
        <v>88</v>
      </c>
      <c r="F14865" t="b">
        <v>1</v>
      </c>
      <c r="G14865" t="s">
        <v>77</v>
      </c>
      <c r="H14865" s="1">
        <v>46182.794548611113</v>
      </c>
      <c r="I14865" t="b">
        <v>0</v>
      </c>
      <c r="J14865" t="b">
        <v>0</v>
      </c>
      <c r="K14865" t="s">
        <v>41</v>
      </c>
      <c r="L14865" t="s">
        <v>74</v>
      </c>
      <c r="M14865"/>
      <c r="N14865">
        <v>80</v>
      </c>
      <c r="O14865" t="s">
        <v>1672</v>
      </c>
      <c r="P14865" t="s">
        <v>85</v>
      </c>
    </row>
    <row r="14866" spans="1:16" x14ac:dyDescent="0.25">
      <c r="A14866" t="s">
        <v>5</v>
      </c>
      <c r="B14866" t="s">
        <v>26504</v>
      </c>
      <c r="C14866" t="s">
        <v>1004</v>
      </c>
      <c r="D14866" t="s">
        <v>4526</v>
      </c>
      <c r="E14866" t="s">
        <v>59</v>
      </c>
      <c r="F14866" t="b">
        <v>0</v>
      </c>
      <c r="G14866" t="s">
        <v>68</v>
      </c>
      <c r="H14866" s="1">
        <v>46182.796261574083</v>
      </c>
      <c r="I14866" t="b">
        <v>1</v>
      </c>
      <c r="J14866" t="b">
        <v>1</v>
      </c>
      <c r="K14866" t="s">
        <v>41</v>
      </c>
      <c r="L14866" t="s">
        <v>60</v>
      </c>
      <c r="M14866">
        <v>140000</v>
      </c>
      <c r="N14866"/>
      <c r="O14866" t="s">
        <v>562</v>
      </c>
      <c r="P14866" t="s">
        <v>26505</v>
      </c>
    </row>
    <row r="14867" spans="1:16" x14ac:dyDescent="0.25">
      <c r="A14867" t="s">
        <v>1</v>
      </c>
      <c r="B14867" t="s">
        <v>26506</v>
      </c>
      <c r="C14867" t="s">
        <v>26507</v>
      </c>
      <c r="D14867" t="s">
        <v>4526</v>
      </c>
      <c r="E14867" t="s">
        <v>59</v>
      </c>
      <c r="F14867" t="b">
        <v>0</v>
      </c>
      <c r="G14867" t="s">
        <v>89</v>
      </c>
      <c r="H14867" s="1">
        <v>46182.796377314808</v>
      </c>
      <c r="I14867" t="b">
        <v>0</v>
      </c>
      <c r="J14867" t="b">
        <v>0</v>
      </c>
      <c r="K14867" t="s">
        <v>41</v>
      </c>
      <c r="L14867" t="s">
        <v>74</v>
      </c>
      <c r="M14867"/>
      <c r="N14867">
        <v>53.564999999999998</v>
      </c>
      <c r="O14867" t="s">
        <v>26508</v>
      </c>
      <c r="P14867" t="s">
        <v>1841</v>
      </c>
    </row>
    <row r="14868" spans="1:16" x14ac:dyDescent="0.25">
      <c r="A14868" t="s">
        <v>1</v>
      </c>
      <c r="B14868" t="s">
        <v>1</v>
      </c>
      <c r="C14868" t="s">
        <v>2453</v>
      </c>
      <c r="D14868" t="s">
        <v>4526</v>
      </c>
      <c r="E14868" t="s">
        <v>59</v>
      </c>
      <c r="F14868" t="b">
        <v>0</v>
      </c>
      <c r="G14868" t="s">
        <v>68</v>
      </c>
      <c r="H14868" s="1">
        <v>46182.796388888892</v>
      </c>
      <c r="I14868" t="b">
        <v>0</v>
      </c>
      <c r="J14868" t="b">
        <v>0</v>
      </c>
      <c r="K14868" t="s">
        <v>41</v>
      </c>
      <c r="L14868" t="s">
        <v>60</v>
      </c>
      <c r="M14868">
        <v>130000</v>
      </c>
      <c r="N14868"/>
      <c r="O14868" t="s">
        <v>24522</v>
      </c>
      <c r="P14868" t="s">
        <v>24523</v>
      </c>
    </row>
    <row r="14869" spans="1:16" x14ac:dyDescent="0.25">
      <c r="A14869" t="s">
        <v>5</v>
      </c>
      <c r="B14869" t="s">
        <v>26509</v>
      </c>
      <c r="C14869" t="s">
        <v>26507</v>
      </c>
      <c r="D14869" t="s">
        <v>4526</v>
      </c>
      <c r="E14869" t="s">
        <v>59</v>
      </c>
      <c r="F14869" t="b">
        <v>0</v>
      </c>
      <c r="G14869" t="s">
        <v>65</v>
      </c>
      <c r="H14869" s="1">
        <v>46182.79650462963</v>
      </c>
      <c r="I14869" t="b">
        <v>0</v>
      </c>
      <c r="J14869" t="b">
        <v>0</v>
      </c>
      <c r="K14869" t="s">
        <v>41</v>
      </c>
      <c r="L14869" t="s">
        <v>74</v>
      </c>
      <c r="M14869"/>
      <c r="N14869">
        <v>58.615000000000002</v>
      </c>
      <c r="O14869" t="s">
        <v>26508</v>
      </c>
      <c r="P14869" t="s">
        <v>26510</v>
      </c>
    </row>
    <row r="14870" spans="1:16" x14ac:dyDescent="0.25">
      <c r="A14870" t="s">
        <v>1</v>
      </c>
      <c r="B14870" t="s">
        <v>26511</v>
      </c>
      <c r="C14870" t="s">
        <v>26507</v>
      </c>
      <c r="D14870" t="s">
        <v>4526</v>
      </c>
      <c r="E14870" t="s">
        <v>59</v>
      </c>
      <c r="F14870" t="b">
        <v>0</v>
      </c>
      <c r="G14870" t="s">
        <v>68</v>
      </c>
      <c r="H14870" s="1">
        <v>46182.796539351853</v>
      </c>
      <c r="I14870" t="b">
        <v>0</v>
      </c>
      <c r="J14870" t="b">
        <v>0</v>
      </c>
      <c r="K14870" t="s">
        <v>41</v>
      </c>
      <c r="L14870" t="s">
        <v>74</v>
      </c>
      <c r="M14870"/>
      <c r="N14870">
        <v>64.14</v>
      </c>
      <c r="O14870" t="s">
        <v>26508</v>
      </c>
      <c r="P14870" t="s">
        <v>152</v>
      </c>
    </row>
    <row r="14871" spans="1:16" x14ac:dyDescent="0.25">
      <c r="A14871" t="s">
        <v>1</v>
      </c>
      <c r="B14871" t="s">
        <v>26512</v>
      </c>
      <c r="C14871" t="s">
        <v>26507</v>
      </c>
      <c r="D14871" t="s">
        <v>4526</v>
      </c>
      <c r="E14871" t="s">
        <v>59</v>
      </c>
      <c r="F14871" t="b">
        <v>0</v>
      </c>
      <c r="G14871" t="s">
        <v>68</v>
      </c>
      <c r="H14871" s="1">
        <v>46182.796539351853</v>
      </c>
      <c r="I14871" t="b">
        <v>0</v>
      </c>
      <c r="J14871" t="b">
        <v>0</v>
      </c>
      <c r="K14871" t="s">
        <v>41</v>
      </c>
      <c r="L14871" t="s">
        <v>74</v>
      </c>
      <c r="M14871"/>
      <c r="N14871">
        <v>64.14</v>
      </c>
      <c r="O14871" t="s">
        <v>26508</v>
      </c>
      <c r="P14871" t="s">
        <v>152</v>
      </c>
    </row>
    <row r="14872" spans="1:16" x14ac:dyDescent="0.25">
      <c r="A14872" t="s">
        <v>1</v>
      </c>
      <c r="B14872" t="s">
        <v>26513</v>
      </c>
      <c r="C14872" t="s">
        <v>330</v>
      </c>
      <c r="D14872" t="s">
        <v>2360</v>
      </c>
      <c r="E14872" t="s">
        <v>59</v>
      </c>
      <c r="F14872" t="b">
        <v>0</v>
      </c>
      <c r="G14872" t="s">
        <v>41</v>
      </c>
      <c r="H14872" s="1">
        <v>46182.79828703704</v>
      </c>
      <c r="I14872" t="b">
        <v>0</v>
      </c>
      <c r="J14872" t="b">
        <v>1</v>
      </c>
      <c r="K14872" t="s">
        <v>41</v>
      </c>
      <c r="L14872" t="s">
        <v>60</v>
      </c>
      <c r="M14872">
        <v>110000</v>
      </c>
      <c r="N14872"/>
      <c r="O14872" t="s">
        <v>26514</v>
      </c>
      <c r="P14872" t="s">
        <v>26515</v>
      </c>
    </row>
    <row r="14873" spans="1:16" x14ac:dyDescent="0.25">
      <c r="A14873" t="s">
        <v>0</v>
      </c>
      <c r="B14873" t="s">
        <v>26516</v>
      </c>
      <c r="C14873" t="s">
        <v>580</v>
      </c>
      <c r="D14873" t="s">
        <v>4346</v>
      </c>
      <c r="E14873" t="s">
        <v>88</v>
      </c>
      <c r="F14873" t="b">
        <v>0</v>
      </c>
      <c r="G14873" t="s">
        <v>68</v>
      </c>
      <c r="H14873" s="1">
        <v>46182.834374999999</v>
      </c>
      <c r="I14873" t="b">
        <v>0</v>
      </c>
      <c r="J14873" t="b">
        <v>1</v>
      </c>
      <c r="K14873" t="s">
        <v>41</v>
      </c>
      <c r="L14873" t="s">
        <v>74</v>
      </c>
      <c r="M14873"/>
      <c r="N14873">
        <v>29</v>
      </c>
      <c r="O14873" t="s">
        <v>18402</v>
      </c>
      <c r="P14873" t="s">
        <v>4073</v>
      </c>
    </row>
    <row r="14874" spans="1:16" x14ac:dyDescent="0.25">
      <c r="A14874" t="s">
        <v>0</v>
      </c>
      <c r="B14874" t="s">
        <v>1855</v>
      </c>
      <c r="C14874" t="s">
        <v>290</v>
      </c>
      <c r="D14874" t="s">
        <v>4526</v>
      </c>
      <c r="E14874" t="s">
        <v>88</v>
      </c>
      <c r="F14874" t="b">
        <v>0</v>
      </c>
      <c r="G14874" t="s">
        <v>77</v>
      </c>
      <c r="H14874" s="1">
        <v>46182.834374999999</v>
      </c>
      <c r="I14874" t="b">
        <v>1</v>
      </c>
      <c r="J14874" t="b">
        <v>1</v>
      </c>
      <c r="K14874" t="s">
        <v>41</v>
      </c>
      <c r="L14874" t="s">
        <v>74</v>
      </c>
      <c r="M14874"/>
      <c r="N14874">
        <v>55</v>
      </c>
      <c r="O14874" t="s">
        <v>1076</v>
      </c>
      <c r="P14874" t="s">
        <v>26517</v>
      </c>
    </row>
    <row r="14875" spans="1:16" x14ac:dyDescent="0.25">
      <c r="A14875" t="s">
        <v>3</v>
      </c>
      <c r="B14875" t="s">
        <v>26518</v>
      </c>
      <c r="C14875" t="s">
        <v>172</v>
      </c>
      <c r="D14875" t="s">
        <v>4526</v>
      </c>
      <c r="E14875" t="s">
        <v>59</v>
      </c>
      <c r="F14875" t="b">
        <v>0</v>
      </c>
      <c r="G14875" t="s">
        <v>68</v>
      </c>
      <c r="H14875" s="1">
        <v>46182.834398148138</v>
      </c>
      <c r="I14875" t="b">
        <v>0</v>
      </c>
      <c r="J14875" t="b">
        <v>1</v>
      </c>
      <c r="K14875" t="s">
        <v>41</v>
      </c>
      <c r="L14875" t="s">
        <v>60</v>
      </c>
      <c r="M14875">
        <v>122500</v>
      </c>
      <c r="N14875"/>
      <c r="O14875" t="s">
        <v>26519</v>
      </c>
    </row>
    <row r="14876" spans="1:16" x14ac:dyDescent="0.25">
      <c r="A14876" t="s">
        <v>2</v>
      </c>
      <c r="B14876" t="s">
        <v>4256</v>
      </c>
      <c r="C14876" t="s">
        <v>172</v>
      </c>
      <c r="D14876" t="s">
        <v>2360</v>
      </c>
      <c r="E14876" t="s">
        <v>59</v>
      </c>
      <c r="F14876" t="b">
        <v>0</v>
      </c>
      <c r="G14876" t="s">
        <v>68</v>
      </c>
      <c r="H14876" s="1">
        <v>46182.834398148138</v>
      </c>
      <c r="I14876" t="b">
        <v>0</v>
      </c>
      <c r="J14876" t="b">
        <v>0</v>
      </c>
      <c r="K14876" t="s">
        <v>41</v>
      </c>
      <c r="L14876" t="s">
        <v>60</v>
      </c>
      <c r="M14876">
        <v>112700</v>
      </c>
      <c r="N14876"/>
      <c r="O14876" t="s">
        <v>560</v>
      </c>
      <c r="P14876" t="s">
        <v>26520</v>
      </c>
    </row>
    <row r="14877" spans="1:16" x14ac:dyDescent="0.25">
      <c r="A14877" t="s">
        <v>0</v>
      </c>
      <c r="B14877" t="s">
        <v>3362</v>
      </c>
      <c r="C14877" t="s">
        <v>332</v>
      </c>
      <c r="D14877" t="s">
        <v>5349</v>
      </c>
      <c r="E14877" t="s">
        <v>59</v>
      </c>
      <c r="F14877" t="b">
        <v>0</v>
      </c>
      <c r="G14877" t="s">
        <v>65</v>
      </c>
      <c r="H14877" s="1">
        <v>46182.834409722222</v>
      </c>
      <c r="I14877" t="b">
        <v>1</v>
      </c>
      <c r="J14877" t="b">
        <v>0</v>
      </c>
      <c r="K14877" t="s">
        <v>41</v>
      </c>
      <c r="L14877" t="s">
        <v>60</v>
      </c>
      <c r="M14877">
        <v>180000</v>
      </c>
      <c r="N14877"/>
      <c r="O14877" t="s">
        <v>15196</v>
      </c>
      <c r="P14877" t="s">
        <v>26521</v>
      </c>
    </row>
    <row r="14878" spans="1:16" x14ac:dyDescent="0.25">
      <c r="A14878" t="s">
        <v>7</v>
      </c>
      <c r="B14878" t="s">
        <v>26522</v>
      </c>
      <c r="C14878" t="s">
        <v>26523</v>
      </c>
      <c r="D14878" t="s">
        <v>17626</v>
      </c>
      <c r="E14878" t="s">
        <v>59</v>
      </c>
      <c r="F14878" t="b">
        <v>0</v>
      </c>
      <c r="G14878" t="s">
        <v>73</v>
      </c>
      <c r="H14878" s="1">
        <v>46182.834421296298</v>
      </c>
      <c r="I14878" t="b">
        <v>0</v>
      </c>
      <c r="J14878" t="b">
        <v>1</v>
      </c>
      <c r="K14878" t="s">
        <v>41</v>
      </c>
      <c r="L14878" t="s">
        <v>60</v>
      </c>
      <c r="M14878">
        <v>96880</v>
      </c>
      <c r="N14878"/>
      <c r="O14878" t="s">
        <v>3721</v>
      </c>
      <c r="P14878" t="s">
        <v>26524</v>
      </c>
    </row>
    <row r="14879" spans="1:16" x14ac:dyDescent="0.25">
      <c r="A14879" t="s">
        <v>6</v>
      </c>
      <c r="B14879" t="s">
        <v>26525</v>
      </c>
      <c r="C14879" t="s">
        <v>81</v>
      </c>
      <c r="D14879" t="s">
        <v>2360</v>
      </c>
      <c r="E14879" t="s">
        <v>59</v>
      </c>
      <c r="F14879" t="b">
        <v>0</v>
      </c>
      <c r="G14879" t="s">
        <v>77</v>
      </c>
      <c r="H14879" s="1">
        <v>46182.836215277777</v>
      </c>
      <c r="I14879" t="b">
        <v>0</v>
      </c>
      <c r="J14879" t="b">
        <v>0</v>
      </c>
      <c r="K14879" t="s">
        <v>41</v>
      </c>
      <c r="L14879" t="s">
        <v>74</v>
      </c>
      <c r="M14879"/>
      <c r="N14879">
        <v>100.5</v>
      </c>
      <c r="O14879" t="s">
        <v>3167</v>
      </c>
      <c r="P14879" t="s">
        <v>310</v>
      </c>
    </row>
    <row r="14880" spans="1:16" x14ac:dyDescent="0.25">
      <c r="A14880" t="s">
        <v>1</v>
      </c>
      <c r="B14880" t="s">
        <v>26526</v>
      </c>
      <c r="C14880" t="s">
        <v>17053</v>
      </c>
      <c r="D14880" t="s">
        <v>4526</v>
      </c>
      <c r="E14880" t="s">
        <v>59</v>
      </c>
      <c r="F14880" t="b">
        <v>0</v>
      </c>
      <c r="G14880" t="s">
        <v>65</v>
      </c>
      <c r="H14880" s="1">
        <v>46182.838078703702</v>
      </c>
      <c r="I14880" t="b">
        <v>0</v>
      </c>
      <c r="J14880" t="b">
        <v>0</v>
      </c>
      <c r="K14880" t="s">
        <v>41</v>
      </c>
      <c r="L14880" t="s">
        <v>60</v>
      </c>
      <c r="M14880">
        <v>129000</v>
      </c>
      <c r="N14880"/>
      <c r="O14880" t="s">
        <v>521</v>
      </c>
      <c r="P14880" t="s">
        <v>26527</v>
      </c>
    </row>
    <row r="14881" spans="1:16" x14ac:dyDescent="0.25">
      <c r="A14881" t="s">
        <v>0</v>
      </c>
      <c r="B14881" t="s">
        <v>0</v>
      </c>
      <c r="C14881" t="s">
        <v>612</v>
      </c>
      <c r="D14881" t="s">
        <v>4526</v>
      </c>
      <c r="E14881" t="s">
        <v>88</v>
      </c>
      <c r="F14881" t="b">
        <v>0</v>
      </c>
      <c r="G14881" t="s">
        <v>73</v>
      </c>
      <c r="H14881" s="1">
        <v>46182.87604166667</v>
      </c>
      <c r="I14881" t="b">
        <v>0</v>
      </c>
      <c r="J14881" t="b">
        <v>0</v>
      </c>
      <c r="K14881" t="s">
        <v>41</v>
      </c>
      <c r="L14881" t="s">
        <v>74</v>
      </c>
      <c r="M14881"/>
      <c r="N14881">
        <v>44.424999999999997</v>
      </c>
      <c r="O14881" t="s">
        <v>26528</v>
      </c>
      <c r="P14881" t="s">
        <v>26529</v>
      </c>
    </row>
    <row r="14882" spans="1:16" x14ac:dyDescent="0.25">
      <c r="A14882" t="s">
        <v>0</v>
      </c>
      <c r="B14882" t="s">
        <v>26530</v>
      </c>
      <c r="C14882" t="s">
        <v>112</v>
      </c>
      <c r="D14882" t="s">
        <v>4526</v>
      </c>
      <c r="E14882" t="s">
        <v>88</v>
      </c>
      <c r="F14882" t="b">
        <v>0</v>
      </c>
      <c r="G14882" t="s">
        <v>65</v>
      </c>
      <c r="H14882" s="1">
        <v>46182.87604166667</v>
      </c>
      <c r="I14882" t="b">
        <v>0</v>
      </c>
      <c r="J14882" t="b">
        <v>0</v>
      </c>
      <c r="K14882" t="s">
        <v>41</v>
      </c>
      <c r="L14882" t="s">
        <v>74</v>
      </c>
      <c r="M14882"/>
      <c r="N14882">
        <v>42.5</v>
      </c>
      <c r="O14882" t="s">
        <v>2222</v>
      </c>
      <c r="P14882" t="s">
        <v>3471</v>
      </c>
    </row>
    <row r="14883" spans="1:16" x14ac:dyDescent="0.25">
      <c r="A14883" t="s">
        <v>3</v>
      </c>
      <c r="B14883" t="s">
        <v>26531</v>
      </c>
      <c r="C14883" t="s">
        <v>162</v>
      </c>
      <c r="D14883" t="s">
        <v>4526</v>
      </c>
      <c r="E14883" t="s">
        <v>88</v>
      </c>
      <c r="F14883" t="b">
        <v>0</v>
      </c>
      <c r="G14883" t="s">
        <v>73</v>
      </c>
      <c r="H14883" s="1">
        <v>46182.876087962963</v>
      </c>
      <c r="I14883" t="b">
        <v>1</v>
      </c>
      <c r="J14883" t="b">
        <v>0</v>
      </c>
      <c r="K14883" t="s">
        <v>41</v>
      </c>
      <c r="L14883" t="s">
        <v>74</v>
      </c>
      <c r="M14883"/>
      <c r="N14883">
        <v>72.5</v>
      </c>
      <c r="O14883" t="s">
        <v>3788</v>
      </c>
      <c r="P14883" t="s">
        <v>714</v>
      </c>
    </row>
    <row r="14884" spans="1:16" x14ac:dyDescent="0.25">
      <c r="A14884" t="s">
        <v>3</v>
      </c>
      <c r="B14884" t="s">
        <v>4152</v>
      </c>
      <c r="C14884" t="s">
        <v>2412</v>
      </c>
      <c r="D14884" t="s">
        <v>4526</v>
      </c>
      <c r="E14884" t="s">
        <v>59</v>
      </c>
      <c r="F14884" t="b">
        <v>0</v>
      </c>
      <c r="G14884" t="s">
        <v>73</v>
      </c>
      <c r="H14884" s="1">
        <v>46182.876111111109</v>
      </c>
      <c r="I14884" t="b">
        <v>0</v>
      </c>
      <c r="J14884" t="b">
        <v>0</v>
      </c>
      <c r="K14884" t="s">
        <v>41</v>
      </c>
      <c r="L14884" t="s">
        <v>60</v>
      </c>
      <c r="M14884">
        <v>68500</v>
      </c>
      <c r="N14884"/>
      <c r="O14884" t="s">
        <v>105</v>
      </c>
      <c r="P14884" t="s">
        <v>1482</v>
      </c>
    </row>
    <row r="14885" spans="1:16" x14ac:dyDescent="0.25">
      <c r="A14885" t="s">
        <v>5</v>
      </c>
      <c r="B14885" t="s">
        <v>3624</v>
      </c>
      <c r="C14885" t="s">
        <v>326</v>
      </c>
      <c r="D14885" t="s">
        <v>4526</v>
      </c>
      <c r="E14885" t="s">
        <v>59</v>
      </c>
      <c r="F14885" t="b">
        <v>0</v>
      </c>
      <c r="G14885" t="s">
        <v>77</v>
      </c>
      <c r="H14885" s="1">
        <v>46182.876273148147</v>
      </c>
      <c r="I14885" t="b">
        <v>1</v>
      </c>
      <c r="J14885" t="b">
        <v>0</v>
      </c>
      <c r="K14885" t="s">
        <v>41</v>
      </c>
      <c r="L14885" t="s">
        <v>60</v>
      </c>
      <c r="M14885">
        <v>125000</v>
      </c>
      <c r="N14885"/>
      <c r="O14885" t="s">
        <v>11033</v>
      </c>
      <c r="P14885" t="s">
        <v>954</v>
      </c>
    </row>
    <row r="14886" spans="1:16" x14ac:dyDescent="0.25">
      <c r="A14886" t="s">
        <v>2</v>
      </c>
      <c r="B14886" t="s">
        <v>26532</v>
      </c>
      <c r="C14886" t="s">
        <v>2217</v>
      </c>
      <c r="D14886" t="s">
        <v>4526</v>
      </c>
      <c r="E14886" t="s">
        <v>59</v>
      </c>
      <c r="F14886" t="b">
        <v>0</v>
      </c>
      <c r="G14886" t="s">
        <v>68</v>
      </c>
      <c r="H14886" s="1">
        <v>46182.877893518518</v>
      </c>
      <c r="I14886" t="b">
        <v>0</v>
      </c>
      <c r="J14886" t="b">
        <v>0</v>
      </c>
      <c r="K14886" t="s">
        <v>41</v>
      </c>
      <c r="L14886" t="s">
        <v>60</v>
      </c>
      <c r="M14886">
        <v>147500</v>
      </c>
      <c r="N14886"/>
      <c r="O14886" t="s">
        <v>22594</v>
      </c>
      <c r="P14886" t="s">
        <v>7770</v>
      </c>
    </row>
    <row r="14887" spans="1:16" x14ac:dyDescent="0.25">
      <c r="A14887" t="s">
        <v>5</v>
      </c>
      <c r="B14887" t="s">
        <v>26533</v>
      </c>
      <c r="C14887" t="s">
        <v>145</v>
      </c>
      <c r="D14887" t="s">
        <v>4346</v>
      </c>
      <c r="E14887" t="s">
        <v>59</v>
      </c>
      <c r="F14887" t="b">
        <v>0</v>
      </c>
      <c r="G14887" t="s">
        <v>68</v>
      </c>
      <c r="H14887" s="1">
        <v>46182.879641203697</v>
      </c>
      <c r="I14887" t="b">
        <v>0</v>
      </c>
      <c r="J14887" t="b">
        <v>1</v>
      </c>
      <c r="K14887" t="s">
        <v>41</v>
      </c>
      <c r="L14887" t="s">
        <v>60</v>
      </c>
      <c r="M14887">
        <v>184500</v>
      </c>
      <c r="N14887"/>
      <c r="O14887" t="s">
        <v>550</v>
      </c>
      <c r="P14887" t="s">
        <v>26534</v>
      </c>
    </row>
    <row r="14888" spans="1:16" x14ac:dyDescent="0.25">
      <c r="A14888" t="s">
        <v>4</v>
      </c>
      <c r="B14888" t="s">
        <v>26535</v>
      </c>
      <c r="C14888" t="s">
        <v>955</v>
      </c>
      <c r="D14888" t="s">
        <v>5102</v>
      </c>
      <c r="E14888" t="s">
        <v>59</v>
      </c>
      <c r="F14888" t="b">
        <v>0</v>
      </c>
      <c r="G14888" t="s">
        <v>13</v>
      </c>
      <c r="H14888" s="1">
        <v>46182.880289351851</v>
      </c>
      <c r="I14888" t="b">
        <v>0</v>
      </c>
      <c r="J14888" t="b">
        <v>0</v>
      </c>
      <c r="K14888" t="s">
        <v>13</v>
      </c>
      <c r="L14888" t="s">
        <v>60</v>
      </c>
      <c r="M14888">
        <v>159000</v>
      </c>
      <c r="N14888"/>
      <c r="O14888" t="s">
        <v>13572</v>
      </c>
      <c r="P14888" t="s">
        <v>26536</v>
      </c>
    </row>
    <row r="14889" spans="1:16" x14ac:dyDescent="0.25">
      <c r="A14889" t="s">
        <v>0</v>
      </c>
      <c r="B14889" t="s">
        <v>26537</v>
      </c>
      <c r="C14889" t="s">
        <v>81</v>
      </c>
      <c r="D14889" t="s">
        <v>21392</v>
      </c>
      <c r="E14889" t="s">
        <v>88</v>
      </c>
      <c r="F14889" t="b">
        <v>0</v>
      </c>
      <c r="G14889" t="s">
        <v>77</v>
      </c>
      <c r="H14889" s="1">
        <v>46182.917951388888</v>
      </c>
      <c r="I14889" t="b">
        <v>1</v>
      </c>
      <c r="J14889" t="b">
        <v>0</v>
      </c>
      <c r="K14889" t="s">
        <v>41</v>
      </c>
      <c r="L14889" t="s">
        <v>74</v>
      </c>
      <c r="M14889"/>
      <c r="N14889">
        <v>50</v>
      </c>
      <c r="O14889" t="s">
        <v>21393</v>
      </c>
      <c r="P14889" t="s">
        <v>85</v>
      </c>
    </row>
    <row r="14890" spans="1:16" x14ac:dyDescent="0.25">
      <c r="A14890" t="s">
        <v>2</v>
      </c>
      <c r="B14890" t="s">
        <v>26538</v>
      </c>
      <c r="C14890" t="s">
        <v>162</v>
      </c>
      <c r="D14890" t="s">
        <v>21392</v>
      </c>
      <c r="E14890" t="s">
        <v>88</v>
      </c>
      <c r="F14890" t="b">
        <v>0</v>
      </c>
      <c r="G14890" t="s">
        <v>73</v>
      </c>
      <c r="H14890" s="1">
        <v>46182.919618055559</v>
      </c>
      <c r="I14890" t="b">
        <v>0</v>
      </c>
      <c r="J14890" t="b">
        <v>0</v>
      </c>
      <c r="K14890" t="s">
        <v>41</v>
      </c>
      <c r="L14890" t="s">
        <v>74</v>
      </c>
      <c r="M14890"/>
      <c r="N14890">
        <v>50</v>
      </c>
      <c r="O14890" t="s">
        <v>21393</v>
      </c>
      <c r="P14890" t="s">
        <v>208</v>
      </c>
    </row>
    <row r="14891" spans="1:16" x14ac:dyDescent="0.25">
      <c r="A14891" t="s">
        <v>1</v>
      </c>
      <c r="B14891" t="s">
        <v>26539</v>
      </c>
      <c r="C14891" t="s">
        <v>121</v>
      </c>
      <c r="D14891" t="s">
        <v>4526</v>
      </c>
      <c r="E14891" t="s">
        <v>88</v>
      </c>
      <c r="F14891" t="b">
        <v>0</v>
      </c>
      <c r="G14891" t="s">
        <v>68</v>
      </c>
      <c r="H14891" s="1">
        <v>46182.921261574083</v>
      </c>
      <c r="I14891" t="b">
        <v>0</v>
      </c>
      <c r="J14891" t="b">
        <v>1</v>
      </c>
      <c r="K14891" t="s">
        <v>41</v>
      </c>
      <c r="L14891" t="s">
        <v>74</v>
      </c>
      <c r="M14891"/>
      <c r="N14891">
        <v>54.5</v>
      </c>
      <c r="O14891" t="s">
        <v>403</v>
      </c>
      <c r="P14891" t="s">
        <v>26540</v>
      </c>
    </row>
    <row r="14892" spans="1:16" x14ac:dyDescent="0.25">
      <c r="A14892" t="s">
        <v>1</v>
      </c>
      <c r="B14892" t="s">
        <v>25522</v>
      </c>
      <c r="C14892" t="s">
        <v>223</v>
      </c>
      <c r="D14892" t="s">
        <v>4526</v>
      </c>
      <c r="E14892" t="s">
        <v>88</v>
      </c>
      <c r="F14892" t="b">
        <v>0</v>
      </c>
      <c r="G14892" t="s">
        <v>89</v>
      </c>
      <c r="H14892" s="1">
        <v>46182.921423611107</v>
      </c>
      <c r="I14892" t="b">
        <v>1</v>
      </c>
      <c r="J14892" t="b">
        <v>0</v>
      </c>
      <c r="K14892" t="s">
        <v>41</v>
      </c>
      <c r="L14892" t="s">
        <v>74</v>
      </c>
      <c r="M14892"/>
      <c r="N14892">
        <v>62.5</v>
      </c>
      <c r="O14892" t="s">
        <v>12207</v>
      </c>
      <c r="P14892" t="s">
        <v>25523</v>
      </c>
    </row>
    <row r="14893" spans="1:16" x14ac:dyDescent="0.25">
      <c r="A14893" t="s">
        <v>7</v>
      </c>
      <c r="B14893" t="s">
        <v>22572</v>
      </c>
      <c r="C14893" t="s">
        <v>190</v>
      </c>
      <c r="D14893" t="s">
        <v>4587</v>
      </c>
      <c r="E14893" t="s">
        <v>59</v>
      </c>
      <c r="F14893" t="b">
        <v>0</v>
      </c>
      <c r="G14893" t="s">
        <v>73</v>
      </c>
      <c r="H14893" s="1">
        <v>46182.959421296298</v>
      </c>
      <c r="I14893" t="b">
        <v>0</v>
      </c>
      <c r="J14893" t="b">
        <v>0</v>
      </c>
      <c r="K14893" t="s">
        <v>41</v>
      </c>
      <c r="L14893" t="s">
        <v>60</v>
      </c>
      <c r="M14893">
        <v>195670</v>
      </c>
      <c r="N14893"/>
      <c r="O14893" t="s">
        <v>26541</v>
      </c>
      <c r="P14893" t="s">
        <v>26542</v>
      </c>
    </row>
    <row r="14894" spans="1:16" x14ac:dyDescent="0.25">
      <c r="A14894" t="s">
        <v>2</v>
      </c>
      <c r="B14894" t="s">
        <v>23647</v>
      </c>
      <c r="C14894" t="s">
        <v>162</v>
      </c>
      <c r="D14894" t="s">
        <v>21392</v>
      </c>
      <c r="E14894" t="s">
        <v>88</v>
      </c>
      <c r="F14894" t="b">
        <v>0</v>
      </c>
      <c r="G14894" t="s">
        <v>73</v>
      </c>
      <c r="H14894" s="1">
        <v>46182.961284722223</v>
      </c>
      <c r="I14894" t="b">
        <v>0</v>
      </c>
      <c r="J14894" t="b">
        <v>0</v>
      </c>
      <c r="K14894" t="s">
        <v>41</v>
      </c>
      <c r="L14894" t="s">
        <v>74</v>
      </c>
      <c r="M14894"/>
      <c r="N14894">
        <v>120</v>
      </c>
      <c r="O14894" t="s">
        <v>21393</v>
      </c>
      <c r="P14894" t="s">
        <v>3104</v>
      </c>
    </row>
    <row r="14895" spans="1:16" x14ac:dyDescent="0.25">
      <c r="A14895" t="s">
        <v>1</v>
      </c>
      <c r="B14895" t="s">
        <v>26543</v>
      </c>
      <c r="C14895" t="s">
        <v>2408</v>
      </c>
      <c r="D14895" t="s">
        <v>4346</v>
      </c>
      <c r="E14895" t="s">
        <v>59</v>
      </c>
      <c r="F14895" t="b">
        <v>0</v>
      </c>
      <c r="G14895" t="s">
        <v>13</v>
      </c>
      <c r="H14895" s="1">
        <v>46182.963622685187</v>
      </c>
      <c r="I14895" t="b">
        <v>1</v>
      </c>
      <c r="J14895" t="b">
        <v>0</v>
      </c>
      <c r="K14895" t="s">
        <v>13</v>
      </c>
      <c r="L14895" t="s">
        <v>60</v>
      </c>
      <c r="M14895">
        <v>92500</v>
      </c>
      <c r="N14895"/>
      <c r="O14895" t="s">
        <v>20193</v>
      </c>
      <c r="P14895" t="s">
        <v>26544</v>
      </c>
    </row>
    <row r="14896" spans="1:16" x14ac:dyDescent="0.25">
      <c r="A14896" t="s">
        <v>1</v>
      </c>
      <c r="B14896" t="s">
        <v>144</v>
      </c>
      <c r="C14896" t="s">
        <v>9984</v>
      </c>
      <c r="D14896" t="s">
        <v>4346</v>
      </c>
      <c r="E14896" t="s">
        <v>59</v>
      </c>
      <c r="F14896" t="b">
        <v>0</v>
      </c>
      <c r="G14896" t="s">
        <v>40</v>
      </c>
      <c r="H14896" s="1">
        <v>46182.965069444443</v>
      </c>
      <c r="I14896" t="b">
        <v>0</v>
      </c>
      <c r="J14896" t="b">
        <v>0</v>
      </c>
      <c r="K14896" t="s">
        <v>40</v>
      </c>
      <c r="L14896" t="s">
        <v>60</v>
      </c>
      <c r="M14896">
        <v>57000</v>
      </c>
      <c r="N14896"/>
      <c r="O14896" t="s">
        <v>26545</v>
      </c>
      <c r="P14896" t="s">
        <v>3369</v>
      </c>
    </row>
    <row r="14897" spans="1:16" x14ac:dyDescent="0.25">
      <c r="A14897" t="s">
        <v>7</v>
      </c>
      <c r="B14897" t="s">
        <v>17974</v>
      </c>
      <c r="C14897" t="s">
        <v>76</v>
      </c>
      <c r="D14897" t="s">
        <v>584</v>
      </c>
      <c r="E14897" t="s">
        <v>72</v>
      </c>
      <c r="F14897" t="b">
        <v>1</v>
      </c>
      <c r="G14897" t="s">
        <v>13</v>
      </c>
      <c r="H14897" s="1">
        <v>46183.001481481479</v>
      </c>
      <c r="I14897" t="b">
        <v>0</v>
      </c>
      <c r="J14897" t="b">
        <v>0</v>
      </c>
      <c r="K14897" t="s">
        <v>13</v>
      </c>
      <c r="L14897" t="s">
        <v>74</v>
      </c>
      <c r="M14897"/>
      <c r="N14897">
        <v>25</v>
      </c>
      <c r="O14897" t="s">
        <v>4814</v>
      </c>
      <c r="P14897" t="s">
        <v>2671</v>
      </c>
    </row>
    <row r="14898" spans="1:16" x14ac:dyDescent="0.25">
      <c r="A14898" t="s">
        <v>3</v>
      </c>
      <c r="B14898" t="s">
        <v>8933</v>
      </c>
      <c r="C14898" t="s">
        <v>76</v>
      </c>
      <c r="D14898" t="s">
        <v>584</v>
      </c>
      <c r="E14898" t="s">
        <v>72</v>
      </c>
      <c r="F14898" t="b">
        <v>1</v>
      </c>
      <c r="G14898" t="s">
        <v>13</v>
      </c>
      <c r="H14898" s="1">
        <v>46183.001562500001</v>
      </c>
      <c r="I14898" t="b">
        <v>0</v>
      </c>
      <c r="J14898" t="b">
        <v>0</v>
      </c>
      <c r="K14898" t="s">
        <v>13</v>
      </c>
      <c r="L14898" t="s">
        <v>74</v>
      </c>
      <c r="M14898"/>
      <c r="N14898">
        <v>25</v>
      </c>
      <c r="O14898" t="s">
        <v>2063</v>
      </c>
      <c r="P14898" t="s">
        <v>8934</v>
      </c>
    </row>
    <row r="14899" spans="1:16" x14ac:dyDescent="0.25">
      <c r="A14899" t="s">
        <v>0</v>
      </c>
      <c r="B14899" t="s">
        <v>26546</v>
      </c>
      <c r="C14899" t="s">
        <v>40</v>
      </c>
      <c r="D14899" t="s">
        <v>7670</v>
      </c>
      <c r="E14899" t="s">
        <v>59</v>
      </c>
      <c r="F14899" t="b">
        <v>0</v>
      </c>
      <c r="G14899" t="s">
        <v>40</v>
      </c>
      <c r="H14899" s="1">
        <v>46183.002800925933</v>
      </c>
      <c r="I14899" t="b">
        <v>1</v>
      </c>
      <c r="J14899" t="b">
        <v>0</v>
      </c>
      <c r="K14899" t="s">
        <v>40</v>
      </c>
      <c r="L14899" t="s">
        <v>60</v>
      </c>
      <c r="M14899">
        <v>52500</v>
      </c>
      <c r="N14899"/>
      <c r="O14899" t="s">
        <v>11433</v>
      </c>
      <c r="P14899" t="s">
        <v>462</v>
      </c>
    </row>
    <row r="14900" spans="1:16" x14ac:dyDescent="0.25">
      <c r="A14900" t="s">
        <v>2</v>
      </c>
      <c r="B14900" t="s">
        <v>26547</v>
      </c>
      <c r="C14900" t="s">
        <v>743</v>
      </c>
      <c r="D14900" t="s">
        <v>4346</v>
      </c>
      <c r="E14900" t="s">
        <v>59</v>
      </c>
      <c r="F14900" t="b">
        <v>0</v>
      </c>
      <c r="G14900" t="s">
        <v>77</v>
      </c>
      <c r="H14900" s="1">
        <v>46183.002881944441</v>
      </c>
      <c r="I14900" t="b">
        <v>0</v>
      </c>
      <c r="J14900" t="b">
        <v>1</v>
      </c>
      <c r="K14900" t="s">
        <v>41</v>
      </c>
      <c r="L14900" t="s">
        <v>60</v>
      </c>
      <c r="M14900">
        <v>208000</v>
      </c>
      <c r="N14900"/>
      <c r="O14900" t="s">
        <v>2542</v>
      </c>
      <c r="P14900" t="s">
        <v>1929</v>
      </c>
    </row>
    <row r="14901" spans="1:16" x14ac:dyDescent="0.25">
      <c r="A14901" t="s">
        <v>2</v>
      </c>
      <c r="B14901" t="s">
        <v>26548</v>
      </c>
      <c r="C14901" t="s">
        <v>733</v>
      </c>
      <c r="D14901" t="s">
        <v>4526</v>
      </c>
      <c r="E14901" t="s">
        <v>59</v>
      </c>
      <c r="F14901" t="b">
        <v>0</v>
      </c>
      <c r="G14901" t="s">
        <v>77</v>
      </c>
      <c r="H14901" s="1">
        <v>46183.002916666657</v>
      </c>
      <c r="I14901" t="b">
        <v>0</v>
      </c>
      <c r="J14901" t="b">
        <v>1</v>
      </c>
      <c r="K14901" t="s">
        <v>41</v>
      </c>
      <c r="L14901" t="s">
        <v>60</v>
      </c>
      <c r="M14901">
        <v>140874</v>
      </c>
      <c r="N14901"/>
      <c r="O14901" t="s">
        <v>496</v>
      </c>
      <c r="P14901" t="s">
        <v>26549</v>
      </c>
    </row>
    <row r="14902" spans="1:16" x14ac:dyDescent="0.25">
      <c r="A14902" t="s">
        <v>1</v>
      </c>
      <c r="B14902" t="s">
        <v>26550</v>
      </c>
      <c r="C14902" t="s">
        <v>2217</v>
      </c>
      <c r="D14902" t="s">
        <v>4346</v>
      </c>
      <c r="E14902" t="s">
        <v>59</v>
      </c>
      <c r="F14902" t="b">
        <v>0</v>
      </c>
      <c r="G14902" t="s">
        <v>41</v>
      </c>
      <c r="H14902" s="1">
        <v>46183.006736111107</v>
      </c>
      <c r="I14902" t="b">
        <v>1</v>
      </c>
      <c r="J14902" t="b">
        <v>1</v>
      </c>
      <c r="K14902" t="s">
        <v>41</v>
      </c>
      <c r="L14902" t="s">
        <v>60</v>
      </c>
      <c r="M14902">
        <v>115000</v>
      </c>
      <c r="N14902"/>
      <c r="O14902" t="s">
        <v>4874</v>
      </c>
      <c r="P14902" t="s">
        <v>26551</v>
      </c>
    </row>
    <row r="14903" spans="1:16" x14ac:dyDescent="0.25">
      <c r="A14903" t="s">
        <v>3</v>
      </c>
      <c r="B14903" t="s">
        <v>26552</v>
      </c>
      <c r="C14903" t="s">
        <v>162</v>
      </c>
      <c r="D14903" t="s">
        <v>2360</v>
      </c>
      <c r="F14903" t="b">
        <v>0</v>
      </c>
      <c r="G14903" t="s">
        <v>73</v>
      </c>
      <c r="H14903" s="1">
        <v>46183.042708333327</v>
      </c>
      <c r="I14903" t="b">
        <v>1</v>
      </c>
      <c r="J14903" t="b">
        <v>1</v>
      </c>
      <c r="K14903" t="s">
        <v>41</v>
      </c>
      <c r="L14903" t="s">
        <v>74</v>
      </c>
      <c r="M14903"/>
      <c r="N14903">
        <v>86</v>
      </c>
      <c r="O14903" t="s">
        <v>3142</v>
      </c>
      <c r="P14903" t="s">
        <v>464</v>
      </c>
    </row>
    <row r="14904" spans="1:16" x14ac:dyDescent="0.25">
      <c r="A14904" t="s">
        <v>3</v>
      </c>
      <c r="B14904" t="s">
        <v>26553</v>
      </c>
      <c r="C14904" t="s">
        <v>162</v>
      </c>
      <c r="D14904" t="s">
        <v>2360</v>
      </c>
      <c r="F14904" t="b">
        <v>0</v>
      </c>
      <c r="G14904" t="s">
        <v>73</v>
      </c>
      <c r="H14904" s="1">
        <v>46183.04278935185</v>
      </c>
      <c r="I14904" t="b">
        <v>0</v>
      </c>
      <c r="J14904" t="b">
        <v>1</v>
      </c>
      <c r="K14904" t="s">
        <v>41</v>
      </c>
      <c r="L14904" t="s">
        <v>74</v>
      </c>
      <c r="M14904"/>
      <c r="N14904">
        <v>72.66</v>
      </c>
      <c r="O14904" t="s">
        <v>3142</v>
      </c>
      <c r="P14904" t="s">
        <v>146</v>
      </c>
    </row>
    <row r="14905" spans="1:16" x14ac:dyDescent="0.25">
      <c r="A14905" t="s">
        <v>0</v>
      </c>
      <c r="B14905" t="s">
        <v>26554</v>
      </c>
      <c r="C14905" t="s">
        <v>41</v>
      </c>
      <c r="D14905" t="s">
        <v>4346</v>
      </c>
      <c r="E14905" t="s">
        <v>59</v>
      </c>
      <c r="F14905" t="b">
        <v>0</v>
      </c>
      <c r="G14905" t="s">
        <v>41</v>
      </c>
      <c r="H14905" s="1">
        <v>46183.044444444437</v>
      </c>
      <c r="I14905" t="b">
        <v>1</v>
      </c>
      <c r="J14905" t="b">
        <v>1</v>
      </c>
      <c r="K14905" t="s">
        <v>41</v>
      </c>
      <c r="L14905" t="s">
        <v>60</v>
      </c>
      <c r="M14905">
        <v>93000</v>
      </c>
      <c r="N14905"/>
      <c r="O14905" t="s">
        <v>26555</v>
      </c>
      <c r="P14905" t="s">
        <v>26556</v>
      </c>
    </row>
    <row r="14906" spans="1:16" x14ac:dyDescent="0.25">
      <c r="A14906" t="s">
        <v>0</v>
      </c>
      <c r="B14906" t="s">
        <v>1477</v>
      </c>
      <c r="C14906" t="s">
        <v>26557</v>
      </c>
      <c r="D14906" t="s">
        <v>4587</v>
      </c>
      <c r="E14906" t="s">
        <v>59</v>
      </c>
      <c r="F14906" t="b">
        <v>0</v>
      </c>
      <c r="G14906" t="s">
        <v>77</v>
      </c>
      <c r="H14906" s="1">
        <v>46183.251226851848</v>
      </c>
      <c r="I14906" t="b">
        <v>0</v>
      </c>
      <c r="J14906" t="b">
        <v>1</v>
      </c>
      <c r="K14906" t="s">
        <v>41</v>
      </c>
      <c r="L14906" t="s">
        <v>74</v>
      </c>
      <c r="M14906"/>
      <c r="N14906">
        <v>38.450000000000003</v>
      </c>
      <c r="O14906" t="s">
        <v>25059</v>
      </c>
      <c r="P14906" t="s">
        <v>25060</v>
      </c>
    </row>
    <row r="14907" spans="1:16" x14ac:dyDescent="0.25">
      <c r="A14907" t="s">
        <v>0</v>
      </c>
      <c r="B14907" t="s">
        <v>2051</v>
      </c>
      <c r="C14907" t="s">
        <v>26558</v>
      </c>
      <c r="D14907" t="s">
        <v>17626</v>
      </c>
      <c r="E14907" t="s">
        <v>59</v>
      </c>
      <c r="F14907" t="b">
        <v>0</v>
      </c>
      <c r="G14907" t="s">
        <v>65</v>
      </c>
      <c r="H14907" s="1">
        <v>46183.251388888893</v>
      </c>
      <c r="I14907" t="b">
        <v>0</v>
      </c>
      <c r="J14907" t="b">
        <v>0</v>
      </c>
      <c r="K14907" t="s">
        <v>41</v>
      </c>
      <c r="L14907" t="s">
        <v>60</v>
      </c>
      <c r="M14907">
        <v>55000</v>
      </c>
      <c r="N14907"/>
      <c r="O14907" t="s">
        <v>26559</v>
      </c>
      <c r="P14907" t="s">
        <v>26560</v>
      </c>
    </row>
    <row r="14908" spans="1:16" x14ac:dyDescent="0.25">
      <c r="A14908" t="s">
        <v>0</v>
      </c>
      <c r="B14908" t="s">
        <v>26561</v>
      </c>
      <c r="C14908" t="s">
        <v>1024</v>
      </c>
      <c r="D14908" t="s">
        <v>26562</v>
      </c>
      <c r="E14908" t="s">
        <v>59</v>
      </c>
      <c r="F14908" t="b">
        <v>0</v>
      </c>
      <c r="G14908" t="s">
        <v>19</v>
      </c>
      <c r="H14908" s="1">
        <v>46183.251967592587</v>
      </c>
      <c r="I14908" t="b">
        <v>1</v>
      </c>
      <c r="J14908" t="b">
        <v>0</v>
      </c>
      <c r="K14908" t="s">
        <v>19</v>
      </c>
      <c r="L14908" t="s">
        <v>60</v>
      </c>
      <c r="M14908">
        <v>750000</v>
      </c>
      <c r="N14908"/>
      <c r="O14908" t="s">
        <v>26563</v>
      </c>
      <c r="P14908" t="s">
        <v>26564</v>
      </c>
    </row>
    <row r="14909" spans="1:16" x14ac:dyDescent="0.25">
      <c r="A14909" t="s">
        <v>3</v>
      </c>
      <c r="B14909" t="s">
        <v>26565</v>
      </c>
      <c r="C14909" t="s">
        <v>13239</v>
      </c>
      <c r="D14909" t="s">
        <v>4346</v>
      </c>
      <c r="E14909" t="s">
        <v>59</v>
      </c>
      <c r="F14909" t="b">
        <v>0</v>
      </c>
      <c r="G14909" t="s">
        <v>19</v>
      </c>
      <c r="H14909" s="1">
        <v>46183.251979166656</v>
      </c>
      <c r="I14909" t="b">
        <v>0</v>
      </c>
      <c r="J14909" t="b">
        <v>0</v>
      </c>
      <c r="K14909" t="s">
        <v>19</v>
      </c>
      <c r="L14909" t="s">
        <v>60</v>
      </c>
      <c r="M14909">
        <v>575000</v>
      </c>
      <c r="N14909"/>
      <c r="O14909" t="s">
        <v>26566</v>
      </c>
      <c r="P14909" t="s">
        <v>2175</v>
      </c>
    </row>
    <row r="14910" spans="1:16" x14ac:dyDescent="0.25">
      <c r="A14910" t="s">
        <v>3</v>
      </c>
      <c r="B14910" t="s">
        <v>26565</v>
      </c>
      <c r="C14910" t="s">
        <v>4069</v>
      </c>
      <c r="D14910" t="s">
        <v>24507</v>
      </c>
      <c r="E14910" t="s">
        <v>59</v>
      </c>
      <c r="F14910" t="b">
        <v>0</v>
      </c>
      <c r="G14910" t="s">
        <v>19</v>
      </c>
      <c r="H14910" s="1">
        <v>46183.251979166656</v>
      </c>
      <c r="I14910" t="b">
        <v>1</v>
      </c>
      <c r="J14910" t="b">
        <v>0</v>
      </c>
      <c r="K14910" t="s">
        <v>19</v>
      </c>
      <c r="L14910" t="s">
        <v>60</v>
      </c>
      <c r="M14910">
        <v>575000</v>
      </c>
      <c r="N14910"/>
      <c r="O14910" t="s">
        <v>26566</v>
      </c>
      <c r="P14910" t="s">
        <v>2175</v>
      </c>
    </row>
    <row r="14911" spans="1:16" x14ac:dyDescent="0.25">
      <c r="A14911" t="s">
        <v>6</v>
      </c>
      <c r="B14911" t="s">
        <v>26567</v>
      </c>
      <c r="C14911" t="s">
        <v>301</v>
      </c>
      <c r="D14911" t="s">
        <v>4346</v>
      </c>
      <c r="E14911" t="s">
        <v>59</v>
      </c>
      <c r="F14911" t="b">
        <v>0</v>
      </c>
      <c r="G14911" t="s">
        <v>68</v>
      </c>
      <c r="H14911" s="1">
        <v>46183.252662037034</v>
      </c>
      <c r="I14911" t="b">
        <v>0</v>
      </c>
      <c r="J14911" t="b">
        <v>1</v>
      </c>
      <c r="K14911" t="s">
        <v>41</v>
      </c>
      <c r="L14911" t="s">
        <v>60</v>
      </c>
      <c r="M14911">
        <v>153500</v>
      </c>
      <c r="N14911"/>
      <c r="O14911" t="s">
        <v>2095</v>
      </c>
      <c r="P14911" t="s">
        <v>9061</v>
      </c>
    </row>
    <row r="14912" spans="1:16" x14ac:dyDescent="0.25">
      <c r="A14912" t="s">
        <v>1</v>
      </c>
      <c r="B14912" t="s">
        <v>1</v>
      </c>
      <c r="C14912" t="s">
        <v>19697</v>
      </c>
      <c r="D14912" t="s">
        <v>17626</v>
      </c>
      <c r="E14912" t="s">
        <v>59</v>
      </c>
      <c r="F14912" t="b">
        <v>0</v>
      </c>
      <c r="G14912" t="s">
        <v>89</v>
      </c>
      <c r="H14912" s="1">
        <v>46183.254062499997</v>
      </c>
      <c r="I14912" t="b">
        <v>0</v>
      </c>
      <c r="J14912" t="b">
        <v>1</v>
      </c>
      <c r="K14912" t="s">
        <v>41</v>
      </c>
      <c r="L14912" t="s">
        <v>60</v>
      </c>
      <c r="M14912">
        <v>127792.5</v>
      </c>
      <c r="N14912"/>
      <c r="O14912" t="s">
        <v>3721</v>
      </c>
      <c r="P14912" t="s">
        <v>26568</v>
      </c>
    </row>
    <row r="14913" spans="1:16" x14ac:dyDescent="0.25">
      <c r="A14913" t="s">
        <v>1</v>
      </c>
      <c r="B14913" t="s">
        <v>26569</v>
      </c>
      <c r="C14913" t="s">
        <v>102</v>
      </c>
      <c r="D14913" t="s">
        <v>4346</v>
      </c>
      <c r="E14913" t="s">
        <v>88</v>
      </c>
      <c r="F14913" t="b">
        <v>0</v>
      </c>
      <c r="G14913" t="s">
        <v>89</v>
      </c>
      <c r="H14913" s="1">
        <v>46183.25409722222</v>
      </c>
      <c r="I14913" t="b">
        <v>1</v>
      </c>
      <c r="J14913" t="b">
        <v>0</v>
      </c>
      <c r="K14913" t="s">
        <v>41</v>
      </c>
      <c r="L14913" t="s">
        <v>74</v>
      </c>
      <c r="M14913"/>
      <c r="N14913">
        <v>76</v>
      </c>
      <c r="O14913" t="s">
        <v>26570</v>
      </c>
      <c r="P14913" t="s">
        <v>26571</v>
      </c>
    </row>
    <row r="14914" spans="1:16" x14ac:dyDescent="0.25">
      <c r="A14914" t="s">
        <v>1</v>
      </c>
      <c r="B14914" t="s">
        <v>10041</v>
      </c>
      <c r="C14914" t="s">
        <v>26572</v>
      </c>
      <c r="D14914" t="s">
        <v>4587</v>
      </c>
      <c r="E14914" t="s">
        <v>59</v>
      </c>
      <c r="F14914" t="b">
        <v>0</v>
      </c>
      <c r="G14914" t="s">
        <v>89</v>
      </c>
      <c r="H14914" s="1">
        <v>46183.254108796304</v>
      </c>
      <c r="I14914" t="b">
        <v>0</v>
      </c>
      <c r="J14914" t="b">
        <v>1</v>
      </c>
      <c r="K14914" t="s">
        <v>41</v>
      </c>
      <c r="L14914" t="s">
        <v>60</v>
      </c>
      <c r="M14914">
        <v>165500</v>
      </c>
      <c r="N14914"/>
      <c r="O14914" t="s">
        <v>8175</v>
      </c>
      <c r="P14914" t="s">
        <v>23338</v>
      </c>
    </row>
    <row r="14915" spans="1:16" x14ac:dyDescent="0.25">
      <c r="A14915" t="s">
        <v>5</v>
      </c>
      <c r="B14915" t="s">
        <v>26509</v>
      </c>
      <c r="C14915" t="s">
        <v>1346</v>
      </c>
      <c r="D14915" t="s">
        <v>17626</v>
      </c>
      <c r="E14915" t="s">
        <v>59</v>
      </c>
      <c r="F14915" t="b">
        <v>0</v>
      </c>
      <c r="G14915" t="s">
        <v>68</v>
      </c>
      <c r="H14915" s="1">
        <v>46183.254155092603</v>
      </c>
      <c r="I14915" t="b">
        <v>0</v>
      </c>
      <c r="J14915" t="b">
        <v>0</v>
      </c>
      <c r="K14915" t="s">
        <v>41</v>
      </c>
      <c r="L14915" t="s">
        <v>74</v>
      </c>
      <c r="M14915"/>
      <c r="N14915">
        <v>58</v>
      </c>
      <c r="O14915" t="s">
        <v>26573</v>
      </c>
      <c r="P14915" t="s">
        <v>26510</v>
      </c>
    </row>
    <row r="14916" spans="1:16" x14ac:dyDescent="0.25">
      <c r="A14916" t="s">
        <v>5</v>
      </c>
      <c r="B14916" t="s">
        <v>26574</v>
      </c>
      <c r="C14916" t="s">
        <v>500</v>
      </c>
      <c r="D14916" t="s">
        <v>4346</v>
      </c>
      <c r="E14916" t="s">
        <v>59</v>
      </c>
      <c r="F14916" t="b">
        <v>0</v>
      </c>
      <c r="G14916" t="s">
        <v>13</v>
      </c>
      <c r="H14916" s="1">
        <v>46183.254675925928</v>
      </c>
      <c r="I14916" t="b">
        <v>1</v>
      </c>
      <c r="J14916" t="b">
        <v>0</v>
      </c>
      <c r="K14916" t="s">
        <v>13</v>
      </c>
      <c r="L14916" t="s">
        <v>74</v>
      </c>
      <c r="M14916"/>
      <c r="N14916">
        <v>85.35</v>
      </c>
      <c r="O14916" t="s">
        <v>26575</v>
      </c>
      <c r="P14916" t="s">
        <v>26576</v>
      </c>
    </row>
    <row r="14917" spans="1:16" x14ac:dyDescent="0.25">
      <c r="A14917" t="s">
        <v>0</v>
      </c>
      <c r="B14917" t="s">
        <v>26577</v>
      </c>
      <c r="C14917" t="s">
        <v>4013</v>
      </c>
      <c r="D14917" t="s">
        <v>17626</v>
      </c>
      <c r="E14917" t="s">
        <v>132</v>
      </c>
      <c r="F14917" t="b">
        <v>0</v>
      </c>
      <c r="G14917" t="s">
        <v>77</v>
      </c>
      <c r="H14917" s="1">
        <v>46183.292939814812</v>
      </c>
      <c r="I14917" t="b">
        <v>0</v>
      </c>
      <c r="J14917" t="b">
        <v>0</v>
      </c>
      <c r="K14917" t="s">
        <v>41</v>
      </c>
      <c r="L14917" t="s">
        <v>74</v>
      </c>
      <c r="M14917"/>
      <c r="N14917">
        <v>19.850000000000001</v>
      </c>
      <c r="O14917" t="s">
        <v>26578</v>
      </c>
      <c r="P14917" t="s">
        <v>26579</v>
      </c>
    </row>
    <row r="14918" spans="1:16" x14ac:dyDescent="0.25">
      <c r="A14918" t="s">
        <v>0</v>
      </c>
      <c r="B14918" t="s">
        <v>26580</v>
      </c>
      <c r="C14918" t="s">
        <v>520</v>
      </c>
      <c r="D14918" t="s">
        <v>2360</v>
      </c>
      <c r="E14918" t="s">
        <v>59</v>
      </c>
      <c r="F14918" t="b">
        <v>0</v>
      </c>
      <c r="G14918" t="s">
        <v>41</v>
      </c>
      <c r="H14918" s="1">
        <v>46183.29420138889</v>
      </c>
      <c r="I14918" t="b">
        <v>1</v>
      </c>
      <c r="J14918" t="b">
        <v>1</v>
      </c>
      <c r="K14918" t="s">
        <v>41</v>
      </c>
      <c r="L14918" t="s">
        <v>60</v>
      </c>
      <c r="M14918">
        <v>92250</v>
      </c>
      <c r="N14918"/>
      <c r="O14918" t="s">
        <v>7222</v>
      </c>
      <c r="P14918" t="s">
        <v>1314</v>
      </c>
    </row>
    <row r="14919" spans="1:16" x14ac:dyDescent="0.25">
      <c r="A14919" t="s">
        <v>2</v>
      </c>
      <c r="B14919" t="s">
        <v>26581</v>
      </c>
      <c r="C14919" t="s">
        <v>148</v>
      </c>
      <c r="D14919" t="s">
        <v>4526</v>
      </c>
      <c r="E14919" t="s">
        <v>59</v>
      </c>
      <c r="F14919" t="b">
        <v>0</v>
      </c>
      <c r="G14919" t="s">
        <v>89</v>
      </c>
      <c r="H14919" s="1">
        <v>46183.334710648152</v>
      </c>
      <c r="I14919" t="b">
        <v>0</v>
      </c>
      <c r="J14919" t="b">
        <v>1</v>
      </c>
      <c r="K14919" t="s">
        <v>41</v>
      </c>
      <c r="L14919" t="s">
        <v>60</v>
      </c>
      <c r="M14919">
        <v>161488</v>
      </c>
      <c r="N14919"/>
      <c r="O14919" t="s">
        <v>21476</v>
      </c>
      <c r="P14919" t="s">
        <v>26582</v>
      </c>
    </row>
    <row r="14920" spans="1:16" x14ac:dyDescent="0.25">
      <c r="A14920" t="s">
        <v>3</v>
      </c>
      <c r="B14920" t="s">
        <v>26583</v>
      </c>
      <c r="C14920" t="s">
        <v>479</v>
      </c>
      <c r="D14920" t="s">
        <v>2360</v>
      </c>
      <c r="E14920" t="s">
        <v>59</v>
      </c>
      <c r="F14920" t="b">
        <v>0</v>
      </c>
      <c r="G14920" t="s">
        <v>65</v>
      </c>
      <c r="H14920" s="1">
        <v>46183.334733796299</v>
      </c>
      <c r="I14920" t="b">
        <v>0</v>
      </c>
      <c r="J14920" t="b">
        <v>1</v>
      </c>
      <c r="K14920" t="s">
        <v>41</v>
      </c>
      <c r="L14920" t="s">
        <v>74</v>
      </c>
      <c r="M14920"/>
      <c r="N14920">
        <v>75.86</v>
      </c>
      <c r="O14920" t="s">
        <v>2926</v>
      </c>
      <c r="P14920" t="s">
        <v>24728</v>
      </c>
    </row>
    <row r="14921" spans="1:16" x14ac:dyDescent="0.25">
      <c r="A14921" t="s">
        <v>0</v>
      </c>
      <c r="B14921" t="s">
        <v>5069</v>
      </c>
      <c r="C14921" t="s">
        <v>5508</v>
      </c>
      <c r="D14921" t="s">
        <v>4599</v>
      </c>
      <c r="E14921" t="s">
        <v>59</v>
      </c>
      <c r="F14921" t="b">
        <v>0</v>
      </c>
      <c r="G14921" t="s">
        <v>40</v>
      </c>
      <c r="H14921" s="1">
        <v>46183.335856481477</v>
      </c>
      <c r="I14921" t="b">
        <v>1</v>
      </c>
      <c r="J14921" t="b">
        <v>0</v>
      </c>
      <c r="K14921" t="s">
        <v>40</v>
      </c>
      <c r="L14921" t="s">
        <v>60</v>
      </c>
      <c r="M14921">
        <v>37500</v>
      </c>
      <c r="N14921"/>
      <c r="O14921" t="s">
        <v>21136</v>
      </c>
      <c r="P14921" t="s">
        <v>3903</v>
      </c>
    </row>
    <row r="14922" spans="1:16" x14ac:dyDescent="0.25">
      <c r="A14922" t="s">
        <v>0</v>
      </c>
      <c r="B14922" t="s">
        <v>26584</v>
      </c>
      <c r="C14922" t="s">
        <v>76</v>
      </c>
      <c r="D14922" t="s">
        <v>4550</v>
      </c>
      <c r="E14922" t="s">
        <v>621</v>
      </c>
      <c r="F14922" t="b">
        <v>1</v>
      </c>
      <c r="G14922" t="s">
        <v>41</v>
      </c>
      <c r="H14922" s="1">
        <v>46183.377511574072</v>
      </c>
      <c r="I14922" t="b">
        <v>0</v>
      </c>
      <c r="J14922" t="b">
        <v>0</v>
      </c>
      <c r="K14922" t="s">
        <v>41</v>
      </c>
      <c r="L14922" t="s">
        <v>74</v>
      </c>
      <c r="M14922"/>
      <c r="N14922">
        <v>25</v>
      </c>
      <c r="O14922" t="s">
        <v>1592</v>
      </c>
      <c r="P14922" t="s">
        <v>1700</v>
      </c>
    </row>
    <row r="14923" spans="1:16" x14ac:dyDescent="0.25">
      <c r="A14923" t="s">
        <v>2</v>
      </c>
      <c r="B14923" t="s">
        <v>17832</v>
      </c>
      <c r="C14923" t="s">
        <v>112</v>
      </c>
      <c r="D14923" t="s">
        <v>4526</v>
      </c>
      <c r="E14923" t="s">
        <v>59</v>
      </c>
      <c r="F14923" t="b">
        <v>0</v>
      </c>
      <c r="G14923" t="s">
        <v>65</v>
      </c>
      <c r="H14923" s="1">
        <v>46183.377650462957</v>
      </c>
      <c r="I14923" t="b">
        <v>0</v>
      </c>
      <c r="J14923" t="b">
        <v>1</v>
      </c>
      <c r="K14923" t="s">
        <v>41</v>
      </c>
      <c r="L14923" t="s">
        <v>60</v>
      </c>
      <c r="M14923">
        <v>176000</v>
      </c>
      <c r="N14923"/>
      <c r="O14923" t="s">
        <v>7675</v>
      </c>
      <c r="P14923" t="s">
        <v>17833</v>
      </c>
    </row>
    <row r="14924" spans="1:16" x14ac:dyDescent="0.25">
      <c r="A14924" t="s">
        <v>7</v>
      </c>
      <c r="B14924" t="s">
        <v>26585</v>
      </c>
      <c r="C14924" t="s">
        <v>3130</v>
      </c>
      <c r="D14924" t="s">
        <v>4526</v>
      </c>
      <c r="E14924" t="s">
        <v>88</v>
      </c>
      <c r="F14924" t="b">
        <v>0</v>
      </c>
      <c r="G14924" t="s">
        <v>89</v>
      </c>
      <c r="H14924" s="1">
        <v>46183.418078703697</v>
      </c>
      <c r="I14924" t="b">
        <v>0</v>
      </c>
      <c r="J14924" t="b">
        <v>1</v>
      </c>
      <c r="K14924" t="s">
        <v>41</v>
      </c>
      <c r="L14924" t="s">
        <v>74</v>
      </c>
      <c r="M14924"/>
      <c r="N14924">
        <v>44</v>
      </c>
      <c r="O14924" t="s">
        <v>4487</v>
      </c>
    </row>
    <row r="14925" spans="1:16" x14ac:dyDescent="0.25">
      <c r="A14925" t="s">
        <v>0</v>
      </c>
      <c r="B14925" t="s">
        <v>23713</v>
      </c>
      <c r="C14925" t="s">
        <v>142</v>
      </c>
      <c r="D14925" t="s">
        <v>4526</v>
      </c>
      <c r="E14925" t="s">
        <v>59</v>
      </c>
      <c r="F14925" t="b">
        <v>0</v>
      </c>
      <c r="G14925" t="s">
        <v>65</v>
      </c>
      <c r="H14925" s="1">
        <v>46183.418194444443</v>
      </c>
      <c r="I14925" t="b">
        <v>0</v>
      </c>
      <c r="J14925" t="b">
        <v>0</v>
      </c>
      <c r="K14925" t="s">
        <v>41</v>
      </c>
      <c r="L14925" t="s">
        <v>60</v>
      </c>
      <c r="M14925">
        <v>145000</v>
      </c>
      <c r="N14925"/>
      <c r="O14925" t="s">
        <v>4357</v>
      </c>
    </row>
    <row r="14926" spans="1:16" x14ac:dyDescent="0.25">
      <c r="A14926" t="s">
        <v>6</v>
      </c>
      <c r="B14926" t="s">
        <v>26478</v>
      </c>
      <c r="C14926" t="s">
        <v>2385</v>
      </c>
      <c r="D14926" t="s">
        <v>2360</v>
      </c>
      <c r="E14926" t="s">
        <v>59</v>
      </c>
      <c r="F14926" t="b">
        <v>0</v>
      </c>
      <c r="G14926" t="s">
        <v>65</v>
      </c>
      <c r="H14926" s="1">
        <v>46183.419340277767</v>
      </c>
      <c r="I14926" t="b">
        <v>0</v>
      </c>
      <c r="J14926" t="b">
        <v>1</v>
      </c>
      <c r="K14926" t="s">
        <v>41</v>
      </c>
      <c r="L14926" t="s">
        <v>60</v>
      </c>
      <c r="M14926">
        <v>179000</v>
      </c>
      <c r="N14926"/>
      <c r="O14926" t="s">
        <v>1155</v>
      </c>
    </row>
    <row r="14927" spans="1:16" x14ac:dyDescent="0.25">
      <c r="A14927" t="s">
        <v>2</v>
      </c>
      <c r="B14927" t="s">
        <v>26548</v>
      </c>
      <c r="C14927" t="s">
        <v>81</v>
      </c>
      <c r="D14927" t="s">
        <v>4346</v>
      </c>
      <c r="E14927" t="s">
        <v>59</v>
      </c>
      <c r="F14927" t="b">
        <v>0</v>
      </c>
      <c r="G14927" t="s">
        <v>77</v>
      </c>
      <c r="H14927" s="1">
        <v>46183.419363425928</v>
      </c>
      <c r="I14927" t="b">
        <v>0</v>
      </c>
      <c r="J14927" t="b">
        <v>1</v>
      </c>
      <c r="K14927" t="s">
        <v>41</v>
      </c>
      <c r="L14927" t="s">
        <v>60</v>
      </c>
      <c r="M14927">
        <v>140874</v>
      </c>
      <c r="N14927"/>
      <c r="O14927" t="s">
        <v>3271</v>
      </c>
      <c r="P14927" t="s">
        <v>26549</v>
      </c>
    </row>
    <row r="14928" spans="1:16" x14ac:dyDescent="0.25">
      <c r="A14928" t="s">
        <v>6</v>
      </c>
      <c r="B14928" t="s">
        <v>26586</v>
      </c>
      <c r="C14928" t="s">
        <v>92</v>
      </c>
      <c r="D14928" t="s">
        <v>2360</v>
      </c>
      <c r="E14928" t="s">
        <v>59</v>
      </c>
      <c r="F14928" t="b">
        <v>0</v>
      </c>
      <c r="G14928" t="s">
        <v>77</v>
      </c>
      <c r="H14928" s="1">
        <v>46183.419363425928</v>
      </c>
      <c r="I14928" t="b">
        <v>0</v>
      </c>
      <c r="J14928" t="b">
        <v>1</v>
      </c>
      <c r="K14928" t="s">
        <v>41</v>
      </c>
      <c r="L14928" t="s">
        <v>60</v>
      </c>
      <c r="M14928">
        <v>214500</v>
      </c>
      <c r="N14928"/>
      <c r="O14928" t="s">
        <v>424</v>
      </c>
      <c r="P14928" t="s">
        <v>26587</v>
      </c>
    </row>
    <row r="14929" spans="1:16" x14ac:dyDescent="0.25">
      <c r="A14929" t="s">
        <v>2</v>
      </c>
      <c r="B14929" t="s">
        <v>9895</v>
      </c>
      <c r="C14929" t="s">
        <v>157</v>
      </c>
      <c r="D14929" t="s">
        <v>2360</v>
      </c>
      <c r="E14929" t="s">
        <v>59</v>
      </c>
      <c r="F14929" t="b">
        <v>0</v>
      </c>
      <c r="G14929" t="s">
        <v>77</v>
      </c>
      <c r="H14929" s="1">
        <v>46183.419374999998</v>
      </c>
      <c r="I14929" t="b">
        <v>0</v>
      </c>
      <c r="J14929" t="b">
        <v>1</v>
      </c>
      <c r="K14929" t="s">
        <v>41</v>
      </c>
      <c r="L14929" t="s">
        <v>60</v>
      </c>
      <c r="M14929">
        <v>214500</v>
      </c>
      <c r="N14929"/>
      <c r="O14929" t="s">
        <v>424</v>
      </c>
      <c r="P14929" t="s">
        <v>4581</v>
      </c>
    </row>
    <row r="14930" spans="1:16" x14ac:dyDescent="0.25">
      <c r="A14930" t="s">
        <v>2</v>
      </c>
      <c r="B14930" t="s">
        <v>9722</v>
      </c>
      <c r="C14930" t="s">
        <v>1371</v>
      </c>
      <c r="D14930" t="s">
        <v>2360</v>
      </c>
      <c r="E14930" t="s">
        <v>59</v>
      </c>
      <c r="F14930" t="b">
        <v>0</v>
      </c>
      <c r="G14930" t="s">
        <v>77</v>
      </c>
      <c r="H14930" s="1">
        <v>46183.419374999998</v>
      </c>
      <c r="I14930" t="b">
        <v>0</v>
      </c>
      <c r="J14930" t="b">
        <v>1</v>
      </c>
      <c r="K14930" t="s">
        <v>41</v>
      </c>
      <c r="L14930" t="s">
        <v>60</v>
      </c>
      <c r="M14930">
        <v>175500</v>
      </c>
      <c r="N14930"/>
      <c r="O14930" t="s">
        <v>424</v>
      </c>
      <c r="P14930" t="s">
        <v>19623</v>
      </c>
    </row>
    <row r="14931" spans="1:16" x14ac:dyDescent="0.25">
      <c r="A14931" t="s">
        <v>1</v>
      </c>
      <c r="B14931" t="s">
        <v>390</v>
      </c>
      <c r="C14931" t="s">
        <v>198</v>
      </c>
      <c r="D14931" t="s">
        <v>2360</v>
      </c>
      <c r="E14931" t="s">
        <v>59</v>
      </c>
      <c r="F14931" t="b">
        <v>0</v>
      </c>
      <c r="G14931" t="s">
        <v>68</v>
      </c>
      <c r="H14931" s="1">
        <v>46183.420844907407</v>
      </c>
      <c r="I14931" t="b">
        <v>0</v>
      </c>
      <c r="J14931" t="b">
        <v>0</v>
      </c>
      <c r="K14931" t="s">
        <v>41</v>
      </c>
      <c r="L14931" t="s">
        <v>60</v>
      </c>
      <c r="M14931">
        <v>141000</v>
      </c>
      <c r="N14931"/>
      <c r="O14931" t="s">
        <v>26588</v>
      </c>
      <c r="P14931" t="s">
        <v>26589</v>
      </c>
    </row>
    <row r="14932" spans="1:16" x14ac:dyDescent="0.25">
      <c r="A14932" t="s">
        <v>1</v>
      </c>
      <c r="B14932" t="s">
        <v>9041</v>
      </c>
      <c r="C14932" t="s">
        <v>201</v>
      </c>
      <c r="D14932" t="s">
        <v>4526</v>
      </c>
      <c r="E14932" t="s">
        <v>59</v>
      </c>
      <c r="F14932" t="b">
        <v>0</v>
      </c>
      <c r="G14932" t="s">
        <v>77</v>
      </c>
      <c r="H14932" s="1">
        <v>46183.462476851862</v>
      </c>
      <c r="I14932" t="b">
        <v>0</v>
      </c>
      <c r="J14932" t="b">
        <v>1</v>
      </c>
      <c r="K14932" t="s">
        <v>41</v>
      </c>
      <c r="L14932" t="s">
        <v>60</v>
      </c>
      <c r="M14932">
        <v>179025</v>
      </c>
      <c r="N14932"/>
      <c r="O14932" t="s">
        <v>22125</v>
      </c>
      <c r="P14932" t="s">
        <v>26590</v>
      </c>
    </row>
    <row r="14933" spans="1:16" x14ac:dyDescent="0.25">
      <c r="A14933" t="s">
        <v>3</v>
      </c>
      <c r="B14933" t="s">
        <v>26591</v>
      </c>
      <c r="C14933" t="s">
        <v>2712</v>
      </c>
      <c r="D14933" t="s">
        <v>4526</v>
      </c>
      <c r="E14933" t="s">
        <v>59</v>
      </c>
      <c r="F14933" t="b">
        <v>0</v>
      </c>
      <c r="G14933" t="s">
        <v>68</v>
      </c>
      <c r="H14933" s="1">
        <v>46183.501250000001</v>
      </c>
      <c r="I14933" t="b">
        <v>0</v>
      </c>
      <c r="J14933" t="b">
        <v>0</v>
      </c>
      <c r="K14933" t="s">
        <v>41</v>
      </c>
      <c r="L14933" t="s">
        <v>60</v>
      </c>
      <c r="M14933">
        <v>102500</v>
      </c>
      <c r="N14933"/>
      <c r="O14933" t="s">
        <v>654</v>
      </c>
      <c r="P14933" t="s">
        <v>26592</v>
      </c>
    </row>
    <row r="14934" spans="1:16" x14ac:dyDescent="0.25">
      <c r="A14934" t="s">
        <v>7</v>
      </c>
      <c r="B14934" t="s">
        <v>26593</v>
      </c>
      <c r="C14934" t="s">
        <v>76</v>
      </c>
      <c r="D14934" t="s">
        <v>4526</v>
      </c>
      <c r="E14934" t="s">
        <v>59</v>
      </c>
      <c r="F14934" t="b">
        <v>1</v>
      </c>
      <c r="G14934" t="s">
        <v>40</v>
      </c>
      <c r="H14934" s="1">
        <v>46183.502511574072</v>
      </c>
      <c r="I14934" t="b">
        <v>1</v>
      </c>
      <c r="J14934" t="b">
        <v>0</v>
      </c>
      <c r="K14934" t="s">
        <v>40</v>
      </c>
      <c r="L14934" t="s">
        <v>60</v>
      </c>
      <c r="M14934">
        <v>55086</v>
      </c>
      <c r="N14934"/>
      <c r="O14934" t="s">
        <v>7321</v>
      </c>
      <c r="P14934" t="s">
        <v>8841</v>
      </c>
    </row>
    <row r="14935" spans="1:16" x14ac:dyDescent="0.25">
      <c r="A14935" t="s">
        <v>5</v>
      </c>
      <c r="B14935" t="s">
        <v>26594</v>
      </c>
      <c r="C14935" t="s">
        <v>81</v>
      </c>
      <c r="D14935" t="s">
        <v>4630</v>
      </c>
      <c r="E14935" t="s">
        <v>59</v>
      </c>
      <c r="F14935" t="b">
        <v>0</v>
      </c>
      <c r="G14935" t="s">
        <v>77</v>
      </c>
      <c r="H14935" s="1">
        <v>46183.504062499997</v>
      </c>
      <c r="I14935" t="b">
        <v>0</v>
      </c>
      <c r="J14935" t="b">
        <v>1</v>
      </c>
      <c r="K14935" t="s">
        <v>41</v>
      </c>
      <c r="L14935" t="s">
        <v>60</v>
      </c>
      <c r="M14935">
        <v>202500</v>
      </c>
      <c r="N14935"/>
      <c r="O14935" t="s">
        <v>2962</v>
      </c>
      <c r="P14935" t="s">
        <v>26595</v>
      </c>
    </row>
    <row r="14936" spans="1:16" x14ac:dyDescent="0.25">
      <c r="A14936" t="s">
        <v>4</v>
      </c>
      <c r="B14936" t="s">
        <v>10180</v>
      </c>
      <c r="C14936" t="s">
        <v>2334</v>
      </c>
      <c r="D14936" t="s">
        <v>4526</v>
      </c>
      <c r="E14936" t="s">
        <v>59</v>
      </c>
      <c r="F14936" t="b">
        <v>0</v>
      </c>
      <c r="G14936" t="s">
        <v>68</v>
      </c>
      <c r="H14936" s="1">
        <v>46183.542928240742</v>
      </c>
      <c r="I14936" t="b">
        <v>1</v>
      </c>
      <c r="J14936" t="b">
        <v>1</v>
      </c>
      <c r="K14936" t="s">
        <v>41</v>
      </c>
      <c r="L14936" t="s">
        <v>60</v>
      </c>
      <c r="M14936">
        <v>100000</v>
      </c>
      <c r="N14936"/>
      <c r="O14936" t="s">
        <v>155</v>
      </c>
      <c r="P14936" t="s">
        <v>4136</v>
      </c>
    </row>
    <row r="14937" spans="1:16" x14ac:dyDescent="0.25">
      <c r="A14937" t="s">
        <v>7</v>
      </c>
      <c r="B14937" t="s">
        <v>4705</v>
      </c>
      <c r="C14937" t="s">
        <v>162</v>
      </c>
      <c r="D14937" t="s">
        <v>4526</v>
      </c>
      <c r="E14937" t="s">
        <v>59</v>
      </c>
      <c r="F14937" t="b">
        <v>0</v>
      </c>
      <c r="G14937" t="s">
        <v>73</v>
      </c>
      <c r="H14937" s="1">
        <v>46183.543009259258</v>
      </c>
      <c r="I14937" t="b">
        <v>0</v>
      </c>
      <c r="J14937" t="b">
        <v>1</v>
      </c>
      <c r="K14937" t="s">
        <v>41</v>
      </c>
      <c r="L14937" t="s">
        <v>60</v>
      </c>
      <c r="M14937">
        <v>117500</v>
      </c>
      <c r="N14937"/>
      <c r="O14937" t="s">
        <v>424</v>
      </c>
      <c r="P14937" t="s">
        <v>718</v>
      </c>
    </row>
    <row r="14938" spans="1:16" x14ac:dyDescent="0.25">
      <c r="A14938" t="s">
        <v>3</v>
      </c>
      <c r="B14938" t="s">
        <v>26596</v>
      </c>
      <c r="C14938" t="s">
        <v>76</v>
      </c>
      <c r="D14938" t="s">
        <v>141</v>
      </c>
      <c r="E14938" t="s">
        <v>88</v>
      </c>
      <c r="F14938" t="b">
        <v>1</v>
      </c>
      <c r="G14938" t="s">
        <v>41</v>
      </c>
      <c r="H14938" s="1">
        <v>46183.544212962966</v>
      </c>
      <c r="I14938" t="b">
        <v>1</v>
      </c>
      <c r="J14938" t="b">
        <v>0</v>
      </c>
      <c r="K14938" t="s">
        <v>41</v>
      </c>
      <c r="L14938" t="s">
        <v>74</v>
      </c>
      <c r="M14938"/>
      <c r="N14938">
        <v>57.5</v>
      </c>
      <c r="O14938" t="s">
        <v>141</v>
      </c>
      <c r="P14938" t="s">
        <v>283</v>
      </c>
    </row>
    <row r="14939" spans="1:16" x14ac:dyDescent="0.25">
      <c r="A14939" t="s">
        <v>6</v>
      </c>
      <c r="B14939" t="s">
        <v>26597</v>
      </c>
      <c r="C14939" t="s">
        <v>79</v>
      </c>
      <c r="D14939" t="s">
        <v>24160</v>
      </c>
      <c r="E14939" t="s">
        <v>59</v>
      </c>
      <c r="F14939" t="b">
        <v>0</v>
      </c>
      <c r="G14939" t="s">
        <v>77</v>
      </c>
      <c r="H14939" s="1">
        <v>46183.544363425928</v>
      </c>
      <c r="I14939" t="b">
        <v>0</v>
      </c>
      <c r="J14939" t="b">
        <v>0</v>
      </c>
      <c r="K14939" t="s">
        <v>41</v>
      </c>
      <c r="L14939" t="s">
        <v>60</v>
      </c>
      <c r="M14939">
        <v>213500</v>
      </c>
      <c r="N14939"/>
      <c r="O14939" t="s">
        <v>1990</v>
      </c>
      <c r="P14939" t="s">
        <v>589</v>
      </c>
    </row>
    <row r="14940" spans="1:16" x14ac:dyDescent="0.25">
      <c r="A14940" t="s">
        <v>5</v>
      </c>
      <c r="B14940" t="s">
        <v>25763</v>
      </c>
      <c r="C14940" t="s">
        <v>5029</v>
      </c>
      <c r="D14940" t="s">
        <v>4562</v>
      </c>
      <c r="E14940" t="s">
        <v>232</v>
      </c>
      <c r="F14940" t="b">
        <v>0</v>
      </c>
      <c r="G14940" t="s">
        <v>40</v>
      </c>
      <c r="H14940" s="1">
        <v>46183.547615740739</v>
      </c>
      <c r="I14940" t="b">
        <v>1</v>
      </c>
      <c r="J14940" t="b">
        <v>0</v>
      </c>
      <c r="K14940" t="s">
        <v>40</v>
      </c>
      <c r="L14940" t="s">
        <v>60</v>
      </c>
      <c r="M14940">
        <v>100000</v>
      </c>
      <c r="N14940"/>
      <c r="O14940" t="s">
        <v>25764</v>
      </c>
      <c r="P14940" t="s">
        <v>25765</v>
      </c>
    </row>
    <row r="14941" spans="1:16" x14ac:dyDescent="0.25">
      <c r="A14941" t="s">
        <v>3</v>
      </c>
      <c r="B14941" t="s">
        <v>4349</v>
      </c>
      <c r="C14941" t="s">
        <v>172</v>
      </c>
      <c r="D14941" t="s">
        <v>4526</v>
      </c>
      <c r="E14941" t="s">
        <v>88</v>
      </c>
      <c r="F14941" t="b">
        <v>0</v>
      </c>
      <c r="G14941" t="s">
        <v>68</v>
      </c>
      <c r="H14941" s="1">
        <v>46183.584560185183</v>
      </c>
      <c r="I14941" t="b">
        <v>0</v>
      </c>
      <c r="J14941" t="b">
        <v>1</v>
      </c>
      <c r="K14941" t="s">
        <v>41</v>
      </c>
      <c r="L14941" t="s">
        <v>74</v>
      </c>
      <c r="M14941"/>
      <c r="N14941">
        <v>40.5</v>
      </c>
      <c r="O14941" t="s">
        <v>126</v>
      </c>
      <c r="P14941" t="s">
        <v>802</v>
      </c>
    </row>
    <row r="14942" spans="1:16" x14ac:dyDescent="0.25">
      <c r="A14942" t="s">
        <v>3</v>
      </c>
      <c r="B14942" t="s">
        <v>8876</v>
      </c>
      <c r="C14942" t="s">
        <v>1636</v>
      </c>
      <c r="D14942" t="s">
        <v>4526</v>
      </c>
      <c r="E14942" t="s">
        <v>59</v>
      </c>
      <c r="F14942" t="b">
        <v>0</v>
      </c>
      <c r="G14942" t="s">
        <v>77</v>
      </c>
      <c r="H14942" s="1">
        <v>46183.584629629629</v>
      </c>
      <c r="I14942" t="b">
        <v>0</v>
      </c>
      <c r="J14942" t="b">
        <v>1</v>
      </c>
      <c r="K14942" t="s">
        <v>41</v>
      </c>
      <c r="L14942" t="s">
        <v>60</v>
      </c>
      <c r="M14942">
        <v>72500</v>
      </c>
      <c r="N14942"/>
      <c r="O14942" t="s">
        <v>26598</v>
      </c>
    </row>
    <row r="14943" spans="1:16" x14ac:dyDescent="0.25">
      <c r="A14943" t="s">
        <v>0</v>
      </c>
      <c r="B14943" t="s">
        <v>1730</v>
      </c>
      <c r="C14943" t="s">
        <v>2928</v>
      </c>
      <c r="D14943" t="s">
        <v>4526</v>
      </c>
      <c r="E14943" t="s">
        <v>88</v>
      </c>
      <c r="F14943" t="b">
        <v>0</v>
      </c>
      <c r="G14943" t="s">
        <v>65</v>
      </c>
      <c r="H14943" s="1">
        <v>46183.584780092591</v>
      </c>
      <c r="I14943" t="b">
        <v>0</v>
      </c>
      <c r="J14943" t="b">
        <v>0</v>
      </c>
      <c r="K14943" t="s">
        <v>41</v>
      </c>
      <c r="L14943" t="s">
        <v>74</v>
      </c>
      <c r="M14943"/>
      <c r="N14943">
        <v>62.5</v>
      </c>
      <c r="O14943" t="s">
        <v>22527</v>
      </c>
      <c r="P14943" t="s">
        <v>325</v>
      </c>
    </row>
    <row r="14944" spans="1:16" x14ac:dyDescent="0.25">
      <c r="A14944" t="s">
        <v>0</v>
      </c>
      <c r="B14944" t="s">
        <v>26599</v>
      </c>
      <c r="C14944" t="s">
        <v>76</v>
      </c>
      <c r="D14944" t="s">
        <v>141</v>
      </c>
      <c r="E14944" t="s">
        <v>88</v>
      </c>
      <c r="F14944" t="b">
        <v>1</v>
      </c>
      <c r="G14944" t="s">
        <v>41</v>
      </c>
      <c r="H14944" s="1">
        <v>46183.585833333331</v>
      </c>
      <c r="I14944" t="b">
        <v>1</v>
      </c>
      <c r="J14944" t="b">
        <v>0</v>
      </c>
      <c r="K14944" t="s">
        <v>41</v>
      </c>
      <c r="L14944" t="s">
        <v>74</v>
      </c>
      <c r="M14944"/>
      <c r="N14944">
        <v>17.5</v>
      </c>
      <c r="O14944" t="s">
        <v>141</v>
      </c>
      <c r="P14944" t="s">
        <v>26600</v>
      </c>
    </row>
    <row r="14945" spans="1:16" x14ac:dyDescent="0.25">
      <c r="A14945" t="s">
        <v>8</v>
      </c>
      <c r="B14945" t="s">
        <v>26601</v>
      </c>
      <c r="C14945" t="s">
        <v>5067</v>
      </c>
      <c r="D14945" t="s">
        <v>4526</v>
      </c>
      <c r="E14945" t="s">
        <v>59</v>
      </c>
      <c r="F14945" t="b">
        <v>0</v>
      </c>
      <c r="G14945" t="s">
        <v>40</v>
      </c>
      <c r="H14945" s="1">
        <v>46183.587280092594</v>
      </c>
      <c r="I14945" t="b">
        <v>0</v>
      </c>
      <c r="J14945" t="b">
        <v>0</v>
      </c>
      <c r="K14945" t="s">
        <v>40</v>
      </c>
      <c r="L14945" t="s">
        <v>60</v>
      </c>
      <c r="M14945">
        <v>95000</v>
      </c>
      <c r="N14945"/>
      <c r="O14945" t="s">
        <v>101</v>
      </c>
    </row>
    <row r="14946" spans="1:16" x14ac:dyDescent="0.25">
      <c r="A14946" t="s">
        <v>2</v>
      </c>
      <c r="B14946" t="s">
        <v>4457</v>
      </c>
      <c r="C14946" t="s">
        <v>41</v>
      </c>
      <c r="D14946" t="s">
        <v>4526</v>
      </c>
      <c r="E14946" t="s">
        <v>59</v>
      </c>
      <c r="F14946" t="b">
        <v>0</v>
      </c>
      <c r="G14946" t="s">
        <v>41</v>
      </c>
      <c r="H14946" s="1">
        <v>46183.587291666663</v>
      </c>
      <c r="I14946" t="b">
        <v>0</v>
      </c>
      <c r="J14946" t="b">
        <v>0</v>
      </c>
      <c r="K14946" t="s">
        <v>41</v>
      </c>
      <c r="L14946" t="s">
        <v>74</v>
      </c>
      <c r="M14946"/>
      <c r="N14946">
        <v>45</v>
      </c>
      <c r="O14946" t="s">
        <v>26602</v>
      </c>
      <c r="P14946" t="s">
        <v>26603</v>
      </c>
    </row>
    <row r="14947" spans="1:16" x14ac:dyDescent="0.25">
      <c r="A14947" t="s">
        <v>1</v>
      </c>
      <c r="B14947" t="s">
        <v>26604</v>
      </c>
      <c r="C14947" t="s">
        <v>455</v>
      </c>
      <c r="D14947" t="s">
        <v>4526</v>
      </c>
      <c r="E14947" t="s">
        <v>88</v>
      </c>
      <c r="F14947" t="b">
        <v>0</v>
      </c>
      <c r="G14947" t="s">
        <v>68</v>
      </c>
      <c r="H14947" s="1">
        <v>46183.587581018517</v>
      </c>
      <c r="I14947" t="b">
        <v>1</v>
      </c>
      <c r="J14947" t="b">
        <v>1</v>
      </c>
      <c r="K14947" t="s">
        <v>41</v>
      </c>
      <c r="L14947" t="s">
        <v>74</v>
      </c>
      <c r="M14947"/>
      <c r="N14947">
        <v>70</v>
      </c>
      <c r="O14947" t="s">
        <v>110</v>
      </c>
      <c r="P14947" t="s">
        <v>26605</v>
      </c>
    </row>
    <row r="14948" spans="1:16" x14ac:dyDescent="0.25">
      <c r="A14948" t="s">
        <v>7</v>
      </c>
      <c r="B14948" t="s">
        <v>26606</v>
      </c>
      <c r="C14948" t="s">
        <v>1015</v>
      </c>
      <c r="D14948" t="s">
        <v>12583</v>
      </c>
      <c r="E14948" t="s">
        <v>59</v>
      </c>
      <c r="F14948" t="b">
        <v>0</v>
      </c>
      <c r="G14948" t="s">
        <v>41</v>
      </c>
      <c r="H14948" s="1">
        <v>46183.58934027778</v>
      </c>
      <c r="I14948" t="b">
        <v>0</v>
      </c>
      <c r="J14948" t="b">
        <v>1</v>
      </c>
      <c r="K14948" t="s">
        <v>41</v>
      </c>
      <c r="L14948" t="s">
        <v>74</v>
      </c>
      <c r="M14948"/>
      <c r="N14948">
        <v>75.804999999999993</v>
      </c>
      <c r="O14948" t="s">
        <v>2035</v>
      </c>
      <c r="P14948" t="s">
        <v>802</v>
      </c>
    </row>
    <row r="14949" spans="1:16" x14ac:dyDescent="0.25">
      <c r="A14949" t="s">
        <v>0</v>
      </c>
      <c r="B14949" t="s">
        <v>26607</v>
      </c>
      <c r="C14949" t="s">
        <v>1629</v>
      </c>
      <c r="D14949" t="s">
        <v>4346</v>
      </c>
      <c r="E14949" t="s">
        <v>59</v>
      </c>
      <c r="F14949" t="b">
        <v>0</v>
      </c>
      <c r="G14949" t="s">
        <v>89</v>
      </c>
      <c r="H14949" s="1">
        <v>46183.626226851848</v>
      </c>
      <c r="I14949" t="b">
        <v>1</v>
      </c>
      <c r="J14949" t="b">
        <v>1</v>
      </c>
      <c r="K14949" t="s">
        <v>41</v>
      </c>
      <c r="L14949" t="s">
        <v>74</v>
      </c>
      <c r="M14949"/>
      <c r="N14949">
        <v>37.599999999999987</v>
      </c>
      <c r="O14949" t="s">
        <v>26608</v>
      </c>
      <c r="P14949" t="s">
        <v>4154</v>
      </c>
    </row>
    <row r="14950" spans="1:16" x14ac:dyDescent="0.25">
      <c r="A14950" t="s">
        <v>0</v>
      </c>
      <c r="B14950" t="s">
        <v>4164</v>
      </c>
      <c r="C14950" t="s">
        <v>17957</v>
      </c>
      <c r="D14950" t="s">
        <v>4346</v>
      </c>
      <c r="E14950" t="s">
        <v>88</v>
      </c>
      <c r="F14950" t="b">
        <v>0</v>
      </c>
      <c r="G14950" t="s">
        <v>68</v>
      </c>
      <c r="H14950" s="1">
        <v>46183.626226851848</v>
      </c>
      <c r="I14950" t="b">
        <v>0</v>
      </c>
      <c r="J14950" t="b">
        <v>1</v>
      </c>
      <c r="K14950" t="s">
        <v>41</v>
      </c>
      <c r="L14950" t="s">
        <v>74</v>
      </c>
      <c r="M14950"/>
      <c r="N14950">
        <v>54.5</v>
      </c>
      <c r="O14950" t="s">
        <v>155</v>
      </c>
      <c r="P14950" t="s">
        <v>283</v>
      </c>
    </row>
    <row r="14951" spans="1:16" x14ac:dyDescent="0.25">
      <c r="A14951" t="s">
        <v>7</v>
      </c>
      <c r="B14951" t="s">
        <v>1478</v>
      </c>
      <c r="C14951" t="s">
        <v>162</v>
      </c>
      <c r="D14951" t="s">
        <v>4526</v>
      </c>
      <c r="E14951" t="s">
        <v>88</v>
      </c>
      <c r="F14951" t="b">
        <v>0</v>
      </c>
      <c r="G14951" t="s">
        <v>73</v>
      </c>
      <c r="H14951" s="1">
        <v>46183.626226851848</v>
      </c>
      <c r="I14951" t="b">
        <v>0</v>
      </c>
      <c r="J14951" t="b">
        <v>0</v>
      </c>
      <c r="K14951" t="s">
        <v>41</v>
      </c>
      <c r="L14951" t="s">
        <v>74</v>
      </c>
      <c r="M14951"/>
      <c r="N14951">
        <v>65</v>
      </c>
      <c r="O14951" t="s">
        <v>26609</v>
      </c>
      <c r="P14951" t="s">
        <v>714</v>
      </c>
    </row>
    <row r="14952" spans="1:16" x14ac:dyDescent="0.25">
      <c r="A14952" t="s">
        <v>3</v>
      </c>
      <c r="B14952" t="s">
        <v>3775</v>
      </c>
      <c r="C14952" t="s">
        <v>592</v>
      </c>
      <c r="D14952" t="s">
        <v>4526</v>
      </c>
      <c r="E14952" t="s">
        <v>88</v>
      </c>
      <c r="F14952" t="b">
        <v>0</v>
      </c>
      <c r="G14952" t="s">
        <v>73</v>
      </c>
      <c r="H14952" s="1">
        <v>46183.626342592594</v>
      </c>
      <c r="I14952" t="b">
        <v>0</v>
      </c>
      <c r="J14952" t="b">
        <v>0</v>
      </c>
      <c r="K14952" t="s">
        <v>41</v>
      </c>
      <c r="L14952" t="s">
        <v>74</v>
      </c>
      <c r="M14952"/>
      <c r="N14952">
        <v>25</v>
      </c>
      <c r="O14952" t="s">
        <v>2705</v>
      </c>
    </row>
    <row r="14953" spans="1:16" x14ac:dyDescent="0.25">
      <c r="A14953" t="s">
        <v>0</v>
      </c>
      <c r="B14953" t="s">
        <v>7033</v>
      </c>
      <c r="C14953" t="s">
        <v>930</v>
      </c>
      <c r="D14953" t="s">
        <v>26610</v>
      </c>
      <c r="E14953" t="s">
        <v>59</v>
      </c>
      <c r="F14953" t="b">
        <v>0</v>
      </c>
      <c r="G14953" t="s">
        <v>19</v>
      </c>
      <c r="H14953" s="1">
        <v>46183.626851851863</v>
      </c>
      <c r="I14953" t="b">
        <v>1</v>
      </c>
      <c r="J14953" t="b">
        <v>0</v>
      </c>
      <c r="K14953" t="s">
        <v>19</v>
      </c>
      <c r="L14953" t="s">
        <v>60</v>
      </c>
      <c r="M14953">
        <v>512500</v>
      </c>
      <c r="N14953"/>
      <c r="O14953" t="s">
        <v>26611</v>
      </c>
    </row>
    <row r="14954" spans="1:16" x14ac:dyDescent="0.25">
      <c r="A14954" t="s">
        <v>6</v>
      </c>
      <c r="B14954" t="s">
        <v>26612</v>
      </c>
      <c r="C14954" t="s">
        <v>79</v>
      </c>
      <c r="D14954" t="s">
        <v>24160</v>
      </c>
      <c r="E14954" t="s">
        <v>59</v>
      </c>
      <c r="F14954" t="b">
        <v>0</v>
      </c>
      <c r="G14954" t="s">
        <v>77</v>
      </c>
      <c r="H14954" s="1">
        <v>46183.627615740741</v>
      </c>
      <c r="I14954" t="b">
        <v>0</v>
      </c>
      <c r="J14954" t="b">
        <v>0</v>
      </c>
      <c r="K14954" t="s">
        <v>41</v>
      </c>
      <c r="L14954" t="s">
        <v>60</v>
      </c>
      <c r="M14954">
        <v>213500</v>
      </c>
      <c r="N14954"/>
      <c r="O14954" t="s">
        <v>1990</v>
      </c>
      <c r="P14954" t="s">
        <v>310</v>
      </c>
    </row>
    <row r="14955" spans="1:16" x14ac:dyDescent="0.25">
      <c r="A14955" t="s">
        <v>2</v>
      </c>
      <c r="B14955" t="s">
        <v>466</v>
      </c>
      <c r="C14955" t="s">
        <v>10969</v>
      </c>
      <c r="D14955" t="s">
        <v>4346</v>
      </c>
      <c r="E14955" t="s">
        <v>59</v>
      </c>
      <c r="F14955" t="b">
        <v>0</v>
      </c>
      <c r="G14955" t="s">
        <v>65</v>
      </c>
      <c r="H14955" s="1">
        <v>46183.627650462957</v>
      </c>
      <c r="I14955" t="b">
        <v>0</v>
      </c>
      <c r="J14955" t="b">
        <v>0</v>
      </c>
      <c r="K14955" t="s">
        <v>41</v>
      </c>
      <c r="L14955" t="s">
        <v>60</v>
      </c>
      <c r="M14955">
        <v>90000</v>
      </c>
      <c r="N14955"/>
      <c r="O14955" t="s">
        <v>26613</v>
      </c>
      <c r="P14955" t="s">
        <v>85</v>
      </c>
    </row>
    <row r="14956" spans="1:16" x14ac:dyDescent="0.25">
      <c r="A14956" t="s">
        <v>6</v>
      </c>
      <c r="B14956" t="s">
        <v>26614</v>
      </c>
      <c r="C14956" t="s">
        <v>40</v>
      </c>
      <c r="D14956" t="s">
        <v>4526</v>
      </c>
      <c r="E14956" t="s">
        <v>59</v>
      </c>
      <c r="F14956" t="b">
        <v>0</v>
      </c>
      <c r="G14956" t="s">
        <v>40</v>
      </c>
      <c r="H14956" s="1">
        <v>46183.628923611112</v>
      </c>
      <c r="I14956" t="b">
        <v>0</v>
      </c>
      <c r="J14956" t="b">
        <v>0</v>
      </c>
      <c r="K14956" t="s">
        <v>40</v>
      </c>
      <c r="L14956" t="s">
        <v>60</v>
      </c>
      <c r="M14956">
        <v>127500</v>
      </c>
      <c r="N14956"/>
      <c r="O14956" t="s">
        <v>101</v>
      </c>
      <c r="P14956" t="s">
        <v>85</v>
      </c>
    </row>
    <row r="14957" spans="1:16" x14ac:dyDescent="0.25">
      <c r="A14957" t="s">
        <v>2</v>
      </c>
      <c r="B14957" t="s">
        <v>3088</v>
      </c>
      <c r="C14957" t="s">
        <v>6862</v>
      </c>
      <c r="D14957" t="s">
        <v>4526</v>
      </c>
      <c r="E14957" t="s">
        <v>59</v>
      </c>
      <c r="F14957" t="b">
        <v>0</v>
      </c>
      <c r="G14957" t="s">
        <v>40</v>
      </c>
      <c r="H14957" s="1">
        <v>46183.628946759258</v>
      </c>
      <c r="I14957" t="b">
        <v>1</v>
      </c>
      <c r="J14957" t="b">
        <v>0</v>
      </c>
      <c r="K14957" t="s">
        <v>40</v>
      </c>
      <c r="L14957" t="s">
        <v>60</v>
      </c>
      <c r="M14957">
        <v>52500</v>
      </c>
      <c r="N14957"/>
      <c r="O14957" t="s">
        <v>101</v>
      </c>
      <c r="P14957" t="s">
        <v>146</v>
      </c>
    </row>
    <row r="14958" spans="1:16" x14ac:dyDescent="0.25">
      <c r="A14958" t="s">
        <v>1</v>
      </c>
      <c r="B14958" t="s">
        <v>26615</v>
      </c>
      <c r="C14958" t="s">
        <v>422</v>
      </c>
      <c r="D14958" t="s">
        <v>4526</v>
      </c>
      <c r="E14958" t="s">
        <v>88</v>
      </c>
      <c r="F14958" t="b">
        <v>0</v>
      </c>
      <c r="G14958" t="s">
        <v>89</v>
      </c>
      <c r="H14958" s="1">
        <v>46183.62909722222</v>
      </c>
      <c r="I14958" t="b">
        <v>1</v>
      </c>
      <c r="J14958" t="b">
        <v>0</v>
      </c>
      <c r="K14958" t="s">
        <v>41</v>
      </c>
      <c r="L14958" t="s">
        <v>74</v>
      </c>
      <c r="M14958"/>
      <c r="N14958">
        <v>41</v>
      </c>
      <c r="O14958" t="s">
        <v>26616</v>
      </c>
      <c r="P14958" t="s">
        <v>26617</v>
      </c>
    </row>
    <row r="14959" spans="1:16" x14ac:dyDescent="0.25">
      <c r="A14959" t="s">
        <v>1</v>
      </c>
      <c r="B14959" t="s">
        <v>8512</v>
      </c>
      <c r="C14959" t="s">
        <v>218</v>
      </c>
      <c r="D14959" t="s">
        <v>4526</v>
      </c>
      <c r="E14959" t="s">
        <v>88</v>
      </c>
      <c r="F14959" t="b">
        <v>0</v>
      </c>
      <c r="G14959" t="s">
        <v>89</v>
      </c>
      <c r="H14959" s="1">
        <v>46183.629143518519</v>
      </c>
      <c r="I14959" t="b">
        <v>1</v>
      </c>
      <c r="J14959" t="b">
        <v>0</v>
      </c>
      <c r="K14959" t="s">
        <v>41</v>
      </c>
      <c r="L14959" t="s">
        <v>74</v>
      </c>
      <c r="M14959"/>
      <c r="N14959">
        <v>77.5</v>
      </c>
      <c r="O14959" t="s">
        <v>4228</v>
      </c>
      <c r="P14959" t="s">
        <v>26618</v>
      </c>
    </row>
    <row r="14960" spans="1:16" x14ac:dyDescent="0.25">
      <c r="A14960" t="s">
        <v>1</v>
      </c>
      <c r="B14960" t="s">
        <v>17172</v>
      </c>
      <c r="C14960" t="s">
        <v>913</v>
      </c>
      <c r="D14960" t="s">
        <v>4346</v>
      </c>
      <c r="E14960" t="s">
        <v>59</v>
      </c>
      <c r="F14960" t="b">
        <v>0</v>
      </c>
      <c r="G14960" t="s">
        <v>20</v>
      </c>
      <c r="H14960" s="1">
        <v>46183.630104166667</v>
      </c>
      <c r="I14960" t="b">
        <v>1</v>
      </c>
      <c r="J14960" t="b">
        <v>0</v>
      </c>
      <c r="K14960" t="s">
        <v>20</v>
      </c>
      <c r="L14960" t="s">
        <v>60</v>
      </c>
      <c r="M14960">
        <v>57500</v>
      </c>
      <c r="N14960"/>
      <c r="O14960" t="s">
        <v>670</v>
      </c>
      <c r="P14960" t="s">
        <v>26619</v>
      </c>
    </row>
    <row r="14961" spans="1:16" x14ac:dyDescent="0.25">
      <c r="A14961" t="s">
        <v>3</v>
      </c>
      <c r="B14961" t="s">
        <v>3</v>
      </c>
      <c r="C14961" t="s">
        <v>454</v>
      </c>
      <c r="D14961" t="s">
        <v>4526</v>
      </c>
      <c r="E14961" t="s">
        <v>88</v>
      </c>
      <c r="F14961" t="b">
        <v>0</v>
      </c>
      <c r="G14961" t="s">
        <v>65</v>
      </c>
      <c r="H14961" s="1">
        <v>46183.668055555558</v>
      </c>
      <c r="I14961" t="b">
        <v>0</v>
      </c>
      <c r="J14961" t="b">
        <v>1</v>
      </c>
      <c r="K14961" t="s">
        <v>41</v>
      </c>
      <c r="L14961" t="s">
        <v>74</v>
      </c>
      <c r="M14961"/>
      <c r="N14961">
        <v>39</v>
      </c>
      <c r="O14961" t="s">
        <v>126</v>
      </c>
      <c r="P14961" t="s">
        <v>26620</v>
      </c>
    </row>
    <row r="14962" spans="1:16" x14ac:dyDescent="0.25">
      <c r="A14962" t="s">
        <v>0</v>
      </c>
      <c r="B14962" t="s">
        <v>2227</v>
      </c>
      <c r="C14962" t="s">
        <v>142</v>
      </c>
      <c r="D14962" t="s">
        <v>4346</v>
      </c>
      <c r="E14962" t="s">
        <v>59</v>
      </c>
      <c r="F14962" t="b">
        <v>0</v>
      </c>
      <c r="G14962" t="s">
        <v>65</v>
      </c>
      <c r="H14962" s="1">
        <v>46183.668067129627</v>
      </c>
      <c r="I14962" t="b">
        <v>0</v>
      </c>
      <c r="J14962" t="b">
        <v>1</v>
      </c>
      <c r="K14962" t="s">
        <v>41</v>
      </c>
      <c r="L14962" t="s">
        <v>60</v>
      </c>
      <c r="M14962">
        <v>81599.5</v>
      </c>
      <c r="N14962"/>
      <c r="O14962" t="s">
        <v>26621</v>
      </c>
      <c r="P14962" t="s">
        <v>26622</v>
      </c>
    </row>
    <row r="14963" spans="1:16" x14ac:dyDescent="0.25">
      <c r="A14963" t="s">
        <v>3</v>
      </c>
      <c r="B14963" t="s">
        <v>26623</v>
      </c>
      <c r="C14963" t="s">
        <v>559</v>
      </c>
      <c r="D14963" t="s">
        <v>4526</v>
      </c>
      <c r="E14963" t="s">
        <v>88</v>
      </c>
      <c r="F14963" t="b">
        <v>0</v>
      </c>
      <c r="G14963" t="s">
        <v>65</v>
      </c>
      <c r="H14963" s="1">
        <v>46183.668194444443</v>
      </c>
      <c r="I14963" t="b">
        <v>0</v>
      </c>
      <c r="J14963" t="b">
        <v>1</v>
      </c>
      <c r="K14963" t="s">
        <v>41</v>
      </c>
      <c r="L14963" t="s">
        <v>74</v>
      </c>
      <c r="M14963"/>
      <c r="N14963">
        <v>80</v>
      </c>
      <c r="O14963" t="s">
        <v>403</v>
      </c>
    </row>
    <row r="14964" spans="1:16" x14ac:dyDescent="0.25">
      <c r="A14964" t="s">
        <v>0</v>
      </c>
      <c r="B14964" t="s">
        <v>26624</v>
      </c>
      <c r="C14964" t="s">
        <v>13643</v>
      </c>
      <c r="D14964" t="s">
        <v>20103</v>
      </c>
      <c r="E14964" t="s">
        <v>621</v>
      </c>
      <c r="F14964" t="b">
        <v>0</v>
      </c>
      <c r="G14964" t="s">
        <v>20</v>
      </c>
      <c r="H14964" s="1">
        <v>46183.668680555558</v>
      </c>
      <c r="I14964" t="b">
        <v>0</v>
      </c>
      <c r="J14964" t="b">
        <v>0</v>
      </c>
      <c r="K14964" t="s">
        <v>20</v>
      </c>
      <c r="L14964" t="s">
        <v>74</v>
      </c>
      <c r="M14964"/>
      <c r="N14964">
        <v>14.15</v>
      </c>
      <c r="O14964" t="s">
        <v>13644</v>
      </c>
      <c r="P14964" t="s">
        <v>85</v>
      </c>
    </row>
    <row r="14965" spans="1:16" x14ac:dyDescent="0.25">
      <c r="A14965" t="s">
        <v>0</v>
      </c>
      <c r="B14965" t="s">
        <v>26625</v>
      </c>
      <c r="C14965" t="s">
        <v>330</v>
      </c>
      <c r="D14965" t="s">
        <v>4526</v>
      </c>
      <c r="E14965" t="s">
        <v>88</v>
      </c>
      <c r="F14965" t="b">
        <v>0</v>
      </c>
      <c r="G14965" t="s">
        <v>41</v>
      </c>
      <c r="H14965" s="1">
        <v>46183.669178240743</v>
      </c>
      <c r="I14965" t="b">
        <v>1</v>
      </c>
      <c r="J14965" t="b">
        <v>1</v>
      </c>
      <c r="K14965" t="s">
        <v>41</v>
      </c>
      <c r="L14965" t="s">
        <v>74</v>
      </c>
      <c r="M14965"/>
      <c r="N14965">
        <v>75</v>
      </c>
      <c r="O14965" t="s">
        <v>403</v>
      </c>
    </row>
    <row r="14966" spans="1:16" x14ac:dyDescent="0.25">
      <c r="A14966" t="s">
        <v>6</v>
      </c>
      <c r="B14966" t="s">
        <v>26626</v>
      </c>
      <c r="C14966" t="s">
        <v>246</v>
      </c>
      <c r="D14966" t="s">
        <v>4526</v>
      </c>
      <c r="E14966" t="s">
        <v>59</v>
      </c>
      <c r="F14966" t="b">
        <v>0</v>
      </c>
      <c r="G14966" t="s">
        <v>65</v>
      </c>
      <c r="H14966" s="1">
        <v>46183.669351851851</v>
      </c>
      <c r="I14966" t="b">
        <v>0</v>
      </c>
      <c r="J14966" t="b">
        <v>0</v>
      </c>
      <c r="K14966" t="s">
        <v>41</v>
      </c>
      <c r="L14966" t="s">
        <v>60</v>
      </c>
      <c r="M14966">
        <v>192000</v>
      </c>
      <c r="N14966"/>
      <c r="O14966" t="s">
        <v>26627</v>
      </c>
      <c r="P14966" t="s">
        <v>2245</v>
      </c>
    </row>
    <row r="14967" spans="1:16" x14ac:dyDescent="0.25">
      <c r="A14967" t="s">
        <v>1</v>
      </c>
      <c r="B14967" t="s">
        <v>1</v>
      </c>
      <c r="C14967" t="s">
        <v>76</v>
      </c>
      <c r="D14967" t="s">
        <v>4622</v>
      </c>
      <c r="E14967" t="s">
        <v>59</v>
      </c>
      <c r="F14967" t="b">
        <v>1</v>
      </c>
      <c r="G14967" t="s">
        <v>89</v>
      </c>
      <c r="H14967" s="1">
        <v>46183.670729166668</v>
      </c>
      <c r="I14967" t="b">
        <v>0</v>
      </c>
      <c r="J14967" t="b">
        <v>1</v>
      </c>
      <c r="K14967" t="s">
        <v>41</v>
      </c>
      <c r="L14967" t="s">
        <v>60</v>
      </c>
      <c r="M14967">
        <v>167000</v>
      </c>
      <c r="N14967"/>
      <c r="O14967" t="s">
        <v>4060</v>
      </c>
      <c r="P14967" t="s">
        <v>26628</v>
      </c>
    </row>
    <row r="14968" spans="1:16" x14ac:dyDescent="0.25">
      <c r="A14968" t="s">
        <v>5</v>
      </c>
      <c r="B14968" t="s">
        <v>26629</v>
      </c>
      <c r="C14968" t="s">
        <v>752</v>
      </c>
      <c r="D14968" t="s">
        <v>4526</v>
      </c>
      <c r="E14968" t="s">
        <v>88</v>
      </c>
      <c r="F14968" t="b">
        <v>0</v>
      </c>
      <c r="G14968" t="s">
        <v>68</v>
      </c>
      <c r="H14968" s="1">
        <v>46183.670891203707</v>
      </c>
      <c r="I14968" t="b">
        <v>0</v>
      </c>
      <c r="J14968" t="b">
        <v>1</v>
      </c>
      <c r="K14968" t="s">
        <v>41</v>
      </c>
      <c r="L14968" t="s">
        <v>74</v>
      </c>
      <c r="M14968"/>
      <c r="N14968">
        <v>57</v>
      </c>
      <c r="O14968" t="s">
        <v>403</v>
      </c>
      <c r="P14968" t="s">
        <v>1260</v>
      </c>
    </row>
    <row r="14969" spans="1:16" x14ac:dyDescent="0.25">
      <c r="A14969" t="s">
        <v>4</v>
      </c>
      <c r="B14969" t="s">
        <v>26630</v>
      </c>
      <c r="C14969" t="s">
        <v>451</v>
      </c>
      <c r="D14969" t="s">
        <v>4526</v>
      </c>
      <c r="E14969" t="s">
        <v>59</v>
      </c>
      <c r="F14969" t="b">
        <v>0</v>
      </c>
      <c r="G14969" t="s">
        <v>68</v>
      </c>
      <c r="H14969" s="1">
        <v>46183.670925925922</v>
      </c>
      <c r="I14969" t="b">
        <v>0</v>
      </c>
      <c r="J14969" t="b">
        <v>1</v>
      </c>
      <c r="K14969" t="s">
        <v>41</v>
      </c>
      <c r="L14969" t="s">
        <v>60</v>
      </c>
      <c r="M14969">
        <v>200000</v>
      </c>
      <c r="N14969"/>
      <c r="O14969" t="s">
        <v>1610</v>
      </c>
      <c r="P14969" t="s">
        <v>26631</v>
      </c>
    </row>
    <row r="14970" spans="1:16" x14ac:dyDescent="0.25">
      <c r="A14970" t="s">
        <v>1</v>
      </c>
      <c r="B14970" t="s">
        <v>26632</v>
      </c>
      <c r="C14970" t="s">
        <v>7647</v>
      </c>
      <c r="D14970" t="s">
        <v>4346</v>
      </c>
      <c r="E14970" t="s">
        <v>88</v>
      </c>
      <c r="F14970" t="b">
        <v>0</v>
      </c>
      <c r="G14970" t="s">
        <v>13</v>
      </c>
      <c r="H14970" s="1">
        <v>46183.671342592592</v>
      </c>
      <c r="I14970" t="b">
        <v>1</v>
      </c>
      <c r="J14970" t="b">
        <v>0</v>
      </c>
      <c r="K14970" t="s">
        <v>13</v>
      </c>
      <c r="L14970" t="s">
        <v>74</v>
      </c>
      <c r="M14970"/>
      <c r="N14970">
        <v>95</v>
      </c>
      <c r="O14970" t="s">
        <v>7813</v>
      </c>
      <c r="P14970" t="s">
        <v>20045</v>
      </c>
    </row>
    <row r="14971" spans="1:16" x14ac:dyDescent="0.25">
      <c r="A14971" t="s">
        <v>3</v>
      </c>
      <c r="B14971" t="s">
        <v>26633</v>
      </c>
      <c r="C14971" t="s">
        <v>1456</v>
      </c>
      <c r="D14971" t="s">
        <v>4526</v>
      </c>
      <c r="E14971" t="s">
        <v>59</v>
      </c>
      <c r="F14971" t="b">
        <v>0</v>
      </c>
      <c r="G14971" t="s">
        <v>89</v>
      </c>
      <c r="H14971" s="1">
        <v>46183.709722222222</v>
      </c>
      <c r="I14971" t="b">
        <v>0</v>
      </c>
      <c r="J14971" t="b">
        <v>0</v>
      </c>
      <c r="K14971" t="s">
        <v>41</v>
      </c>
      <c r="L14971" t="s">
        <v>60</v>
      </c>
      <c r="M14971">
        <v>85000</v>
      </c>
      <c r="N14971"/>
      <c r="O14971" t="s">
        <v>26634</v>
      </c>
    </row>
    <row r="14972" spans="1:16" x14ac:dyDescent="0.25">
      <c r="A14972" t="s">
        <v>6</v>
      </c>
      <c r="B14972" t="s">
        <v>26635</v>
      </c>
      <c r="C14972" t="s">
        <v>246</v>
      </c>
      <c r="D14972" t="s">
        <v>4346</v>
      </c>
      <c r="E14972" t="s">
        <v>59</v>
      </c>
      <c r="F14972" t="b">
        <v>0</v>
      </c>
      <c r="G14972" t="s">
        <v>65</v>
      </c>
      <c r="H14972" s="1">
        <v>46183.711006944453</v>
      </c>
      <c r="I14972" t="b">
        <v>0</v>
      </c>
      <c r="J14972" t="b">
        <v>1</v>
      </c>
      <c r="K14972" t="s">
        <v>41</v>
      </c>
      <c r="L14972" t="s">
        <v>60</v>
      </c>
      <c r="M14972">
        <v>187500</v>
      </c>
      <c r="N14972"/>
      <c r="O14972" t="s">
        <v>1452</v>
      </c>
      <c r="P14972" t="s">
        <v>235</v>
      </c>
    </row>
    <row r="14973" spans="1:16" x14ac:dyDescent="0.25">
      <c r="A14973" t="s">
        <v>1</v>
      </c>
      <c r="B14973" t="s">
        <v>26636</v>
      </c>
      <c r="C14973" t="s">
        <v>515</v>
      </c>
      <c r="D14973" t="s">
        <v>5349</v>
      </c>
      <c r="E14973" t="s">
        <v>59</v>
      </c>
      <c r="F14973" t="b">
        <v>0</v>
      </c>
      <c r="G14973" t="s">
        <v>68</v>
      </c>
      <c r="H14973" s="1">
        <v>46183.712430555563</v>
      </c>
      <c r="I14973" t="b">
        <v>0</v>
      </c>
      <c r="J14973" t="b">
        <v>1</v>
      </c>
      <c r="K14973" t="s">
        <v>41</v>
      </c>
      <c r="L14973" t="s">
        <v>60</v>
      </c>
      <c r="M14973">
        <v>128825</v>
      </c>
      <c r="N14973"/>
      <c r="O14973" t="s">
        <v>2599</v>
      </c>
      <c r="P14973" t="s">
        <v>26637</v>
      </c>
    </row>
    <row r="14974" spans="1:16" x14ac:dyDescent="0.25">
      <c r="A14974" t="s">
        <v>1</v>
      </c>
      <c r="B14974" t="s">
        <v>26638</v>
      </c>
      <c r="C14974" t="s">
        <v>145</v>
      </c>
      <c r="D14974" t="s">
        <v>367</v>
      </c>
      <c r="E14974" t="s">
        <v>59</v>
      </c>
      <c r="F14974" t="b">
        <v>0</v>
      </c>
      <c r="G14974" t="s">
        <v>89</v>
      </c>
      <c r="H14974" s="1">
        <v>46183.712442129632</v>
      </c>
      <c r="I14974" t="b">
        <v>0</v>
      </c>
      <c r="J14974" t="b">
        <v>1</v>
      </c>
      <c r="K14974" t="s">
        <v>41</v>
      </c>
      <c r="L14974" t="s">
        <v>60</v>
      </c>
      <c r="M14974">
        <v>144500</v>
      </c>
      <c r="N14974"/>
      <c r="O14974" t="s">
        <v>1721</v>
      </c>
      <c r="P14974" t="s">
        <v>26639</v>
      </c>
    </row>
    <row r="14975" spans="1:16" x14ac:dyDescent="0.25">
      <c r="A14975" t="s">
        <v>0</v>
      </c>
      <c r="B14975" t="s">
        <v>26640</v>
      </c>
      <c r="C14975" t="s">
        <v>76</v>
      </c>
      <c r="D14975" t="s">
        <v>4346</v>
      </c>
      <c r="E14975" t="s">
        <v>59</v>
      </c>
      <c r="F14975" t="b">
        <v>1</v>
      </c>
      <c r="G14975" t="s">
        <v>65</v>
      </c>
      <c r="H14975" s="1">
        <v>46183.751226851848</v>
      </c>
      <c r="I14975" t="b">
        <v>0</v>
      </c>
      <c r="J14975" t="b">
        <v>0</v>
      </c>
      <c r="K14975" t="s">
        <v>41</v>
      </c>
      <c r="L14975" t="s">
        <v>60</v>
      </c>
      <c r="M14975">
        <v>69451</v>
      </c>
      <c r="N14975"/>
      <c r="O14975" t="s">
        <v>26641</v>
      </c>
      <c r="P14975" t="s">
        <v>146</v>
      </c>
    </row>
    <row r="14976" spans="1:16" x14ac:dyDescent="0.25">
      <c r="A14976" t="s">
        <v>3</v>
      </c>
      <c r="B14976" t="s">
        <v>26642</v>
      </c>
      <c r="C14976" t="s">
        <v>148</v>
      </c>
      <c r="D14976" t="s">
        <v>2360</v>
      </c>
      <c r="E14976" t="s">
        <v>59</v>
      </c>
      <c r="F14976" t="b">
        <v>0</v>
      </c>
      <c r="G14976" t="s">
        <v>89</v>
      </c>
      <c r="H14976" s="1">
        <v>46183.75141203704</v>
      </c>
      <c r="I14976" t="b">
        <v>0</v>
      </c>
      <c r="J14976" t="b">
        <v>1</v>
      </c>
      <c r="K14976" t="s">
        <v>41</v>
      </c>
      <c r="L14976" t="s">
        <v>60</v>
      </c>
      <c r="M14976">
        <v>107675</v>
      </c>
      <c r="N14976"/>
      <c r="O14976" t="s">
        <v>1218</v>
      </c>
      <c r="P14976" t="s">
        <v>3118</v>
      </c>
    </row>
    <row r="14977" spans="1:16" x14ac:dyDescent="0.25">
      <c r="A14977" t="s">
        <v>2</v>
      </c>
      <c r="B14977" t="s">
        <v>26643</v>
      </c>
      <c r="C14977" t="s">
        <v>112</v>
      </c>
      <c r="D14977" t="s">
        <v>4526</v>
      </c>
      <c r="E14977" t="s">
        <v>59</v>
      </c>
      <c r="F14977" t="b">
        <v>0</v>
      </c>
      <c r="G14977" t="s">
        <v>65</v>
      </c>
      <c r="H14977" s="1">
        <v>46183.752650462957</v>
      </c>
      <c r="I14977" t="b">
        <v>0</v>
      </c>
      <c r="J14977" t="b">
        <v>0</v>
      </c>
      <c r="K14977" t="s">
        <v>41</v>
      </c>
      <c r="L14977" t="s">
        <v>60</v>
      </c>
      <c r="M14977">
        <v>97500</v>
      </c>
      <c r="N14977"/>
      <c r="O14977" t="s">
        <v>26644</v>
      </c>
      <c r="P14977" t="s">
        <v>26645</v>
      </c>
    </row>
    <row r="14978" spans="1:16" x14ac:dyDescent="0.25">
      <c r="A14978" t="s">
        <v>1</v>
      </c>
      <c r="B14978" t="s">
        <v>316</v>
      </c>
      <c r="C14978" t="s">
        <v>2328</v>
      </c>
      <c r="D14978" t="s">
        <v>4346</v>
      </c>
      <c r="E14978" t="s">
        <v>59</v>
      </c>
      <c r="F14978" t="b">
        <v>0</v>
      </c>
      <c r="G14978" t="s">
        <v>65</v>
      </c>
      <c r="H14978" s="1">
        <v>46183.75408564815</v>
      </c>
      <c r="I14978" t="b">
        <v>1</v>
      </c>
      <c r="J14978" t="b">
        <v>1</v>
      </c>
      <c r="K14978" t="s">
        <v>41</v>
      </c>
      <c r="L14978" t="s">
        <v>60</v>
      </c>
      <c r="M14978">
        <v>171500</v>
      </c>
      <c r="N14978"/>
      <c r="O14978" t="s">
        <v>1172</v>
      </c>
      <c r="P14978" t="s">
        <v>22873</v>
      </c>
    </row>
    <row r="14979" spans="1:16" x14ac:dyDescent="0.25">
      <c r="A14979" t="s">
        <v>0</v>
      </c>
      <c r="B14979" t="s">
        <v>2666</v>
      </c>
      <c r="C14979" t="s">
        <v>1384</v>
      </c>
      <c r="D14979" t="s">
        <v>4526</v>
      </c>
      <c r="E14979" t="s">
        <v>59</v>
      </c>
      <c r="F14979" t="b">
        <v>0</v>
      </c>
      <c r="G14979" t="s">
        <v>77</v>
      </c>
      <c r="H14979" s="1">
        <v>46183.792951388888</v>
      </c>
      <c r="I14979" t="b">
        <v>1</v>
      </c>
      <c r="J14979" t="b">
        <v>1</v>
      </c>
      <c r="K14979" t="s">
        <v>41</v>
      </c>
      <c r="L14979" t="s">
        <v>60</v>
      </c>
      <c r="M14979">
        <v>155000</v>
      </c>
      <c r="N14979"/>
      <c r="O14979" t="s">
        <v>215</v>
      </c>
      <c r="P14979" t="s">
        <v>1738</v>
      </c>
    </row>
    <row r="14980" spans="1:16" x14ac:dyDescent="0.25">
      <c r="A14980" t="s">
        <v>7</v>
      </c>
      <c r="B14980" t="s">
        <v>3838</v>
      </c>
      <c r="C14980" t="s">
        <v>79</v>
      </c>
      <c r="D14980" t="s">
        <v>4526</v>
      </c>
      <c r="E14980" t="s">
        <v>59</v>
      </c>
      <c r="F14980" t="b">
        <v>0</v>
      </c>
      <c r="G14980" t="s">
        <v>77</v>
      </c>
      <c r="H14980" s="1">
        <v>46183.792951388888</v>
      </c>
      <c r="I14980" t="b">
        <v>0</v>
      </c>
      <c r="J14980" t="b">
        <v>0</v>
      </c>
      <c r="K14980" t="s">
        <v>41</v>
      </c>
      <c r="L14980" t="s">
        <v>60</v>
      </c>
      <c r="M14980">
        <v>202000</v>
      </c>
      <c r="N14980"/>
      <c r="O14980" t="s">
        <v>26646</v>
      </c>
      <c r="P14980" t="s">
        <v>26647</v>
      </c>
    </row>
    <row r="14981" spans="1:16" x14ac:dyDescent="0.25">
      <c r="A14981" t="s">
        <v>2</v>
      </c>
      <c r="B14981" t="s">
        <v>1628</v>
      </c>
      <c r="C14981" t="s">
        <v>271</v>
      </c>
      <c r="D14981" t="s">
        <v>4346</v>
      </c>
      <c r="E14981" t="s">
        <v>88</v>
      </c>
      <c r="F14981" t="b">
        <v>0</v>
      </c>
      <c r="G14981" t="s">
        <v>77</v>
      </c>
      <c r="H14981" s="1">
        <v>46183.794282407413</v>
      </c>
      <c r="I14981" t="b">
        <v>0</v>
      </c>
      <c r="J14981" t="b">
        <v>1</v>
      </c>
      <c r="K14981" t="s">
        <v>41</v>
      </c>
      <c r="L14981" t="s">
        <v>74</v>
      </c>
      <c r="M14981"/>
      <c r="N14981">
        <v>79</v>
      </c>
      <c r="O14981" t="s">
        <v>1469</v>
      </c>
      <c r="P14981" t="s">
        <v>26648</v>
      </c>
    </row>
    <row r="14982" spans="1:16" x14ac:dyDescent="0.25">
      <c r="A14982" t="s">
        <v>6</v>
      </c>
      <c r="B14982" t="s">
        <v>26649</v>
      </c>
      <c r="C14982" t="s">
        <v>1943</v>
      </c>
      <c r="D14982" t="s">
        <v>4346</v>
      </c>
      <c r="E14982" t="s">
        <v>88</v>
      </c>
      <c r="F14982" t="b">
        <v>0</v>
      </c>
      <c r="G14982" t="s">
        <v>89</v>
      </c>
      <c r="H14982" s="1">
        <v>46183.794293981482</v>
      </c>
      <c r="I14982" t="b">
        <v>0</v>
      </c>
      <c r="J14982" t="b">
        <v>0</v>
      </c>
      <c r="K14982" t="s">
        <v>41</v>
      </c>
      <c r="L14982" t="s">
        <v>74</v>
      </c>
      <c r="M14982"/>
      <c r="N14982">
        <v>72.5</v>
      </c>
      <c r="O14982" t="s">
        <v>20224</v>
      </c>
      <c r="P14982" t="s">
        <v>26650</v>
      </c>
    </row>
    <row r="14983" spans="1:16" x14ac:dyDescent="0.25">
      <c r="A14983" t="s">
        <v>2</v>
      </c>
      <c r="B14983" t="s">
        <v>26651</v>
      </c>
      <c r="C14983" t="s">
        <v>181</v>
      </c>
      <c r="D14983" t="s">
        <v>4346</v>
      </c>
      <c r="E14983" t="s">
        <v>88</v>
      </c>
      <c r="F14983" t="b">
        <v>0</v>
      </c>
      <c r="G14983" t="s">
        <v>89</v>
      </c>
      <c r="H14983" s="1">
        <v>46183.794293981482</v>
      </c>
      <c r="I14983" t="b">
        <v>0</v>
      </c>
      <c r="J14983" t="b">
        <v>0</v>
      </c>
      <c r="K14983" t="s">
        <v>41</v>
      </c>
      <c r="L14983" t="s">
        <v>74</v>
      </c>
      <c r="M14983"/>
      <c r="N14983">
        <v>60.5</v>
      </c>
      <c r="O14983" t="s">
        <v>20224</v>
      </c>
      <c r="P14983" t="s">
        <v>954</v>
      </c>
    </row>
    <row r="14984" spans="1:16" x14ac:dyDescent="0.25">
      <c r="A14984" t="s">
        <v>5</v>
      </c>
      <c r="B14984" t="s">
        <v>471</v>
      </c>
      <c r="C14984" t="s">
        <v>1030</v>
      </c>
      <c r="D14984" t="s">
        <v>4346</v>
      </c>
      <c r="E14984" t="s">
        <v>88</v>
      </c>
      <c r="F14984" t="b">
        <v>0</v>
      </c>
      <c r="G14984" t="s">
        <v>68</v>
      </c>
      <c r="H14984" s="1">
        <v>46183.795752314807</v>
      </c>
      <c r="I14984" t="b">
        <v>1</v>
      </c>
      <c r="J14984" t="b">
        <v>0</v>
      </c>
      <c r="K14984" t="s">
        <v>41</v>
      </c>
      <c r="L14984" t="s">
        <v>74</v>
      </c>
      <c r="M14984"/>
      <c r="N14984">
        <v>57.5</v>
      </c>
      <c r="O14984" t="s">
        <v>3564</v>
      </c>
      <c r="P14984" t="s">
        <v>19179</v>
      </c>
    </row>
    <row r="14985" spans="1:16" x14ac:dyDescent="0.25">
      <c r="A14985" t="s">
        <v>1</v>
      </c>
      <c r="B14985" t="s">
        <v>439</v>
      </c>
      <c r="C14985" t="s">
        <v>189</v>
      </c>
      <c r="D14985" t="s">
        <v>4526</v>
      </c>
      <c r="E14985" t="s">
        <v>59</v>
      </c>
      <c r="F14985" t="b">
        <v>0</v>
      </c>
      <c r="G14985" t="s">
        <v>89</v>
      </c>
      <c r="H14985" s="1">
        <v>46183.795844907407</v>
      </c>
      <c r="I14985" t="b">
        <v>0</v>
      </c>
      <c r="J14985" t="b">
        <v>0</v>
      </c>
      <c r="K14985" t="s">
        <v>41</v>
      </c>
      <c r="L14985" t="s">
        <v>60</v>
      </c>
      <c r="M14985">
        <v>216000</v>
      </c>
      <c r="N14985"/>
      <c r="O14985" t="s">
        <v>26652</v>
      </c>
      <c r="P14985" t="s">
        <v>26653</v>
      </c>
    </row>
    <row r="14986" spans="1:16" x14ac:dyDescent="0.25">
      <c r="A14986" t="s">
        <v>0</v>
      </c>
      <c r="B14986" t="s">
        <v>228</v>
      </c>
      <c r="C14986" t="s">
        <v>880</v>
      </c>
      <c r="D14986" t="s">
        <v>4346</v>
      </c>
      <c r="E14986" t="s">
        <v>59</v>
      </c>
      <c r="F14986" t="b">
        <v>0</v>
      </c>
      <c r="G14986" t="s">
        <v>77</v>
      </c>
      <c r="H14986" s="1">
        <v>46183.834560185183</v>
      </c>
      <c r="I14986" t="b">
        <v>0</v>
      </c>
      <c r="J14986" t="b">
        <v>0</v>
      </c>
      <c r="K14986" t="s">
        <v>41</v>
      </c>
      <c r="L14986" t="s">
        <v>74</v>
      </c>
      <c r="M14986"/>
      <c r="N14986">
        <v>43</v>
      </c>
      <c r="O14986" t="s">
        <v>26654</v>
      </c>
      <c r="P14986" t="s">
        <v>26655</v>
      </c>
    </row>
    <row r="14987" spans="1:16" x14ac:dyDescent="0.25">
      <c r="A14987" t="s">
        <v>3</v>
      </c>
      <c r="B14987" t="s">
        <v>2267</v>
      </c>
      <c r="C14987" t="s">
        <v>2900</v>
      </c>
      <c r="D14987" t="s">
        <v>2360</v>
      </c>
      <c r="E14987" t="s">
        <v>59</v>
      </c>
      <c r="F14987" t="b">
        <v>0</v>
      </c>
      <c r="G14987" t="s">
        <v>73</v>
      </c>
      <c r="H14987" s="1">
        <v>46183.834652777783</v>
      </c>
      <c r="I14987" t="b">
        <v>0</v>
      </c>
      <c r="J14987" t="b">
        <v>1</v>
      </c>
      <c r="K14987" t="s">
        <v>41</v>
      </c>
      <c r="L14987" t="s">
        <v>60</v>
      </c>
      <c r="M14987">
        <v>131040</v>
      </c>
      <c r="N14987"/>
      <c r="O14987" t="s">
        <v>7772</v>
      </c>
      <c r="P14987" t="s">
        <v>26656</v>
      </c>
    </row>
    <row r="14988" spans="1:16" x14ac:dyDescent="0.25">
      <c r="A14988" t="s">
        <v>0</v>
      </c>
      <c r="B14988" t="s">
        <v>262</v>
      </c>
      <c r="C14988" t="s">
        <v>75</v>
      </c>
      <c r="D14988" t="s">
        <v>4526</v>
      </c>
      <c r="E14988" t="s">
        <v>88</v>
      </c>
      <c r="F14988" t="b">
        <v>0</v>
      </c>
      <c r="G14988" t="s">
        <v>65</v>
      </c>
      <c r="H14988" s="1">
        <v>46183.834733796299</v>
      </c>
      <c r="I14988" t="b">
        <v>1</v>
      </c>
      <c r="J14988" t="b">
        <v>0</v>
      </c>
      <c r="K14988" t="s">
        <v>41</v>
      </c>
      <c r="L14988" t="s">
        <v>74</v>
      </c>
      <c r="M14988"/>
      <c r="N14988">
        <v>65</v>
      </c>
      <c r="O14988" t="s">
        <v>17477</v>
      </c>
      <c r="P14988" t="s">
        <v>1009</v>
      </c>
    </row>
    <row r="14989" spans="1:16" x14ac:dyDescent="0.25">
      <c r="A14989" t="s">
        <v>2</v>
      </c>
      <c r="B14989" t="s">
        <v>26657</v>
      </c>
      <c r="C14989" t="s">
        <v>315</v>
      </c>
      <c r="D14989" t="s">
        <v>2360</v>
      </c>
      <c r="E14989" t="s">
        <v>59</v>
      </c>
      <c r="F14989" t="b">
        <v>0</v>
      </c>
      <c r="G14989" t="s">
        <v>65</v>
      </c>
      <c r="H14989" s="1">
        <v>46183.836018518523</v>
      </c>
      <c r="I14989" t="b">
        <v>0</v>
      </c>
      <c r="J14989" t="b">
        <v>0</v>
      </c>
      <c r="K14989" t="s">
        <v>41</v>
      </c>
      <c r="L14989" t="s">
        <v>74</v>
      </c>
      <c r="M14989"/>
      <c r="N14989">
        <v>67.5</v>
      </c>
      <c r="O14989" t="s">
        <v>5046</v>
      </c>
    </row>
    <row r="14990" spans="1:16" x14ac:dyDescent="0.25">
      <c r="A14990" t="s">
        <v>1</v>
      </c>
      <c r="B14990" t="s">
        <v>22657</v>
      </c>
      <c r="C14990" t="s">
        <v>81</v>
      </c>
      <c r="D14990" t="s">
        <v>4346</v>
      </c>
      <c r="E14990" t="s">
        <v>59</v>
      </c>
      <c r="F14990" t="b">
        <v>0</v>
      </c>
      <c r="G14990" t="s">
        <v>68</v>
      </c>
      <c r="H14990" s="1">
        <v>46183.837453703702</v>
      </c>
      <c r="I14990" t="b">
        <v>0</v>
      </c>
      <c r="J14990" t="b">
        <v>1</v>
      </c>
      <c r="K14990" t="s">
        <v>41</v>
      </c>
      <c r="L14990" t="s">
        <v>60</v>
      </c>
      <c r="M14990">
        <v>160297.5</v>
      </c>
      <c r="N14990"/>
      <c r="O14990" t="s">
        <v>8972</v>
      </c>
      <c r="P14990" t="s">
        <v>26658</v>
      </c>
    </row>
    <row r="14991" spans="1:16" x14ac:dyDescent="0.25">
      <c r="A14991" t="s">
        <v>1</v>
      </c>
      <c r="B14991" t="s">
        <v>26659</v>
      </c>
      <c r="C14991" t="s">
        <v>913</v>
      </c>
      <c r="D14991" t="s">
        <v>4346</v>
      </c>
      <c r="E14991" t="s">
        <v>59</v>
      </c>
      <c r="F14991" t="b">
        <v>0</v>
      </c>
      <c r="G14991" t="s">
        <v>20</v>
      </c>
      <c r="H14991" s="1">
        <v>46183.838518518518</v>
      </c>
      <c r="I14991" t="b">
        <v>0</v>
      </c>
      <c r="J14991" t="b">
        <v>0</v>
      </c>
      <c r="K14991" t="s">
        <v>20</v>
      </c>
      <c r="L14991" t="s">
        <v>60</v>
      </c>
      <c r="M14991">
        <v>107500</v>
      </c>
      <c r="N14991"/>
      <c r="O14991" t="s">
        <v>26660</v>
      </c>
    </row>
    <row r="14992" spans="1:16" x14ac:dyDescent="0.25">
      <c r="A14992" t="s">
        <v>1</v>
      </c>
      <c r="B14992" t="s">
        <v>26661</v>
      </c>
      <c r="C14992" t="s">
        <v>9681</v>
      </c>
      <c r="D14992" t="s">
        <v>4526</v>
      </c>
      <c r="E14992" t="s">
        <v>88</v>
      </c>
      <c r="F14992" t="b">
        <v>0</v>
      </c>
      <c r="G14992" t="s">
        <v>77</v>
      </c>
      <c r="H14992" s="1">
        <v>46183.876284722217</v>
      </c>
      <c r="I14992" t="b">
        <v>0</v>
      </c>
      <c r="J14992" t="b">
        <v>0</v>
      </c>
      <c r="K14992" t="s">
        <v>41</v>
      </c>
      <c r="L14992" t="s">
        <v>74</v>
      </c>
      <c r="M14992"/>
      <c r="N14992">
        <v>75</v>
      </c>
      <c r="O14992" t="s">
        <v>4103</v>
      </c>
      <c r="P14992" t="s">
        <v>310</v>
      </c>
    </row>
    <row r="14993" spans="1:16" x14ac:dyDescent="0.25">
      <c r="A14993" t="s">
        <v>0</v>
      </c>
      <c r="B14993" t="s">
        <v>26662</v>
      </c>
      <c r="C14993" t="s">
        <v>71</v>
      </c>
      <c r="D14993" t="s">
        <v>4526</v>
      </c>
      <c r="E14993" t="s">
        <v>59</v>
      </c>
      <c r="F14993" t="b">
        <v>0</v>
      </c>
      <c r="G14993" t="s">
        <v>73</v>
      </c>
      <c r="H14993" s="1">
        <v>46183.876296296286</v>
      </c>
      <c r="I14993" t="b">
        <v>0</v>
      </c>
      <c r="J14993" t="b">
        <v>0</v>
      </c>
      <c r="K14993" t="s">
        <v>41</v>
      </c>
      <c r="L14993" t="s">
        <v>60</v>
      </c>
      <c r="M14993">
        <v>80000</v>
      </c>
      <c r="N14993"/>
      <c r="O14993" t="s">
        <v>26663</v>
      </c>
      <c r="P14993" t="s">
        <v>288</v>
      </c>
    </row>
    <row r="14994" spans="1:16" x14ac:dyDescent="0.25">
      <c r="A14994" t="s">
        <v>0</v>
      </c>
      <c r="B14994" t="s">
        <v>262</v>
      </c>
      <c r="C14994" t="s">
        <v>3255</v>
      </c>
      <c r="D14994" t="s">
        <v>4526</v>
      </c>
      <c r="E14994" t="s">
        <v>88</v>
      </c>
      <c r="F14994" t="b">
        <v>0</v>
      </c>
      <c r="G14994" t="s">
        <v>77</v>
      </c>
      <c r="H14994" s="1">
        <v>46183.876296296286</v>
      </c>
      <c r="I14994" t="b">
        <v>0</v>
      </c>
      <c r="J14994" t="b">
        <v>0</v>
      </c>
      <c r="K14994" t="s">
        <v>41</v>
      </c>
      <c r="L14994" t="s">
        <v>74</v>
      </c>
      <c r="M14994"/>
      <c r="N14994">
        <v>41</v>
      </c>
      <c r="O14994" t="s">
        <v>2311</v>
      </c>
      <c r="P14994" t="s">
        <v>293</v>
      </c>
    </row>
    <row r="14995" spans="1:16" x14ac:dyDescent="0.25">
      <c r="A14995" t="s">
        <v>3</v>
      </c>
      <c r="B14995" t="s">
        <v>26664</v>
      </c>
      <c r="C14995" t="s">
        <v>162</v>
      </c>
      <c r="D14995" t="s">
        <v>4587</v>
      </c>
      <c r="E14995" t="s">
        <v>59</v>
      </c>
      <c r="F14995" t="b">
        <v>0</v>
      </c>
      <c r="G14995" t="s">
        <v>73</v>
      </c>
      <c r="H14995" s="1">
        <v>46183.876319444447</v>
      </c>
      <c r="I14995" t="b">
        <v>0</v>
      </c>
      <c r="J14995" t="b">
        <v>0</v>
      </c>
      <c r="K14995" t="s">
        <v>41</v>
      </c>
      <c r="L14995" t="s">
        <v>74</v>
      </c>
      <c r="M14995"/>
      <c r="N14995">
        <v>73.5</v>
      </c>
      <c r="O14995" t="s">
        <v>1912</v>
      </c>
      <c r="P14995" t="s">
        <v>714</v>
      </c>
    </row>
    <row r="14996" spans="1:16" x14ac:dyDescent="0.25">
      <c r="A14996" t="s">
        <v>1</v>
      </c>
      <c r="B14996" t="s">
        <v>26661</v>
      </c>
      <c r="C14996" t="s">
        <v>370</v>
      </c>
      <c r="D14996" t="s">
        <v>4526</v>
      </c>
      <c r="E14996" t="s">
        <v>88</v>
      </c>
      <c r="F14996" t="b">
        <v>0</v>
      </c>
      <c r="G14996" t="s">
        <v>65</v>
      </c>
      <c r="H14996" s="1">
        <v>46183.876388888893</v>
      </c>
      <c r="I14996" t="b">
        <v>0</v>
      </c>
      <c r="J14996" t="b">
        <v>0</v>
      </c>
      <c r="K14996" t="s">
        <v>41</v>
      </c>
      <c r="L14996" t="s">
        <v>74</v>
      </c>
      <c r="M14996"/>
      <c r="N14996">
        <v>75</v>
      </c>
      <c r="O14996" t="s">
        <v>4103</v>
      </c>
      <c r="P14996" t="s">
        <v>310</v>
      </c>
    </row>
    <row r="14997" spans="1:16" x14ac:dyDescent="0.25">
      <c r="A14997" t="s">
        <v>1</v>
      </c>
      <c r="B14997" t="s">
        <v>2233</v>
      </c>
      <c r="C14997" t="s">
        <v>26665</v>
      </c>
      <c r="D14997" t="s">
        <v>2471</v>
      </c>
      <c r="E14997" t="s">
        <v>59</v>
      </c>
      <c r="F14997" t="b">
        <v>0</v>
      </c>
      <c r="G14997" t="s">
        <v>68</v>
      </c>
      <c r="H14997" s="1">
        <v>46183.917916666673</v>
      </c>
      <c r="I14997" t="b">
        <v>0</v>
      </c>
      <c r="J14997" t="b">
        <v>1</v>
      </c>
      <c r="K14997" t="s">
        <v>41</v>
      </c>
      <c r="L14997" t="s">
        <v>74</v>
      </c>
      <c r="M14997"/>
      <c r="N14997">
        <v>27</v>
      </c>
      <c r="O14997" t="s">
        <v>26666</v>
      </c>
      <c r="P14997" t="s">
        <v>85</v>
      </c>
    </row>
    <row r="14998" spans="1:16" x14ac:dyDescent="0.25">
      <c r="A14998" t="s">
        <v>6</v>
      </c>
      <c r="B14998" t="s">
        <v>26667</v>
      </c>
      <c r="C14998" t="s">
        <v>801</v>
      </c>
      <c r="D14998" t="s">
        <v>111</v>
      </c>
      <c r="E14998" t="s">
        <v>59</v>
      </c>
      <c r="F14998" t="b">
        <v>0</v>
      </c>
      <c r="G14998" t="s">
        <v>77</v>
      </c>
      <c r="H14998" s="1">
        <v>46183.917939814812</v>
      </c>
      <c r="I14998" t="b">
        <v>0</v>
      </c>
      <c r="J14998" t="b">
        <v>1</v>
      </c>
      <c r="K14998" t="s">
        <v>41</v>
      </c>
      <c r="L14998" t="s">
        <v>60</v>
      </c>
      <c r="M14998">
        <v>145000</v>
      </c>
      <c r="N14998"/>
      <c r="O14998" t="s">
        <v>111</v>
      </c>
      <c r="P14998" t="s">
        <v>9769</v>
      </c>
    </row>
    <row r="14999" spans="1:16" x14ac:dyDescent="0.25">
      <c r="A14999" t="s">
        <v>1</v>
      </c>
      <c r="B14999" t="s">
        <v>26668</v>
      </c>
      <c r="C14999" t="s">
        <v>76</v>
      </c>
      <c r="D14999" t="s">
        <v>4526</v>
      </c>
      <c r="E14999" t="s">
        <v>88</v>
      </c>
      <c r="F14999" t="b">
        <v>1</v>
      </c>
      <c r="G14999" t="s">
        <v>77</v>
      </c>
      <c r="H14999" s="1">
        <v>46183.920914351853</v>
      </c>
      <c r="I14999" t="b">
        <v>0</v>
      </c>
      <c r="J14999" t="b">
        <v>0</v>
      </c>
      <c r="K14999" t="s">
        <v>41</v>
      </c>
      <c r="L14999" t="s">
        <v>74</v>
      </c>
      <c r="M14999"/>
      <c r="N14999">
        <v>62.5</v>
      </c>
      <c r="O14999" t="s">
        <v>2347</v>
      </c>
      <c r="P14999" t="s">
        <v>26669</v>
      </c>
    </row>
    <row r="15000" spans="1:16" x14ac:dyDescent="0.25">
      <c r="A15000" t="s">
        <v>5</v>
      </c>
      <c r="B15000" t="s">
        <v>26670</v>
      </c>
      <c r="C15000" t="s">
        <v>1554</v>
      </c>
      <c r="D15000" t="s">
        <v>4526</v>
      </c>
      <c r="E15000" t="s">
        <v>59</v>
      </c>
      <c r="F15000" t="b">
        <v>0</v>
      </c>
      <c r="G15000" t="s">
        <v>77</v>
      </c>
      <c r="H15000" s="1">
        <v>46183.920914351853</v>
      </c>
      <c r="I15000" t="b">
        <v>0</v>
      </c>
      <c r="J15000" t="b">
        <v>0</v>
      </c>
      <c r="K15000" t="s">
        <v>41</v>
      </c>
      <c r="L15000" t="s">
        <v>60</v>
      </c>
      <c r="M15000">
        <v>120000</v>
      </c>
      <c r="N15000"/>
      <c r="O15000" t="s">
        <v>21590</v>
      </c>
      <c r="P15000" t="s">
        <v>26671</v>
      </c>
    </row>
    <row r="15001" spans="1:16" x14ac:dyDescent="0.25">
      <c r="A15001" t="s">
        <v>5</v>
      </c>
      <c r="B15001" t="s">
        <v>26672</v>
      </c>
      <c r="C15001" t="s">
        <v>500</v>
      </c>
      <c r="D15001" t="s">
        <v>4346</v>
      </c>
      <c r="E15001" t="s">
        <v>88</v>
      </c>
      <c r="F15001" t="b">
        <v>0</v>
      </c>
      <c r="G15001" t="s">
        <v>13</v>
      </c>
      <c r="H15001" s="1">
        <v>46183.921342592592</v>
      </c>
      <c r="I15001" t="b">
        <v>1</v>
      </c>
      <c r="J15001" t="b">
        <v>0</v>
      </c>
      <c r="K15001" t="s">
        <v>13</v>
      </c>
      <c r="L15001" t="s">
        <v>74</v>
      </c>
      <c r="M15001"/>
      <c r="N15001">
        <v>47.5</v>
      </c>
      <c r="O15001" t="s">
        <v>5165</v>
      </c>
      <c r="P15001" t="s">
        <v>26673</v>
      </c>
    </row>
    <row r="15002" spans="1:16" x14ac:dyDescent="0.25">
      <c r="A15002" t="s">
        <v>1</v>
      </c>
      <c r="B15002" t="s">
        <v>15809</v>
      </c>
      <c r="C15002" t="s">
        <v>5029</v>
      </c>
      <c r="D15002" t="s">
        <v>7670</v>
      </c>
      <c r="E15002" t="s">
        <v>59</v>
      </c>
      <c r="F15002" t="b">
        <v>0</v>
      </c>
      <c r="G15002" t="s">
        <v>40</v>
      </c>
      <c r="H15002" s="1">
        <v>46183.964270833327</v>
      </c>
      <c r="I15002" t="b">
        <v>1</v>
      </c>
      <c r="J15002" t="b">
        <v>0</v>
      </c>
      <c r="K15002" t="s">
        <v>40</v>
      </c>
      <c r="L15002" t="s">
        <v>60</v>
      </c>
      <c r="M15002">
        <v>65000</v>
      </c>
      <c r="N15002"/>
      <c r="O15002" t="s">
        <v>5770</v>
      </c>
      <c r="P15002" t="s">
        <v>152</v>
      </c>
    </row>
    <row r="15003" spans="1:16" x14ac:dyDescent="0.25">
      <c r="A15003" t="s">
        <v>2</v>
      </c>
      <c r="B15003" t="s">
        <v>26674</v>
      </c>
      <c r="C15003" t="s">
        <v>1038</v>
      </c>
      <c r="D15003" t="s">
        <v>2360</v>
      </c>
      <c r="E15003" t="s">
        <v>59</v>
      </c>
      <c r="F15003" t="b">
        <v>0</v>
      </c>
      <c r="G15003" t="s">
        <v>73</v>
      </c>
      <c r="H15003" s="1">
        <v>46184.001296296286</v>
      </c>
      <c r="I15003" t="b">
        <v>0</v>
      </c>
      <c r="J15003" t="b">
        <v>1</v>
      </c>
      <c r="K15003" t="s">
        <v>41</v>
      </c>
      <c r="L15003" t="s">
        <v>60</v>
      </c>
      <c r="M15003">
        <v>45000</v>
      </c>
      <c r="N15003"/>
      <c r="O15003" t="s">
        <v>26675</v>
      </c>
      <c r="P15003" t="s">
        <v>26676</v>
      </c>
    </row>
    <row r="15004" spans="1:16" x14ac:dyDescent="0.25">
      <c r="A15004" t="s">
        <v>9</v>
      </c>
      <c r="B15004" t="s">
        <v>26677</v>
      </c>
      <c r="C15004" t="s">
        <v>181</v>
      </c>
      <c r="D15004" t="s">
        <v>4671</v>
      </c>
      <c r="E15004" t="s">
        <v>59</v>
      </c>
      <c r="F15004" t="b">
        <v>0</v>
      </c>
      <c r="G15004" t="s">
        <v>89</v>
      </c>
      <c r="H15004" s="1">
        <v>46184.001388888893</v>
      </c>
      <c r="I15004" t="b">
        <v>0</v>
      </c>
      <c r="J15004" t="b">
        <v>1</v>
      </c>
      <c r="K15004" t="s">
        <v>41</v>
      </c>
      <c r="L15004" t="s">
        <v>60</v>
      </c>
      <c r="M15004">
        <v>77123.5</v>
      </c>
      <c r="N15004"/>
      <c r="O15004" t="s">
        <v>17499</v>
      </c>
      <c r="P15004" t="s">
        <v>16810</v>
      </c>
    </row>
    <row r="15005" spans="1:16" x14ac:dyDescent="0.25">
      <c r="A15005" t="s">
        <v>0</v>
      </c>
      <c r="B15005" t="s">
        <v>19872</v>
      </c>
      <c r="C15005" t="s">
        <v>76</v>
      </c>
      <c r="D15005" t="s">
        <v>584</v>
      </c>
      <c r="E15005" t="s">
        <v>72</v>
      </c>
      <c r="F15005" t="b">
        <v>1</v>
      </c>
      <c r="G15005" t="s">
        <v>41</v>
      </c>
      <c r="H15005" s="1">
        <v>46184.002534722233</v>
      </c>
      <c r="I15005" t="b">
        <v>0</v>
      </c>
      <c r="J15005" t="b">
        <v>1</v>
      </c>
      <c r="K15005" t="s">
        <v>41</v>
      </c>
      <c r="L15005" t="s">
        <v>74</v>
      </c>
      <c r="M15005"/>
      <c r="N15005">
        <v>25</v>
      </c>
      <c r="O15005" t="s">
        <v>584</v>
      </c>
      <c r="P15005" t="s">
        <v>3201</v>
      </c>
    </row>
    <row r="15006" spans="1:16" x14ac:dyDescent="0.25">
      <c r="A15006" t="s">
        <v>6</v>
      </c>
      <c r="B15006" t="s">
        <v>26678</v>
      </c>
      <c r="C15006" t="s">
        <v>326</v>
      </c>
      <c r="D15006" t="s">
        <v>4756</v>
      </c>
      <c r="E15006" t="s">
        <v>59</v>
      </c>
      <c r="F15006" t="b">
        <v>0</v>
      </c>
      <c r="G15006" t="s">
        <v>77</v>
      </c>
      <c r="H15006" s="1">
        <v>46184.002615740741</v>
      </c>
      <c r="I15006" t="b">
        <v>0</v>
      </c>
      <c r="J15006" t="b">
        <v>1</v>
      </c>
      <c r="K15006" t="s">
        <v>41</v>
      </c>
      <c r="L15006" t="s">
        <v>60</v>
      </c>
      <c r="M15006">
        <v>214500</v>
      </c>
      <c r="N15006"/>
      <c r="O15006" t="s">
        <v>17508</v>
      </c>
      <c r="P15006" t="s">
        <v>26679</v>
      </c>
    </row>
    <row r="15007" spans="1:16" x14ac:dyDescent="0.25">
      <c r="A15007" t="s">
        <v>2</v>
      </c>
      <c r="B15007" t="s">
        <v>26680</v>
      </c>
      <c r="C15007" t="s">
        <v>336</v>
      </c>
      <c r="D15007" t="s">
        <v>26681</v>
      </c>
      <c r="E15007" t="s">
        <v>72</v>
      </c>
      <c r="F15007" t="b">
        <v>0</v>
      </c>
      <c r="G15007" t="s">
        <v>65</v>
      </c>
      <c r="H15007" s="1">
        <v>46184.002662037034</v>
      </c>
      <c r="I15007" t="b">
        <v>0</v>
      </c>
      <c r="J15007" t="b">
        <v>0</v>
      </c>
      <c r="K15007" t="s">
        <v>41</v>
      </c>
      <c r="L15007" t="s">
        <v>60</v>
      </c>
      <c r="M15007">
        <v>100000</v>
      </c>
      <c r="N15007"/>
      <c r="O15007" t="s">
        <v>26682</v>
      </c>
      <c r="P15007" t="s">
        <v>994</v>
      </c>
    </row>
    <row r="15008" spans="1:16" x14ac:dyDescent="0.25">
      <c r="A15008" t="s">
        <v>1</v>
      </c>
      <c r="B15008" t="s">
        <v>1</v>
      </c>
      <c r="C15008" t="s">
        <v>1281</v>
      </c>
      <c r="D15008" t="s">
        <v>4346</v>
      </c>
      <c r="E15008" t="s">
        <v>59</v>
      </c>
      <c r="F15008" t="b">
        <v>0</v>
      </c>
      <c r="G15008" t="s">
        <v>89</v>
      </c>
      <c r="H15008" s="1">
        <v>46184.004062499997</v>
      </c>
      <c r="I15008" t="b">
        <v>0</v>
      </c>
      <c r="J15008" t="b">
        <v>1</v>
      </c>
      <c r="K15008" t="s">
        <v>41</v>
      </c>
      <c r="L15008" t="s">
        <v>60</v>
      </c>
      <c r="M15008">
        <v>162500</v>
      </c>
      <c r="N15008"/>
      <c r="O15008" t="s">
        <v>26683</v>
      </c>
      <c r="P15008" t="s">
        <v>26684</v>
      </c>
    </row>
    <row r="15009" spans="1:16" x14ac:dyDescent="0.25">
      <c r="A15009" t="s">
        <v>1</v>
      </c>
      <c r="B15009" t="s">
        <v>26685</v>
      </c>
      <c r="C15009" t="s">
        <v>207</v>
      </c>
      <c r="D15009" t="s">
        <v>7397</v>
      </c>
      <c r="E15009" t="s">
        <v>88</v>
      </c>
      <c r="F15009" t="b">
        <v>0</v>
      </c>
      <c r="G15009" t="s">
        <v>77</v>
      </c>
      <c r="H15009" s="1">
        <v>46184.004143518519</v>
      </c>
      <c r="I15009" t="b">
        <v>0</v>
      </c>
      <c r="J15009" t="b">
        <v>1</v>
      </c>
      <c r="K15009" t="s">
        <v>41</v>
      </c>
      <c r="L15009" t="s">
        <v>74</v>
      </c>
      <c r="M15009"/>
      <c r="N15009">
        <v>32.5</v>
      </c>
      <c r="O15009" t="s">
        <v>299</v>
      </c>
    </row>
    <row r="15010" spans="1:16" x14ac:dyDescent="0.25">
      <c r="A15010" t="s">
        <v>1</v>
      </c>
      <c r="B15010" t="s">
        <v>26686</v>
      </c>
      <c r="C15010" t="s">
        <v>1667</v>
      </c>
      <c r="D15010" t="s">
        <v>4346</v>
      </c>
      <c r="E15010" t="s">
        <v>59</v>
      </c>
      <c r="F15010" t="b">
        <v>0</v>
      </c>
      <c r="G15010" t="s">
        <v>68</v>
      </c>
      <c r="H15010" s="1">
        <v>46184.004155092603</v>
      </c>
      <c r="I15010" t="b">
        <v>0</v>
      </c>
      <c r="J15010" t="b">
        <v>1</v>
      </c>
      <c r="K15010" t="s">
        <v>41</v>
      </c>
      <c r="L15010" t="s">
        <v>60</v>
      </c>
      <c r="M15010">
        <v>107500</v>
      </c>
      <c r="N15010"/>
      <c r="O15010" t="s">
        <v>21006</v>
      </c>
      <c r="P15010" t="s">
        <v>22874</v>
      </c>
    </row>
    <row r="15011" spans="1:16" x14ac:dyDescent="0.25">
      <c r="A15011" t="s">
        <v>1</v>
      </c>
      <c r="B15011" t="s">
        <v>647</v>
      </c>
      <c r="C15011" t="s">
        <v>2736</v>
      </c>
      <c r="D15011" t="s">
        <v>584</v>
      </c>
      <c r="E15011" t="s">
        <v>72</v>
      </c>
      <c r="F15011" t="b">
        <v>0</v>
      </c>
      <c r="G15011" t="s">
        <v>25</v>
      </c>
      <c r="H15011" s="1">
        <v>46184.005324074067</v>
      </c>
      <c r="I15011" t="b">
        <v>0</v>
      </c>
      <c r="J15011" t="b">
        <v>0</v>
      </c>
      <c r="K15011" t="s">
        <v>25</v>
      </c>
      <c r="L15011" t="s">
        <v>74</v>
      </c>
      <c r="M15011"/>
      <c r="N15011">
        <v>25</v>
      </c>
      <c r="O15011" t="s">
        <v>584</v>
      </c>
      <c r="P15011" t="s">
        <v>5004</v>
      </c>
    </row>
    <row r="15012" spans="1:16" x14ac:dyDescent="0.25">
      <c r="A15012" t="s">
        <v>5</v>
      </c>
      <c r="B15012" t="s">
        <v>26687</v>
      </c>
      <c r="C15012" t="s">
        <v>3861</v>
      </c>
      <c r="D15012" t="s">
        <v>4756</v>
      </c>
      <c r="E15012" t="s">
        <v>59</v>
      </c>
      <c r="F15012" t="b">
        <v>0</v>
      </c>
      <c r="G15012" t="s">
        <v>68</v>
      </c>
      <c r="H15012" s="1">
        <v>46184.045763888891</v>
      </c>
      <c r="I15012" t="b">
        <v>0</v>
      </c>
      <c r="J15012" t="b">
        <v>0</v>
      </c>
      <c r="K15012" t="s">
        <v>41</v>
      </c>
      <c r="L15012" t="s">
        <v>60</v>
      </c>
      <c r="M15012">
        <v>187000</v>
      </c>
      <c r="N15012"/>
      <c r="O15012" t="s">
        <v>1019</v>
      </c>
      <c r="P15012" t="s">
        <v>26688</v>
      </c>
    </row>
    <row r="15013" spans="1:16" x14ac:dyDescent="0.25">
      <c r="A15013" t="s">
        <v>6</v>
      </c>
      <c r="B15013" t="s">
        <v>26689</v>
      </c>
      <c r="C15013" t="s">
        <v>440</v>
      </c>
      <c r="D15013" t="s">
        <v>4756</v>
      </c>
      <c r="E15013" t="s">
        <v>59</v>
      </c>
      <c r="F15013" t="b">
        <v>0</v>
      </c>
      <c r="G15013" t="s">
        <v>65</v>
      </c>
      <c r="H15013" s="1">
        <v>46184.086006944453</v>
      </c>
      <c r="I15013" t="b">
        <v>0</v>
      </c>
      <c r="J15013" t="b">
        <v>1</v>
      </c>
      <c r="K15013" t="s">
        <v>41</v>
      </c>
      <c r="L15013" t="s">
        <v>60</v>
      </c>
      <c r="M15013">
        <v>159125</v>
      </c>
      <c r="N15013"/>
      <c r="O15013" t="s">
        <v>19713</v>
      </c>
      <c r="P15013" t="s">
        <v>26690</v>
      </c>
    </row>
    <row r="15014" spans="1:16" x14ac:dyDescent="0.25">
      <c r="A15014" t="s">
        <v>1</v>
      </c>
      <c r="B15014" t="s">
        <v>1</v>
      </c>
      <c r="C15014" t="s">
        <v>2275</v>
      </c>
      <c r="D15014" t="s">
        <v>2360</v>
      </c>
      <c r="E15014" t="s">
        <v>59</v>
      </c>
      <c r="F15014" t="b">
        <v>0</v>
      </c>
      <c r="G15014" t="s">
        <v>89</v>
      </c>
      <c r="H15014" s="1">
        <v>46184.087442129632</v>
      </c>
      <c r="I15014" t="b">
        <v>0</v>
      </c>
      <c r="J15014" t="b">
        <v>1</v>
      </c>
      <c r="K15014" t="s">
        <v>41</v>
      </c>
      <c r="L15014" t="s">
        <v>60</v>
      </c>
      <c r="M15014">
        <v>126800</v>
      </c>
      <c r="N15014"/>
      <c r="O15014" t="s">
        <v>195</v>
      </c>
      <c r="P15014" t="s">
        <v>26691</v>
      </c>
    </row>
    <row r="15015" spans="1:16" x14ac:dyDescent="0.25">
      <c r="A15015" t="s">
        <v>1</v>
      </c>
      <c r="B15015" t="s">
        <v>210</v>
      </c>
      <c r="C15015" t="s">
        <v>1030</v>
      </c>
      <c r="D15015" t="s">
        <v>4526</v>
      </c>
      <c r="E15015" t="s">
        <v>59</v>
      </c>
      <c r="F15015" t="b">
        <v>0</v>
      </c>
      <c r="G15015" t="s">
        <v>89</v>
      </c>
      <c r="H15015" s="1">
        <v>46184.213460648149</v>
      </c>
      <c r="I15015" t="b">
        <v>0</v>
      </c>
      <c r="J15015" t="b">
        <v>0</v>
      </c>
      <c r="K15015" t="s">
        <v>41</v>
      </c>
      <c r="L15015" t="s">
        <v>60</v>
      </c>
      <c r="M15015">
        <v>160000</v>
      </c>
      <c r="N15015"/>
      <c r="O15015" t="s">
        <v>26692</v>
      </c>
      <c r="P15015" t="s">
        <v>85</v>
      </c>
    </row>
    <row r="15016" spans="1:16" x14ac:dyDescent="0.25">
      <c r="A15016" t="s">
        <v>1</v>
      </c>
      <c r="B15016" t="s">
        <v>629</v>
      </c>
      <c r="C15016" t="s">
        <v>422</v>
      </c>
      <c r="D15016" t="s">
        <v>4526</v>
      </c>
      <c r="E15016" t="s">
        <v>59</v>
      </c>
      <c r="F15016" t="b">
        <v>0</v>
      </c>
      <c r="G15016" t="s">
        <v>68</v>
      </c>
      <c r="H15016" s="1">
        <v>46184.213495370372</v>
      </c>
      <c r="I15016" t="b">
        <v>1</v>
      </c>
      <c r="J15016" t="b">
        <v>1</v>
      </c>
      <c r="K15016" t="s">
        <v>41</v>
      </c>
      <c r="L15016" t="s">
        <v>60</v>
      </c>
      <c r="M15016">
        <v>119750</v>
      </c>
      <c r="N15016"/>
      <c r="O15016" t="s">
        <v>468</v>
      </c>
      <c r="P15016" t="s">
        <v>2395</v>
      </c>
    </row>
    <row r="15017" spans="1:16" x14ac:dyDescent="0.25">
      <c r="A15017" t="s">
        <v>1</v>
      </c>
      <c r="B15017" t="s">
        <v>26693</v>
      </c>
      <c r="C15017" t="s">
        <v>76</v>
      </c>
      <c r="D15017" t="s">
        <v>4346</v>
      </c>
      <c r="E15017" t="s">
        <v>59</v>
      </c>
      <c r="F15017" t="b">
        <v>1</v>
      </c>
      <c r="G15017" t="s">
        <v>19</v>
      </c>
      <c r="H15017" s="1">
        <v>46184.214201388888</v>
      </c>
      <c r="I15017" t="b">
        <v>1</v>
      </c>
      <c r="J15017" t="b">
        <v>0</v>
      </c>
      <c r="K15017" t="s">
        <v>19</v>
      </c>
      <c r="L15017" t="s">
        <v>60</v>
      </c>
      <c r="M15017">
        <v>1300000</v>
      </c>
      <c r="N15017"/>
      <c r="O15017" t="s">
        <v>26694</v>
      </c>
      <c r="P15017" t="s">
        <v>26695</v>
      </c>
    </row>
    <row r="15018" spans="1:16" x14ac:dyDescent="0.25">
      <c r="A15018" t="s">
        <v>0</v>
      </c>
      <c r="B15018" t="s">
        <v>26696</v>
      </c>
      <c r="C15018" t="s">
        <v>2874</v>
      </c>
      <c r="D15018" t="s">
        <v>4346</v>
      </c>
      <c r="E15018" t="s">
        <v>59</v>
      </c>
      <c r="F15018" t="b">
        <v>0</v>
      </c>
      <c r="G15018" t="s">
        <v>17</v>
      </c>
      <c r="H15018" s="1">
        <v>46184.252708333333</v>
      </c>
      <c r="I15018" t="b">
        <v>0</v>
      </c>
      <c r="J15018" t="b">
        <v>0</v>
      </c>
      <c r="K15018" t="s">
        <v>17</v>
      </c>
      <c r="L15018" t="s">
        <v>74</v>
      </c>
      <c r="M15018"/>
      <c r="N15018">
        <v>12</v>
      </c>
      <c r="O15018" t="s">
        <v>26697</v>
      </c>
      <c r="P15018" t="s">
        <v>26698</v>
      </c>
    </row>
    <row r="15019" spans="1:16" x14ac:dyDescent="0.25">
      <c r="A15019" t="s">
        <v>0</v>
      </c>
      <c r="B15019" t="s">
        <v>26699</v>
      </c>
      <c r="C15019" t="s">
        <v>76</v>
      </c>
      <c r="D15019" t="s">
        <v>141</v>
      </c>
      <c r="E15019" t="s">
        <v>88</v>
      </c>
      <c r="F15019" t="b">
        <v>1</v>
      </c>
      <c r="G15019" t="s">
        <v>41</v>
      </c>
      <c r="H15019" s="1">
        <v>46184.253541666672</v>
      </c>
      <c r="I15019" t="b">
        <v>1</v>
      </c>
      <c r="J15019" t="b">
        <v>0</v>
      </c>
      <c r="K15019" t="s">
        <v>41</v>
      </c>
      <c r="L15019" t="s">
        <v>74</v>
      </c>
      <c r="M15019"/>
      <c r="N15019">
        <v>32.5</v>
      </c>
      <c r="O15019" t="s">
        <v>141</v>
      </c>
    </row>
    <row r="15020" spans="1:16" x14ac:dyDescent="0.25">
      <c r="A15020" t="s">
        <v>2</v>
      </c>
      <c r="B15020" t="s">
        <v>26700</v>
      </c>
      <c r="C15020" t="s">
        <v>190</v>
      </c>
      <c r="D15020" t="s">
        <v>4346</v>
      </c>
      <c r="E15020" t="s">
        <v>59</v>
      </c>
      <c r="F15020" t="b">
        <v>0</v>
      </c>
      <c r="G15020" t="s">
        <v>73</v>
      </c>
      <c r="H15020" s="1">
        <v>46184.25371527778</v>
      </c>
      <c r="I15020" t="b">
        <v>0</v>
      </c>
      <c r="J15020" t="b">
        <v>0</v>
      </c>
      <c r="K15020" t="s">
        <v>41</v>
      </c>
      <c r="L15020" t="s">
        <v>60</v>
      </c>
      <c r="M15020">
        <v>180000</v>
      </c>
      <c r="N15020"/>
      <c r="O15020" t="s">
        <v>26701</v>
      </c>
      <c r="P15020" t="s">
        <v>26702</v>
      </c>
    </row>
    <row r="15021" spans="1:16" x14ac:dyDescent="0.25">
      <c r="A15021" t="s">
        <v>6</v>
      </c>
      <c r="B15021" t="s">
        <v>26703</v>
      </c>
      <c r="C15021" t="s">
        <v>113</v>
      </c>
      <c r="D15021" t="s">
        <v>4346</v>
      </c>
      <c r="E15021" t="s">
        <v>59</v>
      </c>
      <c r="F15021" t="b">
        <v>0</v>
      </c>
      <c r="G15021" t="s">
        <v>65</v>
      </c>
      <c r="H15021" s="1">
        <v>46184.253819444442</v>
      </c>
      <c r="I15021" t="b">
        <v>0</v>
      </c>
      <c r="J15021" t="b">
        <v>0</v>
      </c>
      <c r="K15021" t="s">
        <v>41</v>
      </c>
      <c r="L15021" t="s">
        <v>60</v>
      </c>
      <c r="M15021">
        <v>160000</v>
      </c>
      <c r="N15021"/>
      <c r="O15021" t="s">
        <v>22408</v>
      </c>
      <c r="P15021" t="s">
        <v>16193</v>
      </c>
    </row>
    <row r="15022" spans="1:16" x14ac:dyDescent="0.25">
      <c r="A15022" t="s">
        <v>2</v>
      </c>
      <c r="B15022" t="s">
        <v>6279</v>
      </c>
      <c r="C15022" t="s">
        <v>145</v>
      </c>
      <c r="D15022" t="s">
        <v>2360</v>
      </c>
      <c r="E15022" t="s">
        <v>59</v>
      </c>
      <c r="F15022" t="b">
        <v>0</v>
      </c>
      <c r="G15022" t="s">
        <v>65</v>
      </c>
      <c r="H15022" s="1">
        <v>46184.253831018519</v>
      </c>
      <c r="I15022" t="b">
        <v>0</v>
      </c>
      <c r="J15022" t="b">
        <v>1</v>
      </c>
      <c r="K15022" t="s">
        <v>41</v>
      </c>
      <c r="L15022" t="s">
        <v>60</v>
      </c>
      <c r="M15022">
        <v>165500</v>
      </c>
      <c r="N15022"/>
      <c r="O15022" t="s">
        <v>17001</v>
      </c>
      <c r="P15022" t="s">
        <v>26704</v>
      </c>
    </row>
    <row r="15023" spans="1:16" x14ac:dyDescent="0.25">
      <c r="A15023" t="s">
        <v>9</v>
      </c>
      <c r="B15023" t="s">
        <v>26677</v>
      </c>
      <c r="C15023" t="s">
        <v>181</v>
      </c>
      <c r="D15023" t="s">
        <v>2360</v>
      </c>
      <c r="E15023" t="s">
        <v>59</v>
      </c>
      <c r="F15023" t="b">
        <v>0</v>
      </c>
      <c r="G15023" t="s">
        <v>89</v>
      </c>
      <c r="H15023" s="1">
        <v>46184.293854166674</v>
      </c>
      <c r="I15023" t="b">
        <v>0</v>
      </c>
      <c r="J15023" t="b">
        <v>1</v>
      </c>
      <c r="K15023" t="s">
        <v>41</v>
      </c>
      <c r="L15023" t="s">
        <v>60</v>
      </c>
      <c r="M15023">
        <v>77123.489999999991</v>
      </c>
      <c r="N15023"/>
      <c r="O15023" t="s">
        <v>17499</v>
      </c>
      <c r="P15023" t="s">
        <v>16810</v>
      </c>
    </row>
    <row r="15024" spans="1:16" x14ac:dyDescent="0.25">
      <c r="A15024" t="s">
        <v>6</v>
      </c>
      <c r="B15024" t="s">
        <v>26705</v>
      </c>
      <c r="C15024" t="s">
        <v>3764</v>
      </c>
      <c r="D15024" t="s">
        <v>17626</v>
      </c>
      <c r="E15024" t="s">
        <v>59</v>
      </c>
      <c r="F15024" t="b">
        <v>0</v>
      </c>
      <c r="G15024" t="s">
        <v>65</v>
      </c>
      <c r="H15024" s="1">
        <v>46184.295381944437</v>
      </c>
      <c r="I15024" t="b">
        <v>0</v>
      </c>
      <c r="J15024" t="b">
        <v>1</v>
      </c>
      <c r="K15024" t="s">
        <v>41</v>
      </c>
      <c r="L15024" t="s">
        <v>60</v>
      </c>
      <c r="M15024">
        <v>142000</v>
      </c>
      <c r="N15024"/>
      <c r="O15024" t="s">
        <v>5052</v>
      </c>
      <c r="P15024" t="s">
        <v>22156</v>
      </c>
    </row>
    <row r="15025" spans="1:16" x14ac:dyDescent="0.25">
      <c r="A15025" t="s">
        <v>2</v>
      </c>
      <c r="B15025" t="s">
        <v>3160</v>
      </c>
      <c r="C15025" t="s">
        <v>4069</v>
      </c>
      <c r="D15025" t="s">
        <v>24507</v>
      </c>
      <c r="E15025" t="s">
        <v>59</v>
      </c>
      <c r="F15025" t="b">
        <v>0</v>
      </c>
      <c r="G15025" t="s">
        <v>19</v>
      </c>
      <c r="H15025" s="1">
        <v>46184.295949074083</v>
      </c>
      <c r="I15025" t="b">
        <v>0</v>
      </c>
      <c r="J15025" t="b">
        <v>0</v>
      </c>
      <c r="K15025" t="s">
        <v>19</v>
      </c>
      <c r="L15025" t="s">
        <v>60</v>
      </c>
      <c r="M15025">
        <v>210000</v>
      </c>
      <c r="N15025"/>
      <c r="O15025" t="s">
        <v>26706</v>
      </c>
      <c r="P15025" t="s">
        <v>26707</v>
      </c>
    </row>
    <row r="15026" spans="1:16" x14ac:dyDescent="0.25">
      <c r="A15026" t="s">
        <v>2</v>
      </c>
      <c r="B15026" t="s">
        <v>3160</v>
      </c>
      <c r="C15026" t="s">
        <v>13239</v>
      </c>
      <c r="D15026" t="s">
        <v>4346</v>
      </c>
      <c r="E15026" t="s">
        <v>59</v>
      </c>
      <c r="F15026" t="b">
        <v>0</v>
      </c>
      <c r="G15026" t="s">
        <v>19</v>
      </c>
      <c r="H15026" s="1">
        <v>46184.295949074083</v>
      </c>
      <c r="I15026" t="b">
        <v>0</v>
      </c>
      <c r="J15026" t="b">
        <v>0</v>
      </c>
      <c r="K15026" t="s">
        <v>19</v>
      </c>
      <c r="L15026" t="s">
        <v>60</v>
      </c>
      <c r="M15026">
        <v>210000</v>
      </c>
      <c r="N15026"/>
      <c r="O15026" t="s">
        <v>26706</v>
      </c>
      <c r="P15026" t="s">
        <v>26708</v>
      </c>
    </row>
    <row r="15027" spans="1:16" x14ac:dyDescent="0.25">
      <c r="A15027" t="s">
        <v>5</v>
      </c>
      <c r="B15027" t="s">
        <v>26709</v>
      </c>
      <c r="C15027" t="s">
        <v>7647</v>
      </c>
      <c r="D15027" t="s">
        <v>2360</v>
      </c>
      <c r="F15027" t="b">
        <v>0</v>
      </c>
      <c r="G15027" t="s">
        <v>13</v>
      </c>
      <c r="H15027" s="1">
        <v>46184.297233796293</v>
      </c>
      <c r="I15027" t="b">
        <v>1</v>
      </c>
      <c r="J15027" t="b">
        <v>0</v>
      </c>
      <c r="K15027" t="s">
        <v>13</v>
      </c>
      <c r="L15027" t="s">
        <v>74</v>
      </c>
      <c r="M15027"/>
      <c r="N15027">
        <v>95</v>
      </c>
      <c r="O15027" t="s">
        <v>7813</v>
      </c>
      <c r="P15027" t="s">
        <v>20045</v>
      </c>
    </row>
    <row r="15028" spans="1:16" x14ac:dyDescent="0.25">
      <c r="A15028" t="s">
        <v>6</v>
      </c>
      <c r="B15028" t="s">
        <v>26710</v>
      </c>
      <c r="C15028" t="s">
        <v>26711</v>
      </c>
      <c r="D15028" t="s">
        <v>17626</v>
      </c>
      <c r="E15028" t="s">
        <v>59</v>
      </c>
      <c r="F15028" t="b">
        <v>0</v>
      </c>
      <c r="G15028" t="s">
        <v>89</v>
      </c>
      <c r="H15028" s="1">
        <v>46184.337013888893</v>
      </c>
      <c r="I15028" t="b">
        <v>0</v>
      </c>
      <c r="J15028" t="b">
        <v>0</v>
      </c>
      <c r="K15028" t="s">
        <v>41</v>
      </c>
      <c r="L15028" t="s">
        <v>60</v>
      </c>
      <c r="M15028">
        <v>157500</v>
      </c>
      <c r="N15028"/>
      <c r="O15028" t="s">
        <v>9758</v>
      </c>
      <c r="P15028" t="s">
        <v>208</v>
      </c>
    </row>
    <row r="15029" spans="1:16" x14ac:dyDescent="0.25">
      <c r="A15029" t="s">
        <v>6</v>
      </c>
      <c r="B15029" t="s">
        <v>26712</v>
      </c>
      <c r="C15029" t="s">
        <v>112</v>
      </c>
      <c r="D15029" t="s">
        <v>4526</v>
      </c>
      <c r="E15029" t="s">
        <v>59</v>
      </c>
      <c r="F15029" t="b">
        <v>0</v>
      </c>
      <c r="G15029" t="s">
        <v>65</v>
      </c>
      <c r="H15029" s="1">
        <v>46184.337037037039</v>
      </c>
      <c r="I15029" t="b">
        <v>0</v>
      </c>
      <c r="J15029" t="b">
        <v>1</v>
      </c>
      <c r="K15029" t="s">
        <v>41</v>
      </c>
      <c r="L15029" t="s">
        <v>60</v>
      </c>
      <c r="M15029">
        <v>146000</v>
      </c>
      <c r="N15029"/>
      <c r="O15029" t="s">
        <v>26713</v>
      </c>
      <c r="P15029" t="s">
        <v>26714</v>
      </c>
    </row>
    <row r="15030" spans="1:16" x14ac:dyDescent="0.25">
      <c r="A15030" t="s">
        <v>2</v>
      </c>
      <c r="B15030" t="s">
        <v>8957</v>
      </c>
      <c r="C15030" t="s">
        <v>76</v>
      </c>
      <c r="D15030" t="s">
        <v>4526</v>
      </c>
      <c r="E15030" t="s">
        <v>59</v>
      </c>
      <c r="F15030" t="b">
        <v>1</v>
      </c>
      <c r="G15030" t="s">
        <v>40</v>
      </c>
      <c r="H15030" s="1">
        <v>46184.33829861111</v>
      </c>
      <c r="I15030" t="b">
        <v>0</v>
      </c>
      <c r="J15030" t="b">
        <v>0</v>
      </c>
      <c r="K15030" t="s">
        <v>40</v>
      </c>
      <c r="L15030" t="s">
        <v>60</v>
      </c>
      <c r="M15030">
        <v>87500</v>
      </c>
      <c r="N15030"/>
      <c r="O15030" t="s">
        <v>7872</v>
      </c>
      <c r="P15030" t="s">
        <v>208</v>
      </c>
    </row>
    <row r="15031" spans="1:16" x14ac:dyDescent="0.25">
      <c r="A15031" t="s">
        <v>0</v>
      </c>
      <c r="B15031" t="s">
        <v>0</v>
      </c>
      <c r="C15031" t="s">
        <v>15480</v>
      </c>
      <c r="D15031" t="s">
        <v>4346</v>
      </c>
      <c r="E15031" t="s">
        <v>59</v>
      </c>
      <c r="F15031" t="b">
        <v>0</v>
      </c>
      <c r="G15031" t="s">
        <v>40</v>
      </c>
      <c r="H15031" s="1">
        <v>46184.378541666672</v>
      </c>
      <c r="I15031" t="b">
        <v>1</v>
      </c>
      <c r="J15031" t="b">
        <v>0</v>
      </c>
      <c r="K15031" t="s">
        <v>40</v>
      </c>
      <c r="L15031" t="s">
        <v>60</v>
      </c>
      <c r="M15031">
        <v>35000</v>
      </c>
      <c r="N15031"/>
      <c r="O15031" t="s">
        <v>155</v>
      </c>
      <c r="P15031" t="s">
        <v>2363</v>
      </c>
    </row>
    <row r="15032" spans="1:16" x14ac:dyDescent="0.25">
      <c r="A15032" t="s">
        <v>2</v>
      </c>
      <c r="B15032" t="s">
        <v>851</v>
      </c>
      <c r="C15032" t="s">
        <v>1630</v>
      </c>
      <c r="D15032" t="s">
        <v>4526</v>
      </c>
      <c r="E15032" t="s">
        <v>59</v>
      </c>
      <c r="F15032" t="b">
        <v>0</v>
      </c>
      <c r="G15032" t="s">
        <v>77</v>
      </c>
      <c r="H15032" s="1">
        <v>46184.378668981481</v>
      </c>
      <c r="I15032" t="b">
        <v>0</v>
      </c>
      <c r="J15032" t="b">
        <v>1</v>
      </c>
      <c r="K15032" t="s">
        <v>41</v>
      </c>
      <c r="L15032" t="s">
        <v>60</v>
      </c>
      <c r="M15032">
        <v>146000</v>
      </c>
      <c r="N15032"/>
      <c r="O15032" t="s">
        <v>343</v>
      </c>
      <c r="P15032" t="s">
        <v>310</v>
      </c>
    </row>
    <row r="15033" spans="1:16" x14ac:dyDescent="0.25">
      <c r="A15033" t="s">
        <v>2</v>
      </c>
      <c r="B15033" t="s">
        <v>1442</v>
      </c>
      <c r="C15033" t="s">
        <v>40</v>
      </c>
      <c r="D15033" t="s">
        <v>4526</v>
      </c>
      <c r="E15033" t="s">
        <v>59</v>
      </c>
      <c r="F15033" t="b">
        <v>0</v>
      </c>
      <c r="G15033" t="s">
        <v>40</v>
      </c>
      <c r="H15033" s="1">
        <v>46184.379965277767</v>
      </c>
      <c r="I15033" t="b">
        <v>0</v>
      </c>
      <c r="J15033" t="b">
        <v>0</v>
      </c>
      <c r="K15033" t="s">
        <v>40</v>
      </c>
      <c r="L15033" t="s">
        <v>60</v>
      </c>
      <c r="M15033">
        <v>127500</v>
      </c>
      <c r="N15033"/>
      <c r="O15033" t="s">
        <v>101</v>
      </c>
      <c r="P15033" t="s">
        <v>85</v>
      </c>
    </row>
    <row r="15034" spans="1:16" x14ac:dyDescent="0.25">
      <c r="A15034" t="s">
        <v>1</v>
      </c>
      <c r="B15034" t="s">
        <v>26715</v>
      </c>
      <c r="C15034" t="s">
        <v>6081</v>
      </c>
      <c r="D15034" t="s">
        <v>7124</v>
      </c>
      <c r="E15034" t="s">
        <v>59</v>
      </c>
      <c r="F15034" t="b">
        <v>0</v>
      </c>
      <c r="G15034" t="s">
        <v>40</v>
      </c>
      <c r="H15034" s="1">
        <v>46184.381747685176</v>
      </c>
      <c r="I15034" t="b">
        <v>1</v>
      </c>
      <c r="J15034" t="b">
        <v>0</v>
      </c>
      <c r="K15034" t="s">
        <v>40</v>
      </c>
      <c r="L15034" t="s">
        <v>60</v>
      </c>
      <c r="M15034">
        <v>67500</v>
      </c>
      <c r="N15034"/>
      <c r="O15034" t="s">
        <v>26716</v>
      </c>
      <c r="P15034" t="s">
        <v>26717</v>
      </c>
    </row>
    <row r="15035" spans="1:16" x14ac:dyDescent="0.25">
      <c r="A15035" t="s">
        <v>0</v>
      </c>
      <c r="B15035" t="s">
        <v>26718</v>
      </c>
      <c r="C15035" t="s">
        <v>112</v>
      </c>
      <c r="D15035" t="s">
        <v>4526</v>
      </c>
      <c r="E15035" t="s">
        <v>59</v>
      </c>
      <c r="F15035" t="b">
        <v>0</v>
      </c>
      <c r="G15035" t="s">
        <v>65</v>
      </c>
      <c r="H15035" s="1">
        <v>46184.418854166674</v>
      </c>
      <c r="I15035" t="b">
        <v>0</v>
      </c>
      <c r="J15035" t="b">
        <v>1</v>
      </c>
      <c r="K15035" t="s">
        <v>41</v>
      </c>
      <c r="L15035" t="s">
        <v>60</v>
      </c>
      <c r="M15035">
        <v>68000</v>
      </c>
      <c r="N15035"/>
      <c r="O15035" t="s">
        <v>26719</v>
      </c>
      <c r="P15035" t="s">
        <v>2245</v>
      </c>
    </row>
    <row r="15036" spans="1:16" x14ac:dyDescent="0.25">
      <c r="A15036" t="s">
        <v>4</v>
      </c>
      <c r="B15036" t="s">
        <v>2973</v>
      </c>
      <c r="C15036" t="s">
        <v>97</v>
      </c>
      <c r="D15036" t="s">
        <v>4526</v>
      </c>
      <c r="E15036" t="s">
        <v>59</v>
      </c>
      <c r="F15036" t="b">
        <v>0</v>
      </c>
      <c r="G15036" t="s">
        <v>89</v>
      </c>
      <c r="H15036" s="1">
        <v>46184.418900462973</v>
      </c>
      <c r="I15036" t="b">
        <v>1</v>
      </c>
      <c r="J15036" t="b">
        <v>1</v>
      </c>
      <c r="K15036" t="s">
        <v>41</v>
      </c>
      <c r="L15036" t="s">
        <v>60</v>
      </c>
      <c r="M15036">
        <v>75000</v>
      </c>
      <c r="N15036"/>
      <c r="O15036" t="s">
        <v>4487</v>
      </c>
      <c r="P15036" t="s">
        <v>426</v>
      </c>
    </row>
    <row r="15037" spans="1:16" x14ac:dyDescent="0.25">
      <c r="A15037" t="s">
        <v>0</v>
      </c>
      <c r="B15037" t="s">
        <v>26720</v>
      </c>
      <c r="C15037" t="s">
        <v>5215</v>
      </c>
      <c r="D15037" t="s">
        <v>4346</v>
      </c>
      <c r="E15037" t="s">
        <v>59</v>
      </c>
      <c r="F15037" t="b">
        <v>0</v>
      </c>
      <c r="G15037" t="s">
        <v>19</v>
      </c>
      <c r="H15037" s="1">
        <v>46184.419456018521</v>
      </c>
      <c r="I15037" t="b">
        <v>1</v>
      </c>
      <c r="J15037" t="b">
        <v>0</v>
      </c>
      <c r="K15037" t="s">
        <v>19</v>
      </c>
      <c r="L15037" t="s">
        <v>60</v>
      </c>
      <c r="M15037">
        <v>650000</v>
      </c>
      <c r="N15037"/>
      <c r="O15037" t="s">
        <v>26721</v>
      </c>
      <c r="P15037" t="s">
        <v>3134</v>
      </c>
    </row>
    <row r="15038" spans="1:16" x14ac:dyDescent="0.25">
      <c r="A15038" t="s">
        <v>6</v>
      </c>
      <c r="B15038" t="s">
        <v>26722</v>
      </c>
      <c r="C15038" t="s">
        <v>79</v>
      </c>
      <c r="D15038" t="s">
        <v>24160</v>
      </c>
      <c r="E15038" t="s">
        <v>59</v>
      </c>
      <c r="F15038" t="b">
        <v>0</v>
      </c>
      <c r="G15038" t="s">
        <v>77</v>
      </c>
      <c r="H15038" s="1">
        <v>46184.420335648138</v>
      </c>
      <c r="I15038" t="b">
        <v>0</v>
      </c>
      <c r="J15038" t="b">
        <v>0</v>
      </c>
      <c r="K15038" t="s">
        <v>41</v>
      </c>
      <c r="L15038" t="s">
        <v>60</v>
      </c>
      <c r="M15038">
        <v>213500</v>
      </c>
      <c r="N15038"/>
      <c r="O15038" t="s">
        <v>1990</v>
      </c>
      <c r="P15038" t="s">
        <v>310</v>
      </c>
    </row>
    <row r="15039" spans="1:16" x14ac:dyDescent="0.25">
      <c r="A15039" t="s">
        <v>5</v>
      </c>
      <c r="B15039" t="s">
        <v>26723</v>
      </c>
      <c r="C15039" t="s">
        <v>1295</v>
      </c>
      <c r="D15039" t="s">
        <v>2360</v>
      </c>
      <c r="E15039" t="s">
        <v>59</v>
      </c>
      <c r="F15039" t="b">
        <v>0</v>
      </c>
      <c r="G15039" t="s">
        <v>65</v>
      </c>
      <c r="H15039" s="1">
        <v>46184.421793981477</v>
      </c>
      <c r="I15039" t="b">
        <v>0</v>
      </c>
      <c r="J15039" t="b">
        <v>1</v>
      </c>
      <c r="K15039" t="s">
        <v>41</v>
      </c>
      <c r="L15039" t="s">
        <v>60</v>
      </c>
      <c r="M15039">
        <v>124500</v>
      </c>
      <c r="N15039"/>
      <c r="O15039" t="s">
        <v>12498</v>
      </c>
      <c r="P15039" t="s">
        <v>26724</v>
      </c>
    </row>
    <row r="15040" spans="1:16" x14ac:dyDescent="0.25">
      <c r="A15040" t="s">
        <v>1</v>
      </c>
      <c r="B15040" t="s">
        <v>26725</v>
      </c>
      <c r="C15040" t="s">
        <v>21665</v>
      </c>
      <c r="D15040" t="s">
        <v>2360</v>
      </c>
      <c r="E15040" t="s">
        <v>59</v>
      </c>
      <c r="F15040" t="b">
        <v>0</v>
      </c>
      <c r="G15040" t="s">
        <v>77</v>
      </c>
      <c r="H15040" s="1">
        <v>46184.4218287037</v>
      </c>
      <c r="I15040" t="b">
        <v>0</v>
      </c>
      <c r="J15040" t="b">
        <v>1</v>
      </c>
      <c r="K15040" t="s">
        <v>41</v>
      </c>
      <c r="L15040" t="s">
        <v>60</v>
      </c>
      <c r="M15040">
        <v>165000</v>
      </c>
      <c r="N15040"/>
      <c r="O15040" t="s">
        <v>424</v>
      </c>
      <c r="P15040" t="s">
        <v>26726</v>
      </c>
    </row>
    <row r="15041" spans="1:16" x14ac:dyDescent="0.25">
      <c r="A15041" t="s">
        <v>1</v>
      </c>
      <c r="B15041" t="s">
        <v>1892</v>
      </c>
      <c r="C15041" t="s">
        <v>13767</v>
      </c>
      <c r="D15041" t="s">
        <v>4346</v>
      </c>
      <c r="E15041" t="s">
        <v>59</v>
      </c>
      <c r="F15041" t="b">
        <v>0</v>
      </c>
      <c r="G15041" t="s">
        <v>19</v>
      </c>
      <c r="H15041" s="1">
        <v>46184.422650462962</v>
      </c>
      <c r="I15041" t="b">
        <v>1</v>
      </c>
      <c r="J15041" t="b">
        <v>0</v>
      </c>
      <c r="K15041" t="s">
        <v>19</v>
      </c>
      <c r="L15041" t="s">
        <v>60</v>
      </c>
      <c r="M15041">
        <v>110800</v>
      </c>
      <c r="N15041"/>
      <c r="O15041" t="s">
        <v>23465</v>
      </c>
      <c r="P15041" t="s">
        <v>26727</v>
      </c>
    </row>
    <row r="15042" spans="1:16" x14ac:dyDescent="0.25">
      <c r="A15042" t="s">
        <v>1</v>
      </c>
      <c r="B15042" t="s">
        <v>1</v>
      </c>
      <c r="C15042" t="s">
        <v>26728</v>
      </c>
      <c r="D15042" t="s">
        <v>10413</v>
      </c>
      <c r="E15042" t="s">
        <v>59</v>
      </c>
      <c r="F15042" t="b">
        <v>0</v>
      </c>
      <c r="G15042" t="s">
        <v>40</v>
      </c>
      <c r="H15042" s="1">
        <v>46184.42328703704</v>
      </c>
      <c r="I15042" t="b">
        <v>1</v>
      </c>
      <c r="J15042" t="b">
        <v>0</v>
      </c>
      <c r="K15042" t="s">
        <v>40</v>
      </c>
      <c r="L15042" t="s">
        <v>60</v>
      </c>
      <c r="M15042">
        <v>27825</v>
      </c>
      <c r="N15042"/>
      <c r="O15042" t="s">
        <v>26729</v>
      </c>
      <c r="P15042" t="s">
        <v>1082</v>
      </c>
    </row>
    <row r="15043" spans="1:16" x14ac:dyDescent="0.25">
      <c r="A15043" t="s">
        <v>7</v>
      </c>
      <c r="B15043" t="s">
        <v>22925</v>
      </c>
      <c r="C15043" t="s">
        <v>326</v>
      </c>
      <c r="D15043" t="s">
        <v>4526</v>
      </c>
      <c r="E15043" t="s">
        <v>59</v>
      </c>
      <c r="F15043" t="b">
        <v>0</v>
      </c>
      <c r="G15043" t="s">
        <v>77</v>
      </c>
      <c r="H15043" s="1">
        <v>46184.460555555554</v>
      </c>
      <c r="I15043" t="b">
        <v>0</v>
      </c>
      <c r="J15043" t="b">
        <v>1</v>
      </c>
      <c r="K15043" t="s">
        <v>41</v>
      </c>
      <c r="L15043" t="s">
        <v>60</v>
      </c>
      <c r="M15043">
        <v>175500</v>
      </c>
      <c r="N15043"/>
      <c r="O15043" t="s">
        <v>424</v>
      </c>
      <c r="P15043" t="s">
        <v>1033</v>
      </c>
    </row>
    <row r="15044" spans="1:16" x14ac:dyDescent="0.25">
      <c r="A15044" t="s">
        <v>6</v>
      </c>
      <c r="B15044" t="s">
        <v>531</v>
      </c>
      <c r="C15044" t="s">
        <v>326</v>
      </c>
      <c r="D15044" t="s">
        <v>4526</v>
      </c>
      <c r="E15044" t="s">
        <v>59</v>
      </c>
      <c r="F15044" t="b">
        <v>0</v>
      </c>
      <c r="G15044" t="s">
        <v>77</v>
      </c>
      <c r="H15044" s="1">
        <v>46184.46056712963</v>
      </c>
      <c r="I15044" t="b">
        <v>0</v>
      </c>
      <c r="J15044" t="b">
        <v>1</v>
      </c>
      <c r="K15044" t="s">
        <v>41</v>
      </c>
      <c r="L15044" t="s">
        <v>60</v>
      </c>
      <c r="M15044">
        <v>214500</v>
      </c>
      <c r="N15044"/>
      <c r="O15044" t="s">
        <v>424</v>
      </c>
      <c r="P15044" t="s">
        <v>23677</v>
      </c>
    </row>
    <row r="15045" spans="1:16" x14ac:dyDescent="0.25">
      <c r="A15045" t="s">
        <v>3</v>
      </c>
      <c r="B15045" t="s">
        <v>2368</v>
      </c>
      <c r="C15045" t="s">
        <v>26730</v>
      </c>
      <c r="D15045" t="s">
        <v>4346</v>
      </c>
      <c r="E15045" t="s">
        <v>59</v>
      </c>
      <c r="F15045" t="b">
        <v>0</v>
      </c>
      <c r="G15045" t="s">
        <v>20</v>
      </c>
      <c r="H15045" s="1">
        <v>46184.461157407408</v>
      </c>
      <c r="I15045" t="b">
        <v>0</v>
      </c>
      <c r="J15045" t="b">
        <v>0</v>
      </c>
      <c r="K15045" t="s">
        <v>20</v>
      </c>
      <c r="L15045" t="s">
        <v>60</v>
      </c>
      <c r="M15045">
        <v>40000</v>
      </c>
      <c r="N15045"/>
      <c r="O15045" t="s">
        <v>26731</v>
      </c>
      <c r="P15045" t="s">
        <v>3201</v>
      </c>
    </row>
    <row r="15046" spans="1:16" x14ac:dyDescent="0.25">
      <c r="A15046" t="s">
        <v>0</v>
      </c>
      <c r="B15046" t="s">
        <v>26732</v>
      </c>
      <c r="C15046" t="s">
        <v>41</v>
      </c>
      <c r="D15046" t="s">
        <v>4526</v>
      </c>
      <c r="E15046" t="s">
        <v>59</v>
      </c>
      <c r="F15046" t="b">
        <v>0</v>
      </c>
      <c r="G15046" t="s">
        <v>41</v>
      </c>
      <c r="H15046" s="1">
        <v>46184.46193287037</v>
      </c>
      <c r="I15046" t="b">
        <v>0</v>
      </c>
      <c r="J15046" t="b">
        <v>1</v>
      </c>
      <c r="K15046" t="s">
        <v>41</v>
      </c>
      <c r="L15046" t="s">
        <v>74</v>
      </c>
      <c r="M15046"/>
      <c r="N15046">
        <v>49</v>
      </c>
      <c r="O15046" t="s">
        <v>12300</v>
      </c>
      <c r="P15046" t="s">
        <v>622</v>
      </c>
    </row>
    <row r="15047" spans="1:16" x14ac:dyDescent="0.25">
      <c r="A15047" t="s">
        <v>0</v>
      </c>
      <c r="B15047" t="s">
        <v>26733</v>
      </c>
      <c r="C15047" t="s">
        <v>330</v>
      </c>
      <c r="D15047" t="s">
        <v>4526</v>
      </c>
      <c r="E15047" t="s">
        <v>59</v>
      </c>
      <c r="F15047" t="b">
        <v>0</v>
      </c>
      <c r="G15047" t="s">
        <v>41</v>
      </c>
      <c r="H15047" s="1">
        <v>46184.46193287037</v>
      </c>
      <c r="I15047" t="b">
        <v>1</v>
      </c>
      <c r="J15047" t="b">
        <v>0</v>
      </c>
      <c r="K15047" t="s">
        <v>41</v>
      </c>
      <c r="L15047" t="s">
        <v>60</v>
      </c>
      <c r="M15047">
        <v>110000</v>
      </c>
      <c r="N15047"/>
      <c r="O15047" t="s">
        <v>23974</v>
      </c>
      <c r="P15047" t="s">
        <v>5000</v>
      </c>
    </row>
    <row r="15048" spans="1:16" x14ac:dyDescent="0.25">
      <c r="A15048" t="s">
        <v>2</v>
      </c>
      <c r="B15048" t="s">
        <v>26734</v>
      </c>
      <c r="C15048" t="s">
        <v>76</v>
      </c>
      <c r="D15048" t="s">
        <v>4346</v>
      </c>
      <c r="E15048" t="s">
        <v>132</v>
      </c>
      <c r="F15048" t="b">
        <v>1</v>
      </c>
      <c r="G15048" t="s">
        <v>34</v>
      </c>
      <c r="H15048" s="1">
        <v>46184.463136574072</v>
      </c>
      <c r="I15048" t="b">
        <v>0</v>
      </c>
      <c r="J15048" t="b">
        <v>0</v>
      </c>
      <c r="K15048" t="s">
        <v>34</v>
      </c>
      <c r="L15048" t="s">
        <v>74</v>
      </c>
      <c r="M15048"/>
      <c r="N15048">
        <v>1050</v>
      </c>
      <c r="O15048" t="s">
        <v>26735</v>
      </c>
    </row>
    <row r="15049" spans="1:16" x14ac:dyDescent="0.25">
      <c r="A15049" t="s">
        <v>1</v>
      </c>
      <c r="B15049" t="s">
        <v>26736</v>
      </c>
      <c r="C15049" t="s">
        <v>13664</v>
      </c>
      <c r="D15049" t="s">
        <v>4526</v>
      </c>
      <c r="E15049" t="s">
        <v>59</v>
      </c>
      <c r="F15049" t="b">
        <v>0</v>
      </c>
      <c r="G15049" t="s">
        <v>40</v>
      </c>
      <c r="H15049" s="1">
        <v>46184.465081018519</v>
      </c>
      <c r="I15049" t="b">
        <v>1</v>
      </c>
      <c r="J15049" t="b">
        <v>0</v>
      </c>
      <c r="K15049" t="s">
        <v>40</v>
      </c>
      <c r="L15049" t="s">
        <v>60</v>
      </c>
      <c r="M15049">
        <v>82500</v>
      </c>
      <c r="N15049"/>
      <c r="O15049" t="s">
        <v>26737</v>
      </c>
    </row>
    <row r="15050" spans="1:16" x14ac:dyDescent="0.25">
      <c r="A15050" t="s">
        <v>3</v>
      </c>
      <c r="B15050" t="s">
        <v>26738</v>
      </c>
      <c r="C15050" t="s">
        <v>984</v>
      </c>
      <c r="D15050" t="s">
        <v>4346</v>
      </c>
      <c r="E15050" t="s">
        <v>59</v>
      </c>
      <c r="F15050" t="b">
        <v>0</v>
      </c>
      <c r="G15050" t="s">
        <v>25</v>
      </c>
      <c r="H15050" s="1">
        <v>46184.502974537027</v>
      </c>
      <c r="I15050" t="b">
        <v>0</v>
      </c>
      <c r="J15050" t="b">
        <v>0</v>
      </c>
      <c r="K15050" t="s">
        <v>25</v>
      </c>
      <c r="L15050" t="s">
        <v>60</v>
      </c>
      <c r="M15050">
        <v>7500</v>
      </c>
      <c r="N15050"/>
      <c r="O15050" t="s">
        <v>26739</v>
      </c>
    </row>
    <row r="15051" spans="1:16" x14ac:dyDescent="0.25">
      <c r="A15051" t="s">
        <v>0</v>
      </c>
      <c r="B15051" t="s">
        <v>26740</v>
      </c>
      <c r="C15051" t="s">
        <v>40</v>
      </c>
      <c r="D15051" t="s">
        <v>4346</v>
      </c>
      <c r="E15051" t="s">
        <v>59</v>
      </c>
      <c r="F15051" t="b">
        <v>0</v>
      </c>
      <c r="G15051" t="s">
        <v>40</v>
      </c>
      <c r="H15051" s="1">
        <v>46184.503576388888</v>
      </c>
      <c r="I15051" t="b">
        <v>1</v>
      </c>
      <c r="J15051" t="b">
        <v>0</v>
      </c>
      <c r="K15051" t="s">
        <v>40</v>
      </c>
      <c r="L15051" t="s">
        <v>60</v>
      </c>
      <c r="M15051">
        <v>43105</v>
      </c>
      <c r="N15051"/>
      <c r="O15051" t="s">
        <v>23981</v>
      </c>
      <c r="P15051" t="s">
        <v>325</v>
      </c>
    </row>
    <row r="15052" spans="1:16" x14ac:dyDescent="0.25">
      <c r="A15052" t="s">
        <v>1</v>
      </c>
      <c r="B15052" t="s">
        <v>26741</v>
      </c>
      <c r="C15052" t="s">
        <v>3510</v>
      </c>
      <c r="D15052" t="s">
        <v>5102</v>
      </c>
      <c r="E15052" t="s">
        <v>59</v>
      </c>
      <c r="F15052" t="b">
        <v>0</v>
      </c>
      <c r="G15052" t="s">
        <v>13</v>
      </c>
      <c r="H15052" s="1">
        <v>46184.505590277768</v>
      </c>
      <c r="I15052" t="b">
        <v>0</v>
      </c>
      <c r="J15052" t="b">
        <v>0</v>
      </c>
      <c r="K15052" t="s">
        <v>13</v>
      </c>
      <c r="L15052" t="s">
        <v>60</v>
      </c>
      <c r="M15052">
        <v>196000</v>
      </c>
      <c r="N15052"/>
      <c r="O15052" t="s">
        <v>26742</v>
      </c>
      <c r="P15052" t="s">
        <v>26743</v>
      </c>
    </row>
    <row r="15053" spans="1:16" x14ac:dyDescent="0.25">
      <c r="A15053" t="s">
        <v>1</v>
      </c>
      <c r="B15053" t="s">
        <v>358</v>
      </c>
      <c r="C15053" t="s">
        <v>6956</v>
      </c>
      <c r="D15053" t="s">
        <v>4526</v>
      </c>
      <c r="E15053" t="s">
        <v>59</v>
      </c>
      <c r="F15053" t="b">
        <v>0</v>
      </c>
      <c r="G15053" t="s">
        <v>40</v>
      </c>
      <c r="H15053" s="1">
        <v>46184.506747685176</v>
      </c>
      <c r="I15053" t="b">
        <v>0</v>
      </c>
      <c r="J15053" t="b">
        <v>0</v>
      </c>
      <c r="K15053" t="s">
        <v>40</v>
      </c>
      <c r="L15053" t="s">
        <v>60</v>
      </c>
      <c r="M15053">
        <v>40000</v>
      </c>
      <c r="N15053"/>
      <c r="O15053" t="s">
        <v>101</v>
      </c>
      <c r="P15053" t="s">
        <v>26744</v>
      </c>
    </row>
    <row r="15054" spans="1:16" x14ac:dyDescent="0.25">
      <c r="A15054" t="s">
        <v>0</v>
      </c>
      <c r="B15054" t="s">
        <v>4164</v>
      </c>
      <c r="C15054" t="s">
        <v>76</v>
      </c>
      <c r="D15054" t="s">
        <v>4526</v>
      </c>
      <c r="F15054" t="b">
        <v>1</v>
      </c>
      <c r="G15054" t="s">
        <v>68</v>
      </c>
      <c r="H15054" s="1">
        <v>46184.543842592589</v>
      </c>
      <c r="I15054" t="b">
        <v>0</v>
      </c>
      <c r="J15054" t="b">
        <v>1</v>
      </c>
      <c r="K15054" t="s">
        <v>41</v>
      </c>
      <c r="L15054" t="s">
        <v>74</v>
      </c>
      <c r="M15054"/>
      <c r="N15054">
        <v>54.5</v>
      </c>
      <c r="O15054" t="s">
        <v>155</v>
      </c>
      <c r="P15054" t="s">
        <v>283</v>
      </c>
    </row>
    <row r="15055" spans="1:16" x14ac:dyDescent="0.25">
      <c r="A15055" t="s">
        <v>3</v>
      </c>
      <c r="B15055" t="s">
        <v>26745</v>
      </c>
      <c r="C15055" t="s">
        <v>2937</v>
      </c>
      <c r="D15055" t="s">
        <v>4526</v>
      </c>
      <c r="E15055" t="s">
        <v>59</v>
      </c>
      <c r="F15055" t="b">
        <v>0</v>
      </c>
      <c r="G15055" t="s">
        <v>65</v>
      </c>
      <c r="H15055" s="1">
        <v>46184.543865740743</v>
      </c>
      <c r="I15055" t="b">
        <v>1</v>
      </c>
      <c r="J15055" t="b">
        <v>0</v>
      </c>
      <c r="K15055" t="s">
        <v>41</v>
      </c>
      <c r="L15055" t="s">
        <v>60</v>
      </c>
      <c r="M15055">
        <v>75000</v>
      </c>
      <c r="N15055"/>
      <c r="O15055" t="s">
        <v>26746</v>
      </c>
      <c r="P15055" t="s">
        <v>6787</v>
      </c>
    </row>
    <row r="15056" spans="1:16" x14ac:dyDescent="0.25">
      <c r="A15056" t="s">
        <v>0</v>
      </c>
      <c r="B15056" t="s">
        <v>26747</v>
      </c>
      <c r="C15056" t="s">
        <v>1281</v>
      </c>
      <c r="D15056" t="s">
        <v>4526</v>
      </c>
      <c r="E15056" t="s">
        <v>59</v>
      </c>
      <c r="F15056" t="b">
        <v>0</v>
      </c>
      <c r="G15056" t="s">
        <v>89</v>
      </c>
      <c r="H15056" s="1">
        <v>46184.543877314813</v>
      </c>
      <c r="I15056" t="b">
        <v>1</v>
      </c>
      <c r="J15056" t="b">
        <v>1</v>
      </c>
      <c r="K15056" t="s">
        <v>41</v>
      </c>
      <c r="L15056" t="s">
        <v>74</v>
      </c>
      <c r="M15056"/>
      <c r="N15056">
        <v>23</v>
      </c>
      <c r="O15056" t="s">
        <v>19440</v>
      </c>
    </row>
    <row r="15057" spans="1:16" x14ac:dyDescent="0.25">
      <c r="A15057" t="s">
        <v>3</v>
      </c>
      <c r="B15057" t="s">
        <v>26748</v>
      </c>
      <c r="C15057" t="s">
        <v>913</v>
      </c>
      <c r="D15057" t="s">
        <v>4346</v>
      </c>
      <c r="E15057" t="s">
        <v>59</v>
      </c>
      <c r="F15057" t="b">
        <v>0</v>
      </c>
      <c r="G15057" t="s">
        <v>20</v>
      </c>
      <c r="H15057" s="1">
        <v>46184.544490740736</v>
      </c>
      <c r="I15057" t="b">
        <v>0</v>
      </c>
      <c r="J15057" t="b">
        <v>0</v>
      </c>
      <c r="K15057" t="s">
        <v>20</v>
      </c>
      <c r="L15057" t="s">
        <v>60</v>
      </c>
      <c r="M15057">
        <v>128650</v>
      </c>
      <c r="N15057"/>
      <c r="O15057" t="s">
        <v>1386</v>
      </c>
      <c r="P15057" t="s">
        <v>26749</v>
      </c>
    </row>
    <row r="15058" spans="1:16" x14ac:dyDescent="0.25">
      <c r="A15058" t="s">
        <v>7</v>
      </c>
      <c r="B15058" t="s">
        <v>7</v>
      </c>
      <c r="C15058" t="s">
        <v>13860</v>
      </c>
      <c r="D15058" t="s">
        <v>4526</v>
      </c>
      <c r="E15058" t="s">
        <v>59</v>
      </c>
      <c r="F15058" t="b">
        <v>0</v>
      </c>
      <c r="G15058" t="s">
        <v>40</v>
      </c>
      <c r="H15058" s="1">
        <v>46184.545208333337</v>
      </c>
      <c r="I15058" t="b">
        <v>1</v>
      </c>
      <c r="J15058" t="b">
        <v>0</v>
      </c>
      <c r="K15058" t="s">
        <v>40</v>
      </c>
      <c r="L15058" t="s">
        <v>60</v>
      </c>
      <c r="M15058">
        <v>55000</v>
      </c>
      <c r="N15058"/>
      <c r="O15058" t="s">
        <v>26750</v>
      </c>
      <c r="P15058" t="s">
        <v>10168</v>
      </c>
    </row>
    <row r="15059" spans="1:16" x14ac:dyDescent="0.25">
      <c r="A15059" t="s">
        <v>2</v>
      </c>
      <c r="B15059" t="s">
        <v>26751</v>
      </c>
      <c r="C15059" t="s">
        <v>76</v>
      </c>
      <c r="D15059" t="s">
        <v>141</v>
      </c>
      <c r="E15059" t="s">
        <v>88</v>
      </c>
      <c r="F15059" t="b">
        <v>1</v>
      </c>
      <c r="G15059" t="s">
        <v>41</v>
      </c>
      <c r="H15059" s="1">
        <v>46184.546643518523</v>
      </c>
      <c r="I15059" t="b">
        <v>0</v>
      </c>
      <c r="J15059" t="b">
        <v>0</v>
      </c>
      <c r="K15059" t="s">
        <v>41</v>
      </c>
      <c r="L15059" t="s">
        <v>74</v>
      </c>
      <c r="M15059"/>
      <c r="N15059">
        <v>55</v>
      </c>
      <c r="O15059" t="s">
        <v>141</v>
      </c>
      <c r="P15059" t="s">
        <v>26752</v>
      </c>
    </row>
    <row r="15060" spans="1:16" x14ac:dyDescent="0.25">
      <c r="A15060" t="s">
        <v>1</v>
      </c>
      <c r="B15060" t="s">
        <v>1</v>
      </c>
      <c r="C15060" t="s">
        <v>26753</v>
      </c>
      <c r="D15060" t="s">
        <v>4587</v>
      </c>
      <c r="E15060" t="s">
        <v>59</v>
      </c>
      <c r="F15060" t="b">
        <v>0</v>
      </c>
      <c r="G15060" t="s">
        <v>40</v>
      </c>
      <c r="H15060" s="1">
        <v>46184.546643518523</v>
      </c>
      <c r="I15060" t="b">
        <v>1</v>
      </c>
      <c r="J15060" t="b">
        <v>0</v>
      </c>
      <c r="K15060" t="s">
        <v>40</v>
      </c>
      <c r="L15060" t="s">
        <v>60</v>
      </c>
      <c r="M15060">
        <v>55000</v>
      </c>
      <c r="N15060"/>
      <c r="O15060" t="s">
        <v>26754</v>
      </c>
      <c r="P15060" t="s">
        <v>26755</v>
      </c>
    </row>
    <row r="15061" spans="1:16" x14ac:dyDescent="0.25">
      <c r="A15061" t="s">
        <v>1</v>
      </c>
      <c r="B15061" t="s">
        <v>26756</v>
      </c>
      <c r="C15061" t="s">
        <v>112</v>
      </c>
      <c r="D15061" t="s">
        <v>4630</v>
      </c>
      <c r="E15061" t="s">
        <v>59</v>
      </c>
      <c r="F15061" t="b">
        <v>0</v>
      </c>
      <c r="G15061" t="s">
        <v>65</v>
      </c>
      <c r="H15061" s="1">
        <v>46184.546770833331</v>
      </c>
      <c r="I15061" t="b">
        <v>1</v>
      </c>
      <c r="J15061" t="b">
        <v>1</v>
      </c>
      <c r="K15061" t="s">
        <v>41</v>
      </c>
      <c r="L15061" t="s">
        <v>60</v>
      </c>
      <c r="M15061">
        <v>115000</v>
      </c>
      <c r="N15061"/>
      <c r="O15061" t="s">
        <v>1098</v>
      </c>
      <c r="P15061" t="s">
        <v>26757</v>
      </c>
    </row>
    <row r="15062" spans="1:16" x14ac:dyDescent="0.25">
      <c r="A15062" t="s">
        <v>1</v>
      </c>
      <c r="B15062" t="s">
        <v>26758</v>
      </c>
      <c r="C15062" t="s">
        <v>370</v>
      </c>
      <c r="D15062" t="s">
        <v>4526</v>
      </c>
      <c r="E15062" t="s">
        <v>59</v>
      </c>
      <c r="F15062" t="b">
        <v>0</v>
      </c>
      <c r="G15062" t="s">
        <v>65</v>
      </c>
      <c r="H15062" s="1">
        <v>46184.546782407408</v>
      </c>
      <c r="I15062" t="b">
        <v>0</v>
      </c>
      <c r="J15062" t="b">
        <v>1</v>
      </c>
      <c r="K15062" t="s">
        <v>41</v>
      </c>
      <c r="L15062" t="s">
        <v>60</v>
      </c>
      <c r="M15062">
        <v>100000</v>
      </c>
      <c r="N15062"/>
      <c r="O15062" t="s">
        <v>329</v>
      </c>
      <c r="P15062" t="s">
        <v>26759</v>
      </c>
    </row>
    <row r="15063" spans="1:16" x14ac:dyDescent="0.25">
      <c r="A15063" t="s">
        <v>1</v>
      </c>
      <c r="B15063" t="s">
        <v>1</v>
      </c>
      <c r="C15063" t="s">
        <v>26760</v>
      </c>
      <c r="D15063" t="s">
        <v>4526</v>
      </c>
      <c r="E15063" t="s">
        <v>59</v>
      </c>
      <c r="F15063" t="b">
        <v>0</v>
      </c>
      <c r="G15063" t="s">
        <v>89</v>
      </c>
      <c r="H15063" s="1">
        <v>46184.546840277777</v>
      </c>
      <c r="I15063" t="b">
        <v>0</v>
      </c>
      <c r="J15063" t="b">
        <v>0</v>
      </c>
      <c r="K15063" t="s">
        <v>41</v>
      </c>
      <c r="L15063" t="s">
        <v>60</v>
      </c>
      <c r="M15063">
        <v>162500</v>
      </c>
      <c r="N15063"/>
      <c r="O15063" t="s">
        <v>26683</v>
      </c>
      <c r="P15063" t="s">
        <v>26684</v>
      </c>
    </row>
    <row r="15064" spans="1:16" x14ac:dyDescent="0.25">
      <c r="A15064" t="s">
        <v>1</v>
      </c>
      <c r="B15064" t="s">
        <v>26761</v>
      </c>
      <c r="C15064" t="s">
        <v>76</v>
      </c>
      <c r="D15064" t="s">
        <v>4526</v>
      </c>
      <c r="E15064" t="s">
        <v>88</v>
      </c>
      <c r="F15064" t="b">
        <v>1</v>
      </c>
      <c r="G15064" t="s">
        <v>40</v>
      </c>
      <c r="H15064" s="1">
        <v>46184.54828703704</v>
      </c>
      <c r="I15064" t="b">
        <v>1</v>
      </c>
      <c r="J15064" t="b">
        <v>0</v>
      </c>
      <c r="K15064" t="s">
        <v>40</v>
      </c>
      <c r="L15064" t="s">
        <v>74</v>
      </c>
      <c r="M15064"/>
      <c r="N15064">
        <v>55</v>
      </c>
      <c r="O15064" t="s">
        <v>25965</v>
      </c>
      <c r="P15064" t="s">
        <v>2007</v>
      </c>
    </row>
    <row r="15065" spans="1:16" x14ac:dyDescent="0.25">
      <c r="A15065" t="s">
        <v>1</v>
      </c>
      <c r="B15065" t="s">
        <v>1</v>
      </c>
      <c r="C15065" t="s">
        <v>6315</v>
      </c>
      <c r="D15065" t="s">
        <v>8664</v>
      </c>
      <c r="E15065" t="s">
        <v>59</v>
      </c>
      <c r="F15065" t="b">
        <v>0</v>
      </c>
      <c r="G15065" t="s">
        <v>40</v>
      </c>
      <c r="H15065" s="1">
        <v>46184.548321759263</v>
      </c>
      <c r="I15065" t="b">
        <v>1</v>
      </c>
      <c r="J15065" t="b">
        <v>0</v>
      </c>
      <c r="K15065" t="s">
        <v>40</v>
      </c>
      <c r="L15065" t="s">
        <v>60</v>
      </c>
      <c r="M15065">
        <v>55000</v>
      </c>
      <c r="N15065"/>
      <c r="O15065" t="s">
        <v>26762</v>
      </c>
      <c r="P15065" t="s">
        <v>26755</v>
      </c>
    </row>
    <row r="15066" spans="1:16" x14ac:dyDescent="0.25">
      <c r="A15066" t="s">
        <v>5</v>
      </c>
      <c r="B15066" t="s">
        <v>26763</v>
      </c>
      <c r="C15066" t="s">
        <v>76</v>
      </c>
      <c r="D15066" t="s">
        <v>4562</v>
      </c>
      <c r="E15066" t="s">
        <v>59</v>
      </c>
      <c r="F15066" t="b">
        <v>1</v>
      </c>
      <c r="G15066" t="s">
        <v>40</v>
      </c>
      <c r="H15066" s="1">
        <v>46184.548321759263</v>
      </c>
      <c r="I15066" t="b">
        <v>1</v>
      </c>
      <c r="J15066" t="b">
        <v>0</v>
      </c>
      <c r="K15066" t="s">
        <v>40</v>
      </c>
      <c r="L15066" t="s">
        <v>60</v>
      </c>
      <c r="M15066">
        <v>75000</v>
      </c>
      <c r="N15066"/>
      <c r="O15066" t="s">
        <v>7339</v>
      </c>
      <c r="P15066" t="s">
        <v>26764</v>
      </c>
    </row>
    <row r="15067" spans="1:16" x14ac:dyDescent="0.25">
      <c r="A15067" t="s">
        <v>3</v>
      </c>
      <c r="B15067" t="s">
        <v>26765</v>
      </c>
      <c r="C15067" t="s">
        <v>165</v>
      </c>
      <c r="D15067" t="s">
        <v>4526</v>
      </c>
      <c r="E15067" t="s">
        <v>88</v>
      </c>
      <c r="F15067" t="b">
        <v>0</v>
      </c>
      <c r="G15067" t="s">
        <v>73</v>
      </c>
      <c r="H15067" s="1">
        <v>46184.585636574076</v>
      </c>
      <c r="I15067" t="b">
        <v>1</v>
      </c>
      <c r="J15067" t="b">
        <v>1</v>
      </c>
      <c r="K15067" t="s">
        <v>41</v>
      </c>
      <c r="L15067" t="s">
        <v>74</v>
      </c>
      <c r="M15067"/>
      <c r="N15067">
        <v>52.5</v>
      </c>
      <c r="O15067" t="s">
        <v>13294</v>
      </c>
      <c r="P15067" t="s">
        <v>21929</v>
      </c>
    </row>
    <row r="15068" spans="1:16" x14ac:dyDescent="0.25">
      <c r="A15068" t="s">
        <v>6</v>
      </c>
      <c r="B15068" t="s">
        <v>26766</v>
      </c>
      <c r="C15068" t="s">
        <v>114</v>
      </c>
      <c r="D15068" t="s">
        <v>4756</v>
      </c>
      <c r="E15068" t="s">
        <v>59</v>
      </c>
      <c r="F15068" t="b">
        <v>0</v>
      </c>
      <c r="G15068" t="s">
        <v>77</v>
      </c>
      <c r="H15068" s="1">
        <v>46184.587013888893</v>
      </c>
      <c r="I15068" t="b">
        <v>0</v>
      </c>
      <c r="J15068" t="b">
        <v>0</v>
      </c>
      <c r="K15068" t="s">
        <v>41</v>
      </c>
      <c r="L15068" t="s">
        <v>60</v>
      </c>
      <c r="M15068">
        <v>127500</v>
      </c>
      <c r="N15068"/>
      <c r="O15068" t="s">
        <v>10160</v>
      </c>
      <c r="P15068" t="s">
        <v>26767</v>
      </c>
    </row>
    <row r="15069" spans="1:16" x14ac:dyDescent="0.25">
      <c r="A15069" t="s">
        <v>2</v>
      </c>
      <c r="B15069" t="s">
        <v>213</v>
      </c>
      <c r="C15069" t="s">
        <v>162</v>
      </c>
      <c r="D15069" t="s">
        <v>4756</v>
      </c>
      <c r="E15069" t="s">
        <v>59</v>
      </c>
      <c r="F15069" t="b">
        <v>0</v>
      </c>
      <c r="G15069" t="s">
        <v>73</v>
      </c>
      <c r="H15069" s="1">
        <v>46184.587048611109</v>
      </c>
      <c r="I15069" t="b">
        <v>0</v>
      </c>
      <c r="J15069" t="b">
        <v>0</v>
      </c>
      <c r="K15069" t="s">
        <v>41</v>
      </c>
      <c r="L15069" t="s">
        <v>60</v>
      </c>
      <c r="M15069">
        <v>155000</v>
      </c>
      <c r="N15069"/>
      <c r="O15069" t="s">
        <v>26768</v>
      </c>
      <c r="P15069" t="s">
        <v>146</v>
      </c>
    </row>
    <row r="15070" spans="1:16" x14ac:dyDescent="0.25">
      <c r="A15070" t="s">
        <v>2</v>
      </c>
      <c r="B15070" t="s">
        <v>26769</v>
      </c>
      <c r="C15070" t="s">
        <v>76</v>
      </c>
      <c r="D15070" t="s">
        <v>141</v>
      </c>
      <c r="E15070" t="s">
        <v>88</v>
      </c>
      <c r="F15070" t="b">
        <v>1</v>
      </c>
      <c r="G15070" t="s">
        <v>41</v>
      </c>
      <c r="H15070" s="1">
        <v>46184.588310185187</v>
      </c>
      <c r="I15070" t="b">
        <v>0</v>
      </c>
      <c r="J15070" t="b">
        <v>0</v>
      </c>
      <c r="K15070" t="s">
        <v>41</v>
      </c>
      <c r="L15070" t="s">
        <v>74</v>
      </c>
      <c r="M15070"/>
      <c r="N15070">
        <v>55</v>
      </c>
      <c r="O15070" t="s">
        <v>141</v>
      </c>
      <c r="P15070" t="s">
        <v>26770</v>
      </c>
    </row>
    <row r="15071" spans="1:16" x14ac:dyDescent="0.25">
      <c r="A15071" t="s">
        <v>1</v>
      </c>
      <c r="B15071" t="s">
        <v>26771</v>
      </c>
      <c r="C15071" t="s">
        <v>93</v>
      </c>
      <c r="D15071" t="s">
        <v>5349</v>
      </c>
      <c r="E15071" t="s">
        <v>59</v>
      </c>
      <c r="F15071" t="b">
        <v>0</v>
      </c>
      <c r="G15071" t="s">
        <v>89</v>
      </c>
      <c r="H15071" s="1">
        <v>46184.588414351849</v>
      </c>
      <c r="I15071" t="b">
        <v>1</v>
      </c>
      <c r="J15071" t="b">
        <v>1</v>
      </c>
      <c r="K15071" t="s">
        <v>41</v>
      </c>
      <c r="L15071" t="s">
        <v>60</v>
      </c>
      <c r="M15071">
        <v>160000</v>
      </c>
      <c r="N15071"/>
      <c r="O15071" t="s">
        <v>15196</v>
      </c>
      <c r="P15071" t="s">
        <v>26772</v>
      </c>
    </row>
    <row r="15072" spans="1:16" x14ac:dyDescent="0.25">
      <c r="A15072" t="s">
        <v>1</v>
      </c>
      <c r="B15072" t="s">
        <v>26773</v>
      </c>
      <c r="C15072" t="s">
        <v>598</v>
      </c>
      <c r="D15072" t="s">
        <v>4526</v>
      </c>
      <c r="E15072" t="s">
        <v>59</v>
      </c>
      <c r="F15072" t="b">
        <v>0</v>
      </c>
      <c r="G15072" t="s">
        <v>65</v>
      </c>
      <c r="H15072" s="1">
        <v>46184.588449074072</v>
      </c>
      <c r="I15072" t="b">
        <v>0</v>
      </c>
      <c r="J15072" t="b">
        <v>0</v>
      </c>
      <c r="K15072" t="s">
        <v>41</v>
      </c>
      <c r="L15072" t="s">
        <v>60</v>
      </c>
      <c r="M15072">
        <v>160000</v>
      </c>
      <c r="N15072"/>
      <c r="O15072" t="s">
        <v>3467</v>
      </c>
      <c r="P15072" t="s">
        <v>26774</v>
      </c>
    </row>
    <row r="15073" spans="1:16" x14ac:dyDescent="0.25">
      <c r="A15073" t="s">
        <v>5</v>
      </c>
      <c r="B15073" t="s">
        <v>21276</v>
      </c>
      <c r="C15073" t="s">
        <v>76</v>
      </c>
      <c r="D15073" t="s">
        <v>4526</v>
      </c>
      <c r="E15073" t="s">
        <v>88</v>
      </c>
      <c r="F15073" t="b">
        <v>1</v>
      </c>
      <c r="G15073" t="s">
        <v>89</v>
      </c>
      <c r="H15073" s="1">
        <v>46184.588449074072</v>
      </c>
      <c r="I15073" t="b">
        <v>1</v>
      </c>
      <c r="J15073" t="b">
        <v>0</v>
      </c>
      <c r="K15073" t="s">
        <v>41</v>
      </c>
      <c r="L15073" t="s">
        <v>74</v>
      </c>
      <c r="M15073"/>
      <c r="N15073">
        <v>54</v>
      </c>
      <c r="O15073" t="s">
        <v>105</v>
      </c>
      <c r="P15073" t="s">
        <v>26775</v>
      </c>
    </row>
    <row r="15074" spans="1:16" x14ac:dyDescent="0.25">
      <c r="A15074" t="s">
        <v>5</v>
      </c>
      <c r="B15074" t="s">
        <v>5</v>
      </c>
      <c r="C15074" t="s">
        <v>1968</v>
      </c>
      <c r="D15074" t="s">
        <v>2360</v>
      </c>
      <c r="E15074" t="s">
        <v>59</v>
      </c>
      <c r="F15074" t="b">
        <v>0</v>
      </c>
      <c r="G15074" t="s">
        <v>77</v>
      </c>
      <c r="H15074" s="1">
        <v>46184.588460648149</v>
      </c>
      <c r="I15074" t="b">
        <v>0</v>
      </c>
      <c r="J15074" t="b">
        <v>1</v>
      </c>
      <c r="K15074" t="s">
        <v>41</v>
      </c>
      <c r="L15074" t="s">
        <v>60</v>
      </c>
      <c r="M15074">
        <v>131000</v>
      </c>
      <c r="N15074"/>
      <c r="O15074" t="s">
        <v>588</v>
      </c>
      <c r="P15074" t="s">
        <v>26776</v>
      </c>
    </row>
    <row r="15075" spans="1:16" x14ac:dyDescent="0.25">
      <c r="A15075" t="s">
        <v>2</v>
      </c>
      <c r="B15075" t="s">
        <v>26777</v>
      </c>
      <c r="C15075" t="s">
        <v>102</v>
      </c>
      <c r="D15075" t="s">
        <v>4526</v>
      </c>
      <c r="E15075" t="s">
        <v>59</v>
      </c>
      <c r="F15075" t="b">
        <v>0</v>
      </c>
      <c r="G15075" t="s">
        <v>89</v>
      </c>
      <c r="H15075" s="1">
        <v>46184.588495370372</v>
      </c>
      <c r="I15075" t="b">
        <v>1</v>
      </c>
      <c r="J15075" t="b">
        <v>0</v>
      </c>
      <c r="K15075" t="s">
        <v>41</v>
      </c>
      <c r="L15075" t="s">
        <v>60</v>
      </c>
      <c r="M15075">
        <v>130000</v>
      </c>
      <c r="N15075"/>
      <c r="O15075" t="s">
        <v>9859</v>
      </c>
      <c r="P15075" t="s">
        <v>26778</v>
      </c>
    </row>
    <row r="15076" spans="1:16" x14ac:dyDescent="0.25">
      <c r="A15076" t="s">
        <v>5</v>
      </c>
      <c r="B15076" t="s">
        <v>5286</v>
      </c>
      <c r="C15076" t="s">
        <v>164</v>
      </c>
      <c r="D15076" t="s">
        <v>4526</v>
      </c>
      <c r="E15076" t="s">
        <v>59</v>
      </c>
      <c r="F15076" t="b">
        <v>0</v>
      </c>
      <c r="G15076" t="s">
        <v>89</v>
      </c>
      <c r="H15076" s="1">
        <v>46184.588506944441</v>
      </c>
      <c r="I15076" t="b">
        <v>0</v>
      </c>
      <c r="J15076" t="b">
        <v>0</v>
      </c>
      <c r="K15076" t="s">
        <v>41</v>
      </c>
      <c r="L15076" t="s">
        <v>60</v>
      </c>
      <c r="M15076">
        <v>134500</v>
      </c>
      <c r="N15076"/>
      <c r="O15076" t="s">
        <v>24340</v>
      </c>
      <c r="P15076" t="s">
        <v>24341</v>
      </c>
    </row>
    <row r="15077" spans="1:16" x14ac:dyDescent="0.25">
      <c r="A15077" t="s">
        <v>5</v>
      </c>
      <c r="B15077" t="s">
        <v>26779</v>
      </c>
      <c r="C15077" t="s">
        <v>40</v>
      </c>
      <c r="D15077" t="s">
        <v>4526</v>
      </c>
      <c r="E15077" t="s">
        <v>59</v>
      </c>
      <c r="F15077" t="b">
        <v>0</v>
      </c>
      <c r="G15077" t="s">
        <v>40</v>
      </c>
      <c r="H15077" s="1">
        <v>46184.589953703697</v>
      </c>
      <c r="I15077" t="b">
        <v>1</v>
      </c>
      <c r="J15077" t="b">
        <v>0</v>
      </c>
      <c r="K15077" t="s">
        <v>40</v>
      </c>
      <c r="L15077" t="s">
        <v>60</v>
      </c>
      <c r="M15077">
        <v>147500</v>
      </c>
      <c r="N15077"/>
      <c r="O15077" t="s">
        <v>7589</v>
      </c>
      <c r="P15077" t="s">
        <v>1565</v>
      </c>
    </row>
    <row r="15078" spans="1:16" x14ac:dyDescent="0.25">
      <c r="A15078" t="s">
        <v>0</v>
      </c>
      <c r="B15078" t="s">
        <v>2009</v>
      </c>
      <c r="C15078" t="s">
        <v>114</v>
      </c>
      <c r="D15078" t="s">
        <v>4526</v>
      </c>
      <c r="E15078" t="s">
        <v>88</v>
      </c>
      <c r="F15078" t="b">
        <v>0</v>
      </c>
      <c r="G15078" t="s">
        <v>77</v>
      </c>
      <c r="H15078" s="1">
        <v>46184.627164351848</v>
      </c>
      <c r="I15078" t="b">
        <v>0</v>
      </c>
      <c r="J15078" t="b">
        <v>0</v>
      </c>
      <c r="K15078" t="s">
        <v>41</v>
      </c>
      <c r="L15078" t="s">
        <v>74</v>
      </c>
      <c r="M15078"/>
      <c r="N15078">
        <v>34</v>
      </c>
      <c r="O15078" t="s">
        <v>5092</v>
      </c>
      <c r="P15078" t="s">
        <v>26127</v>
      </c>
    </row>
    <row r="15079" spans="1:16" x14ac:dyDescent="0.25">
      <c r="A15079" t="s">
        <v>3</v>
      </c>
      <c r="B15079" t="s">
        <v>26780</v>
      </c>
      <c r="C15079" t="s">
        <v>91</v>
      </c>
      <c r="D15079" t="s">
        <v>4526</v>
      </c>
      <c r="E15079" t="s">
        <v>88</v>
      </c>
      <c r="F15079" t="b">
        <v>0</v>
      </c>
      <c r="G15079" t="s">
        <v>41</v>
      </c>
      <c r="H15079" s="1">
        <v>46184.628541666672</v>
      </c>
      <c r="I15079" t="b">
        <v>0</v>
      </c>
      <c r="J15079" t="b">
        <v>0</v>
      </c>
      <c r="K15079" t="s">
        <v>41</v>
      </c>
      <c r="L15079" t="s">
        <v>74</v>
      </c>
      <c r="M15079"/>
      <c r="N15079">
        <v>52.5</v>
      </c>
      <c r="O15079" t="s">
        <v>2510</v>
      </c>
      <c r="P15079" t="s">
        <v>4025</v>
      </c>
    </row>
    <row r="15080" spans="1:16" x14ac:dyDescent="0.25">
      <c r="A15080" t="s">
        <v>3</v>
      </c>
      <c r="B15080" t="s">
        <v>2264</v>
      </c>
      <c r="C15080" t="s">
        <v>26781</v>
      </c>
      <c r="D15080" t="s">
        <v>17553</v>
      </c>
      <c r="E15080" t="s">
        <v>59</v>
      </c>
      <c r="F15080" t="b">
        <v>0</v>
      </c>
      <c r="G15080" t="s">
        <v>40</v>
      </c>
      <c r="H15080" s="1">
        <v>46184.628599537027</v>
      </c>
      <c r="I15080" t="b">
        <v>0</v>
      </c>
      <c r="J15080" t="b">
        <v>0</v>
      </c>
      <c r="K15080" t="s">
        <v>40</v>
      </c>
      <c r="L15080" t="s">
        <v>60</v>
      </c>
      <c r="M15080">
        <v>35000</v>
      </c>
      <c r="N15080"/>
      <c r="O15080" t="s">
        <v>26754</v>
      </c>
      <c r="P15080" t="s">
        <v>728</v>
      </c>
    </row>
    <row r="15081" spans="1:16" x14ac:dyDescent="0.25">
      <c r="A15081" t="s">
        <v>2</v>
      </c>
      <c r="B15081" t="s">
        <v>26782</v>
      </c>
      <c r="C15081" t="s">
        <v>40</v>
      </c>
      <c r="D15081" t="s">
        <v>4526</v>
      </c>
      <c r="E15081" t="s">
        <v>59</v>
      </c>
      <c r="F15081" t="b">
        <v>0</v>
      </c>
      <c r="G15081" t="s">
        <v>40</v>
      </c>
      <c r="H15081" s="1">
        <v>46184.629965277767</v>
      </c>
      <c r="I15081" t="b">
        <v>0</v>
      </c>
      <c r="J15081" t="b">
        <v>0</v>
      </c>
      <c r="K15081" t="s">
        <v>40</v>
      </c>
      <c r="L15081" t="s">
        <v>60</v>
      </c>
      <c r="M15081">
        <v>100000</v>
      </c>
      <c r="N15081"/>
      <c r="O15081" t="s">
        <v>26783</v>
      </c>
      <c r="P15081" t="s">
        <v>26784</v>
      </c>
    </row>
    <row r="15082" spans="1:16" x14ac:dyDescent="0.25">
      <c r="A15082" t="s">
        <v>6</v>
      </c>
      <c r="B15082" t="s">
        <v>26785</v>
      </c>
      <c r="C15082" t="s">
        <v>41</v>
      </c>
      <c r="D15082" t="s">
        <v>4526</v>
      </c>
      <c r="E15082" t="s">
        <v>59</v>
      </c>
      <c r="F15082" t="b">
        <v>0</v>
      </c>
      <c r="G15082" t="s">
        <v>41</v>
      </c>
      <c r="H15082" s="1">
        <v>46184.629976851851</v>
      </c>
      <c r="I15082" t="b">
        <v>0</v>
      </c>
      <c r="J15082" t="b">
        <v>1</v>
      </c>
      <c r="K15082" t="s">
        <v>41</v>
      </c>
      <c r="L15082" t="s">
        <v>60</v>
      </c>
      <c r="M15082">
        <v>650000</v>
      </c>
      <c r="N15082"/>
      <c r="O15082" t="s">
        <v>3208</v>
      </c>
      <c r="P15082" t="s">
        <v>705</v>
      </c>
    </row>
    <row r="15083" spans="1:16" x14ac:dyDescent="0.25">
      <c r="A15083" t="s">
        <v>2</v>
      </c>
      <c r="B15083" t="s">
        <v>26786</v>
      </c>
      <c r="C15083" t="s">
        <v>76</v>
      </c>
      <c r="D15083" t="s">
        <v>141</v>
      </c>
      <c r="E15083" t="s">
        <v>88</v>
      </c>
      <c r="F15083" t="b">
        <v>1</v>
      </c>
      <c r="G15083" t="s">
        <v>41</v>
      </c>
      <c r="H15083" s="1">
        <v>46184.63</v>
      </c>
      <c r="I15083" t="b">
        <v>0</v>
      </c>
      <c r="J15083" t="b">
        <v>0</v>
      </c>
      <c r="K15083" t="s">
        <v>41</v>
      </c>
      <c r="L15083" t="s">
        <v>74</v>
      </c>
      <c r="M15083"/>
      <c r="N15083">
        <v>81.94</v>
      </c>
      <c r="O15083" t="s">
        <v>141</v>
      </c>
    </row>
    <row r="15084" spans="1:16" x14ac:dyDescent="0.25">
      <c r="A15084" t="s">
        <v>1</v>
      </c>
      <c r="B15084" t="s">
        <v>7756</v>
      </c>
      <c r="C15084" t="s">
        <v>145</v>
      </c>
      <c r="D15084" t="s">
        <v>4526</v>
      </c>
      <c r="E15084" t="s">
        <v>59</v>
      </c>
      <c r="F15084" t="b">
        <v>0</v>
      </c>
      <c r="G15084" t="s">
        <v>89</v>
      </c>
      <c r="H15084" s="1">
        <v>46184.630219907413</v>
      </c>
      <c r="I15084" t="b">
        <v>0</v>
      </c>
      <c r="J15084" t="b">
        <v>1</v>
      </c>
      <c r="K15084" t="s">
        <v>41</v>
      </c>
      <c r="L15084" t="s">
        <v>60</v>
      </c>
      <c r="M15084">
        <v>115000</v>
      </c>
      <c r="N15084"/>
      <c r="O15084" t="s">
        <v>10744</v>
      </c>
      <c r="P15084" t="s">
        <v>26787</v>
      </c>
    </row>
    <row r="15085" spans="1:16" x14ac:dyDescent="0.25">
      <c r="A15085" t="s">
        <v>5</v>
      </c>
      <c r="B15085" t="s">
        <v>26788</v>
      </c>
      <c r="C15085" t="s">
        <v>913</v>
      </c>
      <c r="D15085" t="s">
        <v>4346</v>
      </c>
      <c r="E15085" t="s">
        <v>59</v>
      </c>
      <c r="F15085" t="b">
        <v>0</v>
      </c>
      <c r="G15085" t="s">
        <v>20</v>
      </c>
      <c r="H15085" s="1">
        <v>46184.630891203713</v>
      </c>
      <c r="I15085" t="b">
        <v>0</v>
      </c>
      <c r="J15085" t="b">
        <v>0</v>
      </c>
      <c r="K15085" t="s">
        <v>20</v>
      </c>
      <c r="L15085" t="s">
        <v>60</v>
      </c>
      <c r="M15085">
        <v>105000</v>
      </c>
      <c r="N15085"/>
      <c r="O15085" t="s">
        <v>272</v>
      </c>
      <c r="P15085" t="s">
        <v>26789</v>
      </c>
    </row>
    <row r="15086" spans="1:16" x14ac:dyDescent="0.25">
      <c r="A15086" t="s">
        <v>0</v>
      </c>
      <c r="B15086" t="s">
        <v>2380</v>
      </c>
      <c r="C15086" t="s">
        <v>1384</v>
      </c>
      <c r="D15086" t="s">
        <v>2360</v>
      </c>
      <c r="E15086" t="s">
        <v>59</v>
      </c>
      <c r="F15086" t="b">
        <v>0</v>
      </c>
      <c r="G15086" t="s">
        <v>77</v>
      </c>
      <c r="H15086" s="1">
        <v>46184.66883101852</v>
      </c>
      <c r="I15086" t="b">
        <v>0</v>
      </c>
      <c r="J15086" t="b">
        <v>0</v>
      </c>
      <c r="K15086" t="s">
        <v>41</v>
      </c>
      <c r="L15086" t="s">
        <v>74</v>
      </c>
      <c r="M15086"/>
      <c r="N15086">
        <v>65</v>
      </c>
      <c r="O15086" t="s">
        <v>26790</v>
      </c>
      <c r="P15086" t="s">
        <v>26791</v>
      </c>
    </row>
    <row r="15087" spans="1:16" x14ac:dyDescent="0.25">
      <c r="A15087" t="s">
        <v>0</v>
      </c>
      <c r="B15087" t="s">
        <v>2227</v>
      </c>
      <c r="C15087" t="s">
        <v>320</v>
      </c>
      <c r="D15087" t="s">
        <v>4756</v>
      </c>
      <c r="E15087" t="s">
        <v>59</v>
      </c>
      <c r="F15087" t="b">
        <v>0</v>
      </c>
      <c r="G15087" t="s">
        <v>73</v>
      </c>
      <c r="H15087" s="1">
        <v>46184.66883101852</v>
      </c>
      <c r="I15087" t="b">
        <v>1</v>
      </c>
      <c r="J15087" t="b">
        <v>1</v>
      </c>
      <c r="K15087" t="s">
        <v>41</v>
      </c>
      <c r="L15087" t="s">
        <v>60</v>
      </c>
      <c r="M15087">
        <v>90000</v>
      </c>
      <c r="N15087"/>
      <c r="O15087" t="s">
        <v>26792</v>
      </c>
      <c r="P15087" t="s">
        <v>945</v>
      </c>
    </row>
    <row r="15088" spans="1:16" x14ac:dyDescent="0.25">
      <c r="A15088" t="s">
        <v>0</v>
      </c>
      <c r="B15088" t="s">
        <v>26793</v>
      </c>
      <c r="C15088" t="s">
        <v>162</v>
      </c>
      <c r="D15088" t="s">
        <v>4526</v>
      </c>
      <c r="E15088" t="s">
        <v>88</v>
      </c>
      <c r="F15088" t="b">
        <v>0</v>
      </c>
      <c r="G15088" t="s">
        <v>73</v>
      </c>
      <c r="H15088" s="1">
        <v>46184.66883101852</v>
      </c>
      <c r="I15088" t="b">
        <v>0</v>
      </c>
      <c r="J15088" t="b">
        <v>1</v>
      </c>
      <c r="K15088" t="s">
        <v>41</v>
      </c>
      <c r="L15088" t="s">
        <v>74</v>
      </c>
      <c r="M15088"/>
      <c r="N15088">
        <v>15</v>
      </c>
      <c r="O15088" t="s">
        <v>403</v>
      </c>
    </row>
    <row r="15089" spans="1:16" x14ac:dyDescent="0.25">
      <c r="A15089" t="s">
        <v>0</v>
      </c>
      <c r="B15089" t="s">
        <v>2522</v>
      </c>
      <c r="C15089" t="s">
        <v>2891</v>
      </c>
      <c r="D15089" t="s">
        <v>4526</v>
      </c>
      <c r="E15089" t="s">
        <v>59</v>
      </c>
      <c r="F15089" t="b">
        <v>0</v>
      </c>
      <c r="G15089" t="s">
        <v>68</v>
      </c>
      <c r="H15089" s="1">
        <v>46184.66883101852</v>
      </c>
      <c r="I15089" t="b">
        <v>1</v>
      </c>
      <c r="J15089" t="b">
        <v>0</v>
      </c>
      <c r="K15089" t="s">
        <v>41</v>
      </c>
      <c r="L15089" t="s">
        <v>60</v>
      </c>
      <c r="M15089">
        <v>132500</v>
      </c>
      <c r="N15089"/>
      <c r="O15089" t="s">
        <v>2692</v>
      </c>
      <c r="P15089" t="s">
        <v>2363</v>
      </c>
    </row>
    <row r="15090" spans="1:16" x14ac:dyDescent="0.25">
      <c r="A15090" t="s">
        <v>6</v>
      </c>
      <c r="B15090" t="s">
        <v>25646</v>
      </c>
      <c r="C15090" t="s">
        <v>76</v>
      </c>
      <c r="D15090" t="s">
        <v>4622</v>
      </c>
      <c r="E15090" t="s">
        <v>59</v>
      </c>
      <c r="F15090" t="b">
        <v>1</v>
      </c>
      <c r="G15090" t="s">
        <v>32</v>
      </c>
      <c r="H15090" s="1">
        <v>46184.66988425926</v>
      </c>
      <c r="I15090" t="b">
        <v>0</v>
      </c>
      <c r="J15090" t="b">
        <v>0</v>
      </c>
      <c r="K15090" t="s">
        <v>32</v>
      </c>
      <c r="L15090" t="s">
        <v>60</v>
      </c>
      <c r="M15090">
        <v>185000</v>
      </c>
      <c r="N15090"/>
      <c r="O15090" t="s">
        <v>3122</v>
      </c>
      <c r="P15090" t="s">
        <v>26794</v>
      </c>
    </row>
    <row r="15091" spans="1:16" x14ac:dyDescent="0.25">
      <c r="A15091" t="s">
        <v>0</v>
      </c>
      <c r="B15091" t="s">
        <v>26795</v>
      </c>
      <c r="C15091" t="s">
        <v>5115</v>
      </c>
      <c r="D15091" t="s">
        <v>4346</v>
      </c>
      <c r="E15091" t="s">
        <v>59</v>
      </c>
      <c r="F15091" t="b">
        <v>0</v>
      </c>
      <c r="G15091" t="s">
        <v>40</v>
      </c>
      <c r="H15091" s="1">
        <v>46184.670208333337</v>
      </c>
      <c r="I15091" t="b">
        <v>1</v>
      </c>
      <c r="J15091" t="b">
        <v>0</v>
      </c>
      <c r="K15091" t="s">
        <v>40</v>
      </c>
      <c r="L15091" t="s">
        <v>60</v>
      </c>
      <c r="M15091">
        <v>47000</v>
      </c>
      <c r="N15091"/>
      <c r="O15091" t="s">
        <v>26796</v>
      </c>
      <c r="P15091" t="s">
        <v>2671</v>
      </c>
    </row>
    <row r="15092" spans="1:16" x14ac:dyDescent="0.25">
      <c r="A15092" t="s">
        <v>6</v>
      </c>
      <c r="B15092" t="s">
        <v>26567</v>
      </c>
      <c r="C15092" t="s">
        <v>301</v>
      </c>
      <c r="D15092" t="s">
        <v>4756</v>
      </c>
      <c r="E15092" t="s">
        <v>59</v>
      </c>
      <c r="F15092" t="b">
        <v>0</v>
      </c>
      <c r="G15092" t="s">
        <v>68</v>
      </c>
      <c r="H15092" s="1">
        <v>46184.670370370368</v>
      </c>
      <c r="I15092" t="b">
        <v>0</v>
      </c>
      <c r="J15092" t="b">
        <v>1</v>
      </c>
      <c r="K15092" t="s">
        <v>41</v>
      </c>
      <c r="L15092" t="s">
        <v>60</v>
      </c>
      <c r="M15092">
        <v>153500</v>
      </c>
      <c r="N15092"/>
      <c r="O15092" t="s">
        <v>103</v>
      </c>
      <c r="P15092" t="s">
        <v>12028</v>
      </c>
    </row>
    <row r="15093" spans="1:16" x14ac:dyDescent="0.25">
      <c r="A15093" t="s">
        <v>5</v>
      </c>
      <c r="B15093" t="s">
        <v>26797</v>
      </c>
      <c r="C15093" t="s">
        <v>76</v>
      </c>
      <c r="D15093" t="s">
        <v>4630</v>
      </c>
      <c r="E15093" t="s">
        <v>59</v>
      </c>
      <c r="F15093" t="b">
        <v>1</v>
      </c>
      <c r="G15093" t="s">
        <v>65</v>
      </c>
      <c r="H15093" s="1">
        <v>46184.671782407408</v>
      </c>
      <c r="I15093" t="b">
        <v>1</v>
      </c>
      <c r="J15093" t="b">
        <v>1</v>
      </c>
      <c r="K15093" t="s">
        <v>41</v>
      </c>
      <c r="L15093" t="s">
        <v>60</v>
      </c>
      <c r="M15093">
        <v>188000</v>
      </c>
      <c r="N15093"/>
      <c r="O15093" t="s">
        <v>26798</v>
      </c>
      <c r="P15093" t="s">
        <v>26799</v>
      </c>
    </row>
    <row r="15094" spans="1:16" x14ac:dyDescent="0.25">
      <c r="A15094" t="s">
        <v>1</v>
      </c>
      <c r="B15094" t="s">
        <v>26800</v>
      </c>
      <c r="C15094" t="s">
        <v>211</v>
      </c>
      <c r="D15094" t="s">
        <v>4526</v>
      </c>
      <c r="E15094" t="s">
        <v>59</v>
      </c>
      <c r="F15094" t="b">
        <v>0</v>
      </c>
      <c r="G15094" t="s">
        <v>65</v>
      </c>
      <c r="H15094" s="1">
        <v>46184.671782407408</v>
      </c>
      <c r="I15094" t="b">
        <v>0</v>
      </c>
      <c r="J15094" t="b">
        <v>0</v>
      </c>
      <c r="K15094" t="s">
        <v>41</v>
      </c>
      <c r="L15094" t="s">
        <v>60</v>
      </c>
      <c r="M15094">
        <v>150000</v>
      </c>
      <c r="N15094"/>
      <c r="O15094" t="s">
        <v>105</v>
      </c>
      <c r="P15094" t="s">
        <v>26801</v>
      </c>
    </row>
    <row r="15095" spans="1:16" x14ac:dyDescent="0.25">
      <c r="A15095" t="s">
        <v>3</v>
      </c>
      <c r="B15095" t="s">
        <v>25679</v>
      </c>
      <c r="C15095" t="s">
        <v>162</v>
      </c>
      <c r="D15095" t="s">
        <v>4526</v>
      </c>
      <c r="E15095" t="s">
        <v>88</v>
      </c>
      <c r="F15095" t="b">
        <v>0</v>
      </c>
      <c r="G15095" t="s">
        <v>89</v>
      </c>
      <c r="H15095" s="1">
        <v>46184.6718287037</v>
      </c>
      <c r="I15095" t="b">
        <v>0</v>
      </c>
      <c r="J15095" t="b">
        <v>1</v>
      </c>
      <c r="K15095" t="s">
        <v>41</v>
      </c>
      <c r="L15095" t="s">
        <v>60</v>
      </c>
      <c r="M15095">
        <v>90000</v>
      </c>
      <c r="N15095"/>
      <c r="O15095" t="s">
        <v>403</v>
      </c>
      <c r="P15095" t="s">
        <v>26802</v>
      </c>
    </row>
    <row r="15096" spans="1:16" x14ac:dyDescent="0.25">
      <c r="A15096" t="s">
        <v>1</v>
      </c>
      <c r="B15096" t="s">
        <v>7159</v>
      </c>
      <c r="C15096" t="s">
        <v>336</v>
      </c>
      <c r="D15096" t="s">
        <v>4526</v>
      </c>
      <c r="E15096" t="s">
        <v>59</v>
      </c>
      <c r="F15096" t="b">
        <v>0</v>
      </c>
      <c r="G15096" t="s">
        <v>89</v>
      </c>
      <c r="H15096" s="1">
        <v>46184.671875</v>
      </c>
      <c r="I15096" t="b">
        <v>0</v>
      </c>
      <c r="J15096" t="b">
        <v>0</v>
      </c>
      <c r="K15096" t="s">
        <v>41</v>
      </c>
      <c r="L15096" t="s">
        <v>60</v>
      </c>
      <c r="M15096">
        <v>179000</v>
      </c>
      <c r="N15096"/>
      <c r="O15096" t="s">
        <v>135</v>
      </c>
      <c r="P15096" t="s">
        <v>26803</v>
      </c>
    </row>
    <row r="15097" spans="1:16" x14ac:dyDescent="0.25">
      <c r="A15097" t="s">
        <v>4</v>
      </c>
      <c r="B15097" t="s">
        <v>26804</v>
      </c>
      <c r="C15097" t="s">
        <v>76</v>
      </c>
      <c r="D15097" t="s">
        <v>4346</v>
      </c>
      <c r="E15097" t="s">
        <v>59</v>
      </c>
      <c r="F15097" t="b">
        <v>1</v>
      </c>
      <c r="G15097" t="s">
        <v>20</v>
      </c>
      <c r="H15097" s="1">
        <v>46184.67255787037</v>
      </c>
      <c r="I15097" t="b">
        <v>0</v>
      </c>
      <c r="J15097" t="b">
        <v>0</v>
      </c>
      <c r="K15097" t="s">
        <v>20</v>
      </c>
      <c r="L15097" t="s">
        <v>60</v>
      </c>
      <c r="M15097">
        <v>75000</v>
      </c>
      <c r="N15097"/>
      <c r="O15097" t="s">
        <v>26805</v>
      </c>
      <c r="P15097" t="s">
        <v>13223</v>
      </c>
    </row>
    <row r="15098" spans="1:16" x14ac:dyDescent="0.25">
      <c r="A15098" t="s">
        <v>1</v>
      </c>
      <c r="B15098" t="s">
        <v>26806</v>
      </c>
      <c r="C15098" t="s">
        <v>76</v>
      </c>
      <c r="D15098" t="s">
        <v>4622</v>
      </c>
      <c r="E15098" t="s">
        <v>59</v>
      </c>
      <c r="F15098" t="b">
        <v>1</v>
      </c>
      <c r="G15098" t="s">
        <v>21</v>
      </c>
      <c r="H15098" s="1">
        <v>46184.672581018523</v>
      </c>
      <c r="I15098" t="b">
        <v>1</v>
      </c>
      <c r="J15098" t="b">
        <v>0</v>
      </c>
      <c r="K15098" t="s">
        <v>21</v>
      </c>
      <c r="L15098" t="s">
        <v>60</v>
      </c>
      <c r="M15098">
        <v>120000</v>
      </c>
      <c r="N15098"/>
      <c r="O15098" t="s">
        <v>26807</v>
      </c>
      <c r="P15098" t="s">
        <v>26808</v>
      </c>
    </row>
    <row r="15099" spans="1:16" x14ac:dyDescent="0.25">
      <c r="A15099" t="s">
        <v>0</v>
      </c>
      <c r="B15099" t="s">
        <v>26809</v>
      </c>
      <c r="C15099" t="s">
        <v>336</v>
      </c>
      <c r="D15099" t="s">
        <v>4526</v>
      </c>
      <c r="E15099" t="s">
        <v>59</v>
      </c>
      <c r="F15099" t="b">
        <v>0</v>
      </c>
      <c r="G15099" t="s">
        <v>65</v>
      </c>
      <c r="H15099" s="1">
        <v>46184.710497685177</v>
      </c>
      <c r="I15099" t="b">
        <v>0</v>
      </c>
      <c r="J15099" t="b">
        <v>1</v>
      </c>
      <c r="K15099" t="s">
        <v>41</v>
      </c>
      <c r="L15099" t="s">
        <v>60</v>
      </c>
      <c r="M15099">
        <v>69451</v>
      </c>
      <c r="N15099"/>
      <c r="O15099" t="s">
        <v>1381</v>
      </c>
      <c r="P15099" t="s">
        <v>2159</v>
      </c>
    </row>
    <row r="15100" spans="1:16" x14ac:dyDescent="0.25">
      <c r="A15100" t="s">
        <v>2</v>
      </c>
      <c r="B15100" t="s">
        <v>26810</v>
      </c>
      <c r="C15100" t="s">
        <v>81</v>
      </c>
      <c r="D15100" t="s">
        <v>4526</v>
      </c>
      <c r="E15100" t="s">
        <v>59</v>
      </c>
      <c r="F15100" t="b">
        <v>0</v>
      </c>
      <c r="G15100" t="s">
        <v>77</v>
      </c>
      <c r="H15100" s="1">
        <v>46184.710520833331</v>
      </c>
      <c r="I15100" t="b">
        <v>0</v>
      </c>
      <c r="J15100" t="b">
        <v>0</v>
      </c>
      <c r="K15100" t="s">
        <v>41</v>
      </c>
      <c r="L15100" t="s">
        <v>60</v>
      </c>
      <c r="M15100">
        <v>478000</v>
      </c>
      <c r="N15100"/>
      <c r="O15100" t="s">
        <v>2960</v>
      </c>
      <c r="P15100" t="s">
        <v>1809</v>
      </c>
    </row>
    <row r="15101" spans="1:16" x14ac:dyDescent="0.25">
      <c r="A15101" t="s">
        <v>1</v>
      </c>
      <c r="B15101" t="s">
        <v>26811</v>
      </c>
      <c r="C15101" t="s">
        <v>304</v>
      </c>
      <c r="D15101" t="s">
        <v>24188</v>
      </c>
      <c r="F15101" t="b">
        <v>0</v>
      </c>
      <c r="G15101" t="s">
        <v>77</v>
      </c>
      <c r="H15101" s="1">
        <v>46184.713414351849</v>
      </c>
      <c r="I15101" t="b">
        <v>0</v>
      </c>
      <c r="J15101" t="b">
        <v>1</v>
      </c>
      <c r="K15101" t="s">
        <v>41</v>
      </c>
      <c r="L15101" t="s">
        <v>74</v>
      </c>
      <c r="M15101"/>
      <c r="N15101">
        <v>47.5</v>
      </c>
      <c r="O15101" t="s">
        <v>2254</v>
      </c>
      <c r="P15101" t="s">
        <v>26812</v>
      </c>
    </row>
    <row r="15102" spans="1:16" x14ac:dyDescent="0.25">
      <c r="A15102" t="s">
        <v>1</v>
      </c>
      <c r="B15102" t="s">
        <v>26813</v>
      </c>
      <c r="C15102" t="s">
        <v>76</v>
      </c>
      <c r="D15102" t="s">
        <v>4630</v>
      </c>
      <c r="E15102" t="s">
        <v>59</v>
      </c>
      <c r="F15102" t="b">
        <v>1</v>
      </c>
      <c r="G15102" t="s">
        <v>68</v>
      </c>
      <c r="H15102" s="1">
        <v>46184.713425925933</v>
      </c>
      <c r="I15102" t="b">
        <v>1</v>
      </c>
      <c r="J15102" t="b">
        <v>1</v>
      </c>
      <c r="K15102" t="s">
        <v>41</v>
      </c>
      <c r="L15102" t="s">
        <v>60</v>
      </c>
      <c r="M15102">
        <v>139000</v>
      </c>
      <c r="N15102"/>
      <c r="O15102" t="s">
        <v>26814</v>
      </c>
      <c r="P15102" t="s">
        <v>26815</v>
      </c>
    </row>
    <row r="15103" spans="1:16" x14ac:dyDescent="0.25">
      <c r="A15103" t="s">
        <v>1</v>
      </c>
      <c r="B15103" t="s">
        <v>26816</v>
      </c>
      <c r="C15103" t="s">
        <v>500</v>
      </c>
      <c r="D15103" t="s">
        <v>4346</v>
      </c>
      <c r="E15103" t="s">
        <v>59</v>
      </c>
      <c r="F15103" t="b">
        <v>0</v>
      </c>
      <c r="G15103" t="s">
        <v>13</v>
      </c>
      <c r="H15103" s="1">
        <v>46184.713900462957</v>
      </c>
      <c r="I15103" t="b">
        <v>1</v>
      </c>
      <c r="J15103" t="b">
        <v>0</v>
      </c>
      <c r="K15103" t="s">
        <v>13</v>
      </c>
      <c r="L15103" t="s">
        <v>60</v>
      </c>
      <c r="M15103">
        <v>105500</v>
      </c>
      <c r="N15103"/>
      <c r="O15103" t="s">
        <v>14008</v>
      </c>
      <c r="P15103" t="s">
        <v>14009</v>
      </c>
    </row>
    <row r="15104" spans="1:16" x14ac:dyDescent="0.25">
      <c r="A15104" t="s">
        <v>1</v>
      </c>
      <c r="B15104" t="s">
        <v>1</v>
      </c>
      <c r="C15104" t="s">
        <v>26817</v>
      </c>
      <c r="D15104" t="s">
        <v>20103</v>
      </c>
      <c r="E15104" t="s">
        <v>59</v>
      </c>
      <c r="F15104" t="b">
        <v>0</v>
      </c>
      <c r="G15104" t="s">
        <v>20</v>
      </c>
      <c r="H15104" s="1">
        <v>46184.714224537027</v>
      </c>
      <c r="I15104" t="b">
        <v>0</v>
      </c>
      <c r="J15104" t="b">
        <v>0</v>
      </c>
      <c r="K15104" t="s">
        <v>20</v>
      </c>
      <c r="L15104" t="s">
        <v>60</v>
      </c>
      <c r="M15104">
        <v>52500</v>
      </c>
      <c r="N15104"/>
      <c r="O15104" t="s">
        <v>26818</v>
      </c>
      <c r="P15104" t="s">
        <v>26819</v>
      </c>
    </row>
    <row r="15105" spans="1:16" x14ac:dyDescent="0.25">
      <c r="A15105" t="s">
        <v>1</v>
      </c>
      <c r="B15105" t="s">
        <v>26820</v>
      </c>
      <c r="C15105" t="s">
        <v>13767</v>
      </c>
      <c r="D15105" t="s">
        <v>4346</v>
      </c>
      <c r="E15105" t="s">
        <v>59</v>
      </c>
      <c r="F15105" t="b">
        <v>0</v>
      </c>
      <c r="G15105" t="s">
        <v>19</v>
      </c>
      <c r="H15105" s="1">
        <v>46184.714363425926</v>
      </c>
      <c r="I15105" t="b">
        <v>0</v>
      </c>
      <c r="J15105" t="b">
        <v>0</v>
      </c>
      <c r="K15105" t="s">
        <v>19</v>
      </c>
      <c r="L15105" t="s">
        <v>60</v>
      </c>
      <c r="M15105">
        <v>500000</v>
      </c>
      <c r="N15105"/>
      <c r="O15105" t="s">
        <v>250</v>
      </c>
      <c r="P15105" t="s">
        <v>26821</v>
      </c>
    </row>
    <row r="15106" spans="1:16" x14ac:dyDescent="0.25">
      <c r="A15106" t="s">
        <v>1</v>
      </c>
      <c r="B15106" t="s">
        <v>26822</v>
      </c>
      <c r="C15106" t="s">
        <v>76</v>
      </c>
      <c r="D15106" t="s">
        <v>4346</v>
      </c>
      <c r="E15106" t="s">
        <v>59</v>
      </c>
      <c r="F15106" t="b">
        <v>1</v>
      </c>
      <c r="G15106" t="s">
        <v>34</v>
      </c>
      <c r="H15106" s="1">
        <v>46184.714780092603</v>
      </c>
      <c r="I15106" t="b">
        <v>1</v>
      </c>
      <c r="J15106" t="b">
        <v>0</v>
      </c>
      <c r="K15106" t="s">
        <v>34</v>
      </c>
      <c r="L15106" t="s">
        <v>60</v>
      </c>
      <c r="M15106">
        <v>97500</v>
      </c>
      <c r="N15106"/>
      <c r="O15106" t="s">
        <v>26823</v>
      </c>
      <c r="P15106" t="s">
        <v>26824</v>
      </c>
    </row>
    <row r="15107" spans="1:16" x14ac:dyDescent="0.25">
      <c r="A15107" t="s">
        <v>1</v>
      </c>
      <c r="B15107" t="s">
        <v>26825</v>
      </c>
      <c r="C15107" t="s">
        <v>26826</v>
      </c>
      <c r="D15107" t="s">
        <v>7670</v>
      </c>
      <c r="E15107" t="s">
        <v>232</v>
      </c>
      <c r="F15107" t="b">
        <v>0</v>
      </c>
      <c r="G15107" t="s">
        <v>40</v>
      </c>
      <c r="H15107" s="1">
        <v>46184.715081018519</v>
      </c>
      <c r="I15107" t="b">
        <v>1</v>
      </c>
      <c r="J15107" t="b">
        <v>0</v>
      </c>
      <c r="K15107" t="s">
        <v>40</v>
      </c>
      <c r="L15107" t="s">
        <v>74</v>
      </c>
      <c r="M15107"/>
      <c r="N15107">
        <v>44.5</v>
      </c>
      <c r="O15107" t="s">
        <v>26827</v>
      </c>
      <c r="P15107" t="s">
        <v>4070</v>
      </c>
    </row>
    <row r="15108" spans="1:16" x14ac:dyDescent="0.25">
      <c r="A15108" t="s">
        <v>0</v>
      </c>
      <c r="B15108" t="s">
        <v>6565</v>
      </c>
      <c r="C15108" t="s">
        <v>998</v>
      </c>
      <c r="D15108" t="s">
        <v>4526</v>
      </c>
      <c r="E15108" t="s">
        <v>59</v>
      </c>
      <c r="F15108" t="b">
        <v>0</v>
      </c>
      <c r="G15108" t="s">
        <v>65</v>
      </c>
      <c r="H15108" s="1">
        <v>46184.752210648148</v>
      </c>
      <c r="I15108" t="b">
        <v>0</v>
      </c>
      <c r="J15108" t="b">
        <v>0</v>
      </c>
      <c r="K15108" t="s">
        <v>41</v>
      </c>
      <c r="L15108" t="s">
        <v>60</v>
      </c>
      <c r="M15108">
        <v>85000</v>
      </c>
      <c r="N15108"/>
      <c r="O15108" t="s">
        <v>1530</v>
      </c>
      <c r="P15108" t="s">
        <v>20389</v>
      </c>
    </row>
    <row r="15109" spans="1:16" x14ac:dyDescent="0.25">
      <c r="A15109" t="s">
        <v>7</v>
      </c>
      <c r="B15109" t="s">
        <v>26828</v>
      </c>
      <c r="C15109" t="s">
        <v>330</v>
      </c>
      <c r="D15109" t="s">
        <v>4526</v>
      </c>
      <c r="E15109" t="s">
        <v>59</v>
      </c>
      <c r="F15109" t="b">
        <v>0</v>
      </c>
      <c r="G15109" t="s">
        <v>41</v>
      </c>
      <c r="H15109" s="1">
        <v>46184.753541666672</v>
      </c>
      <c r="I15109" t="b">
        <v>0</v>
      </c>
      <c r="J15109" t="b">
        <v>1</v>
      </c>
      <c r="K15109" t="s">
        <v>41</v>
      </c>
      <c r="L15109" t="s">
        <v>60</v>
      </c>
      <c r="M15109">
        <v>107500</v>
      </c>
      <c r="N15109"/>
      <c r="O15109" t="s">
        <v>26829</v>
      </c>
      <c r="P15109" t="s">
        <v>2333</v>
      </c>
    </row>
    <row r="15110" spans="1:16" x14ac:dyDescent="0.25">
      <c r="A15110" t="s">
        <v>2</v>
      </c>
      <c r="B15110" t="s">
        <v>986</v>
      </c>
      <c r="C15110" t="s">
        <v>326</v>
      </c>
      <c r="D15110" t="s">
        <v>4346</v>
      </c>
      <c r="E15110" t="s">
        <v>59</v>
      </c>
      <c r="F15110" t="b">
        <v>0</v>
      </c>
      <c r="G15110" t="s">
        <v>77</v>
      </c>
      <c r="H15110" s="1">
        <v>46184.753668981481</v>
      </c>
      <c r="I15110" t="b">
        <v>0</v>
      </c>
      <c r="J15110" t="b">
        <v>1</v>
      </c>
      <c r="K15110" t="s">
        <v>41</v>
      </c>
      <c r="L15110" t="s">
        <v>60</v>
      </c>
      <c r="M15110">
        <v>177500</v>
      </c>
      <c r="N15110"/>
      <c r="O15110" t="s">
        <v>3464</v>
      </c>
      <c r="P15110" t="s">
        <v>26830</v>
      </c>
    </row>
    <row r="15111" spans="1:16" x14ac:dyDescent="0.25">
      <c r="A15111" t="s">
        <v>2</v>
      </c>
      <c r="B15111" t="s">
        <v>26831</v>
      </c>
      <c r="C15111" t="s">
        <v>5115</v>
      </c>
      <c r="D15111" t="s">
        <v>4346</v>
      </c>
      <c r="E15111" t="s">
        <v>59</v>
      </c>
      <c r="F15111" t="b">
        <v>0</v>
      </c>
      <c r="G15111" t="s">
        <v>40</v>
      </c>
      <c r="H15111" s="1">
        <v>46184.754965277767</v>
      </c>
      <c r="I15111" t="b">
        <v>0</v>
      </c>
      <c r="J15111" t="b">
        <v>0</v>
      </c>
      <c r="K15111" t="s">
        <v>40</v>
      </c>
      <c r="L15111" t="s">
        <v>60</v>
      </c>
      <c r="M15111">
        <v>52951</v>
      </c>
      <c r="N15111"/>
      <c r="O15111" t="s">
        <v>9985</v>
      </c>
    </row>
    <row r="15112" spans="1:16" x14ac:dyDescent="0.25">
      <c r="A15112" t="s">
        <v>2</v>
      </c>
      <c r="B15112" t="s">
        <v>26832</v>
      </c>
      <c r="C15112" t="s">
        <v>76</v>
      </c>
      <c r="D15112" t="s">
        <v>141</v>
      </c>
      <c r="E15112" t="s">
        <v>88</v>
      </c>
      <c r="F15112" t="b">
        <v>1</v>
      </c>
      <c r="G15112" t="s">
        <v>41</v>
      </c>
      <c r="H15112" s="1">
        <v>46184.754999999997</v>
      </c>
      <c r="I15112" t="b">
        <v>0</v>
      </c>
      <c r="J15112" t="b">
        <v>0</v>
      </c>
      <c r="K15112" t="s">
        <v>41</v>
      </c>
      <c r="L15112" t="s">
        <v>74</v>
      </c>
      <c r="M15112"/>
      <c r="N15112">
        <v>90</v>
      </c>
      <c r="O15112" t="s">
        <v>141</v>
      </c>
      <c r="P15112" t="s">
        <v>85</v>
      </c>
    </row>
    <row r="15113" spans="1:16" x14ac:dyDescent="0.25">
      <c r="A15113" t="s">
        <v>5</v>
      </c>
      <c r="B15113" t="s">
        <v>5</v>
      </c>
      <c r="C15113" t="s">
        <v>21453</v>
      </c>
      <c r="D15113" t="s">
        <v>4346</v>
      </c>
      <c r="E15113" t="s">
        <v>59</v>
      </c>
      <c r="F15113" t="b">
        <v>0</v>
      </c>
      <c r="G15113" t="s">
        <v>40</v>
      </c>
      <c r="H15113" s="1">
        <v>46184.756655092591</v>
      </c>
      <c r="I15113" t="b">
        <v>1</v>
      </c>
      <c r="J15113" t="b">
        <v>0</v>
      </c>
      <c r="K15113" t="s">
        <v>40</v>
      </c>
      <c r="L15113" t="s">
        <v>60</v>
      </c>
      <c r="M15113">
        <v>53747</v>
      </c>
      <c r="N15113"/>
      <c r="O15113" t="s">
        <v>21454</v>
      </c>
      <c r="P15113" t="s">
        <v>3513</v>
      </c>
    </row>
    <row r="15114" spans="1:16" x14ac:dyDescent="0.25">
      <c r="A15114" t="s">
        <v>0</v>
      </c>
      <c r="B15114" t="s">
        <v>3020</v>
      </c>
      <c r="C15114" t="s">
        <v>338</v>
      </c>
      <c r="D15114" t="s">
        <v>2360</v>
      </c>
      <c r="E15114" t="s">
        <v>59</v>
      </c>
      <c r="F15114" t="b">
        <v>0</v>
      </c>
      <c r="G15114" t="s">
        <v>68</v>
      </c>
      <c r="H15114" s="1">
        <v>46184.79383101852</v>
      </c>
      <c r="I15114" t="b">
        <v>1</v>
      </c>
      <c r="J15114" t="b">
        <v>0</v>
      </c>
      <c r="K15114" t="s">
        <v>41</v>
      </c>
      <c r="L15114" t="s">
        <v>74</v>
      </c>
      <c r="M15114"/>
      <c r="N15114">
        <v>29</v>
      </c>
      <c r="O15114" t="s">
        <v>1220</v>
      </c>
      <c r="P15114" t="s">
        <v>146</v>
      </c>
    </row>
    <row r="15115" spans="1:16" x14ac:dyDescent="0.25">
      <c r="A15115" t="s">
        <v>3</v>
      </c>
      <c r="B15115" t="s">
        <v>26833</v>
      </c>
      <c r="C15115" t="s">
        <v>978</v>
      </c>
      <c r="D15115" t="s">
        <v>4526</v>
      </c>
      <c r="E15115" t="s">
        <v>59</v>
      </c>
      <c r="F15115" t="b">
        <v>0</v>
      </c>
      <c r="G15115" t="s">
        <v>77</v>
      </c>
      <c r="H15115" s="1">
        <v>46184.793888888889</v>
      </c>
      <c r="I15115" t="b">
        <v>0</v>
      </c>
      <c r="J15115" t="b">
        <v>0</v>
      </c>
      <c r="K15115" t="s">
        <v>41</v>
      </c>
      <c r="L15115" t="s">
        <v>60</v>
      </c>
      <c r="M15115">
        <v>166000</v>
      </c>
      <c r="N15115"/>
      <c r="O15115" t="s">
        <v>3119</v>
      </c>
      <c r="P15115" t="s">
        <v>26834</v>
      </c>
    </row>
    <row r="15116" spans="1:16" x14ac:dyDescent="0.25">
      <c r="A15116" t="s">
        <v>0</v>
      </c>
      <c r="B15116" t="s">
        <v>2199</v>
      </c>
      <c r="C15116" t="s">
        <v>10523</v>
      </c>
      <c r="D15116" t="s">
        <v>4346</v>
      </c>
      <c r="E15116" t="s">
        <v>59</v>
      </c>
      <c r="F15116" t="b">
        <v>0</v>
      </c>
      <c r="G15116" t="s">
        <v>40</v>
      </c>
      <c r="H15116" s="1">
        <v>46184.795208333337</v>
      </c>
      <c r="I15116" t="b">
        <v>1</v>
      </c>
      <c r="J15116" t="b">
        <v>0</v>
      </c>
      <c r="K15116" t="s">
        <v>40</v>
      </c>
      <c r="L15116" t="s">
        <v>60</v>
      </c>
      <c r="M15116">
        <v>77500</v>
      </c>
      <c r="N15116"/>
      <c r="O15116" t="s">
        <v>26835</v>
      </c>
      <c r="P15116" t="s">
        <v>26836</v>
      </c>
    </row>
    <row r="15117" spans="1:16" x14ac:dyDescent="0.25">
      <c r="A15117" t="s">
        <v>0</v>
      </c>
      <c r="B15117" t="s">
        <v>0</v>
      </c>
      <c r="D15117" t="s">
        <v>7670</v>
      </c>
      <c r="E15117" t="s">
        <v>59</v>
      </c>
      <c r="F15117" t="b">
        <v>0</v>
      </c>
      <c r="G15117" t="s">
        <v>40</v>
      </c>
      <c r="H15117" s="1">
        <v>46184.795208333337</v>
      </c>
      <c r="I15117" t="b">
        <v>1</v>
      </c>
      <c r="J15117" t="b">
        <v>0</v>
      </c>
      <c r="K15117" t="s">
        <v>40</v>
      </c>
      <c r="L15117" t="s">
        <v>60</v>
      </c>
      <c r="M15117">
        <v>40000</v>
      </c>
      <c r="N15117"/>
      <c r="O15117" t="s">
        <v>26754</v>
      </c>
      <c r="P15117" t="s">
        <v>9942</v>
      </c>
    </row>
    <row r="15118" spans="1:16" x14ac:dyDescent="0.25">
      <c r="A15118" t="s">
        <v>2</v>
      </c>
      <c r="B15118" t="s">
        <v>14345</v>
      </c>
      <c r="C15118" t="s">
        <v>315</v>
      </c>
      <c r="D15118" t="s">
        <v>4526</v>
      </c>
      <c r="E15118" t="s">
        <v>59</v>
      </c>
      <c r="F15118" t="b">
        <v>0</v>
      </c>
      <c r="G15118" t="s">
        <v>65</v>
      </c>
      <c r="H15118" s="1">
        <v>46184.795497685183</v>
      </c>
      <c r="I15118" t="b">
        <v>0</v>
      </c>
      <c r="J15118" t="b">
        <v>0</v>
      </c>
      <c r="K15118" t="s">
        <v>41</v>
      </c>
      <c r="L15118" t="s">
        <v>60</v>
      </c>
      <c r="M15118">
        <v>153500</v>
      </c>
      <c r="N15118"/>
      <c r="O15118" t="s">
        <v>4014</v>
      </c>
    </row>
    <row r="15119" spans="1:16" x14ac:dyDescent="0.25">
      <c r="A15119" t="s">
        <v>5</v>
      </c>
      <c r="B15119" t="s">
        <v>26837</v>
      </c>
      <c r="C15119" t="s">
        <v>112</v>
      </c>
      <c r="D15119" t="s">
        <v>4526</v>
      </c>
      <c r="E15119" t="s">
        <v>59</v>
      </c>
      <c r="F15119" t="b">
        <v>0</v>
      </c>
      <c r="G15119" t="s">
        <v>89</v>
      </c>
      <c r="H15119" s="1">
        <v>46184.796747685177</v>
      </c>
      <c r="I15119" t="b">
        <v>0</v>
      </c>
      <c r="J15119" t="b">
        <v>1</v>
      </c>
      <c r="K15119" t="s">
        <v>41</v>
      </c>
      <c r="L15119" t="s">
        <v>60</v>
      </c>
      <c r="M15119">
        <v>150000</v>
      </c>
      <c r="N15119"/>
      <c r="O15119" t="s">
        <v>730</v>
      </c>
      <c r="P15119" t="s">
        <v>21286</v>
      </c>
    </row>
    <row r="15120" spans="1:16" x14ac:dyDescent="0.25">
      <c r="A15120" t="s">
        <v>1</v>
      </c>
      <c r="B15120" t="s">
        <v>1</v>
      </c>
      <c r="D15120" t="s">
        <v>7670</v>
      </c>
      <c r="E15120" t="s">
        <v>59</v>
      </c>
      <c r="F15120" t="b">
        <v>0</v>
      </c>
      <c r="G15120" t="s">
        <v>40</v>
      </c>
      <c r="H15120" s="1">
        <v>46184.798321759263</v>
      </c>
      <c r="I15120" t="b">
        <v>1</v>
      </c>
      <c r="J15120" t="b">
        <v>0</v>
      </c>
      <c r="K15120" t="s">
        <v>40</v>
      </c>
      <c r="L15120" t="s">
        <v>60</v>
      </c>
      <c r="M15120">
        <v>55000</v>
      </c>
      <c r="N15120"/>
      <c r="O15120" t="s">
        <v>26754</v>
      </c>
      <c r="P15120" t="s">
        <v>26755</v>
      </c>
    </row>
    <row r="15121" spans="1:16" x14ac:dyDescent="0.25">
      <c r="A15121" t="s">
        <v>0</v>
      </c>
      <c r="B15121" t="s">
        <v>26838</v>
      </c>
      <c r="C15121" t="s">
        <v>165</v>
      </c>
      <c r="D15121" t="s">
        <v>4756</v>
      </c>
      <c r="E15121" t="s">
        <v>59</v>
      </c>
      <c r="F15121" t="b">
        <v>0</v>
      </c>
      <c r="G15121" t="s">
        <v>73</v>
      </c>
      <c r="H15121" s="1">
        <v>46184.835520833331</v>
      </c>
      <c r="I15121" t="b">
        <v>0</v>
      </c>
      <c r="J15121" t="b">
        <v>0</v>
      </c>
      <c r="K15121" t="s">
        <v>41</v>
      </c>
      <c r="L15121" t="s">
        <v>60</v>
      </c>
      <c r="M15121">
        <v>224500</v>
      </c>
      <c r="N15121"/>
      <c r="O15121" t="s">
        <v>19861</v>
      </c>
      <c r="P15121" t="s">
        <v>832</v>
      </c>
    </row>
    <row r="15122" spans="1:16" x14ac:dyDescent="0.25">
      <c r="A15122" t="s">
        <v>7</v>
      </c>
      <c r="B15122" t="s">
        <v>26839</v>
      </c>
      <c r="C15122" t="s">
        <v>165</v>
      </c>
      <c r="D15122" t="s">
        <v>4756</v>
      </c>
      <c r="E15122" t="s">
        <v>59</v>
      </c>
      <c r="F15122" t="b">
        <v>0</v>
      </c>
      <c r="G15122" t="s">
        <v>73</v>
      </c>
      <c r="H15122" s="1">
        <v>46184.835532407407</v>
      </c>
      <c r="I15122" t="b">
        <v>1</v>
      </c>
      <c r="J15122" t="b">
        <v>0</v>
      </c>
      <c r="K15122" t="s">
        <v>41</v>
      </c>
      <c r="L15122" t="s">
        <v>60</v>
      </c>
      <c r="M15122">
        <v>262500</v>
      </c>
      <c r="N15122"/>
      <c r="O15122" t="s">
        <v>19861</v>
      </c>
    </row>
    <row r="15123" spans="1:16" x14ac:dyDescent="0.25">
      <c r="A15123" t="s">
        <v>8</v>
      </c>
      <c r="B15123" t="s">
        <v>26840</v>
      </c>
      <c r="C15123" t="s">
        <v>112</v>
      </c>
      <c r="D15123" t="s">
        <v>4526</v>
      </c>
      <c r="E15123" t="s">
        <v>59</v>
      </c>
      <c r="F15123" t="b">
        <v>0</v>
      </c>
      <c r="G15123" t="s">
        <v>65</v>
      </c>
      <c r="H15123" s="1">
        <v>46184.837037037039</v>
      </c>
      <c r="I15123" t="b">
        <v>0</v>
      </c>
      <c r="J15123" t="b">
        <v>1</v>
      </c>
      <c r="K15123" t="s">
        <v>41</v>
      </c>
      <c r="L15123" t="s">
        <v>60</v>
      </c>
      <c r="M15123">
        <v>225000</v>
      </c>
      <c r="N15123"/>
      <c r="O15123" t="s">
        <v>10934</v>
      </c>
      <c r="P15123" t="s">
        <v>3364</v>
      </c>
    </row>
    <row r="15124" spans="1:16" x14ac:dyDescent="0.25">
      <c r="A15124" t="s">
        <v>1</v>
      </c>
      <c r="B15124" t="s">
        <v>26841</v>
      </c>
      <c r="C15124" t="s">
        <v>86</v>
      </c>
      <c r="D15124" t="s">
        <v>4526</v>
      </c>
      <c r="E15124" t="s">
        <v>59</v>
      </c>
      <c r="F15124" t="b">
        <v>0</v>
      </c>
      <c r="G15124" t="s">
        <v>89</v>
      </c>
      <c r="H15124" s="1">
        <v>46184.838460648149</v>
      </c>
      <c r="I15124" t="b">
        <v>0</v>
      </c>
      <c r="J15124" t="b">
        <v>0</v>
      </c>
      <c r="K15124" t="s">
        <v>41</v>
      </c>
      <c r="L15124" t="s">
        <v>60</v>
      </c>
      <c r="M15124">
        <v>100000</v>
      </c>
      <c r="N15124"/>
      <c r="O15124" t="s">
        <v>26842</v>
      </c>
      <c r="P15124" t="s">
        <v>26843</v>
      </c>
    </row>
    <row r="15125" spans="1:16" x14ac:dyDescent="0.25">
      <c r="A15125" t="s">
        <v>1</v>
      </c>
      <c r="B15125" t="s">
        <v>316</v>
      </c>
      <c r="C15125" t="s">
        <v>440</v>
      </c>
      <c r="D15125" t="s">
        <v>4756</v>
      </c>
      <c r="E15125" t="s">
        <v>59</v>
      </c>
      <c r="F15125" t="b">
        <v>0</v>
      </c>
      <c r="G15125" t="s">
        <v>65</v>
      </c>
      <c r="H15125" s="1">
        <v>46184.838483796288</v>
      </c>
      <c r="I15125" t="b">
        <v>0</v>
      </c>
      <c r="J15125" t="b">
        <v>1</v>
      </c>
      <c r="K15125" t="s">
        <v>41</v>
      </c>
      <c r="L15125" t="s">
        <v>60</v>
      </c>
      <c r="M15125">
        <v>211000</v>
      </c>
      <c r="N15125"/>
      <c r="O15125" t="s">
        <v>965</v>
      </c>
      <c r="P15125" t="s">
        <v>4639</v>
      </c>
    </row>
    <row r="15126" spans="1:16" x14ac:dyDescent="0.25">
      <c r="A15126" t="s">
        <v>1</v>
      </c>
      <c r="B15126" t="s">
        <v>4276</v>
      </c>
      <c r="C15126" t="s">
        <v>913</v>
      </c>
      <c r="D15126" t="s">
        <v>4346</v>
      </c>
      <c r="E15126" t="s">
        <v>59</v>
      </c>
      <c r="F15126" t="b">
        <v>0</v>
      </c>
      <c r="G15126" t="s">
        <v>20</v>
      </c>
      <c r="H15126" s="1">
        <v>46184.839224537027</v>
      </c>
      <c r="I15126" t="b">
        <v>0</v>
      </c>
      <c r="J15126" t="b">
        <v>0</v>
      </c>
      <c r="K15126" t="s">
        <v>20</v>
      </c>
      <c r="L15126" t="s">
        <v>60</v>
      </c>
      <c r="M15126">
        <v>95655</v>
      </c>
      <c r="N15126"/>
      <c r="O15126" t="s">
        <v>2521</v>
      </c>
      <c r="P15126" t="s">
        <v>26844</v>
      </c>
    </row>
    <row r="15127" spans="1:16" x14ac:dyDescent="0.25">
      <c r="A15127" t="s">
        <v>0</v>
      </c>
      <c r="B15127" t="s">
        <v>26845</v>
      </c>
      <c r="C15127" t="s">
        <v>369</v>
      </c>
      <c r="D15127" t="s">
        <v>4346</v>
      </c>
      <c r="E15127" t="s">
        <v>59</v>
      </c>
      <c r="F15127" t="b">
        <v>0</v>
      </c>
      <c r="G15127" t="s">
        <v>65</v>
      </c>
      <c r="H15127" s="1">
        <v>46184.877199074072</v>
      </c>
      <c r="I15127" t="b">
        <v>1</v>
      </c>
      <c r="J15127" t="b">
        <v>1</v>
      </c>
      <c r="K15127" t="s">
        <v>41</v>
      </c>
      <c r="L15127" t="s">
        <v>60</v>
      </c>
      <c r="M15127">
        <v>147500</v>
      </c>
      <c r="N15127"/>
      <c r="O15127" t="s">
        <v>26846</v>
      </c>
      <c r="P15127" t="s">
        <v>718</v>
      </c>
    </row>
    <row r="15128" spans="1:16" x14ac:dyDescent="0.25">
      <c r="A15128" t="s">
        <v>3</v>
      </c>
      <c r="B15128" t="s">
        <v>2264</v>
      </c>
      <c r="C15128" t="s">
        <v>114</v>
      </c>
      <c r="D15128" t="s">
        <v>4526</v>
      </c>
      <c r="E15128" t="s">
        <v>88</v>
      </c>
      <c r="F15128" t="b">
        <v>0</v>
      </c>
      <c r="G15128" t="s">
        <v>77</v>
      </c>
      <c r="H15128" s="1">
        <v>46184.877222222232</v>
      </c>
      <c r="I15128" t="b">
        <v>0</v>
      </c>
      <c r="J15128" t="b">
        <v>0</v>
      </c>
      <c r="K15128" t="s">
        <v>41</v>
      </c>
      <c r="L15128" t="s">
        <v>74</v>
      </c>
      <c r="M15128"/>
      <c r="N15128">
        <v>32.5</v>
      </c>
      <c r="O15128" t="s">
        <v>1513</v>
      </c>
      <c r="P15128" t="s">
        <v>26127</v>
      </c>
    </row>
    <row r="15129" spans="1:16" x14ac:dyDescent="0.25">
      <c r="A15129" t="s">
        <v>1</v>
      </c>
      <c r="B15129" t="s">
        <v>277</v>
      </c>
      <c r="C15129" t="s">
        <v>507</v>
      </c>
      <c r="D15129" t="s">
        <v>4756</v>
      </c>
      <c r="E15129" t="s">
        <v>59</v>
      </c>
      <c r="F15129" t="b">
        <v>0</v>
      </c>
      <c r="G15129" t="s">
        <v>77</v>
      </c>
      <c r="H15129" s="1">
        <v>46184.880127314813</v>
      </c>
      <c r="I15129" t="b">
        <v>0</v>
      </c>
      <c r="J15129" t="b">
        <v>0</v>
      </c>
      <c r="K15129" t="s">
        <v>41</v>
      </c>
      <c r="L15129" t="s">
        <v>60</v>
      </c>
      <c r="M15129">
        <v>135000</v>
      </c>
      <c r="N15129"/>
      <c r="O15129" t="s">
        <v>26847</v>
      </c>
      <c r="P15129" t="s">
        <v>26848</v>
      </c>
    </row>
    <row r="15130" spans="1:16" x14ac:dyDescent="0.25">
      <c r="A15130" t="s">
        <v>1</v>
      </c>
      <c r="B15130" t="s">
        <v>26849</v>
      </c>
      <c r="C15130" t="s">
        <v>500</v>
      </c>
      <c r="D15130" t="s">
        <v>2027</v>
      </c>
      <c r="E15130" t="s">
        <v>88</v>
      </c>
      <c r="F15130" t="b">
        <v>0</v>
      </c>
      <c r="G15130" t="s">
        <v>13</v>
      </c>
      <c r="H15130" s="1">
        <v>46184.880567129629</v>
      </c>
      <c r="I15130" t="b">
        <v>1</v>
      </c>
      <c r="J15130" t="b">
        <v>0</v>
      </c>
      <c r="K15130" t="s">
        <v>13</v>
      </c>
      <c r="L15130" t="s">
        <v>74</v>
      </c>
      <c r="M15130"/>
      <c r="N15130">
        <v>85.34</v>
      </c>
      <c r="O15130" t="s">
        <v>2027</v>
      </c>
      <c r="P15130" t="s">
        <v>26850</v>
      </c>
    </row>
    <row r="15131" spans="1:16" x14ac:dyDescent="0.25">
      <c r="A15131" t="s">
        <v>7</v>
      </c>
      <c r="B15131" t="s">
        <v>26851</v>
      </c>
      <c r="C15131" t="s">
        <v>172</v>
      </c>
      <c r="D15131" t="s">
        <v>4346</v>
      </c>
      <c r="E15131" t="s">
        <v>88</v>
      </c>
      <c r="F15131" t="b">
        <v>0</v>
      </c>
      <c r="G15131" t="s">
        <v>68</v>
      </c>
      <c r="H15131" s="1">
        <v>46184.91883101852</v>
      </c>
      <c r="I15131" t="b">
        <v>1</v>
      </c>
      <c r="J15131" t="b">
        <v>1</v>
      </c>
      <c r="K15131" t="s">
        <v>41</v>
      </c>
      <c r="L15131" t="s">
        <v>74</v>
      </c>
      <c r="M15131"/>
      <c r="N15131">
        <v>51.5</v>
      </c>
      <c r="O15131" t="s">
        <v>129</v>
      </c>
      <c r="P15131" t="s">
        <v>26852</v>
      </c>
    </row>
    <row r="15132" spans="1:16" x14ac:dyDescent="0.25">
      <c r="A15132" t="s">
        <v>3</v>
      </c>
      <c r="B15132" t="s">
        <v>26853</v>
      </c>
      <c r="C15132" t="s">
        <v>162</v>
      </c>
      <c r="D15132" t="s">
        <v>2360</v>
      </c>
      <c r="E15132" t="s">
        <v>59</v>
      </c>
      <c r="F15132" t="b">
        <v>0</v>
      </c>
      <c r="G15132" t="s">
        <v>73</v>
      </c>
      <c r="H15132" s="1">
        <v>46184.91883101852</v>
      </c>
      <c r="I15132" t="b">
        <v>0</v>
      </c>
      <c r="J15132" t="b">
        <v>1</v>
      </c>
      <c r="K15132" t="s">
        <v>41</v>
      </c>
      <c r="L15132" t="s">
        <v>74</v>
      </c>
      <c r="M15132"/>
      <c r="N15132">
        <v>72.66</v>
      </c>
      <c r="O15132" t="s">
        <v>3142</v>
      </c>
      <c r="P15132" t="s">
        <v>146</v>
      </c>
    </row>
    <row r="15133" spans="1:16" x14ac:dyDescent="0.25">
      <c r="A15133" t="s">
        <v>1</v>
      </c>
      <c r="B15133" t="s">
        <v>2233</v>
      </c>
      <c r="C15133" t="s">
        <v>376</v>
      </c>
      <c r="D15133" t="s">
        <v>24507</v>
      </c>
      <c r="E15133" t="s">
        <v>88</v>
      </c>
      <c r="F15133" t="b">
        <v>0</v>
      </c>
      <c r="G15133" t="s">
        <v>89</v>
      </c>
      <c r="H15133" s="1">
        <v>46184.918854166674</v>
      </c>
      <c r="I15133" t="b">
        <v>0</v>
      </c>
      <c r="J15133" t="b">
        <v>0</v>
      </c>
      <c r="K15133" t="s">
        <v>41</v>
      </c>
      <c r="L15133" t="s">
        <v>60</v>
      </c>
      <c r="M15133">
        <v>64306.525000000001</v>
      </c>
      <c r="N15133"/>
      <c r="O15133" t="s">
        <v>26854</v>
      </c>
      <c r="P15133" t="s">
        <v>26855</v>
      </c>
    </row>
    <row r="15134" spans="1:16" x14ac:dyDescent="0.25">
      <c r="A15134" t="s">
        <v>2</v>
      </c>
      <c r="B15134" t="s">
        <v>26856</v>
      </c>
      <c r="C15134" t="s">
        <v>81</v>
      </c>
      <c r="D15134" t="s">
        <v>4526</v>
      </c>
      <c r="E15134" t="s">
        <v>88</v>
      </c>
      <c r="F15134" t="b">
        <v>0</v>
      </c>
      <c r="G15134" t="s">
        <v>77</v>
      </c>
      <c r="H15134" s="1">
        <v>46184.918865740743</v>
      </c>
      <c r="I15134" t="b">
        <v>0</v>
      </c>
      <c r="J15134" t="b">
        <v>0</v>
      </c>
      <c r="K15134" t="s">
        <v>41</v>
      </c>
      <c r="L15134" t="s">
        <v>74</v>
      </c>
      <c r="M15134"/>
      <c r="N15134">
        <v>32.5</v>
      </c>
      <c r="O15134" t="s">
        <v>26857</v>
      </c>
    </row>
    <row r="15135" spans="1:16" x14ac:dyDescent="0.25">
      <c r="A15135" t="s">
        <v>1</v>
      </c>
      <c r="B15135" t="s">
        <v>13977</v>
      </c>
      <c r="C15135" t="s">
        <v>190</v>
      </c>
      <c r="D15135" t="s">
        <v>4526</v>
      </c>
      <c r="E15135" t="s">
        <v>59</v>
      </c>
      <c r="F15135" t="b">
        <v>0</v>
      </c>
      <c r="G15135" t="s">
        <v>73</v>
      </c>
      <c r="H15135" s="1">
        <v>46184.921863425923</v>
      </c>
      <c r="I15135" t="b">
        <v>0</v>
      </c>
      <c r="J15135" t="b">
        <v>1</v>
      </c>
      <c r="K15135" t="s">
        <v>41</v>
      </c>
      <c r="L15135" t="s">
        <v>60</v>
      </c>
      <c r="M15135">
        <v>130000</v>
      </c>
      <c r="N15135"/>
      <c r="O15135" t="s">
        <v>10744</v>
      </c>
      <c r="P15135" t="s">
        <v>26858</v>
      </c>
    </row>
    <row r="15136" spans="1:16" x14ac:dyDescent="0.25">
      <c r="A15136" t="s">
        <v>1</v>
      </c>
      <c r="B15136" t="s">
        <v>2352</v>
      </c>
      <c r="C15136" t="s">
        <v>76</v>
      </c>
      <c r="D15136" t="s">
        <v>4346</v>
      </c>
      <c r="E15136" t="s">
        <v>88</v>
      </c>
      <c r="F15136" t="b">
        <v>1</v>
      </c>
      <c r="G15136" t="s">
        <v>89</v>
      </c>
      <c r="H15136" s="1">
        <v>46184.963414351849</v>
      </c>
      <c r="I15136" t="b">
        <v>1</v>
      </c>
      <c r="J15136" t="b">
        <v>0</v>
      </c>
      <c r="K15136" t="s">
        <v>41</v>
      </c>
      <c r="L15136" t="s">
        <v>74</v>
      </c>
      <c r="M15136"/>
      <c r="N15136">
        <v>55</v>
      </c>
      <c r="O15136" t="s">
        <v>2274</v>
      </c>
      <c r="P15136" t="s">
        <v>26859</v>
      </c>
    </row>
    <row r="15137" spans="1:16" x14ac:dyDescent="0.25">
      <c r="A15137" t="s">
        <v>4</v>
      </c>
      <c r="B15137" t="s">
        <v>26860</v>
      </c>
      <c r="C15137" t="s">
        <v>500</v>
      </c>
      <c r="D15137" t="s">
        <v>4346</v>
      </c>
      <c r="E15137" t="s">
        <v>59</v>
      </c>
      <c r="F15137" t="b">
        <v>0</v>
      </c>
      <c r="G15137" t="s">
        <v>13</v>
      </c>
      <c r="H15137" s="1">
        <v>46184.963923611111</v>
      </c>
      <c r="I15137" t="b">
        <v>0</v>
      </c>
      <c r="J15137" t="b">
        <v>0</v>
      </c>
      <c r="K15137" t="s">
        <v>13</v>
      </c>
      <c r="L15137" t="s">
        <v>60</v>
      </c>
      <c r="M15137">
        <v>140000</v>
      </c>
      <c r="N15137"/>
      <c r="O15137" t="s">
        <v>813</v>
      </c>
      <c r="P15137" t="s">
        <v>26861</v>
      </c>
    </row>
    <row r="15138" spans="1:16" x14ac:dyDescent="0.25">
      <c r="A15138" t="s">
        <v>2</v>
      </c>
      <c r="B15138" t="s">
        <v>26862</v>
      </c>
      <c r="C15138" t="s">
        <v>26863</v>
      </c>
      <c r="D15138" t="s">
        <v>4671</v>
      </c>
      <c r="E15138" t="s">
        <v>59</v>
      </c>
      <c r="F15138" t="b">
        <v>0</v>
      </c>
      <c r="G15138" t="s">
        <v>65</v>
      </c>
      <c r="H15138" s="1">
        <v>46185.003819444442</v>
      </c>
      <c r="I15138" t="b">
        <v>0</v>
      </c>
      <c r="J15138" t="b">
        <v>1</v>
      </c>
      <c r="K15138" t="s">
        <v>41</v>
      </c>
      <c r="L15138" t="s">
        <v>60</v>
      </c>
      <c r="M15138">
        <v>122833.5</v>
      </c>
      <c r="N15138"/>
      <c r="O15138" t="s">
        <v>2256</v>
      </c>
      <c r="P15138" t="s">
        <v>26864</v>
      </c>
    </row>
    <row r="15139" spans="1:16" x14ac:dyDescent="0.25">
      <c r="A15139" t="s">
        <v>0</v>
      </c>
      <c r="B15139" t="s">
        <v>26865</v>
      </c>
      <c r="C15139" t="s">
        <v>2998</v>
      </c>
      <c r="D15139" t="s">
        <v>4346</v>
      </c>
      <c r="E15139" t="s">
        <v>59</v>
      </c>
      <c r="F15139" t="b">
        <v>0</v>
      </c>
      <c r="G15139" t="s">
        <v>77</v>
      </c>
      <c r="H15139" s="1">
        <v>46185.043854166674</v>
      </c>
      <c r="I15139" t="b">
        <v>0</v>
      </c>
      <c r="J15139" t="b">
        <v>0</v>
      </c>
      <c r="K15139" t="s">
        <v>41</v>
      </c>
      <c r="L15139" t="s">
        <v>60</v>
      </c>
      <c r="M15139">
        <v>61176.75</v>
      </c>
      <c r="N15139"/>
      <c r="O15139" t="s">
        <v>26866</v>
      </c>
      <c r="P15139" t="s">
        <v>2364</v>
      </c>
    </row>
    <row r="15140" spans="1:16" x14ac:dyDescent="0.25">
      <c r="A15140" t="s">
        <v>5</v>
      </c>
      <c r="B15140" t="s">
        <v>12388</v>
      </c>
      <c r="C15140" t="s">
        <v>1286</v>
      </c>
      <c r="D15140" t="s">
        <v>4756</v>
      </c>
      <c r="E15140" t="s">
        <v>59</v>
      </c>
      <c r="F15140" t="b">
        <v>0</v>
      </c>
      <c r="G15140" t="s">
        <v>77</v>
      </c>
      <c r="H15140" s="1">
        <v>46185.212164351848</v>
      </c>
      <c r="I15140" t="b">
        <v>0</v>
      </c>
      <c r="J15140" t="b">
        <v>1</v>
      </c>
      <c r="K15140" t="s">
        <v>41</v>
      </c>
      <c r="L15140" t="s">
        <v>60</v>
      </c>
      <c r="M15140">
        <v>129882</v>
      </c>
      <c r="N15140"/>
      <c r="O15140" t="s">
        <v>26867</v>
      </c>
      <c r="P15140" t="s">
        <v>26868</v>
      </c>
    </row>
    <row r="15141" spans="1:16" x14ac:dyDescent="0.25">
      <c r="A15141" t="s">
        <v>0</v>
      </c>
      <c r="B15141" t="s">
        <v>26869</v>
      </c>
      <c r="C15141" t="s">
        <v>14261</v>
      </c>
      <c r="D15141" t="s">
        <v>2360</v>
      </c>
      <c r="E15141" t="s">
        <v>59</v>
      </c>
      <c r="F15141" t="b">
        <v>0</v>
      </c>
      <c r="G15141" t="s">
        <v>68</v>
      </c>
      <c r="H15141" s="1">
        <v>46185.25105324074</v>
      </c>
      <c r="I15141" t="b">
        <v>1</v>
      </c>
      <c r="J15141" t="b">
        <v>1</v>
      </c>
      <c r="K15141" t="s">
        <v>41</v>
      </c>
      <c r="L15141" t="s">
        <v>60</v>
      </c>
      <c r="M15141">
        <v>172000</v>
      </c>
      <c r="N15141"/>
      <c r="O15141" t="s">
        <v>1664</v>
      </c>
      <c r="P15141" t="s">
        <v>26870</v>
      </c>
    </row>
    <row r="15142" spans="1:16" x14ac:dyDescent="0.25">
      <c r="A15142" t="s">
        <v>2</v>
      </c>
      <c r="B15142" t="s">
        <v>26871</v>
      </c>
      <c r="C15142" t="s">
        <v>41</v>
      </c>
      <c r="D15142" t="s">
        <v>6234</v>
      </c>
      <c r="E15142" t="s">
        <v>59</v>
      </c>
      <c r="F15142" t="b">
        <v>0</v>
      </c>
      <c r="G15142" t="s">
        <v>41</v>
      </c>
      <c r="H15142" s="1">
        <v>46185.295358796298</v>
      </c>
      <c r="I15142" t="b">
        <v>0</v>
      </c>
      <c r="J15142" t="b">
        <v>1</v>
      </c>
      <c r="K15142" t="s">
        <v>41</v>
      </c>
      <c r="L15142" t="s">
        <v>60</v>
      </c>
      <c r="M15142">
        <v>196612</v>
      </c>
      <c r="N15142"/>
      <c r="O15142" t="s">
        <v>26872</v>
      </c>
      <c r="P15142" t="s">
        <v>5378</v>
      </c>
    </row>
    <row r="15143" spans="1:16" x14ac:dyDescent="0.25">
      <c r="A15143" t="s">
        <v>2</v>
      </c>
      <c r="B15143" t="s">
        <v>26873</v>
      </c>
      <c r="C15143" t="s">
        <v>336</v>
      </c>
      <c r="D15143" t="s">
        <v>11236</v>
      </c>
      <c r="E15143" t="s">
        <v>59</v>
      </c>
      <c r="F15143" t="b">
        <v>0</v>
      </c>
      <c r="G15143" t="s">
        <v>65</v>
      </c>
      <c r="H15143" s="1">
        <v>46185.335914351846</v>
      </c>
      <c r="I15143" t="b">
        <v>0</v>
      </c>
      <c r="J15143" t="b">
        <v>1</v>
      </c>
      <c r="K15143" t="s">
        <v>41</v>
      </c>
      <c r="L15143" t="s">
        <v>60</v>
      </c>
      <c r="M15143">
        <v>110000</v>
      </c>
      <c r="N15143"/>
      <c r="O15143" t="s">
        <v>6185</v>
      </c>
      <c r="P15143" t="s">
        <v>12855</v>
      </c>
    </row>
    <row r="15144" spans="1:16" x14ac:dyDescent="0.25">
      <c r="A15144" t="s">
        <v>1</v>
      </c>
      <c r="B15144" t="s">
        <v>26874</v>
      </c>
      <c r="C15144" t="s">
        <v>5215</v>
      </c>
      <c r="D15144" t="s">
        <v>4346</v>
      </c>
      <c r="E15144" t="s">
        <v>59</v>
      </c>
      <c r="F15144" t="b">
        <v>0</v>
      </c>
      <c r="G15144" t="s">
        <v>19</v>
      </c>
      <c r="H15144" s="1">
        <v>46185.338182870371</v>
      </c>
      <c r="I15144" t="b">
        <v>0</v>
      </c>
      <c r="J15144" t="b">
        <v>0</v>
      </c>
      <c r="K15144" t="s">
        <v>19</v>
      </c>
      <c r="L15144" t="s">
        <v>60</v>
      </c>
      <c r="M15144">
        <v>1800000</v>
      </c>
      <c r="N15144"/>
      <c r="O15144" t="s">
        <v>23625</v>
      </c>
      <c r="P15144" t="s">
        <v>26875</v>
      </c>
    </row>
    <row r="15145" spans="1:16" x14ac:dyDescent="0.25">
      <c r="A15145" t="s">
        <v>5</v>
      </c>
      <c r="B15145" t="s">
        <v>5</v>
      </c>
      <c r="C15145" t="s">
        <v>5258</v>
      </c>
      <c r="D15145" t="s">
        <v>4346</v>
      </c>
      <c r="E15145" t="s">
        <v>232</v>
      </c>
      <c r="F15145" t="b">
        <v>0</v>
      </c>
      <c r="G15145" t="s">
        <v>40</v>
      </c>
      <c r="H15145" s="1">
        <v>46185.338877314818</v>
      </c>
      <c r="I15145" t="b">
        <v>1</v>
      </c>
      <c r="J15145" t="b">
        <v>0</v>
      </c>
      <c r="K15145" t="s">
        <v>40</v>
      </c>
      <c r="L15145" t="s">
        <v>60</v>
      </c>
      <c r="M15145">
        <v>60715</v>
      </c>
      <c r="N15145"/>
      <c r="O15145" t="s">
        <v>14384</v>
      </c>
      <c r="P15145" t="s">
        <v>26876</v>
      </c>
    </row>
    <row r="15146" spans="1:16" x14ac:dyDescent="0.25">
      <c r="A15146" t="s">
        <v>3</v>
      </c>
      <c r="B15146" t="s">
        <v>3245</v>
      </c>
      <c r="C15146" t="s">
        <v>3921</v>
      </c>
      <c r="D15146" t="s">
        <v>4756</v>
      </c>
      <c r="E15146" t="s">
        <v>59</v>
      </c>
      <c r="F15146" t="b">
        <v>0</v>
      </c>
      <c r="G15146" t="s">
        <v>77</v>
      </c>
      <c r="H15146" s="1">
        <v>46185.376111111109</v>
      </c>
      <c r="I15146" t="b">
        <v>0</v>
      </c>
      <c r="J15146" t="b">
        <v>0</v>
      </c>
      <c r="K15146" t="s">
        <v>41</v>
      </c>
      <c r="L15146" t="s">
        <v>60</v>
      </c>
      <c r="M15146">
        <v>110000</v>
      </c>
      <c r="N15146"/>
      <c r="O15146" t="s">
        <v>26877</v>
      </c>
      <c r="P15146" t="s">
        <v>23507</v>
      </c>
    </row>
    <row r="15147" spans="1:16" x14ac:dyDescent="0.25">
      <c r="A15147" t="s">
        <v>8</v>
      </c>
      <c r="B15147" t="s">
        <v>26878</v>
      </c>
      <c r="C15147" t="s">
        <v>40</v>
      </c>
      <c r="D15147" t="s">
        <v>5018</v>
      </c>
      <c r="E15147" t="s">
        <v>59</v>
      </c>
      <c r="F15147" t="b">
        <v>0</v>
      </c>
      <c r="G15147" t="s">
        <v>40</v>
      </c>
      <c r="H15147" s="1">
        <v>46185.378750000003</v>
      </c>
      <c r="I15147" t="b">
        <v>0</v>
      </c>
      <c r="J15147" t="b">
        <v>0</v>
      </c>
      <c r="K15147" t="s">
        <v>40</v>
      </c>
      <c r="L15147" t="s">
        <v>60</v>
      </c>
      <c r="M15147">
        <v>180000</v>
      </c>
      <c r="N15147"/>
      <c r="O15147" t="s">
        <v>1933</v>
      </c>
      <c r="P15147" t="s">
        <v>26879</v>
      </c>
    </row>
    <row r="15148" spans="1:16" x14ac:dyDescent="0.25">
      <c r="A15148" t="s">
        <v>0</v>
      </c>
      <c r="B15148" t="s">
        <v>9181</v>
      </c>
      <c r="C15148" t="s">
        <v>479</v>
      </c>
      <c r="D15148" t="s">
        <v>2360</v>
      </c>
      <c r="E15148" t="s">
        <v>59</v>
      </c>
      <c r="F15148" t="b">
        <v>0</v>
      </c>
      <c r="G15148" t="s">
        <v>65</v>
      </c>
      <c r="H15148" s="1">
        <v>46185.417708333327</v>
      </c>
      <c r="I15148" t="b">
        <v>0</v>
      </c>
      <c r="J15148" t="b">
        <v>1</v>
      </c>
      <c r="K15148" t="s">
        <v>41</v>
      </c>
      <c r="L15148" t="s">
        <v>60</v>
      </c>
      <c r="M15148">
        <v>105000</v>
      </c>
      <c r="N15148"/>
      <c r="O15148" t="s">
        <v>26880</v>
      </c>
      <c r="P15148" t="s">
        <v>2671</v>
      </c>
    </row>
    <row r="15149" spans="1:16" x14ac:dyDescent="0.25">
      <c r="A15149" t="s">
        <v>1</v>
      </c>
      <c r="B15149" t="s">
        <v>439</v>
      </c>
      <c r="C15149" t="s">
        <v>3829</v>
      </c>
      <c r="D15149" t="s">
        <v>2360</v>
      </c>
      <c r="E15149" t="s">
        <v>59</v>
      </c>
      <c r="F15149" t="b">
        <v>0</v>
      </c>
      <c r="G15149" t="s">
        <v>77</v>
      </c>
      <c r="H15149" s="1">
        <v>46185.42046296296</v>
      </c>
      <c r="I15149" t="b">
        <v>1</v>
      </c>
      <c r="J15149" t="b">
        <v>0</v>
      </c>
      <c r="K15149" t="s">
        <v>41</v>
      </c>
      <c r="L15149" t="s">
        <v>60</v>
      </c>
      <c r="M15149">
        <v>270000</v>
      </c>
      <c r="N15149"/>
      <c r="O15149" t="s">
        <v>101</v>
      </c>
      <c r="P15149" t="s">
        <v>26881</v>
      </c>
    </row>
    <row r="15150" spans="1:16" x14ac:dyDescent="0.25">
      <c r="A15150" t="s">
        <v>5</v>
      </c>
      <c r="B15150" t="s">
        <v>26882</v>
      </c>
      <c r="C15150" t="s">
        <v>758</v>
      </c>
      <c r="D15150" t="s">
        <v>2360</v>
      </c>
      <c r="E15150" t="s">
        <v>59</v>
      </c>
      <c r="F15150" t="b">
        <v>0</v>
      </c>
      <c r="G15150" t="s">
        <v>89</v>
      </c>
      <c r="H15150" s="1">
        <v>46185.420474537037</v>
      </c>
      <c r="I15150" t="b">
        <v>1</v>
      </c>
      <c r="J15150" t="b">
        <v>1</v>
      </c>
      <c r="K15150" t="s">
        <v>41</v>
      </c>
      <c r="L15150" t="s">
        <v>60</v>
      </c>
      <c r="M15150">
        <v>182500</v>
      </c>
      <c r="N15150"/>
      <c r="O15150" t="s">
        <v>26883</v>
      </c>
      <c r="P15150" t="s">
        <v>26884</v>
      </c>
    </row>
    <row r="15151" spans="1:16" x14ac:dyDescent="0.25">
      <c r="A15151" t="s">
        <v>5</v>
      </c>
      <c r="B15151" t="s">
        <v>5</v>
      </c>
      <c r="C15151" t="s">
        <v>157</v>
      </c>
      <c r="D15151" t="s">
        <v>2360</v>
      </c>
      <c r="E15151" t="s">
        <v>59</v>
      </c>
      <c r="F15151" t="b">
        <v>0</v>
      </c>
      <c r="G15151" t="s">
        <v>73</v>
      </c>
      <c r="H15151" s="1">
        <v>46185.420671296299</v>
      </c>
      <c r="I15151" t="b">
        <v>1</v>
      </c>
      <c r="J15151" t="b">
        <v>0</v>
      </c>
      <c r="K15151" t="s">
        <v>41</v>
      </c>
      <c r="L15151" t="s">
        <v>74</v>
      </c>
      <c r="M15151"/>
      <c r="N15151">
        <v>180</v>
      </c>
      <c r="O15151" t="s">
        <v>101</v>
      </c>
      <c r="P15151" t="s">
        <v>26881</v>
      </c>
    </row>
    <row r="15152" spans="1:16" x14ac:dyDescent="0.25">
      <c r="A15152" t="s">
        <v>8</v>
      </c>
      <c r="B15152" t="s">
        <v>26885</v>
      </c>
      <c r="C15152" t="s">
        <v>21267</v>
      </c>
      <c r="D15152" t="s">
        <v>4550</v>
      </c>
      <c r="E15152" t="s">
        <v>59</v>
      </c>
      <c r="F15152" t="b">
        <v>0</v>
      </c>
      <c r="G15152" t="s">
        <v>13</v>
      </c>
      <c r="H15152" s="1">
        <v>46185.421215277784</v>
      </c>
      <c r="I15152" t="b">
        <v>0</v>
      </c>
      <c r="J15152" t="b">
        <v>1</v>
      </c>
      <c r="K15152" t="s">
        <v>13</v>
      </c>
      <c r="L15152" t="s">
        <v>60</v>
      </c>
      <c r="M15152">
        <v>157000</v>
      </c>
      <c r="N15152"/>
      <c r="O15152" t="s">
        <v>2244</v>
      </c>
      <c r="P15152" t="s">
        <v>21268</v>
      </c>
    </row>
    <row r="15153" spans="1:16" x14ac:dyDescent="0.25">
      <c r="A15153" t="s">
        <v>1</v>
      </c>
      <c r="B15153" t="s">
        <v>26886</v>
      </c>
      <c r="C15153" t="s">
        <v>76</v>
      </c>
      <c r="D15153" t="s">
        <v>4346</v>
      </c>
      <c r="E15153" t="s">
        <v>59</v>
      </c>
      <c r="F15153" t="b">
        <v>1</v>
      </c>
      <c r="G15153" t="s">
        <v>40</v>
      </c>
      <c r="H15153" s="1">
        <v>46185.422233796293</v>
      </c>
      <c r="I15153" t="b">
        <v>0</v>
      </c>
      <c r="J15153" t="b">
        <v>0</v>
      </c>
      <c r="K15153" t="s">
        <v>40</v>
      </c>
      <c r="L15153" t="s">
        <v>60</v>
      </c>
      <c r="M15153">
        <v>55000</v>
      </c>
      <c r="N15153"/>
      <c r="O15153" t="s">
        <v>22821</v>
      </c>
      <c r="P15153" t="s">
        <v>26887</v>
      </c>
    </row>
    <row r="15154" spans="1:16" x14ac:dyDescent="0.25">
      <c r="A15154" t="s">
        <v>2</v>
      </c>
      <c r="B15154" t="s">
        <v>26888</v>
      </c>
      <c r="C15154" t="s">
        <v>112</v>
      </c>
      <c r="D15154" t="s">
        <v>4526</v>
      </c>
      <c r="E15154" t="s">
        <v>59</v>
      </c>
      <c r="F15154" t="b">
        <v>0</v>
      </c>
      <c r="G15154" t="s">
        <v>65</v>
      </c>
      <c r="H15154" s="1">
        <v>46185.45952546296</v>
      </c>
      <c r="I15154" t="b">
        <v>0</v>
      </c>
      <c r="J15154" t="b">
        <v>1</v>
      </c>
      <c r="K15154" t="s">
        <v>41</v>
      </c>
      <c r="L15154" t="s">
        <v>74</v>
      </c>
      <c r="M15154"/>
      <c r="N15154">
        <v>67.5</v>
      </c>
      <c r="O15154" t="s">
        <v>1413</v>
      </c>
      <c r="P15154" t="s">
        <v>219</v>
      </c>
    </row>
    <row r="15155" spans="1:16" x14ac:dyDescent="0.25">
      <c r="A15155" t="s">
        <v>2</v>
      </c>
      <c r="B15155" t="s">
        <v>26889</v>
      </c>
      <c r="C15155" t="s">
        <v>112</v>
      </c>
      <c r="D15155" t="s">
        <v>4526</v>
      </c>
      <c r="E15155" t="s">
        <v>59</v>
      </c>
      <c r="F15155" t="b">
        <v>0</v>
      </c>
      <c r="G15155" t="s">
        <v>65</v>
      </c>
      <c r="H15155" s="1">
        <v>46185.460914351846</v>
      </c>
      <c r="I15155" t="b">
        <v>0</v>
      </c>
      <c r="J15155" t="b">
        <v>0</v>
      </c>
      <c r="K15155" t="s">
        <v>41</v>
      </c>
      <c r="L15155" t="s">
        <v>60</v>
      </c>
      <c r="M15155">
        <v>120000</v>
      </c>
      <c r="N15155"/>
      <c r="O15155" t="s">
        <v>2720</v>
      </c>
      <c r="P15155" t="s">
        <v>26890</v>
      </c>
    </row>
    <row r="15156" spans="1:16" x14ac:dyDescent="0.25">
      <c r="A15156" t="s">
        <v>6</v>
      </c>
      <c r="B15156" t="s">
        <v>26891</v>
      </c>
      <c r="C15156" t="s">
        <v>246</v>
      </c>
      <c r="D15156" t="s">
        <v>367</v>
      </c>
      <c r="E15156" t="s">
        <v>59</v>
      </c>
      <c r="F15156" t="b">
        <v>0</v>
      </c>
      <c r="G15156" t="s">
        <v>65</v>
      </c>
      <c r="H15156" s="1">
        <v>46185.460925925923</v>
      </c>
      <c r="I15156" t="b">
        <v>0</v>
      </c>
      <c r="J15156" t="b">
        <v>0</v>
      </c>
      <c r="K15156" t="s">
        <v>41</v>
      </c>
      <c r="L15156" t="s">
        <v>60</v>
      </c>
      <c r="M15156">
        <v>187500</v>
      </c>
      <c r="N15156"/>
      <c r="O15156" t="s">
        <v>1452</v>
      </c>
      <c r="P15156" t="s">
        <v>235</v>
      </c>
    </row>
    <row r="15157" spans="1:16" x14ac:dyDescent="0.25">
      <c r="A15157" t="s">
        <v>2</v>
      </c>
      <c r="B15157" t="s">
        <v>766</v>
      </c>
      <c r="C15157" t="s">
        <v>326</v>
      </c>
      <c r="D15157" t="s">
        <v>4526</v>
      </c>
      <c r="E15157" t="s">
        <v>59</v>
      </c>
      <c r="F15157" t="b">
        <v>0</v>
      </c>
      <c r="G15157" t="s">
        <v>77</v>
      </c>
      <c r="H15157" s="1">
        <v>46185.460925925923</v>
      </c>
      <c r="I15157" t="b">
        <v>0</v>
      </c>
      <c r="J15157" t="b">
        <v>1</v>
      </c>
      <c r="K15157" t="s">
        <v>41</v>
      </c>
      <c r="L15157" t="s">
        <v>60</v>
      </c>
      <c r="M15157">
        <v>253500</v>
      </c>
      <c r="N15157"/>
      <c r="O15157" t="s">
        <v>424</v>
      </c>
      <c r="P15157" t="s">
        <v>20926</v>
      </c>
    </row>
    <row r="15158" spans="1:16" x14ac:dyDescent="0.25">
      <c r="A15158" t="s">
        <v>2</v>
      </c>
      <c r="B15158" t="s">
        <v>26892</v>
      </c>
      <c r="C15158" t="s">
        <v>246</v>
      </c>
      <c r="D15158" t="s">
        <v>4526</v>
      </c>
      <c r="E15158" t="s">
        <v>59</v>
      </c>
      <c r="F15158" t="b">
        <v>0</v>
      </c>
      <c r="G15158" t="s">
        <v>65</v>
      </c>
      <c r="H15158" s="1">
        <v>46185.4609837963</v>
      </c>
      <c r="I15158" t="b">
        <v>0</v>
      </c>
      <c r="J15158" t="b">
        <v>0</v>
      </c>
      <c r="K15158" t="s">
        <v>41</v>
      </c>
      <c r="L15158" t="s">
        <v>60</v>
      </c>
      <c r="M15158">
        <v>150000</v>
      </c>
      <c r="N15158"/>
      <c r="O15158" t="s">
        <v>90</v>
      </c>
      <c r="P15158" t="s">
        <v>3854</v>
      </c>
    </row>
    <row r="15159" spans="1:16" x14ac:dyDescent="0.25">
      <c r="A15159" t="s">
        <v>5</v>
      </c>
      <c r="B15159" t="s">
        <v>26893</v>
      </c>
      <c r="C15159" t="s">
        <v>76</v>
      </c>
      <c r="D15159" t="s">
        <v>4630</v>
      </c>
      <c r="E15159" t="s">
        <v>59</v>
      </c>
      <c r="F15159" t="b">
        <v>1</v>
      </c>
      <c r="G15159" t="s">
        <v>77</v>
      </c>
      <c r="H15159" s="1">
        <v>46185.462141203701</v>
      </c>
      <c r="I15159" t="b">
        <v>1</v>
      </c>
      <c r="J15159" t="b">
        <v>1</v>
      </c>
      <c r="K15159" t="s">
        <v>41</v>
      </c>
      <c r="L15159" t="s">
        <v>60</v>
      </c>
      <c r="M15159">
        <v>191500</v>
      </c>
      <c r="N15159"/>
      <c r="O15159" t="s">
        <v>2356</v>
      </c>
      <c r="P15159" t="s">
        <v>5505</v>
      </c>
    </row>
    <row r="15160" spans="1:16" x14ac:dyDescent="0.25">
      <c r="A15160" t="s">
        <v>8</v>
      </c>
      <c r="B15160" t="s">
        <v>26894</v>
      </c>
      <c r="C15160" t="s">
        <v>26895</v>
      </c>
      <c r="D15160" t="s">
        <v>24119</v>
      </c>
      <c r="E15160" t="s">
        <v>88</v>
      </c>
      <c r="F15160" t="b">
        <v>0</v>
      </c>
      <c r="G15160" t="s">
        <v>40</v>
      </c>
      <c r="H15160" s="1">
        <v>46185.463969907411</v>
      </c>
      <c r="I15160" t="b">
        <v>0</v>
      </c>
      <c r="J15160" t="b">
        <v>0</v>
      </c>
      <c r="K15160" t="s">
        <v>40</v>
      </c>
      <c r="L15160" t="s">
        <v>60</v>
      </c>
      <c r="M15160">
        <v>36600</v>
      </c>
      <c r="N15160"/>
      <c r="O15160" t="s">
        <v>26896</v>
      </c>
      <c r="P15160" t="s">
        <v>26897</v>
      </c>
    </row>
    <row r="15161" spans="1:16" x14ac:dyDescent="0.25">
      <c r="A15161" t="s">
        <v>0</v>
      </c>
      <c r="B15161" t="s">
        <v>26898</v>
      </c>
      <c r="C15161" t="s">
        <v>810</v>
      </c>
      <c r="D15161" t="s">
        <v>4756</v>
      </c>
      <c r="E15161" t="s">
        <v>59</v>
      </c>
      <c r="F15161" t="b">
        <v>0</v>
      </c>
      <c r="G15161" t="s">
        <v>77</v>
      </c>
      <c r="H15161" s="1">
        <v>46185.501111111109</v>
      </c>
      <c r="I15161" t="b">
        <v>1</v>
      </c>
      <c r="J15161" t="b">
        <v>0</v>
      </c>
      <c r="K15161" t="s">
        <v>41</v>
      </c>
      <c r="L15161" t="s">
        <v>60</v>
      </c>
      <c r="M15161">
        <v>200000</v>
      </c>
      <c r="N15161"/>
      <c r="O15161" t="s">
        <v>12113</v>
      </c>
    </row>
    <row r="15162" spans="1:16" x14ac:dyDescent="0.25">
      <c r="A15162" t="s">
        <v>2</v>
      </c>
      <c r="B15162" t="s">
        <v>26810</v>
      </c>
      <c r="C15162" t="s">
        <v>13</v>
      </c>
      <c r="D15162" t="s">
        <v>26899</v>
      </c>
      <c r="E15162" t="s">
        <v>59</v>
      </c>
      <c r="F15162" t="b">
        <v>0</v>
      </c>
      <c r="G15162" t="s">
        <v>13</v>
      </c>
      <c r="H15162" s="1">
        <v>46185.502800925933</v>
      </c>
      <c r="I15162" t="b">
        <v>0</v>
      </c>
      <c r="J15162" t="b">
        <v>0</v>
      </c>
      <c r="K15162" t="s">
        <v>13</v>
      </c>
      <c r="L15162" t="s">
        <v>60</v>
      </c>
      <c r="M15162">
        <v>478000</v>
      </c>
      <c r="N15162"/>
      <c r="O15162" t="s">
        <v>2960</v>
      </c>
      <c r="P15162" t="s">
        <v>1809</v>
      </c>
    </row>
    <row r="15163" spans="1:16" x14ac:dyDescent="0.25">
      <c r="A15163" t="s">
        <v>2</v>
      </c>
      <c r="B15163" t="s">
        <v>26900</v>
      </c>
      <c r="C15163" t="s">
        <v>5717</v>
      </c>
      <c r="D15163" t="s">
        <v>4346</v>
      </c>
      <c r="E15163" t="s">
        <v>59</v>
      </c>
      <c r="F15163" t="b">
        <v>0</v>
      </c>
      <c r="G15163" t="s">
        <v>19</v>
      </c>
      <c r="H15163" s="1">
        <v>46185.503101851849</v>
      </c>
      <c r="I15163" t="b">
        <v>0</v>
      </c>
      <c r="J15163" t="b">
        <v>0</v>
      </c>
      <c r="K15163" t="s">
        <v>19</v>
      </c>
      <c r="L15163" t="s">
        <v>60</v>
      </c>
      <c r="M15163">
        <v>1050000</v>
      </c>
      <c r="N15163"/>
      <c r="O15163" t="s">
        <v>26901</v>
      </c>
      <c r="P15163" t="s">
        <v>208</v>
      </c>
    </row>
    <row r="15164" spans="1:16" x14ac:dyDescent="0.25">
      <c r="A15164" t="s">
        <v>2</v>
      </c>
      <c r="B15164" t="s">
        <v>2</v>
      </c>
      <c r="C15164" t="s">
        <v>26902</v>
      </c>
      <c r="D15164" t="s">
        <v>4346</v>
      </c>
      <c r="E15164" t="s">
        <v>59</v>
      </c>
      <c r="F15164" t="b">
        <v>0</v>
      </c>
      <c r="G15164" t="s">
        <v>40</v>
      </c>
      <c r="H15164" s="1">
        <v>46185.503692129627</v>
      </c>
      <c r="I15164" t="b">
        <v>0</v>
      </c>
      <c r="J15164" t="b">
        <v>0</v>
      </c>
      <c r="K15164" t="s">
        <v>40</v>
      </c>
      <c r="L15164" t="s">
        <v>60</v>
      </c>
      <c r="M15164">
        <v>67500</v>
      </c>
      <c r="N15164"/>
      <c r="O15164" t="s">
        <v>26903</v>
      </c>
      <c r="P15164" t="s">
        <v>26904</v>
      </c>
    </row>
    <row r="15165" spans="1:16" x14ac:dyDescent="0.25">
      <c r="A15165" t="s">
        <v>1</v>
      </c>
      <c r="B15165" t="s">
        <v>26905</v>
      </c>
      <c r="C15165" t="s">
        <v>4220</v>
      </c>
      <c r="D15165" t="s">
        <v>4756</v>
      </c>
      <c r="E15165" t="s">
        <v>59</v>
      </c>
      <c r="F15165" t="b">
        <v>0</v>
      </c>
      <c r="G15165" t="s">
        <v>89</v>
      </c>
      <c r="H15165" s="1">
        <v>46185.503807870373</v>
      </c>
      <c r="I15165" t="b">
        <v>0</v>
      </c>
      <c r="J15165" t="b">
        <v>1</v>
      </c>
      <c r="K15165" t="s">
        <v>41</v>
      </c>
      <c r="L15165" t="s">
        <v>60</v>
      </c>
      <c r="M15165">
        <v>105000</v>
      </c>
      <c r="N15165"/>
      <c r="O15165" t="s">
        <v>26906</v>
      </c>
      <c r="P15165" t="s">
        <v>25222</v>
      </c>
    </row>
    <row r="15166" spans="1:16" x14ac:dyDescent="0.25">
      <c r="A15166" t="s">
        <v>1</v>
      </c>
      <c r="B15166" t="s">
        <v>1083</v>
      </c>
      <c r="C15166" t="s">
        <v>5993</v>
      </c>
      <c r="D15166" t="s">
        <v>4526</v>
      </c>
      <c r="E15166" t="s">
        <v>59</v>
      </c>
      <c r="F15166" t="b">
        <v>0</v>
      </c>
      <c r="G15166" t="s">
        <v>77</v>
      </c>
      <c r="H15166" s="1">
        <v>46185.503831018519</v>
      </c>
      <c r="I15166" t="b">
        <v>0</v>
      </c>
      <c r="J15166" t="b">
        <v>1</v>
      </c>
      <c r="K15166" t="s">
        <v>41</v>
      </c>
      <c r="L15166" t="s">
        <v>74</v>
      </c>
      <c r="M15166"/>
      <c r="N15166">
        <v>33.5</v>
      </c>
      <c r="O15166" t="s">
        <v>222</v>
      </c>
      <c r="P15166" t="s">
        <v>26907</v>
      </c>
    </row>
    <row r="15167" spans="1:16" x14ac:dyDescent="0.25">
      <c r="A15167" t="s">
        <v>1</v>
      </c>
      <c r="B15167" t="s">
        <v>26908</v>
      </c>
      <c r="C15167" t="s">
        <v>162</v>
      </c>
      <c r="D15167" t="s">
        <v>4346</v>
      </c>
      <c r="E15167" t="s">
        <v>59</v>
      </c>
      <c r="F15167" t="b">
        <v>0</v>
      </c>
      <c r="G15167" t="s">
        <v>73</v>
      </c>
      <c r="H15167" s="1">
        <v>46185.503900462973</v>
      </c>
      <c r="I15167" t="b">
        <v>0</v>
      </c>
      <c r="J15167" t="b">
        <v>1</v>
      </c>
      <c r="K15167" t="s">
        <v>41</v>
      </c>
      <c r="L15167" t="s">
        <v>60</v>
      </c>
      <c r="M15167">
        <v>195000</v>
      </c>
      <c r="N15167"/>
      <c r="O15167" t="s">
        <v>402</v>
      </c>
      <c r="P15167" t="s">
        <v>26909</v>
      </c>
    </row>
    <row r="15168" spans="1:16" x14ac:dyDescent="0.25">
      <c r="A15168" t="s">
        <v>1</v>
      </c>
      <c r="B15168" t="s">
        <v>4150</v>
      </c>
      <c r="C15168" t="s">
        <v>145</v>
      </c>
      <c r="D15168" t="s">
        <v>4756</v>
      </c>
      <c r="E15168" t="s">
        <v>59</v>
      </c>
      <c r="F15168" t="b">
        <v>0</v>
      </c>
      <c r="G15168" t="s">
        <v>65</v>
      </c>
      <c r="H15168" s="1">
        <v>46185.503969907397</v>
      </c>
      <c r="I15168" t="b">
        <v>0</v>
      </c>
      <c r="J15168" t="b">
        <v>0</v>
      </c>
      <c r="K15168" t="s">
        <v>41</v>
      </c>
      <c r="L15168" t="s">
        <v>60</v>
      </c>
      <c r="M15168">
        <v>167244</v>
      </c>
      <c r="N15168"/>
      <c r="O15168" t="s">
        <v>321</v>
      </c>
      <c r="P15168" t="s">
        <v>26910</v>
      </c>
    </row>
    <row r="15169" spans="1:16" x14ac:dyDescent="0.25">
      <c r="A15169" t="s">
        <v>9</v>
      </c>
      <c r="B15169" t="s">
        <v>26911</v>
      </c>
      <c r="C15169" t="s">
        <v>500</v>
      </c>
      <c r="D15169" t="s">
        <v>5102</v>
      </c>
      <c r="E15169" t="s">
        <v>59</v>
      </c>
      <c r="F15169" t="b">
        <v>0</v>
      </c>
      <c r="G15169" t="s">
        <v>13</v>
      </c>
      <c r="H15169" s="1">
        <v>46185.504467592589</v>
      </c>
      <c r="I15169" t="b">
        <v>0</v>
      </c>
      <c r="J15169" t="b">
        <v>0</v>
      </c>
      <c r="K15169" t="s">
        <v>13</v>
      </c>
      <c r="L15169" t="s">
        <v>60</v>
      </c>
      <c r="M15169">
        <v>109000</v>
      </c>
      <c r="N15169"/>
      <c r="O15169" t="s">
        <v>26912</v>
      </c>
      <c r="P15169" t="s">
        <v>26913</v>
      </c>
    </row>
    <row r="15170" spans="1:16" x14ac:dyDescent="0.25">
      <c r="A15170" t="s">
        <v>3</v>
      </c>
      <c r="B15170" t="s">
        <v>26914</v>
      </c>
      <c r="C15170" t="s">
        <v>190</v>
      </c>
      <c r="D15170" t="s">
        <v>4756</v>
      </c>
      <c r="E15170" t="s">
        <v>59</v>
      </c>
      <c r="F15170" t="b">
        <v>0</v>
      </c>
      <c r="G15170" t="s">
        <v>73</v>
      </c>
      <c r="H15170" s="1">
        <v>46185.542731481481</v>
      </c>
      <c r="I15170" t="b">
        <v>0</v>
      </c>
      <c r="J15170" t="b">
        <v>0</v>
      </c>
      <c r="K15170" t="s">
        <v>41</v>
      </c>
      <c r="L15170" t="s">
        <v>60</v>
      </c>
      <c r="M15170">
        <v>115000</v>
      </c>
      <c r="N15170"/>
      <c r="O15170" t="s">
        <v>26915</v>
      </c>
      <c r="P15170" t="s">
        <v>26916</v>
      </c>
    </row>
    <row r="15171" spans="1:16" x14ac:dyDescent="0.25">
      <c r="A15171" t="s">
        <v>1</v>
      </c>
      <c r="B15171" t="s">
        <v>24332</v>
      </c>
      <c r="C15171" t="s">
        <v>26917</v>
      </c>
      <c r="D15171" t="s">
        <v>17626</v>
      </c>
      <c r="E15171" t="s">
        <v>59</v>
      </c>
      <c r="F15171" t="b">
        <v>0</v>
      </c>
      <c r="G15171" t="s">
        <v>89</v>
      </c>
      <c r="H15171" s="1">
        <v>46185.542731481481</v>
      </c>
      <c r="I15171" t="b">
        <v>0</v>
      </c>
      <c r="J15171" t="b">
        <v>0</v>
      </c>
      <c r="K15171" t="s">
        <v>41</v>
      </c>
      <c r="L15171" t="s">
        <v>74</v>
      </c>
      <c r="M15171"/>
      <c r="N15171">
        <v>40.229999999999997</v>
      </c>
      <c r="O15171" t="s">
        <v>26918</v>
      </c>
      <c r="P15171" t="s">
        <v>219</v>
      </c>
    </row>
    <row r="15172" spans="1:16" x14ac:dyDescent="0.25">
      <c r="A15172" t="s">
        <v>2</v>
      </c>
      <c r="B15172" t="s">
        <v>26919</v>
      </c>
      <c r="C15172" t="s">
        <v>148</v>
      </c>
      <c r="D15172" t="s">
        <v>16554</v>
      </c>
      <c r="E15172" t="s">
        <v>59</v>
      </c>
      <c r="F15172" t="b">
        <v>0</v>
      </c>
      <c r="G15172" t="s">
        <v>89</v>
      </c>
      <c r="H15172" s="1">
        <v>46185.544224537043</v>
      </c>
      <c r="I15172" t="b">
        <v>0</v>
      </c>
      <c r="J15172" t="b">
        <v>1</v>
      </c>
      <c r="K15172" t="s">
        <v>41</v>
      </c>
      <c r="L15172" t="s">
        <v>60</v>
      </c>
      <c r="M15172">
        <v>135000</v>
      </c>
      <c r="N15172"/>
      <c r="O15172" t="s">
        <v>23424</v>
      </c>
      <c r="P15172" t="s">
        <v>1791</v>
      </c>
    </row>
    <row r="15173" spans="1:16" x14ac:dyDescent="0.25">
      <c r="A15173" t="s">
        <v>1</v>
      </c>
      <c r="B15173" t="s">
        <v>26920</v>
      </c>
      <c r="C15173" t="s">
        <v>76</v>
      </c>
      <c r="D15173" t="s">
        <v>4630</v>
      </c>
      <c r="E15173" t="s">
        <v>59</v>
      </c>
      <c r="F15173" t="b">
        <v>1</v>
      </c>
      <c r="G15173" t="s">
        <v>77</v>
      </c>
      <c r="H15173" s="1">
        <v>46185.545474537037</v>
      </c>
      <c r="I15173" t="b">
        <v>1</v>
      </c>
      <c r="J15173" t="b">
        <v>0</v>
      </c>
      <c r="K15173" t="s">
        <v>41</v>
      </c>
      <c r="L15173" t="s">
        <v>60</v>
      </c>
      <c r="M15173">
        <v>192000</v>
      </c>
      <c r="N15173"/>
      <c r="O15173" t="s">
        <v>26921</v>
      </c>
      <c r="P15173" t="s">
        <v>9835</v>
      </c>
    </row>
    <row r="15174" spans="1:16" x14ac:dyDescent="0.25">
      <c r="A15174" t="s">
        <v>1</v>
      </c>
      <c r="B15174" t="s">
        <v>358</v>
      </c>
      <c r="C15174" t="s">
        <v>1614</v>
      </c>
      <c r="D15174" t="s">
        <v>4526</v>
      </c>
      <c r="E15174" t="s">
        <v>59</v>
      </c>
      <c r="F15174" t="b">
        <v>0</v>
      </c>
      <c r="G15174" t="s">
        <v>89</v>
      </c>
      <c r="H15174" s="1">
        <v>46185.545474537037</v>
      </c>
      <c r="I15174" t="b">
        <v>0</v>
      </c>
      <c r="J15174" t="b">
        <v>1</v>
      </c>
      <c r="K15174" t="s">
        <v>41</v>
      </c>
      <c r="L15174" t="s">
        <v>74</v>
      </c>
      <c r="M15174"/>
      <c r="N15174">
        <v>35</v>
      </c>
      <c r="O15174" t="s">
        <v>222</v>
      </c>
      <c r="P15174" t="s">
        <v>26922</v>
      </c>
    </row>
    <row r="15175" spans="1:16" x14ac:dyDescent="0.25">
      <c r="A15175" t="s">
        <v>1</v>
      </c>
      <c r="B15175" t="s">
        <v>358</v>
      </c>
      <c r="C15175" t="s">
        <v>112</v>
      </c>
      <c r="D15175" t="s">
        <v>4526</v>
      </c>
      <c r="E15175" t="s">
        <v>59</v>
      </c>
      <c r="F15175" t="b">
        <v>0</v>
      </c>
      <c r="G15175" t="s">
        <v>65</v>
      </c>
      <c r="H15175" s="1">
        <v>46185.545555555553</v>
      </c>
      <c r="I15175" t="b">
        <v>0</v>
      </c>
      <c r="J15175" t="b">
        <v>1</v>
      </c>
      <c r="K15175" t="s">
        <v>41</v>
      </c>
      <c r="L15175" t="s">
        <v>74</v>
      </c>
      <c r="M15175"/>
      <c r="N15175">
        <v>37.5</v>
      </c>
      <c r="O15175" t="s">
        <v>222</v>
      </c>
      <c r="P15175" t="s">
        <v>26922</v>
      </c>
    </row>
    <row r="15176" spans="1:16" x14ac:dyDescent="0.25">
      <c r="A15176" t="s">
        <v>0</v>
      </c>
      <c r="B15176" t="s">
        <v>26923</v>
      </c>
      <c r="C15176" t="s">
        <v>922</v>
      </c>
      <c r="D15176" t="s">
        <v>4346</v>
      </c>
      <c r="E15176" t="s">
        <v>59</v>
      </c>
      <c r="F15176" t="b">
        <v>0</v>
      </c>
      <c r="G15176" t="s">
        <v>68</v>
      </c>
      <c r="H15176" s="1">
        <v>46185.584386574083</v>
      </c>
      <c r="I15176" t="b">
        <v>0</v>
      </c>
      <c r="J15176" t="b">
        <v>1</v>
      </c>
      <c r="K15176" t="s">
        <v>41</v>
      </c>
      <c r="L15176" t="s">
        <v>60</v>
      </c>
      <c r="M15176">
        <v>100881</v>
      </c>
      <c r="N15176"/>
      <c r="O15176" t="s">
        <v>588</v>
      </c>
      <c r="P15176" t="s">
        <v>1409</v>
      </c>
    </row>
    <row r="15177" spans="1:16" x14ac:dyDescent="0.25">
      <c r="A15177" t="s">
        <v>0</v>
      </c>
      <c r="B15177" t="s">
        <v>26924</v>
      </c>
      <c r="C15177" t="s">
        <v>112</v>
      </c>
      <c r="D15177" t="s">
        <v>4526</v>
      </c>
      <c r="E15177" t="s">
        <v>59</v>
      </c>
      <c r="F15177" t="b">
        <v>0</v>
      </c>
      <c r="G15177" t="s">
        <v>65</v>
      </c>
      <c r="H15177" s="1">
        <v>46185.584398148138</v>
      </c>
      <c r="I15177" t="b">
        <v>0</v>
      </c>
      <c r="J15177" t="b">
        <v>0</v>
      </c>
      <c r="K15177" t="s">
        <v>41</v>
      </c>
      <c r="L15177" t="s">
        <v>60</v>
      </c>
      <c r="M15177">
        <v>132500</v>
      </c>
      <c r="N15177"/>
      <c r="O15177" t="s">
        <v>10087</v>
      </c>
      <c r="P15177" t="s">
        <v>26925</v>
      </c>
    </row>
    <row r="15178" spans="1:16" x14ac:dyDescent="0.25">
      <c r="A15178" t="s">
        <v>2</v>
      </c>
      <c r="B15178" t="s">
        <v>26926</v>
      </c>
      <c r="C15178" t="s">
        <v>86</v>
      </c>
      <c r="D15178" t="s">
        <v>4526</v>
      </c>
      <c r="E15178" t="s">
        <v>59</v>
      </c>
      <c r="F15178" t="b">
        <v>0</v>
      </c>
      <c r="G15178" t="s">
        <v>77</v>
      </c>
      <c r="H15178" s="1">
        <v>46185.584444444437</v>
      </c>
      <c r="I15178" t="b">
        <v>0</v>
      </c>
      <c r="J15178" t="b">
        <v>0</v>
      </c>
      <c r="K15178" t="s">
        <v>41</v>
      </c>
      <c r="L15178" t="s">
        <v>60</v>
      </c>
      <c r="M15178">
        <v>162500</v>
      </c>
      <c r="N15178"/>
      <c r="O15178" t="s">
        <v>26927</v>
      </c>
      <c r="P15178" t="s">
        <v>26928</v>
      </c>
    </row>
    <row r="15179" spans="1:16" x14ac:dyDescent="0.25">
      <c r="A15179" t="s">
        <v>0</v>
      </c>
      <c r="B15179" t="s">
        <v>26929</v>
      </c>
      <c r="C15179" t="s">
        <v>616</v>
      </c>
      <c r="D15179" t="s">
        <v>4526</v>
      </c>
      <c r="E15179" t="s">
        <v>59</v>
      </c>
      <c r="F15179" t="b">
        <v>0</v>
      </c>
      <c r="G15179" t="s">
        <v>73</v>
      </c>
      <c r="H15179" s="1">
        <v>46185.584479166668</v>
      </c>
      <c r="I15179" t="b">
        <v>0</v>
      </c>
      <c r="J15179" t="b">
        <v>1</v>
      </c>
      <c r="K15179" t="s">
        <v>41</v>
      </c>
      <c r="L15179" t="s">
        <v>60</v>
      </c>
      <c r="M15179">
        <v>184000</v>
      </c>
      <c r="N15179"/>
      <c r="O15179" t="s">
        <v>98</v>
      </c>
      <c r="P15179" t="s">
        <v>85</v>
      </c>
    </row>
    <row r="15180" spans="1:16" x14ac:dyDescent="0.25">
      <c r="A15180" t="s">
        <v>6</v>
      </c>
      <c r="B15180" t="s">
        <v>26930</v>
      </c>
      <c r="C15180" t="s">
        <v>913</v>
      </c>
      <c r="D15180" t="s">
        <v>4346</v>
      </c>
      <c r="E15180" t="s">
        <v>59</v>
      </c>
      <c r="F15180" t="b">
        <v>0</v>
      </c>
      <c r="G15180" t="s">
        <v>20</v>
      </c>
      <c r="H15180" s="1">
        <v>46185.586458333331</v>
      </c>
      <c r="I15180" t="b">
        <v>0</v>
      </c>
      <c r="J15180" t="b">
        <v>0</v>
      </c>
      <c r="K15180" t="s">
        <v>20</v>
      </c>
      <c r="L15180" t="s">
        <v>60</v>
      </c>
      <c r="M15180">
        <v>117500</v>
      </c>
      <c r="N15180"/>
      <c r="O15180" t="s">
        <v>1990</v>
      </c>
      <c r="P15180" t="s">
        <v>23754</v>
      </c>
    </row>
    <row r="15181" spans="1:16" x14ac:dyDescent="0.25">
      <c r="A15181" t="s">
        <v>1</v>
      </c>
      <c r="B15181" t="s">
        <v>26931</v>
      </c>
      <c r="C15181" t="s">
        <v>887</v>
      </c>
      <c r="D15181" t="s">
        <v>4526</v>
      </c>
      <c r="E15181" t="s">
        <v>59</v>
      </c>
      <c r="F15181" t="b">
        <v>0</v>
      </c>
      <c r="G15181" t="s">
        <v>77</v>
      </c>
      <c r="H15181" s="1">
        <v>46185.587152777778</v>
      </c>
      <c r="I15181" t="b">
        <v>0</v>
      </c>
      <c r="J15181" t="b">
        <v>0</v>
      </c>
      <c r="K15181" t="s">
        <v>41</v>
      </c>
      <c r="L15181" t="s">
        <v>60</v>
      </c>
      <c r="M15181">
        <v>75000</v>
      </c>
      <c r="N15181"/>
      <c r="O15181" t="s">
        <v>1324</v>
      </c>
      <c r="P15181" t="s">
        <v>26932</v>
      </c>
    </row>
    <row r="15182" spans="1:16" x14ac:dyDescent="0.25">
      <c r="A15182" t="s">
        <v>1</v>
      </c>
      <c r="B15182" t="s">
        <v>26933</v>
      </c>
      <c r="C15182" t="s">
        <v>887</v>
      </c>
      <c r="D15182" t="s">
        <v>4526</v>
      </c>
      <c r="E15182" t="s">
        <v>59</v>
      </c>
      <c r="F15182" t="b">
        <v>0</v>
      </c>
      <c r="G15182" t="s">
        <v>89</v>
      </c>
      <c r="H15182" s="1">
        <v>46185.587407407409</v>
      </c>
      <c r="I15182" t="b">
        <v>0</v>
      </c>
      <c r="J15182" t="b">
        <v>0</v>
      </c>
      <c r="K15182" t="s">
        <v>41</v>
      </c>
      <c r="L15182" t="s">
        <v>60</v>
      </c>
      <c r="M15182">
        <v>75000</v>
      </c>
      <c r="N15182"/>
      <c r="O15182" t="s">
        <v>1324</v>
      </c>
      <c r="P15182" t="s">
        <v>23102</v>
      </c>
    </row>
    <row r="15183" spans="1:16" x14ac:dyDescent="0.25">
      <c r="A15183" t="s">
        <v>1</v>
      </c>
      <c r="B15183" t="s">
        <v>1</v>
      </c>
      <c r="C15183" t="s">
        <v>7702</v>
      </c>
      <c r="D15183" t="s">
        <v>4526</v>
      </c>
      <c r="E15183" t="s">
        <v>59</v>
      </c>
      <c r="F15183" t="b">
        <v>0</v>
      </c>
      <c r="G15183" t="s">
        <v>40</v>
      </c>
      <c r="H15183" s="1">
        <v>46185.588877314818</v>
      </c>
      <c r="I15183" t="b">
        <v>1</v>
      </c>
      <c r="J15183" t="b">
        <v>0</v>
      </c>
      <c r="K15183" t="s">
        <v>40</v>
      </c>
      <c r="L15183" t="s">
        <v>60</v>
      </c>
      <c r="M15183">
        <v>65000</v>
      </c>
      <c r="N15183"/>
      <c r="O15183" t="s">
        <v>6840</v>
      </c>
      <c r="P15183" t="s">
        <v>16053</v>
      </c>
    </row>
    <row r="15184" spans="1:16" x14ac:dyDescent="0.25">
      <c r="A15184" t="s">
        <v>0</v>
      </c>
      <c r="B15184" t="s">
        <v>26934</v>
      </c>
      <c r="C15184" t="s">
        <v>567</v>
      </c>
      <c r="D15184" t="s">
        <v>4756</v>
      </c>
      <c r="E15184" t="s">
        <v>59</v>
      </c>
      <c r="F15184" t="b">
        <v>0</v>
      </c>
      <c r="G15184" t="s">
        <v>89</v>
      </c>
      <c r="H15184" s="1">
        <v>46185.626064814824</v>
      </c>
      <c r="I15184" t="b">
        <v>0</v>
      </c>
      <c r="J15184" t="b">
        <v>0</v>
      </c>
      <c r="K15184" t="s">
        <v>41</v>
      </c>
      <c r="L15184" t="s">
        <v>60</v>
      </c>
      <c r="M15184">
        <v>90000</v>
      </c>
      <c r="N15184"/>
      <c r="O15184" t="s">
        <v>468</v>
      </c>
      <c r="P15184" t="s">
        <v>26935</v>
      </c>
    </row>
    <row r="15185" spans="1:16" x14ac:dyDescent="0.25">
      <c r="A15185" t="s">
        <v>2</v>
      </c>
      <c r="B15185" t="s">
        <v>26777</v>
      </c>
      <c r="C15185" t="s">
        <v>71</v>
      </c>
      <c r="D15185" t="s">
        <v>4526</v>
      </c>
      <c r="E15185" t="s">
        <v>59</v>
      </c>
      <c r="F15185" t="b">
        <v>0</v>
      </c>
      <c r="G15185" t="s">
        <v>73</v>
      </c>
      <c r="H15185" s="1">
        <v>46185.626064814824</v>
      </c>
      <c r="I15185" t="b">
        <v>1</v>
      </c>
      <c r="J15185" t="b">
        <v>0</v>
      </c>
      <c r="K15185" t="s">
        <v>41</v>
      </c>
      <c r="L15185" t="s">
        <v>60</v>
      </c>
      <c r="M15185">
        <v>110000</v>
      </c>
      <c r="N15185"/>
      <c r="O15185" t="s">
        <v>9859</v>
      </c>
      <c r="P15185" t="s">
        <v>26936</v>
      </c>
    </row>
    <row r="15186" spans="1:16" x14ac:dyDescent="0.25">
      <c r="A15186" t="s">
        <v>0</v>
      </c>
      <c r="B15186" t="s">
        <v>26937</v>
      </c>
      <c r="C15186" t="s">
        <v>194</v>
      </c>
      <c r="D15186" t="s">
        <v>4526</v>
      </c>
      <c r="E15186" t="s">
        <v>59</v>
      </c>
      <c r="F15186" t="b">
        <v>0</v>
      </c>
      <c r="G15186" t="s">
        <v>65</v>
      </c>
      <c r="H15186" s="1">
        <v>46185.626192129632</v>
      </c>
      <c r="I15186" t="b">
        <v>1</v>
      </c>
      <c r="J15186" t="b">
        <v>1</v>
      </c>
      <c r="K15186" t="s">
        <v>41</v>
      </c>
      <c r="L15186" t="s">
        <v>60</v>
      </c>
      <c r="M15186">
        <v>120465.5</v>
      </c>
      <c r="N15186"/>
      <c r="O15186" t="s">
        <v>329</v>
      </c>
      <c r="P15186" t="s">
        <v>26938</v>
      </c>
    </row>
    <row r="15187" spans="1:16" x14ac:dyDescent="0.25">
      <c r="A15187" t="s">
        <v>0</v>
      </c>
      <c r="B15187" t="s">
        <v>26939</v>
      </c>
      <c r="C15187" t="s">
        <v>64</v>
      </c>
      <c r="D15187" t="s">
        <v>4526</v>
      </c>
      <c r="E15187" t="s">
        <v>59</v>
      </c>
      <c r="F15187" t="b">
        <v>0</v>
      </c>
      <c r="G15187" t="s">
        <v>65</v>
      </c>
      <c r="H15187" s="1">
        <v>46185.626192129632</v>
      </c>
      <c r="I15187" t="b">
        <v>0</v>
      </c>
      <c r="J15187" t="b">
        <v>1</v>
      </c>
      <c r="K15187" t="s">
        <v>41</v>
      </c>
      <c r="L15187" t="s">
        <v>60</v>
      </c>
      <c r="M15187">
        <v>107500</v>
      </c>
      <c r="N15187"/>
      <c r="O15187" t="s">
        <v>26940</v>
      </c>
      <c r="P15187" t="s">
        <v>26941</v>
      </c>
    </row>
    <row r="15188" spans="1:16" x14ac:dyDescent="0.25">
      <c r="A15188" t="s">
        <v>7</v>
      </c>
      <c r="B15188" t="s">
        <v>18592</v>
      </c>
      <c r="C15188" t="s">
        <v>913</v>
      </c>
      <c r="D15188" t="s">
        <v>20103</v>
      </c>
      <c r="E15188" t="s">
        <v>59</v>
      </c>
      <c r="F15188" t="b">
        <v>0</v>
      </c>
      <c r="G15188" t="s">
        <v>20</v>
      </c>
      <c r="H15188" s="1">
        <v>46185.626701388886</v>
      </c>
      <c r="I15188" t="b">
        <v>1</v>
      </c>
      <c r="J15188" t="b">
        <v>0</v>
      </c>
      <c r="K15188" t="s">
        <v>20</v>
      </c>
      <c r="L15188" t="s">
        <v>74</v>
      </c>
      <c r="M15188"/>
      <c r="N15188">
        <v>68.5</v>
      </c>
      <c r="O15188" t="s">
        <v>14249</v>
      </c>
      <c r="P15188" t="s">
        <v>461</v>
      </c>
    </row>
    <row r="15189" spans="1:16" x14ac:dyDescent="0.25">
      <c r="A15189" t="s">
        <v>0</v>
      </c>
      <c r="B15189" t="s">
        <v>26942</v>
      </c>
      <c r="C15189" t="s">
        <v>40</v>
      </c>
      <c r="D15189" t="s">
        <v>4526</v>
      </c>
      <c r="E15189" t="s">
        <v>59</v>
      </c>
      <c r="F15189" t="b">
        <v>0</v>
      </c>
      <c r="G15189" t="s">
        <v>40</v>
      </c>
      <c r="H15189" s="1">
        <v>46185.62740740741</v>
      </c>
      <c r="I15189" t="b">
        <v>0</v>
      </c>
      <c r="J15189" t="b">
        <v>0</v>
      </c>
      <c r="K15189" t="s">
        <v>40</v>
      </c>
      <c r="L15189" t="s">
        <v>60</v>
      </c>
      <c r="M15189">
        <v>85000</v>
      </c>
      <c r="N15189"/>
      <c r="O15189" t="s">
        <v>26943</v>
      </c>
      <c r="P15189" t="s">
        <v>26944</v>
      </c>
    </row>
    <row r="15190" spans="1:16" x14ac:dyDescent="0.25">
      <c r="A15190" t="s">
        <v>2</v>
      </c>
      <c r="B15190" t="s">
        <v>26945</v>
      </c>
      <c r="C15190" t="s">
        <v>190</v>
      </c>
      <c r="D15190" t="s">
        <v>4526</v>
      </c>
      <c r="E15190" t="s">
        <v>59</v>
      </c>
      <c r="F15190" t="b">
        <v>0</v>
      </c>
      <c r="G15190" t="s">
        <v>73</v>
      </c>
      <c r="H15190" s="1">
        <v>46185.627592592587</v>
      </c>
      <c r="I15190" t="b">
        <v>0</v>
      </c>
      <c r="J15190" t="b">
        <v>1</v>
      </c>
      <c r="K15190" t="s">
        <v>41</v>
      </c>
      <c r="L15190" t="s">
        <v>60</v>
      </c>
      <c r="M15190">
        <v>114107.5</v>
      </c>
      <c r="N15190"/>
      <c r="O15190" t="s">
        <v>10744</v>
      </c>
      <c r="P15190" t="s">
        <v>26946</v>
      </c>
    </row>
    <row r="15191" spans="1:16" x14ac:dyDescent="0.25">
      <c r="A15191" t="s">
        <v>1</v>
      </c>
      <c r="B15191" t="s">
        <v>26947</v>
      </c>
      <c r="C15191" t="s">
        <v>1458</v>
      </c>
      <c r="D15191" t="s">
        <v>4630</v>
      </c>
      <c r="E15191" t="s">
        <v>59</v>
      </c>
      <c r="F15191" t="b">
        <v>0</v>
      </c>
      <c r="G15191" t="s">
        <v>89</v>
      </c>
      <c r="H15191" s="1">
        <v>46185.628969907397</v>
      </c>
      <c r="I15191" t="b">
        <v>0</v>
      </c>
      <c r="J15191" t="b">
        <v>0</v>
      </c>
      <c r="K15191" t="s">
        <v>41</v>
      </c>
      <c r="L15191" t="s">
        <v>60</v>
      </c>
      <c r="M15191">
        <v>112000</v>
      </c>
      <c r="N15191"/>
      <c r="O15191" t="s">
        <v>487</v>
      </c>
      <c r="P15191" t="s">
        <v>26948</v>
      </c>
    </row>
    <row r="15192" spans="1:16" x14ac:dyDescent="0.25">
      <c r="A15192" t="s">
        <v>1</v>
      </c>
      <c r="B15192" t="s">
        <v>653</v>
      </c>
      <c r="C15192" t="s">
        <v>112</v>
      </c>
      <c r="D15192" t="s">
        <v>4526</v>
      </c>
      <c r="E15192" t="s">
        <v>59</v>
      </c>
      <c r="F15192" t="b">
        <v>0</v>
      </c>
      <c r="G15192" t="s">
        <v>68</v>
      </c>
      <c r="H15192" s="1">
        <v>46185.62909722222</v>
      </c>
      <c r="I15192" t="b">
        <v>0</v>
      </c>
      <c r="J15192" t="b">
        <v>0</v>
      </c>
      <c r="K15192" t="s">
        <v>41</v>
      </c>
      <c r="L15192" t="s">
        <v>60</v>
      </c>
      <c r="M15192">
        <v>225000</v>
      </c>
      <c r="N15192"/>
      <c r="O15192" t="s">
        <v>26949</v>
      </c>
      <c r="P15192" t="s">
        <v>26950</v>
      </c>
    </row>
    <row r="15193" spans="1:16" x14ac:dyDescent="0.25">
      <c r="A15193" t="s">
        <v>1</v>
      </c>
      <c r="B15193" t="s">
        <v>26951</v>
      </c>
      <c r="C15193" t="s">
        <v>76</v>
      </c>
      <c r="D15193" t="s">
        <v>4622</v>
      </c>
      <c r="E15193" t="s">
        <v>59</v>
      </c>
      <c r="F15193" t="b">
        <v>1</v>
      </c>
      <c r="G15193" t="s">
        <v>13048</v>
      </c>
      <c r="H15193" s="1">
        <v>46185.629247685189</v>
      </c>
      <c r="I15193" t="b">
        <v>0</v>
      </c>
      <c r="J15193" t="b">
        <v>0</v>
      </c>
      <c r="K15193" t="s">
        <v>13048</v>
      </c>
      <c r="L15193" t="s">
        <v>60</v>
      </c>
      <c r="M15193">
        <v>310000</v>
      </c>
      <c r="N15193"/>
      <c r="O15193" t="s">
        <v>4623</v>
      </c>
      <c r="P15193" t="s">
        <v>146</v>
      </c>
    </row>
    <row r="15194" spans="1:16" x14ac:dyDescent="0.25">
      <c r="A15194" t="s">
        <v>1</v>
      </c>
      <c r="B15194" t="s">
        <v>26952</v>
      </c>
      <c r="C15194" t="s">
        <v>76</v>
      </c>
      <c r="D15194" t="s">
        <v>4622</v>
      </c>
      <c r="E15194" t="s">
        <v>59</v>
      </c>
      <c r="F15194" t="b">
        <v>1</v>
      </c>
      <c r="G15194" t="s">
        <v>13048</v>
      </c>
      <c r="H15194" s="1">
        <v>46185.629247685189</v>
      </c>
      <c r="I15194" t="b">
        <v>0</v>
      </c>
      <c r="J15194" t="b">
        <v>0</v>
      </c>
      <c r="K15194" t="s">
        <v>13048</v>
      </c>
      <c r="L15194" t="s">
        <v>60</v>
      </c>
      <c r="M15194">
        <v>310000</v>
      </c>
      <c r="N15194"/>
      <c r="O15194" t="s">
        <v>4623</v>
      </c>
      <c r="P15194" t="s">
        <v>283</v>
      </c>
    </row>
    <row r="15195" spans="1:16" x14ac:dyDescent="0.25">
      <c r="A15195" t="s">
        <v>8</v>
      </c>
      <c r="B15195" t="s">
        <v>26953</v>
      </c>
      <c r="C15195" t="s">
        <v>76</v>
      </c>
      <c r="D15195" t="s">
        <v>4622</v>
      </c>
      <c r="E15195" t="s">
        <v>59</v>
      </c>
      <c r="F15195" t="b">
        <v>1</v>
      </c>
      <c r="G15195" t="s">
        <v>13048</v>
      </c>
      <c r="H15195" s="1">
        <v>46185.629247685189</v>
      </c>
      <c r="I15195" t="b">
        <v>1</v>
      </c>
      <c r="J15195" t="b">
        <v>0</v>
      </c>
      <c r="K15195" t="s">
        <v>13048</v>
      </c>
      <c r="L15195" t="s">
        <v>60</v>
      </c>
      <c r="M15195">
        <v>290000</v>
      </c>
      <c r="N15195"/>
      <c r="O15195" t="s">
        <v>4623</v>
      </c>
      <c r="P15195" t="s">
        <v>26954</v>
      </c>
    </row>
    <row r="15196" spans="1:16" x14ac:dyDescent="0.25">
      <c r="A15196" t="s">
        <v>7</v>
      </c>
      <c r="B15196" t="s">
        <v>26955</v>
      </c>
      <c r="C15196" t="s">
        <v>181</v>
      </c>
      <c r="D15196" t="s">
        <v>4526</v>
      </c>
      <c r="E15196" t="s">
        <v>59</v>
      </c>
      <c r="F15196" t="b">
        <v>0</v>
      </c>
      <c r="G15196" t="s">
        <v>89</v>
      </c>
      <c r="H15196" s="1">
        <v>46185.667708333327</v>
      </c>
      <c r="I15196" t="b">
        <v>1</v>
      </c>
      <c r="J15196" t="b">
        <v>1</v>
      </c>
      <c r="K15196" t="s">
        <v>41</v>
      </c>
      <c r="L15196" t="s">
        <v>60</v>
      </c>
      <c r="M15196">
        <v>125000</v>
      </c>
      <c r="N15196"/>
      <c r="O15196" t="s">
        <v>362</v>
      </c>
      <c r="P15196" t="s">
        <v>26956</v>
      </c>
    </row>
    <row r="15197" spans="1:16" x14ac:dyDescent="0.25">
      <c r="A15197" t="s">
        <v>3</v>
      </c>
      <c r="B15197" t="s">
        <v>26957</v>
      </c>
      <c r="C15197" t="s">
        <v>76</v>
      </c>
      <c r="D15197" t="s">
        <v>4526</v>
      </c>
      <c r="E15197" t="s">
        <v>59</v>
      </c>
      <c r="F15197" t="b">
        <v>1</v>
      </c>
      <c r="G15197" t="s">
        <v>77</v>
      </c>
      <c r="H15197" s="1">
        <v>46185.667800925927</v>
      </c>
      <c r="I15197" t="b">
        <v>0</v>
      </c>
      <c r="J15197" t="b">
        <v>0</v>
      </c>
      <c r="K15197" t="s">
        <v>41</v>
      </c>
      <c r="L15197" t="s">
        <v>60</v>
      </c>
      <c r="M15197">
        <v>142500</v>
      </c>
      <c r="N15197"/>
      <c r="O15197" t="s">
        <v>26958</v>
      </c>
      <c r="P15197" t="s">
        <v>26959</v>
      </c>
    </row>
    <row r="15198" spans="1:16" x14ac:dyDescent="0.25">
      <c r="A15198" t="s">
        <v>3</v>
      </c>
      <c r="B15198" t="s">
        <v>26960</v>
      </c>
      <c r="C15198" t="s">
        <v>165</v>
      </c>
      <c r="D15198" t="s">
        <v>4526</v>
      </c>
      <c r="E15198" t="s">
        <v>88</v>
      </c>
      <c r="F15198" t="b">
        <v>0</v>
      </c>
      <c r="G15198" t="s">
        <v>73</v>
      </c>
      <c r="H15198" s="1">
        <v>46185.667812500003</v>
      </c>
      <c r="I15198" t="b">
        <v>0</v>
      </c>
      <c r="J15198" t="b">
        <v>1</v>
      </c>
      <c r="K15198" t="s">
        <v>41</v>
      </c>
      <c r="L15198" t="s">
        <v>74</v>
      </c>
      <c r="M15198"/>
      <c r="N15198">
        <v>33</v>
      </c>
      <c r="O15198" t="s">
        <v>126</v>
      </c>
      <c r="P15198" t="s">
        <v>283</v>
      </c>
    </row>
    <row r="15199" spans="1:16" x14ac:dyDescent="0.25">
      <c r="A15199" t="s">
        <v>0</v>
      </c>
      <c r="B15199" t="s">
        <v>26961</v>
      </c>
      <c r="C15199" t="s">
        <v>1473</v>
      </c>
      <c r="D15199" t="s">
        <v>5349</v>
      </c>
      <c r="E15199" t="s">
        <v>59</v>
      </c>
      <c r="F15199" t="b">
        <v>0</v>
      </c>
      <c r="G15199" t="s">
        <v>22</v>
      </c>
      <c r="H15199" s="1">
        <v>46185.668402777781</v>
      </c>
      <c r="I15199" t="b">
        <v>0</v>
      </c>
      <c r="J15199" t="b">
        <v>0</v>
      </c>
      <c r="K15199" t="s">
        <v>22</v>
      </c>
      <c r="L15199" t="s">
        <v>60</v>
      </c>
      <c r="M15199">
        <v>82500</v>
      </c>
      <c r="N15199"/>
      <c r="O15199" t="s">
        <v>3415</v>
      </c>
      <c r="P15199" t="s">
        <v>26962</v>
      </c>
    </row>
    <row r="15200" spans="1:16" x14ac:dyDescent="0.25">
      <c r="A15200" t="s">
        <v>3</v>
      </c>
      <c r="B15200" t="s">
        <v>26963</v>
      </c>
      <c r="C15200" t="s">
        <v>12595</v>
      </c>
      <c r="D15200" t="s">
        <v>4526</v>
      </c>
      <c r="E15200" t="s">
        <v>88</v>
      </c>
      <c r="F15200" t="b">
        <v>0</v>
      </c>
      <c r="G15200" t="s">
        <v>40</v>
      </c>
      <c r="H15200" s="1">
        <v>46185.66909722222</v>
      </c>
      <c r="I15200" t="b">
        <v>0</v>
      </c>
      <c r="J15200" t="b">
        <v>0</v>
      </c>
      <c r="K15200" t="s">
        <v>40</v>
      </c>
      <c r="L15200" t="s">
        <v>74</v>
      </c>
      <c r="M15200"/>
      <c r="N15200">
        <v>47.5</v>
      </c>
      <c r="O15200" t="s">
        <v>9604</v>
      </c>
      <c r="P15200" t="s">
        <v>216</v>
      </c>
    </row>
    <row r="15201" spans="1:16" x14ac:dyDescent="0.25">
      <c r="A15201" t="s">
        <v>3</v>
      </c>
      <c r="B15201" t="s">
        <v>26964</v>
      </c>
      <c r="C15201" t="s">
        <v>41</v>
      </c>
      <c r="D15201" t="s">
        <v>4526</v>
      </c>
      <c r="E15201" t="s">
        <v>59</v>
      </c>
      <c r="F15201" t="b">
        <v>0</v>
      </c>
      <c r="G15201" t="s">
        <v>41</v>
      </c>
      <c r="H15201" s="1">
        <v>46185.669120370367</v>
      </c>
      <c r="I15201" t="b">
        <v>0</v>
      </c>
      <c r="J15201" t="b">
        <v>1</v>
      </c>
      <c r="K15201" t="s">
        <v>41</v>
      </c>
      <c r="L15201" t="s">
        <v>60</v>
      </c>
      <c r="M15201">
        <v>240000</v>
      </c>
      <c r="N15201"/>
      <c r="O15201" t="s">
        <v>8095</v>
      </c>
    </row>
    <row r="15202" spans="1:16" x14ac:dyDescent="0.25">
      <c r="A15202" t="s">
        <v>6</v>
      </c>
      <c r="B15202" t="s">
        <v>19597</v>
      </c>
      <c r="C15202" t="s">
        <v>346</v>
      </c>
      <c r="D15202" t="s">
        <v>4346</v>
      </c>
      <c r="E15202" t="s">
        <v>59</v>
      </c>
      <c r="F15202" t="b">
        <v>0</v>
      </c>
      <c r="G15202" t="s">
        <v>68</v>
      </c>
      <c r="H15202" s="1">
        <v>46185.669236111113</v>
      </c>
      <c r="I15202" t="b">
        <v>0</v>
      </c>
      <c r="J15202" t="b">
        <v>1</v>
      </c>
      <c r="K15202" t="s">
        <v>41</v>
      </c>
      <c r="L15202" t="s">
        <v>60</v>
      </c>
      <c r="M15202">
        <v>162500</v>
      </c>
      <c r="N15202"/>
      <c r="O15202" t="s">
        <v>1172</v>
      </c>
      <c r="P15202" t="s">
        <v>3459</v>
      </c>
    </row>
    <row r="15203" spans="1:16" x14ac:dyDescent="0.25">
      <c r="A15203" t="s">
        <v>1</v>
      </c>
      <c r="B15203" t="s">
        <v>210</v>
      </c>
      <c r="C15203" t="s">
        <v>93</v>
      </c>
      <c r="D15203" t="s">
        <v>4526</v>
      </c>
      <c r="E15203" t="s">
        <v>59</v>
      </c>
      <c r="F15203" t="b">
        <v>0</v>
      </c>
      <c r="G15203" t="s">
        <v>77</v>
      </c>
      <c r="H15203" s="1">
        <v>46185.670682870368</v>
      </c>
      <c r="I15203" t="b">
        <v>0</v>
      </c>
      <c r="J15203" t="b">
        <v>1</v>
      </c>
      <c r="K15203" t="s">
        <v>41</v>
      </c>
      <c r="L15203" t="s">
        <v>60</v>
      </c>
      <c r="M15203">
        <v>190000</v>
      </c>
      <c r="N15203"/>
      <c r="O15203" t="s">
        <v>7766</v>
      </c>
      <c r="P15203" t="s">
        <v>5505</v>
      </c>
    </row>
    <row r="15204" spans="1:16" x14ac:dyDescent="0.25">
      <c r="A15204" t="s">
        <v>7</v>
      </c>
      <c r="B15204" t="s">
        <v>26965</v>
      </c>
      <c r="C15204" t="s">
        <v>598</v>
      </c>
      <c r="D15204" t="s">
        <v>4526</v>
      </c>
      <c r="E15204" t="s">
        <v>88</v>
      </c>
      <c r="F15204" t="b">
        <v>0</v>
      </c>
      <c r="G15204" t="s">
        <v>65</v>
      </c>
      <c r="H15204" s="1">
        <v>46185.709374999999</v>
      </c>
      <c r="I15204" t="b">
        <v>1</v>
      </c>
      <c r="J15204" t="b">
        <v>1</v>
      </c>
      <c r="K15204" t="s">
        <v>41</v>
      </c>
      <c r="L15204" t="s">
        <v>74</v>
      </c>
      <c r="M15204"/>
      <c r="N15204">
        <v>68.114999999999995</v>
      </c>
      <c r="O15204" t="s">
        <v>13294</v>
      </c>
      <c r="P15204" t="s">
        <v>3903</v>
      </c>
    </row>
    <row r="15205" spans="1:16" x14ac:dyDescent="0.25">
      <c r="A15205" t="s">
        <v>0</v>
      </c>
      <c r="B15205" t="s">
        <v>26966</v>
      </c>
      <c r="C15205" t="s">
        <v>5026</v>
      </c>
      <c r="D15205" t="s">
        <v>7670</v>
      </c>
      <c r="E15205" t="s">
        <v>59</v>
      </c>
      <c r="F15205" t="b">
        <v>0</v>
      </c>
      <c r="G15205" t="s">
        <v>40</v>
      </c>
      <c r="H15205" s="1">
        <v>46185.710740740738</v>
      </c>
      <c r="I15205" t="b">
        <v>0</v>
      </c>
      <c r="J15205" t="b">
        <v>0</v>
      </c>
      <c r="K15205" t="s">
        <v>40</v>
      </c>
      <c r="L15205" t="s">
        <v>60</v>
      </c>
      <c r="M15205">
        <v>46000</v>
      </c>
      <c r="N15205"/>
      <c r="O15205" t="s">
        <v>26967</v>
      </c>
      <c r="P15205" t="s">
        <v>219</v>
      </c>
    </row>
    <row r="15206" spans="1:16" x14ac:dyDescent="0.25">
      <c r="A15206" t="s">
        <v>7</v>
      </c>
      <c r="B15206" t="s">
        <v>26968</v>
      </c>
      <c r="C15206" t="s">
        <v>330</v>
      </c>
      <c r="D15206" t="s">
        <v>4526</v>
      </c>
      <c r="E15206" t="s">
        <v>59</v>
      </c>
      <c r="F15206" t="b">
        <v>0</v>
      </c>
      <c r="G15206" t="s">
        <v>41</v>
      </c>
      <c r="H15206" s="1">
        <v>46185.710752314822</v>
      </c>
      <c r="I15206" t="b">
        <v>0</v>
      </c>
      <c r="J15206" t="b">
        <v>0</v>
      </c>
      <c r="K15206" t="s">
        <v>41</v>
      </c>
      <c r="L15206" t="s">
        <v>60</v>
      </c>
      <c r="M15206">
        <v>115000</v>
      </c>
      <c r="N15206"/>
      <c r="O15206" t="s">
        <v>26969</v>
      </c>
      <c r="P15206" t="s">
        <v>2995</v>
      </c>
    </row>
    <row r="15207" spans="1:16" x14ac:dyDescent="0.25">
      <c r="A15207" t="s">
        <v>5</v>
      </c>
      <c r="B15207" t="s">
        <v>26970</v>
      </c>
      <c r="C15207" t="s">
        <v>26971</v>
      </c>
      <c r="D15207" t="s">
        <v>4346</v>
      </c>
      <c r="E15207" t="s">
        <v>88</v>
      </c>
      <c r="F15207" t="b">
        <v>0</v>
      </c>
      <c r="G15207" t="s">
        <v>77</v>
      </c>
      <c r="H15207" s="1">
        <v>46185.712164351848</v>
      </c>
      <c r="I15207" t="b">
        <v>0</v>
      </c>
      <c r="J15207" t="b">
        <v>1</v>
      </c>
      <c r="K15207" t="s">
        <v>41</v>
      </c>
      <c r="L15207" t="s">
        <v>74</v>
      </c>
      <c r="M15207"/>
      <c r="N15207">
        <v>34.134999999999998</v>
      </c>
      <c r="O15207" t="s">
        <v>3677</v>
      </c>
      <c r="P15207" t="s">
        <v>26972</v>
      </c>
    </row>
    <row r="15208" spans="1:16" x14ac:dyDescent="0.25">
      <c r="A15208" t="s">
        <v>1</v>
      </c>
      <c r="B15208" t="s">
        <v>26973</v>
      </c>
      <c r="C15208" t="s">
        <v>76</v>
      </c>
      <c r="D15208" t="s">
        <v>4526</v>
      </c>
      <c r="E15208" t="s">
        <v>59</v>
      </c>
      <c r="F15208" t="b">
        <v>1</v>
      </c>
      <c r="G15208" t="s">
        <v>73</v>
      </c>
      <c r="H15208" s="1">
        <v>46185.712453703702</v>
      </c>
      <c r="I15208" t="b">
        <v>0</v>
      </c>
      <c r="J15208" t="b">
        <v>1</v>
      </c>
      <c r="K15208" t="s">
        <v>41</v>
      </c>
      <c r="L15208" t="s">
        <v>60</v>
      </c>
      <c r="M15208">
        <v>62000</v>
      </c>
      <c r="N15208"/>
      <c r="O15208" t="s">
        <v>8859</v>
      </c>
      <c r="P15208" t="s">
        <v>26974</v>
      </c>
    </row>
    <row r="15209" spans="1:16" x14ac:dyDescent="0.25">
      <c r="A15209" t="s">
        <v>4</v>
      </c>
      <c r="B15209" t="s">
        <v>26975</v>
      </c>
      <c r="C15209" t="s">
        <v>500</v>
      </c>
      <c r="D15209" t="s">
        <v>4346</v>
      </c>
      <c r="E15209" t="s">
        <v>88</v>
      </c>
      <c r="F15209" t="b">
        <v>0</v>
      </c>
      <c r="G15209" t="s">
        <v>13</v>
      </c>
      <c r="H15209" s="1">
        <v>46185.712800925918</v>
      </c>
      <c r="I15209" t="b">
        <v>1</v>
      </c>
      <c r="J15209" t="b">
        <v>0</v>
      </c>
      <c r="K15209" t="s">
        <v>13</v>
      </c>
      <c r="L15209" t="s">
        <v>74</v>
      </c>
      <c r="M15209"/>
      <c r="N15209">
        <v>33.5</v>
      </c>
      <c r="O15209" t="s">
        <v>3564</v>
      </c>
      <c r="P15209" t="s">
        <v>146</v>
      </c>
    </row>
    <row r="15210" spans="1:16" x14ac:dyDescent="0.25">
      <c r="A15210" t="s">
        <v>1</v>
      </c>
      <c r="B15210" t="s">
        <v>26976</v>
      </c>
      <c r="C15210" t="s">
        <v>9560</v>
      </c>
      <c r="D15210" t="s">
        <v>4346</v>
      </c>
      <c r="E15210" t="s">
        <v>59</v>
      </c>
      <c r="F15210" t="b">
        <v>0</v>
      </c>
      <c r="G15210" t="s">
        <v>19</v>
      </c>
      <c r="H15210" s="1">
        <v>46185.713194444441</v>
      </c>
      <c r="I15210" t="b">
        <v>1</v>
      </c>
      <c r="J15210" t="b">
        <v>0</v>
      </c>
      <c r="K15210" t="s">
        <v>19</v>
      </c>
      <c r="L15210" t="s">
        <v>60</v>
      </c>
      <c r="M15210">
        <v>475000</v>
      </c>
      <c r="N15210"/>
      <c r="O15210" t="s">
        <v>26977</v>
      </c>
      <c r="P15210" t="s">
        <v>26978</v>
      </c>
    </row>
    <row r="15211" spans="1:16" x14ac:dyDescent="0.25">
      <c r="A15211" t="s">
        <v>7</v>
      </c>
      <c r="B15211" t="s">
        <v>26979</v>
      </c>
      <c r="C15211" t="s">
        <v>181</v>
      </c>
      <c r="D15211" t="s">
        <v>4526</v>
      </c>
      <c r="E15211" t="s">
        <v>88</v>
      </c>
      <c r="F15211" t="b">
        <v>0</v>
      </c>
      <c r="G15211" t="s">
        <v>89</v>
      </c>
      <c r="H15211" s="1">
        <v>46185.75104166667</v>
      </c>
      <c r="I15211" t="b">
        <v>0</v>
      </c>
      <c r="J15211" t="b">
        <v>0</v>
      </c>
      <c r="K15211" t="s">
        <v>41</v>
      </c>
      <c r="L15211" t="s">
        <v>74</v>
      </c>
      <c r="M15211"/>
      <c r="N15211">
        <v>42.5</v>
      </c>
      <c r="O15211" t="s">
        <v>7261</v>
      </c>
      <c r="P15211" t="s">
        <v>26980</v>
      </c>
    </row>
    <row r="15212" spans="1:16" x14ac:dyDescent="0.25">
      <c r="A15212" t="s">
        <v>0</v>
      </c>
      <c r="B15212" t="s">
        <v>26981</v>
      </c>
      <c r="C15212" t="s">
        <v>668</v>
      </c>
      <c r="D15212" t="s">
        <v>111</v>
      </c>
      <c r="E15212" t="s">
        <v>88</v>
      </c>
      <c r="F15212" t="b">
        <v>0</v>
      </c>
      <c r="G15212" t="s">
        <v>65</v>
      </c>
      <c r="H15212" s="1">
        <v>46185.751064814824</v>
      </c>
      <c r="I15212" t="b">
        <v>1</v>
      </c>
      <c r="J15212" t="b">
        <v>0</v>
      </c>
      <c r="K15212" t="s">
        <v>41</v>
      </c>
      <c r="L15212" t="s">
        <v>74</v>
      </c>
      <c r="M15212"/>
      <c r="N15212">
        <v>60</v>
      </c>
      <c r="O15212" t="s">
        <v>111</v>
      </c>
      <c r="P15212" t="s">
        <v>714</v>
      </c>
    </row>
    <row r="15213" spans="1:16" x14ac:dyDescent="0.25">
      <c r="A15213" t="s">
        <v>0</v>
      </c>
      <c r="B15213" t="s">
        <v>16409</v>
      </c>
      <c r="C15213" t="s">
        <v>336</v>
      </c>
      <c r="D15213" t="s">
        <v>4526</v>
      </c>
      <c r="E15213" t="s">
        <v>59</v>
      </c>
      <c r="F15213" t="b">
        <v>0</v>
      </c>
      <c r="G15213" t="s">
        <v>65</v>
      </c>
      <c r="H15213" s="1">
        <v>46185.751064814824</v>
      </c>
      <c r="I15213" t="b">
        <v>0</v>
      </c>
      <c r="J15213" t="b">
        <v>1</v>
      </c>
      <c r="K15213" t="s">
        <v>41</v>
      </c>
      <c r="L15213" t="s">
        <v>60</v>
      </c>
      <c r="M15213">
        <v>69451</v>
      </c>
      <c r="N15213"/>
      <c r="O15213" t="s">
        <v>16410</v>
      </c>
      <c r="P15213" t="s">
        <v>10261</v>
      </c>
    </row>
    <row r="15214" spans="1:16" x14ac:dyDescent="0.25">
      <c r="A15214" t="s">
        <v>0</v>
      </c>
      <c r="B15214" t="s">
        <v>26982</v>
      </c>
      <c r="C15214" t="s">
        <v>190</v>
      </c>
      <c r="D15214" t="s">
        <v>4526</v>
      </c>
      <c r="E15214" t="s">
        <v>59</v>
      </c>
      <c r="F15214" t="b">
        <v>0</v>
      </c>
      <c r="G15214" t="s">
        <v>73</v>
      </c>
      <c r="H15214" s="1">
        <v>46185.751145833332</v>
      </c>
      <c r="I15214" t="b">
        <v>0</v>
      </c>
      <c r="J15214" t="b">
        <v>1</v>
      </c>
      <c r="K15214" t="s">
        <v>41</v>
      </c>
      <c r="L15214" t="s">
        <v>60</v>
      </c>
      <c r="M15214">
        <v>89000</v>
      </c>
      <c r="N15214"/>
      <c r="O15214" t="s">
        <v>26983</v>
      </c>
    </row>
    <row r="15215" spans="1:16" x14ac:dyDescent="0.25">
      <c r="A15215" t="s">
        <v>2</v>
      </c>
      <c r="B15215" t="s">
        <v>158</v>
      </c>
      <c r="C15215" t="s">
        <v>21196</v>
      </c>
      <c r="D15215" t="s">
        <v>4526</v>
      </c>
      <c r="E15215" t="s">
        <v>88</v>
      </c>
      <c r="F15215" t="b">
        <v>0</v>
      </c>
      <c r="G15215" t="s">
        <v>65</v>
      </c>
      <c r="H15215" s="1">
        <v>46185.752581018518</v>
      </c>
      <c r="I15215" t="b">
        <v>0</v>
      </c>
      <c r="J15215" t="b">
        <v>0</v>
      </c>
      <c r="K15215" t="s">
        <v>41</v>
      </c>
      <c r="L15215" t="s">
        <v>74</v>
      </c>
      <c r="M15215"/>
      <c r="N15215">
        <v>90</v>
      </c>
      <c r="O15215" t="s">
        <v>2347</v>
      </c>
      <c r="P15215" t="s">
        <v>85</v>
      </c>
    </row>
    <row r="15216" spans="1:16" x14ac:dyDescent="0.25">
      <c r="A15216" t="s">
        <v>1</v>
      </c>
      <c r="B15216" t="s">
        <v>26984</v>
      </c>
      <c r="C15216" t="s">
        <v>2187</v>
      </c>
      <c r="D15216" t="s">
        <v>4526</v>
      </c>
      <c r="E15216" t="s">
        <v>88</v>
      </c>
      <c r="F15216" t="b">
        <v>0</v>
      </c>
      <c r="G15216" t="s">
        <v>68</v>
      </c>
      <c r="H15216" s="1">
        <v>46185.75409722222</v>
      </c>
      <c r="I15216" t="b">
        <v>0</v>
      </c>
      <c r="J15216" t="b">
        <v>0</v>
      </c>
      <c r="K15216" t="s">
        <v>41</v>
      </c>
      <c r="L15216" t="s">
        <v>74</v>
      </c>
      <c r="M15216"/>
      <c r="N15216">
        <v>27.5</v>
      </c>
      <c r="O15216" t="s">
        <v>744</v>
      </c>
      <c r="P15216" t="s">
        <v>26985</v>
      </c>
    </row>
    <row r="15217" spans="1:16" x14ac:dyDescent="0.25">
      <c r="A15217" t="s">
        <v>0</v>
      </c>
      <c r="B15217" t="s">
        <v>26986</v>
      </c>
      <c r="C15217" t="s">
        <v>202</v>
      </c>
      <c r="D15217" t="s">
        <v>4346</v>
      </c>
      <c r="E15217" t="s">
        <v>132</v>
      </c>
      <c r="F15217" t="b">
        <v>0</v>
      </c>
      <c r="G15217" t="s">
        <v>77</v>
      </c>
      <c r="H15217" s="1">
        <v>46185.792708333327</v>
      </c>
      <c r="I15217" t="b">
        <v>0</v>
      </c>
      <c r="J15217" t="b">
        <v>0</v>
      </c>
      <c r="K15217" t="s">
        <v>41</v>
      </c>
      <c r="L15217" t="s">
        <v>74</v>
      </c>
      <c r="M15217"/>
      <c r="N15217">
        <v>36.5</v>
      </c>
      <c r="O15217" t="s">
        <v>26987</v>
      </c>
      <c r="P15217" t="s">
        <v>219</v>
      </c>
    </row>
    <row r="15218" spans="1:16" x14ac:dyDescent="0.25">
      <c r="A15218" t="s">
        <v>7</v>
      </c>
      <c r="B15218" t="s">
        <v>16786</v>
      </c>
      <c r="C15218" t="s">
        <v>201</v>
      </c>
      <c r="D15218" t="s">
        <v>2360</v>
      </c>
      <c r="E15218" t="s">
        <v>59</v>
      </c>
      <c r="F15218" t="b">
        <v>0</v>
      </c>
      <c r="G15218" t="s">
        <v>77</v>
      </c>
      <c r="H15218" s="1">
        <v>46185.792800925927</v>
      </c>
      <c r="I15218" t="b">
        <v>0</v>
      </c>
      <c r="J15218" t="b">
        <v>1</v>
      </c>
      <c r="K15218" t="s">
        <v>41</v>
      </c>
      <c r="L15218" t="s">
        <v>60</v>
      </c>
      <c r="M15218">
        <v>75000</v>
      </c>
      <c r="N15218"/>
      <c r="O15218" t="s">
        <v>1684</v>
      </c>
      <c r="P15218" t="s">
        <v>219</v>
      </c>
    </row>
    <row r="15219" spans="1:16" x14ac:dyDescent="0.25">
      <c r="A15219" t="s">
        <v>2</v>
      </c>
      <c r="B15219" t="s">
        <v>26988</v>
      </c>
      <c r="C15219" t="s">
        <v>112</v>
      </c>
      <c r="D15219" t="s">
        <v>4526</v>
      </c>
      <c r="E15219" t="s">
        <v>59</v>
      </c>
      <c r="F15219" t="b">
        <v>0</v>
      </c>
      <c r="G15219" t="s">
        <v>65</v>
      </c>
      <c r="H15219" s="1">
        <v>46185.834374999999</v>
      </c>
      <c r="I15219" t="b">
        <v>1</v>
      </c>
      <c r="J15219" t="b">
        <v>1</v>
      </c>
      <c r="K15219" t="s">
        <v>41</v>
      </c>
      <c r="L15219" t="s">
        <v>60</v>
      </c>
      <c r="M15219">
        <v>175000</v>
      </c>
      <c r="N15219"/>
      <c r="O15219" t="s">
        <v>26989</v>
      </c>
      <c r="P15219" t="s">
        <v>626</v>
      </c>
    </row>
    <row r="15220" spans="1:16" x14ac:dyDescent="0.25">
      <c r="A15220" t="s">
        <v>0</v>
      </c>
      <c r="B15220" t="s">
        <v>4028</v>
      </c>
      <c r="C15220" t="s">
        <v>5258</v>
      </c>
      <c r="D15220" t="s">
        <v>7670</v>
      </c>
      <c r="E15220" t="s">
        <v>232</v>
      </c>
      <c r="F15220" t="b">
        <v>0</v>
      </c>
      <c r="G15220" t="s">
        <v>40</v>
      </c>
      <c r="H15220" s="1">
        <v>46185.835740740738</v>
      </c>
      <c r="I15220" t="b">
        <v>1</v>
      </c>
      <c r="J15220" t="b">
        <v>0</v>
      </c>
      <c r="K15220" t="s">
        <v>40</v>
      </c>
      <c r="L15220" t="s">
        <v>60</v>
      </c>
      <c r="M15220">
        <v>47500</v>
      </c>
      <c r="N15220"/>
      <c r="O15220" t="s">
        <v>26990</v>
      </c>
      <c r="P15220" t="s">
        <v>26991</v>
      </c>
    </row>
    <row r="15221" spans="1:16" x14ac:dyDescent="0.25">
      <c r="A15221" t="s">
        <v>0</v>
      </c>
      <c r="B15221" t="s">
        <v>26992</v>
      </c>
      <c r="C15221" t="s">
        <v>76</v>
      </c>
      <c r="D15221" t="s">
        <v>7670</v>
      </c>
      <c r="E15221" t="s">
        <v>72</v>
      </c>
      <c r="F15221" t="b">
        <v>1</v>
      </c>
      <c r="G15221" t="s">
        <v>40</v>
      </c>
      <c r="H15221" s="1">
        <v>46185.835740740738</v>
      </c>
      <c r="I15221" t="b">
        <v>0</v>
      </c>
      <c r="J15221" t="b">
        <v>0</v>
      </c>
      <c r="K15221" t="s">
        <v>40</v>
      </c>
      <c r="L15221" t="s">
        <v>60</v>
      </c>
      <c r="M15221">
        <v>31000</v>
      </c>
      <c r="N15221"/>
      <c r="O15221" t="s">
        <v>8369</v>
      </c>
      <c r="P15221" t="s">
        <v>3903</v>
      </c>
    </row>
    <row r="15222" spans="1:16" x14ac:dyDescent="0.25">
      <c r="A15222" t="s">
        <v>6</v>
      </c>
      <c r="B15222" t="s">
        <v>26993</v>
      </c>
      <c r="C15222" t="s">
        <v>810</v>
      </c>
      <c r="D15222" t="s">
        <v>4526</v>
      </c>
      <c r="E15222" t="s">
        <v>59</v>
      </c>
      <c r="F15222" t="b">
        <v>0</v>
      </c>
      <c r="G15222" t="s">
        <v>77</v>
      </c>
      <c r="H15222" s="1">
        <v>46185.835879629631</v>
      </c>
      <c r="I15222" t="b">
        <v>0</v>
      </c>
      <c r="J15222" t="b">
        <v>1</v>
      </c>
      <c r="K15222" t="s">
        <v>41</v>
      </c>
      <c r="L15222" t="s">
        <v>60</v>
      </c>
      <c r="M15222">
        <v>147500</v>
      </c>
      <c r="N15222"/>
      <c r="O15222" t="s">
        <v>26994</v>
      </c>
      <c r="P15222" t="s">
        <v>763</v>
      </c>
    </row>
    <row r="15223" spans="1:16" x14ac:dyDescent="0.25">
      <c r="A15223" t="s">
        <v>1</v>
      </c>
      <c r="B15223" t="s">
        <v>26995</v>
      </c>
      <c r="C15223" t="s">
        <v>246</v>
      </c>
      <c r="D15223" t="s">
        <v>111</v>
      </c>
      <c r="E15223" t="s">
        <v>59</v>
      </c>
      <c r="F15223" t="b">
        <v>0</v>
      </c>
      <c r="G15223" t="s">
        <v>77</v>
      </c>
      <c r="H15223" s="1">
        <v>46185.837152777778</v>
      </c>
      <c r="I15223" t="b">
        <v>1</v>
      </c>
      <c r="J15223" t="b">
        <v>0</v>
      </c>
      <c r="K15223" t="s">
        <v>41</v>
      </c>
      <c r="L15223" t="s">
        <v>60</v>
      </c>
      <c r="M15223">
        <v>120000</v>
      </c>
      <c r="N15223"/>
      <c r="O15223" t="s">
        <v>111</v>
      </c>
      <c r="P15223" t="s">
        <v>26996</v>
      </c>
    </row>
    <row r="15224" spans="1:16" x14ac:dyDescent="0.25">
      <c r="A15224" t="s">
        <v>1</v>
      </c>
      <c r="B15224" t="s">
        <v>439</v>
      </c>
      <c r="C15224" t="s">
        <v>489</v>
      </c>
      <c r="D15224" t="s">
        <v>4346</v>
      </c>
      <c r="E15224" t="s">
        <v>59</v>
      </c>
      <c r="F15224" t="b">
        <v>0</v>
      </c>
      <c r="G15224" t="s">
        <v>89</v>
      </c>
      <c r="H15224" s="1">
        <v>46185.837291666663</v>
      </c>
      <c r="I15224" t="b">
        <v>0</v>
      </c>
      <c r="J15224" t="b">
        <v>1</v>
      </c>
      <c r="K15224" t="s">
        <v>41</v>
      </c>
      <c r="L15224" t="s">
        <v>60</v>
      </c>
      <c r="M15224">
        <v>220000</v>
      </c>
      <c r="N15224"/>
      <c r="O15224" t="s">
        <v>4413</v>
      </c>
      <c r="P15224" t="s">
        <v>26997</v>
      </c>
    </row>
    <row r="15225" spans="1:16" x14ac:dyDescent="0.25">
      <c r="A15225" t="s">
        <v>1</v>
      </c>
      <c r="B15225" t="s">
        <v>26998</v>
      </c>
      <c r="C15225" t="s">
        <v>102</v>
      </c>
      <c r="D15225" t="s">
        <v>2360</v>
      </c>
      <c r="E15225" t="s">
        <v>59</v>
      </c>
      <c r="F15225" t="b">
        <v>0</v>
      </c>
      <c r="G15225" t="s">
        <v>68</v>
      </c>
      <c r="H15225" s="1">
        <v>46185.83734953704</v>
      </c>
      <c r="I15225" t="b">
        <v>1</v>
      </c>
      <c r="J15225" t="b">
        <v>1</v>
      </c>
      <c r="K15225" t="s">
        <v>41</v>
      </c>
      <c r="L15225" t="s">
        <v>60</v>
      </c>
      <c r="M15225">
        <v>142500</v>
      </c>
      <c r="N15225"/>
      <c r="O15225" t="s">
        <v>26999</v>
      </c>
      <c r="P15225" t="s">
        <v>1697</v>
      </c>
    </row>
    <row r="15226" spans="1:16" x14ac:dyDescent="0.25">
      <c r="A15226" t="s">
        <v>1</v>
      </c>
      <c r="B15226" t="s">
        <v>27000</v>
      </c>
      <c r="C15226" t="s">
        <v>165</v>
      </c>
      <c r="D15226" t="s">
        <v>4526</v>
      </c>
      <c r="E15226" t="s">
        <v>59</v>
      </c>
      <c r="F15226" t="b">
        <v>0</v>
      </c>
      <c r="G15226" t="s">
        <v>77</v>
      </c>
      <c r="H15226" s="1">
        <v>46185.837476851862</v>
      </c>
      <c r="I15226" t="b">
        <v>1</v>
      </c>
      <c r="J15226" t="b">
        <v>0</v>
      </c>
      <c r="K15226" t="s">
        <v>41</v>
      </c>
      <c r="L15226" t="s">
        <v>60</v>
      </c>
      <c r="M15226">
        <v>95000</v>
      </c>
      <c r="N15226"/>
      <c r="O15226" t="s">
        <v>20536</v>
      </c>
      <c r="P15226" t="s">
        <v>27001</v>
      </c>
    </row>
    <row r="15227" spans="1:16" x14ac:dyDescent="0.25">
      <c r="A15227" t="s">
        <v>0</v>
      </c>
      <c r="B15227" t="s">
        <v>27002</v>
      </c>
      <c r="C15227" t="s">
        <v>201</v>
      </c>
      <c r="D15227" t="s">
        <v>2360</v>
      </c>
      <c r="E15227" t="s">
        <v>59</v>
      </c>
      <c r="F15227" t="b">
        <v>0</v>
      </c>
      <c r="G15227" t="s">
        <v>77</v>
      </c>
      <c r="H15227" s="1">
        <v>46185.876134259262</v>
      </c>
      <c r="I15227" t="b">
        <v>1</v>
      </c>
      <c r="J15227" t="b">
        <v>1</v>
      </c>
      <c r="K15227" t="s">
        <v>41</v>
      </c>
      <c r="L15227" t="s">
        <v>60</v>
      </c>
      <c r="M15227">
        <v>84000</v>
      </c>
      <c r="N15227"/>
      <c r="O15227" t="s">
        <v>27003</v>
      </c>
      <c r="P15227" t="s">
        <v>219</v>
      </c>
    </row>
    <row r="15228" spans="1:16" x14ac:dyDescent="0.25">
      <c r="A15228" t="s">
        <v>7</v>
      </c>
      <c r="B15228" t="s">
        <v>27004</v>
      </c>
      <c r="C15228" t="s">
        <v>246</v>
      </c>
      <c r="D15228" t="s">
        <v>2360</v>
      </c>
      <c r="E15228" t="s">
        <v>59</v>
      </c>
      <c r="F15228" t="b">
        <v>0</v>
      </c>
      <c r="G15228" t="s">
        <v>65</v>
      </c>
      <c r="H15228" s="1">
        <v>46185.876157407409</v>
      </c>
      <c r="I15228" t="b">
        <v>0</v>
      </c>
      <c r="J15228" t="b">
        <v>1</v>
      </c>
      <c r="K15228" t="s">
        <v>41</v>
      </c>
      <c r="L15228" t="s">
        <v>60</v>
      </c>
      <c r="M15228">
        <v>128500</v>
      </c>
      <c r="N15228"/>
      <c r="O15228" t="s">
        <v>1355</v>
      </c>
      <c r="P15228" t="s">
        <v>27005</v>
      </c>
    </row>
    <row r="15229" spans="1:16" x14ac:dyDescent="0.25">
      <c r="A15229" t="s">
        <v>2</v>
      </c>
      <c r="B15229" t="s">
        <v>27006</v>
      </c>
      <c r="C15229" t="s">
        <v>41</v>
      </c>
      <c r="D15229" t="s">
        <v>4346</v>
      </c>
      <c r="E15229" t="s">
        <v>59</v>
      </c>
      <c r="F15229" t="b">
        <v>0</v>
      </c>
      <c r="G15229" t="s">
        <v>41</v>
      </c>
      <c r="H15229" s="1">
        <v>46185.878692129627</v>
      </c>
      <c r="I15229" t="b">
        <v>0</v>
      </c>
      <c r="J15229" t="b">
        <v>1</v>
      </c>
      <c r="K15229" t="s">
        <v>41</v>
      </c>
      <c r="L15229" t="s">
        <v>60</v>
      </c>
      <c r="M15229">
        <v>129119.02499999999</v>
      </c>
      <c r="N15229"/>
      <c r="O15229" t="s">
        <v>27007</v>
      </c>
      <c r="P15229" t="s">
        <v>6737</v>
      </c>
    </row>
    <row r="15230" spans="1:16" x14ac:dyDescent="0.25">
      <c r="A15230" t="s">
        <v>5</v>
      </c>
      <c r="B15230" t="s">
        <v>5</v>
      </c>
      <c r="C15230" t="s">
        <v>2840</v>
      </c>
      <c r="D15230" t="s">
        <v>4526</v>
      </c>
      <c r="E15230" t="s">
        <v>59</v>
      </c>
      <c r="F15230" t="b">
        <v>0</v>
      </c>
      <c r="G15230" t="s">
        <v>77</v>
      </c>
      <c r="H15230" s="1">
        <v>46185.878796296303</v>
      </c>
      <c r="I15230" t="b">
        <v>0</v>
      </c>
      <c r="J15230" t="b">
        <v>1</v>
      </c>
      <c r="K15230" t="s">
        <v>41</v>
      </c>
      <c r="L15230" t="s">
        <v>60</v>
      </c>
      <c r="M15230">
        <v>172500</v>
      </c>
      <c r="N15230"/>
      <c r="O15230" t="s">
        <v>27008</v>
      </c>
      <c r="P15230" t="s">
        <v>26500</v>
      </c>
    </row>
    <row r="15231" spans="1:16" x14ac:dyDescent="0.25">
      <c r="A15231" t="s">
        <v>0</v>
      </c>
      <c r="B15231" t="s">
        <v>27009</v>
      </c>
      <c r="C15231" t="s">
        <v>392</v>
      </c>
      <c r="D15231" t="s">
        <v>4526</v>
      </c>
      <c r="E15231" t="s">
        <v>59</v>
      </c>
      <c r="F15231" t="b">
        <v>0</v>
      </c>
      <c r="G15231" t="s">
        <v>73</v>
      </c>
      <c r="H15231" s="1">
        <v>46185.917731481481</v>
      </c>
      <c r="I15231" t="b">
        <v>1</v>
      </c>
      <c r="J15231" t="b">
        <v>1</v>
      </c>
      <c r="K15231" t="s">
        <v>41</v>
      </c>
      <c r="L15231" t="s">
        <v>60</v>
      </c>
      <c r="M15231">
        <v>142500</v>
      </c>
      <c r="N15231"/>
      <c r="O15231" t="s">
        <v>1315</v>
      </c>
      <c r="P15231" t="s">
        <v>538</v>
      </c>
    </row>
    <row r="15232" spans="1:16" x14ac:dyDescent="0.25">
      <c r="A15232" t="s">
        <v>0</v>
      </c>
      <c r="B15232" t="s">
        <v>27010</v>
      </c>
      <c r="C15232" t="s">
        <v>41</v>
      </c>
      <c r="D15232" t="s">
        <v>4526</v>
      </c>
      <c r="E15232" t="s">
        <v>88</v>
      </c>
      <c r="F15232" t="b">
        <v>0</v>
      </c>
      <c r="G15232" t="s">
        <v>41</v>
      </c>
      <c r="H15232" s="1">
        <v>46185.919085648151</v>
      </c>
      <c r="I15232" t="b">
        <v>0</v>
      </c>
      <c r="J15232" t="b">
        <v>0</v>
      </c>
      <c r="K15232" t="s">
        <v>41</v>
      </c>
      <c r="L15232" t="s">
        <v>74</v>
      </c>
      <c r="M15232"/>
      <c r="N15232">
        <v>47.5</v>
      </c>
      <c r="O15232" t="s">
        <v>2022</v>
      </c>
      <c r="P15232" t="s">
        <v>21525</v>
      </c>
    </row>
    <row r="15233" spans="1:16" x14ac:dyDescent="0.25">
      <c r="A15233" t="s">
        <v>0</v>
      </c>
      <c r="B15233" t="s">
        <v>27011</v>
      </c>
      <c r="C15233" t="s">
        <v>41</v>
      </c>
      <c r="D15233" t="s">
        <v>4526</v>
      </c>
      <c r="E15233" t="s">
        <v>59</v>
      </c>
      <c r="F15233" t="b">
        <v>0</v>
      </c>
      <c r="G15233" t="s">
        <v>41</v>
      </c>
      <c r="H15233" s="1">
        <v>46185.919085648151</v>
      </c>
      <c r="I15233" t="b">
        <v>0</v>
      </c>
      <c r="J15233" t="b">
        <v>0</v>
      </c>
      <c r="K15233" t="s">
        <v>41</v>
      </c>
      <c r="L15233" t="s">
        <v>74</v>
      </c>
      <c r="M15233"/>
      <c r="N15233">
        <v>35</v>
      </c>
      <c r="O15233" t="s">
        <v>25739</v>
      </c>
      <c r="P15233" t="s">
        <v>27012</v>
      </c>
    </row>
    <row r="15234" spans="1:16" x14ac:dyDescent="0.25">
      <c r="A15234" t="s">
        <v>6</v>
      </c>
      <c r="B15234" t="s">
        <v>27013</v>
      </c>
      <c r="C15234" t="s">
        <v>1423</v>
      </c>
      <c r="D15234" t="s">
        <v>26394</v>
      </c>
      <c r="E15234" t="s">
        <v>59</v>
      </c>
      <c r="F15234" t="b">
        <v>0</v>
      </c>
      <c r="G15234" t="s">
        <v>89</v>
      </c>
      <c r="H15234" s="1">
        <v>46185.919224537043</v>
      </c>
      <c r="I15234" t="b">
        <v>1</v>
      </c>
      <c r="J15234" t="b">
        <v>0</v>
      </c>
      <c r="K15234" t="s">
        <v>41</v>
      </c>
      <c r="L15234" t="s">
        <v>60</v>
      </c>
      <c r="M15234">
        <v>154680</v>
      </c>
      <c r="N15234"/>
      <c r="O15234" t="s">
        <v>27014</v>
      </c>
      <c r="P15234" t="s">
        <v>27015</v>
      </c>
    </row>
    <row r="15235" spans="1:16" x14ac:dyDescent="0.25">
      <c r="A15235" t="s">
        <v>1</v>
      </c>
      <c r="B15235" t="s">
        <v>512</v>
      </c>
      <c r="C15235" t="s">
        <v>207</v>
      </c>
      <c r="D15235" t="s">
        <v>4526</v>
      </c>
      <c r="E15235" t="s">
        <v>88</v>
      </c>
      <c r="F15235" t="b">
        <v>0</v>
      </c>
      <c r="G15235" t="s">
        <v>89</v>
      </c>
      <c r="H15235" s="1">
        <v>46185.920624999999</v>
      </c>
      <c r="I15235" t="b">
        <v>0</v>
      </c>
      <c r="J15235" t="b">
        <v>0</v>
      </c>
      <c r="K15235" t="s">
        <v>41</v>
      </c>
      <c r="L15235" t="s">
        <v>74</v>
      </c>
      <c r="M15235"/>
      <c r="N15235">
        <v>76</v>
      </c>
      <c r="O15235" t="s">
        <v>1200</v>
      </c>
      <c r="P15235" t="s">
        <v>27016</v>
      </c>
    </row>
    <row r="15236" spans="1:16" x14ac:dyDescent="0.25">
      <c r="A15236" t="s">
        <v>5</v>
      </c>
      <c r="B15236" t="s">
        <v>27017</v>
      </c>
      <c r="C15236" t="s">
        <v>1351</v>
      </c>
      <c r="D15236" t="s">
        <v>4526</v>
      </c>
      <c r="E15236" t="s">
        <v>59</v>
      </c>
      <c r="F15236" t="b">
        <v>0</v>
      </c>
      <c r="G15236" t="s">
        <v>65</v>
      </c>
      <c r="H15236" s="1">
        <v>46185.920624999999</v>
      </c>
      <c r="I15236" t="b">
        <v>0</v>
      </c>
      <c r="J15236" t="b">
        <v>0</v>
      </c>
      <c r="K15236" t="s">
        <v>41</v>
      </c>
      <c r="L15236" t="s">
        <v>60</v>
      </c>
      <c r="M15236">
        <v>135000</v>
      </c>
      <c r="N15236"/>
      <c r="O15236" t="s">
        <v>27018</v>
      </c>
      <c r="P15236" t="s">
        <v>27019</v>
      </c>
    </row>
    <row r="15237" spans="1:16" x14ac:dyDescent="0.25">
      <c r="A15237" t="s">
        <v>0</v>
      </c>
      <c r="B15237" t="s">
        <v>0</v>
      </c>
      <c r="C15237" t="s">
        <v>353</v>
      </c>
      <c r="D15237" t="s">
        <v>4526</v>
      </c>
      <c r="E15237" t="s">
        <v>88</v>
      </c>
      <c r="F15237" t="b">
        <v>0</v>
      </c>
      <c r="G15237" t="s">
        <v>77</v>
      </c>
      <c r="H15237" s="1">
        <v>46185.959374999999</v>
      </c>
      <c r="I15237" t="b">
        <v>0</v>
      </c>
      <c r="J15237" t="b">
        <v>0</v>
      </c>
      <c r="K15237" t="s">
        <v>41</v>
      </c>
      <c r="L15237" t="s">
        <v>74</v>
      </c>
      <c r="M15237"/>
      <c r="N15237">
        <v>51.5</v>
      </c>
      <c r="O15237" t="s">
        <v>1200</v>
      </c>
      <c r="P15237" t="s">
        <v>27020</v>
      </c>
    </row>
    <row r="15238" spans="1:16" x14ac:dyDescent="0.25">
      <c r="A15238" t="s">
        <v>6</v>
      </c>
      <c r="B15238" t="s">
        <v>27021</v>
      </c>
      <c r="C15238" t="s">
        <v>353</v>
      </c>
      <c r="D15238" t="s">
        <v>4526</v>
      </c>
      <c r="E15238" t="s">
        <v>59</v>
      </c>
      <c r="F15238" t="b">
        <v>0</v>
      </c>
      <c r="G15238" t="s">
        <v>77</v>
      </c>
      <c r="H15238" s="1">
        <v>46185.960879629631</v>
      </c>
      <c r="I15238" t="b">
        <v>0</v>
      </c>
      <c r="J15238" t="b">
        <v>0</v>
      </c>
      <c r="K15238" t="s">
        <v>41</v>
      </c>
      <c r="L15238" t="s">
        <v>60</v>
      </c>
      <c r="M15238">
        <v>215000</v>
      </c>
      <c r="N15238"/>
      <c r="O15238" t="s">
        <v>2166</v>
      </c>
      <c r="P15238" t="s">
        <v>27022</v>
      </c>
    </row>
    <row r="15239" spans="1:16" x14ac:dyDescent="0.25">
      <c r="A15239" t="s">
        <v>3</v>
      </c>
      <c r="B15239" t="s">
        <v>27023</v>
      </c>
      <c r="C15239" t="s">
        <v>201</v>
      </c>
      <c r="D15239" t="s">
        <v>3761</v>
      </c>
      <c r="E15239" t="s">
        <v>59</v>
      </c>
      <c r="F15239" t="b">
        <v>0</v>
      </c>
      <c r="G15239" t="s">
        <v>77</v>
      </c>
      <c r="H15239" s="1">
        <v>46186.001111111109</v>
      </c>
      <c r="I15239" t="b">
        <v>0</v>
      </c>
      <c r="J15239" t="b">
        <v>1</v>
      </c>
      <c r="K15239" t="s">
        <v>41</v>
      </c>
      <c r="L15239" t="s">
        <v>60</v>
      </c>
      <c r="M15239">
        <v>118000</v>
      </c>
      <c r="N15239"/>
      <c r="O15239" t="s">
        <v>25043</v>
      </c>
      <c r="P15239" t="s">
        <v>27024</v>
      </c>
    </row>
    <row r="15240" spans="1:16" x14ac:dyDescent="0.25">
      <c r="A15240" t="s">
        <v>2</v>
      </c>
      <c r="B15240" t="s">
        <v>6706</v>
      </c>
      <c r="C15240" t="s">
        <v>13742</v>
      </c>
      <c r="D15240" t="s">
        <v>4346</v>
      </c>
      <c r="E15240" t="s">
        <v>59</v>
      </c>
      <c r="F15240" t="b">
        <v>0</v>
      </c>
      <c r="G15240" t="s">
        <v>77</v>
      </c>
      <c r="H15240" s="1">
        <v>46186.001111111109</v>
      </c>
      <c r="I15240" t="b">
        <v>0</v>
      </c>
      <c r="J15240" t="b">
        <v>0</v>
      </c>
      <c r="K15240" t="s">
        <v>41</v>
      </c>
      <c r="L15240" t="s">
        <v>60</v>
      </c>
      <c r="M15240">
        <v>73000</v>
      </c>
      <c r="N15240"/>
      <c r="O15240" t="s">
        <v>13743</v>
      </c>
      <c r="P15240" t="s">
        <v>3471</v>
      </c>
    </row>
    <row r="15241" spans="1:16" x14ac:dyDescent="0.25">
      <c r="A15241" t="s">
        <v>0</v>
      </c>
      <c r="B15241" t="s">
        <v>27025</v>
      </c>
      <c r="C15241" t="s">
        <v>76</v>
      </c>
      <c r="D15241" t="s">
        <v>4673</v>
      </c>
      <c r="E15241" t="s">
        <v>59</v>
      </c>
      <c r="F15241" t="b">
        <v>1</v>
      </c>
      <c r="G15241" t="s">
        <v>41</v>
      </c>
      <c r="H15241" s="1">
        <v>46186.002430555563</v>
      </c>
      <c r="I15241" t="b">
        <v>1</v>
      </c>
      <c r="J15241" t="b">
        <v>1</v>
      </c>
      <c r="K15241" t="s">
        <v>41</v>
      </c>
      <c r="L15241" t="s">
        <v>60</v>
      </c>
      <c r="M15241">
        <v>170000</v>
      </c>
      <c r="N15241"/>
      <c r="O15241" t="s">
        <v>27026</v>
      </c>
      <c r="P15241" t="s">
        <v>2430</v>
      </c>
    </row>
    <row r="15242" spans="1:16" x14ac:dyDescent="0.25">
      <c r="A15242" t="s">
        <v>5</v>
      </c>
      <c r="B15242" t="s">
        <v>27027</v>
      </c>
      <c r="C15242" t="s">
        <v>76</v>
      </c>
      <c r="D15242" t="s">
        <v>4673</v>
      </c>
      <c r="E15242" t="s">
        <v>59</v>
      </c>
      <c r="F15242" t="b">
        <v>1</v>
      </c>
      <c r="G15242" t="s">
        <v>65</v>
      </c>
      <c r="H15242" s="1">
        <v>46186.003958333327</v>
      </c>
      <c r="I15242" t="b">
        <v>1</v>
      </c>
      <c r="J15242" t="b">
        <v>0</v>
      </c>
      <c r="K15242" t="s">
        <v>41</v>
      </c>
      <c r="L15242" t="s">
        <v>60</v>
      </c>
      <c r="M15242">
        <v>200000</v>
      </c>
      <c r="N15242"/>
      <c r="O15242" t="s">
        <v>27028</v>
      </c>
      <c r="P15242" t="s">
        <v>27029</v>
      </c>
    </row>
    <row r="15243" spans="1:16" x14ac:dyDescent="0.25">
      <c r="A15243" t="s">
        <v>1</v>
      </c>
      <c r="B15243" t="s">
        <v>1320</v>
      </c>
      <c r="C15243" t="s">
        <v>112</v>
      </c>
      <c r="D15243" t="s">
        <v>6176</v>
      </c>
      <c r="E15243" t="s">
        <v>59</v>
      </c>
      <c r="F15243" t="b">
        <v>0</v>
      </c>
      <c r="G15243" t="s">
        <v>89</v>
      </c>
      <c r="H15243" s="1">
        <v>46186.003993055558</v>
      </c>
      <c r="I15243" t="b">
        <v>0</v>
      </c>
      <c r="J15243" t="b">
        <v>1</v>
      </c>
      <c r="K15243" t="s">
        <v>41</v>
      </c>
      <c r="L15243" t="s">
        <v>60</v>
      </c>
      <c r="M15243">
        <v>250000</v>
      </c>
      <c r="N15243"/>
      <c r="O15243" t="s">
        <v>723</v>
      </c>
      <c r="P15243" t="s">
        <v>27030</v>
      </c>
    </row>
    <row r="15244" spans="1:16" x14ac:dyDescent="0.25">
      <c r="A15244" t="s">
        <v>3</v>
      </c>
      <c r="B15244" t="s">
        <v>1104</v>
      </c>
      <c r="C15244" t="s">
        <v>81</v>
      </c>
      <c r="D15244" t="s">
        <v>4526</v>
      </c>
      <c r="E15244" t="s">
        <v>59</v>
      </c>
      <c r="F15244" t="b">
        <v>0</v>
      </c>
      <c r="G15244" t="s">
        <v>73</v>
      </c>
      <c r="H15244" s="1">
        <v>46186.087407407409</v>
      </c>
      <c r="I15244" t="b">
        <v>0</v>
      </c>
      <c r="J15244" t="b">
        <v>1</v>
      </c>
      <c r="K15244" t="s">
        <v>41</v>
      </c>
      <c r="L15244" t="s">
        <v>60</v>
      </c>
      <c r="M15244">
        <v>190000</v>
      </c>
      <c r="N15244"/>
      <c r="O15244" t="s">
        <v>3988</v>
      </c>
      <c r="P15244" t="s">
        <v>27031</v>
      </c>
    </row>
    <row r="15245" spans="1:16" x14ac:dyDescent="0.25">
      <c r="A15245" t="s">
        <v>7</v>
      </c>
      <c r="B15245" t="s">
        <v>27032</v>
      </c>
      <c r="C15245" t="s">
        <v>370</v>
      </c>
      <c r="D15245" t="s">
        <v>4526</v>
      </c>
      <c r="E15245" t="s">
        <v>59</v>
      </c>
      <c r="F15245" t="b">
        <v>0</v>
      </c>
      <c r="G15245" t="s">
        <v>65</v>
      </c>
      <c r="H15245" s="1">
        <v>46186.12604166667</v>
      </c>
      <c r="I15245" t="b">
        <v>1</v>
      </c>
      <c r="J15245" t="b">
        <v>1</v>
      </c>
      <c r="K15245" t="s">
        <v>41</v>
      </c>
      <c r="L15245" t="s">
        <v>60</v>
      </c>
      <c r="M15245">
        <v>134500</v>
      </c>
      <c r="N15245"/>
      <c r="O15245" t="s">
        <v>7675</v>
      </c>
    </row>
    <row r="15246" spans="1:16" x14ac:dyDescent="0.25">
      <c r="A15246" t="s">
        <v>7</v>
      </c>
      <c r="B15246" t="s">
        <v>27033</v>
      </c>
      <c r="C15246" t="s">
        <v>3945</v>
      </c>
      <c r="D15246" t="s">
        <v>4587</v>
      </c>
      <c r="E15246" t="s">
        <v>59</v>
      </c>
      <c r="F15246" t="b">
        <v>0</v>
      </c>
      <c r="G15246" t="s">
        <v>73</v>
      </c>
      <c r="H15246" s="1">
        <v>46186.209687499999</v>
      </c>
      <c r="I15246" t="b">
        <v>0</v>
      </c>
      <c r="J15246" t="b">
        <v>1</v>
      </c>
      <c r="K15246" t="s">
        <v>41</v>
      </c>
      <c r="L15246" t="s">
        <v>60</v>
      </c>
      <c r="M15246">
        <v>107522</v>
      </c>
      <c r="N15246"/>
      <c r="O15246" t="s">
        <v>27034</v>
      </c>
      <c r="P15246" t="s">
        <v>27035</v>
      </c>
    </row>
    <row r="15247" spans="1:16" x14ac:dyDescent="0.25">
      <c r="A15247" t="s">
        <v>2</v>
      </c>
      <c r="B15247" t="s">
        <v>2547</v>
      </c>
      <c r="C15247" t="s">
        <v>27036</v>
      </c>
      <c r="D15247" t="s">
        <v>4587</v>
      </c>
      <c r="E15247" t="s">
        <v>59</v>
      </c>
      <c r="F15247" t="b">
        <v>0</v>
      </c>
      <c r="G15247" t="s">
        <v>41</v>
      </c>
      <c r="H15247" s="1">
        <v>46186.212106481478</v>
      </c>
      <c r="I15247" t="b">
        <v>0</v>
      </c>
      <c r="J15247" t="b">
        <v>1</v>
      </c>
      <c r="K15247" t="s">
        <v>41</v>
      </c>
      <c r="L15247" t="s">
        <v>60</v>
      </c>
      <c r="M15247">
        <v>118000</v>
      </c>
      <c r="N15247"/>
      <c r="O15247" t="s">
        <v>27037</v>
      </c>
    </row>
    <row r="15248" spans="1:16" x14ac:dyDescent="0.25">
      <c r="A15248" t="s">
        <v>3</v>
      </c>
      <c r="B15248" t="s">
        <v>27038</v>
      </c>
      <c r="C15248" t="s">
        <v>237</v>
      </c>
      <c r="D15248" t="s">
        <v>2360</v>
      </c>
      <c r="E15248" t="s">
        <v>59</v>
      </c>
      <c r="F15248" t="b">
        <v>0</v>
      </c>
      <c r="G15248" t="s">
        <v>89</v>
      </c>
      <c r="H15248" s="1">
        <v>46186.251354166663</v>
      </c>
      <c r="I15248" t="b">
        <v>0</v>
      </c>
      <c r="J15248" t="b">
        <v>0</v>
      </c>
      <c r="K15248" t="s">
        <v>41</v>
      </c>
      <c r="L15248" t="s">
        <v>60</v>
      </c>
      <c r="M15248">
        <v>99800</v>
      </c>
      <c r="N15248"/>
      <c r="O15248" t="s">
        <v>27039</v>
      </c>
      <c r="P15248" t="s">
        <v>27040</v>
      </c>
    </row>
    <row r="15249" spans="1:16" x14ac:dyDescent="0.25">
      <c r="A15249" t="s">
        <v>1</v>
      </c>
      <c r="B15249" t="s">
        <v>27041</v>
      </c>
      <c r="C15249" t="s">
        <v>207</v>
      </c>
      <c r="D15249" t="s">
        <v>2360</v>
      </c>
      <c r="E15249" t="s">
        <v>59</v>
      </c>
      <c r="F15249" t="b">
        <v>0</v>
      </c>
      <c r="G15249" t="s">
        <v>77</v>
      </c>
      <c r="H15249" s="1">
        <v>46186.253935185188</v>
      </c>
      <c r="I15249" t="b">
        <v>0</v>
      </c>
      <c r="J15249" t="b">
        <v>1</v>
      </c>
      <c r="K15249" t="s">
        <v>41</v>
      </c>
      <c r="L15249" t="s">
        <v>60</v>
      </c>
      <c r="M15249">
        <v>103000</v>
      </c>
      <c r="N15249"/>
      <c r="O15249" t="s">
        <v>982</v>
      </c>
      <c r="P15249" t="s">
        <v>27042</v>
      </c>
    </row>
    <row r="15250" spans="1:16" x14ac:dyDescent="0.25">
      <c r="A15250" t="s">
        <v>2</v>
      </c>
      <c r="B15250" t="s">
        <v>27043</v>
      </c>
      <c r="C15250" t="s">
        <v>112</v>
      </c>
      <c r="D15250" t="s">
        <v>2360</v>
      </c>
      <c r="E15250" t="s">
        <v>59</v>
      </c>
      <c r="F15250" t="b">
        <v>0</v>
      </c>
      <c r="G15250" t="s">
        <v>65</v>
      </c>
      <c r="H15250" s="1">
        <v>46186.294409722221</v>
      </c>
      <c r="I15250" t="b">
        <v>0</v>
      </c>
      <c r="J15250" t="b">
        <v>0</v>
      </c>
      <c r="K15250" t="s">
        <v>41</v>
      </c>
      <c r="L15250" t="s">
        <v>74</v>
      </c>
      <c r="M15250"/>
      <c r="N15250">
        <v>85</v>
      </c>
      <c r="O15250" t="s">
        <v>5046</v>
      </c>
      <c r="P15250" t="s">
        <v>27044</v>
      </c>
    </row>
    <row r="15251" spans="1:16" x14ac:dyDescent="0.25">
      <c r="A15251" t="s">
        <v>3</v>
      </c>
      <c r="B15251" t="s">
        <v>27045</v>
      </c>
      <c r="C15251" t="s">
        <v>319</v>
      </c>
      <c r="D15251" t="s">
        <v>11236</v>
      </c>
      <c r="E15251" t="s">
        <v>59</v>
      </c>
      <c r="F15251" t="b">
        <v>0</v>
      </c>
      <c r="G15251" t="s">
        <v>65</v>
      </c>
      <c r="H15251" s="1">
        <v>46186.334756944438</v>
      </c>
      <c r="I15251" t="b">
        <v>0</v>
      </c>
      <c r="J15251" t="b">
        <v>1</v>
      </c>
      <c r="K15251" t="s">
        <v>41</v>
      </c>
      <c r="L15251" t="s">
        <v>60</v>
      </c>
      <c r="M15251">
        <v>118500</v>
      </c>
      <c r="N15251"/>
      <c r="O15251" t="s">
        <v>965</v>
      </c>
      <c r="P15251" t="s">
        <v>1009</v>
      </c>
    </row>
    <row r="15252" spans="1:16" x14ac:dyDescent="0.25">
      <c r="A15252" t="s">
        <v>3</v>
      </c>
      <c r="B15252" t="s">
        <v>11366</v>
      </c>
      <c r="C15252" t="s">
        <v>164</v>
      </c>
      <c r="D15252" t="s">
        <v>4526</v>
      </c>
      <c r="E15252" t="s">
        <v>59</v>
      </c>
      <c r="F15252" t="b">
        <v>0</v>
      </c>
      <c r="G15252" t="s">
        <v>65</v>
      </c>
      <c r="H15252" s="1">
        <v>46186.334872685176</v>
      </c>
      <c r="I15252" t="b">
        <v>0</v>
      </c>
      <c r="J15252" t="b">
        <v>0</v>
      </c>
      <c r="K15252" t="s">
        <v>41</v>
      </c>
      <c r="L15252" t="s">
        <v>60</v>
      </c>
      <c r="M15252">
        <v>100632.38</v>
      </c>
      <c r="N15252"/>
      <c r="O15252" t="s">
        <v>2803</v>
      </c>
      <c r="P15252" t="s">
        <v>27046</v>
      </c>
    </row>
    <row r="15253" spans="1:16" x14ac:dyDescent="0.25">
      <c r="A15253" t="s">
        <v>0</v>
      </c>
      <c r="B15253" t="s">
        <v>27047</v>
      </c>
      <c r="C15253" t="s">
        <v>41</v>
      </c>
      <c r="D15253" t="s">
        <v>4346</v>
      </c>
      <c r="E15253" t="s">
        <v>59</v>
      </c>
      <c r="F15253" t="b">
        <v>0</v>
      </c>
      <c r="G15253" t="s">
        <v>41</v>
      </c>
      <c r="H15253" s="1">
        <v>46186.335960648154</v>
      </c>
      <c r="I15253" t="b">
        <v>0</v>
      </c>
      <c r="J15253" t="b">
        <v>1</v>
      </c>
      <c r="K15253" t="s">
        <v>41</v>
      </c>
      <c r="L15253" t="s">
        <v>60</v>
      </c>
      <c r="M15253">
        <v>76500</v>
      </c>
      <c r="N15253"/>
      <c r="O15253" t="s">
        <v>27048</v>
      </c>
      <c r="P15253" t="s">
        <v>1833</v>
      </c>
    </row>
    <row r="15254" spans="1:16" x14ac:dyDescent="0.25">
      <c r="A15254" t="s">
        <v>7</v>
      </c>
      <c r="B15254" t="s">
        <v>15812</v>
      </c>
      <c r="C15254" t="s">
        <v>41</v>
      </c>
      <c r="D15254" t="s">
        <v>4346</v>
      </c>
      <c r="E15254" t="s">
        <v>59</v>
      </c>
      <c r="F15254" t="b">
        <v>0</v>
      </c>
      <c r="G15254" t="s">
        <v>41</v>
      </c>
      <c r="H15254" s="1">
        <v>46186.335960648154</v>
      </c>
      <c r="I15254" t="b">
        <v>0</v>
      </c>
      <c r="J15254" t="b">
        <v>1</v>
      </c>
      <c r="K15254" t="s">
        <v>41</v>
      </c>
      <c r="L15254" t="s">
        <v>60</v>
      </c>
      <c r="M15254">
        <v>84900</v>
      </c>
      <c r="N15254"/>
      <c r="O15254" t="s">
        <v>27049</v>
      </c>
      <c r="P15254" t="s">
        <v>2319</v>
      </c>
    </row>
    <row r="15255" spans="1:16" x14ac:dyDescent="0.25">
      <c r="A15255" t="s">
        <v>5</v>
      </c>
      <c r="B15255" t="s">
        <v>27050</v>
      </c>
      <c r="C15255" t="s">
        <v>164</v>
      </c>
      <c r="D15255" t="s">
        <v>11236</v>
      </c>
      <c r="E15255" t="s">
        <v>59</v>
      </c>
      <c r="F15255" t="b">
        <v>0</v>
      </c>
      <c r="G15255" t="s">
        <v>77</v>
      </c>
      <c r="H15255" s="1">
        <v>46186.337245370371</v>
      </c>
      <c r="I15255" t="b">
        <v>0</v>
      </c>
      <c r="J15255" t="b">
        <v>0</v>
      </c>
      <c r="K15255" t="s">
        <v>41</v>
      </c>
      <c r="L15255" t="s">
        <v>60</v>
      </c>
      <c r="M15255">
        <v>132500</v>
      </c>
      <c r="N15255"/>
      <c r="O15255" t="s">
        <v>23207</v>
      </c>
      <c r="P15255" t="s">
        <v>27051</v>
      </c>
    </row>
    <row r="15256" spans="1:16" x14ac:dyDescent="0.25">
      <c r="A15256" t="s">
        <v>1</v>
      </c>
      <c r="B15256" t="s">
        <v>27052</v>
      </c>
      <c r="C15256" t="s">
        <v>1679</v>
      </c>
      <c r="D15256" t="s">
        <v>4346</v>
      </c>
      <c r="E15256" t="s">
        <v>59</v>
      </c>
      <c r="F15256" t="b">
        <v>0</v>
      </c>
      <c r="G15256" t="s">
        <v>65</v>
      </c>
      <c r="H15256" s="1">
        <v>46186.337268518517</v>
      </c>
      <c r="I15256" t="b">
        <v>1</v>
      </c>
      <c r="J15256" t="b">
        <v>0</v>
      </c>
      <c r="K15256" t="s">
        <v>41</v>
      </c>
      <c r="L15256" t="s">
        <v>74</v>
      </c>
      <c r="M15256"/>
      <c r="N15256">
        <v>24.47</v>
      </c>
      <c r="O15256" t="s">
        <v>27053</v>
      </c>
      <c r="P15256" t="s">
        <v>288</v>
      </c>
    </row>
    <row r="15257" spans="1:16" x14ac:dyDescent="0.25">
      <c r="A15257" t="s">
        <v>1</v>
      </c>
      <c r="B15257" t="s">
        <v>27054</v>
      </c>
      <c r="C15257" t="s">
        <v>1748</v>
      </c>
      <c r="D15257" t="s">
        <v>4526</v>
      </c>
      <c r="E15257" t="s">
        <v>59</v>
      </c>
      <c r="F15257" t="b">
        <v>0</v>
      </c>
      <c r="G15257" t="s">
        <v>77</v>
      </c>
      <c r="H15257" s="1">
        <v>46186.337280092594</v>
      </c>
      <c r="I15257" t="b">
        <v>1</v>
      </c>
      <c r="J15257" t="b">
        <v>1</v>
      </c>
      <c r="K15257" t="s">
        <v>41</v>
      </c>
      <c r="L15257" t="s">
        <v>60</v>
      </c>
      <c r="M15257">
        <v>161000</v>
      </c>
      <c r="N15257"/>
      <c r="O15257" t="s">
        <v>26555</v>
      </c>
      <c r="P15257" t="s">
        <v>27055</v>
      </c>
    </row>
    <row r="15258" spans="1:16" x14ac:dyDescent="0.25">
      <c r="A15258" t="s">
        <v>0</v>
      </c>
      <c r="B15258" t="s">
        <v>298</v>
      </c>
      <c r="C15258" t="s">
        <v>27056</v>
      </c>
      <c r="D15258" t="s">
        <v>5475</v>
      </c>
      <c r="E15258" t="s">
        <v>59</v>
      </c>
      <c r="F15258" t="b">
        <v>0</v>
      </c>
      <c r="G15258" t="s">
        <v>65</v>
      </c>
      <c r="H15258" s="1">
        <v>46186.376423611109</v>
      </c>
      <c r="I15258" t="b">
        <v>0</v>
      </c>
      <c r="J15258" t="b">
        <v>1</v>
      </c>
      <c r="K15258" t="s">
        <v>41</v>
      </c>
      <c r="L15258" t="s">
        <v>60</v>
      </c>
      <c r="M15258">
        <v>76154</v>
      </c>
      <c r="N15258"/>
      <c r="O15258" t="s">
        <v>588</v>
      </c>
      <c r="P15258" t="s">
        <v>5120</v>
      </c>
    </row>
    <row r="15259" spans="1:16" x14ac:dyDescent="0.25">
      <c r="A15259" t="s">
        <v>0</v>
      </c>
      <c r="B15259" t="s">
        <v>27057</v>
      </c>
      <c r="C15259" t="s">
        <v>1943</v>
      </c>
      <c r="D15259" t="s">
        <v>4526</v>
      </c>
      <c r="E15259" t="s">
        <v>88</v>
      </c>
      <c r="F15259" t="b">
        <v>0</v>
      </c>
      <c r="G15259" t="s">
        <v>89</v>
      </c>
      <c r="H15259" s="1">
        <v>46186.418020833327</v>
      </c>
      <c r="I15259" t="b">
        <v>1</v>
      </c>
      <c r="J15259" t="b">
        <v>1</v>
      </c>
      <c r="K15259" t="s">
        <v>41</v>
      </c>
      <c r="L15259" t="s">
        <v>74</v>
      </c>
      <c r="M15259"/>
      <c r="N15259">
        <v>55</v>
      </c>
      <c r="O15259" t="s">
        <v>4487</v>
      </c>
      <c r="P15259" t="s">
        <v>2994</v>
      </c>
    </row>
    <row r="15260" spans="1:16" x14ac:dyDescent="0.25">
      <c r="A15260" t="s">
        <v>0</v>
      </c>
      <c r="B15260" t="s">
        <v>0</v>
      </c>
      <c r="C15260" t="s">
        <v>1748</v>
      </c>
      <c r="D15260" t="s">
        <v>4526</v>
      </c>
      <c r="E15260" t="s">
        <v>88</v>
      </c>
      <c r="F15260" t="b">
        <v>0</v>
      </c>
      <c r="G15260" t="s">
        <v>65</v>
      </c>
      <c r="H15260" s="1">
        <v>46186.418090277781</v>
      </c>
      <c r="I15260" t="b">
        <v>1</v>
      </c>
      <c r="J15260" t="b">
        <v>0</v>
      </c>
      <c r="K15260" t="s">
        <v>41</v>
      </c>
      <c r="L15260" t="s">
        <v>74</v>
      </c>
      <c r="M15260"/>
      <c r="N15260">
        <v>55</v>
      </c>
      <c r="O15260" t="s">
        <v>9851</v>
      </c>
      <c r="P15260" t="s">
        <v>6492</v>
      </c>
    </row>
    <row r="15261" spans="1:16" x14ac:dyDescent="0.25">
      <c r="A15261" t="s">
        <v>5</v>
      </c>
      <c r="B15261" t="s">
        <v>5</v>
      </c>
      <c r="C15261" t="s">
        <v>200</v>
      </c>
      <c r="D15261" t="s">
        <v>2360</v>
      </c>
      <c r="E15261" t="s">
        <v>59</v>
      </c>
      <c r="F15261" t="b">
        <v>0</v>
      </c>
      <c r="G15261" t="s">
        <v>89</v>
      </c>
      <c r="H15261" s="1">
        <v>46186.420717592591</v>
      </c>
      <c r="I15261" t="b">
        <v>0</v>
      </c>
      <c r="J15261" t="b">
        <v>1</v>
      </c>
      <c r="K15261" t="s">
        <v>41</v>
      </c>
      <c r="L15261" t="s">
        <v>60</v>
      </c>
      <c r="M15261">
        <v>152175</v>
      </c>
      <c r="N15261"/>
      <c r="O15261" t="s">
        <v>27058</v>
      </c>
      <c r="P15261" t="s">
        <v>27059</v>
      </c>
    </row>
    <row r="15262" spans="1:16" x14ac:dyDescent="0.25">
      <c r="A15262" t="s">
        <v>0</v>
      </c>
      <c r="B15262" t="s">
        <v>27002</v>
      </c>
      <c r="C15262" t="s">
        <v>201</v>
      </c>
      <c r="D15262" t="s">
        <v>4526</v>
      </c>
      <c r="E15262" t="s">
        <v>59</v>
      </c>
      <c r="F15262" t="b">
        <v>0</v>
      </c>
      <c r="G15262" t="s">
        <v>77</v>
      </c>
      <c r="H15262" s="1">
        <v>46186.459791666668</v>
      </c>
      <c r="I15262" t="b">
        <v>1</v>
      </c>
      <c r="J15262" t="b">
        <v>1</v>
      </c>
      <c r="K15262" t="s">
        <v>41</v>
      </c>
      <c r="L15262" t="s">
        <v>60</v>
      </c>
      <c r="M15262">
        <v>84000</v>
      </c>
      <c r="N15262"/>
      <c r="O15262" t="s">
        <v>27060</v>
      </c>
      <c r="P15262" t="s">
        <v>219</v>
      </c>
    </row>
    <row r="15263" spans="1:16" x14ac:dyDescent="0.25">
      <c r="A15263" t="s">
        <v>0</v>
      </c>
      <c r="B15263" t="s">
        <v>27061</v>
      </c>
      <c r="C15263" t="s">
        <v>690</v>
      </c>
      <c r="D15263" t="s">
        <v>4526</v>
      </c>
      <c r="E15263" t="s">
        <v>59</v>
      </c>
      <c r="F15263" t="b">
        <v>0</v>
      </c>
      <c r="G15263" t="s">
        <v>77</v>
      </c>
      <c r="H15263" s="1">
        <v>46186.501354166663</v>
      </c>
      <c r="I15263" t="b">
        <v>0</v>
      </c>
      <c r="J15263" t="b">
        <v>1</v>
      </c>
      <c r="K15263" t="s">
        <v>41</v>
      </c>
      <c r="L15263" t="s">
        <v>60</v>
      </c>
      <c r="M15263">
        <v>149218.5</v>
      </c>
      <c r="N15263"/>
      <c r="O15263" t="s">
        <v>20119</v>
      </c>
      <c r="P15263" t="s">
        <v>7858</v>
      </c>
    </row>
    <row r="15264" spans="1:16" x14ac:dyDescent="0.25">
      <c r="A15264" t="s">
        <v>7</v>
      </c>
      <c r="B15264" t="s">
        <v>27062</v>
      </c>
      <c r="C15264" t="s">
        <v>2622</v>
      </c>
      <c r="D15264" t="s">
        <v>4756</v>
      </c>
      <c r="E15264" t="s">
        <v>59</v>
      </c>
      <c r="F15264" t="b">
        <v>0</v>
      </c>
      <c r="G15264" t="s">
        <v>65</v>
      </c>
      <c r="H15264" s="1">
        <v>46186.501423611109</v>
      </c>
      <c r="I15264" t="b">
        <v>0</v>
      </c>
      <c r="J15264" t="b">
        <v>1</v>
      </c>
      <c r="K15264" t="s">
        <v>41</v>
      </c>
      <c r="L15264" t="s">
        <v>60</v>
      </c>
      <c r="M15264">
        <v>97300</v>
      </c>
      <c r="N15264"/>
      <c r="O15264" t="s">
        <v>27063</v>
      </c>
      <c r="P15264" t="s">
        <v>1818</v>
      </c>
    </row>
    <row r="15265" spans="1:16" x14ac:dyDescent="0.25">
      <c r="A15265" t="s">
        <v>2</v>
      </c>
      <c r="B15265" t="s">
        <v>27064</v>
      </c>
      <c r="C15265" t="s">
        <v>271</v>
      </c>
      <c r="D15265" t="s">
        <v>4526</v>
      </c>
      <c r="E15265" t="s">
        <v>59</v>
      </c>
      <c r="F15265" t="b">
        <v>0</v>
      </c>
      <c r="G15265" t="s">
        <v>77</v>
      </c>
      <c r="H15265" s="1">
        <v>46186.501469907409</v>
      </c>
      <c r="I15265" t="b">
        <v>0</v>
      </c>
      <c r="J15265" t="b">
        <v>0</v>
      </c>
      <c r="K15265" t="s">
        <v>41</v>
      </c>
      <c r="L15265" t="s">
        <v>60</v>
      </c>
      <c r="M15265">
        <v>122000</v>
      </c>
      <c r="N15265"/>
      <c r="O15265" t="s">
        <v>26317</v>
      </c>
      <c r="P15265" t="s">
        <v>27065</v>
      </c>
    </row>
    <row r="15266" spans="1:16" x14ac:dyDescent="0.25">
      <c r="A15266" t="s">
        <v>0</v>
      </c>
      <c r="B15266" t="s">
        <v>27066</v>
      </c>
      <c r="C15266" t="s">
        <v>960</v>
      </c>
      <c r="D15266" t="s">
        <v>4526</v>
      </c>
      <c r="E15266" t="s">
        <v>59</v>
      </c>
      <c r="F15266" t="b">
        <v>0</v>
      </c>
      <c r="G15266" t="s">
        <v>65</v>
      </c>
      <c r="H15266" s="1">
        <v>46186.501516203702</v>
      </c>
      <c r="I15266" t="b">
        <v>0</v>
      </c>
      <c r="J15266" t="b">
        <v>1</v>
      </c>
      <c r="K15266" t="s">
        <v>41</v>
      </c>
      <c r="L15266" t="s">
        <v>60</v>
      </c>
      <c r="M15266">
        <v>141000</v>
      </c>
      <c r="N15266"/>
      <c r="O15266" t="s">
        <v>1157</v>
      </c>
      <c r="P15266" t="s">
        <v>27067</v>
      </c>
    </row>
    <row r="15267" spans="1:16" x14ac:dyDescent="0.25">
      <c r="A15267" t="s">
        <v>1</v>
      </c>
      <c r="B15267" t="s">
        <v>27068</v>
      </c>
      <c r="C15267" t="s">
        <v>142</v>
      </c>
      <c r="D15267" t="s">
        <v>4346</v>
      </c>
      <c r="E15267" t="s">
        <v>59</v>
      </c>
      <c r="F15267" t="b">
        <v>0</v>
      </c>
      <c r="G15267" t="s">
        <v>68</v>
      </c>
      <c r="H15267" s="1">
        <v>46186.503946759258</v>
      </c>
      <c r="I15267" t="b">
        <v>0</v>
      </c>
      <c r="J15267" t="b">
        <v>1</v>
      </c>
      <c r="K15267" t="s">
        <v>41</v>
      </c>
      <c r="L15267" t="s">
        <v>60</v>
      </c>
      <c r="M15267">
        <v>108000</v>
      </c>
      <c r="N15267"/>
      <c r="O15267" t="s">
        <v>6280</v>
      </c>
      <c r="P15267" t="s">
        <v>14630</v>
      </c>
    </row>
    <row r="15268" spans="1:16" x14ac:dyDescent="0.25">
      <c r="A15268" t="s">
        <v>0</v>
      </c>
      <c r="B15268" t="s">
        <v>27069</v>
      </c>
      <c r="C15268" t="s">
        <v>112</v>
      </c>
      <c r="D15268" t="s">
        <v>4756</v>
      </c>
      <c r="E15268" t="s">
        <v>59</v>
      </c>
      <c r="F15268" t="b">
        <v>0</v>
      </c>
      <c r="G15268" t="s">
        <v>65</v>
      </c>
      <c r="H15268" s="1">
        <v>46186.543020833327</v>
      </c>
      <c r="I15268" t="b">
        <v>0</v>
      </c>
      <c r="J15268" t="b">
        <v>1</v>
      </c>
      <c r="K15268" t="s">
        <v>41</v>
      </c>
      <c r="L15268" t="s">
        <v>60</v>
      </c>
      <c r="M15268">
        <v>154000</v>
      </c>
      <c r="N15268"/>
      <c r="O15268" t="s">
        <v>643</v>
      </c>
      <c r="P15268" t="s">
        <v>8711</v>
      </c>
    </row>
    <row r="15269" spans="1:16" x14ac:dyDescent="0.25">
      <c r="A15269" t="s">
        <v>3</v>
      </c>
      <c r="B15269" t="s">
        <v>27070</v>
      </c>
      <c r="C15269" t="s">
        <v>370</v>
      </c>
      <c r="D15269" t="s">
        <v>4526</v>
      </c>
      <c r="E15269" t="s">
        <v>88</v>
      </c>
      <c r="F15269" t="b">
        <v>0</v>
      </c>
      <c r="G15269" t="s">
        <v>65</v>
      </c>
      <c r="H15269" s="1">
        <v>46186.543020833327</v>
      </c>
      <c r="I15269" t="b">
        <v>0</v>
      </c>
      <c r="J15269" t="b">
        <v>0</v>
      </c>
      <c r="K15269" t="s">
        <v>41</v>
      </c>
      <c r="L15269" t="s">
        <v>74</v>
      </c>
      <c r="M15269"/>
      <c r="N15269">
        <v>50</v>
      </c>
      <c r="O15269" t="s">
        <v>27071</v>
      </c>
      <c r="P15269" t="s">
        <v>27072</v>
      </c>
    </row>
    <row r="15270" spans="1:16" x14ac:dyDescent="0.25">
      <c r="A15270" t="s">
        <v>5</v>
      </c>
      <c r="B15270" t="s">
        <v>27073</v>
      </c>
      <c r="C15270" t="s">
        <v>4290</v>
      </c>
      <c r="D15270" t="s">
        <v>2360</v>
      </c>
      <c r="E15270" t="s">
        <v>59</v>
      </c>
      <c r="F15270" t="b">
        <v>0</v>
      </c>
      <c r="G15270" t="s">
        <v>77</v>
      </c>
      <c r="H15270" s="1">
        <v>46186.545578703714</v>
      </c>
      <c r="I15270" t="b">
        <v>0</v>
      </c>
      <c r="J15270" t="b">
        <v>1</v>
      </c>
      <c r="K15270" t="s">
        <v>41</v>
      </c>
      <c r="L15270" t="s">
        <v>60</v>
      </c>
      <c r="M15270">
        <v>145000</v>
      </c>
      <c r="N15270"/>
      <c r="O15270" t="s">
        <v>27074</v>
      </c>
      <c r="P15270" t="s">
        <v>27075</v>
      </c>
    </row>
    <row r="15271" spans="1:16" x14ac:dyDescent="0.25">
      <c r="A15271" t="s">
        <v>1</v>
      </c>
      <c r="B15271" t="s">
        <v>20770</v>
      </c>
      <c r="C15271" t="s">
        <v>27076</v>
      </c>
      <c r="D15271" t="s">
        <v>17626</v>
      </c>
      <c r="E15271" t="s">
        <v>59</v>
      </c>
      <c r="F15271" t="b">
        <v>0</v>
      </c>
      <c r="G15271" t="s">
        <v>77</v>
      </c>
      <c r="H15271" s="1">
        <v>46186.545601851853</v>
      </c>
      <c r="I15271" t="b">
        <v>0</v>
      </c>
      <c r="J15271" t="b">
        <v>1</v>
      </c>
      <c r="K15271" t="s">
        <v>41</v>
      </c>
      <c r="L15271" t="s">
        <v>60</v>
      </c>
      <c r="M15271">
        <v>140000</v>
      </c>
      <c r="N15271"/>
      <c r="O15271" t="s">
        <v>588</v>
      </c>
      <c r="P15271" t="s">
        <v>27077</v>
      </c>
    </row>
    <row r="15272" spans="1:16" x14ac:dyDescent="0.25">
      <c r="A15272" t="s">
        <v>3</v>
      </c>
      <c r="B15272" t="s">
        <v>27078</v>
      </c>
      <c r="C15272" t="s">
        <v>304</v>
      </c>
      <c r="D15272" t="s">
        <v>4630</v>
      </c>
      <c r="E15272" t="s">
        <v>59</v>
      </c>
      <c r="F15272" t="b">
        <v>0</v>
      </c>
      <c r="G15272" t="s">
        <v>77</v>
      </c>
      <c r="H15272" s="1">
        <v>46186.584791666668</v>
      </c>
      <c r="I15272" t="b">
        <v>0</v>
      </c>
      <c r="J15272" t="b">
        <v>1</v>
      </c>
      <c r="K15272" t="s">
        <v>41</v>
      </c>
      <c r="L15272" t="s">
        <v>60</v>
      </c>
      <c r="M15272">
        <v>160500</v>
      </c>
      <c r="N15272"/>
      <c r="O15272" t="s">
        <v>3517</v>
      </c>
      <c r="P15272" t="s">
        <v>219</v>
      </c>
    </row>
    <row r="15273" spans="1:16" x14ac:dyDescent="0.25">
      <c r="A15273" t="s">
        <v>3</v>
      </c>
      <c r="B15273" t="s">
        <v>27079</v>
      </c>
      <c r="C15273" t="s">
        <v>304</v>
      </c>
      <c r="D15273" t="s">
        <v>4526</v>
      </c>
      <c r="E15273" t="s">
        <v>59</v>
      </c>
      <c r="F15273" t="b">
        <v>0</v>
      </c>
      <c r="G15273" t="s">
        <v>77</v>
      </c>
      <c r="H15273" s="1">
        <v>46186.584803240738</v>
      </c>
      <c r="I15273" t="b">
        <v>0</v>
      </c>
      <c r="J15273" t="b">
        <v>0</v>
      </c>
      <c r="K15273" t="s">
        <v>41</v>
      </c>
      <c r="L15273" t="s">
        <v>74</v>
      </c>
      <c r="M15273"/>
      <c r="N15273">
        <v>49</v>
      </c>
      <c r="O15273" t="s">
        <v>8043</v>
      </c>
      <c r="P15273" t="s">
        <v>2313</v>
      </c>
    </row>
    <row r="15274" spans="1:16" x14ac:dyDescent="0.25">
      <c r="A15274" t="s">
        <v>1</v>
      </c>
      <c r="B15274" t="s">
        <v>27080</v>
      </c>
      <c r="C15274" t="s">
        <v>16931</v>
      </c>
      <c r="D15274" t="s">
        <v>4756</v>
      </c>
      <c r="E15274" t="s">
        <v>59</v>
      </c>
      <c r="F15274" t="b">
        <v>0</v>
      </c>
      <c r="G15274" t="s">
        <v>77</v>
      </c>
      <c r="H15274" s="1">
        <v>46186.587268518517</v>
      </c>
      <c r="I15274" t="b">
        <v>1</v>
      </c>
      <c r="J15274" t="b">
        <v>0</v>
      </c>
      <c r="K15274" t="s">
        <v>41</v>
      </c>
      <c r="L15274" t="s">
        <v>60</v>
      </c>
      <c r="M15274">
        <v>105000</v>
      </c>
      <c r="N15274"/>
      <c r="O15274" t="s">
        <v>27081</v>
      </c>
      <c r="P15274" t="s">
        <v>27082</v>
      </c>
    </row>
    <row r="15275" spans="1:16" x14ac:dyDescent="0.25">
      <c r="A15275" t="s">
        <v>1</v>
      </c>
      <c r="B15275" t="s">
        <v>27083</v>
      </c>
      <c r="C15275" t="s">
        <v>172</v>
      </c>
      <c r="D15275" t="s">
        <v>4550</v>
      </c>
      <c r="E15275" t="s">
        <v>59</v>
      </c>
      <c r="F15275" t="b">
        <v>0</v>
      </c>
      <c r="G15275" t="s">
        <v>89</v>
      </c>
      <c r="H15275" s="1">
        <v>46186.587384259263</v>
      </c>
      <c r="I15275" t="b">
        <v>0</v>
      </c>
      <c r="J15275" t="b">
        <v>1</v>
      </c>
      <c r="K15275" t="s">
        <v>41</v>
      </c>
      <c r="L15275" t="s">
        <v>60</v>
      </c>
      <c r="M15275">
        <v>110240</v>
      </c>
      <c r="N15275"/>
      <c r="O15275" t="s">
        <v>27084</v>
      </c>
      <c r="P15275" t="s">
        <v>27085</v>
      </c>
    </row>
    <row r="15276" spans="1:16" x14ac:dyDescent="0.25">
      <c r="A15276" t="s">
        <v>6</v>
      </c>
      <c r="B15276" t="s">
        <v>19967</v>
      </c>
      <c r="C15276" t="s">
        <v>19968</v>
      </c>
      <c r="D15276" t="s">
        <v>4550</v>
      </c>
      <c r="E15276" t="s">
        <v>59</v>
      </c>
      <c r="F15276" t="b">
        <v>0</v>
      </c>
      <c r="G15276" t="s">
        <v>65</v>
      </c>
      <c r="H15276" s="1">
        <v>46186.627743055556</v>
      </c>
      <c r="I15276" t="b">
        <v>0</v>
      </c>
      <c r="J15276" t="b">
        <v>1</v>
      </c>
      <c r="K15276" t="s">
        <v>41</v>
      </c>
      <c r="L15276" t="s">
        <v>60</v>
      </c>
      <c r="M15276">
        <v>162000</v>
      </c>
      <c r="N15276"/>
      <c r="O15276" t="s">
        <v>1362</v>
      </c>
      <c r="P15276" t="s">
        <v>8606</v>
      </c>
    </row>
    <row r="15277" spans="1:16" x14ac:dyDescent="0.25">
      <c r="A15277" t="s">
        <v>2</v>
      </c>
      <c r="B15277" t="s">
        <v>128</v>
      </c>
      <c r="C15277" t="s">
        <v>246</v>
      </c>
      <c r="D15277" t="s">
        <v>4756</v>
      </c>
      <c r="E15277" t="s">
        <v>59</v>
      </c>
      <c r="F15277" t="b">
        <v>0</v>
      </c>
      <c r="G15277" t="s">
        <v>65</v>
      </c>
      <c r="H15277" s="1">
        <v>46186.627812500003</v>
      </c>
      <c r="I15277" t="b">
        <v>0</v>
      </c>
      <c r="J15277" t="b">
        <v>1</v>
      </c>
      <c r="K15277" t="s">
        <v>41</v>
      </c>
      <c r="L15277" t="s">
        <v>60</v>
      </c>
      <c r="M15277">
        <v>95000</v>
      </c>
      <c r="N15277"/>
      <c r="O15277" t="s">
        <v>15603</v>
      </c>
      <c r="P15277" t="s">
        <v>27086</v>
      </c>
    </row>
    <row r="15278" spans="1:16" x14ac:dyDescent="0.25">
      <c r="A15278" t="s">
        <v>1</v>
      </c>
      <c r="B15278" t="s">
        <v>961</v>
      </c>
      <c r="C15278" t="s">
        <v>181</v>
      </c>
      <c r="D15278" t="s">
        <v>4526</v>
      </c>
      <c r="E15278" t="s">
        <v>59</v>
      </c>
      <c r="F15278" t="b">
        <v>0</v>
      </c>
      <c r="G15278" t="s">
        <v>89</v>
      </c>
      <c r="H15278" s="1">
        <v>46186.628912037027</v>
      </c>
      <c r="I15278" t="b">
        <v>0</v>
      </c>
      <c r="J15278" t="b">
        <v>1</v>
      </c>
      <c r="K15278" t="s">
        <v>41</v>
      </c>
      <c r="L15278" t="s">
        <v>60</v>
      </c>
      <c r="M15278">
        <v>147900</v>
      </c>
      <c r="N15278"/>
      <c r="O15278" t="s">
        <v>487</v>
      </c>
      <c r="P15278" t="s">
        <v>27087</v>
      </c>
    </row>
    <row r="15279" spans="1:16" x14ac:dyDescent="0.25">
      <c r="A15279" t="s">
        <v>6</v>
      </c>
      <c r="B15279" t="s">
        <v>27088</v>
      </c>
      <c r="C15279" t="s">
        <v>112</v>
      </c>
      <c r="D15279" t="s">
        <v>4756</v>
      </c>
      <c r="E15279" t="s">
        <v>59</v>
      </c>
      <c r="F15279" t="b">
        <v>0</v>
      </c>
      <c r="G15279" t="s">
        <v>65</v>
      </c>
      <c r="H15279" s="1">
        <v>46186.669409722221</v>
      </c>
      <c r="I15279" t="b">
        <v>0</v>
      </c>
      <c r="J15279" t="b">
        <v>1</v>
      </c>
      <c r="K15279" t="s">
        <v>41</v>
      </c>
      <c r="L15279" t="s">
        <v>60</v>
      </c>
      <c r="M15279">
        <v>236000</v>
      </c>
      <c r="N15279"/>
      <c r="O15279" t="s">
        <v>354</v>
      </c>
      <c r="P15279" t="s">
        <v>891</v>
      </c>
    </row>
    <row r="15280" spans="1:16" x14ac:dyDescent="0.25">
      <c r="A15280" t="s">
        <v>1</v>
      </c>
      <c r="B15280" t="s">
        <v>27089</v>
      </c>
      <c r="C15280" t="s">
        <v>81</v>
      </c>
      <c r="D15280" t="s">
        <v>4526</v>
      </c>
      <c r="E15280" t="s">
        <v>59</v>
      </c>
      <c r="F15280" t="b">
        <v>0</v>
      </c>
      <c r="G15280" t="s">
        <v>77</v>
      </c>
      <c r="H15280" s="1">
        <v>46186.670567129629</v>
      </c>
      <c r="I15280" t="b">
        <v>1</v>
      </c>
      <c r="J15280" t="b">
        <v>0</v>
      </c>
      <c r="K15280" t="s">
        <v>41</v>
      </c>
      <c r="L15280" t="s">
        <v>60</v>
      </c>
      <c r="M15280">
        <v>165000</v>
      </c>
      <c r="N15280"/>
      <c r="O15280" t="s">
        <v>12689</v>
      </c>
      <c r="P15280" t="s">
        <v>27090</v>
      </c>
    </row>
    <row r="15281" spans="1:16" x14ac:dyDescent="0.25">
      <c r="A15281" t="s">
        <v>0</v>
      </c>
      <c r="B15281" t="s">
        <v>27091</v>
      </c>
      <c r="C15281" t="s">
        <v>436</v>
      </c>
      <c r="D15281" t="s">
        <v>5349</v>
      </c>
      <c r="E15281" t="s">
        <v>59</v>
      </c>
      <c r="F15281" t="b">
        <v>0</v>
      </c>
      <c r="G15281" t="s">
        <v>41</v>
      </c>
      <c r="H15281" s="1">
        <v>46186.710960648154</v>
      </c>
      <c r="I15281" t="b">
        <v>0</v>
      </c>
      <c r="J15281" t="b">
        <v>1</v>
      </c>
      <c r="K15281" t="s">
        <v>41</v>
      </c>
      <c r="L15281" t="s">
        <v>60</v>
      </c>
      <c r="M15281">
        <v>161500</v>
      </c>
      <c r="N15281"/>
      <c r="O15281" t="s">
        <v>116</v>
      </c>
      <c r="P15281" t="s">
        <v>2567</v>
      </c>
    </row>
    <row r="15282" spans="1:16" x14ac:dyDescent="0.25">
      <c r="A15282" t="s">
        <v>5</v>
      </c>
      <c r="B15282" t="s">
        <v>27092</v>
      </c>
      <c r="C15282" t="s">
        <v>1894</v>
      </c>
      <c r="D15282" t="s">
        <v>4756</v>
      </c>
      <c r="E15282" t="s">
        <v>59</v>
      </c>
      <c r="F15282" t="b">
        <v>0</v>
      </c>
      <c r="G15282" t="s">
        <v>89</v>
      </c>
      <c r="H15282" s="1">
        <v>46186.712245370371</v>
      </c>
      <c r="I15282" t="b">
        <v>0</v>
      </c>
      <c r="J15282" t="b">
        <v>0</v>
      </c>
      <c r="K15282" t="s">
        <v>41</v>
      </c>
      <c r="L15282" t="s">
        <v>60</v>
      </c>
      <c r="M15282">
        <v>168800</v>
      </c>
      <c r="N15282"/>
      <c r="O15282" t="s">
        <v>321</v>
      </c>
      <c r="P15282" t="s">
        <v>27093</v>
      </c>
    </row>
    <row r="15283" spans="1:16" x14ac:dyDescent="0.25">
      <c r="A15283" t="s">
        <v>5</v>
      </c>
      <c r="B15283" t="s">
        <v>27094</v>
      </c>
      <c r="C15283" t="s">
        <v>422</v>
      </c>
      <c r="D15283" t="s">
        <v>4756</v>
      </c>
      <c r="E15283" t="s">
        <v>59</v>
      </c>
      <c r="F15283" t="b">
        <v>0</v>
      </c>
      <c r="G15283" t="s">
        <v>77</v>
      </c>
      <c r="H15283" s="1">
        <v>46186.712245370371</v>
      </c>
      <c r="I15283" t="b">
        <v>0</v>
      </c>
      <c r="J15283" t="b">
        <v>1</v>
      </c>
      <c r="K15283" t="s">
        <v>41</v>
      </c>
      <c r="L15283" t="s">
        <v>60</v>
      </c>
      <c r="M15283">
        <v>120000</v>
      </c>
      <c r="N15283"/>
      <c r="O15283" t="s">
        <v>27095</v>
      </c>
      <c r="P15283" t="s">
        <v>27096</v>
      </c>
    </row>
    <row r="15284" spans="1:16" x14ac:dyDescent="0.25">
      <c r="A15284" t="s">
        <v>1</v>
      </c>
      <c r="B15284" t="s">
        <v>27097</v>
      </c>
      <c r="C15284" t="s">
        <v>3180</v>
      </c>
      <c r="D15284" t="s">
        <v>4526</v>
      </c>
      <c r="E15284" t="s">
        <v>59</v>
      </c>
      <c r="F15284" t="b">
        <v>0</v>
      </c>
      <c r="G15284" t="s">
        <v>68</v>
      </c>
      <c r="H15284" s="1">
        <v>46186.795729166668</v>
      </c>
      <c r="I15284" t="b">
        <v>0</v>
      </c>
      <c r="J15284" t="b">
        <v>1</v>
      </c>
      <c r="K15284" t="s">
        <v>41</v>
      </c>
      <c r="L15284" t="s">
        <v>60</v>
      </c>
      <c r="M15284">
        <v>241000</v>
      </c>
      <c r="N15284"/>
      <c r="O15284" t="s">
        <v>27098</v>
      </c>
      <c r="P15284" t="s">
        <v>27099</v>
      </c>
    </row>
    <row r="15285" spans="1:16" x14ac:dyDescent="0.25">
      <c r="A15285" t="s">
        <v>0</v>
      </c>
      <c r="B15285" t="s">
        <v>0</v>
      </c>
      <c r="C15285" t="s">
        <v>13875</v>
      </c>
      <c r="D15285" t="s">
        <v>2360</v>
      </c>
      <c r="E15285" t="s">
        <v>59</v>
      </c>
      <c r="F15285" t="b">
        <v>0</v>
      </c>
      <c r="G15285" t="s">
        <v>89</v>
      </c>
      <c r="H15285" s="1">
        <v>46186.834687499999</v>
      </c>
      <c r="I15285" t="b">
        <v>1</v>
      </c>
      <c r="J15285" t="b">
        <v>1</v>
      </c>
      <c r="K15285" t="s">
        <v>41</v>
      </c>
      <c r="L15285" t="s">
        <v>74</v>
      </c>
      <c r="M15285"/>
      <c r="N15285">
        <v>21.5</v>
      </c>
      <c r="O15285" t="s">
        <v>27100</v>
      </c>
      <c r="P15285" t="s">
        <v>288</v>
      </c>
    </row>
    <row r="15286" spans="1:16" x14ac:dyDescent="0.25">
      <c r="A15286" t="s">
        <v>0</v>
      </c>
      <c r="B15286" t="s">
        <v>27101</v>
      </c>
      <c r="C15286" t="s">
        <v>612</v>
      </c>
      <c r="D15286" t="s">
        <v>4595</v>
      </c>
      <c r="E15286" t="s">
        <v>88</v>
      </c>
      <c r="F15286" t="b">
        <v>0</v>
      </c>
      <c r="G15286" t="s">
        <v>73</v>
      </c>
      <c r="H15286" s="1">
        <v>46187.001388888893</v>
      </c>
      <c r="I15286" t="b">
        <v>0</v>
      </c>
      <c r="J15286" t="b">
        <v>0</v>
      </c>
      <c r="K15286" t="s">
        <v>41</v>
      </c>
      <c r="L15286" t="s">
        <v>74</v>
      </c>
      <c r="M15286"/>
      <c r="N15286">
        <v>55</v>
      </c>
      <c r="O15286" t="s">
        <v>3715</v>
      </c>
    </row>
    <row r="15287" spans="1:16" x14ac:dyDescent="0.25">
      <c r="A15287" t="s">
        <v>3</v>
      </c>
      <c r="B15287" t="s">
        <v>27102</v>
      </c>
      <c r="C15287" t="s">
        <v>13</v>
      </c>
      <c r="D15287" t="s">
        <v>3761</v>
      </c>
      <c r="E15287" t="s">
        <v>59</v>
      </c>
      <c r="F15287" t="b">
        <v>0</v>
      </c>
      <c r="G15287" t="s">
        <v>13</v>
      </c>
      <c r="H15287" s="1">
        <v>46187.001655092587</v>
      </c>
      <c r="I15287" t="b">
        <v>1</v>
      </c>
      <c r="J15287" t="b">
        <v>0</v>
      </c>
      <c r="K15287" t="s">
        <v>13</v>
      </c>
      <c r="L15287" t="s">
        <v>60</v>
      </c>
      <c r="M15287">
        <v>72500</v>
      </c>
      <c r="N15287"/>
      <c r="O15287" t="s">
        <v>27103</v>
      </c>
      <c r="P15287" t="s">
        <v>3004</v>
      </c>
    </row>
    <row r="15288" spans="1:16" x14ac:dyDescent="0.25">
      <c r="A15288" t="s">
        <v>0</v>
      </c>
      <c r="B15288" t="s">
        <v>27104</v>
      </c>
      <c r="C15288" t="s">
        <v>172</v>
      </c>
      <c r="D15288" t="s">
        <v>27105</v>
      </c>
      <c r="E15288" t="s">
        <v>59</v>
      </c>
      <c r="F15288" t="b">
        <v>0</v>
      </c>
      <c r="G15288" t="s">
        <v>68</v>
      </c>
      <c r="H15288" s="1">
        <v>46187.00273148148</v>
      </c>
      <c r="I15288" t="b">
        <v>1</v>
      </c>
      <c r="J15288" t="b">
        <v>0</v>
      </c>
      <c r="K15288" t="s">
        <v>41</v>
      </c>
      <c r="L15288" t="s">
        <v>60</v>
      </c>
      <c r="M15288">
        <v>100000</v>
      </c>
      <c r="N15288"/>
      <c r="O15288" t="s">
        <v>27105</v>
      </c>
    </row>
    <row r="15289" spans="1:16" x14ac:dyDescent="0.25">
      <c r="A15289" t="s">
        <v>2</v>
      </c>
      <c r="B15289" t="s">
        <v>27106</v>
      </c>
      <c r="C15289" t="s">
        <v>41</v>
      </c>
      <c r="D15289" t="s">
        <v>27107</v>
      </c>
      <c r="E15289" t="s">
        <v>59</v>
      </c>
      <c r="F15289" t="b">
        <v>0</v>
      </c>
      <c r="G15289" t="s">
        <v>41</v>
      </c>
      <c r="H15289" s="1">
        <v>46187.003784722219</v>
      </c>
      <c r="I15289" t="b">
        <v>0</v>
      </c>
      <c r="J15289" t="b">
        <v>0</v>
      </c>
      <c r="K15289" t="s">
        <v>41</v>
      </c>
      <c r="L15289" t="s">
        <v>74</v>
      </c>
      <c r="M15289"/>
      <c r="N15289">
        <v>65</v>
      </c>
      <c r="O15289" t="s">
        <v>21393</v>
      </c>
      <c r="P15289" t="s">
        <v>3309</v>
      </c>
    </row>
    <row r="15290" spans="1:16" x14ac:dyDescent="0.25">
      <c r="A15290" t="s">
        <v>1</v>
      </c>
      <c r="B15290" t="s">
        <v>24458</v>
      </c>
      <c r="C15290" t="s">
        <v>249</v>
      </c>
      <c r="D15290" t="s">
        <v>4673</v>
      </c>
      <c r="E15290" t="s">
        <v>59</v>
      </c>
      <c r="F15290" t="b">
        <v>0</v>
      </c>
      <c r="G15290" t="s">
        <v>77</v>
      </c>
      <c r="H15290" s="1">
        <v>46187.003969907397</v>
      </c>
      <c r="I15290" t="b">
        <v>0</v>
      </c>
      <c r="J15290" t="b">
        <v>0</v>
      </c>
      <c r="K15290" t="s">
        <v>41</v>
      </c>
      <c r="L15290" t="s">
        <v>60</v>
      </c>
      <c r="M15290">
        <v>114400</v>
      </c>
      <c r="N15290"/>
      <c r="O15290" t="s">
        <v>8873</v>
      </c>
      <c r="P15290" t="s">
        <v>24459</v>
      </c>
    </row>
    <row r="15291" spans="1:16" x14ac:dyDescent="0.25">
      <c r="A15291" t="s">
        <v>2</v>
      </c>
      <c r="B15291" t="s">
        <v>27108</v>
      </c>
      <c r="C15291" t="s">
        <v>76</v>
      </c>
      <c r="D15291" t="s">
        <v>4526</v>
      </c>
      <c r="E15291" t="s">
        <v>59</v>
      </c>
      <c r="F15291" t="b">
        <v>1</v>
      </c>
      <c r="G15291" t="s">
        <v>65</v>
      </c>
      <c r="H15291" s="1">
        <v>46187.044409722221</v>
      </c>
      <c r="I15291" t="b">
        <v>0</v>
      </c>
      <c r="J15291" t="b">
        <v>0</v>
      </c>
      <c r="K15291" t="s">
        <v>41</v>
      </c>
      <c r="L15291" t="s">
        <v>60</v>
      </c>
      <c r="M15291">
        <v>103000</v>
      </c>
      <c r="N15291"/>
      <c r="O15291" t="s">
        <v>371</v>
      </c>
      <c r="P15291" t="s">
        <v>1462</v>
      </c>
    </row>
    <row r="15292" spans="1:16" x14ac:dyDescent="0.25">
      <c r="A15292" t="s">
        <v>1</v>
      </c>
      <c r="B15292" t="s">
        <v>1272</v>
      </c>
      <c r="C15292" t="s">
        <v>27109</v>
      </c>
      <c r="D15292" t="s">
        <v>4756</v>
      </c>
      <c r="E15292" t="s">
        <v>59</v>
      </c>
      <c r="F15292" t="b">
        <v>0</v>
      </c>
      <c r="G15292" t="s">
        <v>89</v>
      </c>
      <c r="H15292" s="1">
        <v>46187.129004629627</v>
      </c>
      <c r="I15292" t="b">
        <v>1</v>
      </c>
      <c r="J15292" t="b">
        <v>1</v>
      </c>
      <c r="K15292" t="s">
        <v>41</v>
      </c>
      <c r="L15292" t="s">
        <v>60</v>
      </c>
      <c r="M15292">
        <v>88400</v>
      </c>
      <c r="N15292"/>
      <c r="O15292" t="s">
        <v>2979</v>
      </c>
      <c r="P15292" t="s">
        <v>14496</v>
      </c>
    </row>
    <row r="15293" spans="1:16" x14ac:dyDescent="0.25">
      <c r="A15293" t="s">
        <v>1</v>
      </c>
      <c r="B15293" t="s">
        <v>27110</v>
      </c>
      <c r="C15293" t="s">
        <v>19273</v>
      </c>
      <c r="D15293" t="s">
        <v>4587</v>
      </c>
      <c r="E15293" t="s">
        <v>59</v>
      </c>
      <c r="F15293" t="b">
        <v>0</v>
      </c>
      <c r="G15293" t="s">
        <v>65</v>
      </c>
      <c r="H15293" s="1">
        <v>46187.213472222233</v>
      </c>
      <c r="I15293" t="b">
        <v>0</v>
      </c>
      <c r="J15293" t="b">
        <v>1</v>
      </c>
      <c r="K15293" t="s">
        <v>41</v>
      </c>
      <c r="L15293" t="s">
        <v>60</v>
      </c>
      <c r="M15293">
        <v>294000</v>
      </c>
      <c r="N15293"/>
      <c r="O15293" t="s">
        <v>8175</v>
      </c>
      <c r="P15293" t="s">
        <v>27111</v>
      </c>
    </row>
    <row r="15294" spans="1:16" x14ac:dyDescent="0.25">
      <c r="A15294" t="s">
        <v>0</v>
      </c>
      <c r="B15294" t="s">
        <v>2380</v>
      </c>
      <c r="C15294" t="s">
        <v>304</v>
      </c>
      <c r="D15294" t="s">
        <v>4526</v>
      </c>
      <c r="E15294" t="s">
        <v>59</v>
      </c>
      <c r="F15294" t="b">
        <v>0</v>
      </c>
      <c r="G15294" t="s">
        <v>77</v>
      </c>
      <c r="H15294" s="1">
        <v>46187.252141203702</v>
      </c>
      <c r="I15294" t="b">
        <v>0</v>
      </c>
      <c r="J15294" t="b">
        <v>1</v>
      </c>
      <c r="K15294" t="s">
        <v>41</v>
      </c>
      <c r="L15294" t="s">
        <v>60</v>
      </c>
      <c r="M15294">
        <v>72800</v>
      </c>
      <c r="N15294"/>
      <c r="O15294" t="s">
        <v>3481</v>
      </c>
      <c r="P15294" t="s">
        <v>27112</v>
      </c>
    </row>
    <row r="15295" spans="1:16" x14ac:dyDescent="0.25">
      <c r="A15295" t="s">
        <v>4</v>
      </c>
      <c r="B15295" t="s">
        <v>3430</v>
      </c>
      <c r="C15295" t="s">
        <v>3253</v>
      </c>
      <c r="D15295" t="s">
        <v>4526</v>
      </c>
      <c r="E15295" t="s">
        <v>59</v>
      </c>
      <c r="F15295" t="b">
        <v>0</v>
      </c>
      <c r="G15295" t="s">
        <v>65</v>
      </c>
      <c r="H15295" s="1">
        <v>46187.252141203702</v>
      </c>
      <c r="I15295" t="b">
        <v>0</v>
      </c>
      <c r="J15295" t="b">
        <v>0</v>
      </c>
      <c r="K15295" t="s">
        <v>41</v>
      </c>
      <c r="L15295" t="s">
        <v>60</v>
      </c>
      <c r="M15295">
        <v>85000</v>
      </c>
      <c r="N15295"/>
      <c r="O15295" t="s">
        <v>15554</v>
      </c>
      <c r="P15295" t="s">
        <v>27113</v>
      </c>
    </row>
    <row r="15296" spans="1:16" x14ac:dyDescent="0.25">
      <c r="A15296" t="s">
        <v>2</v>
      </c>
      <c r="B15296" t="s">
        <v>27114</v>
      </c>
      <c r="C15296" t="s">
        <v>1265</v>
      </c>
      <c r="D15296" t="s">
        <v>16554</v>
      </c>
      <c r="E15296" t="s">
        <v>59</v>
      </c>
      <c r="F15296" t="b">
        <v>0</v>
      </c>
      <c r="G15296" t="s">
        <v>31</v>
      </c>
      <c r="H15296" s="1">
        <v>46187.254629629628</v>
      </c>
      <c r="I15296" t="b">
        <v>0</v>
      </c>
      <c r="J15296" t="b">
        <v>0</v>
      </c>
      <c r="K15296" t="s">
        <v>31</v>
      </c>
      <c r="L15296" t="s">
        <v>60</v>
      </c>
      <c r="M15296">
        <v>1</v>
      </c>
      <c r="N15296"/>
      <c r="O15296" t="s">
        <v>27115</v>
      </c>
    </row>
    <row r="15297" spans="1:16" x14ac:dyDescent="0.25">
      <c r="A15297" t="s">
        <v>0</v>
      </c>
      <c r="B15297" t="s">
        <v>27116</v>
      </c>
      <c r="C15297" t="s">
        <v>1384</v>
      </c>
      <c r="D15297" t="s">
        <v>4526</v>
      </c>
      <c r="E15297" t="s">
        <v>59</v>
      </c>
      <c r="F15297" t="b">
        <v>0</v>
      </c>
      <c r="G15297" t="s">
        <v>77</v>
      </c>
      <c r="H15297" s="1">
        <v>46187.335474537038</v>
      </c>
      <c r="I15297" t="b">
        <v>0</v>
      </c>
      <c r="J15297" t="b">
        <v>0</v>
      </c>
      <c r="K15297" t="s">
        <v>41</v>
      </c>
      <c r="L15297" t="s">
        <v>74</v>
      </c>
      <c r="M15297"/>
      <c r="N15297">
        <v>56.935000000000002</v>
      </c>
      <c r="O15297" t="s">
        <v>27117</v>
      </c>
    </row>
    <row r="15298" spans="1:16" x14ac:dyDescent="0.25">
      <c r="A15298" t="s">
        <v>1</v>
      </c>
      <c r="B15298" t="s">
        <v>905</v>
      </c>
      <c r="C15298" t="s">
        <v>543</v>
      </c>
      <c r="D15298" t="s">
        <v>4346</v>
      </c>
      <c r="E15298" t="s">
        <v>59</v>
      </c>
      <c r="F15298" t="b">
        <v>0</v>
      </c>
      <c r="G15298" t="s">
        <v>77</v>
      </c>
      <c r="H15298" s="1">
        <v>46187.338460648149</v>
      </c>
      <c r="I15298" t="b">
        <v>1</v>
      </c>
      <c r="J15298" t="b">
        <v>0</v>
      </c>
      <c r="K15298" t="s">
        <v>41</v>
      </c>
      <c r="L15298" t="s">
        <v>60</v>
      </c>
      <c r="M15298">
        <v>125000</v>
      </c>
      <c r="N15298"/>
      <c r="O15298" t="s">
        <v>2309</v>
      </c>
      <c r="P15298" t="s">
        <v>6545</v>
      </c>
    </row>
    <row r="15299" spans="1:16" x14ac:dyDescent="0.25">
      <c r="A15299" t="s">
        <v>2</v>
      </c>
      <c r="B15299" t="s">
        <v>851</v>
      </c>
      <c r="C15299" t="s">
        <v>427</v>
      </c>
      <c r="D15299" t="s">
        <v>4756</v>
      </c>
      <c r="E15299" t="s">
        <v>59</v>
      </c>
      <c r="F15299" t="b">
        <v>0</v>
      </c>
      <c r="G15299" t="s">
        <v>65</v>
      </c>
      <c r="H15299" s="1">
        <v>46187.377141203702</v>
      </c>
      <c r="I15299" t="b">
        <v>0</v>
      </c>
      <c r="J15299" t="b">
        <v>1</v>
      </c>
      <c r="K15299" t="s">
        <v>41</v>
      </c>
      <c r="L15299" t="s">
        <v>60</v>
      </c>
      <c r="M15299">
        <v>142000</v>
      </c>
      <c r="N15299"/>
      <c r="O15299" t="s">
        <v>1199</v>
      </c>
      <c r="P15299" t="s">
        <v>2392</v>
      </c>
    </row>
    <row r="15300" spans="1:16" x14ac:dyDescent="0.25">
      <c r="A15300" t="s">
        <v>6</v>
      </c>
      <c r="B15300" t="s">
        <v>6</v>
      </c>
      <c r="C15300" t="s">
        <v>690</v>
      </c>
      <c r="D15300" t="s">
        <v>2360</v>
      </c>
      <c r="E15300" t="s">
        <v>72</v>
      </c>
      <c r="F15300" t="b">
        <v>0</v>
      </c>
      <c r="G15300" t="s">
        <v>77</v>
      </c>
      <c r="H15300" s="1">
        <v>46187.420439814807</v>
      </c>
      <c r="I15300" t="b">
        <v>0</v>
      </c>
      <c r="J15300" t="b">
        <v>1</v>
      </c>
      <c r="K15300" t="s">
        <v>41</v>
      </c>
      <c r="L15300" t="s">
        <v>60</v>
      </c>
      <c r="M15300">
        <v>175500</v>
      </c>
      <c r="N15300"/>
      <c r="O15300" t="s">
        <v>424</v>
      </c>
      <c r="P15300" t="s">
        <v>4581</v>
      </c>
    </row>
    <row r="15301" spans="1:16" x14ac:dyDescent="0.25">
      <c r="A15301" t="s">
        <v>1</v>
      </c>
      <c r="B15301" t="s">
        <v>3069</v>
      </c>
      <c r="C15301" t="s">
        <v>1379</v>
      </c>
      <c r="D15301" t="s">
        <v>2360</v>
      </c>
      <c r="E15301" t="s">
        <v>59</v>
      </c>
      <c r="F15301" t="b">
        <v>0</v>
      </c>
      <c r="G15301" t="s">
        <v>77</v>
      </c>
      <c r="H15301" s="1">
        <v>46187.4218287037</v>
      </c>
      <c r="I15301" t="b">
        <v>0</v>
      </c>
      <c r="J15301" t="b">
        <v>0</v>
      </c>
      <c r="K15301" t="s">
        <v>41</v>
      </c>
      <c r="L15301" t="s">
        <v>60</v>
      </c>
      <c r="M15301">
        <v>84050</v>
      </c>
      <c r="N15301"/>
      <c r="O15301" t="s">
        <v>2795</v>
      </c>
      <c r="P15301" t="s">
        <v>27118</v>
      </c>
    </row>
    <row r="15302" spans="1:16" x14ac:dyDescent="0.25">
      <c r="A15302" t="s">
        <v>1</v>
      </c>
      <c r="B15302" t="s">
        <v>16898</v>
      </c>
      <c r="C15302" t="s">
        <v>76</v>
      </c>
      <c r="D15302" t="s">
        <v>4630</v>
      </c>
      <c r="E15302" t="s">
        <v>59</v>
      </c>
      <c r="F15302" t="b">
        <v>1</v>
      </c>
      <c r="G15302" t="s">
        <v>68</v>
      </c>
      <c r="H15302" s="1">
        <v>46187.4218287037</v>
      </c>
      <c r="I15302" t="b">
        <v>0</v>
      </c>
      <c r="J15302" t="b">
        <v>1</v>
      </c>
      <c r="K15302" t="s">
        <v>41</v>
      </c>
      <c r="L15302" t="s">
        <v>60</v>
      </c>
      <c r="M15302">
        <v>193000</v>
      </c>
      <c r="N15302"/>
      <c r="O15302" t="s">
        <v>3893</v>
      </c>
      <c r="P15302" t="s">
        <v>18835</v>
      </c>
    </row>
    <row r="15303" spans="1:16" x14ac:dyDescent="0.25">
      <c r="A15303" t="s">
        <v>8</v>
      </c>
      <c r="B15303" t="s">
        <v>27119</v>
      </c>
      <c r="C15303" t="s">
        <v>5258</v>
      </c>
      <c r="D15303" t="s">
        <v>4587</v>
      </c>
      <c r="E15303" t="s">
        <v>59</v>
      </c>
      <c r="F15303" t="b">
        <v>0</v>
      </c>
      <c r="G15303" t="s">
        <v>40</v>
      </c>
      <c r="H15303" s="1">
        <v>46187.548333333332</v>
      </c>
      <c r="I15303" t="b">
        <v>0</v>
      </c>
      <c r="J15303" t="b">
        <v>0</v>
      </c>
      <c r="K15303" t="s">
        <v>40</v>
      </c>
      <c r="L15303" t="s">
        <v>60</v>
      </c>
      <c r="M15303">
        <v>48405</v>
      </c>
      <c r="N15303"/>
      <c r="O15303" t="s">
        <v>27120</v>
      </c>
    </row>
    <row r="15304" spans="1:16" x14ac:dyDescent="0.25">
      <c r="A15304" t="s">
        <v>1</v>
      </c>
      <c r="B15304" t="s">
        <v>27121</v>
      </c>
      <c r="C15304" t="s">
        <v>76</v>
      </c>
      <c r="D15304" t="s">
        <v>4346</v>
      </c>
      <c r="E15304" t="s">
        <v>132</v>
      </c>
      <c r="F15304" t="b">
        <v>1</v>
      </c>
      <c r="G15304" t="s">
        <v>77</v>
      </c>
      <c r="H15304" s="1">
        <v>46187.588460648149</v>
      </c>
      <c r="I15304" t="b">
        <v>1</v>
      </c>
      <c r="J15304" t="b">
        <v>1</v>
      </c>
      <c r="K15304" t="s">
        <v>41</v>
      </c>
      <c r="L15304" t="s">
        <v>74</v>
      </c>
      <c r="M15304"/>
      <c r="N15304">
        <v>60</v>
      </c>
      <c r="O15304" t="s">
        <v>2075</v>
      </c>
      <c r="P15304" t="s">
        <v>3531</v>
      </c>
    </row>
    <row r="15305" spans="1:16" x14ac:dyDescent="0.25">
      <c r="A15305" t="s">
        <v>5</v>
      </c>
      <c r="B15305" t="s">
        <v>27122</v>
      </c>
      <c r="C15305" t="s">
        <v>5258</v>
      </c>
      <c r="D15305" t="s">
        <v>4587</v>
      </c>
      <c r="E15305" t="s">
        <v>59</v>
      </c>
      <c r="F15305" t="b">
        <v>0</v>
      </c>
      <c r="G15305" t="s">
        <v>40</v>
      </c>
      <c r="H15305" s="1">
        <v>46187.589965277781</v>
      </c>
      <c r="I15305" t="b">
        <v>1</v>
      </c>
      <c r="J15305" t="b">
        <v>0</v>
      </c>
      <c r="K15305" t="s">
        <v>40</v>
      </c>
      <c r="L15305" t="s">
        <v>60</v>
      </c>
      <c r="M15305">
        <v>60715</v>
      </c>
      <c r="N15305"/>
      <c r="O15305" t="s">
        <v>27120</v>
      </c>
    </row>
    <row r="15306" spans="1:16" x14ac:dyDescent="0.25">
      <c r="A15306" t="s">
        <v>2</v>
      </c>
      <c r="B15306" t="s">
        <v>27123</v>
      </c>
      <c r="C15306" t="s">
        <v>76</v>
      </c>
      <c r="D15306" t="s">
        <v>4346</v>
      </c>
      <c r="E15306" t="s">
        <v>59</v>
      </c>
      <c r="F15306" t="b">
        <v>1</v>
      </c>
      <c r="G15306" t="s">
        <v>41</v>
      </c>
      <c r="H15306" s="1">
        <v>46187.63</v>
      </c>
      <c r="I15306" t="b">
        <v>0</v>
      </c>
      <c r="J15306" t="b">
        <v>0</v>
      </c>
      <c r="K15306" t="s">
        <v>41</v>
      </c>
      <c r="L15306" t="s">
        <v>60</v>
      </c>
      <c r="M15306">
        <v>80000</v>
      </c>
      <c r="N15306"/>
      <c r="O15306" t="s">
        <v>27124</v>
      </c>
      <c r="P15306" t="s">
        <v>27125</v>
      </c>
    </row>
    <row r="15307" spans="1:16" x14ac:dyDescent="0.25">
      <c r="A15307" t="s">
        <v>0</v>
      </c>
      <c r="B15307" t="s">
        <v>3980</v>
      </c>
      <c r="C15307" t="s">
        <v>998</v>
      </c>
      <c r="D15307" t="s">
        <v>4526</v>
      </c>
      <c r="E15307" t="s">
        <v>59</v>
      </c>
      <c r="F15307" t="b">
        <v>0</v>
      </c>
      <c r="G15307" t="s">
        <v>65</v>
      </c>
      <c r="H15307" s="1">
        <v>46187.668807870366</v>
      </c>
      <c r="I15307" t="b">
        <v>0</v>
      </c>
      <c r="J15307" t="b">
        <v>0</v>
      </c>
      <c r="K15307" t="s">
        <v>41</v>
      </c>
      <c r="L15307" t="s">
        <v>60</v>
      </c>
      <c r="M15307">
        <v>90000</v>
      </c>
      <c r="N15307"/>
      <c r="O15307" t="s">
        <v>27126</v>
      </c>
      <c r="P15307" t="s">
        <v>11470</v>
      </c>
    </row>
    <row r="15308" spans="1:16" x14ac:dyDescent="0.25">
      <c r="A15308" t="s">
        <v>6</v>
      </c>
      <c r="B15308" t="s">
        <v>27127</v>
      </c>
      <c r="C15308" t="s">
        <v>27128</v>
      </c>
      <c r="D15308" t="s">
        <v>16554</v>
      </c>
      <c r="E15308" t="s">
        <v>59</v>
      </c>
      <c r="F15308" t="b">
        <v>0</v>
      </c>
      <c r="G15308" t="s">
        <v>31</v>
      </c>
      <c r="H15308" s="1">
        <v>46187.671296296299</v>
      </c>
      <c r="I15308" t="b">
        <v>0</v>
      </c>
      <c r="J15308" t="b">
        <v>0</v>
      </c>
      <c r="K15308" t="s">
        <v>31</v>
      </c>
      <c r="L15308" t="s">
        <v>60</v>
      </c>
      <c r="M15308">
        <v>1</v>
      </c>
      <c r="N15308"/>
      <c r="O15308" t="s">
        <v>27129</v>
      </c>
      <c r="P15308" t="s">
        <v>85</v>
      </c>
    </row>
    <row r="15309" spans="1:16" x14ac:dyDescent="0.25">
      <c r="A15309" t="s">
        <v>7</v>
      </c>
      <c r="B15309" t="s">
        <v>4205</v>
      </c>
      <c r="C15309" t="s">
        <v>413</v>
      </c>
      <c r="D15309" t="s">
        <v>16554</v>
      </c>
      <c r="E15309" t="s">
        <v>59</v>
      </c>
      <c r="F15309" t="b">
        <v>0</v>
      </c>
      <c r="G15309" t="s">
        <v>31</v>
      </c>
      <c r="H15309" s="1">
        <v>46187.671296296299</v>
      </c>
      <c r="I15309" t="b">
        <v>0</v>
      </c>
      <c r="J15309" t="b">
        <v>0</v>
      </c>
      <c r="K15309" t="s">
        <v>31</v>
      </c>
      <c r="L15309" t="s">
        <v>60</v>
      </c>
      <c r="M15309">
        <v>800000</v>
      </c>
      <c r="N15309"/>
      <c r="O15309" t="s">
        <v>27130</v>
      </c>
      <c r="P15309" t="s">
        <v>85</v>
      </c>
    </row>
    <row r="15310" spans="1:16" x14ac:dyDescent="0.25">
      <c r="A15310" t="s">
        <v>4</v>
      </c>
      <c r="B15310" t="s">
        <v>27131</v>
      </c>
      <c r="C15310" t="s">
        <v>1488</v>
      </c>
      <c r="D15310" t="s">
        <v>16554</v>
      </c>
      <c r="E15310" t="s">
        <v>59</v>
      </c>
      <c r="F15310" t="b">
        <v>0</v>
      </c>
      <c r="G15310" t="s">
        <v>31</v>
      </c>
      <c r="H15310" s="1">
        <v>46187.671296296299</v>
      </c>
      <c r="I15310" t="b">
        <v>1</v>
      </c>
      <c r="J15310" t="b">
        <v>0</v>
      </c>
      <c r="K15310" t="s">
        <v>31</v>
      </c>
      <c r="L15310" t="s">
        <v>60</v>
      </c>
      <c r="M15310">
        <v>600000</v>
      </c>
      <c r="N15310"/>
      <c r="O15310" t="s">
        <v>27132</v>
      </c>
    </row>
    <row r="15311" spans="1:16" x14ac:dyDescent="0.25">
      <c r="A15311" t="s">
        <v>2</v>
      </c>
      <c r="B15311" t="s">
        <v>191</v>
      </c>
      <c r="C15311" t="s">
        <v>22469</v>
      </c>
      <c r="D15311" t="s">
        <v>16554</v>
      </c>
      <c r="E15311" t="s">
        <v>59</v>
      </c>
      <c r="F15311" t="b">
        <v>0</v>
      </c>
      <c r="G15311" t="s">
        <v>31</v>
      </c>
      <c r="H15311" s="1">
        <v>46187.671296296299</v>
      </c>
      <c r="I15311" t="b">
        <v>0</v>
      </c>
      <c r="J15311" t="b">
        <v>0</v>
      </c>
      <c r="K15311" t="s">
        <v>31</v>
      </c>
      <c r="L15311" t="s">
        <v>60</v>
      </c>
      <c r="M15311">
        <v>1</v>
      </c>
      <c r="N15311"/>
      <c r="O15311" t="s">
        <v>27133</v>
      </c>
      <c r="P15311" t="s">
        <v>27134</v>
      </c>
    </row>
    <row r="15312" spans="1:16" x14ac:dyDescent="0.25">
      <c r="A15312" t="s">
        <v>1</v>
      </c>
      <c r="B15312" t="s">
        <v>27135</v>
      </c>
      <c r="C15312" t="s">
        <v>583</v>
      </c>
      <c r="D15312" t="s">
        <v>4526</v>
      </c>
      <c r="E15312" t="s">
        <v>59</v>
      </c>
      <c r="F15312" t="b">
        <v>0</v>
      </c>
      <c r="G15312" t="s">
        <v>77</v>
      </c>
      <c r="H15312" s="1">
        <v>46187.6718287037</v>
      </c>
      <c r="I15312" t="b">
        <v>0</v>
      </c>
      <c r="J15312" t="b">
        <v>1</v>
      </c>
      <c r="K15312" t="s">
        <v>41</v>
      </c>
      <c r="L15312" t="s">
        <v>60</v>
      </c>
      <c r="M15312">
        <v>158000</v>
      </c>
      <c r="N15312"/>
      <c r="O15312" t="s">
        <v>4052</v>
      </c>
    </row>
    <row r="15313" spans="1:16" x14ac:dyDescent="0.25">
      <c r="A15313" t="s">
        <v>1</v>
      </c>
      <c r="B15313" t="s">
        <v>27136</v>
      </c>
      <c r="C15313" t="s">
        <v>1070</v>
      </c>
      <c r="D15313" t="s">
        <v>4526</v>
      </c>
      <c r="E15313" t="s">
        <v>59</v>
      </c>
      <c r="F15313" t="b">
        <v>0</v>
      </c>
      <c r="G15313" t="s">
        <v>73</v>
      </c>
      <c r="H15313" s="1">
        <v>46187.672037037039</v>
      </c>
      <c r="I15313" t="b">
        <v>0</v>
      </c>
      <c r="J15313" t="b">
        <v>1</v>
      </c>
      <c r="K15313" t="s">
        <v>41</v>
      </c>
      <c r="L15313" t="s">
        <v>60</v>
      </c>
      <c r="M15313">
        <v>153675</v>
      </c>
      <c r="N15313"/>
      <c r="O15313" t="s">
        <v>4052</v>
      </c>
    </row>
    <row r="15314" spans="1:16" x14ac:dyDescent="0.25">
      <c r="A15314" t="s">
        <v>0</v>
      </c>
      <c r="B15314" t="s">
        <v>27137</v>
      </c>
      <c r="C15314" t="s">
        <v>4666</v>
      </c>
      <c r="D15314" t="s">
        <v>27138</v>
      </c>
      <c r="E15314" t="s">
        <v>59</v>
      </c>
      <c r="F15314" t="b">
        <v>0</v>
      </c>
      <c r="G15314" t="s">
        <v>4666</v>
      </c>
      <c r="H15314" s="1">
        <v>46187.711574074077</v>
      </c>
      <c r="I15314" t="b">
        <v>0</v>
      </c>
      <c r="J15314" t="b">
        <v>0</v>
      </c>
      <c r="K15314" t="s">
        <v>4666</v>
      </c>
      <c r="L15314" t="s">
        <v>60</v>
      </c>
      <c r="M15314">
        <v>105000</v>
      </c>
      <c r="N15314"/>
      <c r="O15314" t="s">
        <v>27139</v>
      </c>
    </row>
    <row r="15315" spans="1:16" x14ac:dyDescent="0.25">
      <c r="A15315" t="s">
        <v>0</v>
      </c>
      <c r="B15315" t="s">
        <v>4159</v>
      </c>
      <c r="C15315" t="s">
        <v>27140</v>
      </c>
      <c r="D15315" t="s">
        <v>4569</v>
      </c>
      <c r="E15315" t="s">
        <v>59</v>
      </c>
      <c r="F15315" t="b">
        <v>0</v>
      </c>
      <c r="G15315" t="s">
        <v>77</v>
      </c>
      <c r="H15315" s="1">
        <v>46187.793807870366</v>
      </c>
      <c r="I15315" t="b">
        <v>1</v>
      </c>
      <c r="J15315" t="b">
        <v>1</v>
      </c>
      <c r="K15315" t="s">
        <v>41</v>
      </c>
      <c r="L15315" t="s">
        <v>74</v>
      </c>
      <c r="M15315"/>
      <c r="N15315">
        <v>28</v>
      </c>
      <c r="O15315" t="s">
        <v>299</v>
      </c>
      <c r="P15315" t="s">
        <v>146</v>
      </c>
    </row>
    <row r="15316" spans="1:16" x14ac:dyDescent="0.25">
      <c r="A15316" t="s">
        <v>1</v>
      </c>
      <c r="B15316" t="s">
        <v>27141</v>
      </c>
      <c r="C15316" t="s">
        <v>1445</v>
      </c>
      <c r="D15316" t="s">
        <v>4630</v>
      </c>
      <c r="E15316" t="s">
        <v>59</v>
      </c>
      <c r="F15316" t="b">
        <v>0</v>
      </c>
      <c r="G15316" t="s">
        <v>77</v>
      </c>
      <c r="H15316" s="1">
        <v>46187.880127314813</v>
      </c>
      <c r="I15316" t="b">
        <v>0</v>
      </c>
      <c r="J15316" t="b">
        <v>0</v>
      </c>
      <c r="K15316" t="s">
        <v>41</v>
      </c>
      <c r="L15316" t="s">
        <v>60</v>
      </c>
      <c r="M15316">
        <v>111000</v>
      </c>
      <c r="N15316"/>
      <c r="O15316" t="s">
        <v>18691</v>
      </c>
      <c r="P15316" t="s">
        <v>18692</v>
      </c>
    </row>
    <row r="15317" spans="1:16" x14ac:dyDescent="0.25">
      <c r="A15317" t="s">
        <v>0</v>
      </c>
      <c r="B15317" t="s">
        <v>27142</v>
      </c>
      <c r="C15317" t="s">
        <v>190</v>
      </c>
      <c r="D15317" t="s">
        <v>4526</v>
      </c>
      <c r="E15317" t="s">
        <v>59</v>
      </c>
      <c r="F15317" t="b">
        <v>0</v>
      </c>
      <c r="G15317" t="s">
        <v>73</v>
      </c>
      <c r="H15317" s="1">
        <v>46188.002164351848</v>
      </c>
      <c r="I15317" t="b">
        <v>0</v>
      </c>
      <c r="J15317" t="b">
        <v>0</v>
      </c>
      <c r="K15317" t="s">
        <v>41</v>
      </c>
      <c r="L15317" t="s">
        <v>60</v>
      </c>
      <c r="M15317">
        <v>90000</v>
      </c>
      <c r="N15317"/>
      <c r="O15317" t="s">
        <v>362</v>
      </c>
      <c r="P15317" t="s">
        <v>325</v>
      </c>
    </row>
    <row r="15318" spans="1:16" x14ac:dyDescent="0.25">
      <c r="A15318" t="s">
        <v>6</v>
      </c>
      <c r="B15318" t="s">
        <v>27143</v>
      </c>
      <c r="C15318" t="s">
        <v>76</v>
      </c>
      <c r="D15318" t="s">
        <v>4526</v>
      </c>
      <c r="E15318" t="s">
        <v>59</v>
      </c>
      <c r="F15318" t="b">
        <v>1</v>
      </c>
      <c r="G15318" t="s">
        <v>68</v>
      </c>
      <c r="H15318" s="1">
        <v>46188.00377314815</v>
      </c>
      <c r="I15318" t="b">
        <v>0</v>
      </c>
      <c r="J15318" t="b">
        <v>1</v>
      </c>
      <c r="K15318" t="s">
        <v>41</v>
      </c>
      <c r="L15318" t="s">
        <v>60</v>
      </c>
      <c r="M15318">
        <v>165000</v>
      </c>
      <c r="N15318"/>
      <c r="O15318" t="s">
        <v>25239</v>
      </c>
      <c r="P15318" t="s">
        <v>27144</v>
      </c>
    </row>
    <row r="15319" spans="1:16" x14ac:dyDescent="0.25">
      <c r="A15319" t="s">
        <v>8</v>
      </c>
      <c r="B15319" t="s">
        <v>27145</v>
      </c>
      <c r="C15319" t="s">
        <v>190</v>
      </c>
      <c r="D15319" t="s">
        <v>2360</v>
      </c>
      <c r="E15319" t="s">
        <v>59</v>
      </c>
      <c r="F15319" t="b">
        <v>0</v>
      </c>
      <c r="G15319" t="s">
        <v>68</v>
      </c>
      <c r="H15319" s="1">
        <v>46188.130196759259</v>
      </c>
      <c r="I15319" t="b">
        <v>0</v>
      </c>
      <c r="J15319" t="b">
        <v>1</v>
      </c>
      <c r="K15319" t="s">
        <v>41</v>
      </c>
      <c r="L15319" t="s">
        <v>60</v>
      </c>
      <c r="M15319">
        <v>172500</v>
      </c>
      <c r="N15319"/>
      <c r="O15319" t="s">
        <v>27146</v>
      </c>
      <c r="P15319" t="s">
        <v>27147</v>
      </c>
    </row>
    <row r="15320" spans="1:16" x14ac:dyDescent="0.25">
      <c r="A15320" t="s">
        <v>5</v>
      </c>
      <c r="B15320" t="s">
        <v>27148</v>
      </c>
      <c r="C15320" t="s">
        <v>27149</v>
      </c>
      <c r="D15320" t="s">
        <v>9016</v>
      </c>
      <c r="E15320" t="s">
        <v>59</v>
      </c>
      <c r="F15320" t="b">
        <v>0</v>
      </c>
      <c r="G15320" t="s">
        <v>89</v>
      </c>
      <c r="H15320" s="1">
        <v>46188.254745370366</v>
      </c>
      <c r="I15320" t="b">
        <v>0</v>
      </c>
      <c r="J15320" t="b">
        <v>0</v>
      </c>
      <c r="K15320" t="s">
        <v>41</v>
      </c>
      <c r="L15320" t="s">
        <v>60</v>
      </c>
      <c r="M15320">
        <v>135000</v>
      </c>
      <c r="N15320"/>
      <c r="O15320" t="s">
        <v>3660</v>
      </c>
      <c r="P15320" t="s">
        <v>1405</v>
      </c>
    </row>
    <row r="15321" spans="1:16" x14ac:dyDescent="0.25">
      <c r="A15321" t="s">
        <v>1</v>
      </c>
      <c r="B15321" t="s">
        <v>27150</v>
      </c>
      <c r="C15321" t="s">
        <v>13767</v>
      </c>
      <c r="D15321" t="s">
        <v>4346</v>
      </c>
      <c r="E15321" t="s">
        <v>59</v>
      </c>
      <c r="F15321" t="b">
        <v>0</v>
      </c>
      <c r="G15321" t="s">
        <v>19</v>
      </c>
      <c r="H15321" s="1">
        <v>46188.255671296298</v>
      </c>
      <c r="I15321" t="b">
        <v>1</v>
      </c>
      <c r="J15321" t="b">
        <v>0</v>
      </c>
      <c r="K15321" t="s">
        <v>19</v>
      </c>
      <c r="L15321" t="s">
        <v>60</v>
      </c>
      <c r="M15321">
        <v>1250000</v>
      </c>
      <c r="N15321"/>
      <c r="O15321" t="s">
        <v>27151</v>
      </c>
      <c r="P15321" t="s">
        <v>27152</v>
      </c>
    </row>
    <row r="15322" spans="1:16" x14ac:dyDescent="0.25">
      <c r="A15322" t="s">
        <v>1</v>
      </c>
      <c r="B15322" t="s">
        <v>27153</v>
      </c>
      <c r="C15322" t="s">
        <v>930</v>
      </c>
      <c r="D15322" t="s">
        <v>24507</v>
      </c>
      <c r="E15322" t="s">
        <v>59</v>
      </c>
      <c r="F15322" t="b">
        <v>0</v>
      </c>
      <c r="G15322" t="s">
        <v>19</v>
      </c>
      <c r="H15322" s="1">
        <v>46188.29724537037</v>
      </c>
      <c r="I15322" t="b">
        <v>1</v>
      </c>
      <c r="J15322" t="b">
        <v>0</v>
      </c>
      <c r="K15322" t="s">
        <v>19</v>
      </c>
      <c r="L15322" t="s">
        <v>60</v>
      </c>
      <c r="M15322">
        <v>1250000</v>
      </c>
      <c r="N15322"/>
      <c r="O15322" t="s">
        <v>27151</v>
      </c>
      <c r="P15322" t="s">
        <v>1299</v>
      </c>
    </row>
    <row r="15323" spans="1:16" x14ac:dyDescent="0.25">
      <c r="A15323" t="s">
        <v>1</v>
      </c>
      <c r="B15323" t="s">
        <v>27153</v>
      </c>
      <c r="C15323" t="s">
        <v>5215</v>
      </c>
      <c r="D15323" t="s">
        <v>4346</v>
      </c>
      <c r="E15323" t="s">
        <v>59</v>
      </c>
      <c r="F15323" t="b">
        <v>0</v>
      </c>
      <c r="G15323" t="s">
        <v>19</v>
      </c>
      <c r="H15323" s="1">
        <v>46188.29724537037</v>
      </c>
      <c r="I15323" t="b">
        <v>1</v>
      </c>
      <c r="J15323" t="b">
        <v>0</v>
      </c>
      <c r="K15323" t="s">
        <v>19</v>
      </c>
      <c r="L15323" t="s">
        <v>60</v>
      </c>
      <c r="M15323">
        <v>1250000</v>
      </c>
      <c r="N15323"/>
      <c r="O15323" t="s">
        <v>27151</v>
      </c>
      <c r="P15323" t="s">
        <v>27154</v>
      </c>
    </row>
    <row r="15324" spans="1:16" x14ac:dyDescent="0.25">
      <c r="A15324" t="s">
        <v>1</v>
      </c>
      <c r="B15324" t="s">
        <v>27155</v>
      </c>
      <c r="C15324" t="s">
        <v>185</v>
      </c>
      <c r="D15324" t="s">
        <v>24507</v>
      </c>
      <c r="E15324" t="s">
        <v>59</v>
      </c>
      <c r="F15324" t="b">
        <v>0</v>
      </c>
      <c r="G15324" t="s">
        <v>19</v>
      </c>
      <c r="H15324" s="1">
        <v>46188.29724537037</v>
      </c>
      <c r="I15324" t="b">
        <v>1</v>
      </c>
      <c r="J15324" t="b">
        <v>0</v>
      </c>
      <c r="K15324" t="s">
        <v>19</v>
      </c>
      <c r="L15324" t="s">
        <v>60</v>
      </c>
      <c r="M15324">
        <v>1250000</v>
      </c>
      <c r="N15324"/>
      <c r="O15324" t="s">
        <v>27151</v>
      </c>
      <c r="P15324" t="s">
        <v>1153</v>
      </c>
    </row>
    <row r="15325" spans="1:16" x14ac:dyDescent="0.25">
      <c r="A15325" t="s">
        <v>1</v>
      </c>
      <c r="B15325" t="s">
        <v>27156</v>
      </c>
      <c r="C15325" t="s">
        <v>5215</v>
      </c>
      <c r="D15325" t="s">
        <v>4346</v>
      </c>
      <c r="E15325" t="s">
        <v>59</v>
      </c>
      <c r="F15325" t="b">
        <v>0</v>
      </c>
      <c r="G15325" t="s">
        <v>19</v>
      </c>
      <c r="H15325" s="1">
        <v>46188.297361111108</v>
      </c>
      <c r="I15325" t="b">
        <v>1</v>
      </c>
      <c r="J15325" t="b">
        <v>0</v>
      </c>
      <c r="K15325" t="s">
        <v>19</v>
      </c>
      <c r="L15325" t="s">
        <v>60</v>
      </c>
      <c r="M15325">
        <v>1250000</v>
      </c>
      <c r="N15325"/>
      <c r="O15325" t="s">
        <v>27151</v>
      </c>
      <c r="P15325" t="s">
        <v>27157</v>
      </c>
    </row>
    <row r="15326" spans="1:16" x14ac:dyDescent="0.25">
      <c r="A15326" t="s">
        <v>0</v>
      </c>
      <c r="B15326" t="s">
        <v>27158</v>
      </c>
      <c r="C15326" t="s">
        <v>27159</v>
      </c>
      <c r="D15326" t="s">
        <v>24507</v>
      </c>
      <c r="E15326" t="s">
        <v>59</v>
      </c>
      <c r="F15326" t="b">
        <v>0</v>
      </c>
      <c r="G15326" t="s">
        <v>40</v>
      </c>
      <c r="H15326" s="1">
        <v>46188.336365740739</v>
      </c>
      <c r="I15326" t="b">
        <v>1</v>
      </c>
      <c r="J15326" t="b">
        <v>0</v>
      </c>
      <c r="K15326" t="s">
        <v>40</v>
      </c>
      <c r="L15326" t="s">
        <v>60</v>
      </c>
      <c r="M15326">
        <v>44505</v>
      </c>
      <c r="N15326"/>
      <c r="O15326" t="s">
        <v>27160</v>
      </c>
      <c r="P15326" t="s">
        <v>1738</v>
      </c>
    </row>
    <row r="15327" spans="1:16" x14ac:dyDescent="0.25">
      <c r="A15327" t="s">
        <v>8</v>
      </c>
      <c r="B15327" t="s">
        <v>27161</v>
      </c>
      <c r="C15327" t="s">
        <v>76</v>
      </c>
      <c r="D15327" t="s">
        <v>141</v>
      </c>
      <c r="E15327" t="s">
        <v>88</v>
      </c>
      <c r="F15327" t="b">
        <v>1</v>
      </c>
      <c r="G15327" t="s">
        <v>41</v>
      </c>
      <c r="H15327" s="1">
        <v>46188.337916666656</v>
      </c>
      <c r="I15327" t="b">
        <v>0</v>
      </c>
      <c r="J15327" t="b">
        <v>0</v>
      </c>
      <c r="K15327" t="s">
        <v>41</v>
      </c>
      <c r="L15327" t="s">
        <v>74</v>
      </c>
      <c r="M15327"/>
      <c r="N15327">
        <v>32</v>
      </c>
      <c r="O15327" t="s">
        <v>141</v>
      </c>
    </row>
    <row r="15328" spans="1:16" x14ac:dyDescent="0.25">
      <c r="A15328" t="s">
        <v>5</v>
      </c>
      <c r="B15328" t="s">
        <v>27162</v>
      </c>
      <c r="C15328" t="s">
        <v>913</v>
      </c>
      <c r="D15328" t="s">
        <v>20103</v>
      </c>
      <c r="E15328" t="s">
        <v>59</v>
      </c>
      <c r="F15328" t="b">
        <v>0</v>
      </c>
      <c r="G15328" t="s">
        <v>20</v>
      </c>
      <c r="H15328" s="1">
        <v>46188.377268518518</v>
      </c>
      <c r="I15328" t="b">
        <v>0</v>
      </c>
      <c r="J15328" t="b">
        <v>0</v>
      </c>
      <c r="K15328" t="s">
        <v>20</v>
      </c>
      <c r="L15328" t="s">
        <v>60</v>
      </c>
      <c r="M15328">
        <v>87500</v>
      </c>
      <c r="N15328"/>
      <c r="O15328" t="s">
        <v>8149</v>
      </c>
      <c r="P15328" t="s">
        <v>27163</v>
      </c>
    </row>
    <row r="15329" spans="1:16" x14ac:dyDescent="0.25">
      <c r="A15329" t="s">
        <v>0</v>
      </c>
      <c r="B15329" t="s">
        <v>3086</v>
      </c>
      <c r="C15329" t="s">
        <v>27164</v>
      </c>
      <c r="D15329" t="s">
        <v>4346</v>
      </c>
      <c r="E15329" t="s">
        <v>59</v>
      </c>
      <c r="F15329" t="b">
        <v>0</v>
      </c>
      <c r="G15329" t="s">
        <v>40</v>
      </c>
      <c r="H15329" s="1">
        <v>46188.378032407411</v>
      </c>
      <c r="I15329" t="b">
        <v>1</v>
      </c>
      <c r="J15329" t="b">
        <v>0</v>
      </c>
      <c r="K15329" t="s">
        <v>40</v>
      </c>
      <c r="L15329" t="s">
        <v>60</v>
      </c>
      <c r="M15329">
        <v>30000</v>
      </c>
      <c r="N15329"/>
      <c r="O15329" t="s">
        <v>27165</v>
      </c>
      <c r="P15329" t="s">
        <v>495</v>
      </c>
    </row>
    <row r="15330" spans="1:16" x14ac:dyDescent="0.25">
      <c r="A15330" t="s">
        <v>1</v>
      </c>
      <c r="B15330" t="s">
        <v>27166</v>
      </c>
      <c r="C15330" t="s">
        <v>178</v>
      </c>
      <c r="D15330" t="s">
        <v>5976</v>
      </c>
      <c r="E15330" t="s">
        <v>59</v>
      </c>
      <c r="F15330" t="b">
        <v>0</v>
      </c>
      <c r="G15330" t="s">
        <v>19</v>
      </c>
      <c r="H15330" s="1">
        <v>46188.380671296298</v>
      </c>
      <c r="I15330" t="b">
        <v>1</v>
      </c>
      <c r="J15330" t="b">
        <v>0</v>
      </c>
      <c r="K15330" t="s">
        <v>19</v>
      </c>
      <c r="L15330" t="s">
        <v>60</v>
      </c>
      <c r="M15330">
        <v>3000000</v>
      </c>
      <c r="N15330"/>
      <c r="O15330" t="s">
        <v>2372</v>
      </c>
      <c r="P15330" t="s">
        <v>27167</v>
      </c>
    </row>
    <row r="15331" spans="1:16" x14ac:dyDescent="0.25">
      <c r="A15331" t="s">
        <v>1</v>
      </c>
      <c r="B15331" t="s">
        <v>27168</v>
      </c>
      <c r="C15331" t="s">
        <v>6081</v>
      </c>
      <c r="D15331" t="s">
        <v>4526</v>
      </c>
      <c r="E15331" t="s">
        <v>59</v>
      </c>
      <c r="F15331" t="b">
        <v>0</v>
      </c>
      <c r="G15331" t="s">
        <v>40</v>
      </c>
      <c r="H15331" s="1">
        <v>46188.381377314807</v>
      </c>
      <c r="I15331" t="b">
        <v>0</v>
      </c>
      <c r="J15331" t="b">
        <v>0</v>
      </c>
      <c r="K15331" t="s">
        <v>40</v>
      </c>
      <c r="L15331" t="s">
        <v>60</v>
      </c>
      <c r="M15331">
        <v>75000</v>
      </c>
      <c r="N15331"/>
      <c r="O15331" t="s">
        <v>18931</v>
      </c>
      <c r="P15331" t="s">
        <v>27169</v>
      </c>
    </row>
    <row r="15332" spans="1:16" x14ac:dyDescent="0.25">
      <c r="A15332" t="s">
        <v>2</v>
      </c>
      <c r="B15332" t="s">
        <v>4944</v>
      </c>
      <c r="C15332" t="s">
        <v>1266</v>
      </c>
      <c r="D15332" t="s">
        <v>2360</v>
      </c>
      <c r="E15332" t="s">
        <v>59</v>
      </c>
      <c r="F15332" t="b">
        <v>0</v>
      </c>
      <c r="G15332" t="s">
        <v>77</v>
      </c>
      <c r="H15332" s="1">
        <v>46188.418275462973</v>
      </c>
      <c r="I15332" t="b">
        <v>0</v>
      </c>
      <c r="J15332" t="b">
        <v>1</v>
      </c>
      <c r="K15332" t="s">
        <v>41</v>
      </c>
      <c r="L15332" t="s">
        <v>60</v>
      </c>
      <c r="M15332">
        <v>214500</v>
      </c>
      <c r="N15332"/>
      <c r="O15332" t="s">
        <v>3622</v>
      </c>
      <c r="P15332" t="s">
        <v>27170</v>
      </c>
    </row>
    <row r="15333" spans="1:16" x14ac:dyDescent="0.25">
      <c r="A15333" t="s">
        <v>8</v>
      </c>
      <c r="B15333" t="s">
        <v>27171</v>
      </c>
      <c r="C15333" t="s">
        <v>81</v>
      </c>
      <c r="D15333" t="s">
        <v>4756</v>
      </c>
      <c r="E15333" t="s">
        <v>59</v>
      </c>
      <c r="F15333" t="b">
        <v>0</v>
      </c>
      <c r="G15333" t="s">
        <v>77</v>
      </c>
      <c r="H15333" s="1">
        <v>46188.418333333328</v>
      </c>
      <c r="I15333" t="b">
        <v>0</v>
      </c>
      <c r="J15333" t="b">
        <v>0</v>
      </c>
      <c r="K15333" t="s">
        <v>41</v>
      </c>
      <c r="L15333" t="s">
        <v>60</v>
      </c>
      <c r="M15333">
        <v>110000</v>
      </c>
      <c r="N15333"/>
      <c r="O15333" t="s">
        <v>768</v>
      </c>
      <c r="P15333" t="s">
        <v>208</v>
      </c>
    </row>
    <row r="15334" spans="1:16" x14ac:dyDescent="0.25">
      <c r="A15334" t="s">
        <v>7</v>
      </c>
      <c r="B15334" t="s">
        <v>27172</v>
      </c>
      <c r="C15334" t="s">
        <v>514</v>
      </c>
      <c r="D15334" t="s">
        <v>2360</v>
      </c>
      <c r="E15334" t="s">
        <v>59</v>
      </c>
      <c r="F15334" t="b">
        <v>0</v>
      </c>
      <c r="G15334" t="s">
        <v>77</v>
      </c>
      <c r="H15334" s="1">
        <v>46188.418344907397</v>
      </c>
      <c r="I15334" t="b">
        <v>0</v>
      </c>
      <c r="J15334" t="b">
        <v>1</v>
      </c>
      <c r="K15334" t="s">
        <v>41</v>
      </c>
      <c r="L15334" t="s">
        <v>60</v>
      </c>
      <c r="M15334">
        <v>153000</v>
      </c>
      <c r="N15334"/>
      <c r="O15334" t="s">
        <v>424</v>
      </c>
      <c r="P15334" t="s">
        <v>27067</v>
      </c>
    </row>
    <row r="15335" spans="1:16" x14ac:dyDescent="0.25">
      <c r="A15335" t="s">
        <v>0</v>
      </c>
      <c r="B15335" t="s">
        <v>27173</v>
      </c>
      <c r="C15335" t="s">
        <v>13239</v>
      </c>
      <c r="D15335" t="s">
        <v>4346</v>
      </c>
      <c r="E15335" t="s">
        <v>59</v>
      </c>
      <c r="F15335" t="b">
        <v>0</v>
      </c>
      <c r="G15335" t="s">
        <v>19</v>
      </c>
      <c r="H15335" s="1">
        <v>46188.418912037043</v>
      </c>
      <c r="I15335" t="b">
        <v>0</v>
      </c>
      <c r="J15335" t="b">
        <v>0</v>
      </c>
      <c r="K15335" t="s">
        <v>19</v>
      </c>
      <c r="L15335" t="s">
        <v>60</v>
      </c>
      <c r="M15335">
        <v>400000</v>
      </c>
      <c r="N15335"/>
      <c r="O15335" t="s">
        <v>27174</v>
      </c>
      <c r="P15335" t="s">
        <v>27175</v>
      </c>
    </row>
    <row r="15336" spans="1:16" x14ac:dyDescent="0.25">
      <c r="A15336" t="s">
        <v>0</v>
      </c>
      <c r="B15336" t="s">
        <v>27176</v>
      </c>
      <c r="C15336" t="s">
        <v>39</v>
      </c>
      <c r="D15336" t="s">
        <v>4346</v>
      </c>
      <c r="E15336" t="s">
        <v>88</v>
      </c>
      <c r="F15336" t="b">
        <v>0</v>
      </c>
      <c r="G15336" t="s">
        <v>39</v>
      </c>
      <c r="H15336" s="1">
        <v>46188.419687499998</v>
      </c>
      <c r="I15336" t="b">
        <v>0</v>
      </c>
      <c r="J15336" t="b">
        <v>0</v>
      </c>
      <c r="K15336" t="s">
        <v>39</v>
      </c>
      <c r="L15336" t="s">
        <v>60</v>
      </c>
      <c r="M15336">
        <v>4000</v>
      </c>
      <c r="N15336"/>
      <c r="O15336" t="s">
        <v>27177</v>
      </c>
      <c r="P15336" t="s">
        <v>27178</v>
      </c>
    </row>
    <row r="15337" spans="1:16" x14ac:dyDescent="0.25">
      <c r="A15337" t="s">
        <v>6</v>
      </c>
      <c r="B15337" t="s">
        <v>27179</v>
      </c>
      <c r="C15337" t="s">
        <v>162</v>
      </c>
      <c r="D15337" t="s">
        <v>4346</v>
      </c>
      <c r="E15337" t="s">
        <v>59</v>
      </c>
      <c r="F15337" t="b">
        <v>0</v>
      </c>
      <c r="G15337" t="s">
        <v>73</v>
      </c>
      <c r="H15337" s="1">
        <v>46188.419918981483</v>
      </c>
      <c r="I15337" t="b">
        <v>0</v>
      </c>
      <c r="J15337" t="b">
        <v>1</v>
      </c>
      <c r="K15337" t="s">
        <v>41</v>
      </c>
      <c r="L15337" t="s">
        <v>60</v>
      </c>
      <c r="M15337">
        <v>209500</v>
      </c>
      <c r="N15337"/>
      <c r="O15337" t="s">
        <v>402</v>
      </c>
      <c r="P15337" t="s">
        <v>85</v>
      </c>
    </row>
    <row r="15338" spans="1:16" x14ac:dyDescent="0.25">
      <c r="A15338" t="s">
        <v>6</v>
      </c>
      <c r="B15338" t="s">
        <v>27180</v>
      </c>
      <c r="C15338" t="s">
        <v>304</v>
      </c>
      <c r="D15338" t="s">
        <v>2360</v>
      </c>
      <c r="E15338" t="s">
        <v>59</v>
      </c>
      <c r="F15338" t="b">
        <v>0</v>
      </c>
      <c r="G15338" t="s">
        <v>77</v>
      </c>
      <c r="H15338" s="1">
        <v>46188.419942129629</v>
      </c>
      <c r="I15338" t="b">
        <v>0</v>
      </c>
      <c r="J15338" t="b">
        <v>1</v>
      </c>
      <c r="K15338" t="s">
        <v>41</v>
      </c>
      <c r="L15338" t="s">
        <v>60</v>
      </c>
      <c r="M15338">
        <v>214500</v>
      </c>
      <c r="N15338"/>
      <c r="O15338" t="s">
        <v>424</v>
      </c>
      <c r="P15338" t="s">
        <v>4581</v>
      </c>
    </row>
    <row r="15339" spans="1:16" x14ac:dyDescent="0.25">
      <c r="A15339" t="s">
        <v>5</v>
      </c>
      <c r="B15339" t="s">
        <v>27181</v>
      </c>
      <c r="C15339" t="s">
        <v>1417</v>
      </c>
      <c r="D15339" t="s">
        <v>27182</v>
      </c>
      <c r="E15339" t="s">
        <v>59</v>
      </c>
      <c r="F15339" t="b">
        <v>0</v>
      </c>
      <c r="G15339" t="s">
        <v>39</v>
      </c>
      <c r="H15339" s="1">
        <v>46188.422962962963</v>
      </c>
      <c r="I15339" t="b">
        <v>0</v>
      </c>
      <c r="J15339" t="b">
        <v>0</v>
      </c>
      <c r="K15339" t="s">
        <v>39</v>
      </c>
      <c r="L15339" t="s">
        <v>60</v>
      </c>
      <c r="M15339">
        <v>115000</v>
      </c>
      <c r="N15339"/>
      <c r="O15339" t="s">
        <v>27183</v>
      </c>
      <c r="P15339" t="s">
        <v>14841</v>
      </c>
    </row>
    <row r="15340" spans="1:16" x14ac:dyDescent="0.25">
      <c r="A15340" t="s">
        <v>2</v>
      </c>
      <c r="B15340" t="s">
        <v>27184</v>
      </c>
      <c r="C15340" t="s">
        <v>5717</v>
      </c>
      <c r="D15340" t="s">
        <v>4346</v>
      </c>
      <c r="E15340" t="s">
        <v>59</v>
      </c>
      <c r="F15340" t="b">
        <v>0</v>
      </c>
      <c r="G15340" t="s">
        <v>19</v>
      </c>
      <c r="H15340" s="1">
        <v>46188.4606712963</v>
      </c>
      <c r="I15340" t="b">
        <v>0</v>
      </c>
      <c r="J15340" t="b">
        <v>0</v>
      </c>
      <c r="K15340" t="s">
        <v>19</v>
      </c>
      <c r="L15340" t="s">
        <v>60</v>
      </c>
      <c r="M15340">
        <v>864000</v>
      </c>
      <c r="N15340"/>
      <c r="O15340" t="s">
        <v>745</v>
      </c>
      <c r="P15340" t="s">
        <v>1588</v>
      </c>
    </row>
    <row r="15341" spans="1:16" x14ac:dyDescent="0.25">
      <c r="A15341" t="s">
        <v>1</v>
      </c>
      <c r="B15341" t="s">
        <v>27185</v>
      </c>
      <c r="C15341" t="s">
        <v>913</v>
      </c>
      <c r="D15341" t="s">
        <v>4346</v>
      </c>
      <c r="E15341" t="s">
        <v>59</v>
      </c>
      <c r="F15341" t="b">
        <v>0</v>
      </c>
      <c r="G15341" t="s">
        <v>20</v>
      </c>
      <c r="H15341" s="1">
        <v>46188.463946759257</v>
      </c>
      <c r="I15341" t="b">
        <v>1</v>
      </c>
      <c r="J15341" t="b">
        <v>0</v>
      </c>
      <c r="K15341" t="s">
        <v>20</v>
      </c>
      <c r="L15341" t="s">
        <v>60</v>
      </c>
      <c r="M15341">
        <v>81030</v>
      </c>
      <c r="N15341"/>
      <c r="O15341" t="s">
        <v>3387</v>
      </c>
      <c r="P15341" t="s">
        <v>27186</v>
      </c>
    </row>
    <row r="15342" spans="1:16" x14ac:dyDescent="0.25">
      <c r="A15342" t="s">
        <v>3</v>
      </c>
      <c r="B15342" t="s">
        <v>1257</v>
      </c>
      <c r="C15342" t="s">
        <v>4034</v>
      </c>
      <c r="D15342" t="s">
        <v>2360</v>
      </c>
      <c r="E15342" t="s">
        <v>59</v>
      </c>
      <c r="F15342" t="b">
        <v>0</v>
      </c>
      <c r="G15342" t="s">
        <v>68</v>
      </c>
      <c r="H15342" s="1">
        <v>46188.501597222217</v>
      </c>
      <c r="I15342" t="b">
        <v>0</v>
      </c>
      <c r="J15342" t="b">
        <v>0</v>
      </c>
      <c r="K15342" t="s">
        <v>41</v>
      </c>
      <c r="L15342" t="s">
        <v>60</v>
      </c>
      <c r="M15342">
        <v>130000</v>
      </c>
      <c r="N15342"/>
      <c r="O15342" t="s">
        <v>27187</v>
      </c>
      <c r="P15342" t="s">
        <v>1818</v>
      </c>
    </row>
    <row r="15343" spans="1:16" x14ac:dyDescent="0.25">
      <c r="A15343" t="s">
        <v>0</v>
      </c>
      <c r="B15343" t="s">
        <v>27188</v>
      </c>
      <c r="C15343" t="s">
        <v>363</v>
      </c>
      <c r="D15343" t="s">
        <v>4756</v>
      </c>
      <c r="E15343" t="s">
        <v>59</v>
      </c>
      <c r="F15343" t="b">
        <v>0</v>
      </c>
      <c r="G15343" t="s">
        <v>65</v>
      </c>
      <c r="H15343" s="1">
        <v>46188.501655092587</v>
      </c>
      <c r="I15343" t="b">
        <v>0</v>
      </c>
      <c r="J15343" t="b">
        <v>0</v>
      </c>
      <c r="K15343" t="s">
        <v>41</v>
      </c>
      <c r="L15343" t="s">
        <v>60</v>
      </c>
      <c r="M15343">
        <v>175000</v>
      </c>
      <c r="N15343"/>
      <c r="O15343" t="s">
        <v>8460</v>
      </c>
      <c r="P15343" t="s">
        <v>3466</v>
      </c>
    </row>
    <row r="15344" spans="1:16" x14ac:dyDescent="0.25">
      <c r="A15344" t="s">
        <v>0</v>
      </c>
      <c r="B15344" t="s">
        <v>27189</v>
      </c>
      <c r="C15344" t="s">
        <v>913</v>
      </c>
      <c r="D15344" t="s">
        <v>20103</v>
      </c>
      <c r="E15344" t="s">
        <v>132</v>
      </c>
      <c r="F15344" t="b">
        <v>0</v>
      </c>
      <c r="G15344" t="s">
        <v>20</v>
      </c>
      <c r="H15344" s="1">
        <v>46188.502268518518</v>
      </c>
      <c r="I15344" t="b">
        <v>0</v>
      </c>
      <c r="J15344" t="b">
        <v>0</v>
      </c>
      <c r="K15344" t="s">
        <v>20</v>
      </c>
      <c r="L15344" t="s">
        <v>74</v>
      </c>
      <c r="M15344"/>
      <c r="N15344">
        <v>45</v>
      </c>
      <c r="O15344" t="s">
        <v>5339</v>
      </c>
      <c r="P15344" t="s">
        <v>27190</v>
      </c>
    </row>
    <row r="15345" spans="1:16" x14ac:dyDescent="0.25">
      <c r="A15345" t="s">
        <v>1</v>
      </c>
      <c r="B15345" t="s">
        <v>27191</v>
      </c>
      <c r="C15345" t="s">
        <v>27192</v>
      </c>
      <c r="D15345" t="s">
        <v>24119</v>
      </c>
      <c r="E15345" t="s">
        <v>59</v>
      </c>
      <c r="F15345" t="b">
        <v>0</v>
      </c>
      <c r="G15345" t="s">
        <v>40</v>
      </c>
      <c r="H15345" s="1">
        <v>46188.506319444437</v>
      </c>
      <c r="I15345" t="b">
        <v>1</v>
      </c>
      <c r="J15345" t="b">
        <v>0</v>
      </c>
      <c r="K15345" t="s">
        <v>40</v>
      </c>
      <c r="L15345" t="s">
        <v>60</v>
      </c>
      <c r="M15345">
        <v>50000</v>
      </c>
      <c r="N15345"/>
      <c r="O15345" t="s">
        <v>27193</v>
      </c>
      <c r="P15345" t="s">
        <v>1060</v>
      </c>
    </row>
    <row r="15346" spans="1:16" x14ac:dyDescent="0.25">
      <c r="A15346" t="s">
        <v>1</v>
      </c>
      <c r="B15346" t="s">
        <v>694</v>
      </c>
      <c r="C15346" t="s">
        <v>97</v>
      </c>
      <c r="D15346" t="s">
        <v>4526</v>
      </c>
      <c r="E15346" t="s">
        <v>88</v>
      </c>
      <c r="F15346" t="b">
        <v>0</v>
      </c>
      <c r="G15346" t="s">
        <v>89</v>
      </c>
      <c r="H15346" s="1">
        <v>46188.543263888889</v>
      </c>
      <c r="I15346" t="b">
        <v>1</v>
      </c>
      <c r="J15346" t="b">
        <v>0</v>
      </c>
      <c r="K15346" t="s">
        <v>41</v>
      </c>
      <c r="L15346" t="s">
        <v>74</v>
      </c>
      <c r="M15346"/>
      <c r="N15346">
        <v>38</v>
      </c>
      <c r="O15346" t="s">
        <v>105</v>
      </c>
    </row>
    <row r="15347" spans="1:16" x14ac:dyDescent="0.25">
      <c r="A15347" t="s">
        <v>2</v>
      </c>
      <c r="B15347" t="s">
        <v>27194</v>
      </c>
      <c r="C15347" t="s">
        <v>24013</v>
      </c>
      <c r="D15347" t="s">
        <v>4526</v>
      </c>
      <c r="E15347" t="s">
        <v>59</v>
      </c>
      <c r="F15347" t="b">
        <v>0</v>
      </c>
      <c r="G15347" t="s">
        <v>40</v>
      </c>
      <c r="H15347" s="1">
        <v>46188.544710648152</v>
      </c>
      <c r="I15347" t="b">
        <v>0</v>
      </c>
      <c r="J15347" t="b">
        <v>0</v>
      </c>
      <c r="K15347" t="s">
        <v>40</v>
      </c>
      <c r="L15347" t="s">
        <v>60</v>
      </c>
      <c r="M15347">
        <v>47500</v>
      </c>
      <c r="N15347"/>
      <c r="O15347" t="s">
        <v>101</v>
      </c>
      <c r="P15347" t="s">
        <v>2711</v>
      </c>
    </row>
    <row r="15348" spans="1:16" x14ac:dyDescent="0.25">
      <c r="A15348" t="s">
        <v>8</v>
      </c>
      <c r="B15348" t="s">
        <v>27195</v>
      </c>
      <c r="C15348" t="s">
        <v>76</v>
      </c>
      <c r="D15348" t="s">
        <v>4526</v>
      </c>
      <c r="E15348" t="s">
        <v>88</v>
      </c>
      <c r="F15348" t="b">
        <v>1</v>
      </c>
      <c r="G15348" t="s">
        <v>13</v>
      </c>
      <c r="H15348" s="1">
        <v>46188.547013888892</v>
      </c>
      <c r="I15348" t="b">
        <v>0</v>
      </c>
      <c r="J15348" t="b">
        <v>0</v>
      </c>
      <c r="K15348" t="s">
        <v>13</v>
      </c>
      <c r="L15348" t="s">
        <v>74</v>
      </c>
      <c r="M15348"/>
      <c r="N15348">
        <v>62.5</v>
      </c>
      <c r="O15348" t="s">
        <v>5271</v>
      </c>
      <c r="P15348" t="s">
        <v>208</v>
      </c>
    </row>
    <row r="15349" spans="1:16" x14ac:dyDescent="0.25">
      <c r="A15349" t="s">
        <v>3</v>
      </c>
      <c r="B15349" t="s">
        <v>286</v>
      </c>
      <c r="C15349" t="s">
        <v>1903</v>
      </c>
      <c r="D15349" t="s">
        <v>4526</v>
      </c>
      <c r="E15349" t="s">
        <v>59</v>
      </c>
      <c r="F15349" t="b">
        <v>0</v>
      </c>
      <c r="G15349" t="s">
        <v>89</v>
      </c>
      <c r="H15349" s="1">
        <v>46188.584930555553</v>
      </c>
      <c r="I15349" t="b">
        <v>0</v>
      </c>
      <c r="J15349" t="b">
        <v>0</v>
      </c>
      <c r="K15349" t="s">
        <v>41</v>
      </c>
      <c r="L15349" t="s">
        <v>60</v>
      </c>
      <c r="M15349">
        <v>90000</v>
      </c>
      <c r="N15349"/>
      <c r="O15349" t="s">
        <v>22227</v>
      </c>
      <c r="P15349" t="s">
        <v>3201</v>
      </c>
    </row>
    <row r="15350" spans="1:16" x14ac:dyDescent="0.25">
      <c r="A15350" t="s">
        <v>0</v>
      </c>
      <c r="B15350" t="s">
        <v>27196</v>
      </c>
      <c r="C15350" t="s">
        <v>223</v>
      </c>
      <c r="D15350" t="s">
        <v>4526</v>
      </c>
      <c r="E15350" t="s">
        <v>59</v>
      </c>
      <c r="F15350" t="b">
        <v>0</v>
      </c>
      <c r="G15350" t="s">
        <v>73</v>
      </c>
      <c r="H15350" s="1">
        <v>46188.584965277783</v>
      </c>
      <c r="I15350" t="b">
        <v>0</v>
      </c>
      <c r="J15350" t="b">
        <v>0</v>
      </c>
      <c r="K15350" t="s">
        <v>41</v>
      </c>
      <c r="L15350" t="s">
        <v>60</v>
      </c>
      <c r="M15350">
        <v>82500</v>
      </c>
      <c r="N15350"/>
      <c r="O15350" t="s">
        <v>27197</v>
      </c>
      <c r="P15350" t="s">
        <v>325</v>
      </c>
    </row>
    <row r="15351" spans="1:16" x14ac:dyDescent="0.25">
      <c r="A15351" t="s">
        <v>0</v>
      </c>
      <c r="B15351" t="s">
        <v>27198</v>
      </c>
      <c r="C15351" t="s">
        <v>315</v>
      </c>
      <c r="D15351" t="s">
        <v>11236</v>
      </c>
      <c r="E15351" t="s">
        <v>59</v>
      </c>
      <c r="F15351" t="b">
        <v>0</v>
      </c>
      <c r="G15351" t="s">
        <v>65</v>
      </c>
      <c r="H15351" s="1">
        <v>46188.584976851853</v>
      </c>
      <c r="I15351" t="b">
        <v>1</v>
      </c>
      <c r="J15351" t="b">
        <v>0</v>
      </c>
      <c r="K15351" t="s">
        <v>41</v>
      </c>
      <c r="L15351" t="s">
        <v>60</v>
      </c>
      <c r="M15351">
        <v>200000</v>
      </c>
      <c r="N15351"/>
      <c r="O15351" t="s">
        <v>534</v>
      </c>
      <c r="P15351" t="s">
        <v>802</v>
      </c>
    </row>
    <row r="15352" spans="1:16" x14ac:dyDescent="0.25">
      <c r="A15352" t="s">
        <v>0</v>
      </c>
      <c r="B15352" t="s">
        <v>27199</v>
      </c>
      <c r="C15352" t="s">
        <v>543</v>
      </c>
      <c r="D15352" t="s">
        <v>4526</v>
      </c>
      <c r="E15352" t="s">
        <v>88</v>
      </c>
      <c r="F15352" t="b">
        <v>0</v>
      </c>
      <c r="G15352" t="s">
        <v>65</v>
      </c>
      <c r="H15352" s="1">
        <v>46188.584988425922</v>
      </c>
      <c r="I15352" t="b">
        <v>0</v>
      </c>
      <c r="J15352" t="b">
        <v>0</v>
      </c>
      <c r="K15352" t="s">
        <v>41</v>
      </c>
      <c r="L15352" t="s">
        <v>60</v>
      </c>
      <c r="M15352">
        <v>75000</v>
      </c>
      <c r="N15352"/>
      <c r="O15352" t="s">
        <v>17859</v>
      </c>
      <c r="P15352" t="s">
        <v>1181</v>
      </c>
    </row>
    <row r="15353" spans="1:16" x14ac:dyDescent="0.25">
      <c r="A15353" t="s">
        <v>4</v>
      </c>
      <c r="B15353" t="s">
        <v>27200</v>
      </c>
      <c r="C15353" t="s">
        <v>165</v>
      </c>
      <c r="D15353" t="s">
        <v>4526</v>
      </c>
      <c r="E15353" t="s">
        <v>59</v>
      </c>
      <c r="F15353" t="b">
        <v>0</v>
      </c>
      <c r="G15353" t="s">
        <v>73</v>
      </c>
      <c r="H15353" s="1">
        <v>46188.585023148153</v>
      </c>
      <c r="I15353" t="b">
        <v>1</v>
      </c>
      <c r="J15353" t="b">
        <v>1</v>
      </c>
      <c r="K15353" t="s">
        <v>41</v>
      </c>
      <c r="L15353" t="s">
        <v>74</v>
      </c>
      <c r="M15353"/>
      <c r="N15353">
        <v>57.5</v>
      </c>
      <c r="O15353" t="s">
        <v>105</v>
      </c>
      <c r="P15353" t="s">
        <v>27201</v>
      </c>
    </row>
    <row r="15354" spans="1:16" x14ac:dyDescent="0.25">
      <c r="A15354" t="s">
        <v>0</v>
      </c>
      <c r="B15354" t="s">
        <v>1638</v>
      </c>
      <c r="C15354" t="s">
        <v>40</v>
      </c>
      <c r="D15354" t="s">
        <v>4526</v>
      </c>
      <c r="E15354" t="s">
        <v>59</v>
      </c>
      <c r="F15354" t="b">
        <v>0</v>
      </c>
      <c r="G15354" t="s">
        <v>40</v>
      </c>
      <c r="H15354" s="1">
        <v>46188.586365740739</v>
      </c>
      <c r="I15354" t="b">
        <v>1</v>
      </c>
      <c r="J15354" t="b">
        <v>0</v>
      </c>
      <c r="K15354" t="s">
        <v>40</v>
      </c>
      <c r="L15354" t="s">
        <v>60</v>
      </c>
      <c r="M15354">
        <v>45500</v>
      </c>
      <c r="N15354"/>
      <c r="O15354" t="s">
        <v>27202</v>
      </c>
      <c r="P15354" t="s">
        <v>219</v>
      </c>
    </row>
    <row r="15355" spans="1:16" x14ac:dyDescent="0.25">
      <c r="A15355" t="s">
        <v>2</v>
      </c>
      <c r="B15355" t="s">
        <v>3093</v>
      </c>
      <c r="C15355" t="s">
        <v>440</v>
      </c>
      <c r="D15355" t="s">
        <v>4346</v>
      </c>
      <c r="E15355" t="s">
        <v>232</v>
      </c>
      <c r="F15355" t="b">
        <v>0</v>
      </c>
      <c r="G15355" t="s">
        <v>65</v>
      </c>
      <c r="H15355" s="1">
        <v>46188.586597222216</v>
      </c>
      <c r="I15355" t="b">
        <v>0</v>
      </c>
      <c r="J15355" t="b">
        <v>1</v>
      </c>
      <c r="K15355" t="s">
        <v>41</v>
      </c>
      <c r="L15355" t="s">
        <v>74</v>
      </c>
      <c r="M15355"/>
      <c r="N15355">
        <v>40</v>
      </c>
      <c r="O15355" t="s">
        <v>9452</v>
      </c>
      <c r="P15355" t="s">
        <v>27203</v>
      </c>
    </row>
    <row r="15356" spans="1:16" x14ac:dyDescent="0.25">
      <c r="A15356" t="s">
        <v>1</v>
      </c>
      <c r="B15356" t="s">
        <v>27204</v>
      </c>
      <c r="C15356" t="s">
        <v>356</v>
      </c>
      <c r="D15356" t="s">
        <v>4526</v>
      </c>
      <c r="E15356" t="s">
        <v>88</v>
      </c>
      <c r="F15356" t="b">
        <v>0</v>
      </c>
      <c r="G15356" t="s">
        <v>65</v>
      </c>
      <c r="H15356" s="1">
        <v>46188.588194444441</v>
      </c>
      <c r="I15356" t="b">
        <v>1</v>
      </c>
      <c r="J15356" t="b">
        <v>0</v>
      </c>
      <c r="K15356" t="s">
        <v>41</v>
      </c>
      <c r="L15356" t="s">
        <v>74</v>
      </c>
      <c r="M15356"/>
      <c r="N15356">
        <v>70</v>
      </c>
      <c r="O15356" t="s">
        <v>1059</v>
      </c>
      <c r="P15356" t="s">
        <v>1841</v>
      </c>
    </row>
    <row r="15357" spans="1:16" x14ac:dyDescent="0.25">
      <c r="A15357" t="s">
        <v>1</v>
      </c>
      <c r="B15357" t="s">
        <v>210</v>
      </c>
      <c r="C15357" t="s">
        <v>27205</v>
      </c>
      <c r="D15357" t="s">
        <v>24507</v>
      </c>
      <c r="E15357" t="s">
        <v>59</v>
      </c>
      <c r="F15357" t="b">
        <v>0</v>
      </c>
      <c r="G15357" t="s">
        <v>19</v>
      </c>
      <c r="H15357" s="1">
        <v>46188.589004629634</v>
      </c>
      <c r="I15357" t="b">
        <v>1</v>
      </c>
      <c r="J15357" t="b">
        <v>0</v>
      </c>
      <c r="K15357" t="s">
        <v>19</v>
      </c>
      <c r="L15357" t="s">
        <v>60</v>
      </c>
      <c r="M15357">
        <v>1000000</v>
      </c>
      <c r="N15357"/>
      <c r="O15357" t="s">
        <v>27206</v>
      </c>
      <c r="P15357" t="s">
        <v>27207</v>
      </c>
    </row>
    <row r="15358" spans="1:16" x14ac:dyDescent="0.25">
      <c r="A15358" t="s">
        <v>0</v>
      </c>
      <c r="B15358" t="s">
        <v>23361</v>
      </c>
      <c r="C15358" t="s">
        <v>382</v>
      </c>
      <c r="D15358" t="s">
        <v>4526</v>
      </c>
      <c r="E15358" t="s">
        <v>59</v>
      </c>
      <c r="F15358" t="b">
        <v>0</v>
      </c>
      <c r="G15358" t="s">
        <v>77</v>
      </c>
      <c r="H15358" s="1">
        <v>46188.626597222217</v>
      </c>
      <c r="I15358" t="b">
        <v>0</v>
      </c>
      <c r="J15358" t="b">
        <v>1</v>
      </c>
      <c r="K15358" t="s">
        <v>41</v>
      </c>
      <c r="L15358" t="s">
        <v>60</v>
      </c>
      <c r="M15358">
        <v>77500</v>
      </c>
      <c r="N15358"/>
      <c r="O15358" t="s">
        <v>383</v>
      </c>
      <c r="P15358" t="s">
        <v>23362</v>
      </c>
    </row>
    <row r="15359" spans="1:16" x14ac:dyDescent="0.25">
      <c r="A15359" t="s">
        <v>0</v>
      </c>
      <c r="B15359" t="s">
        <v>2073</v>
      </c>
      <c r="C15359" t="s">
        <v>6315</v>
      </c>
      <c r="D15359" t="s">
        <v>4346</v>
      </c>
      <c r="E15359" t="s">
        <v>59</v>
      </c>
      <c r="F15359" t="b">
        <v>0</v>
      </c>
      <c r="G15359" t="s">
        <v>40</v>
      </c>
      <c r="H15359" s="1">
        <v>46188.628032407411</v>
      </c>
      <c r="I15359" t="b">
        <v>1</v>
      </c>
      <c r="J15359" t="b">
        <v>0</v>
      </c>
      <c r="K15359" t="s">
        <v>40</v>
      </c>
      <c r="L15359" t="s">
        <v>60</v>
      </c>
      <c r="M15359">
        <v>60000</v>
      </c>
      <c r="N15359"/>
      <c r="O15359" t="s">
        <v>27208</v>
      </c>
      <c r="P15359" t="s">
        <v>18391</v>
      </c>
    </row>
    <row r="15360" spans="1:16" x14ac:dyDescent="0.25">
      <c r="A15360" t="s">
        <v>2</v>
      </c>
      <c r="B15360" t="s">
        <v>27209</v>
      </c>
      <c r="C15360" t="s">
        <v>142</v>
      </c>
      <c r="D15360" t="s">
        <v>4526</v>
      </c>
      <c r="E15360" t="s">
        <v>59</v>
      </c>
      <c r="F15360" t="b">
        <v>0</v>
      </c>
      <c r="G15360" t="s">
        <v>65</v>
      </c>
      <c r="H15360" s="1">
        <v>46188.628263888888</v>
      </c>
      <c r="I15360" t="b">
        <v>0</v>
      </c>
      <c r="J15360" t="b">
        <v>0</v>
      </c>
      <c r="K15360" t="s">
        <v>41</v>
      </c>
      <c r="L15360" t="s">
        <v>60</v>
      </c>
      <c r="M15360">
        <v>172000</v>
      </c>
      <c r="N15360"/>
      <c r="O15360" t="s">
        <v>521</v>
      </c>
      <c r="P15360" t="s">
        <v>27210</v>
      </c>
    </row>
    <row r="15361" spans="1:16" x14ac:dyDescent="0.25">
      <c r="A15361" t="s">
        <v>6</v>
      </c>
      <c r="B15361" t="s">
        <v>27211</v>
      </c>
      <c r="C15361" t="s">
        <v>165</v>
      </c>
      <c r="D15361" t="s">
        <v>4346</v>
      </c>
      <c r="E15361" t="s">
        <v>59</v>
      </c>
      <c r="F15361" t="b">
        <v>0</v>
      </c>
      <c r="G15361" t="s">
        <v>73</v>
      </c>
      <c r="H15361" s="1">
        <v>46188.628263888888</v>
      </c>
      <c r="I15361" t="b">
        <v>0</v>
      </c>
      <c r="J15361" t="b">
        <v>1</v>
      </c>
      <c r="K15361" t="s">
        <v>41</v>
      </c>
      <c r="L15361" t="s">
        <v>60</v>
      </c>
      <c r="M15361">
        <v>165500</v>
      </c>
      <c r="N15361"/>
      <c r="O15361" t="s">
        <v>1355</v>
      </c>
      <c r="P15361" t="s">
        <v>283</v>
      </c>
    </row>
    <row r="15362" spans="1:16" x14ac:dyDescent="0.25">
      <c r="A15362" t="s">
        <v>1</v>
      </c>
      <c r="B15362" t="s">
        <v>4285</v>
      </c>
      <c r="C15362" t="s">
        <v>41</v>
      </c>
      <c r="D15362" t="s">
        <v>4526</v>
      </c>
      <c r="E15362" t="s">
        <v>88</v>
      </c>
      <c r="F15362" t="b">
        <v>0</v>
      </c>
      <c r="G15362" t="s">
        <v>77</v>
      </c>
      <c r="H15362" s="1">
        <v>46188.629837962973</v>
      </c>
      <c r="I15362" t="b">
        <v>0</v>
      </c>
      <c r="J15362" t="b">
        <v>0</v>
      </c>
      <c r="K15362" t="s">
        <v>41</v>
      </c>
      <c r="L15362" t="s">
        <v>74</v>
      </c>
      <c r="M15362"/>
      <c r="N15362">
        <v>87.5</v>
      </c>
      <c r="O15362" t="s">
        <v>7261</v>
      </c>
      <c r="P15362" t="s">
        <v>27212</v>
      </c>
    </row>
    <row r="15363" spans="1:16" x14ac:dyDescent="0.25">
      <c r="A15363" t="s">
        <v>1</v>
      </c>
      <c r="B15363" t="s">
        <v>27213</v>
      </c>
      <c r="C15363" t="s">
        <v>17053</v>
      </c>
      <c r="D15363" t="s">
        <v>4526</v>
      </c>
      <c r="E15363" t="s">
        <v>59</v>
      </c>
      <c r="F15363" t="b">
        <v>0</v>
      </c>
      <c r="G15363" t="s">
        <v>77</v>
      </c>
      <c r="H15363" s="1">
        <v>46188.629872685182</v>
      </c>
      <c r="I15363" t="b">
        <v>0</v>
      </c>
      <c r="J15363" t="b">
        <v>0</v>
      </c>
      <c r="K15363" t="s">
        <v>41</v>
      </c>
      <c r="L15363" t="s">
        <v>60</v>
      </c>
      <c r="M15363">
        <v>166000</v>
      </c>
      <c r="N15363"/>
      <c r="O15363" t="s">
        <v>521</v>
      </c>
      <c r="P15363" t="s">
        <v>85</v>
      </c>
    </row>
    <row r="15364" spans="1:16" x14ac:dyDescent="0.25">
      <c r="A15364" t="s">
        <v>1</v>
      </c>
      <c r="B15364" t="s">
        <v>27214</v>
      </c>
      <c r="C15364" t="s">
        <v>716</v>
      </c>
      <c r="D15364" t="s">
        <v>4526</v>
      </c>
      <c r="E15364" t="s">
        <v>59</v>
      </c>
      <c r="F15364" t="b">
        <v>0</v>
      </c>
      <c r="G15364" t="s">
        <v>77</v>
      </c>
      <c r="H15364" s="1">
        <v>46188.629872685182</v>
      </c>
      <c r="I15364" t="b">
        <v>0</v>
      </c>
      <c r="J15364" t="b">
        <v>0</v>
      </c>
      <c r="K15364" t="s">
        <v>41</v>
      </c>
      <c r="L15364" t="s">
        <v>74</v>
      </c>
      <c r="M15364"/>
      <c r="N15364">
        <v>87.5</v>
      </c>
      <c r="O15364" t="s">
        <v>611</v>
      </c>
      <c r="P15364" t="s">
        <v>27215</v>
      </c>
    </row>
    <row r="15365" spans="1:16" x14ac:dyDescent="0.25">
      <c r="A15365" t="s">
        <v>0</v>
      </c>
      <c r="B15365" t="s">
        <v>27216</v>
      </c>
      <c r="C15365" t="s">
        <v>97</v>
      </c>
      <c r="D15365" t="s">
        <v>4346</v>
      </c>
      <c r="E15365" t="s">
        <v>59</v>
      </c>
      <c r="F15365" t="b">
        <v>0</v>
      </c>
      <c r="G15365" t="s">
        <v>89</v>
      </c>
      <c r="H15365" s="1">
        <v>46188.668263888889</v>
      </c>
      <c r="I15365" t="b">
        <v>0</v>
      </c>
      <c r="J15365" t="b">
        <v>0</v>
      </c>
      <c r="K15365" t="s">
        <v>41</v>
      </c>
      <c r="L15365" t="s">
        <v>60</v>
      </c>
      <c r="M15365">
        <v>72300</v>
      </c>
      <c r="N15365"/>
      <c r="O15365" t="s">
        <v>16306</v>
      </c>
      <c r="P15365" t="s">
        <v>7933</v>
      </c>
    </row>
    <row r="15366" spans="1:16" x14ac:dyDescent="0.25">
      <c r="A15366" t="s">
        <v>0</v>
      </c>
      <c r="B15366" t="s">
        <v>27217</v>
      </c>
      <c r="C15366" t="s">
        <v>1263</v>
      </c>
      <c r="D15366" t="s">
        <v>4526</v>
      </c>
      <c r="E15366" t="s">
        <v>59</v>
      </c>
      <c r="F15366" t="b">
        <v>0</v>
      </c>
      <c r="G15366" t="s">
        <v>65</v>
      </c>
      <c r="H15366" s="1">
        <v>46188.668344907397</v>
      </c>
      <c r="I15366" t="b">
        <v>0</v>
      </c>
      <c r="J15366" t="b">
        <v>1</v>
      </c>
      <c r="K15366" t="s">
        <v>41</v>
      </c>
      <c r="L15366" t="s">
        <v>60</v>
      </c>
      <c r="M15366">
        <v>88608</v>
      </c>
      <c r="N15366"/>
      <c r="O15366" t="s">
        <v>27218</v>
      </c>
      <c r="P15366" t="s">
        <v>6811</v>
      </c>
    </row>
    <row r="15367" spans="1:16" x14ac:dyDescent="0.25">
      <c r="A15367" t="s">
        <v>0</v>
      </c>
      <c r="B15367" t="s">
        <v>27219</v>
      </c>
      <c r="C15367" t="s">
        <v>112</v>
      </c>
      <c r="D15367" t="s">
        <v>4526</v>
      </c>
      <c r="E15367" t="s">
        <v>59</v>
      </c>
      <c r="F15367" t="b">
        <v>0</v>
      </c>
      <c r="G15367" t="s">
        <v>77</v>
      </c>
      <c r="H15367" s="1">
        <v>46188.67150462963</v>
      </c>
      <c r="I15367" t="b">
        <v>0</v>
      </c>
      <c r="J15367" t="b">
        <v>0</v>
      </c>
      <c r="K15367" t="s">
        <v>41</v>
      </c>
      <c r="L15367" t="s">
        <v>60</v>
      </c>
      <c r="M15367">
        <v>85000</v>
      </c>
      <c r="N15367"/>
      <c r="O15367" t="s">
        <v>1965</v>
      </c>
      <c r="P15367" t="s">
        <v>13591</v>
      </c>
    </row>
    <row r="15368" spans="1:16" x14ac:dyDescent="0.25">
      <c r="A15368" t="s">
        <v>1</v>
      </c>
      <c r="B15368" t="s">
        <v>27220</v>
      </c>
      <c r="C15368" t="s">
        <v>13767</v>
      </c>
      <c r="D15368" t="s">
        <v>4346</v>
      </c>
      <c r="E15368" t="s">
        <v>59</v>
      </c>
      <c r="F15368" t="b">
        <v>0</v>
      </c>
      <c r="G15368" t="s">
        <v>19</v>
      </c>
      <c r="H15368" s="1">
        <v>46188.672349537039</v>
      </c>
      <c r="I15368" t="b">
        <v>1</v>
      </c>
      <c r="J15368" t="b">
        <v>0</v>
      </c>
      <c r="K15368" t="s">
        <v>19</v>
      </c>
      <c r="L15368" t="s">
        <v>60</v>
      </c>
      <c r="M15368">
        <v>1250000</v>
      </c>
      <c r="N15368"/>
      <c r="O15368" t="s">
        <v>27151</v>
      </c>
      <c r="P15368" t="s">
        <v>3570</v>
      </c>
    </row>
    <row r="15369" spans="1:16" x14ac:dyDescent="0.25">
      <c r="A15369" t="s">
        <v>1</v>
      </c>
      <c r="B15369" t="s">
        <v>1892</v>
      </c>
      <c r="C15369" t="s">
        <v>9560</v>
      </c>
      <c r="D15369" t="s">
        <v>4346</v>
      </c>
      <c r="E15369" t="s">
        <v>59</v>
      </c>
      <c r="F15369" t="b">
        <v>0</v>
      </c>
      <c r="G15369" t="s">
        <v>19</v>
      </c>
      <c r="H15369" s="1">
        <v>46188.672361111108</v>
      </c>
      <c r="I15369" t="b">
        <v>1</v>
      </c>
      <c r="J15369" t="b">
        <v>0</v>
      </c>
      <c r="K15369" t="s">
        <v>19</v>
      </c>
      <c r="L15369" t="s">
        <v>60</v>
      </c>
      <c r="M15369">
        <v>28475</v>
      </c>
      <c r="N15369"/>
      <c r="O15369" t="s">
        <v>23465</v>
      </c>
      <c r="P15369" t="s">
        <v>27221</v>
      </c>
    </row>
    <row r="15370" spans="1:16" x14ac:dyDescent="0.25">
      <c r="A15370" t="s">
        <v>1</v>
      </c>
      <c r="B15370" t="s">
        <v>27222</v>
      </c>
      <c r="C15370" t="s">
        <v>14540</v>
      </c>
      <c r="D15370" t="s">
        <v>4346</v>
      </c>
      <c r="E15370" t="s">
        <v>59</v>
      </c>
      <c r="F15370" t="b">
        <v>0</v>
      </c>
      <c r="G15370" t="s">
        <v>19</v>
      </c>
      <c r="H15370" s="1">
        <v>46188.672372685192</v>
      </c>
      <c r="I15370" t="b">
        <v>1</v>
      </c>
      <c r="J15370" t="b">
        <v>0</v>
      </c>
      <c r="K15370" t="s">
        <v>19</v>
      </c>
      <c r="L15370" t="s">
        <v>60</v>
      </c>
      <c r="M15370">
        <v>83900</v>
      </c>
      <c r="N15370"/>
      <c r="O15370" t="s">
        <v>23465</v>
      </c>
      <c r="P15370" t="s">
        <v>27223</v>
      </c>
    </row>
    <row r="15371" spans="1:16" x14ac:dyDescent="0.25">
      <c r="A15371" t="s">
        <v>5</v>
      </c>
      <c r="B15371" t="s">
        <v>27224</v>
      </c>
      <c r="C15371" t="s">
        <v>40</v>
      </c>
      <c r="D15371" t="s">
        <v>4526</v>
      </c>
      <c r="E15371" t="s">
        <v>59</v>
      </c>
      <c r="F15371" t="b">
        <v>0</v>
      </c>
      <c r="G15371" t="s">
        <v>40</v>
      </c>
      <c r="H15371" s="1">
        <v>46188.672986111109</v>
      </c>
      <c r="I15371" t="b">
        <v>1</v>
      </c>
      <c r="J15371" t="b">
        <v>0</v>
      </c>
      <c r="K15371" t="s">
        <v>40</v>
      </c>
      <c r="L15371" t="s">
        <v>60</v>
      </c>
      <c r="M15371">
        <v>80000</v>
      </c>
      <c r="N15371"/>
      <c r="O15371" t="s">
        <v>7872</v>
      </c>
      <c r="P15371" t="s">
        <v>714</v>
      </c>
    </row>
    <row r="15372" spans="1:16" x14ac:dyDescent="0.25">
      <c r="A15372" t="s">
        <v>7</v>
      </c>
      <c r="B15372" t="s">
        <v>21567</v>
      </c>
      <c r="C15372" t="s">
        <v>86</v>
      </c>
      <c r="D15372" t="s">
        <v>4526</v>
      </c>
      <c r="E15372" t="s">
        <v>59</v>
      </c>
      <c r="F15372" t="b">
        <v>0</v>
      </c>
      <c r="G15372" t="s">
        <v>77</v>
      </c>
      <c r="H15372" s="1">
        <v>46188.70994212963</v>
      </c>
      <c r="I15372" t="b">
        <v>1</v>
      </c>
      <c r="J15372" t="b">
        <v>0</v>
      </c>
      <c r="K15372" t="s">
        <v>41</v>
      </c>
      <c r="L15372" t="s">
        <v>60</v>
      </c>
      <c r="M15372">
        <v>175000</v>
      </c>
      <c r="N15372"/>
      <c r="O15372" t="s">
        <v>155</v>
      </c>
      <c r="P15372" t="s">
        <v>2392</v>
      </c>
    </row>
    <row r="15373" spans="1:16" x14ac:dyDescent="0.25">
      <c r="A15373" t="s">
        <v>6</v>
      </c>
      <c r="B15373" t="s">
        <v>27225</v>
      </c>
      <c r="C15373" t="s">
        <v>165</v>
      </c>
      <c r="D15373" t="s">
        <v>4526</v>
      </c>
      <c r="E15373" t="s">
        <v>59</v>
      </c>
      <c r="F15373" t="b">
        <v>0</v>
      </c>
      <c r="G15373" t="s">
        <v>73</v>
      </c>
      <c r="H15373" s="1">
        <v>46188.709965277783</v>
      </c>
      <c r="I15373" t="b">
        <v>0</v>
      </c>
      <c r="J15373" t="b">
        <v>1</v>
      </c>
      <c r="K15373" t="s">
        <v>41</v>
      </c>
      <c r="L15373" t="s">
        <v>60</v>
      </c>
      <c r="M15373">
        <v>188500</v>
      </c>
      <c r="N15373"/>
      <c r="O15373" t="s">
        <v>1155</v>
      </c>
      <c r="P15373" t="s">
        <v>27226</v>
      </c>
    </row>
    <row r="15374" spans="1:16" x14ac:dyDescent="0.25">
      <c r="A15374" t="s">
        <v>0</v>
      </c>
      <c r="B15374" t="s">
        <v>27227</v>
      </c>
      <c r="C15374" t="s">
        <v>86</v>
      </c>
      <c r="D15374" t="s">
        <v>4526</v>
      </c>
      <c r="F15374" t="b">
        <v>0</v>
      </c>
      <c r="G15374" t="s">
        <v>77</v>
      </c>
      <c r="H15374" s="1">
        <v>46188.710034722222</v>
      </c>
      <c r="I15374" t="b">
        <v>0</v>
      </c>
      <c r="J15374" t="b">
        <v>0</v>
      </c>
      <c r="K15374" t="s">
        <v>41</v>
      </c>
      <c r="L15374" t="s">
        <v>74</v>
      </c>
      <c r="M15374"/>
      <c r="N15374">
        <v>32.234999999999999</v>
      </c>
      <c r="O15374" t="s">
        <v>27228</v>
      </c>
      <c r="P15374" t="s">
        <v>219</v>
      </c>
    </row>
    <row r="15375" spans="1:16" x14ac:dyDescent="0.25">
      <c r="A15375" t="s">
        <v>2</v>
      </c>
      <c r="B15375" t="s">
        <v>27229</v>
      </c>
      <c r="C15375" t="s">
        <v>81</v>
      </c>
      <c r="D15375" t="s">
        <v>4526</v>
      </c>
      <c r="E15375" t="s">
        <v>59</v>
      </c>
      <c r="F15375" t="b">
        <v>0</v>
      </c>
      <c r="G15375" t="s">
        <v>77</v>
      </c>
      <c r="H15375" s="1">
        <v>46188.711527777778</v>
      </c>
      <c r="I15375" t="b">
        <v>0</v>
      </c>
      <c r="J15375" t="b">
        <v>0</v>
      </c>
      <c r="K15375" t="s">
        <v>41</v>
      </c>
      <c r="L15375" t="s">
        <v>60</v>
      </c>
      <c r="M15375">
        <v>209000</v>
      </c>
      <c r="N15375"/>
      <c r="O15375" t="s">
        <v>2960</v>
      </c>
      <c r="P15375" t="s">
        <v>310</v>
      </c>
    </row>
    <row r="15376" spans="1:16" x14ac:dyDescent="0.25">
      <c r="A15376" t="s">
        <v>6</v>
      </c>
      <c r="B15376" t="s">
        <v>27211</v>
      </c>
      <c r="C15376" t="s">
        <v>246</v>
      </c>
      <c r="D15376" t="s">
        <v>4526</v>
      </c>
      <c r="E15376" t="s">
        <v>59</v>
      </c>
      <c r="F15376" t="b">
        <v>0</v>
      </c>
      <c r="G15376" t="s">
        <v>65</v>
      </c>
      <c r="H15376" s="1">
        <v>46188.71162037037</v>
      </c>
      <c r="I15376" t="b">
        <v>0</v>
      </c>
      <c r="J15376" t="b">
        <v>1</v>
      </c>
      <c r="K15376" t="s">
        <v>41</v>
      </c>
      <c r="L15376" t="s">
        <v>60</v>
      </c>
      <c r="M15376">
        <v>165500</v>
      </c>
      <c r="N15376"/>
      <c r="O15376" t="s">
        <v>1155</v>
      </c>
      <c r="P15376" t="s">
        <v>283</v>
      </c>
    </row>
    <row r="15377" spans="1:16" x14ac:dyDescent="0.25">
      <c r="A15377" t="s">
        <v>5</v>
      </c>
      <c r="B15377" t="s">
        <v>27230</v>
      </c>
      <c r="C15377" t="s">
        <v>172</v>
      </c>
      <c r="D15377" t="s">
        <v>4346</v>
      </c>
      <c r="E15377" t="s">
        <v>59</v>
      </c>
      <c r="F15377" t="b">
        <v>0</v>
      </c>
      <c r="G15377" t="s">
        <v>68</v>
      </c>
      <c r="H15377" s="1">
        <v>46188.713055555563</v>
      </c>
      <c r="I15377" t="b">
        <v>1</v>
      </c>
      <c r="J15377" t="b">
        <v>0</v>
      </c>
      <c r="K15377" t="s">
        <v>41</v>
      </c>
      <c r="L15377" t="s">
        <v>60</v>
      </c>
      <c r="M15377">
        <v>167500</v>
      </c>
      <c r="N15377"/>
      <c r="O15377" t="s">
        <v>27231</v>
      </c>
      <c r="P15377" t="s">
        <v>27232</v>
      </c>
    </row>
    <row r="15378" spans="1:16" x14ac:dyDescent="0.25">
      <c r="A15378" t="s">
        <v>1</v>
      </c>
      <c r="B15378" t="s">
        <v>27233</v>
      </c>
      <c r="C15378" t="s">
        <v>81</v>
      </c>
      <c r="D15378" t="s">
        <v>4526</v>
      </c>
      <c r="E15378" t="s">
        <v>59</v>
      </c>
      <c r="F15378" t="b">
        <v>0</v>
      </c>
      <c r="G15378" t="s">
        <v>77</v>
      </c>
      <c r="H15378" s="1">
        <v>46188.713055555563</v>
      </c>
      <c r="I15378" t="b">
        <v>1</v>
      </c>
      <c r="J15378" t="b">
        <v>0</v>
      </c>
      <c r="K15378" t="s">
        <v>41</v>
      </c>
      <c r="L15378" t="s">
        <v>60</v>
      </c>
      <c r="M15378">
        <v>165000</v>
      </c>
      <c r="N15378"/>
      <c r="O15378" t="s">
        <v>12689</v>
      </c>
      <c r="P15378" t="s">
        <v>27090</v>
      </c>
    </row>
    <row r="15379" spans="1:16" x14ac:dyDescent="0.25">
      <c r="A15379" t="s">
        <v>1</v>
      </c>
      <c r="B15379" t="s">
        <v>27234</v>
      </c>
      <c r="C15379" t="s">
        <v>167</v>
      </c>
      <c r="D15379" t="s">
        <v>4346</v>
      </c>
      <c r="E15379" t="s">
        <v>59</v>
      </c>
      <c r="F15379" t="b">
        <v>0</v>
      </c>
      <c r="G15379" t="s">
        <v>89</v>
      </c>
      <c r="H15379" s="1">
        <v>46188.713078703702</v>
      </c>
      <c r="I15379" t="b">
        <v>0</v>
      </c>
      <c r="J15379" t="b">
        <v>1</v>
      </c>
      <c r="K15379" t="s">
        <v>41</v>
      </c>
      <c r="L15379" t="s">
        <v>60</v>
      </c>
      <c r="M15379">
        <v>247500</v>
      </c>
      <c r="N15379"/>
      <c r="O15379" t="s">
        <v>27235</v>
      </c>
    </row>
    <row r="15380" spans="1:16" x14ac:dyDescent="0.25">
      <c r="A15380" t="s">
        <v>3</v>
      </c>
      <c r="B15380" t="s">
        <v>27236</v>
      </c>
      <c r="C15380" t="s">
        <v>652</v>
      </c>
      <c r="D15380" t="s">
        <v>4526</v>
      </c>
      <c r="E15380" t="s">
        <v>59</v>
      </c>
      <c r="F15380" t="b">
        <v>0</v>
      </c>
      <c r="G15380" t="s">
        <v>77</v>
      </c>
      <c r="H15380" s="1">
        <v>46188.75167824074</v>
      </c>
      <c r="I15380" t="b">
        <v>0</v>
      </c>
      <c r="J15380" t="b">
        <v>0</v>
      </c>
      <c r="K15380" t="s">
        <v>41</v>
      </c>
      <c r="L15380" t="s">
        <v>60</v>
      </c>
      <c r="M15380">
        <v>92500</v>
      </c>
      <c r="N15380"/>
      <c r="O15380" t="s">
        <v>3207</v>
      </c>
      <c r="P15380" t="s">
        <v>27237</v>
      </c>
    </row>
    <row r="15381" spans="1:16" x14ac:dyDescent="0.25">
      <c r="A15381" t="s">
        <v>1</v>
      </c>
      <c r="B15381" t="s">
        <v>27238</v>
      </c>
      <c r="C15381" t="s">
        <v>76</v>
      </c>
      <c r="D15381" t="s">
        <v>4346</v>
      </c>
      <c r="E15381" t="s">
        <v>88</v>
      </c>
      <c r="F15381" t="b">
        <v>1</v>
      </c>
      <c r="G15381" t="s">
        <v>89</v>
      </c>
      <c r="H15381" s="1">
        <v>46188.75472222222</v>
      </c>
      <c r="I15381" t="b">
        <v>1</v>
      </c>
      <c r="J15381" t="b">
        <v>0</v>
      </c>
      <c r="K15381" t="s">
        <v>41</v>
      </c>
      <c r="L15381" t="s">
        <v>74</v>
      </c>
      <c r="M15381"/>
      <c r="N15381">
        <v>67.5</v>
      </c>
      <c r="O15381" t="s">
        <v>27239</v>
      </c>
      <c r="P15381" t="s">
        <v>27240</v>
      </c>
    </row>
    <row r="15382" spans="1:16" x14ac:dyDescent="0.25">
      <c r="A15382" t="s">
        <v>1</v>
      </c>
      <c r="B15382" t="s">
        <v>439</v>
      </c>
      <c r="C15382" t="s">
        <v>4125</v>
      </c>
      <c r="D15382" t="s">
        <v>17626</v>
      </c>
      <c r="E15382" t="s">
        <v>59</v>
      </c>
      <c r="F15382" t="b">
        <v>0</v>
      </c>
      <c r="G15382" t="s">
        <v>89</v>
      </c>
      <c r="H15382" s="1">
        <v>46188.754756944443</v>
      </c>
      <c r="I15382" t="b">
        <v>0</v>
      </c>
      <c r="J15382" t="b">
        <v>1</v>
      </c>
      <c r="K15382" t="s">
        <v>41</v>
      </c>
      <c r="L15382" t="s">
        <v>60</v>
      </c>
      <c r="M15382">
        <v>160000</v>
      </c>
      <c r="N15382"/>
      <c r="O15382" t="s">
        <v>16647</v>
      </c>
      <c r="P15382" t="s">
        <v>6597</v>
      </c>
    </row>
    <row r="15383" spans="1:16" x14ac:dyDescent="0.25">
      <c r="A15383" t="s">
        <v>1</v>
      </c>
      <c r="B15383" t="s">
        <v>27241</v>
      </c>
      <c r="C15383" t="s">
        <v>76</v>
      </c>
      <c r="D15383" t="s">
        <v>4526</v>
      </c>
      <c r="E15383" t="s">
        <v>59</v>
      </c>
      <c r="F15383" t="b">
        <v>1</v>
      </c>
      <c r="G15383" t="s">
        <v>77</v>
      </c>
      <c r="H15383" s="1">
        <v>46188.754837962973</v>
      </c>
      <c r="I15383" t="b">
        <v>0</v>
      </c>
      <c r="J15383" t="b">
        <v>1</v>
      </c>
      <c r="K15383" t="s">
        <v>41</v>
      </c>
      <c r="L15383" t="s">
        <v>60</v>
      </c>
      <c r="M15383">
        <v>77500</v>
      </c>
      <c r="N15383"/>
      <c r="O15383" t="s">
        <v>27242</v>
      </c>
      <c r="P15383" t="s">
        <v>27243</v>
      </c>
    </row>
    <row r="15384" spans="1:16" x14ac:dyDescent="0.25">
      <c r="A15384" t="s">
        <v>2</v>
      </c>
      <c r="B15384" t="s">
        <v>2</v>
      </c>
      <c r="C15384" t="s">
        <v>27244</v>
      </c>
      <c r="D15384" t="s">
        <v>4346</v>
      </c>
      <c r="E15384" t="s">
        <v>59</v>
      </c>
      <c r="F15384" t="b">
        <v>0</v>
      </c>
      <c r="G15384" t="s">
        <v>40</v>
      </c>
      <c r="H15384" s="1">
        <v>46188.796238425923</v>
      </c>
      <c r="I15384" t="b">
        <v>0</v>
      </c>
      <c r="J15384" t="b">
        <v>0</v>
      </c>
      <c r="K15384" t="s">
        <v>40</v>
      </c>
      <c r="L15384" t="s">
        <v>60</v>
      </c>
      <c r="M15384">
        <v>45000</v>
      </c>
      <c r="N15384"/>
      <c r="O15384" t="s">
        <v>101</v>
      </c>
      <c r="P15384" t="s">
        <v>2711</v>
      </c>
    </row>
    <row r="15385" spans="1:16" x14ac:dyDescent="0.25">
      <c r="A15385" t="s">
        <v>2</v>
      </c>
      <c r="B15385" t="s">
        <v>2</v>
      </c>
      <c r="C15385" t="s">
        <v>24013</v>
      </c>
      <c r="D15385" t="s">
        <v>4346</v>
      </c>
      <c r="E15385" t="s">
        <v>59</v>
      </c>
      <c r="F15385" t="b">
        <v>0</v>
      </c>
      <c r="G15385" t="s">
        <v>40</v>
      </c>
      <c r="H15385" s="1">
        <v>46188.796238425923</v>
      </c>
      <c r="I15385" t="b">
        <v>0</v>
      </c>
      <c r="J15385" t="b">
        <v>0</v>
      </c>
      <c r="K15385" t="s">
        <v>40</v>
      </c>
      <c r="L15385" t="s">
        <v>60</v>
      </c>
      <c r="M15385">
        <v>45000</v>
      </c>
      <c r="N15385"/>
      <c r="O15385" t="s">
        <v>101</v>
      </c>
      <c r="P15385" t="s">
        <v>85</v>
      </c>
    </row>
    <row r="15386" spans="1:16" x14ac:dyDescent="0.25">
      <c r="A15386" t="s">
        <v>1</v>
      </c>
      <c r="B15386" t="s">
        <v>1</v>
      </c>
      <c r="C15386" t="s">
        <v>16805</v>
      </c>
      <c r="D15386" t="s">
        <v>4526</v>
      </c>
      <c r="E15386" t="s">
        <v>59</v>
      </c>
      <c r="F15386" t="b">
        <v>0</v>
      </c>
      <c r="G15386" t="s">
        <v>89</v>
      </c>
      <c r="H15386" s="1">
        <v>46188.796388888892</v>
      </c>
      <c r="I15386" t="b">
        <v>0</v>
      </c>
      <c r="J15386" t="b">
        <v>1</v>
      </c>
      <c r="K15386" t="s">
        <v>41</v>
      </c>
      <c r="L15386" t="s">
        <v>60</v>
      </c>
      <c r="M15386">
        <v>107500</v>
      </c>
      <c r="N15386"/>
      <c r="O15386" t="s">
        <v>21006</v>
      </c>
      <c r="P15386" t="s">
        <v>2257</v>
      </c>
    </row>
    <row r="15387" spans="1:16" x14ac:dyDescent="0.25">
      <c r="A15387" t="s">
        <v>1</v>
      </c>
      <c r="B15387" t="s">
        <v>27245</v>
      </c>
      <c r="C15387" t="s">
        <v>112</v>
      </c>
      <c r="D15387" t="s">
        <v>2360</v>
      </c>
      <c r="E15387" t="s">
        <v>59</v>
      </c>
      <c r="F15387" t="b">
        <v>0</v>
      </c>
      <c r="G15387" t="s">
        <v>77</v>
      </c>
      <c r="H15387" s="1">
        <v>46188.796469907407</v>
      </c>
      <c r="I15387" t="b">
        <v>0</v>
      </c>
      <c r="J15387" t="b">
        <v>1</v>
      </c>
      <c r="K15387" t="s">
        <v>41</v>
      </c>
      <c r="L15387" t="s">
        <v>60</v>
      </c>
      <c r="M15387">
        <v>215000</v>
      </c>
      <c r="N15387"/>
      <c r="O15387" t="s">
        <v>27246</v>
      </c>
      <c r="P15387" t="s">
        <v>27247</v>
      </c>
    </row>
    <row r="15388" spans="1:16" x14ac:dyDescent="0.25">
      <c r="A15388" t="s">
        <v>1</v>
      </c>
      <c r="B15388" t="s">
        <v>1742</v>
      </c>
      <c r="C15388" t="s">
        <v>246</v>
      </c>
      <c r="D15388" t="s">
        <v>111</v>
      </c>
      <c r="E15388" t="s">
        <v>88</v>
      </c>
      <c r="F15388" t="b">
        <v>0</v>
      </c>
      <c r="G15388" t="s">
        <v>65</v>
      </c>
      <c r="H15388" s="1">
        <v>46188.796481481477</v>
      </c>
      <c r="I15388" t="b">
        <v>1</v>
      </c>
      <c r="J15388" t="b">
        <v>0</v>
      </c>
      <c r="K15388" t="s">
        <v>41</v>
      </c>
      <c r="L15388" t="s">
        <v>74</v>
      </c>
      <c r="M15388"/>
      <c r="N15388">
        <v>52.5</v>
      </c>
      <c r="O15388" t="s">
        <v>111</v>
      </c>
      <c r="P15388" t="s">
        <v>2084</v>
      </c>
    </row>
    <row r="15389" spans="1:16" x14ac:dyDescent="0.25">
      <c r="A15389" t="s">
        <v>0</v>
      </c>
      <c r="B15389" t="s">
        <v>27248</v>
      </c>
      <c r="C15389" t="s">
        <v>3349</v>
      </c>
      <c r="D15389" t="s">
        <v>4346</v>
      </c>
      <c r="E15389" t="s">
        <v>59</v>
      </c>
      <c r="F15389" t="b">
        <v>0</v>
      </c>
      <c r="G15389" t="s">
        <v>77</v>
      </c>
      <c r="H15389" s="1">
        <v>46188.834930555553</v>
      </c>
      <c r="I15389" t="b">
        <v>1</v>
      </c>
      <c r="J15389" t="b">
        <v>0</v>
      </c>
      <c r="K15389" t="s">
        <v>41</v>
      </c>
      <c r="L15389" t="s">
        <v>74</v>
      </c>
      <c r="M15389"/>
      <c r="N15389">
        <v>41.045000000000002</v>
      </c>
      <c r="O15389" t="s">
        <v>27249</v>
      </c>
    </row>
    <row r="15390" spans="1:16" x14ac:dyDescent="0.25">
      <c r="A15390" t="s">
        <v>2</v>
      </c>
      <c r="B15390" t="s">
        <v>27250</v>
      </c>
      <c r="C15390" t="s">
        <v>190</v>
      </c>
      <c r="D15390" t="s">
        <v>4526</v>
      </c>
      <c r="E15390" t="s">
        <v>59</v>
      </c>
      <c r="F15390" t="b">
        <v>0</v>
      </c>
      <c r="G15390" t="s">
        <v>73</v>
      </c>
      <c r="H15390" s="1">
        <v>46188.834930555553</v>
      </c>
      <c r="I15390" t="b">
        <v>0</v>
      </c>
      <c r="J15390" t="b">
        <v>0</v>
      </c>
      <c r="K15390" t="s">
        <v>41</v>
      </c>
      <c r="L15390" t="s">
        <v>60</v>
      </c>
      <c r="M15390">
        <v>111147.5</v>
      </c>
      <c r="N15390"/>
      <c r="O15390" t="s">
        <v>27251</v>
      </c>
      <c r="P15390" t="s">
        <v>27252</v>
      </c>
    </row>
    <row r="15391" spans="1:16" x14ac:dyDescent="0.25">
      <c r="A15391" t="s">
        <v>7</v>
      </c>
      <c r="B15391" t="s">
        <v>7</v>
      </c>
      <c r="C15391" t="s">
        <v>3698</v>
      </c>
      <c r="D15391" t="s">
        <v>4526</v>
      </c>
      <c r="E15391" t="s">
        <v>59</v>
      </c>
      <c r="F15391" t="b">
        <v>0</v>
      </c>
      <c r="G15391" t="s">
        <v>65</v>
      </c>
      <c r="H15391" s="1">
        <v>46188.834976851853</v>
      </c>
      <c r="I15391" t="b">
        <v>1</v>
      </c>
      <c r="J15391" t="b">
        <v>0</v>
      </c>
      <c r="K15391" t="s">
        <v>41</v>
      </c>
      <c r="L15391" t="s">
        <v>60</v>
      </c>
      <c r="M15391">
        <v>97500</v>
      </c>
      <c r="N15391"/>
      <c r="O15391" t="s">
        <v>27253</v>
      </c>
      <c r="P15391" t="s">
        <v>27254</v>
      </c>
    </row>
    <row r="15392" spans="1:16" x14ac:dyDescent="0.25">
      <c r="A15392" t="s">
        <v>2</v>
      </c>
      <c r="B15392" t="s">
        <v>3124</v>
      </c>
      <c r="C15392" t="s">
        <v>336</v>
      </c>
      <c r="D15392" t="s">
        <v>4526</v>
      </c>
      <c r="E15392" t="s">
        <v>59</v>
      </c>
      <c r="F15392" t="b">
        <v>0</v>
      </c>
      <c r="G15392" t="s">
        <v>65</v>
      </c>
      <c r="H15392" s="1">
        <v>46188.836608796293</v>
      </c>
      <c r="I15392" t="b">
        <v>0</v>
      </c>
      <c r="J15392" t="b">
        <v>0</v>
      </c>
      <c r="K15392" t="s">
        <v>41</v>
      </c>
      <c r="L15392" t="s">
        <v>60</v>
      </c>
      <c r="M15392">
        <v>120000</v>
      </c>
      <c r="N15392"/>
      <c r="O15392" t="s">
        <v>27255</v>
      </c>
      <c r="P15392" t="s">
        <v>1678</v>
      </c>
    </row>
    <row r="15393" spans="1:16" x14ac:dyDescent="0.25">
      <c r="A15393" t="s">
        <v>5</v>
      </c>
      <c r="B15393" t="s">
        <v>27256</v>
      </c>
      <c r="C15393" t="s">
        <v>2293</v>
      </c>
      <c r="D15393" t="s">
        <v>4526</v>
      </c>
      <c r="E15393" t="s">
        <v>59</v>
      </c>
      <c r="F15393" t="b">
        <v>0</v>
      </c>
      <c r="G15393" t="s">
        <v>77</v>
      </c>
      <c r="H15393" s="1">
        <v>46188.838194444441</v>
      </c>
      <c r="I15393" t="b">
        <v>1</v>
      </c>
      <c r="J15393" t="b">
        <v>1</v>
      </c>
      <c r="K15393" t="s">
        <v>41</v>
      </c>
      <c r="L15393" t="s">
        <v>60</v>
      </c>
      <c r="M15393">
        <v>165000</v>
      </c>
      <c r="N15393"/>
      <c r="O15393" t="s">
        <v>480</v>
      </c>
      <c r="P15393" t="s">
        <v>27257</v>
      </c>
    </row>
    <row r="15394" spans="1:16" x14ac:dyDescent="0.25">
      <c r="A15394" t="s">
        <v>5</v>
      </c>
      <c r="B15394" t="s">
        <v>27258</v>
      </c>
      <c r="C15394" t="s">
        <v>5273</v>
      </c>
      <c r="D15394" t="s">
        <v>4526</v>
      </c>
      <c r="E15394" t="s">
        <v>59</v>
      </c>
      <c r="F15394" t="b">
        <v>0</v>
      </c>
      <c r="G15394" t="s">
        <v>40</v>
      </c>
      <c r="H15394" s="1">
        <v>46188.83965277778</v>
      </c>
      <c r="I15394" t="b">
        <v>1</v>
      </c>
      <c r="J15394" t="b">
        <v>0</v>
      </c>
      <c r="K15394" t="s">
        <v>40</v>
      </c>
      <c r="L15394" t="s">
        <v>60</v>
      </c>
      <c r="M15394">
        <v>82500</v>
      </c>
      <c r="N15394"/>
      <c r="O15394" t="s">
        <v>27259</v>
      </c>
      <c r="P15394" t="s">
        <v>27260</v>
      </c>
    </row>
    <row r="15395" spans="1:16" x14ac:dyDescent="0.25">
      <c r="A15395" t="s">
        <v>1</v>
      </c>
      <c r="B15395" t="s">
        <v>27261</v>
      </c>
      <c r="C15395" t="s">
        <v>76</v>
      </c>
      <c r="D15395" t="s">
        <v>7670</v>
      </c>
      <c r="E15395" t="s">
        <v>59</v>
      </c>
      <c r="F15395" t="b">
        <v>1</v>
      </c>
      <c r="G15395" t="s">
        <v>40</v>
      </c>
      <c r="H15395" s="1">
        <v>46188.83971064815</v>
      </c>
      <c r="I15395" t="b">
        <v>1</v>
      </c>
      <c r="J15395" t="b">
        <v>0</v>
      </c>
      <c r="K15395" t="s">
        <v>40</v>
      </c>
      <c r="L15395" t="s">
        <v>60</v>
      </c>
      <c r="M15395">
        <v>65000</v>
      </c>
      <c r="N15395"/>
      <c r="O15395" t="s">
        <v>27262</v>
      </c>
      <c r="P15395" t="s">
        <v>1060</v>
      </c>
    </row>
    <row r="15396" spans="1:16" x14ac:dyDescent="0.25">
      <c r="A15396" t="s">
        <v>0</v>
      </c>
      <c r="B15396" t="s">
        <v>27263</v>
      </c>
      <c r="C15396" t="s">
        <v>81</v>
      </c>
      <c r="D15396" t="s">
        <v>4346</v>
      </c>
      <c r="E15396" t="s">
        <v>59</v>
      </c>
      <c r="F15396" t="b">
        <v>0</v>
      </c>
      <c r="G15396" t="s">
        <v>77</v>
      </c>
      <c r="H15396" s="1">
        <v>46188.876597222217</v>
      </c>
      <c r="I15396" t="b">
        <v>1</v>
      </c>
      <c r="J15396" t="b">
        <v>1</v>
      </c>
      <c r="K15396" t="s">
        <v>41</v>
      </c>
      <c r="L15396" t="s">
        <v>60</v>
      </c>
      <c r="M15396">
        <v>140000</v>
      </c>
      <c r="N15396"/>
      <c r="O15396" t="s">
        <v>27264</v>
      </c>
      <c r="P15396" t="s">
        <v>2436</v>
      </c>
    </row>
    <row r="15397" spans="1:16" x14ac:dyDescent="0.25">
      <c r="A15397" t="s">
        <v>0</v>
      </c>
      <c r="B15397" t="s">
        <v>27265</v>
      </c>
      <c r="C15397" t="s">
        <v>86</v>
      </c>
      <c r="D15397" t="s">
        <v>2360</v>
      </c>
      <c r="E15397" t="s">
        <v>59</v>
      </c>
      <c r="F15397" t="b">
        <v>0</v>
      </c>
      <c r="G15397" t="s">
        <v>77</v>
      </c>
      <c r="H15397" s="1">
        <v>46188.87667824074</v>
      </c>
      <c r="I15397" t="b">
        <v>0</v>
      </c>
      <c r="J15397" t="b">
        <v>1</v>
      </c>
      <c r="K15397" t="s">
        <v>41</v>
      </c>
      <c r="L15397" t="s">
        <v>60</v>
      </c>
      <c r="M15397">
        <v>95858</v>
      </c>
      <c r="N15397"/>
      <c r="O15397" t="s">
        <v>2518</v>
      </c>
      <c r="P15397" t="s">
        <v>27266</v>
      </c>
    </row>
    <row r="15398" spans="1:16" x14ac:dyDescent="0.25">
      <c r="A15398" t="s">
        <v>4</v>
      </c>
      <c r="B15398" t="s">
        <v>27267</v>
      </c>
      <c r="C15398" t="s">
        <v>3619</v>
      </c>
      <c r="D15398" t="s">
        <v>4526</v>
      </c>
      <c r="E15398" t="s">
        <v>88</v>
      </c>
      <c r="F15398" t="b">
        <v>0</v>
      </c>
      <c r="G15398" t="s">
        <v>65</v>
      </c>
      <c r="H15398" s="1">
        <v>46188.87976851852</v>
      </c>
      <c r="I15398" t="b">
        <v>0</v>
      </c>
      <c r="J15398" t="b">
        <v>0</v>
      </c>
      <c r="K15398" t="s">
        <v>41</v>
      </c>
      <c r="L15398" t="s">
        <v>74</v>
      </c>
      <c r="M15398"/>
      <c r="N15398">
        <v>79</v>
      </c>
      <c r="O15398" t="s">
        <v>611</v>
      </c>
      <c r="P15398" t="s">
        <v>27268</v>
      </c>
    </row>
    <row r="15399" spans="1:16" x14ac:dyDescent="0.25">
      <c r="A15399" t="s">
        <v>3</v>
      </c>
      <c r="B15399" t="s">
        <v>3</v>
      </c>
      <c r="C15399" t="s">
        <v>11792</v>
      </c>
      <c r="D15399" t="s">
        <v>4346</v>
      </c>
      <c r="E15399" t="s">
        <v>59</v>
      </c>
      <c r="F15399" t="b">
        <v>0</v>
      </c>
      <c r="G15399" t="s">
        <v>89</v>
      </c>
      <c r="H15399" s="1">
        <v>46188.918263888889</v>
      </c>
      <c r="I15399" t="b">
        <v>0</v>
      </c>
      <c r="J15399" t="b">
        <v>0</v>
      </c>
      <c r="K15399" t="s">
        <v>41</v>
      </c>
      <c r="L15399" t="s">
        <v>60</v>
      </c>
      <c r="M15399">
        <v>47100</v>
      </c>
      <c r="N15399"/>
      <c r="O15399" t="s">
        <v>12632</v>
      </c>
      <c r="P15399" t="s">
        <v>7933</v>
      </c>
    </row>
    <row r="15400" spans="1:16" x14ac:dyDescent="0.25">
      <c r="A15400" t="s">
        <v>4</v>
      </c>
      <c r="B15400" t="s">
        <v>2973</v>
      </c>
      <c r="C15400" t="s">
        <v>2005</v>
      </c>
      <c r="D15400" t="s">
        <v>4526</v>
      </c>
      <c r="E15400" t="s">
        <v>88</v>
      </c>
      <c r="F15400" t="b">
        <v>0</v>
      </c>
      <c r="G15400" t="s">
        <v>77</v>
      </c>
      <c r="H15400" s="1">
        <v>46188.918275462973</v>
      </c>
      <c r="I15400" t="b">
        <v>1</v>
      </c>
      <c r="J15400" t="b">
        <v>1</v>
      </c>
      <c r="K15400" t="s">
        <v>41</v>
      </c>
      <c r="L15400" t="s">
        <v>74</v>
      </c>
      <c r="M15400"/>
      <c r="N15400">
        <v>55</v>
      </c>
      <c r="O15400" t="s">
        <v>403</v>
      </c>
    </row>
    <row r="15401" spans="1:16" x14ac:dyDescent="0.25">
      <c r="A15401" t="s">
        <v>0</v>
      </c>
      <c r="B15401" t="s">
        <v>27269</v>
      </c>
      <c r="C15401" t="s">
        <v>27270</v>
      </c>
      <c r="D15401" t="s">
        <v>24507</v>
      </c>
      <c r="E15401" t="s">
        <v>59</v>
      </c>
      <c r="F15401" t="b">
        <v>0</v>
      </c>
      <c r="G15401" t="s">
        <v>77</v>
      </c>
      <c r="H15401" s="1">
        <v>46188.918275462973</v>
      </c>
      <c r="I15401" t="b">
        <v>0</v>
      </c>
      <c r="J15401" t="b">
        <v>1</v>
      </c>
      <c r="K15401" t="s">
        <v>41</v>
      </c>
      <c r="L15401" t="s">
        <v>60</v>
      </c>
      <c r="M15401">
        <v>137500</v>
      </c>
      <c r="N15401"/>
      <c r="O15401" t="s">
        <v>27271</v>
      </c>
      <c r="P15401" t="s">
        <v>27272</v>
      </c>
    </row>
    <row r="15402" spans="1:16" x14ac:dyDescent="0.25">
      <c r="A15402" t="s">
        <v>1</v>
      </c>
      <c r="B15402" t="s">
        <v>316</v>
      </c>
      <c r="C15402" t="s">
        <v>2553</v>
      </c>
      <c r="D15402" t="s">
        <v>4526</v>
      </c>
      <c r="E15402" t="s">
        <v>59</v>
      </c>
      <c r="F15402" t="b">
        <v>0</v>
      </c>
      <c r="G15402" t="s">
        <v>68</v>
      </c>
      <c r="H15402" s="1">
        <v>46188.921388888892</v>
      </c>
      <c r="I15402" t="b">
        <v>0</v>
      </c>
      <c r="J15402" t="b">
        <v>1</v>
      </c>
      <c r="K15402" t="s">
        <v>41</v>
      </c>
      <c r="L15402" t="s">
        <v>60</v>
      </c>
      <c r="M15402">
        <v>137000</v>
      </c>
      <c r="N15402"/>
      <c r="O15402" t="s">
        <v>25879</v>
      </c>
      <c r="P15402" t="s">
        <v>27273</v>
      </c>
    </row>
    <row r="15403" spans="1:16" x14ac:dyDescent="0.25">
      <c r="A15403" t="s">
        <v>1</v>
      </c>
      <c r="B15403" t="s">
        <v>1977</v>
      </c>
      <c r="C15403" t="s">
        <v>148</v>
      </c>
      <c r="D15403" t="s">
        <v>4526</v>
      </c>
      <c r="E15403" t="s">
        <v>88</v>
      </c>
      <c r="F15403" t="b">
        <v>0</v>
      </c>
      <c r="G15403" t="s">
        <v>65</v>
      </c>
      <c r="H15403" s="1">
        <v>46188.921585648153</v>
      </c>
      <c r="I15403" t="b">
        <v>1</v>
      </c>
      <c r="J15403" t="b">
        <v>1</v>
      </c>
      <c r="K15403" t="s">
        <v>41</v>
      </c>
      <c r="L15403" t="s">
        <v>74</v>
      </c>
      <c r="M15403"/>
      <c r="N15403">
        <v>65</v>
      </c>
      <c r="O15403" t="s">
        <v>403</v>
      </c>
      <c r="P15403" t="s">
        <v>27274</v>
      </c>
    </row>
    <row r="15404" spans="1:16" x14ac:dyDescent="0.25">
      <c r="A15404" t="s">
        <v>2</v>
      </c>
      <c r="B15404" t="s">
        <v>4944</v>
      </c>
      <c r="C15404" t="s">
        <v>1156</v>
      </c>
      <c r="D15404" t="s">
        <v>4346</v>
      </c>
      <c r="E15404" t="s">
        <v>72</v>
      </c>
      <c r="F15404" t="b">
        <v>0</v>
      </c>
      <c r="G15404" t="s">
        <v>77</v>
      </c>
      <c r="H15404" s="1">
        <v>46188.961527777778</v>
      </c>
      <c r="I15404" t="b">
        <v>0</v>
      </c>
      <c r="J15404" t="b">
        <v>1</v>
      </c>
      <c r="K15404" t="s">
        <v>41</v>
      </c>
      <c r="L15404" t="s">
        <v>60</v>
      </c>
      <c r="M15404">
        <v>214500</v>
      </c>
      <c r="N15404"/>
      <c r="O15404" t="s">
        <v>3622</v>
      </c>
      <c r="P15404" t="s">
        <v>27170</v>
      </c>
    </row>
    <row r="15405" spans="1:16" x14ac:dyDescent="0.25">
      <c r="A15405" t="s">
        <v>1</v>
      </c>
      <c r="B15405" t="s">
        <v>1525</v>
      </c>
      <c r="C15405" t="s">
        <v>201</v>
      </c>
      <c r="D15405" t="s">
        <v>2360</v>
      </c>
      <c r="E15405" t="s">
        <v>59</v>
      </c>
      <c r="F15405" t="b">
        <v>0</v>
      </c>
      <c r="G15405" t="s">
        <v>77</v>
      </c>
      <c r="H15405" s="1">
        <v>46188.963055555563</v>
      </c>
      <c r="I15405" t="b">
        <v>0</v>
      </c>
      <c r="J15405" t="b">
        <v>0</v>
      </c>
      <c r="K15405" t="s">
        <v>41</v>
      </c>
      <c r="L15405" t="s">
        <v>60</v>
      </c>
      <c r="M15405">
        <v>140000</v>
      </c>
      <c r="N15405"/>
      <c r="O15405" t="s">
        <v>3711</v>
      </c>
      <c r="P15405" t="s">
        <v>27275</v>
      </c>
    </row>
    <row r="15406" spans="1:16" x14ac:dyDescent="0.25">
      <c r="A15406" t="s">
        <v>0</v>
      </c>
      <c r="B15406" t="s">
        <v>27276</v>
      </c>
      <c r="C15406" t="s">
        <v>3253</v>
      </c>
      <c r="D15406" t="s">
        <v>4346</v>
      </c>
      <c r="E15406" t="s">
        <v>59</v>
      </c>
      <c r="F15406" t="b">
        <v>0</v>
      </c>
      <c r="G15406" t="s">
        <v>65</v>
      </c>
      <c r="H15406" s="1">
        <v>46189.001597222217</v>
      </c>
      <c r="I15406" t="b">
        <v>0</v>
      </c>
      <c r="J15406" t="b">
        <v>0</v>
      </c>
      <c r="K15406" t="s">
        <v>41</v>
      </c>
      <c r="L15406" t="s">
        <v>60</v>
      </c>
      <c r="M15406">
        <v>95000</v>
      </c>
      <c r="N15406"/>
      <c r="O15406" t="s">
        <v>27277</v>
      </c>
      <c r="P15406" t="s">
        <v>11109</v>
      </c>
    </row>
    <row r="15407" spans="1:16" x14ac:dyDescent="0.25">
      <c r="A15407" t="s">
        <v>0</v>
      </c>
      <c r="B15407" t="s">
        <v>27278</v>
      </c>
      <c r="C15407" t="s">
        <v>27279</v>
      </c>
      <c r="D15407" t="s">
        <v>4756</v>
      </c>
      <c r="E15407" t="s">
        <v>59</v>
      </c>
      <c r="F15407" t="b">
        <v>0</v>
      </c>
      <c r="G15407" t="s">
        <v>65</v>
      </c>
      <c r="H15407" s="1">
        <v>46189.001643518517</v>
      </c>
      <c r="I15407" t="b">
        <v>1</v>
      </c>
      <c r="J15407" t="b">
        <v>1</v>
      </c>
      <c r="K15407" t="s">
        <v>41</v>
      </c>
      <c r="L15407" t="s">
        <v>60</v>
      </c>
      <c r="M15407">
        <v>181900</v>
      </c>
      <c r="N15407"/>
      <c r="O15407" t="s">
        <v>1664</v>
      </c>
      <c r="P15407" t="s">
        <v>27280</v>
      </c>
    </row>
    <row r="15408" spans="1:16" x14ac:dyDescent="0.25">
      <c r="A15408" t="s">
        <v>3</v>
      </c>
      <c r="B15408" t="s">
        <v>4079</v>
      </c>
      <c r="C15408" t="s">
        <v>330</v>
      </c>
      <c r="D15408" t="s">
        <v>2360</v>
      </c>
      <c r="E15408" t="s">
        <v>59</v>
      </c>
      <c r="F15408" t="b">
        <v>0</v>
      </c>
      <c r="G15408" t="s">
        <v>41</v>
      </c>
      <c r="H15408" s="1">
        <v>46189.003182870372</v>
      </c>
      <c r="I15408" t="b">
        <v>0</v>
      </c>
      <c r="J15408" t="b">
        <v>0</v>
      </c>
      <c r="K15408" t="s">
        <v>41</v>
      </c>
      <c r="L15408" t="s">
        <v>74</v>
      </c>
      <c r="M15408"/>
      <c r="N15408">
        <v>40</v>
      </c>
      <c r="O15408" t="s">
        <v>27281</v>
      </c>
    </row>
    <row r="15409" spans="1:16" x14ac:dyDescent="0.25">
      <c r="A15409" t="s">
        <v>6</v>
      </c>
      <c r="B15409" t="s">
        <v>27282</v>
      </c>
      <c r="C15409" t="s">
        <v>76</v>
      </c>
      <c r="D15409" t="s">
        <v>27283</v>
      </c>
      <c r="E15409" t="s">
        <v>59</v>
      </c>
      <c r="F15409" t="b">
        <v>1</v>
      </c>
      <c r="G15409" t="s">
        <v>25</v>
      </c>
      <c r="H15409" s="1">
        <v>46189.004050925927</v>
      </c>
      <c r="I15409" t="b">
        <v>0</v>
      </c>
      <c r="J15409" t="b">
        <v>0</v>
      </c>
      <c r="K15409" t="s">
        <v>25</v>
      </c>
      <c r="L15409" t="s">
        <v>74</v>
      </c>
      <c r="M15409"/>
      <c r="N15409">
        <v>22</v>
      </c>
      <c r="O15409" t="s">
        <v>27284</v>
      </c>
      <c r="P15409" t="s">
        <v>2149</v>
      </c>
    </row>
    <row r="15410" spans="1:16" x14ac:dyDescent="0.25">
      <c r="A15410" t="s">
        <v>1</v>
      </c>
      <c r="B15410" t="s">
        <v>512</v>
      </c>
      <c r="C15410" t="s">
        <v>650</v>
      </c>
      <c r="D15410" t="s">
        <v>2360</v>
      </c>
      <c r="E15410" t="s">
        <v>59</v>
      </c>
      <c r="F15410" t="b">
        <v>0</v>
      </c>
      <c r="G15410" t="s">
        <v>77</v>
      </c>
      <c r="H15410" s="1">
        <v>46189.00476851852</v>
      </c>
      <c r="I15410" t="b">
        <v>0</v>
      </c>
      <c r="J15410" t="b">
        <v>1</v>
      </c>
      <c r="K15410" t="s">
        <v>41</v>
      </c>
      <c r="L15410" t="s">
        <v>60</v>
      </c>
      <c r="M15410">
        <v>157500</v>
      </c>
      <c r="N15410"/>
      <c r="O15410" t="s">
        <v>27285</v>
      </c>
      <c r="P15410" t="s">
        <v>27286</v>
      </c>
    </row>
    <row r="15411" spans="1:16" x14ac:dyDescent="0.25">
      <c r="A15411" t="s">
        <v>3</v>
      </c>
      <c r="B15411" t="s">
        <v>27287</v>
      </c>
      <c r="C15411" t="s">
        <v>41</v>
      </c>
      <c r="D15411" t="s">
        <v>4550</v>
      </c>
      <c r="E15411" t="s">
        <v>59</v>
      </c>
      <c r="F15411" t="b">
        <v>0</v>
      </c>
      <c r="G15411" t="s">
        <v>41</v>
      </c>
      <c r="H15411" s="1">
        <v>46189.21130787037</v>
      </c>
      <c r="I15411" t="b">
        <v>0</v>
      </c>
      <c r="J15411" t="b">
        <v>0</v>
      </c>
      <c r="K15411" t="s">
        <v>41</v>
      </c>
      <c r="L15411" t="s">
        <v>60</v>
      </c>
      <c r="M15411">
        <v>134000</v>
      </c>
      <c r="N15411"/>
      <c r="O15411" t="s">
        <v>27288</v>
      </c>
    </row>
    <row r="15412" spans="1:16" x14ac:dyDescent="0.25">
      <c r="A15412" t="s">
        <v>0</v>
      </c>
      <c r="B15412" t="s">
        <v>27289</v>
      </c>
      <c r="C15412" t="s">
        <v>2034</v>
      </c>
      <c r="D15412" t="s">
        <v>2360</v>
      </c>
      <c r="E15412" t="s">
        <v>59</v>
      </c>
      <c r="F15412" t="b">
        <v>0</v>
      </c>
      <c r="G15412" t="s">
        <v>77</v>
      </c>
      <c r="H15412" s="1">
        <v>46189.251550925917</v>
      </c>
      <c r="I15412" t="b">
        <v>0</v>
      </c>
      <c r="J15412" t="b">
        <v>1</v>
      </c>
      <c r="K15412" t="s">
        <v>41</v>
      </c>
      <c r="L15412" t="s">
        <v>74</v>
      </c>
      <c r="M15412"/>
      <c r="N15412">
        <v>22</v>
      </c>
      <c r="O15412" t="s">
        <v>27290</v>
      </c>
      <c r="P15412" t="s">
        <v>27291</v>
      </c>
    </row>
    <row r="15413" spans="1:16" x14ac:dyDescent="0.25">
      <c r="A15413" t="s">
        <v>1</v>
      </c>
      <c r="B15413" t="s">
        <v>27292</v>
      </c>
      <c r="C15413" t="s">
        <v>19</v>
      </c>
      <c r="D15413" t="s">
        <v>4526</v>
      </c>
      <c r="E15413" t="s">
        <v>59</v>
      </c>
      <c r="F15413" t="b">
        <v>0</v>
      </c>
      <c r="G15413" t="s">
        <v>19</v>
      </c>
      <c r="H15413" s="1">
        <v>46189.252175925933</v>
      </c>
      <c r="I15413" t="b">
        <v>0</v>
      </c>
      <c r="J15413" t="b">
        <v>0</v>
      </c>
      <c r="K15413" t="s">
        <v>19</v>
      </c>
      <c r="L15413" t="s">
        <v>60</v>
      </c>
      <c r="M15413">
        <v>1400000</v>
      </c>
      <c r="N15413"/>
      <c r="O15413" t="s">
        <v>7059</v>
      </c>
      <c r="P15413" t="s">
        <v>27293</v>
      </c>
    </row>
    <row r="15414" spans="1:16" x14ac:dyDescent="0.25">
      <c r="A15414" t="s">
        <v>7</v>
      </c>
      <c r="B15414" t="s">
        <v>27294</v>
      </c>
      <c r="C15414" t="s">
        <v>76</v>
      </c>
      <c r="D15414" t="s">
        <v>8612</v>
      </c>
      <c r="E15414" t="s">
        <v>59</v>
      </c>
      <c r="F15414" t="b">
        <v>1</v>
      </c>
      <c r="G15414" t="s">
        <v>41</v>
      </c>
      <c r="H15414" s="1">
        <v>46189.252928240741</v>
      </c>
      <c r="I15414" t="b">
        <v>0</v>
      </c>
      <c r="J15414" t="b">
        <v>0</v>
      </c>
      <c r="K15414" t="s">
        <v>41</v>
      </c>
      <c r="L15414" t="s">
        <v>74</v>
      </c>
      <c r="M15414"/>
      <c r="N15414">
        <v>34.5</v>
      </c>
      <c r="O15414" t="s">
        <v>27295</v>
      </c>
      <c r="P15414" t="s">
        <v>5358</v>
      </c>
    </row>
    <row r="15415" spans="1:16" x14ac:dyDescent="0.25">
      <c r="A15415" t="s">
        <v>2</v>
      </c>
      <c r="B15415" t="s">
        <v>3771</v>
      </c>
      <c r="C15415" t="s">
        <v>142</v>
      </c>
      <c r="D15415" t="s">
        <v>4756</v>
      </c>
      <c r="E15415" t="s">
        <v>59</v>
      </c>
      <c r="F15415" t="b">
        <v>0</v>
      </c>
      <c r="G15415" t="s">
        <v>65</v>
      </c>
      <c r="H15415" s="1">
        <v>46189.253101851849</v>
      </c>
      <c r="I15415" t="b">
        <v>0</v>
      </c>
      <c r="J15415" t="b">
        <v>1</v>
      </c>
      <c r="K15415" t="s">
        <v>41</v>
      </c>
      <c r="L15415" t="s">
        <v>60</v>
      </c>
      <c r="M15415">
        <v>160500</v>
      </c>
      <c r="N15415"/>
      <c r="O15415" t="s">
        <v>27296</v>
      </c>
      <c r="P15415" t="s">
        <v>27297</v>
      </c>
    </row>
    <row r="15416" spans="1:16" x14ac:dyDescent="0.25">
      <c r="A15416" t="s">
        <v>5</v>
      </c>
      <c r="B15416" t="s">
        <v>15172</v>
      </c>
      <c r="C15416" t="s">
        <v>2064</v>
      </c>
      <c r="D15416" t="s">
        <v>4756</v>
      </c>
      <c r="E15416" t="s">
        <v>59</v>
      </c>
      <c r="F15416" t="b">
        <v>0</v>
      </c>
      <c r="G15416" t="s">
        <v>13</v>
      </c>
      <c r="H15416" s="1">
        <v>46189.255231481482</v>
      </c>
      <c r="I15416" t="b">
        <v>1</v>
      </c>
      <c r="J15416" t="b">
        <v>0</v>
      </c>
      <c r="K15416" t="s">
        <v>13</v>
      </c>
      <c r="L15416" t="s">
        <v>60</v>
      </c>
      <c r="M15416">
        <v>115000</v>
      </c>
      <c r="N15416"/>
      <c r="O15416" t="s">
        <v>27298</v>
      </c>
      <c r="P15416" t="s">
        <v>27299</v>
      </c>
    </row>
    <row r="15417" spans="1:16" x14ac:dyDescent="0.25">
      <c r="A15417" t="s">
        <v>1</v>
      </c>
      <c r="B15417" t="s">
        <v>27300</v>
      </c>
      <c r="C15417" t="s">
        <v>209</v>
      </c>
      <c r="D15417" t="s">
        <v>4526</v>
      </c>
      <c r="E15417" t="s">
        <v>59</v>
      </c>
      <c r="F15417" t="b">
        <v>0</v>
      </c>
      <c r="G15417" t="s">
        <v>19</v>
      </c>
      <c r="H15417" s="1">
        <v>46189.255682870367</v>
      </c>
      <c r="I15417" t="b">
        <v>0</v>
      </c>
      <c r="J15417" t="b">
        <v>0</v>
      </c>
      <c r="K15417" t="s">
        <v>19</v>
      </c>
      <c r="L15417" t="s">
        <v>60</v>
      </c>
      <c r="M15417">
        <v>1550000</v>
      </c>
      <c r="N15417"/>
      <c r="O15417" t="s">
        <v>7059</v>
      </c>
      <c r="P15417" t="s">
        <v>27301</v>
      </c>
    </row>
    <row r="15418" spans="1:16" x14ac:dyDescent="0.25">
      <c r="A15418" t="s">
        <v>5</v>
      </c>
      <c r="B15418" t="s">
        <v>27302</v>
      </c>
      <c r="C15418" t="s">
        <v>5236</v>
      </c>
      <c r="D15418" t="s">
        <v>4346</v>
      </c>
      <c r="E15418" t="s">
        <v>59</v>
      </c>
      <c r="F15418" t="b">
        <v>0</v>
      </c>
      <c r="G15418" t="s">
        <v>40</v>
      </c>
      <c r="H15418" s="1">
        <v>46189.256516203714</v>
      </c>
      <c r="I15418" t="b">
        <v>1</v>
      </c>
      <c r="J15418" t="b">
        <v>0</v>
      </c>
      <c r="K15418" t="s">
        <v>40</v>
      </c>
      <c r="L15418" t="s">
        <v>60</v>
      </c>
      <c r="M15418">
        <v>98500</v>
      </c>
      <c r="N15418"/>
      <c r="O15418" t="s">
        <v>27303</v>
      </c>
      <c r="P15418" t="s">
        <v>27304</v>
      </c>
    </row>
    <row r="15419" spans="1:16" x14ac:dyDescent="0.25">
      <c r="A15419" t="s">
        <v>5</v>
      </c>
      <c r="B15419" t="s">
        <v>27305</v>
      </c>
      <c r="C15419" t="s">
        <v>5236</v>
      </c>
      <c r="D15419" t="s">
        <v>4346</v>
      </c>
      <c r="E15419" t="s">
        <v>59</v>
      </c>
      <c r="F15419" t="b">
        <v>0</v>
      </c>
      <c r="G15419" t="s">
        <v>40</v>
      </c>
      <c r="H15419" s="1">
        <v>46189.256539351853</v>
      </c>
      <c r="I15419" t="b">
        <v>1</v>
      </c>
      <c r="J15419" t="b">
        <v>0</v>
      </c>
      <c r="K15419" t="s">
        <v>40</v>
      </c>
      <c r="L15419" t="s">
        <v>60</v>
      </c>
      <c r="M15419">
        <v>98500</v>
      </c>
      <c r="N15419"/>
      <c r="O15419" t="s">
        <v>27303</v>
      </c>
      <c r="P15419" t="s">
        <v>27306</v>
      </c>
    </row>
    <row r="15420" spans="1:16" x14ac:dyDescent="0.25">
      <c r="A15420" t="s">
        <v>0</v>
      </c>
      <c r="B15420" t="s">
        <v>4260</v>
      </c>
      <c r="C15420" t="s">
        <v>27307</v>
      </c>
      <c r="D15420" t="s">
        <v>19182</v>
      </c>
      <c r="E15420" t="s">
        <v>59</v>
      </c>
      <c r="F15420" t="b">
        <v>0</v>
      </c>
      <c r="G15420" t="s">
        <v>68</v>
      </c>
      <c r="H15420" s="1">
        <v>46189.29310185185</v>
      </c>
      <c r="I15420" t="b">
        <v>0</v>
      </c>
      <c r="J15420" t="b">
        <v>0</v>
      </c>
      <c r="K15420" t="s">
        <v>41</v>
      </c>
      <c r="L15420" t="s">
        <v>60</v>
      </c>
      <c r="M15420">
        <v>150000</v>
      </c>
      <c r="N15420"/>
      <c r="O15420" t="s">
        <v>528</v>
      </c>
    </row>
    <row r="15421" spans="1:16" x14ac:dyDescent="0.25">
      <c r="A15421" t="s">
        <v>0</v>
      </c>
      <c r="B15421" t="s">
        <v>27308</v>
      </c>
      <c r="C15421" t="s">
        <v>76</v>
      </c>
      <c r="D15421" t="s">
        <v>141</v>
      </c>
      <c r="E15421" t="s">
        <v>88</v>
      </c>
      <c r="F15421" t="b">
        <v>1</v>
      </c>
      <c r="G15421" t="s">
        <v>41</v>
      </c>
      <c r="H15421" s="1">
        <v>46189.294641203713</v>
      </c>
      <c r="I15421" t="b">
        <v>1</v>
      </c>
      <c r="J15421" t="b">
        <v>0</v>
      </c>
      <c r="K15421" t="s">
        <v>41</v>
      </c>
      <c r="L15421" t="s">
        <v>74</v>
      </c>
      <c r="M15421"/>
      <c r="N15421">
        <v>32.5</v>
      </c>
      <c r="O15421" t="s">
        <v>141</v>
      </c>
      <c r="P15421" t="s">
        <v>4841</v>
      </c>
    </row>
    <row r="15422" spans="1:16" x14ac:dyDescent="0.25">
      <c r="A15422" t="s">
        <v>1</v>
      </c>
      <c r="B15422" t="s">
        <v>27309</v>
      </c>
      <c r="C15422" t="s">
        <v>13767</v>
      </c>
      <c r="D15422" t="s">
        <v>4346</v>
      </c>
      <c r="E15422" t="s">
        <v>59</v>
      </c>
      <c r="F15422" t="b">
        <v>0</v>
      </c>
      <c r="G15422" t="s">
        <v>19</v>
      </c>
      <c r="H15422" s="1">
        <v>46189.297326388893</v>
      </c>
      <c r="I15422" t="b">
        <v>1</v>
      </c>
      <c r="J15422" t="b">
        <v>0</v>
      </c>
      <c r="K15422" t="s">
        <v>19</v>
      </c>
      <c r="L15422" t="s">
        <v>60</v>
      </c>
      <c r="M15422">
        <v>1100000</v>
      </c>
      <c r="N15422"/>
      <c r="O15422" t="s">
        <v>27151</v>
      </c>
      <c r="P15422" t="s">
        <v>875</v>
      </c>
    </row>
    <row r="15423" spans="1:16" x14ac:dyDescent="0.25">
      <c r="A15423" t="s">
        <v>0</v>
      </c>
      <c r="B15423" t="s">
        <v>27310</v>
      </c>
      <c r="C15423" t="s">
        <v>76</v>
      </c>
      <c r="D15423" t="s">
        <v>4346</v>
      </c>
      <c r="E15423" t="s">
        <v>59</v>
      </c>
      <c r="F15423" t="b">
        <v>1</v>
      </c>
      <c r="G15423" t="s">
        <v>77</v>
      </c>
      <c r="H15423" s="1">
        <v>46189.334768518522</v>
      </c>
      <c r="I15423" t="b">
        <v>0</v>
      </c>
      <c r="J15423" t="b">
        <v>1</v>
      </c>
      <c r="K15423" t="s">
        <v>41</v>
      </c>
      <c r="L15423" t="s">
        <v>60</v>
      </c>
      <c r="M15423">
        <v>134368</v>
      </c>
      <c r="N15423"/>
      <c r="O15423" t="s">
        <v>3774</v>
      </c>
      <c r="P15423" t="s">
        <v>27311</v>
      </c>
    </row>
    <row r="15424" spans="1:16" x14ac:dyDescent="0.25">
      <c r="A15424" t="s">
        <v>0</v>
      </c>
      <c r="B15424" t="s">
        <v>0</v>
      </c>
      <c r="C15424" t="s">
        <v>200</v>
      </c>
      <c r="D15424" t="s">
        <v>4526</v>
      </c>
      <c r="E15424" t="s">
        <v>59</v>
      </c>
      <c r="F15424" t="b">
        <v>0</v>
      </c>
      <c r="G15424" t="s">
        <v>65</v>
      </c>
      <c r="H15424" s="1">
        <v>46189.33488425926</v>
      </c>
      <c r="I15424" t="b">
        <v>0</v>
      </c>
      <c r="J15424" t="b">
        <v>1</v>
      </c>
      <c r="K15424" t="s">
        <v>41</v>
      </c>
      <c r="L15424" t="s">
        <v>60</v>
      </c>
      <c r="M15424">
        <v>85028</v>
      </c>
      <c r="N15424"/>
      <c r="O15424" t="s">
        <v>5786</v>
      </c>
      <c r="P15424" t="s">
        <v>728</v>
      </c>
    </row>
    <row r="15425" spans="1:16" x14ac:dyDescent="0.25">
      <c r="A15425" t="s">
        <v>0</v>
      </c>
      <c r="B15425" t="s">
        <v>8630</v>
      </c>
      <c r="C15425" t="s">
        <v>190</v>
      </c>
      <c r="D15425" t="s">
        <v>17626</v>
      </c>
      <c r="E15425" t="s">
        <v>59</v>
      </c>
      <c r="F15425" t="b">
        <v>0</v>
      </c>
      <c r="G15425" t="s">
        <v>73</v>
      </c>
      <c r="H15425" s="1">
        <v>46189.376458333332</v>
      </c>
      <c r="I15425" t="b">
        <v>1</v>
      </c>
      <c r="J15425" t="b">
        <v>1</v>
      </c>
      <c r="K15425" t="s">
        <v>41</v>
      </c>
      <c r="L15425" t="s">
        <v>60</v>
      </c>
      <c r="M15425">
        <v>135000</v>
      </c>
      <c r="N15425"/>
      <c r="O15425" t="s">
        <v>8621</v>
      </c>
      <c r="P15425" t="s">
        <v>2903</v>
      </c>
    </row>
    <row r="15426" spans="1:16" x14ac:dyDescent="0.25">
      <c r="A15426" t="s">
        <v>3</v>
      </c>
      <c r="B15426" t="s">
        <v>27312</v>
      </c>
      <c r="C15426" t="s">
        <v>489</v>
      </c>
      <c r="D15426" t="s">
        <v>4550</v>
      </c>
      <c r="E15426" t="s">
        <v>59</v>
      </c>
      <c r="F15426" t="b">
        <v>0</v>
      </c>
      <c r="G15426" t="s">
        <v>77</v>
      </c>
      <c r="H15426" s="1">
        <v>46189.376550925917</v>
      </c>
      <c r="I15426" t="b">
        <v>0</v>
      </c>
      <c r="J15426" t="b">
        <v>1</v>
      </c>
      <c r="K15426" t="s">
        <v>41</v>
      </c>
      <c r="L15426" t="s">
        <v>74</v>
      </c>
      <c r="M15426"/>
      <c r="N15426">
        <v>65</v>
      </c>
      <c r="O15426" t="s">
        <v>27313</v>
      </c>
      <c r="P15426" t="s">
        <v>27314</v>
      </c>
    </row>
    <row r="15427" spans="1:16" x14ac:dyDescent="0.25">
      <c r="A15427" t="s">
        <v>2</v>
      </c>
      <c r="B15427" t="s">
        <v>27315</v>
      </c>
      <c r="C15427" t="s">
        <v>246</v>
      </c>
      <c r="D15427" t="s">
        <v>17626</v>
      </c>
      <c r="E15427" t="s">
        <v>59</v>
      </c>
      <c r="F15427" t="b">
        <v>0</v>
      </c>
      <c r="G15427" t="s">
        <v>65</v>
      </c>
      <c r="H15427" s="1">
        <v>46189.378136574072</v>
      </c>
      <c r="I15427" t="b">
        <v>0</v>
      </c>
      <c r="J15427" t="b">
        <v>1</v>
      </c>
      <c r="K15427" t="s">
        <v>41</v>
      </c>
      <c r="L15427" t="s">
        <v>60</v>
      </c>
      <c r="M15427">
        <v>105000</v>
      </c>
      <c r="N15427"/>
      <c r="O15427" t="s">
        <v>1356</v>
      </c>
      <c r="P15427" t="s">
        <v>27316</v>
      </c>
    </row>
    <row r="15428" spans="1:16" x14ac:dyDescent="0.25">
      <c r="A15428" t="s">
        <v>1</v>
      </c>
      <c r="B15428" t="s">
        <v>27317</v>
      </c>
      <c r="C15428" t="s">
        <v>27318</v>
      </c>
      <c r="D15428" t="s">
        <v>5018</v>
      </c>
      <c r="E15428" t="s">
        <v>59</v>
      </c>
      <c r="F15428" t="b">
        <v>0</v>
      </c>
      <c r="G15428" t="s">
        <v>13</v>
      </c>
      <c r="H15428" s="1">
        <v>46189.380231481482</v>
      </c>
      <c r="I15428" t="b">
        <v>0</v>
      </c>
      <c r="J15428" t="b">
        <v>0</v>
      </c>
      <c r="K15428" t="s">
        <v>13</v>
      </c>
      <c r="L15428" t="s">
        <v>74</v>
      </c>
      <c r="M15428"/>
      <c r="N15428">
        <v>92.58</v>
      </c>
      <c r="O15428" t="s">
        <v>7887</v>
      </c>
      <c r="P15428" t="s">
        <v>27319</v>
      </c>
    </row>
    <row r="15429" spans="1:16" x14ac:dyDescent="0.25">
      <c r="A15429" t="s">
        <v>5</v>
      </c>
      <c r="B15429" t="s">
        <v>27320</v>
      </c>
      <c r="C15429" t="s">
        <v>76</v>
      </c>
      <c r="D15429" t="s">
        <v>4346</v>
      </c>
      <c r="E15429" t="s">
        <v>59</v>
      </c>
      <c r="F15429" t="b">
        <v>1</v>
      </c>
      <c r="G15429" t="s">
        <v>25</v>
      </c>
      <c r="H15429" s="1">
        <v>46189.380902777782</v>
      </c>
      <c r="I15429" t="b">
        <v>1</v>
      </c>
      <c r="J15429" t="b">
        <v>0</v>
      </c>
      <c r="K15429" t="s">
        <v>25</v>
      </c>
      <c r="L15429" t="s">
        <v>60</v>
      </c>
      <c r="M15429">
        <v>100000</v>
      </c>
      <c r="N15429"/>
      <c r="O15429" t="s">
        <v>27321</v>
      </c>
      <c r="P15429" t="s">
        <v>4833</v>
      </c>
    </row>
    <row r="15430" spans="1:16" x14ac:dyDescent="0.25">
      <c r="A15430" t="s">
        <v>0</v>
      </c>
      <c r="B15430" t="s">
        <v>883</v>
      </c>
      <c r="C15430" t="s">
        <v>86</v>
      </c>
      <c r="D15430" t="s">
        <v>2360</v>
      </c>
      <c r="E15430" t="s">
        <v>621</v>
      </c>
      <c r="F15430" t="b">
        <v>0</v>
      </c>
      <c r="G15430" t="s">
        <v>77</v>
      </c>
      <c r="H15430" s="1">
        <v>46189.418206018519</v>
      </c>
      <c r="I15430" t="b">
        <v>0</v>
      </c>
      <c r="J15430" t="b">
        <v>0</v>
      </c>
      <c r="K15430" t="s">
        <v>41</v>
      </c>
      <c r="L15430" t="s">
        <v>74</v>
      </c>
      <c r="M15430"/>
      <c r="N15430">
        <v>22.5</v>
      </c>
      <c r="O15430" t="s">
        <v>27322</v>
      </c>
      <c r="P15430" t="s">
        <v>1809</v>
      </c>
    </row>
    <row r="15431" spans="1:16" x14ac:dyDescent="0.25">
      <c r="A15431" t="s">
        <v>2</v>
      </c>
      <c r="B15431" t="s">
        <v>27323</v>
      </c>
      <c r="C15431" t="s">
        <v>81</v>
      </c>
      <c r="D15431" t="s">
        <v>5440</v>
      </c>
      <c r="E15431" t="s">
        <v>59</v>
      </c>
      <c r="F15431" t="b">
        <v>0</v>
      </c>
      <c r="G15431" t="s">
        <v>77</v>
      </c>
      <c r="H15431" s="1">
        <v>46189.419745370367</v>
      </c>
      <c r="I15431" t="b">
        <v>0</v>
      </c>
      <c r="J15431" t="b">
        <v>0</v>
      </c>
      <c r="K15431" t="s">
        <v>41</v>
      </c>
      <c r="L15431" t="s">
        <v>60</v>
      </c>
      <c r="M15431">
        <v>198000</v>
      </c>
      <c r="N15431"/>
      <c r="O15431" t="s">
        <v>2960</v>
      </c>
      <c r="P15431" t="s">
        <v>310</v>
      </c>
    </row>
    <row r="15432" spans="1:16" x14ac:dyDescent="0.25">
      <c r="A15432" t="s">
        <v>1</v>
      </c>
      <c r="B15432" t="s">
        <v>27324</v>
      </c>
      <c r="C15432" t="s">
        <v>952</v>
      </c>
      <c r="D15432" t="s">
        <v>2360</v>
      </c>
      <c r="E15432" t="s">
        <v>59</v>
      </c>
      <c r="F15432" t="b">
        <v>0</v>
      </c>
      <c r="G15432" t="s">
        <v>65</v>
      </c>
      <c r="H15432" s="1">
        <v>46189.421481481477</v>
      </c>
      <c r="I15432" t="b">
        <v>0</v>
      </c>
      <c r="J15432" t="b">
        <v>1</v>
      </c>
      <c r="K15432" t="s">
        <v>41</v>
      </c>
      <c r="L15432" t="s">
        <v>60</v>
      </c>
      <c r="M15432">
        <v>102505.5</v>
      </c>
      <c r="N15432"/>
      <c r="O15432" t="s">
        <v>7070</v>
      </c>
      <c r="P15432" t="s">
        <v>27325</v>
      </c>
    </row>
    <row r="15433" spans="1:16" x14ac:dyDescent="0.25">
      <c r="A15433" t="s">
        <v>0</v>
      </c>
      <c r="B15433" t="s">
        <v>27326</v>
      </c>
      <c r="C15433" t="s">
        <v>913</v>
      </c>
      <c r="D15433" t="s">
        <v>4346</v>
      </c>
      <c r="E15433" t="s">
        <v>59</v>
      </c>
      <c r="F15433" t="b">
        <v>0</v>
      </c>
      <c r="G15433" t="s">
        <v>20</v>
      </c>
      <c r="H15433" s="1">
        <v>46189.460428240738</v>
      </c>
      <c r="I15433" t="b">
        <v>1</v>
      </c>
      <c r="J15433" t="b">
        <v>0</v>
      </c>
      <c r="K15433" t="s">
        <v>20</v>
      </c>
      <c r="L15433" t="s">
        <v>60</v>
      </c>
      <c r="M15433">
        <v>61551</v>
      </c>
      <c r="N15433"/>
      <c r="O15433" t="s">
        <v>27327</v>
      </c>
    </row>
    <row r="15434" spans="1:16" x14ac:dyDescent="0.25">
      <c r="A15434" t="s">
        <v>0</v>
      </c>
      <c r="B15434" t="s">
        <v>27328</v>
      </c>
      <c r="C15434" t="s">
        <v>40</v>
      </c>
      <c r="D15434" t="s">
        <v>4526</v>
      </c>
      <c r="E15434" t="s">
        <v>59</v>
      </c>
      <c r="F15434" t="b">
        <v>0</v>
      </c>
      <c r="G15434" t="s">
        <v>40</v>
      </c>
      <c r="H15434" s="1">
        <v>46189.461342592593</v>
      </c>
      <c r="I15434" t="b">
        <v>0</v>
      </c>
      <c r="J15434" t="b">
        <v>0</v>
      </c>
      <c r="K15434" t="s">
        <v>40</v>
      </c>
      <c r="L15434" t="s">
        <v>60</v>
      </c>
      <c r="M15434">
        <v>60000</v>
      </c>
      <c r="N15434"/>
      <c r="O15434" t="s">
        <v>6833</v>
      </c>
      <c r="P15434" t="s">
        <v>133</v>
      </c>
    </row>
    <row r="15435" spans="1:16" x14ac:dyDescent="0.25">
      <c r="A15435" t="s">
        <v>8</v>
      </c>
      <c r="B15435" t="s">
        <v>27329</v>
      </c>
      <c r="C15435" t="s">
        <v>81</v>
      </c>
      <c r="D15435" t="s">
        <v>2360</v>
      </c>
      <c r="E15435" t="s">
        <v>59</v>
      </c>
      <c r="F15435" t="b">
        <v>0</v>
      </c>
      <c r="G15435" t="s">
        <v>77</v>
      </c>
      <c r="H15435" s="1">
        <v>46189.461435185192</v>
      </c>
      <c r="I15435" t="b">
        <v>0</v>
      </c>
      <c r="J15435" t="b">
        <v>1</v>
      </c>
      <c r="K15435" t="s">
        <v>41</v>
      </c>
      <c r="L15435" t="s">
        <v>60</v>
      </c>
      <c r="M15435">
        <v>229900</v>
      </c>
      <c r="N15435"/>
      <c r="O15435" t="s">
        <v>3717</v>
      </c>
      <c r="P15435" t="s">
        <v>1929</v>
      </c>
    </row>
    <row r="15436" spans="1:16" x14ac:dyDescent="0.25">
      <c r="A15436" t="s">
        <v>0</v>
      </c>
      <c r="B15436" t="s">
        <v>2073</v>
      </c>
      <c r="C15436" t="s">
        <v>5026</v>
      </c>
      <c r="D15436" t="s">
        <v>24119</v>
      </c>
      <c r="E15436" t="s">
        <v>232</v>
      </c>
      <c r="F15436" t="b">
        <v>0</v>
      </c>
      <c r="G15436" t="s">
        <v>40</v>
      </c>
      <c r="H15436" s="1">
        <v>46189.502928240741</v>
      </c>
      <c r="I15436" t="b">
        <v>1</v>
      </c>
      <c r="J15436" t="b">
        <v>0</v>
      </c>
      <c r="K15436" t="s">
        <v>40</v>
      </c>
      <c r="L15436" t="s">
        <v>60</v>
      </c>
      <c r="M15436">
        <v>30000</v>
      </c>
      <c r="N15436"/>
      <c r="O15436" t="s">
        <v>16192</v>
      </c>
      <c r="P15436" t="s">
        <v>27330</v>
      </c>
    </row>
    <row r="15437" spans="1:16" x14ac:dyDescent="0.25">
      <c r="A15437" t="s">
        <v>1</v>
      </c>
      <c r="B15437" t="s">
        <v>27331</v>
      </c>
      <c r="C15437" t="s">
        <v>13767</v>
      </c>
      <c r="D15437" t="s">
        <v>4346</v>
      </c>
      <c r="E15437" t="s">
        <v>59</v>
      </c>
      <c r="F15437" t="b">
        <v>0</v>
      </c>
      <c r="G15437" t="s">
        <v>19</v>
      </c>
      <c r="H15437" s="1">
        <v>46189.505706018521</v>
      </c>
      <c r="I15437" t="b">
        <v>1</v>
      </c>
      <c r="J15437" t="b">
        <v>0</v>
      </c>
      <c r="K15437" t="s">
        <v>19</v>
      </c>
      <c r="L15437" t="s">
        <v>60</v>
      </c>
      <c r="M15437">
        <v>1190441.1000000001</v>
      </c>
      <c r="N15437"/>
      <c r="O15437" t="s">
        <v>27332</v>
      </c>
      <c r="P15437" t="s">
        <v>27333</v>
      </c>
    </row>
    <row r="15438" spans="1:16" x14ac:dyDescent="0.25">
      <c r="A15438" t="s">
        <v>1</v>
      </c>
      <c r="B15438" t="s">
        <v>27334</v>
      </c>
      <c r="C15438" t="s">
        <v>14540</v>
      </c>
      <c r="D15438" t="s">
        <v>4346</v>
      </c>
      <c r="E15438" t="s">
        <v>88</v>
      </c>
      <c r="F15438" t="b">
        <v>0</v>
      </c>
      <c r="G15438" t="s">
        <v>19</v>
      </c>
      <c r="H15438" s="1">
        <v>46189.505706018521</v>
      </c>
      <c r="I15438" t="b">
        <v>1</v>
      </c>
      <c r="J15438" t="b">
        <v>0</v>
      </c>
      <c r="K15438" t="s">
        <v>19</v>
      </c>
      <c r="L15438" t="s">
        <v>60</v>
      </c>
      <c r="M15438">
        <v>2500000</v>
      </c>
      <c r="N15438"/>
      <c r="O15438" t="s">
        <v>27335</v>
      </c>
      <c r="P15438" t="s">
        <v>27336</v>
      </c>
    </row>
    <row r="15439" spans="1:16" x14ac:dyDescent="0.25">
      <c r="A15439" t="s">
        <v>0</v>
      </c>
      <c r="B15439" t="s">
        <v>4164</v>
      </c>
      <c r="C15439" t="s">
        <v>76</v>
      </c>
      <c r="D15439" t="s">
        <v>4526</v>
      </c>
      <c r="F15439" t="b">
        <v>1</v>
      </c>
      <c r="G15439" t="s">
        <v>68</v>
      </c>
      <c r="H15439" s="1">
        <v>46189.543136574073</v>
      </c>
      <c r="I15439" t="b">
        <v>0</v>
      </c>
      <c r="J15439" t="b">
        <v>1</v>
      </c>
      <c r="K15439" t="s">
        <v>41</v>
      </c>
      <c r="L15439" t="s">
        <v>74</v>
      </c>
      <c r="M15439"/>
      <c r="N15439">
        <v>57</v>
      </c>
      <c r="O15439" t="s">
        <v>155</v>
      </c>
      <c r="P15439" t="s">
        <v>283</v>
      </c>
    </row>
    <row r="15440" spans="1:16" x14ac:dyDescent="0.25">
      <c r="A15440" t="s">
        <v>0</v>
      </c>
      <c r="B15440" t="s">
        <v>130</v>
      </c>
      <c r="C15440" t="s">
        <v>13</v>
      </c>
      <c r="D15440" t="s">
        <v>4526</v>
      </c>
      <c r="E15440" t="s">
        <v>88</v>
      </c>
      <c r="F15440" t="b">
        <v>0</v>
      </c>
      <c r="G15440" t="s">
        <v>13</v>
      </c>
      <c r="H15440" s="1">
        <v>46189.543414351851</v>
      </c>
      <c r="I15440" t="b">
        <v>0</v>
      </c>
      <c r="J15440" t="b">
        <v>0</v>
      </c>
      <c r="K15440" t="s">
        <v>13</v>
      </c>
      <c r="L15440" t="s">
        <v>74</v>
      </c>
      <c r="M15440"/>
      <c r="N15440">
        <v>24.5</v>
      </c>
      <c r="O15440" t="s">
        <v>105</v>
      </c>
      <c r="P15440" t="s">
        <v>7933</v>
      </c>
    </row>
    <row r="15441" spans="1:16" x14ac:dyDescent="0.25">
      <c r="A15441" t="s">
        <v>0</v>
      </c>
      <c r="B15441" t="s">
        <v>27337</v>
      </c>
      <c r="C15441" t="s">
        <v>14022</v>
      </c>
      <c r="D15441" t="s">
        <v>4526</v>
      </c>
      <c r="E15441" t="s">
        <v>59</v>
      </c>
      <c r="F15441" t="b">
        <v>0</v>
      </c>
      <c r="G15441" t="s">
        <v>40</v>
      </c>
      <c r="H15441" s="1">
        <v>46189.544675925928</v>
      </c>
      <c r="I15441" t="b">
        <v>1</v>
      </c>
      <c r="J15441" t="b">
        <v>0</v>
      </c>
      <c r="K15441" t="s">
        <v>40</v>
      </c>
      <c r="L15441" t="s">
        <v>60</v>
      </c>
      <c r="M15441">
        <v>50000</v>
      </c>
      <c r="N15441"/>
      <c r="O15441" t="s">
        <v>101</v>
      </c>
      <c r="P15441" t="s">
        <v>1009</v>
      </c>
    </row>
    <row r="15442" spans="1:16" x14ac:dyDescent="0.25">
      <c r="A15442" t="s">
        <v>2</v>
      </c>
      <c r="B15442" t="s">
        <v>986</v>
      </c>
      <c r="C15442" t="s">
        <v>1250</v>
      </c>
      <c r="D15442" t="s">
        <v>4526</v>
      </c>
      <c r="E15442" t="s">
        <v>88</v>
      </c>
      <c r="F15442" t="b">
        <v>0</v>
      </c>
      <c r="G15442" t="s">
        <v>89</v>
      </c>
      <c r="H15442" s="1">
        <v>46189.544745370367</v>
      </c>
      <c r="I15442" t="b">
        <v>0</v>
      </c>
      <c r="J15442" t="b">
        <v>1</v>
      </c>
      <c r="K15442" t="s">
        <v>41</v>
      </c>
      <c r="L15442" t="s">
        <v>74</v>
      </c>
      <c r="M15442"/>
      <c r="N15442">
        <v>90</v>
      </c>
      <c r="O15442" t="s">
        <v>7887</v>
      </c>
      <c r="P15442" t="s">
        <v>18933</v>
      </c>
    </row>
    <row r="15443" spans="1:16" x14ac:dyDescent="0.25">
      <c r="A15443" t="s">
        <v>2</v>
      </c>
      <c r="B15443" t="s">
        <v>27338</v>
      </c>
      <c r="C15443" t="s">
        <v>71</v>
      </c>
      <c r="D15443" t="s">
        <v>17626</v>
      </c>
      <c r="E15443" t="s">
        <v>59</v>
      </c>
      <c r="F15443" t="b">
        <v>0</v>
      </c>
      <c r="G15443" t="s">
        <v>73</v>
      </c>
      <c r="H15443" s="1">
        <v>46189.544803240737</v>
      </c>
      <c r="I15443" t="b">
        <v>0</v>
      </c>
      <c r="J15443" t="b">
        <v>1</v>
      </c>
      <c r="K15443" t="s">
        <v>41</v>
      </c>
      <c r="L15443" t="s">
        <v>60</v>
      </c>
      <c r="M15443">
        <v>82500</v>
      </c>
      <c r="N15443"/>
      <c r="O15443" t="s">
        <v>25047</v>
      </c>
      <c r="P15443" t="s">
        <v>27339</v>
      </c>
    </row>
    <row r="15444" spans="1:16" x14ac:dyDescent="0.25">
      <c r="A15444" t="s">
        <v>1</v>
      </c>
      <c r="B15444" t="s">
        <v>27340</v>
      </c>
      <c r="C15444" t="s">
        <v>1903</v>
      </c>
      <c r="D15444" t="s">
        <v>4526</v>
      </c>
      <c r="E15444" t="s">
        <v>59</v>
      </c>
      <c r="F15444" t="b">
        <v>0</v>
      </c>
      <c r="G15444" t="s">
        <v>89</v>
      </c>
      <c r="H15444" s="1">
        <v>46189.5465625</v>
      </c>
      <c r="I15444" t="b">
        <v>0</v>
      </c>
      <c r="J15444" t="b">
        <v>1</v>
      </c>
      <c r="K15444" t="s">
        <v>41</v>
      </c>
      <c r="L15444" t="s">
        <v>60</v>
      </c>
      <c r="M15444">
        <v>153675</v>
      </c>
      <c r="N15444"/>
      <c r="O15444" t="s">
        <v>4052</v>
      </c>
    </row>
    <row r="15445" spans="1:16" x14ac:dyDescent="0.25">
      <c r="A15445" t="s">
        <v>0</v>
      </c>
      <c r="B15445" t="s">
        <v>3932</v>
      </c>
      <c r="C15445" t="s">
        <v>1456</v>
      </c>
      <c r="D15445" t="s">
        <v>4526</v>
      </c>
      <c r="E15445" t="s">
        <v>88</v>
      </c>
      <c r="F15445" t="b">
        <v>0</v>
      </c>
      <c r="G15445" t="s">
        <v>89</v>
      </c>
      <c r="H15445" s="1">
        <v>46189.584768518522</v>
      </c>
      <c r="I15445" t="b">
        <v>0</v>
      </c>
      <c r="J15445" t="b">
        <v>0</v>
      </c>
      <c r="K15445" t="s">
        <v>41</v>
      </c>
      <c r="L15445" t="s">
        <v>74</v>
      </c>
      <c r="M15445"/>
      <c r="N15445">
        <v>24</v>
      </c>
      <c r="O15445" t="s">
        <v>13522</v>
      </c>
      <c r="P15445" t="s">
        <v>27341</v>
      </c>
    </row>
    <row r="15446" spans="1:16" x14ac:dyDescent="0.25">
      <c r="A15446" t="s">
        <v>0</v>
      </c>
      <c r="B15446" t="s">
        <v>27342</v>
      </c>
      <c r="C15446" t="s">
        <v>112</v>
      </c>
      <c r="D15446" t="s">
        <v>4526</v>
      </c>
      <c r="E15446" t="s">
        <v>59</v>
      </c>
      <c r="F15446" t="b">
        <v>0</v>
      </c>
      <c r="G15446" t="s">
        <v>65</v>
      </c>
      <c r="H15446" s="1">
        <v>46189.584768518522</v>
      </c>
      <c r="I15446" t="b">
        <v>1</v>
      </c>
      <c r="J15446" t="b">
        <v>1</v>
      </c>
      <c r="K15446" t="s">
        <v>41</v>
      </c>
      <c r="L15446" t="s">
        <v>60</v>
      </c>
      <c r="M15446">
        <v>94500</v>
      </c>
      <c r="N15446"/>
      <c r="O15446" t="s">
        <v>8556</v>
      </c>
      <c r="P15446" t="s">
        <v>18101</v>
      </c>
    </row>
    <row r="15447" spans="1:16" x14ac:dyDescent="0.25">
      <c r="A15447" t="s">
        <v>0</v>
      </c>
      <c r="B15447" t="s">
        <v>27343</v>
      </c>
      <c r="C15447" t="s">
        <v>165</v>
      </c>
      <c r="D15447" t="s">
        <v>4526</v>
      </c>
      <c r="E15447" t="s">
        <v>59</v>
      </c>
      <c r="F15447" t="b">
        <v>0</v>
      </c>
      <c r="G15447" t="s">
        <v>73</v>
      </c>
      <c r="H15447" s="1">
        <v>46189.584768518522</v>
      </c>
      <c r="I15447" t="b">
        <v>1</v>
      </c>
      <c r="J15447" t="b">
        <v>1</v>
      </c>
      <c r="K15447" t="s">
        <v>41</v>
      </c>
      <c r="L15447" t="s">
        <v>60</v>
      </c>
      <c r="M15447">
        <v>94500</v>
      </c>
      <c r="N15447"/>
      <c r="O15447" t="s">
        <v>8556</v>
      </c>
      <c r="P15447" t="s">
        <v>18101</v>
      </c>
    </row>
    <row r="15448" spans="1:16" x14ac:dyDescent="0.25">
      <c r="A15448" t="s">
        <v>0</v>
      </c>
      <c r="B15448" t="s">
        <v>18091</v>
      </c>
      <c r="C15448" t="s">
        <v>112</v>
      </c>
      <c r="D15448" t="s">
        <v>4526</v>
      </c>
      <c r="E15448" t="s">
        <v>59</v>
      </c>
      <c r="F15448" t="b">
        <v>0</v>
      </c>
      <c r="G15448" t="s">
        <v>65</v>
      </c>
      <c r="H15448" s="1">
        <v>46189.584780092591</v>
      </c>
      <c r="I15448" t="b">
        <v>1</v>
      </c>
      <c r="J15448" t="b">
        <v>1</v>
      </c>
      <c r="K15448" t="s">
        <v>41</v>
      </c>
      <c r="L15448" t="s">
        <v>60</v>
      </c>
      <c r="M15448">
        <v>161625</v>
      </c>
      <c r="N15448"/>
      <c r="O15448" t="s">
        <v>8556</v>
      </c>
      <c r="P15448" t="s">
        <v>3000</v>
      </c>
    </row>
    <row r="15449" spans="1:16" x14ac:dyDescent="0.25">
      <c r="A15449" t="s">
        <v>3</v>
      </c>
      <c r="B15449" t="s">
        <v>2606</v>
      </c>
      <c r="C15449" t="s">
        <v>3524</v>
      </c>
      <c r="D15449" t="s">
        <v>4526</v>
      </c>
      <c r="E15449" t="s">
        <v>88</v>
      </c>
      <c r="F15449" t="b">
        <v>0</v>
      </c>
      <c r="G15449" t="s">
        <v>65</v>
      </c>
      <c r="H15449" s="1">
        <v>46189.58488425926</v>
      </c>
      <c r="I15449" t="b">
        <v>1</v>
      </c>
      <c r="J15449" t="b">
        <v>0</v>
      </c>
      <c r="K15449" t="s">
        <v>41</v>
      </c>
      <c r="L15449" t="s">
        <v>74</v>
      </c>
      <c r="M15449"/>
      <c r="N15449">
        <v>42.5</v>
      </c>
      <c r="O15449" t="s">
        <v>2510</v>
      </c>
      <c r="P15449" t="s">
        <v>3612</v>
      </c>
    </row>
    <row r="15450" spans="1:16" x14ac:dyDescent="0.25">
      <c r="A15450" t="s">
        <v>3</v>
      </c>
      <c r="B15450" t="s">
        <v>27344</v>
      </c>
      <c r="C15450" t="s">
        <v>13</v>
      </c>
      <c r="D15450" t="s">
        <v>4526</v>
      </c>
      <c r="F15450" t="b">
        <v>0</v>
      </c>
      <c r="G15450" t="s">
        <v>13</v>
      </c>
      <c r="H15450" s="1">
        <v>46189.585092592592</v>
      </c>
      <c r="I15450" t="b">
        <v>0</v>
      </c>
      <c r="J15450" t="b">
        <v>0</v>
      </c>
      <c r="K15450" t="s">
        <v>13</v>
      </c>
      <c r="L15450" t="s">
        <v>60</v>
      </c>
      <c r="M15450">
        <v>108535.7</v>
      </c>
      <c r="N15450"/>
      <c r="O15450" t="s">
        <v>27345</v>
      </c>
      <c r="P15450" t="s">
        <v>1103</v>
      </c>
    </row>
    <row r="15451" spans="1:16" x14ac:dyDescent="0.25">
      <c r="A15451" t="s">
        <v>0</v>
      </c>
      <c r="B15451" t="s">
        <v>27346</v>
      </c>
      <c r="C15451" t="s">
        <v>41</v>
      </c>
      <c r="D15451" t="s">
        <v>4526</v>
      </c>
      <c r="E15451" t="s">
        <v>88</v>
      </c>
      <c r="F15451" t="b">
        <v>0</v>
      </c>
      <c r="G15451" t="s">
        <v>41</v>
      </c>
      <c r="H15451" s="1">
        <v>46189.586261574077</v>
      </c>
      <c r="I15451" t="b">
        <v>1</v>
      </c>
      <c r="J15451" t="b">
        <v>0</v>
      </c>
      <c r="K15451" t="s">
        <v>41</v>
      </c>
      <c r="L15451" t="s">
        <v>74</v>
      </c>
      <c r="M15451"/>
      <c r="N15451">
        <v>70</v>
      </c>
      <c r="O15451" t="s">
        <v>15690</v>
      </c>
      <c r="P15451" t="s">
        <v>27347</v>
      </c>
    </row>
    <row r="15452" spans="1:16" x14ac:dyDescent="0.25">
      <c r="A15452" t="s">
        <v>3</v>
      </c>
      <c r="B15452" t="s">
        <v>27348</v>
      </c>
      <c r="C15452" t="s">
        <v>330</v>
      </c>
      <c r="D15452" t="s">
        <v>4526</v>
      </c>
      <c r="E15452" t="s">
        <v>59</v>
      </c>
      <c r="F15452" t="b">
        <v>0</v>
      </c>
      <c r="G15452" t="s">
        <v>41</v>
      </c>
      <c r="H15452" s="1">
        <v>46189.586296296293</v>
      </c>
      <c r="I15452" t="b">
        <v>0</v>
      </c>
      <c r="J15452" t="b">
        <v>0</v>
      </c>
      <c r="K15452" t="s">
        <v>41</v>
      </c>
      <c r="L15452" t="s">
        <v>74</v>
      </c>
      <c r="M15452"/>
      <c r="N15452">
        <v>47.5</v>
      </c>
      <c r="O15452" t="s">
        <v>14744</v>
      </c>
    </row>
    <row r="15453" spans="1:16" x14ac:dyDescent="0.25">
      <c r="A15453" t="s">
        <v>3</v>
      </c>
      <c r="B15453" t="s">
        <v>25996</v>
      </c>
      <c r="C15453" t="s">
        <v>40</v>
      </c>
      <c r="D15453" t="s">
        <v>4526</v>
      </c>
      <c r="E15453" t="s">
        <v>59</v>
      </c>
      <c r="F15453" t="b">
        <v>0</v>
      </c>
      <c r="G15453" t="s">
        <v>40</v>
      </c>
      <c r="H15453" s="1">
        <v>46189.586342592593</v>
      </c>
      <c r="I15453" t="b">
        <v>0</v>
      </c>
      <c r="J15453" t="b">
        <v>0</v>
      </c>
      <c r="K15453" t="s">
        <v>40</v>
      </c>
      <c r="L15453" t="s">
        <v>60</v>
      </c>
      <c r="M15453">
        <v>40000</v>
      </c>
      <c r="N15453"/>
      <c r="O15453" t="s">
        <v>16219</v>
      </c>
      <c r="P15453" t="s">
        <v>219</v>
      </c>
    </row>
    <row r="15454" spans="1:16" x14ac:dyDescent="0.25">
      <c r="A15454" t="s">
        <v>6</v>
      </c>
      <c r="B15454" t="s">
        <v>6</v>
      </c>
      <c r="C15454" t="s">
        <v>1122</v>
      </c>
      <c r="D15454" t="s">
        <v>4526</v>
      </c>
      <c r="E15454" t="s">
        <v>59</v>
      </c>
      <c r="F15454" t="b">
        <v>0</v>
      </c>
      <c r="G15454" t="s">
        <v>65</v>
      </c>
      <c r="H15454" s="1">
        <v>46189.586423611108</v>
      </c>
      <c r="I15454" t="b">
        <v>0</v>
      </c>
      <c r="J15454" t="b">
        <v>0</v>
      </c>
      <c r="K15454" t="s">
        <v>41</v>
      </c>
      <c r="L15454" t="s">
        <v>60</v>
      </c>
      <c r="M15454">
        <v>190000</v>
      </c>
      <c r="N15454"/>
      <c r="O15454" t="s">
        <v>309</v>
      </c>
      <c r="P15454" t="s">
        <v>27349</v>
      </c>
    </row>
    <row r="15455" spans="1:16" x14ac:dyDescent="0.25">
      <c r="A15455" t="s">
        <v>1</v>
      </c>
      <c r="B15455" t="s">
        <v>27350</v>
      </c>
      <c r="C15455" t="s">
        <v>76</v>
      </c>
      <c r="D15455" t="s">
        <v>4346</v>
      </c>
      <c r="E15455" t="s">
        <v>59</v>
      </c>
      <c r="F15455" t="b">
        <v>1</v>
      </c>
      <c r="G15455" t="s">
        <v>40</v>
      </c>
      <c r="H15455" s="1">
        <v>46189.589826388888</v>
      </c>
      <c r="I15455" t="b">
        <v>1</v>
      </c>
      <c r="J15455" t="b">
        <v>0</v>
      </c>
      <c r="K15455" t="s">
        <v>40</v>
      </c>
      <c r="L15455" t="s">
        <v>60</v>
      </c>
      <c r="M15455">
        <v>65000</v>
      </c>
      <c r="N15455"/>
      <c r="O15455" t="s">
        <v>27351</v>
      </c>
      <c r="P15455" t="s">
        <v>2461</v>
      </c>
    </row>
    <row r="15456" spans="1:16" x14ac:dyDescent="0.25">
      <c r="A15456" t="s">
        <v>1</v>
      </c>
      <c r="B15456" t="s">
        <v>1</v>
      </c>
      <c r="C15456" t="s">
        <v>27352</v>
      </c>
      <c r="D15456" t="s">
        <v>22383</v>
      </c>
      <c r="E15456" t="s">
        <v>59</v>
      </c>
      <c r="F15456" t="b">
        <v>0</v>
      </c>
      <c r="G15456" t="s">
        <v>40</v>
      </c>
      <c r="H15456" s="1">
        <v>46189.589849537027</v>
      </c>
      <c r="I15456" t="b">
        <v>1</v>
      </c>
      <c r="J15456" t="b">
        <v>0</v>
      </c>
      <c r="K15456" t="s">
        <v>40</v>
      </c>
      <c r="L15456" t="s">
        <v>60</v>
      </c>
      <c r="M15456">
        <v>57500</v>
      </c>
      <c r="N15456"/>
      <c r="O15456" t="s">
        <v>25959</v>
      </c>
      <c r="P15456" t="s">
        <v>27353</v>
      </c>
    </row>
    <row r="15457" spans="1:16" x14ac:dyDescent="0.25">
      <c r="A15457" t="s">
        <v>3</v>
      </c>
      <c r="B15457" t="s">
        <v>3881</v>
      </c>
      <c r="C15457" t="s">
        <v>359</v>
      </c>
      <c r="D15457" t="s">
        <v>4526</v>
      </c>
      <c r="E15457" t="s">
        <v>88</v>
      </c>
      <c r="F15457" t="b">
        <v>0</v>
      </c>
      <c r="G15457" t="s">
        <v>65</v>
      </c>
      <c r="H15457" s="1">
        <v>46189.626550925917</v>
      </c>
      <c r="I15457" t="b">
        <v>1</v>
      </c>
      <c r="J15457" t="b">
        <v>1</v>
      </c>
      <c r="K15457" t="s">
        <v>41</v>
      </c>
      <c r="L15457" t="s">
        <v>74</v>
      </c>
      <c r="M15457"/>
      <c r="N15457">
        <v>54</v>
      </c>
      <c r="O15457" t="s">
        <v>105</v>
      </c>
      <c r="P15457" t="s">
        <v>26378</v>
      </c>
    </row>
    <row r="15458" spans="1:16" x14ac:dyDescent="0.25">
      <c r="A15458" t="s">
        <v>1</v>
      </c>
      <c r="B15458" t="s">
        <v>27354</v>
      </c>
      <c r="C15458" t="s">
        <v>370</v>
      </c>
      <c r="D15458" t="s">
        <v>4526</v>
      </c>
      <c r="E15458" t="s">
        <v>59</v>
      </c>
      <c r="F15458" t="b">
        <v>0</v>
      </c>
      <c r="G15458" t="s">
        <v>65</v>
      </c>
      <c r="H15458" s="1">
        <v>46189.629699074067</v>
      </c>
      <c r="I15458" t="b">
        <v>0</v>
      </c>
      <c r="J15458" t="b">
        <v>0</v>
      </c>
      <c r="K15458" t="s">
        <v>41</v>
      </c>
      <c r="L15458" t="s">
        <v>60</v>
      </c>
      <c r="M15458">
        <v>170000</v>
      </c>
      <c r="N15458"/>
      <c r="O15458" t="s">
        <v>4450</v>
      </c>
      <c r="P15458" t="s">
        <v>27355</v>
      </c>
    </row>
    <row r="15459" spans="1:16" x14ac:dyDescent="0.25">
      <c r="A15459" t="s">
        <v>1</v>
      </c>
      <c r="B15459" t="s">
        <v>27356</v>
      </c>
      <c r="C15459" t="s">
        <v>190</v>
      </c>
      <c r="D15459" t="s">
        <v>4526</v>
      </c>
      <c r="E15459" t="s">
        <v>88</v>
      </c>
      <c r="F15459" t="b">
        <v>0</v>
      </c>
      <c r="G15459" t="s">
        <v>73</v>
      </c>
      <c r="H15459" s="1">
        <v>46189.62972222222</v>
      </c>
      <c r="I15459" t="b">
        <v>1</v>
      </c>
      <c r="J15459" t="b">
        <v>0</v>
      </c>
      <c r="K15459" t="s">
        <v>41</v>
      </c>
      <c r="L15459" t="s">
        <v>74</v>
      </c>
      <c r="M15459"/>
      <c r="N15459">
        <v>55</v>
      </c>
      <c r="O15459" t="s">
        <v>24325</v>
      </c>
      <c r="P15459" t="s">
        <v>27357</v>
      </c>
    </row>
    <row r="15460" spans="1:16" x14ac:dyDescent="0.25">
      <c r="A15460" t="s">
        <v>1</v>
      </c>
      <c r="B15460" t="s">
        <v>1</v>
      </c>
      <c r="C15460" t="s">
        <v>434</v>
      </c>
      <c r="D15460" t="s">
        <v>4346</v>
      </c>
      <c r="E15460" t="s">
        <v>59</v>
      </c>
      <c r="F15460" t="b">
        <v>0</v>
      </c>
      <c r="G15460" t="s">
        <v>68</v>
      </c>
      <c r="H15460" s="1">
        <v>46189.62972222222</v>
      </c>
      <c r="I15460" t="b">
        <v>0</v>
      </c>
      <c r="J15460" t="b">
        <v>0</v>
      </c>
      <c r="K15460" t="s">
        <v>41</v>
      </c>
      <c r="L15460" t="s">
        <v>60</v>
      </c>
      <c r="M15460">
        <v>132500</v>
      </c>
      <c r="N15460"/>
      <c r="O15460" t="s">
        <v>27358</v>
      </c>
      <c r="P15460" t="s">
        <v>27359</v>
      </c>
    </row>
    <row r="15461" spans="1:16" x14ac:dyDescent="0.25">
      <c r="A15461" t="s">
        <v>1</v>
      </c>
      <c r="B15461" t="s">
        <v>27360</v>
      </c>
      <c r="C15461" t="s">
        <v>164</v>
      </c>
      <c r="D15461" t="s">
        <v>4526</v>
      </c>
      <c r="E15461" t="s">
        <v>88</v>
      </c>
      <c r="F15461" t="b">
        <v>0</v>
      </c>
      <c r="G15461" t="s">
        <v>77</v>
      </c>
      <c r="H15461" s="1">
        <v>46189.629872685182</v>
      </c>
      <c r="I15461" t="b">
        <v>1</v>
      </c>
      <c r="J15461" t="b">
        <v>0</v>
      </c>
      <c r="K15461" t="s">
        <v>41</v>
      </c>
      <c r="L15461" t="s">
        <v>74</v>
      </c>
      <c r="M15461"/>
      <c r="N15461">
        <v>49.5</v>
      </c>
      <c r="O15461" t="s">
        <v>23204</v>
      </c>
      <c r="P15461" t="s">
        <v>26322</v>
      </c>
    </row>
    <row r="15462" spans="1:16" x14ac:dyDescent="0.25">
      <c r="A15462" t="s">
        <v>1</v>
      </c>
      <c r="B15462" t="s">
        <v>316</v>
      </c>
      <c r="C15462" t="s">
        <v>20569</v>
      </c>
      <c r="D15462" t="s">
        <v>24119</v>
      </c>
      <c r="E15462" t="s">
        <v>59</v>
      </c>
      <c r="F15462" t="b">
        <v>0</v>
      </c>
      <c r="G15462" t="s">
        <v>40</v>
      </c>
      <c r="H15462" s="1">
        <v>46189.631516203714</v>
      </c>
      <c r="I15462" t="b">
        <v>1</v>
      </c>
      <c r="J15462" t="b">
        <v>0</v>
      </c>
      <c r="K15462" t="s">
        <v>40</v>
      </c>
      <c r="L15462" t="s">
        <v>60</v>
      </c>
      <c r="M15462">
        <v>80000</v>
      </c>
      <c r="N15462"/>
      <c r="O15462" t="s">
        <v>27361</v>
      </c>
      <c r="P15462" t="s">
        <v>897</v>
      </c>
    </row>
    <row r="15463" spans="1:16" x14ac:dyDescent="0.25">
      <c r="A15463" t="s">
        <v>7</v>
      </c>
      <c r="B15463" t="s">
        <v>3577</v>
      </c>
      <c r="C15463" t="s">
        <v>112</v>
      </c>
      <c r="D15463" t="s">
        <v>4526</v>
      </c>
      <c r="E15463" t="s">
        <v>59</v>
      </c>
      <c r="F15463" t="b">
        <v>0</v>
      </c>
      <c r="G15463" t="s">
        <v>65</v>
      </c>
      <c r="H15463" s="1">
        <v>46189.66810185185</v>
      </c>
      <c r="I15463" t="b">
        <v>0</v>
      </c>
      <c r="J15463" t="b">
        <v>0</v>
      </c>
      <c r="K15463" t="s">
        <v>41</v>
      </c>
      <c r="L15463" t="s">
        <v>60</v>
      </c>
      <c r="M15463">
        <v>87305.5</v>
      </c>
      <c r="N15463"/>
      <c r="O15463" t="s">
        <v>135</v>
      </c>
    </row>
    <row r="15464" spans="1:16" x14ac:dyDescent="0.25">
      <c r="A15464" t="s">
        <v>0</v>
      </c>
      <c r="B15464" t="s">
        <v>27362</v>
      </c>
      <c r="C15464" t="s">
        <v>336</v>
      </c>
      <c r="D15464" t="s">
        <v>4526</v>
      </c>
      <c r="E15464" t="s">
        <v>59</v>
      </c>
      <c r="F15464" t="b">
        <v>0</v>
      </c>
      <c r="G15464" t="s">
        <v>65</v>
      </c>
      <c r="H15464" s="1">
        <v>46189.668136574073</v>
      </c>
      <c r="I15464" t="b">
        <v>0</v>
      </c>
      <c r="J15464" t="b">
        <v>0</v>
      </c>
      <c r="K15464" t="s">
        <v>41</v>
      </c>
      <c r="L15464" t="s">
        <v>60</v>
      </c>
      <c r="M15464">
        <v>116155</v>
      </c>
      <c r="N15464"/>
      <c r="O15464" t="s">
        <v>135</v>
      </c>
    </row>
    <row r="15465" spans="1:16" x14ac:dyDescent="0.25">
      <c r="A15465" t="s">
        <v>7</v>
      </c>
      <c r="B15465" t="s">
        <v>27363</v>
      </c>
      <c r="C15465" t="s">
        <v>2798</v>
      </c>
      <c r="D15465" t="s">
        <v>4526</v>
      </c>
      <c r="E15465" t="s">
        <v>59</v>
      </c>
      <c r="F15465" t="b">
        <v>0</v>
      </c>
      <c r="G15465" t="s">
        <v>65</v>
      </c>
      <c r="H15465" s="1">
        <v>46189.668136574073</v>
      </c>
      <c r="I15465" t="b">
        <v>1</v>
      </c>
      <c r="J15465" t="b">
        <v>0</v>
      </c>
      <c r="K15465" t="s">
        <v>41</v>
      </c>
      <c r="L15465" t="s">
        <v>60</v>
      </c>
      <c r="M15465">
        <v>140000</v>
      </c>
      <c r="N15465"/>
      <c r="O15465" t="s">
        <v>155</v>
      </c>
      <c r="P15465" t="s">
        <v>27364</v>
      </c>
    </row>
    <row r="15466" spans="1:16" x14ac:dyDescent="0.25">
      <c r="A15466" t="s">
        <v>0</v>
      </c>
      <c r="B15466" t="s">
        <v>27365</v>
      </c>
      <c r="C15466" t="s">
        <v>81</v>
      </c>
      <c r="D15466" t="s">
        <v>2360</v>
      </c>
      <c r="E15466" t="s">
        <v>59</v>
      </c>
      <c r="F15466" t="b">
        <v>0</v>
      </c>
      <c r="G15466" t="s">
        <v>77</v>
      </c>
      <c r="H15466" s="1">
        <v>46189.668171296304</v>
      </c>
      <c r="I15466" t="b">
        <v>0</v>
      </c>
      <c r="J15466" t="b">
        <v>1</v>
      </c>
      <c r="K15466" t="s">
        <v>41</v>
      </c>
      <c r="L15466" t="s">
        <v>60</v>
      </c>
      <c r="M15466">
        <v>140000</v>
      </c>
      <c r="N15466"/>
      <c r="O15466" t="s">
        <v>27366</v>
      </c>
      <c r="P15466" t="s">
        <v>13448</v>
      </c>
    </row>
    <row r="15467" spans="1:16" x14ac:dyDescent="0.25">
      <c r="A15467" t="s">
        <v>0</v>
      </c>
      <c r="B15467" t="s">
        <v>27367</v>
      </c>
      <c r="C15467" t="s">
        <v>1189</v>
      </c>
      <c r="D15467" t="s">
        <v>4526</v>
      </c>
      <c r="E15467" t="s">
        <v>88</v>
      </c>
      <c r="F15467" t="b">
        <v>0</v>
      </c>
      <c r="G15467" t="s">
        <v>77</v>
      </c>
      <c r="H15467" s="1">
        <v>46189.668240740742</v>
      </c>
      <c r="I15467" t="b">
        <v>0</v>
      </c>
      <c r="J15467" t="b">
        <v>0</v>
      </c>
      <c r="K15467" t="s">
        <v>41</v>
      </c>
      <c r="L15467" t="s">
        <v>74</v>
      </c>
      <c r="M15467"/>
      <c r="N15467">
        <v>75</v>
      </c>
      <c r="O15467" t="s">
        <v>669</v>
      </c>
      <c r="P15467" t="s">
        <v>27368</v>
      </c>
    </row>
    <row r="15468" spans="1:16" x14ac:dyDescent="0.25">
      <c r="A15468" t="s">
        <v>7</v>
      </c>
      <c r="B15468" t="s">
        <v>27369</v>
      </c>
      <c r="C15468" t="s">
        <v>76</v>
      </c>
      <c r="D15468" t="s">
        <v>4346</v>
      </c>
      <c r="E15468" t="s">
        <v>232</v>
      </c>
      <c r="F15468" t="b">
        <v>1</v>
      </c>
      <c r="G15468" t="s">
        <v>19</v>
      </c>
      <c r="H15468" s="1">
        <v>46189.668715277781</v>
      </c>
      <c r="I15468" t="b">
        <v>1</v>
      </c>
      <c r="J15468" t="b">
        <v>0</v>
      </c>
      <c r="K15468" t="s">
        <v>19</v>
      </c>
      <c r="L15468" t="s">
        <v>60</v>
      </c>
      <c r="M15468">
        <v>1500000</v>
      </c>
      <c r="N15468"/>
      <c r="O15468" t="s">
        <v>27370</v>
      </c>
      <c r="P15468" t="s">
        <v>2618</v>
      </c>
    </row>
    <row r="15469" spans="1:16" x14ac:dyDescent="0.25">
      <c r="A15469" t="s">
        <v>3</v>
      </c>
      <c r="B15469" t="s">
        <v>27371</v>
      </c>
      <c r="C15469" t="s">
        <v>913</v>
      </c>
      <c r="D15469" t="s">
        <v>20103</v>
      </c>
      <c r="E15469" t="s">
        <v>59</v>
      </c>
      <c r="F15469" t="b">
        <v>0</v>
      </c>
      <c r="G15469" t="s">
        <v>20</v>
      </c>
      <c r="H15469" s="1">
        <v>46189.668761574067</v>
      </c>
      <c r="I15469" t="b">
        <v>0</v>
      </c>
      <c r="J15469" t="b">
        <v>0</v>
      </c>
      <c r="K15469" t="s">
        <v>20</v>
      </c>
      <c r="L15469" t="s">
        <v>60</v>
      </c>
      <c r="M15469">
        <v>75000</v>
      </c>
      <c r="N15469"/>
      <c r="O15469" t="s">
        <v>5339</v>
      </c>
      <c r="P15469" t="s">
        <v>27372</v>
      </c>
    </row>
    <row r="15470" spans="1:16" x14ac:dyDescent="0.25">
      <c r="A15470" t="s">
        <v>3</v>
      </c>
      <c r="B15470" t="s">
        <v>1257</v>
      </c>
      <c r="C15470" t="s">
        <v>40</v>
      </c>
      <c r="D15470" t="s">
        <v>4526</v>
      </c>
      <c r="E15470" t="s">
        <v>59</v>
      </c>
      <c r="F15470" t="b">
        <v>0</v>
      </c>
      <c r="G15470" t="s">
        <v>40</v>
      </c>
      <c r="H15470" s="1">
        <v>46189.669652777768</v>
      </c>
      <c r="I15470" t="b">
        <v>1</v>
      </c>
      <c r="J15470" t="b">
        <v>0</v>
      </c>
      <c r="K15470" t="s">
        <v>40</v>
      </c>
      <c r="L15470" t="s">
        <v>60</v>
      </c>
      <c r="M15470">
        <v>47500</v>
      </c>
      <c r="N15470"/>
      <c r="O15470" t="s">
        <v>6753</v>
      </c>
      <c r="P15470" t="s">
        <v>27373</v>
      </c>
    </row>
    <row r="15471" spans="1:16" x14ac:dyDescent="0.25">
      <c r="A15471" t="s">
        <v>2</v>
      </c>
      <c r="B15471" t="s">
        <v>27374</v>
      </c>
      <c r="C15471" t="s">
        <v>23002</v>
      </c>
      <c r="D15471" t="s">
        <v>7886</v>
      </c>
      <c r="E15471" t="s">
        <v>59</v>
      </c>
      <c r="F15471" t="b">
        <v>0</v>
      </c>
      <c r="G15471" t="s">
        <v>32</v>
      </c>
      <c r="H15471" s="1">
        <v>46189.670925925922</v>
      </c>
      <c r="I15471" t="b">
        <v>0</v>
      </c>
      <c r="J15471" t="b">
        <v>0</v>
      </c>
      <c r="K15471" t="s">
        <v>32</v>
      </c>
      <c r="L15471" t="s">
        <v>74</v>
      </c>
      <c r="M15471"/>
      <c r="N15471">
        <v>48</v>
      </c>
      <c r="O15471" t="s">
        <v>775</v>
      </c>
      <c r="P15471" t="s">
        <v>27375</v>
      </c>
    </row>
    <row r="15472" spans="1:16" x14ac:dyDescent="0.25">
      <c r="A15472" t="s">
        <v>5</v>
      </c>
      <c r="B15472" t="s">
        <v>5</v>
      </c>
      <c r="C15472" t="s">
        <v>1131</v>
      </c>
      <c r="D15472" t="s">
        <v>4526</v>
      </c>
      <c r="E15472" t="s">
        <v>88</v>
      </c>
      <c r="F15472" t="b">
        <v>0</v>
      </c>
      <c r="G15472" t="s">
        <v>89</v>
      </c>
      <c r="H15472" s="1">
        <v>46189.671331018522</v>
      </c>
      <c r="I15472" t="b">
        <v>0</v>
      </c>
      <c r="J15472" t="b">
        <v>1</v>
      </c>
      <c r="K15472" t="s">
        <v>41</v>
      </c>
      <c r="L15472" t="s">
        <v>74</v>
      </c>
      <c r="M15472"/>
      <c r="N15472">
        <v>57.5</v>
      </c>
      <c r="O15472" t="s">
        <v>403</v>
      </c>
      <c r="P15472" t="s">
        <v>27376</v>
      </c>
    </row>
    <row r="15473" spans="1:16" x14ac:dyDescent="0.25">
      <c r="A15473" t="s">
        <v>1</v>
      </c>
      <c r="B15473" t="s">
        <v>1320</v>
      </c>
      <c r="C15473" t="s">
        <v>142</v>
      </c>
      <c r="D15473" t="s">
        <v>4346</v>
      </c>
      <c r="E15473" t="s">
        <v>59</v>
      </c>
      <c r="F15473" t="b">
        <v>0</v>
      </c>
      <c r="G15473" t="s">
        <v>77</v>
      </c>
      <c r="H15473" s="1">
        <v>46189.671388888892</v>
      </c>
      <c r="I15473" t="b">
        <v>0</v>
      </c>
      <c r="J15473" t="b">
        <v>1</v>
      </c>
      <c r="K15473" t="s">
        <v>41</v>
      </c>
      <c r="L15473" t="s">
        <v>60</v>
      </c>
      <c r="M15473">
        <v>146765</v>
      </c>
      <c r="N15473"/>
      <c r="O15473" t="s">
        <v>26621</v>
      </c>
      <c r="P15473" t="s">
        <v>4039</v>
      </c>
    </row>
    <row r="15474" spans="1:16" x14ac:dyDescent="0.25">
      <c r="A15474" t="s">
        <v>7</v>
      </c>
      <c r="B15474" t="s">
        <v>27377</v>
      </c>
      <c r="C15474" t="s">
        <v>112</v>
      </c>
      <c r="D15474" t="s">
        <v>4526</v>
      </c>
      <c r="E15474" t="s">
        <v>59</v>
      </c>
      <c r="F15474" t="b">
        <v>0</v>
      </c>
      <c r="G15474" t="s">
        <v>65</v>
      </c>
      <c r="H15474" s="1">
        <v>46189.709768518522</v>
      </c>
      <c r="I15474" t="b">
        <v>0</v>
      </c>
      <c r="J15474" t="b">
        <v>0</v>
      </c>
      <c r="K15474" t="s">
        <v>41</v>
      </c>
      <c r="L15474" t="s">
        <v>60</v>
      </c>
      <c r="M15474">
        <v>142500</v>
      </c>
      <c r="N15474"/>
      <c r="O15474" t="s">
        <v>307</v>
      </c>
      <c r="P15474" t="s">
        <v>27378</v>
      </c>
    </row>
    <row r="15475" spans="1:16" x14ac:dyDescent="0.25">
      <c r="A15475" t="s">
        <v>7</v>
      </c>
      <c r="B15475" t="s">
        <v>27379</v>
      </c>
      <c r="C15475" t="s">
        <v>370</v>
      </c>
      <c r="D15475" t="s">
        <v>4526</v>
      </c>
      <c r="E15475" t="s">
        <v>88</v>
      </c>
      <c r="F15475" t="b">
        <v>0</v>
      </c>
      <c r="G15475" t="s">
        <v>65</v>
      </c>
      <c r="H15475" s="1">
        <v>46189.709780092591</v>
      </c>
      <c r="I15475" t="b">
        <v>0</v>
      </c>
      <c r="J15475" t="b">
        <v>1</v>
      </c>
      <c r="K15475" t="s">
        <v>41</v>
      </c>
      <c r="L15475" t="s">
        <v>74</v>
      </c>
      <c r="M15475"/>
      <c r="N15475">
        <v>65.5</v>
      </c>
      <c r="O15475" t="s">
        <v>403</v>
      </c>
      <c r="P15475" t="s">
        <v>27380</v>
      </c>
    </row>
    <row r="15476" spans="1:16" x14ac:dyDescent="0.25">
      <c r="A15476" t="s">
        <v>0</v>
      </c>
      <c r="B15476" t="s">
        <v>2953</v>
      </c>
      <c r="C15476" t="s">
        <v>336</v>
      </c>
      <c r="D15476" t="s">
        <v>4526</v>
      </c>
      <c r="E15476" t="s">
        <v>59</v>
      </c>
      <c r="F15476" t="b">
        <v>0</v>
      </c>
      <c r="G15476" t="s">
        <v>65</v>
      </c>
      <c r="H15476" s="1">
        <v>46189.709803240738</v>
      </c>
      <c r="I15476" t="b">
        <v>0</v>
      </c>
      <c r="J15476" t="b">
        <v>1</v>
      </c>
      <c r="K15476" t="s">
        <v>41</v>
      </c>
      <c r="L15476" t="s">
        <v>60</v>
      </c>
      <c r="M15476">
        <v>98165.5</v>
      </c>
      <c r="N15476"/>
      <c r="O15476" t="s">
        <v>2954</v>
      </c>
      <c r="P15476" t="s">
        <v>27381</v>
      </c>
    </row>
    <row r="15477" spans="1:16" x14ac:dyDescent="0.25">
      <c r="A15477" t="s">
        <v>0</v>
      </c>
      <c r="B15477" t="s">
        <v>4482</v>
      </c>
      <c r="C15477" t="s">
        <v>76</v>
      </c>
      <c r="D15477" t="s">
        <v>4526</v>
      </c>
      <c r="E15477" t="s">
        <v>88</v>
      </c>
      <c r="F15477" t="b">
        <v>1</v>
      </c>
      <c r="G15477" t="s">
        <v>65</v>
      </c>
      <c r="H15477" s="1">
        <v>46189.709803240738</v>
      </c>
      <c r="I15477" t="b">
        <v>1</v>
      </c>
      <c r="J15477" t="b">
        <v>1</v>
      </c>
      <c r="K15477" t="s">
        <v>41</v>
      </c>
      <c r="L15477" t="s">
        <v>74</v>
      </c>
      <c r="M15477"/>
      <c r="N15477">
        <v>53</v>
      </c>
      <c r="O15477" t="s">
        <v>105</v>
      </c>
    </row>
    <row r="15478" spans="1:16" x14ac:dyDescent="0.25">
      <c r="A15478" t="s">
        <v>2</v>
      </c>
      <c r="B15478" t="s">
        <v>158</v>
      </c>
      <c r="C15478" t="s">
        <v>3269</v>
      </c>
      <c r="D15478" t="s">
        <v>4526</v>
      </c>
      <c r="E15478" t="s">
        <v>88</v>
      </c>
      <c r="F15478" t="b">
        <v>0</v>
      </c>
      <c r="G15478" t="s">
        <v>65</v>
      </c>
      <c r="H15478" s="1">
        <v>46189.70988425926</v>
      </c>
      <c r="I15478" t="b">
        <v>0</v>
      </c>
      <c r="J15478" t="b">
        <v>1</v>
      </c>
      <c r="K15478" t="s">
        <v>41</v>
      </c>
      <c r="L15478" t="s">
        <v>74</v>
      </c>
      <c r="M15478"/>
      <c r="N15478">
        <v>75</v>
      </c>
      <c r="O15478" t="s">
        <v>403</v>
      </c>
      <c r="P15478" t="s">
        <v>27382</v>
      </c>
    </row>
    <row r="15479" spans="1:16" x14ac:dyDescent="0.25">
      <c r="A15479" t="s">
        <v>3</v>
      </c>
      <c r="B15479" t="s">
        <v>27383</v>
      </c>
      <c r="C15479" t="s">
        <v>76</v>
      </c>
      <c r="D15479" t="s">
        <v>4346</v>
      </c>
      <c r="E15479" t="s">
        <v>59</v>
      </c>
      <c r="F15479" t="b">
        <v>1</v>
      </c>
      <c r="G15479" t="s">
        <v>41</v>
      </c>
      <c r="H15479" s="1">
        <v>46189.711261574077</v>
      </c>
      <c r="I15479" t="b">
        <v>1</v>
      </c>
      <c r="J15479" t="b">
        <v>0</v>
      </c>
      <c r="K15479" t="s">
        <v>41</v>
      </c>
      <c r="L15479" t="s">
        <v>60</v>
      </c>
      <c r="M15479">
        <v>94000</v>
      </c>
      <c r="N15479"/>
      <c r="O15479" t="s">
        <v>27384</v>
      </c>
      <c r="P15479" t="s">
        <v>27385</v>
      </c>
    </row>
    <row r="15480" spans="1:16" x14ac:dyDescent="0.25">
      <c r="A15480" t="s">
        <v>7</v>
      </c>
      <c r="B15480" t="s">
        <v>27386</v>
      </c>
      <c r="C15480" t="s">
        <v>14127</v>
      </c>
      <c r="D15480" t="s">
        <v>4526</v>
      </c>
      <c r="E15480" t="s">
        <v>59</v>
      </c>
      <c r="F15480" t="b">
        <v>0</v>
      </c>
      <c r="G15480" t="s">
        <v>40</v>
      </c>
      <c r="H15480" s="1">
        <v>46189.711342592593</v>
      </c>
      <c r="I15480" t="b">
        <v>0</v>
      </c>
      <c r="J15480" t="b">
        <v>0</v>
      </c>
      <c r="K15480" t="s">
        <v>40</v>
      </c>
      <c r="L15480" t="s">
        <v>60</v>
      </c>
      <c r="M15480">
        <v>50000</v>
      </c>
      <c r="N15480"/>
      <c r="O15480" t="s">
        <v>101</v>
      </c>
      <c r="P15480" t="s">
        <v>85</v>
      </c>
    </row>
    <row r="15481" spans="1:16" x14ac:dyDescent="0.25">
      <c r="A15481" t="s">
        <v>2</v>
      </c>
      <c r="B15481" t="s">
        <v>27387</v>
      </c>
      <c r="C15481" t="s">
        <v>112</v>
      </c>
      <c r="D15481" t="s">
        <v>4526</v>
      </c>
      <c r="E15481" t="s">
        <v>59</v>
      </c>
      <c r="F15481" t="b">
        <v>0</v>
      </c>
      <c r="G15481" t="s">
        <v>65</v>
      </c>
      <c r="H15481" s="1">
        <v>46189.711423611108</v>
      </c>
      <c r="I15481" t="b">
        <v>0</v>
      </c>
      <c r="J15481" t="b">
        <v>0</v>
      </c>
      <c r="K15481" t="s">
        <v>41</v>
      </c>
      <c r="L15481" t="s">
        <v>60</v>
      </c>
      <c r="M15481">
        <v>177500</v>
      </c>
      <c r="N15481"/>
      <c r="O15481" t="s">
        <v>307</v>
      </c>
      <c r="P15481" t="s">
        <v>27388</v>
      </c>
    </row>
    <row r="15482" spans="1:16" x14ac:dyDescent="0.25">
      <c r="A15482" t="s">
        <v>2</v>
      </c>
      <c r="B15482" t="s">
        <v>27389</v>
      </c>
      <c r="C15482" t="s">
        <v>246</v>
      </c>
      <c r="D15482" t="s">
        <v>4526</v>
      </c>
      <c r="E15482" t="s">
        <v>59</v>
      </c>
      <c r="F15482" t="b">
        <v>0</v>
      </c>
      <c r="G15482" t="s">
        <v>65</v>
      </c>
      <c r="H15482" s="1">
        <v>46189.711469907408</v>
      </c>
      <c r="I15482" t="b">
        <v>0</v>
      </c>
      <c r="J15482" t="b">
        <v>1</v>
      </c>
      <c r="K15482" t="s">
        <v>41</v>
      </c>
      <c r="L15482" t="s">
        <v>60</v>
      </c>
      <c r="M15482">
        <v>153500</v>
      </c>
      <c r="N15482"/>
      <c r="O15482" t="s">
        <v>1155</v>
      </c>
    </row>
    <row r="15483" spans="1:16" x14ac:dyDescent="0.25">
      <c r="A15483" t="s">
        <v>8</v>
      </c>
      <c r="B15483" t="s">
        <v>27390</v>
      </c>
      <c r="C15483" t="s">
        <v>246</v>
      </c>
      <c r="D15483" t="s">
        <v>111</v>
      </c>
      <c r="E15483" t="s">
        <v>59</v>
      </c>
      <c r="F15483" t="b">
        <v>0</v>
      </c>
      <c r="G15483" t="s">
        <v>77</v>
      </c>
      <c r="H15483" s="1">
        <v>46189.713055555563</v>
      </c>
      <c r="I15483" t="b">
        <v>0</v>
      </c>
      <c r="J15483" t="b">
        <v>0</v>
      </c>
      <c r="K15483" t="s">
        <v>41</v>
      </c>
      <c r="L15483" t="s">
        <v>60</v>
      </c>
      <c r="M15483">
        <v>175000</v>
      </c>
      <c r="N15483"/>
      <c r="O15483" t="s">
        <v>111</v>
      </c>
      <c r="P15483" t="s">
        <v>14841</v>
      </c>
    </row>
    <row r="15484" spans="1:16" x14ac:dyDescent="0.25">
      <c r="A15484" t="s">
        <v>5</v>
      </c>
      <c r="B15484" t="s">
        <v>5</v>
      </c>
      <c r="C15484" t="s">
        <v>2983</v>
      </c>
      <c r="D15484" t="s">
        <v>4526</v>
      </c>
      <c r="E15484" t="s">
        <v>59</v>
      </c>
      <c r="F15484" t="b">
        <v>0</v>
      </c>
      <c r="G15484" t="s">
        <v>77</v>
      </c>
      <c r="H15484" s="1">
        <v>46189.713182870371</v>
      </c>
      <c r="I15484" t="b">
        <v>0</v>
      </c>
      <c r="J15484" t="b">
        <v>1</v>
      </c>
      <c r="K15484" t="s">
        <v>41</v>
      </c>
      <c r="L15484" t="s">
        <v>60</v>
      </c>
      <c r="M15484">
        <v>105000</v>
      </c>
      <c r="N15484"/>
      <c r="O15484" t="s">
        <v>10744</v>
      </c>
      <c r="P15484" t="s">
        <v>3204</v>
      </c>
    </row>
    <row r="15485" spans="1:16" x14ac:dyDescent="0.25">
      <c r="A15485" t="s">
        <v>5</v>
      </c>
      <c r="B15485" t="s">
        <v>25548</v>
      </c>
      <c r="C15485" t="s">
        <v>112</v>
      </c>
      <c r="D15485" t="s">
        <v>4526</v>
      </c>
      <c r="E15485" t="s">
        <v>59</v>
      </c>
      <c r="F15485" t="b">
        <v>0</v>
      </c>
      <c r="G15485" t="s">
        <v>73</v>
      </c>
      <c r="H15485" s="1">
        <v>46189.713194444441</v>
      </c>
      <c r="I15485" t="b">
        <v>0</v>
      </c>
      <c r="J15485" t="b">
        <v>0</v>
      </c>
      <c r="K15485" t="s">
        <v>41</v>
      </c>
      <c r="L15485" t="s">
        <v>60</v>
      </c>
      <c r="M15485">
        <v>185000</v>
      </c>
      <c r="N15485"/>
      <c r="O15485" t="s">
        <v>307</v>
      </c>
      <c r="P15485" t="s">
        <v>27391</v>
      </c>
    </row>
    <row r="15486" spans="1:16" x14ac:dyDescent="0.25">
      <c r="A15486" t="s">
        <v>1</v>
      </c>
      <c r="B15486" t="s">
        <v>27392</v>
      </c>
      <c r="C15486" t="s">
        <v>5029</v>
      </c>
      <c r="D15486" t="s">
        <v>4346</v>
      </c>
      <c r="E15486" t="s">
        <v>59</v>
      </c>
      <c r="F15486" t="b">
        <v>0</v>
      </c>
      <c r="G15486" t="s">
        <v>40</v>
      </c>
      <c r="H15486" s="1">
        <v>46189.714895833327</v>
      </c>
      <c r="I15486" t="b">
        <v>1</v>
      </c>
      <c r="J15486" t="b">
        <v>0</v>
      </c>
      <c r="K15486" t="s">
        <v>40</v>
      </c>
      <c r="L15486" t="s">
        <v>60</v>
      </c>
      <c r="M15486">
        <v>100000</v>
      </c>
      <c r="N15486"/>
      <c r="O15486" t="s">
        <v>16080</v>
      </c>
      <c r="P15486" t="s">
        <v>1152</v>
      </c>
    </row>
    <row r="15487" spans="1:16" x14ac:dyDescent="0.25">
      <c r="A15487" t="s">
        <v>0</v>
      </c>
      <c r="B15487" t="s">
        <v>27393</v>
      </c>
      <c r="C15487" t="s">
        <v>320</v>
      </c>
      <c r="D15487" t="s">
        <v>2360</v>
      </c>
      <c r="E15487" t="s">
        <v>59</v>
      </c>
      <c r="F15487" t="b">
        <v>0</v>
      </c>
      <c r="G15487" t="s">
        <v>73</v>
      </c>
      <c r="H15487" s="1">
        <v>46189.751469907409</v>
      </c>
      <c r="I15487" t="b">
        <v>1</v>
      </c>
      <c r="J15487" t="b">
        <v>1</v>
      </c>
      <c r="K15487" t="s">
        <v>41</v>
      </c>
      <c r="L15487" t="s">
        <v>60</v>
      </c>
      <c r="M15487">
        <v>146750</v>
      </c>
      <c r="N15487"/>
      <c r="O15487" t="s">
        <v>1664</v>
      </c>
      <c r="P15487" t="s">
        <v>27394</v>
      </c>
    </row>
    <row r="15488" spans="1:16" x14ac:dyDescent="0.25">
      <c r="A15488" t="s">
        <v>0</v>
      </c>
      <c r="B15488" t="s">
        <v>27395</v>
      </c>
      <c r="C15488" t="s">
        <v>10969</v>
      </c>
      <c r="D15488" t="s">
        <v>4346</v>
      </c>
      <c r="E15488" t="s">
        <v>59</v>
      </c>
      <c r="F15488" t="b">
        <v>0</v>
      </c>
      <c r="G15488" t="s">
        <v>65</v>
      </c>
      <c r="H15488" s="1">
        <v>46189.751469907409</v>
      </c>
      <c r="I15488" t="b">
        <v>0</v>
      </c>
      <c r="J15488" t="b">
        <v>1</v>
      </c>
      <c r="K15488" t="s">
        <v>41</v>
      </c>
      <c r="L15488" t="s">
        <v>60</v>
      </c>
      <c r="M15488">
        <v>119281.5</v>
      </c>
      <c r="N15488"/>
      <c r="O15488" t="s">
        <v>27396</v>
      </c>
      <c r="P15488" t="s">
        <v>1527</v>
      </c>
    </row>
    <row r="15489" spans="1:16" x14ac:dyDescent="0.25">
      <c r="A15489" t="s">
        <v>3</v>
      </c>
      <c r="B15489" t="s">
        <v>27397</v>
      </c>
      <c r="C15489" t="s">
        <v>201</v>
      </c>
      <c r="D15489" t="s">
        <v>4526</v>
      </c>
      <c r="E15489" t="s">
        <v>59</v>
      </c>
      <c r="F15489" t="b">
        <v>0</v>
      </c>
      <c r="G15489" t="s">
        <v>77</v>
      </c>
      <c r="H15489" s="1">
        <v>46189.751550925917</v>
      </c>
      <c r="I15489" t="b">
        <v>0</v>
      </c>
      <c r="J15489" t="b">
        <v>0</v>
      </c>
      <c r="K15489" t="s">
        <v>41</v>
      </c>
      <c r="L15489" t="s">
        <v>60</v>
      </c>
      <c r="M15489">
        <v>167500</v>
      </c>
      <c r="N15489"/>
      <c r="O15489" t="s">
        <v>4784</v>
      </c>
      <c r="P15489" t="s">
        <v>27398</v>
      </c>
    </row>
    <row r="15490" spans="1:16" x14ac:dyDescent="0.25">
      <c r="A15490" t="s">
        <v>2</v>
      </c>
      <c r="B15490" t="s">
        <v>27399</v>
      </c>
      <c r="C15490" t="s">
        <v>115</v>
      </c>
      <c r="D15490" t="s">
        <v>4526</v>
      </c>
      <c r="E15490" t="s">
        <v>59</v>
      </c>
      <c r="F15490" t="b">
        <v>0</v>
      </c>
      <c r="G15490" t="s">
        <v>65</v>
      </c>
      <c r="H15490" s="1">
        <v>46189.753136574072</v>
      </c>
      <c r="I15490" t="b">
        <v>0</v>
      </c>
      <c r="J15490" t="b">
        <v>1</v>
      </c>
      <c r="K15490" t="s">
        <v>41</v>
      </c>
      <c r="L15490" t="s">
        <v>60</v>
      </c>
      <c r="M15490">
        <v>115000</v>
      </c>
      <c r="N15490"/>
      <c r="O15490" t="s">
        <v>27400</v>
      </c>
      <c r="P15490" t="s">
        <v>27401</v>
      </c>
    </row>
    <row r="15491" spans="1:16" x14ac:dyDescent="0.25">
      <c r="A15491" t="s">
        <v>0</v>
      </c>
      <c r="B15491" t="s">
        <v>27402</v>
      </c>
      <c r="C15491" t="s">
        <v>112</v>
      </c>
      <c r="D15491" t="s">
        <v>4346</v>
      </c>
      <c r="E15491" t="s">
        <v>88</v>
      </c>
      <c r="F15491" t="b">
        <v>0</v>
      </c>
      <c r="G15491" t="s">
        <v>65</v>
      </c>
      <c r="H15491" s="1">
        <v>46189.79310185185</v>
      </c>
      <c r="I15491" t="b">
        <v>1</v>
      </c>
      <c r="J15491" t="b">
        <v>0</v>
      </c>
      <c r="K15491" t="s">
        <v>41</v>
      </c>
      <c r="L15491" t="s">
        <v>74</v>
      </c>
      <c r="M15491"/>
      <c r="N15491">
        <v>45</v>
      </c>
      <c r="O15491" t="s">
        <v>2274</v>
      </c>
      <c r="P15491" t="s">
        <v>99</v>
      </c>
    </row>
    <row r="15492" spans="1:16" x14ac:dyDescent="0.25">
      <c r="A15492" t="s">
        <v>0</v>
      </c>
      <c r="B15492" t="s">
        <v>27403</v>
      </c>
      <c r="C15492" t="s">
        <v>86</v>
      </c>
      <c r="D15492" t="s">
        <v>4346</v>
      </c>
      <c r="E15492" t="s">
        <v>59</v>
      </c>
      <c r="F15492" t="b">
        <v>0</v>
      </c>
      <c r="G15492" t="s">
        <v>77</v>
      </c>
      <c r="H15492" s="1">
        <v>46189.79310185185</v>
      </c>
      <c r="I15492" t="b">
        <v>0</v>
      </c>
      <c r="J15492" t="b">
        <v>0</v>
      </c>
      <c r="K15492" t="s">
        <v>41</v>
      </c>
      <c r="L15492" t="s">
        <v>60</v>
      </c>
      <c r="M15492">
        <v>74652</v>
      </c>
      <c r="N15492"/>
      <c r="O15492" t="s">
        <v>12206</v>
      </c>
      <c r="P15492" t="s">
        <v>689</v>
      </c>
    </row>
    <row r="15493" spans="1:16" x14ac:dyDescent="0.25">
      <c r="A15493" t="s">
        <v>2</v>
      </c>
      <c r="B15493" t="s">
        <v>1133</v>
      </c>
      <c r="C15493" t="s">
        <v>1630</v>
      </c>
      <c r="D15493" t="s">
        <v>4526</v>
      </c>
      <c r="E15493" t="s">
        <v>88</v>
      </c>
      <c r="F15493" t="b">
        <v>0</v>
      </c>
      <c r="G15493" t="s">
        <v>77</v>
      </c>
      <c r="H15493" s="1">
        <v>46189.793171296304</v>
      </c>
      <c r="I15493" t="b">
        <v>1</v>
      </c>
      <c r="J15493" t="b">
        <v>0</v>
      </c>
      <c r="K15493" t="s">
        <v>41</v>
      </c>
      <c r="L15493" t="s">
        <v>74</v>
      </c>
      <c r="M15493"/>
      <c r="N15493">
        <v>29</v>
      </c>
      <c r="O15493" t="s">
        <v>3605</v>
      </c>
      <c r="P15493" t="s">
        <v>1248</v>
      </c>
    </row>
    <row r="15494" spans="1:16" x14ac:dyDescent="0.25">
      <c r="A15494" t="s">
        <v>0</v>
      </c>
      <c r="B15494" t="s">
        <v>27404</v>
      </c>
      <c r="C15494" t="s">
        <v>330</v>
      </c>
      <c r="D15494" t="s">
        <v>4526</v>
      </c>
      <c r="E15494" t="s">
        <v>59</v>
      </c>
      <c r="F15494" t="b">
        <v>0</v>
      </c>
      <c r="G15494" t="s">
        <v>41</v>
      </c>
      <c r="H15494" s="1">
        <v>46189.794594907413</v>
      </c>
      <c r="I15494" t="b">
        <v>1</v>
      </c>
      <c r="J15494" t="b">
        <v>1</v>
      </c>
      <c r="K15494" t="s">
        <v>41</v>
      </c>
      <c r="L15494" t="s">
        <v>60</v>
      </c>
      <c r="M15494">
        <v>85000</v>
      </c>
      <c r="N15494"/>
      <c r="O15494" t="s">
        <v>27405</v>
      </c>
      <c r="P15494" t="s">
        <v>1637</v>
      </c>
    </row>
    <row r="15495" spans="1:16" x14ac:dyDescent="0.25">
      <c r="A15495" t="s">
        <v>5</v>
      </c>
      <c r="B15495" t="s">
        <v>5</v>
      </c>
      <c r="C15495" t="s">
        <v>3787</v>
      </c>
      <c r="D15495" t="s">
        <v>2360</v>
      </c>
      <c r="E15495" t="s">
        <v>59</v>
      </c>
      <c r="F15495" t="b">
        <v>0</v>
      </c>
      <c r="G15495" t="s">
        <v>73</v>
      </c>
      <c r="H15495" s="1">
        <v>46189.796469907407</v>
      </c>
      <c r="I15495" t="b">
        <v>1</v>
      </c>
      <c r="J15495" t="b">
        <v>1</v>
      </c>
      <c r="K15495" t="s">
        <v>41</v>
      </c>
      <c r="L15495" t="s">
        <v>60</v>
      </c>
      <c r="M15495">
        <v>180000</v>
      </c>
      <c r="N15495"/>
      <c r="O15495" t="s">
        <v>27406</v>
      </c>
      <c r="P15495" t="s">
        <v>27407</v>
      </c>
    </row>
    <row r="15496" spans="1:16" x14ac:dyDescent="0.25">
      <c r="A15496" t="s">
        <v>1</v>
      </c>
      <c r="B15496" t="s">
        <v>1256</v>
      </c>
      <c r="C15496" t="s">
        <v>27408</v>
      </c>
      <c r="D15496" t="s">
        <v>4346</v>
      </c>
      <c r="E15496" t="s">
        <v>59</v>
      </c>
      <c r="F15496" t="b">
        <v>0</v>
      </c>
      <c r="G15496" t="s">
        <v>40</v>
      </c>
      <c r="H15496" s="1">
        <v>46189.798182870371</v>
      </c>
      <c r="I15496" t="b">
        <v>1</v>
      </c>
      <c r="J15496" t="b">
        <v>0</v>
      </c>
      <c r="K15496" t="s">
        <v>40</v>
      </c>
      <c r="L15496" t="s">
        <v>60</v>
      </c>
      <c r="M15496">
        <v>48901</v>
      </c>
      <c r="N15496"/>
      <c r="O15496" t="s">
        <v>27409</v>
      </c>
      <c r="P15496" t="s">
        <v>406</v>
      </c>
    </row>
    <row r="15497" spans="1:16" x14ac:dyDescent="0.25">
      <c r="A15497" t="s">
        <v>3</v>
      </c>
      <c r="B15497" t="s">
        <v>27410</v>
      </c>
      <c r="C15497" t="s">
        <v>472</v>
      </c>
      <c r="D15497" t="s">
        <v>4526</v>
      </c>
      <c r="E15497" t="s">
        <v>88</v>
      </c>
      <c r="F15497" t="b">
        <v>0</v>
      </c>
      <c r="G15497" t="s">
        <v>65</v>
      </c>
      <c r="H15497" s="1">
        <v>46189.83488425926</v>
      </c>
      <c r="I15497" t="b">
        <v>1</v>
      </c>
      <c r="J15497" t="b">
        <v>1</v>
      </c>
      <c r="K15497" t="s">
        <v>41</v>
      </c>
      <c r="L15497" t="s">
        <v>74</v>
      </c>
      <c r="M15497"/>
      <c r="N15497">
        <v>72.5</v>
      </c>
      <c r="O15497" t="s">
        <v>2776</v>
      </c>
      <c r="P15497" t="s">
        <v>27411</v>
      </c>
    </row>
    <row r="15498" spans="1:16" x14ac:dyDescent="0.25">
      <c r="A15498" t="s">
        <v>3</v>
      </c>
      <c r="B15498" t="s">
        <v>3</v>
      </c>
      <c r="C15498" t="s">
        <v>529</v>
      </c>
      <c r="D15498" t="s">
        <v>4526</v>
      </c>
      <c r="E15498" t="s">
        <v>88</v>
      </c>
      <c r="F15498" t="b">
        <v>0</v>
      </c>
      <c r="G15498" t="s">
        <v>77</v>
      </c>
      <c r="H15498" s="1">
        <v>46189.834907407407</v>
      </c>
      <c r="I15498" t="b">
        <v>0</v>
      </c>
      <c r="J15498" t="b">
        <v>0</v>
      </c>
      <c r="K15498" t="s">
        <v>41</v>
      </c>
      <c r="L15498" t="s">
        <v>74</v>
      </c>
      <c r="M15498"/>
      <c r="N15498">
        <v>57.5</v>
      </c>
      <c r="O15498" t="s">
        <v>2857</v>
      </c>
      <c r="P15498" t="s">
        <v>770</v>
      </c>
    </row>
    <row r="15499" spans="1:16" x14ac:dyDescent="0.25">
      <c r="A15499" t="s">
        <v>2</v>
      </c>
      <c r="B15499" t="s">
        <v>27412</v>
      </c>
      <c r="C15499" t="s">
        <v>76</v>
      </c>
      <c r="D15499" t="s">
        <v>4550</v>
      </c>
      <c r="E15499" t="s">
        <v>59</v>
      </c>
      <c r="F15499" t="b">
        <v>1</v>
      </c>
      <c r="G15499" t="s">
        <v>41</v>
      </c>
      <c r="H15499" s="1">
        <v>46189.83630787037</v>
      </c>
      <c r="I15499" t="b">
        <v>0</v>
      </c>
      <c r="J15499" t="b">
        <v>1</v>
      </c>
      <c r="K15499" t="s">
        <v>41</v>
      </c>
      <c r="L15499" t="s">
        <v>60</v>
      </c>
      <c r="M15499">
        <v>72000</v>
      </c>
      <c r="N15499"/>
      <c r="O15499" t="s">
        <v>17896</v>
      </c>
      <c r="P15499" t="s">
        <v>1759</v>
      </c>
    </row>
    <row r="15500" spans="1:16" x14ac:dyDescent="0.25">
      <c r="A15500" t="s">
        <v>6</v>
      </c>
      <c r="B15500" t="s">
        <v>6</v>
      </c>
      <c r="C15500" t="s">
        <v>2811</v>
      </c>
      <c r="D15500" t="s">
        <v>4346</v>
      </c>
      <c r="E15500" t="s">
        <v>59</v>
      </c>
      <c r="F15500" t="b">
        <v>0</v>
      </c>
      <c r="G15500" t="s">
        <v>77</v>
      </c>
      <c r="H15500" s="1">
        <v>46189.836412037039</v>
      </c>
      <c r="I15500" t="b">
        <v>0</v>
      </c>
      <c r="J15500" t="b">
        <v>1</v>
      </c>
      <c r="K15500" t="s">
        <v>41</v>
      </c>
      <c r="L15500" t="s">
        <v>60</v>
      </c>
      <c r="M15500">
        <v>129600</v>
      </c>
      <c r="N15500"/>
      <c r="O15500" t="s">
        <v>4385</v>
      </c>
      <c r="P15500" t="s">
        <v>27413</v>
      </c>
    </row>
    <row r="15501" spans="1:16" x14ac:dyDescent="0.25">
      <c r="A15501" t="s">
        <v>1</v>
      </c>
      <c r="B15501" t="s">
        <v>210</v>
      </c>
      <c r="C15501" t="s">
        <v>860</v>
      </c>
      <c r="D15501" t="s">
        <v>4346</v>
      </c>
      <c r="E15501" t="s">
        <v>59</v>
      </c>
      <c r="F15501" t="b">
        <v>0</v>
      </c>
      <c r="G15501" t="s">
        <v>65</v>
      </c>
      <c r="H15501" s="1">
        <v>46189.838078703702</v>
      </c>
      <c r="I15501" t="b">
        <v>1</v>
      </c>
      <c r="J15501" t="b">
        <v>1</v>
      </c>
      <c r="K15501" t="s">
        <v>41</v>
      </c>
      <c r="L15501" t="s">
        <v>60</v>
      </c>
      <c r="M15501">
        <v>123331</v>
      </c>
      <c r="N15501"/>
      <c r="O15501" t="s">
        <v>2688</v>
      </c>
      <c r="P15501" t="s">
        <v>27414</v>
      </c>
    </row>
    <row r="15502" spans="1:16" x14ac:dyDescent="0.25">
      <c r="A15502" t="s">
        <v>1</v>
      </c>
      <c r="B15502" t="s">
        <v>27415</v>
      </c>
      <c r="C15502" t="s">
        <v>423</v>
      </c>
      <c r="D15502" t="s">
        <v>4526</v>
      </c>
      <c r="E15502" t="s">
        <v>88</v>
      </c>
      <c r="F15502" t="b">
        <v>0</v>
      </c>
      <c r="G15502" t="s">
        <v>68</v>
      </c>
      <c r="H15502" s="1">
        <v>46189.838171296287</v>
      </c>
      <c r="I15502" t="b">
        <v>0</v>
      </c>
      <c r="J15502" t="b">
        <v>0</v>
      </c>
      <c r="K15502" t="s">
        <v>41</v>
      </c>
      <c r="L15502" t="s">
        <v>74</v>
      </c>
      <c r="M15502"/>
      <c r="N15502">
        <v>62.5</v>
      </c>
      <c r="O15502" t="s">
        <v>7261</v>
      </c>
      <c r="P15502" t="s">
        <v>27416</v>
      </c>
    </row>
    <row r="15503" spans="1:16" x14ac:dyDescent="0.25">
      <c r="A15503" t="s">
        <v>5</v>
      </c>
      <c r="B15503" t="s">
        <v>27417</v>
      </c>
      <c r="C15503" t="s">
        <v>27418</v>
      </c>
      <c r="D15503" t="s">
        <v>4346</v>
      </c>
      <c r="E15503" t="s">
        <v>59</v>
      </c>
      <c r="F15503" t="b">
        <v>0</v>
      </c>
      <c r="G15503" t="s">
        <v>13</v>
      </c>
      <c r="H15503" s="1">
        <v>46189.838564814818</v>
      </c>
      <c r="I15503" t="b">
        <v>0</v>
      </c>
      <c r="J15503" t="b">
        <v>0</v>
      </c>
      <c r="K15503" t="s">
        <v>13</v>
      </c>
      <c r="L15503" t="s">
        <v>60</v>
      </c>
      <c r="M15503">
        <v>81350</v>
      </c>
      <c r="N15503"/>
      <c r="O15503" t="s">
        <v>15681</v>
      </c>
      <c r="P15503" t="s">
        <v>27419</v>
      </c>
    </row>
    <row r="15504" spans="1:16" x14ac:dyDescent="0.25">
      <c r="A15504" t="s">
        <v>0</v>
      </c>
      <c r="B15504" t="s">
        <v>883</v>
      </c>
      <c r="C15504" t="s">
        <v>690</v>
      </c>
      <c r="D15504" t="s">
        <v>4526</v>
      </c>
      <c r="E15504" t="s">
        <v>621</v>
      </c>
      <c r="F15504" t="b">
        <v>0</v>
      </c>
      <c r="G15504" t="s">
        <v>77</v>
      </c>
      <c r="H15504" s="1">
        <v>46189.876435185193</v>
      </c>
      <c r="I15504" t="b">
        <v>0</v>
      </c>
      <c r="J15504" t="b">
        <v>1</v>
      </c>
      <c r="K15504" t="s">
        <v>41</v>
      </c>
      <c r="L15504" t="s">
        <v>74</v>
      </c>
      <c r="M15504"/>
      <c r="N15504">
        <v>22</v>
      </c>
      <c r="O15504" t="s">
        <v>27420</v>
      </c>
      <c r="P15504" t="s">
        <v>27421</v>
      </c>
    </row>
    <row r="15505" spans="1:16" x14ac:dyDescent="0.25">
      <c r="A15505" t="s">
        <v>1</v>
      </c>
      <c r="B15505" t="s">
        <v>27422</v>
      </c>
      <c r="C15505" t="s">
        <v>259</v>
      </c>
      <c r="D15505" t="s">
        <v>4526</v>
      </c>
      <c r="E15505" t="s">
        <v>59</v>
      </c>
      <c r="F15505" t="b">
        <v>0</v>
      </c>
      <c r="G15505" t="s">
        <v>68</v>
      </c>
      <c r="H15505" s="1">
        <v>46189.879803240743</v>
      </c>
      <c r="I15505" t="b">
        <v>0</v>
      </c>
      <c r="J15505" t="b">
        <v>1</v>
      </c>
      <c r="K15505" t="s">
        <v>41</v>
      </c>
      <c r="L15505" t="s">
        <v>60</v>
      </c>
      <c r="M15505">
        <v>93500</v>
      </c>
      <c r="N15505"/>
      <c r="O15505" t="s">
        <v>15166</v>
      </c>
      <c r="P15505" t="s">
        <v>15167</v>
      </c>
    </row>
    <row r="15506" spans="1:16" x14ac:dyDescent="0.25">
      <c r="A15506" t="s">
        <v>4</v>
      </c>
      <c r="B15506" t="s">
        <v>10791</v>
      </c>
      <c r="C15506" t="s">
        <v>1068</v>
      </c>
      <c r="D15506" t="s">
        <v>4526</v>
      </c>
      <c r="E15506" t="s">
        <v>59</v>
      </c>
      <c r="F15506" t="b">
        <v>0</v>
      </c>
      <c r="G15506" t="s">
        <v>77</v>
      </c>
      <c r="H15506" s="1">
        <v>46189.918217592603</v>
      </c>
      <c r="I15506" t="b">
        <v>0</v>
      </c>
      <c r="J15506" t="b">
        <v>1</v>
      </c>
      <c r="K15506" t="s">
        <v>41</v>
      </c>
      <c r="L15506" t="s">
        <v>60</v>
      </c>
      <c r="M15506">
        <v>97500</v>
      </c>
      <c r="N15506"/>
      <c r="O15506" t="s">
        <v>155</v>
      </c>
    </row>
    <row r="15507" spans="1:16" x14ac:dyDescent="0.25">
      <c r="A15507" t="s">
        <v>2</v>
      </c>
      <c r="B15507" t="s">
        <v>27423</v>
      </c>
      <c r="C15507" t="s">
        <v>2293</v>
      </c>
      <c r="D15507" t="s">
        <v>4756</v>
      </c>
      <c r="E15507" t="s">
        <v>59</v>
      </c>
      <c r="F15507" t="b">
        <v>0</v>
      </c>
      <c r="G15507" t="s">
        <v>65</v>
      </c>
      <c r="H15507" s="1">
        <v>46189.919768518521</v>
      </c>
      <c r="I15507" t="b">
        <v>0</v>
      </c>
      <c r="J15507" t="b">
        <v>1</v>
      </c>
      <c r="K15507" t="s">
        <v>41</v>
      </c>
      <c r="L15507" t="s">
        <v>60</v>
      </c>
      <c r="M15507">
        <v>297000</v>
      </c>
      <c r="N15507"/>
      <c r="O15507" t="s">
        <v>379</v>
      </c>
      <c r="P15507" t="s">
        <v>261</v>
      </c>
    </row>
    <row r="15508" spans="1:16" x14ac:dyDescent="0.25">
      <c r="A15508" t="s">
        <v>1</v>
      </c>
      <c r="B15508" t="s">
        <v>1</v>
      </c>
      <c r="C15508" t="s">
        <v>1336</v>
      </c>
      <c r="D15508" t="s">
        <v>4526</v>
      </c>
      <c r="E15508" t="s">
        <v>88</v>
      </c>
      <c r="F15508" t="b">
        <v>0</v>
      </c>
      <c r="G15508" t="s">
        <v>77</v>
      </c>
      <c r="H15508" s="1">
        <v>46189.921331018522</v>
      </c>
      <c r="I15508" t="b">
        <v>0</v>
      </c>
      <c r="J15508" t="b">
        <v>0</v>
      </c>
      <c r="K15508" t="s">
        <v>41</v>
      </c>
      <c r="L15508" t="s">
        <v>74</v>
      </c>
      <c r="M15508"/>
      <c r="N15508">
        <v>77.5</v>
      </c>
      <c r="O15508" t="s">
        <v>4779</v>
      </c>
      <c r="P15508" t="s">
        <v>27424</v>
      </c>
    </row>
    <row r="15509" spans="1:16" x14ac:dyDescent="0.25">
      <c r="A15509" t="s">
        <v>1</v>
      </c>
      <c r="B15509" t="s">
        <v>2255</v>
      </c>
      <c r="C15509" t="s">
        <v>1336</v>
      </c>
      <c r="D15509" t="s">
        <v>4526</v>
      </c>
      <c r="E15509" t="s">
        <v>88</v>
      </c>
      <c r="F15509" t="b">
        <v>0</v>
      </c>
      <c r="G15509" t="s">
        <v>77</v>
      </c>
      <c r="H15509" s="1">
        <v>46189.921331018522</v>
      </c>
      <c r="I15509" t="b">
        <v>0</v>
      </c>
      <c r="J15509" t="b">
        <v>0</v>
      </c>
      <c r="K15509" t="s">
        <v>41</v>
      </c>
      <c r="L15509" t="s">
        <v>74</v>
      </c>
      <c r="M15509"/>
      <c r="N15509">
        <v>90</v>
      </c>
      <c r="O15509" t="s">
        <v>4779</v>
      </c>
      <c r="P15509" t="s">
        <v>27425</v>
      </c>
    </row>
    <row r="15510" spans="1:16" x14ac:dyDescent="0.25">
      <c r="A15510" t="s">
        <v>1</v>
      </c>
      <c r="B15510" t="s">
        <v>27426</v>
      </c>
      <c r="C15510" t="s">
        <v>76</v>
      </c>
      <c r="D15510" t="s">
        <v>4346</v>
      </c>
      <c r="E15510" t="s">
        <v>88</v>
      </c>
      <c r="F15510" t="b">
        <v>1</v>
      </c>
      <c r="G15510" t="s">
        <v>65</v>
      </c>
      <c r="H15510" s="1">
        <v>46189.921377314808</v>
      </c>
      <c r="I15510" t="b">
        <v>1</v>
      </c>
      <c r="J15510" t="b">
        <v>0</v>
      </c>
      <c r="K15510" t="s">
        <v>41</v>
      </c>
      <c r="L15510" t="s">
        <v>74</v>
      </c>
      <c r="M15510"/>
      <c r="N15510">
        <v>55</v>
      </c>
      <c r="O15510" t="s">
        <v>27427</v>
      </c>
      <c r="P15510" t="s">
        <v>2585</v>
      </c>
    </row>
    <row r="15511" spans="1:16" x14ac:dyDescent="0.25">
      <c r="A15511" t="s">
        <v>1</v>
      </c>
      <c r="B15511" t="s">
        <v>27428</v>
      </c>
      <c r="C15511" t="s">
        <v>1286</v>
      </c>
      <c r="D15511" t="s">
        <v>4756</v>
      </c>
      <c r="E15511" t="s">
        <v>59</v>
      </c>
      <c r="F15511" t="b">
        <v>0</v>
      </c>
      <c r="G15511" t="s">
        <v>73</v>
      </c>
      <c r="H15511" s="1">
        <v>46189.921446759261</v>
      </c>
      <c r="I15511" t="b">
        <v>1</v>
      </c>
      <c r="J15511" t="b">
        <v>1</v>
      </c>
      <c r="K15511" t="s">
        <v>41</v>
      </c>
      <c r="L15511" t="s">
        <v>60</v>
      </c>
      <c r="M15511">
        <v>115000</v>
      </c>
      <c r="N15511"/>
      <c r="O15511" t="s">
        <v>27429</v>
      </c>
      <c r="P15511" t="s">
        <v>1332</v>
      </c>
    </row>
    <row r="15512" spans="1:16" x14ac:dyDescent="0.25">
      <c r="A15512" t="s">
        <v>1</v>
      </c>
      <c r="B15512" t="s">
        <v>27430</v>
      </c>
      <c r="C15512" t="s">
        <v>3797</v>
      </c>
      <c r="D15512" t="s">
        <v>4346</v>
      </c>
      <c r="E15512" t="s">
        <v>59</v>
      </c>
      <c r="F15512" t="b">
        <v>0</v>
      </c>
      <c r="G15512" t="s">
        <v>13</v>
      </c>
      <c r="H15512" s="1">
        <v>46189.921898148154</v>
      </c>
      <c r="I15512" t="b">
        <v>0</v>
      </c>
      <c r="J15512" t="b">
        <v>0</v>
      </c>
      <c r="K15512" t="s">
        <v>13</v>
      </c>
      <c r="L15512" t="s">
        <v>74</v>
      </c>
      <c r="M15512"/>
      <c r="N15512">
        <v>26</v>
      </c>
      <c r="O15512" t="s">
        <v>27431</v>
      </c>
      <c r="P15512" t="s">
        <v>27432</v>
      </c>
    </row>
    <row r="15513" spans="1:16" x14ac:dyDescent="0.25">
      <c r="A15513" t="s">
        <v>0</v>
      </c>
      <c r="B15513" t="s">
        <v>2459</v>
      </c>
      <c r="C15513" t="s">
        <v>978</v>
      </c>
      <c r="D15513" t="s">
        <v>4526</v>
      </c>
      <c r="E15513" t="s">
        <v>59</v>
      </c>
      <c r="F15513" t="b">
        <v>0</v>
      </c>
      <c r="G15513" t="s">
        <v>77</v>
      </c>
      <c r="H15513" s="1">
        <v>46189.959768518522</v>
      </c>
      <c r="I15513" t="b">
        <v>0</v>
      </c>
      <c r="J15513" t="b">
        <v>0</v>
      </c>
      <c r="K15513" t="s">
        <v>41</v>
      </c>
      <c r="L15513" t="s">
        <v>60</v>
      </c>
      <c r="M15513">
        <v>167500</v>
      </c>
      <c r="N15513"/>
      <c r="O15513" t="s">
        <v>215</v>
      </c>
      <c r="P15513" t="s">
        <v>27433</v>
      </c>
    </row>
    <row r="15514" spans="1:16" x14ac:dyDescent="0.25">
      <c r="A15514" t="s">
        <v>1</v>
      </c>
      <c r="B15514" t="s">
        <v>27434</v>
      </c>
      <c r="C15514" t="s">
        <v>27435</v>
      </c>
      <c r="D15514" t="s">
        <v>4526</v>
      </c>
      <c r="F15514" t="b">
        <v>0</v>
      </c>
      <c r="G15514" t="s">
        <v>77</v>
      </c>
      <c r="H15514" s="1">
        <v>46189.959872685176</v>
      </c>
      <c r="I15514" t="b">
        <v>1</v>
      </c>
      <c r="J15514" t="b">
        <v>1</v>
      </c>
      <c r="K15514" t="s">
        <v>41</v>
      </c>
      <c r="L15514" t="s">
        <v>60</v>
      </c>
      <c r="M15514">
        <v>162500</v>
      </c>
      <c r="N15514"/>
      <c r="O15514" t="s">
        <v>307</v>
      </c>
      <c r="P15514" t="s">
        <v>152</v>
      </c>
    </row>
    <row r="15515" spans="1:16" x14ac:dyDescent="0.25">
      <c r="A15515" t="s">
        <v>2</v>
      </c>
      <c r="B15515" t="s">
        <v>27436</v>
      </c>
      <c r="C15515" t="s">
        <v>440</v>
      </c>
      <c r="D15515" t="s">
        <v>4756</v>
      </c>
      <c r="E15515" t="s">
        <v>59</v>
      </c>
      <c r="F15515" t="b">
        <v>0</v>
      </c>
      <c r="G15515" t="s">
        <v>65</v>
      </c>
      <c r="H15515" s="1">
        <v>46189.961458333331</v>
      </c>
      <c r="I15515" t="b">
        <v>0</v>
      </c>
      <c r="J15515" t="b">
        <v>0</v>
      </c>
      <c r="K15515" t="s">
        <v>41</v>
      </c>
      <c r="L15515" t="s">
        <v>60</v>
      </c>
      <c r="M15515">
        <v>159125</v>
      </c>
      <c r="N15515"/>
      <c r="O15515" t="s">
        <v>2521</v>
      </c>
      <c r="P15515" t="s">
        <v>2134</v>
      </c>
    </row>
    <row r="15516" spans="1:16" x14ac:dyDescent="0.25">
      <c r="A15516" t="s">
        <v>4</v>
      </c>
      <c r="B15516" t="s">
        <v>27437</v>
      </c>
      <c r="C15516" t="s">
        <v>172</v>
      </c>
      <c r="D15516" t="s">
        <v>4526</v>
      </c>
      <c r="E15516" t="s">
        <v>59</v>
      </c>
      <c r="F15516" t="b">
        <v>0</v>
      </c>
      <c r="G15516" t="s">
        <v>68</v>
      </c>
      <c r="H15516" s="1">
        <v>46189.963009259263</v>
      </c>
      <c r="I15516" t="b">
        <v>1</v>
      </c>
      <c r="J15516" t="b">
        <v>1</v>
      </c>
      <c r="K15516" t="s">
        <v>41</v>
      </c>
      <c r="L15516" t="s">
        <v>60</v>
      </c>
      <c r="M15516">
        <v>127500</v>
      </c>
      <c r="N15516"/>
      <c r="O15516" t="s">
        <v>4487</v>
      </c>
      <c r="P15516" t="s">
        <v>27438</v>
      </c>
    </row>
    <row r="15517" spans="1:16" x14ac:dyDescent="0.25">
      <c r="A15517" t="s">
        <v>5</v>
      </c>
      <c r="B15517" t="s">
        <v>27439</v>
      </c>
      <c r="C15517" t="s">
        <v>422</v>
      </c>
      <c r="D15517" t="s">
        <v>4526</v>
      </c>
      <c r="E15517" t="s">
        <v>59</v>
      </c>
      <c r="F15517" t="b">
        <v>0</v>
      </c>
      <c r="G15517" t="s">
        <v>68</v>
      </c>
      <c r="H15517" s="1">
        <v>46189.96303240741</v>
      </c>
      <c r="I15517" t="b">
        <v>0</v>
      </c>
      <c r="J15517" t="b">
        <v>1</v>
      </c>
      <c r="K15517" t="s">
        <v>41</v>
      </c>
      <c r="L15517" t="s">
        <v>60</v>
      </c>
      <c r="M15517">
        <v>169125</v>
      </c>
      <c r="N15517"/>
      <c r="O15517" t="s">
        <v>468</v>
      </c>
      <c r="P15517" t="s">
        <v>27440</v>
      </c>
    </row>
    <row r="15518" spans="1:16" x14ac:dyDescent="0.25">
      <c r="A15518" t="s">
        <v>1</v>
      </c>
      <c r="B15518" t="s">
        <v>385</v>
      </c>
      <c r="C15518" t="s">
        <v>246</v>
      </c>
      <c r="D15518" t="s">
        <v>4526</v>
      </c>
      <c r="E15518" t="s">
        <v>88</v>
      </c>
      <c r="F15518" t="b">
        <v>0</v>
      </c>
      <c r="G15518" t="s">
        <v>65</v>
      </c>
      <c r="H15518" s="1">
        <v>46189.963078703702</v>
      </c>
      <c r="I15518" t="b">
        <v>0</v>
      </c>
      <c r="J15518" t="b">
        <v>1</v>
      </c>
      <c r="K15518" t="s">
        <v>41</v>
      </c>
      <c r="L15518" t="s">
        <v>74</v>
      </c>
      <c r="M15518"/>
      <c r="N15518">
        <v>70</v>
      </c>
      <c r="O15518" t="s">
        <v>4487</v>
      </c>
      <c r="P15518" t="s">
        <v>20512</v>
      </c>
    </row>
    <row r="15519" spans="1:16" x14ac:dyDescent="0.25">
      <c r="A15519" t="s">
        <v>0</v>
      </c>
      <c r="B15519" t="s">
        <v>27441</v>
      </c>
      <c r="C15519" t="s">
        <v>71</v>
      </c>
      <c r="D15519" t="s">
        <v>4526</v>
      </c>
      <c r="E15519" t="s">
        <v>88</v>
      </c>
      <c r="F15519" t="b">
        <v>0</v>
      </c>
      <c r="G15519" t="s">
        <v>73</v>
      </c>
      <c r="H15519" s="1">
        <v>46190.001458333332</v>
      </c>
      <c r="I15519" t="b">
        <v>0</v>
      </c>
      <c r="J15519" t="b">
        <v>1</v>
      </c>
      <c r="K15519" t="s">
        <v>41</v>
      </c>
      <c r="L15519" t="s">
        <v>74</v>
      </c>
      <c r="M15519"/>
      <c r="N15519">
        <v>22</v>
      </c>
      <c r="O15519" t="s">
        <v>111</v>
      </c>
      <c r="P15519" t="s">
        <v>219</v>
      </c>
    </row>
    <row r="15520" spans="1:16" x14ac:dyDescent="0.25">
      <c r="A15520" t="s">
        <v>3</v>
      </c>
      <c r="B15520" t="s">
        <v>27442</v>
      </c>
      <c r="C15520" t="s">
        <v>76</v>
      </c>
      <c r="D15520" t="s">
        <v>27443</v>
      </c>
      <c r="E15520" t="s">
        <v>59</v>
      </c>
      <c r="F15520" t="b">
        <v>1</v>
      </c>
      <c r="G15520" t="s">
        <v>25</v>
      </c>
      <c r="H15520" s="1">
        <v>46190.002326388887</v>
      </c>
      <c r="I15520" t="b">
        <v>0</v>
      </c>
      <c r="J15520" t="b">
        <v>0</v>
      </c>
      <c r="K15520" t="s">
        <v>25</v>
      </c>
      <c r="L15520" t="s">
        <v>74</v>
      </c>
      <c r="M15520"/>
      <c r="N15520">
        <v>29.5</v>
      </c>
      <c r="O15520" t="s">
        <v>1026</v>
      </c>
    </row>
    <row r="15521" spans="1:16" x14ac:dyDescent="0.25">
      <c r="A15521" t="s">
        <v>1</v>
      </c>
      <c r="B15521" t="s">
        <v>316</v>
      </c>
      <c r="C15521" t="s">
        <v>1004</v>
      </c>
      <c r="D15521" t="s">
        <v>4673</v>
      </c>
      <c r="E15521" t="s">
        <v>59</v>
      </c>
      <c r="F15521" t="b">
        <v>0</v>
      </c>
      <c r="G15521" t="s">
        <v>73</v>
      </c>
      <c r="H15521" s="1">
        <v>46190.004803240743</v>
      </c>
      <c r="I15521" t="b">
        <v>1</v>
      </c>
      <c r="J15521" t="b">
        <v>1</v>
      </c>
      <c r="K15521" t="s">
        <v>41</v>
      </c>
      <c r="L15521" t="s">
        <v>60</v>
      </c>
      <c r="M15521">
        <v>148000</v>
      </c>
      <c r="N15521"/>
      <c r="O15521" t="s">
        <v>9996</v>
      </c>
      <c r="P15521" t="s">
        <v>27444</v>
      </c>
    </row>
    <row r="15522" spans="1:16" x14ac:dyDescent="0.25">
      <c r="A15522" t="s">
        <v>1</v>
      </c>
      <c r="B15522" t="s">
        <v>27445</v>
      </c>
      <c r="C15522" t="s">
        <v>1297</v>
      </c>
      <c r="D15522" t="s">
        <v>4595</v>
      </c>
      <c r="E15522" t="s">
        <v>59</v>
      </c>
      <c r="F15522" t="b">
        <v>0</v>
      </c>
      <c r="G15522" t="s">
        <v>30</v>
      </c>
      <c r="H15522" s="1">
        <v>46190.006099537037</v>
      </c>
      <c r="I15522" t="b">
        <v>1</v>
      </c>
      <c r="J15522" t="b">
        <v>0</v>
      </c>
      <c r="K15522" t="s">
        <v>30</v>
      </c>
      <c r="L15522" t="s">
        <v>60</v>
      </c>
      <c r="M15522">
        <v>24000</v>
      </c>
      <c r="N15522"/>
      <c r="O15522" t="s">
        <v>20156</v>
      </c>
      <c r="P15522" t="s">
        <v>27446</v>
      </c>
    </row>
    <row r="15523" spans="1:16" x14ac:dyDescent="0.25">
      <c r="A15523" t="s">
        <v>6</v>
      </c>
      <c r="B15523" t="s">
        <v>27447</v>
      </c>
      <c r="C15523" t="s">
        <v>1038</v>
      </c>
      <c r="D15523" t="s">
        <v>4346</v>
      </c>
      <c r="E15523" t="s">
        <v>59</v>
      </c>
      <c r="F15523" t="b">
        <v>0</v>
      </c>
      <c r="G15523" t="s">
        <v>73</v>
      </c>
      <c r="H15523" s="1">
        <v>46190.044756944437</v>
      </c>
      <c r="I15523" t="b">
        <v>0</v>
      </c>
      <c r="J15523" t="b">
        <v>1</v>
      </c>
      <c r="K15523" t="s">
        <v>41</v>
      </c>
      <c r="L15523" t="s">
        <v>60</v>
      </c>
      <c r="M15523">
        <v>117500</v>
      </c>
      <c r="N15523"/>
      <c r="O15523" t="s">
        <v>2850</v>
      </c>
      <c r="P15523" t="s">
        <v>2881</v>
      </c>
    </row>
    <row r="15524" spans="1:16" x14ac:dyDescent="0.25">
      <c r="A15524" t="s">
        <v>0</v>
      </c>
      <c r="B15524" t="s">
        <v>17719</v>
      </c>
      <c r="C15524" t="s">
        <v>76</v>
      </c>
      <c r="D15524" t="s">
        <v>20103</v>
      </c>
      <c r="E15524" t="s">
        <v>88</v>
      </c>
      <c r="F15524" t="b">
        <v>1</v>
      </c>
      <c r="G15524" t="s">
        <v>20</v>
      </c>
      <c r="H15524" s="1">
        <v>46190.045393518521</v>
      </c>
      <c r="I15524" t="b">
        <v>0</v>
      </c>
      <c r="J15524" t="b">
        <v>0</v>
      </c>
      <c r="K15524" t="s">
        <v>20</v>
      </c>
      <c r="L15524" t="s">
        <v>74</v>
      </c>
      <c r="M15524"/>
      <c r="N15524">
        <v>82.5</v>
      </c>
      <c r="O15524" t="s">
        <v>5271</v>
      </c>
      <c r="P15524" t="s">
        <v>1407</v>
      </c>
    </row>
    <row r="15525" spans="1:16" x14ac:dyDescent="0.25">
      <c r="A15525" t="s">
        <v>1</v>
      </c>
      <c r="B15525" t="s">
        <v>27448</v>
      </c>
      <c r="C15525" t="s">
        <v>5026</v>
      </c>
      <c r="D15525" t="s">
        <v>7670</v>
      </c>
      <c r="E15525" t="s">
        <v>59</v>
      </c>
      <c r="F15525" t="b">
        <v>0</v>
      </c>
      <c r="G15525" t="s">
        <v>40</v>
      </c>
      <c r="H15525" s="1">
        <v>46190.048159722217</v>
      </c>
      <c r="I15525" t="b">
        <v>1</v>
      </c>
      <c r="J15525" t="b">
        <v>0</v>
      </c>
      <c r="K15525" t="s">
        <v>40</v>
      </c>
      <c r="L15525" t="s">
        <v>60</v>
      </c>
      <c r="M15525">
        <v>52500</v>
      </c>
      <c r="N15525"/>
      <c r="O15525" t="s">
        <v>11433</v>
      </c>
      <c r="P15525" t="s">
        <v>85</v>
      </c>
    </row>
    <row r="15526" spans="1:16" x14ac:dyDescent="0.25">
      <c r="A15526" t="s">
        <v>7</v>
      </c>
      <c r="B15526" t="s">
        <v>3577</v>
      </c>
      <c r="C15526" t="s">
        <v>81</v>
      </c>
      <c r="D15526" t="s">
        <v>4346</v>
      </c>
      <c r="E15526" t="s">
        <v>59</v>
      </c>
      <c r="F15526" t="b">
        <v>0</v>
      </c>
      <c r="G15526" t="s">
        <v>77</v>
      </c>
      <c r="H15526" s="1">
        <v>46190.084768518522</v>
      </c>
      <c r="I15526" t="b">
        <v>1</v>
      </c>
      <c r="J15526" t="b">
        <v>0</v>
      </c>
      <c r="K15526" t="s">
        <v>41</v>
      </c>
      <c r="L15526" t="s">
        <v>60</v>
      </c>
      <c r="M15526">
        <v>149140.5</v>
      </c>
      <c r="N15526"/>
      <c r="O15526" t="s">
        <v>27449</v>
      </c>
      <c r="P15526" t="s">
        <v>13103</v>
      </c>
    </row>
    <row r="15527" spans="1:16" x14ac:dyDescent="0.25">
      <c r="A15527" t="s">
        <v>0</v>
      </c>
      <c r="B15527" t="s">
        <v>27450</v>
      </c>
      <c r="C15527" t="s">
        <v>1336</v>
      </c>
      <c r="D15527" t="s">
        <v>2360</v>
      </c>
      <c r="E15527" t="s">
        <v>59</v>
      </c>
      <c r="F15527" t="b">
        <v>0</v>
      </c>
      <c r="G15527" t="s">
        <v>77</v>
      </c>
      <c r="H15527" s="1">
        <v>46190.084768518522</v>
      </c>
      <c r="I15527" t="b">
        <v>0</v>
      </c>
      <c r="J15527" t="b">
        <v>0</v>
      </c>
      <c r="K15527" t="s">
        <v>41</v>
      </c>
      <c r="L15527" t="s">
        <v>60</v>
      </c>
      <c r="M15527">
        <v>100000</v>
      </c>
      <c r="N15527"/>
      <c r="O15527" t="s">
        <v>27451</v>
      </c>
      <c r="P15527" t="s">
        <v>4661</v>
      </c>
    </row>
    <row r="15528" spans="1:16" x14ac:dyDescent="0.25">
      <c r="A15528" t="s">
        <v>0</v>
      </c>
      <c r="B15528" t="s">
        <v>27452</v>
      </c>
      <c r="C15528" t="s">
        <v>246</v>
      </c>
      <c r="D15528" t="s">
        <v>4526</v>
      </c>
      <c r="E15528" t="s">
        <v>59</v>
      </c>
      <c r="F15528" t="b">
        <v>0</v>
      </c>
      <c r="G15528" t="s">
        <v>65</v>
      </c>
      <c r="H15528" s="1">
        <v>46190.084953703707</v>
      </c>
      <c r="I15528" t="b">
        <v>0</v>
      </c>
      <c r="J15528" t="b">
        <v>1</v>
      </c>
      <c r="K15528" t="s">
        <v>41</v>
      </c>
      <c r="L15528" t="s">
        <v>60</v>
      </c>
      <c r="M15528">
        <v>88000</v>
      </c>
      <c r="N15528"/>
      <c r="O15528" t="s">
        <v>27453</v>
      </c>
      <c r="P15528" t="s">
        <v>27454</v>
      </c>
    </row>
    <row r="15529" spans="1:16" x14ac:dyDescent="0.25">
      <c r="A15529" t="s">
        <v>1</v>
      </c>
      <c r="B15529" t="s">
        <v>27455</v>
      </c>
      <c r="C15529" t="s">
        <v>71</v>
      </c>
      <c r="D15529" t="s">
        <v>4526</v>
      </c>
      <c r="E15529" t="s">
        <v>88</v>
      </c>
      <c r="F15529" t="b">
        <v>0</v>
      </c>
      <c r="G15529" t="s">
        <v>89</v>
      </c>
      <c r="H15529" s="1">
        <v>46190.129895833343</v>
      </c>
      <c r="I15529" t="b">
        <v>0</v>
      </c>
      <c r="J15529" t="b">
        <v>0</v>
      </c>
      <c r="K15529" t="s">
        <v>41</v>
      </c>
      <c r="L15529" t="s">
        <v>74</v>
      </c>
      <c r="M15529"/>
      <c r="N15529">
        <v>65</v>
      </c>
      <c r="O15529" t="s">
        <v>26234</v>
      </c>
      <c r="P15529" t="s">
        <v>8730</v>
      </c>
    </row>
    <row r="15530" spans="1:16" x14ac:dyDescent="0.25">
      <c r="A15530" t="s">
        <v>7</v>
      </c>
      <c r="B15530" t="s">
        <v>27456</v>
      </c>
      <c r="C15530" t="s">
        <v>1423</v>
      </c>
      <c r="D15530" t="s">
        <v>4346</v>
      </c>
      <c r="E15530" t="s">
        <v>59</v>
      </c>
      <c r="F15530" t="b">
        <v>0</v>
      </c>
      <c r="G15530" t="s">
        <v>89</v>
      </c>
      <c r="H15530" s="1">
        <v>46190.209826388891</v>
      </c>
      <c r="I15530" t="b">
        <v>0</v>
      </c>
      <c r="J15530" t="b">
        <v>1</v>
      </c>
      <c r="K15530" t="s">
        <v>41</v>
      </c>
      <c r="L15530" t="s">
        <v>60</v>
      </c>
      <c r="M15530">
        <v>89315.6</v>
      </c>
      <c r="N15530"/>
      <c r="O15530" t="s">
        <v>3409</v>
      </c>
      <c r="P15530" t="s">
        <v>875</v>
      </c>
    </row>
    <row r="15531" spans="1:16" x14ac:dyDescent="0.25">
      <c r="A15531" t="s">
        <v>2</v>
      </c>
      <c r="B15531" t="s">
        <v>27250</v>
      </c>
      <c r="C15531" t="s">
        <v>508</v>
      </c>
      <c r="D15531" t="s">
        <v>4587</v>
      </c>
      <c r="E15531" t="s">
        <v>59</v>
      </c>
      <c r="F15531" t="b">
        <v>0</v>
      </c>
      <c r="G15531" t="s">
        <v>73</v>
      </c>
      <c r="H15531" s="1">
        <v>46190.251493055563</v>
      </c>
      <c r="I15531" t="b">
        <v>0</v>
      </c>
      <c r="J15531" t="b">
        <v>0</v>
      </c>
      <c r="K15531" t="s">
        <v>41</v>
      </c>
      <c r="L15531" t="s">
        <v>60</v>
      </c>
      <c r="M15531">
        <v>111147.5</v>
      </c>
      <c r="N15531"/>
      <c r="O15531" t="s">
        <v>27251</v>
      </c>
      <c r="P15531" t="s">
        <v>27252</v>
      </c>
    </row>
    <row r="15532" spans="1:16" x14ac:dyDescent="0.25">
      <c r="A15532" t="s">
        <v>0</v>
      </c>
      <c r="B15532" t="s">
        <v>27457</v>
      </c>
      <c r="C15532" t="s">
        <v>4665</v>
      </c>
      <c r="D15532" t="s">
        <v>4346</v>
      </c>
      <c r="E15532" t="s">
        <v>88</v>
      </c>
      <c r="F15532" t="b">
        <v>0</v>
      </c>
      <c r="G15532" t="s">
        <v>4666</v>
      </c>
      <c r="H15532" s="1">
        <v>46190.252442129633</v>
      </c>
      <c r="I15532" t="b">
        <v>0</v>
      </c>
      <c r="J15532" t="b">
        <v>0</v>
      </c>
      <c r="K15532" t="s">
        <v>4666</v>
      </c>
      <c r="L15532" t="s">
        <v>74</v>
      </c>
      <c r="M15532"/>
      <c r="N15532">
        <v>11000</v>
      </c>
      <c r="O15532" t="s">
        <v>22792</v>
      </c>
      <c r="P15532" t="s">
        <v>713</v>
      </c>
    </row>
    <row r="15533" spans="1:16" x14ac:dyDescent="0.25">
      <c r="A15533" t="s">
        <v>0</v>
      </c>
      <c r="B15533" t="s">
        <v>27458</v>
      </c>
      <c r="C15533" t="s">
        <v>41</v>
      </c>
      <c r="D15533" t="s">
        <v>4587</v>
      </c>
      <c r="E15533" t="s">
        <v>59</v>
      </c>
      <c r="F15533" t="b">
        <v>0</v>
      </c>
      <c r="G15533" t="s">
        <v>41</v>
      </c>
      <c r="H15533" s="1">
        <v>46190.25271990741</v>
      </c>
      <c r="I15533" t="b">
        <v>0</v>
      </c>
      <c r="J15533" t="b">
        <v>0</v>
      </c>
      <c r="K15533" t="s">
        <v>41</v>
      </c>
      <c r="L15533" t="s">
        <v>60</v>
      </c>
      <c r="M15533">
        <v>53529</v>
      </c>
      <c r="N15533"/>
      <c r="O15533" t="s">
        <v>27459</v>
      </c>
    </row>
    <row r="15534" spans="1:16" x14ac:dyDescent="0.25">
      <c r="A15534" t="s">
        <v>6</v>
      </c>
      <c r="B15534" t="s">
        <v>27460</v>
      </c>
      <c r="C15534" t="s">
        <v>114</v>
      </c>
      <c r="D15534" t="s">
        <v>4346</v>
      </c>
      <c r="E15534" t="s">
        <v>59</v>
      </c>
      <c r="F15534" t="b">
        <v>0</v>
      </c>
      <c r="G15534" t="s">
        <v>77</v>
      </c>
      <c r="H15534" s="1">
        <v>46190.252824074072</v>
      </c>
      <c r="I15534" t="b">
        <v>0</v>
      </c>
      <c r="J15534" t="b">
        <v>0</v>
      </c>
      <c r="K15534" t="s">
        <v>41</v>
      </c>
      <c r="L15534" t="s">
        <v>60</v>
      </c>
      <c r="M15534">
        <v>127500</v>
      </c>
      <c r="N15534"/>
      <c r="O15534" t="s">
        <v>10160</v>
      </c>
      <c r="P15534" t="s">
        <v>2590</v>
      </c>
    </row>
    <row r="15535" spans="1:16" x14ac:dyDescent="0.25">
      <c r="A15535" t="s">
        <v>2</v>
      </c>
      <c r="B15535" t="s">
        <v>27461</v>
      </c>
      <c r="C15535" t="s">
        <v>19</v>
      </c>
      <c r="D15535" t="s">
        <v>4346</v>
      </c>
      <c r="E15535" t="s">
        <v>59</v>
      </c>
      <c r="F15535" t="b">
        <v>0</v>
      </c>
      <c r="G15535" t="s">
        <v>19</v>
      </c>
      <c r="H15535" s="1">
        <v>46190.253449074073</v>
      </c>
      <c r="I15535" t="b">
        <v>0</v>
      </c>
      <c r="J15535" t="b">
        <v>0</v>
      </c>
      <c r="K15535" t="s">
        <v>19</v>
      </c>
      <c r="L15535" t="s">
        <v>60</v>
      </c>
      <c r="M15535">
        <v>1400000</v>
      </c>
      <c r="N15535"/>
      <c r="O15535" t="s">
        <v>27462</v>
      </c>
      <c r="P15535" t="s">
        <v>27463</v>
      </c>
    </row>
    <row r="15536" spans="1:16" x14ac:dyDescent="0.25">
      <c r="A15536" t="s">
        <v>4</v>
      </c>
      <c r="B15536" t="s">
        <v>27464</v>
      </c>
      <c r="C15536" t="s">
        <v>1417</v>
      </c>
      <c r="D15536" t="s">
        <v>16554</v>
      </c>
      <c r="E15536" t="s">
        <v>59</v>
      </c>
      <c r="F15536" t="b">
        <v>0</v>
      </c>
      <c r="G15536" t="s">
        <v>39</v>
      </c>
      <c r="H15536" s="1">
        <v>46190.256018518521</v>
      </c>
      <c r="I15536" t="b">
        <v>1</v>
      </c>
      <c r="J15536" t="b">
        <v>0</v>
      </c>
      <c r="K15536" t="s">
        <v>39</v>
      </c>
      <c r="L15536" t="s">
        <v>60</v>
      </c>
      <c r="M15536">
        <v>11500</v>
      </c>
      <c r="N15536"/>
      <c r="O15536" t="s">
        <v>27465</v>
      </c>
      <c r="P15536" t="s">
        <v>881</v>
      </c>
    </row>
    <row r="15537" spans="1:16" x14ac:dyDescent="0.25">
      <c r="A15537" t="s">
        <v>0</v>
      </c>
      <c r="B15537" t="s">
        <v>27466</v>
      </c>
      <c r="C15537" t="s">
        <v>76</v>
      </c>
      <c r="D15537" t="s">
        <v>141</v>
      </c>
      <c r="E15537" t="s">
        <v>88</v>
      </c>
      <c r="F15537" t="b">
        <v>1</v>
      </c>
      <c r="G15537" t="s">
        <v>41</v>
      </c>
      <c r="H15537" s="1">
        <v>46190.294386574067</v>
      </c>
      <c r="I15537" t="b">
        <v>1</v>
      </c>
      <c r="J15537" t="b">
        <v>0</v>
      </c>
      <c r="K15537" t="s">
        <v>41</v>
      </c>
      <c r="L15537" t="s">
        <v>74</v>
      </c>
      <c r="M15537"/>
      <c r="N15537">
        <v>32.5</v>
      </c>
      <c r="O15537" t="s">
        <v>141</v>
      </c>
    </row>
    <row r="15538" spans="1:16" x14ac:dyDescent="0.25">
      <c r="A15538" t="s">
        <v>1</v>
      </c>
      <c r="B15538" t="s">
        <v>27467</v>
      </c>
      <c r="C15538" t="s">
        <v>7567</v>
      </c>
      <c r="D15538" t="s">
        <v>4346</v>
      </c>
      <c r="E15538" t="s">
        <v>59</v>
      </c>
      <c r="F15538" t="b">
        <v>0</v>
      </c>
      <c r="G15538" t="s">
        <v>19</v>
      </c>
      <c r="H15538" s="1">
        <v>46190.2968287037</v>
      </c>
      <c r="I15538" t="b">
        <v>1</v>
      </c>
      <c r="J15538" t="b">
        <v>0</v>
      </c>
      <c r="K15538" t="s">
        <v>19</v>
      </c>
      <c r="L15538" t="s">
        <v>60</v>
      </c>
      <c r="M15538">
        <v>3750000</v>
      </c>
      <c r="N15538"/>
      <c r="O15538" t="s">
        <v>27468</v>
      </c>
      <c r="P15538" t="s">
        <v>27469</v>
      </c>
    </row>
    <row r="15539" spans="1:16" x14ac:dyDescent="0.25">
      <c r="A15539" t="s">
        <v>5</v>
      </c>
      <c r="B15539" t="s">
        <v>27470</v>
      </c>
      <c r="C15539" t="s">
        <v>319</v>
      </c>
      <c r="D15539" t="s">
        <v>11236</v>
      </c>
      <c r="E15539" t="s">
        <v>59</v>
      </c>
      <c r="F15539" t="b">
        <v>0</v>
      </c>
      <c r="G15539" t="s">
        <v>65</v>
      </c>
      <c r="H15539" s="1">
        <v>46190.337604166663</v>
      </c>
      <c r="I15539" t="b">
        <v>0</v>
      </c>
      <c r="J15539" t="b">
        <v>1</v>
      </c>
      <c r="K15539" t="s">
        <v>41</v>
      </c>
      <c r="L15539" t="s">
        <v>60</v>
      </c>
      <c r="M15539">
        <v>245500</v>
      </c>
      <c r="N15539"/>
      <c r="O15539" t="s">
        <v>965</v>
      </c>
      <c r="P15539" t="s">
        <v>4639</v>
      </c>
    </row>
    <row r="15540" spans="1:16" x14ac:dyDescent="0.25">
      <c r="A15540" t="s">
        <v>0</v>
      </c>
      <c r="B15540" t="s">
        <v>27450</v>
      </c>
      <c r="C15540" t="s">
        <v>1336</v>
      </c>
      <c r="D15540" t="s">
        <v>4346</v>
      </c>
      <c r="E15540" t="s">
        <v>59</v>
      </c>
      <c r="F15540" t="b">
        <v>0</v>
      </c>
      <c r="G15540" t="s">
        <v>77</v>
      </c>
      <c r="H15540" s="1">
        <v>46190.376493055563</v>
      </c>
      <c r="I15540" t="b">
        <v>0</v>
      </c>
      <c r="J15540" t="b">
        <v>0</v>
      </c>
      <c r="K15540" t="s">
        <v>41</v>
      </c>
      <c r="L15540" t="s">
        <v>60</v>
      </c>
      <c r="M15540">
        <v>100000</v>
      </c>
      <c r="N15540"/>
      <c r="O15540" t="s">
        <v>27451</v>
      </c>
      <c r="P15540" t="s">
        <v>4661</v>
      </c>
    </row>
    <row r="15541" spans="1:16" x14ac:dyDescent="0.25">
      <c r="A15541" t="s">
        <v>0</v>
      </c>
      <c r="B15541" t="s">
        <v>3599</v>
      </c>
      <c r="C15541" t="s">
        <v>23420</v>
      </c>
      <c r="D15541" t="s">
        <v>17626</v>
      </c>
      <c r="E15541" t="s">
        <v>59</v>
      </c>
      <c r="F15541" t="b">
        <v>0</v>
      </c>
      <c r="G15541" t="s">
        <v>65</v>
      </c>
      <c r="H15541" s="1">
        <v>46190.376493055563</v>
      </c>
      <c r="I15541" t="b">
        <v>1</v>
      </c>
      <c r="J15541" t="b">
        <v>1</v>
      </c>
      <c r="K15541" t="s">
        <v>41</v>
      </c>
      <c r="L15541" t="s">
        <v>60</v>
      </c>
      <c r="M15541">
        <v>82500</v>
      </c>
      <c r="N15541"/>
      <c r="O15541" t="s">
        <v>16238</v>
      </c>
      <c r="P15541" t="s">
        <v>24899</v>
      </c>
    </row>
    <row r="15542" spans="1:16" x14ac:dyDescent="0.25">
      <c r="A15542" t="s">
        <v>1</v>
      </c>
      <c r="B15542" t="s">
        <v>27471</v>
      </c>
      <c r="C15542" t="s">
        <v>112</v>
      </c>
      <c r="D15542" t="s">
        <v>4526</v>
      </c>
      <c r="E15542" t="s">
        <v>59</v>
      </c>
      <c r="F15542" t="b">
        <v>0</v>
      </c>
      <c r="G15542" t="s">
        <v>65</v>
      </c>
      <c r="H15542" s="1">
        <v>46190.379259259258</v>
      </c>
      <c r="I15542" t="b">
        <v>0</v>
      </c>
      <c r="J15542" t="b">
        <v>0</v>
      </c>
      <c r="K15542" t="s">
        <v>41</v>
      </c>
      <c r="L15542" t="s">
        <v>60</v>
      </c>
      <c r="M15542">
        <v>100000</v>
      </c>
      <c r="N15542"/>
      <c r="O15542" t="s">
        <v>776</v>
      </c>
    </row>
    <row r="15543" spans="1:16" x14ac:dyDescent="0.25">
      <c r="A15543" t="s">
        <v>0</v>
      </c>
      <c r="B15543" t="s">
        <v>27472</v>
      </c>
      <c r="C15543" t="s">
        <v>1735</v>
      </c>
      <c r="D15543" t="s">
        <v>4346</v>
      </c>
      <c r="E15543" t="s">
        <v>59</v>
      </c>
      <c r="F15543" t="b">
        <v>0</v>
      </c>
      <c r="G15543" t="s">
        <v>65</v>
      </c>
      <c r="H15543" s="1">
        <v>46190.41815972222</v>
      </c>
      <c r="I15543" t="b">
        <v>0</v>
      </c>
      <c r="J15543" t="b">
        <v>1</v>
      </c>
      <c r="K15543" t="s">
        <v>41</v>
      </c>
      <c r="L15543" t="s">
        <v>60</v>
      </c>
      <c r="M15543">
        <v>73150</v>
      </c>
      <c r="N15543"/>
      <c r="O15543" t="s">
        <v>337</v>
      </c>
      <c r="P15543" t="s">
        <v>27473</v>
      </c>
    </row>
    <row r="15544" spans="1:16" x14ac:dyDescent="0.25">
      <c r="A15544" t="s">
        <v>2</v>
      </c>
      <c r="B15544" t="s">
        <v>1133</v>
      </c>
      <c r="C15544" t="s">
        <v>5815</v>
      </c>
      <c r="D15544" t="s">
        <v>20103</v>
      </c>
      <c r="E15544" t="s">
        <v>59</v>
      </c>
      <c r="F15544" t="b">
        <v>0</v>
      </c>
      <c r="G15544" t="s">
        <v>20</v>
      </c>
      <c r="H15544" s="1">
        <v>46190.418726851851</v>
      </c>
      <c r="I15544" t="b">
        <v>0</v>
      </c>
      <c r="J15544" t="b">
        <v>0</v>
      </c>
      <c r="K15544" t="s">
        <v>20</v>
      </c>
      <c r="L15544" t="s">
        <v>60</v>
      </c>
      <c r="M15544">
        <v>52500</v>
      </c>
      <c r="N15544"/>
      <c r="O15544" t="s">
        <v>27474</v>
      </c>
      <c r="P15544" t="s">
        <v>27475</v>
      </c>
    </row>
    <row r="15545" spans="1:16" x14ac:dyDescent="0.25">
      <c r="A15545" t="s">
        <v>0</v>
      </c>
      <c r="B15545" t="s">
        <v>19248</v>
      </c>
      <c r="C15545" t="s">
        <v>913</v>
      </c>
      <c r="D15545" t="s">
        <v>20103</v>
      </c>
      <c r="E15545" t="s">
        <v>59</v>
      </c>
      <c r="F15545" t="b">
        <v>0</v>
      </c>
      <c r="G15545" t="s">
        <v>20</v>
      </c>
      <c r="H15545" s="1">
        <v>46190.418726851851</v>
      </c>
      <c r="I15545" t="b">
        <v>1</v>
      </c>
      <c r="J15545" t="b">
        <v>0</v>
      </c>
      <c r="K15545" t="s">
        <v>20</v>
      </c>
      <c r="L15545" t="s">
        <v>74</v>
      </c>
      <c r="M15545"/>
      <c r="N15545">
        <v>47.5</v>
      </c>
      <c r="O15545" t="s">
        <v>27476</v>
      </c>
      <c r="P15545" t="s">
        <v>27477</v>
      </c>
    </row>
    <row r="15546" spans="1:16" x14ac:dyDescent="0.25">
      <c r="A15546" t="s">
        <v>0</v>
      </c>
      <c r="B15546" t="s">
        <v>27478</v>
      </c>
      <c r="C15546" t="s">
        <v>23454</v>
      </c>
      <c r="D15546" t="s">
        <v>4346</v>
      </c>
      <c r="E15546" t="s">
        <v>59</v>
      </c>
      <c r="F15546" t="b">
        <v>0</v>
      </c>
      <c r="G15546" t="s">
        <v>40</v>
      </c>
      <c r="H15546" s="1">
        <v>46190.419386574067</v>
      </c>
      <c r="I15546" t="b">
        <v>0</v>
      </c>
      <c r="J15546" t="b">
        <v>0</v>
      </c>
      <c r="K15546" t="s">
        <v>40</v>
      </c>
      <c r="L15546" t="s">
        <v>60</v>
      </c>
      <c r="M15546">
        <v>30000</v>
      </c>
      <c r="N15546"/>
      <c r="O15546" t="s">
        <v>27479</v>
      </c>
    </row>
    <row r="15547" spans="1:16" x14ac:dyDescent="0.25">
      <c r="A15547" t="s">
        <v>7</v>
      </c>
      <c r="B15547" t="s">
        <v>27480</v>
      </c>
      <c r="C15547" t="s">
        <v>7090</v>
      </c>
      <c r="D15547" t="s">
        <v>4346</v>
      </c>
      <c r="E15547" t="s">
        <v>232</v>
      </c>
      <c r="F15547" t="b">
        <v>0</v>
      </c>
      <c r="G15547" t="s">
        <v>40</v>
      </c>
      <c r="H15547" s="1">
        <v>46190.419409722221</v>
      </c>
      <c r="I15547" t="b">
        <v>1</v>
      </c>
      <c r="J15547" t="b">
        <v>0</v>
      </c>
      <c r="K15547" t="s">
        <v>40</v>
      </c>
      <c r="L15547" t="s">
        <v>60</v>
      </c>
      <c r="M15547">
        <v>37196</v>
      </c>
      <c r="N15547"/>
      <c r="O15547" t="s">
        <v>27481</v>
      </c>
      <c r="P15547" t="s">
        <v>8019</v>
      </c>
    </row>
    <row r="15548" spans="1:16" x14ac:dyDescent="0.25">
      <c r="A15548" t="s">
        <v>2</v>
      </c>
      <c r="B15548" t="s">
        <v>16633</v>
      </c>
      <c r="C15548" t="s">
        <v>71</v>
      </c>
      <c r="D15548" t="s">
        <v>4526</v>
      </c>
      <c r="E15548" t="s">
        <v>59</v>
      </c>
      <c r="F15548" t="b">
        <v>0</v>
      </c>
      <c r="G15548" t="s">
        <v>73</v>
      </c>
      <c r="H15548" s="1">
        <v>46190.419548611113</v>
      </c>
      <c r="I15548" t="b">
        <v>0</v>
      </c>
      <c r="J15548" t="b">
        <v>1</v>
      </c>
      <c r="K15548" t="s">
        <v>41</v>
      </c>
      <c r="L15548" t="s">
        <v>60</v>
      </c>
      <c r="M15548">
        <v>107500</v>
      </c>
      <c r="N15548"/>
      <c r="O15548" t="s">
        <v>10744</v>
      </c>
      <c r="P15548" t="s">
        <v>27482</v>
      </c>
    </row>
    <row r="15549" spans="1:16" x14ac:dyDescent="0.25">
      <c r="A15549" t="s">
        <v>8</v>
      </c>
      <c r="B15549" t="s">
        <v>27483</v>
      </c>
      <c r="C15549" t="s">
        <v>97</v>
      </c>
      <c r="D15549" t="s">
        <v>4526</v>
      </c>
      <c r="E15549" t="s">
        <v>59</v>
      </c>
      <c r="F15549" t="b">
        <v>0</v>
      </c>
      <c r="G15549" t="s">
        <v>73</v>
      </c>
      <c r="H15549" s="1">
        <v>46190.421180555553</v>
      </c>
      <c r="I15549" t="b">
        <v>0</v>
      </c>
      <c r="J15549" t="b">
        <v>1</v>
      </c>
      <c r="K15549" t="s">
        <v>41</v>
      </c>
      <c r="L15549" t="s">
        <v>60</v>
      </c>
      <c r="M15549">
        <v>212175</v>
      </c>
      <c r="N15549"/>
      <c r="O15549" t="s">
        <v>7675</v>
      </c>
      <c r="P15549" t="s">
        <v>9082</v>
      </c>
    </row>
    <row r="15550" spans="1:16" x14ac:dyDescent="0.25">
      <c r="A15550" t="s">
        <v>0</v>
      </c>
      <c r="B15550" t="s">
        <v>1891</v>
      </c>
      <c r="C15550" t="s">
        <v>5815</v>
      </c>
      <c r="D15550" t="s">
        <v>20103</v>
      </c>
      <c r="E15550" t="s">
        <v>59</v>
      </c>
      <c r="F15550" t="b">
        <v>0</v>
      </c>
      <c r="G15550" t="s">
        <v>20</v>
      </c>
      <c r="H15550" s="1">
        <v>46190.421793981477</v>
      </c>
      <c r="I15550" t="b">
        <v>0</v>
      </c>
      <c r="J15550" t="b">
        <v>0</v>
      </c>
      <c r="K15550" t="s">
        <v>20</v>
      </c>
      <c r="L15550" t="s">
        <v>60</v>
      </c>
      <c r="M15550">
        <v>52500</v>
      </c>
      <c r="N15550"/>
      <c r="O15550" t="s">
        <v>27474</v>
      </c>
      <c r="P15550" t="s">
        <v>27475</v>
      </c>
    </row>
    <row r="15551" spans="1:16" x14ac:dyDescent="0.25">
      <c r="A15551" t="s">
        <v>2</v>
      </c>
      <c r="B15551" t="s">
        <v>2852</v>
      </c>
      <c r="C15551" t="s">
        <v>489</v>
      </c>
      <c r="D15551" t="s">
        <v>4526</v>
      </c>
      <c r="E15551" t="s">
        <v>88</v>
      </c>
      <c r="F15551" t="b">
        <v>0</v>
      </c>
      <c r="G15551" t="s">
        <v>77</v>
      </c>
      <c r="H15551" s="1">
        <v>46190.46261574074</v>
      </c>
      <c r="I15551" t="b">
        <v>1</v>
      </c>
      <c r="J15551" t="b">
        <v>0</v>
      </c>
      <c r="K15551" t="s">
        <v>41</v>
      </c>
      <c r="L15551" t="s">
        <v>74</v>
      </c>
      <c r="M15551"/>
      <c r="N15551">
        <v>84.14</v>
      </c>
      <c r="O15551" t="s">
        <v>9851</v>
      </c>
      <c r="P15551" t="s">
        <v>9852</v>
      </c>
    </row>
    <row r="15552" spans="1:16" x14ac:dyDescent="0.25">
      <c r="A15552" t="s">
        <v>6</v>
      </c>
      <c r="B15552" t="s">
        <v>15747</v>
      </c>
      <c r="C15552" t="s">
        <v>326</v>
      </c>
      <c r="D15552" t="s">
        <v>4526</v>
      </c>
      <c r="E15552" t="s">
        <v>59</v>
      </c>
      <c r="F15552" t="b">
        <v>0</v>
      </c>
      <c r="G15552" t="s">
        <v>77</v>
      </c>
      <c r="H15552" s="1">
        <v>46190.502835648149</v>
      </c>
      <c r="I15552" t="b">
        <v>0</v>
      </c>
      <c r="J15552" t="b">
        <v>1</v>
      </c>
      <c r="K15552" t="s">
        <v>41</v>
      </c>
      <c r="L15552" t="s">
        <v>60</v>
      </c>
      <c r="M15552">
        <v>175500</v>
      </c>
      <c r="N15552"/>
      <c r="O15552" t="s">
        <v>424</v>
      </c>
      <c r="P15552" t="s">
        <v>15748</v>
      </c>
    </row>
    <row r="15553" spans="1:16" x14ac:dyDescent="0.25">
      <c r="A15553" t="s">
        <v>1</v>
      </c>
      <c r="B15553" t="s">
        <v>358</v>
      </c>
      <c r="C15553" t="s">
        <v>3514</v>
      </c>
      <c r="D15553" t="s">
        <v>4526</v>
      </c>
      <c r="E15553" t="s">
        <v>59</v>
      </c>
      <c r="F15553" t="b">
        <v>0</v>
      </c>
      <c r="G15553" t="s">
        <v>77</v>
      </c>
      <c r="H15553" s="1">
        <v>46190.504282407397</v>
      </c>
      <c r="I15553" t="b">
        <v>0</v>
      </c>
      <c r="J15553" t="b">
        <v>1</v>
      </c>
      <c r="K15553" t="s">
        <v>41</v>
      </c>
      <c r="L15553" t="s">
        <v>74</v>
      </c>
      <c r="M15553"/>
      <c r="N15553">
        <v>37.5</v>
      </c>
      <c r="O15553" t="s">
        <v>222</v>
      </c>
      <c r="P15553" t="s">
        <v>18189</v>
      </c>
    </row>
    <row r="15554" spans="1:16" x14ac:dyDescent="0.25">
      <c r="A15554" t="s">
        <v>1</v>
      </c>
      <c r="B15554" t="s">
        <v>27484</v>
      </c>
      <c r="C15554" t="s">
        <v>162</v>
      </c>
      <c r="D15554" t="s">
        <v>4526</v>
      </c>
      <c r="E15554" t="s">
        <v>59</v>
      </c>
      <c r="F15554" t="b">
        <v>0</v>
      </c>
      <c r="G15554" t="s">
        <v>73</v>
      </c>
      <c r="H15554" s="1">
        <v>46190.504328703697</v>
      </c>
      <c r="I15554" t="b">
        <v>1</v>
      </c>
      <c r="J15554" t="b">
        <v>1</v>
      </c>
      <c r="K15554" t="s">
        <v>41</v>
      </c>
      <c r="L15554" t="s">
        <v>60</v>
      </c>
      <c r="M15554">
        <v>225000</v>
      </c>
      <c r="N15554"/>
      <c r="O15554" t="s">
        <v>15597</v>
      </c>
    </row>
    <row r="15555" spans="1:16" x14ac:dyDescent="0.25">
      <c r="A15555" t="s">
        <v>1</v>
      </c>
      <c r="B15555" t="s">
        <v>27485</v>
      </c>
      <c r="C15555" t="s">
        <v>13767</v>
      </c>
      <c r="D15555" t="s">
        <v>4346</v>
      </c>
      <c r="E15555" t="s">
        <v>59</v>
      </c>
      <c r="F15555" t="b">
        <v>0</v>
      </c>
      <c r="G15555" t="s">
        <v>19</v>
      </c>
      <c r="H15555" s="1">
        <v>46190.505104166667</v>
      </c>
      <c r="I15555" t="b">
        <v>0</v>
      </c>
      <c r="J15555" t="b">
        <v>0</v>
      </c>
      <c r="K15555" t="s">
        <v>19</v>
      </c>
      <c r="L15555" t="s">
        <v>60</v>
      </c>
      <c r="M15555">
        <v>1850000</v>
      </c>
      <c r="N15555"/>
      <c r="O15555" t="s">
        <v>27486</v>
      </c>
      <c r="P15555" t="s">
        <v>27487</v>
      </c>
    </row>
    <row r="15556" spans="1:16" x14ac:dyDescent="0.25">
      <c r="A15556" t="s">
        <v>7</v>
      </c>
      <c r="B15556" t="s">
        <v>27488</v>
      </c>
      <c r="C15556" t="s">
        <v>76</v>
      </c>
      <c r="D15556" t="s">
        <v>4346</v>
      </c>
      <c r="E15556" t="s">
        <v>59</v>
      </c>
      <c r="F15556" t="b">
        <v>1</v>
      </c>
      <c r="G15556" t="s">
        <v>41</v>
      </c>
      <c r="H15556" s="1">
        <v>46190.544421296298</v>
      </c>
      <c r="I15556" t="b">
        <v>0</v>
      </c>
      <c r="J15556" t="b">
        <v>1</v>
      </c>
      <c r="K15556" t="s">
        <v>41</v>
      </c>
      <c r="L15556" t="s">
        <v>60</v>
      </c>
      <c r="M15556">
        <v>122816</v>
      </c>
      <c r="N15556"/>
      <c r="O15556" t="s">
        <v>236</v>
      </c>
      <c r="P15556" t="s">
        <v>27489</v>
      </c>
    </row>
    <row r="15557" spans="1:16" x14ac:dyDescent="0.25">
      <c r="A15557" t="s">
        <v>1</v>
      </c>
      <c r="B15557" t="s">
        <v>868</v>
      </c>
      <c r="C15557" t="s">
        <v>13</v>
      </c>
      <c r="D15557" t="s">
        <v>4526</v>
      </c>
      <c r="E15557" t="s">
        <v>88</v>
      </c>
      <c r="F15557" t="b">
        <v>0</v>
      </c>
      <c r="G15557" t="s">
        <v>13</v>
      </c>
      <c r="H15557" s="1">
        <v>46190.546412037038</v>
      </c>
      <c r="I15557" t="b">
        <v>0</v>
      </c>
      <c r="J15557" t="b">
        <v>0</v>
      </c>
      <c r="K15557" t="s">
        <v>13</v>
      </c>
      <c r="L15557" t="s">
        <v>74</v>
      </c>
      <c r="M15557"/>
      <c r="N15557">
        <v>90</v>
      </c>
      <c r="O15557" t="s">
        <v>27490</v>
      </c>
    </row>
    <row r="15558" spans="1:16" x14ac:dyDescent="0.25">
      <c r="A15558" t="s">
        <v>3</v>
      </c>
      <c r="B15558" t="s">
        <v>27491</v>
      </c>
      <c r="C15558" t="s">
        <v>41</v>
      </c>
      <c r="D15558" t="s">
        <v>4526</v>
      </c>
      <c r="E15558" t="s">
        <v>59</v>
      </c>
      <c r="F15558" t="b">
        <v>0</v>
      </c>
      <c r="G15558" t="s">
        <v>41</v>
      </c>
      <c r="H15558" s="1">
        <v>46190.586111111108</v>
      </c>
      <c r="I15558" t="b">
        <v>0</v>
      </c>
      <c r="J15558" t="b">
        <v>1</v>
      </c>
      <c r="K15558" t="s">
        <v>41</v>
      </c>
      <c r="L15558" t="s">
        <v>60</v>
      </c>
      <c r="M15558">
        <v>135000</v>
      </c>
      <c r="N15558"/>
      <c r="O15558" t="s">
        <v>27492</v>
      </c>
      <c r="P15558" t="s">
        <v>208</v>
      </c>
    </row>
    <row r="15559" spans="1:16" x14ac:dyDescent="0.25">
      <c r="A15559" t="s">
        <v>1</v>
      </c>
      <c r="B15559" t="s">
        <v>27493</v>
      </c>
      <c r="C15559" t="s">
        <v>1240</v>
      </c>
      <c r="D15559" t="s">
        <v>4526</v>
      </c>
      <c r="E15559" t="s">
        <v>59</v>
      </c>
      <c r="F15559" t="b">
        <v>0</v>
      </c>
      <c r="G15559" t="s">
        <v>68</v>
      </c>
      <c r="H15559" s="1">
        <v>46190.587592592587</v>
      </c>
      <c r="I15559" t="b">
        <v>1</v>
      </c>
      <c r="J15559" t="b">
        <v>0</v>
      </c>
      <c r="K15559" t="s">
        <v>41</v>
      </c>
      <c r="L15559" t="s">
        <v>60</v>
      </c>
      <c r="M15559">
        <v>165000</v>
      </c>
      <c r="N15559"/>
      <c r="O15559" t="s">
        <v>1280</v>
      </c>
      <c r="P15559" t="s">
        <v>27494</v>
      </c>
    </row>
    <row r="15560" spans="1:16" x14ac:dyDescent="0.25">
      <c r="A15560" t="s">
        <v>0</v>
      </c>
      <c r="B15560" t="s">
        <v>27495</v>
      </c>
      <c r="C15560" t="s">
        <v>71</v>
      </c>
      <c r="D15560" t="s">
        <v>4526</v>
      </c>
      <c r="E15560" t="s">
        <v>88</v>
      </c>
      <c r="F15560" t="b">
        <v>0</v>
      </c>
      <c r="G15560" t="s">
        <v>73</v>
      </c>
      <c r="H15560" s="1">
        <v>46190.626493055563</v>
      </c>
      <c r="I15560" t="b">
        <v>1</v>
      </c>
      <c r="J15560" t="b">
        <v>0</v>
      </c>
      <c r="K15560" t="s">
        <v>41</v>
      </c>
      <c r="L15560" t="s">
        <v>74</v>
      </c>
      <c r="M15560"/>
      <c r="N15560">
        <v>32.5</v>
      </c>
      <c r="O15560" t="s">
        <v>3149</v>
      </c>
      <c r="P15560" t="s">
        <v>1314</v>
      </c>
    </row>
    <row r="15561" spans="1:16" x14ac:dyDescent="0.25">
      <c r="A15561" t="s">
        <v>2</v>
      </c>
      <c r="B15561" t="s">
        <v>27338</v>
      </c>
      <c r="C15561" t="s">
        <v>71</v>
      </c>
      <c r="D15561" t="s">
        <v>4756</v>
      </c>
      <c r="E15561" t="s">
        <v>59</v>
      </c>
      <c r="F15561" t="b">
        <v>0</v>
      </c>
      <c r="G15561" t="s">
        <v>73</v>
      </c>
      <c r="H15561" s="1">
        <v>46190.626516203702</v>
      </c>
      <c r="I15561" t="b">
        <v>0</v>
      </c>
      <c r="J15561" t="b">
        <v>1</v>
      </c>
      <c r="K15561" t="s">
        <v>41</v>
      </c>
      <c r="L15561" t="s">
        <v>60</v>
      </c>
      <c r="M15561">
        <v>82500</v>
      </c>
      <c r="N15561"/>
      <c r="O15561" t="s">
        <v>25047</v>
      </c>
      <c r="P15561" t="s">
        <v>27339</v>
      </c>
    </row>
    <row r="15562" spans="1:16" x14ac:dyDescent="0.25">
      <c r="A15562" t="s">
        <v>0</v>
      </c>
      <c r="B15562" t="s">
        <v>27496</v>
      </c>
      <c r="C15562" t="s">
        <v>913</v>
      </c>
      <c r="D15562" t="s">
        <v>20103</v>
      </c>
      <c r="E15562" t="s">
        <v>59</v>
      </c>
      <c r="F15562" t="b">
        <v>0</v>
      </c>
      <c r="G15562" t="s">
        <v>20</v>
      </c>
      <c r="H15562" s="1">
        <v>46190.627060185187</v>
      </c>
      <c r="I15562" t="b">
        <v>0</v>
      </c>
      <c r="J15562" t="b">
        <v>0</v>
      </c>
      <c r="K15562" t="s">
        <v>20</v>
      </c>
      <c r="L15562" t="s">
        <v>60</v>
      </c>
      <c r="M15562">
        <v>37500</v>
      </c>
      <c r="N15562"/>
      <c r="O15562" t="s">
        <v>27497</v>
      </c>
      <c r="P15562" t="s">
        <v>13490</v>
      </c>
    </row>
    <row r="15563" spans="1:16" x14ac:dyDescent="0.25">
      <c r="A15563" t="s">
        <v>0</v>
      </c>
      <c r="B15563" t="s">
        <v>27498</v>
      </c>
      <c r="C15563" t="s">
        <v>76</v>
      </c>
      <c r="D15563" t="s">
        <v>4346</v>
      </c>
      <c r="E15563" t="s">
        <v>232</v>
      </c>
      <c r="F15563" t="b">
        <v>1</v>
      </c>
      <c r="G15563" t="s">
        <v>41</v>
      </c>
      <c r="H15563" s="1">
        <v>46190.62771990741</v>
      </c>
      <c r="I15563" t="b">
        <v>1</v>
      </c>
      <c r="J15563" t="b">
        <v>0</v>
      </c>
      <c r="K15563" t="s">
        <v>41</v>
      </c>
      <c r="L15563" t="s">
        <v>74</v>
      </c>
      <c r="M15563"/>
      <c r="N15563">
        <v>60</v>
      </c>
      <c r="O15563" t="s">
        <v>27499</v>
      </c>
      <c r="P15563" t="s">
        <v>27500</v>
      </c>
    </row>
    <row r="15564" spans="1:16" x14ac:dyDescent="0.25">
      <c r="A15564" t="s">
        <v>6</v>
      </c>
      <c r="B15564" t="s">
        <v>27501</v>
      </c>
      <c r="C15564" t="s">
        <v>41</v>
      </c>
      <c r="D15564" t="s">
        <v>4526</v>
      </c>
      <c r="E15564" t="s">
        <v>59</v>
      </c>
      <c r="F15564" t="b">
        <v>0</v>
      </c>
      <c r="G15564" t="s">
        <v>41</v>
      </c>
      <c r="H15564" s="1">
        <v>46190.627766203703</v>
      </c>
      <c r="I15564" t="b">
        <v>0</v>
      </c>
      <c r="J15564" t="b">
        <v>0</v>
      </c>
      <c r="K15564" t="s">
        <v>41</v>
      </c>
      <c r="L15564" t="s">
        <v>60</v>
      </c>
      <c r="M15564">
        <v>200000</v>
      </c>
      <c r="N15564"/>
      <c r="O15564" t="s">
        <v>27502</v>
      </c>
      <c r="P15564" t="s">
        <v>221</v>
      </c>
    </row>
    <row r="15565" spans="1:16" x14ac:dyDescent="0.25">
      <c r="A15565" t="s">
        <v>2</v>
      </c>
      <c r="B15565" t="s">
        <v>191</v>
      </c>
      <c r="C15565" t="s">
        <v>541</v>
      </c>
      <c r="D15565" t="s">
        <v>4526</v>
      </c>
      <c r="E15565" t="s">
        <v>59</v>
      </c>
      <c r="F15565" t="b">
        <v>0</v>
      </c>
      <c r="G15565" t="s">
        <v>73</v>
      </c>
      <c r="H15565" s="1">
        <v>46190.627881944441</v>
      </c>
      <c r="I15565" t="b">
        <v>0</v>
      </c>
      <c r="J15565" t="b">
        <v>1</v>
      </c>
      <c r="K15565" t="s">
        <v>41</v>
      </c>
      <c r="L15565" t="s">
        <v>60</v>
      </c>
      <c r="M15565">
        <v>175000</v>
      </c>
      <c r="N15565"/>
      <c r="O15565" t="s">
        <v>487</v>
      </c>
      <c r="P15565" t="s">
        <v>14841</v>
      </c>
    </row>
    <row r="15566" spans="1:16" x14ac:dyDescent="0.25">
      <c r="A15566" t="s">
        <v>1</v>
      </c>
      <c r="B15566" t="s">
        <v>27503</v>
      </c>
      <c r="C15566" t="s">
        <v>76</v>
      </c>
      <c r="D15566" t="s">
        <v>4346</v>
      </c>
      <c r="E15566" t="s">
        <v>59</v>
      </c>
      <c r="F15566" t="b">
        <v>1</v>
      </c>
      <c r="G15566" t="s">
        <v>89</v>
      </c>
      <c r="H15566" s="1">
        <v>46190.629247685189</v>
      </c>
      <c r="I15566" t="b">
        <v>0</v>
      </c>
      <c r="J15566" t="b">
        <v>1</v>
      </c>
      <c r="K15566" t="s">
        <v>41</v>
      </c>
      <c r="L15566" t="s">
        <v>60</v>
      </c>
      <c r="M15566">
        <v>190000</v>
      </c>
      <c r="N15566"/>
      <c r="O15566" t="s">
        <v>1430</v>
      </c>
      <c r="P15566" t="s">
        <v>27504</v>
      </c>
    </row>
    <row r="15567" spans="1:16" x14ac:dyDescent="0.25">
      <c r="A15567" t="s">
        <v>1</v>
      </c>
      <c r="B15567" t="s">
        <v>27505</v>
      </c>
      <c r="C15567" t="s">
        <v>1097</v>
      </c>
      <c r="D15567" t="s">
        <v>4756</v>
      </c>
      <c r="E15567" t="s">
        <v>59</v>
      </c>
      <c r="F15567" t="b">
        <v>0</v>
      </c>
      <c r="G15567" t="s">
        <v>73</v>
      </c>
      <c r="H15567" s="1">
        <v>46190.629282407397</v>
      </c>
      <c r="I15567" t="b">
        <v>0</v>
      </c>
      <c r="J15567" t="b">
        <v>1</v>
      </c>
      <c r="K15567" t="s">
        <v>41</v>
      </c>
      <c r="L15567" t="s">
        <v>60</v>
      </c>
      <c r="M15567">
        <v>168000</v>
      </c>
      <c r="N15567"/>
      <c r="O15567" t="s">
        <v>3331</v>
      </c>
      <c r="P15567" t="s">
        <v>27506</v>
      </c>
    </row>
    <row r="15568" spans="1:16" x14ac:dyDescent="0.25">
      <c r="A15568" t="s">
        <v>1</v>
      </c>
      <c r="B15568" t="s">
        <v>1320</v>
      </c>
      <c r="C15568" t="s">
        <v>1621</v>
      </c>
      <c r="D15568" t="s">
        <v>4526</v>
      </c>
      <c r="E15568" t="s">
        <v>88</v>
      </c>
      <c r="F15568" t="b">
        <v>0</v>
      </c>
      <c r="G15568" t="s">
        <v>77</v>
      </c>
      <c r="H15568" s="1">
        <v>46190.629374999997</v>
      </c>
      <c r="I15568" t="b">
        <v>0</v>
      </c>
      <c r="J15568" t="b">
        <v>0</v>
      </c>
      <c r="K15568" t="s">
        <v>41</v>
      </c>
      <c r="L15568" t="s">
        <v>74</v>
      </c>
      <c r="M15568"/>
      <c r="N15568">
        <v>62.5</v>
      </c>
      <c r="O15568" t="s">
        <v>1668</v>
      </c>
      <c r="P15568" t="s">
        <v>85</v>
      </c>
    </row>
    <row r="15569" spans="1:16" x14ac:dyDescent="0.25">
      <c r="A15569" t="s">
        <v>1</v>
      </c>
      <c r="B15569" t="s">
        <v>27507</v>
      </c>
      <c r="C15569" t="s">
        <v>1150</v>
      </c>
      <c r="D15569" t="s">
        <v>4526</v>
      </c>
      <c r="E15569" t="s">
        <v>88</v>
      </c>
      <c r="F15569" t="b">
        <v>0</v>
      </c>
      <c r="G15569" t="s">
        <v>77</v>
      </c>
      <c r="H15569" s="1">
        <v>46190.629386574074</v>
      </c>
      <c r="I15569" t="b">
        <v>1</v>
      </c>
      <c r="J15569" t="b">
        <v>0</v>
      </c>
      <c r="K15569" t="s">
        <v>41</v>
      </c>
      <c r="L15569" t="s">
        <v>74</v>
      </c>
      <c r="M15569"/>
      <c r="N15569">
        <v>60</v>
      </c>
      <c r="O15569" t="s">
        <v>24325</v>
      </c>
      <c r="P15569" t="s">
        <v>27508</v>
      </c>
    </row>
    <row r="15570" spans="1:16" x14ac:dyDescent="0.25">
      <c r="A15570" t="s">
        <v>1</v>
      </c>
      <c r="B15570" t="s">
        <v>27509</v>
      </c>
      <c r="C15570" t="s">
        <v>131</v>
      </c>
      <c r="D15570" t="s">
        <v>4346</v>
      </c>
      <c r="E15570" t="s">
        <v>88</v>
      </c>
      <c r="F15570" t="b">
        <v>0</v>
      </c>
      <c r="G15570" t="s">
        <v>13</v>
      </c>
      <c r="H15570" s="1">
        <v>46190.629745370366</v>
      </c>
      <c r="I15570" t="b">
        <v>0</v>
      </c>
      <c r="J15570" t="b">
        <v>0</v>
      </c>
      <c r="K15570" t="s">
        <v>13</v>
      </c>
      <c r="L15570" t="s">
        <v>74</v>
      </c>
      <c r="M15570"/>
      <c r="N15570">
        <v>55</v>
      </c>
      <c r="O15570" t="s">
        <v>27510</v>
      </c>
      <c r="P15570" t="s">
        <v>27511</v>
      </c>
    </row>
    <row r="15571" spans="1:16" x14ac:dyDescent="0.25">
      <c r="A15571" t="s">
        <v>1</v>
      </c>
      <c r="B15571" t="s">
        <v>27512</v>
      </c>
      <c r="C15571" t="s">
        <v>913</v>
      </c>
      <c r="D15571" t="s">
        <v>4346</v>
      </c>
      <c r="E15571" t="s">
        <v>59</v>
      </c>
      <c r="F15571" t="b">
        <v>0</v>
      </c>
      <c r="G15571" t="s">
        <v>20</v>
      </c>
      <c r="H15571" s="1">
        <v>46190.630127314813</v>
      </c>
      <c r="I15571" t="b">
        <v>1</v>
      </c>
      <c r="J15571" t="b">
        <v>0</v>
      </c>
      <c r="K15571" t="s">
        <v>20</v>
      </c>
      <c r="L15571" t="s">
        <v>60</v>
      </c>
      <c r="M15571">
        <v>135000</v>
      </c>
      <c r="N15571"/>
      <c r="O15571" t="s">
        <v>27513</v>
      </c>
    </row>
    <row r="15572" spans="1:16" x14ac:dyDescent="0.25">
      <c r="A15572" t="s">
        <v>1</v>
      </c>
      <c r="B15572" t="s">
        <v>27514</v>
      </c>
      <c r="C15572" t="s">
        <v>190</v>
      </c>
      <c r="D15572" t="s">
        <v>4526</v>
      </c>
      <c r="E15572" t="s">
        <v>88</v>
      </c>
      <c r="F15572" t="b">
        <v>0</v>
      </c>
      <c r="G15572" t="s">
        <v>73</v>
      </c>
      <c r="H15572" s="1">
        <v>46190.668206018519</v>
      </c>
      <c r="I15572" t="b">
        <v>1</v>
      </c>
      <c r="J15572" t="b">
        <v>1</v>
      </c>
      <c r="K15572" t="s">
        <v>41</v>
      </c>
      <c r="L15572" t="s">
        <v>74</v>
      </c>
      <c r="M15572"/>
      <c r="N15572">
        <v>75.5</v>
      </c>
      <c r="O15572" t="s">
        <v>403</v>
      </c>
      <c r="P15572" t="s">
        <v>3389</v>
      </c>
    </row>
    <row r="15573" spans="1:16" x14ac:dyDescent="0.25">
      <c r="A15573" t="s">
        <v>0</v>
      </c>
      <c r="B15573" t="s">
        <v>0</v>
      </c>
      <c r="C15573" t="s">
        <v>837</v>
      </c>
      <c r="D15573" t="s">
        <v>4346</v>
      </c>
      <c r="E15573" t="s">
        <v>59</v>
      </c>
      <c r="F15573" t="b">
        <v>0</v>
      </c>
      <c r="G15573" t="s">
        <v>65</v>
      </c>
      <c r="H15573" s="1">
        <v>46190.668252314812</v>
      </c>
      <c r="I15573" t="b">
        <v>0</v>
      </c>
      <c r="J15573" t="b">
        <v>1</v>
      </c>
      <c r="K15573" t="s">
        <v>41</v>
      </c>
      <c r="L15573" t="s">
        <v>60</v>
      </c>
      <c r="M15573">
        <v>68428</v>
      </c>
      <c r="N15573"/>
      <c r="O15573" t="s">
        <v>27515</v>
      </c>
      <c r="P15573" t="s">
        <v>718</v>
      </c>
    </row>
    <row r="15574" spans="1:16" x14ac:dyDescent="0.25">
      <c r="A15574" t="s">
        <v>0</v>
      </c>
      <c r="B15574" t="s">
        <v>2073</v>
      </c>
      <c r="C15574" t="s">
        <v>194</v>
      </c>
      <c r="D15574" t="s">
        <v>4756</v>
      </c>
      <c r="E15574" t="s">
        <v>59</v>
      </c>
      <c r="F15574" t="b">
        <v>0</v>
      </c>
      <c r="G15574" t="s">
        <v>65</v>
      </c>
      <c r="H15574" s="1">
        <v>46190.668263888889</v>
      </c>
      <c r="I15574" t="b">
        <v>0</v>
      </c>
      <c r="J15574" t="b">
        <v>1</v>
      </c>
      <c r="K15574" t="s">
        <v>41</v>
      </c>
      <c r="L15574" t="s">
        <v>60</v>
      </c>
      <c r="M15574">
        <v>109000</v>
      </c>
      <c r="N15574"/>
      <c r="O15574" t="s">
        <v>27516</v>
      </c>
      <c r="P15574" t="s">
        <v>219</v>
      </c>
    </row>
    <row r="15575" spans="1:16" x14ac:dyDescent="0.25">
      <c r="A15575" t="s">
        <v>1</v>
      </c>
      <c r="B15575" t="s">
        <v>1185</v>
      </c>
      <c r="C15575" t="s">
        <v>1097</v>
      </c>
      <c r="D15575" t="s">
        <v>4526</v>
      </c>
      <c r="E15575" t="s">
        <v>88</v>
      </c>
      <c r="F15575" t="b">
        <v>0</v>
      </c>
      <c r="G15575" t="s">
        <v>73</v>
      </c>
      <c r="H15575" s="1">
        <v>46190.670949074083</v>
      </c>
      <c r="I15575" t="b">
        <v>1</v>
      </c>
      <c r="J15575" t="b">
        <v>1</v>
      </c>
      <c r="K15575" t="s">
        <v>41</v>
      </c>
      <c r="L15575" t="s">
        <v>74</v>
      </c>
      <c r="M15575"/>
      <c r="N15575">
        <v>70</v>
      </c>
      <c r="O15575" t="s">
        <v>403</v>
      </c>
      <c r="P15575" t="s">
        <v>27517</v>
      </c>
    </row>
    <row r="15576" spans="1:16" x14ac:dyDescent="0.25">
      <c r="A15576" t="s">
        <v>1</v>
      </c>
      <c r="B15576" t="s">
        <v>27518</v>
      </c>
      <c r="C15576" t="s">
        <v>1205</v>
      </c>
      <c r="D15576" t="s">
        <v>4630</v>
      </c>
      <c r="E15576" t="s">
        <v>59</v>
      </c>
      <c r="F15576" t="b">
        <v>0</v>
      </c>
      <c r="G15576" t="s">
        <v>77</v>
      </c>
      <c r="H15576" s="1">
        <v>46190.671030092592</v>
      </c>
      <c r="I15576" t="b">
        <v>1</v>
      </c>
      <c r="J15576" t="b">
        <v>0</v>
      </c>
      <c r="K15576" t="s">
        <v>41</v>
      </c>
      <c r="L15576" t="s">
        <v>60</v>
      </c>
      <c r="M15576">
        <v>142000</v>
      </c>
      <c r="N15576"/>
      <c r="O15576" t="s">
        <v>1853</v>
      </c>
      <c r="P15576" t="s">
        <v>27519</v>
      </c>
    </row>
    <row r="15577" spans="1:16" x14ac:dyDescent="0.25">
      <c r="A15577" t="s">
        <v>3</v>
      </c>
      <c r="B15577" t="s">
        <v>2264</v>
      </c>
      <c r="C15577" t="s">
        <v>885</v>
      </c>
      <c r="D15577" t="s">
        <v>4526</v>
      </c>
      <c r="E15577" t="s">
        <v>59</v>
      </c>
      <c r="F15577" t="b">
        <v>0</v>
      </c>
      <c r="G15577" t="s">
        <v>89</v>
      </c>
      <c r="H15577" s="1">
        <v>46190.709861111107</v>
      </c>
      <c r="I15577" t="b">
        <v>0</v>
      </c>
      <c r="J15577" t="b">
        <v>0</v>
      </c>
      <c r="K15577" t="s">
        <v>41</v>
      </c>
      <c r="L15577" t="s">
        <v>60</v>
      </c>
      <c r="M15577">
        <v>62500</v>
      </c>
      <c r="N15577"/>
      <c r="O15577" t="s">
        <v>17407</v>
      </c>
      <c r="P15577" t="s">
        <v>219</v>
      </c>
    </row>
    <row r="15578" spans="1:16" x14ac:dyDescent="0.25">
      <c r="A15578" t="s">
        <v>2</v>
      </c>
      <c r="B15578" t="s">
        <v>2</v>
      </c>
      <c r="C15578" t="s">
        <v>1629</v>
      </c>
      <c r="D15578" t="s">
        <v>4526</v>
      </c>
      <c r="E15578" t="s">
        <v>88</v>
      </c>
      <c r="F15578" t="b">
        <v>0</v>
      </c>
      <c r="G15578" t="s">
        <v>89</v>
      </c>
      <c r="H15578" s="1">
        <v>46190.709861111107</v>
      </c>
      <c r="I15578" t="b">
        <v>0</v>
      </c>
      <c r="J15578" t="b">
        <v>1</v>
      </c>
      <c r="K15578" t="s">
        <v>41</v>
      </c>
      <c r="L15578" t="s">
        <v>74</v>
      </c>
      <c r="M15578"/>
      <c r="N15578">
        <v>75</v>
      </c>
      <c r="O15578" t="s">
        <v>4487</v>
      </c>
      <c r="P15578" t="s">
        <v>27520</v>
      </c>
    </row>
    <row r="15579" spans="1:16" x14ac:dyDescent="0.25">
      <c r="A15579" t="s">
        <v>0</v>
      </c>
      <c r="B15579" t="s">
        <v>27521</v>
      </c>
      <c r="C15579" t="s">
        <v>41</v>
      </c>
      <c r="D15579" t="s">
        <v>4526</v>
      </c>
      <c r="E15579" t="s">
        <v>59</v>
      </c>
      <c r="F15579" t="b">
        <v>0</v>
      </c>
      <c r="G15579" t="s">
        <v>41</v>
      </c>
      <c r="H15579" s="1">
        <v>46190.711087962962</v>
      </c>
      <c r="I15579" t="b">
        <v>0</v>
      </c>
      <c r="J15579" t="b">
        <v>1</v>
      </c>
      <c r="K15579" t="s">
        <v>41</v>
      </c>
      <c r="L15579" t="s">
        <v>60</v>
      </c>
      <c r="M15579">
        <v>90000</v>
      </c>
      <c r="N15579"/>
      <c r="O15579" t="s">
        <v>90</v>
      </c>
      <c r="P15579" t="s">
        <v>1995</v>
      </c>
    </row>
    <row r="15580" spans="1:16" x14ac:dyDescent="0.25">
      <c r="A15580" t="s">
        <v>6</v>
      </c>
      <c r="B15580" t="s">
        <v>17452</v>
      </c>
      <c r="C15580" t="s">
        <v>17980</v>
      </c>
      <c r="D15580" t="s">
        <v>4562</v>
      </c>
      <c r="E15580" t="s">
        <v>59</v>
      </c>
      <c r="F15580" t="b">
        <v>0</v>
      </c>
      <c r="G15580" t="s">
        <v>68</v>
      </c>
      <c r="H15580" s="1">
        <v>46190.711192129631</v>
      </c>
      <c r="I15580" t="b">
        <v>0</v>
      </c>
      <c r="J15580" t="b">
        <v>0</v>
      </c>
      <c r="K15580" t="s">
        <v>41</v>
      </c>
      <c r="L15580" t="s">
        <v>74</v>
      </c>
      <c r="M15580"/>
      <c r="N15580">
        <v>40</v>
      </c>
      <c r="O15580" t="s">
        <v>7363</v>
      </c>
      <c r="P15580" t="s">
        <v>8217</v>
      </c>
    </row>
    <row r="15581" spans="1:16" x14ac:dyDescent="0.25">
      <c r="A15581" t="s">
        <v>6</v>
      </c>
      <c r="B15581" t="s">
        <v>22557</v>
      </c>
      <c r="C15581" t="s">
        <v>2624</v>
      </c>
      <c r="D15581" t="s">
        <v>4562</v>
      </c>
      <c r="E15581" t="s">
        <v>59</v>
      </c>
      <c r="F15581" t="b">
        <v>0</v>
      </c>
      <c r="G15581" t="s">
        <v>68</v>
      </c>
      <c r="H15581" s="1">
        <v>46190.711238425924</v>
      </c>
      <c r="I15581" t="b">
        <v>0</v>
      </c>
      <c r="J15581" t="b">
        <v>1</v>
      </c>
      <c r="K15581" t="s">
        <v>41</v>
      </c>
      <c r="L15581" t="s">
        <v>60</v>
      </c>
      <c r="M15581">
        <v>275000</v>
      </c>
      <c r="N15581"/>
      <c r="O15581" t="s">
        <v>24115</v>
      </c>
      <c r="P15581" t="s">
        <v>663</v>
      </c>
    </row>
    <row r="15582" spans="1:16" x14ac:dyDescent="0.25">
      <c r="A15582" t="s">
        <v>6</v>
      </c>
      <c r="B15582" t="s">
        <v>22602</v>
      </c>
      <c r="C15582" t="s">
        <v>2624</v>
      </c>
      <c r="D15582" t="s">
        <v>4562</v>
      </c>
      <c r="E15582" t="s">
        <v>59</v>
      </c>
      <c r="F15582" t="b">
        <v>0</v>
      </c>
      <c r="G15582" t="s">
        <v>68</v>
      </c>
      <c r="H15582" s="1">
        <v>46190.711238425924</v>
      </c>
      <c r="I15582" t="b">
        <v>0</v>
      </c>
      <c r="J15582" t="b">
        <v>1</v>
      </c>
      <c r="K15582" t="s">
        <v>41</v>
      </c>
      <c r="L15582" t="s">
        <v>60</v>
      </c>
      <c r="M15582">
        <v>275000</v>
      </c>
      <c r="N15582"/>
      <c r="O15582" t="s">
        <v>24115</v>
      </c>
      <c r="P15582" t="s">
        <v>22603</v>
      </c>
    </row>
    <row r="15583" spans="1:16" x14ac:dyDescent="0.25">
      <c r="A15583" t="s">
        <v>2</v>
      </c>
      <c r="B15583" t="s">
        <v>27522</v>
      </c>
      <c r="C15583" t="s">
        <v>27523</v>
      </c>
      <c r="D15583" t="s">
        <v>4562</v>
      </c>
      <c r="E15583" t="s">
        <v>59</v>
      </c>
      <c r="F15583" t="b">
        <v>0</v>
      </c>
      <c r="G15583" t="s">
        <v>65</v>
      </c>
      <c r="H15583" s="1">
        <v>46190.711319444446</v>
      </c>
      <c r="I15583" t="b">
        <v>0</v>
      </c>
      <c r="J15583" t="b">
        <v>0</v>
      </c>
      <c r="K15583" t="s">
        <v>41</v>
      </c>
      <c r="L15583" t="s">
        <v>60</v>
      </c>
      <c r="M15583">
        <v>210457</v>
      </c>
      <c r="N15583"/>
      <c r="O15583" t="s">
        <v>1594</v>
      </c>
      <c r="P15583" t="s">
        <v>15517</v>
      </c>
    </row>
    <row r="15584" spans="1:16" x14ac:dyDescent="0.25">
      <c r="A15584" t="s">
        <v>6</v>
      </c>
      <c r="B15584" t="s">
        <v>17452</v>
      </c>
      <c r="C15584" t="s">
        <v>27524</v>
      </c>
      <c r="D15584" t="s">
        <v>4562</v>
      </c>
      <c r="E15584" t="s">
        <v>59</v>
      </c>
      <c r="F15584" t="b">
        <v>0</v>
      </c>
      <c r="G15584" t="s">
        <v>65</v>
      </c>
      <c r="H15584" s="1">
        <v>46190.711319444446</v>
      </c>
      <c r="I15584" t="b">
        <v>0</v>
      </c>
      <c r="J15584" t="b">
        <v>0</v>
      </c>
      <c r="K15584" t="s">
        <v>41</v>
      </c>
      <c r="L15584" t="s">
        <v>74</v>
      </c>
      <c r="M15584"/>
      <c r="N15584">
        <v>40</v>
      </c>
      <c r="O15584" t="s">
        <v>7363</v>
      </c>
      <c r="P15584" t="s">
        <v>8217</v>
      </c>
    </row>
    <row r="15585" spans="1:16" x14ac:dyDescent="0.25">
      <c r="A15585" t="s">
        <v>6</v>
      </c>
      <c r="B15585" t="s">
        <v>27525</v>
      </c>
      <c r="C15585" t="s">
        <v>40</v>
      </c>
      <c r="D15585" t="s">
        <v>4346</v>
      </c>
      <c r="E15585" t="s">
        <v>59</v>
      </c>
      <c r="F15585" t="b">
        <v>0</v>
      </c>
      <c r="G15585" t="s">
        <v>40</v>
      </c>
      <c r="H15585" s="1">
        <v>46190.712465277778</v>
      </c>
      <c r="I15585" t="b">
        <v>0</v>
      </c>
      <c r="J15585" t="b">
        <v>0</v>
      </c>
      <c r="K15585" t="s">
        <v>40</v>
      </c>
      <c r="L15585" t="s">
        <v>60</v>
      </c>
      <c r="M15585">
        <v>97500</v>
      </c>
      <c r="N15585"/>
      <c r="O15585" t="s">
        <v>24510</v>
      </c>
      <c r="P15585" t="s">
        <v>27526</v>
      </c>
    </row>
    <row r="15586" spans="1:16" x14ac:dyDescent="0.25">
      <c r="A15586" t="s">
        <v>0</v>
      </c>
      <c r="B15586" t="s">
        <v>27527</v>
      </c>
      <c r="C15586" t="s">
        <v>76</v>
      </c>
      <c r="D15586" t="s">
        <v>4526</v>
      </c>
      <c r="E15586" t="s">
        <v>88</v>
      </c>
      <c r="F15586" t="b">
        <v>1</v>
      </c>
      <c r="G15586" t="s">
        <v>13</v>
      </c>
      <c r="H15586" s="1">
        <v>46190.713101851848</v>
      </c>
      <c r="I15586" t="b">
        <v>1</v>
      </c>
      <c r="J15586" t="b">
        <v>0</v>
      </c>
      <c r="K15586" t="s">
        <v>13</v>
      </c>
      <c r="L15586" t="s">
        <v>74</v>
      </c>
      <c r="M15586"/>
      <c r="N15586">
        <v>62.5</v>
      </c>
      <c r="O15586" t="s">
        <v>27528</v>
      </c>
      <c r="P15586" t="s">
        <v>171</v>
      </c>
    </row>
    <row r="15587" spans="1:16" x14ac:dyDescent="0.25">
      <c r="A15587" t="s">
        <v>0</v>
      </c>
      <c r="B15587" t="s">
        <v>2729</v>
      </c>
      <c r="C15587" t="s">
        <v>457</v>
      </c>
      <c r="D15587" t="s">
        <v>4346</v>
      </c>
      <c r="E15587" t="s">
        <v>59</v>
      </c>
      <c r="F15587" t="b">
        <v>0</v>
      </c>
      <c r="G15587" t="s">
        <v>77</v>
      </c>
      <c r="H15587" s="1">
        <v>46190.751493055563</v>
      </c>
      <c r="I15587" t="b">
        <v>0</v>
      </c>
      <c r="J15587" t="b">
        <v>1</v>
      </c>
      <c r="K15587" t="s">
        <v>41</v>
      </c>
      <c r="L15587" t="s">
        <v>60</v>
      </c>
      <c r="M15587">
        <v>162500</v>
      </c>
      <c r="N15587"/>
      <c r="O15587" t="s">
        <v>27529</v>
      </c>
      <c r="P15587" t="s">
        <v>11568</v>
      </c>
    </row>
    <row r="15588" spans="1:16" x14ac:dyDescent="0.25">
      <c r="A15588" t="s">
        <v>3</v>
      </c>
      <c r="B15588" t="s">
        <v>27530</v>
      </c>
      <c r="C15588" t="s">
        <v>204</v>
      </c>
      <c r="D15588" t="s">
        <v>4526</v>
      </c>
      <c r="E15588" t="s">
        <v>59</v>
      </c>
      <c r="F15588" t="b">
        <v>0</v>
      </c>
      <c r="G15588" t="s">
        <v>65</v>
      </c>
      <c r="H15588" s="1">
        <v>46190.751631944448</v>
      </c>
      <c r="I15588" t="b">
        <v>0</v>
      </c>
      <c r="J15588" t="b">
        <v>1</v>
      </c>
      <c r="K15588" t="s">
        <v>41</v>
      </c>
      <c r="L15588" t="s">
        <v>74</v>
      </c>
      <c r="M15588"/>
      <c r="N15588">
        <v>66.25</v>
      </c>
      <c r="O15588" t="s">
        <v>10452</v>
      </c>
      <c r="P15588" t="s">
        <v>1314</v>
      </c>
    </row>
    <row r="15589" spans="1:16" x14ac:dyDescent="0.25">
      <c r="A15589" t="s">
        <v>2</v>
      </c>
      <c r="B15589" t="s">
        <v>3558</v>
      </c>
      <c r="C15589" t="s">
        <v>64</v>
      </c>
      <c r="D15589" t="s">
        <v>4346</v>
      </c>
      <c r="E15589" t="s">
        <v>59</v>
      </c>
      <c r="F15589" t="b">
        <v>0</v>
      </c>
      <c r="G15589" t="s">
        <v>65</v>
      </c>
      <c r="H15589" s="1">
        <v>46190.752916666657</v>
      </c>
      <c r="I15589" t="b">
        <v>0</v>
      </c>
      <c r="J15589" t="b">
        <v>1</v>
      </c>
      <c r="K15589" t="s">
        <v>41</v>
      </c>
      <c r="L15589" t="s">
        <v>60</v>
      </c>
      <c r="M15589">
        <v>127500</v>
      </c>
      <c r="N15589"/>
      <c r="O15589" t="s">
        <v>2768</v>
      </c>
      <c r="P15589" t="s">
        <v>27531</v>
      </c>
    </row>
    <row r="15590" spans="1:16" x14ac:dyDescent="0.25">
      <c r="A15590" t="s">
        <v>2</v>
      </c>
      <c r="B15590" t="s">
        <v>27532</v>
      </c>
      <c r="C15590" t="s">
        <v>4530</v>
      </c>
      <c r="D15590" t="s">
        <v>4346</v>
      </c>
      <c r="E15590" t="s">
        <v>59</v>
      </c>
      <c r="F15590" t="b">
        <v>0</v>
      </c>
      <c r="G15590" t="s">
        <v>40</v>
      </c>
      <c r="H15590" s="1">
        <v>46190.754131944443</v>
      </c>
      <c r="I15590" t="b">
        <v>0</v>
      </c>
      <c r="J15590" t="b">
        <v>0</v>
      </c>
      <c r="K15590" t="s">
        <v>40</v>
      </c>
      <c r="L15590" t="s">
        <v>60</v>
      </c>
      <c r="M15590">
        <v>42977.5</v>
      </c>
      <c r="N15590"/>
      <c r="O15590" t="s">
        <v>27533</v>
      </c>
    </row>
    <row r="15591" spans="1:16" x14ac:dyDescent="0.25">
      <c r="A15591" t="s">
        <v>2</v>
      </c>
      <c r="B15591" t="s">
        <v>1522</v>
      </c>
      <c r="C15591" t="s">
        <v>697</v>
      </c>
      <c r="D15591" t="s">
        <v>5349</v>
      </c>
      <c r="E15591" t="s">
        <v>59</v>
      </c>
      <c r="F15591" t="b">
        <v>0</v>
      </c>
      <c r="G15591" t="s">
        <v>41</v>
      </c>
      <c r="H15591" s="1">
        <v>46190.754131944443</v>
      </c>
      <c r="I15591" t="b">
        <v>0</v>
      </c>
      <c r="J15591" t="b">
        <v>1</v>
      </c>
      <c r="K15591" t="s">
        <v>41</v>
      </c>
      <c r="L15591" t="s">
        <v>60</v>
      </c>
      <c r="M15591">
        <v>192500</v>
      </c>
      <c r="N15591"/>
      <c r="O15591" t="s">
        <v>27534</v>
      </c>
      <c r="P15591" t="s">
        <v>27535</v>
      </c>
    </row>
    <row r="15592" spans="1:16" x14ac:dyDescent="0.25">
      <c r="A15592" t="s">
        <v>0</v>
      </c>
      <c r="B15592" t="s">
        <v>27536</v>
      </c>
      <c r="C15592" t="s">
        <v>194</v>
      </c>
      <c r="D15592" t="s">
        <v>2360</v>
      </c>
      <c r="E15592" t="s">
        <v>621</v>
      </c>
      <c r="F15592" t="b">
        <v>0</v>
      </c>
      <c r="G15592" t="s">
        <v>65</v>
      </c>
      <c r="H15592" s="1">
        <v>46190.793252314812</v>
      </c>
      <c r="I15592" t="b">
        <v>0</v>
      </c>
      <c r="J15592" t="b">
        <v>0</v>
      </c>
      <c r="K15592" t="s">
        <v>41</v>
      </c>
      <c r="L15592" t="s">
        <v>74</v>
      </c>
      <c r="M15592"/>
      <c r="N15592">
        <v>25</v>
      </c>
      <c r="O15592" t="s">
        <v>27537</v>
      </c>
    </row>
    <row r="15593" spans="1:16" x14ac:dyDescent="0.25">
      <c r="A15593" t="s">
        <v>0</v>
      </c>
      <c r="B15593" t="s">
        <v>27116</v>
      </c>
      <c r="C15593" t="s">
        <v>1384</v>
      </c>
      <c r="D15593" t="s">
        <v>4526</v>
      </c>
      <c r="E15593" t="s">
        <v>59</v>
      </c>
      <c r="F15593" t="b">
        <v>0</v>
      </c>
      <c r="G15593" t="s">
        <v>77</v>
      </c>
      <c r="H15593" s="1">
        <v>46190.793310185189</v>
      </c>
      <c r="I15593" t="b">
        <v>0</v>
      </c>
      <c r="J15593" t="b">
        <v>0</v>
      </c>
      <c r="K15593" t="s">
        <v>41</v>
      </c>
      <c r="L15593" t="s">
        <v>74</v>
      </c>
      <c r="M15593"/>
      <c r="N15593">
        <v>56.935000000000002</v>
      </c>
      <c r="O15593" t="s">
        <v>27117</v>
      </c>
    </row>
    <row r="15594" spans="1:16" x14ac:dyDescent="0.25">
      <c r="A15594" t="s">
        <v>2</v>
      </c>
      <c r="B15594" t="s">
        <v>27538</v>
      </c>
      <c r="C15594" t="s">
        <v>319</v>
      </c>
      <c r="D15594" t="s">
        <v>4346</v>
      </c>
      <c r="E15594" t="s">
        <v>59</v>
      </c>
      <c r="F15594" t="b">
        <v>0</v>
      </c>
      <c r="G15594" t="s">
        <v>65</v>
      </c>
      <c r="H15594" s="1">
        <v>46190.794560185182</v>
      </c>
      <c r="I15594" t="b">
        <v>0</v>
      </c>
      <c r="J15594" t="b">
        <v>1</v>
      </c>
      <c r="K15594" t="s">
        <v>41</v>
      </c>
      <c r="L15594" t="s">
        <v>60</v>
      </c>
      <c r="M15594">
        <v>126800</v>
      </c>
      <c r="N15594"/>
      <c r="O15594" t="s">
        <v>195</v>
      </c>
      <c r="P15594" t="s">
        <v>27539</v>
      </c>
    </row>
    <row r="15595" spans="1:16" x14ac:dyDescent="0.25">
      <c r="A15595" t="s">
        <v>5</v>
      </c>
      <c r="B15595" t="s">
        <v>27540</v>
      </c>
      <c r="C15595" t="s">
        <v>200</v>
      </c>
      <c r="D15595" t="s">
        <v>4346</v>
      </c>
      <c r="E15595" t="s">
        <v>59</v>
      </c>
      <c r="F15595" t="b">
        <v>0</v>
      </c>
      <c r="G15595" t="s">
        <v>65</v>
      </c>
      <c r="H15595" s="1">
        <v>46190.795983796299</v>
      </c>
      <c r="I15595" t="b">
        <v>0</v>
      </c>
      <c r="J15595" t="b">
        <v>1</v>
      </c>
      <c r="K15595" t="s">
        <v>41</v>
      </c>
      <c r="L15595" t="s">
        <v>60</v>
      </c>
      <c r="M15595">
        <v>152000</v>
      </c>
      <c r="N15595"/>
      <c r="O15595" t="s">
        <v>27541</v>
      </c>
      <c r="P15595" t="s">
        <v>11207</v>
      </c>
    </row>
    <row r="15596" spans="1:16" x14ac:dyDescent="0.25">
      <c r="A15596" t="s">
        <v>1</v>
      </c>
      <c r="B15596" t="s">
        <v>27542</v>
      </c>
      <c r="C15596" t="s">
        <v>5029</v>
      </c>
      <c r="D15596" t="s">
        <v>5532</v>
      </c>
      <c r="E15596" t="s">
        <v>59</v>
      </c>
      <c r="F15596" t="b">
        <v>0</v>
      </c>
      <c r="G15596" t="s">
        <v>40</v>
      </c>
      <c r="H15596" s="1">
        <v>46190.797673611109</v>
      </c>
      <c r="I15596" t="b">
        <v>1</v>
      </c>
      <c r="J15596" t="b">
        <v>0</v>
      </c>
      <c r="K15596" t="s">
        <v>40</v>
      </c>
      <c r="L15596" t="s">
        <v>60</v>
      </c>
      <c r="M15596">
        <v>115000</v>
      </c>
      <c r="N15596"/>
      <c r="O15596" t="s">
        <v>8517</v>
      </c>
      <c r="P15596" t="s">
        <v>27543</v>
      </c>
    </row>
    <row r="15597" spans="1:16" x14ac:dyDescent="0.25">
      <c r="A15597" t="s">
        <v>3</v>
      </c>
      <c r="B15597" t="s">
        <v>3</v>
      </c>
      <c r="C15597" t="s">
        <v>1986</v>
      </c>
      <c r="D15597" t="s">
        <v>4526</v>
      </c>
      <c r="E15597" t="s">
        <v>88</v>
      </c>
      <c r="F15597" t="b">
        <v>0</v>
      </c>
      <c r="G15597" t="s">
        <v>68</v>
      </c>
      <c r="H15597" s="1">
        <v>46190.834826388891</v>
      </c>
      <c r="I15597" t="b">
        <v>0</v>
      </c>
      <c r="J15597" t="b">
        <v>1</v>
      </c>
      <c r="K15597" t="s">
        <v>41</v>
      </c>
      <c r="L15597" t="s">
        <v>74</v>
      </c>
      <c r="M15597"/>
      <c r="N15597">
        <v>22.5</v>
      </c>
      <c r="O15597" t="s">
        <v>126</v>
      </c>
      <c r="P15597" t="s">
        <v>1759</v>
      </c>
    </row>
    <row r="15598" spans="1:16" x14ac:dyDescent="0.25">
      <c r="A15598" t="s">
        <v>0</v>
      </c>
      <c r="B15598" t="s">
        <v>262</v>
      </c>
      <c r="C15598" t="s">
        <v>2553</v>
      </c>
      <c r="D15598" t="s">
        <v>4346</v>
      </c>
      <c r="E15598" t="s">
        <v>232</v>
      </c>
      <c r="F15598" t="b">
        <v>0</v>
      </c>
      <c r="G15598" t="s">
        <v>68</v>
      </c>
      <c r="H15598" s="1">
        <v>46190.834826388891</v>
      </c>
      <c r="I15598" t="b">
        <v>0</v>
      </c>
      <c r="J15598" t="b">
        <v>0</v>
      </c>
      <c r="K15598" t="s">
        <v>41</v>
      </c>
      <c r="L15598" t="s">
        <v>74</v>
      </c>
      <c r="M15598"/>
      <c r="N15598">
        <v>33</v>
      </c>
      <c r="O15598" t="s">
        <v>1874</v>
      </c>
      <c r="P15598" t="s">
        <v>1314</v>
      </c>
    </row>
    <row r="15599" spans="1:16" x14ac:dyDescent="0.25">
      <c r="A15599" t="s">
        <v>7</v>
      </c>
      <c r="B15599" t="s">
        <v>7</v>
      </c>
      <c r="C15599" t="s">
        <v>1785</v>
      </c>
      <c r="D15599" t="s">
        <v>4346</v>
      </c>
      <c r="E15599" t="s">
        <v>59</v>
      </c>
      <c r="F15599" t="b">
        <v>0</v>
      </c>
      <c r="G15599" t="s">
        <v>73</v>
      </c>
      <c r="H15599" s="1">
        <v>46190.834826388891</v>
      </c>
      <c r="I15599" t="b">
        <v>1</v>
      </c>
      <c r="J15599" t="b">
        <v>0</v>
      </c>
      <c r="K15599" t="s">
        <v>41</v>
      </c>
      <c r="L15599" t="s">
        <v>60</v>
      </c>
      <c r="M15599">
        <v>70000</v>
      </c>
      <c r="N15599"/>
      <c r="O15599" t="s">
        <v>27544</v>
      </c>
      <c r="P15599" t="s">
        <v>85</v>
      </c>
    </row>
    <row r="15600" spans="1:16" x14ac:dyDescent="0.25">
      <c r="A15600" t="s">
        <v>3</v>
      </c>
      <c r="B15600" t="s">
        <v>27545</v>
      </c>
      <c r="C15600" t="s">
        <v>1986</v>
      </c>
      <c r="D15600" t="s">
        <v>4526</v>
      </c>
      <c r="E15600" t="s">
        <v>88</v>
      </c>
      <c r="F15600" t="b">
        <v>0</v>
      </c>
      <c r="G15600" t="s">
        <v>68</v>
      </c>
      <c r="H15600" s="1">
        <v>46190.834837962961</v>
      </c>
      <c r="I15600" t="b">
        <v>0</v>
      </c>
      <c r="J15600" t="b">
        <v>0</v>
      </c>
      <c r="K15600" t="s">
        <v>41</v>
      </c>
      <c r="L15600" t="s">
        <v>74</v>
      </c>
      <c r="M15600"/>
      <c r="N15600">
        <v>21.5</v>
      </c>
      <c r="O15600" t="s">
        <v>1874</v>
      </c>
      <c r="P15600" t="s">
        <v>1759</v>
      </c>
    </row>
    <row r="15601" spans="1:16" x14ac:dyDescent="0.25">
      <c r="A15601" t="s">
        <v>0</v>
      </c>
      <c r="B15601" t="s">
        <v>3362</v>
      </c>
      <c r="C15601" t="s">
        <v>332</v>
      </c>
      <c r="D15601" t="s">
        <v>5349</v>
      </c>
      <c r="E15601" t="s">
        <v>59</v>
      </c>
      <c r="F15601" t="b">
        <v>0</v>
      </c>
      <c r="G15601" t="s">
        <v>65</v>
      </c>
      <c r="H15601" s="1">
        <v>46190.834918981483</v>
      </c>
      <c r="I15601" t="b">
        <v>0</v>
      </c>
      <c r="J15601" t="b">
        <v>0</v>
      </c>
      <c r="K15601" t="s">
        <v>41</v>
      </c>
      <c r="L15601" t="s">
        <v>60</v>
      </c>
      <c r="M15601">
        <v>140500</v>
      </c>
      <c r="N15601"/>
      <c r="O15601" t="s">
        <v>15196</v>
      </c>
      <c r="P15601" t="s">
        <v>9448</v>
      </c>
    </row>
    <row r="15602" spans="1:16" x14ac:dyDescent="0.25">
      <c r="A15602" t="s">
        <v>5</v>
      </c>
      <c r="B15602" t="s">
        <v>27546</v>
      </c>
      <c r="C15602" t="s">
        <v>76</v>
      </c>
      <c r="D15602" t="s">
        <v>4346</v>
      </c>
      <c r="E15602" t="s">
        <v>384</v>
      </c>
      <c r="F15602" t="b">
        <v>1</v>
      </c>
      <c r="G15602" t="s">
        <v>89</v>
      </c>
      <c r="H15602" s="1">
        <v>46190.837581018517</v>
      </c>
      <c r="I15602" t="b">
        <v>1</v>
      </c>
      <c r="J15602" t="b">
        <v>1</v>
      </c>
      <c r="K15602" t="s">
        <v>41</v>
      </c>
      <c r="L15602" t="s">
        <v>74</v>
      </c>
      <c r="M15602"/>
      <c r="N15602">
        <v>70</v>
      </c>
      <c r="O15602" t="s">
        <v>27547</v>
      </c>
      <c r="P15602" t="s">
        <v>27548</v>
      </c>
    </row>
    <row r="15603" spans="1:16" x14ac:dyDescent="0.25">
      <c r="A15603" t="s">
        <v>4</v>
      </c>
      <c r="B15603" t="s">
        <v>1881</v>
      </c>
      <c r="C15603" t="s">
        <v>712</v>
      </c>
      <c r="D15603" t="s">
        <v>4346</v>
      </c>
      <c r="E15603" t="s">
        <v>59</v>
      </c>
      <c r="F15603" t="b">
        <v>0</v>
      </c>
      <c r="G15603" t="s">
        <v>13</v>
      </c>
      <c r="H15603" s="1">
        <v>46190.838182870371</v>
      </c>
      <c r="I15603" t="b">
        <v>1</v>
      </c>
      <c r="J15603" t="b">
        <v>0</v>
      </c>
      <c r="K15603" t="s">
        <v>13</v>
      </c>
      <c r="L15603" t="s">
        <v>60</v>
      </c>
      <c r="M15603">
        <v>242500</v>
      </c>
      <c r="N15603"/>
      <c r="O15603" t="s">
        <v>3381</v>
      </c>
      <c r="P15603" t="s">
        <v>27549</v>
      </c>
    </row>
    <row r="15604" spans="1:16" x14ac:dyDescent="0.25">
      <c r="A15604" t="s">
        <v>0</v>
      </c>
      <c r="B15604" t="s">
        <v>27550</v>
      </c>
      <c r="C15604" t="s">
        <v>76</v>
      </c>
      <c r="D15604" t="s">
        <v>4526</v>
      </c>
      <c r="E15604" t="s">
        <v>59</v>
      </c>
      <c r="F15604" t="b">
        <v>1</v>
      </c>
      <c r="G15604" t="s">
        <v>65</v>
      </c>
      <c r="H15604" s="1">
        <v>46190.876631944448</v>
      </c>
      <c r="I15604" t="b">
        <v>1</v>
      </c>
      <c r="J15604" t="b">
        <v>1</v>
      </c>
      <c r="K15604" t="s">
        <v>41</v>
      </c>
      <c r="L15604" t="s">
        <v>74</v>
      </c>
      <c r="M15604"/>
      <c r="N15604">
        <v>32.5</v>
      </c>
      <c r="O15604" t="s">
        <v>27551</v>
      </c>
      <c r="P15604" t="s">
        <v>219</v>
      </c>
    </row>
    <row r="15605" spans="1:16" x14ac:dyDescent="0.25">
      <c r="A15605" t="s">
        <v>1</v>
      </c>
      <c r="B15605" t="s">
        <v>16436</v>
      </c>
      <c r="C15605" t="s">
        <v>81</v>
      </c>
      <c r="D15605" t="s">
        <v>4868</v>
      </c>
      <c r="E15605" t="s">
        <v>59</v>
      </c>
      <c r="F15605" t="b">
        <v>0</v>
      </c>
      <c r="G15605" t="s">
        <v>73</v>
      </c>
      <c r="H15605" s="1">
        <v>46190.879328703697</v>
      </c>
      <c r="I15605" t="b">
        <v>1</v>
      </c>
      <c r="J15605" t="b">
        <v>0</v>
      </c>
      <c r="K15605" t="s">
        <v>41</v>
      </c>
      <c r="L15605" t="s">
        <v>60</v>
      </c>
      <c r="M15605">
        <v>340000</v>
      </c>
      <c r="N15605"/>
      <c r="O15605" t="s">
        <v>16437</v>
      </c>
      <c r="P15605" t="s">
        <v>25538</v>
      </c>
    </row>
    <row r="15606" spans="1:16" x14ac:dyDescent="0.25">
      <c r="A15606" t="s">
        <v>3</v>
      </c>
      <c r="B15606" t="s">
        <v>27552</v>
      </c>
      <c r="C15606" t="s">
        <v>320</v>
      </c>
      <c r="D15606" t="s">
        <v>4526</v>
      </c>
      <c r="E15606" t="s">
        <v>59</v>
      </c>
      <c r="F15606" t="b">
        <v>0</v>
      </c>
      <c r="G15606" t="s">
        <v>73</v>
      </c>
      <c r="H15606" s="1">
        <v>46190.918206018519</v>
      </c>
      <c r="I15606" t="b">
        <v>0</v>
      </c>
      <c r="J15606" t="b">
        <v>1</v>
      </c>
      <c r="K15606" t="s">
        <v>41</v>
      </c>
      <c r="L15606" t="s">
        <v>74</v>
      </c>
      <c r="M15606"/>
      <c r="N15606">
        <v>69</v>
      </c>
      <c r="O15606" t="s">
        <v>403</v>
      </c>
      <c r="P15606" t="s">
        <v>27553</v>
      </c>
    </row>
    <row r="15607" spans="1:16" x14ac:dyDescent="0.25">
      <c r="A15607" t="s">
        <v>3</v>
      </c>
      <c r="B15607" t="s">
        <v>27554</v>
      </c>
      <c r="C15607" t="s">
        <v>522</v>
      </c>
      <c r="D15607" t="s">
        <v>4526</v>
      </c>
      <c r="E15607" t="s">
        <v>59</v>
      </c>
      <c r="F15607" t="b">
        <v>0</v>
      </c>
      <c r="G15607" t="s">
        <v>77</v>
      </c>
      <c r="H15607" s="1">
        <v>46190.918310185189</v>
      </c>
      <c r="I15607" t="b">
        <v>0</v>
      </c>
      <c r="J15607" t="b">
        <v>1</v>
      </c>
      <c r="K15607" t="s">
        <v>41</v>
      </c>
      <c r="L15607" t="s">
        <v>74</v>
      </c>
      <c r="M15607"/>
      <c r="N15607">
        <v>66.5</v>
      </c>
      <c r="O15607" t="s">
        <v>7085</v>
      </c>
      <c r="P15607" t="s">
        <v>3812</v>
      </c>
    </row>
    <row r="15608" spans="1:16" x14ac:dyDescent="0.25">
      <c r="A15608" t="s">
        <v>6</v>
      </c>
      <c r="B15608" t="s">
        <v>27555</v>
      </c>
      <c r="C15608" t="s">
        <v>20</v>
      </c>
      <c r="D15608" t="s">
        <v>4346</v>
      </c>
      <c r="E15608" t="s">
        <v>59</v>
      </c>
      <c r="F15608" t="b">
        <v>0</v>
      </c>
      <c r="G15608" t="s">
        <v>20</v>
      </c>
      <c r="H15608" s="1">
        <v>46190.920127314806</v>
      </c>
      <c r="I15608" t="b">
        <v>0</v>
      </c>
      <c r="J15608" t="b">
        <v>0</v>
      </c>
      <c r="K15608" t="s">
        <v>20</v>
      </c>
      <c r="L15608" t="s">
        <v>60</v>
      </c>
      <c r="M15608">
        <v>105000</v>
      </c>
      <c r="N15608"/>
      <c r="O15608" t="s">
        <v>3079</v>
      </c>
      <c r="P15608" t="s">
        <v>27556</v>
      </c>
    </row>
    <row r="15609" spans="1:16" x14ac:dyDescent="0.25">
      <c r="A15609" t="s">
        <v>5</v>
      </c>
      <c r="B15609" t="s">
        <v>27557</v>
      </c>
      <c r="C15609" t="s">
        <v>86</v>
      </c>
      <c r="D15609" t="s">
        <v>4526</v>
      </c>
      <c r="E15609" t="s">
        <v>88</v>
      </c>
      <c r="F15609" t="b">
        <v>0</v>
      </c>
      <c r="G15609" t="s">
        <v>77</v>
      </c>
      <c r="H15609" s="1">
        <v>46190.920902777783</v>
      </c>
      <c r="I15609" t="b">
        <v>1</v>
      </c>
      <c r="J15609" t="b">
        <v>0</v>
      </c>
      <c r="K15609" t="s">
        <v>41</v>
      </c>
      <c r="L15609" t="s">
        <v>74</v>
      </c>
      <c r="M15609"/>
      <c r="N15609">
        <v>92.5</v>
      </c>
      <c r="O15609" t="s">
        <v>20577</v>
      </c>
      <c r="P15609" t="s">
        <v>17939</v>
      </c>
    </row>
    <row r="15610" spans="1:16" x14ac:dyDescent="0.25">
      <c r="A15610" t="s">
        <v>1</v>
      </c>
      <c r="B15610" t="s">
        <v>358</v>
      </c>
      <c r="C15610" t="s">
        <v>4068</v>
      </c>
      <c r="D15610" t="s">
        <v>4346</v>
      </c>
      <c r="E15610" t="s">
        <v>59</v>
      </c>
      <c r="F15610" t="b">
        <v>0</v>
      </c>
      <c r="G15610" t="s">
        <v>77</v>
      </c>
      <c r="H15610" s="1">
        <v>46190.920902777783</v>
      </c>
      <c r="I15610" t="b">
        <v>0</v>
      </c>
      <c r="J15610" t="b">
        <v>1</v>
      </c>
      <c r="K15610" t="s">
        <v>41</v>
      </c>
      <c r="L15610" t="s">
        <v>60</v>
      </c>
      <c r="M15610">
        <v>110000</v>
      </c>
      <c r="N15610"/>
      <c r="O15610" t="s">
        <v>27558</v>
      </c>
      <c r="P15610" t="s">
        <v>27559</v>
      </c>
    </row>
    <row r="15611" spans="1:16" x14ac:dyDescent="0.25">
      <c r="A15611" t="s">
        <v>0</v>
      </c>
      <c r="B15611" t="s">
        <v>27560</v>
      </c>
      <c r="C15611" t="s">
        <v>41</v>
      </c>
      <c r="D15611" t="s">
        <v>4346</v>
      </c>
      <c r="E15611" t="s">
        <v>59</v>
      </c>
      <c r="F15611" t="b">
        <v>0</v>
      </c>
      <c r="G15611" t="s">
        <v>41</v>
      </c>
      <c r="H15611" s="1">
        <v>46190.961053240739</v>
      </c>
      <c r="I15611" t="b">
        <v>1</v>
      </c>
      <c r="J15611" t="b">
        <v>0</v>
      </c>
      <c r="K15611" t="s">
        <v>41</v>
      </c>
      <c r="L15611" t="s">
        <v>60</v>
      </c>
      <c r="M15611">
        <v>65000</v>
      </c>
      <c r="N15611"/>
      <c r="O15611" t="s">
        <v>27561</v>
      </c>
    </row>
    <row r="15612" spans="1:16" x14ac:dyDescent="0.25">
      <c r="A15612" t="s">
        <v>1</v>
      </c>
      <c r="B15612" t="s">
        <v>629</v>
      </c>
      <c r="C15612" t="s">
        <v>335</v>
      </c>
      <c r="D15612" t="s">
        <v>2471</v>
      </c>
      <c r="E15612" t="s">
        <v>59</v>
      </c>
      <c r="F15612" t="b">
        <v>0</v>
      </c>
      <c r="G15612" t="s">
        <v>89</v>
      </c>
      <c r="H15612" s="1">
        <v>46190.962581018517</v>
      </c>
      <c r="I15612" t="b">
        <v>0</v>
      </c>
      <c r="J15612" t="b">
        <v>1</v>
      </c>
      <c r="K15612" t="s">
        <v>41</v>
      </c>
      <c r="L15612" t="s">
        <v>60</v>
      </c>
      <c r="M15612">
        <v>96650</v>
      </c>
      <c r="N15612"/>
      <c r="O15612" t="s">
        <v>9428</v>
      </c>
      <c r="P15612" t="s">
        <v>27562</v>
      </c>
    </row>
    <row r="15613" spans="1:16" x14ac:dyDescent="0.25">
      <c r="A15613" t="s">
        <v>3</v>
      </c>
      <c r="B15613" t="s">
        <v>27563</v>
      </c>
      <c r="C15613" t="s">
        <v>201</v>
      </c>
      <c r="D15613" t="s">
        <v>4526</v>
      </c>
      <c r="E15613" t="s">
        <v>88</v>
      </c>
      <c r="F15613" t="b">
        <v>0</v>
      </c>
      <c r="G15613" t="s">
        <v>77</v>
      </c>
      <c r="H15613" s="1">
        <v>46191.001493055563</v>
      </c>
      <c r="I15613" t="b">
        <v>0</v>
      </c>
      <c r="J15613" t="b">
        <v>0</v>
      </c>
      <c r="K15613" t="s">
        <v>41</v>
      </c>
      <c r="L15613" t="s">
        <v>74</v>
      </c>
      <c r="M15613"/>
      <c r="N15613">
        <v>45</v>
      </c>
      <c r="O15613" t="s">
        <v>19683</v>
      </c>
      <c r="P15613" t="s">
        <v>3897</v>
      </c>
    </row>
    <row r="15614" spans="1:16" x14ac:dyDescent="0.25">
      <c r="A15614" t="s">
        <v>0</v>
      </c>
      <c r="B15614" t="s">
        <v>17684</v>
      </c>
      <c r="C15614" t="s">
        <v>76</v>
      </c>
      <c r="D15614" t="s">
        <v>584</v>
      </c>
      <c r="E15614" t="s">
        <v>72</v>
      </c>
      <c r="F15614" t="b">
        <v>1</v>
      </c>
      <c r="G15614" t="s">
        <v>13</v>
      </c>
      <c r="H15614" s="1">
        <v>46191.001782407409</v>
      </c>
      <c r="I15614" t="b">
        <v>0</v>
      </c>
      <c r="J15614" t="b">
        <v>0</v>
      </c>
      <c r="K15614" t="s">
        <v>13</v>
      </c>
      <c r="L15614" t="s">
        <v>74</v>
      </c>
      <c r="M15614"/>
      <c r="N15614">
        <v>25</v>
      </c>
      <c r="O15614" t="s">
        <v>4814</v>
      </c>
      <c r="P15614" t="s">
        <v>10027</v>
      </c>
    </row>
    <row r="15615" spans="1:16" x14ac:dyDescent="0.25">
      <c r="A15615" t="s">
        <v>0</v>
      </c>
      <c r="B15615" t="s">
        <v>27564</v>
      </c>
      <c r="C15615" t="s">
        <v>76</v>
      </c>
      <c r="D15615" t="s">
        <v>4346</v>
      </c>
      <c r="E15615" t="s">
        <v>621</v>
      </c>
      <c r="F15615" t="b">
        <v>1</v>
      </c>
      <c r="G15615" t="s">
        <v>32</v>
      </c>
      <c r="H15615" s="1">
        <v>46191.002430555563</v>
      </c>
      <c r="I15615" t="b">
        <v>0</v>
      </c>
      <c r="J15615" t="b">
        <v>0</v>
      </c>
      <c r="K15615" t="s">
        <v>32</v>
      </c>
      <c r="L15615" t="s">
        <v>60</v>
      </c>
      <c r="M15615">
        <v>92500</v>
      </c>
      <c r="N15615"/>
      <c r="O15615" t="s">
        <v>2002</v>
      </c>
      <c r="P15615" t="s">
        <v>27565</v>
      </c>
    </row>
    <row r="15616" spans="1:16" x14ac:dyDescent="0.25">
      <c r="A15616" t="s">
        <v>2</v>
      </c>
      <c r="B15616" t="s">
        <v>27566</v>
      </c>
      <c r="C15616" t="s">
        <v>172</v>
      </c>
      <c r="D15616" t="s">
        <v>4346</v>
      </c>
      <c r="E15616" t="s">
        <v>59</v>
      </c>
      <c r="F15616" t="b">
        <v>0</v>
      </c>
      <c r="G15616" t="s">
        <v>68</v>
      </c>
      <c r="H15616" s="1">
        <v>46191.002858796302</v>
      </c>
      <c r="I15616" t="b">
        <v>0</v>
      </c>
      <c r="J15616" t="b">
        <v>0</v>
      </c>
      <c r="K15616" t="s">
        <v>41</v>
      </c>
      <c r="L15616" t="s">
        <v>60</v>
      </c>
      <c r="M15616">
        <v>162500</v>
      </c>
      <c r="N15616"/>
      <c r="O15616" t="s">
        <v>27567</v>
      </c>
      <c r="P15616" t="s">
        <v>27568</v>
      </c>
    </row>
    <row r="15617" spans="1:16" x14ac:dyDescent="0.25">
      <c r="A15617" t="s">
        <v>8</v>
      </c>
      <c r="B15617" t="s">
        <v>27569</v>
      </c>
      <c r="C15617" t="s">
        <v>124</v>
      </c>
      <c r="D15617" t="s">
        <v>4515</v>
      </c>
      <c r="E15617" t="s">
        <v>59</v>
      </c>
      <c r="F15617" t="b">
        <v>0</v>
      </c>
      <c r="G15617" t="s">
        <v>68</v>
      </c>
      <c r="H15617" s="1">
        <v>46191.002905092602</v>
      </c>
      <c r="I15617" t="b">
        <v>0</v>
      </c>
      <c r="J15617" t="b">
        <v>0</v>
      </c>
      <c r="K15617" t="s">
        <v>41</v>
      </c>
      <c r="L15617" t="s">
        <v>60</v>
      </c>
      <c r="M15617">
        <v>115000</v>
      </c>
      <c r="N15617"/>
      <c r="O15617" t="s">
        <v>12772</v>
      </c>
      <c r="P15617" t="s">
        <v>27570</v>
      </c>
    </row>
    <row r="15618" spans="1:16" x14ac:dyDescent="0.25">
      <c r="A15618" t="s">
        <v>2</v>
      </c>
      <c r="B15618" t="s">
        <v>2</v>
      </c>
      <c r="C15618" t="s">
        <v>25012</v>
      </c>
      <c r="D15618" t="s">
        <v>14373</v>
      </c>
      <c r="E15618" t="s">
        <v>59</v>
      </c>
      <c r="F15618" t="b">
        <v>0</v>
      </c>
      <c r="G15618" t="s">
        <v>40</v>
      </c>
      <c r="H15618" s="1">
        <v>46191.004131944443</v>
      </c>
      <c r="I15618" t="b">
        <v>0</v>
      </c>
      <c r="J15618" t="b">
        <v>0</v>
      </c>
      <c r="K15618" t="s">
        <v>40</v>
      </c>
      <c r="L15618" t="s">
        <v>60</v>
      </c>
      <c r="M15618">
        <v>63249.5</v>
      </c>
      <c r="N15618"/>
      <c r="O15618" t="s">
        <v>27571</v>
      </c>
      <c r="P15618" t="s">
        <v>27572</v>
      </c>
    </row>
    <row r="15619" spans="1:16" x14ac:dyDescent="0.25">
      <c r="A15619" t="s">
        <v>1</v>
      </c>
      <c r="B15619" t="s">
        <v>27573</v>
      </c>
      <c r="C15619" t="s">
        <v>172</v>
      </c>
      <c r="D15619" t="s">
        <v>3761</v>
      </c>
      <c r="E15619" t="s">
        <v>59</v>
      </c>
      <c r="F15619" t="b">
        <v>0</v>
      </c>
      <c r="G15619" t="s">
        <v>77</v>
      </c>
      <c r="H15619" s="1">
        <v>46191.004317129627</v>
      </c>
      <c r="I15619" t="b">
        <v>0</v>
      </c>
      <c r="J15619" t="b">
        <v>0</v>
      </c>
      <c r="K15619" t="s">
        <v>41</v>
      </c>
      <c r="L15619" t="s">
        <v>60</v>
      </c>
      <c r="M15619">
        <v>212000</v>
      </c>
      <c r="N15619"/>
      <c r="O15619" t="s">
        <v>305</v>
      </c>
      <c r="P15619" t="s">
        <v>27574</v>
      </c>
    </row>
    <row r="15620" spans="1:16" x14ac:dyDescent="0.25">
      <c r="A15620" t="s">
        <v>1</v>
      </c>
      <c r="B15620" t="s">
        <v>27573</v>
      </c>
      <c r="C15620" t="s">
        <v>207</v>
      </c>
      <c r="D15620" t="s">
        <v>3761</v>
      </c>
      <c r="E15620" t="s">
        <v>59</v>
      </c>
      <c r="F15620" t="b">
        <v>0</v>
      </c>
      <c r="G15620" t="s">
        <v>77</v>
      </c>
      <c r="H15620" s="1">
        <v>46191.004363425927</v>
      </c>
      <c r="I15620" t="b">
        <v>0</v>
      </c>
      <c r="J15620" t="b">
        <v>0</v>
      </c>
      <c r="K15620" t="s">
        <v>41</v>
      </c>
      <c r="L15620" t="s">
        <v>60</v>
      </c>
      <c r="M15620">
        <v>212000</v>
      </c>
      <c r="N15620"/>
      <c r="O15620" t="s">
        <v>305</v>
      </c>
      <c r="P15620" t="s">
        <v>27574</v>
      </c>
    </row>
    <row r="15621" spans="1:16" x14ac:dyDescent="0.25">
      <c r="A15621" t="s">
        <v>1</v>
      </c>
      <c r="B15621" t="s">
        <v>1560</v>
      </c>
      <c r="C15621" t="s">
        <v>76</v>
      </c>
      <c r="D15621" t="s">
        <v>4346</v>
      </c>
      <c r="E15621" t="s">
        <v>88</v>
      </c>
      <c r="F15621" t="b">
        <v>1</v>
      </c>
      <c r="G15621" t="s">
        <v>65</v>
      </c>
      <c r="H15621" s="1">
        <v>46191.045949074083</v>
      </c>
      <c r="I15621" t="b">
        <v>0</v>
      </c>
      <c r="J15621" t="b">
        <v>1</v>
      </c>
      <c r="K15621" t="s">
        <v>41</v>
      </c>
      <c r="L15621" t="s">
        <v>60</v>
      </c>
      <c r="M15621">
        <v>190000</v>
      </c>
      <c r="N15621"/>
      <c r="O15621" t="s">
        <v>9968</v>
      </c>
      <c r="P15621" t="s">
        <v>27575</v>
      </c>
    </row>
    <row r="15622" spans="1:16" x14ac:dyDescent="0.25">
      <c r="A15622" t="s">
        <v>1</v>
      </c>
      <c r="B15622" t="s">
        <v>27573</v>
      </c>
      <c r="C15622" t="s">
        <v>162</v>
      </c>
      <c r="D15622" t="s">
        <v>4346</v>
      </c>
      <c r="E15622" t="s">
        <v>59</v>
      </c>
      <c r="F15622" t="b">
        <v>0</v>
      </c>
      <c r="G15622" t="s">
        <v>89</v>
      </c>
      <c r="H15622" s="1">
        <v>46191.046053240738</v>
      </c>
      <c r="I15622" t="b">
        <v>0</v>
      </c>
      <c r="J15622" t="b">
        <v>0</v>
      </c>
      <c r="K15622" t="s">
        <v>41</v>
      </c>
      <c r="L15622" t="s">
        <v>60</v>
      </c>
      <c r="M15622">
        <v>212000</v>
      </c>
      <c r="N15622"/>
      <c r="O15622" t="s">
        <v>305</v>
      </c>
      <c r="P15622" t="s">
        <v>27574</v>
      </c>
    </row>
    <row r="15623" spans="1:16" x14ac:dyDescent="0.25">
      <c r="A15623" t="s">
        <v>0</v>
      </c>
      <c r="B15623" t="s">
        <v>2116</v>
      </c>
      <c r="C15623" t="s">
        <v>1361</v>
      </c>
      <c r="D15623" t="s">
        <v>4526</v>
      </c>
      <c r="E15623" t="s">
        <v>59</v>
      </c>
      <c r="F15623" t="b">
        <v>0</v>
      </c>
      <c r="G15623" t="s">
        <v>77</v>
      </c>
      <c r="H15623" s="1">
        <v>46191.084826388891</v>
      </c>
      <c r="I15623" t="b">
        <v>0</v>
      </c>
      <c r="J15623" t="b">
        <v>0</v>
      </c>
      <c r="K15623" t="s">
        <v>41</v>
      </c>
      <c r="L15623" t="s">
        <v>74</v>
      </c>
      <c r="M15623"/>
      <c r="N15623">
        <v>40.364999999999988</v>
      </c>
      <c r="O15623" t="s">
        <v>27576</v>
      </c>
    </row>
    <row r="15624" spans="1:16" x14ac:dyDescent="0.25">
      <c r="A15624" t="s">
        <v>0</v>
      </c>
      <c r="B15624" t="s">
        <v>27577</v>
      </c>
      <c r="C15624" t="s">
        <v>1250</v>
      </c>
      <c r="D15624" t="s">
        <v>4346</v>
      </c>
      <c r="E15624" t="s">
        <v>59</v>
      </c>
      <c r="F15624" t="b">
        <v>0</v>
      </c>
      <c r="G15624" t="s">
        <v>89</v>
      </c>
      <c r="H15624" s="1">
        <v>46191.210023148153</v>
      </c>
      <c r="I15624" t="b">
        <v>1</v>
      </c>
      <c r="J15624" t="b">
        <v>1</v>
      </c>
      <c r="K15624" t="s">
        <v>41</v>
      </c>
      <c r="L15624" t="s">
        <v>74</v>
      </c>
      <c r="M15624"/>
      <c r="N15624">
        <v>69.394999999999996</v>
      </c>
      <c r="O15624" t="s">
        <v>9913</v>
      </c>
    </row>
    <row r="15625" spans="1:16" x14ac:dyDescent="0.25">
      <c r="A15625" t="s">
        <v>0</v>
      </c>
      <c r="B15625" t="s">
        <v>1550</v>
      </c>
      <c r="C15625" t="s">
        <v>271</v>
      </c>
      <c r="D15625" t="s">
        <v>4526</v>
      </c>
      <c r="E15625" t="s">
        <v>59</v>
      </c>
      <c r="F15625" t="b">
        <v>0</v>
      </c>
      <c r="G15625" t="s">
        <v>77</v>
      </c>
      <c r="H15625" s="1">
        <v>46191.251689814817</v>
      </c>
      <c r="I15625" t="b">
        <v>0</v>
      </c>
      <c r="J15625" t="b">
        <v>1</v>
      </c>
      <c r="K15625" t="s">
        <v>41</v>
      </c>
      <c r="L15625" t="s">
        <v>60</v>
      </c>
      <c r="M15625">
        <v>80000</v>
      </c>
      <c r="N15625"/>
      <c r="O15625" t="s">
        <v>27578</v>
      </c>
      <c r="P15625" t="s">
        <v>3307</v>
      </c>
    </row>
    <row r="15626" spans="1:16" x14ac:dyDescent="0.25">
      <c r="A15626" t="s">
        <v>0</v>
      </c>
      <c r="B15626" t="s">
        <v>27579</v>
      </c>
      <c r="C15626" t="s">
        <v>520</v>
      </c>
      <c r="D15626" t="s">
        <v>4346</v>
      </c>
      <c r="E15626" t="s">
        <v>59</v>
      </c>
      <c r="F15626" t="b">
        <v>0</v>
      </c>
      <c r="G15626" t="s">
        <v>41</v>
      </c>
      <c r="H15626" s="1">
        <v>46191.294537037043</v>
      </c>
      <c r="I15626" t="b">
        <v>0</v>
      </c>
      <c r="J15626" t="b">
        <v>0</v>
      </c>
      <c r="K15626" t="s">
        <v>41</v>
      </c>
      <c r="L15626" t="s">
        <v>60</v>
      </c>
      <c r="M15626">
        <v>83067.600000000006</v>
      </c>
      <c r="N15626"/>
      <c r="O15626" t="s">
        <v>9904</v>
      </c>
      <c r="P15626" t="s">
        <v>219</v>
      </c>
    </row>
    <row r="15627" spans="1:16" x14ac:dyDescent="0.25">
      <c r="A15627" t="s">
        <v>7</v>
      </c>
      <c r="B15627" t="s">
        <v>27580</v>
      </c>
      <c r="C15627" t="s">
        <v>246</v>
      </c>
      <c r="D15627" t="s">
        <v>2360</v>
      </c>
      <c r="E15627" t="s">
        <v>59</v>
      </c>
      <c r="F15627" t="b">
        <v>0</v>
      </c>
      <c r="G15627" t="s">
        <v>65</v>
      </c>
      <c r="H15627" s="1">
        <v>46191.294768518521</v>
      </c>
      <c r="I15627" t="b">
        <v>0</v>
      </c>
      <c r="J15627" t="b">
        <v>0</v>
      </c>
      <c r="K15627" t="s">
        <v>41</v>
      </c>
      <c r="L15627" t="s">
        <v>60</v>
      </c>
      <c r="M15627">
        <v>133000</v>
      </c>
      <c r="N15627"/>
      <c r="O15627" t="s">
        <v>1292</v>
      </c>
      <c r="P15627" t="s">
        <v>27581</v>
      </c>
    </row>
    <row r="15628" spans="1:16" x14ac:dyDescent="0.25">
      <c r="A15628" t="s">
        <v>5</v>
      </c>
      <c r="B15628" t="s">
        <v>27582</v>
      </c>
      <c r="C15628" t="s">
        <v>2204</v>
      </c>
      <c r="D15628" t="s">
        <v>4526</v>
      </c>
      <c r="E15628" t="s">
        <v>59</v>
      </c>
      <c r="F15628" t="b">
        <v>0</v>
      </c>
      <c r="G15628" t="s">
        <v>19</v>
      </c>
      <c r="H15628" s="1">
        <v>46191.296493055554</v>
      </c>
      <c r="I15628" t="b">
        <v>0</v>
      </c>
      <c r="J15628" t="b">
        <v>0</v>
      </c>
      <c r="K15628" t="s">
        <v>19</v>
      </c>
      <c r="L15628" t="s">
        <v>60</v>
      </c>
      <c r="M15628">
        <v>1950000</v>
      </c>
      <c r="N15628"/>
      <c r="O15628" t="s">
        <v>8637</v>
      </c>
      <c r="P15628" t="s">
        <v>13433</v>
      </c>
    </row>
    <row r="15629" spans="1:16" x14ac:dyDescent="0.25">
      <c r="A15629" t="s">
        <v>0</v>
      </c>
      <c r="B15629" t="s">
        <v>27583</v>
      </c>
      <c r="C15629" t="s">
        <v>246</v>
      </c>
      <c r="D15629" t="s">
        <v>5349</v>
      </c>
      <c r="E15629" t="s">
        <v>59</v>
      </c>
      <c r="F15629" t="b">
        <v>0</v>
      </c>
      <c r="G15629" t="s">
        <v>65</v>
      </c>
      <c r="H15629" s="1">
        <v>46191.335046296299</v>
      </c>
      <c r="I15629" t="b">
        <v>0</v>
      </c>
      <c r="J15629" t="b">
        <v>1</v>
      </c>
      <c r="K15629" t="s">
        <v>41</v>
      </c>
      <c r="L15629" t="s">
        <v>60</v>
      </c>
      <c r="M15629">
        <v>130500</v>
      </c>
      <c r="N15629"/>
      <c r="O15629" t="s">
        <v>1885</v>
      </c>
      <c r="P15629" t="s">
        <v>27584</v>
      </c>
    </row>
    <row r="15630" spans="1:16" x14ac:dyDescent="0.25">
      <c r="A15630" t="s">
        <v>1</v>
      </c>
      <c r="B15630" t="s">
        <v>27585</v>
      </c>
      <c r="C15630" t="s">
        <v>330</v>
      </c>
      <c r="D15630" t="s">
        <v>4346</v>
      </c>
      <c r="E15630" t="s">
        <v>59</v>
      </c>
      <c r="F15630" t="b">
        <v>0</v>
      </c>
      <c r="G15630" t="s">
        <v>41</v>
      </c>
      <c r="H15630" s="1">
        <v>46191.3362037037</v>
      </c>
      <c r="I15630" t="b">
        <v>0</v>
      </c>
      <c r="J15630" t="b">
        <v>0</v>
      </c>
      <c r="K15630" t="s">
        <v>41</v>
      </c>
      <c r="L15630" t="s">
        <v>60</v>
      </c>
      <c r="M15630">
        <v>90000</v>
      </c>
      <c r="N15630"/>
      <c r="O15630" t="s">
        <v>20096</v>
      </c>
      <c r="P15630" t="s">
        <v>20097</v>
      </c>
    </row>
    <row r="15631" spans="1:16" x14ac:dyDescent="0.25">
      <c r="A15631" t="s">
        <v>2</v>
      </c>
      <c r="B15631" t="s">
        <v>27586</v>
      </c>
      <c r="C15631" t="s">
        <v>960</v>
      </c>
      <c r="D15631" t="s">
        <v>11236</v>
      </c>
      <c r="E15631" t="s">
        <v>59</v>
      </c>
      <c r="F15631" t="b">
        <v>0</v>
      </c>
      <c r="G15631" t="s">
        <v>65</v>
      </c>
      <c r="H15631" s="1">
        <v>46191.336342592593</v>
      </c>
      <c r="I15631" t="b">
        <v>0</v>
      </c>
      <c r="J15631" t="b">
        <v>1</v>
      </c>
      <c r="K15631" t="s">
        <v>41</v>
      </c>
      <c r="L15631" t="s">
        <v>60</v>
      </c>
      <c r="M15631">
        <v>158500</v>
      </c>
      <c r="N15631"/>
      <c r="O15631" t="s">
        <v>8460</v>
      </c>
      <c r="P15631" t="s">
        <v>27587</v>
      </c>
    </row>
    <row r="15632" spans="1:16" x14ac:dyDescent="0.25">
      <c r="A15632" t="s">
        <v>2</v>
      </c>
      <c r="B15632" t="s">
        <v>27588</v>
      </c>
      <c r="C15632" t="s">
        <v>315</v>
      </c>
      <c r="D15632" t="s">
        <v>5440</v>
      </c>
      <c r="E15632" t="s">
        <v>59</v>
      </c>
      <c r="F15632" t="b">
        <v>0</v>
      </c>
      <c r="G15632" t="s">
        <v>65</v>
      </c>
      <c r="H15632" s="1">
        <v>46191.336342592593</v>
      </c>
      <c r="I15632" t="b">
        <v>0</v>
      </c>
      <c r="J15632" t="b">
        <v>1</v>
      </c>
      <c r="K15632" t="s">
        <v>41</v>
      </c>
      <c r="L15632" t="s">
        <v>60</v>
      </c>
      <c r="M15632">
        <v>99000</v>
      </c>
      <c r="N15632"/>
      <c r="O15632" t="s">
        <v>3028</v>
      </c>
      <c r="P15632" t="s">
        <v>261</v>
      </c>
    </row>
    <row r="15633" spans="1:16" x14ac:dyDescent="0.25">
      <c r="A15633" t="s">
        <v>1</v>
      </c>
      <c r="B15633" t="s">
        <v>27589</v>
      </c>
      <c r="C15633" t="s">
        <v>20</v>
      </c>
      <c r="D15633" t="s">
        <v>4346</v>
      </c>
      <c r="E15633" t="s">
        <v>59</v>
      </c>
      <c r="F15633" t="b">
        <v>0</v>
      </c>
      <c r="G15633" t="s">
        <v>20</v>
      </c>
      <c r="H15633" s="1">
        <v>46191.338171296287</v>
      </c>
      <c r="I15633" t="b">
        <v>0</v>
      </c>
      <c r="J15633" t="b">
        <v>0</v>
      </c>
      <c r="K15633" t="s">
        <v>20</v>
      </c>
      <c r="L15633" t="s">
        <v>60</v>
      </c>
      <c r="M15633">
        <v>77500</v>
      </c>
      <c r="N15633"/>
      <c r="O15633" t="s">
        <v>27590</v>
      </c>
    </row>
    <row r="15634" spans="1:16" x14ac:dyDescent="0.25">
      <c r="A15634" t="s">
        <v>1</v>
      </c>
      <c r="B15634" t="s">
        <v>1302</v>
      </c>
      <c r="C15634" t="s">
        <v>13767</v>
      </c>
      <c r="D15634" t="s">
        <v>4346</v>
      </c>
      <c r="E15634" t="s">
        <v>59</v>
      </c>
      <c r="F15634" t="b">
        <v>0</v>
      </c>
      <c r="G15634" t="s">
        <v>19</v>
      </c>
      <c r="H15634" s="1">
        <v>46191.338182870371</v>
      </c>
      <c r="I15634" t="b">
        <v>0</v>
      </c>
      <c r="J15634" t="b">
        <v>0</v>
      </c>
      <c r="K15634" t="s">
        <v>19</v>
      </c>
      <c r="L15634" t="s">
        <v>60</v>
      </c>
      <c r="M15634">
        <v>2500000</v>
      </c>
      <c r="N15634"/>
      <c r="O15634" t="s">
        <v>27591</v>
      </c>
      <c r="P15634" t="s">
        <v>27592</v>
      </c>
    </row>
    <row r="15635" spans="1:16" x14ac:dyDescent="0.25">
      <c r="A15635" t="s">
        <v>1</v>
      </c>
      <c r="B15635" t="s">
        <v>27593</v>
      </c>
      <c r="C15635" t="s">
        <v>930</v>
      </c>
      <c r="D15635" t="s">
        <v>4526</v>
      </c>
      <c r="E15635" t="s">
        <v>59</v>
      </c>
      <c r="F15635" t="b">
        <v>0</v>
      </c>
      <c r="G15635" t="s">
        <v>19</v>
      </c>
      <c r="H15635" s="1">
        <v>46191.338182870371</v>
      </c>
      <c r="I15635" t="b">
        <v>1</v>
      </c>
      <c r="J15635" t="b">
        <v>0</v>
      </c>
      <c r="K15635" t="s">
        <v>19</v>
      </c>
      <c r="L15635" t="s">
        <v>60</v>
      </c>
      <c r="M15635">
        <v>1550000</v>
      </c>
      <c r="N15635"/>
      <c r="O15635" t="s">
        <v>7059</v>
      </c>
      <c r="P15635" t="s">
        <v>27594</v>
      </c>
    </row>
    <row r="15636" spans="1:16" x14ac:dyDescent="0.25">
      <c r="A15636" t="s">
        <v>4</v>
      </c>
      <c r="B15636" t="s">
        <v>27595</v>
      </c>
      <c r="C15636" t="s">
        <v>175</v>
      </c>
      <c r="D15636" t="s">
        <v>4526</v>
      </c>
      <c r="E15636" t="s">
        <v>59</v>
      </c>
      <c r="F15636" t="b">
        <v>0</v>
      </c>
      <c r="G15636" t="s">
        <v>68</v>
      </c>
      <c r="H15636" s="1">
        <v>46191.379236111112</v>
      </c>
      <c r="I15636" t="b">
        <v>0</v>
      </c>
      <c r="J15636" t="b">
        <v>1</v>
      </c>
      <c r="K15636" t="s">
        <v>41</v>
      </c>
      <c r="L15636" t="s">
        <v>60</v>
      </c>
      <c r="M15636">
        <v>183500</v>
      </c>
      <c r="N15636"/>
      <c r="O15636" t="s">
        <v>7675</v>
      </c>
      <c r="P15636" t="s">
        <v>171</v>
      </c>
    </row>
    <row r="15637" spans="1:16" x14ac:dyDescent="0.25">
      <c r="A15637" t="s">
        <v>1</v>
      </c>
      <c r="B15637" t="s">
        <v>27596</v>
      </c>
      <c r="C15637" t="s">
        <v>930</v>
      </c>
      <c r="D15637" t="s">
        <v>4526</v>
      </c>
      <c r="E15637" t="s">
        <v>59</v>
      </c>
      <c r="F15637" t="b">
        <v>0</v>
      </c>
      <c r="G15637" t="s">
        <v>19</v>
      </c>
      <c r="H15637" s="1">
        <v>46191.379826388889</v>
      </c>
      <c r="I15637" t="b">
        <v>1</v>
      </c>
      <c r="J15637" t="b">
        <v>0</v>
      </c>
      <c r="K15637" t="s">
        <v>19</v>
      </c>
      <c r="L15637" t="s">
        <v>60</v>
      </c>
      <c r="M15637">
        <v>2500000</v>
      </c>
      <c r="N15637"/>
      <c r="O15637" t="s">
        <v>8139</v>
      </c>
      <c r="P15637" t="s">
        <v>27597</v>
      </c>
    </row>
    <row r="15638" spans="1:16" x14ac:dyDescent="0.25">
      <c r="A15638" t="s">
        <v>5</v>
      </c>
      <c r="B15638" t="s">
        <v>614</v>
      </c>
      <c r="C15638" t="s">
        <v>810</v>
      </c>
      <c r="D15638" t="s">
        <v>4526</v>
      </c>
      <c r="E15638" t="s">
        <v>59</v>
      </c>
      <c r="F15638" t="b">
        <v>0</v>
      </c>
      <c r="G15638" t="s">
        <v>77</v>
      </c>
      <c r="H15638" s="1">
        <v>46191.420763888891</v>
      </c>
      <c r="I15638" t="b">
        <v>0</v>
      </c>
      <c r="J15638" t="b">
        <v>1</v>
      </c>
      <c r="K15638" t="s">
        <v>41</v>
      </c>
      <c r="L15638" t="s">
        <v>60</v>
      </c>
      <c r="M15638">
        <v>225000</v>
      </c>
      <c r="N15638"/>
      <c r="O15638" t="s">
        <v>444</v>
      </c>
      <c r="P15638" t="s">
        <v>27598</v>
      </c>
    </row>
    <row r="15639" spans="1:16" x14ac:dyDescent="0.25">
      <c r="A15639" t="s">
        <v>7</v>
      </c>
      <c r="B15639" t="s">
        <v>27599</v>
      </c>
      <c r="C15639" t="s">
        <v>181</v>
      </c>
      <c r="D15639" t="s">
        <v>4526</v>
      </c>
      <c r="E15639" t="s">
        <v>88</v>
      </c>
      <c r="F15639" t="b">
        <v>0</v>
      </c>
      <c r="G15639" t="s">
        <v>89</v>
      </c>
      <c r="H15639" s="1">
        <v>46191.501689814817</v>
      </c>
      <c r="I15639" t="b">
        <v>0</v>
      </c>
      <c r="J15639" t="b">
        <v>0</v>
      </c>
      <c r="K15639" t="s">
        <v>41</v>
      </c>
      <c r="L15639" t="s">
        <v>74</v>
      </c>
      <c r="M15639"/>
      <c r="N15639">
        <v>47.5</v>
      </c>
      <c r="O15639" t="s">
        <v>3909</v>
      </c>
      <c r="P15639" t="s">
        <v>3832</v>
      </c>
    </row>
    <row r="15640" spans="1:16" x14ac:dyDescent="0.25">
      <c r="A15640" t="s">
        <v>0</v>
      </c>
      <c r="B15640" t="s">
        <v>27600</v>
      </c>
      <c r="C15640" t="s">
        <v>165</v>
      </c>
      <c r="D15640" t="s">
        <v>4756</v>
      </c>
      <c r="E15640" t="s">
        <v>59</v>
      </c>
      <c r="F15640" t="b">
        <v>0</v>
      </c>
      <c r="G15640" t="s">
        <v>73</v>
      </c>
      <c r="H15640" s="1">
        <v>46191.50172453704</v>
      </c>
      <c r="I15640" t="b">
        <v>1</v>
      </c>
      <c r="J15640" t="b">
        <v>0</v>
      </c>
      <c r="K15640" t="s">
        <v>41</v>
      </c>
      <c r="L15640" t="s">
        <v>60</v>
      </c>
      <c r="M15640">
        <v>155000</v>
      </c>
      <c r="N15640"/>
      <c r="O15640" t="s">
        <v>8460</v>
      </c>
    </row>
    <row r="15641" spans="1:16" x14ac:dyDescent="0.25">
      <c r="A15641" t="s">
        <v>0</v>
      </c>
      <c r="B15641" t="s">
        <v>27601</v>
      </c>
      <c r="C15641" t="s">
        <v>165</v>
      </c>
      <c r="D15641" t="s">
        <v>4756</v>
      </c>
      <c r="E15641" t="s">
        <v>59</v>
      </c>
      <c r="F15641" t="b">
        <v>0</v>
      </c>
      <c r="G15641" t="s">
        <v>73</v>
      </c>
      <c r="H15641" s="1">
        <v>46191.501805555563</v>
      </c>
      <c r="I15641" t="b">
        <v>0</v>
      </c>
      <c r="J15641" t="b">
        <v>0</v>
      </c>
      <c r="K15641" t="s">
        <v>41</v>
      </c>
      <c r="L15641" t="s">
        <v>60</v>
      </c>
      <c r="M15641">
        <v>175000</v>
      </c>
      <c r="N15641"/>
      <c r="O15641" t="s">
        <v>8460</v>
      </c>
    </row>
    <row r="15642" spans="1:16" x14ac:dyDescent="0.25">
      <c r="A15642" t="s">
        <v>2</v>
      </c>
      <c r="B15642" t="s">
        <v>27602</v>
      </c>
      <c r="C15642" t="s">
        <v>774</v>
      </c>
      <c r="D15642" t="s">
        <v>4562</v>
      </c>
      <c r="E15642" t="s">
        <v>836</v>
      </c>
      <c r="F15642" t="b">
        <v>0</v>
      </c>
      <c r="G15642" t="s">
        <v>77</v>
      </c>
      <c r="H15642" s="1">
        <v>46191.502974537027</v>
      </c>
      <c r="I15642" t="b">
        <v>0</v>
      </c>
      <c r="J15642" t="b">
        <v>1</v>
      </c>
      <c r="K15642" t="s">
        <v>41</v>
      </c>
      <c r="L15642" t="s">
        <v>60</v>
      </c>
      <c r="M15642">
        <v>102478.5</v>
      </c>
      <c r="N15642"/>
      <c r="O15642" t="s">
        <v>17479</v>
      </c>
      <c r="P15642" t="s">
        <v>27603</v>
      </c>
    </row>
    <row r="15643" spans="1:16" x14ac:dyDescent="0.25">
      <c r="A15643" t="s">
        <v>2</v>
      </c>
      <c r="B15643" t="s">
        <v>986</v>
      </c>
      <c r="C15643" t="s">
        <v>27604</v>
      </c>
      <c r="D15643" t="s">
        <v>4756</v>
      </c>
      <c r="E15643" t="s">
        <v>59</v>
      </c>
      <c r="F15643" t="b">
        <v>0</v>
      </c>
      <c r="G15643" t="s">
        <v>68</v>
      </c>
      <c r="H15643" s="1">
        <v>46191.502997685187</v>
      </c>
      <c r="I15643" t="b">
        <v>0</v>
      </c>
      <c r="J15643" t="b">
        <v>1</v>
      </c>
      <c r="K15643" t="s">
        <v>41</v>
      </c>
      <c r="L15643" t="s">
        <v>60</v>
      </c>
      <c r="M15643">
        <v>224310.5</v>
      </c>
      <c r="N15643"/>
      <c r="O15643" t="s">
        <v>27605</v>
      </c>
      <c r="P15643" t="s">
        <v>27606</v>
      </c>
    </row>
    <row r="15644" spans="1:16" x14ac:dyDescent="0.25">
      <c r="A15644" t="s">
        <v>1</v>
      </c>
      <c r="B15644" t="s">
        <v>1</v>
      </c>
      <c r="C15644" t="s">
        <v>20666</v>
      </c>
      <c r="D15644" t="s">
        <v>4346</v>
      </c>
      <c r="E15644" t="s">
        <v>59</v>
      </c>
      <c r="F15644" t="b">
        <v>0</v>
      </c>
      <c r="G15644" t="s">
        <v>68</v>
      </c>
      <c r="H15644" s="1">
        <v>46191.504178240742</v>
      </c>
      <c r="I15644" t="b">
        <v>0</v>
      </c>
      <c r="J15644" t="b">
        <v>1</v>
      </c>
      <c r="K15644" t="s">
        <v>41</v>
      </c>
      <c r="L15644" t="s">
        <v>60</v>
      </c>
      <c r="M15644">
        <v>95600</v>
      </c>
      <c r="N15644"/>
      <c r="O15644" t="s">
        <v>2357</v>
      </c>
      <c r="P15644" t="s">
        <v>27607</v>
      </c>
    </row>
    <row r="15645" spans="1:16" x14ac:dyDescent="0.25">
      <c r="A15645" t="s">
        <v>0</v>
      </c>
      <c r="B15645" t="s">
        <v>3932</v>
      </c>
      <c r="C15645" t="s">
        <v>1679</v>
      </c>
      <c r="D15645" t="s">
        <v>4526</v>
      </c>
      <c r="E15645" t="s">
        <v>88</v>
      </c>
      <c r="F15645" t="b">
        <v>0</v>
      </c>
      <c r="G15645" t="s">
        <v>65</v>
      </c>
      <c r="H15645" s="1">
        <v>46191.543356481481</v>
      </c>
      <c r="I15645" t="b">
        <v>1</v>
      </c>
      <c r="J15645" t="b">
        <v>0</v>
      </c>
      <c r="K15645" t="s">
        <v>41</v>
      </c>
      <c r="L15645" t="s">
        <v>74</v>
      </c>
      <c r="M15645"/>
      <c r="N15645">
        <v>58</v>
      </c>
      <c r="O15645" t="s">
        <v>3049</v>
      </c>
      <c r="P15645" t="s">
        <v>4073</v>
      </c>
    </row>
    <row r="15646" spans="1:16" x14ac:dyDescent="0.25">
      <c r="A15646" t="s">
        <v>7</v>
      </c>
      <c r="B15646" t="s">
        <v>27608</v>
      </c>
      <c r="C15646" t="s">
        <v>952</v>
      </c>
      <c r="D15646" t="s">
        <v>4346</v>
      </c>
      <c r="E15646" t="s">
        <v>59</v>
      </c>
      <c r="F15646" t="b">
        <v>0</v>
      </c>
      <c r="G15646" t="s">
        <v>68</v>
      </c>
      <c r="H15646" s="1">
        <v>46191.543356481481</v>
      </c>
      <c r="I15646" t="b">
        <v>1</v>
      </c>
      <c r="J15646" t="b">
        <v>1</v>
      </c>
      <c r="K15646" t="s">
        <v>41</v>
      </c>
      <c r="L15646" t="s">
        <v>60</v>
      </c>
      <c r="M15646">
        <v>84300</v>
      </c>
      <c r="N15646"/>
      <c r="O15646" t="s">
        <v>2979</v>
      </c>
      <c r="P15646" t="s">
        <v>146</v>
      </c>
    </row>
    <row r="15647" spans="1:16" x14ac:dyDescent="0.25">
      <c r="A15647" t="s">
        <v>7</v>
      </c>
      <c r="B15647" t="s">
        <v>21567</v>
      </c>
      <c r="C15647" t="s">
        <v>190</v>
      </c>
      <c r="D15647" t="s">
        <v>4526</v>
      </c>
      <c r="E15647" t="s">
        <v>88</v>
      </c>
      <c r="F15647" t="b">
        <v>0</v>
      </c>
      <c r="G15647" t="s">
        <v>73</v>
      </c>
      <c r="H15647" s="1">
        <v>46191.543391203697</v>
      </c>
      <c r="I15647" t="b">
        <v>0</v>
      </c>
      <c r="J15647" t="b">
        <v>0</v>
      </c>
      <c r="K15647" t="s">
        <v>41</v>
      </c>
      <c r="L15647" t="s">
        <v>74</v>
      </c>
      <c r="M15647"/>
      <c r="N15647">
        <v>40.69</v>
      </c>
      <c r="O15647" t="s">
        <v>3576</v>
      </c>
      <c r="P15647" t="s">
        <v>352</v>
      </c>
    </row>
    <row r="15648" spans="1:16" x14ac:dyDescent="0.25">
      <c r="A15648" t="s">
        <v>5</v>
      </c>
      <c r="B15648" t="s">
        <v>27609</v>
      </c>
      <c r="C15648" t="s">
        <v>27610</v>
      </c>
      <c r="D15648" t="s">
        <v>17626</v>
      </c>
      <c r="E15648" t="s">
        <v>59</v>
      </c>
      <c r="F15648" t="b">
        <v>0</v>
      </c>
      <c r="G15648" t="s">
        <v>65</v>
      </c>
      <c r="H15648" s="1">
        <v>46191.545798611107</v>
      </c>
      <c r="I15648" t="b">
        <v>0</v>
      </c>
      <c r="J15648" t="b">
        <v>1</v>
      </c>
      <c r="K15648" t="s">
        <v>41</v>
      </c>
      <c r="L15648" t="s">
        <v>60</v>
      </c>
      <c r="M15648">
        <v>170000</v>
      </c>
      <c r="N15648"/>
      <c r="O15648" t="s">
        <v>588</v>
      </c>
      <c r="P15648" t="s">
        <v>27611</v>
      </c>
    </row>
    <row r="15649" spans="1:16" x14ac:dyDescent="0.25">
      <c r="A15649" t="s">
        <v>5</v>
      </c>
      <c r="B15649" t="s">
        <v>27612</v>
      </c>
      <c r="C15649" t="s">
        <v>1286</v>
      </c>
      <c r="D15649" t="s">
        <v>4526</v>
      </c>
      <c r="E15649" t="s">
        <v>59</v>
      </c>
      <c r="F15649" t="b">
        <v>0</v>
      </c>
      <c r="G15649" t="s">
        <v>68</v>
      </c>
      <c r="H15649" s="1">
        <v>46191.54587962963</v>
      </c>
      <c r="I15649" t="b">
        <v>0</v>
      </c>
      <c r="J15649" t="b">
        <v>1</v>
      </c>
      <c r="K15649" t="s">
        <v>41</v>
      </c>
      <c r="L15649" t="s">
        <v>60</v>
      </c>
      <c r="M15649">
        <v>160500</v>
      </c>
      <c r="N15649"/>
      <c r="O15649" t="s">
        <v>5415</v>
      </c>
      <c r="P15649" t="s">
        <v>27613</v>
      </c>
    </row>
    <row r="15650" spans="1:16" x14ac:dyDescent="0.25">
      <c r="A15650" t="s">
        <v>1</v>
      </c>
      <c r="B15650" t="s">
        <v>27614</v>
      </c>
      <c r="C15650" t="s">
        <v>2408</v>
      </c>
      <c r="D15650" t="s">
        <v>4587</v>
      </c>
      <c r="E15650" t="s">
        <v>59</v>
      </c>
      <c r="F15650" t="b">
        <v>0</v>
      </c>
      <c r="G15650" t="s">
        <v>13</v>
      </c>
      <c r="H15650" s="1">
        <v>46191.54619212963</v>
      </c>
      <c r="I15650" t="b">
        <v>0</v>
      </c>
      <c r="J15650" t="b">
        <v>0</v>
      </c>
      <c r="K15650" t="s">
        <v>13</v>
      </c>
      <c r="L15650" t="s">
        <v>74</v>
      </c>
      <c r="M15650"/>
      <c r="N15650">
        <v>62.5</v>
      </c>
      <c r="O15650" t="s">
        <v>1139</v>
      </c>
      <c r="P15650" t="s">
        <v>9338</v>
      </c>
    </row>
    <row r="15651" spans="1:16" x14ac:dyDescent="0.25">
      <c r="A15651" t="s">
        <v>1</v>
      </c>
      <c r="B15651" t="s">
        <v>27615</v>
      </c>
      <c r="C15651" t="s">
        <v>185</v>
      </c>
      <c r="D15651" t="s">
        <v>24507</v>
      </c>
      <c r="E15651" t="s">
        <v>59</v>
      </c>
      <c r="F15651" t="b">
        <v>0</v>
      </c>
      <c r="G15651" t="s">
        <v>19</v>
      </c>
      <c r="H15651" s="1">
        <v>46191.546493055554</v>
      </c>
      <c r="I15651" t="b">
        <v>1</v>
      </c>
      <c r="J15651" t="b">
        <v>0</v>
      </c>
      <c r="K15651" t="s">
        <v>19</v>
      </c>
      <c r="L15651" t="s">
        <v>60</v>
      </c>
      <c r="M15651">
        <v>1080000</v>
      </c>
      <c r="N15651"/>
      <c r="O15651" t="s">
        <v>27616</v>
      </c>
      <c r="P15651" t="s">
        <v>11704</v>
      </c>
    </row>
    <row r="15652" spans="1:16" x14ac:dyDescent="0.25">
      <c r="A15652" t="s">
        <v>3</v>
      </c>
      <c r="B15652" t="s">
        <v>27617</v>
      </c>
      <c r="C15652" t="s">
        <v>998</v>
      </c>
      <c r="D15652" t="s">
        <v>4526</v>
      </c>
      <c r="E15652" t="s">
        <v>88</v>
      </c>
      <c r="F15652" t="b">
        <v>0</v>
      </c>
      <c r="G15652" t="s">
        <v>65</v>
      </c>
      <c r="H15652" s="1">
        <v>46191.585046296299</v>
      </c>
      <c r="I15652" t="b">
        <v>0</v>
      </c>
      <c r="J15652" t="b">
        <v>0</v>
      </c>
      <c r="K15652" t="s">
        <v>41</v>
      </c>
      <c r="L15652" t="s">
        <v>74</v>
      </c>
      <c r="M15652"/>
      <c r="N15652">
        <v>75</v>
      </c>
      <c r="O15652" t="s">
        <v>1622</v>
      </c>
      <c r="P15652" t="s">
        <v>689</v>
      </c>
    </row>
    <row r="15653" spans="1:16" x14ac:dyDescent="0.25">
      <c r="A15653" t="s">
        <v>0</v>
      </c>
      <c r="B15653" t="s">
        <v>0</v>
      </c>
      <c r="C15653" t="s">
        <v>27618</v>
      </c>
      <c r="D15653" t="s">
        <v>10911</v>
      </c>
      <c r="E15653" t="s">
        <v>59</v>
      </c>
      <c r="F15653" t="b">
        <v>0</v>
      </c>
      <c r="G15653" t="s">
        <v>40</v>
      </c>
      <c r="H15653" s="1">
        <v>46191.5862037037</v>
      </c>
      <c r="I15653" t="b">
        <v>1</v>
      </c>
      <c r="J15653" t="b">
        <v>0</v>
      </c>
      <c r="K15653" t="s">
        <v>40</v>
      </c>
      <c r="L15653" t="s">
        <v>60</v>
      </c>
      <c r="M15653">
        <v>35000</v>
      </c>
      <c r="N15653"/>
      <c r="O15653" t="s">
        <v>27619</v>
      </c>
    </row>
    <row r="15654" spans="1:16" x14ac:dyDescent="0.25">
      <c r="A15654" t="s">
        <v>8</v>
      </c>
      <c r="B15654" t="s">
        <v>27620</v>
      </c>
      <c r="C15654" t="s">
        <v>112</v>
      </c>
      <c r="D15654" t="s">
        <v>4526</v>
      </c>
      <c r="E15654" t="s">
        <v>59</v>
      </c>
      <c r="F15654" t="b">
        <v>0</v>
      </c>
      <c r="G15654" t="s">
        <v>65</v>
      </c>
      <c r="H15654" s="1">
        <v>46191.586342592593</v>
      </c>
      <c r="I15654" t="b">
        <v>0</v>
      </c>
      <c r="J15654" t="b">
        <v>0</v>
      </c>
      <c r="K15654" t="s">
        <v>41</v>
      </c>
      <c r="L15654" t="s">
        <v>60</v>
      </c>
      <c r="M15654">
        <v>175000</v>
      </c>
      <c r="N15654"/>
      <c r="O15654" t="s">
        <v>10063</v>
      </c>
      <c r="P15654" t="s">
        <v>85</v>
      </c>
    </row>
    <row r="15655" spans="1:16" x14ac:dyDescent="0.25">
      <c r="A15655" t="s">
        <v>2</v>
      </c>
      <c r="B15655" t="s">
        <v>27621</v>
      </c>
      <c r="C15655" t="s">
        <v>7249</v>
      </c>
      <c r="D15655" t="s">
        <v>4756</v>
      </c>
      <c r="E15655" t="s">
        <v>59</v>
      </c>
      <c r="F15655" t="b">
        <v>0</v>
      </c>
      <c r="G15655" t="s">
        <v>65</v>
      </c>
      <c r="H15655" s="1">
        <v>46191.586412037039</v>
      </c>
      <c r="I15655" t="b">
        <v>0</v>
      </c>
      <c r="J15655" t="b">
        <v>1</v>
      </c>
      <c r="K15655" t="s">
        <v>41</v>
      </c>
      <c r="L15655" t="s">
        <v>60</v>
      </c>
      <c r="M15655">
        <v>159125</v>
      </c>
      <c r="N15655"/>
      <c r="O15655" t="s">
        <v>19713</v>
      </c>
      <c r="P15655" t="s">
        <v>7259</v>
      </c>
    </row>
    <row r="15656" spans="1:16" x14ac:dyDescent="0.25">
      <c r="A15656" t="s">
        <v>2</v>
      </c>
      <c r="B15656" t="s">
        <v>2852</v>
      </c>
      <c r="C15656" t="s">
        <v>86</v>
      </c>
      <c r="D15656" t="s">
        <v>4526</v>
      </c>
      <c r="E15656" t="s">
        <v>59</v>
      </c>
      <c r="F15656" t="b">
        <v>0</v>
      </c>
      <c r="G15656" t="s">
        <v>77</v>
      </c>
      <c r="H15656" s="1">
        <v>46191.587430555563</v>
      </c>
      <c r="I15656" t="b">
        <v>0</v>
      </c>
      <c r="J15656" t="b">
        <v>1</v>
      </c>
      <c r="K15656" t="s">
        <v>41</v>
      </c>
      <c r="L15656" t="s">
        <v>74</v>
      </c>
      <c r="M15656"/>
      <c r="N15656">
        <v>66.424999999999997</v>
      </c>
      <c r="O15656" t="s">
        <v>16670</v>
      </c>
      <c r="P15656" t="s">
        <v>1246</v>
      </c>
    </row>
    <row r="15657" spans="1:16" x14ac:dyDescent="0.25">
      <c r="A15657" t="s">
        <v>1</v>
      </c>
      <c r="B15657" t="s">
        <v>27622</v>
      </c>
      <c r="C15657" t="s">
        <v>2109</v>
      </c>
      <c r="D15657" t="s">
        <v>4756</v>
      </c>
      <c r="E15657" t="s">
        <v>59</v>
      </c>
      <c r="F15657" t="b">
        <v>0</v>
      </c>
      <c r="G15657" t="s">
        <v>89</v>
      </c>
      <c r="H15657" s="1">
        <v>46191.587442129632</v>
      </c>
      <c r="I15657" t="b">
        <v>0</v>
      </c>
      <c r="J15657" t="b">
        <v>0</v>
      </c>
      <c r="K15657" t="s">
        <v>41</v>
      </c>
      <c r="L15657" t="s">
        <v>60</v>
      </c>
      <c r="M15657">
        <v>110000</v>
      </c>
      <c r="N15657"/>
      <c r="O15657" t="s">
        <v>27623</v>
      </c>
      <c r="P15657" t="s">
        <v>27624</v>
      </c>
    </row>
    <row r="15658" spans="1:16" x14ac:dyDescent="0.25">
      <c r="A15658" t="s">
        <v>5</v>
      </c>
      <c r="B15658" t="s">
        <v>27625</v>
      </c>
      <c r="C15658" t="s">
        <v>190</v>
      </c>
      <c r="D15658" t="s">
        <v>111</v>
      </c>
      <c r="E15658" t="s">
        <v>59</v>
      </c>
      <c r="F15658" t="b">
        <v>0</v>
      </c>
      <c r="G15658" t="s">
        <v>89</v>
      </c>
      <c r="H15658" s="1">
        <v>46191.587442129632</v>
      </c>
      <c r="I15658" t="b">
        <v>1</v>
      </c>
      <c r="J15658" t="b">
        <v>1</v>
      </c>
      <c r="K15658" t="s">
        <v>41</v>
      </c>
      <c r="L15658" t="s">
        <v>60</v>
      </c>
      <c r="M15658">
        <v>170000</v>
      </c>
      <c r="N15658"/>
      <c r="O15658" t="s">
        <v>111</v>
      </c>
      <c r="P15658" t="s">
        <v>3082</v>
      </c>
    </row>
    <row r="15659" spans="1:16" x14ac:dyDescent="0.25">
      <c r="A15659" t="s">
        <v>1</v>
      </c>
      <c r="B15659" t="s">
        <v>933</v>
      </c>
      <c r="C15659" t="s">
        <v>112</v>
      </c>
      <c r="D15659" t="s">
        <v>4526</v>
      </c>
      <c r="E15659" t="s">
        <v>88</v>
      </c>
      <c r="F15659" t="b">
        <v>0</v>
      </c>
      <c r="G15659" t="s">
        <v>65</v>
      </c>
      <c r="H15659" s="1">
        <v>46191.587453703702</v>
      </c>
      <c r="I15659" t="b">
        <v>0</v>
      </c>
      <c r="J15659" t="b">
        <v>1</v>
      </c>
      <c r="K15659" t="s">
        <v>41</v>
      </c>
      <c r="L15659" t="s">
        <v>74</v>
      </c>
      <c r="M15659"/>
      <c r="N15659">
        <v>92.5</v>
      </c>
      <c r="O15659" t="s">
        <v>166</v>
      </c>
      <c r="P15659" t="s">
        <v>1392</v>
      </c>
    </row>
    <row r="15660" spans="1:16" x14ac:dyDescent="0.25">
      <c r="A15660" t="s">
        <v>9</v>
      </c>
      <c r="B15660" t="s">
        <v>27626</v>
      </c>
      <c r="C15660" t="s">
        <v>112</v>
      </c>
      <c r="D15660" t="s">
        <v>4526</v>
      </c>
      <c r="E15660" t="s">
        <v>59</v>
      </c>
      <c r="F15660" t="b">
        <v>0</v>
      </c>
      <c r="G15660" t="s">
        <v>65</v>
      </c>
      <c r="H15660" s="1">
        <v>46191.587465277778</v>
      </c>
      <c r="I15660" t="b">
        <v>0</v>
      </c>
      <c r="J15660" t="b">
        <v>0</v>
      </c>
      <c r="K15660" t="s">
        <v>41</v>
      </c>
      <c r="L15660" t="s">
        <v>60</v>
      </c>
      <c r="M15660">
        <v>137500</v>
      </c>
      <c r="N15660"/>
      <c r="O15660" t="s">
        <v>10087</v>
      </c>
      <c r="P15660" t="s">
        <v>27627</v>
      </c>
    </row>
    <row r="15661" spans="1:16" x14ac:dyDescent="0.25">
      <c r="A15661" t="s">
        <v>5</v>
      </c>
      <c r="B15661" t="s">
        <v>27609</v>
      </c>
      <c r="C15661" t="s">
        <v>41</v>
      </c>
      <c r="D15661" t="s">
        <v>4346</v>
      </c>
      <c r="E15661" t="s">
        <v>59</v>
      </c>
      <c r="F15661" t="b">
        <v>0</v>
      </c>
      <c r="G15661" t="s">
        <v>68</v>
      </c>
      <c r="H15661" s="1">
        <v>46191.587465277778</v>
      </c>
      <c r="I15661" t="b">
        <v>0</v>
      </c>
      <c r="J15661" t="b">
        <v>1</v>
      </c>
      <c r="K15661" t="s">
        <v>41</v>
      </c>
      <c r="L15661" t="s">
        <v>60</v>
      </c>
      <c r="M15661">
        <v>170000</v>
      </c>
      <c r="N15661"/>
      <c r="O15661" t="s">
        <v>588</v>
      </c>
      <c r="P15661" t="s">
        <v>27611</v>
      </c>
    </row>
    <row r="15662" spans="1:16" x14ac:dyDescent="0.25">
      <c r="A15662" t="s">
        <v>1</v>
      </c>
      <c r="B15662" t="s">
        <v>385</v>
      </c>
      <c r="C15662" t="s">
        <v>3914</v>
      </c>
      <c r="D15662" t="s">
        <v>4756</v>
      </c>
      <c r="E15662" t="s">
        <v>59</v>
      </c>
      <c r="F15662" t="b">
        <v>0</v>
      </c>
      <c r="G15662" t="s">
        <v>68</v>
      </c>
      <c r="H15662" s="1">
        <v>46191.587500000001</v>
      </c>
      <c r="I15662" t="b">
        <v>0</v>
      </c>
      <c r="J15662" t="b">
        <v>0</v>
      </c>
      <c r="K15662" t="s">
        <v>41</v>
      </c>
      <c r="L15662" t="s">
        <v>60</v>
      </c>
      <c r="M15662">
        <v>97500</v>
      </c>
      <c r="N15662"/>
      <c r="O15662" t="s">
        <v>27628</v>
      </c>
      <c r="P15662" t="s">
        <v>6485</v>
      </c>
    </row>
    <row r="15663" spans="1:16" x14ac:dyDescent="0.25">
      <c r="A15663" t="s">
        <v>1</v>
      </c>
      <c r="B15663" t="s">
        <v>613</v>
      </c>
      <c r="C15663" t="s">
        <v>75</v>
      </c>
      <c r="D15663" t="s">
        <v>4526</v>
      </c>
      <c r="E15663" t="s">
        <v>59</v>
      </c>
      <c r="F15663" t="b">
        <v>0</v>
      </c>
      <c r="G15663" t="s">
        <v>68</v>
      </c>
      <c r="H15663" s="1">
        <v>46191.587523148148</v>
      </c>
      <c r="I15663" t="b">
        <v>0</v>
      </c>
      <c r="J15663" t="b">
        <v>0</v>
      </c>
      <c r="K15663" t="s">
        <v>41</v>
      </c>
      <c r="L15663" t="s">
        <v>74</v>
      </c>
      <c r="M15663"/>
      <c r="N15663">
        <v>55.5</v>
      </c>
      <c r="O15663" t="s">
        <v>3196</v>
      </c>
      <c r="P15663" t="s">
        <v>27629</v>
      </c>
    </row>
    <row r="15664" spans="1:16" x14ac:dyDescent="0.25">
      <c r="A15664" t="s">
        <v>0</v>
      </c>
      <c r="B15664" t="s">
        <v>27630</v>
      </c>
      <c r="C15664" t="s">
        <v>1725</v>
      </c>
      <c r="D15664" t="s">
        <v>4346</v>
      </c>
      <c r="E15664" t="s">
        <v>59</v>
      </c>
      <c r="F15664" t="b">
        <v>0</v>
      </c>
      <c r="G15664" t="s">
        <v>73</v>
      </c>
      <c r="H15664" s="1">
        <v>46191.626689814817</v>
      </c>
      <c r="I15664" t="b">
        <v>0</v>
      </c>
      <c r="J15664" t="b">
        <v>0</v>
      </c>
      <c r="K15664" t="s">
        <v>41</v>
      </c>
      <c r="L15664" t="s">
        <v>74</v>
      </c>
      <c r="M15664"/>
      <c r="N15664">
        <v>32.5</v>
      </c>
      <c r="O15664" t="s">
        <v>20712</v>
      </c>
      <c r="P15664" t="s">
        <v>9084</v>
      </c>
    </row>
    <row r="15665" spans="1:16" x14ac:dyDescent="0.25">
      <c r="A15665" t="s">
        <v>0</v>
      </c>
      <c r="B15665" t="s">
        <v>27631</v>
      </c>
      <c r="C15665" t="s">
        <v>174</v>
      </c>
      <c r="D15665" t="s">
        <v>5349</v>
      </c>
      <c r="E15665" t="s">
        <v>59</v>
      </c>
      <c r="F15665" t="b">
        <v>0</v>
      </c>
      <c r="G15665" t="s">
        <v>65</v>
      </c>
      <c r="H15665" s="1">
        <v>46191.626712962963</v>
      </c>
      <c r="I15665" t="b">
        <v>0</v>
      </c>
      <c r="J15665" t="b">
        <v>1</v>
      </c>
      <c r="K15665" t="s">
        <v>41</v>
      </c>
      <c r="L15665" t="s">
        <v>60</v>
      </c>
      <c r="M15665">
        <v>173000</v>
      </c>
      <c r="N15665"/>
      <c r="O15665" t="s">
        <v>27632</v>
      </c>
      <c r="P15665" t="s">
        <v>27633</v>
      </c>
    </row>
    <row r="15666" spans="1:16" x14ac:dyDescent="0.25">
      <c r="A15666" t="s">
        <v>0</v>
      </c>
      <c r="B15666" t="s">
        <v>0</v>
      </c>
      <c r="C15666" t="s">
        <v>27634</v>
      </c>
      <c r="D15666" t="s">
        <v>4346</v>
      </c>
      <c r="E15666" t="s">
        <v>59</v>
      </c>
      <c r="F15666" t="b">
        <v>0</v>
      </c>
      <c r="G15666" t="s">
        <v>40</v>
      </c>
      <c r="H15666" s="1">
        <v>46191.627870370372</v>
      </c>
      <c r="I15666" t="b">
        <v>1</v>
      </c>
      <c r="J15666" t="b">
        <v>0</v>
      </c>
      <c r="K15666" t="s">
        <v>40</v>
      </c>
      <c r="L15666" t="s">
        <v>60</v>
      </c>
      <c r="M15666">
        <v>33332</v>
      </c>
      <c r="N15666"/>
      <c r="O15666" t="s">
        <v>27635</v>
      </c>
      <c r="P15666" t="s">
        <v>27636</v>
      </c>
    </row>
    <row r="15667" spans="1:16" x14ac:dyDescent="0.25">
      <c r="A15667" t="s">
        <v>2</v>
      </c>
      <c r="B15667" t="s">
        <v>2</v>
      </c>
      <c r="C15667" t="s">
        <v>1080</v>
      </c>
      <c r="D15667" t="s">
        <v>4630</v>
      </c>
      <c r="E15667" t="s">
        <v>59</v>
      </c>
      <c r="F15667" t="b">
        <v>0</v>
      </c>
      <c r="G15667" t="s">
        <v>68</v>
      </c>
      <c r="H15667" s="1">
        <v>46191.627997685187</v>
      </c>
      <c r="I15667" t="b">
        <v>0</v>
      </c>
      <c r="J15667" t="b">
        <v>1</v>
      </c>
      <c r="K15667" t="s">
        <v>41</v>
      </c>
      <c r="L15667" t="s">
        <v>60</v>
      </c>
      <c r="M15667">
        <v>100000</v>
      </c>
      <c r="N15667"/>
      <c r="O15667" t="s">
        <v>27637</v>
      </c>
      <c r="P15667" t="s">
        <v>27638</v>
      </c>
    </row>
    <row r="15668" spans="1:16" x14ac:dyDescent="0.25">
      <c r="A15668" t="s">
        <v>8</v>
      </c>
      <c r="B15668" t="s">
        <v>27639</v>
      </c>
      <c r="C15668" t="s">
        <v>218</v>
      </c>
      <c r="D15668" t="s">
        <v>4526</v>
      </c>
      <c r="E15668" t="s">
        <v>59</v>
      </c>
      <c r="F15668" t="b">
        <v>0</v>
      </c>
      <c r="G15668" t="s">
        <v>68</v>
      </c>
      <c r="H15668" s="1">
        <v>46191.629247685189</v>
      </c>
      <c r="I15668" t="b">
        <v>0</v>
      </c>
      <c r="J15668" t="b">
        <v>1</v>
      </c>
      <c r="K15668" t="s">
        <v>41</v>
      </c>
      <c r="L15668" t="s">
        <v>60</v>
      </c>
      <c r="M15668">
        <v>97042</v>
      </c>
      <c r="N15668"/>
      <c r="O15668" t="s">
        <v>1098</v>
      </c>
      <c r="P15668" t="s">
        <v>27640</v>
      </c>
    </row>
    <row r="15669" spans="1:16" x14ac:dyDescent="0.25">
      <c r="A15669" t="s">
        <v>0</v>
      </c>
      <c r="B15669" t="s">
        <v>27641</v>
      </c>
      <c r="C15669" t="s">
        <v>508</v>
      </c>
      <c r="D15669" t="s">
        <v>4526</v>
      </c>
      <c r="E15669" t="s">
        <v>88</v>
      </c>
      <c r="F15669" t="b">
        <v>0</v>
      </c>
      <c r="G15669" t="s">
        <v>73</v>
      </c>
      <c r="H15669" s="1">
        <v>46191.668356481481</v>
      </c>
      <c r="I15669" t="b">
        <v>1</v>
      </c>
      <c r="J15669" t="b">
        <v>1</v>
      </c>
      <c r="K15669" t="s">
        <v>41</v>
      </c>
      <c r="L15669" t="s">
        <v>74</v>
      </c>
      <c r="M15669"/>
      <c r="N15669">
        <v>39</v>
      </c>
      <c r="O15669" t="s">
        <v>403</v>
      </c>
    </row>
    <row r="15670" spans="1:16" x14ac:dyDescent="0.25">
      <c r="A15670" t="s">
        <v>0</v>
      </c>
      <c r="B15670" t="s">
        <v>27642</v>
      </c>
      <c r="C15670" t="s">
        <v>508</v>
      </c>
      <c r="D15670" t="s">
        <v>4346</v>
      </c>
      <c r="E15670" t="s">
        <v>232</v>
      </c>
      <c r="F15670" t="b">
        <v>0</v>
      </c>
      <c r="G15670" t="s">
        <v>73</v>
      </c>
      <c r="H15670" s="1">
        <v>46191.668356481481</v>
      </c>
      <c r="I15670" t="b">
        <v>1</v>
      </c>
      <c r="J15670" t="b">
        <v>0</v>
      </c>
      <c r="K15670" t="s">
        <v>41</v>
      </c>
      <c r="L15670" t="s">
        <v>74</v>
      </c>
      <c r="M15670"/>
      <c r="N15670">
        <v>44</v>
      </c>
      <c r="O15670" t="s">
        <v>3657</v>
      </c>
      <c r="P15670" t="s">
        <v>288</v>
      </c>
    </row>
    <row r="15671" spans="1:16" x14ac:dyDescent="0.25">
      <c r="A15671" t="s">
        <v>1</v>
      </c>
      <c r="B15671" t="s">
        <v>15996</v>
      </c>
      <c r="C15671" t="s">
        <v>124</v>
      </c>
      <c r="D15671" t="s">
        <v>4756</v>
      </c>
      <c r="E15671" t="s">
        <v>59</v>
      </c>
      <c r="F15671" t="b">
        <v>0</v>
      </c>
      <c r="G15671" t="s">
        <v>68</v>
      </c>
      <c r="H15671" s="1">
        <v>46191.668368055558</v>
      </c>
      <c r="I15671" t="b">
        <v>0</v>
      </c>
      <c r="J15671" t="b">
        <v>0</v>
      </c>
      <c r="K15671" t="s">
        <v>41</v>
      </c>
      <c r="L15671" t="s">
        <v>60</v>
      </c>
      <c r="M15671">
        <v>120000</v>
      </c>
      <c r="N15671"/>
      <c r="O15671" t="s">
        <v>15997</v>
      </c>
      <c r="P15671" t="s">
        <v>15998</v>
      </c>
    </row>
    <row r="15672" spans="1:16" x14ac:dyDescent="0.25">
      <c r="A15672" t="s">
        <v>0</v>
      </c>
      <c r="B15672" t="s">
        <v>27643</v>
      </c>
      <c r="C15672" t="s">
        <v>2818</v>
      </c>
      <c r="D15672" t="s">
        <v>4346</v>
      </c>
      <c r="E15672" t="s">
        <v>59</v>
      </c>
      <c r="F15672" t="b">
        <v>0</v>
      </c>
      <c r="G15672" t="s">
        <v>65</v>
      </c>
      <c r="H15672" s="1">
        <v>46191.668391203697</v>
      </c>
      <c r="I15672" t="b">
        <v>0</v>
      </c>
      <c r="J15672" t="b">
        <v>1</v>
      </c>
      <c r="K15672" t="s">
        <v>41</v>
      </c>
      <c r="L15672" t="s">
        <v>60</v>
      </c>
      <c r="M15672">
        <v>80000</v>
      </c>
      <c r="N15672"/>
      <c r="O15672" t="s">
        <v>27644</v>
      </c>
      <c r="P15672" t="s">
        <v>27645</v>
      </c>
    </row>
    <row r="15673" spans="1:16" x14ac:dyDescent="0.25">
      <c r="A15673" t="s">
        <v>7</v>
      </c>
      <c r="B15673" t="s">
        <v>27646</v>
      </c>
      <c r="C15673" t="s">
        <v>3648</v>
      </c>
      <c r="D15673" t="s">
        <v>4756</v>
      </c>
      <c r="E15673" t="s">
        <v>59</v>
      </c>
      <c r="F15673" t="b">
        <v>0</v>
      </c>
      <c r="G15673" t="s">
        <v>65</v>
      </c>
      <c r="H15673" s="1">
        <v>46191.668391203697</v>
      </c>
      <c r="I15673" t="b">
        <v>0</v>
      </c>
      <c r="J15673" t="b">
        <v>0</v>
      </c>
      <c r="K15673" t="s">
        <v>41</v>
      </c>
      <c r="L15673" t="s">
        <v>60</v>
      </c>
      <c r="M15673">
        <v>115000</v>
      </c>
      <c r="N15673"/>
      <c r="O15673" t="s">
        <v>27647</v>
      </c>
      <c r="P15673" t="s">
        <v>27648</v>
      </c>
    </row>
    <row r="15674" spans="1:16" x14ac:dyDescent="0.25">
      <c r="A15674" t="s">
        <v>0</v>
      </c>
      <c r="B15674" t="s">
        <v>27649</v>
      </c>
      <c r="C15674" t="s">
        <v>479</v>
      </c>
      <c r="D15674" t="s">
        <v>4526</v>
      </c>
      <c r="E15674" t="s">
        <v>59</v>
      </c>
      <c r="F15674" t="b">
        <v>0</v>
      </c>
      <c r="G15674" t="s">
        <v>65</v>
      </c>
      <c r="H15674" s="1">
        <v>46191.668391203697</v>
      </c>
      <c r="I15674" t="b">
        <v>0</v>
      </c>
      <c r="J15674" t="b">
        <v>1</v>
      </c>
      <c r="K15674" t="s">
        <v>41</v>
      </c>
      <c r="L15674" t="s">
        <v>60</v>
      </c>
      <c r="M15674">
        <v>87500</v>
      </c>
      <c r="N15674"/>
      <c r="O15674" t="s">
        <v>27650</v>
      </c>
      <c r="P15674" t="s">
        <v>146</v>
      </c>
    </row>
    <row r="15675" spans="1:16" x14ac:dyDescent="0.25">
      <c r="A15675" t="s">
        <v>0</v>
      </c>
      <c r="B15675" t="s">
        <v>27651</v>
      </c>
      <c r="C15675" t="s">
        <v>124</v>
      </c>
      <c r="D15675" t="s">
        <v>4526</v>
      </c>
      <c r="E15675" t="s">
        <v>88</v>
      </c>
      <c r="F15675" t="b">
        <v>0</v>
      </c>
      <c r="G15675" t="s">
        <v>68</v>
      </c>
      <c r="H15675" s="1">
        <v>46191.668391203697</v>
      </c>
      <c r="I15675" t="b">
        <v>0</v>
      </c>
      <c r="J15675" t="b">
        <v>0</v>
      </c>
      <c r="K15675" t="s">
        <v>41</v>
      </c>
      <c r="L15675" t="s">
        <v>74</v>
      </c>
      <c r="M15675"/>
      <c r="N15675">
        <v>23</v>
      </c>
      <c r="O15675" t="s">
        <v>27652</v>
      </c>
    </row>
    <row r="15676" spans="1:16" x14ac:dyDescent="0.25">
      <c r="A15676" t="s">
        <v>2</v>
      </c>
      <c r="B15676" t="s">
        <v>27653</v>
      </c>
      <c r="C15676" t="s">
        <v>1569</v>
      </c>
      <c r="D15676" t="s">
        <v>4346</v>
      </c>
      <c r="E15676" t="s">
        <v>59</v>
      </c>
      <c r="F15676" t="b">
        <v>0</v>
      </c>
      <c r="G15676" t="s">
        <v>89</v>
      </c>
      <c r="H15676" s="1">
        <v>46191.669641203713</v>
      </c>
      <c r="I15676" t="b">
        <v>0</v>
      </c>
      <c r="J15676" t="b">
        <v>1</v>
      </c>
      <c r="K15676" t="s">
        <v>41</v>
      </c>
      <c r="L15676" t="s">
        <v>60</v>
      </c>
      <c r="M15676">
        <v>95000</v>
      </c>
      <c r="N15676"/>
      <c r="O15676" t="s">
        <v>1595</v>
      </c>
      <c r="P15676" t="s">
        <v>85</v>
      </c>
    </row>
    <row r="15677" spans="1:16" x14ac:dyDescent="0.25">
      <c r="A15677" t="s">
        <v>2</v>
      </c>
      <c r="B15677" t="s">
        <v>27654</v>
      </c>
      <c r="C15677" t="s">
        <v>41</v>
      </c>
      <c r="D15677" t="s">
        <v>4526</v>
      </c>
      <c r="E15677" t="s">
        <v>88</v>
      </c>
      <c r="F15677" t="b">
        <v>0</v>
      </c>
      <c r="G15677" t="s">
        <v>41</v>
      </c>
      <c r="H15677" s="1">
        <v>46191.670694444438</v>
      </c>
      <c r="I15677" t="b">
        <v>0</v>
      </c>
      <c r="J15677" t="b">
        <v>0</v>
      </c>
      <c r="K15677" t="s">
        <v>41</v>
      </c>
      <c r="L15677" t="s">
        <v>74</v>
      </c>
      <c r="M15677"/>
      <c r="N15677">
        <v>77.5</v>
      </c>
      <c r="O15677" t="s">
        <v>1784</v>
      </c>
      <c r="P15677" t="s">
        <v>763</v>
      </c>
    </row>
    <row r="15678" spans="1:16" x14ac:dyDescent="0.25">
      <c r="A15678" t="s">
        <v>1</v>
      </c>
      <c r="B15678" t="s">
        <v>27655</v>
      </c>
      <c r="C15678" t="s">
        <v>1447</v>
      </c>
      <c r="D15678" t="s">
        <v>4526</v>
      </c>
      <c r="E15678" t="s">
        <v>59</v>
      </c>
      <c r="F15678" t="b">
        <v>0</v>
      </c>
      <c r="G15678" t="s">
        <v>65</v>
      </c>
      <c r="H15678" s="1">
        <v>46191.67087962963</v>
      </c>
      <c r="I15678" t="b">
        <v>0</v>
      </c>
      <c r="J15678" t="b">
        <v>0</v>
      </c>
      <c r="K15678" t="s">
        <v>41</v>
      </c>
      <c r="L15678" t="s">
        <v>74</v>
      </c>
      <c r="M15678"/>
      <c r="N15678">
        <v>60</v>
      </c>
      <c r="O15678" t="s">
        <v>23204</v>
      </c>
      <c r="P15678" t="s">
        <v>27656</v>
      </c>
    </row>
    <row r="15679" spans="1:16" x14ac:dyDescent="0.25">
      <c r="A15679" t="s">
        <v>5</v>
      </c>
      <c r="B15679" t="s">
        <v>3423</v>
      </c>
      <c r="C15679" t="s">
        <v>86</v>
      </c>
      <c r="D15679" t="s">
        <v>4526</v>
      </c>
      <c r="E15679" t="s">
        <v>88</v>
      </c>
      <c r="F15679" t="b">
        <v>0</v>
      </c>
      <c r="G15679" t="s">
        <v>68</v>
      </c>
      <c r="H15679" s="1">
        <v>46191.67087962963</v>
      </c>
      <c r="I15679" t="b">
        <v>0</v>
      </c>
      <c r="J15679" t="b">
        <v>1</v>
      </c>
      <c r="K15679" t="s">
        <v>41</v>
      </c>
      <c r="L15679" t="s">
        <v>74</v>
      </c>
      <c r="M15679"/>
      <c r="N15679">
        <v>66</v>
      </c>
      <c r="O15679" t="s">
        <v>808</v>
      </c>
      <c r="P15679" t="s">
        <v>27657</v>
      </c>
    </row>
    <row r="15680" spans="1:16" x14ac:dyDescent="0.25">
      <c r="A15680" t="s">
        <v>1</v>
      </c>
      <c r="B15680" t="s">
        <v>740</v>
      </c>
      <c r="C15680" t="s">
        <v>650</v>
      </c>
      <c r="D15680" t="s">
        <v>4526</v>
      </c>
      <c r="E15680" t="s">
        <v>59</v>
      </c>
      <c r="F15680" t="b">
        <v>0</v>
      </c>
      <c r="G15680" t="s">
        <v>68</v>
      </c>
      <c r="H15680" s="1">
        <v>46191.67087962963</v>
      </c>
      <c r="I15680" t="b">
        <v>1</v>
      </c>
      <c r="J15680" t="b">
        <v>0</v>
      </c>
      <c r="K15680" t="s">
        <v>41</v>
      </c>
      <c r="L15680" t="s">
        <v>74</v>
      </c>
      <c r="M15680"/>
      <c r="N15680">
        <v>75</v>
      </c>
      <c r="O15680" t="s">
        <v>23204</v>
      </c>
      <c r="P15680" t="s">
        <v>27658</v>
      </c>
    </row>
    <row r="15681" spans="1:16" x14ac:dyDescent="0.25">
      <c r="A15681" t="s">
        <v>5</v>
      </c>
      <c r="B15681" t="s">
        <v>27659</v>
      </c>
      <c r="C15681" t="s">
        <v>913</v>
      </c>
      <c r="D15681" t="s">
        <v>20103</v>
      </c>
      <c r="E15681" t="s">
        <v>59</v>
      </c>
      <c r="F15681" t="b">
        <v>0</v>
      </c>
      <c r="G15681" t="s">
        <v>20</v>
      </c>
      <c r="H15681" s="1">
        <v>46191.67150462963</v>
      </c>
      <c r="I15681" t="b">
        <v>1</v>
      </c>
      <c r="J15681" t="b">
        <v>0</v>
      </c>
      <c r="K15681" t="s">
        <v>20</v>
      </c>
      <c r="L15681" t="s">
        <v>60</v>
      </c>
      <c r="M15681">
        <v>85000</v>
      </c>
      <c r="N15681"/>
      <c r="O15681" t="s">
        <v>6054</v>
      </c>
      <c r="P15681" t="s">
        <v>27660</v>
      </c>
    </row>
    <row r="15682" spans="1:16" x14ac:dyDescent="0.25">
      <c r="A15682" t="s">
        <v>2</v>
      </c>
      <c r="B15682" t="s">
        <v>27661</v>
      </c>
      <c r="C15682" t="s">
        <v>913</v>
      </c>
      <c r="D15682" t="s">
        <v>20103</v>
      </c>
      <c r="E15682" t="s">
        <v>59</v>
      </c>
      <c r="F15682" t="b">
        <v>0</v>
      </c>
      <c r="G15682" t="s">
        <v>20</v>
      </c>
      <c r="H15682" s="1">
        <v>46191.67150462963</v>
      </c>
      <c r="I15682" t="b">
        <v>0</v>
      </c>
      <c r="J15682" t="b">
        <v>0</v>
      </c>
      <c r="K15682" t="s">
        <v>20</v>
      </c>
      <c r="L15682" t="s">
        <v>60</v>
      </c>
      <c r="M15682">
        <v>85000</v>
      </c>
      <c r="N15682"/>
      <c r="O15682" t="s">
        <v>6054</v>
      </c>
      <c r="P15682" t="s">
        <v>27662</v>
      </c>
    </row>
    <row r="15683" spans="1:16" x14ac:dyDescent="0.25">
      <c r="A15683" t="s">
        <v>5</v>
      </c>
      <c r="B15683" t="s">
        <v>27663</v>
      </c>
      <c r="C15683" t="s">
        <v>81</v>
      </c>
      <c r="D15683" t="s">
        <v>4756</v>
      </c>
      <c r="E15683" t="s">
        <v>59</v>
      </c>
      <c r="F15683" t="b">
        <v>0</v>
      </c>
      <c r="G15683" t="s">
        <v>77</v>
      </c>
      <c r="H15683" s="1">
        <v>46191.710023148153</v>
      </c>
      <c r="I15683" t="b">
        <v>1</v>
      </c>
      <c r="J15683" t="b">
        <v>1</v>
      </c>
      <c r="K15683" t="s">
        <v>41</v>
      </c>
      <c r="L15683" t="s">
        <v>60</v>
      </c>
      <c r="M15683">
        <v>155000</v>
      </c>
      <c r="N15683"/>
      <c r="O15683" t="s">
        <v>27664</v>
      </c>
      <c r="P15683" t="s">
        <v>27665</v>
      </c>
    </row>
    <row r="15684" spans="1:16" x14ac:dyDescent="0.25">
      <c r="A15684" t="s">
        <v>3</v>
      </c>
      <c r="B15684" t="s">
        <v>27666</v>
      </c>
      <c r="C15684" t="s">
        <v>14264</v>
      </c>
      <c r="D15684" t="s">
        <v>24160</v>
      </c>
      <c r="E15684" t="s">
        <v>59</v>
      </c>
      <c r="F15684" t="b">
        <v>0</v>
      </c>
      <c r="G15684" t="s">
        <v>68</v>
      </c>
      <c r="H15684" s="1">
        <v>46191.710034722222</v>
      </c>
      <c r="I15684" t="b">
        <v>0</v>
      </c>
      <c r="J15684" t="b">
        <v>0</v>
      </c>
      <c r="K15684" t="s">
        <v>41</v>
      </c>
      <c r="L15684" t="s">
        <v>60</v>
      </c>
      <c r="M15684">
        <v>107500</v>
      </c>
      <c r="N15684"/>
      <c r="O15684" t="s">
        <v>27667</v>
      </c>
      <c r="P15684" t="s">
        <v>9816</v>
      </c>
    </row>
    <row r="15685" spans="1:16" x14ac:dyDescent="0.25">
      <c r="A15685" t="s">
        <v>5</v>
      </c>
      <c r="B15685" t="s">
        <v>27668</v>
      </c>
      <c r="C15685" t="s">
        <v>190</v>
      </c>
      <c r="D15685" t="s">
        <v>4526</v>
      </c>
      <c r="E15685" t="s">
        <v>59</v>
      </c>
      <c r="F15685" t="b">
        <v>0</v>
      </c>
      <c r="G15685" t="s">
        <v>73</v>
      </c>
      <c r="H15685" s="1">
        <v>46191.710150462961</v>
      </c>
      <c r="I15685" t="b">
        <v>0</v>
      </c>
      <c r="J15685" t="b">
        <v>1</v>
      </c>
      <c r="K15685" t="s">
        <v>41</v>
      </c>
      <c r="L15685" t="s">
        <v>60</v>
      </c>
      <c r="M15685">
        <v>83000</v>
      </c>
      <c r="N15685"/>
      <c r="O15685" t="s">
        <v>1315</v>
      </c>
      <c r="P15685" t="s">
        <v>2626</v>
      </c>
    </row>
    <row r="15686" spans="1:16" x14ac:dyDescent="0.25">
      <c r="A15686" t="s">
        <v>3</v>
      </c>
      <c r="B15686" t="s">
        <v>27669</v>
      </c>
      <c r="C15686" t="s">
        <v>5717</v>
      </c>
      <c r="D15686" t="s">
        <v>4346</v>
      </c>
      <c r="E15686" t="s">
        <v>59</v>
      </c>
      <c r="F15686" t="b">
        <v>0</v>
      </c>
      <c r="G15686" t="s">
        <v>19</v>
      </c>
      <c r="H15686" s="1">
        <v>46191.710601851853</v>
      </c>
      <c r="I15686" t="b">
        <v>0</v>
      </c>
      <c r="J15686" t="b">
        <v>0</v>
      </c>
      <c r="K15686" t="s">
        <v>19</v>
      </c>
      <c r="L15686" t="s">
        <v>60</v>
      </c>
      <c r="M15686">
        <v>500000</v>
      </c>
      <c r="N15686"/>
      <c r="O15686" t="s">
        <v>27670</v>
      </c>
      <c r="P15686" t="s">
        <v>406</v>
      </c>
    </row>
    <row r="15687" spans="1:16" x14ac:dyDescent="0.25">
      <c r="A15687" t="s">
        <v>3</v>
      </c>
      <c r="B15687" t="s">
        <v>27671</v>
      </c>
      <c r="C15687" t="s">
        <v>5215</v>
      </c>
      <c r="D15687" t="s">
        <v>4346</v>
      </c>
      <c r="E15687" t="s">
        <v>59</v>
      </c>
      <c r="F15687" t="b">
        <v>0</v>
      </c>
      <c r="G15687" t="s">
        <v>19</v>
      </c>
      <c r="H15687" s="1">
        <v>46191.710601851853</v>
      </c>
      <c r="I15687" t="b">
        <v>0</v>
      </c>
      <c r="J15687" t="b">
        <v>0</v>
      </c>
      <c r="K15687" t="s">
        <v>19</v>
      </c>
      <c r="L15687" t="s">
        <v>60</v>
      </c>
      <c r="M15687">
        <v>450000</v>
      </c>
      <c r="N15687"/>
      <c r="O15687" t="s">
        <v>2256</v>
      </c>
      <c r="P15687" t="s">
        <v>27672</v>
      </c>
    </row>
    <row r="15688" spans="1:16" x14ac:dyDescent="0.25">
      <c r="A15688" t="s">
        <v>5</v>
      </c>
      <c r="B15688" t="s">
        <v>21696</v>
      </c>
      <c r="C15688" t="s">
        <v>172</v>
      </c>
      <c r="D15688" t="s">
        <v>4756</v>
      </c>
      <c r="E15688" t="s">
        <v>59</v>
      </c>
      <c r="F15688" t="b">
        <v>0</v>
      </c>
      <c r="G15688" t="s">
        <v>68</v>
      </c>
      <c r="H15688" s="1">
        <v>46191.712453703702</v>
      </c>
      <c r="I15688" t="b">
        <v>1</v>
      </c>
      <c r="J15688" t="b">
        <v>1</v>
      </c>
      <c r="K15688" t="s">
        <v>41</v>
      </c>
      <c r="L15688" t="s">
        <v>60</v>
      </c>
      <c r="M15688">
        <v>169000</v>
      </c>
      <c r="N15688"/>
      <c r="O15688" t="s">
        <v>7458</v>
      </c>
      <c r="P15688" t="s">
        <v>21697</v>
      </c>
    </row>
    <row r="15689" spans="1:16" x14ac:dyDescent="0.25">
      <c r="A15689" t="s">
        <v>1</v>
      </c>
      <c r="B15689" t="s">
        <v>27673</v>
      </c>
      <c r="C15689" t="s">
        <v>353</v>
      </c>
      <c r="D15689" t="s">
        <v>4526</v>
      </c>
      <c r="E15689" t="s">
        <v>59</v>
      </c>
      <c r="F15689" t="b">
        <v>0</v>
      </c>
      <c r="G15689" t="s">
        <v>77</v>
      </c>
      <c r="H15689" s="1">
        <v>46191.712476851862</v>
      </c>
      <c r="I15689" t="b">
        <v>0</v>
      </c>
      <c r="J15689" t="b">
        <v>1</v>
      </c>
      <c r="K15689" t="s">
        <v>41</v>
      </c>
      <c r="L15689" t="s">
        <v>60</v>
      </c>
      <c r="M15689">
        <v>116000</v>
      </c>
      <c r="N15689"/>
      <c r="O15689" t="s">
        <v>18994</v>
      </c>
      <c r="P15689" t="s">
        <v>208</v>
      </c>
    </row>
    <row r="15690" spans="1:16" x14ac:dyDescent="0.25">
      <c r="A15690" t="s">
        <v>1</v>
      </c>
      <c r="B15690" t="s">
        <v>1320</v>
      </c>
      <c r="C15690" t="s">
        <v>2449</v>
      </c>
      <c r="D15690" t="s">
        <v>4756</v>
      </c>
      <c r="E15690" t="s">
        <v>59</v>
      </c>
      <c r="F15690" t="b">
        <v>0</v>
      </c>
      <c r="G15690" t="s">
        <v>68</v>
      </c>
      <c r="H15690" s="1">
        <v>46191.712523148148</v>
      </c>
      <c r="I15690" t="b">
        <v>0</v>
      </c>
      <c r="J15690" t="b">
        <v>1</v>
      </c>
      <c r="K15690" t="s">
        <v>41</v>
      </c>
      <c r="L15690" t="s">
        <v>60</v>
      </c>
      <c r="M15690">
        <v>105000</v>
      </c>
      <c r="N15690"/>
      <c r="O15690" t="s">
        <v>26792</v>
      </c>
    </row>
    <row r="15691" spans="1:16" x14ac:dyDescent="0.25">
      <c r="A15691" t="s">
        <v>4</v>
      </c>
      <c r="B15691" t="s">
        <v>3538</v>
      </c>
      <c r="C15691" t="s">
        <v>102</v>
      </c>
      <c r="D15691" t="s">
        <v>4526</v>
      </c>
      <c r="E15691" t="s">
        <v>88</v>
      </c>
      <c r="F15691" t="b">
        <v>0</v>
      </c>
      <c r="G15691" t="s">
        <v>68</v>
      </c>
      <c r="H15691" s="1">
        <v>46191.712546296287</v>
      </c>
      <c r="I15691" t="b">
        <v>0</v>
      </c>
      <c r="J15691" t="b">
        <v>0</v>
      </c>
      <c r="K15691" t="s">
        <v>41</v>
      </c>
      <c r="L15691" t="s">
        <v>60</v>
      </c>
      <c r="M15691">
        <v>145000</v>
      </c>
      <c r="N15691"/>
      <c r="O15691" t="s">
        <v>18709</v>
      </c>
      <c r="P15691" t="s">
        <v>8294</v>
      </c>
    </row>
    <row r="15692" spans="1:16" x14ac:dyDescent="0.25">
      <c r="A15692" t="s">
        <v>1</v>
      </c>
      <c r="B15692" t="s">
        <v>27674</v>
      </c>
      <c r="C15692" t="s">
        <v>17516</v>
      </c>
      <c r="D15692" t="s">
        <v>4346</v>
      </c>
      <c r="E15692" t="s">
        <v>59</v>
      </c>
      <c r="F15692" t="b">
        <v>0</v>
      </c>
      <c r="G15692" t="s">
        <v>19</v>
      </c>
      <c r="H15692" s="1">
        <v>46191.713159722232</v>
      </c>
      <c r="I15692" t="b">
        <v>1</v>
      </c>
      <c r="J15692" t="b">
        <v>0</v>
      </c>
      <c r="K15692" t="s">
        <v>19</v>
      </c>
      <c r="L15692" t="s">
        <v>60</v>
      </c>
      <c r="M15692">
        <v>450000</v>
      </c>
      <c r="N15692"/>
      <c r="O15692" t="s">
        <v>27675</v>
      </c>
      <c r="P15692" t="s">
        <v>27676</v>
      </c>
    </row>
    <row r="15693" spans="1:16" x14ac:dyDescent="0.25">
      <c r="A15693" t="s">
        <v>1</v>
      </c>
      <c r="B15693" t="s">
        <v>27677</v>
      </c>
      <c r="C15693" t="s">
        <v>13767</v>
      </c>
      <c r="D15693" t="s">
        <v>4346</v>
      </c>
      <c r="E15693" t="s">
        <v>59</v>
      </c>
      <c r="F15693" t="b">
        <v>0</v>
      </c>
      <c r="G15693" t="s">
        <v>19</v>
      </c>
      <c r="H15693" s="1">
        <v>46191.713182870371</v>
      </c>
      <c r="I15693" t="b">
        <v>1</v>
      </c>
      <c r="J15693" t="b">
        <v>0</v>
      </c>
      <c r="K15693" t="s">
        <v>19</v>
      </c>
      <c r="L15693" t="s">
        <v>60</v>
      </c>
      <c r="M15693">
        <v>650000</v>
      </c>
      <c r="N15693"/>
      <c r="O15693" t="s">
        <v>27678</v>
      </c>
      <c r="P15693" t="s">
        <v>27679</v>
      </c>
    </row>
    <row r="15694" spans="1:16" x14ac:dyDescent="0.25">
      <c r="A15694" t="s">
        <v>0</v>
      </c>
      <c r="B15694" t="s">
        <v>27680</v>
      </c>
      <c r="C15694" t="s">
        <v>13767</v>
      </c>
      <c r="D15694" t="s">
        <v>4346</v>
      </c>
      <c r="E15694" t="s">
        <v>59</v>
      </c>
      <c r="F15694" t="b">
        <v>0</v>
      </c>
      <c r="G15694" t="s">
        <v>19</v>
      </c>
      <c r="H15694" s="1">
        <v>46191.713206018518</v>
      </c>
      <c r="I15694" t="b">
        <v>0</v>
      </c>
      <c r="J15694" t="b">
        <v>0</v>
      </c>
      <c r="K15694" t="s">
        <v>19</v>
      </c>
      <c r="L15694" t="s">
        <v>60</v>
      </c>
      <c r="M15694">
        <v>625000</v>
      </c>
      <c r="N15694"/>
      <c r="O15694" t="s">
        <v>27681</v>
      </c>
      <c r="P15694" t="s">
        <v>27682</v>
      </c>
    </row>
    <row r="15695" spans="1:16" x14ac:dyDescent="0.25">
      <c r="A15695" t="s">
        <v>1</v>
      </c>
      <c r="B15695" t="s">
        <v>27683</v>
      </c>
      <c r="C15695" t="s">
        <v>13767</v>
      </c>
      <c r="D15695" t="s">
        <v>4346</v>
      </c>
      <c r="E15695" t="s">
        <v>59</v>
      </c>
      <c r="F15695" t="b">
        <v>0</v>
      </c>
      <c r="G15695" t="s">
        <v>19</v>
      </c>
      <c r="H15695" s="1">
        <v>46191.713206018518</v>
      </c>
      <c r="I15695" t="b">
        <v>1</v>
      </c>
      <c r="J15695" t="b">
        <v>0</v>
      </c>
      <c r="K15695" t="s">
        <v>19</v>
      </c>
      <c r="L15695" t="s">
        <v>60</v>
      </c>
      <c r="M15695">
        <v>850000</v>
      </c>
      <c r="N15695"/>
      <c r="O15695" t="s">
        <v>27675</v>
      </c>
      <c r="P15695" t="s">
        <v>27676</v>
      </c>
    </row>
    <row r="15696" spans="1:16" x14ac:dyDescent="0.25">
      <c r="A15696" t="s">
        <v>3</v>
      </c>
      <c r="B15696" t="s">
        <v>27684</v>
      </c>
      <c r="C15696" t="s">
        <v>1336</v>
      </c>
      <c r="D15696" t="s">
        <v>4526</v>
      </c>
      <c r="E15696" t="s">
        <v>88</v>
      </c>
      <c r="F15696" t="b">
        <v>0</v>
      </c>
      <c r="G15696" t="s">
        <v>77</v>
      </c>
      <c r="H15696" s="1">
        <v>46191.751747685194</v>
      </c>
      <c r="I15696" t="b">
        <v>1</v>
      </c>
      <c r="J15696" t="b">
        <v>0</v>
      </c>
      <c r="K15696" t="s">
        <v>41</v>
      </c>
      <c r="L15696" t="s">
        <v>74</v>
      </c>
      <c r="M15696"/>
      <c r="N15696">
        <v>62.5</v>
      </c>
      <c r="O15696" t="s">
        <v>4779</v>
      </c>
      <c r="P15696" t="s">
        <v>21547</v>
      </c>
    </row>
    <row r="15697" spans="1:16" x14ac:dyDescent="0.25">
      <c r="A15697" t="s">
        <v>0</v>
      </c>
      <c r="B15697" t="s">
        <v>27685</v>
      </c>
      <c r="C15697" t="s">
        <v>114</v>
      </c>
      <c r="D15697" t="s">
        <v>4526</v>
      </c>
      <c r="E15697" t="s">
        <v>88</v>
      </c>
      <c r="F15697" t="b">
        <v>0</v>
      </c>
      <c r="G15697" t="s">
        <v>77</v>
      </c>
      <c r="H15697" s="1">
        <v>46191.751770833333</v>
      </c>
      <c r="I15697" t="b">
        <v>0</v>
      </c>
      <c r="J15697" t="b">
        <v>1</v>
      </c>
      <c r="K15697" t="s">
        <v>41</v>
      </c>
      <c r="L15697" t="s">
        <v>74</v>
      </c>
      <c r="M15697"/>
      <c r="N15697">
        <v>25.5</v>
      </c>
      <c r="O15697" t="s">
        <v>7085</v>
      </c>
      <c r="P15697" t="s">
        <v>26127</v>
      </c>
    </row>
    <row r="15698" spans="1:16" x14ac:dyDescent="0.25">
      <c r="A15698" t="s">
        <v>0</v>
      </c>
      <c r="B15698" t="s">
        <v>27686</v>
      </c>
      <c r="C15698" t="s">
        <v>41</v>
      </c>
      <c r="D15698" t="s">
        <v>4526</v>
      </c>
      <c r="E15698" t="s">
        <v>88</v>
      </c>
      <c r="F15698" t="b">
        <v>0</v>
      </c>
      <c r="G15698" t="s">
        <v>41</v>
      </c>
      <c r="H15698" s="1">
        <v>46191.752974537027</v>
      </c>
      <c r="I15698" t="b">
        <v>0</v>
      </c>
      <c r="J15698" t="b">
        <v>0</v>
      </c>
      <c r="K15698" t="s">
        <v>41</v>
      </c>
      <c r="L15698" t="s">
        <v>74</v>
      </c>
      <c r="M15698"/>
      <c r="N15698">
        <v>57.5</v>
      </c>
      <c r="O15698" t="s">
        <v>129</v>
      </c>
      <c r="P15698" t="s">
        <v>27687</v>
      </c>
    </row>
    <row r="15699" spans="1:16" x14ac:dyDescent="0.25">
      <c r="A15699" t="s">
        <v>3</v>
      </c>
      <c r="B15699" t="s">
        <v>27688</v>
      </c>
      <c r="C15699" t="s">
        <v>172</v>
      </c>
      <c r="D15699" t="s">
        <v>4526</v>
      </c>
      <c r="E15699" t="s">
        <v>59</v>
      </c>
      <c r="F15699" t="b">
        <v>0</v>
      </c>
      <c r="G15699" t="s">
        <v>68</v>
      </c>
      <c r="H15699" s="1">
        <v>46191.754120370373</v>
      </c>
      <c r="I15699" t="b">
        <v>1</v>
      </c>
      <c r="J15699" t="b">
        <v>0</v>
      </c>
      <c r="K15699" t="s">
        <v>41</v>
      </c>
      <c r="L15699" t="s">
        <v>74</v>
      </c>
      <c r="M15699"/>
      <c r="N15699">
        <v>55.5</v>
      </c>
      <c r="O15699" t="s">
        <v>393</v>
      </c>
      <c r="P15699" t="s">
        <v>16966</v>
      </c>
    </row>
    <row r="15700" spans="1:16" x14ac:dyDescent="0.25">
      <c r="A15700" t="s">
        <v>3</v>
      </c>
      <c r="B15700" t="s">
        <v>27689</v>
      </c>
      <c r="C15700" t="s">
        <v>1336</v>
      </c>
      <c r="D15700" t="s">
        <v>4526</v>
      </c>
      <c r="E15700" t="s">
        <v>88</v>
      </c>
      <c r="F15700" t="b">
        <v>0</v>
      </c>
      <c r="G15700" t="s">
        <v>77</v>
      </c>
      <c r="H15700" s="1">
        <v>46191.754143518519</v>
      </c>
      <c r="I15700" t="b">
        <v>1</v>
      </c>
      <c r="J15700" t="b">
        <v>0</v>
      </c>
      <c r="K15700" t="s">
        <v>41</v>
      </c>
      <c r="L15700" t="s">
        <v>74</v>
      </c>
      <c r="M15700"/>
      <c r="N15700">
        <v>82.5</v>
      </c>
      <c r="O15700" t="s">
        <v>4779</v>
      </c>
      <c r="P15700" t="s">
        <v>27690</v>
      </c>
    </row>
    <row r="15701" spans="1:16" x14ac:dyDescent="0.25">
      <c r="A15701" t="s">
        <v>0</v>
      </c>
      <c r="B15701" t="s">
        <v>27691</v>
      </c>
      <c r="C15701" t="s">
        <v>81</v>
      </c>
      <c r="D15701" t="s">
        <v>4526</v>
      </c>
      <c r="E15701" t="s">
        <v>59</v>
      </c>
      <c r="F15701" t="b">
        <v>0</v>
      </c>
      <c r="G15701" t="s">
        <v>77</v>
      </c>
      <c r="H15701" s="1">
        <v>46191.793356481481</v>
      </c>
      <c r="I15701" t="b">
        <v>0</v>
      </c>
      <c r="J15701" t="b">
        <v>0</v>
      </c>
      <c r="K15701" t="s">
        <v>41</v>
      </c>
      <c r="L15701" t="s">
        <v>60</v>
      </c>
      <c r="M15701">
        <v>105000</v>
      </c>
      <c r="N15701"/>
      <c r="O15701" t="s">
        <v>27692</v>
      </c>
      <c r="P15701" t="s">
        <v>27693</v>
      </c>
    </row>
    <row r="15702" spans="1:16" x14ac:dyDescent="0.25">
      <c r="A15702" t="s">
        <v>0</v>
      </c>
      <c r="B15702" t="s">
        <v>27694</v>
      </c>
      <c r="C15702" t="s">
        <v>76</v>
      </c>
      <c r="D15702" t="s">
        <v>4526</v>
      </c>
      <c r="E15702" t="s">
        <v>59</v>
      </c>
      <c r="F15702" t="b">
        <v>1</v>
      </c>
      <c r="G15702" t="s">
        <v>73</v>
      </c>
      <c r="H15702" s="1">
        <v>46191.79347222222</v>
      </c>
      <c r="I15702" t="b">
        <v>1</v>
      </c>
      <c r="J15702" t="b">
        <v>1</v>
      </c>
      <c r="K15702" t="s">
        <v>41</v>
      </c>
      <c r="L15702" t="s">
        <v>74</v>
      </c>
      <c r="M15702"/>
      <c r="N15702">
        <v>19</v>
      </c>
      <c r="O15702" t="s">
        <v>7887</v>
      </c>
      <c r="P15702" t="s">
        <v>1514</v>
      </c>
    </row>
    <row r="15703" spans="1:16" x14ac:dyDescent="0.25">
      <c r="A15703" t="s">
        <v>0</v>
      </c>
      <c r="B15703" t="s">
        <v>0</v>
      </c>
      <c r="C15703" t="s">
        <v>2032</v>
      </c>
      <c r="D15703" t="s">
        <v>4526</v>
      </c>
      <c r="E15703" t="s">
        <v>59</v>
      </c>
      <c r="F15703" t="b">
        <v>0</v>
      </c>
      <c r="G15703" t="s">
        <v>65</v>
      </c>
      <c r="H15703" s="1">
        <v>46191.79478009259</v>
      </c>
      <c r="I15703" t="b">
        <v>1</v>
      </c>
      <c r="J15703" t="b">
        <v>1</v>
      </c>
      <c r="K15703" t="s">
        <v>41</v>
      </c>
      <c r="L15703" t="s">
        <v>74</v>
      </c>
      <c r="M15703"/>
      <c r="N15703">
        <v>34</v>
      </c>
      <c r="O15703" t="s">
        <v>1993</v>
      </c>
      <c r="P15703" t="s">
        <v>27695</v>
      </c>
    </row>
    <row r="15704" spans="1:16" x14ac:dyDescent="0.25">
      <c r="A15704" t="s">
        <v>0</v>
      </c>
      <c r="B15704" t="s">
        <v>1006</v>
      </c>
      <c r="C15704" t="s">
        <v>71</v>
      </c>
      <c r="D15704" t="s">
        <v>4346</v>
      </c>
      <c r="E15704" t="s">
        <v>59</v>
      </c>
      <c r="F15704" t="b">
        <v>0</v>
      </c>
      <c r="G15704" t="s">
        <v>73</v>
      </c>
      <c r="H15704" s="1">
        <v>46191.835023148153</v>
      </c>
      <c r="I15704" t="b">
        <v>0</v>
      </c>
      <c r="J15704" t="b">
        <v>1</v>
      </c>
      <c r="K15704" t="s">
        <v>41</v>
      </c>
      <c r="L15704" t="s">
        <v>60</v>
      </c>
      <c r="M15704">
        <v>81500</v>
      </c>
      <c r="N15704"/>
      <c r="O15704" t="s">
        <v>3858</v>
      </c>
      <c r="P15704" t="s">
        <v>11109</v>
      </c>
    </row>
    <row r="15705" spans="1:16" x14ac:dyDescent="0.25">
      <c r="A15705" t="s">
        <v>3</v>
      </c>
      <c r="B15705" t="s">
        <v>27696</v>
      </c>
      <c r="C15705" t="s">
        <v>308</v>
      </c>
      <c r="D15705" t="s">
        <v>4526</v>
      </c>
      <c r="E15705" t="s">
        <v>88</v>
      </c>
      <c r="F15705" t="b">
        <v>0</v>
      </c>
      <c r="G15705" t="s">
        <v>65</v>
      </c>
      <c r="H15705" s="1">
        <v>46191.835046296299</v>
      </c>
      <c r="I15705" t="b">
        <v>0</v>
      </c>
      <c r="J15705" t="b">
        <v>0</v>
      </c>
      <c r="K15705" t="s">
        <v>41</v>
      </c>
      <c r="L15705" t="s">
        <v>74</v>
      </c>
      <c r="M15705"/>
      <c r="N15705">
        <v>57.5</v>
      </c>
      <c r="O15705" t="s">
        <v>27697</v>
      </c>
      <c r="P15705" t="s">
        <v>27698</v>
      </c>
    </row>
    <row r="15706" spans="1:16" x14ac:dyDescent="0.25">
      <c r="A15706" t="s">
        <v>0</v>
      </c>
      <c r="B15706" t="s">
        <v>27699</v>
      </c>
      <c r="C15706" t="s">
        <v>246</v>
      </c>
      <c r="D15706" t="s">
        <v>4526</v>
      </c>
      <c r="E15706" t="s">
        <v>88</v>
      </c>
      <c r="F15706" t="b">
        <v>0</v>
      </c>
      <c r="G15706" t="s">
        <v>65</v>
      </c>
      <c r="H15706" s="1">
        <v>46191.836458333331</v>
      </c>
      <c r="I15706" t="b">
        <v>1</v>
      </c>
      <c r="J15706" t="b">
        <v>0</v>
      </c>
      <c r="K15706" t="s">
        <v>41</v>
      </c>
      <c r="L15706" t="s">
        <v>74</v>
      </c>
      <c r="M15706"/>
      <c r="N15706">
        <v>33.5</v>
      </c>
      <c r="O15706" t="s">
        <v>27700</v>
      </c>
      <c r="P15706" t="s">
        <v>2363</v>
      </c>
    </row>
    <row r="15707" spans="1:16" x14ac:dyDescent="0.25">
      <c r="A15707" t="s">
        <v>1</v>
      </c>
      <c r="B15707" t="s">
        <v>277</v>
      </c>
      <c r="C15707" t="s">
        <v>901</v>
      </c>
      <c r="D15707" t="s">
        <v>4526</v>
      </c>
      <c r="E15707" t="s">
        <v>59</v>
      </c>
      <c r="F15707" t="b">
        <v>0</v>
      </c>
      <c r="G15707" t="s">
        <v>77</v>
      </c>
      <c r="H15707" s="1">
        <v>46191.87909722222</v>
      </c>
      <c r="I15707" t="b">
        <v>0</v>
      </c>
      <c r="J15707" t="b">
        <v>1</v>
      </c>
      <c r="K15707" t="s">
        <v>41</v>
      </c>
      <c r="L15707" t="s">
        <v>74</v>
      </c>
      <c r="M15707"/>
      <c r="N15707">
        <v>95</v>
      </c>
      <c r="O15707" t="s">
        <v>24287</v>
      </c>
    </row>
    <row r="15708" spans="1:16" x14ac:dyDescent="0.25">
      <c r="A15708" t="s">
        <v>1</v>
      </c>
      <c r="B15708" t="s">
        <v>2255</v>
      </c>
      <c r="C15708" t="s">
        <v>934</v>
      </c>
      <c r="D15708" t="s">
        <v>4526</v>
      </c>
      <c r="E15708" t="s">
        <v>59</v>
      </c>
      <c r="F15708" t="b">
        <v>0</v>
      </c>
      <c r="G15708" t="s">
        <v>68</v>
      </c>
      <c r="H15708" s="1">
        <v>46191.879212962973</v>
      </c>
      <c r="I15708" t="b">
        <v>0</v>
      </c>
      <c r="J15708" t="b">
        <v>0</v>
      </c>
      <c r="K15708" t="s">
        <v>41</v>
      </c>
      <c r="L15708" t="s">
        <v>60</v>
      </c>
      <c r="M15708">
        <v>113500</v>
      </c>
      <c r="N15708"/>
      <c r="O15708" t="s">
        <v>27701</v>
      </c>
      <c r="P15708" t="s">
        <v>27702</v>
      </c>
    </row>
    <row r="15709" spans="1:16" x14ac:dyDescent="0.25">
      <c r="A15709" t="s">
        <v>1</v>
      </c>
      <c r="B15709" t="s">
        <v>27703</v>
      </c>
      <c r="C15709" t="s">
        <v>113</v>
      </c>
      <c r="D15709" t="s">
        <v>4526</v>
      </c>
      <c r="E15709" t="s">
        <v>59</v>
      </c>
      <c r="F15709" t="b">
        <v>0</v>
      </c>
      <c r="G15709" t="s">
        <v>68</v>
      </c>
      <c r="H15709" s="1">
        <v>46191.879247685189</v>
      </c>
      <c r="I15709" t="b">
        <v>0</v>
      </c>
      <c r="J15709" t="b">
        <v>1</v>
      </c>
      <c r="K15709" t="s">
        <v>41</v>
      </c>
      <c r="L15709" t="s">
        <v>74</v>
      </c>
      <c r="M15709"/>
      <c r="N15709">
        <v>58.83</v>
      </c>
      <c r="O15709" t="s">
        <v>7800</v>
      </c>
      <c r="P15709" t="s">
        <v>27704</v>
      </c>
    </row>
    <row r="15710" spans="1:16" x14ac:dyDescent="0.25">
      <c r="A15710" t="s">
        <v>6</v>
      </c>
      <c r="B15710" t="s">
        <v>27705</v>
      </c>
      <c r="C15710" t="s">
        <v>201</v>
      </c>
      <c r="D15710" t="s">
        <v>4671</v>
      </c>
      <c r="E15710" t="s">
        <v>88</v>
      </c>
      <c r="F15710" t="b">
        <v>0</v>
      </c>
      <c r="G15710" t="s">
        <v>77</v>
      </c>
      <c r="H15710" s="1">
        <v>46192.002974537027</v>
      </c>
      <c r="I15710" t="b">
        <v>0</v>
      </c>
      <c r="J15710" t="b">
        <v>1</v>
      </c>
      <c r="K15710" t="s">
        <v>41</v>
      </c>
      <c r="L15710" t="s">
        <v>60</v>
      </c>
      <c r="M15710">
        <v>221280</v>
      </c>
      <c r="N15710"/>
      <c r="O15710" t="s">
        <v>3095</v>
      </c>
    </row>
    <row r="15711" spans="1:16" x14ac:dyDescent="0.25">
      <c r="A15711" t="s">
        <v>2</v>
      </c>
      <c r="B15711" t="s">
        <v>27538</v>
      </c>
      <c r="C15711" t="s">
        <v>5932</v>
      </c>
      <c r="D15711" t="s">
        <v>4671</v>
      </c>
      <c r="E15711" t="s">
        <v>59</v>
      </c>
      <c r="F15711" t="b">
        <v>0</v>
      </c>
      <c r="G15711" t="s">
        <v>68</v>
      </c>
      <c r="H15711" s="1">
        <v>46192.002997685187</v>
      </c>
      <c r="I15711" t="b">
        <v>0</v>
      </c>
      <c r="J15711" t="b">
        <v>1</v>
      </c>
      <c r="K15711" t="s">
        <v>41</v>
      </c>
      <c r="L15711" t="s">
        <v>60</v>
      </c>
      <c r="M15711">
        <v>126800</v>
      </c>
      <c r="N15711"/>
      <c r="O15711" t="s">
        <v>195</v>
      </c>
      <c r="P15711" t="s">
        <v>27706</v>
      </c>
    </row>
    <row r="15712" spans="1:16" x14ac:dyDescent="0.25">
      <c r="A15712" t="s">
        <v>0</v>
      </c>
      <c r="B15712" t="s">
        <v>0</v>
      </c>
      <c r="C15712" t="s">
        <v>2605</v>
      </c>
      <c r="D15712" t="s">
        <v>4526</v>
      </c>
      <c r="E15712" t="s">
        <v>132</v>
      </c>
      <c r="F15712" t="b">
        <v>0</v>
      </c>
      <c r="G15712" t="s">
        <v>65</v>
      </c>
      <c r="H15712" s="1">
        <v>46192.25172453704</v>
      </c>
      <c r="I15712" t="b">
        <v>1</v>
      </c>
      <c r="J15712" t="b">
        <v>0</v>
      </c>
      <c r="K15712" t="s">
        <v>41</v>
      </c>
      <c r="L15712" t="s">
        <v>74</v>
      </c>
      <c r="M15712"/>
      <c r="N15712">
        <v>25</v>
      </c>
      <c r="O15712" t="s">
        <v>4707</v>
      </c>
      <c r="P15712" t="s">
        <v>219</v>
      </c>
    </row>
    <row r="15713" spans="1:16" x14ac:dyDescent="0.25">
      <c r="A15713" t="s">
        <v>2</v>
      </c>
      <c r="B15713" t="s">
        <v>22919</v>
      </c>
      <c r="C15713" t="s">
        <v>5215</v>
      </c>
      <c r="D15713" t="s">
        <v>4346</v>
      </c>
      <c r="E15713" t="s">
        <v>72</v>
      </c>
      <c r="F15713" t="b">
        <v>0</v>
      </c>
      <c r="G15713" t="s">
        <v>19</v>
      </c>
      <c r="H15713" s="1">
        <v>46192.29546296296</v>
      </c>
      <c r="I15713" t="b">
        <v>0</v>
      </c>
      <c r="J15713" t="b">
        <v>0</v>
      </c>
      <c r="K15713" t="s">
        <v>19</v>
      </c>
      <c r="L15713" t="s">
        <v>60</v>
      </c>
      <c r="M15713">
        <v>1287788.98</v>
      </c>
      <c r="N15713"/>
      <c r="O15713" t="s">
        <v>16046</v>
      </c>
      <c r="P15713" t="s">
        <v>208</v>
      </c>
    </row>
    <row r="15714" spans="1:16" x14ac:dyDescent="0.25">
      <c r="A15714" t="s">
        <v>5</v>
      </c>
      <c r="B15714" t="s">
        <v>27707</v>
      </c>
      <c r="C15714" t="s">
        <v>76</v>
      </c>
      <c r="D15714" t="s">
        <v>4622</v>
      </c>
      <c r="E15714" t="s">
        <v>59</v>
      </c>
      <c r="F15714" t="b">
        <v>1</v>
      </c>
      <c r="G15714" t="s">
        <v>77</v>
      </c>
      <c r="H15714" s="1">
        <v>46192.296273148153</v>
      </c>
      <c r="I15714" t="b">
        <v>1</v>
      </c>
      <c r="J15714" t="b">
        <v>1</v>
      </c>
      <c r="K15714" t="s">
        <v>41</v>
      </c>
      <c r="L15714" t="s">
        <v>60</v>
      </c>
      <c r="M15714">
        <v>10000</v>
      </c>
      <c r="N15714"/>
      <c r="O15714" t="s">
        <v>20264</v>
      </c>
      <c r="P15714" t="s">
        <v>20265</v>
      </c>
    </row>
    <row r="15715" spans="1:16" x14ac:dyDescent="0.25">
      <c r="A15715" t="s">
        <v>8</v>
      </c>
      <c r="B15715" t="s">
        <v>27708</v>
      </c>
      <c r="C15715" t="s">
        <v>185</v>
      </c>
      <c r="D15715" t="s">
        <v>4526</v>
      </c>
      <c r="E15715" t="s">
        <v>59</v>
      </c>
      <c r="F15715" t="b">
        <v>0</v>
      </c>
      <c r="G15715" t="s">
        <v>19</v>
      </c>
      <c r="H15715" s="1">
        <v>46192.29724537037</v>
      </c>
      <c r="I15715" t="b">
        <v>0</v>
      </c>
      <c r="J15715" t="b">
        <v>0</v>
      </c>
      <c r="K15715" t="s">
        <v>19</v>
      </c>
      <c r="L15715" t="s">
        <v>60</v>
      </c>
      <c r="M15715">
        <v>1550000</v>
      </c>
      <c r="N15715"/>
      <c r="O15715" t="s">
        <v>7059</v>
      </c>
      <c r="P15715" t="s">
        <v>27709</v>
      </c>
    </row>
    <row r="15716" spans="1:16" x14ac:dyDescent="0.25">
      <c r="A15716" t="s">
        <v>0</v>
      </c>
      <c r="B15716" t="s">
        <v>27710</v>
      </c>
      <c r="C15716" t="s">
        <v>941</v>
      </c>
      <c r="D15716" t="s">
        <v>11236</v>
      </c>
      <c r="E15716" t="s">
        <v>59</v>
      </c>
      <c r="F15716" t="b">
        <v>0</v>
      </c>
      <c r="G15716" t="s">
        <v>65</v>
      </c>
      <c r="H15716" s="1">
        <v>46192.335046296299</v>
      </c>
      <c r="I15716" t="b">
        <v>0</v>
      </c>
      <c r="J15716" t="b">
        <v>1</v>
      </c>
      <c r="K15716" t="s">
        <v>41</v>
      </c>
      <c r="L15716" t="s">
        <v>60</v>
      </c>
      <c r="M15716">
        <v>94000</v>
      </c>
      <c r="N15716"/>
      <c r="O15716" t="s">
        <v>3782</v>
      </c>
      <c r="P15716" t="s">
        <v>1321</v>
      </c>
    </row>
    <row r="15717" spans="1:16" x14ac:dyDescent="0.25">
      <c r="A15717" t="s">
        <v>0</v>
      </c>
      <c r="B15717" t="s">
        <v>27711</v>
      </c>
      <c r="C15717" t="s">
        <v>3755</v>
      </c>
      <c r="D15717" t="s">
        <v>5030</v>
      </c>
      <c r="E15717" t="s">
        <v>59</v>
      </c>
      <c r="F15717" t="b">
        <v>0</v>
      </c>
      <c r="G15717" t="s">
        <v>38</v>
      </c>
      <c r="H15717" s="1">
        <v>46192.336388888893</v>
      </c>
      <c r="I15717" t="b">
        <v>0</v>
      </c>
      <c r="J15717" t="b">
        <v>0</v>
      </c>
      <c r="K15717" t="s">
        <v>38</v>
      </c>
      <c r="L15717" t="s">
        <v>60</v>
      </c>
      <c r="M15717">
        <v>17500</v>
      </c>
      <c r="N15717"/>
      <c r="O15717" t="s">
        <v>27712</v>
      </c>
      <c r="P15717" t="s">
        <v>27713</v>
      </c>
    </row>
    <row r="15718" spans="1:16" x14ac:dyDescent="0.25">
      <c r="A15718" t="s">
        <v>9</v>
      </c>
      <c r="B15718" t="s">
        <v>27714</v>
      </c>
      <c r="C15718" t="s">
        <v>1032</v>
      </c>
      <c r="D15718" t="s">
        <v>4346</v>
      </c>
      <c r="E15718" t="s">
        <v>59</v>
      </c>
      <c r="F15718" t="b">
        <v>0</v>
      </c>
      <c r="G15718" t="s">
        <v>13</v>
      </c>
      <c r="H15718" s="1">
        <v>46192.338472222233</v>
      </c>
      <c r="I15718" t="b">
        <v>0</v>
      </c>
      <c r="J15718" t="b">
        <v>0</v>
      </c>
      <c r="K15718" t="s">
        <v>13</v>
      </c>
      <c r="L15718" t="s">
        <v>60</v>
      </c>
      <c r="M15718">
        <v>120500</v>
      </c>
      <c r="N15718"/>
      <c r="O15718" t="s">
        <v>27715</v>
      </c>
      <c r="P15718" t="s">
        <v>15487</v>
      </c>
    </row>
    <row r="15719" spans="1:16" x14ac:dyDescent="0.25">
      <c r="A15719" t="s">
        <v>7</v>
      </c>
      <c r="B15719" t="s">
        <v>27716</v>
      </c>
      <c r="C15719" t="s">
        <v>913</v>
      </c>
      <c r="D15719" t="s">
        <v>20103</v>
      </c>
      <c r="E15719" t="s">
        <v>59</v>
      </c>
      <c r="F15719" t="b">
        <v>0</v>
      </c>
      <c r="G15719" t="s">
        <v>20</v>
      </c>
      <c r="H15719" s="1">
        <v>46192.377303240741</v>
      </c>
      <c r="I15719" t="b">
        <v>1</v>
      </c>
      <c r="J15719" t="b">
        <v>0</v>
      </c>
      <c r="K15719" t="s">
        <v>20</v>
      </c>
      <c r="L15719" t="s">
        <v>60</v>
      </c>
      <c r="M15719">
        <v>90000</v>
      </c>
      <c r="N15719"/>
      <c r="O15719" t="s">
        <v>27717</v>
      </c>
      <c r="P15719" t="s">
        <v>626</v>
      </c>
    </row>
    <row r="15720" spans="1:16" x14ac:dyDescent="0.25">
      <c r="A15720" t="s">
        <v>4</v>
      </c>
      <c r="B15720" t="s">
        <v>27718</v>
      </c>
      <c r="C15720" t="s">
        <v>370</v>
      </c>
      <c r="D15720" t="s">
        <v>4526</v>
      </c>
      <c r="E15720" t="s">
        <v>59</v>
      </c>
      <c r="F15720" t="b">
        <v>0</v>
      </c>
      <c r="G15720" t="s">
        <v>65</v>
      </c>
      <c r="H15720" s="1">
        <v>46192.379733796297</v>
      </c>
      <c r="I15720" t="b">
        <v>1</v>
      </c>
      <c r="J15720" t="b">
        <v>1</v>
      </c>
      <c r="K15720" t="s">
        <v>41</v>
      </c>
      <c r="L15720" t="s">
        <v>60</v>
      </c>
      <c r="M15720">
        <v>183500</v>
      </c>
      <c r="N15720"/>
      <c r="O15720" t="s">
        <v>7675</v>
      </c>
      <c r="P15720" t="s">
        <v>27719</v>
      </c>
    </row>
    <row r="15721" spans="1:16" x14ac:dyDescent="0.25">
      <c r="A15721" t="s">
        <v>0</v>
      </c>
      <c r="B15721" t="s">
        <v>1249</v>
      </c>
      <c r="C15721" t="s">
        <v>1903</v>
      </c>
      <c r="D15721" t="s">
        <v>4526</v>
      </c>
      <c r="E15721" t="s">
        <v>88</v>
      </c>
      <c r="F15721" t="b">
        <v>0</v>
      </c>
      <c r="G15721" t="s">
        <v>89</v>
      </c>
      <c r="H15721" s="1">
        <v>46192.418379629627</v>
      </c>
      <c r="I15721" t="b">
        <v>0</v>
      </c>
      <c r="J15721" t="b">
        <v>1</v>
      </c>
      <c r="K15721" t="s">
        <v>41</v>
      </c>
      <c r="L15721" t="s">
        <v>74</v>
      </c>
      <c r="M15721"/>
      <c r="N15721">
        <v>57.5</v>
      </c>
      <c r="O15721" t="s">
        <v>4487</v>
      </c>
      <c r="P15721" t="s">
        <v>18490</v>
      </c>
    </row>
    <row r="15722" spans="1:16" x14ac:dyDescent="0.25">
      <c r="A15722" t="s">
        <v>0</v>
      </c>
      <c r="B15722" t="s">
        <v>24737</v>
      </c>
      <c r="C15722" t="s">
        <v>376</v>
      </c>
      <c r="D15722" t="s">
        <v>4526</v>
      </c>
      <c r="E15722" t="s">
        <v>59</v>
      </c>
      <c r="F15722" t="b">
        <v>0</v>
      </c>
      <c r="G15722" t="s">
        <v>89</v>
      </c>
      <c r="H15722" s="1">
        <v>46192.418379629627</v>
      </c>
      <c r="I15722" t="b">
        <v>0</v>
      </c>
      <c r="J15722" t="b">
        <v>1</v>
      </c>
      <c r="K15722" t="s">
        <v>41</v>
      </c>
      <c r="L15722" t="s">
        <v>60</v>
      </c>
      <c r="M15722">
        <v>110000</v>
      </c>
      <c r="N15722"/>
      <c r="O15722" t="s">
        <v>4487</v>
      </c>
    </row>
    <row r="15723" spans="1:16" x14ac:dyDescent="0.25">
      <c r="A15723" t="s">
        <v>3</v>
      </c>
      <c r="B15723" t="s">
        <v>12214</v>
      </c>
      <c r="C15723" t="s">
        <v>376</v>
      </c>
      <c r="D15723" t="s">
        <v>4526</v>
      </c>
      <c r="E15723" t="s">
        <v>88</v>
      </c>
      <c r="F15723" t="b">
        <v>0</v>
      </c>
      <c r="G15723" t="s">
        <v>89</v>
      </c>
      <c r="H15723" s="1">
        <v>46192.418391203697</v>
      </c>
      <c r="I15723" t="b">
        <v>0</v>
      </c>
      <c r="J15723" t="b">
        <v>1</v>
      </c>
      <c r="K15723" t="s">
        <v>41</v>
      </c>
      <c r="L15723" t="s">
        <v>74</v>
      </c>
      <c r="M15723"/>
      <c r="N15723">
        <v>55.75</v>
      </c>
      <c r="O15723" t="s">
        <v>4487</v>
      </c>
      <c r="P15723" t="s">
        <v>875</v>
      </c>
    </row>
    <row r="15724" spans="1:16" x14ac:dyDescent="0.25">
      <c r="A15724" t="s">
        <v>9</v>
      </c>
      <c r="B15724" t="s">
        <v>27720</v>
      </c>
      <c r="C15724" t="s">
        <v>251</v>
      </c>
      <c r="D15724" t="s">
        <v>4526</v>
      </c>
      <c r="E15724" t="s">
        <v>59</v>
      </c>
      <c r="F15724" t="b">
        <v>0</v>
      </c>
      <c r="G15724" t="s">
        <v>68</v>
      </c>
      <c r="H15724" s="1">
        <v>46192.418425925927</v>
      </c>
      <c r="I15724" t="b">
        <v>0</v>
      </c>
      <c r="J15724" t="b">
        <v>0</v>
      </c>
      <c r="K15724" t="s">
        <v>41</v>
      </c>
      <c r="L15724" t="s">
        <v>60</v>
      </c>
      <c r="M15724">
        <v>200000</v>
      </c>
      <c r="N15724"/>
      <c r="O15724" t="s">
        <v>27721</v>
      </c>
      <c r="P15724" t="s">
        <v>219</v>
      </c>
    </row>
    <row r="15725" spans="1:16" x14ac:dyDescent="0.25">
      <c r="A15725" t="s">
        <v>2</v>
      </c>
      <c r="B15725" t="s">
        <v>2821</v>
      </c>
      <c r="C15725" t="s">
        <v>363</v>
      </c>
      <c r="D15725" t="s">
        <v>4526</v>
      </c>
      <c r="E15725" t="s">
        <v>59</v>
      </c>
      <c r="F15725" t="b">
        <v>0</v>
      </c>
      <c r="G15725" t="s">
        <v>65</v>
      </c>
      <c r="H15725" s="1">
        <v>46192.418506944443</v>
      </c>
      <c r="I15725" t="b">
        <v>0</v>
      </c>
      <c r="J15725" t="b">
        <v>1</v>
      </c>
      <c r="K15725" t="s">
        <v>41</v>
      </c>
      <c r="L15725" t="s">
        <v>60</v>
      </c>
      <c r="M15725">
        <v>176000</v>
      </c>
      <c r="N15725"/>
      <c r="O15725" t="s">
        <v>7675</v>
      </c>
      <c r="P15725" t="s">
        <v>579</v>
      </c>
    </row>
    <row r="15726" spans="1:16" x14ac:dyDescent="0.25">
      <c r="A15726" t="s">
        <v>6</v>
      </c>
      <c r="B15726" t="s">
        <v>27722</v>
      </c>
      <c r="C15726" t="s">
        <v>194</v>
      </c>
      <c r="D15726" t="s">
        <v>19182</v>
      </c>
      <c r="E15726" t="s">
        <v>59</v>
      </c>
      <c r="F15726" t="b">
        <v>0</v>
      </c>
      <c r="G15726" t="s">
        <v>65</v>
      </c>
      <c r="H15726" s="1">
        <v>46192.419918981483</v>
      </c>
      <c r="I15726" t="b">
        <v>0</v>
      </c>
      <c r="J15726" t="b">
        <v>0</v>
      </c>
      <c r="K15726" t="s">
        <v>41</v>
      </c>
      <c r="L15726" t="s">
        <v>60</v>
      </c>
      <c r="M15726">
        <v>150000</v>
      </c>
      <c r="N15726"/>
      <c r="O15726" t="s">
        <v>528</v>
      </c>
    </row>
    <row r="15727" spans="1:16" x14ac:dyDescent="0.25">
      <c r="A15727" t="s">
        <v>1</v>
      </c>
      <c r="B15727" t="s">
        <v>4857</v>
      </c>
      <c r="C15727" t="s">
        <v>3647</v>
      </c>
      <c r="D15727" t="s">
        <v>2360</v>
      </c>
      <c r="E15727" t="s">
        <v>59</v>
      </c>
      <c r="F15727" t="b">
        <v>0</v>
      </c>
      <c r="G15727" t="s">
        <v>77</v>
      </c>
      <c r="H15727" s="1">
        <v>46192.421342592592</v>
      </c>
      <c r="I15727" t="b">
        <v>0</v>
      </c>
      <c r="J15727" t="b">
        <v>1</v>
      </c>
      <c r="K15727" t="s">
        <v>41</v>
      </c>
      <c r="L15727" t="s">
        <v>60</v>
      </c>
      <c r="M15727">
        <v>135000</v>
      </c>
      <c r="N15727"/>
      <c r="O15727" t="s">
        <v>9723</v>
      </c>
      <c r="P15727" t="s">
        <v>9727</v>
      </c>
    </row>
    <row r="15728" spans="1:16" x14ac:dyDescent="0.25">
      <c r="A15728" t="s">
        <v>1</v>
      </c>
      <c r="B15728" t="s">
        <v>27723</v>
      </c>
      <c r="C15728" t="s">
        <v>76</v>
      </c>
      <c r="D15728" t="s">
        <v>4346</v>
      </c>
      <c r="E15728" t="s">
        <v>88</v>
      </c>
      <c r="F15728" t="b">
        <v>1</v>
      </c>
      <c r="G15728" t="s">
        <v>19</v>
      </c>
      <c r="H15728" s="1">
        <v>46192.422210648147</v>
      </c>
      <c r="I15728" t="b">
        <v>0</v>
      </c>
      <c r="J15728" t="b">
        <v>0</v>
      </c>
      <c r="K15728" t="s">
        <v>19</v>
      </c>
      <c r="L15728" t="s">
        <v>60</v>
      </c>
      <c r="M15728">
        <v>105000</v>
      </c>
      <c r="N15728"/>
      <c r="O15728" t="s">
        <v>27724</v>
      </c>
      <c r="P15728" t="s">
        <v>14841</v>
      </c>
    </row>
    <row r="15729" spans="1:16" x14ac:dyDescent="0.25">
      <c r="A15729" t="s">
        <v>1</v>
      </c>
      <c r="B15729" t="s">
        <v>27723</v>
      </c>
      <c r="C15729" t="s">
        <v>5980</v>
      </c>
      <c r="D15729" t="s">
        <v>24507</v>
      </c>
      <c r="E15729" t="s">
        <v>88</v>
      </c>
      <c r="F15729" t="b">
        <v>0</v>
      </c>
      <c r="G15729" t="s">
        <v>19</v>
      </c>
      <c r="H15729" s="1">
        <v>46192.422222222223</v>
      </c>
      <c r="I15729" t="b">
        <v>0</v>
      </c>
      <c r="J15729" t="b">
        <v>0</v>
      </c>
      <c r="K15729" t="s">
        <v>19</v>
      </c>
      <c r="L15729" t="s">
        <v>60</v>
      </c>
      <c r="M15729">
        <v>105000</v>
      </c>
      <c r="N15729"/>
      <c r="O15729" t="s">
        <v>27724</v>
      </c>
      <c r="P15729" t="s">
        <v>14841</v>
      </c>
    </row>
    <row r="15730" spans="1:16" x14ac:dyDescent="0.25">
      <c r="A15730" t="s">
        <v>5</v>
      </c>
      <c r="B15730" t="s">
        <v>27725</v>
      </c>
      <c r="C15730" t="s">
        <v>5258</v>
      </c>
      <c r="D15730" t="s">
        <v>4526</v>
      </c>
      <c r="E15730" t="s">
        <v>59</v>
      </c>
      <c r="F15730" t="b">
        <v>0</v>
      </c>
      <c r="G15730" t="s">
        <v>40</v>
      </c>
      <c r="H15730" s="1">
        <v>46192.423148148147</v>
      </c>
      <c r="I15730" t="b">
        <v>1</v>
      </c>
      <c r="J15730" t="b">
        <v>0</v>
      </c>
      <c r="K15730" t="s">
        <v>40</v>
      </c>
      <c r="L15730" t="s">
        <v>60</v>
      </c>
      <c r="M15730">
        <v>73000</v>
      </c>
      <c r="N15730"/>
      <c r="O15730" t="s">
        <v>312</v>
      </c>
      <c r="P15730" t="s">
        <v>27726</v>
      </c>
    </row>
    <row r="15731" spans="1:16" x14ac:dyDescent="0.25">
      <c r="A15731" t="s">
        <v>0</v>
      </c>
      <c r="B15731" t="s">
        <v>2073</v>
      </c>
      <c r="C15731" t="s">
        <v>112</v>
      </c>
      <c r="D15731" t="s">
        <v>4346</v>
      </c>
      <c r="E15731" t="s">
        <v>88</v>
      </c>
      <c r="F15731" t="b">
        <v>0</v>
      </c>
      <c r="G15731" t="s">
        <v>65</v>
      </c>
      <c r="H15731" s="1">
        <v>46192.460046296299</v>
      </c>
      <c r="I15731" t="b">
        <v>1</v>
      </c>
      <c r="J15731" t="b">
        <v>0</v>
      </c>
      <c r="K15731" t="s">
        <v>41</v>
      </c>
      <c r="L15731" t="s">
        <v>74</v>
      </c>
      <c r="M15731"/>
      <c r="N15731">
        <v>67.5</v>
      </c>
      <c r="O15731" t="s">
        <v>27727</v>
      </c>
      <c r="P15731" t="s">
        <v>666</v>
      </c>
    </row>
    <row r="15732" spans="1:16" x14ac:dyDescent="0.25">
      <c r="A15732" t="s">
        <v>1</v>
      </c>
      <c r="B15732" t="s">
        <v>553</v>
      </c>
      <c r="C15732" t="s">
        <v>353</v>
      </c>
      <c r="D15732" t="s">
        <v>4526</v>
      </c>
      <c r="E15732" t="s">
        <v>59</v>
      </c>
      <c r="F15732" t="b">
        <v>0</v>
      </c>
      <c r="G15732" t="s">
        <v>77</v>
      </c>
      <c r="H15732" s="1">
        <v>46192.460138888891</v>
      </c>
      <c r="I15732" t="b">
        <v>0</v>
      </c>
      <c r="J15732" t="b">
        <v>1</v>
      </c>
      <c r="K15732" t="s">
        <v>41</v>
      </c>
      <c r="L15732" t="s">
        <v>60</v>
      </c>
      <c r="M15732">
        <v>212000</v>
      </c>
      <c r="N15732"/>
      <c r="O15732" t="s">
        <v>343</v>
      </c>
      <c r="P15732" t="s">
        <v>19493</v>
      </c>
    </row>
    <row r="15733" spans="1:16" x14ac:dyDescent="0.25">
      <c r="A15733" t="s">
        <v>6</v>
      </c>
      <c r="B15733" t="s">
        <v>27728</v>
      </c>
      <c r="C15733" t="s">
        <v>76</v>
      </c>
      <c r="D15733" t="s">
        <v>141</v>
      </c>
      <c r="E15733" t="s">
        <v>88</v>
      </c>
      <c r="F15733" t="b">
        <v>1</v>
      </c>
      <c r="G15733" t="s">
        <v>41</v>
      </c>
      <c r="H15733" s="1">
        <v>46192.462858796287</v>
      </c>
      <c r="I15733" t="b">
        <v>0</v>
      </c>
      <c r="J15733" t="b">
        <v>0</v>
      </c>
      <c r="K15733" t="s">
        <v>41</v>
      </c>
      <c r="L15733" t="s">
        <v>74</v>
      </c>
      <c r="M15733"/>
      <c r="N15733">
        <v>45</v>
      </c>
      <c r="O15733" t="s">
        <v>141</v>
      </c>
      <c r="P15733" t="s">
        <v>27729</v>
      </c>
    </row>
    <row r="15734" spans="1:16" x14ac:dyDescent="0.25">
      <c r="A15734" t="s">
        <v>1</v>
      </c>
      <c r="B15734" t="s">
        <v>27730</v>
      </c>
      <c r="C15734" t="s">
        <v>2413</v>
      </c>
      <c r="D15734" t="s">
        <v>4526</v>
      </c>
      <c r="E15734" t="s">
        <v>59</v>
      </c>
      <c r="F15734" t="b">
        <v>0</v>
      </c>
      <c r="G15734" t="s">
        <v>89</v>
      </c>
      <c r="H15734" s="1">
        <v>46192.504780092589</v>
      </c>
      <c r="I15734" t="b">
        <v>0</v>
      </c>
      <c r="J15734" t="b">
        <v>1</v>
      </c>
      <c r="K15734" t="s">
        <v>41</v>
      </c>
      <c r="L15734" t="s">
        <v>60</v>
      </c>
      <c r="M15734">
        <v>95300</v>
      </c>
      <c r="N15734"/>
      <c r="O15734" t="s">
        <v>329</v>
      </c>
      <c r="P15734" t="s">
        <v>27731</v>
      </c>
    </row>
    <row r="15735" spans="1:16" x14ac:dyDescent="0.25">
      <c r="A15735" t="s">
        <v>1</v>
      </c>
      <c r="B15735" t="s">
        <v>27732</v>
      </c>
      <c r="C15735" t="s">
        <v>500</v>
      </c>
      <c r="D15735" t="s">
        <v>5102</v>
      </c>
      <c r="E15735" t="s">
        <v>59</v>
      </c>
      <c r="F15735" t="b">
        <v>0</v>
      </c>
      <c r="G15735" t="s">
        <v>13</v>
      </c>
      <c r="H15735" s="1">
        <v>46192.505104166667</v>
      </c>
      <c r="I15735" t="b">
        <v>1</v>
      </c>
      <c r="J15735" t="b">
        <v>0</v>
      </c>
      <c r="K15735" t="s">
        <v>13</v>
      </c>
      <c r="L15735" t="s">
        <v>60</v>
      </c>
      <c r="M15735">
        <v>99500</v>
      </c>
      <c r="N15735"/>
      <c r="O15735" t="s">
        <v>449</v>
      </c>
      <c r="P15735" t="s">
        <v>27733</v>
      </c>
    </row>
    <row r="15736" spans="1:16" x14ac:dyDescent="0.25">
      <c r="A15736" t="s">
        <v>0</v>
      </c>
      <c r="B15736" t="s">
        <v>27734</v>
      </c>
      <c r="C15736" t="s">
        <v>162</v>
      </c>
      <c r="D15736" t="s">
        <v>4756</v>
      </c>
      <c r="E15736" t="s">
        <v>59</v>
      </c>
      <c r="F15736" t="b">
        <v>0</v>
      </c>
      <c r="G15736" t="s">
        <v>73</v>
      </c>
      <c r="H15736" s="1">
        <v>46192.543379629627</v>
      </c>
      <c r="I15736" t="b">
        <v>0</v>
      </c>
      <c r="J15736" t="b">
        <v>0</v>
      </c>
      <c r="K15736" t="s">
        <v>41</v>
      </c>
      <c r="L15736" t="s">
        <v>60</v>
      </c>
      <c r="M15736">
        <v>82500</v>
      </c>
      <c r="N15736"/>
      <c r="O15736" t="s">
        <v>27735</v>
      </c>
      <c r="P15736" t="s">
        <v>16635</v>
      </c>
    </row>
    <row r="15737" spans="1:16" x14ac:dyDescent="0.25">
      <c r="A15737" t="s">
        <v>0</v>
      </c>
      <c r="B15737" t="s">
        <v>1550</v>
      </c>
      <c r="C15737" t="s">
        <v>1131</v>
      </c>
      <c r="D15737" t="s">
        <v>4526</v>
      </c>
      <c r="E15737" t="s">
        <v>88</v>
      </c>
      <c r="F15737" t="b">
        <v>0</v>
      </c>
      <c r="G15737" t="s">
        <v>89</v>
      </c>
      <c r="H15737" s="1">
        <v>46192.543379629627</v>
      </c>
      <c r="I15737" t="b">
        <v>1</v>
      </c>
      <c r="J15737" t="b">
        <v>0</v>
      </c>
      <c r="K15737" t="s">
        <v>41</v>
      </c>
      <c r="L15737" t="s">
        <v>74</v>
      </c>
      <c r="M15737"/>
      <c r="N15737">
        <v>45</v>
      </c>
      <c r="O15737" t="s">
        <v>105</v>
      </c>
      <c r="P15737" t="s">
        <v>3000</v>
      </c>
    </row>
    <row r="15738" spans="1:16" x14ac:dyDescent="0.25">
      <c r="A15738" t="s">
        <v>4</v>
      </c>
      <c r="B15738" t="s">
        <v>27736</v>
      </c>
      <c r="C15738" t="s">
        <v>94</v>
      </c>
      <c r="D15738" t="s">
        <v>4756</v>
      </c>
      <c r="E15738" t="s">
        <v>59</v>
      </c>
      <c r="F15738" t="b">
        <v>0</v>
      </c>
      <c r="G15738" t="s">
        <v>65</v>
      </c>
      <c r="H15738" s="1">
        <v>46192.543391203697</v>
      </c>
      <c r="I15738" t="b">
        <v>0</v>
      </c>
      <c r="J15738" t="b">
        <v>0</v>
      </c>
      <c r="K15738" t="s">
        <v>41</v>
      </c>
      <c r="L15738" t="s">
        <v>60</v>
      </c>
      <c r="M15738">
        <v>105000</v>
      </c>
      <c r="N15738"/>
      <c r="O15738" t="s">
        <v>27737</v>
      </c>
      <c r="P15738" t="s">
        <v>27738</v>
      </c>
    </row>
    <row r="15739" spans="1:16" x14ac:dyDescent="0.25">
      <c r="A15739" t="s">
        <v>5</v>
      </c>
      <c r="B15739" t="s">
        <v>1177</v>
      </c>
      <c r="C15739" t="s">
        <v>365</v>
      </c>
      <c r="D15739" t="s">
        <v>4756</v>
      </c>
      <c r="E15739" t="s">
        <v>59</v>
      </c>
      <c r="F15739" t="b">
        <v>0</v>
      </c>
      <c r="G15739" t="s">
        <v>65</v>
      </c>
      <c r="H15739" s="1">
        <v>46192.544930555552</v>
      </c>
      <c r="I15739" t="b">
        <v>0</v>
      </c>
      <c r="J15739" t="b">
        <v>1</v>
      </c>
      <c r="K15739" t="s">
        <v>41</v>
      </c>
      <c r="L15739" t="s">
        <v>60</v>
      </c>
      <c r="M15739">
        <v>200000</v>
      </c>
      <c r="N15739"/>
      <c r="O15739" t="s">
        <v>27739</v>
      </c>
      <c r="P15739" t="s">
        <v>26047</v>
      </c>
    </row>
    <row r="15740" spans="1:16" x14ac:dyDescent="0.25">
      <c r="A15740" t="s">
        <v>1</v>
      </c>
      <c r="B15740" t="s">
        <v>27740</v>
      </c>
      <c r="C15740" t="s">
        <v>500</v>
      </c>
      <c r="D15740" t="s">
        <v>4346</v>
      </c>
      <c r="E15740" t="s">
        <v>59</v>
      </c>
      <c r="F15740" t="b">
        <v>0</v>
      </c>
      <c r="G15740" t="s">
        <v>13</v>
      </c>
      <c r="H15740" s="1">
        <v>46192.546770833331</v>
      </c>
      <c r="I15740" t="b">
        <v>1</v>
      </c>
      <c r="J15740" t="b">
        <v>0</v>
      </c>
      <c r="K15740" t="s">
        <v>13</v>
      </c>
      <c r="L15740" t="s">
        <v>60</v>
      </c>
      <c r="M15740">
        <v>75000</v>
      </c>
      <c r="N15740"/>
      <c r="O15740" t="s">
        <v>27741</v>
      </c>
      <c r="P15740" t="s">
        <v>27742</v>
      </c>
    </row>
    <row r="15741" spans="1:16" x14ac:dyDescent="0.25">
      <c r="A15741" t="s">
        <v>1</v>
      </c>
      <c r="B15741" t="s">
        <v>27743</v>
      </c>
      <c r="C15741" t="s">
        <v>5236</v>
      </c>
      <c r="D15741" t="s">
        <v>24119</v>
      </c>
      <c r="E15741" t="s">
        <v>59</v>
      </c>
      <c r="F15741" t="b">
        <v>0</v>
      </c>
      <c r="G15741" t="s">
        <v>40</v>
      </c>
      <c r="H15741" s="1">
        <v>46192.548217592594</v>
      </c>
      <c r="I15741" t="b">
        <v>1</v>
      </c>
      <c r="J15741" t="b">
        <v>0</v>
      </c>
      <c r="K15741" t="s">
        <v>40</v>
      </c>
      <c r="L15741" t="s">
        <v>60</v>
      </c>
      <c r="M15741">
        <v>76000</v>
      </c>
      <c r="N15741"/>
      <c r="O15741" t="s">
        <v>8446</v>
      </c>
      <c r="P15741" t="s">
        <v>27744</v>
      </c>
    </row>
    <row r="15742" spans="1:16" x14ac:dyDescent="0.25">
      <c r="A15742" t="s">
        <v>7</v>
      </c>
      <c r="B15742" t="s">
        <v>7</v>
      </c>
      <c r="C15742" t="s">
        <v>201</v>
      </c>
      <c r="D15742" t="s">
        <v>4526</v>
      </c>
      <c r="E15742" t="s">
        <v>59</v>
      </c>
      <c r="F15742" t="b">
        <v>0</v>
      </c>
      <c r="G15742" t="s">
        <v>77</v>
      </c>
      <c r="H15742" s="1">
        <v>46192.585046296299</v>
      </c>
      <c r="I15742" t="b">
        <v>0</v>
      </c>
      <c r="J15742" t="b">
        <v>0</v>
      </c>
      <c r="K15742" t="s">
        <v>41</v>
      </c>
      <c r="L15742" t="s">
        <v>74</v>
      </c>
      <c r="M15742"/>
      <c r="N15742">
        <v>55</v>
      </c>
      <c r="O15742" t="s">
        <v>27745</v>
      </c>
      <c r="P15742" t="s">
        <v>3201</v>
      </c>
    </row>
    <row r="15743" spans="1:16" x14ac:dyDescent="0.25">
      <c r="A15743" t="s">
        <v>0</v>
      </c>
      <c r="B15743" t="s">
        <v>27746</v>
      </c>
      <c r="C15743" t="s">
        <v>13</v>
      </c>
      <c r="D15743" t="s">
        <v>4526</v>
      </c>
      <c r="E15743" t="s">
        <v>59</v>
      </c>
      <c r="F15743" t="b">
        <v>0</v>
      </c>
      <c r="G15743" t="s">
        <v>13</v>
      </c>
      <c r="H15743" s="1">
        <v>46192.585324074083</v>
      </c>
      <c r="I15743" t="b">
        <v>0</v>
      </c>
      <c r="J15743" t="b">
        <v>0</v>
      </c>
      <c r="K15743" t="s">
        <v>13</v>
      </c>
      <c r="L15743" t="s">
        <v>60</v>
      </c>
      <c r="M15743">
        <v>160625</v>
      </c>
      <c r="N15743"/>
      <c r="O15743" t="s">
        <v>18064</v>
      </c>
      <c r="P15743" t="s">
        <v>3195</v>
      </c>
    </row>
    <row r="15744" spans="1:16" x14ac:dyDescent="0.25">
      <c r="A15744" t="s">
        <v>0</v>
      </c>
      <c r="B15744" t="s">
        <v>27747</v>
      </c>
      <c r="C15744" t="s">
        <v>930</v>
      </c>
      <c r="D15744" t="s">
        <v>4526</v>
      </c>
      <c r="E15744" t="s">
        <v>59</v>
      </c>
      <c r="F15744" t="b">
        <v>0</v>
      </c>
      <c r="G15744" t="s">
        <v>19</v>
      </c>
      <c r="H15744" s="1">
        <v>46192.585613425923</v>
      </c>
      <c r="I15744" t="b">
        <v>0</v>
      </c>
      <c r="J15744" t="b">
        <v>0</v>
      </c>
      <c r="K15744" t="s">
        <v>19</v>
      </c>
      <c r="L15744" t="s">
        <v>60</v>
      </c>
      <c r="M15744">
        <v>1200000</v>
      </c>
      <c r="N15744"/>
      <c r="O15744" t="s">
        <v>7059</v>
      </c>
      <c r="P15744" t="s">
        <v>14056</v>
      </c>
    </row>
    <row r="15745" spans="1:16" x14ac:dyDescent="0.25">
      <c r="A15745" t="s">
        <v>6</v>
      </c>
      <c r="B15745" t="s">
        <v>11177</v>
      </c>
      <c r="C15745" t="s">
        <v>5795</v>
      </c>
      <c r="D15745" t="s">
        <v>4526</v>
      </c>
      <c r="E15745" t="s">
        <v>59</v>
      </c>
      <c r="F15745" t="b">
        <v>0</v>
      </c>
      <c r="G15745" t="s">
        <v>40</v>
      </c>
      <c r="H15745" s="1">
        <v>46192.587847222218</v>
      </c>
      <c r="I15745" t="b">
        <v>1</v>
      </c>
      <c r="J15745" t="b">
        <v>0</v>
      </c>
      <c r="K15745" t="s">
        <v>40</v>
      </c>
      <c r="L15745" t="s">
        <v>60</v>
      </c>
      <c r="M15745">
        <v>55000</v>
      </c>
      <c r="N15745"/>
      <c r="O15745" t="s">
        <v>27748</v>
      </c>
      <c r="P15745" t="s">
        <v>728</v>
      </c>
    </row>
    <row r="15746" spans="1:16" x14ac:dyDescent="0.25">
      <c r="A15746" t="s">
        <v>5</v>
      </c>
      <c r="B15746" t="s">
        <v>27749</v>
      </c>
      <c r="C15746" t="s">
        <v>41</v>
      </c>
      <c r="D15746" t="s">
        <v>4526</v>
      </c>
      <c r="E15746" t="s">
        <v>88</v>
      </c>
      <c r="F15746" t="b">
        <v>0</v>
      </c>
      <c r="G15746" t="s">
        <v>68</v>
      </c>
      <c r="H15746" s="1">
        <v>46192.587951388887</v>
      </c>
      <c r="I15746" t="b">
        <v>1</v>
      </c>
      <c r="J15746" t="b">
        <v>1</v>
      </c>
      <c r="K15746" t="s">
        <v>41</v>
      </c>
      <c r="L15746" t="s">
        <v>74</v>
      </c>
      <c r="M15746"/>
      <c r="N15746">
        <v>63.945</v>
      </c>
      <c r="O15746" t="s">
        <v>13294</v>
      </c>
      <c r="P15746" t="s">
        <v>26972</v>
      </c>
    </row>
    <row r="15747" spans="1:16" x14ac:dyDescent="0.25">
      <c r="A15747" t="s">
        <v>1</v>
      </c>
      <c r="B15747" t="s">
        <v>27750</v>
      </c>
      <c r="C15747" t="s">
        <v>84</v>
      </c>
      <c r="D15747" t="s">
        <v>4346</v>
      </c>
      <c r="E15747" t="s">
        <v>88</v>
      </c>
      <c r="F15747" t="b">
        <v>0</v>
      </c>
      <c r="G15747" t="s">
        <v>77</v>
      </c>
      <c r="H15747" s="1">
        <v>46192.587962962964</v>
      </c>
      <c r="I15747" t="b">
        <v>1</v>
      </c>
      <c r="J15747" t="b">
        <v>0</v>
      </c>
      <c r="K15747" t="s">
        <v>41</v>
      </c>
      <c r="L15747" t="s">
        <v>74</v>
      </c>
      <c r="M15747"/>
      <c r="N15747">
        <v>42.5</v>
      </c>
      <c r="O15747" t="s">
        <v>27751</v>
      </c>
      <c r="P15747" t="s">
        <v>23348</v>
      </c>
    </row>
    <row r="15748" spans="1:16" x14ac:dyDescent="0.25">
      <c r="A15748" t="s">
        <v>5</v>
      </c>
      <c r="B15748" t="s">
        <v>5</v>
      </c>
      <c r="C15748" t="s">
        <v>1735</v>
      </c>
      <c r="D15748" t="s">
        <v>4756</v>
      </c>
      <c r="E15748" t="s">
        <v>59</v>
      </c>
      <c r="F15748" t="b">
        <v>0</v>
      </c>
      <c r="G15748" t="s">
        <v>77</v>
      </c>
      <c r="H15748" s="1">
        <v>46192.587962962964</v>
      </c>
      <c r="I15748" t="b">
        <v>1</v>
      </c>
      <c r="J15748" t="b">
        <v>1</v>
      </c>
      <c r="K15748" t="s">
        <v>41</v>
      </c>
      <c r="L15748" t="s">
        <v>60</v>
      </c>
      <c r="M15748">
        <v>145000</v>
      </c>
      <c r="N15748"/>
      <c r="O15748" t="s">
        <v>27752</v>
      </c>
      <c r="P15748" t="s">
        <v>27753</v>
      </c>
    </row>
    <row r="15749" spans="1:16" x14ac:dyDescent="0.25">
      <c r="A15749" t="s">
        <v>8</v>
      </c>
      <c r="B15749" t="s">
        <v>27754</v>
      </c>
      <c r="C15749" t="s">
        <v>190</v>
      </c>
      <c r="D15749" t="s">
        <v>4526</v>
      </c>
      <c r="E15749" t="s">
        <v>88</v>
      </c>
      <c r="F15749" t="b">
        <v>0</v>
      </c>
      <c r="G15749" t="s">
        <v>73</v>
      </c>
      <c r="H15749" s="1">
        <v>46192.588009259263</v>
      </c>
      <c r="I15749" t="b">
        <v>0</v>
      </c>
      <c r="J15749" t="b">
        <v>0</v>
      </c>
      <c r="K15749" t="s">
        <v>41</v>
      </c>
      <c r="L15749" t="s">
        <v>74</v>
      </c>
      <c r="M15749"/>
      <c r="N15749">
        <v>55</v>
      </c>
      <c r="O15749" t="s">
        <v>6091</v>
      </c>
      <c r="P15749" t="s">
        <v>2503</v>
      </c>
    </row>
    <row r="15750" spans="1:16" x14ac:dyDescent="0.25">
      <c r="A15750" t="s">
        <v>1</v>
      </c>
      <c r="B15750" t="s">
        <v>27755</v>
      </c>
      <c r="C15750" t="s">
        <v>5115</v>
      </c>
      <c r="D15750" t="s">
        <v>4346</v>
      </c>
      <c r="E15750" t="s">
        <v>59</v>
      </c>
      <c r="F15750" t="b">
        <v>0</v>
      </c>
      <c r="G15750" t="s">
        <v>40</v>
      </c>
      <c r="H15750" s="1">
        <v>46192.589895833327</v>
      </c>
      <c r="I15750" t="b">
        <v>1</v>
      </c>
      <c r="J15750" t="b">
        <v>0</v>
      </c>
      <c r="K15750" t="s">
        <v>40</v>
      </c>
      <c r="L15750" t="s">
        <v>60</v>
      </c>
      <c r="M15750">
        <v>80000</v>
      </c>
      <c r="N15750"/>
      <c r="O15750" t="s">
        <v>27756</v>
      </c>
      <c r="P15750" t="s">
        <v>27757</v>
      </c>
    </row>
    <row r="15751" spans="1:16" x14ac:dyDescent="0.25">
      <c r="A15751" t="s">
        <v>5</v>
      </c>
      <c r="B15751" t="s">
        <v>27758</v>
      </c>
      <c r="C15751" t="s">
        <v>172</v>
      </c>
      <c r="D15751" t="s">
        <v>4526</v>
      </c>
      <c r="E15751" t="s">
        <v>88</v>
      </c>
      <c r="F15751" t="b">
        <v>0</v>
      </c>
      <c r="G15751" t="s">
        <v>68</v>
      </c>
      <c r="H15751" s="1">
        <v>46192.62672453704</v>
      </c>
      <c r="I15751" t="b">
        <v>1</v>
      </c>
      <c r="J15751" t="b">
        <v>0</v>
      </c>
      <c r="K15751" t="s">
        <v>41</v>
      </c>
      <c r="L15751" t="s">
        <v>74</v>
      </c>
      <c r="M15751"/>
      <c r="N15751">
        <v>85</v>
      </c>
      <c r="O15751" t="s">
        <v>21037</v>
      </c>
    </row>
    <row r="15752" spans="1:16" x14ac:dyDescent="0.25">
      <c r="A15752" t="s">
        <v>7</v>
      </c>
      <c r="B15752" t="s">
        <v>27759</v>
      </c>
      <c r="C15752" t="s">
        <v>162</v>
      </c>
      <c r="D15752" t="s">
        <v>4526</v>
      </c>
      <c r="E15752" t="s">
        <v>59</v>
      </c>
      <c r="F15752" t="b">
        <v>0</v>
      </c>
      <c r="G15752" t="s">
        <v>73</v>
      </c>
      <c r="H15752" s="1">
        <v>46192.626759259263</v>
      </c>
      <c r="I15752" t="b">
        <v>0</v>
      </c>
      <c r="J15752" t="b">
        <v>1</v>
      </c>
      <c r="K15752" t="s">
        <v>41</v>
      </c>
      <c r="L15752" t="s">
        <v>60</v>
      </c>
      <c r="M15752">
        <v>122500</v>
      </c>
      <c r="N15752"/>
      <c r="O15752" t="s">
        <v>487</v>
      </c>
      <c r="P15752" t="s">
        <v>1956</v>
      </c>
    </row>
    <row r="15753" spans="1:16" x14ac:dyDescent="0.25">
      <c r="A15753" t="s">
        <v>2</v>
      </c>
      <c r="B15753" t="s">
        <v>27760</v>
      </c>
      <c r="C15753" t="s">
        <v>86</v>
      </c>
      <c r="D15753" t="s">
        <v>4526</v>
      </c>
      <c r="E15753" t="s">
        <v>59</v>
      </c>
      <c r="F15753" t="b">
        <v>0</v>
      </c>
      <c r="G15753" t="s">
        <v>77</v>
      </c>
      <c r="H15753" s="1">
        <v>46192.626759259263</v>
      </c>
      <c r="I15753" t="b">
        <v>0</v>
      </c>
      <c r="J15753" t="b">
        <v>1</v>
      </c>
      <c r="K15753" t="s">
        <v>41</v>
      </c>
      <c r="L15753" t="s">
        <v>60</v>
      </c>
      <c r="M15753">
        <v>190000</v>
      </c>
      <c r="N15753"/>
      <c r="O15753" t="s">
        <v>866</v>
      </c>
      <c r="P15753" t="s">
        <v>27761</v>
      </c>
    </row>
    <row r="15754" spans="1:16" x14ac:dyDescent="0.25">
      <c r="A15754" t="s">
        <v>0</v>
      </c>
      <c r="B15754" t="s">
        <v>27762</v>
      </c>
      <c r="C15754" t="s">
        <v>162</v>
      </c>
      <c r="D15754" t="s">
        <v>4526</v>
      </c>
      <c r="E15754" t="s">
        <v>59</v>
      </c>
      <c r="F15754" t="b">
        <v>0</v>
      </c>
      <c r="G15754" t="s">
        <v>73</v>
      </c>
      <c r="H15754" s="1">
        <v>46192.626770833333</v>
      </c>
      <c r="I15754" t="b">
        <v>0</v>
      </c>
      <c r="J15754" t="b">
        <v>1</v>
      </c>
      <c r="K15754" t="s">
        <v>41</v>
      </c>
      <c r="L15754" t="s">
        <v>60</v>
      </c>
      <c r="M15754">
        <v>145000</v>
      </c>
      <c r="N15754"/>
      <c r="O15754" t="s">
        <v>487</v>
      </c>
      <c r="P15754" t="s">
        <v>1956</v>
      </c>
    </row>
    <row r="15755" spans="1:16" x14ac:dyDescent="0.25">
      <c r="A15755" t="s">
        <v>0</v>
      </c>
      <c r="B15755" t="s">
        <v>2061</v>
      </c>
      <c r="C15755" t="s">
        <v>27763</v>
      </c>
      <c r="D15755" t="s">
        <v>4587</v>
      </c>
      <c r="E15755" t="s">
        <v>59</v>
      </c>
      <c r="F15755" t="b">
        <v>0</v>
      </c>
      <c r="G15755" t="s">
        <v>40</v>
      </c>
      <c r="H15755" s="1">
        <v>46192.62809027778</v>
      </c>
      <c r="I15755" t="b">
        <v>1</v>
      </c>
      <c r="J15755" t="b">
        <v>0</v>
      </c>
      <c r="K15755" t="s">
        <v>40</v>
      </c>
      <c r="L15755" t="s">
        <v>60</v>
      </c>
      <c r="M15755">
        <v>50000</v>
      </c>
      <c r="N15755"/>
      <c r="O15755" t="s">
        <v>27764</v>
      </c>
      <c r="P15755" t="s">
        <v>325</v>
      </c>
    </row>
    <row r="15756" spans="1:16" x14ac:dyDescent="0.25">
      <c r="A15756" t="s">
        <v>9</v>
      </c>
      <c r="B15756" t="s">
        <v>14195</v>
      </c>
      <c r="C15756" t="s">
        <v>5026</v>
      </c>
      <c r="D15756" t="s">
        <v>4526</v>
      </c>
      <c r="E15756" t="s">
        <v>59</v>
      </c>
      <c r="F15756" t="b">
        <v>0</v>
      </c>
      <c r="G15756" t="s">
        <v>40</v>
      </c>
      <c r="H15756" s="1">
        <v>46192.62809027778</v>
      </c>
      <c r="I15756" t="b">
        <v>1</v>
      </c>
      <c r="J15756" t="b">
        <v>0</v>
      </c>
      <c r="K15756" t="s">
        <v>40</v>
      </c>
      <c r="L15756" t="s">
        <v>60</v>
      </c>
      <c r="M15756">
        <v>62500</v>
      </c>
      <c r="N15756"/>
      <c r="O15756" t="s">
        <v>26408</v>
      </c>
    </row>
    <row r="15757" spans="1:16" x14ac:dyDescent="0.25">
      <c r="A15757" t="s">
        <v>7</v>
      </c>
      <c r="B15757" t="s">
        <v>27765</v>
      </c>
      <c r="C15757" t="s">
        <v>11229</v>
      </c>
      <c r="D15757" t="s">
        <v>4346</v>
      </c>
      <c r="E15757" t="s">
        <v>59</v>
      </c>
      <c r="F15757" t="b">
        <v>0</v>
      </c>
      <c r="G15757" t="s">
        <v>40</v>
      </c>
      <c r="H15757" s="1">
        <v>46192.628136574072</v>
      </c>
      <c r="I15757" t="b">
        <v>0</v>
      </c>
      <c r="J15757" t="b">
        <v>0</v>
      </c>
      <c r="K15757" t="s">
        <v>40</v>
      </c>
      <c r="L15757" t="s">
        <v>60</v>
      </c>
      <c r="M15757">
        <v>34422.5</v>
      </c>
      <c r="N15757"/>
      <c r="O15757" t="s">
        <v>12439</v>
      </c>
    </row>
    <row r="15758" spans="1:16" x14ac:dyDescent="0.25">
      <c r="A15758" t="s">
        <v>2</v>
      </c>
      <c r="B15758" t="s">
        <v>27766</v>
      </c>
      <c r="C15758" t="s">
        <v>541</v>
      </c>
      <c r="D15758" t="s">
        <v>4526</v>
      </c>
      <c r="E15758" t="s">
        <v>59</v>
      </c>
      <c r="F15758" t="b">
        <v>0</v>
      </c>
      <c r="G15758" t="s">
        <v>73</v>
      </c>
      <c r="H15758" s="1">
        <v>46192.628240740742</v>
      </c>
      <c r="I15758" t="b">
        <v>0</v>
      </c>
      <c r="J15758" t="b">
        <v>1</v>
      </c>
      <c r="K15758" t="s">
        <v>41</v>
      </c>
      <c r="L15758" t="s">
        <v>60</v>
      </c>
      <c r="M15758">
        <v>120000</v>
      </c>
      <c r="N15758"/>
      <c r="O15758" t="s">
        <v>487</v>
      </c>
      <c r="P15758" t="s">
        <v>7770</v>
      </c>
    </row>
    <row r="15759" spans="1:16" x14ac:dyDescent="0.25">
      <c r="A15759" t="s">
        <v>2</v>
      </c>
      <c r="B15759" t="s">
        <v>766</v>
      </c>
      <c r="C15759" t="s">
        <v>81</v>
      </c>
      <c r="D15759" t="s">
        <v>4526</v>
      </c>
      <c r="E15759" t="s">
        <v>59</v>
      </c>
      <c r="F15759" t="b">
        <v>0</v>
      </c>
      <c r="G15759" t="s">
        <v>77</v>
      </c>
      <c r="H15759" s="1">
        <v>46192.628321759257</v>
      </c>
      <c r="I15759" t="b">
        <v>0</v>
      </c>
      <c r="J15759" t="b">
        <v>1</v>
      </c>
      <c r="K15759" t="s">
        <v>41</v>
      </c>
      <c r="L15759" t="s">
        <v>60</v>
      </c>
      <c r="M15759">
        <v>378000</v>
      </c>
      <c r="N15759"/>
      <c r="O15759" t="s">
        <v>27767</v>
      </c>
      <c r="P15759" t="s">
        <v>3293</v>
      </c>
    </row>
    <row r="15760" spans="1:16" x14ac:dyDescent="0.25">
      <c r="A15760" t="s">
        <v>5</v>
      </c>
      <c r="B15760" t="s">
        <v>27768</v>
      </c>
      <c r="C15760" t="s">
        <v>162</v>
      </c>
      <c r="D15760" t="s">
        <v>4526</v>
      </c>
      <c r="E15760" t="s">
        <v>59</v>
      </c>
      <c r="F15760" t="b">
        <v>0</v>
      </c>
      <c r="G15760" t="s">
        <v>73</v>
      </c>
      <c r="H15760" s="1">
        <v>46192.629664351851</v>
      </c>
      <c r="I15760" t="b">
        <v>0</v>
      </c>
      <c r="J15760" t="b">
        <v>1</v>
      </c>
      <c r="K15760" t="s">
        <v>41</v>
      </c>
      <c r="L15760" t="s">
        <v>60</v>
      </c>
      <c r="M15760">
        <v>175000</v>
      </c>
      <c r="N15760"/>
      <c r="O15760" t="s">
        <v>487</v>
      </c>
      <c r="P15760" t="s">
        <v>27769</v>
      </c>
    </row>
    <row r="15761" spans="1:16" x14ac:dyDescent="0.25">
      <c r="A15761" t="s">
        <v>1</v>
      </c>
      <c r="B15761" t="s">
        <v>8138</v>
      </c>
      <c r="C15761" t="s">
        <v>218</v>
      </c>
      <c r="D15761" t="s">
        <v>4526</v>
      </c>
      <c r="E15761" t="s">
        <v>88</v>
      </c>
      <c r="F15761" t="b">
        <v>0</v>
      </c>
      <c r="G15761" t="s">
        <v>77</v>
      </c>
      <c r="H15761" s="1">
        <v>46192.629756944443</v>
      </c>
      <c r="I15761" t="b">
        <v>1</v>
      </c>
      <c r="J15761" t="b">
        <v>0</v>
      </c>
      <c r="K15761" t="s">
        <v>41</v>
      </c>
      <c r="L15761" t="s">
        <v>74</v>
      </c>
      <c r="M15761"/>
      <c r="N15761">
        <v>72.5</v>
      </c>
      <c r="O15761" t="s">
        <v>4228</v>
      </c>
      <c r="P15761" t="s">
        <v>27770</v>
      </c>
    </row>
    <row r="15762" spans="1:16" x14ac:dyDescent="0.25">
      <c r="A15762" t="s">
        <v>0</v>
      </c>
      <c r="B15762" t="s">
        <v>26227</v>
      </c>
      <c r="C15762" t="s">
        <v>112</v>
      </c>
      <c r="D15762" t="s">
        <v>4526</v>
      </c>
      <c r="E15762" t="s">
        <v>59</v>
      </c>
      <c r="F15762" t="b">
        <v>0</v>
      </c>
      <c r="G15762" t="s">
        <v>65</v>
      </c>
      <c r="H15762" s="1">
        <v>46192.668379629627</v>
      </c>
      <c r="I15762" t="b">
        <v>0</v>
      </c>
      <c r="J15762" t="b">
        <v>1</v>
      </c>
      <c r="K15762" t="s">
        <v>41</v>
      </c>
      <c r="L15762" t="s">
        <v>74</v>
      </c>
      <c r="M15762"/>
      <c r="N15762">
        <v>31.01</v>
      </c>
      <c r="O15762" t="s">
        <v>26228</v>
      </c>
      <c r="P15762" t="s">
        <v>219</v>
      </c>
    </row>
    <row r="15763" spans="1:16" x14ac:dyDescent="0.25">
      <c r="A15763" t="s">
        <v>5</v>
      </c>
      <c r="B15763" t="s">
        <v>27771</v>
      </c>
      <c r="C15763" t="s">
        <v>112</v>
      </c>
      <c r="D15763" t="s">
        <v>4526</v>
      </c>
      <c r="E15763" t="s">
        <v>59</v>
      </c>
      <c r="F15763" t="b">
        <v>0</v>
      </c>
      <c r="G15763" t="s">
        <v>65</v>
      </c>
      <c r="H15763" s="1">
        <v>46192.668391203697</v>
      </c>
      <c r="I15763" t="b">
        <v>0</v>
      </c>
      <c r="J15763" t="b">
        <v>0</v>
      </c>
      <c r="K15763" t="s">
        <v>41</v>
      </c>
      <c r="L15763" t="s">
        <v>60</v>
      </c>
      <c r="M15763">
        <v>120000</v>
      </c>
      <c r="N15763"/>
      <c r="O15763" t="s">
        <v>10087</v>
      </c>
      <c r="P15763" t="s">
        <v>27772</v>
      </c>
    </row>
    <row r="15764" spans="1:16" x14ac:dyDescent="0.25">
      <c r="A15764" t="s">
        <v>3</v>
      </c>
      <c r="B15764" t="s">
        <v>3</v>
      </c>
      <c r="C15764" t="s">
        <v>2432</v>
      </c>
      <c r="D15764" t="s">
        <v>4756</v>
      </c>
      <c r="E15764" t="s">
        <v>59</v>
      </c>
      <c r="F15764" t="b">
        <v>0</v>
      </c>
      <c r="G15764" t="s">
        <v>89</v>
      </c>
      <c r="H15764" s="1">
        <v>46192.668391203697</v>
      </c>
      <c r="I15764" t="b">
        <v>0</v>
      </c>
      <c r="J15764" t="b">
        <v>0</v>
      </c>
      <c r="K15764" t="s">
        <v>41</v>
      </c>
      <c r="L15764" t="s">
        <v>60</v>
      </c>
      <c r="M15764">
        <v>82500</v>
      </c>
      <c r="N15764"/>
      <c r="O15764" t="s">
        <v>27773</v>
      </c>
      <c r="P15764" t="s">
        <v>27774</v>
      </c>
    </row>
    <row r="15765" spans="1:16" x14ac:dyDescent="0.25">
      <c r="A15765" t="s">
        <v>0</v>
      </c>
      <c r="B15765" t="s">
        <v>996</v>
      </c>
      <c r="C15765" t="s">
        <v>41</v>
      </c>
      <c r="D15765" t="s">
        <v>4526</v>
      </c>
      <c r="E15765" t="s">
        <v>59</v>
      </c>
      <c r="F15765" t="b">
        <v>0</v>
      </c>
      <c r="G15765" t="s">
        <v>41</v>
      </c>
      <c r="H15765" s="1">
        <v>46192.669768518521</v>
      </c>
      <c r="I15765" t="b">
        <v>0</v>
      </c>
      <c r="J15765" t="b">
        <v>1</v>
      </c>
      <c r="K15765" t="s">
        <v>41</v>
      </c>
      <c r="L15765" t="s">
        <v>60</v>
      </c>
      <c r="M15765">
        <v>81500</v>
      </c>
      <c r="N15765"/>
      <c r="O15765" t="s">
        <v>27775</v>
      </c>
      <c r="P15765" t="s">
        <v>7933</v>
      </c>
    </row>
    <row r="15766" spans="1:16" x14ac:dyDescent="0.25">
      <c r="A15766" t="s">
        <v>2</v>
      </c>
      <c r="B15766" t="s">
        <v>26945</v>
      </c>
      <c r="C15766" t="s">
        <v>148</v>
      </c>
      <c r="D15766" t="s">
        <v>4526</v>
      </c>
      <c r="E15766" t="s">
        <v>59</v>
      </c>
      <c r="F15766" t="b">
        <v>0</v>
      </c>
      <c r="G15766" t="s">
        <v>89</v>
      </c>
      <c r="H15766" s="1">
        <v>46192.669895833344</v>
      </c>
      <c r="I15766" t="b">
        <v>0</v>
      </c>
      <c r="J15766" t="b">
        <v>1</v>
      </c>
      <c r="K15766" t="s">
        <v>41</v>
      </c>
      <c r="L15766" t="s">
        <v>60</v>
      </c>
      <c r="M15766">
        <v>116607.5</v>
      </c>
      <c r="N15766"/>
      <c r="O15766" t="s">
        <v>10744</v>
      </c>
      <c r="P15766" t="s">
        <v>763</v>
      </c>
    </row>
    <row r="15767" spans="1:16" x14ac:dyDescent="0.25">
      <c r="A15767" t="s">
        <v>4</v>
      </c>
      <c r="B15767" t="s">
        <v>27776</v>
      </c>
      <c r="C15767" t="s">
        <v>190</v>
      </c>
      <c r="D15767" t="s">
        <v>4526</v>
      </c>
      <c r="E15767" t="s">
        <v>59</v>
      </c>
      <c r="F15767" t="b">
        <v>0</v>
      </c>
      <c r="G15767" t="s">
        <v>68</v>
      </c>
      <c r="H15767" s="1">
        <v>46192.671365740738</v>
      </c>
      <c r="I15767" t="b">
        <v>1</v>
      </c>
      <c r="J15767" t="b">
        <v>0</v>
      </c>
      <c r="K15767" t="s">
        <v>41</v>
      </c>
      <c r="L15767" t="s">
        <v>74</v>
      </c>
      <c r="M15767"/>
      <c r="N15767">
        <v>64.5</v>
      </c>
      <c r="O15767" t="s">
        <v>27777</v>
      </c>
      <c r="P15767" t="s">
        <v>27778</v>
      </c>
    </row>
    <row r="15768" spans="1:16" x14ac:dyDescent="0.25">
      <c r="A15768" t="s">
        <v>5</v>
      </c>
      <c r="B15768" t="s">
        <v>27779</v>
      </c>
      <c r="C15768" t="s">
        <v>1621</v>
      </c>
      <c r="D15768" t="s">
        <v>4526</v>
      </c>
      <c r="E15768" t="s">
        <v>88</v>
      </c>
      <c r="F15768" t="b">
        <v>0</v>
      </c>
      <c r="G15768" t="s">
        <v>68</v>
      </c>
      <c r="H15768" s="1">
        <v>46192.671388888892</v>
      </c>
      <c r="I15768" t="b">
        <v>0</v>
      </c>
      <c r="J15768" t="b">
        <v>1</v>
      </c>
      <c r="K15768" t="s">
        <v>41</v>
      </c>
      <c r="L15768" t="s">
        <v>74</v>
      </c>
      <c r="M15768"/>
      <c r="N15768">
        <v>44.5</v>
      </c>
      <c r="O15768" t="s">
        <v>403</v>
      </c>
    </row>
    <row r="15769" spans="1:16" x14ac:dyDescent="0.25">
      <c r="A15769" t="s">
        <v>0</v>
      </c>
      <c r="B15769" t="s">
        <v>27780</v>
      </c>
      <c r="C15769" t="s">
        <v>1765</v>
      </c>
      <c r="D15769" t="s">
        <v>4756</v>
      </c>
      <c r="E15769" t="s">
        <v>59</v>
      </c>
      <c r="F15769" t="b">
        <v>0</v>
      </c>
      <c r="G15769" t="s">
        <v>89</v>
      </c>
      <c r="H15769" s="1">
        <v>46192.710057870368</v>
      </c>
      <c r="I15769" t="b">
        <v>0</v>
      </c>
      <c r="J15769" t="b">
        <v>0</v>
      </c>
      <c r="K15769" t="s">
        <v>41</v>
      </c>
      <c r="L15769" t="s">
        <v>60</v>
      </c>
      <c r="M15769">
        <v>105000</v>
      </c>
      <c r="N15769"/>
      <c r="O15769" t="s">
        <v>593</v>
      </c>
      <c r="P15769" t="s">
        <v>1321</v>
      </c>
    </row>
    <row r="15770" spans="1:16" x14ac:dyDescent="0.25">
      <c r="A15770" t="s">
        <v>5</v>
      </c>
      <c r="B15770" t="s">
        <v>2722</v>
      </c>
      <c r="C15770" t="s">
        <v>201</v>
      </c>
      <c r="D15770" t="s">
        <v>4526</v>
      </c>
      <c r="E15770" t="s">
        <v>88</v>
      </c>
      <c r="F15770" t="b">
        <v>0</v>
      </c>
      <c r="G15770" t="s">
        <v>77</v>
      </c>
      <c r="H15770" s="1">
        <v>46192.712939814817</v>
      </c>
      <c r="I15770" t="b">
        <v>1</v>
      </c>
      <c r="J15770" t="b">
        <v>0</v>
      </c>
      <c r="K15770" t="s">
        <v>41</v>
      </c>
      <c r="L15770" t="s">
        <v>74</v>
      </c>
      <c r="M15770"/>
      <c r="N15770">
        <v>65</v>
      </c>
      <c r="O15770" t="s">
        <v>26609</v>
      </c>
      <c r="P15770" t="s">
        <v>27781</v>
      </c>
    </row>
    <row r="15771" spans="1:16" x14ac:dyDescent="0.25">
      <c r="A15771" t="s">
        <v>1</v>
      </c>
      <c r="B15771" t="s">
        <v>27782</v>
      </c>
      <c r="C15771" t="s">
        <v>27783</v>
      </c>
      <c r="D15771" t="s">
        <v>4756</v>
      </c>
      <c r="E15771" t="s">
        <v>59</v>
      </c>
      <c r="F15771" t="b">
        <v>0</v>
      </c>
      <c r="G15771" t="s">
        <v>77</v>
      </c>
      <c r="H15771" s="1">
        <v>46192.71297453704</v>
      </c>
      <c r="I15771" t="b">
        <v>0</v>
      </c>
      <c r="J15771" t="b">
        <v>0</v>
      </c>
      <c r="K15771" t="s">
        <v>41</v>
      </c>
      <c r="L15771" t="s">
        <v>60</v>
      </c>
      <c r="M15771">
        <v>115000</v>
      </c>
      <c r="N15771"/>
      <c r="O15771" t="s">
        <v>973</v>
      </c>
      <c r="P15771" t="s">
        <v>27784</v>
      </c>
    </row>
    <row r="15772" spans="1:16" x14ac:dyDescent="0.25">
      <c r="A15772" t="s">
        <v>0</v>
      </c>
      <c r="B15772" t="s">
        <v>27785</v>
      </c>
      <c r="C15772" t="s">
        <v>237</v>
      </c>
      <c r="D15772" t="s">
        <v>4526</v>
      </c>
      <c r="E15772" t="s">
        <v>59</v>
      </c>
      <c r="F15772" t="b">
        <v>0</v>
      </c>
      <c r="G15772" t="s">
        <v>89</v>
      </c>
      <c r="H15772" s="1">
        <v>46192.751712962963</v>
      </c>
      <c r="I15772" t="b">
        <v>0</v>
      </c>
      <c r="J15772" t="b">
        <v>0</v>
      </c>
      <c r="K15772" t="s">
        <v>41</v>
      </c>
      <c r="L15772" t="s">
        <v>60</v>
      </c>
      <c r="M15772">
        <v>175000</v>
      </c>
      <c r="N15772"/>
      <c r="O15772" t="s">
        <v>27786</v>
      </c>
      <c r="P15772" t="s">
        <v>208</v>
      </c>
    </row>
    <row r="15773" spans="1:16" x14ac:dyDescent="0.25">
      <c r="A15773" t="s">
        <v>3</v>
      </c>
      <c r="B15773" t="s">
        <v>2264</v>
      </c>
      <c r="C15773" t="s">
        <v>522</v>
      </c>
      <c r="D15773" t="s">
        <v>4526</v>
      </c>
      <c r="E15773" t="s">
        <v>88</v>
      </c>
      <c r="F15773" t="b">
        <v>0</v>
      </c>
      <c r="G15773" t="s">
        <v>77</v>
      </c>
      <c r="H15773" s="1">
        <v>46192.751712962963</v>
      </c>
      <c r="I15773" t="b">
        <v>0</v>
      </c>
      <c r="J15773" t="b">
        <v>1</v>
      </c>
      <c r="K15773" t="s">
        <v>41</v>
      </c>
      <c r="L15773" t="s">
        <v>74</v>
      </c>
      <c r="M15773"/>
      <c r="N15773">
        <v>45</v>
      </c>
      <c r="O15773" t="s">
        <v>166</v>
      </c>
      <c r="P15773" t="s">
        <v>146</v>
      </c>
    </row>
    <row r="15774" spans="1:16" x14ac:dyDescent="0.25">
      <c r="A15774" t="s">
        <v>6</v>
      </c>
      <c r="B15774" t="s">
        <v>27787</v>
      </c>
      <c r="C15774" t="s">
        <v>148</v>
      </c>
      <c r="D15774" t="s">
        <v>4346</v>
      </c>
      <c r="E15774" t="s">
        <v>59</v>
      </c>
      <c r="F15774" t="b">
        <v>0</v>
      </c>
      <c r="G15774" t="s">
        <v>89</v>
      </c>
      <c r="H15774" s="1">
        <v>46192.753229166658</v>
      </c>
      <c r="I15774" t="b">
        <v>0</v>
      </c>
      <c r="J15774" t="b">
        <v>1</v>
      </c>
      <c r="K15774" t="s">
        <v>41</v>
      </c>
      <c r="L15774" t="s">
        <v>60</v>
      </c>
      <c r="M15774">
        <v>215000</v>
      </c>
      <c r="N15774"/>
      <c r="O15774" t="s">
        <v>27788</v>
      </c>
      <c r="P15774" t="s">
        <v>27789</v>
      </c>
    </row>
    <row r="15775" spans="1:16" x14ac:dyDescent="0.25">
      <c r="A15775" t="s">
        <v>2</v>
      </c>
      <c r="B15775" t="s">
        <v>27790</v>
      </c>
      <c r="C15775" t="s">
        <v>515</v>
      </c>
      <c r="D15775" t="s">
        <v>27791</v>
      </c>
      <c r="E15775" t="s">
        <v>621</v>
      </c>
      <c r="F15775" t="b">
        <v>0</v>
      </c>
      <c r="G15775" t="s">
        <v>73</v>
      </c>
      <c r="H15775" s="1">
        <v>46192.753263888888</v>
      </c>
      <c r="I15775" t="b">
        <v>0</v>
      </c>
      <c r="J15775" t="b">
        <v>0</v>
      </c>
      <c r="K15775" t="s">
        <v>41</v>
      </c>
      <c r="L15775" t="s">
        <v>74</v>
      </c>
      <c r="M15775"/>
      <c r="N15775">
        <v>24</v>
      </c>
      <c r="O15775" t="s">
        <v>27792</v>
      </c>
      <c r="P15775" t="s">
        <v>27793</v>
      </c>
    </row>
    <row r="15776" spans="1:16" x14ac:dyDescent="0.25">
      <c r="A15776" t="s">
        <v>5</v>
      </c>
      <c r="B15776" t="s">
        <v>27794</v>
      </c>
      <c r="C15776" t="s">
        <v>369</v>
      </c>
      <c r="D15776" t="s">
        <v>4346</v>
      </c>
      <c r="E15776" t="s">
        <v>59</v>
      </c>
      <c r="F15776" t="b">
        <v>0</v>
      </c>
      <c r="G15776" t="s">
        <v>77</v>
      </c>
      <c r="H15776" s="1">
        <v>46192.754629629628</v>
      </c>
      <c r="I15776" t="b">
        <v>0</v>
      </c>
      <c r="J15776" t="b">
        <v>1</v>
      </c>
      <c r="K15776" t="s">
        <v>41</v>
      </c>
      <c r="L15776" t="s">
        <v>60</v>
      </c>
      <c r="M15776">
        <v>165000</v>
      </c>
      <c r="N15776"/>
      <c r="O15776" t="s">
        <v>27795</v>
      </c>
      <c r="P15776" t="s">
        <v>27796</v>
      </c>
    </row>
    <row r="15777" spans="1:16" x14ac:dyDescent="0.25">
      <c r="A15777" t="s">
        <v>1</v>
      </c>
      <c r="B15777" t="s">
        <v>1</v>
      </c>
      <c r="C15777" t="s">
        <v>4107</v>
      </c>
      <c r="D15777" t="s">
        <v>4346</v>
      </c>
      <c r="E15777" t="s">
        <v>59</v>
      </c>
      <c r="F15777" t="b">
        <v>0</v>
      </c>
      <c r="G15777" t="s">
        <v>68</v>
      </c>
      <c r="H15777" s="1">
        <v>46192.796331018522</v>
      </c>
      <c r="I15777" t="b">
        <v>0</v>
      </c>
      <c r="J15777" t="b">
        <v>1</v>
      </c>
      <c r="K15777" t="s">
        <v>41</v>
      </c>
      <c r="L15777" t="s">
        <v>60</v>
      </c>
      <c r="M15777">
        <v>112500</v>
      </c>
      <c r="N15777"/>
      <c r="O15777" t="s">
        <v>3552</v>
      </c>
      <c r="P15777" t="s">
        <v>2257</v>
      </c>
    </row>
    <row r="15778" spans="1:16" x14ac:dyDescent="0.25">
      <c r="A15778" t="s">
        <v>4</v>
      </c>
      <c r="B15778" t="s">
        <v>3545</v>
      </c>
      <c r="C15778" t="s">
        <v>165</v>
      </c>
      <c r="D15778" t="s">
        <v>4526</v>
      </c>
      <c r="E15778" t="s">
        <v>88</v>
      </c>
      <c r="F15778" t="b">
        <v>0</v>
      </c>
      <c r="G15778" t="s">
        <v>73</v>
      </c>
      <c r="H15778" s="1">
        <v>46192.835127314807</v>
      </c>
      <c r="I15778" t="b">
        <v>1</v>
      </c>
      <c r="J15778" t="b">
        <v>0</v>
      </c>
      <c r="K15778" t="s">
        <v>41</v>
      </c>
      <c r="L15778" t="s">
        <v>74</v>
      </c>
      <c r="M15778"/>
      <c r="N15778">
        <v>47.5</v>
      </c>
      <c r="O15778" t="s">
        <v>155</v>
      </c>
      <c r="P15778" t="s">
        <v>27797</v>
      </c>
    </row>
    <row r="15779" spans="1:16" x14ac:dyDescent="0.25">
      <c r="A15779" t="s">
        <v>1</v>
      </c>
      <c r="B15779" t="s">
        <v>1</v>
      </c>
      <c r="C15779" t="s">
        <v>2983</v>
      </c>
      <c r="D15779" t="s">
        <v>4526</v>
      </c>
      <c r="E15779" t="s">
        <v>59</v>
      </c>
      <c r="F15779" t="b">
        <v>0</v>
      </c>
      <c r="G15779" t="s">
        <v>68</v>
      </c>
      <c r="H15779" s="1">
        <v>46192.838020833333</v>
      </c>
      <c r="I15779" t="b">
        <v>0</v>
      </c>
      <c r="J15779" t="b">
        <v>1</v>
      </c>
      <c r="K15779" t="s">
        <v>41</v>
      </c>
      <c r="L15779" t="s">
        <v>60</v>
      </c>
      <c r="M15779">
        <v>100000</v>
      </c>
      <c r="N15779"/>
      <c r="O15779" t="s">
        <v>10744</v>
      </c>
      <c r="P15779" t="s">
        <v>3204</v>
      </c>
    </row>
    <row r="15780" spans="1:16" x14ac:dyDescent="0.25">
      <c r="A15780" t="s">
        <v>1</v>
      </c>
      <c r="B15780" t="s">
        <v>512</v>
      </c>
      <c r="C15780" t="s">
        <v>698</v>
      </c>
      <c r="D15780" t="s">
        <v>4346</v>
      </c>
      <c r="E15780" t="s">
        <v>59</v>
      </c>
      <c r="F15780" t="b">
        <v>0</v>
      </c>
      <c r="G15780" t="s">
        <v>65</v>
      </c>
      <c r="H15780" s="1">
        <v>46192.838113425933</v>
      </c>
      <c r="I15780" t="b">
        <v>1</v>
      </c>
      <c r="J15780" t="b">
        <v>1</v>
      </c>
      <c r="K15780" t="s">
        <v>41</v>
      </c>
      <c r="L15780" t="s">
        <v>60</v>
      </c>
      <c r="M15780">
        <v>139000</v>
      </c>
      <c r="N15780"/>
      <c r="O15780" t="s">
        <v>27798</v>
      </c>
      <c r="P15780" t="s">
        <v>27799</v>
      </c>
    </row>
    <row r="15781" spans="1:16" x14ac:dyDescent="0.25">
      <c r="A15781" t="s">
        <v>1</v>
      </c>
      <c r="B15781" t="s">
        <v>27800</v>
      </c>
      <c r="C15781" t="s">
        <v>913</v>
      </c>
      <c r="D15781" t="s">
        <v>20103</v>
      </c>
      <c r="E15781" t="s">
        <v>59</v>
      </c>
      <c r="F15781" t="b">
        <v>0</v>
      </c>
      <c r="G15781" t="s">
        <v>20</v>
      </c>
      <c r="H15781" s="1">
        <v>46192.838831018518</v>
      </c>
      <c r="I15781" t="b">
        <v>0</v>
      </c>
      <c r="J15781" t="b">
        <v>0</v>
      </c>
      <c r="K15781" t="s">
        <v>20</v>
      </c>
      <c r="L15781" t="s">
        <v>60</v>
      </c>
      <c r="M15781">
        <v>105000</v>
      </c>
      <c r="N15781"/>
      <c r="O15781" t="s">
        <v>27801</v>
      </c>
    </row>
    <row r="15782" spans="1:16" x14ac:dyDescent="0.25">
      <c r="A15782" t="s">
        <v>0</v>
      </c>
      <c r="B15782" t="s">
        <v>27802</v>
      </c>
      <c r="C15782" t="s">
        <v>190</v>
      </c>
      <c r="D15782" t="s">
        <v>4346</v>
      </c>
      <c r="E15782" t="s">
        <v>88</v>
      </c>
      <c r="F15782" t="b">
        <v>0</v>
      </c>
      <c r="G15782" t="s">
        <v>73</v>
      </c>
      <c r="H15782" s="1">
        <v>46192.876712962963</v>
      </c>
      <c r="I15782" t="b">
        <v>1</v>
      </c>
      <c r="J15782" t="b">
        <v>1</v>
      </c>
      <c r="K15782" t="s">
        <v>41</v>
      </c>
      <c r="L15782" t="s">
        <v>74</v>
      </c>
      <c r="M15782"/>
      <c r="N15782">
        <v>36</v>
      </c>
      <c r="O15782" t="s">
        <v>27803</v>
      </c>
      <c r="P15782" t="s">
        <v>27804</v>
      </c>
    </row>
    <row r="15783" spans="1:16" x14ac:dyDescent="0.25">
      <c r="A15783" t="s">
        <v>0</v>
      </c>
      <c r="B15783" t="s">
        <v>1690</v>
      </c>
      <c r="C15783" t="s">
        <v>114</v>
      </c>
      <c r="D15783" t="s">
        <v>4526</v>
      </c>
      <c r="E15783" t="s">
        <v>88</v>
      </c>
      <c r="F15783" t="b">
        <v>0</v>
      </c>
      <c r="G15783" t="s">
        <v>77</v>
      </c>
      <c r="H15783" s="1">
        <v>46192.876712962963</v>
      </c>
      <c r="I15783" t="b">
        <v>0</v>
      </c>
      <c r="J15783" t="b">
        <v>0</v>
      </c>
      <c r="K15783" t="s">
        <v>41</v>
      </c>
      <c r="L15783" t="s">
        <v>74</v>
      </c>
      <c r="M15783"/>
      <c r="N15783">
        <v>62</v>
      </c>
      <c r="O15783" t="s">
        <v>730</v>
      </c>
      <c r="P15783" t="s">
        <v>27805</v>
      </c>
    </row>
    <row r="15784" spans="1:16" x14ac:dyDescent="0.25">
      <c r="A15784" t="s">
        <v>0</v>
      </c>
      <c r="B15784" t="s">
        <v>27806</v>
      </c>
      <c r="C15784" t="s">
        <v>2252</v>
      </c>
      <c r="D15784" t="s">
        <v>4526</v>
      </c>
      <c r="E15784" t="s">
        <v>59</v>
      </c>
      <c r="F15784" t="b">
        <v>0</v>
      </c>
      <c r="G15784" t="s">
        <v>65</v>
      </c>
      <c r="H15784" s="1">
        <v>46192.876736111109</v>
      </c>
      <c r="I15784" t="b">
        <v>0</v>
      </c>
      <c r="J15784" t="b">
        <v>1</v>
      </c>
      <c r="K15784" t="s">
        <v>41</v>
      </c>
      <c r="L15784" t="s">
        <v>74</v>
      </c>
      <c r="M15784"/>
      <c r="N15784">
        <v>19.5</v>
      </c>
      <c r="O15784" t="s">
        <v>11346</v>
      </c>
      <c r="P15784" t="s">
        <v>219</v>
      </c>
    </row>
    <row r="15785" spans="1:16" x14ac:dyDescent="0.25">
      <c r="A15785" t="s">
        <v>3</v>
      </c>
      <c r="B15785" t="s">
        <v>27807</v>
      </c>
      <c r="C15785" t="s">
        <v>930</v>
      </c>
      <c r="D15785" t="s">
        <v>4526</v>
      </c>
      <c r="E15785" t="s">
        <v>59</v>
      </c>
      <c r="F15785" t="b">
        <v>0</v>
      </c>
      <c r="G15785" t="s">
        <v>19</v>
      </c>
      <c r="H15785" s="1">
        <v>46192.877349537041</v>
      </c>
      <c r="I15785" t="b">
        <v>1</v>
      </c>
      <c r="J15785" t="b">
        <v>0</v>
      </c>
      <c r="K15785" t="s">
        <v>19</v>
      </c>
      <c r="L15785" t="s">
        <v>60</v>
      </c>
      <c r="M15785">
        <v>1900000</v>
      </c>
      <c r="N15785"/>
      <c r="O15785" t="s">
        <v>27808</v>
      </c>
      <c r="P15785" t="s">
        <v>2583</v>
      </c>
    </row>
    <row r="15786" spans="1:16" x14ac:dyDescent="0.25">
      <c r="A15786" t="s">
        <v>2</v>
      </c>
      <c r="B15786" t="s">
        <v>6516</v>
      </c>
      <c r="C15786" t="s">
        <v>2797</v>
      </c>
      <c r="D15786" t="s">
        <v>4346</v>
      </c>
      <c r="E15786" t="s">
        <v>59</v>
      </c>
      <c r="F15786" t="b">
        <v>0</v>
      </c>
      <c r="G15786" t="s">
        <v>68</v>
      </c>
      <c r="H15786" s="1">
        <v>46192.878229166658</v>
      </c>
      <c r="I15786" t="b">
        <v>0</v>
      </c>
      <c r="J15786" t="b">
        <v>1</v>
      </c>
      <c r="K15786" t="s">
        <v>41</v>
      </c>
      <c r="L15786" t="s">
        <v>60</v>
      </c>
      <c r="M15786">
        <v>132500</v>
      </c>
      <c r="N15786"/>
      <c r="O15786" t="s">
        <v>6517</v>
      </c>
      <c r="P15786" t="s">
        <v>27809</v>
      </c>
    </row>
    <row r="15787" spans="1:16" x14ac:dyDescent="0.25">
      <c r="A15787" t="s">
        <v>1</v>
      </c>
      <c r="B15787" t="s">
        <v>2249</v>
      </c>
      <c r="C15787" t="s">
        <v>3524</v>
      </c>
      <c r="D15787" t="s">
        <v>4526</v>
      </c>
      <c r="E15787" t="s">
        <v>59</v>
      </c>
      <c r="F15787" t="b">
        <v>0</v>
      </c>
      <c r="G15787" t="s">
        <v>89</v>
      </c>
      <c r="H15787" s="1">
        <v>46192.879675925928</v>
      </c>
      <c r="I15787" t="b">
        <v>0</v>
      </c>
      <c r="J15787" t="b">
        <v>0</v>
      </c>
      <c r="K15787" t="s">
        <v>41</v>
      </c>
      <c r="L15787" t="s">
        <v>60</v>
      </c>
      <c r="M15787">
        <v>120000</v>
      </c>
      <c r="N15787"/>
      <c r="O15787" t="s">
        <v>105</v>
      </c>
      <c r="P15787" t="s">
        <v>208</v>
      </c>
    </row>
    <row r="15788" spans="1:16" x14ac:dyDescent="0.25">
      <c r="A15788" t="s">
        <v>1</v>
      </c>
      <c r="B15788" t="s">
        <v>27810</v>
      </c>
      <c r="C15788" t="s">
        <v>36</v>
      </c>
      <c r="D15788" t="s">
        <v>27811</v>
      </c>
      <c r="E15788" t="s">
        <v>59</v>
      </c>
      <c r="F15788" t="b">
        <v>0</v>
      </c>
      <c r="G15788" t="s">
        <v>36</v>
      </c>
      <c r="H15788" s="1">
        <v>46192.881435185183</v>
      </c>
      <c r="I15788" t="b">
        <v>0</v>
      </c>
      <c r="J15788" t="b">
        <v>0</v>
      </c>
      <c r="K15788" t="s">
        <v>36</v>
      </c>
      <c r="L15788" t="s">
        <v>60</v>
      </c>
      <c r="M15788">
        <v>128000</v>
      </c>
      <c r="N15788"/>
      <c r="O15788" t="s">
        <v>27812</v>
      </c>
      <c r="P15788" t="s">
        <v>27813</v>
      </c>
    </row>
    <row r="15789" spans="1:16" x14ac:dyDescent="0.25">
      <c r="A15789" t="s">
        <v>0</v>
      </c>
      <c r="B15789" t="s">
        <v>1242</v>
      </c>
      <c r="C15789" t="s">
        <v>1088</v>
      </c>
      <c r="D15789" t="s">
        <v>4346</v>
      </c>
      <c r="E15789" t="s">
        <v>232</v>
      </c>
      <c r="F15789" t="b">
        <v>0</v>
      </c>
      <c r="G15789" t="s">
        <v>77</v>
      </c>
      <c r="H15789" s="1">
        <v>46192.918379629627</v>
      </c>
      <c r="I15789" t="b">
        <v>0</v>
      </c>
      <c r="J15789" t="b">
        <v>0</v>
      </c>
      <c r="K15789" t="s">
        <v>41</v>
      </c>
      <c r="L15789" t="s">
        <v>74</v>
      </c>
      <c r="M15789"/>
      <c r="N15789">
        <v>56</v>
      </c>
      <c r="O15789" t="s">
        <v>2765</v>
      </c>
      <c r="P15789" t="s">
        <v>4647</v>
      </c>
    </row>
    <row r="15790" spans="1:16" x14ac:dyDescent="0.25">
      <c r="A15790" t="s">
        <v>0</v>
      </c>
      <c r="B15790" t="s">
        <v>2009</v>
      </c>
      <c r="C15790" t="s">
        <v>112</v>
      </c>
      <c r="D15790" t="s">
        <v>4526</v>
      </c>
      <c r="E15790" t="s">
        <v>88</v>
      </c>
      <c r="F15790" t="b">
        <v>0</v>
      </c>
      <c r="G15790" t="s">
        <v>65</v>
      </c>
      <c r="H15790" s="1">
        <v>46192.918379629627</v>
      </c>
      <c r="I15790" t="b">
        <v>0</v>
      </c>
      <c r="J15790" t="b">
        <v>0</v>
      </c>
      <c r="K15790" t="s">
        <v>41</v>
      </c>
      <c r="L15790" t="s">
        <v>74</v>
      </c>
      <c r="M15790"/>
      <c r="N15790">
        <v>50</v>
      </c>
      <c r="O15790" t="s">
        <v>5092</v>
      </c>
      <c r="P15790" t="s">
        <v>146</v>
      </c>
    </row>
    <row r="15791" spans="1:16" x14ac:dyDescent="0.25">
      <c r="A15791" t="s">
        <v>0</v>
      </c>
      <c r="B15791" t="s">
        <v>27814</v>
      </c>
      <c r="C15791" t="s">
        <v>13</v>
      </c>
      <c r="D15791" t="s">
        <v>4346</v>
      </c>
      <c r="E15791" t="s">
        <v>59</v>
      </c>
      <c r="F15791" t="b">
        <v>0</v>
      </c>
      <c r="G15791" t="s">
        <v>13</v>
      </c>
      <c r="H15791" s="1">
        <v>46192.918657407397</v>
      </c>
      <c r="I15791" t="b">
        <v>0</v>
      </c>
      <c r="J15791" t="b">
        <v>0</v>
      </c>
      <c r="K15791" t="s">
        <v>13</v>
      </c>
      <c r="L15791" t="s">
        <v>60</v>
      </c>
      <c r="M15791">
        <v>58286.5</v>
      </c>
      <c r="N15791"/>
      <c r="O15791" t="s">
        <v>27815</v>
      </c>
      <c r="P15791" t="s">
        <v>12421</v>
      </c>
    </row>
    <row r="15792" spans="1:16" x14ac:dyDescent="0.25">
      <c r="A15792" t="s">
        <v>1</v>
      </c>
      <c r="B15792" t="s">
        <v>27816</v>
      </c>
      <c r="C15792" t="s">
        <v>23866</v>
      </c>
      <c r="D15792" t="s">
        <v>4526</v>
      </c>
      <c r="E15792" t="s">
        <v>59</v>
      </c>
      <c r="F15792" t="b">
        <v>0</v>
      </c>
      <c r="G15792" t="s">
        <v>77</v>
      </c>
      <c r="H15792" s="1">
        <v>46192.96292824074</v>
      </c>
      <c r="I15792" t="b">
        <v>1</v>
      </c>
      <c r="J15792" t="b">
        <v>0</v>
      </c>
      <c r="K15792" t="s">
        <v>41</v>
      </c>
      <c r="L15792" t="s">
        <v>60</v>
      </c>
      <c r="M15792">
        <v>115000</v>
      </c>
      <c r="N15792"/>
      <c r="O15792" t="s">
        <v>215</v>
      </c>
      <c r="P15792" t="s">
        <v>23867</v>
      </c>
    </row>
    <row r="15793" spans="1:16" x14ac:dyDescent="0.25">
      <c r="A15793" t="s">
        <v>1</v>
      </c>
      <c r="B15793" t="s">
        <v>27817</v>
      </c>
      <c r="C15793" t="s">
        <v>112</v>
      </c>
      <c r="D15793" t="s">
        <v>4526</v>
      </c>
      <c r="E15793" t="s">
        <v>59</v>
      </c>
      <c r="F15793" t="b">
        <v>0</v>
      </c>
      <c r="G15793" t="s">
        <v>65</v>
      </c>
      <c r="H15793" s="1">
        <v>46192.962962962964</v>
      </c>
      <c r="I15793" t="b">
        <v>0</v>
      </c>
      <c r="J15793" t="b">
        <v>1</v>
      </c>
      <c r="K15793" t="s">
        <v>41</v>
      </c>
      <c r="L15793" t="s">
        <v>60</v>
      </c>
      <c r="M15793">
        <v>160000</v>
      </c>
      <c r="N15793"/>
      <c r="O15793" t="s">
        <v>4487</v>
      </c>
      <c r="P15793" t="s">
        <v>27818</v>
      </c>
    </row>
    <row r="15794" spans="1:16" x14ac:dyDescent="0.25">
      <c r="A15794" t="s">
        <v>1</v>
      </c>
      <c r="B15794" t="s">
        <v>27819</v>
      </c>
      <c r="C15794" t="s">
        <v>1020</v>
      </c>
      <c r="D15794" t="s">
        <v>4526</v>
      </c>
      <c r="E15794" t="s">
        <v>88</v>
      </c>
      <c r="F15794" t="b">
        <v>0</v>
      </c>
      <c r="G15794" t="s">
        <v>73</v>
      </c>
      <c r="H15794" s="1">
        <v>46192.962997685187</v>
      </c>
      <c r="I15794" t="b">
        <v>0</v>
      </c>
      <c r="J15794" t="b">
        <v>1</v>
      </c>
      <c r="K15794" t="s">
        <v>41</v>
      </c>
      <c r="L15794" t="s">
        <v>74</v>
      </c>
      <c r="M15794"/>
      <c r="N15794">
        <v>70</v>
      </c>
      <c r="O15794" t="s">
        <v>4487</v>
      </c>
      <c r="P15794" t="s">
        <v>27820</v>
      </c>
    </row>
    <row r="15795" spans="1:16" x14ac:dyDescent="0.25">
      <c r="A15795" t="s">
        <v>1</v>
      </c>
      <c r="B15795" t="s">
        <v>27817</v>
      </c>
      <c r="C15795" t="s">
        <v>246</v>
      </c>
      <c r="D15795" t="s">
        <v>4526</v>
      </c>
      <c r="E15795" t="s">
        <v>59</v>
      </c>
      <c r="F15795" t="b">
        <v>0</v>
      </c>
      <c r="G15795" t="s">
        <v>89</v>
      </c>
      <c r="H15795" s="1">
        <v>46192.963043981479</v>
      </c>
      <c r="I15795" t="b">
        <v>0</v>
      </c>
      <c r="J15795" t="b">
        <v>1</v>
      </c>
      <c r="K15795" t="s">
        <v>41</v>
      </c>
      <c r="L15795" t="s">
        <v>60</v>
      </c>
      <c r="M15795">
        <v>160000</v>
      </c>
      <c r="N15795"/>
      <c r="O15795" t="s">
        <v>4487</v>
      </c>
      <c r="P15795" t="s">
        <v>27818</v>
      </c>
    </row>
    <row r="15796" spans="1:16" x14ac:dyDescent="0.25">
      <c r="A15796" t="s">
        <v>0</v>
      </c>
      <c r="B15796" t="s">
        <v>27821</v>
      </c>
      <c r="C15796" t="s">
        <v>326</v>
      </c>
      <c r="D15796" t="s">
        <v>27822</v>
      </c>
      <c r="E15796" t="s">
        <v>59</v>
      </c>
      <c r="F15796" t="b">
        <v>0</v>
      </c>
      <c r="G15796" t="s">
        <v>77</v>
      </c>
      <c r="H15796" s="1">
        <v>46193.001747685194</v>
      </c>
      <c r="I15796" t="b">
        <v>1</v>
      </c>
      <c r="J15796" t="b">
        <v>1</v>
      </c>
      <c r="K15796" t="s">
        <v>41</v>
      </c>
      <c r="L15796" t="s">
        <v>74</v>
      </c>
      <c r="M15796"/>
      <c r="N15796">
        <v>65</v>
      </c>
      <c r="O15796" t="s">
        <v>6497</v>
      </c>
      <c r="P15796" t="s">
        <v>597</v>
      </c>
    </row>
    <row r="15797" spans="1:16" x14ac:dyDescent="0.25">
      <c r="A15797" t="s">
        <v>3</v>
      </c>
      <c r="B15797" t="s">
        <v>27823</v>
      </c>
      <c r="C15797" t="s">
        <v>320</v>
      </c>
      <c r="D15797" t="s">
        <v>26681</v>
      </c>
      <c r="E15797" t="s">
        <v>72</v>
      </c>
      <c r="F15797" t="b">
        <v>0</v>
      </c>
      <c r="G15797" t="s">
        <v>73</v>
      </c>
      <c r="H15797" s="1">
        <v>46193.001770833333</v>
      </c>
      <c r="I15797" t="b">
        <v>0</v>
      </c>
      <c r="J15797" t="b">
        <v>0</v>
      </c>
      <c r="K15797" t="s">
        <v>41</v>
      </c>
      <c r="L15797" t="s">
        <v>60</v>
      </c>
      <c r="M15797">
        <v>74433.5</v>
      </c>
      <c r="N15797"/>
      <c r="O15797" t="s">
        <v>27824</v>
      </c>
      <c r="P15797" t="s">
        <v>673</v>
      </c>
    </row>
    <row r="15798" spans="1:16" x14ac:dyDescent="0.25">
      <c r="A15798" t="s">
        <v>0</v>
      </c>
      <c r="B15798" t="s">
        <v>27825</v>
      </c>
      <c r="C15798" t="s">
        <v>27826</v>
      </c>
      <c r="D15798" t="s">
        <v>4671</v>
      </c>
      <c r="E15798" t="s">
        <v>88</v>
      </c>
      <c r="F15798" t="b">
        <v>0</v>
      </c>
      <c r="G15798" t="s">
        <v>77</v>
      </c>
      <c r="H15798" s="1">
        <v>46193.001782407409</v>
      </c>
      <c r="I15798" t="b">
        <v>0</v>
      </c>
      <c r="J15798" t="b">
        <v>1</v>
      </c>
      <c r="K15798" t="s">
        <v>41</v>
      </c>
      <c r="L15798" t="s">
        <v>60</v>
      </c>
      <c r="M15798">
        <v>58445</v>
      </c>
      <c r="N15798"/>
      <c r="O15798" t="s">
        <v>588</v>
      </c>
      <c r="P15798" t="s">
        <v>219</v>
      </c>
    </row>
    <row r="15799" spans="1:16" x14ac:dyDescent="0.25">
      <c r="A15799" t="s">
        <v>0</v>
      </c>
      <c r="B15799" t="s">
        <v>7275</v>
      </c>
      <c r="C15799" t="s">
        <v>76</v>
      </c>
      <c r="D15799" t="s">
        <v>584</v>
      </c>
      <c r="E15799" t="s">
        <v>72</v>
      </c>
      <c r="F15799" t="b">
        <v>1</v>
      </c>
      <c r="G15799" t="s">
        <v>19</v>
      </c>
      <c r="H15799" s="1">
        <v>46193.002337962957</v>
      </c>
      <c r="I15799" t="b">
        <v>0</v>
      </c>
      <c r="J15799" t="b">
        <v>0</v>
      </c>
      <c r="K15799" t="s">
        <v>19</v>
      </c>
      <c r="L15799" t="s">
        <v>74</v>
      </c>
      <c r="M15799"/>
      <c r="N15799">
        <v>25</v>
      </c>
      <c r="O15799" t="s">
        <v>584</v>
      </c>
    </row>
    <row r="15800" spans="1:16" x14ac:dyDescent="0.25">
      <c r="A15800" t="s">
        <v>1</v>
      </c>
      <c r="B15800" t="s">
        <v>27827</v>
      </c>
      <c r="C15800" t="s">
        <v>162</v>
      </c>
      <c r="D15800" t="s">
        <v>4756</v>
      </c>
      <c r="E15800" t="s">
        <v>59</v>
      </c>
      <c r="F15800" t="b">
        <v>0</v>
      </c>
      <c r="G15800" t="s">
        <v>73</v>
      </c>
      <c r="H15800" s="1">
        <v>46193.043437499997</v>
      </c>
      <c r="I15800" t="b">
        <v>0</v>
      </c>
      <c r="J15800" t="b">
        <v>0</v>
      </c>
      <c r="K15800" t="s">
        <v>41</v>
      </c>
      <c r="L15800" t="s">
        <v>60</v>
      </c>
      <c r="M15800">
        <v>111091</v>
      </c>
      <c r="N15800"/>
      <c r="O15800" t="s">
        <v>27828</v>
      </c>
      <c r="P15800" t="s">
        <v>27829</v>
      </c>
    </row>
    <row r="15801" spans="1:16" x14ac:dyDescent="0.25">
      <c r="A15801" t="s">
        <v>7</v>
      </c>
      <c r="B15801" t="s">
        <v>2607</v>
      </c>
      <c r="C15801" t="s">
        <v>3648</v>
      </c>
      <c r="D15801" t="s">
        <v>4526</v>
      </c>
      <c r="E15801" t="s">
        <v>59</v>
      </c>
      <c r="F15801" t="b">
        <v>0</v>
      </c>
      <c r="G15801" t="s">
        <v>65</v>
      </c>
      <c r="H15801" s="1">
        <v>46193.043495370373</v>
      </c>
      <c r="I15801" t="b">
        <v>0</v>
      </c>
      <c r="J15801" t="b">
        <v>1</v>
      </c>
      <c r="K15801" t="s">
        <v>41</v>
      </c>
      <c r="L15801" t="s">
        <v>60</v>
      </c>
      <c r="M15801">
        <v>162500</v>
      </c>
      <c r="N15801"/>
      <c r="O15801" t="s">
        <v>27830</v>
      </c>
      <c r="P15801" t="s">
        <v>27805</v>
      </c>
    </row>
    <row r="15802" spans="1:16" x14ac:dyDescent="0.25">
      <c r="A15802" t="s">
        <v>2</v>
      </c>
      <c r="B15802" t="s">
        <v>4123</v>
      </c>
      <c r="C15802" t="s">
        <v>2553</v>
      </c>
      <c r="D15802" t="s">
        <v>4346</v>
      </c>
      <c r="E15802" t="s">
        <v>59</v>
      </c>
      <c r="F15802" t="b">
        <v>0</v>
      </c>
      <c r="G15802" t="s">
        <v>68</v>
      </c>
      <c r="H15802" s="1">
        <v>46193.044895833344</v>
      </c>
      <c r="I15802" t="b">
        <v>0</v>
      </c>
      <c r="J15802" t="b">
        <v>1</v>
      </c>
      <c r="K15802" t="s">
        <v>41</v>
      </c>
      <c r="L15802" t="s">
        <v>60</v>
      </c>
      <c r="M15802">
        <v>162000</v>
      </c>
      <c r="N15802"/>
      <c r="O15802" t="s">
        <v>23921</v>
      </c>
      <c r="P15802" t="s">
        <v>27831</v>
      </c>
    </row>
    <row r="15803" spans="1:16" x14ac:dyDescent="0.25">
      <c r="A15803" t="s">
        <v>0</v>
      </c>
      <c r="B15803" t="s">
        <v>1271</v>
      </c>
      <c r="C15803" t="s">
        <v>1250</v>
      </c>
      <c r="D15803" t="s">
        <v>4346</v>
      </c>
      <c r="E15803" t="s">
        <v>59</v>
      </c>
      <c r="F15803" t="b">
        <v>0</v>
      </c>
      <c r="G15803" t="s">
        <v>89</v>
      </c>
      <c r="H15803" s="1">
        <v>46193.209108796298</v>
      </c>
      <c r="I15803" t="b">
        <v>1</v>
      </c>
      <c r="J15803" t="b">
        <v>1</v>
      </c>
      <c r="K15803" t="s">
        <v>41</v>
      </c>
      <c r="L15803" t="s">
        <v>60</v>
      </c>
      <c r="M15803">
        <v>100000</v>
      </c>
      <c r="N15803"/>
      <c r="O15803" t="s">
        <v>27832</v>
      </c>
      <c r="P15803" t="s">
        <v>1314</v>
      </c>
    </row>
    <row r="15804" spans="1:16" x14ac:dyDescent="0.25">
      <c r="A15804" t="s">
        <v>2</v>
      </c>
      <c r="B15804" t="s">
        <v>2</v>
      </c>
      <c r="C15804" t="s">
        <v>2482</v>
      </c>
      <c r="D15804" t="s">
        <v>4756</v>
      </c>
      <c r="E15804" t="s">
        <v>59</v>
      </c>
      <c r="F15804" t="b">
        <v>0</v>
      </c>
      <c r="G15804" t="s">
        <v>77</v>
      </c>
      <c r="H15804" s="1">
        <v>46193.21056712963</v>
      </c>
      <c r="I15804" t="b">
        <v>0</v>
      </c>
      <c r="J15804" t="b">
        <v>1</v>
      </c>
      <c r="K15804" t="s">
        <v>41</v>
      </c>
      <c r="L15804" t="s">
        <v>60</v>
      </c>
      <c r="M15804">
        <v>127500</v>
      </c>
      <c r="N15804"/>
      <c r="O15804" t="s">
        <v>27833</v>
      </c>
    </row>
    <row r="15805" spans="1:16" x14ac:dyDescent="0.25">
      <c r="A15805" t="s">
        <v>1</v>
      </c>
      <c r="B15805" t="s">
        <v>3515</v>
      </c>
      <c r="C15805" t="s">
        <v>650</v>
      </c>
      <c r="D15805" t="s">
        <v>4756</v>
      </c>
      <c r="E15805" t="s">
        <v>59</v>
      </c>
      <c r="F15805" t="b">
        <v>0</v>
      </c>
      <c r="G15805" t="s">
        <v>89</v>
      </c>
      <c r="H15805" s="1">
        <v>46193.21197916667</v>
      </c>
      <c r="I15805" t="b">
        <v>0</v>
      </c>
      <c r="J15805" t="b">
        <v>1</v>
      </c>
      <c r="K15805" t="s">
        <v>41</v>
      </c>
      <c r="L15805" t="s">
        <v>60</v>
      </c>
      <c r="M15805">
        <v>112500</v>
      </c>
      <c r="N15805"/>
      <c r="O15805" t="s">
        <v>27834</v>
      </c>
      <c r="P15805" t="s">
        <v>27835</v>
      </c>
    </row>
    <row r="15806" spans="1:16" x14ac:dyDescent="0.25">
      <c r="A15806" t="s">
        <v>1</v>
      </c>
      <c r="B15806" t="s">
        <v>316</v>
      </c>
      <c r="C15806" t="s">
        <v>16274</v>
      </c>
      <c r="D15806" t="s">
        <v>4756</v>
      </c>
      <c r="E15806" t="s">
        <v>59</v>
      </c>
      <c r="F15806" t="b">
        <v>0</v>
      </c>
      <c r="G15806" t="s">
        <v>65</v>
      </c>
      <c r="H15806" s="1">
        <v>46193.253692129627</v>
      </c>
      <c r="I15806" t="b">
        <v>0</v>
      </c>
      <c r="J15806" t="b">
        <v>1</v>
      </c>
      <c r="K15806" t="s">
        <v>41</v>
      </c>
      <c r="L15806" t="s">
        <v>60</v>
      </c>
      <c r="M15806">
        <v>160000</v>
      </c>
      <c r="N15806"/>
      <c r="O15806" t="s">
        <v>27836</v>
      </c>
      <c r="P15806" t="s">
        <v>27837</v>
      </c>
    </row>
    <row r="15807" spans="1:16" x14ac:dyDescent="0.25">
      <c r="A15807" t="s">
        <v>2</v>
      </c>
      <c r="B15807" t="s">
        <v>27838</v>
      </c>
      <c r="C15807" t="s">
        <v>887</v>
      </c>
      <c r="D15807" t="s">
        <v>11236</v>
      </c>
      <c r="E15807" t="s">
        <v>59</v>
      </c>
      <c r="F15807" t="b">
        <v>0</v>
      </c>
      <c r="G15807" t="s">
        <v>65</v>
      </c>
      <c r="H15807" s="1">
        <v>46193.335613425923</v>
      </c>
      <c r="I15807" t="b">
        <v>0</v>
      </c>
      <c r="J15807" t="b">
        <v>1</v>
      </c>
      <c r="K15807" t="s">
        <v>41</v>
      </c>
      <c r="L15807" t="s">
        <v>60</v>
      </c>
      <c r="M15807">
        <v>148000</v>
      </c>
      <c r="N15807"/>
      <c r="O15807" t="s">
        <v>22682</v>
      </c>
      <c r="P15807" t="s">
        <v>27839</v>
      </c>
    </row>
    <row r="15808" spans="1:16" x14ac:dyDescent="0.25">
      <c r="A15808" t="s">
        <v>8</v>
      </c>
      <c r="B15808" t="s">
        <v>27840</v>
      </c>
      <c r="C15808" t="s">
        <v>112</v>
      </c>
      <c r="D15808" t="s">
        <v>4526</v>
      </c>
      <c r="E15808" t="s">
        <v>59</v>
      </c>
      <c r="F15808" t="b">
        <v>0</v>
      </c>
      <c r="G15808" t="s">
        <v>65</v>
      </c>
      <c r="H15808" s="1">
        <v>46193.377280092587</v>
      </c>
      <c r="I15808" t="b">
        <v>0</v>
      </c>
      <c r="J15808" t="b">
        <v>1</v>
      </c>
      <c r="K15808" t="s">
        <v>41</v>
      </c>
      <c r="L15808" t="s">
        <v>60</v>
      </c>
      <c r="M15808">
        <v>161625</v>
      </c>
      <c r="N15808"/>
      <c r="O15808" t="s">
        <v>7675</v>
      </c>
      <c r="P15808" t="s">
        <v>9379</v>
      </c>
    </row>
    <row r="15809" spans="1:16" x14ac:dyDescent="0.25">
      <c r="A15809" t="s">
        <v>0</v>
      </c>
      <c r="B15809" t="s">
        <v>27841</v>
      </c>
      <c r="C15809" t="s">
        <v>3947</v>
      </c>
      <c r="D15809" t="s">
        <v>18981</v>
      </c>
      <c r="E15809" t="s">
        <v>132</v>
      </c>
      <c r="F15809" t="b">
        <v>0</v>
      </c>
      <c r="G15809" t="s">
        <v>89</v>
      </c>
      <c r="H15809" s="1">
        <v>46193.41747685185</v>
      </c>
      <c r="I15809" t="b">
        <v>0</v>
      </c>
      <c r="J15809" t="b">
        <v>0</v>
      </c>
      <c r="K15809" t="s">
        <v>41</v>
      </c>
      <c r="L15809" t="s">
        <v>74</v>
      </c>
      <c r="M15809"/>
      <c r="N15809">
        <v>25</v>
      </c>
      <c r="O15809" t="s">
        <v>18981</v>
      </c>
    </row>
    <row r="15810" spans="1:16" x14ac:dyDescent="0.25">
      <c r="A15810" t="s">
        <v>1</v>
      </c>
      <c r="B15810" t="s">
        <v>1</v>
      </c>
      <c r="C15810" t="s">
        <v>3130</v>
      </c>
      <c r="D15810" t="s">
        <v>4526</v>
      </c>
      <c r="E15810" t="s">
        <v>88</v>
      </c>
      <c r="F15810" t="b">
        <v>0</v>
      </c>
      <c r="G15810" t="s">
        <v>89</v>
      </c>
      <c r="H15810" s="1">
        <v>46193.41747685185</v>
      </c>
      <c r="I15810" t="b">
        <v>1</v>
      </c>
      <c r="J15810" t="b">
        <v>1</v>
      </c>
      <c r="K15810" t="s">
        <v>41</v>
      </c>
      <c r="L15810" t="s">
        <v>74</v>
      </c>
      <c r="M15810"/>
      <c r="N15810">
        <v>51.75</v>
      </c>
      <c r="O15810" t="s">
        <v>4487</v>
      </c>
      <c r="P15810" t="s">
        <v>27842</v>
      </c>
    </row>
    <row r="15811" spans="1:16" x14ac:dyDescent="0.25">
      <c r="A15811" t="s">
        <v>3</v>
      </c>
      <c r="B15811" t="s">
        <v>27843</v>
      </c>
      <c r="C15811" t="s">
        <v>586</v>
      </c>
      <c r="D15811" t="s">
        <v>4526</v>
      </c>
      <c r="E15811" t="s">
        <v>59</v>
      </c>
      <c r="F15811" t="b">
        <v>0</v>
      </c>
      <c r="G15811" t="s">
        <v>41</v>
      </c>
      <c r="H15811" s="1">
        <v>46193.418819444443</v>
      </c>
      <c r="I15811" t="b">
        <v>1</v>
      </c>
      <c r="J15811" t="b">
        <v>0</v>
      </c>
      <c r="K15811" t="s">
        <v>41</v>
      </c>
      <c r="L15811" t="s">
        <v>60</v>
      </c>
      <c r="M15811">
        <v>118517.5</v>
      </c>
      <c r="N15811"/>
      <c r="O15811" t="s">
        <v>27844</v>
      </c>
    </row>
    <row r="15812" spans="1:16" x14ac:dyDescent="0.25">
      <c r="A15812" t="s">
        <v>2</v>
      </c>
      <c r="B15812" t="s">
        <v>4123</v>
      </c>
      <c r="C15812" t="s">
        <v>2553</v>
      </c>
      <c r="D15812" t="s">
        <v>4526</v>
      </c>
      <c r="E15812" t="s">
        <v>59</v>
      </c>
      <c r="F15812" t="b">
        <v>0</v>
      </c>
      <c r="G15812" t="s">
        <v>68</v>
      </c>
      <c r="H15812" s="1">
        <v>46193.418935185182</v>
      </c>
      <c r="I15812" t="b">
        <v>0</v>
      </c>
      <c r="J15812" t="b">
        <v>1</v>
      </c>
      <c r="K15812" t="s">
        <v>41</v>
      </c>
      <c r="L15812" t="s">
        <v>60</v>
      </c>
      <c r="M15812">
        <v>162000</v>
      </c>
      <c r="N15812"/>
      <c r="O15812" t="s">
        <v>25879</v>
      </c>
      <c r="P15812" t="s">
        <v>2319</v>
      </c>
    </row>
    <row r="15813" spans="1:16" x14ac:dyDescent="0.25">
      <c r="A15813" t="s">
        <v>1</v>
      </c>
      <c r="B15813" t="s">
        <v>27845</v>
      </c>
      <c r="C15813" t="s">
        <v>27846</v>
      </c>
      <c r="D15813" t="s">
        <v>4550</v>
      </c>
      <c r="E15813" t="s">
        <v>59</v>
      </c>
      <c r="F15813" t="b">
        <v>0</v>
      </c>
      <c r="G15813" t="s">
        <v>89</v>
      </c>
      <c r="H15813" s="1">
        <v>46193.420393518521</v>
      </c>
      <c r="I15813" t="b">
        <v>0</v>
      </c>
      <c r="J15813" t="b">
        <v>1</v>
      </c>
      <c r="K15813" t="s">
        <v>41</v>
      </c>
      <c r="L15813" t="s">
        <v>60</v>
      </c>
      <c r="M15813">
        <v>144500</v>
      </c>
      <c r="N15813"/>
      <c r="O15813" t="s">
        <v>1721</v>
      </c>
      <c r="P15813" t="s">
        <v>27847</v>
      </c>
    </row>
    <row r="15814" spans="1:16" x14ac:dyDescent="0.25">
      <c r="A15814" t="s">
        <v>2</v>
      </c>
      <c r="B15814" t="s">
        <v>368</v>
      </c>
      <c r="C15814" t="s">
        <v>3879</v>
      </c>
      <c r="D15814" t="s">
        <v>4550</v>
      </c>
      <c r="E15814" t="s">
        <v>59</v>
      </c>
      <c r="F15814" t="b">
        <v>0</v>
      </c>
      <c r="G15814" t="s">
        <v>65</v>
      </c>
      <c r="H15814" s="1">
        <v>46193.460729166669</v>
      </c>
      <c r="I15814" t="b">
        <v>0</v>
      </c>
      <c r="J15814" t="b">
        <v>1</v>
      </c>
      <c r="K15814" t="s">
        <v>41</v>
      </c>
      <c r="L15814" t="s">
        <v>60</v>
      </c>
      <c r="M15814">
        <v>126800</v>
      </c>
      <c r="N15814"/>
      <c r="O15814" t="s">
        <v>1362</v>
      </c>
      <c r="P15814" t="s">
        <v>8834</v>
      </c>
    </row>
    <row r="15815" spans="1:16" x14ac:dyDescent="0.25">
      <c r="A15815" t="s">
        <v>2</v>
      </c>
      <c r="B15815" t="s">
        <v>24989</v>
      </c>
      <c r="C15815" t="s">
        <v>81</v>
      </c>
      <c r="D15815" t="s">
        <v>4526</v>
      </c>
      <c r="E15815" t="s">
        <v>59</v>
      </c>
      <c r="F15815" t="b">
        <v>0</v>
      </c>
      <c r="G15815" t="s">
        <v>77</v>
      </c>
      <c r="H15815" s="1">
        <v>46193.542453703703</v>
      </c>
      <c r="I15815" t="b">
        <v>0</v>
      </c>
      <c r="J15815" t="b">
        <v>1</v>
      </c>
      <c r="K15815" t="s">
        <v>41</v>
      </c>
      <c r="L15815" t="s">
        <v>60</v>
      </c>
      <c r="M15815">
        <v>245500</v>
      </c>
      <c r="N15815"/>
      <c r="O15815" t="s">
        <v>343</v>
      </c>
      <c r="P15815" t="s">
        <v>12956</v>
      </c>
    </row>
    <row r="15816" spans="1:16" x14ac:dyDescent="0.25">
      <c r="A15816" t="s">
        <v>4</v>
      </c>
      <c r="B15816" t="s">
        <v>7403</v>
      </c>
      <c r="C15816" t="s">
        <v>520</v>
      </c>
      <c r="D15816" t="s">
        <v>4756</v>
      </c>
      <c r="E15816" t="s">
        <v>59</v>
      </c>
      <c r="F15816" t="b">
        <v>0</v>
      </c>
      <c r="G15816" t="s">
        <v>41</v>
      </c>
      <c r="H15816" s="1">
        <v>46193.543796296297</v>
      </c>
      <c r="I15816" t="b">
        <v>0</v>
      </c>
      <c r="J15816" t="b">
        <v>0</v>
      </c>
      <c r="K15816" t="s">
        <v>41</v>
      </c>
      <c r="L15816" t="s">
        <v>60</v>
      </c>
      <c r="M15816">
        <v>115000</v>
      </c>
      <c r="N15816"/>
      <c r="O15816" t="s">
        <v>27848</v>
      </c>
    </row>
    <row r="15817" spans="1:16" x14ac:dyDescent="0.25">
      <c r="A15817" t="s">
        <v>1</v>
      </c>
      <c r="B15817" t="s">
        <v>27849</v>
      </c>
      <c r="C15817" t="s">
        <v>76</v>
      </c>
      <c r="D15817" t="s">
        <v>141</v>
      </c>
      <c r="E15817" t="s">
        <v>88</v>
      </c>
      <c r="F15817" t="b">
        <v>1</v>
      </c>
      <c r="G15817" t="s">
        <v>89</v>
      </c>
      <c r="H15817" s="1">
        <v>46193.545277777783</v>
      </c>
      <c r="I15817" t="b">
        <v>0</v>
      </c>
      <c r="J15817" t="b">
        <v>0</v>
      </c>
      <c r="K15817" t="s">
        <v>41</v>
      </c>
      <c r="L15817" t="s">
        <v>74</v>
      </c>
      <c r="M15817"/>
      <c r="N15817">
        <v>100</v>
      </c>
      <c r="O15817" t="s">
        <v>141</v>
      </c>
      <c r="P15817" t="s">
        <v>2401</v>
      </c>
    </row>
    <row r="15818" spans="1:16" x14ac:dyDescent="0.25">
      <c r="A15818" t="s">
        <v>7</v>
      </c>
      <c r="B15818" t="s">
        <v>27850</v>
      </c>
      <c r="C15818" t="s">
        <v>616</v>
      </c>
      <c r="D15818" t="s">
        <v>4756</v>
      </c>
      <c r="E15818" t="s">
        <v>59</v>
      </c>
      <c r="F15818" t="b">
        <v>0</v>
      </c>
      <c r="G15818" t="s">
        <v>73</v>
      </c>
      <c r="H15818" s="1">
        <v>46193.584108796298</v>
      </c>
      <c r="I15818" t="b">
        <v>0</v>
      </c>
      <c r="J15818" t="b">
        <v>1</v>
      </c>
      <c r="K15818" t="s">
        <v>41</v>
      </c>
      <c r="L15818" t="s">
        <v>60</v>
      </c>
      <c r="M15818">
        <v>223530</v>
      </c>
      <c r="N15818"/>
      <c r="O15818" t="s">
        <v>20087</v>
      </c>
      <c r="P15818" t="s">
        <v>27851</v>
      </c>
    </row>
    <row r="15819" spans="1:16" x14ac:dyDescent="0.25">
      <c r="A15819" t="s">
        <v>1</v>
      </c>
      <c r="B15819" t="s">
        <v>316</v>
      </c>
      <c r="C15819" t="s">
        <v>3092</v>
      </c>
      <c r="D15819" t="s">
        <v>4756</v>
      </c>
      <c r="E15819" t="s">
        <v>59</v>
      </c>
      <c r="F15819" t="b">
        <v>0</v>
      </c>
      <c r="G15819" t="s">
        <v>89</v>
      </c>
      <c r="H15819" s="1">
        <v>46193.586944444447</v>
      </c>
      <c r="I15819" t="b">
        <v>1</v>
      </c>
      <c r="J15819" t="b">
        <v>0</v>
      </c>
      <c r="K15819" t="s">
        <v>41</v>
      </c>
      <c r="L15819" t="s">
        <v>60</v>
      </c>
      <c r="M15819">
        <v>120000</v>
      </c>
      <c r="N15819"/>
      <c r="O15819" t="s">
        <v>27852</v>
      </c>
      <c r="P15819" t="s">
        <v>27853</v>
      </c>
    </row>
    <row r="15820" spans="1:16" x14ac:dyDescent="0.25">
      <c r="A15820" t="s">
        <v>1</v>
      </c>
      <c r="B15820" t="s">
        <v>316</v>
      </c>
      <c r="C15820" t="s">
        <v>148</v>
      </c>
      <c r="D15820" t="s">
        <v>4756</v>
      </c>
      <c r="E15820" t="s">
        <v>59</v>
      </c>
      <c r="F15820" t="b">
        <v>0</v>
      </c>
      <c r="G15820" t="s">
        <v>89</v>
      </c>
      <c r="H15820" s="1">
        <v>46193.586944444447</v>
      </c>
      <c r="I15820" t="b">
        <v>1</v>
      </c>
      <c r="J15820" t="b">
        <v>0</v>
      </c>
      <c r="K15820" t="s">
        <v>41</v>
      </c>
      <c r="L15820" t="s">
        <v>60</v>
      </c>
      <c r="M15820">
        <v>115000</v>
      </c>
      <c r="N15820"/>
      <c r="O15820" t="s">
        <v>27852</v>
      </c>
      <c r="P15820" t="s">
        <v>27853</v>
      </c>
    </row>
    <row r="15821" spans="1:16" x14ac:dyDescent="0.25">
      <c r="A15821" t="s">
        <v>5</v>
      </c>
      <c r="B15821" t="s">
        <v>27854</v>
      </c>
      <c r="C15821" t="s">
        <v>10969</v>
      </c>
      <c r="D15821" t="s">
        <v>4756</v>
      </c>
      <c r="E15821" t="s">
        <v>59</v>
      </c>
      <c r="F15821" t="b">
        <v>0</v>
      </c>
      <c r="G15821" t="s">
        <v>65</v>
      </c>
      <c r="H15821" s="1">
        <v>46193.58697916667</v>
      </c>
      <c r="I15821" t="b">
        <v>0</v>
      </c>
      <c r="J15821" t="b">
        <v>1</v>
      </c>
      <c r="K15821" t="s">
        <v>41</v>
      </c>
      <c r="L15821" t="s">
        <v>60</v>
      </c>
      <c r="M15821">
        <v>165500</v>
      </c>
      <c r="N15821"/>
      <c r="O15821" t="s">
        <v>8175</v>
      </c>
      <c r="P15821" t="s">
        <v>27855</v>
      </c>
    </row>
    <row r="15822" spans="1:16" x14ac:dyDescent="0.25">
      <c r="A15822" t="s">
        <v>1</v>
      </c>
      <c r="B15822" t="s">
        <v>581</v>
      </c>
      <c r="C15822" t="s">
        <v>1184</v>
      </c>
      <c r="D15822" t="s">
        <v>4756</v>
      </c>
      <c r="E15822" t="s">
        <v>59</v>
      </c>
      <c r="F15822" t="b">
        <v>0</v>
      </c>
      <c r="G15822" t="s">
        <v>89</v>
      </c>
      <c r="H15822" s="1">
        <v>46193.587002314824</v>
      </c>
      <c r="I15822" t="b">
        <v>0</v>
      </c>
      <c r="J15822" t="b">
        <v>0</v>
      </c>
      <c r="K15822" t="s">
        <v>41</v>
      </c>
      <c r="L15822" t="s">
        <v>60</v>
      </c>
      <c r="M15822">
        <v>115000</v>
      </c>
      <c r="N15822"/>
      <c r="O15822" t="s">
        <v>27856</v>
      </c>
      <c r="P15822" t="s">
        <v>20339</v>
      </c>
    </row>
    <row r="15823" spans="1:16" x14ac:dyDescent="0.25">
      <c r="A15823" t="s">
        <v>1</v>
      </c>
      <c r="B15823" t="s">
        <v>280</v>
      </c>
      <c r="C15823" t="s">
        <v>382</v>
      </c>
      <c r="D15823" t="s">
        <v>4630</v>
      </c>
      <c r="E15823" t="s">
        <v>59</v>
      </c>
      <c r="F15823" t="b">
        <v>0</v>
      </c>
      <c r="G15823" t="s">
        <v>89</v>
      </c>
      <c r="H15823" s="1">
        <v>46193.587060185193</v>
      </c>
      <c r="I15823" t="b">
        <v>0</v>
      </c>
      <c r="J15823" t="b">
        <v>1</v>
      </c>
      <c r="K15823" t="s">
        <v>41</v>
      </c>
      <c r="L15823" t="s">
        <v>60</v>
      </c>
      <c r="M15823">
        <v>130000</v>
      </c>
      <c r="N15823"/>
      <c r="O15823" t="s">
        <v>27857</v>
      </c>
      <c r="P15823" t="s">
        <v>27858</v>
      </c>
    </row>
    <row r="15824" spans="1:16" x14ac:dyDescent="0.25">
      <c r="A15824" t="s">
        <v>3</v>
      </c>
      <c r="B15824" t="s">
        <v>27859</v>
      </c>
      <c r="C15824" t="s">
        <v>952</v>
      </c>
      <c r="D15824" t="s">
        <v>4526</v>
      </c>
      <c r="E15824" t="s">
        <v>59</v>
      </c>
      <c r="F15824" t="b">
        <v>0</v>
      </c>
      <c r="G15824" t="s">
        <v>68</v>
      </c>
      <c r="H15824" s="1">
        <v>46193.625810185193</v>
      </c>
      <c r="I15824" t="b">
        <v>0</v>
      </c>
      <c r="J15824" t="b">
        <v>1</v>
      </c>
      <c r="K15824" t="s">
        <v>41</v>
      </c>
      <c r="L15824" t="s">
        <v>60</v>
      </c>
      <c r="M15824">
        <v>128300</v>
      </c>
      <c r="N15824"/>
      <c r="O15824" t="s">
        <v>831</v>
      </c>
      <c r="P15824" t="s">
        <v>673</v>
      </c>
    </row>
    <row r="15825" spans="1:16" x14ac:dyDescent="0.25">
      <c r="A15825" t="s">
        <v>4</v>
      </c>
      <c r="B15825" t="s">
        <v>27860</v>
      </c>
      <c r="C15825" t="s">
        <v>76</v>
      </c>
      <c r="D15825" t="s">
        <v>4622</v>
      </c>
      <c r="E15825" t="s">
        <v>59</v>
      </c>
      <c r="F15825" t="b">
        <v>1</v>
      </c>
      <c r="G15825" t="s">
        <v>10</v>
      </c>
      <c r="H15825" s="1">
        <v>46193.628935185188</v>
      </c>
      <c r="I15825" t="b">
        <v>1</v>
      </c>
      <c r="J15825" t="b">
        <v>0</v>
      </c>
      <c r="K15825" t="s">
        <v>10</v>
      </c>
      <c r="L15825" t="s">
        <v>60</v>
      </c>
      <c r="M15825">
        <v>110000</v>
      </c>
      <c r="N15825"/>
      <c r="O15825" t="s">
        <v>27861</v>
      </c>
      <c r="P15825" t="s">
        <v>27862</v>
      </c>
    </row>
    <row r="15826" spans="1:16" x14ac:dyDescent="0.25">
      <c r="A15826" t="s">
        <v>0</v>
      </c>
      <c r="B15826" t="s">
        <v>4399</v>
      </c>
      <c r="C15826" t="s">
        <v>237</v>
      </c>
      <c r="D15826" t="s">
        <v>4756</v>
      </c>
      <c r="E15826" t="s">
        <v>59</v>
      </c>
      <c r="F15826" t="b">
        <v>0</v>
      </c>
      <c r="G15826" t="s">
        <v>89</v>
      </c>
      <c r="H15826" s="1">
        <v>46193.667442129627</v>
      </c>
      <c r="I15826" t="b">
        <v>0</v>
      </c>
      <c r="J15826" t="b">
        <v>1</v>
      </c>
      <c r="K15826" t="s">
        <v>41</v>
      </c>
      <c r="L15826" t="s">
        <v>60</v>
      </c>
      <c r="M15826">
        <v>159700</v>
      </c>
      <c r="N15826"/>
      <c r="O15826" t="s">
        <v>27863</v>
      </c>
      <c r="P15826" t="s">
        <v>27864</v>
      </c>
    </row>
    <row r="15827" spans="1:16" x14ac:dyDescent="0.25">
      <c r="A15827" t="s">
        <v>0</v>
      </c>
      <c r="B15827" t="s">
        <v>27865</v>
      </c>
      <c r="C15827" t="s">
        <v>190</v>
      </c>
      <c r="D15827" t="s">
        <v>4526</v>
      </c>
      <c r="E15827" t="s">
        <v>59</v>
      </c>
      <c r="F15827" t="b">
        <v>0</v>
      </c>
      <c r="G15827" t="s">
        <v>73</v>
      </c>
      <c r="H15827" s="1">
        <v>46193.667442129627</v>
      </c>
      <c r="I15827" t="b">
        <v>1</v>
      </c>
      <c r="J15827" t="b">
        <v>1</v>
      </c>
      <c r="K15827" t="s">
        <v>41</v>
      </c>
      <c r="L15827" t="s">
        <v>60</v>
      </c>
      <c r="M15827">
        <v>90000</v>
      </c>
      <c r="N15827"/>
      <c r="O15827" t="s">
        <v>27866</v>
      </c>
      <c r="P15827" t="s">
        <v>3612</v>
      </c>
    </row>
    <row r="15828" spans="1:16" x14ac:dyDescent="0.25">
      <c r="A15828" t="s">
        <v>1</v>
      </c>
      <c r="B15828" t="s">
        <v>27867</v>
      </c>
      <c r="C15828" t="s">
        <v>27868</v>
      </c>
      <c r="D15828" t="s">
        <v>4756</v>
      </c>
      <c r="E15828" t="s">
        <v>59</v>
      </c>
      <c r="F15828" t="b">
        <v>0</v>
      </c>
      <c r="G15828" t="s">
        <v>73</v>
      </c>
      <c r="H15828" s="1">
        <v>46193.670335648138</v>
      </c>
      <c r="I15828" t="b">
        <v>0</v>
      </c>
      <c r="J15828" t="b">
        <v>0</v>
      </c>
      <c r="K15828" t="s">
        <v>41</v>
      </c>
      <c r="L15828" t="s">
        <v>60</v>
      </c>
      <c r="M15828">
        <v>85000</v>
      </c>
      <c r="N15828"/>
      <c r="O15828" t="s">
        <v>27869</v>
      </c>
      <c r="P15828" t="s">
        <v>27870</v>
      </c>
    </row>
    <row r="15829" spans="1:16" x14ac:dyDescent="0.25">
      <c r="A15829" t="s">
        <v>5</v>
      </c>
      <c r="B15829" t="s">
        <v>27871</v>
      </c>
      <c r="C15829" t="s">
        <v>489</v>
      </c>
      <c r="D15829" t="s">
        <v>4756</v>
      </c>
      <c r="E15829" t="s">
        <v>59</v>
      </c>
      <c r="F15829" t="b">
        <v>0</v>
      </c>
      <c r="G15829" t="s">
        <v>77</v>
      </c>
      <c r="H15829" s="1">
        <v>46193.709166666667</v>
      </c>
      <c r="I15829" t="b">
        <v>0</v>
      </c>
      <c r="J15829" t="b">
        <v>0</v>
      </c>
      <c r="K15829" t="s">
        <v>41</v>
      </c>
      <c r="L15829" t="s">
        <v>60</v>
      </c>
      <c r="M15829">
        <v>135000</v>
      </c>
      <c r="N15829"/>
      <c r="O15829" t="s">
        <v>3776</v>
      </c>
      <c r="P15829" t="s">
        <v>27872</v>
      </c>
    </row>
    <row r="15830" spans="1:16" x14ac:dyDescent="0.25">
      <c r="A15830" t="s">
        <v>5</v>
      </c>
      <c r="B15830" t="s">
        <v>5</v>
      </c>
      <c r="C15830" t="s">
        <v>27873</v>
      </c>
      <c r="D15830" t="s">
        <v>4587</v>
      </c>
      <c r="E15830" t="s">
        <v>59</v>
      </c>
      <c r="F15830" t="b">
        <v>0</v>
      </c>
      <c r="G15830" t="s">
        <v>40</v>
      </c>
      <c r="H15830" s="1">
        <v>46193.71365740741</v>
      </c>
      <c r="I15830" t="b">
        <v>1</v>
      </c>
      <c r="J15830" t="b">
        <v>0</v>
      </c>
      <c r="K15830" t="s">
        <v>40</v>
      </c>
      <c r="L15830" t="s">
        <v>60</v>
      </c>
      <c r="M15830">
        <v>53766</v>
      </c>
      <c r="N15830"/>
      <c r="O15830" t="s">
        <v>4274</v>
      </c>
      <c r="P15830" t="s">
        <v>27874</v>
      </c>
    </row>
    <row r="15831" spans="1:16" x14ac:dyDescent="0.25">
      <c r="A15831" t="s">
        <v>1</v>
      </c>
      <c r="B15831" t="s">
        <v>27875</v>
      </c>
      <c r="C15831" t="s">
        <v>162</v>
      </c>
      <c r="D15831" t="s">
        <v>4756</v>
      </c>
      <c r="E15831" t="s">
        <v>59</v>
      </c>
      <c r="F15831" t="b">
        <v>0</v>
      </c>
      <c r="G15831" t="s">
        <v>73</v>
      </c>
      <c r="H15831" s="1">
        <v>46193.752291666657</v>
      </c>
      <c r="I15831" t="b">
        <v>0</v>
      </c>
      <c r="J15831" t="b">
        <v>1</v>
      </c>
      <c r="K15831" t="s">
        <v>41</v>
      </c>
      <c r="L15831" t="s">
        <v>60</v>
      </c>
      <c r="M15831">
        <v>185975</v>
      </c>
      <c r="N15831"/>
      <c r="O15831" t="s">
        <v>3258</v>
      </c>
      <c r="P15831" t="s">
        <v>27876</v>
      </c>
    </row>
    <row r="15832" spans="1:16" x14ac:dyDescent="0.25">
      <c r="A15832" t="s">
        <v>1</v>
      </c>
      <c r="B15832" t="s">
        <v>156</v>
      </c>
      <c r="C15832" t="s">
        <v>498</v>
      </c>
      <c r="D15832" t="s">
        <v>4756</v>
      </c>
      <c r="E15832" t="s">
        <v>59</v>
      </c>
      <c r="F15832" t="b">
        <v>0</v>
      </c>
      <c r="G15832" t="s">
        <v>77</v>
      </c>
      <c r="H15832" s="1">
        <v>46193.75372685185</v>
      </c>
      <c r="I15832" t="b">
        <v>0</v>
      </c>
      <c r="J15832" t="b">
        <v>1</v>
      </c>
      <c r="K15832" t="s">
        <v>41</v>
      </c>
      <c r="L15832" t="s">
        <v>60</v>
      </c>
      <c r="M15832">
        <v>126800</v>
      </c>
      <c r="N15832"/>
      <c r="O15832" t="s">
        <v>418</v>
      </c>
      <c r="P15832" t="s">
        <v>27877</v>
      </c>
    </row>
    <row r="15833" spans="1:16" x14ac:dyDescent="0.25">
      <c r="A15833" t="s">
        <v>1</v>
      </c>
      <c r="B15833" t="s">
        <v>7756</v>
      </c>
      <c r="C15833" t="s">
        <v>71</v>
      </c>
      <c r="D15833" t="s">
        <v>4526</v>
      </c>
      <c r="E15833" t="s">
        <v>59</v>
      </c>
      <c r="F15833" t="b">
        <v>0</v>
      </c>
      <c r="G15833" t="s">
        <v>73</v>
      </c>
      <c r="H15833" s="1">
        <v>46193.795335648138</v>
      </c>
      <c r="I15833" t="b">
        <v>0</v>
      </c>
      <c r="J15833" t="b">
        <v>1</v>
      </c>
      <c r="K15833" t="s">
        <v>41</v>
      </c>
      <c r="L15833" t="s">
        <v>60</v>
      </c>
      <c r="M15833">
        <v>118107.5</v>
      </c>
      <c r="N15833"/>
      <c r="O15833" t="s">
        <v>10744</v>
      </c>
      <c r="P15833" t="s">
        <v>1377</v>
      </c>
    </row>
    <row r="15834" spans="1:16" x14ac:dyDescent="0.25">
      <c r="A15834" t="s">
        <v>2</v>
      </c>
      <c r="B15834" t="s">
        <v>27878</v>
      </c>
      <c r="C15834" t="s">
        <v>76</v>
      </c>
      <c r="D15834" t="s">
        <v>4526</v>
      </c>
      <c r="E15834" t="s">
        <v>59</v>
      </c>
      <c r="F15834" t="b">
        <v>1</v>
      </c>
      <c r="G15834" t="s">
        <v>77</v>
      </c>
      <c r="H15834" s="1">
        <v>46193.877233796287</v>
      </c>
      <c r="I15834" t="b">
        <v>1</v>
      </c>
      <c r="J15834" t="b">
        <v>0</v>
      </c>
      <c r="K15834" t="s">
        <v>41</v>
      </c>
      <c r="L15834" t="s">
        <v>60</v>
      </c>
      <c r="M15834">
        <v>103000</v>
      </c>
      <c r="N15834"/>
      <c r="O15834" t="s">
        <v>371</v>
      </c>
      <c r="P15834" t="s">
        <v>1462</v>
      </c>
    </row>
    <row r="15835" spans="1:16" x14ac:dyDescent="0.25">
      <c r="A15835" t="s">
        <v>0</v>
      </c>
      <c r="B15835" t="s">
        <v>27879</v>
      </c>
      <c r="C15835" t="s">
        <v>190</v>
      </c>
      <c r="D15835" t="s">
        <v>4756</v>
      </c>
      <c r="E15835" t="s">
        <v>59</v>
      </c>
      <c r="F15835" t="b">
        <v>0</v>
      </c>
      <c r="G15835" t="s">
        <v>73</v>
      </c>
      <c r="H15835" s="1">
        <v>46194.000775462962</v>
      </c>
      <c r="I15835" t="b">
        <v>1</v>
      </c>
      <c r="J15835" t="b">
        <v>0</v>
      </c>
      <c r="K15835" t="s">
        <v>41</v>
      </c>
      <c r="L15835" t="s">
        <v>60</v>
      </c>
      <c r="M15835">
        <v>82500</v>
      </c>
      <c r="N15835"/>
      <c r="O15835" t="s">
        <v>19909</v>
      </c>
    </row>
    <row r="15836" spans="1:16" x14ac:dyDescent="0.25">
      <c r="A15836" t="s">
        <v>0</v>
      </c>
      <c r="B15836" t="s">
        <v>1805</v>
      </c>
      <c r="C15836" t="s">
        <v>81</v>
      </c>
      <c r="D15836" t="s">
        <v>4673</v>
      </c>
      <c r="E15836" t="s">
        <v>59</v>
      </c>
      <c r="F15836" t="b">
        <v>0</v>
      </c>
      <c r="G15836" t="s">
        <v>77</v>
      </c>
      <c r="H15836" s="1">
        <v>46194.000775462962</v>
      </c>
      <c r="I15836" t="b">
        <v>0</v>
      </c>
      <c r="J15836" t="b">
        <v>0</v>
      </c>
      <c r="K15836" t="s">
        <v>41</v>
      </c>
      <c r="L15836" t="s">
        <v>60</v>
      </c>
      <c r="M15836">
        <v>72500</v>
      </c>
      <c r="N15836"/>
      <c r="O15836" t="s">
        <v>27880</v>
      </c>
      <c r="P15836" t="s">
        <v>219</v>
      </c>
    </row>
    <row r="15837" spans="1:16" x14ac:dyDescent="0.25">
      <c r="A15837" t="s">
        <v>6</v>
      </c>
      <c r="B15837" t="s">
        <v>27881</v>
      </c>
      <c r="C15837" t="s">
        <v>922</v>
      </c>
      <c r="D15837" t="s">
        <v>4671</v>
      </c>
      <c r="E15837" t="s">
        <v>59</v>
      </c>
      <c r="F15837" t="b">
        <v>0</v>
      </c>
      <c r="G15837" t="s">
        <v>68</v>
      </c>
      <c r="H15837" s="1">
        <v>46194.002268518518</v>
      </c>
      <c r="I15837" t="b">
        <v>0</v>
      </c>
      <c r="J15837" t="b">
        <v>1</v>
      </c>
      <c r="K15837" t="s">
        <v>41</v>
      </c>
      <c r="L15837" t="s">
        <v>60</v>
      </c>
      <c r="M15837">
        <v>142000</v>
      </c>
      <c r="N15837"/>
      <c r="O15837" t="s">
        <v>2521</v>
      </c>
      <c r="P15837" t="s">
        <v>27882</v>
      </c>
    </row>
    <row r="15838" spans="1:16" x14ac:dyDescent="0.25">
      <c r="A15838" t="s">
        <v>2</v>
      </c>
      <c r="B15838" t="s">
        <v>766</v>
      </c>
      <c r="C15838" t="s">
        <v>999</v>
      </c>
      <c r="D15838" t="s">
        <v>4756</v>
      </c>
      <c r="E15838" t="s">
        <v>59</v>
      </c>
      <c r="F15838" t="b">
        <v>0</v>
      </c>
      <c r="G15838" t="s">
        <v>77</v>
      </c>
      <c r="H15838" s="1">
        <v>46194.002291666657</v>
      </c>
      <c r="I15838" t="b">
        <v>0</v>
      </c>
      <c r="J15838" t="b">
        <v>1</v>
      </c>
      <c r="K15838" t="s">
        <v>41</v>
      </c>
      <c r="L15838" t="s">
        <v>60</v>
      </c>
      <c r="M15838">
        <v>330000</v>
      </c>
      <c r="N15838"/>
      <c r="O15838" t="s">
        <v>3075</v>
      </c>
      <c r="P15838" t="s">
        <v>85</v>
      </c>
    </row>
    <row r="15839" spans="1:16" x14ac:dyDescent="0.25">
      <c r="A15839" t="s">
        <v>0</v>
      </c>
      <c r="B15839" t="s">
        <v>2026</v>
      </c>
      <c r="C15839" t="s">
        <v>112</v>
      </c>
      <c r="D15839" t="s">
        <v>4756</v>
      </c>
      <c r="E15839" t="s">
        <v>59</v>
      </c>
      <c r="F15839" t="b">
        <v>0</v>
      </c>
      <c r="G15839" t="s">
        <v>65</v>
      </c>
      <c r="H15839" s="1">
        <v>46194.042442129627</v>
      </c>
      <c r="I15839" t="b">
        <v>0</v>
      </c>
      <c r="J15839" t="b">
        <v>1</v>
      </c>
      <c r="K15839" t="s">
        <v>41</v>
      </c>
      <c r="L15839" t="s">
        <v>60</v>
      </c>
      <c r="M15839">
        <v>120000</v>
      </c>
      <c r="N15839"/>
      <c r="O15839" t="s">
        <v>27883</v>
      </c>
      <c r="P15839" t="s">
        <v>27884</v>
      </c>
    </row>
    <row r="15840" spans="1:16" x14ac:dyDescent="0.25">
      <c r="A15840" t="s">
        <v>4</v>
      </c>
      <c r="B15840" t="s">
        <v>27885</v>
      </c>
      <c r="C15840" t="s">
        <v>76</v>
      </c>
      <c r="D15840" t="s">
        <v>4346</v>
      </c>
      <c r="E15840" t="s">
        <v>59</v>
      </c>
      <c r="F15840" t="b">
        <v>1</v>
      </c>
      <c r="G15840" t="s">
        <v>20</v>
      </c>
      <c r="H15840" s="1">
        <v>46194.087916666656</v>
      </c>
      <c r="I15840" t="b">
        <v>0</v>
      </c>
      <c r="J15840" t="b">
        <v>0</v>
      </c>
      <c r="K15840" t="s">
        <v>20</v>
      </c>
      <c r="L15840" t="s">
        <v>60</v>
      </c>
      <c r="M15840">
        <v>75000</v>
      </c>
      <c r="N15840"/>
      <c r="O15840" t="s">
        <v>26805</v>
      </c>
      <c r="P15840" t="s">
        <v>13223</v>
      </c>
    </row>
    <row r="15841" spans="1:16" x14ac:dyDescent="0.25">
      <c r="A15841" t="s">
        <v>0</v>
      </c>
      <c r="B15841" t="s">
        <v>27886</v>
      </c>
      <c r="C15841" t="s">
        <v>112</v>
      </c>
      <c r="D15841" t="s">
        <v>4756</v>
      </c>
      <c r="E15841" t="s">
        <v>59</v>
      </c>
      <c r="F15841" t="b">
        <v>0</v>
      </c>
      <c r="G15841" t="s">
        <v>65</v>
      </c>
      <c r="H15841" s="1">
        <v>46194.251273148147</v>
      </c>
      <c r="I15841" t="b">
        <v>1</v>
      </c>
      <c r="J15841" t="b">
        <v>0</v>
      </c>
      <c r="K15841" t="s">
        <v>41</v>
      </c>
      <c r="L15841" t="s">
        <v>60</v>
      </c>
      <c r="M15841">
        <v>115000</v>
      </c>
      <c r="N15841"/>
      <c r="O15841" t="s">
        <v>10441</v>
      </c>
      <c r="P15841" t="s">
        <v>881</v>
      </c>
    </row>
    <row r="15842" spans="1:16" x14ac:dyDescent="0.25">
      <c r="A15842" t="s">
        <v>3</v>
      </c>
      <c r="B15842" t="s">
        <v>25500</v>
      </c>
      <c r="C15842" t="s">
        <v>2055</v>
      </c>
      <c r="D15842" t="s">
        <v>4587</v>
      </c>
      <c r="E15842" t="s">
        <v>59</v>
      </c>
      <c r="F15842" t="b">
        <v>0</v>
      </c>
      <c r="G15842" t="s">
        <v>65</v>
      </c>
      <c r="H15842" s="1">
        <v>46194.251284722217</v>
      </c>
      <c r="I15842" t="b">
        <v>0</v>
      </c>
      <c r="J15842" t="b">
        <v>1</v>
      </c>
      <c r="K15842" t="s">
        <v>41</v>
      </c>
      <c r="L15842" t="s">
        <v>60</v>
      </c>
      <c r="M15842">
        <v>95250</v>
      </c>
      <c r="N15842"/>
      <c r="O15842" t="s">
        <v>4005</v>
      </c>
      <c r="P15842" t="s">
        <v>27887</v>
      </c>
    </row>
    <row r="15843" spans="1:16" x14ac:dyDescent="0.25">
      <c r="A15843" t="s">
        <v>0</v>
      </c>
      <c r="B15843" t="s">
        <v>2380</v>
      </c>
      <c r="C15843" t="s">
        <v>27888</v>
      </c>
      <c r="D15843" t="s">
        <v>4587</v>
      </c>
      <c r="E15843" t="s">
        <v>59</v>
      </c>
      <c r="F15843" t="b">
        <v>0</v>
      </c>
      <c r="G15843" t="s">
        <v>65</v>
      </c>
      <c r="H15843" s="1">
        <v>46194.251296296286</v>
      </c>
      <c r="I15843" t="b">
        <v>0</v>
      </c>
      <c r="J15843" t="b">
        <v>1</v>
      </c>
      <c r="K15843" t="s">
        <v>41</v>
      </c>
      <c r="L15843" t="s">
        <v>60</v>
      </c>
      <c r="M15843">
        <v>132500</v>
      </c>
      <c r="N15843"/>
      <c r="O15843" t="s">
        <v>27889</v>
      </c>
      <c r="P15843" t="s">
        <v>27805</v>
      </c>
    </row>
    <row r="15844" spans="1:16" x14ac:dyDescent="0.25">
      <c r="A15844" t="s">
        <v>2</v>
      </c>
      <c r="B15844" t="s">
        <v>27890</v>
      </c>
      <c r="C15844" t="s">
        <v>922</v>
      </c>
      <c r="D15844" t="s">
        <v>16554</v>
      </c>
      <c r="E15844" t="s">
        <v>59</v>
      </c>
      <c r="F15844" t="b">
        <v>0</v>
      </c>
      <c r="G15844" t="s">
        <v>68</v>
      </c>
      <c r="H15844" s="1">
        <v>46194.336099537039</v>
      </c>
      <c r="I15844" t="b">
        <v>0</v>
      </c>
      <c r="J15844" t="b">
        <v>0</v>
      </c>
      <c r="K15844" t="s">
        <v>41</v>
      </c>
      <c r="L15844" t="s">
        <v>60</v>
      </c>
      <c r="M15844">
        <v>67500</v>
      </c>
      <c r="N15844"/>
      <c r="O15844" t="s">
        <v>27891</v>
      </c>
    </row>
    <row r="15845" spans="1:16" x14ac:dyDescent="0.25">
      <c r="A15845" t="s">
        <v>5</v>
      </c>
      <c r="B15845" t="s">
        <v>27892</v>
      </c>
      <c r="C15845" t="s">
        <v>955</v>
      </c>
      <c r="D15845" t="s">
        <v>5440</v>
      </c>
      <c r="E15845" t="s">
        <v>59</v>
      </c>
      <c r="F15845" t="b">
        <v>0</v>
      </c>
      <c r="G15845" t="s">
        <v>13</v>
      </c>
      <c r="H15845" s="1">
        <v>46194.337743055563</v>
      </c>
      <c r="I15845" t="b">
        <v>1</v>
      </c>
      <c r="J15845" t="b">
        <v>0</v>
      </c>
      <c r="K15845" t="s">
        <v>13</v>
      </c>
      <c r="L15845" t="s">
        <v>60</v>
      </c>
      <c r="M15845">
        <v>100000</v>
      </c>
      <c r="N15845"/>
      <c r="O15845" t="s">
        <v>3615</v>
      </c>
      <c r="P15845" t="s">
        <v>27893</v>
      </c>
    </row>
    <row r="15846" spans="1:16" x14ac:dyDescent="0.25">
      <c r="A15846" t="s">
        <v>1</v>
      </c>
      <c r="B15846" t="s">
        <v>22691</v>
      </c>
      <c r="C15846" t="s">
        <v>201</v>
      </c>
      <c r="D15846" t="s">
        <v>4526</v>
      </c>
      <c r="E15846" t="s">
        <v>59</v>
      </c>
      <c r="F15846" t="b">
        <v>0</v>
      </c>
      <c r="G15846" t="s">
        <v>77</v>
      </c>
      <c r="H15846" s="1">
        <v>46194.378981481481</v>
      </c>
      <c r="I15846" t="b">
        <v>1</v>
      </c>
      <c r="J15846" t="b">
        <v>1</v>
      </c>
      <c r="K15846" t="s">
        <v>41</v>
      </c>
      <c r="L15846" t="s">
        <v>60</v>
      </c>
      <c r="M15846">
        <v>159000</v>
      </c>
      <c r="N15846"/>
      <c r="O15846" t="s">
        <v>7675</v>
      </c>
      <c r="P15846" t="s">
        <v>22692</v>
      </c>
    </row>
    <row r="15847" spans="1:16" x14ac:dyDescent="0.25">
      <c r="A15847" t="s">
        <v>7</v>
      </c>
      <c r="B15847" t="s">
        <v>2894</v>
      </c>
      <c r="C15847" t="s">
        <v>145</v>
      </c>
      <c r="D15847" t="s">
        <v>10876</v>
      </c>
      <c r="E15847" t="s">
        <v>88</v>
      </c>
      <c r="F15847" t="b">
        <v>0</v>
      </c>
      <c r="G15847" t="s">
        <v>65</v>
      </c>
      <c r="H15847" s="1">
        <v>46194.417951388888</v>
      </c>
      <c r="I15847" t="b">
        <v>0</v>
      </c>
      <c r="J15847" t="b">
        <v>1</v>
      </c>
      <c r="K15847" t="s">
        <v>41</v>
      </c>
      <c r="L15847" t="s">
        <v>74</v>
      </c>
      <c r="M15847"/>
      <c r="N15847">
        <v>65</v>
      </c>
      <c r="O15847" t="s">
        <v>4387</v>
      </c>
      <c r="P15847" t="s">
        <v>24859</v>
      </c>
    </row>
    <row r="15848" spans="1:16" x14ac:dyDescent="0.25">
      <c r="A15848" t="s">
        <v>0</v>
      </c>
      <c r="B15848" t="s">
        <v>27066</v>
      </c>
      <c r="C15848" t="s">
        <v>4418</v>
      </c>
      <c r="D15848" t="s">
        <v>2360</v>
      </c>
      <c r="E15848" t="s">
        <v>59</v>
      </c>
      <c r="F15848" t="b">
        <v>0</v>
      </c>
      <c r="G15848" t="s">
        <v>65</v>
      </c>
      <c r="H15848" s="1">
        <v>46194.417951388888</v>
      </c>
      <c r="I15848" t="b">
        <v>0</v>
      </c>
      <c r="J15848" t="b">
        <v>1</v>
      </c>
      <c r="K15848" t="s">
        <v>41</v>
      </c>
      <c r="L15848" t="s">
        <v>60</v>
      </c>
      <c r="M15848">
        <v>141000</v>
      </c>
      <c r="N15848"/>
      <c r="O15848" t="s">
        <v>424</v>
      </c>
      <c r="P15848" t="s">
        <v>27067</v>
      </c>
    </row>
    <row r="15849" spans="1:16" x14ac:dyDescent="0.25">
      <c r="A15849" t="s">
        <v>0</v>
      </c>
      <c r="B15849" t="s">
        <v>27894</v>
      </c>
      <c r="C15849" t="s">
        <v>3678</v>
      </c>
      <c r="D15849" t="s">
        <v>4526</v>
      </c>
      <c r="E15849" t="s">
        <v>59</v>
      </c>
      <c r="F15849" t="b">
        <v>0</v>
      </c>
      <c r="G15849" t="s">
        <v>65</v>
      </c>
      <c r="H15849" s="1">
        <v>46194.417997685188</v>
      </c>
      <c r="I15849" t="b">
        <v>0</v>
      </c>
      <c r="J15849" t="b">
        <v>1</v>
      </c>
      <c r="K15849" t="s">
        <v>41</v>
      </c>
      <c r="L15849" t="s">
        <v>60</v>
      </c>
      <c r="M15849">
        <v>252083.33</v>
      </c>
      <c r="N15849"/>
      <c r="O15849" t="s">
        <v>2256</v>
      </c>
      <c r="P15849" t="s">
        <v>2128</v>
      </c>
    </row>
    <row r="15850" spans="1:16" x14ac:dyDescent="0.25">
      <c r="A15850" t="s">
        <v>0</v>
      </c>
      <c r="B15850" t="s">
        <v>27895</v>
      </c>
      <c r="C15850" t="s">
        <v>81</v>
      </c>
      <c r="D15850" t="s">
        <v>4526</v>
      </c>
      <c r="E15850" t="s">
        <v>59</v>
      </c>
      <c r="F15850" t="b">
        <v>0</v>
      </c>
      <c r="G15850" t="s">
        <v>77</v>
      </c>
      <c r="H15850" s="1">
        <v>46194.459618055553</v>
      </c>
      <c r="I15850" t="b">
        <v>1</v>
      </c>
      <c r="J15850" t="b">
        <v>1</v>
      </c>
      <c r="K15850" t="s">
        <v>41</v>
      </c>
      <c r="L15850" t="s">
        <v>60</v>
      </c>
      <c r="M15850">
        <v>147500</v>
      </c>
      <c r="N15850"/>
      <c r="O15850" t="s">
        <v>27896</v>
      </c>
      <c r="P15850" t="s">
        <v>27897</v>
      </c>
    </row>
    <row r="15851" spans="1:16" x14ac:dyDescent="0.25">
      <c r="A15851" t="s">
        <v>7</v>
      </c>
      <c r="B15851" t="s">
        <v>27898</v>
      </c>
      <c r="C15851" t="s">
        <v>121</v>
      </c>
      <c r="D15851" t="s">
        <v>4756</v>
      </c>
      <c r="E15851" t="s">
        <v>59</v>
      </c>
      <c r="F15851" t="b">
        <v>0</v>
      </c>
      <c r="G15851" t="s">
        <v>68</v>
      </c>
      <c r="H15851" s="1">
        <v>46194.584606481483</v>
      </c>
      <c r="I15851" t="b">
        <v>1</v>
      </c>
      <c r="J15851" t="b">
        <v>1</v>
      </c>
      <c r="K15851" t="s">
        <v>41</v>
      </c>
      <c r="L15851" t="s">
        <v>60</v>
      </c>
      <c r="M15851">
        <v>119000</v>
      </c>
      <c r="N15851"/>
      <c r="O15851" t="s">
        <v>9113</v>
      </c>
      <c r="P15851" t="s">
        <v>11283</v>
      </c>
    </row>
    <row r="15852" spans="1:16" x14ac:dyDescent="0.25">
      <c r="A15852" t="s">
        <v>7</v>
      </c>
      <c r="B15852" t="s">
        <v>27898</v>
      </c>
      <c r="C15852" t="s">
        <v>204</v>
      </c>
      <c r="D15852" t="s">
        <v>4756</v>
      </c>
      <c r="E15852" t="s">
        <v>59</v>
      </c>
      <c r="F15852" t="b">
        <v>0</v>
      </c>
      <c r="G15852" t="s">
        <v>65</v>
      </c>
      <c r="H15852" s="1">
        <v>46194.584606481483</v>
      </c>
      <c r="I15852" t="b">
        <v>1</v>
      </c>
      <c r="J15852" t="b">
        <v>1</v>
      </c>
      <c r="K15852" t="s">
        <v>41</v>
      </c>
      <c r="L15852" t="s">
        <v>60</v>
      </c>
      <c r="M15852">
        <v>119000</v>
      </c>
      <c r="N15852"/>
      <c r="O15852" t="s">
        <v>9113</v>
      </c>
      <c r="P15852" t="s">
        <v>11283</v>
      </c>
    </row>
    <row r="15853" spans="1:16" x14ac:dyDescent="0.25">
      <c r="A15853" t="s">
        <v>3</v>
      </c>
      <c r="B15853" t="s">
        <v>27899</v>
      </c>
      <c r="C15853" t="s">
        <v>14316</v>
      </c>
      <c r="D15853" t="s">
        <v>4756</v>
      </c>
      <c r="E15853" t="s">
        <v>59</v>
      </c>
      <c r="F15853" t="b">
        <v>0</v>
      </c>
      <c r="G15853" t="s">
        <v>65</v>
      </c>
      <c r="H15853" s="1">
        <v>46194.584652777783</v>
      </c>
      <c r="I15853" t="b">
        <v>0</v>
      </c>
      <c r="J15853" t="b">
        <v>0</v>
      </c>
      <c r="K15853" t="s">
        <v>41</v>
      </c>
      <c r="L15853" t="s">
        <v>60</v>
      </c>
      <c r="M15853">
        <v>82500</v>
      </c>
      <c r="N15853"/>
      <c r="O15853" t="s">
        <v>593</v>
      </c>
      <c r="P15853" t="s">
        <v>838</v>
      </c>
    </row>
    <row r="15854" spans="1:16" x14ac:dyDescent="0.25">
      <c r="A15854" t="s">
        <v>1</v>
      </c>
      <c r="B15854" t="s">
        <v>19025</v>
      </c>
      <c r="C15854" t="s">
        <v>207</v>
      </c>
      <c r="D15854" t="s">
        <v>4756</v>
      </c>
      <c r="E15854" t="s">
        <v>59</v>
      </c>
      <c r="F15854" t="b">
        <v>0</v>
      </c>
      <c r="G15854" t="s">
        <v>77</v>
      </c>
      <c r="H15854" s="1">
        <v>46194.628993055558</v>
      </c>
      <c r="I15854" t="b">
        <v>1</v>
      </c>
      <c r="J15854" t="b">
        <v>0</v>
      </c>
      <c r="K15854" t="s">
        <v>41</v>
      </c>
      <c r="L15854" t="s">
        <v>60</v>
      </c>
      <c r="M15854">
        <v>95000</v>
      </c>
      <c r="N15854"/>
      <c r="O15854" t="s">
        <v>27900</v>
      </c>
      <c r="P15854" t="s">
        <v>27901</v>
      </c>
    </row>
    <row r="15855" spans="1:16" x14ac:dyDescent="0.25">
      <c r="A15855" t="s">
        <v>1</v>
      </c>
      <c r="B15855" t="s">
        <v>1185</v>
      </c>
      <c r="C15855" t="s">
        <v>4397</v>
      </c>
      <c r="D15855" t="s">
        <v>4346</v>
      </c>
      <c r="E15855" t="s">
        <v>384</v>
      </c>
      <c r="F15855" t="b">
        <v>0</v>
      </c>
      <c r="G15855" t="s">
        <v>77</v>
      </c>
      <c r="H15855" s="1">
        <v>46194.670648148152</v>
      </c>
      <c r="I15855" t="b">
        <v>0</v>
      </c>
      <c r="J15855" t="b">
        <v>1</v>
      </c>
      <c r="K15855" t="s">
        <v>41</v>
      </c>
      <c r="L15855" t="s">
        <v>60</v>
      </c>
      <c r="M15855">
        <v>150000</v>
      </c>
      <c r="N15855"/>
      <c r="O15855" t="s">
        <v>27902</v>
      </c>
      <c r="P15855" t="s">
        <v>27903</v>
      </c>
    </row>
    <row r="15856" spans="1:16" x14ac:dyDescent="0.25">
      <c r="A15856" t="s">
        <v>0</v>
      </c>
      <c r="B15856" t="s">
        <v>27904</v>
      </c>
      <c r="C15856" t="s">
        <v>848</v>
      </c>
      <c r="D15856" t="s">
        <v>5349</v>
      </c>
      <c r="E15856" t="s">
        <v>59</v>
      </c>
      <c r="F15856" t="b">
        <v>0</v>
      </c>
      <c r="G15856" t="s">
        <v>68</v>
      </c>
      <c r="H15856" s="1">
        <v>46194.709606481483</v>
      </c>
      <c r="I15856" t="b">
        <v>0</v>
      </c>
      <c r="J15856" t="b">
        <v>1</v>
      </c>
      <c r="K15856" t="s">
        <v>41</v>
      </c>
      <c r="L15856" t="s">
        <v>60</v>
      </c>
      <c r="M15856">
        <v>88300</v>
      </c>
      <c r="N15856"/>
      <c r="O15856" t="s">
        <v>116</v>
      </c>
      <c r="P15856" t="s">
        <v>1759</v>
      </c>
    </row>
    <row r="15857" spans="1:16" x14ac:dyDescent="0.25">
      <c r="A15857" t="s">
        <v>3</v>
      </c>
      <c r="B15857" t="s">
        <v>27905</v>
      </c>
      <c r="C15857" t="s">
        <v>848</v>
      </c>
      <c r="D15857" t="s">
        <v>5349</v>
      </c>
      <c r="E15857" t="s">
        <v>59</v>
      </c>
      <c r="F15857" t="b">
        <v>0</v>
      </c>
      <c r="G15857" t="s">
        <v>68</v>
      </c>
      <c r="H15857" s="1">
        <v>46194.709606481483</v>
      </c>
      <c r="I15857" t="b">
        <v>0</v>
      </c>
      <c r="J15857" t="b">
        <v>1</v>
      </c>
      <c r="K15857" t="s">
        <v>41</v>
      </c>
      <c r="L15857" t="s">
        <v>60</v>
      </c>
      <c r="M15857">
        <v>90700</v>
      </c>
      <c r="N15857"/>
      <c r="O15857" t="s">
        <v>116</v>
      </c>
      <c r="P15857" t="s">
        <v>4219</v>
      </c>
    </row>
    <row r="15858" spans="1:16" x14ac:dyDescent="0.25">
      <c r="A15858" t="s">
        <v>7</v>
      </c>
      <c r="B15858" t="s">
        <v>27906</v>
      </c>
      <c r="C15858" t="s">
        <v>440</v>
      </c>
      <c r="D15858" t="s">
        <v>4756</v>
      </c>
      <c r="E15858" t="s">
        <v>59</v>
      </c>
      <c r="F15858" t="b">
        <v>0</v>
      </c>
      <c r="G15858" t="s">
        <v>65</v>
      </c>
      <c r="H15858" s="1">
        <v>46194.751307870371</v>
      </c>
      <c r="I15858" t="b">
        <v>0</v>
      </c>
      <c r="J15858" t="b">
        <v>1</v>
      </c>
      <c r="K15858" t="s">
        <v>41</v>
      </c>
      <c r="L15858" t="s">
        <v>60</v>
      </c>
      <c r="M15858">
        <v>166000</v>
      </c>
      <c r="N15858"/>
      <c r="O15858" t="s">
        <v>656</v>
      </c>
      <c r="P15858" t="s">
        <v>27907</v>
      </c>
    </row>
    <row r="15859" spans="1:16" x14ac:dyDescent="0.25">
      <c r="A15859" t="s">
        <v>3</v>
      </c>
      <c r="B15859" t="s">
        <v>27908</v>
      </c>
      <c r="C15859" t="s">
        <v>19</v>
      </c>
      <c r="D15859" t="s">
        <v>4346</v>
      </c>
      <c r="E15859" t="s">
        <v>59</v>
      </c>
      <c r="F15859" t="b">
        <v>0</v>
      </c>
      <c r="G15859" t="s">
        <v>19</v>
      </c>
      <c r="H15859" s="1">
        <v>46194.751944444448</v>
      </c>
      <c r="I15859" t="b">
        <v>0</v>
      </c>
      <c r="J15859" t="b">
        <v>0</v>
      </c>
      <c r="K15859" t="s">
        <v>19</v>
      </c>
      <c r="L15859" t="s">
        <v>60</v>
      </c>
      <c r="M15859">
        <v>300000</v>
      </c>
      <c r="N15859"/>
      <c r="O15859" t="s">
        <v>27909</v>
      </c>
      <c r="P15859" t="s">
        <v>27910</v>
      </c>
    </row>
    <row r="15860" spans="1:16" x14ac:dyDescent="0.25">
      <c r="A15860" t="s">
        <v>2</v>
      </c>
      <c r="B15860" t="s">
        <v>2</v>
      </c>
      <c r="C15860" t="s">
        <v>486</v>
      </c>
      <c r="D15860" t="s">
        <v>4756</v>
      </c>
      <c r="E15860" t="s">
        <v>59</v>
      </c>
      <c r="F15860" t="b">
        <v>0</v>
      </c>
      <c r="G15860" t="s">
        <v>65</v>
      </c>
      <c r="H15860" s="1">
        <v>46194.834629629629</v>
      </c>
      <c r="I15860" t="b">
        <v>0</v>
      </c>
      <c r="J15860" t="b">
        <v>0</v>
      </c>
      <c r="K15860" t="s">
        <v>41</v>
      </c>
      <c r="L15860" t="s">
        <v>60</v>
      </c>
      <c r="M15860">
        <v>99000</v>
      </c>
      <c r="N15860"/>
      <c r="O15860" t="s">
        <v>27911</v>
      </c>
      <c r="P15860" t="s">
        <v>1738</v>
      </c>
    </row>
    <row r="15861" spans="1:16" x14ac:dyDescent="0.25">
      <c r="A15861" t="s">
        <v>5</v>
      </c>
      <c r="B15861" t="s">
        <v>27912</v>
      </c>
      <c r="C15861" t="s">
        <v>190</v>
      </c>
      <c r="D15861" t="s">
        <v>4756</v>
      </c>
      <c r="E15861" t="s">
        <v>59</v>
      </c>
      <c r="F15861" t="b">
        <v>0</v>
      </c>
      <c r="G15861" t="s">
        <v>89</v>
      </c>
      <c r="H15861" s="1">
        <v>46194.837326388893</v>
      </c>
      <c r="I15861" t="b">
        <v>0</v>
      </c>
      <c r="J15861" t="b">
        <v>1</v>
      </c>
      <c r="K15861" t="s">
        <v>41</v>
      </c>
      <c r="L15861" t="s">
        <v>60</v>
      </c>
      <c r="M15861">
        <v>126500</v>
      </c>
      <c r="N15861"/>
      <c r="O15861" t="s">
        <v>27911</v>
      </c>
      <c r="P15861" t="s">
        <v>27913</v>
      </c>
    </row>
    <row r="15862" spans="1:16" x14ac:dyDescent="0.25">
      <c r="A15862" t="s">
        <v>7</v>
      </c>
      <c r="B15862" t="s">
        <v>27914</v>
      </c>
      <c r="C15862" t="s">
        <v>112</v>
      </c>
      <c r="D15862" t="s">
        <v>4756</v>
      </c>
      <c r="E15862" t="s">
        <v>59</v>
      </c>
      <c r="F15862" t="b">
        <v>0</v>
      </c>
      <c r="G15862" t="s">
        <v>65</v>
      </c>
      <c r="H15862" s="1">
        <v>46194.876273148147</v>
      </c>
      <c r="I15862" t="b">
        <v>0</v>
      </c>
      <c r="J15862" t="b">
        <v>0</v>
      </c>
      <c r="K15862" t="s">
        <v>41</v>
      </c>
      <c r="L15862" t="s">
        <v>60</v>
      </c>
      <c r="M15862">
        <v>182500</v>
      </c>
      <c r="N15862"/>
      <c r="O15862" t="s">
        <v>1457</v>
      </c>
      <c r="P15862" t="s">
        <v>27915</v>
      </c>
    </row>
    <row r="15863" spans="1:16" x14ac:dyDescent="0.25">
      <c r="A15863" t="s">
        <v>0</v>
      </c>
      <c r="B15863" t="s">
        <v>27916</v>
      </c>
      <c r="C15863" t="s">
        <v>142</v>
      </c>
      <c r="D15863" t="s">
        <v>4756</v>
      </c>
      <c r="E15863" t="s">
        <v>59</v>
      </c>
      <c r="F15863" t="b">
        <v>0</v>
      </c>
      <c r="G15863" t="s">
        <v>65</v>
      </c>
      <c r="H15863" s="1">
        <v>46194.876307870371</v>
      </c>
      <c r="I15863" t="b">
        <v>0</v>
      </c>
      <c r="J15863" t="b">
        <v>0</v>
      </c>
      <c r="K15863" t="s">
        <v>41</v>
      </c>
      <c r="L15863" t="s">
        <v>60</v>
      </c>
      <c r="M15863">
        <v>157500</v>
      </c>
      <c r="N15863"/>
      <c r="O15863" t="s">
        <v>1457</v>
      </c>
      <c r="P15863" t="s">
        <v>27917</v>
      </c>
    </row>
    <row r="15864" spans="1:16" x14ac:dyDescent="0.25">
      <c r="A15864" t="s">
        <v>1</v>
      </c>
      <c r="B15864" t="s">
        <v>13178</v>
      </c>
      <c r="C15864" t="s">
        <v>76</v>
      </c>
      <c r="D15864" t="s">
        <v>4526</v>
      </c>
      <c r="E15864" t="s">
        <v>59</v>
      </c>
      <c r="F15864" t="b">
        <v>1</v>
      </c>
      <c r="G15864" t="s">
        <v>13</v>
      </c>
      <c r="H15864" s="1">
        <v>46194.87940972222</v>
      </c>
      <c r="I15864" t="b">
        <v>1</v>
      </c>
      <c r="J15864" t="b">
        <v>0</v>
      </c>
      <c r="K15864" t="s">
        <v>13</v>
      </c>
      <c r="L15864" t="s">
        <v>60</v>
      </c>
      <c r="M15864">
        <v>135500</v>
      </c>
      <c r="N15864"/>
      <c r="O15864" t="s">
        <v>13179</v>
      </c>
      <c r="P15864" t="s">
        <v>13180</v>
      </c>
    </row>
    <row r="15865" spans="1:16" x14ac:dyDescent="0.25">
      <c r="A15865" t="s">
        <v>0</v>
      </c>
      <c r="B15865" t="s">
        <v>27918</v>
      </c>
      <c r="C15865" t="s">
        <v>112</v>
      </c>
      <c r="D15865" t="s">
        <v>584</v>
      </c>
      <c r="E15865" t="s">
        <v>72</v>
      </c>
      <c r="F15865" t="b">
        <v>0</v>
      </c>
      <c r="G15865" t="s">
        <v>65</v>
      </c>
      <c r="H15865" s="1">
        <v>46195.001273148147</v>
      </c>
      <c r="I15865" t="b">
        <v>0</v>
      </c>
      <c r="J15865" t="b">
        <v>1</v>
      </c>
      <c r="K15865" t="s">
        <v>41</v>
      </c>
      <c r="L15865" t="s">
        <v>74</v>
      </c>
      <c r="M15865"/>
      <c r="N15865">
        <v>25</v>
      </c>
      <c r="O15865" t="s">
        <v>584</v>
      </c>
      <c r="P15865" t="s">
        <v>4661</v>
      </c>
    </row>
    <row r="15866" spans="1:16" x14ac:dyDescent="0.25">
      <c r="A15866" t="s">
        <v>2</v>
      </c>
      <c r="B15866" t="s">
        <v>27919</v>
      </c>
      <c r="C15866" t="s">
        <v>339</v>
      </c>
      <c r="D15866" t="s">
        <v>5175</v>
      </c>
      <c r="E15866" t="s">
        <v>59</v>
      </c>
      <c r="F15866" t="b">
        <v>0</v>
      </c>
      <c r="G15866" t="s">
        <v>77</v>
      </c>
      <c r="H15866" s="1">
        <v>46195.00273148148</v>
      </c>
      <c r="I15866" t="b">
        <v>0</v>
      </c>
      <c r="J15866" t="b">
        <v>1</v>
      </c>
      <c r="K15866" t="s">
        <v>41</v>
      </c>
      <c r="L15866" t="s">
        <v>60</v>
      </c>
      <c r="M15866">
        <v>120000</v>
      </c>
      <c r="N15866"/>
      <c r="O15866" t="s">
        <v>5176</v>
      </c>
      <c r="P15866" t="s">
        <v>27920</v>
      </c>
    </row>
    <row r="15867" spans="1:16" x14ac:dyDescent="0.25">
      <c r="A15867" t="s">
        <v>5</v>
      </c>
      <c r="B15867" t="s">
        <v>27921</v>
      </c>
      <c r="C15867" t="s">
        <v>27922</v>
      </c>
      <c r="D15867" t="s">
        <v>4526</v>
      </c>
      <c r="E15867" t="s">
        <v>59</v>
      </c>
      <c r="F15867" t="b">
        <v>0</v>
      </c>
      <c r="G15867" t="s">
        <v>68</v>
      </c>
      <c r="H15867" s="1">
        <v>46195.00408564815</v>
      </c>
      <c r="I15867" t="b">
        <v>0</v>
      </c>
      <c r="J15867" t="b">
        <v>0</v>
      </c>
      <c r="K15867" t="s">
        <v>41</v>
      </c>
      <c r="L15867" t="s">
        <v>60</v>
      </c>
      <c r="M15867">
        <v>110000</v>
      </c>
      <c r="N15867"/>
      <c r="O15867" t="s">
        <v>25239</v>
      </c>
      <c r="P15867" t="s">
        <v>27923</v>
      </c>
    </row>
    <row r="15868" spans="1:16" x14ac:dyDescent="0.25">
      <c r="A15868" t="s">
        <v>3</v>
      </c>
      <c r="B15868" t="s">
        <v>27924</v>
      </c>
      <c r="C15868" t="s">
        <v>545</v>
      </c>
      <c r="D15868" t="s">
        <v>4756</v>
      </c>
      <c r="E15868" t="s">
        <v>59</v>
      </c>
      <c r="F15868" t="b">
        <v>0</v>
      </c>
      <c r="G15868" t="s">
        <v>77</v>
      </c>
      <c r="H15868" s="1">
        <v>46195.251817129632</v>
      </c>
      <c r="I15868" t="b">
        <v>0</v>
      </c>
      <c r="J15868" t="b">
        <v>1</v>
      </c>
      <c r="K15868" t="s">
        <v>41</v>
      </c>
      <c r="L15868" t="s">
        <v>60</v>
      </c>
      <c r="M15868">
        <v>87250</v>
      </c>
      <c r="N15868"/>
      <c r="O15868" t="s">
        <v>3701</v>
      </c>
      <c r="P15868" t="s">
        <v>1519</v>
      </c>
    </row>
    <row r="15869" spans="1:16" x14ac:dyDescent="0.25">
      <c r="A15869" t="s">
        <v>0</v>
      </c>
      <c r="B15869" t="s">
        <v>27925</v>
      </c>
      <c r="C15869" t="s">
        <v>76</v>
      </c>
      <c r="D15869" t="s">
        <v>584</v>
      </c>
      <c r="E15869" t="s">
        <v>59</v>
      </c>
      <c r="F15869" t="b">
        <v>1</v>
      </c>
      <c r="G15869" t="s">
        <v>19</v>
      </c>
      <c r="H15869" s="1">
        <v>46195.335833333331</v>
      </c>
      <c r="I15869" t="b">
        <v>0</v>
      </c>
      <c r="J15869" t="b">
        <v>0</v>
      </c>
      <c r="K15869" t="s">
        <v>19</v>
      </c>
      <c r="L15869" t="s">
        <v>74</v>
      </c>
      <c r="M15869"/>
      <c r="N15869">
        <v>15</v>
      </c>
      <c r="O15869" t="s">
        <v>4293</v>
      </c>
      <c r="P15869" t="s">
        <v>3201</v>
      </c>
    </row>
    <row r="15870" spans="1:16" x14ac:dyDescent="0.25">
      <c r="A15870" t="s">
        <v>5</v>
      </c>
      <c r="B15870" t="s">
        <v>27926</v>
      </c>
      <c r="C15870" t="s">
        <v>655</v>
      </c>
      <c r="D15870" t="s">
        <v>11236</v>
      </c>
      <c r="E15870" t="s">
        <v>59</v>
      </c>
      <c r="F15870" t="b">
        <v>0</v>
      </c>
      <c r="G15870" t="s">
        <v>68</v>
      </c>
      <c r="H15870" s="1">
        <v>46195.33803240741</v>
      </c>
      <c r="I15870" t="b">
        <v>0</v>
      </c>
      <c r="J15870" t="b">
        <v>0</v>
      </c>
      <c r="K15870" t="s">
        <v>41</v>
      </c>
      <c r="L15870" t="s">
        <v>60</v>
      </c>
      <c r="M15870">
        <v>122500</v>
      </c>
      <c r="N15870"/>
      <c r="O15870" t="s">
        <v>305</v>
      </c>
      <c r="P15870" t="s">
        <v>27927</v>
      </c>
    </row>
    <row r="15871" spans="1:16" x14ac:dyDescent="0.25">
      <c r="A15871" t="s">
        <v>5</v>
      </c>
      <c r="B15871" t="s">
        <v>27928</v>
      </c>
      <c r="C15871" t="s">
        <v>13767</v>
      </c>
      <c r="D15871" t="s">
        <v>24507</v>
      </c>
      <c r="E15871" t="s">
        <v>59</v>
      </c>
      <c r="F15871" t="b">
        <v>0</v>
      </c>
      <c r="G15871" t="s">
        <v>19</v>
      </c>
      <c r="H15871" s="1">
        <v>46195.338831018518</v>
      </c>
      <c r="I15871" t="b">
        <v>1</v>
      </c>
      <c r="J15871" t="b">
        <v>0</v>
      </c>
      <c r="K15871" t="s">
        <v>19</v>
      </c>
      <c r="L15871" t="s">
        <v>60</v>
      </c>
      <c r="M15871">
        <v>1400000</v>
      </c>
      <c r="N15871"/>
      <c r="O15871" t="s">
        <v>27929</v>
      </c>
      <c r="P15871" t="s">
        <v>27930</v>
      </c>
    </row>
    <row r="15872" spans="1:16" x14ac:dyDescent="0.25">
      <c r="A15872" t="s">
        <v>5</v>
      </c>
      <c r="B15872" t="s">
        <v>27931</v>
      </c>
      <c r="C15872" t="s">
        <v>14540</v>
      </c>
      <c r="D15872" t="s">
        <v>4346</v>
      </c>
      <c r="E15872" t="s">
        <v>59</v>
      </c>
      <c r="F15872" t="b">
        <v>0</v>
      </c>
      <c r="G15872" t="s">
        <v>19</v>
      </c>
      <c r="H15872" s="1">
        <v>46195.380543981482</v>
      </c>
      <c r="I15872" t="b">
        <v>1</v>
      </c>
      <c r="J15872" t="b">
        <v>0</v>
      </c>
      <c r="K15872" t="s">
        <v>19</v>
      </c>
      <c r="L15872" t="s">
        <v>60</v>
      </c>
      <c r="M15872">
        <v>1650000</v>
      </c>
      <c r="N15872"/>
      <c r="O15872" t="s">
        <v>23253</v>
      </c>
      <c r="P15872" t="s">
        <v>23254</v>
      </c>
    </row>
    <row r="15873" spans="1:16" x14ac:dyDescent="0.25">
      <c r="A15873" t="s">
        <v>0</v>
      </c>
      <c r="B15873" t="s">
        <v>27932</v>
      </c>
      <c r="C15873" t="s">
        <v>165</v>
      </c>
      <c r="D15873" t="s">
        <v>4756</v>
      </c>
      <c r="E15873" t="s">
        <v>59</v>
      </c>
      <c r="F15873" t="b">
        <v>0</v>
      </c>
      <c r="G15873" t="s">
        <v>73</v>
      </c>
      <c r="H15873" s="1">
        <v>46195.418506944443</v>
      </c>
      <c r="I15873" t="b">
        <v>0</v>
      </c>
      <c r="J15873" t="b">
        <v>1</v>
      </c>
      <c r="K15873" t="s">
        <v>41</v>
      </c>
      <c r="L15873" t="s">
        <v>60</v>
      </c>
      <c r="M15873">
        <v>208625</v>
      </c>
      <c r="N15873"/>
      <c r="O15873" t="s">
        <v>762</v>
      </c>
      <c r="P15873" t="s">
        <v>27933</v>
      </c>
    </row>
    <row r="15874" spans="1:16" x14ac:dyDescent="0.25">
      <c r="A15874" t="s">
        <v>2</v>
      </c>
      <c r="B15874" t="s">
        <v>275</v>
      </c>
      <c r="C15874" t="s">
        <v>27934</v>
      </c>
      <c r="D15874" t="s">
        <v>2360</v>
      </c>
      <c r="E15874" t="s">
        <v>59</v>
      </c>
      <c r="F15874" t="b">
        <v>0</v>
      </c>
      <c r="G15874" t="s">
        <v>73</v>
      </c>
      <c r="H15874" s="1">
        <v>46195.421458333331</v>
      </c>
      <c r="I15874" t="b">
        <v>0</v>
      </c>
      <c r="J15874" t="b">
        <v>0</v>
      </c>
      <c r="K15874" t="s">
        <v>41</v>
      </c>
      <c r="L15874" t="s">
        <v>60</v>
      </c>
      <c r="M15874">
        <v>135500</v>
      </c>
      <c r="N15874"/>
      <c r="O15874" t="s">
        <v>2795</v>
      </c>
      <c r="P15874" t="s">
        <v>27935</v>
      </c>
    </row>
    <row r="15875" spans="1:16" x14ac:dyDescent="0.25">
      <c r="A15875" t="s">
        <v>1</v>
      </c>
      <c r="B15875" t="s">
        <v>27936</v>
      </c>
      <c r="C15875" t="s">
        <v>930</v>
      </c>
      <c r="D15875" t="s">
        <v>12671</v>
      </c>
      <c r="E15875" t="s">
        <v>59</v>
      </c>
      <c r="F15875" t="b">
        <v>0</v>
      </c>
      <c r="G15875" t="s">
        <v>19</v>
      </c>
      <c r="H15875" s="1">
        <v>46195.422175925924</v>
      </c>
      <c r="I15875" t="b">
        <v>1</v>
      </c>
      <c r="J15875" t="b">
        <v>0</v>
      </c>
      <c r="K15875" t="s">
        <v>19</v>
      </c>
      <c r="L15875" t="s">
        <v>60</v>
      </c>
      <c r="M15875">
        <v>1350000</v>
      </c>
      <c r="N15875"/>
      <c r="O15875" t="s">
        <v>120</v>
      </c>
    </row>
    <row r="15876" spans="1:16" x14ac:dyDescent="0.25">
      <c r="A15876" t="s">
        <v>5</v>
      </c>
      <c r="B15876" t="s">
        <v>27937</v>
      </c>
      <c r="C15876" t="s">
        <v>40</v>
      </c>
      <c r="D15876" t="s">
        <v>4526</v>
      </c>
      <c r="E15876" t="s">
        <v>59</v>
      </c>
      <c r="F15876" t="b">
        <v>0</v>
      </c>
      <c r="G15876" t="s">
        <v>40</v>
      </c>
      <c r="H15876" s="1">
        <v>46195.422986111109</v>
      </c>
      <c r="I15876" t="b">
        <v>1</v>
      </c>
      <c r="J15876" t="b">
        <v>0</v>
      </c>
      <c r="K15876" t="s">
        <v>40</v>
      </c>
      <c r="L15876" t="s">
        <v>74</v>
      </c>
      <c r="M15876"/>
      <c r="N15876">
        <v>95</v>
      </c>
      <c r="O15876" t="s">
        <v>6510</v>
      </c>
      <c r="P15876" t="s">
        <v>27938</v>
      </c>
    </row>
    <row r="15877" spans="1:16" x14ac:dyDescent="0.25">
      <c r="A15877" t="s">
        <v>0</v>
      </c>
      <c r="B15877" t="s">
        <v>27939</v>
      </c>
      <c r="C15877" t="s">
        <v>81</v>
      </c>
      <c r="D15877" t="s">
        <v>4526</v>
      </c>
      <c r="E15877" t="s">
        <v>59</v>
      </c>
      <c r="F15877" t="b">
        <v>0</v>
      </c>
      <c r="G15877" t="s">
        <v>77</v>
      </c>
      <c r="H15877" s="1">
        <v>46195.460173611107</v>
      </c>
      <c r="I15877" t="b">
        <v>0</v>
      </c>
      <c r="J15877" t="b">
        <v>1</v>
      </c>
      <c r="K15877" t="s">
        <v>41</v>
      </c>
      <c r="L15877" t="s">
        <v>74</v>
      </c>
      <c r="M15877"/>
      <c r="N15877">
        <v>27</v>
      </c>
      <c r="O15877" t="s">
        <v>768</v>
      </c>
    </row>
    <row r="15878" spans="1:16" x14ac:dyDescent="0.25">
      <c r="A15878" t="s">
        <v>0</v>
      </c>
      <c r="B15878" t="s">
        <v>27940</v>
      </c>
      <c r="C15878" t="s">
        <v>326</v>
      </c>
      <c r="D15878" t="s">
        <v>4526</v>
      </c>
      <c r="E15878" t="s">
        <v>59</v>
      </c>
      <c r="F15878" t="b">
        <v>0</v>
      </c>
      <c r="G15878" t="s">
        <v>77</v>
      </c>
      <c r="H15878" s="1">
        <v>46195.460173611107</v>
      </c>
      <c r="I15878" t="b">
        <v>0</v>
      </c>
      <c r="J15878" t="b">
        <v>1</v>
      </c>
      <c r="K15878" t="s">
        <v>41</v>
      </c>
      <c r="L15878" t="s">
        <v>74</v>
      </c>
      <c r="M15878"/>
      <c r="N15878">
        <v>27</v>
      </c>
      <c r="O15878" t="s">
        <v>768</v>
      </c>
    </row>
    <row r="15879" spans="1:16" x14ac:dyDescent="0.25">
      <c r="A15879" t="s">
        <v>3</v>
      </c>
      <c r="B15879" t="s">
        <v>27941</v>
      </c>
      <c r="C15879" t="s">
        <v>76</v>
      </c>
      <c r="D15879" t="s">
        <v>584</v>
      </c>
      <c r="E15879" t="s">
        <v>59</v>
      </c>
      <c r="F15879" t="b">
        <v>1</v>
      </c>
      <c r="G15879" t="s">
        <v>19</v>
      </c>
      <c r="H15879" s="1">
        <v>46195.460821759261</v>
      </c>
      <c r="I15879" t="b">
        <v>0</v>
      </c>
      <c r="J15879" t="b">
        <v>0</v>
      </c>
      <c r="K15879" t="s">
        <v>19</v>
      </c>
      <c r="L15879" t="s">
        <v>74</v>
      </c>
      <c r="M15879"/>
      <c r="N15879">
        <v>15</v>
      </c>
      <c r="O15879" t="s">
        <v>1990</v>
      </c>
      <c r="P15879" t="s">
        <v>235</v>
      </c>
    </row>
    <row r="15880" spans="1:16" x14ac:dyDescent="0.25">
      <c r="A15880" t="s">
        <v>2</v>
      </c>
      <c r="B15880" t="s">
        <v>27942</v>
      </c>
      <c r="C15880" t="s">
        <v>27943</v>
      </c>
      <c r="D15880" t="s">
        <v>17626</v>
      </c>
      <c r="E15880" t="s">
        <v>59</v>
      </c>
      <c r="F15880" t="b">
        <v>0</v>
      </c>
      <c r="G15880" t="s">
        <v>65</v>
      </c>
      <c r="H15880" s="1">
        <v>46195.503344907411</v>
      </c>
      <c r="I15880" t="b">
        <v>0</v>
      </c>
      <c r="J15880" t="b">
        <v>1</v>
      </c>
      <c r="K15880" t="s">
        <v>41</v>
      </c>
      <c r="L15880" t="s">
        <v>60</v>
      </c>
      <c r="M15880">
        <v>117000</v>
      </c>
      <c r="N15880"/>
      <c r="O15880" t="s">
        <v>3383</v>
      </c>
      <c r="P15880" t="s">
        <v>27944</v>
      </c>
    </row>
    <row r="15881" spans="1:16" x14ac:dyDescent="0.25">
      <c r="A15881" t="s">
        <v>1</v>
      </c>
      <c r="B15881" t="s">
        <v>27945</v>
      </c>
      <c r="C15881" t="s">
        <v>76</v>
      </c>
      <c r="D15881" t="s">
        <v>4346</v>
      </c>
      <c r="E15881" t="s">
        <v>59</v>
      </c>
      <c r="F15881" t="b">
        <v>1</v>
      </c>
      <c r="G15881" t="s">
        <v>89</v>
      </c>
      <c r="H15881" s="1">
        <v>46195.504687499997</v>
      </c>
      <c r="I15881" t="b">
        <v>0</v>
      </c>
      <c r="J15881" t="b">
        <v>1</v>
      </c>
      <c r="K15881" t="s">
        <v>41</v>
      </c>
      <c r="L15881" t="s">
        <v>60</v>
      </c>
      <c r="M15881">
        <v>177000</v>
      </c>
      <c r="N15881"/>
      <c r="O15881" t="s">
        <v>27946</v>
      </c>
      <c r="P15881" t="s">
        <v>27947</v>
      </c>
    </row>
    <row r="15882" spans="1:16" x14ac:dyDescent="0.25">
      <c r="A15882" t="s">
        <v>5</v>
      </c>
      <c r="B15882" t="s">
        <v>27948</v>
      </c>
      <c r="C15882" t="s">
        <v>172</v>
      </c>
      <c r="D15882" t="s">
        <v>4526</v>
      </c>
      <c r="E15882" t="s">
        <v>59</v>
      </c>
      <c r="F15882" t="b">
        <v>0</v>
      </c>
      <c r="G15882" t="s">
        <v>68</v>
      </c>
      <c r="H15882" s="1">
        <v>46195.546365740738</v>
      </c>
      <c r="I15882" t="b">
        <v>0</v>
      </c>
      <c r="J15882" t="b">
        <v>1</v>
      </c>
      <c r="K15882" t="s">
        <v>41</v>
      </c>
      <c r="L15882" t="s">
        <v>60</v>
      </c>
      <c r="M15882">
        <v>140500</v>
      </c>
      <c r="N15882"/>
      <c r="O15882" t="s">
        <v>11346</v>
      </c>
      <c r="P15882" t="s">
        <v>10604</v>
      </c>
    </row>
    <row r="15883" spans="1:16" x14ac:dyDescent="0.25">
      <c r="A15883" t="s">
        <v>0</v>
      </c>
      <c r="B15883" t="s">
        <v>27949</v>
      </c>
      <c r="C15883" t="s">
        <v>76</v>
      </c>
      <c r="D15883" t="s">
        <v>4346</v>
      </c>
      <c r="E15883" t="s">
        <v>59</v>
      </c>
      <c r="F15883" t="b">
        <v>1</v>
      </c>
      <c r="G15883" t="s">
        <v>19</v>
      </c>
      <c r="H15883" s="1">
        <v>46195.585787037038</v>
      </c>
      <c r="I15883" t="b">
        <v>1</v>
      </c>
      <c r="J15883" t="b">
        <v>0</v>
      </c>
      <c r="K15883" t="s">
        <v>19</v>
      </c>
      <c r="L15883" t="s">
        <v>60</v>
      </c>
      <c r="M15883">
        <v>900000</v>
      </c>
      <c r="N15883"/>
      <c r="O15883" t="s">
        <v>27950</v>
      </c>
      <c r="P15883" t="s">
        <v>27951</v>
      </c>
    </row>
    <row r="15884" spans="1:16" x14ac:dyDescent="0.25">
      <c r="A15884" t="s">
        <v>7</v>
      </c>
      <c r="B15884" t="s">
        <v>27952</v>
      </c>
      <c r="C15884" t="s">
        <v>40</v>
      </c>
      <c r="D15884" t="s">
        <v>4526</v>
      </c>
      <c r="E15884" t="s">
        <v>59</v>
      </c>
      <c r="F15884" t="b">
        <v>0</v>
      </c>
      <c r="G15884" t="s">
        <v>40</v>
      </c>
      <c r="H15884" s="1">
        <v>46195.586516203701</v>
      </c>
      <c r="I15884" t="b">
        <v>0</v>
      </c>
      <c r="J15884" t="b">
        <v>0</v>
      </c>
      <c r="K15884" t="s">
        <v>40</v>
      </c>
      <c r="L15884" t="s">
        <v>60</v>
      </c>
      <c r="M15884">
        <v>72500</v>
      </c>
      <c r="N15884"/>
      <c r="O15884" t="s">
        <v>2404</v>
      </c>
      <c r="P15884" t="s">
        <v>2369</v>
      </c>
    </row>
    <row r="15885" spans="1:16" x14ac:dyDescent="0.25">
      <c r="A15885" t="s">
        <v>0</v>
      </c>
      <c r="B15885" t="s">
        <v>2131</v>
      </c>
      <c r="C15885" t="s">
        <v>5115</v>
      </c>
      <c r="D15885" t="s">
        <v>4526</v>
      </c>
      <c r="E15885" t="s">
        <v>59</v>
      </c>
      <c r="F15885" t="b">
        <v>0</v>
      </c>
      <c r="G15885" t="s">
        <v>40</v>
      </c>
      <c r="H15885" s="1">
        <v>46195.586516203701</v>
      </c>
      <c r="I15885" t="b">
        <v>0</v>
      </c>
      <c r="J15885" t="b">
        <v>0</v>
      </c>
      <c r="K15885" t="s">
        <v>40</v>
      </c>
      <c r="L15885" t="s">
        <v>60</v>
      </c>
      <c r="M15885">
        <v>47500</v>
      </c>
      <c r="N15885"/>
      <c r="O15885" t="s">
        <v>6833</v>
      </c>
      <c r="P15885" t="s">
        <v>146</v>
      </c>
    </row>
    <row r="15886" spans="1:16" x14ac:dyDescent="0.25">
      <c r="A15886" t="s">
        <v>2</v>
      </c>
      <c r="B15886" t="s">
        <v>27953</v>
      </c>
      <c r="C15886" t="s">
        <v>637</v>
      </c>
      <c r="D15886" t="s">
        <v>4346</v>
      </c>
      <c r="E15886" t="s">
        <v>59</v>
      </c>
      <c r="F15886" t="b">
        <v>0</v>
      </c>
      <c r="G15886" t="s">
        <v>77</v>
      </c>
      <c r="H15886" s="1">
        <v>46195.586631944447</v>
      </c>
      <c r="I15886" t="b">
        <v>0</v>
      </c>
      <c r="J15886" t="b">
        <v>1</v>
      </c>
      <c r="K15886" t="s">
        <v>41</v>
      </c>
      <c r="L15886" t="s">
        <v>60</v>
      </c>
      <c r="M15886">
        <v>180000</v>
      </c>
      <c r="N15886"/>
      <c r="O15886" t="s">
        <v>27954</v>
      </c>
      <c r="P15886" t="s">
        <v>27955</v>
      </c>
    </row>
    <row r="15887" spans="1:16" x14ac:dyDescent="0.25">
      <c r="A15887" t="s">
        <v>8</v>
      </c>
      <c r="B15887" t="s">
        <v>27956</v>
      </c>
      <c r="C15887" t="s">
        <v>2208</v>
      </c>
      <c r="D15887" t="s">
        <v>4526</v>
      </c>
      <c r="E15887" t="s">
        <v>88</v>
      </c>
      <c r="F15887" t="b">
        <v>0</v>
      </c>
      <c r="G15887" t="s">
        <v>65</v>
      </c>
      <c r="H15887" s="1">
        <v>46195.586678240739</v>
      </c>
      <c r="I15887" t="b">
        <v>0</v>
      </c>
      <c r="J15887" t="b">
        <v>0</v>
      </c>
      <c r="K15887" t="s">
        <v>41</v>
      </c>
      <c r="L15887" t="s">
        <v>74</v>
      </c>
      <c r="M15887"/>
      <c r="N15887">
        <v>52.5</v>
      </c>
      <c r="O15887" t="s">
        <v>3703</v>
      </c>
      <c r="P15887" t="s">
        <v>208</v>
      </c>
    </row>
    <row r="15888" spans="1:16" x14ac:dyDescent="0.25">
      <c r="A15888" t="s">
        <v>2</v>
      </c>
      <c r="B15888" t="s">
        <v>11516</v>
      </c>
      <c r="C15888" t="s">
        <v>148</v>
      </c>
      <c r="D15888" t="s">
        <v>4526</v>
      </c>
      <c r="E15888" t="s">
        <v>59</v>
      </c>
      <c r="F15888" t="b">
        <v>0</v>
      </c>
      <c r="G15888" t="s">
        <v>89</v>
      </c>
      <c r="H15888" s="1">
        <v>46195.626817129632</v>
      </c>
      <c r="I15888" t="b">
        <v>0</v>
      </c>
      <c r="J15888" t="b">
        <v>0</v>
      </c>
      <c r="K15888" t="s">
        <v>41</v>
      </c>
      <c r="L15888" t="s">
        <v>60</v>
      </c>
      <c r="M15888">
        <v>145000</v>
      </c>
      <c r="N15888"/>
      <c r="O15888" t="s">
        <v>2316</v>
      </c>
      <c r="P15888" t="s">
        <v>152</v>
      </c>
    </row>
    <row r="15889" spans="1:16" x14ac:dyDescent="0.25">
      <c r="A15889" t="s">
        <v>2</v>
      </c>
      <c r="B15889" t="s">
        <v>27957</v>
      </c>
      <c r="C15889" t="s">
        <v>810</v>
      </c>
      <c r="D15889" t="s">
        <v>4526</v>
      </c>
      <c r="E15889" t="s">
        <v>59</v>
      </c>
      <c r="F15889" t="b">
        <v>0</v>
      </c>
      <c r="G15889" t="s">
        <v>77</v>
      </c>
      <c r="H15889" s="1">
        <v>46195.628298611111</v>
      </c>
      <c r="I15889" t="b">
        <v>0</v>
      </c>
      <c r="J15889" t="b">
        <v>0</v>
      </c>
      <c r="K15889" t="s">
        <v>41</v>
      </c>
      <c r="L15889" t="s">
        <v>60</v>
      </c>
      <c r="M15889">
        <v>300000</v>
      </c>
      <c r="N15889"/>
      <c r="O15889" t="s">
        <v>839</v>
      </c>
    </row>
    <row r="15890" spans="1:16" x14ac:dyDescent="0.25">
      <c r="A15890" t="s">
        <v>6</v>
      </c>
      <c r="B15890" t="s">
        <v>27958</v>
      </c>
      <c r="C15890" t="s">
        <v>810</v>
      </c>
      <c r="D15890" t="s">
        <v>4526</v>
      </c>
      <c r="E15890" t="s">
        <v>59</v>
      </c>
      <c r="F15890" t="b">
        <v>0</v>
      </c>
      <c r="G15890" t="s">
        <v>77</v>
      </c>
      <c r="H15890" s="1">
        <v>46195.628333333327</v>
      </c>
      <c r="I15890" t="b">
        <v>0</v>
      </c>
      <c r="J15890" t="b">
        <v>0</v>
      </c>
      <c r="K15890" t="s">
        <v>41</v>
      </c>
      <c r="L15890" t="s">
        <v>60</v>
      </c>
      <c r="M15890">
        <v>300000</v>
      </c>
      <c r="N15890"/>
      <c r="O15890" t="s">
        <v>839</v>
      </c>
    </row>
    <row r="15891" spans="1:16" x14ac:dyDescent="0.25">
      <c r="A15891" t="s">
        <v>1</v>
      </c>
      <c r="B15891" t="s">
        <v>27959</v>
      </c>
      <c r="C15891" t="s">
        <v>76</v>
      </c>
      <c r="D15891" t="s">
        <v>141</v>
      </c>
      <c r="E15891" t="s">
        <v>88</v>
      </c>
      <c r="F15891" t="b">
        <v>1</v>
      </c>
      <c r="G15891" t="s">
        <v>77</v>
      </c>
      <c r="H15891" s="1">
        <v>46195.629687499997</v>
      </c>
      <c r="I15891" t="b">
        <v>1</v>
      </c>
      <c r="J15891" t="b">
        <v>0</v>
      </c>
      <c r="K15891" t="s">
        <v>41</v>
      </c>
      <c r="L15891" t="s">
        <v>74</v>
      </c>
      <c r="M15891"/>
      <c r="N15891">
        <v>12.5</v>
      </c>
      <c r="O15891" t="s">
        <v>141</v>
      </c>
      <c r="P15891" t="s">
        <v>2995</v>
      </c>
    </row>
    <row r="15892" spans="1:16" x14ac:dyDescent="0.25">
      <c r="A15892" t="s">
        <v>4</v>
      </c>
      <c r="B15892" t="s">
        <v>27960</v>
      </c>
      <c r="C15892" t="s">
        <v>5815</v>
      </c>
      <c r="D15892" t="s">
        <v>4346</v>
      </c>
      <c r="E15892" t="s">
        <v>59</v>
      </c>
      <c r="F15892" t="b">
        <v>0</v>
      </c>
      <c r="G15892" t="s">
        <v>20</v>
      </c>
      <c r="H15892" s="1">
        <v>46195.630520833343</v>
      </c>
      <c r="I15892" t="b">
        <v>1</v>
      </c>
      <c r="J15892" t="b">
        <v>0</v>
      </c>
      <c r="K15892" t="s">
        <v>20</v>
      </c>
      <c r="L15892" t="s">
        <v>60</v>
      </c>
      <c r="M15892">
        <v>85000</v>
      </c>
      <c r="N15892"/>
      <c r="O15892" t="s">
        <v>15394</v>
      </c>
    </row>
    <row r="15893" spans="1:16" x14ac:dyDescent="0.25">
      <c r="A15893" t="s">
        <v>1</v>
      </c>
      <c r="B15893" t="s">
        <v>358</v>
      </c>
      <c r="C15893" t="s">
        <v>16585</v>
      </c>
      <c r="D15893" t="s">
        <v>4346</v>
      </c>
      <c r="E15893" t="s">
        <v>59</v>
      </c>
      <c r="F15893" t="b">
        <v>0</v>
      </c>
      <c r="G15893" t="s">
        <v>40</v>
      </c>
      <c r="H15893" s="1">
        <v>46195.631319444437</v>
      </c>
      <c r="I15893" t="b">
        <v>0</v>
      </c>
      <c r="J15893" t="b">
        <v>0</v>
      </c>
      <c r="K15893" t="s">
        <v>40</v>
      </c>
      <c r="L15893" t="s">
        <v>60</v>
      </c>
      <c r="M15893">
        <v>29000</v>
      </c>
      <c r="N15893"/>
      <c r="O15893" t="s">
        <v>27961</v>
      </c>
      <c r="P15893" t="s">
        <v>27962</v>
      </c>
    </row>
    <row r="15894" spans="1:16" x14ac:dyDescent="0.25">
      <c r="A15894" t="s">
        <v>0</v>
      </c>
      <c r="B15894" t="s">
        <v>27963</v>
      </c>
      <c r="C15894" t="s">
        <v>190</v>
      </c>
      <c r="D15894" t="s">
        <v>4346</v>
      </c>
      <c r="E15894" t="s">
        <v>88</v>
      </c>
      <c r="F15894" t="b">
        <v>0</v>
      </c>
      <c r="G15894" t="s">
        <v>73</v>
      </c>
      <c r="H15894" s="1">
        <v>46195.668483796297</v>
      </c>
      <c r="I15894" t="b">
        <v>0</v>
      </c>
      <c r="J15894" t="b">
        <v>0</v>
      </c>
      <c r="K15894" t="s">
        <v>41</v>
      </c>
      <c r="L15894" t="s">
        <v>74</v>
      </c>
      <c r="M15894"/>
      <c r="N15894">
        <v>28.44</v>
      </c>
      <c r="O15894" t="s">
        <v>8563</v>
      </c>
    </row>
    <row r="15895" spans="1:16" x14ac:dyDescent="0.25">
      <c r="A15895" t="s">
        <v>3</v>
      </c>
      <c r="B15895" t="s">
        <v>27964</v>
      </c>
      <c r="C15895" t="s">
        <v>913</v>
      </c>
      <c r="D15895" t="s">
        <v>20103</v>
      </c>
      <c r="E15895" t="s">
        <v>59</v>
      </c>
      <c r="F15895" t="b">
        <v>0</v>
      </c>
      <c r="G15895" t="s">
        <v>20</v>
      </c>
      <c r="H15895" s="1">
        <v>46195.66914351852</v>
      </c>
      <c r="I15895" t="b">
        <v>0</v>
      </c>
      <c r="J15895" t="b">
        <v>0</v>
      </c>
      <c r="K15895" t="s">
        <v>20</v>
      </c>
      <c r="L15895" t="s">
        <v>60</v>
      </c>
      <c r="M15895">
        <v>70000</v>
      </c>
      <c r="N15895"/>
      <c r="O15895" t="s">
        <v>19477</v>
      </c>
      <c r="P15895" t="s">
        <v>802</v>
      </c>
    </row>
    <row r="15896" spans="1:16" x14ac:dyDescent="0.25">
      <c r="A15896" t="s">
        <v>2</v>
      </c>
      <c r="B15896" t="s">
        <v>27965</v>
      </c>
      <c r="C15896" t="s">
        <v>224</v>
      </c>
      <c r="D15896" t="s">
        <v>5349</v>
      </c>
      <c r="E15896" t="s">
        <v>59</v>
      </c>
      <c r="F15896" t="b">
        <v>0</v>
      </c>
      <c r="G15896" t="s">
        <v>65</v>
      </c>
      <c r="H15896" s="1">
        <v>46195.67</v>
      </c>
      <c r="I15896" t="b">
        <v>0</v>
      </c>
      <c r="J15896" t="b">
        <v>0</v>
      </c>
      <c r="K15896" t="s">
        <v>41</v>
      </c>
      <c r="L15896" t="s">
        <v>60</v>
      </c>
      <c r="M15896">
        <v>135000</v>
      </c>
      <c r="N15896"/>
      <c r="O15896" t="s">
        <v>27966</v>
      </c>
      <c r="P15896" t="s">
        <v>27967</v>
      </c>
    </row>
    <row r="15897" spans="1:16" x14ac:dyDescent="0.25">
      <c r="A15897" t="s">
        <v>1</v>
      </c>
      <c r="B15897" t="s">
        <v>27968</v>
      </c>
      <c r="C15897" t="s">
        <v>240</v>
      </c>
      <c r="D15897" t="s">
        <v>4526</v>
      </c>
      <c r="E15897" t="s">
        <v>59</v>
      </c>
      <c r="F15897" t="b">
        <v>0</v>
      </c>
      <c r="G15897" t="s">
        <v>68</v>
      </c>
      <c r="H15897" s="1">
        <v>46195.671516203707</v>
      </c>
      <c r="I15897" t="b">
        <v>1</v>
      </c>
      <c r="J15897" t="b">
        <v>0</v>
      </c>
      <c r="K15897" t="s">
        <v>41</v>
      </c>
      <c r="L15897" t="s">
        <v>74</v>
      </c>
      <c r="M15897"/>
      <c r="N15897">
        <v>52.5</v>
      </c>
      <c r="O15897" t="s">
        <v>23204</v>
      </c>
      <c r="P15897" t="s">
        <v>27969</v>
      </c>
    </row>
    <row r="15898" spans="1:16" x14ac:dyDescent="0.25">
      <c r="A15898" t="s">
        <v>2</v>
      </c>
      <c r="B15898" t="s">
        <v>4055</v>
      </c>
      <c r="C15898" t="s">
        <v>112</v>
      </c>
      <c r="D15898" t="s">
        <v>4526</v>
      </c>
      <c r="E15898" t="s">
        <v>59</v>
      </c>
      <c r="F15898" t="b">
        <v>0</v>
      </c>
      <c r="G15898" t="s">
        <v>65</v>
      </c>
      <c r="H15898" s="1">
        <v>46195.710150462961</v>
      </c>
      <c r="I15898" t="b">
        <v>0</v>
      </c>
      <c r="J15898" t="b">
        <v>1</v>
      </c>
      <c r="K15898" t="s">
        <v>41</v>
      </c>
      <c r="L15898" t="s">
        <v>60</v>
      </c>
      <c r="M15898">
        <v>139250</v>
      </c>
      <c r="N15898"/>
      <c r="O15898" t="s">
        <v>468</v>
      </c>
      <c r="P15898" t="s">
        <v>27970</v>
      </c>
    </row>
    <row r="15899" spans="1:16" x14ac:dyDescent="0.25">
      <c r="A15899" t="s">
        <v>0</v>
      </c>
      <c r="B15899" t="s">
        <v>27971</v>
      </c>
      <c r="C15899" t="s">
        <v>19968</v>
      </c>
      <c r="D15899" t="s">
        <v>25630</v>
      </c>
      <c r="E15899" t="s">
        <v>59</v>
      </c>
      <c r="F15899" t="b">
        <v>0</v>
      </c>
      <c r="G15899" t="s">
        <v>65</v>
      </c>
      <c r="H15899" s="1">
        <v>46195.710173611107</v>
      </c>
      <c r="I15899" t="b">
        <v>1</v>
      </c>
      <c r="J15899" t="b">
        <v>1</v>
      </c>
      <c r="K15899" t="s">
        <v>41</v>
      </c>
      <c r="L15899" t="s">
        <v>60</v>
      </c>
      <c r="M15899">
        <v>193000</v>
      </c>
      <c r="N15899"/>
      <c r="O15899" t="s">
        <v>14325</v>
      </c>
      <c r="P15899" t="s">
        <v>27972</v>
      </c>
    </row>
    <row r="15900" spans="1:16" x14ac:dyDescent="0.25">
      <c r="A15900" t="s">
        <v>2</v>
      </c>
      <c r="B15900" t="s">
        <v>20850</v>
      </c>
      <c r="C15900" t="s">
        <v>81</v>
      </c>
      <c r="D15900" t="s">
        <v>4526</v>
      </c>
      <c r="E15900" t="s">
        <v>59</v>
      </c>
      <c r="F15900" t="b">
        <v>0</v>
      </c>
      <c r="G15900" t="s">
        <v>77</v>
      </c>
      <c r="H15900" s="1">
        <v>46195.71166666667</v>
      </c>
      <c r="I15900" t="b">
        <v>0</v>
      </c>
      <c r="J15900" t="b">
        <v>0</v>
      </c>
      <c r="K15900" t="s">
        <v>41</v>
      </c>
      <c r="L15900" t="s">
        <v>60</v>
      </c>
      <c r="M15900">
        <v>260000</v>
      </c>
      <c r="N15900"/>
      <c r="O15900" t="s">
        <v>20851</v>
      </c>
      <c r="P15900" t="s">
        <v>891</v>
      </c>
    </row>
    <row r="15901" spans="1:16" x14ac:dyDescent="0.25">
      <c r="A15901" t="s">
        <v>1</v>
      </c>
      <c r="B15901" t="s">
        <v>27973</v>
      </c>
      <c r="C15901" t="s">
        <v>1162</v>
      </c>
      <c r="D15901" t="s">
        <v>4526</v>
      </c>
      <c r="E15901" t="s">
        <v>88</v>
      </c>
      <c r="F15901" t="b">
        <v>0</v>
      </c>
      <c r="G15901" t="s">
        <v>65</v>
      </c>
      <c r="H15901" s="1">
        <v>46195.713078703702</v>
      </c>
      <c r="I15901" t="b">
        <v>1</v>
      </c>
      <c r="J15901" t="b">
        <v>1</v>
      </c>
      <c r="K15901" t="s">
        <v>41</v>
      </c>
      <c r="L15901" t="s">
        <v>74</v>
      </c>
      <c r="M15901"/>
      <c r="N15901">
        <v>71.044999999999987</v>
      </c>
      <c r="O15901" t="s">
        <v>13294</v>
      </c>
      <c r="P15901" t="s">
        <v>747</v>
      </c>
    </row>
    <row r="15902" spans="1:16" x14ac:dyDescent="0.25">
      <c r="A15902" t="s">
        <v>1</v>
      </c>
      <c r="B15902" t="s">
        <v>27974</v>
      </c>
      <c r="C15902" t="s">
        <v>218</v>
      </c>
      <c r="D15902" t="s">
        <v>4526</v>
      </c>
      <c r="E15902" t="s">
        <v>88</v>
      </c>
      <c r="F15902" t="b">
        <v>0</v>
      </c>
      <c r="G15902" t="s">
        <v>68</v>
      </c>
      <c r="H15902" s="1">
        <v>46195.713101851848</v>
      </c>
      <c r="I15902" t="b">
        <v>0</v>
      </c>
      <c r="J15902" t="b">
        <v>0</v>
      </c>
      <c r="K15902" t="s">
        <v>41</v>
      </c>
      <c r="L15902" t="s">
        <v>74</v>
      </c>
      <c r="M15902"/>
      <c r="N15902">
        <v>60</v>
      </c>
      <c r="O15902" t="s">
        <v>27975</v>
      </c>
      <c r="P15902" t="s">
        <v>2178</v>
      </c>
    </row>
    <row r="15903" spans="1:16" x14ac:dyDescent="0.25">
      <c r="A15903" t="s">
        <v>4</v>
      </c>
      <c r="B15903" t="s">
        <v>27960</v>
      </c>
      <c r="C15903" t="s">
        <v>27976</v>
      </c>
      <c r="D15903" t="s">
        <v>27977</v>
      </c>
      <c r="E15903" t="s">
        <v>59</v>
      </c>
      <c r="F15903" t="b">
        <v>0</v>
      </c>
      <c r="G15903" t="s">
        <v>20</v>
      </c>
      <c r="H15903" s="1">
        <v>46195.713854166657</v>
      </c>
      <c r="I15903" t="b">
        <v>1</v>
      </c>
      <c r="J15903" t="b">
        <v>0</v>
      </c>
      <c r="K15903" t="s">
        <v>20</v>
      </c>
      <c r="L15903" t="s">
        <v>60</v>
      </c>
      <c r="M15903">
        <v>73375.5</v>
      </c>
      <c r="N15903"/>
      <c r="O15903" t="s">
        <v>15394</v>
      </c>
    </row>
    <row r="15904" spans="1:16" x14ac:dyDescent="0.25">
      <c r="A15904" t="s">
        <v>7</v>
      </c>
      <c r="B15904" t="s">
        <v>27978</v>
      </c>
      <c r="C15904" t="s">
        <v>190</v>
      </c>
      <c r="D15904" t="s">
        <v>4346</v>
      </c>
      <c r="E15904" t="s">
        <v>59</v>
      </c>
      <c r="F15904" t="b">
        <v>0</v>
      </c>
      <c r="G15904" t="s">
        <v>73</v>
      </c>
      <c r="H15904" s="1">
        <v>46195.751817129632</v>
      </c>
      <c r="I15904" t="b">
        <v>0</v>
      </c>
      <c r="J15904" t="b">
        <v>1</v>
      </c>
      <c r="K15904" t="s">
        <v>41</v>
      </c>
      <c r="L15904" t="s">
        <v>60</v>
      </c>
      <c r="M15904">
        <v>118500</v>
      </c>
      <c r="N15904"/>
      <c r="O15904" t="s">
        <v>27979</v>
      </c>
      <c r="P15904" t="s">
        <v>27980</v>
      </c>
    </row>
    <row r="15905" spans="1:16" x14ac:dyDescent="0.25">
      <c r="A15905" t="s">
        <v>7</v>
      </c>
      <c r="B15905" t="s">
        <v>27981</v>
      </c>
      <c r="C15905" t="s">
        <v>27982</v>
      </c>
      <c r="D15905" t="s">
        <v>27983</v>
      </c>
      <c r="E15905" t="s">
        <v>59</v>
      </c>
      <c r="F15905" t="b">
        <v>0</v>
      </c>
      <c r="G15905" t="s">
        <v>77</v>
      </c>
      <c r="H15905" s="1">
        <v>46195.751828703702</v>
      </c>
      <c r="I15905" t="b">
        <v>0</v>
      </c>
      <c r="J15905" t="b">
        <v>0</v>
      </c>
      <c r="K15905" t="s">
        <v>41</v>
      </c>
      <c r="L15905" t="s">
        <v>60</v>
      </c>
      <c r="M15905">
        <v>179500</v>
      </c>
      <c r="N15905"/>
      <c r="O15905" t="s">
        <v>503</v>
      </c>
    </row>
    <row r="15906" spans="1:16" x14ac:dyDescent="0.25">
      <c r="A15906" t="s">
        <v>0</v>
      </c>
      <c r="B15906" t="s">
        <v>27984</v>
      </c>
      <c r="C15906" t="s">
        <v>1384</v>
      </c>
      <c r="D15906" t="s">
        <v>4526</v>
      </c>
      <c r="E15906" t="s">
        <v>59</v>
      </c>
      <c r="F15906" t="b">
        <v>0</v>
      </c>
      <c r="G15906" t="s">
        <v>77</v>
      </c>
      <c r="H15906" s="1">
        <v>46195.751851851863</v>
      </c>
      <c r="I15906" t="b">
        <v>0</v>
      </c>
      <c r="J15906" t="b">
        <v>1</v>
      </c>
      <c r="K15906" t="s">
        <v>41</v>
      </c>
      <c r="L15906" t="s">
        <v>60</v>
      </c>
      <c r="M15906">
        <v>61528.5</v>
      </c>
      <c r="N15906"/>
      <c r="O15906" t="s">
        <v>27985</v>
      </c>
    </row>
    <row r="15907" spans="1:16" x14ac:dyDescent="0.25">
      <c r="A15907" t="s">
        <v>0</v>
      </c>
      <c r="B15907" t="s">
        <v>27986</v>
      </c>
      <c r="C15907" t="s">
        <v>27987</v>
      </c>
      <c r="D15907" t="s">
        <v>8443</v>
      </c>
      <c r="E15907" t="s">
        <v>59</v>
      </c>
      <c r="F15907" t="b">
        <v>0</v>
      </c>
      <c r="G15907" t="s">
        <v>40</v>
      </c>
      <c r="H15907" s="1">
        <v>46195.753206018519</v>
      </c>
      <c r="I15907" t="b">
        <v>1</v>
      </c>
      <c r="J15907" t="b">
        <v>0</v>
      </c>
      <c r="K15907" t="s">
        <v>40</v>
      </c>
      <c r="L15907" t="s">
        <v>60</v>
      </c>
      <c r="M15907">
        <v>26000</v>
      </c>
      <c r="N15907"/>
      <c r="O15907" t="s">
        <v>27988</v>
      </c>
    </row>
    <row r="15908" spans="1:16" x14ac:dyDescent="0.25">
      <c r="A15908" t="s">
        <v>0</v>
      </c>
      <c r="B15908" t="s">
        <v>27989</v>
      </c>
      <c r="C15908" t="s">
        <v>6862</v>
      </c>
      <c r="D15908" t="s">
        <v>8443</v>
      </c>
      <c r="E15908" t="s">
        <v>59</v>
      </c>
      <c r="F15908" t="b">
        <v>0</v>
      </c>
      <c r="G15908" t="s">
        <v>40</v>
      </c>
      <c r="H15908" s="1">
        <v>46195.753217592603</v>
      </c>
      <c r="I15908" t="b">
        <v>1</v>
      </c>
      <c r="J15908" t="b">
        <v>0</v>
      </c>
      <c r="K15908" t="s">
        <v>40</v>
      </c>
      <c r="L15908" t="s">
        <v>60</v>
      </c>
      <c r="M15908">
        <v>27000</v>
      </c>
      <c r="N15908"/>
      <c r="O15908" t="s">
        <v>27990</v>
      </c>
      <c r="P15908" t="s">
        <v>219</v>
      </c>
    </row>
    <row r="15909" spans="1:16" x14ac:dyDescent="0.25">
      <c r="A15909" t="s">
        <v>0</v>
      </c>
      <c r="B15909" t="s">
        <v>27991</v>
      </c>
      <c r="C15909" t="s">
        <v>5026</v>
      </c>
      <c r="D15909" t="s">
        <v>8443</v>
      </c>
      <c r="E15909" t="s">
        <v>59</v>
      </c>
      <c r="F15909" t="b">
        <v>0</v>
      </c>
      <c r="G15909" t="s">
        <v>40</v>
      </c>
      <c r="H15909" s="1">
        <v>46195.753217592603</v>
      </c>
      <c r="I15909" t="b">
        <v>0</v>
      </c>
      <c r="J15909" t="b">
        <v>0</v>
      </c>
      <c r="K15909" t="s">
        <v>40</v>
      </c>
      <c r="L15909" t="s">
        <v>60</v>
      </c>
      <c r="M15909">
        <v>35000</v>
      </c>
      <c r="N15909"/>
      <c r="O15909" t="s">
        <v>27992</v>
      </c>
      <c r="P15909" t="s">
        <v>325</v>
      </c>
    </row>
    <row r="15910" spans="1:16" x14ac:dyDescent="0.25">
      <c r="A15910" t="s">
        <v>1</v>
      </c>
      <c r="B15910" t="s">
        <v>316</v>
      </c>
      <c r="C15910" t="s">
        <v>8663</v>
      </c>
      <c r="D15910" t="s">
        <v>7670</v>
      </c>
      <c r="E15910" t="s">
        <v>59</v>
      </c>
      <c r="F15910" t="b">
        <v>0</v>
      </c>
      <c r="G15910" t="s">
        <v>40</v>
      </c>
      <c r="H15910" s="1">
        <v>46195.756319444437</v>
      </c>
      <c r="I15910" t="b">
        <v>1</v>
      </c>
      <c r="J15910" t="b">
        <v>0</v>
      </c>
      <c r="K15910" t="s">
        <v>40</v>
      </c>
      <c r="L15910" t="s">
        <v>60</v>
      </c>
      <c r="M15910">
        <v>75000</v>
      </c>
      <c r="N15910"/>
      <c r="O15910" t="s">
        <v>27993</v>
      </c>
      <c r="P15910" t="s">
        <v>152</v>
      </c>
    </row>
    <row r="15911" spans="1:16" x14ac:dyDescent="0.25">
      <c r="A15911" t="s">
        <v>0</v>
      </c>
      <c r="B15911" t="s">
        <v>27994</v>
      </c>
      <c r="C15911" t="s">
        <v>320</v>
      </c>
      <c r="D15911" t="s">
        <v>4526</v>
      </c>
      <c r="E15911" t="s">
        <v>59</v>
      </c>
      <c r="F15911" t="b">
        <v>0</v>
      </c>
      <c r="G15911" t="s">
        <v>73</v>
      </c>
      <c r="H15911" s="1">
        <v>46195.793483796297</v>
      </c>
      <c r="I15911" t="b">
        <v>0</v>
      </c>
      <c r="J15911" t="b">
        <v>0</v>
      </c>
      <c r="K15911" t="s">
        <v>41</v>
      </c>
      <c r="L15911" t="s">
        <v>60</v>
      </c>
      <c r="M15911">
        <v>115000</v>
      </c>
      <c r="N15911"/>
      <c r="O15911" t="s">
        <v>323</v>
      </c>
      <c r="P15911" t="s">
        <v>27995</v>
      </c>
    </row>
    <row r="15912" spans="1:16" x14ac:dyDescent="0.25">
      <c r="A15912" t="s">
        <v>0</v>
      </c>
      <c r="B15912" t="s">
        <v>27996</v>
      </c>
      <c r="C15912" t="s">
        <v>901</v>
      </c>
      <c r="D15912" t="s">
        <v>4526</v>
      </c>
      <c r="E15912" t="s">
        <v>88</v>
      </c>
      <c r="F15912" t="b">
        <v>0</v>
      </c>
      <c r="G15912" t="s">
        <v>77</v>
      </c>
      <c r="H15912" s="1">
        <v>46195.793495370373</v>
      </c>
      <c r="I15912" t="b">
        <v>0</v>
      </c>
      <c r="J15912" t="b">
        <v>0</v>
      </c>
      <c r="K15912" t="s">
        <v>41</v>
      </c>
      <c r="L15912" t="s">
        <v>74</v>
      </c>
      <c r="M15912"/>
      <c r="N15912">
        <v>52</v>
      </c>
      <c r="O15912" t="s">
        <v>22478</v>
      </c>
      <c r="P15912" t="s">
        <v>4333</v>
      </c>
    </row>
    <row r="15913" spans="1:16" x14ac:dyDescent="0.25">
      <c r="A15913" t="s">
        <v>2</v>
      </c>
      <c r="B15913" t="s">
        <v>22213</v>
      </c>
      <c r="C15913" t="s">
        <v>148</v>
      </c>
      <c r="D15913" t="s">
        <v>4526</v>
      </c>
      <c r="E15913" t="s">
        <v>59</v>
      </c>
      <c r="F15913" t="b">
        <v>0</v>
      </c>
      <c r="G15913" t="s">
        <v>89</v>
      </c>
      <c r="H15913" s="1">
        <v>46195.794965277782</v>
      </c>
      <c r="I15913" t="b">
        <v>0</v>
      </c>
      <c r="J15913" t="b">
        <v>1</v>
      </c>
      <c r="K15913" t="s">
        <v>41</v>
      </c>
      <c r="L15913" t="s">
        <v>60</v>
      </c>
      <c r="M15913">
        <v>139215</v>
      </c>
      <c r="N15913"/>
      <c r="O15913" t="s">
        <v>10744</v>
      </c>
      <c r="P15913" t="s">
        <v>763</v>
      </c>
    </row>
    <row r="15914" spans="1:16" x14ac:dyDescent="0.25">
      <c r="A15914" t="s">
        <v>1</v>
      </c>
      <c r="B15914" t="s">
        <v>27997</v>
      </c>
      <c r="C15914" t="s">
        <v>237</v>
      </c>
      <c r="D15914" t="s">
        <v>4526</v>
      </c>
      <c r="E15914" t="s">
        <v>59</v>
      </c>
      <c r="F15914" t="b">
        <v>0</v>
      </c>
      <c r="G15914" t="s">
        <v>89</v>
      </c>
      <c r="H15914" s="1">
        <v>46195.796354166669</v>
      </c>
      <c r="I15914" t="b">
        <v>0</v>
      </c>
      <c r="J15914" t="b">
        <v>1</v>
      </c>
      <c r="K15914" t="s">
        <v>41</v>
      </c>
      <c r="L15914" t="s">
        <v>60</v>
      </c>
      <c r="M15914">
        <v>68500</v>
      </c>
      <c r="N15914"/>
      <c r="O15914" t="s">
        <v>1315</v>
      </c>
      <c r="P15914" t="s">
        <v>27998</v>
      </c>
    </row>
    <row r="15915" spans="1:16" x14ac:dyDescent="0.25">
      <c r="A15915" t="s">
        <v>1</v>
      </c>
      <c r="B15915" t="s">
        <v>27999</v>
      </c>
      <c r="C15915" t="s">
        <v>142</v>
      </c>
      <c r="D15915" t="s">
        <v>4526</v>
      </c>
      <c r="E15915" t="s">
        <v>59</v>
      </c>
      <c r="F15915" t="b">
        <v>0</v>
      </c>
      <c r="G15915" t="s">
        <v>89</v>
      </c>
      <c r="H15915" s="1">
        <v>46195.796655092592</v>
      </c>
      <c r="I15915" t="b">
        <v>0</v>
      </c>
      <c r="J15915" t="b">
        <v>0</v>
      </c>
      <c r="K15915" t="s">
        <v>41</v>
      </c>
      <c r="L15915" t="s">
        <v>60</v>
      </c>
      <c r="M15915">
        <v>142500</v>
      </c>
      <c r="N15915"/>
      <c r="O15915" t="s">
        <v>19234</v>
      </c>
      <c r="P15915" t="s">
        <v>7094</v>
      </c>
    </row>
    <row r="15916" spans="1:16" x14ac:dyDescent="0.25">
      <c r="A15916" t="s">
        <v>0</v>
      </c>
      <c r="B15916" t="s">
        <v>3225</v>
      </c>
      <c r="C15916" t="s">
        <v>190</v>
      </c>
      <c r="D15916" t="s">
        <v>4526</v>
      </c>
      <c r="E15916" t="s">
        <v>59</v>
      </c>
      <c r="F15916" t="b">
        <v>0</v>
      </c>
      <c r="G15916" t="s">
        <v>73</v>
      </c>
      <c r="H15916" s="1">
        <v>46195.835173611107</v>
      </c>
      <c r="I15916" t="b">
        <v>0</v>
      </c>
      <c r="J15916" t="b">
        <v>0</v>
      </c>
      <c r="K15916" t="s">
        <v>41</v>
      </c>
      <c r="L15916" t="s">
        <v>60</v>
      </c>
      <c r="M15916">
        <v>85000</v>
      </c>
      <c r="N15916"/>
      <c r="O15916" t="s">
        <v>28000</v>
      </c>
      <c r="P15916" t="s">
        <v>3201</v>
      </c>
    </row>
    <row r="15917" spans="1:16" x14ac:dyDescent="0.25">
      <c r="A15917" t="s">
        <v>0</v>
      </c>
      <c r="B15917" t="s">
        <v>28001</v>
      </c>
      <c r="C15917" t="s">
        <v>901</v>
      </c>
      <c r="D15917" t="s">
        <v>4526</v>
      </c>
      <c r="E15917" t="s">
        <v>88</v>
      </c>
      <c r="F15917" t="b">
        <v>0</v>
      </c>
      <c r="G15917" t="s">
        <v>77</v>
      </c>
      <c r="H15917" s="1">
        <v>46195.835185185177</v>
      </c>
      <c r="I15917" t="b">
        <v>0</v>
      </c>
      <c r="J15917" t="b">
        <v>0</v>
      </c>
      <c r="K15917" t="s">
        <v>41</v>
      </c>
      <c r="L15917" t="s">
        <v>60</v>
      </c>
      <c r="M15917">
        <v>130000</v>
      </c>
      <c r="N15917"/>
      <c r="O15917" t="s">
        <v>1264</v>
      </c>
      <c r="P15917" t="s">
        <v>28002</v>
      </c>
    </row>
    <row r="15918" spans="1:16" x14ac:dyDescent="0.25">
      <c r="A15918" t="s">
        <v>3</v>
      </c>
      <c r="B15918" t="s">
        <v>28003</v>
      </c>
      <c r="C15918" t="s">
        <v>76</v>
      </c>
      <c r="D15918" t="s">
        <v>4526</v>
      </c>
      <c r="E15918" t="s">
        <v>88</v>
      </c>
      <c r="F15918" t="b">
        <v>1</v>
      </c>
      <c r="G15918" t="s">
        <v>41</v>
      </c>
      <c r="H15918" s="1">
        <v>46195.836527777778</v>
      </c>
      <c r="I15918" t="b">
        <v>1</v>
      </c>
      <c r="J15918" t="b">
        <v>1</v>
      </c>
      <c r="K15918" t="s">
        <v>41</v>
      </c>
      <c r="L15918" t="s">
        <v>74</v>
      </c>
      <c r="M15918"/>
      <c r="N15918">
        <v>97</v>
      </c>
      <c r="O15918" t="s">
        <v>28004</v>
      </c>
      <c r="P15918" t="s">
        <v>881</v>
      </c>
    </row>
    <row r="15919" spans="1:16" x14ac:dyDescent="0.25">
      <c r="A15919" t="s">
        <v>0</v>
      </c>
      <c r="B15919" t="s">
        <v>28005</v>
      </c>
      <c r="C15919" t="s">
        <v>28006</v>
      </c>
      <c r="D15919" t="s">
        <v>8443</v>
      </c>
      <c r="E15919" t="s">
        <v>59</v>
      </c>
      <c r="F15919" t="b">
        <v>0</v>
      </c>
      <c r="G15919" t="s">
        <v>40</v>
      </c>
      <c r="H15919" s="1">
        <v>46195.836539351847</v>
      </c>
      <c r="I15919" t="b">
        <v>1</v>
      </c>
      <c r="J15919" t="b">
        <v>0</v>
      </c>
      <c r="K15919" t="s">
        <v>40</v>
      </c>
      <c r="L15919" t="s">
        <v>60</v>
      </c>
      <c r="M15919">
        <v>37500</v>
      </c>
      <c r="N15919"/>
      <c r="O15919" t="s">
        <v>28007</v>
      </c>
    </row>
    <row r="15920" spans="1:16" x14ac:dyDescent="0.25">
      <c r="A15920" t="s">
        <v>0</v>
      </c>
      <c r="B15920" t="s">
        <v>28008</v>
      </c>
      <c r="C15920" t="s">
        <v>28009</v>
      </c>
      <c r="D15920" t="s">
        <v>8443</v>
      </c>
      <c r="E15920" t="s">
        <v>59</v>
      </c>
      <c r="F15920" t="b">
        <v>0</v>
      </c>
      <c r="G15920" t="s">
        <v>40</v>
      </c>
      <c r="H15920" s="1">
        <v>46195.836539351847</v>
      </c>
      <c r="I15920" t="b">
        <v>1</v>
      </c>
      <c r="J15920" t="b">
        <v>0</v>
      </c>
      <c r="K15920" t="s">
        <v>40</v>
      </c>
      <c r="L15920" t="s">
        <v>60</v>
      </c>
      <c r="M15920">
        <v>30000</v>
      </c>
      <c r="N15920"/>
      <c r="O15920" t="s">
        <v>28010</v>
      </c>
      <c r="P15920" t="s">
        <v>288</v>
      </c>
    </row>
    <row r="15921" spans="1:16" x14ac:dyDescent="0.25">
      <c r="A15921" t="s">
        <v>0</v>
      </c>
      <c r="B15921" t="s">
        <v>28011</v>
      </c>
      <c r="C15921" t="s">
        <v>5273</v>
      </c>
      <c r="D15921" t="s">
        <v>8443</v>
      </c>
      <c r="E15921" t="s">
        <v>59</v>
      </c>
      <c r="F15921" t="b">
        <v>0</v>
      </c>
      <c r="G15921" t="s">
        <v>40</v>
      </c>
      <c r="H15921" s="1">
        <v>46195.836539351847</v>
      </c>
      <c r="I15921" t="b">
        <v>1</v>
      </c>
      <c r="J15921" t="b">
        <v>0</v>
      </c>
      <c r="K15921" t="s">
        <v>40</v>
      </c>
      <c r="L15921" t="s">
        <v>60</v>
      </c>
      <c r="M15921">
        <v>65000</v>
      </c>
      <c r="N15921"/>
      <c r="O15921" t="s">
        <v>27988</v>
      </c>
      <c r="P15921" t="s">
        <v>3903</v>
      </c>
    </row>
    <row r="15922" spans="1:16" x14ac:dyDescent="0.25">
      <c r="A15922" t="s">
        <v>0</v>
      </c>
      <c r="B15922" t="s">
        <v>28012</v>
      </c>
      <c r="C15922" t="s">
        <v>5795</v>
      </c>
      <c r="D15922" t="s">
        <v>8443</v>
      </c>
      <c r="E15922" t="s">
        <v>59</v>
      </c>
      <c r="F15922" t="b">
        <v>0</v>
      </c>
      <c r="G15922" t="s">
        <v>40</v>
      </c>
      <c r="H15922" s="1">
        <v>46195.836550925917</v>
      </c>
      <c r="I15922" t="b">
        <v>1</v>
      </c>
      <c r="J15922" t="b">
        <v>0</v>
      </c>
      <c r="K15922" t="s">
        <v>40</v>
      </c>
      <c r="L15922" t="s">
        <v>60</v>
      </c>
      <c r="M15922">
        <v>40000</v>
      </c>
      <c r="N15922"/>
      <c r="O15922" t="s">
        <v>28013</v>
      </c>
      <c r="P15922" t="s">
        <v>85</v>
      </c>
    </row>
    <row r="15923" spans="1:16" x14ac:dyDescent="0.25">
      <c r="A15923" t="s">
        <v>2</v>
      </c>
      <c r="B15923" t="s">
        <v>28014</v>
      </c>
      <c r="C15923" t="s">
        <v>162</v>
      </c>
      <c r="D15923" t="s">
        <v>4346</v>
      </c>
      <c r="E15923" t="s">
        <v>72</v>
      </c>
      <c r="F15923" t="b">
        <v>0</v>
      </c>
      <c r="G15923" t="s">
        <v>73</v>
      </c>
      <c r="H15923" s="1">
        <v>46195.836655092593</v>
      </c>
      <c r="I15923" t="b">
        <v>0</v>
      </c>
      <c r="J15923" t="b">
        <v>1</v>
      </c>
      <c r="K15923" t="s">
        <v>41</v>
      </c>
      <c r="L15923" t="s">
        <v>74</v>
      </c>
      <c r="M15923"/>
      <c r="N15923">
        <v>27.5</v>
      </c>
      <c r="O15923" t="s">
        <v>3022</v>
      </c>
      <c r="P15923" t="s">
        <v>28015</v>
      </c>
    </row>
    <row r="15924" spans="1:16" x14ac:dyDescent="0.25">
      <c r="A15924" t="s">
        <v>5</v>
      </c>
      <c r="B15924" t="s">
        <v>28016</v>
      </c>
      <c r="C15924" t="s">
        <v>41</v>
      </c>
      <c r="D15924" t="s">
        <v>4526</v>
      </c>
      <c r="E15924" t="s">
        <v>88</v>
      </c>
      <c r="F15924" t="b">
        <v>0</v>
      </c>
      <c r="G15924" t="s">
        <v>65</v>
      </c>
      <c r="H15924" s="1">
        <v>46195.838171296287</v>
      </c>
      <c r="I15924" t="b">
        <v>1</v>
      </c>
      <c r="J15924" t="b">
        <v>0</v>
      </c>
      <c r="K15924" t="s">
        <v>41</v>
      </c>
      <c r="L15924" t="s">
        <v>74</v>
      </c>
      <c r="M15924"/>
      <c r="N15924">
        <v>81</v>
      </c>
      <c r="O15924" t="s">
        <v>23484</v>
      </c>
      <c r="P15924" t="s">
        <v>28017</v>
      </c>
    </row>
    <row r="15925" spans="1:16" x14ac:dyDescent="0.25">
      <c r="A15925" t="s">
        <v>9</v>
      </c>
      <c r="B15925" t="s">
        <v>28018</v>
      </c>
      <c r="C15925" t="s">
        <v>41</v>
      </c>
      <c r="D15925" t="s">
        <v>4526</v>
      </c>
      <c r="E15925" t="s">
        <v>88</v>
      </c>
      <c r="F15925" t="b">
        <v>0</v>
      </c>
      <c r="G15925" t="s">
        <v>68</v>
      </c>
      <c r="H15925" s="1">
        <v>46195.838182870371</v>
      </c>
      <c r="I15925" t="b">
        <v>1</v>
      </c>
      <c r="J15925" t="b">
        <v>0</v>
      </c>
      <c r="K15925" t="s">
        <v>41</v>
      </c>
      <c r="L15925" t="s">
        <v>74</v>
      </c>
      <c r="M15925"/>
      <c r="N15925">
        <v>85</v>
      </c>
      <c r="O15925" t="s">
        <v>6114</v>
      </c>
      <c r="P15925" t="s">
        <v>25991</v>
      </c>
    </row>
    <row r="15926" spans="1:16" x14ac:dyDescent="0.25">
      <c r="A15926" t="s">
        <v>8</v>
      </c>
      <c r="B15926" t="s">
        <v>28019</v>
      </c>
      <c r="C15926" t="s">
        <v>304</v>
      </c>
      <c r="D15926" t="s">
        <v>4526</v>
      </c>
      <c r="E15926" t="s">
        <v>59</v>
      </c>
      <c r="F15926" t="b">
        <v>0</v>
      </c>
      <c r="G15926" t="s">
        <v>77</v>
      </c>
      <c r="H15926" s="1">
        <v>46195.876840277779</v>
      </c>
      <c r="I15926" t="b">
        <v>0</v>
      </c>
      <c r="J15926" t="b">
        <v>0</v>
      </c>
      <c r="K15926" t="s">
        <v>41</v>
      </c>
      <c r="L15926" t="s">
        <v>60</v>
      </c>
      <c r="M15926">
        <v>130000</v>
      </c>
      <c r="N15926"/>
      <c r="O15926" t="s">
        <v>701</v>
      </c>
      <c r="P15926" t="s">
        <v>28020</v>
      </c>
    </row>
    <row r="15927" spans="1:16" x14ac:dyDescent="0.25">
      <c r="A15927" t="s">
        <v>3</v>
      </c>
      <c r="B15927" t="s">
        <v>28021</v>
      </c>
      <c r="C15927" t="s">
        <v>246</v>
      </c>
      <c r="D15927" t="s">
        <v>4526</v>
      </c>
      <c r="E15927" t="s">
        <v>59</v>
      </c>
      <c r="F15927" t="b">
        <v>0</v>
      </c>
      <c r="G15927" t="s">
        <v>65</v>
      </c>
      <c r="H15927" s="1">
        <v>46195.876898148148</v>
      </c>
      <c r="I15927" t="b">
        <v>0</v>
      </c>
      <c r="J15927" t="b">
        <v>1</v>
      </c>
      <c r="K15927" t="s">
        <v>41</v>
      </c>
      <c r="L15927" t="s">
        <v>60</v>
      </c>
      <c r="M15927">
        <v>187500</v>
      </c>
      <c r="N15927"/>
      <c r="O15927" t="s">
        <v>1652</v>
      </c>
      <c r="P15927" t="s">
        <v>310</v>
      </c>
    </row>
    <row r="15928" spans="1:16" x14ac:dyDescent="0.25">
      <c r="A15928" t="s">
        <v>1</v>
      </c>
      <c r="B15928" t="s">
        <v>390</v>
      </c>
      <c r="C15928" t="s">
        <v>1020</v>
      </c>
      <c r="D15928" t="s">
        <v>4526</v>
      </c>
      <c r="E15928" t="s">
        <v>59</v>
      </c>
      <c r="F15928" t="b">
        <v>0</v>
      </c>
      <c r="G15928" t="s">
        <v>73</v>
      </c>
      <c r="H15928" s="1">
        <v>46195.879756944443</v>
      </c>
      <c r="I15928" t="b">
        <v>0</v>
      </c>
      <c r="J15928" t="b">
        <v>1</v>
      </c>
      <c r="K15928" t="s">
        <v>41</v>
      </c>
      <c r="L15928" t="s">
        <v>74</v>
      </c>
      <c r="M15928"/>
      <c r="N15928">
        <v>71.5</v>
      </c>
      <c r="O15928" t="s">
        <v>7800</v>
      </c>
      <c r="P15928" t="s">
        <v>28022</v>
      </c>
    </row>
    <row r="15929" spans="1:16" x14ac:dyDescent="0.25">
      <c r="A15929" t="s">
        <v>3</v>
      </c>
      <c r="B15929" t="s">
        <v>1983</v>
      </c>
      <c r="C15929" t="s">
        <v>326</v>
      </c>
      <c r="D15929" t="s">
        <v>4526</v>
      </c>
      <c r="E15929" t="s">
        <v>59</v>
      </c>
      <c r="F15929" t="b">
        <v>0</v>
      </c>
      <c r="G15929" t="s">
        <v>77</v>
      </c>
      <c r="H15929" s="1">
        <v>46195.91851851852</v>
      </c>
      <c r="I15929" t="b">
        <v>0</v>
      </c>
      <c r="J15929" t="b">
        <v>0</v>
      </c>
      <c r="K15929" t="s">
        <v>41</v>
      </c>
      <c r="L15929" t="s">
        <v>60</v>
      </c>
      <c r="M15929">
        <v>100000</v>
      </c>
      <c r="N15929"/>
      <c r="O15929" t="s">
        <v>28023</v>
      </c>
      <c r="P15929" t="s">
        <v>28024</v>
      </c>
    </row>
    <row r="15930" spans="1:16" x14ac:dyDescent="0.25">
      <c r="A15930" t="s">
        <v>2</v>
      </c>
      <c r="B15930" t="s">
        <v>3359</v>
      </c>
      <c r="C15930" t="s">
        <v>165</v>
      </c>
      <c r="D15930" t="s">
        <v>4526</v>
      </c>
      <c r="E15930" t="s">
        <v>88</v>
      </c>
      <c r="F15930" t="b">
        <v>0</v>
      </c>
      <c r="G15930" t="s">
        <v>73</v>
      </c>
      <c r="H15930" s="1">
        <v>46195.918553240743</v>
      </c>
      <c r="I15930" t="b">
        <v>1</v>
      </c>
      <c r="J15930" t="b">
        <v>0</v>
      </c>
      <c r="K15930" t="s">
        <v>41</v>
      </c>
      <c r="L15930" t="s">
        <v>74</v>
      </c>
      <c r="M15930"/>
      <c r="N15930">
        <v>50.5</v>
      </c>
      <c r="O15930" t="s">
        <v>155</v>
      </c>
      <c r="P15930" t="s">
        <v>28025</v>
      </c>
    </row>
    <row r="15931" spans="1:16" x14ac:dyDescent="0.25">
      <c r="A15931" t="s">
        <v>5</v>
      </c>
      <c r="B15931" t="s">
        <v>28026</v>
      </c>
      <c r="C15931" t="s">
        <v>947</v>
      </c>
      <c r="D15931" t="s">
        <v>4526</v>
      </c>
      <c r="E15931" t="s">
        <v>59</v>
      </c>
      <c r="F15931" t="b">
        <v>0</v>
      </c>
      <c r="G15931" t="s">
        <v>68</v>
      </c>
      <c r="H15931" s="1">
        <v>46195.921365740738</v>
      </c>
      <c r="I15931" t="b">
        <v>1</v>
      </c>
      <c r="J15931" t="b">
        <v>0</v>
      </c>
      <c r="K15931" t="s">
        <v>41</v>
      </c>
      <c r="L15931" t="s">
        <v>60</v>
      </c>
      <c r="M15931">
        <v>137500</v>
      </c>
      <c r="N15931"/>
      <c r="O15931" t="s">
        <v>1280</v>
      </c>
      <c r="P15931" t="s">
        <v>28027</v>
      </c>
    </row>
    <row r="15932" spans="1:16" x14ac:dyDescent="0.25">
      <c r="A15932" t="s">
        <v>1</v>
      </c>
      <c r="B15932" t="s">
        <v>1087</v>
      </c>
      <c r="C15932" t="s">
        <v>423</v>
      </c>
      <c r="D15932" t="s">
        <v>4526</v>
      </c>
      <c r="E15932" t="s">
        <v>59</v>
      </c>
      <c r="F15932" t="b">
        <v>0</v>
      </c>
      <c r="G15932" t="s">
        <v>68</v>
      </c>
      <c r="H15932" s="1">
        <v>46195.921423611107</v>
      </c>
      <c r="I15932" t="b">
        <v>0</v>
      </c>
      <c r="J15932" t="b">
        <v>1</v>
      </c>
      <c r="K15932" t="s">
        <v>41</v>
      </c>
      <c r="L15932" t="s">
        <v>60</v>
      </c>
      <c r="M15932">
        <v>135000</v>
      </c>
      <c r="N15932"/>
      <c r="O15932" t="s">
        <v>424</v>
      </c>
      <c r="P15932" t="s">
        <v>28028</v>
      </c>
    </row>
    <row r="15933" spans="1:16" x14ac:dyDescent="0.25">
      <c r="A15933" t="s">
        <v>1</v>
      </c>
      <c r="B15933" t="s">
        <v>1</v>
      </c>
      <c r="C15933" t="s">
        <v>28029</v>
      </c>
      <c r="D15933" t="s">
        <v>4550</v>
      </c>
      <c r="E15933" t="s">
        <v>59</v>
      </c>
      <c r="F15933" t="b">
        <v>0</v>
      </c>
      <c r="G15933" t="s">
        <v>65</v>
      </c>
      <c r="H15933" s="1">
        <v>46195.921469907407</v>
      </c>
      <c r="I15933" t="b">
        <v>1</v>
      </c>
      <c r="J15933" t="b">
        <v>0</v>
      </c>
      <c r="K15933" t="s">
        <v>41</v>
      </c>
      <c r="L15933" t="s">
        <v>60</v>
      </c>
      <c r="M15933">
        <v>144000</v>
      </c>
      <c r="N15933"/>
      <c r="O15933" t="s">
        <v>699</v>
      </c>
      <c r="P15933" t="s">
        <v>28030</v>
      </c>
    </row>
    <row r="15934" spans="1:16" x14ac:dyDescent="0.25">
      <c r="A15934" t="s">
        <v>2</v>
      </c>
      <c r="B15934" t="s">
        <v>2282</v>
      </c>
      <c r="C15934" t="s">
        <v>271</v>
      </c>
      <c r="D15934" t="s">
        <v>4756</v>
      </c>
      <c r="E15934" t="s">
        <v>59</v>
      </c>
      <c r="F15934" t="b">
        <v>0</v>
      </c>
      <c r="G15934" t="s">
        <v>77</v>
      </c>
      <c r="H15934" s="1">
        <v>46195.961631944447</v>
      </c>
      <c r="I15934" t="b">
        <v>0</v>
      </c>
      <c r="J15934" t="b">
        <v>0</v>
      </c>
      <c r="K15934" t="s">
        <v>41</v>
      </c>
      <c r="L15934" t="s">
        <v>60</v>
      </c>
      <c r="M15934">
        <v>219500</v>
      </c>
      <c r="N15934"/>
      <c r="O15934" t="s">
        <v>272</v>
      </c>
      <c r="P15934" t="s">
        <v>9490</v>
      </c>
    </row>
    <row r="15935" spans="1:16" x14ac:dyDescent="0.25">
      <c r="A15935" t="s">
        <v>5</v>
      </c>
      <c r="B15935" t="s">
        <v>5</v>
      </c>
      <c r="C15935" t="s">
        <v>1020</v>
      </c>
      <c r="D15935" t="s">
        <v>4526</v>
      </c>
      <c r="E15935" t="s">
        <v>88</v>
      </c>
      <c r="F15935" t="b">
        <v>0</v>
      </c>
      <c r="G15935" t="s">
        <v>73</v>
      </c>
      <c r="H15935" s="1">
        <v>46195.963067129633</v>
      </c>
      <c r="I15935" t="b">
        <v>0</v>
      </c>
      <c r="J15935" t="b">
        <v>1</v>
      </c>
      <c r="K15935" t="s">
        <v>41</v>
      </c>
      <c r="L15935" t="s">
        <v>74</v>
      </c>
      <c r="M15935"/>
      <c r="N15935">
        <v>70</v>
      </c>
      <c r="O15935" t="s">
        <v>4487</v>
      </c>
      <c r="P15935" t="s">
        <v>28022</v>
      </c>
    </row>
    <row r="15936" spans="1:16" x14ac:dyDescent="0.25">
      <c r="A15936" t="s">
        <v>5</v>
      </c>
      <c r="B15936" t="s">
        <v>28031</v>
      </c>
      <c r="C15936" t="s">
        <v>71</v>
      </c>
      <c r="D15936" t="s">
        <v>4526</v>
      </c>
      <c r="E15936" t="s">
        <v>88</v>
      </c>
      <c r="F15936" t="b">
        <v>0</v>
      </c>
      <c r="G15936" t="s">
        <v>73</v>
      </c>
      <c r="H15936" s="1">
        <v>46195.963067129633</v>
      </c>
      <c r="I15936" t="b">
        <v>1</v>
      </c>
      <c r="J15936" t="b">
        <v>1</v>
      </c>
      <c r="K15936" t="s">
        <v>41</v>
      </c>
      <c r="L15936" t="s">
        <v>74</v>
      </c>
      <c r="M15936"/>
      <c r="N15936">
        <v>72.5</v>
      </c>
      <c r="O15936" t="s">
        <v>2776</v>
      </c>
      <c r="P15936" t="s">
        <v>28032</v>
      </c>
    </row>
    <row r="15937" spans="1:16" x14ac:dyDescent="0.25">
      <c r="A15937" t="s">
        <v>5</v>
      </c>
      <c r="B15937" t="s">
        <v>28033</v>
      </c>
      <c r="C15937" t="s">
        <v>71</v>
      </c>
      <c r="D15937" t="s">
        <v>4526</v>
      </c>
      <c r="E15937" t="s">
        <v>88</v>
      </c>
      <c r="F15937" t="b">
        <v>0</v>
      </c>
      <c r="G15937" t="s">
        <v>65</v>
      </c>
      <c r="H15937" s="1">
        <v>46195.963136574072</v>
      </c>
      <c r="I15937" t="b">
        <v>1</v>
      </c>
      <c r="J15937" t="b">
        <v>1</v>
      </c>
      <c r="K15937" t="s">
        <v>41</v>
      </c>
      <c r="L15937" t="s">
        <v>74</v>
      </c>
      <c r="M15937"/>
      <c r="N15937">
        <v>72.5</v>
      </c>
      <c r="O15937" t="s">
        <v>2776</v>
      </c>
      <c r="P15937" t="s">
        <v>28032</v>
      </c>
    </row>
    <row r="15938" spans="1:16" x14ac:dyDescent="0.25">
      <c r="A15938" t="s">
        <v>0</v>
      </c>
      <c r="B15938" t="s">
        <v>547</v>
      </c>
      <c r="C15938" t="s">
        <v>1045</v>
      </c>
      <c r="D15938" t="s">
        <v>4526</v>
      </c>
      <c r="E15938" t="s">
        <v>59</v>
      </c>
      <c r="F15938" t="b">
        <v>0</v>
      </c>
      <c r="G15938" t="s">
        <v>68</v>
      </c>
      <c r="H15938" s="1">
        <v>46195.963159722232</v>
      </c>
      <c r="I15938" t="b">
        <v>0</v>
      </c>
      <c r="J15938" t="b">
        <v>1</v>
      </c>
      <c r="K15938" t="s">
        <v>41</v>
      </c>
      <c r="L15938" t="s">
        <v>60</v>
      </c>
      <c r="M15938">
        <v>145000</v>
      </c>
      <c r="N15938"/>
      <c r="O15938" t="s">
        <v>28034</v>
      </c>
      <c r="P15938" t="s">
        <v>666</v>
      </c>
    </row>
    <row r="15939" spans="1:16" x14ac:dyDescent="0.25">
      <c r="A15939" t="s">
        <v>0</v>
      </c>
      <c r="B15939" t="s">
        <v>28035</v>
      </c>
      <c r="C15939" t="s">
        <v>86</v>
      </c>
      <c r="D15939" t="s">
        <v>4346</v>
      </c>
      <c r="E15939" t="s">
        <v>59</v>
      </c>
      <c r="F15939" t="b">
        <v>0</v>
      </c>
      <c r="G15939" t="s">
        <v>77</v>
      </c>
      <c r="H15939" s="1">
        <v>46196.001817129632</v>
      </c>
      <c r="I15939" t="b">
        <v>1</v>
      </c>
      <c r="J15939" t="b">
        <v>1</v>
      </c>
      <c r="K15939" t="s">
        <v>41</v>
      </c>
      <c r="L15939" t="s">
        <v>74</v>
      </c>
      <c r="M15939"/>
      <c r="N15939">
        <v>28.5</v>
      </c>
      <c r="O15939" t="s">
        <v>4020</v>
      </c>
      <c r="P15939" t="s">
        <v>28036</v>
      </c>
    </row>
    <row r="15940" spans="1:16" x14ac:dyDescent="0.25">
      <c r="A15940" t="s">
        <v>3</v>
      </c>
      <c r="B15940" t="s">
        <v>28037</v>
      </c>
      <c r="C15940" t="s">
        <v>13</v>
      </c>
      <c r="D15940" t="s">
        <v>4346</v>
      </c>
      <c r="E15940" t="s">
        <v>59</v>
      </c>
      <c r="F15940" t="b">
        <v>0</v>
      </c>
      <c r="G15940" t="s">
        <v>13</v>
      </c>
      <c r="H15940" s="1">
        <v>46196.002141203702</v>
      </c>
      <c r="I15940" t="b">
        <v>0</v>
      </c>
      <c r="J15940" t="b">
        <v>0</v>
      </c>
      <c r="K15940" t="s">
        <v>13</v>
      </c>
      <c r="L15940" t="s">
        <v>60</v>
      </c>
      <c r="M15940">
        <v>89650</v>
      </c>
      <c r="N15940"/>
      <c r="O15940" t="s">
        <v>22087</v>
      </c>
      <c r="P15940" t="s">
        <v>28038</v>
      </c>
    </row>
    <row r="15941" spans="1:16" x14ac:dyDescent="0.25">
      <c r="A15941" t="s">
        <v>2</v>
      </c>
      <c r="B15941" t="s">
        <v>158</v>
      </c>
      <c r="C15941" t="s">
        <v>76</v>
      </c>
      <c r="D15941" t="s">
        <v>4515</v>
      </c>
      <c r="E15941" t="s">
        <v>59</v>
      </c>
      <c r="F15941" t="b">
        <v>1</v>
      </c>
      <c r="G15941" t="s">
        <v>37</v>
      </c>
      <c r="H15941" s="1">
        <v>46196.004560185182</v>
      </c>
      <c r="I15941" t="b">
        <v>0</v>
      </c>
      <c r="J15941" t="b">
        <v>0</v>
      </c>
      <c r="K15941" t="s">
        <v>37</v>
      </c>
      <c r="L15941" t="s">
        <v>60</v>
      </c>
      <c r="M15941">
        <v>115000</v>
      </c>
      <c r="N15941"/>
      <c r="O15941" t="s">
        <v>28039</v>
      </c>
    </row>
    <row r="15942" spans="1:16" x14ac:dyDescent="0.25">
      <c r="A15942" t="s">
        <v>1</v>
      </c>
      <c r="B15942" t="s">
        <v>4857</v>
      </c>
      <c r="C15942" t="s">
        <v>1156</v>
      </c>
      <c r="D15942" t="s">
        <v>4346</v>
      </c>
      <c r="E15942" t="s">
        <v>72</v>
      </c>
      <c r="F15942" t="b">
        <v>0</v>
      </c>
      <c r="G15942" t="s">
        <v>89</v>
      </c>
      <c r="H15942" s="1">
        <v>46196.004907407398</v>
      </c>
      <c r="I15942" t="b">
        <v>0</v>
      </c>
      <c r="J15942" t="b">
        <v>1</v>
      </c>
      <c r="K15942" t="s">
        <v>41</v>
      </c>
      <c r="L15942" t="s">
        <v>60</v>
      </c>
      <c r="M15942">
        <v>175500</v>
      </c>
      <c r="N15942"/>
      <c r="O15942" t="s">
        <v>424</v>
      </c>
      <c r="P15942" t="s">
        <v>28040</v>
      </c>
    </row>
    <row r="15943" spans="1:16" x14ac:dyDescent="0.25">
      <c r="A15943" t="s">
        <v>0</v>
      </c>
      <c r="B15943" t="s">
        <v>28041</v>
      </c>
      <c r="C15943" t="s">
        <v>71</v>
      </c>
      <c r="D15943" t="s">
        <v>4526</v>
      </c>
      <c r="E15943" t="s">
        <v>59</v>
      </c>
      <c r="F15943" t="b">
        <v>0</v>
      </c>
      <c r="G15943" t="s">
        <v>73</v>
      </c>
      <c r="H15943" s="1">
        <v>46196.043483796297</v>
      </c>
      <c r="I15943" t="b">
        <v>0</v>
      </c>
      <c r="J15943" t="b">
        <v>1</v>
      </c>
      <c r="K15943" t="s">
        <v>41</v>
      </c>
      <c r="L15943" t="s">
        <v>60</v>
      </c>
      <c r="M15943">
        <v>95000</v>
      </c>
      <c r="N15943"/>
      <c r="O15943" t="s">
        <v>28042</v>
      </c>
      <c r="P15943" t="s">
        <v>1482</v>
      </c>
    </row>
    <row r="15944" spans="1:16" x14ac:dyDescent="0.25">
      <c r="A15944" t="s">
        <v>2</v>
      </c>
      <c r="B15944" t="s">
        <v>2</v>
      </c>
      <c r="C15944" t="s">
        <v>134</v>
      </c>
      <c r="D15944" t="s">
        <v>4346</v>
      </c>
      <c r="E15944" t="s">
        <v>59</v>
      </c>
      <c r="F15944" t="b">
        <v>0</v>
      </c>
      <c r="G15944" t="s">
        <v>65</v>
      </c>
      <c r="H15944" s="1">
        <v>46196.044988425929</v>
      </c>
      <c r="I15944" t="b">
        <v>0</v>
      </c>
      <c r="J15944" t="b">
        <v>1</v>
      </c>
      <c r="K15944" t="s">
        <v>41</v>
      </c>
      <c r="L15944" t="s">
        <v>60</v>
      </c>
      <c r="M15944">
        <v>86535</v>
      </c>
      <c r="N15944"/>
      <c r="O15944" t="s">
        <v>1497</v>
      </c>
      <c r="P15944" t="s">
        <v>28043</v>
      </c>
    </row>
    <row r="15945" spans="1:16" x14ac:dyDescent="0.25">
      <c r="A15945" t="s">
        <v>4</v>
      </c>
      <c r="B15945" t="s">
        <v>28044</v>
      </c>
      <c r="C15945" t="s">
        <v>3678</v>
      </c>
      <c r="D15945" t="s">
        <v>4526</v>
      </c>
      <c r="E15945" t="s">
        <v>59</v>
      </c>
      <c r="F15945" t="b">
        <v>0</v>
      </c>
      <c r="G15945" t="s">
        <v>68</v>
      </c>
      <c r="H15945" s="1">
        <v>46196.046423611107</v>
      </c>
      <c r="I15945" t="b">
        <v>1</v>
      </c>
      <c r="J15945" t="b">
        <v>1</v>
      </c>
      <c r="K15945" t="s">
        <v>41</v>
      </c>
      <c r="L15945" t="s">
        <v>60</v>
      </c>
      <c r="M15945">
        <v>126000</v>
      </c>
      <c r="N15945"/>
      <c r="O15945" t="s">
        <v>24260</v>
      </c>
    </row>
    <row r="15946" spans="1:16" x14ac:dyDescent="0.25">
      <c r="A15946" t="s">
        <v>0</v>
      </c>
      <c r="B15946" t="s">
        <v>8268</v>
      </c>
      <c r="C15946" t="s">
        <v>697</v>
      </c>
      <c r="D15946" t="s">
        <v>4346</v>
      </c>
      <c r="E15946" t="s">
        <v>59</v>
      </c>
      <c r="F15946" t="b">
        <v>0</v>
      </c>
      <c r="G15946" t="s">
        <v>41</v>
      </c>
      <c r="H15946" s="1">
        <v>46196.252465277779</v>
      </c>
      <c r="I15946" t="b">
        <v>1</v>
      </c>
      <c r="J15946" t="b">
        <v>1</v>
      </c>
      <c r="K15946" t="s">
        <v>41</v>
      </c>
      <c r="L15946" t="s">
        <v>60</v>
      </c>
      <c r="M15946">
        <v>103650</v>
      </c>
      <c r="N15946"/>
      <c r="O15946" t="s">
        <v>2357</v>
      </c>
      <c r="P15946" t="s">
        <v>146</v>
      </c>
    </row>
    <row r="15947" spans="1:16" x14ac:dyDescent="0.25">
      <c r="A15947" t="s">
        <v>7</v>
      </c>
      <c r="B15947" t="s">
        <v>28045</v>
      </c>
      <c r="C15947" t="s">
        <v>3921</v>
      </c>
      <c r="D15947" t="s">
        <v>4346</v>
      </c>
      <c r="E15947" t="s">
        <v>59</v>
      </c>
      <c r="F15947" t="b">
        <v>0</v>
      </c>
      <c r="G15947" t="s">
        <v>77</v>
      </c>
      <c r="H15947" s="1">
        <v>46196.292592592603</v>
      </c>
      <c r="I15947" t="b">
        <v>1</v>
      </c>
      <c r="J15947" t="b">
        <v>1</v>
      </c>
      <c r="K15947" t="s">
        <v>41</v>
      </c>
      <c r="L15947" t="s">
        <v>60</v>
      </c>
      <c r="M15947">
        <v>122500</v>
      </c>
      <c r="N15947"/>
      <c r="O15947" t="s">
        <v>1186</v>
      </c>
      <c r="P15947" t="s">
        <v>28046</v>
      </c>
    </row>
    <row r="15948" spans="1:16" x14ac:dyDescent="0.25">
      <c r="A15948" t="s">
        <v>0</v>
      </c>
      <c r="B15948" t="s">
        <v>0</v>
      </c>
      <c r="C15948" t="s">
        <v>28047</v>
      </c>
      <c r="D15948" t="s">
        <v>4346</v>
      </c>
      <c r="E15948" t="s">
        <v>59</v>
      </c>
      <c r="F15948" t="b">
        <v>0</v>
      </c>
      <c r="G15948" t="s">
        <v>40</v>
      </c>
      <c r="H15948" s="1">
        <v>46196.294120370367</v>
      </c>
      <c r="I15948" t="b">
        <v>0</v>
      </c>
      <c r="J15948" t="b">
        <v>0</v>
      </c>
      <c r="K15948" t="s">
        <v>40</v>
      </c>
      <c r="L15948" t="s">
        <v>60</v>
      </c>
      <c r="M15948">
        <v>35000</v>
      </c>
      <c r="N15948"/>
      <c r="O15948" t="s">
        <v>28048</v>
      </c>
      <c r="P15948" t="s">
        <v>2363</v>
      </c>
    </row>
    <row r="15949" spans="1:16" x14ac:dyDescent="0.25">
      <c r="A15949" t="s">
        <v>2</v>
      </c>
      <c r="B15949" t="s">
        <v>28049</v>
      </c>
      <c r="C15949" t="s">
        <v>2005</v>
      </c>
      <c r="D15949" t="s">
        <v>4346</v>
      </c>
      <c r="E15949" t="s">
        <v>88</v>
      </c>
      <c r="F15949" t="b">
        <v>0</v>
      </c>
      <c r="G15949" t="s">
        <v>77</v>
      </c>
      <c r="H15949" s="1">
        <v>46196.335868055547</v>
      </c>
      <c r="I15949" t="b">
        <v>0</v>
      </c>
      <c r="J15949" t="b">
        <v>0</v>
      </c>
      <c r="K15949" t="s">
        <v>41</v>
      </c>
      <c r="L15949" t="s">
        <v>74</v>
      </c>
      <c r="M15949"/>
      <c r="N15949">
        <v>105</v>
      </c>
      <c r="O15949" t="s">
        <v>13556</v>
      </c>
      <c r="P15949" t="s">
        <v>28050</v>
      </c>
    </row>
    <row r="15950" spans="1:16" x14ac:dyDescent="0.25">
      <c r="A15950" t="s">
        <v>2</v>
      </c>
      <c r="B15950" t="s">
        <v>28051</v>
      </c>
      <c r="C15950" t="s">
        <v>76</v>
      </c>
      <c r="D15950" t="s">
        <v>584</v>
      </c>
      <c r="E15950" t="s">
        <v>59</v>
      </c>
      <c r="F15950" t="b">
        <v>1</v>
      </c>
      <c r="G15950" t="s">
        <v>19</v>
      </c>
      <c r="H15950" s="1">
        <v>46196.336643518523</v>
      </c>
      <c r="I15950" t="b">
        <v>0</v>
      </c>
      <c r="J15950" t="b">
        <v>0</v>
      </c>
      <c r="K15950" t="s">
        <v>19</v>
      </c>
      <c r="L15950" t="s">
        <v>74</v>
      </c>
      <c r="M15950"/>
      <c r="N15950">
        <v>15</v>
      </c>
      <c r="O15950" t="s">
        <v>3640</v>
      </c>
      <c r="P15950" t="s">
        <v>13504</v>
      </c>
    </row>
    <row r="15951" spans="1:16" x14ac:dyDescent="0.25">
      <c r="A15951" t="s">
        <v>5</v>
      </c>
      <c r="B15951" t="s">
        <v>28052</v>
      </c>
      <c r="C15951" t="s">
        <v>955</v>
      </c>
      <c r="D15951" t="s">
        <v>4526</v>
      </c>
      <c r="E15951" t="s">
        <v>59</v>
      </c>
      <c r="F15951" t="b">
        <v>0</v>
      </c>
      <c r="G15951" t="s">
        <v>13</v>
      </c>
      <c r="H15951" s="1">
        <v>46196.337997685187</v>
      </c>
      <c r="I15951" t="b">
        <v>1</v>
      </c>
      <c r="J15951" t="b">
        <v>0</v>
      </c>
      <c r="K15951" t="s">
        <v>13</v>
      </c>
      <c r="L15951" t="s">
        <v>60</v>
      </c>
      <c r="M15951">
        <v>130000</v>
      </c>
      <c r="N15951"/>
      <c r="O15951" t="s">
        <v>3127</v>
      </c>
      <c r="P15951" t="s">
        <v>927</v>
      </c>
    </row>
    <row r="15952" spans="1:16" x14ac:dyDescent="0.25">
      <c r="A15952" t="s">
        <v>7</v>
      </c>
      <c r="B15952" t="s">
        <v>28053</v>
      </c>
      <c r="C15952" t="s">
        <v>370</v>
      </c>
      <c r="D15952" t="s">
        <v>4526</v>
      </c>
      <c r="E15952" t="s">
        <v>59</v>
      </c>
      <c r="F15952" t="b">
        <v>0</v>
      </c>
      <c r="G15952" t="s">
        <v>65</v>
      </c>
      <c r="H15952" s="1">
        <v>46196.375925925917</v>
      </c>
      <c r="I15952" t="b">
        <v>0</v>
      </c>
      <c r="J15952" t="b">
        <v>1</v>
      </c>
      <c r="K15952" t="s">
        <v>41</v>
      </c>
      <c r="L15952" t="s">
        <v>60</v>
      </c>
      <c r="M15952">
        <v>108700</v>
      </c>
      <c r="N15952"/>
      <c r="O15952" t="s">
        <v>7675</v>
      </c>
      <c r="P15952" t="s">
        <v>3897</v>
      </c>
    </row>
    <row r="15953" spans="1:16" x14ac:dyDescent="0.25">
      <c r="A15953" t="s">
        <v>1</v>
      </c>
      <c r="B15953" t="s">
        <v>28054</v>
      </c>
      <c r="C15953" t="s">
        <v>185</v>
      </c>
      <c r="D15953" t="s">
        <v>4526</v>
      </c>
      <c r="E15953" t="s">
        <v>59</v>
      </c>
      <c r="F15953" t="b">
        <v>0</v>
      </c>
      <c r="G15953" t="s">
        <v>19</v>
      </c>
      <c r="H15953" s="1">
        <v>46196.379953703698</v>
      </c>
      <c r="I15953" t="b">
        <v>0</v>
      </c>
      <c r="J15953" t="b">
        <v>0</v>
      </c>
      <c r="K15953" t="s">
        <v>19</v>
      </c>
      <c r="L15953" t="s">
        <v>60</v>
      </c>
      <c r="M15953">
        <v>1350000</v>
      </c>
      <c r="N15953"/>
      <c r="O15953" t="s">
        <v>7059</v>
      </c>
      <c r="P15953" t="s">
        <v>18789</v>
      </c>
    </row>
    <row r="15954" spans="1:16" x14ac:dyDescent="0.25">
      <c r="A15954" t="s">
        <v>0</v>
      </c>
      <c r="B15954" t="s">
        <v>28055</v>
      </c>
      <c r="C15954" t="s">
        <v>1903</v>
      </c>
      <c r="D15954" t="s">
        <v>4526</v>
      </c>
      <c r="E15954" t="s">
        <v>88</v>
      </c>
      <c r="F15954" t="b">
        <v>0</v>
      </c>
      <c r="G15954" t="s">
        <v>89</v>
      </c>
      <c r="H15954" s="1">
        <v>46196.417638888888</v>
      </c>
      <c r="I15954" t="b">
        <v>0</v>
      </c>
      <c r="J15954" t="b">
        <v>1</v>
      </c>
      <c r="K15954" t="s">
        <v>41</v>
      </c>
      <c r="L15954" t="s">
        <v>74</v>
      </c>
      <c r="M15954"/>
      <c r="N15954">
        <v>57.5</v>
      </c>
      <c r="O15954" t="s">
        <v>4487</v>
      </c>
      <c r="P15954" t="s">
        <v>875</v>
      </c>
    </row>
    <row r="15955" spans="1:16" x14ac:dyDescent="0.25">
      <c r="A15955" t="s">
        <v>0</v>
      </c>
      <c r="B15955" t="s">
        <v>2731</v>
      </c>
      <c r="C15955" t="s">
        <v>9772</v>
      </c>
      <c r="D15955" t="s">
        <v>17626</v>
      </c>
      <c r="E15955" t="s">
        <v>59</v>
      </c>
      <c r="F15955" t="b">
        <v>0</v>
      </c>
      <c r="G15955" t="s">
        <v>65</v>
      </c>
      <c r="H15955" s="1">
        <v>46196.459328703713</v>
      </c>
      <c r="I15955" t="b">
        <v>1</v>
      </c>
      <c r="J15955" t="b">
        <v>0</v>
      </c>
      <c r="K15955" t="s">
        <v>41</v>
      </c>
      <c r="L15955" t="s">
        <v>60</v>
      </c>
      <c r="M15955">
        <v>53025</v>
      </c>
      <c r="N15955"/>
      <c r="O15955" t="s">
        <v>28056</v>
      </c>
      <c r="P15955" t="s">
        <v>556</v>
      </c>
    </row>
    <row r="15956" spans="1:16" x14ac:dyDescent="0.25">
      <c r="A15956" t="s">
        <v>2</v>
      </c>
      <c r="B15956" t="s">
        <v>2554</v>
      </c>
      <c r="C15956" t="s">
        <v>41</v>
      </c>
      <c r="D15956" t="s">
        <v>4526</v>
      </c>
      <c r="E15956" t="s">
        <v>59</v>
      </c>
      <c r="F15956" t="b">
        <v>0</v>
      </c>
      <c r="G15956" t="s">
        <v>41</v>
      </c>
      <c r="H15956" s="1">
        <v>46196.502511574072</v>
      </c>
      <c r="I15956" t="b">
        <v>0</v>
      </c>
      <c r="J15956" t="b">
        <v>0</v>
      </c>
      <c r="K15956" t="s">
        <v>41</v>
      </c>
      <c r="L15956" t="s">
        <v>74</v>
      </c>
      <c r="M15956"/>
      <c r="N15956">
        <v>36</v>
      </c>
      <c r="O15956" t="s">
        <v>222</v>
      </c>
      <c r="P15956" t="s">
        <v>28057</v>
      </c>
    </row>
    <row r="15957" spans="1:16" x14ac:dyDescent="0.25">
      <c r="A15957" t="s">
        <v>2</v>
      </c>
      <c r="B15957" t="s">
        <v>2</v>
      </c>
      <c r="C15957" t="s">
        <v>690</v>
      </c>
      <c r="D15957" t="s">
        <v>4346</v>
      </c>
      <c r="E15957" t="s">
        <v>59</v>
      </c>
      <c r="F15957" t="b">
        <v>0</v>
      </c>
      <c r="G15957" t="s">
        <v>77</v>
      </c>
      <c r="H15957" s="1">
        <v>46196.502534722233</v>
      </c>
      <c r="I15957" t="b">
        <v>0</v>
      </c>
      <c r="J15957" t="b">
        <v>1</v>
      </c>
      <c r="K15957" t="s">
        <v>41</v>
      </c>
      <c r="L15957" t="s">
        <v>60</v>
      </c>
      <c r="M15957">
        <v>125000</v>
      </c>
      <c r="N15957"/>
      <c r="O15957" t="s">
        <v>28058</v>
      </c>
      <c r="P15957" t="s">
        <v>28059</v>
      </c>
    </row>
    <row r="15958" spans="1:16" x14ac:dyDescent="0.25">
      <c r="A15958" t="s">
        <v>8</v>
      </c>
      <c r="B15958" t="s">
        <v>28060</v>
      </c>
      <c r="C15958" t="s">
        <v>76</v>
      </c>
      <c r="D15958" t="s">
        <v>4526</v>
      </c>
      <c r="E15958" t="s">
        <v>88</v>
      </c>
      <c r="F15958" t="b">
        <v>1</v>
      </c>
      <c r="G15958" t="s">
        <v>65</v>
      </c>
      <c r="H15958" s="1">
        <v>46196.502592592587</v>
      </c>
      <c r="I15958" t="b">
        <v>0</v>
      </c>
      <c r="J15958" t="b">
        <v>0</v>
      </c>
      <c r="K15958" t="s">
        <v>41</v>
      </c>
      <c r="L15958" t="s">
        <v>74</v>
      </c>
      <c r="M15958"/>
      <c r="N15958">
        <v>90</v>
      </c>
      <c r="O15958" t="s">
        <v>28061</v>
      </c>
      <c r="P15958" t="s">
        <v>208</v>
      </c>
    </row>
    <row r="15959" spans="1:16" x14ac:dyDescent="0.25">
      <c r="A15959" t="s">
        <v>6</v>
      </c>
      <c r="B15959" t="s">
        <v>28062</v>
      </c>
      <c r="C15959" t="s">
        <v>41</v>
      </c>
      <c r="D15959" t="s">
        <v>6645</v>
      </c>
      <c r="E15959" t="s">
        <v>59</v>
      </c>
      <c r="F15959" t="b">
        <v>0</v>
      </c>
      <c r="G15959" t="s">
        <v>41</v>
      </c>
      <c r="H15959" s="1">
        <v>46196.50403935185</v>
      </c>
      <c r="I15959" t="b">
        <v>0</v>
      </c>
      <c r="J15959" t="b">
        <v>1</v>
      </c>
      <c r="K15959" t="s">
        <v>41</v>
      </c>
      <c r="L15959" t="s">
        <v>60</v>
      </c>
      <c r="M15959">
        <v>194500</v>
      </c>
      <c r="N15959"/>
      <c r="O15959" t="s">
        <v>708</v>
      </c>
      <c r="P15959" t="s">
        <v>538</v>
      </c>
    </row>
    <row r="15960" spans="1:16" x14ac:dyDescent="0.25">
      <c r="A15960" t="s">
        <v>2</v>
      </c>
      <c r="B15960" t="s">
        <v>28063</v>
      </c>
      <c r="C15960" t="s">
        <v>194</v>
      </c>
      <c r="D15960" t="s">
        <v>4526</v>
      </c>
      <c r="E15960" t="s">
        <v>59</v>
      </c>
      <c r="F15960" t="b">
        <v>0</v>
      </c>
      <c r="G15960" t="s">
        <v>68</v>
      </c>
      <c r="H15960" s="1">
        <v>46196.504212962973</v>
      </c>
      <c r="I15960" t="b">
        <v>1</v>
      </c>
      <c r="J15960" t="b">
        <v>0</v>
      </c>
      <c r="K15960" t="s">
        <v>41</v>
      </c>
      <c r="L15960" t="s">
        <v>74</v>
      </c>
      <c r="M15960"/>
      <c r="N15960">
        <v>75</v>
      </c>
      <c r="O15960" t="s">
        <v>2141</v>
      </c>
      <c r="P15960" t="s">
        <v>22314</v>
      </c>
    </row>
    <row r="15961" spans="1:16" x14ac:dyDescent="0.25">
      <c r="A15961" t="s">
        <v>0</v>
      </c>
      <c r="B15961" t="s">
        <v>883</v>
      </c>
      <c r="C15961" t="s">
        <v>3495</v>
      </c>
      <c r="D15961" t="s">
        <v>4346</v>
      </c>
      <c r="E15961" t="s">
        <v>59</v>
      </c>
      <c r="F15961" t="b">
        <v>0</v>
      </c>
      <c r="G15961" t="s">
        <v>68</v>
      </c>
      <c r="H15961" s="1">
        <v>46196.542592592603</v>
      </c>
      <c r="I15961" t="b">
        <v>0</v>
      </c>
      <c r="J15961" t="b">
        <v>1</v>
      </c>
      <c r="K15961" t="s">
        <v>41</v>
      </c>
      <c r="L15961" t="s">
        <v>74</v>
      </c>
      <c r="M15961"/>
      <c r="N15961">
        <v>23</v>
      </c>
      <c r="O15961" t="s">
        <v>28064</v>
      </c>
      <c r="P15961" t="s">
        <v>462</v>
      </c>
    </row>
    <row r="15962" spans="1:16" x14ac:dyDescent="0.25">
      <c r="A15962" t="s">
        <v>0</v>
      </c>
      <c r="B15962" t="s">
        <v>27466</v>
      </c>
      <c r="C15962" t="s">
        <v>76</v>
      </c>
      <c r="D15962" t="s">
        <v>141</v>
      </c>
      <c r="E15962" t="s">
        <v>88</v>
      </c>
      <c r="F15962" t="b">
        <v>1</v>
      </c>
      <c r="G15962" t="s">
        <v>41</v>
      </c>
      <c r="H15962" s="1">
        <v>46196.544131944444</v>
      </c>
      <c r="I15962" t="b">
        <v>1</v>
      </c>
      <c r="J15962" t="b">
        <v>0</v>
      </c>
      <c r="K15962" t="s">
        <v>41</v>
      </c>
      <c r="L15962" t="s">
        <v>74</v>
      </c>
      <c r="M15962"/>
      <c r="N15962">
        <v>26.5</v>
      </c>
      <c r="O15962" t="s">
        <v>141</v>
      </c>
    </row>
    <row r="15963" spans="1:16" x14ac:dyDescent="0.25">
      <c r="A15963" t="s">
        <v>2</v>
      </c>
      <c r="B15963" t="s">
        <v>4339</v>
      </c>
      <c r="C15963" t="s">
        <v>353</v>
      </c>
      <c r="D15963" t="s">
        <v>4526</v>
      </c>
      <c r="E15963" t="s">
        <v>59</v>
      </c>
      <c r="F15963" t="b">
        <v>0</v>
      </c>
      <c r="G15963" t="s">
        <v>77</v>
      </c>
      <c r="H15963" s="1">
        <v>46196.544236111113</v>
      </c>
      <c r="I15963" t="b">
        <v>0</v>
      </c>
      <c r="J15963" t="b">
        <v>1</v>
      </c>
      <c r="K15963" t="s">
        <v>41</v>
      </c>
      <c r="L15963" t="s">
        <v>60</v>
      </c>
      <c r="M15963">
        <v>283500</v>
      </c>
      <c r="N15963"/>
      <c r="O15963" t="s">
        <v>343</v>
      </c>
      <c r="P15963" t="s">
        <v>310</v>
      </c>
    </row>
    <row r="15964" spans="1:16" x14ac:dyDescent="0.25">
      <c r="A15964" t="s">
        <v>1</v>
      </c>
      <c r="B15964" t="s">
        <v>210</v>
      </c>
      <c r="C15964" t="s">
        <v>28065</v>
      </c>
      <c r="D15964" t="s">
        <v>4756</v>
      </c>
      <c r="E15964" t="s">
        <v>59</v>
      </c>
      <c r="F15964" t="b">
        <v>0</v>
      </c>
      <c r="G15964" t="s">
        <v>77</v>
      </c>
      <c r="H15964" s="1">
        <v>46196.54583333333</v>
      </c>
      <c r="I15964" t="b">
        <v>0</v>
      </c>
      <c r="J15964" t="b">
        <v>1</v>
      </c>
      <c r="K15964" t="s">
        <v>41</v>
      </c>
      <c r="L15964" t="s">
        <v>60</v>
      </c>
      <c r="M15964">
        <v>158587.5</v>
      </c>
      <c r="N15964"/>
      <c r="O15964" t="s">
        <v>265</v>
      </c>
      <c r="P15964" t="s">
        <v>28066</v>
      </c>
    </row>
    <row r="15965" spans="1:16" x14ac:dyDescent="0.25">
      <c r="A15965" t="s">
        <v>1</v>
      </c>
      <c r="B15965" t="s">
        <v>28067</v>
      </c>
      <c r="C15965" t="s">
        <v>2408</v>
      </c>
      <c r="D15965" t="s">
        <v>4526</v>
      </c>
      <c r="E15965" t="s">
        <v>59</v>
      </c>
      <c r="F15965" t="b">
        <v>0</v>
      </c>
      <c r="G15965" t="s">
        <v>13</v>
      </c>
      <c r="H15965" s="1">
        <v>46196.546331018522</v>
      </c>
      <c r="I15965" t="b">
        <v>1</v>
      </c>
      <c r="J15965" t="b">
        <v>0</v>
      </c>
      <c r="K15965" t="s">
        <v>13</v>
      </c>
      <c r="L15965" t="s">
        <v>60</v>
      </c>
      <c r="M15965">
        <v>127500</v>
      </c>
      <c r="N15965"/>
      <c r="O15965" t="s">
        <v>1876</v>
      </c>
      <c r="P15965" t="s">
        <v>18120</v>
      </c>
    </row>
    <row r="15966" spans="1:16" x14ac:dyDescent="0.25">
      <c r="A15966" t="s">
        <v>1</v>
      </c>
      <c r="B15966" t="s">
        <v>28068</v>
      </c>
      <c r="C15966" t="s">
        <v>913</v>
      </c>
      <c r="D15966" t="s">
        <v>4346</v>
      </c>
      <c r="E15966" t="s">
        <v>59</v>
      </c>
      <c r="F15966" t="b">
        <v>0</v>
      </c>
      <c r="G15966" t="s">
        <v>20</v>
      </c>
      <c r="H15966" s="1">
        <v>46196.546643518523</v>
      </c>
      <c r="I15966" t="b">
        <v>1</v>
      </c>
      <c r="J15966" t="b">
        <v>0</v>
      </c>
      <c r="K15966" t="s">
        <v>20</v>
      </c>
      <c r="L15966" t="s">
        <v>60</v>
      </c>
      <c r="M15966">
        <v>43750</v>
      </c>
      <c r="N15966"/>
      <c r="O15966" t="s">
        <v>410</v>
      </c>
      <c r="P15966" t="s">
        <v>261</v>
      </c>
    </row>
    <row r="15967" spans="1:16" x14ac:dyDescent="0.25">
      <c r="A15967" t="s">
        <v>0</v>
      </c>
      <c r="B15967" t="s">
        <v>28069</v>
      </c>
      <c r="C15967" t="s">
        <v>112</v>
      </c>
      <c r="D15967" t="s">
        <v>4346</v>
      </c>
      <c r="E15967" t="s">
        <v>232</v>
      </c>
      <c r="F15967" t="b">
        <v>0</v>
      </c>
      <c r="G15967" t="s">
        <v>65</v>
      </c>
      <c r="H15967" s="1">
        <v>46196.58425925926</v>
      </c>
      <c r="I15967" t="b">
        <v>0</v>
      </c>
      <c r="J15967" t="b">
        <v>1</v>
      </c>
      <c r="K15967" t="s">
        <v>41</v>
      </c>
      <c r="L15967" t="s">
        <v>74</v>
      </c>
      <c r="M15967"/>
      <c r="N15967">
        <v>80</v>
      </c>
      <c r="O15967" t="s">
        <v>28070</v>
      </c>
      <c r="P15967" t="s">
        <v>28071</v>
      </c>
    </row>
    <row r="15968" spans="1:16" x14ac:dyDescent="0.25">
      <c r="A15968" t="s">
        <v>3</v>
      </c>
      <c r="B15968" t="s">
        <v>28072</v>
      </c>
      <c r="C15968" t="s">
        <v>121</v>
      </c>
      <c r="D15968" t="s">
        <v>4526</v>
      </c>
      <c r="E15968" t="s">
        <v>59</v>
      </c>
      <c r="F15968" t="b">
        <v>0</v>
      </c>
      <c r="G15968" t="s">
        <v>68</v>
      </c>
      <c r="H15968" s="1">
        <v>46196.584340277783</v>
      </c>
      <c r="I15968" t="b">
        <v>0</v>
      </c>
      <c r="J15968" t="b">
        <v>1</v>
      </c>
      <c r="K15968" t="s">
        <v>41</v>
      </c>
      <c r="L15968" t="s">
        <v>60</v>
      </c>
      <c r="M15968">
        <v>116650</v>
      </c>
      <c r="N15968"/>
      <c r="O15968" t="s">
        <v>1270</v>
      </c>
      <c r="P15968" t="s">
        <v>5801</v>
      </c>
    </row>
    <row r="15969" spans="1:16" x14ac:dyDescent="0.25">
      <c r="A15969" t="s">
        <v>2</v>
      </c>
      <c r="B15969" t="s">
        <v>12330</v>
      </c>
      <c r="C15969" t="s">
        <v>882</v>
      </c>
      <c r="D15969" t="s">
        <v>4526</v>
      </c>
      <c r="E15969" t="s">
        <v>59</v>
      </c>
      <c r="F15969" t="b">
        <v>0</v>
      </c>
      <c r="G15969" t="s">
        <v>65</v>
      </c>
      <c r="H15969" s="1">
        <v>46196.584363425929</v>
      </c>
      <c r="I15969" t="b">
        <v>0</v>
      </c>
      <c r="J15969" t="b">
        <v>0</v>
      </c>
      <c r="K15969" t="s">
        <v>41</v>
      </c>
      <c r="L15969" t="s">
        <v>60</v>
      </c>
      <c r="M15969">
        <v>85800</v>
      </c>
      <c r="N15969"/>
      <c r="O15969" t="s">
        <v>28073</v>
      </c>
      <c r="P15969" t="s">
        <v>728</v>
      </c>
    </row>
    <row r="15970" spans="1:16" x14ac:dyDescent="0.25">
      <c r="A15970" t="s">
        <v>3</v>
      </c>
      <c r="B15970" t="s">
        <v>2996</v>
      </c>
      <c r="C15970" t="s">
        <v>172</v>
      </c>
      <c r="D15970" t="s">
        <v>4526</v>
      </c>
      <c r="E15970" t="s">
        <v>59</v>
      </c>
      <c r="F15970" t="b">
        <v>0</v>
      </c>
      <c r="G15970" t="s">
        <v>68</v>
      </c>
      <c r="H15970" s="1">
        <v>46196.584363425929</v>
      </c>
      <c r="I15970" t="b">
        <v>0</v>
      </c>
      <c r="J15970" t="b">
        <v>0</v>
      </c>
      <c r="K15970" t="s">
        <v>41</v>
      </c>
      <c r="L15970" t="s">
        <v>60</v>
      </c>
      <c r="M15970">
        <v>135000</v>
      </c>
      <c r="N15970"/>
      <c r="O15970" t="s">
        <v>28074</v>
      </c>
      <c r="P15970" t="s">
        <v>713</v>
      </c>
    </row>
    <row r="15971" spans="1:16" x14ac:dyDescent="0.25">
      <c r="A15971" t="s">
        <v>7</v>
      </c>
      <c r="B15971" t="s">
        <v>28075</v>
      </c>
      <c r="C15971" t="s">
        <v>40</v>
      </c>
      <c r="D15971" t="s">
        <v>4526</v>
      </c>
      <c r="E15971" t="s">
        <v>88</v>
      </c>
      <c r="F15971" t="b">
        <v>0</v>
      </c>
      <c r="G15971" t="s">
        <v>40</v>
      </c>
      <c r="H15971" s="1">
        <v>46196.585787037038</v>
      </c>
      <c r="I15971" t="b">
        <v>1</v>
      </c>
      <c r="J15971" t="b">
        <v>0</v>
      </c>
      <c r="K15971" t="s">
        <v>40</v>
      </c>
      <c r="L15971" t="s">
        <v>74</v>
      </c>
      <c r="M15971"/>
      <c r="N15971">
        <v>68.5</v>
      </c>
      <c r="O15971" t="s">
        <v>18317</v>
      </c>
      <c r="P15971" t="s">
        <v>13668</v>
      </c>
    </row>
    <row r="15972" spans="1:16" x14ac:dyDescent="0.25">
      <c r="A15972" t="s">
        <v>5</v>
      </c>
      <c r="B15972" t="s">
        <v>28076</v>
      </c>
      <c r="C15972" t="s">
        <v>998</v>
      </c>
      <c r="D15972" t="s">
        <v>4526</v>
      </c>
      <c r="E15972" t="s">
        <v>59</v>
      </c>
      <c r="F15972" t="b">
        <v>0</v>
      </c>
      <c r="G15972" t="s">
        <v>65</v>
      </c>
      <c r="H15972" s="1">
        <v>46196.587511574071</v>
      </c>
      <c r="I15972" t="b">
        <v>1</v>
      </c>
      <c r="J15972" t="b">
        <v>0</v>
      </c>
      <c r="K15972" t="s">
        <v>41</v>
      </c>
      <c r="L15972" t="s">
        <v>60</v>
      </c>
      <c r="M15972">
        <v>147500</v>
      </c>
      <c r="N15972"/>
      <c r="O15972" t="s">
        <v>5551</v>
      </c>
      <c r="P15972" t="s">
        <v>5552</v>
      </c>
    </row>
    <row r="15973" spans="1:16" x14ac:dyDescent="0.25">
      <c r="A15973" t="s">
        <v>0</v>
      </c>
      <c r="B15973" t="s">
        <v>2223</v>
      </c>
      <c r="C15973" t="s">
        <v>21368</v>
      </c>
      <c r="D15973" t="s">
        <v>4526</v>
      </c>
      <c r="E15973" t="s">
        <v>59</v>
      </c>
      <c r="F15973" t="b">
        <v>0</v>
      </c>
      <c r="G15973" t="s">
        <v>89</v>
      </c>
      <c r="H15973" s="1">
        <v>46196.625925925917</v>
      </c>
      <c r="I15973" t="b">
        <v>0</v>
      </c>
      <c r="J15973" t="b">
        <v>1</v>
      </c>
      <c r="K15973" t="s">
        <v>41</v>
      </c>
      <c r="L15973" t="s">
        <v>60</v>
      </c>
      <c r="M15973">
        <v>100000</v>
      </c>
      <c r="N15973"/>
      <c r="O15973" t="s">
        <v>362</v>
      </c>
      <c r="P15973" t="s">
        <v>1482</v>
      </c>
    </row>
    <row r="15974" spans="1:16" x14ac:dyDescent="0.25">
      <c r="A15974" t="s">
        <v>0</v>
      </c>
      <c r="B15974" t="s">
        <v>9163</v>
      </c>
      <c r="C15974" t="s">
        <v>112</v>
      </c>
      <c r="D15974" t="s">
        <v>4526</v>
      </c>
      <c r="E15974" t="s">
        <v>88</v>
      </c>
      <c r="F15974" t="b">
        <v>0</v>
      </c>
      <c r="G15974" t="s">
        <v>65</v>
      </c>
      <c r="H15974" s="1">
        <v>46196.625925925917</v>
      </c>
      <c r="I15974" t="b">
        <v>0</v>
      </c>
      <c r="J15974" t="b">
        <v>0</v>
      </c>
      <c r="K15974" t="s">
        <v>41</v>
      </c>
      <c r="L15974" t="s">
        <v>74</v>
      </c>
      <c r="M15974"/>
      <c r="N15974">
        <v>29</v>
      </c>
      <c r="O15974" t="s">
        <v>3274</v>
      </c>
    </row>
    <row r="15975" spans="1:16" x14ac:dyDescent="0.25">
      <c r="A15975" t="s">
        <v>0</v>
      </c>
      <c r="B15975" t="s">
        <v>19126</v>
      </c>
      <c r="C15975" t="s">
        <v>1669</v>
      </c>
      <c r="D15975" t="s">
        <v>4526</v>
      </c>
      <c r="E15975" t="s">
        <v>59</v>
      </c>
      <c r="F15975" t="b">
        <v>0</v>
      </c>
      <c r="G15975" t="s">
        <v>65</v>
      </c>
      <c r="H15975" s="1">
        <v>46196.626099537039</v>
      </c>
      <c r="I15975" t="b">
        <v>0</v>
      </c>
      <c r="J15975" t="b">
        <v>1</v>
      </c>
      <c r="K15975" t="s">
        <v>41</v>
      </c>
      <c r="L15975" t="s">
        <v>74</v>
      </c>
      <c r="M15975"/>
      <c r="N15975">
        <v>47.5</v>
      </c>
      <c r="O15975" t="s">
        <v>1874</v>
      </c>
      <c r="P15975" t="s">
        <v>1182</v>
      </c>
    </row>
    <row r="15976" spans="1:16" x14ac:dyDescent="0.25">
      <c r="A15976" t="s">
        <v>3</v>
      </c>
      <c r="B15976" t="s">
        <v>28077</v>
      </c>
      <c r="C15976" t="s">
        <v>7535</v>
      </c>
      <c r="D15976" t="s">
        <v>4346</v>
      </c>
      <c r="E15976" t="s">
        <v>88</v>
      </c>
      <c r="F15976" t="b">
        <v>0</v>
      </c>
      <c r="G15976" t="s">
        <v>20</v>
      </c>
      <c r="H15976" s="1">
        <v>46196.626655092587</v>
      </c>
      <c r="I15976" t="b">
        <v>0</v>
      </c>
      <c r="J15976" t="b">
        <v>0</v>
      </c>
      <c r="K15976" t="s">
        <v>20</v>
      </c>
      <c r="L15976" t="s">
        <v>74</v>
      </c>
      <c r="M15976"/>
      <c r="N15976">
        <v>23.5</v>
      </c>
      <c r="O15976" t="s">
        <v>28078</v>
      </c>
      <c r="P15976" t="s">
        <v>28079</v>
      </c>
    </row>
    <row r="15977" spans="1:16" x14ac:dyDescent="0.25">
      <c r="A15977" t="s">
        <v>0</v>
      </c>
      <c r="B15977" t="s">
        <v>4310</v>
      </c>
      <c r="C15977" t="s">
        <v>5236</v>
      </c>
      <c r="D15977" t="s">
        <v>4346</v>
      </c>
      <c r="E15977" t="s">
        <v>59</v>
      </c>
      <c r="F15977" t="b">
        <v>0</v>
      </c>
      <c r="G15977" t="s">
        <v>40</v>
      </c>
      <c r="H15977" s="1">
        <v>46196.627453703702</v>
      </c>
      <c r="I15977" t="b">
        <v>0</v>
      </c>
      <c r="J15977" t="b">
        <v>0</v>
      </c>
      <c r="K15977" t="s">
        <v>40</v>
      </c>
      <c r="L15977" t="s">
        <v>60</v>
      </c>
      <c r="M15977">
        <v>28750</v>
      </c>
      <c r="N15977"/>
      <c r="O15977" t="s">
        <v>28080</v>
      </c>
      <c r="P15977" t="s">
        <v>288</v>
      </c>
    </row>
    <row r="15978" spans="1:16" x14ac:dyDescent="0.25">
      <c r="A15978" t="s">
        <v>7</v>
      </c>
      <c r="B15978" t="s">
        <v>28081</v>
      </c>
      <c r="C15978" t="s">
        <v>40</v>
      </c>
      <c r="D15978" t="s">
        <v>4526</v>
      </c>
      <c r="E15978" t="s">
        <v>88</v>
      </c>
      <c r="F15978" t="b">
        <v>0</v>
      </c>
      <c r="G15978" t="s">
        <v>40</v>
      </c>
      <c r="H15978" s="1">
        <v>46196.627453703702</v>
      </c>
      <c r="I15978" t="b">
        <v>1</v>
      </c>
      <c r="J15978" t="b">
        <v>0</v>
      </c>
      <c r="K15978" t="s">
        <v>40</v>
      </c>
      <c r="L15978" t="s">
        <v>74</v>
      </c>
      <c r="M15978"/>
      <c r="N15978">
        <v>57.5</v>
      </c>
      <c r="O15978" t="s">
        <v>730</v>
      </c>
      <c r="P15978" t="s">
        <v>28082</v>
      </c>
    </row>
    <row r="15979" spans="1:16" x14ac:dyDescent="0.25">
      <c r="A15979" t="s">
        <v>2</v>
      </c>
      <c r="B15979" t="s">
        <v>28083</v>
      </c>
      <c r="C15979" t="s">
        <v>41</v>
      </c>
      <c r="D15979" t="s">
        <v>4526</v>
      </c>
      <c r="E15979" t="s">
        <v>88</v>
      </c>
      <c r="F15979" t="b">
        <v>0</v>
      </c>
      <c r="G15979" t="s">
        <v>41</v>
      </c>
      <c r="H15979" s="1">
        <v>46196.627465277779</v>
      </c>
      <c r="I15979" t="b">
        <v>0</v>
      </c>
      <c r="J15979" t="b">
        <v>0</v>
      </c>
      <c r="K15979" t="s">
        <v>41</v>
      </c>
      <c r="L15979" t="s">
        <v>74</v>
      </c>
      <c r="M15979"/>
      <c r="N15979">
        <v>80</v>
      </c>
      <c r="O15979" t="s">
        <v>1970</v>
      </c>
      <c r="P15979" t="s">
        <v>1540</v>
      </c>
    </row>
    <row r="15980" spans="1:16" x14ac:dyDescent="0.25">
      <c r="A15980" t="s">
        <v>0</v>
      </c>
      <c r="B15980" t="s">
        <v>2666</v>
      </c>
      <c r="C15980" t="s">
        <v>3744</v>
      </c>
      <c r="D15980" t="s">
        <v>4526</v>
      </c>
      <c r="E15980" t="s">
        <v>59</v>
      </c>
      <c r="F15980" t="b">
        <v>0</v>
      </c>
      <c r="G15980" t="s">
        <v>77</v>
      </c>
      <c r="H15980" s="1">
        <v>46196.627569444441</v>
      </c>
      <c r="I15980" t="b">
        <v>0</v>
      </c>
      <c r="J15980" t="b">
        <v>0</v>
      </c>
      <c r="K15980" t="s">
        <v>41</v>
      </c>
      <c r="L15980" t="s">
        <v>60</v>
      </c>
      <c r="M15980">
        <v>160000</v>
      </c>
      <c r="N15980"/>
      <c r="O15980" t="s">
        <v>215</v>
      </c>
      <c r="P15980" t="s">
        <v>20597</v>
      </c>
    </row>
    <row r="15981" spans="1:16" x14ac:dyDescent="0.25">
      <c r="A15981" t="s">
        <v>2</v>
      </c>
      <c r="B15981" t="s">
        <v>28084</v>
      </c>
      <c r="C15981" t="s">
        <v>952</v>
      </c>
      <c r="D15981" t="s">
        <v>28085</v>
      </c>
      <c r="E15981" t="s">
        <v>59</v>
      </c>
      <c r="F15981" t="b">
        <v>0</v>
      </c>
      <c r="G15981" t="s">
        <v>68</v>
      </c>
      <c r="H15981" s="1">
        <v>46196.669236111113</v>
      </c>
      <c r="I15981" t="b">
        <v>0</v>
      </c>
      <c r="J15981" t="b">
        <v>1</v>
      </c>
      <c r="K15981" t="s">
        <v>41</v>
      </c>
      <c r="L15981" t="s">
        <v>60</v>
      </c>
      <c r="M15981">
        <v>157500</v>
      </c>
      <c r="N15981"/>
      <c r="O15981" t="s">
        <v>95</v>
      </c>
      <c r="P15981" t="s">
        <v>9005</v>
      </c>
    </row>
    <row r="15982" spans="1:16" x14ac:dyDescent="0.25">
      <c r="A15982" t="s">
        <v>5</v>
      </c>
      <c r="B15982" t="s">
        <v>28086</v>
      </c>
      <c r="C15982" t="s">
        <v>690</v>
      </c>
      <c r="D15982" t="s">
        <v>4526</v>
      </c>
      <c r="E15982" t="s">
        <v>59</v>
      </c>
      <c r="F15982" t="b">
        <v>0</v>
      </c>
      <c r="G15982" t="s">
        <v>77</v>
      </c>
      <c r="H15982" s="1">
        <v>46196.670787037037</v>
      </c>
      <c r="I15982" t="b">
        <v>0</v>
      </c>
      <c r="J15982" t="b">
        <v>0</v>
      </c>
      <c r="K15982" t="s">
        <v>41</v>
      </c>
      <c r="L15982" t="s">
        <v>60</v>
      </c>
      <c r="M15982">
        <v>150000</v>
      </c>
      <c r="N15982"/>
      <c r="O15982" t="s">
        <v>15828</v>
      </c>
      <c r="P15982" t="s">
        <v>28087</v>
      </c>
    </row>
    <row r="15983" spans="1:16" x14ac:dyDescent="0.25">
      <c r="A15983" t="s">
        <v>5</v>
      </c>
      <c r="B15983" t="s">
        <v>28088</v>
      </c>
      <c r="C15983" t="s">
        <v>147</v>
      </c>
      <c r="D15983" t="s">
        <v>4526</v>
      </c>
      <c r="E15983" t="s">
        <v>59</v>
      </c>
      <c r="F15983" t="b">
        <v>0</v>
      </c>
      <c r="G15983" t="s">
        <v>77</v>
      </c>
      <c r="H15983" s="1">
        <v>46196.67087962963</v>
      </c>
      <c r="I15983" t="b">
        <v>0</v>
      </c>
      <c r="J15983" t="b">
        <v>0</v>
      </c>
      <c r="K15983" t="s">
        <v>41</v>
      </c>
      <c r="L15983" t="s">
        <v>60</v>
      </c>
      <c r="M15983">
        <v>135000</v>
      </c>
      <c r="N15983"/>
      <c r="O15983" t="s">
        <v>23530</v>
      </c>
      <c r="P15983" t="s">
        <v>28089</v>
      </c>
    </row>
    <row r="15984" spans="1:16" x14ac:dyDescent="0.25">
      <c r="A15984" t="s">
        <v>1</v>
      </c>
      <c r="B15984" t="s">
        <v>28090</v>
      </c>
      <c r="C15984" t="s">
        <v>41</v>
      </c>
      <c r="D15984" t="s">
        <v>4526</v>
      </c>
      <c r="E15984" t="s">
        <v>59</v>
      </c>
      <c r="F15984" t="b">
        <v>0</v>
      </c>
      <c r="G15984" t="s">
        <v>65</v>
      </c>
      <c r="H15984" s="1">
        <v>46196.670937499999</v>
      </c>
      <c r="I15984" t="b">
        <v>0</v>
      </c>
      <c r="J15984" t="b">
        <v>0</v>
      </c>
      <c r="K15984" t="s">
        <v>41</v>
      </c>
      <c r="L15984" t="s">
        <v>60</v>
      </c>
      <c r="M15984">
        <v>172500</v>
      </c>
      <c r="N15984"/>
      <c r="O15984" t="s">
        <v>523</v>
      </c>
      <c r="P15984" t="s">
        <v>208</v>
      </c>
    </row>
    <row r="15985" spans="1:16" x14ac:dyDescent="0.25">
      <c r="A15985" t="s">
        <v>1</v>
      </c>
      <c r="B15985" t="s">
        <v>24721</v>
      </c>
      <c r="C15985" t="s">
        <v>246</v>
      </c>
      <c r="D15985" t="s">
        <v>4526</v>
      </c>
      <c r="E15985" t="s">
        <v>59</v>
      </c>
      <c r="F15985" t="b">
        <v>0</v>
      </c>
      <c r="G15985" t="s">
        <v>77</v>
      </c>
      <c r="H15985" s="1">
        <v>46196.670995370368</v>
      </c>
      <c r="I15985" t="b">
        <v>1</v>
      </c>
      <c r="J15985" t="b">
        <v>1</v>
      </c>
      <c r="K15985" t="s">
        <v>41</v>
      </c>
      <c r="L15985" t="s">
        <v>60</v>
      </c>
      <c r="M15985">
        <v>197500</v>
      </c>
      <c r="N15985"/>
      <c r="O15985" t="s">
        <v>14106</v>
      </c>
      <c r="P15985" t="s">
        <v>24722</v>
      </c>
    </row>
    <row r="15986" spans="1:16" x14ac:dyDescent="0.25">
      <c r="A15986" t="s">
        <v>1</v>
      </c>
      <c r="B15986" t="s">
        <v>1</v>
      </c>
      <c r="C15986" t="s">
        <v>10627</v>
      </c>
      <c r="D15986" t="s">
        <v>4526</v>
      </c>
      <c r="E15986" t="s">
        <v>88</v>
      </c>
      <c r="F15986" t="b">
        <v>0</v>
      </c>
      <c r="G15986" t="s">
        <v>40</v>
      </c>
      <c r="H15986" s="1">
        <v>46196.672523148147</v>
      </c>
      <c r="I15986" t="b">
        <v>0</v>
      </c>
      <c r="J15986" t="b">
        <v>0</v>
      </c>
      <c r="K15986" t="s">
        <v>40</v>
      </c>
      <c r="L15986" t="s">
        <v>74</v>
      </c>
      <c r="M15986"/>
      <c r="N15986">
        <v>75</v>
      </c>
      <c r="O15986" t="s">
        <v>28091</v>
      </c>
      <c r="P15986" t="s">
        <v>714</v>
      </c>
    </row>
    <row r="15987" spans="1:16" x14ac:dyDescent="0.25">
      <c r="A15987" t="s">
        <v>7</v>
      </c>
      <c r="B15987" t="s">
        <v>28092</v>
      </c>
      <c r="C15987" t="s">
        <v>567</v>
      </c>
      <c r="D15987" t="s">
        <v>4346</v>
      </c>
      <c r="E15987" t="s">
        <v>59</v>
      </c>
      <c r="F15987" t="b">
        <v>0</v>
      </c>
      <c r="G15987" t="s">
        <v>89</v>
      </c>
      <c r="H15987" s="1">
        <v>46196.70925925926</v>
      </c>
      <c r="I15987" t="b">
        <v>1</v>
      </c>
      <c r="J15987" t="b">
        <v>1</v>
      </c>
      <c r="K15987" t="s">
        <v>41</v>
      </c>
      <c r="L15987" t="s">
        <v>60</v>
      </c>
      <c r="M15987">
        <v>150000</v>
      </c>
      <c r="N15987"/>
      <c r="O15987" t="s">
        <v>28093</v>
      </c>
      <c r="P15987" t="s">
        <v>28094</v>
      </c>
    </row>
    <row r="15988" spans="1:16" x14ac:dyDescent="0.25">
      <c r="A15988" t="s">
        <v>0</v>
      </c>
      <c r="B15988" t="s">
        <v>0</v>
      </c>
      <c r="C15988" t="s">
        <v>376</v>
      </c>
      <c r="D15988" t="s">
        <v>4526</v>
      </c>
      <c r="E15988" t="s">
        <v>59</v>
      </c>
      <c r="F15988" t="b">
        <v>0</v>
      </c>
      <c r="G15988" t="s">
        <v>89</v>
      </c>
      <c r="H15988" s="1">
        <v>46196.70925925926</v>
      </c>
      <c r="I15988" t="b">
        <v>1</v>
      </c>
      <c r="J15988" t="b">
        <v>0</v>
      </c>
      <c r="K15988" t="s">
        <v>41</v>
      </c>
      <c r="L15988" t="s">
        <v>60</v>
      </c>
      <c r="M15988">
        <v>72500</v>
      </c>
      <c r="N15988"/>
      <c r="O15988" t="s">
        <v>136</v>
      </c>
      <c r="P15988" t="s">
        <v>28095</v>
      </c>
    </row>
    <row r="15989" spans="1:16" x14ac:dyDescent="0.25">
      <c r="A15989" t="s">
        <v>3</v>
      </c>
      <c r="B15989" t="s">
        <v>286</v>
      </c>
      <c r="C15989" t="s">
        <v>114</v>
      </c>
      <c r="D15989" t="s">
        <v>4526</v>
      </c>
      <c r="E15989" t="s">
        <v>88</v>
      </c>
      <c r="F15989" t="b">
        <v>0</v>
      </c>
      <c r="G15989" t="s">
        <v>77</v>
      </c>
      <c r="H15989" s="1">
        <v>46196.70925925926</v>
      </c>
      <c r="I15989" t="b">
        <v>1</v>
      </c>
      <c r="J15989" t="b">
        <v>0</v>
      </c>
      <c r="K15989" t="s">
        <v>41</v>
      </c>
      <c r="L15989" t="s">
        <v>74</v>
      </c>
      <c r="M15989"/>
      <c r="N15989">
        <v>54</v>
      </c>
      <c r="O15989" t="s">
        <v>5092</v>
      </c>
      <c r="P15989" t="s">
        <v>28096</v>
      </c>
    </row>
    <row r="15990" spans="1:16" x14ac:dyDescent="0.25">
      <c r="A15990" t="s">
        <v>3</v>
      </c>
      <c r="B15990" t="s">
        <v>28097</v>
      </c>
      <c r="C15990" t="s">
        <v>1343</v>
      </c>
      <c r="D15990" t="s">
        <v>4526</v>
      </c>
      <c r="E15990" t="s">
        <v>59</v>
      </c>
      <c r="F15990" t="b">
        <v>0</v>
      </c>
      <c r="G15990" t="s">
        <v>77</v>
      </c>
      <c r="H15990" s="1">
        <v>46196.709282407413</v>
      </c>
      <c r="I15990" t="b">
        <v>1</v>
      </c>
      <c r="J15990" t="b">
        <v>1</v>
      </c>
      <c r="K15990" t="s">
        <v>41</v>
      </c>
      <c r="L15990" t="s">
        <v>60</v>
      </c>
      <c r="M15990">
        <v>150000</v>
      </c>
      <c r="N15990"/>
      <c r="O15990" t="s">
        <v>11107</v>
      </c>
      <c r="P15990" t="s">
        <v>556</v>
      </c>
    </row>
    <row r="15991" spans="1:16" x14ac:dyDescent="0.25">
      <c r="A15991" t="s">
        <v>1</v>
      </c>
      <c r="B15991" t="s">
        <v>28098</v>
      </c>
      <c r="C15991" t="s">
        <v>370</v>
      </c>
      <c r="D15991" t="s">
        <v>4526</v>
      </c>
      <c r="E15991" t="s">
        <v>88</v>
      </c>
      <c r="F15991" t="b">
        <v>0</v>
      </c>
      <c r="G15991" t="s">
        <v>65</v>
      </c>
      <c r="H15991" s="1">
        <v>46196.709328703713</v>
      </c>
      <c r="I15991" t="b">
        <v>0</v>
      </c>
      <c r="J15991" t="b">
        <v>1</v>
      </c>
      <c r="K15991" t="s">
        <v>41</v>
      </c>
      <c r="L15991" t="s">
        <v>74</v>
      </c>
      <c r="M15991"/>
      <c r="N15991">
        <v>66.5</v>
      </c>
      <c r="O15991" t="s">
        <v>403</v>
      </c>
      <c r="P15991" t="s">
        <v>27380</v>
      </c>
    </row>
    <row r="15992" spans="1:16" x14ac:dyDescent="0.25">
      <c r="A15992" t="s">
        <v>6</v>
      </c>
      <c r="B15992" t="s">
        <v>28099</v>
      </c>
      <c r="C15992" t="s">
        <v>76</v>
      </c>
      <c r="D15992" t="s">
        <v>4526</v>
      </c>
      <c r="E15992" t="s">
        <v>59</v>
      </c>
      <c r="F15992" t="b">
        <v>1</v>
      </c>
      <c r="G15992" t="s">
        <v>65</v>
      </c>
      <c r="H15992" s="1">
        <v>46196.709363425929</v>
      </c>
      <c r="I15992" t="b">
        <v>0</v>
      </c>
      <c r="J15992" t="b">
        <v>1</v>
      </c>
      <c r="K15992" t="s">
        <v>41</v>
      </c>
      <c r="L15992" t="s">
        <v>60</v>
      </c>
      <c r="M15992">
        <v>105000</v>
      </c>
      <c r="N15992"/>
      <c r="O15992" t="s">
        <v>22229</v>
      </c>
      <c r="P15992" t="s">
        <v>22230</v>
      </c>
    </row>
    <row r="15993" spans="1:16" x14ac:dyDescent="0.25">
      <c r="A15993" t="s">
        <v>3</v>
      </c>
      <c r="B15993" t="s">
        <v>3324</v>
      </c>
      <c r="C15993" t="s">
        <v>520</v>
      </c>
      <c r="D15993" t="s">
        <v>4526</v>
      </c>
      <c r="E15993" t="s">
        <v>59</v>
      </c>
      <c r="F15993" t="b">
        <v>0</v>
      </c>
      <c r="G15993" t="s">
        <v>41</v>
      </c>
      <c r="H15993" s="1">
        <v>46196.710844907408</v>
      </c>
      <c r="I15993" t="b">
        <v>0</v>
      </c>
      <c r="J15993" t="b">
        <v>0</v>
      </c>
      <c r="K15993" t="s">
        <v>41</v>
      </c>
      <c r="L15993" t="s">
        <v>74</v>
      </c>
      <c r="M15993"/>
      <c r="N15993">
        <v>52.5</v>
      </c>
      <c r="O15993" t="s">
        <v>105</v>
      </c>
      <c r="P15993" t="s">
        <v>146</v>
      </c>
    </row>
    <row r="15994" spans="1:16" x14ac:dyDescent="0.25">
      <c r="A15994" t="s">
        <v>0</v>
      </c>
      <c r="B15994" t="s">
        <v>28100</v>
      </c>
      <c r="C15994" t="s">
        <v>76</v>
      </c>
      <c r="D15994" t="s">
        <v>141</v>
      </c>
      <c r="E15994" t="s">
        <v>88</v>
      </c>
      <c r="F15994" t="b">
        <v>1</v>
      </c>
      <c r="G15994" t="s">
        <v>41</v>
      </c>
      <c r="H15994" s="1">
        <v>46196.710844907408</v>
      </c>
      <c r="I15994" t="b">
        <v>1</v>
      </c>
      <c r="J15994" t="b">
        <v>0</v>
      </c>
      <c r="K15994" t="s">
        <v>41</v>
      </c>
      <c r="L15994" t="s">
        <v>74</v>
      </c>
      <c r="M15994"/>
      <c r="N15994">
        <v>16</v>
      </c>
      <c r="O15994" t="s">
        <v>141</v>
      </c>
    </row>
    <row r="15995" spans="1:16" x14ac:dyDescent="0.25">
      <c r="A15995" t="s">
        <v>8</v>
      </c>
      <c r="B15995" t="s">
        <v>28101</v>
      </c>
      <c r="C15995" t="s">
        <v>112</v>
      </c>
      <c r="D15995" t="s">
        <v>4526</v>
      </c>
      <c r="E15995" t="s">
        <v>88</v>
      </c>
      <c r="F15995" t="b">
        <v>0</v>
      </c>
      <c r="G15995" t="s">
        <v>65</v>
      </c>
      <c r="H15995" s="1">
        <v>46196.710914351846</v>
      </c>
      <c r="I15995" t="b">
        <v>0</v>
      </c>
      <c r="J15995" t="b">
        <v>0</v>
      </c>
      <c r="K15995" t="s">
        <v>41</v>
      </c>
      <c r="L15995" t="s">
        <v>74</v>
      </c>
      <c r="M15995"/>
      <c r="N15995">
        <v>80</v>
      </c>
      <c r="O15995" t="s">
        <v>2222</v>
      </c>
      <c r="P15995" t="s">
        <v>28071</v>
      </c>
    </row>
    <row r="15996" spans="1:16" x14ac:dyDescent="0.25">
      <c r="A15996" t="s">
        <v>3</v>
      </c>
      <c r="B15996" t="s">
        <v>28102</v>
      </c>
      <c r="C15996" t="s">
        <v>112</v>
      </c>
      <c r="D15996" t="s">
        <v>4526</v>
      </c>
      <c r="E15996" t="s">
        <v>59</v>
      </c>
      <c r="F15996" t="b">
        <v>0</v>
      </c>
      <c r="G15996" t="s">
        <v>65</v>
      </c>
      <c r="H15996" s="1">
        <v>46196.710914351846</v>
      </c>
      <c r="I15996" t="b">
        <v>1</v>
      </c>
      <c r="J15996" t="b">
        <v>0</v>
      </c>
      <c r="K15996" t="s">
        <v>41</v>
      </c>
      <c r="L15996" t="s">
        <v>60</v>
      </c>
      <c r="M15996">
        <v>214000</v>
      </c>
      <c r="N15996"/>
      <c r="O15996" t="s">
        <v>2960</v>
      </c>
      <c r="P15996" t="s">
        <v>3293</v>
      </c>
    </row>
    <row r="15997" spans="1:16" x14ac:dyDescent="0.25">
      <c r="A15997" t="s">
        <v>6</v>
      </c>
      <c r="B15997" t="s">
        <v>6</v>
      </c>
      <c r="C15997" t="s">
        <v>10022</v>
      </c>
      <c r="D15997" t="s">
        <v>4526</v>
      </c>
      <c r="E15997" t="s">
        <v>59</v>
      </c>
      <c r="F15997" t="b">
        <v>0</v>
      </c>
      <c r="G15997" t="s">
        <v>40</v>
      </c>
      <c r="H15997" s="1">
        <v>46196.712280092594</v>
      </c>
      <c r="I15997" t="b">
        <v>0</v>
      </c>
      <c r="J15997" t="b">
        <v>0</v>
      </c>
      <c r="K15997" t="s">
        <v>40</v>
      </c>
      <c r="L15997" t="s">
        <v>60</v>
      </c>
      <c r="M15997">
        <v>67500</v>
      </c>
      <c r="N15997"/>
      <c r="O15997" t="s">
        <v>101</v>
      </c>
      <c r="P15997" t="s">
        <v>85</v>
      </c>
    </row>
    <row r="15998" spans="1:16" x14ac:dyDescent="0.25">
      <c r="A15998" t="s">
        <v>1</v>
      </c>
      <c r="B15998" t="s">
        <v>117</v>
      </c>
      <c r="C15998" t="s">
        <v>172</v>
      </c>
      <c r="D15998" t="s">
        <v>4526</v>
      </c>
      <c r="E15998" t="s">
        <v>59</v>
      </c>
      <c r="F15998" t="b">
        <v>0</v>
      </c>
      <c r="G15998" t="s">
        <v>68</v>
      </c>
      <c r="H15998" s="1">
        <v>46196.712465277778</v>
      </c>
      <c r="I15998" t="b">
        <v>0</v>
      </c>
      <c r="J15998" t="b">
        <v>1</v>
      </c>
      <c r="K15998" t="s">
        <v>41</v>
      </c>
      <c r="L15998" t="s">
        <v>60</v>
      </c>
      <c r="M15998">
        <v>97500</v>
      </c>
      <c r="N15998"/>
      <c r="O15998" t="s">
        <v>19681</v>
      </c>
      <c r="P15998" t="s">
        <v>20732</v>
      </c>
    </row>
    <row r="15999" spans="1:16" x14ac:dyDescent="0.25">
      <c r="A15999" t="s">
        <v>0</v>
      </c>
      <c r="B15999" t="s">
        <v>28103</v>
      </c>
      <c r="C15999" t="s">
        <v>4971</v>
      </c>
      <c r="D15999" t="s">
        <v>4526</v>
      </c>
      <c r="E15999" t="s">
        <v>59</v>
      </c>
      <c r="F15999" t="b">
        <v>0</v>
      </c>
      <c r="G15999" t="s">
        <v>65</v>
      </c>
      <c r="H15999" s="1">
        <v>46196.750925925917</v>
      </c>
      <c r="I15999" t="b">
        <v>0</v>
      </c>
      <c r="J15999" t="b">
        <v>0</v>
      </c>
      <c r="K15999" t="s">
        <v>41</v>
      </c>
      <c r="L15999" t="s">
        <v>60</v>
      </c>
      <c r="M15999">
        <v>65250</v>
      </c>
      <c r="N15999"/>
      <c r="O15999" t="s">
        <v>1011</v>
      </c>
      <c r="P15999" t="s">
        <v>219</v>
      </c>
    </row>
    <row r="16000" spans="1:16" x14ac:dyDescent="0.25">
      <c r="A16000" t="s">
        <v>0</v>
      </c>
      <c r="B16000" t="s">
        <v>1706</v>
      </c>
      <c r="C16000" t="s">
        <v>336</v>
      </c>
      <c r="D16000" t="s">
        <v>4526</v>
      </c>
      <c r="E16000" t="s">
        <v>59</v>
      </c>
      <c r="F16000" t="b">
        <v>0</v>
      </c>
      <c r="G16000" t="s">
        <v>65</v>
      </c>
      <c r="H16000" s="1">
        <v>46196.751018518517</v>
      </c>
      <c r="I16000" t="b">
        <v>0</v>
      </c>
      <c r="J16000" t="b">
        <v>1</v>
      </c>
      <c r="K16000" t="s">
        <v>41</v>
      </c>
      <c r="L16000" t="s">
        <v>60</v>
      </c>
      <c r="M16000">
        <v>101500</v>
      </c>
      <c r="N16000"/>
      <c r="O16000" t="s">
        <v>3504</v>
      </c>
      <c r="P16000" t="s">
        <v>85</v>
      </c>
    </row>
    <row r="16001" spans="1:16" x14ac:dyDescent="0.25">
      <c r="A16001" t="s">
        <v>0</v>
      </c>
      <c r="B16001" t="s">
        <v>883</v>
      </c>
      <c r="C16001" t="s">
        <v>4074</v>
      </c>
      <c r="D16001" t="s">
        <v>17626</v>
      </c>
      <c r="E16001" t="s">
        <v>59</v>
      </c>
      <c r="F16001" t="b">
        <v>0</v>
      </c>
      <c r="G16001" t="s">
        <v>68</v>
      </c>
      <c r="H16001" s="1">
        <v>46196.792592592603</v>
      </c>
      <c r="I16001" t="b">
        <v>0</v>
      </c>
      <c r="J16001" t="b">
        <v>1</v>
      </c>
      <c r="K16001" t="s">
        <v>41</v>
      </c>
      <c r="L16001" t="s">
        <v>74</v>
      </c>
      <c r="M16001"/>
      <c r="N16001">
        <v>23</v>
      </c>
      <c r="O16001" t="s">
        <v>28104</v>
      </c>
      <c r="P16001" t="s">
        <v>462</v>
      </c>
    </row>
    <row r="16002" spans="1:16" x14ac:dyDescent="0.25">
      <c r="A16002" t="s">
        <v>7</v>
      </c>
      <c r="B16002" t="s">
        <v>2894</v>
      </c>
      <c r="C16002" t="s">
        <v>112</v>
      </c>
      <c r="D16002" t="s">
        <v>4526</v>
      </c>
      <c r="E16002" t="s">
        <v>88</v>
      </c>
      <c r="F16002" t="b">
        <v>0</v>
      </c>
      <c r="G16002" t="s">
        <v>65</v>
      </c>
      <c r="H16002" s="1">
        <v>46196.792592592603</v>
      </c>
      <c r="I16002" t="b">
        <v>1</v>
      </c>
      <c r="J16002" t="b">
        <v>0</v>
      </c>
      <c r="K16002" t="s">
        <v>41</v>
      </c>
      <c r="L16002" t="s">
        <v>74</v>
      </c>
      <c r="M16002"/>
      <c r="N16002">
        <v>61.5</v>
      </c>
      <c r="O16002" t="s">
        <v>806</v>
      </c>
      <c r="P16002" t="s">
        <v>26023</v>
      </c>
    </row>
    <row r="16003" spans="1:16" x14ac:dyDescent="0.25">
      <c r="A16003" t="s">
        <v>0</v>
      </c>
      <c r="B16003" t="s">
        <v>2165</v>
      </c>
      <c r="C16003" t="s">
        <v>5795</v>
      </c>
      <c r="D16003" t="s">
        <v>4346</v>
      </c>
      <c r="E16003" t="s">
        <v>59</v>
      </c>
      <c r="F16003" t="b">
        <v>0</v>
      </c>
      <c r="G16003" t="s">
        <v>40</v>
      </c>
      <c r="H16003" s="1">
        <v>46196.79414351852</v>
      </c>
      <c r="I16003" t="b">
        <v>1</v>
      </c>
      <c r="J16003" t="b">
        <v>0</v>
      </c>
      <c r="K16003" t="s">
        <v>40</v>
      </c>
      <c r="L16003" t="s">
        <v>60</v>
      </c>
      <c r="M16003">
        <v>35348</v>
      </c>
      <c r="N16003"/>
      <c r="O16003" t="s">
        <v>28105</v>
      </c>
      <c r="P16003" t="s">
        <v>219</v>
      </c>
    </row>
    <row r="16004" spans="1:16" x14ac:dyDescent="0.25">
      <c r="A16004" t="s">
        <v>2</v>
      </c>
      <c r="B16004" t="s">
        <v>28106</v>
      </c>
      <c r="C16004" t="s">
        <v>328</v>
      </c>
      <c r="D16004" t="s">
        <v>4526</v>
      </c>
      <c r="E16004" t="s">
        <v>88</v>
      </c>
      <c r="F16004" t="b">
        <v>0</v>
      </c>
      <c r="G16004" t="s">
        <v>65</v>
      </c>
      <c r="H16004" s="1">
        <v>46196.794282407413</v>
      </c>
      <c r="I16004" t="b">
        <v>0</v>
      </c>
      <c r="J16004" t="b">
        <v>1</v>
      </c>
      <c r="K16004" t="s">
        <v>41</v>
      </c>
      <c r="L16004" t="s">
        <v>74</v>
      </c>
      <c r="M16004"/>
      <c r="N16004">
        <v>67.5</v>
      </c>
      <c r="O16004" t="s">
        <v>482</v>
      </c>
      <c r="P16004" t="s">
        <v>28107</v>
      </c>
    </row>
    <row r="16005" spans="1:16" x14ac:dyDescent="0.25">
      <c r="A16005" t="s">
        <v>0</v>
      </c>
      <c r="B16005" t="s">
        <v>28108</v>
      </c>
      <c r="C16005" t="s">
        <v>112</v>
      </c>
      <c r="D16005" t="s">
        <v>4526</v>
      </c>
      <c r="E16005" t="s">
        <v>59</v>
      </c>
      <c r="F16005" t="b">
        <v>0</v>
      </c>
      <c r="G16005" t="s">
        <v>65</v>
      </c>
      <c r="H16005" s="1">
        <v>46196.83425925926</v>
      </c>
      <c r="I16005" t="b">
        <v>0</v>
      </c>
      <c r="J16005" t="b">
        <v>0</v>
      </c>
      <c r="K16005" t="s">
        <v>41</v>
      </c>
      <c r="L16005" t="s">
        <v>60</v>
      </c>
      <c r="M16005">
        <v>102165.5</v>
      </c>
      <c r="N16005"/>
      <c r="O16005" t="s">
        <v>8936</v>
      </c>
    </row>
    <row r="16006" spans="1:16" x14ac:dyDescent="0.25">
      <c r="A16006" t="s">
        <v>0</v>
      </c>
      <c r="B16006" t="s">
        <v>298</v>
      </c>
      <c r="C16006" t="s">
        <v>4180</v>
      </c>
      <c r="D16006" t="s">
        <v>4526</v>
      </c>
      <c r="E16006" t="s">
        <v>59</v>
      </c>
      <c r="F16006" t="b">
        <v>0</v>
      </c>
      <c r="G16006" t="s">
        <v>73</v>
      </c>
      <c r="H16006" s="1">
        <v>46196.834293981483</v>
      </c>
      <c r="I16006" t="b">
        <v>0</v>
      </c>
      <c r="J16006" t="b">
        <v>0</v>
      </c>
      <c r="K16006" t="s">
        <v>41</v>
      </c>
      <c r="L16006" t="s">
        <v>60</v>
      </c>
      <c r="M16006">
        <v>82500</v>
      </c>
      <c r="N16006"/>
      <c r="O16006" t="s">
        <v>4408</v>
      </c>
      <c r="P16006" t="s">
        <v>4219</v>
      </c>
    </row>
    <row r="16007" spans="1:16" x14ac:dyDescent="0.25">
      <c r="A16007" t="s">
        <v>7</v>
      </c>
      <c r="B16007" t="s">
        <v>28109</v>
      </c>
      <c r="C16007" t="s">
        <v>1422</v>
      </c>
      <c r="D16007" t="s">
        <v>4346</v>
      </c>
      <c r="E16007" t="s">
        <v>59</v>
      </c>
      <c r="F16007" t="b">
        <v>0</v>
      </c>
      <c r="G16007" t="s">
        <v>65</v>
      </c>
      <c r="H16007" s="1">
        <v>46196.834328703713</v>
      </c>
      <c r="I16007" t="b">
        <v>0</v>
      </c>
      <c r="J16007" t="b">
        <v>1</v>
      </c>
      <c r="K16007" t="s">
        <v>41</v>
      </c>
      <c r="L16007" t="s">
        <v>60</v>
      </c>
      <c r="M16007">
        <v>99750</v>
      </c>
      <c r="N16007"/>
      <c r="O16007" t="s">
        <v>4225</v>
      </c>
      <c r="P16007" t="s">
        <v>5936</v>
      </c>
    </row>
    <row r="16008" spans="1:16" x14ac:dyDescent="0.25">
      <c r="A16008" t="s">
        <v>0</v>
      </c>
      <c r="B16008" t="s">
        <v>28110</v>
      </c>
      <c r="C16008" t="s">
        <v>491</v>
      </c>
      <c r="D16008" t="s">
        <v>4526</v>
      </c>
      <c r="E16008" t="s">
        <v>59</v>
      </c>
      <c r="F16008" t="b">
        <v>0</v>
      </c>
      <c r="G16008" t="s">
        <v>65</v>
      </c>
      <c r="H16008" s="1">
        <v>46196.834351851852</v>
      </c>
      <c r="I16008" t="b">
        <v>0</v>
      </c>
      <c r="J16008" t="b">
        <v>1</v>
      </c>
      <c r="K16008" t="s">
        <v>41</v>
      </c>
      <c r="L16008" t="s">
        <v>60</v>
      </c>
      <c r="M16008">
        <v>106500</v>
      </c>
      <c r="N16008"/>
      <c r="O16008" t="s">
        <v>28111</v>
      </c>
      <c r="P16008" t="s">
        <v>325</v>
      </c>
    </row>
    <row r="16009" spans="1:16" x14ac:dyDescent="0.25">
      <c r="A16009" t="s">
        <v>6</v>
      </c>
      <c r="B16009" t="s">
        <v>28112</v>
      </c>
      <c r="C16009" t="s">
        <v>369</v>
      </c>
      <c r="D16009" t="s">
        <v>4526</v>
      </c>
      <c r="E16009" t="s">
        <v>59</v>
      </c>
      <c r="F16009" t="b">
        <v>0</v>
      </c>
      <c r="G16009" t="s">
        <v>65</v>
      </c>
      <c r="H16009" s="1">
        <v>46196.834363425929</v>
      </c>
      <c r="I16009" t="b">
        <v>0</v>
      </c>
      <c r="J16009" t="b">
        <v>0</v>
      </c>
      <c r="K16009" t="s">
        <v>41</v>
      </c>
      <c r="L16009" t="s">
        <v>60</v>
      </c>
      <c r="M16009">
        <v>145882</v>
      </c>
      <c r="N16009"/>
      <c r="O16009" t="s">
        <v>23585</v>
      </c>
    </row>
    <row r="16010" spans="1:16" x14ac:dyDescent="0.25">
      <c r="A16010" t="s">
        <v>0</v>
      </c>
      <c r="B16010" t="s">
        <v>28113</v>
      </c>
      <c r="C16010" t="s">
        <v>76</v>
      </c>
      <c r="D16010" t="s">
        <v>4526</v>
      </c>
      <c r="E16010" t="s">
        <v>132</v>
      </c>
      <c r="F16010" t="b">
        <v>1</v>
      </c>
      <c r="G16010" t="s">
        <v>13</v>
      </c>
      <c r="H16010" s="1">
        <v>46196.834652777783</v>
      </c>
      <c r="I16010" t="b">
        <v>0</v>
      </c>
      <c r="J16010" t="b">
        <v>0</v>
      </c>
      <c r="K16010" t="s">
        <v>13</v>
      </c>
      <c r="L16010" t="s">
        <v>74</v>
      </c>
      <c r="M16010"/>
      <c r="N16010">
        <v>65</v>
      </c>
      <c r="O16010" t="s">
        <v>5046</v>
      </c>
      <c r="P16010" t="s">
        <v>2245</v>
      </c>
    </row>
    <row r="16011" spans="1:16" x14ac:dyDescent="0.25">
      <c r="A16011" t="s">
        <v>3</v>
      </c>
      <c r="B16011" t="s">
        <v>28114</v>
      </c>
      <c r="C16011" t="s">
        <v>913</v>
      </c>
      <c r="D16011" t="s">
        <v>28115</v>
      </c>
      <c r="E16011" t="s">
        <v>59</v>
      </c>
      <c r="F16011" t="b">
        <v>0</v>
      </c>
      <c r="G16011" t="s">
        <v>20</v>
      </c>
      <c r="H16011" s="1">
        <v>46196.835011574083</v>
      </c>
      <c r="I16011" t="b">
        <v>0</v>
      </c>
      <c r="J16011" t="b">
        <v>0</v>
      </c>
      <c r="K16011" t="s">
        <v>20</v>
      </c>
      <c r="L16011" t="s">
        <v>60</v>
      </c>
      <c r="M16011">
        <v>90000</v>
      </c>
      <c r="N16011"/>
      <c r="O16011" t="s">
        <v>404</v>
      </c>
      <c r="P16011" t="s">
        <v>146</v>
      </c>
    </row>
    <row r="16012" spans="1:16" x14ac:dyDescent="0.25">
      <c r="A16012" t="s">
        <v>0</v>
      </c>
      <c r="B16012" t="s">
        <v>28116</v>
      </c>
      <c r="C16012" t="s">
        <v>76</v>
      </c>
      <c r="D16012" t="s">
        <v>4346</v>
      </c>
      <c r="E16012" t="s">
        <v>59</v>
      </c>
      <c r="F16012" t="b">
        <v>1</v>
      </c>
      <c r="G16012" t="s">
        <v>41</v>
      </c>
      <c r="H16012" s="1">
        <v>46196.835798611108</v>
      </c>
      <c r="I16012" t="b">
        <v>1</v>
      </c>
      <c r="J16012" t="b">
        <v>0</v>
      </c>
      <c r="K16012" t="s">
        <v>41</v>
      </c>
      <c r="L16012" t="s">
        <v>60</v>
      </c>
      <c r="M16012">
        <v>50000</v>
      </c>
      <c r="N16012"/>
      <c r="O16012" t="s">
        <v>28117</v>
      </c>
      <c r="P16012" t="s">
        <v>28118</v>
      </c>
    </row>
    <row r="16013" spans="1:16" x14ac:dyDescent="0.25">
      <c r="A16013" t="s">
        <v>2</v>
      </c>
      <c r="B16013" t="s">
        <v>28119</v>
      </c>
      <c r="C16013" t="s">
        <v>369</v>
      </c>
      <c r="D16013" t="s">
        <v>4526</v>
      </c>
      <c r="E16013" t="s">
        <v>59</v>
      </c>
      <c r="F16013" t="b">
        <v>0</v>
      </c>
      <c r="G16013" t="s">
        <v>65</v>
      </c>
      <c r="H16013" s="1">
        <v>46196.836030092592</v>
      </c>
      <c r="I16013" t="b">
        <v>0</v>
      </c>
      <c r="J16013" t="b">
        <v>0</v>
      </c>
      <c r="K16013" t="s">
        <v>41</v>
      </c>
      <c r="L16013" t="s">
        <v>60</v>
      </c>
      <c r="M16013">
        <v>136469</v>
      </c>
      <c r="N16013"/>
      <c r="O16013" t="s">
        <v>23585</v>
      </c>
    </row>
    <row r="16014" spans="1:16" x14ac:dyDescent="0.25">
      <c r="A16014" t="s">
        <v>2</v>
      </c>
      <c r="B16014" t="s">
        <v>28120</v>
      </c>
      <c r="C16014" t="s">
        <v>76</v>
      </c>
      <c r="D16014" t="s">
        <v>141</v>
      </c>
      <c r="E16014" t="s">
        <v>88</v>
      </c>
      <c r="F16014" t="b">
        <v>1</v>
      </c>
      <c r="G16014" t="s">
        <v>41</v>
      </c>
      <c r="H16014" s="1">
        <v>46196.83730324074</v>
      </c>
      <c r="I16014" t="b">
        <v>0</v>
      </c>
      <c r="J16014" t="b">
        <v>0</v>
      </c>
      <c r="K16014" t="s">
        <v>41</v>
      </c>
      <c r="L16014" t="s">
        <v>74</v>
      </c>
      <c r="M16014"/>
      <c r="N16014">
        <v>32.5</v>
      </c>
      <c r="O16014" t="s">
        <v>141</v>
      </c>
    </row>
    <row r="16015" spans="1:16" x14ac:dyDescent="0.25">
      <c r="A16015" t="s">
        <v>1</v>
      </c>
      <c r="B16015" t="s">
        <v>23817</v>
      </c>
      <c r="C16015" t="s">
        <v>3704</v>
      </c>
      <c r="D16015" t="s">
        <v>4346</v>
      </c>
      <c r="E16015" t="s">
        <v>59</v>
      </c>
      <c r="F16015" t="b">
        <v>0</v>
      </c>
      <c r="G16015" t="s">
        <v>77</v>
      </c>
      <c r="H16015" s="1">
        <v>46196.837453703702</v>
      </c>
      <c r="I16015" t="b">
        <v>0</v>
      </c>
      <c r="J16015" t="b">
        <v>0</v>
      </c>
      <c r="K16015" t="s">
        <v>41</v>
      </c>
      <c r="L16015" t="s">
        <v>60</v>
      </c>
      <c r="M16015">
        <v>80000</v>
      </c>
      <c r="N16015"/>
      <c r="O16015" t="s">
        <v>28121</v>
      </c>
      <c r="P16015" t="s">
        <v>28122</v>
      </c>
    </row>
    <row r="16016" spans="1:16" x14ac:dyDescent="0.25">
      <c r="A16016" t="s">
        <v>1</v>
      </c>
      <c r="B16016" t="s">
        <v>28123</v>
      </c>
      <c r="C16016" t="s">
        <v>121</v>
      </c>
      <c r="D16016" t="s">
        <v>4346</v>
      </c>
      <c r="E16016" t="s">
        <v>59</v>
      </c>
      <c r="F16016" t="b">
        <v>0</v>
      </c>
      <c r="G16016" t="s">
        <v>77</v>
      </c>
      <c r="H16016" s="1">
        <v>46196.837557870371</v>
      </c>
      <c r="I16016" t="b">
        <v>0</v>
      </c>
      <c r="J16016" t="b">
        <v>0</v>
      </c>
      <c r="K16016" t="s">
        <v>41</v>
      </c>
      <c r="L16016" t="s">
        <v>60</v>
      </c>
      <c r="M16016">
        <v>159120</v>
      </c>
      <c r="N16016"/>
      <c r="O16016" t="s">
        <v>8305</v>
      </c>
      <c r="P16016" t="s">
        <v>12720</v>
      </c>
    </row>
    <row r="16017" spans="1:16" x14ac:dyDescent="0.25">
      <c r="A16017" t="s">
        <v>5</v>
      </c>
      <c r="B16017" t="s">
        <v>2202</v>
      </c>
      <c r="C16017" t="s">
        <v>2526</v>
      </c>
      <c r="D16017" t="s">
        <v>4526</v>
      </c>
      <c r="E16017" t="s">
        <v>59</v>
      </c>
      <c r="F16017" t="b">
        <v>0</v>
      </c>
      <c r="G16017" t="s">
        <v>89</v>
      </c>
      <c r="H16017" s="1">
        <v>46196.837592592587</v>
      </c>
      <c r="I16017" t="b">
        <v>0</v>
      </c>
      <c r="J16017" t="b">
        <v>1</v>
      </c>
      <c r="K16017" t="s">
        <v>41</v>
      </c>
      <c r="L16017" t="s">
        <v>60</v>
      </c>
      <c r="M16017">
        <v>160000</v>
      </c>
      <c r="N16017"/>
      <c r="O16017" t="s">
        <v>28124</v>
      </c>
      <c r="P16017" t="s">
        <v>28125</v>
      </c>
    </row>
    <row r="16018" spans="1:16" x14ac:dyDescent="0.25">
      <c r="A16018" t="s">
        <v>0</v>
      </c>
      <c r="B16018" t="s">
        <v>28126</v>
      </c>
      <c r="C16018" t="s">
        <v>3249</v>
      </c>
      <c r="D16018" t="s">
        <v>4526</v>
      </c>
      <c r="E16018" t="s">
        <v>59</v>
      </c>
      <c r="F16018" t="b">
        <v>0</v>
      </c>
      <c r="G16018" t="s">
        <v>89</v>
      </c>
      <c r="H16018" s="1">
        <v>46196.875925925917</v>
      </c>
      <c r="I16018" t="b">
        <v>1</v>
      </c>
      <c r="J16018" t="b">
        <v>0</v>
      </c>
      <c r="K16018" t="s">
        <v>41</v>
      </c>
      <c r="L16018" t="s">
        <v>60</v>
      </c>
      <c r="M16018">
        <v>200000</v>
      </c>
      <c r="N16018"/>
      <c r="O16018" t="s">
        <v>28127</v>
      </c>
      <c r="P16018" t="s">
        <v>219</v>
      </c>
    </row>
    <row r="16019" spans="1:16" x14ac:dyDescent="0.25">
      <c r="A16019" t="s">
        <v>2</v>
      </c>
      <c r="B16019" t="s">
        <v>26988</v>
      </c>
      <c r="C16019" t="s">
        <v>121</v>
      </c>
      <c r="D16019" t="s">
        <v>4526</v>
      </c>
      <c r="E16019" t="s">
        <v>59</v>
      </c>
      <c r="F16019" t="b">
        <v>0</v>
      </c>
      <c r="G16019" t="s">
        <v>68</v>
      </c>
      <c r="H16019" s="1">
        <v>46196.875925925917</v>
      </c>
      <c r="I16019" t="b">
        <v>1</v>
      </c>
      <c r="J16019" t="b">
        <v>0</v>
      </c>
      <c r="K16019" t="s">
        <v>41</v>
      </c>
      <c r="L16019" t="s">
        <v>60</v>
      </c>
      <c r="M16019">
        <v>112500</v>
      </c>
      <c r="N16019"/>
      <c r="O16019" t="s">
        <v>28128</v>
      </c>
      <c r="P16019" t="s">
        <v>28129</v>
      </c>
    </row>
    <row r="16020" spans="1:16" x14ac:dyDescent="0.25">
      <c r="A16020" t="s">
        <v>0</v>
      </c>
      <c r="B16020" t="s">
        <v>262</v>
      </c>
      <c r="C16020" t="s">
        <v>1134</v>
      </c>
      <c r="D16020" t="s">
        <v>4526</v>
      </c>
      <c r="E16020" t="s">
        <v>88</v>
      </c>
      <c r="F16020" t="b">
        <v>0</v>
      </c>
      <c r="G16020" t="s">
        <v>65</v>
      </c>
      <c r="H16020" s="1">
        <v>46196.875925925917</v>
      </c>
      <c r="I16020" t="b">
        <v>0</v>
      </c>
      <c r="J16020" t="b">
        <v>0</v>
      </c>
      <c r="K16020" t="s">
        <v>41</v>
      </c>
      <c r="L16020" t="s">
        <v>74</v>
      </c>
      <c r="M16020"/>
      <c r="N16020">
        <v>85</v>
      </c>
      <c r="O16020" t="s">
        <v>1874</v>
      </c>
      <c r="P16020" t="s">
        <v>464</v>
      </c>
    </row>
    <row r="16021" spans="1:16" x14ac:dyDescent="0.25">
      <c r="A16021" t="s">
        <v>0</v>
      </c>
      <c r="B16021" t="s">
        <v>28130</v>
      </c>
      <c r="C16021" t="s">
        <v>81</v>
      </c>
      <c r="D16021" t="s">
        <v>4526</v>
      </c>
      <c r="E16021" t="s">
        <v>59</v>
      </c>
      <c r="F16021" t="b">
        <v>0</v>
      </c>
      <c r="G16021" t="s">
        <v>77</v>
      </c>
      <c r="H16021" s="1">
        <v>46196.875949074078</v>
      </c>
      <c r="I16021" t="b">
        <v>0</v>
      </c>
      <c r="J16021" t="b">
        <v>0</v>
      </c>
      <c r="K16021" t="s">
        <v>41</v>
      </c>
      <c r="L16021" t="s">
        <v>60</v>
      </c>
      <c r="M16021">
        <v>142500</v>
      </c>
      <c r="N16021"/>
      <c r="O16021" t="s">
        <v>28131</v>
      </c>
      <c r="P16021" t="s">
        <v>1740</v>
      </c>
    </row>
    <row r="16022" spans="1:16" x14ac:dyDescent="0.25">
      <c r="A16022" t="s">
        <v>2</v>
      </c>
      <c r="B16022" t="s">
        <v>2</v>
      </c>
      <c r="C16022" t="s">
        <v>333</v>
      </c>
      <c r="D16022" t="s">
        <v>4526</v>
      </c>
      <c r="E16022" t="s">
        <v>88</v>
      </c>
      <c r="F16022" t="b">
        <v>0</v>
      </c>
      <c r="G16022" t="s">
        <v>77</v>
      </c>
      <c r="H16022" s="1">
        <v>46196.877534722233</v>
      </c>
      <c r="I16022" t="b">
        <v>0</v>
      </c>
      <c r="J16022" t="b">
        <v>1</v>
      </c>
      <c r="K16022" t="s">
        <v>41</v>
      </c>
      <c r="L16022" t="s">
        <v>74</v>
      </c>
      <c r="M16022"/>
      <c r="N16022">
        <v>69.5</v>
      </c>
      <c r="O16022" t="s">
        <v>1789</v>
      </c>
      <c r="P16022" t="s">
        <v>310</v>
      </c>
    </row>
    <row r="16023" spans="1:16" x14ac:dyDescent="0.25">
      <c r="A16023" t="s">
        <v>2</v>
      </c>
      <c r="B16023" t="s">
        <v>28132</v>
      </c>
      <c r="C16023" t="s">
        <v>76</v>
      </c>
      <c r="D16023" t="s">
        <v>4346</v>
      </c>
      <c r="E16023" t="s">
        <v>59</v>
      </c>
      <c r="F16023" t="b">
        <v>1</v>
      </c>
      <c r="G16023" t="s">
        <v>65</v>
      </c>
      <c r="H16023" s="1">
        <v>46196.877615740741</v>
      </c>
      <c r="I16023" t="b">
        <v>0</v>
      </c>
      <c r="J16023" t="b">
        <v>1</v>
      </c>
      <c r="K16023" t="s">
        <v>41</v>
      </c>
      <c r="L16023" t="s">
        <v>60</v>
      </c>
      <c r="M16023">
        <v>197000</v>
      </c>
      <c r="N16023"/>
      <c r="O16023" t="s">
        <v>1355</v>
      </c>
      <c r="P16023" t="s">
        <v>2159</v>
      </c>
    </row>
    <row r="16024" spans="1:16" x14ac:dyDescent="0.25">
      <c r="A16024" t="s">
        <v>6</v>
      </c>
      <c r="B16024" t="s">
        <v>28133</v>
      </c>
      <c r="C16024" t="s">
        <v>913</v>
      </c>
      <c r="D16024" t="s">
        <v>4346</v>
      </c>
      <c r="E16024" t="s">
        <v>59</v>
      </c>
      <c r="F16024" t="b">
        <v>0</v>
      </c>
      <c r="G16024" t="s">
        <v>20</v>
      </c>
      <c r="H16024" s="1">
        <v>46196.878275462957</v>
      </c>
      <c r="I16024" t="b">
        <v>0</v>
      </c>
      <c r="J16024" t="b">
        <v>0</v>
      </c>
      <c r="K16024" t="s">
        <v>20</v>
      </c>
      <c r="L16024" t="s">
        <v>60</v>
      </c>
      <c r="M16024">
        <v>100100</v>
      </c>
      <c r="N16024"/>
      <c r="O16024" t="s">
        <v>272</v>
      </c>
      <c r="P16024" t="s">
        <v>28134</v>
      </c>
    </row>
    <row r="16025" spans="1:16" x14ac:dyDescent="0.25">
      <c r="A16025" t="s">
        <v>1</v>
      </c>
      <c r="B16025" t="s">
        <v>28135</v>
      </c>
      <c r="C16025" t="s">
        <v>81</v>
      </c>
      <c r="D16025" t="s">
        <v>4346</v>
      </c>
      <c r="E16025" t="s">
        <v>59</v>
      </c>
      <c r="F16025" t="b">
        <v>0</v>
      </c>
      <c r="G16025" t="s">
        <v>68</v>
      </c>
      <c r="H16025" s="1">
        <v>46196.879189814812</v>
      </c>
      <c r="I16025" t="b">
        <v>0</v>
      </c>
      <c r="J16025" t="b">
        <v>1</v>
      </c>
      <c r="K16025" t="s">
        <v>41</v>
      </c>
      <c r="L16025" t="s">
        <v>60</v>
      </c>
      <c r="M16025">
        <v>136500</v>
      </c>
      <c r="N16025"/>
      <c r="O16025" t="s">
        <v>2097</v>
      </c>
      <c r="P16025" t="s">
        <v>28136</v>
      </c>
    </row>
    <row r="16026" spans="1:16" x14ac:dyDescent="0.25">
      <c r="A16026" t="s">
        <v>1</v>
      </c>
      <c r="B16026" t="s">
        <v>156</v>
      </c>
      <c r="C16026" t="s">
        <v>17137</v>
      </c>
      <c r="D16026" t="s">
        <v>7670</v>
      </c>
      <c r="E16026" t="s">
        <v>59</v>
      </c>
      <c r="F16026" t="b">
        <v>0</v>
      </c>
      <c r="G16026" t="s">
        <v>40</v>
      </c>
      <c r="H16026" s="1">
        <v>46196.922523148147</v>
      </c>
      <c r="I16026" t="b">
        <v>1</v>
      </c>
      <c r="J16026" t="b">
        <v>0</v>
      </c>
      <c r="K16026" t="s">
        <v>40</v>
      </c>
      <c r="L16026" t="s">
        <v>60</v>
      </c>
      <c r="M16026">
        <v>60000</v>
      </c>
      <c r="N16026"/>
      <c r="O16026" t="s">
        <v>4539</v>
      </c>
      <c r="P16026" t="s">
        <v>28137</v>
      </c>
    </row>
    <row r="16027" spans="1:16" x14ac:dyDescent="0.25">
      <c r="A16027" t="s">
        <v>7</v>
      </c>
      <c r="B16027" t="s">
        <v>28138</v>
      </c>
      <c r="C16027" t="s">
        <v>165</v>
      </c>
      <c r="D16027" t="s">
        <v>28085</v>
      </c>
      <c r="E16027" t="s">
        <v>59</v>
      </c>
      <c r="F16027" t="b">
        <v>0</v>
      </c>
      <c r="G16027" t="s">
        <v>73</v>
      </c>
      <c r="H16027" s="1">
        <v>46196.959282407413</v>
      </c>
      <c r="I16027" t="b">
        <v>0</v>
      </c>
      <c r="J16027" t="b">
        <v>1</v>
      </c>
      <c r="K16027" t="s">
        <v>41</v>
      </c>
      <c r="L16027" t="s">
        <v>60</v>
      </c>
      <c r="M16027">
        <v>195000</v>
      </c>
      <c r="N16027"/>
      <c r="O16027" t="s">
        <v>95</v>
      </c>
    </row>
    <row r="16028" spans="1:16" x14ac:dyDescent="0.25">
      <c r="A16028" t="s">
        <v>0</v>
      </c>
      <c r="B16028" t="s">
        <v>28139</v>
      </c>
      <c r="C16028" t="s">
        <v>28140</v>
      </c>
      <c r="D16028" t="s">
        <v>4346</v>
      </c>
      <c r="E16028" t="s">
        <v>59</v>
      </c>
      <c r="F16028" t="b">
        <v>0</v>
      </c>
      <c r="G16028" t="s">
        <v>40</v>
      </c>
      <c r="H16028" s="1">
        <v>46196.960810185177</v>
      </c>
      <c r="I16028" t="b">
        <v>1</v>
      </c>
      <c r="J16028" t="b">
        <v>0</v>
      </c>
      <c r="K16028" t="s">
        <v>40</v>
      </c>
      <c r="L16028" t="s">
        <v>74</v>
      </c>
      <c r="M16028"/>
      <c r="N16028">
        <v>14</v>
      </c>
      <c r="O16028" t="s">
        <v>28141</v>
      </c>
      <c r="P16028" t="s">
        <v>3177</v>
      </c>
    </row>
    <row r="16029" spans="1:16" x14ac:dyDescent="0.25">
      <c r="A16029" t="s">
        <v>2</v>
      </c>
      <c r="B16029" t="s">
        <v>28132</v>
      </c>
      <c r="C16029" t="s">
        <v>812</v>
      </c>
      <c r="D16029" t="s">
        <v>4526</v>
      </c>
      <c r="E16029" t="s">
        <v>59</v>
      </c>
      <c r="F16029" t="b">
        <v>0</v>
      </c>
      <c r="G16029" t="s">
        <v>65</v>
      </c>
      <c r="H16029" s="1">
        <v>46196.961030092592</v>
      </c>
      <c r="I16029" t="b">
        <v>0</v>
      </c>
      <c r="J16029" t="b">
        <v>1</v>
      </c>
      <c r="K16029" t="s">
        <v>41</v>
      </c>
      <c r="L16029" t="s">
        <v>60</v>
      </c>
      <c r="M16029">
        <v>197000</v>
      </c>
      <c r="N16029"/>
      <c r="O16029" t="s">
        <v>1155</v>
      </c>
      <c r="P16029" t="s">
        <v>2159</v>
      </c>
    </row>
    <row r="16030" spans="1:16" x14ac:dyDescent="0.25">
      <c r="A16030" t="s">
        <v>2</v>
      </c>
      <c r="B16030" t="s">
        <v>1628</v>
      </c>
      <c r="C16030" t="s">
        <v>2576</v>
      </c>
      <c r="D16030" t="s">
        <v>4671</v>
      </c>
      <c r="E16030" t="s">
        <v>59</v>
      </c>
      <c r="F16030" t="b">
        <v>0</v>
      </c>
      <c r="G16030" t="s">
        <v>89</v>
      </c>
      <c r="H16030" s="1">
        <v>46197.000972222217</v>
      </c>
      <c r="I16030" t="b">
        <v>0</v>
      </c>
      <c r="J16030" t="b">
        <v>1</v>
      </c>
      <c r="K16030" t="s">
        <v>41</v>
      </c>
      <c r="L16030" t="s">
        <v>60</v>
      </c>
      <c r="M16030">
        <v>95850</v>
      </c>
      <c r="N16030"/>
      <c r="O16030" t="s">
        <v>23828</v>
      </c>
      <c r="P16030" t="s">
        <v>28142</v>
      </c>
    </row>
    <row r="16031" spans="1:16" x14ac:dyDescent="0.25">
      <c r="A16031" t="s">
        <v>7</v>
      </c>
      <c r="B16031" t="s">
        <v>28143</v>
      </c>
      <c r="C16031" t="s">
        <v>5932</v>
      </c>
      <c r="D16031" t="s">
        <v>4671</v>
      </c>
      <c r="E16031" t="s">
        <v>59</v>
      </c>
      <c r="F16031" t="b">
        <v>0</v>
      </c>
      <c r="G16031" t="s">
        <v>68</v>
      </c>
      <c r="H16031" s="1">
        <v>46197.001006944447</v>
      </c>
      <c r="I16031" t="b">
        <v>0</v>
      </c>
      <c r="J16031" t="b">
        <v>1</v>
      </c>
      <c r="K16031" t="s">
        <v>41</v>
      </c>
      <c r="L16031" t="s">
        <v>60</v>
      </c>
      <c r="M16031">
        <v>114000</v>
      </c>
      <c r="N16031"/>
      <c r="O16031" t="s">
        <v>95</v>
      </c>
      <c r="P16031" t="s">
        <v>17377</v>
      </c>
    </row>
    <row r="16032" spans="1:16" x14ac:dyDescent="0.25">
      <c r="A16032" t="s">
        <v>3</v>
      </c>
      <c r="B16032" t="s">
        <v>28144</v>
      </c>
      <c r="C16032" t="s">
        <v>148</v>
      </c>
      <c r="D16032" t="s">
        <v>4526</v>
      </c>
      <c r="E16032" t="s">
        <v>59</v>
      </c>
      <c r="F16032" t="b">
        <v>0</v>
      </c>
      <c r="G16032" t="s">
        <v>89</v>
      </c>
      <c r="H16032" s="1">
        <v>46197.001018518517</v>
      </c>
      <c r="I16032" t="b">
        <v>0</v>
      </c>
      <c r="J16032" t="b">
        <v>0</v>
      </c>
      <c r="K16032" t="s">
        <v>41</v>
      </c>
      <c r="L16032" t="s">
        <v>60</v>
      </c>
      <c r="M16032">
        <v>77500</v>
      </c>
      <c r="N16032"/>
      <c r="O16032" t="s">
        <v>2347</v>
      </c>
      <c r="P16032" t="s">
        <v>325</v>
      </c>
    </row>
    <row r="16033" spans="1:16" x14ac:dyDescent="0.25">
      <c r="A16033" t="s">
        <v>5</v>
      </c>
      <c r="B16033" t="s">
        <v>9439</v>
      </c>
      <c r="C16033" t="s">
        <v>13749</v>
      </c>
      <c r="D16033" t="s">
        <v>10103</v>
      </c>
      <c r="E16033" t="s">
        <v>59</v>
      </c>
      <c r="F16033" t="b">
        <v>0</v>
      </c>
      <c r="G16033" t="s">
        <v>77</v>
      </c>
      <c r="H16033" s="1">
        <v>46197.004120370373</v>
      </c>
      <c r="I16033" t="b">
        <v>1</v>
      </c>
      <c r="J16033" t="b">
        <v>1</v>
      </c>
      <c r="K16033" t="s">
        <v>41</v>
      </c>
      <c r="L16033" t="s">
        <v>60</v>
      </c>
      <c r="M16033">
        <v>135000</v>
      </c>
      <c r="N16033"/>
      <c r="O16033" t="s">
        <v>487</v>
      </c>
      <c r="P16033" t="s">
        <v>28145</v>
      </c>
    </row>
    <row r="16034" spans="1:16" x14ac:dyDescent="0.25">
      <c r="A16034" t="s">
        <v>1</v>
      </c>
      <c r="B16034" t="s">
        <v>11408</v>
      </c>
      <c r="C16034" t="s">
        <v>336</v>
      </c>
      <c r="D16034" t="s">
        <v>3761</v>
      </c>
      <c r="E16034" t="s">
        <v>59</v>
      </c>
      <c r="F16034" t="b">
        <v>0</v>
      </c>
      <c r="G16034" t="s">
        <v>73</v>
      </c>
      <c r="H16034" s="1">
        <v>46197.004317129627</v>
      </c>
      <c r="I16034" t="b">
        <v>1</v>
      </c>
      <c r="J16034" t="b">
        <v>1</v>
      </c>
      <c r="K16034" t="s">
        <v>41</v>
      </c>
      <c r="L16034" t="s">
        <v>60</v>
      </c>
      <c r="M16034">
        <v>210000</v>
      </c>
      <c r="N16034"/>
      <c r="O16034" t="s">
        <v>28146</v>
      </c>
      <c r="P16034" t="s">
        <v>28147</v>
      </c>
    </row>
    <row r="16035" spans="1:16" x14ac:dyDescent="0.25">
      <c r="A16035" t="s">
        <v>7</v>
      </c>
      <c r="B16035" t="s">
        <v>7</v>
      </c>
      <c r="C16035" t="s">
        <v>3764</v>
      </c>
      <c r="D16035" t="s">
        <v>17626</v>
      </c>
      <c r="E16035" t="s">
        <v>59</v>
      </c>
      <c r="F16035" t="b">
        <v>0</v>
      </c>
      <c r="G16035" t="s">
        <v>65</v>
      </c>
      <c r="H16035" s="1">
        <v>46197.042662037027</v>
      </c>
      <c r="I16035" t="b">
        <v>0</v>
      </c>
      <c r="J16035" t="b">
        <v>1</v>
      </c>
      <c r="K16035" t="s">
        <v>41</v>
      </c>
      <c r="L16035" t="s">
        <v>60</v>
      </c>
      <c r="M16035">
        <v>113500</v>
      </c>
      <c r="N16035"/>
      <c r="O16035" t="s">
        <v>5052</v>
      </c>
      <c r="P16035" t="s">
        <v>283</v>
      </c>
    </row>
    <row r="16036" spans="1:16" x14ac:dyDescent="0.25">
      <c r="A16036" t="s">
        <v>3</v>
      </c>
      <c r="B16036" t="s">
        <v>1839</v>
      </c>
      <c r="C16036" t="s">
        <v>4091</v>
      </c>
      <c r="D16036" t="s">
        <v>4346</v>
      </c>
      <c r="E16036" t="s">
        <v>59</v>
      </c>
      <c r="F16036" t="b">
        <v>0</v>
      </c>
      <c r="G16036" t="s">
        <v>32</v>
      </c>
      <c r="H16036" s="1">
        <v>46197.043761574067</v>
      </c>
      <c r="I16036" t="b">
        <v>0</v>
      </c>
      <c r="J16036" t="b">
        <v>0</v>
      </c>
      <c r="K16036" t="s">
        <v>32</v>
      </c>
      <c r="L16036" t="s">
        <v>60</v>
      </c>
      <c r="M16036">
        <v>40000</v>
      </c>
      <c r="N16036"/>
      <c r="O16036" t="s">
        <v>1239</v>
      </c>
    </row>
    <row r="16037" spans="1:16" x14ac:dyDescent="0.25">
      <c r="A16037" t="s">
        <v>1</v>
      </c>
      <c r="B16037" t="s">
        <v>28148</v>
      </c>
      <c r="C16037" t="s">
        <v>1384</v>
      </c>
      <c r="D16037" t="s">
        <v>4346</v>
      </c>
      <c r="E16037" t="s">
        <v>59</v>
      </c>
      <c r="F16037" t="b">
        <v>0</v>
      </c>
      <c r="G16037" t="s">
        <v>77</v>
      </c>
      <c r="H16037" s="1">
        <v>46197.045787037037</v>
      </c>
      <c r="I16037" t="b">
        <v>1</v>
      </c>
      <c r="J16037" t="b">
        <v>0</v>
      </c>
      <c r="K16037" t="s">
        <v>41</v>
      </c>
      <c r="L16037" t="s">
        <v>60</v>
      </c>
      <c r="M16037">
        <v>76400</v>
      </c>
      <c r="N16037"/>
      <c r="O16037" t="s">
        <v>305</v>
      </c>
      <c r="P16037" t="s">
        <v>16511</v>
      </c>
    </row>
    <row r="16038" spans="1:16" x14ac:dyDescent="0.25">
      <c r="A16038" t="s">
        <v>5</v>
      </c>
      <c r="B16038" t="s">
        <v>28149</v>
      </c>
      <c r="C16038" t="s">
        <v>28150</v>
      </c>
      <c r="D16038" t="s">
        <v>4346</v>
      </c>
      <c r="E16038" t="s">
        <v>59</v>
      </c>
      <c r="F16038" t="b">
        <v>0</v>
      </c>
      <c r="G16038" t="s">
        <v>68</v>
      </c>
      <c r="H16038" s="1">
        <v>46197.045798611107</v>
      </c>
      <c r="I16038" t="b">
        <v>0</v>
      </c>
      <c r="J16038" t="b">
        <v>1</v>
      </c>
      <c r="K16038" t="s">
        <v>41</v>
      </c>
      <c r="L16038" t="s">
        <v>60</v>
      </c>
      <c r="M16038">
        <v>125000</v>
      </c>
      <c r="N16038"/>
      <c r="O16038" t="s">
        <v>28151</v>
      </c>
      <c r="P16038" t="s">
        <v>28152</v>
      </c>
    </row>
    <row r="16039" spans="1:16" x14ac:dyDescent="0.25">
      <c r="A16039" t="s">
        <v>5</v>
      </c>
      <c r="B16039" t="s">
        <v>28153</v>
      </c>
      <c r="C16039" t="s">
        <v>76</v>
      </c>
      <c r="D16039" t="s">
        <v>4526</v>
      </c>
      <c r="E16039" t="s">
        <v>59</v>
      </c>
      <c r="F16039" t="b">
        <v>1</v>
      </c>
      <c r="G16039" t="s">
        <v>68</v>
      </c>
      <c r="H16039" s="1">
        <v>46197.045810185176</v>
      </c>
      <c r="I16039" t="b">
        <v>1</v>
      </c>
      <c r="J16039" t="b">
        <v>0</v>
      </c>
      <c r="K16039" t="s">
        <v>41</v>
      </c>
      <c r="L16039" t="s">
        <v>60</v>
      </c>
      <c r="M16039">
        <v>135000</v>
      </c>
      <c r="N16039"/>
      <c r="O16039" t="s">
        <v>28154</v>
      </c>
      <c r="P16039" t="s">
        <v>28155</v>
      </c>
    </row>
    <row r="16040" spans="1:16" x14ac:dyDescent="0.25">
      <c r="A16040" t="s">
        <v>1</v>
      </c>
      <c r="B16040" t="s">
        <v>7415</v>
      </c>
      <c r="C16040" t="s">
        <v>112</v>
      </c>
      <c r="D16040" t="s">
        <v>4346</v>
      </c>
      <c r="E16040" t="s">
        <v>59</v>
      </c>
      <c r="F16040" t="b">
        <v>0</v>
      </c>
      <c r="G16040" t="s">
        <v>68</v>
      </c>
      <c r="H16040" s="1">
        <v>46197.04587962963</v>
      </c>
      <c r="I16040" t="b">
        <v>1</v>
      </c>
      <c r="J16040" t="b">
        <v>1</v>
      </c>
      <c r="K16040" t="s">
        <v>41</v>
      </c>
      <c r="L16040" t="s">
        <v>60</v>
      </c>
      <c r="M16040">
        <v>161438</v>
      </c>
      <c r="N16040"/>
      <c r="O16040" t="s">
        <v>1822</v>
      </c>
      <c r="P16040" t="s">
        <v>7416</v>
      </c>
    </row>
    <row r="16041" spans="1:16" x14ac:dyDescent="0.25">
      <c r="A16041" t="s">
        <v>7</v>
      </c>
      <c r="B16041" t="s">
        <v>3577</v>
      </c>
      <c r="C16041" t="s">
        <v>3489</v>
      </c>
      <c r="D16041" t="s">
        <v>2360</v>
      </c>
      <c r="E16041" t="s">
        <v>59</v>
      </c>
      <c r="F16041" t="b">
        <v>0</v>
      </c>
      <c r="G16041" t="s">
        <v>65</v>
      </c>
      <c r="H16041" s="1">
        <v>46197.210520833331</v>
      </c>
      <c r="I16041" t="b">
        <v>1</v>
      </c>
      <c r="J16041" t="b">
        <v>0</v>
      </c>
      <c r="K16041" t="s">
        <v>41</v>
      </c>
      <c r="L16041" t="s">
        <v>60</v>
      </c>
      <c r="M16041">
        <v>149140.5</v>
      </c>
      <c r="N16041"/>
      <c r="O16041" t="s">
        <v>28156</v>
      </c>
      <c r="P16041" t="s">
        <v>13103</v>
      </c>
    </row>
    <row r="16042" spans="1:16" x14ac:dyDescent="0.25">
      <c r="A16042" t="s">
        <v>1</v>
      </c>
      <c r="B16042" t="s">
        <v>28157</v>
      </c>
      <c r="C16042" t="s">
        <v>7567</v>
      </c>
      <c r="D16042" t="s">
        <v>4346</v>
      </c>
      <c r="E16042" t="s">
        <v>59</v>
      </c>
      <c r="F16042" t="b">
        <v>0</v>
      </c>
      <c r="G16042" t="s">
        <v>19</v>
      </c>
      <c r="H16042" s="1">
        <v>46197.256319444437</v>
      </c>
      <c r="I16042" t="b">
        <v>0</v>
      </c>
      <c r="J16042" t="b">
        <v>0</v>
      </c>
      <c r="K16042" t="s">
        <v>19</v>
      </c>
      <c r="L16042" t="s">
        <v>60</v>
      </c>
      <c r="M16042">
        <v>1250000</v>
      </c>
      <c r="N16042"/>
      <c r="O16042" t="s">
        <v>27929</v>
      </c>
      <c r="P16042" t="s">
        <v>28158</v>
      </c>
    </row>
    <row r="16043" spans="1:16" x14ac:dyDescent="0.25">
      <c r="A16043" t="s">
        <v>7</v>
      </c>
      <c r="B16043" t="s">
        <v>28159</v>
      </c>
      <c r="C16043" t="s">
        <v>360</v>
      </c>
      <c r="D16043" t="s">
        <v>4346</v>
      </c>
      <c r="E16043" t="s">
        <v>59</v>
      </c>
      <c r="F16043" t="b">
        <v>0</v>
      </c>
      <c r="G16043" t="s">
        <v>41</v>
      </c>
      <c r="H16043" s="1">
        <v>46197.295266203713</v>
      </c>
      <c r="I16043" t="b">
        <v>1</v>
      </c>
      <c r="J16043" t="b">
        <v>1</v>
      </c>
      <c r="K16043" t="s">
        <v>41</v>
      </c>
      <c r="L16043" t="s">
        <v>74</v>
      </c>
      <c r="M16043"/>
      <c r="N16043">
        <v>44.209999999999987</v>
      </c>
      <c r="O16043" t="s">
        <v>2595</v>
      </c>
      <c r="P16043" t="s">
        <v>2149</v>
      </c>
    </row>
    <row r="16044" spans="1:16" x14ac:dyDescent="0.25">
      <c r="A16044" t="s">
        <v>2</v>
      </c>
      <c r="B16044" t="s">
        <v>3153</v>
      </c>
      <c r="C16044" t="s">
        <v>2712</v>
      </c>
      <c r="D16044" t="s">
        <v>4346</v>
      </c>
      <c r="E16044" t="s">
        <v>59</v>
      </c>
      <c r="F16044" t="b">
        <v>0</v>
      </c>
      <c r="G16044" t="s">
        <v>68</v>
      </c>
      <c r="H16044" s="1">
        <v>46197.295416666668</v>
      </c>
      <c r="I16044" t="b">
        <v>0</v>
      </c>
      <c r="J16044" t="b">
        <v>0</v>
      </c>
      <c r="K16044" t="s">
        <v>41</v>
      </c>
      <c r="L16044" t="s">
        <v>60</v>
      </c>
      <c r="M16044">
        <v>100000</v>
      </c>
      <c r="N16044"/>
      <c r="O16044" t="s">
        <v>28160</v>
      </c>
      <c r="P16044" t="s">
        <v>235</v>
      </c>
    </row>
    <row r="16045" spans="1:16" x14ac:dyDescent="0.25">
      <c r="A16045" t="s">
        <v>5</v>
      </c>
      <c r="B16045" t="s">
        <v>28161</v>
      </c>
      <c r="C16045" t="s">
        <v>978</v>
      </c>
      <c r="D16045" t="s">
        <v>4526</v>
      </c>
      <c r="E16045" t="s">
        <v>88</v>
      </c>
      <c r="F16045" t="b">
        <v>0</v>
      </c>
      <c r="G16045" t="s">
        <v>77</v>
      </c>
      <c r="H16045" s="1">
        <v>46197.296886574077</v>
      </c>
      <c r="I16045" t="b">
        <v>0</v>
      </c>
      <c r="J16045" t="b">
        <v>0</v>
      </c>
      <c r="K16045" t="s">
        <v>41</v>
      </c>
      <c r="L16045" t="s">
        <v>74</v>
      </c>
      <c r="M16045"/>
      <c r="N16045">
        <v>67.5</v>
      </c>
      <c r="O16045" t="s">
        <v>25262</v>
      </c>
      <c r="P16045" t="s">
        <v>28162</v>
      </c>
    </row>
    <row r="16046" spans="1:16" x14ac:dyDescent="0.25">
      <c r="A16046" t="s">
        <v>4</v>
      </c>
      <c r="B16046" t="s">
        <v>28163</v>
      </c>
      <c r="C16046" t="s">
        <v>76</v>
      </c>
      <c r="D16046" t="s">
        <v>6234</v>
      </c>
      <c r="E16046" t="s">
        <v>59</v>
      </c>
      <c r="F16046" t="b">
        <v>1</v>
      </c>
      <c r="G16046" t="s">
        <v>13</v>
      </c>
      <c r="H16046" s="1">
        <v>46197.297581018523</v>
      </c>
      <c r="I16046" t="b">
        <v>0</v>
      </c>
      <c r="J16046" t="b">
        <v>0</v>
      </c>
      <c r="K16046" t="s">
        <v>13</v>
      </c>
      <c r="L16046" t="s">
        <v>60</v>
      </c>
      <c r="M16046">
        <v>154000</v>
      </c>
      <c r="N16046"/>
      <c r="O16046" t="s">
        <v>14559</v>
      </c>
      <c r="P16046" t="s">
        <v>28164</v>
      </c>
    </row>
    <row r="16047" spans="1:16" x14ac:dyDescent="0.25">
      <c r="A16047" t="s">
        <v>1</v>
      </c>
      <c r="B16047" t="s">
        <v>28165</v>
      </c>
      <c r="C16047" t="s">
        <v>5717</v>
      </c>
      <c r="D16047" t="s">
        <v>4346</v>
      </c>
      <c r="E16047" t="s">
        <v>59</v>
      </c>
      <c r="F16047" t="b">
        <v>0</v>
      </c>
      <c r="G16047" t="s">
        <v>19</v>
      </c>
      <c r="H16047" s="1">
        <v>46197.297962962963</v>
      </c>
      <c r="I16047" t="b">
        <v>1</v>
      </c>
      <c r="J16047" t="b">
        <v>0</v>
      </c>
      <c r="K16047" t="s">
        <v>19</v>
      </c>
      <c r="L16047" t="s">
        <v>60</v>
      </c>
      <c r="M16047">
        <v>1147546.375</v>
      </c>
      <c r="N16047"/>
      <c r="O16047" t="s">
        <v>26411</v>
      </c>
      <c r="P16047" t="s">
        <v>28166</v>
      </c>
    </row>
    <row r="16048" spans="1:16" x14ac:dyDescent="0.25">
      <c r="A16048" t="s">
        <v>0</v>
      </c>
      <c r="B16048" t="s">
        <v>4396</v>
      </c>
      <c r="C16048" t="s">
        <v>18</v>
      </c>
      <c r="D16048" t="s">
        <v>4346</v>
      </c>
      <c r="E16048" t="s">
        <v>59</v>
      </c>
      <c r="F16048" t="b">
        <v>0</v>
      </c>
      <c r="G16048" t="s">
        <v>18</v>
      </c>
      <c r="H16048" s="1">
        <v>46197.336157407408</v>
      </c>
      <c r="I16048" t="b">
        <v>1</v>
      </c>
      <c r="J16048" t="b">
        <v>0</v>
      </c>
      <c r="K16048" t="s">
        <v>18</v>
      </c>
      <c r="L16048" t="s">
        <v>74</v>
      </c>
      <c r="M16048"/>
      <c r="N16048">
        <v>31000</v>
      </c>
      <c r="O16048" t="s">
        <v>28167</v>
      </c>
    </row>
    <row r="16049" spans="1:16" x14ac:dyDescent="0.25">
      <c r="A16049" t="s">
        <v>5</v>
      </c>
      <c r="B16049" t="s">
        <v>28168</v>
      </c>
      <c r="C16049" t="s">
        <v>319</v>
      </c>
      <c r="D16049" t="s">
        <v>11236</v>
      </c>
      <c r="E16049" t="s">
        <v>59</v>
      </c>
      <c r="F16049" t="b">
        <v>0</v>
      </c>
      <c r="G16049" t="s">
        <v>89</v>
      </c>
      <c r="H16049" s="1">
        <v>46197.338553240741</v>
      </c>
      <c r="I16049" t="b">
        <v>0</v>
      </c>
      <c r="J16049" t="b">
        <v>1</v>
      </c>
      <c r="K16049" t="s">
        <v>41</v>
      </c>
      <c r="L16049" t="s">
        <v>60</v>
      </c>
      <c r="M16049">
        <v>245500</v>
      </c>
      <c r="N16049"/>
      <c r="O16049" t="s">
        <v>965</v>
      </c>
      <c r="P16049" t="s">
        <v>28169</v>
      </c>
    </row>
    <row r="16050" spans="1:16" x14ac:dyDescent="0.25">
      <c r="A16050" t="s">
        <v>1</v>
      </c>
      <c r="B16050" t="s">
        <v>28170</v>
      </c>
      <c r="C16050" t="s">
        <v>164</v>
      </c>
      <c r="D16050" t="s">
        <v>11236</v>
      </c>
      <c r="E16050" t="s">
        <v>59</v>
      </c>
      <c r="F16050" t="b">
        <v>0</v>
      </c>
      <c r="G16050" t="s">
        <v>77</v>
      </c>
      <c r="H16050" s="1">
        <v>46197.338622685187</v>
      </c>
      <c r="I16050" t="b">
        <v>0</v>
      </c>
      <c r="J16050" t="b">
        <v>0</v>
      </c>
      <c r="K16050" t="s">
        <v>41</v>
      </c>
      <c r="L16050" t="s">
        <v>60</v>
      </c>
      <c r="M16050">
        <v>132500</v>
      </c>
      <c r="N16050"/>
      <c r="O16050" t="s">
        <v>23207</v>
      </c>
      <c r="P16050" t="s">
        <v>28171</v>
      </c>
    </row>
    <row r="16051" spans="1:16" x14ac:dyDescent="0.25">
      <c r="A16051" t="s">
        <v>3</v>
      </c>
      <c r="B16051" t="s">
        <v>28172</v>
      </c>
      <c r="C16051" t="s">
        <v>457</v>
      </c>
      <c r="D16051" t="s">
        <v>5018</v>
      </c>
      <c r="E16051" t="s">
        <v>59</v>
      </c>
      <c r="F16051" t="b">
        <v>0</v>
      </c>
      <c r="G16051" t="s">
        <v>77</v>
      </c>
      <c r="H16051" s="1">
        <v>46197.37704861111</v>
      </c>
      <c r="I16051" t="b">
        <v>0</v>
      </c>
      <c r="J16051" t="b">
        <v>1</v>
      </c>
      <c r="K16051" t="s">
        <v>41</v>
      </c>
      <c r="L16051" t="s">
        <v>60</v>
      </c>
      <c r="M16051">
        <v>84947.199999999997</v>
      </c>
      <c r="N16051"/>
      <c r="O16051" t="s">
        <v>20438</v>
      </c>
      <c r="P16051" t="s">
        <v>219</v>
      </c>
    </row>
    <row r="16052" spans="1:16" x14ac:dyDescent="0.25">
      <c r="A16052" t="s">
        <v>3</v>
      </c>
      <c r="B16052" t="s">
        <v>28173</v>
      </c>
      <c r="C16052" t="s">
        <v>190</v>
      </c>
      <c r="D16052" t="s">
        <v>17626</v>
      </c>
      <c r="E16052" t="s">
        <v>59</v>
      </c>
      <c r="F16052" t="b">
        <v>0</v>
      </c>
      <c r="G16052" t="s">
        <v>73</v>
      </c>
      <c r="H16052" s="1">
        <v>46197.377106481479</v>
      </c>
      <c r="I16052" t="b">
        <v>0</v>
      </c>
      <c r="J16052" t="b">
        <v>1</v>
      </c>
      <c r="K16052" t="s">
        <v>41</v>
      </c>
      <c r="L16052" t="s">
        <v>60</v>
      </c>
      <c r="M16052">
        <v>80000</v>
      </c>
      <c r="N16052"/>
      <c r="O16052" t="s">
        <v>28174</v>
      </c>
      <c r="P16052" t="s">
        <v>17312</v>
      </c>
    </row>
    <row r="16053" spans="1:16" x14ac:dyDescent="0.25">
      <c r="A16053" t="s">
        <v>0</v>
      </c>
      <c r="B16053" t="s">
        <v>28175</v>
      </c>
      <c r="C16053" t="s">
        <v>41</v>
      </c>
      <c r="D16053" t="s">
        <v>4526</v>
      </c>
      <c r="E16053" t="s">
        <v>59</v>
      </c>
      <c r="F16053" t="b">
        <v>0</v>
      </c>
      <c r="G16053" t="s">
        <v>41</v>
      </c>
      <c r="H16053" s="1">
        <v>46197.378703703696</v>
      </c>
      <c r="I16053" t="b">
        <v>1</v>
      </c>
      <c r="J16053" t="b">
        <v>0</v>
      </c>
      <c r="K16053" t="s">
        <v>41</v>
      </c>
      <c r="L16053" t="s">
        <v>60</v>
      </c>
      <c r="M16053">
        <v>237500</v>
      </c>
      <c r="N16053"/>
      <c r="O16053" t="s">
        <v>9926</v>
      </c>
    </row>
    <row r="16054" spans="1:16" x14ac:dyDescent="0.25">
      <c r="A16054" t="s">
        <v>1</v>
      </c>
      <c r="B16054" t="s">
        <v>1</v>
      </c>
      <c r="C16054" t="s">
        <v>600</v>
      </c>
      <c r="D16054" t="s">
        <v>4526</v>
      </c>
      <c r="E16054" t="s">
        <v>59</v>
      </c>
      <c r="F16054" t="b">
        <v>0</v>
      </c>
      <c r="G16054" t="s">
        <v>65</v>
      </c>
      <c r="H16054" s="1">
        <v>46197.380428240736</v>
      </c>
      <c r="I16054" t="b">
        <v>0</v>
      </c>
      <c r="J16054" t="b">
        <v>1</v>
      </c>
      <c r="K16054" t="s">
        <v>41</v>
      </c>
      <c r="L16054" t="s">
        <v>60</v>
      </c>
      <c r="M16054">
        <v>137500</v>
      </c>
      <c r="N16054"/>
      <c r="O16054" t="s">
        <v>28176</v>
      </c>
      <c r="P16054" t="s">
        <v>28177</v>
      </c>
    </row>
    <row r="16055" spans="1:16" x14ac:dyDescent="0.25">
      <c r="A16055" t="s">
        <v>5</v>
      </c>
      <c r="B16055" t="s">
        <v>2202</v>
      </c>
      <c r="C16055" t="s">
        <v>5067</v>
      </c>
      <c r="D16055" t="s">
        <v>4526</v>
      </c>
      <c r="E16055" t="s">
        <v>59</v>
      </c>
      <c r="F16055" t="b">
        <v>0</v>
      </c>
      <c r="G16055" t="s">
        <v>40</v>
      </c>
      <c r="H16055" s="1">
        <v>46197.382187499999</v>
      </c>
      <c r="I16055" t="b">
        <v>0</v>
      </c>
      <c r="J16055" t="b">
        <v>0</v>
      </c>
      <c r="K16055" t="s">
        <v>40</v>
      </c>
      <c r="L16055" t="s">
        <v>60</v>
      </c>
      <c r="M16055">
        <v>87500</v>
      </c>
      <c r="N16055"/>
      <c r="O16055" t="s">
        <v>28178</v>
      </c>
      <c r="P16055" t="s">
        <v>28179</v>
      </c>
    </row>
    <row r="16056" spans="1:16" x14ac:dyDescent="0.25">
      <c r="A16056" t="s">
        <v>8</v>
      </c>
      <c r="B16056" t="s">
        <v>28180</v>
      </c>
      <c r="C16056" t="s">
        <v>810</v>
      </c>
      <c r="D16056" t="s">
        <v>4526</v>
      </c>
      <c r="E16056" t="s">
        <v>59</v>
      </c>
      <c r="F16056" t="b">
        <v>0</v>
      </c>
      <c r="G16056" t="s">
        <v>77</v>
      </c>
      <c r="H16056" s="1">
        <v>46197.420416666668</v>
      </c>
      <c r="I16056" t="b">
        <v>0</v>
      </c>
      <c r="J16056" t="b">
        <v>1</v>
      </c>
      <c r="K16056" t="s">
        <v>41</v>
      </c>
      <c r="L16056" t="s">
        <v>60</v>
      </c>
      <c r="M16056">
        <v>212175</v>
      </c>
      <c r="N16056"/>
      <c r="O16056" t="s">
        <v>7675</v>
      </c>
      <c r="P16056" t="s">
        <v>26205</v>
      </c>
    </row>
    <row r="16057" spans="1:16" x14ac:dyDescent="0.25">
      <c r="A16057" t="s">
        <v>1</v>
      </c>
      <c r="B16057" t="s">
        <v>1</v>
      </c>
      <c r="C16057" t="s">
        <v>20044</v>
      </c>
      <c r="D16057" t="s">
        <v>4550</v>
      </c>
      <c r="E16057" t="s">
        <v>59</v>
      </c>
      <c r="F16057" t="b">
        <v>0</v>
      </c>
      <c r="G16057" t="s">
        <v>89</v>
      </c>
      <c r="H16057" s="1">
        <v>46197.422060185178</v>
      </c>
      <c r="I16057" t="b">
        <v>0</v>
      </c>
      <c r="J16057" t="b">
        <v>0</v>
      </c>
      <c r="K16057" t="s">
        <v>41</v>
      </c>
      <c r="L16057" t="s">
        <v>60</v>
      </c>
      <c r="M16057">
        <v>90766</v>
      </c>
      <c r="N16057"/>
      <c r="O16057" t="s">
        <v>28181</v>
      </c>
      <c r="P16057" t="s">
        <v>1958</v>
      </c>
    </row>
    <row r="16058" spans="1:16" x14ac:dyDescent="0.25">
      <c r="A16058" t="s">
        <v>4</v>
      </c>
      <c r="B16058" t="s">
        <v>28182</v>
      </c>
      <c r="C16058" t="s">
        <v>5215</v>
      </c>
      <c r="D16058" t="s">
        <v>4346</v>
      </c>
      <c r="E16058" t="s">
        <v>59</v>
      </c>
      <c r="F16058" t="b">
        <v>0</v>
      </c>
      <c r="G16058" t="s">
        <v>19</v>
      </c>
      <c r="H16058" s="1">
        <v>46197.423055555562</v>
      </c>
      <c r="I16058" t="b">
        <v>1</v>
      </c>
      <c r="J16058" t="b">
        <v>0</v>
      </c>
      <c r="K16058" t="s">
        <v>19</v>
      </c>
      <c r="L16058" t="s">
        <v>60</v>
      </c>
      <c r="M16058">
        <v>1600000</v>
      </c>
      <c r="N16058"/>
      <c r="O16058" t="s">
        <v>26075</v>
      </c>
      <c r="P16058" t="s">
        <v>28183</v>
      </c>
    </row>
    <row r="16059" spans="1:16" x14ac:dyDescent="0.25">
      <c r="A16059" t="s">
        <v>0</v>
      </c>
      <c r="B16059" t="s">
        <v>28184</v>
      </c>
      <c r="C16059" t="s">
        <v>7165</v>
      </c>
      <c r="D16059" t="s">
        <v>4550</v>
      </c>
      <c r="E16059" t="s">
        <v>59</v>
      </c>
      <c r="F16059" t="b">
        <v>0</v>
      </c>
      <c r="G16059" t="s">
        <v>41</v>
      </c>
      <c r="H16059" s="1">
        <v>46197.462025462963</v>
      </c>
      <c r="I16059" t="b">
        <v>0</v>
      </c>
      <c r="J16059" t="b">
        <v>0</v>
      </c>
      <c r="K16059" t="s">
        <v>41</v>
      </c>
      <c r="L16059" t="s">
        <v>60</v>
      </c>
      <c r="M16059">
        <v>86000</v>
      </c>
      <c r="N16059"/>
      <c r="O16059" t="s">
        <v>226</v>
      </c>
    </row>
    <row r="16060" spans="1:16" x14ac:dyDescent="0.25">
      <c r="A16060" t="s">
        <v>4</v>
      </c>
      <c r="B16060" t="s">
        <v>28185</v>
      </c>
      <c r="C16060" t="s">
        <v>955</v>
      </c>
      <c r="D16060" t="s">
        <v>5102</v>
      </c>
      <c r="E16060" t="s">
        <v>59</v>
      </c>
      <c r="F16060" t="b">
        <v>0</v>
      </c>
      <c r="G16060" t="s">
        <v>13</v>
      </c>
      <c r="H16060" s="1">
        <v>46197.464236111111</v>
      </c>
      <c r="I16060" t="b">
        <v>0</v>
      </c>
      <c r="J16060" t="b">
        <v>0</v>
      </c>
      <c r="K16060" t="s">
        <v>13</v>
      </c>
      <c r="L16060" t="s">
        <v>60</v>
      </c>
      <c r="M16060">
        <v>127400</v>
      </c>
      <c r="N16060"/>
      <c r="O16060" t="s">
        <v>13572</v>
      </c>
      <c r="P16060" t="s">
        <v>28186</v>
      </c>
    </row>
    <row r="16061" spans="1:16" x14ac:dyDescent="0.25">
      <c r="A16061" t="s">
        <v>4</v>
      </c>
      <c r="B16061" t="s">
        <v>28187</v>
      </c>
      <c r="C16061" t="s">
        <v>22041</v>
      </c>
      <c r="D16061" t="s">
        <v>4550</v>
      </c>
      <c r="E16061" t="s">
        <v>59</v>
      </c>
      <c r="F16061" t="b">
        <v>0</v>
      </c>
      <c r="G16061" t="s">
        <v>13</v>
      </c>
      <c r="H16061" s="1">
        <v>46197.464247685188</v>
      </c>
      <c r="I16061" t="b">
        <v>1</v>
      </c>
      <c r="J16061" t="b">
        <v>0</v>
      </c>
      <c r="K16061" t="s">
        <v>13</v>
      </c>
      <c r="L16061" t="s">
        <v>60</v>
      </c>
      <c r="M16061">
        <v>175000</v>
      </c>
      <c r="N16061"/>
      <c r="O16061" t="s">
        <v>272</v>
      </c>
      <c r="P16061" t="s">
        <v>28188</v>
      </c>
    </row>
    <row r="16062" spans="1:16" x14ac:dyDescent="0.25">
      <c r="A16062" t="s">
        <v>1</v>
      </c>
      <c r="B16062" t="s">
        <v>28189</v>
      </c>
      <c r="C16062" t="s">
        <v>913</v>
      </c>
      <c r="D16062" t="s">
        <v>20103</v>
      </c>
      <c r="E16062" t="s">
        <v>59</v>
      </c>
      <c r="F16062" t="b">
        <v>0</v>
      </c>
      <c r="G16062" t="s">
        <v>20</v>
      </c>
      <c r="H16062" s="1">
        <v>46197.46465277778</v>
      </c>
      <c r="I16062" t="b">
        <v>0</v>
      </c>
      <c r="J16062" t="b">
        <v>0</v>
      </c>
      <c r="K16062" t="s">
        <v>20</v>
      </c>
      <c r="L16062" t="s">
        <v>60</v>
      </c>
      <c r="M16062">
        <v>105000</v>
      </c>
      <c r="N16062"/>
      <c r="O16062" t="s">
        <v>27801</v>
      </c>
    </row>
    <row r="16063" spans="1:16" x14ac:dyDescent="0.25">
      <c r="A16063" t="s">
        <v>2</v>
      </c>
      <c r="B16063" t="s">
        <v>2</v>
      </c>
      <c r="C16063" t="s">
        <v>25533</v>
      </c>
      <c r="D16063" t="s">
        <v>28190</v>
      </c>
      <c r="E16063" t="s">
        <v>59</v>
      </c>
      <c r="F16063" t="b">
        <v>0</v>
      </c>
      <c r="G16063" t="s">
        <v>65</v>
      </c>
      <c r="H16063" s="1">
        <v>46197.503854166673</v>
      </c>
      <c r="I16063" t="b">
        <v>0</v>
      </c>
      <c r="J16063" t="b">
        <v>1</v>
      </c>
      <c r="K16063" t="s">
        <v>41</v>
      </c>
      <c r="L16063" t="s">
        <v>60</v>
      </c>
      <c r="M16063">
        <v>100000</v>
      </c>
      <c r="N16063"/>
      <c r="O16063" t="s">
        <v>28191</v>
      </c>
      <c r="P16063" t="s">
        <v>28192</v>
      </c>
    </row>
    <row r="16064" spans="1:16" x14ac:dyDescent="0.25">
      <c r="A16064" t="s">
        <v>1</v>
      </c>
      <c r="B16064" t="s">
        <v>144</v>
      </c>
      <c r="C16064" t="s">
        <v>28193</v>
      </c>
      <c r="D16064" t="s">
        <v>4756</v>
      </c>
      <c r="E16064" t="s">
        <v>59</v>
      </c>
      <c r="F16064" t="b">
        <v>0</v>
      </c>
      <c r="G16064" t="s">
        <v>68</v>
      </c>
      <c r="H16064" s="1">
        <v>46197.505289351851</v>
      </c>
      <c r="I16064" t="b">
        <v>0</v>
      </c>
      <c r="J16064" t="b">
        <v>0</v>
      </c>
      <c r="K16064" t="s">
        <v>41</v>
      </c>
      <c r="L16064" t="s">
        <v>60</v>
      </c>
      <c r="M16064">
        <v>135000</v>
      </c>
      <c r="N16064"/>
      <c r="O16064" t="s">
        <v>28194</v>
      </c>
      <c r="P16064" t="s">
        <v>28195</v>
      </c>
    </row>
    <row r="16065" spans="1:16" x14ac:dyDescent="0.25">
      <c r="A16065" t="s">
        <v>1</v>
      </c>
      <c r="B16065" t="s">
        <v>28196</v>
      </c>
      <c r="C16065" t="s">
        <v>1205</v>
      </c>
      <c r="D16065" t="s">
        <v>20164</v>
      </c>
      <c r="E16065" t="s">
        <v>59</v>
      </c>
      <c r="F16065" t="b">
        <v>0</v>
      </c>
      <c r="G16065" t="s">
        <v>68</v>
      </c>
      <c r="H16065" s="1">
        <v>46197.505335648151</v>
      </c>
      <c r="I16065" t="b">
        <v>0</v>
      </c>
      <c r="J16065" t="b">
        <v>0</v>
      </c>
      <c r="K16065" t="s">
        <v>41</v>
      </c>
      <c r="L16065" t="s">
        <v>60</v>
      </c>
      <c r="M16065">
        <v>112000</v>
      </c>
      <c r="N16065"/>
      <c r="O16065" t="s">
        <v>226</v>
      </c>
      <c r="P16065" t="s">
        <v>20725</v>
      </c>
    </row>
    <row r="16066" spans="1:16" x14ac:dyDescent="0.25">
      <c r="A16066" t="s">
        <v>6</v>
      </c>
      <c r="B16066" t="s">
        <v>1289</v>
      </c>
      <c r="C16066" t="s">
        <v>175</v>
      </c>
      <c r="D16066" t="s">
        <v>4526</v>
      </c>
      <c r="E16066" t="s">
        <v>59</v>
      </c>
      <c r="F16066" t="b">
        <v>0</v>
      </c>
      <c r="G16066" t="s">
        <v>89</v>
      </c>
      <c r="H16066" s="1">
        <v>46197.505474537043</v>
      </c>
      <c r="I16066" t="b">
        <v>0</v>
      </c>
      <c r="J16066" t="b">
        <v>0</v>
      </c>
      <c r="K16066" t="s">
        <v>41</v>
      </c>
      <c r="L16066" t="s">
        <v>60</v>
      </c>
      <c r="M16066">
        <v>175000</v>
      </c>
      <c r="N16066"/>
      <c r="O16066" t="s">
        <v>101</v>
      </c>
      <c r="P16066" t="s">
        <v>3424</v>
      </c>
    </row>
    <row r="16067" spans="1:16" x14ac:dyDescent="0.25">
      <c r="A16067" t="s">
        <v>4</v>
      </c>
      <c r="B16067" t="s">
        <v>28197</v>
      </c>
      <c r="C16067" t="s">
        <v>2528</v>
      </c>
      <c r="D16067" t="s">
        <v>4526</v>
      </c>
      <c r="E16067" t="s">
        <v>59</v>
      </c>
      <c r="F16067" t="b">
        <v>0</v>
      </c>
      <c r="G16067" t="s">
        <v>77</v>
      </c>
      <c r="H16067" s="1">
        <v>46197.585416666669</v>
      </c>
      <c r="I16067" t="b">
        <v>0</v>
      </c>
      <c r="J16067" t="b">
        <v>0</v>
      </c>
      <c r="K16067" t="s">
        <v>41</v>
      </c>
      <c r="L16067" t="s">
        <v>60</v>
      </c>
      <c r="M16067">
        <v>147000</v>
      </c>
      <c r="N16067"/>
      <c r="O16067" t="s">
        <v>28198</v>
      </c>
    </row>
    <row r="16068" spans="1:16" x14ac:dyDescent="0.25">
      <c r="A16068" t="s">
        <v>0</v>
      </c>
      <c r="B16068" t="s">
        <v>28199</v>
      </c>
      <c r="C16068" t="s">
        <v>376</v>
      </c>
      <c r="D16068" t="s">
        <v>4526</v>
      </c>
      <c r="E16068" t="s">
        <v>88</v>
      </c>
      <c r="F16068" t="b">
        <v>0</v>
      </c>
      <c r="G16068" t="s">
        <v>89</v>
      </c>
      <c r="H16068" s="1">
        <v>46197.585439814808</v>
      </c>
      <c r="I16068" t="b">
        <v>1</v>
      </c>
      <c r="J16068" t="b">
        <v>0</v>
      </c>
      <c r="K16068" t="s">
        <v>41</v>
      </c>
      <c r="L16068" t="s">
        <v>74</v>
      </c>
      <c r="M16068"/>
      <c r="N16068">
        <v>40</v>
      </c>
      <c r="O16068" t="s">
        <v>24325</v>
      </c>
      <c r="P16068" t="s">
        <v>161</v>
      </c>
    </row>
    <row r="16069" spans="1:16" x14ac:dyDescent="0.25">
      <c r="A16069" t="s">
        <v>0</v>
      </c>
      <c r="B16069" t="s">
        <v>28200</v>
      </c>
      <c r="C16069" t="s">
        <v>112</v>
      </c>
      <c r="D16069" t="s">
        <v>4526</v>
      </c>
      <c r="E16069" t="s">
        <v>59</v>
      </c>
      <c r="F16069" t="b">
        <v>0</v>
      </c>
      <c r="G16069" t="s">
        <v>65</v>
      </c>
      <c r="H16069" s="1">
        <v>46197.585462962961</v>
      </c>
      <c r="I16069" t="b">
        <v>0</v>
      </c>
      <c r="J16069" t="b">
        <v>0</v>
      </c>
      <c r="K16069" t="s">
        <v>41</v>
      </c>
      <c r="L16069" t="s">
        <v>60</v>
      </c>
      <c r="M16069">
        <v>85000</v>
      </c>
      <c r="N16069"/>
      <c r="O16069" t="s">
        <v>28201</v>
      </c>
      <c r="P16069" t="s">
        <v>28202</v>
      </c>
    </row>
    <row r="16070" spans="1:16" x14ac:dyDescent="0.25">
      <c r="A16070" t="s">
        <v>0</v>
      </c>
      <c r="B16070" t="s">
        <v>2073</v>
      </c>
      <c r="C16070" t="s">
        <v>11315</v>
      </c>
      <c r="D16070" t="s">
        <v>24119</v>
      </c>
      <c r="E16070" t="s">
        <v>926</v>
      </c>
      <c r="F16070" t="b">
        <v>0</v>
      </c>
      <c r="G16070" t="s">
        <v>40</v>
      </c>
      <c r="H16070" s="1">
        <v>46197.586921296293</v>
      </c>
      <c r="I16070" t="b">
        <v>1</v>
      </c>
      <c r="J16070" t="b">
        <v>0</v>
      </c>
      <c r="K16070" t="s">
        <v>40</v>
      </c>
      <c r="L16070" t="s">
        <v>74</v>
      </c>
      <c r="M16070"/>
      <c r="N16070">
        <v>20</v>
      </c>
      <c r="O16070" t="s">
        <v>8674</v>
      </c>
      <c r="P16070" t="s">
        <v>28203</v>
      </c>
    </row>
    <row r="16071" spans="1:16" x14ac:dyDescent="0.25">
      <c r="A16071" t="s">
        <v>2</v>
      </c>
      <c r="B16071" t="s">
        <v>123</v>
      </c>
      <c r="C16071" t="s">
        <v>172</v>
      </c>
      <c r="D16071" t="s">
        <v>4346</v>
      </c>
      <c r="E16071" t="s">
        <v>59</v>
      </c>
      <c r="F16071" t="b">
        <v>0</v>
      </c>
      <c r="G16071" t="s">
        <v>68</v>
      </c>
      <c r="H16071" s="1">
        <v>46197.587071759262</v>
      </c>
      <c r="I16071" t="b">
        <v>0</v>
      </c>
      <c r="J16071" t="b">
        <v>1</v>
      </c>
      <c r="K16071" t="s">
        <v>41</v>
      </c>
      <c r="L16071" t="s">
        <v>60</v>
      </c>
      <c r="M16071">
        <v>124875</v>
      </c>
      <c r="N16071"/>
      <c r="O16071" t="s">
        <v>1684</v>
      </c>
      <c r="P16071" t="s">
        <v>28204</v>
      </c>
    </row>
    <row r="16072" spans="1:16" x14ac:dyDescent="0.25">
      <c r="A16072" t="s">
        <v>6</v>
      </c>
      <c r="B16072" t="s">
        <v>6</v>
      </c>
      <c r="C16072" t="s">
        <v>359</v>
      </c>
      <c r="D16072" t="s">
        <v>4526</v>
      </c>
      <c r="E16072" t="s">
        <v>59</v>
      </c>
      <c r="F16072" t="b">
        <v>0</v>
      </c>
      <c r="G16072" t="s">
        <v>65</v>
      </c>
      <c r="H16072" s="1">
        <v>46197.587094907409</v>
      </c>
      <c r="I16072" t="b">
        <v>0</v>
      </c>
      <c r="J16072" t="b">
        <v>0</v>
      </c>
      <c r="K16072" t="s">
        <v>41</v>
      </c>
      <c r="L16072" t="s">
        <v>74</v>
      </c>
      <c r="M16072"/>
      <c r="N16072">
        <v>72.5</v>
      </c>
      <c r="O16072" t="s">
        <v>1069</v>
      </c>
      <c r="P16072" t="s">
        <v>28205</v>
      </c>
    </row>
    <row r="16073" spans="1:16" x14ac:dyDescent="0.25">
      <c r="A16073" t="s">
        <v>5</v>
      </c>
      <c r="B16073" t="s">
        <v>28206</v>
      </c>
      <c r="C16073" t="s">
        <v>326</v>
      </c>
      <c r="D16073" t="s">
        <v>4526</v>
      </c>
      <c r="E16073" t="s">
        <v>88</v>
      </c>
      <c r="F16073" t="b">
        <v>0</v>
      </c>
      <c r="G16073" t="s">
        <v>77</v>
      </c>
      <c r="H16073" s="1">
        <v>46197.588622685187</v>
      </c>
      <c r="I16073" t="b">
        <v>1</v>
      </c>
      <c r="J16073" t="b">
        <v>1</v>
      </c>
      <c r="K16073" t="s">
        <v>41</v>
      </c>
      <c r="L16073" t="s">
        <v>74</v>
      </c>
      <c r="M16073"/>
      <c r="N16073">
        <v>62.174999999999997</v>
      </c>
      <c r="O16073" t="s">
        <v>13294</v>
      </c>
      <c r="P16073" t="s">
        <v>711</v>
      </c>
    </row>
    <row r="16074" spans="1:16" x14ac:dyDescent="0.25">
      <c r="A16074" t="s">
        <v>1</v>
      </c>
      <c r="B16074" t="s">
        <v>28207</v>
      </c>
      <c r="C16074" t="s">
        <v>13</v>
      </c>
      <c r="D16074" t="s">
        <v>4526</v>
      </c>
      <c r="E16074" t="s">
        <v>59</v>
      </c>
      <c r="F16074" t="b">
        <v>0</v>
      </c>
      <c r="G16074" t="s">
        <v>13</v>
      </c>
      <c r="H16074" s="1">
        <v>46197.589236111111</v>
      </c>
      <c r="I16074" t="b">
        <v>0</v>
      </c>
      <c r="J16074" t="b">
        <v>0</v>
      </c>
      <c r="K16074" t="s">
        <v>13</v>
      </c>
      <c r="L16074" t="s">
        <v>60</v>
      </c>
      <c r="M16074">
        <v>140000</v>
      </c>
      <c r="N16074"/>
      <c r="O16074" t="s">
        <v>28208</v>
      </c>
      <c r="P16074" t="s">
        <v>28209</v>
      </c>
    </row>
    <row r="16075" spans="1:16" x14ac:dyDescent="0.25">
      <c r="A16075" t="s">
        <v>0</v>
      </c>
      <c r="B16075" t="s">
        <v>28210</v>
      </c>
      <c r="C16075" t="s">
        <v>71</v>
      </c>
      <c r="D16075" t="s">
        <v>4526</v>
      </c>
      <c r="E16075" t="s">
        <v>59</v>
      </c>
      <c r="F16075" t="b">
        <v>0</v>
      </c>
      <c r="G16075" t="s">
        <v>73</v>
      </c>
      <c r="H16075" s="1">
        <v>46197.627025462964</v>
      </c>
      <c r="I16075" t="b">
        <v>0</v>
      </c>
      <c r="J16075" t="b">
        <v>1</v>
      </c>
      <c r="K16075" t="s">
        <v>41</v>
      </c>
      <c r="L16075" t="s">
        <v>60</v>
      </c>
      <c r="M16075">
        <v>105996</v>
      </c>
      <c r="N16075"/>
      <c r="O16075" t="s">
        <v>10744</v>
      </c>
      <c r="P16075" t="s">
        <v>28211</v>
      </c>
    </row>
    <row r="16076" spans="1:16" x14ac:dyDescent="0.25">
      <c r="A16076" t="s">
        <v>0</v>
      </c>
      <c r="B16076" t="s">
        <v>28212</v>
      </c>
      <c r="C16076" t="s">
        <v>3017</v>
      </c>
      <c r="D16076" t="s">
        <v>5667</v>
      </c>
      <c r="E16076" t="s">
        <v>59</v>
      </c>
      <c r="F16076" t="b">
        <v>0</v>
      </c>
      <c r="G16076" t="s">
        <v>65</v>
      </c>
      <c r="H16076" s="1">
        <v>46197.627129629633</v>
      </c>
      <c r="I16076" t="b">
        <v>0</v>
      </c>
      <c r="J16076" t="b">
        <v>0</v>
      </c>
      <c r="K16076" t="s">
        <v>41</v>
      </c>
      <c r="L16076" t="s">
        <v>60</v>
      </c>
      <c r="M16076">
        <v>95000</v>
      </c>
      <c r="N16076"/>
      <c r="O16076" t="s">
        <v>28213</v>
      </c>
      <c r="P16076" t="s">
        <v>3177</v>
      </c>
    </row>
    <row r="16077" spans="1:16" x14ac:dyDescent="0.25">
      <c r="A16077" t="s">
        <v>8</v>
      </c>
      <c r="B16077" t="s">
        <v>28214</v>
      </c>
      <c r="C16077" t="s">
        <v>28215</v>
      </c>
      <c r="D16077" t="s">
        <v>4526</v>
      </c>
      <c r="E16077" t="s">
        <v>59</v>
      </c>
      <c r="F16077" t="b">
        <v>0</v>
      </c>
      <c r="G16077" t="s">
        <v>65</v>
      </c>
      <c r="H16077" s="1">
        <v>46197.627187500002</v>
      </c>
      <c r="I16077" t="b">
        <v>0</v>
      </c>
      <c r="J16077" t="b">
        <v>0</v>
      </c>
      <c r="K16077" t="s">
        <v>41</v>
      </c>
      <c r="L16077" t="s">
        <v>60</v>
      </c>
      <c r="M16077">
        <v>85550</v>
      </c>
      <c r="N16077"/>
      <c r="O16077" t="s">
        <v>28216</v>
      </c>
      <c r="P16077" t="s">
        <v>28217</v>
      </c>
    </row>
    <row r="16078" spans="1:16" x14ac:dyDescent="0.25">
      <c r="A16078" t="s">
        <v>2</v>
      </c>
      <c r="B16078" t="s">
        <v>17243</v>
      </c>
      <c r="C16078" t="s">
        <v>10022</v>
      </c>
      <c r="D16078" t="s">
        <v>4526</v>
      </c>
      <c r="E16078" t="s">
        <v>59</v>
      </c>
      <c r="F16078" t="b">
        <v>0</v>
      </c>
      <c r="G16078" t="s">
        <v>40</v>
      </c>
      <c r="H16078" s="1">
        <v>46197.63013888889</v>
      </c>
      <c r="I16078" t="b">
        <v>0</v>
      </c>
      <c r="J16078" t="b">
        <v>0</v>
      </c>
      <c r="K16078" t="s">
        <v>40</v>
      </c>
      <c r="L16078" t="s">
        <v>60</v>
      </c>
      <c r="M16078">
        <v>80000</v>
      </c>
      <c r="N16078"/>
      <c r="O16078" t="s">
        <v>101</v>
      </c>
      <c r="P16078" t="s">
        <v>310</v>
      </c>
    </row>
    <row r="16079" spans="1:16" x14ac:dyDescent="0.25">
      <c r="A16079" t="s">
        <v>1</v>
      </c>
      <c r="B16079" t="s">
        <v>28218</v>
      </c>
      <c r="C16079" t="s">
        <v>1359</v>
      </c>
      <c r="D16079" t="s">
        <v>4526</v>
      </c>
      <c r="E16079" t="s">
        <v>88</v>
      </c>
      <c r="F16079" t="b">
        <v>0</v>
      </c>
      <c r="G16079" t="s">
        <v>89</v>
      </c>
      <c r="H16079" s="1">
        <v>46197.630219907413</v>
      </c>
      <c r="I16079" t="b">
        <v>1</v>
      </c>
      <c r="J16079" t="b">
        <v>0</v>
      </c>
      <c r="K16079" t="s">
        <v>41</v>
      </c>
      <c r="L16079" t="s">
        <v>74</v>
      </c>
      <c r="M16079"/>
      <c r="N16079">
        <v>80</v>
      </c>
      <c r="O16079" t="s">
        <v>7261</v>
      </c>
      <c r="P16079" t="s">
        <v>875</v>
      </c>
    </row>
    <row r="16080" spans="1:16" x14ac:dyDescent="0.25">
      <c r="A16080" t="s">
        <v>1</v>
      </c>
      <c r="B16080" t="s">
        <v>1</v>
      </c>
      <c r="C16080" t="s">
        <v>4107</v>
      </c>
      <c r="D16080" t="s">
        <v>28219</v>
      </c>
      <c r="E16080" t="s">
        <v>59</v>
      </c>
      <c r="F16080" t="b">
        <v>0</v>
      </c>
      <c r="G16080" t="s">
        <v>68</v>
      </c>
      <c r="H16080" s="1">
        <v>46197.630254629628</v>
      </c>
      <c r="I16080" t="b">
        <v>0</v>
      </c>
      <c r="J16080" t="b">
        <v>1</v>
      </c>
      <c r="K16080" t="s">
        <v>41</v>
      </c>
      <c r="L16080" t="s">
        <v>60</v>
      </c>
      <c r="M16080">
        <v>95000</v>
      </c>
      <c r="N16080"/>
      <c r="O16080" t="s">
        <v>3552</v>
      </c>
      <c r="P16080" t="s">
        <v>2257</v>
      </c>
    </row>
    <row r="16081" spans="1:16" x14ac:dyDescent="0.25">
      <c r="A16081" t="s">
        <v>5</v>
      </c>
      <c r="B16081" t="s">
        <v>28220</v>
      </c>
      <c r="C16081" t="s">
        <v>147</v>
      </c>
      <c r="D16081" t="s">
        <v>4346</v>
      </c>
      <c r="F16081" t="b">
        <v>0</v>
      </c>
      <c r="G16081" t="s">
        <v>77</v>
      </c>
      <c r="H16081" s="1">
        <v>46197.630312499998</v>
      </c>
      <c r="I16081" t="b">
        <v>1</v>
      </c>
      <c r="J16081" t="b">
        <v>1</v>
      </c>
      <c r="K16081" t="s">
        <v>41</v>
      </c>
      <c r="L16081" t="s">
        <v>60</v>
      </c>
      <c r="M16081">
        <v>145000</v>
      </c>
      <c r="N16081"/>
      <c r="O16081" t="s">
        <v>28221</v>
      </c>
      <c r="P16081" t="s">
        <v>28222</v>
      </c>
    </row>
    <row r="16082" spans="1:16" x14ac:dyDescent="0.25">
      <c r="A16082" t="s">
        <v>1</v>
      </c>
      <c r="B16082" t="s">
        <v>1083</v>
      </c>
      <c r="C16082" t="s">
        <v>67</v>
      </c>
      <c r="D16082" t="s">
        <v>4526</v>
      </c>
      <c r="E16082" t="s">
        <v>59</v>
      </c>
      <c r="F16082" t="b">
        <v>0</v>
      </c>
      <c r="G16082" t="s">
        <v>89</v>
      </c>
      <c r="H16082" s="1">
        <v>46197.63045138889</v>
      </c>
      <c r="I16082" t="b">
        <v>0</v>
      </c>
      <c r="J16082" t="b">
        <v>0</v>
      </c>
      <c r="K16082" t="s">
        <v>41</v>
      </c>
      <c r="L16082" t="s">
        <v>60</v>
      </c>
      <c r="M16082">
        <v>95000</v>
      </c>
      <c r="N16082"/>
      <c r="O16082" t="s">
        <v>28223</v>
      </c>
      <c r="P16082" t="s">
        <v>28224</v>
      </c>
    </row>
    <row r="16083" spans="1:16" x14ac:dyDescent="0.25">
      <c r="A16083" t="s">
        <v>8</v>
      </c>
      <c r="B16083" t="s">
        <v>28225</v>
      </c>
      <c r="C16083" t="s">
        <v>218</v>
      </c>
      <c r="D16083" t="s">
        <v>4526</v>
      </c>
      <c r="E16083" t="s">
        <v>88</v>
      </c>
      <c r="F16083" t="b">
        <v>0</v>
      </c>
      <c r="G16083" t="s">
        <v>77</v>
      </c>
      <c r="H16083" s="1">
        <v>46197.630509259259</v>
      </c>
      <c r="I16083" t="b">
        <v>0</v>
      </c>
      <c r="J16083" t="b">
        <v>0</v>
      </c>
      <c r="K16083" t="s">
        <v>41</v>
      </c>
      <c r="L16083" t="s">
        <v>74</v>
      </c>
      <c r="M16083"/>
      <c r="N16083">
        <v>82.5</v>
      </c>
      <c r="O16083" t="s">
        <v>4228</v>
      </c>
      <c r="P16083" t="s">
        <v>28226</v>
      </c>
    </row>
    <row r="16084" spans="1:16" x14ac:dyDescent="0.25">
      <c r="A16084" t="s">
        <v>1</v>
      </c>
      <c r="B16084" t="s">
        <v>1757</v>
      </c>
      <c r="C16084" t="s">
        <v>8795</v>
      </c>
      <c r="D16084" t="s">
        <v>4526</v>
      </c>
      <c r="E16084" t="s">
        <v>59</v>
      </c>
      <c r="F16084" t="b">
        <v>0</v>
      </c>
      <c r="G16084" t="s">
        <v>40</v>
      </c>
      <c r="H16084" s="1">
        <v>46197.632233796299</v>
      </c>
      <c r="I16084" t="b">
        <v>0</v>
      </c>
      <c r="J16084" t="b">
        <v>0</v>
      </c>
      <c r="K16084" t="s">
        <v>40</v>
      </c>
      <c r="L16084" t="s">
        <v>60</v>
      </c>
      <c r="M16084">
        <v>68500</v>
      </c>
      <c r="N16084"/>
      <c r="O16084" t="s">
        <v>28227</v>
      </c>
      <c r="P16084" t="s">
        <v>2319</v>
      </c>
    </row>
    <row r="16085" spans="1:16" x14ac:dyDescent="0.25">
      <c r="A16085" t="s">
        <v>0</v>
      </c>
      <c r="B16085" t="s">
        <v>0</v>
      </c>
      <c r="C16085" t="s">
        <v>202</v>
      </c>
      <c r="D16085" t="s">
        <v>4526</v>
      </c>
      <c r="E16085" t="s">
        <v>59</v>
      </c>
      <c r="F16085" t="b">
        <v>0</v>
      </c>
      <c r="G16085" t="s">
        <v>77</v>
      </c>
      <c r="H16085" s="1">
        <v>46197.668692129628</v>
      </c>
      <c r="I16085" t="b">
        <v>0</v>
      </c>
      <c r="J16085" t="b">
        <v>0</v>
      </c>
      <c r="K16085" t="s">
        <v>41</v>
      </c>
      <c r="L16085" t="s">
        <v>60</v>
      </c>
      <c r="M16085">
        <v>102500</v>
      </c>
      <c r="N16085"/>
      <c r="O16085" t="s">
        <v>155</v>
      </c>
      <c r="P16085" t="s">
        <v>28228</v>
      </c>
    </row>
    <row r="16086" spans="1:16" x14ac:dyDescent="0.25">
      <c r="A16086" t="s">
        <v>3</v>
      </c>
      <c r="B16086" t="s">
        <v>27530</v>
      </c>
      <c r="C16086" t="s">
        <v>13</v>
      </c>
      <c r="D16086" t="s">
        <v>4526</v>
      </c>
      <c r="E16086" t="s">
        <v>88</v>
      </c>
      <c r="F16086" t="b">
        <v>0</v>
      </c>
      <c r="G16086" t="s">
        <v>13</v>
      </c>
      <c r="H16086" s="1">
        <v>46197.669108796297</v>
      </c>
      <c r="I16086" t="b">
        <v>1</v>
      </c>
      <c r="J16086" t="b">
        <v>0</v>
      </c>
      <c r="K16086" t="s">
        <v>13</v>
      </c>
      <c r="L16086" t="s">
        <v>74</v>
      </c>
      <c r="M16086"/>
      <c r="N16086">
        <v>102.5</v>
      </c>
      <c r="O16086" t="s">
        <v>28229</v>
      </c>
    </row>
    <row r="16087" spans="1:16" x14ac:dyDescent="0.25">
      <c r="A16087" t="s">
        <v>0</v>
      </c>
      <c r="B16087" t="s">
        <v>28230</v>
      </c>
      <c r="C16087" t="s">
        <v>40</v>
      </c>
      <c r="D16087" t="s">
        <v>4526</v>
      </c>
      <c r="E16087" t="s">
        <v>59</v>
      </c>
      <c r="F16087" t="b">
        <v>0</v>
      </c>
      <c r="G16087" t="s">
        <v>40</v>
      </c>
      <c r="H16087" s="1">
        <v>46197.670254629629</v>
      </c>
      <c r="I16087" t="b">
        <v>1</v>
      </c>
      <c r="J16087" t="b">
        <v>0</v>
      </c>
      <c r="K16087" t="s">
        <v>40</v>
      </c>
      <c r="L16087" t="s">
        <v>60</v>
      </c>
      <c r="M16087">
        <v>85000</v>
      </c>
      <c r="N16087"/>
      <c r="O16087" t="s">
        <v>28231</v>
      </c>
      <c r="P16087" t="s">
        <v>21612</v>
      </c>
    </row>
    <row r="16088" spans="1:16" x14ac:dyDescent="0.25">
      <c r="A16088" t="s">
        <v>2</v>
      </c>
      <c r="B16088" t="s">
        <v>28232</v>
      </c>
      <c r="C16088" t="s">
        <v>615</v>
      </c>
      <c r="D16088" t="s">
        <v>4346</v>
      </c>
      <c r="E16088" t="s">
        <v>88</v>
      </c>
      <c r="F16088" t="b">
        <v>0</v>
      </c>
      <c r="G16088" t="s">
        <v>65</v>
      </c>
      <c r="H16088" s="1">
        <v>46197.670532407406</v>
      </c>
      <c r="I16088" t="b">
        <v>0</v>
      </c>
      <c r="J16088" t="b">
        <v>0</v>
      </c>
      <c r="K16088" t="s">
        <v>41</v>
      </c>
      <c r="L16088" t="s">
        <v>74</v>
      </c>
      <c r="M16088"/>
      <c r="N16088">
        <v>75</v>
      </c>
      <c r="O16088" t="s">
        <v>1163</v>
      </c>
      <c r="P16088" t="s">
        <v>28233</v>
      </c>
    </row>
    <row r="16089" spans="1:16" x14ac:dyDescent="0.25">
      <c r="A16089" t="s">
        <v>1</v>
      </c>
      <c r="B16089" t="s">
        <v>390</v>
      </c>
      <c r="C16089" t="s">
        <v>67</v>
      </c>
      <c r="D16089" t="s">
        <v>4526</v>
      </c>
      <c r="E16089" t="s">
        <v>59</v>
      </c>
      <c r="F16089" t="b">
        <v>0</v>
      </c>
      <c r="G16089" t="s">
        <v>77</v>
      </c>
      <c r="H16089" s="1">
        <v>46197.672071759262</v>
      </c>
      <c r="I16089" t="b">
        <v>0</v>
      </c>
      <c r="J16089" t="b">
        <v>0</v>
      </c>
      <c r="K16089" t="s">
        <v>41</v>
      </c>
      <c r="L16089" t="s">
        <v>60</v>
      </c>
      <c r="M16089">
        <v>125000</v>
      </c>
      <c r="N16089"/>
      <c r="O16089" t="s">
        <v>28223</v>
      </c>
      <c r="P16089" t="s">
        <v>28234</v>
      </c>
    </row>
    <row r="16090" spans="1:16" x14ac:dyDescent="0.25">
      <c r="A16090" t="s">
        <v>4</v>
      </c>
      <c r="B16090" t="s">
        <v>28235</v>
      </c>
      <c r="C16090" t="s">
        <v>567</v>
      </c>
      <c r="D16090" t="s">
        <v>4526</v>
      </c>
      <c r="E16090" t="s">
        <v>59</v>
      </c>
      <c r="F16090" t="b">
        <v>0</v>
      </c>
      <c r="G16090" t="s">
        <v>77</v>
      </c>
      <c r="H16090" s="1">
        <v>46197.672164351847</v>
      </c>
      <c r="I16090" t="b">
        <v>0</v>
      </c>
      <c r="J16090" t="b">
        <v>0</v>
      </c>
      <c r="K16090" t="s">
        <v>41</v>
      </c>
      <c r="L16090" t="s">
        <v>60</v>
      </c>
      <c r="M16090">
        <v>135000</v>
      </c>
      <c r="N16090"/>
      <c r="O16090" t="s">
        <v>1874</v>
      </c>
    </row>
    <row r="16091" spans="1:16" x14ac:dyDescent="0.25">
      <c r="A16091" t="s">
        <v>5</v>
      </c>
      <c r="B16091" t="s">
        <v>28236</v>
      </c>
      <c r="C16091" t="s">
        <v>978</v>
      </c>
      <c r="D16091" t="s">
        <v>4526</v>
      </c>
      <c r="E16091" t="s">
        <v>88</v>
      </c>
      <c r="F16091" t="b">
        <v>0</v>
      </c>
      <c r="G16091" t="s">
        <v>89</v>
      </c>
      <c r="H16091" s="1">
        <v>46197.672175925924</v>
      </c>
      <c r="I16091" t="b">
        <v>0</v>
      </c>
      <c r="J16091" t="b">
        <v>0</v>
      </c>
      <c r="K16091" t="s">
        <v>41</v>
      </c>
      <c r="L16091" t="s">
        <v>74</v>
      </c>
      <c r="M16091"/>
      <c r="N16091">
        <v>97.5</v>
      </c>
      <c r="O16091" t="s">
        <v>28237</v>
      </c>
      <c r="P16091" t="s">
        <v>28162</v>
      </c>
    </row>
    <row r="16092" spans="1:16" x14ac:dyDescent="0.25">
      <c r="A16092" t="s">
        <v>4</v>
      </c>
      <c r="B16092" t="s">
        <v>28238</v>
      </c>
      <c r="C16092" t="s">
        <v>27</v>
      </c>
      <c r="D16092" t="s">
        <v>23670</v>
      </c>
      <c r="E16092" t="s">
        <v>59</v>
      </c>
      <c r="F16092" t="b">
        <v>0</v>
      </c>
      <c r="G16092" t="s">
        <v>27</v>
      </c>
      <c r="H16092" s="1">
        <v>46197.673321759263</v>
      </c>
      <c r="I16092" t="b">
        <v>1</v>
      </c>
      <c r="J16092" t="b">
        <v>0</v>
      </c>
      <c r="K16092" t="s">
        <v>27</v>
      </c>
      <c r="L16092" t="s">
        <v>60</v>
      </c>
      <c r="M16092">
        <v>244000</v>
      </c>
      <c r="N16092"/>
      <c r="O16092" t="s">
        <v>2704</v>
      </c>
      <c r="P16092" t="s">
        <v>28239</v>
      </c>
    </row>
    <row r="16093" spans="1:16" x14ac:dyDescent="0.25">
      <c r="A16093" t="s">
        <v>0</v>
      </c>
      <c r="B16093" t="s">
        <v>28240</v>
      </c>
      <c r="C16093" t="s">
        <v>41</v>
      </c>
      <c r="D16093" t="s">
        <v>4526</v>
      </c>
      <c r="E16093" t="s">
        <v>59</v>
      </c>
      <c r="F16093" t="b">
        <v>0</v>
      </c>
      <c r="G16093" t="s">
        <v>41</v>
      </c>
      <c r="H16093" s="1">
        <v>46197.712025462963</v>
      </c>
      <c r="I16093" t="b">
        <v>0</v>
      </c>
      <c r="J16093" t="b">
        <v>1</v>
      </c>
      <c r="K16093" t="s">
        <v>41</v>
      </c>
      <c r="L16093" t="s">
        <v>60</v>
      </c>
      <c r="M16093">
        <v>50000</v>
      </c>
      <c r="N16093"/>
      <c r="O16093" t="s">
        <v>28241</v>
      </c>
      <c r="P16093" t="s">
        <v>219</v>
      </c>
    </row>
    <row r="16094" spans="1:16" x14ac:dyDescent="0.25">
      <c r="A16094" t="s">
        <v>2</v>
      </c>
      <c r="B16094" t="s">
        <v>1522</v>
      </c>
      <c r="C16094" t="s">
        <v>2797</v>
      </c>
      <c r="D16094" t="s">
        <v>5349</v>
      </c>
      <c r="E16094" t="s">
        <v>59</v>
      </c>
      <c r="F16094" t="b">
        <v>0</v>
      </c>
      <c r="G16094" t="s">
        <v>68</v>
      </c>
      <c r="H16094" s="1">
        <v>46197.712071759262</v>
      </c>
      <c r="I16094" t="b">
        <v>0</v>
      </c>
      <c r="J16094" t="b">
        <v>0</v>
      </c>
      <c r="K16094" t="s">
        <v>41</v>
      </c>
      <c r="L16094" t="s">
        <v>60</v>
      </c>
      <c r="M16094">
        <v>155000</v>
      </c>
      <c r="N16094"/>
      <c r="O16094" t="s">
        <v>20892</v>
      </c>
      <c r="P16094" t="s">
        <v>28242</v>
      </c>
    </row>
    <row r="16095" spans="1:16" x14ac:dyDescent="0.25">
      <c r="A16095" t="s">
        <v>2</v>
      </c>
      <c r="B16095" t="s">
        <v>28243</v>
      </c>
      <c r="C16095" t="s">
        <v>40</v>
      </c>
      <c r="D16095" t="s">
        <v>4526</v>
      </c>
      <c r="E16095" t="s">
        <v>59</v>
      </c>
      <c r="F16095" t="b">
        <v>0</v>
      </c>
      <c r="G16095" t="s">
        <v>40</v>
      </c>
      <c r="H16095" s="1">
        <v>46197.713472222233</v>
      </c>
      <c r="I16095" t="b">
        <v>0</v>
      </c>
      <c r="J16095" t="b">
        <v>0</v>
      </c>
      <c r="K16095" t="s">
        <v>40</v>
      </c>
      <c r="L16095" t="s">
        <v>60</v>
      </c>
      <c r="M16095">
        <v>95000</v>
      </c>
      <c r="N16095"/>
      <c r="O16095" t="s">
        <v>5319</v>
      </c>
    </row>
    <row r="16096" spans="1:16" x14ac:dyDescent="0.25">
      <c r="A16096" t="s">
        <v>1</v>
      </c>
      <c r="B16096" t="s">
        <v>28244</v>
      </c>
      <c r="C16096" t="s">
        <v>10455</v>
      </c>
      <c r="D16096" t="s">
        <v>4346</v>
      </c>
      <c r="E16096" t="s">
        <v>59</v>
      </c>
      <c r="F16096" t="b">
        <v>0</v>
      </c>
      <c r="G16096" t="s">
        <v>13</v>
      </c>
      <c r="H16096" s="1">
        <v>46197.714224537027</v>
      </c>
      <c r="I16096" t="b">
        <v>0</v>
      </c>
      <c r="J16096" t="b">
        <v>0</v>
      </c>
      <c r="K16096" t="s">
        <v>13</v>
      </c>
      <c r="L16096" t="s">
        <v>60</v>
      </c>
      <c r="M16096">
        <v>108000</v>
      </c>
      <c r="N16096"/>
      <c r="O16096" t="s">
        <v>28245</v>
      </c>
      <c r="P16096" t="s">
        <v>28246</v>
      </c>
    </row>
    <row r="16097" spans="1:16" x14ac:dyDescent="0.25">
      <c r="A16097" t="s">
        <v>4</v>
      </c>
      <c r="B16097" t="s">
        <v>28247</v>
      </c>
      <c r="C16097" t="s">
        <v>27</v>
      </c>
      <c r="D16097" t="s">
        <v>23670</v>
      </c>
      <c r="E16097" t="s">
        <v>59</v>
      </c>
      <c r="F16097" t="b">
        <v>0</v>
      </c>
      <c r="G16097" t="s">
        <v>27</v>
      </c>
      <c r="H16097" s="1">
        <v>46197.714988425927</v>
      </c>
      <c r="I16097" t="b">
        <v>1</v>
      </c>
      <c r="J16097" t="b">
        <v>0</v>
      </c>
      <c r="K16097" t="s">
        <v>27</v>
      </c>
      <c r="L16097" t="s">
        <v>60</v>
      </c>
      <c r="M16097">
        <v>148000</v>
      </c>
      <c r="N16097"/>
      <c r="O16097" t="s">
        <v>2704</v>
      </c>
      <c r="P16097" t="s">
        <v>28248</v>
      </c>
    </row>
    <row r="16098" spans="1:16" x14ac:dyDescent="0.25">
      <c r="A16098" t="s">
        <v>3</v>
      </c>
      <c r="B16098" t="s">
        <v>28249</v>
      </c>
      <c r="C16098" t="s">
        <v>567</v>
      </c>
      <c r="D16098" t="s">
        <v>4526</v>
      </c>
      <c r="E16098" t="s">
        <v>88</v>
      </c>
      <c r="F16098" t="b">
        <v>0</v>
      </c>
      <c r="G16098" t="s">
        <v>89</v>
      </c>
      <c r="H16098" s="1">
        <v>46197.75204861111</v>
      </c>
      <c r="I16098" t="b">
        <v>0</v>
      </c>
      <c r="J16098" t="b">
        <v>1</v>
      </c>
      <c r="K16098" t="s">
        <v>41</v>
      </c>
      <c r="L16098" t="s">
        <v>74</v>
      </c>
      <c r="M16098"/>
      <c r="N16098">
        <v>30</v>
      </c>
      <c r="O16098" t="s">
        <v>8155</v>
      </c>
      <c r="P16098" t="s">
        <v>2890</v>
      </c>
    </row>
    <row r="16099" spans="1:16" x14ac:dyDescent="0.25">
      <c r="A16099" t="s">
        <v>0</v>
      </c>
      <c r="B16099" t="s">
        <v>28250</v>
      </c>
      <c r="C16099" t="s">
        <v>25009</v>
      </c>
      <c r="D16099" t="s">
        <v>4346</v>
      </c>
      <c r="E16099" t="s">
        <v>59</v>
      </c>
      <c r="F16099" t="b">
        <v>0</v>
      </c>
      <c r="G16099" t="s">
        <v>65</v>
      </c>
      <c r="H16099" s="1">
        <v>46197.752129629633</v>
      </c>
      <c r="I16099" t="b">
        <v>0</v>
      </c>
      <c r="J16099" t="b">
        <v>1</v>
      </c>
      <c r="K16099" t="s">
        <v>41</v>
      </c>
      <c r="L16099" t="s">
        <v>60</v>
      </c>
      <c r="M16099">
        <v>92500</v>
      </c>
      <c r="N16099"/>
      <c r="O16099" t="s">
        <v>27126</v>
      </c>
      <c r="P16099" t="s">
        <v>11470</v>
      </c>
    </row>
    <row r="16100" spans="1:16" x14ac:dyDescent="0.25">
      <c r="A16100" t="s">
        <v>0</v>
      </c>
      <c r="B16100" t="s">
        <v>28251</v>
      </c>
      <c r="C16100" t="s">
        <v>662</v>
      </c>
      <c r="D16100" t="s">
        <v>4346</v>
      </c>
      <c r="E16100" t="s">
        <v>59</v>
      </c>
      <c r="F16100" t="b">
        <v>0</v>
      </c>
      <c r="G16100" t="s">
        <v>65</v>
      </c>
      <c r="H16100" s="1">
        <v>46197.752152777779</v>
      </c>
      <c r="I16100" t="b">
        <v>0</v>
      </c>
      <c r="J16100" t="b">
        <v>1</v>
      </c>
      <c r="K16100" t="s">
        <v>41</v>
      </c>
      <c r="L16100" t="s">
        <v>60</v>
      </c>
      <c r="M16100">
        <v>64000</v>
      </c>
      <c r="N16100"/>
      <c r="O16100" t="s">
        <v>1443</v>
      </c>
      <c r="P16100" t="s">
        <v>13557</v>
      </c>
    </row>
    <row r="16101" spans="1:16" x14ac:dyDescent="0.25">
      <c r="A16101" t="s">
        <v>0</v>
      </c>
      <c r="B16101" t="s">
        <v>28252</v>
      </c>
      <c r="C16101" t="s">
        <v>365</v>
      </c>
      <c r="D16101" t="s">
        <v>4346</v>
      </c>
      <c r="E16101" t="s">
        <v>926</v>
      </c>
      <c r="F16101" t="b">
        <v>0</v>
      </c>
      <c r="G16101" t="s">
        <v>65</v>
      </c>
      <c r="H16101" s="1">
        <v>46197.752152777779</v>
      </c>
      <c r="I16101" t="b">
        <v>0</v>
      </c>
      <c r="J16101" t="b">
        <v>0</v>
      </c>
      <c r="K16101" t="s">
        <v>41</v>
      </c>
      <c r="L16101" t="s">
        <v>74</v>
      </c>
      <c r="M16101"/>
      <c r="N16101">
        <v>55</v>
      </c>
      <c r="O16101" t="s">
        <v>10805</v>
      </c>
      <c r="P16101" t="s">
        <v>28253</v>
      </c>
    </row>
    <row r="16102" spans="1:16" x14ac:dyDescent="0.25">
      <c r="A16102" t="s">
        <v>0</v>
      </c>
      <c r="B16102" t="s">
        <v>0</v>
      </c>
      <c r="C16102" t="s">
        <v>11315</v>
      </c>
      <c r="D16102" t="s">
        <v>7670</v>
      </c>
      <c r="E16102" t="s">
        <v>926</v>
      </c>
      <c r="F16102" t="b">
        <v>0</v>
      </c>
      <c r="G16102" t="s">
        <v>40</v>
      </c>
      <c r="H16102" s="1">
        <v>46197.753599537027</v>
      </c>
      <c r="I16102" t="b">
        <v>1</v>
      </c>
      <c r="J16102" t="b">
        <v>0</v>
      </c>
      <c r="K16102" t="s">
        <v>40</v>
      </c>
      <c r="L16102" t="s">
        <v>74</v>
      </c>
      <c r="M16102"/>
      <c r="N16102">
        <v>20</v>
      </c>
      <c r="O16102" t="s">
        <v>10533</v>
      </c>
      <c r="P16102" t="s">
        <v>219</v>
      </c>
    </row>
    <row r="16103" spans="1:16" x14ac:dyDescent="0.25">
      <c r="A16103" t="s">
        <v>5</v>
      </c>
      <c r="B16103" t="s">
        <v>28254</v>
      </c>
      <c r="C16103" t="s">
        <v>41</v>
      </c>
      <c r="D16103" t="s">
        <v>4526</v>
      </c>
      <c r="E16103" t="s">
        <v>88</v>
      </c>
      <c r="F16103" t="b">
        <v>0</v>
      </c>
      <c r="G16103" t="s">
        <v>68</v>
      </c>
      <c r="H16103" s="1">
        <v>46197.755254629628</v>
      </c>
      <c r="I16103" t="b">
        <v>0</v>
      </c>
      <c r="J16103" t="b">
        <v>0</v>
      </c>
      <c r="K16103" t="s">
        <v>41</v>
      </c>
      <c r="L16103" t="s">
        <v>74</v>
      </c>
      <c r="M16103"/>
      <c r="N16103">
        <v>47.5</v>
      </c>
      <c r="O16103" t="s">
        <v>1784</v>
      </c>
      <c r="P16103" t="s">
        <v>28255</v>
      </c>
    </row>
    <row r="16104" spans="1:16" x14ac:dyDescent="0.25">
      <c r="A16104" t="s">
        <v>4</v>
      </c>
      <c r="B16104" t="s">
        <v>28256</v>
      </c>
      <c r="C16104" t="s">
        <v>15833</v>
      </c>
      <c r="D16104" t="s">
        <v>4526</v>
      </c>
      <c r="E16104" t="s">
        <v>59</v>
      </c>
      <c r="F16104" t="b">
        <v>0</v>
      </c>
      <c r="G16104" t="s">
        <v>89</v>
      </c>
      <c r="H16104" s="1">
        <v>46197.755532407413</v>
      </c>
      <c r="I16104" t="b">
        <v>1</v>
      </c>
      <c r="J16104" t="b">
        <v>1</v>
      </c>
      <c r="K16104" t="s">
        <v>41</v>
      </c>
      <c r="L16104" t="s">
        <v>60</v>
      </c>
      <c r="M16104">
        <v>92500</v>
      </c>
      <c r="N16104"/>
      <c r="O16104" t="s">
        <v>15834</v>
      </c>
      <c r="P16104" t="s">
        <v>28257</v>
      </c>
    </row>
    <row r="16105" spans="1:16" x14ac:dyDescent="0.25">
      <c r="A16105" t="s">
        <v>4</v>
      </c>
      <c r="B16105" t="s">
        <v>1577</v>
      </c>
      <c r="C16105" t="s">
        <v>201</v>
      </c>
      <c r="D16105" t="s">
        <v>4526</v>
      </c>
      <c r="E16105" t="s">
        <v>59</v>
      </c>
      <c r="F16105" t="b">
        <v>0</v>
      </c>
      <c r="G16105" t="s">
        <v>77</v>
      </c>
      <c r="H16105" s="1">
        <v>46197.793703703697</v>
      </c>
      <c r="I16105" t="b">
        <v>1</v>
      </c>
      <c r="J16105" t="b">
        <v>0</v>
      </c>
      <c r="K16105" t="s">
        <v>41</v>
      </c>
      <c r="L16105" t="s">
        <v>60</v>
      </c>
      <c r="M16105">
        <v>135000</v>
      </c>
      <c r="N16105"/>
      <c r="O16105" t="s">
        <v>155</v>
      </c>
      <c r="P16105" t="s">
        <v>28258</v>
      </c>
    </row>
    <row r="16106" spans="1:16" x14ac:dyDescent="0.25">
      <c r="A16106" t="s">
        <v>0</v>
      </c>
      <c r="B16106" t="s">
        <v>1730</v>
      </c>
      <c r="C16106" t="s">
        <v>4156</v>
      </c>
      <c r="D16106" t="s">
        <v>4346</v>
      </c>
      <c r="E16106" t="s">
        <v>59</v>
      </c>
      <c r="F16106" t="b">
        <v>0</v>
      </c>
      <c r="G16106" t="s">
        <v>65</v>
      </c>
      <c r="H16106" s="1">
        <v>46197.79383101852</v>
      </c>
      <c r="I16106" t="b">
        <v>0</v>
      </c>
      <c r="J16106" t="b">
        <v>1</v>
      </c>
      <c r="K16106" t="s">
        <v>41</v>
      </c>
      <c r="L16106" t="s">
        <v>60</v>
      </c>
      <c r="M16106">
        <v>83000</v>
      </c>
      <c r="N16106"/>
      <c r="O16106" t="s">
        <v>28259</v>
      </c>
      <c r="P16106" t="s">
        <v>28260</v>
      </c>
    </row>
    <row r="16107" spans="1:16" x14ac:dyDescent="0.25">
      <c r="A16107" t="s">
        <v>2</v>
      </c>
      <c r="B16107" t="s">
        <v>2961</v>
      </c>
      <c r="C16107" t="s">
        <v>5508</v>
      </c>
      <c r="D16107" t="s">
        <v>4346</v>
      </c>
      <c r="E16107" t="s">
        <v>59</v>
      </c>
      <c r="F16107" t="b">
        <v>0</v>
      </c>
      <c r="G16107" t="s">
        <v>40</v>
      </c>
      <c r="H16107" s="1">
        <v>46197.796805555547</v>
      </c>
      <c r="I16107" t="b">
        <v>0</v>
      </c>
      <c r="J16107" t="b">
        <v>0</v>
      </c>
      <c r="K16107" t="s">
        <v>40</v>
      </c>
      <c r="L16107" t="s">
        <v>60</v>
      </c>
      <c r="M16107">
        <v>54000</v>
      </c>
      <c r="N16107"/>
      <c r="O16107" t="s">
        <v>3595</v>
      </c>
      <c r="P16107" t="s">
        <v>28261</v>
      </c>
    </row>
    <row r="16108" spans="1:16" x14ac:dyDescent="0.25">
      <c r="A16108" t="s">
        <v>2</v>
      </c>
      <c r="B16108" t="s">
        <v>28262</v>
      </c>
      <c r="C16108" t="s">
        <v>304</v>
      </c>
      <c r="D16108" t="s">
        <v>4526</v>
      </c>
      <c r="E16108" t="s">
        <v>88</v>
      </c>
      <c r="F16108" t="b">
        <v>0</v>
      </c>
      <c r="G16108" t="s">
        <v>68</v>
      </c>
      <c r="H16108" s="1">
        <v>46197.796932870369</v>
      </c>
      <c r="I16108" t="b">
        <v>0</v>
      </c>
      <c r="J16108" t="b">
        <v>0</v>
      </c>
      <c r="K16108" t="s">
        <v>41</v>
      </c>
      <c r="L16108" t="s">
        <v>74</v>
      </c>
      <c r="M16108"/>
      <c r="N16108">
        <v>55</v>
      </c>
      <c r="O16108" t="s">
        <v>3867</v>
      </c>
      <c r="P16108" t="s">
        <v>597</v>
      </c>
    </row>
    <row r="16109" spans="1:16" x14ac:dyDescent="0.25">
      <c r="A16109" t="s">
        <v>0</v>
      </c>
      <c r="B16109" t="s">
        <v>268</v>
      </c>
      <c r="C16109" t="s">
        <v>75</v>
      </c>
      <c r="D16109" t="s">
        <v>4526</v>
      </c>
      <c r="E16109" t="s">
        <v>59</v>
      </c>
      <c r="F16109" t="b">
        <v>0</v>
      </c>
      <c r="G16109" t="s">
        <v>65</v>
      </c>
      <c r="H16109" s="1">
        <v>46197.835555555554</v>
      </c>
      <c r="I16109" t="b">
        <v>1</v>
      </c>
      <c r="J16109" t="b">
        <v>0</v>
      </c>
      <c r="K16109" t="s">
        <v>41</v>
      </c>
      <c r="L16109" t="s">
        <v>74</v>
      </c>
      <c r="M16109"/>
      <c r="N16109">
        <v>32.5</v>
      </c>
      <c r="O16109" t="s">
        <v>28263</v>
      </c>
      <c r="P16109" t="s">
        <v>219</v>
      </c>
    </row>
    <row r="16110" spans="1:16" x14ac:dyDescent="0.25">
      <c r="A16110" t="s">
        <v>0</v>
      </c>
      <c r="B16110" t="s">
        <v>3020</v>
      </c>
      <c r="C16110" t="s">
        <v>13</v>
      </c>
      <c r="D16110" t="s">
        <v>4526</v>
      </c>
      <c r="E16110" t="s">
        <v>59</v>
      </c>
      <c r="F16110" t="b">
        <v>0</v>
      </c>
      <c r="G16110" t="s">
        <v>13</v>
      </c>
      <c r="H16110" s="1">
        <v>46197.835775462961</v>
      </c>
      <c r="I16110" t="b">
        <v>0</v>
      </c>
      <c r="J16110" t="b">
        <v>0</v>
      </c>
      <c r="K16110" t="s">
        <v>13</v>
      </c>
      <c r="L16110" t="s">
        <v>60</v>
      </c>
      <c r="M16110">
        <v>80000</v>
      </c>
      <c r="N16110"/>
      <c r="O16110" t="s">
        <v>11145</v>
      </c>
      <c r="P16110" t="s">
        <v>1482</v>
      </c>
    </row>
    <row r="16111" spans="1:16" x14ac:dyDescent="0.25">
      <c r="A16111" t="s">
        <v>2</v>
      </c>
      <c r="B16111" t="s">
        <v>158</v>
      </c>
      <c r="C16111" t="s">
        <v>457</v>
      </c>
      <c r="D16111" t="s">
        <v>4346</v>
      </c>
      <c r="E16111" t="s">
        <v>59</v>
      </c>
      <c r="F16111" t="b">
        <v>0</v>
      </c>
      <c r="G16111" t="s">
        <v>77</v>
      </c>
      <c r="H16111" s="1">
        <v>46197.837071759262</v>
      </c>
      <c r="I16111" t="b">
        <v>0</v>
      </c>
      <c r="J16111" t="b">
        <v>1</v>
      </c>
      <c r="K16111" t="s">
        <v>41</v>
      </c>
      <c r="L16111" t="s">
        <v>60</v>
      </c>
      <c r="M16111">
        <v>190000</v>
      </c>
      <c r="N16111"/>
      <c r="O16111" t="s">
        <v>28264</v>
      </c>
      <c r="P16111" t="s">
        <v>28265</v>
      </c>
    </row>
    <row r="16112" spans="1:16" x14ac:dyDescent="0.25">
      <c r="A16112" t="s">
        <v>7</v>
      </c>
      <c r="B16112" t="s">
        <v>28266</v>
      </c>
      <c r="C16112" t="s">
        <v>201</v>
      </c>
      <c r="D16112" t="s">
        <v>4526</v>
      </c>
      <c r="E16112" t="s">
        <v>88</v>
      </c>
      <c r="F16112" t="b">
        <v>0</v>
      </c>
      <c r="G16112" t="s">
        <v>77</v>
      </c>
      <c r="H16112" s="1">
        <v>46197.83861111111</v>
      </c>
      <c r="I16112" t="b">
        <v>1</v>
      </c>
      <c r="J16112" t="b">
        <v>0</v>
      </c>
      <c r="K16112" t="s">
        <v>41</v>
      </c>
      <c r="L16112" t="s">
        <v>74</v>
      </c>
      <c r="M16112"/>
      <c r="N16112">
        <v>65</v>
      </c>
      <c r="O16112" t="s">
        <v>26609</v>
      </c>
      <c r="P16112" t="s">
        <v>2737</v>
      </c>
    </row>
    <row r="16113" spans="1:16" x14ac:dyDescent="0.25">
      <c r="A16113" t="s">
        <v>1</v>
      </c>
      <c r="B16113" t="s">
        <v>4857</v>
      </c>
      <c r="C16113" t="s">
        <v>326</v>
      </c>
      <c r="D16113" t="s">
        <v>4346</v>
      </c>
      <c r="E16113" t="s">
        <v>72</v>
      </c>
      <c r="F16113" t="b">
        <v>0</v>
      </c>
      <c r="G16113" t="s">
        <v>73</v>
      </c>
      <c r="H16113" s="1">
        <v>46197.838796296302</v>
      </c>
      <c r="I16113" t="b">
        <v>0</v>
      </c>
      <c r="J16113" t="b">
        <v>1</v>
      </c>
      <c r="K16113" t="s">
        <v>41</v>
      </c>
      <c r="L16113" t="s">
        <v>60</v>
      </c>
      <c r="M16113">
        <v>175500</v>
      </c>
      <c r="N16113"/>
      <c r="O16113" t="s">
        <v>424</v>
      </c>
      <c r="P16113" t="s">
        <v>28267</v>
      </c>
    </row>
    <row r="16114" spans="1:16" x14ac:dyDescent="0.25">
      <c r="A16114" t="s">
        <v>8</v>
      </c>
      <c r="B16114" t="s">
        <v>4047</v>
      </c>
      <c r="C16114" t="s">
        <v>15470</v>
      </c>
      <c r="D16114" t="s">
        <v>4526</v>
      </c>
      <c r="E16114" t="s">
        <v>59</v>
      </c>
      <c r="F16114" t="b">
        <v>0</v>
      </c>
      <c r="G16114" t="s">
        <v>13</v>
      </c>
      <c r="H16114" s="1">
        <v>46197.839247685188</v>
      </c>
      <c r="I16114" t="b">
        <v>0</v>
      </c>
      <c r="J16114" t="b">
        <v>0</v>
      </c>
      <c r="K16114" t="s">
        <v>13</v>
      </c>
      <c r="L16114" t="s">
        <v>60</v>
      </c>
      <c r="M16114">
        <v>100000</v>
      </c>
      <c r="N16114"/>
      <c r="O16114" t="s">
        <v>28268</v>
      </c>
      <c r="P16114" t="s">
        <v>28269</v>
      </c>
    </row>
    <row r="16115" spans="1:16" x14ac:dyDescent="0.25">
      <c r="A16115" t="s">
        <v>4</v>
      </c>
      <c r="B16115" t="s">
        <v>28270</v>
      </c>
      <c r="C16115" t="s">
        <v>20</v>
      </c>
      <c r="D16115" t="s">
        <v>7670</v>
      </c>
      <c r="E16115" t="s">
        <v>59</v>
      </c>
      <c r="F16115" t="b">
        <v>0</v>
      </c>
      <c r="G16115" t="s">
        <v>20</v>
      </c>
      <c r="H16115" s="1">
        <v>46197.83965277778</v>
      </c>
      <c r="I16115" t="b">
        <v>1</v>
      </c>
      <c r="J16115" t="b">
        <v>0</v>
      </c>
      <c r="K16115" t="s">
        <v>20</v>
      </c>
      <c r="L16115" t="s">
        <v>60</v>
      </c>
      <c r="M16115">
        <v>33000</v>
      </c>
      <c r="N16115"/>
      <c r="O16115" t="s">
        <v>28271</v>
      </c>
      <c r="P16115" t="s">
        <v>261</v>
      </c>
    </row>
    <row r="16116" spans="1:16" x14ac:dyDescent="0.25">
      <c r="A16116" t="s">
        <v>2</v>
      </c>
      <c r="B16116" t="s">
        <v>28272</v>
      </c>
      <c r="C16116" t="s">
        <v>41</v>
      </c>
      <c r="D16116" t="s">
        <v>4526</v>
      </c>
      <c r="E16116" t="s">
        <v>59</v>
      </c>
      <c r="F16116" t="b">
        <v>0</v>
      </c>
      <c r="G16116" t="s">
        <v>41</v>
      </c>
      <c r="H16116" s="1">
        <v>46197.878599537027</v>
      </c>
      <c r="I16116" t="b">
        <v>0</v>
      </c>
      <c r="J16116" t="b">
        <v>0</v>
      </c>
      <c r="K16116" t="s">
        <v>41</v>
      </c>
      <c r="L16116" t="s">
        <v>60</v>
      </c>
      <c r="M16116">
        <v>82500</v>
      </c>
      <c r="N16116"/>
      <c r="O16116" t="s">
        <v>4386</v>
      </c>
      <c r="P16116" t="s">
        <v>28273</v>
      </c>
    </row>
    <row r="16117" spans="1:16" x14ac:dyDescent="0.25">
      <c r="A16117" t="s">
        <v>1</v>
      </c>
      <c r="B16117" t="s">
        <v>28274</v>
      </c>
      <c r="C16117" t="s">
        <v>1169</v>
      </c>
      <c r="D16117" t="s">
        <v>4756</v>
      </c>
      <c r="E16117" t="s">
        <v>59</v>
      </c>
      <c r="F16117" t="b">
        <v>0</v>
      </c>
      <c r="G16117" t="s">
        <v>77</v>
      </c>
      <c r="H16117" s="1">
        <v>46197.880277777767</v>
      </c>
      <c r="I16117" t="b">
        <v>0</v>
      </c>
      <c r="J16117" t="b">
        <v>0</v>
      </c>
      <c r="K16117" t="s">
        <v>41</v>
      </c>
      <c r="L16117" t="s">
        <v>60</v>
      </c>
      <c r="M16117">
        <v>105000</v>
      </c>
      <c r="N16117"/>
      <c r="O16117" t="s">
        <v>3140</v>
      </c>
      <c r="P16117" t="s">
        <v>12987</v>
      </c>
    </row>
    <row r="16118" spans="1:16" x14ac:dyDescent="0.25">
      <c r="A16118" t="s">
        <v>0</v>
      </c>
      <c r="B16118" t="s">
        <v>28275</v>
      </c>
      <c r="C16118" t="s">
        <v>1367</v>
      </c>
      <c r="D16118" t="s">
        <v>4346</v>
      </c>
      <c r="E16118" t="s">
        <v>59</v>
      </c>
      <c r="F16118" t="b">
        <v>0</v>
      </c>
      <c r="G16118" t="s">
        <v>65</v>
      </c>
      <c r="H16118" s="1">
        <v>46197.918680555558</v>
      </c>
      <c r="I16118" t="b">
        <v>1</v>
      </c>
      <c r="J16118" t="b">
        <v>0</v>
      </c>
      <c r="K16118" t="s">
        <v>41</v>
      </c>
      <c r="L16118" t="s">
        <v>60</v>
      </c>
      <c r="M16118">
        <v>67500</v>
      </c>
      <c r="N16118"/>
      <c r="O16118" t="s">
        <v>19254</v>
      </c>
      <c r="P16118" t="s">
        <v>1182</v>
      </c>
    </row>
    <row r="16119" spans="1:16" x14ac:dyDescent="0.25">
      <c r="A16119" t="s">
        <v>2</v>
      </c>
      <c r="B16119" t="s">
        <v>2</v>
      </c>
      <c r="C16119" t="s">
        <v>2907</v>
      </c>
      <c r="D16119" t="s">
        <v>4346</v>
      </c>
      <c r="E16119" t="s">
        <v>59</v>
      </c>
      <c r="F16119" t="b">
        <v>0</v>
      </c>
      <c r="G16119" t="s">
        <v>68</v>
      </c>
      <c r="H16119" s="1">
        <v>46197.920416666668</v>
      </c>
      <c r="I16119" t="b">
        <v>0</v>
      </c>
      <c r="J16119" t="b">
        <v>1</v>
      </c>
      <c r="K16119" t="s">
        <v>41</v>
      </c>
      <c r="L16119" t="s">
        <v>60</v>
      </c>
      <c r="M16119">
        <v>94600</v>
      </c>
      <c r="N16119"/>
      <c r="O16119" t="s">
        <v>2454</v>
      </c>
      <c r="P16119" t="s">
        <v>22061</v>
      </c>
    </row>
    <row r="16120" spans="1:16" x14ac:dyDescent="0.25">
      <c r="A16120" t="s">
        <v>1</v>
      </c>
      <c r="B16120" t="s">
        <v>358</v>
      </c>
      <c r="C16120" t="s">
        <v>112</v>
      </c>
      <c r="D16120" t="s">
        <v>4526</v>
      </c>
      <c r="E16120" t="s">
        <v>59</v>
      </c>
      <c r="F16120" t="b">
        <v>0</v>
      </c>
      <c r="G16120" t="s">
        <v>89</v>
      </c>
      <c r="H16120" s="1">
        <v>46197.921990740739</v>
      </c>
      <c r="I16120" t="b">
        <v>0</v>
      </c>
      <c r="J16120" t="b">
        <v>0</v>
      </c>
      <c r="K16120" t="s">
        <v>41</v>
      </c>
      <c r="L16120" t="s">
        <v>60</v>
      </c>
      <c r="M16120">
        <v>72500</v>
      </c>
      <c r="N16120"/>
      <c r="O16120" t="s">
        <v>28276</v>
      </c>
      <c r="P16120" t="s">
        <v>28277</v>
      </c>
    </row>
    <row r="16121" spans="1:16" x14ac:dyDescent="0.25">
      <c r="A16121" t="s">
        <v>4</v>
      </c>
      <c r="B16121" t="s">
        <v>3538</v>
      </c>
      <c r="C16121" t="s">
        <v>28278</v>
      </c>
      <c r="D16121" t="s">
        <v>4526</v>
      </c>
      <c r="E16121" t="s">
        <v>88</v>
      </c>
      <c r="F16121" t="b">
        <v>0</v>
      </c>
      <c r="G16121" t="s">
        <v>77</v>
      </c>
      <c r="H16121" s="1">
        <v>46197.922094907408</v>
      </c>
      <c r="I16121" t="b">
        <v>0</v>
      </c>
      <c r="J16121" t="b">
        <v>0</v>
      </c>
      <c r="K16121" t="s">
        <v>41</v>
      </c>
      <c r="L16121" t="s">
        <v>74</v>
      </c>
      <c r="M16121"/>
      <c r="N16121">
        <v>50</v>
      </c>
      <c r="O16121" t="s">
        <v>28279</v>
      </c>
      <c r="P16121" t="s">
        <v>2268</v>
      </c>
    </row>
    <row r="16122" spans="1:16" x14ac:dyDescent="0.25">
      <c r="A16122" t="s">
        <v>5</v>
      </c>
      <c r="B16122" t="s">
        <v>28280</v>
      </c>
      <c r="C16122" t="s">
        <v>955</v>
      </c>
      <c r="D16122" t="s">
        <v>4526</v>
      </c>
      <c r="E16122" t="s">
        <v>88</v>
      </c>
      <c r="F16122" t="b">
        <v>0</v>
      </c>
      <c r="G16122" t="s">
        <v>13</v>
      </c>
      <c r="H16122" s="1">
        <v>46197.92255787037</v>
      </c>
      <c r="I16122" t="b">
        <v>0</v>
      </c>
      <c r="J16122" t="b">
        <v>0</v>
      </c>
      <c r="K16122" t="s">
        <v>13</v>
      </c>
      <c r="L16122" t="s">
        <v>60</v>
      </c>
      <c r="M16122">
        <v>106708.5</v>
      </c>
      <c r="N16122"/>
      <c r="O16122" t="s">
        <v>19748</v>
      </c>
      <c r="P16122" t="s">
        <v>28281</v>
      </c>
    </row>
    <row r="16123" spans="1:16" x14ac:dyDescent="0.25">
      <c r="A16123" t="s">
        <v>1</v>
      </c>
      <c r="B16123" t="s">
        <v>28282</v>
      </c>
      <c r="C16123" t="s">
        <v>9074</v>
      </c>
      <c r="D16123" t="s">
        <v>9075</v>
      </c>
      <c r="E16123" t="s">
        <v>59</v>
      </c>
      <c r="F16123" t="b">
        <v>0</v>
      </c>
      <c r="G16123" t="s">
        <v>40</v>
      </c>
      <c r="H16123" s="1">
        <v>46197.923900462964</v>
      </c>
      <c r="I16123" t="b">
        <v>1</v>
      </c>
      <c r="J16123" t="b">
        <v>0</v>
      </c>
      <c r="K16123" t="s">
        <v>40</v>
      </c>
      <c r="L16123" t="s">
        <v>60</v>
      </c>
      <c r="M16123">
        <v>47997.5</v>
      </c>
      <c r="N16123"/>
      <c r="O16123" t="s">
        <v>9076</v>
      </c>
      <c r="P16123" t="s">
        <v>28283</v>
      </c>
    </row>
    <row r="16124" spans="1:16" x14ac:dyDescent="0.25">
      <c r="A16124" t="s">
        <v>0</v>
      </c>
      <c r="B16124" t="s">
        <v>28284</v>
      </c>
      <c r="C16124" t="s">
        <v>28285</v>
      </c>
      <c r="D16124" t="s">
        <v>4526</v>
      </c>
      <c r="E16124" t="s">
        <v>59</v>
      </c>
      <c r="F16124" t="b">
        <v>0</v>
      </c>
      <c r="G16124" t="s">
        <v>89</v>
      </c>
      <c r="H16124" s="1">
        <v>46197.960358796299</v>
      </c>
      <c r="I16124" t="b">
        <v>1</v>
      </c>
      <c r="J16124" t="b">
        <v>1</v>
      </c>
      <c r="K16124" t="s">
        <v>41</v>
      </c>
      <c r="L16124" t="s">
        <v>60</v>
      </c>
      <c r="M16124">
        <v>90000</v>
      </c>
      <c r="N16124"/>
      <c r="O16124" t="s">
        <v>1874</v>
      </c>
      <c r="P16124" t="s">
        <v>28286</v>
      </c>
    </row>
    <row r="16125" spans="1:16" x14ac:dyDescent="0.25">
      <c r="A16125" t="s">
        <v>0</v>
      </c>
      <c r="B16125" t="s">
        <v>28287</v>
      </c>
      <c r="C16125" t="s">
        <v>172</v>
      </c>
      <c r="D16125" t="s">
        <v>4526</v>
      </c>
      <c r="E16125" t="s">
        <v>59</v>
      </c>
      <c r="F16125" t="b">
        <v>0</v>
      </c>
      <c r="G16125" t="s">
        <v>68</v>
      </c>
      <c r="H16125" s="1">
        <v>46197.960358796299</v>
      </c>
      <c r="I16125" t="b">
        <v>0</v>
      </c>
      <c r="J16125" t="b">
        <v>1</v>
      </c>
      <c r="K16125" t="s">
        <v>41</v>
      </c>
      <c r="L16125" t="s">
        <v>60</v>
      </c>
      <c r="M16125">
        <v>96500</v>
      </c>
      <c r="N16125"/>
      <c r="O16125" t="s">
        <v>1155</v>
      </c>
      <c r="P16125" t="s">
        <v>1747</v>
      </c>
    </row>
    <row r="16126" spans="1:16" x14ac:dyDescent="0.25">
      <c r="A16126" t="s">
        <v>1</v>
      </c>
      <c r="B16126" t="s">
        <v>156</v>
      </c>
      <c r="D16126" t="s">
        <v>7670</v>
      </c>
      <c r="E16126" t="s">
        <v>59</v>
      </c>
      <c r="F16126" t="b">
        <v>0</v>
      </c>
      <c r="G16126" t="s">
        <v>40</v>
      </c>
      <c r="H16126" s="1">
        <v>46197.965520833342</v>
      </c>
      <c r="I16126" t="b">
        <v>1</v>
      </c>
      <c r="J16126" t="b">
        <v>0</v>
      </c>
      <c r="K16126" t="s">
        <v>40</v>
      </c>
      <c r="L16126" t="s">
        <v>60</v>
      </c>
      <c r="M16126">
        <v>75000</v>
      </c>
      <c r="N16126"/>
      <c r="O16126" t="s">
        <v>19878</v>
      </c>
      <c r="P16126" t="s">
        <v>4437</v>
      </c>
    </row>
    <row r="16127" spans="1:16" x14ac:dyDescent="0.25">
      <c r="A16127" t="s">
        <v>7</v>
      </c>
      <c r="B16127" t="s">
        <v>1991</v>
      </c>
      <c r="C16127" t="s">
        <v>359</v>
      </c>
      <c r="D16127" t="s">
        <v>4346</v>
      </c>
      <c r="E16127" t="s">
        <v>59</v>
      </c>
      <c r="F16127" t="b">
        <v>0</v>
      </c>
      <c r="G16127" t="s">
        <v>65</v>
      </c>
      <c r="H16127" s="1">
        <v>46198.002164351848</v>
      </c>
      <c r="I16127" t="b">
        <v>0</v>
      </c>
      <c r="J16127" t="b">
        <v>1</v>
      </c>
      <c r="K16127" t="s">
        <v>41</v>
      </c>
      <c r="L16127" t="s">
        <v>60</v>
      </c>
      <c r="M16127">
        <v>129675.52</v>
      </c>
      <c r="N16127"/>
      <c r="O16127" t="s">
        <v>25096</v>
      </c>
      <c r="P16127" t="s">
        <v>28288</v>
      </c>
    </row>
    <row r="16128" spans="1:16" x14ac:dyDescent="0.25">
      <c r="A16128" t="s">
        <v>5</v>
      </c>
      <c r="B16128" t="s">
        <v>28289</v>
      </c>
      <c r="C16128" t="s">
        <v>913</v>
      </c>
      <c r="D16128" t="s">
        <v>4515</v>
      </c>
      <c r="E16128" t="s">
        <v>59</v>
      </c>
      <c r="F16128" t="b">
        <v>0</v>
      </c>
      <c r="G16128" t="s">
        <v>20</v>
      </c>
      <c r="H16128" s="1">
        <v>46198.002893518518</v>
      </c>
      <c r="I16128" t="b">
        <v>1</v>
      </c>
      <c r="J16128" t="b">
        <v>0</v>
      </c>
      <c r="K16128" t="s">
        <v>20</v>
      </c>
      <c r="L16128" t="s">
        <v>60</v>
      </c>
      <c r="M16128">
        <v>80000</v>
      </c>
      <c r="N16128"/>
      <c r="O16128" t="s">
        <v>8149</v>
      </c>
      <c r="P16128" t="s">
        <v>1738</v>
      </c>
    </row>
    <row r="16129" spans="1:16" x14ac:dyDescent="0.25">
      <c r="A16129" t="s">
        <v>2</v>
      </c>
      <c r="B16129" t="s">
        <v>28290</v>
      </c>
      <c r="C16129" t="s">
        <v>336</v>
      </c>
      <c r="D16129" t="s">
        <v>3761</v>
      </c>
      <c r="E16129" t="s">
        <v>59</v>
      </c>
      <c r="F16129" t="b">
        <v>0</v>
      </c>
      <c r="G16129" t="s">
        <v>65</v>
      </c>
      <c r="H16129" s="1">
        <v>46198.003750000003</v>
      </c>
      <c r="I16129" t="b">
        <v>0</v>
      </c>
      <c r="J16129" t="b">
        <v>1</v>
      </c>
      <c r="K16129" t="s">
        <v>41</v>
      </c>
      <c r="L16129" t="s">
        <v>60</v>
      </c>
      <c r="M16129">
        <v>83800</v>
      </c>
      <c r="N16129"/>
      <c r="O16129" t="s">
        <v>3781</v>
      </c>
      <c r="P16129" t="s">
        <v>208</v>
      </c>
    </row>
    <row r="16130" spans="1:16" x14ac:dyDescent="0.25">
      <c r="A16130" t="s">
        <v>0</v>
      </c>
      <c r="B16130" t="s">
        <v>28291</v>
      </c>
      <c r="C16130" t="s">
        <v>112</v>
      </c>
      <c r="D16130" t="s">
        <v>2360</v>
      </c>
      <c r="F16130" t="b">
        <v>0</v>
      </c>
      <c r="G16130" t="s">
        <v>65</v>
      </c>
      <c r="H16130" s="1">
        <v>46198.209386574083</v>
      </c>
      <c r="I16130" t="b">
        <v>0</v>
      </c>
      <c r="J16130" t="b">
        <v>0</v>
      </c>
      <c r="K16130" t="s">
        <v>41</v>
      </c>
      <c r="L16130" t="s">
        <v>74</v>
      </c>
      <c r="M16130"/>
      <c r="N16130">
        <v>63</v>
      </c>
      <c r="O16130" t="s">
        <v>28292</v>
      </c>
      <c r="P16130" t="s">
        <v>219</v>
      </c>
    </row>
    <row r="16131" spans="1:16" x14ac:dyDescent="0.25">
      <c r="A16131" t="s">
        <v>0</v>
      </c>
      <c r="B16131" t="s">
        <v>28293</v>
      </c>
      <c r="C16131" t="s">
        <v>1569</v>
      </c>
      <c r="D16131" t="s">
        <v>2360</v>
      </c>
      <c r="E16131" t="s">
        <v>59</v>
      </c>
      <c r="F16131" t="b">
        <v>0</v>
      </c>
      <c r="G16131" t="s">
        <v>89</v>
      </c>
      <c r="H16131" s="1">
        <v>46198.209467592591</v>
      </c>
      <c r="I16131" t="b">
        <v>0</v>
      </c>
      <c r="J16131" t="b">
        <v>0</v>
      </c>
      <c r="K16131" t="s">
        <v>41</v>
      </c>
      <c r="L16131" t="s">
        <v>60</v>
      </c>
      <c r="M16131">
        <v>182464</v>
      </c>
      <c r="N16131"/>
      <c r="O16131" t="s">
        <v>28294</v>
      </c>
      <c r="P16131" t="s">
        <v>1514</v>
      </c>
    </row>
    <row r="16132" spans="1:16" x14ac:dyDescent="0.25">
      <c r="A16132" t="s">
        <v>2</v>
      </c>
      <c r="B16132" t="s">
        <v>28295</v>
      </c>
      <c r="C16132" t="s">
        <v>543</v>
      </c>
      <c r="D16132" t="s">
        <v>4587</v>
      </c>
      <c r="E16132" t="s">
        <v>59</v>
      </c>
      <c r="F16132" t="b">
        <v>0</v>
      </c>
      <c r="G16132" t="s">
        <v>65</v>
      </c>
      <c r="H16132" s="1">
        <v>46198.211331018523</v>
      </c>
      <c r="I16132" t="b">
        <v>0</v>
      </c>
      <c r="J16132" t="b">
        <v>0</v>
      </c>
      <c r="K16132" t="s">
        <v>41</v>
      </c>
      <c r="L16132" t="s">
        <v>60</v>
      </c>
      <c r="M16132">
        <v>185500</v>
      </c>
      <c r="N16132"/>
      <c r="O16132" t="s">
        <v>7744</v>
      </c>
      <c r="P16132" t="s">
        <v>28296</v>
      </c>
    </row>
    <row r="16133" spans="1:16" x14ac:dyDescent="0.25">
      <c r="A16133" t="s">
        <v>3</v>
      </c>
      <c r="B16133" t="s">
        <v>28297</v>
      </c>
      <c r="C16133" t="s">
        <v>25</v>
      </c>
      <c r="D16133" t="s">
        <v>4526</v>
      </c>
      <c r="F16133" t="b">
        <v>0</v>
      </c>
      <c r="G16133" t="s">
        <v>25</v>
      </c>
      <c r="H16133" s="1">
        <v>46198.252071759263</v>
      </c>
      <c r="I16133" t="b">
        <v>0</v>
      </c>
      <c r="J16133" t="b">
        <v>0</v>
      </c>
      <c r="K16133" t="s">
        <v>25</v>
      </c>
      <c r="L16133" t="s">
        <v>60</v>
      </c>
      <c r="M16133">
        <v>8000</v>
      </c>
      <c r="N16133"/>
      <c r="O16133" t="s">
        <v>23655</v>
      </c>
      <c r="P16133" t="s">
        <v>28298</v>
      </c>
    </row>
    <row r="16134" spans="1:16" x14ac:dyDescent="0.25">
      <c r="A16134" t="s">
        <v>6</v>
      </c>
      <c r="B16134" t="s">
        <v>24438</v>
      </c>
      <c r="C16134" t="s">
        <v>237</v>
      </c>
      <c r="D16134" t="s">
        <v>4756</v>
      </c>
      <c r="E16134" t="s">
        <v>59</v>
      </c>
      <c r="F16134" t="b">
        <v>0</v>
      </c>
      <c r="G16134" t="s">
        <v>89</v>
      </c>
      <c r="H16134" s="1">
        <v>46198.252835648149</v>
      </c>
      <c r="I16134" t="b">
        <v>0</v>
      </c>
      <c r="J16134" t="b">
        <v>1</v>
      </c>
      <c r="K16134" t="s">
        <v>41</v>
      </c>
      <c r="L16134" t="s">
        <v>60</v>
      </c>
      <c r="M16134">
        <v>157000</v>
      </c>
      <c r="N16134"/>
      <c r="O16134" t="s">
        <v>24439</v>
      </c>
      <c r="P16134" t="s">
        <v>24440</v>
      </c>
    </row>
    <row r="16135" spans="1:16" x14ac:dyDescent="0.25">
      <c r="A16135" t="s">
        <v>7</v>
      </c>
      <c r="B16135" t="s">
        <v>28299</v>
      </c>
      <c r="C16135" t="s">
        <v>382</v>
      </c>
      <c r="D16135" t="s">
        <v>6234</v>
      </c>
      <c r="E16135" t="s">
        <v>59</v>
      </c>
      <c r="F16135" t="b">
        <v>0</v>
      </c>
      <c r="G16135" t="s">
        <v>77</v>
      </c>
      <c r="H16135" s="1">
        <v>46198.292719907397</v>
      </c>
      <c r="I16135" t="b">
        <v>0</v>
      </c>
      <c r="J16135" t="b">
        <v>1</v>
      </c>
      <c r="K16135" t="s">
        <v>41</v>
      </c>
      <c r="L16135" t="s">
        <v>60</v>
      </c>
      <c r="M16135">
        <v>127907.5</v>
      </c>
      <c r="N16135"/>
      <c r="O16135" t="s">
        <v>2599</v>
      </c>
      <c r="P16135" t="s">
        <v>28300</v>
      </c>
    </row>
    <row r="16136" spans="1:16" x14ac:dyDescent="0.25">
      <c r="A16136" t="s">
        <v>0</v>
      </c>
      <c r="B16136" t="s">
        <v>130</v>
      </c>
      <c r="C16136" t="s">
        <v>2324</v>
      </c>
      <c r="D16136" t="s">
        <v>4346</v>
      </c>
      <c r="E16136" t="s">
        <v>59</v>
      </c>
      <c r="F16136" t="b">
        <v>0</v>
      </c>
      <c r="G16136" t="s">
        <v>77</v>
      </c>
      <c r="H16136" s="1">
        <v>46198.292719907397</v>
      </c>
      <c r="I16136" t="b">
        <v>1</v>
      </c>
      <c r="J16136" t="b">
        <v>1</v>
      </c>
      <c r="K16136" t="s">
        <v>41</v>
      </c>
      <c r="L16136" t="s">
        <v>74</v>
      </c>
      <c r="M16136"/>
      <c r="N16136">
        <v>24</v>
      </c>
      <c r="O16136" t="s">
        <v>28301</v>
      </c>
      <c r="P16136" t="s">
        <v>8781</v>
      </c>
    </row>
    <row r="16137" spans="1:16" x14ac:dyDescent="0.25">
      <c r="A16137" t="s">
        <v>0</v>
      </c>
      <c r="B16137" t="s">
        <v>0</v>
      </c>
      <c r="C16137" t="s">
        <v>28302</v>
      </c>
      <c r="D16137" t="s">
        <v>17626</v>
      </c>
      <c r="E16137" t="s">
        <v>59</v>
      </c>
      <c r="F16137" t="b">
        <v>0</v>
      </c>
      <c r="G16137" t="s">
        <v>65</v>
      </c>
      <c r="H16137" s="1">
        <v>46198.292743055557</v>
      </c>
      <c r="I16137" t="b">
        <v>0</v>
      </c>
      <c r="J16137" t="b">
        <v>1</v>
      </c>
      <c r="K16137" t="s">
        <v>41</v>
      </c>
      <c r="L16137" t="s">
        <v>60</v>
      </c>
      <c r="M16137">
        <v>98150</v>
      </c>
      <c r="N16137"/>
      <c r="O16137" t="s">
        <v>28303</v>
      </c>
      <c r="P16137" t="s">
        <v>3709</v>
      </c>
    </row>
    <row r="16138" spans="1:16" x14ac:dyDescent="0.25">
      <c r="A16138" t="s">
        <v>2</v>
      </c>
      <c r="B16138" t="s">
        <v>248</v>
      </c>
      <c r="C16138" t="s">
        <v>2907</v>
      </c>
      <c r="D16138" t="s">
        <v>5349</v>
      </c>
      <c r="E16138" t="s">
        <v>59</v>
      </c>
      <c r="F16138" t="b">
        <v>0</v>
      </c>
      <c r="G16138" t="s">
        <v>68</v>
      </c>
      <c r="H16138" s="1">
        <v>46198.294525462959</v>
      </c>
      <c r="I16138" t="b">
        <v>0</v>
      </c>
      <c r="J16138" t="b">
        <v>1</v>
      </c>
      <c r="K16138" t="s">
        <v>41</v>
      </c>
      <c r="L16138" t="s">
        <v>60</v>
      </c>
      <c r="M16138">
        <v>94600</v>
      </c>
      <c r="N16138"/>
      <c r="O16138" t="s">
        <v>2454</v>
      </c>
      <c r="P16138" t="s">
        <v>22061</v>
      </c>
    </row>
    <row r="16139" spans="1:16" x14ac:dyDescent="0.25">
      <c r="A16139" t="s">
        <v>2</v>
      </c>
      <c r="B16139" t="s">
        <v>28304</v>
      </c>
      <c r="C16139" t="s">
        <v>2859</v>
      </c>
      <c r="D16139" t="s">
        <v>17626</v>
      </c>
      <c r="E16139" t="s">
        <v>59</v>
      </c>
      <c r="F16139" t="b">
        <v>0</v>
      </c>
      <c r="G16139" t="s">
        <v>65</v>
      </c>
      <c r="H16139" s="1">
        <v>46198.294664351852</v>
      </c>
      <c r="I16139" t="b">
        <v>0</v>
      </c>
      <c r="J16139" t="b">
        <v>0</v>
      </c>
      <c r="K16139" t="s">
        <v>41</v>
      </c>
      <c r="L16139" t="s">
        <v>60</v>
      </c>
      <c r="M16139">
        <v>132277.5</v>
      </c>
      <c r="N16139"/>
      <c r="O16139" t="s">
        <v>28305</v>
      </c>
      <c r="P16139" t="s">
        <v>28306</v>
      </c>
    </row>
    <row r="16140" spans="1:16" x14ac:dyDescent="0.25">
      <c r="A16140" t="s">
        <v>8</v>
      </c>
      <c r="B16140" t="s">
        <v>28307</v>
      </c>
      <c r="C16140" t="s">
        <v>32</v>
      </c>
      <c r="D16140" t="s">
        <v>28308</v>
      </c>
      <c r="E16140" t="s">
        <v>59</v>
      </c>
      <c r="F16140" t="b">
        <v>0</v>
      </c>
      <c r="G16140" t="s">
        <v>32</v>
      </c>
      <c r="H16140" s="1">
        <v>46198.297592592593</v>
      </c>
      <c r="I16140" t="b">
        <v>0</v>
      </c>
      <c r="J16140" t="b">
        <v>0</v>
      </c>
      <c r="K16140" t="s">
        <v>32</v>
      </c>
      <c r="L16140" t="s">
        <v>60</v>
      </c>
      <c r="M16140">
        <v>100000</v>
      </c>
      <c r="N16140"/>
      <c r="O16140" t="s">
        <v>521</v>
      </c>
      <c r="P16140" t="s">
        <v>28309</v>
      </c>
    </row>
    <row r="16141" spans="1:16" x14ac:dyDescent="0.25">
      <c r="A16141" t="s">
        <v>0</v>
      </c>
      <c r="B16141" t="s">
        <v>28310</v>
      </c>
      <c r="C16141" t="s">
        <v>76</v>
      </c>
      <c r="D16141" t="s">
        <v>4526</v>
      </c>
      <c r="E16141" t="s">
        <v>132</v>
      </c>
      <c r="F16141" t="b">
        <v>1</v>
      </c>
      <c r="G16141" t="s">
        <v>13</v>
      </c>
      <c r="H16141" s="1">
        <v>46198.334733796299</v>
      </c>
      <c r="I16141" t="b">
        <v>1</v>
      </c>
      <c r="J16141" t="b">
        <v>0</v>
      </c>
      <c r="K16141" t="s">
        <v>13</v>
      </c>
      <c r="L16141" t="s">
        <v>74</v>
      </c>
      <c r="M16141"/>
      <c r="N16141">
        <v>50</v>
      </c>
      <c r="O16141" t="s">
        <v>5046</v>
      </c>
    </row>
    <row r="16142" spans="1:16" x14ac:dyDescent="0.25">
      <c r="A16142" t="s">
        <v>0</v>
      </c>
      <c r="B16142" t="s">
        <v>564</v>
      </c>
      <c r="C16142" t="s">
        <v>10022</v>
      </c>
      <c r="D16142" t="s">
        <v>4526</v>
      </c>
      <c r="E16142" t="s">
        <v>59</v>
      </c>
      <c r="F16142" t="b">
        <v>0</v>
      </c>
      <c r="G16142" t="s">
        <v>40</v>
      </c>
      <c r="H16142" s="1">
        <v>46198.336053240739</v>
      </c>
      <c r="I16142" t="b">
        <v>1</v>
      </c>
      <c r="J16142" t="b">
        <v>0</v>
      </c>
      <c r="K16142" t="s">
        <v>40</v>
      </c>
      <c r="L16142" t="s">
        <v>60</v>
      </c>
      <c r="M16142">
        <v>80000</v>
      </c>
      <c r="N16142"/>
      <c r="O16142" t="s">
        <v>101</v>
      </c>
      <c r="P16142" t="s">
        <v>1580</v>
      </c>
    </row>
    <row r="16143" spans="1:16" x14ac:dyDescent="0.25">
      <c r="A16143" t="s">
        <v>0</v>
      </c>
      <c r="B16143" t="s">
        <v>28311</v>
      </c>
      <c r="C16143" t="s">
        <v>6744</v>
      </c>
      <c r="D16143" t="s">
        <v>4526</v>
      </c>
      <c r="E16143" t="s">
        <v>59</v>
      </c>
      <c r="F16143" t="b">
        <v>0</v>
      </c>
      <c r="G16143" t="s">
        <v>40</v>
      </c>
      <c r="H16143" s="1">
        <v>46198.336053240739</v>
      </c>
      <c r="I16143" t="b">
        <v>0</v>
      </c>
      <c r="J16143" t="b">
        <v>0</v>
      </c>
      <c r="K16143" t="s">
        <v>40</v>
      </c>
      <c r="L16143" t="s">
        <v>60</v>
      </c>
      <c r="M16143">
        <v>45000</v>
      </c>
      <c r="N16143"/>
      <c r="O16143" t="s">
        <v>13842</v>
      </c>
      <c r="P16143" t="s">
        <v>85</v>
      </c>
    </row>
    <row r="16144" spans="1:16" x14ac:dyDescent="0.25">
      <c r="A16144" t="s">
        <v>2</v>
      </c>
      <c r="B16144" t="s">
        <v>28312</v>
      </c>
      <c r="C16144" t="s">
        <v>97</v>
      </c>
      <c r="D16144" t="s">
        <v>11236</v>
      </c>
      <c r="E16144" t="s">
        <v>59</v>
      </c>
      <c r="F16144" t="b">
        <v>0</v>
      </c>
      <c r="G16144" t="s">
        <v>89</v>
      </c>
      <c r="H16144" s="1">
        <v>46198.376064814824</v>
      </c>
      <c r="I16144" t="b">
        <v>0</v>
      </c>
      <c r="J16144" t="b">
        <v>1</v>
      </c>
      <c r="K16144" t="s">
        <v>41</v>
      </c>
      <c r="L16144" t="s">
        <v>60</v>
      </c>
      <c r="M16144">
        <v>212000</v>
      </c>
      <c r="N16144"/>
      <c r="O16144" t="s">
        <v>8460</v>
      </c>
      <c r="P16144" t="s">
        <v>9082</v>
      </c>
    </row>
    <row r="16145" spans="1:16" x14ac:dyDescent="0.25">
      <c r="A16145" t="s">
        <v>0</v>
      </c>
      <c r="B16145" t="s">
        <v>28313</v>
      </c>
      <c r="C16145" t="s">
        <v>330</v>
      </c>
      <c r="D16145" t="s">
        <v>11236</v>
      </c>
      <c r="E16145" t="s">
        <v>59</v>
      </c>
      <c r="F16145" t="b">
        <v>0</v>
      </c>
      <c r="G16145" t="s">
        <v>41</v>
      </c>
      <c r="H16145" s="1">
        <v>46198.419432870367</v>
      </c>
      <c r="I16145" t="b">
        <v>0</v>
      </c>
      <c r="J16145" t="b">
        <v>1</v>
      </c>
      <c r="K16145" t="s">
        <v>41</v>
      </c>
      <c r="L16145" t="s">
        <v>60</v>
      </c>
      <c r="M16145">
        <v>165000</v>
      </c>
      <c r="N16145"/>
      <c r="O16145" t="s">
        <v>22745</v>
      </c>
      <c r="P16145" t="s">
        <v>28314</v>
      </c>
    </row>
    <row r="16146" spans="1:16" x14ac:dyDescent="0.25">
      <c r="A16146" t="s">
        <v>4</v>
      </c>
      <c r="B16146" t="s">
        <v>28315</v>
      </c>
      <c r="C16146" t="s">
        <v>81</v>
      </c>
      <c r="D16146" t="s">
        <v>4526</v>
      </c>
      <c r="E16146" t="s">
        <v>59</v>
      </c>
      <c r="F16146" t="b">
        <v>0</v>
      </c>
      <c r="G16146" t="s">
        <v>65</v>
      </c>
      <c r="H16146" s="1">
        <v>46198.42119212963</v>
      </c>
      <c r="I16146" t="b">
        <v>0</v>
      </c>
      <c r="J16146" t="b">
        <v>0</v>
      </c>
      <c r="K16146" t="s">
        <v>41</v>
      </c>
      <c r="L16146" t="s">
        <v>60</v>
      </c>
      <c r="M16146">
        <v>319023</v>
      </c>
      <c r="N16146"/>
      <c r="O16146" t="s">
        <v>4756</v>
      </c>
      <c r="P16146" t="s">
        <v>15944</v>
      </c>
    </row>
    <row r="16147" spans="1:16" x14ac:dyDescent="0.25">
      <c r="A16147" t="s">
        <v>5</v>
      </c>
      <c r="B16147" t="s">
        <v>28316</v>
      </c>
      <c r="C16147" t="s">
        <v>913</v>
      </c>
      <c r="D16147" t="s">
        <v>20103</v>
      </c>
      <c r="E16147" t="s">
        <v>88</v>
      </c>
      <c r="F16147" t="b">
        <v>0</v>
      </c>
      <c r="G16147" t="s">
        <v>20</v>
      </c>
      <c r="H16147" s="1">
        <v>46198.422083333331</v>
      </c>
      <c r="I16147" t="b">
        <v>1</v>
      </c>
      <c r="J16147" t="b">
        <v>0</v>
      </c>
      <c r="K16147" t="s">
        <v>20</v>
      </c>
      <c r="L16147" t="s">
        <v>60</v>
      </c>
      <c r="M16147">
        <v>550</v>
      </c>
      <c r="N16147"/>
      <c r="O16147" t="s">
        <v>7093</v>
      </c>
      <c r="P16147" t="s">
        <v>897</v>
      </c>
    </row>
    <row r="16148" spans="1:16" x14ac:dyDescent="0.25">
      <c r="A16148" t="s">
        <v>6</v>
      </c>
      <c r="B16148" t="s">
        <v>28317</v>
      </c>
      <c r="C16148" t="s">
        <v>76</v>
      </c>
      <c r="D16148" t="s">
        <v>4587</v>
      </c>
      <c r="E16148" t="s">
        <v>59</v>
      </c>
      <c r="F16148" t="b">
        <v>1</v>
      </c>
      <c r="G16148" t="s">
        <v>40</v>
      </c>
      <c r="H16148" s="1">
        <v>46198.462569444448</v>
      </c>
      <c r="I16148" t="b">
        <v>0</v>
      </c>
      <c r="J16148" t="b">
        <v>0</v>
      </c>
      <c r="K16148" t="s">
        <v>40</v>
      </c>
      <c r="L16148" t="s">
        <v>60</v>
      </c>
      <c r="M16148">
        <v>69530</v>
      </c>
      <c r="N16148"/>
      <c r="O16148" t="s">
        <v>28318</v>
      </c>
      <c r="P16148" t="s">
        <v>28319</v>
      </c>
    </row>
    <row r="16149" spans="1:16" x14ac:dyDescent="0.25">
      <c r="A16149" t="s">
        <v>7</v>
      </c>
      <c r="B16149" t="s">
        <v>7</v>
      </c>
      <c r="C16149" t="s">
        <v>7249</v>
      </c>
      <c r="D16149" t="s">
        <v>4756</v>
      </c>
      <c r="E16149" t="s">
        <v>59</v>
      </c>
      <c r="F16149" t="b">
        <v>0</v>
      </c>
      <c r="G16149" t="s">
        <v>65</v>
      </c>
      <c r="H16149" s="1">
        <v>46198.501064814824</v>
      </c>
      <c r="I16149" t="b">
        <v>0</v>
      </c>
      <c r="J16149" t="b">
        <v>1</v>
      </c>
      <c r="K16149" t="s">
        <v>41</v>
      </c>
      <c r="L16149" t="s">
        <v>60</v>
      </c>
      <c r="M16149">
        <v>113500</v>
      </c>
      <c r="N16149"/>
      <c r="O16149" t="s">
        <v>19713</v>
      </c>
      <c r="P16149" t="s">
        <v>283</v>
      </c>
    </row>
    <row r="16150" spans="1:16" x14ac:dyDescent="0.25">
      <c r="A16150" t="s">
        <v>5</v>
      </c>
      <c r="B16150" t="s">
        <v>5</v>
      </c>
      <c r="C16150" t="s">
        <v>427</v>
      </c>
      <c r="D16150" t="s">
        <v>2360</v>
      </c>
      <c r="E16150" t="s">
        <v>59</v>
      </c>
      <c r="F16150" t="b">
        <v>0</v>
      </c>
      <c r="G16150" t="s">
        <v>77</v>
      </c>
      <c r="H16150" s="1">
        <v>46198.504374999997</v>
      </c>
      <c r="I16150" t="b">
        <v>0</v>
      </c>
      <c r="J16150" t="b">
        <v>0</v>
      </c>
      <c r="K16150" t="s">
        <v>41</v>
      </c>
      <c r="L16150" t="s">
        <v>60</v>
      </c>
      <c r="M16150">
        <v>132500</v>
      </c>
      <c r="N16150"/>
      <c r="O16150" t="s">
        <v>1211</v>
      </c>
      <c r="P16150" t="s">
        <v>28320</v>
      </c>
    </row>
    <row r="16151" spans="1:16" x14ac:dyDescent="0.25">
      <c r="A16151" t="s">
        <v>7</v>
      </c>
      <c r="B16151" t="s">
        <v>7</v>
      </c>
      <c r="C16151" t="s">
        <v>10277</v>
      </c>
      <c r="D16151" t="s">
        <v>24507</v>
      </c>
      <c r="E16151" t="s">
        <v>59</v>
      </c>
      <c r="F16151" t="b">
        <v>0</v>
      </c>
      <c r="G16151" t="s">
        <v>40</v>
      </c>
      <c r="H16151" s="1">
        <v>46198.544386574067</v>
      </c>
      <c r="I16151" t="b">
        <v>1</v>
      </c>
      <c r="J16151" t="b">
        <v>0</v>
      </c>
      <c r="K16151" t="s">
        <v>40</v>
      </c>
      <c r="L16151" t="s">
        <v>60</v>
      </c>
      <c r="M16151">
        <v>40000</v>
      </c>
      <c r="N16151"/>
      <c r="O16151" t="s">
        <v>28321</v>
      </c>
      <c r="P16151" t="s">
        <v>28322</v>
      </c>
    </row>
    <row r="16152" spans="1:16" x14ac:dyDescent="0.25">
      <c r="A16152" t="s">
        <v>0</v>
      </c>
      <c r="B16152" t="s">
        <v>0</v>
      </c>
      <c r="C16152" t="s">
        <v>28323</v>
      </c>
      <c r="D16152" t="s">
        <v>4346</v>
      </c>
      <c r="E16152" t="s">
        <v>926</v>
      </c>
      <c r="F16152" t="b">
        <v>0</v>
      </c>
      <c r="G16152" t="s">
        <v>40</v>
      </c>
      <c r="H16152" s="1">
        <v>46198.54446759259</v>
      </c>
      <c r="I16152" t="b">
        <v>1</v>
      </c>
      <c r="J16152" t="b">
        <v>0</v>
      </c>
      <c r="K16152" t="s">
        <v>40</v>
      </c>
      <c r="L16152" t="s">
        <v>60</v>
      </c>
      <c r="M16152">
        <v>34445.43</v>
      </c>
      <c r="N16152"/>
      <c r="O16152" t="s">
        <v>28324</v>
      </c>
      <c r="P16152" t="s">
        <v>219</v>
      </c>
    </row>
    <row r="16153" spans="1:16" x14ac:dyDescent="0.25">
      <c r="A16153" t="s">
        <v>0</v>
      </c>
      <c r="B16153" t="s">
        <v>28325</v>
      </c>
      <c r="C16153" t="s">
        <v>27159</v>
      </c>
      <c r="D16153" t="s">
        <v>4346</v>
      </c>
      <c r="E16153" t="s">
        <v>59</v>
      </c>
      <c r="F16153" t="b">
        <v>0</v>
      </c>
      <c r="G16153" t="s">
        <v>40</v>
      </c>
      <c r="H16153" s="1">
        <v>46198.544479166667</v>
      </c>
      <c r="I16153" t="b">
        <v>1</v>
      </c>
      <c r="J16153" t="b">
        <v>0</v>
      </c>
      <c r="K16153" t="s">
        <v>40</v>
      </c>
      <c r="L16153" t="s">
        <v>60</v>
      </c>
      <c r="M16153">
        <v>25949</v>
      </c>
      <c r="N16153"/>
      <c r="O16153" t="s">
        <v>12851</v>
      </c>
    </row>
    <row r="16154" spans="1:16" x14ac:dyDescent="0.25">
      <c r="A16154" t="s">
        <v>2</v>
      </c>
      <c r="B16154" t="s">
        <v>28326</v>
      </c>
      <c r="C16154" t="s">
        <v>5026</v>
      </c>
      <c r="D16154" t="s">
        <v>24507</v>
      </c>
      <c r="E16154" t="s">
        <v>59</v>
      </c>
      <c r="F16154" t="b">
        <v>0</v>
      </c>
      <c r="G16154" t="s">
        <v>40</v>
      </c>
      <c r="H16154" s="1">
        <v>46198.545902777783</v>
      </c>
      <c r="I16154" t="b">
        <v>0</v>
      </c>
      <c r="J16154" t="b">
        <v>0</v>
      </c>
      <c r="K16154" t="s">
        <v>40</v>
      </c>
      <c r="L16154" t="s">
        <v>60</v>
      </c>
      <c r="M16154">
        <v>62500</v>
      </c>
      <c r="N16154"/>
      <c r="O16154" t="s">
        <v>28327</v>
      </c>
    </row>
    <row r="16155" spans="1:16" x14ac:dyDescent="0.25">
      <c r="A16155" t="s">
        <v>1</v>
      </c>
      <c r="B16155" t="s">
        <v>546</v>
      </c>
      <c r="C16155" t="s">
        <v>989</v>
      </c>
      <c r="D16155" t="s">
        <v>4346</v>
      </c>
      <c r="E16155" t="s">
        <v>59</v>
      </c>
      <c r="F16155" t="b">
        <v>0</v>
      </c>
      <c r="G16155" t="s">
        <v>77</v>
      </c>
      <c r="H16155" s="1">
        <v>46198.546041666668</v>
      </c>
      <c r="I16155" t="b">
        <v>1</v>
      </c>
      <c r="J16155" t="b">
        <v>0</v>
      </c>
      <c r="K16155" t="s">
        <v>41</v>
      </c>
      <c r="L16155" t="s">
        <v>74</v>
      </c>
      <c r="M16155"/>
      <c r="N16155">
        <v>40</v>
      </c>
      <c r="O16155" t="s">
        <v>28328</v>
      </c>
      <c r="P16155" t="s">
        <v>28329</v>
      </c>
    </row>
    <row r="16156" spans="1:16" x14ac:dyDescent="0.25">
      <c r="A16156" t="s">
        <v>1</v>
      </c>
      <c r="B16156" t="s">
        <v>9408</v>
      </c>
      <c r="C16156" t="s">
        <v>423</v>
      </c>
      <c r="D16156" t="s">
        <v>4526</v>
      </c>
      <c r="E16156" t="s">
        <v>59</v>
      </c>
      <c r="F16156" t="b">
        <v>0</v>
      </c>
      <c r="G16156" t="s">
        <v>89</v>
      </c>
      <c r="H16156" s="1">
        <v>46198.546238425923</v>
      </c>
      <c r="I16156" t="b">
        <v>0</v>
      </c>
      <c r="J16156" t="b">
        <v>1</v>
      </c>
      <c r="K16156" t="s">
        <v>41</v>
      </c>
      <c r="L16156" t="s">
        <v>60</v>
      </c>
      <c r="M16156">
        <v>165000</v>
      </c>
      <c r="N16156"/>
      <c r="O16156" t="s">
        <v>28330</v>
      </c>
      <c r="P16156" t="s">
        <v>28331</v>
      </c>
    </row>
    <row r="16157" spans="1:16" x14ac:dyDescent="0.25">
      <c r="A16157" t="s">
        <v>2</v>
      </c>
      <c r="B16157" t="s">
        <v>28332</v>
      </c>
      <c r="C16157" t="s">
        <v>12241</v>
      </c>
      <c r="D16157" t="s">
        <v>2360</v>
      </c>
      <c r="E16157" t="s">
        <v>59</v>
      </c>
      <c r="F16157" t="b">
        <v>0</v>
      </c>
      <c r="G16157" t="s">
        <v>68</v>
      </c>
      <c r="H16157" s="1">
        <v>46198.584421296298</v>
      </c>
      <c r="I16157" t="b">
        <v>0</v>
      </c>
      <c r="J16157" t="b">
        <v>1</v>
      </c>
      <c r="K16157" t="s">
        <v>41</v>
      </c>
      <c r="L16157" t="s">
        <v>60</v>
      </c>
      <c r="M16157">
        <v>110750</v>
      </c>
      <c r="N16157"/>
      <c r="O16157" t="s">
        <v>2384</v>
      </c>
      <c r="P16157" t="s">
        <v>28094</v>
      </c>
    </row>
    <row r="16158" spans="1:16" x14ac:dyDescent="0.25">
      <c r="A16158" t="s">
        <v>3</v>
      </c>
      <c r="B16158" t="s">
        <v>28333</v>
      </c>
      <c r="C16158" t="s">
        <v>41</v>
      </c>
      <c r="D16158" t="s">
        <v>4526</v>
      </c>
      <c r="E16158" t="s">
        <v>88</v>
      </c>
      <c r="F16158" t="b">
        <v>0</v>
      </c>
      <c r="G16158" t="s">
        <v>41</v>
      </c>
      <c r="H16158" s="1">
        <v>46198.586099537039</v>
      </c>
      <c r="I16158" t="b">
        <v>0</v>
      </c>
      <c r="J16158" t="b">
        <v>0</v>
      </c>
      <c r="K16158" t="s">
        <v>41</v>
      </c>
      <c r="L16158" t="s">
        <v>74</v>
      </c>
      <c r="M16158"/>
      <c r="N16158">
        <v>37.5</v>
      </c>
      <c r="O16158" t="s">
        <v>1059</v>
      </c>
      <c r="P16158" t="s">
        <v>17312</v>
      </c>
    </row>
    <row r="16159" spans="1:16" x14ac:dyDescent="0.25">
      <c r="A16159" t="s">
        <v>2</v>
      </c>
      <c r="B16159" t="s">
        <v>28334</v>
      </c>
      <c r="C16159" t="s">
        <v>253</v>
      </c>
      <c r="D16159" t="s">
        <v>4346</v>
      </c>
      <c r="E16159" t="s">
        <v>59</v>
      </c>
      <c r="F16159" t="b">
        <v>0</v>
      </c>
      <c r="G16159" t="s">
        <v>73</v>
      </c>
      <c r="H16159" s="1">
        <v>46198.5862037037</v>
      </c>
      <c r="I16159" t="b">
        <v>0</v>
      </c>
      <c r="J16159" t="b">
        <v>0</v>
      </c>
      <c r="K16159" t="s">
        <v>41</v>
      </c>
      <c r="L16159" t="s">
        <v>60</v>
      </c>
      <c r="M16159">
        <v>154500</v>
      </c>
      <c r="N16159"/>
      <c r="O16159" t="s">
        <v>2673</v>
      </c>
      <c r="P16159" t="s">
        <v>2737</v>
      </c>
    </row>
    <row r="16160" spans="1:16" x14ac:dyDescent="0.25">
      <c r="A16160" t="s">
        <v>1</v>
      </c>
      <c r="B16160" t="s">
        <v>28335</v>
      </c>
      <c r="C16160" t="s">
        <v>828</v>
      </c>
      <c r="D16160" t="s">
        <v>4756</v>
      </c>
      <c r="E16160" t="s">
        <v>59</v>
      </c>
      <c r="F16160" t="b">
        <v>0</v>
      </c>
      <c r="G16160" t="s">
        <v>77</v>
      </c>
      <c r="H16160" s="1">
        <v>46198.587673611109</v>
      </c>
      <c r="I16160" t="b">
        <v>1</v>
      </c>
      <c r="J16160" t="b">
        <v>1</v>
      </c>
      <c r="K16160" t="s">
        <v>41</v>
      </c>
      <c r="L16160" t="s">
        <v>60</v>
      </c>
      <c r="M16160">
        <v>175000</v>
      </c>
      <c r="N16160"/>
      <c r="O16160" t="s">
        <v>2610</v>
      </c>
      <c r="P16160" t="s">
        <v>28336</v>
      </c>
    </row>
    <row r="16161" spans="1:16" x14ac:dyDescent="0.25">
      <c r="A16161" t="s">
        <v>5</v>
      </c>
      <c r="B16161" t="s">
        <v>5</v>
      </c>
      <c r="C16161" t="s">
        <v>566</v>
      </c>
      <c r="D16161" t="s">
        <v>4526</v>
      </c>
      <c r="E16161" t="s">
        <v>59</v>
      </c>
      <c r="F16161" t="b">
        <v>0</v>
      </c>
      <c r="G16161" t="s">
        <v>77</v>
      </c>
      <c r="H16161" s="1">
        <v>46198.587708333333</v>
      </c>
      <c r="I16161" t="b">
        <v>1</v>
      </c>
      <c r="J16161" t="b">
        <v>0</v>
      </c>
      <c r="K16161" t="s">
        <v>41</v>
      </c>
      <c r="L16161" t="s">
        <v>60</v>
      </c>
      <c r="M16161">
        <v>110000</v>
      </c>
      <c r="N16161"/>
      <c r="O16161" t="s">
        <v>28337</v>
      </c>
      <c r="P16161" t="s">
        <v>948</v>
      </c>
    </row>
    <row r="16162" spans="1:16" x14ac:dyDescent="0.25">
      <c r="A16162" t="s">
        <v>0</v>
      </c>
      <c r="B16162" t="s">
        <v>28338</v>
      </c>
      <c r="C16162" t="s">
        <v>336</v>
      </c>
      <c r="D16162" t="s">
        <v>24507</v>
      </c>
      <c r="E16162" t="s">
        <v>59</v>
      </c>
      <c r="F16162" t="b">
        <v>0</v>
      </c>
      <c r="G16162" t="s">
        <v>65</v>
      </c>
      <c r="H16162" s="1">
        <v>46198.62605324074</v>
      </c>
      <c r="I16162" t="b">
        <v>0</v>
      </c>
      <c r="J16162" t="b">
        <v>1</v>
      </c>
      <c r="K16162" t="s">
        <v>41</v>
      </c>
      <c r="L16162" t="s">
        <v>60</v>
      </c>
      <c r="M16162">
        <v>67500</v>
      </c>
      <c r="N16162"/>
      <c r="O16162" t="s">
        <v>28339</v>
      </c>
      <c r="P16162" t="s">
        <v>28340</v>
      </c>
    </row>
    <row r="16163" spans="1:16" x14ac:dyDescent="0.25">
      <c r="A16163" t="s">
        <v>7</v>
      </c>
      <c r="B16163" t="s">
        <v>28341</v>
      </c>
      <c r="C16163" t="s">
        <v>162</v>
      </c>
      <c r="D16163" t="s">
        <v>4526</v>
      </c>
      <c r="E16163" t="s">
        <v>59</v>
      </c>
      <c r="F16163" t="b">
        <v>0</v>
      </c>
      <c r="G16163" t="s">
        <v>73</v>
      </c>
      <c r="H16163" s="1">
        <v>46198.62605324074</v>
      </c>
      <c r="I16163" t="b">
        <v>1</v>
      </c>
      <c r="J16163" t="b">
        <v>0</v>
      </c>
      <c r="K16163" t="s">
        <v>41</v>
      </c>
      <c r="L16163" t="s">
        <v>60</v>
      </c>
      <c r="M16163">
        <v>130000</v>
      </c>
      <c r="N16163"/>
      <c r="O16163" t="s">
        <v>7708</v>
      </c>
      <c r="P16163" t="s">
        <v>2598</v>
      </c>
    </row>
    <row r="16164" spans="1:16" x14ac:dyDescent="0.25">
      <c r="A16164" t="s">
        <v>0</v>
      </c>
      <c r="B16164" t="s">
        <v>1891</v>
      </c>
      <c r="C16164" t="s">
        <v>2740</v>
      </c>
      <c r="D16164" t="s">
        <v>4526</v>
      </c>
      <c r="E16164" t="s">
        <v>59</v>
      </c>
      <c r="F16164" t="b">
        <v>0</v>
      </c>
      <c r="G16164" t="s">
        <v>89</v>
      </c>
      <c r="H16164" s="1">
        <v>46198.626064814824</v>
      </c>
      <c r="I16164" t="b">
        <v>0</v>
      </c>
      <c r="J16164" t="b">
        <v>1</v>
      </c>
      <c r="K16164" t="s">
        <v>41</v>
      </c>
      <c r="L16164" t="s">
        <v>60</v>
      </c>
      <c r="M16164">
        <v>75000</v>
      </c>
      <c r="N16164"/>
      <c r="O16164" t="s">
        <v>28342</v>
      </c>
      <c r="P16164" t="s">
        <v>28343</v>
      </c>
    </row>
    <row r="16165" spans="1:16" x14ac:dyDescent="0.25">
      <c r="A16165" t="s">
        <v>7</v>
      </c>
      <c r="B16165" t="s">
        <v>28344</v>
      </c>
      <c r="C16165" t="s">
        <v>28345</v>
      </c>
      <c r="D16165" t="s">
        <v>4526</v>
      </c>
      <c r="E16165" t="s">
        <v>59</v>
      </c>
      <c r="F16165" t="b">
        <v>0</v>
      </c>
      <c r="G16165" t="s">
        <v>65</v>
      </c>
      <c r="H16165" s="1">
        <v>46198.626087962963</v>
      </c>
      <c r="I16165" t="b">
        <v>0</v>
      </c>
      <c r="J16165" t="b">
        <v>0</v>
      </c>
      <c r="K16165" t="s">
        <v>41</v>
      </c>
      <c r="L16165" t="s">
        <v>60</v>
      </c>
      <c r="M16165">
        <v>97500</v>
      </c>
      <c r="N16165"/>
      <c r="O16165" t="s">
        <v>1788</v>
      </c>
      <c r="P16165" t="s">
        <v>28346</v>
      </c>
    </row>
    <row r="16166" spans="1:16" x14ac:dyDescent="0.25">
      <c r="A16166" t="s">
        <v>3</v>
      </c>
      <c r="B16166" t="s">
        <v>286</v>
      </c>
      <c r="C16166" t="s">
        <v>4199</v>
      </c>
      <c r="D16166" t="s">
        <v>24507</v>
      </c>
      <c r="E16166" t="s">
        <v>59</v>
      </c>
      <c r="F16166" t="b">
        <v>0</v>
      </c>
      <c r="G16166" t="s">
        <v>68</v>
      </c>
      <c r="H16166" s="1">
        <v>46198.626087962963</v>
      </c>
      <c r="I16166" t="b">
        <v>0</v>
      </c>
      <c r="J16166" t="b">
        <v>0</v>
      </c>
      <c r="K16166" t="s">
        <v>41</v>
      </c>
      <c r="L16166" t="s">
        <v>60</v>
      </c>
      <c r="M16166">
        <v>94037</v>
      </c>
      <c r="N16166"/>
      <c r="O16166" t="s">
        <v>28347</v>
      </c>
    </row>
    <row r="16167" spans="1:16" x14ac:dyDescent="0.25">
      <c r="A16167" t="s">
        <v>2</v>
      </c>
      <c r="B16167" t="s">
        <v>191</v>
      </c>
      <c r="C16167" t="s">
        <v>810</v>
      </c>
      <c r="D16167" t="s">
        <v>4526</v>
      </c>
      <c r="E16167" t="s">
        <v>59</v>
      </c>
      <c r="F16167" t="b">
        <v>0</v>
      </c>
      <c r="G16167" t="s">
        <v>77</v>
      </c>
      <c r="H16167" s="1">
        <v>46198.627835648149</v>
      </c>
      <c r="I16167" t="b">
        <v>0</v>
      </c>
      <c r="J16167" t="b">
        <v>1</v>
      </c>
      <c r="K16167" t="s">
        <v>41</v>
      </c>
      <c r="L16167" t="s">
        <v>60</v>
      </c>
      <c r="M16167">
        <v>200000</v>
      </c>
      <c r="N16167"/>
      <c r="O16167" t="s">
        <v>866</v>
      </c>
      <c r="P16167" t="s">
        <v>28348</v>
      </c>
    </row>
    <row r="16168" spans="1:16" x14ac:dyDescent="0.25">
      <c r="A16168" t="s">
        <v>0</v>
      </c>
      <c r="B16168" t="s">
        <v>14900</v>
      </c>
      <c r="C16168" t="s">
        <v>3678</v>
      </c>
      <c r="D16168" t="s">
        <v>4526</v>
      </c>
      <c r="E16168" t="s">
        <v>88</v>
      </c>
      <c r="F16168" t="b">
        <v>0</v>
      </c>
      <c r="G16168" t="s">
        <v>65</v>
      </c>
      <c r="H16168" s="1">
        <v>46198.628032407411</v>
      </c>
      <c r="I16168" t="b">
        <v>0</v>
      </c>
      <c r="J16168" t="b">
        <v>0</v>
      </c>
      <c r="K16168" t="s">
        <v>41</v>
      </c>
      <c r="L16168" t="s">
        <v>74</v>
      </c>
      <c r="M16168"/>
      <c r="N16168">
        <v>63</v>
      </c>
      <c r="O16168" t="s">
        <v>1597</v>
      </c>
      <c r="P16168" t="s">
        <v>28349</v>
      </c>
    </row>
    <row r="16169" spans="1:16" x14ac:dyDescent="0.25">
      <c r="A16169" t="s">
        <v>1</v>
      </c>
      <c r="B16169" t="s">
        <v>2917</v>
      </c>
      <c r="C16169" t="s">
        <v>2054</v>
      </c>
      <c r="D16169" t="s">
        <v>4526</v>
      </c>
      <c r="E16169" t="s">
        <v>59</v>
      </c>
      <c r="F16169" t="b">
        <v>0</v>
      </c>
      <c r="G16169" t="s">
        <v>68</v>
      </c>
      <c r="H16169" s="1">
        <v>46198.629363425927</v>
      </c>
      <c r="I16169" t="b">
        <v>0</v>
      </c>
      <c r="J16169" t="b">
        <v>0</v>
      </c>
      <c r="K16169" t="s">
        <v>41</v>
      </c>
      <c r="L16169" t="s">
        <v>60</v>
      </c>
      <c r="M16169">
        <v>125000</v>
      </c>
      <c r="N16169"/>
      <c r="O16169" t="s">
        <v>28350</v>
      </c>
      <c r="P16169" t="s">
        <v>23336</v>
      </c>
    </row>
    <row r="16170" spans="1:16" x14ac:dyDescent="0.25">
      <c r="A16170" t="s">
        <v>1</v>
      </c>
      <c r="B16170" t="s">
        <v>7464</v>
      </c>
      <c r="C16170" t="s">
        <v>860</v>
      </c>
      <c r="D16170" t="s">
        <v>20164</v>
      </c>
      <c r="E16170" t="s">
        <v>59</v>
      </c>
      <c r="F16170" t="b">
        <v>0</v>
      </c>
      <c r="G16170" t="s">
        <v>77</v>
      </c>
      <c r="H16170" s="1">
        <v>46198.629386574074</v>
      </c>
      <c r="I16170" t="b">
        <v>0</v>
      </c>
      <c r="J16170" t="b">
        <v>1</v>
      </c>
      <c r="K16170" t="s">
        <v>41</v>
      </c>
      <c r="L16170" t="s">
        <v>60</v>
      </c>
      <c r="M16170">
        <v>145500</v>
      </c>
      <c r="N16170"/>
      <c r="O16170" t="s">
        <v>226</v>
      </c>
    </row>
    <row r="16171" spans="1:16" x14ac:dyDescent="0.25">
      <c r="A16171" t="s">
        <v>1</v>
      </c>
      <c r="B16171" t="s">
        <v>1</v>
      </c>
      <c r="C16171" t="s">
        <v>253</v>
      </c>
      <c r="D16171" t="s">
        <v>4526</v>
      </c>
      <c r="E16171" t="s">
        <v>59</v>
      </c>
      <c r="F16171" t="b">
        <v>0</v>
      </c>
      <c r="G16171" t="s">
        <v>77</v>
      </c>
      <c r="H16171" s="1">
        <v>46198.629537037043</v>
      </c>
      <c r="I16171" t="b">
        <v>0</v>
      </c>
      <c r="J16171" t="b">
        <v>0</v>
      </c>
      <c r="K16171" t="s">
        <v>41</v>
      </c>
      <c r="L16171" t="s">
        <v>60</v>
      </c>
      <c r="M16171">
        <v>72500</v>
      </c>
      <c r="N16171"/>
      <c r="O16171" t="s">
        <v>28276</v>
      </c>
      <c r="P16171" t="s">
        <v>28277</v>
      </c>
    </row>
    <row r="16172" spans="1:16" x14ac:dyDescent="0.25">
      <c r="A16172" t="s">
        <v>0</v>
      </c>
      <c r="B16172" t="s">
        <v>28351</v>
      </c>
      <c r="C16172" t="s">
        <v>200</v>
      </c>
      <c r="D16172" t="s">
        <v>4346</v>
      </c>
      <c r="E16172" t="s">
        <v>59</v>
      </c>
      <c r="F16172" t="b">
        <v>0</v>
      </c>
      <c r="G16172" t="s">
        <v>65</v>
      </c>
      <c r="H16172" s="1">
        <v>46198.667754629627</v>
      </c>
      <c r="I16172" t="b">
        <v>1</v>
      </c>
      <c r="J16172" t="b">
        <v>0</v>
      </c>
      <c r="K16172" t="s">
        <v>41</v>
      </c>
      <c r="L16172" t="s">
        <v>60</v>
      </c>
      <c r="M16172">
        <v>80545.5</v>
      </c>
      <c r="N16172"/>
      <c r="O16172" t="s">
        <v>28352</v>
      </c>
      <c r="P16172" t="s">
        <v>219</v>
      </c>
    </row>
    <row r="16173" spans="1:16" x14ac:dyDescent="0.25">
      <c r="A16173" t="s">
        <v>0</v>
      </c>
      <c r="B16173" t="s">
        <v>28353</v>
      </c>
      <c r="C16173" t="s">
        <v>5067</v>
      </c>
      <c r="D16173" t="s">
        <v>4346</v>
      </c>
      <c r="E16173" t="s">
        <v>59</v>
      </c>
      <c r="F16173" t="b">
        <v>0</v>
      </c>
      <c r="G16173" t="s">
        <v>40</v>
      </c>
      <c r="H16173" s="1">
        <v>46198.66946759259</v>
      </c>
      <c r="I16173" t="b">
        <v>1</v>
      </c>
      <c r="J16173" t="b">
        <v>0</v>
      </c>
      <c r="K16173" t="s">
        <v>40</v>
      </c>
      <c r="L16173" t="s">
        <v>60</v>
      </c>
      <c r="M16173">
        <v>41090.5</v>
      </c>
      <c r="N16173"/>
      <c r="O16173" t="s">
        <v>28354</v>
      </c>
      <c r="P16173" t="s">
        <v>2629</v>
      </c>
    </row>
    <row r="16174" spans="1:16" x14ac:dyDescent="0.25">
      <c r="A16174" t="s">
        <v>0</v>
      </c>
      <c r="B16174" t="s">
        <v>11453</v>
      </c>
      <c r="C16174" t="s">
        <v>6744</v>
      </c>
      <c r="D16174" t="s">
        <v>7670</v>
      </c>
      <c r="E16174" t="s">
        <v>59</v>
      </c>
      <c r="F16174" t="b">
        <v>0</v>
      </c>
      <c r="G16174" t="s">
        <v>40</v>
      </c>
      <c r="H16174" s="1">
        <v>46198.66946759259</v>
      </c>
      <c r="I16174" t="b">
        <v>0</v>
      </c>
      <c r="J16174" t="b">
        <v>0</v>
      </c>
      <c r="K16174" t="s">
        <v>40</v>
      </c>
      <c r="L16174" t="s">
        <v>60</v>
      </c>
      <c r="M16174">
        <v>22000</v>
      </c>
      <c r="N16174"/>
      <c r="O16174" t="s">
        <v>21156</v>
      </c>
      <c r="P16174" t="s">
        <v>23369</v>
      </c>
    </row>
    <row r="16175" spans="1:16" x14ac:dyDescent="0.25">
      <c r="A16175" t="s">
        <v>0</v>
      </c>
      <c r="B16175" t="s">
        <v>4310</v>
      </c>
      <c r="C16175" t="s">
        <v>9757</v>
      </c>
      <c r="D16175" t="s">
        <v>4346</v>
      </c>
      <c r="E16175" t="s">
        <v>59</v>
      </c>
      <c r="F16175" t="b">
        <v>0</v>
      </c>
      <c r="G16175" t="s">
        <v>40</v>
      </c>
      <c r="H16175" s="1">
        <v>46198.66946759259</v>
      </c>
      <c r="I16175" t="b">
        <v>1</v>
      </c>
      <c r="J16175" t="b">
        <v>0</v>
      </c>
      <c r="K16175" t="s">
        <v>40</v>
      </c>
      <c r="L16175" t="s">
        <v>60</v>
      </c>
      <c r="M16175">
        <v>26750</v>
      </c>
      <c r="N16175"/>
      <c r="O16175" t="s">
        <v>28355</v>
      </c>
      <c r="P16175" t="s">
        <v>219</v>
      </c>
    </row>
    <row r="16176" spans="1:16" x14ac:dyDescent="0.25">
      <c r="A16176" t="s">
        <v>2</v>
      </c>
      <c r="B16176" t="s">
        <v>28356</v>
      </c>
      <c r="C16176" t="s">
        <v>457</v>
      </c>
      <c r="D16176" t="s">
        <v>4346</v>
      </c>
      <c r="E16176" t="s">
        <v>88</v>
      </c>
      <c r="F16176" t="b">
        <v>0</v>
      </c>
      <c r="G16176" t="s">
        <v>77</v>
      </c>
      <c r="H16176" s="1">
        <v>46198.669502314813</v>
      </c>
      <c r="I16176" t="b">
        <v>1</v>
      </c>
      <c r="J16176" t="b">
        <v>0</v>
      </c>
      <c r="K16176" t="s">
        <v>41</v>
      </c>
      <c r="L16176" t="s">
        <v>74</v>
      </c>
      <c r="M16176"/>
      <c r="N16176">
        <v>61.25</v>
      </c>
      <c r="O16176" t="s">
        <v>2027</v>
      </c>
      <c r="P16176" t="s">
        <v>8981</v>
      </c>
    </row>
    <row r="16177" spans="1:16" x14ac:dyDescent="0.25">
      <c r="A16177" t="s">
        <v>2</v>
      </c>
      <c r="B16177" t="s">
        <v>2</v>
      </c>
      <c r="C16177" t="s">
        <v>1294</v>
      </c>
      <c r="D16177" t="s">
        <v>4756</v>
      </c>
      <c r="E16177" t="s">
        <v>59</v>
      </c>
      <c r="F16177" t="b">
        <v>0</v>
      </c>
      <c r="G16177" t="s">
        <v>68</v>
      </c>
      <c r="H16177" s="1">
        <v>46198.669548611113</v>
      </c>
      <c r="I16177" t="b">
        <v>0</v>
      </c>
      <c r="J16177" t="b">
        <v>1</v>
      </c>
      <c r="K16177" t="s">
        <v>41</v>
      </c>
      <c r="L16177" t="s">
        <v>60</v>
      </c>
      <c r="M16177">
        <v>82500</v>
      </c>
      <c r="N16177"/>
      <c r="O16177" t="s">
        <v>28357</v>
      </c>
      <c r="P16177" t="s">
        <v>28358</v>
      </c>
    </row>
    <row r="16178" spans="1:16" x14ac:dyDescent="0.25">
      <c r="A16178" t="s">
        <v>2</v>
      </c>
      <c r="B16178" t="s">
        <v>28359</v>
      </c>
      <c r="C16178" t="s">
        <v>76</v>
      </c>
      <c r="D16178" t="s">
        <v>4622</v>
      </c>
      <c r="E16178" t="s">
        <v>59</v>
      </c>
      <c r="F16178" t="b">
        <v>1</v>
      </c>
      <c r="G16178" t="s">
        <v>41</v>
      </c>
      <c r="H16178" s="1">
        <v>46198.670902777783</v>
      </c>
      <c r="I16178" t="b">
        <v>0</v>
      </c>
      <c r="J16178" t="b">
        <v>1</v>
      </c>
      <c r="K16178" t="s">
        <v>41</v>
      </c>
      <c r="L16178" t="s">
        <v>60</v>
      </c>
      <c r="M16178">
        <v>150000</v>
      </c>
      <c r="N16178"/>
      <c r="O16178" t="s">
        <v>28360</v>
      </c>
    </row>
    <row r="16179" spans="1:16" x14ac:dyDescent="0.25">
      <c r="A16179" t="s">
        <v>1</v>
      </c>
      <c r="B16179" t="s">
        <v>1171</v>
      </c>
      <c r="C16179" t="s">
        <v>290</v>
      </c>
      <c r="D16179" t="s">
        <v>4526</v>
      </c>
      <c r="E16179" t="s">
        <v>88</v>
      </c>
      <c r="F16179" t="b">
        <v>0</v>
      </c>
      <c r="G16179" t="s">
        <v>77</v>
      </c>
      <c r="H16179" s="1">
        <v>46198.671006944453</v>
      </c>
      <c r="I16179" t="b">
        <v>1</v>
      </c>
      <c r="J16179" t="b">
        <v>0</v>
      </c>
      <c r="K16179" t="s">
        <v>41</v>
      </c>
      <c r="L16179" t="s">
        <v>74</v>
      </c>
      <c r="M16179"/>
      <c r="N16179">
        <v>77.5</v>
      </c>
      <c r="O16179" t="s">
        <v>176</v>
      </c>
      <c r="P16179" t="s">
        <v>24216</v>
      </c>
    </row>
    <row r="16180" spans="1:16" x14ac:dyDescent="0.25">
      <c r="A16180" t="s">
        <v>5</v>
      </c>
      <c r="B16180" t="s">
        <v>28361</v>
      </c>
      <c r="C16180" t="s">
        <v>172</v>
      </c>
      <c r="D16180" t="s">
        <v>4526</v>
      </c>
      <c r="E16180" t="s">
        <v>59</v>
      </c>
      <c r="F16180" t="b">
        <v>0</v>
      </c>
      <c r="G16180" t="s">
        <v>68</v>
      </c>
      <c r="H16180" s="1">
        <v>46198.671030092592</v>
      </c>
      <c r="I16180" t="b">
        <v>1</v>
      </c>
      <c r="J16180" t="b">
        <v>0</v>
      </c>
      <c r="K16180" t="s">
        <v>41</v>
      </c>
      <c r="L16180" t="s">
        <v>60</v>
      </c>
      <c r="M16180">
        <v>172500</v>
      </c>
      <c r="N16180"/>
      <c r="O16180" t="s">
        <v>7708</v>
      </c>
      <c r="P16180" t="s">
        <v>28362</v>
      </c>
    </row>
    <row r="16181" spans="1:16" x14ac:dyDescent="0.25">
      <c r="A16181" t="s">
        <v>1</v>
      </c>
      <c r="B16181" t="s">
        <v>1</v>
      </c>
      <c r="C16181" t="s">
        <v>1676</v>
      </c>
      <c r="D16181" t="s">
        <v>4346</v>
      </c>
      <c r="E16181" t="s">
        <v>384</v>
      </c>
      <c r="F16181" t="b">
        <v>0</v>
      </c>
      <c r="G16181" t="s">
        <v>77</v>
      </c>
      <c r="H16181" s="1">
        <v>46198.671030092592</v>
      </c>
      <c r="I16181" t="b">
        <v>1</v>
      </c>
      <c r="J16181" t="b">
        <v>1</v>
      </c>
      <c r="K16181" t="s">
        <v>41</v>
      </c>
      <c r="L16181" t="s">
        <v>60</v>
      </c>
      <c r="M16181">
        <v>113567.61500000001</v>
      </c>
      <c r="N16181"/>
      <c r="O16181" t="s">
        <v>27902</v>
      </c>
      <c r="P16181" t="s">
        <v>28363</v>
      </c>
    </row>
    <row r="16182" spans="1:16" x14ac:dyDescent="0.25">
      <c r="A16182" t="s">
        <v>5</v>
      </c>
      <c r="B16182" t="s">
        <v>28364</v>
      </c>
      <c r="C16182" t="s">
        <v>218</v>
      </c>
      <c r="D16182" t="s">
        <v>4526</v>
      </c>
      <c r="E16182" t="s">
        <v>88</v>
      </c>
      <c r="F16182" t="b">
        <v>0</v>
      </c>
      <c r="G16182" t="s">
        <v>77</v>
      </c>
      <c r="H16182" s="1">
        <v>46198.671053240738</v>
      </c>
      <c r="I16182" t="b">
        <v>0</v>
      </c>
      <c r="J16182" t="b">
        <v>1</v>
      </c>
      <c r="K16182" t="s">
        <v>41</v>
      </c>
      <c r="L16182" t="s">
        <v>74</v>
      </c>
      <c r="M16182"/>
      <c r="N16182">
        <v>68.125</v>
      </c>
      <c r="O16182" t="s">
        <v>3605</v>
      </c>
      <c r="P16182" t="s">
        <v>28365</v>
      </c>
    </row>
    <row r="16183" spans="1:16" x14ac:dyDescent="0.25">
      <c r="A16183" t="s">
        <v>1</v>
      </c>
      <c r="B16183" t="s">
        <v>7903</v>
      </c>
      <c r="C16183" t="s">
        <v>40</v>
      </c>
      <c r="D16183" t="s">
        <v>4526</v>
      </c>
      <c r="E16183" t="s">
        <v>88</v>
      </c>
      <c r="F16183" t="b">
        <v>0</v>
      </c>
      <c r="G16183" t="s">
        <v>40</v>
      </c>
      <c r="H16183" s="1">
        <v>46198.67291666667</v>
      </c>
      <c r="I16183" t="b">
        <v>1</v>
      </c>
      <c r="J16183" t="b">
        <v>0</v>
      </c>
      <c r="K16183" t="s">
        <v>40</v>
      </c>
      <c r="L16183" t="s">
        <v>60</v>
      </c>
      <c r="M16183">
        <v>95000</v>
      </c>
      <c r="N16183"/>
      <c r="O16183" t="s">
        <v>28366</v>
      </c>
      <c r="P16183" t="s">
        <v>4780</v>
      </c>
    </row>
    <row r="16184" spans="1:16" x14ac:dyDescent="0.25">
      <c r="A16184" t="s">
        <v>5</v>
      </c>
      <c r="B16184" t="s">
        <v>5</v>
      </c>
      <c r="C16184" t="s">
        <v>12438</v>
      </c>
      <c r="D16184" t="s">
        <v>4526</v>
      </c>
      <c r="E16184" t="s">
        <v>59</v>
      </c>
      <c r="F16184" t="b">
        <v>0</v>
      </c>
      <c r="G16184" t="s">
        <v>40</v>
      </c>
      <c r="H16184" s="1">
        <v>46198.67291666667</v>
      </c>
      <c r="I16184" t="b">
        <v>0</v>
      </c>
      <c r="J16184" t="b">
        <v>0</v>
      </c>
      <c r="K16184" t="s">
        <v>40</v>
      </c>
      <c r="L16184" t="s">
        <v>60</v>
      </c>
      <c r="M16184">
        <v>90000</v>
      </c>
      <c r="N16184"/>
      <c r="O16184" t="s">
        <v>17865</v>
      </c>
      <c r="P16184" t="s">
        <v>4769</v>
      </c>
    </row>
    <row r="16185" spans="1:16" x14ac:dyDescent="0.25">
      <c r="A16185" t="s">
        <v>0</v>
      </c>
      <c r="B16185" t="s">
        <v>16519</v>
      </c>
      <c r="C16185" t="s">
        <v>336</v>
      </c>
      <c r="D16185" t="s">
        <v>4526</v>
      </c>
      <c r="E16185" t="s">
        <v>59</v>
      </c>
      <c r="F16185" t="b">
        <v>0</v>
      </c>
      <c r="G16185" t="s">
        <v>65</v>
      </c>
      <c r="H16185" s="1">
        <v>46198.709409722222</v>
      </c>
      <c r="I16185" t="b">
        <v>0</v>
      </c>
      <c r="J16185" t="b">
        <v>1</v>
      </c>
      <c r="K16185" t="s">
        <v>41</v>
      </c>
      <c r="L16185" t="s">
        <v>74</v>
      </c>
      <c r="M16185"/>
      <c r="N16185">
        <v>36</v>
      </c>
      <c r="O16185" t="s">
        <v>2954</v>
      </c>
      <c r="P16185" t="s">
        <v>16520</v>
      </c>
    </row>
    <row r="16186" spans="1:16" x14ac:dyDescent="0.25">
      <c r="A16186" t="s">
        <v>2</v>
      </c>
      <c r="B16186" t="s">
        <v>2</v>
      </c>
      <c r="C16186" t="s">
        <v>2906</v>
      </c>
      <c r="D16186" t="s">
        <v>4526</v>
      </c>
      <c r="E16186" t="s">
        <v>88</v>
      </c>
      <c r="F16186" t="b">
        <v>0</v>
      </c>
      <c r="G16186" t="s">
        <v>68</v>
      </c>
      <c r="H16186" s="1">
        <v>46198.709409722222</v>
      </c>
      <c r="I16186" t="b">
        <v>0</v>
      </c>
      <c r="J16186" t="b">
        <v>1</v>
      </c>
      <c r="K16186" t="s">
        <v>41</v>
      </c>
      <c r="L16186" t="s">
        <v>74</v>
      </c>
      <c r="M16186"/>
      <c r="N16186">
        <v>60.5</v>
      </c>
      <c r="O16186" t="s">
        <v>126</v>
      </c>
      <c r="P16186" t="s">
        <v>28367</v>
      </c>
    </row>
    <row r="16187" spans="1:16" x14ac:dyDescent="0.25">
      <c r="A16187" t="s">
        <v>0</v>
      </c>
      <c r="B16187" t="s">
        <v>28368</v>
      </c>
      <c r="C16187" t="s">
        <v>5082</v>
      </c>
      <c r="D16187" t="s">
        <v>4346</v>
      </c>
      <c r="E16187" t="s">
        <v>59</v>
      </c>
      <c r="F16187" t="b">
        <v>0</v>
      </c>
      <c r="G16187" t="s">
        <v>65</v>
      </c>
      <c r="H16187" s="1">
        <v>46198.709409722222</v>
      </c>
      <c r="I16187" t="b">
        <v>0</v>
      </c>
      <c r="J16187" t="b">
        <v>0</v>
      </c>
      <c r="K16187" t="s">
        <v>41</v>
      </c>
      <c r="L16187" t="s">
        <v>74</v>
      </c>
      <c r="M16187"/>
      <c r="N16187">
        <v>30</v>
      </c>
      <c r="O16187" t="s">
        <v>28369</v>
      </c>
      <c r="P16187" t="s">
        <v>2480</v>
      </c>
    </row>
    <row r="16188" spans="1:16" x14ac:dyDescent="0.25">
      <c r="A16188" t="s">
        <v>1</v>
      </c>
      <c r="B16188" t="s">
        <v>210</v>
      </c>
      <c r="C16188" t="s">
        <v>84</v>
      </c>
      <c r="D16188" t="s">
        <v>4526</v>
      </c>
      <c r="E16188" t="s">
        <v>88</v>
      </c>
      <c r="F16188" t="b">
        <v>0</v>
      </c>
      <c r="G16188" t="s">
        <v>77</v>
      </c>
      <c r="H16188" s="1">
        <v>46198.712708333333</v>
      </c>
      <c r="I16188" t="b">
        <v>0</v>
      </c>
      <c r="J16188" t="b">
        <v>0</v>
      </c>
      <c r="K16188" t="s">
        <v>41</v>
      </c>
      <c r="L16188" t="s">
        <v>74</v>
      </c>
      <c r="M16188"/>
      <c r="N16188">
        <v>64.5</v>
      </c>
      <c r="O16188" t="s">
        <v>1784</v>
      </c>
      <c r="P16188" t="s">
        <v>28370</v>
      </c>
    </row>
    <row r="16189" spans="1:16" x14ac:dyDescent="0.25">
      <c r="A16189" t="s">
        <v>1</v>
      </c>
      <c r="B16189" t="s">
        <v>15376</v>
      </c>
      <c r="C16189" t="s">
        <v>423</v>
      </c>
      <c r="D16189" t="s">
        <v>4526</v>
      </c>
      <c r="E16189" t="s">
        <v>88</v>
      </c>
      <c r="F16189" t="b">
        <v>0</v>
      </c>
      <c r="G16189" t="s">
        <v>77</v>
      </c>
      <c r="H16189" s="1">
        <v>46198.712754629632</v>
      </c>
      <c r="I16189" t="b">
        <v>0</v>
      </c>
      <c r="J16189" t="b">
        <v>0</v>
      </c>
      <c r="K16189" t="s">
        <v>41</v>
      </c>
      <c r="L16189" t="s">
        <v>74</v>
      </c>
      <c r="M16189"/>
      <c r="N16189">
        <v>52.5</v>
      </c>
      <c r="O16189" t="s">
        <v>20563</v>
      </c>
      <c r="P16189" t="s">
        <v>28371</v>
      </c>
    </row>
    <row r="16190" spans="1:16" x14ac:dyDescent="0.25">
      <c r="A16190" t="s">
        <v>1</v>
      </c>
      <c r="B16190" t="s">
        <v>10041</v>
      </c>
      <c r="C16190" t="s">
        <v>3989</v>
      </c>
      <c r="D16190" t="s">
        <v>2360</v>
      </c>
      <c r="E16190" t="s">
        <v>59</v>
      </c>
      <c r="F16190" t="b">
        <v>0</v>
      </c>
      <c r="G16190" t="s">
        <v>77</v>
      </c>
      <c r="H16190" s="1">
        <v>46198.712766203702</v>
      </c>
      <c r="I16190" t="b">
        <v>0</v>
      </c>
      <c r="J16190" t="b">
        <v>1</v>
      </c>
      <c r="K16190" t="s">
        <v>41</v>
      </c>
      <c r="L16190" t="s">
        <v>60</v>
      </c>
      <c r="M16190">
        <v>165500</v>
      </c>
      <c r="N16190"/>
      <c r="O16190" t="s">
        <v>17001</v>
      </c>
      <c r="P16190" t="s">
        <v>23338</v>
      </c>
    </row>
    <row r="16191" spans="1:16" x14ac:dyDescent="0.25">
      <c r="A16191" t="s">
        <v>4</v>
      </c>
      <c r="B16191" t="s">
        <v>28372</v>
      </c>
      <c r="C16191" t="s">
        <v>125</v>
      </c>
      <c r="D16191" t="s">
        <v>4526</v>
      </c>
      <c r="E16191" t="s">
        <v>59</v>
      </c>
      <c r="F16191" t="b">
        <v>0</v>
      </c>
      <c r="G16191" t="s">
        <v>77</v>
      </c>
      <c r="H16191" s="1">
        <v>46198.712766203702</v>
      </c>
      <c r="I16191" t="b">
        <v>0</v>
      </c>
      <c r="J16191" t="b">
        <v>1</v>
      </c>
      <c r="K16191" t="s">
        <v>41</v>
      </c>
      <c r="L16191" t="s">
        <v>60</v>
      </c>
      <c r="M16191">
        <v>100500</v>
      </c>
      <c r="N16191"/>
      <c r="O16191" t="s">
        <v>25047</v>
      </c>
      <c r="P16191" t="s">
        <v>28373</v>
      </c>
    </row>
    <row r="16192" spans="1:16" x14ac:dyDescent="0.25">
      <c r="A16192" t="s">
        <v>2</v>
      </c>
      <c r="B16192" t="s">
        <v>28374</v>
      </c>
      <c r="C16192" t="s">
        <v>3216</v>
      </c>
      <c r="D16192" t="s">
        <v>4346</v>
      </c>
      <c r="E16192" t="s">
        <v>88</v>
      </c>
      <c r="F16192" t="b">
        <v>0</v>
      </c>
      <c r="G16192" t="s">
        <v>13</v>
      </c>
      <c r="H16192" s="1">
        <v>46198.713356481479</v>
      </c>
      <c r="I16192" t="b">
        <v>0</v>
      </c>
      <c r="J16192" t="b">
        <v>0</v>
      </c>
      <c r="K16192" t="s">
        <v>13</v>
      </c>
      <c r="L16192" t="s">
        <v>74</v>
      </c>
      <c r="M16192"/>
      <c r="N16192">
        <v>86.5</v>
      </c>
      <c r="O16192" t="s">
        <v>3677</v>
      </c>
      <c r="P16192" t="s">
        <v>28375</v>
      </c>
    </row>
    <row r="16193" spans="1:16" x14ac:dyDescent="0.25">
      <c r="A16193" t="s">
        <v>5</v>
      </c>
      <c r="B16193" t="s">
        <v>28376</v>
      </c>
      <c r="C16193" t="s">
        <v>500</v>
      </c>
      <c r="D16193" t="s">
        <v>4526</v>
      </c>
      <c r="E16193" t="s">
        <v>88</v>
      </c>
      <c r="F16193" t="b">
        <v>0</v>
      </c>
      <c r="G16193" t="s">
        <v>13</v>
      </c>
      <c r="H16193" s="1">
        <v>46198.713356481479</v>
      </c>
      <c r="I16193" t="b">
        <v>1</v>
      </c>
      <c r="J16193" t="b">
        <v>0</v>
      </c>
      <c r="K16193" t="s">
        <v>13</v>
      </c>
      <c r="L16193" t="s">
        <v>74</v>
      </c>
      <c r="M16193"/>
      <c r="N16193">
        <v>68.5</v>
      </c>
      <c r="O16193" t="s">
        <v>28377</v>
      </c>
      <c r="P16193" t="s">
        <v>28378</v>
      </c>
    </row>
    <row r="16194" spans="1:16" x14ac:dyDescent="0.25">
      <c r="A16194" t="s">
        <v>0</v>
      </c>
      <c r="B16194" t="s">
        <v>16519</v>
      </c>
      <c r="C16194" t="s">
        <v>557</v>
      </c>
      <c r="D16194" t="s">
        <v>4346</v>
      </c>
      <c r="E16194" t="s">
        <v>59</v>
      </c>
      <c r="F16194" t="b">
        <v>0</v>
      </c>
      <c r="G16194" t="s">
        <v>65</v>
      </c>
      <c r="H16194" s="1">
        <v>46198.751064814824</v>
      </c>
      <c r="I16194" t="b">
        <v>0</v>
      </c>
      <c r="J16194" t="b">
        <v>1</v>
      </c>
      <c r="K16194" t="s">
        <v>41</v>
      </c>
      <c r="L16194" t="s">
        <v>74</v>
      </c>
      <c r="M16194"/>
      <c r="N16194">
        <v>36.415000000000013</v>
      </c>
      <c r="O16194" t="s">
        <v>24076</v>
      </c>
      <c r="P16194" t="s">
        <v>16520</v>
      </c>
    </row>
    <row r="16195" spans="1:16" x14ac:dyDescent="0.25">
      <c r="A16195" t="s">
        <v>0</v>
      </c>
      <c r="B16195" t="s">
        <v>28379</v>
      </c>
      <c r="C16195" t="s">
        <v>457</v>
      </c>
      <c r="D16195" t="s">
        <v>4526</v>
      </c>
      <c r="E16195" t="s">
        <v>59</v>
      </c>
      <c r="F16195" t="b">
        <v>0</v>
      </c>
      <c r="G16195" t="s">
        <v>77</v>
      </c>
      <c r="H16195" s="1">
        <v>46198.751122685193</v>
      </c>
      <c r="I16195" t="b">
        <v>0</v>
      </c>
      <c r="J16195" t="b">
        <v>1</v>
      </c>
      <c r="K16195" t="s">
        <v>41</v>
      </c>
      <c r="L16195" t="s">
        <v>74</v>
      </c>
      <c r="M16195"/>
      <c r="N16195">
        <v>29</v>
      </c>
      <c r="O16195" t="s">
        <v>11567</v>
      </c>
      <c r="P16195" t="s">
        <v>28380</v>
      </c>
    </row>
    <row r="16196" spans="1:16" x14ac:dyDescent="0.25">
      <c r="A16196" t="s">
        <v>0</v>
      </c>
      <c r="B16196" t="s">
        <v>28381</v>
      </c>
      <c r="C16196" t="s">
        <v>76</v>
      </c>
      <c r="D16196" t="s">
        <v>141</v>
      </c>
      <c r="E16196" t="s">
        <v>88</v>
      </c>
      <c r="F16196" t="b">
        <v>1</v>
      </c>
      <c r="G16196" t="s">
        <v>41</v>
      </c>
      <c r="H16196" s="1">
        <v>46198.75273148148</v>
      </c>
      <c r="I16196" t="b">
        <v>1</v>
      </c>
      <c r="J16196" t="b">
        <v>0</v>
      </c>
      <c r="K16196" t="s">
        <v>41</v>
      </c>
      <c r="L16196" t="s">
        <v>74</v>
      </c>
      <c r="M16196"/>
      <c r="N16196">
        <v>45</v>
      </c>
      <c r="O16196" t="s">
        <v>141</v>
      </c>
      <c r="P16196" t="s">
        <v>28382</v>
      </c>
    </row>
    <row r="16197" spans="1:16" x14ac:dyDescent="0.25">
      <c r="A16197" t="s">
        <v>8</v>
      </c>
      <c r="B16197" t="s">
        <v>28383</v>
      </c>
      <c r="C16197" t="s">
        <v>172</v>
      </c>
      <c r="D16197" t="s">
        <v>11755</v>
      </c>
      <c r="E16197" t="s">
        <v>59</v>
      </c>
      <c r="F16197" t="b">
        <v>0</v>
      </c>
      <c r="G16197" t="s">
        <v>68</v>
      </c>
      <c r="H16197" s="1">
        <v>46198.752881944441</v>
      </c>
      <c r="I16197" t="b">
        <v>0</v>
      </c>
      <c r="J16197" t="b">
        <v>1</v>
      </c>
      <c r="K16197" t="s">
        <v>41</v>
      </c>
      <c r="L16197" t="s">
        <v>60</v>
      </c>
      <c r="M16197">
        <v>275000</v>
      </c>
      <c r="N16197"/>
      <c r="O16197" t="s">
        <v>11756</v>
      </c>
      <c r="P16197" t="s">
        <v>221</v>
      </c>
    </row>
    <row r="16198" spans="1:16" x14ac:dyDescent="0.25">
      <c r="A16198" t="s">
        <v>6</v>
      </c>
      <c r="B16198" t="s">
        <v>28384</v>
      </c>
      <c r="C16198" t="s">
        <v>246</v>
      </c>
      <c r="D16198" t="s">
        <v>4526</v>
      </c>
      <c r="E16198" t="s">
        <v>132</v>
      </c>
      <c r="F16198" t="b">
        <v>0</v>
      </c>
      <c r="G16198" t="s">
        <v>65</v>
      </c>
      <c r="H16198" s="1">
        <v>46198.753020833326</v>
      </c>
      <c r="I16198" t="b">
        <v>0</v>
      </c>
      <c r="J16198" t="b">
        <v>1</v>
      </c>
      <c r="K16198" t="s">
        <v>41</v>
      </c>
      <c r="L16198" t="s">
        <v>60</v>
      </c>
      <c r="M16198">
        <v>332701.5</v>
      </c>
      <c r="N16198"/>
      <c r="O16198" t="s">
        <v>28385</v>
      </c>
      <c r="P16198" t="s">
        <v>1299</v>
      </c>
    </row>
    <row r="16199" spans="1:16" x14ac:dyDescent="0.25">
      <c r="A16199" t="s">
        <v>1</v>
      </c>
      <c r="B16199" t="s">
        <v>28386</v>
      </c>
      <c r="C16199" t="s">
        <v>472</v>
      </c>
      <c r="D16199" t="s">
        <v>4756</v>
      </c>
      <c r="E16199" t="s">
        <v>59</v>
      </c>
      <c r="F16199" t="b">
        <v>0</v>
      </c>
      <c r="G16199" t="s">
        <v>77</v>
      </c>
      <c r="H16199" s="1">
        <v>46198.75439814815</v>
      </c>
      <c r="I16199" t="b">
        <v>0</v>
      </c>
      <c r="J16199" t="b">
        <v>1</v>
      </c>
      <c r="K16199" t="s">
        <v>41</v>
      </c>
      <c r="L16199" t="s">
        <v>60</v>
      </c>
      <c r="M16199">
        <v>159120</v>
      </c>
      <c r="N16199"/>
      <c r="O16199" t="s">
        <v>8305</v>
      </c>
      <c r="P16199" t="s">
        <v>28387</v>
      </c>
    </row>
    <row r="16200" spans="1:16" x14ac:dyDescent="0.25">
      <c r="A16200" t="s">
        <v>1</v>
      </c>
      <c r="B16200" t="s">
        <v>316</v>
      </c>
      <c r="C16200" t="s">
        <v>15704</v>
      </c>
      <c r="D16200" t="s">
        <v>4526</v>
      </c>
      <c r="E16200" t="s">
        <v>59</v>
      </c>
      <c r="F16200" t="b">
        <v>0</v>
      </c>
      <c r="G16200" t="s">
        <v>77</v>
      </c>
      <c r="H16200" s="1">
        <v>46198.754444444443</v>
      </c>
      <c r="I16200" t="b">
        <v>0</v>
      </c>
      <c r="J16200" t="b">
        <v>1</v>
      </c>
      <c r="K16200" t="s">
        <v>41</v>
      </c>
      <c r="L16200" t="s">
        <v>60</v>
      </c>
      <c r="M16200">
        <v>135000</v>
      </c>
      <c r="N16200"/>
      <c r="O16200" t="s">
        <v>1932</v>
      </c>
      <c r="P16200" t="s">
        <v>28388</v>
      </c>
    </row>
    <row r="16201" spans="1:16" x14ac:dyDescent="0.25">
      <c r="A16201" t="s">
        <v>6</v>
      </c>
      <c r="B16201" t="s">
        <v>5732</v>
      </c>
      <c r="C16201" t="s">
        <v>76</v>
      </c>
      <c r="D16201" t="s">
        <v>4526</v>
      </c>
      <c r="E16201" t="s">
        <v>59</v>
      </c>
      <c r="F16201" t="b">
        <v>1</v>
      </c>
      <c r="G16201" t="s">
        <v>68</v>
      </c>
      <c r="H16201" s="1">
        <v>46198.792719907397</v>
      </c>
      <c r="I16201" t="b">
        <v>0</v>
      </c>
      <c r="J16201" t="b">
        <v>0</v>
      </c>
      <c r="K16201" t="s">
        <v>41</v>
      </c>
      <c r="L16201" t="s">
        <v>60</v>
      </c>
      <c r="M16201">
        <v>130000</v>
      </c>
      <c r="N16201"/>
      <c r="O16201" t="s">
        <v>20536</v>
      </c>
      <c r="P16201" t="s">
        <v>5733</v>
      </c>
    </row>
    <row r="16202" spans="1:16" x14ac:dyDescent="0.25">
      <c r="A16202" t="s">
        <v>0</v>
      </c>
      <c r="B16202" t="s">
        <v>28389</v>
      </c>
      <c r="C16202" t="s">
        <v>112</v>
      </c>
      <c r="D16202" t="s">
        <v>4526</v>
      </c>
      <c r="E16202" t="s">
        <v>59</v>
      </c>
      <c r="F16202" t="b">
        <v>0</v>
      </c>
      <c r="G16202" t="s">
        <v>65</v>
      </c>
      <c r="H16202" s="1">
        <v>46198.792719907397</v>
      </c>
      <c r="I16202" t="b">
        <v>1</v>
      </c>
      <c r="J16202" t="b">
        <v>0</v>
      </c>
      <c r="K16202" t="s">
        <v>41</v>
      </c>
      <c r="L16202" t="s">
        <v>60</v>
      </c>
      <c r="M16202">
        <v>150000</v>
      </c>
      <c r="N16202"/>
      <c r="O16202" t="s">
        <v>534</v>
      </c>
      <c r="P16202" t="s">
        <v>85</v>
      </c>
    </row>
    <row r="16203" spans="1:16" x14ac:dyDescent="0.25">
      <c r="A16203" t="s">
        <v>6</v>
      </c>
      <c r="B16203" t="s">
        <v>6</v>
      </c>
      <c r="C16203" t="s">
        <v>9362</v>
      </c>
      <c r="D16203" t="s">
        <v>17626</v>
      </c>
      <c r="E16203" t="s">
        <v>59</v>
      </c>
      <c r="F16203" t="b">
        <v>0</v>
      </c>
      <c r="G16203" t="s">
        <v>65</v>
      </c>
      <c r="H16203" s="1">
        <v>46198.794652777768</v>
      </c>
      <c r="I16203" t="b">
        <v>0</v>
      </c>
      <c r="J16203" t="b">
        <v>1</v>
      </c>
      <c r="K16203" t="s">
        <v>41</v>
      </c>
      <c r="L16203" t="s">
        <v>60</v>
      </c>
      <c r="M16203">
        <v>92500</v>
      </c>
      <c r="N16203"/>
      <c r="O16203" t="s">
        <v>28390</v>
      </c>
      <c r="P16203" t="s">
        <v>28391</v>
      </c>
    </row>
    <row r="16204" spans="1:16" x14ac:dyDescent="0.25">
      <c r="A16204" t="s">
        <v>1</v>
      </c>
      <c r="B16204" t="s">
        <v>6093</v>
      </c>
      <c r="C16204" t="s">
        <v>500</v>
      </c>
      <c r="D16204" t="s">
        <v>4526</v>
      </c>
      <c r="E16204" t="s">
        <v>59</v>
      </c>
      <c r="F16204" t="b">
        <v>0</v>
      </c>
      <c r="G16204" t="s">
        <v>13</v>
      </c>
      <c r="H16204" s="1">
        <v>46198.796689814822</v>
      </c>
      <c r="I16204" t="b">
        <v>1</v>
      </c>
      <c r="J16204" t="b">
        <v>0</v>
      </c>
      <c r="K16204" t="s">
        <v>13</v>
      </c>
      <c r="L16204" t="s">
        <v>60</v>
      </c>
      <c r="M16204">
        <v>110000</v>
      </c>
      <c r="N16204"/>
      <c r="O16204" t="s">
        <v>480</v>
      </c>
      <c r="P16204" t="s">
        <v>450</v>
      </c>
    </row>
    <row r="16205" spans="1:16" x14ac:dyDescent="0.25">
      <c r="A16205" t="s">
        <v>1</v>
      </c>
      <c r="B16205" t="s">
        <v>28392</v>
      </c>
      <c r="C16205" t="s">
        <v>10455</v>
      </c>
      <c r="D16205" t="s">
        <v>4346</v>
      </c>
      <c r="E16205" t="s">
        <v>88</v>
      </c>
      <c r="F16205" t="b">
        <v>0</v>
      </c>
      <c r="G16205" t="s">
        <v>13</v>
      </c>
      <c r="H16205" s="1">
        <v>46198.796747685177</v>
      </c>
      <c r="I16205" t="b">
        <v>0</v>
      </c>
      <c r="J16205" t="b">
        <v>0</v>
      </c>
      <c r="K16205" t="s">
        <v>13</v>
      </c>
      <c r="L16205" t="s">
        <v>74</v>
      </c>
      <c r="M16205"/>
      <c r="N16205">
        <v>55</v>
      </c>
      <c r="O16205" t="s">
        <v>7813</v>
      </c>
      <c r="P16205" t="s">
        <v>673</v>
      </c>
    </row>
    <row r="16206" spans="1:16" x14ac:dyDescent="0.25">
      <c r="A16206" t="s">
        <v>0</v>
      </c>
      <c r="B16206" t="s">
        <v>2679</v>
      </c>
      <c r="C16206" t="s">
        <v>201</v>
      </c>
      <c r="D16206" t="s">
        <v>4526</v>
      </c>
      <c r="E16206" t="s">
        <v>88</v>
      </c>
      <c r="F16206" t="b">
        <v>0</v>
      </c>
      <c r="G16206" t="s">
        <v>77</v>
      </c>
      <c r="H16206" s="1">
        <v>46198.834386574083</v>
      </c>
      <c r="I16206" t="b">
        <v>1</v>
      </c>
      <c r="J16206" t="b">
        <v>0</v>
      </c>
      <c r="K16206" t="s">
        <v>41</v>
      </c>
      <c r="L16206" t="s">
        <v>74</v>
      </c>
      <c r="M16206"/>
      <c r="N16206">
        <v>58</v>
      </c>
      <c r="O16206" t="s">
        <v>5092</v>
      </c>
      <c r="P16206" t="s">
        <v>28096</v>
      </c>
    </row>
    <row r="16207" spans="1:16" x14ac:dyDescent="0.25">
      <c r="A16207" t="s">
        <v>2</v>
      </c>
      <c r="B16207" t="s">
        <v>28393</v>
      </c>
      <c r="C16207" t="s">
        <v>333</v>
      </c>
      <c r="D16207" t="s">
        <v>2360</v>
      </c>
      <c r="E16207" t="s">
        <v>59</v>
      </c>
      <c r="F16207" t="b">
        <v>0</v>
      </c>
      <c r="G16207" t="s">
        <v>77</v>
      </c>
      <c r="H16207" s="1">
        <v>46198.836180555547</v>
      </c>
      <c r="I16207" t="b">
        <v>0</v>
      </c>
      <c r="J16207" t="b">
        <v>1</v>
      </c>
      <c r="K16207" t="s">
        <v>41</v>
      </c>
      <c r="L16207" t="s">
        <v>74</v>
      </c>
      <c r="M16207"/>
      <c r="N16207">
        <v>63</v>
      </c>
      <c r="O16207" t="s">
        <v>28394</v>
      </c>
      <c r="P16207" t="s">
        <v>28395</v>
      </c>
    </row>
    <row r="16208" spans="1:16" x14ac:dyDescent="0.25">
      <c r="A16208" t="s">
        <v>1</v>
      </c>
      <c r="B16208" t="s">
        <v>28396</v>
      </c>
      <c r="C16208" t="s">
        <v>6599</v>
      </c>
      <c r="D16208" t="s">
        <v>4346</v>
      </c>
      <c r="E16208" t="s">
        <v>59</v>
      </c>
      <c r="F16208" t="b">
        <v>0</v>
      </c>
      <c r="G16208" t="s">
        <v>77</v>
      </c>
      <c r="H16208" s="1">
        <v>46198.837731481479</v>
      </c>
      <c r="I16208" t="b">
        <v>0</v>
      </c>
      <c r="J16208" t="b">
        <v>0</v>
      </c>
      <c r="K16208" t="s">
        <v>41</v>
      </c>
      <c r="L16208" t="s">
        <v>60</v>
      </c>
      <c r="M16208">
        <v>140000</v>
      </c>
      <c r="N16208"/>
      <c r="O16208" t="s">
        <v>11999</v>
      </c>
      <c r="P16208" t="s">
        <v>8577</v>
      </c>
    </row>
    <row r="16209" spans="1:16" x14ac:dyDescent="0.25">
      <c r="A16209" t="s">
        <v>4</v>
      </c>
      <c r="B16209" t="s">
        <v>28397</v>
      </c>
      <c r="C16209" t="s">
        <v>218</v>
      </c>
      <c r="D16209" t="s">
        <v>4526</v>
      </c>
      <c r="E16209" t="s">
        <v>59</v>
      </c>
      <c r="F16209" t="b">
        <v>0</v>
      </c>
      <c r="G16209" t="s">
        <v>77</v>
      </c>
      <c r="H16209" s="1">
        <v>46198.837800925918</v>
      </c>
      <c r="I16209" t="b">
        <v>1</v>
      </c>
      <c r="J16209" t="b">
        <v>0</v>
      </c>
      <c r="K16209" t="s">
        <v>41</v>
      </c>
      <c r="L16209" t="s">
        <v>74</v>
      </c>
      <c r="M16209"/>
      <c r="N16209">
        <v>67.5</v>
      </c>
      <c r="O16209" t="s">
        <v>27777</v>
      </c>
      <c r="P16209" t="s">
        <v>28398</v>
      </c>
    </row>
    <row r="16210" spans="1:16" x14ac:dyDescent="0.25">
      <c r="A16210" t="s">
        <v>1</v>
      </c>
      <c r="B16210" t="s">
        <v>28399</v>
      </c>
      <c r="C16210" t="s">
        <v>10455</v>
      </c>
      <c r="D16210" t="s">
        <v>4346</v>
      </c>
      <c r="E16210" t="s">
        <v>88</v>
      </c>
      <c r="F16210" t="b">
        <v>0</v>
      </c>
      <c r="G16210" t="s">
        <v>13</v>
      </c>
      <c r="H16210" s="1">
        <v>46198.838414351849</v>
      </c>
      <c r="I16210" t="b">
        <v>0</v>
      </c>
      <c r="J16210" t="b">
        <v>0</v>
      </c>
      <c r="K16210" t="s">
        <v>13</v>
      </c>
      <c r="L16210" t="s">
        <v>74</v>
      </c>
      <c r="M16210"/>
      <c r="N16210">
        <v>52.5</v>
      </c>
      <c r="O16210" t="s">
        <v>28400</v>
      </c>
      <c r="P16210" t="s">
        <v>673</v>
      </c>
    </row>
    <row r="16211" spans="1:16" x14ac:dyDescent="0.25">
      <c r="A16211" t="s">
        <v>0</v>
      </c>
      <c r="B16211" t="s">
        <v>28401</v>
      </c>
      <c r="C16211" t="s">
        <v>181</v>
      </c>
      <c r="D16211" t="s">
        <v>24507</v>
      </c>
      <c r="E16211" t="s">
        <v>59</v>
      </c>
      <c r="F16211" t="b">
        <v>0</v>
      </c>
      <c r="G16211" t="s">
        <v>89</v>
      </c>
      <c r="H16211" s="1">
        <v>46198.87605324074</v>
      </c>
      <c r="I16211" t="b">
        <v>0</v>
      </c>
      <c r="J16211" t="b">
        <v>1</v>
      </c>
      <c r="K16211" t="s">
        <v>41</v>
      </c>
      <c r="L16211" t="s">
        <v>74</v>
      </c>
      <c r="M16211"/>
      <c r="N16211">
        <v>22</v>
      </c>
      <c r="O16211" t="s">
        <v>28402</v>
      </c>
      <c r="P16211" t="s">
        <v>5075</v>
      </c>
    </row>
    <row r="16212" spans="1:16" x14ac:dyDescent="0.25">
      <c r="A16212" t="s">
        <v>0</v>
      </c>
      <c r="B16212" t="s">
        <v>28403</v>
      </c>
      <c r="C16212" t="s">
        <v>181</v>
      </c>
      <c r="D16212" t="s">
        <v>24507</v>
      </c>
      <c r="E16212" t="s">
        <v>59</v>
      </c>
      <c r="F16212" t="b">
        <v>0</v>
      </c>
      <c r="G16212" t="s">
        <v>89</v>
      </c>
      <c r="H16212" s="1">
        <v>46198.876134259262</v>
      </c>
      <c r="I16212" t="b">
        <v>0</v>
      </c>
      <c r="J16212" t="b">
        <v>1</v>
      </c>
      <c r="K16212" t="s">
        <v>41</v>
      </c>
      <c r="L16212" t="s">
        <v>74</v>
      </c>
      <c r="M16212"/>
      <c r="N16212">
        <v>24</v>
      </c>
      <c r="O16212" t="s">
        <v>28402</v>
      </c>
      <c r="P16212" t="s">
        <v>261</v>
      </c>
    </row>
    <row r="16213" spans="1:16" x14ac:dyDescent="0.25">
      <c r="A16213" t="s">
        <v>2</v>
      </c>
      <c r="B16213" t="s">
        <v>2554</v>
      </c>
      <c r="C16213" t="s">
        <v>112</v>
      </c>
      <c r="D16213" t="s">
        <v>24507</v>
      </c>
      <c r="E16213" t="s">
        <v>59</v>
      </c>
      <c r="F16213" t="b">
        <v>0</v>
      </c>
      <c r="G16213" t="s">
        <v>65</v>
      </c>
      <c r="H16213" s="1">
        <v>46198.877870370372</v>
      </c>
      <c r="I16213" t="b">
        <v>0</v>
      </c>
      <c r="J16213" t="b">
        <v>1</v>
      </c>
      <c r="K16213" t="s">
        <v>41</v>
      </c>
      <c r="L16213" t="s">
        <v>60</v>
      </c>
      <c r="M16213">
        <v>80000</v>
      </c>
      <c r="N16213"/>
      <c r="O16213" t="s">
        <v>28404</v>
      </c>
      <c r="P16213" t="s">
        <v>28405</v>
      </c>
    </row>
    <row r="16214" spans="1:16" x14ac:dyDescent="0.25">
      <c r="A16214" t="s">
        <v>2</v>
      </c>
      <c r="B16214" t="s">
        <v>760</v>
      </c>
      <c r="C16214" t="s">
        <v>112</v>
      </c>
      <c r="D16214" t="s">
        <v>4526</v>
      </c>
      <c r="E16214" t="s">
        <v>59</v>
      </c>
      <c r="F16214" t="b">
        <v>0</v>
      </c>
      <c r="G16214" t="s">
        <v>65</v>
      </c>
      <c r="H16214" s="1">
        <v>46198.877870370372</v>
      </c>
      <c r="I16214" t="b">
        <v>0</v>
      </c>
      <c r="J16214" t="b">
        <v>1</v>
      </c>
      <c r="K16214" t="s">
        <v>41</v>
      </c>
      <c r="L16214" t="s">
        <v>60</v>
      </c>
      <c r="M16214">
        <v>80000</v>
      </c>
      <c r="N16214"/>
      <c r="O16214" t="s">
        <v>28404</v>
      </c>
      <c r="P16214" t="s">
        <v>28406</v>
      </c>
    </row>
    <row r="16215" spans="1:16" x14ac:dyDescent="0.25">
      <c r="A16215" t="s">
        <v>2</v>
      </c>
      <c r="B16215" t="s">
        <v>3380</v>
      </c>
      <c r="C16215" t="s">
        <v>610</v>
      </c>
      <c r="D16215" t="s">
        <v>4526</v>
      </c>
      <c r="E16215" t="s">
        <v>59</v>
      </c>
      <c r="F16215" t="b">
        <v>0</v>
      </c>
      <c r="G16215" t="s">
        <v>65</v>
      </c>
      <c r="H16215" s="1">
        <v>46198.878020833326</v>
      </c>
      <c r="I16215" t="b">
        <v>0</v>
      </c>
      <c r="J16215" t="b">
        <v>0</v>
      </c>
      <c r="K16215" t="s">
        <v>41</v>
      </c>
      <c r="L16215" t="s">
        <v>60</v>
      </c>
      <c r="M16215">
        <v>75000</v>
      </c>
      <c r="N16215"/>
      <c r="O16215" t="s">
        <v>28407</v>
      </c>
      <c r="P16215" t="s">
        <v>28408</v>
      </c>
    </row>
    <row r="16216" spans="1:16" x14ac:dyDescent="0.25">
      <c r="A16216" t="s">
        <v>1</v>
      </c>
      <c r="B16216" t="s">
        <v>28409</v>
      </c>
      <c r="C16216" t="s">
        <v>1621</v>
      </c>
      <c r="D16216" t="s">
        <v>4587</v>
      </c>
      <c r="E16216" t="s">
        <v>59</v>
      </c>
      <c r="F16216" t="b">
        <v>0</v>
      </c>
      <c r="G16216" t="s">
        <v>68</v>
      </c>
      <c r="H16216" s="1">
        <v>46198.879502314812</v>
      </c>
      <c r="I16216" t="b">
        <v>0</v>
      </c>
      <c r="J16216" t="b">
        <v>0</v>
      </c>
      <c r="K16216" t="s">
        <v>41</v>
      </c>
      <c r="L16216" t="s">
        <v>74</v>
      </c>
      <c r="M16216"/>
      <c r="N16216">
        <v>52.5</v>
      </c>
      <c r="O16216" t="s">
        <v>6724</v>
      </c>
      <c r="P16216" t="s">
        <v>28410</v>
      </c>
    </row>
    <row r="16217" spans="1:16" x14ac:dyDescent="0.25">
      <c r="A16217" t="s">
        <v>1</v>
      </c>
      <c r="B16217" t="s">
        <v>28411</v>
      </c>
      <c r="C16217" t="s">
        <v>175</v>
      </c>
      <c r="D16217" t="s">
        <v>4526</v>
      </c>
      <c r="E16217" t="s">
        <v>59</v>
      </c>
      <c r="F16217" t="b">
        <v>0</v>
      </c>
      <c r="G16217" t="s">
        <v>77</v>
      </c>
      <c r="H16217" s="1">
        <v>46198.879537037043</v>
      </c>
      <c r="I16217" t="b">
        <v>1</v>
      </c>
      <c r="J16217" t="b">
        <v>0</v>
      </c>
      <c r="K16217" t="s">
        <v>41</v>
      </c>
      <c r="L16217" t="s">
        <v>74</v>
      </c>
      <c r="M16217"/>
      <c r="N16217">
        <v>61</v>
      </c>
      <c r="O16217" t="s">
        <v>26634</v>
      </c>
    </row>
    <row r="16218" spans="1:16" x14ac:dyDescent="0.25">
      <c r="A16218" t="s">
        <v>1</v>
      </c>
      <c r="B16218" t="s">
        <v>1496</v>
      </c>
      <c r="C16218" t="s">
        <v>162</v>
      </c>
      <c r="D16218" t="s">
        <v>4526</v>
      </c>
      <c r="E16218" t="s">
        <v>88</v>
      </c>
      <c r="F16218" t="b">
        <v>0</v>
      </c>
      <c r="G16218" t="s">
        <v>89</v>
      </c>
      <c r="H16218" s="1">
        <v>46198.921203703707</v>
      </c>
      <c r="I16218" t="b">
        <v>1</v>
      </c>
      <c r="J16218" t="b">
        <v>1</v>
      </c>
      <c r="K16218" t="s">
        <v>41</v>
      </c>
      <c r="L16218" t="s">
        <v>74</v>
      </c>
      <c r="M16218"/>
      <c r="N16218">
        <v>75</v>
      </c>
      <c r="O16218" t="s">
        <v>403</v>
      </c>
      <c r="P16218" t="s">
        <v>28412</v>
      </c>
    </row>
    <row r="16219" spans="1:16" x14ac:dyDescent="0.25">
      <c r="A16219" t="s">
        <v>0</v>
      </c>
      <c r="B16219" t="s">
        <v>28413</v>
      </c>
      <c r="C16219" t="s">
        <v>142</v>
      </c>
      <c r="D16219" t="s">
        <v>4526</v>
      </c>
      <c r="E16219" t="s">
        <v>88</v>
      </c>
      <c r="F16219" t="b">
        <v>0</v>
      </c>
      <c r="G16219" t="s">
        <v>65</v>
      </c>
      <c r="H16219" s="1">
        <v>46198.959432870368</v>
      </c>
      <c r="I16219" t="b">
        <v>0</v>
      </c>
      <c r="J16219" t="b">
        <v>1</v>
      </c>
      <c r="K16219" t="s">
        <v>41</v>
      </c>
      <c r="L16219" t="s">
        <v>74</v>
      </c>
      <c r="M16219"/>
      <c r="N16219">
        <v>51.5</v>
      </c>
      <c r="O16219" t="s">
        <v>403</v>
      </c>
      <c r="P16219" t="s">
        <v>28414</v>
      </c>
    </row>
    <row r="16220" spans="1:16" x14ac:dyDescent="0.25">
      <c r="A16220" t="s">
        <v>5</v>
      </c>
      <c r="B16220" t="s">
        <v>28415</v>
      </c>
      <c r="C16220" t="s">
        <v>320</v>
      </c>
      <c r="D16220" t="s">
        <v>4346</v>
      </c>
      <c r="E16220" t="s">
        <v>88</v>
      </c>
      <c r="F16220" t="b">
        <v>0</v>
      </c>
      <c r="G16220" t="s">
        <v>77</v>
      </c>
      <c r="H16220" s="1">
        <v>46198.962754629632</v>
      </c>
      <c r="I16220" t="b">
        <v>1</v>
      </c>
      <c r="J16220" t="b">
        <v>1</v>
      </c>
      <c r="K16220" t="s">
        <v>41</v>
      </c>
      <c r="L16220" t="s">
        <v>74</v>
      </c>
      <c r="M16220"/>
      <c r="N16220">
        <v>56.5</v>
      </c>
      <c r="O16220" t="s">
        <v>2274</v>
      </c>
      <c r="P16220" t="s">
        <v>28416</v>
      </c>
    </row>
    <row r="16221" spans="1:16" x14ac:dyDescent="0.25">
      <c r="A16221" t="s">
        <v>0</v>
      </c>
      <c r="B16221" t="s">
        <v>28417</v>
      </c>
      <c r="C16221" t="s">
        <v>28418</v>
      </c>
      <c r="D16221" t="s">
        <v>4346</v>
      </c>
      <c r="E16221" t="s">
        <v>59</v>
      </c>
      <c r="F16221" t="b">
        <v>0</v>
      </c>
      <c r="G16221" t="s">
        <v>68</v>
      </c>
      <c r="H16221" s="1">
        <v>46199.00105324074</v>
      </c>
      <c r="I16221" t="b">
        <v>1</v>
      </c>
      <c r="J16221" t="b">
        <v>1</v>
      </c>
      <c r="K16221" t="s">
        <v>41</v>
      </c>
      <c r="L16221" t="s">
        <v>60</v>
      </c>
      <c r="M16221">
        <v>60003</v>
      </c>
      <c r="N16221"/>
      <c r="O16221" t="s">
        <v>28419</v>
      </c>
      <c r="P16221" t="s">
        <v>28420</v>
      </c>
    </row>
    <row r="16222" spans="1:16" x14ac:dyDescent="0.25">
      <c r="A16222" t="s">
        <v>0</v>
      </c>
      <c r="B16222" t="s">
        <v>28421</v>
      </c>
      <c r="C16222" t="s">
        <v>3100</v>
      </c>
      <c r="D16222" t="s">
        <v>4346</v>
      </c>
      <c r="E16222" t="s">
        <v>59</v>
      </c>
      <c r="F16222" t="b">
        <v>0</v>
      </c>
      <c r="G16222" t="s">
        <v>77</v>
      </c>
      <c r="H16222" s="1">
        <v>46199.00105324074</v>
      </c>
      <c r="I16222" t="b">
        <v>0</v>
      </c>
      <c r="J16222" t="b">
        <v>0</v>
      </c>
      <c r="K16222" t="s">
        <v>41</v>
      </c>
      <c r="L16222" t="s">
        <v>60</v>
      </c>
      <c r="M16222">
        <v>91520</v>
      </c>
      <c r="N16222"/>
      <c r="O16222" t="s">
        <v>7789</v>
      </c>
      <c r="P16222" t="s">
        <v>28422</v>
      </c>
    </row>
    <row r="16223" spans="1:16" x14ac:dyDescent="0.25">
      <c r="A16223" t="s">
        <v>3</v>
      </c>
      <c r="B16223" t="s">
        <v>28423</v>
      </c>
      <c r="C16223" t="s">
        <v>164</v>
      </c>
      <c r="D16223" t="s">
        <v>2360</v>
      </c>
      <c r="E16223" t="s">
        <v>59</v>
      </c>
      <c r="F16223" t="b">
        <v>0</v>
      </c>
      <c r="G16223" t="s">
        <v>65</v>
      </c>
      <c r="H16223" s="1">
        <v>46199.001087962963</v>
      </c>
      <c r="I16223" t="b">
        <v>0</v>
      </c>
      <c r="J16223" t="b">
        <v>0</v>
      </c>
      <c r="K16223" t="s">
        <v>41</v>
      </c>
      <c r="L16223" t="s">
        <v>60</v>
      </c>
      <c r="M16223">
        <v>135970.9</v>
      </c>
      <c r="N16223"/>
      <c r="O16223" t="s">
        <v>28424</v>
      </c>
      <c r="P16223" t="s">
        <v>28425</v>
      </c>
    </row>
    <row r="16224" spans="1:16" x14ac:dyDescent="0.25">
      <c r="A16224" t="s">
        <v>0</v>
      </c>
      <c r="B16224" t="s">
        <v>3246</v>
      </c>
      <c r="C16224" t="s">
        <v>28426</v>
      </c>
      <c r="D16224" t="s">
        <v>4346</v>
      </c>
      <c r="E16224" t="s">
        <v>59</v>
      </c>
      <c r="F16224" t="b">
        <v>0</v>
      </c>
      <c r="G16224" t="s">
        <v>40</v>
      </c>
      <c r="H16224" s="1">
        <v>46199.002800925933</v>
      </c>
      <c r="I16224" t="b">
        <v>1</v>
      </c>
      <c r="J16224" t="b">
        <v>0</v>
      </c>
      <c r="K16224" t="s">
        <v>40</v>
      </c>
      <c r="L16224" t="s">
        <v>60</v>
      </c>
      <c r="M16224">
        <v>29774.5</v>
      </c>
      <c r="N16224"/>
      <c r="O16224" t="s">
        <v>8486</v>
      </c>
    </row>
    <row r="16225" spans="1:16" x14ac:dyDescent="0.25">
      <c r="A16225" t="s">
        <v>2</v>
      </c>
      <c r="B16225" t="s">
        <v>28427</v>
      </c>
      <c r="C16225" t="s">
        <v>28428</v>
      </c>
      <c r="D16225" t="s">
        <v>28429</v>
      </c>
      <c r="E16225" t="s">
        <v>59</v>
      </c>
      <c r="F16225" t="b">
        <v>0</v>
      </c>
      <c r="G16225" t="s">
        <v>68</v>
      </c>
      <c r="H16225" s="1">
        <v>46199.002881944441</v>
      </c>
      <c r="I16225" t="b">
        <v>0</v>
      </c>
      <c r="J16225" t="b">
        <v>0</v>
      </c>
      <c r="K16225" t="s">
        <v>41</v>
      </c>
      <c r="L16225" t="s">
        <v>74</v>
      </c>
      <c r="M16225"/>
      <c r="N16225">
        <v>25</v>
      </c>
      <c r="O16225" t="s">
        <v>428</v>
      </c>
    </row>
    <row r="16226" spans="1:16" x14ac:dyDescent="0.25">
      <c r="A16226" t="s">
        <v>2</v>
      </c>
      <c r="B16226" t="s">
        <v>28430</v>
      </c>
      <c r="C16226" t="s">
        <v>76</v>
      </c>
      <c r="D16226" t="s">
        <v>4346</v>
      </c>
      <c r="E16226" t="s">
        <v>59</v>
      </c>
      <c r="F16226" t="b">
        <v>1</v>
      </c>
      <c r="G16226" t="s">
        <v>13</v>
      </c>
      <c r="H16226" s="1">
        <v>46199.04483796296</v>
      </c>
      <c r="I16226" t="b">
        <v>0</v>
      </c>
      <c r="J16226" t="b">
        <v>0</v>
      </c>
      <c r="K16226" t="s">
        <v>13</v>
      </c>
      <c r="L16226" t="s">
        <v>60</v>
      </c>
      <c r="M16226">
        <v>144000</v>
      </c>
      <c r="N16226"/>
      <c r="O16226" t="s">
        <v>4215</v>
      </c>
      <c r="P16226" t="s">
        <v>28431</v>
      </c>
    </row>
    <row r="16227" spans="1:16" x14ac:dyDescent="0.25">
      <c r="A16227" t="s">
        <v>5</v>
      </c>
      <c r="B16227" t="s">
        <v>28432</v>
      </c>
      <c r="C16227" t="s">
        <v>190</v>
      </c>
      <c r="D16227" t="s">
        <v>4346</v>
      </c>
      <c r="E16227" t="s">
        <v>59</v>
      </c>
      <c r="F16227" t="b">
        <v>0</v>
      </c>
      <c r="G16227" t="s">
        <v>89</v>
      </c>
      <c r="H16227" s="1">
        <v>46199.129421296297</v>
      </c>
      <c r="I16227" t="b">
        <v>1</v>
      </c>
      <c r="J16227" t="b">
        <v>1</v>
      </c>
      <c r="K16227" t="s">
        <v>41</v>
      </c>
      <c r="L16227" t="s">
        <v>60</v>
      </c>
      <c r="M16227">
        <v>109300</v>
      </c>
      <c r="N16227"/>
      <c r="O16227" t="s">
        <v>625</v>
      </c>
      <c r="P16227" t="s">
        <v>28433</v>
      </c>
    </row>
    <row r="16228" spans="1:16" x14ac:dyDescent="0.25">
      <c r="A16228" t="s">
        <v>7</v>
      </c>
      <c r="B16228" t="s">
        <v>28434</v>
      </c>
      <c r="C16228" t="s">
        <v>190</v>
      </c>
      <c r="D16228" t="s">
        <v>4756</v>
      </c>
      <c r="E16228" t="s">
        <v>59</v>
      </c>
      <c r="F16228" t="b">
        <v>0</v>
      </c>
      <c r="G16228" t="s">
        <v>73</v>
      </c>
      <c r="H16228" s="1">
        <v>46199.210127314807</v>
      </c>
      <c r="I16228" t="b">
        <v>0</v>
      </c>
      <c r="J16228" t="b">
        <v>0</v>
      </c>
      <c r="K16228" t="s">
        <v>41</v>
      </c>
      <c r="L16228" t="s">
        <v>60</v>
      </c>
      <c r="M16228">
        <v>110000</v>
      </c>
      <c r="N16228"/>
      <c r="O16228" t="s">
        <v>28435</v>
      </c>
      <c r="P16228" t="s">
        <v>3277</v>
      </c>
    </row>
    <row r="16229" spans="1:16" x14ac:dyDescent="0.25">
      <c r="A16229" t="s">
        <v>0</v>
      </c>
      <c r="B16229" t="s">
        <v>28436</v>
      </c>
      <c r="C16229" t="s">
        <v>26112</v>
      </c>
      <c r="D16229" t="s">
        <v>2360</v>
      </c>
      <c r="E16229" t="s">
        <v>72</v>
      </c>
      <c r="F16229" t="b">
        <v>0</v>
      </c>
      <c r="G16229" t="s">
        <v>73</v>
      </c>
      <c r="H16229" s="1">
        <v>46199.25172453704</v>
      </c>
      <c r="I16229" t="b">
        <v>0</v>
      </c>
      <c r="J16229" t="b">
        <v>1</v>
      </c>
      <c r="K16229" t="s">
        <v>41</v>
      </c>
      <c r="L16229" t="s">
        <v>60</v>
      </c>
      <c r="M16229">
        <v>141000</v>
      </c>
      <c r="N16229"/>
      <c r="O16229" t="s">
        <v>5742</v>
      </c>
      <c r="P16229" t="s">
        <v>28437</v>
      </c>
    </row>
    <row r="16230" spans="1:16" x14ac:dyDescent="0.25">
      <c r="A16230" t="s">
        <v>0</v>
      </c>
      <c r="B16230" t="s">
        <v>28438</v>
      </c>
      <c r="C16230" t="s">
        <v>39</v>
      </c>
      <c r="D16230" t="s">
        <v>5790</v>
      </c>
      <c r="E16230" t="s">
        <v>59</v>
      </c>
      <c r="F16230" t="b">
        <v>0</v>
      </c>
      <c r="G16230" t="s">
        <v>39</v>
      </c>
      <c r="H16230" s="1">
        <v>46199.254861111112</v>
      </c>
      <c r="I16230" t="b">
        <v>1</v>
      </c>
      <c r="J16230" t="b">
        <v>0</v>
      </c>
      <c r="K16230" t="s">
        <v>39</v>
      </c>
      <c r="L16230" t="s">
        <v>60</v>
      </c>
      <c r="M16230">
        <v>348000</v>
      </c>
      <c r="N16230"/>
      <c r="O16230" t="s">
        <v>28439</v>
      </c>
    </row>
    <row r="16231" spans="1:16" x14ac:dyDescent="0.25">
      <c r="A16231" t="s">
        <v>7</v>
      </c>
      <c r="B16231" t="s">
        <v>28440</v>
      </c>
      <c r="C16231" t="s">
        <v>360</v>
      </c>
      <c r="D16231" t="s">
        <v>4346</v>
      </c>
      <c r="E16231" t="s">
        <v>59</v>
      </c>
      <c r="F16231" t="b">
        <v>0</v>
      </c>
      <c r="G16231" t="s">
        <v>41</v>
      </c>
      <c r="H16231" s="1">
        <v>46199.296597222223</v>
      </c>
      <c r="I16231" t="b">
        <v>1</v>
      </c>
      <c r="J16231" t="b">
        <v>0</v>
      </c>
      <c r="K16231" t="s">
        <v>41</v>
      </c>
      <c r="L16231" t="s">
        <v>74</v>
      </c>
      <c r="M16231"/>
      <c r="N16231">
        <v>50.844999999999999</v>
      </c>
      <c r="O16231" t="s">
        <v>2595</v>
      </c>
      <c r="P16231" t="s">
        <v>2149</v>
      </c>
    </row>
    <row r="16232" spans="1:16" x14ac:dyDescent="0.25">
      <c r="A16232" t="s">
        <v>4</v>
      </c>
      <c r="B16232" t="s">
        <v>28441</v>
      </c>
      <c r="C16232" t="s">
        <v>27</v>
      </c>
      <c r="D16232" t="s">
        <v>23670</v>
      </c>
      <c r="E16232" t="s">
        <v>59</v>
      </c>
      <c r="F16232" t="b">
        <v>0</v>
      </c>
      <c r="G16232" t="s">
        <v>27</v>
      </c>
      <c r="H16232" s="1">
        <v>46199.30395833333</v>
      </c>
      <c r="I16232" t="b">
        <v>0</v>
      </c>
      <c r="J16232" t="b">
        <v>0</v>
      </c>
      <c r="K16232" t="s">
        <v>27</v>
      </c>
      <c r="L16232" t="s">
        <v>60</v>
      </c>
      <c r="M16232">
        <v>148000</v>
      </c>
      <c r="N16232"/>
      <c r="O16232" t="s">
        <v>2704</v>
      </c>
      <c r="P16232" t="s">
        <v>28442</v>
      </c>
    </row>
    <row r="16233" spans="1:16" x14ac:dyDescent="0.25">
      <c r="A16233" t="s">
        <v>1</v>
      </c>
      <c r="B16233" t="s">
        <v>277</v>
      </c>
      <c r="C16233" t="s">
        <v>1468</v>
      </c>
      <c r="D16233" t="s">
        <v>4526</v>
      </c>
      <c r="E16233" t="s">
        <v>59</v>
      </c>
      <c r="F16233" t="b">
        <v>0</v>
      </c>
      <c r="G16233" t="s">
        <v>89</v>
      </c>
      <c r="H16233" s="1">
        <v>46199.380347222221</v>
      </c>
      <c r="I16233" t="b">
        <v>0</v>
      </c>
      <c r="J16233" t="b">
        <v>0</v>
      </c>
      <c r="K16233" t="s">
        <v>41</v>
      </c>
      <c r="L16233" t="s">
        <v>60</v>
      </c>
      <c r="M16233">
        <v>155000</v>
      </c>
      <c r="N16233"/>
      <c r="O16233" t="s">
        <v>307</v>
      </c>
      <c r="P16233" t="s">
        <v>25898</v>
      </c>
    </row>
    <row r="16234" spans="1:16" x14ac:dyDescent="0.25">
      <c r="A16234" t="s">
        <v>1</v>
      </c>
      <c r="B16234" t="s">
        <v>28443</v>
      </c>
      <c r="C16234" t="s">
        <v>370</v>
      </c>
      <c r="D16234" t="s">
        <v>4526</v>
      </c>
      <c r="E16234" t="s">
        <v>59</v>
      </c>
      <c r="F16234" t="b">
        <v>0</v>
      </c>
      <c r="G16234" t="s">
        <v>89</v>
      </c>
      <c r="H16234" s="1">
        <v>46199.384328703702</v>
      </c>
      <c r="I16234" t="b">
        <v>1</v>
      </c>
      <c r="J16234" t="b">
        <v>1</v>
      </c>
      <c r="K16234" t="s">
        <v>41</v>
      </c>
      <c r="L16234" t="s">
        <v>60</v>
      </c>
      <c r="M16234">
        <v>183500</v>
      </c>
      <c r="N16234"/>
      <c r="O16234" t="s">
        <v>7675</v>
      </c>
      <c r="P16234" t="s">
        <v>28444</v>
      </c>
    </row>
    <row r="16235" spans="1:16" x14ac:dyDescent="0.25">
      <c r="A16235" t="s">
        <v>5</v>
      </c>
      <c r="B16235" t="s">
        <v>28445</v>
      </c>
      <c r="C16235" t="s">
        <v>20</v>
      </c>
      <c r="D16235" t="s">
        <v>20103</v>
      </c>
      <c r="E16235" t="s">
        <v>88</v>
      </c>
      <c r="F16235" t="b">
        <v>0</v>
      </c>
      <c r="G16235" t="s">
        <v>20</v>
      </c>
      <c r="H16235" s="1">
        <v>46199.386481481481</v>
      </c>
      <c r="I16235" t="b">
        <v>1</v>
      </c>
      <c r="J16235" t="b">
        <v>0</v>
      </c>
      <c r="K16235" t="s">
        <v>20</v>
      </c>
      <c r="L16235" t="s">
        <v>60</v>
      </c>
      <c r="M16235">
        <v>600</v>
      </c>
      <c r="N16235"/>
      <c r="O16235" t="s">
        <v>7093</v>
      </c>
      <c r="P16235" t="s">
        <v>579</v>
      </c>
    </row>
    <row r="16236" spans="1:16" x14ac:dyDescent="0.25">
      <c r="A16236" t="s">
        <v>9</v>
      </c>
      <c r="B16236" t="s">
        <v>28446</v>
      </c>
      <c r="C16236" t="s">
        <v>27976</v>
      </c>
      <c r="D16236" t="s">
        <v>4599</v>
      </c>
      <c r="E16236" t="s">
        <v>59</v>
      </c>
      <c r="F16236" t="b">
        <v>0</v>
      </c>
      <c r="G16236" t="s">
        <v>20</v>
      </c>
      <c r="H16236" s="1">
        <v>46199.386481481481</v>
      </c>
      <c r="I16236" t="b">
        <v>0</v>
      </c>
      <c r="J16236" t="b">
        <v>0</v>
      </c>
      <c r="K16236" t="s">
        <v>20</v>
      </c>
      <c r="L16236" t="s">
        <v>60</v>
      </c>
      <c r="M16236">
        <v>62584.5</v>
      </c>
      <c r="N16236"/>
      <c r="O16236" t="s">
        <v>28447</v>
      </c>
      <c r="P16236" t="s">
        <v>3154</v>
      </c>
    </row>
    <row r="16237" spans="1:16" x14ac:dyDescent="0.25">
      <c r="A16237" t="s">
        <v>7</v>
      </c>
      <c r="B16237" t="s">
        <v>28448</v>
      </c>
      <c r="C16237" t="s">
        <v>326</v>
      </c>
      <c r="D16237" t="s">
        <v>2360</v>
      </c>
      <c r="E16237" t="s">
        <v>59</v>
      </c>
      <c r="F16237" t="b">
        <v>0</v>
      </c>
      <c r="G16237" t="s">
        <v>77</v>
      </c>
      <c r="H16237" s="1">
        <v>46199.418449074074</v>
      </c>
      <c r="I16237" t="b">
        <v>1</v>
      </c>
      <c r="J16237" t="b">
        <v>0</v>
      </c>
      <c r="K16237" t="s">
        <v>41</v>
      </c>
      <c r="L16237" t="s">
        <v>60</v>
      </c>
      <c r="M16237">
        <v>153500</v>
      </c>
      <c r="N16237"/>
      <c r="O16237" t="s">
        <v>1652</v>
      </c>
      <c r="P16237" t="s">
        <v>728</v>
      </c>
    </row>
    <row r="16238" spans="1:16" x14ac:dyDescent="0.25">
      <c r="A16238" t="s">
        <v>7</v>
      </c>
      <c r="B16238" t="s">
        <v>28449</v>
      </c>
      <c r="C16238" t="s">
        <v>246</v>
      </c>
      <c r="D16238" t="s">
        <v>2360</v>
      </c>
      <c r="E16238" t="s">
        <v>59</v>
      </c>
      <c r="F16238" t="b">
        <v>0</v>
      </c>
      <c r="G16238" t="s">
        <v>65</v>
      </c>
      <c r="H16238" s="1">
        <v>46199.418587962973</v>
      </c>
      <c r="I16238" t="b">
        <v>1</v>
      </c>
      <c r="J16238" t="b">
        <v>1</v>
      </c>
      <c r="K16238" t="s">
        <v>41</v>
      </c>
      <c r="L16238" t="s">
        <v>74</v>
      </c>
      <c r="M16238"/>
      <c r="N16238">
        <v>80</v>
      </c>
      <c r="O16238" t="s">
        <v>904</v>
      </c>
      <c r="P16238" t="s">
        <v>85</v>
      </c>
    </row>
    <row r="16239" spans="1:16" x14ac:dyDescent="0.25">
      <c r="A16239" t="s">
        <v>5</v>
      </c>
      <c r="B16239" t="s">
        <v>28450</v>
      </c>
      <c r="C16239" t="s">
        <v>423</v>
      </c>
      <c r="D16239" t="s">
        <v>4526</v>
      </c>
      <c r="E16239" t="s">
        <v>59</v>
      </c>
      <c r="F16239" t="b">
        <v>0</v>
      </c>
      <c r="G16239" t="s">
        <v>77</v>
      </c>
      <c r="H16239" s="1">
        <v>46199.425798611112</v>
      </c>
      <c r="I16239" t="b">
        <v>0</v>
      </c>
      <c r="J16239" t="b">
        <v>1</v>
      </c>
      <c r="K16239" t="s">
        <v>41</v>
      </c>
      <c r="L16239" t="s">
        <v>60</v>
      </c>
      <c r="M16239">
        <v>135000</v>
      </c>
      <c r="N16239"/>
      <c r="O16239" t="s">
        <v>424</v>
      </c>
      <c r="P16239" t="s">
        <v>146</v>
      </c>
    </row>
    <row r="16240" spans="1:16" x14ac:dyDescent="0.25">
      <c r="A16240" t="s">
        <v>1</v>
      </c>
      <c r="B16240" t="s">
        <v>28451</v>
      </c>
      <c r="C16240" t="s">
        <v>194</v>
      </c>
      <c r="D16240" t="s">
        <v>2360</v>
      </c>
      <c r="E16240" t="s">
        <v>59</v>
      </c>
      <c r="F16240" t="b">
        <v>0</v>
      </c>
      <c r="G16240" t="s">
        <v>77</v>
      </c>
      <c r="H16240" s="1">
        <v>46199.425810185188</v>
      </c>
      <c r="I16240" t="b">
        <v>1</v>
      </c>
      <c r="J16240" t="b">
        <v>0</v>
      </c>
      <c r="K16240" t="s">
        <v>41</v>
      </c>
      <c r="L16240" t="s">
        <v>60</v>
      </c>
      <c r="M16240">
        <v>243000</v>
      </c>
      <c r="N16240"/>
      <c r="O16240" t="s">
        <v>1948</v>
      </c>
      <c r="P16240" t="s">
        <v>28452</v>
      </c>
    </row>
    <row r="16241" spans="1:16" x14ac:dyDescent="0.25">
      <c r="A16241" t="s">
        <v>5</v>
      </c>
      <c r="B16241" t="s">
        <v>28450</v>
      </c>
      <c r="C16241" t="s">
        <v>8808</v>
      </c>
      <c r="D16241" t="s">
        <v>2360</v>
      </c>
      <c r="E16241" t="s">
        <v>59</v>
      </c>
      <c r="F16241" t="b">
        <v>0</v>
      </c>
      <c r="G16241" t="s">
        <v>89</v>
      </c>
      <c r="H16241" s="1">
        <v>46199.425810185188</v>
      </c>
      <c r="I16241" t="b">
        <v>0</v>
      </c>
      <c r="J16241" t="b">
        <v>1</v>
      </c>
      <c r="K16241" t="s">
        <v>41</v>
      </c>
      <c r="L16241" t="s">
        <v>60</v>
      </c>
      <c r="M16241">
        <v>135000</v>
      </c>
      <c r="N16241"/>
      <c r="O16241" t="s">
        <v>424</v>
      </c>
      <c r="P16241" t="s">
        <v>146</v>
      </c>
    </row>
    <row r="16242" spans="1:16" x14ac:dyDescent="0.25">
      <c r="A16242" t="s">
        <v>8</v>
      </c>
      <c r="B16242" t="s">
        <v>28453</v>
      </c>
      <c r="C16242" t="s">
        <v>1111</v>
      </c>
      <c r="D16242" t="s">
        <v>24507</v>
      </c>
      <c r="E16242" t="s">
        <v>59</v>
      </c>
      <c r="F16242" t="b">
        <v>0</v>
      </c>
      <c r="G16242" t="s">
        <v>19</v>
      </c>
      <c r="H16242" s="1">
        <v>46199.428310185183</v>
      </c>
      <c r="I16242" t="b">
        <v>0</v>
      </c>
      <c r="J16242" t="b">
        <v>0</v>
      </c>
      <c r="K16242" t="s">
        <v>19</v>
      </c>
      <c r="L16242" t="s">
        <v>60</v>
      </c>
      <c r="M16242">
        <v>1936274.415</v>
      </c>
      <c r="N16242"/>
      <c r="O16242" t="s">
        <v>28454</v>
      </c>
      <c r="P16242" t="s">
        <v>28455</v>
      </c>
    </row>
    <row r="16243" spans="1:16" x14ac:dyDescent="0.25">
      <c r="A16243" t="s">
        <v>0</v>
      </c>
      <c r="B16243" t="s">
        <v>16519</v>
      </c>
      <c r="C16243" t="s">
        <v>557</v>
      </c>
      <c r="D16243" t="s">
        <v>2360</v>
      </c>
      <c r="E16243" t="s">
        <v>59</v>
      </c>
      <c r="F16243" t="b">
        <v>0</v>
      </c>
      <c r="G16243" t="s">
        <v>65</v>
      </c>
      <c r="H16243" s="1">
        <v>46199.460266203707</v>
      </c>
      <c r="I16243" t="b">
        <v>0</v>
      </c>
      <c r="J16243" t="b">
        <v>1</v>
      </c>
      <c r="K16243" t="s">
        <v>41</v>
      </c>
      <c r="L16243" t="s">
        <v>74</v>
      </c>
      <c r="M16243"/>
      <c r="N16243">
        <v>36.415000000000013</v>
      </c>
      <c r="O16243" t="s">
        <v>5140</v>
      </c>
      <c r="P16243" t="s">
        <v>16520</v>
      </c>
    </row>
    <row r="16244" spans="1:16" x14ac:dyDescent="0.25">
      <c r="A16244" t="s">
        <v>3</v>
      </c>
      <c r="B16244" t="s">
        <v>28456</v>
      </c>
      <c r="C16244" t="s">
        <v>1108</v>
      </c>
      <c r="D16244" t="s">
        <v>2360</v>
      </c>
      <c r="E16244" t="s">
        <v>59</v>
      </c>
      <c r="F16244" t="b">
        <v>0</v>
      </c>
      <c r="G16244" t="s">
        <v>68</v>
      </c>
      <c r="H16244" s="1">
        <v>46199.501793981479</v>
      </c>
      <c r="I16244" t="b">
        <v>0</v>
      </c>
      <c r="J16244" t="b">
        <v>1</v>
      </c>
      <c r="K16244" t="s">
        <v>41</v>
      </c>
      <c r="L16244" t="s">
        <v>60</v>
      </c>
      <c r="M16244">
        <v>75000</v>
      </c>
      <c r="N16244"/>
      <c r="O16244" t="s">
        <v>7256</v>
      </c>
      <c r="P16244" t="s">
        <v>28457</v>
      </c>
    </row>
    <row r="16245" spans="1:16" x14ac:dyDescent="0.25">
      <c r="A16245" t="s">
        <v>7</v>
      </c>
      <c r="B16245" t="s">
        <v>1991</v>
      </c>
      <c r="C16245" t="s">
        <v>359</v>
      </c>
      <c r="D16245" t="s">
        <v>4756</v>
      </c>
      <c r="E16245" t="s">
        <v>59</v>
      </c>
      <c r="F16245" t="b">
        <v>0</v>
      </c>
      <c r="G16245" t="s">
        <v>65</v>
      </c>
      <c r="H16245" s="1">
        <v>46199.501932870371</v>
      </c>
      <c r="I16245" t="b">
        <v>0</v>
      </c>
      <c r="J16245" t="b">
        <v>1</v>
      </c>
      <c r="K16245" t="s">
        <v>41</v>
      </c>
      <c r="L16245" t="s">
        <v>60</v>
      </c>
      <c r="M16245">
        <v>95000</v>
      </c>
      <c r="N16245"/>
      <c r="O16245" t="s">
        <v>28458</v>
      </c>
      <c r="P16245" t="s">
        <v>233</v>
      </c>
    </row>
    <row r="16246" spans="1:16" x14ac:dyDescent="0.25">
      <c r="A16246" t="s">
        <v>0</v>
      </c>
      <c r="B16246" t="s">
        <v>1690</v>
      </c>
      <c r="C16246" t="s">
        <v>543</v>
      </c>
      <c r="D16246" t="s">
        <v>2360</v>
      </c>
      <c r="E16246" t="s">
        <v>59</v>
      </c>
      <c r="F16246" t="b">
        <v>0</v>
      </c>
      <c r="G16246" t="s">
        <v>65</v>
      </c>
      <c r="H16246" s="1">
        <v>46199.50209490741</v>
      </c>
      <c r="I16246" t="b">
        <v>1</v>
      </c>
      <c r="J16246" t="b">
        <v>1</v>
      </c>
      <c r="K16246" t="s">
        <v>41</v>
      </c>
      <c r="L16246" t="s">
        <v>60</v>
      </c>
      <c r="M16246">
        <v>58500</v>
      </c>
      <c r="N16246"/>
      <c r="O16246" t="s">
        <v>28459</v>
      </c>
      <c r="P16246" t="s">
        <v>219</v>
      </c>
    </row>
    <row r="16247" spans="1:16" x14ac:dyDescent="0.25">
      <c r="A16247" t="s">
        <v>2</v>
      </c>
      <c r="B16247" t="s">
        <v>15278</v>
      </c>
      <c r="C16247" t="s">
        <v>326</v>
      </c>
      <c r="D16247" t="s">
        <v>4526</v>
      </c>
      <c r="E16247" t="s">
        <v>59</v>
      </c>
      <c r="F16247" t="b">
        <v>0</v>
      </c>
      <c r="G16247" t="s">
        <v>77</v>
      </c>
      <c r="H16247" s="1">
        <v>46199.505312499998</v>
      </c>
      <c r="I16247" t="b">
        <v>0</v>
      </c>
      <c r="J16247" t="b">
        <v>1</v>
      </c>
      <c r="K16247" t="s">
        <v>41</v>
      </c>
      <c r="L16247" t="s">
        <v>60</v>
      </c>
      <c r="M16247">
        <v>214500</v>
      </c>
      <c r="N16247"/>
      <c r="O16247" t="s">
        <v>424</v>
      </c>
      <c r="P16247" t="s">
        <v>15279</v>
      </c>
    </row>
    <row r="16248" spans="1:16" x14ac:dyDescent="0.25">
      <c r="A16248" t="s">
        <v>1</v>
      </c>
      <c r="B16248" t="s">
        <v>28460</v>
      </c>
      <c r="C16248" t="s">
        <v>112</v>
      </c>
      <c r="D16248" t="s">
        <v>4526</v>
      </c>
      <c r="E16248" t="s">
        <v>59</v>
      </c>
      <c r="F16248" t="b">
        <v>0</v>
      </c>
      <c r="G16248" t="s">
        <v>77</v>
      </c>
      <c r="H16248" s="1">
        <v>46199.509131944447</v>
      </c>
      <c r="I16248" t="b">
        <v>1</v>
      </c>
      <c r="J16248" t="b">
        <v>0</v>
      </c>
      <c r="K16248" t="s">
        <v>41</v>
      </c>
      <c r="L16248" t="s">
        <v>60</v>
      </c>
      <c r="M16248">
        <v>217500</v>
      </c>
      <c r="N16248"/>
      <c r="O16248" t="s">
        <v>28461</v>
      </c>
      <c r="P16248" t="s">
        <v>28462</v>
      </c>
    </row>
    <row r="16249" spans="1:16" x14ac:dyDescent="0.25">
      <c r="A16249" t="s">
        <v>5</v>
      </c>
      <c r="B16249" t="s">
        <v>28463</v>
      </c>
      <c r="C16249" t="s">
        <v>4383</v>
      </c>
      <c r="D16249" t="s">
        <v>4756</v>
      </c>
      <c r="E16249" t="s">
        <v>59</v>
      </c>
      <c r="F16249" t="b">
        <v>0</v>
      </c>
      <c r="G16249" t="s">
        <v>77</v>
      </c>
      <c r="H16249" s="1">
        <v>46199.509143518517</v>
      </c>
      <c r="I16249" t="b">
        <v>0</v>
      </c>
      <c r="J16249" t="b">
        <v>0</v>
      </c>
      <c r="K16249" t="s">
        <v>41</v>
      </c>
      <c r="L16249" t="s">
        <v>60</v>
      </c>
      <c r="M16249">
        <v>125000</v>
      </c>
      <c r="N16249"/>
      <c r="O16249" t="s">
        <v>26146</v>
      </c>
      <c r="P16249" t="s">
        <v>28464</v>
      </c>
    </row>
    <row r="16250" spans="1:16" x14ac:dyDescent="0.25">
      <c r="A16250" t="s">
        <v>5</v>
      </c>
      <c r="B16250" t="s">
        <v>16840</v>
      </c>
      <c r="C16250" t="s">
        <v>326</v>
      </c>
      <c r="D16250" t="s">
        <v>4526</v>
      </c>
      <c r="E16250" t="s">
        <v>59</v>
      </c>
      <c r="F16250" t="b">
        <v>0</v>
      </c>
      <c r="G16250" t="s">
        <v>89</v>
      </c>
      <c r="H16250" s="1">
        <v>46199.509305555563</v>
      </c>
      <c r="I16250" t="b">
        <v>0</v>
      </c>
      <c r="J16250" t="b">
        <v>1</v>
      </c>
      <c r="K16250" t="s">
        <v>41</v>
      </c>
      <c r="L16250" t="s">
        <v>60</v>
      </c>
      <c r="M16250">
        <v>175500</v>
      </c>
      <c r="N16250"/>
      <c r="O16250" t="s">
        <v>3622</v>
      </c>
      <c r="P16250" t="s">
        <v>11933</v>
      </c>
    </row>
    <row r="16251" spans="1:16" x14ac:dyDescent="0.25">
      <c r="A16251" t="s">
        <v>0</v>
      </c>
      <c r="B16251" t="s">
        <v>28465</v>
      </c>
      <c r="C16251" t="s">
        <v>304</v>
      </c>
      <c r="D16251" t="s">
        <v>4756</v>
      </c>
      <c r="E16251" t="s">
        <v>59</v>
      </c>
      <c r="F16251" t="b">
        <v>0</v>
      </c>
      <c r="G16251" t="s">
        <v>77</v>
      </c>
      <c r="H16251" s="1">
        <v>46199.54346064815</v>
      </c>
      <c r="I16251" t="b">
        <v>0</v>
      </c>
      <c r="J16251" t="b">
        <v>1</v>
      </c>
      <c r="K16251" t="s">
        <v>41</v>
      </c>
      <c r="L16251" t="s">
        <v>60</v>
      </c>
      <c r="M16251">
        <v>95000</v>
      </c>
      <c r="N16251"/>
      <c r="O16251" t="s">
        <v>28466</v>
      </c>
      <c r="P16251" t="s">
        <v>219</v>
      </c>
    </row>
    <row r="16252" spans="1:16" x14ac:dyDescent="0.25">
      <c r="A16252" t="s">
        <v>0</v>
      </c>
      <c r="B16252" t="s">
        <v>28467</v>
      </c>
      <c r="C16252" t="s">
        <v>14127</v>
      </c>
      <c r="D16252" t="s">
        <v>4346</v>
      </c>
      <c r="E16252" t="s">
        <v>59</v>
      </c>
      <c r="F16252" t="b">
        <v>0</v>
      </c>
      <c r="G16252" t="s">
        <v>40</v>
      </c>
      <c r="H16252" s="1">
        <v>46199.5465625</v>
      </c>
      <c r="I16252" t="b">
        <v>1</v>
      </c>
      <c r="J16252" t="b">
        <v>0</v>
      </c>
      <c r="K16252" t="s">
        <v>40</v>
      </c>
      <c r="L16252" t="s">
        <v>60</v>
      </c>
      <c r="M16252">
        <v>30000</v>
      </c>
      <c r="N16252"/>
      <c r="O16252" t="s">
        <v>10487</v>
      </c>
      <c r="P16252" t="s">
        <v>1149</v>
      </c>
    </row>
    <row r="16253" spans="1:16" x14ac:dyDescent="0.25">
      <c r="A16253" t="s">
        <v>5</v>
      </c>
      <c r="B16253" t="s">
        <v>28468</v>
      </c>
      <c r="C16253" t="s">
        <v>650</v>
      </c>
      <c r="D16253" t="s">
        <v>4346</v>
      </c>
      <c r="E16253" t="s">
        <v>88</v>
      </c>
      <c r="F16253" t="b">
        <v>0</v>
      </c>
      <c r="G16253" t="s">
        <v>77</v>
      </c>
      <c r="H16253" s="1">
        <v>46199.550798611112</v>
      </c>
      <c r="I16253" t="b">
        <v>1</v>
      </c>
      <c r="J16253" t="b">
        <v>1</v>
      </c>
      <c r="K16253" t="s">
        <v>41</v>
      </c>
      <c r="L16253" t="s">
        <v>74</v>
      </c>
      <c r="M16253"/>
      <c r="N16253">
        <v>63.53</v>
      </c>
      <c r="O16253" t="s">
        <v>170</v>
      </c>
    </row>
    <row r="16254" spans="1:16" x14ac:dyDescent="0.25">
      <c r="A16254" t="s">
        <v>1</v>
      </c>
      <c r="B16254" t="s">
        <v>28469</v>
      </c>
      <c r="C16254" t="s">
        <v>76</v>
      </c>
      <c r="D16254" t="s">
        <v>141</v>
      </c>
      <c r="E16254" t="s">
        <v>88</v>
      </c>
      <c r="F16254" t="b">
        <v>1</v>
      </c>
      <c r="G16254" t="s">
        <v>65</v>
      </c>
      <c r="H16254" s="1">
        <v>46199.551041666673</v>
      </c>
      <c r="I16254" t="b">
        <v>1</v>
      </c>
      <c r="J16254" t="b">
        <v>0</v>
      </c>
      <c r="K16254" t="s">
        <v>41</v>
      </c>
      <c r="L16254" t="s">
        <v>74</v>
      </c>
      <c r="M16254"/>
      <c r="N16254">
        <v>115</v>
      </c>
      <c r="O16254" t="s">
        <v>141</v>
      </c>
    </row>
    <row r="16255" spans="1:16" x14ac:dyDescent="0.25">
      <c r="A16255" t="s">
        <v>7</v>
      </c>
      <c r="B16255" t="s">
        <v>28470</v>
      </c>
      <c r="C16255" t="s">
        <v>545</v>
      </c>
      <c r="D16255" t="s">
        <v>4756</v>
      </c>
      <c r="E16255" t="s">
        <v>59</v>
      </c>
      <c r="F16255" t="b">
        <v>0</v>
      </c>
      <c r="G16255" t="s">
        <v>77</v>
      </c>
      <c r="H16255" s="1">
        <v>46199.585057870368</v>
      </c>
      <c r="I16255" t="b">
        <v>0</v>
      </c>
      <c r="J16255" t="b">
        <v>1</v>
      </c>
      <c r="K16255" t="s">
        <v>41</v>
      </c>
      <c r="L16255" t="s">
        <v>60</v>
      </c>
      <c r="M16255">
        <v>108000</v>
      </c>
      <c r="N16255"/>
      <c r="O16255" t="s">
        <v>3701</v>
      </c>
    </row>
    <row r="16256" spans="1:16" x14ac:dyDescent="0.25">
      <c r="A16256" t="s">
        <v>1</v>
      </c>
      <c r="B16256" t="s">
        <v>28471</v>
      </c>
      <c r="C16256" t="s">
        <v>121</v>
      </c>
      <c r="D16256" t="s">
        <v>4526</v>
      </c>
      <c r="E16256" t="s">
        <v>88</v>
      </c>
      <c r="F16256" t="b">
        <v>0</v>
      </c>
      <c r="G16256" t="s">
        <v>68</v>
      </c>
      <c r="H16256" s="1">
        <v>46199.592511574083</v>
      </c>
      <c r="I16256" t="b">
        <v>1</v>
      </c>
      <c r="J16256" t="b">
        <v>0</v>
      </c>
      <c r="K16256" t="s">
        <v>41</v>
      </c>
      <c r="L16256" t="s">
        <v>74</v>
      </c>
      <c r="M16256"/>
      <c r="N16256">
        <v>60</v>
      </c>
      <c r="O16256" t="s">
        <v>24325</v>
      </c>
      <c r="P16256" t="s">
        <v>28472</v>
      </c>
    </row>
    <row r="16257" spans="1:16" x14ac:dyDescent="0.25">
      <c r="A16257" t="s">
        <v>1</v>
      </c>
      <c r="B16257" t="s">
        <v>28473</v>
      </c>
      <c r="C16257" t="s">
        <v>142</v>
      </c>
      <c r="D16257" t="s">
        <v>4526</v>
      </c>
      <c r="E16257" t="s">
        <v>88</v>
      </c>
      <c r="F16257" t="b">
        <v>0</v>
      </c>
      <c r="G16257" t="s">
        <v>77</v>
      </c>
      <c r="H16257" s="1">
        <v>46199.592627314807</v>
      </c>
      <c r="I16257" t="b">
        <v>0</v>
      </c>
      <c r="J16257" t="b">
        <v>0</v>
      </c>
      <c r="K16257" t="s">
        <v>41</v>
      </c>
      <c r="L16257" t="s">
        <v>74</v>
      </c>
      <c r="M16257"/>
      <c r="N16257">
        <v>62.5</v>
      </c>
      <c r="O16257" t="s">
        <v>744</v>
      </c>
      <c r="P16257" t="s">
        <v>28474</v>
      </c>
    </row>
    <row r="16258" spans="1:16" x14ac:dyDescent="0.25">
      <c r="A16258" t="s">
        <v>1</v>
      </c>
      <c r="B16258" t="s">
        <v>28475</v>
      </c>
      <c r="C16258" t="s">
        <v>6489</v>
      </c>
      <c r="D16258" t="s">
        <v>4346</v>
      </c>
      <c r="E16258" t="s">
        <v>59</v>
      </c>
      <c r="F16258" t="b">
        <v>0</v>
      </c>
      <c r="G16258" t="s">
        <v>20</v>
      </c>
      <c r="H16258" s="1">
        <v>46199.594814814824</v>
      </c>
      <c r="I16258" t="b">
        <v>0</v>
      </c>
      <c r="J16258" t="b">
        <v>0</v>
      </c>
      <c r="K16258" t="s">
        <v>20</v>
      </c>
      <c r="L16258" t="s">
        <v>60</v>
      </c>
      <c r="M16258">
        <v>103935</v>
      </c>
      <c r="N16258"/>
      <c r="O16258" t="s">
        <v>2521</v>
      </c>
      <c r="P16258" t="s">
        <v>28476</v>
      </c>
    </row>
    <row r="16259" spans="1:16" x14ac:dyDescent="0.25">
      <c r="A16259" t="s">
        <v>0</v>
      </c>
      <c r="B16259" t="s">
        <v>0</v>
      </c>
      <c r="C16259" t="s">
        <v>1503</v>
      </c>
      <c r="D16259" t="s">
        <v>4346</v>
      </c>
      <c r="E16259" t="s">
        <v>59</v>
      </c>
      <c r="F16259" t="b">
        <v>0</v>
      </c>
      <c r="G16259" t="s">
        <v>77</v>
      </c>
      <c r="H16259" s="1">
        <v>46199.62672453704</v>
      </c>
      <c r="I16259" t="b">
        <v>0</v>
      </c>
      <c r="J16259" t="b">
        <v>1</v>
      </c>
      <c r="K16259" t="s">
        <v>41</v>
      </c>
      <c r="L16259" t="s">
        <v>74</v>
      </c>
      <c r="M16259"/>
      <c r="N16259">
        <v>40</v>
      </c>
      <c r="O16259" t="s">
        <v>1170</v>
      </c>
      <c r="P16259" t="s">
        <v>28477</v>
      </c>
    </row>
    <row r="16260" spans="1:16" x14ac:dyDescent="0.25">
      <c r="A16260" t="s">
        <v>0</v>
      </c>
      <c r="B16260" t="s">
        <v>28478</v>
      </c>
      <c r="C16260" t="s">
        <v>2829</v>
      </c>
      <c r="D16260" t="s">
        <v>4346</v>
      </c>
      <c r="E16260" t="s">
        <v>88</v>
      </c>
      <c r="F16260" t="b">
        <v>0</v>
      </c>
      <c r="G16260" t="s">
        <v>89</v>
      </c>
      <c r="H16260" s="1">
        <v>46199.62672453704</v>
      </c>
      <c r="I16260" t="b">
        <v>0</v>
      </c>
      <c r="J16260" t="b">
        <v>1</v>
      </c>
      <c r="K16260" t="s">
        <v>41</v>
      </c>
      <c r="L16260" t="s">
        <v>74</v>
      </c>
      <c r="M16260"/>
      <c r="N16260">
        <v>44</v>
      </c>
      <c r="O16260" t="s">
        <v>1094</v>
      </c>
      <c r="P16260" t="s">
        <v>464</v>
      </c>
    </row>
    <row r="16261" spans="1:16" x14ac:dyDescent="0.25">
      <c r="A16261" t="s">
        <v>3</v>
      </c>
      <c r="B16261" t="s">
        <v>28479</v>
      </c>
      <c r="C16261" t="s">
        <v>190</v>
      </c>
      <c r="D16261" t="s">
        <v>4756</v>
      </c>
      <c r="E16261" t="s">
        <v>59</v>
      </c>
      <c r="F16261" t="b">
        <v>0</v>
      </c>
      <c r="G16261" t="s">
        <v>73</v>
      </c>
      <c r="H16261" s="1">
        <v>46199.626793981479</v>
      </c>
      <c r="I16261" t="b">
        <v>0</v>
      </c>
      <c r="J16261" t="b">
        <v>1</v>
      </c>
      <c r="K16261" t="s">
        <v>41</v>
      </c>
      <c r="L16261" t="s">
        <v>60</v>
      </c>
      <c r="M16261">
        <v>90312.5</v>
      </c>
      <c r="N16261"/>
      <c r="O16261" t="s">
        <v>13043</v>
      </c>
      <c r="P16261" t="s">
        <v>2313</v>
      </c>
    </row>
    <row r="16262" spans="1:16" x14ac:dyDescent="0.25">
      <c r="A16262" t="s">
        <v>0</v>
      </c>
      <c r="B16262" t="s">
        <v>19041</v>
      </c>
      <c r="C16262" t="s">
        <v>315</v>
      </c>
      <c r="D16262" t="s">
        <v>4526</v>
      </c>
      <c r="E16262" t="s">
        <v>59</v>
      </c>
      <c r="F16262" t="b">
        <v>0</v>
      </c>
      <c r="G16262" t="s">
        <v>65</v>
      </c>
      <c r="H16262" s="1">
        <v>46199.626921296287</v>
      </c>
      <c r="I16262" t="b">
        <v>0</v>
      </c>
      <c r="J16262" t="b">
        <v>1</v>
      </c>
      <c r="K16262" t="s">
        <v>41</v>
      </c>
      <c r="L16262" t="s">
        <v>60</v>
      </c>
      <c r="M16262">
        <v>131500</v>
      </c>
      <c r="N16262"/>
      <c r="O16262" t="s">
        <v>1098</v>
      </c>
      <c r="P16262" t="s">
        <v>19042</v>
      </c>
    </row>
    <row r="16263" spans="1:16" x14ac:dyDescent="0.25">
      <c r="A16263" t="s">
        <v>0</v>
      </c>
      <c r="B16263" t="s">
        <v>28480</v>
      </c>
      <c r="C16263" t="s">
        <v>315</v>
      </c>
      <c r="D16263" t="s">
        <v>2360</v>
      </c>
      <c r="E16263" t="s">
        <v>59</v>
      </c>
      <c r="F16263" t="b">
        <v>0</v>
      </c>
      <c r="G16263" t="s">
        <v>65</v>
      </c>
      <c r="H16263" s="1">
        <v>46199.62704861111</v>
      </c>
      <c r="I16263" t="b">
        <v>0</v>
      </c>
      <c r="J16263" t="b">
        <v>1</v>
      </c>
      <c r="K16263" t="s">
        <v>41</v>
      </c>
      <c r="L16263" t="s">
        <v>60</v>
      </c>
      <c r="M16263">
        <v>118500</v>
      </c>
      <c r="N16263"/>
      <c r="O16263" t="s">
        <v>982</v>
      </c>
      <c r="P16263" t="s">
        <v>1809</v>
      </c>
    </row>
    <row r="16264" spans="1:16" x14ac:dyDescent="0.25">
      <c r="A16264" t="s">
        <v>2</v>
      </c>
      <c r="B16264" t="s">
        <v>28481</v>
      </c>
      <c r="C16264" t="s">
        <v>1310</v>
      </c>
      <c r="D16264" t="s">
        <v>4346</v>
      </c>
      <c r="E16264" t="s">
        <v>59</v>
      </c>
      <c r="F16264" t="b">
        <v>0</v>
      </c>
      <c r="G16264" t="s">
        <v>32</v>
      </c>
      <c r="H16264" s="1">
        <v>46199.62908564815</v>
      </c>
      <c r="I16264" t="b">
        <v>1</v>
      </c>
      <c r="J16264" t="b">
        <v>0</v>
      </c>
      <c r="K16264" t="s">
        <v>32</v>
      </c>
      <c r="L16264" t="s">
        <v>60</v>
      </c>
      <c r="M16264">
        <v>40000</v>
      </c>
      <c r="N16264"/>
      <c r="O16264" t="s">
        <v>1443</v>
      </c>
    </row>
    <row r="16265" spans="1:16" x14ac:dyDescent="0.25">
      <c r="A16265" t="s">
        <v>2</v>
      </c>
      <c r="B16265" t="s">
        <v>28481</v>
      </c>
      <c r="C16265" t="s">
        <v>32</v>
      </c>
      <c r="D16265" t="s">
        <v>24507</v>
      </c>
      <c r="E16265" t="s">
        <v>59</v>
      </c>
      <c r="F16265" t="b">
        <v>0</v>
      </c>
      <c r="G16265" t="s">
        <v>32</v>
      </c>
      <c r="H16265" s="1">
        <v>46199.62908564815</v>
      </c>
      <c r="I16265" t="b">
        <v>1</v>
      </c>
      <c r="J16265" t="b">
        <v>0</v>
      </c>
      <c r="K16265" t="s">
        <v>32</v>
      </c>
      <c r="L16265" t="s">
        <v>60</v>
      </c>
      <c r="M16265">
        <v>40000</v>
      </c>
      <c r="N16265"/>
      <c r="O16265" t="s">
        <v>1443</v>
      </c>
    </row>
    <row r="16266" spans="1:16" x14ac:dyDescent="0.25">
      <c r="A16266" t="s">
        <v>7</v>
      </c>
      <c r="B16266" t="s">
        <v>2894</v>
      </c>
      <c r="C16266" t="s">
        <v>40</v>
      </c>
      <c r="D16266" t="s">
        <v>4526</v>
      </c>
      <c r="F16266" t="b">
        <v>0</v>
      </c>
      <c r="G16266" t="s">
        <v>40</v>
      </c>
      <c r="H16266" s="1">
        <v>46199.629895833343</v>
      </c>
      <c r="I16266" t="b">
        <v>1</v>
      </c>
      <c r="J16266" t="b">
        <v>0</v>
      </c>
      <c r="K16266" t="s">
        <v>40</v>
      </c>
      <c r="L16266" t="s">
        <v>60</v>
      </c>
      <c r="M16266">
        <v>75000</v>
      </c>
      <c r="N16266"/>
      <c r="O16266" t="s">
        <v>101</v>
      </c>
      <c r="P16266" t="s">
        <v>146</v>
      </c>
    </row>
    <row r="16267" spans="1:16" x14ac:dyDescent="0.25">
      <c r="A16267" t="s">
        <v>2</v>
      </c>
      <c r="B16267" t="s">
        <v>28482</v>
      </c>
      <c r="C16267" t="s">
        <v>370</v>
      </c>
      <c r="D16267" t="s">
        <v>4526</v>
      </c>
      <c r="E16267" t="s">
        <v>59</v>
      </c>
      <c r="F16267" t="b">
        <v>0</v>
      </c>
      <c r="G16267" t="s">
        <v>65</v>
      </c>
      <c r="H16267" s="1">
        <v>46199.630266203712</v>
      </c>
      <c r="I16267" t="b">
        <v>0</v>
      </c>
      <c r="J16267" t="b">
        <v>1</v>
      </c>
      <c r="K16267" t="s">
        <v>41</v>
      </c>
      <c r="L16267" t="s">
        <v>60</v>
      </c>
      <c r="M16267">
        <v>212175</v>
      </c>
      <c r="N16267"/>
      <c r="O16267" t="s">
        <v>7675</v>
      </c>
      <c r="P16267" t="s">
        <v>28483</v>
      </c>
    </row>
    <row r="16268" spans="1:16" x14ac:dyDescent="0.25">
      <c r="A16268" t="s">
        <v>2</v>
      </c>
      <c r="B16268" t="s">
        <v>28484</v>
      </c>
      <c r="C16268" t="s">
        <v>76</v>
      </c>
      <c r="D16268" t="s">
        <v>4622</v>
      </c>
      <c r="E16268" t="s">
        <v>59</v>
      </c>
      <c r="F16268" t="b">
        <v>1</v>
      </c>
      <c r="G16268" t="s">
        <v>13048</v>
      </c>
      <c r="H16268" s="1">
        <v>46199.630416666667</v>
      </c>
      <c r="I16268" t="b">
        <v>0</v>
      </c>
      <c r="J16268" t="b">
        <v>0</v>
      </c>
      <c r="K16268" t="s">
        <v>13048</v>
      </c>
      <c r="L16268" t="s">
        <v>60</v>
      </c>
      <c r="M16268">
        <v>180000</v>
      </c>
      <c r="N16268"/>
      <c r="O16268" t="s">
        <v>4623</v>
      </c>
      <c r="P16268" t="s">
        <v>28485</v>
      </c>
    </row>
    <row r="16269" spans="1:16" x14ac:dyDescent="0.25">
      <c r="A16269" t="s">
        <v>2</v>
      </c>
      <c r="B16269" t="s">
        <v>2852</v>
      </c>
      <c r="C16269" t="s">
        <v>815</v>
      </c>
      <c r="D16269" t="s">
        <v>4526</v>
      </c>
      <c r="E16269" t="s">
        <v>59</v>
      </c>
      <c r="F16269" t="b">
        <v>0</v>
      </c>
      <c r="G16269" t="s">
        <v>89</v>
      </c>
      <c r="H16269" s="1">
        <v>46199.634270833332</v>
      </c>
      <c r="I16269" t="b">
        <v>0</v>
      </c>
      <c r="J16269" t="b">
        <v>0</v>
      </c>
      <c r="K16269" t="s">
        <v>41</v>
      </c>
      <c r="L16269" t="s">
        <v>60</v>
      </c>
      <c r="M16269">
        <v>122500</v>
      </c>
      <c r="N16269"/>
      <c r="O16269" t="s">
        <v>215</v>
      </c>
      <c r="P16269" t="s">
        <v>964</v>
      </c>
    </row>
    <row r="16270" spans="1:16" x14ac:dyDescent="0.25">
      <c r="A16270" t="s">
        <v>1</v>
      </c>
      <c r="B16270" t="s">
        <v>1873</v>
      </c>
      <c r="C16270" t="s">
        <v>6956</v>
      </c>
      <c r="D16270" t="s">
        <v>4526</v>
      </c>
      <c r="E16270" t="s">
        <v>59</v>
      </c>
      <c r="F16270" t="b">
        <v>0</v>
      </c>
      <c r="G16270" t="s">
        <v>40</v>
      </c>
      <c r="H16270" s="1">
        <v>46199.639027777783</v>
      </c>
      <c r="I16270" t="b">
        <v>0</v>
      </c>
      <c r="J16270" t="b">
        <v>0</v>
      </c>
      <c r="K16270" t="s">
        <v>40</v>
      </c>
      <c r="L16270" t="s">
        <v>60</v>
      </c>
      <c r="M16270">
        <v>150000</v>
      </c>
      <c r="N16270"/>
      <c r="O16270" t="s">
        <v>28486</v>
      </c>
      <c r="P16270" t="s">
        <v>666</v>
      </c>
    </row>
    <row r="16271" spans="1:16" x14ac:dyDescent="0.25">
      <c r="A16271" t="s">
        <v>0</v>
      </c>
      <c r="B16271" t="s">
        <v>1271</v>
      </c>
      <c r="C16271" t="s">
        <v>237</v>
      </c>
      <c r="D16271" t="s">
        <v>4756</v>
      </c>
      <c r="E16271" t="s">
        <v>59</v>
      </c>
      <c r="F16271" t="b">
        <v>0</v>
      </c>
      <c r="G16271" t="s">
        <v>89</v>
      </c>
      <c r="H16271" s="1">
        <v>46199.668391203697</v>
      </c>
      <c r="I16271" t="b">
        <v>0</v>
      </c>
      <c r="J16271" t="b">
        <v>0</v>
      </c>
      <c r="K16271" t="s">
        <v>41</v>
      </c>
      <c r="L16271" t="s">
        <v>60</v>
      </c>
      <c r="M16271">
        <v>85000</v>
      </c>
      <c r="N16271"/>
      <c r="O16271" t="s">
        <v>3270</v>
      </c>
      <c r="P16271" t="s">
        <v>28487</v>
      </c>
    </row>
    <row r="16272" spans="1:16" x14ac:dyDescent="0.25">
      <c r="A16272" t="s">
        <v>2</v>
      </c>
      <c r="B16272" t="s">
        <v>28488</v>
      </c>
      <c r="C16272" t="s">
        <v>172</v>
      </c>
      <c r="D16272" t="s">
        <v>4526</v>
      </c>
      <c r="E16272" t="s">
        <v>88</v>
      </c>
      <c r="F16272" t="b">
        <v>0</v>
      </c>
      <c r="G16272" t="s">
        <v>68</v>
      </c>
      <c r="H16272" s="1">
        <v>46199.668391203697</v>
      </c>
      <c r="I16272" t="b">
        <v>1</v>
      </c>
      <c r="J16272" t="b">
        <v>1</v>
      </c>
      <c r="K16272" t="s">
        <v>41</v>
      </c>
      <c r="L16272" t="s">
        <v>74</v>
      </c>
      <c r="M16272"/>
      <c r="N16272">
        <v>77.254999999999995</v>
      </c>
      <c r="O16272" t="s">
        <v>13294</v>
      </c>
      <c r="P16272" t="s">
        <v>28489</v>
      </c>
    </row>
    <row r="16273" spans="1:16" x14ac:dyDescent="0.25">
      <c r="A16273" t="s">
        <v>0</v>
      </c>
      <c r="B16273" t="s">
        <v>27047</v>
      </c>
      <c r="C16273" t="s">
        <v>165</v>
      </c>
      <c r="D16273" t="s">
        <v>2360</v>
      </c>
      <c r="E16273" t="s">
        <v>59</v>
      </c>
      <c r="F16273" t="b">
        <v>0</v>
      </c>
      <c r="G16273" t="s">
        <v>73</v>
      </c>
      <c r="H16273" s="1">
        <v>46199.66846064815</v>
      </c>
      <c r="I16273" t="b">
        <v>0</v>
      </c>
      <c r="J16273" t="b">
        <v>0</v>
      </c>
      <c r="K16273" t="s">
        <v>41</v>
      </c>
      <c r="L16273" t="s">
        <v>60</v>
      </c>
      <c r="M16273">
        <v>105000</v>
      </c>
      <c r="N16273"/>
      <c r="O16273" t="s">
        <v>28490</v>
      </c>
      <c r="P16273" t="s">
        <v>3830</v>
      </c>
    </row>
    <row r="16274" spans="1:16" x14ac:dyDescent="0.25">
      <c r="A16274" t="s">
        <v>2</v>
      </c>
      <c r="B16274" t="s">
        <v>2</v>
      </c>
      <c r="C16274" t="s">
        <v>1045</v>
      </c>
      <c r="D16274" t="s">
        <v>4526</v>
      </c>
      <c r="E16274" t="s">
        <v>88</v>
      </c>
      <c r="F16274" t="b">
        <v>0</v>
      </c>
      <c r="G16274" t="s">
        <v>68</v>
      </c>
      <c r="H16274" s="1">
        <v>46199.668483796297</v>
      </c>
      <c r="I16274" t="b">
        <v>0</v>
      </c>
      <c r="J16274" t="b">
        <v>1</v>
      </c>
      <c r="K16274" t="s">
        <v>41</v>
      </c>
      <c r="L16274" t="s">
        <v>74</v>
      </c>
      <c r="M16274"/>
      <c r="N16274">
        <v>60</v>
      </c>
      <c r="O16274" t="s">
        <v>403</v>
      </c>
      <c r="P16274" t="s">
        <v>28491</v>
      </c>
    </row>
    <row r="16275" spans="1:16" x14ac:dyDescent="0.25">
      <c r="A16275" t="s">
        <v>5</v>
      </c>
      <c r="B16275" t="s">
        <v>28492</v>
      </c>
      <c r="C16275" t="s">
        <v>121</v>
      </c>
      <c r="D16275" t="s">
        <v>4526</v>
      </c>
      <c r="E16275" t="s">
        <v>59</v>
      </c>
      <c r="F16275" t="b">
        <v>0</v>
      </c>
      <c r="G16275" t="s">
        <v>77</v>
      </c>
      <c r="H16275" s="1">
        <v>46199.675925925927</v>
      </c>
      <c r="I16275" t="b">
        <v>1</v>
      </c>
      <c r="J16275" t="b">
        <v>0</v>
      </c>
      <c r="K16275" t="s">
        <v>41</v>
      </c>
      <c r="L16275" t="s">
        <v>60</v>
      </c>
      <c r="M16275">
        <v>127500</v>
      </c>
      <c r="N16275"/>
      <c r="O16275" t="s">
        <v>10160</v>
      </c>
      <c r="P16275" t="s">
        <v>28493</v>
      </c>
    </row>
    <row r="16276" spans="1:16" x14ac:dyDescent="0.25">
      <c r="A16276" t="s">
        <v>0</v>
      </c>
      <c r="B16276" t="s">
        <v>28494</v>
      </c>
      <c r="C16276" t="s">
        <v>147</v>
      </c>
      <c r="D16276" t="s">
        <v>4526</v>
      </c>
      <c r="E16276" t="s">
        <v>59</v>
      </c>
      <c r="F16276" t="b">
        <v>0</v>
      </c>
      <c r="G16276" t="s">
        <v>89</v>
      </c>
      <c r="H16276" s="1">
        <v>46199.675937499997</v>
      </c>
      <c r="I16276" t="b">
        <v>0</v>
      </c>
      <c r="J16276" t="b">
        <v>0</v>
      </c>
      <c r="K16276" t="s">
        <v>41</v>
      </c>
      <c r="L16276" t="s">
        <v>60</v>
      </c>
      <c r="M16276">
        <v>87500</v>
      </c>
      <c r="N16276"/>
      <c r="O16276" t="s">
        <v>28223</v>
      </c>
      <c r="P16276" t="s">
        <v>28495</v>
      </c>
    </row>
    <row r="16277" spans="1:16" x14ac:dyDescent="0.25">
      <c r="A16277" t="s">
        <v>1</v>
      </c>
      <c r="B16277" t="s">
        <v>28496</v>
      </c>
      <c r="C16277" t="s">
        <v>76</v>
      </c>
      <c r="D16277" t="s">
        <v>4622</v>
      </c>
      <c r="E16277" t="s">
        <v>59</v>
      </c>
      <c r="F16277" t="b">
        <v>1</v>
      </c>
      <c r="G16277" t="s">
        <v>10</v>
      </c>
      <c r="H16277" s="1">
        <v>46199.676180555558</v>
      </c>
      <c r="I16277" t="b">
        <v>0</v>
      </c>
      <c r="J16277" t="b">
        <v>0</v>
      </c>
      <c r="K16277" t="s">
        <v>10</v>
      </c>
      <c r="L16277" t="s">
        <v>60</v>
      </c>
      <c r="M16277">
        <v>210000</v>
      </c>
      <c r="N16277"/>
      <c r="O16277" t="s">
        <v>28497</v>
      </c>
    </row>
    <row r="16278" spans="1:16" x14ac:dyDescent="0.25">
      <c r="A16278" t="s">
        <v>4</v>
      </c>
      <c r="B16278" t="s">
        <v>28498</v>
      </c>
      <c r="C16278" t="s">
        <v>76</v>
      </c>
      <c r="D16278" t="s">
        <v>4622</v>
      </c>
      <c r="E16278" t="s">
        <v>59</v>
      </c>
      <c r="F16278" t="b">
        <v>1</v>
      </c>
      <c r="G16278" t="s">
        <v>13048</v>
      </c>
      <c r="H16278" s="1">
        <v>46199.676215277781</v>
      </c>
      <c r="I16278" t="b">
        <v>1</v>
      </c>
      <c r="J16278" t="b">
        <v>0</v>
      </c>
      <c r="K16278" t="s">
        <v>13048</v>
      </c>
      <c r="L16278" t="s">
        <v>60</v>
      </c>
      <c r="M16278">
        <v>170000</v>
      </c>
      <c r="N16278"/>
      <c r="O16278" t="s">
        <v>4993</v>
      </c>
      <c r="P16278" t="s">
        <v>28499</v>
      </c>
    </row>
    <row r="16279" spans="1:16" x14ac:dyDescent="0.25">
      <c r="A16279" t="s">
        <v>1</v>
      </c>
      <c r="B16279" t="s">
        <v>28500</v>
      </c>
      <c r="C16279" t="s">
        <v>955</v>
      </c>
      <c r="D16279" t="s">
        <v>4346</v>
      </c>
      <c r="E16279" t="s">
        <v>59</v>
      </c>
      <c r="F16279" t="b">
        <v>0</v>
      </c>
      <c r="G16279" t="s">
        <v>13</v>
      </c>
      <c r="H16279" s="1">
        <v>46199.676840277767</v>
      </c>
      <c r="I16279" t="b">
        <v>1</v>
      </c>
      <c r="J16279" t="b">
        <v>0</v>
      </c>
      <c r="K16279" t="s">
        <v>13</v>
      </c>
      <c r="L16279" t="s">
        <v>60</v>
      </c>
      <c r="M16279">
        <v>115000</v>
      </c>
      <c r="N16279"/>
      <c r="O16279" t="s">
        <v>28501</v>
      </c>
      <c r="P16279" t="s">
        <v>28502</v>
      </c>
    </row>
    <row r="16280" spans="1:16" x14ac:dyDescent="0.25">
      <c r="A16280" t="s">
        <v>4</v>
      </c>
      <c r="B16280" t="s">
        <v>935</v>
      </c>
      <c r="C16280" t="s">
        <v>76</v>
      </c>
      <c r="D16280" t="s">
        <v>4622</v>
      </c>
      <c r="E16280" t="s">
        <v>59</v>
      </c>
      <c r="F16280" t="b">
        <v>1</v>
      </c>
      <c r="G16280" t="s">
        <v>13</v>
      </c>
      <c r="H16280" s="1">
        <v>46199.677037037043</v>
      </c>
      <c r="I16280" t="b">
        <v>1</v>
      </c>
      <c r="J16280" t="b">
        <v>0</v>
      </c>
      <c r="K16280" t="s">
        <v>13</v>
      </c>
      <c r="L16280" t="s">
        <v>60</v>
      </c>
      <c r="M16280">
        <v>170000</v>
      </c>
      <c r="N16280"/>
      <c r="O16280" t="s">
        <v>4993</v>
      </c>
      <c r="P16280" t="s">
        <v>28503</v>
      </c>
    </row>
    <row r="16281" spans="1:16" x14ac:dyDescent="0.25">
      <c r="A16281" t="s">
        <v>1</v>
      </c>
      <c r="B16281" t="s">
        <v>28504</v>
      </c>
      <c r="C16281" t="s">
        <v>76</v>
      </c>
      <c r="D16281" t="s">
        <v>4622</v>
      </c>
      <c r="E16281" t="s">
        <v>59</v>
      </c>
      <c r="F16281" t="b">
        <v>1</v>
      </c>
      <c r="G16281" t="s">
        <v>14</v>
      </c>
      <c r="H16281" s="1">
        <v>46199.677361111113</v>
      </c>
      <c r="I16281" t="b">
        <v>0</v>
      </c>
      <c r="J16281" t="b">
        <v>0</v>
      </c>
      <c r="K16281" t="s">
        <v>14</v>
      </c>
      <c r="L16281" t="s">
        <v>60</v>
      </c>
      <c r="M16281">
        <v>215000</v>
      </c>
      <c r="N16281"/>
      <c r="O16281" t="s">
        <v>28497</v>
      </c>
    </row>
    <row r="16282" spans="1:16" x14ac:dyDescent="0.25">
      <c r="A16282" t="s">
        <v>0</v>
      </c>
      <c r="B16282" t="s">
        <v>28505</v>
      </c>
      <c r="C16282" t="s">
        <v>2829</v>
      </c>
      <c r="D16282" t="s">
        <v>4346</v>
      </c>
      <c r="E16282" t="s">
        <v>59</v>
      </c>
      <c r="F16282" t="b">
        <v>0</v>
      </c>
      <c r="G16282" t="s">
        <v>89</v>
      </c>
      <c r="H16282" s="1">
        <v>46199.710057870368</v>
      </c>
      <c r="I16282" t="b">
        <v>0</v>
      </c>
      <c r="J16282" t="b">
        <v>1</v>
      </c>
      <c r="K16282" t="s">
        <v>41</v>
      </c>
      <c r="L16282" t="s">
        <v>74</v>
      </c>
      <c r="M16282"/>
      <c r="N16282">
        <v>44</v>
      </c>
      <c r="O16282" t="s">
        <v>1094</v>
      </c>
      <c r="P16282" t="s">
        <v>28506</v>
      </c>
    </row>
    <row r="16283" spans="1:16" x14ac:dyDescent="0.25">
      <c r="A16283" t="s">
        <v>0</v>
      </c>
      <c r="B16283" t="s">
        <v>11397</v>
      </c>
      <c r="C16283" t="s">
        <v>28507</v>
      </c>
      <c r="D16283" t="s">
        <v>4346</v>
      </c>
      <c r="E16283" t="s">
        <v>59</v>
      </c>
      <c r="F16283" t="b">
        <v>0</v>
      </c>
      <c r="G16283" t="s">
        <v>68</v>
      </c>
      <c r="H16283" s="1">
        <v>46199.710057870368</v>
      </c>
      <c r="I16283" t="b">
        <v>0</v>
      </c>
      <c r="J16283" t="b">
        <v>1</v>
      </c>
      <c r="K16283" t="s">
        <v>41</v>
      </c>
      <c r="L16283" t="s">
        <v>60</v>
      </c>
      <c r="M16283">
        <v>82500</v>
      </c>
      <c r="N16283"/>
      <c r="O16283" t="s">
        <v>28508</v>
      </c>
      <c r="P16283" t="s">
        <v>219</v>
      </c>
    </row>
    <row r="16284" spans="1:16" x14ac:dyDescent="0.25">
      <c r="A16284" t="s">
        <v>0</v>
      </c>
      <c r="B16284" t="s">
        <v>28509</v>
      </c>
      <c r="C16284" t="s">
        <v>107</v>
      </c>
      <c r="D16284" t="s">
        <v>4526</v>
      </c>
      <c r="E16284" t="s">
        <v>59</v>
      </c>
      <c r="F16284" t="b">
        <v>0</v>
      </c>
      <c r="G16284" t="s">
        <v>77</v>
      </c>
      <c r="H16284" s="1">
        <v>46199.710127314807</v>
      </c>
      <c r="I16284" t="b">
        <v>0</v>
      </c>
      <c r="J16284" t="b">
        <v>1</v>
      </c>
      <c r="K16284" t="s">
        <v>41</v>
      </c>
      <c r="L16284" t="s">
        <v>74</v>
      </c>
      <c r="M16284"/>
      <c r="N16284">
        <v>21</v>
      </c>
      <c r="O16284" t="s">
        <v>7887</v>
      </c>
      <c r="P16284" t="s">
        <v>1514</v>
      </c>
    </row>
    <row r="16285" spans="1:16" x14ac:dyDescent="0.25">
      <c r="A16285" t="s">
        <v>0</v>
      </c>
      <c r="B16285" t="s">
        <v>28510</v>
      </c>
      <c r="C16285" t="s">
        <v>14267</v>
      </c>
      <c r="D16285" t="s">
        <v>4526</v>
      </c>
      <c r="E16285" t="s">
        <v>59</v>
      </c>
      <c r="F16285" t="b">
        <v>0</v>
      </c>
      <c r="G16285" t="s">
        <v>65</v>
      </c>
      <c r="H16285" s="1">
        <v>46199.710428240738</v>
      </c>
      <c r="I16285" t="b">
        <v>0</v>
      </c>
      <c r="J16285" t="b">
        <v>1</v>
      </c>
      <c r="K16285" t="s">
        <v>41</v>
      </c>
      <c r="L16285" t="s">
        <v>60</v>
      </c>
      <c r="M16285">
        <v>50000</v>
      </c>
      <c r="N16285"/>
      <c r="O16285" t="s">
        <v>28511</v>
      </c>
    </row>
    <row r="16286" spans="1:16" x14ac:dyDescent="0.25">
      <c r="A16286" t="s">
        <v>2</v>
      </c>
      <c r="B16286" t="s">
        <v>2831</v>
      </c>
      <c r="C16286" t="s">
        <v>112</v>
      </c>
      <c r="D16286" t="s">
        <v>4526</v>
      </c>
      <c r="E16286" t="s">
        <v>59</v>
      </c>
      <c r="F16286" t="b">
        <v>0</v>
      </c>
      <c r="G16286" t="s">
        <v>65</v>
      </c>
      <c r="H16286" s="1">
        <v>46199.713599537034</v>
      </c>
      <c r="I16286" t="b">
        <v>0</v>
      </c>
      <c r="J16286" t="b">
        <v>1</v>
      </c>
      <c r="K16286" t="s">
        <v>41</v>
      </c>
      <c r="L16286" t="s">
        <v>60</v>
      </c>
      <c r="M16286">
        <v>139250</v>
      </c>
      <c r="N16286"/>
      <c r="O16286" t="s">
        <v>468</v>
      </c>
      <c r="P16286" t="s">
        <v>28512</v>
      </c>
    </row>
    <row r="16287" spans="1:16" x14ac:dyDescent="0.25">
      <c r="A16287" t="s">
        <v>6</v>
      </c>
      <c r="B16287" t="s">
        <v>6</v>
      </c>
      <c r="C16287" t="s">
        <v>2896</v>
      </c>
      <c r="D16287" t="s">
        <v>2360</v>
      </c>
      <c r="E16287" t="s">
        <v>59</v>
      </c>
      <c r="F16287" t="b">
        <v>0</v>
      </c>
      <c r="G16287" t="s">
        <v>68</v>
      </c>
      <c r="H16287" s="1">
        <v>46199.713599537034</v>
      </c>
      <c r="I16287" t="b">
        <v>0</v>
      </c>
      <c r="J16287" t="b">
        <v>1</v>
      </c>
      <c r="K16287" t="s">
        <v>41</v>
      </c>
      <c r="L16287" t="s">
        <v>60</v>
      </c>
      <c r="M16287">
        <v>124500</v>
      </c>
      <c r="N16287"/>
      <c r="O16287" t="s">
        <v>17148</v>
      </c>
      <c r="P16287" t="s">
        <v>897</v>
      </c>
    </row>
    <row r="16288" spans="1:16" x14ac:dyDescent="0.25">
      <c r="A16288" t="s">
        <v>2</v>
      </c>
      <c r="B16288" t="s">
        <v>28513</v>
      </c>
      <c r="C16288" t="s">
        <v>5717</v>
      </c>
      <c r="D16288" t="s">
        <v>4346</v>
      </c>
      <c r="E16288" t="s">
        <v>59</v>
      </c>
      <c r="F16288" t="b">
        <v>0</v>
      </c>
      <c r="G16288" t="s">
        <v>19</v>
      </c>
      <c r="H16288" s="1">
        <v>46199.715046296304</v>
      </c>
      <c r="I16288" t="b">
        <v>0</v>
      </c>
      <c r="J16288" t="b">
        <v>0</v>
      </c>
      <c r="K16288" t="s">
        <v>19</v>
      </c>
      <c r="L16288" t="s">
        <v>60</v>
      </c>
      <c r="M16288">
        <v>500000</v>
      </c>
      <c r="N16288"/>
      <c r="O16288" t="s">
        <v>28514</v>
      </c>
      <c r="P16288" t="s">
        <v>28515</v>
      </c>
    </row>
    <row r="16289" spans="1:16" x14ac:dyDescent="0.25">
      <c r="A16289" t="s">
        <v>2</v>
      </c>
      <c r="B16289" t="s">
        <v>28516</v>
      </c>
      <c r="C16289" t="s">
        <v>5717</v>
      </c>
      <c r="D16289" t="s">
        <v>4346</v>
      </c>
      <c r="E16289" t="s">
        <v>59</v>
      </c>
      <c r="F16289" t="b">
        <v>0</v>
      </c>
      <c r="G16289" t="s">
        <v>19</v>
      </c>
      <c r="H16289" s="1">
        <v>46199.715046296304</v>
      </c>
      <c r="I16289" t="b">
        <v>0</v>
      </c>
      <c r="J16289" t="b">
        <v>0</v>
      </c>
      <c r="K16289" t="s">
        <v>19</v>
      </c>
      <c r="L16289" t="s">
        <v>60</v>
      </c>
      <c r="M16289">
        <v>625000</v>
      </c>
      <c r="N16289"/>
      <c r="O16289" t="s">
        <v>28517</v>
      </c>
      <c r="P16289" t="s">
        <v>14841</v>
      </c>
    </row>
    <row r="16290" spans="1:16" x14ac:dyDescent="0.25">
      <c r="A16290" t="s">
        <v>0</v>
      </c>
      <c r="B16290" t="s">
        <v>1891</v>
      </c>
      <c r="C16290" t="s">
        <v>1129</v>
      </c>
      <c r="D16290" t="s">
        <v>4526</v>
      </c>
      <c r="E16290" t="s">
        <v>59</v>
      </c>
      <c r="F16290" t="b">
        <v>0</v>
      </c>
      <c r="G16290" t="s">
        <v>77</v>
      </c>
      <c r="H16290" s="1">
        <v>46199.717453703714</v>
      </c>
      <c r="I16290" t="b">
        <v>0</v>
      </c>
      <c r="J16290" t="b">
        <v>1</v>
      </c>
      <c r="K16290" t="s">
        <v>41</v>
      </c>
      <c r="L16290" t="s">
        <v>60</v>
      </c>
      <c r="M16290">
        <v>112500</v>
      </c>
      <c r="N16290"/>
      <c r="O16290" t="s">
        <v>28518</v>
      </c>
      <c r="P16290" t="s">
        <v>28519</v>
      </c>
    </row>
    <row r="16291" spans="1:16" x14ac:dyDescent="0.25">
      <c r="A16291" t="s">
        <v>1</v>
      </c>
      <c r="B16291" t="s">
        <v>28520</v>
      </c>
      <c r="C16291" t="s">
        <v>5215</v>
      </c>
      <c r="D16291" t="s">
        <v>4346</v>
      </c>
      <c r="E16291" t="s">
        <v>59</v>
      </c>
      <c r="F16291" t="b">
        <v>0</v>
      </c>
      <c r="G16291" t="s">
        <v>19</v>
      </c>
      <c r="H16291" s="1">
        <v>46199.719722222217</v>
      </c>
      <c r="I16291" t="b">
        <v>1</v>
      </c>
      <c r="J16291" t="b">
        <v>0</v>
      </c>
      <c r="K16291" t="s">
        <v>19</v>
      </c>
      <c r="L16291" t="s">
        <v>60</v>
      </c>
      <c r="M16291">
        <v>175000</v>
      </c>
      <c r="N16291"/>
      <c r="O16291" t="s">
        <v>28521</v>
      </c>
      <c r="P16291" t="s">
        <v>25765</v>
      </c>
    </row>
    <row r="16292" spans="1:16" x14ac:dyDescent="0.25">
      <c r="A16292" t="s">
        <v>2</v>
      </c>
      <c r="B16292" t="s">
        <v>158</v>
      </c>
      <c r="C16292" t="s">
        <v>3953</v>
      </c>
      <c r="D16292" t="s">
        <v>4526</v>
      </c>
      <c r="E16292" t="s">
        <v>59</v>
      </c>
      <c r="F16292" t="b">
        <v>0</v>
      </c>
      <c r="G16292" t="s">
        <v>89</v>
      </c>
      <c r="H16292" s="1">
        <v>46199.75172453704</v>
      </c>
      <c r="I16292" t="b">
        <v>0</v>
      </c>
      <c r="J16292" t="b">
        <v>1</v>
      </c>
      <c r="K16292" t="s">
        <v>41</v>
      </c>
      <c r="L16292" t="s">
        <v>60</v>
      </c>
      <c r="M16292">
        <v>171000</v>
      </c>
      <c r="N16292"/>
      <c r="O16292" t="s">
        <v>28522</v>
      </c>
      <c r="P16292" t="s">
        <v>28523</v>
      </c>
    </row>
    <row r="16293" spans="1:16" x14ac:dyDescent="0.25">
      <c r="A16293" t="s">
        <v>0</v>
      </c>
      <c r="B16293" t="s">
        <v>28510</v>
      </c>
      <c r="C16293" t="s">
        <v>455</v>
      </c>
      <c r="D16293" t="s">
        <v>2360</v>
      </c>
      <c r="E16293" t="s">
        <v>59</v>
      </c>
      <c r="F16293" t="b">
        <v>0</v>
      </c>
      <c r="G16293" t="s">
        <v>65</v>
      </c>
      <c r="H16293" s="1">
        <v>46199.751967592587</v>
      </c>
      <c r="I16293" t="b">
        <v>0</v>
      </c>
      <c r="J16293" t="b">
        <v>1</v>
      </c>
      <c r="K16293" t="s">
        <v>41</v>
      </c>
      <c r="L16293" t="s">
        <v>60</v>
      </c>
      <c r="M16293">
        <v>50000</v>
      </c>
      <c r="N16293"/>
      <c r="O16293" t="s">
        <v>28511</v>
      </c>
      <c r="P16293" t="s">
        <v>219</v>
      </c>
    </row>
    <row r="16294" spans="1:16" x14ac:dyDescent="0.25">
      <c r="A16294" t="s">
        <v>0</v>
      </c>
      <c r="B16294" t="s">
        <v>1268</v>
      </c>
      <c r="C16294" t="s">
        <v>5273</v>
      </c>
      <c r="D16294" t="s">
        <v>4346</v>
      </c>
      <c r="E16294" t="s">
        <v>384</v>
      </c>
      <c r="F16294" t="b">
        <v>0</v>
      </c>
      <c r="G16294" t="s">
        <v>40</v>
      </c>
      <c r="H16294" s="1">
        <v>46199.754895833343</v>
      </c>
      <c r="I16294" t="b">
        <v>1</v>
      </c>
      <c r="J16294" t="b">
        <v>0</v>
      </c>
      <c r="K16294" t="s">
        <v>40</v>
      </c>
      <c r="L16294" t="s">
        <v>60</v>
      </c>
      <c r="M16294">
        <v>36961</v>
      </c>
      <c r="N16294"/>
      <c r="O16294" t="s">
        <v>28524</v>
      </c>
      <c r="P16294" t="s">
        <v>28525</v>
      </c>
    </row>
    <row r="16295" spans="1:16" x14ac:dyDescent="0.25">
      <c r="A16295" t="s">
        <v>6</v>
      </c>
      <c r="B16295" t="s">
        <v>28526</v>
      </c>
      <c r="C16295" t="s">
        <v>79</v>
      </c>
      <c r="D16295" t="s">
        <v>4562</v>
      </c>
      <c r="E16295" t="s">
        <v>59</v>
      </c>
      <c r="F16295" t="b">
        <v>0</v>
      </c>
      <c r="G16295" t="s">
        <v>77</v>
      </c>
      <c r="H16295" s="1">
        <v>46199.755196759259</v>
      </c>
      <c r="I16295" t="b">
        <v>0</v>
      </c>
      <c r="J16295" t="b">
        <v>1</v>
      </c>
      <c r="K16295" t="s">
        <v>41</v>
      </c>
      <c r="L16295" t="s">
        <v>60</v>
      </c>
      <c r="M16295">
        <v>234500</v>
      </c>
      <c r="N16295"/>
      <c r="O16295" t="s">
        <v>596</v>
      </c>
      <c r="P16295" t="s">
        <v>28527</v>
      </c>
    </row>
    <row r="16296" spans="1:16" x14ac:dyDescent="0.25">
      <c r="A16296" t="s">
        <v>1</v>
      </c>
      <c r="B16296" t="s">
        <v>28528</v>
      </c>
      <c r="C16296" t="s">
        <v>165</v>
      </c>
      <c r="D16296" t="s">
        <v>4526</v>
      </c>
      <c r="E16296" t="s">
        <v>88</v>
      </c>
      <c r="F16296" t="b">
        <v>0</v>
      </c>
      <c r="G16296" t="s">
        <v>73</v>
      </c>
      <c r="H16296" s="1">
        <v>46199.755370370367</v>
      </c>
      <c r="I16296" t="b">
        <v>0</v>
      </c>
      <c r="J16296" t="b">
        <v>1</v>
      </c>
      <c r="K16296" t="s">
        <v>41</v>
      </c>
      <c r="L16296" t="s">
        <v>74</v>
      </c>
      <c r="M16296"/>
      <c r="N16296">
        <v>57.5</v>
      </c>
      <c r="O16296" t="s">
        <v>166</v>
      </c>
      <c r="P16296" t="s">
        <v>28529</v>
      </c>
    </row>
    <row r="16297" spans="1:16" x14ac:dyDescent="0.25">
      <c r="A16297" t="s">
        <v>1</v>
      </c>
      <c r="B16297" t="s">
        <v>28530</v>
      </c>
      <c r="C16297" t="s">
        <v>207</v>
      </c>
      <c r="D16297" t="s">
        <v>4526</v>
      </c>
      <c r="E16297" t="s">
        <v>59</v>
      </c>
      <c r="F16297" t="b">
        <v>0</v>
      </c>
      <c r="G16297" t="s">
        <v>65</v>
      </c>
      <c r="H16297" s="1">
        <v>46199.759456018517</v>
      </c>
      <c r="I16297" t="b">
        <v>0</v>
      </c>
      <c r="J16297" t="b">
        <v>0</v>
      </c>
      <c r="K16297" t="s">
        <v>41</v>
      </c>
      <c r="L16297" t="s">
        <v>74</v>
      </c>
      <c r="M16297"/>
      <c r="N16297">
        <v>57.5</v>
      </c>
      <c r="O16297" t="s">
        <v>611</v>
      </c>
      <c r="P16297" t="s">
        <v>28531</v>
      </c>
    </row>
    <row r="16298" spans="1:16" x14ac:dyDescent="0.25">
      <c r="A16298" t="s">
        <v>1</v>
      </c>
      <c r="B16298" t="s">
        <v>28532</v>
      </c>
      <c r="C16298" t="s">
        <v>20</v>
      </c>
      <c r="D16298" t="s">
        <v>4346</v>
      </c>
      <c r="E16298" t="s">
        <v>59</v>
      </c>
      <c r="F16298" t="b">
        <v>0</v>
      </c>
      <c r="G16298" t="s">
        <v>20</v>
      </c>
      <c r="H16298" s="1">
        <v>46199.761481481481</v>
      </c>
      <c r="I16298" t="b">
        <v>0</v>
      </c>
      <c r="J16298" t="b">
        <v>0</v>
      </c>
      <c r="K16298" t="s">
        <v>20</v>
      </c>
      <c r="L16298" t="s">
        <v>60</v>
      </c>
      <c r="M16298">
        <v>85000</v>
      </c>
      <c r="N16298"/>
      <c r="O16298" t="s">
        <v>3702</v>
      </c>
      <c r="P16298" t="s">
        <v>2568</v>
      </c>
    </row>
    <row r="16299" spans="1:16" x14ac:dyDescent="0.25">
      <c r="A16299" t="s">
        <v>3</v>
      </c>
      <c r="B16299" t="s">
        <v>28533</v>
      </c>
      <c r="C16299" t="s">
        <v>112</v>
      </c>
      <c r="D16299" t="s">
        <v>4526</v>
      </c>
      <c r="E16299" t="s">
        <v>59</v>
      </c>
      <c r="F16299" t="b">
        <v>0</v>
      </c>
      <c r="G16299" t="s">
        <v>65</v>
      </c>
      <c r="H16299" s="1">
        <v>46199.793391203697</v>
      </c>
      <c r="I16299" t="b">
        <v>1</v>
      </c>
      <c r="J16299" t="b">
        <v>1</v>
      </c>
      <c r="K16299" t="s">
        <v>41</v>
      </c>
      <c r="L16299" t="s">
        <v>60</v>
      </c>
      <c r="M16299">
        <v>145000</v>
      </c>
      <c r="N16299"/>
      <c r="O16299" t="s">
        <v>1921</v>
      </c>
    </row>
    <row r="16300" spans="1:16" x14ac:dyDescent="0.25">
      <c r="A16300" t="s">
        <v>0</v>
      </c>
      <c r="B16300" t="s">
        <v>0</v>
      </c>
      <c r="C16300" t="s">
        <v>618</v>
      </c>
      <c r="D16300" t="s">
        <v>4346</v>
      </c>
      <c r="E16300" t="s">
        <v>232</v>
      </c>
      <c r="F16300" t="b">
        <v>0</v>
      </c>
      <c r="G16300" t="s">
        <v>65</v>
      </c>
      <c r="H16300" s="1">
        <v>46199.793391203697</v>
      </c>
      <c r="I16300" t="b">
        <v>1</v>
      </c>
      <c r="J16300" t="b">
        <v>0</v>
      </c>
      <c r="K16300" t="s">
        <v>41</v>
      </c>
      <c r="L16300" t="s">
        <v>60</v>
      </c>
      <c r="M16300">
        <v>70000</v>
      </c>
      <c r="N16300"/>
      <c r="O16300" t="s">
        <v>28534</v>
      </c>
      <c r="P16300" t="s">
        <v>7575</v>
      </c>
    </row>
    <row r="16301" spans="1:16" x14ac:dyDescent="0.25">
      <c r="A16301" t="s">
        <v>3</v>
      </c>
      <c r="B16301" t="s">
        <v>3981</v>
      </c>
      <c r="C16301" t="s">
        <v>28535</v>
      </c>
      <c r="D16301" t="s">
        <v>4526</v>
      </c>
      <c r="E16301" t="s">
        <v>59</v>
      </c>
      <c r="F16301" t="b">
        <v>0</v>
      </c>
      <c r="G16301" t="s">
        <v>68</v>
      </c>
      <c r="H16301" s="1">
        <v>46199.793391203697</v>
      </c>
      <c r="I16301" t="b">
        <v>0</v>
      </c>
      <c r="J16301" t="b">
        <v>0</v>
      </c>
      <c r="K16301" t="s">
        <v>41</v>
      </c>
      <c r="L16301" t="s">
        <v>60</v>
      </c>
      <c r="M16301">
        <v>105000</v>
      </c>
      <c r="N16301"/>
      <c r="O16301" t="s">
        <v>28536</v>
      </c>
      <c r="P16301" t="s">
        <v>28537</v>
      </c>
    </row>
    <row r="16302" spans="1:16" x14ac:dyDescent="0.25">
      <c r="A16302" t="s">
        <v>2</v>
      </c>
      <c r="B16302" t="s">
        <v>28538</v>
      </c>
      <c r="C16302" t="s">
        <v>142</v>
      </c>
      <c r="D16302" t="s">
        <v>4346</v>
      </c>
      <c r="E16302" t="s">
        <v>59</v>
      </c>
      <c r="F16302" t="b">
        <v>0</v>
      </c>
      <c r="G16302" t="s">
        <v>65</v>
      </c>
      <c r="H16302" s="1">
        <v>46199.797118055547</v>
      </c>
      <c r="I16302" t="b">
        <v>0</v>
      </c>
      <c r="J16302" t="b">
        <v>1</v>
      </c>
      <c r="K16302" t="s">
        <v>41</v>
      </c>
      <c r="L16302" t="s">
        <v>60</v>
      </c>
      <c r="M16302">
        <v>180000</v>
      </c>
      <c r="N16302"/>
      <c r="O16302" t="s">
        <v>20362</v>
      </c>
      <c r="P16302" t="s">
        <v>20059</v>
      </c>
    </row>
    <row r="16303" spans="1:16" x14ac:dyDescent="0.25">
      <c r="A16303" t="s">
        <v>4</v>
      </c>
      <c r="B16303" t="s">
        <v>4000</v>
      </c>
      <c r="C16303" t="s">
        <v>376</v>
      </c>
      <c r="D16303" t="s">
        <v>2360</v>
      </c>
      <c r="E16303" t="s">
        <v>59</v>
      </c>
      <c r="F16303" t="b">
        <v>0</v>
      </c>
      <c r="G16303" t="s">
        <v>89</v>
      </c>
      <c r="H16303" s="1">
        <v>46199.835081018522</v>
      </c>
      <c r="I16303" t="b">
        <v>1</v>
      </c>
      <c r="J16303" t="b">
        <v>0</v>
      </c>
      <c r="K16303" t="s">
        <v>41</v>
      </c>
      <c r="L16303" t="s">
        <v>60</v>
      </c>
      <c r="M16303">
        <v>70000</v>
      </c>
      <c r="N16303"/>
      <c r="O16303" t="s">
        <v>28539</v>
      </c>
      <c r="P16303" t="s">
        <v>8542</v>
      </c>
    </row>
    <row r="16304" spans="1:16" x14ac:dyDescent="0.25">
      <c r="A16304" t="s">
        <v>0</v>
      </c>
      <c r="B16304" t="s">
        <v>0</v>
      </c>
      <c r="C16304" t="s">
        <v>4134</v>
      </c>
      <c r="D16304" t="s">
        <v>4526</v>
      </c>
      <c r="E16304" t="s">
        <v>88</v>
      </c>
      <c r="F16304" t="b">
        <v>0</v>
      </c>
      <c r="G16304" t="s">
        <v>65</v>
      </c>
      <c r="H16304" s="1">
        <v>46199.835300925923</v>
      </c>
      <c r="I16304" t="b">
        <v>0</v>
      </c>
      <c r="J16304" t="b">
        <v>1</v>
      </c>
      <c r="K16304" t="s">
        <v>41</v>
      </c>
      <c r="L16304" t="s">
        <v>74</v>
      </c>
      <c r="M16304"/>
      <c r="N16304">
        <v>27</v>
      </c>
      <c r="O16304" t="s">
        <v>808</v>
      </c>
      <c r="P16304" t="s">
        <v>622</v>
      </c>
    </row>
    <row r="16305" spans="1:16" x14ac:dyDescent="0.25">
      <c r="A16305" t="s">
        <v>2</v>
      </c>
      <c r="B16305" t="s">
        <v>158</v>
      </c>
      <c r="C16305" t="s">
        <v>28540</v>
      </c>
      <c r="D16305" t="s">
        <v>2360</v>
      </c>
      <c r="E16305" t="s">
        <v>59</v>
      </c>
      <c r="F16305" t="b">
        <v>0</v>
      </c>
      <c r="G16305" t="s">
        <v>65</v>
      </c>
      <c r="H16305" s="1">
        <v>46199.838599537034</v>
      </c>
      <c r="I16305" t="b">
        <v>0</v>
      </c>
      <c r="J16305" t="b">
        <v>1</v>
      </c>
      <c r="K16305" t="s">
        <v>41</v>
      </c>
      <c r="L16305" t="s">
        <v>60</v>
      </c>
      <c r="M16305">
        <v>171000</v>
      </c>
      <c r="N16305"/>
      <c r="O16305" t="s">
        <v>28522</v>
      </c>
      <c r="P16305" t="s">
        <v>28523</v>
      </c>
    </row>
    <row r="16306" spans="1:16" x14ac:dyDescent="0.25">
      <c r="A16306" t="s">
        <v>1</v>
      </c>
      <c r="B16306" t="s">
        <v>28541</v>
      </c>
      <c r="C16306" t="s">
        <v>218</v>
      </c>
      <c r="D16306" t="s">
        <v>2360</v>
      </c>
      <c r="E16306" t="s">
        <v>59</v>
      </c>
      <c r="F16306" t="b">
        <v>0</v>
      </c>
      <c r="G16306" t="s">
        <v>89</v>
      </c>
      <c r="H16306" s="1">
        <v>46199.842511574083</v>
      </c>
      <c r="I16306" t="b">
        <v>1</v>
      </c>
      <c r="J16306" t="b">
        <v>0</v>
      </c>
      <c r="K16306" t="s">
        <v>41</v>
      </c>
      <c r="L16306" t="s">
        <v>74</v>
      </c>
      <c r="M16306"/>
      <c r="N16306">
        <v>62.5</v>
      </c>
      <c r="O16306" t="s">
        <v>22270</v>
      </c>
      <c r="P16306" t="s">
        <v>22271</v>
      </c>
    </row>
    <row r="16307" spans="1:16" x14ac:dyDescent="0.25">
      <c r="A16307" t="s">
        <v>0</v>
      </c>
      <c r="B16307" t="s">
        <v>28542</v>
      </c>
      <c r="C16307" t="s">
        <v>107</v>
      </c>
      <c r="D16307" t="s">
        <v>2360</v>
      </c>
      <c r="E16307" t="s">
        <v>59</v>
      </c>
      <c r="F16307" t="b">
        <v>0</v>
      </c>
      <c r="G16307" t="s">
        <v>77</v>
      </c>
      <c r="H16307" s="1">
        <v>46199.87672453704</v>
      </c>
      <c r="I16307" t="b">
        <v>1</v>
      </c>
      <c r="J16307" t="b">
        <v>1</v>
      </c>
      <c r="K16307" t="s">
        <v>41</v>
      </c>
      <c r="L16307" t="s">
        <v>74</v>
      </c>
      <c r="M16307"/>
      <c r="N16307">
        <v>24</v>
      </c>
      <c r="O16307" t="s">
        <v>28543</v>
      </c>
      <c r="P16307" t="s">
        <v>2839</v>
      </c>
    </row>
    <row r="16308" spans="1:16" x14ac:dyDescent="0.25">
      <c r="A16308" t="s">
        <v>2</v>
      </c>
      <c r="B16308" t="s">
        <v>18067</v>
      </c>
      <c r="C16308" t="s">
        <v>14267</v>
      </c>
      <c r="D16308" t="s">
        <v>4526</v>
      </c>
      <c r="E16308" t="s">
        <v>59</v>
      </c>
      <c r="F16308" t="b">
        <v>0</v>
      </c>
      <c r="G16308" t="s">
        <v>65</v>
      </c>
      <c r="H16308" s="1">
        <v>46199.880462962959</v>
      </c>
      <c r="I16308" t="b">
        <v>0</v>
      </c>
      <c r="J16308" t="b">
        <v>1</v>
      </c>
      <c r="K16308" t="s">
        <v>41</v>
      </c>
      <c r="L16308" t="s">
        <v>60</v>
      </c>
      <c r="M16308">
        <v>62000</v>
      </c>
      <c r="N16308"/>
      <c r="O16308" t="s">
        <v>28544</v>
      </c>
      <c r="P16308" t="s">
        <v>219</v>
      </c>
    </row>
    <row r="16309" spans="1:16" x14ac:dyDescent="0.25">
      <c r="A16309" t="s">
        <v>7</v>
      </c>
      <c r="B16309" t="s">
        <v>27978</v>
      </c>
      <c r="C16309" t="s">
        <v>97</v>
      </c>
      <c r="D16309" t="s">
        <v>4346</v>
      </c>
      <c r="E16309" t="s">
        <v>59</v>
      </c>
      <c r="F16309" t="b">
        <v>0</v>
      </c>
      <c r="G16309" t="s">
        <v>89</v>
      </c>
      <c r="H16309" s="1">
        <v>46199.918391203697</v>
      </c>
      <c r="I16309" t="b">
        <v>0</v>
      </c>
      <c r="J16309" t="b">
        <v>1</v>
      </c>
      <c r="K16309" t="s">
        <v>41</v>
      </c>
      <c r="L16309" t="s">
        <v>60</v>
      </c>
      <c r="M16309">
        <v>118500</v>
      </c>
      <c r="N16309"/>
      <c r="O16309" t="s">
        <v>27979</v>
      </c>
      <c r="P16309" t="s">
        <v>27980</v>
      </c>
    </row>
    <row r="16310" spans="1:16" x14ac:dyDescent="0.25">
      <c r="A16310" t="s">
        <v>2</v>
      </c>
      <c r="B16310" t="s">
        <v>276</v>
      </c>
      <c r="C16310" t="s">
        <v>4125</v>
      </c>
      <c r="D16310" t="s">
        <v>4346</v>
      </c>
      <c r="E16310" t="s">
        <v>59</v>
      </c>
      <c r="F16310" t="b">
        <v>0</v>
      </c>
      <c r="G16310" t="s">
        <v>65</v>
      </c>
      <c r="H16310" s="1">
        <v>46199.922118055547</v>
      </c>
      <c r="I16310" t="b">
        <v>0</v>
      </c>
      <c r="J16310" t="b">
        <v>1</v>
      </c>
      <c r="K16310" t="s">
        <v>41</v>
      </c>
      <c r="L16310" t="s">
        <v>60</v>
      </c>
      <c r="M16310">
        <v>157840.5</v>
      </c>
      <c r="N16310"/>
      <c r="O16310" t="s">
        <v>3474</v>
      </c>
      <c r="P16310" t="s">
        <v>28545</v>
      </c>
    </row>
    <row r="16311" spans="1:16" x14ac:dyDescent="0.25">
      <c r="A16311" t="s">
        <v>1</v>
      </c>
      <c r="B16311" t="s">
        <v>1</v>
      </c>
      <c r="C16311" t="s">
        <v>1068</v>
      </c>
      <c r="D16311" t="s">
        <v>7397</v>
      </c>
      <c r="E16311" t="s">
        <v>88</v>
      </c>
      <c r="F16311" t="b">
        <v>0</v>
      </c>
      <c r="G16311" t="s">
        <v>77</v>
      </c>
      <c r="H16311" s="1">
        <v>46200.009108796286</v>
      </c>
      <c r="I16311" t="b">
        <v>1</v>
      </c>
      <c r="J16311" t="b">
        <v>1</v>
      </c>
      <c r="K16311" t="s">
        <v>41</v>
      </c>
      <c r="L16311" t="s">
        <v>74</v>
      </c>
      <c r="M16311"/>
      <c r="N16311">
        <v>82</v>
      </c>
      <c r="O16311" t="s">
        <v>299</v>
      </c>
      <c r="P16311" t="s">
        <v>1307</v>
      </c>
    </row>
    <row r="16312" spans="1:16" x14ac:dyDescent="0.25">
      <c r="A16312" t="s">
        <v>0</v>
      </c>
      <c r="B16312" t="s">
        <v>1891</v>
      </c>
      <c r="C16312" t="s">
        <v>24631</v>
      </c>
      <c r="D16312" t="s">
        <v>4671</v>
      </c>
      <c r="E16312" t="s">
        <v>59</v>
      </c>
      <c r="F16312" t="b">
        <v>0</v>
      </c>
      <c r="G16312" t="s">
        <v>13</v>
      </c>
      <c r="H16312" s="1">
        <v>46200.010370370372</v>
      </c>
      <c r="I16312" t="b">
        <v>0</v>
      </c>
      <c r="J16312" t="b">
        <v>0</v>
      </c>
      <c r="K16312" t="s">
        <v>13</v>
      </c>
      <c r="L16312" t="s">
        <v>60</v>
      </c>
      <c r="M16312">
        <v>95000</v>
      </c>
      <c r="N16312"/>
      <c r="O16312" t="s">
        <v>28546</v>
      </c>
      <c r="P16312" t="s">
        <v>28547</v>
      </c>
    </row>
    <row r="16313" spans="1:16" x14ac:dyDescent="0.25">
      <c r="A16313" t="s">
        <v>3</v>
      </c>
      <c r="B16313" t="s">
        <v>28548</v>
      </c>
      <c r="C16313" t="s">
        <v>330</v>
      </c>
      <c r="D16313" t="s">
        <v>17626</v>
      </c>
      <c r="E16313" t="s">
        <v>59</v>
      </c>
      <c r="F16313" t="b">
        <v>0</v>
      </c>
      <c r="G16313" t="s">
        <v>41</v>
      </c>
      <c r="H16313" s="1">
        <v>46200.046724537038</v>
      </c>
      <c r="I16313" t="b">
        <v>0</v>
      </c>
      <c r="J16313" t="b">
        <v>1</v>
      </c>
      <c r="K16313" t="s">
        <v>41</v>
      </c>
      <c r="L16313" t="s">
        <v>60</v>
      </c>
      <c r="M16313">
        <v>105000</v>
      </c>
      <c r="N16313"/>
      <c r="O16313" t="s">
        <v>1035</v>
      </c>
      <c r="P16313" t="s">
        <v>87</v>
      </c>
    </row>
    <row r="16314" spans="1:16" x14ac:dyDescent="0.25">
      <c r="A16314" t="s">
        <v>5</v>
      </c>
      <c r="B16314" t="s">
        <v>28549</v>
      </c>
      <c r="C16314" t="s">
        <v>81</v>
      </c>
      <c r="D16314" t="s">
        <v>4526</v>
      </c>
      <c r="E16314" t="s">
        <v>59</v>
      </c>
      <c r="F16314" t="b">
        <v>0</v>
      </c>
      <c r="G16314" t="s">
        <v>89</v>
      </c>
      <c r="H16314" s="1">
        <v>46200.050949074073</v>
      </c>
      <c r="I16314" t="b">
        <v>0</v>
      </c>
      <c r="J16314" t="b">
        <v>0</v>
      </c>
      <c r="K16314" t="s">
        <v>41</v>
      </c>
      <c r="L16314" t="s">
        <v>60</v>
      </c>
      <c r="M16314">
        <v>142500</v>
      </c>
      <c r="N16314"/>
      <c r="O16314" t="s">
        <v>17928</v>
      </c>
      <c r="P16314" t="s">
        <v>28550</v>
      </c>
    </row>
    <row r="16315" spans="1:16" x14ac:dyDescent="0.25">
      <c r="A16315" t="s">
        <v>3</v>
      </c>
      <c r="B16315" t="s">
        <v>1257</v>
      </c>
      <c r="C16315" t="s">
        <v>472</v>
      </c>
      <c r="D16315" t="s">
        <v>4526</v>
      </c>
      <c r="E16315" t="s">
        <v>59</v>
      </c>
      <c r="F16315" t="b">
        <v>0</v>
      </c>
      <c r="G16315" t="s">
        <v>65</v>
      </c>
      <c r="H16315" s="1">
        <v>46200.085300925923</v>
      </c>
      <c r="I16315" t="b">
        <v>0</v>
      </c>
      <c r="J16315" t="b">
        <v>1</v>
      </c>
      <c r="K16315" t="s">
        <v>41</v>
      </c>
      <c r="L16315" t="s">
        <v>60</v>
      </c>
      <c r="M16315">
        <v>119450</v>
      </c>
      <c r="N16315"/>
      <c r="O16315" t="s">
        <v>446</v>
      </c>
      <c r="P16315" t="s">
        <v>464</v>
      </c>
    </row>
    <row r="16316" spans="1:16" x14ac:dyDescent="0.25">
      <c r="A16316" t="s">
        <v>1</v>
      </c>
      <c r="B16316" t="s">
        <v>19825</v>
      </c>
      <c r="C16316" t="s">
        <v>164</v>
      </c>
      <c r="D16316" t="s">
        <v>4526</v>
      </c>
      <c r="E16316" t="s">
        <v>59</v>
      </c>
      <c r="F16316" t="b">
        <v>0</v>
      </c>
      <c r="G16316" t="s">
        <v>65</v>
      </c>
      <c r="H16316" s="1">
        <v>46200.334444444437</v>
      </c>
      <c r="I16316" t="b">
        <v>0</v>
      </c>
      <c r="J16316" t="b">
        <v>0</v>
      </c>
      <c r="K16316" t="s">
        <v>41</v>
      </c>
      <c r="L16316" t="s">
        <v>60</v>
      </c>
      <c r="M16316">
        <v>124096.65</v>
      </c>
      <c r="N16316"/>
      <c r="O16316" t="s">
        <v>2803</v>
      </c>
      <c r="P16316" t="s">
        <v>19826</v>
      </c>
    </row>
    <row r="16317" spans="1:16" x14ac:dyDescent="0.25">
      <c r="A16317" t="s">
        <v>6</v>
      </c>
      <c r="B16317" t="s">
        <v>28551</v>
      </c>
      <c r="C16317" t="s">
        <v>319</v>
      </c>
      <c r="D16317" t="s">
        <v>11236</v>
      </c>
      <c r="E16317" t="s">
        <v>59</v>
      </c>
      <c r="F16317" t="b">
        <v>0</v>
      </c>
      <c r="G16317" t="s">
        <v>65</v>
      </c>
      <c r="H16317" s="1">
        <v>46200.336238425924</v>
      </c>
      <c r="I16317" t="b">
        <v>0</v>
      </c>
      <c r="J16317" t="b">
        <v>1</v>
      </c>
      <c r="K16317" t="s">
        <v>41</v>
      </c>
      <c r="L16317" t="s">
        <v>60</v>
      </c>
      <c r="M16317">
        <v>172500</v>
      </c>
      <c r="N16317"/>
      <c r="O16317" t="s">
        <v>965</v>
      </c>
      <c r="P16317" t="s">
        <v>28552</v>
      </c>
    </row>
    <row r="16318" spans="1:16" x14ac:dyDescent="0.25">
      <c r="A16318" t="s">
        <v>0</v>
      </c>
      <c r="B16318" t="s">
        <v>28553</v>
      </c>
      <c r="C16318" t="s">
        <v>370</v>
      </c>
      <c r="D16318" t="s">
        <v>4526</v>
      </c>
      <c r="E16318" t="s">
        <v>59</v>
      </c>
      <c r="F16318" t="b">
        <v>0</v>
      </c>
      <c r="G16318" t="s">
        <v>65</v>
      </c>
      <c r="H16318" s="1">
        <v>46200.375902777778</v>
      </c>
      <c r="I16318" t="b">
        <v>0</v>
      </c>
      <c r="J16318" t="b">
        <v>1</v>
      </c>
      <c r="K16318" t="s">
        <v>41</v>
      </c>
      <c r="L16318" t="s">
        <v>60</v>
      </c>
      <c r="M16318">
        <v>127375</v>
      </c>
      <c r="N16318"/>
      <c r="O16318" t="s">
        <v>7675</v>
      </c>
      <c r="P16318" t="s">
        <v>683</v>
      </c>
    </row>
    <row r="16319" spans="1:16" x14ac:dyDescent="0.25">
      <c r="A16319" t="s">
        <v>0</v>
      </c>
      <c r="B16319" t="s">
        <v>28554</v>
      </c>
      <c r="C16319" t="s">
        <v>273</v>
      </c>
      <c r="D16319" t="s">
        <v>4550</v>
      </c>
      <c r="E16319" t="s">
        <v>59</v>
      </c>
      <c r="F16319" t="b">
        <v>0</v>
      </c>
      <c r="G16319" t="s">
        <v>41</v>
      </c>
      <c r="H16319" s="1">
        <v>46200.377708333333</v>
      </c>
      <c r="I16319" t="b">
        <v>0</v>
      </c>
      <c r="J16319" t="b">
        <v>1</v>
      </c>
      <c r="K16319" t="s">
        <v>41</v>
      </c>
      <c r="L16319" t="s">
        <v>60</v>
      </c>
      <c r="M16319">
        <v>107500</v>
      </c>
      <c r="N16319"/>
      <c r="O16319" t="s">
        <v>2338</v>
      </c>
      <c r="P16319" t="s">
        <v>17806</v>
      </c>
    </row>
    <row r="16320" spans="1:16" x14ac:dyDescent="0.25">
      <c r="A16320" t="s">
        <v>2</v>
      </c>
      <c r="B16320" t="s">
        <v>28555</v>
      </c>
      <c r="C16320" t="s">
        <v>326</v>
      </c>
      <c r="D16320" t="s">
        <v>4526</v>
      </c>
      <c r="E16320" t="s">
        <v>59</v>
      </c>
      <c r="F16320" t="b">
        <v>0</v>
      </c>
      <c r="G16320" t="s">
        <v>77</v>
      </c>
      <c r="H16320" s="1">
        <v>46200.377858796302</v>
      </c>
      <c r="I16320" t="b">
        <v>0</v>
      </c>
      <c r="J16320" t="b">
        <v>1</v>
      </c>
      <c r="K16320" t="s">
        <v>41</v>
      </c>
      <c r="L16320" t="s">
        <v>60</v>
      </c>
      <c r="M16320">
        <v>245500</v>
      </c>
      <c r="N16320"/>
      <c r="O16320" t="s">
        <v>343</v>
      </c>
    </row>
    <row r="16321" spans="1:16" x14ac:dyDescent="0.25">
      <c r="A16321" t="s">
        <v>2</v>
      </c>
      <c r="B16321" t="s">
        <v>28556</v>
      </c>
      <c r="C16321" t="s">
        <v>370</v>
      </c>
      <c r="D16321" t="s">
        <v>4526</v>
      </c>
      <c r="E16321" t="s">
        <v>59</v>
      </c>
      <c r="F16321" t="b">
        <v>0</v>
      </c>
      <c r="G16321" t="s">
        <v>65</v>
      </c>
      <c r="H16321" s="1">
        <v>46200.377905092602</v>
      </c>
      <c r="I16321" t="b">
        <v>0</v>
      </c>
      <c r="J16321" t="b">
        <v>1</v>
      </c>
      <c r="K16321" t="s">
        <v>41</v>
      </c>
      <c r="L16321" t="s">
        <v>60</v>
      </c>
      <c r="M16321">
        <v>142000</v>
      </c>
      <c r="N16321"/>
      <c r="O16321" t="s">
        <v>7675</v>
      </c>
      <c r="P16321" t="s">
        <v>28557</v>
      </c>
    </row>
    <row r="16322" spans="1:16" x14ac:dyDescent="0.25">
      <c r="A16322" t="s">
        <v>2</v>
      </c>
      <c r="B16322" t="s">
        <v>28558</v>
      </c>
      <c r="C16322" t="s">
        <v>76</v>
      </c>
      <c r="D16322" t="s">
        <v>4526</v>
      </c>
      <c r="E16322" t="s">
        <v>59</v>
      </c>
      <c r="F16322" t="b">
        <v>1</v>
      </c>
      <c r="G16322" t="s">
        <v>41</v>
      </c>
      <c r="H16322" s="1">
        <v>46200.379525462973</v>
      </c>
      <c r="I16322" t="b">
        <v>0</v>
      </c>
      <c r="J16322" t="b">
        <v>0</v>
      </c>
      <c r="K16322" t="s">
        <v>41</v>
      </c>
      <c r="L16322" t="s">
        <v>60</v>
      </c>
      <c r="M16322">
        <v>156000</v>
      </c>
      <c r="N16322"/>
      <c r="O16322" t="s">
        <v>343</v>
      </c>
      <c r="P16322" t="s">
        <v>310</v>
      </c>
    </row>
    <row r="16323" spans="1:16" x14ac:dyDescent="0.25">
      <c r="A16323" t="s">
        <v>0</v>
      </c>
      <c r="B16323" t="s">
        <v>28559</v>
      </c>
      <c r="C16323" t="s">
        <v>162</v>
      </c>
      <c r="D16323" t="s">
        <v>4526</v>
      </c>
      <c r="E16323" t="s">
        <v>59</v>
      </c>
      <c r="F16323" t="b">
        <v>0</v>
      </c>
      <c r="G16323" t="s">
        <v>73</v>
      </c>
      <c r="H16323" s="1">
        <v>46200.417604166672</v>
      </c>
      <c r="I16323" t="b">
        <v>0</v>
      </c>
      <c r="J16323" t="b">
        <v>0</v>
      </c>
      <c r="K16323" t="s">
        <v>41</v>
      </c>
      <c r="L16323" t="s">
        <v>60</v>
      </c>
      <c r="M16323">
        <v>88600</v>
      </c>
      <c r="N16323"/>
      <c r="O16323" t="s">
        <v>759</v>
      </c>
      <c r="P16323" t="s">
        <v>875</v>
      </c>
    </row>
    <row r="16324" spans="1:16" x14ac:dyDescent="0.25">
      <c r="A16324" t="s">
        <v>0</v>
      </c>
      <c r="B16324" t="s">
        <v>28560</v>
      </c>
      <c r="C16324" t="s">
        <v>2767</v>
      </c>
      <c r="D16324" t="s">
        <v>4526</v>
      </c>
      <c r="E16324" t="s">
        <v>88</v>
      </c>
      <c r="F16324" t="b">
        <v>0</v>
      </c>
      <c r="G16324" t="s">
        <v>89</v>
      </c>
      <c r="H16324" s="1">
        <v>46200.417662037027</v>
      </c>
      <c r="I16324" t="b">
        <v>1</v>
      </c>
      <c r="J16324" t="b">
        <v>1</v>
      </c>
      <c r="K16324" t="s">
        <v>41</v>
      </c>
      <c r="L16324" t="s">
        <v>74</v>
      </c>
      <c r="M16324"/>
      <c r="N16324">
        <v>52.5</v>
      </c>
      <c r="O16324" t="s">
        <v>4487</v>
      </c>
    </row>
    <row r="16325" spans="1:16" x14ac:dyDescent="0.25">
      <c r="A16325" t="s">
        <v>6</v>
      </c>
      <c r="B16325" t="s">
        <v>531</v>
      </c>
      <c r="C16325" t="s">
        <v>13939</v>
      </c>
      <c r="D16325" t="s">
        <v>2360</v>
      </c>
      <c r="E16325" t="s">
        <v>59</v>
      </c>
      <c r="F16325" t="b">
        <v>0</v>
      </c>
      <c r="G16325" t="s">
        <v>77</v>
      </c>
      <c r="H16325" s="1">
        <v>46200.419525462959</v>
      </c>
      <c r="I16325" t="b">
        <v>0</v>
      </c>
      <c r="J16325" t="b">
        <v>1</v>
      </c>
      <c r="K16325" t="s">
        <v>41</v>
      </c>
      <c r="L16325" t="s">
        <v>60</v>
      </c>
      <c r="M16325">
        <v>198000</v>
      </c>
      <c r="N16325"/>
      <c r="O16325" t="s">
        <v>424</v>
      </c>
      <c r="P16325" t="s">
        <v>28561</v>
      </c>
    </row>
    <row r="16326" spans="1:16" x14ac:dyDescent="0.25">
      <c r="A16326" t="s">
        <v>2</v>
      </c>
      <c r="B16326" t="s">
        <v>28562</v>
      </c>
      <c r="C16326" t="s">
        <v>5215</v>
      </c>
      <c r="D16326" t="s">
        <v>4346</v>
      </c>
      <c r="E16326" t="s">
        <v>59</v>
      </c>
      <c r="F16326" t="b">
        <v>0</v>
      </c>
      <c r="G16326" t="s">
        <v>19</v>
      </c>
      <c r="H16326" s="1">
        <v>46200.461909722217</v>
      </c>
      <c r="I16326" t="b">
        <v>0</v>
      </c>
      <c r="J16326" t="b">
        <v>0</v>
      </c>
      <c r="K16326" t="s">
        <v>19</v>
      </c>
      <c r="L16326" t="s">
        <v>60</v>
      </c>
      <c r="M16326">
        <v>1350000</v>
      </c>
      <c r="N16326"/>
      <c r="O16326" t="s">
        <v>28563</v>
      </c>
      <c r="P16326" t="s">
        <v>28564</v>
      </c>
    </row>
    <row r="16327" spans="1:16" x14ac:dyDescent="0.25">
      <c r="A16327" t="s">
        <v>2</v>
      </c>
      <c r="B16327" t="s">
        <v>851</v>
      </c>
      <c r="C16327" t="s">
        <v>81</v>
      </c>
      <c r="D16327" t="s">
        <v>4526</v>
      </c>
      <c r="E16327" t="s">
        <v>59</v>
      </c>
      <c r="F16327" t="b">
        <v>0</v>
      </c>
      <c r="G16327" t="s">
        <v>77</v>
      </c>
      <c r="H16327" s="1">
        <v>46200.500902777778</v>
      </c>
      <c r="I16327" t="b">
        <v>0</v>
      </c>
      <c r="J16327" t="b">
        <v>1</v>
      </c>
      <c r="K16327" t="s">
        <v>41</v>
      </c>
      <c r="L16327" t="s">
        <v>60</v>
      </c>
      <c r="M16327">
        <v>212000</v>
      </c>
      <c r="N16327"/>
      <c r="O16327" t="s">
        <v>343</v>
      </c>
      <c r="P16327" t="s">
        <v>310</v>
      </c>
    </row>
    <row r="16328" spans="1:16" x14ac:dyDescent="0.25">
      <c r="A16328" t="s">
        <v>0</v>
      </c>
      <c r="B16328" t="s">
        <v>28565</v>
      </c>
      <c r="C16328" t="s">
        <v>204</v>
      </c>
      <c r="D16328" t="s">
        <v>4526</v>
      </c>
      <c r="E16328" t="s">
        <v>59</v>
      </c>
      <c r="F16328" t="b">
        <v>0</v>
      </c>
      <c r="G16328" t="s">
        <v>65</v>
      </c>
      <c r="H16328" s="1">
        <v>46200.501111111109</v>
      </c>
      <c r="I16328" t="b">
        <v>0</v>
      </c>
      <c r="J16328" t="b">
        <v>0</v>
      </c>
      <c r="K16328" t="s">
        <v>41</v>
      </c>
      <c r="L16328" t="s">
        <v>60</v>
      </c>
      <c r="M16328">
        <v>102500</v>
      </c>
      <c r="N16328"/>
      <c r="O16328" t="s">
        <v>28566</v>
      </c>
      <c r="P16328" t="s">
        <v>28567</v>
      </c>
    </row>
    <row r="16329" spans="1:16" x14ac:dyDescent="0.25">
      <c r="A16329" t="s">
        <v>2</v>
      </c>
      <c r="B16329" t="s">
        <v>13850</v>
      </c>
      <c r="C16329" t="s">
        <v>12018</v>
      </c>
      <c r="D16329" t="s">
        <v>4526</v>
      </c>
      <c r="E16329" t="s">
        <v>59</v>
      </c>
      <c r="F16329" t="b">
        <v>0</v>
      </c>
      <c r="G16329" t="s">
        <v>65</v>
      </c>
      <c r="H16329" s="1">
        <v>46200.502951388888</v>
      </c>
      <c r="I16329" t="b">
        <v>0</v>
      </c>
      <c r="J16329" t="b">
        <v>1</v>
      </c>
      <c r="K16329" t="s">
        <v>41</v>
      </c>
      <c r="L16329" t="s">
        <v>60</v>
      </c>
      <c r="M16329">
        <v>140000</v>
      </c>
      <c r="N16329"/>
      <c r="O16329" t="s">
        <v>12019</v>
      </c>
      <c r="P16329" t="s">
        <v>13851</v>
      </c>
    </row>
    <row r="16330" spans="1:16" x14ac:dyDescent="0.25">
      <c r="A16330" t="s">
        <v>5</v>
      </c>
      <c r="B16330" t="s">
        <v>28568</v>
      </c>
      <c r="C16330" t="s">
        <v>157</v>
      </c>
      <c r="D16330" t="s">
        <v>4756</v>
      </c>
      <c r="E16330" t="s">
        <v>59</v>
      </c>
      <c r="F16330" t="b">
        <v>0</v>
      </c>
      <c r="G16330" t="s">
        <v>77</v>
      </c>
      <c r="H16330" s="1">
        <v>46200.504652777781</v>
      </c>
      <c r="I16330" t="b">
        <v>0</v>
      </c>
      <c r="J16330" t="b">
        <v>0</v>
      </c>
      <c r="K16330" t="s">
        <v>41</v>
      </c>
      <c r="L16330" t="s">
        <v>60</v>
      </c>
      <c r="M16330">
        <v>135000</v>
      </c>
      <c r="N16330"/>
      <c r="O16330" t="s">
        <v>28569</v>
      </c>
      <c r="P16330" t="s">
        <v>28570</v>
      </c>
    </row>
    <row r="16331" spans="1:16" x14ac:dyDescent="0.25">
      <c r="A16331" t="s">
        <v>1</v>
      </c>
      <c r="B16331" t="s">
        <v>439</v>
      </c>
      <c r="C16331" t="s">
        <v>427</v>
      </c>
      <c r="D16331" t="s">
        <v>4756</v>
      </c>
      <c r="E16331" t="s">
        <v>59</v>
      </c>
      <c r="F16331" t="b">
        <v>0</v>
      </c>
      <c r="G16331" t="s">
        <v>68</v>
      </c>
      <c r="H16331" s="1">
        <v>46200.504675925928</v>
      </c>
      <c r="I16331" t="b">
        <v>0</v>
      </c>
      <c r="J16331" t="b">
        <v>0</v>
      </c>
      <c r="K16331" t="s">
        <v>41</v>
      </c>
      <c r="L16331" t="s">
        <v>60</v>
      </c>
      <c r="M16331">
        <v>176000</v>
      </c>
      <c r="N16331"/>
      <c r="O16331" t="s">
        <v>1211</v>
      </c>
      <c r="P16331" t="s">
        <v>28320</v>
      </c>
    </row>
    <row r="16332" spans="1:16" x14ac:dyDescent="0.25">
      <c r="A16332" t="s">
        <v>1</v>
      </c>
      <c r="B16332" t="s">
        <v>28571</v>
      </c>
      <c r="C16332" t="s">
        <v>543</v>
      </c>
      <c r="D16332" t="s">
        <v>4526</v>
      </c>
      <c r="E16332" t="s">
        <v>59</v>
      </c>
      <c r="F16332" t="b">
        <v>0</v>
      </c>
      <c r="G16332" t="s">
        <v>89</v>
      </c>
      <c r="H16332" s="1">
        <v>46200.504837962973</v>
      </c>
      <c r="I16332" t="b">
        <v>0</v>
      </c>
      <c r="J16332" t="b">
        <v>1</v>
      </c>
      <c r="K16332" t="s">
        <v>41</v>
      </c>
      <c r="L16332" t="s">
        <v>60</v>
      </c>
      <c r="M16332">
        <v>198000</v>
      </c>
      <c r="N16332"/>
      <c r="O16332" t="s">
        <v>424</v>
      </c>
    </row>
    <row r="16333" spans="1:16" x14ac:dyDescent="0.25">
      <c r="A16333" t="s">
        <v>3</v>
      </c>
      <c r="B16333" t="s">
        <v>28572</v>
      </c>
      <c r="C16333" t="s">
        <v>25203</v>
      </c>
      <c r="D16333" t="s">
        <v>4756</v>
      </c>
      <c r="E16333" t="s">
        <v>59</v>
      </c>
      <c r="F16333" t="b">
        <v>0</v>
      </c>
      <c r="G16333" t="s">
        <v>89</v>
      </c>
      <c r="H16333" s="1">
        <v>46200.542569444442</v>
      </c>
      <c r="I16333" t="b">
        <v>0</v>
      </c>
      <c r="J16333" t="b">
        <v>1</v>
      </c>
      <c r="K16333" t="s">
        <v>41</v>
      </c>
      <c r="L16333" t="s">
        <v>60</v>
      </c>
      <c r="M16333">
        <v>95000</v>
      </c>
      <c r="N16333"/>
      <c r="O16333" t="s">
        <v>28573</v>
      </c>
      <c r="P16333" t="s">
        <v>464</v>
      </c>
    </row>
    <row r="16334" spans="1:16" x14ac:dyDescent="0.25">
      <c r="A16334" t="s">
        <v>0</v>
      </c>
      <c r="B16334" t="s">
        <v>20281</v>
      </c>
      <c r="C16334" t="s">
        <v>28574</v>
      </c>
      <c r="D16334" t="s">
        <v>4526</v>
      </c>
      <c r="E16334" t="s">
        <v>59</v>
      </c>
      <c r="F16334" t="b">
        <v>0</v>
      </c>
      <c r="G16334" t="s">
        <v>65</v>
      </c>
      <c r="H16334" s="1">
        <v>46200.542800925927</v>
      </c>
      <c r="I16334" t="b">
        <v>0</v>
      </c>
      <c r="J16334" t="b">
        <v>1</v>
      </c>
      <c r="K16334" t="s">
        <v>41</v>
      </c>
      <c r="L16334" t="s">
        <v>60</v>
      </c>
      <c r="M16334">
        <v>129500</v>
      </c>
      <c r="N16334"/>
      <c r="O16334" t="s">
        <v>424</v>
      </c>
      <c r="P16334" t="s">
        <v>20282</v>
      </c>
    </row>
    <row r="16335" spans="1:16" x14ac:dyDescent="0.25">
      <c r="A16335" t="s">
        <v>1</v>
      </c>
      <c r="B16335" t="s">
        <v>512</v>
      </c>
      <c r="C16335" t="s">
        <v>17507</v>
      </c>
      <c r="D16335" t="s">
        <v>4756</v>
      </c>
      <c r="E16335" t="s">
        <v>59</v>
      </c>
      <c r="F16335" t="b">
        <v>0</v>
      </c>
      <c r="G16335" t="s">
        <v>68</v>
      </c>
      <c r="H16335" s="1">
        <v>46200.546377314808</v>
      </c>
      <c r="I16335" t="b">
        <v>0</v>
      </c>
      <c r="J16335" t="b">
        <v>1</v>
      </c>
      <c r="K16335" t="s">
        <v>41</v>
      </c>
      <c r="L16335" t="s">
        <v>60</v>
      </c>
      <c r="M16335">
        <v>135000</v>
      </c>
      <c r="N16335"/>
      <c r="O16335" t="s">
        <v>17508</v>
      </c>
      <c r="P16335" t="s">
        <v>28575</v>
      </c>
    </row>
    <row r="16336" spans="1:16" x14ac:dyDescent="0.25">
      <c r="A16336" t="s">
        <v>7</v>
      </c>
      <c r="B16336" t="s">
        <v>28576</v>
      </c>
      <c r="C16336" t="s">
        <v>81</v>
      </c>
      <c r="D16336" t="s">
        <v>4756</v>
      </c>
      <c r="E16336" t="s">
        <v>59</v>
      </c>
      <c r="F16336" t="b">
        <v>0</v>
      </c>
      <c r="G16336" t="s">
        <v>77</v>
      </c>
      <c r="H16336" s="1">
        <v>46200.584236111114</v>
      </c>
      <c r="I16336" t="b">
        <v>0</v>
      </c>
      <c r="J16336" t="b">
        <v>0</v>
      </c>
      <c r="K16336" t="s">
        <v>41</v>
      </c>
      <c r="L16336" t="s">
        <v>60</v>
      </c>
      <c r="M16336">
        <v>167500</v>
      </c>
      <c r="N16336"/>
      <c r="O16336" t="s">
        <v>4860</v>
      </c>
      <c r="P16336" t="s">
        <v>5548</v>
      </c>
    </row>
    <row r="16337" spans="1:16" x14ac:dyDescent="0.25">
      <c r="A16337" t="s">
        <v>0</v>
      </c>
      <c r="B16337" t="s">
        <v>549</v>
      </c>
      <c r="C16337" t="s">
        <v>71</v>
      </c>
      <c r="D16337" t="s">
        <v>4756</v>
      </c>
      <c r="E16337" t="s">
        <v>59</v>
      </c>
      <c r="F16337" t="b">
        <v>0</v>
      </c>
      <c r="G16337" t="s">
        <v>73</v>
      </c>
      <c r="H16337" s="1">
        <v>46200.584236111114</v>
      </c>
      <c r="I16337" t="b">
        <v>0</v>
      </c>
      <c r="J16337" t="b">
        <v>1</v>
      </c>
      <c r="K16337" t="s">
        <v>41</v>
      </c>
      <c r="L16337" t="s">
        <v>60</v>
      </c>
      <c r="M16337">
        <v>105000</v>
      </c>
      <c r="N16337"/>
      <c r="O16337" t="s">
        <v>28577</v>
      </c>
      <c r="P16337" t="s">
        <v>233</v>
      </c>
    </row>
    <row r="16338" spans="1:16" x14ac:dyDescent="0.25">
      <c r="A16338" t="s">
        <v>3</v>
      </c>
      <c r="B16338" t="s">
        <v>1257</v>
      </c>
      <c r="C16338" t="s">
        <v>567</v>
      </c>
      <c r="D16338" t="s">
        <v>4756</v>
      </c>
      <c r="E16338" t="s">
        <v>59</v>
      </c>
      <c r="F16338" t="b">
        <v>0</v>
      </c>
      <c r="G16338" t="s">
        <v>89</v>
      </c>
      <c r="H16338" s="1">
        <v>46200.584236111114</v>
      </c>
      <c r="I16338" t="b">
        <v>0</v>
      </c>
      <c r="J16338" t="b">
        <v>0</v>
      </c>
      <c r="K16338" t="s">
        <v>41</v>
      </c>
      <c r="L16338" t="s">
        <v>60</v>
      </c>
      <c r="M16338">
        <v>97500</v>
      </c>
      <c r="N16338"/>
      <c r="O16338" t="s">
        <v>28578</v>
      </c>
      <c r="P16338" t="s">
        <v>146</v>
      </c>
    </row>
    <row r="16339" spans="1:16" x14ac:dyDescent="0.25">
      <c r="A16339" t="s">
        <v>6</v>
      </c>
      <c r="B16339" t="s">
        <v>28579</v>
      </c>
      <c r="C16339" t="s">
        <v>751</v>
      </c>
      <c r="D16339" t="s">
        <v>4756</v>
      </c>
      <c r="E16339" t="s">
        <v>59</v>
      </c>
      <c r="F16339" t="b">
        <v>0</v>
      </c>
      <c r="G16339" t="s">
        <v>68</v>
      </c>
      <c r="H16339" s="1">
        <v>46200.586215277777</v>
      </c>
      <c r="I16339" t="b">
        <v>0</v>
      </c>
      <c r="J16339" t="b">
        <v>1</v>
      </c>
      <c r="K16339" t="s">
        <v>41</v>
      </c>
      <c r="L16339" t="s">
        <v>60</v>
      </c>
      <c r="M16339">
        <v>168620</v>
      </c>
      <c r="N16339"/>
      <c r="O16339" t="s">
        <v>3595</v>
      </c>
      <c r="P16339" t="s">
        <v>28580</v>
      </c>
    </row>
    <row r="16340" spans="1:16" x14ac:dyDescent="0.25">
      <c r="A16340" t="s">
        <v>6</v>
      </c>
      <c r="B16340" t="s">
        <v>2508</v>
      </c>
      <c r="C16340" t="s">
        <v>4125</v>
      </c>
      <c r="D16340" t="s">
        <v>4526</v>
      </c>
      <c r="E16340" t="s">
        <v>59</v>
      </c>
      <c r="F16340" t="b">
        <v>0</v>
      </c>
      <c r="G16340" t="s">
        <v>65</v>
      </c>
      <c r="H16340" s="1">
        <v>46200.586284722223</v>
      </c>
      <c r="I16340" t="b">
        <v>0</v>
      </c>
      <c r="J16340" t="b">
        <v>0</v>
      </c>
      <c r="K16340" t="s">
        <v>41</v>
      </c>
      <c r="L16340" t="s">
        <v>60</v>
      </c>
      <c r="M16340">
        <v>102500</v>
      </c>
      <c r="N16340"/>
      <c r="O16340" t="s">
        <v>17792</v>
      </c>
      <c r="P16340" t="s">
        <v>17793</v>
      </c>
    </row>
    <row r="16341" spans="1:16" x14ac:dyDescent="0.25">
      <c r="A16341" t="s">
        <v>8</v>
      </c>
      <c r="B16341" t="s">
        <v>28581</v>
      </c>
      <c r="C16341" t="s">
        <v>76</v>
      </c>
      <c r="D16341" t="s">
        <v>4346</v>
      </c>
      <c r="E16341" t="s">
        <v>88</v>
      </c>
      <c r="F16341" t="b">
        <v>1</v>
      </c>
      <c r="G16341" t="s">
        <v>41</v>
      </c>
      <c r="H16341" s="1">
        <v>46200.587858796287</v>
      </c>
      <c r="I16341" t="b">
        <v>0</v>
      </c>
      <c r="J16341" t="b">
        <v>0</v>
      </c>
      <c r="K16341" t="s">
        <v>41</v>
      </c>
      <c r="L16341" t="s">
        <v>74</v>
      </c>
      <c r="M16341"/>
      <c r="N16341">
        <v>50</v>
      </c>
      <c r="O16341" t="s">
        <v>28582</v>
      </c>
      <c r="P16341" t="s">
        <v>28583</v>
      </c>
    </row>
    <row r="16342" spans="1:16" x14ac:dyDescent="0.25">
      <c r="A16342" t="s">
        <v>7</v>
      </c>
      <c r="B16342" t="s">
        <v>28584</v>
      </c>
      <c r="C16342" t="s">
        <v>37</v>
      </c>
      <c r="D16342" t="s">
        <v>28585</v>
      </c>
      <c r="E16342" t="s">
        <v>59</v>
      </c>
      <c r="F16342" t="b">
        <v>0</v>
      </c>
      <c r="G16342" t="s">
        <v>37</v>
      </c>
      <c r="H16342" s="1">
        <v>46200.627627314818</v>
      </c>
      <c r="I16342" t="b">
        <v>0</v>
      </c>
      <c r="J16342" t="b">
        <v>0</v>
      </c>
      <c r="K16342" t="s">
        <v>37</v>
      </c>
      <c r="L16342" t="s">
        <v>60</v>
      </c>
      <c r="M16342">
        <v>44427.16</v>
      </c>
      <c r="N16342"/>
      <c r="O16342" t="s">
        <v>28586</v>
      </c>
      <c r="P16342" t="s">
        <v>2149</v>
      </c>
    </row>
    <row r="16343" spans="1:16" x14ac:dyDescent="0.25">
      <c r="A16343" t="s">
        <v>6</v>
      </c>
      <c r="B16343" t="s">
        <v>531</v>
      </c>
      <c r="C16343" t="s">
        <v>7249</v>
      </c>
      <c r="D16343" t="s">
        <v>4756</v>
      </c>
      <c r="E16343" t="s">
        <v>59</v>
      </c>
      <c r="F16343" t="b">
        <v>0</v>
      </c>
      <c r="G16343" t="s">
        <v>65</v>
      </c>
      <c r="H16343" s="1">
        <v>46200.627939814818</v>
      </c>
      <c r="I16343" t="b">
        <v>0</v>
      </c>
      <c r="J16343" t="b">
        <v>1</v>
      </c>
      <c r="K16343" t="s">
        <v>41</v>
      </c>
      <c r="L16343" t="s">
        <v>60</v>
      </c>
      <c r="M16343">
        <v>186375</v>
      </c>
      <c r="N16343"/>
      <c r="O16343" t="s">
        <v>19713</v>
      </c>
      <c r="P16343" t="s">
        <v>28587</v>
      </c>
    </row>
    <row r="16344" spans="1:16" x14ac:dyDescent="0.25">
      <c r="A16344" t="s">
        <v>5</v>
      </c>
      <c r="B16344" t="s">
        <v>896</v>
      </c>
      <c r="C16344" t="s">
        <v>157</v>
      </c>
      <c r="D16344" t="s">
        <v>4756</v>
      </c>
      <c r="E16344" t="s">
        <v>59</v>
      </c>
      <c r="F16344" t="b">
        <v>0</v>
      </c>
      <c r="G16344" t="s">
        <v>77</v>
      </c>
      <c r="H16344" s="1">
        <v>46200.629652777781</v>
      </c>
      <c r="I16344" t="b">
        <v>1</v>
      </c>
      <c r="J16344" t="b">
        <v>0</v>
      </c>
      <c r="K16344" t="s">
        <v>41</v>
      </c>
      <c r="L16344" t="s">
        <v>60</v>
      </c>
      <c r="M16344">
        <v>135000</v>
      </c>
      <c r="N16344"/>
      <c r="O16344" t="s">
        <v>28569</v>
      </c>
      <c r="P16344" t="s">
        <v>1405</v>
      </c>
    </row>
    <row r="16345" spans="1:16" x14ac:dyDescent="0.25">
      <c r="A16345" t="s">
        <v>5</v>
      </c>
      <c r="B16345" t="s">
        <v>28588</v>
      </c>
      <c r="C16345" t="s">
        <v>157</v>
      </c>
      <c r="D16345" t="s">
        <v>4756</v>
      </c>
      <c r="E16345" t="s">
        <v>59</v>
      </c>
      <c r="F16345" t="b">
        <v>0</v>
      </c>
      <c r="G16345" t="s">
        <v>77</v>
      </c>
      <c r="H16345" s="1">
        <v>46200.629652777781</v>
      </c>
      <c r="I16345" t="b">
        <v>1</v>
      </c>
      <c r="J16345" t="b">
        <v>0</v>
      </c>
      <c r="K16345" t="s">
        <v>41</v>
      </c>
      <c r="L16345" t="s">
        <v>60</v>
      </c>
      <c r="M16345">
        <v>135000</v>
      </c>
      <c r="N16345"/>
      <c r="O16345" t="s">
        <v>28569</v>
      </c>
      <c r="P16345" t="s">
        <v>28589</v>
      </c>
    </row>
    <row r="16346" spans="1:16" x14ac:dyDescent="0.25">
      <c r="A16346" t="s">
        <v>1</v>
      </c>
      <c r="B16346" t="s">
        <v>19640</v>
      </c>
      <c r="C16346" t="s">
        <v>157</v>
      </c>
      <c r="D16346" t="s">
        <v>4756</v>
      </c>
      <c r="E16346" t="s">
        <v>59</v>
      </c>
      <c r="F16346" t="b">
        <v>0</v>
      </c>
      <c r="G16346" t="s">
        <v>77</v>
      </c>
      <c r="H16346" s="1">
        <v>46200.629652777781</v>
      </c>
      <c r="I16346" t="b">
        <v>1</v>
      </c>
      <c r="J16346" t="b">
        <v>0</v>
      </c>
      <c r="K16346" t="s">
        <v>41</v>
      </c>
      <c r="L16346" t="s">
        <v>60</v>
      </c>
      <c r="M16346">
        <v>120000</v>
      </c>
      <c r="N16346"/>
      <c r="O16346" t="s">
        <v>28569</v>
      </c>
      <c r="P16346" t="s">
        <v>27240</v>
      </c>
    </row>
    <row r="16347" spans="1:16" x14ac:dyDescent="0.25">
      <c r="A16347" t="s">
        <v>5</v>
      </c>
      <c r="B16347" t="s">
        <v>28590</v>
      </c>
      <c r="C16347" t="s">
        <v>486</v>
      </c>
      <c r="D16347" t="s">
        <v>4756</v>
      </c>
      <c r="E16347" t="s">
        <v>59</v>
      </c>
      <c r="F16347" t="b">
        <v>0</v>
      </c>
      <c r="G16347" t="s">
        <v>68</v>
      </c>
      <c r="H16347" s="1">
        <v>46200.629675925928</v>
      </c>
      <c r="I16347" t="b">
        <v>0</v>
      </c>
      <c r="J16347" t="b">
        <v>1</v>
      </c>
      <c r="K16347" t="s">
        <v>41</v>
      </c>
      <c r="L16347" t="s">
        <v>60</v>
      </c>
      <c r="M16347">
        <v>118000</v>
      </c>
      <c r="N16347"/>
      <c r="O16347" t="s">
        <v>13043</v>
      </c>
      <c r="P16347" t="s">
        <v>28591</v>
      </c>
    </row>
    <row r="16348" spans="1:16" x14ac:dyDescent="0.25">
      <c r="A16348" t="s">
        <v>5</v>
      </c>
      <c r="B16348" t="s">
        <v>5</v>
      </c>
      <c r="C16348" t="s">
        <v>427</v>
      </c>
      <c r="D16348" t="s">
        <v>4756</v>
      </c>
      <c r="E16348" t="s">
        <v>59</v>
      </c>
      <c r="F16348" t="b">
        <v>0</v>
      </c>
      <c r="G16348" t="s">
        <v>77</v>
      </c>
      <c r="H16348" s="1">
        <v>46200.629699074067</v>
      </c>
      <c r="I16348" t="b">
        <v>0</v>
      </c>
      <c r="J16348" t="b">
        <v>0</v>
      </c>
      <c r="K16348" t="s">
        <v>41</v>
      </c>
      <c r="L16348" t="s">
        <v>60</v>
      </c>
      <c r="M16348">
        <v>132500</v>
      </c>
      <c r="N16348"/>
      <c r="O16348" t="s">
        <v>1211</v>
      </c>
      <c r="P16348" t="s">
        <v>28320</v>
      </c>
    </row>
    <row r="16349" spans="1:16" x14ac:dyDescent="0.25">
      <c r="A16349" t="s">
        <v>1</v>
      </c>
      <c r="B16349" t="s">
        <v>28592</v>
      </c>
      <c r="C16349" t="s">
        <v>1379</v>
      </c>
      <c r="D16349" t="s">
        <v>4526</v>
      </c>
      <c r="E16349" t="s">
        <v>88</v>
      </c>
      <c r="F16349" t="b">
        <v>0</v>
      </c>
      <c r="G16349" t="s">
        <v>65</v>
      </c>
      <c r="H16349" s="1">
        <v>46200.671458333331</v>
      </c>
      <c r="I16349" t="b">
        <v>0</v>
      </c>
      <c r="J16349" t="b">
        <v>1</v>
      </c>
      <c r="K16349" t="s">
        <v>41</v>
      </c>
      <c r="L16349" t="s">
        <v>74</v>
      </c>
      <c r="M16349"/>
      <c r="N16349">
        <v>75</v>
      </c>
      <c r="O16349" t="s">
        <v>403</v>
      </c>
      <c r="P16349" t="s">
        <v>27543</v>
      </c>
    </row>
    <row r="16350" spans="1:16" x14ac:dyDescent="0.25">
      <c r="A16350" t="s">
        <v>0</v>
      </c>
      <c r="B16350" t="s">
        <v>1891</v>
      </c>
      <c r="C16350" t="s">
        <v>28593</v>
      </c>
      <c r="D16350" t="s">
        <v>4756</v>
      </c>
      <c r="E16350" t="s">
        <v>59</v>
      </c>
      <c r="F16350" t="b">
        <v>0</v>
      </c>
      <c r="G16350" t="s">
        <v>13</v>
      </c>
      <c r="H16350" s="1">
        <v>46200.671817129631</v>
      </c>
      <c r="I16350" t="b">
        <v>0</v>
      </c>
      <c r="J16350" t="b">
        <v>0</v>
      </c>
      <c r="K16350" t="s">
        <v>13</v>
      </c>
      <c r="L16350" t="s">
        <v>60</v>
      </c>
      <c r="M16350">
        <v>95000</v>
      </c>
      <c r="N16350"/>
      <c r="O16350" t="s">
        <v>28594</v>
      </c>
      <c r="P16350" t="s">
        <v>28595</v>
      </c>
    </row>
    <row r="16351" spans="1:16" x14ac:dyDescent="0.25">
      <c r="A16351" t="s">
        <v>5</v>
      </c>
      <c r="B16351" t="s">
        <v>5</v>
      </c>
      <c r="C16351" t="s">
        <v>6077</v>
      </c>
      <c r="D16351" t="s">
        <v>4756</v>
      </c>
      <c r="E16351" t="s">
        <v>59</v>
      </c>
      <c r="F16351" t="b">
        <v>0</v>
      </c>
      <c r="G16351" t="s">
        <v>77</v>
      </c>
      <c r="H16351" s="1">
        <v>46200.879687499997</v>
      </c>
      <c r="I16351" t="b">
        <v>0</v>
      </c>
      <c r="J16351" t="b">
        <v>1</v>
      </c>
      <c r="K16351" t="s">
        <v>41</v>
      </c>
      <c r="L16351" t="s">
        <v>60</v>
      </c>
      <c r="M16351">
        <v>168000</v>
      </c>
      <c r="N16351"/>
      <c r="O16351" t="s">
        <v>944</v>
      </c>
      <c r="P16351" t="s">
        <v>597</v>
      </c>
    </row>
    <row r="16352" spans="1:16" x14ac:dyDescent="0.25">
      <c r="A16352" t="s">
        <v>1</v>
      </c>
      <c r="B16352" t="s">
        <v>28596</v>
      </c>
      <c r="C16352" t="s">
        <v>194</v>
      </c>
      <c r="D16352" t="s">
        <v>4526</v>
      </c>
      <c r="E16352" t="s">
        <v>59</v>
      </c>
      <c r="F16352" t="b">
        <v>0</v>
      </c>
      <c r="G16352" t="s">
        <v>77</v>
      </c>
      <c r="H16352" s="1">
        <v>46200.879699074067</v>
      </c>
      <c r="I16352" t="b">
        <v>0</v>
      </c>
      <c r="J16352" t="b">
        <v>1</v>
      </c>
      <c r="K16352" t="s">
        <v>41</v>
      </c>
      <c r="L16352" t="s">
        <v>60</v>
      </c>
      <c r="M16352">
        <v>160000</v>
      </c>
      <c r="N16352"/>
      <c r="O16352" t="s">
        <v>329</v>
      </c>
      <c r="P16352" t="s">
        <v>28597</v>
      </c>
    </row>
    <row r="16353" spans="1:16" x14ac:dyDescent="0.25">
      <c r="A16353" t="s">
        <v>3</v>
      </c>
      <c r="B16353" t="s">
        <v>28598</v>
      </c>
      <c r="C16353" t="s">
        <v>7249</v>
      </c>
      <c r="D16353" t="s">
        <v>4756</v>
      </c>
      <c r="E16353" t="s">
        <v>59</v>
      </c>
      <c r="F16353" t="b">
        <v>0</v>
      </c>
      <c r="G16353" t="s">
        <v>65</v>
      </c>
      <c r="H16353" s="1">
        <v>46200.959444444437</v>
      </c>
      <c r="I16353" t="b">
        <v>0</v>
      </c>
      <c r="J16353" t="b">
        <v>1</v>
      </c>
      <c r="K16353" t="s">
        <v>41</v>
      </c>
      <c r="L16353" t="s">
        <v>60</v>
      </c>
      <c r="M16353">
        <v>123000</v>
      </c>
      <c r="N16353"/>
      <c r="O16353" t="s">
        <v>2521</v>
      </c>
      <c r="P16353" t="s">
        <v>990</v>
      </c>
    </row>
    <row r="16354" spans="1:16" x14ac:dyDescent="0.25">
      <c r="A16354" t="s">
        <v>3</v>
      </c>
      <c r="B16354" t="s">
        <v>28599</v>
      </c>
      <c r="C16354" t="s">
        <v>998</v>
      </c>
      <c r="D16354" t="s">
        <v>3761</v>
      </c>
      <c r="E16354" t="s">
        <v>59</v>
      </c>
      <c r="F16354" t="b">
        <v>0</v>
      </c>
      <c r="G16354" t="s">
        <v>65</v>
      </c>
      <c r="H16354" s="1">
        <v>46201.001087962963</v>
      </c>
      <c r="I16354" t="b">
        <v>0</v>
      </c>
      <c r="J16354" t="b">
        <v>0</v>
      </c>
      <c r="K16354" t="s">
        <v>41</v>
      </c>
      <c r="L16354" t="s">
        <v>60</v>
      </c>
      <c r="M16354">
        <v>111966</v>
      </c>
      <c r="N16354"/>
      <c r="O16354" t="s">
        <v>28600</v>
      </c>
      <c r="P16354" t="s">
        <v>28601</v>
      </c>
    </row>
    <row r="16355" spans="1:16" x14ac:dyDescent="0.25">
      <c r="A16355" t="s">
        <v>0</v>
      </c>
      <c r="B16355" t="s">
        <v>883</v>
      </c>
      <c r="C16355" t="s">
        <v>14351</v>
      </c>
      <c r="D16355" t="s">
        <v>4673</v>
      </c>
      <c r="E16355" t="s">
        <v>621</v>
      </c>
      <c r="F16355" t="b">
        <v>0</v>
      </c>
      <c r="G16355" t="s">
        <v>65</v>
      </c>
      <c r="H16355" s="1">
        <v>46201.002939814818</v>
      </c>
      <c r="I16355" t="b">
        <v>0</v>
      </c>
      <c r="J16355" t="b">
        <v>1</v>
      </c>
      <c r="K16355" t="s">
        <v>41</v>
      </c>
      <c r="L16355" t="s">
        <v>74</v>
      </c>
      <c r="M16355"/>
      <c r="N16355">
        <v>27</v>
      </c>
      <c r="O16355" t="s">
        <v>1019</v>
      </c>
      <c r="P16355" t="s">
        <v>4661</v>
      </c>
    </row>
    <row r="16356" spans="1:16" x14ac:dyDescent="0.25">
      <c r="A16356" t="s">
        <v>1</v>
      </c>
      <c r="B16356" t="s">
        <v>28602</v>
      </c>
      <c r="C16356" t="s">
        <v>33</v>
      </c>
      <c r="D16356" t="s">
        <v>3761</v>
      </c>
      <c r="E16356" t="s">
        <v>59</v>
      </c>
      <c r="F16356" t="b">
        <v>0</v>
      </c>
      <c r="G16356" t="s">
        <v>33</v>
      </c>
      <c r="H16356" s="1">
        <v>46201.006168981483</v>
      </c>
      <c r="I16356" t="b">
        <v>1</v>
      </c>
      <c r="J16356" t="b">
        <v>0</v>
      </c>
      <c r="K16356" t="s">
        <v>33</v>
      </c>
      <c r="L16356" t="s">
        <v>74</v>
      </c>
      <c r="M16356"/>
      <c r="N16356">
        <v>5</v>
      </c>
      <c r="O16356" t="s">
        <v>1130</v>
      </c>
      <c r="P16356" t="s">
        <v>28603</v>
      </c>
    </row>
    <row r="16357" spans="1:16" x14ac:dyDescent="0.25">
      <c r="A16357" t="s">
        <v>6</v>
      </c>
      <c r="B16357" t="s">
        <v>6</v>
      </c>
      <c r="C16357" t="s">
        <v>2896</v>
      </c>
      <c r="D16357" t="s">
        <v>4756</v>
      </c>
      <c r="E16357" t="s">
        <v>59</v>
      </c>
      <c r="F16357" t="b">
        <v>0</v>
      </c>
      <c r="G16357" t="s">
        <v>68</v>
      </c>
      <c r="H16357" s="1">
        <v>46201.044548611113</v>
      </c>
      <c r="I16357" t="b">
        <v>0</v>
      </c>
      <c r="J16357" t="b">
        <v>1</v>
      </c>
      <c r="K16357" t="s">
        <v>41</v>
      </c>
      <c r="L16357" t="s">
        <v>60</v>
      </c>
      <c r="M16357">
        <v>124500</v>
      </c>
      <c r="N16357"/>
      <c r="O16357" t="s">
        <v>19067</v>
      </c>
      <c r="P16357" t="s">
        <v>897</v>
      </c>
    </row>
    <row r="16358" spans="1:16" x14ac:dyDescent="0.25">
      <c r="A16358" t="s">
        <v>1</v>
      </c>
      <c r="B16358" t="s">
        <v>28604</v>
      </c>
      <c r="C16358" t="s">
        <v>16280</v>
      </c>
      <c r="D16358" t="s">
        <v>24119</v>
      </c>
      <c r="E16358" t="s">
        <v>88</v>
      </c>
      <c r="F16358" t="b">
        <v>0</v>
      </c>
      <c r="G16358" t="s">
        <v>40</v>
      </c>
      <c r="H16358" s="1">
        <v>46201.299525462957</v>
      </c>
      <c r="I16358" t="b">
        <v>1</v>
      </c>
      <c r="J16358" t="b">
        <v>0</v>
      </c>
      <c r="K16358" t="s">
        <v>40</v>
      </c>
      <c r="L16358" t="s">
        <v>60</v>
      </c>
      <c r="M16358">
        <v>45000</v>
      </c>
      <c r="N16358"/>
      <c r="O16358" t="s">
        <v>639</v>
      </c>
      <c r="P16358" t="s">
        <v>28605</v>
      </c>
    </row>
    <row r="16359" spans="1:16" x14ac:dyDescent="0.25">
      <c r="A16359" t="s">
        <v>9</v>
      </c>
      <c r="B16359" t="s">
        <v>28606</v>
      </c>
      <c r="C16359" t="s">
        <v>194</v>
      </c>
      <c r="D16359" t="s">
        <v>11236</v>
      </c>
      <c r="E16359" t="s">
        <v>59</v>
      </c>
      <c r="F16359" t="b">
        <v>0</v>
      </c>
      <c r="G16359" t="s">
        <v>65</v>
      </c>
      <c r="H16359" s="1">
        <v>46201.334768518522</v>
      </c>
      <c r="I16359" t="b">
        <v>0</v>
      </c>
      <c r="J16359" t="b">
        <v>0</v>
      </c>
      <c r="K16359" t="s">
        <v>41</v>
      </c>
      <c r="L16359" t="s">
        <v>60</v>
      </c>
      <c r="M16359">
        <v>172500</v>
      </c>
      <c r="N16359"/>
      <c r="O16359" t="s">
        <v>305</v>
      </c>
      <c r="P16359" t="s">
        <v>28607</v>
      </c>
    </row>
    <row r="16360" spans="1:16" x14ac:dyDescent="0.25">
      <c r="A16360" t="s">
        <v>5</v>
      </c>
      <c r="B16360" t="s">
        <v>28608</v>
      </c>
      <c r="C16360" t="s">
        <v>207</v>
      </c>
      <c r="D16360" t="s">
        <v>11236</v>
      </c>
      <c r="E16360" t="s">
        <v>59</v>
      </c>
      <c r="F16360" t="b">
        <v>0</v>
      </c>
      <c r="G16360" t="s">
        <v>68</v>
      </c>
      <c r="H16360" s="1">
        <v>46201.339074074072</v>
      </c>
      <c r="I16360" t="b">
        <v>0</v>
      </c>
      <c r="J16360" t="b">
        <v>0</v>
      </c>
      <c r="K16360" t="s">
        <v>41</v>
      </c>
      <c r="L16360" t="s">
        <v>60</v>
      </c>
      <c r="M16360">
        <v>212000</v>
      </c>
      <c r="N16360"/>
      <c r="O16360" t="s">
        <v>305</v>
      </c>
      <c r="P16360" t="s">
        <v>27574</v>
      </c>
    </row>
    <row r="16361" spans="1:16" x14ac:dyDescent="0.25">
      <c r="A16361" t="s">
        <v>1</v>
      </c>
      <c r="B16361" t="s">
        <v>28609</v>
      </c>
      <c r="C16361" t="s">
        <v>112</v>
      </c>
      <c r="D16361" t="s">
        <v>4526</v>
      </c>
      <c r="E16361" t="s">
        <v>59</v>
      </c>
      <c r="F16361" t="b">
        <v>0</v>
      </c>
      <c r="G16361" t="s">
        <v>65</v>
      </c>
      <c r="H16361" s="1">
        <v>46201.380740740737</v>
      </c>
      <c r="I16361" t="b">
        <v>0</v>
      </c>
      <c r="J16361" t="b">
        <v>1</v>
      </c>
      <c r="K16361" t="s">
        <v>41</v>
      </c>
      <c r="L16361" t="s">
        <v>60</v>
      </c>
      <c r="M16361">
        <v>154000</v>
      </c>
      <c r="N16361"/>
      <c r="O16361" t="s">
        <v>2975</v>
      </c>
      <c r="P16361" t="s">
        <v>28610</v>
      </c>
    </row>
    <row r="16362" spans="1:16" x14ac:dyDescent="0.25">
      <c r="A16362" t="s">
        <v>1</v>
      </c>
      <c r="B16362" t="s">
        <v>9408</v>
      </c>
      <c r="C16362" t="s">
        <v>304</v>
      </c>
      <c r="D16362" t="s">
        <v>2360</v>
      </c>
      <c r="E16362" t="s">
        <v>59</v>
      </c>
      <c r="F16362" t="b">
        <v>0</v>
      </c>
      <c r="G16362" t="s">
        <v>65</v>
      </c>
      <c r="H16362" s="1">
        <v>46201.380787037036</v>
      </c>
      <c r="I16362" t="b">
        <v>0</v>
      </c>
      <c r="J16362" t="b">
        <v>1</v>
      </c>
      <c r="K16362" t="s">
        <v>41</v>
      </c>
      <c r="L16362" t="s">
        <v>60</v>
      </c>
      <c r="M16362">
        <v>214500</v>
      </c>
      <c r="N16362"/>
      <c r="O16362" t="s">
        <v>424</v>
      </c>
      <c r="P16362" t="s">
        <v>17942</v>
      </c>
    </row>
    <row r="16363" spans="1:16" x14ac:dyDescent="0.25">
      <c r="A16363" t="s">
        <v>3</v>
      </c>
      <c r="B16363" t="s">
        <v>3010</v>
      </c>
      <c r="C16363" t="s">
        <v>28611</v>
      </c>
      <c r="D16363" t="s">
        <v>2360</v>
      </c>
      <c r="E16363" t="s">
        <v>59</v>
      </c>
      <c r="F16363" t="b">
        <v>0</v>
      </c>
      <c r="G16363" t="s">
        <v>73</v>
      </c>
      <c r="H16363" s="1">
        <v>46201.417986111112</v>
      </c>
      <c r="I16363" t="b">
        <v>0</v>
      </c>
      <c r="J16363" t="b">
        <v>0</v>
      </c>
      <c r="K16363" t="s">
        <v>41</v>
      </c>
      <c r="L16363" t="s">
        <v>60</v>
      </c>
      <c r="M16363">
        <v>92500</v>
      </c>
      <c r="N16363"/>
      <c r="O16363" t="s">
        <v>2795</v>
      </c>
      <c r="P16363" t="s">
        <v>28612</v>
      </c>
    </row>
    <row r="16364" spans="1:16" x14ac:dyDescent="0.25">
      <c r="A16364" t="s">
        <v>6</v>
      </c>
      <c r="B16364" t="s">
        <v>28613</v>
      </c>
      <c r="C16364" t="s">
        <v>420</v>
      </c>
      <c r="D16364" t="s">
        <v>4756</v>
      </c>
      <c r="E16364" t="s">
        <v>59</v>
      </c>
      <c r="F16364" t="b">
        <v>0</v>
      </c>
      <c r="G16364" t="s">
        <v>65</v>
      </c>
      <c r="H16364" s="1">
        <v>46201.420300925929</v>
      </c>
      <c r="I16364" t="b">
        <v>0</v>
      </c>
      <c r="J16364" t="b">
        <v>0</v>
      </c>
      <c r="K16364" t="s">
        <v>41</v>
      </c>
      <c r="L16364" t="s">
        <v>60</v>
      </c>
      <c r="M16364">
        <v>135000</v>
      </c>
      <c r="N16364"/>
      <c r="O16364" t="s">
        <v>18841</v>
      </c>
    </row>
    <row r="16365" spans="1:16" x14ac:dyDescent="0.25">
      <c r="A16365" t="s">
        <v>1</v>
      </c>
      <c r="B16365" t="s">
        <v>9408</v>
      </c>
      <c r="C16365" t="s">
        <v>25466</v>
      </c>
      <c r="D16365" t="s">
        <v>2360</v>
      </c>
      <c r="E16365" t="s">
        <v>59</v>
      </c>
      <c r="F16365" t="b">
        <v>0</v>
      </c>
      <c r="G16365" t="s">
        <v>65</v>
      </c>
      <c r="H16365" s="1">
        <v>46201.422453703701</v>
      </c>
      <c r="I16365" t="b">
        <v>0</v>
      </c>
      <c r="J16365" t="b">
        <v>1</v>
      </c>
      <c r="K16365" t="s">
        <v>41</v>
      </c>
      <c r="L16365" t="s">
        <v>60</v>
      </c>
      <c r="M16365">
        <v>165000</v>
      </c>
      <c r="N16365"/>
      <c r="O16365" t="s">
        <v>424</v>
      </c>
      <c r="P16365" t="s">
        <v>28331</v>
      </c>
    </row>
    <row r="16366" spans="1:16" x14ac:dyDescent="0.25">
      <c r="A16366" t="s">
        <v>1</v>
      </c>
      <c r="B16366" t="s">
        <v>28614</v>
      </c>
      <c r="C16366" t="s">
        <v>28615</v>
      </c>
      <c r="D16366" t="s">
        <v>2360</v>
      </c>
      <c r="E16366" t="s">
        <v>59</v>
      </c>
      <c r="F16366" t="b">
        <v>0</v>
      </c>
      <c r="G16366" t="s">
        <v>65</v>
      </c>
      <c r="H16366" s="1">
        <v>46201.464120370372</v>
      </c>
      <c r="I16366" t="b">
        <v>0</v>
      </c>
      <c r="J16366" t="b">
        <v>0</v>
      </c>
      <c r="K16366" t="s">
        <v>41</v>
      </c>
      <c r="L16366" t="s">
        <v>60</v>
      </c>
      <c r="M16366">
        <v>127000</v>
      </c>
      <c r="N16366"/>
      <c r="O16366" t="s">
        <v>28616</v>
      </c>
      <c r="P16366" t="s">
        <v>28617</v>
      </c>
    </row>
    <row r="16367" spans="1:16" x14ac:dyDescent="0.25">
      <c r="A16367" t="s">
        <v>7</v>
      </c>
      <c r="B16367" t="s">
        <v>1606</v>
      </c>
      <c r="C16367" t="s">
        <v>76</v>
      </c>
      <c r="D16367" t="s">
        <v>4346</v>
      </c>
      <c r="E16367" t="s">
        <v>59</v>
      </c>
      <c r="F16367" t="b">
        <v>1</v>
      </c>
      <c r="G16367" t="s">
        <v>41</v>
      </c>
      <c r="H16367" s="1">
        <v>46201.545185185183</v>
      </c>
      <c r="I16367" t="b">
        <v>0</v>
      </c>
      <c r="J16367" t="b">
        <v>1</v>
      </c>
      <c r="K16367" t="s">
        <v>41</v>
      </c>
      <c r="L16367" t="s">
        <v>60</v>
      </c>
      <c r="M16367">
        <v>145000</v>
      </c>
      <c r="N16367"/>
      <c r="O16367" t="s">
        <v>3743</v>
      </c>
      <c r="P16367" t="s">
        <v>2193</v>
      </c>
    </row>
    <row r="16368" spans="1:16" x14ac:dyDescent="0.25">
      <c r="A16368" t="s">
        <v>5</v>
      </c>
      <c r="B16368" t="s">
        <v>5</v>
      </c>
      <c r="C16368" t="s">
        <v>16007</v>
      </c>
      <c r="D16368" t="s">
        <v>4756</v>
      </c>
      <c r="E16368" t="s">
        <v>59</v>
      </c>
      <c r="F16368" t="b">
        <v>0</v>
      </c>
      <c r="G16368" t="s">
        <v>89</v>
      </c>
      <c r="H16368" s="1">
        <v>46201.547384259262</v>
      </c>
      <c r="I16368" t="b">
        <v>0</v>
      </c>
      <c r="J16368" t="b">
        <v>1</v>
      </c>
      <c r="K16368" t="s">
        <v>41</v>
      </c>
      <c r="L16368" t="s">
        <v>60</v>
      </c>
      <c r="M16368">
        <v>115000</v>
      </c>
      <c r="N16368"/>
      <c r="O16368" t="s">
        <v>28618</v>
      </c>
    </row>
    <row r="16369" spans="1:16" x14ac:dyDescent="0.25">
      <c r="A16369" t="s">
        <v>6</v>
      </c>
      <c r="B16369" t="s">
        <v>28619</v>
      </c>
      <c r="C16369" t="s">
        <v>315</v>
      </c>
      <c r="D16369" t="s">
        <v>4756</v>
      </c>
      <c r="E16369" t="s">
        <v>59</v>
      </c>
      <c r="F16369" t="b">
        <v>0</v>
      </c>
      <c r="G16369" t="s">
        <v>65</v>
      </c>
      <c r="H16369" s="1">
        <v>46201.586944444447</v>
      </c>
      <c r="I16369" t="b">
        <v>0</v>
      </c>
      <c r="J16369" t="b">
        <v>1</v>
      </c>
      <c r="K16369" t="s">
        <v>41</v>
      </c>
      <c r="L16369" t="s">
        <v>60</v>
      </c>
      <c r="M16369">
        <v>157844.5</v>
      </c>
      <c r="N16369"/>
      <c r="O16369" t="s">
        <v>19685</v>
      </c>
      <c r="P16369" t="s">
        <v>28620</v>
      </c>
    </row>
    <row r="16370" spans="1:16" x14ac:dyDescent="0.25">
      <c r="A16370" t="s">
        <v>6</v>
      </c>
      <c r="B16370" t="s">
        <v>28619</v>
      </c>
      <c r="C16370" t="s">
        <v>440</v>
      </c>
      <c r="D16370" t="s">
        <v>4756</v>
      </c>
      <c r="E16370" t="s">
        <v>59</v>
      </c>
      <c r="F16370" t="b">
        <v>0</v>
      </c>
      <c r="G16370" t="s">
        <v>65</v>
      </c>
      <c r="H16370" s="1">
        <v>46201.586967592593</v>
      </c>
      <c r="I16370" t="b">
        <v>0</v>
      </c>
      <c r="J16370" t="b">
        <v>1</v>
      </c>
      <c r="K16370" t="s">
        <v>41</v>
      </c>
      <c r="L16370" t="s">
        <v>60</v>
      </c>
      <c r="M16370">
        <v>157844.5</v>
      </c>
      <c r="N16370"/>
      <c r="O16370" t="s">
        <v>19685</v>
      </c>
      <c r="P16370" t="s">
        <v>28620</v>
      </c>
    </row>
    <row r="16371" spans="1:16" x14ac:dyDescent="0.25">
      <c r="A16371" t="s">
        <v>1</v>
      </c>
      <c r="B16371" t="s">
        <v>1973</v>
      </c>
      <c r="C16371" t="s">
        <v>162</v>
      </c>
      <c r="D16371" t="s">
        <v>4756</v>
      </c>
      <c r="E16371" t="s">
        <v>59</v>
      </c>
      <c r="F16371" t="b">
        <v>0</v>
      </c>
      <c r="G16371" t="s">
        <v>68</v>
      </c>
      <c r="H16371" s="1">
        <v>46201.589097222219</v>
      </c>
      <c r="I16371" t="b">
        <v>0</v>
      </c>
      <c r="J16371" t="b">
        <v>1</v>
      </c>
      <c r="K16371" t="s">
        <v>41</v>
      </c>
      <c r="L16371" t="s">
        <v>60</v>
      </c>
      <c r="M16371">
        <v>125000</v>
      </c>
      <c r="N16371"/>
      <c r="O16371" t="s">
        <v>3614</v>
      </c>
      <c r="P16371" t="s">
        <v>666</v>
      </c>
    </row>
    <row r="16372" spans="1:16" x14ac:dyDescent="0.25">
      <c r="A16372" t="s">
        <v>5</v>
      </c>
      <c r="B16372" t="s">
        <v>28621</v>
      </c>
      <c r="C16372" t="s">
        <v>1310</v>
      </c>
      <c r="D16372" t="s">
        <v>4756</v>
      </c>
      <c r="E16372" t="s">
        <v>59</v>
      </c>
      <c r="F16372" t="b">
        <v>0</v>
      </c>
      <c r="G16372" t="s">
        <v>32</v>
      </c>
      <c r="H16372" s="1">
        <v>46201.590717592589</v>
      </c>
      <c r="I16372" t="b">
        <v>1</v>
      </c>
      <c r="J16372" t="b">
        <v>0</v>
      </c>
      <c r="K16372" t="s">
        <v>32</v>
      </c>
      <c r="L16372" t="s">
        <v>60</v>
      </c>
      <c r="M16372">
        <v>115000</v>
      </c>
      <c r="N16372"/>
      <c r="O16372" t="s">
        <v>3272</v>
      </c>
      <c r="P16372" t="s">
        <v>28622</v>
      </c>
    </row>
    <row r="16373" spans="1:16" x14ac:dyDescent="0.25">
      <c r="A16373" t="s">
        <v>0</v>
      </c>
      <c r="B16373" t="s">
        <v>28623</v>
      </c>
      <c r="C16373" t="s">
        <v>3648</v>
      </c>
      <c r="D16373" t="s">
        <v>4756</v>
      </c>
      <c r="E16373" t="s">
        <v>59</v>
      </c>
      <c r="F16373" t="b">
        <v>0</v>
      </c>
      <c r="G16373" t="s">
        <v>65</v>
      </c>
      <c r="H16373" s="1">
        <v>46201.626458333332</v>
      </c>
      <c r="I16373" t="b">
        <v>0</v>
      </c>
      <c r="J16373" t="b">
        <v>1</v>
      </c>
      <c r="K16373" t="s">
        <v>41</v>
      </c>
      <c r="L16373" t="s">
        <v>60</v>
      </c>
      <c r="M16373">
        <v>110637.5</v>
      </c>
      <c r="N16373"/>
      <c r="O16373" t="s">
        <v>28624</v>
      </c>
      <c r="P16373" t="s">
        <v>8934</v>
      </c>
    </row>
    <row r="16374" spans="1:16" x14ac:dyDescent="0.25">
      <c r="A16374" t="s">
        <v>2</v>
      </c>
      <c r="B16374" t="s">
        <v>28625</v>
      </c>
      <c r="C16374" t="s">
        <v>94</v>
      </c>
      <c r="D16374" t="s">
        <v>4756</v>
      </c>
      <c r="E16374" t="s">
        <v>59</v>
      </c>
      <c r="F16374" t="b">
        <v>0</v>
      </c>
      <c r="G16374" t="s">
        <v>65</v>
      </c>
      <c r="H16374" s="1">
        <v>46201.628634259258</v>
      </c>
      <c r="I16374" t="b">
        <v>0</v>
      </c>
      <c r="J16374" t="b">
        <v>0</v>
      </c>
      <c r="K16374" t="s">
        <v>41</v>
      </c>
      <c r="L16374" t="s">
        <v>60</v>
      </c>
      <c r="M16374">
        <v>110000</v>
      </c>
      <c r="N16374"/>
      <c r="O16374" t="s">
        <v>5535</v>
      </c>
      <c r="P16374" t="s">
        <v>28626</v>
      </c>
    </row>
    <row r="16375" spans="1:16" x14ac:dyDescent="0.25">
      <c r="A16375" t="s">
        <v>2</v>
      </c>
      <c r="B16375" t="s">
        <v>28627</v>
      </c>
      <c r="C16375" t="s">
        <v>76</v>
      </c>
      <c r="D16375" t="s">
        <v>141</v>
      </c>
      <c r="E16375" t="s">
        <v>88</v>
      </c>
      <c r="F16375" t="b">
        <v>1</v>
      </c>
      <c r="G16375" t="s">
        <v>41</v>
      </c>
      <c r="H16375" s="1">
        <v>46201.630590277768</v>
      </c>
      <c r="I16375" t="b">
        <v>0</v>
      </c>
      <c r="J16375" t="b">
        <v>0</v>
      </c>
      <c r="K16375" t="s">
        <v>41</v>
      </c>
      <c r="L16375" t="s">
        <v>74</v>
      </c>
      <c r="M16375"/>
      <c r="N16375">
        <v>45</v>
      </c>
      <c r="O16375" t="s">
        <v>141</v>
      </c>
      <c r="P16375" t="s">
        <v>85</v>
      </c>
    </row>
    <row r="16376" spans="1:16" x14ac:dyDescent="0.25">
      <c r="A16376" t="s">
        <v>0</v>
      </c>
      <c r="B16376" t="s">
        <v>1079</v>
      </c>
      <c r="C16376" t="s">
        <v>2818</v>
      </c>
      <c r="D16376" t="s">
        <v>4756</v>
      </c>
      <c r="E16376" t="s">
        <v>59</v>
      </c>
      <c r="F16376" t="b">
        <v>0</v>
      </c>
      <c r="G16376" t="s">
        <v>65</v>
      </c>
      <c r="H16376" s="1">
        <v>46201.667986111112</v>
      </c>
      <c r="I16376" t="b">
        <v>0</v>
      </c>
      <c r="J16376" t="b">
        <v>0</v>
      </c>
      <c r="K16376" t="s">
        <v>41</v>
      </c>
      <c r="L16376" t="s">
        <v>60</v>
      </c>
      <c r="M16376">
        <v>123400</v>
      </c>
      <c r="N16376"/>
      <c r="O16376" t="s">
        <v>4445</v>
      </c>
      <c r="P16376" t="s">
        <v>28628</v>
      </c>
    </row>
    <row r="16377" spans="1:16" x14ac:dyDescent="0.25">
      <c r="A16377" t="s">
        <v>2</v>
      </c>
      <c r="B16377" t="s">
        <v>28629</v>
      </c>
      <c r="C16377" t="s">
        <v>76</v>
      </c>
      <c r="D16377" t="s">
        <v>141</v>
      </c>
      <c r="E16377" t="s">
        <v>88</v>
      </c>
      <c r="F16377" t="b">
        <v>1</v>
      </c>
      <c r="G16377" t="s">
        <v>41</v>
      </c>
      <c r="H16377" s="1">
        <v>46201.672256944446</v>
      </c>
      <c r="I16377" t="b">
        <v>0</v>
      </c>
      <c r="J16377" t="b">
        <v>0</v>
      </c>
      <c r="K16377" t="s">
        <v>41</v>
      </c>
      <c r="L16377" t="s">
        <v>74</v>
      </c>
      <c r="M16377"/>
      <c r="N16377">
        <v>37.5</v>
      </c>
      <c r="O16377" t="s">
        <v>141</v>
      </c>
      <c r="P16377" t="s">
        <v>3397</v>
      </c>
    </row>
    <row r="16378" spans="1:16" x14ac:dyDescent="0.25">
      <c r="A16378" t="s">
        <v>1</v>
      </c>
      <c r="B16378" t="s">
        <v>9408</v>
      </c>
      <c r="C16378" t="s">
        <v>326</v>
      </c>
      <c r="D16378" t="s">
        <v>4526</v>
      </c>
      <c r="E16378" t="s">
        <v>59</v>
      </c>
      <c r="F16378" t="b">
        <v>0</v>
      </c>
      <c r="G16378" t="s">
        <v>77</v>
      </c>
      <c r="H16378" s="1">
        <v>46201.672372685192</v>
      </c>
      <c r="I16378" t="b">
        <v>0</v>
      </c>
      <c r="J16378" t="b">
        <v>1</v>
      </c>
      <c r="K16378" t="s">
        <v>41</v>
      </c>
      <c r="L16378" t="s">
        <v>60</v>
      </c>
      <c r="M16378">
        <v>214500</v>
      </c>
      <c r="N16378"/>
      <c r="O16378" t="s">
        <v>424</v>
      </c>
      <c r="P16378" t="s">
        <v>17942</v>
      </c>
    </row>
    <row r="16379" spans="1:16" x14ac:dyDescent="0.25">
      <c r="A16379" t="s">
        <v>0</v>
      </c>
      <c r="B16379" t="s">
        <v>28630</v>
      </c>
      <c r="C16379" t="s">
        <v>246</v>
      </c>
      <c r="D16379" t="s">
        <v>4756</v>
      </c>
      <c r="E16379" t="s">
        <v>59</v>
      </c>
      <c r="F16379" t="b">
        <v>0</v>
      </c>
      <c r="G16379" t="s">
        <v>65</v>
      </c>
      <c r="H16379" s="1">
        <v>46201.709652777783</v>
      </c>
      <c r="I16379" t="b">
        <v>0</v>
      </c>
      <c r="J16379" t="b">
        <v>1</v>
      </c>
      <c r="K16379" t="s">
        <v>41</v>
      </c>
      <c r="L16379" t="s">
        <v>60</v>
      </c>
      <c r="M16379">
        <v>130500</v>
      </c>
      <c r="N16379"/>
      <c r="O16379" t="s">
        <v>3902</v>
      </c>
    </row>
    <row r="16380" spans="1:16" x14ac:dyDescent="0.25">
      <c r="A16380" t="s">
        <v>2</v>
      </c>
      <c r="B16380" t="s">
        <v>158</v>
      </c>
      <c r="C16380" t="s">
        <v>28631</v>
      </c>
      <c r="D16380" t="s">
        <v>24507</v>
      </c>
      <c r="E16380" t="s">
        <v>59</v>
      </c>
      <c r="F16380" t="b">
        <v>0</v>
      </c>
      <c r="G16380" t="s">
        <v>40</v>
      </c>
      <c r="H16380" s="1">
        <v>46201.713854166657</v>
      </c>
      <c r="I16380" t="b">
        <v>0</v>
      </c>
      <c r="J16380" t="b">
        <v>0</v>
      </c>
      <c r="K16380" t="s">
        <v>40</v>
      </c>
      <c r="L16380" t="s">
        <v>60</v>
      </c>
      <c r="M16380">
        <v>100000</v>
      </c>
      <c r="N16380"/>
      <c r="O16380" t="s">
        <v>28632</v>
      </c>
      <c r="P16380" t="s">
        <v>28633</v>
      </c>
    </row>
    <row r="16381" spans="1:16" x14ac:dyDescent="0.25">
      <c r="A16381" t="s">
        <v>6</v>
      </c>
      <c r="B16381" t="s">
        <v>28634</v>
      </c>
      <c r="C16381" t="s">
        <v>94</v>
      </c>
      <c r="D16381" t="s">
        <v>4756</v>
      </c>
      <c r="E16381" t="s">
        <v>59</v>
      </c>
      <c r="F16381" t="b">
        <v>0</v>
      </c>
      <c r="G16381" t="s">
        <v>65</v>
      </c>
      <c r="H16381" s="1">
        <v>46201.753611111111</v>
      </c>
      <c r="I16381" t="b">
        <v>0</v>
      </c>
      <c r="J16381" t="b">
        <v>0</v>
      </c>
      <c r="K16381" t="s">
        <v>41</v>
      </c>
      <c r="L16381" t="s">
        <v>60</v>
      </c>
      <c r="M16381">
        <v>135000</v>
      </c>
      <c r="N16381"/>
      <c r="O16381" t="s">
        <v>5535</v>
      </c>
      <c r="P16381" t="s">
        <v>28635</v>
      </c>
    </row>
    <row r="16382" spans="1:16" x14ac:dyDescent="0.25">
      <c r="A16382" t="s">
        <v>1</v>
      </c>
      <c r="B16382" t="s">
        <v>28636</v>
      </c>
      <c r="C16382" t="s">
        <v>28637</v>
      </c>
      <c r="D16382" t="s">
        <v>4346</v>
      </c>
      <c r="E16382" t="s">
        <v>59</v>
      </c>
      <c r="F16382" t="b">
        <v>0</v>
      </c>
      <c r="G16382" t="s">
        <v>40</v>
      </c>
      <c r="H16382" s="1">
        <v>46201.799525462957</v>
      </c>
      <c r="I16382" t="b">
        <v>1</v>
      </c>
      <c r="J16382" t="b">
        <v>0</v>
      </c>
      <c r="K16382" t="s">
        <v>40</v>
      </c>
      <c r="L16382" t="s">
        <v>74</v>
      </c>
      <c r="M16382"/>
      <c r="N16382">
        <v>20</v>
      </c>
      <c r="O16382" t="s">
        <v>28638</v>
      </c>
    </row>
    <row r="16383" spans="1:16" x14ac:dyDescent="0.25">
      <c r="A16383" t="s">
        <v>0</v>
      </c>
      <c r="B16383" t="s">
        <v>28639</v>
      </c>
      <c r="C16383" t="s">
        <v>198</v>
      </c>
      <c r="D16383" t="s">
        <v>4346</v>
      </c>
      <c r="F16383" t="b">
        <v>0</v>
      </c>
      <c r="G16383" t="s">
        <v>41</v>
      </c>
      <c r="H16383" s="1">
        <v>46201.836851851847</v>
      </c>
      <c r="I16383" t="b">
        <v>1</v>
      </c>
      <c r="J16383" t="b">
        <v>1</v>
      </c>
      <c r="K16383" t="s">
        <v>41</v>
      </c>
      <c r="L16383" t="s">
        <v>74</v>
      </c>
      <c r="M16383"/>
      <c r="N16383">
        <v>38.5</v>
      </c>
      <c r="O16383" t="s">
        <v>28640</v>
      </c>
      <c r="P16383" t="s">
        <v>325</v>
      </c>
    </row>
    <row r="16384" spans="1:16" x14ac:dyDescent="0.25">
      <c r="A16384" t="s">
        <v>2</v>
      </c>
      <c r="B16384" t="s">
        <v>27108</v>
      </c>
      <c r="C16384" t="s">
        <v>76</v>
      </c>
      <c r="D16384" t="s">
        <v>4526</v>
      </c>
      <c r="E16384" t="s">
        <v>59</v>
      </c>
      <c r="F16384" t="b">
        <v>1</v>
      </c>
      <c r="G16384" t="s">
        <v>65</v>
      </c>
      <c r="H16384" s="1">
        <v>46201.961944444447</v>
      </c>
      <c r="I16384" t="b">
        <v>0</v>
      </c>
      <c r="J16384" t="b">
        <v>0</v>
      </c>
      <c r="K16384" t="s">
        <v>41</v>
      </c>
      <c r="L16384" t="s">
        <v>60</v>
      </c>
      <c r="M16384">
        <v>109000</v>
      </c>
      <c r="N16384"/>
      <c r="O16384" t="s">
        <v>371</v>
      </c>
      <c r="P16384" t="s">
        <v>2284</v>
      </c>
    </row>
    <row r="16385" spans="1:16" x14ac:dyDescent="0.25">
      <c r="A16385" t="s">
        <v>1</v>
      </c>
      <c r="B16385" t="s">
        <v>28641</v>
      </c>
      <c r="C16385" t="s">
        <v>11517</v>
      </c>
      <c r="D16385" t="s">
        <v>4595</v>
      </c>
      <c r="E16385" t="s">
        <v>59</v>
      </c>
      <c r="F16385" t="b">
        <v>0</v>
      </c>
      <c r="G16385" t="s">
        <v>19</v>
      </c>
      <c r="H16385" s="1">
        <v>46202.006701388891</v>
      </c>
      <c r="I16385" t="b">
        <v>1</v>
      </c>
      <c r="J16385" t="b">
        <v>0</v>
      </c>
      <c r="K16385" t="s">
        <v>19</v>
      </c>
      <c r="L16385" t="s">
        <v>60</v>
      </c>
      <c r="M16385">
        <v>2100000</v>
      </c>
      <c r="N16385"/>
      <c r="O16385" t="s">
        <v>28642</v>
      </c>
      <c r="P16385" t="s">
        <v>28643</v>
      </c>
    </row>
    <row r="16386" spans="1:16" x14ac:dyDescent="0.25">
      <c r="A16386" t="s">
        <v>0</v>
      </c>
      <c r="B16386" t="s">
        <v>28644</v>
      </c>
      <c r="C16386" t="s">
        <v>76</v>
      </c>
      <c r="D16386" t="s">
        <v>141</v>
      </c>
      <c r="E16386" t="s">
        <v>88</v>
      </c>
      <c r="F16386" t="b">
        <v>1</v>
      </c>
      <c r="G16386" t="s">
        <v>41</v>
      </c>
      <c r="H16386" s="1">
        <v>46202.212777777779</v>
      </c>
      <c r="I16386" t="b">
        <v>1</v>
      </c>
      <c r="J16386" t="b">
        <v>0</v>
      </c>
      <c r="K16386" t="s">
        <v>41</v>
      </c>
      <c r="L16386" t="s">
        <v>74</v>
      </c>
      <c r="M16386"/>
      <c r="N16386">
        <v>30</v>
      </c>
      <c r="O16386" t="s">
        <v>141</v>
      </c>
    </row>
    <row r="16387" spans="1:16" x14ac:dyDescent="0.25">
      <c r="A16387" t="s">
        <v>8</v>
      </c>
      <c r="B16387" t="s">
        <v>26878</v>
      </c>
      <c r="C16387" t="s">
        <v>40</v>
      </c>
      <c r="D16387" t="s">
        <v>5018</v>
      </c>
      <c r="E16387" t="s">
        <v>59</v>
      </c>
      <c r="F16387" t="b">
        <v>0</v>
      </c>
      <c r="G16387" t="s">
        <v>40</v>
      </c>
      <c r="H16387" s="1">
        <v>46202.216724537036</v>
      </c>
      <c r="I16387" t="b">
        <v>0</v>
      </c>
      <c r="J16387" t="b">
        <v>0</v>
      </c>
      <c r="K16387" t="s">
        <v>40</v>
      </c>
      <c r="L16387" t="s">
        <v>60</v>
      </c>
      <c r="M16387">
        <v>180000</v>
      </c>
      <c r="N16387"/>
      <c r="O16387" t="s">
        <v>1933</v>
      </c>
      <c r="P16387" t="s">
        <v>26879</v>
      </c>
    </row>
    <row r="16388" spans="1:16" x14ac:dyDescent="0.25">
      <c r="A16388" t="s">
        <v>1</v>
      </c>
      <c r="B16388" t="s">
        <v>1</v>
      </c>
      <c r="C16388" t="s">
        <v>28645</v>
      </c>
      <c r="D16388" t="s">
        <v>24507</v>
      </c>
      <c r="E16388" t="s">
        <v>59</v>
      </c>
      <c r="F16388" t="b">
        <v>0</v>
      </c>
      <c r="G16388" t="s">
        <v>68</v>
      </c>
      <c r="H16388" s="1">
        <v>46202.258703703701</v>
      </c>
      <c r="I16388" t="b">
        <v>0</v>
      </c>
      <c r="J16388" t="b">
        <v>0</v>
      </c>
      <c r="K16388" t="s">
        <v>41</v>
      </c>
      <c r="L16388" t="s">
        <v>60</v>
      </c>
      <c r="M16388">
        <v>147841.5</v>
      </c>
      <c r="N16388"/>
      <c r="O16388" t="s">
        <v>28646</v>
      </c>
      <c r="P16388" t="s">
        <v>28647</v>
      </c>
    </row>
    <row r="16389" spans="1:16" x14ac:dyDescent="0.25">
      <c r="A16389" t="s">
        <v>1</v>
      </c>
      <c r="B16389" t="s">
        <v>28648</v>
      </c>
      <c r="C16389" t="s">
        <v>4069</v>
      </c>
      <c r="D16389" t="s">
        <v>4526</v>
      </c>
      <c r="E16389" t="s">
        <v>59</v>
      </c>
      <c r="F16389" t="b">
        <v>0</v>
      </c>
      <c r="G16389" t="s">
        <v>19</v>
      </c>
      <c r="H16389" s="1">
        <v>46202.260451388887</v>
      </c>
      <c r="I16389" t="b">
        <v>0</v>
      </c>
      <c r="J16389" t="b">
        <v>0</v>
      </c>
      <c r="K16389" t="s">
        <v>19</v>
      </c>
      <c r="L16389" t="s">
        <v>60</v>
      </c>
      <c r="M16389">
        <v>1500000</v>
      </c>
      <c r="N16389"/>
      <c r="O16389" t="s">
        <v>7059</v>
      </c>
      <c r="P16389" t="s">
        <v>28649</v>
      </c>
    </row>
    <row r="16390" spans="1:16" x14ac:dyDescent="0.25">
      <c r="A16390" t="s">
        <v>5</v>
      </c>
      <c r="B16390" t="s">
        <v>28650</v>
      </c>
      <c r="C16390" t="s">
        <v>76</v>
      </c>
      <c r="D16390" t="s">
        <v>4346</v>
      </c>
      <c r="E16390" t="s">
        <v>59</v>
      </c>
      <c r="F16390" t="b">
        <v>1</v>
      </c>
      <c r="G16390" t="s">
        <v>89</v>
      </c>
      <c r="H16390" s="1">
        <v>46202.300243055557</v>
      </c>
      <c r="I16390" t="b">
        <v>1</v>
      </c>
      <c r="J16390" t="b">
        <v>1</v>
      </c>
      <c r="K16390" t="s">
        <v>41</v>
      </c>
      <c r="L16390" t="s">
        <v>60</v>
      </c>
      <c r="M16390">
        <v>187500</v>
      </c>
      <c r="N16390"/>
      <c r="O16390" t="s">
        <v>28651</v>
      </c>
      <c r="P16390" t="s">
        <v>28652</v>
      </c>
    </row>
    <row r="16391" spans="1:16" x14ac:dyDescent="0.25">
      <c r="A16391" t="s">
        <v>1</v>
      </c>
      <c r="B16391" t="s">
        <v>3069</v>
      </c>
      <c r="C16391" t="s">
        <v>28653</v>
      </c>
      <c r="D16391" t="s">
        <v>2360</v>
      </c>
      <c r="E16391" t="s">
        <v>59</v>
      </c>
      <c r="F16391" t="b">
        <v>0</v>
      </c>
      <c r="G16391" t="s">
        <v>77</v>
      </c>
      <c r="H16391" s="1">
        <v>46202.300393518519</v>
      </c>
      <c r="I16391" t="b">
        <v>0</v>
      </c>
      <c r="J16391" t="b">
        <v>0</v>
      </c>
      <c r="K16391" t="s">
        <v>41</v>
      </c>
      <c r="L16391" t="s">
        <v>60</v>
      </c>
      <c r="M16391">
        <v>84050</v>
      </c>
      <c r="N16391"/>
      <c r="O16391" t="s">
        <v>2795</v>
      </c>
      <c r="P16391" t="s">
        <v>27118</v>
      </c>
    </row>
    <row r="16392" spans="1:16" x14ac:dyDescent="0.25">
      <c r="A16392" t="s">
        <v>1</v>
      </c>
      <c r="B16392" t="s">
        <v>1776</v>
      </c>
      <c r="C16392" t="s">
        <v>913</v>
      </c>
      <c r="D16392" t="s">
        <v>20103</v>
      </c>
      <c r="E16392" t="s">
        <v>88</v>
      </c>
      <c r="F16392" t="b">
        <v>0</v>
      </c>
      <c r="G16392" t="s">
        <v>20</v>
      </c>
      <c r="H16392" s="1">
        <v>46202.335902777777</v>
      </c>
      <c r="I16392" t="b">
        <v>0</v>
      </c>
      <c r="J16392" t="b">
        <v>0</v>
      </c>
      <c r="K16392" t="s">
        <v>20</v>
      </c>
      <c r="L16392" t="s">
        <v>60</v>
      </c>
      <c r="M16392">
        <v>98200</v>
      </c>
      <c r="N16392"/>
      <c r="O16392" t="s">
        <v>8149</v>
      </c>
      <c r="P16392" t="s">
        <v>1405</v>
      </c>
    </row>
    <row r="16393" spans="1:16" x14ac:dyDescent="0.25">
      <c r="A16393" t="s">
        <v>7</v>
      </c>
      <c r="B16393" t="s">
        <v>28654</v>
      </c>
      <c r="C16393" t="s">
        <v>76</v>
      </c>
      <c r="D16393" t="s">
        <v>4346</v>
      </c>
      <c r="E16393" t="s">
        <v>59</v>
      </c>
      <c r="F16393" t="b">
        <v>1</v>
      </c>
      <c r="G16393" t="s">
        <v>41</v>
      </c>
      <c r="H16393" s="1">
        <v>46202.337766203702</v>
      </c>
      <c r="I16393" t="b">
        <v>1</v>
      </c>
      <c r="J16393" t="b">
        <v>1</v>
      </c>
      <c r="K16393" t="s">
        <v>41</v>
      </c>
      <c r="L16393" t="s">
        <v>60</v>
      </c>
      <c r="M16393">
        <v>86091.014999999999</v>
      </c>
      <c r="N16393"/>
      <c r="O16393" t="s">
        <v>22253</v>
      </c>
      <c r="P16393" t="s">
        <v>28655</v>
      </c>
    </row>
    <row r="16394" spans="1:16" x14ac:dyDescent="0.25">
      <c r="A16394" t="s">
        <v>5</v>
      </c>
      <c r="B16394" t="s">
        <v>28656</v>
      </c>
      <c r="C16394" t="s">
        <v>40</v>
      </c>
      <c r="D16394" t="s">
        <v>4526</v>
      </c>
      <c r="E16394" t="s">
        <v>59</v>
      </c>
      <c r="F16394" t="b">
        <v>0</v>
      </c>
      <c r="G16394" t="s">
        <v>40</v>
      </c>
      <c r="H16394" s="1">
        <v>46202.34547453704</v>
      </c>
      <c r="I16394" t="b">
        <v>1</v>
      </c>
      <c r="J16394" t="b">
        <v>0</v>
      </c>
      <c r="K16394" t="s">
        <v>40</v>
      </c>
      <c r="L16394" t="s">
        <v>74</v>
      </c>
      <c r="M16394"/>
      <c r="N16394">
        <v>85</v>
      </c>
      <c r="O16394" t="s">
        <v>6510</v>
      </c>
      <c r="P16394" t="s">
        <v>27938</v>
      </c>
    </row>
    <row r="16395" spans="1:16" x14ac:dyDescent="0.25">
      <c r="A16395" t="s">
        <v>0</v>
      </c>
      <c r="B16395" t="s">
        <v>3086</v>
      </c>
      <c r="C16395" t="s">
        <v>1088</v>
      </c>
      <c r="D16395" t="s">
        <v>4526</v>
      </c>
      <c r="E16395" t="s">
        <v>59</v>
      </c>
      <c r="F16395" t="b">
        <v>0</v>
      </c>
      <c r="G16395" t="s">
        <v>77</v>
      </c>
      <c r="H16395" s="1">
        <v>46202.376192129632</v>
      </c>
      <c r="I16395" t="b">
        <v>0</v>
      </c>
      <c r="J16395" t="b">
        <v>1</v>
      </c>
      <c r="K16395" t="s">
        <v>41</v>
      </c>
      <c r="L16395" t="s">
        <v>60</v>
      </c>
      <c r="M16395">
        <v>75000</v>
      </c>
      <c r="N16395"/>
      <c r="O16395" t="s">
        <v>28657</v>
      </c>
      <c r="P16395" t="s">
        <v>219</v>
      </c>
    </row>
    <row r="16396" spans="1:16" x14ac:dyDescent="0.25">
      <c r="A16396" t="s">
        <v>1</v>
      </c>
      <c r="B16396" t="s">
        <v>28658</v>
      </c>
      <c r="C16396" t="s">
        <v>16450</v>
      </c>
      <c r="D16396" t="s">
        <v>28659</v>
      </c>
      <c r="E16396" t="s">
        <v>59</v>
      </c>
      <c r="F16396" t="b">
        <v>0</v>
      </c>
      <c r="G16396" t="s">
        <v>77</v>
      </c>
      <c r="H16396" s="1">
        <v>46202.383553240739</v>
      </c>
      <c r="I16396" t="b">
        <v>1</v>
      </c>
      <c r="J16396" t="b">
        <v>1</v>
      </c>
      <c r="K16396" t="s">
        <v>41</v>
      </c>
      <c r="L16396" t="s">
        <v>60</v>
      </c>
      <c r="M16396">
        <v>110500</v>
      </c>
      <c r="N16396"/>
      <c r="O16396" t="s">
        <v>28660</v>
      </c>
      <c r="P16396" t="s">
        <v>9061</v>
      </c>
    </row>
    <row r="16397" spans="1:16" x14ac:dyDescent="0.25">
      <c r="A16397" t="s">
        <v>3</v>
      </c>
      <c r="B16397" t="s">
        <v>28661</v>
      </c>
      <c r="C16397" t="s">
        <v>616</v>
      </c>
      <c r="D16397" t="s">
        <v>4756</v>
      </c>
      <c r="E16397" t="s">
        <v>59</v>
      </c>
      <c r="F16397" t="b">
        <v>0</v>
      </c>
      <c r="G16397" t="s">
        <v>73</v>
      </c>
      <c r="H16397" s="1">
        <v>46202.418067129627</v>
      </c>
      <c r="I16397" t="b">
        <v>0</v>
      </c>
      <c r="J16397" t="b">
        <v>1</v>
      </c>
      <c r="K16397" t="s">
        <v>41</v>
      </c>
      <c r="L16397" t="s">
        <v>60</v>
      </c>
      <c r="M16397">
        <v>108950</v>
      </c>
      <c r="N16397"/>
      <c r="O16397" t="s">
        <v>1594</v>
      </c>
      <c r="P16397" t="s">
        <v>4070</v>
      </c>
    </row>
    <row r="16398" spans="1:16" x14ac:dyDescent="0.25">
      <c r="A16398" t="s">
        <v>2</v>
      </c>
      <c r="B16398" t="s">
        <v>28662</v>
      </c>
      <c r="C16398" t="s">
        <v>81</v>
      </c>
      <c r="D16398" t="s">
        <v>2360</v>
      </c>
      <c r="E16398" t="s">
        <v>59</v>
      </c>
      <c r="F16398" t="b">
        <v>0</v>
      </c>
      <c r="G16398" t="s">
        <v>77</v>
      </c>
      <c r="H16398" s="1">
        <v>46202.421365740738</v>
      </c>
      <c r="I16398" t="b">
        <v>0</v>
      </c>
      <c r="J16398" t="b">
        <v>1</v>
      </c>
      <c r="K16398" t="s">
        <v>41</v>
      </c>
      <c r="L16398" t="s">
        <v>60</v>
      </c>
      <c r="M16398">
        <v>200000</v>
      </c>
      <c r="N16398"/>
      <c r="O16398" t="s">
        <v>28663</v>
      </c>
    </row>
    <row r="16399" spans="1:16" x14ac:dyDescent="0.25">
      <c r="A16399" t="s">
        <v>0</v>
      </c>
      <c r="B16399" t="s">
        <v>28664</v>
      </c>
      <c r="C16399" t="s">
        <v>5239</v>
      </c>
      <c r="D16399" t="s">
        <v>4346</v>
      </c>
      <c r="E16399" t="s">
        <v>59</v>
      </c>
      <c r="F16399" t="b">
        <v>0</v>
      </c>
      <c r="G16399" t="s">
        <v>40</v>
      </c>
      <c r="H16399" s="1">
        <v>46202.42150462963</v>
      </c>
      <c r="I16399" t="b">
        <v>1</v>
      </c>
      <c r="J16399" t="b">
        <v>0</v>
      </c>
      <c r="K16399" t="s">
        <v>40</v>
      </c>
      <c r="L16399" t="s">
        <v>60</v>
      </c>
      <c r="M16399">
        <v>47500</v>
      </c>
      <c r="N16399"/>
      <c r="O16399" t="s">
        <v>11826</v>
      </c>
      <c r="P16399" t="s">
        <v>28665</v>
      </c>
    </row>
    <row r="16400" spans="1:16" x14ac:dyDescent="0.25">
      <c r="A16400" t="s">
        <v>1</v>
      </c>
      <c r="B16400" t="s">
        <v>9235</v>
      </c>
      <c r="C16400" t="s">
        <v>5029</v>
      </c>
      <c r="D16400" t="s">
        <v>4346</v>
      </c>
      <c r="E16400" t="s">
        <v>59</v>
      </c>
      <c r="F16400" t="b">
        <v>0</v>
      </c>
      <c r="G16400" t="s">
        <v>40</v>
      </c>
      <c r="H16400" s="1">
        <v>46202.428807870368</v>
      </c>
      <c r="I16400" t="b">
        <v>0</v>
      </c>
      <c r="J16400" t="b">
        <v>0</v>
      </c>
      <c r="K16400" t="s">
        <v>40</v>
      </c>
      <c r="L16400" t="s">
        <v>60</v>
      </c>
      <c r="M16400">
        <v>37500</v>
      </c>
      <c r="N16400"/>
      <c r="O16400" t="s">
        <v>15041</v>
      </c>
      <c r="P16400" t="s">
        <v>24527</v>
      </c>
    </row>
    <row r="16401" spans="1:16" x14ac:dyDescent="0.25">
      <c r="A16401" t="s">
        <v>5</v>
      </c>
      <c r="B16401" t="s">
        <v>28666</v>
      </c>
      <c r="C16401" t="s">
        <v>5058</v>
      </c>
      <c r="D16401" t="s">
        <v>4526</v>
      </c>
      <c r="E16401" t="s">
        <v>88</v>
      </c>
      <c r="F16401" t="b">
        <v>0</v>
      </c>
      <c r="G16401" t="s">
        <v>40</v>
      </c>
      <c r="H16401" s="1">
        <v>46202.428807870368</v>
      </c>
      <c r="I16401" t="b">
        <v>1</v>
      </c>
      <c r="J16401" t="b">
        <v>0</v>
      </c>
      <c r="K16401" t="s">
        <v>40</v>
      </c>
      <c r="L16401" t="s">
        <v>60</v>
      </c>
      <c r="M16401">
        <v>73.33</v>
      </c>
      <c r="N16401"/>
      <c r="O16401" t="s">
        <v>28667</v>
      </c>
      <c r="P16401" t="s">
        <v>1392</v>
      </c>
    </row>
    <row r="16402" spans="1:16" x14ac:dyDescent="0.25">
      <c r="A16402" t="s">
        <v>0</v>
      </c>
      <c r="B16402" t="s">
        <v>28668</v>
      </c>
      <c r="C16402" t="s">
        <v>330</v>
      </c>
      <c r="D16402" t="s">
        <v>4526</v>
      </c>
      <c r="E16402" t="s">
        <v>621</v>
      </c>
      <c r="F16402" t="b">
        <v>0</v>
      </c>
      <c r="G16402" t="s">
        <v>41</v>
      </c>
      <c r="H16402" s="1">
        <v>46202.504444444443</v>
      </c>
      <c r="I16402" t="b">
        <v>0</v>
      </c>
      <c r="J16402" t="b">
        <v>0</v>
      </c>
      <c r="K16402" t="s">
        <v>41</v>
      </c>
      <c r="L16402" t="s">
        <v>74</v>
      </c>
      <c r="M16402"/>
      <c r="N16402">
        <v>19.5</v>
      </c>
      <c r="O16402" t="s">
        <v>28669</v>
      </c>
      <c r="P16402" t="s">
        <v>3990</v>
      </c>
    </row>
    <row r="16403" spans="1:16" x14ac:dyDescent="0.25">
      <c r="A16403" t="s">
        <v>2</v>
      </c>
      <c r="B16403" t="s">
        <v>28670</v>
      </c>
      <c r="C16403" t="s">
        <v>142</v>
      </c>
      <c r="D16403" t="s">
        <v>4756</v>
      </c>
      <c r="E16403" t="s">
        <v>59</v>
      </c>
      <c r="F16403" t="b">
        <v>0</v>
      </c>
      <c r="G16403" t="s">
        <v>65</v>
      </c>
      <c r="H16403" s="1">
        <v>46202.504814814813</v>
      </c>
      <c r="I16403" t="b">
        <v>0</v>
      </c>
      <c r="J16403" t="b">
        <v>1</v>
      </c>
      <c r="K16403" t="s">
        <v>41</v>
      </c>
      <c r="L16403" t="s">
        <v>60</v>
      </c>
      <c r="M16403">
        <v>129375</v>
      </c>
      <c r="N16403"/>
      <c r="O16403" t="s">
        <v>27911</v>
      </c>
      <c r="P16403" t="s">
        <v>28671</v>
      </c>
    </row>
    <row r="16404" spans="1:16" x14ac:dyDescent="0.25">
      <c r="A16404" t="s">
        <v>5</v>
      </c>
      <c r="B16404" t="s">
        <v>28590</v>
      </c>
      <c r="C16404" t="s">
        <v>422</v>
      </c>
      <c r="D16404" t="s">
        <v>4756</v>
      </c>
      <c r="E16404" t="s">
        <v>59</v>
      </c>
      <c r="F16404" t="b">
        <v>0</v>
      </c>
      <c r="G16404" t="s">
        <v>77</v>
      </c>
      <c r="H16404" s="1">
        <v>46202.508680555547</v>
      </c>
      <c r="I16404" t="b">
        <v>0</v>
      </c>
      <c r="J16404" t="b">
        <v>1</v>
      </c>
      <c r="K16404" t="s">
        <v>41</v>
      </c>
      <c r="L16404" t="s">
        <v>60</v>
      </c>
      <c r="M16404">
        <v>118000</v>
      </c>
      <c r="N16404"/>
      <c r="O16404" t="s">
        <v>27911</v>
      </c>
      <c r="P16404" t="s">
        <v>28591</v>
      </c>
    </row>
    <row r="16405" spans="1:16" x14ac:dyDescent="0.25">
      <c r="A16405" t="s">
        <v>1</v>
      </c>
      <c r="B16405" t="s">
        <v>1</v>
      </c>
      <c r="C16405" t="s">
        <v>678</v>
      </c>
      <c r="D16405" t="s">
        <v>4526</v>
      </c>
      <c r="E16405" t="s">
        <v>59</v>
      </c>
      <c r="F16405" t="b">
        <v>0</v>
      </c>
      <c r="G16405" t="s">
        <v>89</v>
      </c>
      <c r="H16405" s="1">
        <v>46202.508761574078</v>
      </c>
      <c r="I16405" t="b">
        <v>0</v>
      </c>
      <c r="J16405" t="b">
        <v>1</v>
      </c>
      <c r="K16405" t="s">
        <v>41</v>
      </c>
      <c r="L16405" t="s">
        <v>74</v>
      </c>
      <c r="M16405"/>
      <c r="N16405">
        <v>32.5</v>
      </c>
      <c r="O16405" t="s">
        <v>6980</v>
      </c>
      <c r="P16405" t="s">
        <v>28672</v>
      </c>
    </row>
    <row r="16406" spans="1:16" x14ac:dyDescent="0.25">
      <c r="A16406" t="s">
        <v>0</v>
      </c>
      <c r="B16406" t="s">
        <v>28673</v>
      </c>
      <c r="C16406" t="s">
        <v>218</v>
      </c>
      <c r="D16406" t="s">
        <v>4526</v>
      </c>
      <c r="E16406" t="s">
        <v>88</v>
      </c>
      <c r="F16406" t="b">
        <v>0</v>
      </c>
      <c r="G16406" t="s">
        <v>77</v>
      </c>
      <c r="H16406" s="1">
        <v>46202.508784722217</v>
      </c>
      <c r="I16406" t="b">
        <v>1</v>
      </c>
      <c r="J16406" t="b">
        <v>0</v>
      </c>
      <c r="K16406" t="s">
        <v>41</v>
      </c>
      <c r="L16406" t="s">
        <v>74</v>
      </c>
      <c r="M16406"/>
      <c r="N16406">
        <v>65</v>
      </c>
      <c r="O16406" t="s">
        <v>105</v>
      </c>
      <c r="P16406" t="s">
        <v>28674</v>
      </c>
    </row>
    <row r="16407" spans="1:16" x14ac:dyDescent="0.25">
      <c r="A16407" t="s">
        <v>1</v>
      </c>
      <c r="B16407" t="s">
        <v>1955</v>
      </c>
      <c r="C16407" t="s">
        <v>28675</v>
      </c>
      <c r="D16407" t="s">
        <v>4526</v>
      </c>
      <c r="E16407" t="s">
        <v>59</v>
      </c>
      <c r="F16407" t="b">
        <v>0</v>
      </c>
      <c r="G16407" t="s">
        <v>40</v>
      </c>
      <c r="H16407" s="1">
        <v>46202.51226851852</v>
      </c>
      <c r="I16407" t="b">
        <v>0</v>
      </c>
      <c r="J16407" t="b">
        <v>0</v>
      </c>
      <c r="K16407" t="s">
        <v>40</v>
      </c>
      <c r="L16407" t="s">
        <v>60</v>
      </c>
      <c r="M16407">
        <v>28500</v>
      </c>
      <c r="N16407"/>
      <c r="O16407" t="s">
        <v>28676</v>
      </c>
      <c r="P16407" t="s">
        <v>28677</v>
      </c>
    </row>
    <row r="16408" spans="1:16" x14ac:dyDescent="0.25">
      <c r="A16408" t="s">
        <v>0</v>
      </c>
      <c r="B16408" t="s">
        <v>28678</v>
      </c>
      <c r="C16408" t="s">
        <v>28679</v>
      </c>
      <c r="D16408" t="s">
        <v>4526</v>
      </c>
      <c r="E16408" t="s">
        <v>59</v>
      </c>
      <c r="F16408" t="b">
        <v>0</v>
      </c>
      <c r="G16408" t="s">
        <v>65</v>
      </c>
      <c r="H16408" s="1">
        <v>46202.543009259258</v>
      </c>
      <c r="I16408" t="b">
        <v>0</v>
      </c>
      <c r="J16408" t="b">
        <v>0</v>
      </c>
      <c r="K16408" t="s">
        <v>41</v>
      </c>
      <c r="L16408" t="s">
        <v>60</v>
      </c>
      <c r="M16408">
        <v>73500</v>
      </c>
      <c r="N16408"/>
      <c r="O16408" t="s">
        <v>28680</v>
      </c>
      <c r="P16408" t="s">
        <v>426</v>
      </c>
    </row>
    <row r="16409" spans="1:16" x14ac:dyDescent="0.25">
      <c r="A16409" t="s">
        <v>0</v>
      </c>
      <c r="B16409" t="s">
        <v>1835</v>
      </c>
      <c r="C16409" t="s">
        <v>9778</v>
      </c>
      <c r="D16409" t="s">
        <v>24119</v>
      </c>
      <c r="E16409" t="s">
        <v>59</v>
      </c>
      <c r="F16409" t="b">
        <v>0</v>
      </c>
      <c r="G16409" t="s">
        <v>40</v>
      </c>
      <c r="H16409" s="1">
        <v>46202.546076388891</v>
      </c>
      <c r="I16409" t="b">
        <v>1</v>
      </c>
      <c r="J16409" t="b">
        <v>0</v>
      </c>
      <c r="K16409" t="s">
        <v>40</v>
      </c>
      <c r="L16409" t="s">
        <v>74</v>
      </c>
      <c r="M16409"/>
      <c r="N16409">
        <v>9</v>
      </c>
      <c r="O16409" t="s">
        <v>24120</v>
      </c>
      <c r="P16409" t="s">
        <v>28681</v>
      </c>
    </row>
    <row r="16410" spans="1:16" x14ac:dyDescent="0.25">
      <c r="A16410" t="s">
        <v>6</v>
      </c>
      <c r="B16410" t="s">
        <v>28682</v>
      </c>
      <c r="C16410" t="s">
        <v>76</v>
      </c>
      <c r="D16410" t="s">
        <v>4346</v>
      </c>
      <c r="E16410" t="s">
        <v>59</v>
      </c>
      <c r="F16410" t="b">
        <v>1</v>
      </c>
      <c r="G16410" t="s">
        <v>19</v>
      </c>
      <c r="H16410" s="1">
        <v>46202.547893518517</v>
      </c>
      <c r="I16410" t="b">
        <v>0</v>
      </c>
      <c r="J16410" t="b">
        <v>0</v>
      </c>
      <c r="K16410" t="s">
        <v>19</v>
      </c>
      <c r="L16410" t="s">
        <v>60</v>
      </c>
      <c r="M16410">
        <v>3750000</v>
      </c>
      <c r="N16410"/>
      <c r="O16410" t="s">
        <v>28683</v>
      </c>
      <c r="P16410" t="s">
        <v>28684</v>
      </c>
    </row>
    <row r="16411" spans="1:16" x14ac:dyDescent="0.25">
      <c r="A16411" t="s">
        <v>4</v>
      </c>
      <c r="B16411" t="s">
        <v>28685</v>
      </c>
      <c r="C16411" t="s">
        <v>76</v>
      </c>
      <c r="D16411" t="s">
        <v>23621</v>
      </c>
      <c r="E16411" t="s">
        <v>88</v>
      </c>
      <c r="F16411" t="b">
        <v>1</v>
      </c>
      <c r="G16411" t="s">
        <v>13</v>
      </c>
      <c r="H16411" s="1">
        <v>46202.551180555558</v>
      </c>
      <c r="I16411" t="b">
        <v>1</v>
      </c>
      <c r="J16411" t="b">
        <v>0</v>
      </c>
      <c r="K16411" t="s">
        <v>13</v>
      </c>
      <c r="L16411" t="s">
        <v>60</v>
      </c>
      <c r="M16411">
        <v>150000</v>
      </c>
      <c r="N16411"/>
      <c r="O16411" t="s">
        <v>1626</v>
      </c>
    </row>
    <row r="16412" spans="1:16" x14ac:dyDescent="0.25">
      <c r="A16412" t="s">
        <v>0</v>
      </c>
      <c r="B16412" t="s">
        <v>28686</v>
      </c>
      <c r="C16412" t="s">
        <v>3169</v>
      </c>
      <c r="D16412" t="s">
        <v>4346</v>
      </c>
      <c r="E16412" t="s">
        <v>59</v>
      </c>
      <c r="F16412" t="b">
        <v>0</v>
      </c>
      <c r="G16412" t="s">
        <v>68</v>
      </c>
      <c r="H16412" s="1">
        <v>46202.58452546296</v>
      </c>
      <c r="I16412" t="b">
        <v>1</v>
      </c>
      <c r="J16412" t="b">
        <v>1</v>
      </c>
      <c r="K16412" t="s">
        <v>41</v>
      </c>
      <c r="L16412" t="s">
        <v>60</v>
      </c>
      <c r="M16412">
        <v>55000</v>
      </c>
      <c r="N16412"/>
      <c r="O16412" t="s">
        <v>28687</v>
      </c>
      <c r="P16412" t="s">
        <v>802</v>
      </c>
    </row>
    <row r="16413" spans="1:16" x14ac:dyDescent="0.25">
      <c r="A16413" t="s">
        <v>2</v>
      </c>
      <c r="B16413" t="s">
        <v>1444</v>
      </c>
      <c r="C16413" t="s">
        <v>922</v>
      </c>
      <c r="D16413" t="s">
        <v>4346</v>
      </c>
      <c r="E16413" t="s">
        <v>59</v>
      </c>
      <c r="F16413" t="b">
        <v>0</v>
      </c>
      <c r="G16413" t="s">
        <v>68</v>
      </c>
      <c r="H16413" s="1">
        <v>46202.588148148148</v>
      </c>
      <c r="I16413" t="b">
        <v>0</v>
      </c>
      <c r="J16413" t="b">
        <v>1</v>
      </c>
      <c r="K16413" t="s">
        <v>41</v>
      </c>
      <c r="L16413" t="s">
        <v>60</v>
      </c>
      <c r="M16413">
        <v>148856.5</v>
      </c>
      <c r="N16413"/>
      <c r="O16413" t="s">
        <v>588</v>
      </c>
      <c r="P16413" t="s">
        <v>28688</v>
      </c>
    </row>
    <row r="16414" spans="1:16" x14ac:dyDescent="0.25">
      <c r="A16414" t="s">
        <v>6</v>
      </c>
      <c r="B16414" t="s">
        <v>28689</v>
      </c>
      <c r="C16414" t="s">
        <v>1969</v>
      </c>
      <c r="D16414" t="s">
        <v>4756</v>
      </c>
      <c r="E16414" t="s">
        <v>59</v>
      </c>
      <c r="F16414" t="b">
        <v>0</v>
      </c>
      <c r="G16414" t="s">
        <v>65</v>
      </c>
      <c r="H16414" s="1">
        <v>46202.588148148148</v>
      </c>
      <c r="I16414" t="b">
        <v>0</v>
      </c>
      <c r="J16414" t="b">
        <v>1</v>
      </c>
      <c r="K16414" t="s">
        <v>41</v>
      </c>
      <c r="L16414" t="s">
        <v>60</v>
      </c>
      <c r="M16414">
        <v>223500</v>
      </c>
      <c r="N16414"/>
      <c r="O16414" t="s">
        <v>19713</v>
      </c>
      <c r="P16414" t="s">
        <v>7259</v>
      </c>
    </row>
    <row r="16415" spans="1:16" x14ac:dyDescent="0.25">
      <c r="A16415" t="s">
        <v>0</v>
      </c>
      <c r="B16415" t="s">
        <v>1042</v>
      </c>
      <c r="C16415" t="s">
        <v>5067</v>
      </c>
      <c r="D16415" t="s">
        <v>4346</v>
      </c>
      <c r="E16415" t="s">
        <v>59</v>
      </c>
      <c r="F16415" t="b">
        <v>0</v>
      </c>
      <c r="G16415" t="s">
        <v>40</v>
      </c>
      <c r="H16415" s="1">
        <v>46202.588159722232</v>
      </c>
      <c r="I16415" t="b">
        <v>1</v>
      </c>
      <c r="J16415" t="b">
        <v>0</v>
      </c>
      <c r="K16415" t="s">
        <v>40</v>
      </c>
      <c r="L16415" t="s">
        <v>60</v>
      </c>
      <c r="M16415">
        <v>34375</v>
      </c>
      <c r="N16415"/>
      <c r="O16415" t="s">
        <v>28690</v>
      </c>
      <c r="P16415" t="s">
        <v>28691</v>
      </c>
    </row>
    <row r="16416" spans="1:16" x14ac:dyDescent="0.25">
      <c r="A16416" t="s">
        <v>8</v>
      </c>
      <c r="B16416" t="s">
        <v>28692</v>
      </c>
      <c r="C16416" t="s">
        <v>287</v>
      </c>
      <c r="D16416" t="s">
        <v>4526</v>
      </c>
      <c r="E16416" t="s">
        <v>59</v>
      </c>
      <c r="F16416" t="b">
        <v>0</v>
      </c>
      <c r="G16416" t="s">
        <v>68</v>
      </c>
      <c r="H16416" s="1">
        <v>46202.592037037037</v>
      </c>
      <c r="I16416" t="b">
        <v>0</v>
      </c>
      <c r="J16416" t="b">
        <v>0</v>
      </c>
      <c r="K16416" t="s">
        <v>41</v>
      </c>
      <c r="L16416" t="s">
        <v>60</v>
      </c>
      <c r="M16416">
        <v>152500</v>
      </c>
      <c r="N16416"/>
      <c r="O16416" t="s">
        <v>28693</v>
      </c>
      <c r="P16416" t="s">
        <v>4780</v>
      </c>
    </row>
    <row r="16417" spans="1:16" x14ac:dyDescent="0.25">
      <c r="A16417" t="s">
        <v>1</v>
      </c>
      <c r="B16417" t="s">
        <v>1171</v>
      </c>
      <c r="C16417" t="s">
        <v>491</v>
      </c>
      <c r="D16417" t="s">
        <v>4526</v>
      </c>
      <c r="E16417" t="s">
        <v>59</v>
      </c>
      <c r="F16417" t="b">
        <v>0</v>
      </c>
      <c r="G16417" t="s">
        <v>68</v>
      </c>
      <c r="H16417" s="1">
        <v>46202.592037037037</v>
      </c>
      <c r="I16417" t="b">
        <v>0</v>
      </c>
      <c r="J16417" t="b">
        <v>0</v>
      </c>
      <c r="K16417" t="s">
        <v>41</v>
      </c>
      <c r="L16417" t="s">
        <v>60</v>
      </c>
      <c r="M16417">
        <v>90000</v>
      </c>
      <c r="N16417"/>
      <c r="O16417" t="s">
        <v>155</v>
      </c>
      <c r="P16417" t="s">
        <v>28694</v>
      </c>
    </row>
    <row r="16418" spans="1:16" x14ac:dyDescent="0.25">
      <c r="A16418" t="s">
        <v>5</v>
      </c>
      <c r="B16418" t="s">
        <v>3423</v>
      </c>
      <c r="C16418" t="s">
        <v>112</v>
      </c>
      <c r="D16418" t="s">
        <v>4526</v>
      </c>
      <c r="E16418" t="s">
        <v>59</v>
      </c>
      <c r="F16418" t="b">
        <v>0</v>
      </c>
      <c r="G16418" t="s">
        <v>65</v>
      </c>
      <c r="H16418" s="1">
        <v>46202.592060185183</v>
      </c>
      <c r="I16418" t="b">
        <v>0</v>
      </c>
      <c r="J16418" t="b">
        <v>0</v>
      </c>
      <c r="K16418" t="s">
        <v>41</v>
      </c>
      <c r="L16418" t="s">
        <v>60</v>
      </c>
      <c r="M16418">
        <v>210000</v>
      </c>
      <c r="N16418"/>
      <c r="O16418" t="s">
        <v>28695</v>
      </c>
      <c r="P16418" t="s">
        <v>28696</v>
      </c>
    </row>
    <row r="16419" spans="1:16" x14ac:dyDescent="0.25">
      <c r="A16419" t="s">
        <v>5</v>
      </c>
      <c r="B16419" t="s">
        <v>9521</v>
      </c>
      <c r="C16419" t="s">
        <v>147</v>
      </c>
      <c r="D16419" t="s">
        <v>4526</v>
      </c>
      <c r="E16419" t="s">
        <v>59</v>
      </c>
      <c r="F16419" t="b">
        <v>0</v>
      </c>
      <c r="G16419" t="s">
        <v>77</v>
      </c>
      <c r="H16419" s="1">
        <v>46202.592141203713</v>
      </c>
      <c r="I16419" t="b">
        <v>0</v>
      </c>
      <c r="J16419" t="b">
        <v>0</v>
      </c>
      <c r="K16419" t="s">
        <v>41</v>
      </c>
      <c r="L16419" t="s">
        <v>60</v>
      </c>
      <c r="M16419">
        <v>180000</v>
      </c>
      <c r="N16419"/>
      <c r="O16419" t="s">
        <v>28697</v>
      </c>
      <c r="P16419" t="s">
        <v>28698</v>
      </c>
    </row>
    <row r="16420" spans="1:16" x14ac:dyDescent="0.25">
      <c r="A16420" t="s">
        <v>7</v>
      </c>
      <c r="B16420" t="s">
        <v>28699</v>
      </c>
      <c r="C16420" t="s">
        <v>382</v>
      </c>
      <c r="D16420" t="s">
        <v>4346</v>
      </c>
      <c r="E16420" t="s">
        <v>59</v>
      </c>
      <c r="F16420" t="b">
        <v>0</v>
      </c>
      <c r="G16420" t="s">
        <v>77</v>
      </c>
      <c r="H16420" s="1">
        <v>46202.626192129632</v>
      </c>
      <c r="I16420" t="b">
        <v>0</v>
      </c>
      <c r="J16420" t="b">
        <v>0</v>
      </c>
      <c r="K16420" t="s">
        <v>41</v>
      </c>
      <c r="L16420" t="s">
        <v>60</v>
      </c>
      <c r="M16420">
        <v>169574</v>
      </c>
      <c r="N16420"/>
      <c r="O16420" t="s">
        <v>428</v>
      </c>
    </row>
    <row r="16421" spans="1:16" x14ac:dyDescent="0.25">
      <c r="A16421" t="s">
        <v>0</v>
      </c>
      <c r="B16421" t="s">
        <v>28700</v>
      </c>
      <c r="C16421" t="s">
        <v>1216</v>
      </c>
      <c r="D16421" t="s">
        <v>2360</v>
      </c>
      <c r="E16421" t="s">
        <v>59</v>
      </c>
      <c r="F16421" t="b">
        <v>0</v>
      </c>
      <c r="G16421" t="s">
        <v>65</v>
      </c>
      <c r="H16421" s="1">
        <v>46202.626192129632</v>
      </c>
      <c r="I16421" t="b">
        <v>0</v>
      </c>
      <c r="J16421" t="b">
        <v>0</v>
      </c>
      <c r="K16421" t="s">
        <v>41</v>
      </c>
      <c r="L16421" t="s">
        <v>74</v>
      </c>
      <c r="M16421"/>
      <c r="N16421">
        <v>67.5</v>
      </c>
      <c r="O16421" t="s">
        <v>737</v>
      </c>
      <c r="P16421" t="s">
        <v>133</v>
      </c>
    </row>
    <row r="16422" spans="1:16" x14ac:dyDescent="0.25">
      <c r="A16422" t="s">
        <v>3</v>
      </c>
      <c r="B16422" t="s">
        <v>28701</v>
      </c>
      <c r="C16422" t="s">
        <v>978</v>
      </c>
      <c r="D16422" t="s">
        <v>4526</v>
      </c>
      <c r="E16422" t="s">
        <v>59</v>
      </c>
      <c r="F16422" t="b">
        <v>0</v>
      </c>
      <c r="G16422" t="s">
        <v>77</v>
      </c>
      <c r="H16422" s="1">
        <v>46202.626388888893</v>
      </c>
      <c r="I16422" t="b">
        <v>0</v>
      </c>
      <c r="J16422" t="b">
        <v>0</v>
      </c>
      <c r="K16422" t="s">
        <v>41</v>
      </c>
      <c r="L16422" t="s">
        <v>60</v>
      </c>
      <c r="M16422">
        <v>166000</v>
      </c>
      <c r="N16422"/>
      <c r="O16422" t="s">
        <v>3119</v>
      </c>
      <c r="P16422" t="s">
        <v>28702</v>
      </c>
    </row>
    <row r="16423" spans="1:16" x14ac:dyDescent="0.25">
      <c r="A16423" t="s">
        <v>0</v>
      </c>
      <c r="B16423" t="s">
        <v>28703</v>
      </c>
      <c r="C16423" t="s">
        <v>81</v>
      </c>
      <c r="D16423" t="s">
        <v>6368</v>
      </c>
      <c r="E16423" t="s">
        <v>59</v>
      </c>
      <c r="F16423" t="b">
        <v>0</v>
      </c>
      <c r="G16423" t="s">
        <v>77</v>
      </c>
      <c r="H16423" s="1">
        <v>46202.630011574067</v>
      </c>
      <c r="I16423" t="b">
        <v>1</v>
      </c>
      <c r="J16423" t="b">
        <v>1</v>
      </c>
      <c r="K16423" t="s">
        <v>41</v>
      </c>
      <c r="L16423" t="s">
        <v>60</v>
      </c>
      <c r="M16423">
        <v>125500</v>
      </c>
      <c r="N16423"/>
      <c r="O16423" t="s">
        <v>138</v>
      </c>
    </row>
    <row r="16424" spans="1:16" x14ac:dyDescent="0.25">
      <c r="A16424" t="s">
        <v>1</v>
      </c>
      <c r="B16424" t="s">
        <v>153</v>
      </c>
      <c r="C16424" t="s">
        <v>370</v>
      </c>
      <c r="D16424" t="s">
        <v>4526</v>
      </c>
      <c r="E16424" t="s">
        <v>59</v>
      </c>
      <c r="F16424" t="b">
        <v>0</v>
      </c>
      <c r="G16424" t="s">
        <v>89</v>
      </c>
      <c r="H16424" s="1">
        <v>46202.633726851847</v>
      </c>
      <c r="I16424" t="b">
        <v>0</v>
      </c>
      <c r="J16424" t="b">
        <v>0</v>
      </c>
      <c r="K16424" t="s">
        <v>41</v>
      </c>
      <c r="L16424" t="s">
        <v>74</v>
      </c>
      <c r="M16424"/>
      <c r="N16424">
        <v>82.5</v>
      </c>
      <c r="O16424" t="s">
        <v>8043</v>
      </c>
      <c r="P16424" t="s">
        <v>28704</v>
      </c>
    </row>
    <row r="16425" spans="1:16" x14ac:dyDescent="0.25">
      <c r="A16425" t="s">
        <v>1</v>
      </c>
      <c r="B16425" t="s">
        <v>1</v>
      </c>
      <c r="C16425" t="s">
        <v>24007</v>
      </c>
      <c r="D16425" t="s">
        <v>2360</v>
      </c>
      <c r="E16425" t="s">
        <v>59</v>
      </c>
      <c r="F16425" t="b">
        <v>0</v>
      </c>
      <c r="G16425" t="s">
        <v>77</v>
      </c>
      <c r="H16425" s="1">
        <v>46202.633738425917</v>
      </c>
      <c r="I16425" t="b">
        <v>0</v>
      </c>
      <c r="J16425" t="b">
        <v>1</v>
      </c>
      <c r="K16425" t="s">
        <v>41</v>
      </c>
      <c r="L16425" t="s">
        <v>60</v>
      </c>
      <c r="M16425">
        <v>100967.5</v>
      </c>
      <c r="N16425"/>
      <c r="O16425" t="s">
        <v>24008</v>
      </c>
      <c r="P16425" t="s">
        <v>6548</v>
      </c>
    </row>
    <row r="16426" spans="1:16" x14ac:dyDescent="0.25">
      <c r="A16426" t="s">
        <v>1</v>
      </c>
      <c r="B16426" t="s">
        <v>28705</v>
      </c>
      <c r="C16426" t="s">
        <v>76</v>
      </c>
      <c r="D16426" t="s">
        <v>4346</v>
      </c>
      <c r="E16426" t="s">
        <v>88</v>
      </c>
      <c r="F16426" t="b">
        <v>1</v>
      </c>
      <c r="G16426" t="s">
        <v>13</v>
      </c>
      <c r="H16426" s="1">
        <v>46202.634421296287</v>
      </c>
      <c r="I16426" t="b">
        <v>1</v>
      </c>
      <c r="J16426" t="b">
        <v>0</v>
      </c>
      <c r="K16426" t="s">
        <v>13</v>
      </c>
      <c r="L16426" t="s">
        <v>74</v>
      </c>
      <c r="M16426"/>
      <c r="N16426">
        <v>49.71</v>
      </c>
      <c r="O16426" t="s">
        <v>28706</v>
      </c>
      <c r="P16426" t="s">
        <v>171</v>
      </c>
    </row>
    <row r="16427" spans="1:16" x14ac:dyDescent="0.25">
      <c r="A16427" t="s">
        <v>1</v>
      </c>
      <c r="B16427" t="s">
        <v>1</v>
      </c>
      <c r="C16427" t="s">
        <v>8663</v>
      </c>
      <c r="D16427" t="s">
        <v>4346</v>
      </c>
      <c r="E16427" t="s">
        <v>59</v>
      </c>
      <c r="F16427" t="b">
        <v>0</v>
      </c>
      <c r="G16427" t="s">
        <v>40</v>
      </c>
      <c r="H16427" s="1">
        <v>46202.637291666673</v>
      </c>
      <c r="I16427" t="b">
        <v>1</v>
      </c>
      <c r="J16427" t="b">
        <v>0</v>
      </c>
      <c r="K16427" t="s">
        <v>40</v>
      </c>
      <c r="L16427" t="s">
        <v>60</v>
      </c>
      <c r="M16427">
        <v>65000</v>
      </c>
      <c r="N16427"/>
      <c r="O16427" t="s">
        <v>21686</v>
      </c>
      <c r="P16427" t="s">
        <v>28707</v>
      </c>
    </row>
    <row r="16428" spans="1:16" x14ac:dyDescent="0.25">
      <c r="A16428" t="s">
        <v>7</v>
      </c>
      <c r="B16428" t="s">
        <v>27978</v>
      </c>
      <c r="C16428" t="s">
        <v>320</v>
      </c>
      <c r="D16428" t="s">
        <v>4346</v>
      </c>
      <c r="E16428" t="s">
        <v>59</v>
      </c>
      <c r="F16428" t="b">
        <v>0</v>
      </c>
      <c r="G16428" t="s">
        <v>73</v>
      </c>
      <c r="H16428" s="1">
        <v>46202.667858796303</v>
      </c>
      <c r="I16428" t="b">
        <v>0</v>
      </c>
      <c r="J16428" t="b">
        <v>1</v>
      </c>
      <c r="K16428" t="s">
        <v>41</v>
      </c>
      <c r="L16428" t="s">
        <v>60</v>
      </c>
      <c r="M16428">
        <v>118500</v>
      </c>
      <c r="N16428"/>
      <c r="O16428" t="s">
        <v>27979</v>
      </c>
      <c r="P16428" t="s">
        <v>27980</v>
      </c>
    </row>
    <row r="16429" spans="1:16" x14ac:dyDescent="0.25">
      <c r="A16429" t="s">
        <v>7</v>
      </c>
      <c r="B16429" t="s">
        <v>28708</v>
      </c>
      <c r="C16429" t="s">
        <v>246</v>
      </c>
      <c r="D16429" t="s">
        <v>7523</v>
      </c>
      <c r="E16429" t="s">
        <v>59</v>
      </c>
      <c r="F16429" t="b">
        <v>0</v>
      </c>
      <c r="G16429" t="s">
        <v>65</v>
      </c>
      <c r="H16429" s="1">
        <v>46202.668020833327</v>
      </c>
      <c r="I16429" t="b">
        <v>0</v>
      </c>
      <c r="J16429" t="b">
        <v>0</v>
      </c>
      <c r="K16429" t="s">
        <v>41</v>
      </c>
      <c r="L16429" t="s">
        <v>60</v>
      </c>
      <c r="M16429">
        <v>122546.5</v>
      </c>
      <c r="N16429"/>
      <c r="O16429" t="s">
        <v>16283</v>
      </c>
      <c r="P16429" t="s">
        <v>28709</v>
      </c>
    </row>
    <row r="16430" spans="1:16" x14ac:dyDescent="0.25">
      <c r="A16430" t="s">
        <v>3</v>
      </c>
      <c r="B16430" t="s">
        <v>28710</v>
      </c>
      <c r="C16430" t="s">
        <v>1138</v>
      </c>
      <c r="D16430" t="s">
        <v>4526</v>
      </c>
      <c r="E16430" t="s">
        <v>59</v>
      </c>
      <c r="F16430" t="b">
        <v>0</v>
      </c>
      <c r="G16430" t="s">
        <v>77</v>
      </c>
      <c r="H16430" s="1">
        <v>46202.668055555558</v>
      </c>
      <c r="I16430" t="b">
        <v>0</v>
      </c>
      <c r="J16430" t="b">
        <v>1</v>
      </c>
      <c r="K16430" t="s">
        <v>41</v>
      </c>
      <c r="L16430" t="s">
        <v>60</v>
      </c>
      <c r="M16430">
        <v>80000</v>
      </c>
      <c r="N16430"/>
      <c r="O16430" t="s">
        <v>28711</v>
      </c>
      <c r="P16430" t="s">
        <v>2193</v>
      </c>
    </row>
    <row r="16431" spans="1:16" x14ac:dyDescent="0.25">
      <c r="A16431" t="s">
        <v>0</v>
      </c>
      <c r="B16431" t="s">
        <v>28712</v>
      </c>
      <c r="C16431" t="s">
        <v>32</v>
      </c>
      <c r="D16431" t="s">
        <v>4346</v>
      </c>
      <c r="E16431" t="s">
        <v>59</v>
      </c>
      <c r="F16431" t="b">
        <v>0</v>
      </c>
      <c r="G16431" t="s">
        <v>32</v>
      </c>
      <c r="H16431" s="1">
        <v>46202.67019675926</v>
      </c>
      <c r="I16431" t="b">
        <v>0</v>
      </c>
      <c r="J16431" t="b">
        <v>0</v>
      </c>
      <c r="K16431" t="s">
        <v>32</v>
      </c>
      <c r="L16431" t="s">
        <v>60</v>
      </c>
      <c r="M16431">
        <v>100000</v>
      </c>
      <c r="N16431"/>
      <c r="O16431" t="s">
        <v>28713</v>
      </c>
      <c r="P16431" t="s">
        <v>28714</v>
      </c>
    </row>
    <row r="16432" spans="1:16" x14ac:dyDescent="0.25">
      <c r="A16432" t="s">
        <v>3</v>
      </c>
      <c r="B16432" t="s">
        <v>28715</v>
      </c>
      <c r="C16432" t="s">
        <v>41</v>
      </c>
      <c r="D16432" t="s">
        <v>4526</v>
      </c>
      <c r="E16432" t="s">
        <v>88</v>
      </c>
      <c r="F16432" t="b">
        <v>0</v>
      </c>
      <c r="G16432" t="s">
        <v>41</v>
      </c>
      <c r="H16432" s="1">
        <v>46202.671111111107</v>
      </c>
      <c r="I16432" t="b">
        <v>0</v>
      </c>
      <c r="J16432" t="b">
        <v>0</v>
      </c>
      <c r="K16432" t="s">
        <v>41</v>
      </c>
      <c r="L16432" t="s">
        <v>74</v>
      </c>
      <c r="M16432"/>
      <c r="N16432">
        <v>56</v>
      </c>
      <c r="O16432" t="s">
        <v>19405</v>
      </c>
      <c r="P16432" t="s">
        <v>219</v>
      </c>
    </row>
    <row r="16433" spans="1:16" x14ac:dyDescent="0.25">
      <c r="A16433" t="s">
        <v>2</v>
      </c>
      <c r="B16433" t="s">
        <v>1393</v>
      </c>
      <c r="C16433" t="s">
        <v>76</v>
      </c>
      <c r="D16433" t="s">
        <v>4526</v>
      </c>
      <c r="E16433" t="s">
        <v>59</v>
      </c>
      <c r="F16433" t="b">
        <v>1</v>
      </c>
      <c r="G16433" t="s">
        <v>77</v>
      </c>
      <c r="H16433" s="1">
        <v>46202.671678240738</v>
      </c>
      <c r="I16433" t="b">
        <v>0</v>
      </c>
      <c r="J16433" t="b">
        <v>1</v>
      </c>
      <c r="K16433" t="s">
        <v>41</v>
      </c>
      <c r="L16433" t="s">
        <v>60</v>
      </c>
      <c r="M16433">
        <v>270500</v>
      </c>
      <c r="N16433"/>
      <c r="O16433" t="s">
        <v>21489</v>
      </c>
      <c r="P16433" t="s">
        <v>3375</v>
      </c>
    </row>
    <row r="16434" spans="1:16" x14ac:dyDescent="0.25">
      <c r="A16434" t="s">
        <v>1</v>
      </c>
      <c r="B16434" t="s">
        <v>629</v>
      </c>
      <c r="C16434" t="s">
        <v>218</v>
      </c>
      <c r="D16434" t="s">
        <v>4526</v>
      </c>
      <c r="E16434" t="s">
        <v>88</v>
      </c>
      <c r="F16434" t="b">
        <v>0</v>
      </c>
      <c r="G16434" t="s">
        <v>68</v>
      </c>
      <c r="H16434" s="1">
        <v>46202.675358796303</v>
      </c>
      <c r="I16434" t="b">
        <v>1</v>
      </c>
      <c r="J16434" t="b">
        <v>0</v>
      </c>
      <c r="K16434" t="s">
        <v>41</v>
      </c>
      <c r="L16434" t="s">
        <v>74</v>
      </c>
      <c r="M16434"/>
      <c r="N16434">
        <v>60</v>
      </c>
      <c r="O16434" t="s">
        <v>2251</v>
      </c>
      <c r="P16434" t="s">
        <v>28716</v>
      </c>
    </row>
    <row r="16435" spans="1:16" x14ac:dyDescent="0.25">
      <c r="A16435" t="s">
        <v>1</v>
      </c>
      <c r="B16435" t="s">
        <v>28717</v>
      </c>
      <c r="C16435" t="s">
        <v>672</v>
      </c>
      <c r="D16435" t="s">
        <v>2360</v>
      </c>
      <c r="E16435" t="s">
        <v>59</v>
      </c>
      <c r="F16435" t="b">
        <v>0</v>
      </c>
      <c r="G16435" t="s">
        <v>77</v>
      </c>
      <c r="H16435" s="1">
        <v>46202.675393518519</v>
      </c>
      <c r="I16435" t="b">
        <v>0</v>
      </c>
      <c r="J16435" t="b">
        <v>1</v>
      </c>
      <c r="K16435" t="s">
        <v>41</v>
      </c>
      <c r="L16435" t="s">
        <v>60</v>
      </c>
      <c r="M16435">
        <v>116710</v>
      </c>
      <c r="N16435"/>
      <c r="O16435" t="s">
        <v>28718</v>
      </c>
      <c r="P16435" t="s">
        <v>18041</v>
      </c>
    </row>
    <row r="16436" spans="1:16" x14ac:dyDescent="0.25">
      <c r="A16436" t="s">
        <v>1</v>
      </c>
      <c r="B16436" t="s">
        <v>905</v>
      </c>
      <c r="C16436" t="s">
        <v>1621</v>
      </c>
      <c r="D16436" t="s">
        <v>4526</v>
      </c>
      <c r="E16436" t="s">
        <v>59</v>
      </c>
      <c r="F16436" t="b">
        <v>0</v>
      </c>
      <c r="G16436" t="s">
        <v>77</v>
      </c>
      <c r="H16436" s="1">
        <v>46202.675416666672</v>
      </c>
      <c r="I16436" t="b">
        <v>1</v>
      </c>
      <c r="J16436" t="b">
        <v>0</v>
      </c>
      <c r="K16436" t="s">
        <v>41</v>
      </c>
      <c r="L16436" t="s">
        <v>74</v>
      </c>
      <c r="M16436"/>
      <c r="N16436">
        <v>61</v>
      </c>
      <c r="O16436" t="s">
        <v>27777</v>
      </c>
      <c r="P16436" t="s">
        <v>28719</v>
      </c>
    </row>
    <row r="16437" spans="1:16" x14ac:dyDescent="0.25">
      <c r="A16437" t="s">
        <v>1</v>
      </c>
      <c r="B16437" t="s">
        <v>28720</v>
      </c>
      <c r="C16437" t="s">
        <v>672</v>
      </c>
      <c r="D16437" t="s">
        <v>4526</v>
      </c>
      <c r="E16437" t="s">
        <v>88</v>
      </c>
      <c r="F16437" t="b">
        <v>0</v>
      </c>
      <c r="G16437" t="s">
        <v>77</v>
      </c>
      <c r="H16437" s="1">
        <v>46202.675474537027</v>
      </c>
      <c r="I16437" t="b">
        <v>0</v>
      </c>
      <c r="J16437" t="b">
        <v>1</v>
      </c>
      <c r="K16437" t="s">
        <v>41</v>
      </c>
      <c r="L16437" t="s">
        <v>74</v>
      </c>
      <c r="M16437"/>
      <c r="N16437">
        <v>32</v>
      </c>
      <c r="O16437" t="s">
        <v>403</v>
      </c>
      <c r="P16437" t="s">
        <v>28721</v>
      </c>
    </row>
    <row r="16438" spans="1:16" x14ac:dyDescent="0.25">
      <c r="A16438" t="s">
        <v>1</v>
      </c>
      <c r="B16438" t="s">
        <v>905</v>
      </c>
      <c r="C16438" t="s">
        <v>218</v>
      </c>
      <c r="D16438" t="s">
        <v>4526</v>
      </c>
      <c r="E16438" t="s">
        <v>88</v>
      </c>
      <c r="F16438" t="b">
        <v>0</v>
      </c>
      <c r="G16438" t="s">
        <v>77</v>
      </c>
      <c r="H16438" s="1">
        <v>46202.675509259258</v>
      </c>
      <c r="I16438" t="b">
        <v>1</v>
      </c>
      <c r="J16438" t="b">
        <v>1</v>
      </c>
      <c r="K16438" t="s">
        <v>41</v>
      </c>
      <c r="L16438" t="s">
        <v>74</v>
      </c>
      <c r="M16438"/>
      <c r="N16438">
        <v>62.5</v>
      </c>
      <c r="O16438" t="s">
        <v>403</v>
      </c>
      <c r="P16438" t="s">
        <v>28722</v>
      </c>
    </row>
    <row r="16439" spans="1:16" x14ac:dyDescent="0.25">
      <c r="A16439" t="s">
        <v>1</v>
      </c>
      <c r="B16439" t="s">
        <v>28723</v>
      </c>
      <c r="C16439" t="s">
        <v>1621</v>
      </c>
      <c r="D16439" t="s">
        <v>4526</v>
      </c>
      <c r="E16439" t="s">
        <v>88</v>
      </c>
      <c r="F16439" t="b">
        <v>0</v>
      </c>
      <c r="G16439" t="s">
        <v>68</v>
      </c>
      <c r="H16439" s="1">
        <v>46202.675532407397</v>
      </c>
      <c r="I16439" t="b">
        <v>0</v>
      </c>
      <c r="J16439" t="b">
        <v>1</v>
      </c>
      <c r="K16439" t="s">
        <v>41</v>
      </c>
      <c r="L16439" t="s">
        <v>74</v>
      </c>
      <c r="M16439"/>
      <c r="N16439">
        <v>67.5</v>
      </c>
      <c r="O16439" t="s">
        <v>403</v>
      </c>
      <c r="P16439" t="s">
        <v>28724</v>
      </c>
    </row>
    <row r="16440" spans="1:16" x14ac:dyDescent="0.25">
      <c r="A16440" t="s">
        <v>1</v>
      </c>
      <c r="B16440" t="s">
        <v>28725</v>
      </c>
      <c r="C16440" t="s">
        <v>913</v>
      </c>
      <c r="D16440" t="s">
        <v>20103</v>
      </c>
      <c r="E16440" t="s">
        <v>59</v>
      </c>
      <c r="F16440" t="b">
        <v>0</v>
      </c>
      <c r="G16440" t="s">
        <v>20</v>
      </c>
      <c r="H16440" s="1">
        <v>46202.677037037043</v>
      </c>
      <c r="I16440" t="b">
        <v>0</v>
      </c>
      <c r="J16440" t="b">
        <v>0</v>
      </c>
      <c r="K16440" t="s">
        <v>20</v>
      </c>
      <c r="L16440" t="s">
        <v>60</v>
      </c>
      <c r="M16440">
        <v>87500</v>
      </c>
      <c r="N16440"/>
      <c r="O16440" t="s">
        <v>8149</v>
      </c>
      <c r="P16440" t="s">
        <v>3941</v>
      </c>
    </row>
    <row r="16441" spans="1:16" x14ac:dyDescent="0.25">
      <c r="A16441" t="s">
        <v>1</v>
      </c>
      <c r="B16441" t="s">
        <v>1955</v>
      </c>
      <c r="C16441" t="s">
        <v>6081</v>
      </c>
      <c r="D16441" t="s">
        <v>5854</v>
      </c>
      <c r="E16441" t="s">
        <v>59</v>
      </c>
      <c r="F16441" t="b">
        <v>0</v>
      </c>
      <c r="G16441" t="s">
        <v>40</v>
      </c>
      <c r="H16441" s="1">
        <v>46202.67895833333</v>
      </c>
      <c r="I16441" t="b">
        <v>0</v>
      </c>
      <c r="J16441" t="b">
        <v>0</v>
      </c>
      <c r="K16441" t="s">
        <v>40</v>
      </c>
      <c r="L16441" t="s">
        <v>60</v>
      </c>
      <c r="M16441">
        <v>28500</v>
      </c>
      <c r="N16441"/>
      <c r="O16441" t="s">
        <v>28676</v>
      </c>
      <c r="P16441" t="s">
        <v>28677</v>
      </c>
    </row>
    <row r="16442" spans="1:16" x14ac:dyDescent="0.25">
      <c r="A16442" t="s">
        <v>0</v>
      </c>
      <c r="B16442" t="s">
        <v>28726</v>
      </c>
      <c r="C16442" t="s">
        <v>998</v>
      </c>
      <c r="D16442" t="s">
        <v>4526</v>
      </c>
      <c r="E16442" t="s">
        <v>59</v>
      </c>
      <c r="F16442" t="b">
        <v>0</v>
      </c>
      <c r="G16442" t="s">
        <v>65</v>
      </c>
      <c r="H16442" s="1">
        <v>46202.70952546296</v>
      </c>
      <c r="I16442" t="b">
        <v>0</v>
      </c>
      <c r="J16442" t="b">
        <v>0</v>
      </c>
      <c r="K16442" t="s">
        <v>41</v>
      </c>
      <c r="L16442" t="s">
        <v>60</v>
      </c>
      <c r="M16442">
        <v>76500</v>
      </c>
      <c r="N16442"/>
      <c r="O16442" t="s">
        <v>2336</v>
      </c>
      <c r="P16442" t="s">
        <v>3201</v>
      </c>
    </row>
    <row r="16443" spans="1:16" x14ac:dyDescent="0.25">
      <c r="A16443" t="s">
        <v>6</v>
      </c>
      <c r="B16443" t="s">
        <v>28727</v>
      </c>
      <c r="C16443" t="s">
        <v>112</v>
      </c>
      <c r="D16443" t="s">
        <v>4526</v>
      </c>
      <c r="E16443" t="s">
        <v>59</v>
      </c>
      <c r="F16443" t="b">
        <v>0</v>
      </c>
      <c r="G16443" t="s">
        <v>65</v>
      </c>
      <c r="H16443" s="1">
        <v>46202.713136574072</v>
      </c>
      <c r="I16443" t="b">
        <v>0</v>
      </c>
      <c r="J16443" t="b">
        <v>1</v>
      </c>
      <c r="K16443" t="s">
        <v>41</v>
      </c>
      <c r="L16443" t="s">
        <v>60</v>
      </c>
      <c r="M16443">
        <v>169125</v>
      </c>
      <c r="N16443"/>
      <c r="O16443" t="s">
        <v>468</v>
      </c>
      <c r="P16443" t="s">
        <v>28728</v>
      </c>
    </row>
    <row r="16444" spans="1:16" x14ac:dyDescent="0.25">
      <c r="A16444" t="s">
        <v>8</v>
      </c>
      <c r="B16444" t="s">
        <v>28729</v>
      </c>
      <c r="C16444" t="s">
        <v>971</v>
      </c>
      <c r="D16444" t="s">
        <v>4526</v>
      </c>
      <c r="E16444" t="s">
        <v>88</v>
      </c>
      <c r="F16444" t="b">
        <v>0</v>
      </c>
      <c r="G16444" t="s">
        <v>68</v>
      </c>
      <c r="H16444" s="1">
        <v>46202.717013888891</v>
      </c>
      <c r="I16444" t="b">
        <v>1</v>
      </c>
      <c r="J16444" t="b">
        <v>0</v>
      </c>
      <c r="K16444" t="s">
        <v>41</v>
      </c>
      <c r="L16444" t="s">
        <v>74</v>
      </c>
      <c r="M16444"/>
      <c r="N16444">
        <v>55</v>
      </c>
      <c r="O16444" t="s">
        <v>28730</v>
      </c>
    </row>
    <row r="16445" spans="1:16" x14ac:dyDescent="0.25">
      <c r="A16445" t="s">
        <v>1</v>
      </c>
      <c r="B16445" t="s">
        <v>26018</v>
      </c>
      <c r="C16445" t="s">
        <v>28731</v>
      </c>
      <c r="D16445" t="s">
        <v>4587</v>
      </c>
      <c r="E16445" t="s">
        <v>59</v>
      </c>
      <c r="F16445" t="b">
        <v>0</v>
      </c>
      <c r="G16445" t="s">
        <v>68</v>
      </c>
      <c r="H16445" s="1">
        <v>46202.717037037037</v>
      </c>
      <c r="I16445" t="b">
        <v>1</v>
      </c>
      <c r="J16445" t="b">
        <v>1</v>
      </c>
      <c r="K16445" t="s">
        <v>41</v>
      </c>
      <c r="L16445" t="s">
        <v>60</v>
      </c>
      <c r="M16445">
        <v>150000</v>
      </c>
      <c r="N16445"/>
      <c r="O16445" t="s">
        <v>28732</v>
      </c>
      <c r="P16445" t="s">
        <v>14841</v>
      </c>
    </row>
    <row r="16446" spans="1:16" x14ac:dyDescent="0.25">
      <c r="A16446" t="s">
        <v>0</v>
      </c>
      <c r="B16446" t="s">
        <v>547</v>
      </c>
      <c r="C16446" t="s">
        <v>21341</v>
      </c>
      <c r="D16446" t="s">
        <v>4526</v>
      </c>
      <c r="E16446" t="s">
        <v>59</v>
      </c>
      <c r="F16446" t="b">
        <v>0</v>
      </c>
      <c r="G16446" t="s">
        <v>40</v>
      </c>
      <c r="H16446" s="1">
        <v>46202.72074074074</v>
      </c>
      <c r="I16446" t="b">
        <v>1</v>
      </c>
      <c r="J16446" t="b">
        <v>0</v>
      </c>
      <c r="K16446" t="s">
        <v>40</v>
      </c>
      <c r="L16446" t="s">
        <v>60</v>
      </c>
      <c r="M16446">
        <v>82500</v>
      </c>
      <c r="N16446"/>
      <c r="O16446" t="s">
        <v>6953</v>
      </c>
      <c r="P16446" t="s">
        <v>1476</v>
      </c>
    </row>
    <row r="16447" spans="1:16" x14ac:dyDescent="0.25">
      <c r="A16447" t="s">
        <v>3</v>
      </c>
      <c r="B16447" t="s">
        <v>3</v>
      </c>
      <c r="C16447" t="s">
        <v>28733</v>
      </c>
      <c r="D16447" t="s">
        <v>4526</v>
      </c>
      <c r="E16447" t="s">
        <v>59</v>
      </c>
      <c r="F16447" t="b">
        <v>0</v>
      </c>
      <c r="G16447" t="s">
        <v>68</v>
      </c>
      <c r="H16447" s="1">
        <v>46202.751342592594</v>
      </c>
      <c r="I16447" t="b">
        <v>0</v>
      </c>
      <c r="J16447" t="b">
        <v>0</v>
      </c>
      <c r="K16447" t="s">
        <v>41</v>
      </c>
      <c r="L16447" t="s">
        <v>60</v>
      </c>
      <c r="M16447">
        <v>95000</v>
      </c>
      <c r="N16447"/>
      <c r="O16447" t="s">
        <v>28734</v>
      </c>
      <c r="P16447" t="s">
        <v>28735</v>
      </c>
    </row>
    <row r="16448" spans="1:16" x14ac:dyDescent="0.25">
      <c r="A16448" t="s">
        <v>1</v>
      </c>
      <c r="B16448" t="s">
        <v>28736</v>
      </c>
      <c r="C16448" t="s">
        <v>672</v>
      </c>
      <c r="D16448" t="s">
        <v>4526</v>
      </c>
      <c r="E16448" t="s">
        <v>88</v>
      </c>
      <c r="F16448" t="b">
        <v>0</v>
      </c>
      <c r="G16448" t="s">
        <v>77</v>
      </c>
      <c r="H16448" s="1">
        <v>46202.758680555547</v>
      </c>
      <c r="I16448" t="b">
        <v>0</v>
      </c>
      <c r="J16448" t="b">
        <v>0</v>
      </c>
      <c r="K16448" t="s">
        <v>41</v>
      </c>
      <c r="L16448" t="s">
        <v>74</v>
      </c>
      <c r="M16448"/>
      <c r="N16448">
        <v>36.5</v>
      </c>
      <c r="O16448" t="s">
        <v>2340</v>
      </c>
      <c r="P16448" t="s">
        <v>28721</v>
      </c>
    </row>
    <row r="16449" spans="1:16" x14ac:dyDescent="0.25">
      <c r="A16449" t="s">
        <v>5</v>
      </c>
      <c r="B16449" t="s">
        <v>28737</v>
      </c>
      <c r="C16449" t="s">
        <v>370</v>
      </c>
      <c r="D16449" t="s">
        <v>4526</v>
      </c>
      <c r="E16449" t="s">
        <v>88</v>
      </c>
      <c r="F16449" t="b">
        <v>0</v>
      </c>
      <c r="G16449" t="s">
        <v>65</v>
      </c>
      <c r="H16449" s="1">
        <v>46202.758726851847</v>
      </c>
      <c r="I16449" t="b">
        <v>1</v>
      </c>
      <c r="J16449" t="b">
        <v>0</v>
      </c>
      <c r="K16449" t="s">
        <v>41</v>
      </c>
      <c r="L16449" t="s">
        <v>74</v>
      </c>
      <c r="M16449"/>
      <c r="N16449">
        <v>85</v>
      </c>
      <c r="O16449" t="s">
        <v>28738</v>
      </c>
      <c r="P16449" t="s">
        <v>23804</v>
      </c>
    </row>
    <row r="16450" spans="1:16" x14ac:dyDescent="0.25">
      <c r="A16450" t="s">
        <v>1</v>
      </c>
      <c r="B16450" t="s">
        <v>28739</v>
      </c>
      <c r="C16450" t="s">
        <v>112</v>
      </c>
      <c r="D16450" t="s">
        <v>4526</v>
      </c>
      <c r="E16450" t="s">
        <v>88</v>
      </c>
      <c r="F16450" t="b">
        <v>0</v>
      </c>
      <c r="G16450" t="s">
        <v>65</v>
      </c>
      <c r="H16450" s="1">
        <v>46202.758726851847</v>
      </c>
      <c r="I16450" t="b">
        <v>0</v>
      </c>
      <c r="J16450" t="b">
        <v>0</v>
      </c>
      <c r="K16450" t="s">
        <v>41</v>
      </c>
      <c r="L16450" t="s">
        <v>74</v>
      </c>
      <c r="M16450"/>
      <c r="N16450">
        <v>67.5</v>
      </c>
      <c r="O16450" t="s">
        <v>28740</v>
      </c>
      <c r="P16450" t="s">
        <v>28741</v>
      </c>
    </row>
    <row r="16451" spans="1:16" x14ac:dyDescent="0.25">
      <c r="A16451" t="s">
        <v>1</v>
      </c>
      <c r="B16451" t="s">
        <v>28742</v>
      </c>
      <c r="C16451" t="s">
        <v>218</v>
      </c>
      <c r="D16451" t="s">
        <v>4526</v>
      </c>
      <c r="E16451" t="s">
        <v>88</v>
      </c>
      <c r="F16451" t="b">
        <v>0</v>
      </c>
      <c r="G16451" t="s">
        <v>89</v>
      </c>
      <c r="H16451" s="1">
        <v>46202.758796296293</v>
      </c>
      <c r="I16451" t="b">
        <v>1</v>
      </c>
      <c r="J16451" t="b">
        <v>0</v>
      </c>
      <c r="K16451" t="s">
        <v>41</v>
      </c>
      <c r="L16451" t="s">
        <v>74</v>
      </c>
      <c r="M16451"/>
      <c r="N16451">
        <v>67.5</v>
      </c>
      <c r="O16451" t="s">
        <v>111</v>
      </c>
      <c r="P16451" t="s">
        <v>28743</v>
      </c>
    </row>
    <row r="16452" spans="1:16" x14ac:dyDescent="0.25">
      <c r="A16452" t="s">
        <v>0</v>
      </c>
      <c r="B16452" t="s">
        <v>28744</v>
      </c>
      <c r="C16452" t="s">
        <v>11315</v>
      </c>
      <c r="D16452" t="s">
        <v>5018</v>
      </c>
      <c r="E16452" t="s">
        <v>132</v>
      </c>
      <c r="F16452" t="b">
        <v>0</v>
      </c>
      <c r="G16452" t="s">
        <v>40</v>
      </c>
      <c r="H16452" s="1">
        <v>46202.79650462963</v>
      </c>
      <c r="I16452" t="b">
        <v>1</v>
      </c>
      <c r="J16452" t="b">
        <v>0</v>
      </c>
      <c r="K16452" t="s">
        <v>40</v>
      </c>
      <c r="L16452" t="s">
        <v>60</v>
      </c>
      <c r="M16452">
        <v>33000</v>
      </c>
      <c r="N16452"/>
      <c r="O16452" t="s">
        <v>14128</v>
      </c>
      <c r="P16452" t="s">
        <v>2363</v>
      </c>
    </row>
    <row r="16453" spans="1:16" x14ac:dyDescent="0.25">
      <c r="A16453" t="s">
        <v>5</v>
      </c>
      <c r="B16453" t="s">
        <v>28745</v>
      </c>
      <c r="C16453" t="s">
        <v>3678</v>
      </c>
      <c r="D16453" t="s">
        <v>4526</v>
      </c>
      <c r="E16453" t="s">
        <v>59</v>
      </c>
      <c r="F16453" t="b">
        <v>0</v>
      </c>
      <c r="G16453" t="s">
        <v>68</v>
      </c>
      <c r="H16453" s="1">
        <v>46202.800347222219</v>
      </c>
      <c r="I16453" t="b">
        <v>0</v>
      </c>
      <c r="J16453" t="b">
        <v>1</v>
      </c>
      <c r="K16453" t="s">
        <v>41</v>
      </c>
      <c r="L16453" t="s">
        <v>60</v>
      </c>
      <c r="M16453">
        <v>95000</v>
      </c>
      <c r="N16453"/>
      <c r="O16453" t="s">
        <v>24260</v>
      </c>
      <c r="P16453" t="s">
        <v>28746</v>
      </c>
    </row>
    <row r="16454" spans="1:16" x14ac:dyDescent="0.25">
      <c r="A16454" t="s">
        <v>5</v>
      </c>
      <c r="B16454" t="s">
        <v>28747</v>
      </c>
      <c r="C16454" t="s">
        <v>124</v>
      </c>
      <c r="D16454" t="s">
        <v>4526</v>
      </c>
      <c r="E16454" t="s">
        <v>59</v>
      </c>
      <c r="F16454" t="b">
        <v>0</v>
      </c>
      <c r="G16454" t="s">
        <v>65</v>
      </c>
      <c r="H16454" s="1">
        <v>46202.800486111111</v>
      </c>
      <c r="I16454" t="b">
        <v>1</v>
      </c>
      <c r="J16454" t="b">
        <v>0</v>
      </c>
      <c r="K16454" t="s">
        <v>41</v>
      </c>
      <c r="L16454" t="s">
        <v>60</v>
      </c>
      <c r="M16454">
        <v>157500</v>
      </c>
      <c r="N16454"/>
      <c r="O16454" t="s">
        <v>28748</v>
      </c>
      <c r="P16454" t="s">
        <v>2988</v>
      </c>
    </row>
    <row r="16455" spans="1:16" x14ac:dyDescent="0.25">
      <c r="A16455" t="s">
        <v>0</v>
      </c>
      <c r="B16455" t="s">
        <v>28749</v>
      </c>
      <c r="C16455" t="s">
        <v>2221</v>
      </c>
      <c r="D16455" t="s">
        <v>4346</v>
      </c>
      <c r="E16455" t="s">
        <v>59</v>
      </c>
      <c r="F16455" t="b">
        <v>0</v>
      </c>
      <c r="G16455" t="s">
        <v>65</v>
      </c>
      <c r="H16455" s="1">
        <v>46202.83452546296</v>
      </c>
      <c r="I16455" t="b">
        <v>0</v>
      </c>
      <c r="J16455" t="b">
        <v>1</v>
      </c>
      <c r="K16455" t="s">
        <v>41</v>
      </c>
      <c r="L16455" t="s">
        <v>60</v>
      </c>
      <c r="M16455">
        <v>92500</v>
      </c>
      <c r="N16455"/>
      <c r="O16455" t="s">
        <v>4423</v>
      </c>
      <c r="P16455" t="s">
        <v>28750</v>
      </c>
    </row>
    <row r="16456" spans="1:16" x14ac:dyDescent="0.25">
      <c r="A16456" t="s">
        <v>0</v>
      </c>
      <c r="B16456" t="s">
        <v>28751</v>
      </c>
      <c r="C16456" t="s">
        <v>237</v>
      </c>
      <c r="D16456" t="s">
        <v>4346</v>
      </c>
      <c r="E16456" t="s">
        <v>59</v>
      </c>
      <c r="F16456" t="b">
        <v>0</v>
      </c>
      <c r="G16456" t="s">
        <v>89</v>
      </c>
      <c r="H16456" s="1">
        <v>46202.83452546296</v>
      </c>
      <c r="I16456" t="b">
        <v>0</v>
      </c>
      <c r="J16456" t="b">
        <v>1</v>
      </c>
      <c r="K16456" t="s">
        <v>41</v>
      </c>
      <c r="L16456" t="s">
        <v>60</v>
      </c>
      <c r="M16456">
        <v>62500</v>
      </c>
      <c r="N16456"/>
      <c r="O16456" t="s">
        <v>28752</v>
      </c>
      <c r="P16456" t="s">
        <v>28753</v>
      </c>
    </row>
    <row r="16457" spans="1:16" x14ac:dyDescent="0.25">
      <c r="A16457" t="s">
        <v>0</v>
      </c>
      <c r="B16457" t="s">
        <v>28754</v>
      </c>
      <c r="C16457" t="s">
        <v>1608</v>
      </c>
      <c r="D16457" t="s">
        <v>2360</v>
      </c>
      <c r="E16457" t="s">
        <v>59</v>
      </c>
      <c r="F16457" t="b">
        <v>0</v>
      </c>
      <c r="G16457" t="s">
        <v>65</v>
      </c>
      <c r="H16457" s="1">
        <v>46202.834687499999</v>
      </c>
      <c r="I16457" t="b">
        <v>0</v>
      </c>
      <c r="J16457" t="b">
        <v>1</v>
      </c>
      <c r="K16457" t="s">
        <v>41</v>
      </c>
      <c r="L16457" t="s">
        <v>60</v>
      </c>
      <c r="M16457">
        <v>57996</v>
      </c>
      <c r="N16457"/>
      <c r="O16457" t="s">
        <v>28755</v>
      </c>
      <c r="P16457" t="s">
        <v>288</v>
      </c>
    </row>
    <row r="16458" spans="1:16" x14ac:dyDescent="0.25">
      <c r="A16458" t="s">
        <v>0</v>
      </c>
      <c r="B16458" t="s">
        <v>28756</v>
      </c>
      <c r="C16458" t="s">
        <v>520</v>
      </c>
      <c r="D16458" t="s">
        <v>2360</v>
      </c>
      <c r="E16458" t="s">
        <v>59</v>
      </c>
      <c r="F16458" t="b">
        <v>0</v>
      </c>
      <c r="G16458" t="s">
        <v>41</v>
      </c>
      <c r="H16458" s="1">
        <v>46202.837766203702</v>
      </c>
      <c r="I16458" t="b">
        <v>0</v>
      </c>
      <c r="J16458" t="b">
        <v>0</v>
      </c>
      <c r="K16458" t="s">
        <v>41</v>
      </c>
      <c r="L16458" t="s">
        <v>60</v>
      </c>
      <c r="M16458">
        <v>84824.77</v>
      </c>
      <c r="N16458"/>
      <c r="O16458" t="s">
        <v>973</v>
      </c>
    </row>
    <row r="16459" spans="1:16" x14ac:dyDescent="0.25">
      <c r="A16459" t="s">
        <v>1</v>
      </c>
      <c r="B16459" t="s">
        <v>28757</v>
      </c>
      <c r="C16459" t="s">
        <v>672</v>
      </c>
      <c r="D16459" t="s">
        <v>4526</v>
      </c>
      <c r="E16459" t="s">
        <v>88</v>
      </c>
      <c r="F16459" t="b">
        <v>0</v>
      </c>
      <c r="G16459" t="s">
        <v>77</v>
      </c>
      <c r="H16459" s="1">
        <v>46202.842118055552</v>
      </c>
      <c r="I16459" t="b">
        <v>0</v>
      </c>
      <c r="J16459" t="b">
        <v>0</v>
      </c>
      <c r="K16459" t="s">
        <v>41</v>
      </c>
      <c r="L16459" t="s">
        <v>74</v>
      </c>
      <c r="M16459"/>
      <c r="N16459">
        <v>36.5</v>
      </c>
      <c r="O16459" t="s">
        <v>2340</v>
      </c>
      <c r="P16459" t="s">
        <v>28758</v>
      </c>
    </row>
    <row r="16460" spans="1:16" x14ac:dyDescent="0.25">
      <c r="A16460" t="s">
        <v>1</v>
      </c>
      <c r="B16460" t="s">
        <v>28759</v>
      </c>
      <c r="C16460" t="s">
        <v>142</v>
      </c>
      <c r="D16460" t="s">
        <v>4526</v>
      </c>
      <c r="E16460" t="s">
        <v>88</v>
      </c>
      <c r="F16460" t="b">
        <v>0</v>
      </c>
      <c r="G16460" t="s">
        <v>68</v>
      </c>
      <c r="H16460" s="1">
        <v>46202.842129629629</v>
      </c>
      <c r="I16460" t="b">
        <v>0</v>
      </c>
      <c r="J16460" t="b">
        <v>0</v>
      </c>
      <c r="K16460" t="s">
        <v>41</v>
      </c>
      <c r="L16460" t="s">
        <v>74</v>
      </c>
      <c r="M16460"/>
      <c r="N16460">
        <v>62.5</v>
      </c>
      <c r="O16460" t="s">
        <v>744</v>
      </c>
      <c r="P16460" t="s">
        <v>28760</v>
      </c>
    </row>
    <row r="16461" spans="1:16" x14ac:dyDescent="0.25">
      <c r="A16461" t="s">
        <v>1</v>
      </c>
      <c r="B16461" t="s">
        <v>28761</v>
      </c>
      <c r="C16461" t="s">
        <v>672</v>
      </c>
      <c r="D16461" t="s">
        <v>4526</v>
      </c>
      <c r="E16461" t="s">
        <v>88</v>
      </c>
      <c r="F16461" t="b">
        <v>0</v>
      </c>
      <c r="G16461" t="s">
        <v>65</v>
      </c>
      <c r="H16461" s="1">
        <v>46202.842291666668</v>
      </c>
      <c r="I16461" t="b">
        <v>1</v>
      </c>
      <c r="J16461" t="b">
        <v>0</v>
      </c>
      <c r="K16461" t="s">
        <v>41</v>
      </c>
      <c r="L16461" t="s">
        <v>74</v>
      </c>
      <c r="M16461"/>
      <c r="N16461">
        <v>34</v>
      </c>
      <c r="O16461" t="s">
        <v>2340</v>
      </c>
    </row>
    <row r="16462" spans="1:16" x14ac:dyDescent="0.25">
      <c r="A16462" t="s">
        <v>1</v>
      </c>
      <c r="B16462" t="s">
        <v>28762</v>
      </c>
      <c r="C16462" t="s">
        <v>672</v>
      </c>
      <c r="D16462" t="s">
        <v>2360</v>
      </c>
      <c r="E16462" t="s">
        <v>59</v>
      </c>
      <c r="F16462" t="b">
        <v>0</v>
      </c>
      <c r="G16462" t="s">
        <v>68</v>
      </c>
      <c r="H16462" s="1">
        <v>46202.883703703701</v>
      </c>
      <c r="I16462" t="b">
        <v>0</v>
      </c>
      <c r="J16462" t="b">
        <v>1</v>
      </c>
      <c r="K16462" t="s">
        <v>41</v>
      </c>
      <c r="L16462" t="s">
        <v>60</v>
      </c>
      <c r="M16462">
        <v>67692</v>
      </c>
      <c r="N16462"/>
      <c r="O16462" t="s">
        <v>28718</v>
      </c>
      <c r="P16462" t="s">
        <v>28721</v>
      </c>
    </row>
    <row r="16463" spans="1:16" x14ac:dyDescent="0.25">
      <c r="A16463" t="s">
        <v>1</v>
      </c>
      <c r="B16463" t="s">
        <v>28763</v>
      </c>
      <c r="C16463" t="s">
        <v>500</v>
      </c>
      <c r="D16463" t="s">
        <v>4526</v>
      </c>
      <c r="E16463" t="s">
        <v>88</v>
      </c>
      <c r="F16463" t="b">
        <v>0</v>
      </c>
      <c r="G16463" t="s">
        <v>13</v>
      </c>
      <c r="H16463" s="1">
        <v>46202.884502314817</v>
      </c>
      <c r="I16463" t="b">
        <v>1</v>
      </c>
      <c r="J16463" t="b">
        <v>0</v>
      </c>
      <c r="K16463" t="s">
        <v>13</v>
      </c>
      <c r="L16463" t="s">
        <v>74</v>
      </c>
      <c r="M16463"/>
      <c r="N16463">
        <v>61</v>
      </c>
      <c r="O16463" t="s">
        <v>13294</v>
      </c>
      <c r="P16463" t="s">
        <v>12800</v>
      </c>
    </row>
    <row r="16464" spans="1:16" x14ac:dyDescent="0.25">
      <c r="A16464" t="s">
        <v>0</v>
      </c>
      <c r="B16464" t="s">
        <v>28764</v>
      </c>
      <c r="C16464" t="s">
        <v>3251</v>
      </c>
      <c r="D16464" t="s">
        <v>2471</v>
      </c>
      <c r="E16464" t="s">
        <v>59</v>
      </c>
      <c r="F16464" t="b">
        <v>0</v>
      </c>
      <c r="G16464" t="s">
        <v>68</v>
      </c>
      <c r="H16464" s="1">
        <v>46202.918009259258</v>
      </c>
      <c r="I16464" t="b">
        <v>1</v>
      </c>
      <c r="J16464" t="b">
        <v>0</v>
      </c>
      <c r="K16464" t="s">
        <v>41</v>
      </c>
      <c r="L16464" t="s">
        <v>60</v>
      </c>
      <c r="M16464">
        <v>100000</v>
      </c>
      <c r="N16464"/>
      <c r="O16464" t="s">
        <v>28765</v>
      </c>
      <c r="P16464" t="s">
        <v>219</v>
      </c>
    </row>
    <row r="16465" spans="1:16" x14ac:dyDescent="0.25">
      <c r="A16465" t="s">
        <v>0</v>
      </c>
      <c r="B16465" t="s">
        <v>28766</v>
      </c>
      <c r="C16465" t="s">
        <v>157</v>
      </c>
      <c r="D16465" t="s">
        <v>4346</v>
      </c>
      <c r="E16465" t="s">
        <v>59</v>
      </c>
      <c r="F16465" t="b">
        <v>0</v>
      </c>
      <c r="G16465" t="s">
        <v>77</v>
      </c>
      <c r="H16465" s="1">
        <v>46202.918032407397</v>
      </c>
      <c r="I16465" t="b">
        <v>0</v>
      </c>
      <c r="J16465" t="b">
        <v>0</v>
      </c>
      <c r="K16465" t="s">
        <v>41</v>
      </c>
      <c r="L16465" t="s">
        <v>60</v>
      </c>
      <c r="M16465">
        <v>88050</v>
      </c>
      <c r="N16465"/>
      <c r="O16465" t="s">
        <v>1823</v>
      </c>
      <c r="P16465" t="s">
        <v>4661</v>
      </c>
    </row>
    <row r="16466" spans="1:16" x14ac:dyDescent="0.25">
      <c r="A16466" t="s">
        <v>0</v>
      </c>
      <c r="B16466" t="s">
        <v>28767</v>
      </c>
      <c r="C16466" t="s">
        <v>76</v>
      </c>
      <c r="D16466" t="s">
        <v>141</v>
      </c>
      <c r="E16466" t="s">
        <v>88</v>
      </c>
      <c r="F16466" t="b">
        <v>1</v>
      </c>
      <c r="G16466" t="s">
        <v>41</v>
      </c>
      <c r="H16466" s="1">
        <v>46202.921099537038</v>
      </c>
      <c r="I16466" t="b">
        <v>1</v>
      </c>
      <c r="J16466" t="b">
        <v>0</v>
      </c>
      <c r="K16466" t="s">
        <v>41</v>
      </c>
      <c r="L16466" t="s">
        <v>74</v>
      </c>
      <c r="M16466"/>
      <c r="N16466">
        <v>17.5</v>
      </c>
      <c r="O16466" t="s">
        <v>141</v>
      </c>
    </row>
    <row r="16467" spans="1:16" x14ac:dyDescent="0.25">
      <c r="A16467" t="s">
        <v>1</v>
      </c>
      <c r="B16467" t="s">
        <v>28768</v>
      </c>
      <c r="C16467" t="s">
        <v>3257</v>
      </c>
      <c r="D16467" t="s">
        <v>4526</v>
      </c>
      <c r="E16467" t="s">
        <v>88</v>
      </c>
      <c r="F16467" t="b">
        <v>0</v>
      </c>
      <c r="G16467" t="s">
        <v>68</v>
      </c>
      <c r="H16467" s="1">
        <v>46202.925324074073</v>
      </c>
      <c r="I16467" t="b">
        <v>0</v>
      </c>
      <c r="J16467" t="b">
        <v>1</v>
      </c>
      <c r="K16467" t="s">
        <v>41</v>
      </c>
      <c r="L16467" t="s">
        <v>74</v>
      </c>
      <c r="M16467"/>
      <c r="N16467">
        <v>60</v>
      </c>
      <c r="O16467" t="s">
        <v>403</v>
      </c>
      <c r="P16467" t="s">
        <v>28769</v>
      </c>
    </row>
    <row r="16468" spans="1:16" x14ac:dyDescent="0.25">
      <c r="A16468" t="s">
        <v>5</v>
      </c>
      <c r="B16468" t="s">
        <v>15740</v>
      </c>
      <c r="C16468" t="s">
        <v>1070</v>
      </c>
      <c r="D16468" t="s">
        <v>4526</v>
      </c>
      <c r="E16468" t="s">
        <v>59</v>
      </c>
      <c r="F16468" t="b">
        <v>0</v>
      </c>
      <c r="G16468" t="s">
        <v>68</v>
      </c>
      <c r="H16468" s="1">
        <v>46202.925358796303</v>
      </c>
      <c r="I16468" t="b">
        <v>0</v>
      </c>
      <c r="J16468" t="b">
        <v>1</v>
      </c>
      <c r="K16468" t="s">
        <v>41</v>
      </c>
      <c r="L16468" t="s">
        <v>60</v>
      </c>
      <c r="M16468">
        <v>127000</v>
      </c>
      <c r="N16468"/>
      <c r="O16468" t="s">
        <v>3716</v>
      </c>
      <c r="P16468" t="s">
        <v>28770</v>
      </c>
    </row>
    <row r="16469" spans="1:16" x14ac:dyDescent="0.25">
      <c r="A16469" t="s">
        <v>5</v>
      </c>
      <c r="B16469" t="s">
        <v>5</v>
      </c>
      <c r="C16469" t="s">
        <v>20044</v>
      </c>
      <c r="D16469" t="s">
        <v>4526</v>
      </c>
      <c r="E16469" t="s">
        <v>59</v>
      </c>
      <c r="F16469" t="b">
        <v>0</v>
      </c>
      <c r="G16469" t="s">
        <v>77</v>
      </c>
      <c r="H16469" s="1">
        <v>46202.925416666672</v>
      </c>
      <c r="I16469" t="b">
        <v>0</v>
      </c>
      <c r="J16469" t="b">
        <v>1</v>
      </c>
      <c r="K16469" t="s">
        <v>41</v>
      </c>
      <c r="L16469" t="s">
        <v>60</v>
      </c>
      <c r="M16469">
        <v>140000</v>
      </c>
      <c r="N16469"/>
      <c r="O16469" t="s">
        <v>9503</v>
      </c>
      <c r="P16469" t="s">
        <v>20045</v>
      </c>
    </row>
    <row r="16470" spans="1:16" x14ac:dyDescent="0.25">
      <c r="A16470" t="s">
        <v>0</v>
      </c>
      <c r="B16470" t="s">
        <v>1268</v>
      </c>
      <c r="C16470" t="s">
        <v>2005</v>
      </c>
      <c r="D16470" t="s">
        <v>2360</v>
      </c>
      <c r="E16470" t="s">
        <v>59</v>
      </c>
      <c r="F16470" t="b">
        <v>0</v>
      </c>
      <c r="G16470" t="s">
        <v>77</v>
      </c>
      <c r="H16470" s="1">
        <v>46202.95952546296</v>
      </c>
      <c r="I16470" t="b">
        <v>0</v>
      </c>
      <c r="J16470" t="b">
        <v>1</v>
      </c>
      <c r="K16470" t="s">
        <v>41</v>
      </c>
      <c r="L16470" t="s">
        <v>74</v>
      </c>
      <c r="M16470"/>
      <c r="N16470">
        <v>27</v>
      </c>
      <c r="O16470" t="s">
        <v>2006</v>
      </c>
    </row>
    <row r="16471" spans="1:16" x14ac:dyDescent="0.25">
      <c r="A16471" t="s">
        <v>1</v>
      </c>
      <c r="B16471" t="s">
        <v>28771</v>
      </c>
      <c r="C16471" t="s">
        <v>76</v>
      </c>
      <c r="D16471" t="s">
        <v>4526</v>
      </c>
      <c r="E16471" t="s">
        <v>88</v>
      </c>
      <c r="F16471" t="b">
        <v>1</v>
      </c>
      <c r="G16471" t="s">
        <v>89</v>
      </c>
      <c r="H16471" s="1">
        <v>46202.95952546296</v>
      </c>
      <c r="I16471" t="b">
        <v>0</v>
      </c>
      <c r="J16471" t="b">
        <v>1</v>
      </c>
      <c r="K16471" t="s">
        <v>41</v>
      </c>
      <c r="L16471" t="s">
        <v>74</v>
      </c>
      <c r="M16471"/>
      <c r="N16471">
        <v>66.5</v>
      </c>
      <c r="O16471" t="s">
        <v>4487</v>
      </c>
      <c r="P16471" t="s">
        <v>28772</v>
      </c>
    </row>
    <row r="16472" spans="1:16" x14ac:dyDescent="0.25">
      <c r="A16472" t="s">
        <v>0</v>
      </c>
      <c r="B16472" t="s">
        <v>4310</v>
      </c>
      <c r="C16472" t="s">
        <v>28675</v>
      </c>
      <c r="D16472" t="s">
        <v>7670</v>
      </c>
      <c r="E16472" t="s">
        <v>59</v>
      </c>
      <c r="F16472" t="b">
        <v>0</v>
      </c>
      <c r="G16472" t="s">
        <v>40</v>
      </c>
      <c r="H16472" s="1">
        <v>46202.962743055563</v>
      </c>
      <c r="I16472" t="b">
        <v>1</v>
      </c>
      <c r="J16472" t="b">
        <v>0</v>
      </c>
      <c r="K16472" t="s">
        <v>40</v>
      </c>
      <c r="L16472" t="s">
        <v>60</v>
      </c>
      <c r="M16472">
        <v>27500</v>
      </c>
      <c r="N16472"/>
      <c r="O16472" t="s">
        <v>28773</v>
      </c>
      <c r="P16472" t="s">
        <v>28774</v>
      </c>
    </row>
    <row r="16473" spans="1:16" x14ac:dyDescent="0.25">
      <c r="A16473" t="s">
        <v>1</v>
      </c>
      <c r="B16473" t="s">
        <v>28775</v>
      </c>
      <c r="C16473" t="s">
        <v>162</v>
      </c>
      <c r="D16473" t="s">
        <v>4526</v>
      </c>
      <c r="E16473" t="s">
        <v>59</v>
      </c>
      <c r="F16473" t="b">
        <v>0</v>
      </c>
      <c r="G16473" t="s">
        <v>77</v>
      </c>
      <c r="H16473" s="1">
        <v>46202.967083333337</v>
      </c>
      <c r="I16473" t="b">
        <v>1</v>
      </c>
      <c r="J16473" t="b">
        <v>0</v>
      </c>
      <c r="K16473" t="s">
        <v>41</v>
      </c>
      <c r="L16473" t="s">
        <v>60</v>
      </c>
      <c r="M16473">
        <v>105000</v>
      </c>
      <c r="N16473"/>
      <c r="O16473" t="s">
        <v>28776</v>
      </c>
      <c r="P16473" t="s">
        <v>28777</v>
      </c>
    </row>
    <row r="16474" spans="1:16" x14ac:dyDescent="0.25">
      <c r="A16474" t="s">
        <v>0</v>
      </c>
      <c r="B16474" t="s">
        <v>28778</v>
      </c>
      <c r="C16474" t="s">
        <v>28779</v>
      </c>
      <c r="D16474" t="s">
        <v>4526</v>
      </c>
      <c r="E16474" t="s">
        <v>59</v>
      </c>
      <c r="F16474" t="b">
        <v>0</v>
      </c>
      <c r="G16474" t="s">
        <v>65</v>
      </c>
      <c r="H16474" s="1">
        <v>46203.001377314817</v>
      </c>
      <c r="I16474" t="b">
        <v>0</v>
      </c>
      <c r="J16474" t="b">
        <v>0</v>
      </c>
      <c r="K16474" t="s">
        <v>41</v>
      </c>
      <c r="L16474" t="s">
        <v>74</v>
      </c>
      <c r="M16474"/>
      <c r="N16474">
        <v>25.234999999999999</v>
      </c>
      <c r="O16474" t="s">
        <v>28780</v>
      </c>
      <c r="P16474" t="s">
        <v>219</v>
      </c>
    </row>
    <row r="16475" spans="1:16" x14ac:dyDescent="0.25">
      <c r="A16475" t="s">
        <v>0</v>
      </c>
      <c r="B16475" t="s">
        <v>28781</v>
      </c>
      <c r="C16475" t="s">
        <v>86</v>
      </c>
      <c r="D16475" t="s">
        <v>2360</v>
      </c>
      <c r="E16475" t="s">
        <v>59</v>
      </c>
      <c r="F16475" t="b">
        <v>0</v>
      </c>
      <c r="G16475" t="s">
        <v>77</v>
      </c>
      <c r="H16475" s="1">
        <v>46203.001388888893</v>
      </c>
      <c r="I16475" t="b">
        <v>1</v>
      </c>
      <c r="J16475" t="b">
        <v>0</v>
      </c>
      <c r="K16475" t="s">
        <v>41</v>
      </c>
      <c r="L16475" t="s">
        <v>60</v>
      </c>
      <c r="M16475">
        <v>192500</v>
      </c>
      <c r="N16475"/>
      <c r="O16475" t="s">
        <v>28782</v>
      </c>
      <c r="P16475" t="s">
        <v>2271</v>
      </c>
    </row>
    <row r="16476" spans="1:16" x14ac:dyDescent="0.25">
      <c r="A16476" t="s">
        <v>3</v>
      </c>
      <c r="B16476" t="s">
        <v>28783</v>
      </c>
      <c r="C16476" t="s">
        <v>91</v>
      </c>
      <c r="D16476" t="s">
        <v>4671</v>
      </c>
      <c r="E16476" t="s">
        <v>59</v>
      </c>
      <c r="F16476" t="b">
        <v>0</v>
      </c>
      <c r="G16476" t="s">
        <v>41</v>
      </c>
      <c r="H16476" s="1">
        <v>46203.004444444443</v>
      </c>
      <c r="I16476" t="b">
        <v>0</v>
      </c>
      <c r="J16476" t="b">
        <v>1</v>
      </c>
      <c r="K16476" t="s">
        <v>41</v>
      </c>
      <c r="L16476" t="s">
        <v>60</v>
      </c>
      <c r="M16476">
        <v>53150</v>
      </c>
      <c r="N16476"/>
      <c r="O16476" t="s">
        <v>28784</v>
      </c>
      <c r="P16476" t="s">
        <v>28785</v>
      </c>
    </row>
    <row r="16477" spans="1:16" x14ac:dyDescent="0.25">
      <c r="A16477" t="s">
        <v>5</v>
      </c>
      <c r="B16477" t="s">
        <v>28786</v>
      </c>
      <c r="C16477" t="s">
        <v>76</v>
      </c>
      <c r="D16477" t="s">
        <v>4346</v>
      </c>
      <c r="E16477" t="s">
        <v>59</v>
      </c>
      <c r="F16477" t="b">
        <v>1</v>
      </c>
      <c r="G16477" t="s">
        <v>13</v>
      </c>
      <c r="H16477" s="1">
        <v>46203.009502314817</v>
      </c>
      <c r="I16477" t="b">
        <v>0</v>
      </c>
      <c r="J16477" t="b">
        <v>0</v>
      </c>
      <c r="K16477" t="s">
        <v>13</v>
      </c>
      <c r="L16477" t="s">
        <v>60</v>
      </c>
      <c r="M16477">
        <v>174000</v>
      </c>
      <c r="N16477"/>
      <c r="O16477" t="s">
        <v>28787</v>
      </c>
      <c r="P16477" t="s">
        <v>28788</v>
      </c>
    </row>
    <row r="16478" spans="1:16" x14ac:dyDescent="0.25">
      <c r="A16478" t="s">
        <v>4</v>
      </c>
      <c r="B16478" t="s">
        <v>28789</v>
      </c>
      <c r="C16478" t="s">
        <v>17447</v>
      </c>
      <c r="D16478" t="s">
        <v>4595</v>
      </c>
      <c r="E16478" t="s">
        <v>59</v>
      </c>
      <c r="F16478" t="b">
        <v>0</v>
      </c>
      <c r="G16478" t="s">
        <v>20</v>
      </c>
      <c r="H16478" s="1">
        <v>46203.010370370372</v>
      </c>
      <c r="I16478" t="b">
        <v>1</v>
      </c>
      <c r="J16478" t="b">
        <v>0</v>
      </c>
      <c r="K16478" t="s">
        <v>20</v>
      </c>
      <c r="L16478" t="s">
        <v>60</v>
      </c>
      <c r="M16478">
        <v>100000</v>
      </c>
      <c r="N16478"/>
      <c r="O16478" t="s">
        <v>1842</v>
      </c>
      <c r="P16478" t="s">
        <v>28790</v>
      </c>
    </row>
    <row r="16479" spans="1:16" x14ac:dyDescent="0.25">
      <c r="A16479" t="s">
        <v>1</v>
      </c>
      <c r="B16479" t="s">
        <v>28791</v>
      </c>
      <c r="C16479" t="s">
        <v>6924</v>
      </c>
      <c r="D16479" t="s">
        <v>28792</v>
      </c>
      <c r="E16479" t="s">
        <v>59</v>
      </c>
      <c r="F16479" t="b">
        <v>0</v>
      </c>
      <c r="G16479" t="s">
        <v>40</v>
      </c>
      <c r="H16479" s="1">
        <v>46203.012314814812</v>
      </c>
      <c r="I16479" t="b">
        <v>1</v>
      </c>
      <c r="J16479" t="b">
        <v>0</v>
      </c>
      <c r="K16479" t="s">
        <v>40</v>
      </c>
      <c r="L16479" t="s">
        <v>60</v>
      </c>
      <c r="M16479">
        <v>18000</v>
      </c>
      <c r="N16479"/>
      <c r="O16479" t="s">
        <v>28793</v>
      </c>
    </row>
    <row r="16480" spans="1:16" x14ac:dyDescent="0.25">
      <c r="A16480" t="s">
        <v>3</v>
      </c>
      <c r="B16480" t="s">
        <v>28794</v>
      </c>
      <c r="C16480" t="s">
        <v>190</v>
      </c>
      <c r="D16480" t="s">
        <v>4569</v>
      </c>
      <c r="E16480" t="s">
        <v>59</v>
      </c>
      <c r="F16480" t="b">
        <v>0</v>
      </c>
      <c r="G16480" t="s">
        <v>73</v>
      </c>
      <c r="H16480" s="1">
        <v>46203.043043981481</v>
      </c>
      <c r="I16480" t="b">
        <v>0</v>
      </c>
      <c r="J16480" t="b">
        <v>0</v>
      </c>
      <c r="K16480" t="s">
        <v>41</v>
      </c>
      <c r="L16480" t="s">
        <v>74</v>
      </c>
      <c r="M16480"/>
      <c r="N16480">
        <v>70</v>
      </c>
      <c r="O16480" t="s">
        <v>28795</v>
      </c>
      <c r="P16480" t="s">
        <v>5936</v>
      </c>
    </row>
    <row r="16481" spans="1:16" x14ac:dyDescent="0.25">
      <c r="A16481" t="s">
        <v>3</v>
      </c>
      <c r="B16481" t="s">
        <v>286</v>
      </c>
      <c r="C16481" t="s">
        <v>472</v>
      </c>
      <c r="D16481" t="s">
        <v>4526</v>
      </c>
      <c r="E16481" t="s">
        <v>59</v>
      </c>
      <c r="F16481" t="b">
        <v>0</v>
      </c>
      <c r="G16481" t="s">
        <v>65</v>
      </c>
      <c r="H16481" s="1">
        <v>46203.084710648152</v>
      </c>
      <c r="I16481" t="b">
        <v>0</v>
      </c>
      <c r="J16481" t="b">
        <v>1</v>
      </c>
      <c r="K16481" t="s">
        <v>41</v>
      </c>
      <c r="L16481" t="s">
        <v>74</v>
      </c>
      <c r="M16481"/>
      <c r="N16481">
        <v>41.5</v>
      </c>
      <c r="O16481" t="s">
        <v>446</v>
      </c>
      <c r="P16481" t="s">
        <v>85</v>
      </c>
    </row>
    <row r="16482" spans="1:16" x14ac:dyDescent="0.25">
      <c r="A16482" t="s">
        <v>0</v>
      </c>
      <c r="B16482" t="s">
        <v>28796</v>
      </c>
      <c r="C16482" t="s">
        <v>172</v>
      </c>
      <c r="D16482" t="s">
        <v>2360</v>
      </c>
      <c r="E16482" t="s">
        <v>59</v>
      </c>
      <c r="F16482" t="b">
        <v>0</v>
      </c>
      <c r="G16482" t="s">
        <v>68</v>
      </c>
      <c r="H16482" s="1">
        <v>46203.126342592594</v>
      </c>
      <c r="I16482" t="b">
        <v>0</v>
      </c>
      <c r="J16482" t="b">
        <v>0</v>
      </c>
      <c r="K16482" t="s">
        <v>41</v>
      </c>
      <c r="L16482" t="s">
        <v>74</v>
      </c>
      <c r="M16482"/>
      <c r="N16482">
        <v>21</v>
      </c>
      <c r="O16482" t="s">
        <v>28797</v>
      </c>
      <c r="P16482" t="s">
        <v>4780</v>
      </c>
    </row>
    <row r="16483" spans="1:16" x14ac:dyDescent="0.25">
      <c r="A16483" t="s">
        <v>0</v>
      </c>
      <c r="B16483" t="s">
        <v>28798</v>
      </c>
      <c r="C16483" t="s">
        <v>76</v>
      </c>
      <c r="D16483" t="s">
        <v>141</v>
      </c>
      <c r="E16483" t="s">
        <v>88</v>
      </c>
      <c r="F16483" t="b">
        <v>1</v>
      </c>
      <c r="G16483" t="s">
        <v>41</v>
      </c>
      <c r="H16483" s="1">
        <v>46203.21261574074</v>
      </c>
      <c r="I16483" t="b">
        <v>1</v>
      </c>
      <c r="J16483" t="b">
        <v>0</v>
      </c>
      <c r="K16483" t="s">
        <v>41</v>
      </c>
      <c r="L16483" t="s">
        <v>74</v>
      </c>
      <c r="M16483"/>
      <c r="N16483">
        <v>32.5</v>
      </c>
      <c r="O16483" t="s">
        <v>141</v>
      </c>
    </row>
    <row r="16484" spans="1:16" x14ac:dyDescent="0.25">
      <c r="A16484" t="s">
        <v>3</v>
      </c>
      <c r="B16484" t="s">
        <v>28783</v>
      </c>
      <c r="C16484" t="s">
        <v>330</v>
      </c>
      <c r="D16484" t="s">
        <v>4526</v>
      </c>
      <c r="E16484" t="s">
        <v>59</v>
      </c>
      <c r="F16484" t="b">
        <v>0</v>
      </c>
      <c r="G16484" t="s">
        <v>41</v>
      </c>
      <c r="H16484" s="1">
        <v>46203.212627314817</v>
      </c>
      <c r="I16484" t="b">
        <v>0</v>
      </c>
      <c r="J16484" t="b">
        <v>1</v>
      </c>
      <c r="K16484" t="s">
        <v>41</v>
      </c>
      <c r="L16484" t="s">
        <v>60</v>
      </c>
      <c r="M16484">
        <v>71392</v>
      </c>
      <c r="N16484"/>
      <c r="O16484" t="s">
        <v>4435</v>
      </c>
      <c r="P16484" t="s">
        <v>28785</v>
      </c>
    </row>
    <row r="16485" spans="1:16" x14ac:dyDescent="0.25">
      <c r="A16485" t="s">
        <v>1</v>
      </c>
      <c r="B16485" t="s">
        <v>390</v>
      </c>
      <c r="C16485" t="s">
        <v>1351</v>
      </c>
      <c r="D16485" t="s">
        <v>4346</v>
      </c>
      <c r="E16485" t="s">
        <v>59</v>
      </c>
      <c r="F16485" t="b">
        <v>0</v>
      </c>
      <c r="G16485" t="s">
        <v>65</v>
      </c>
      <c r="H16485" s="1">
        <v>46203.214907407397</v>
      </c>
      <c r="I16485" t="b">
        <v>0</v>
      </c>
      <c r="J16485" t="b">
        <v>0</v>
      </c>
      <c r="K16485" t="s">
        <v>41</v>
      </c>
      <c r="L16485" t="s">
        <v>60</v>
      </c>
      <c r="M16485">
        <v>115500</v>
      </c>
      <c r="N16485"/>
      <c r="O16485" t="s">
        <v>28799</v>
      </c>
      <c r="P16485" t="s">
        <v>28800</v>
      </c>
    </row>
    <row r="16486" spans="1:16" x14ac:dyDescent="0.25">
      <c r="A16486" t="s">
        <v>0</v>
      </c>
      <c r="B16486" t="s">
        <v>28801</v>
      </c>
      <c r="C16486" t="s">
        <v>81</v>
      </c>
      <c r="D16486" t="s">
        <v>28802</v>
      </c>
      <c r="E16486" t="s">
        <v>59</v>
      </c>
      <c r="F16486" t="b">
        <v>0</v>
      </c>
      <c r="G16486" t="s">
        <v>77</v>
      </c>
      <c r="H16486" s="1">
        <v>46203.252372685187</v>
      </c>
      <c r="I16486" t="b">
        <v>1</v>
      </c>
      <c r="J16486" t="b">
        <v>1</v>
      </c>
      <c r="K16486" t="s">
        <v>41</v>
      </c>
      <c r="L16486" t="s">
        <v>60</v>
      </c>
      <c r="M16486">
        <v>244000</v>
      </c>
      <c r="N16486"/>
      <c r="O16486" t="s">
        <v>1305</v>
      </c>
      <c r="P16486" t="s">
        <v>28803</v>
      </c>
    </row>
    <row r="16487" spans="1:16" x14ac:dyDescent="0.25">
      <c r="A16487" t="s">
        <v>2</v>
      </c>
      <c r="B16487" t="s">
        <v>6406</v>
      </c>
      <c r="C16487" t="s">
        <v>489</v>
      </c>
      <c r="D16487" t="s">
        <v>2360</v>
      </c>
      <c r="E16487" t="s">
        <v>59</v>
      </c>
      <c r="F16487" t="b">
        <v>0</v>
      </c>
      <c r="G16487" t="s">
        <v>77</v>
      </c>
      <c r="H16487" s="1">
        <v>46203.254432870373</v>
      </c>
      <c r="I16487" t="b">
        <v>0</v>
      </c>
      <c r="J16487" t="b">
        <v>1</v>
      </c>
      <c r="K16487" t="s">
        <v>41</v>
      </c>
      <c r="L16487" t="s">
        <v>60</v>
      </c>
      <c r="M16487">
        <v>175500</v>
      </c>
      <c r="N16487"/>
      <c r="O16487" t="s">
        <v>3622</v>
      </c>
      <c r="P16487" t="s">
        <v>4577</v>
      </c>
    </row>
    <row r="16488" spans="1:16" x14ac:dyDescent="0.25">
      <c r="A16488" t="s">
        <v>1</v>
      </c>
      <c r="B16488" t="s">
        <v>28804</v>
      </c>
      <c r="C16488" t="s">
        <v>76</v>
      </c>
      <c r="D16488" t="s">
        <v>4868</v>
      </c>
      <c r="E16488" t="s">
        <v>88</v>
      </c>
      <c r="F16488" t="b">
        <v>1</v>
      </c>
      <c r="G16488" t="s">
        <v>18</v>
      </c>
      <c r="H16488" s="1">
        <v>46203.257534722223</v>
      </c>
      <c r="I16488" t="b">
        <v>0</v>
      </c>
      <c r="J16488" t="b">
        <v>0</v>
      </c>
      <c r="K16488" t="s">
        <v>18</v>
      </c>
      <c r="L16488" t="s">
        <v>60</v>
      </c>
      <c r="M16488">
        <v>60000</v>
      </c>
      <c r="N16488"/>
      <c r="O16488" t="s">
        <v>28805</v>
      </c>
      <c r="P16488" t="s">
        <v>28806</v>
      </c>
    </row>
    <row r="16489" spans="1:16" x14ac:dyDescent="0.25">
      <c r="A16489" t="s">
        <v>7</v>
      </c>
      <c r="B16489" t="s">
        <v>28807</v>
      </c>
      <c r="C16489" t="s">
        <v>76</v>
      </c>
      <c r="D16489" t="s">
        <v>4346</v>
      </c>
      <c r="E16489" t="s">
        <v>59</v>
      </c>
      <c r="F16489" t="b">
        <v>1</v>
      </c>
      <c r="G16489" t="s">
        <v>41</v>
      </c>
      <c r="H16489" s="1">
        <v>46203.295891203707</v>
      </c>
      <c r="I16489" t="b">
        <v>0</v>
      </c>
      <c r="J16489" t="b">
        <v>1</v>
      </c>
      <c r="K16489" t="s">
        <v>41</v>
      </c>
      <c r="L16489" t="s">
        <v>60</v>
      </c>
      <c r="M16489">
        <v>105000</v>
      </c>
      <c r="N16489"/>
      <c r="O16489" t="s">
        <v>28808</v>
      </c>
      <c r="P16489" t="s">
        <v>28809</v>
      </c>
    </row>
    <row r="16490" spans="1:16" x14ac:dyDescent="0.25">
      <c r="A16490" t="s">
        <v>1</v>
      </c>
      <c r="B16490" t="s">
        <v>28810</v>
      </c>
      <c r="C16490" t="s">
        <v>185</v>
      </c>
      <c r="D16490" t="s">
        <v>5976</v>
      </c>
      <c r="E16490" t="s">
        <v>59</v>
      </c>
      <c r="F16490" t="b">
        <v>0</v>
      </c>
      <c r="G16490" t="s">
        <v>19</v>
      </c>
      <c r="H16490" s="1">
        <v>46203.299317129633</v>
      </c>
      <c r="I16490" t="b">
        <v>0</v>
      </c>
      <c r="J16490" t="b">
        <v>0</v>
      </c>
      <c r="K16490" t="s">
        <v>19</v>
      </c>
      <c r="L16490" t="s">
        <v>60</v>
      </c>
      <c r="M16490">
        <v>5500000</v>
      </c>
      <c r="N16490"/>
      <c r="O16490" t="s">
        <v>28811</v>
      </c>
      <c r="P16490" t="s">
        <v>28812</v>
      </c>
    </row>
    <row r="16491" spans="1:16" x14ac:dyDescent="0.25">
      <c r="A16491" t="s">
        <v>1</v>
      </c>
      <c r="B16491" t="s">
        <v>28813</v>
      </c>
      <c r="C16491" t="s">
        <v>451</v>
      </c>
      <c r="D16491" t="s">
        <v>11236</v>
      </c>
      <c r="E16491" t="s">
        <v>59</v>
      </c>
      <c r="F16491" t="b">
        <v>0</v>
      </c>
      <c r="G16491" t="s">
        <v>65</v>
      </c>
      <c r="H16491" s="1">
        <v>46203.339907407397</v>
      </c>
      <c r="I16491" t="b">
        <v>0</v>
      </c>
      <c r="J16491" t="b">
        <v>1</v>
      </c>
      <c r="K16491" t="s">
        <v>41</v>
      </c>
      <c r="L16491" t="s">
        <v>60</v>
      </c>
      <c r="M16491">
        <v>133500</v>
      </c>
      <c r="N16491"/>
      <c r="O16491" t="s">
        <v>3782</v>
      </c>
      <c r="P16491" t="s">
        <v>28814</v>
      </c>
    </row>
    <row r="16492" spans="1:16" x14ac:dyDescent="0.25">
      <c r="A16492" t="s">
        <v>1</v>
      </c>
      <c r="B16492" t="s">
        <v>28815</v>
      </c>
      <c r="C16492" t="s">
        <v>209</v>
      </c>
      <c r="D16492" t="s">
        <v>4526</v>
      </c>
      <c r="E16492" t="s">
        <v>59</v>
      </c>
      <c r="F16492" t="b">
        <v>0</v>
      </c>
      <c r="G16492" t="s">
        <v>19</v>
      </c>
      <c r="H16492" s="1">
        <v>46203.340983796297</v>
      </c>
      <c r="I16492" t="b">
        <v>1</v>
      </c>
      <c r="J16492" t="b">
        <v>0</v>
      </c>
      <c r="K16492" t="s">
        <v>19</v>
      </c>
      <c r="L16492" t="s">
        <v>60</v>
      </c>
      <c r="M16492">
        <v>1250000</v>
      </c>
      <c r="N16492"/>
      <c r="O16492" t="s">
        <v>28816</v>
      </c>
      <c r="P16492" t="s">
        <v>28817</v>
      </c>
    </row>
    <row r="16493" spans="1:16" x14ac:dyDescent="0.25">
      <c r="A16493" t="s">
        <v>2</v>
      </c>
      <c r="B16493" t="s">
        <v>28818</v>
      </c>
      <c r="C16493" t="s">
        <v>28819</v>
      </c>
      <c r="D16493" t="s">
        <v>4550</v>
      </c>
      <c r="E16493" t="s">
        <v>59</v>
      </c>
      <c r="F16493" t="b">
        <v>0</v>
      </c>
      <c r="G16493" t="s">
        <v>68</v>
      </c>
      <c r="H16493" s="1">
        <v>46203.377349537041</v>
      </c>
      <c r="I16493" t="b">
        <v>0</v>
      </c>
      <c r="J16493" t="b">
        <v>1</v>
      </c>
      <c r="K16493" t="s">
        <v>41</v>
      </c>
      <c r="L16493" t="s">
        <v>60</v>
      </c>
      <c r="M16493">
        <v>148012.5</v>
      </c>
      <c r="N16493"/>
      <c r="O16493" t="s">
        <v>3646</v>
      </c>
      <c r="P16493" t="s">
        <v>28820</v>
      </c>
    </row>
    <row r="16494" spans="1:16" x14ac:dyDescent="0.25">
      <c r="A16494" t="s">
        <v>2</v>
      </c>
      <c r="B16494" t="s">
        <v>128</v>
      </c>
      <c r="C16494" t="s">
        <v>326</v>
      </c>
      <c r="D16494" t="s">
        <v>28821</v>
      </c>
      <c r="E16494" t="s">
        <v>59</v>
      </c>
      <c r="F16494" t="b">
        <v>0</v>
      </c>
      <c r="G16494" t="s">
        <v>77</v>
      </c>
      <c r="H16494" s="1">
        <v>46203.37940972222</v>
      </c>
      <c r="I16494" t="b">
        <v>0</v>
      </c>
      <c r="J16494" t="b">
        <v>1</v>
      </c>
      <c r="K16494" t="s">
        <v>41</v>
      </c>
      <c r="L16494" t="s">
        <v>60</v>
      </c>
      <c r="M16494">
        <v>188402</v>
      </c>
      <c r="N16494"/>
      <c r="O16494" t="s">
        <v>13034</v>
      </c>
      <c r="P16494" t="s">
        <v>3293</v>
      </c>
    </row>
    <row r="16495" spans="1:16" x14ac:dyDescent="0.25">
      <c r="A16495" t="s">
        <v>1</v>
      </c>
      <c r="B16495" t="s">
        <v>553</v>
      </c>
      <c r="C16495" t="s">
        <v>86</v>
      </c>
      <c r="D16495" t="s">
        <v>4526</v>
      </c>
      <c r="E16495" t="s">
        <v>59</v>
      </c>
      <c r="F16495" t="b">
        <v>0</v>
      </c>
      <c r="G16495" t="s">
        <v>77</v>
      </c>
      <c r="H16495" s="1">
        <v>46203.381527777783</v>
      </c>
      <c r="I16495" t="b">
        <v>0</v>
      </c>
      <c r="J16495" t="b">
        <v>1</v>
      </c>
      <c r="K16495" t="s">
        <v>41</v>
      </c>
      <c r="L16495" t="s">
        <v>60</v>
      </c>
      <c r="M16495">
        <v>143500</v>
      </c>
      <c r="N16495"/>
      <c r="O16495" t="s">
        <v>343</v>
      </c>
      <c r="P16495" t="s">
        <v>19493</v>
      </c>
    </row>
    <row r="16496" spans="1:16" x14ac:dyDescent="0.25">
      <c r="A16496" t="s">
        <v>0</v>
      </c>
      <c r="B16496" t="s">
        <v>1006</v>
      </c>
      <c r="C16496" t="s">
        <v>17991</v>
      </c>
      <c r="D16496" t="s">
        <v>2360</v>
      </c>
      <c r="E16496" t="s">
        <v>59</v>
      </c>
      <c r="F16496" t="b">
        <v>0</v>
      </c>
      <c r="G16496" t="s">
        <v>73</v>
      </c>
      <c r="H16496" s="1">
        <v>46203.419004629628</v>
      </c>
      <c r="I16496" t="b">
        <v>0</v>
      </c>
      <c r="J16496" t="b">
        <v>1</v>
      </c>
      <c r="K16496" t="s">
        <v>41</v>
      </c>
      <c r="L16496" t="s">
        <v>60</v>
      </c>
      <c r="M16496">
        <v>87980</v>
      </c>
      <c r="N16496"/>
      <c r="O16496" t="s">
        <v>5244</v>
      </c>
      <c r="P16496" t="s">
        <v>1759</v>
      </c>
    </row>
    <row r="16497" spans="1:16" x14ac:dyDescent="0.25">
      <c r="A16497" t="s">
        <v>3</v>
      </c>
      <c r="B16497" t="s">
        <v>28822</v>
      </c>
      <c r="C16497" t="s">
        <v>76</v>
      </c>
      <c r="D16497" t="s">
        <v>141</v>
      </c>
      <c r="E16497" t="s">
        <v>88</v>
      </c>
      <c r="F16497" t="b">
        <v>1</v>
      </c>
      <c r="G16497" t="s">
        <v>41</v>
      </c>
      <c r="H16497" s="1">
        <v>46203.420960648153</v>
      </c>
      <c r="I16497" t="b">
        <v>0</v>
      </c>
      <c r="J16497" t="b">
        <v>0</v>
      </c>
      <c r="K16497" t="s">
        <v>41</v>
      </c>
      <c r="L16497" t="s">
        <v>74</v>
      </c>
      <c r="M16497"/>
      <c r="N16497">
        <v>45</v>
      </c>
      <c r="O16497" t="s">
        <v>141</v>
      </c>
      <c r="P16497" t="s">
        <v>2890</v>
      </c>
    </row>
    <row r="16498" spans="1:16" x14ac:dyDescent="0.25">
      <c r="A16498" t="s">
        <v>3</v>
      </c>
      <c r="B16498" t="s">
        <v>28823</v>
      </c>
      <c r="C16498" t="s">
        <v>41</v>
      </c>
      <c r="D16498" t="s">
        <v>4526</v>
      </c>
      <c r="E16498" t="s">
        <v>59</v>
      </c>
      <c r="F16498" t="b">
        <v>0</v>
      </c>
      <c r="G16498" t="s">
        <v>41</v>
      </c>
      <c r="H16498" s="1">
        <v>46203.420960648153</v>
      </c>
      <c r="I16498" t="b">
        <v>0</v>
      </c>
      <c r="J16498" t="b">
        <v>0</v>
      </c>
      <c r="K16498" t="s">
        <v>41</v>
      </c>
      <c r="L16498" t="s">
        <v>60</v>
      </c>
      <c r="M16498">
        <v>130000</v>
      </c>
      <c r="N16498"/>
      <c r="O16498" t="s">
        <v>701</v>
      </c>
    </row>
    <row r="16499" spans="1:16" x14ac:dyDescent="0.25">
      <c r="A16499" t="s">
        <v>2</v>
      </c>
      <c r="B16499" t="s">
        <v>28824</v>
      </c>
      <c r="C16499" t="s">
        <v>39</v>
      </c>
      <c r="D16499" t="s">
        <v>5790</v>
      </c>
      <c r="E16499" t="s">
        <v>59</v>
      </c>
      <c r="F16499" t="b">
        <v>0</v>
      </c>
      <c r="G16499" t="s">
        <v>39</v>
      </c>
      <c r="H16499" s="1">
        <v>46203.462511574071</v>
      </c>
      <c r="I16499" t="b">
        <v>0</v>
      </c>
      <c r="J16499" t="b">
        <v>0</v>
      </c>
      <c r="K16499" t="s">
        <v>39</v>
      </c>
      <c r="L16499" t="s">
        <v>60</v>
      </c>
      <c r="M16499">
        <v>138550</v>
      </c>
      <c r="N16499"/>
      <c r="O16499" t="s">
        <v>28825</v>
      </c>
      <c r="P16499" t="s">
        <v>1682</v>
      </c>
    </row>
    <row r="16500" spans="1:16" x14ac:dyDescent="0.25">
      <c r="A16500" t="s">
        <v>4</v>
      </c>
      <c r="B16500" t="s">
        <v>4000</v>
      </c>
      <c r="C16500" t="s">
        <v>28826</v>
      </c>
      <c r="D16500" t="s">
        <v>4526</v>
      </c>
      <c r="E16500" t="s">
        <v>59</v>
      </c>
      <c r="F16500" t="b">
        <v>0</v>
      </c>
      <c r="G16500" t="s">
        <v>40</v>
      </c>
      <c r="H16500" s="1">
        <v>46203.504421296297</v>
      </c>
      <c r="I16500" t="b">
        <v>1</v>
      </c>
      <c r="J16500" t="b">
        <v>0</v>
      </c>
      <c r="K16500" t="s">
        <v>40</v>
      </c>
      <c r="L16500" t="s">
        <v>60</v>
      </c>
      <c r="M16500">
        <v>50000</v>
      </c>
      <c r="N16500"/>
      <c r="O16500" t="s">
        <v>28827</v>
      </c>
      <c r="P16500" t="s">
        <v>3471</v>
      </c>
    </row>
    <row r="16501" spans="1:16" x14ac:dyDescent="0.25">
      <c r="A16501" t="s">
        <v>2</v>
      </c>
      <c r="B16501" t="s">
        <v>2</v>
      </c>
      <c r="C16501" t="s">
        <v>616</v>
      </c>
      <c r="D16501" t="s">
        <v>4526</v>
      </c>
      <c r="E16501" t="s">
        <v>59</v>
      </c>
      <c r="F16501" t="b">
        <v>0</v>
      </c>
      <c r="G16501" t="s">
        <v>73</v>
      </c>
      <c r="H16501" s="1">
        <v>46203.50445601852</v>
      </c>
      <c r="I16501" t="b">
        <v>0</v>
      </c>
      <c r="J16501" t="b">
        <v>0</v>
      </c>
      <c r="K16501" t="s">
        <v>41</v>
      </c>
      <c r="L16501" t="s">
        <v>74</v>
      </c>
      <c r="M16501"/>
      <c r="N16501">
        <v>57.5</v>
      </c>
      <c r="O16501" t="s">
        <v>23204</v>
      </c>
      <c r="P16501" t="s">
        <v>26340</v>
      </c>
    </row>
    <row r="16502" spans="1:16" x14ac:dyDescent="0.25">
      <c r="A16502" t="s">
        <v>1</v>
      </c>
      <c r="B16502" t="s">
        <v>22098</v>
      </c>
      <c r="C16502" t="s">
        <v>774</v>
      </c>
      <c r="D16502" t="s">
        <v>5349</v>
      </c>
      <c r="E16502" t="s">
        <v>59</v>
      </c>
      <c r="F16502" t="b">
        <v>0</v>
      </c>
      <c r="G16502" t="s">
        <v>77</v>
      </c>
      <c r="H16502" s="1">
        <v>46203.506527777783</v>
      </c>
      <c r="I16502" t="b">
        <v>0</v>
      </c>
      <c r="J16502" t="b">
        <v>1</v>
      </c>
      <c r="K16502" t="s">
        <v>41</v>
      </c>
      <c r="L16502" t="s">
        <v>60</v>
      </c>
      <c r="M16502">
        <v>170000</v>
      </c>
      <c r="N16502"/>
      <c r="O16502" t="s">
        <v>1885</v>
      </c>
      <c r="P16502" t="s">
        <v>28828</v>
      </c>
    </row>
    <row r="16503" spans="1:16" x14ac:dyDescent="0.25">
      <c r="A16503" t="s">
        <v>3</v>
      </c>
      <c r="B16503" t="s">
        <v>28829</v>
      </c>
      <c r="C16503" t="s">
        <v>76</v>
      </c>
      <c r="D16503" t="s">
        <v>4630</v>
      </c>
      <c r="E16503" t="s">
        <v>59</v>
      </c>
      <c r="F16503" t="b">
        <v>1</v>
      </c>
      <c r="G16503" t="s">
        <v>41</v>
      </c>
      <c r="H16503" s="1">
        <v>46203.545949074083</v>
      </c>
      <c r="I16503" t="b">
        <v>0</v>
      </c>
      <c r="J16503" t="b">
        <v>0</v>
      </c>
      <c r="K16503" t="s">
        <v>41</v>
      </c>
      <c r="L16503" t="s">
        <v>60</v>
      </c>
      <c r="M16503">
        <v>127500</v>
      </c>
      <c r="N16503"/>
      <c r="O16503" t="s">
        <v>28830</v>
      </c>
      <c r="P16503" t="s">
        <v>28831</v>
      </c>
    </row>
    <row r="16504" spans="1:16" x14ac:dyDescent="0.25">
      <c r="A16504" t="s">
        <v>0</v>
      </c>
      <c r="B16504" t="s">
        <v>28832</v>
      </c>
      <c r="C16504" t="s">
        <v>28833</v>
      </c>
      <c r="D16504" t="s">
        <v>4599</v>
      </c>
      <c r="E16504" t="s">
        <v>59</v>
      </c>
      <c r="F16504" t="b">
        <v>0</v>
      </c>
      <c r="G16504" t="s">
        <v>40</v>
      </c>
      <c r="H16504" s="1">
        <v>46203.546006944453</v>
      </c>
      <c r="I16504" t="b">
        <v>1</v>
      </c>
      <c r="J16504" t="b">
        <v>0</v>
      </c>
      <c r="K16504" t="s">
        <v>40</v>
      </c>
      <c r="L16504" t="s">
        <v>60</v>
      </c>
      <c r="M16504">
        <v>36511</v>
      </c>
      <c r="N16504"/>
      <c r="O16504" t="s">
        <v>16600</v>
      </c>
    </row>
    <row r="16505" spans="1:16" x14ac:dyDescent="0.25">
      <c r="A16505" t="s">
        <v>0</v>
      </c>
      <c r="B16505" t="s">
        <v>28832</v>
      </c>
      <c r="C16505" t="s">
        <v>23454</v>
      </c>
      <c r="D16505" t="s">
        <v>4346</v>
      </c>
      <c r="E16505" t="s">
        <v>59</v>
      </c>
      <c r="F16505" t="b">
        <v>0</v>
      </c>
      <c r="G16505" t="s">
        <v>40</v>
      </c>
      <c r="H16505" s="1">
        <v>46203.546006944453</v>
      </c>
      <c r="I16505" t="b">
        <v>1</v>
      </c>
      <c r="J16505" t="b">
        <v>0</v>
      </c>
      <c r="K16505" t="s">
        <v>40</v>
      </c>
      <c r="L16505" t="s">
        <v>60</v>
      </c>
      <c r="M16505">
        <v>36511</v>
      </c>
      <c r="N16505"/>
      <c r="O16505" t="s">
        <v>16600</v>
      </c>
    </row>
    <row r="16506" spans="1:16" x14ac:dyDescent="0.25">
      <c r="A16506" t="s">
        <v>0</v>
      </c>
      <c r="B16506" t="s">
        <v>0</v>
      </c>
      <c r="C16506" t="s">
        <v>999</v>
      </c>
      <c r="D16506" t="s">
        <v>4756</v>
      </c>
      <c r="E16506" t="s">
        <v>59</v>
      </c>
      <c r="F16506" t="b">
        <v>0</v>
      </c>
      <c r="G16506" t="s">
        <v>77</v>
      </c>
      <c r="H16506" s="1">
        <v>46203.546111111107</v>
      </c>
      <c r="I16506" t="b">
        <v>0</v>
      </c>
      <c r="J16506" t="b">
        <v>1</v>
      </c>
      <c r="K16506" t="s">
        <v>41</v>
      </c>
      <c r="L16506" t="s">
        <v>60</v>
      </c>
      <c r="M16506">
        <v>114250</v>
      </c>
      <c r="N16506"/>
      <c r="O16506" t="s">
        <v>1000</v>
      </c>
      <c r="P16506" t="s">
        <v>28834</v>
      </c>
    </row>
    <row r="16507" spans="1:16" x14ac:dyDescent="0.25">
      <c r="A16507" t="s">
        <v>2</v>
      </c>
      <c r="B16507" t="s">
        <v>28835</v>
      </c>
      <c r="C16507" t="s">
        <v>112</v>
      </c>
      <c r="D16507" t="s">
        <v>4526</v>
      </c>
      <c r="E16507" t="s">
        <v>59</v>
      </c>
      <c r="F16507" t="b">
        <v>0</v>
      </c>
      <c r="G16507" t="s">
        <v>65</v>
      </c>
      <c r="H16507" s="1">
        <v>46203.546122685177</v>
      </c>
      <c r="I16507" t="b">
        <v>0</v>
      </c>
      <c r="J16507" t="b">
        <v>0</v>
      </c>
      <c r="K16507" t="s">
        <v>41</v>
      </c>
      <c r="L16507" t="s">
        <v>60</v>
      </c>
      <c r="M16507">
        <v>190000</v>
      </c>
      <c r="N16507"/>
      <c r="O16507" t="s">
        <v>20931</v>
      </c>
      <c r="P16507" t="s">
        <v>28836</v>
      </c>
    </row>
    <row r="16508" spans="1:16" x14ac:dyDescent="0.25">
      <c r="A16508" t="s">
        <v>8</v>
      </c>
      <c r="B16508" t="s">
        <v>4047</v>
      </c>
      <c r="C16508" t="s">
        <v>620</v>
      </c>
      <c r="D16508" t="s">
        <v>4526</v>
      </c>
      <c r="E16508" t="s">
        <v>59</v>
      </c>
      <c r="F16508" t="b">
        <v>0</v>
      </c>
      <c r="G16508" t="s">
        <v>68</v>
      </c>
      <c r="H16508" s="1">
        <v>46203.548391203702</v>
      </c>
      <c r="I16508" t="b">
        <v>0</v>
      </c>
      <c r="J16508" t="b">
        <v>0</v>
      </c>
      <c r="K16508" t="s">
        <v>41</v>
      </c>
      <c r="L16508" t="s">
        <v>74</v>
      </c>
      <c r="M16508"/>
      <c r="N16508">
        <v>37.5</v>
      </c>
      <c r="O16508" t="s">
        <v>20947</v>
      </c>
      <c r="P16508" t="s">
        <v>24451</v>
      </c>
    </row>
    <row r="16509" spans="1:16" x14ac:dyDescent="0.25">
      <c r="A16509" t="s">
        <v>2</v>
      </c>
      <c r="B16509" t="s">
        <v>28837</v>
      </c>
      <c r="C16509" t="s">
        <v>41</v>
      </c>
      <c r="D16509" t="s">
        <v>4526</v>
      </c>
      <c r="E16509" t="s">
        <v>88</v>
      </c>
      <c r="F16509" t="b">
        <v>0</v>
      </c>
      <c r="G16509" t="s">
        <v>41</v>
      </c>
      <c r="H16509" s="1">
        <v>46203.587557870371</v>
      </c>
      <c r="I16509" t="b">
        <v>0</v>
      </c>
      <c r="J16509" t="b">
        <v>0</v>
      </c>
      <c r="K16509" t="s">
        <v>41</v>
      </c>
      <c r="L16509" t="s">
        <v>74</v>
      </c>
      <c r="M16509"/>
      <c r="N16509">
        <v>88.5</v>
      </c>
      <c r="O16509" t="s">
        <v>1778</v>
      </c>
      <c r="P16509" t="s">
        <v>208</v>
      </c>
    </row>
    <row r="16510" spans="1:16" x14ac:dyDescent="0.25">
      <c r="A16510" t="s">
        <v>0</v>
      </c>
      <c r="B16510" t="s">
        <v>28838</v>
      </c>
      <c r="C16510" t="s">
        <v>5067</v>
      </c>
      <c r="D16510" t="s">
        <v>5854</v>
      </c>
      <c r="E16510" t="s">
        <v>59</v>
      </c>
      <c r="F16510" t="b">
        <v>0</v>
      </c>
      <c r="G16510" t="s">
        <v>40</v>
      </c>
      <c r="H16510" s="1">
        <v>46203.587673611109</v>
      </c>
      <c r="I16510" t="b">
        <v>0</v>
      </c>
      <c r="J16510" t="b">
        <v>0</v>
      </c>
      <c r="K16510" t="s">
        <v>40</v>
      </c>
      <c r="L16510" t="s">
        <v>60</v>
      </c>
      <c r="M16510">
        <v>31000</v>
      </c>
      <c r="N16510"/>
      <c r="O16510" t="s">
        <v>8369</v>
      </c>
      <c r="P16510" t="s">
        <v>3903</v>
      </c>
    </row>
    <row r="16511" spans="1:16" x14ac:dyDescent="0.25">
      <c r="A16511" t="s">
        <v>2</v>
      </c>
      <c r="B16511" t="s">
        <v>28839</v>
      </c>
      <c r="C16511" t="s">
        <v>76</v>
      </c>
      <c r="D16511" t="s">
        <v>4526</v>
      </c>
      <c r="E16511" t="s">
        <v>88</v>
      </c>
      <c r="F16511" t="b">
        <v>1</v>
      </c>
      <c r="G16511" t="s">
        <v>73</v>
      </c>
      <c r="H16511" s="1">
        <v>46203.587789351863</v>
      </c>
      <c r="I16511" t="b">
        <v>0</v>
      </c>
      <c r="J16511" t="b">
        <v>0</v>
      </c>
      <c r="K16511" t="s">
        <v>41</v>
      </c>
      <c r="L16511" t="s">
        <v>74</v>
      </c>
      <c r="M16511"/>
      <c r="N16511">
        <v>72.5</v>
      </c>
      <c r="O16511" t="s">
        <v>7261</v>
      </c>
      <c r="P16511" t="s">
        <v>28840</v>
      </c>
    </row>
    <row r="16512" spans="1:16" x14ac:dyDescent="0.25">
      <c r="A16512" t="s">
        <v>2</v>
      </c>
      <c r="B16512" t="s">
        <v>2</v>
      </c>
      <c r="C16512" t="s">
        <v>15756</v>
      </c>
      <c r="D16512" t="s">
        <v>17553</v>
      </c>
      <c r="E16512" t="s">
        <v>59</v>
      </c>
      <c r="F16512" t="b">
        <v>0</v>
      </c>
      <c r="G16512" t="s">
        <v>40</v>
      </c>
      <c r="H16512" s="1">
        <v>46203.589722222219</v>
      </c>
      <c r="I16512" t="b">
        <v>0</v>
      </c>
      <c r="J16512" t="b">
        <v>0</v>
      </c>
      <c r="K16512" t="s">
        <v>40</v>
      </c>
      <c r="L16512" t="s">
        <v>60</v>
      </c>
      <c r="M16512">
        <v>45000</v>
      </c>
      <c r="N16512"/>
      <c r="O16512" t="s">
        <v>11433</v>
      </c>
      <c r="P16512" t="s">
        <v>146</v>
      </c>
    </row>
    <row r="16513" spans="1:16" x14ac:dyDescent="0.25">
      <c r="A16513" t="s">
        <v>1</v>
      </c>
      <c r="B16513" t="s">
        <v>28841</v>
      </c>
      <c r="C16513" t="s">
        <v>1894</v>
      </c>
      <c r="D16513" t="s">
        <v>4346</v>
      </c>
      <c r="E16513" t="s">
        <v>59</v>
      </c>
      <c r="F16513" t="b">
        <v>0</v>
      </c>
      <c r="G16513" t="s">
        <v>89</v>
      </c>
      <c r="H16513" s="1">
        <v>46203.589872685188</v>
      </c>
      <c r="I16513" t="b">
        <v>1</v>
      </c>
      <c r="J16513" t="b">
        <v>1</v>
      </c>
      <c r="K16513" t="s">
        <v>41</v>
      </c>
      <c r="L16513" t="s">
        <v>60</v>
      </c>
      <c r="M16513">
        <v>126750</v>
      </c>
      <c r="N16513"/>
      <c r="O16513" t="s">
        <v>195</v>
      </c>
      <c r="P16513" t="s">
        <v>28842</v>
      </c>
    </row>
    <row r="16514" spans="1:16" x14ac:dyDescent="0.25">
      <c r="A16514" t="s">
        <v>1</v>
      </c>
      <c r="B16514" t="s">
        <v>3069</v>
      </c>
      <c r="C16514" t="s">
        <v>112</v>
      </c>
      <c r="D16514" t="s">
        <v>4526</v>
      </c>
      <c r="E16514" t="s">
        <v>59</v>
      </c>
      <c r="F16514" t="b">
        <v>0</v>
      </c>
      <c r="G16514" t="s">
        <v>65</v>
      </c>
      <c r="H16514" s="1">
        <v>46203.589895833327</v>
      </c>
      <c r="I16514" t="b">
        <v>0</v>
      </c>
      <c r="J16514" t="b">
        <v>0</v>
      </c>
      <c r="K16514" t="s">
        <v>41</v>
      </c>
      <c r="L16514" t="s">
        <v>60</v>
      </c>
      <c r="M16514">
        <v>72500</v>
      </c>
      <c r="N16514"/>
      <c r="O16514" t="s">
        <v>28276</v>
      </c>
      <c r="P16514" t="s">
        <v>28277</v>
      </c>
    </row>
    <row r="16515" spans="1:16" x14ac:dyDescent="0.25">
      <c r="A16515" t="s">
        <v>9</v>
      </c>
      <c r="B16515" t="s">
        <v>28843</v>
      </c>
      <c r="C16515" t="s">
        <v>541</v>
      </c>
      <c r="D16515" t="s">
        <v>4526</v>
      </c>
      <c r="E16515" t="s">
        <v>59</v>
      </c>
      <c r="F16515" t="b">
        <v>0</v>
      </c>
      <c r="G16515" t="s">
        <v>73</v>
      </c>
      <c r="H16515" s="1">
        <v>46203.589918981481</v>
      </c>
      <c r="I16515" t="b">
        <v>0</v>
      </c>
      <c r="J16515" t="b">
        <v>1</v>
      </c>
      <c r="K16515" t="s">
        <v>41</v>
      </c>
      <c r="L16515" t="s">
        <v>74</v>
      </c>
      <c r="M16515"/>
      <c r="N16515">
        <v>61.295000000000002</v>
      </c>
      <c r="O16515" t="s">
        <v>487</v>
      </c>
      <c r="P16515" t="s">
        <v>28844</v>
      </c>
    </row>
    <row r="16516" spans="1:16" x14ac:dyDescent="0.25">
      <c r="A16516" t="s">
        <v>5</v>
      </c>
      <c r="B16516" t="s">
        <v>28845</v>
      </c>
      <c r="C16516" t="s">
        <v>657</v>
      </c>
      <c r="D16516" t="s">
        <v>4756</v>
      </c>
      <c r="E16516" t="s">
        <v>59</v>
      </c>
      <c r="F16516" t="b">
        <v>0</v>
      </c>
      <c r="G16516" t="s">
        <v>89</v>
      </c>
      <c r="H16516" s="1">
        <v>46203.58997685185</v>
      </c>
      <c r="I16516" t="b">
        <v>0</v>
      </c>
      <c r="J16516" t="b">
        <v>0</v>
      </c>
      <c r="K16516" t="s">
        <v>41</v>
      </c>
      <c r="L16516" t="s">
        <v>60</v>
      </c>
      <c r="M16516">
        <v>150000</v>
      </c>
      <c r="N16516"/>
      <c r="O16516" t="s">
        <v>9343</v>
      </c>
      <c r="P16516" t="s">
        <v>18991</v>
      </c>
    </row>
    <row r="16517" spans="1:16" x14ac:dyDescent="0.25">
      <c r="A16517" t="s">
        <v>1</v>
      </c>
      <c r="B16517" t="s">
        <v>28846</v>
      </c>
      <c r="C16517" t="s">
        <v>67</v>
      </c>
      <c r="D16517" t="s">
        <v>4526</v>
      </c>
      <c r="E16517" t="s">
        <v>59</v>
      </c>
      <c r="F16517" t="b">
        <v>0</v>
      </c>
      <c r="G16517" t="s">
        <v>65</v>
      </c>
      <c r="H16517" s="1">
        <v>46203.59002314815</v>
      </c>
      <c r="I16517" t="b">
        <v>1</v>
      </c>
      <c r="J16517" t="b">
        <v>1</v>
      </c>
      <c r="K16517" t="s">
        <v>41</v>
      </c>
      <c r="L16517" t="s">
        <v>60</v>
      </c>
      <c r="M16517">
        <v>110000</v>
      </c>
      <c r="N16517"/>
      <c r="O16517" t="s">
        <v>1876</v>
      </c>
      <c r="P16517" t="s">
        <v>881</v>
      </c>
    </row>
    <row r="16518" spans="1:16" x14ac:dyDescent="0.25">
      <c r="A16518" t="s">
        <v>1</v>
      </c>
      <c r="B16518" t="s">
        <v>28846</v>
      </c>
      <c r="C16518" t="s">
        <v>190</v>
      </c>
      <c r="D16518" t="s">
        <v>4526</v>
      </c>
      <c r="E16518" t="s">
        <v>59</v>
      </c>
      <c r="F16518" t="b">
        <v>0</v>
      </c>
      <c r="G16518" t="s">
        <v>65</v>
      </c>
      <c r="H16518" s="1">
        <v>46203.59002314815</v>
      </c>
      <c r="I16518" t="b">
        <v>1</v>
      </c>
      <c r="J16518" t="b">
        <v>1</v>
      </c>
      <c r="K16518" t="s">
        <v>41</v>
      </c>
      <c r="L16518" t="s">
        <v>60</v>
      </c>
      <c r="M16518">
        <v>110000</v>
      </c>
      <c r="N16518"/>
      <c r="O16518" t="s">
        <v>1876</v>
      </c>
      <c r="P16518" t="s">
        <v>881</v>
      </c>
    </row>
    <row r="16519" spans="1:16" x14ac:dyDescent="0.25">
      <c r="A16519" t="s">
        <v>7</v>
      </c>
      <c r="B16519" t="s">
        <v>28847</v>
      </c>
      <c r="C16519" t="s">
        <v>76</v>
      </c>
      <c r="D16519" t="s">
        <v>4526</v>
      </c>
      <c r="E16519" t="s">
        <v>88</v>
      </c>
      <c r="F16519" t="b">
        <v>1</v>
      </c>
      <c r="G16519" t="s">
        <v>13</v>
      </c>
      <c r="H16519" s="1">
        <v>46203.590451388889</v>
      </c>
      <c r="I16519" t="b">
        <v>1</v>
      </c>
      <c r="J16519" t="b">
        <v>0</v>
      </c>
      <c r="K16519" t="s">
        <v>13</v>
      </c>
      <c r="L16519" t="s">
        <v>74</v>
      </c>
      <c r="M16519"/>
      <c r="N16519">
        <v>65</v>
      </c>
      <c r="O16519" t="s">
        <v>8085</v>
      </c>
      <c r="P16519" t="s">
        <v>28848</v>
      </c>
    </row>
    <row r="16520" spans="1:16" x14ac:dyDescent="0.25">
      <c r="A16520" t="s">
        <v>0</v>
      </c>
      <c r="B16520" t="s">
        <v>28849</v>
      </c>
      <c r="C16520" t="s">
        <v>112</v>
      </c>
      <c r="D16520" t="s">
        <v>4526</v>
      </c>
      <c r="E16520" t="s">
        <v>59</v>
      </c>
      <c r="F16520" t="b">
        <v>0</v>
      </c>
      <c r="G16520" t="s">
        <v>65</v>
      </c>
      <c r="H16520" s="1">
        <v>46203.627337962957</v>
      </c>
      <c r="I16520" t="b">
        <v>0</v>
      </c>
      <c r="J16520" t="b">
        <v>0</v>
      </c>
      <c r="K16520" t="s">
        <v>41</v>
      </c>
      <c r="L16520" t="s">
        <v>60</v>
      </c>
      <c r="M16520">
        <v>85000.5</v>
      </c>
      <c r="N16520"/>
      <c r="O16520" t="s">
        <v>28850</v>
      </c>
      <c r="P16520" t="s">
        <v>28851</v>
      </c>
    </row>
    <row r="16521" spans="1:16" x14ac:dyDescent="0.25">
      <c r="A16521" t="s">
        <v>0</v>
      </c>
      <c r="B16521" t="s">
        <v>2009</v>
      </c>
      <c r="C16521" t="s">
        <v>2310</v>
      </c>
      <c r="D16521" t="s">
        <v>4346</v>
      </c>
      <c r="E16521" t="s">
        <v>232</v>
      </c>
      <c r="F16521" t="b">
        <v>0</v>
      </c>
      <c r="G16521" t="s">
        <v>65</v>
      </c>
      <c r="H16521" s="1">
        <v>46203.627395833333</v>
      </c>
      <c r="I16521" t="b">
        <v>0</v>
      </c>
      <c r="J16521" t="b">
        <v>0</v>
      </c>
      <c r="K16521" t="s">
        <v>41</v>
      </c>
      <c r="L16521" t="s">
        <v>74</v>
      </c>
      <c r="M16521"/>
      <c r="N16521">
        <v>29</v>
      </c>
      <c r="O16521" t="s">
        <v>28852</v>
      </c>
    </row>
    <row r="16522" spans="1:16" x14ac:dyDescent="0.25">
      <c r="A16522" t="s">
        <v>4</v>
      </c>
      <c r="B16522" t="s">
        <v>28853</v>
      </c>
      <c r="C16522" t="s">
        <v>172</v>
      </c>
      <c r="D16522" t="s">
        <v>4526</v>
      </c>
      <c r="E16522" t="s">
        <v>88</v>
      </c>
      <c r="F16522" t="b">
        <v>0</v>
      </c>
      <c r="G16522" t="s">
        <v>68</v>
      </c>
      <c r="H16522" s="1">
        <v>46203.627418981479</v>
      </c>
      <c r="I16522" t="b">
        <v>0</v>
      </c>
      <c r="J16522" t="b">
        <v>0</v>
      </c>
      <c r="K16522" t="s">
        <v>41</v>
      </c>
      <c r="L16522" t="s">
        <v>74</v>
      </c>
      <c r="M16522"/>
      <c r="N16522">
        <v>42.5</v>
      </c>
      <c r="O16522" t="s">
        <v>28854</v>
      </c>
      <c r="P16522" t="s">
        <v>28855</v>
      </c>
    </row>
    <row r="16523" spans="1:16" x14ac:dyDescent="0.25">
      <c r="A16523" t="s">
        <v>7</v>
      </c>
      <c r="B16523" t="s">
        <v>28856</v>
      </c>
      <c r="C16523" t="s">
        <v>363</v>
      </c>
      <c r="D16523" t="s">
        <v>4526</v>
      </c>
      <c r="E16523" t="s">
        <v>59</v>
      </c>
      <c r="F16523" t="b">
        <v>0</v>
      </c>
      <c r="G16523" t="s">
        <v>65</v>
      </c>
      <c r="H16523" s="1">
        <v>46203.627488425933</v>
      </c>
      <c r="I16523" t="b">
        <v>0</v>
      </c>
      <c r="J16523" t="b">
        <v>1</v>
      </c>
      <c r="K16523" t="s">
        <v>41</v>
      </c>
      <c r="L16523" t="s">
        <v>60</v>
      </c>
      <c r="M16523">
        <v>122500</v>
      </c>
      <c r="N16523"/>
      <c r="O16523" t="s">
        <v>7675</v>
      </c>
      <c r="P16523" t="s">
        <v>19804</v>
      </c>
    </row>
    <row r="16524" spans="1:16" x14ac:dyDescent="0.25">
      <c r="A16524" t="s">
        <v>2</v>
      </c>
      <c r="B16524" t="s">
        <v>28857</v>
      </c>
      <c r="C16524" t="s">
        <v>2712</v>
      </c>
      <c r="D16524" t="s">
        <v>4526</v>
      </c>
      <c r="E16524" t="s">
        <v>59</v>
      </c>
      <c r="F16524" t="b">
        <v>0</v>
      </c>
      <c r="G16524" t="s">
        <v>68</v>
      </c>
      <c r="H16524" s="1">
        <v>46203.629432870373</v>
      </c>
      <c r="I16524" t="b">
        <v>0</v>
      </c>
      <c r="J16524" t="b">
        <v>0</v>
      </c>
      <c r="K16524" t="s">
        <v>41</v>
      </c>
      <c r="L16524" t="s">
        <v>60</v>
      </c>
      <c r="M16524">
        <v>100000</v>
      </c>
      <c r="N16524"/>
      <c r="O16524" t="s">
        <v>90</v>
      </c>
      <c r="P16524" t="s">
        <v>85</v>
      </c>
    </row>
    <row r="16525" spans="1:16" x14ac:dyDescent="0.25">
      <c r="A16525" t="s">
        <v>8</v>
      </c>
      <c r="B16525" t="s">
        <v>28858</v>
      </c>
      <c r="C16525" t="s">
        <v>370</v>
      </c>
      <c r="D16525" t="s">
        <v>4526</v>
      </c>
      <c r="E16525" t="s">
        <v>59</v>
      </c>
      <c r="F16525" t="b">
        <v>0</v>
      </c>
      <c r="G16525" t="s">
        <v>65</v>
      </c>
      <c r="H16525" s="1">
        <v>46203.62945601852</v>
      </c>
      <c r="I16525" t="b">
        <v>0</v>
      </c>
      <c r="J16525" t="b">
        <v>1</v>
      </c>
      <c r="K16525" t="s">
        <v>41</v>
      </c>
      <c r="L16525" t="s">
        <v>60</v>
      </c>
      <c r="M16525">
        <v>161625</v>
      </c>
      <c r="N16525"/>
      <c r="O16525" t="s">
        <v>7675</v>
      </c>
      <c r="P16525" t="s">
        <v>28859</v>
      </c>
    </row>
    <row r="16526" spans="1:16" x14ac:dyDescent="0.25">
      <c r="A16526" t="s">
        <v>2</v>
      </c>
      <c r="B16526" t="s">
        <v>28860</v>
      </c>
      <c r="C16526" t="s">
        <v>112</v>
      </c>
      <c r="D16526" t="s">
        <v>4526</v>
      </c>
      <c r="E16526" t="s">
        <v>59</v>
      </c>
      <c r="F16526" t="b">
        <v>0</v>
      </c>
      <c r="G16526" t="s">
        <v>65</v>
      </c>
      <c r="H16526" s="1">
        <v>46203.62945601852</v>
      </c>
      <c r="I16526" t="b">
        <v>0</v>
      </c>
      <c r="J16526" t="b">
        <v>1</v>
      </c>
      <c r="K16526" t="s">
        <v>41</v>
      </c>
      <c r="L16526" t="s">
        <v>60</v>
      </c>
      <c r="M16526">
        <v>244625</v>
      </c>
      <c r="N16526"/>
      <c r="O16526" t="s">
        <v>7675</v>
      </c>
      <c r="P16526" t="s">
        <v>10091</v>
      </c>
    </row>
    <row r="16527" spans="1:16" x14ac:dyDescent="0.25">
      <c r="A16527" t="s">
        <v>6</v>
      </c>
      <c r="B16527" t="s">
        <v>22635</v>
      </c>
      <c r="C16527" t="s">
        <v>224</v>
      </c>
      <c r="D16527" t="s">
        <v>5667</v>
      </c>
      <c r="E16527" t="s">
        <v>59</v>
      </c>
      <c r="F16527" t="b">
        <v>0</v>
      </c>
      <c r="G16527" t="s">
        <v>65</v>
      </c>
      <c r="H16527" s="1">
        <v>46203.62945601852</v>
      </c>
      <c r="I16527" t="b">
        <v>0</v>
      </c>
      <c r="J16527" t="b">
        <v>1</v>
      </c>
      <c r="K16527" t="s">
        <v>41</v>
      </c>
      <c r="L16527" t="s">
        <v>60</v>
      </c>
      <c r="M16527">
        <v>160000</v>
      </c>
      <c r="N16527"/>
      <c r="O16527" t="s">
        <v>22636</v>
      </c>
      <c r="P16527" t="s">
        <v>28861</v>
      </c>
    </row>
    <row r="16528" spans="1:16" x14ac:dyDescent="0.25">
      <c r="A16528" t="s">
        <v>1</v>
      </c>
      <c r="B16528" t="s">
        <v>1</v>
      </c>
      <c r="C16528" t="s">
        <v>28862</v>
      </c>
      <c r="D16528" t="s">
        <v>4346</v>
      </c>
      <c r="E16528" t="s">
        <v>59</v>
      </c>
      <c r="F16528" t="b">
        <v>0</v>
      </c>
      <c r="G16528" t="s">
        <v>40</v>
      </c>
      <c r="H16528" s="1">
        <v>46203.633668981478</v>
      </c>
      <c r="I16528" t="b">
        <v>1</v>
      </c>
      <c r="J16528" t="b">
        <v>0</v>
      </c>
      <c r="K16528" t="s">
        <v>40</v>
      </c>
      <c r="L16528" t="s">
        <v>60</v>
      </c>
      <c r="M16528">
        <v>61500</v>
      </c>
      <c r="N16528"/>
      <c r="O16528" t="s">
        <v>28863</v>
      </c>
      <c r="P16528" t="s">
        <v>28864</v>
      </c>
    </row>
    <row r="16529" spans="1:16" x14ac:dyDescent="0.25">
      <c r="A16529" t="s">
        <v>0</v>
      </c>
      <c r="B16529" t="s">
        <v>28865</v>
      </c>
      <c r="C16529" t="s">
        <v>320</v>
      </c>
      <c r="D16529" t="s">
        <v>4526</v>
      </c>
      <c r="E16529" t="s">
        <v>88</v>
      </c>
      <c r="F16529" t="b">
        <v>0</v>
      </c>
      <c r="G16529" t="s">
        <v>73</v>
      </c>
      <c r="H16529" s="1">
        <v>46203.669004629628</v>
      </c>
      <c r="I16529" t="b">
        <v>1</v>
      </c>
      <c r="J16529" t="b">
        <v>0</v>
      </c>
      <c r="K16529" t="s">
        <v>41</v>
      </c>
      <c r="L16529" t="s">
        <v>74</v>
      </c>
      <c r="M16529"/>
      <c r="N16529">
        <v>17</v>
      </c>
      <c r="O16529" t="s">
        <v>105</v>
      </c>
      <c r="P16529" t="s">
        <v>3063</v>
      </c>
    </row>
    <row r="16530" spans="1:16" x14ac:dyDescent="0.25">
      <c r="A16530" t="s">
        <v>0</v>
      </c>
      <c r="B16530" t="s">
        <v>28866</v>
      </c>
      <c r="C16530" t="s">
        <v>76</v>
      </c>
      <c r="D16530" t="s">
        <v>4346</v>
      </c>
      <c r="E16530" t="s">
        <v>59</v>
      </c>
      <c r="F16530" t="b">
        <v>1</v>
      </c>
      <c r="G16530" t="s">
        <v>77</v>
      </c>
      <c r="H16530" s="1">
        <v>46203.669004629628</v>
      </c>
      <c r="I16530" t="b">
        <v>1</v>
      </c>
      <c r="J16530" t="b">
        <v>1</v>
      </c>
      <c r="K16530" t="s">
        <v>41</v>
      </c>
      <c r="L16530" t="s">
        <v>60</v>
      </c>
      <c r="M16530">
        <v>97850</v>
      </c>
      <c r="N16530"/>
      <c r="O16530" t="s">
        <v>28867</v>
      </c>
      <c r="P16530" t="s">
        <v>538</v>
      </c>
    </row>
    <row r="16531" spans="1:16" x14ac:dyDescent="0.25">
      <c r="A16531" t="s">
        <v>0</v>
      </c>
      <c r="B16531" t="s">
        <v>28868</v>
      </c>
      <c r="C16531" t="s">
        <v>71</v>
      </c>
      <c r="D16531" t="s">
        <v>4526</v>
      </c>
      <c r="E16531" t="s">
        <v>88</v>
      </c>
      <c r="F16531" t="b">
        <v>0</v>
      </c>
      <c r="G16531" t="s">
        <v>73</v>
      </c>
      <c r="H16531" s="1">
        <v>46203.669004629628</v>
      </c>
      <c r="I16531" t="b">
        <v>1</v>
      </c>
      <c r="J16531" t="b">
        <v>1</v>
      </c>
      <c r="K16531" t="s">
        <v>41</v>
      </c>
      <c r="L16531" t="s">
        <v>74</v>
      </c>
      <c r="M16531"/>
      <c r="N16531">
        <v>60</v>
      </c>
      <c r="O16531" t="s">
        <v>403</v>
      </c>
      <c r="P16531" t="s">
        <v>841</v>
      </c>
    </row>
    <row r="16532" spans="1:16" x14ac:dyDescent="0.25">
      <c r="A16532" t="s">
        <v>9</v>
      </c>
      <c r="B16532" t="s">
        <v>28869</v>
      </c>
      <c r="C16532" t="s">
        <v>28870</v>
      </c>
      <c r="D16532" t="s">
        <v>4526</v>
      </c>
      <c r="E16532" t="s">
        <v>88</v>
      </c>
      <c r="F16532" t="b">
        <v>0</v>
      </c>
      <c r="G16532" t="s">
        <v>73</v>
      </c>
      <c r="H16532" s="1">
        <v>46203.669108796297</v>
      </c>
      <c r="I16532" t="b">
        <v>1</v>
      </c>
      <c r="J16532" t="b">
        <v>1</v>
      </c>
      <c r="K16532" t="s">
        <v>41</v>
      </c>
      <c r="L16532" t="s">
        <v>74</v>
      </c>
      <c r="M16532"/>
      <c r="N16532">
        <v>57</v>
      </c>
      <c r="O16532" t="s">
        <v>2833</v>
      </c>
      <c r="P16532" t="s">
        <v>683</v>
      </c>
    </row>
    <row r="16533" spans="1:16" x14ac:dyDescent="0.25">
      <c r="A16533" t="s">
        <v>0</v>
      </c>
      <c r="B16533" t="s">
        <v>28871</v>
      </c>
      <c r="C16533" t="s">
        <v>31</v>
      </c>
      <c r="D16533" t="s">
        <v>28872</v>
      </c>
      <c r="E16533" t="s">
        <v>59</v>
      </c>
      <c r="F16533" t="b">
        <v>0</v>
      </c>
      <c r="G16533" t="s">
        <v>31</v>
      </c>
      <c r="H16533" s="1">
        <v>46203.670486111107</v>
      </c>
      <c r="I16533" t="b">
        <v>1</v>
      </c>
      <c r="J16533" t="b">
        <v>0</v>
      </c>
      <c r="K16533" t="s">
        <v>31</v>
      </c>
      <c r="L16533" t="s">
        <v>74</v>
      </c>
      <c r="M16533"/>
      <c r="N16533">
        <v>77500</v>
      </c>
      <c r="O16533" t="s">
        <v>28873</v>
      </c>
      <c r="P16533" t="s">
        <v>1325</v>
      </c>
    </row>
    <row r="16534" spans="1:16" x14ac:dyDescent="0.25">
      <c r="A16534" t="s">
        <v>5</v>
      </c>
      <c r="B16534" t="s">
        <v>28874</v>
      </c>
      <c r="C16534" t="s">
        <v>75</v>
      </c>
      <c r="D16534" t="s">
        <v>5349</v>
      </c>
      <c r="E16534" t="s">
        <v>59</v>
      </c>
      <c r="F16534" t="b">
        <v>0</v>
      </c>
      <c r="G16534" t="s">
        <v>65</v>
      </c>
      <c r="H16534" s="1">
        <v>46203.673275462963</v>
      </c>
      <c r="I16534" t="b">
        <v>0</v>
      </c>
      <c r="J16534" t="b">
        <v>1</v>
      </c>
      <c r="K16534" t="s">
        <v>41</v>
      </c>
      <c r="L16534" t="s">
        <v>60</v>
      </c>
      <c r="M16534">
        <v>170000</v>
      </c>
      <c r="N16534"/>
      <c r="O16534" t="s">
        <v>6947</v>
      </c>
      <c r="P16534" t="s">
        <v>5590</v>
      </c>
    </row>
    <row r="16535" spans="1:16" x14ac:dyDescent="0.25">
      <c r="A16535" t="s">
        <v>5</v>
      </c>
      <c r="B16535" t="s">
        <v>28875</v>
      </c>
      <c r="C16535" t="s">
        <v>28876</v>
      </c>
      <c r="D16535" t="s">
        <v>2360</v>
      </c>
      <c r="E16535" t="s">
        <v>59</v>
      </c>
      <c r="F16535" t="b">
        <v>0</v>
      </c>
      <c r="G16535" t="s">
        <v>65</v>
      </c>
      <c r="H16535" s="1">
        <v>46203.67328703704</v>
      </c>
      <c r="I16535" t="b">
        <v>0</v>
      </c>
      <c r="J16535" t="b">
        <v>1</v>
      </c>
      <c r="K16535" t="s">
        <v>41</v>
      </c>
      <c r="L16535" t="s">
        <v>60</v>
      </c>
      <c r="M16535">
        <v>127000</v>
      </c>
      <c r="N16535"/>
      <c r="O16535" t="s">
        <v>28877</v>
      </c>
    </row>
    <row r="16536" spans="1:16" x14ac:dyDescent="0.25">
      <c r="A16536" t="s">
        <v>0</v>
      </c>
      <c r="B16536" t="s">
        <v>262</v>
      </c>
      <c r="C16536" t="s">
        <v>190</v>
      </c>
      <c r="D16536" t="s">
        <v>4526</v>
      </c>
      <c r="E16536" t="s">
        <v>59</v>
      </c>
      <c r="F16536" t="b">
        <v>0</v>
      </c>
      <c r="G16536" t="s">
        <v>73</v>
      </c>
      <c r="H16536" s="1">
        <v>46203.7106712963</v>
      </c>
      <c r="I16536" t="b">
        <v>0</v>
      </c>
      <c r="J16536" t="b">
        <v>1</v>
      </c>
      <c r="K16536" t="s">
        <v>41</v>
      </c>
      <c r="L16536" t="s">
        <v>60</v>
      </c>
      <c r="M16536">
        <v>85000</v>
      </c>
      <c r="N16536"/>
      <c r="O16536" t="s">
        <v>1876</v>
      </c>
    </row>
    <row r="16537" spans="1:16" x14ac:dyDescent="0.25">
      <c r="A16537" t="s">
        <v>0</v>
      </c>
      <c r="B16537" t="s">
        <v>28878</v>
      </c>
      <c r="C16537" t="s">
        <v>3678</v>
      </c>
      <c r="D16537" t="s">
        <v>4526</v>
      </c>
      <c r="E16537" t="s">
        <v>59</v>
      </c>
      <c r="F16537" t="b">
        <v>0</v>
      </c>
      <c r="G16537" t="s">
        <v>65</v>
      </c>
      <c r="H16537" s="1">
        <v>46203.710798611108</v>
      </c>
      <c r="I16537" t="b">
        <v>0</v>
      </c>
      <c r="J16537" t="b">
        <v>1</v>
      </c>
      <c r="K16537" t="s">
        <v>41</v>
      </c>
      <c r="L16537" t="s">
        <v>60</v>
      </c>
      <c r="M16537">
        <v>133095</v>
      </c>
      <c r="N16537"/>
      <c r="O16537" t="s">
        <v>3327</v>
      </c>
      <c r="P16537" t="s">
        <v>28879</v>
      </c>
    </row>
    <row r="16538" spans="1:16" x14ac:dyDescent="0.25">
      <c r="A16538" t="s">
        <v>0</v>
      </c>
      <c r="B16538" t="s">
        <v>28880</v>
      </c>
      <c r="C16538" t="s">
        <v>76</v>
      </c>
      <c r="D16538" t="s">
        <v>141</v>
      </c>
      <c r="E16538" t="s">
        <v>88</v>
      </c>
      <c r="F16538" t="b">
        <v>1</v>
      </c>
      <c r="G16538" t="s">
        <v>41</v>
      </c>
      <c r="H16538" s="1">
        <v>46203.712557870371</v>
      </c>
      <c r="I16538" t="b">
        <v>1</v>
      </c>
      <c r="J16538" t="b">
        <v>0</v>
      </c>
      <c r="K16538" t="s">
        <v>41</v>
      </c>
      <c r="L16538" t="s">
        <v>74</v>
      </c>
      <c r="M16538"/>
      <c r="N16538">
        <v>42.5</v>
      </c>
      <c r="O16538" t="s">
        <v>141</v>
      </c>
      <c r="P16538" t="s">
        <v>28881</v>
      </c>
    </row>
    <row r="16539" spans="1:16" x14ac:dyDescent="0.25">
      <c r="A16539" t="s">
        <v>1</v>
      </c>
      <c r="B16539" t="s">
        <v>316</v>
      </c>
      <c r="C16539" t="s">
        <v>2328</v>
      </c>
      <c r="D16539" t="s">
        <v>4346</v>
      </c>
      <c r="E16539" t="s">
        <v>59</v>
      </c>
      <c r="F16539" t="b">
        <v>0</v>
      </c>
      <c r="G16539" t="s">
        <v>65</v>
      </c>
      <c r="H16539" s="1">
        <v>46203.714895833327</v>
      </c>
      <c r="I16539" t="b">
        <v>1</v>
      </c>
      <c r="J16539" t="b">
        <v>1</v>
      </c>
      <c r="K16539" t="s">
        <v>41</v>
      </c>
      <c r="L16539" t="s">
        <v>60</v>
      </c>
      <c r="M16539">
        <v>171500</v>
      </c>
      <c r="N16539"/>
      <c r="O16539" t="s">
        <v>1172</v>
      </c>
      <c r="P16539" t="s">
        <v>22873</v>
      </c>
    </row>
    <row r="16540" spans="1:16" x14ac:dyDescent="0.25">
      <c r="A16540" t="s">
        <v>1</v>
      </c>
      <c r="B16540" t="s">
        <v>28882</v>
      </c>
      <c r="C16540" t="s">
        <v>194</v>
      </c>
      <c r="D16540" t="s">
        <v>4526</v>
      </c>
      <c r="E16540" t="s">
        <v>59</v>
      </c>
      <c r="F16540" t="b">
        <v>0</v>
      </c>
      <c r="G16540" t="s">
        <v>65</v>
      </c>
      <c r="H16540" s="1">
        <v>46203.715046296304</v>
      </c>
      <c r="I16540" t="b">
        <v>0</v>
      </c>
      <c r="J16540" t="b">
        <v>0</v>
      </c>
      <c r="K16540" t="s">
        <v>41</v>
      </c>
      <c r="L16540" t="s">
        <v>60</v>
      </c>
      <c r="M16540">
        <v>180000</v>
      </c>
      <c r="N16540"/>
      <c r="O16540" t="s">
        <v>28883</v>
      </c>
      <c r="P16540" t="s">
        <v>208</v>
      </c>
    </row>
    <row r="16541" spans="1:16" x14ac:dyDescent="0.25">
      <c r="A16541" t="s">
        <v>5</v>
      </c>
      <c r="B16541" t="s">
        <v>28884</v>
      </c>
      <c r="C16541" t="s">
        <v>500</v>
      </c>
      <c r="D16541" t="s">
        <v>4346</v>
      </c>
      <c r="E16541" t="s">
        <v>59</v>
      </c>
      <c r="F16541" t="b">
        <v>0</v>
      </c>
      <c r="G16541" t="s">
        <v>13</v>
      </c>
      <c r="H16541" s="1">
        <v>46203.715451388889</v>
      </c>
      <c r="I16541" t="b">
        <v>1</v>
      </c>
      <c r="J16541" t="b">
        <v>0</v>
      </c>
      <c r="K16541" t="s">
        <v>13</v>
      </c>
      <c r="L16541" t="s">
        <v>60</v>
      </c>
      <c r="M16541">
        <v>140000</v>
      </c>
      <c r="N16541"/>
      <c r="O16541" t="s">
        <v>28885</v>
      </c>
      <c r="P16541" t="s">
        <v>28886</v>
      </c>
    </row>
    <row r="16542" spans="1:16" x14ac:dyDescent="0.25">
      <c r="A16542" t="s">
        <v>0</v>
      </c>
      <c r="B16542" t="s">
        <v>28887</v>
      </c>
      <c r="C16542" t="s">
        <v>86</v>
      </c>
      <c r="D16542" t="s">
        <v>4526</v>
      </c>
      <c r="F16542" t="b">
        <v>0</v>
      </c>
      <c r="G16542" t="s">
        <v>77</v>
      </c>
      <c r="H16542" s="1">
        <v>46203.752337962957</v>
      </c>
      <c r="I16542" t="b">
        <v>1</v>
      </c>
      <c r="J16542" t="b">
        <v>1</v>
      </c>
      <c r="K16542" t="s">
        <v>41</v>
      </c>
      <c r="L16542" t="s">
        <v>74</v>
      </c>
      <c r="M16542"/>
      <c r="N16542">
        <v>85</v>
      </c>
      <c r="O16542" t="s">
        <v>1505</v>
      </c>
      <c r="P16542" t="s">
        <v>754</v>
      </c>
    </row>
    <row r="16543" spans="1:16" x14ac:dyDescent="0.25">
      <c r="A16543" t="s">
        <v>0</v>
      </c>
      <c r="B16543" t="s">
        <v>28888</v>
      </c>
      <c r="C16543" t="s">
        <v>557</v>
      </c>
      <c r="D16543" t="s">
        <v>4346</v>
      </c>
      <c r="E16543" t="s">
        <v>59</v>
      </c>
      <c r="F16543" t="b">
        <v>0</v>
      </c>
      <c r="G16543" t="s">
        <v>65</v>
      </c>
      <c r="H16543" s="1">
        <v>46203.752337962957</v>
      </c>
      <c r="I16543" t="b">
        <v>0</v>
      </c>
      <c r="J16543" t="b">
        <v>0</v>
      </c>
      <c r="K16543" t="s">
        <v>41</v>
      </c>
      <c r="L16543" t="s">
        <v>60</v>
      </c>
      <c r="M16543">
        <v>98165.5</v>
      </c>
      <c r="N16543"/>
      <c r="O16543" t="s">
        <v>28889</v>
      </c>
      <c r="P16543" t="s">
        <v>1321</v>
      </c>
    </row>
    <row r="16544" spans="1:16" x14ac:dyDescent="0.25">
      <c r="A16544" t="s">
        <v>3</v>
      </c>
      <c r="B16544" t="s">
        <v>28890</v>
      </c>
      <c r="C16544" t="s">
        <v>124</v>
      </c>
      <c r="D16544" t="s">
        <v>2360</v>
      </c>
      <c r="E16544" t="s">
        <v>59</v>
      </c>
      <c r="F16544" t="b">
        <v>0</v>
      </c>
      <c r="G16544" t="s">
        <v>68</v>
      </c>
      <c r="H16544" s="1">
        <v>46203.752384259264</v>
      </c>
      <c r="I16544" t="b">
        <v>0</v>
      </c>
      <c r="J16544" t="b">
        <v>1</v>
      </c>
      <c r="K16544" t="s">
        <v>41</v>
      </c>
      <c r="L16544" t="s">
        <v>60</v>
      </c>
      <c r="M16544">
        <v>107500</v>
      </c>
      <c r="N16544"/>
      <c r="O16544" t="s">
        <v>7284</v>
      </c>
      <c r="P16544" t="s">
        <v>325</v>
      </c>
    </row>
    <row r="16545" spans="1:16" x14ac:dyDescent="0.25">
      <c r="A16545" t="s">
        <v>0</v>
      </c>
      <c r="B16545" t="s">
        <v>28891</v>
      </c>
      <c r="C16545" t="s">
        <v>162</v>
      </c>
      <c r="D16545" t="s">
        <v>4526</v>
      </c>
      <c r="E16545" t="s">
        <v>59</v>
      </c>
      <c r="F16545" t="b">
        <v>0</v>
      </c>
      <c r="G16545" t="s">
        <v>73</v>
      </c>
      <c r="H16545" s="1">
        <v>46203.752442129633</v>
      </c>
      <c r="I16545" t="b">
        <v>1</v>
      </c>
      <c r="J16545" t="b">
        <v>0</v>
      </c>
      <c r="K16545" t="s">
        <v>41</v>
      </c>
      <c r="L16545" t="s">
        <v>60</v>
      </c>
      <c r="M16545">
        <v>212500</v>
      </c>
      <c r="N16545"/>
      <c r="O16545" t="s">
        <v>340</v>
      </c>
      <c r="P16545" t="s">
        <v>28892</v>
      </c>
    </row>
    <row r="16546" spans="1:16" x14ac:dyDescent="0.25">
      <c r="A16546" t="s">
        <v>7</v>
      </c>
      <c r="B16546" t="s">
        <v>4705</v>
      </c>
      <c r="C16546" t="s">
        <v>246</v>
      </c>
      <c r="D16546" t="s">
        <v>4526</v>
      </c>
      <c r="E16546" t="s">
        <v>59</v>
      </c>
      <c r="F16546" t="b">
        <v>0</v>
      </c>
      <c r="G16546" t="s">
        <v>65</v>
      </c>
      <c r="H16546" s="1">
        <v>46203.752465277779</v>
      </c>
      <c r="I16546" t="b">
        <v>0</v>
      </c>
      <c r="J16546" t="b">
        <v>0</v>
      </c>
      <c r="K16546" t="s">
        <v>41</v>
      </c>
      <c r="L16546" t="s">
        <v>60</v>
      </c>
      <c r="M16546">
        <v>138500</v>
      </c>
      <c r="N16546"/>
      <c r="O16546" t="s">
        <v>28893</v>
      </c>
    </row>
    <row r="16547" spans="1:16" x14ac:dyDescent="0.25">
      <c r="A16547" t="s">
        <v>2</v>
      </c>
      <c r="B16547" t="s">
        <v>28894</v>
      </c>
      <c r="C16547" t="s">
        <v>901</v>
      </c>
      <c r="D16547" t="s">
        <v>4526</v>
      </c>
      <c r="E16547" t="s">
        <v>88</v>
      </c>
      <c r="F16547" t="b">
        <v>0</v>
      </c>
      <c r="G16547" t="s">
        <v>77</v>
      </c>
      <c r="H16547" s="1">
        <v>46203.75440972222</v>
      </c>
      <c r="I16547" t="b">
        <v>0</v>
      </c>
      <c r="J16547" t="b">
        <v>0</v>
      </c>
      <c r="K16547" t="s">
        <v>41</v>
      </c>
      <c r="L16547" t="s">
        <v>74</v>
      </c>
      <c r="M16547"/>
      <c r="N16547">
        <v>37</v>
      </c>
      <c r="O16547" t="s">
        <v>166</v>
      </c>
      <c r="P16547" t="s">
        <v>28895</v>
      </c>
    </row>
    <row r="16548" spans="1:16" x14ac:dyDescent="0.25">
      <c r="A16548" t="s">
        <v>0</v>
      </c>
      <c r="B16548" t="s">
        <v>28896</v>
      </c>
      <c r="C16548" t="s">
        <v>363</v>
      </c>
      <c r="D16548" t="s">
        <v>4526</v>
      </c>
      <c r="E16548" t="s">
        <v>88</v>
      </c>
      <c r="F16548" t="b">
        <v>0</v>
      </c>
      <c r="G16548" t="s">
        <v>65</v>
      </c>
      <c r="H16548" s="1">
        <v>46203.754548611112</v>
      </c>
      <c r="I16548" t="b">
        <v>0</v>
      </c>
      <c r="J16548" t="b">
        <v>0</v>
      </c>
      <c r="K16548" t="s">
        <v>41</v>
      </c>
      <c r="L16548" t="s">
        <v>74</v>
      </c>
      <c r="M16548"/>
      <c r="N16548">
        <v>52.5</v>
      </c>
      <c r="O16548" t="s">
        <v>7261</v>
      </c>
      <c r="P16548" t="s">
        <v>28897</v>
      </c>
    </row>
    <row r="16549" spans="1:16" x14ac:dyDescent="0.25">
      <c r="A16549" t="s">
        <v>3</v>
      </c>
      <c r="B16549" t="s">
        <v>28898</v>
      </c>
      <c r="C16549" t="s">
        <v>172</v>
      </c>
      <c r="D16549" t="s">
        <v>4526</v>
      </c>
      <c r="E16549" t="s">
        <v>88</v>
      </c>
      <c r="F16549" t="b">
        <v>0</v>
      </c>
      <c r="G16549" t="s">
        <v>68</v>
      </c>
      <c r="H16549" s="1">
        <v>46203.794027777767</v>
      </c>
      <c r="I16549" t="b">
        <v>1</v>
      </c>
      <c r="J16549" t="b">
        <v>0</v>
      </c>
      <c r="K16549" t="s">
        <v>41</v>
      </c>
      <c r="L16549" t="s">
        <v>74</v>
      </c>
      <c r="M16549"/>
      <c r="N16549">
        <v>37</v>
      </c>
      <c r="O16549" t="s">
        <v>7742</v>
      </c>
      <c r="P16549" t="s">
        <v>219</v>
      </c>
    </row>
    <row r="16550" spans="1:16" x14ac:dyDescent="0.25">
      <c r="A16550" t="s">
        <v>0</v>
      </c>
      <c r="B16550" t="s">
        <v>23296</v>
      </c>
      <c r="C16550" t="s">
        <v>315</v>
      </c>
      <c r="D16550" t="s">
        <v>4526</v>
      </c>
      <c r="E16550" t="s">
        <v>59</v>
      </c>
      <c r="F16550" t="b">
        <v>0</v>
      </c>
      <c r="G16550" t="s">
        <v>65</v>
      </c>
      <c r="H16550" s="1">
        <v>46203.794039351851</v>
      </c>
      <c r="I16550" t="b">
        <v>0</v>
      </c>
      <c r="J16550" t="b">
        <v>0</v>
      </c>
      <c r="K16550" t="s">
        <v>41</v>
      </c>
      <c r="L16550" t="s">
        <v>60</v>
      </c>
      <c r="M16550">
        <v>110000</v>
      </c>
      <c r="N16550"/>
      <c r="O16550" t="s">
        <v>15090</v>
      </c>
      <c r="P16550" t="s">
        <v>15091</v>
      </c>
    </row>
    <row r="16551" spans="1:16" x14ac:dyDescent="0.25">
      <c r="A16551" t="s">
        <v>8</v>
      </c>
      <c r="B16551" t="s">
        <v>28899</v>
      </c>
      <c r="C16551" t="s">
        <v>81</v>
      </c>
      <c r="D16551" t="s">
        <v>4526</v>
      </c>
      <c r="E16551" t="s">
        <v>59</v>
      </c>
      <c r="F16551" t="b">
        <v>0</v>
      </c>
      <c r="G16551" t="s">
        <v>77</v>
      </c>
      <c r="H16551" s="1">
        <v>46203.796076388891</v>
      </c>
      <c r="I16551" t="b">
        <v>0</v>
      </c>
      <c r="J16551" t="b">
        <v>0</v>
      </c>
      <c r="K16551" t="s">
        <v>41</v>
      </c>
      <c r="L16551" t="s">
        <v>60</v>
      </c>
      <c r="M16551">
        <v>160000</v>
      </c>
      <c r="N16551"/>
      <c r="O16551" t="s">
        <v>17359</v>
      </c>
      <c r="P16551" t="s">
        <v>208</v>
      </c>
    </row>
    <row r="16552" spans="1:16" x14ac:dyDescent="0.25">
      <c r="A16552" t="s">
        <v>1</v>
      </c>
      <c r="B16552" t="s">
        <v>1</v>
      </c>
      <c r="C16552" t="s">
        <v>2482</v>
      </c>
      <c r="D16552" t="s">
        <v>4526</v>
      </c>
      <c r="E16552" t="s">
        <v>59</v>
      </c>
      <c r="F16552" t="b">
        <v>0</v>
      </c>
      <c r="G16552" t="s">
        <v>77</v>
      </c>
      <c r="H16552" s="1">
        <v>46203.798194444447</v>
      </c>
      <c r="I16552" t="b">
        <v>0</v>
      </c>
      <c r="J16552" t="b">
        <v>1</v>
      </c>
      <c r="K16552" t="s">
        <v>41</v>
      </c>
      <c r="L16552" t="s">
        <v>60</v>
      </c>
      <c r="M16552">
        <v>105000</v>
      </c>
      <c r="N16552"/>
      <c r="O16552" t="s">
        <v>28900</v>
      </c>
      <c r="P16552" t="s">
        <v>28901</v>
      </c>
    </row>
    <row r="16553" spans="1:16" x14ac:dyDescent="0.25">
      <c r="A16553" t="s">
        <v>5</v>
      </c>
      <c r="B16553" t="s">
        <v>28902</v>
      </c>
      <c r="C16553" t="s">
        <v>102</v>
      </c>
      <c r="D16553" t="s">
        <v>4526</v>
      </c>
      <c r="E16553" t="s">
        <v>88</v>
      </c>
      <c r="F16553" t="b">
        <v>0</v>
      </c>
      <c r="G16553" t="s">
        <v>68</v>
      </c>
      <c r="H16553" s="1">
        <v>46203.798275462963</v>
      </c>
      <c r="I16553" t="b">
        <v>0</v>
      </c>
      <c r="J16553" t="b">
        <v>0</v>
      </c>
      <c r="K16553" t="s">
        <v>41</v>
      </c>
      <c r="L16553" t="s">
        <v>74</v>
      </c>
      <c r="M16553"/>
      <c r="N16553">
        <v>72.5</v>
      </c>
      <c r="O16553" t="s">
        <v>7261</v>
      </c>
      <c r="P16553" t="s">
        <v>28903</v>
      </c>
    </row>
    <row r="16554" spans="1:16" x14ac:dyDescent="0.25">
      <c r="A16554" t="s">
        <v>3</v>
      </c>
      <c r="B16554" t="s">
        <v>28904</v>
      </c>
      <c r="C16554" t="s">
        <v>13</v>
      </c>
      <c r="D16554" t="s">
        <v>4526</v>
      </c>
      <c r="E16554" t="s">
        <v>88</v>
      </c>
      <c r="F16554" t="b">
        <v>0</v>
      </c>
      <c r="G16554" t="s">
        <v>13</v>
      </c>
      <c r="H16554" s="1">
        <v>46203.836064814823</v>
      </c>
      <c r="I16554" t="b">
        <v>0</v>
      </c>
      <c r="J16554" t="b">
        <v>0</v>
      </c>
      <c r="K16554" t="s">
        <v>13</v>
      </c>
      <c r="L16554" t="s">
        <v>74</v>
      </c>
      <c r="M16554"/>
      <c r="N16554">
        <v>85</v>
      </c>
      <c r="O16554" t="s">
        <v>1874</v>
      </c>
      <c r="P16554" t="s">
        <v>2664</v>
      </c>
    </row>
    <row r="16555" spans="1:16" x14ac:dyDescent="0.25">
      <c r="A16555" t="s">
        <v>2</v>
      </c>
      <c r="B16555" t="s">
        <v>28905</v>
      </c>
      <c r="C16555" t="s">
        <v>3859</v>
      </c>
      <c r="D16555" t="s">
        <v>4346</v>
      </c>
      <c r="E16555" t="s">
        <v>59</v>
      </c>
      <c r="F16555" t="b">
        <v>0</v>
      </c>
      <c r="G16555" t="s">
        <v>65</v>
      </c>
      <c r="H16555" s="1">
        <v>46203.837812500002</v>
      </c>
      <c r="I16555" t="b">
        <v>0</v>
      </c>
      <c r="J16555" t="b">
        <v>1</v>
      </c>
      <c r="K16555" t="s">
        <v>41</v>
      </c>
      <c r="L16555" t="s">
        <v>60</v>
      </c>
      <c r="M16555">
        <v>159960</v>
      </c>
      <c r="N16555"/>
      <c r="O16555" t="s">
        <v>28906</v>
      </c>
      <c r="P16555" t="s">
        <v>28907</v>
      </c>
    </row>
    <row r="16556" spans="1:16" x14ac:dyDescent="0.25">
      <c r="A16556" t="s">
        <v>1</v>
      </c>
      <c r="B16556" t="s">
        <v>2917</v>
      </c>
      <c r="C16556" t="s">
        <v>194</v>
      </c>
      <c r="D16556" t="s">
        <v>4526</v>
      </c>
      <c r="E16556" t="s">
        <v>59</v>
      </c>
      <c r="F16556" t="b">
        <v>0</v>
      </c>
      <c r="G16556" t="s">
        <v>65</v>
      </c>
      <c r="H16556" s="1">
        <v>46203.839953703697</v>
      </c>
      <c r="I16556" t="b">
        <v>1</v>
      </c>
      <c r="J16556" t="b">
        <v>0</v>
      </c>
      <c r="K16556" t="s">
        <v>41</v>
      </c>
      <c r="L16556" t="s">
        <v>74</v>
      </c>
      <c r="M16556"/>
      <c r="N16556">
        <v>66</v>
      </c>
      <c r="O16556" t="s">
        <v>3073</v>
      </c>
      <c r="P16556" t="s">
        <v>28908</v>
      </c>
    </row>
    <row r="16557" spans="1:16" x14ac:dyDescent="0.25">
      <c r="A16557" t="s">
        <v>2</v>
      </c>
      <c r="B16557" t="s">
        <v>2343</v>
      </c>
      <c r="C16557" t="s">
        <v>500</v>
      </c>
      <c r="D16557" t="s">
        <v>4526</v>
      </c>
      <c r="E16557" t="s">
        <v>88</v>
      </c>
      <c r="F16557" t="b">
        <v>0</v>
      </c>
      <c r="G16557" t="s">
        <v>13</v>
      </c>
      <c r="H16557" s="1">
        <v>46203.840520833342</v>
      </c>
      <c r="I16557" t="b">
        <v>1</v>
      </c>
      <c r="J16557" t="b">
        <v>0</v>
      </c>
      <c r="K16557" t="s">
        <v>13</v>
      </c>
      <c r="L16557" t="s">
        <v>74</v>
      </c>
      <c r="M16557"/>
      <c r="N16557">
        <v>67.5</v>
      </c>
      <c r="O16557" t="s">
        <v>105</v>
      </c>
      <c r="P16557" t="s">
        <v>3960</v>
      </c>
    </row>
    <row r="16558" spans="1:16" x14ac:dyDescent="0.25">
      <c r="A16558" t="s">
        <v>0</v>
      </c>
      <c r="B16558" t="s">
        <v>2199</v>
      </c>
      <c r="C16558" t="s">
        <v>181</v>
      </c>
      <c r="D16558" t="s">
        <v>4526</v>
      </c>
      <c r="E16558" t="s">
        <v>59</v>
      </c>
      <c r="F16558" t="b">
        <v>0</v>
      </c>
      <c r="G16558" t="s">
        <v>89</v>
      </c>
      <c r="H16558" s="1">
        <v>46203.877337962957</v>
      </c>
      <c r="I16558" t="b">
        <v>1</v>
      </c>
      <c r="J16558" t="b">
        <v>0</v>
      </c>
      <c r="K16558" t="s">
        <v>41</v>
      </c>
      <c r="L16558" t="s">
        <v>60</v>
      </c>
      <c r="M16558">
        <v>110000</v>
      </c>
      <c r="N16558"/>
      <c r="O16558" t="s">
        <v>105</v>
      </c>
      <c r="P16558" t="s">
        <v>2981</v>
      </c>
    </row>
    <row r="16559" spans="1:16" x14ac:dyDescent="0.25">
      <c r="A16559" t="s">
        <v>0</v>
      </c>
      <c r="B16559" t="s">
        <v>28909</v>
      </c>
      <c r="C16559" t="s">
        <v>76</v>
      </c>
      <c r="D16559" t="s">
        <v>4346</v>
      </c>
      <c r="E16559" t="s">
        <v>59</v>
      </c>
      <c r="F16559" t="b">
        <v>1</v>
      </c>
      <c r="G16559" t="s">
        <v>73</v>
      </c>
      <c r="H16559" s="1">
        <v>46203.877337962957</v>
      </c>
      <c r="I16559" t="b">
        <v>1</v>
      </c>
      <c r="J16559" t="b">
        <v>1</v>
      </c>
      <c r="K16559" t="s">
        <v>41</v>
      </c>
      <c r="L16559" t="s">
        <v>60</v>
      </c>
      <c r="M16559">
        <v>123500</v>
      </c>
      <c r="N16559"/>
      <c r="O16559" t="s">
        <v>28910</v>
      </c>
      <c r="P16559" t="s">
        <v>28911</v>
      </c>
    </row>
    <row r="16560" spans="1:16" x14ac:dyDescent="0.25">
      <c r="A16560" t="s">
        <v>0</v>
      </c>
      <c r="B16560" t="s">
        <v>28888</v>
      </c>
      <c r="C16560" t="s">
        <v>336</v>
      </c>
      <c r="D16560" t="s">
        <v>4526</v>
      </c>
      <c r="E16560" t="s">
        <v>59</v>
      </c>
      <c r="F16560" t="b">
        <v>0</v>
      </c>
      <c r="G16560" t="s">
        <v>65</v>
      </c>
      <c r="H16560" s="1">
        <v>46203.877372685187</v>
      </c>
      <c r="I16560" t="b">
        <v>0</v>
      </c>
      <c r="J16560" t="b">
        <v>0</v>
      </c>
      <c r="K16560" t="s">
        <v>41</v>
      </c>
      <c r="L16560" t="s">
        <v>60</v>
      </c>
      <c r="M16560">
        <v>98165.5</v>
      </c>
      <c r="N16560"/>
      <c r="O16560" t="s">
        <v>2440</v>
      </c>
      <c r="P16560" t="s">
        <v>1321</v>
      </c>
    </row>
    <row r="16561" spans="1:16" x14ac:dyDescent="0.25">
      <c r="A16561" t="s">
        <v>1</v>
      </c>
      <c r="B16561" t="s">
        <v>28912</v>
      </c>
      <c r="C16561" t="s">
        <v>807</v>
      </c>
      <c r="D16561" t="s">
        <v>4346</v>
      </c>
      <c r="E16561" t="s">
        <v>59</v>
      </c>
      <c r="F16561" t="b">
        <v>0</v>
      </c>
      <c r="G16561" t="s">
        <v>65</v>
      </c>
      <c r="H16561" s="1">
        <v>46203.881620370368</v>
      </c>
      <c r="I16561" t="b">
        <v>0</v>
      </c>
      <c r="J16561" t="b">
        <v>1</v>
      </c>
      <c r="K16561" t="s">
        <v>41</v>
      </c>
      <c r="L16561" t="s">
        <v>60</v>
      </c>
      <c r="M16561">
        <v>170000</v>
      </c>
      <c r="N16561"/>
      <c r="O16561" t="s">
        <v>28913</v>
      </c>
      <c r="P16561" t="s">
        <v>28914</v>
      </c>
    </row>
    <row r="16562" spans="1:16" x14ac:dyDescent="0.25">
      <c r="A16562" t="s">
        <v>2</v>
      </c>
      <c r="B16562" t="s">
        <v>2852</v>
      </c>
      <c r="C16562" t="s">
        <v>1621</v>
      </c>
      <c r="D16562" t="s">
        <v>4526</v>
      </c>
      <c r="E16562" t="s">
        <v>88</v>
      </c>
      <c r="F16562" t="b">
        <v>0</v>
      </c>
      <c r="G16562" t="s">
        <v>65</v>
      </c>
      <c r="H16562" s="1">
        <v>46203.881689814807</v>
      </c>
      <c r="I16562" t="b">
        <v>0</v>
      </c>
      <c r="J16562" t="b">
        <v>0</v>
      </c>
      <c r="K16562" t="s">
        <v>41</v>
      </c>
      <c r="L16562" t="s">
        <v>74</v>
      </c>
      <c r="M16562"/>
      <c r="N16562">
        <v>67</v>
      </c>
      <c r="O16562" t="s">
        <v>111</v>
      </c>
      <c r="P16562" t="s">
        <v>28915</v>
      </c>
    </row>
    <row r="16563" spans="1:16" x14ac:dyDescent="0.25">
      <c r="A16563" t="s">
        <v>1</v>
      </c>
      <c r="B16563" t="s">
        <v>28916</v>
      </c>
      <c r="C16563" t="s">
        <v>500</v>
      </c>
      <c r="D16563" t="s">
        <v>4346</v>
      </c>
      <c r="E16563" t="s">
        <v>59</v>
      </c>
      <c r="F16563" t="b">
        <v>0</v>
      </c>
      <c r="G16563" t="s">
        <v>13</v>
      </c>
      <c r="H16563" s="1">
        <v>46203.882118055553</v>
      </c>
      <c r="I16563" t="b">
        <v>1</v>
      </c>
      <c r="J16563" t="b">
        <v>0</v>
      </c>
      <c r="K16563" t="s">
        <v>13</v>
      </c>
      <c r="L16563" t="s">
        <v>60</v>
      </c>
      <c r="M16563">
        <v>85000</v>
      </c>
      <c r="N16563"/>
      <c r="O16563" t="s">
        <v>1941</v>
      </c>
      <c r="P16563" t="s">
        <v>28917</v>
      </c>
    </row>
    <row r="16564" spans="1:16" x14ac:dyDescent="0.25">
      <c r="A16564" t="s">
        <v>0</v>
      </c>
      <c r="B16564" t="s">
        <v>28918</v>
      </c>
      <c r="C16564" t="s">
        <v>13682</v>
      </c>
      <c r="D16564" t="s">
        <v>2360</v>
      </c>
      <c r="E16564" t="s">
        <v>59</v>
      </c>
      <c r="F16564" t="b">
        <v>0</v>
      </c>
      <c r="G16564" t="s">
        <v>77</v>
      </c>
      <c r="H16564" s="1">
        <v>46203.919004629628</v>
      </c>
      <c r="I16564" t="b">
        <v>0</v>
      </c>
      <c r="J16564" t="b">
        <v>0</v>
      </c>
      <c r="K16564" t="s">
        <v>41</v>
      </c>
      <c r="L16564" t="s">
        <v>74</v>
      </c>
      <c r="M16564"/>
      <c r="N16564">
        <v>36.5</v>
      </c>
      <c r="O16564" t="s">
        <v>28919</v>
      </c>
      <c r="P16564" t="s">
        <v>3990</v>
      </c>
    </row>
    <row r="16565" spans="1:16" x14ac:dyDescent="0.25">
      <c r="A16565" t="s">
        <v>0</v>
      </c>
      <c r="B16565" t="s">
        <v>28920</v>
      </c>
      <c r="C16565" t="s">
        <v>107</v>
      </c>
      <c r="D16565" t="s">
        <v>4526</v>
      </c>
      <c r="E16565" t="s">
        <v>59</v>
      </c>
      <c r="F16565" t="b">
        <v>0</v>
      </c>
      <c r="G16565" t="s">
        <v>77</v>
      </c>
      <c r="H16565" s="1">
        <v>46203.919074074067</v>
      </c>
      <c r="I16565" t="b">
        <v>0</v>
      </c>
      <c r="J16565" t="b">
        <v>1</v>
      </c>
      <c r="K16565" t="s">
        <v>41</v>
      </c>
      <c r="L16565" t="s">
        <v>74</v>
      </c>
      <c r="M16565"/>
      <c r="N16565">
        <v>24</v>
      </c>
      <c r="O16565" t="s">
        <v>28543</v>
      </c>
      <c r="P16565" t="s">
        <v>2839</v>
      </c>
    </row>
    <row r="16566" spans="1:16" x14ac:dyDescent="0.25">
      <c r="A16566" t="s">
        <v>1</v>
      </c>
      <c r="B16566" t="s">
        <v>21325</v>
      </c>
      <c r="C16566" t="s">
        <v>194</v>
      </c>
      <c r="D16566" t="s">
        <v>4526</v>
      </c>
      <c r="E16566" t="s">
        <v>59</v>
      </c>
      <c r="F16566" t="b">
        <v>0</v>
      </c>
      <c r="G16566" t="s">
        <v>65</v>
      </c>
      <c r="H16566" s="1">
        <v>46203.919131944444</v>
      </c>
      <c r="I16566" t="b">
        <v>0</v>
      </c>
      <c r="J16566" t="b">
        <v>0</v>
      </c>
      <c r="K16566" t="s">
        <v>41</v>
      </c>
      <c r="L16566" t="s">
        <v>60</v>
      </c>
      <c r="M16566">
        <v>180000</v>
      </c>
      <c r="N16566"/>
      <c r="O16566" t="s">
        <v>761</v>
      </c>
      <c r="P16566" t="s">
        <v>28921</v>
      </c>
    </row>
    <row r="16567" spans="1:16" x14ac:dyDescent="0.25">
      <c r="A16567" t="s">
        <v>0</v>
      </c>
      <c r="B16567" t="s">
        <v>28922</v>
      </c>
      <c r="C16567" t="s">
        <v>41</v>
      </c>
      <c r="D16567" t="s">
        <v>4346</v>
      </c>
      <c r="E16567" t="s">
        <v>59</v>
      </c>
      <c r="F16567" t="b">
        <v>0</v>
      </c>
      <c r="G16567" t="s">
        <v>41</v>
      </c>
      <c r="H16567" s="1">
        <v>46203.920891203707</v>
      </c>
      <c r="I16567" t="b">
        <v>1</v>
      </c>
      <c r="J16567" t="b">
        <v>0</v>
      </c>
      <c r="K16567" t="s">
        <v>41</v>
      </c>
      <c r="L16567" t="s">
        <v>60</v>
      </c>
      <c r="M16567">
        <v>69600</v>
      </c>
      <c r="N16567"/>
      <c r="O16567" t="s">
        <v>28923</v>
      </c>
      <c r="P16567" t="s">
        <v>28924</v>
      </c>
    </row>
    <row r="16568" spans="1:16" x14ac:dyDescent="0.25">
      <c r="A16568" t="s">
        <v>1</v>
      </c>
      <c r="B16568" t="s">
        <v>28925</v>
      </c>
      <c r="C16568" t="s">
        <v>612</v>
      </c>
      <c r="D16568" t="s">
        <v>4756</v>
      </c>
      <c r="E16568" t="s">
        <v>59</v>
      </c>
      <c r="F16568" t="b">
        <v>0</v>
      </c>
      <c r="G16568" t="s">
        <v>68</v>
      </c>
      <c r="H16568" s="1">
        <v>46203.923263888893</v>
      </c>
      <c r="I16568" t="b">
        <v>0</v>
      </c>
      <c r="J16568" t="b">
        <v>1</v>
      </c>
      <c r="K16568" t="s">
        <v>41</v>
      </c>
      <c r="L16568" t="s">
        <v>60</v>
      </c>
      <c r="M16568">
        <v>144500</v>
      </c>
      <c r="N16568"/>
      <c r="O16568" t="s">
        <v>631</v>
      </c>
      <c r="P16568" t="s">
        <v>28926</v>
      </c>
    </row>
    <row r="16569" spans="1:16" x14ac:dyDescent="0.25">
      <c r="A16569" t="s">
        <v>7</v>
      </c>
      <c r="B16569" t="s">
        <v>28927</v>
      </c>
      <c r="C16569" t="s">
        <v>409</v>
      </c>
      <c r="D16569" t="s">
        <v>4526</v>
      </c>
      <c r="E16569" t="s">
        <v>88</v>
      </c>
      <c r="F16569" t="b">
        <v>0</v>
      </c>
      <c r="G16569" t="s">
        <v>68</v>
      </c>
      <c r="H16569" s="1">
        <v>46203.9606712963</v>
      </c>
      <c r="I16569" t="b">
        <v>1</v>
      </c>
      <c r="J16569" t="b">
        <v>1</v>
      </c>
      <c r="K16569" t="s">
        <v>41</v>
      </c>
      <c r="L16569" t="s">
        <v>74</v>
      </c>
      <c r="M16569"/>
      <c r="N16569">
        <v>60</v>
      </c>
      <c r="O16569" t="s">
        <v>4487</v>
      </c>
      <c r="P16569" t="s">
        <v>875</v>
      </c>
    </row>
    <row r="16570" spans="1:16" x14ac:dyDescent="0.25">
      <c r="A16570" t="s">
        <v>1</v>
      </c>
      <c r="B16570" t="s">
        <v>28928</v>
      </c>
      <c r="C16570" t="s">
        <v>172</v>
      </c>
      <c r="D16570" t="s">
        <v>4526</v>
      </c>
      <c r="E16570" t="s">
        <v>88</v>
      </c>
      <c r="F16570" t="b">
        <v>0</v>
      </c>
      <c r="G16570" t="s">
        <v>68</v>
      </c>
      <c r="H16570" s="1">
        <v>46203.960717592592</v>
      </c>
      <c r="I16570" t="b">
        <v>0</v>
      </c>
      <c r="J16570" t="b">
        <v>0</v>
      </c>
      <c r="K16570" t="s">
        <v>41</v>
      </c>
      <c r="L16570" t="s">
        <v>74</v>
      </c>
      <c r="M16570"/>
      <c r="N16570">
        <v>69.5</v>
      </c>
      <c r="O16570" t="s">
        <v>1874</v>
      </c>
      <c r="P16570" t="s">
        <v>28929</v>
      </c>
    </row>
    <row r="16571" spans="1:16" x14ac:dyDescent="0.25">
      <c r="A16571" t="s">
        <v>2</v>
      </c>
      <c r="B16571" t="s">
        <v>28930</v>
      </c>
      <c r="C16571" t="s">
        <v>246</v>
      </c>
      <c r="D16571" t="s">
        <v>4526</v>
      </c>
      <c r="E16571" t="s">
        <v>59</v>
      </c>
      <c r="F16571" t="b">
        <v>0</v>
      </c>
      <c r="G16571" t="s">
        <v>65</v>
      </c>
      <c r="H16571" s="1">
        <v>46203.962881944448</v>
      </c>
      <c r="I16571" t="b">
        <v>0</v>
      </c>
      <c r="J16571" t="b">
        <v>1</v>
      </c>
      <c r="K16571" t="s">
        <v>41</v>
      </c>
      <c r="L16571" t="s">
        <v>60</v>
      </c>
      <c r="M16571">
        <v>165500</v>
      </c>
      <c r="N16571"/>
      <c r="O16571" t="s">
        <v>1155</v>
      </c>
      <c r="P16571" t="s">
        <v>28931</v>
      </c>
    </row>
    <row r="16572" spans="1:16" x14ac:dyDescent="0.25">
      <c r="A16572" t="s">
        <v>0</v>
      </c>
      <c r="B16572" t="s">
        <v>28932</v>
      </c>
      <c r="C16572" t="s">
        <v>86</v>
      </c>
      <c r="D16572" t="s">
        <v>2360</v>
      </c>
      <c r="E16572" t="s">
        <v>59</v>
      </c>
      <c r="F16572" t="b">
        <v>0</v>
      </c>
      <c r="G16572" t="s">
        <v>77</v>
      </c>
      <c r="H16572" s="1">
        <v>46204.002337962957</v>
      </c>
      <c r="I16572" t="b">
        <v>1</v>
      </c>
      <c r="J16572" t="b">
        <v>0</v>
      </c>
      <c r="K16572" t="s">
        <v>41</v>
      </c>
      <c r="L16572" t="s">
        <v>74</v>
      </c>
      <c r="M16572"/>
      <c r="N16572">
        <v>53</v>
      </c>
      <c r="O16572" t="s">
        <v>2842</v>
      </c>
      <c r="P16572" t="s">
        <v>146</v>
      </c>
    </row>
    <row r="16573" spans="1:16" x14ac:dyDescent="0.25">
      <c r="A16573" t="s">
        <v>0</v>
      </c>
      <c r="B16573" t="s">
        <v>28933</v>
      </c>
      <c r="C16573" t="s">
        <v>1844</v>
      </c>
      <c r="D16573" t="s">
        <v>4515</v>
      </c>
      <c r="E16573" t="s">
        <v>59</v>
      </c>
      <c r="F16573" t="b">
        <v>0</v>
      </c>
      <c r="G16573" t="s">
        <v>68</v>
      </c>
      <c r="H16573" s="1">
        <v>46204.002349537041</v>
      </c>
      <c r="I16573" t="b">
        <v>1</v>
      </c>
      <c r="J16573" t="b">
        <v>0</v>
      </c>
      <c r="K16573" t="s">
        <v>41</v>
      </c>
      <c r="L16573" t="s">
        <v>60</v>
      </c>
      <c r="M16573">
        <v>111500</v>
      </c>
      <c r="N16573"/>
      <c r="O16573" t="s">
        <v>3595</v>
      </c>
      <c r="P16573" t="s">
        <v>4654</v>
      </c>
    </row>
    <row r="16574" spans="1:16" x14ac:dyDescent="0.25">
      <c r="A16574" t="s">
        <v>0</v>
      </c>
      <c r="B16574" t="s">
        <v>28934</v>
      </c>
      <c r="C16574" t="s">
        <v>2406</v>
      </c>
      <c r="D16574" t="s">
        <v>4515</v>
      </c>
      <c r="E16574" t="s">
        <v>59</v>
      </c>
      <c r="F16574" t="b">
        <v>0</v>
      </c>
      <c r="G16574" t="s">
        <v>68</v>
      </c>
      <c r="H16574" s="1">
        <v>46204.00236111111</v>
      </c>
      <c r="I16574" t="b">
        <v>1</v>
      </c>
      <c r="J16574" t="b">
        <v>0</v>
      </c>
      <c r="K16574" t="s">
        <v>41</v>
      </c>
      <c r="L16574" t="s">
        <v>60</v>
      </c>
      <c r="M16574">
        <v>70000</v>
      </c>
      <c r="N16574"/>
      <c r="O16574" t="s">
        <v>3627</v>
      </c>
      <c r="P16574" t="s">
        <v>219</v>
      </c>
    </row>
    <row r="16575" spans="1:16" x14ac:dyDescent="0.25">
      <c r="A16575" t="s">
        <v>0</v>
      </c>
      <c r="B16575" t="s">
        <v>28935</v>
      </c>
      <c r="C16575" t="s">
        <v>999</v>
      </c>
      <c r="D16575" t="s">
        <v>4526</v>
      </c>
      <c r="E16575" t="s">
        <v>59</v>
      </c>
      <c r="F16575" t="b">
        <v>0</v>
      </c>
      <c r="G16575" t="s">
        <v>77</v>
      </c>
      <c r="H16575" s="1">
        <v>46204.002372685187</v>
      </c>
      <c r="I16575" t="b">
        <v>0</v>
      </c>
      <c r="J16575" t="b">
        <v>1</v>
      </c>
      <c r="K16575" t="s">
        <v>41</v>
      </c>
      <c r="L16575" t="s">
        <v>60</v>
      </c>
      <c r="M16575">
        <v>98250</v>
      </c>
      <c r="N16575"/>
      <c r="O16575" t="s">
        <v>19183</v>
      </c>
    </row>
    <row r="16576" spans="1:16" x14ac:dyDescent="0.25">
      <c r="A16576" t="s">
        <v>1</v>
      </c>
      <c r="B16576" t="s">
        <v>28936</v>
      </c>
      <c r="C16576" t="s">
        <v>2624</v>
      </c>
      <c r="D16576" t="s">
        <v>4515</v>
      </c>
      <c r="E16576" t="s">
        <v>59</v>
      </c>
      <c r="F16576" t="b">
        <v>0</v>
      </c>
      <c r="G16576" t="s">
        <v>68</v>
      </c>
      <c r="H16576" s="1">
        <v>46204.002384259264</v>
      </c>
      <c r="I16576" t="b">
        <v>0</v>
      </c>
      <c r="J16576" t="b">
        <v>0</v>
      </c>
      <c r="K16576" t="s">
        <v>41</v>
      </c>
      <c r="L16576" t="s">
        <v>60</v>
      </c>
      <c r="M16576">
        <v>80000</v>
      </c>
      <c r="N16576"/>
      <c r="O16576" t="s">
        <v>383</v>
      </c>
      <c r="P16576" t="s">
        <v>288</v>
      </c>
    </row>
    <row r="16577" spans="1:16" x14ac:dyDescent="0.25">
      <c r="A16577" t="s">
        <v>0</v>
      </c>
      <c r="B16577" t="s">
        <v>28937</v>
      </c>
      <c r="C16577" t="s">
        <v>2385</v>
      </c>
      <c r="D16577" t="s">
        <v>4515</v>
      </c>
      <c r="E16577" t="s">
        <v>59</v>
      </c>
      <c r="F16577" t="b">
        <v>0</v>
      </c>
      <c r="G16577" t="s">
        <v>65</v>
      </c>
      <c r="H16577" s="1">
        <v>46204.002395833333</v>
      </c>
      <c r="I16577" t="b">
        <v>0</v>
      </c>
      <c r="J16577" t="b">
        <v>0</v>
      </c>
      <c r="K16577" t="s">
        <v>41</v>
      </c>
      <c r="L16577" t="s">
        <v>60</v>
      </c>
      <c r="M16577">
        <v>80000</v>
      </c>
      <c r="N16577"/>
      <c r="O16577" t="s">
        <v>28938</v>
      </c>
      <c r="P16577" t="s">
        <v>1831</v>
      </c>
    </row>
    <row r="16578" spans="1:16" x14ac:dyDescent="0.25">
      <c r="A16578" t="s">
        <v>3</v>
      </c>
      <c r="B16578" t="s">
        <v>2368</v>
      </c>
      <c r="C16578" t="s">
        <v>3569</v>
      </c>
      <c r="D16578" t="s">
        <v>3173</v>
      </c>
      <c r="E16578" t="s">
        <v>59</v>
      </c>
      <c r="F16578" t="b">
        <v>0</v>
      </c>
      <c r="G16578" t="s">
        <v>77</v>
      </c>
      <c r="H16578" s="1">
        <v>46204.00240740741</v>
      </c>
      <c r="I16578" t="b">
        <v>1</v>
      </c>
      <c r="J16578" t="b">
        <v>0</v>
      </c>
      <c r="K16578" t="s">
        <v>41</v>
      </c>
      <c r="L16578" t="s">
        <v>60</v>
      </c>
      <c r="M16578">
        <v>82500</v>
      </c>
      <c r="N16578"/>
      <c r="O16578" t="s">
        <v>24628</v>
      </c>
      <c r="P16578" t="s">
        <v>673</v>
      </c>
    </row>
    <row r="16579" spans="1:16" x14ac:dyDescent="0.25">
      <c r="A16579" t="s">
        <v>0</v>
      </c>
      <c r="B16579" t="s">
        <v>28939</v>
      </c>
      <c r="C16579" t="s">
        <v>2412</v>
      </c>
      <c r="D16579" t="s">
        <v>4526</v>
      </c>
      <c r="E16579" t="s">
        <v>59</v>
      </c>
      <c r="F16579" t="b">
        <v>0</v>
      </c>
      <c r="G16579" t="s">
        <v>73</v>
      </c>
      <c r="H16579" s="1">
        <v>46204.002418981479</v>
      </c>
      <c r="I16579" t="b">
        <v>0</v>
      </c>
      <c r="J16579" t="b">
        <v>1</v>
      </c>
      <c r="K16579" t="s">
        <v>41</v>
      </c>
      <c r="L16579" t="s">
        <v>60</v>
      </c>
      <c r="M16579">
        <v>70000</v>
      </c>
      <c r="N16579"/>
      <c r="O16579" t="s">
        <v>28940</v>
      </c>
      <c r="P16579" t="s">
        <v>219</v>
      </c>
    </row>
    <row r="16580" spans="1:16" x14ac:dyDescent="0.25">
      <c r="A16580" t="s">
        <v>4</v>
      </c>
      <c r="B16580" t="s">
        <v>3037</v>
      </c>
      <c r="C16580" t="s">
        <v>1587</v>
      </c>
      <c r="D16580" t="s">
        <v>4515</v>
      </c>
      <c r="E16580" t="s">
        <v>59</v>
      </c>
      <c r="F16580" t="b">
        <v>0</v>
      </c>
      <c r="G16580" t="s">
        <v>65</v>
      </c>
      <c r="H16580" s="1">
        <v>46204.002465277779</v>
      </c>
      <c r="I16580" t="b">
        <v>1</v>
      </c>
      <c r="J16580" t="b">
        <v>0</v>
      </c>
      <c r="K16580" t="s">
        <v>41</v>
      </c>
      <c r="L16580" t="s">
        <v>60</v>
      </c>
      <c r="M16580">
        <v>105000</v>
      </c>
      <c r="N16580"/>
      <c r="O16580" t="s">
        <v>28941</v>
      </c>
      <c r="P16580" t="s">
        <v>28942</v>
      </c>
    </row>
    <row r="16581" spans="1:16" x14ac:dyDescent="0.25">
      <c r="A16581" t="s">
        <v>3</v>
      </c>
      <c r="B16581" t="s">
        <v>28943</v>
      </c>
      <c r="C16581" t="s">
        <v>2874</v>
      </c>
      <c r="D16581" t="s">
        <v>4515</v>
      </c>
      <c r="E16581" t="s">
        <v>59</v>
      </c>
      <c r="F16581" t="b">
        <v>0</v>
      </c>
      <c r="G16581" t="s">
        <v>17</v>
      </c>
      <c r="H16581" s="1">
        <v>46204.003055555557</v>
      </c>
      <c r="I16581" t="b">
        <v>0</v>
      </c>
      <c r="J16581" t="b">
        <v>0</v>
      </c>
      <c r="K16581" t="s">
        <v>17</v>
      </c>
      <c r="L16581" t="s">
        <v>60</v>
      </c>
      <c r="M16581">
        <v>115000</v>
      </c>
      <c r="N16581"/>
      <c r="O16581" t="s">
        <v>28944</v>
      </c>
      <c r="P16581" t="s">
        <v>28945</v>
      </c>
    </row>
    <row r="16582" spans="1:16" x14ac:dyDescent="0.25">
      <c r="A16582" t="s">
        <v>7</v>
      </c>
      <c r="B16582" t="s">
        <v>28946</v>
      </c>
      <c r="C16582" t="s">
        <v>18</v>
      </c>
      <c r="D16582" t="s">
        <v>4515</v>
      </c>
      <c r="E16582" t="s">
        <v>59</v>
      </c>
      <c r="F16582" t="b">
        <v>0</v>
      </c>
      <c r="G16582" t="s">
        <v>18</v>
      </c>
      <c r="H16582" s="1">
        <v>46204.003101851849</v>
      </c>
      <c r="I16582" t="b">
        <v>1</v>
      </c>
      <c r="J16582" t="b">
        <v>0</v>
      </c>
      <c r="K16582" t="s">
        <v>18</v>
      </c>
      <c r="L16582" t="s">
        <v>60</v>
      </c>
      <c r="M16582">
        <v>500000</v>
      </c>
      <c r="N16582"/>
      <c r="O16582" t="s">
        <v>19764</v>
      </c>
      <c r="P16582" t="s">
        <v>3459</v>
      </c>
    </row>
    <row r="16583" spans="1:16" x14ac:dyDescent="0.25">
      <c r="A16583" t="s">
        <v>6</v>
      </c>
      <c r="B16583" t="s">
        <v>28947</v>
      </c>
      <c r="C16583" t="s">
        <v>5717</v>
      </c>
      <c r="D16583" t="s">
        <v>4515</v>
      </c>
      <c r="E16583" t="s">
        <v>59</v>
      </c>
      <c r="F16583" t="b">
        <v>0</v>
      </c>
      <c r="G16583" t="s">
        <v>19</v>
      </c>
      <c r="H16583" s="1">
        <v>46204.003217592603</v>
      </c>
      <c r="I16583" t="b">
        <v>0</v>
      </c>
      <c r="J16583" t="b">
        <v>0</v>
      </c>
      <c r="K16583" t="s">
        <v>19</v>
      </c>
      <c r="L16583" t="s">
        <v>60</v>
      </c>
      <c r="M16583">
        <v>2000000</v>
      </c>
      <c r="N16583"/>
      <c r="O16583" t="s">
        <v>28948</v>
      </c>
      <c r="P16583" t="s">
        <v>28949</v>
      </c>
    </row>
    <row r="16584" spans="1:16" x14ac:dyDescent="0.25">
      <c r="A16584" t="s">
        <v>3</v>
      </c>
      <c r="B16584" t="s">
        <v>28950</v>
      </c>
      <c r="C16584" t="s">
        <v>5717</v>
      </c>
      <c r="D16584" t="s">
        <v>4515</v>
      </c>
      <c r="E16584" t="s">
        <v>59</v>
      </c>
      <c r="F16584" t="b">
        <v>0</v>
      </c>
      <c r="G16584" t="s">
        <v>19</v>
      </c>
      <c r="H16584" s="1">
        <v>46204.003275462957</v>
      </c>
      <c r="I16584" t="b">
        <v>0</v>
      </c>
      <c r="J16584" t="b">
        <v>0</v>
      </c>
      <c r="K16584" t="s">
        <v>19</v>
      </c>
      <c r="L16584" t="s">
        <v>60</v>
      </c>
      <c r="M16584">
        <v>1350000</v>
      </c>
      <c r="N16584"/>
      <c r="O16584" t="s">
        <v>28951</v>
      </c>
      <c r="P16584" t="s">
        <v>219</v>
      </c>
    </row>
    <row r="16585" spans="1:16" x14ac:dyDescent="0.25">
      <c r="A16585" t="s">
        <v>0</v>
      </c>
      <c r="B16585" t="s">
        <v>28952</v>
      </c>
      <c r="C16585" t="s">
        <v>22469</v>
      </c>
      <c r="D16585" t="s">
        <v>4515</v>
      </c>
      <c r="E16585" t="s">
        <v>59</v>
      </c>
      <c r="F16585" t="b">
        <v>0</v>
      </c>
      <c r="G16585" t="s">
        <v>31</v>
      </c>
      <c r="H16585" s="1">
        <v>46204.003819444442</v>
      </c>
      <c r="I16585" t="b">
        <v>0</v>
      </c>
      <c r="J16585" t="b">
        <v>0</v>
      </c>
      <c r="K16585" t="s">
        <v>31</v>
      </c>
      <c r="L16585" t="s">
        <v>60</v>
      </c>
      <c r="M16585">
        <v>700000</v>
      </c>
      <c r="N16585"/>
      <c r="O16585" t="s">
        <v>28953</v>
      </c>
      <c r="P16585" t="s">
        <v>28954</v>
      </c>
    </row>
    <row r="16586" spans="1:16" x14ac:dyDescent="0.25">
      <c r="A16586" t="s">
        <v>7</v>
      </c>
      <c r="B16586" t="s">
        <v>3443</v>
      </c>
      <c r="C16586" t="s">
        <v>91</v>
      </c>
      <c r="D16586" t="s">
        <v>4515</v>
      </c>
      <c r="E16586" t="s">
        <v>59</v>
      </c>
      <c r="F16586" t="b">
        <v>0</v>
      </c>
      <c r="G16586" t="s">
        <v>41</v>
      </c>
      <c r="H16586" s="1">
        <v>46204.004282407397</v>
      </c>
      <c r="I16586" t="b">
        <v>1</v>
      </c>
      <c r="J16586" t="b">
        <v>1</v>
      </c>
      <c r="K16586" t="s">
        <v>41</v>
      </c>
      <c r="L16586" t="s">
        <v>60</v>
      </c>
      <c r="M16586">
        <v>109500</v>
      </c>
      <c r="N16586"/>
      <c r="O16586" t="s">
        <v>16795</v>
      </c>
      <c r="P16586" t="s">
        <v>28955</v>
      </c>
    </row>
    <row r="16587" spans="1:16" x14ac:dyDescent="0.25">
      <c r="A16587" t="s">
        <v>0</v>
      </c>
      <c r="B16587" t="s">
        <v>28956</v>
      </c>
      <c r="C16587" t="s">
        <v>330</v>
      </c>
      <c r="D16587" t="s">
        <v>4515</v>
      </c>
      <c r="E16587" t="s">
        <v>59</v>
      </c>
      <c r="F16587" t="b">
        <v>0</v>
      </c>
      <c r="G16587" t="s">
        <v>41</v>
      </c>
      <c r="H16587" s="1">
        <v>46204.004293981481</v>
      </c>
      <c r="I16587" t="b">
        <v>1</v>
      </c>
      <c r="J16587" t="b">
        <v>0</v>
      </c>
      <c r="K16587" t="s">
        <v>41</v>
      </c>
      <c r="L16587" t="s">
        <v>60</v>
      </c>
      <c r="M16587">
        <v>70000</v>
      </c>
      <c r="N16587"/>
      <c r="O16587" t="s">
        <v>11468</v>
      </c>
      <c r="P16587" t="s">
        <v>325</v>
      </c>
    </row>
    <row r="16588" spans="1:16" x14ac:dyDescent="0.25">
      <c r="A16588" t="s">
        <v>1</v>
      </c>
      <c r="B16588" t="s">
        <v>28957</v>
      </c>
      <c r="C16588" t="s">
        <v>41</v>
      </c>
      <c r="D16588" t="s">
        <v>4515</v>
      </c>
      <c r="E16588" t="s">
        <v>59</v>
      </c>
      <c r="F16588" t="b">
        <v>0</v>
      </c>
      <c r="G16588" t="s">
        <v>41</v>
      </c>
      <c r="H16588" s="1">
        <v>46204.004305555558</v>
      </c>
      <c r="I16588" t="b">
        <v>0</v>
      </c>
      <c r="J16588" t="b">
        <v>0</v>
      </c>
      <c r="K16588" t="s">
        <v>41</v>
      </c>
      <c r="L16588" t="s">
        <v>60</v>
      </c>
      <c r="M16588">
        <v>105000</v>
      </c>
      <c r="N16588"/>
      <c r="O16588" t="s">
        <v>699</v>
      </c>
      <c r="P16588" t="s">
        <v>28958</v>
      </c>
    </row>
    <row r="16589" spans="1:16" x14ac:dyDescent="0.25">
      <c r="A16589" t="s">
        <v>2</v>
      </c>
      <c r="B16589" t="s">
        <v>28959</v>
      </c>
      <c r="C16589" t="s">
        <v>304</v>
      </c>
      <c r="D16589" t="s">
        <v>4515</v>
      </c>
      <c r="E16589" t="s">
        <v>59</v>
      </c>
      <c r="F16589" t="b">
        <v>0</v>
      </c>
      <c r="G16589" t="s">
        <v>77</v>
      </c>
      <c r="H16589" s="1">
        <v>46204.004432870373</v>
      </c>
      <c r="I16589" t="b">
        <v>0</v>
      </c>
      <c r="J16589" t="b">
        <v>1</v>
      </c>
      <c r="K16589" t="s">
        <v>41</v>
      </c>
      <c r="L16589" t="s">
        <v>60</v>
      </c>
      <c r="M16589">
        <v>237000</v>
      </c>
      <c r="N16589"/>
      <c r="O16589" t="s">
        <v>28960</v>
      </c>
      <c r="P16589" t="s">
        <v>28961</v>
      </c>
    </row>
    <row r="16590" spans="1:16" x14ac:dyDescent="0.25">
      <c r="A16590" t="s">
        <v>2</v>
      </c>
      <c r="B16590" t="s">
        <v>28962</v>
      </c>
      <c r="C16590" t="s">
        <v>121</v>
      </c>
      <c r="D16590" t="s">
        <v>4515</v>
      </c>
      <c r="E16590" t="s">
        <v>59</v>
      </c>
      <c r="F16590" t="b">
        <v>0</v>
      </c>
      <c r="G16590" t="s">
        <v>68</v>
      </c>
      <c r="H16590" s="1">
        <v>46204.004502314812</v>
      </c>
      <c r="I16590" t="b">
        <v>0</v>
      </c>
      <c r="J16590" t="b">
        <v>0</v>
      </c>
      <c r="K16590" t="s">
        <v>41</v>
      </c>
      <c r="L16590" t="s">
        <v>60</v>
      </c>
      <c r="M16590">
        <v>100000</v>
      </c>
      <c r="N16590"/>
      <c r="O16590" t="s">
        <v>28963</v>
      </c>
    </row>
    <row r="16591" spans="1:16" x14ac:dyDescent="0.25">
      <c r="A16591" t="s">
        <v>6</v>
      </c>
      <c r="B16591" t="s">
        <v>28964</v>
      </c>
      <c r="C16591" t="s">
        <v>1593</v>
      </c>
      <c r="D16591" t="s">
        <v>9527</v>
      </c>
      <c r="E16591" t="s">
        <v>59</v>
      </c>
      <c r="F16591" t="b">
        <v>0</v>
      </c>
      <c r="G16591" t="s">
        <v>65</v>
      </c>
      <c r="H16591" s="1">
        <v>46204.004513888889</v>
      </c>
      <c r="I16591" t="b">
        <v>0</v>
      </c>
      <c r="J16591" t="b">
        <v>1</v>
      </c>
      <c r="K16591" t="s">
        <v>41</v>
      </c>
      <c r="L16591" t="s">
        <v>60</v>
      </c>
      <c r="M16591">
        <v>121700</v>
      </c>
      <c r="N16591"/>
      <c r="O16591" t="s">
        <v>28965</v>
      </c>
      <c r="P16591" t="s">
        <v>85</v>
      </c>
    </row>
    <row r="16592" spans="1:16" x14ac:dyDescent="0.25">
      <c r="A16592" t="s">
        <v>2</v>
      </c>
      <c r="B16592" t="s">
        <v>28966</v>
      </c>
      <c r="C16592" t="s">
        <v>76</v>
      </c>
      <c r="D16592" t="s">
        <v>4515</v>
      </c>
      <c r="E16592" t="s">
        <v>59</v>
      </c>
      <c r="F16592" t="b">
        <v>1</v>
      </c>
      <c r="G16592" t="s">
        <v>20</v>
      </c>
      <c r="H16592" s="1">
        <v>46204.005347222221</v>
      </c>
      <c r="I16592" t="b">
        <v>0</v>
      </c>
      <c r="J16592" t="b">
        <v>0</v>
      </c>
      <c r="K16592" t="s">
        <v>20</v>
      </c>
      <c r="L16592" t="s">
        <v>60</v>
      </c>
      <c r="M16592">
        <v>50000</v>
      </c>
      <c r="N16592"/>
      <c r="O16592" t="s">
        <v>7363</v>
      </c>
      <c r="P16592" t="s">
        <v>8217</v>
      </c>
    </row>
    <row r="16593" spans="1:16" x14ac:dyDescent="0.25">
      <c r="A16593" t="s">
        <v>3</v>
      </c>
      <c r="B16593" t="s">
        <v>28967</v>
      </c>
      <c r="C16593" t="s">
        <v>24017</v>
      </c>
      <c r="D16593" t="s">
        <v>4515</v>
      </c>
      <c r="E16593" t="s">
        <v>59</v>
      </c>
      <c r="F16593" t="b">
        <v>0</v>
      </c>
      <c r="G16593" t="s">
        <v>37</v>
      </c>
      <c r="H16593" s="1">
        <v>46204.006354166668</v>
      </c>
      <c r="I16593" t="b">
        <v>0</v>
      </c>
      <c r="J16593" t="b">
        <v>0</v>
      </c>
      <c r="K16593" t="s">
        <v>37</v>
      </c>
      <c r="L16593" t="s">
        <v>60</v>
      </c>
      <c r="M16593">
        <v>121500</v>
      </c>
      <c r="N16593"/>
      <c r="O16593" t="s">
        <v>14181</v>
      </c>
      <c r="P16593" t="s">
        <v>28968</v>
      </c>
    </row>
    <row r="16594" spans="1:16" x14ac:dyDescent="0.25">
      <c r="A16594" t="s">
        <v>1</v>
      </c>
      <c r="B16594" t="s">
        <v>390</v>
      </c>
      <c r="C16594" t="s">
        <v>28969</v>
      </c>
      <c r="D16594" t="s">
        <v>4756</v>
      </c>
      <c r="E16594" t="s">
        <v>59</v>
      </c>
      <c r="F16594" t="b">
        <v>0</v>
      </c>
      <c r="G16594" t="s">
        <v>77</v>
      </c>
      <c r="H16594" s="1">
        <v>46204.006527777783</v>
      </c>
      <c r="I16594" t="b">
        <v>1</v>
      </c>
      <c r="J16594" t="b">
        <v>0</v>
      </c>
      <c r="K16594" t="s">
        <v>41</v>
      </c>
      <c r="L16594" t="s">
        <v>60</v>
      </c>
      <c r="M16594">
        <v>135000</v>
      </c>
      <c r="N16594"/>
      <c r="O16594" t="s">
        <v>28970</v>
      </c>
      <c r="P16594" t="s">
        <v>28971</v>
      </c>
    </row>
    <row r="16595" spans="1:16" x14ac:dyDescent="0.25">
      <c r="A16595" t="s">
        <v>5</v>
      </c>
      <c r="B16595" t="s">
        <v>28972</v>
      </c>
      <c r="C16595" t="s">
        <v>4095</v>
      </c>
      <c r="D16595" t="s">
        <v>4515</v>
      </c>
      <c r="E16595" t="s">
        <v>59</v>
      </c>
      <c r="F16595" t="b">
        <v>0</v>
      </c>
      <c r="G16595" t="s">
        <v>65</v>
      </c>
      <c r="H16595" s="1">
        <v>46204.006597222222</v>
      </c>
      <c r="I16595" t="b">
        <v>0</v>
      </c>
      <c r="J16595" t="b">
        <v>0</v>
      </c>
      <c r="K16595" t="s">
        <v>41</v>
      </c>
      <c r="L16595" t="s">
        <v>60</v>
      </c>
      <c r="M16595">
        <v>105000</v>
      </c>
      <c r="N16595"/>
      <c r="O16595" t="s">
        <v>28973</v>
      </c>
      <c r="P16595" t="s">
        <v>152</v>
      </c>
    </row>
    <row r="16596" spans="1:16" x14ac:dyDescent="0.25">
      <c r="A16596" t="s">
        <v>5</v>
      </c>
      <c r="B16596" t="s">
        <v>28974</v>
      </c>
      <c r="C16596" t="s">
        <v>165</v>
      </c>
      <c r="D16596" t="s">
        <v>4515</v>
      </c>
      <c r="E16596" t="s">
        <v>59</v>
      </c>
      <c r="F16596" t="b">
        <v>0</v>
      </c>
      <c r="G16596" t="s">
        <v>65</v>
      </c>
      <c r="H16596" s="1">
        <v>46204.006620370368</v>
      </c>
      <c r="I16596" t="b">
        <v>0</v>
      </c>
      <c r="J16596" t="b">
        <v>0</v>
      </c>
      <c r="K16596" t="s">
        <v>41</v>
      </c>
      <c r="L16596" t="s">
        <v>60</v>
      </c>
      <c r="M16596">
        <v>149500</v>
      </c>
      <c r="N16596"/>
      <c r="O16596" t="s">
        <v>3733</v>
      </c>
      <c r="P16596" t="s">
        <v>85</v>
      </c>
    </row>
    <row r="16597" spans="1:16" x14ac:dyDescent="0.25">
      <c r="A16597" t="s">
        <v>5</v>
      </c>
      <c r="B16597" t="s">
        <v>28975</v>
      </c>
      <c r="C16597" t="s">
        <v>64</v>
      </c>
      <c r="D16597" t="s">
        <v>4515</v>
      </c>
      <c r="E16597" t="s">
        <v>59</v>
      </c>
      <c r="F16597" t="b">
        <v>0</v>
      </c>
      <c r="G16597" t="s">
        <v>65</v>
      </c>
      <c r="H16597" s="1">
        <v>46204.006631944438</v>
      </c>
      <c r="I16597" t="b">
        <v>1</v>
      </c>
      <c r="J16597" t="b">
        <v>0</v>
      </c>
      <c r="K16597" t="s">
        <v>41</v>
      </c>
      <c r="L16597" t="s">
        <v>60</v>
      </c>
      <c r="M16597">
        <v>129500</v>
      </c>
      <c r="N16597"/>
      <c r="O16597" t="s">
        <v>28976</v>
      </c>
    </row>
    <row r="16598" spans="1:16" x14ac:dyDescent="0.25">
      <c r="A16598" t="s">
        <v>1</v>
      </c>
      <c r="B16598" t="s">
        <v>28977</v>
      </c>
      <c r="C16598" t="s">
        <v>2359</v>
      </c>
      <c r="D16598" t="s">
        <v>4515</v>
      </c>
      <c r="E16598" t="s">
        <v>59</v>
      </c>
      <c r="F16598" t="b">
        <v>0</v>
      </c>
      <c r="G16598" t="s">
        <v>34</v>
      </c>
      <c r="H16598" s="1">
        <v>46204.008402777778</v>
      </c>
      <c r="I16598" t="b">
        <v>0</v>
      </c>
      <c r="J16598" t="b">
        <v>0</v>
      </c>
      <c r="K16598" t="s">
        <v>34</v>
      </c>
      <c r="L16598" t="s">
        <v>60</v>
      </c>
      <c r="M16598">
        <v>750000</v>
      </c>
      <c r="N16598"/>
      <c r="O16598" t="s">
        <v>28978</v>
      </c>
    </row>
    <row r="16599" spans="1:16" x14ac:dyDescent="0.25">
      <c r="A16599" t="s">
        <v>1</v>
      </c>
      <c r="B16599" t="s">
        <v>28979</v>
      </c>
      <c r="C16599" t="s">
        <v>6315</v>
      </c>
      <c r="D16599" t="s">
        <v>28792</v>
      </c>
      <c r="E16599" t="s">
        <v>59</v>
      </c>
      <c r="F16599" t="b">
        <v>0</v>
      </c>
      <c r="G16599" t="s">
        <v>40</v>
      </c>
      <c r="H16599" s="1">
        <v>46204.008715277778</v>
      </c>
      <c r="I16599" t="b">
        <v>1</v>
      </c>
      <c r="J16599" t="b">
        <v>0</v>
      </c>
      <c r="K16599" t="s">
        <v>40</v>
      </c>
      <c r="L16599" t="s">
        <v>60</v>
      </c>
      <c r="M16599">
        <v>30485</v>
      </c>
      <c r="N16599"/>
      <c r="O16599" t="s">
        <v>28980</v>
      </c>
    </row>
    <row r="16600" spans="1:16" x14ac:dyDescent="0.25">
      <c r="A16600" t="s">
        <v>3</v>
      </c>
      <c r="B16600" t="s">
        <v>28981</v>
      </c>
      <c r="C16600" t="s">
        <v>4825</v>
      </c>
      <c r="D16600" t="s">
        <v>4526</v>
      </c>
      <c r="E16600" t="s">
        <v>59</v>
      </c>
      <c r="F16600" t="b">
        <v>0</v>
      </c>
      <c r="G16600" t="s">
        <v>68</v>
      </c>
      <c r="H16600" s="1">
        <v>46204.044085648151</v>
      </c>
      <c r="I16600" t="b">
        <v>0</v>
      </c>
      <c r="J16600" t="b">
        <v>0</v>
      </c>
      <c r="K16600" t="s">
        <v>41</v>
      </c>
      <c r="L16600" t="s">
        <v>74</v>
      </c>
      <c r="M16600"/>
      <c r="N16600">
        <v>55.2</v>
      </c>
      <c r="O16600" t="s">
        <v>4826</v>
      </c>
    </row>
    <row r="16601" spans="1:16" x14ac:dyDescent="0.25">
      <c r="A16601" t="s">
        <v>0</v>
      </c>
      <c r="B16601" t="s">
        <v>1318</v>
      </c>
      <c r="C16601" t="s">
        <v>3053</v>
      </c>
      <c r="D16601" t="s">
        <v>4756</v>
      </c>
      <c r="E16601" t="s">
        <v>59</v>
      </c>
      <c r="F16601" t="b">
        <v>0</v>
      </c>
      <c r="G16601" t="s">
        <v>68</v>
      </c>
      <c r="H16601" s="1">
        <v>46204.085717592592</v>
      </c>
      <c r="I16601" t="b">
        <v>1</v>
      </c>
      <c r="J16601" t="b">
        <v>0</v>
      </c>
      <c r="K16601" t="s">
        <v>41</v>
      </c>
      <c r="L16601" t="s">
        <v>60</v>
      </c>
      <c r="M16601">
        <v>87500</v>
      </c>
      <c r="N16601"/>
      <c r="O16601" t="s">
        <v>28982</v>
      </c>
      <c r="P16601" t="s">
        <v>1738</v>
      </c>
    </row>
    <row r="16602" spans="1:16" x14ac:dyDescent="0.25">
      <c r="A16602" t="s">
        <v>0</v>
      </c>
      <c r="B16602" t="s">
        <v>28983</v>
      </c>
      <c r="C16602" t="s">
        <v>81</v>
      </c>
      <c r="D16602" t="s">
        <v>2360</v>
      </c>
      <c r="E16602" t="s">
        <v>59</v>
      </c>
      <c r="F16602" t="b">
        <v>0</v>
      </c>
      <c r="G16602" t="s">
        <v>77</v>
      </c>
      <c r="H16602" s="1">
        <v>46204.210578703707</v>
      </c>
      <c r="I16602" t="b">
        <v>1</v>
      </c>
      <c r="J16602" t="b">
        <v>0</v>
      </c>
      <c r="K16602" t="s">
        <v>41</v>
      </c>
      <c r="L16602" t="s">
        <v>60</v>
      </c>
      <c r="M16602">
        <v>103750</v>
      </c>
      <c r="N16602"/>
      <c r="O16602" t="s">
        <v>1948</v>
      </c>
      <c r="P16602" t="s">
        <v>1929</v>
      </c>
    </row>
    <row r="16603" spans="1:16" x14ac:dyDescent="0.25">
      <c r="A16603" t="s">
        <v>0</v>
      </c>
      <c r="B16603" t="s">
        <v>28984</v>
      </c>
      <c r="C16603" t="s">
        <v>76</v>
      </c>
      <c r="D16603" t="s">
        <v>8612</v>
      </c>
      <c r="E16603" t="s">
        <v>88</v>
      </c>
      <c r="F16603" t="b">
        <v>1</v>
      </c>
      <c r="G16603" t="s">
        <v>77</v>
      </c>
      <c r="H16603" s="1">
        <v>46204.252245370371</v>
      </c>
      <c r="I16603" t="b">
        <v>0</v>
      </c>
      <c r="J16603" t="b">
        <v>1</v>
      </c>
      <c r="K16603" t="s">
        <v>41</v>
      </c>
      <c r="L16603" t="s">
        <v>74</v>
      </c>
      <c r="M16603"/>
      <c r="N16603">
        <v>37.5</v>
      </c>
      <c r="O16603" t="s">
        <v>1041</v>
      </c>
      <c r="P16603" t="s">
        <v>28985</v>
      </c>
    </row>
    <row r="16604" spans="1:16" x14ac:dyDescent="0.25">
      <c r="A16604" t="s">
        <v>3</v>
      </c>
      <c r="B16604" t="s">
        <v>28986</v>
      </c>
      <c r="C16604" t="s">
        <v>320</v>
      </c>
      <c r="D16604" t="s">
        <v>2360</v>
      </c>
      <c r="E16604" t="s">
        <v>59</v>
      </c>
      <c r="F16604" t="b">
        <v>0</v>
      </c>
      <c r="G16604" t="s">
        <v>73</v>
      </c>
      <c r="H16604" s="1">
        <v>46204.252256944441</v>
      </c>
      <c r="I16604" t="b">
        <v>0</v>
      </c>
      <c r="J16604" t="b">
        <v>1</v>
      </c>
      <c r="K16604" t="s">
        <v>41</v>
      </c>
      <c r="L16604" t="s">
        <v>60</v>
      </c>
      <c r="M16604">
        <v>72984.5</v>
      </c>
      <c r="N16604"/>
      <c r="O16604" t="s">
        <v>265</v>
      </c>
    </row>
    <row r="16605" spans="1:16" x14ac:dyDescent="0.25">
      <c r="A16605" t="s">
        <v>0</v>
      </c>
      <c r="B16605" t="s">
        <v>28987</v>
      </c>
      <c r="C16605" t="s">
        <v>28</v>
      </c>
      <c r="D16605" t="s">
        <v>2544</v>
      </c>
      <c r="E16605" t="s">
        <v>59</v>
      </c>
      <c r="F16605" t="b">
        <v>0</v>
      </c>
      <c r="G16605" t="s">
        <v>28</v>
      </c>
      <c r="H16605" s="1">
        <v>46204.253587962958</v>
      </c>
      <c r="I16605" t="b">
        <v>0</v>
      </c>
      <c r="J16605" t="b">
        <v>0</v>
      </c>
      <c r="K16605" t="s">
        <v>28</v>
      </c>
      <c r="L16605" t="s">
        <v>60</v>
      </c>
      <c r="M16605">
        <v>1200000</v>
      </c>
      <c r="N16605"/>
      <c r="O16605" t="s">
        <v>2544</v>
      </c>
      <c r="P16605" t="s">
        <v>28988</v>
      </c>
    </row>
    <row r="16606" spans="1:16" x14ac:dyDescent="0.25">
      <c r="A16606" t="s">
        <v>0</v>
      </c>
      <c r="B16606" t="s">
        <v>28668</v>
      </c>
      <c r="C16606" t="s">
        <v>574</v>
      </c>
      <c r="D16606" t="s">
        <v>4587</v>
      </c>
      <c r="E16606" t="s">
        <v>9123</v>
      </c>
      <c r="F16606" t="b">
        <v>0</v>
      </c>
      <c r="G16606" t="s">
        <v>41</v>
      </c>
      <c r="H16606" s="1">
        <v>46204.254155092603</v>
      </c>
      <c r="I16606" t="b">
        <v>0</v>
      </c>
      <c r="J16606" t="b">
        <v>0</v>
      </c>
      <c r="K16606" t="s">
        <v>41</v>
      </c>
      <c r="L16606" t="s">
        <v>74</v>
      </c>
      <c r="M16606"/>
      <c r="N16606">
        <v>19.5</v>
      </c>
      <c r="O16606" t="s">
        <v>28989</v>
      </c>
      <c r="P16606" t="s">
        <v>3990</v>
      </c>
    </row>
    <row r="16607" spans="1:16" x14ac:dyDescent="0.25">
      <c r="A16607" t="s">
        <v>6</v>
      </c>
      <c r="B16607" t="s">
        <v>28990</v>
      </c>
      <c r="C16607" t="s">
        <v>97</v>
      </c>
      <c r="D16607" t="s">
        <v>5440</v>
      </c>
      <c r="E16607" t="s">
        <v>59</v>
      </c>
      <c r="F16607" t="b">
        <v>0</v>
      </c>
      <c r="G16607" t="s">
        <v>89</v>
      </c>
      <c r="H16607" s="1">
        <v>46204.254270833328</v>
      </c>
      <c r="I16607" t="b">
        <v>0</v>
      </c>
      <c r="J16607" t="b">
        <v>0</v>
      </c>
      <c r="K16607" t="s">
        <v>41</v>
      </c>
      <c r="L16607" t="s">
        <v>60</v>
      </c>
      <c r="M16607">
        <v>125776</v>
      </c>
      <c r="N16607"/>
      <c r="O16607" t="s">
        <v>28991</v>
      </c>
      <c r="P16607" t="s">
        <v>1409</v>
      </c>
    </row>
    <row r="16608" spans="1:16" x14ac:dyDescent="0.25">
      <c r="A16608" t="s">
        <v>6</v>
      </c>
      <c r="B16608" t="s">
        <v>28990</v>
      </c>
      <c r="C16608" t="s">
        <v>1506</v>
      </c>
      <c r="D16608" t="s">
        <v>5440</v>
      </c>
      <c r="E16608" t="s">
        <v>59</v>
      </c>
      <c r="F16608" t="b">
        <v>0</v>
      </c>
      <c r="G16608" t="s">
        <v>73</v>
      </c>
      <c r="H16608" s="1">
        <v>46204.254328703697</v>
      </c>
      <c r="I16608" t="b">
        <v>0</v>
      </c>
      <c r="J16608" t="b">
        <v>0</v>
      </c>
      <c r="K16608" t="s">
        <v>41</v>
      </c>
      <c r="L16608" t="s">
        <v>60</v>
      </c>
      <c r="M16608">
        <v>125776</v>
      </c>
      <c r="N16608"/>
      <c r="O16608" t="s">
        <v>28991</v>
      </c>
      <c r="P16608" t="s">
        <v>283</v>
      </c>
    </row>
    <row r="16609" spans="1:16" x14ac:dyDescent="0.25">
      <c r="A16609" t="s">
        <v>4</v>
      </c>
      <c r="B16609" t="s">
        <v>28992</v>
      </c>
      <c r="C16609" t="s">
        <v>9560</v>
      </c>
      <c r="D16609" t="s">
        <v>4346</v>
      </c>
      <c r="E16609" t="s">
        <v>59</v>
      </c>
      <c r="F16609" t="b">
        <v>0</v>
      </c>
      <c r="G16609" t="s">
        <v>19</v>
      </c>
      <c r="H16609" s="1">
        <v>46204.25712962963</v>
      </c>
      <c r="I16609" t="b">
        <v>0</v>
      </c>
      <c r="J16609" t="b">
        <v>0</v>
      </c>
      <c r="K16609" t="s">
        <v>19</v>
      </c>
      <c r="L16609" t="s">
        <v>60</v>
      </c>
      <c r="M16609">
        <v>1000000</v>
      </c>
      <c r="N16609"/>
      <c r="O16609" t="s">
        <v>28993</v>
      </c>
      <c r="P16609" t="s">
        <v>28994</v>
      </c>
    </row>
    <row r="16610" spans="1:16" x14ac:dyDescent="0.25">
      <c r="A16610" t="s">
        <v>0</v>
      </c>
      <c r="B16610" t="s">
        <v>28995</v>
      </c>
      <c r="C16610" t="s">
        <v>330</v>
      </c>
      <c r="D16610" t="s">
        <v>2360</v>
      </c>
      <c r="E16610" t="s">
        <v>59</v>
      </c>
      <c r="F16610" t="b">
        <v>0</v>
      </c>
      <c r="G16610" t="s">
        <v>41</v>
      </c>
      <c r="H16610" s="1">
        <v>46204.295844907407</v>
      </c>
      <c r="I16610" t="b">
        <v>0</v>
      </c>
      <c r="J16610" t="b">
        <v>1</v>
      </c>
      <c r="K16610" t="s">
        <v>41</v>
      </c>
      <c r="L16610" t="s">
        <v>60</v>
      </c>
      <c r="M16610">
        <v>99640</v>
      </c>
      <c r="N16610"/>
      <c r="O16610" t="s">
        <v>28996</v>
      </c>
      <c r="P16610" t="s">
        <v>28997</v>
      </c>
    </row>
    <row r="16611" spans="1:16" x14ac:dyDescent="0.25">
      <c r="A16611" t="s">
        <v>6</v>
      </c>
      <c r="B16611" t="s">
        <v>28998</v>
      </c>
      <c r="C16611" t="s">
        <v>998</v>
      </c>
      <c r="D16611" t="s">
        <v>28999</v>
      </c>
      <c r="E16611" t="s">
        <v>59</v>
      </c>
      <c r="F16611" t="b">
        <v>0</v>
      </c>
      <c r="G16611" t="s">
        <v>65</v>
      </c>
      <c r="H16611" s="1">
        <v>46204.337685185194</v>
      </c>
      <c r="I16611" t="b">
        <v>0</v>
      </c>
      <c r="J16611" t="b">
        <v>0</v>
      </c>
      <c r="K16611" t="s">
        <v>41</v>
      </c>
      <c r="L16611" t="s">
        <v>60</v>
      </c>
      <c r="M16611">
        <v>142000</v>
      </c>
      <c r="N16611"/>
      <c r="O16611" t="s">
        <v>2521</v>
      </c>
      <c r="P16611" t="s">
        <v>208</v>
      </c>
    </row>
    <row r="16612" spans="1:16" x14ac:dyDescent="0.25">
      <c r="A16612" t="s">
        <v>5</v>
      </c>
      <c r="B16612" t="s">
        <v>29000</v>
      </c>
      <c r="C16612" t="s">
        <v>5795</v>
      </c>
      <c r="D16612" t="s">
        <v>4526</v>
      </c>
      <c r="E16612" t="s">
        <v>88</v>
      </c>
      <c r="F16612" t="b">
        <v>0</v>
      </c>
      <c r="G16612" t="s">
        <v>40</v>
      </c>
      <c r="H16612" s="1">
        <v>46204.341493055559</v>
      </c>
      <c r="I16612" t="b">
        <v>1</v>
      </c>
      <c r="J16612" t="b">
        <v>0</v>
      </c>
      <c r="K16612" t="s">
        <v>40</v>
      </c>
      <c r="L16612" t="s">
        <v>74</v>
      </c>
      <c r="M16612"/>
      <c r="N16612">
        <v>47.5</v>
      </c>
      <c r="O16612" t="s">
        <v>9604</v>
      </c>
      <c r="P16612" t="s">
        <v>29001</v>
      </c>
    </row>
    <row r="16613" spans="1:16" x14ac:dyDescent="0.25">
      <c r="A16613" t="s">
        <v>3</v>
      </c>
      <c r="B16613" t="s">
        <v>29002</v>
      </c>
      <c r="C16613" t="s">
        <v>112</v>
      </c>
      <c r="D16613" t="s">
        <v>4526</v>
      </c>
      <c r="E16613" t="s">
        <v>59</v>
      </c>
      <c r="F16613" t="b">
        <v>0</v>
      </c>
      <c r="G16613" t="s">
        <v>65</v>
      </c>
      <c r="H16613" s="1">
        <v>46204.377210648148</v>
      </c>
      <c r="I16613" t="b">
        <v>1</v>
      </c>
      <c r="J16613" t="b">
        <v>1</v>
      </c>
      <c r="K16613" t="s">
        <v>41</v>
      </c>
      <c r="L16613" t="s">
        <v>60</v>
      </c>
      <c r="M16613">
        <v>160000</v>
      </c>
      <c r="N16613"/>
      <c r="O16613" t="s">
        <v>343</v>
      </c>
      <c r="P16613" t="s">
        <v>85</v>
      </c>
    </row>
    <row r="16614" spans="1:16" x14ac:dyDescent="0.25">
      <c r="A16614" t="s">
        <v>0</v>
      </c>
      <c r="B16614" t="s">
        <v>29003</v>
      </c>
      <c r="C16614" t="s">
        <v>162</v>
      </c>
      <c r="D16614" t="s">
        <v>4526</v>
      </c>
      <c r="E16614" t="s">
        <v>59</v>
      </c>
      <c r="F16614" t="b">
        <v>0</v>
      </c>
      <c r="G16614" t="s">
        <v>73</v>
      </c>
      <c r="H16614" s="1">
        <v>46204.377268518518</v>
      </c>
      <c r="I16614" t="b">
        <v>0</v>
      </c>
      <c r="J16614" t="b">
        <v>1</v>
      </c>
      <c r="K16614" t="s">
        <v>41</v>
      </c>
      <c r="L16614" t="s">
        <v>60</v>
      </c>
      <c r="M16614">
        <v>129500</v>
      </c>
      <c r="N16614"/>
      <c r="O16614" t="s">
        <v>343</v>
      </c>
    </row>
    <row r="16615" spans="1:16" x14ac:dyDescent="0.25">
      <c r="A16615" t="s">
        <v>0</v>
      </c>
      <c r="B16615" t="s">
        <v>29003</v>
      </c>
      <c r="C16615" t="s">
        <v>353</v>
      </c>
      <c r="D16615" t="s">
        <v>4526</v>
      </c>
      <c r="E16615" t="s">
        <v>59</v>
      </c>
      <c r="F16615" t="b">
        <v>0</v>
      </c>
      <c r="G16615" t="s">
        <v>77</v>
      </c>
      <c r="H16615" s="1">
        <v>46204.377291666657</v>
      </c>
      <c r="I16615" t="b">
        <v>0</v>
      </c>
      <c r="J16615" t="b">
        <v>1</v>
      </c>
      <c r="K16615" t="s">
        <v>41</v>
      </c>
      <c r="L16615" t="s">
        <v>60</v>
      </c>
      <c r="M16615">
        <v>129500</v>
      </c>
      <c r="N16615"/>
      <c r="O16615" t="s">
        <v>343</v>
      </c>
    </row>
    <row r="16616" spans="1:16" x14ac:dyDescent="0.25">
      <c r="A16616" t="s">
        <v>4</v>
      </c>
      <c r="B16616" t="s">
        <v>29004</v>
      </c>
      <c r="C16616" t="s">
        <v>5115</v>
      </c>
      <c r="D16616" t="s">
        <v>4526</v>
      </c>
      <c r="E16616" t="s">
        <v>59</v>
      </c>
      <c r="F16616" t="b">
        <v>0</v>
      </c>
      <c r="G16616" t="s">
        <v>40</v>
      </c>
      <c r="H16616" s="1">
        <v>46204.379143518519</v>
      </c>
      <c r="I16616" t="b">
        <v>1</v>
      </c>
      <c r="J16616" t="b">
        <v>0</v>
      </c>
      <c r="K16616" t="s">
        <v>40</v>
      </c>
      <c r="L16616" t="s">
        <v>60</v>
      </c>
      <c r="M16616">
        <v>47500</v>
      </c>
      <c r="N16616"/>
      <c r="O16616" t="s">
        <v>8522</v>
      </c>
      <c r="P16616" t="s">
        <v>8523</v>
      </c>
    </row>
    <row r="16617" spans="1:16" x14ac:dyDescent="0.25">
      <c r="A16617" t="s">
        <v>1</v>
      </c>
      <c r="B16617" t="s">
        <v>210</v>
      </c>
      <c r="C16617" t="s">
        <v>10221</v>
      </c>
      <c r="D16617" t="s">
        <v>4346</v>
      </c>
      <c r="E16617" t="s">
        <v>59</v>
      </c>
      <c r="F16617" t="b">
        <v>0</v>
      </c>
      <c r="G16617" t="s">
        <v>19</v>
      </c>
      <c r="H16617" s="1">
        <v>46204.38208333333</v>
      </c>
      <c r="I16617" t="b">
        <v>1</v>
      </c>
      <c r="J16617" t="b">
        <v>0</v>
      </c>
      <c r="K16617" t="s">
        <v>19</v>
      </c>
      <c r="L16617" t="s">
        <v>60</v>
      </c>
      <c r="M16617">
        <v>1350000</v>
      </c>
      <c r="N16617"/>
      <c r="O16617" t="s">
        <v>29005</v>
      </c>
      <c r="P16617" t="s">
        <v>29006</v>
      </c>
    </row>
    <row r="16618" spans="1:16" x14ac:dyDescent="0.25">
      <c r="A16618" t="s">
        <v>7</v>
      </c>
      <c r="B16618" t="s">
        <v>29007</v>
      </c>
      <c r="C16618" t="s">
        <v>678</v>
      </c>
      <c r="D16618" t="s">
        <v>2360</v>
      </c>
      <c r="E16618" t="s">
        <v>59</v>
      </c>
      <c r="F16618" t="b">
        <v>0</v>
      </c>
      <c r="G16618" t="s">
        <v>65</v>
      </c>
      <c r="H16618" s="1">
        <v>46204.418935185182</v>
      </c>
      <c r="I16618" t="b">
        <v>1</v>
      </c>
      <c r="J16618" t="b">
        <v>1</v>
      </c>
      <c r="K16618" t="s">
        <v>41</v>
      </c>
      <c r="L16618" t="s">
        <v>74</v>
      </c>
      <c r="M16618"/>
      <c r="N16618">
        <v>85</v>
      </c>
      <c r="O16618" t="s">
        <v>904</v>
      </c>
      <c r="P16618" t="s">
        <v>85</v>
      </c>
    </row>
    <row r="16619" spans="1:16" x14ac:dyDescent="0.25">
      <c r="A16619" t="s">
        <v>3</v>
      </c>
      <c r="B16619" t="s">
        <v>29008</v>
      </c>
      <c r="C16619" t="s">
        <v>86</v>
      </c>
      <c r="D16619" t="s">
        <v>4526</v>
      </c>
      <c r="E16619" t="s">
        <v>59</v>
      </c>
      <c r="F16619" t="b">
        <v>0</v>
      </c>
      <c r="G16619" t="s">
        <v>77</v>
      </c>
      <c r="H16619" s="1">
        <v>46204.418958333343</v>
      </c>
      <c r="I16619" t="b">
        <v>0</v>
      </c>
      <c r="J16619" t="b">
        <v>0</v>
      </c>
      <c r="K16619" t="s">
        <v>41</v>
      </c>
      <c r="L16619" t="s">
        <v>60</v>
      </c>
      <c r="M16619">
        <v>87500</v>
      </c>
      <c r="N16619"/>
      <c r="O16619" t="s">
        <v>29009</v>
      </c>
      <c r="P16619" t="s">
        <v>352</v>
      </c>
    </row>
    <row r="16620" spans="1:16" x14ac:dyDescent="0.25">
      <c r="A16620" t="s">
        <v>0</v>
      </c>
      <c r="B16620" t="s">
        <v>23288</v>
      </c>
      <c r="C16620" t="s">
        <v>566</v>
      </c>
      <c r="D16620" t="s">
        <v>2360</v>
      </c>
      <c r="E16620" t="s">
        <v>59</v>
      </c>
      <c r="F16620" t="b">
        <v>0</v>
      </c>
      <c r="G16620" t="s">
        <v>65</v>
      </c>
      <c r="H16620" s="1">
        <v>46204.418969907398</v>
      </c>
      <c r="I16620" t="b">
        <v>0</v>
      </c>
      <c r="J16620" t="b">
        <v>1</v>
      </c>
      <c r="K16620" t="s">
        <v>41</v>
      </c>
      <c r="L16620" t="s">
        <v>60</v>
      </c>
      <c r="M16620">
        <v>91800</v>
      </c>
      <c r="N16620"/>
      <c r="O16620" t="s">
        <v>29010</v>
      </c>
      <c r="P16620" t="s">
        <v>23290</v>
      </c>
    </row>
    <row r="16621" spans="1:16" x14ac:dyDescent="0.25">
      <c r="A16621" t="s">
        <v>0</v>
      </c>
      <c r="B16621" t="s">
        <v>1706</v>
      </c>
      <c r="C16621" t="s">
        <v>1122</v>
      </c>
      <c r="D16621" t="s">
        <v>4526</v>
      </c>
      <c r="E16621" t="s">
        <v>59</v>
      </c>
      <c r="F16621" t="b">
        <v>0</v>
      </c>
      <c r="G16621" t="s">
        <v>65</v>
      </c>
      <c r="H16621" s="1">
        <v>46204.460543981477</v>
      </c>
      <c r="I16621" t="b">
        <v>0</v>
      </c>
      <c r="J16621" t="b">
        <v>1</v>
      </c>
      <c r="K16621" t="s">
        <v>41</v>
      </c>
      <c r="L16621" t="s">
        <v>60</v>
      </c>
      <c r="M16621">
        <v>106400</v>
      </c>
      <c r="N16621"/>
      <c r="O16621" t="s">
        <v>516</v>
      </c>
      <c r="P16621" t="s">
        <v>85</v>
      </c>
    </row>
    <row r="16622" spans="1:16" x14ac:dyDescent="0.25">
      <c r="A16622" t="s">
        <v>3</v>
      </c>
      <c r="B16622" t="s">
        <v>29011</v>
      </c>
      <c r="C16622" t="s">
        <v>81</v>
      </c>
      <c r="D16622" t="s">
        <v>4526</v>
      </c>
      <c r="E16622" t="s">
        <v>59</v>
      </c>
      <c r="F16622" t="b">
        <v>0</v>
      </c>
      <c r="G16622" t="s">
        <v>77</v>
      </c>
      <c r="H16622" s="1">
        <v>46204.460625</v>
      </c>
      <c r="I16622" t="b">
        <v>0</v>
      </c>
      <c r="J16622" t="b">
        <v>1</v>
      </c>
      <c r="K16622" t="s">
        <v>41</v>
      </c>
      <c r="L16622" t="s">
        <v>60</v>
      </c>
      <c r="M16622">
        <v>257500</v>
      </c>
      <c r="N16622"/>
      <c r="O16622" t="s">
        <v>3519</v>
      </c>
      <c r="P16622" t="s">
        <v>1409</v>
      </c>
    </row>
    <row r="16623" spans="1:16" x14ac:dyDescent="0.25">
      <c r="A16623" t="s">
        <v>0</v>
      </c>
      <c r="B16623" t="s">
        <v>29012</v>
      </c>
      <c r="C16623" t="s">
        <v>913</v>
      </c>
      <c r="D16623" t="s">
        <v>4526</v>
      </c>
      <c r="E16623" t="s">
        <v>88</v>
      </c>
      <c r="F16623" t="b">
        <v>0</v>
      </c>
      <c r="G16623" t="s">
        <v>20</v>
      </c>
      <c r="H16623" s="1">
        <v>46204.461469907408</v>
      </c>
      <c r="I16623" t="b">
        <v>1</v>
      </c>
      <c r="J16623" t="b">
        <v>0</v>
      </c>
      <c r="K16623" t="s">
        <v>20</v>
      </c>
      <c r="L16623" t="s">
        <v>74</v>
      </c>
      <c r="M16623"/>
      <c r="N16623">
        <v>52.5</v>
      </c>
      <c r="O16623" t="s">
        <v>5339</v>
      </c>
    </row>
    <row r="16624" spans="1:16" x14ac:dyDescent="0.25">
      <c r="A16624" t="s">
        <v>0</v>
      </c>
      <c r="B16624" t="s">
        <v>29013</v>
      </c>
      <c r="C16624" t="s">
        <v>2413</v>
      </c>
      <c r="D16624" t="s">
        <v>2360</v>
      </c>
      <c r="E16624" t="s">
        <v>59</v>
      </c>
      <c r="F16624" t="b">
        <v>0</v>
      </c>
      <c r="G16624" t="s">
        <v>65</v>
      </c>
      <c r="H16624" s="1">
        <v>46204.502268518518</v>
      </c>
      <c r="I16624" t="b">
        <v>0</v>
      </c>
      <c r="J16624" t="b">
        <v>1</v>
      </c>
      <c r="K16624" t="s">
        <v>41</v>
      </c>
      <c r="L16624" t="s">
        <v>60</v>
      </c>
      <c r="M16624">
        <v>114500</v>
      </c>
      <c r="N16624"/>
      <c r="O16624" t="s">
        <v>5986</v>
      </c>
      <c r="P16624" t="s">
        <v>29014</v>
      </c>
    </row>
    <row r="16625" spans="1:16" x14ac:dyDescent="0.25">
      <c r="A16625" t="s">
        <v>0</v>
      </c>
      <c r="B16625" t="s">
        <v>29015</v>
      </c>
      <c r="C16625" t="s">
        <v>12269</v>
      </c>
      <c r="D16625" t="s">
        <v>4526</v>
      </c>
      <c r="E16625" t="s">
        <v>59</v>
      </c>
      <c r="F16625" t="b">
        <v>0</v>
      </c>
      <c r="G16625" t="s">
        <v>77</v>
      </c>
      <c r="H16625" s="1">
        <v>46204.543935185182</v>
      </c>
      <c r="I16625" t="b">
        <v>1</v>
      </c>
      <c r="J16625" t="b">
        <v>0</v>
      </c>
      <c r="K16625" t="s">
        <v>41</v>
      </c>
      <c r="L16625" t="s">
        <v>74</v>
      </c>
      <c r="M16625"/>
      <c r="N16625">
        <v>43</v>
      </c>
      <c r="O16625" t="s">
        <v>105</v>
      </c>
    </row>
    <row r="16626" spans="1:16" x14ac:dyDescent="0.25">
      <c r="A16626" t="s">
        <v>0</v>
      </c>
      <c r="B16626" t="s">
        <v>2686</v>
      </c>
      <c r="C16626" t="s">
        <v>172</v>
      </c>
      <c r="D16626" t="s">
        <v>4526</v>
      </c>
      <c r="E16626" t="s">
        <v>88</v>
      </c>
      <c r="F16626" t="b">
        <v>0</v>
      </c>
      <c r="G16626" t="s">
        <v>68</v>
      </c>
      <c r="H16626" s="1">
        <v>46204.544027777767</v>
      </c>
      <c r="I16626" t="b">
        <v>1</v>
      </c>
      <c r="J16626" t="b">
        <v>1</v>
      </c>
      <c r="K16626" t="s">
        <v>41</v>
      </c>
      <c r="L16626" t="s">
        <v>74</v>
      </c>
      <c r="M16626"/>
      <c r="N16626">
        <v>62.5</v>
      </c>
      <c r="O16626" t="s">
        <v>730</v>
      </c>
      <c r="P16626" t="s">
        <v>8909</v>
      </c>
    </row>
    <row r="16627" spans="1:16" x14ac:dyDescent="0.25">
      <c r="A16627" t="s">
        <v>3</v>
      </c>
      <c r="B16627" t="s">
        <v>29016</v>
      </c>
      <c r="C16627" t="s">
        <v>41</v>
      </c>
      <c r="D16627" t="s">
        <v>4526</v>
      </c>
      <c r="E16627" t="s">
        <v>88</v>
      </c>
      <c r="F16627" t="b">
        <v>0</v>
      </c>
      <c r="G16627" t="s">
        <v>41</v>
      </c>
      <c r="H16627" s="1">
        <v>46204.54582175926</v>
      </c>
      <c r="I16627" t="b">
        <v>0</v>
      </c>
      <c r="J16627" t="b">
        <v>0</v>
      </c>
      <c r="K16627" t="s">
        <v>41</v>
      </c>
      <c r="L16627" t="s">
        <v>74</v>
      </c>
      <c r="M16627"/>
      <c r="N16627">
        <v>55</v>
      </c>
      <c r="O16627" t="s">
        <v>105</v>
      </c>
    </row>
    <row r="16628" spans="1:16" x14ac:dyDescent="0.25">
      <c r="A16628" t="s">
        <v>6</v>
      </c>
      <c r="B16628" t="s">
        <v>531</v>
      </c>
      <c r="C16628" t="s">
        <v>1156</v>
      </c>
      <c r="D16628" t="s">
        <v>4526</v>
      </c>
      <c r="E16628" t="s">
        <v>59</v>
      </c>
      <c r="F16628" t="b">
        <v>0</v>
      </c>
      <c r="G16628" t="s">
        <v>77</v>
      </c>
      <c r="H16628" s="1">
        <v>46204.545949074083</v>
      </c>
      <c r="I16628" t="b">
        <v>0</v>
      </c>
      <c r="J16628" t="b">
        <v>1</v>
      </c>
      <c r="K16628" t="s">
        <v>41</v>
      </c>
      <c r="L16628" t="s">
        <v>60</v>
      </c>
      <c r="M16628">
        <v>198000</v>
      </c>
      <c r="N16628"/>
      <c r="O16628" t="s">
        <v>424</v>
      </c>
      <c r="P16628" t="s">
        <v>28561</v>
      </c>
    </row>
    <row r="16629" spans="1:16" x14ac:dyDescent="0.25">
      <c r="A16629" t="s">
        <v>2</v>
      </c>
      <c r="B16629" t="s">
        <v>29017</v>
      </c>
      <c r="C16629" t="s">
        <v>5717</v>
      </c>
      <c r="D16629" t="s">
        <v>4346</v>
      </c>
      <c r="E16629" t="s">
        <v>59</v>
      </c>
      <c r="F16629" t="b">
        <v>0</v>
      </c>
      <c r="G16629" t="s">
        <v>19</v>
      </c>
      <c r="H16629" s="1">
        <v>46204.546689814822</v>
      </c>
      <c r="I16629" t="b">
        <v>0</v>
      </c>
      <c r="J16629" t="b">
        <v>0</v>
      </c>
      <c r="K16629" t="s">
        <v>19</v>
      </c>
      <c r="L16629" t="s">
        <v>60</v>
      </c>
      <c r="M16629">
        <v>750000</v>
      </c>
      <c r="N16629"/>
      <c r="O16629" t="s">
        <v>29018</v>
      </c>
      <c r="P16629" t="s">
        <v>29019</v>
      </c>
    </row>
    <row r="16630" spans="1:16" x14ac:dyDescent="0.25">
      <c r="A16630" t="s">
        <v>6</v>
      </c>
      <c r="B16630" t="s">
        <v>29020</v>
      </c>
      <c r="C16630" t="s">
        <v>41</v>
      </c>
      <c r="D16630" t="s">
        <v>4346</v>
      </c>
      <c r="E16630" t="s">
        <v>59</v>
      </c>
      <c r="F16630" t="b">
        <v>0</v>
      </c>
      <c r="G16630" t="s">
        <v>41</v>
      </c>
      <c r="H16630" s="1">
        <v>46204.547627314823</v>
      </c>
      <c r="I16630" t="b">
        <v>0</v>
      </c>
      <c r="J16630" t="b">
        <v>1</v>
      </c>
      <c r="K16630" t="s">
        <v>41</v>
      </c>
      <c r="L16630" t="s">
        <v>60</v>
      </c>
      <c r="M16630">
        <v>142500</v>
      </c>
      <c r="N16630"/>
      <c r="O16630" t="s">
        <v>11565</v>
      </c>
      <c r="P16630" t="s">
        <v>29021</v>
      </c>
    </row>
    <row r="16631" spans="1:16" x14ac:dyDescent="0.25">
      <c r="A16631" t="s">
        <v>1</v>
      </c>
      <c r="B16631" t="s">
        <v>29022</v>
      </c>
      <c r="C16631" t="s">
        <v>76</v>
      </c>
      <c r="D16631" t="s">
        <v>4526</v>
      </c>
      <c r="E16631" t="s">
        <v>59</v>
      </c>
      <c r="F16631" t="b">
        <v>1</v>
      </c>
      <c r="G16631" t="s">
        <v>89</v>
      </c>
      <c r="H16631" s="1">
        <v>46204.547696759262</v>
      </c>
      <c r="I16631" t="b">
        <v>1</v>
      </c>
      <c r="J16631" t="b">
        <v>1</v>
      </c>
      <c r="K16631" t="s">
        <v>41</v>
      </c>
      <c r="L16631" t="s">
        <v>74</v>
      </c>
      <c r="M16631"/>
      <c r="N16631">
        <v>55</v>
      </c>
      <c r="O16631" t="s">
        <v>7766</v>
      </c>
      <c r="P16631" t="s">
        <v>29023</v>
      </c>
    </row>
    <row r="16632" spans="1:16" x14ac:dyDescent="0.25">
      <c r="A16632" t="s">
        <v>1</v>
      </c>
      <c r="B16632" t="s">
        <v>29024</v>
      </c>
      <c r="C16632" t="s">
        <v>71</v>
      </c>
      <c r="D16632" t="s">
        <v>4526</v>
      </c>
      <c r="E16632" t="s">
        <v>88</v>
      </c>
      <c r="F16632" t="b">
        <v>0</v>
      </c>
      <c r="G16632" t="s">
        <v>68</v>
      </c>
      <c r="H16632" s="1">
        <v>46204.547731481478</v>
      </c>
      <c r="I16632" t="b">
        <v>1</v>
      </c>
      <c r="J16632" t="b">
        <v>0</v>
      </c>
      <c r="K16632" t="s">
        <v>41</v>
      </c>
      <c r="L16632" t="s">
        <v>74</v>
      </c>
      <c r="M16632"/>
      <c r="N16632">
        <v>80</v>
      </c>
      <c r="O16632" t="s">
        <v>3149</v>
      </c>
      <c r="P16632" t="s">
        <v>2319</v>
      </c>
    </row>
    <row r="16633" spans="1:16" x14ac:dyDescent="0.25">
      <c r="A16633" t="s">
        <v>1</v>
      </c>
      <c r="B16633" t="s">
        <v>1873</v>
      </c>
      <c r="C16633" t="s">
        <v>218</v>
      </c>
      <c r="D16633" t="s">
        <v>4526</v>
      </c>
      <c r="E16633" t="s">
        <v>59</v>
      </c>
      <c r="F16633" t="b">
        <v>0</v>
      </c>
      <c r="G16633" t="s">
        <v>68</v>
      </c>
      <c r="H16633" s="1">
        <v>46204.547905092593</v>
      </c>
      <c r="I16633" t="b">
        <v>0</v>
      </c>
      <c r="J16633" t="b">
        <v>1</v>
      </c>
      <c r="K16633" t="s">
        <v>41</v>
      </c>
      <c r="L16633" t="s">
        <v>60</v>
      </c>
      <c r="M16633">
        <v>227500</v>
      </c>
      <c r="N16633"/>
      <c r="O16633" t="s">
        <v>7887</v>
      </c>
      <c r="P16633" t="s">
        <v>29025</v>
      </c>
    </row>
    <row r="16634" spans="1:16" x14ac:dyDescent="0.25">
      <c r="A16634" t="s">
        <v>1</v>
      </c>
      <c r="B16634" t="s">
        <v>15042</v>
      </c>
      <c r="C16634" t="s">
        <v>4530</v>
      </c>
      <c r="D16634" t="s">
        <v>4346</v>
      </c>
      <c r="E16634" t="s">
        <v>88</v>
      </c>
      <c r="F16634" t="b">
        <v>0</v>
      </c>
      <c r="G16634" t="s">
        <v>40</v>
      </c>
      <c r="H16634" s="1">
        <v>46204.549722222233</v>
      </c>
      <c r="I16634" t="b">
        <v>0</v>
      </c>
      <c r="J16634" t="b">
        <v>0</v>
      </c>
      <c r="K16634" t="s">
        <v>40</v>
      </c>
      <c r="L16634" t="s">
        <v>60</v>
      </c>
      <c r="M16634">
        <v>36367.5</v>
      </c>
      <c r="N16634"/>
      <c r="O16634" t="s">
        <v>15043</v>
      </c>
      <c r="P16634" t="s">
        <v>208</v>
      </c>
    </row>
    <row r="16635" spans="1:16" x14ac:dyDescent="0.25">
      <c r="A16635" t="s">
        <v>0</v>
      </c>
      <c r="B16635" t="s">
        <v>10177</v>
      </c>
      <c r="C16635" t="s">
        <v>76</v>
      </c>
      <c r="D16635" t="s">
        <v>4526</v>
      </c>
      <c r="E16635" t="s">
        <v>621</v>
      </c>
      <c r="F16635" t="b">
        <v>1</v>
      </c>
      <c r="G16635" t="s">
        <v>68</v>
      </c>
      <c r="H16635" s="1">
        <v>46204.585543981477</v>
      </c>
      <c r="I16635" t="b">
        <v>0</v>
      </c>
      <c r="J16635" t="b">
        <v>0</v>
      </c>
      <c r="K16635" t="s">
        <v>41</v>
      </c>
      <c r="L16635" t="s">
        <v>74</v>
      </c>
      <c r="M16635"/>
      <c r="N16635">
        <v>22.5</v>
      </c>
      <c r="O16635" t="s">
        <v>29026</v>
      </c>
      <c r="P16635" t="s">
        <v>235</v>
      </c>
    </row>
    <row r="16636" spans="1:16" x14ac:dyDescent="0.25">
      <c r="A16636" t="s">
        <v>0</v>
      </c>
      <c r="B16636" t="s">
        <v>4114</v>
      </c>
      <c r="C16636" t="s">
        <v>81</v>
      </c>
      <c r="D16636" t="s">
        <v>4526</v>
      </c>
      <c r="E16636" t="s">
        <v>59</v>
      </c>
      <c r="F16636" t="b">
        <v>0</v>
      </c>
      <c r="G16636" t="s">
        <v>77</v>
      </c>
      <c r="H16636" s="1">
        <v>46204.585601851853</v>
      </c>
      <c r="I16636" t="b">
        <v>1</v>
      </c>
      <c r="J16636" t="b">
        <v>1</v>
      </c>
      <c r="K16636" t="s">
        <v>41</v>
      </c>
      <c r="L16636" t="s">
        <v>60</v>
      </c>
      <c r="M16636">
        <v>134500</v>
      </c>
      <c r="N16636"/>
      <c r="O16636" t="s">
        <v>590</v>
      </c>
      <c r="P16636" t="s">
        <v>29027</v>
      </c>
    </row>
    <row r="16637" spans="1:16" x14ac:dyDescent="0.25">
      <c r="A16637" t="s">
        <v>0</v>
      </c>
      <c r="B16637" t="s">
        <v>29028</v>
      </c>
      <c r="C16637" t="s">
        <v>359</v>
      </c>
      <c r="D16637" t="s">
        <v>4526</v>
      </c>
      <c r="E16637" t="s">
        <v>88</v>
      </c>
      <c r="F16637" t="b">
        <v>0</v>
      </c>
      <c r="G16637" t="s">
        <v>65</v>
      </c>
      <c r="H16637" s="1">
        <v>46204.585625</v>
      </c>
      <c r="I16637" t="b">
        <v>0</v>
      </c>
      <c r="J16637" t="b">
        <v>0</v>
      </c>
      <c r="K16637" t="s">
        <v>41</v>
      </c>
      <c r="L16637" t="s">
        <v>74</v>
      </c>
      <c r="M16637"/>
      <c r="N16637">
        <v>57.5</v>
      </c>
      <c r="O16637" t="s">
        <v>7261</v>
      </c>
      <c r="P16637" t="s">
        <v>29029</v>
      </c>
    </row>
    <row r="16638" spans="1:16" x14ac:dyDescent="0.25">
      <c r="A16638" t="s">
        <v>2</v>
      </c>
      <c r="B16638" t="s">
        <v>29030</v>
      </c>
      <c r="C16638" t="s">
        <v>81</v>
      </c>
      <c r="D16638" t="s">
        <v>4526</v>
      </c>
      <c r="E16638" t="s">
        <v>59</v>
      </c>
      <c r="F16638" t="b">
        <v>0</v>
      </c>
      <c r="G16638" t="s">
        <v>77</v>
      </c>
      <c r="H16638" s="1">
        <v>46204.587638888886</v>
      </c>
      <c r="I16638" t="b">
        <v>0</v>
      </c>
      <c r="J16638" t="b">
        <v>0</v>
      </c>
      <c r="K16638" t="s">
        <v>41</v>
      </c>
      <c r="L16638" t="s">
        <v>60</v>
      </c>
      <c r="M16638">
        <v>225000</v>
      </c>
      <c r="N16638"/>
      <c r="O16638" t="s">
        <v>29031</v>
      </c>
      <c r="P16638" t="s">
        <v>29032</v>
      </c>
    </row>
    <row r="16639" spans="1:16" x14ac:dyDescent="0.25">
      <c r="A16639" t="s">
        <v>2</v>
      </c>
      <c r="B16639" t="s">
        <v>3928</v>
      </c>
      <c r="C16639" t="s">
        <v>224</v>
      </c>
      <c r="D16639" t="s">
        <v>4346</v>
      </c>
      <c r="E16639" t="s">
        <v>59</v>
      </c>
      <c r="F16639" t="b">
        <v>0</v>
      </c>
      <c r="G16639" t="s">
        <v>65</v>
      </c>
      <c r="H16639" s="1">
        <v>46204.587685185194</v>
      </c>
      <c r="I16639" t="b">
        <v>0</v>
      </c>
      <c r="J16639" t="b">
        <v>1</v>
      </c>
      <c r="K16639" t="s">
        <v>41</v>
      </c>
      <c r="L16639" t="s">
        <v>60</v>
      </c>
      <c r="M16639">
        <v>172000</v>
      </c>
      <c r="N16639"/>
      <c r="O16639" t="s">
        <v>21910</v>
      </c>
      <c r="P16639" t="s">
        <v>763</v>
      </c>
    </row>
    <row r="16640" spans="1:16" x14ac:dyDescent="0.25">
      <c r="A16640" t="s">
        <v>2</v>
      </c>
      <c r="B16640" t="s">
        <v>3604</v>
      </c>
      <c r="C16640" t="s">
        <v>76</v>
      </c>
      <c r="D16640" t="s">
        <v>4526</v>
      </c>
      <c r="E16640" t="s">
        <v>88</v>
      </c>
      <c r="F16640" t="b">
        <v>1</v>
      </c>
      <c r="G16640" t="s">
        <v>41</v>
      </c>
      <c r="H16640" s="1">
        <v>46204.58929398148</v>
      </c>
      <c r="I16640" t="b">
        <v>0</v>
      </c>
      <c r="J16640" t="b">
        <v>0</v>
      </c>
      <c r="K16640" t="s">
        <v>41</v>
      </c>
      <c r="L16640" t="s">
        <v>74</v>
      </c>
      <c r="M16640"/>
      <c r="N16640">
        <v>95</v>
      </c>
      <c r="O16640" t="s">
        <v>808</v>
      </c>
      <c r="P16640" t="s">
        <v>85</v>
      </c>
    </row>
    <row r="16641" spans="1:16" x14ac:dyDescent="0.25">
      <c r="A16641" t="s">
        <v>6</v>
      </c>
      <c r="B16641" t="s">
        <v>29033</v>
      </c>
      <c r="C16641" t="s">
        <v>76</v>
      </c>
      <c r="D16641" t="s">
        <v>141</v>
      </c>
      <c r="E16641" t="s">
        <v>88</v>
      </c>
      <c r="F16641" t="b">
        <v>1</v>
      </c>
      <c r="G16641" t="s">
        <v>41</v>
      </c>
      <c r="H16641" s="1">
        <v>46204.58929398148</v>
      </c>
      <c r="I16641" t="b">
        <v>0</v>
      </c>
      <c r="J16641" t="b">
        <v>0</v>
      </c>
      <c r="K16641" t="s">
        <v>41</v>
      </c>
      <c r="L16641" t="s">
        <v>74</v>
      </c>
      <c r="M16641"/>
      <c r="N16641">
        <v>20.5</v>
      </c>
      <c r="O16641" t="s">
        <v>141</v>
      </c>
    </row>
    <row r="16642" spans="1:16" x14ac:dyDescent="0.25">
      <c r="A16642" t="s">
        <v>1</v>
      </c>
      <c r="B16642" t="s">
        <v>29034</v>
      </c>
      <c r="C16642" t="s">
        <v>3469</v>
      </c>
      <c r="D16642" t="s">
        <v>4526</v>
      </c>
      <c r="E16642" t="s">
        <v>88</v>
      </c>
      <c r="F16642" t="b">
        <v>0</v>
      </c>
      <c r="G16642" t="s">
        <v>77</v>
      </c>
      <c r="H16642" s="1">
        <v>46204.58935185185</v>
      </c>
      <c r="I16642" t="b">
        <v>0</v>
      </c>
      <c r="J16642" t="b">
        <v>0</v>
      </c>
      <c r="K16642" t="s">
        <v>41</v>
      </c>
      <c r="L16642" t="s">
        <v>74</v>
      </c>
      <c r="M16642"/>
      <c r="N16642">
        <v>85</v>
      </c>
      <c r="O16642" t="s">
        <v>29035</v>
      </c>
      <c r="P16642" t="s">
        <v>29036</v>
      </c>
    </row>
    <row r="16643" spans="1:16" x14ac:dyDescent="0.25">
      <c r="A16643" t="s">
        <v>5</v>
      </c>
      <c r="B16643" t="s">
        <v>29037</v>
      </c>
      <c r="C16643" t="s">
        <v>104</v>
      </c>
      <c r="D16643" t="s">
        <v>4526</v>
      </c>
      <c r="E16643" t="s">
        <v>88</v>
      </c>
      <c r="F16643" t="b">
        <v>0</v>
      </c>
      <c r="G16643" t="s">
        <v>68</v>
      </c>
      <c r="H16643" s="1">
        <v>46204.589583333327</v>
      </c>
      <c r="I16643" t="b">
        <v>0</v>
      </c>
      <c r="J16643" t="b">
        <v>0</v>
      </c>
      <c r="K16643" t="s">
        <v>41</v>
      </c>
      <c r="L16643" t="s">
        <v>74</v>
      </c>
      <c r="M16643"/>
      <c r="N16643">
        <v>62.5</v>
      </c>
      <c r="O16643" t="s">
        <v>6091</v>
      </c>
      <c r="P16643" t="s">
        <v>216</v>
      </c>
    </row>
    <row r="16644" spans="1:16" x14ac:dyDescent="0.25">
      <c r="A16644" t="s">
        <v>5</v>
      </c>
      <c r="B16644" t="s">
        <v>19149</v>
      </c>
      <c r="C16644" t="s">
        <v>76</v>
      </c>
      <c r="D16644" t="s">
        <v>4526</v>
      </c>
      <c r="E16644" t="s">
        <v>88</v>
      </c>
      <c r="F16644" t="b">
        <v>1</v>
      </c>
      <c r="G16644" t="s">
        <v>68</v>
      </c>
      <c r="H16644" s="1">
        <v>46204.589594907397</v>
      </c>
      <c r="I16644" t="b">
        <v>1</v>
      </c>
      <c r="J16644" t="b">
        <v>0</v>
      </c>
      <c r="K16644" t="s">
        <v>41</v>
      </c>
      <c r="L16644" t="s">
        <v>74</v>
      </c>
      <c r="M16644"/>
      <c r="N16644">
        <v>80</v>
      </c>
      <c r="O16644" t="s">
        <v>29038</v>
      </c>
      <c r="P16644" t="s">
        <v>20732</v>
      </c>
    </row>
    <row r="16645" spans="1:16" x14ac:dyDescent="0.25">
      <c r="A16645" t="s">
        <v>5</v>
      </c>
      <c r="B16645" t="s">
        <v>29039</v>
      </c>
      <c r="C16645" t="s">
        <v>3510</v>
      </c>
      <c r="D16645" t="s">
        <v>4526</v>
      </c>
      <c r="E16645" t="s">
        <v>59</v>
      </c>
      <c r="F16645" t="b">
        <v>0</v>
      </c>
      <c r="G16645" t="s">
        <v>13</v>
      </c>
      <c r="H16645" s="1">
        <v>46204.59002314815</v>
      </c>
      <c r="I16645" t="b">
        <v>1</v>
      </c>
      <c r="J16645" t="b">
        <v>0</v>
      </c>
      <c r="K16645" t="s">
        <v>13</v>
      </c>
      <c r="L16645" t="s">
        <v>74</v>
      </c>
      <c r="M16645"/>
      <c r="N16645">
        <v>65</v>
      </c>
      <c r="O16645" t="s">
        <v>28377</v>
      </c>
      <c r="P16645" t="s">
        <v>29040</v>
      </c>
    </row>
    <row r="16646" spans="1:16" x14ac:dyDescent="0.25">
      <c r="A16646" t="s">
        <v>1</v>
      </c>
      <c r="B16646" t="s">
        <v>29041</v>
      </c>
      <c r="C16646" t="s">
        <v>29042</v>
      </c>
      <c r="D16646" t="s">
        <v>4346</v>
      </c>
      <c r="E16646" t="s">
        <v>59</v>
      </c>
      <c r="F16646" t="b">
        <v>0</v>
      </c>
      <c r="G16646" t="s">
        <v>13</v>
      </c>
      <c r="H16646" s="1">
        <v>46204.590069444443</v>
      </c>
      <c r="I16646" t="b">
        <v>0</v>
      </c>
      <c r="J16646" t="b">
        <v>0</v>
      </c>
      <c r="K16646" t="s">
        <v>13</v>
      </c>
      <c r="L16646" t="s">
        <v>60</v>
      </c>
      <c r="M16646">
        <v>65492.59</v>
      </c>
      <c r="N16646"/>
      <c r="O16646" t="s">
        <v>29043</v>
      </c>
      <c r="P16646" t="s">
        <v>29044</v>
      </c>
    </row>
    <row r="16647" spans="1:16" x14ac:dyDescent="0.25">
      <c r="A16647" t="s">
        <v>1</v>
      </c>
      <c r="B16647" t="s">
        <v>358</v>
      </c>
      <c r="C16647" t="s">
        <v>2474</v>
      </c>
      <c r="D16647" t="s">
        <v>29045</v>
      </c>
      <c r="E16647" t="s">
        <v>59</v>
      </c>
      <c r="F16647" t="b">
        <v>0</v>
      </c>
      <c r="G16647" t="s">
        <v>19</v>
      </c>
      <c r="H16647" s="1">
        <v>46204.590416666673</v>
      </c>
      <c r="I16647" t="b">
        <v>0</v>
      </c>
      <c r="J16647" t="b">
        <v>0</v>
      </c>
      <c r="K16647" t="s">
        <v>19</v>
      </c>
      <c r="L16647" t="s">
        <v>60</v>
      </c>
      <c r="M16647">
        <v>300000</v>
      </c>
      <c r="N16647"/>
      <c r="O16647" t="s">
        <v>29046</v>
      </c>
      <c r="P16647" t="s">
        <v>85</v>
      </c>
    </row>
    <row r="16648" spans="1:16" x14ac:dyDescent="0.25">
      <c r="A16648" t="s">
        <v>4</v>
      </c>
      <c r="B16648" t="s">
        <v>29047</v>
      </c>
      <c r="C16648" t="s">
        <v>24357</v>
      </c>
      <c r="D16648" t="s">
        <v>4526</v>
      </c>
      <c r="E16648" t="s">
        <v>59</v>
      </c>
      <c r="F16648" t="b">
        <v>0</v>
      </c>
      <c r="G16648" t="s">
        <v>40</v>
      </c>
      <c r="H16648" s="1">
        <v>46204.591539351852</v>
      </c>
      <c r="I16648" t="b">
        <v>0</v>
      </c>
      <c r="J16648" t="b">
        <v>0</v>
      </c>
      <c r="K16648" t="s">
        <v>40</v>
      </c>
      <c r="L16648" t="s">
        <v>60</v>
      </c>
      <c r="M16648">
        <v>155000</v>
      </c>
      <c r="N16648"/>
      <c r="O16648" t="s">
        <v>521</v>
      </c>
      <c r="P16648" t="s">
        <v>29048</v>
      </c>
    </row>
    <row r="16649" spans="1:16" x14ac:dyDescent="0.25">
      <c r="A16649" t="s">
        <v>0</v>
      </c>
      <c r="B16649" t="s">
        <v>29049</v>
      </c>
      <c r="C16649" t="s">
        <v>2563</v>
      </c>
      <c r="D16649" t="s">
        <v>4526</v>
      </c>
      <c r="E16649" t="s">
        <v>59</v>
      </c>
      <c r="F16649" t="b">
        <v>0</v>
      </c>
      <c r="G16649" t="s">
        <v>68</v>
      </c>
      <c r="H16649" s="1">
        <v>46204.627210648148</v>
      </c>
      <c r="I16649" t="b">
        <v>0</v>
      </c>
      <c r="J16649" t="b">
        <v>1</v>
      </c>
      <c r="K16649" t="s">
        <v>41</v>
      </c>
      <c r="L16649" t="s">
        <v>60</v>
      </c>
      <c r="M16649">
        <v>88000</v>
      </c>
      <c r="N16649"/>
      <c r="O16649" t="s">
        <v>15166</v>
      </c>
      <c r="P16649" t="s">
        <v>29050</v>
      </c>
    </row>
    <row r="16650" spans="1:16" x14ac:dyDescent="0.25">
      <c r="A16650" t="s">
        <v>2</v>
      </c>
      <c r="B16650" t="s">
        <v>466</v>
      </c>
      <c r="C16650" t="s">
        <v>201</v>
      </c>
      <c r="D16650" t="s">
        <v>4526</v>
      </c>
      <c r="E16650" t="s">
        <v>59</v>
      </c>
      <c r="F16650" t="b">
        <v>0</v>
      </c>
      <c r="G16650" t="s">
        <v>77</v>
      </c>
      <c r="H16650" s="1">
        <v>46204.629270833328</v>
      </c>
      <c r="I16650" t="b">
        <v>0</v>
      </c>
      <c r="J16650" t="b">
        <v>1</v>
      </c>
      <c r="K16650" t="s">
        <v>41</v>
      </c>
      <c r="L16650" t="s">
        <v>74</v>
      </c>
      <c r="M16650"/>
      <c r="N16650">
        <v>35</v>
      </c>
      <c r="O16650" t="s">
        <v>7800</v>
      </c>
      <c r="P16650" t="s">
        <v>4354</v>
      </c>
    </row>
    <row r="16651" spans="1:16" x14ac:dyDescent="0.25">
      <c r="A16651" t="s">
        <v>1</v>
      </c>
      <c r="B16651" t="s">
        <v>29051</v>
      </c>
      <c r="C16651" t="s">
        <v>436</v>
      </c>
      <c r="D16651" t="s">
        <v>4526</v>
      </c>
      <c r="E16651" t="s">
        <v>59</v>
      </c>
      <c r="F16651" t="b">
        <v>0</v>
      </c>
      <c r="G16651" t="s">
        <v>41</v>
      </c>
      <c r="H16651" s="1">
        <v>46204.630960648137</v>
      </c>
      <c r="I16651" t="b">
        <v>0</v>
      </c>
      <c r="J16651" t="b">
        <v>0</v>
      </c>
      <c r="K16651" t="s">
        <v>41</v>
      </c>
      <c r="L16651" t="s">
        <v>60</v>
      </c>
      <c r="M16651">
        <v>160000</v>
      </c>
      <c r="N16651"/>
      <c r="O16651" t="s">
        <v>26683</v>
      </c>
      <c r="P16651" t="s">
        <v>29052</v>
      </c>
    </row>
    <row r="16652" spans="1:16" x14ac:dyDescent="0.25">
      <c r="A16652" t="s">
        <v>1</v>
      </c>
      <c r="B16652" t="s">
        <v>1</v>
      </c>
      <c r="C16652" t="s">
        <v>29053</v>
      </c>
      <c r="D16652" t="s">
        <v>4346</v>
      </c>
      <c r="E16652" t="s">
        <v>59</v>
      </c>
      <c r="F16652" t="b">
        <v>0</v>
      </c>
      <c r="G16652" t="s">
        <v>40</v>
      </c>
      <c r="H16652" s="1">
        <v>46204.633148148147</v>
      </c>
      <c r="I16652" t="b">
        <v>1</v>
      </c>
      <c r="J16652" t="b">
        <v>0</v>
      </c>
      <c r="K16652" t="s">
        <v>40</v>
      </c>
      <c r="L16652" t="s">
        <v>60</v>
      </c>
      <c r="M16652">
        <v>50000</v>
      </c>
      <c r="N16652"/>
      <c r="O16652" t="s">
        <v>29054</v>
      </c>
      <c r="P16652" t="s">
        <v>29055</v>
      </c>
    </row>
    <row r="16653" spans="1:16" x14ac:dyDescent="0.25">
      <c r="A16653" t="s">
        <v>0</v>
      </c>
      <c r="B16653" t="s">
        <v>1891</v>
      </c>
      <c r="C16653" t="s">
        <v>21341</v>
      </c>
      <c r="D16653" t="s">
        <v>4526</v>
      </c>
      <c r="E16653" t="s">
        <v>59</v>
      </c>
      <c r="F16653" t="b">
        <v>0</v>
      </c>
      <c r="G16653" t="s">
        <v>40</v>
      </c>
      <c r="H16653" s="1">
        <v>46204.633206018523</v>
      </c>
      <c r="I16653" t="b">
        <v>0</v>
      </c>
      <c r="J16653" t="b">
        <v>0</v>
      </c>
      <c r="K16653" t="s">
        <v>40</v>
      </c>
      <c r="L16653" t="s">
        <v>60</v>
      </c>
      <c r="M16653">
        <v>47500</v>
      </c>
      <c r="N16653"/>
      <c r="O16653" t="s">
        <v>6753</v>
      </c>
      <c r="P16653" t="s">
        <v>22881</v>
      </c>
    </row>
    <row r="16654" spans="1:16" x14ac:dyDescent="0.25">
      <c r="A16654" t="s">
        <v>2</v>
      </c>
      <c r="B16654" t="s">
        <v>29056</v>
      </c>
      <c r="C16654" t="s">
        <v>246</v>
      </c>
      <c r="D16654" t="s">
        <v>4346</v>
      </c>
      <c r="E16654" t="s">
        <v>59</v>
      </c>
      <c r="F16654" t="b">
        <v>0</v>
      </c>
      <c r="G16654" t="s">
        <v>65</v>
      </c>
      <c r="H16654" s="1">
        <v>46204.671053240738</v>
      </c>
      <c r="I16654" t="b">
        <v>0</v>
      </c>
      <c r="J16654" t="b">
        <v>0</v>
      </c>
      <c r="K16654" t="s">
        <v>41</v>
      </c>
      <c r="L16654" t="s">
        <v>60</v>
      </c>
      <c r="M16654">
        <v>147500</v>
      </c>
      <c r="N16654"/>
      <c r="O16654" t="s">
        <v>1044</v>
      </c>
      <c r="P16654" t="s">
        <v>29057</v>
      </c>
    </row>
    <row r="16655" spans="1:16" x14ac:dyDescent="0.25">
      <c r="A16655" t="s">
        <v>1</v>
      </c>
      <c r="B16655" t="s">
        <v>29058</v>
      </c>
      <c r="C16655" t="s">
        <v>249</v>
      </c>
      <c r="D16655" t="s">
        <v>4346</v>
      </c>
      <c r="E16655" t="s">
        <v>59</v>
      </c>
      <c r="F16655" t="b">
        <v>0</v>
      </c>
      <c r="G16655" t="s">
        <v>65</v>
      </c>
      <c r="H16655" s="1">
        <v>46204.672708333332</v>
      </c>
      <c r="I16655" t="b">
        <v>1</v>
      </c>
      <c r="J16655" t="b">
        <v>1</v>
      </c>
      <c r="K16655" t="s">
        <v>41</v>
      </c>
      <c r="L16655" t="s">
        <v>60</v>
      </c>
      <c r="M16655">
        <v>126000</v>
      </c>
      <c r="N16655"/>
      <c r="O16655" t="s">
        <v>2597</v>
      </c>
      <c r="P16655" t="s">
        <v>29059</v>
      </c>
    </row>
    <row r="16656" spans="1:16" x14ac:dyDescent="0.25">
      <c r="A16656" t="s">
        <v>5</v>
      </c>
      <c r="B16656" t="s">
        <v>29060</v>
      </c>
      <c r="C16656" t="s">
        <v>81</v>
      </c>
      <c r="D16656" t="s">
        <v>4526</v>
      </c>
      <c r="E16656" t="s">
        <v>59</v>
      </c>
      <c r="F16656" t="b">
        <v>0</v>
      </c>
      <c r="G16656" t="s">
        <v>77</v>
      </c>
      <c r="H16656" s="1">
        <v>46204.672719907408</v>
      </c>
      <c r="I16656" t="b">
        <v>1</v>
      </c>
      <c r="J16656" t="b">
        <v>1</v>
      </c>
      <c r="K16656" t="s">
        <v>41</v>
      </c>
      <c r="L16656" t="s">
        <v>60</v>
      </c>
      <c r="M16656">
        <v>187500</v>
      </c>
      <c r="N16656"/>
      <c r="O16656" t="s">
        <v>4283</v>
      </c>
      <c r="P16656" t="s">
        <v>29061</v>
      </c>
    </row>
    <row r="16657" spans="1:16" x14ac:dyDescent="0.25">
      <c r="A16657" t="s">
        <v>1</v>
      </c>
      <c r="B16657" t="s">
        <v>29062</v>
      </c>
      <c r="C16657" t="s">
        <v>6956</v>
      </c>
      <c r="D16657" t="s">
        <v>4346</v>
      </c>
      <c r="E16657" t="s">
        <v>59</v>
      </c>
      <c r="F16657" t="b">
        <v>0</v>
      </c>
      <c r="G16657" t="s">
        <v>40</v>
      </c>
      <c r="H16657" s="1">
        <v>46204.674872685187</v>
      </c>
      <c r="I16657" t="b">
        <v>1</v>
      </c>
      <c r="J16657" t="b">
        <v>0</v>
      </c>
      <c r="K16657" t="s">
        <v>40</v>
      </c>
      <c r="L16657" t="s">
        <v>60</v>
      </c>
      <c r="M16657">
        <v>52000</v>
      </c>
      <c r="N16657"/>
      <c r="O16657" t="s">
        <v>8161</v>
      </c>
      <c r="P16657" t="s">
        <v>1662</v>
      </c>
    </row>
    <row r="16658" spans="1:16" x14ac:dyDescent="0.25">
      <c r="A16658" t="s">
        <v>0</v>
      </c>
      <c r="B16658" t="s">
        <v>29063</v>
      </c>
      <c r="C16658" t="s">
        <v>13682</v>
      </c>
      <c r="D16658" t="s">
        <v>4346</v>
      </c>
      <c r="E16658" t="s">
        <v>59</v>
      </c>
      <c r="F16658" t="b">
        <v>0</v>
      </c>
      <c r="G16658" t="s">
        <v>77</v>
      </c>
      <c r="H16658" s="1">
        <v>46204.710543981477</v>
      </c>
      <c r="I16658" t="b">
        <v>1</v>
      </c>
      <c r="J16658" t="b">
        <v>1</v>
      </c>
      <c r="K16658" t="s">
        <v>41</v>
      </c>
      <c r="L16658" t="s">
        <v>74</v>
      </c>
      <c r="M16658"/>
      <c r="N16658">
        <v>36.5</v>
      </c>
      <c r="O16658" t="s">
        <v>28919</v>
      </c>
      <c r="P16658" t="s">
        <v>3990</v>
      </c>
    </row>
    <row r="16659" spans="1:16" x14ac:dyDescent="0.25">
      <c r="A16659" t="s">
        <v>0</v>
      </c>
      <c r="B16659" t="s">
        <v>4482</v>
      </c>
      <c r="C16659" t="s">
        <v>81</v>
      </c>
      <c r="D16659" t="s">
        <v>29064</v>
      </c>
      <c r="E16659" t="s">
        <v>232</v>
      </c>
      <c r="F16659" t="b">
        <v>0</v>
      </c>
      <c r="G16659" t="s">
        <v>77</v>
      </c>
      <c r="H16659" s="1">
        <v>46204.710543981477</v>
      </c>
      <c r="I16659" t="b">
        <v>0</v>
      </c>
      <c r="J16659" t="b">
        <v>1</v>
      </c>
      <c r="K16659" t="s">
        <v>41</v>
      </c>
      <c r="L16659" t="s">
        <v>74</v>
      </c>
      <c r="M16659"/>
      <c r="N16659">
        <v>50</v>
      </c>
      <c r="O16659" t="s">
        <v>2342</v>
      </c>
      <c r="P16659" t="s">
        <v>219</v>
      </c>
    </row>
    <row r="16660" spans="1:16" x14ac:dyDescent="0.25">
      <c r="A16660" t="s">
        <v>0</v>
      </c>
      <c r="B16660" t="s">
        <v>29065</v>
      </c>
      <c r="C16660" t="s">
        <v>81</v>
      </c>
      <c r="D16660" t="s">
        <v>4526</v>
      </c>
      <c r="E16660" t="s">
        <v>88</v>
      </c>
      <c r="F16660" t="b">
        <v>0</v>
      </c>
      <c r="G16660" t="s">
        <v>77</v>
      </c>
      <c r="H16660" s="1">
        <v>46204.710543981477</v>
      </c>
      <c r="I16660" t="b">
        <v>0</v>
      </c>
      <c r="J16660" t="b">
        <v>0</v>
      </c>
      <c r="K16660" t="s">
        <v>41</v>
      </c>
      <c r="L16660" t="s">
        <v>74</v>
      </c>
      <c r="M16660"/>
      <c r="N16660">
        <v>51</v>
      </c>
      <c r="O16660" t="s">
        <v>2541</v>
      </c>
    </row>
    <row r="16661" spans="1:16" x14ac:dyDescent="0.25">
      <c r="A16661" t="s">
        <v>3</v>
      </c>
      <c r="B16661" t="s">
        <v>4378</v>
      </c>
      <c r="C16661" t="s">
        <v>29066</v>
      </c>
      <c r="D16661" t="s">
        <v>4526</v>
      </c>
      <c r="E16661" t="s">
        <v>59</v>
      </c>
      <c r="F16661" t="b">
        <v>0</v>
      </c>
      <c r="G16661" t="s">
        <v>77</v>
      </c>
      <c r="H16661" s="1">
        <v>46204.710625</v>
      </c>
      <c r="I16661" t="b">
        <v>1</v>
      </c>
      <c r="J16661" t="b">
        <v>0</v>
      </c>
      <c r="K16661" t="s">
        <v>41</v>
      </c>
      <c r="L16661" t="s">
        <v>60</v>
      </c>
      <c r="M16661">
        <v>87500</v>
      </c>
      <c r="N16661"/>
      <c r="O16661" t="s">
        <v>4063</v>
      </c>
      <c r="P16661" t="s">
        <v>29067</v>
      </c>
    </row>
    <row r="16662" spans="1:16" x14ac:dyDescent="0.25">
      <c r="A16662" t="s">
        <v>7</v>
      </c>
      <c r="B16662" t="s">
        <v>25575</v>
      </c>
      <c r="C16662" t="s">
        <v>142</v>
      </c>
      <c r="D16662" t="s">
        <v>2360</v>
      </c>
      <c r="E16662" t="s">
        <v>72</v>
      </c>
      <c r="F16662" t="b">
        <v>0</v>
      </c>
      <c r="G16662" t="s">
        <v>65</v>
      </c>
      <c r="H16662" s="1">
        <v>46204.710636574076</v>
      </c>
      <c r="I16662" t="b">
        <v>0</v>
      </c>
      <c r="J16662" t="b">
        <v>1</v>
      </c>
      <c r="K16662" t="s">
        <v>41</v>
      </c>
      <c r="L16662" t="s">
        <v>60</v>
      </c>
      <c r="M16662">
        <v>176000</v>
      </c>
      <c r="N16662"/>
      <c r="O16662" t="s">
        <v>5742</v>
      </c>
    </row>
    <row r="16663" spans="1:16" x14ac:dyDescent="0.25">
      <c r="A16663" t="s">
        <v>0</v>
      </c>
      <c r="B16663" t="s">
        <v>29068</v>
      </c>
      <c r="C16663" t="s">
        <v>64</v>
      </c>
      <c r="D16663" t="s">
        <v>2360</v>
      </c>
      <c r="E16663" t="s">
        <v>72</v>
      </c>
      <c r="F16663" t="b">
        <v>0</v>
      </c>
      <c r="G16663" t="s">
        <v>65</v>
      </c>
      <c r="H16663" s="1">
        <v>46204.710648148153</v>
      </c>
      <c r="I16663" t="b">
        <v>0</v>
      </c>
      <c r="J16663" t="b">
        <v>1</v>
      </c>
      <c r="K16663" t="s">
        <v>41</v>
      </c>
      <c r="L16663" t="s">
        <v>60</v>
      </c>
      <c r="M16663">
        <v>176000</v>
      </c>
      <c r="N16663"/>
      <c r="O16663" t="s">
        <v>5742</v>
      </c>
    </row>
    <row r="16664" spans="1:16" x14ac:dyDescent="0.25">
      <c r="A16664" t="s">
        <v>0</v>
      </c>
      <c r="B16664" t="s">
        <v>29069</v>
      </c>
      <c r="C16664" t="s">
        <v>76</v>
      </c>
      <c r="D16664" t="s">
        <v>4630</v>
      </c>
      <c r="E16664" t="s">
        <v>59</v>
      </c>
      <c r="F16664" t="b">
        <v>1</v>
      </c>
      <c r="G16664" t="s">
        <v>41</v>
      </c>
      <c r="H16664" s="1">
        <v>46204.712488425917</v>
      </c>
      <c r="I16664" t="b">
        <v>0</v>
      </c>
      <c r="J16664" t="b">
        <v>1</v>
      </c>
      <c r="K16664" t="s">
        <v>41</v>
      </c>
      <c r="L16664" t="s">
        <v>60</v>
      </c>
      <c r="M16664">
        <v>98500</v>
      </c>
      <c r="N16664"/>
      <c r="O16664" t="s">
        <v>2250</v>
      </c>
      <c r="P16664" t="s">
        <v>4328</v>
      </c>
    </row>
    <row r="16665" spans="1:16" x14ac:dyDescent="0.25">
      <c r="A16665" t="s">
        <v>0</v>
      </c>
      <c r="B16665" t="s">
        <v>29070</v>
      </c>
      <c r="C16665" t="s">
        <v>76</v>
      </c>
      <c r="D16665" t="s">
        <v>4346</v>
      </c>
      <c r="E16665" t="s">
        <v>59</v>
      </c>
      <c r="F16665" t="b">
        <v>1</v>
      </c>
      <c r="G16665" t="s">
        <v>41</v>
      </c>
      <c r="H16665" s="1">
        <v>46204.712488425917</v>
      </c>
      <c r="I16665" t="b">
        <v>0</v>
      </c>
      <c r="J16665" t="b">
        <v>1</v>
      </c>
      <c r="K16665" t="s">
        <v>41</v>
      </c>
      <c r="L16665" t="s">
        <v>60</v>
      </c>
      <c r="M16665">
        <v>90000</v>
      </c>
      <c r="N16665"/>
      <c r="O16665" t="s">
        <v>29071</v>
      </c>
      <c r="P16665" t="s">
        <v>29072</v>
      </c>
    </row>
    <row r="16666" spans="1:16" x14ac:dyDescent="0.25">
      <c r="A16666" t="s">
        <v>2</v>
      </c>
      <c r="B16666" t="s">
        <v>29073</v>
      </c>
      <c r="C16666" t="s">
        <v>949</v>
      </c>
      <c r="D16666" t="s">
        <v>4756</v>
      </c>
      <c r="E16666" t="s">
        <v>59</v>
      </c>
      <c r="F16666" t="b">
        <v>0</v>
      </c>
      <c r="G16666" t="s">
        <v>65</v>
      </c>
      <c r="H16666" s="1">
        <v>46204.712696759263</v>
      </c>
      <c r="I16666" t="b">
        <v>0</v>
      </c>
      <c r="J16666" t="b">
        <v>0</v>
      </c>
      <c r="K16666" t="s">
        <v>41</v>
      </c>
      <c r="L16666" t="s">
        <v>60</v>
      </c>
      <c r="M16666">
        <v>100000.5</v>
      </c>
      <c r="N16666"/>
      <c r="O16666" t="s">
        <v>29074</v>
      </c>
      <c r="P16666" t="s">
        <v>29075</v>
      </c>
    </row>
    <row r="16667" spans="1:16" x14ac:dyDescent="0.25">
      <c r="A16667" t="s">
        <v>1</v>
      </c>
      <c r="B16667" t="s">
        <v>29076</v>
      </c>
      <c r="C16667" t="s">
        <v>112</v>
      </c>
      <c r="D16667" t="s">
        <v>4526</v>
      </c>
      <c r="E16667" t="s">
        <v>88</v>
      </c>
      <c r="F16667" t="b">
        <v>0</v>
      </c>
      <c r="G16667" t="s">
        <v>68</v>
      </c>
      <c r="H16667" s="1">
        <v>46204.714594907397</v>
      </c>
      <c r="I16667" t="b">
        <v>0</v>
      </c>
      <c r="J16667" t="b">
        <v>1</v>
      </c>
      <c r="K16667" t="s">
        <v>41</v>
      </c>
      <c r="L16667" t="s">
        <v>74</v>
      </c>
      <c r="M16667"/>
      <c r="N16667">
        <v>55</v>
      </c>
      <c r="O16667" t="s">
        <v>4487</v>
      </c>
      <c r="P16667" t="s">
        <v>208</v>
      </c>
    </row>
    <row r="16668" spans="1:16" x14ac:dyDescent="0.25">
      <c r="A16668" t="s">
        <v>3</v>
      </c>
      <c r="B16668" t="s">
        <v>29077</v>
      </c>
      <c r="C16668" t="s">
        <v>190</v>
      </c>
      <c r="D16668" t="s">
        <v>4756</v>
      </c>
      <c r="E16668" t="s">
        <v>59</v>
      </c>
      <c r="F16668" t="b">
        <v>0</v>
      </c>
      <c r="G16668" t="s">
        <v>73</v>
      </c>
      <c r="H16668" s="1">
        <v>46204.752268518518</v>
      </c>
      <c r="I16668" t="b">
        <v>1</v>
      </c>
      <c r="J16668" t="b">
        <v>0</v>
      </c>
      <c r="K16668" t="s">
        <v>41</v>
      </c>
      <c r="L16668" t="s">
        <v>60</v>
      </c>
      <c r="M16668">
        <v>82500</v>
      </c>
      <c r="N16668"/>
      <c r="O16668" t="s">
        <v>1718</v>
      </c>
      <c r="P16668" t="s">
        <v>146</v>
      </c>
    </row>
    <row r="16669" spans="1:16" x14ac:dyDescent="0.25">
      <c r="A16669" t="s">
        <v>2</v>
      </c>
      <c r="B16669" t="s">
        <v>158</v>
      </c>
      <c r="C16669" t="s">
        <v>845</v>
      </c>
      <c r="D16669" t="s">
        <v>2360</v>
      </c>
      <c r="E16669" t="s">
        <v>59</v>
      </c>
      <c r="F16669" t="b">
        <v>0</v>
      </c>
      <c r="G16669" t="s">
        <v>65</v>
      </c>
      <c r="H16669" s="1">
        <v>46204.754317129627</v>
      </c>
      <c r="I16669" t="b">
        <v>0</v>
      </c>
      <c r="J16669" t="b">
        <v>0</v>
      </c>
      <c r="K16669" t="s">
        <v>41</v>
      </c>
      <c r="L16669" t="s">
        <v>60</v>
      </c>
      <c r="M16669">
        <v>148000</v>
      </c>
      <c r="N16669"/>
      <c r="O16669" t="s">
        <v>1211</v>
      </c>
      <c r="P16669" t="s">
        <v>462</v>
      </c>
    </row>
    <row r="16670" spans="1:16" x14ac:dyDescent="0.25">
      <c r="A16670" t="s">
        <v>2</v>
      </c>
      <c r="B16670" t="s">
        <v>29078</v>
      </c>
      <c r="C16670" t="s">
        <v>246</v>
      </c>
      <c r="D16670" t="s">
        <v>4346</v>
      </c>
      <c r="E16670" t="s">
        <v>59</v>
      </c>
      <c r="F16670" t="b">
        <v>0</v>
      </c>
      <c r="G16670" t="s">
        <v>65</v>
      </c>
      <c r="H16670" s="1">
        <v>46204.754351851851</v>
      </c>
      <c r="I16670" t="b">
        <v>0</v>
      </c>
      <c r="J16670" t="b">
        <v>1</v>
      </c>
      <c r="K16670" t="s">
        <v>41</v>
      </c>
      <c r="L16670" t="s">
        <v>60</v>
      </c>
      <c r="M16670">
        <v>87500</v>
      </c>
      <c r="N16670"/>
      <c r="O16670" t="s">
        <v>29079</v>
      </c>
      <c r="P16670" t="s">
        <v>3293</v>
      </c>
    </row>
    <row r="16671" spans="1:16" x14ac:dyDescent="0.25">
      <c r="A16671" t="s">
        <v>2</v>
      </c>
      <c r="B16671" t="s">
        <v>275</v>
      </c>
      <c r="C16671" t="s">
        <v>586</v>
      </c>
      <c r="D16671" t="s">
        <v>4526</v>
      </c>
      <c r="E16671" t="s">
        <v>59</v>
      </c>
      <c r="F16671" t="b">
        <v>0</v>
      </c>
      <c r="G16671" t="s">
        <v>41</v>
      </c>
      <c r="H16671" s="1">
        <v>46204.755960648137</v>
      </c>
      <c r="I16671" t="b">
        <v>1</v>
      </c>
      <c r="J16671" t="b">
        <v>1</v>
      </c>
      <c r="K16671" t="s">
        <v>41</v>
      </c>
      <c r="L16671" t="s">
        <v>60</v>
      </c>
      <c r="M16671">
        <v>86500</v>
      </c>
      <c r="N16671"/>
      <c r="O16671" t="s">
        <v>29080</v>
      </c>
      <c r="P16671" t="s">
        <v>29081</v>
      </c>
    </row>
    <row r="16672" spans="1:16" x14ac:dyDescent="0.25">
      <c r="A16672" t="s">
        <v>8</v>
      </c>
      <c r="B16672" t="s">
        <v>29082</v>
      </c>
      <c r="C16672" t="s">
        <v>112</v>
      </c>
      <c r="D16672" t="s">
        <v>4526</v>
      </c>
      <c r="E16672" t="s">
        <v>88</v>
      </c>
      <c r="F16672" t="b">
        <v>0</v>
      </c>
      <c r="G16672" t="s">
        <v>65</v>
      </c>
      <c r="H16672" s="1">
        <v>46204.756041666667</v>
      </c>
      <c r="I16672" t="b">
        <v>0</v>
      </c>
      <c r="J16672" t="b">
        <v>0</v>
      </c>
      <c r="K16672" t="s">
        <v>41</v>
      </c>
      <c r="L16672" t="s">
        <v>74</v>
      </c>
      <c r="M16672"/>
      <c r="N16672">
        <v>67.5</v>
      </c>
      <c r="O16672" t="s">
        <v>20536</v>
      </c>
      <c r="P16672" t="s">
        <v>29083</v>
      </c>
    </row>
    <row r="16673" spans="1:16" x14ac:dyDescent="0.25">
      <c r="A16673" t="s">
        <v>5</v>
      </c>
      <c r="B16673" t="s">
        <v>29084</v>
      </c>
      <c r="C16673" t="s">
        <v>315</v>
      </c>
      <c r="D16673" t="s">
        <v>4526</v>
      </c>
      <c r="E16673" t="s">
        <v>88</v>
      </c>
      <c r="F16673" t="b">
        <v>0</v>
      </c>
      <c r="G16673" t="s">
        <v>68</v>
      </c>
      <c r="H16673" s="1">
        <v>46204.756284722222</v>
      </c>
      <c r="I16673" t="b">
        <v>1</v>
      </c>
      <c r="J16673" t="b">
        <v>0</v>
      </c>
      <c r="K16673" t="s">
        <v>41</v>
      </c>
      <c r="L16673" t="s">
        <v>74</v>
      </c>
      <c r="M16673"/>
      <c r="N16673">
        <v>52.5</v>
      </c>
      <c r="O16673" t="s">
        <v>29085</v>
      </c>
      <c r="P16673" t="s">
        <v>29086</v>
      </c>
    </row>
    <row r="16674" spans="1:16" x14ac:dyDescent="0.25">
      <c r="A16674" t="s">
        <v>4</v>
      </c>
      <c r="B16674" t="s">
        <v>29087</v>
      </c>
      <c r="C16674" t="s">
        <v>451</v>
      </c>
      <c r="D16674" t="s">
        <v>4526</v>
      </c>
      <c r="E16674" t="s">
        <v>59</v>
      </c>
      <c r="F16674" t="b">
        <v>0</v>
      </c>
      <c r="G16674" t="s">
        <v>68</v>
      </c>
      <c r="H16674" s="1">
        <v>46204.756296296298</v>
      </c>
      <c r="I16674" t="b">
        <v>0</v>
      </c>
      <c r="J16674" t="b">
        <v>1</v>
      </c>
      <c r="K16674" t="s">
        <v>41</v>
      </c>
      <c r="L16674" t="s">
        <v>60</v>
      </c>
      <c r="M16674">
        <v>200000</v>
      </c>
      <c r="N16674"/>
      <c r="O16674" t="s">
        <v>1610</v>
      </c>
      <c r="P16674" t="s">
        <v>29088</v>
      </c>
    </row>
    <row r="16675" spans="1:16" x14ac:dyDescent="0.25">
      <c r="A16675" t="s">
        <v>6</v>
      </c>
      <c r="B16675" t="s">
        <v>29089</v>
      </c>
      <c r="C16675" t="s">
        <v>3269</v>
      </c>
      <c r="D16675" t="s">
        <v>4526</v>
      </c>
      <c r="E16675" t="s">
        <v>88</v>
      </c>
      <c r="F16675" t="b">
        <v>0</v>
      </c>
      <c r="G16675" t="s">
        <v>65</v>
      </c>
      <c r="H16675" s="1">
        <v>46204.796030092592</v>
      </c>
      <c r="I16675" t="b">
        <v>0</v>
      </c>
      <c r="J16675" t="b">
        <v>0</v>
      </c>
      <c r="K16675" t="s">
        <v>41</v>
      </c>
      <c r="L16675" t="s">
        <v>74</v>
      </c>
      <c r="M16675"/>
      <c r="N16675">
        <v>80</v>
      </c>
      <c r="O16675" t="s">
        <v>7261</v>
      </c>
      <c r="P16675" t="s">
        <v>29090</v>
      </c>
    </row>
    <row r="16676" spans="1:16" x14ac:dyDescent="0.25">
      <c r="A16676" t="s">
        <v>1</v>
      </c>
      <c r="B16676" t="s">
        <v>29091</v>
      </c>
      <c r="C16676" t="s">
        <v>76</v>
      </c>
      <c r="D16676" t="s">
        <v>4526</v>
      </c>
      <c r="E16676" t="s">
        <v>59</v>
      </c>
      <c r="F16676" t="b">
        <v>1</v>
      </c>
      <c r="G16676" t="s">
        <v>89</v>
      </c>
      <c r="H16676" s="1">
        <v>46204.797847222217</v>
      </c>
      <c r="I16676" t="b">
        <v>0</v>
      </c>
      <c r="J16676" t="b">
        <v>0</v>
      </c>
      <c r="K16676" t="s">
        <v>41</v>
      </c>
      <c r="L16676" t="s">
        <v>74</v>
      </c>
      <c r="M16676"/>
      <c r="N16676">
        <v>52.5</v>
      </c>
      <c r="O16676" t="s">
        <v>25720</v>
      </c>
      <c r="P16676" t="s">
        <v>29092</v>
      </c>
    </row>
    <row r="16677" spans="1:16" x14ac:dyDescent="0.25">
      <c r="A16677" t="s">
        <v>1</v>
      </c>
      <c r="B16677" t="s">
        <v>29093</v>
      </c>
      <c r="C16677" t="s">
        <v>695</v>
      </c>
      <c r="D16677" t="s">
        <v>4526</v>
      </c>
      <c r="E16677" t="s">
        <v>59</v>
      </c>
      <c r="F16677" t="b">
        <v>0</v>
      </c>
      <c r="G16677" t="s">
        <v>68</v>
      </c>
      <c r="H16677" s="1">
        <v>46204.797858796293</v>
      </c>
      <c r="I16677" t="b">
        <v>0</v>
      </c>
      <c r="J16677" t="b">
        <v>0</v>
      </c>
      <c r="K16677" t="s">
        <v>41</v>
      </c>
      <c r="L16677" t="s">
        <v>74</v>
      </c>
      <c r="M16677"/>
      <c r="N16677">
        <v>65</v>
      </c>
      <c r="O16677" t="s">
        <v>611</v>
      </c>
      <c r="P16677" t="s">
        <v>10846</v>
      </c>
    </row>
    <row r="16678" spans="1:16" x14ac:dyDescent="0.25">
      <c r="A16678" t="s">
        <v>1</v>
      </c>
      <c r="B16678" t="s">
        <v>1</v>
      </c>
      <c r="C16678" t="s">
        <v>17480</v>
      </c>
      <c r="D16678" t="s">
        <v>7670</v>
      </c>
      <c r="E16678" t="s">
        <v>59</v>
      </c>
      <c r="F16678" t="b">
        <v>0</v>
      </c>
      <c r="G16678" t="s">
        <v>40</v>
      </c>
      <c r="H16678" s="1">
        <v>46204.799814814818</v>
      </c>
      <c r="I16678" t="b">
        <v>0</v>
      </c>
      <c r="J16678" t="b">
        <v>0</v>
      </c>
      <c r="K16678" t="s">
        <v>40</v>
      </c>
      <c r="L16678" t="s">
        <v>60</v>
      </c>
      <c r="M16678">
        <v>59000</v>
      </c>
      <c r="N16678"/>
      <c r="O16678" t="s">
        <v>29094</v>
      </c>
      <c r="P16678" t="s">
        <v>23227</v>
      </c>
    </row>
    <row r="16679" spans="1:16" x14ac:dyDescent="0.25">
      <c r="A16679" t="s">
        <v>0</v>
      </c>
      <c r="B16679" t="s">
        <v>29095</v>
      </c>
      <c r="C16679" t="s">
        <v>359</v>
      </c>
      <c r="D16679" t="s">
        <v>2360</v>
      </c>
      <c r="E16679" t="s">
        <v>59</v>
      </c>
      <c r="F16679" t="b">
        <v>0</v>
      </c>
      <c r="G16679" t="s">
        <v>65</v>
      </c>
      <c r="H16679" s="1">
        <v>46204.835625</v>
      </c>
      <c r="I16679" t="b">
        <v>0</v>
      </c>
      <c r="J16679" t="b">
        <v>0</v>
      </c>
      <c r="K16679" t="s">
        <v>41</v>
      </c>
      <c r="L16679" t="s">
        <v>74</v>
      </c>
      <c r="M16679"/>
      <c r="N16679">
        <v>65.5</v>
      </c>
      <c r="O16679" t="s">
        <v>29096</v>
      </c>
      <c r="P16679" t="s">
        <v>29029</v>
      </c>
    </row>
    <row r="16680" spans="1:16" x14ac:dyDescent="0.25">
      <c r="A16680" t="s">
        <v>3</v>
      </c>
      <c r="B16680" t="s">
        <v>243</v>
      </c>
      <c r="C16680" t="s">
        <v>586</v>
      </c>
      <c r="D16680" t="s">
        <v>4526</v>
      </c>
      <c r="E16680" t="s">
        <v>88</v>
      </c>
      <c r="F16680" t="b">
        <v>0</v>
      </c>
      <c r="G16680" t="s">
        <v>41</v>
      </c>
      <c r="H16680" s="1">
        <v>46204.837511574071</v>
      </c>
      <c r="I16680" t="b">
        <v>0</v>
      </c>
      <c r="J16680" t="b">
        <v>1</v>
      </c>
      <c r="K16680" t="s">
        <v>41</v>
      </c>
      <c r="L16680" t="s">
        <v>74</v>
      </c>
      <c r="M16680"/>
      <c r="N16680">
        <v>34</v>
      </c>
      <c r="O16680" t="s">
        <v>808</v>
      </c>
      <c r="P16680" t="s">
        <v>29097</v>
      </c>
    </row>
    <row r="16681" spans="1:16" x14ac:dyDescent="0.25">
      <c r="A16681" t="s">
        <v>2</v>
      </c>
      <c r="B16681" t="s">
        <v>28839</v>
      </c>
      <c r="C16681" t="s">
        <v>922</v>
      </c>
      <c r="D16681" t="s">
        <v>4346</v>
      </c>
      <c r="E16681" t="s">
        <v>59</v>
      </c>
      <c r="F16681" t="b">
        <v>0</v>
      </c>
      <c r="G16681" t="s">
        <v>68</v>
      </c>
      <c r="H16681" s="1">
        <v>46204.837731481479</v>
      </c>
      <c r="I16681" t="b">
        <v>0</v>
      </c>
      <c r="J16681" t="b">
        <v>1</v>
      </c>
      <c r="K16681" t="s">
        <v>41</v>
      </c>
      <c r="L16681" t="s">
        <v>60</v>
      </c>
      <c r="M16681">
        <v>150634</v>
      </c>
      <c r="N16681"/>
      <c r="O16681" t="s">
        <v>588</v>
      </c>
      <c r="P16681" t="s">
        <v>28840</v>
      </c>
    </row>
    <row r="16682" spans="1:16" x14ac:dyDescent="0.25">
      <c r="A16682" t="s">
        <v>1</v>
      </c>
      <c r="B16682" t="s">
        <v>29098</v>
      </c>
      <c r="D16682" t="s">
        <v>7670</v>
      </c>
      <c r="E16682" t="s">
        <v>59</v>
      </c>
      <c r="F16682" t="b">
        <v>0</v>
      </c>
      <c r="G16682" t="s">
        <v>40</v>
      </c>
      <c r="H16682" s="1">
        <v>46204.84138888889</v>
      </c>
      <c r="I16682" t="b">
        <v>1</v>
      </c>
      <c r="J16682" t="b">
        <v>0</v>
      </c>
      <c r="K16682" t="s">
        <v>40</v>
      </c>
      <c r="L16682" t="s">
        <v>60</v>
      </c>
      <c r="M16682">
        <v>55000</v>
      </c>
      <c r="N16682"/>
      <c r="O16682" t="s">
        <v>25905</v>
      </c>
      <c r="P16682" t="s">
        <v>29099</v>
      </c>
    </row>
    <row r="16683" spans="1:16" x14ac:dyDescent="0.25">
      <c r="A16683" t="s">
        <v>1</v>
      </c>
      <c r="B16683" t="s">
        <v>29100</v>
      </c>
      <c r="C16683" t="s">
        <v>190</v>
      </c>
      <c r="D16683" t="s">
        <v>4346</v>
      </c>
      <c r="E16683" t="s">
        <v>59</v>
      </c>
      <c r="F16683" t="b">
        <v>0</v>
      </c>
      <c r="G16683" t="s">
        <v>73</v>
      </c>
      <c r="H16683" s="1">
        <v>46204.881099537037</v>
      </c>
      <c r="I16683" t="b">
        <v>1</v>
      </c>
      <c r="J16683" t="b">
        <v>1</v>
      </c>
      <c r="K16683" t="s">
        <v>41</v>
      </c>
      <c r="L16683" t="s">
        <v>60</v>
      </c>
      <c r="M16683">
        <v>129375</v>
      </c>
      <c r="N16683"/>
      <c r="O16683" t="s">
        <v>1501</v>
      </c>
      <c r="P16683" t="s">
        <v>29101</v>
      </c>
    </row>
    <row r="16684" spans="1:16" x14ac:dyDescent="0.25">
      <c r="A16684" t="s">
        <v>1</v>
      </c>
      <c r="B16684" t="s">
        <v>29102</v>
      </c>
      <c r="C16684" t="s">
        <v>190</v>
      </c>
      <c r="D16684" t="s">
        <v>4756</v>
      </c>
      <c r="E16684" t="s">
        <v>59</v>
      </c>
      <c r="F16684" t="b">
        <v>0</v>
      </c>
      <c r="G16684" t="s">
        <v>73</v>
      </c>
      <c r="H16684" s="1">
        <v>46204.881099537037</v>
      </c>
      <c r="I16684" t="b">
        <v>1</v>
      </c>
      <c r="J16684" t="b">
        <v>1</v>
      </c>
      <c r="K16684" t="s">
        <v>41</v>
      </c>
      <c r="L16684" t="s">
        <v>60</v>
      </c>
      <c r="M16684">
        <v>106050</v>
      </c>
      <c r="N16684"/>
      <c r="O16684" t="s">
        <v>29103</v>
      </c>
      <c r="P16684" t="s">
        <v>29104</v>
      </c>
    </row>
    <row r="16685" spans="1:16" x14ac:dyDescent="0.25">
      <c r="A16685" t="s">
        <v>0</v>
      </c>
      <c r="B16685" t="s">
        <v>21735</v>
      </c>
      <c r="C16685" t="s">
        <v>40</v>
      </c>
      <c r="D16685" t="s">
        <v>7670</v>
      </c>
      <c r="E16685" t="s">
        <v>59</v>
      </c>
      <c r="F16685" t="b">
        <v>0</v>
      </c>
      <c r="G16685" t="s">
        <v>40</v>
      </c>
      <c r="H16685" s="1">
        <v>46204.920810185176</v>
      </c>
      <c r="I16685" t="b">
        <v>1</v>
      </c>
      <c r="J16685" t="b">
        <v>0</v>
      </c>
      <c r="K16685" t="s">
        <v>40</v>
      </c>
      <c r="L16685" t="s">
        <v>60</v>
      </c>
      <c r="M16685">
        <v>51500</v>
      </c>
      <c r="N16685"/>
      <c r="O16685" t="s">
        <v>4798</v>
      </c>
      <c r="P16685" t="s">
        <v>4799</v>
      </c>
    </row>
    <row r="16686" spans="1:16" x14ac:dyDescent="0.25">
      <c r="A16686" t="s">
        <v>2</v>
      </c>
      <c r="B16686" t="s">
        <v>123</v>
      </c>
      <c r="C16686" t="s">
        <v>40</v>
      </c>
      <c r="D16686" t="s">
        <v>7670</v>
      </c>
      <c r="E16686" t="s">
        <v>59</v>
      </c>
      <c r="F16686" t="b">
        <v>0</v>
      </c>
      <c r="G16686" t="s">
        <v>40</v>
      </c>
      <c r="H16686" s="1">
        <v>46204.92260416667</v>
      </c>
      <c r="I16686" t="b">
        <v>0</v>
      </c>
      <c r="J16686" t="b">
        <v>0</v>
      </c>
      <c r="K16686" t="s">
        <v>40</v>
      </c>
      <c r="L16686" t="s">
        <v>60</v>
      </c>
      <c r="M16686">
        <v>51500</v>
      </c>
      <c r="N16686"/>
      <c r="O16686" t="s">
        <v>4798</v>
      </c>
      <c r="P16686" t="s">
        <v>4799</v>
      </c>
    </row>
    <row r="16687" spans="1:16" x14ac:dyDescent="0.25">
      <c r="A16687" t="s">
        <v>1</v>
      </c>
      <c r="B16687" t="s">
        <v>29105</v>
      </c>
      <c r="C16687" t="s">
        <v>285</v>
      </c>
      <c r="D16687" t="s">
        <v>111</v>
      </c>
      <c r="E16687" t="s">
        <v>88</v>
      </c>
      <c r="F16687" t="b">
        <v>0</v>
      </c>
      <c r="G16687" t="s">
        <v>77</v>
      </c>
      <c r="H16687" s="1">
        <v>46204.922685185193</v>
      </c>
      <c r="I16687" t="b">
        <v>1</v>
      </c>
      <c r="J16687" t="b">
        <v>1</v>
      </c>
      <c r="K16687" t="s">
        <v>41</v>
      </c>
      <c r="L16687" t="s">
        <v>74</v>
      </c>
      <c r="M16687"/>
      <c r="N16687">
        <v>70</v>
      </c>
      <c r="O16687" t="s">
        <v>111</v>
      </c>
      <c r="P16687" t="s">
        <v>29106</v>
      </c>
    </row>
    <row r="16688" spans="1:16" x14ac:dyDescent="0.25">
      <c r="A16688" t="s">
        <v>1</v>
      </c>
      <c r="B16688" t="s">
        <v>29107</v>
      </c>
      <c r="C16688" t="s">
        <v>40</v>
      </c>
      <c r="D16688" t="s">
        <v>7670</v>
      </c>
      <c r="E16688" t="s">
        <v>59</v>
      </c>
      <c r="F16688" t="b">
        <v>0</v>
      </c>
      <c r="G16688" t="s">
        <v>40</v>
      </c>
      <c r="H16688" s="1">
        <v>46204.924814814818</v>
      </c>
      <c r="I16688" t="b">
        <v>1</v>
      </c>
      <c r="J16688" t="b">
        <v>0</v>
      </c>
      <c r="K16688" t="s">
        <v>40</v>
      </c>
      <c r="L16688" t="s">
        <v>60</v>
      </c>
      <c r="M16688">
        <v>51500</v>
      </c>
      <c r="N16688"/>
      <c r="O16688" t="s">
        <v>4798</v>
      </c>
      <c r="P16688" t="s">
        <v>4799</v>
      </c>
    </row>
    <row r="16689" spans="1:16" x14ac:dyDescent="0.25">
      <c r="A16689" t="s">
        <v>0</v>
      </c>
      <c r="B16689" t="s">
        <v>29108</v>
      </c>
      <c r="C16689" t="s">
        <v>413</v>
      </c>
      <c r="D16689" t="s">
        <v>4595</v>
      </c>
      <c r="F16689" t="b">
        <v>0</v>
      </c>
      <c r="G16689" t="s">
        <v>31</v>
      </c>
      <c r="H16689" s="1">
        <v>46205.003796296303</v>
      </c>
      <c r="I16689" t="b">
        <v>1</v>
      </c>
      <c r="J16689" t="b">
        <v>0</v>
      </c>
      <c r="K16689" t="s">
        <v>31</v>
      </c>
      <c r="L16689" t="s">
        <v>60</v>
      </c>
      <c r="M16689">
        <v>70000</v>
      </c>
      <c r="N16689"/>
      <c r="O16689" t="s">
        <v>29109</v>
      </c>
      <c r="P16689" t="s">
        <v>3201</v>
      </c>
    </row>
    <row r="16690" spans="1:16" x14ac:dyDescent="0.25">
      <c r="A16690" t="s">
        <v>2</v>
      </c>
      <c r="B16690" t="s">
        <v>8311</v>
      </c>
      <c r="C16690" t="s">
        <v>19410</v>
      </c>
      <c r="D16690" t="s">
        <v>4671</v>
      </c>
      <c r="E16690" t="s">
        <v>59</v>
      </c>
      <c r="F16690" t="b">
        <v>0</v>
      </c>
      <c r="G16690" t="s">
        <v>89</v>
      </c>
      <c r="H16690" s="1">
        <v>46205.004270833328</v>
      </c>
      <c r="I16690" t="b">
        <v>0</v>
      </c>
      <c r="J16690" t="b">
        <v>1</v>
      </c>
      <c r="K16690" t="s">
        <v>41</v>
      </c>
      <c r="L16690" t="s">
        <v>60</v>
      </c>
      <c r="M16690">
        <v>127775</v>
      </c>
      <c r="N16690"/>
      <c r="O16690" t="s">
        <v>2521</v>
      </c>
      <c r="P16690" t="s">
        <v>29110</v>
      </c>
    </row>
    <row r="16691" spans="1:16" x14ac:dyDescent="0.25">
      <c r="A16691" t="s">
        <v>1</v>
      </c>
      <c r="B16691" t="s">
        <v>29111</v>
      </c>
      <c r="C16691" t="s">
        <v>24631</v>
      </c>
      <c r="D16691" t="s">
        <v>4671</v>
      </c>
      <c r="E16691" t="s">
        <v>59</v>
      </c>
      <c r="F16691" t="b">
        <v>0</v>
      </c>
      <c r="G16691" t="s">
        <v>13</v>
      </c>
      <c r="H16691" s="1">
        <v>46205.006736111107</v>
      </c>
      <c r="I16691" t="b">
        <v>0</v>
      </c>
      <c r="J16691" t="b">
        <v>0</v>
      </c>
      <c r="K16691" t="s">
        <v>13</v>
      </c>
      <c r="L16691" t="s">
        <v>60</v>
      </c>
      <c r="M16691">
        <v>113200</v>
      </c>
      <c r="N16691"/>
      <c r="O16691" t="s">
        <v>16174</v>
      </c>
      <c r="P16691" t="s">
        <v>5738</v>
      </c>
    </row>
    <row r="16692" spans="1:16" x14ac:dyDescent="0.25">
      <c r="A16692" t="s">
        <v>0</v>
      </c>
      <c r="B16692" t="s">
        <v>29112</v>
      </c>
      <c r="C16692" t="s">
        <v>201</v>
      </c>
      <c r="D16692" t="s">
        <v>4756</v>
      </c>
      <c r="E16692" t="s">
        <v>59</v>
      </c>
      <c r="F16692" t="b">
        <v>0</v>
      </c>
      <c r="G16692" t="s">
        <v>77</v>
      </c>
      <c r="H16692" s="1">
        <v>46205.085578703707</v>
      </c>
      <c r="I16692" t="b">
        <v>0</v>
      </c>
      <c r="J16692" t="b">
        <v>0</v>
      </c>
      <c r="K16692" t="s">
        <v>41</v>
      </c>
      <c r="L16692" t="s">
        <v>60</v>
      </c>
      <c r="M16692">
        <v>289000</v>
      </c>
      <c r="N16692"/>
      <c r="O16692" t="s">
        <v>29113</v>
      </c>
      <c r="P16692" t="s">
        <v>29114</v>
      </c>
    </row>
    <row r="16693" spans="1:16" x14ac:dyDescent="0.25">
      <c r="A16693" t="s">
        <v>2</v>
      </c>
      <c r="B16693" t="s">
        <v>29115</v>
      </c>
      <c r="C16693" t="s">
        <v>81</v>
      </c>
      <c r="D16693" t="s">
        <v>2360</v>
      </c>
      <c r="E16693" t="s">
        <v>59</v>
      </c>
      <c r="F16693" t="b">
        <v>0</v>
      </c>
      <c r="G16693" t="s">
        <v>77</v>
      </c>
      <c r="H16693" s="1">
        <v>46205.129270833328</v>
      </c>
      <c r="I16693" t="b">
        <v>0</v>
      </c>
      <c r="J16693" t="b">
        <v>0</v>
      </c>
      <c r="K16693" t="s">
        <v>41</v>
      </c>
      <c r="L16693" t="s">
        <v>74</v>
      </c>
      <c r="M16693"/>
      <c r="N16693">
        <v>75</v>
      </c>
      <c r="O16693" t="s">
        <v>5046</v>
      </c>
    </row>
    <row r="16694" spans="1:16" x14ac:dyDescent="0.25">
      <c r="A16694" t="s">
        <v>0</v>
      </c>
      <c r="B16694" t="s">
        <v>0</v>
      </c>
      <c r="C16694" t="s">
        <v>1729</v>
      </c>
      <c r="D16694" t="s">
        <v>4587</v>
      </c>
      <c r="E16694" t="s">
        <v>59</v>
      </c>
      <c r="F16694" t="b">
        <v>0</v>
      </c>
      <c r="G16694" t="s">
        <v>65</v>
      </c>
      <c r="H16694" s="1">
        <v>46205.209432870368</v>
      </c>
      <c r="I16694" t="b">
        <v>0</v>
      </c>
      <c r="J16694" t="b">
        <v>1</v>
      </c>
      <c r="K16694" t="s">
        <v>41</v>
      </c>
      <c r="L16694" t="s">
        <v>60</v>
      </c>
      <c r="M16694">
        <v>102500</v>
      </c>
      <c r="N16694"/>
      <c r="O16694" t="s">
        <v>29116</v>
      </c>
      <c r="P16694" t="s">
        <v>29117</v>
      </c>
    </row>
    <row r="16695" spans="1:16" x14ac:dyDescent="0.25">
      <c r="A16695" t="s">
        <v>3</v>
      </c>
      <c r="B16695" t="s">
        <v>29118</v>
      </c>
      <c r="C16695" t="s">
        <v>29119</v>
      </c>
      <c r="D16695" t="s">
        <v>4756</v>
      </c>
      <c r="E16695" t="s">
        <v>59</v>
      </c>
      <c r="F16695" t="b">
        <v>0</v>
      </c>
      <c r="G16695" t="s">
        <v>41</v>
      </c>
      <c r="H16695" s="1">
        <v>46205.211423611108</v>
      </c>
      <c r="I16695" t="b">
        <v>0</v>
      </c>
      <c r="J16695" t="b">
        <v>1</v>
      </c>
      <c r="K16695" t="s">
        <v>41</v>
      </c>
      <c r="L16695" t="s">
        <v>60</v>
      </c>
      <c r="M16695">
        <v>105000</v>
      </c>
      <c r="N16695"/>
      <c r="O16695" t="s">
        <v>13043</v>
      </c>
    </row>
    <row r="16696" spans="1:16" x14ac:dyDescent="0.25">
      <c r="A16696" t="s">
        <v>5</v>
      </c>
      <c r="B16696" t="s">
        <v>29120</v>
      </c>
      <c r="C16696" t="s">
        <v>124</v>
      </c>
      <c r="D16696" t="s">
        <v>4756</v>
      </c>
      <c r="E16696" t="s">
        <v>59</v>
      </c>
      <c r="F16696" t="b">
        <v>0</v>
      </c>
      <c r="G16696" t="s">
        <v>68</v>
      </c>
      <c r="H16696" s="1">
        <v>46205.213831018518</v>
      </c>
      <c r="I16696" t="b">
        <v>0</v>
      </c>
      <c r="J16696" t="b">
        <v>0</v>
      </c>
      <c r="K16696" t="s">
        <v>41</v>
      </c>
      <c r="L16696" t="s">
        <v>60</v>
      </c>
      <c r="M16696">
        <v>107500</v>
      </c>
      <c r="N16696"/>
      <c r="O16696" t="s">
        <v>29121</v>
      </c>
      <c r="P16696" t="s">
        <v>29122</v>
      </c>
    </row>
    <row r="16697" spans="1:16" x14ac:dyDescent="0.25">
      <c r="A16697" t="s">
        <v>0</v>
      </c>
      <c r="B16697" t="s">
        <v>0</v>
      </c>
      <c r="C16697" t="s">
        <v>14749</v>
      </c>
      <c r="D16697" t="s">
        <v>4346</v>
      </c>
      <c r="E16697" t="s">
        <v>59</v>
      </c>
      <c r="F16697" t="b">
        <v>0</v>
      </c>
      <c r="G16697" t="s">
        <v>40</v>
      </c>
      <c r="H16697" s="1">
        <v>46205.25304398148</v>
      </c>
      <c r="I16697" t="b">
        <v>1</v>
      </c>
      <c r="J16697" t="b">
        <v>0</v>
      </c>
      <c r="K16697" t="s">
        <v>40</v>
      </c>
      <c r="L16697" t="s">
        <v>60</v>
      </c>
      <c r="M16697">
        <v>44066.5</v>
      </c>
      <c r="N16697"/>
      <c r="O16697" t="s">
        <v>29123</v>
      </c>
      <c r="P16697" t="s">
        <v>3903</v>
      </c>
    </row>
    <row r="16698" spans="1:16" x14ac:dyDescent="0.25">
      <c r="A16698" t="s">
        <v>1</v>
      </c>
      <c r="B16698" t="s">
        <v>29124</v>
      </c>
      <c r="C16698" t="s">
        <v>209</v>
      </c>
      <c r="D16698" t="s">
        <v>4526</v>
      </c>
      <c r="E16698" t="s">
        <v>59</v>
      </c>
      <c r="F16698" t="b">
        <v>0</v>
      </c>
      <c r="G16698" t="s">
        <v>19</v>
      </c>
      <c r="H16698" s="1">
        <v>46205.25677083333</v>
      </c>
      <c r="I16698" t="b">
        <v>0</v>
      </c>
      <c r="J16698" t="b">
        <v>0</v>
      </c>
      <c r="K16698" t="s">
        <v>19</v>
      </c>
      <c r="L16698" t="s">
        <v>60</v>
      </c>
      <c r="M16698">
        <v>1500000</v>
      </c>
      <c r="N16698"/>
      <c r="O16698" t="s">
        <v>7059</v>
      </c>
      <c r="P16698" t="s">
        <v>239</v>
      </c>
    </row>
    <row r="16699" spans="1:16" x14ac:dyDescent="0.25">
      <c r="A16699" t="s">
        <v>2</v>
      </c>
      <c r="B16699" t="s">
        <v>275</v>
      </c>
      <c r="C16699" t="s">
        <v>4211</v>
      </c>
      <c r="D16699" t="s">
        <v>2360</v>
      </c>
      <c r="E16699" t="s">
        <v>59</v>
      </c>
      <c r="F16699" t="b">
        <v>0</v>
      </c>
      <c r="G16699" t="s">
        <v>65</v>
      </c>
      <c r="H16699" s="1">
        <v>46205.297337962962</v>
      </c>
      <c r="I16699" t="b">
        <v>0</v>
      </c>
      <c r="J16699" t="b">
        <v>0</v>
      </c>
      <c r="K16699" t="s">
        <v>41</v>
      </c>
      <c r="L16699" t="s">
        <v>60</v>
      </c>
      <c r="M16699">
        <v>135500</v>
      </c>
      <c r="N16699"/>
      <c r="O16699" t="s">
        <v>2795</v>
      </c>
      <c r="P16699" t="s">
        <v>27935</v>
      </c>
    </row>
    <row r="16700" spans="1:16" x14ac:dyDescent="0.25">
      <c r="A16700" t="s">
        <v>0</v>
      </c>
      <c r="B16700" t="s">
        <v>0</v>
      </c>
      <c r="C16700" t="s">
        <v>949</v>
      </c>
      <c r="D16700" t="s">
        <v>4346</v>
      </c>
      <c r="E16700" t="s">
        <v>59</v>
      </c>
      <c r="F16700" t="b">
        <v>0</v>
      </c>
      <c r="G16700" t="s">
        <v>65</v>
      </c>
      <c r="H16700" s="1">
        <v>46205.334513888891</v>
      </c>
      <c r="I16700" t="b">
        <v>0</v>
      </c>
      <c r="J16700" t="b">
        <v>0</v>
      </c>
      <c r="K16700" t="s">
        <v>41</v>
      </c>
      <c r="L16700" t="s">
        <v>60</v>
      </c>
      <c r="M16700">
        <v>116000</v>
      </c>
      <c r="N16700"/>
      <c r="O16700" t="s">
        <v>29125</v>
      </c>
      <c r="P16700" t="s">
        <v>29126</v>
      </c>
    </row>
    <row r="16701" spans="1:16" x14ac:dyDescent="0.25">
      <c r="A16701" t="s">
        <v>2</v>
      </c>
      <c r="B16701" t="s">
        <v>29127</v>
      </c>
      <c r="C16701" t="s">
        <v>353</v>
      </c>
      <c r="D16701" t="s">
        <v>11236</v>
      </c>
      <c r="E16701" t="s">
        <v>59</v>
      </c>
      <c r="F16701" t="b">
        <v>0</v>
      </c>
      <c r="G16701" t="s">
        <v>77</v>
      </c>
      <c r="H16701" s="1">
        <v>46205.336527777778</v>
      </c>
      <c r="I16701" t="b">
        <v>0</v>
      </c>
      <c r="J16701" t="b">
        <v>1</v>
      </c>
      <c r="K16701" t="s">
        <v>41</v>
      </c>
      <c r="L16701" t="s">
        <v>60</v>
      </c>
      <c r="M16701">
        <v>236000</v>
      </c>
      <c r="N16701"/>
      <c r="O16701" t="s">
        <v>354</v>
      </c>
      <c r="P16701" t="s">
        <v>891</v>
      </c>
    </row>
    <row r="16702" spans="1:16" x14ac:dyDescent="0.25">
      <c r="A16702" t="s">
        <v>6</v>
      </c>
      <c r="B16702" t="s">
        <v>29128</v>
      </c>
      <c r="C16702" t="s">
        <v>359</v>
      </c>
      <c r="D16702" t="s">
        <v>11236</v>
      </c>
      <c r="E16702" t="s">
        <v>59</v>
      </c>
      <c r="F16702" t="b">
        <v>0</v>
      </c>
      <c r="G16702" t="s">
        <v>65</v>
      </c>
      <c r="H16702" s="1">
        <v>46205.33662037037</v>
      </c>
      <c r="I16702" t="b">
        <v>0</v>
      </c>
      <c r="J16702" t="b">
        <v>1</v>
      </c>
      <c r="K16702" t="s">
        <v>41</v>
      </c>
      <c r="L16702" t="s">
        <v>60</v>
      </c>
      <c r="M16702">
        <v>161000</v>
      </c>
      <c r="N16702"/>
      <c r="O16702" t="s">
        <v>3782</v>
      </c>
      <c r="P16702" t="s">
        <v>7112</v>
      </c>
    </row>
    <row r="16703" spans="1:16" x14ac:dyDescent="0.25">
      <c r="A16703" t="s">
        <v>6</v>
      </c>
      <c r="B16703" t="s">
        <v>29129</v>
      </c>
      <c r="C16703" t="s">
        <v>5073</v>
      </c>
      <c r="D16703" t="s">
        <v>4526</v>
      </c>
      <c r="E16703" t="s">
        <v>59</v>
      </c>
      <c r="F16703" t="b">
        <v>0</v>
      </c>
      <c r="G16703" t="s">
        <v>40</v>
      </c>
      <c r="H16703" s="1">
        <v>46205.338645833333</v>
      </c>
      <c r="I16703" t="b">
        <v>0</v>
      </c>
      <c r="J16703" t="b">
        <v>0</v>
      </c>
      <c r="K16703" t="s">
        <v>40</v>
      </c>
      <c r="L16703" t="s">
        <v>60</v>
      </c>
      <c r="M16703">
        <v>55000</v>
      </c>
      <c r="N16703"/>
      <c r="O16703" t="s">
        <v>3442</v>
      </c>
      <c r="P16703" t="s">
        <v>4420</v>
      </c>
    </row>
    <row r="16704" spans="1:16" x14ac:dyDescent="0.25">
      <c r="A16704" t="s">
        <v>1</v>
      </c>
      <c r="B16704" t="s">
        <v>28157</v>
      </c>
      <c r="C16704" t="s">
        <v>14724</v>
      </c>
      <c r="D16704" t="s">
        <v>4346</v>
      </c>
      <c r="E16704" t="s">
        <v>59</v>
      </c>
      <c r="F16704" t="b">
        <v>0</v>
      </c>
      <c r="G16704" t="s">
        <v>19</v>
      </c>
      <c r="H16704" s="1">
        <v>46205.340104166673</v>
      </c>
      <c r="I16704" t="b">
        <v>0</v>
      </c>
      <c r="J16704" t="b">
        <v>0</v>
      </c>
      <c r="K16704" t="s">
        <v>19</v>
      </c>
      <c r="L16704" t="s">
        <v>60</v>
      </c>
      <c r="M16704">
        <v>1189929</v>
      </c>
      <c r="N16704"/>
      <c r="O16704" t="s">
        <v>29130</v>
      </c>
      <c r="P16704" t="s">
        <v>28158</v>
      </c>
    </row>
    <row r="16705" spans="1:16" x14ac:dyDescent="0.25">
      <c r="A16705" t="s">
        <v>1</v>
      </c>
      <c r="B16705" t="s">
        <v>28157</v>
      </c>
      <c r="C16705" t="s">
        <v>29131</v>
      </c>
      <c r="D16705" t="s">
        <v>24507</v>
      </c>
      <c r="E16705" t="s">
        <v>59</v>
      </c>
      <c r="F16705" t="b">
        <v>0</v>
      </c>
      <c r="G16705" t="s">
        <v>19</v>
      </c>
      <c r="H16705" s="1">
        <v>46205.340162037042</v>
      </c>
      <c r="I16705" t="b">
        <v>0</v>
      </c>
      <c r="J16705" t="b">
        <v>0</v>
      </c>
      <c r="K16705" t="s">
        <v>19</v>
      </c>
      <c r="L16705" t="s">
        <v>60</v>
      </c>
      <c r="M16705">
        <v>1189929.04</v>
      </c>
      <c r="N16705"/>
      <c r="O16705" t="s">
        <v>29130</v>
      </c>
      <c r="P16705" t="s">
        <v>28158</v>
      </c>
    </row>
    <row r="16706" spans="1:16" x14ac:dyDescent="0.25">
      <c r="A16706" t="s">
        <v>1</v>
      </c>
      <c r="B16706" t="s">
        <v>29132</v>
      </c>
      <c r="C16706" t="s">
        <v>29133</v>
      </c>
      <c r="D16706" t="s">
        <v>4526</v>
      </c>
      <c r="E16706" t="s">
        <v>59</v>
      </c>
      <c r="F16706" t="b">
        <v>0</v>
      </c>
      <c r="G16706" t="s">
        <v>40</v>
      </c>
      <c r="H16706" s="1">
        <v>46205.341481481482</v>
      </c>
      <c r="I16706" t="b">
        <v>1</v>
      </c>
      <c r="J16706" t="b">
        <v>0</v>
      </c>
      <c r="K16706" t="s">
        <v>40</v>
      </c>
      <c r="L16706" t="s">
        <v>60</v>
      </c>
      <c r="M16706">
        <v>70000</v>
      </c>
      <c r="N16706"/>
      <c r="O16706" t="s">
        <v>26405</v>
      </c>
      <c r="P16706" t="s">
        <v>29134</v>
      </c>
    </row>
    <row r="16707" spans="1:16" x14ac:dyDescent="0.25">
      <c r="A16707" t="s">
        <v>2</v>
      </c>
      <c r="B16707" t="s">
        <v>29135</v>
      </c>
      <c r="C16707" t="s">
        <v>733</v>
      </c>
      <c r="D16707" t="s">
        <v>11236</v>
      </c>
      <c r="E16707" t="s">
        <v>59</v>
      </c>
      <c r="F16707" t="b">
        <v>0</v>
      </c>
      <c r="G16707" t="s">
        <v>77</v>
      </c>
      <c r="H16707" s="1">
        <v>46205.378194444442</v>
      </c>
      <c r="I16707" t="b">
        <v>0</v>
      </c>
      <c r="J16707" t="b">
        <v>0</v>
      </c>
      <c r="K16707" t="s">
        <v>41</v>
      </c>
      <c r="L16707" t="s">
        <v>60</v>
      </c>
      <c r="M16707">
        <v>170000</v>
      </c>
      <c r="N16707"/>
      <c r="O16707" t="s">
        <v>17540</v>
      </c>
      <c r="P16707" t="s">
        <v>25633</v>
      </c>
    </row>
    <row r="16708" spans="1:16" x14ac:dyDescent="0.25">
      <c r="A16708" t="s">
        <v>2</v>
      </c>
      <c r="B16708" t="s">
        <v>27586</v>
      </c>
      <c r="C16708" t="s">
        <v>960</v>
      </c>
      <c r="D16708" t="s">
        <v>11236</v>
      </c>
      <c r="E16708" t="s">
        <v>59</v>
      </c>
      <c r="F16708" t="b">
        <v>0</v>
      </c>
      <c r="G16708" t="s">
        <v>65</v>
      </c>
      <c r="H16708" s="1">
        <v>46205.378252314818</v>
      </c>
      <c r="I16708" t="b">
        <v>0</v>
      </c>
      <c r="J16708" t="b">
        <v>1</v>
      </c>
      <c r="K16708" t="s">
        <v>41</v>
      </c>
      <c r="L16708" t="s">
        <v>60</v>
      </c>
      <c r="M16708">
        <v>156000</v>
      </c>
      <c r="N16708"/>
      <c r="O16708" t="s">
        <v>8460</v>
      </c>
      <c r="P16708" t="s">
        <v>29136</v>
      </c>
    </row>
    <row r="16709" spans="1:16" x14ac:dyDescent="0.25">
      <c r="A16709" t="s">
        <v>1</v>
      </c>
      <c r="B16709" t="s">
        <v>7610</v>
      </c>
      <c r="C16709" t="s">
        <v>5239</v>
      </c>
      <c r="D16709" t="s">
        <v>4346</v>
      </c>
      <c r="E16709" t="s">
        <v>59</v>
      </c>
      <c r="F16709" t="b">
        <v>0</v>
      </c>
      <c r="G16709" t="s">
        <v>40</v>
      </c>
      <c r="H16709" s="1">
        <v>46205.383159722223</v>
      </c>
      <c r="I16709" t="b">
        <v>1</v>
      </c>
      <c r="J16709" t="b">
        <v>0</v>
      </c>
      <c r="K16709" t="s">
        <v>40</v>
      </c>
      <c r="L16709" t="s">
        <v>60</v>
      </c>
      <c r="M16709">
        <v>28500</v>
      </c>
      <c r="N16709"/>
      <c r="O16709" t="s">
        <v>24611</v>
      </c>
    </row>
    <row r="16710" spans="1:16" x14ac:dyDescent="0.25">
      <c r="A16710" t="s">
        <v>1</v>
      </c>
      <c r="B16710" t="s">
        <v>1087</v>
      </c>
      <c r="C16710" t="s">
        <v>29137</v>
      </c>
      <c r="D16710" t="s">
        <v>2360</v>
      </c>
      <c r="E16710" t="s">
        <v>59</v>
      </c>
      <c r="F16710" t="b">
        <v>0</v>
      </c>
      <c r="G16710" t="s">
        <v>73</v>
      </c>
      <c r="H16710" s="1">
        <v>46205.422199074077</v>
      </c>
      <c r="I16710" t="b">
        <v>0</v>
      </c>
      <c r="J16710" t="b">
        <v>1</v>
      </c>
      <c r="K16710" t="s">
        <v>41</v>
      </c>
      <c r="L16710" t="s">
        <v>60</v>
      </c>
      <c r="M16710">
        <v>135000</v>
      </c>
      <c r="N16710"/>
      <c r="O16710" t="s">
        <v>424</v>
      </c>
      <c r="P16710" t="s">
        <v>28028</v>
      </c>
    </row>
    <row r="16711" spans="1:16" x14ac:dyDescent="0.25">
      <c r="A16711" t="s">
        <v>3</v>
      </c>
      <c r="B16711" t="s">
        <v>29138</v>
      </c>
      <c r="C16711" t="s">
        <v>19</v>
      </c>
      <c r="D16711" t="s">
        <v>4346</v>
      </c>
      <c r="E16711" t="s">
        <v>59</v>
      </c>
      <c r="F16711" t="b">
        <v>0</v>
      </c>
      <c r="G16711" t="s">
        <v>19</v>
      </c>
      <c r="H16711" s="1">
        <v>46205.460370370369</v>
      </c>
      <c r="I16711" t="b">
        <v>0</v>
      </c>
      <c r="J16711" t="b">
        <v>0</v>
      </c>
      <c r="K16711" t="s">
        <v>19</v>
      </c>
      <c r="L16711" t="s">
        <v>60</v>
      </c>
      <c r="M16711">
        <v>700000</v>
      </c>
      <c r="N16711"/>
      <c r="O16711" t="s">
        <v>29139</v>
      </c>
      <c r="P16711" t="s">
        <v>3813</v>
      </c>
    </row>
    <row r="16712" spans="1:16" x14ac:dyDescent="0.25">
      <c r="A16712" t="s">
        <v>0</v>
      </c>
      <c r="B16712" t="s">
        <v>5069</v>
      </c>
      <c r="C16712" t="s">
        <v>9237</v>
      </c>
      <c r="D16712" t="s">
        <v>4599</v>
      </c>
      <c r="E16712" t="s">
        <v>59</v>
      </c>
      <c r="F16712" t="b">
        <v>0</v>
      </c>
      <c r="G16712" t="s">
        <v>40</v>
      </c>
      <c r="H16712" s="1">
        <v>46205.461377314823</v>
      </c>
      <c r="I16712" t="b">
        <v>1</v>
      </c>
      <c r="J16712" t="b">
        <v>0</v>
      </c>
      <c r="K16712" t="s">
        <v>40</v>
      </c>
      <c r="L16712" t="s">
        <v>60</v>
      </c>
      <c r="M16712">
        <v>34000</v>
      </c>
      <c r="N16712"/>
      <c r="O16712" t="s">
        <v>21136</v>
      </c>
      <c r="P16712" t="s">
        <v>2583</v>
      </c>
    </row>
    <row r="16713" spans="1:16" x14ac:dyDescent="0.25">
      <c r="A16713" t="s">
        <v>2</v>
      </c>
      <c r="B16713" t="s">
        <v>29140</v>
      </c>
      <c r="C16713" t="s">
        <v>142</v>
      </c>
      <c r="D16713" t="s">
        <v>4526</v>
      </c>
      <c r="E16713" t="s">
        <v>59</v>
      </c>
      <c r="F16713" t="b">
        <v>0</v>
      </c>
      <c r="G16713" t="s">
        <v>65</v>
      </c>
      <c r="H16713" s="1">
        <v>46205.461655092593</v>
      </c>
      <c r="I16713" t="b">
        <v>0</v>
      </c>
      <c r="J16713" t="b">
        <v>1</v>
      </c>
      <c r="K16713" t="s">
        <v>41</v>
      </c>
      <c r="L16713" t="s">
        <v>60</v>
      </c>
      <c r="M16713">
        <v>245500</v>
      </c>
      <c r="N16713"/>
      <c r="O16713" t="s">
        <v>343</v>
      </c>
      <c r="P16713" t="s">
        <v>29141</v>
      </c>
    </row>
    <row r="16714" spans="1:16" x14ac:dyDescent="0.25">
      <c r="A16714" t="s">
        <v>2</v>
      </c>
      <c r="B16714" t="s">
        <v>29142</v>
      </c>
      <c r="C16714" t="s">
        <v>12438</v>
      </c>
      <c r="D16714" t="s">
        <v>29143</v>
      </c>
      <c r="E16714" t="s">
        <v>59</v>
      </c>
      <c r="F16714" t="b">
        <v>0</v>
      </c>
      <c r="G16714" t="s">
        <v>40</v>
      </c>
      <c r="H16714" s="1">
        <v>46205.463645833333</v>
      </c>
      <c r="I16714" t="b">
        <v>0</v>
      </c>
      <c r="J16714" t="b">
        <v>0</v>
      </c>
      <c r="K16714" t="s">
        <v>40</v>
      </c>
      <c r="L16714" t="s">
        <v>60</v>
      </c>
      <c r="M16714">
        <v>60000</v>
      </c>
      <c r="N16714"/>
      <c r="O16714" t="s">
        <v>29143</v>
      </c>
      <c r="P16714" t="s">
        <v>29144</v>
      </c>
    </row>
    <row r="16715" spans="1:16" x14ac:dyDescent="0.25">
      <c r="A16715" t="s">
        <v>2</v>
      </c>
      <c r="B16715" t="s">
        <v>2</v>
      </c>
      <c r="C16715" t="s">
        <v>8146</v>
      </c>
      <c r="D16715" t="s">
        <v>9075</v>
      </c>
      <c r="E16715" t="s">
        <v>59</v>
      </c>
      <c r="F16715" t="b">
        <v>0</v>
      </c>
      <c r="G16715" t="s">
        <v>40</v>
      </c>
      <c r="H16715" s="1">
        <v>46205.463726851849</v>
      </c>
      <c r="I16715" t="b">
        <v>0</v>
      </c>
      <c r="J16715" t="b">
        <v>0</v>
      </c>
      <c r="K16715" t="s">
        <v>40</v>
      </c>
      <c r="L16715" t="s">
        <v>60</v>
      </c>
      <c r="M16715">
        <v>52951</v>
      </c>
      <c r="N16715"/>
      <c r="O16715" t="s">
        <v>13356</v>
      </c>
      <c r="P16715" t="s">
        <v>29145</v>
      </c>
    </row>
    <row r="16716" spans="1:16" x14ac:dyDescent="0.25">
      <c r="A16716" t="s">
        <v>4</v>
      </c>
      <c r="B16716" t="s">
        <v>29146</v>
      </c>
      <c r="C16716" t="s">
        <v>339</v>
      </c>
      <c r="D16716" t="s">
        <v>4526</v>
      </c>
      <c r="E16716" t="s">
        <v>59</v>
      </c>
      <c r="F16716" t="b">
        <v>0</v>
      </c>
      <c r="G16716" t="s">
        <v>77</v>
      </c>
      <c r="H16716" s="1">
        <v>46205.46398148148</v>
      </c>
      <c r="I16716" t="b">
        <v>0</v>
      </c>
      <c r="J16716" t="b">
        <v>0</v>
      </c>
      <c r="K16716" t="s">
        <v>41</v>
      </c>
      <c r="L16716" t="s">
        <v>60</v>
      </c>
      <c r="M16716">
        <v>225000</v>
      </c>
      <c r="N16716"/>
      <c r="O16716" t="s">
        <v>29147</v>
      </c>
      <c r="P16716" t="s">
        <v>208</v>
      </c>
    </row>
    <row r="16717" spans="1:16" x14ac:dyDescent="0.25">
      <c r="A16717" t="s">
        <v>1</v>
      </c>
      <c r="B16717" t="s">
        <v>29148</v>
      </c>
      <c r="C16717" t="s">
        <v>930</v>
      </c>
      <c r="D16717" t="s">
        <v>4526</v>
      </c>
      <c r="E16717" t="s">
        <v>59</v>
      </c>
      <c r="F16717" t="b">
        <v>0</v>
      </c>
      <c r="G16717" t="s">
        <v>19</v>
      </c>
      <c r="H16717" s="1">
        <v>46205.465196759258</v>
      </c>
      <c r="I16717" t="b">
        <v>1</v>
      </c>
      <c r="J16717" t="b">
        <v>0</v>
      </c>
      <c r="K16717" t="s">
        <v>19</v>
      </c>
      <c r="L16717" t="s">
        <v>60</v>
      </c>
      <c r="M16717">
        <v>1</v>
      </c>
      <c r="N16717"/>
      <c r="O16717" t="s">
        <v>1098</v>
      </c>
      <c r="P16717" t="s">
        <v>13784</v>
      </c>
    </row>
    <row r="16718" spans="1:16" x14ac:dyDescent="0.25">
      <c r="A16718" t="s">
        <v>1</v>
      </c>
      <c r="B16718" t="s">
        <v>1256</v>
      </c>
      <c r="C16718" t="s">
        <v>16280</v>
      </c>
      <c r="D16718" t="s">
        <v>4526</v>
      </c>
      <c r="E16718" t="s">
        <v>59</v>
      </c>
      <c r="F16718" t="b">
        <v>0</v>
      </c>
      <c r="G16718" t="s">
        <v>40</v>
      </c>
      <c r="H16718" s="1">
        <v>46205.466423611113</v>
      </c>
      <c r="I16718" t="b">
        <v>0</v>
      </c>
      <c r="J16718" t="b">
        <v>0</v>
      </c>
      <c r="K16718" t="s">
        <v>40</v>
      </c>
      <c r="L16718" t="s">
        <v>60</v>
      </c>
      <c r="M16718">
        <v>80000</v>
      </c>
      <c r="N16718"/>
      <c r="O16718" t="s">
        <v>29149</v>
      </c>
      <c r="P16718" t="s">
        <v>29150</v>
      </c>
    </row>
    <row r="16719" spans="1:16" x14ac:dyDescent="0.25">
      <c r="A16719" t="s">
        <v>0</v>
      </c>
      <c r="B16719" t="s">
        <v>29151</v>
      </c>
      <c r="C16719" t="s">
        <v>76</v>
      </c>
      <c r="D16719" t="s">
        <v>141</v>
      </c>
      <c r="E16719" t="s">
        <v>88</v>
      </c>
      <c r="F16719" t="b">
        <v>1</v>
      </c>
      <c r="G16719" t="s">
        <v>41</v>
      </c>
      <c r="H16719" s="1">
        <v>46205.50309027778</v>
      </c>
      <c r="I16719" t="b">
        <v>1</v>
      </c>
      <c r="J16719" t="b">
        <v>0</v>
      </c>
      <c r="K16719" t="s">
        <v>41</v>
      </c>
      <c r="L16719" t="s">
        <v>74</v>
      </c>
      <c r="M16719"/>
      <c r="N16719">
        <v>27.5</v>
      </c>
      <c r="O16719" t="s">
        <v>141</v>
      </c>
      <c r="P16719" t="s">
        <v>29152</v>
      </c>
    </row>
    <row r="16720" spans="1:16" x14ac:dyDescent="0.25">
      <c r="A16720" t="s">
        <v>6</v>
      </c>
      <c r="B16720" t="s">
        <v>6</v>
      </c>
      <c r="C16720" t="s">
        <v>6081</v>
      </c>
      <c r="D16720" t="s">
        <v>4346</v>
      </c>
      <c r="E16720" t="s">
        <v>72</v>
      </c>
      <c r="F16720" t="b">
        <v>0</v>
      </c>
      <c r="G16720" t="s">
        <v>40</v>
      </c>
      <c r="H16720" s="1">
        <v>46205.505312499998</v>
      </c>
      <c r="I16720" t="b">
        <v>0</v>
      </c>
      <c r="J16720" t="b">
        <v>0</v>
      </c>
      <c r="K16720" t="s">
        <v>40</v>
      </c>
      <c r="L16720" t="s">
        <v>60</v>
      </c>
      <c r="M16720">
        <v>46580</v>
      </c>
      <c r="N16720"/>
      <c r="O16720" t="s">
        <v>29153</v>
      </c>
      <c r="P16720" t="s">
        <v>29154</v>
      </c>
    </row>
    <row r="16721" spans="1:16" x14ac:dyDescent="0.25">
      <c r="A16721" t="s">
        <v>6</v>
      </c>
      <c r="B16721" t="s">
        <v>6</v>
      </c>
      <c r="C16721" t="s">
        <v>330</v>
      </c>
      <c r="D16721" t="s">
        <v>4526</v>
      </c>
      <c r="E16721" t="s">
        <v>59</v>
      </c>
      <c r="F16721" t="b">
        <v>0</v>
      </c>
      <c r="G16721" t="s">
        <v>41</v>
      </c>
      <c r="H16721" s="1">
        <v>46205.505324074067</v>
      </c>
      <c r="I16721" t="b">
        <v>0</v>
      </c>
      <c r="J16721" t="b">
        <v>0</v>
      </c>
      <c r="K16721" t="s">
        <v>41</v>
      </c>
      <c r="L16721" t="s">
        <v>60</v>
      </c>
      <c r="M16721">
        <v>142500</v>
      </c>
      <c r="N16721"/>
      <c r="O16721" t="s">
        <v>26969</v>
      </c>
      <c r="P16721" t="s">
        <v>29155</v>
      </c>
    </row>
    <row r="16722" spans="1:16" x14ac:dyDescent="0.25">
      <c r="A16722" t="s">
        <v>2</v>
      </c>
      <c r="B16722" t="s">
        <v>29156</v>
      </c>
      <c r="C16722" t="s">
        <v>40</v>
      </c>
      <c r="D16722" t="s">
        <v>4587</v>
      </c>
      <c r="E16722" t="s">
        <v>232</v>
      </c>
      <c r="F16722" t="b">
        <v>0</v>
      </c>
      <c r="G16722" t="s">
        <v>40</v>
      </c>
      <c r="H16722" s="1">
        <v>46205.505381944437</v>
      </c>
      <c r="I16722" t="b">
        <v>0</v>
      </c>
      <c r="J16722" t="b">
        <v>0</v>
      </c>
      <c r="K16722" t="s">
        <v>40</v>
      </c>
      <c r="L16722" t="s">
        <v>60</v>
      </c>
      <c r="M16722">
        <v>59941</v>
      </c>
      <c r="N16722"/>
      <c r="O16722" t="s">
        <v>23428</v>
      </c>
      <c r="P16722" t="s">
        <v>29157</v>
      </c>
    </row>
    <row r="16723" spans="1:16" x14ac:dyDescent="0.25">
      <c r="A16723" t="s">
        <v>2</v>
      </c>
      <c r="B16723" t="s">
        <v>23972</v>
      </c>
      <c r="C16723" t="s">
        <v>40</v>
      </c>
      <c r="D16723" t="s">
        <v>5786</v>
      </c>
      <c r="E16723" t="s">
        <v>59</v>
      </c>
      <c r="F16723" t="b">
        <v>0</v>
      </c>
      <c r="G16723" t="s">
        <v>40</v>
      </c>
      <c r="H16723" s="1">
        <v>46205.508090277777</v>
      </c>
      <c r="I16723" t="b">
        <v>1</v>
      </c>
      <c r="J16723" t="b">
        <v>0</v>
      </c>
      <c r="K16723" t="s">
        <v>40</v>
      </c>
      <c r="L16723" t="s">
        <v>60</v>
      </c>
      <c r="M16723">
        <v>90000</v>
      </c>
      <c r="N16723"/>
      <c r="O16723" t="s">
        <v>14378</v>
      </c>
      <c r="P16723" t="s">
        <v>23973</v>
      </c>
    </row>
    <row r="16724" spans="1:16" x14ac:dyDescent="0.25">
      <c r="A16724" t="s">
        <v>1</v>
      </c>
      <c r="B16724" t="s">
        <v>316</v>
      </c>
      <c r="C16724" t="s">
        <v>5026</v>
      </c>
      <c r="D16724" t="s">
        <v>4587</v>
      </c>
      <c r="E16724" t="s">
        <v>59</v>
      </c>
      <c r="F16724" t="b">
        <v>0</v>
      </c>
      <c r="G16724" t="s">
        <v>40</v>
      </c>
      <c r="H16724" s="1">
        <v>46205.508148148147</v>
      </c>
      <c r="I16724" t="b">
        <v>1</v>
      </c>
      <c r="J16724" t="b">
        <v>0</v>
      </c>
      <c r="K16724" t="s">
        <v>40</v>
      </c>
      <c r="L16724" t="s">
        <v>60</v>
      </c>
      <c r="M16724">
        <v>73250</v>
      </c>
      <c r="N16724"/>
      <c r="O16724" t="s">
        <v>29158</v>
      </c>
      <c r="P16724" t="s">
        <v>29159</v>
      </c>
    </row>
    <row r="16725" spans="1:16" x14ac:dyDescent="0.25">
      <c r="A16725" t="s">
        <v>5</v>
      </c>
      <c r="B16725" t="s">
        <v>21486</v>
      </c>
      <c r="C16725" t="s">
        <v>5115</v>
      </c>
      <c r="D16725" t="s">
        <v>4587</v>
      </c>
      <c r="E16725" t="s">
        <v>59</v>
      </c>
      <c r="F16725" t="b">
        <v>0</v>
      </c>
      <c r="G16725" t="s">
        <v>40</v>
      </c>
      <c r="H16725" s="1">
        <v>46205.508159722223</v>
      </c>
      <c r="I16725" t="b">
        <v>1</v>
      </c>
      <c r="J16725" t="b">
        <v>0</v>
      </c>
      <c r="K16725" t="s">
        <v>40</v>
      </c>
      <c r="L16725" t="s">
        <v>60</v>
      </c>
      <c r="M16725">
        <v>61750</v>
      </c>
      <c r="N16725"/>
      <c r="O16725" t="s">
        <v>29158</v>
      </c>
      <c r="P16725" t="s">
        <v>21488</v>
      </c>
    </row>
    <row r="16726" spans="1:16" x14ac:dyDescent="0.25">
      <c r="A16726" t="s">
        <v>3</v>
      </c>
      <c r="B16726" t="s">
        <v>29160</v>
      </c>
      <c r="C16726" t="s">
        <v>148</v>
      </c>
      <c r="D16726" t="s">
        <v>4756</v>
      </c>
      <c r="E16726" t="s">
        <v>59</v>
      </c>
      <c r="F16726" t="b">
        <v>0</v>
      </c>
      <c r="G16726" t="s">
        <v>89</v>
      </c>
      <c r="H16726" s="1">
        <v>46205.542708333327</v>
      </c>
      <c r="I16726" t="b">
        <v>0</v>
      </c>
      <c r="J16726" t="b">
        <v>0</v>
      </c>
      <c r="K16726" t="s">
        <v>41</v>
      </c>
      <c r="L16726" t="s">
        <v>60</v>
      </c>
      <c r="M16726">
        <v>82500</v>
      </c>
      <c r="N16726"/>
      <c r="O16726" t="s">
        <v>10744</v>
      </c>
      <c r="P16726" t="s">
        <v>714</v>
      </c>
    </row>
    <row r="16727" spans="1:16" x14ac:dyDescent="0.25">
      <c r="A16727" t="s">
        <v>3</v>
      </c>
      <c r="B16727" t="s">
        <v>3</v>
      </c>
      <c r="C16727" t="s">
        <v>504</v>
      </c>
      <c r="D16727" t="s">
        <v>4526</v>
      </c>
      <c r="E16727" t="s">
        <v>59</v>
      </c>
      <c r="F16727" t="b">
        <v>0</v>
      </c>
      <c r="G16727" t="s">
        <v>65</v>
      </c>
      <c r="H16727" s="1">
        <v>46205.542881944442</v>
      </c>
      <c r="I16727" t="b">
        <v>0</v>
      </c>
      <c r="J16727" t="b">
        <v>0</v>
      </c>
      <c r="K16727" t="s">
        <v>41</v>
      </c>
      <c r="L16727" t="s">
        <v>60</v>
      </c>
      <c r="M16727">
        <v>112500</v>
      </c>
      <c r="N16727"/>
      <c r="O16727" t="s">
        <v>29161</v>
      </c>
      <c r="P16727" t="s">
        <v>219</v>
      </c>
    </row>
    <row r="16728" spans="1:16" x14ac:dyDescent="0.25">
      <c r="A16728" t="s">
        <v>3</v>
      </c>
      <c r="B16728" t="s">
        <v>29162</v>
      </c>
      <c r="C16728" t="s">
        <v>76</v>
      </c>
      <c r="D16728" t="s">
        <v>4346</v>
      </c>
      <c r="E16728" t="s">
        <v>88</v>
      </c>
      <c r="F16728" t="b">
        <v>1</v>
      </c>
      <c r="G16728" t="s">
        <v>19</v>
      </c>
      <c r="H16728" s="1">
        <v>46205.543703703697</v>
      </c>
      <c r="I16728" t="b">
        <v>0</v>
      </c>
      <c r="J16728" t="b">
        <v>0</v>
      </c>
      <c r="K16728" t="s">
        <v>19</v>
      </c>
      <c r="L16728" t="s">
        <v>74</v>
      </c>
      <c r="M16728"/>
      <c r="N16728">
        <v>1150</v>
      </c>
      <c r="O16728" t="s">
        <v>29163</v>
      </c>
      <c r="P16728" t="s">
        <v>2503</v>
      </c>
    </row>
    <row r="16729" spans="1:16" x14ac:dyDescent="0.25">
      <c r="A16729" t="s">
        <v>3</v>
      </c>
      <c r="B16729" t="s">
        <v>27843</v>
      </c>
      <c r="C16729" t="s">
        <v>41</v>
      </c>
      <c r="D16729" t="s">
        <v>4526</v>
      </c>
      <c r="E16729" t="s">
        <v>59</v>
      </c>
      <c r="F16729" t="b">
        <v>0</v>
      </c>
      <c r="G16729" t="s">
        <v>41</v>
      </c>
      <c r="H16729" s="1">
        <v>46205.544791666667</v>
      </c>
      <c r="I16729" t="b">
        <v>0</v>
      </c>
      <c r="J16729" t="b">
        <v>0</v>
      </c>
      <c r="K16729" t="s">
        <v>41</v>
      </c>
      <c r="L16729" t="s">
        <v>60</v>
      </c>
      <c r="M16729">
        <v>125000</v>
      </c>
      <c r="N16729"/>
      <c r="O16729" t="s">
        <v>481</v>
      </c>
      <c r="P16729" t="s">
        <v>728</v>
      </c>
    </row>
    <row r="16730" spans="1:16" x14ac:dyDescent="0.25">
      <c r="A16730" t="s">
        <v>2</v>
      </c>
      <c r="B16730" t="s">
        <v>29164</v>
      </c>
      <c r="C16730" t="s">
        <v>2859</v>
      </c>
      <c r="D16730" t="s">
        <v>4756</v>
      </c>
      <c r="E16730" t="s">
        <v>59</v>
      </c>
      <c r="F16730" t="b">
        <v>0</v>
      </c>
      <c r="G16730" t="s">
        <v>65</v>
      </c>
      <c r="H16730" s="1">
        <v>46205.544918981483</v>
      </c>
      <c r="I16730" t="b">
        <v>0</v>
      </c>
      <c r="J16730" t="b">
        <v>0</v>
      </c>
      <c r="K16730" t="s">
        <v>41</v>
      </c>
      <c r="L16730" t="s">
        <v>60</v>
      </c>
      <c r="M16730">
        <v>153500</v>
      </c>
      <c r="N16730"/>
      <c r="O16730" t="s">
        <v>19076</v>
      </c>
      <c r="P16730" t="s">
        <v>29165</v>
      </c>
    </row>
    <row r="16731" spans="1:16" x14ac:dyDescent="0.25">
      <c r="A16731" t="s">
        <v>2</v>
      </c>
      <c r="B16731" t="s">
        <v>29166</v>
      </c>
      <c r="C16731" t="s">
        <v>12058</v>
      </c>
      <c r="D16731" t="s">
        <v>4756</v>
      </c>
      <c r="E16731" t="s">
        <v>59</v>
      </c>
      <c r="F16731" t="b">
        <v>0</v>
      </c>
      <c r="G16731" t="s">
        <v>65</v>
      </c>
      <c r="H16731" s="1">
        <v>46205.544965277782</v>
      </c>
      <c r="I16731" t="b">
        <v>0</v>
      </c>
      <c r="J16731" t="b">
        <v>1</v>
      </c>
      <c r="K16731" t="s">
        <v>41</v>
      </c>
      <c r="L16731" t="s">
        <v>60</v>
      </c>
      <c r="M16731">
        <v>125000</v>
      </c>
      <c r="N16731"/>
      <c r="O16731" t="s">
        <v>29167</v>
      </c>
    </row>
    <row r="16732" spans="1:16" x14ac:dyDescent="0.25">
      <c r="A16732" t="s">
        <v>1</v>
      </c>
      <c r="B16732" t="s">
        <v>29168</v>
      </c>
      <c r="C16732" t="s">
        <v>610</v>
      </c>
      <c r="D16732" t="s">
        <v>4756</v>
      </c>
      <c r="E16732" t="s">
        <v>59</v>
      </c>
      <c r="F16732" t="b">
        <v>0</v>
      </c>
      <c r="G16732" t="s">
        <v>65</v>
      </c>
      <c r="H16732" s="1">
        <v>46205.547199074077</v>
      </c>
      <c r="I16732" t="b">
        <v>0</v>
      </c>
      <c r="J16732" t="b">
        <v>1</v>
      </c>
      <c r="K16732" t="s">
        <v>41</v>
      </c>
      <c r="L16732" t="s">
        <v>60</v>
      </c>
      <c r="M16732">
        <v>115000</v>
      </c>
      <c r="N16732"/>
      <c r="O16732" t="s">
        <v>29169</v>
      </c>
      <c r="P16732" t="s">
        <v>29170</v>
      </c>
    </row>
    <row r="16733" spans="1:16" x14ac:dyDescent="0.25">
      <c r="A16733" t="s">
        <v>1</v>
      </c>
      <c r="B16733" t="s">
        <v>439</v>
      </c>
      <c r="C16733" t="s">
        <v>189</v>
      </c>
      <c r="D16733" t="s">
        <v>4526</v>
      </c>
      <c r="E16733" t="s">
        <v>59</v>
      </c>
      <c r="F16733" t="b">
        <v>0</v>
      </c>
      <c r="G16733" t="s">
        <v>65</v>
      </c>
      <c r="H16733" s="1">
        <v>46205.547407407408</v>
      </c>
      <c r="I16733" t="b">
        <v>1</v>
      </c>
      <c r="J16733" t="b">
        <v>0</v>
      </c>
      <c r="K16733" t="s">
        <v>41</v>
      </c>
      <c r="L16733" t="s">
        <v>60</v>
      </c>
      <c r="M16733">
        <v>216000</v>
      </c>
      <c r="N16733"/>
      <c r="O16733" t="s">
        <v>26652</v>
      </c>
      <c r="P16733" t="s">
        <v>26653</v>
      </c>
    </row>
    <row r="16734" spans="1:16" x14ac:dyDescent="0.25">
      <c r="A16734" t="s">
        <v>1</v>
      </c>
      <c r="B16734" t="s">
        <v>1</v>
      </c>
      <c r="C16734" t="s">
        <v>1614</v>
      </c>
      <c r="D16734" t="s">
        <v>4526</v>
      </c>
      <c r="E16734" t="s">
        <v>59</v>
      </c>
      <c r="F16734" t="b">
        <v>0</v>
      </c>
      <c r="G16734" t="s">
        <v>77</v>
      </c>
      <c r="H16734" s="1">
        <v>46205.547673611109</v>
      </c>
      <c r="I16734" t="b">
        <v>0</v>
      </c>
      <c r="J16734" t="b">
        <v>0</v>
      </c>
      <c r="K16734" t="s">
        <v>41</v>
      </c>
      <c r="L16734" t="s">
        <v>60</v>
      </c>
      <c r="M16734">
        <v>72500</v>
      </c>
      <c r="N16734"/>
      <c r="O16734" t="s">
        <v>28276</v>
      </c>
      <c r="P16734" t="s">
        <v>28277</v>
      </c>
    </row>
    <row r="16735" spans="1:16" x14ac:dyDescent="0.25">
      <c r="A16735" t="s">
        <v>1</v>
      </c>
      <c r="B16735" t="s">
        <v>29171</v>
      </c>
      <c r="C16735" t="s">
        <v>3768</v>
      </c>
      <c r="D16735" t="s">
        <v>4346</v>
      </c>
      <c r="E16735" t="s">
        <v>88</v>
      </c>
      <c r="F16735" t="b">
        <v>0</v>
      </c>
      <c r="G16735" t="s">
        <v>13</v>
      </c>
      <c r="H16735" s="1">
        <v>46205.547858796293</v>
      </c>
      <c r="I16735" t="b">
        <v>1</v>
      </c>
      <c r="J16735" t="b">
        <v>0</v>
      </c>
      <c r="K16735" t="s">
        <v>13</v>
      </c>
      <c r="L16735" t="s">
        <v>74</v>
      </c>
      <c r="M16735"/>
      <c r="N16735">
        <v>50</v>
      </c>
      <c r="O16735" t="s">
        <v>29172</v>
      </c>
    </row>
    <row r="16736" spans="1:16" x14ac:dyDescent="0.25">
      <c r="A16736" t="s">
        <v>0</v>
      </c>
      <c r="B16736" t="s">
        <v>29173</v>
      </c>
      <c r="C16736" t="s">
        <v>10236</v>
      </c>
      <c r="D16736" t="s">
        <v>4526</v>
      </c>
      <c r="E16736" t="s">
        <v>59</v>
      </c>
      <c r="F16736" t="b">
        <v>0</v>
      </c>
      <c r="G16736" t="s">
        <v>40</v>
      </c>
      <c r="H16736" s="1">
        <v>46205.586377314823</v>
      </c>
      <c r="I16736" t="b">
        <v>0</v>
      </c>
      <c r="J16736" t="b">
        <v>0</v>
      </c>
      <c r="K16736" t="s">
        <v>40</v>
      </c>
      <c r="L16736" t="s">
        <v>60</v>
      </c>
      <c r="M16736">
        <v>41059</v>
      </c>
      <c r="N16736"/>
      <c r="O16736" t="s">
        <v>28827</v>
      </c>
      <c r="P16736" t="s">
        <v>8981</v>
      </c>
    </row>
    <row r="16737" spans="1:16" x14ac:dyDescent="0.25">
      <c r="A16737" t="s">
        <v>0</v>
      </c>
      <c r="B16737" t="s">
        <v>21908</v>
      </c>
      <c r="C16737" t="s">
        <v>76</v>
      </c>
      <c r="D16737" t="s">
        <v>4630</v>
      </c>
      <c r="E16737" t="s">
        <v>59</v>
      </c>
      <c r="F16737" t="b">
        <v>1</v>
      </c>
      <c r="G16737" t="s">
        <v>41</v>
      </c>
      <c r="H16737" s="1">
        <v>46205.586400462962</v>
      </c>
      <c r="I16737" t="b">
        <v>0</v>
      </c>
      <c r="J16737" t="b">
        <v>0</v>
      </c>
      <c r="K16737" t="s">
        <v>41</v>
      </c>
      <c r="L16737" t="s">
        <v>60</v>
      </c>
      <c r="M16737">
        <v>85000</v>
      </c>
      <c r="N16737"/>
      <c r="O16737" t="s">
        <v>17479</v>
      </c>
      <c r="P16737" t="s">
        <v>310</v>
      </c>
    </row>
    <row r="16738" spans="1:16" x14ac:dyDescent="0.25">
      <c r="A16738" t="s">
        <v>0</v>
      </c>
      <c r="B16738" t="s">
        <v>29174</v>
      </c>
      <c r="C16738" t="s">
        <v>29175</v>
      </c>
      <c r="D16738" t="s">
        <v>4346</v>
      </c>
      <c r="E16738" t="s">
        <v>59</v>
      </c>
      <c r="F16738" t="b">
        <v>0</v>
      </c>
      <c r="G16738" t="s">
        <v>40</v>
      </c>
      <c r="H16738" s="1">
        <v>46205.586412037039</v>
      </c>
      <c r="I16738" t="b">
        <v>1</v>
      </c>
      <c r="J16738" t="b">
        <v>0</v>
      </c>
      <c r="K16738" t="s">
        <v>40</v>
      </c>
      <c r="L16738" t="s">
        <v>60</v>
      </c>
      <c r="M16738">
        <v>33500</v>
      </c>
      <c r="N16738"/>
      <c r="O16738" t="s">
        <v>29176</v>
      </c>
      <c r="P16738" t="s">
        <v>1314</v>
      </c>
    </row>
    <row r="16739" spans="1:16" x14ac:dyDescent="0.25">
      <c r="A16739" t="s">
        <v>0</v>
      </c>
      <c r="B16739" t="s">
        <v>29177</v>
      </c>
      <c r="C16739" t="s">
        <v>520</v>
      </c>
      <c r="D16739" t="s">
        <v>4756</v>
      </c>
      <c r="E16739" t="s">
        <v>59</v>
      </c>
      <c r="F16739" t="b">
        <v>0</v>
      </c>
      <c r="G16739" t="s">
        <v>41</v>
      </c>
      <c r="H16739" s="1">
        <v>46205.586446759262</v>
      </c>
      <c r="I16739" t="b">
        <v>0</v>
      </c>
      <c r="J16739" t="b">
        <v>0</v>
      </c>
      <c r="K16739" t="s">
        <v>41</v>
      </c>
      <c r="L16739" t="s">
        <v>60</v>
      </c>
      <c r="M16739">
        <v>108927</v>
      </c>
      <c r="N16739"/>
      <c r="O16739" t="s">
        <v>773</v>
      </c>
      <c r="P16739" t="s">
        <v>29178</v>
      </c>
    </row>
    <row r="16740" spans="1:16" x14ac:dyDescent="0.25">
      <c r="A16740" t="s">
        <v>2</v>
      </c>
      <c r="B16740" t="s">
        <v>29179</v>
      </c>
      <c r="C16740" t="s">
        <v>440</v>
      </c>
      <c r="D16740" t="s">
        <v>4756</v>
      </c>
      <c r="E16740" t="s">
        <v>59</v>
      </c>
      <c r="F16740" t="b">
        <v>0</v>
      </c>
      <c r="G16740" t="s">
        <v>65</v>
      </c>
      <c r="H16740" s="1">
        <v>46205.58662037037</v>
      </c>
      <c r="I16740" t="b">
        <v>0</v>
      </c>
      <c r="J16740" t="b">
        <v>1</v>
      </c>
      <c r="K16740" t="s">
        <v>41</v>
      </c>
      <c r="L16740" t="s">
        <v>60</v>
      </c>
      <c r="M16740">
        <v>164500</v>
      </c>
      <c r="N16740"/>
      <c r="O16740" t="s">
        <v>1167</v>
      </c>
      <c r="P16740" t="s">
        <v>29180</v>
      </c>
    </row>
    <row r="16741" spans="1:16" x14ac:dyDescent="0.25">
      <c r="A16741" t="s">
        <v>1</v>
      </c>
      <c r="B16741" t="s">
        <v>29181</v>
      </c>
      <c r="C16741" t="s">
        <v>376</v>
      </c>
      <c r="D16741" t="s">
        <v>4526</v>
      </c>
      <c r="E16741" t="s">
        <v>88</v>
      </c>
      <c r="F16741" t="b">
        <v>0</v>
      </c>
      <c r="G16741" t="s">
        <v>89</v>
      </c>
      <c r="H16741" s="1">
        <v>46205.588819444441</v>
      </c>
      <c r="I16741" t="b">
        <v>0</v>
      </c>
      <c r="J16741" t="b">
        <v>0</v>
      </c>
      <c r="K16741" t="s">
        <v>41</v>
      </c>
      <c r="L16741" t="s">
        <v>74</v>
      </c>
      <c r="M16741"/>
      <c r="N16741">
        <v>73.5</v>
      </c>
      <c r="O16741" t="s">
        <v>3394</v>
      </c>
      <c r="P16741" t="s">
        <v>29182</v>
      </c>
    </row>
    <row r="16742" spans="1:16" x14ac:dyDescent="0.25">
      <c r="A16742" t="s">
        <v>1</v>
      </c>
      <c r="B16742" t="s">
        <v>2211</v>
      </c>
      <c r="C16742" t="s">
        <v>112</v>
      </c>
      <c r="D16742" t="s">
        <v>2360</v>
      </c>
      <c r="E16742" t="s">
        <v>59</v>
      </c>
      <c r="F16742" t="b">
        <v>0</v>
      </c>
      <c r="G16742" t="s">
        <v>65</v>
      </c>
      <c r="H16742" s="1">
        <v>46205.588842592602</v>
      </c>
      <c r="I16742" t="b">
        <v>1</v>
      </c>
      <c r="J16742" t="b">
        <v>0</v>
      </c>
      <c r="K16742" t="s">
        <v>41</v>
      </c>
      <c r="L16742" t="s">
        <v>74</v>
      </c>
      <c r="M16742"/>
      <c r="N16742">
        <v>67.5</v>
      </c>
      <c r="O16742" t="s">
        <v>3167</v>
      </c>
      <c r="P16742" t="s">
        <v>29183</v>
      </c>
    </row>
    <row r="16743" spans="1:16" x14ac:dyDescent="0.25">
      <c r="A16743" t="s">
        <v>0</v>
      </c>
      <c r="B16743" t="s">
        <v>289</v>
      </c>
      <c r="C16743" t="s">
        <v>3115</v>
      </c>
      <c r="D16743" t="s">
        <v>4526</v>
      </c>
      <c r="E16743" t="s">
        <v>59</v>
      </c>
      <c r="F16743" t="b">
        <v>0</v>
      </c>
      <c r="G16743" t="s">
        <v>77</v>
      </c>
      <c r="H16743" s="1">
        <v>46205.626006944447</v>
      </c>
      <c r="I16743" t="b">
        <v>0</v>
      </c>
      <c r="J16743" t="b">
        <v>0</v>
      </c>
      <c r="K16743" t="s">
        <v>41</v>
      </c>
      <c r="L16743" t="s">
        <v>60</v>
      </c>
      <c r="M16743">
        <v>135000</v>
      </c>
      <c r="N16743"/>
      <c r="O16743" t="s">
        <v>105</v>
      </c>
      <c r="P16743" t="s">
        <v>29184</v>
      </c>
    </row>
    <row r="16744" spans="1:16" x14ac:dyDescent="0.25">
      <c r="A16744" t="s">
        <v>0</v>
      </c>
      <c r="B16744" t="s">
        <v>0</v>
      </c>
      <c r="C16744" t="s">
        <v>493</v>
      </c>
      <c r="D16744" t="s">
        <v>4346</v>
      </c>
      <c r="E16744" t="s">
        <v>59</v>
      </c>
      <c r="F16744" t="b">
        <v>0</v>
      </c>
      <c r="G16744" t="s">
        <v>65</v>
      </c>
      <c r="H16744" s="1">
        <v>46205.626099537039</v>
      </c>
      <c r="I16744" t="b">
        <v>1</v>
      </c>
      <c r="J16744" t="b">
        <v>1</v>
      </c>
      <c r="K16744" t="s">
        <v>41</v>
      </c>
      <c r="L16744" t="s">
        <v>60</v>
      </c>
      <c r="M16744">
        <v>85000</v>
      </c>
      <c r="N16744"/>
      <c r="O16744" t="s">
        <v>29185</v>
      </c>
      <c r="P16744" t="s">
        <v>29186</v>
      </c>
    </row>
    <row r="16745" spans="1:16" x14ac:dyDescent="0.25">
      <c r="A16745" t="s">
        <v>5</v>
      </c>
      <c r="B16745" t="s">
        <v>29187</v>
      </c>
      <c r="C16745" t="s">
        <v>1099</v>
      </c>
      <c r="D16745" t="s">
        <v>4526</v>
      </c>
      <c r="E16745" t="s">
        <v>88</v>
      </c>
      <c r="F16745" t="b">
        <v>0</v>
      </c>
      <c r="G16745" t="s">
        <v>73</v>
      </c>
      <c r="H16745" s="1">
        <v>46205.630520833343</v>
      </c>
      <c r="I16745" t="b">
        <v>0</v>
      </c>
      <c r="J16745" t="b">
        <v>0</v>
      </c>
      <c r="K16745" t="s">
        <v>41</v>
      </c>
      <c r="L16745" t="s">
        <v>74</v>
      </c>
      <c r="M16745"/>
      <c r="N16745">
        <v>53</v>
      </c>
      <c r="O16745" t="s">
        <v>29188</v>
      </c>
      <c r="P16745" t="s">
        <v>29189</v>
      </c>
    </row>
    <row r="16746" spans="1:16" x14ac:dyDescent="0.25">
      <c r="A16746" t="s">
        <v>5</v>
      </c>
      <c r="B16746" t="s">
        <v>29190</v>
      </c>
      <c r="C16746" t="s">
        <v>315</v>
      </c>
      <c r="D16746" t="s">
        <v>4526</v>
      </c>
      <c r="F16746" t="b">
        <v>0</v>
      </c>
      <c r="G16746" t="s">
        <v>65</v>
      </c>
      <c r="H16746" s="1">
        <v>46205.630520833343</v>
      </c>
      <c r="I16746" t="b">
        <v>0</v>
      </c>
      <c r="J16746" t="b">
        <v>1</v>
      </c>
      <c r="K16746" t="s">
        <v>41</v>
      </c>
      <c r="L16746" t="s">
        <v>60</v>
      </c>
      <c r="M16746">
        <v>143668.5</v>
      </c>
      <c r="N16746"/>
      <c r="O16746" t="s">
        <v>29191</v>
      </c>
      <c r="P16746" t="s">
        <v>29192</v>
      </c>
    </row>
    <row r="16747" spans="1:16" x14ac:dyDescent="0.25">
      <c r="A16747" t="s">
        <v>1</v>
      </c>
      <c r="B16747" t="s">
        <v>1</v>
      </c>
      <c r="C16747" t="s">
        <v>193</v>
      </c>
      <c r="D16747" t="s">
        <v>4526</v>
      </c>
      <c r="E16747" t="s">
        <v>88</v>
      </c>
      <c r="F16747" t="b">
        <v>0</v>
      </c>
      <c r="G16747" t="s">
        <v>89</v>
      </c>
      <c r="H16747" s="1">
        <v>46205.630682870367</v>
      </c>
      <c r="I16747" t="b">
        <v>0</v>
      </c>
      <c r="J16747" t="b">
        <v>1</v>
      </c>
      <c r="K16747" t="s">
        <v>41</v>
      </c>
      <c r="L16747" t="s">
        <v>74</v>
      </c>
      <c r="M16747"/>
      <c r="N16747">
        <v>72.5</v>
      </c>
      <c r="O16747" t="s">
        <v>129</v>
      </c>
      <c r="P16747" t="s">
        <v>29193</v>
      </c>
    </row>
    <row r="16748" spans="1:16" x14ac:dyDescent="0.25">
      <c r="A16748" t="s">
        <v>1</v>
      </c>
      <c r="B16748" t="s">
        <v>29194</v>
      </c>
      <c r="C16748" t="s">
        <v>320</v>
      </c>
      <c r="D16748" t="s">
        <v>4526</v>
      </c>
      <c r="E16748" t="s">
        <v>59</v>
      </c>
      <c r="F16748" t="b">
        <v>0</v>
      </c>
      <c r="G16748" t="s">
        <v>77</v>
      </c>
      <c r="H16748" s="1">
        <v>46205.630937499998</v>
      </c>
      <c r="I16748" t="b">
        <v>1</v>
      </c>
      <c r="J16748" t="b">
        <v>0</v>
      </c>
      <c r="K16748" t="s">
        <v>41</v>
      </c>
      <c r="L16748" t="s">
        <v>74</v>
      </c>
      <c r="M16748"/>
      <c r="N16748">
        <v>45.5</v>
      </c>
      <c r="O16748" t="s">
        <v>393</v>
      </c>
      <c r="P16748" t="s">
        <v>1662</v>
      </c>
    </row>
    <row r="16749" spans="1:16" x14ac:dyDescent="0.25">
      <c r="A16749" t="s">
        <v>4</v>
      </c>
      <c r="B16749" t="s">
        <v>29195</v>
      </c>
      <c r="C16749" t="s">
        <v>76</v>
      </c>
      <c r="D16749" t="s">
        <v>4346</v>
      </c>
      <c r="E16749" t="s">
        <v>59</v>
      </c>
      <c r="F16749" t="b">
        <v>1</v>
      </c>
      <c r="G16749" t="s">
        <v>20</v>
      </c>
      <c r="H16749" s="1">
        <v>46205.631793981483</v>
      </c>
      <c r="I16749" t="b">
        <v>1</v>
      </c>
      <c r="J16749" t="b">
        <v>0</v>
      </c>
      <c r="K16749" t="s">
        <v>20</v>
      </c>
      <c r="L16749" t="s">
        <v>60</v>
      </c>
      <c r="M16749">
        <v>129360</v>
      </c>
      <c r="N16749"/>
      <c r="O16749" t="s">
        <v>9300</v>
      </c>
      <c r="P16749" t="s">
        <v>29196</v>
      </c>
    </row>
    <row r="16750" spans="1:16" x14ac:dyDescent="0.25">
      <c r="A16750" t="s">
        <v>1</v>
      </c>
      <c r="B16750" t="s">
        <v>6113</v>
      </c>
      <c r="C16750" t="s">
        <v>913</v>
      </c>
      <c r="D16750" t="s">
        <v>22383</v>
      </c>
      <c r="E16750" t="s">
        <v>88</v>
      </c>
      <c r="F16750" t="b">
        <v>0</v>
      </c>
      <c r="G16750" t="s">
        <v>20</v>
      </c>
      <c r="H16750" s="1">
        <v>46205.631793981483</v>
      </c>
      <c r="I16750" t="b">
        <v>1</v>
      </c>
      <c r="J16750" t="b">
        <v>0</v>
      </c>
      <c r="K16750" t="s">
        <v>20</v>
      </c>
      <c r="L16750" t="s">
        <v>60</v>
      </c>
      <c r="M16750">
        <v>800</v>
      </c>
      <c r="N16750"/>
      <c r="O16750" t="s">
        <v>2347</v>
      </c>
      <c r="P16750" t="s">
        <v>14056</v>
      </c>
    </row>
    <row r="16751" spans="1:16" x14ac:dyDescent="0.25">
      <c r="A16751" t="s">
        <v>1</v>
      </c>
      <c r="B16751" t="s">
        <v>28810</v>
      </c>
      <c r="C16751" t="s">
        <v>1111</v>
      </c>
      <c r="D16751" t="s">
        <v>4526</v>
      </c>
      <c r="E16751" t="s">
        <v>59</v>
      </c>
      <c r="F16751" t="b">
        <v>0</v>
      </c>
      <c r="G16751" t="s">
        <v>19</v>
      </c>
      <c r="H16751" s="1">
        <v>46205.631863425922</v>
      </c>
      <c r="I16751" t="b">
        <v>0</v>
      </c>
      <c r="J16751" t="b">
        <v>0</v>
      </c>
      <c r="K16751" t="s">
        <v>19</v>
      </c>
      <c r="L16751" t="s">
        <v>60</v>
      </c>
      <c r="M16751">
        <v>5500000</v>
      </c>
      <c r="N16751"/>
      <c r="O16751" t="s">
        <v>29197</v>
      </c>
      <c r="P16751" t="s">
        <v>28812</v>
      </c>
    </row>
    <row r="16752" spans="1:16" x14ac:dyDescent="0.25">
      <c r="A16752" t="s">
        <v>0</v>
      </c>
      <c r="B16752" t="s">
        <v>268</v>
      </c>
      <c r="C16752" t="s">
        <v>326</v>
      </c>
      <c r="D16752" t="s">
        <v>4526</v>
      </c>
      <c r="E16752" t="s">
        <v>88</v>
      </c>
      <c r="F16752" t="b">
        <v>0</v>
      </c>
      <c r="G16752" t="s">
        <v>77</v>
      </c>
      <c r="H16752" s="1">
        <v>46205.667673611111</v>
      </c>
      <c r="I16752" t="b">
        <v>0</v>
      </c>
      <c r="J16752" t="b">
        <v>0</v>
      </c>
      <c r="K16752" t="s">
        <v>41</v>
      </c>
      <c r="L16752" t="s">
        <v>74</v>
      </c>
      <c r="M16752"/>
      <c r="N16752">
        <v>47</v>
      </c>
      <c r="O16752" t="s">
        <v>111</v>
      </c>
    </row>
    <row r="16753" spans="1:16" x14ac:dyDescent="0.25">
      <c r="A16753" t="s">
        <v>4</v>
      </c>
      <c r="B16753" t="s">
        <v>29198</v>
      </c>
      <c r="C16753" t="s">
        <v>2906</v>
      </c>
      <c r="D16753" t="s">
        <v>4526</v>
      </c>
      <c r="E16753" t="s">
        <v>88</v>
      </c>
      <c r="F16753" t="b">
        <v>0</v>
      </c>
      <c r="G16753" t="s">
        <v>68</v>
      </c>
      <c r="H16753" s="1">
        <v>46205.66778935185</v>
      </c>
      <c r="I16753" t="b">
        <v>0</v>
      </c>
      <c r="J16753" t="b">
        <v>1</v>
      </c>
      <c r="K16753" t="s">
        <v>41</v>
      </c>
      <c r="L16753" t="s">
        <v>74</v>
      </c>
      <c r="M16753"/>
      <c r="N16753">
        <v>51.5</v>
      </c>
      <c r="O16753" t="s">
        <v>126</v>
      </c>
      <c r="P16753" t="s">
        <v>29199</v>
      </c>
    </row>
    <row r="16754" spans="1:16" x14ac:dyDescent="0.25">
      <c r="A16754" t="s">
        <v>0</v>
      </c>
      <c r="B16754" t="s">
        <v>29200</v>
      </c>
      <c r="C16754" t="s">
        <v>1266</v>
      </c>
      <c r="D16754" t="s">
        <v>4526</v>
      </c>
      <c r="E16754" t="s">
        <v>88</v>
      </c>
      <c r="F16754" t="b">
        <v>0</v>
      </c>
      <c r="G16754" t="s">
        <v>77</v>
      </c>
      <c r="H16754" s="1">
        <v>46205.667824074073</v>
      </c>
      <c r="I16754" t="b">
        <v>0</v>
      </c>
      <c r="J16754" t="b">
        <v>1</v>
      </c>
      <c r="K16754" t="s">
        <v>41</v>
      </c>
      <c r="L16754" t="s">
        <v>74</v>
      </c>
      <c r="M16754"/>
      <c r="N16754">
        <v>55</v>
      </c>
      <c r="O16754" t="s">
        <v>21727</v>
      </c>
      <c r="P16754" t="s">
        <v>233</v>
      </c>
    </row>
    <row r="16755" spans="1:16" x14ac:dyDescent="0.25">
      <c r="A16755" t="s">
        <v>0</v>
      </c>
      <c r="B16755" t="s">
        <v>29201</v>
      </c>
      <c r="C16755" t="s">
        <v>64</v>
      </c>
      <c r="D16755" t="s">
        <v>2360</v>
      </c>
      <c r="E16755" t="s">
        <v>59</v>
      </c>
      <c r="F16755" t="b">
        <v>0</v>
      </c>
      <c r="G16755" t="s">
        <v>65</v>
      </c>
      <c r="H16755" s="1">
        <v>46205.667847222219</v>
      </c>
      <c r="I16755" t="b">
        <v>0</v>
      </c>
      <c r="J16755" t="b">
        <v>0</v>
      </c>
      <c r="K16755" t="s">
        <v>41</v>
      </c>
      <c r="L16755" t="s">
        <v>60</v>
      </c>
      <c r="M16755">
        <v>72500</v>
      </c>
      <c r="N16755"/>
      <c r="O16755" t="s">
        <v>29202</v>
      </c>
      <c r="P16755" t="s">
        <v>3201</v>
      </c>
    </row>
    <row r="16756" spans="1:16" x14ac:dyDescent="0.25">
      <c r="A16756" t="s">
        <v>6</v>
      </c>
      <c r="B16756" t="s">
        <v>29203</v>
      </c>
      <c r="C16756" t="s">
        <v>172</v>
      </c>
      <c r="D16756" t="s">
        <v>4756</v>
      </c>
      <c r="E16756" t="s">
        <v>59</v>
      </c>
      <c r="F16756" t="b">
        <v>0</v>
      </c>
      <c r="G16756" t="s">
        <v>68</v>
      </c>
      <c r="H16756" s="1">
        <v>46205.669895833344</v>
      </c>
      <c r="I16756" t="b">
        <v>0</v>
      </c>
      <c r="J16756" t="b">
        <v>1</v>
      </c>
      <c r="K16756" t="s">
        <v>41</v>
      </c>
      <c r="L16756" t="s">
        <v>60</v>
      </c>
      <c r="M16756">
        <v>137500</v>
      </c>
      <c r="N16756"/>
      <c r="O16756" t="s">
        <v>29204</v>
      </c>
      <c r="P16756" t="s">
        <v>29205</v>
      </c>
    </row>
    <row r="16757" spans="1:16" x14ac:dyDescent="0.25">
      <c r="A16757" t="s">
        <v>2</v>
      </c>
      <c r="B16757" t="s">
        <v>2554</v>
      </c>
      <c r="C16757" t="s">
        <v>142</v>
      </c>
      <c r="D16757" t="s">
        <v>4526</v>
      </c>
      <c r="E16757" t="s">
        <v>59</v>
      </c>
      <c r="F16757" t="b">
        <v>0</v>
      </c>
      <c r="G16757" t="s">
        <v>65</v>
      </c>
      <c r="H16757" s="1">
        <v>46205.669953703713</v>
      </c>
      <c r="I16757" t="b">
        <v>0</v>
      </c>
      <c r="J16757" t="b">
        <v>1</v>
      </c>
      <c r="K16757" t="s">
        <v>41</v>
      </c>
      <c r="L16757" t="s">
        <v>74</v>
      </c>
      <c r="M16757"/>
      <c r="N16757">
        <v>37.5</v>
      </c>
      <c r="O16757" t="s">
        <v>222</v>
      </c>
      <c r="P16757" t="s">
        <v>29206</v>
      </c>
    </row>
    <row r="16758" spans="1:16" x14ac:dyDescent="0.25">
      <c r="A16758" t="s">
        <v>2</v>
      </c>
      <c r="B16758" t="s">
        <v>29207</v>
      </c>
      <c r="C16758" t="s">
        <v>64</v>
      </c>
      <c r="D16758" t="s">
        <v>2360</v>
      </c>
      <c r="E16758" t="s">
        <v>59</v>
      </c>
      <c r="F16758" t="b">
        <v>0</v>
      </c>
      <c r="G16758" t="s">
        <v>65</v>
      </c>
      <c r="H16758" s="1">
        <v>46205.669976851852</v>
      </c>
      <c r="I16758" t="b">
        <v>0</v>
      </c>
      <c r="J16758" t="b">
        <v>0</v>
      </c>
      <c r="K16758" t="s">
        <v>41</v>
      </c>
      <c r="L16758" t="s">
        <v>60</v>
      </c>
      <c r="M16758">
        <v>115000</v>
      </c>
      <c r="N16758"/>
      <c r="O16758" t="s">
        <v>29202</v>
      </c>
      <c r="P16758" t="s">
        <v>3060</v>
      </c>
    </row>
    <row r="16759" spans="1:16" x14ac:dyDescent="0.25">
      <c r="A16759" t="s">
        <v>6</v>
      </c>
      <c r="B16759" t="s">
        <v>29208</v>
      </c>
      <c r="C16759" t="s">
        <v>5115</v>
      </c>
      <c r="D16759" t="s">
        <v>4526</v>
      </c>
      <c r="E16759" t="s">
        <v>59</v>
      </c>
      <c r="F16759" t="b">
        <v>0</v>
      </c>
      <c r="G16759" t="s">
        <v>40</v>
      </c>
      <c r="H16759" s="1">
        <v>46205.672048611108</v>
      </c>
      <c r="I16759" t="b">
        <v>0</v>
      </c>
      <c r="J16759" t="b">
        <v>0</v>
      </c>
      <c r="K16759" t="s">
        <v>40</v>
      </c>
      <c r="L16759" t="s">
        <v>60</v>
      </c>
      <c r="M16759">
        <v>52500</v>
      </c>
      <c r="N16759"/>
      <c r="O16759" t="s">
        <v>25259</v>
      </c>
      <c r="P16759" t="s">
        <v>2318</v>
      </c>
    </row>
    <row r="16760" spans="1:16" x14ac:dyDescent="0.25">
      <c r="A16760" t="s">
        <v>1</v>
      </c>
      <c r="B16760" t="s">
        <v>1</v>
      </c>
      <c r="C16760" t="s">
        <v>29209</v>
      </c>
      <c r="D16760" t="s">
        <v>4756</v>
      </c>
      <c r="E16760" t="s">
        <v>59</v>
      </c>
      <c r="F16760" t="b">
        <v>0</v>
      </c>
      <c r="G16760" t="s">
        <v>65</v>
      </c>
      <c r="H16760" s="1">
        <v>46205.672175925924</v>
      </c>
      <c r="I16760" t="b">
        <v>1</v>
      </c>
      <c r="J16760" t="b">
        <v>1</v>
      </c>
      <c r="K16760" t="s">
        <v>41</v>
      </c>
      <c r="L16760" t="s">
        <v>60</v>
      </c>
      <c r="M16760">
        <v>166500</v>
      </c>
      <c r="N16760"/>
      <c r="O16760" t="s">
        <v>699</v>
      </c>
      <c r="P16760" t="s">
        <v>85</v>
      </c>
    </row>
    <row r="16761" spans="1:16" x14ac:dyDescent="0.25">
      <c r="A16761" t="s">
        <v>1</v>
      </c>
      <c r="B16761" t="s">
        <v>29210</v>
      </c>
      <c r="C16761" t="s">
        <v>64</v>
      </c>
      <c r="D16761" t="s">
        <v>2360</v>
      </c>
      <c r="E16761" t="s">
        <v>59</v>
      </c>
      <c r="F16761" t="b">
        <v>0</v>
      </c>
      <c r="G16761" t="s">
        <v>65</v>
      </c>
      <c r="H16761" s="1">
        <v>46205.672233796293</v>
      </c>
      <c r="I16761" t="b">
        <v>0</v>
      </c>
      <c r="J16761" t="b">
        <v>0</v>
      </c>
      <c r="K16761" t="s">
        <v>41</v>
      </c>
      <c r="L16761" t="s">
        <v>60</v>
      </c>
      <c r="M16761">
        <v>130000</v>
      </c>
      <c r="N16761"/>
      <c r="O16761" t="s">
        <v>29202</v>
      </c>
      <c r="P16761" t="s">
        <v>29211</v>
      </c>
    </row>
    <row r="16762" spans="1:16" x14ac:dyDescent="0.25">
      <c r="A16762" t="s">
        <v>1</v>
      </c>
      <c r="B16762" t="s">
        <v>29212</v>
      </c>
      <c r="C16762" t="s">
        <v>3015</v>
      </c>
      <c r="D16762" t="s">
        <v>4526</v>
      </c>
      <c r="E16762" t="s">
        <v>88</v>
      </c>
      <c r="F16762" t="b">
        <v>0</v>
      </c>
      <c r="G16762" t="s">
        <v>73</v>
      </c>
      <c r="H16762" s="1">
        <v>46205.672326388893</v>
      </c>
      <c r="I16762" t="b">
        <v>1</v>
      </c>
      <c r="J16762" t="b">
        <v>1</v>
      </c>
      <c r="K16762" t="s">
        <v>41</v>
      </c>
      <c r="L16762" t="s">
        <v>74</v>
      </c>
      <c r="M16762"/>
      <c r="N16762">
        <v>90</v>
      </c>
      <c r="O16762" t="s">
        <v>403</v>
      </c>
    </row>
    <row r="16763" spans="1:16" x14ac:dyDescent="0.25">
      <c r="A16763" t="s">
        <v>1</v>
      </c>
      <c r="B16763" t="s">
        <v>277</v>
      </c>
      <c r="C16763" t="s">
        <v>11315</v>
      </c>
      <c r="D16763" t="s">
        <v>7670</v>
      </c>
      <c r="E16763" t="s">
        <v>59</v>
      </c>
      <c r="F16763" t="b">
        <v>0</v>
      </c>
      <c r="G16763" t="s">
        <v>40</v>
      </c>
      <c r="H16763" s="1">
        <v>46205.674756944441</v>
      </c>
      <c r="I16763" t="b">
        <v>1</v>
      </c>
      <c r="J16763" t="b">
        <v>0</v>
      </c>
      <c r="K16763" t="s">
        <v>40</v>
      </c>
      <c r="L16763" t="s">
        <v>60</v>
      </c>
      <c r="M16763">
        <v>88500</v>
      </c>
      <c r="N16763"/>
      <c r="O16763" t="s">
        <v>23769</v>
      </c>
      <c r="P16763" t="s">
        <v>9715</v>
      </c>
    </row>
    <row r="16764" spans="1:16" x14ac:dyDescent="0.25">
      <c r="A16764" t="s">
        <v>1</v>
      </c>
      <c r="B16764" t="s">
        <v>29213</v>
      </c>
      <c r="C16764" t="s">
        <v>5029</v>
      </c>
      <c r="D16764" t="s">
        <v>4526</v>
      </c>
      <c r="E16764" t="s">
        <v>59</v>
      </c>
      <c r="F16764" t="b">
        <v>0</v>
      </c>
      <c r="G16764" t="s">
        <v>40</v>
      </c>
      <c r="H16764" s="1">
        <v>46205.674826388888</v>
      </c>
      <c r="I16764" t="b">
        <v>0</v>
      </c>
      <c r="J16764" t="b">
        <v>0</v>
      </c>
      <c r="K16764" t="s">
        <v>40</v>
      </c>
      <c r="L16764" t="s">
        <v>60</v>
      </c>
      <c r="M16764">
        <v>135000</v>
      </c>
      <c r="N16764"/>
      <c r="O16764" t="s">
        <v>101</v>
      </c>
    </row>
    <row r="16765" spans="1:16" x14ac:dyDescent="0.25">
      <c r="A16765" t="s">
        <v>0</v>
      </c>
      <c r="B16765" t="s">
        <v>1573</v>
      </c>
      <c r="C16765" t="s">
        <v>1068</v>
      </c>
      <c r="D16765" t="s">
        <v>4526</v>
      </c>
      <c r="E16765" t="s">
        <v>88</v>
      </c>
      <c r="F16765" t="b">
        <v>0</v>
      </c>
      <c r="G16765" t="s">
        <v>77</v>
      </c>
      <c r="H16765" s="1">
        <v>46205.709340277783</v>
      </c>
      <c r="I16765" t="b">
        <v>0</v>
      </c>
      <c r="J16765" t="b">
        <v>1</v>
      </c>
      <c r="K16765" t="s">
        <v>41</v>
      </c>
      <c r="L16765" t="s">
        <v>74</v>
      </c>
      <c r="M16765"/>
      <c r="N16765">
        <v>81.5</v>
      </c>
      <c r="O16765" t="s">
        <v>403</v>
      </c>
    </row>
    <row r="16766" spans="1:16" x14ac:dyDescent="0.25">
      <c r="A16766" t="s">
        <v>0</v>
      </c>
      <c r="B16766" t="s">
        <v>29214</v>
      </c>
      <c r="C16766" t="s">
        <v>1748</v>
      </c>
      <c r="D16766" t="s">
        <v>4756</v>
      </c>
      <c r="E16766" t="s">
        <v>59</v>
      </c>
      <c r="F16766" t="b">
        <v>0</v>
      </c>
      <c r="G16766" t="s">
        <v>65</v>
      </c>
      <c r="H16766" s="1">
        <v>46205.709421296298</v>
      </c>
      <c r="I16766" t="b">
        <v>1</v>
      </c>
      <c r="J16766" t="b">
        <v>0</v>
      </c>
      <c r="K16766" t="s">
        <v>41</v>
      </c>
      <c r="L16766" t="s">
        <v>60</v>
      </c>
      <c r="M16766">
        <v>150000</v>
      </c>
      <c r="N16766"/>
      <c r="O16766" t="s">
        <v>21758</v>
      </c>
      <c r="P16766" t="s">
        <v>219</v>
      </c>
    </row>
    <row r="16767" spans="1:16" x14ac:dyDescent="0.25">
      <c r="A16767" t="s">
        <v>7</v>
      </c>
      <c r="B16767" t="s">
        <v>29215</v>
      </c>
      <c r="C16767" t="s">
        <v>29216</v>
      </c>
      <c r="D16767" t="s">
        <v>4756</v>
      </c>
      <c r="E16767" t="s">
        <v>59</v>
      </c>
      <c r="F16767" t="b">
        <v>0</v>
      </c>
      <c r="G16767" t="s">
        <v>65</v>
      </c>
      <c r="H16767" s="1">
        <v>46205.709432870368</v>
      </c>
      <c r="I16767" t="b">
        <v>0</v>
      </c>
      <c r="J16767" t="b">
        <v>1</v>
      </c>
      <c r="K16767" t="s">
        <v>41</v>
      </c>
      <c r="L16767" t="s">
        <v>60</v>
      </c>
      <c r="M16767">
        <v>101500</v>
      </c>
      <c r="N16767"/>
      <c r="O16767" t="s">
        <v>29217</v>
      </c>
      <c r="P16767" t="s">
        <v>3613</v>
      </c>
    </row>
    <row r="16768" spans="1:16" x14ac:dyDescent="0.25">
      <c r="A16768" t="s">
        <v>7</v>
      </c>
      <c r="B16768" t="s">
        <v>29218</v>
      </c>
      <c r="C16768" t="s">
        <v>172</v>
      </c>
      <c r="D16768" t="s">
        <v>4526</v>
      </c>
      <c r="E16768" t="s">
        <v>59</v>
      </c>
      <c r="F16768" t="b">
        <v>0</v>
      </c>
      <c r="G16768" t="s">
        <v>68</v>
      </c>
      <c r="H16768" s="1">
        <v>46205.709456018521</v>
      </c>
      <c r="I16768" t="b">
        <v>0</v>
      </c>
      <c r="J16768" t="b">
        <v>1</v>
      </c>
      <c r="K16768" t="s">
        <v>41</v>
      </c>
      <c r="L16768" t="s">
        <v>60</v>
      </c>
      <c r="M16768">
        <v>108000</v>
      </c>
      <c r="N16768"/>
      <c r="O16768" t="s">
        <v>11346</v>
      </c>
      <c r="P16768" t="s">
        <v>29219</v>
      </c>
    </row>
    <row r="16769" spans="1:16" x14ac:dyDescent="0.25">
      <c r="A16769" t="s">
        <v>0</v>
      </c>
      <c r="B16769" t="s">
        <v>29220</v>
      </c>
      <c r="C16769" t="s">
        <v>1068</v>
      </c>
      <c r="D16769" t="s">
        <v>4526</v>
      </c>
      <c r="E16769" t="s">
        <v>59</v>
      </c>
      <c r="F16769" t="b">
        <v>0</v>
      </c>
      <c r="G16769" t="s">
        <v>77</v>
      </c>
      <c r="H16769" s="1">
        <v>46205.709479166668</v>
      </c>
      <c r="I16769" t="b">
        <v>0</v>
      </c>
      <c r="J16769" t="b">
        <v>0</v>
      </c>
      <c r="K16769" t="s">
        <v>41</v>
      </c>
      <c r="L16769" t="s">
        <v>60</v>
      </c>
      <c r="M16769">
        <v>65250</v>
      </c>
      <c r="N16769"/>
      <c r="O16769" t="s">
        <v>29221</v>
      </c>
      <c r="P16769" t="s">
        <v>14792</v>
      </c>
    </row>
    <row r="16770" spans="1:16" x14ac:dyDescent="0.25">
      <c r="A16770" t="s">
        <v>3</v>
      </c>
      <c r="B16770" t="s">
        <v>243</v>
      </c>
      <c r="C16770" t="s">
        <v>290</v>
      </c>
      <c r="D16770" t="s">
        <v>4526</v>
      </c>
      <c r="E16770" t="s">
        <v>88</v>
      </c>
      <c r="F16770" t="b">
        <v>0</v>
      </c>
      <c r="G16770" t="s">
        <v>77</v>
      </c>
      <c r="H16770" s="1">
        <v>46205.709479166668</v>
      </c>
      <c r="I16770" t="b">
        <v>0</v>
      </c>
      <c r="J16770" t="b">
        <v>0</v>
      </c>
      <c r="K16770" t="s">
        <v>41</v>
      </c>
      <c r="L16770" t="s">
        <v>74</v>
      </c>
      <c r="M16770"/>
      <c r="N16770">
        <v>52.5</v>
      </c>
      <c r="O16770" t="s">
        <v>12548</v>
      </c>
      <c r="P16770" t="s">
        <v>29222</v>
      </c>
    </row>
    <row r="16771" spans="1:16" x14ac:dyDescent="0.25">
      <c r="A16771" t="s">
        <v>8</v>
      </c>
      <c r="B16771" t="s">
        <v>29223</v>
      </c>
      <c r="C16771" t="s">
        <v>3585</v>
      </c>
      <c r="D16771" t="s">
        <v>4346</v>
      </c>
      <c r="E16771" t="s">
        <v>59</v>
      </c>
      <c r="F16771" t="b">
        <v>0</v>
      </c>
      <c r="G16771" t="s">
        <v>77</v>
      </c>
      <c r="H16771" s="1">
        <v>46205.711631944447</v>
      </c>
      <c r="I16771" t="b">
        <v>0</v>
      </c>
      <c r="J16771" t="b">
        <v>0</v>
      </c>
      <c r="K16771" t="s">
        <v>41</v>
      </c>
      <c r="L16771" t="s">
        <v>60</v>
      </c>
      <c r="M16771">
        <v>126464</v>
      </c>
      <c r="N16771"/>
      <c r="O16771" t="s">
        <v>8305</v>
      </c>
      <c r="P16771" t="s">
        <v>29224</v>
      </c>
    </row>
    <row r="16772" spans="1:16" x14ac:dyDescent="0.25">
      <c r="A16772" t="s">
        <v>5</v>
      </c>
      <c r="B16772" t="s">
        <v>29225</v>
      </c>
      <c r="C16772" t="s">
        <v>1412</v>
      </c>
      <c r="D16772" t="s">
        <v>4346</v>
      </c>
      <c r="E16772" t="s">
        <v>59</v>
      </c>
      <c r="F16772" t="b">
        <v>0</v>
      </c>
      <c r="G16772" t="s">
        <v>65</v>
      </c>
      <c r="H16772" s="1">
        <v>46205.713935185187</v>
      </c>
      <c r="I16772" t="b">
        <v>0</v>
      </c>
      <c r="J16772" t="b">
        <v>1</v>
      </c>
      <c r="K16772" t="s">
        <v>41</v>
      </c>
      <c r="L16772" t="s">
        <v>60</v>
      </c>
      <c r="M16772">
        <v>133078.39999999999</v>
      </c>
      <c r="N16772"/>
      <c r="O16772" t="s">
        <v>29226</v>
      </c>
      <c r="P16772" t="s">
        <v>29227</v>
      </c>
    </row>
    <row r="16773" spans="1:16" x14ac:dyDescent="0.25">
      <c r="A16773" t="s">
        <v>3</v>
      </c>
      <c r="B16773" t="s">
        <v>29228</v>
      </c>
      <c r="C16773" t="s">
        <v>29229</v>
      </c>
      <c r="D16773" t="s">
        <v>4526</v>
      </c>
      <c r="E16773" t="s">
        <v>59</v>
      </c>
      <c r="F16773" t="b">
        <v>0</v>
      </c>
      <c r="G16773" t="s">
        <v>73</v>
      </c>
      <c r="H16773" s="1">
        <v>46205.75104166667</v>
      </c>
      <c r="I16773" t="b">
        <v>0</v>
      </c>
      <c r="J16773" t="b">
        <v>0</v>
      </c>
      <c r="K16773" t="s">
        <v>41</v>
      </c>
      <c r="L16773" t="s">
        <v>74</v>
      </c>
      <c r="M16773"/>
      <c r="N16773">
        <v>43</v>
      </c>
      <c r="O16773" t="s">
        <v>1874</v>
      </c>
      <c r="P16773" t="s">
        <v>29230</v>
      </c>
    </row>
    <row r="16774" spans="1:16" x14ac:dyDescent="0.25">
      <c r="A16774" t="s">
        <v>3</v>
      </c>
      <c r="B16774" t="s">
        <v>29231</v>
      </c>
      <c r="C16774" t="s">
        <v>330</v>
      </c>
      <c r="D16774" t="s">
        <v>4526</v>
      </c>
      <c r="E16774" t="s">
        <v>59</v>
      </c>
      <c r="F16774" t="b">
        <v>0</v>
      </c>
      <c r="G16774" t="s">
        <v>41</v>
      </c>
      <c r="H16774" s="1">
        <v>46205.753067129634</v>
      </c>
      <c r="I16774" t="b">
        <v>0</v>
      </c>
      <c r="J16774" t="b">
        <v>0</v>
      </c>
      <c r="K16774" t="s">
        <v>41</v>
      </c>
      <c r="L16774" t="s">
        <v>60</v>
      </c>
      <c r="M16774">
        <v>180000</v>
      </c>
      <c r="N16774"/>
      <c r="O16774" t="s">
        <v>29232</v>
      </c>
      <c r="P16774" t="s">
        <v>293</v>
      </c>
    </row>
    <row r="16775" spans="1:16" x14ac:dyDescent="0.25">
      <c r="A16775" t="s">
        <v>3</v>
      </c>
      <c r="B16775" t="s">
        <v>29233</v>
      </c>
      <c r="C16775" t="s">
        <v>41</v>
      </c>
      <c r="D16775" t="s">
        <v>4526</v>
      </c>
      <c r="E16775" t="s">
        <v>59</v>
      </c>
      <c r="F16775" t="b">
        <v>0</v>
      </c>
      <c r="G16775" t="s">
        <v>41</v>
      </c>
      <c r="H16775" s="1">
        <v>46205.75309027778</v>
      </c>
      <c r="I16775" t="b">
        <v>0</v>
      </c>
      <c r="J16775" t="b">
        <v>0</v>
      </c>
      <c r="K16775" t="s">
        <v>41</v>
      </c>
      <c r="L16775" t="s">
        <v>60</v>
      </c>
      <c r="M16775">
        <v>187500</v>
      </c>
      <c r="N16775"/>
      <c r="O16775" t="s">
        <v>29234</v>
      </c>
      <c r="P16775" t="s">
        <v>3620</v>
      </c>
    </row>
    <row r="16776" spans="1:16" x14ac:dyDescent="0.25">
      <c r="A16776" t="s">
        <v>6</v>
      </c>
      <c r="B16776" t="s">
        <v>29235</v>
      </c>
      <c r="C16776" t="s">
        <v>999</v>
      </c>
      <c r="D16776" t="s">
        <v>4526</v>
      </c>
      <c r="E16776" t="s">
        <v>59</v>
      </c>
      <c r="F16776" t="b">
        <v>0</v>
      </c>
      <c r="G16776" t="s">
        <v>77</v>
      </c>
      <c r="H16776" s="1">
        <v>46205.753194444442</v>
      </c>
      <c r="I16776" t="b">
        <v>0</v>
      </c>
      <c r="J16776" t="b">
        <v>0</v>
      </c>
      <c r="K16776" t="s">
        <v>41</v>
      </c>
      <c r="L16776" t="s">
        <v>60</v>
      </c>
      <c r="M16776">
        <v>137500</v>
      </c>
      <c r="N16776"/>
      <c r="O16776" t="s">
        <v>23530</v>
      </c>
      <c r="P16776" t="s">
        <v>29236</v>
      </c>
    </row>
    <row r="16777" spans="1:16" x14ac:dyDescent="0.25">
      <c r="A16777" t="s">
        <v>0</v>
      </c>
      <c r="B16777" t="s">
        <v>29174</v>
      </c>
      <c r="C16777" t="s">
        <v>10022</v>
      </c>
      <c r="D16777" t="s">
        <v>7670</v>
      </c>
      <c r="E16777" t="s">
        <v>59</v>
      </c>
      <c r="F16777" t="b">
        <v>0</v>
      </c>
      <c r="G16777" t="s">
        <v>40</v>
      </c>
      <c r="H16777" s="1">
        <v>46205.794710648152</v>
      </c>
      <c r="I16777" t="b">
        <v>1</v>
      </c>
      <c r="J16777" t="b">
        <v>0</v>
      </c>
      <c r="K16777" t="s">
        <v>40</v>
      </c>
      <c r="L16777" t="s">
        <v>60</v>
      </c>
      <c r="M16777">
        <v>33500</v>
      </c>
      <c r="N16777"/>
      <c r="O16777" t="s">
        <v>29176</v>
      </c>
      <c r="P16777" t="s">
        <v>1314</v>
      </c>
    </row>
    <row r="16778" spans="1:16" x14ac:dyDescent="0.25">
      <c r="A16778" t="s">
        <v>3</v>
      </c>
      <c r="B16778" t="s">
        <v>17404</v>
      </c>
      <c r="C16778" t="s">
        <v>41</v>
      </c>
      <c r="D16778" t="s">
        <v>4526</v>
      </c>
      <c r="E16778" t="s">
        <v>59</v>
      </c>
      <c r="F16778" t="b">
        <v>0</v>
      </c>
      <c r="G16778" t="s">
        <v>41</v>
      </c>
      <c r="H16778" s="1">
        <v>46205.794791666667</v>
      </c>
      <c r="I16778" t="b">
        <v>0</v>
      </c>
      <c r="J16778" t="b">
        <v>1</v>
      </c>
      <c r="K16778" t="s">
        <v>41</v>
      </c>
      <c r="L16778" t="s">
        <v>60</v>
      </c>
      <c r="M16778">
        <v>75000</v>
      </c>
      <c r="N16778"/>
      <c r="O16778" t="s">
        <v>29237</v>
      </c>
      <c r="P16778" t="s">
        <v>1671</v>
      </c>
    </row>
    <row r="16779" spans="1:16" x14ac:dyDescent="0.25">
      <c r="A16779" t="s">
        <v>6</v>
      </c>
      <c r="B16779" t="s">
        <v>25986</v>
      </c>
      <c r="C16779" t="s">
        <v>41</v>
      </c>
      <c r="D16779" t="s">
        <v>4526</v>
      </c>
      <c r="F16779" t="b">
        <v>0</v>
      </c>
      <c r="G16779" t="s">
        <v>41</v>
      </c>
      <c r="H16779" s="1">
        <v>46205.796990740739</v>
      </c>
      <c r="I16779" t="b">
        <v>0</v>
      </c>
      <c r="J16779" t="b">
        <v>0</v>
      </c>
      <c r="K16779" t="s">
        <v>41</v>
      </c>
      <c r="L16779" t="s">
        <v>60</v>
      </c>
      <c r="M16779">
        <v>116136.8</v>
      </c>
      <c r="N16779"/>
      <c r="O16779" t="s">
        <v>25987</v>
      </c>
      <c r="P16779" t="s">
        <v>25988</v>
      </c>
    </row>
    <row r="16780" spans="1:16" x14ac:dyDescent="0.25">
      <c r="A16780" t="s">
        <v>3</v>
      </c>
      <c r="B16780" t="s">
        <v>29238</v>
      </c>
      <c r="C16780" t="s">
        <v>1134</v>
      </c>
      <c r="D16780" t="s">
        <v>4526</v>
      </c>
      <c r="E16780" t="s">
        <v>88</v>
      </c>
      <c r="F16780" t="b">
        <v>0</v>
      </c>
      <c r="G16780" t="s">
        <v>65</v>
      </c>
      <c r="H16780" s="1">
        <v>46205.834340277783</v>
      </c>
      <c r="I16780" t="b">
        <v>0</v>
      </c>
      <c r="J16780" t="b">
        <v>0</v>
      </c>
      <c r="K16780" t="s">
        <v>41</v>
      </c>
      <c r="L16780" t="s">
        <v>74</v>
      </c>
      <c r="M16780"/>
      <c r="N16780">
        <v>85</v>
      </c>
      <c r="O16780" t="s">
        <v>1874</v>
      </c>
    </row>
    <row r="16781" spans="1:16" x14ac:dyDescent="0.25">
      <c r="A16781" t="s">
        <v>0</v>
      </c>
      <c r="B16781" t="s">
        <v>29239</v>
      </c>
      <c r="C16781" t="s">
        <v>1423</v>
      </c>
      <c r="D16781" t="s">
        <v>4346</v>
      </c>
      <c r="E16781" t="s">
        <v>59</v>
      </c>
      <c r="F16781" t="b">
        <v>0</v>
      </c>
      <c r="G16781" t="s">
        <v>89</v>
      </c>
      <c r="H16781" s="1">
        <v>46205.834340277783</v>
      </c>
      <c r="I16781" t="b">
        <v>1</v>
      </c>
      <c r="J16781" t="b">
        <v>0</v>
      </c>
      <c r="K16781" t="s">
        <v>41</v>
      </c>
      <c r="L16781" t="s">
        <v>60</v>
      </c>
      <c r="M16781">
        <v>71850</v>
      </c>
      <c r="N16781"/>
      <c r="O16781" t="s">
        <v>7385</v>
      </c>
      <c r="P16781" t="s">
        <v>29240</v>
      </c>
    </row>
    <row r="16782" spans="1:16" x14ac:dyDescent="0.25">
      <c r="A16782" t="s">
        <v>0</v>
      </c>
      <c r="B16782" t="s">
        <v>29239</v>
      </c>
      <c r="C16782" t="s">
        <v>1614</v>
      </c>
      <c r="D16782" t="s">
        <v>4526</v>
      </c>
      <c r="E16782" t="s">
        <v>59</v>
      </c>
      <c r="F16782" t="b">
        <v>0</v>
      </c>
      <c r="G16782" t="s">
        <v>89</v>
      </c>
      <c r="H16782" s="1">
        <v>46205.834340277783</v>
      </c>
      <c r="I16782" t="b">
        <v>0</v>
      </c>
      <c r="J16782" t="b">
        <v>0</v>
      </c>
      <c r="K16782" t="s">
        <v>41</v>
      </c>
      <c r="L16782" t="s">
        <v>60</v>
      </c>
      <c r="M16782">
        <v>71850</v>
      </c>
      <c r="N16782"/>
      <c r="O16782" t="s">
        <v>4014</v>
      </c>
      <c r="P16782" t="s">
        <v>29240</v>
      </c>
    </row>
    <row r="16783" spans="1:16" x14ac:dyDescent="0.25">
      <c r="A16783" t="s">
        <v>7</v>
      </c>
      <c r="B16783" t="s">
        <v>29241</v>
      </c>
      <c r="C16783" t="s">
        <v>290</v>
      </c>
      <c r="D16783" t="s">
        <v>4526</v>
      </c>
      <c r="E16783" t="s">
        <v>88</v>
      </c>
      <c r="F16783" t="b">
        <v>0</v>
      </c>
      <c r="G16783" t="s">
        <v>77</v>
      </c>
      <c r="H16783" s="1">
        <v>46205.834340277783</v>
      </c>
      <c r="I16783" t="b">
        <v>0</v>
      </c>
      <c r="J16783" t="b">
        <v>1</v>
      </c>
      <c r="K16783" t="s">
        <v>41</v>
      </c>
      <c r="L16783" t="s">
        <v>74</v>
      </c>
      <c r="M16783"/>
      <c r="N16783">
        <v>70</v>
      </c>
      <c r="O16783" t="s">
        <v>1076</v>
      </c>
      <c r="P16783" t="s">
        <v>29242</v>
      </c>
    </row>
    <row r="16784" spans="1:16" x14ac:dyDescent="0.25">
      <c r="A16784" t="s">
        <v>0</v>
      </c>
      <c r="B16784" t="s">
        <v>29243</v>
      </c>
      <c r="C16784" t="s">
        <v>4120</v>
      </c>
      <c r="D16784" t="s">
        <v>4526</v>
      </c>
      <c r="E16784" t="s">
        <v>59</v>
      </c>
      <c r="F16784" t="b">
        <v>0</v>
      </c>
      <c r="G16784" t="s">
        <v>77</v>
      </c>
      <c r="H16784" s="1">
        <v>46205.834479166668</v>
      </c>
      <c r="I16784" t="b">
        <v>0</v>
      </c>
      <c r="J16784" t="b">
        <v>1</v>
      </c>
      <c r="K16784" t="s">
        <v>41</v>
      </c>
      <c r="L16784" t="s">
        <v>60</v>
      </c>
      <c r="M16784">
        <v>158500</v>
      </c>
      <c r="N16784"/>
      <c r="O16784" t="s">
        <v>5670</v>
      </c>
    </row>
    <row r="16785" spans="1:16" x14ac:dyDescent="0.25">
      <c r="A16785" t="s">
        <v>0</v>
      </c>
      <c r="B16785" t="s">
        <v>29244</v>
      </c>
      <c r="C16785" t="s">
        <v>319</v>
      </c>
      <c r="D16785" t="s">
        <v>4756</v>
      </c>
      <c r="E16785" t="s">
        <v>59</v>
      </c>
      <c r="F16785" t="b">
        <v>0</v>
      </c>
      <c r="G16785" t="s">
        <v>65</v>
      </c>
      <c r="H16785" s="1">
        <v>46205.834513888891</v>
      </c>
      <c r="I16785" t="b">
        <v>0</v>
      </c>
      <c r="J16785" t="b">
        <v>1</v>
      </c>
      <c r="K16785" t="s">
        <v>41</v>
      </c>
      <c r="L16785" t="s">
        <v>60</v>
      </c>
      <c r="M16785">
        <v>176500</v>
      </c>
      <c r="N16785"/>
      <c r="O16785" t="s">
        <v>965</v>
      </c>
      <c r="P16785" t="s">
        <v>5108</v>
      </c>
    </row>
    <row r="16786" spans="1:16" x14ac:dyDescent="0.25">
      <c r="A16786" t="s">
        <v>6</v>
      </c>
      <c r="B16786" t="s">
        <v>29245</v>
      </c>
      <c r="C16786" t="s">
        <v>81</v>
      </c>
      <c r="D16786" t="s">
        <v>4346</v>
      </c>
      <c r="E16786" t="s">
        <v>59</v>
      </c>
      <c r="F16786" t="b">
        <v>0</v>
      </c>
      <c r="G16786" t="s">
        <v>77</v>
      </c>
      <c r="H16786" s="1">
        <v>46205.836527777778</v>
      </c>
      <c r="I16786" t="b">
        <v>0</v>
      </c>
      <c r="J16786" t="b">
        <v>0</v>
      </c>
      <c r="K16786" t="s">
        <v>41</v>
      </c>
      <c r="L16786" t="s">
        <v>60</v>
      </c>
      <c r="M16786">
        <v>205000</v>
      </c>
      <c r="N16786"/>
      <c r="O16786" t="s">
        <v>2117</v>
      </c>
      <c r="P16786" t="s">
        <v>3832</v>
      </c>
    </row>
    <row r="16787" spans="1:16" x14ac:dyDescent="0.25">
      <c r="A16787" t="s">
        <v>2</v>
      </c>
      <c r="B16787" t="s">
        <v>1680</v>
      </c>
      <c r="C16787" t="s">
        <v>952</v>
      </c>
      <c r="D16787" t="s">
        <v>4346</v>
      </c>
      <c r="E16787" t="s">
        <v>59</v>
      </c>
      <c r="F16787" t="b">
        <v>0</v>
      </c>
      <c r="G16787" t="s">
        <v>68</v>
      </c>
      <c r="H16787" s="1">
        <v>46205.836562500001</v>
      </c>
      <c r="I16787" t="b">
        <v>0</v>
      </c>
      <c r="J16787" t="b">
        <v>0</v>
      </c>
      <c r="K16787" t="s">
        <v>41</v>
      </c>
      <c r="L16787" t="s">
        <v>60</v>
      </c>
      <c r="M16787">
        <v>151000</v>
      </c>
      <c r="N16787"/>
      <c r="O16787" t="s">
        <v>19076</v>
      </c>
      <c r="P16787" t="s">
        <v>29246</v>
      </c>
    </row>
    <row r="16788" spans="1:16" x14ac:dyDescent="0.25">
      <c r="A16788" t="s">
        <v>2</v>
      </c>
      <c r="B16788" t="s">
        <v>29247</v>
      </c>
      <c r="C16788" t="s">
        <v>190</v>
      </c>
      <c r="D16788" t="s">
        <v>4526</v>
      </c>
      <c r="E16788" t="s">
        <v>59</v>
      </c>
      <c r="F16788" t="b">
        <v>0</v>
      </c>
      <c r="G16788" t="s">
        <v>73</v>
      </c>
      <c r="H16788" s="1">
        <v>46205.838865740741</v>
      </c>
      <c r="I16788" t="b">
        <v>0</v>
      </c>
      <c r="J16788" t="b">
        <v>0</v>
      </c>
      <c r="K16788" t="s">
        <v>41</v>
      </c>
      <c r="L16788" t="s">
        <v>60</v>
      </c>
      <c r="M16788">
        <v>132500</v>
      </c>
      <c r="N16788"/>
      <c r="O16788" t="s">
        <v>29248</v>
      </c>
      <c r="P16788" t="s">
        <v>29249</v>
      </c>
    </row>
    <row r="16789" spans="1:16" x14ac:dyDescent="0.25">
      <c r="A16789" t="s">
        <v>0</v>
      </c>
      <c r="B16789" t="s">
        <v>29250</v>
      </c>
      <c r="C16789" t="s">
        <v>190</v>
      </c>
      <c r="D16789" t="s">
        <v>4346</v>
      </c>
      <c r="E16789" t="s">
        <v>59</v>
      </c>
      <c r="F16789" t="b">
        <v>0</v>
      </c>
      <c r="G16789" t="s">
        <v>73</v>
      </c>
      <c r="H16789" s="1">
        <v>46205.876006944447</v>
      </c>
      <c r="I16789" t="b">
        <v>1</v>
      </c>
      <c r="J16789" t="b">
        <v>1</v>
      </c>
      <c r="K16789" t="s">
        <v>41</v>
      </c>
      <c r="L16789" t="s">
        <v>60</v>
      </c>
      <c r="M16789">
        <v>77182.5</v>
      </c>
      <c r="N16789"/>
      <c r="O16789" t="s">
        <v>1501</v>
      </c>
      <c r="P16789" t="s">
        <v>29251</v>
      </c>
    </row>
    <row r="16790" spans="1:16" x14ac:dyDescent="0.25">
      <c r="A16790" t="s">
        <v>1</v>
      </c>
      <c r="B16790" t="s">
        <v>29252</v>
      </c>
      <c r="C16790" t="s">
        <v>41</v>
      </c>
      <c r="D16790" t="s">
        <v>4526</v>
      </c>
      <c r="E16790" t="s">
        <v>59</v>
      </c>
      <c r="F16790" t="b">
        <v>0</v>
      </c>
      <c r="G16790" t="s">
        <v>41</v>
      </c>
      <c r="H16790" s="1">
        <v>46205.878067129634</v>
      </c>
      <c r="I16790" t="b">
        <v>0</v>
      </c>
      <c r="J16790" t="b">
        <v>0</v>
      </c>
      <c r="K16790" t="s">
        <v>41</v>
      </c>
      <c r="L16790" t="s">
        <v>60</v>
      </c>
      <c r="M16790">
        <v>115159.645</v>
      </c>
      <c r="N16790"/>
      <c r="O16790" t="s">
        <v>29253</v>
      </c>
      <c r="P16790" t="s">
        <v>29254</v>
      </c>
    </row>
    <row r="16791" spans="1:16" x14ac:dyDescent="0.25">
      <c r="A16791" t="s">
        <v>1</v>
      </c>
      <c r="B16791" t="s">
        <v>29255</v>
      </c>
      <c r="C16791" t="s">
        <v>887</v>
      </c>
      <c r="D16791" t="s">
        <v>4526</v>
      </c>
      <c r="E16791" t="s">
        <v>88</v>
      </c>
      <c r="F16791" t="b">
        <v>0</v>
      </c>
      <c r="G16791" t="s">
        <v>89</v>
      </c>
      <c r="H16791" s="1">
        <v>46205.880486111113</v>
      </c>
      <c r="I16791" t="b">
        <v>0</v>
      </c>
      <c r="J16791" t="b">
        <v>0</v>
      </c>
      <c r="K16791" t="s">
        <v>41</v>
      </c>
      <c r="L16791" t="s">
        <v>74</v>
      </c>
      <c r="M16791"/>
      <c r="N16791">
        <v>50</v>
      </c>
      <c r="O16791" t="s">
        <v>23101</v>
      </c>
      <c r="P16791" t="s">
        <v>26932</v>
      </c>
    </row>
    <row r="16792" spans="1:16" x14ac:dyDescent="0.25">
      <c r="A16792" t="s">
        <v>1</v>
      </c>
      <c r="B16792" t="s">
        <v>4778</v>
      </c>
      <c r="C16792" t="s">
        <v>112</v>
      </c>
      <c r="D16792" t="s">
        <v>4526</v>
      </c>
      <c r="E16792" t="s">
        <v>59</v>
      </c>
      <c r="F16792" t="b">
        <v>0</v>
      </c>
      <c r="G16792" t="s">
        <v>65</v>
      </c>
      <c r="H16792" s="1">
        <v>46205.880509259259</v>
      </c>
      <c r="I16792" t="b">
        <v>1</v>
      </c>
      <c r="J16792" t="b">
        <v>1</v>
      </c>
      <c r="K16792" t="s">
        <v>41</v>
      </c>
      <c r="L16792" t="s">
        <v>60</v>
      </c>
      <c r="M16792">
        <v>165000</v>
      </c>
      <c r="N16792"/>
      <c r="O16792" t="s">
        <v>29256</v>
      </c>
      <c r="P16792" t="s">
        <v>2376</v>
      </c>
    </row>
    <row r="16793" spans="1:16" x14ac:dyDescent="0.25">
      <c r="A16793" t="s">
        <v>1</v>
      </c>
      <c r="B16793" t="s">
        <v>29257</v>
      </c>
      <c r="C16793" t="s">
        <v>12517</v>
      </c>
      <c r="D16793" t="s">
        <v>4526</v>
      </c>
      <c r="E16793" t="s">
        <v>59</v>
      </c>
      <c r="F16793" t="b">
        <v>0</v>
      </c>
      <c r="G16793" t="s">
        <v>89</v>
      </c>
      <c r="H16793" s="1">
        <v>46205.880682870367</v>
      </c>
      <c r="I16793" t="b">
        <v>0</v>
      </c>
      <c r="J16793" t="b">
        <v>0</v>
      </c>
      <c r="K16793" t="s">
        <v>41</v>
      </c>
      <c r="L16793" t="s">
        <v>60</v>
      </c>
      <c r="M16793">
        <v>102500</v>
      </c>
      <c r="N16793"/>
      <c r="O16793" t="s">
        <v>29258</v>
      </c>
      <c r="P16793" t="s">
        <v>29259</v>
      </c>
    </row>
    <row r="16794" spans="1:16" x14ac:dyDescent="0.25">
      <c r="A16794" t="s">
        <v>1</v>
      </c>
      <c r="B16794" t="s">
        <v>277</v>
      </c>
      <c r="C16794" t="s">
        <v>29260</v>
      </c>
      <c r="D16794" t="s">
        <v>4346</v>
      </c>
      <c r="E16794" t="s">
        <v>59</v>
      </c>
      <c r="F16794" t="b">
        <v>0</v>
      </c>
      <c r="G16794" t="s">
        <v>20</v>
      </c>
      <c r="H16794" s="1">
        <v>46205.881793981483</v>
      </c>
      <c r="I16794" t="b">
        <v>0</v>
      </c>
      <c r="J16794" t="b">
        <v>0</v>
      </c>
      <c r="K16794" t="s">
        <v>20</v>
      </c>
      <c r="L16794" t="s">
        <v>60</v>
      </c>
      <c r="M16794">
        <v>90650</v>
      </c>
      <c r="N16794"/>
      <c r="O16794" t="s">
        <v>29261</v>
      </c>
      <c r="P16794" t="s">
        <v>29262</v>
      </c>
    </row>
    <row r="16795" spans="1:16" x14ac:dyDescent="0.25">
      <c r="A16795" t="s">
        <v>0</v>
      </c>
      <c r="B16795" t="s">
        <v>13715</v>
      </c>
      <c r="C16795" t="s">
        <v>901</v>
      </c>
      <c r="D16795" t="s">
        <v>4526</v>
      </c>
      <c r="E16795" t="s">
        <v>88</v>
      </c>
      <c r="F16795" t="b">
        <v>0</v>
      </c>
      <c r="G16795" t="s">
        <v>77</v>
      </c>
      <c r="H16795" s="1">
        <v>46205.917673611111</v>
      </c>
      <c r="I16795" t="b">
        <v>0</v>
      </c>
      <c r="J16795" t="b">
        <v>0</v>
      </c>
      <c r="K16795" t="s">
        <v>41</v>
      </c>
      <c r="L16795" t="s">
        <v>74</v>
      </c>
      <c r="M16795"/>
      <c r="N16795">
        <v>82</v>
      </c>
      <c r="O16795" t="s">
        <v>22478</v>
      </c>
      <c r="P16795" t="s">
        <v>13928</v>
      </c>
    </row>
    <row r="16796" spans="1:16" x14ac:dyDescent="0.25">
      <c r="A16796" t="s">
        <v>0</v>
      </c>
      <c r="B16796" t="s">
        <v>29263</v>
      </c>
      <c r="C16796" t="s">
        <v>29264</v>
      </c>
      <c r="D16796" t="s">
        <v>4756</v>
      </c>
      <c r="E16796" t="s">
        <v>59</v>
      </c>
      <c r="F16796" t="b">
        <v>0</v>
      </c>
      <c r="G16796" t="s">
        <v>41</v>
      </c>
      <c r="H16796" s="1">
        <v>46205.919733796298</v>
      </c>
      <c r="I16796" t="b">
        <v>0</v>
      </c>
      <c r="J16796" t="b">
        <v>1</v>
      </c>
      <c r="K16796" t="s">
        <v>41</v>
      </c>
      <c r="L16796" t="s">
        <v>60</v>
      </c>
      <c r="M16796">
        <v>102733</v>
      </c>
      <c r="N16796"/>
      <c r="O16796" t="s">
        <v>835</v>
      </c>
      <c r="P16796" t="s">
        <v>29265</v>
      </c>
    </row>
    <row r="16797" spans="1:16" x14ac:dyDescent="0.25">
      <c r="A16797" t="s">
        <v>2</v>
      </c>
      <c r="B16797" t="s">
        <v>29266</v>
      </c>
      <c r="C16797" t="s">
        <v>142</v>
      </c>
      <c r="D16797" t="s">
        <v>4346</v>
      </c>
      <c r="E16797" t="s">
        <v>59</v>
      </c>
      <c r="F16797" t="b">
        <v>0</v>
      </c>
      <c r="G16797" t="s">
        <v>65</v>
      </c>
      <c r="H16797" s="1">
        <v>46205.919965277782</v>
      </c>
      <c r="I16797" t="b">
        <v>0</v>
      </c>
      <c r="J16797" t="b">
        <v>1</v>
      </c>
      <c r="K16797" t="s">
        <v>41</v>
      </c>
      <c r="L16797" t="s">
        <v>60</v>
      </c>
      <c r="M16797">
        <v>161993.5</v>
      </c>
      <c r="N16797"/>
      <c r="O16797" t="s">
        <v>1744</v>
      </c>
    </row>
    <row r="16798" spans="1:16" x14ac:dyDescent="0.25">
      <c r="A16798" t="s">
        <v>6</v>
      </c>
      <c r="B16798" t="s">
        <v>29267</v>
      </c>
      <c r="C16798" t="s">
        <v>9074</v>
      </c>
      <c r="D16798" t="s">
        <v>9075</v>
      </c>
      <c r="E16798" t="s">
        <v>132</v>
      </c>
      <c r="F16798" t="b">
        <v>0</v>
      </c>
      <c r="G16798" t="s">
        <v>40</v>
      </c>
      <c r="H16798" s="1">
        <v>46205.921979166669</v>
      </c>
      <c r="I16798" t="b">
        <v>0</v>
      </c>
      <c r="J16798" t="b">
        <v>0</v>
      </c>
      <c r="K16798" t="s">
        <v>40</v>
      </c>
      <c r="L16798" t="s">
        <v>60</v>
      </c>
      <c r="M16798">
        <v>64618</v>
      </c>
      <c r="N16798"/>
      <c r="O16798" t="s">
        <v>9076</v>
      </c>
      <c r="P16798" t="s">
        <v>705</v>
      </c>
    </row>
    <row r="16799" spans="1:16" x14ac:dyDescent="0.25">
      <c r="A16799" t="s">
        <v>1</v>
      </c>
      <c r="B16799" t="s">
        <v>2394</v>
      </c>
      <c r="C16799" t="s">
        <v>201</v>
      </c>
      <c r="D16799" t="s">
        <v>4526</v>
      </c>
      <c r="E16799" t="s">
        <v>88</v>
      </c>
      <c r="F16799" t="b">
        <v>0</v>
      </c>
      <c r="G16799" t="s">
        <v>77</v>
      </c>
      <c r="H16799" s="1">
        <v>46205.922152777777</v>
      </c>
      <c r="I16799" t="b">
        <v>0</v>
      </c>
      <c r="J16799" t="b">
        <v>1</v>
      </c>
      <c r="K16799" t="s">
        <v>41</v>
      </c>
      <c r="L16799" t="s">
        <v>74</v>
      </c>
      <c r="M16799"/>
      <c r="N16799">
        <v>55</v>
      </c>
      <c r="O16799" t="s">
        <v>2059</v>
      </c>
      <c r="P16799" t="s">
        <v>29268</v>
      </c>
    </row>
    <row r="16800" spans="1:16" x14ac:dyDescent="0.25">
      <c r="A16800" t="s">
        <v>0</v>
      </c>
      <c r="B16800" t="s">
        <v>289</v>
      </c>
      <c r="C16800" t="s">
        <v>150</v>
      </c>
      <c r="D16800" t="s">
        <v>4346</v>
      </c>
      <c r="E16800" t="s">
        <v>72</v>
      </c>
      <c r="F16800" t="b">
        <v>0</v>
      </c>
      <c r="G16800" t="s">
        <v>68</v>
      </c>
      <c r="H16800" s="1">
        <v>46205.959340277783</v>
      </c>
      <c r="I16800" t="b">
        <v>1</v>
      </c>
      <c r="J16800" t="b">
        <v>1</v>
      </c>
      <c r="K16800" t="s">
        <v>41</v>
      </c>
      <c r="L16800" t="s">
        <v>60</v>
      </c>
      <c r="M16800">
        <v>61698.055</v>
      </c>
      <c r="N16800"/>
      <c r="O16800" t="s">
        <v>29269</v>
      </c>
      <c r="P16800" t="s">
        <v>29270</v>
      </c>
    </row>
    <row r="16801" spans="1:16" x14ac:dyDescent="0.25">
      <c r="A16801" t="s">
        <v>0</v>
      </c>
      <c r="B16801" t="s">
        <v>2669</v>
      </c>
      <c r="C16801" t="s">
        <v>246</v>
      </c>
      <c r="D16801" t="s">
        <v>2360</v>
      </c>
      <c r="E16801" t="s">
        <v>59</v>
      </c>
      <c r="F16801" t="b">
        <v>0</v>
      </c>
      <c r="G16801" t="s">
        <v>65</v>
      </c>
      <c r="H16801" s="1">
        <v>46205.959432870368</v>
      </c>
      <c r="I16801" t="b">
        <v>1</v>
      </c>
      <c r="J16801" t="b">
        <v>0</v>
      </c>
      <c r="K16801" t="s">
        <v>41</v>
      </c>
      <c r="L16801" t="s">
        <v>74</v>
      </c>
      <c r="M16801"/>
      <c r="N16801">
        <v>44.52</v>
      </c>
      <c r="O16801" t="s">
        <v>1980</v>
      </c>
      <c r="P16801" t="s">
        <v>22516</v>
      </c>
    </row>
    <row r="16802" spans="1:16" x14ac:dyDescent="0.25">
      <c r="A16802" t="s">
        <v>4</v>
      </c>
      <c r="B16802" t="s">
        <v>2973</v>
      </c>
      <c r="C16802" t="s">
        <v>2928</v>
      </c>
      <c r="D16802" t="s">
        <v>4526</v>
      </c>
      <c r="E16802" t="s">
        <v>88</v>
      </c>
      <c r="F16802" t="b">
        <v>0</v>
      </c>
      <c r="G16802" t="s">
        <v>65</v>
      </c>
      <c r="H16802" s="1">
        <v>46205.959537037037</v>
      </c>
      <c r="I16802" t="b">
        <v>0</v>
      </c>
      <c r="J16802" t="b">
        <v>1</v>
      </c>
      <c r="K16802" t="s">
        <v>41</v>
      </c>
      <c r="L16802" t="s">
        <v>74</v>
      </c>
      <c r="M16802"/>
      <c r="N16802">
        <v>47</v>
      </c>
      <c r="O16802" t="s">
        <v>403</v>
      </c>
      <c r="P16802" t="s">
        <v>29271</v>
      </c>
    </row>
    <row r="16803" spans="1:16" x14ac:dyDescent="0.25">
      <c r="A16803" t="s">
        <v>3</v>
      </c>
      <c r="B16803" t="s">
        <v>29272</v>
      </c>
      <c r="C16803" t="s">
        <v>76</v>
      </c>
      <c r="D16803" t="s">
        <v>141</v>
      </c>
      <c r="E16803" t="s">
        <v>88</v>
      </c>
      <c r="F16803" t="b">
        <v>1</v>
      </c>
      <c r="G16803" t="s">
        <v>41</v>
      </c>
      <c r="H16803" s="1">
        <v>46205.961400462962</v>
      </c>
      <c r="I16803" t="b">
        <v>1</v>
      </c>
      <c r="J16803" t="b">
        <v>0</v>
      </c>
      <c r="K16803" t="s">
        <v>41</v>
      </c>
      <c r="L16803" t="s">
        <v>74</v>
      </c>
      <c r="M16803"/>
      <c r="N16803">
        <v>30</v>
      </c>
      <c r="O16803" t="s">
        <v>141</v>
      </c>
    </row>
    <row r="16804" spans="1:16" x14ac:dyDescent="0.25">
      <c r="A16804" t="s">
        <v>8</v>
      </c>
      <c r="B16804" t="s">
        <v>29273</v>
      </c>
      <c r="C16804" t="s">
        <v>118</v>
      </c>
      <c r="D16804" t="s">
        <v>4526</v>
      </c>
      <c r="E16804" t="s">
        <v>59</v>
      </c>
      <c r="F16804" t="b">
        <v>0</v>
      </c>
      <c r="G16804" t="s">
        <v>89</v>
      </c>
      <c r="H16804" s="1">
        <v>46205.964062500003</v>
      </c>
      <c r="I16804" t="b">
        <v>0</v>
      </c>
      <c r="J16804" t="b">
        <v>1</v>
      </c>
      <c r="K16804" t="s">
        <v>41</v>
      </c>
      <c r="L16804" t="s">
        <v>60</v>
      </c>
      <c r="M16804">
        <v>145000</v>
      </c>
      <c r="N16804"/>
      <c r="O16804" t="s">
        <v>29274</v>
      </c>
      <c r="P16804" t="s">
        <v>29275</v>
      </c>
    </row>
    <row r="16805" spans="1:16" x14ac:dyDescent="0.25">
      <c r="A16805" t="s">
        <v>0</v>
      </c>
      <c r="B16805" t="s">
        <v>29276</v>
      </c>
      <c r="C16805" t="s">
        <v>3056</v>
      </c>
      <c r="D16805" t="s">
        <v>29277</v>
      </c>
      <c r="E16805" t="s">
        <v>59</v>
      </c>
      <c r="F16805" t="b">
        <v>0</v>
      </c>
      <c r="G16805" t="s">
        <v>65</v>
      </c>
      <c r="H16805" s="1">
        <v>46206.001203703701</v>
      </c>
      <c r="I16805" t="b">
        <v>0</v>
      </c>
      <c r="J16805" t="b">
        <v>1</v>
      </c>
      <c r="K16805" t="s">
        <v>41</v>
      </c>
      <c r="L16805" t="s">
        <v>74</v>
      </c>
      <c r="M16805"/>
      <c r="N16805">
        <v>23</v>
      </c>
      <c r="O16805" t="s">
        <v>29278</v>
      </c>
      <c r="P16805" t="s">
        <v>3903</v>
      </c>
    </row>
    <row r="16806" spans="1:16" x14ac:dyDescent="0.25">
      <c r="A16806" t="s">
        <v>0</v>
      </c>
      <c r="B16806" t="s">
        <v>29279</v>
      </c>
      <c r="C16806" t="s">
        <v>76</v>
      </c>
      <c r="D16806" t="s">
        <v>29280</v>
      </c>
      <c r="E16806" t="s">
        <v>88</v>
      </c>
      <c r="F16806" t="b">
        <v>1</v>
      </c>
      <c r="G16806" t="s">
        <v>41</v>
      </c>
      <c r="H16806" s="1">
        <v>46206.00309027778</v>
      </c>
      <c r="I16806" t="b">
        <v>0</v>
      </c>
      <c r="J16806" t="b">
        <v>0</v>
      </c>
      <c r="K16806" t="s">
        <v>41</v>
      </c>
      <c r="L16806" t="s">
        <v>74</v>
      </c>
      <c r="M16806"/>
      <c r="N16806">
        <v>14.5</v>
      </c>
      <c r="O16806" t="s">
        <v>272</v>
      </c>
      <c r="P16806" t="s">
        <v>29281</v>
      </c>
    </row>
    <row r="16807" spans="1:16" x14ac:dyDescent="0.25">
      <c r="A16807" t="s">
        <v>1</v>
      </c>
      <c r="B16807" t="s">
        <v>1</v>
      </c>
      <c r="C16807" t="s">
        <v>537</v>
      </c>
      <c r="D16807" t="s">
        <v>4756</v>
      </c>
      <c r="E16807" t="s">
        <v>59</v>
      </c>
      <c r="F16807" t="b">
        <v>0</v>
      </c>
      <c r="G16807" t="s">
        <v>65</v>
      </c>
      <c r="H16807" s="1">
        <v>46206.005520833343</v>
      </c>
      <c r="I16807" t="b">
        <v>1</v>
      </c>
      <c r="J16807" t="b">
        <v>1</v>
      </c>
      <c r="K16807" t="s">
        <v>41</v>
      </c>
      <c r="L16807" t="s">
        <v>60</v>
      </c>
      <c r="M16807">
        <v>105000</v>
      </c>
      <c r="N16807"/>
      <c r="O16807" t="s">
        <v>6623</v>
      </c>
      <c r="P16807" t="s">
        <v>1662</v>
      </c>
    </row>
    <row r="16808" spans="1:16" x14ac:dyDescent="0.25">
      <c r="A16808" t="s">
        <v>5</v>
      </c>
      <c r="B16808" t="s">
        <v>5</v>
      </c>
      <c r="C16808" t="s">
        <v>537</v>
      </c>
      <c r="D16808" t="s">
        <v>4756</v>
      </c>
      <c r="E16808" t="s">
        <v>59</v>
      </c>
      <c r="F16808" t="b">
        <v>0</v>
      </c>
      <c r="G16808" t="s">
        <v>73</v>
      </c>
      <c r="H16808" s="1">
        <v>46206.005624999998</v>
      </c>
      <c r="I16808" t="b">
        <v>1</v>
      </c>
      <c r="J16808" t="b">
        <v>1</v>
      </c>
      <c r="K16808" t="s">
        <v>41</v>
      </c>
      <c r="L16808" t="s">
        <v>60</v>
      </c>
      <c r="M16808">
        <v>115000</v>
      </c>
      <c r="N16808"/>
      <c r="O16808" t="s">
        <v>6623</v>
      </c>
      <c r="P16808" t="s">
        <v>1662</v>
      </c>
    </row>
    <row r="16809" spans="1:16" x14ac:dyDescent="0.25">
      <c r="A16809" t="s">
        <v>5</v>
      </c>
      <c r="B16809" t="s">
        <v>1878</v>
      </c>
      <c r="C16809" t="s">
        <v>955</v>
      </c>
      <c r="D16809" t="s">
        <v>4346</v>
      </c>
      <c r="E16809" t="s">
        <v>59</v>
      </c>
      <c r="F16809" t="b">
        <v>0</v>
      </c>
      <c r="G16809" t="s">
        <v>13</v>
      </c>
      <c r="H16809" s="1">
        <v>46206.006192129629</v>
      </c>
      <c r="I16809" t="b">
        <v>1</v>
      </c>
      <c r="J16809" t="b">
        <v>0</v>
      </c>
      <c r="K16809" t="s">
        <v>13</v>
      </c>
      <c r="L16809" t="s">
        <v>60</v>
      </c>
      <c r="M16809">
        <v>209500</v>
      </c>
      <c r="N16809"/>
      <c r="O16809" t="s">
        <v>16795</v>
      </c>
      <c r="P16809" t="s">
        <v>29282</v>
      </c>
    </row>
    <row r="16810" spans="1:16" x14ac:dyDescent="0.25">
      <c r="A16810" t="s">
        <v>5</v>
      </c>
      <c r="B16810" t="s">
        <v>1878</v>
      </c>
      <c r="C16810" t="s">
        <v>2064</v>
      </c>
      <c r="D16810" t="s">
        <v>3761</v>
      </c>
      <c r="E16810" t="s">
        <v>59</v>
      </c>
      <c r="F16810" t="b">
        <v>0</v>
      </c>
      <c r="G16810" t="s">
        <v>13</v>
      </c>
      <c r="H16810" s="1">
        <v>46206.006192129629</v>
      </c>
      <c r="I16810" t="b">
        <v>1</v>
      </c>
      <c r="J16810" t="b">
        <v>0</v>
      </c>
      <c r="K16810" t="s">
        <v>13</v>
      </c>
      <c r="L16810" t="s">
        <v>60</v>
      </c>
      <c r="M16810">
        <v>209500</v>
      </c>
      <c r="N16810"/>
      <c r="O16810" t="s">
        <v>16795</v>
      </c>
      <c r="P16810" t="s">
        <v>29282</v>
      </c>
    </row>
    <row r="16811" spans="1:16" x14ac:dyDescent="0.25">
      <c r="A16811" t="s">
        <v>2</v>
      </c>
      <c r="B16811" t="s">
        <v>2</v>
      </c>
      <c r="C16811" t="s">
        <v>29283</v>
      </c>
      <c r="D16811" t="s">
        <v>4756</v>
      </c>
      <c r="E16811" t="s">
        <v>59</v>
      </c>
      <c r="F16811" t="b">
        <v>0</v>
      </c>
      <c r="G16811" t="s">
        <v>68</v>
      </c>
      <c r="H16811" s="1">
        <v>46206.084456018521</v>
      </c>
      <c r="I16811" t="b">
        <v>0</v>
      </c>
      <c r="J16811" t="b">
        <v>0</v>
      </c>
      <c r="K16811" t="s">
        <v>41</v>
      </c>
      <c r="L16811" t="s">
        <v>60</v>
      </c>
      <c r="M16811">
        <v>110000</v>
      </c>
      <c r="N16811"/>
      <c r="O16811" t="s">
        <v>29284</v>
      </c>
      <c r="P16811" t="s">
        <v>29285</v>
      </c>
    </row>
    <row r="16812" spans="1:16" x14ac:dyDescent="0.25">
      <c r="A16812" t="s">
        <v>7</v>
      </c>
      <c r="B16812" t="s">
        <v>29286</v>
      </c>
      <c r="C16812" t="s">
        <v>41</v>
      </c>
      <c r="D16812" t="s">
        <v>4346</v>
      </c>
      <c r="E16812" t="s">
        <v>59</v>
      </c>
      <c r="F16812" t="b">
        <v>0</v>
      </c>
      <c r="G16812" t="s">
        <v>41</v>
      </c>
      <c r="H16812" s="1">
        <v>46206.212418981479</v>
      </c>
      <c r="I16812" t="b">
        <v>1</v>
      </c>
      <c r="J16812" t="b">
        <v>1</v>
      </c>
      <c r="K16812" t="s">
        <v>41</v>
      </c>
      <c r="L16812" t="s">
        <v>60</v>
      </c>
      <c r="M16812">
        <v>130000</v>
      </c>
      <c r="N16812"/>
      <c r="O16812" t="s">
        <v>569</v>
      </c>
      <c r="P16812" t="s">
        <v>146</v>
      </c>
    </row>
    <row r="16813" spans="1:16" x14ac:dyDescent="0.25">
      <c r="A16813" t="s">
        <v>1</v>
      </c>
      <c r="B16813" t="s">
        <v>1320</v>
      </c>
      <c r="C16813" t="s">
        <v>845</v>
      </c>
      <c r="D16813" t="s">
        <v>5475</v>
      </c>
      <c r="E16813" t="s">
        <v>59</v>
      </c>
      <c r="F16813" t="b">
        <v>0</v>
      </c>
      <c r="G16813" t="s">
        <v>73</v>
      </c>
      <c r="H16813" s="1">
        <v>46206.215046296304</v>
      </c>
      <c r="I16813" t="b">
        <v>0</v>
      </c>
      <c r="J16813" t="b">
        <v>1</v>
      </c>
      <c r="K16813" t="s">
        <v>41</v>
      </c>
      <c r="L16813" t="s">
        <v>60</v>
      </c>
      <c r="M16813">
        <v>125000</v>
      </c>
      <c r="N16813"/>
      <c r="O16813" t="s">
        <v>24410</v>
      </c>
      <c r="P16813" t="s">
        <v>1377</v>
      </c>
    </row>
    <row r="16814" spans="1:16" x14ac:dyDescent="0.25">
      <c r="A16814" t="s">
        <v>5</v>
      </c>
      <c r="B16814" t="s">
        <v>29287</v>
      </c>
      <c r="C16814" t="s">
        <v>2895</v>
      </c>
      <c r="D16814" t="s">
        <v>5102</v>
      </c>
      <c r="E16814" t="s">
        <v>59</v>
      </c>
      <c r="F16814" t="b">
        <v>0</v>
      </c>
      <c r="G16814" t="s">
        <v>13</v>
      </c>
      <c r="H16814" s="1">
        <v>46206.257326388892</v>
      </c>
      <c r="I16814" t="b">
        <v>0</v>
      </c>
      <c r="J16814" t="b">
        <v>0</v>
      </c>
      <c r="K16814" t="s">
        <v>13</v>
      </c>
      <c r="L16814" t="s">
        <v>60</v>
      </c>
      <c r="M16814">
        <v>190000</v>
      </c>
      <c r="N16814"/>
      <c r="O16814" t="s">
        <v>29288</v>
      </c>
      <c r="P16814" t="s">
        <v>29289</v>
      </c>
    </row>
    <row r="16815" spans="1:16" x14ac:dyDescent="0.25">
      <c r="A16815" t="s">
        <v>1</v>
      </c>
      <c r="B16815" t="s">
        <v>29290</v>
      </c>
      <c r="C16815" t="s">
        <v>185</v>
      </c>
      <c r="D16815" t="s">
        <v>4526</v>
      </c>
      <c r="E16815" t="s">
        <v>59</v>
      </c>
      <c r="F16815" t="b">
        <v>0</v>
      </c>
      <c r="G16815" t="s">
        <v>19</v>
      </c>
      <c r="H16815" s="1">
        <v>46206.258136574077</v>
      </c>
      <c r="I16815" t="b">
        <v>1</v>
      </c>
      <c r="J16815" t="b">
        <v>0</v>
      </c>
      <c r="K16815" t="s">
        <v>19</v>
      </c>
      <c r="L16815" t="s">
        <v>60</v>
      </c>
      <c r="M16815">
        <v>1350000</v>
      </c>
      <c r="N16815"/>
      <c r="O16815" t="s">
        <v>24816</v>
      </c>
      <c r="P16815" t="s">
        <v>6585</v>
      </c>
    </row>
    <row r="16816" spans="1:16" x14ac:dyDescent="0.25">
      <c r="A16816" t="s">
        <v>1</v>
      </c>
      <c r="B16816" t="s">
        <v>1596</v>
      </c>
      <c r="C16816" t="s">
        <v>6181</v>
      </c>
      <c r="D16816" t="s">
        <v>4756</v>
      </c>
      <c r="E16816" t="s">
        <v>59</v>
      </c>
      <c r="F16816" t="b">
        <v>0</v>
      </c>
      <c r="G16816" t="s">
        <v>68</v>
      </c>
      <c r="H16816" s="1">
        <v>46206.298333333332</v>
      </c>
      <c r="I16816" t="b">
        <v>0</v>
      </c>
      <c r="J16816" t="b">
        <v>0</v>
      </c>
      <c r="K16816" t="s">
        <v>41</v>
      </c>
      <c r="L16816" t="s">
        <v>60</v>
      </c>
      <c r="M16816">
        <v>148700</v>
      </c>
      <c r="N16816"/>
      <c r="O16816" t="s">
        <v>5635</v>
      </c>
      <c r="P16816" t="s">
        <v>9748</v>
      </c>
    </row>
    <row r="16817" spans="1:16" x14ac:dyDescent="0.25">
      <c r="A16817" t="s">
        <v>1</v>
      </c>
      <c r="B16817" t="s">
        <v>1596</v>
      </c>
      <c r="C16817" t="s">
        <v>5634</v>
      </c>
      <c r="D16817" t="s">
        <v>4756</v>
      </c>
      <c r="E16817" t="s">
        <v>59</v>
      </c>
      <c r="F16817" t="b">
        <v>0</v>
      </c>
      <c r="G16817" t="s">
        <v>73</v>
      </c>
      <c r="H16817" s="1">
        <v>46206.298391203702</v>
      </c>
      <c r="I16817" t="b">
        <v>1</v>
      </c>
      <c r="J16817" t="b">
        <v>0</v>
      </c>
      <c r="K16817" t="s">
        <v>41</v>
      </c>
      <c r="L16817" t="s">
        <v>60</v>
      </c>
      <c r="M16817">
        <v>148700</v>
      </c>
      <c r="N16817"/>
      <c r="O16817" t="s">
        <v>5635</v>
      </c>
    </row>
    <row r="16818" spans="1:16" x14ac:dyDescent="0.25">
      <c r="A16818" t="s">
        <v>1</v>
      </c>
      <c r="B16818" t="s">
        <v>29291</v>
      </c>
      <c r="C16818" t="s">
        <v>33</v>
      </c>
      <c r="D16818" t="s">
        <v>4346</v>
      </c>
      <c r="E16818" t="s">
        <v>59</v>
      </c>
      <c r="F16818" t="b">
        <v>0</v>
      </c>
      <c r="G16818" t="s">
        <v>33</v>
      </c>
      <c r="H16818" s="1">
        <v>46206.300717592603</v>
      </c>
      <c r="I16818" t="b">
        <v>1</v>
      </c>
      <c r="J16818" t="b">
        <v>0</v>
      </c>
      <c r="K16818" t="s">
        <v>33</v>
      </c>
      <c r="L16818" t="s">
        <v>60</v>
      </c>
      <c r="M16818">
        <v>65000</v>
      </c>
      <c r="N16818"/>
      <c r="O16818" t="s">
        <v>26739</v>
      </c>
      <c r="P16818" t="s">
        <v>29292</v>
      </c>
    </row>
    <row r="16819" spans="1:16" x14ac:dyDescent="0.25">
      <c r="A16819" t="s">
        <v>7</v>
      </c>
      <c r="B16819" t="s">
        <v>29293</v>
      </c>
      <c r="C16819" t="s">
        <v>40</v>
      </c>
      <c r="D16819" t="s">
        <v>4526</v>
      </c>
      <c r="E16819" t="s">
        <v>59</v>
      </c>
      <c r="F16819" t="b">
        <v>0</v>
      </c>
      <c r="G16819" t="s">
        <v>40</v>
      </c>
      <c r="H16819" s="1">
        <v>46206.337407407409</v>
      </c>
      <c r="I16819" t="b">
        <v>0</v>
      </c>
      <c r="J16819" t="b">
        <v>0</v>
      </c>
      <c r="K16819" t="s">
        <v>40</v>
      </c>
      <c r="L16819" t="s">
        <v>60</v>
      </c>
      <c r="M16819">
        <v>57500</v>
      </c>
      <c r="N16819"/>
      <c r="O16819" t="s">
        <v>25259</v>
      </c>
      <c r="P16819" t="s">
        <v>2318</v>
      </c>
    </row>
    <row r="16820" spans="1:16" x14ac:dyDescent="0.25">
      <c r="A16820" t="s">
        <v>1</v>
      </c>
      <c r="B16820" t="s">
        <v>29294</v>
      </c>
      <c r="C16820" t="s">
        <v>207</v>
      </c>
      <c r="D16820" t="s">
        <v>2360</v>
      </c>
      <c r="E16820" t="s">
        <v>59</v>
      </c>
      <c r="F16820" t="b">
        <v>0</v>
      </c>
      <c r="G16820" t="s">
        <v>65</v>
      </c>
      <c r="H16820" s="1">
        <v>46206.340127314812</v>
      </c>
      <c r="I16820" t="b">
        <v>0</v>
      </c>
      <c r="J16820" t="b">
        <v>1</v>
      </c>
      <c r="K16820" t="s">
        <v>41</v>
      </c>
      <c r="L16820" t="s">
        <v>60</v>
      </c>
      <c r="M16820">
        <v>167500</v>
      </c>
      <c r="N16820"/>
      <c r="O16820" t="s">
        <v>6224</v>
      </c>
      <c r="P16820" t="s">
        <v>2041</v>
      </c>
    </row>
    <row r="16821" spans="1:16" x14ac:dyDescent="0.25">
      <c r="A16821" t="s">
        <v>4</v>
      </c>
      <c r="B16821" t="s">
        <v>29295</v>
      </c>
      <c r="C16821" t="s">
        <v>2649</v>
      </c>
      <c r="D16821" t="s">
        <v>5349</v>
      </c>
      <c r="E16821" t="s">
        <v>59</v>
      </c>
      <c r="F16821" t="b">
        <v>0</v>
      </c>
      <c r="G16821" t="s">
        <v>39</v>
      </c>
      <c r="H16821" s="1">
        <v>46206.342719907407</v>
      </c>
      <c r="I16821" t="b">
        <v>0</v>
      </c>
      <c r="J16821" t="b">
        <v>0</v>
      </c>
      <c r="K16821" t="s">
        <v>39</v>
      </c>
      <c r="L16821" t="s">
        <v>60</v>
      </c>
      <c r="M16821">
        <v>256000</v>
      </c>
      <c r="N16821"/>
      <c r="O16821" t="s">
        <v>1885</v>
      </c>
      <c r="P16821" t="s">
        <v>29296</v>
      </c>
    </row>
    <row r="16822" spans="1:16" x14ac:dyDescent="0.25">
      <c r="A16822" t="s">
        <v>2</v>
      </c>
      <c r="B16822" t="s">
        <v>29297</v>
      </c>
      <c r="C16822" t="s">
        <v>76</v>
      </c>
      <c r="D16822" t="s">
        <v>4346</v>
      </c>
      <c r="E16822" t="s">
        <v>59</v>
      </c>
      <c r="F16822" t="b">
        <v>1</v>
      </c>
      <c r="G16822" t="s">
        <v>77</v>
      </c>
      <c r="H16822" s="1">
        <v>46206.379236111112</v>
      </c>
      <c r="I16822" t="b">
        <v>0</v>
      </c>
      <c r="J16822" t="b">
        <v>1</v>
      </c>
      <c r="K16822" t="s">
        <v>41</v>
      </c>
      <c r="L16822" t="s">
        <v>60</v>
      </c>
      <c r="M16822">
        <v>107190</v>
      </c>
      <c r="N16822"/>
      <c r="O16822" t="s">
        <v>29298</v>
      </c>
    </row>
    <row r="16823" spans="1:16" x14ac:dyDescent="0.25">
      <c r="A16823" t="s">
        <v>6</v>
      </c>
      <c r="B16823" t="s">
        <v>24038</v>
      </c>
      <c r="C16823" t="s">
        <v>194</v>
      </c>
      <c r="D16823" t="s">
        <v>4526</v>
      </c>
      <c r="E16823" t="s">
        <v>59</v>
      </c>
      <c r="F16823" t="b">
        <v>0</v>
      </c>
      <c r="G16823" t="s">
        <v>65</v>
      </c>
      <c r="H16823" s="1">
        <v>46206.379328703697</v>
      </c>
      <c r="I16823" t="b">
        <v>0</v>
      </c>
      <c r="J16823" t="b">
        <v>1</v>
      </c>
      <c r="K16823" t="s">
        <v>41</v>
      </c>
      <c r="L16823" t="s">
        <v>60</v>
      </c>
      <c r="M16823">
        <v>207500</v>
      </c>
      <c r="N16823"/>
      <c r="O16823" t="s">
        <v>307</v>
      </c>
      <c r="P16823" t="s">
        <v>7770</v>
      </c>
    </row>
    <row r="16824" spans="1:16" x14ac:dyDescent="0.25">
      <c r="A16824" t="s">
        <v>2</v>
      </c>
      <c r="B16824" t="s">
        <v>29299</v>
      </c>
      <c r="C16824" t="s">
        <v>3879</v>
      </c>
      <c r="D16824" t="s">
        <v>4550</v>
      </c>
      <c r="E16824" t="s">
        <v>59</v>
      </c>
      <c r="F16824" t="b">
        <v>0</v>
      </c>
      <c r="G16824" t="s">
        <v>65</v>
      </c>
      <c r="H16824" s="1">
        <v>46206.379328703697</v>
      </c>
      <c r="I16824" t="b">
        <v>0</v>
      </c>
      <c r="J16824" t="b">
        <v>1</v>
      </c>
      <c r="K16824" t="s">
        <v>41</v>
      </c>
      <c r="L16824" t="s">
        <v>60</v>
      </c>
      <c r="M16824">
        <v>157500</v>
      </c>
      <c r="N16824"/>
      <c r="O16824" t="s">
        <v>14035</v>
      </c>
      <c r="P16824" t="s">
        <v>29300</v>
      </c>
    </row>
    <row r="16825" spans="1:16" x14ac:dyDescent="0.25">
      <c r="A16825" t="s">
        <v>1</v>
      </c>
      <c r="B16825" t="s">
        <v>29301</v>
      </c>
      <c r="C16825" t="s">
        <v>370</v>
      </c>
      <c r="D16825" t="s">
        <v>4526</v>
      </c>
      <c r="E16825" t="s">
        <v>59</v>
      </c>
      <c r="F16825" t="b">
        <v>0</v>
      </c>
      <c r="G16825" t="s">
        <v>89</v>
      </c>
      <c r="H16825" s="1">
        <v>46206.381678240738</v>
      </c>
      <c r="I16825" t="b">
        <v>0</v>
      </c>
      <c r="J16825" t="b">
        <v>1</v>
      </c>
      <c r="K16825" t="s">
        <v>41</v>
      </c>
      <c r="L16825" t="s">
        <v>60</v>
      </c>
      <c r="M16825">
        <v>183500</v>
      </c>
      <c r="N16825"/>
      <c r="O16825" t="s">
        <v>7675</v>
      </c>
      <c r="P16825" t="s">
        <v>29302</v>
      </c>
    </row>
    <row r="16826" spans="1:16" x14ac:dyDescent="0.25">
      <c r="A16826" t="s">
        <v>5</v>
      </c>
      <c r="B16826" t="s">
        <v>29303</v>
      </c>
      <c r="C16826" t="s">
        <v>9560</v>
      </c>
      <c r="D16826" t="s">
        <v>4346</v>
      </c>
      <c r="E16826" t="s">
        <v>59</v>
      </c>
      <c r="F16826" t="b">
        <v>0</v>
      </c>
      <c r="G16826" t="s">
        <v>19</v>
      </c>
      <c r="H16826" s="1">
        <v>46206.383090277777</v>
      </c>
      <c r="I16826" t="b">
        <v>1</v>
      </c>
      <c r="J16826" t="b">
        <v>0</v>
      </c>
      <c r="K16826" t="s">
        <v>19</v>
      </c>
      <c r="L16826" t="s">
        <v>60</v>
      </c>
      <c r="M16826">
        <v>2000000</v>
      </c>
      <c r="N16826"/>
      <c r="O16826" t="s">
        <v>29304</v>
      </c>
      <c r="P16826" t="s">
        <v>29305</v>
      </c>
    </row>
    <row r="16827" spans="1:16" x14ac:dyDescent="0.25">
      <c r="A16827" t="s">
        <v>2</v>
      </c>
      <c r="B16827" t="s">
        <v>29306</v>
      </c>
      <c r="C16827" t="s">
        <v>201</v>
      </c>
      <c r="D16827" t="s">
        <v>2360</v>
      </c>
      <c r="E16827" t="s">
        <v>59</v>
      </c>
      <c r="F16827" t="b">
        <v>0</v>
      </c>
      <c r="G16827" t="s">
        <v>77</v>
      </c>
      <c r="H16827" s="1">
        <v>46206.41847222222</v>
      </c>
      <c r="I16827" t="b">
        <v>0</v>
      </c>
      <c r="J16827" t="b">
        <v>0</v>
      </c>
      <c r="K16827" t="s">
        <v>41</v>
      </c>
      <c r="L16827" t="s">
        <v>60</v>
      </c>
      <c r="M16827">
        <v>144500</v>
      </c>
      <c r="N16827"/>
      <c r="O16827" t="s">
        <v>13713</v>
      </c>
      <c r="P16827" t="s">
        <v>29307</v>
      </c>
    </row>
    <row r="16828" spans="1:16" x14ac:dyDescent="0.25">
      <c r="A16828" t="s">
        <v>2</v>
      </c>
      <c r="B16828" t="s">
        <v>24883</v>
      </c>
      <c r="C16828" t="s">
        <v>5026</v>
      </c>
      <c r="D16828" t="s">
        <v>4526</v>
      </c>
      <c r="E16828" t="s">
        <v>59</v>
      </c>
      <c r="F16828" t="b">
        <v>0</v>
      </c>
      <c r="G16828" t="s">
        <v>40</v>
      </c>
      <c r="H16828" s="1">
        <v>46206.420925925922</v>
      </c>
      <c r="I16828" t="b">
        <v>0</v>
      </c>
      <c r="J16828" t="b">
        <v>0</v>
      </c>
      <c r="K16828" t="s">
        <v>40</v>
      </c>
      <c r="L16828" t="s">
        <v>60</v>
      </c>
      <c r="M16828">
        <v>26300</v>
      </c>
      <c r="N16828"/>
      <c r="O16828" t="s">
        <v>24884</v>
      </c>
      <c r="P16828" t="s">
        <v>24885</v>
      </c>
    </row>
    <row r="16829" spans="1:16" x14ac:dyDescent="0.25">
      <c r="A16829" t="s">
        <v>2</v>
      </c>
      <c r="B16829" t="s">
        <v>862</v>
      </c>
      <c r="C16829" t="s">
        <v>5154</v>
      </c>
      <c r="D16829" t="s">
        <v>4526</v>
      </c>
      <c r="E16829" t="s">
        <v>59</v>
      </c>
      <c r="F16829" t="b">
        <v>0</v>
      </c>
      <c r="G16829" t="s">
        <v>40</v>
      </c>
      <c r="H16829" s="1">
        <v>46206.423171296286</v>
      </c>
      <c r="I16829" t="b">
        <v>0</v>
      </c>
      <c r="J16829" t="b">
        <v>0</v>
      </c>
      <c r="K16829" t="s">
        <v>40</v>
      </c>
      <c r="L16829" t="s">
        <v>60</v>
      </c>
      <c r="M16829">
        <v>67500</v>
      </c>
      <c r="N16829"/>
      <c r="O16829" t="s">
        <v>6925</v>
      </c>
      <c r="P16829" t="s">
        <v>310</v>
      </c>
    </row>
    <row r="16830" spans="1:16" x14ac:dyDescent="0.25">
      <c r="A16830" t="s">
        <v>1</v>
      </c>
      <c r="B16830" t="s">
        <v>23464</v>
      </c>
      <c r="C16830" t="s">
        <v>13767</v>
      </c>
      <c r="D16830" t="s">
        <v>4346</v>
      </c>
      <c r="E16830" t="s">
        <v>59</v>
      </c>
      <c r="F16830" t="b">
        <v>0</v>
      </c>
      <c r="G16830" t="s">
        <v>19</v>
      </c>
      <c r="H16830" s="1">
        <v>46206.424768518518</v>
      </c>
      <c r="I16830" t="b">
        <v>1</v>
      </c>
      <c r="J16830" t="b">
        <v>0</v>
      </c>
      <c r="K16830" t="s">
        <v>19</v>
      </c>
      <c r="L16830" t="s">
        <v>60</v>
      </c>
      <c r="M16830">
        <v>27090</v>
      </c>
      <c r="N16830"/>
      <c r="O16830" t="s">
        <v>23465</v>
      </c>
      <c r="P16830" t="s">
        <v>29308</v>
      </c>
    </row>
    <row r="16831" spans="1:16" x14ac:dyDescent="0.25">
      <c r="A16831" t="s">
        <v>1</v>
      </c>
      <c r="B16831" t="s">
        <v>23464</v>
      </c>
      <c r="C16831" t="s">
        <v>14540</v>
      </c>
      <c r="D16831" t="s">
        <v>4346</v>
      </c>
      <c r="E16831" t="s">
        <v>59</v>
      </c>
      <c r="F16831" t="b">
        <v>0</v>
      </c>
      <c r="G16831" t="s">
        <v>19</v>
      </c>
      <c r="H16831" s="1">
        <v>46206.424791666657</v>
      </c>
      <c r="I16831" t="b">
        <v>1</v>
      </c>
      <c r="J16831" t="b">
        <v>0</v>
      </c>
      <c r="K16831" t="s">
        <v>19</v>
      </c>
      <c r="L16831" t="s">
        <v>60</v>
      </c>
      <c r="M16831">
        <v>27090</v>
      </c>
      <c r="N16831"/>
      <c r="O16831" t="s">
        <v>23465</v>
      </c>
      <c r="P16831" t="s">
        <v>29308</v>
      </c>
    </row>
    <row r="16832" spans="1:16" x14ac:dyDescent="0.25">
      <c r="A16832" t="s">
        <v>1</v>
      </c>
      <c r="B16832" t="s">
        <v>29309</v>
      </c>
      <c r="C16832" t="s">
        <v>19</v>
      </c>
      <c r="D16832" t="s">
        <v>4526</v>
      </c>
      <c r="E16832" t="s">
        <v>59</v>
      </c>
      <c r="F16832" t="b">
        <v>0</v>
      </c>
      <c r="G16832" t="s">
        <v>19</v>
      </c>
      <c r="H16832" s="1">
        <v>46206.424826388888</v>
      </c>
      <c r="I16832" t="b">
        <v>0</v>
      </c>
      <c r="J16832" t="b">
        <v>0</v>
      </c>
      <c r="K16832" t="s">
        <v>19</v>
      </c>
      <c r="L16832" t="s">
        <v>60</v>
      </c>
      <c r="M16832">
        <v>2250000</v>
      </c>
      <c r="N16832"/>
      <c r="O16832" t="s">
        <v>24816</v>
      </c>
      <c r="P16832" t="s">
        <v>29310</v>
      </c>
    </row>
    <row r="16833" spans="1:16" x14ac:dyDescent="0.25">
      <c r="A16833" t="s">
        <v>7</v>
      </c>
      <c r="B16833" t="s">
        <v>7</v>
      </c>
      <c r="C16833" t="s">
        <v>5154</v>
      </c>
      <c r="D16833" t="s">
        <v>4526</v>
      </c>
      <c r="E16833" t="s">
        <v>59</v>
      </c>
      <c r="F16833" t="b">
        <v>0</v>
      </c>
      <c r="G16833" t="s">
        <v>40</v>
      </c>
      <c r="H16833" s="1">
        <v>46206.462407407409</v>
      </c>
      <c r="I16833" t="b">
        <v>1</v>
      </c>
      <c r="J16833" t="b">
        <v>0</v>
      </c>
      <c r="K16833" t="s">
        <v>40</v>
      </c>
      <c r="L16833" t="s">
        <v>60</v>
      </c>
      <c r="M16833">
        <v>57500</v>
      </c>
      <c r="N16833"/>
      <c r="O16833" t="s">
        <v>6925</v>
      </c>
      <c r="P16833" t="s">
        <v>196</v>
      </c>
    </row>
    <row r="16834" spans="1:16" x14ac:dyDescent="0.25">
      <c r="A16834" t="s">
        <v>2</v>
      </c>
      <c r="B16834" t="s">
        <v>29311</v>
      </c>
      <c r="C16834" t="s">
        <v>9736</v>
      </c>
      <c r="D16834" t="s">
        <v>4526</v>
      </c>
      <c r="E16834" t="s">
        <v>59</v>
      </c>
      <c r="F16834" t="b">
        <v>0</v>
      </c>
      <c r="G16834" t="s">
        <v>73</v>
      </c>
      <c r="H16834" s="1">
        <v>46206.462638888886</v>
      </c>
      <c r="I16834" t="b">
        <v>0</v>
      </c>
      <c r="J16834" t="b">
        <v>0</v>
      </c>
      <c r="K16834" t="s">
        <v>41</v>
      </c>
      <c r="L16834" t="s">
        <v>74</v>
      </c>
      <c r="M16834"/>
      <c r="N16834">
        <v>62.5</v>
      </c>
      <c r="O16834" t="s">
        <v>29312</v>
      </c>
      <c r="P16834" t="s">
        <v>29313</v>
      </c>
    </row>
    <row r="16835" spans="1:16" x14ac:dyDescent="0.25">
      <c r="A16835" t="s">
        <v>2</v>
      </c>
      <c r="B16835" t="s">
        <v>29314</v>
      </c>
      <c r="C16835" t="s">
        <v>19</v>
      </c>
      <c r="D16835" t="s">
        <v>26562</v>
      </c>
      <c r="E16835" t="s">
        <v>59</v>
      </c>
      <c r="F16835" t="b">
        <v>0</v>
      </c>
      <c r="G16835" t="s">
        <v>19</v>
      </c>
      <c r="H16835" s="1">
        <v>46206.463564814818</v>
      </c>
      <c r="I16835" t="b">
        <v>0</v>
      </c>
      <c r="J16835" t="b">
        <v>0</v>
      </c>
      <c r="K16835" t="s">
        <v>19</v>
      </c>
      <c r="L16835" t="s">
        <v>60</v>
      </c>
      <c r="M16835">
        <v>4000000</v>
      </c>
      <c r="N16835"/>
      <c r="O16835" t="s">
        <v>29315</v>
      </c>
    </row>
    <row r="16836" spans="1:16" x14ac:dyDescent="0.25">
      <c r="A16836" t="s">
        <v>1</v>
      </c>
      <c r="B16836" t="s">
        <v>553</v>
      </c>
      <c r="C16836" t="s">
        <v>162</v>
      </c>
      <c r="D16836" t="s">
        <v>4526</v>
      </c>
      <c r="E16836" t="s">
        <v>59</v>
      </c>
      <c r="F16836" t="b">
        <v>0</v>
      </c>
      <c r="G16836" t="s">
        <v>73</v>
      </c>
      <c r="H16836" s="1">
        <v>46206.46502314815</v>
      </c>
      <c r="I16836" t="b">
        <v>0</v>
      </c>
      <c r="J16836" t="b">
        <v>1</v>
      </c>
      <c r="K16836" t="s">
        <v>41</v>
      </c>
      <c r="L16836" t="s">
        <v>60</v>
      </c>
      <c r="M16836">
        <v>177500</v>
      </c>
      <c r="N16836"/>
      <c r="O16836" t="s">
        <v>343</v>
      </c>
      <c r="P16836" t="s">
        <v>19493</v>
      </c>
    </row>
    <row r="16837" spans="1:16" x14ac:dyDescent="0.25">
      <c r="A16837" t="s">
        <v>1</v>
      </c>
      <c r="B16837" t="s">
        <v>358</v>
      </c>
      <c r="C16837" t="s">
        <v>29316</v>
      </c>
      <c r="D16837" t="s">
        <v>4346</v>
      </c>
      <c r="E16837" t="s">
        <v>59</v>
      </c>
      <c r="F16837" t="b">
        <v>0</v>
      </c>
      <c r="G16837" t="s">
        <v>40</v>
      </c>
      <c r="H16837" s="1">
        <v>46206.467743055553</v>
      </c>
      <c r="I16837" t="b">
        <v>1</v>
      </c>
      <c r="J16837" t="b">
        <v>0</v>
      </c>
      <c r="K16837" t="s">
        <v>40</v>
      </c>
      <c r="L16837" t="s">
        <v>60</v>
      </c>
      <c r="M16837">
        <v>30000</v>
      </c>
      <c r="N16837"/>
      <c r="O16837" t="s">
        <v>29317</v>
      </c>
      <c r="P16837" t="s">
        <v>85</v>
      </c>
    </row>
    <row r="16838" spans="1:16" x14ac:dyDescent="0.25">
      <c r="A16838" t="s">
        <v>1</v>
      </c>
      <c r="B16838" t="s">
        <v>2761</v>
      </c>
      <c r="C16838" t="s">
        <v>21656</v>
      </c>
      <c r="D16838" t="s">
        <v>4346</v>
      </c>
      <c r="E16838" t="s">
        <v>59</v>
      </c>
      <c r="F16838" t="b">
        <v>0</v>
      </c>
      <c r="G16838" t="s">
        <v>40</v>
      </c>
      <c r="H16838" s="1">
        <v>46206.467743055553</v>
      </c>
      <c r="I16838" t="b">
        <v>0</v>
      </c>
      <c r="J16838" t="b">
        <v>0</v>
      </c>
      <c r="K16838" t="s">
        <v>40</v>
      </c>
      <c r="L16838" t="s">
        <v>60</v>
      </c>
      <c r="M16838">
        <v>67166.559999999998</v>
      </c>
      <c r="N16838"/>
      <c r="O16838" t="s">
        <v>29318</v>
      </c>
      <c r="P16838" t="s">
        <v>26281</v>
      </c>
    </row>
    <row r="16839" spans="1:16" x14ac:dyDescent="0.25">
      <c r="A16839" t="s">
        <v>0</v>
      </c>
      <c r="B16839" t="s">
        <v>0</v>
      </c>
      <c r="C16839" t="s">
        <v>7144</v>
      </c>
      <c r="D16839" t="s">
        <v>4346</v>
      </c>
      <c r="E16839" t="s">
        <v>59</v>
      </c>
      <c r="F16839" t="b">
        <v>0</v>
      </c>
      <c r="G16839" t="s">
        <v>40</v>
      </c>
      <c r="H16839" s="1">
        <v>46206.504074074073</v>
      </c>
      <c r="I16839" t="b">
        <v>1</v>
      </c>
      <c r="J16839" t="b">
        <v>0</v>
      </c>
      <c r="K16839" t="s">
        <v>40</v>
      </c>
      <c r="L16839" t="s">
        <v>60</v>
      </c>
      <c r="M16839">
        <v>40000</v>
      </c>
      <c r="N16839"/>
      <c r="O16839" t="s">
        <v>11503</v>
      </c>
      <c r="P16839" t="s">
        <v>29319</v>
      </c>
    </row>
    <row r="16840" spans="1:16" x14ac:dyDescent="0.25">
      <c r="A16840" t="s">
        <v>2</v>
      </c>
      <c r="B16840" t="s">
        <v>29320</v>
      </c>
      <c r="C16840" t="s">
        <v>92</v>
      </c>
      <c r="D16840" t="s">
        <v>4346</v>
      </c>
      <c r="E16840" t="s">
        <v>59</v>
      </c>
      <c r="F16840" t="b">
        <v>0</v>
      </c>
      <c r="G16840" t="s">
        <v>77</v>
      </c>
      <c r="H16840" s="1">
        <v>46206.504236111112</v>
      </c>
      <c r="I16840" t="b">
        <v>0</v>
      </c>
      <c r="J16840" t="b">
        <v>1</v>
      </c>
      <c r="K16840" t="s">
        <v>41</v>
      </c>
      <c r="L16840" t="s">
        <v>60</v>
      </c>
      <c r="M16840">
        <v>286500</v>
      </c>
      <c r="N16840"/>
      <c r="O16840" t="s">
        <v>402</v>
      </c>
      <c r="P16840" t="s">
        <v>29321</v>
      </c>
    </row>
    <row r="16841" spans="1:16" x14ac:dyDescent="0.25">
      <c r="A16841" t="s">
        <v>1</v>
      </c>
      <c r="B16841" t="s">
        <v>29322</v>
      </c>
      <c r="C16841" t="s">
        <v>423</v>
      </c>
      <c r="D16841" t="s">
        <v>4526</v>
      </c>
      <c r="E16841" t="s">
        <v>59</v>
      </c>
      <c r="F16841" t="b">
        <v>0</v>
      </c>
      <c r="G16841" t="s">
        <v>65</v>
      </c>
      <c r="H16841" s="1">
        <v>46206.506805555553</v>
      </c>
      <c r="I16841" t="b">
        <v>0</v>
      </c>
      <c r="J16841" t="b">
        <v>1</v>
      </c>
      <c r="K16841" t="s">
        <v>41</v>
      </c>
      <c r="L16841" t="s">
        <v>60</v>
      </c>
      <c r="M16841">
        <v>165000</v>
      </c>
      <c r="N16841"/>
      <c r="O16841" t="s">
        <v>424</v>
      </c>
    </row>
    <row r="16842" spans="1:16" x14ac:dyDescent="0.25">
      <c r="A16842" t="s">
        <v>2</v>
      </c>
      <c r="B16842" t="s">
        <v>29323</v>
      </c>
      <c r="C16842" t="s">
        <v>315</v>
      </c>
      <c r="D16842" t="s">
        <v>4756</v>
      </c>
      <c r="E16842" t="s">
        <v>59</v>
      </c>
      <c r="F16842" t="b">
        <v>0</v>
      </c>
      <c r="G16842" t="s">
        <v>65</v>
      </c>
      <c r="H16842" s="1">
        <v>46206.543657407397</v>
      </c>
      <c r="I16842" t="b">
        <v>0</v>
      </c>
      <c r="J16842" t="b">
        <v>1</v>
      </c>
      <c r="K16842" t="s">
        <v>41</v>
      </c>
      <c r="L16842" t="s">
        <v>60</v>
      </c>
      <c r="M16842">
        <v>145500</v>
      </c>
      <c r="N16842"/>
      <c r="O16842" t="s">
        <v>843</v>
      </c>
      <c r="P16842" t="s">
        <v>29324</v>
      </c>
    </row>
    <row r="16843" spans="1:16" x14ac:dyDescent="0.25">
      <c r="A16843" t="s">
        <v>3</v>
      </c>
      <c r="B16843" t="s">
        <v>29325</v>
      </c>
      <c r="C16843" t="s">
        <v>537</v>
      </c>
      <c r="D16843" t="s">
        <v>2360</v>
      </c>
      <c r="E16843" t="s">
        <v>59</v>
      </c>
      <c r="F16843" t="b">
        <v>0</v>
      </c>
      <c r="G16843" t="s">
        <v>65</v>
      </c>
      <c r="H16843" s="1">
        <v>46206.543680555558</v>
      </c>
      <c r="I16843" t="b">
        <v>0</v>
      </c>
      <c r="J16843" t="b">
        <v>1</v>
      </c>
      <c r="K16843" t="s">
        <v>41</v>
      </c>
      <c r="L16843" t="s">
        <v>74</v>
      </c>
      <c r="M16843"/>
      <c r="N16843">
        <v>36.415000000000013</v>
      </c>
      <c r="O16843" t="s">
        <v>5140</v>
      </c>
      <c r="P16843" t="s">
        <v>261</v>
      </c>
    </row>
    <row r="16844" spans="1:16" x14ac:dyDescent="0.25">
      <c r="A16844" t="s">
        <v>6</v>
      </c>
      <c r="B16844" t="s">
        <v>27180</v>
      </c>
      <c r="C16844" t="s">
        <v>326</v>
      </c>
      <c r="D16844" t="s">
        <v>4526</v>
      </c>
      <c r="E16844" t="s">
        <v>59</v>
      </c>
      <c r="F16844" t="b">
        <v>0</v>
      </c>
      <c r="G16844" t="s">
        <v>77</v>
      </c>
      <c r="H16844" s="1">
        <v>46206.545902777783</v>
      </c>
      <c r="I16844" t="b">
        <v>0</v>
      </c>
      <c r="J16844" t="b">
        <v>1</v>
      </c>
      <c r="K16844" t="s">
        <v>41</v>
      </c>
      <c r="L16844" t="s">
        <v>60</v>
      </c>
      <c r="M16844">
        <v>214500</v>
      </c>
      <c r="N16844"/>
      <c r="O16844" t="s">
        <v>424</v>
      </c>
      <c r="P16844" t="s">
        <v>4581</v>
      </c>
    </row>
    <row r="16845" spans="1:16" x14ac:dyDescent="0.25">
      <c r="A16845" t="s">
        <v>2</v>
      </c>
      <c r="B16845" t="s">
        <v>29326</v>
      </c>
      <c r="C16845" t="s">
        <v>112</v>
      </c>
      <c r="D16845" t="s">
        <v>4526</v>
      </c>
      <c r="E16845" t="s">
        <v>59</v>
      </c>
      <c r="F16845" t="b">
        <v>0</v>
      </c>
      <c r="G16845" t="s">
        <v>65</v>
      </c>
      <c r="H16845" s="1">
        <v>46206.545960648153</v>
      </c>
      <c r="I16845" t="b">
        <v>0</v>
      </c>
      <c r="J16845" t="b">
        <v>0</v>
      </c>
      <c r="K16845" t="s">
        <v>41</v>
      </c>
      <c r="L16845" t="s">
        <v>60</v>
      </c>
      <c r="M16845">
        <v>339000</v>
      </c>
      <c r="N16845"/>
      <c r="O16845" t="s">
        <v>2960</v>
      </c>
      <c r="P16845" t="s">
        <v>310</v>
      </c>
    </row>
    <row r="16846" spans="1:16" x14ac:dyDescent="0.25">
      <c r="A16846" t="s">
        <v>2</v>
      </c>
      <c r="B16846" t="s">
        <v>29327</v>
      </c>
      <c r="C16846" t="s">
        <v>25479</v>
      </c>
      <c r="D16846" t="s">
        <v>4756</v>
      </c>
      <c r="E16846" t="s">
        <v>59</v>
      </c>
      <c r="F16846" t="b">
        <v>0</v>
      </c>
      <c r="G16846" t="s">
        <v>65</v>
      </c>
      <c r="H16846" s="1">
        <v>46206.545983796299</v>
      </c>
      <c r="I16846" t="b">
        <v>0</v>
      </c>
      <c r="J16846" t="b">
        <v>1</v>
      </c>
      <c r="K16846" t="s">
        <v>41</v>
      </c>
      <c r="L16846" t="s">
        <v>60</v>
      </c>
      <c r="M16846">
        <v>115000</v>
      </c>
      <c r="N16846"/>
      <c r="O16846" t="s">
        <v>861</v>
      </c>
    </row>
    <row r="16847" spans="1:16" x14ac:dyDescent="0.25">
      <c r="A16847" t="s">
        <v>1</v>
      </c>
      <c r="B16847" t="s">
        <v>29328</v>
      </c>
      <c r="C16847" t="s">
        <v>319</v>
      </c>
      <c r="D16847" t="s">
        <v>4756</v>
      </c>
      <c r="E16847" t="s">
        <v>59</v>
      </c>
      <c r="F16847" t="b">
        <v>0</v>
      </c>
      <c r="G16847" t="s">
        <v>89</v>
      </c>
      <c r="H16847" s="1">
        <v>46206.548333333332</v>
      </c>
      <c r="I16847" t="b">
        <v>0</v>
      </c>
      <c r="J16847" t="b">
        <v>1</v>
      </c>
      <c r="K16847" t="s">
        <v>41</v>
      </c>
      <c r="L16847" t="s">
        <v>60</v>
      </c>
      <c r="M16847">
        <v>110000</v>
      </c>
      <c r="N16847"/>
      <c r="O16847" t="s">
        <v>29329</v>
      </c>
      <c r="P16847" t="s">
        <v>29330</v>
      </c>
    </row>
    <row r="16848" spans="1:16" x14ac:dyDescent="0.25">
      <c r="A16848" t="s">
        <v>4</v>
      </c>
      <c r="B16848" t="s">
        <v>29331</v>
      </c>
      <c r="C16848" t="s">
        <v>102</v>
      </c>
      <c r="D16848" t="s">
        <v>4526</v>
      </c>
      <c r="E16848" t="s">
        <v>88</v>
      </c>
      <c r="F16848" t="b">
        <v>0</v>
      </c>
      <c r="G16848" t="s">
        <v>73</v>
      </c>
      <c r="H16848" s="1">
        <v>46206.548391203702</v>
      </c>
      <c r="I16848" t="b">
        <v>1</v>
      </c>
      <c r="J16848" t="b">
        <v>0</v>
      </c>
      <c r="K16848" t="s">
        <v>41</v>
      </c>
      <c r="L16848" t="s">
        <v>74</v>
      </c>
      <c r="M16848"/>
      <c r="N16848">
        <v>65</v>
      </c>
      <c r="O16848" t="s">
        <v>10582</v>
      </c>
      <c r="P16848" t="s">
        <v>29332</v>
      </c>
    </row>
    <row r="16849" spans="1:16" x14ac:dyDescent="0.25">
      <c r="A16849" t="s">
        <v>0</v>
      </c>
      <c r="B16849" t="s">
        <v>29333</v>
      </c>
      <c r="C16849" t="s">
        <v>112</v>
      </c>
      <c r="D16849" t="s">
        <v>4756</v>
      </c>
      <c r="E16849" t="s">
        <v>59</v>
      </c>
      <c r="F16849" t="b">
        <v>0</v>
      </c>
      <c r="G16849" t="s">
        <v>65</v>
      </c>
      <c r="H16849" s="1">
        <v>46206.585138888891</v>
      </c>
      <c r="I16849" t="b">
        <v>0</v>
      </c>
      <c r="J16849" t="b">
        <v>0</v>
      </c>
      <c r="K16849" t="s">
        <v>41</v>
      </c>
      <c r="L16849" t="s">
        <v>60</v>
      </c>
      <c r="M16849">
        <v>100000</v>
      </c>
      <c r="N16849"/>
      <c r="O16849" t="s">
        <v>29334</v>
      </c>
      <c r="P16849" t="s">
        <v>29335</v>
      </c>
    </row>
    <row r="16850" spans="1:16" x14ac:dyDescent="0.25">
      <c r="A16850" t="s">
        <v>0</v>
      </c>
      <c r="B16850" t="s">
        <v>29336</v>
      </c>
      <c r="C16850" t="s">
        <v>12954</v>
      </c>
      <c r="D16850" t="s">
        <v>4526</v>
      </c>
      <c r="E16850" t="s">
        <v>59</v>
      </c>
      <c r="F16850" t="b">
        <v>0</v>
      </c>
      <c r="G16850" t="s">
        <v>73</v>
      </c>
      <c r="H16850" s="1">
        <v>46206.585138888891</v>
      </c>
      <c r="I16850" t="b">
        <v>0</v>
      </c>
      <c r="J16850" t="b">
        <v>1</v>
      </c>
      <c r="K16850" t="s">
        <v>41</v>
      </c>
      <c r="L16850" t="s">
        <v>74</v>
      </c>
      <c r="M16850"/>
      <c r="N16850">
        <v>23.5</v>
      </c>
      <c r="O16850" t="s">
        <v>29337</v>
      </c>
      <c r="P16850" t="s">
        <v>219</v>
      </c>
    </row>
    <row r="16851" spans="1:16" x14ac:dyDescent="0.25">
      <c r="A16851" t="s">
        <v>0</v>
      </c>
      <c r="B16851" t="s">
        <v>29338</v>
      </c>
      <c r="C16851" t="s">
        <v>40</v>
      </c>
      <c r="D16851" t="s">
        <v>4526</v>
      </c>
      <c r="E16851" t="s">
        <v>88</v>
      </c>
      <c r="F16851" t="b">
        <v>0</v>
      </c>
      <c r="G16851" t="s">
        <v>40</v>
      </c>
      <c r="H16851" s="1">
        <v>46206.587407407409</v>
      </c>
      <c r="I16851" t="b">
        <v>0</v>
      </c>
      <c r="J16851" t="b">
        <v>0</v>
      </c>
      <c r="K16851" t="s">
        <v>40</v>
      </c>
      <c r="L16851" t="s">
        <v>60</v>
      </c>
      <c r="M16851">
        <v>42500</v>
      </c>
      <c r="N16851"/>
      <c r="O16851" t="s">
        <v>29339</v>
      </c>
      <c r="P16851" t="s">
        <v>11283</v>
      </c>
    </row>
    <row r="16852" spans="1:16" x14ac:dyDescent="0.25">
      <c r="A16852" t="s">
        <v>0</v>
      </c>
      <c r="B16852" t="s">
        <v>29340</v>
      </c>
      <c r="C16852" t="s">
        <v>16731</v>
      </c>
      <c r="D16852" t="s">
        <v>4526</v>
      </c>
      <c r="E16852" t="s">
        <v>59</v>
      </c>
      <c r="F16852" t="b">
        <v>0</v>
      </c>
      <c r="G16852" t="s">
        <v>40</v>
      </c>
      <c r="H16852" s="1">
        <v>46206.587592592587</v>
      </c>
      <c r="I16852" t="b">
        <v>0</v>
      </c>
      <c r="J16852" t="b">
        <v>0</v>
      </c>
      <c r="K16852" t="s">
        <v>40</v>
      </c>
      <c r="L16852" t="s">
        <v>60</v>
      </c>
      <c r="M16852">
        <v>42500</v>
      </c>
      <c r="N16852"/>
      <c r="O16852" t="s">
        <v>16732</v>
      </c>
      <c r="P16852" t="s">
        <v>29341</v>
      </c>
    </row>
    <row r="16853" spans="1:16" x14ac:dyDescent="0.25">
      <c r="A16853" t="s">
        <v>2</v>
      </c>
      <c r="B16853" t="s">
        <v>29342</v>
      </c>
      <c r="C16853" t="s">
        <v>112</v>
      </c>
      <c r="D16853" t="s">
        <v>4526</v>
      </c>
      <c r="E16853" t="s">
        <v>59</v>
      </c>
      <c r="F16853" t="b">
        <v>0</v>
      </c>
      <c r="G16853" t="s">
        <v>65</v>
      </c>
      <c r="H16853" s="1">
        <v>46206.587627314817</v>
      </c>
      <c r="I16853" t="b">
        <v>0</v>
      </c>
      <c r="J16853" t="b">
        <v>0</v>
      </c>
      <c r="K16853" t="s">
        <v>41</v>
      </c>
      <c r="L16853" t="s">
        <v>60</v>
      </c>
      <c r="M16853">
        <v>277500</v>
      </c>
      <c r="N16853"/>
      <c r="O16853" t="s">
        <v>2960</v>
      </c>
      <c r="P16853" t="s">
        <v>85</v>
      </c>
    </row>
    <row r="16854" spans="1:16" x14ac:dyDescent="0.25">
      <c r="A16854" t="s">
        <v>6</v>
      </c>
      <c r="B16854" t="s">
        <v>29343</v>
      </c>
      <c r="C16854" t="s">
        <v>40</v>
      </c>
      <c r="D16854" t="s">
        <v>4526</v>
      </c>
      <c r="E16854" t="s">
        <v>59</v>
      </c>
      <c r="F16854" t="b">
        <v>0</v>
      </c>
      <c r="G16854" t="s">
        <v>40</v>
      </c>
      <c r="H16854" s="1">
        <v>46206.589837962973</v>
      </c>
      <c r="I16854" t="b">
        <v>0</v>
      </c>
      <c r="J16854" t="b">
        <v>0</v>
      </c>
      <c r="K16854" t="s">
        <v>40</v>
      </c>
      <c r="L16854" t="s">
        <v>60</v>
      </c>
      <c r="M16854">
        <v>102500</v>
      </c>
      <c r="N16854"/>
      <c r="O16854" t="s">
        <v>5319</v>
      </c>
    </row>
    <row r="16855" spans="1:16" x14ac:dyDescent="0.25">
      <c r="A16855" t="s">
        <v>2</v>
      </c>
      <c r="B16855" t="s">
        <v>2343</v>
      </c>
      <c r="C16855" t="s">
        <v>13</v>
      </c>
      <c r="D16855" t="s">
        <v>4526</v>
      </c>
      <c r="E16855" t="s">
        <v>88</v>
      </c>
      <c r="F16855" t="b">
        <v>0</v>
      </c>
      <c r="G16855" t="s">
        <v>13</v>
      </c>
      <c r="H16855" s="1">
        <v>46206.590636574067</v>
      </c>
      <c r="I16855" t="b">
        <v>1</v>
      </c>
      <c r="J16855" t="b">
        <v>0</v>
      </c>
      <c r="K16855" t="s">
        <v>13</v>
      </c>
      <c r="L16855" t="s">
        <v>74</v>
      </c>
      <c r="M16855"/>
      <c r="N16855">
        <v>67</v>
      </c>
      <c r="O16855" t="s">
        <v>105</v>
      </c>
      <c r="P16855" t="s">
        <v>29344</v>
      </c>
    </row>
    <row r="16856" spans="1:16" x14ac:dyDescent="0.25">
      <c r="A16856" t="s">
        <v>4</v>
      </c>
      <c r="B16856" t="s">
        <v>3538</v>
      </c>
      <c r="C16856" t="s">
        <v>5067</v>
      </c>
      <c r="D16856" t="s">
        <v>4526</v>
      </c>
      <c r="E16856" t="s">
        <v>59</v>
      </c>
      <c r="F16856" t="b">
        <v>0</v>
      </c>
      <c r="G16856" t="s">
        <v>40</v>
      </c>
      <c r="H16856" s="1">
        <v>46206.592766203707</v>
      </c>
      <c r="I16856" t="b">
        <v>1</v>
      </c>
      <c r="J16856" t="b">
        <v>0</v>
      </c>
      <c r="K16856" t="s">
        <v>40</v>
      </c>
      <c r="L16856" t="s">
        <v>60</v>
      </c>
      <c r="M16856">
        <v>47500</v>
      </c>
      <c r="N16856"/>
      <c r="O16856" t="s">
        <v>11388</v>
      </c>
      <c r="P16856" t="s">
        <v>6018</v>
      </c>
    </row>
    <row r="16857" spans="1:16" x14ac:dyDescent="0.25">
      <c r="A16857" t="s">
        <v>7</v>
      </c>
      <c r="B16857" t="s">
        <v>29345</v>
      </c>
      <c r="C16857" t="s">
        <v>852</v>
      </c>
      <c r="D16857" t="s">
        <v>4526</v>
      </c>
      <c r="E16857" t="s">
        <v>88</v>
      </c>
      <c r="F16857" t="b">
        <v>0</v>
      </c>
      <c r="G16857" t="s">
        <v>65</v>
      </c>
      <c r="H16857" s="1">
        <v>46206.626805555563</v>
      </c>
      <c r="I16857" t="b">
        <v>1</v>
      </c>
      <c r="J16857" t="b">
        <v>0</v>
      </c>
      <c r="K16857" t="s">
        <v>41</v>
      </c>
      <c r="L16857" t="s">
        <v>74</v>
      </c>
      <c r="M16857"/>
      <c r="N16857">
        <v>50</v>
      </c>
      <c r="O16857" t="s">
        <v>24325</v>
      </c>
      <c r="P16857" t="s">
        <v>288</v>
      </c>
    </row>
    <row r="16858" spans="1:16" x14ac:dyDescent="0.25">
      <c r="A16858" t="s">
        <v>1</v>
      </c>
      <c r="B16858" t="s">
        <v>29346</v>
      </c>
      <c r="C16858" t="s">
        <v>5115</v>
      </c>
      <c r="D16858" t="s">
        <v>4346</v>
      </c>
      <c r="E16858" t="s">
        <v>88</v>
      </c>
      <c r="F16858" t="b">
        <v>0</v>
      </c>
      <c r="G16858" t="s">
        <v>40</v>
      </c>
      <c r="H16858" s="1">
        <v>46206.629201388889</v>
      </c>
      <c r="I16858" t="b">
        <v>1</v>
      </c>
      <c r="J16858" t="b">
        <v>0</v>
      </c>
      <c r="K16858" t="s">
        <v>40</v>
      </c>
      <c r="L16858" t="s">
        <v>60</v>
      </c>
      <c r="M16858">
        <v>49950</v>
      </c>
      <c r="N16858"/>
      <c r="O16858" t="s">
        <v>29347</v>
      </c>
      <c r="P16858" t="s">
        <v>29348</v>
      </c>
    </row>
    <row r="16859" spans="1:16" x14ac:dyDescent="0.25">
      <c r="A16859" t="s">
        <v>1</v>
      </c>
      <c r="B16859" t="s">
        <v>29349</v>
      </c>
      <c r="C16859" t="s">
        <v>1068</v>
      </c>
      <c r="D16859" t="s">
        <v>4526</v>
      </c>
      <c r="E16859" t="s">
        <v>88</v>
      </c>
      <c r="F16859" t="b">
        <v>0</v>
      </c>
      <c r="G16859" t="s">
        <v>73</v>
      </c>
      <c r="H16859" s="1">
        <v>46206.631805555553</v>
      </c>
      <c r="I16859" t="b">
        <v>0</v>
      </c>
      <c r="J16859" t="b">
        <v>1</v>
      </c>
      <c r="K16859" t="s">
        <v>41</v>
      </c>
      <c r="L16859" t="s">
        <v>74</v>
      </c>
      <c r="M16859"/>
      <c r="N16859">
        <v>79</v>
      </c>
      <c r="O16859" t="s">
        <v>1934</v>
      </c>
      <c r="P16859" t="s">
        <v>29350</v>
      </c>
    </row>
    <row r="16860" spans="1:16" x14ac:dyDescent="0.25">
      <c r="A16860" t="s">
        <v>5</v>
      </c>
      <c r="B16860" t="s">
        <v>29351</v>
      </c>
      <c r="C16860" t="s">
        <v>500</v>
      </c>
      <c r="D16860" t="s">
        <v>4346</v>
      </c>
      <c r="E16860" t="s">
        <v>59</v>
      </c>
      <c r="F16860" t="b">
        <v>0</v>
      </c>
      <c r="G16860" t="s">
        <v>13</v>
      </c>
      <c r="H16860" s="1">
        <v>46206.632303240738</v>
      </c>
      <c r="I16860" t="b">
        <v>1</v>
      </c>
      <c r="J16860" t="b">
        <v>0</v>
      </c>
      <c r="K16860" t="s">
        <v>13</v>
      </c>
      <c r="L16860" t="s">
        <v>60</v>
      </c>
      <c r="M16860">
        <v>80000</v>
      </c>
      <c r="N16860"/>
      <c r="O16860" t="s">
        <v>1306</v>
      </c>
      <c r="P16860" t="s">
        <v>29352</v>
      </c>
    </row>
    <row r="16861" spans="1:16" x14ac:dyDescent="0.25">
      <c r="A16861" t="s">
        <v>2</v>
      </c>
      <c r="B16861" t="s">
        <v>2852</v>
      </c>
      <c r="C16861" t="s">
        <v>8663</v>
      </c>
      <c r="D16861" t="s">
        <v>4526</v>
      </c>
      <c r="E16861" t="s">
        <v>59</v>
      </c>
      <c r="F16861" t="b">
        <v>0</v>
      </c>
      <c r="G16861" t="s">
        <v>40</v>
      </c>
      <c r="H16861" s="1">
        <v>46206.634409722217</v>
      </c>
      <c r="I16861" t="b">
        <v>0</v>
      </c>
      <c r="J16861" t="b">
        <v>0</v>
      </c>
      <c r="K16861" t="s">
        <v>40</v>
      </c>
      <c r="L16861" t="s">
        <v>60</v>
      </c>
      <c r="M16861">
        <v>47500</v>
      </c>
      <c r="N16861"/>
      <c r="O16861" t="s">
        <v>29353</v>
      </c>
      <c r="P16861" t="s">
        <v>29354</v>
      </c>
    </row>
    <row r="16862" spans="1:16" x14ac:dyDescent="0.25">
      <c r="A16862" t="s">
        <v>0</v>
      </c>
      <c r="B16862" t="s">
        <v>5628</v>
      </c>
      <c r="C16862" t="s">
        <v>3302</v>
      </c>
      <c r="D16862" t="s">
        <v>4526</v>
      </c>
      <c r="E16862" t="s">
        <v>59</v>
      </c>
      <c r="F16862" t="b">
        <v>0</v>
      </c>
      <c r="G16862" t="s">
        <v>65</v>
      </c>
      <c r="H16862" s="1">
        <v>46206.668668981481</v>
      </c>
      <c r="I16862" t="b">
        <v>0</v>
      </c>
      <c r="J16862" t="b">
        <v>0</v>
      </c>
      <c r="K16862" t="s">
        <v>41</v>
      </c>
      <c r="L16862" t="s">
        <v>60</v>
      </c>
      <c r="M16862">
        <v>90000</v>
      </c>
      <c r="N16862"/>
      <c r="O16862" t="s">
        <v>29355</v>
      </c>
      <c r="P16862" t="s">
        <v>219</v>
      </c>
    </row>
    <row r="16863" spans="1:16" x14ac:dyDescent="0.25">
      <c r="A16863" t="s">
        <v>5</v>
      </c>
      <c r="B16863" t="s">
        <v>5</v>
      </c>
      <c r="C16863" t="s">
        <v>29356</v>
      </c>
      <c r="D16863" t="s">
        <v>4756</v>
      </c>
      <c r="E16863" t="s">
        <v>59</v>
      </c>
      <c r="F16863" t="b">
        <v>0</v>
      </c>
      <c r="G16863" t="s">
        <v>89</v>
      </c>
      <c r="H16863" s="1">
        <v>46206.673344907409</v>
      </c>
      <c r="I16863" t="b">
        <v>0</v>
      </c>
      <c r="J16863" t="b">
        <v>1</v>
      </c>
      <c r="K16863" t="s">
        <v>41</v>
      </c>
      <c r="L16863" t="s">
        <v>60</v>
      </c>
      <c r="M16863">
        <v>115000</v>
      </c>
      <c r="N16863"/>
      <c r="O16863" t="s">
        <v>29357</v>
      </c>
      <c r="P16863" t="s">
        <v>5503</v>
      </c>
    </row>
    <row r="16864" spans="1:16" x14ac:dyDescent="0.25">
      <c r="A16864" t="s">
        <v>0</v>
      </c>
      <c r="B16864" t="s">
        <v>29358</v>
      </c>
      <c r="C16864" t="s">
        <v>901</v>
      </c>
      <c r="D16864" t="s">
        <v>4526</v>
      </c>
      <c r="E16864" t="s">
        <v>88</v>
      </c>
      <c r="F16864" t="b">
        <v>0</v>
      </c>
      <c r="G16864" t="s">
        <v>77</v>
      </c>
      <c r="H16864" s="1">
        <v>46206.710138888891</v>
      </c>
      <c r="I16864" t="b">
        <v>0</v>
      </c>
      <c r="J16864" t="b">
        <v>0</v>
      </c>
      <c r="K16864" t="s">
        <v>41</v>
      </c>
      <c r="L16864" t="s">
        <v>74</v>
      </c>
      <c r="M16864"/>
      <c r="N16864">
        <v>70</v>
      </c>
      <c r="O16864" t="s">
        <v>969</v>
      </c>
      <c r="P16864" t="s">
        <v>13928</v>
      </c>
    </row>
    <row r="16865" spans="1:16" x14ac:dyDescent="0.25">
      <c r="A16865" t="s">
        <v>6</v>
      </c>
      <c r="B16865" t="s">
        <v>29359</v>
      </c>
      <c r="C16865" t="s">
        <v>810</v>
      </c>
      <c r="D16865" t="s">
        <v>4526</v>
      </c>
      <c r="E16865" t="s">
        <v>59</v>
      </c>
      <c r="F16865" t="b">
        <v>0</v>
      </c>
      <c r="G16865" t="s">
        <v>77</v>
      </c>
      <c r="H16865" s="1">
        <v>46206.712569444448</v>
      </c>
      <c r="I16865" t="b">
        <v>0</v>
      </c>
      <c r="J16865" t="b">
        <v>1</v>
      </c>
      <c r="K16865" t="s">
        <v>41</v>
      </c>
      <c r="L16865" t="s">
        <v>60</v>
      </c>
      <c r="M16865">
        <v>205000</v>
      </c>
      <c r="N16865"/>
      <c r="O16865" t="s">
        <v>29360</v>
      </c>
      <c r="P16865" t="s">
        <v>85</v>
      </c>
    </row>
    <row r="16866" spans="1:16" x14ac:dyDescent="0.25">
      <c r="A16866" t="s">
        <v>6</v>
      </c>
      <c r="B16866" t="s">
        <v>3931</v>
      </c>
      <c r="C16866" t="s">
        <v>810</v>
      </c>
      <c r="D16866" t="s">
        <v>4526</v>
      </c>
      <c r="E16866" t="s">
        <v>59</v>
      </c>
      <c r="F16866" t="b">
        <v>0</v>
      </c>
      <c r="G16866" t="s">
        <v>77</v>
      </c>
      <c r="H16866" s="1">
        <v>46206.712569444448</v>
      </c>
      <c r="I16866" t="b">
        <v>0</v>
      </c>
      <c r="J16866" t="b">
        <v>1</v>
      </c>
      <c r="K16866" t="s">
        <v>41</v>
      </c>
      <c r="L16866" t="s">
        <v>60</v>
      </c>
      <c r="M16866">
        <v>205000</v>
      </c>
      <c r="N16866"/>
      <c r="O16866" t="s">
        <v>29360</v>
      </c>
      <c r="P16866" t="s">
        <v>85</v>
      </c>
    </row>
    <row r="16867" spans="1:16" x14ac:dyDescent="0.25">
      <c r="A16867" t="s">
        <v>6</v>
      </c>
      <c r="B16867" t="s">
        <v>469</v>
      </c>
      <c r="C16867" t="s">
        <v>810</v>
      </c>
      <c r="D16867" t="s">
        <v>4526</v>
      </c>
      <c r="E16867" t="s">
        <v>59</v>
      </c>
      <c r="F16867" t="b">
        <v>0</v>
      </c>
      <c r="G16867" t="s">
        <v>77</v>
      </c>
      <c r="H16867" s="1">
        <v>46206.712569444448</v>
      </c>
      <c r="I16867" t="b">
        <v>0</v>
      </c>
      <c r="J16867" t="b">
        <v>1</v>
      </c>
      <c r="K16867" t="s">
        <v>41</v>
      </c>
      <c r="L16867" t="s">
        <v>60</v>
      </c>
      <c r="M16867">
        <v>205000</v>
      </c>
      <c r="N16867"/>
      <c r="O16867" t="s">
        <v>29360</v>
      </c>
      <c r="P16867" t="s">
        <v>85</v>
      </c>
    </row>
    <row r="16868" spans="1:16" x14ac:dyDescent="0.25">
      <c r="A16868" t="s">
        <v>1</v>
      </c>
      <c r="B16868" t="s">
        <v>1</v>
      </c>
      <c r="C16868" t="s">
        <v>29361</v>
      </c>
      <c r="D16868" t="s">
        <v>4346</v>
      </c>
      <c r="E16868" t="s">
        <v>59</v>
      </c>
      <c r="F16868" t="b">
        <v>0</v>
      </c>
      <c r="G16868" t="s">
        <v>89</v>
      </c>
      <c r="H16868" s="1">
        <v>46206.715011574073</v>
      </c>
      <c r="I16868" t="b">
        <v>0</v>
      </c>
      <c r="J16868" t="b">
        <v>1</v>
      </c>
      <c r="K16868" t="s">
        <v>41</v>
      </c>
      <c r="L16868" t="s">
        <v>60</v>
      </c>
      <c r="M16868">
        <v>80000</v>
      </c>
      <c r="N16868"/>
      <c r="O16868" t="s">
        <v>29362</v>
      </c>
      <c r="P16868" t="s">
        <v>29363</v>
      </c>
    </row>
    <row r="16869" spans="1:16" x14ac:dyDescent="0.25">
      <c r="A16869" t="s">
        <v>1</v>
      </c>
      <c r="B16869" t="s">
        <v>29364</v>
      </c>
      <c r="C16869" t="s">
        <v>209</v>
      </c>
      <c r="D16869" t="s">
        <v>4526</v>
      </c>
      <c r="E16869" t="s">
        <v>59</v>
      </c>
      <c r="F16869" t="b">
        <v>0</v>
      </c>
      <c r="G16869" t="s">
        <v>19</v>
      </c>
      <c r="H16869" s="1">
        <v>46206.716412037043</v>
      </c>
      <c r="I16869" t="b">
        <v>0</v>
      </c>
      <c r="J16869" t="b">
        <v>0</v>
      </c>
      <c r="K16869" t="s">
        <v>19</v>
      </c>
      <c r="L16869" t="s">
        <v>60</v>
      </c>
      <c r="M16869">
        <v>1500000</v>
      </c>
      <c r="N16869"/>
      <c r="O16869" t="s">
        <v>7059</v>
      </c>
      <c r="P16869" t="s">
        <v>239</v>
      </c>
    </row>
    <row r="16870" spans="1:16" x14ac:dyDescent="0.25">
      <c r="A16870" t="s">
        <v>4</v>
      </c>
      <c r="B16870" t="s">
        <v>29365</v>
      </c>
      <c r="C16870" t="s">
        <v>40</v>
      </c>
      <c r="D16870" t="s">
        <v>4526</v>
      </c>
      <c r="E16870" t="s">
        <v>59</v>
      </c>
      <c r="F16870" t="b">
        <v>0</v>
      </c>
      <c r="G16870" t="s">
        <v>40</v>
      </c>
      <c r="H16870" s="1">
        <v>46206.71775462963</v>
      </c>
      <c r="I16870" t="b">
        <v>1</v>
      </c>
      <c r="J16870" t="b">
        <v>0</v>
      </c>
      <c r="K16870" t="s">
        <v>40</v>
      </c>
      <c r="L16870" t="s">
        <v>60</v>
      </c>
      <c r="M16870">
        <v>112500</v>
      </c>
      <c r="N16870"/>
      <c r="O16870" t="s">
        <v>2990</v>
      </c>
      <c r="P16870" t="s">
        <v>29366</v>
      </c>
    </row>
    <row r="16871" spans="1:16" x14ac:dyDescent="0.25">
      <c r="A16871" t="s">
        <v>1</v>
      </c>
      <c r="B16871" t="s">
        <v>29367</v>
      </c>
      <c r="C16871" t="s">
        <v>365</v>
      </c>
      <c r="D16871" t="s">
        <v>4630</v>
      </c>
      <c r="E16871" t="s">
        <v>59</v>
      </c>
      <c r="F16871" t="b">
        <v>0</v>
      </c>
      <c r="G16871" t="s">
        <v>41</v>
      </c>
      <c r="H16871" s="1">
        <v>46206.717847222222</v>
      </c>
      <c r="I16871" t="b">
        <v>0</v>
      </c>
      <c r="J16871" t="b">
        <v>1</v>
      </c>
      <c r="K16871" t="s">
        <v>41</v>
      </c>
      <c r="L16871" t="s">
        <v>60</v>
      </c>
      <c r="M16871">
        <v>170000</v>
      </c>
      <c r="N16871"/>
      <c r="O16871" t="s">
        <v>29368</v>
      </c>
      <c r="P16871" t="s">
        <v>4037</v>
      </c>
    </row>
    <row r="16872" spans="1:16" x14ac:dyDescent="0.25">
      <c r="A16872" t="s">
        <v>0</v>
      </c>
      <c r="B16872" t="s">
        <v>29369</v>
      </c>
      <c r="C16872" t="s">
        <v>76</v>
      </c>
      <c r="D16872" t="s">
        <v>141</v>
      </c>
      <c r="E16872" t="s">
        <v>88</v>
      </c>
      <c r="F16872" t="b">
        <v>1</v>
      </c>
      <c r="G16872" t="s">
        <v>41</v>
      </c>
      <c r="H16872" s="1">
        <v>46206.75408564815</v>
      </c>
      <c r="I16872" t="b">
        <v>0</v>
      </c>
      <c r="J16872" t="b">
        <v>1</v>
      </c>
      <c r="K16872" t="s">
        <v>41</v>
      </c>
      <c r="L16872" t="s">
        <v>74</v>
      </c>
      <c r="M16872"/>
      <c r="N16872">
        <v>45</v>
      </c>
      <c r="O16872" t="s">
        <v>141</v>
      </c>
      <c r="P16872" t="s">
        <v>29370</v>
      </c>
    </row>
    <row r="16873" spans="1:16" x14ac:dyDescent="0.25">
      <c r="A16873" t="s">
        <v>1</v>
      </c>
      <c r="B16873" t="s">
        <v>29371</v>
      </c>
      <c r="C16873" t="s">
        <v>162</v>
      </c>
      <c r="D16873" t="s">
        <v>4526</v>
      </c>
      <c r="E16873" t="s">
        <v>88</v>
      </c>
      <c r="F16873" t="b">
        <v>0</v>
      </c>
      <c r="G16873" t="s">
        <v>65</v>
      </c>
      <c r="H16873" s="1">
        <v>46206.756782407407</v>
      </c>
      <c r="I16873" t="b">
        <v>0</v>
      </c>
      <c r="J16873" t="b">
        <v>0</v>
      </c>
      <c r="K16873" t="s">
        <v>41</v>
      </c>
      <c r="L16873" t="s">
        <v>74</v>
      </c>
      <c r="M16873"/>
      <c r="N16873">
        <v>80</v>
      </c>
      <c r="O16873" t="s">
        <v>25530</v>
      </c>
      <c r="P16873" t="s">
        <v>230</v>
      </c>
    </row>
    <row r="16874" spans="1:16" x14ac:dyDescent="0.25">
      <c r="A16874" t="s">
        <v>5</v>
      </c>
      <c r="B16874" t="s">
        <v>5</v>
      </c>
      <c r="C16874" t="s">
        <v>29372</v>
      </c>
      <c r="D16874" t="s">
        <v>4346</v>
      </c>
      <c r="E16874" t="s">
        <v>59</v>
      </c>
      <c r="F16874" t="b">
        <v>0</v>
      </c>
      <c r="G16874" t="s">
        <v>40</v>
      </c>
      <c r="H16874" s="1">
        <v>46206.759409722217</v>
      </c>
      <c r="I16874" t="b">
        <v>1</v>
      </c>
      <c r="J16874" t="b">
        <v>0</v>
      </c>
      <c r="K16874" t="s">
        <v>40</v>
      </c>
      <c r="L16874" t="s">
        <v>60</v>
      </c>
      <c r="M16874">
        <v>52951</v>
      </c>
      <c r="N16874"/>
      <c r="O16874" t="s">
        <v>29373</v>
      </c>
      <c r="P16874" t="s">
        <v>29374</v>
      </c>
    </row>
    <row r="16875" spans="1:16" x14ac:dyDescent="0.25">
      <c r="A16875" t="s">
        <v>0</v>
      </c>
      <c r="B16875" t="s">
        <v>29375</v>
      </c>
      <c r="C16875" t="s">
        <v>142</v>
      </c>
      <c r="D16875" t="s">
        <v>4346</v>
      </c>
      <c r="E16875" t="s">
        <v>232</v>
      </c>
      <c r="F16875" t="b">
        <v>0</v>
      </c>
      <c r="G16875" t="s">
        <v>65</v>
      </c>
      <c r="H16875" s="1">
        <v>46206.79347222222</v>
      </c>
      <c r="I16875" t="b">
        <v>1</v>
      </c>
      <c r="J16875" t="b">
        <v>0</v>
      </c>
      <c r="K16875" t="s">
        <v>41</v>
      </c>
      <c r="L16875" t="s">
        <v>60</v>
      </c>
      <c r="M16875">
        <v>72500</v>
      </c>
      <c r="N16875"/>
      <c r="O16875" t="s">
        <v>29376</v>
      </c>
      <c r="P16875" t="s">
        <v>283</v>
      </c>
    </row>
    <row r="16876" spans="1:16" x14ac:dyDescent="0.25">
      <c r="A16876" t="s">
        <v>0</v>
      </c>
      <c r="B16876" t="s">
        <v>1271</v>
      </c>
      <c r="C16876" t="s">
        <v>3951</v>
      </c>
      <c r="D16876" t="s">
        <v>4346</v>
      </c>
      <c r="E16876" t="s">
        <v>59</v>
      </c>
      <c r="F16876" t="b">
        <v>0</v>
      </c>
      <c r="G16876" t="s">
        <v>65</v>
      </c>
      <c r="H16876" s="1">
        <v>46206.793657407397</v>
      </c>
      <c r="I16876" t="b">
        <v>1</v>
      </c>
      <c r="J16876" t="b">
        <v>0</v>
      </c>
      <c r="K16876" t="s">
        <v>41</v>
      </c>
      <c r="L16876" t="s">
        <v>74</v>
      </c>
      <c r="M16876"/>
      <c r="N16876">
        <v>61</v>
      </c>
      <c r="O16876" t="s">
        <v>29377</v>
      </c>
      <c r="P16876" t="s">
        <v>29378</v>
      </c>
    </row>
    <row r="16877" spans="1:16" x14ac:dyDescent="0.25">
      <c r="A16877" t="s">
        <v>3</v>
      </c>
      <c r="B16877" t="s">
        <v>3565</v>
      </c>
      <c r="C16877" t="s">
        <v>11351</v>
      </c>
      <c r="D16877" t="s">
        <v>7670</v>
      </c>
      <c r="E16877" t="s">
        <v>232</v>
      </c>
      <c r="F16877" t="b">
        <v>0</v>
      </c>
      <c r="G16877" t="s">
        <v>40</v>
      </c>
      <c r="H16877" s="1">
        <v>46206.879259259258</v>
      </c>
      <c r="I16877" t="b">
        <v>1</v>
      </c>
      <c r="J16877" t="b">
        <v>0</v>
      </c>
      <c r="K16877" t="s">
        <v>40</v>
      </c>
      <c r="L16877" t="s">
        <v>60</v>
      </c>
      <c r="M16877">
        <v>50000</v>
      </c>
      <c r="N16877"/>
      <c r="O16877" t="s">
        <v>13031</v>
      </c>
      <c r="P16877" t="s">
        <v>3432</v>
      </c>
    </row>
    <row r="16878" spans="1:16" x14ac:dyDescent="0.25">
      <c r="A16878" t="s">
        <v>2</v>
      </c>
      <c r="B16878" t="s">
        <v>19615</v>
      </c>
      <c r="C16878" t="s">
        <v>1162</v>
      </c>
      <c r="D16878" t="s">
        <v>2360</v>
      </c>
      <c r="E16878" t="s">
        <v>59</v>
      </c>
      <c r="F16878" t="b">
        <v>0</v>
      </c>
      <c r="G16878" t="s">
        <v>65</v>
      </c>
      <c r="H16878" s="1">
        <v>46206.879317129627</v>
      </c>
      <c r="I16878" t="b">
        <v>0</v>
      </c>
      <c r="J16878" t="b">
        <v>1</v>
      </c>
      <c r="K16878" t="s">
        <v>41</v>
      </c>
      <c r="L16878" t="s">
        <v>60</v>
      </c>
      <c r="M16878">
        <v>100775</v>
      </c>
      <c r="N16878"/>
      <c r="O16878" t="s">
        <v>8238</v>
      </c>
      <c r="P16878" t="s">
        <v>133</v>
      </c>
    </row>
    <row r="16879" spans="1:16" x14ac:dyDescent="0.25">
      <c r="A16879" t="s">
        <v>2</v>
      </c>
      <c r="B16879" t="s">
        <v>29379</v>
      </c>
      <c r="C16879" t="s">
        <v>2332</v>
      </c>
      <c r="D16879" t="s">
        <v>4346</v>
      </c>
      <c r="E16879" t="s">
        <v>59</v>
      </c>
      <c r="F16879" t="b">
        <v>0</v>
      </c>
      <c r="G16879" t="s">
        <v>65</v>
      </c>
      <c r="H16879" s="1">
        <v>46206.879317129627</v>
      </c>
      <c r="I16879" t="b">
        <v>0</v>
      </c>
      <c r="J16879" t="b">
        <v>1</v>
      </c>
      <c r="K16879" t="s">
        <v>41</v>
      </c>
      <c r="L16879" t="s">
        <v>60</v>
      </c>
      <c r="M16879">
        <v>164000</v>
      </c>
      <c r="N16879"/>
      <c r="O16879" t="s">
        <v>29380</v>
      </c>
      <c r="P16879" t="s">
        <v>29381</v>
      </c>
    </row>
    <row r="16880" spans="1:16" x14ac:dyDescent="0.25">
      <c r="A16880" t="s">
        <v>1</v>
      </c>
      <c r="B16880" t="s">
        <v>29382</v>
      </c>
      <c r="C16880" t="s">
        <v>500</v>
      </c>
      <c r="D16880" t="s">
        <v>4346</v>
      </c>
      <c r="E16880" t="s">
        <v>59</v>
      </c>
      <c r="F16880" t="b">
        <v>0</v>
      </c>
      <c r="G16880" t="s">
        <v>13</v>
      </c>
      <c r="H16880" s="1">
        <v>46206.882303240738</v>
      </c>
      <c r="I16880" t="b">
        <v>1</v>
      </c>
      <c r="J16880" t="b">
        <v>0</v>
      </c>
      <c r="K16880" t="s">
        <v>13</v>
      </c>
      <c r="L16880" t="s">
        <v>60</v>
      </c>
      <c r="M16880">
        <v>78625</v>
      </c>
      <c r="N16880"/>
      <c r="O16880" t="s">
        <v>29383</v>
      </c>
      <c r="P16880" t="s">
        <v>29384</v>
      </c>
    </row>
    <row r="16881" spans="1:16" x14ac:dyDescent="0.25">
      <c r="A16881" t="s">
        <v>7</v>
      </c>
      <c r="B16881" t="s">
        <v>7</v>
      </c>
      <c r="C16881" t="s">
        <v>901</v>
      </c>
      <c r="D16881" t="s">
        <v>4346</v>
      </c>
      <c r="E16881" t="s">
        <v>88</v>
      </c>
      <c r="F16881" t="b">
        <v>0</v>
      </c>
      <c r="G16881" t="s">
        <v>77</v>
      </c>
      <c r="H16881" s="1">
        <v>46206.960138888891</v>
      </c>
      <c r="I16881" t="b">
        <v>0</v>
      </c>
      <c r="J16881" t="b">
        <v>0</v>
      </c>
      <c r="K16881" t="s">
        <v>41</v>
      </c>
      <c r="L16881" t="s">
        <v>74</v>
      </c>
      <c r="M16881"/>
      <c r="N16881">
        <v>47.5</v>
      </c>
      <c r="O16881" t="s">
        <v>29385</v>
      </c>
      <c r="P16881" t="s">
        <v>13928</v>
      </c>
    </row>
    <row r="16882" spans="1:16" x14ac:dyDescent="0.25">
      <c r="A16882" t="s">
        <v>4</v>
      </c>
      <c r="B16882" t="s">
        <v>2756</v>
      </c>
      <c r="C16882" t="s">
        <v>41</v>
      </c>
      <c r="D16882" t="s">
        <v>2360</v>
      </c>
      <c r="E16882" t="s">
        <v>59</v>
      </c>
      <c r="F16882" t="b">
        <v>0</v>
      </c>
      <c r="G16882" t="s">
        <v>89</v>
      </c>
      <c r="H16882" s="1">
        <v>46206.964999999997</v>
      </c>
      <c r="I16882" t="b">
        <v>0</v>
      </c>
      <c r="J16882" t="b">
        <v>1</v>
      </c>
      <c r="K16882" t="s">
        <v>41</v>
      </c>
      <c r="L16882" t="s">
        <v>60</v>
      </c>
      <c r="M16882">
        <v>127500</v>
      </c>
      <c r="N16882"/>
      <c r="O16882" t="s">
        <v>4279</v>
      </c>
      <c r="P16882" t="s">
        <v>29386</v>
      </c>
    </row>
    <row r="16883" spans="1:16" x14ac:dyDescent="0.25">
      <c r="A16883" t="s">
        <v>0</v>
      </c>
      <c r="B16883" t="s">
        <v>29387</v>
      </c>
      <c r="C16883" t="s">
        <v>165</v>
      </c>
      <c r="D16883" t="s">
        <v>4756</v>
      </c>
      <c r="E16883" t="s">
        <v>59</v>
      </c>
      <c r="F16883" t="b">
        <v>0</v>
      </c>
      <c r="G16883" t="s">
        <v>73</v>
      </c>
      <c r="H16883" s="1">
        <v>46207.001805555563</v>
      </c>
      <c r="I16883" t="b">
        <v>0</v>
      </c>
      <c r="J16883" t="b">
        <v>1</v>
      </c>
      <c r="K16883" t="s">
        <v>41</v>
      </c>
      <c r="L16883" t="s">
        <v>60</v>
      </c>
      <c r="M16883">
        <v>83100</v>
      </c>
      <c r="N16883"/>
      <c r="O16883" t="s">
        <v>3751</v>
      </c>
    </row>
    <row r="16884" spans="1:16" x14ac:dyDescent="0.25">
      <c r="A16884" t="s">
        <v>5</v>
      </c>
      <c r="B16884" t="s">
        <v>29388</v>
      </c>
      <c r="C16884" t="s">
        <v>81</v>
      </c>
      <c r="D16884" t="s">
        <v>4756</v>
      </c>
      <c r="E16884" t="s">
        <v>59</v>
      </c>
      <c r="F16884" t="b">
        <v>0</v>
      </c>
      <c r="G16884" t="s">
        <v>77</v>
      </c>
      <c r="H16884" s="1">
        <v>46207.006655092591</v>
      </c>
      <c r="I16884" t="b">
        <v>0</v>
      </c>
      <c r="J16884" t="b">
        <v>1</v>
      </c>
      <c r="K16884" t="s">
        <v>41</v>
      </c>
      <c r="L16884" t="s">
        <v>60</v>
      </c>
      <c r="M16884">
        <v>247500</v>
      </c>
      <c r="N16884"/>
      <c r="O16884" t="s">
        <v>29389</v>
      </c>
      <c r="P16884" t="s">
        <v>29390</v>
      </c>
    </row>
    <row r="16885" spans="1:16" x14ac:dyDescent="0.25">
      <c r="A16885" t="s">
        <v>1</v>
      </c>
      <c r="B16885" t="s">
        <v>210</v>
      </c>
      <c r="C16885" t="s">
        <v>489</v>
      </c>
      <c r="D16885" t="s">
        <v>3173</v>
      </c>
      <c r="E16885" t="s">
        <v>59</v>
      </c>
      <c r="F16885" t="b">
        <v>0</v>
      </c>
      <c r="G16885" t="s">
        <v>77</v>
      </c>
      <c r="H16885" s="1">
        <v>46207.006655092591</v>
      </c>
      <c r="I16885" t="b">
        <v>0</v>
      </c>
      <c r="J16885" t="b">
        <v>1</v>
      </c>
      <c r="K16885" t="s">
        <v>41</v>
      </c>
      <c r="L16885" t="s">
        <v>60</v>
      </c>
      <c r="M16885">
        <v>157000</v>
      </c>
      <c r="N16885"/>
      <c r="O16885" t="s">
        <v>250</v>
      </c>
      <c r="P16885" t="s">
        <v>29391</v>
      </c>
    </row>
    <row r="16886" spans="1:16" x14ac:dyDescent="0.25">
      <c r="A16886" t="s">
        <v>1</v>
      </c>
      <c r="B16886" t="s">
        <v>3378</v>
      </c>
      <c r="C16886" t="s">
        <v>489</v>
      </c>
      <c r="D16886" t="s">
        <v>3173</v>
      </c>
      <c r="E16886" t="s">
        <v>59</v>
      </c>
      <c r="F16886" t="b">
        <v>0</v>
      </c>
      <c r="G16886" t="s">
        <v>77</v>
      </c>
      <c r="H16886" s="1">
        <v>46207.006655092591</v>
      </c>
      <c r="I16886" t="b">
        <v>0</v>
      </c>
      <c r="J16886" t="b">
        <v>1</v>
      </c>
      <c r="K16886" t="s">
        <v>41</v>
      </c>
      <c r="L16886" t="s">
        <v>60</v>
      </c>
      <c r="M16886">
        <v>220000</v>
      </c>
      <c r="N16886"/>
      <c r="O16886" t="s">
        <v>250</v>
      </c>
      <c r="P16886" t="s">
        <v>29392</v>
      </c>
    </row>
    <row r="16887" spans="1:16" x14ac:dyDescent="0.25">
      <c r="A16887" t="s">
        <v>5</v>
      </c>
      <c r="B16887" t="s">
        <v>29393</v>
      </c>
      <c r="C16887" t="s">
        <v>29394</v>
      </c>
      <c r="D16887" t="s">
        <v>11236</v>
      </c>
      <c r="E16887" t="s">
        <v>59</v>
      </c>
      <c r="F16887" t="b">
        <v>0</v>
      </c>
      <c r="G16887" t="s">
        <v>77</v>
      </c>
      <c r="H16887" s="1">
        <v>46207.337465277778</v>
      </c>
      <c r="I16887" t="b">
        <v>0</v>
      </c>
      <c r="J16887" t="b">
        <v>0</v>
      </c>
      <c r="K16887" t="s">
        <v>41</v>
      </c>
      <c r="L16887" t="s">
        <v>60</v>
      </c>
      <c r="M16887">
        <v>145500</v>
      </c>
      <c r="N16887"/>
      <c r="O16887" t="s">
        <v>305</v>
      </c>
      <c r="P16887" t="s">
        <v>29395</v>
      </c>
    </row>
    <row r="16888" spans="1:16" x14ac:dyDescent="0.25">
      <c r="A16888" t="s">
        <v>8</v>
      </c>
      <c r="B16888" t="s">
        <v>5396</v>
      </c>
      <c r="C16888" t="s">
        <v>304</v>
      </c>
      <c r="D16888" t="s">
        <v>4526</v>
      </c>
      <c r="E16888" t="s">
        <v>59</v>
      </c>
      <c r="F16888" t="b">
        <v>0</v>
      </c>
      <c r="G16888" t="s">
        <v>77</v>
      </c>
      <c r="H16888" s="1">
        <v>46207.377743055556</v>
      </c>
      <c r="I16888" t="b">
        <v>0</v>
      </c>
      <c r="J16888" t="b">
        <v>1</v>
      </c>
      <c r="K16888" t="s">
        <v>41</v>
      </c>
      <c r="L16888" t="s">
        <v>60</v>
      </c>
      <c r="M16888">
        <v>165000</v>
      </c>
      <c r="N16888"/>
      <c r="O16888" t="s">
        <v>1481</v>
      </c>
      <c r="P16888" t="s">
        <v>29396</v>
      </c>
    </row>
    <row r="16889" spans="1:16" x14ac:dyDescent="0.25">
      <c r="A16889" t="s">
        <v>0</v>
      </c>
      <c r="B16889" t="s">
        <v>0</v>
      </c>
      <c r="C16889" t="s">
        <v>29397</v>
      </c>
      <c r="D16889" t="s">
        <v>4346</v>
      </c>
      <c r="E16889" t="s">
        <v>59</v>
      </c>
      <c r="F16889" t="b">
        <v>0</v>
      </c>
      <c r="G16889" t="s">
        <v>41</v>
      </c>
      <c r="H16889" s="1">
        <v>46207.419305555559</v>
      </c>
      <c r="I16889" t="b">
        <v>0</v>
      </c>
      <c r="J16889" t="b">
        <v>1</v>
      </c>
      <c r="K16889" t="s">
        <v>41</v>
      </c>
      <c r="L16889" t="s">
        <v>60</v>
      </c>
      <c r="M16889">
        <v>63950</v>
      </c>
      <c r="N16889"/>
      <c r="O16889" t="s">
        <v>29398</v>
      </c>
      <c r="P16889" t="s">
        <v>29399</v>
      </c>
    </row>
    <row r="16890" spans="1:16" x14ac:dyDescent="0.25">
      <c r="A16890" t="s">
        <v>6</v>
      </c>
      <c r="B16890" t="s">
        <v>29400</v>
      </c>
      <c r="C16890" t="s">
        <v>304</v>
      </c>
      <c r="D16890" t="s">
        <v>4526</v>
      </c>
      <c r="E16890" t="s">
        <v>59</v>
      </c>
      <c r="F16890" t="b">
        <v>0</v>
      </c>
      <c r="G16890" t="s">
        <v>77</v>
      </c>
      <c r="H16890" s="1">
        <v>46207.419398148151</v>
      </c>
      <c r="I16890" t="b">
        <v>0</v>
      </c>
      <c r="J16890" t="b">
        <v>0</v>
      </c>
      <c r="K16890" t="s">
        <v>41</v>
      </c>
      <c r="L16890" t="s">
        <v>60</v>
      </c>
      <c r="M16890">
        <v>156000</v>
      </c>
      <c r="N16890"/>
      <c r="O16890" t="s">
        <v>759</v>
      </c>
      <c r="P16890" t="s">
        <v>2629</v>
      </c>
    </row>
    <row r="16891" spans="1:16" x14ac:dyDescent="0.25">
      <c r="A16891" t="s">
        <v>6</v>
      </c>
      <c r="B16891" t="s">
        <v>29401</v>
      </c>
      <c r="C16891" t="s">
        <v>420</v>
      </c>
      <c r="D16891" t="s">
        <v>4756</v>
      </c>
      <c r="E16891" t="s">
        <v>59</v>
      </c>
      <c r="F16891" t="b">
        <v>0</v>
      </c>
      <c r="G16891" t="s">
        <v>65</v>
      </c>
      <c r="H16891" s="1">
        <v>46207.419456018521</v>
      </c>
      <c r="I16891" t="b">
        <v>0</v>
      </c>
      <c r="J16891" t="b">
        <v>0</v>
      </c>
      <c r="K16891" t="s">
        <v>41</v>
      </c>
      <c r="L16891" t="s">
        <v>60</v>
      </c>
      <c r="M16891">
        <v>135000</v>
      </c>
      <c r="N16891"/>
      <c r="O16891" t="s">
        <v>18841</v>
      </c>
      <c r="P16891" t="s">
        <v>3204</v>
      </c>
    </row>
    <row r="16892" spans="1:16" x14ac:dyDescent="0.25">
      <c r="A16892" t="s">
        <v>1</v>
      </c>
      <c r="B16892" t="s">
        <v>29402</v>
      </c>
      <c r="C16892" t="s">
        <v>209</v>
      </c>
      <c r="D16892" t="s">
        <v>24507</v>
      </c>
      <c r="E16892" t="s">
        <v>59</v>
      </c>
      <c r="F16892" t="b">
        <v>0</v>
      </c>
      <c r="G16892" t="s">
        <v>19</v>
      </c>
      <c r="H16892" s="1">
        <v>46207.421365740738</v>
      </c>
      <c r="I16892" t="b">
        <v>0</v>
      </c>
      <c r="J16892" t="b">
        <v>0</v>
      </c>
      <c r="K16892" t="s">
        <v>19</v>
      </c>
      <c r="L16892" t="s">
        <v>60</v>
      </c>
      <c r="M16892">
        <v>270000</v>
      </c>
      <c r="N16892"/>
      <c r="O16892" t="s">
        <v>26434</v>
      </c>
      <c r="P16892" t="s">
        <v>29403</v>
      </c>
    </row>
    <row r="16893" spans="1:16" x14ac:dyDescent="0.25">
      <c r="A16893" t="s">
        <v>1</v>
      </c>
      <c r="B16893" t="s">
        <v>29402</v>
      </c>
      <c r="C16893" t="s">
        <v>9560</v>
      </c>
      <c r="D16893" t="s">
        <v>4346</v>
      </c>
      <c r="E16893" t="s">
        <v>59</v>
      </c>
      <c r="F16893" t="b">
        <v>0</v>
      </c>
      <c r="G16893" t="s">
        <v>19</v>
      </c>
      <c r="H16893" s="1">
        <v>46207.421365740738</v>
      </c>
      <c r="I16893" t="b">
        <v>1</v>
      </c>
      <c r="J16893" t="b">
        <v>0</v>
      </c>
      <c r="K16893" t="s">
        <v>19</v>
      </c>
      <c r="L16893" t="s">
        <v>60</v>
      </c>
      <c r="M16893">
        <v>270000</v>
      </c>
      <c r="N16893"/>
      <c r="O16893" t="s">
        <v>26434</v>
      </c>
      <c r="P16893" t="s">
        <v>29403</v>
      </c>
    </row>
    <row r="16894" spans="1:16" x14ac:dyDescent="0.25">
      <c r="A16894" t="s">
        <v>0</v>
      </c>
      <c r="B16894" t="s">
        <v>29404</v>
      </c>
      <c r="C16894" t="s">
        <v>40</v>
      </c>
      <c r="D16894" t="s">
        <v>4526</v>
      </c>
      <c r="E16894" t="s">
        <v>59</v>
      </c>
      <c r="F16894" t="b">
        <v>0</v>
      </c>
      <c r="G16894" t="s">
        <v>40</v>
      </c>
      <c r="H16894" s="1">
        <v>46207.460972222223</v>
      </c>
      <c r="I16894" t="b">
        <v>0</v>
      </c>
      <c r="J16894" t="b">
        <v>0</v>
      </c>
      <c r="K16894" t="s">
        <v>40</v>
      </c>
      <c r="L16894" t="s">
        <v>74</v>
      </c>
      <c r="M16894"/>
      <c r="N16894">
        <v>24</v>
      </c>
      <c r="O16894" t="s">
        <v>29405</v>
      </c>
    </row>
    <row r="16895" spans="1:16" x14ac:dyDescent="0.25">
      <c r="A16895" t="s">
        <v>1</v>
      </c>
      <c r="B16895" t="s">
        <v>29406</v>
      </c>
      <c r="C16895" t="s">
        <v>112</v>
      </c>
      <c r="D16895" t="s">
        <v>4550</v>
      </c>
      <c r="E16895" t="s">
        <v>59</v>
      </c>
      <c r="F16895" t="b">
        <v>0</v>
      </c>
      <c r="G16895" t="s">
        <v>89</v>
      </c>
      <c r="H16895" s="1">
        <v>46207.462488425917</v>
      </c>
      <c r="I16895" t="b">
        <v>0</v>
      </c>
      <c r="J16895" t="b">
        <v>0</v>
      </c>
      <c r="K16895" t="s">
        <v>41</v>
      </c>
      <c r="L16895" t="s">
        <v>60</v>
      </c>
      <c r="M16895">
        <v>155000</v>
      </c>
      <c r="N16895"/>
      <c r="O16895" t="s">
        <v>29407</v>
      </c>
      <c r="P16895" t="s">
        <v>29408</v>
      </c>
    </row>
    <row r="16896" spans="1:16" x14ac:dyDescent="0.25">
      <c r="A16896" t="s">
        <v>5</v>
      </c>
      <c r="B16896" t="s">
        <v>29409</v>
      </c>
      <c r="C16896" t="s">
        <v>86</v>
      </c>
      <c r="D16896" t="s">
        <v>4526</v>
      </c>
      <c r="E16896" t="s">
        <v>59</v>
      </c>
      <c r="F16896" t="b">
        <v>0</v>
      </c>
      <c r="G16896" t="s">
        <v>89</v>
      </c>
      <c r="H16896" s="1">
        <v>46207.462511574071</v>
      </c>
      <c r="I16896" t="b">
        <v>1</v>
      </c>
      <c r="J16896" t="b">
        <v>1</v>
      </c>
      <c r="K16896" t="s">
        <v>41</v>
      </c>
      <c r="L16896" t="s">
        <v>60</v>
      </c>
      <c r="M16896">
        <v>215000</v>
      </c>
      <c r="N16896"/>
      <c r="O16896" t="s">
        <v>20651</v>
      </c>
      <c r="P16896" t="s">
        <v>85</v>
      </c>
    </row>
    <row r="16897" spans="1:16" x14ac:dyDescent="0.25">
      <c r="A16897" t="s">
        <v>8</v>
      </c>
      <c r="B16897" t="s">
        <v>8</v>
      </c>
      <c r="C16897" t="s">
        <v>620</v>
      </c>
      <c r="D16897" t="s">
        <v>4526</v>
      </c>
      <c r="E16897" t="s">
        <v>59</v>
      </c>
      <c r="F16897" t="b">
        <v>0</v>
      </c>
      <c r="G16897" t="s">
        <v>73</v>
      </c>
      <c r="H16897" s="1">
        <v>46207.462523148148</v>
      </c>
      <c r="I16897" t="b">
        <v>0</v>
      </c>
      <c r="J16897" t="b">
        <v>0</v>
      </c>
      <c r="K16897" t="s">
        <v>41</v>
      </c>
      <c r="L16897" t="s">
        <v>74</v>
      </c>
      <c r="M16897"/>
      <c r="N16897">
        <v>35</v>
      </c>
      <c r="O16897" t="s">
        <v>6980</v>
      </c>
      <c r="P16897" t="s">
        <v>23162</v>
      </c>
    </row>
    <row r="16898" spans="1:16" x14ac:dyDescent="0.25">
      <c r="A16898" t="s">
        <v>3</v>
      </c>
      <c r="B16898" t="s">
        <v>29410</v>
      </c>
      <c r="C16898" t="s">
        <v>389</v>
      </c>
      <c r="D16898" t="s">
        <v>4526</v>
      </c>
      <c r="E16898" t="s">
        <v>59</v>
      </c>
      <c r="F16898" t="b">
        <v>0</v>
      </c>
      <c r="G16898" t="s">
        <v>65</v>
      </c>
      <c r="H16898" s="1">
        <v>46207.501354166663</v>
      </c>
      <c r="I16898" t="b">
        <v>0</v>
      </c>
      <c r="J16898" t="b">
        <v>0</v>
      </c>
      <c r="K16898" t="s">
        <v>41</v>
      </c>
      <c r="L16898" t="s">
        <v>60</v>
      </c>
      <c r="M16898">
        <v>102500</v>
      </c>
      <c r="N16898"/>
      <c r="O16898" t="s">
        <v>29411</v>
      </c>
      <c r="P16898" t="s">
        <v>10728</v>
      </c>
    </row>
    <row r="16899" spans="1:16" x14ac:dyDescent="0.25">
      <c r="A16899" t="s">
        <v>6</v>
      </c>
      <c r="B16899" t="s">
        <v>29412</v>
      </c>
      <c r="C16899" t="s">
        <v>194</v>
      </c>
      <c r="D16899" t="s">
        <v>4526</v>
      </c>
      <c r="E16899" t="s">
        <v>59</v>
      </c>
      <c r="F16899" t="b">
        <v>0</v>
      </c>
      <c r="G16899" t="s">
        <v>65</v>
      </c>
      <c r="H16899" s="1">
        <v>46207.50136574074</v>
      </c>
      <c r="I16899" t="b">
        <v>1</v>
      </c>
      <c r="J16899" t="b">
        <v>1</v>
      </c>
      <c r="K16899" t="s">
        <v>41</v>
      </c>
      <c r="L16899" t="s">
        <v>60</v>
      </c>
      <c r="M16899">
        <v>126062</v>
      </c>
      <c r="N16899"/>
      <c r="O16899" t="s">
        <v>329</v>
      </c>
      <c r="P16899" t="s">
        <v>29413</v>
      </c>
    </row>
    <row r="16900" spans="1:16" x14ac:dyDescent="0.25">
      <c r="A16900" t="s">
        <v>1</v>
      </c>
      <c r="B16900" t="s">
        <v>2056</v>
      </c>
      <c r="C16900" t="s">
        <v>13767</v>
      </c>
      <c r="D16900" t="s">
        <v>4346</v>
      </c>
      <c r="E16900" t="s">
        <v>59</v>
      </c>
      <c r="F16900" t="b">
        <v>0</v>
      </c>
      <c r="G16900" t="s">
        <v>19</v>
      </c>
      <c r="H16900" s="1">
        <v>46207.504733796297</v>
      </c>
      <c r="I16900" t="b">
        <v>0</v>
      </c>
      <c r="J16900" t="b">
        <v>0</v>
      </c>
      <c r="K16900" t="s">
        <v>19</v>
      </c>
      <c r="L16900" t="s">
        <v>60</v>
      </c>
      <c r="M16900">
        <v>4750000</v>
      </c>
      <c r="N16900"/>
      <c r="O16900" t="s">
        <v>26020</v>
      </c>
      <c r="P16900" t="s">
        <v>29414</v>
      </c>
    </row>
    <row r="16901" spans="1:16" x14ac:dyDescent="0.25">
      <c r="A16901" t="s">
        <v>0</v>
      </c>
      <c r="B16901" t="s">
        <v>268</v>
      </c>
      <c r="C16901" t="s">
        <v>237</v>
      </c>
      <c r="D16901" t="s">
        <v>4526</v>
      </c>
      <c r="E16901" t="s">
        <v>59</v>
      </c>
      <c r="F16901" t="b">
        <v>0</v>
      </c>
      <c r="G16901" t="s">
        <v>89</v>
      </c>
      <c r="H16901" s="1">
        <v>46207.584652777783</v>
      </c>
      <c r="I16901" t="b">
        <v>0</v>
      </c>
      <c r="J16901" t="b">
        <v>1</v>
      </c>
      <c r="K16901" t="s">
        <v>41</v>
      </c>
      <c r="L16901" t="s">
        <v>74</v>
      </c>
      <c r="M16901"/>
      <c r="N16901">
        <v>42.5</v>
      </c>
      <c r="O16901" t="s">
        <v>5786</v>
      </c>
      <c r="P16901" t="s">
        <v>4817</v>
      </c>
    </row>
    <row r="16902" spans="1:16" x14ac:dyDescent="0.25">
      <c r="A16902" t="s">
        <v>3</v>
      </c>
      <c r="B16902" t="s">
        <v>1769</v>
      </c>
      <c r="C16902" t="s">
        <v>64</v>
      </c>
      <c r="D16902" t="s">
        <v>4756</v>
      </c>
      <c r="E16902" t="s">
        <v>59</v>
      </c>
      <c r="F16902" t="b">
        <v>0</v>
      </c>
      <c r="G16902" t="s">
        <v>65</v>
      </c>
      <c r="H16902" s="1">
        <v>46207.584675925929</v>
      </c>
      <c r="I16902" t="b">
        <v>0</v>
      </c>
      <c r="J16902" t="b">
        <v>0</v>
      </c>
      <c r="K16902" t="s">
        <v>41</v>
      </c>
      <c r="L16902" t="s">
        <v>60</v>
      </c>
      <c r="M16902">
        <v>105000</v>
      </c>
      <c r="N16902"/>
      <c r="O16902" t="s">
        <v>29415</v>
      </c>
      <c r="P16902" t="s">
        <v>4075</v>
      </c>
    </row>
    <row r="16903" spans="1:16" x14ac:dyDescent="0.25">
      <c r="A16903" t="s">
        <v>2</v>
      </c>
      <c r="B16903" t="s">
        <v>1861</v>
      </c>
      <c r="C16903" t="s">
        <v>94</v>
      </c>
      <c r="D16903" t="s">
        <v>4756</v>
      </c>
      <c r="E16903" t="s">
        <v>59</v>
      </c>
      <c r="F16903" t="b">
        <v>0</v>
      </c>
      <c r="G16903" t="s">
        <v>65</v>
      </c>
      <c r="H16903" s="1">
        <v>46207.584687499999</v>
      </c>
      <c r="I16903" t="b">
        <v>0</v>
      </c>
      <c r="J16903" t="b">
        <v>0</v>
      </c>
      <c r="K16903" t="s">
        <v>41</v>
      </c>
      <c r="L16903" t="s">
        <v>60</v>
      </c>
      <c r="M16903">
        <v>127500</v>
      </c>
      <c r="N16903"/>
      <c r="O16903" t="s">
        <v>29416</v>
      </c>
      <c r="P16903" t="s">
        <v>29417</v>
      </c>
    </row>
    <row r="16904" spans="1:16" x14ac:dyDescent="0.25">
      <c r="A16904" t="s">
        <v>2</v>
      </c>
      <c r="B16904" t="s">
        <v>17478</v>
      </c>
      <c r="C16904" t="s">
        <v>76</v>
      </c>
      <c r="D16904" t="s">
        <v>4630</v>
      </c>
      <c r="E16904" t="s">
        <v>59</v>
      </c>
      <c r="F16904" t="b">
        <v>1</v>
      </c>
      <c r="G16904" t="s">
        <v>41</v>
      </c>
      <c r="H16904" s="1">
        <v>46207.587395833332</v>
      </c>
      <c r="I16904" t="b">
        <v>0</v>
      </c>
      <c r="J16904" t="b">
        <v>0</v>
      </c>
      <c r="K16904" t="s">
        <v>41</v>
      </c>
      <c r="L16904" t="s">
        <v>60</v>
      </c>
      <c r="M16904">
        <v>85000</v>
      </c>
      <c r="N16904"/>
      <c r="O16904" t="s">
        <v>17479</v>
      </c>
      <c r="P16904" t="s">
        <v>13541</v>
      </c>
    </row>
    <row r="16905" spans="1:16" x14ac:dyDescent="0.25">
      <c r="A16905" t="s">
        <v>4</v>
      </c>
      <c r="B16905" t="s">
        <v>7403</v>
      </c>
      <c r="C16905" t="s">
        <v>520</v>
      </c>
      <c r="D16905" t="s">
        <v>4756</v>
      </c>
      <c r="E16905" t="s">
        <v>59</v>
      </c>
      <c r="F16905" t="b">
        <v>0</v>
      </c>
      <c r="G16905" t="s">
        <v>41</v>
      </c>
      <c r="H16905" s="1">
        <v>46207.627638888887</v>
      </c>
      <c r="I16905" t="b">
        <v>0</v>
      </c>
      <c r="J16905" t="b">
        <v>0</v>
      </c>
      <c r="K16905" t="s">
        <v>41</v>
      </c>
      <c r="L16905" t="s">
        <v>60</v>
      </c>
      <c r="M16905">
        <v>115000</v>
      </c>
      <c r="N16905"/>
      <c r="O16905" t="s">
        <v>27848</v>
      </c>
    </row>
    <row r="16906" spans="1:16" x14ac:dyDescent="0.25">
      <c r="A16906" t="s">
        <v>1</v>
      </c>
      <c r="B16906" t="s">
        <v>646</v>
      </c>
      <c r="C16906" t="s">
        <v>6744</v>
      </c>
      <c r="D16906" t="s">
        <v>4599</v>
      </c>
      <c r="E16906" t="s">
        <v>59</v>
      </c>
      <c r="F16906" t="b">
        <v>0</v>
      </c>
      <c r="G16906" t="s">
        <v>40</v>
      </c>
      <c r="H16906" s="1">
        <v>46207.630462962959</v>
      </c>
      <c r="I16906" t="b">
        <v>0</v>
      </c>
      <c r="J16906" t="b">
        <v>0</v>
      </c>
      <c r="K16906" t="s">
        <v>40</v>
      </c>
      <c r="L16906" t="s">
        <v>60</v>
      </c>
      <c r="M16906">
        <v>45000</v>
      </c>
      <c r="N16906"/>
      <c r="O16906" t="s">
        <v>29418</v>
      </c>
      <c r="P16906" t="s">
        <v>219</v>
      </c>
    </row>
    <row r="16907" spans="1:16" x14ac:dyDescent="0.25">
      <c r="A16907" t="s">
        <v>0</v>
      </c>
      <c r="B16907" t="s">
        <v>29419</v>
      </c>
      <c r="C16907" t="s">
        <v>4530</v>
      </c>
      <c r="D16907" t="s">
        <v>4346</v>
      </c>
      <c r="E16907" t="s">
        <v>59</v>
      </c>
      <c r="F16907" t="b">
        <v>0</v>
      </c>
      <c r="G16907" t="s">
        <v>40</v>
      </c>
      <c r="H16907" s="1">
        <v>46207.669305555559</v>
      </c>
      <c r="I16907" t="b">
        <v>1</v>
      </c>
      <c r="J16907" t="b">
        <v>0</v>
      </c>
      <c r="K16907" t="s">
        <v>40</v>
      </c>
      <c r="L16907" t="s">
        <v>60</v>
      </c>
      <c r="M16907">
        <v>28000</v>
      </c>
      <c r="N16907"/>
      <c r="O16907" t="s">
        <v>15025</v>
      </c>
      <c r="P16907" t="s">
        <v>219</v>
      </c>
    </row>
    <row r="16908" spans="1:16" x14ac:dyDescent="0.25">
      <c r="A16908" t="s">
        <v>1</v>
      </c>
      <c r="B16908" t="s">
        <v>29420</v>
      </c>
      <c r="C16908" t="s">
        <v>76</v>
      </c>
      <c r="D16908" t="s">
        <v>4526</v>
      </c>
      <c r="E16908" t="s">
        <v>59</v>
      </c>
      <c r="F16908" t="b">
        <v>1</v>
      </c>
      <c r="G16908" t="s">
        <v>68</v>
      </c>
      <c r="H16908" s="1">
        <v>46207.712465277778</v>
      </c>
      <c r="I16908" t="b">
        <v>0</v>
      </c>
      <c r="J16908" t="b">
        <v>1</v>
      </c>
      <c r="K16908" t="s">
        <v>41</v>
      </c>
      <c r="L16908" t="s">
        <v>60</v>
      </c>
      <c r="M16908">
        <v>145250</v>
      </c>
      <c r="N16908"/>
      <c r="O16908" t="s">
        <v>8859</v>
      </c>
      <c r="P16908" t="s">
        <v>29421</v>
      </c>
    </row>
    <row r="16909" spans="1:16" x14ac:dyDescent="0.25">
      <c r="A16909" t="s">
        <v>0</v>
      </c>
      <c r="B16909" t="s">
        <v>547</v>
      </c>
      <c r="C16909" t="s">
        <v>15833</v>
      </c>
      <c r="D16909" t="s">
        <v>4526</v>
      </c>
      <c r="E16909" t="s">
        <v>59</v>
      </c>
      <c r="F16909" t="b">
        <v>0</v>
      </c>
      <c r="G16909" t="s">
        <v>65</v>
      </c>
      <c r="H16909" s="1">
        <v>46207.754189814812</v>
      </c>
      <c r="I16909" t="b">
        <v>0</v>
      </c>
      <c r="J16909" t="b">
        <v>1</v>
      </c>
      <c r="K16909" t="s">
        <v>41</v>
      </c>
      <c r="L16909" t="s">
        <v>60</v>
      </c>
      <c r="M16909">
        <v>110000</v>
      </c>
      <c r="N16909"/>
      <c r="O16909" t="s">
        <v>15834</v>
      </c>
      <c r="P16909" t="s">
        <v>29422</v>
      </c>
    </row>
    <row r="16910" spans="1:16" x14ac:dyDescent="0.25">
      <c r="A16910" t="s">
        <v>0</v>
      </c>
      <c r="B16910" t="s">
        <v>29423</v>
      </c>
      <c r="C16910" t="s">
        <v>5401</v>
      </c>
      <c r="D16910" t="s">
        <v>4526</v>
      </c>
      <c r="E16910" t="s">
        <v>88</v>
      </c>
      <c r="F16910" t="b">
        <v>0</v>
      </c>
      <c r="G16910" t="s">
        <v>13</v>
      </c>
      <c r="H16910" s="1">
        <v>46207.754432870373</v>
      </c>
      <c r="I16910" t="b">
        <v>0</v>
      </c>
      <c r="J16910" t="b">
        <v>0</v>
      </c>
      <c r="K16910" t="s">
        <v>13</v>
      </c>
      <c r="L16910" t="s">
        <v>74</v>
      </c>
      <c r="M16910"/>
      <c r="N16910">
        <v>54.5</v>
      </c>
      <c r="O16910" t="s">
        <v>2080</v>
      </c>
      <c r="P16910" t="s">
        <v>622</v>
      </c>
    </row>
    <row r="16911" spans="1:16" x14ac:dyDescent="0.25">
      <c r="A16911" t="s">
        <v>2</v>
      </c>
      <c r="B16911" t="s">
        <v>29424</v>
      </c>
      <c r="C16911" t="s">
        <v>112</v>
      </c>
      <c r="D16911" t="s">
        <v>4756</v>
      </c>
      <c r="E16911" t="s">
        <v>59</v>
      </c>
      <c r="F16911" t="b">
        <v>0</v>
      </c>
      <c r="G16911" t="s">
        <v>65</v>
      </c>
      <c r="H16911" s="1">
        <v>46207.794432870367</v>
      </c>
      <c r="I16911" t="b">
        <v>0</v>
      </c>
      <c r="J16911" t="b">
        <v>0</v>
      </c>
      <c r="K16911" t="s">
        <v>41</v>
      </c>
      <c r="L16911" t="s">
        <v>60</v>
      </c>
      <c r="M16911">
        <v>130500</v>
      </c>
      <c r="N16911"/>
      <c r="O16911" t="s">
        <v>3902</v>
      </c>
      <c r="P16911" t="s">
        <v>261</v>
      </c>
    </row>
    <row r="16912" spans="1:16" x14ac:dyDescent="0.25">
      <c r="A16912" t="s">
        <v>1</v>
      </c>
      <c r="B16912" t="s">
        <v>24332</v>
      </c>
      <c r="C16912" t="s">
        <v>612</v>
      </c>
      <c r="D16912" t="s">
        <v>4526</v>
      </c>
      <c r="E16912" t="s">
        <v>59</v>
      </c>
      <c r="F16912" t="b">
        <v>0</v>
      </c>
      <c r="G16912" t="s">
        <v>73</v>
      </c>
      <c r="H16912" s="1">
        <v>46207.834652777783</v>
      </c>
      <c r="I16912" t="b">
        <v>0</v>
      </c>
      <c r="J16912" t="b">
        <v>1</v>
      </c>
      <c r="K16912" t="s">
        <v>41</v>
      </c>
      <c r="L16912" t="s">
        <v>60</v>
      </c>
      <c r="M16912">
        <v>71500</v>
      </c>
      <c r="N16912"/>
      <c r="O16912" t="s">
        <v>16531</v>
      </c>
      <c r="P16912" t="s">
        <v>13490</v>
      </c>
    </row>
    <row r="16913" spans="1:16" x14ac:dyDescent="0.25">
      <c r="A16913" t="s">
        <v>2</v>
      </c>
      <c r="B16913" t="s">
        <v>29425</v>
      </c>
      <c r="C16913" t="s">
        <v>76</v>
      </c>
      <c r="D16913" t="s">
        <v>4526</v>
      </c>
      <c r="E16913" t="s">
        <v>59</v>
      </c>
      <c r="F16913" t="b">
        <v>1</v>
      </c>
      <c r="G16913" t="s">
        <v>77</v>
      </c>
      <c r="H16913" s="1">
        <v>46207.959652777783</v>
      </c>
      <c r="I16913" t="b">
        <v>0</v>
      </c>
      <c r="J16913" t="b">
        <v>0</v>
      </c>
      <c r="K16913" t="s">
        <v>41</v>
      </c>
      <c r="L16913" t="s">
        <v>60</v>
      </c>
      <c r="M16913">
        <v>109000</v>
      </c>
      <c r="N16913"/>
      <c r="O16913" t="s">
        <v>371</v>
      </c>
      <c r="P16913" t="s">
        <v>2284</v>
      </c>
    </row>
    <row r="16914" spans="1:16" x14ac:dyDescent="0.25">
      <c r="A16914" t="s">
        <v>1</v>
      </c>
      <c r="B16914" t="s">
        <v>19260</v>
      </c>
      <c r="C16914" t="s">
        <v>76</v>
      </c>
      <c r="D16914" t="s">
        <v>4526</v>
      </c>
      <c r="E16914" t="s">
        <v>59</v>
      </c>
      <c r="F16914" t="b">
        <v>1</v>
      </c>
      <c r="G16914" t="s">
        <v>73</v>
      </c>
      <c r="H16914" s="1">
        <v>46207.962488425917</v>
      </c>
      <c r="I16914" t="b">
        <v>0</v>
      </c>
      <c r="J16914" t="b">
        <v>0</v>
      </c>
      <c r="K16914" t="s">
        <v>41</v>
      </c>
      <c r="L16914" t="s">
        <v>60</v>
      </c>
      <c r="M16914">
        <v>109000</v>
      </c>
      <c r="N16914"/>
      <c r="O16914" t="s">
        <v>371</v>
      </c>
      <c r="P16914" t="s">
        <v>2284</v>
      </c>
    </row>
    <row r="16915" spans="1:16" x14ac:dyDescent="0.25">
      <c r="A16915" t="s">
        <v>1</v>
      </c>
      <c r="B16915" t="s">
        <v>29426</v>
      </c>
      <c r="C16915" t="s">
        <v>11517</v>
      </c>
      <c r="D16915" t="s">
        <v>4595</v>
      </c>
      <c r="E16915" t="s">
        <v>59</v>
      </c>
      <c r="F16915" t="b">
        <v>0</v>
      </c>
      <c r="G16915" t="s">
        <v>19</v>
      </c>
      <c r="H16915" s="1">
        <v>46208.001944444448</v>
      </c>
      <c r="I16915" t="b">
        <v>0</v>
      </c>
      <c r="J16915" t="b">
        <v>0</v>
      </c>
      <c r="K16915" t="s">
        <v>19</v>
      </c>
      <c r="L16915" t="s">
        <v>60</v>
      </c>
      <c r="M16915">
        <v>1400000</v>
      </c>
      <c r="N16915"/>
      <c r="O16915" t="s">
        <v>29427</v>
      </c>
      <c r="P16915" t="s">
        <v>2613</v>
      </c>
    </row>
    <row r="16916" spans="1:16" x14ac:dyDescent="0.25">
      <c r="A16916" t="s">
        <v>5</v>
      </c>
      <c r="B16916" t="s">
        <v>2235</v>
      </c>
      <c r="C16916" t="s">
        <v>29428</v>
      </c>
      <c r="D16916" t="s">
        <v>4756</v>
      </c>
      <c r="E16916" t="s">
        <v>59</v>
      </c>
      <c r="F16916" t="b">
        <v>0</v>
      </c>
      <c r="G16916" t="s">
        <v>13</v>
      </c>
      <c r="H16916" s="1">
        <v>46208.004421296297</v>
      </c>
      <c r="I16916" t="b">
        <v>0</v>
      </c>
      <c r="J16916" t="b">
        <v>0</v>
      </c>
      <c r="K16916" t="s">
        <v>13</v>
      </c>
      <c r="L16916" t="s">
        <v>60</v>
      </c>
      <c r="M16916">
        <v>111698.5</v>
      </c>
      <c r="N16916"/>
      <c r="O16916" t="s">
        <v>29429</v>
      </c>
      <c r="P16916" t="s">
        <v>29430</v>
      </c>
    </row>
    <row r="16917" spans="1:16" x14ac:dyDescent="0.25">
      <c r="A16917" t="s">
        <v>1</v>
      </c>
      <c r="B16917" t="s">
        <v>29431</v>
      </c>
      <c r="C16917" t="s">
        <v>23679</v>
      </c>
      <c r="D16917" t="s">
        <v>4756</v>
      </c>
      <c r="E16917" t="s">
        <v>59</v>
      </c>
      <c r="F16917" t="b">
        <v>0</v>
      </c>
      <c r="G16917" t="s">
        <v>13</v>
      </c>
      <c r="H16917" s="1">
        <v>46208.214004629634</v>
      </c>
      <c r="I16917" t="b">
        <v>1</v>
      </c>
      <c r="J16917" t="b">
        <v>0</v>
      </c>
      <c r="K16917" t="s">
        <v>13</v>
      </c>
      <c r="L16917" t="s">
        <v>60</v>
      </c>
      <c r="M16917">
        <v>135000</v>
      </c>
      <c r="N16917"/>
      <c r="O16917" t="s">
        <v>2713</v>
      </c>
      <c r="P16917" t="s">
        <v>152</v>
      </c>
    </row>
    <row r="16918" spans="1:16" x14ac:dyDescent="0.25">
      <c r="A16918" t="s">
        <v>0</v>
      </c>
      <c r="B16918" t="s">
        <v>29432</v>
      </c>
      <c r="C16918" t="s">
        <v>8682</v>
      </c>
      <c r="D16918" t="s">
        <v>4756</v>
      </c>
      <c r="E16918" t="s">
        <v>59</v>
      </c>
      <c r="F16918" t="b">
        <v>0</v>
      </c>
      <c r="G16918" t="s">
        <v>65</v>
      </c>
      <c r="H16918" s="1">
        <v>46208.250717592593</v>
      </c>
      <c r="I16918" t="b">
        <v>1</v>
      </c>
      <c r="J16918" t="b">
        <v>1</v>
      </c>
      <c r="K16918" t="s">
        <v>41</v>
      </c>
      <c r="L16918" t="s">
        <v>60</v>
      </c>
      <c r="M16918">
        <v>82500</v>
      </c>
      <c r="N16918"/>
      <c r="O16918" t="s">
        <v>29433</v>
      </c>
      <c r="P16918" t="s">
        <v>352</v>
      </c>
    </row>
    <row r="16919" spans="1:16" x14ac:dyDescent="0.25">
      <c r="A16919" t="s">
        <v>6</v>
      </c>
      <c r="B16919" t="s">
        <v>29434</v>
      </c>
      <c r="C16919" t="s">
        <v>16280</v>
      </c>
      <c r="D16919" t="s">
        <v>24119</v>
      </c>
      <c r="E16919" t="s">
        <v>88</v>
      </c>
      <c r="F16919" t="b">
        <v>0</v>
      </c>
      <c r="G16919" t="s">
        <v>40</v>
      </c>
      <c r="H16919" s="1">
        <v>46208.298831018517</v>
      </c>
      <c r="I16919" t="b">
        <v>1</v>
      </c>
      <c r="J16919" t="b">
        <v>0</v>
      </c>
      <c r="K16919" t="s">
        <v>40</v>
      </c>
      <c r="L16919" t="s">
        <v>60</v>
      </c>
      <c r="M16919">
        <v>60000</v>
      </c>
      <c r="N16919"/>
      <c r="O16919" t="s">
        <v>29435</v>
      </c>
      <c r="P16919" t="s">
        <v>29436</v>
      </c>
    </row>
    <row r="16920" spans="1:16" x14ac:dyDescent="0.25">
      <c r="A16920" t="s">
        <v>0</v>
      </c>
      <c r="B16920" t="s">
        <v>29437</v>
      </c>
      <c r="C16920" t="s">
        <v>97</v>
      </c>
      <c r="D16920" t="s">
        <v>4756</v>
      </c>
      <c r="E16920" t="s">
        <v>59</v>
      </c>
      <c r="F16920" t="b">
        <v>0</v>
      </c>
      <c r="G16920" t="s">
        <v>89</v>
      </c>
      <c r="H16920" s="1">
        <v>46208.334050925929</v>
      </c>
      <c r="I16920" t="b">
        <v>1</v>
      </c>
      <c r="J16920" t="b">
        <v>0</v>
      </c>
      <c r="K16920" t="s">
        <v>41</v>
      </c>
      <c r="L16920" t="s">
        <v>60</v>
      </c>
      <c r="M16920">
        <v>155000</v>
      </c>
      <c r="N16920"/>
      <c r="O16920" t="s">
        <v>386</v>
      </c>
      <c r="P16920" t="s">
        <v>997</v>
      </c>
    </row>
    <row r="16921" spans="1:16" x14ac:dyDescent="0.25">
      <c r="A16921" t="s">
        <v>0</v>
      </c>
      <c r="B16921" t="s">
        <v>0</v>
      </c>
      <c r="C16921" t="s">
        <v>1129</v>
      </c>
      <c r="D16921" t="s">
        <v>4526</v>
      </c>
      <c r="E16921" t="s">
        <v>59</v>
      </c>
      <c r="F16921" t="b">
        <v>0</v>
      </c>
      <c r="G16921" t="s">
        <v>77</v>
      </c>
      <c r="H16921" s="1">
        <v>46208.375717592593</v>
      </c>
      <c r="I16921" t="b">
        <v>0</v>
      </c>
      <c r="J16921" t="b">
        <v>1</v>
      </c>
      <c r="K16921" t="s">
        <v>41</v>
      </c>
      <c r="L16921" t="s">
        <v>60</v>
      </c>
      <c r="M16921">
        <v>105000</v>
      </c>
      <c r="N16921"/>
      <c r="O16921" t="s">
        <v>29438</v>
      </c>
      <c r="P16921" t="s">
        <v>29439</v>
      </c>
    </row>
    <row r="16922" spans="1:16" x14ac:dyDescent="0.25">
      <c r="A16922" t="s">
        <v>0</v>
      </c>
      <c r="B16922" t="s">
        <v>29440</v>
      </c>
      <c r="C16922" t="s">
        <v>278</v>
      </c>
      <c r="D16922" t="s">
        <v>4756</v>
      </c>
      <c r="E16922" t="s">
        <v>59</v>
      </c>
      <c r="F16922" t="b">
        <v>0</v>
      </c>
      <c r="G16922" t="s">
        <v>89</v>
      </c>
      <c r="H16922" s="1">
        <v>46208.375717592593</v>
      </c>
      <c r="I16922" t="b">
        <v>0</v>
      </c>
      <c r="J16922" t="b">
        <v>1</v>
      </c>
      <c r="K16922" t="s">
        <v>41</v>
      </c>
      <c r="L16922" t="s">
        <v>60</v>
      </c>
      <c r="M16922">
        <v>95000</v>
      </c>
      <c r="N16922"/>
      <c r="O16922" t="s">
        <v>4094</v>
      </c>
      <c r="P16922" t="s">
        <v>4341</v>
      </c>
    </row>
    <row r="16923" spans="1:16" x14ac:dyDescent="0.25">
      <c r="A16923" t="s">
        <v>1</v>
      </c>
      <c r="B16923" t="s">
        <v>29441</v>
      </c>
      <c r="C16923" t="s">
        <v>145</v>
      </c>
      <c r="D16923" t="s">
        <v>11236</v>
      </c>
      <c r="E16923" t="s">
        <v>59</v>
      </c>
      <c r="F16923" t="b">
        <v>0</v>
      </c>
      <c r="G16923" t="s">
        <v>89</v>
      </c>
      <c r="H16923" s="1">
        <v>46208.380196759259</v>
      </c>
      <c r="I16923" t="b">
        <v>0</v>
      </c>
      <c r="J16923" t="b">
        <v>1</v>
      </c>
      <c r="K16923" t="s">
        <v>41</v>
      </c>
      <c r="L16923" t="s">
        <v>60</v>
      </c>
      <c r="M16923">
        <v>213500</v>
      </c>
      <c r="N16923"/>
      <c r="O16923" t="s">
        <v>879</v>
      </c>
      <c r="P16923" t="s">
        <v>9082</v>
      </c>
    </row>
    <row r="16924" spans="1:16" x14ac:dyDescent="0.25">
      <c r="A16924" t="s">
        <v>1</v>
      </c>
      <c r="B16924" t="s">
        <v>29442</v>
      </c>
      <c r="C16924" t="s">
        <v>76</v>
      </c>
      <c r="D16924" t="s">
        <v>141</v>
      </c>
      <c r="E16924" t="s">
        <v>88</v>
      </c>
      <c r="F16924" t="b">
        <v>1</v>
      </c>
      <c r="G16924" t="s">
        <v>77</v>
      </c>
      <c r="H16924" s="1">
        <v>46208.380231481482</v>
      </c>
      <c r="I16924" t="b">
        <v>1</v>
      </c>
      <c r="J16924" t="b">
        <v>0</v>
      </c>
      <c r="K16924" t="s">
        <v>41</v>
      </c>
      <c r="L16924" t="s">
        <v>74</v>
      </c>
      <c r="M16924"/>
      <c r="N16924">
        <v>22.5</v>
      </c>
      <c r="O16924" t="s">
        <v>141</v>
      </c>
      <c r="P16924" t="s">
        <v>29443</v>
      </c>
    </row>
    <row r="16925" spans="1:16" x14ac:dyDescent="0.25">
      <c r="A16925" t="s">
        <v>0</v>
      </c>
      <c r="B16925" t="s">
        <v>29013</v>
      </c>
      <c r="C16925" t="s">
        <v>2413</v>
      </c>
      <c r="D16925" t="s">
        <v>2360</v>
      </c>
      <c r="E16925" t="s">
        <v>59</v>
      </c>
      <c r="F16925" t="b">
        <v>0</v>
      </c>
      <c r="G16925" t="s">
        <v>65</v>
      </c>
      <c r="H16925" s="1">
        <v>46208.41741898148</v>
      </c>
      <c r="I16925" t="b">
        <v>0</v>
      </c>
      <c r="J16925" t="b">
        <v>1</v>
      </c>
      <c r="K16925" t="s">
        <v>41</v>
      </c>
      <c r="L16925" t="s">
        <v>60</v>
      </c>
      <c r="M16925">
        <v>105000</v>
      </c>
      <c r="N16925"/>
      <c r="O16925" t="s">
        <v>3387</v>
      </c>
      <c r="P16925" t="s">
        <v>29014</v>
      </c>
    </row>
    <row r="16926" spans="1:16" x14ac:dyDescent="0.25">
      <c r="A16926" t="s">
        <v>5</v>
      </c>
      <c r="B16926" t="s">
        <v>29444</v>
      </c>
      <c r="C16926" t="s">
        <v>145</v>
      </c>
      <c r="D16926" t="s">
        <v>11236</v>
      </c>
      <c r="E16926" t="s">
        <v>59</v>
      </c>
      <c r="F16926" t="b">
        <v>0</v>
      </c>
      <c r="G16926" t="s">
        <v>77</v>
      </c>
      <c r="H16926" s="1">
        <v>46208.421851851846</v>
      </c>
      <c r="I16926" t="b">
        <v>0</v>
      </c>
      <c r="J16926" t="b">
        <v>1</v>
      </c>
      <c r="K16926" t="s">
        <v>41</v>
      </c>
      <c r="L16926" t="s">
        <v>60</v>
      </c>
      <c r="M16926">
        <v>184500</v>
      </c>
      <c r="N16926"/>
      <c r="O16926" t="s">
        <v>879</v>
      </c>
      <c r="P16926" t="s">
        <v>29445</v>
      </c>
    </row>
    <row r="16927" spans="1:16" x14ac:dyDescent="0.25">
      <c r="A16927" t="s">
        <v>1</v>
      </c>
      <c r="B16927" t="s">
        <v>28916</v>
      </c>
      <c r="C16927" t="s">
        <v>3797</v>
      </c>
      <c r="D16927" t="s">
        <v>4756</v>
      </c>
      <c r="E16927" t="s">
        <v>59</v>
      </c>
      <c r="F16927" t="b">
        <v>0</v>
      </c>
      <c r="G16927" t="s">
        <v>13</v>
      </c>
      <c r="H16927" s="1">
        <v>46208.422337962962</v>
      </c>
      <c r="I16927" t="b">
        <v>1</v>
      </c>
      <c r="J16927" t="b">
        <v>0</v>
      </c>
      <c r="K16927" t="s">
        <v>13</v>
      </c>
      <c r="L16927" t="s">
        <v>60</v>
      </c>
      <c r="M16927">
        <v>85000</v>
      </c>
      <c r="N16927"/>
      <c r="O16927" t="s">
        <v>28965</v>
      </c>
      <c r="P16927" t="s">
        <v>29446</v>
      </c>
    </row>
    <row r="16928" spans="1:16" x14ac:dyDescent="0.25">
      <c r="A16928" t="s">
        <v>4</v>
      </c>
      <c r="B16928" t="s">
        <v>29447</v>
      </c>
      <c r="C16928" t="s">
        <v>19</v>
      </c>
      <c r="D16928" t="s">
        <v>4526</v>
      </c>
      <c r="E16928" t="s">
        <v>59</v>
      </c>
      <c r="F16928" t="b">
        <v>0</v>
      </c>
      <c r="G16928" t="s">
        <v>19</v>
      </c>
      <c r="H16928" s="1">
        <v>46208.631273148138</v>
      </c>
      <c r="I16928" t="b">
        <v>0</v>
      </c>
      <c r="J16928" t="b">
        <v>0</v>
      </c>
      <c r="K16928" t="s">
        <v>19</v>
      </c>
      <c r="L16928" t="s">
        <v>60</v>
      </c>
      <c r="M16928">
        <v>1985000</v>
      </c>
      <c r="N16928"/>
      <c r="O16928" t="s">
        <v>745</v>
      </c>
      <c r="P16928" t="s">
        <v>29448</v>
      </c>
    </row>
    <row r="16929" spans="1:16" x14ac:dyDescent="0.25">
      <c r="A16929" t="s">
        <v>5</v>
      </c>
      <c r="B16929" t="s">
        <v>29449</v>
      </c>
      <c r="C16929" t="s">
        <v>76</v>
      </c>
      <c r="D16929" t="s">
        <v>141</v>
      </c>
      <c r="E16929" t="s">
        <v>88</v>
      </c>
      <c r="F16929" t="b">
        <v>1</v>
      </c>
      <c r="G16929" t="s">
        <v>73</v>
      </c>
      <c r="H16929" s="1">
        <v>46208.880312499998</v>
      </c>
      <c r="I16929" t="b">
        <v>0</v>
      </c>
      <c r="J16929" t="b">
        <v>0</v>
      </c>
      <c r="K16929" t="s">
        <v>41</v>
      </c>
      <c r="L16929" t="s">
        <v>74</v>
      </c>
      <c r="M16929"/>
      <c r="N16929">
        <v>20</v>
      </c>
      <c r="O16929" t="s">
        <v>141</v>
      </c>
    </row>
    <row r="16930" spans="1:16" x14ac:dyDescent="0.25">
      <c r="A16930" t="s">
        <v>3</v>
      </c>
      <c r="B16930" t="s">
        <v>29450</v>
      </c>
      <c r="C16930" t="s">
        <v>201</v>
      </c>
      <c r="D16930" t="s">
        <v>4346</v>
      </c>
      <c r="E16930" t="s">
        <v>59</v>
      </c>
      <c r="F16930" t="b">
        <v>0</v>
      </c>
      <c r="G16930" t="s">
        <v>77</v>
      </c>
      <c r="H16930" s="1">
        <v>46208.917384259257</v>
      </c>
      <c r="I16930" t="b">
        <v>0</v>
      </c>
      <c r="J16930" t="b">
        <v>1</v>
      </c>
      <c r="K16930" t="s">
        <v>41</v>
      </c>
      <c r="L16930" t="s">
        <v>74</v>
      </c>
      <c r="M16930"/>
      <c r="N16930">
        <v>25</v>
      </c>
      <c r="O16930" t="s">
        <v>29451</v>
      </c>
      <c r="P16930" t="s">
        <v>219</v>
      </c>
    </row>
    <row r="16931" spans="1:16" x14ac:dyDescent="0.25">
      <c r="A16931" t="s">
        <v>1</v>
      </c>
      <c r="B16931" t="s">
        <v>29452</v>
      </c>
      <c r="C16931" t="s">
        <v>214</v>
      </c>
      <c r="D16931" t="s">
        <v>4756</v>
      </c>
      <c r="E16931" t="s">
        <v>59</v>
      </c>
      <c r="F16931" t="b">
        <v>0</v>
      </c>
      <c r="G16931" t="s">
        <v>77</v>
      </c>
      <c r="H16931" s="1">
        <v>46208.921898148154</v>
      </c>
      <c r="I16931" t="b">
        <v>0</v>
      </c>
      <c r="J16931" t="b">
        <v>1</v>
      </c>
      <c r="K16931" t="s">
        <v>41</v>
      </c>
      <c r="L16931" t="s">
        <v>60</v>
      </c>
      <c r="M16931">
        <v>93200</v>
      </c>
      <c r="N16931"/>
      <c r="O16931" t="s">
        <v>631</v>
      </c>
    </row>
    <row r="16932" spans="1:16" x14ac:dyDescent="0.25">
      <c r="A16932" t="s">
        <v>1</v>
      </c>
      <c r="B16932" t="s">
        <v>26247</v>
      </c>
      <c r="C16932" t="s">
        <v>112</v>
      </c>
      <c r="D16932" t="s">
        <v>4526</v>
      </c>
      <c r="E16932" t="s">
        <v>59</v>
      </c>
      <c r="F16932" t="b">
        <v>0</v>
      </c>
      <c r="G16932" t="s">
        <v>65</v>
      </c>
      <c r="H16932" s="1">
        <v>46208.959050925929</v>
      </c>
      <c r="I16932" t="b">
        <v>0</v>
      </c>
      <c r="J16932" t="b">
        <v>0</v>
      </c>
      <c r="K16932" t="s">
        <v>41</v>
      </c>
      <c r="L16932" t="s">
        <v>60</v>
      </c>
      <c r="M16932">
        <v>155000</v>
      </c>
      <c r="N16932"/>
      <c r="O16932" t="s">
        <v>4326</v>
      </c>
      <c r="P16932" t="s">
        <v>29453</v>
      </c>
    </row>
    <row r="16933" spans="1:16" x14ac:dyDescent="0.25">
      <c r="A16933" t="s">
        <v>2</v>
      </c>
      <c r="B16933" t="s">
        <v>29454</v>
      </c>
      <c r="C16933" t="s">
        <v>76</v>
      </c>
      <c r="D16933" t="s">
        <v>4346</v>
      </c>
      <c r="E16933" t="s">
        <v>59</v>
      </c>
      <c r="F16933" t="b">
        <v>1</v>
      </c>
      <c r="G16933" t="s">
        <v>65</v>
      </c>
      <c r="H16933" s="1">
        <v>46208.961388888893</v>
      </c>
      <c r="I16933" t="b">
        <v>0</v>
      </c>
      <c r="J16933" t="b">
        <v>0</v>
      </c>
      <c r="K16933" t="s">
        <v>41</v>
      </c>
      <c r="L16933" t="s">
        <v>60</v>
      </c>
      <c r="M16933">
        <v>162500</v>
      </c>
      <c r="N16933"/>
      <c r="O16933" t="s">
        <v>29455</v>
      </c>
      <c r="P16933" t="s">
        <v>29456</v>
      </c>
    </row>
    <row r="16934" spans="1:16" x14ac:dyDescent="0.25">
      <c r="A16934" t="s">
        <v>3</v>
      </c>
      <c r="B16934" t="s">
        <v>29457</v>
      </c>
      <c r="C16934" t="s">
        <v>1107</v>
      </c>
      <c r="D16934" t="s">
        <v>2428</v>
      </c>
      <c r="E16934" t="s">
        <v>232</v>
      </c>
      <c r="F16934" t="b">
        <v>0</v>
      </c>
      <c r="G16934" t="s">
        <v>77</v>
      </c>
      <c r="H16934" s="1">
        <v>46209.000717592593</v>
      </c>
      <c r="I16934" t="b">
        <v>0</v>
      </c>
      <c r="J16934" t="b">
        <v>1</v>
      </c>
      <c r="K16934" t="s">
        <v>41</v>
      </c>
      <c r="L16934" t="s">
        <v>74</v>
      </c>
      <c r="M16934"/>
      <c r="N16934">
        <v>76</v>
      </c>
      <c r="O16934" t="s">
        <v>2428</v>
      </c>
    </row>
    <row r="16935" spans="1:16" x14ac:dyDescent="0.25">
      <c r="A16935" t="s">
        <v>1</v>
      </c>
      <c r="B16935" t="s">
        <v>1</v>
      </c>
      <c r="C16935" t="s">
        <v>29458</v>
      </c>
      <c r="D16935" t="s">
        <v>3761</v>
      </c>
      <c r="E16935" t="s">
        <v>59</v>
      </c>
      <c r="F16935" t="b">
        <v>0</v>
      </c>
      <c r="G16935" t="s">
        <v>68</v>
      </c>
      <c r="H16935" s="1">
        <v>46209.005254629628</v>
      </c>
      <c r="I16935" t="b">
        <v>0</v>
      </c>
      <c r="J16935" t="b">
        <v>1</v>
      </c>
      <c r="K16935" t="s">
        <v>41</v>
      </c>
      <c r="L16935" t="s">
        <v>60</v>
      </c>
      <c r="M16935">
        <v>90000</v>
      </c>
      <c r="N16935"/>
      <c r="O16935" t="s">
        <v>20213</v>
      </c>
      <c r="P16935" t="s">
        <v>29459</v>
      </c>
    </row>
    <row r="16936" spans="1:16" x14ac:dyDescent="0.25">
      <c r="A16936" t="s">
        <v>5</v>
      </c>
      <c r="B16936" t="s">
        <v>5</v>
      </c>
      <c r="C16936" t="s">
        <v>1156</v>
      </c>
      <c r="D16936" t="s">
        <v>4756</v>
      </c>
      <c r="E16936" t="s">
        <v>59</v>
      </c>
      <c r="F16936" t="b">
        <v>0</v>
      </c>
      <c r="G16936" t="s">
        <v>77</v>
      </c>
      <c r="H16936" s="1">
        <v>46209.046851851846</v>
      </c>
      <c r="I16936" t="b">
        <v>0</v>
      </c>
      <c r="J16936" t="b">
        <v>1</v>
      </c>
      <c r="K16936" t="s">
        <v>41</v>
      </c>
      <c r="L16936" t="s">
        <v>60</v>
      </c>
      <c r="M16936">
        <v>197818.5</v>
      </c>
      <c r="N16936"/>
      <c r="O16936" t="s">
        <v>17508</v>
      </c>
      <c r="P16936" t="s">
        <v>29460</v>
      </c>
    </row>
    <row r="16937" spans="1:16" x14ac:dyDescent="0.25">
      <c r="A16937" t="s">
        <v>3</v>
      </c>
      <c r="B16937" t="s">
        <v>1696</v>
      </c>
      <c r="C16937" t="s">
        <v>652</v>
      </c>
      <c r="D16937" t="s">
        <v>4526</v>
      </c>
      <c r="E16937" t="s">
        <v>59</v>
      </c>
      <c r="F16937" t="b">
        <v>0</v>
      </c>
      <c r="G16937" t="s">
        <v>77</v>
      </c>
      <c r="H16937" s="1">
        <v>46209.084050925929</v>
      </c>
      <c r="I16937" t="b">
        <v>0</v>
      </c>
      <c r="J16937" t="b">
        <v>0</v>
      </c>
      <c r="K16937" t="s">
        <v>41</v>
      </c>
      <c r="L16937" t="s">
        <v>60</v>
      </c>
      <c r="M16937">
        <v>107500</v>
      </c>
      <c r="N16937"/>
      <c r="O16937" t="s">
        <v>155</v>
      </c>
      <c r="P16937" t="s">
        <v>1482</v>
      </c>
    </row>
    <row r="16938" spans="1:16" x14ac:dyDescent="0.25">
      <c r="A16938" t="s">
        <v>2</v>
      </c>
      <c r="B16938" t="s">
        <v>29461</v>
      </c>
      <c r="C16938" t="s">
        <v>751</v>
      </c>
      <c r="D16938" t="s">
        <v>5440</v>
      </c>
      <c r="E16938" t="s">
        <v>59</v>
      </c>
      <c r="F16938" t="b">
        <v>0</v>
      </c>
      <c r="G16938" t="s">
        <v>68</v>
      </c>
      <c r="H16938" s="1">
        <v>46209.255335648151</v>
      </c>
      <c r="I16938" t="b">
        <v>0</v>
      </c>
      <c r="J16938" t="b">
        <v>0</v>
      </c>
      <c r="K16938" t="s">
        <v>41</v>
      </c>
      <c r="L16938" t="s">
        <v>60</v>
      </c>
      <c r="M16938">
        <v>74678</v>
      </c>
      <c r="N16938"/>
      <c r="O16938" t="s">
        <v>28991</v>
      </c>
      <c r="P16938" t="s">
        <v>283</v>
      </c>
    </row>
    <row r="16939" spans="1:16" x14ac:dyDescent="0.25">
      <c r="A16939" t="s">
        <v>1</v>
      </c>
      <c r="B16939" t="s">
        <v>26410</v>
      </c>
      <c r="C16939" t="s">
        <v>9560</v>
      </c>
      <c r="D16939" t="s">
        <v>4346</v>
      </c>
      <c r="E16939" t="s">
        <v>59</v>
      </c>
      <c r="F16939" t="b">
        <v>0</v>
      </c>
      <c r="G16939" t="s">
        <v>19</v>
      </c>
      <c r="H16939" s="1">
        <v>46209.261516203696</v>
      </c>
      <c r="I16939" t="b">
        <v>1</v>
      </c>
      <c r="J16939" t="b">
        <v>0</v>
      </c>
      <c r="K16939" t="s">
        <v>19</v>
      </c>
      <c r="L16939" t="s">
        <v>60</v>
      </c>
      <c r="M16939">
        <v>2500000</v>
      </c>
      <c r="N16939"/>
      <c r="O16939" t="s">
        <v>26411</v>
      </c>
      <c r="P16939" t="s">
        <v>29462</v>
      </c>
    </row>
    <row r="16940" spans="1:16" x14ac:dyDescent="0.25">
      <c r="A16940" t="s">
        <v>0</v>
      </c>
      <c r="B16940" t="s">
        <v>25400</v>
      </c>
      <c r="C16940" t="s">
        <v>326</v>
      </c>
      <c r="D16940" t="s">
        <v>24507</v>
      </c>
      <c r="E16940" t="s">
        <v>384</v>
      </c>
      <c r="F16940" t="b">
        <v>0</v>
      </c>
      <c r="G16940" t="s">
        <v>77</v>
      </c>
      <c r="H16940" s="1">
        <v>46209.293009259258</v>
      </c>
      <c r="I16940" t="b">
        <v>1</v>
      </c>
      <c r="J16940" t="b">
        <v>0</v>
      </c>
      <c r="K16940" t="s">
        <v>41</v>
      </c>
      <c r="L16940" t="s">
        <v>60</v>
      </c>
      <c r="M16940">
        <v>135000</v>
      </c>
      <c r="N16940"/>
      <c r="O16940" t="s">
        <v>15732</v>
      </c>
      <c r="P16940" t="s">
        <v>15733</v>
      </c>
    </row>
    <row r="16941" spans="1:16" x14ac:dyDescent="0.25">
      <c r="A16941" t="s">
        <v>2</v>
      </c>
      <c r="B16941" t="s">
        <v>29463</v>
      </c>
      <c r="C16941" t="s">
        <v>76</v>
      </c>
      <c r="D16941" t="s">
        <v>29464</v>
      </c>
      <c r="E16941" t="s">
        <v>59</v>
      </c>
      <c r="F16941" t="b">
        <v>1</v>
      </c>
      <c r="G16941" t="s">
        <v>41</v>
      </c>
      <c r="H16941" s="1">
        <v>46209.2968287037</v>
      </c>
      <c r="I16941" t="b">
        <v>0</v>
      </c>
      <c r="J16941" t="b">
        <v>0</v>
      </c>
      <c r="K16941" t="s">
        <v>41</v>
      </c>
      <c r="L16941" t="s">
        <v>60</v>
      </c>
      <c r="M16941">
        <v>80000</v>
      </c>
      <c r="N16941"/>
      <c r="O16941" t="s">
        <v>29465</v>
      </c>
      <c r="P16941" t="s">
        <v>29466</v>
      </c>
    </row>
    <row r="16942" spans="1:16" x14ac:dyDescent="0.25">
      <c r="A16942" t="s">
        <v>3</v>
      </c>
      <c r="B16942" t="s">
        <v>1696</v>
      </c>
      <c r="C16942" t="s">
        <v>124</v>
      </c>
      <c r="D16942" t="s">
        <v>4526</v>
      </c>
      <c r="E16942" t="s">
        <v>59</v>
      </c>
      <c r="F16942" t="b">
        <v>0</v>
      </c>
      <c r="G16942" t="s">
        <v>68</v>
      </c>
      <c r="H16942" s="1">
        <v>46209.334780092591</v>
      </c>
      <c r="I16942" t="b">
        <v>0</v>
      </c>
      <c r="J16942" t="b">
        <v>1</v>
      </c>
      <c r="K16942" t="s">
        <v>41</v>
      </c>
      <c r="L16942" t="s">
        <v>60</v>
      </c>
      <c r="M16942">
        <v>110000</v>
      </c>
      <c r="N16942"/>
      <c r="O16942" t="s">
        <v>5786</v>
      </c>
      <c r="P16942" t="s">
        <v>29467</v>
      </c>
    </row>
    <row r="16943" spans="1:16" x14ac:dyDescent="0.25">
      <c r="A16943" t="s">
        <v>2</v>
      </c>
      <c r="B16943" t="s">
        <v>24557</v>
      </c>
      <c r="C16943" t="s">
        <v>154</v>
      </c>
      <c r="D16943" t="s">
        <v>5349</v>
      </c>
      <c r="E16943" t="s">
        <v>59</v>
      </c>
      <c r="F16943" t="b">
        <v>0</v>
      </c>
      <c r="G16943" t="s">
        <v>65</v>
      </c>
      <c r="H16943" s="1">
        <v>46209.338726851849</v>
      </c>
      <c r="I16943" t="b">
        <v>0</v>
      </c>
      <c r="J16943" t="b">
        <v>0</v>
      </c>
      <c r="K16943" t="s">
        <v>41</v>
      </c>
      <c r="L16943" t="s">
        <v>60</v>
      </c>
      <c r="M16943">
        <v>225000</v>
      </c>
      <c r="N16943"/>
      <c r="O16943" t="s">
        <v>29468</v>
      </c>
      <c r="P16943" t="s">
        <v>29469</v>
      </c>
    </row>
    <row r="16944" spans="1:16" x14ac:dyDescent="0.25">
      <c r="A16944" t="s">
        <v>2</v>
      </c>
      <c r="B16944" t="s">
        <v>29470</v>
      </c>
      <c r="C16944" t="s">
        <v>363</v>
      </c>
      <c r="D16944" t="s">
        <v>4756</v>
      </c>
      <c r="E16944" t="s">
        <v>59</v>
      </c>
      <c r="F16944" t="b">
        <v>0</v>
      </c>
      <c r="G16944" t="s">
        <v>65</v>
      </c>
      <c r="H16944" s="1">
        <v>46209.338726851849</v>
      </c>
      <c r="I16944" t="b">
        <v>0</v>
      </c>
      <c r="J16944" t="b">
        <v>0</v>
      </c>
      <c r="K16944" t="s">
        <v>41</v>
      </c>
      <c r="L16944" t="s">
        <v>60</v>
      </c>
      <c r="M16944">
        <v>155000</v>
      </c>
      <c r="N16944"/>
      <c r="O16944" t="s">
        <v>386</v>
      </c>
      <c r="P16944" t="s">
        <v>5310</v>
      </c>
    </row>
    <row r="16945" spans="1:16" x14ac:dyDescent="0.25">
      <c r="A16945" t="s">
        <v>0</v>
      </c>
      <c r="B16945" t="s">
        <v>29471</v>
      </c>
      <c r="C16945" t="s">
        <v>76</v>
      </c>
      <c r="D16945" t="s">
        <v>4346</v>
      </c>
      <c r="E16945" t="s">
        <v>132</v>
      </c>
      <c r="F16945" t="b">
        <v>1</v>
      </c>
      <c r="G16945" t="s">
        <v>19</v>
      </c>
      <c r="H16945" s="1">
        <v>46209.377812500003</v>
      </c>
      <c r="I16945" t="b">
        <v>1</v>
      </c>
      <c r="J16945" t="b">
        <v>0</v>
      </c>
      <c r="K16945" t="s">
        <v>19</v>
      </c>
      <c r="L16945" t="s">
        <v>60</v>
      </c>
      <c r="M16945">
        <v>805573.54</v>
      </c>
      <c r="N16945"/>
      <c r="O16945" t="s">
        <v>29472</v>
      </c>
      <c r="P16945" t="s">
        <v>13291</v>
      </c>
    </row>
    <row r="16946" spans="1:16" x14ac:dyDescent="0.25">
      <c r="A16946" t="s">
        <v>2</v>
      </c>
      <c r="B16946" t="s">
        <v>29473</v>
      </c>
      <c r="C16946" t="s">
        <v>913</v>
      </c>
      <c r="D16946" t="s">
        <v>20103</v>
      </c>
      <c r="E16946" t="s">
        <v>59</v>
      </c>
      <c r="F16946" t="b">
        <v>0</v>
      </c>
      <c r="G16946" t="s">
        <v>20</v>
      </c>
      <c r="H16946" s="1">
        <v>46209.377870370372</v>
      </c>
      <c r="I16946" t="b">
        <v>0</v>
      </c>
      <c r="J16946" t="b">
        <v>0</v>
      </c>
      <c r="K16946" t="s">
        <v>20</v>
      </c>
      <c r="L16946" t="s">
        <v>60</v>
      </c>
      <c r="M16946">
        <v>60000</v>
      </c>
      <c r="N16946"/>
      <c r="O16946" t="s">
        <v>963</v>
      </c>
      <c r="P16946" t="s">
        <v>25677</v>
      </c>
    </row>
    <row r="16947" spans="1:16" x14ac:dyDescent="0.25">
      <c r="A16947" t="s">
        <v>0</v>
      </c>
      <c r="B16947" t="s">
        <v>29474</v>
      </c>
      <c r="C16947" t="s">
        <v>76</v>
      </c>
      <c r="D16947" t="s">
        <v>141</v>
      </c>
      <c r="E16947" t="s">
        <v>88</v>
      </c>
      <c r="F16947" t="b">
        <v>1</v>
      </c>
      <c r="G16947" t="s">
        <v>41</v>
      </c>
      <c r="H16947" s="1">
        <v>46209.380162037043</v>
      </c>
      <c r="I16947" t="b">
        <v>1</v>
      </c>
      <c r="J16947" t="b">
        <v>0</v>
      </c>
      <c r="K16947" t="s">
        <v>41</v>
      </c>
      <c r="L16947" t="s">
        <v>74</v>
      </c>
      <c r="M16947"/>
      <c r="N16947">
        <v>55</v>
      </c>
      <c r="O16947" t="s">
        <v>141</v>
      </c>
    </row>
    <row r="16948" spans="1:16" x14ac:dyDescent="0.25">
      <c r="A16948" t="s">
        <v>5</v>
      </c>
      <c r="B16948" t="s">
        <v>29475</v>
      </c>
      <c r="C16948" t="s">
        <v>672</v>
      </c>
      <c r="D16948" t="s">
        <v>4526</v>
      </c>
      <c r="E16948" t="s">
        <v>88</v>
      </c>
      <c r="F16948" t="b">
        <v>0</v>
      </c>
      <c r="G16948" t="s">
        <v>68</v>
      </c>
      <c r="H16948" s="1">
        <v>46209.426620370366</v>
      </c>
      <c r="I16948" t="b">
        <v>1</v>
      </c>
      <c r="J16948" t="b">
        <v>0</v>
      </c>
      <c r="K16948" t="s">
        <v>41</v>
      </c>
      <c r="L16948" t="s">
        <v>74</v>
      </c>
      <c r="M16948"/>
      <c r="N16948">
        <v>72.5</v>
      </c>
      <c r="O16948" t="s">
        <v>2340</v>
      </c>
      <c r="P16948" t="s">
        <v>29476</v>
      </c>
    </row>
    <row r="16949" spans="1:16" x14ac:dyDescent="0.25">
      <c r="A16949" t="s">
        <v>6</v>
      </c>
      <c r="B16949" t="s">
        <v>4489</v>
      </c>
      <c r="C16949" t="s">
        <v>545</v>
      </c>
      <c r="D16949" t="s">
        <v>4526</v>
      </c>
      <c r="E16949" t="s">
        <v>59</v>
      </c>
      <c r="F16949" t="b">
        <v>0</v>
      </c>
      <c r="G16949" t="s">
        <v>77</v>
      </c>
      <c r="H16949" s="1">
        <v>46209.46398148148</v>
      </c>
      <c r="I16949" t="b">
        <v>0</v>
      </c>
      <c r="J16949" t="b">
        <v>0</v>
      </c>
      <c r="K16949" t="s">
        <v>41</v>
      </c>
      <c r="L16949" t="s">
        <v>60</v>
      </c>
      <c r="M16949">
        <v>228500</v>
      </c>
      <c r="N16949"/>
      <c r="O16949" t="s">
        <v>29477</v>
      </c>
      <c r="P16949" t="s">
        <v>29478</v>
      </c>
    </row>
    <row r="16950" spans="1:16" x14ac:dyDescent="0.25">
      <c r="A16950" t="s">
        <v>3</v>
      </c>
      <c r="B16950" t="s">
        <v>29479</v>
      </c>
      <c r="C16950" t="s">
        <v>5115</v>
      </c>
      <c r="D16950" t="s">
        <v>4526</v>
      </c>
      <c r="E16950" t="s">
        <v>88</v>
      </c>
      <c r="F16950" t="b">
        <v>0</v>
      </c>
      <c r="G16950" t="s">
        <v>40</v>
      </c>
      <c r="H16950" s="1">
        <v>46209.505023148151</v>
      </c>
      <c r="I16950" t="b">
        <v>1</v>
      </c>
      <c r="J16950" t="b">
        <v>0</v>
      </c>
      <c r="K16950" t="s">
        <v>40</v>
      </c>
      <c r="L16950" t="s">
        <v>74</v>
      </c>
      <c r="M16950"/>
      <c r="N16950">
        <v>92.5</v>
      </c>
      <c r="O16950" t="s">
        <v>6918</v>
      </c>
      <c r="P16950" t="s">
        <v>29480</v>
      </c>
    </row>
    <row r="16951" spans="1:16" x14ac:dyDescent="0.25">
      <c r="A16951" t="s">
        <v>2</v>
      </c>
      <c r="B16951" t="s">
        <v>1861</v>
      </c>
      <c r="C16951" t="s">
        <v>86</v>
      </c>
      <c r="D16951" t="s">
        <v>4346</v>
      </c>
      <c r="E16951" t="s">
        <v>59</v>
      </c>
      <c r="F16951" t="b">
        <v>0</v>
      </c>
      <c r="G16951" t="s">
        <v>77</v>
      </c>
      <c r="H16951" s="1">
        <v>46209.546990740739</v>
      </c>
      <c r="I16951" t="b">
        <v>0</v>
      </c>
      <c r="J16951" t="b">
        <v>1</v>
      </c>
      <c r="K16951" t="s">
        <v>41</v>
      </c>
      <c r="L16951" t="s">
        <v>74</v>
      </c>
      <c r="M16951"/>
      <c r="N16951">
        <v>119.5</v>
      </c>
      <c r="O16951" t="s">
        <v>29481</v>
      </c>
      <c r="P16951" t="s">
        <v>85</v>
      </c>
    </row>
    <row r="16952" spans="1:16" x14ac:dyDescent="0.25">
      <c r="A16952" t="s">
        <v>7</v>
      </c>
      <c r="B16952" t="s">
        <v>29482</v>
      </c>
      <c r="C16952" t="s">
        <v>206</v>
      </c>
      <c r="D16952" t="s">
        <v>4526</v>
      </c>
      <c r="E16952" t="s">
        <v>59</v>
      </c>
      <c r="F16952" t="b">
        <v>0</v>
      </c>
      <c r="G16952" t="s">
        <v>89</v>
      </c>
      <c r="H16952" s="1">
        <v>46209.551504629628</v>
      </c>
      <c r="I16952" t="b">
        <v>0</v>
      </c>
      <c r="J16952" t="b">
        <v>1</v>
      </c>
      <c r="K16952" t="s">
        <v>41</v>
      </c>
      <c r="L16952" t="s">
        <v>60</v>
      </c>
      <c r="M16952">
        <v>125000</v>
      </c>
      <c r="N16952"/>
      <c r="O16952" t="s">
        <v>24895</v>
      </c>
      <c r="P16952" t="s">
        <v>11592</v>
      </c>
    </row>
    <row r="16953" spans="1:16" x14ac:dyDescent="0.25">
      <c r="A16953" t="s">
        <v>1</v>
      </c>
      <c r="B16953" t="s">
        <v>29483</v>
      </c>
      <c r="C16953" t="s">
        <v>422</v>
      </c>
      <c r="D16953" t="s">
        <v>4526</v>
      </c>
      <c r="E16953" t="s">
        <v>59</v>
      </c>
      <c r="F16953" t="b">
        <v>0</v>
      </c>
      <c r="G16953" t="s">
        <v>68</v>
      </c>
      <c r="H16953" s="1">
        <v>46209.551655092589</v>
      </c>
      <c r="I16953" t="b">
        <v>0</v>
      </c>
      <c r="J16953" t="b">
        <v>0</v>
      </c>
      <c r="K16953" t="s">
        <v>41</v>
      </c>
      <c r="L16953" t="s">
        <v>60</v>
      </c>
      <c r="M16953">
        <v>180000</v>
      </c>
      <c r="N16953"/>
      <c r="O16953" t="s">
        <v>2336</v>
      </c>
      <c r="P16953" t="s">
        <v>1007</v>
      </c>
    </row>
    <row r="16954" spans="1:16" x14ac:dyDescent="0.25">
      <c r="A16954" t="s">
        <v>4</v>
      </c>
      <c r="B16954" t="s">
        <v>29484</v>
      </c>
      <c r="C16954" t="s">
        <v>13767</v>
      </c>
      <c r="D16954" t="s">
        <v>4868</v>
      </c>
      <c r="E16954" t="s">
        <v>59</v>
      </c>
      <c r="F16954" t="b">
        <v>0</v>
      </c>
      <c r="G16954" t="s">
        <v>19</v>
      </c>
      <c r="H16954" s="1">
        <v>46209.553576388891</v>
      </c>
      <c r="I16954" t="b">
        <v>1</v>
      </c>
      <c r="J16954" t="b">
        <v>0</v>
      </c>
      <c r="K16954" t="s">
        <v>19</v>
      </c>
      <c r="L16954" t="s">
        <v>60</v>
      </c>
      <c r="M16954">
        <v>1050000</v>
      </c>
      <c r="N16954"/>
      <c r="O16954" t="s">
        <v>29485</v>
      </c>
      <c r="P16954" t="s">
        <v>29486</v>
      </c>
    </row>
    <row r="16955" spans="1:16" x14ac:dyDescent="0.25">
      <c r="A16955" t="s">
        <v>5</v>
      </c>
      <c r="B16955" t="s">
        <v>5</v>
      </c>
      <c r="C16955" t="s">
        <v>7688</v>
      </c>
      <c r="D16955" t="s">
        <v>4346</v>
      </c>
      <c r="E16955" t="s">
        <v>59</v>
      </c>
      <c r="F16955" t="b">
        <v>0</v>
      </c>
      <c r="G16955" t="s">
        <v>40</v>
      </c>
      <c r="H16955" s="1">
        <v>46209.555462962962</v>
      </c>
      <c r="I16955" t="b">
        <v>1</v>
      </c>
      <c r="J16955" t="b">
        <v>0</v>
      </c>
      <c r="K16955" t="s">
        <v>40</v>
      </c>
      <c r="L16955" t="s">
        <v>60</v>
      </c>
      <c r="M16955">
        <v>55000</v>
      </c>
      <c r="N16955"/>
      <c r="O16955" t="s">
        <v>29487</v>
      </c>
      <c r="P16955" t="s">
        <v>29488</v>
      </c>
    </row>
    <row r="16956" spans="1:16" x14ac:dyDescent="0.25">
      <c r="A16956" t="s">
        <v>0</v>
      </c>
      <c r="B16956" t="s">
        <v>29489</v>
      </c>
      <c r="C16956" t="s">
        <v>81</v>
      </c>
      <c r="D16956" t="s">
        <v>4526</v>
      </c>
      <c r="E16956" t="s">
        <v>88</v>
      </c>
      <c r="F16956" t="b">
        <v>0</v>
      </c>
      <c r="G16956" t="s">
        <v>77</v>
      </c>
      <c r="H16956" s="1">
        <v>46209.584675925929</v>
      </c>
      <c r="I16956" t="b">
        <v>0</v>
      </c>
      <c r="J16956" t="b">
        <v>0</v>
      </c>
      <c r="K16956" t="s">
        <v>41</v>
      </c>
      <c r="L16956" t="s">
        <v>74</v>
      </c>
      <c r="M16956"/>
      <c r="N16956">
        <v>51</v>
      </c>
      <c r="O16956" t="s">
        <v>11656</v>
      </c>
    </row>
    <row r="16957" spans="1:16" x14ac:dyDescent="0.25">
      <c r="A16957" t="s">
        <v>3</v>
      </c>
      <c r="B16957" t="s">
        <v>3</v>
      </c>
      <c r="C16957" t="s">
        <v>180</v>
      </c>
      <c r="D16957" t="s">
        <v>4526</v>
      </c>
      <c r="E16957" t="s">
        <v>88</v>
      </c>
      <c r="F16957" t="b">
        <v>0</v>
      </c>
      <c r="G16957" t="s">
        <v>68</v>
      </c>
      <c r="H16957" s="1">
        <v>46209.584780092591</v>
      </c>
      <c r="I16957" t="b">
        <v>0</v>
      </c>
      <c r="J16957" t="b">
        <v>1</v>
      </c>
      <c r="K16957" t="s">
        <v>41</v>
      </c>
      <c r="L16957" t="s">
        <v>74</v>
      </c>
      <c r="M16957"/>
      <c r="N16957">
        <v>26.35</v>
      </c>
      <c r="O16957" t="s">
        <v>126</v>
      </c>
      <c r="P16957" t="s">
        <v>875</v>
      </c>
    </row>
    <row r="16958" spans="1:16" x14ac:dyDescent="0.25">
      <c r="A16958" t="s">
        <v>0</v>
      </c>
      <c r="B16958" t="s">
        <v>0</v>
      </c>
      <c r="C16958" t="s">
        <v>29490</v>
      </c>
      <c r="D16958" t="s">
        <v>4346</v>
      </c>
      <c r="E16958" t="s">
        <v>59</v>
      </c>
      <c r="F16958" t="b">
        <v>0</v>
      </c>
      <c r="G16958" t="s">
        <v>20</v>
      </c>
      <c r="H16958" s="1">
        <v>46209.5862037037</v>
      </c>
      <c r="I16958" t="b">
        <v>0</v>
      </c>
      <c r="J16958" t="b">
        <v>0</v>
      </c>
      <c r="K16958" t="s">
        <v>20</v>
      </c>
      <c r="L16958" t="s">
        <v>60</v>
      </c>
      <c r="M16958">
        <v>1</v>
      </c>
      <c r="N16958"/>
      <c r="O16958" t="s">
        <v>29491</v>
      </c>
      <c r="P16958" t="s">
        <v>2363</v>
      </c>
    </row>
    <row r="16959" spans="1:16" x14ac:dyDescent="0.25">
      <c r="A16959" t="s">
        <v>0</v>
      </c>
      <c r="B16959" t="s">
        <v>29492</v>
      </c>
      <c r="C16959" t="s">
        <v>76</v>
      </c>
      <c r="D16959" t="s">
        <v>4346</v>
      </c>
      <c r="E16959" t="s">
        <v>59</v>
      </c>
      <c r="F16959" t="b">
        <v>1</v>
      </c>
      <c r="G16959" t="s">
        <v>41</v>
      </c>
      <c r="H16959" s="1">
        <v>46209.588379629633</v>
      </c>
      <c r="I16959" t="b">
        <v>1</v>
      </c>
      <c r="J16959" t="b">
        <v>1</v>
      </c>
      <c r="K16959" t="s">
        <v>41</v>
      </c>
      <c r="L16959" t="s">
        <v>60</v>
      </c>
      <c r="M16959">
        <v>75000</v>
      </c>
      <c r="N16959"/>
      <c r="O16959" t="s">
        <v>29493</v>
      </c>
      <c r="P16959" t="s">
        <v>1314</v>
      </c>
    </row>
    <row r="16960" spans="1:16" x14ac:dyDescent="0.25">
      <c r="A16960" t="s">
        <v>1</v>
      </c>
      <c r="B16960" t="s">
        <v>29494</v>
      </c>
      <c r="C16960" t="s">
        <v>1644</v>
      </c>
      <c r="D16960" t="s">
        <v>4526</v>
      </c>
      <c r="E16960" t="s">
        <v>59</v>
      </c>
      <c r="F16960" t="b">
        <v>0</v>
      </c>
      <c r="G16960" t="s">
        <v>68</v>
      </c>
      <c r="H16960" s="1">
        <v>46209.593252314808</v>
      </c>
      <c r="I16960" t="b">
        <v>0</v>
      </c>
      <c r="J16960" t="b">
        <v>1</v>
      </c>
      <c r="K16960" t="s">
        <v>41</v>
      </c>
      <c r="L16960" t="s">
        <v>60</v>
      </c>
      <c r="M16960">
        <v>111750</v>
      </c>
      <c r="N16960"/>
      <c r="O16960" t="s">
        <v>5091</v>
      </c>
      <c r="P16960" t="s">
        <v>19504</v>
      </c>
    </row>
    <row r="16961" spans="1:16" x14ac:dyDescent="0.25">
      <c r="A16961" t="s">
        <v>1</v>
      </c>
      <c r="B16961" t="s">
        <v>29495</v>
      </c>
      <c r="C16961" t="s">
        <v>913</v>
      </c>
      <c r="D16961" t="s">
        <v>20103</v>
      </c>
      <c r="E16961" t="s">
        <v>88</v>
      </c>
      <c r="F16961" t="b">
        <v>0</v>
      </c>
      <c r="G16961" t="s">
        <v>20</v>
      </c>
      <c r="H16961" s="1">
        <v>46209.594953703701</v>
      </c>
      <c r="I16961" t="b">
        <v>1</v>
      </c>
      <c r="J16961" t="b">
        <v>0</v>
      </c>
      <c r="K16961" t="s">
        <v>20</v>
      </c>
      <c r="L16961" t="s">
        <v>60</v>
      </c>
      <c r="M16961">
        <v>86675</v>
      </c>
      <c r="N16961"/>
      <c r="O16961" t="s">
        <v>8149</v>
      </c>
      <c r="P16961" t="s">
        <v>1405</v>
      </c>
    </row>
    <row r="16962" spans="1:16" x14ac:dyDescent="0.25">
      <c r="A16962" t="s">
        <v>3</v>
      </c>
      <c r="B16962" t="s">
        <v>29496</v>
      </c>
      <c r="C16962" t="s">
        <v>237</v>
      </c>
      <c r="D16962" t="s">
        <v>4346</v>
      </c>
      <c r="E16962" t="s">
        <v>88</v>
      </c>
      <c r="F16962" t="b">
        <v>0</v>
      </c>
      <c r="G16962" t="s">
        <v>89</v>
      </c>
      <c r="H16962" s="1">
        <v>46209.626342592594</v>
      </c>
      <c r="I16962" t="b">
        <v>0</v>
      </c>
      <c r="J16962" t="b">
        <v>1</v>
      </c>
      <c r="K16962" t="s">
        <v>41</v>
      </c>
      <c r="L16962" t="s">
        <v>74</v>
      </c>
      <c r="M16962"/>
      <c r="N16962">
        <v>46.5</v>
      </c>
      <c r="O16962" t="s">
        <v>29497</v>
      </c>
      <c r="P16962" t="s">
        <v>29498</v>
      </c>
    </row>
    <row r="16963" spans="1:16" x14ac:dyDescent="0.25">
      <c r="A16963" t="s">
        <v>3</v>
      </c>
      <c r="B16963" t="s">
        <v>29499</v>
      </c>
      <c r="C16963" t="s">
        <v>382</v>
      </c>
      <c r="D16963" t="s">
        <v>4526</v>
      </c>
      <c r="E16963" t="s">
        <v>88</v>
      </c>
      <c r="F16963" t="b">
        <v>0</v>
      </c>
      <c r="G16963" t="s">
        <v>77</v>
      </c>
      <c r="H16963" s="1">
        <v>46209.62636574074</v>
      </c>
      <c r="I16963" t="b">
        <v>0</v>
      </c>
      <c r="J16963" t="b">
        <v>1</v>
      </c>
      <c r="K16963" t="s">
        <v>41</v>
      </c>
      <c r="L16963" t="s">
        <v>74</v>
      </c>
      <c r="M16963"/>
      <c r="N16963">
        <v>73.5</v>
      </c>
      <c r="O16963" t="s">
        <v>29500</v>
      </c>
    </row>
    <row r="16964" spans="1:16" x14ac:dyDescent="0.25">
      <c r="A16964" t="s">
        <v>0</v>
      </c>
      <c r="B16964" t="s">
        <v>29501</v>
      </c>
      <c r="C16964" t="s">
        <v>330</v>
      </c>
      <c r="D16964" t="s">
        <v>2360</v>
      </c>
      <c r="E16964" t="s">
        <v>59</v>
      </c>
      <c r="F16964" t="b">
        <v>0</v>
      </c>
      <c r="G16964" t="s">
        <v>41</v>
      </c>
      <c r="H16964" s="1">
        <v>46209.63013888889</v>
      </c>
      <c r="I16964" t="b">
        <v>0</v>
      </c>
      <c r="J16964" t="b">
        <v>0</v>
      </c>
      <c r="K16964" t="s">
        <v>41</v>
      </c>
      <c r="L16964" t="s">
        <v>74</v>
      </c>
      <c r="M16964"/>
      <c r="N16964">
        <v>20</v>
      </c>
      <c r="O16964" t="s">
        <v>29502</v>
      </c>
    </row>
    <row r="16965" spans="1:16" x14ac:dyDescent="0.25">
      <c r="A16965" t="s">
        <v>4</v>
      </c>
      <c r="B16965" t="s">
        <v>29503</v>
      </c>
      <c r="C16965" t="s">
        <v>41</v>
      </c>
      <c r="D16965" t="s">
        <v>4346</v>
      </c>
      <c r="E16965" t="s">
        <v>88</v>
      </c>
      <c r="F16965" t="b">
        <v>0</v>
      </c>
      <c r="G16965" t="s">
        <v>41</v>
      </c>
      <c r="H16965" s="1">
        <v>46209.63013888889</v>
      </c>
      <c r="I16965" t="b">
        <v>1</v>
      </c>
      <c r="J16965" t="b">
        <v>1</v>
      </c>
      <c r="K16965" t="s">
        <v>41</v>
      </c>
      <c r="L16965" t="s">
        <v>60</v>
      </c>
      <c r="M16965">
        <v>130000</v>
      </c>
      <c r="N16965"/>
      <c r="O16965" t="s">
        <v>29504</v>
      </c>
      <c r="P16965" t="s">
        <v>29505</v>
      </c>
    </row>
    <row r="16966" spans="1:16" x14ac:dyDescent="0.25">
      <c r="A16966" t="s">
        <v>2</v>
      </c>
      <c r="B16966" t="s">
        <v>29506</v>
      </c>
      <c r="C16966" t="s">
        <v>29507</v>
      </c>
      <c r="D16966" t="s">
        <v>4587</v>
      </c>
      <c r="E16966" t="s">
        <v>59</v>
      </c>
      <c r="F16966" t="b">
        <v>0</v>
      </c>
      <c r="G16966" t="s">
        <v>65</v>
      </c>
      <c r="H16966" s="1">
        <v>46209.630555555559</v>
      </c>
      <c r="I16966" t="b">
        <v>0</v>
      </c>
      <c r="J16966" t="b">
        <v>1</v>
      </c>
      <c r="K16966" t="s">
        <v>41</v>
      </c>
      <c r="L16966" t="s">
        <v>60</v>
      </c>
      <c r="M16966">
        <v>164975.5</v>
      </c>
      <c r="N16966"/>
      <c r="O16966" t="s">
        <v>274</v>
      </c>
      <c r="P16966" t="s">
        <v>261</v>
      </c>
    </row>
    <row r="16967" spans="1:16" x14ac:dyDescent="0.25">
      <c r="A16967" t="s">
        <v>5</v>
      </c>
      <c r="B16967" t="s">
        <v>29508</v>
      </c>
      <c r="C16967" t="s">
        <v>1020</v>
      </c>
      <c r="D16967" t="s">
        <v>4526</v>
      </c>
      <c r="E16967" t="s">
        <v>59</v>
      </c>
      <c r="F16967" t="b">
        <v>0</v>
      </c>
      <c r="G16967" t="s">
        <v>73</v>
      </c>
      <c r="H16967" s="1">
        <v>46209.63490740741</v>
      </c>
      <c r="I16967" t="b">
        <v>0</v>
      </c>
      <c r="J16967" t="b">
        <v>1</v>
      </c>
      <c r="K16967" t="s">
        <v>41</v>
      </c>
      <c r="L16967" t="s">
        <v>74</v>
      </c>
      <c r="M16967"/>
      <c r="N16967">
        <v>70.5</v>
      </c>
      <c r="O16967" t="s">
        <v>7800</v>
      </c>
      <c r="P16967" t="s">
        <v>29509</v>
      </c>
    </row>
    <row r="16968" spans="1:16" x14ac:dyDescent="0.25">
      <c r="A16968" t="s">
        <v>4</v>
      </c>
      <c r="B16968" t="s">
        <v>29510</v>
      </c>
      <c r="C16968" t="s">
        <v>500</v>
      </c>
      <c r="D16968" t="s">
        <v>4526</v>
      </c>
      <c r="E16968" t="s">
        <v>59</v>
      </c>
      <c r="F16968" t="b">
        <v>0</v>
      </c>
      <c r="G16968" t="s">
        <v>13</v>
      </c>
      <c r="H16968" s="1">
        <v>46209.635775462957</v>
      </c>
      <c r="I16968" t="b">
        <v>1</v>
      </c>
      <c r="J16968" t="b">
        <v>0</v>
      </c>
      <c r="K16968" t="s">
        <v>13</v>
      </c>
      <c r="L16968" t="s">
        <v>74</v>
      </c>
      <c r="M16968"/>
      <c r="N16968">
        <v>88.66</v>
      </c>
      <c r="O16968" t="s">
        <v>808</v>
      </c>
      <c r="P16968" t="s">
        <v>29511</v>
      </c>
    </row>
    <row r="16969" spans="1:16" x14ac:dyDescent="0.25">
      <c r="A16969" t="s">
        <v>0</v>
      </c>
      <c r="B16969" t="s">
        <v>29512</v>
      </c>
      <c r="C16969" t="s">
        <v>112</v>
      </c>
      <c r="D16969" t="s">
        <v>4526</v>
      </c>
      <c r="E16969" t="s">
        <v>59</v>
      </c>
      <c r="F16969" t="b">
        <v>0</v>
      </c>
      <c r="G16969" t="s">
        <v>65</v>
      </c>
      <c r="H16969" s="1">
        <v>46209.668009259258</v>
      </c>
      <c r="I16969" t="b">
        <v>0</v>
      </c>
      <c r="J16969" t="b">
        <v>0</v>
      </c>
      <c r="K16969" t="s">
        <v>41</v>
      </c>
      <c r="L16969" t="s">
        <v>60</v>
      </c>
      <c r="M16969">
        <v>73000</v>
      </c>
      <c r="N16969"/>
      <c r="O16969" t="s">
        <v>7133</v>
      </c>
      <c r="P16969" t="s">
        <v>29513</v>
      </c>
    </row>
    <row r="16970" spans="1:16" x14ac:dyDescent="0.25">
      <c r="A16970" t="s">
        <v>7</v>
      </c>
      <c r="B16970" t="s">
        <v>29514</v>
      </c>
      <c r="C16970" t="s">
        <v>29515</v>
      </c>
      <c r="D16970" t="s">
        <v>4756</v>
      </c>
      <c r="E16970" t="s">
        <v>59</v>
      </c>
      <c r="F16970" t="b">
        <v>0</v>
      </c>
      <c r="G16970" t="s">
        <v>73</v>
      </c>
      <c r="H16970" s="1">
        <v>46209.668032407397</v>
      </c>
      <c r="I16970" t="b">
        <v>0</v>
      </c>
      <c r="J16970" t="b">
        <v>1</v>
      </c>
      <c r="K16970" t="s">
        <v>41</v>
      </c>
      <c r="L16970" t="s">
        <v>60</v>
      </c>
      <c r="M16970">
        <v>85000</v>
      </c>
      <c r="N16970"/>
      <c r="O16970" t="s">
        <v>29516</v>
      </c>
      <c r="P16970" t="s">
        <v>352</v>
      </c>
    </row>
    <row r="16971" spans="1:16" x14ac:dyDescent="0.25">
      <c r="A16971" t="s">
        <v>0</v>
      </c>
      <c r="B16971" t="s">
        <v>29517</v>
      </c>
      <c r="C16971" t="s">
        <v>40</v>
      </c>
      <c r="D16971" t="s">
        <v>4526</v>
      </c>
      <c r="E16971" t="s">
        <v>88</v>
      </c>
      <c r="F16971" t="b">
        <v>0</v>
      </c>
      <c r="G16971" t="s">
        <v>40</v>
      </c>
      <c r="H16971" s="1">
        <v>46209.671655092592</v>
      </c>
      <c r="I16971" t="b">
        <v>1</v>
      </c>
      <c r="J16971" t="b">
        <v>0</v>
      </c>
      <c r="K16971" t="s">
        <v>40</v>
      </c>
      <c r="L16971" t="s">
        <v>74</v>
      </c>
      <c r="M16971"/>
      <c r="N16971">
        <v>16</v>
      </c>
      <c r="O16971" t="s">
        <v>29518</v>
      </c>
      <c r="P16971" t="s">
        <v>219</v>
      </c>
    </row>
    <row r="16972" spans="1:16" x14ac:dyDescent="0.25">
      <c r="A16972" t="s">
        <v>0</v>
      </c>
      <c r="B16972" t="s">
        <v>29519</v>
      </c>
      <c r="C16972" t="s">
        <v>76</v>
      </c>
      <c r="D16972" t="s">
        <v>4346</v>
      </c>
      <c r="E16972" t="s">
        <v>59</v>
      </c>
      <c r="F16972" t="b">
        <v>1</v>
      </c>
      <c r="G16972" t="s">
        <v>41</v>
      </c>
      <c r="H16972" s="1">
        <v>46209.671712962961</v>
      </c>
      <c r="I16972" t="b">
        <v>0</v>
      </c>
      <c r="J16972" t="b">
        <v>1</v>
      </c>
      <c r="K16972" t="s">
        <v>41</v>
      </c>
      <c r="L16972" t="s">
        <v>60</v>
      </c>
      <c r="M16972">
        <v>80000</v>
      </c>
      <c r="N16972"/>
      <c r="O16972" t="s">
        <v>29520</v>
      </c>
      <c r="P16972" t="s">
        <v>1314</v>
      </c>
    </row>
    <row r="16973" spans="1:16" x14ac:dyDescent="0.25">
      <c r="A16973" t="s">
        <v>2</v>
      </c>
      <c r="B16973" t="s">
        <v>29521</v>
      </c>
      <c r="C16973" t="s">
        <v>40</v>
      </c>
      <c r="D16973" t="s">
        <v>4526</v>
      </c>
      <c r="E16973" t="s">
        <v>59</v>
      </c>
      <c r="F16973" t="b">
        <v>0</v>
      </c>
      <c r="G16973" t="s">
        <v>40</v>
      </c>
      <c r="H16973" s="1">
        <v>46209.676099537042</v>
      </c>
      <c r="I16973" t="b">
        <v>0</v>
      </c>
      <c r="J16973" t="b">
        <v>0</v>
      </c>
      <c r="K16973" t="s">
        <v>40</v>
      </c>
      <c r="L16973" t="s">
        <v>60</v>
      </c>
      <c r="M16973">
        <v>90000</v>
      </c>
      <c r="N16973"/>
      <c r="O16973" t="s">
        <v>5263</v>
      </c>
      <c r="P16973" t="s">
        <v>85</v>
      </c>
    </row>
    <row r="16974" spans="1:16" x14ac:dyDescent="0.25">
      <c r="A16974" t="s">
        <v>1</v>
      </c>
      <c r="B16974" t="s">
        <v>29522</v>
      </c>
      <c r="C16974" t="s">
        <v>500</v>
      </c>
      <c r="D16974" t="s">
        <v>4346</v>
      </c>
      <c r="E16974" t="s">
        <v>88</v>
      </c>
      <c r="F16974" t="b">
        <v>0</v>
      </c>
      <c r="G16974" t="s">
        <v>13</v>
      </c>
      <c r="H16974" s="1">
        <v>46209.677442129629</v>
      </c>
      <c r="I16974" t="b">
        <v>1</v>
      </c>
      <c r="J16974" t="b">
        <v>0</v>
      </c>
      <c r="K16974" t="s">
        <v>13</v>
      </c>
      <c r="L16974" t="s">
        <v>74</v>
      </c>
      <c r="M16974"/>
      <c r="N16974">
        <v>55.125</v>
      </c>
      <c r="O16974" t="s">
        <v>2027</v>
      </c>
      <c r="P16974" t="s">
        <v>25605</v>
      </c>
    </row>
    <row r="16975" spans="1:16" x14ac:dyDescent="0.25">
      <c r="A16975" t="s">
        <v>1</v>
      </c>
      <c r="B16975" t="s">
        <v>29523</v>
      </c>
      <c r="C16975" t="s">
        <v>8663</v>
      </c>
      <c r="D16975" t="s">
        <v>7670</v>
      </c>
      <c r="E16975" t="s">
        <v>59</v>
      </c>
      <c r="F16975" t="b">
        <v>0</v>
      </c>
      <c r="G16975" t="s">
        <v>40</v>
      </c>
      <c r="H16975" s="1">
        <v>46209.680277777778</v>
      </c>
      <c r="I16975" t="b">
        <v>1</v>
      </c>
      <c r="J16975" t="b">
        <v>0</v>
      </c>
      <c r="K16975" t="s">
        <v>40</v>
      </c>
      <c r="L16975" t="s">
        <v>60</v>
      </c>
      <c r="M16975">
        <v>65000</v>
      </c>
      <c r="N16975"/>
      <c r="O16975" t="s">
        <v>27993</v>
      </c>
      <c r="P16975" t="s">
        <v>897</v>
      </c>
    </row>
    <row r="16976" spans="1:16" x14ac:dyDescent="0.25">
      <c r="A16976" t="s">
        <v>3</v>
      </c>
      <c r="B16976" t="s">
        <v>29524</v>
      </c>
      <c r="C16976" t="s">
        <v>2231</v>
      </c>
      <c r="D16976" t="s">
        <v>4526</v>
      </c>
      <c r="E16976" t="s">
        <v>59</v>
      </c>
      <c r="F16976" t="b">
        <v>0</v>
      </c>
      <c r="G16976" t="s">
        <v>77</v>
      </c>
      <c r="H16976" s="1">
        <v>46209.709699074083</v>
      </c>
      <c r="I16976" t="b">
        <v>0</v>
      </c>
      <c r="J16976" t="b">
        <v>0</v>
      </c>
      <c r="K16976" t="s">
        <v>41</v>
      </c>
      <c r="L16976" t="s">
        <v>60</v>
      </c>
      <c r="M16976">
        <v>115000</v>
      </c>
      <c r="N16976"/>
      <c r="O16976" t="s">
        <v>1874</v>
      </c>
    </row>
    <row r="16977" spans="1:16" x14ac:dyDescent="0.25">
      <c r="A16977" t="s">
        <v>4</v>
      </c>
      <c r="B16977" t="s">
        <v>29525</v>
      </c>
      <c r="C16977" t="s">
        <v>320</v>
      </c>
      <c r="D16977" t="s">
        <v>4526</v>
      </c>
      <c r="E16977" t="s">
        <v>88</v>
      </c>
      <c r="F16977" t="b">
        <v>0</v>
      </c>
      <c r="G16977" t="s">
        <v>73</v>
      </c>
      <c r="H16977" s="1">
        <v>46209.709710648152</v>
      </c>
      <c r="I16977" t="b">
        <v>0</v>
      </c>
      <c r="J16977" t="b">
        <v>1</v>
      </c>
      <c r="K16977" t="s">
        <v>41</v>
      </c>
      <c r="L16977" t="s">
        <v>74</v>
      </c>
      <c r="M16977"/>
      <c r="N16977">
        <v>21</v>
      </c>
      <c r="O16977" t="s">
        <v>4487</v>
      </c>
      <c r="P16977" t="s">
        <v>11283</v>
      </c>
    </row>
    <row r="16978" spans="1:16" x14ac:dyDescent="0.25">
      <c r="A16978" t="s">
        <v>3</v>
      </c>
      <c r="B16978" t="s">
        <v>29526</v>
      </c>
      <c r="C16978" t="s">
        <v>1066</v>
      </c>
      <c r="D16978" t="s">
        <v>4526</v>
      </c>
      <c r="E16978" t="s">
        <v>88</v>
      </c>
      <c r="F16978" t="b">
        <v>0</v>
      </c>
      <c r="G16978" t="s">
        <v>89</v>
      </c>
      <c r="H16978" s="1">
        <v>46209.709988425922</v>
      </c>
      <c r="I16978" t="b">
        <v>0</v>
      </c>
      <c r="J16978" t="b">
        <v>1</v>
      </c>
      <c r="K16978" t="s">
        <v>41</v>
      </c>
      <c r="L16978" t="s">
        <v>74</v>
      </c>
      <c r="M16978"/>
      <c r="N16978">
        <v>40</v>
      </c>
      <c r="O16978" t="s">
        <v>4487</v>
      </c>
      <c r="P16978" t="s">
        <v>859</v>
      </c>
    </row>
    <row r="16979" spans="1:16" x14ac:dyDescent="0.25">
      <c r="A16979" t="s">
        <v>3</v>
      </c>
      <c r="B16979" t="s">
        <v>29527</v>
      </c>
      <c r="C16979" t="s">
        <v>13</v>
      </c>
      <c r="D16979" t="s">
        <v>4526</v>
      </c>
      <c r="E16979" t="s">
        <v>88</v>
      </c>
      <c r="F16979" t="b">
        <v>0</v>
      </c>
      <c r="G16979" t="s">
        <v>13</v>
      </c>
      <c r="H16979" s="1">
        <v>46209.710347222222</v>
      </c>
      <c r="I16979" t="b">
        <v>0</v>
      </c>
      <c r="J16979" t="b">
        <v>0</v>
      </c>
      <c r="K16979" t="s">
        <v>13</v>
      </c>
      <c r="L16979" t="s">
        <v>74</v>
      </c>
      <c r="M16979"/>
      <c r="N16979">
        <v>65</v>
      </c>
      <c r="O16979" t="s">
        <v>17477</v>
      </c>
      <c r="P16979" t="s">
        <v>219</v>
      </c>
    </row>
    <row r="16980" spans="1:16" x14ac:dyDescent="0.25">
      <c r="A16980" t="s">
        <v>3</v>
      </c>
      <c r="B16980" t="s">
        <v>29528</v>
      </c>
      <c r="C16980" t="s">
        <v>41</v>
      </c>
      <c r="D16980" t="s">
        <v>4526</v>
      </c>
      <c r="E16980" t="s">
        <v>59</v>
      </c>
      <c r="F16980" t="b">
        <v>0</v>
      </c>
      <c r="G16980" t="s">
        <v>41</v>
      </c>
      <c r="H16980" s="1">
        <v>46209.713506944441</v>
      </c>
      <c r="I16980" t="b">
        <v>0</v>
      </c>
      <c r="J16980" t="b">
        <v>0</v>
      </c>
      <c r="K16980" t="s">
        <v>41</v>
      </c>
      <c r="L16980" t="s">
        <v>60</v>
      </c>
      <c r="M16980">
        <v>62500</v>
      </c>
      <c r="N16980"/>
      <c r="O16980" t="s">
        <v>6114</v>
      </c>
      <c r="P16980" t="s">
        <v>325</v>
      </c>
    </row>
    <row r="16981" spans="1:16" x14ac:dyDescent="0.25">
      <c r="A16981" t="s">
        <v>5</v>
      </c>
      <c r="B16981" t="s">
        <v>29529</v>
      </c>
      <c r="C16981" t="s">
        <v>333</v>
      </c>
      <c r="D16981" t="s">
        <v>4526</v>
      </c>
      <c r="E16981" t="s">
        <v>88</v>
      </c>
      <c r="F16981" t="b">
        <v>0</v>
      </c>
      <c r="G16981" t="s">
        <v>77</v>
      </c>
      <c r="H16981" s="1">
        <v>46209.718090277784</v>
      </c>
      <c r="I16981" t="b">
        <v>0</v>
      </c>
      <c r="J16981" t="b">
        <v>1</v>
      </c>
      <c r="K16981" t="s">
        <v>41</v>
      </c>
      <c r="L16981" t="s">
        <v>74</v>
      </c>
      <c r="M16981"/>
      <c r="N16981">
        <v>94</v>
      </c>
      <c r="O16981" t="s">
        <v>1715</v>
      </c>
      <c r="P16981" t="s">
        <v>29530</v>
      </c>
    </row>
    <row r="16982" spans="1:16" x14ac:dyDescent="0.25">
      <c r="A16982" t="s">
        <v>1</v>
      </c>
      <c r="B16982" t="s">
        <v>29531</v>
      </c>
      <c r="C16982" t="s">
        <v>76</v>
      </c>
      <c r="D16982" t="s">
        <v>29532</v>
      </c>
      <c r="E16982" t="s">
        <v>59</v>
      </c>
      <c r="F16982" t="b">
        <v>1</v>
      </c>
      <c r="G16982" t="s">
        <v>68</v>
      </c>
      <c r="H16982" s="1">
        <v>46209.718113425923</v>
      </c>
      <c r="I16982" t="b">
        <v>0</v>
      </c>
      <c r="J16982" t="b">
        <v>0</v>
      </c>
      <c r="K16982" t="s">
        <v>41</v>
      </c>
      <c r="L16982" t="s">
        <v>74</v>
      </c>
      <c r="M16982"/>
      <c r="N16982">
        <v>49</v>
      </c>
      <c r="O16982" t="s">
        <v>29533</v>
      </c>
      <c r="P16982" t="s">
        <v>29534</v>
      </c>
    </row>
    <row r="16983" spans="1:16" x14ac:dyDescent="0.25">
      <c r="A16983" t="s">
        <v>0</v>
      </c>
      <c r="B16983" t="s">
        <v>29535</v>
      </c>
      <c r="C16983" t="s">
        <v>172</v>
      </c>
      <c r="D16983" t="s">
        <v>2360</v>
      </c>
      <c r="E16983" t="s">
        <v>59</v>
      </c>
      <c r="F16983" t="b">
        <v>0</v>
      </c>
      <c r="G16983" t="s">
        <v>68</v>
      </c>
      <c r="H16983" s="1">
        <v>46209.751342592594</v>
      </c>
      <c r="I16983" t="b">
        <v>0</v>
      </c>
      <c r="J16983" t="b">
        <v>0</v>
      </c>
      <c r="K16983" t="s">
        <v>41</v>
      </c>
      <c r="L16983" t="s">
        <v>74</v>
      </c>
      <c r="M16983"/>
      <c r="N16983">
        <v>22</v>
      </c>
      <c r="O16983" t="s">
        <v>29536</v>
      </c>
      <c r="P16983" t="s">
        <v>219</v>
      </c>
    </row>
    <row r="16984" spans="1:16" x14ac:dyDescent="0.25">
      <c r="A16984" t="s">
        <v>0</v>
      </c>
      <c r="B16984" t="s">
        <v>29537</v>
      </c>
      <c r="C16984" t="s">
        <v>1669</v>
      </c>
      <c r="D16984" t="s">
        <v>4346</v>
      </c>
      <c r="E16984" t="s">
        <v>59</v>
      </c>
      <c r="F16984" t="b">
        <v>0</v>
      </c>
      <c r="G16984" t="s">
        <v>65</v>
      </c>
      <c r="H16984" s="1">
        <v>46209.751446759263</v>
      </c>
      <c r="I16984" t="b">
        <v>1</v>
      </c>
      <c r="J16984" t="b">
        <v>1</v>
      </c>
      <c r="K16984" t="s">
        <v>41</v>
      </c>
      <c r="L16984" t="s">
        <v>60</v>
      </c>
      <c r="M16984">
        <v>88850</v>
      </c>
      <c r="N16984"/>
      <c r="O16984" t="s">
        <v>625</v>
      </c>
      <c r="P16984" t="s">
        <v>29538</v>
      </c>
    </row>
    <row r="16985" spans="1:16" x14ac:dyDescent="0.25">
      <c r="A16985" t="s">
        <v>2</v>
      </c>
      <c r="B16985" t="s">
        <v>3928</v>
      </c>
      <c r="C16985" t="s">
        <v>11706</v>
      </c>
      <c r="D16985" t="s">
        <v>2360</v>
      </c>
      <c r="E16985" t="s">
        <v>59</v>
      </c>
      <c r="F16985" t="b">
        <v>0</v>
      </c>
      <c r="G16985" t="s">
        <v>73</v>
      </c>
      <c r="H16985" s="1">
        <v>46209.755416666667</v>
      </c>
      <c r="I16985" t="b">
        <v>0</v>
      </c>
      <c r="J16985" t="b">
        <v>1</v>
      </c>
      <c r="K16985" t="s">
        <v>41</v>
      </c>
      <c r="L16985" t="s">
        <v>60</v>
      </c>
      <c r="M16985">
        <v>109000</v>
      </c>
      <c r="N16985"/>
      <c r="O16985" t="s">
        <v>29539</v>
      </c>
      <c r="P16985" t="s">
        <v>208</v>
      </c>
    </row>
    <row r="16986" spans="1:16" x14ac:dyDescent="0.25">
      <c r="A16986" t="s">
        <v>1</v>
      </c>
      <c r="B16986" t="s">
        <v>29540</v>
      </c>
      <c r="C16986" t="s">
        <v>1205</v>
      </c>
      <c r="D16986" t="s">
        <v>5349</v>
      </c>
      <c r="E16986" t="s">
        <v>59</v>
      </c>
      <c r="F16986" t="b">
        <v>0</v>
      </c>
      <c r="G16986" t="s">
        <v>77</v>
      </c>
      <c r="H16986" s="1">
        <v>46209.759756944448</v>
      </c>
      <c r="I16986" t="b">
        <v>0</v>
      </c>
      <c r="J16986" t="b">
        <v>0</v>
      </c>
      <c r="K16986" t="s">
        <v>41</v>
      </c>
      <c r="L16986" t="s">
        <v>60</v>
      </c>
      <c r="M16986">
        <v>135000</v>
      </c>
      <c r="N16986"/>
      <c r="O16986" t="s">
        <v>3506</v>
      </c>
      <c r="P16986" t="s">
        <v>29541</v>
      </c>
    </row>
    <row r="16987" spans="1:16" x14ac:dyDescent="0.25">
      <c r="A16987" t="s">
        <v>1</v>
      </c>
      <c r="B16987" t="s">
        <v>29542</v>
      </c>
      <c r="C16987" t="s">
        <v>190</v>
      </c>
      <c r="D16987" t="s">
        <v>4526</v>
      </c>
      <c r="E16987" t="s">
        <v>88</v>
      </c>
      <c r="F16987" t="b">
        <v>0</v>
      </c>
      <c r="G16987" t="s">
        <v>68</v>
      </c>
      <c r="H16987" s="1">
        <v>46209.759872685187</v>
      </c>
      <c r="I16987" t="b">
        <v>0</v>
      </c>
      <c r="J16987" t="b">
        <v>0</v>
      </c>
      <c r="K16987" t="s">
        <v>41</v>
      </c>
      <c r="L16987" t="s">
        <v>74</v>
      </c>
      <c r="M16987"/>
      <c r="N16987">
        <v>115</v>
      </c>
      <c r="O16987" t="s">
        <v>29543</v>
      </c>
      <c r="P16987" t="s">
        <v>23118</v>
      </c>
    </row>
    <row r="16988" spans="1:16" x14ac:dyDescent="0.25">
      <c r="A16988" t="s">
        <v>0</v>
      </c>
      <c r="B16988" t="s">
        <v>29544</v>
      </c>
      <c r="C16988" t="s">
        <v>370</v>
      </c>
      <c r="D16988" t="s">
        <v>2360</v>
      </c>
      <c r="F16988" t="b">
        <v>0</v>
      </c>
      <c r="G16988" t="s">
        <v>65</v>
      </c>
      <c r="H16988" s="1">
        <v>46209.793009259258</v>
      </c>
      <c r="I16988" t="b">
        <v>0</v>
      </c>
      <c r="J16988" t="b">
        <v>0</v>
      </c>
      <c r="K16988" t="s">
        <v>41</v>
      </c>
      <c r="L16988" t="s">
        <v>74</v>
      </c>
      <c r="M16988"/>
      <c r="N16988">
        <v>75</v>
      </c>
      <c r="O16988" t="s">
        <v>29545</v>
      </c>
      <c r="P16988" t="s">
        <v>7595</v>
      </c>
    </row>
    <row r="16989" spans="1:16" x14ac:dyDescent="0.25">
      <c r="A16989" t="s">
        <v>0</v>
      </c>
      <c r="B16989" t="s">
        <v>262</v>
      </c>
      <c r="C16989" t="s">
        <v>201</v>
      </c>
      <c r="D16989" t="s">
        <v>4526</v>
      </c>
      <c r="E16989" t="s">
        <v>59</v>
      </c>
      <c r="F16989" t="b">
        <v>0</v>
      </c>
      <c r="G16989" t="s">
        <v>77</v>
      </c>
      <c r="H16989" s="1">
        <v>46209.793009259258</v>
      </c>
      <c r="I16989" t="b">
        <v>1</v>
      </c>
      <c r="J16989" t="b">
        <v>0</v>
      </c>
      <c r="K16989" t="s">
        <v>41</v>
      </c>
      <c r="L16989" t="s">
        <v>60</v>
      </c>
      <c r="M16989">
        <v>115000</v>
      </c>
      <c r="N16989"/>
      <c r="O16989" t="s">
        <v>29546</v>
      </c>
      <c r="P16989" t="s">
        <v>146</v>
      </c>
    </row>
    <row r="16990" spans="1:16" x14ac:dyDescent="0.25">
      <c r="A16990" t="s">
        <v>0</v>
      </c>
      <c r="B16990" t="s">
        <v>4380</v>
      </c>
      <c r="C16990" t="s">
        <v>29547</v>
      </c>
      <c r="D16990" t="s">
        <v>111</v>
      </c>
      <c r="E16990" t="s">
        <v>59</v>
      </c>
      <c r="F16990" t="b">
        <v>0</v>
      </c>
      <c r="G16990" t="s">
        <v>65</v>
      </c>
      <c r="H16990" s="1">
        <v>46209.79310185185</v>
      </c>
      <c r="I16990" t="b">
        <v>0</v>
      </c>
      <c r="J16990" t="b">
        <v>1</v>
      </c>
      <c r="K16990" t="s">
        <v>41</v>
      </c>
      <c r="L16990" t="s">
        <v>60</v>
      </c>
      <c r="M16990">
        <v>82500</v>
      </c>
      <c r="N16990"/>
      <c r="O16990" t="s">
        <v>111</v>
      </c>
      <c r="P16990" t="s">
        <v>29548</v>
      </c>
    </row>
    <row r="16991" spans="1:16" x14ac:dyDescent="0.25">
      <c r="A16991" t="s">
        <v>7</v>
      </c>
      <c r="B16991" t="s">
        <v>29549</v>
      </c>
      <c r="C16991" t="s">
        <v>472</v>
      </c>
      <c r="D16991" t="s">
        <v>4526</v>
      </c>
      <c r="E16991" t="s">
        <v>88</v>
      </c>
      <c r="F16991" t="b">
        <v>0</v>
      </c>
      <c r="G16991" t="s">
        <v>65</v>
      </c>
      <c r="H16991" s="1">
        <v>46209.793113425927</v>
      </c>
      <c r="I16991" t="b">
        <v>0</v>
      </c>
      <c r="J16991" t="b">
        <v>1</v>
      </c>
      <c r="K16991" t="s">
        <v>41</v>
      </c>
      <c r="L16991" t="s">
        <v>74</v>
      </c>
      <c r="M16991"/>
      <c r="N16991">
        <v>72.5</v>
      </c>
      <c r="O16991" t="s">
        <v>2776</v>
      </c>
      <c r="P16991" t="s">
        <v>5998</v>
      </c>
    </row>
    <row r="16992" spans="1:16" x14ac:dyDescent="0.25">
      <c r="A16992" t="s">
        <v>6</v>
      </c>
      <c r="B16992" t="s">
        <v>6</v>
      </c>
      <c r="C16992" t="s">
        <v>445</v>
      </c>
      <c r="D16992" t="s">
        <v>4526</v>
      </c>
      <c r="E16992" t="s">
        <v>59</v>
      </c>
      <c r="F16992" t="b">
        <v>0</v>
      </c>
      <c r="G16992" t="s">
        <v>65</v>
      </c>
      <c r="H16992" s="1">
        <v>46209.797222222223</v>
      </c>
      <c r="I16992" t="b">
        <v>0</v>
      </c>
      <c r="J16992" t="b">
        <v>1</v>
      </c>
      <c r="K16992" t="s">
        <v>41</v>
      </c>
      <c r="L16992" t="s">
        <v>60</v>
      </c>
      <c r="M16992">
        <v>127625</v>
      </c>
      <c r="N16992"/>
      <c r="O16992" t="s">
        <v>446</v>
      </c>
      <c r="P16992" t="s">
        <v>29550</v>
      </c>
    </row>
    <row r="16993" spans="1:16" x14ac:dyDescent="0.25">
      <c r="A16993" t="s">
        <v>4</v>
      </c>
      <c r="B16993" t="s">
        <v>29551</v>
      </c>
      <c r="C16993" t="s">
        <v>955</v>
      </c>
      <c r="D16993" t="s">
        <v>4526</v>
      </c>
      <c r="E16993" t="s">
        <v>59</v>
      </c>
      <c r="F16993" t="b">
        <v>0</v>
      </c>
      <c r="G16993" t="s">
        <v>13</v>
      </c>
      <c r="H16993" s="1">
        <v>46209.802442129629</v>
      </c>
      <c r="I16993" t="b">
        <v>0</v>
      </c>
      <c r="J16993" t="b">
        <v>0</v>
      </c>
      <c r="K16993" t="s">
        <v>13</v>
      </c>
      <c r="L16993" t="s">
        <v>60</v>
      </c>
      <c r="M16993">
        <v>245000</v>
      </c>
      <c r="N16993"/>
      <c r="O16993" t="s">
        <v>29552</v>
      </c>
      <c r="P16993" t="s">
        <v>29553</v>
      </c>
    </row>
    <row r="16994" spans="1:16" x14ac:dyDescent="0.25">
      <c r="A16994" t="s">
        <v>7</v>
      </c>
      <c r="B16994" t="s">
        <v>29554</v>
      </c>
      <c r="C16994" t="s">
        <v>76</v>
      </c>
      <c r="D16994" t="s">
        <v>4526</v>
      </c>
      <c r="E16994" t="s">
        <v>59</v>
      </c>
      <c r="F16994" t="b">
        <v>1</v>
      </c>
      <c r="G16994" t="s">
        <v>41</v>
      </c>
      <c r="H16994" s="1">
        <v>46209.838379629633</v>
      </c>
      <c r="I16994" t="b">
        <v>1</v>
      </c>
      <c r="J16994" t="b">
        <v>0</v>
      </c>
      <c r="K16994" t="s">
        <v>41</v>
      </c>
      <c r="L16994" t="s">
        <v>74</v>
      </c>
      <c r="M16994"/>
      <c r="N16994">
        <v>95</v>
      </c>
      <c r="O16994" t="s">
        <v>611</v>
      </c>
      <c r="P16994" t="s">
        <v>802</v>
      </c>
    </row>
    <row r="16995" spans="1:16" x14ac:dyDescent="0.25">
      <c r="A16995" t="s">
        <v>3</v>
      </c>
      <c r="B16995" t="s">
        <v>29555</v>
      </c>
      <c r="C16995" t="s">
        <v>330</v>
      </c>
      <c r="D16995" t="s">
        <v>4526</v>
      </c>
      <c r="E16995" t="s">
        <v>59</v>
      </c>
      <c r="F16995" t="b">
        <v>0</v>
      </c>
      <c r="G16995" t="s">
        <v>41</v>
      </c>
      <c r="H16995" s="1">
        <v>46209.838495370372</v>
      </c>
      <c r="I16995" t="b">
        <v>0</v>
      </c>
      <c r="J16995" t="b">
        <v>1</v>
      </c>
      <c r="K16995" t="s">
        <v>41</v>
      </c>
      <c r="L16995" t="s">
        <v>60</v>
      </c>
      <c r="M16995">
        <v>125000</v>
      </c>
      <c r="N16995"/>
      <c r="O16995" t="s">
        <v>26829</v>
      </c>
      <c r="P16995" t="s">
        <v>3065</v>
      </c>
    </row>
    <row r="16996" spans="1:16" x14ac:dyDescent="0.25">
      <c r="A16996" t="s">
        <v>1</v>
      </c>
      <c r="B16996" t="s">
        <v>29556</v>
      </c>
      <c r="C16996" t="s">
        <v>2733</v>
      </c>
      <c r="D16996" t="s">
        <v>4346</v>
      </c>
      <c r="E16996" t="s">
        <v>59</v>
      </c>
      <c r="F16996" t="b">
        <v>0</v>
      </c>
      <c r="G16996" t="s">
        <v>89</v>
      </c>
      <c r="H16996" s="1">
        <v>46209.843113425923</v>
      </c>
      <c r="I16996" t="b">
        <v>0</v>
      </c>
      <c r="J16996" t="b">
        <v>1</v>
      </c>
      <c r="K16996" t="s">
        <v>41</v>
      </c>
      <c r="L16996" t="s">
        <v>60</v>
      </c>
      <c r="M16996">
        <v>145070.92499999999</v>
      </c>
      <c r="N16996"/>
      <c r="O16996" t="s">
        <v>1424</v>
      </c>
      <c r="P16996" t="s">
        <v>29557</v>
      </c>
    </row>
    <row r="16997" spans="1:16" x14ac:dyDescent="0.25">
      <c r="A16997" t="s">
        <v>1</v>
      </c>
      <c r="B16997" t="s">
        <v>29558</v>
      </c>
      <c r="C16997" t="s">
        <v>860</v>
      </c>
      <c r="D16997" t="s">
        <v>4346</v>
      </c>
      <c r="E16997" t="s">
        <v>59</v>
      </c>
      <c r="F16997" t="b">
        <v>0</v>
      </c>
      <c r="G16997" t="s">
        <v>68</v>
      </c>
      <c r="H16997" s="1">
        <v>46209.843194444453</v>
      </c>
      <c r="I16997" t="b">
        <v>0</v>
      </c>
      <c r="J16997" t="b">
        <v>0</v>
      </c>
      <c r="K16997" t="s">
        <v>41</v>
      </c>
      <c r="L16997" t="s">
        <v>60</v>
      </c>
      <c r="M16997">
        <v>137500</v>
      </c>
      <c r="N16997"/>
      <c r="O16997" t="s">
        <v>14181</v>
      </c>
      <c r="P16997" t="s">
        <v>29559</v>
      </c>
    </row>
    <row r="16998" spans="1:16" x14ac:dyDescent="0.25">
      <c r="A16998" t="s">
        <v>1</v>
      </c>
      <c r="B16998" t="s">
        <v>6158</v>
      </c>
      <c r="C16998" t="s">
        <v>167</v>
      </c>
      <c r="D16998" t="s">
        <v>2360</v>
      </c>
      <c r="E16998" t="s">
        <v>59</v>
      </c>
      <c r="F16998" t="b">
        <v>0</v>
      </c>
      <c r="G16998" t="s">
        <v>89</v>
      </c>
      <c r="H16998" s="1">
        <v>46209.843240740738</v>
      </c>
      <c r="I16998" t="b">
        <v>0</v>
      </c>
      <c r="J16998" t="b">
        <v>1</v>
      </c>
      <c r="K16998" t="s">
        <v>41</v>
      </c>
      <c r="L16998" t="s">
        <v>60</v>
      </c>
      <c r="M16998">
        <v>260000</v>
      </c>
      <c r="N16998"/>
      <c r="O16998" t="s">
        <v>588</v>
      </c>
      <c r="P16998" t="s">
        <v>29560</v>
      </c>
    </row>
    <row r="16999" spans="1:16" x14ac:dyDescent="0.25">
      <c r="A16999" t="s">
        <v>1</v>
      </c>
      <c r="B16999" t="s">
        <v>29561</v>
      </c>
      <c r="C16999" t="s">
        <v>112</v>
      </c>
      <c r="D16999" t="s">
        <v>4526</v>
      </c>
      <c r="E16999" t="s">
        <v>59</v>
      </c>
      <c r="F16999" t="b">
        <v>0</v>
      </c>
      <c r="G16999" t="s">
        <v>65</v>
      </c>
      <c r="H16999" s="1">
        <v>46209.843391203707</v>
      </c>
      <c r="I16999" t="b">
        <v>1</v>
      </c>
      <c r="J16999" t="b">
        <v>0</v>
      </c>
      <c r="K16999" t="s">
        <v>41</v>
      </c>
      <c r="L16999" t="s">
        <v>60</v>
      </c>
      <c r="M16999">
        <v>200000</v>
      </c>
      <c r="N16999"/>
      <c r="O16999" t="s">
        <v>127</v>
      </c>
      <c r="P16999" t="s">
        <v>1700</v>
      </c>
    </row>
    <row r="17000" spans="1:16" x14ac:dyDescent="0.25">
      <c r="A17000" t="s">
        <v>3</v>
      </c>
      <c r="B17000" t="s">
        <v>2337</v>
      </c>
      <c r="C17000" t="s">
        <v>162</v>
      </c>
      <c r="D17000" t="s">
        <v>4526</v>
      </c>
      <c r="E17000" t="s">
        <v>88</v>
      </c>
      <c r="F17000" t="b">
        <v>0</v>
      </c>
      <c r="G17000" t="s">
        <v>73</v>
      </c>
      <c r="H17000" s="1">
        <v>46209.876342592594</v>
      </c>
      <c r="I17000" t="b">
        <v>0</v>
      </c>
      <c r="J17000" t="b">
        <v>0</v>
      </c>
      <c r="K17000" t="s">
        <v>41</v>
      </c>
      <c r="L17000" t="s">
        <v>74</v>
      </c>
      <c r="M17000"/>
      <c r="N17000">
        <v>85</v>
      </c>
      <c r="O17000" t="s">
        <v>25530</v>
      </c>
      <c r="P17000" t="s">
        <v>464</v>
      </c>
    </row>
    <row r="17001" spans="1:16" x14ac:dyDescent="0.25">
      <c r="A17001" t="s">
        <v>0</v>
      </c>
      <c r="B17001" t="s">
        <v>29562</v>
      </c>
      <c r="C17001" t="s">
        <v>2460</v>
      </c>
      <c r="D17001" t="s">
        <v>4587</v>
      </c>
      <c r="E17001" t="s">
        <v>59</v>
      </c>
      <c r="F17001" t="b">
        <v>0</v>
      </c>
      <c r="G17001" t="s">
        <v>73</v>
      </c>
      <c r="H17001" s="1">
        <v>46209.876342592594</v>
      </c>
      <c r="I17001" t="b">
        <v>1</v>
      </c>
      <c r="J17001" t="b">
        <v>0</v>
      </c>
      <c r="K17001" t="s">
        <v>41</v>
      </c>
      <c r="L17001" t="s">
        <v>74</v>
      </c>
      <c r="M17001"/>
      <c r="N17001">
        <v>52.5</v>
      </c>
      <c r="O17001" t="s">
        <v>5382</v>
      </c>
      <c r="P17001" t="s">
        <v>29563</v>
      </c>
    </row>
    <row r="17002" spans="1:16" x14ac:dyDescent="0.25">
      <c r="A17002" t="s">
        <v>7</v>
      </c>
      <c r="B17002" t="s">
        <v>7</v>
      </c>
      <c r="C17002" t="s">
        <v>353</v>
      </c>
      <c r="D17002" t="s">
        <v>4526</v>
      </c>
      <c r="E17002" t="s">
        <v>88</v>
      </c>
      <c r="F17002" t="b">
        <v>0</v>
      </c>
      <c r="G17002" t="s">
        <v>77</v>
      </c>
      <c r="H17002" s="1">
        <v>46209.876342592594</v>
      </c>
      <c r="I17002" t="b">
        <v>0</v>
      </c>
      <c r="J17002" t="b">
        <v>0</v>
      </c>
      <c r="K17002" t="s">
        <v>41</v>
      </c>
      <c r="L17002" t="s">
        <v>74</v>
      </c>
      <c r="M17002"/>
      <c r="N17002">
        <v>87.5</v>
      </c>
      <c r="O17002" t="s">
        <v>1243</v>
      </c>
      <c r="P17002" t="s">
        <v>310</v>
      </c>
    </row>
    <row r="17003" spans="1:16" x14ac:dyDescent="0.25">
      <c r="A17003" t="s">
        <v>0</v>
      </c>
      <c r="B17003" t="s">
        <v>29564</v>
      </c>
      <c r="C17003" t="s">
        <v>1105</v>
      </c>
      <c r="D17003" t="s">
        <v>2360</v>
      </c>
      <c r="E17003" t="s">
        <v>59</v>
      </c>
      <c r="F17003" t="b">
        <v>0</v>
      </c>
      <c r="G17003" t="s">
        <v>65</v>
      </c>
      <c r="H17003" s="1">
        <v>46209.876446759263</v>
      </c>
      <c r="I17003" t="b">
        <v>0</v>
      </c>
      <c r="J17003" t="b">
        <v>1</v>
      </c>
      <c r="K17003" t="s">
        <v>41</v>
      </c>
      <c r="L17003" t="s">
        <v>60</v>
      </c>
      <c r="M17003">
        <v>71078.81</v>
      </c>
      <c r="N17003"/>
      <c r="O17003" t="s">
        <v>29565</v>
      </c>
    </row>
    <row r="17004" spans="1:16" x14ac:dyDescent="0.25">
      <c r="A17004" t="s">
        <v>0</v>
      </c>
      <c r="B17004" t="s">
        <v>29566</v>
      </c>
      <c r="C17004" t="s">
        <v>121</v>
      </c>
      <c r="D17004" t="s">
        <v>4526</v>
      </c>
      <c r="E17004" t="s">
        <v>88</v>
      </c>
      <c r="F17004" t="b">
        <v>0</v>
      </c>
      <c r="G17004" t="s">
        <v>68</v>
      </c>
      <c r="H17004" s="1">
        <v>46209.876446759263</v>
      </c>
      <c r="I17004" t="b">
        <v>1</v>
      </c>
      <c r="J17004" t="b">
        <v>0</v>
      </c>
      <c r="K17004" t="s">
        <v>41</v>
      </c>
      <c r="L17004" t="s">
        <v>74</v>
      </c>
      <c r="M17004"/>
      <c r="N17004">
        <v>62.5</v>
      </c>
      <c r="O17004" t="s">
        <v>3788</v>
      </c>
    </row>
    <row r="17005" spans="1:16" x14ac:dyDescent="0.25">
      <c r="A17005" t="s">
        <v>2</v>
      </c>
      <c r="B17005" t="s">
        <v>29567</v>
      </c>
      <c r="C17005" t="s">
        <v>41</v>
      </c>
      <c r="D17005" t="s">
        <v>4526</v>
      </c>
      <c r="E17005" t="s">
        <v>59</v>
      </c>
      <c r="F17005" t="b">
        <v>0</v>
      </c>
      <c r="G17005" t="s">
        <v>41</v>
      </c>
      <c r="H17005" s="1">
        <v>46209.884456018517</v>
      </c>
      <c r="I17005" t="b">
        <v>0</v>
      </c>
      <c r="J17005" t="b">
        <v>1</v>
      </c>
      <c r="K17005" t="s">
        <v>41</v>
      </c>
      <c r="L17005" t="s">
        <v>60</v>
      </c>
      <c r="M17005">
        <v>110000</v>
      </c>
      <c r="N17005"/>
      <c r="O17005" t="s">
        <v>29568</v>
      </c>
      <c r="P17005" t="s">
        <v>29569</v>
      </c>
    </row>
    <row r="17006" spans="1:16" x14ac:dyDescent="0.25">
      <c r="A17006" t="s">
        <v>1</v>
      </c>
      <c r="B17006" t="s">
        <v>10359</v>
      </c>
      <c r="C17006" t="s">
        <v>16992</v>
      </c>
      <c r="D17006" t="s">
        <v>5349</v>
      </c>
      <c r="E17006" t="s">
        <v>59</v>
      </c>
      <c r="F17006" t="b">
        <v>0</v>
      </c>
      <c r="G17006" t="s">
        <v>68</v>
      </c>
      <c r="H17006" s="1">
        <v>46209.884826388887</v>
      </c>
      <c r="I17006" t="b">
        <v>0</v>
      </c>
      <c r="J17006" t="b">
        <v>1</v>
      </c>
      <c r="K17006" t="s">
        <v>41</v>
      </c>
      <c r="L17006" t="s">
        <v>60</v>
      </c>
      <c r="M17006">
        <v>109300</v>
      </c>
      <c r="N17006"/>
      <c r="O17006" t="s">
        <v>7962</v>
      </c>
      <c r="P17006" t="s">
        <v>29570</v>
      </c>
    </row>
    <row r="17007" spans="1:16" x14ac:dyDescent="0.25">
      <c r="A17007" t="s">
        <v>1</v>
      </c>
      <c r="B17007" t="s">
        <v>29571</v>
      </c>
      <c r="C17007" t="s">
        <v>190</v>
      </c>
      <c r="D17007" t="s">
        <v>4346</v>
      </c>
      <c r="E17007" t="s">
        <v>59</v>
      </c>
      <c r="F17007" t="b">
        <v>0</v>
      </c>
      <c r="G17007" t="s">
        <v>68</v>
      </c>
      <c r="H17007" s="1">
        <v>46209.88484953704</v>
      </c>
      <c r="I17007" t="b">
        <v>1</v>
      </c>
      <c r="J17007" t="b">
        <v>0</v>
      </c>
      <c r="K17007" t="s">
        <v>41</v>
      </c>
      <c r="L17007" t="s">
        <v>60</v>
      </c>
      <c r="M17007">
        <v>125000</v>
      </c>
      <c r="N17007"/>
      <c r="O17007" t="s">
        <v>29572</v>
      </c>
      <c r="P17007" t="s">
        <v>29573</v>
      </c>
    </row>
    <row r="17008" spans="1:16" x14ac:dyDescent="0.25">
      <c r="A17008" t="s">
        <v>1</v>
      </c>
      <c r="B17008" t="s">
        <v>6230</v>
      </c>
      <c r="C17008" t="s">
        <v>3510</v>
      </c>
      <c r="D17008" t="s">
        <v>4346</v>
      </c>
      <c r="E17008" t="s">
        <v>59</v>
      </c>
      <c r="F17008" t="b">
        <v>0</v>
      </c>
      <c r="G17008" t="s">
        <v>13</v>
      </c>
      <c r="H17008" s="1">
        <v>46209.885775462957</v>
      </c>
      <c r="I17008" t="b">
        <v>0</v>
      </c>
      <c r="J17008" t="b">
        <v>0</v>
      </c>
      <c r="K17008" t="s">
        <v>13</v>
      </c>
      <c r="L17008" t="s">
        <v>60</v>
      </c>
      <c r="M17008">
        <v>112500</v>
      </c>
      <c r="N17008"/>
      <c r="O17008" t="s">
        <v>4051</v>
      </c>
      <c r="P17008" t="s">
        <v>29574</v>
      </c>
    </row>
    <row r="17009" spans="1:16" x14ac:dyDescent="0.25">
      <c r="A17009" t="s">
        <v>0</v>
      </c>
      <c r="B17009" t="s">
        <v>1318</v>
      </c>
      <c r="C17009" t="s">
        <v>330</v>
      </c>
      <c r="D17009" t="s">
        <v>4526</v>
      </c>
      <c r="E17009" t="s">
        <v>59</v>
      </c>
      <c r="F17009" t="b">
        <v>0</v>
      </c>
      <c r="G17009" t="s">
        <v>41</v>
      </c>
      <c r="H17009" s="1">
        <v>46209.921712962961</v>
      </c>
      <c r="I17009" t="b">
        <v>0</v>
      </c>
      <c r="J17009" t="b">
        <v>0</v>
      </c>
      <c r="K17009" t="s">
        <v>41</v>
      </c>
      <c r="L17009" t="s">
        <v>60</v>
      </c>
      <c r="M17009">
        <v>80000</v>
      </c>
      <c r="N17009"/>
      <c r="O17009" t="s">
        <v>16462</v>
      </c>
      <c r="P17009" t="s">
        <v>29575</v>
      </c>
    </row>
    <row r="17010" spans="1:16" x14ac:dyDescent="0.25">
      <c r="A17010" t="s">
        <v>1</v>
      </c>
      <c r="B17010" t="s">
        <v>29576</v>
      </c>
      <c r="C17010" t="s">
        <v>2482</v>
      </c>
      <c r="D17010" t="s">
        <v>4346</v>
      </c>
      <c r="E17010" t="s">
        <v>59</v>
      </c>
      <c r="F17010" t="b">
        <v>0</v>
      </c>
      <c r="G17010" t="s">
        <v>77</v>
      </c>
      <c r="H17010" s="1">
        <v>46209.926423611112</v>
      </c>
      <c r="I17010" t="b">
        <v>1</v>
      </c>
      <c r="J17010" t="b">
        <v>1</v>
      </c>
      <c r="K17010" t="s">
        <v>41</v>
      </c>
      <c r="L17010" t="s">
        <v>60</v>
      </c>
      <c r="M17010">
        <v>82500</v>
      </c>
      <c r="N17010"/>
      <c r="O17010" t="s">
        <v>26842</v>
      </c>
      <c r="P17010" t="s">
        <v>29577</v>
      </c>
    </row>
    <row r="17011" spans="1:16" x14ac:dyDescent="0.25">
      <c r="A17011" t="s">
        <v>5</v>
      </c>
      <c r="B17011" t="s">
        <v>5</v>
      </c>
      <c r="C17011" t="s">
        <v>20044</v>
      </c>
      <c r="D17011" t="s">
        <v>4526</v>
      </c>
      <c r="E17011" t="s">
        <v>59</v>
      </c>
      <c r="F17011" t="b">
        <v>0</v>
      </c>
      <c r="G17011" t="s">
        <v>68</v>
      </c>
      <c r="H17011" s="1">
        <v>46209.926620370366</v>
      </c>
      <c r="I17011" t="b">
        <v>1</v>
      </c>
      <c r="J17011" t="b">
        <v>1</v>
      </c>
      <c r="K17011" t="s">
        <v>41</v>
      </c>
      <c r="L17011" t="s">
        <v>60</v>
      </c>
      <c r="M17011">
        <v>140000</v>
      </c>
      <c r="N17011"/>
      <c r="O17011" t="s">
        <v>9503</v>
      </c>
      <c r="P17011" t="s">
        <v>20045</v>
      </c>
    </row>
    <row r="17012" spans="1:16" x14ac:dyDescent="0.25">
      <c r="A17012" t="s">
        <v>0</v>
      </c>
      <c r="B17012" t="s">
        <v>29578</v>
      </c>
      <c r="C17012" t="s">
        <v>2432</v>
      </c>
      <c r="D17012" t="s">
        <v>4526</v>
      </c>
      <c r="E17012" t="s">
        <v>59</v>
      </c>
      <c r="F17012" t="b">
        <v>0</v>
      </c>
      <c r="G17012" t="s">
        <v>89</v>
      </c>
      <c r="H17012" s="1">
        <v>46209.959675925929</v>
      </c>
      <c r="I17012" t="b">
        <v>0</v>
      </c>
      <c r="J17012" t="b">
        <v>1</v>
      </c>
      <c r="K17012" t="s">
        <v>41</v>
      </c>
      <c r="L17012" t="s">
        <v>60</v>
      </c>
      <c r="M17012">
        <v>55000</v>
      </c>
      <c r="N17012"/>
      <c r="O17012" t="s">
        <v>9503</v>
      </c>
      <c r="P17012" t="s">
        <v>29579</v>
      </c>
    </row>
    <row r="17013" spans="1:16" x14ac:dyDescent="0.25">
      <c r="A17013" t="s">
        <v>3</v>
      </c>
      <c r="B17013" t="s">
        <v>243</v>
      </c>
      <c r="C17013" t="s">
        <v>290</v>
      </c>
      <c r="D17013" t="s">
        <v>4526</v>
      </c>
      <c r="E17013" t="s">
        <v>88</v>
      </c>
      <c r="F17013" t="b">
        <v>0</v>
      </c>
      <c r="G17013" t="s">
        <v>77</v>
      </c>
      <c r="H17013" s="1">
        <v>46209.959699074083</v>
      </c>
      <c r="I17013" t="b">
        <v>0</v>
      </c>
      <c r="J17013" t="b">
        <v>0</v>
      </c>
      <c r="K17013" t="s">
        <v>41</v>
      </c>
      <c r="L17013" t="s">
        <v>74</v>
      </c>
      <c r="M17013"/>
      <c r="N17013">
        <v>94</v>
      </c>
      <c r="O17013" t="s">
        <v>7357</v>
      </c>
      <c r="P17013" t="s">
        <v>1998</v>
      </c>
    </row>
    <row r="17014" spans="1:16" x14ac:dyDescent="0.25">
      <c r="A17014" t="s">
        <v>7</v>
      </c>
      <c r="B17014" t="s">
        <v>29580</v>
      </c>
      <c r="C17014" t="s">
        <v>76</v>
      </c>
      <c r="D17014" t="s">
        <v>4526</v>
      </c>
      <c r="E17014" t="s">
        <v>59</v>
      </c>
      <c r="F17014" t="b">
        <v>1</v>
      </c>
      <c r="G17014" t="s">
        <v>65</v>
      </c>
      <c r="H17014" s="1">
        <v>46209.959803240738</v>
      </c>
      <c r="I17014" t="b">
        <v>0</v>
      </c>
      <c r="J17014" t="b">
        <v>0</v>
      </c>
      <c r="K17014" t="s">
        <v>41</v>
      </c>
      <c r="L17014" t="s">
        <v>60</v>
      </c>
      <c r="M17014">
        <v>175000</v>
      </c>
      <c r="N17014"/>
      <c r="O17014" t="s">
        <v>16312</v>
      </c>
      <c r="P17014" t="s">
        <v>26057</v>
      </c>
    </row>
    <row r="17015" spans="1:16" x14ac:dyDescent="0.25">
      <c r="A17015" t="s">
        <v>0</v>
      </c>
      <c r="B17015" t="s">
        <v>1974</v>
      </c>
      <c r="C17015" t="s">
        <v>41</v>
      </c>
      <c r="D17015" t="s">
        <v>4346</v>
      </c>
      <c r="E17015" t="s">
        <v>59</v>
      </c>
      <c r="F17015" t="b">
        <v>0</v>
      </c>
      <c r="G17015" t="s">
        <v>41</v>
      </c>
      <c r="H17015" s="1">
        <v>46209.963379629633</v>
      </c>
      <c r="I17015" t="b">
        <v>0</v>
      </c>
      <c r="J17015" t="b">
        <v>1</v>
      </c>
      <c r="K17015" t="s">
        <v>41</v>
      </c>
      <c r="L17015" t="s">
        <v>60</v>
      </c>
      <c r="M17015">
        <v>115250</v>
      </c>
      <c r="N17015"/>
      <c r="O17015" t="s">
        <v>569</v>
      </c>
      <c r="P17015" t="s">
        <v>29581</v>
      </c>
    </row>
    <row r="17016" spans="1:16" x14ac:dyDescent="0.25">
      <c r="A17016" t="s">
        <v>7</v>
      </c>
      <c r="B17016" t="s">
        <v>29582</v>
      </c>
      <c r="C17016" t="s">
        <v>76</v>
      </c>
      <c r="D17016" t="s">
        <v>4526</v>
      </c>
      <c r="E17016" t="s">
        <v>59</v>
      </c>
      <c r="F17016" t="b">
        <v>1</v>
      </c>
      <c r="G17016" t="s">
        <v>41</v>
      </c>
      <c r="H17016" s="1">
        <v>46209.963379629633</v>
      </c>
      <c r="I17016" t="b">
        <v>0</v>
      </c>
      <c r="J17016" t="b">
        <v>1</v>
      </c>
      <c r="K17016" t="s">
        <v>41</v>
      </c>
      <c r="L17016" t="s">
        <v>60</v>
      </c>
      <c r="M17016">
        <v>85427.5</v>
      </c>
      <c r="N17016"/>
      <c r="O17016" t="s">
        <v>29583</v>
      </c>
    </row>
    <row r="17017" spans="1:16" x14ac:dyDescent="0.25">
      <c r="A17017" t="s">
        <v>0</v>
      </c>
      <c r="B17017" t="s">
        <v>29584</v>
      </c>
      <c r="C17017" t="s">
        <v>971</v>
      </c>
      <c r="D17017" t="s">
        <v>4671</v>
      </c>
      <c r="E17017" t="s">
        <v>59</v>
      </c>
      <c r="F17017" t="b">
        <v>0</v>
      </c>
      <c r="G17017" t="s">
        <v>68</v>
      </c>
      <c r="H17017" s="1">
        <v>46210.001342592594</v>
      </c>
      <c r="I17017" t="b">
        <v>0</v>
      </c>
      <c r="J17017" t="b">
        <v>1</v>
      </c>
      <c r="K17017" t="s">
        <v>41</v>
      </c>
      <c r="L17017" t="s">
        <v>60</v>
      </c>
      <c r="M17017">
        <v>122850</v>
      </c>
      <c r="N17017"/>
      <c r="O17017" t="s">
        <v>2934</v>
      </c>
      <c r="P17017" t="s">
        <v>29585</v>
      </c>
    </row>
    <row r="17018" spans="1:16" x14ac:dyDescent="0.25">
      <c r="A17018" t="s">
        <v>0</v>
      </c>
      <c r="B17018" t="s">
        <v>29586</v>
      </c>
      <c r="C17018" t="s">
        <v>29587</v>
      </c>
      <c r="D17018" t="s">
        <v>7670</v>
      </c>
      <c r="E17018" t="s">
        <v>59</v>
      </c>
      <c r="F17018" t="b">
        <v>0</v>
      </c>
      <c r="G17018" t="s">
        <v>40</v>
      </c>
      <c r="H17018" s="1">
        <v>46210.004988425928</v>
      </c>
      <c r="I17018" t="b">
        <v>1</v>
      </c>
      <c r="J17018" t="b">
        <v>0</v>
      </c>
      <c r="K17018" t="s">
        <v>40</v>
      </c>
      <c r="L17018" t="s">
        <v>60</v>
      </c>
      <c r="M17018">
        <v>33000</v>
      </c>
      <c r="N17018"/>
      <c r="O17018" t="s">
        <v>26754</v>
      </c>
      <c r="P17018" t="s">
        <v>1738</v>
      </c>
    </row>
    <row r="17019" spans="1:16" x14ac:dyDescent="0.25">
      <c r="A17019" t="s">
        <v>7</v>
      </c>
      <c r="B17019" t="s">
        <v>29588</v>
      </c>
      <c r="C17019" t="s">
        <v>81</v>
      </c>
      <c r="D17019" t="s">
        <v>4346</v>
      </c>
      <c r="E17019" t="s">
        <v>59</v>
      </c>
      <c r="F17019" t="b">
        <v>0</v>
      </c>
      <c r="G17019" t="s">
        <v>77</v>
      </c>
      <c r="H17019" s="1">
        <v>46210.084675925929</v>
      </c>
      <c r="I17019" t="b">
        <v>0</v>
      </c>
      <c r="J17019" t="b">
        <v>1</v>
      </c>
      <c r="K17019" t="s">
        <v>41</v>
      </c>
      <c r="L17019" t="s">
        <v>60</v>
      </c>
      <c r="M17019">
        <v>185500</v>
      </c>
      <c r="N17019"/>
      <c r="O17019" t="s">
        <v>138</v>
      </c>
      <c r="P17019" t="s">
        <v>310</v>
      </c>
    </row>
    <row r="17020" spans="1:16" x14ac:dyDescent="0.25">
      <c r="A17020" t="s">
        <v>2</v>
      </c>
      <c r="B17020" t="s">
        <v>29589</v>
      </c>
      <c r="C17020" t="s">
        <v>76</v>
      </c>
      <c r="D17020" t="s">
        <v>141</v>
      </c>
      <c r="E17020" t="s">
        <v>88</v>
      </c>
      <c r="F17020" t="b">
        <v>1</v>
      </c>
      <c r="G17020" t="s">
        <v>41</v>
      </c>
      <c r="H17020" s="1">
        <v>46210.171805555547</v>
      </c>
      <c r="I17020" t="b">
        <v>0</v>
      </c>
      <c r="J17020" t="b">
        <v>0</v>
      </c>
      <c r="K17020" t="s">
        <v>41</v>
      </c>
      <c r="L17020" t="s">
        <v>74</v>
      </c>
      <c r="M17020"/>
      <c r="N17020">
        <v>25</v>
      </c>
      <c r="O17020" t="s">
        <v>141</v>
      </c>
      <c r="P17020" t="s">
        <v>219</v>
      </c>
    </row>
    <row r="17021" spans="1:16" x14ac:dyDescent="0.25">
      <c r="A17021" t="s">
        <v>3</v>
      </c>
      <c r="B17021" t="s">
        <v>29590</v>
      </c>
      <c r="C17021" t="s">
        <v>2120</v>
      </c>
      <c r="D17021" t="s">
        <v>4756</v>
      </c>
      <c r="E17021" t="s">
        <v>59</v>
      </c>
      <c r="F17021" t="b">
        <v>0</v>
      </c>
      <c r="G17021" t="s">
        <v>89</v>
      </c>
      <c r="H17021" s="1">
        <v>46210.210162037038</v>
      </c>
      <c r="I17021" t="b">
        <v>1</v>
      </c>
      <c r="J17021" t="b">
        <v>1</v>
      </c>
      <c r="K17021" t="s">
        <v>41</v>
      </c>
      <c r="L17021" t="s">
        <v>60</v>
      </c>
      <c r="M17021">
        <v>86000</v>
      </c>
      <c r="N17021"/>
      <c r="O17021" t="s">
        <v>16942</v>
      </c>
      <c r="P17021" t="s">
        <v>6029</v>
      </c>
    </row>
    <row r="17022" spans="1:16" x14ac:dyDescent="0.25">
      <c r="A17022" t="s">
        <v>0</v>
      </c>
      <c r="B17022" t="s">
        <v>29591</v>
      </c>
      <c r="C17022" t="s">
        <v>4337</v>
      </c>
      <c r="D17022" t="s">
        <v>4346</v>
      </c>
      <c r="E17022" t="s">
        <v>59</v>
      </c>
      <c r="F17022" t="b">
        <v>0</v>
      </c>
      <c r="G17022" t="s">
        <v>77</v>
      </c>
      <c r="H17022" s="1">
        <v>46210.251828703702</v>
      </c>
      <c r="I17022" t="b">
        <v>0</v>
      </c>
      <c r="J17022" t="b">
        <v>1</v>
      </c>
      <c r="K17022" t="s">
        <v>41</v>
      </c>
      <c r="L17022" t="s">
        <v>60</v>
      </c>
      <c r="M17022">
        <v>77500</v>
      </c>
      <c r="N17022"/>
      <c r="O17022" t="s">
        <v>29592</v>
      </c>
      <c r="P17022" t="s">
        <v>29593</v>
      </c>
    </row>
    <row r="17023" spans="1:16" x14ac:dyDescent="0.25">
      <c r="A17023" t="s">
        <v>0</v>
      </c>
      <c r="B17023" t="s">
        <v>130</v>
      </c>
      <c r="C17023" t="s">
        <v>8705</v>
      </c>
      <c r="D17023" t="s">
        <v>4346</v>
      </c>
      <c r="E17023" t="s">
        <v>59</v>
      </c>
      <c r="F17023" t="b">
        <v>0</v>
      </c>
      <c r="G17023" t="s">
        <v>40</v>
      </c>
      <c r="H17023" s="1">
        <v>46210.25377314815</v>
      </c>
      <c r="I17023" t="b">
        <v>1</v>
      </c>
      <c r="J17023" t="b">
        <v>0</v>
      </c>
      <c r="K17023" t="s">
        <v>40</v>
      </c>
      <c r="L17023" t="s">
        <v>60</v>
      </c>
      <c r="M17023">
        <v>34059.5</v>
      </c>
      <c r="N17023"/>
      <c r="O17023" t="s">
        <v>29594</v>
      </c>
      <c r="P17023" t="s">
        <v>16807</v>
      </c>
    </row>
    <row r="17024" spans="1:16" x14ac:dyDescent="0.25">
      <c r="A17024" t="s">
        <v>2</v>
      </c>
      <c r="B17024" t="s">
        <v>100</v>
      </c>
      <c r="C17024" t="s">
        <v>5717</v>
      </c>
      <c r="D17024" t="s">
        <v>4346</v>
      </c>
      <c r="E17024" t="s">
        <v>59</v>
      </c>
      <c r="F17024" t="b">
        <v>0</v>
      </c>
      <c r="G17024" t="s">
        <v>19</v>
      </c>
      <c r="H17024" s="1">
        <v>46210.296377314808</v>
      </c>
      <c r="I17024" t="b">
        <v>0</v>
      </c>
      <c r="J17024" t="b">
        <v>0</v>
      </c>
      <c r="K17024" t="s">
        <v>19</v>
      </c>
      <c r="L17024" t="s">
        <v>60</v>
      </c>
      <c r="M17024">
        <v>2150000</v>
      </c>
      <c r="N17024"/>
      <c r="O17024" t="s">
        <v>29595</v>
      </c>
      <c r="P17024" t="s">
        <v>29596</v>
      </c>
    </row>
    <row r="17025" spans="1:16" x14ac:dyDescent="0.25">
      <c r="A17025" t="s">
        <v>1</v>
      </c>
      <c r="B17025" t="s">
        <v>29597</v>
      </c>
      <c r="C17025" t="s">
        <v>413</v>
      </c>
      <c r="D17025" t="s">
        <v>4346</v>
      </c>
      <c r="E17025" t="s">
        <v>88</v>
      </c>
      <c r="F17025" t="b">
        <v>0</v>
      </c>
      <c r="G17025" t="s">
        <v>31</v>
      </c>
      <c r="H17025" s="1">
        <v>46210.299664351849</v>
      </c>
      <c r="I17025" t="b">
        <v>1</v>
      </c>
      <c r="J17025" t="b">
        <v>0</v>
      </c>
      <c r="K17025" t="s">
        <v>31</v>
      </c>
      <c r="L17025" t="s">
        <v>74</v>
      </c>
      <c r="M17025"/>
      <c r="N17025">
        <v>105000</v>
      </c>
      <c r="O17025" t="s">
        <v>29598</v>
      </c>
      <c r="P17025" t="s">
        <v>24380</v>
      </c>
    </row>
    <row r="17026" spans="1:16" x14ac:dyDescent="0.25">
      <c r="A17026" t="s">
        <v>1</v>
      </c>
      <c r="B17026" t="s">
        <v>29599</v>
      </c>
      <c r="C17026" t="s">
        <v>4530</v>
      </c>
      <c r="D17026" t="s">
        <v>6001</v>
      </c>
      <c r="E17026" t="s">
        <v>59</v>
      </c>
      <c r="F17026" t="b">
        <v>0</v>
      </c>
      <c r="G17026" t="s">
        <v>40</v>
      </c>
      <c r="H17026" s="1">
        <v>46210.300243055557</v>
      </c>
      <c r="I17026" t="b">
        <v>1</v>
      </c>
      <c r="J17026" t="b">
        <v>0</v>
      </c>
      <c r="K17026" t="s">
        <v>40</v>
      </c>
      <c r="L17026" t="s">
        <v>60</v>
      </c>
      <c r="M17026">
        <v>525</v>
      </c>
      <c r="N17026"/>
      <c r="O17026" t="s">
        <v>6001</v>
      </c>
      <c r="P17026" t="s">
        <v>1153</v>
      </c>
    </row>
    <row r="17027" spans="1:16" x14ac:dyDescent="0.25">
      <c r="A17027" t="s">
        <v>3</v>
      </c>
      <c r="B17027" t="s">
        <v>29600</v>
      </c>
      <c r="C17027" t="s">
        <v>29601</v>
      </c>
      <c r="D17027" t="s">
        <v>4756</v>
      </c>
      <c r="E17027" t="s">
        <v>59</v>
      </c>
      <c r="F17027" t="b">
        <v>0</v>
      </c>
      <c r="G17027" t="s">
        <v>89</v>
      </c>
      <c r="H17027" s="1">
        <v>46210.335173611107</v>
      </c>
      <c r="I17027" t="b">
        <v>0</v>
      </c>
      <c r="J17027" t="b">
        <v>1</v>
      </c>
      <c r="K17027" t="s">
        <v>41</v>
      </c>
      <c r="L17027" t="s">
        <v>60</v>
      </c>
      <c r="M17027">
        <v>88665.5</v>
      </c>
      <c r="N17027"/>
      <c r="O17027" t="s">
        <v>29602</v>
      </c>
    </row>
    <row r="17028" spans="1:16" x14ac:dyDescent="0.25">
      <c r="A17028" t="s">
        <v>0</v>
      </c>
      <c r="B17028" t="s">
        <v>29603</v>
      </c>
      <c r="C17028" t="s">
        <v>40</v>
      </c>
      <c r="D17028" t="s">
        <v>4526</v>
      </c>
      <c r="E17028" t="s">
        <v>59</v>
      </c>
      <c r="F17028" t="b">
        <v>0</v>
      </c>
      <c r="G17028" t="s">
        <v>40</v>
      </c>
      <c r="H17028" s="1">
        <v>46210.337071759262</v>
      </c>
      <c r="I17028" t="b">
        <v>1</v>
      </c>
      <c r="J17028" t="b">
        <v>0</v>
      </c>
      <c r="K17028" t="s">
        <v>40</v>
      </c>
      <c r="L17028" t="s">
        <v>60</v>
      </c>
      <c r="M17028">
        <v>47500</v>
      </c>
      <c r="N17028"/>
      <c r="O17028" t="s">
        <v>29604</v>
      </c>
    </row>
    <row r="17029" spans="1:16" x14ac:dyDescent="0.25">
      <c r="A17029" t="s">
        <v>6</v>
      </c>
      <c r="B17029" t="s">
        <v>29605</v>
      </c>
      <c r="C17029" t="s">
        <v>335</v>
      </c>
      <c r="D17029" t="s">
        <v>29606</v>
      </c>
      <c r="E17029" t="s">
        <v>59</v>
      </c>
      <c r="F17029" t="b">
        <v>0</v>
      </c>
      <c r="G17029" t="s">
        <v>65</v>
      </c>
      <c r="H17029" s="1">
        <v>46210.378912037027</v>
      </c>
      <c r="I17029" t="b">
        <v>0</v>
      </c>
      <c r="J17029" t="b">
        <v>0</v>
      </c>
      <c r="K17029" t="s">
        <v>41</v>
      </c>
      <c r="L17029" t="s">
        <v>60</v>
      </c>
      <c r="M17029">
        <v>240000</v>
      </c>
      <c r="N17029"/>
      <c r="O17029" t="s">
        <v>29607</v>
      </c>
      <c r="P17029" t="s">
        <v>22529</v>
      </c>
    </row>
    <row r="17030" spans="1:16" x14ac:dyDescent="0.25">
      <c r="A17030" t="s">
        <v>2</v>
      </c>
      <c r="B17030" t="s">
        <v>23198</v>
      </c>
      <c r="C17030" t="s">
        <v>76</v>
      </c>
      <c r="D17030" t="s">
        <v>4346</v>
      </c>
      <c r="E17030" t="s">
        <v>59</v>
      </c>
      <c r="F17030" t="b">
        <v>1</v>
      </c>
      <c r="G17030" t="s">
        <v>41</v>
      </c>
      <c r="H17030" s="1">
        <v>46210.380902777782</v>
      </c>
      <c r="I17030" t="b">
        <v>0</v>
      </c>
      <c r="J17030" t="b">
        <v>0</v>
      </c>
      <c r="K17030" t="s">
        <v>41</v>
      </c>
      <c r="L17030" t="s">
        <v>60</v>
      </c>
      <c r="M17030">
        <v>130713</v>
      </c>
      <c r="N17030"/>
      <c r="O17030" t="s">
        <v>2160</v>
      </c>
      <c r="P17030" t="s">
        <v>29608</v>
      </c>
    </row>
    <row r="17031" spans="1:16" x14ac:dyDescent="0.25">
      <c r="A17031" t="s">
        <v>7</v>
      </c>
      <c r="B17031" t="s">
        <v>16952</v>
      </c>
      <c r="C17031" t="s">
        <v>5067</v>
      </c>
      <c r="D17031" t="s">
        <v>4587</v>
      </c>
      <c r="E17031" t="s">
        <v>59</v>
      </c>
      <c r="F17031" t="b">
        <v>0</v>
      </c>
      <c r="G17031" t="s">
        <v>40</v>
      </c>
      <c r="H17031" s="1">
        <v>46210.380914351852</v>
      </c>
      <c r="I17031" t="b">
        <v>0</v>
      </c>
      <c r="J17031" t="b">
        <v>0</v>
      </c>
      <c r="K17031" t="s">
        <v>40</v>
      </c>
      <c r="L17031" t="s">
        <v>60</v>
      </c>
      <c r="M17031">
        <v>75000</v>
      </c>
      <c r="N17031"/>
      <c r="O17031" t="s">
        <v>16953</v>
      </c>
      <c r="P17031" t="s">
        <v>208</v>
      </c>
    </row>
    <row r="17032" spans="1:16" x14ac:dyDescent="0.25">
      <c r="A17032" t="s">
        <v>5</v>
      </c>
      <c r="B17032" t="s">
        <v>29609</v>
      </c>
      <c r="C17032" t="s">
        <v>76</v>
      </c>
      <c r="D17032" t="s">
        <v>4526</v>
      </c>
      <c r="E17032" t="s">
        <v>59</v>
      </c>
      <c r="F17032" t="b">
        <v>1</v>
      </c>
      <c r="G17032" t="s">
        <v>13</v>
      </c>
      <c r="H17032" s="1">
        <v>46210.381863425922</v>
      </c>
      <c r="I17032" t="b">
        <v>1</v>
      </c>
      <c r="J17032" t="b">
        <v>0</v>
      </c>
      <c r="K17032" t="s">
        <v>13</v>
      </c>
      <c r="L17032" t="s">
        <v>60</v>
      </c>
      <c r="M17032">
        <v>165000</v>
      </c>
      <c r="N17032"/>
      <c r="O17032" t="s">
        <v>1626</v>
      </c>
      <c r="P17032" t="s">
        <v>29610</v>
      </c>
    </row>
    <row r="17033" spans="1:16" x14ac:dyDescent="0.25">
      <c r="A17033" t="s">
        <v>3</v>
      </c>
      <c r="B17033" t="s">
        <v>29611</v>
      </c>
      <c r="C17033" t="s">
        <v>320</v>
      </c>
      <c r="D17033" t="s">
        <v>4346</v>
      </c>
      <c r="E17033" t="s">
        <v>59</v>
      </c>
      <c r="F17033" t="b">
        <v>0</v>
      </c>
      <c r="G17033" t="s">
        <v>73</v>
      </c>
      <c r="H17033" s="1">
        <v>46210.418495370373</v>
      </c>
      <c r="I17033" t="b">
        <v>1</v>
      </c>
      <c r="J17033" t="b">
        <v>0</v>
      </c>
      <c r="K17033" t="s">
        <v>41</v>
      </c>
      <c r="L17033" t="s">
        <v>60</v>
      </c>
      <c r="M17033">
        <v>151000</v>
      </c>
      <c r="N17033"/>
      <c r="O17033" t="s">
        <v>1315</v>
      </c>
      <c r="P17033" t="s">
        <v>22353</v>
      </c>
    </row>
    <row r="17034" spans="1:16" x14ac:dyDescent="0.25">
      <c r="A17034" t="s">
        <v>0</v>
      </c>
      <c r="B17034" t="s">
        <v>29612</v>
      </c>
      <c r="C17034" t="s">
        <v>1371</v>
      </c>
      <c r="D17034" t="s">
        <v>2360</v>
      </c>
      <c r="E17034" t="s">
        <v>59</v>
      </c>
      <c r="F17034" t="b">
        <v>0</v>
      </c>
      <c r="G17034" t="s">
        <v>77</v>
      </c>
      <c r="H17034" s="1">
        <v>46210.418680555558</v>
      </c>
      <c r="I17034" t="b">
        <v>0</v>
      </c>
      <c r="J17034" t="b">
        <v>1</v>
      </c>
      <c r="K17034" t="s">
        <v>41</v>
      </c>
      <c r="L17034" t="s">
        <v>60</v>
      </c>
      <c r="M17034">
        <v>175500</v>
      </c>
      <c r="N17034"/>
      <c r="O17034" t="s">
        <v>424</v>
      </c>
      <c r="P17034" t="s">
        <v>1033</v>
      </c>
    </row>
    <row r="17035" spans="1:16" x14ac:dyDescent="0.25">
      <c r="A17035" t="s">
        <v>0</v>
      </c>
      <c r="B17035" t="s">
        <v>1215</v>
      </c>
      <c r="C17035" t="s">
        <v>40</v>
      </c>
      <c r="D17035" t="s">
        <v>4526</v>
      </c>
      <c r="E17035" t="s">
        <v>59</v>
      </c>
      <c r="F17035" t="b">
        <v>0</v>
      </c>
      <c r="G17035" t="s">
        <v>40</v>
      </c>
      <c r="H17035" s="1">
        <v>46210.420405092591</v>
      </c>
      <c r="I17035" t="b">
        <v>0</v>
      </c>
      <c r="J17035" t="b">
        <v>0</v>
      </c>
      <c r="K17035" t="s">
        <v>40</v>
      </c>
      <c r="L17035" t="s">
        <v>60</v>
      </c>
      <c r="M17035">
        <v>90000</v>
      </c>
      <c r="N17035"/>
      <c r="O17035" t="s">
        <v>5873</v>
      </c>
    </row>
    <row r="17036" spans="1:16" x14ac:dyDescent="0.25">
      <c r="A17036" t="s">
        <v>2</v>
      </c>
      <c r="B17036" t="s">
        <v>29613</v>
      </c>
      <c r="C17036" t="s">
        <v>41</v>
      </c>
      <c r="D17036" t="s">
        <v>14154</v>
      </c>
      <c r="E17036" t="s">
        <v>59</v>
      </c>
      <c r="F17036" t="b">
        <v>0</v>
      </c>
      <c r="G17036" t="s">
        <v>41</v>
      </c>
      <c r="H17036" s="1">
        <v>46210.422569444447</v>
      </c>
      <c r="I17036" t="b">
        <v>0</v>
      </c>
      <c r="J17036" t="b">
        <v>1</v>
      </c>
      <c r="K17036" t="s">
        <v>41</v>
      </c>
      <c r="L17036" t="s">
        <v>60</v>
      </c>
      <c r="M17036">
        <v>110000</v>
      </c>
      <c r="N17036"/>
      <c r="O17036" t="s">
        <v>2256</v>
      </c>
    </row>
    <row r="17037" spans="1:16" x14ac:dyDescent="0.25">
      <c r="A17037" t="s">
        <v>5</v>
      </c>
      <c r="B17037" t="s">
        <v>29614</v>
      </c>
      <c r="C17037" t="s">
        <v>19</v>
      </c>
      <c r="D17037" t="s">
        <v>4526</v>
      </c>
      <c r="E17037" t="s">
        <v>59</v>
      </c>
      <c r="F17037" t="b">
        <v>0</v>
      </c>
      <c r="G17037" t="s">
        <v>19</v>
      </c>
      <c r="H17037" s="1">
        <v>46210.423958333333</v>
      </c>
      <c r="I17037" t="b">
        <v>1</v>
      </c>
      <c r="J17037" t="b">
        <v>0</v>
      </c>
      <c r="K17037" t="s">
        <v>19</v>
      </c>
      <c r="L17037" t="s">
        <v>60</v>
      </c>
      <c r="M17037">
        <v>2050000</v>
      </c>
      <c r="N17037"/>
      <c r="O17037" t="s">
        <v>29615</v>
      </c>
      <c r="P17037" t="s">
        <v>29616</v>
      </c>
    </row>
    <row r="17038" spans="1:16" x14ac:dyDescent="0.25">
      <c r="A17038" t="s">
        <v>4</v>
      </c>
      <c r="B17038" t="s">
        <v>29617</v>
      </c>
      <c r="C17038" t="s">
        <v>5980</v>
      </c>
      <c r="D17038" t="s">
        <v>4526</v>
      </c>
      <c r="E17038" t="s">
        <v>59</v>
      </c>
      <c r="F17038" t="b">
        <v>0</v>
      </c>
      <c r="G17038" t="s">
        <v>19</v>
      </c>
      <c r="H17038" s="1">
        <v>46210.424050925933</v>
      </c>
      <c r="I17038" t="b">
        <v>1</v>
      </c>
      <c r="J17038" t="b">
        <v>0</v>
      </c>
      <c r="K17038" t="s">
        <v>19</v>
      </c>
      <c r="L17038" t="s">
        <v>60</v>
      </c>
      <c r="M17038">
        <v>2000000</v>
      </c>
      <c r="N17038"/>
      <c r="O17038" t="s">
        <v>4703</v>
      </c>
      <c r="P17038" t="s">
        <v>29618</v>
      </c>
    </row>
    <row r="17039" spans="1:16" x14ac:dyDescent="0.25">
      <c r="A17039" t="s">
        <v>0</v>
      </c>
      <c r="B17039" t="s">
        <v>16349</v>
      </c>
      <c r="C17039" t="s">
        <v>336</v>
      </c>
      <c r="D17039" t="s">
        <v>4526</v>
      </c>
      <c r="E17039" t="s">
        <v>59</v>
      </c>
      <c r="F17039" t="b">
        <v>0</v>
      </c>
      <c r="G17039" t="s">
        <v>65</v>
      </c>
      <c r="H17039" s="1">
        <v>46210.460243055553</v>
      </c>
      <c r="I17039" t="b">
        <v>1</v>
      </c>
      <c r="J17039" t="b">
        <v>1</v>
      </c>
      <c r="K17039" t="s">
        <v>41</v>
      </c>
      <c r="L17039" t="s">
        <v>60</v>
      </c>
      <c r="M17039">
        <v>63000</v>
      </c>
      <c r="N17039"/>
      <c r="O17039" t="s">
        <v>29619</v>
      </c>
      <c r="P17039" t="s">
        <v>288</v>
      </c>
    </row>
    <row r="17040" spans="1:16" x14ac:dyDescent="0.25">
      <c r="A17040" t="s">
        <v>0</v>
      </c>
      <c r="B17040" t="s">
        <v>29620</v>
      </c>
      <c r="C17040" t="s">
        <v>330</v>
      </c>
      <c r="D17040" t="s">
        <v>4526</v>
      </c>
      <c r="E17040" t="s">
        <v>59</v>
      </c>
      <c r="F17040" t="b">
        <v>0</v>
      </c>
      <c r="G17040" t="s">
        <v>41</v>
      </c>
      <c r="H17040" s="1">
        <v>46210.462071759262</v>
      </c>
      <c r="I17040" t="b">
        <v>0</v>
      </c>
      <c r="J17040" t="b">
        <v>1</v>
      </c>
      <c r="K17040" t="s">
        <v>41</v>
      </c>
      <c r="L17040" t="s">
        <v>60</v>
      </c>
      <c r="M17040">
        <v>95000</v>
      </c>
      <c r="N17040"/>
      <c r="O17040" t="s">
        <v>29621</v>
      </c>
      <c r="P17040" t="s">
        <v>29622</v>
      </c>
    </row>
    <row r="17041" spans="1:16" x14ac:dyDescent="0.25">
      <c r="A17041" t="s">
        <v>6</v>
      </c>
      <c r="B17041" t="s">
        <v>6</v>
      </c>
      <c r="C17041" t="s">
        <v>837</v>
      </c>
      <c r="D17041" t="s">
        <v>5018</v>
      </c>
      <c r="E17041" t="s">
        <v>59</v>
      </c>
      <c r="F17041" t="b">
        <v>0</v>
      </c>
      <c r="G17041" t="s">
        <v>65</v>
      </c>
      <c r="H17041" s="1">
        <v>46210.462245370371</v>
      </c>
      <c r="I17041" t="b">
        <v>0</v>
      </c>
      <c r="J17041" t="b">
        <v>1</v>
      </c>
      <c r="K17041" t="s">
        <v>41</v>
      </c>
      <c r="L17041" t="s">
        <v>60</v>
      </c>
      <c r="M17041">
        <v>192500</v>
      </c>
      <c r="N17041"/>
      <c r="O17041" t="s">
        <v>29623</v>
      </c>
      <c r="P17041" t="s">
        <v>29624</v>
      </c>
    </row>
    <row r="17042" spans="1:16" x14ac:dyDescent="0.25">
      <c r="A17042" t="s">
        <v>1</v>
      </c>
      <c r="B17042" t="s">
        <v>29625</v>
      </c>
      <c r="C17042" t="s">
        <v>29626</v>
      </c>
      <c r="D17042" t="s">
        <v>5102</v>
      </c>
      <c r="E17042" t="s">
        <v>59</v>
      </c>
      <c r="F17042" t="b">
        <v>0</v>
      </c>
      <c r="G17042" t="s">
        <v>13</v>
      </c>
      <c r="H17042" s="1">
        <v>46210.465185185189</v>
      </c>
      <c r="I17042" t="b">
        <v>0</v>
      </c>
      <c r="J17042" t="b">
        <v>0</v>
      </c>
      <c r="K17042" t="s">
        <v>13</v>
      </c>
      <c r="L17042" t="s">
        <v>60</v>
      </c>
      <c r="M17042">
        <v>100000</v>
      </c>
      <c r="N17042"/>
      <c r="O17042" t="s">
        <v>29627</v>
      </c>
      <c r="P17042" t="s">
        <v>29628</v>
      </c>
    </row>
    <row r="17043" spans="1:16" x14ac:dyDescent="0.25">
      <c r="A17043" t="s">
        <v>7</v>
      </c>
      <c r="B17043" t="s">
        <v>27172</v>
      </c>
      <c r="C17043" t="s">
        <v>1156</v>
      </c>
      <c r="D17043" t="s">
        <v>4526</v>
      </c>
      <c r="E17043" t="s">
        <v>59</v>
      </c>
      <c r="F17043" t="b">
        <v>0</v>
      </c>
      <c r="G17043" t="s">
        <v>77</v>
      </c>
      <c r="H17043" s="1">
        <v>46210.50204861111</v>
      </c>
      <c r="I17043" t="b">
        <v>0</v>
      </c>
      <c r="J17043" t="b">
        <v>1</v>
      </c>
      <c r="K17043" t="s">
        <v>41</v>
      </c>
      <c r="L17043" t="s">
        <v>60</v>
      </c>
      <c r="M17043">
        <v>153000</v>
      </c>
      <c r="N17043"/>
      <c r="O17043" t="s">
        <v>1157</v>
      </c>
      <c r="P17043" t="s">
        <v>27067</v>
      </c>
    </row>
    <row r="17044" spans="1:16" x14ac:dyDescent="0.25">
      <c r="A17044" t="s">
        <v>6</v>
      </c>
      <c r="B17044" t="s">
        <v>29629</v>
      </c>
      <c r="C17044" t="s">
        <v>190</v>
      </c>
      <c r="D17044" t="s">
        <v>4346</v>
      </c>
      <c r="E17044" t="s">
        <v>232</v>
      </c>
      <c r="F17044" t="b">
        <v>0</v>
      </c>
      <c r="G17044" t="s">
        <v>73</v>
      </c>
      <c r="H17044" s="1">
        <v>46210.503888888888</v>
      </c>
      <c r="I17044" t="b">
        <v>0</v>
      </c>
      <c r="J17044" t="b">
        <v>0</v>
      </c>
      <c r="K17044" t="s">
        <v>41</v>
      </c>
      <c r="L17044" t="s">
        <v>74</v>
      </c>
      <c r="M17044"/>
      <c r="N17044">
        <v>55</v>
      </c>
      <c r="O17044" t="s">
        <v>29630</v>
      </c>
      <c r="P17044" t="s">
        <v>29631</v>
      </c>
    </row>
    <row r="17045" spans="1:16" x14ac:dyDescent="0.25">
      <c r="A17045" t="s">
        <v>2</v>
      </c>
      <c r="B17045" t="s">
        <v>29632</v>
      </c>
      <c r="C17045" t="s">
        <v>29633</v>
      </c>
      <c r="D17045" t="s">
        <v>24119</v>
      </c>
      <c r="E17045" t="s">
        <v>59</v>
      </c>
      <c r="F17045" t="b">
        <v>0</v>
      </c>
      <c r="G17045" t="s">
        <v>40</v>
      </c>
      <c r="H17045" s="1">
        <v>46210.505891203713</v>
      </c>
      <c r="I17045" t="b">
        <v>0</v>
      </c>
      <c r="J17045" t="b">
        <v>0</v>
      </c>
      <c r="K17045" t="s">
        <v>40</v>
      </c>
      <c r="L17045" t="s">
        <v>60</v>
      </c>
      <c r="M17045">
        <v>78000</v>
      </c>
      <c r="N17045"/>
      <c r="O17045" t="s">
        <v>25965</v>
      </c>
      <c r="P17045" t="s">
        <v>29634</v>
      </c>
    </row>
    <row r="17046" spans="1:16" x14ac:dyDescent="0.25">
      <c r="A17046" t="s">
        <v>1</v>
      </c>
      <c r="B17046" t="s">
        <v>7610</v>
      </c>
      <c r="C17046" t="s">
        <v>29635</v>
      </c>
      <c r="D17046" t="s">
        <v>24507</v>
      </c>
      <c r="E17046" t="s">
        <v>59</v>
      </c>
      <c r="F17046" t="b">
        <v>0</v>
      </c>
      <c r="G17046" t="s">
        <v>40</v>
      </c>
      <c r="H17046" s="1">
        <v>46210.508715277778</v>
      </c>
      <c r="I17046" t="b">
        <v>0</v>
      </c>
      <c r="J17046" t="b">
        <v>0</v>
      </c>
      <c r="K17046" t="s">
        <v>40</v>
      </c>
      <c r="L17046" t="s">
        <v>60</v>
      </c>
      <c r="M17046">
        <v>32250</v>
      </c>
      <c r="N17046"/>
      <c r="O17046" t="s">
        <v>29636</v>
      </c>
    </row>
    <row r="17047" spans="1:16" x14ac:dyDescent="0.25">
      <c r="A17047" t="s">
        <v>0</v>
      </c>
      <c r="B17047" t="s">
        <v>29637</v>
      </c>
      <c r="C17047" t="s">
        <v>180</v>
      </c>
      <c r="D17047" t="s">
        <v>4346</v>
      </c>
      <c r="E17047" t="s">
        <v>88</v>
      </c>
      <c r="F17047" t="b">
        <v>0</v>
      </c>
      <c r="G17047" t="s">
        <v>68</v>
      </c>
      <c r="H17047" s="1">
        <v>46210.543495370373</v>
      </c>
      <c r="I17047" t="b">
        <v>1</v>
      </c>
      <c r="J17047" t="b">
        <v>0</v>
      </c>
      <c r="K17047" t="s">
        <v>41</v>
      </c>
      <c r="L17047" t="s">
        <v>74</v>
      </c>
      <c r="M17047"/>
      <c r="N17047">
        <v>23.5</v>
      </c>
      <c r="O17047" t="s">
        <v>29638</v>
      </c>
      <c r="P17047" t="s">
        <v>875</v>
      </c>
    </row>
    <row r="17048" spans="1:16" x14ac:dyDescent="0.25">
      <c r="A17048" t="s">
        <v>0</v>
      </c>
      <c r="B17048" t="s">
        <v>1276</v>
      </c>
      <c r="C17048" t="s">
        <v>1425</v>
      </c>
      <c r="D17048" t="s">
        <v>5349</v>
      </c>
      <c r="E17048" t="s">
        <v>59</v>
      </c>
      <c r="F17048" t="b">
        <v>0</v>
      </c>
      <c r="G17048" t="s">
        <v>65</v>
      </c>
      <c r="H17048" s="1">
        <v>46210.543541666673</v>
      </c>
      <c r="I17048" t="b">
        <v>0</v>
      </c>
      <c r="J17048" t="b">
        <v>1</v>
      </c>
      <c r="K17048" t="s">
        <v>41</v>
      </c>
      <c r="L17048" t="s">
        <v>60</v>
      </c>
      <c r="M17048">
        <v>102500</v>
      </c>
      <c r="N17048"/>
      <c r="O17048" t="s">
        <v>29639</v>
      </c>
      <c r="P17048" t="s">
        <v>29117</v>
      </c>
    </row>
    <row r="17049" spans="1:16" x14ac:dyDescent="0.25">
      <c r="A17049" t="s">
        <v>0</v>
      </c>
      <c r="B17049" t="s">
        <v>29640</v>
      </c>
      <c r="C17049" t="s">
        <v>6924</v>
      </c>
      <c r="D17049" t="s">
        <v>8142</v>
      </c>
      <c r="E17049" t="s">
        <v>59</v>
      </c>
      <c r="F17049" t="b">
        <v>0</v>
      </c>
      <c r="G17049" t="s">
        <v>40</v>
      </c>
      <c r="H17049" s="1">
        <v>46210.545405092591</v>
      </c>
      <c r="I17049" t="b">
        <v>1</v>
      </c>
      <c r="J17049" t="b">
        <v>0</v>
      </c>
      <c r="K17049" t="s">
        <v>40</v>
      </c>
      <c r="L17049" t="s">
        <v>60</v>
      </c>
      <c r="M17049">
        <v>26300</v>
      </c>
      <c r="N17049"/>
      <c r="O17049" t="s">
        <v>10357</v>
      </c>
      <c r="P17049" t="s">
        <v>6873</v>
      </c>
    </row>
    <row r="17050" spans="1:16" x14ac:dyDescent="0.25">
      <c r="A17050" t="s">
        <v>6</v>
      </c>
      <c r="B17050" t="s">
        <v>29641</v>
      </c>
      <c r="C17050" t="s">
        <v>75</v>
      </c>
      <c r="D17050" t="s">
        <v>5349</v>
      </c>
      <c r="E17050" t="s">
        <v>59</v>
      </c>
      <c r="F17050" t="b">
        <v>0</v>
      </c>
      <c r="G17050" t="s">
        <v>65</v>
      </c>
      <c r="H17050" s="1">
        <v>46210.545543981483</v>
      </c>
      <c r="I17050" t="b">
        <v>0</v>
      </c>
      <c r="J17050" t="b">
        <v>1</v>
      </c>
      <c r="K17050" t="s">
        <v>41</v>
      </c>
      <c r="L17050" t="s">
        <v>60</v>
      </c>
      <c r="M17050">
        <v>170000</v>
      </c>
      <c r="N17050"/>
      <c r="O17050" t="s">
        <v>12605</v>
      </c>
      <c r="P17050" t="s">
        <v>1288</v>
      </c>
    </row>
    <row r="17051" spans="1:16" x14ac:dyDescent="0.25">
      <c r="A17051" t="s">
        <v>2</v>
      </c>
      <c r="B17051" t="s">
        <v>4944</v>
      </c>
      <c r="C17051" t="s">
        <v>1156</v>
      </c>
      <c r="D17051" t="s">
        <v>4526</v>
      </c>
      <c r="E17051" t="s">
        <v>59</v>
      </c>
      <c r="F17051" t="b">
        <v>0</v>
      </c>
      <c r="G17051" t="s">
        <v>77</v>
      </c>
      <c r="H17051" s="1">
        <v>46210.545543981483</v>
      </c>
      <c r="I17051" t="b">
        <v>0</v>
      </c>
      <c r="J17051" t="b">
        <v>1</v>
      </c>
      <c r="K17051" t="s">
        <v>41</v>
      </c>
      <c r="L17051" t="s">
        <v>60</v>
      </c>
      <c r="M17051">
        <v>214500</v>
      </c>
      <c r="N17051"/>
      <c r="O17051" t="s">
        <v>3622</v>
      </c>
      <c r="P17051" t="s">
        <v>27170</v>
      </c>
    </row>
    <row r="17052" spans="1:16" x14ac:dyDescent="0.25">
      <c r="A17052" t="s">
        <v>5</v>
      </c>
      <c r="B17052" t="s">
        <v>29642</v>
      </c>
      <c r="C17052" t="s">
        <v>5026</v>
      </c>
      <c r="D17052" t="s">
        <v>4526</v>
      </c>
      <c r="E17052" t="s">
        <v>59</v>
      </c>
      <c r="F17052" t="b">
        <v>0</v>
      </c>
      <c r="G17052" t="s">
        <v>40</v>
      </c>
      <c r="H17052" s="1">
        <v>46210.54755787037</v>
      </c>
      <c r="I17052" t="b">
        <v>0</v>
      </c>
      <c r="J17052" t="b">
        <v>0</v>
      </c>
      <c r="K17052" t="s">
        <v>40</v>
      </c>
      <c r="L17052" t="s">
        <v>60</v>
      </c>
      <c r="M17052">
        <v>52200</v>
      </c>
      <c r="N17052"/>
      <c r="O17052" t="s">
        <v>29643</v>
      </c>
      <c r="P17052" t="s">
        <v>219</v>
      </c>
    </row>
    <row r="17053" spans="1:16" x14ac:dyDescent="0.25">
      <c r="A17053" t="s">
        <v>7</v>
      </c>
      <c r="B17053" t="s">
        <v>29644</v>
      </c>
      <c r="C17053" t="s">
        <v>41</v>
      </c>
      <c r="D17053" t="s">
        <v>4526</v>
      </c>
      <c r="E17053" t="s">
        <v>59</v>
      </c>
      <c r="F17053" t="b">
        <v>0</v>
      </c>
      <c r="G17053" t="s">
        <v>41</v>
      </c>
      <c r="H17053" s="1">
        <v>46210.54760416667</v>
      </c>
      <c r="I17053" t="b">
        <v>0</v>
      </c>
      <c r="J17053" t="b">
        <v>0</v>
      </c>
      <c r="K17053" t="s">
        <v>41</v>
      </c>
      <c r="L17053" t="s">
        <v>60</v>
      </c>
      <c r="M17053">
        <v>145000</v>
      </c>
      <c r="N17053"/>
      <c r="O17053" t="s">
        <v>101</v>
      </c>
      <c r="P17053" t="s">
        <v>1153</v>
      </c>
    </row>
    <row r="17054" spans="1:16" x14ac:dyDescent="0.25">
      <c r="A17054" t="s">
        <v>1</v>
      </c>
      <c r="B17054" t="s">
        <v>19897</v>
      </c>
      <c r="C17054" t="s">
        <v>326</v>
      </c>
      <c r="D17054" t="s">
        <v>2360</v>
      </c>
      <c r="E17054" t="s">
        <v>59</v>
      </c>
      <c r="F17054" t="b">
        <v>0</v>
      </c>
      <c r="G17054" t="s">
        <v>77</v>
      </c>
      <c r="H17054" s="1">
        <v>46210.547696759262</v>
      </c>
      <c r="I17054" t="b">
        <v>0</v>
      </c>
      <c r="J17054" t="b">
        <v>0</v>
      </c>
      <c r="K17054" t="s">
        <v>41</v>
      </c>
      <c r="L17054" t="s">
        <v>74</v>
      </c>
      <c r="M17054"/>
      <c r="N17054">
        <v>56</v>
      </c>
      <c r="O17054" t="s">
        <v>3908</v>
      </c>
      <c r="P17054" t="s">
        <v>29645</v>
      </c>
    </row>
    <row r="17055" spans="1:16" x14ac:dyDescent="0.25">
      <c r="A17055" t="s">
        <v>1</v>
      </c>
      <c r="B17055" t="s">
        <v>29646</v>
      </c>
      <c r="C17055" t="s">
        <v>2937</v>
      </c>
      <c r="D17055" t="s">
        <v>4526</v>
      </c>
      <c r="E17055" t="s">
        <v>88</v>
      </c>
      <c r="F17055" t="b">
        <v>0</v>
      </c>
      <c r="G17055" t="s">
        <v>65</v>
      </c>
      <c r="H17055" s="1">
        <v>46210.547766203701</v>
      </c>
      <c r="I17055" t="b">
        <v>0</v>
      </c>
      <c r="J17055" t="b">
        <v>0</v>
      </c>
      <c r="K17055" t="s">
        <v>41</v>
      </c>
      <c r="L17055" t="s">
        <v>60</v>
      </c>
      <c r="M17055">
        <v>77500</v>
      </c>
      <c r="N17055"/>
      <c r="O17055" t="s">
        <v>1059</v>
      </c>
      <c r="P17055" t="s">
        <v>29647</v>
      </c>
    </row>
    <row r="17056" spans="1:16" x14ac:dyDescent="0.25">
      <c r="A17056" t="s">
        <v>4</v>
      </c>
      <c r="B17056" t="s">
        <v>29648</v>
      </c>
      <c r="C17056" t="s">
        <v>13</v>
      </c>
      <c r="D17056" t="s">
        <v>4526</v>
      </c>
      <c r="E17056" t="s">
        <v>59</v>
      </c>
      <c r="F17056" t="b">
        <v>0</v>
      </c>
      <c r="G17056" t="s">
        <v>13</v>
      </c>
      <c r="H17056" s="1">
        <v>46210.548564814817</v>
      </c>
      <c r="I17056" t="b">
        <v>1</v>
      </c>
      <c r="J17056" t="b">
        <v>0</v>
      </c>
      <c r="K17056" t="s">
        <v>13</v>
      </c>
      <c r="L17056" t="s">
        <v>60</v>
      </c>
      <c r="M17056">
        <v>85454.5</v>
      </c>
      <c r="N17056"/>
      <c r="O17056" t="s">
        <v>1098</v>
      </c>
      <c r="P17056" t="s">
        <v>146</v>
      </c>
    </row>
    <row r="17057" spans="1:16" x14ac:dyDescent="0.25">
      <c r="A17057" t="s">
        <v>0</v>
      </c>
      <c r="B17057" t="s">
        <v>29649</v>
      </c>
      <c r="C17057" t="s">
        <v>32</v>
      </c>
      <c r="D17057" t="s">
        <v>4346</v>
      </c>
      <c r="E17057" t="s">
        <v>59</v>
      </c>
      <c r="F17057" t="b">
        <v>0</v>
      </c>
      <c r="G17057" t="s">
        <v>32</v>
      </c>
      <c r="H17057" s="1">
        <v>46210.586516203701</v>
      </c>
      <c r="I17057" t="b">
        <v>0</v>
      </c>
      <c r="J17057" t="b">
        <v>0</v>
      </c>
      <c r="K17057" t="s">
        <v>32</v>
      </c>
      <c r="L17057" t="s">
        <v>60</v>
      </c>
      <c r="M17057">
        <v>92250</v>
      </c>
      <c r="N17057"/>
      <c r="O17057" t="s">
        <v>3550</v>
      </c>
      <c r="P17057" t="s">
        <v>29650</v>
      </c>
    </row>
    <row r="17058" spans="1:16" x14ac:dyDescent="0.25">
      <c r="A17058" t="s">
        <v>1</v>
      </c>
      <c r="B17058" t="s">
        <v>316</v>
      </c>
      <c r="C17058" t="s">
        <v>947</v>
      </c>
      <c r="D17058" t="s">
        <v>4526</v>
      </c>
      <c r="E17058" t="s">
        <v>59</v>
      </c>
      <c r="F17058" t="b">
        <v>0</v>
      </c>
      <c r="G17058" t="s">
        <v>68</v>
      </c>
      <c r="H17058" s="1">
        <v>46210.589375000003</v>
      </c>
      <c r="I17058" t="b">
        <v>1</v>
      </c>
      <c r="J17058" t="b">
        <v>0</v>
      </c>
      <c r="K17058" t="s">
        <v>41</v>
      </c>
      <c r="L17058" t="s">
        <v>60</v>
      </c>
      <c r="M17058">
        <v>135000</v>
      </c>
      <c r="N17058"/>
      <c r="O17058" t="s">
        <v>1280</v>
      </c>
      <c r="P17058" t="s">
        <v>29651</v>
      </c>
    </row>
    <row r="17059" spans="1:16" x14ac:dyDescent="0.25">
      <c r="A17059" t="s">
        <v>5</v>
      </c>
      <c r="B17059" t="s">
        <v>29652</v>
      </c>
      <c r="C17059" t="s">
        <v>201</v>
      </c>
      <c r="D17059" t="s">
        <v>4526</v>
      </c>
      <c r="E17059" t="s">
        <v>88</v>
      </c>
      <c r="F17059" t="b">
        <v>0</v>
      </c>
      <c r="G17059" t="s">
        <v>89</v>
      </c>
      <c r="H17059" s="1">
        <v>46210.589479166672</v>
      </c>
      <c r="I17059" t="b">
        <v>1</v>
      </c>
      <c r="J17059" t="b">
        <v>0</v>
      </c>
      <c r="K17059" t="s">
        <v>41</v>
      </c>
      <c r="L17059" t="s">
        <v>74</v>
      </c>
      <c r="M17059"/>
      <c r="N17059">
        <v>65</v>
      </c>
      <c r="O17059" t="s">
        <v>26609</v>
      </c>
      <c r="P17059" t="s">
        <v>27781</v>
      </c>
    </row>
    <row r="17060" spans="1:16" x14ac:dyDescent="0.25">
      <c r="A17060" t="s">
        <v>8</v>
      </c>
      <c r="B17060" t="s">
        <v>29653</v>
      </c>
      <c r="C17060" t="s">
        <v>695</v>
      </c>
      <c r="D17060" t="s">
        <v>4526</v>
      </c>
      <c r="E17060" t="s">
        <v>88</v>
      </c>
      <c r="F17060" t="b">
        <v>0</v>
      </c>
      <c r="G17060" t="s">
        <v>65</v>
      </c>
      <c r="H17060" s="1">
        <v>46210.589525462958</v>
      </c>
      <c r="I17060" t="b">
        <v>1</v>
      </c>
      <c r="J17060" t="b">
        <v>0</v>
      </c>
      <c r="K17060" t="s">
        <v>41</v>
      </c>
      <c r="L17060" t="s">
        <v>74</v>
      </c>
      <c r="M17060"/>
      <c r="N17060">
        <v>75</v>
      </c>
      <c r="O17060" t="s">
        <v>611</v>
      </c>
      <c r="P17060" t="s">
        <v>29654</v>
      </c>
    </row>
    <row r="17061" spans="1:16" x14ac:dyDescent="0.25">
      <c r="A17061" t="s">
        <v>1</v>
      </c>
      <c r="B17061" t="s">
        <v>8816</v>
      </c>
      <c r="C17061" t="s">
        <v>22818</v>
      </c>
      <c r="D17061" t="s">
        <v>4346</v>
      </c>
      <c r="E17061" t="s">
        <v>59</v>
      </c>
      <c r="F17061" t="b">
        <v>0</v>
      </c>
      <c r="G17061" t="s">
        <v>40</v>
      </c>
      <c r="H17061" s="1">
        <v>46210.59202546296</v>
      </c>
      <c r="I17061" t="b">
        <v>1</v>
      </c>
      <c r="J17061" t="b">
        <v>0</v>
      </c>
      <c r="K17061" t="s">
        <v>40</v>
      </c>
      <c r="L17061" t="s">
        <v>60</v>
      </c>
      <c r="M17061">
        <v>37000</v>
      </c>
      <c r="N17061"/>
      <c r="O17061" t="s">
        <v>29655</v>
      </c>
    </row>
    <row r="17062" spans="1:16" x14ac:dyDescent="0.25">
      <c r="A17062" t="s">
        <v>7</v>
      </c>
      <c r="B17062" t="s">
        <v>29656</v>
      </c>
      <c r="C17062" t="s">
        <v>181</v>
      </c>
      <c r="D17062" t="s">
        <v>2360</v>
      </c>
      <c r="E17062" t="s">
        <v>59</v>
      </c>
      <c r="F17062" t="b">
        <v>0</v>
      </c>
      <c r="G17062" t="s">
        <v>89</v>
      </c>
      <c r="H17062" s="1">
        <v>46210.626828703702</v>
      </c>
      <c r="I17062" t="b">
        <v>1</v>
      </c>
      <c r="J17062" t="b">
        <v>1</v>
      </c>
      <c r="K17062" t="s">
        <v>41</v>
      </c>
      <c r="L17062" t="s">
        <v>60</v>
      </c>
      <c r="M17062">
        <v>85000</v>
      </c>
      <c r="N17062"/>
      <c r="O17062" t="s">
        <v>3758</v>
      </c>
    </row>
    <row r="17063" spans="1:16" x14ac:dyDescent="0.25">
      <c r="A17063" t="s">
        <v>0</v>
      </c>
      <c r="B17063" t="s">
        <v>2090</v>
      </c>
      <c r="C17063" t="s">
        <v>886</v>
      </c>
      <c r="D17063" t="s">
        <v>4346</v>
      </c>
      <c r="E17063" t="s">
        <v>59</v>
      </c>
      <c r="F17063" t="b">
        <v>0</v>
      </c>
      <c r="G17063" t="s">
        <v>89</v>
      </c>
      <c r="H17063" s="1">
        <v>46210.626828703702</v>
      </c>
      <c r="I17063" t="b">
        <v>0</v>
      </c>
      <c r="J17063" t="b">
        <v>1</v>
      </c>
      <c r="K17063" t="s">
        <v>41</v>
      </c>
      <c r="L17063" t="s">
        <v>60</v>
      </c>
      <c r="M17063">
        <v>86437.88</v>
      </c>
      <c r="N17063"/>
      <c r="O17063" t="s">
        <v>5626</v>
      </c>
      <c r="P17063" t="s">
        <v>5627</v>
      </c>
    </row>
    <row r="17064" spans="1:16" x14ac:dyDescent="0.25">
      <c r="A17064" t="s">
        <v>3</v>
      </c>
      <c r="B17064" t="s">
        <v>29657</v>
      </c>
      <c r="C17064" t="s">
        <v>172</v>
      </c>
      <c r="D17064" t="s">
        <v>4526</v>
      </c>
      <c r="E17064" t="s">
        <v>59</v>
      </c>
      <c r="F17064" t="b">
        <v>0</v>
      </c>
      <c r="G17064" t="s">
        <v>68</v>
      </c>
      <c r="H17064" s="1">
        <v>46210.626828703702</v>
      </c>
      <c r="I17064" t="b">
        <v>0</v>
      </c>
      <c r="J17064" t="b">
        <v>0</v>
      </c>
      <c r="K17064" t="s">
        <v>41</v>
      </c>
      <c r="L17064" t="s">
        <v>60</v>
      </c>
      <c r="M17064">
        <v>105000</v>
      </c>
      <c r="N17064"/>
      <c r="O17064" t="s">
        <v>2072</v>
      </c>
      <c r="P17064" t="s">
        <v>29658</v>
      </c>
    </row>
    <row r="17065" spans="1:16" x14ac:dyDescent="0.25">
      <c r="A17065" t="s">
        <v>3</v>
      </c>
      <c r="B17065" t="s">
        <v>29659</v>
      </c>
      <c r="C17065" t="s">
        <v>370</v>
      </c>
      <c r="D17065" t="s">
        <v>4526</v>
      </c>
      <c r="E17065" t="s">
        <v>88</v>
      </c>
      <c r="F17065" t="b">
        <v>0</v>
      </c>
      <c r="G17065" t="s">
        <v>65</v>
      </c>
      <c r="H17065" s="1">
        <v>46210.626828703702</v>
      </c>
      <c r="I17065" t="b">
        <v>1</v>
      </c>
      <c r="J17065" t="b">
        <v>0</v>
      </c>
      <c r="K17065" t="s">
        <v>41</v>
      </c>
      <c r="L17065" t="s">
        <v>74</v>
      </c>
      <c r="M17065"/>
      <c r="N17065">
        <v>67.5</v>
      </c>
      <c r="O17065" t="s">
        <v>7261</v>
      </c>
      <c r="P17065" t="s">
        <v>3501</v>
      </c>
    </row>
    <row r="17066" spans="1:16" x14ac:dyDescent="0.25">
      <c r="A17066" t="s">
        <v>0</v>
      </c>
      <c r="B17066" t="s">
        <v>29660</v>
      </c>
      <c r="C17066" t="s">
        <v>11315</v>
      </c>
      <c r="D17066" t="s">
        <v>4346</v>
      </c>
      <c r="E17066" t="s">
        <v>59</v>
      </c>
      <c r="F17066" t="b">
        <v>0</v>
      </c>
      <c r="G17066" t="s">
        <v>40</v>
      </c>
      <c r="H17066" s="1">
        <v>46210.628738425927</v>
      </c>
      <c r="I17066" t="b">
        <v>1</v>
      </c>
      <c r="J17066" t="b">
        <v>0</v>
      </c>
      <c r="K17066" t="s">
        <v>40</v>
      </c>
      <c r="L17066" t="s">
        <v>60</v>
      </c>
      <c r="M17066">
        <v>24000</v>
      </c>
      <c r="N17066"/>
      <c r="O17066" t="s">
        <v>29661</v>
      </c>
      <c r="P17066" t="s">
        <v>325</v>
      </c>
    </row>
    <row r="17067" spans="1:16" x14ac:dyDescent="0.25">
      <c r="A17067" t="s">
        <v>6</v>
      </c>
      <c r="B17067" t="s">
        <v>29662</v>
      </c>
      <c r="C17067" t="s">
        <v>901</v>
      </c>
      <c r="D17067" t="s">
        <v>4526</v>
      </c>
      <c r="E17067" t="s">
        <v>88</v>
      </c>
      <c r="F17067" t="b">
        <v>0</v>
      </c>
      <c r="G17067" t="s">
        <v>77</v>
      </c>
      <c r="H17067" s="1">
        <v>46210.628831018519</v>
      </c>
      <c r="I17067" t="b">
        <v>0</v>
      </c>
      <c r="J17067" t="b">
        <v>0</v>
      </c>
      <c r="K17067" t="s">
        <v>41</v>
      </c>
      <c r="L17067" t="s">
        <v>74</v>
      </c>
      <c r="M17067"/>
      <c r="N17067">
        <v>92.5</v>
      </c>
      <c r="O17067" t="s">
        <v>1069</v>
      </c>
      <c r="P17067" t="s">
        <v>1121</v>
      </c>
    </row>
    <row r="17068" spans="1:16" x14ac:dyDescent="0.25">
      <c r="A17068" t="s">
        <v>2</v>
      </c>
      <c r="B17068" t="s">
        <v>29663</v>
      </c>
      <c r="C17068" t="s">
        <v>315</v>
      </c>
      <c r="D17068" t="s">
        <v>24507</v>
      </c>
      <c r="E17068" t="s">
        <v>59</v>
      </c>
      <c r="F17068" t="b">
        <v>0</v>
      </c>
      <c r="G17068" t="s">
        <v>65</v>
      </c>
      <c r="H17068" s="1">
        <v>46210.628912037027</v>
      </c>
      <c r="I17068" t="b">
        <v>0</v>
      </c>
      <c r="J17068" t="b">
        <v>1</v>
      </c>
      <c r="K17068" t="s">
        <v>41</v>
      </c>
      <c r="L17068" t="s">
        <v>60</v>
      </c>
      <c r="M17068">
        <v>80000</v>
      </c>
      <c r="N17068"/>
      <c r="O17068" t="s">
        <v>29664</v>
      </c>
      <c r="P17068" t="s">
        <v>29665</v>
      </c>
    </row>
    <row r="17069" spans="1:16" x14ac:dyDescent="0.25">
      <c r="A17069" t="s">
        <v>6</v>
      </c>
      <c r="B17069" t="s">
        <v>29666</v>
      </c>
      <c r="C17069" t="s">
        <v>5026</v>
      </c>
      <c r="D17069" t="s">
        <v>4346</v>
      </c>
      <c r="E17069" t="s">
        <v>59</v>
      </c>
      <c r="F17069" t="b">
        <v>0</v>
      </c>
      <c r="G17069" t="s">
        <v>40</v>
      </c>
      <c r="H17069" s="1">
        <v>46210.630891203713</v>
      </c>
      <c r="I17069" t="b">
        <v>0</v>
      </c>
      <c r="J17069" t="b">
        <v>0</v>
      </c>
      <c r="K17069" t="s">
        <v>40</v>
      </c>
      <c r="L17069" t="s">
        <v>60</v>
      </c>
      <c r="M17069">
        <v>52200</v>
      </c>
      <c r="N17069"/>
      <c r="O17069" t="s">
        <v>29643</v>
      </c>
    </row>
    <row r="17070" spans="1:16" x14ac:dyDescent="0.25">
      <c r="A17070" t="s">
        <v>5</v>
      </c>
      <c r="B17070" t="s">
        <v>29667</v>
      </c>
      <c r="C17070" t="s">
        <v>71</v>
      </c>
      <c r="D17070" t="s">
        <v>4526</v>
      </c>
      <c r="E17070" t="s">
        <v>88</v>
      </c>
      <c r="F17070" t="b">
        <v>0</v>
      </c>
      <c r="G17070" t="s">
        <v>73</v>
      </c>
      <c r="H17070" s="1">
        <v>46210.631180555552</v>
      </c>
      <c r="I17070" t="b">
        <v>0</v>
      </c>
      <c r="J17070" t="b">
        <v>0</v>
      </c>
      <c r="K17070" t="s">
        <v>41</v>
      </c>
      <c r="L17070" t="s">
        <v>74</v>
      </c>
      <c r="M17070"/>
      <c r="N17070">
        <v>80</v>
      </c>
      <c r="O17070" t="s">
        <v>6114</v>
      </c>
      <c r="P17070" t="s">
        <v>29668</v>
      </c>
    </row>
    <row r="17071" spans="1:16" x14ac:dyDescent="0.25">
      <c r="A17071" t="s">
        <v>1</v>
      </c>
      <c r="B17071" t="s">
        <v>29669</v>
      </c>
      <c r="C17071" t="s">
        <v>500</v>
      </c>
      <c r="D17071" t="s">
        <v>4526</v>
      </c>
      <c r="E17071" t="s">
        <v>88</v>
      </c>
      <c r="F17071" t="b">
        <v>0</v>
      </c>
      <c r="G17071" t="s">
        <v>13</v>
      </c>
      <c r="H17071" s="1">
        <v>46210.631898148153</v>
      </c>
      <c r="I17071" t="b">
        <v>1</v>
      </c>
      <c r="J17071" t="b">
        <v>0</v>
      </c>
      <c r="K17071" t="s">
        <v>13</v>
      </c>
      <c r="L17071" t="s">
        <v>74</v>
      </c>
      <c r="M17071"/>
      <c r="N17071">
        <v>57.5</v>
      </c>
      <c r="O17071" t="s">
        <v>8514</v>
      </c>
      <c r="P17071" t="s">
        <v>29670</v>
      </c>
    </row>
    <row r="17072" spans="1:16" x14ac:dyDescent="0.25">
      <c r="A17072" t="s">
        <v>3</v>
      </c>
      <c r="B17072" t="s">
        <v>29671</v>
      </c>
      <c r="C17072" t="s">
        <v>1847</v>
      </c>
      <c r="D17072" t="s">
        <v>4526</v>
      </c>
      <c r="E17072" t="s">
        <v>59</v>
      </c>
      <c r="F17072" t="b">
        <v>0</v>
      </c>
      <c r="G17072" t="s">
        <v>77</v>
      </c>
      <c r="H17072" s="1">
        <v>46210.668715277781</v>
      </c>
      <c r="I17072" t="b">
        <v>0</v>
      </c>
      <c r="J17072" t="b">
        <v>0</v>
      </c>
      <c r="K17072" t="s">
        <v>41</v>
      </c>
      <c r="L17072" t="s">
        <v>74</v>
      </c>
      <c r="M17072"/>
      <c r="N17072">
        <v>38.5</v>
      </c>
      <c r="O17072" t="s">
        <v>3196</v>
      </c>
      <c r="P17072" t="s">
        <v>29672</v>
      </c>
    </row>
    <row r="17073" spans="1:16" x14ac:dyDescent="0.25">
      <c r="A17073" t="s">
        <v>5</v>
      </c>
      <c r="B17073" t="s">
        <v>29673</v>
      </c>
      <c r="C17073" t="s">
        <v>607</v>
      </c>
      <c r="D17073" t="s">
        <v>4526</v>
      </c>
      <c r="E17073" t="s">
        <v>59</v>
      </c>
      <c r="F17073" t="b">
        <v>0</v>
      </c>
      <c r="G17073" t="s">
        <v>68</v>
      </c>
      <c r="H17073" s="1">
        <v>46210.67292824074</v>
      </c>
      <c r="I17073" t="b">
        <v>0</v>
      </c>
      <c r="J17073" t="b">
        <v>1</v>
      </c>
      <c r="K17073" t="s">
        <v>41</v>
      </c>
      <c r="L17073" t="s">
        <v>60</v>
      </c>
      <c r="M17073">
        <v>112949</v>
      </c>
      <c r="N17073"/>
      <c r="O17073" t="s">
        <v>3185</v>
      </c>
      <c r="P17073" t="s">
        <v>6792</v>
      </c>
    </row>
    <row r="17074" spans="1:16" x14ac:dyDescent="0.25">
      <c r="A17074" t="s">
        <v>0</v>
      </c>
      <c r="B17074" t="s">
        <v>547</v>
      </c>
      <c r="C17074" t="s">
        <v>2408</v>
      </c>
      <c r="D17074" t="s">
        <v>2360</v>
      </c>
      <c r="E17074" t="s">
        <v>59</v>
      </c>
      <c r="F17074" t="b">
        <v>0</v>
      </c>
      <c r="G17074" t="s">
        <v>13</v>
      </c>
      <c r="H17074" s="1">
        <v>46210.673541666663</v>
      </c>
      <c r="I17074" t="b">
        <v>0</v>
      </c>
      <c r="J17074" t="b">
        <v>0</v>
      </c>
      <c r="K17074" t="s">
        <v>13</v>
      </c>
      <c r="L17074" t="s">
        <v>60</v>
      </c>
      <c r="M17074">
        <v>119863</v>
      </c>
      <c r="N17074"/>
      <c r="O17074" t="s">
        <v>29674</v>
      </c>
      <c r="P17074" t="s">
        <v>29675</v>
      </c>
    </row>
    <row r="17075" spans="1:16" x14ac:dyDescent="0.25">
      <c r="A17075" t="s">
        <v>1</v>
      </c>
      <c r="B17075" t="s">
        <v>2826</v>
      </c>
      <c r="C17075" t="s">
        <v>5221</v>
      </c>
      <c r="D17075" t="s">
        <v>4526</v>
      </c>
      <c r="E17075" t="s">
        <v>88</v>
      </c>
      <c r="F17075" t="b">
        <v>0</v>
      </c>
      <c r="G17075" t="s">
        <v>40</v>
      </c>
      <c r="H17075" s="1">
        <v>46210.675381944442</v>
      </c>
      <c r="I17075" t="b">
        <v>1</v>
      </c>
      <c r="J17075" t="b">
        <v>0</v>
      </c>
      <c r="K17075" t="s">
        <v>40</v>
      </c>
      <c r="L17075" t="s">
        <v>60</v>
      </c>
      <c r="M17075">
        <v>22</v>
      </c>
      <c r="N17075"/>
      <c r="O17075" t="s">
        <v>29676</v>
      </c>
    </row>
    <row r="17076" spans="1:16" x14ac:dyDescent="0.25">
      <c r="A17076" t="s">
        <v>0</v>
      </c>
      <c r="B17076" t="s">
        <v>29677</v>
      </c>
      <c r="C17076" t="s">
        <v>237</v>
      </c>
      <c r="D17076" t="s">
        <v>4526</v>
      </c>
      <c r="E17076" t="s">
        <v>88</v>
      </c>
      <c r="F17076" t="b">
        <v>0</v>
      </c>
      <c r="G17076" t="s">
        <v>89</v>
      </c>
      <c r="H17076" s="1">
        <v>46210.710185185177</v>
      </c>
      <c r="I17076" t="b">
        <v>0</v>
      </c>
      <c r="J17076" t="b">
        <v>1</v>
      </c>
      <c r="K17076" t="s">
        <v>41</v>
      </c>
      <c r="L17076" t="s">
        <v>74</v>
      </c>
      <c r="M17076"/>
      <c r="N17076">
        <v>38.5</v>
      </c>
      <c r="O17076" t="s">
        <v>4487</v>
      </c>
      <c r="P17076" t="s">
        <v>2363</v>
      </c>
    </row>
    <row r="17077" spans="1:16" x14ac:dyDescent="0.25">
      <c r="A17077" t="s">
        <v>7</v>
      </c>
      <c r="B17077" t="s">
        <v>29678</v>
      </c>
      <c r="C17077" t="s">
        <v>304</v>
      </c>
      <c r="D17077" t="s">
        <v>4526</v>
      </c>
      <c r="E17077" t="s">
        <v>59</v>
      </c>
      <c r="F17077" t="b">
        <v>0</v>
      </c>
      <c r="G17077" t="s">
        <v>77</v>
      </c>
      <c r="H17077" s="1">
        <v>46210.710381944453</v>
      </c>
      <c r="I17077" t="b">
        <v>1</v>
      </c>
      <c r="J17077" t="b">
        <v>1</v>
      </c>
      <c r="K17077" t="s">
        <v>41</v>
      </c>
      <c r="L17077" t="s">
        <v>60</v>
      </c>
      <c r="M17077">
        <v>119500</v>
      </c>
      <c r="N17077"/>
      <c r="O17077" t="s">
        <v>29679</v>
      </c>
      <c r="P17077" t="s">
        <v>29680</v>
      </c>
    </row>
    <row r="17078" spans="1:16" x14ac:dyDescent="0.25">
      <c r="A17078" t="s">
        <v>2</v>
      </c>
      <c r="B17078" t="s">
        <v>29681</v>
      </c>
      <c r="C17078" t="s">
        <v>142</v>
      </c>
      <c r="D17078" t="s">
        <v>4756</v>
      </c>
      <c r="E17078" t="s">
        <v>59</v>
      </c>
      <c r="F17078" t="b">
        <v>0</v>
      </c>
      <c r="G17078" t="s">
        <v>65</v>
      </c>
      <c r="H17078" s="1">
        <v>46210.712268518517</v>
      </c>
      <c r="I17078" t="b">
        <v>0</v>
      </c>
      <c r="J17078" t="b">
        <v>0</v>
      </c>
      <c r="K17078" t="s">
        <v>41</v>
      </c>
      <c r="L17078" t="s">
        <v>60</v>
      </c>
      <c r="M17078">
        <v>110000</v>
      </c>
      <c r="N17078"/>
      <c r="O17078" t="s">
        <v>29682</v>
      </c>
      <c r="P17078" t="s">
        <v>219</v>
      </c>
    </row>
    <row r="17079" spans="1:16" x14ac:dyDescent="0.25">
      <c r="A17079" t="s">
        <v>4</v>
      </c>
      <c r="B17079" t="s">
        <v>2559</v>
      </c>
      <c r="C17079" t="s">
        <v>543</v>
      </c>
      <c r="D17079" t="s">
        <v>4526</v>
      </c>
      <c r="E17079" t="s">
        <v>59</v>
      </c>
      <c r="F17079" t="b">
        <v>0</v>
      </c>
      <c r="G17079" t="s">
        <v>89</v>
      </c>
      <c r="H17079" s="1">
        <v>46210.714479166672</v>
      </c>
      <c r="I17079" t="b">
        <v>0</v>
      </c>
      <c r="J17079" t="b">
        <v>1</v>
      </c>
      <c r="K17079" t="s">
        <v>41</v>
      </c>
      <c r="L17079" t="s">
        <v>60</v>
      </c>
      <c r="M17079">
        <v>200500</v>
      </c>
      <c r="N17079"/>
      <c r="O17079" t="s">
        <v>29683</v>
      </c>
      <c r="P17079" t="s">
        <v>29684</v>
      </c>
    </row>
    <row r="17080" spans="1:16" x14ac:dyDescent="0.25">
      <c r="A17080" t="s">
        <v>1</v>
      </c>
      <c r="B17080" t="s">
        <v>29685</v>
      </c>
      <c r="C17080" t="s">
        <v>40</v>
      </c>
      <c r="D17080" t="s">
        <v>4526</v>
      </c>
      <c r="E17080" t="s">
        <v>88</v>
      </c>
      <c r="F17080" t="b">
        <v>0</v>
      </c>
      <c r="G17080" t="s">
        <v>40</v>
      </c>
      <c r="H17080" s="1">
        <v>46210.716909722221</v>
      </c>
      <c r="I17080" t="b">
        <v>1</v>
      </c>
      <c r="J17080" t="b">
        <v>0</v>
      </c>
      <c r="K17080" t="s">
        <v>40</v>
      </c>
      <c r="L17080" t="s">
        <v>60</v>
      </c>
      <c r="M17080">
        <v>167500</v>
      </c>
      <c r="N17080"/>
      <c r="O17080" t="s">
        <v>5840</v>
      </c>
      <c r="P17080" t="s">
        <v>29686</v>
      </c>
    </row>
    <row r="17081" spans="1:16" x14ac:dyDescent="0.25">
      <c r="A17081" t="s">
        <v>0</v>
      </c>
      <c r="B17081" t="s">
        <v>0</v>
      </c>
      <c r="C17081" t="s">
        <v>29687</v>
      </c>
      <c r="D17081" t="s">
        <v>4346</v>
      </c>
      <c r="E17081" t="s">
        <v>59</v>
      </c>
      <c r="F17081" t="b">
        <v>0</v>
      </c>
      <c r="G17081" t="s">
        <v>89</v>
      </c>
      <c r="H17081" s="1">
        <v>46210.751828703702</v>
      </c>
      <c r="I17081" t="b">
        <v>1</v>
      </c>
      <c r="J17081" t="b">
        <v>0</v>
      </c>
      <c r="K17081" t="s">
        <v>41</v>
      </c>
      <c r="L17081" t="s">
        <v>60</v>
      </c>
      <c r="M17081">
        <v>60000</v>
      </c>
      <c r="N17081"/>
      <c r="O17081" t="s">
        <v>28539</v>
      </c>
      <c r="P17081" t="s">
        <v>2363</v>
      </c>
    </row>
    <row r="17082" spans="1:16" x14ac:dyDescent="0.25">
      <c r="A17082" t="s">
        <v>1</v>
      </c>
      <c r="B17082" t="s">
        <v>1</v>
      </c>
      <c r="C17082" t="s">
        <v>203</v>
      </c>
      <c r="D17082" t="s">
        <v>4346</v>
      </c>
      <c r="E17082" t="s">
        <v>88</v>
      </c>
      <c r="F17082" t="b">
        <v>0</v>
      </c>
      <c r="G17082" t="s">
        <v>89</v>
      </c>
      <c r="H17082" s="1">
        <v>46210.75608796296</v>
      </c>
      <c r="I17082" t="b">
        <v>1</v>
      </c>
      <c r="J17082" t="b">
        <v>0</v>
      </c>
      <c r="K17082" t="s">
        <v>41</v>
      </c>
      <c r="L17082" t="s">
        <v>74</v>
      </c>
      <c r="M17082"/>
      <c r="N17082">
        <v>35</v>
      </c>
      <c r="O17082" t="s">
        <v>20142</v>
      </c>
      <c r="P17082" t="s">
        <v>17754</v>
      </c>
    </row>
    <row r="17083" spans="1:16" x14ac:dyDescent="0.25">
      <c r="A17083" t="s">
        <v>4</v>
      </c>
      <c r="B17083" t="s">
        <v>29688</v>
      </c>
      <c r="C17083" t="s">
        <v>500</v>
      </c>
      <c r="D17083" t="s">
        <v>4868</v>
      </c>
      <c r="E17083" t="s">
        <v>59</v>
      </c>
      <c r="F17083" t="b">
        <v>0</v>
      </c>
      <c r="G17083" t="s">
        <v>13</v>
      </c>
      <c r="H17083" s="1">
        <v>46210.756874999999</v>
      </c>
      <c r="I17083" t="b">
        <v>0</v>
      </c>
      <c r="J17083" t="b">
        <v>0</v>
      </c>
      <c r="K17083" t="s">
        <v>13</v>
      </c>
      <c r="L17083" t="s">
        <v>60</v>
      </c>
      <c r="M17083">
        <v>115000</v>
      </c>
      <c r="N17083"/>
      <c r="O17083" t="s">
        <v>29689</v>
      </c>
      <c r="P17083" t="s">
        <v>29690</v>
      </c>
    </row>
    <row r="17084" spans="1:16" x14ac:dyDescent="0.25">
      <c r="A17084" t="s">
        <v>7</v>
      </c>
      <c r="B17084" t="s">
        <v>29691</v>
      </c>
      <c r="C17084" t="s">
        <v>463</v>
      </c>
      <c r="D17084" t="s">
        <v>5349</v>
      </c>
      <c r="E17084" t="s">
        <v>59</v>
      </c>
      <c r="F17084" t="b">
        <v>0</v>
      </c>
      <c r="G17084" t="s">
        <v>77</v>
      </c>
      <c r="H17084" s="1">
        <v>46210.793495370373</v>
      </c>
      <c r="I17084" t="b">
        <v>0</v>
      </c>
      <c r="J17084" t="b">
        <v>1</v>
      </c>
      <c r="K17084" t="s">
        <v>41</v>
      </c>
      <c r="L17084" t="s">
        <v>60</v>
      </c>
      <c r="M17084">
        <v>175500</v>
      </c>
      <c r="N17084"/>
      <c r="O17084" t="s">
        <v>2010</v>
      </c>
      <c r="P17084" t="s">
        <v>29692</v>
      </c>
    </row>
    <row r="17085" spans="1:16" x14ac:dyDescent="0.25">
      <c r="A17085" t="s">
        <v>0</v>
      </c>
      <c r="B17085" t="s">
        <v>29693</v>
      </c>
      <c r="C17085" t="s">
        <v>71</v>
      </c>
      <c r="D17085" t="s">
        <v>4526</v>
      </c>
      <c r="E17085" t="s">
        <v>59</v>
      </c>
      <c r="F17085" t="b">
        <v>0</v>
      </c>
      <c r="G17085" t="s">
        <v>73</v>
      </c>
      <c r="H17085" s="1">
        <v>46210.793495370373</v>
      </c>
      <c r="I17085" t="b">
        <v>0</v>
      </c>
      <c r="J17085" t="b">
        <v>1</v>
      </c>
      <c r="K17085" t="s">
        <v>41</v>
      </c>
      <c r="L17085" t="s">
        <v>60</v>
      </c>
      <c r="M17085">
        <v>95000</v>
      </c>
      <c r="N17085"/>
      <c r="O17085" t="s">
        <v>28042</v>
      </c>
      <c r="P17085" t="s">
        <v>1482</v>
      </c>
    </row>
    <row r="17086" spans="1:16" x14ac:dyDescent="0.25">
      <c r="A17086" t="s">
        <v>0</v>
      </c>
      <c r="B17086" t="s">
        <v>29694</v>
      </c>
      <c r="C17086" t="s">
        <v>1629</v>
      </c>
      <c r="D17086" t="s">
        <v>2360</v>
      </c>
      <c r="E17086" t="s">
        <v>59</v>
      </c>
      <c r="F17086" t="b">
        <v>0</v>
      </c>
      <c r="G17086" t="s">
        <v>89</v>
      </c>
      <c r="H17086" s="1">
        <v>46210.793530092589</v>
      </c>
      <c r="I17086" t="b">
        <v>0</v>
      </c>
      <c r="J17086" t="b">
        <v>0</v>
      </c>
      <c r="K17086" t="s">
        <v>41</v>
      </c>
      <c r="L17086" t="s">
        <v>74</v>
      </c>
      <c r="M17086"/>
      <c r="N17086">
        <v>28</v>
      </c>
      <c r="O17086" t="s">
        <v>3493</v>
      </c>
      <c r="P17086" t="s">
        <v>3990</v>
      </c>
    </row>
    <row r="17087" spans="1:16" x14ac:dyDescent="0.25">
      <c r="A17087" t="s">
        <v>0</v>
      </c>
      <c r="B17087" t="s">
        <v>26966</v>
      </c>
      <c r="C17087" t="s">
        <v>76</v>
      </c>
      <c r="D17087" t="s">
        <v>4562</v>
      </c>
      <c r="E17087" t="s">
        <v>59</v>
      </c>
      <c r="F17087" t="b">
        <v>1</v>
      </c>
      <c r="G17087" t="s">
        <v>40</v>
      </c>
      <c r="H17087" s="1">
        <v>46210.795451388891</v>
      </c>
      <c r="I17087" t="b">
        <v>0</v>
      </c>
      <c r="J17087" t="b">
        <v>0</v>
      </c>
      <c r="K17087" t="s">
        <v>40</v>
      </c>
      <c r="L17087" t="s">
        <v>60</v>
      </c>
      <c r="M17087">
        <v>46000</v>
      </c>
      <c r="N17087"/>
      <c r="O17087" t="s">
        <v>26967</v>
      </c>
      <c r="P17087" t="s">
        <v>219</v>
      </c>
    </row>
    <row r="17088" spans="1:16" x14ac:dyDescent="0.25">
      <c r="A17088" t="s">
        <v>1</v>
      </c>
      <c r="B17088" t="s">
        <v>29695</v>
      </c>
      <c r="C17088" t="s">
        <v>2843</v>
      </c>
      <c r="D17088" t="s">
        <v>5349</v>
      </c>
      <c r="E17088" t="s">
        <v>59</v>
      </c>
      <c r="F17088" t="b">
        <v>0</v>
      </c>
      <c r="G17088" t="s">
        <v>77</v>
      </c>
      <c r="H17088" s="1">
        <v>46210.797696759262</v>
      </c>
      <c r="I17088" t="b">
        <v>0</v>
      </c>
      <c r="J17088" t="b">
        <v>0</v>
      </c>
      <c r="K17088" t="s">
        <v>41</v>
      </c>
      <c r="L17088" t="s">
        <v>60</v>
      </c>
      <c r="M17088">
        <v>140000</v>
      </c>
      <c r="N17088"/>
      <c r="O17088" t="s">
        <v>15196</v>
      </c>
    </row>
    <row r="17089" spans="1:16" x14ac:dyDescent="0.25">
      <c r="A17089" t="s">
        <v>5</v>
      </c>
      <c r="B17089" t="s">
        <v>5</v>
      </c>
      <c r="C17089" t="s">
        <v>605</v>
      </c>
      <c r="D17089" t="s">
        <v>4526</v>
      </c>
      <c r="E17089" t="s">
        <v>88</v>
      </c>
      <c r="F17089" t="b">
        <v>0</v>
      </c>
      <c r="G17089" t="s">
        <v>77</v>
      </c>
      <c r="H17089" s="1">
        <v>46210.797696759262</v>
      </c>
      <c r="I17089" t="b">
        <v>1</v>
      </c>
      <c r="J17089" t="b">
        <v>0</v>
      </c>
      <c r="K17089" t="s">
        <v>41</v>
      </c>
      <c r="L17089" t="s">
        <v>74</v>
      </c>
      <c r="M17089"/>
      <c r="N17089">
        <v>77.5</v>
      </c>
      <c r="O17089" t="s">
        <v>29696</v>
      </c>
      <c r="P17089" t="s">
        <v>29697</v>
      </c>
    </row>
    <row r="17090" spans="1:16" x14ac:dyDescent="0.25">
      <c r="A17090" t="s">
        <v>5</v>
      </c>
      <c r="B17090" t="s">
        <v>5</v>
      </c>
      <c r="C17090" t="s">
        <v>1311</v>
      </c>
      <c r="D17090" t="s">
        <v>4346</v>
      </c>
      <c r="E17090" t="s">
        <v>59</v>
      </c>
      <c r="F17090" t="b">
        <v>0</v>
      </c>
      <c r="G17090" t="s">
        <v>89</v>
      </c>
      <c r="H17090" s="1">
        <v>46210.797766203701</v>
      </c>
      <c r="I17090" t="b">
        <v>1</v>
      </c>
      <c r="J17090" t="b">
        <v>1</v>
      </c>
      <c r="K17090" t="s">
        <v>41</v>
      </c>
      <c r="L17090" t="s">
        <v>60</v>
      </c>
      <c r="M17090">
        <v>122063.76</v>
      </c>
      <c r="N17090"/>
      <c r="O17090" t="s">
        <v>1552</v>
      </c>
      <c r="P17090" t="s">
        <v>29698</v>
      </c>
    </row>
    <row r="17091" spans="1:16" x14ac:dyDescent="0.25">
      <c r="A17091" t="s">
        <v>7</v>
      </c>
      <c r="B17091" t="s">
        <v>7</v>
      </c>
      <c r="C17091" t="s">
        <v>246</v>
      </c>
      <c r="D17091" t="s">
        <v>2360</v>
      </c>
      <c r="E17091" t="s">
        <v>59</v>
      </c>
      <c r="F17091" t="b">
        <v>0</v>
      </c>
      <c r="G17091" t="s">
        <v>65</v>
      </c>
      <c r="H17091" s="1">
        <v>46210.835243055553</v>
      </c>
      <c r="I17091" t="b">
        <v>0</v>
      </c>
      <c r="J17091" t="b">
        <v>1</v>
      </c>
      <c r="K17091" t="s">
        <v>41</v>
      </c>
      <c r="L17091" t="s">
        <v>60</v>
      </c>
      <c r="M17091">
        <v>97640.4</v>
      </c>
      <c r="N17091"/>
      <c r="O17091" t="s">
        <v>4832</v>
      </c>
      <c r="P17091" t="s">
        <v>3974</v>
      </c>
    </row>
    <row r="17092" spans="1:16" x14ac:dyDescent="0.25">
      <c r="A17092" t="s">
        <v>3</v>
      </c>
      <c r="B17092" t="s">
        <v>29699</v>
      </c>
      <c r="C17092" t="s">
        <v>1456</v>
      </c>
      <c r="D17092" t="s">
        <v>4526</v>
      </c>
      <c r="E17092" t="s">
        <v>59</v>
      </c>
      <c r="F17092" t="b">
        <v>0</v>
      </c>
      <c r="G17092" t="s">
        <v>89</v>
      </c>
      <c r="H17092" s="1">
        <v>46210.876828703702</v>
      </c>
      <c r="I17092" t="b">
        <v>0</v>
      </c>
      <c r="J17092" t="b">
        <v>0</v>
      </c>
      <c r="K17092" t="s">
        <v>41</v>
      </c>
      <c r="L17092" t="s">
        <v>60</v>
      </c>
      <c r="M17092">
        <v>52500</v>
      </c>
      <c r="N17092"/>
      <c r="O17092" t="s">
        <v>29700</v>
      </c>
      <c r="P17092" t="s">
        <v>133</v>
      </c>
    </row>
    <row r="17093" spans="1:16" x14ac:dyDescent="0.25">
      <c r="A17093" t="s">
        <v>0</v>
      </c>
      <c r="B17093" t="s">
        <v>29701</v>
      </c>
      <c r="C17093" t="s">
        <v>12164</v>
      </c>
      <c r="D17093" t="s">
        <v>4526</v>
      </c>
      <c r="E17093" t="s">
        <v>88</v>
      </c>
      <c r="F17093" t="b">
        <v>0</v>
      </c>
      <c r="G17093" t="s">
        <v>73</v>
      </c>
      <c r="H17093" s="1">
        <v>46210.876909722218</v>
      </c>
      <c r="I17093" t="b">
        <v>0</v>
      </c>
      <c r="J17093" t="b">
        <v>0</v>
      </c>
      <c r="K17093" t="s">
        <v>41</v>
      </c>
      <c r="L17093" t="s">
        <v>74</v>
      </c>
      <c r="M17093"/>
      <c r="N17093">
        <v>47.5</v>
      </c>
      <c r="O17093" t="s">
        <v>3394</v>
      </c>
      <c r="P17093" t="s">
        <v>3201</v>
      </c>
    </row>
    <row r="17094" spans="1:16" x14ac:dyDescent="0.25">
      <c r="A17094" t="s">
        <v>3</v>
      </c>
      <c r="B17094" t="s">
        <v>2267</v>
      </c>
      <c r="C17094" t="s">
        <v>2900</v>
      </c>
      <c r="D17094" t="s">
        <v>2360</v>
      </c>
      <c r="E17094" t="s">
        <v>59</v>
      </c>
      <c r="F17094" t="b">
        <v>0</v>
      </c>
      <c r="G17094" t="s">
        <v>73</v>
      </c>
      <c r="H17094" s="1">
        <v>46210.876921296287</v>
      </c>
      <c r="I17094" t="b">
        <v>0</v>
      </c>
      <c r="J17094" t="b">
        <v>1</v>
      </c>
      <c r="K17094" t="s">
        <v>41</v>
      </c>
      <c r="L17094" t="s">
        <v>74</v>
      </c>
      <c r="M17094"/>
      <c r="N17094">
        <v>63</v>
      </c>
      <c r="O17094" t="s">
        <v>7772</v>
      </c>
      <c r="P17094" t="s">
        <v>29702</v>
      </c>
    </row>
    <row r="17095" spans="1:16" x14ac:dyDescent="0.25">
      <c r="A17095" t="s">
        <v>0</v>
      </c>
      <c r="B17095" t="s">
        <v>29703</v>
      </c>
      <c r="C17095" t="s">
        <v>29704</v>
      </c>
      <c r="D17095" t="s">
        <v>5018</v>
      </c>
      <c r="E17095" t="s">
        <v>59</v>
      </c>
      <c r="F17095" t="b">
        <v>0</v>
      </c>
      <c r="G17095" t="s">
        <v>40</v>
      </c>
      <c r="H17095" s="1">
        <v>46210.878784722219</v>
      </c>
      <c r="I17095" t="b">
        <v>1</v>
      </c>
      <c r="J17095" t="b">
        <v>0</v>
      </c>
      <c r="K17095" t="s">
        <v>40</v>
      </c>
      <c r="L17095" t="s">
        <v>60</v>
      </c>
      <c r="M17095">
        <v>33000</v>
      </c>
      <c r="N17095"/>
      <c r="O17095" t="s">
        <v>14128</v>
      </c>
      <c r="P17095" t="s">
        <v>2363</v>
      </c>
    </row>
    <row r="17096" spans="1:16" x14ac:dyDescent="0.25">
      <c r="A17096" t="s">
        <v>2</v>
      </c>
      <c r="B17096" t="s">
        <v>29705</v>
      </c>
      <c r="C17096" t="s">
        <v>76</v>
      </c>
      <c r="D17096" t="s">
        <v>4346</v>
      </c>
      <c r="E17096" t="s">
        <v>59</v>
      </c>
      <c r="F17096" t="b">
        <v>1</v>
      </c>
      <c r="G17096" t="s">
        <v>41</v>
      </c>
      <c r="H17096" s="1">
        <v>46210.880902777782</v>
      </c>
      <c r="I17096" t="b">
        <v>0</v>
      </c>
      <c r="J17096" t="b">
        <v>0</v>
      </c>
      <c r="K17096" t="s">
        <v>41</v>
      </c>
      <c r="L17096" t="s">
        <v>60</v>
      </c>
      <c r="M17096">
        <v>160000</v>
      </c>
      <c r="N17096"/>
      <c r="O17096" t="s">
        <v>4163</v>
      </c>
      <c r="P17096" t="s">
        <v>29706</v>
      </c>
    </row>
    <row r="17097" spans="1:16" x14ac:dyDescent="0.25">
      <c r="A17097" t="s">
        <v>1</v>
      </c>
      <c r="B17097" t="s">
        <v>29707</v>
      </c>
      <c r="C17097" t="s">
        <v>76</v>
      </c>
      <c r="D17097" t="s">
        <v>4346</v>
      </c>
      <c r="E17097" t="s">
        <v>59</v>
      </c>
      <c r="F17097" t="b">
        <v>1</v>
      </c>
      <c r="G17097" t="s">
        <v>89</v>
      </c>
      <c r="H17097" s="1">
        <v>46210.881030092591</v>
      </c>
      <c r="I17097" t="b">
        <v>0</v>
      </c>
      <c r="J17097" t="b">
        <v>1</v>
      </c>
      <c r="K17097" t="s">
        <v>41</v>
      </c>
      <c r="L17097" t="s">
        <v>60</v>
      </c>
      <c r="M17097">
        <v>122500</v>
      </c>
      <c r="N17097"/>
      <c r="O17097" t="s">
        <v>4163</v>
      </c>
      <c r="P17097" t="s">
        <v>29708</v>
      </c>
    </row>
    <row r="17098" spans="1:16" x14ac:dyDescent="0.25">
      <c r="A17098" t="s">
        <v>1</v>
      </c>
      <c r="B17098" t="s">
        <v>29709</v>
      </c>
      <c r="C17098" t="s">
        <v>695</v>
      </c>
      <c r="D17098" t="s">
        <v>4526</v>
      </c>
      <c r="E17098" t="s">
        <v>59</v>
      </c>
      <c r="F17098" t="b">
        <v>0</v>
      </c>
      <c r="G17098" t="s">
        <v>89</v>
      </c>
      <c r="H17098" s="1">
        <v>46210.881041666667</v>
      </c>
      <c r="I17098" t="b">
        <v>1</v>
      </c>
      <c r="J17098" t="b">
        <v>1</v>
      </c>
      <c r="K17098" t="s">
        <v>41</v>
      </c>
      <c r="L17098" t="s">
        <v>60</v>
      </c>
      <c r="M17098">
        <v>160000</v>
      </c>
      <c r="N17098"/>
      <c r="O17098" t="s">
        <v>28360</v>
      </c>
      <c r="P17098" t="s">
        <v>29710</v>
      </c>
    </row>
    <row r="17099" spans="1:16" x14ac:dyDescent="0.25">
      <c r="A17099" t="s">
        <v>1</v>
      </c>
      <c r="B17099" t="s">
        <v>156</v>
      </c>
      <c r="C17099" t="s">
        <v>672</v>
      </c>
      <c r="D17099" t="s">
        <v>4526</v>
      </c>
      <c r="E17099" t="s">
        <v>88</v>
      </c>
      <c r="F17099" t="b">
        <v>0</v>
      </c>
      <c r="G17099" t="s">
        <v>68</v>
      </c>
      <c r="H17099" s="1">
        <v>46210.881226851852</v>
      </c>
      <c r="I17099" t="b">
        <v>1</v>
      </c>
      <c r="J17099" t="b">
        <v>1</v>
      </c>
      <c r="K17099" t="s">
        <v>41</v>
      </c>
      <c r="L17099" t="s">
        <v>74</v>
      </c>
      <c r="M17099"/>
      <c r="N17099">
        <v>82.5</v>
      </c>
      <c r="O17099" t="s">
        <v>4350</v>
      </c>
      <c r="P17099" t="s">
        <v>29711</v>
      </c>
    </row>
    <row r="17100" spans="1:16" x14ac:dyDescent="0.25">
      <c r="A17100" t="s">
        <v>1</v>
      </c>
      <c r="B17100" t="s">
        <v>29712</v>
      </c>
      <c r="C17100" t="s">
        <v>12911</v>
      </c>
      <c r="D17100" t="s">
        <v>5018</v>
      </c>
      <c r="E17100" t="s">
        <v>59</v>
      </c>
      <c r="F17100" t="b">
        <v>0</v>
      </c>
      <c r="G17100" t="s">
        <v>40</v>
      </c>
      <c r="H17100" s="1">
        <v>46210.883622685193</v>
      </c>
      <c r="I17100" t="b">
        <v>0</v>
      </c>
      <c r="J17100" t="b">
        <v>0</v>
      </c>
      <c r="K17100" t="s">
        <v>40</v>
      </c>
      <c r="L17100" t="s">
        <v>60</v>
      </c>
      <c r="M17100">
        <v>130000</v>
      </c>
      <c r="N17100"/>
      <c r="O17100" t="s">
        <v>29713</v>
      </c>
      <c r="P17100" t="s">
        <v>29714</v>
      </c>
    </row>
    <row r="17101" spans="1:16" x14ac:dyDescent="0.25">
      <c r="A17101" t="s">
        <v>0</v>
      </c>
      <c r="B17101" t="s">
        <v>298</v>
      </c>
      <c r="C17101" t="s">
        <v>960</v>
      </c>
      <c r="D17101" t="s">
        <v>4526</v>
      </c>
      <c r="E17101" t="s">
        <v>59</v>
      </c>
      <c r="F17101" t="b">
        <v>0</v>
      </c>
      <c r="G17101" t="s">
        <v>65</v>
      </c>
      <c r="H17101" s="1">
        <v>46210.918495370373</v>
      </c>
      <c r="I17101" t="b">
        <v>0</v>
      </c>
      <c r="J17101" t="b">
        <v>1</v>
      </c>
      <c r="K17101" t="s">
        <v>41</v>
      </c>
      <c r="L17101" t="s">
        <v>60</v>
      </c>
      <c r="M17101">
        <v>120000</v>
      </c>
      <c r="N17101"/>
      <c r="O17101" t="s">
        <v>424</v>
      </c>
      <c r="P17101" t="s">
        <v>7305</v>
      </c>
    </row>
    <row r="17102" spans="1:16" x14ac:dyDescent="0.25">
      <c r="A17102" t="s">
        <v>0</v>
      </c>
      <c r="B17102" t="s">
        <v>29715</v>
      </c>
      <c r="C17102" t="s">
        <v>810</v>
      </c>
      <c r="D17102" t="s">
        <v>4346</v>
      </c>
      <c r="E17102" t="s">
        <v>59</v>
      </c>
      <c r="F17102" t="b">
        <v>0</v>
      </c>
      <c r="G17102" t="s">
        <v>77</v>
      </c>
      <c r="H17102" s="1">
        <v>46210.918495370373</v>
      </c>
      <c r="I17102" t="b">
        <v>0</v>
      </c>
      <c r="J17102" t="b">
        <v>1</v>
      </c>
      <c r="K17102" t="s">
        <v>41</v>
      </c>
      <c r="L17102" t="s">
        <v>60</v>
      </c>
      <c r="M17102">
        <v>158000</v>
      </c>
      <c r="N17102"/>
      <c r="O17102" t="s">
        <v>2597</v>
      </c>
      <c r="P17102" t="s">
        <v>29716</v>
      </c>
    </row>
    <row r="17103" spans="1:16" x14ac:dyDescent="0.25">
      <c r="A17103" t="s">
        <v>7</v>
      </c>
      <c r="B17103" t="s">
        <v>29717</v>
      </c>
      <c r="C17103" t="s">
        <v>328</v>
      </c>
      <c r="D17103" t="s">
        <v>4346</v>
      </c>
      <c r="E17103" t="s">
        <v>59</v>
      </c>
      <c r="F17103" t="b">
        <v>0</v>
      </c>
      <c r="G17103" t="s">
        <v>65</v>
      </c>
      <c r="H17103" s="1">
        <v>46210.918541666673</v>
      </c>
      <c r="I17103" t="b">
        <v>1</v>
      </c>
      <c r="J17103" t="b">
        <v>0</v>
      </c>
      <c r="K17103" t="s">
        <v>41</v>
      </c>
      <c r="L17103" t="s">
        <v>60</v>
      </c>
      <c r="M17103">
        <v>151000</v>
      </c>
      <c r="N17103"/>
      <c r="O17103" t="s">
        <v>1211</v>
      </c>
    </row>
    <row r="17104" spans="1:16" x14ac:dyDescent="0.25">
      <c r="A17104" t="s">
        <v>0</v>
      </c>
      <c r="B17104" t="s">
        <v>29718</v>
      </c>
      <c r="C17104" t="s">
        <v>29719</v>
      </c>
      <c r="D17104" t="s">
        <v>2360</v>
      </c>
      <c r="E17104" t="s">
        <v>59</v>
      </c>
      <c r="F17104" t="b">
        <v>0</v>
      </c>
      <c r="G17104" t="s">
        <v>65</v>
      </c>
      <c r="H17104" s="1">
        <v>46210.918553240743</v>
      </c>
      <c r="I17104" t="b">
        <v>0</v>
      </c>
      <c r="J17104" t="b">
        <v>1</v>
      </c>
      <c r="K17104" t="s">
        <v>41</v>
      </c>
      <c r="L17104" t="s">
        <v>60</v>
      </c>
      <c r="M17104">
        <v>82500</v>
      </c>
      <c r="N17104"/>
      <c r="O17104" t="s">
        <v>4493</v>
      </c>
      <c r="P17104" t="s">
        <v>29720</v>
      </c>
    </row>
    <row r="17105" spans="1:16" x14ac:dyDescent="0.25">
      <c r="A17105" t="s">
        <v>2</v>
      </c>
      <c r="B17105" t="s">
        <v>4123</v>
      </c>
      <c r="C17105" t="s">
        <v>2553</v>
      </c>
      <c r="D17105" t="s">
        <v>4526</v>
      </c>
      <c r="E17105" t="s">
        <v>59</v>
      </c>
      <c r="F17105" t="b">
        <v>0</v>
      </c>
      <c r="G17105" t="s">
        <v>68</v>
      </c>
      <c r="H17105" s="1">
        <v>46210.920497685183</v>
      </c>
      <c r="I17105" t="b">
        <v>0</v>
      </c>
      <c r="J17105" t="b">
        <v>1</v>
      </c>
      <c r="K17105" t="s">
        <v>41</v>
      </c>
      <c r="L17105" t="s">
        <v>60</v>
      </c>
      <c r="M17105">
        <v>205000</v>
      </c>
      <c r="N17105"/>
      <c r="O17105" t="s">
        <v>25879</v>
      </c>
      <c r="P17105" t="s">
        <v>2319</v>
      </c>
    </row>
    <row r="17106" spans="1:16" x14ac:dyDescent="0.25">
      <c r="A17106" t="s">
        <v>6</v>
      </c>
      <c r="B17106" t="s">
        <v>29721</v>
      </c>
      <c r="C17106" t="s">
        <v>112</v>
      </c>
      <c r="D17106" t="s">
        <v>2360</v>
      </c>
      <c r="E17106" t="s">
        <v>59</v>
      </c>
      <c r="F17106" t="b">
        <v>0</v>
      </c>
      <c r="G17106" t="s">
        <v>65</v>
      </c>
      <c r="H17106" s="1">
        <v>46210.920543981483</v>
      </c>
      <c r="I17106" t="b">
        <v>0</v>
      </c>
      <c r="J17106" t="b">
        <v>1</v>
      </c>
      <c r="K17106" t="s">
        <v>41</v>
      </c>
      <c r="L17106" t="s">
        <v>60</v>
      </c>
      <c r="M17106">
        <v>198000</v>
      </c>
      <c r="N17106"/>
      <c r="O17106" t="s">
        <v>17001</v>
      </c>
      <c r="P17106" t="s">
        <v>208</v>
      </c>
    </row>
    <row r="17107" spans="1:16" x14ac:dyDescent="0.25">
      <c r="A17107" t="s">
        <v>8</v>
      </c>
      <c r="B17107" t="s">
        <v>29722</v>
      </c>
      <c r="C17107" t="s">
        <v>92</v>
      </c>
      <c r="D17107" t="s">
        <v>4526</v>
      </c>
      <c r="E17107" t="s">
        <v>88</v>
      </c>
      <c r="F17107" t="b">
        <v>0</v>
      </c>
      <c r="G17107" t="s">
        <v>89</v>
      </c>
      <c r="H17107" s="1">
        <v>46210.922835648147</v>
      </c>
      <c r="I17107" t="b">
        <v>0</v>
      </c>
      <c r="J17107" t="b">
        <v>0</v>
      </c>
      <c r="K17107" t="s">
        <v>41</v>
      </c>
      <c r="L17107" t="s">
        <v>74</v>
      </c>
      <c r="M17107"/>
      <c r="N17107">
        <v>80</v>
      </c>
      <c r="O17107" t="s">
        <v>3371</v>
      </c>
      <c r="P17107" t="s">
        <v>29723</v>
      </c>
    </row>
    <row r="17108" spans="1:16" x14ac:dyDescent="0.25">
      <c r="A17108" t="s">
        <v>6</v>
      </c>
      <c r="B17108" t="s">
        <v>29724</v>
      </c>
      <c r="C17108" t="s">
        <v>112</v>
      </c>
      <c r="D17108" t="s">
        <v>4526</v>
      </c>
      <c r="E17108" t="s">
        <v>59</v>
      </c>
      <c r="F17108" t="b">
        <v>0</v>
      </c>
      <c r="G17108" t="s">
        <v>65</v>
      </c>
      <c r="H17108" s="1">
        <v>46210.960219907407</v>
      </c>
      <c r="I17108" t="b">
        <v>0</v>
      </c>
      <c r="J17108" t="b">
        <v>0</v>
      </c>
      <c r="K17108" t="s">
        <v>41</v>
      </c>
      <c r="L17108" t="s">
        <v>60</v>
      </c>
      <c r="M17108">
        <v>270000</v>
      </c>
      <c r="N17108"/>
      <c r="O17108" t="s">
        <v>101</v>
      </c>
      <c r="P17108" t="s">
        <v>954</v>
      </c>
    </row>
    <row r="17109" spans="1:16" x14ac:dyDescent="0.25">
      <c r="A17109" t="s">
        <v>2</v>
      </c>
      <c r="B17109" t="s">
        <v>29725</v>
      </c>
      <c r="C17109" t="s">
        <v>436</v>
      </c>
      <c r="D17109" t="s">
        <v>2360</v>
      </c>
      <c r="E17109" t="s">
        <v>59</v>
      </c>
      <c r="F17109" t="b">
        <v>0</v>
      </c>
      <c r="G17109" t="s">
        <v>41</v>
      </c>
      <c r="H17109" s="1">
        <v>46211.005902777782</v>
      </c>
      <c r="I17109" t="b">
        <v>0</v>
      </c>
      <c r="J17109" t="b">
        <v>1</v>
      </c>
      <c r="K17109" t="s">
        <v>41</v>
      </c>
      <c r="L17109" t="s">
        <v>60</v>
      </c>
      <c r="M17109">
        <v>132500</v>
      </c>
      <c r="N17109"/>
      <c r="O17109" t="s">
        <v>26846</v>
      </c>
      <c r="P17109" t="s">
        <v>437</v>
      </c>
    </row>
    <row r="17110" spans="1:16" x14ac:dyDescent="0.25">
      <c r="A17110" t="s">
        <v>1</v>
      </c>
      <c r="B17110" t="s">
        <v>29726</v>
      </c>
      <c r="C17110" t="s">
        <v>500</v>
      </c>
      <c r="D17110" t="s">
        <v>29727</v>
      </c>
      <c r="E17110" t="s">
        <v>59</v>
      </c>
      <c r="F17110" t="b">
        <v>0</v>
      </c>
      <c r="G17110" t="s">
        <v>13</v>
      </c>
      <c r="H17110" s="1">
        <v>46211.048541666663</v>
      </c>
      <c r="I17110" t="b">
        <v>1</v>
      </c>
      <c r="J17110" t="b">
        <v>0</v>
      </c>
      <c r="K17110" t="s">
        <v>13</v>
      </c>
      <c r="L17110" t="s">
        <v>74</v>
      </c>
      <c r="M17110"/>
      <c r="N17110">
        <v>50</v>
      </c>
      <c r="O17110" t="s">
        <v>29728</v>
      </c>
    </row>
    <row r="17111" spans="1:16" x14ac:dyDescent="0.25">
      <c r="A17111" t="s">
        <v>5</v>
      </c>
      <c r="B17111" t="s">
        <v>29729</v>
      </c>
      <c r="C17111" t="s">
        <v>18003</v>
      </c>
      <c r="D17111" t="s">
        <v>2360</v>
      </c>
      <c r="E17111" t="s">
        <v>59</v>
      </c>
      <c r="F17111" t="b">
        <v>0</v>
      </c>
      <c r="G17111" t="s">
        <v>41</v>
      </c>
      <c r="H17111" s="1">
        <v>46211.05027777778</v>
      </c>
      <c r="I17111" t="b">
        <v>0</v>
      </c>
      <c r="J17111" t="b">
        <v>1</v>
      </c>
      <c r="K17111" t="s">
        <v>41</v>
      </c>
      <c r="L17111" t="s">
        <v>60</v>
      </c>
      <c r="M17111">
        <v>156000</v>
      </c>
      <c r="N17111"/>
      <c r="O17111" t="s">
        <v>12304</v>
      </c>
      <c r="P17111" t="s">
        <v>29730</v>
      </c>
    </row>
    <row r="17112" spans="1:16" x14ac:dyDescent="0.25">
      <c r="A17112" t="s">
        <v>3</v>
      </c>
      <c r="B17112" t="s">
        <v>29731</v>
      </c>
      <c r="C17112" t="s">
        <v>172</v>
      </c>
      <c r="D17112" t="s">
        <v>2360</v>
      </c>
      <c r="E17112" t="s">
        <v>59</v>
      </c>
      <c r="F17112" t="b">
        <v>0</v>
      </c>
      <c r="G17112" t="s">
        <v>68</v>
      </c>
      <c r="H17112" s="1">
        <v>46211.210335648153</v>
      </c>
      <c r="I17112" t="b">
        <v>0</v>
      </c>
      <c r="J17112" t="b">
        <v>1</v>
      </c>
      <c r="K17112" t="s">
        <v>41</v>
      </c>
      <c r="L17112" t="s">
        <v>60</v>
      </c>
      <c r="M17112">
        <v>145000</v>
      </c>
      <c r="N17112"/>
      <c r="O17112" t="s">
        <v>29732</v>
      </c>
      <c r="P17112" t="s">
        <v>1936</v>
      </c>
    </row>
    <row r="17113" spans="1:16" x14ac:dyDescent="0.25">
      <c r="A17113" t="s">
        <v>7</v>
      </c>
      <c r="B17113" t="s">
        <v>29733</v>
      </c>
      <c r="C17113" t="s">
        <v>97</v>
      </c>
      <c r="D17113" t="s">
        <v>4526</v>
      </c>
      <c r="E17113" t="s">
        <v>88</v>
      </c>
      <c r="F17113" t="b">
        <v>0</v>
      </c>
      <c r="G17113" t="s">
        <v>89</v>
      </c>
      <c r="H17113" s="1">
        <v>46211.210451388892</v>
      </c>
      <c r="I17113" t="b">
        <v>0</v>
      </c>
      <c r="J17113" t="b">
        <v>0</v>
      </c>
      <c r="K17113" t="s">
        <v>41</v>
      </c>
      <c r="L17113" t="s">
        <v>74</v>
      </c>
      <c r="M17113"/>
      <c r="N17113">
        <v>66.5</v>
      </c>
      <c r="O17113" t="s">
        <v>4494</v>
      </c>
      <c r="P17113" t="s">
        <v>3459</v>
      </c>
    </row>
    <row r="17114" spans="1:16" x14ac:dyDescent="0.25">
      <c r="A17114" t="s">
        <v>2</v>
      </c>
      <c r="B17114" t="s">
        <v>158</v>
      </c>
      <c r="C17114" t="s">
        <v>1593</v>
      </c>
      <c r="D17114" t="s">
        <v>4346</v>
      </c>
      <c r="E17114" t="s">
        <v>59</v>
      </c>
      <c r="F17114" t="b">
        <v>0</v>
      </c>
      <c r="G17114" t="s">
        <v>65</v>
      </c>
      <c r="H17114" s="1">
        <v>46211.212546296287</v>
      </c>
      <c r="I17114" t="b">
        <v>0</v>
      </c>
      <c r="J17114" t="b">
        <v>1</v>
      </c>
      <c r="K17114" t="s">
        <v>41</v>
      </c>
      <c r="L17114" t="s">
        <v>60</v>
      </c>
      <c r="M17114">
        <v>201365</v>
      </c>
      <c r="N17114"/>
      <c r="O17114" t="s">
        <v>265</v>
      </c>
      <c r="P17114" t="s">
        <v>29734</v>
      </c>
    </row>
    <row r="17115" spans="1:16" x14ac:dyDescent="0.25">
      <c r="A17115" t="s">
        <v>0</v>
      </c>
      <c r="B17115" t="s">
        <v>29735</v>
      </c>
      <c r="C17115" t="s">
        <v>76</v>
      </c>
      <c r="D17115" t="s">
        <v>8612</v>
      </c>
      <c r="E17115" t="s">
        <v>59</v>
      </c>
      <c r="F17115" t="b">
        <v>1</v>
      </c>
      <c r="G17115" t="s">
        <v>77</v>
      </c>
      <c r="H17115" s="1">
        <v>46211.252002314817</v>
      </c>
      <c r="I17115" t="b">
        <v>0</v>
      </c>
      <c r="J17115" t="b">
        <v>1</v>
      </c>
      <c r="K17115" t="s">
        <v>41</v>
      </c>
      <c r="L17115" t="s">
        <v>74</v>
      </c>
      <c r="M17115"/>
      <c r="N17115">
        <v>37</v>
      </c>
      <c r="O17115" t="s">
        <v>2154</v>
      </c>
      <c r="P17115" t="s">
        <v>1314</v>
      </c>
    </row>
    <row r="17116" spans="1:16" x14ac:dyDescent="0.25">
      <c r="A17116" t="s">
        <v>2</v>
      </c>
      <c r="B17116" t="s">
        <v>158</v>
      </c>
      <c r="C17116" t="s">
        <v>4229</v>
      </c>
      <c r="D17116" t="s">
        <v>2360</v>
      </c>
      <c r="E17116" t="s">
        <v>59</v>
      </c>
      <c r="F17116" t="b">
        <v>0</v>
      </c>
      <c r="G17116" t="s">
        <v>65</v>
      </c>
      <c r="H17116" s="1">
        <v>46211.254212962973</v>
      </c>
      <c r="I17116" t="b">
        <v>0</v>
      </c>
      <c r="J17116" t="b">
        <v>1</v>
      </c>
      <c r="K17116" t="s">
        <v>41</v>
      </c>
      <c r="L17116" t="s">
        <v>60</v>
      </c>
      <c r="M17116">
        <v>201365</v>
      </c>
      <c r="N17116"/>
      <c r="O17116" t="s">
        <v>265</v>
      </c>
      <c r="P17116" t="s">
        <v>29734</v>
      </c>
    </row>
    <row r="17117" spans="1:16" x14ac:dyDescent="0.25">
      <c r="A17117" t="s">
        <v>6</v>
      </c>
      <c r="B17117" t="s">
        <v>29736</v>
      </c>
      <c r="C17117" t="s">
        <v>336</v>
      </c>
      <c r="D17117" t="s">
        <v>2360</v>
      </c>
      <c r="E17117" t="s">
        <v>59</v>
      </c>
      <c r="F17117" t="b">
        <v>0</v>
      </c>
      <c r="G17117" t="s">
        <v>65</v>
      </c>
      <c r="H17117" s="1">
        <v>46211.254224537042</v>
      </c>
      <c r="I17117" t="b">
        <v>0</v>
      </c>
      <c r="J17117" t="b">
        <v>1</v>
      </c>
      <c r="K17117" t="s">
        <v>41</v>
      </c>
      <c r="L17117" t="s">
        <v>60</v>
      </c>
      <c r="M17117">
        <v>134500</v>
      </c>
      <c r="N17117"/>
      <c r="O17117" t="s">
        <v>29737</v>
      </c>
      <c r="P17117" t="s">
        <v>990</v>
      </c>
    </row>
    <row r="17118" spans="1:16" x14ac:dyDescent="0.25">
      <c r="A17118" t="s">
        <v>1</v>
      </c>
      <c r="B17118" t="s">
        <v>29738</v>
      </c>
      <c r="C17118" t="s">
        <v>76</v>
      </c>
      <c r="D17118" t="s">
        <v>4346</v>
      </c>
      <c r="E17118" t="s">
        <v>59</v>
      </c>
      <c r="F17118" t="b">
        <v>1</v>
      </c>
      <c r="G17118" t="s">
        <v>19</v>
      </c>
      <c r="H17118" s="1">
        <v>46211.257071759261</v>
      </c>
      <c r="I17118" t="b">
        <v>1</v>
      </c>
      <c r="J17118" t="b">
        <v>0</v>
      </c>
      <c r="K17118" t="s">
        <v>19</v>
      </c>
      <c r="L17118" t="s">
        <v>60</v>
      </c>
      <c r="M17118">
        <v>1000000</v>
      </c>
      <c r="N17118"/>
      <c r="O17118" t="s">
        <v>29739</v>
      </c>
      <c r="P17118" t="s">
        <v>29740</v>
      </c>
    </row>
    <row r="17119" spans="1:16" x14ac:dyDescent="0.25">
      <c r="A17119" t="s">
        <v>6</v>
      </c>
      <c r="B17119" t="s">
        <v>29741</v>
      </c>
      <c r="C17119" t="s">
        <v>1417</v>
      </c>
      <c r="D17119" t="s">
        <v>4346</v>
      </c>
      <c r="E17119" t="s">
        <v>59</v>
      </c>
      <c r="F17119" t="b">
        <v>0</v>
      </c>
      <c r="G17119" t="s">
        <v>39</v>
      </c>
      <c r="H17119" s="1">
        <v>46211.297465277778</v>
      </c>
      <c r="I17119" t="b">
        <v>0</v>
      </c>
      <c r="J17119" t="b">
        <v>0</v>
      </c>
      <c r="K17119" t="s">
        <v>39</v>
      </c>
      <c r="L17119" t="s">
        <v>74</v>
      </c>
      <c r="M17119"/>
      <c r="N17119">
        <v>19500</v>
      </c>
      <c r="O17119" t="s">
        <v>29742</v>
      </c>
    </row>
    <row r="17120" spans="1:16" x14ac:dyDescent="0.25">
      <c r="A17120" t="s">
        <v>5</v>
      </c>
      <c r="B17120" t="s">
        <v>5</v>
      </c>
      <c r="C17120" t="s">
        <v>1593</v>
      </c>
      <c r="D17120" t="s">
        <v>2360</v>
      </c>
      <c r="E17120" t="s">
        <v>59</v>
      </c>
      <c r="F17120" t="b">
        <v>0</v>
      </c>
      <c r="G17120" t="s">
        <v>68</v>
      </c>
      <c r="H17120" s="1">
        <v>46211.297696759262</v>
      </c>
      <c r="I17120" t="b">
        <v>0</v>
      </c>
      <c r="J17120" t="b">
        <v>1</v>
      </c>
      <c r="K17120" t="s">
        <v>41</v>
      </c>
      <c r="L17120" t="s">
        <v>60</v>
      </c>
      <c r="M17120">
        <v>157590</v>
      </c>
      <c r="N17120"/>
      <c r="O17120" t="s">
        <v>265</v>
      </c>
      <c r="P17120" t="s">
        <v>24317</v>
      </c>
    </row>
    <row r="17121" spans="1:16" x14ac:dyDescent="0.25">
      <c r="A17121" t="s">
        <v>0</v>
      </c>
      <c r="B17121" t="s">
        <v>10039</v>
      </c>
      <c r="C17121" t="s">
        <v>3547</v>
      </c>
      <c r="D17121" t="s">
        <v>4526</v>
      </c>
      <c r="E17121" t="s">
        <v>59</v>
      </c>
      <c r="F17121" t="b">
        <v>0</v>
      </c>
      <c r="G17121" t="s">
        <v>68</v>
      </c>
      <c r="H17121" s="1">
        <v>46211.335335648153</v>
      </c>
      <c r="I17121" t="b">
        <v>0</v>
      </c>
      <c r="J17121" t="b">
        <v>0</v>
      </c>
      <c r="K17121" t="s">
        <v>41</v>
      </c>
      <c r="L17121" t="s">
        <v>60</v>
      </c>
      <c r="M17121">
        <v>49500</v>
      </c>
      <c r="N17121"/>
      <c r="O17121" t="s">
        <v>10040</v>
      </c>
      <c r="P17121" t="s">
        <v>3739</v>
      </c>
    </row>
    <row r="17122" spans="1:16" x14ac:dyDescent="0.25">
      <c r="A17122" t="s">
        <v>3</v>
      </c>
      <c r="B17122" t="s">
        <v>29743</v>
      </c>
      <c r="C17122" t="s">
        <v>5795</v>
      </c>
      <c r="D17122" t="s">
        <v>4599</v>
      </c>
      <c r="E17122" t="s">
        <v>59</v>
      </c>
      <c r="F17122" t="b">
        <v>0</v>
      </c>
      <c r="G17122" t="s">
        <v>40</v>
      </c>
      <c r="H17122" s="1">
        <v>46211.337372685193</v>
      </c>
      <c r="I17122" t="b">
        <v>0</v>
      </c>
      <c r="J17122" t="b">
        <v>0</v>
      </c>
      <c r="K17122" t="s">
        <v>40</v>
      </c>
      <c r="L17122" t="s">
        <v>60</v>
      </c>
      <c r="M17122">
        <v>33500</v>
      </c>
      <c r="N17122"/>
      <c r="O17122" t="s">
        <v>29744</v>
      </c>
      <c r="P17122" t="s">
        <v>728</v>
      </c>
    </row>
    <row r="17123" spans="1:16" x14ac:dyDescent="0.25">
      <c r="A17123" t="s">
        <v>2</v>
      </c>
      <c r="B17123" t="s">
        <v>29297</v>
      </c>
      <c r="C17123" t="s">
        <v>76</v>
      </c>
      <c r="D17123" t="s">
        <v>4346</v>
      </c>
      <c r="E17123" t="s">
        <v>59</v>
      </c>
      <c r="F17123" t="b">
        <v>1</v>
      </c>
      <c r="G17123" t="s">
        <v>77</v>
      </c>
      <c r="H17123" s="1">
        <v>46211.379120370373</v>
      </c>
      <c r="I17123" t="b">
        <v>0</v>
      </c>
      <c r="J17123" t="b">
        <v>1</v>
      </c>
      <c r="K17123" t="s">
        <v>41</v>
      </c>
      <c r="L17123" t="s">
        <v>60</v>
      </c>
      <c r="M17123">
        <v>107190</v>
      </c>
      <c r="N17123"/>
      <c r="O17123" t="s">
        <v>29298</v>
      </c>
    </row>
    <row r="17124" spans="1:16" x14ac:dyDescent="0.25">
      <c r="A17124" t="s">
        <v>4</v>
      </c>
      <c r="B17124" t="s">
        <v>29745</v>
      </c>
      <c r="C17124" t="s">
        <v>76</v>
      </c>
      <c r="D17124" t="s">
        <v>29746</v>
      </c>
      <c r="E17124" t="s">
        <v>59</v>
      </c>
      <c r="F17124" t="b">
        <v>1</v>
      </c>
      <c r="G17124" t="s">
        <v>20</v>
      </c>
      <c r="H17124" s="1">
        <v>46211.382048611107</v>
      </c>
      <c r="I17124" t="b">
        <v>0</v>
      </c>
      <c r="J17124" t="b">
        <v>0</v>
      </c>
      <c r="K17124" t="s">
        <v>20</v>
      </c>
      <c r="L17124" t="s">
        <v>60</v>
      </c>
      <c r="M17124">
        <v>159000</v>
      </c>
      <c r="N17124"/>
      <c r="O17124" t="s">
        <v>1562</v>
      </c>
      <c r="P17124" t="s">
        <v>29747</v>
      </c>
    </row>
    <row r="17125" spans="1:16" x14ac:dyDescent="0.25">
      <c r="A17125" t="s">
        <v>1</v>
      </c>
      <c r="B17125" t="s">
        <v>29748</v>
      </c>
      <c r="C17125" t="s">
        <v>185</v>
      </c>
      <c r="D17125" t="s">
        <v>26562</v>
      </c>
      <c r="E17125" t="s">
        <v>59</v>
      </c>
      <c r="F17125" t="b">
        <v>0</v>
      </c>
      <c r="G17125" t="s">
        <v>19</v>
      </c>
      <c r="H17125" s="1">
        <v>46211.382071759261</v>
      </c>
      <c r="I17125" t="b">
        <v>1</v>
      </c>
      <c r="J17125" t="b">
        <v>0</v>
      </c>
      <c r="K17125" t="s">
        <v>19</v>
      </c>
      <c r="L17125" t="s">
        <v>60</v>
      </c>
      <c r="M17125">
        <v>1300000</v>
      </c>
      <c r="N17125"/>
      <c r="O17125" t="s">
        <v>29749</v>
      </c>
      <c r="P17125" t="s">
        <v>7814</v>
      </c>
    </row>
    <row r="17126" spans="1:16" x14ac:dyDescent="0.25">
      <c r="A17126" t="s">
        <v>1</v>
      </c>
      <c r="B17126" t="s">
        <v>29750</v>
      </c>
      <c r="C17126" t="s">
        <v>29751</v>
      </c>
      <c r="D17126" t="s">
        <v>29752</v>
      </c>
      <c r="E17126" t="s">
        <v>59</v>
      </c>
      <c r="F17126" t="b">
        <v>0</v>
      </c>
      <c r="G17126" t="s">
        <v>26</v>
      </c>
      <c r="H17126" s="1">
        <v>46211.382349537038</v>
      </c>
      <c r="I17126" t="b">
        <v>1</v>
      </c>
      <c r="J17126" t="b">
        <v>0</v>
      </c>
      <c r="K17126" t="s">
        <v>26</v>
      </c>
      <c r="L17126" t="s">
        <v>60</v>
      </c>
      <c r="M17126">
        <v>54000</v>
      </c>
      <c r="N17126"/>
      <c r="O17126" t="s">
        <v>29753</v>
      </c>
      <c r="P17126" t="s">
        <v>705</v>
      </c>
    </row>
    <row r="17127" spans="1:16" x14ac:dyDescent="0.25">
      <c r="A17127" t="s">
        <v>1</v>
      </c>
      <c r="B17127" t="s">
        <v>1</v>
      </c>
      <c r="C17127" t="s">
        <v>9778</v>
      </c>
      <c r="D17127" t="s">
        <v>4526</v>
      </c>
      <c r="E17127" t="s">
        <v>59</v>
      </c>
      <c r="F17127" t="b">
        <v>0</v>
      </c>
      <c r="G17127" t="s">
        <v>40</v>
      </c>
      <c r="H17127" s="1">
        <v>46211.383009259262</v>
      </c>
      <c r="I17127" t="b">
        <v>1</v>
      </c>
      <c r="J17127" t="b">
        <v>0</v>
      </c>
      <c r="K17127" t="s">
        <v>40</v>
      </c>
      <c r="L17127" t="s">
        <v>60</v>
      </c>
      <c r="M17127">
        <v>65000</v>
      </c>
      <c r="N17127"/>
      <c r="O17127" t="s">
        <v>21655</v>
      </c>
      <c r="P17127" t="s">
        <v>461</v>
      </c>
    </row>
    <row r="17128" spans="1:16" x14ac:dyDescent="0.25">
      <c r="A17128" t="s">
        <v>3</v>
      </c>
      <c r="B17128" t="s">
        <v>29754</v>
      </c>
      <c r="C17128" t="s">
        <v>29755</v>
      </c>
      <c r="D17128" t="s">
        <v>4550</v>
      </c>
      <c r="E17128" t="s">
        <v>59</v>
      </c>
      <c r="F17128" t="b">
        <v>0</v>
      </c>
      <c r="G17128" t="s">
        <v>68</v>
      </c>
      <c r="H17128" s="1">
        <v>46211.418888888889</v>
      </c>
      <c r="I17128" t="b">
        <v>0</v>
      </c>
      <c r="J17128" t="b">
        <v>1</v>
      </c>
      <c r="K17128" t="s">
        <v>41</v>
      </c>
      <c r="L17128" t="s">
        <v>60</v>
      </c>
      <c r="M17128">
        <v>101500</v>
      </c>
      <c r="N17128"/>
      <c r="O17128" t="s">
        <v>1790</v>
      </c>
      <c r="P17128" t="s">
        <v>2788</v>
      </c>
    </row>
    <row r="17129" spans="1:16" x14ac:dyDescent="0.25">
      <c r="A17129" t="s">
        <v>6</v>
      </c>
      <c r="B17129" t="s">
        <v>29756</v>
      </c>
      <c r="C17129" t="s">
        <v>112</v>
      </c>
      <c r="D17129" t="s">
        <v>4526</v>
      </c>
      <c r="E17129" t="s">
        <v>59</v>
      </c>
      <c r="F17129" t="b">
        <v>0</v>
      </c>
      <c r="G17129" t="s">
        <v>65</v>
      </c>
      <c r="H17129" s="1">
        <v>46211.42082175926</v>
      </c>
      <c r="I17129" t="b">
        <v>0</v>
      </c>
      <c r="J17129" t="b">
        <v>0</v>
      </c>
      <c r="K17129" t="s">
        <v>41</v>
      </c>
      <c r="L17129" t="s">
        <v>60</v>
      </c>
      <c r="M17129">
        <v>325000</v>
      </c>
      <c r="N17129"/>
      <c r="O17129" t="s">
        <v>2423</v>
      </c>
      <c r="P17129" t="s">
        <v>705</v>
      </c>
    </row>
    <row r="17130" spans="1:16" x14ac:dyDescent="0.25">
      <c r="A17130" t="s">
        <v>2</v>
      </c>
      <c r="B17130" t="s">
        <v>15278</v>
      </c>
      <c r="C17130" t="s">
        <v>690</v>
      </c>
      <c r="D17130" t="s">
        <v>2360</v>
      </c>
      <c r="E17130" t="s">
        <v>59</v>
      </c>
      <c r="F17130" t="b">
        <v>0</v>
      </c>
      <c r="G17130" t="s">
        <v>77</v>
      </c>
      <c r="H17130" s="1">
        <v>46211.420925925922</v>
      </c>
      <c r="I17130" t="b">
        <v>0</v>
      </c>
      <c r="J17130" t="b">
        <v>1</v>
      </c>
      <c r="K17130" t="s">
        <v>41</v>
      </c>
      <c r="L17130" t="s">
        <v>60</v>
      </c>
      <c r="M17130">
        <v>214500</v>
      </c>
      <c r="N17130"/>
      <c r="O17130" t="s">
        <v>424</v>
      </c>
      <c r="P17130" t="s">
        <v>29757</v>
      </c>
    </row>
    <row r="17131" spans="1:16" x14ac:dyDescent="0.25">
      <c r="A17131" t="s">
        <v>0</v>
      </c>
      <c r="B17131" t="s">
        <v>29758</v>
      </c>
      <c r="C17131" t="s">
        <v>29759</v>
      </c>
      <c r="D17131" t="s">
        <v>5018</v>
      </c>
      <c r="E17131" t="s">
        <v>59</v>
      </c>
      <c r="F17131" t="b">
        <v>0</v>
      </c>
      <c r="G17131" t="s">
        <v>40</v>
      </c>
      <c r="H17131" s="1">
        <v>46211.462314814817</v>
      </c>
      <c r="I17131" t="b">
        <v>1</v>
      </c>
      <c r="J17131" t="b">
        <v>0</v>
      </c>
      <c r="K17131" t="s">
        <v>40</v>
      </c>
      <c r="L17131" t="s">
        <v>60</v>
      </c>
      <c r="M17131">
        <v>47500</v>
      </c>
      <c r="N17131"/>
      <c r="O17131" t="s">
        <v>29760</v>
      </c>
    </row>
    <row r="17132" spans="1:16" x14ac:dyDescent="0.25">
      <c r="A17132" t="s">
        <v>0</v>
      </c>
      <c r="B17132" t="s">
        <v>29761</v>
      </c>
      <c r="C17132" t="s">
        <v>11315</v>
      </c>
      <c r="D17132" t="s">
        <v>5018</v>
      </c>
      <c r="E17132" t="s">
        <v>59</v>
      </c>
      <c r="F17132" t="b">
        <v>0</v>
      </c>
      <c r="G17132" t="s">
        <v>40</v>
      </c>
      <c r="H17132" s="1">
        <v>46211.46234953704</v>
      </c>
      <c r="I17132" t="b">
        <v>1</v>
      </c>
      <c r="J17132" t="b">
        <v>0</v>
      </c>
      <c r="K17132" t="s">
        <v>40</v>
      </c>
      <c r="L17132" t="s">
        <v>60</v>
      </c>
      <c r="M17132">
        <v>33000</v>
      </c>
      <c r="N17132"/>
      <c r="O17132" t="s">
        <v>14128</v>
      </c>
      <c r="P17132" t="s">
        <v>2363</v>
      </c>
    </row>
    <row r="17133" spans="1:16" x14ac:dyDescent="0.25">
      <c r="A17133" t="s">
        <v>2</v>
      </c>
      <c r="B17133" t="s">
        <v>29762</v>
      </c>
      <c r="C17133" t="s">
        <v>15069</v>
      </c>
      <c r="D17133" t="s">
        <v>5018</v>
      </c>
      <c r="E17133" t="s">
        <v>59</v>
      </c>
      <c r="F17133" t="b">
        <v>0</v>
      </c>
      <c r="G17133" t="s">
        <v>40</v>
      </c>
      <c r="H17133" s="1">
        <v>46211.464131944442</v>
      </c>
      <c r="I17133" t="b">
        <v>0</v>
      </c>
      <c r="J17133" t="b">
        <v>0</v>
      </c>
      <c r="K17133" t="s">
        <v>40</v>
      </c>
      <c r="L17133" t="s">
        <v>60</v>
      </c>
      <c r="M17133">
        <v>100000</v>
      </c>
      <c r="N17133"/>
      <c r="O17133" t="s">
        <v>29763</v>
      </c>
      <c r="P17133" t="s">
        <v>85</v>
      </c>
    </row>
    <row r="17134" spans="1:16" x14ac:dyDescent="0.25">
      <c r="A17134" t="s">
        <v>1</v>
      </c>
      <c r="B17134" t="s">
        <v>29764</v>
      </c>
      <c r="C17134" t="s">
        <v>29765</v>
      </c>
      <c r="D17134" t="s">
        <v>5018</v>
      </c>
      <c r="E17134" t="s">
        <v>59</v>
      </c>
      <c r="F17134" t="b">
        <v>0</v>
      </c>
      <c r="G17134" t="s">
        <v>40</v>
      </c>
      <c r="H17134" s="1">
        <v>46211.46634259259</v>
      </c>
      <c r="I17134" t="b">
        <v>1</v>
      </c>
      <c r="J17134" t="b">
        <v>0</v>
      </c>
      <c r="K17134" t="s">
        <v>40</v>
      </c>
      <c r="L17134" t="s">
        <v>74</v>
      </c>
      <c r="M17134"/>
      <c r="N17134">
        <v>43.5</v>
      </c>
      <c r="O17134" t="s">
        <v>10487</v>
      </c>
    </row>
    <row r="17135" spans="1:16" x14ac:dyDescent="0.25">
      <c r="A17135" t="s">
        <v>3</v>
      </c>
      <c r="B17135" t="s">
        <v>286</v>
      </c>
      <c r="C17135" t="s">
        <v>1384</v>
      </c>
      <c r="D17135" t="s">
        <v>4526</v>
      </c>
      <c r="E17135" t="s">
        <v>59</v>
      </c>
      <c r="F17135" t="b">
        <v>0</v>
      </c>
      <c r="G17135" t="s">
        <v>77</v>
      </c>
      <c r="H17135" s="1">
        <v>46211.50203703704</v>
      </c>
      <c r="I17135" t="b">
        <v>0</v>
      </c>
      <c r="J17135" t="b">
        <v>1</v>
      </c>
      <c r="K17135" t="s">
        <v>41</v>
      </c>
      <c r="L17135" t="s">
        <v>74</v>
      </c>
      <c r="M17135"/>
      <c r="N17135">
        <v>62.5</v>
      </c>
      <c r="O17135" t="s">
        <v>1985</v>
      </c>
      <c r="P17135" t="s">
        <v>802</v>
      </c>
    </row>
    <row r="17136" spans="1:16" x14ac:dyDescent="0.25">
      <c r="A17136" t="s">
        <v>3</v>
      </c>
      <c r="B17136" t="s">
        <v>29766</v>
      </c>
      <c r="C17136" t="s">
        <v>2014</v>
      </c>
      <c r="D17136" t="s">
        <v>4756</v>
      </c>
      <c r="E17136" t="s">
        <v>59</v>
      </c>
      <c r="F17136" t="b">
        <v>0</v>
      </c>
      <c r="G17136" t="s">
        <v>65</v>
      </c>
      <c r="H17136" s="1">
        <v>46211.502337962957</v>
      </c>
      <c r="I17136" t="b">
        <v>0</v>
      </c>
      <c r="J17136" t="b">
        <v>0</v>
      </c>
      <c r="K17136" t="s">
        <v>41</v>
      </c>
      <c r="L17136" t="s">
        <v>60</v>
      </c>
      <c r="M17136">
        <v>95000</v>
      </c>
      <c r="N17136"/>
      <c r="O17136" t="s">
        <v>29767</v>
      </c>
      <c r="P17136" t="s">
        <v>146</v>
      </c>
    </row>
    <row r="17137" spans="1:16" x14ac:dyDescent="0.25">
      <c r="A17137" t="s">
        <v>0</v>
      </c>
      <c r="B17137" t="s">
        <v>3440</v>
      </c>
      <c r="C17137" t="s">
        <v>142</v>
      </c>
      <c r="D17137" t="s">
        <v>4346</v>
      </c>
      <c r="E17137" t="s">
        <v>88</v>
      </c>
      <c r="F17137" t="b">
        <v>0</v>
      </c>
      <c r="G17137" t="s">
        <v>65</v>
      </c>
      <c r="H17137" s="1">
        <v>46211.502337962957</v>
      </c>
      <c r="I17137" t="b">
        <v>1</v>
      </c>
      <c r="J17137" t="b">
        <v>0</v>
      </c>
      <c r="K17137" t="s">
        <v>41</v>
      </c>
      <c r="L17137" t="s">
        <v>74</v>
      </c>
      <c r="M17137"/>
      <c r="N17137">
        <v>35</v>
      </c>
      <c r="O17137" t="s">
        <v>29768</v>
      </c>
      <c r="P17137" t="s">
        <v>6345</v>
      </c>
    </row>
    <row r="17138" spans="1:16" x14ac:dyDescent="0.25">
      <c r="A17138" t="s">
        <v>2</v>
      </c>
      <c r="B17138" t="s">
        <v>29769</v>
      </c>
      <c r="C17138" t="s">
        <v>76</v>
      </c>
      <c r="D17138" t="s">
        <v>141</v>
      </c>
      <c r="E17138" t="s">
        <v>88</v>
      </c>
      <c r="F17138" t="b">
        <v>1</v>
      </c>
      <c r="G17138" t="s">
        <v>41</v>
      </c>
      <c r="H17138" s="1">
        <v>46211.505798611113</v>
      </c>
      <c r="I17138" t="b">
        <v>0</v>
      </c>
      <c r="J17138" t="b">
        <v>0</v>
      </c>
      <c r="K17138" t="s">
        <v>41</v>
      </c>
      <c r="L17138" t="s">
        <v>74</v>
      </c>
      <c r="M17138"/>
      <c r="N17138">
        <v>75</v>
      </c>
      <c r="O17138" t="s">
        <v>141</v>
      </c>
    </row>
    <row r="17139" spans="1:16" x14ac:dyDescent="0.25">
      <c r="A17139" t="s">
        <v>1</v>
      </c>
      <c r="B17139" t="s">
        <v>553</v>
      </c>
      <c r="C17139" t="s">
        <v>102</v>
      </c>
      <c r="D17139" t="s">
        <v>4526</v>
      </c>
      <c r="E17139" t="s">
        <v>59</v>
      </c>
      <c r="F17139" t="b">
        <v>0</v>
      </c>
      <c r="G17139" t="s">
        <v>73</v>
      </c>
      <c r="H17139" s="1">
        <v>46211.506203703713</v>
      </c>
      <c r="I17139" t="b">
        <v>0</v>
      </c>
      <c r="J17139" t="b">
        <v>1</v>
      </c>
      <c r="K17139" t="s">
        <v>41</v>
      </c>
      <c r="L17139" t="s">
        <v>60</v>
      </c>
      <c r="M17139">
        <v>177500</v>
      </c>
      <c r="N17139"/>
      <c r="O17139" t="s">
        <v>343</v>
      </c>
      <c r="P17139" t="s">
        <v>19493</v>
      </c>
    </row>
    <row r="17140" spans="1:16" x14ac:dyDescent="0.25">
      <c r="A17140" t="s">
        <v>0</v>
      </c>
      <c r="B17140" t="s">
        <v>130</v>
      </c>
      <c r="C17140" t="s">
        <v>479</v>
      </c>
      <c r="D17140" t="s">
        <v>2360</v>
      </c>
      <c r="E17140" t="s">
        <v>59</v>
      </c>
      <c r="F17140" t="b">
        <v>0</v>
      </c>
      <c r="G17140" t="s">
        <v>65</v>
      </c>
      <c r="H17140" s="1">
        <v>46211.543993055559</v>
      </c>
      <c r="I17140" t="b">
        <v>0</v>
      </c>
      <c r="J17140" t="b">
        <v>0</v>
      </c>
      <c r="K17140" t="s">
        <v>41</v>
      </c>
      <c r="L17140" t="s">
        <v>74</v>
      </c>
      <c r="M17140"/>
      <c r="N17140">
        <v>32.5</v>
      </c>
      <c r="O17140" t="s">
        <v>222</v>
      </c>
      <c r="P17140" t="s">
        <v>29770</v>
      </c>
    </row>
    <row r="17141" spans="1:16" x14ac:dyDescent="0.25">
      <c r="A17141" t="s">
        <v>0</v>
      </c>
      <c r="B17141" t="s">
        <v>883</v>
      </c>
      <c r="C17141" t="s">
        <v>29771</v>
      </c>
      <c r="D17141" t="s">
        <v>4346</v>
      </c>
      <c r="E17141" t="s">
        <v>3824</v>
      </c>
      <c r="F17141" t="b">
        <v>0</v>
      </c>
      <c r="G17141" t="s">
        <v>65</v>
      </c>
      <c r="H17141" s="1">
        <v>46211.543993055559</v>
      </c>
      <c r="I17141" t="b">
        <v>0</v>
      </c>
      <c r="J17141" t="b">
        <v>1</v>
      </c>
      <c r="K17141" t="s">
        <v>41</v>
      </c>
      <c r="L17141" t="s">
        <v>60</v>
      </c>
      <c r="M17141">
        <v>69000</v>
      </c>
      <c r="N17141"/>
      <c r="O17141" t="s">
        <v>29772</v>
      </c>
      <c r="P17141" t="s">
        <v>29773</v>
      </c>
    </row>
    <row r="17142" spans="1:16" x14ac:dyDescent="0.25">
      <c r="A17142" t="s">
        <v>1</v>
      </c>
      <c r="B17142" t="s">
        <v>1</v>
      </c>
      <c r="C17142" t="s">
        <v>3313</v>
      </c>
      <c r="D17142" t="s">
        <v>4526</v>
      </c>
      <c r="F17142" t="b">
        <v>0</v>
      </c>
      <c r="G17142" t="s">
        <v>73</v>
      </c>
      <c r="H17142" s="1">
        <v>46211.547754629632</v>
      </c>
      <c r="I17142" t="b">
        <v>1</v>
      </c>
      <c r="J17142" t="b">
        <v>1</v>
      </c>
      <c r="K17142" t="s">
        <v>41</v>
      </c>
      <c r="L17142" t="s">
        <v>74</v>
      </c>
      <c r="M17142"/>
      <c r="N17142">
        <v>61.5</v>
      </c>
      <c r="O17142" t="s">
        <v>155</v>
      </c>
      <c r="P17142" t="s">
        <v>29774</v>
      </c>
    </row>
    <row r="17143" spans="1:16" x14ac:dyDescent="0.25">
      <c r="A17143" t="s">
        <v>1</v>
      </c>
      <c r="B17143" t="s">
        <v>29775</v>
      </c>
      <c r="C17143" t="s">
        <v>3797</v>
      </c>
      <c r="D17143" t="s">
        <v>4756</v>
      </c>
      <c r="E17143" t="s">
        <v>59</v>
      </c>
      <c r="F17143" t="b">
        <v>0</v>
      </c>
      <c r="G17143" t="s">
        <v>13</v>
      </c>
      <c r="H17143" s="1">
        <v>46211.548263888893</v>
      </c>
      <c r="I17143" t="b">
        <v>1</v>
      </c>
      <c r="J17143" t="b">
        <v>0</v>
      </c>
      <c r="K17143" t="s">
        <v>13</v>
      </c>
      <c r="L17143" t="s">
        <v>60</v>
      </c>
      <c r="M17143">
        <v>115000</v>
      </c>
      <c r="N17143"/>
      <c r="O17143" t="s">
        <v>28965</v>
      </c>
      <c r="P17143" t="s">
        <v>29776</v>
      </c>
    </row>
    <row r="17144" spans="1:16" x14ac:dyDescent="0.25">
      <c r="A17144" t="s">
        <v>5</v>
      </c>
      <c r="B17144" t="s">
        <v>29777</v>
      </c>
      <c r="C17144" t="s">
        <v>2825</v>
      </c>
      <c r="D17144" t="s">
        <v>4526</v>
      </c>
      <c r="E17144" t="s">
        <v>59</v>
      </c>
      <c r="F17144" t="b">
        <v>0</v>
      </c>
      <c r="G17144" t="s">
        <v>19</v>
      </c>
      <c r="H17144" s="1">
        <v>46211.548807870371</v>
      </c>
      <c r="I17144" t="b">
        <v>0</v>
      </c>
      <c r="J17144" t="b">
        <v>0</v>
      </c>
      <c r="K17144" t="s">
        <v>19</v>
      </c>
      <c r="L17144" t="s">
        <v>60</v>
      </c>
      <c r="M17144">
        <v>3650000</v>
      </c>
      <c r="N17144"/>
      <c r="O17144" t="s">
        <v>29778</v>
      </c>
      <c r="P17144" t="s">
        <v>29779</v>
      </c>
    </row>
    <row r="17145" spans="1:16" x14ac:dyDescent="0.25">
      <c r="A17145" t="s">
        <v>1</v>
      </c>
      <c r="B17145" t="s">
        <v>9434</v>
      </c>
      <c r="C17145" t="s">
        <v>7688</v>
      </c>
      <c r="D17145" t="s">
        <v>4346</v>
      </c>
      <c r="E17145" t="s">
        <v>59</v>
      </c>
      <c r="F17145" t="b">
        <v>0</v>
      </c>
      <c r="G17145" t="s">
        <v>40</v>
      </c>
      <c r="H17145" s="1">
        <v>46211.549756944441</v>
      </c>
      <c r="I17145" t="b">
        <v>1</v>
      </c>
      <c r="J17145" t="b">
        <v>0</v>
      </c>
      <c r="K17145" t="s">
        <v>40</v>
      </c>
      <c r="L17145" t="s">
        <v>60</v>
      </c>
      <c r="M17145">
        <v>50000</v>
      </c>
      <c r="N17145"/>
      <c r="O17145" t="s">
        <v>29780</v>
      </c>
      <c r="P17145" t="s">
        <v>29781</v>
      </c>
    </row>
    <row r="17146" spans="1:16" x14ac:dyDescent="0.25">
      <c r="A17146" t="s">
        <v>1</v>
      </c>
      <c r="B17146" t="s">
        <v>29782</v>
      </c>
      <c r="C17146" t="s">
        <v>4765</v>
      </c>
      <c r="D17146" t="s">
        <v>5018</v>
      </c>
      <c r="E17146" t="s">
        <v>59</v>
      </c>
      <c r="F17146" t="b">
        <v>0</v>
      </c>
      <c r="G17146" t="s">
        <v>40</v>
      </c>
      <c r="H17146" s="1">
        <v>46211.549826388888</v>
      </c>
      <c r="I17146" t="b">
        <v>0</v>
      </c>
      <c r="J17146" t="b">
        <v>0</v>
      </c>
      <c r="K17146" t="s">
        <v>40</v>
      </c>
      <c r="L17146" t="s">
        <v>60</v>
      </c>
      <c r="M17146">
        <v>38000</v>
      </c>
      <c r="N17146"/>
      <c r="O17146" t="s">
        <v>29783</v>
      </c>
      <c r="P17146" t="s">
        <v>29784</v>
      </c>
    </row>
    <row r="17147" spans="1:16" x14ac:dyDescent="0.25">
      <c r="A17147" t="s">
        <v>3</v>
      </c>
      <c r="B17147" t="s">
        <v>29785</v>
      </c>
      <c r="C17147" t="s">
        <v>172</v>
      </c>
      <c r="D17147" t="s">
        <v>4526</v>
      </c>
      <c r="F17147" t="b">
        <v>0</v>
      </c>
      <c r="G17147" t="s">
        <v>68</v>
      </c>
      <c r="H17147" s="1">
        <v>46211.585555555554</v>
      </c>
      <c r="I17147" t="b">
        <v>1</v>
      </c>
      <c r="J17147" t="b">
        <v>0</v>
      </c>
      <c r="K17147" t="s">
        <v>41</v>
      </c>
      <c r="L17147" t="s">
        <v>74</v>
      </c>
      <c r="M17147"/>
      <c r="N17147">
        <v>62.5</v>
      </c>
      <c r="O17147" t="s">
        <v>7261</v>
      </c>
    </row>
    <row r="17148" spans="1:16" x14ac:dyDescent="0.25">
      <c r="A17148" t="s">
        <v>0</v>
      </c>
      <c r="B17148" t="s">
        <v>3210</v>
      </c>
      <c r="C17148" t="s">
        <v>1447</v>
      </c>
      <c r="D17148" t="s">
        <v>4526</v>
      </c>
      <c r="E17148" t="s">
        <v>88</v>
      </c>
      <c r="F17148" t="b">
        <v>0</v>
      </c>
      <c r="G17148" t="s">
        <v>65</v>
      </c>
      <c r="H17148" s="1">
        <v>46211.585659722223</v>
      </c>
      <c r="I17148" t="b">
        <v>1</v>
      </c>
      <c r="J17148" t="b">
        <v>0</v>
      </c>
      <c r="K17148" t="s">
        <v>41</v>
      </c>
      <c r="L17148" t="s">
        <v>74</v>
      </c>
      <c r="M17148"/>
      <c r="N17148">
        <v>38</v>
      </c>
      <c r="O17148" t="s">
        <v>806</v>
      </c>
      <c r="P17148" t="s">
        <v>146</v>
      </c>
    </row>
    <row r="17149" spans="1:16" x14ac:dyDescent="0.25">
      <c r="A17149" t="s">
        <v>3</v>
      </c>
      <c r="B17149" t="s">
        <v>29786</v>
      </c>
      <c r="C17149" t="s">
        <v>40</v>
      </c>
      <c r="D17149" t="s">
        <v>4526</v>
      </c>
      <c r="E17149" t="s">
        <v>59</v>
      </c>
      <c r="F17149" t="b">
        <v>0</v>
      </c>
      <c r="G17149" t="s">
        <v>40</v>
      </c>
      <c r="H17149" s="1">
        <v>46211.587372685193</v>
      </c>
      <c r="I17149" t="b">
        <v>0</v>
      </c>
      <c r="J17149" t="b">
        <v>0</v>
      </c>
      <c r="K17149" t="s">
        <v>40</v>
      </c>
      <c r="L17149" t="s">
        <v>60</v>
      </c>
      <c r="M17149">
        <v>37500</v>
      </c>
      <c r="N17149"/>
      <c r="O17149" t="s">
        <v>17391</v>
      </c>
      <c r="P17149" t="s">
        <v>1314</v>
      </c>
    </row>
    <row r="17150" spans="1:16" x14ac:dyDescent="0.25">
      <c r="A17150" t="s">
        <v>3</v>
      </c>
      <c r="B17150" t="s">
        <v>2368</v>
      </c>
      <c r="C17150" t="s">
        <v>5926</v>
      </c>
      <c r="D17150" t="s">
        <v>4526</v>
      </c>
      <c r="E17150" t="s">
        <v>59</v>
      </c>
      <c r="F17150" t="b">
        <v>0</v>
      </c>
      <c r="G17150" t="s">
        <v>68</v>
      </c>
      <c r="H17150" s="1">
        <v>46211.627141203702</v>
      </c>
      <c r="I17150" t="b">
        <v>0</v>
      </c>
      <c r="J17150" t="b">
        <v>1</v>
      </c>
      <c r="K17150" t="s">
        <v>41</v>
      </c>
      <c r="L17150" t="s">
        <v>60</v>
      </c>
      <c r="M17150">
        <v>95750</v>
      </c>
      <c r="N17150"/>
      <c r="O17150" t="s">
        <v>106</v>
      </c>
      <c r="P17150" t="s">
        <v>29787</v>
      </c>
    </row>
    <row r="17151" spans="1:16" x14ac:dyDescent="0.25">
      <c r="A17151" t="s">
        <v>0</v>
      </c>
      <c r="B17151" t="s">
        <v>29788</v>
      </c>
      <c r="C17151" t="s">
        <v>3524</v>
      </c>
      <c r="D17151" t="s">
        <v>4526</v>
      </c>
      <c r="E17151" t="s">
        <v>88</v>
      </c>
      <c r="F17151" t="b">
        <v>0</v>
      </c>
      <c r="G17151" t="s">
        <v>65</v>
      </c>
      <c r="H17151" s="1">
        <v>46211.627488425933</v>
      </c>
      <c r="I17151" t="b">
        <v>1</v>
      </c>
      <c r="J17151" t="b">
        <v>0</v>
      </c>
      <c r="K17151" t="s">
        <v>41</v>
      </c>
      <c r="L17151" t="s">
        <v>74</v>
      </c>
      <c r="M17151"/>
      <c r="N17151">
        <v>40</v>
      </c>
      <c r="O17151" t="s">
        <v>2510</v>
      </c>
      <c r="P17151" t="s">
        <v>3612</v>
      </c>
    </row>
    <row r="17152" spans="1:16" x14ac:dyDescent="0.25">
      <c r="A17152" t="s">
        <v>0</v>
      </c>
      <c r="B17152" t="s">
        <v>29789</v>
      </c>
      <c r="C17152" t="s">
        <v>76</v>
      </c>
      <c r="D17152" t="s">
        <v>4526</v>
      </c>
      <c r="E17152" t="s">
        <v>88</v>
      </c>
      <c r="F17152" t="b">
        <v>1</v>
      </c>
      <c r="G17152" t="s">
        <v>13</v>
      </c>
      <c r="H17152" s="1">
        <v>46211.627557870372</v>
      </c>
      <c r="I17152" t="b">
        <v>0</v>
      </c>
      <c r="J17152" t="b">
        <v>0</v>
      </c>
      <c r="K17152" t="s">
        <v>13</v>
      </c>
      <c r="L17152" t="s">
        <v>74</v>
      </c>
      <c r="M17152"/>
      <c r="N17152">
        <v>49</v>
      </c>
      <c r="O17152" t="s">
        <v>27528</v>
      </c>
      <c r="P17152" t="s">
        <v>29790</v>
      </c>
    </row>
    <row r="17153" spans="1:16" x14ac:dyDescent="0.25">
      <c r="A17153" t="s">
        <v>2</v>
      </c>
      <c r="B17153" t="s">
        <v>28555</v>
      </c>
      <c r="C17153" t="s">
        <v>86</v>
      </c>
      <c r="D17153" t="s">
        <v>4526</v>
      </c>
      <c r="E17153" t="s">
        <v>59</v>
      </c>
      <c r="F17153" t="b">
        <v>0</v>
      </c>
      <c r="G17153" t="s">
        <v>77</v>
      </c>
      <c r="H17153" s="1">
        <v>46211.629120370373</v>
      </c>
      <c r="I17153" t="b">
        <v>0</v>
      </c>
      <c r="J17153" t="b">
        <v>1</v>
      </c>
      <c r="K17153" t="s">
        <v>41</v>
      </c>
      <c r="L17153" t="s">
        <v>60</v>
      </c>
      <c r="M17153">
        <v>245500</v>
      </c>
      <c r="N17153"/>
      <c r="O17153" t="s">
        <v>343</v>
      </c>
    </row>
    <row r="17154" spans="1:16" x14ac:dyDescent="0.25">
      <c r="A17154" t="s">
        <v>6</v>
      </c>
      <c r="B17154" t="s">
        <v>1399</v>
      </c>
      <c r="C17154" t="s">
        <v>929</v>
      </c>
      <c r="D17154" t="s">
        <v>4526</v>
      </c>
      <c r="E17154" t="s">
        <v>59</v>
      </c>
      <c r="F17154" t="b">
        <v>0</v>
      </c>
      <c r="G17154" t="s">
        <v>65</v>
      </c>
      <c r="H17154" s="1">
        <v>46211.629212962973</v>
      </c>
      <c r="I17154" t="b">
        <v>0</v>
      </c>
      <c r="J17154" t="b">
        <v>0</v>
      </c>
      <c r="K17154" t="s">
        <v>41</v>
      </c>
      <c r="L17154" t="s">
        <v>60</v>
      </c>
      <c r="M17154">
        <v>145000</v>
      </c>
      <c r="N17154"/>
      <c r="O17154" t="s">
        <v>29791</v>
      </c>
      <c r="P17154" t="s">
        <v>29792</v>
      </c>
    </row>
    <row r="17155" spans="1:16" x14ac:dyDescent="0.25">
      <c r="A17155" t="s">
        <v>8</v>
      </c>
      <c r="B17155" t="s">
        <v>29793</v>
      </c>
      <c r="C17155" t="s">
        <v>489</v>
      </c>
      <c r="D17155" t="s">
        <v>4526</v>
      </c>
      <c r="E17155" t="s">
        <v>88</v>
      </c>
      <c r="F17155" t="b">
        <v>0</v>
      </c>
      <c r="G17155" t="s">
        <v>77</v>
      </c>
      <c r="H17155" s="1">
        <v>46211.630914351852</v>
      </c>
      <c r="I17155" t="b">
        <v>0</v>
      </c>
      <c r="J17155" t="b">
        <v>0</v>
      </c>
      <c r="K17155" t="s">
        <v>41</v>
      </c>
      <c r="L17155" t="s">
        <v>74</v>
      </c>
      <c r="M17155"/>
      <c r="N17155">
        <v>73.5</v>
      </c>
      <c r="O17155" t="s">
        <v>111</v>
      </c>
      <c r="P17155" t="s">
        <v>29794</v>
      </c>
    </row>
    <row r="17156" spans="1:16" x14ac:dyDescent="0.25">
      <c r="A17156" t="s">
        <v>1</v>
      </c>
      <c r="B17156" t="s">
        <v>277</v>
      </c>
      <c r="C17156" t="s">
        <v>507</v>
      </c>
      <c r="D17156" t="s">
        <v>4526</v>
      </c>
      <c r="E17156" t="s">
        <v>59</v>
      </c>
      <c r="F17156" t="b">
        <v>0</v>
      </c>
      <c r="G17156" t="s">
        <v>77</v>
      </c>
      <c r="H17156" s="1">
        <v>46211.630995370368</v>
      </c>
      <c r="I17156" t="b">
        <v>1</v>
      </c>
      <c r="J17156" t="b">
        <v>0</v>
      </c>
      <c r="K17156" t="s">
        <v>41</v>
      </c>
      <c r="L17156" t="s">
        <v>60</v>
      </c>
      <c r="M17156">
        <v>180000</v>
      </c>
      <c r="N17156"/>
      <c r="O17156" t="s">
        <v>654</v>
      </c>
      <c r="P17156" t="s">
        <v>1210</v>
      </c>
    </row>
    <row r="17157" spans="1:16" x14ac:dyDescent="0.25">
      <c r="A17157" t="s">
        <v>0</v>
      </c>
      <c r="B17157" t="s">
        <v>29795</v>
      </c>
      <c r="C17157" t="s">
        <v>162</v>
      </c>
      <c r="D17157" t="s">
        <v>2360</v>
      </c>
      <c r="E17157" t="s">
        <v>59</v>
      </c>
      <c r="F17157" t="b">
        <v>0</v>
      </c>
      <c r="G17157" t="s">
        <v>73</v>
      </c>
      <c r="H17157" s="1">
        <v>46211.668668981481</v>
      </c>
      <c r="I17157" t="b">
        <v>0</v>
      </c>
      <c r="J17157" t="b">
        <v>1</v>
      </c>
      <c r="K17157" t="s">
        <v>41</v>
      </c>
      <c r="L17157" t="s">
        <v>74</v>
      </c>
      <c r="M17157"/>
      <c r="N17157">
        <v>33.5</v>
      </c>
      <c r="O17157" t="s">
        <v>699</v>
      </c>
    </row>
    <row r="17158" spans="1:16" x14ac:dyDescent="0.25">
      <c r="A17158" t="s">
        <v>3</v>
      </c>
      <c r="B17158" t="s">
        <v>29796</v>
      </c>
      <c r="C17158" t="s">
        <v>457</v>
      </c>
      <c r="D17158" t="s">
        <v>4526</v>
      </c>
      <c r="E17158" t="s">
        <v>59</v>
      </c>
      <c r="F17158" t="b">
        <v>0</v>
      </c>
      <c r="G17158" t="s">
        <v>77</v>
      </c>
      <c r="H17158" s="1">
        <v>46211.668703703697</v>
      </c>
      <c r="I17158" t="b">
        <v>0</v>
      </c>
      <c r="J17158" t="b">
        <v>0</v>
      </c>
      <c r="K17158" t="s">
        <v>41</v>
      </c>
      <c r="L17158" t="s">
        <v>74</v>
      </c>
      <c r="M17158"/>
      <c r="N17158">
        <v>42.56</v>
      </c>
      <c r="O17158" t="s">
        <v>24349</v>
      </c>
      <c r="P17158" t="s">
        <v>3456</v>
      </c>
    </row>
    <row r="17159" spans="1:16" x14ac:dyDescent="0.25">
      <c r="A17159" t="s">
        <v>3</v>
      </c>
      <c r="B17159" t="s">
        <v>1128</v>
      </c>
      <c r="C17159" t="s">
        <v>3540</v>
      </c>
      <c r="D17159" t="s">
        <v>24507</v>
      </c>
      <c r="E17159" t="s">
        <v>59</v>
      </c>
      <c r="F17159" t="b">
        <v>0</v>
      </c>
      <c r="G17159" t="s">
        <v>89</v>
      </c>
      <c r="H17159" s="1">
        <v>46211.668773148151</v>
      </c>
      <c r="I17159" t="b">
        <v>0</v>
      </c>
      <c r="J17159" t="b">
        <v>1</v>
      </c>
      <c r="K17159" t="s">
        <v>41</v>
      </c>
      <c r="L17159" t="s">
        <v>60</v>
      </c>
      <c r="M17159">
        <v>55000</v>
      </c>
      <c r="N17159"/>
      <c r="O17159" t="s">
        <v>29797</v>
      </c>
      <c r="P17159" t="s">
        <v>219</v>
      </c>
    </row>
    <row r="17160" spans="1:16" x14ac:dyDescent="0.25">
      <c r="A17160" t="s">
        <v>3</v>
      </c>
      <c r="B17160" t="s">
        <v>29798</v>
      </c>
      <c r="C17160" t="s">
        <v>14261</v>
      </c>
      <c r="D17160" t="s">
        <v>4526</v>
      </c>
      <c r="E17160" t="s">
        <v>88</v>
      </c>
      <c r="F17160" t="b">
        <v>0</v>
      </c>
      <c r="G17160" t="s">
        <v>68</v>
      </c>
      <c r="H17160" s="1">
        <v>46211.668807870366</v>
      </c>
      <c r="I17160" t="b">
        <v>0</v>
      </c>
      <c r="J17160" t="b">
        <v>0</v>
      </c>
      <c r="K17160" t="s">
        <v>41</v>
      </c>
      <c r="L17160" t="s">
        <v>74</v>
      </c>
      <c r="M17160"/>
      <c r="N17160">
        <v>41.5</v>
      </c>
      <c r="O17160" t="s">
        <v>1597</v>
      </c>
      <c r="P17160" t="s">
        <v>673</v>
      </c>
    </row>
    <row r="17161" spans="1:16" x14ac:dyDescent="0.25">
      <c r="A17161" t="s">
        <v>0</v>
      </c>
      <c r="B17161" t="s">
        <v>1276</v>
      </c>
      <c r="C17161" t="s">
        <v>3648</v>
      </c>
      <c r="D17161" t="s">
        <v>5349</v>
      </c>
      <c r="E17161" t="s">
        <v>59</v>
      </c>
      <c r="F17161" t="b">
        <v>0</v>
      </c>
      <c r="G17161" t="s">
        <v>65</v>
      </c>
      <c r="H17161" s="1">
        <v>46211.668993055559</v>
      </c>
      <c r="I17161" t="b">
        <v>0</v>
      </c>
      <c r="J17161" t="b">
        <v>0</v>
      </c>
      <c r="K17161" t="s">
        <v>41</v>
      </c>
      <c r="L17161" t="s">
        <v>60</v>
      </c>
      <c r="M17161">
        <v>92500</v>
      </c>
      <c r="N17161"/>
      <c r="O17161" t="s">
        <v>29799</v>
      </c>
      <c r="P17161" t="s">
        <v>29800</v>
      </c>
    </row>
    <row r="17162" spans="1:16" x14ac:dyDescent="0.25">
      <c r="A17162" t="s">
        <v>2</v>
      </c>
      <c r="B17162" t="s">
        <v>22453</v>
      </c>
      <c r="C17162" t="s">
        <v>304</v>
      </c>
      <c r="D17162" t="s">
        <v>4756</v>
      </c>
      <c r="E17162" t="s">
        <v>59</v>
      </c>
      <c r="F17162" t="b">
        <v>0</v>
      </c>
      <c r="G17162" t="s">
        <v>77</v>
      </c>
      <c r="H17162" s="1">
        <v>46211.670787037037</v>
      </c>
      <c r="I17162" t="b">
        <v>0</v>
      </c>
      <c r="J17162" t="b">
        <v>1</v>
      </c>
      <c r="K17162" t="s">
        <v>41</v>
      </c>
      <c r="L17162" t="s">
        <v>60</v>
      </c>
      <c r="M17162">
        <v>128220</v>
      </c>
      <c r="N17162"/>
      <c r="O17162" t="s">
        <v>8175</v>
      </c>
    </row>
    <row r="17163" spans="1:16" x14ac:dyDescent="0.25">
      <c r="A17163" t="s">
        <v>2</v>
      </c>
      <c r="B17163" t="s">
        <v>29801</v>
      </c>
      <c r="C17163" t="s">
        <v>333</v>
      </c>
      <c r="D17163" t="s">
        <v>2360</v>
      </c>
      <c r="E17163" t="s">
        <v>59</v>
      </c>
      <c r="F17163" t="b">
        <v>0</v>
      </c>
      <c r="G17163" t="s">
        <v>77</v>
      </c>
      <c r="H17163" s="1">
        <v>46211.670925925922</v>
      </c>
      <c r="I17163" t="b">
        <v>0</v>
      </c>
      <c r="J17163" t="b">
        <v>0</v>
      </c>
      <c r="K17163" t="s">
        <v>41</v>
      </c>
      <c r="L17163" t="s">
        <v>60</v>
      </c>
      <c r="M17163">
        <v>354000</v>
      </c>
      <c r="N17163"/>
      <c r="O17163" t="s">
        <v>9702</v>
      </c>
      <c r="P17163" t="s">
        <v>1756</v>
      </c>
    </row>
    <row r="17164" spans="1:16" x14ac:dyDescent="0.25">
      <c r="A17164" t="s">
        <v>2</v>
      </c>
      <c r="B17164" t="s">
        <v>29802</v>
      </c>
      <c r="C17164" t="s">
        <v>76</v>
      </c>
      <c r="D17164" t="s">
        <v>4526</v>
      </c>
      <c r="E17164" t="s">
        <v>132</v>
      </c>
      <c r="F17164" t="b">
        <v>1</v>
      </c>
      <c r="G17164" t="s">
        <v>13</v>
      </c>
      <c r="H17164" s="1">
        <v>46211.671134259261</v>
      </c>
      <c r="I17164" t="b">
        <v>0</v>
      </c>
      <c r="J17164" t="b">
        <v>0</v>
      </c>
      <c r="K17164" t="s">
        <v>13</v>
      </c>
      <c r="L17164" t="s">
        <v>74</v>
      </c>
      <c r="M17164"/>
      <c r="N17164">
        <v>110</v>
      </c>
      <c r="O17164" t="s">
        <v>5046</v>
      </c>
      <c r="P17164" t="s">
        <v>70</v>
      </c>
    </row>
    <row r="17165" spans="1:16" x14ac:dyDescent="0.25">
      <c r="A17165" t="s">
        <v>1</v>
      </c>
      <c r="B17165" t="s">
        <v>316</v>
      </c>
      <c r="C17165" t="s">
        <v>147</v>
      </c>
      <c r="D17165" t="s">
        <v>4526</v>
      </c>
      <c r="E17165" t="s">
        <v>59</v>
      </c>
      <c r="F17165" t="b">
        <v>0</v>
      </c>
      <c r="G17165" t="s">
        <v>73</v>
      </c>
      <c r="H17165" s="1">
        <v>46211.67260416667</v>
      </c>
      <c r="I17165" t="b">
        <v>0</v>
      </c>
      <c r="J17165" t="b">
        <v>1</v>
      </c>
      <c r="K17165" t="s">
        <v>41</v>
      </c>
      <c r="L17165" t="s">
        <v>60</v>
      </c>
      <c r="M17165">
        <v>170000</v>
      </c>
      <c r="N17165"/>
      <c r="O17165" t="s">
        <v>2080</v>
      </c>
      <c r="P17165" t="s">
        <v>29803</v>
      </c>
    </row>
    <row r="17166" spans="1:16" x14ac:dyDescent="0.25">
      <c r="A17166" t="s">
        <v>9</v>
      </c>
      <c r="B17166" t="s">
        <v>29804</v>
      </c>
      <c r="C17166" t="s">
        <v>17137</v>
      </c>
      <c r="D17166" t="s">
        <v>7670</v>
      </c>
      <c r="E17166" t="s">
        <v>59</v>
      </c>
      <c r="F17166" t="b">
        <v>0</v>
      </c>
      <c r="G17166" t="s">
        <v>40</v>
      </c>
      <c r="H17166" s="1">
        <v>46211.674861111111</v>
      </c>
      <c r="I17166" t="b">
        <v>1</v>
      </c>
      <c r="J17166" t="b">
        <v>0</v>
      </c>
      <c r="K17166" t="s">
        <v>40</v>
      </c>
      <c r="L17166" t="s">
        <v>60</v>
      </c>
      <c r="M17166">
        <v>75000</v>
      </c>
      <c r="N17166"/>
      <c r="O17166" t="s">
        <v>11433</v>
      </c>
      <c r="P17166" t="s">
        <v>29805</v>
      </c>
    </row>
    <row r="17167" spans="1:16" x14ac:dyDescent="0.25">
      <c r="A17167" t="s">
        <v>5</v>
      </c>
      <c r="B17167" t="s">
        <v>29806</v>
      </c>
      <c r="C17167" t="s">
        <v>451</v>
      </c>
      <c r="D17167" t="s">
        <v>4526</v>
      </c>
      <c r="E17167" t="s">
        <v>59</v>
      </c>
      <c r="F17167" t="b">
        <v>0</v>
      </c>
      <c r="G17167" t="s">
        <v>65</v>
      </c>
      <c r="H17167" s="1">
        <v>46211.7106712963</v>
      </c>
      <c r="I17167" t="b">
        <v>0</v>
      </c>
      <c r="J17167" t="b">
        <v>1</v>
      </c>
      <c r="K17167" t="s">
        <v>41</v>
      </c>
      <c r="L17167" t="s">
        <v>60</v>
      </c>
      <c r="M17167">
        <v>150000</v>
      </c>
      <c r="N17167"/>
      <c r="O17167" t="s">
        <v>1610</v>
      </c>
      <c r="P17167" t="s">
        <v>29807</v>
      </c>
    </row>
    <row r="17168" spans="1:16" x14ac:dyDescent="0.25">
      <c r="A17168" t="s">
        <v>0</v>
      </c>
      <c r="B17168" t="s">
        <v>0</v>
      </c>
      <c r="C17168" t="s">
        <v>27192</v>
      </c>
      <c r="D17168" t="s">
        <v>7670</v>
      </c>
      <c r="E17168" t="s">
        <v>232</v>
      </c>
      <c r="F17168" t="b">
        <v>0</v>
      </c>
      <c r="G17168" t="s">
        <v>40</v>
      </c>
      <c r="H17168" s="1">
        <v>46211.712314814817</v>
      </c>
      <c r="I17168" t="b">
        <v>1</v>
      </c>
      <c r="J17168" t="b">
        <v>0</v>
      </c>
      <c r="K17168" t="s">
        <v>40</v>
      </c>
      <c r="L17168" t="s">
        <v>60</v>
      </c>
      <c r="M17168">
        <v>46000</v>
      </c>
      <c r="N17168"/>
      <c r="O17168" t="s">
        <v>26990</v>
      </c>
      <c r="P17168" t="s">
        <v>219</v>
      </c>
    </row>
    <row r="17169" spans="1:16" x14ac:dyDescent="0.25">
      <c r="A17169" t="s">
        <v>2</v>
      </c>
      <c r="B17169" t="s">
        <v>29808</v>
      </c>
      <c r="C17169" t="s">
        <v>41</v>
      </c>
      <c r="D17169" t="s">
        <v>4526</v>
      </c>
      <c r="E17169" t="s">
        <v>59</v>
      </c>
      <c r="F17169" t="b">
        <v>0</v>
      </c>
      <c r="G17169" t="s">
        <v>41</v>
      </c>
      <c r="H17169" s="1">
        <v>46211.714143518519</v>
      </c>
      <c r="I17169" t="b">
        <v>0</v>
      </c>
      <c r="J17169" t="b">
        <v>0</v>
      </c>
      <c r="K17169" t="s">
        <v>41</v>
      </c>
      <c r="L17169" t="s">
        <v>60</v>
      </c>
      <c r="M17169">
        <v>230000</v>
      </c>
      <c r="N17169"/>
      <c r="O17169" t="s">
        <v>29809</v>
      </c>
      <c r="P17169" t="s">
        <v>29810</v>
      </c>
    </row>
    <row r="17170" spans="1:16" x14ac:dyDescent="0.25">
      <c r="A17170" t="s">
        <v>5</v>
      </c>
      <c r="B17170" t="s">
        <v>29811</v>
      </c>
      <c r="C17170" t="s">
        <v>113</v>
      </c>
      <c r="D17170" t="s">
        <v>4346</v>
      </c>
      <c r="E17170" t="s">
        <v>88</v>
      </c>
      <c r="F17170" t="b">
        <v>0</v>
      </c>
      <c r="G17170" t="s">
        <v>77</v>
      </c>
      <c r="H17170" s="1">
        <v>46211.71429398148</v>
      </c>
      <c r="I17170" t="b">
        <v>1</v>
      </c>
      <c r="J17170" t="b">
        <v>0</v>
      </c>
      <c r="K17170" t="s">
        <v>41</v>
      </c>
      <c r="L17170" t="s">
        <v>74</v>
      </c>
      <c r="M17170"/>
      <c r="N17170">
        <v>47.5</v>
      </c>
      <c r="O17170" t="s">
        <v>27751</v>
      </c>
      <c r="P17170" t="s">
        <v>29812</v>
      </c>
    </row>
    <row r="17171" spans="1:16" x14ac:dyDescent="0.25">
      <c r="A17171" t="s">
        <v>1</v>
      </c>
      <c r="B17171" t="s">
        <v>29813</v>
      </c>
      <c r="C17171" t="s">
        <v>2922</v>
      </c>
      <c r="D17171" t="s">
        <v>4587</v>
      </c>
      <c r="E17171" t="s">
        <v>59</v>
      </c>
      <c r="F17171" t="b">
        <v>0</v>
      </c>
      <c r="G17171" t="s">
        <v>68</v>
      </c>
      <c r="H17171" s="1">
        <v>46211.714363425926</v>
      </c>
      <c r="I17171" t="b">
        <v>0</v>
      </c>
      <c r="J17171" t="b">
        <v>0</v>
      </c>
      <c r="K17171" t="s">
        <v>41</v>
      </c>
      <c r="L17171" t="s">
        <v>60</v>
      </c>
      <c r="M17171">
        <v>102500</v>
      </c>
      <c r="N17171"/>
      <c r="O17171" t="s">
        <v>22238</v>
      </c>
      <c r="P17171" t="s">
        <v>310</v>
      </c>
    </row>
    <row r="17172" spans="1:16" x14ac:dyDescent="0.25">
      <c r="A17172" t="s">
        <v>1</v>
      </c>
      <c r="B17172" t="s">
        <v>29558</v>
      </c>
      <c r="C17172" t="s">
        <v>2332</v>
      </c>
      <c r="D17172" t="s">
        <v>4756</v>
      </c>
      <c r="E17172" t="s">
        <v>59</v>
      </c>
      <c r="F17172" t="b">
        <v>0</v>
      </c>
      <c r="G17172" t="s">
        <v>68</v>
      </c>
      <c r="H17172" s="1">
        <v>46211.714363425926</v>
      </c>
      <c r="I17172" t="b">
        <v>0</v>
      </c>
      <c r="J17172" t="b">
        <v>1</v>
      </c>
      <c r="K17172" t="s">
        <v>41</v>
      </c>
      <c r="L17172" t="s">
        <v>60</v>
      </c>
      <c r="M17172">
        <v>137500</v>
      </c>
      <c r="N17172"/>
      <c r="O17172" t="s">
        <v>14181</v>
      </c>
      <c r="P17172" t="s">
        <v>29559</v>
      </c>
    </row>
    <row r="17173" spans="1:16" x14ac:dyDescent="0.25">
      <c r="A17173" t="s">
        <v>1</v>
      </c>
      <c r="B17173" t="s">
        <v>29814</v>
      </c>
      <c r="C17173" t="s">
        <v>190</v>
      </c>
      <c r="D17173" t="s">
        <v>4526</v>
      </c>
      <c r="E17173" t="s">
        <v>88</v>
      </c>
      <c r="F17173" t="b">
        <v>0</v>
      </c>
      <c r="G17173" t="s">
        <v>77</v>
      </c>
      <c r="H17173" s="1">
        <v>46211.714525462958</v>
      </c>
      <c r="I17173" t="b">
        <v>1</v>
      </c>
      <c r="J17173" t="b">
        <v>0</v>
      </c>
      <c r="K17173" t="s">
        <v>41</v>
      </c>
      <c r="L17173" t="s">
        <v>74</v>
      </c>
      <c r="M17173"/>
      <c r="N17173">
        <v>60</v>
      </c>
      <c r="O17173" t="s">
        <v>29815</v>
      </c>
      <c r="P17173" t="s">
        <v>29816</v>
      </c>
    </row>
    <row r="17174" spans="1:16" x14ac:dyDescent="0.25">
      <c r="A17174" t="s">
        <v>6</v>
      </c>
      <c r="B17174" t="s">
        <v>29817</v>
      </c>
      <c r="C17174" t="s">
        <v>304</v>
      </c>
      <c r="D17174" t="s">
        <v>2360</v>
      </c>
      <c r="E17174" t="s">
        <v>59</v>
      </c>
      <c r="F17174" t="b">
        <v>0</v>
      </c>
      <c r="G17174" t="s">
        <v>77</v>
      </c>
      <c r="H17174" s="1">
        <v>46211.752002314817</v>
      </c>
      <c r="I17174" t="b">
        <v>0</v>
      </c>
      <c r="J17174" t="b">
        <v>1</v>
      </c>
      <c r="K17174" t="s">
        <v>41</v>
      </c>
      <c r="L17174" t="s">
        <v>60</v>
      </c>
      <c r="M17174">
        <v>130500</v>
      </c>
      <c r="N17174"/>
      <c r="O17174" t="s">
        <v>29818</v>
      </c>
      <c r="P17174" t="s">
        <v>29819</v>
      </c>
    </row>
    <row r="17175" spans="1:16" x14ac:dyDescent="0.25">
      <c r="A17175" t="s">
        <v>7</v>
      </c>
      <c r="B17175" t="s">
        <v>29820</v>
      </c>
      <c r="C17175" t="s">
        <v>8233</v>
      </c>
      <c r="D17175" t="s">
        <v>24507</v>
      </c>
      <c r="E17175" t="s">
        <v>59</v>
      </c>
      <c r="F17175" t="b">
        <v>0</v>
      </c>
      <c r="G17175" t="s">
        <v>65</v>
      </c>
      <c r="H17175" s="1">
        <v>46211.752337962957</v>
      </c>
      <c r="I17175" t="b">
        <v>0</v>
      </c>
      <c r="J17175" t="b">
        <v>0</v>
      </c>
      <c r="K17175" t="s">
        <v>41</v>
      </c>
      <c r="L17175" t="s">
        <v>60</v>
      </c>
      <c r="M17175">
        <v>102500</v>
      </c>
      <c r="N17175"/>
      <c r="O17175" t="s">
        <v>2548</v>
      </c>
      <c r="P17175" t="s">
        <v>24131</v>
      </c>
    </row>
    <row r="17176" spans="1:16" x14ac:dyDescent="0.25">
      <c r="A17176" t="s">
        <v>0</v>
      </c>
      <c r="B17176" t="s">
        <v>2013</v>
      </c>
      <c r="C17176" t="s">
        <v>566</v>
      </c>
      <c r="D17176" t="s">
        <v>4346</v>
      </c>
      <c r="E17176" t="s">
        <v>132</v>
      </c>
      <c r="F17176" t="b">
        <v>0</v>
      </c>
      <c r="G17176" t="s">
        <v>65</v>
      </c>
      <c r="H17176" s="1">
        <v>46211.752476851849</v>
      </c>
      <c r="I17176" t="b">
        <v>0</v>
      </c>
      <c r="J17176" t="b">
        <v>0</v>
      </c>
      <c r="K17176" t="s">
        <v>41</v>
      </c>
      <c r="L17176" t="s">
        <v>60</v>
      </c>
      <c r="M17176">
        <v>60000</v>
      </c>
      <c r="N17176"/>
      <c r="O17176" t="s">
        <v>29821</v>
      </c>
      <c r="P17176" t="s">
        <v>29822</v>
      </c>
    </row>
    <row r="17177" spans="1:16" x14ac:dyDescent="0.25">
      <c r="A17177" t="s">
        <v>6</v>
      </c>
      <c r="B17177" t="s">
        <v>29823</v>
      </c>
      <c r="C17177" t="s">
        <v>76</v>
      </c>
      <c r="D17177" t="s">
        <v>4622</v>
      </c>
      <c r="E17177" t="s">
        <v>59</v>
      </c>
      <c r="F17177" t="b">
        <v>1</v>
      </c>
      <c r="G17177" t="s">
        <v>41</v>
      </c>
      <c r="H17177" s="1">
        <v>46211.755798611113</v>
      </c>
      <c r="I17177" t="b">
        <v>0</v>
      </c>
      <c r="J17177" t="b">
        <v>1</v>
      </c>
      <c r="K17177" t="s">
        <v>41</v>
      </c>
      <c r="L17177" t="s">
        <v>60</v>
      </c>
      <c r="M17177">
        <v>10000</v>
      </c>
      <c r="N17177"/>
      <c r="O17177" t="s">
        <v>20264</v>
      </c>
      <c r="P17177" t="s">
        <v>29824</v>
      </c>
    </row>
    <row r="17178" spans="1:16" x14ac:dyDescent="0.25">
      <c r="A17178" t="s">
        <v>4</v>
      </c>
      <c r="B17178" t="s">
        <v>29825</v>
      </c>
      <c r="C17178" t="s">
        <v>148</v>
      </c>
      <c r="D17178" t="s">
        <v>4526</v>
      </c>
      <c r="E17178" t="s">
        <v>88</v>
      </c>
      <c r="F17178" t="b">
        <v>0</v>
      </c>
      <c r="G17178" t="s">
        <v>89</v>
      </c>
      <c r="H17178" s="1">
        <v>46211.755914351852</v>
      </c>
      <c r="I17178" t="b">
        <v>1</v>
      </c>
      <c r="J17178" t="b">
        <v>0</v>
      </c>
      <c r="K17178" t="s">
        <v>41</v>
      </c>
      <c r="L17178" t="s">
        <v>74</v>
      </c>
      <c r="M17178"/>
      <c r="N17178">
        <v>62.475000000000001</v>
      </c>
      <c r="O17178" t="s">
        <v>2336</v>
      </c>
      <c r="P17178" t="s">
        <v>29826</v>
      </c>
    </row>
    <row r="17179" spans="1:16" x14ac:dyDescent="0.25">
      <c r="A17179" t="s">
        <v>5</v>
      </c>
      <c r="B17179" t="s">
        <v>29827</v>
      </c>
      <c r="C17179" t="s">
        <v>148</v>
      </c>
      <c r="D17179" t="s">
        <v>4526</v>
      </c>
      <c r="E17179" t="s">
        <v>88</v>
      </c>
      <c r="F17179" t="b">
        <v>0</v>
      </c>
      <c r="G17179" t="s">
        <v>89</v>
      </c>
      <c r="H17179" s="1">
        <v>46211.755914351852</v>
      </c>
      <c r="I17179" t="b">
        <v>1</v>
      </c>
      <c r="J17179" t="b">
        <v>0</v>
      </c>
      <c r="K17179" t="s">
        <v>41</v>
      </c>
      <c r="L17179" t="s">
        <v>74</v>
      </c>
      <c r="M17179"/>
      <c r="N17179">
        <v>62.475000000000001</v>
      </c>
      <c r="O17179" t="s">
        <v>2336</v>
      </c>
      <c r="P17179" t="s">
        <v>597</v>
      </c>
    </row>
    <row r="17180" spans="1:16" x14ac:dyDescent="0.25">
      <c r="A17180" t="s">
        <v>1</v>
      </c>
      <c r="B17180" t="s">
        <v>29828</v>
      </c>
      <c r="C17180" t="s">
        <v>148</v>
      </c>
      <c r="D17180" t="s">
        <v>4526</v>
      </c>
      <c r="E17180" t="s">
        <v>59</v>
      </c>
      <c r="F17180" t="b">
        <v>0</v>
      </c>
      <c r="G17180" t="s">
        <v>89</v>
      </c>
      <c r="H17180" s="1">
        <v>46211.756018518521</v>
      </c>
      <c r="I17180" t="b">
        <v>1</v>
      </c>
      <c r="J17180" t="b">
        <v>0</v>
      </c>
      <c r="K17180" t="s">
        <v>41</v>
      </c>
      <c r="L17180" t="s">
        <v>74</v>
      </c>
      <c r="M17180"/>
      <c r="N17180">
        <v>56.524999999999999</v>
      </c>
      <c r="O17180" t="s">
        <v>2336</v>
      </c>
      <c r="P17180" t="s">
        <v>146</v>
      </c>
    </row>
    <row r="17181" spans="1:16" x14ac:dyDescent="0.25">
      <c r="A17181" t="s">
        <v>1</v>
      </c>
      <c r="B17181" t="s">
        <v>29829</v>
      </c>
      <c r="C17181" t="s">
        <v>148</v>
      </c>
      <c r="D17181" t="s">
        <v>4526</v>
      </c>
      <c r="E17181" t="s">
        <v>88</v>
      </c>
      <c r="F17181" t="b">
        <v>0</v>
      </c>
      <c r="G17181" t="s">
        <v>68</v>
      </c>
      <c r="H17181" s="1">
        <v>46211.756053240737</v>
      </c>
      <c r="I17181" t="b">
        <v>1</v>
      </c>
      <c r="J17181" t="b">
        <v>0</v>
      </c>
      <c r="K17181" t="s">
        <v>41</v>
      </c>
      <c r="L17181" t="s">
        <v>74</v>
      </c>
      <c r="M17181"/>
      <c r="N17181">
        <v>62.475000000000001</v>
      </c>
      <c r="O17181" t="s">
        <v>2336</v>
      </c>
      <c r="P17181" t="s">
        <v>597</v>
      </c>
    </row>
    <row r="17182" spans="1:16" x14ac:dyDescent="0.25">
      <c r="A17182" t="s">
        <v>1</v>
      </c>
      <c r="B17182" t="s">
        <v>29829</v>
      </c>
      <c r="C17182" t="s">
        <v>148</v>
      </c>
      <c r="D17182" t="s">
        <v>4526</v>
      </c>
      <c r="E17182" t="s">
        <v>88</v>
      </c>
      <c r="F17182" t="b">
        <v>0</v>
      </c>
      <c r="G17182" t="s">
        <v>73</v>
      </c>
      <c r="H17182" s="1">
        <v>46211.756064814806</v>
      </c>
      <c r="I17182" t="b">
        <v>1</v>
      </c>
      <c r="J17182" t="b">
        <v>0</v>
      </c>
      <c r="K17182" t="s">
        <v>41</v>
      </c>
      <c r="L17182" t="s">
        <v>74</v>
      </c>
      <c r="M17182"/>
      <c r="N17182">
        <v>62.475000000000001</v>
      </c>
      <c r="O17182" t="s">
        <v>2336</v>
      </c>
      <c r="P17182" t="s">
        <v>597</v>
      </c>
    </row>
    <row r="17183" spans="1:16" x14ac:dyDescent="0.25">
      <c r="A17183" t="s">
        <v>5</v>
      </c>
      <c r="B17183" t="s">
        <v>29830</v>
      </c>
      <c r="C17183" t="s">
        <v>148</v>
      </c>
      <c r="D17183" t="s">
        <v>4526</v>
      </c>
      <c r="E17183" t="s">
        <v>88</v>
      </c>
      <c r="F17183" t="b">
        <v>0</v>
      </c>
      <c r="G17183" t="s">
        <v>65</v>
      </c>
      <c r="H17183" s="1">
        <v>46211.756145833337</v>
      </c>
      <c r="I17183" t="b">
        <v>1</v>
      </c>
      <c r="J17183" t="b">
        <v>0</v>
      </c>
      <c r="K17183" t="s">
        <v>41</v>
      </c>
      <c r="L17183" t="s">
        <v>74</v>
      </c>
      <c r="M17183"/>
      <c r="N17183">
        <v>62.475000000000001</v>
      </c>
      <c r="O17183" t="s">
        <v>2336</v>
      </c>
      <c r="P17183" t="s">
        <v>29826</v>
      </c>
    </row>
    <row r="17184" spans="1:16" x14ac:dyDescent="0.25">
      <c r="A17184" t="s">
        <v>1</v>
      </c>
      <c r="B17184" t="s">
        <v>29831</v>
      </c>
      <c r="C17184" t="s">
        <v>2408</v>
      </c>
      <c r="D17184" t="s">
        <v>4526</v>
      </c>
      <c r="E17184" t="s">
        <v>59</v>
      </c>
      <c r="F17184" t="b">
        <v>0</v>
      </c>
      <c r="G17184" t="s">
        <v>13</v>
      </c>
      <c r="H17184" s="1">
        <v>46211.756574074083</v>
      </c>
      <c r="I17184" t="b">
        <v>0</v>
      </c>
      <c r="J17184" t="b">
        <v>0</v>
      </c>
      <c r="K17184" t="s">
        <v>13</v>
      </c>
      <c r="L17184" t="s">
        <v>60</v>
      </c>
      <c r="M17184">
        <v>115000</v>
      </c>
      <c r="N17184"/>
      <c r="O17184" t="s">
        <v>1876</v>
      </c>
      <c r="P17184" t="s">
        <v>29832</v>
      </c>
    </row>
    <row r="17185" spans="1:16" x14ac:dyDescent="0.25">
      <c r="A17185" t="s">
        <v>7</v>
      </c>
      <c r="B17185" t="s">
        <v>29833</v>
      </c>
      <c r="C17185" t="s">
        <v>29834</v>
      </c>
      <c r="D17185" t="s">
        <v>4346</v>
      </c>
      <c r="E17185" t="s">
        <v>59</v>
      </c>
      <c r="F17185" t="b">
        <v>0</v>
      </c>
      <c r="G17185" t="s">
        <v>41</v>
      </c>
      <c r="H17185" s="1">
        <v>46211.795648148152</v>
      </c>
      <c r="I17185" t="b">
        <v>0</v>
      </c>
      <c r="J17185" t="b">
        <v>1</v>
      </c>
      <c r="K17185" t="s">
        <v>41</v>
      </c>
      <c r="L17185" t="s">
        <v>60</v>
      </c>
      <c r="M17185">
        <v>98000</v>
      </c>
      <c r="N17185"/>
      <c r="O17185" t="s">
        <v>29835</v>
      </c>
    </row>
    <row r="17186" spans="1:16" x14ac:dyDescent="0.25">
      <c r="A17186" t="s">
        <v>1</v>
      </c>
      <c r="B17186" t="s">
        <v>29836</v>
      </c>
      <c r="C17186" t="s">
        <v>207</v>
      </c>
      <c r="D17186" t="s">
        <v>4526</v>
      </c>
      <c r="E17186" t="s">
        <v>59</v>
      </c>
      <c r="F17186" t="b">
        <v>0</v>
      </c>
      <c r="G17186" t="s">
        <v>73</v>
      </c>
      <c r="H17186" s="1">
        <v>46211.797800925917</v>
      </c>
      <c r="I17186" t="b">
        <v>1</v>
      </c>
      <c r="J17186" t="b">
        <v>0</v>
      </c>
      <c r="K17186" t="s">
        <v>41</v>
      </c>
      <c r="L17186" t="s">
        <v>60</v>
      </c>
      <c r="M17186">
        <v>120000</v>
      </c>
      <c r="N17186"/>
      <c r="O17186" t="s">
        <v>1967</v>
      </c>
      <c r="P17186" t="s">
        <v>208</v>
      </c>
    </row>
    <row r="17187" spans="1:16" x14ac:dyDescent="0.25">
      <c r="A17187" t="s">
        <v>1</v>
      </c>
      <c r="B17187" t="s">
        <v>23062</v>
      </c>
      <c r="C17187" t="s">
        <v>3662</v>
      </c>
      <c r="D17187" t="s">
        <v>5102</v>
      </c>
      <c r="E17187" t="s">
        <v>59</v>
      </c>
      <c r="F17187" t="b">
        <v>0</v>
      </c>
      <c r="G17187" t="s">
        <v>13</v>
      </c>
      <c r="H17187" s="1">
        <v>46211.79824074074</v>
      </c>
      <c r="I17187" t="b">
        <v>0</v>
      </c>
      <c r="J17187" t="b">
        <v>0</v>
      </c>
      <c r="K17187" t="s">
        <v>13</v>
      </c>
      <c r="L17187" t="s">
        <v>60</v>
      </c>
      <c r="M17187">
        <v>115000</v>
      </c>
      <c r="N17187"/>
      <c r="O17187" t="s">
        <v>2610</v>
      </c>
      <c r="P17187" t="s">
        <v>23063</v>
      </c>
    </row>
    <row r="17188" spans="1:16" x14ac:dyDescent="0.25">
      <c r="A17188" t="s">
        <v>0</v>
      </c>
      <c r="B17188" t="s">
        <v>1318</v>
      </c>
      <c r="C17188" t="s">
        <v>202</v>
      </c>
      <c r="D17188" t="s">
        <v>4526</v>
      </c>
      <c r="E17188" t="s">
        <v>59</v>
      </c>
      <c r="F17188" t="b">
        <v>0</v>
      </c>
      <c r="G17188" t="s">
        <v>77</v>
      </c>
      <c r="H17188" s="1">
        <v>46211.835335648153</v>
      </c>
      <c r="I17188" t="b">
        <v>0</v>
      </c>
      <c r="J17188" t="b">
        <v>0</v>
      </c>
      <c r="K17188" t="s">
        <v>41</v>
      </c>
      <c r="L17188" t="s">
        <v>60</v>
      </c>
      <c r="M17188">
        <v>102500</v>
      </c>
      <c r="N17188"/>
      <c r="O17188" t="s">
        <v>155</v>
      </c>
      <c r="P17188" t="s">
        <v>28228</v>
      </c>
    </row>
    <row r="17189" spans="1:16" x14ac:dyDescent="0.25">
      <c r="A17189" t="s">
        <v>0</v>
      </c>
      <c r="B17189" t="s">
        <v>14897</v>
      </c>
      <c r="C17189" t="s">
        <v>81</v>
      </c>
      <c r="D17189" t="s">
        <v>4526</v>
      </c>
      <c r="E17189" t="s">
        <v>88</v>
      </c>
      <c r="F17189" t="b">
        <v>0</v>
      </c>
      <c r="G17189" t="s">
        <v>77</v>
      </c>
      <c r="H17189" s="1">
        <v>46211.835439814808</v>
      </c>
      <c r="I17189" t="b">
        <v>0</v>
      </c>
      <c r="J17189" t="b">
        <v>0</v>
      </c>
      <c r="K17189" t="s">
        <v>41</v>
      </c>
      <c r="L17189" t="s">
        <v>74</v>
      </c>
      <c r="M17189"/>
      <c r="N17189">
        <v>75</v>
      </c>
      <c r="O17189" t="s">
        <v>1513</v>
      </c>
      <c r="P17189" t="s">
        <v>2104</v>
      </c>
    </row>
    <row r="17190" spans="1:16" x14ac:dyDescent="0.25">
      <c r="A17190" t="s">
        <v>3</v>
      </c>
      <c r="B17190" t="s">
        <v>286</v>
      </c>
      <c r="C17190" t="s">
        <v>5849</v>
      </c>
      <c r="D17190" t="s">
        <v>4526</v>
      </c>
      <c r="E17190" t="s">
        <v>59</v>
      </c>
      <c r="F17190" t="b">
        <v>0</v>
      </c>
      <c r="G17190" t="s">
        <v>65</v>
      </c>
      <c r="H17190" s="1">
        <v>46211.8356712963</v>
      </c>
      <c r="I17190" t="b">
        <v>0</v>
      </c>
      <c r="J17190" t="b">
        <v>0</v>
      </c>
      <c r="K17190" t="s">
        <v>41</v>
      </c>
      <c r="L17190" t="s">
        <v>60</v>
      </c>
      <c r="M17190">
        <v>87500</v>
      </c>
      <c r="N17190"/>
      <c r="O17190" t="s">
        <v>5850</v>
      </c>
      <c r="P17190" t="s">
        <v>29837</v>
      </c>
    </row>
    <row r="17191" spans="1:16" x14ac:dyDescent="0.25">
      <c r="A17191" t="s">
        <v>7</v>
      </c>
      <c r="B17191" t="s">
        <v>29838</v>
      </c>
      <c r="C17191" t="s">
        <v>115</v>
      </c>
      <c r="D17191" t="s">
        <v>4526</v>
      </c>
      <c r="E17191" t="s">
        <v>59</v>
      </c>
      <c r="F17191" t="b">
        <v>0</v>
      </c>
      <c r="G17191" t="s">
        <v>65</v>
      </c>
      <c r="H17191" s="1">
        <v>46211.835682870369</v>
      </c>
      <c r="I17191" t="b">
        <v>0</v>
      </c>
      <c r="J17191" t="b">
        <v>0</v>
      </c>
      <c r="K17191" t="s">
        <v>41</v>
      </c>
      <c r="L17191" t="s">
        <v>60</v>
      </c>
      <c r="M17191">
        <v>85000</v>
      </c>
      <c r="N17191"/>
      <c r="O17191" t="s">
        <v>29258</v>
      </c>
      <c r="P17191" t="s">
        <v>29839</v>
      </c>
    </row>
    <row r="17192" spans="1:16" x14ac:dyDescent="0.25">
      <c r="A17192" t="s">
        <v>2</v>
      </c>
      <c r="B17192" t="s">
        <v>29840</v>
      </c>
      <c r="C17192" t="s">
        <v>76</v>
      </c>
      <c r="D17192" t="s">
        <v>4346</v>
      </c>
      <c r="E17192" t="s">
        <v>59</v>
      </c>
      <c r="F17192" t="b">
        <v>1</v>
      </c>
      <c r="G17192" t="s">
        <v>41</v>
      </c>
      <c r="H17192" s="1">
        <v>46211.839131944442</v>
      </c>
      <c r="I17192" t="b">
        <v>0</v>
      </c>
      <c r="J17192" t="b">
        <v>1</v>
      </c>
      <c r="K17192" t="s">
        <v>41</v>
      </c>
      <c r="L17192" t="s">
        <v>60</v>
      </c>
      <c r="M17192">
        <v>140000</v>
      </c>
      <c r="N17192"/>
      <c r="O17192" t="s">
        <v>1428</v>
      </c>
      <c r="P17192" t="s">
        <v>29841</v>
      </c>
    </row>
    <row r="17193" spans="1:16" x14ac:dyDescent="0.25">
      <c r="A17193" t="s">
        <v>5</v>
      </c>
      <c r="B17193" t="s">
        <v>5</v>
      </c>
      <c r="C17193" t="s">
        <v>5849</v>
      </c>
      <c r="D17193" t="s">
        <v>4526</v>
      </c>
      <c r="E17193" t="s">
        <v>59</v>
      </c>
      <c r="F17193" t="b">
        <v>0</v>
      </c>
      <c r="G17193" t="s">
        <v>65</v>
      </c>
      <c r="H17193" s="1">
        <v>46211.83935185185</v>
      </c>
      <c r="I17193" t="b">
        <v>0</v>
      </c>
      <c r="J17193" t="b">
        <v>0</v>
      </c>
      <c r="K17193" t="s">
        <v>41</v>
      </c>
      <c r="L17193" t="s">
        <v>60</v>
      </c>
      <c r="M17193">
        <v>137500</v>
      </c>
      <c r="N17193"/>
      <c r="O17193" t="s">
        <v>5850</v>
      </c>
      <c r="P17193" t="s">
        <v>5851</v>
      </c>
    </row>
    <row r="17194" spans="1:16" x14ac:dyDescent="0.25">
      <c r="A17194" t="s">
        <v>0</v>
      </c>
      <c r="B17194" t="s">
        <v>0</v>
      </c>
      <c r="C17194" t="s">
        <v>3853</v>
      </c>
      <c r="D17194" t="s">
        <v>4346</v>
      </c>
      <c r="E17194" t="s">
        <v>59</v>
      </c>
      <c r="F17194" t="b">
        <v>0</v>
      </c>
      <c r="G17194" t="s">
        <v>77</v>
      </c>
      <c r="H17194" s="1">
        <v>46211.877002314817</v>
      </c>
      <c r="I17194" t="b">
        <v>0</v>
      </c>
      <c r="J17194" t="b">
        <v>1</v>
      </c>
      <c r="K17194" t="s">
        <v>41</v>
      </c>
      <c r="L17194" t="s">
        <v>60</v>
      </c>
      <c r="M17194">
        <v>82000</v>
      </c>
      <c r="N17194"/>
      <c r="O17194" t="s">
        <v>10948</v>
      </c>
      <c r="P17194" t="s">
        <v>10949</v>
      </c>
    </row>
    <row r="17195" spans="1:16" x14ac:dyDescent="0.25">
      <c r="A17195" t="s">
        <v>3</v>
      </c>
      <c r="B17195" t="s">
        <v>4138</v>
      </c>
      <c r="C17195" t="s">
        <v>41</v>
      </c>
      <c r="D17195" t="s">
        <v>4526</v>
      </c>
      <c r="E17195" t="s">
        <v>59</v>
      </c>
      <c r="F17195" t="b">
        <v>0</v>
      </c>
      <c r="G17195" t="s">
        <v>41</v>
      </c>
      <c r="H17195" s="1">
        <v>46211.879027777781</v>
      </c>
      <c r="I17195" t="b">
        <v>0</v>
      </c>
      <c r="J17195" t="b">
        <v>0</v>
      </c>
      <c r="K17195" t="s">
        <v>41</v>
      </c>
      <c r="L17195" t="s">
        <v>60</v>
      </c>
      <c r="M17195">
        <v>70000</v>
      </c>
      <c r="N17195"/>
      <c r="O17195" t="s">
        <v>2307</v>
      </c>
      <c r="P17195" t="s">
        <v>29842</v>
      </c>
    </row>
    <row r="17196" spans="1:16" x14ac:dyDescent="0.25">
      <c r="A17196" t="s">
        <v>2</v>
      </c>
      <c r="B17196" t="s">
        <v>29843</v>
      </c>
      <c r="C17196" t="s">
        <v>382</v>
      </c>
      <c r="D17196" t="s">
        <v>4526</v>
      </c>
      <c r="E17196" t="s">
        <v>59</v>
      </c>
      <c r="F17196" t="b">
        <v>0</v>
      </c>
      <c r="G17196" t="s">
        <v>77</v>
      </c>
      <c r="H17196" s="1">
        <v>46211.879120370373</v>
      </c>
      <c r="I17196" t="b">
        <v>0</v>
      </c>
      <c r="J17196" t="b">
        <v>1</v>
      </c>
      <c r="K17196" t="s">
        <v>41</v>
      </c>
      <c r="L17196" t="s">
        <v>60</v>
      </c>
      <c r="M17196">
        <v>77500</v>
      </c>
      <c r="N17196"/>
      <c r="O17196" t="s">
        <v>383</v>
      </c>
      <c r="P17196" t="s">
        <v>16264</v>
      </c>
    </row>
    <row r="17197" spans="1:16" x14ac:dyDescent="0.25">
      <c r="A17197" t="s">
        <v>1</v>
      </c>
      <c r="B17197" t="s">
        <v>29844</v>
      </c>
      <c r="C17197" t="s">
        <v>76</v>
      </c>
      <c r="D17197" t="s">
        <v>4526</v>
      </c>
      <c r="E17197" t="s">
        <v>88</v>
      </c>
      <c r="F17197" t="b">
        <v>1</v>
      </c>
      <c r="G17197" t="s">
        <v>41</v>
      </c>
      <c r="H17197" s="1">
        <v>46211.880810185183</v>
      </c>
      <c r="I17197" t="b">
        <v>1</v>
      </c>
      <c r="J17197" t="b">
        <v>0</v>
      </c>
      <c r="K17197" t="s">
        <v>41</v>
      </c>
      <c r="L17197" t="s">
        <v>60</v>
      </c>
      <c r="M17197">
        <v>213000</v>
      </c>
      <c r="N17197"/>
      <c r="O17197" t="s">
        <v>29845</v>
      </c>
      <c r="P17197" t="s">
        <v>29846</v>
      </c>
    </row>
    <row r="17198" spans="1:16" x14ac:dyDescent="0.25">
      <c r="A17198" t="s">
        <v>2</v>
      </c>
      <c r="B17198" t="s">
        <v>29847</v>
      </c>
      <c r="C17198" t="s">
        <v>41</v>
      </c>
      <c r="D17198" t="s">
        <v>14154</v>
      </c>
      <c r="E17198" t="s">
        <v>59</v>
      </c>
      <c r="F17198" t="b">
        <v>0</v>
      </c>
      <c r="G17198" t="s">
        <v>41</v>
      </c>
      <c r="H17198" s="1">
        <v>46211.880810185183</v>
      </c>
      <c r="I17198" t="b">
        <v>0</v>
      </c>
      <c r="J17198" t="b">
        <v>0</v>
      </c>
      <c r="K17198" t="s">
        <v>41</v>
      </c>
      <c r="L17198" t="s">
        <v>60</v>
      </c>
      <c r="M17198">
        <v>67000</v>
      </c>
      <c r="N17198"/>
      <c r="O17198" t="s">
        <v>1989</v>
      </c>
    </row>
    <row r="17199" spans="1:16" x14ac:dyDescent="0.25">
      <c r="A17199" t="s">
        <v>1</v>
      </c>
      <c r="B17199" t="s">
        <v>29848</v>
      </c>
      <c r="C17199" t="s">
        <v>887</v>
      </c>
      <c r="D17199" t="s">
        <v>4526</v>
      </c>
      <c r="E17199" t="s">
        <v>88</v>
      </c>
      <c r="F17199" t="b">
        <v>0</v>
      </c>
      <c r="G17199" t="s">
        <v>65</v>
      </c>
      <c r="H17199" s="1">
        <v>46211.880925925929</v>
      </c>
      <c r="I17199" t="b">
        <v>0</v>
      </c>
      <c r="J17199" t="b">
        <v>0</v>
      </c>
      <c r="K17199" t="s">
        <v>41</v>
      </c>
      <c r="L17199" t="s">
        <v>74</v>
      </c>
      <c r="M17199"/>
      <c r="N17199">
        <v>52.5</v>
      </c>
      <c r="O17199" t="s">
        <v>23101</v>
      </c>
      <c r="P17199" t="s">
        <v>26932</v>
      </c>
    </row>
    <row r="17200" spans="1:16" x14ac:dyDescent="0.25">
      <c r="A17200" t="s">
        <v>1</v>
      </c>
      <c r="B17200" t="s">
        <v>1</v>
      </c>
      <c r="C17200" t="s">
        <v>2506</v>
      </c>
      <c r="D17200" t="s">
        <v>4526</v>
      </c>
      <c r="E17200" t="s">
        <v>59</v>
      </c>
      <c r="F17200" t="b">
        <v>0</v>
      </c>
      <c r="G17200" t="s">
        <v>89</v>
      </c>
      <c r="H17200" s="1">
        <v>46211.881018518521</v>
      </c>
      <c r="I17200" t="b">
        <v>0</v>
      </c>
      <c r="J17200" t="b">
        <v>0</v>
      </c>
      <c r="K17200" t="s">
        <v>41</v>
      </c>
      <c r="L17200" t="s">
        <v>60</v>
      </c>
      <c r="M17200">
        <v>127500</v>
      </c>
      <c r="N17200"/>
      <c r="O17200" t="s">
        <v>105</v>
      </c>
      <c r="P17200" t="s">
        <v>29849</v>
      </c>
    </row>
    <row r="17201" spans="1:16" x14ac:dyDescent="0.25">
      <c r="A17201" t="s">
        <v>1</v>
      </c>
      <c r="B17201" t="s">
        <v>1168</v>
      </c>
      <c r="C17201" t="s">
        <v>22823</v>
      </c>
      <c r="D17201" t="s">
        <v>5018</v>
      </c>
      <c r="E17201" t="s">
        <v>59</v>
      </c>
      <c r="F17201" t="b">
        <v>0</v>
      </c>
      <c r="G17201" t="s">
        <v>40</v>
      </c>
      <c r="H17201" s="1">
        <v>46211.883171296293</v>
      </c>
      <c r="I17201" t="b">
        <v>0</v>
      </c>
      <c r="J17201" t="b">
        <v>0</v>
      </c>
      <c r="K17201" t="s">
        <v>40</v>
      </c>
      <c r="L17201" t="s">
        <v>60</v>
      </c>
      <c r="M17201">
        <v>70000</v>
      </c>
      <c r="N17201"/>
      <c r="O17201" t="s">
        <v>10487</v>
      </c>
      <c r="P17201" t="s">
        <v>29850</v>
      </c>
    </row>
    <row r="17202" spans="1:16" x14ac:dyDescent="0.25">
      <c r="A17202" t="s">
        <v>0</v>
      </c>
      <c r="B17202" t="s">
        <v>228</v>
      </c>
      <c r="C17202" t="s">
        <v>472</v>
      </c>
      <c r="D17202" t="s">
        <v>4526</v>
      </c>
      <c r="E17202" t="s">
        <v>88</v>
      </c>
      <c r="F17202" t="b">
        <v>0</v>
      </c>
      <c r="G17202" t="s">
        <v>65</v>
      </c>
      <c r="H17202" s="1">
        <v>46211.919016203698</v>
      </c>
      <c r="I17202" t="b">
        <v>1</v>
      </c>
      <c r="J17202" t="b">
        <v>0</v>
      </c>
      <c r="K17202" t="s">
        <v>41</v>
      </c>
      <c r="L17202" t="s">
        <v>74</v>
      </c>
      <c r="M17202"/>
      <c r="N17202">
        <v>50</v>
      </c>
      <c r="O17202" t="s">
        <v>29851</v>
      </c>
      <c r="P17202" t="s">
        <v>1329</v>
      </c>
    </row>
    <row r="17203" spans="1:16" x14ac:dyDescent="0.25">
      <c r="A17203" t="s">
        <v>5</v>
      </c>
      <c r="B17203" t="s">
        <v>3624</v>
      </c>
      <c r="C17203" t="s">
        <v>2385</v>
      </c>
      <c r="D17203" t="s">
        <v>2360</v>
      </c>
      <c r="E17203" t="s">
        <v>59</v>
      </c>
      <c r="F17203" t="b">
        <v>0</v>
      </c>
      <c r="G17203" t="s">
        <v>65</v>
      </c>
      <c r="H17203" s="1">
        <v>46211.91914351852</v>
      </c>
      <c r="I17203" t="b">
        <v>0</v>
      </c>
      <c r="J17203" t="b">
        <v>1</v>
      </c>
      <c r="K17203" t="s">
        <v>41</v>
      </c>
      <c r="L17203" t="s">
        <v>60</v>
      </c>
      <c r="M17203">
        <v>106000</v>
      </c>
      <c r="N17203"/>
      <c r="O17203" t="s">
        <v>1155</v>
      </c>
      <c r="P17203" t="s">
        <v>29852</v>
      </c>
    </row>
    <row r="17204" spans="1:16" x14ac:dyDescent="0.25">
      <c r="A17204" t="s">
        <v>5</v>
      </c>
      <c r="B17204" t="s">
        <v>29853</v>
      </c>
      <c r="C17204" t="s">
        <v>285</v>
      </c>
      <c r="D17204" t="s">
        <v>111</v>
      </c>
      <c r="E17204" t="s">
        <v>88</v>
      </c>
      <c r="F17204" t="b">
        <v>0</v>
      </c>
      <c r="G17204" t="s">
        <v>68</v>
      </c>
      <c r="H17204" s="1">
        <v>46211.922592592593</v>
      </c>
      <c r="I17204" t="b">
        <v>1</v>
      </c>
      <c r="J17204" t="b">
        <v>1</v>
      </c>
      <c r="K17204" t="s">
        <v>41</v>
      </c>
      <c r="L17204" t="s">
        <v>74</v>
      </c>
      <c r="M17204"/>
      <c r="N17204">
        <v>55</v>
      </c>
      <c r="O17204" t="s">
        <v>111</v>
      </c>
      <c r="P17204" t="s">
        <v>29854</v>
      </c>
    </row>
    <row r="17205" spans="1:16" x14ac:dyDescent="0.25">
      <c r="A17205" t="s">
        <v>1</v>
      </c>
      <c r="B17205" t="s">
        <v>29855</v>
      </c>
      <c r="C17205" t="s">
        <v>695</v>
      </c>
      <c r="D17205" t="s">
        <v>4526</v>
      </c>
      <c r="E17205" t="s">
        <v>59</v>
      </c>
      <c r="F17205" t="b">
        <v>0</v>
      </c>
      <c r="G17205" t="s">
        <v>77</v>
      </c>
      <c r="H17205" s="1">
        <v>46211.922685185193</v>
      </c>
      <c r="I17205" t="b">
        <v>0</v>
      </c>
      <c r="J17205" t="b">
        <v>1</v>
      </c>
      <c r="K17205" t="s">
        <v>41</v>
      </c>
      <c r="L17205" t="s">
        <v>74</v>
      </c>
      <c r="M17205"/>
      <c r="N17205">
        <v>36.5</v>
      </c>
      <c r="O17205" t="s">
        <v>403</v>
      </c>
      <c r="P17205" t="s">
        <v>29856</v>
      </c>
    </row>
    <row r="17206" spans="1:16" x14ac:dyDescent="0.25">
      <c r="A17206" t="s">
        <v>0</v>
      </c>
      <c r="B17206" t="s">
        <v>29857</v>
      </c>
      <c r="C17206" t="s">
        <v>76</v>
      </c>
      <c r="D17206" t="s">
        <v>4526</v>
      </c>
      <c r="E17206" t="s">
        <v>59</v>
      </c>
      <c r="F17206" t="b">
        <v>1</v>
      </c>
      <c r="G17206" t="s">
        <v>13</v>
      </c>
      <c r="H17206" s="1">
        <v>46211.923263888893</v>
      </c>
      <c r="I17206" t="b">
        <v>1</v>
      </c>
      <c r="J17206" t="b">
        <v>0</v>
      </c>
      <c r="K17206" t="s">
        <v>13</v>
      </c>
      <c r="L17206" t="s">
        <v>60</v>
      </c>
      <c r="M17206">
        <v>117000</v>
      </c>
      <c r="N17206"/>
      <c r="O17206" t="s">
        <v>554</v>
      </c>
      <c r="P17206" t="s">
        <v>666</v>
      </c>
    </row>
    <row r="17207" spans="1:16" x14ac:dyDescent="0.25">
      <c r="A17207" t="s">
        <v>0</v>
      </c>
      <c r="B17207" t="s">
        <v>29858</v>
      </c>
      <c r="C17207" t="s">
        <v>1361</v>
      </c>
      <c r="D17207" t="s">
        <v>4526</v>
      </c>
      <c r="F17207" t="b">
        <v>0</v>
      </c>
      <c r="G17207" t="s">
        <v>77</v>
      </c>
      <c r="H17207" s="1">
        <v>46211.960335648153</v>
      </c>
      <c r="I17207" t="b">
        <v>0</v>
      </c>
      <c r="J17207" t="b">
        <v>1</v>
      </c>
      <c r="K17207" t="s">
        <v>41</v>
      </c>
      <c r="L17207" t="s">
        <v>74</v>
      </c>
      <c r="M17207"/>
      <c r="N17207">
        <v>50</v>
      </c>
      <c r="O17207" t="s">
        <v>1049</v>
      </c>
      <c r="P17207" t="s">
        <v>325</v>
      </c>
    </row>
    <row r="17208" spans="1:16" x14ac:dyDescent="0.25">
      <c r="A17208" t="s">
        <v>0</v>
      </c>
      <c r="B17208" t="s">
        <v>29859</v>
      </c>
      <c r="C17208" t="s">
        <v>984</v>
      </c>
      <c r="D17208" t="s">
        <v>4515</v>
      </c>
      <c r="E17208" t="s">
        <v>59</v>
      </c>
      <c r="F17208" t="b">
        <v>0</v>
      </c>
      <c r="G17208" t="s">
        <v>25</v>
      </c>
      <c r="H17208" s="1">
        <v>46212.003287037027</v>
      </c>
      <c r="I17208" t="b">
        <v>1</v>
      </c>
      <c r="J17208" t="b">
        <v>0</v>
      </c>
      <c r="K17208" t="s">
        <v>25</v>
      </c>
      <c r="L17208" t="s">
        <v>60</v>
      </c>
      <c r="M17208">
        <v>70000</v>
      </c>
      <c r="N17208"/>
      <c r="O17208" t="s">
        <v>480</v>
      </c>
    </row>
    <row r="17209" spans="1:16" x14ac:dyDescent="0.25">
      <c r="A17209" t="s">
        <v>1</v>
      </c>
      <c r="B17209" t="s">
        <v>29860</v>
      </c>
      <c r="C17209" t="s">
        <v>190</v>
      </c>
      <c r="D17209" t="s">
        <v>4756</v>
      </c>
      <c r="E17209" t="s">
        <v>59</v>
      </c>
      <c r="F17209" t="b">
        <v>0</v>
      </c>
      <c r="G17209" t="s">
        <v>73</v>
      </c>
      <c r="H17209" s="1">
        <v>46212.005937499998</v>
      </c>
      <c r="I17209" t="b">
        <v>0</v>
      </c>
      <c r="J17209" t="b">
        <v>1</v>
      </c>
      <c r="K17209" t="s">
        <v>41</v>
      </c>
      <c r="L17209" t="s">
        <v>60</v>
      </c>
      <c r="M17209">
        <v>101920</v>
      </c>
      <c r="N17209"/>
      <c r="O17209" t="s">
        <v>699</v>
      </c>
      <c r="P17209" t="s">
        <v>29861</v>
      </c>
    </row>
    <row r="17210" spans="1:16" x14ac:dyDescent="0.25">
      <c r="A17210" t="s">
        <v>2</v>
      </c>
      <c r="B17210" t="s">
        <v>967</v>
      </c>
      <c r="C17210" t="s">
        <v>20555</v>
      </c>
      <c r="D17210" t="s">
        <v>4756</v>
      </c>
      <c r="E17210" t="s">
        <v>59</v>
      </c>
      <c r="F17210" t="b">
        <v>0</v>
      </c>
      <c r="G17210" t="s">
        <v>65</v>
      </c>
      <c r="H17210" s="1">
        <v>46212.129212962973</v>
      </c>
      <c r="I17210" t="b">
        <v>0</v>
      </c>
      <c r="J17210" t="b">
        <v>1</v>
      </c>
      <c r="K17210" t="s">
        <v>41</v>
      </c>
      <c r="L17210" t="s">
        <v>60</v>
      </c>
      <c r="M17210">
        <v>171000</v>
      </c>
      <c r="N17210"/>
      <c r="O17210" t="s">
        <v>4119</v>
      </c>
    </row>
    <row r="17211" spans="1:16" x14ac:dyDescent="0.25">
      <c r="A17211" t="s">
        <v>1</v>
      </c>
      <c r="B17211" t="s">
        <v>210</v>
      </c>
      <c r="C17211" t="s">
        <v>227</v>
      </c>
      <c r="D17211" t="s">
        <v>4526</v>
      </c>
      <c r="E17211" t="s">
        <v>88</v>
      </c>
      <c r="F17211" t="b">
        <v>0</v>
      </c>
      <c r="G17211" t="s">
        <v>65</v>
      </c>
      <c r="H17211" s="1">
        <v>46212.13113425926</v>
      </c>
      <c r="I17211" t="b">
        <v>1</v>
      </c>
      <c r="J17211" t="b">
        <v>0</v>
      </c>
      <c r="K17211" t="s">
        <v>41</v>
      </c>
      <c r="L17211" t="s">
        <v>74</v>
      </c>
      <c r="M17211"/>
      <c r="N17211">
        <v>82.5</v>
      </c>
      <c r="O17211" t="s">
        <v>29862</v>
      </c>
      <c r="P17211" t="s">
        <v>29863</v>
      </c>
    </row>
    <row r="17212" spans="1:16" x14ac:dyDescent="0.25">
      <c r="A17212" t="s">
        <v>0</v>
      </c>
      <c r="B17212" t="s">
        <v>29864</v>
      </c>
      <c r="C17212" t="s">
        <v>502</v>
      </c>
      <c r="D17212" t="s">
        <v>4756</v>
      </c>
      <c r="E17212" t="s">
        <v>59</v>
      </c>
      <c r="F17212" t="b">
        <v>0</v>
      </c>
      <c r="G17212" t="s">
        <v>77</v>
      </c>
      <c r="H17212" s="1">
        <v>46212.168668981481</v>
      </c>
      <c r="I17212" t="b">
        <v>0</v>
      </c>
      <c r="J17212" t="b">
        <v>1</v>
      </c>
      <c r="K17212" t="s">
        <v>41</v>
      </c>
      <c r="L17212" t="s">
        <v>60</v>
      </c>
      <c r="M17212">
        <v>117580</v>
      </c>
      <c r="N17212"/>
      <c r="O17212" t="s">
        <v>4463</v>
      </c>
      <c r="P17212" t="s">
        <v>29865</v>
      </c>
    </row>
    <row r="17213" spans="1:16" x14ac:dyDescent="0.25">
      <c r="A17213" t="s">
        <v>7</v>
      </c>
      <c r="B17213" t="s">
        <v>29866</v>
      </c>
      <c r="C17213" t="s">
        <v>502</v>
      </c>
      <c r="D17213" t="s">
        <v>4756</v>
      </c>
      <c r="E17213" t="s">
        <v>59</v>
      </c>
      <c r="F17213" t="b">
        <v>0</v>
      </c>
      <c r="G17213" t="s">
        <v>77</v>
      </c>
      <c r="H17213" s="1">
        <v>46212.209560185183</v>
      </c>
      <c r="I17213" t="b">
        <v>0</v>
      </c>
      <c r="J17213" t="b">
        <v>1</v>
      </c>
      <c r="K17213" t="s">
        <v>41</v>
      </c>
      <c r="L17213" t="s">
        <v>60</v>
      </c>
      <c r="M17213">
        <v>135500</v>
      </c>
      <c r="N17213"/>
      <c r="O17213" t="s">
        <v>4463</v>
      </c>
      <c r="P17213" t="s">
        <v>29865</v>
      </c>
    </row>
    <row r="17214" spans="1:16" x14ac:dyDescent="0.25">
      <c r="A17214" t="s">
        <v>3</v>
      </c>
      <c r="B17214" t="s">
        <v>29867</v>
      </c>
      <c r="C17214" t="s">
        <v>162</v>
      </c>
      <c r="D17214" t="s">
        <v>4526</v>
      </c>
      <c r="E17214" t="s">
        <v>88</v>
      </c>
      <c r="F17214" t="b">
        <v>0</v>
      </c>
      <c r="G17214" t="s">
        <v>73</v>
      </c>
      <c r="H17214" s="1">
        <v>46212.251226851848</v>
      </c>
      <c r="I17214" t="b">
        <v>1</v>
      </c>
      <c r="J17214" t="b">
        <v>1</v>
      </c>
      <c r="K17214" t="s">
        <v>41</v>
      </c>
      <c r="L17214" t="s">
        <v>74</v>
      </c>
      <c r="M17214"/>
      <c r="N17214">
        <v>45</v>
      </c>
      <c r="O17214" t="s">
        <v>738</v>
      </c>
      <c r="P17214" t="s">
        <v>146</v>
      </c>
    </row>
    <row r="17215" spans="1:16" x14ac:dyDescent="0.25">
      <c r="A17215" t="s">
        <v>7</v>
      </c>
      <c r="B17215" t="s">
        <v>29868</v>
      </c>
      <c r="C17215" t="s">
        <v>240</v>
      </c>
      <c r="D17215" t="s">
        <v>367</v>
      </c>
      <c r="E17215" t="s">
        <v>59</v>
      </c>
      <c r="F17215" t="b">
        <v>0</v>
      </c>
      <c r="G17215" t="s">
        <v>65</v>
      </c>
      <c r="H17215" s="1">
        <v>46212.251250000001</v>
      </c>
      <c r="I17215" t="b">
        <v>0</v>
      </c>
      <c r="J17215" t="b">
        <v>1</v>
      </c>
      <c r="K17215" t="s">
        <v>41</v>
      </c>
      <c r="L17215" t="s">
        <v>60</v>
      </c>
      <c r="M17215">
        <v>121000</v>
      </c>
      <c r="N17215"/>
      <c r="O17215" t="s">
        <v>20613</v>
      </c>
      <c r="P17215" t="s">
        <v>29869</v>
      </c>
    </row>
    <row r="17216" spans="1:16" x14ac:dyDescent="0.25">
      <c r="A17216" t="s">
        <v>3</v>
      </c>
      <c r="B17216" t="s">
        <v>29870</v>
      </c>
      <c r="C17216" t="s">
        <v>17991</v>
      </c>
      <c r="D17216" t="s">
        <v>2360</v>
      </c>
      <c r="E17216" t="s">
        <v>59</v>
      </c>
      <c r="F17216" t="b">
        <v>0</v>
      </c>
      <c r="G17216" t="s">
        <v>73</v>
      </c>
      <c r="H17216" s="1">
        <v>46212.251261574071</v>
      </c>
      <c r="I17216" t="b">
        <v>0</v>
      </c>
      <c r="J17216" t="b">
        <v>1</v>
      </c>
      <c r="K17216" t="s">
        <v>41</v>
      </c>
      <c r="L17216" t="s">
        <v>60</v>
      </c>
      <c r="M17216">
        <v>111459.995</v>
      </c>
      <c r="N17216"/>
      <c r="O17216" t="s">
        <v>5244</v>
      </c>
      <c r="P17216" t="s">
        <v>3366</v>
      </c>
    </row>
    <row r="17217" spans="1:16" x14ac:dyDescent="0.25">
      <c r="A17217" t="s">
        <v>2</v>
      </c>
      <c r="B17217" t="s">
        <v>29871</v>
      </c>
      <c r="C17217" t="s">
        <v>751</v>
      </c>
      <c r="D17217" t="s">
        <v>5440</v>
      </c>
      <c r="E17217" t="s">
        <v>59</v>
      </c>
      <c r="F17217" t="b">
        <v>0</v>
      </c>
      <c r="G17217" t="s">
        <v>68</v>
      </c>
      <c r="H17217" s="1">
        <v>46212.252662037034</v>
      </c>
      <c r="I17217" t="b">
        <v>0</v>
      </c>
      <c r="J17217" t="b">
        <v>0</v>
      </c>
      <c r="K17217" t="s">
        <v>41</v>
      </c>
      <c r="L17217" t="s">
        <v>60</v>
      </c>
      <c r="M17217">
        <v>74678</v>
      </c>
      <c r="N17217"/>
      <c r="O17217" t="s">
        <v>28991</v>
      </c>
      <c r="P17217" t="s">
        <v>283</v>
      </c>
    </row>
    <row r="17218" spans="1:16" x14ac:dyDescent="0.25">
      <c r="A17218" t="s">
        <v>1</v>
      </c>
      <c r="B17218" t="s">
        <v>1003</v>
      </c>
      <c r="C17218" t="s">
        <v>1371</v>
      </c>
      <c r="D17218" t="s">
        <v>2360</v>
      </c>
      <c r="E17218" t="s">
        <v>59</v>
      </c>
      <c r="F17218" t="b">
        <v>0</v>
      </c>
      <c r="G17218" t="s">
        <v>77</v>
      </c>
      <c r="H17218" s="1">
        <v>46212.254317129627</v>
      </c>
      <c r="I17218" t="b">
        <v>0</v>
      </c>
      <c r="J17218" t="b">
        <v>1</v>
      </c>
      <c r="K17218" t="s">
        <v>41</v>
      </c>
      <c r="L17218" t="s">
        <v>60</v>
      </c>
      <c r="M17218">
        <v>175500</v>
      </c>
      <c r="N17218"/>
      <c r="O17218" t="s">
        <v>424</v>
      </c>
      <c r="P17218" t="s">
        <v>29872</v>
      </c>
    </row>
    <row r="17219" spans="1:16" x14ac:dyDescent="0.25">
      <c r="A17219" t="s">
        <v>1</v>
      </c>
      <c r="B17219" t="s">
        <v>18434</v>
      </c>
      <c r="C17219" t="s">
        <v>942</v>
      </c>
      <c r="D17219" t="s">
        <v>4526</v>
      </c>
      <c r="E17219" t="s">
        <v>59</v>
      </c>
      <c r="F17219" t="b">
        <v>0</v>
      </c>
      <c r="G17219" t="s">
        <v>19</v>
      </c>
      <c r="H17219" s="1">
        <v>46212.255150462966</v>
      </c>
      <c r="I17219" t="b">
        <v>0</v>
      </c>
      <c r="J17219" t="b">
        <v>0</v>
      </c>
      <c r="K17219" t="s">
        <v>19</v>
      </c>
      <c r="L17219" t="s">
        <v>60</v>
      </c>
      <c r="M17219">
        <v>1000000</v>
      </c>
      <c r="N17219"/>
      <c r="O17219" t="s">
        <v>7059</v>
      </c>
      <c r="P17219" t="s">
        <v>29873</v>
      </c>
    </row>
    <row r="17220" spans="1:16" x14ac:dyDescent="0.25">
      <c r="A17220" t="s">
        <v>7</v>
      </c>
      <c r="B17220" t="s">
        <v>29874</v>
      </c>
      <c r="C17220" t="s">
        <v>22351</v>
      </c>
      <c r="D17220" t="s">
        <v>5018</v>
      </c>
      <c r="E17220" t="s">
        <v>59</v>
      </c>
      <c r="F17220" t="b">
        <v>0</v>
      </c>
      <c r="G17220" t="s">
        <v>40</v>
      </c>
      <c r="H17220" s="1">
        <v>46212.294224537043</v>
      </c>
      <c r="I17220" t="b">
        <v>1</v>
      </c>
      <c r="J17220" t="b">
        <v>0</v>
      </c>
      <c r="K17220" t="s">
        <v>40</v>
      </c>
      <c r="L17220" t="s">
        <v>60</v>
      </c>
      <c r="M17220">
        <v>85500</v>
      </c>
      <c r="N17220"/>
      <c r="O17220" t="s">
        <v>29875</v>
      </c>
      <c r="P17220" t="s">
        <v>29876</v>
      </c>
    </row>
    <row r="17221" spans="1:16" x14ac:dyDescent="0.25">
      <c r="A17221" t="s">
        <v>2</v>
      </c>
      <c r="B17221" t="s">
        <v>1975</v>
      </c>
      <c r="C17221" t="s">
        <v>7144</v>
      </c>
      <c r="D17221" t="s">
        <v>4526</v>
      </c>
      <c r="E17221" t="s">
        <v>59</v>
      </c>
      <c r="F17221" t="b">
        <v>0</v>
      </c>
      <c r="G17221" t="s">
        <v>40</v>
      </c>
      <c r="H17221" s="1">
        <v>46212.294236111113</v>
      </c>
      <c r="I17221" t="b">
        <v>1</v>
      </c>
      <c r="J17221" t="b">
        <v>0</v>
      </c>
      <c r="K17221" t="s">
        <v>40</v>
      </c>
      <c r="L17221" t="s">
        <v>60</v>
      </c>
      <c r="M17221">
        <v>41000</v>
      </c>
      <c r="N17221"/>
      <c r="O17221" t="s">
        <v>29877</v>
      </c>
      <c r="P17221" t="s">
        <v>29878</v>
      </c>
    </row>
    <row r="17222" spans="1:16" x14ac:dyDescent="0.25">
      <c r="A17222" t="s">
        <v>5</v>
      </c>
      <c r="B17222" t="s">
        <v>5</v>
      </c>
      <c r="C17222" t="s">
        <v>91</v>
      </c>
      <c r="D17222" t="s">
        <v>6234</v>
      </c>
      <c r="E17222" t="s">
        <v>59</v>
      </c>
      <c r="F17222" t="b">
        <v>0</v>
      </c>
      <c r="G17222" t="s">
        <v>89</v>
      </c>
      <c r="H17222" s="1">
        <v>46212.295937499999</v>
      </c>
      <c r="I17222" t="b">
        <v>0</v>
      </c>
      <c r="J17222" t="b">
        <v>1</v>
      </c>
      <c r="K17222" t="s">
        <v>41</v>
      </c>
      <c r="L17222" t="s">
        <v>60</v>
      </c>
      <c r="M17222">
        <v>195000</v>
      </c>
      <c r="N17222"/>
      <c r="O17222" t="s">
        <v>14559</v>
      </c>
      <c r="P17222" t="s">
        <v>29879</v>
      </c>
    </row>
    <row r="17223" spans="1:16" x14ac:dyDescent="0.25">
      <c r="A17223" t="s">
        <v>5</v>
      </c>
      <c r="B17223" t="s">
        <v>16840</v>
      </c>
      <c r="C17223" t="s">
        <v>489</v>
      </c>
      <c r="D17223" t="s">
        <v>2360</v>
      </c>
      <c r="E17223" t="s">
        <v>59</v>
      </c>
      <c r="F17223" t="b">
        <v>0</v>
      </c>
      <c r="G17223" t="s">
        <v>77</v>
      </c>
      <c r="H17223" s="1">
        <v>46212.295983796299</v>
      </c>
      <c r="I17223" t="b">
        <v>0</v>
      </c>
      <c r="J17223" t="b">
        <v>1</v>
      </c>
      <c r="K17223" t="s">
        <v>41</v>
      </c>
      <c r="L17223" t="s">
        <v>60</v>
      </c>
      <c r="M17223">
        <v>175500</v>
      </c>
      <c r="N17223"/>
      <c r="O17223" t="s">
        <v>3622</v>
      </c>
      <c r="P17223" t="s">
        <v>11933</v>
      </c>
    </row>
    <row r="17224" spans="1:16" x14ac:dyDescent="0.25">
      <c r="A17224" t="s">
        <v>1</v>
      </c>
      <c r="B17224" t="s">
        <v>29880</v>
      </c>
      <c r="C17224" t="s">
        <v>6956</v>
      </c>
      <c r="D17224" t="s">
        <v>5018</v>
      </c>
      <c r="E17224" t="s">
        <v>59</v>
      </c>
      <c r="F17224" t="b">
        <v>0</v>
      </c>
      <c r="G17224" t="s">
        <v>40</v>
      </c>
      <c r="H17224" s="1">
        <v>46212.297719907408</v>
      </c>
      <c r="I17224" t="b">
        <v>1</v>
      </c>
      <c r="J17224" t="b">
        <v>0</v>
      </c>
      <c r="K17224" t="s">
        <v>40</v>
      </c>
      <c r="L17224" t="s">
        <v>60</v>
      </c>
      <c r="M17224">
        <v>47500</v>
      </c>
      <c r="N17224"/>
      <c r="O17224" t="s">
        <v>21379</v>
      </c>
      <c r="P17224" t="s">
        <v>29881</v>
      </c>
    </row>
    <row r="17225" spans="1:16" x14ac:dyDescent="0.25">
      <c r="A17225" t="s">
        <v>7</v>
      </c>
      <c r="B17225" t="s">
        <v>18946</v>
      </c>
      <c r="C17225" t="s">
        <v>112</v>
      </c>
      <c r="D17225" t="s">
        <v>16554</v>
      </c>
      <c r="E17225" t="s">
        <v>59</v>
      </c>
      <c r="F17225" t="b">
        <v>0</v>
      </c>
      <c r="G17225" t="s">
        <v>65</v>
      </c>
      <c r="H17225" s="1">
        <v>46212.334560185183</v>
      </c>
      <c r="I17225" t="b">
        <v>0</v>
      </c>
      <c r="J17225" t="b">
        <v>1</v>
      </c>
      <c r="K17225" t="s">
        <v>41</v>
      </c>
      <c r="L17225" t="s">
        <v>60</v>
      </c>
      <c r="M17225">
        <v>184000</v>
      </c>
      <c r="N17225"/>
      <c r="O17225" t="s">
        <v>29882</v>
      </c>
      <c r="P17225" t="s">
        <v>1565</v>
      </c>
    </row>
    <row r="17226" spans="1:16" x14ac:dyDescent="0.25">
      <c r="A17226" t="s">
        <v>2</v>
      </c>
      <c r="B17226" t="s">
        <v>2</v>
      </c>
      <c r="C17226" t="s">
        <v>1614</v>
      </c>
      <c r="D17226" t="s">
        <v>4526</v>
      </c>
      <c r="E17226" t="s">
        <v>59</v>
      </c>
      <c r="F17226" t="b">
        <v>0</v>
      </c>
      <c r="G17226" t="s">
        <v>89</v>
      </c>
      <c r="H17226" s="1">
        <v>46212.334560185183</v>
      </c>
      <c r="I17226" t="b">
        <v>0</v>
      </c>
      <c r="J17226" t="b">
        <v>0</v>
      </c>
      <c r="K17226" t="s">
        <v>41</v>
      </c>
      <c r="L17226" t="s">
        <v>60</v>
      </c>
      <c r="M17226">
        <v>122275</v>
      </c>
      <c r="N17226"/>
      <c r="O17226" t="s">
        <v>5786</v>
      </c>
      <c r="P17226" t="s">
        <v>310</v>
      </c>
    </row>
    <row r="17227" spans="1:16" x14ac:dyDescent="0.25">
      <c r="A17227" t="s">
        <v>6</v>
      </c>
      <c r="B17227" t="s">
        <v>24768</v>
      </c>
      <c r="C17227" t="s">
        <v>162</v>
      </c>
      <c r="D17227" t="s">
        <v>4526</v>
      </c>
      <c r="E17227" t="s">
        <v>59</v>
      </c>
      <c r="F17227" t="b">
        <v>0</v>
      </c>
      <c r="G17227" t="s">
        <v>73</v>
      </c>
      <c r="H17227" s="1">
        <v>46212.377696759257</v>
      </c>
      <c r="I17227" t="b">
        <v>0</v>
      </c>
      <c r="J17227" t="b">
        <v>0</v>
      </c>
      <c r="K17227" t="s">
        <v>41</v>
      </c>
      <c r="L17227" t="s">
        <v>60</v>
      </c>
      <c r="M17227">
        <v>114400</v>
      </c>
      <c r="N17227"/>
      <c r="O17227" t="s">
        <v>759</v>
      </c>
      <c r="P17227" t="s">
        <v>24769</v>
      </c>
    </row>
    <row r="17228" spans="1:16" x14ac:dyDescent="0.25">
      <c r="A17228" t="s">
        <v>1</v>
      </c>
      <c r="B17228" t="s">
        <v>2520</v>
      </c>
      <c r="C17228" t="s">
        <v>16518</v>
      </c>
      <c r="D17228" t="s">
        <v>4550</v>
      </c>
      <c r="E17228" t="s">
        <v>59</v>
      </c>
      <c r="F17228" t="b">
        <v>0</v>
      </c>
      <c r="G17228" t="s">
        <v>13</v>
      </c>
      <c r="H17228" s="1">
        <v>46212.379849537043</v>
      </c>
      <c r="I17228" t="b">
        <v>0</v>
      </c>
      <c r="J17228" t="b">
        <v>0</v>
      </c>
      <c r="K17228" t="s">
        <v>13</v>
      </c>
      <c r="L17228" t="s">
        <v>60</v>
      </c>
      <c r="M17228">
        <v>260000</v>
      </c>
      <c r="N17228"/>
      <c r="O17228" t="s">
        <v>4388</v>
      </c>
      <c r="P17228" t="s">
        <v>29883</v>
      </c>
    </row>
    <row r="17229" spans="1:16" x14ac:dyDescent="0.25">
      <c r="A17229" t="s">
        <v>0</v>
      </c>
      <c r="B17229" t="s">
        <v>1805</v>
      </c>
      <c r="C17229" t="s">
        <v>172</v>
      </c>
      <c r="D17229" t="s">
        <v>4526</v>
      </c>
      <c r="E17229" t="s">
        <v>59</v>
      </c>
      <c r="F17229" t="b">
        <v>0</v>
      </c>
      <c r="G17229" t="s">
        <v>68</v>
      </c>
      <c r="H17229" s="1">
        <v>46212.417893518519</v>
      </c>
      <c r="I17229" t="b">
        <v>0</v>
      </c>
      <c r="J17229" t="b">
        <v>0</v>
      </c>
      <c r="K17229" t="s">
        <v>41</v>
      </c>
      <c r="L17229" t="s">
        <v>60</v>
      </c>
      <c r="M17229">
        <v>75000</v>
      </c>
      <c r="N17229"/>
      <c r="O17229" t="s">
        <v>1464</v>
      </c>
      <c r="P17229" t="s">
        <v>29884</v>
      </c>
    </row>
    <row r="17230" spans="1:16" x14ac:dyDescent="0.25">
      <c r="A17230" t="s">
        <v>0</v>
      </c>
      <c r="B17230" t="s">
        <v>29885</v>
      </c>
      <c r="C17230" t="s">
        <v>253</v>
      </c>
      <c r="D17230" t="s">
        <v>4346</v>
      </c>
      <c r="E17230" t="s">
        <v>59</v>
      </c>
      <c r="F17230" t="b">
        <v>0</v>
      </c>
      <c r="G17230" t="s">
        <v>73</v>
      </c>
      <c r="H17230" s="1">
        <v>46212.417893518519</v>
      </c>
      <c r="I17230" t="b">
        <v>1</v>
      </c>
      <c r="J17230" t="b">
        <v>0</v>
      </c>
      <c r="K17230" t="s">
        <v>41</v>
      </c>
      <c r="L17230" t="s">
        <v>60</v>
      </c>
      <c r="M17230">
        <v>60000</v>
      </c>
      <c r="N17230"/>
      <c r="O17230" t="s">
        <v>29886</v>
      </c>
      <c r="P17230" t="s">
        <v>4687</v>
      </c>
    </row>
    <row r="17231" spans="1:16" x14ac:dyDescent="0.25">
      <c r="A17231" t="s">
        <v>6</v>
      </c>
      <c r="B17231" t="s">
        <v>6</v>
      </c>
      <c r="C17231" t="s">
        <v>971</v>
      </c>
      <c r="D17231" t="s">
        <v>4346</v>
      </c>
      <c r="E17231" t="s">
        <v>59</v>
      </c>
      <c r="F17231" t="b">
        <v>0</v>
      </c>
      <c r="G17231" t="s">
        <v>68</v>
      </c>
      <c r="H17231" s="1">
        <v>46212.419328703712</v>
      </c>
      <c r="I17231" t="b">
        <v>0</v>
      </c>
      <c r="J17231" t="b">
        <v>1</v>
      </c>
      <c r="K17231" t="s">
        <v>41</v>
      </c>
      <c r="L17231" t="s">
        <v>60</v>
      </c>
      <c r="M17231">
        <v>143685</v>
      </c>
      <c r="N17231"/>
      <c r="O17231" t="s">
        <v>265</v>
      </c>
      <c r="P17231" t="s">
        <v>29887</v>
      </c>
    </row>
    <row r="17232" spans="1:16" x14ac:dyDescent="0.25">
      <c r="A17232" t="s">
        <v>1</v>
      </c>
      <c r="B17232" t="s">
        <v>29888</v>
      </c>
      <c r="C17232" t="s">
        <v>1156</v>
      </c>
      <c r="D17232" t="s">
        <v>4550</v>
      </c>
      <c r="E17232" t="s">
        <v>59</v>
      </c>
      <c r="F17232" t="b">
        <v>0</v>
      </c>
      <c r="G17232" t="s">
        <v>77</v>
      </c>
      <c r="H17232" s="1">
        <v>46212.420983796299</v>
      </c>
      <c r="I17232" t="b">
        <v>0</v>
      </c>
      <c r="J17232" t="b">
        <v>0</v>
      </c>
      <c r="K17232" t="s">
        <v>41</v>
      </c>
      <c r="L17232" t="s">
        <v>60</v>
      </c>
      <c r="M17232">
        <v>193000</v>
      </c>
      <c r="N17232"/>
      <c r="O17232" t="s">
        <v>29889</v>
      </c>
      <c r="P17232" t="s">
        <v>29890</v>
      </c>
    </row>
    <row r="17233" spans="1:16" x14ac:dyDescent="0.25">
      <c r="A17233" t="s">
        <v>1</v>
      </c>
      <c r="B17233" t="s">
        <v>29891</v>
      </c>
      <c r="C17233" t="s">
        <v>13767</v>
      </c>
      <c r="D17233" t="s">
        <v>4346</v>
      </c>
      <c r="E17233" t="s">
        <v>59</v>
      </c>
      <c r="F17233" t="b">
        <v>0</v>
      </c>
      <c r="G17233" t="s">
        <v>19</v>
      </c>
      <c r="H17233" s="1">
        <v>46212.421782407408</v>
      </c>
      <c r="I17233" t="b">
        <v>1</v>
      </c>
      <c r="J17233" t="b">
        <v>0</v>
      </c>
      <c r="K17233" t="s">
        <v>19</v>
      </c>
      <c r="L17233" t="s">
        <v>60</v>
      </c>
      <c r="M17233">
        <v>755352.95</v>
      </c>
      <c r="N17233"/>
      <c r="O17233" t="s">
        <v>29892</v>
      </c>
      <c r="P17233" t="s">
        <v>29893</v>
      </c>
    </row>
    <row r="17234" spans="1:16" x14ac:dyDescent="0.25">
      <c r="A17234" t="s">
        <v>5</v>
      </c>
      <c r="B17234" t="s">
        <v>5</v>
      </c>
      <c r="C17234" t="s">
        <v>29894</v>
      </c>
      <c r="D17234" t="s">
        <v>6263</v>
      </c>
      <c r="E17234" t="s">
        <v>59</v>
      </c>
      <c r="F17234" t="b">
        <v>0</v>
      </c>
      <c r="G17234" t="s">
        <v>89</v>
      </c>
      <c r="H17234" s="1">
        <v>46212.462604166663</v>
      </c>
      <c r="I17234" t="b">
        <v>1</v>
      </c>
      <c r="J17234" t="b">
        <v>1</v>
      </c>
      <c r="K17234" t="s">
        <v>41</v>
      </c>
      <c r="L17234" t="s">
        <v>60</v>
      </c>
      <c r="M17234">
        <v>148000</v>
      </c>
      <c r="N17234"/>
      <c r="O17234" t="s">
        <v>1172</v>
      </c>
      <c r="P17234" t="s">
        <v>29895</v>
      </c>
    </row>
    <row r="17235" spans="1:16" x14ac:dyDescent="0.25">
      <c r="A17235" t="s">
        <v>1</v>
      </c>
      <c r="B17235" t="s">
        <v>1</v>
      </c>
      <c r="C17235" t="s">
        <v>14474</v>
      </c>
      <c r="D17235" t="s">
        <v>3725</v>
      </c>
      <c r="E17235" t="s">
        <v>59</v>
      </c>
      <c r="F17235" t="b">
        <v>0</v>
      </c>
      <c r="G17235" t="s">
        <v>40</v>
      </c>
      <c r="H17235" s="1">
        <v>46212.46429398148</v>
      </c>
      <c r="I17235" t="b">
        <v>1</v>
      </c>
      <c r="J17235" t="b">
        <v>0</v>
      </c>
      <c r="K17235" t="s">
        <v>40</v>
      </c>
      <c r="L17235" t="s">
        <v>60</v>
      </c>
      <c r="M17235">
        <v>50000</v>
      </c>
      <c r="N17235"/>
      <c r="O17235" t="s">
        <v>3725</v>
      </c>
      <c r="P17235" t="s">
        <v>29896</v>
      </c>
    </row>
    <row r="17236" spans="1:16" x14ac:dyDescent="0.25">
      <c r="A17236" t="s">
        <v>0</v>
      </c>
      <c r="B17236" t="s">
        <v>8049</v>
      </c>
      <c r="C17236" t="s">
        <v>11027</v>
      </c>
      <c r="D17236" t="s">
        <v>4526</v>
      </c>
      <c r="E17236" t="s">
        <v>59</v>
      </c>
      <c r="F17236" t="b">
        <v>0</v>
      </c>
      <c r="G17236" t="s">
        <v>40</v>
      </c>
      <c r="H17236" s="1">
        <v>46212.502557870372</v>
      </c>
      <c r="I17236" t="b">
        <v>1</v>
      </c>
      <c r="J17236" t="b">
        <v>0</v>
      </c>
      <c r="K17236" t="s">
        <v>40</v>
      </c>
      <c r="L17236" t="s">
        <v>60</v>
      </c>
      <c r="M17236">
        <v>35000</v>
      </c>
      <c r="N17236"/>
      <c r="O17236" t="s">
        <v>5530</v>
      </c>
      <c r="P17236" t="s">
        <v>29897</v>
      </c>
    </row>
    <row r="17237" spans="1:16" x14ac:dyDescent="0.25">
      <c r="A17237" t="s">
        <v>2</v>
      </c>
      <c r="B17237" t="s">
        <v>2554</v>
      </c>
      <c r="C17237" t="s">
        <v>142</v>
      </c>
      <c r="D17237" t="s">
        <v>29898</v>
      </c>
      <c r="E17237" t="s">
        <v>59</v>
      </c>
      <c r="F17237" t="b">
        <v>0</v>
      </c>
      <c r="G17237" t="s">
        <v>65</v>
      </c>
      <c r="H17237" s="1">
        <v>46212.50271990741</v>
      </c>
      <c r="I17237" t="b">
        <v>0</v>
      </c>
      <c r="J17237" t="b">
        <v>0</v>
      </c>
      <c r="K17237" t="s">
        <v>41</v>
      </c>
      <c r="L17237" t="s">
        <v>74</v>
      </c>
      <c r="M17237"/>
      <c r="N17237">
        <v>37.5</v>
      </c>
      <c r="O17237" t="s">
        <v>222</v>
      </c>
      <c r="P17237" t="s">
        <v>9769</v>
      </c>
    </row>
    <row r="17238" spans="1:16" x14ac:dyDescent="0.25">
      <c r="A17238" t="s">
        <v>0</v>
      </c>
      <c r="B17238" t="s">
        <v>29899</v>
      </c>
      <c r="C17238" t="s">
        <v>41</v>
      </c>
      <c r="D17238" t="s">
        <v>4346</v>
      </c>
      <c r="E17238" t="s">
        <v>59</v>
      </c>
      <c r="F17238" t="b">
        <v>0</v>
      </c>
      <c r="G17238" t="s">
        <v>41</v>
      </c>
      <c r="H17238" s="1">
        <v>46212.54420138889</v>
      </c>
      <c r="I17238" t="b">
        <v>1</v>
      </c>
      <c r="J17238" t="b">
        <v>1</v>
      </c>
      <c r="K17238" t="s">
        <v>41</v>
      </c>
      <c r="L17238" t="s">
        <v>60</v>
      </c>
      <c r="M17238">
        <v>87500</v>
      </c>
      <c r="N17238"/>
      <c r="O17238" t="s">
        <v>3638</v>
      </c>
      <c r="P17238" t="s">
        <v>352</v>
      </c>
    </row>
    <row r="17239" spans="1:16" x14ac:dyDescent="0.25">
      <c r="A17239" t="s">
        <v>1</v>
      </c>
      <c r="B17239" t="s">
        <v>29900</v>
      </c>
      <c r="C17239" t="s">
        <v>13767</v>
      </c>
      <c r="D17239" t="s">
        <v>4346</v>
      </c>
      <c r="E17239" t="s">
        <v>59</v>
      </c>
      <c r="F17239" t="b">
        <v>0</v>
      </c>
      <c r="G17239" t="s">
        <v>19</v>
      </c>
      <c r="H17239" s="1">
        <v>46212.546817129631</v>
      </c>
      <c r="I17239" t="b">
        <v>1</v>
      </c>
      <c r="J17239" t="b">
        <v>0</v>
      </c>
      <c r="K17239" t="s">
        <v>19</v>
      </c>
      <c r="L17239" t="s">
        <v>60</v>
      </c>
      <c r="M17239">
        <v>1750000</v>
      </c>
      <c r="N17239"/>
      <c r="O17239" t="s">
        <v>29901</v>
      </c>
      <c r="P17239" t="s">
        <v>29902</v>
      </c>
    </row>
    <row r="17240" spans="1:16" x14ac:dyDescent="0.25">
      <c r="A17240" t="s">
        <v>1</v>
      </c>
      <c r="B17240" t="s">
        <v>29903</v>
      </c>
      <c r="C17240" t="s">
        <v>5041</v>
      </c>
      <c r="D17240" t="s">
        <v>29904</v>
      </c>
      <c r="E17240" t="s">
        <v>59</v>
      </c>
      <c r="F17240" t="b">
        <v>0</v>
      </c>
      <c r="G17240" t="s">
        <v>4560</v>
      </c>
      <c r="H17240" s="1">
        <v>46212.547395833331</v>
      </c>
      <c r="I17240" t="b">
        <v>0</v>
      </c>
      <c r="J17240" t="b">
        <v>0</v>
      </c>
      <c r="K17240" t="s">
        <v>4560</v>
      </c>
      <c r="L17240" t="s">
        <v>74</v>
      </c>
      <c r="M17240"/>
      <c r="N17240">
        <v>7500</v>
      </c>
      <c r="O17240" t="s">
        <v>29905</v>
      </c>
    </row>
    <row r="17241" spans="1:16" x14ac:dyDescent="0.25">
      <c r="A17241" t="s">
        <v>2</v>
      </c>
      <c r="B17241" t="s">
        <v>29906</v>
      </c>
      <c r="C17241" t="s">
        <v>148</v>
      </c>
      <c r="D17241" t="s">
        <v>4756</v>
      </c>
      <c r="E17241" t="s">
        <v>59</v>
      </c>
      <c r="F17241" t="b">
        <v>0</v>
      </c>
      <c r="G17241" t="s">
        <v>89</v>
      </c>
      <c r="H17241" s="1">
        <v>46212.584560185183</v>
      </c>
      <c r="I17241" t="b">
        <v>0</v>
      </c>
      <c r="J17241" t="b">
        <v>1</v>
      </c>
      <c r="K17241" t="s">
        <v>41</v>
      </c>
      <c r="L17241" t="s">
        <v>60</v>
      </c>
      <c r="M17241">
        <v>95000</v>
      </c>
      <c r="N17241"/>
      <c r="O17241" t="s">
        <v>4281</v>
      </c>
      <c r="P17241" t="s">
        <v>875</v>
      </c>
    </row>
    <row r="17242" spans="1:16" x14ac:dyDescent="0.25">
      <c r="A17242" t="s">
        <v>7</v>
      </c>
      <c r="B17242" t="s">
        <v>4201</v>
      </c>
      <c r="C17242" t="s">
        <v>76</v>
      </c>
      <c r="D17242" t="s">
        <v>4526</v>
      </c>
      <c r="E17242" t="s">
        <v>59</v>
      </c>
      <c r="F17242" t="b">
        <v>1</v>
      </c>
      <c r="G17242" t="s">
        <v>65</v>
      </c>
      <c r="H17242" s="1">
        <v>46212.584664351853</v>
      </c>
      <c r="I17242" t="b">
        <v>0</v>
      </c>
      <c r="J17242" t="b">
        <v>1</v>
      </c>
      <c r="K17242" t="s">
        <v>41</v>
      </c>
      <c r="L17242" t="s">
        <v>60</v>
      </c>
      <c r="M17242">
        <v>124000</v>
      </c>
      <c r="N17242"/>
      <c r="O17242" t="s">
        <v>8859</v>
      </c>
    </row>
    <row r="17243" spans="1:16" x14ac:dyDescent="0.25">
      <c r="A17243" t="s">
        <v>3</v>
      </c>
      <c r="B17243" t="s">
        <v>243</v>
      </c>
      <c r="C17243" t="s">
        <v>520</v>
      </c>
      <c r="D17243" t="s">
        <v>4526</v>
      </c>
      <c r="E17243" t="s">
        <v>59</v>
      </c>
      <c r="F17243" t="b">
        <v>0</v>
      </c>
      <c r="G17243" t="s">
        <v>41</v>
      </c>
      <c r="H17243" s="1">
        <v>46212.585879629631</v>
      </c>
      <c r="I17243" t="b">
        <v>0</v>
      </c>
      <c r="J17243" t="b">
        <v>0</v>
      </c>
      <c r="K17243" t="s">
        <v>41</v>
      </c>
      <c r="L17243" t="s">
        <v>60</v>
      </c>
      <c r="M17243">
        <v>107500</v>
      </c>
      <c r="N17243"/>
      <c r="O17243" t="s">
        <v>29907</v>
      </c>
      <c r="P17243" t="s">
        <v>1738</v>
      </c>
    </row>
    <row r="17244" spans="1:16" x14ac:dyDescent="0.25">
      <c r="A17244" t="s">
        <v>2</v>
      </c>
      <c r="B17244" t="s">
        <v>29908</v>
      </c>
      <c r="C17244" t="s">
        <v>5115</v>
      </c>
      <c r="D17244" t="s">
        <v>4526</v>
      </c>
      <c r="E17244" t="s">
        <v>59</v>
      </c>
      <c r="F17244" t="b">
        <v>0</v>
      </c>
      <c r="G17244" t="s">
        <v>40</v>
      </c>
      <c r="H17244" s="1">
        <v>46212.587488425917</v>
      </c>
      <c r="I17244" t="b">
        <v>0</v>
      </c>
      <c r="J17244" t="b">
        <v>0</v>
      </c>
      <c r="K17244" t="s">
        <v>40</v>
      </c>
      <c r="L17244" t="s">
        <v>60</v>
      </c>
      <c r="M17244">
        <v>90000</v>
      </c>
      <c r="N17244"/>
      <c r="O17244" t="s">
        <v>5263</v>
      </c>
      <c r="P17244" t="s">
        <v>85</v>
      </c>
    </row>
    <row r="17245" spans="1:16" x14ac:dyDescent="0.25">
      <c r="A17245" t="s">
        <v>5</v>
      </c>
      <c r="B17245" t="s">
        <v>11020</v>
      </c>
      <c r="C17245" t="s">
        <v>112</v>
      </c>
      <c r="D17245" t="s">
        <v>534</v>
      </c>
      <c r="E17245" t="s">
        <v>59</v>
      </c>
      <c r="F17245" t="b">
        <v>0</v>
      </c>
      <c r="G17245" t="s">
        <v>89</v>
      </c>
      <c r="H17245" s="1">
        <v>46212.587650462963</v>
      </c>
      <c r="I17245" t="b">
        <v>0</v>
      </c>
      <c r="J17245" t="b">
        <v>0</v>
      </c>
      <c r="K17245" t="s">
        <v>41</v>
      </c>
      <c r="L17245" t="s">
        <v>60</v>
      </c>
      <c r="M17245">
        <v>400000</v>
      </c>
      <c r="N17245"/>
      <c r="O17245" t="s">
        <v>534</v>
      </c>
      <c r="P17245" t="s">
        <v>29909</v>
      </c>
    </row>
    <row r="17246" spans="1:16" x14ac:dyDescent="0.25">
      <c r="A17246" t="s">
        <v>1</v>
      </c>
      <c r="B17246" t="s">
        <v>358</v>
      </c>
      <c r="C17246" t="s">
        <v>218</v>
      </c>
      <c r="D17246" t="s">
        <v>4526</v>
      </c>
      <c r="E17246" t="s">
        <v>59</v>
      </c>
      <c r="F17246" t="b">
        <v>0</v>
      </c>
      <c r="G17246" t="s">
        <v>77</v>
      </c>
      <c r="H17246" s="1">
        <v>46212.587743055563</v>
      </c>
      <c r="I17246" t="b">
        <v>0</v>
      </c>
      <c r="J17246" t="b">
        <v>0</v>
      </c>
      <c r="K17246" t="s">
        <v>41</v>
      </c>
      <c r="L17246" t="s">
        <v>60</v>
      </c>
      <c r="M17246">
        <v>72500</v>
      </c>
      <c r="N17246"/>
      <c r="O17246" t="s">
        <v>28276</v>
      </c>
      <c r="P17246" t="s">
        <v>28277</v>
      </c>
    </row>
    <row r="17247" spans="1:16" x14ac:dyDescent="0.25">
      <c r="A17247" t="s">
        <v>5</v>
      </c>
      <c r="B17247" t="s">
        <v>29910</v>
      </c>
      <c r="C17247" t="s">
        <v>500</v>
      </c>
      <c r="D17247" t="s">
        <v>4526</v>
      </c>
      <c r="E17247" t="s">
        <v>59</v>
      </c>
      <c r="F17247" t="b">
        <v>0</v>
      </c>
      <c r="G17247" t="s">
        <v>13</v>
      </c>
      <c r="H17247" s="1">
        <v>46212.588148148148</v>
      </c>
      <c r="I17247" t="b">
        <v>0</v>
      </c>
      <c r="J17247" t="b">
        <v>0</v>
      </c>
      <c r="K17247" t="s">
        <v>13</v>
      </c>
      <c r="L17247" t="s">
        <v>74</v>
      </c>
      <c r="M17247"/>
      <c r="N17247">
        <v>65.290000000000006</v>
      </c>
      <c r="O17247" t="s">
        <v>808</v>
      </c>
      <c r="P17247" t="s">
        <v>29911</v>
      </c>
    </row>
    <row r="17248" spans="1:16" x14ac:dyDescent="0.25">
      <c r="A17248" t="s">
        <v>8</v>
      </c>
      <c r="B17248" t="s">
        <v>29912</v>
      </c>
      <c r="C17248" t="s">
        <v>3510</v>
      </c>
      <c r="D17248" t="s">
        <v>5102</v>
      </c>
      <c r="E17248" t="s">
        <v>59</v>
      </c>
      <c r="F17248" t="b">
        <v>0</v>
      </c>
      <c r="G17248" t="s">
        <v>13</v>
      </c>
      <c r="H17248" s="1">
        <v>46212.588194444441</v>
      </c>
      <c r="I17248" t="b">
        <v>0</v>
      </c>
      <c r="J17248" t="b">
        <v>0</v>
      </c>
      <c r="K17248" t="s">
        <v>13</v>
      </c>
      <c r="L17248" t="s">
        <v>60</v>
      </c>
      <c r="M17248">
        <v>141000</v>
      </c>
      <c r="N17248"/>
      <c r="O17248" t="s">
        <v>26742</v>
      </c>
      <c r="P17248" t="s">
        <v>29913</v>
      </c>
    </row>
    <row r="17249" spans="1:16" x14ac:dyDescent="0.25">
      <c r="A17249" t="s">
        <v>0</v>
      </c>
      <c r="B17249" t="s">
        <v>29914</v>
      </c>
      <c r="C17249" t="s">
        <v>956</v>
      </c>
      <c r="D17249" t="s">
        <v>4526</v>
      </c>
      <c r="E17249" t="s">
        <v>59</v>
      </c>
      <c r="F17249" t="b">
        <v>0</v>
      </c>
      <c r="G17249" t="s">
        <v>68</v>
      </c>
      <c r="H17249" s="1">
        <v>46212.626226851848</v>
      </c>
      <c r="I17249" t="b">
        <v>0</v>
      </c>
      <c r="J17249" t="b">
        <v>0</v>
      </c>
      <c r="K17249" t="s">
        <v>41</v>
      </c>
      <c r="L17249" t="s">
        <v>60</v>
      </c>
      <c r="M17249">
        <v>90000</v>
      </c>
      <c r="N17249"/>
      <c r="O17249" t="s">
        <v>4248</v>
      </c>
      <c r="P17249" t="s">
        <v>464</v>
      </c>
    </row>
    <row r="17250" spans="1:16" x14ac:dyDescent="0.25">
      <c r="A17250" t="s">
        <v>3</v>
      </c>
      <c r="B17250" t="s">
        <v>286</v>
      </c>
      <c r="C17250" t="s">
        <v>2900</v>
      </c>
      <c r="D17250" t="s">
        <v>4756</v>
      </c>
      <c r="E17250" t="s">
        <v>59</v>
      </c>
      <c r="F17250" t="b">
        <v>0</v>
      </c>
      <c r="G17250" t="s">
        <v>73</v>
      </c>
      <c r="H17250" s="1">
        <v>46212.626226851848</v>
      </c>
      <c r="I17250" t="b">
        <v>1</v>
      </c>
      <c r="J17250" t="b">
        <v>1</v>
      </c>
      <c r="K17250" t="s">
        <v>41</v>
      </c>
      <c r="L17250" t="s">
        <v>60</v>
      </c>
      <c r="M17250">
        <v>113360</v>
      </c>
      <c r="N17250"/>
      <c r="O17250" t="s">
        <v>7772</v>
      </c>
      <c r="P17250" t="s">
        <v>20597</v>
      </c>
    </row>
    <row r="17251" spans="1:16" x14ac:dyDescent="0.25">
      <c r="A17251" t="s">
        <v>0</v>
      </c>
      <c r="B17251" t="s">
        <v>1477</v>
      </c>
      <c r="C17251" t="s">
        <v>29915</v>
      </c>
      <c r="D17251" t="s">
        <v>4346</v>
      </c>
      <c r="E17251" t="s">
        <v>59</v>
      </c>
      <c r="F17251" t="b">
        <v>0</v>
      </c>
      <c r="G17251" t="s">
        <v>41</v>
      </c>
      <c r="H17251" s="1">
        <v>46212.627534722233</v>
      </c>
      <c r="I17251" t="b">
        <v>1</v>
      </c>
      <c r="J17251" t="b">
        <v>1</v>
      </c>
      <c r="K17251" t="s">
        <v>41</v>
      </c>
      <c r="L17251" t="s">
        <v>60</v>
      </c>
      <c r="M17251">
        <v>97000</v>
      </c>
      <c r="N17251"/>
      <c r="O17251" t="s">
        <v>29916</v>
      </c>
      <c r="P17251" t="s">
        <v>3242</v>
      </c>
    </row>
    <row r="17252" spans="1:16" x14ac:dyDescent="0.25">
      <c r="A17252" t="s">
        <v>2</v>
      </c>
      <c r="B17252" t="s">
        <v>29917</v>
      </c>
      <c r="C17252" t="s">
        <v>162</v>
      </c>
      <c r="D17252" t="s">
        <v>4526</v>
      </c>
      <c r="E17252" t="s">
        <v>59</v>
      </c>
      <c r="F17252" t="b">
        <v>0</v>
      </c>
      <c r="G17252" t="s">
        <v>73</v>
      </c>
      <c r="H17252" s="1">
        <v>46212.627696759257</v>
      </c>
      <c r="I17252" t="b">
        <v>0</v>
      </c>
      <c r="J17252" t="b">
        <v>1</v>
      </c>
      <c r="K17252" t="s">
        <v>41</v>
      </c>
      <c r="L17252" t="s">
        <v>60</v>
      </c>
      <c r="M17252">
        <v>167500</v>
      </c>
      <c r="N17252"/>
      <c r="O17252" t="s">
        <v>487</v>
      </c>
      <c r="P17252" t="s">
        <v>85</v>
      </c>
    </row>
    <row r="17253" spans="1:16" x14ac:dyDescent="0.25">
      <c r="A17253" t="s">
        <v>0</v>
      </c>
      <c r="B17253" t="s">
        <v>29918</v>
      </c>
      <c r="C17253" t="s">
        <v>81</v>
      </c>
      <c r="D17253" t="s">
        <v>4526</v>
      </c>
      <c r="E17253" t="s">
        <v>88</v>
      </c>
      <c r="F17253" t="b">
        <v>0</v>
      </c>
      <c r="G17253" t="s">
        <v>77</v>
      </c>
      <c r="H17253" s="1">
        <v>46212.667893518519</v>
      </c>
      <c r="I17253" t="b">
        <v>0</v>
      </c>
      <c r="J17253" t="b">
        <v>0</v>
      </c>
      <c r="K17253" t="s">
        <v>41</v>
      </c>
      <c r="L17253" t="s">
        <v>74</v>
      </c>
      <c r="M17253"/>
      <c r="N17253">
        <v>51</v>
      </c>
      <c r="O17253" t="s">
        <v>11656</v>
      </c>
    </row>
    <row r="17254" spans="1:16" x14ac:dyDescent="0.25">
      <c r="A17254" t="s">
        <v>0</v>
      </c>
      <c r="B17254" t="s">
        <v>268</v>
      </c>
      <c r="C17254" t="s">
        <v>1294</v>
      </c>
      <c r="D17254" t="s">
        <v>4526</v>
      </c>
      <c r="E17254" t="s">
        <v>59</v>
      </c>
      <c r="F17254" t="b">
        <v>0</v>
      </c>
      <c r="G17254" t="s">
        <v>68</v>
      </c>
      <c r="H17254" s="1">
        <v>46212.667928240742</v>
      </c>
      <c r="I17254" t="b">
        <v>0</v>
      </c>
      <c r="J17254" t="b">
        <v>1</v>
      </c>
      <c r="K17254" t="s">
        <v>41</v>
      </c>
      <c r="L17254" t="s">
        <v>60</v>
      </c>
      <c r="M17254">
        <v>45000</v>
      </c>
      <c r="N17254"/>
      <c r="O17254" t="s">
        <v>29919</v>
      </c>
      <c r="P17254" t="s">
        <v>13116</v>
      </c>
    </row>
    <row r="17255" spans="1:16" x14ac:dyDescent="0.25">
      <c r="A17255" t="s">
        <v>0</v>
      </c>
      <c r="B17255" t="s">
        <v>29920</v>
      </c>
      <c r="C17255" t="s">
        <v>13</v>
      </c>
      <c r="D17255" t="s">
        <v>4526</v>
      </c>
      <c r="E17255" t="s">
        <v>88</v>
      </c>
      <c r="F17255" t="b">
        <v>0</v>
      </c>
      <c r="G17255" t="s">
        <v>13</v>
      </c>
      <c r="H17255" s="1">
        <v>46212.668206018519</v>
      </c>
      <c r="I17255" t="b">
        <v>0</v>
      </c>
      <c r="J17255" t="b">
        <v>0</v>
      </c>
      <c r="K17255" t="s">
        <v>13</v>
      </c>
      <c r="L17255" t="s">
        <v>74</v>
      </c>
      <c r="M17255"/>
      <c r="N17255">
        <v>65</v>
      </c>
      <c r="O17255" t="s">
        <v>1192</v>
      </c>
      <c r="P17255" t="s">
        <v>29921</v>
      </c>
    </row>
    <row r="17256" spans="1:16" x14ac:dyDescent="0.25">
      <c r="A17256" t="s">
        <v>8</v>
      </c>
      <c r="B17256" t="s">
        <v>29922</v>
      </c>
      <c r="C17256" t="s">
        <v>913</v>
      </c>
      <c r="D17256" t="s">
        <v>20103</v>
      </c>
      <c r="E17256" t="s">
        <v>59</v>
      </c>
      <c r="F17256" t="b">
        <v>0</v>
      </c>
      <c r="G17256" t="s">
        <v>20</v>
      </c>
      <c r="H17256" s="1">
        <v>46212.66851851852</v>
      </c>
      <c r="I17256" t="b">
        <v>0</v>
      </c>
      <c r="J17256" t="b">
        <v>0</v>
      </c>
      <c r="K17256" t="s">
        <v>20</v>
      </c>
      <c r="L17256" t="s">
        <v>60</v>
      </c>
      <c r="M17256">
        <v>62500</v>
      </c>
      <c r="N17256"/>
      <c r="O17256" t="s">
        <v>29923</v>
      </c>
      <c r="P17256" t="s">
        <v>3177</v>
      </c>
    </row>
    <row r="17257" spans="1:16" x14ac:dyDescent="0.25">
      <c r="A17257" t="s">
        <v>0</v>
      </c>
      <c r="B17257" t="s">
        <v>29924</v>
      </c>
      <c r="C17257" t="s">
        <v>40</v>
      </c>
      <c r="D17257" t="s">
        <v>4526</v>
      </c>
      <c r="E17257" t="s">
        <v>59</v>
      </c>
      <c r="F17257" t="b">
        <v>0</v>
      </c>
      <c r="G17257" t="s">
        <v>40</v>
      </c>
      <c r="H17257" s="1">
        <v>46212.669189814813</v>
      </c>
      <c r="I17257" t="b">
        <v>1</v>
      </c>
      <c r="J17257" t="b">
        <v>0</v>
      </c>
      <c r="K17257" t="s">
        <v>40</v>
      </c>
      <c r="L17257" t="s">
        <v>60</v>
      </c>
      <c r="M17257">
        <v>75000</v>
      </c>
      <c r="N17257"/>
      <c r="O17257" t="s">
        <v>5263</v>
      </c>
      <c r="P17257" t="s">
        <v>325</v>
      </c>
    </row>
    <row r="17258" spans="1:16" x14ac:dyDescent="0.25">
      <c r="A17258" t="s">
        <v>0</v>
      </c>
      <c r="B17258" t="s">
        <v>29925</v>
      </c>
      <c r="C17258" t="s">
        <v>41</v>
      </c>
      <c r="D17258" t="s">
        <v>4526</v>
      </c>
      <c r="E17258" t="s">
        <v>59</v>
      </c>
      <c r="F17258" t="b">
        <v>0</v>
      </c>
      <c r="G17258" t="s">
        <v>41</v>
      </c>
      <c r="H17258" s="1">
        <v>46212.669224537043</v>
      </c>
      <c r="I17258" t="b">
        <v>1</v>
      </c>
      <c r="J17258" t="b">
        <v>1</v>
      </c>
      <c r="K17258" t="s">
        <v>41</v>
      </c>
      <c r="L17258" t="s">
        <v>60</v>
      </c>
      <c r="M17258">
        <v>140000</v>
      </c>
      <c r="N17258"/>
      <c r="O17258" t="s">
        <v>29926</v>
      </c>
      <c r="P17258" t="s">
        <v>146</v>
      </c>
    </row>
    <row r="17259" spans="1:16" x14ac:dyDescent="0.25">
      <c r="A17259" t="s">
        <v>2</v>
      </c>
      <c r="B17259" t="s">
        <v>29927</v>
      </c>
      <c r="C17259" t="s">
        <v>94</v>
      </c>
      <c r="D17259" t="s">
        <v>5349</v>
      </c>
      <c r="E17259" t="s">
        <v>59</v>
      </c>
      <c r="F17259" t="b">
        <v>0</v>
      </c>
      <c r="G17259" t="s">
        <v>65</v>
      </c>
      <c r="H17259" s="1">
        <v>46212.669363425928</v>
      </c>
      <c r="I17259" t="b">
        <v>0</v>
      </c>
      <c r="J17259" t="b">
        <v>1</v>
      </c>
      <c r="K17259" t="s">
        <v>41</v>
      </c>
      <c r="L17259" t="s">
        <v>60</v>
      </c>
      <c r="M17259">
        <v>180000</v>
      </c>
      <c r="N17259"/>
      <c r="O17259" t="s">
        <v>6806</v>
      </c>
      <c r="P17259" t="s">
        <v>29928</v>
      </c>
    </row>
    <row r="17260" spans="1:16" x14ac:dyDescent="0.25">
      <c r="A17260" t="s">
        <v>1</v>
      </c>
      <c r="B17260" t="s">
        <v>29929</v>
      </c>
      <c r="C17260" t="s">
        <v>76</v>
      </c>
      <c r="D17260" t="s">
        <v>141</v>
      </c>
      <c r="E17260" t="s">
        <v>88</v>
      </c>
      <c r="F17260" t="b">
        <v>1</v>
      </c>
      <c r="G17260" t="s">
        <v>89</v>
      </c>
      <c r="H17260" s="1">
        <v>46212.670937499999</v>
      </c>
      <c r="I17260" t="b">
        <v>1</v>
      </c>
      <c r="J17260" t="b">
        <v>0</v>
      </c>
      <c r="K17260" t="s">
        <v>41</v>
      </c>
      <c r="L17260" t="s">
        <v>74</v>
      </c>
      <c r="M17260"/>
      <c r="N17260">
        <v>37.5</v>
      </c>
      <c r="O17260" t="s">
        <v>141</v>
      </c>
    </row>
    <row r="17261" spans="1:16" x14ac:dyDescent="0.25">
      <c r="A17261" t="s">
        <v>1</v>
      </c>
      <c r="B17261" t="s">
        <v>24064</v>
      </c>
      <c r="C17261" t="s">
        <v>67</v>
      </c>
      <c r="D17261" t="s">
        <v>4526</v>
      </c>
      <c r="E17261" t="s">
        <v>59</v>
      </c>
      <c r="F17261" t="b">
        <v>0</v>
      </c>
      <c r="G17261" t="s">
        <v>89</v>
      </c>
      <c r="H17261" s="1">
        <v>46212.671087962961</v>
      </c>
      <c r="I17261" t="b">
        <v>1</v>
      </c>
      <c r="J17261" t="b">
        <v>1</v>
      </c>
      <c r="K17261" t="s">
        <v>41</v>
      </c>
      <c r="L17261" t="s">
        <v>60</v>
      </c>
      <c r="M17261">
        <v>150000</v>
      </c>
      <c r="N17261"/>
      <c r="O17261" t="s">
        <v>482</v>
      </c>
      <c r="P17261" t="s">
        <v>24065</v>
      </c>
    </row>
    <row r="17262" spans="1:16" x14ac:dyDescent="0.25">
      <c r="A17262" t="s">
        <v>1</v>
      </c>
      <c r="B17262" t="s">
        <v>29930</v>
      </c>
      <c r="C17262" t="s">
        <v>500</v>
      </c>
      <c r="D17262" t="s">
        <v>4526</v>
      </c>
      <c r="E17262" t="s">
        <v>88</v>
      </c>
      <c r="F17262" t="b">
        <v>0</v>
      </c>
      <c r="G17262" t="s">
        <v>13</v>
      </c>
      <c r="H17262" s="1">
        <v>46212.671516203707</v>
      </c>
      <c r="I17262" t="b">
        <v>1</v>
      </c>
      <c r="J17262" t="b">
        <v>0</v>
      </c>
      <c r="K17262" t="s">
        <v>13</v>
      </c>
      <c r="L17262" t="s">
        <v>60</v>
      </c>
      <c r="M17262">
        <v>105</v>
      </c>
      <c r="N17262"/>
      <c r="O17262" t="s">
        <v>16102</v>
      </c>
      <c r="P17262" t="s">
        <v>2134</v>
      </c>
    </row>
    <row r="17263" spans="1:16" x14ac:dyDescent="0.25">
      <c r="A17263" t="s">
        <v>8</v>
      </c>
      <c r="B17263" t="s">
        <v>29931</v>
      </c>
      <c r="C17263" t="s">
        <v>500</v>
      </c>
      <c r="D17263" t="s">
        <v>4526</v>
      </c>
      <c r="E17263" t="s">
        <v>88</v>
      </c>
      <c r="F17263" t="b">
        <v>0</v>
      </c>
      <c r="G17263" t="s">
        <v>13</v>
      </c>
      <c r="H17263" s="1">
        <v>46212.671527777777</v>
      </c>
      <c r="I17263" t="b">
        <v>1</v>
      </c>
      <c r="J17263" t="b">
        <v>0</v>
      </c>
      <c r="K17263" t="s">
        <v>13</v>
      </c>
      <c r="L17263" t="s">
        <v>74</v>
      </c>
      <c r="M17263"/>
      <c r="N17263">
        <v>40</v>
      </c>
      <c r="O17263" t="s">
        <v>29932</v>
      </c>
    </row>
    <row r="17264" spans="1:16" x14ac:dyDescent="0.25">
      <c r="A17264" t="s">
        <v>2</v>
      </c>
      <c r="B17264" t="s">
        <v>1442</v>
      </c>
      <c r="C17264" t="s">
        <v>3305</v>
      </c>
      <c r="D17264" t="s">
        <v>4526</v>
      </c>
      <c r="E17264" t="s">
        <v>59</v>
      </c>
      <c r="F17264" t="b">
        <v>0</v>
      </c>
      <c r="G17264" t="s">
        <v>77</v>
      </c>
      <c r="H17264" s="1">
        <v>46212.710972222223</v>
      </c>
      <c r="I17264" t="b">
        <v>0</v>
      </c>
      <c r="J17264" t="b">
        <v>0</v>
      </c>
      <c r="K17264" t="s">
        <v>41</v>
      </c>
      <c r="L17264" t="s">
        <v>60</v>
      </c>
      <c r="M17264">
        <v>162500</v>
      </c>
      <c r="N17264"/>
      <c r="O17264" t="s">
        <v>29933</v>
      </c>
      <c r="P17264" t="s">
        <v>1809</v>
      </c>
    </row>
    <row r="17265" spans="1:16" x14ac:dyDescent="0.25">
      <c r="A17265" t="s">
        <v>5</v>
      </c>
      <c r="B17265" t="s">
        <v>29934</v>
      </c>
      <c r="C17265" t="s">
        <v>1431</v>
      </c>
      <c r="D17265" t="s">
        <v>5976</v>
      </c>
      <c r="E17265" t="s">
        <v>59</v>
      </c>
      <c r="F17265" t="b">
        <v>0</v>
      </c>
      <c r="G17265" t="s">
        <v>19</v>
      </c>
      <c r="H17265" s="1">
        <v>46212.713483796288</v>
      </c>
      <c r="I17265" t="b">
        <v>1</v>
      </c>
      <c r="J17265" t="b">
        <v>0</v>
      </c>
      <c r="K17265" t="s">
        <v>19</v>
      </c>
      <c r="L17265" t="s">
        <v>60</v>
      </c>
      <c r="M17265">
        <v>1900000</v>
      </c>
      <c r="N17265"/>
      <c r="O17265" t="s">
        <v>29935</v>
      </c>
      <c r="P17265" t="s">
        <v>29936</v>
      </c>
    </row>
    <row r="17266" spans="1:16" x14ac:dyDescent="0.25">
      <c r="A17266" t="s">
        <v>1</v>
      </c>
      <c r="B17266" t="s">
        <v>29937</v>
      </c>
      <c r="C17266" t="s">
        <v>930</v>
      </c>
      <c r="D17266" t="s">
        <v>4526</v>
      </c>
      <c r="E17266" t="s">
        <v>59</v>
      </c>
      <c r="F17266" t="b">
        <v>0</v>
      </c>
      <c r="G17266" t="s">
        <v>19</v>
      </c>
      <c r="H17266" s="1">
        <v>46212.713553240741</v>
      </c>
      <c r="I17266" t="b">
        <v>0</v>
      </c>
      <c r="J17266" t="b">
        <v>0</v>
      </c>
      <c r="K17266" t="s">
        <v>19</v>
      </c>
      <c r="L17266" t="s">
        <v>60</v>
      </c>
      <c r="M17266">
        <v>1250000</v>
      </c>
      <c r="N17266"/>
      <c r="O17266" t="s">
        <v>7059</v>
      </c>
      <c r="P17266" t="s">
        <v>954</v>
      </c>
    </row>
    <row r="17267" spans="1:16" x14ac:dyDescent="0.25">
      <c r="A17267" t="s">
        <v>1</v>
      </c>
      <c r="B17267" t="s">
        <v>1</v>
      </c>
      <c r="D17267" t="s">
        <v>7670</v>
      </c>
      <c r="E17267" t="s">
        <v>59</v>
      </c>
      <c r="F17267" t="b">
        <v>0</v>
      </c>
      <c r="G17267" t="s">
        <v>40</v>
      </c>
      <c r="H17267" s="1">
        <v>46212.71435185185</v>
      </c>
      <c r="I17267" t="b">
        <v>1</v>
      </c>
      <c r="J17267" t="b">
        <v>0</v>
      </c>
      <c r="K17267" t="s">
        <v>40</v>
      </c>
      <c r="L17267" t="s">
        <v>60</v>
      </c>
      <c r="M17267">
        <v>47500</v>
      </c>
      <c r="N17267"/>
      <c r="O17267" t="s">
        <v>4539</v>
      </c>
      <c r="P17267" t="s">
        <v>29938</v>
      </c>
    </row>
    <row r="17268" spans="1:16" x14ac:dyDescent="0.25">
      <c r="A17268" t="s">
        <v>3</v>
      </c>
      <c r="B17268" t="s">
        <v>243</v>
      </c>
      <c r="C17268" t="s">
        <v>586</v>
      </c>
      <c r="D17268" t="s">
        <v>4526</v>
      </c>
      <c r="E17268" t="s">
        <v>88</v>
      </c>
      <c r="F17268" t="b">
        <v>0</v>
      </c>
      <c r="G17268" t="s">
        <v>41</v>
      </c>
      <c r="H17268" s="1">
        <v>46212.752557870372</v>
      </c>
      <c r="I17268" t="b">
        <v>1</v>
      </c>
      <c r="J17268" t="b">
        <v>0</v>
      </c>
      <c r="K17268" t="s">
        <v>41</v>
      </c>
      <c r="L17268" t="s">
        <v>74</v>
      </c>
      <c r="M17268"/>
      <c r="N17268">
        <v>31.5</v>
      </c>
      <c r="O17268" t="s">
        <v>3149</v>
      </c>
      <c r="P17268" t="s">
        <v>2175</v>
      </c>
    </row>
    <row r="17269" spans="1:16" x14ac:dyDescent="0.25">
      <c r="A17269" t="s">
        <v>0</v>
      </c>
      <c r="B17269" t="s">
        <v>29939</v>
      </c>
      <c r="C17269" t="s">
        <v>29940</v>
      </c>
      <c r="D17269" t="s">
        <v>4526</v>
      </c>
      <c r="E17269" t="s">
        <v>59</v>
      </c>
      <c r="F17269" t="b">
        <v>0</v>
      </c>
      <c r="G17269" t="s">
        <v>65</v>
      </c>
      <c r="H17269" s="1">
        <v>46212.792893518519</v>
      </c>
      <c r="I17269" t="b">
        <v>0</v>
      </c>
      <c r="J17269" t="b">
        <v>0</v>
      </c>
      <c r="K17269" t="s">
        <v>41</v>
      </c>
      <c r="L17269" t="s">
        <v>60</v>
      </c>
      <c r="M17269">
        <v>120000</v>
      </c>
      <c r="N17269"/>
      <c r="O17269" t="s">
        <v>29941</v>
      </c>
      <c r="P17269" t="s">
        <v>29942</v>
      </c>
    </row>
    <row r="17270" spans="1:16" x14ac:dyDescent="0.25">
      <c r="A17270" t="s">
        <v>6</v>
      </c>
      <c r="B17270" t="s">
        <v>29943</v>
      </c>
      <c r="C17270" t="s">
        <v>1765</v>
      </c>
      <c r="D17270" t="s">
        <v>4526</v>
      </c>
      <c r="E17270" t="s">
        <v>59</v>
      </c>
      <c r="F17270" t="b">
        <v>0</v>
      </c>
      <c r="G17270" t="s">
        <v>89</v>
      </c>
      <c r="H17270" s="1">
        <v>46212.792893518519</v>
      </c>
      <c r="I17270" t="b">
        <v>1</v>
      </c>
      <c r="J17270" t="b">
        <v>0</v>
      </c>
      <c r="K17270" t="s">
        <v>41</v>
      </c>
      <c r="L17270" t="s">
        <v>60</v>
      </c>
      <c r="M17270">
        <v>230000</v>
      </c>
      <c r="N17270"/>
      <c r="O17270" t="s">
        <v>29944</v>
      </c>
      <c r="P17270" t="s">
        <v>1348</v>
      </c>
    </row>
    <row r="17271" spans="1:16" x14ac:dyDescent="0.25">
      <c r="A17271" t="s">
        <v>0</v>
      </c>
      <c r="B17271" t="s">
        <v>0</v>
      </c>
      <c r="C17271" t="s">
        <v>12592</v>
      </c>
      <c r="D17271" t="s">
        <v>4346</v>
      </c>
      <c r="E17271" t="s">
        <v>59</v>
      </c>
      <c r="F17271" t="b">
        <v>0</v>
      </c>
      <c r="G17271" t="s">
        <v>40</v>
      </c>
      <c r="H17271" s="1">
        <v>46212.794189814813</v>
      </c>
      <c r="I17271" t="b">
        <v>1</v>
      </c>
      <c r="J17271" t="b">
        <v>0</v>
      </c>
      <c r="K17271" t="s">
        <v>40</v>
      </c>
      <c r="L17271" t="s">
        <v>60</v>
      </c>
      <c r="M17271">
        <v>37931.5</v>
      </c>
      <c r="N17271"/>
      <c r="O17271" t="s">
        <v>29945</v>
      </c>
      <c r="P17271" t="s">
        <v>13668</v>
      </c>
    </row>
    <row r="17272" spans="1:16" x14ac:dyDescent="0.25">
      <c r="A17272" t="s">
        <v>1</v>
      </c>
      <c r="B17272" t="s">
        <v>29946</v>
      </c>
      <c r="C17272" t="s">
        <v>75</v>
      </c>
      <c r="D17272" t="s">
        <v>4526</v>
      </c>
      <c r="E17272" t="s">
        <v>59</v>
      </c>
      <c r="F17272" t="b">
        <v>0</v>
      </c>
      <c r="G17272" t="s">
        <v>41</v>
      </c>
      <c r="H17272" s="1">
        <v>46212.797662037039</v>
      </c>
      <c r="I17272" t="b">
        <v>0</v>
      </c>
      <c r="J17272" t="b">
        <v>1</v>
      </c>
      <c r="K17272" t="s">
        <v>41</v>
      </c>
      <c r="L17272" t="s">
        <v>60</v>
      </c>
      <c r="M17272">
        <v>170000</v>
      </c>
      <c r="N17272"/>
      <c r="O17272" t="s">
        <v>29947</v>
      </c>
      <c r="P17272" t="s">
        <v>5590</v>
      </c>
    </row>
    <row r="17273" spans="1:16" x14ac:dyDescent="0.25">
      <c r="A17273" t="s">
        <v>4</v>
      </c>
      <c r="B17273" t="s">
        <v>29948</v>
      </c>
      <c r="C17273" t="s">
        <v>76</v>
      </c>
      <c r="D17273" t="s">
        <v>704</v>
      </c>
      <c r="E17273" t="s">
        <v>59</v>
      </c>
      <c r="F17273" t="b">
        <v>1</v>
      </c>
      <c r="G17273" t="s">
        <v>40</v>
      </c>
      <c r="H17273" s="1">
        <v>46212.797685185193</v>
      </c>
      <c r="I17273" t="b">
        <v>1</v>
      </c>
      <c r="J17273" t="b">
        <v>0</v>
      </c>
      <c r="K17273" t="s">
        <v>40</v>
      </c>
      <c r="L17273" t="s">
        <v>60</v>
      </c>
      <c r="M17273">
        <v>182500</v>
      </c>
      <c r="N17273"/>
      <c r="O17273" t="s">
        <v>29949</v>
      </c>
      <c r="P17273" t="s">
        <v>29950</v>
      </c>
    </row>
    <row r="17274" spans="1:16" x14ac:dyDescent="0.25">
      <c r="A17274" t="s">
        <v>1</v>
      </c>
      <c r="B17274" t="s">
        <v>29951</v>
      </c>
      <c r="C17274" t="s">
        <v>442</v>
      </c>
      <c r="D17274" t="s">
        <v>4526</v>
      </c>
      <c r="E17274" t="s">
        <v>59</v>
      </c>
      <c r="F17274" t="b">
        <v>0</v>
      </c>
      <c r="G17274" t="s">
        <v>65</v>
      </c>
      <c r="H17274" s="1">
        <v>46212.834606481483</v>
      </c>
      <c r="I17274" t="b">
        <v>0</v>
      </c>
      <c r="J17274" t="b">
        <v>0</v>
      </c>
      <c r="K17274" t="s">
        <v>41</v>
      </c>
      <c r="L17274" t="s">
        <v>60</v>
      </c>
      <c r="M17274">
        <v>72500</v>
      </c>
      <c r="N17274"/>
      <c r="O17274" t="s">
        <v>28276</v>
      </c>
      <c r="P17274" t="s">
        <v>28277</v>
      </c>
    </row>
    <row r="17275" spans="1:16" x14ac:dyDescent="0.25">
      <c r="A17275" t="s">
        <v>3</v>
      </c>
      <c r="B17275" t="s">
        <v>3857</v>
      </c>
      <c r="C17275" t="s">
        <v>41</v>
      </c>
      <c r="D17275" t="s">
        <v>4526</v>
      </c>
      <c r="E17275" t="s">
        <v>59</v>
      </c>
      <c r="F17275" t="b">
        <v>0</v>
      </c>
      <c r="G17275" t="s">
        <v>41</v>
      </c>
      <c r="H17275" s="1">
        <v>46212.835868055547</v>
      </c>
      <c r="I17275" t="b">
        <v>0</v>
      </c>
      <c r="J17275" t="b">
        <v>1</v>
      </c>
      <c r="K17275" t="s">
        <v>41</v>
      </c>
      <c r="L17275" t="s">
        <v>60</v>
      </c>
      <c r="M17275">
        <v>135000</v>
      </c>
      <c r="N17275"/>
      <c r="O17275" t="s">
        <v>2999</v>
      </c>
      <c r="P17275" t="s">
        <v>29952</v>
      </c>
    </row>
    <row r="17276" spans="1:16" x14ac:dyDescent="0.25">
      <c r="A17276" t="s">
        <v>5</v>
      </c>
      <c r="B17276" t="s">
        <v>5</v>
      </c>
      <c r="C17276" t="s">
        <v>1384</v>
      </c>
      <c r="D17276" t="s">
        <v>4526</v>
      </c>
      <c r="E17276" t="s">
        <v>88</v>
      </c>
      <c r="F17276" t="b">
        <v>0</v>
      </c>
      <c r="G17276" t="s">
        <v>77</v>
      </c>
      <c r="H17276" s="1">
        <v>46212.837650462963</v>
      </c>
      <c r="I17276" t="b">
        <v>0</v>
      </c>
      <c r="J17276" t="b">
        <v>1</v>
      </c>
      <c r="K17276" t="s">
        <v>41</v>
      </c>
      <c r="L17276" t="s">
        <v>74</v>
      </c>
      <c r="M17276"/>
      <c r="N17276">
        <v>62.5</v>
      </c>
      <c r="O17276" t="s">
        <v>7357</v>
      </c>
      <c r="P17276" t="s">
        <v>29953</v>
      </c>
    </row>
    <row r="17277" spans="1:16" x14ac:dyDescent="0.25">
      <c r="A17277" t="s">
        <v>0</v>
      </c>
      <c r="B17277" t="s">
        <v>1215</v>
      </c>
      <c r="C17277" t="s">
        <v>172</v>
      </c>
      <c r="D17277" t="s">
        <v>4526</v>
      </c>
      <c r="E17277" t="s">
        <v>59</v>
      </c>
      <c r="F17277" t="b">
        <v>0</v>
      </c>
      <c r="G17277" t="s">
        <v>68</v>
      </c>
      <c r="H17277" s="1">
        <v>46212.876226851848</v>
      </c>
      <c r="I17277" t="b">
        <v>1</v>
      </c>
      <c r="J17277" t="b">
        <v>1</v>
      </c>
      <c r="K17277" t="s">
        <v>41</v>
      </c>
      <c r="L17277" t="s">
        <v>60</v>
      </c>
      <c r="M17277">
        <v>95000</v>
      </c>
      <c r="N17277"/>
      <c r="O17277" t="s">
        <v>29954</v>
      </c>
      <c r="P17277" t="s">
        <v>15723</v>
      </c>
    </row>
    <row r="17278" spans="1:16" x14ac:dyDescent="0.25">
      <c r="A17278" t="s">
        <v>7</v>
      </c>
      <c r="B17278" t="s">
        <v>29955</v>
      </c>
      <c r="C17278" t="s">
        <v>172</v>
      </c>
      <c r="D17278" t="s">
        <v>4346</v>
      </c>
      <c r="E17278" t="s">
        <v>59</v>
      </c>
      <c r="F17278" t="b">
        <v>0</v>
      </c>
      <c r="G17278" t="s">
        <v>68</v>
      </c>
      <c r="H17278" s="1">
        <v>46212.876226851848</v>
      </c>
      <c r="I17278" t="b">
        <v>1</v>
      </c>
      <c r="J17278" t="b">
        <v>1</v>
      </c>
      <c r="K17278" t="s">
        <v>41</v>
      </c>
      <c r="L17278" t="s">
        <v>74</v>
      </c>
      <c r="M17278"/>
      <c r="N17278">
        <v>42.760000000000012</v>
      </c>
      <c r="O17278" t="s">
        <v>29956</v>
      </c>
      <c r="P17278" t="s">
        <v>802</v>
      </c>
    </row>
    <row r="17279" spans="1:16" x14ac:dyDescent="0.25">
      <c r="A17279" t="s">
        <v>2</v>
      </c>
      <c r="B17279" t="s">
        <v>1763</v>
      </c>
      <c r="C17279" t="s">
        <v>3092</v>
      </c>
      <c r="D17279" t="s">
        <v>4756</v>
      </c>
      <c r="E17279" t="s">
        <v>59</v>
      </c>
      <c r="F17279" t="b">
        <v>0</v>
      </c>
      <c r="G17279" t="s">
        <v>89</v>
      </c>
      <c r="H17279" s="1">
        <v>46212.876377314817</v>
      </c>
      <c r="I17279" t="b">
        <v>0</v>
      </c>
      <c r="J17279" t="b">
        <v>0</v>
      </c>
      <c r="K17279" t="s">
        <v>41</v>
      </c>
      <c r="L17279" t="s">
        <v>60</v>
      </c>
      <c r="M17279">
        <v>115000</v>
      </c>
      <c r="N17279"/>
      <c r="O17279" t="s">
        <v>29957</v>
      </c>
    </row>
    <row r="17280" spans="1:16" x14ac:dyDescent="0.25">
      <c r="A17280" t="s">
        <v>1</v>
      </c>
      <c r="B17280" t="s">
        <v>1</v>
      </c>
      <c r="C17280" t="s">
        <v>452</v>
      </c>
      <c r="D17280" t="s">
        <v>2360</v>
      </c>
      <c r="E17280" t="s">
        <v>59</v>
      </c>
      <c r="F17280" t="b">
        <v>0</v>
      </c>
      <c r="G17280" t="s">
        <v>77</v>
      </c>
      <c r="H17280" s="1">
        <v>46212.879374999997</v>
      </c>
      <c r="I17280" t="b">
        <v>1</v>
      </c>
      <c r="J17280" t="b">
        <v>1</v>
      </c>
      <c r="K17280" t="s">
        <v>41</v>
      </c>
      <c r="L17280" t="s">
        <v>60</v>
      </c>
      <c r="M17280">
        <v>119500</v>
      </c>
      <c r="N17280"/>
      <c r="O17280" t="s">
        <v>29958</v>
      </c>
    </row>
    <row r="17281" spans="1:16" x14ac:dyDescent="0.25">
      <c r="A17281" t="s">
        <v>5</v>
      </c>
      <c r="B17281" t="s">
        <v>2188</v>
      </c>
      <c r="C17281" t="s">
        <v>463</v>
      </c>
      <c r="D17281" t="s">
        <v>4526</v>
      </c>
      <c r="E17281" t="s">
        <v>59</v>
      </c>
      <c r="F17281" t="b">
        <v>0</v>
      </c>
      <c r="G17281" t="s">
        <v>68</v>
      </c>
      <c r="H17281" s="1">
        <v>46212.921064814807</v>
      </c>
      <c r="I17281" t="b">
        <v>0</v>
      </c>
      <c r="J17281" t="b">
        <v>0</v>
      </c>
      <c r="K17281" t="s">
        <v>41</v>
      </c>
      <c r="L17281" t="s">
        <v>60</v>
      </c>
      <c r="M17281">
        <v>180000</v>
      </c>
      <c r="N17281"/>
      <c r="O17281" t="s">
        <v>29959</v>
      </c>
      <c r="P17281" t="s">
        <v>29960</v>
      </c>
    </row>
    <row r="17282" spans="1:16" x14ac:dyDescent="0.25">
      <c r="A17282" t="s">
        <v>2</v>
      </c>
      <c r="B17282" t="s">
        <v>862</v>
      </c>
      <c r="C17282" t="s">
        <v>5785</v>
      </c>
      <c r="D17282" t="s">
        <v>7670</v>
      </c>
      <c r="E17282" t="s">
        <v>59</v>
      </c>
      <c r="F17282" t="b">
        <v>0</v>
      </c>
      <c r="G17282" t="s">
        <v>40</v>
      </c>
      <c r="H17282" s="1">
        <v>46212.962488425917</v>
      </c>
      <c r="I17282" t="b">
        <v>0</v>
      </c>
      <c r="J17282" t="b">
        <v>0</v>
      </c>
      <c r="K17282" t="s">
        <v>40</v>
      </c>
      <c r="L17282" t="s">
        <v>60</v>
      </c>
      <c r="M17282">
        <v>85000</v>
      </c>
      <c r="N17282"/>
      <c r="O17282" t="s">
        <v>482</v>
      </c>
      <c r="P17282" t="s">
        <v>85</v>
      </c>
    </row>
    <row r="17283" spans="1:16" x14ac:dyDescent="0.25">
      <c r="A17283" t="s">
        <v>1</v>
      </c>
      <c r="B17283" t="s">
        <v>29961</v>
      </c>
      <c r="C17283" t="s">
        <v>76</v>
      </c>
      <c r="D17283" t="s">
        <v>4526</v>
      </c>
      <c r="E17283" t="s">
        <v>88</v>
      </c>
      <c r="F17283" t="b">
        <v>1</v>
      </c>
      <c r="G17283" t="s">
        <v>68</v>
      </c>
      <c r="H17283" s="1">
        <v>46212.962627314817</v>
      </c>
      <c r="I17283" t="b">
        <v>0</v>
      </c>
      <c r="J17283" t="b">
        <v>1</v>
      </c>
      <c r="K17283" t="s">
        <v>41</v>
      </c>
      <c r="L17283" t="s">
        <v>74</v>
      </c>
      <c r="M17283"/>
      <c r="N17283">
        <v>53.5</v>
      </c>
      <c r="O17283" t="s">
        <v>4487</v>
      </c>
      <c r="P17283" t="s">
        <v>29962</v>
      </c>
    </row>
    <row r="17284" spans="1:16" x14ac:dyDescent="0.25">
      <c r="A17284" t="s">
        <v>1</v>
      </c>
      <c r="B17284" t="s">
        <v>277</v>
      </c>
      <c r="C17284" t="s">
        <v>616</v>
      </c>
      <c r="D17284" t="s">
        <v>4526</v>
      </c>
      <c r="E17284" t="s">
        <v>88</v>
      </c>
      <c r="F17284" t="b">
        <v>0</v>
      </c>
      <c r="G17284" t="s">
        <v>73</v>
      </c>
      <c r="H17284" s="1">
        <v>46212.962673611109</v>
      </c>
      <c r="I17284" t="b">
        <v>1</v>
      </c>
      <c r="J17284" t="b">
        <v>0</v>
      </c>
      <c r="K17284" t="s">
        <v>41</v>
      </c>
      <c r="L17284" t="s">
        <v>74</v>
      </c>
      <c r="M17284"/>
      <c r="N17284">
        <v>67.5</v>
      </c>
      <c r="O17284" t="s">
        <v>1784</v>
      </c>
      <c r="P17284" t="s">
        <v>29963</v>
      </c>
    </row>
    <row r="17285" spans="1:16" x14ac:dyDescent="0.25">
      <c r="A17285" t="s">
        <v>0</v>
      </c>
      <c r="B17285" t="s">
        <v>29964</v>
      </c>
      <c r="C17285" t="s">
        <v>112</v>
      </c>
      <c r="D17285" t="s">
        <v>4515</v>
      </c>
      <c r="E17285" t="s">
        <v>59</v>
      </c>
      <c r="F17285" t="b">
        <v>0</v>
      </c>
      <c r="G17285" t="s">
        <v>65</v>
      </c>
      <c r="H17285" s="1">
        <v>46213.001226851848</v>
      </c>
      <c r="I17285" t="b">
        <v>0</v>
      </c>
      <c r="J17285" t="b">
        <v>0</v>
      </c>
      <c r="K17285" t="s">
        <v>41</v>
      </c>
      <c r="L17285" t="s">
        <v>60</v>
      </c>
      <c r="M17285">
        <v>65000</v>
      </c>
      <c r="N17285"/>
      <c r="O17285" t="s">
        <v>1531</v>
      </c>
      <c r="P17285" t="s">
        <v>705</v>
      </c>
    </row>
    <row r="17286" spans="1:16" x14ac:dyDescent="0.25">
      <c r="A17286" t="s">
        <v>0</v>
      </c>
      <c r="B17286" t="s">
        <v>3599</v>
      </c>
      <c r="C17286" t="s">
        <v>16237</v>
      </c>
      <c r="D17286" t="s">
        <v>4346</v>
      </c>
      <c r="E17286" t="s">
        <v>59</v>
      </c>
      <c r="F17286" t="b">
        <v>0</v>
      </c>
      <c r="G17286" t="s">
        <v>65</v>
      </c>
      <c r="H17286" s="1">
        <v>46213.001226851848</v>
      </c>
      <c r="I17286" t="b">
        <v>1</v>
      </c>
      <c r="J17286" t="b">
        <v>1</v>
      </c>
      <c r="K17286" t="s">
        <v>41</v>
      </c>
      <c r="L17286" t="s">
        <v>60</v>
      </c>
      <c r="M17286">
        <v>82500</v>
      </c>
      <c r="N17286"/>
      <c r="O17286" t="s">
        <v>16238</v>
      </c>
      <c r="P17286" t="s">
        <v>24899</v>
      </c>
    </row>
    <row r="17287" spans="1:16" x14ac:dyDescent="0.25">
      <c r="A17287" t="s">
        <v>0</v>
      </c>
      <c r="B17287" t="s">
        <v>3599</v>
      </c>
      <c r="C17287" t="s">
        <v>23420</v>
      </c>
      <c r="D17287" t="s">
        <v>3761</v>
      </c>
      <c r="E17287" t="s">
        <v>59</v>
      </c>
      <c r="F17287" t="b">
        <v>0</v>
      </c>
      <c r="G17287" t="s">
        <v>65</v>
      </c>
      <c r="H17287" s="1">
        <v>46213.001226851848</v>
      </c>
      <c r="I17287" t="b">
        <v>1</v>
      </c>
      <c r="J17287" t="b">
        <v>1</v>
      </c>
      <c r="K17287" t="s">
        <v>41</v>
      </c>
      <c r="L17287" t="s">
        <v>60</v>
      </c>
      <c r="M17287">
        <v>82500</v>
      </c>
      <c r="N17287"/>
      <c r="O17287" t="s">
        <v>16238</v>
      </c>
      <c r="P17287" t="s">
        <v>24899</v>
      </c>
    </row>
    <row r="17288" spans="1:16" x14ac:dyDescent="0.25">
      <c r="A17288" t="s">
        <v>0</v>
      </c>
      <c r="B17288" t="s">
        <v>29965</v>
      </c>
      <c r="C17288" t="s">
        <v>165</v>
      </c>
      <c r="D17288" t="s">
        <v>4515</v>
      </c>
      <c r="E17288" t="s">
        <v>59</v>
      </c>
      <c r="F17288" t="b">
        <v>0</v>
      </c>
      <c r="G17288" t="s">
        <v>73</v>
      </c>
      <c r="H17288" s="1">
        <v>46213.001261574071</v>
      </c>
      <c r="I17288" t="b">
        <v>0</v>
      </c>
      <c r="J17288" t="b">
        <v>0</v>
      </c>
      <c r="K17288" t="s">
        <v>41</v>
      </c>
      <c r="L17288" t="s">
        <v>60</v>
      </c>
      <c r="M17288">
        <v>75000</v>
      </c>
      <c r="N17288"/>
      <c r="O17288" t="s">
        <v>29966</v>
      </c>
      <c r="P17288" t="s">
        <v>146</v>
      </c>
    </row>
    <row r="17289" spans="1:16" x14ac:dyDescent="0.25">
      <c r="A17289" t="s">
        <v>2</v>
      </c>
      <c r="B17289" t="s">
        <v>29967</v>
      </c>
      <c r="C17289" t="s">
        <v>86</v>
      </c>
      <c r="D17289" t="s">
        <v>4515</v>
      </c>
      <c r="E17289" t="s">
        <v>59</v>
      </c>
      <c r="F17289" t="b">
        <v>0</v>
      </c>
      <c r="G17289" t="s">
        <v>77</v>
      </c>
      <c r="H17289" s="1">
        <v>46213.002685185187</v>
      </c>
      <c r="I17289" t="b">
        <v>0</v>
      </c>
      <c r="J17289" t="b">
        <v>0</v>
      </c>
      <c r="K17289" t="s">
        <v>41</v>
      </c>
      <c r="L17289" t="s">
        <v>60</v>
      </c>
      <c r="M17289">
        <v>89500</v>
      </c>
      <c r="N17289"/>
      <c r="O17289" t="s">
        <v>13560</v>
      </c>
    </row>
    <row r="17290" spans="1:16" x14ac:dyDescent="0.25">
      <c r="A17290" t="s">
        <v>6</v>
      </c>
      <c r="B17290" t="s">
        <v>29968</v>
      </c>
      <c r="C17290" t="s">
        <v>112</v>
      </c>
      <c r="D17290" t="s">
        <v>4515</v>
      </c>
      <c r="E17290" t="s">
        <v>59</v>
      </c>
      <c r="F17290" t="b">
        <v>0</v>
      </c>
      <c r="G17290" t="s">
        <v>65</v>
      </c>
      <c r="H17290" s="1">
        <v>46213.002696759257</v>
      </c>
      <c r="I17290" t="b">
        <v>0</v>
      </c>
      <c r="J17290" t="b">
        <v>0</v>
      </c>
      <c r="K17290" t="s">
        <v>41</v>
      </c>
      <c r="L17290" t="s">
        <v>60</v>
      </c>
      <c r="M17290">
        <v>178000</v>
      </c>
      <c r="N17290"/>
      <c r="O17290" t="s">
        <v>676</v>
      </c>
      <c r="P17290" t="s">
        <v>208</v>
      </c>
    </row>
    <row r="17291" spans="1:16" x14ac:dyDescent="0.25">
      <c r="A17291" t="s">
        <v>6</v>
      </c>
      <c r="B17291" t="s">
        <v>29969</v>
      </c>
      <c r="C17291" t="s">
        <v>5815</v>
      </c>
      <c r="D17291" t="s">
        <v>4515</v>
      </c>
      <c r="E17291" t="s">
        <v>59</v>
      </c>
      <c r="F17291" t="b">
        <v>0</v>
      </c>
      <c r="G17291" t="s">
        <v>20</v>
      </c>
      <c r="H17291" s="1">
        <v>46213.003368055557</v>
      </c>
      <c r="I17291" t="b">
        <v>0</v>
      </c>
      <c r="J17291" t="b">
        <v>0</v>
      </c>
      <c r="K17291" t="s">
        <v>20</v>
      </c>
      <c r="L17291" t="s">
        <v>60</v>
      </c>
      <c r="M17291">
        <v>70000</v>
      </c>
      <c r="N17291"/>
      <c r="O17291" t="s">
        <v>2016</v>
      </c>
      <c r="P17291" t="s">
        <v>29970</v>
      </c>
    </row>
    <row r="17292" spans="1:16" x14ac:dyDescent="0.25">
      <c r="A17292" t="s">
        <v>1</v>
      </c>
      <c r="B17292" t="s">
        <v>316</v>
      </c>
      <c r="C17292" t="s">
        <v>246</v>
      </c>
      <c r="D17292" t="s">
        <v>9527</v>
      </c>
      <c r="E17292" t="s">
        <v>59</v>
      </c>
      <c r="F17292" t="b">
        <v>0</v>
      </c>
      <c r="G17292" t="s">
        <v>68</v>
      </c>
      <c r="H17292" s="1">
        <v>46213.004363425927</v>
      </c>
      <c r="I17292" t="b">
        <v>0</v>
      </c>
      <c r="J17292" t="b">
        <v>1</v>
      </c>
      <c r="K17292" t="s">
        <v>41</v>
      </c>
      <c r="L17292" t="s">
        <v>60</v>
      </c>
      <c r="M17292">
        <v>190000</v>
      </c>
      <c r="N17292"/>
      <c r="O17292" t="s">
        <v>29971</v>
      </c>
      <c r="P17292" t="s">
        <v>29972</v>
      </c>
    </row>
    <row r="17293" spans="1:16" x14ac:dyDescent="0.25">
      <c r="A17293" t="s">
        <v>8</v>
      </c>
      <c r="B17293" t="s">
        <v>29973</v>
      </c>
      <c r="C17293" t="s">
        <v>29974</v>
      </c>
      <c r="D17293" t="s">
        <v>4515</v>
      </c>
      <c r="E17293" t="s">
        <v>59</v>
      </c>
      <c r="F17293" t="b">
        <v>0</v>
      </c>
      <c r="G17293" t="s">
        <v>30</v>
      </c>
      <c r="H17293" s="1">
        <v>46213.005590277768</v>
      </c>
      <c r="I17293" t="b">
        <v>0</v>
      </c>
      <c r="J17293" t="b">
        <v>0</v>
      </c>
      <c r="K17293" t="s">
        <v>30</v>
      </c>
      <c r="L17293" t="s">
        <v>60</v>
      </c>
      <c r="M17293">
        <v>41750000</v>
      </c>
      <c r="N17293"/>
      <c r="O17293" t="s">
        <v>29975</v>
      </c>
      <c r="P17293" t="s">
        <v>499</v>
      </c>
    </row>
    <row r="17294" spans="1:16" x14ac:dyDescent="0.25">
      <c r="A17294" t="s">
        <v>2</v>
      </c>
      <c r="B17294" t="s">
        <v>29976</v>
      </c>
      <c r="C17294" t="s">
        <v>76</v>
      </c>
      <c r="D17294" t="s">
        <v>4526</v>
      </c>
      <c r="E17294" t="s">
        <v>132</v>
      </c>
      <c r="F17294" t="b">
        <v>1</v>
      </c>
      <c r="G17294" t="s">
        <v>13</v>
      </c>
      <c r="H17294" s="1">
        <v>46213.175891203697</v>
      </c>
      <c r="I17294" t="b">
        <v>0</v>
      </c>
      <c r="J17294" t="b">
        <v>0</v>
      </c>
      <c r="K17294" t="s">
        <v>13</v>
      </c>
      <c r="L17294" t="s">
        <v>74</v>
      </c>
      <c r="M17294"/>
      <c r="N17294">
        <v>72.5</v>
      </c>
      <c r="O17294" t="s">
        <v>5046</v>
      </c>
    </row>
    <row r="17295" spans="1:16" x14ac:dyDescent="0.25">
      <c r="A17295" t="s">
        <v>0</v>
      </c>
      <c r="B17295" t="s">
        <v>11453</v>
      </c>
      <c r="C17295" t="s">
        <v>9974</v>
      </c>
      <c r="D17295" t="s">
        <v>29977</v>
      </c>
      <c r="E17295" t="s">
        <v>59</v>
      </c>
      <c r="F17295" t="b">
        <v>0</v>
      </c>
      <c r="G17295" t="s">
        <v>40</v>
      </c>
      <c r="H17295" s="1">
        <v>46213.21361111111</v>
      </c>
      <c r="I17295" t="b">
        <v>1</v>
      </c>
      <c r="J17295" t="b">
        <v>0</v>
      </c>
      <c r="K17295" t="s">
        <v>40</v>
      </c>
      <c r="L17295" t="s">
        <v>60</v>
      </c>
      <c r="M17295">
        <v>24</v>
      </c>
      <c r="N17295"/>
      <c r="O17295" t="s">
        <v>5855</v>
      </c>
      <c r="P17295" t="s">
        <v>17894</v>
      </c>
    </row>
    <row r="17296" spans="1:16" x14ac:dyDescent="0.25">
      <c r="A17296" t="s">
        <v>0</v>
      </c>
      <c r="B17296" t="s">
        <v>29978</v>
      </c>
      <c r="C17296" t="s">
        <v>5717</v>
      </c>
      <c r="D17296" t="s">
        <v>4346</v>
      </c>
      <c r="E17296" t="s">
        <v>59</v>
      </c>
      <c r="F17296" t="b">
        <v>0</v>
      </c>
      <c r="G17296" t="s">
        <v>19</v>
      </c>
      <c r="H17296" s="1">
        <v>46213.252523148149</v>
      </c>
      <c r="I17296" t="b">
        <v>1</v>
      </c>
      <c r="J17296" t="b">
        <v>0</v>
      </c>
      <c r="K17296" t="s">
        <v>19</v>
      </c>
      <c r="L17296" t="s">
        <v>60</v>
      </c>
      <c r="M17296">
        <v>250000</v>
      </c>
      <c r="N17296"/>
      <c r="O17296" t="s">
        <v>29979</v>
      </c>
    </row>
    <row r="17297" spans="1:16" x14ac:dyDescent="0.25">
      <c r="A17297" t="s">
        <v>2</v>
      </c>
      <c r="B17297" t="s">
        <v>29980</v>
      </c>
      <c r="C17297" t="s">
        <v>112</v>
      </c>
      <c r="D17297" t="s">
        <v>4526</v>
      </c>
      <c r="E17297" t="s">
        <v>88</v>
      </c>
      <c r="F17297" t="b">
        <v>0</v>
      </c>
      <c r="G17297" t="s">
        <v>65</v>
      </c>
      <c r="H17297" s="1">
        <v>46213.253668981481</v>
      </c>
      <c r="I17297" t="b">
        <v>0</v>
      </c>
      <c r="J17297" t="b">
        <v>1</v>
      </c>
      <c r="K17297" t="s">
        <v>41</v>
      </c>
      <c r="L17297" t="s">
        <v>74</v>
      </c>
      <c r="M17297"/>
      <c r="N17297">
        <v>47.5</v>
      </c>
      <c r="O17297" t="s">
        <v>738</v>
      </c>
      <c r="P17297" t="s">
        <v>29981</v>
      </c>
    </row>
    <row r="17298" spans="1:16" x14ac:dyDescent="0.25">
      <c r="A17298" t="s">
        <v>1</v>
      </c>
      <c r="B17298" t="s">
        <v>29982</v>
      </c>
      <c r="C17298" t="s">
        <v>19</v>
      </c>
      <c r="D17298" t="s">
        <v>4526</v>
      </c>
      <c r="E17298" t="s">
        <v>59</v>
      </c>
      <c r="F17298" t="b">
        <v>0</v>
      </c>
      <c r="G17298" t="s">
        <v>19</v>
      </c>
      <c r="H17298" s="1">
        <v>46213.256331018521</v>
      </c>
      <c r="I17298" t="b">
        <v>0</v>
      </c>
      <c r="J17298" t="b">
        <v>0</v>
      </c>
      <c r="K17298" t="s">
        <v>19</v>
      </c>
      <c r="L17298" t="s">
        <v>60</v>
      </c>
      <c r="M17298">
        <v>102000</v>
      </c>
      <c r="N17298"/>
      <c r="O17298" t="s">
        <v>26739</v>
      </c>
      <c r="P17298" t="s">
        <v>29983</v>
      </c>
    </row>
    <row r="17299" spans="1:16" x14ac:dyDescent="0.25">
      <c r="A17299" t="s">
        <v>0</v>
      </c>
      <c r="B17299" t="s">
        <v>29984</v>
      </c>
      <c r="C17299" t="s">
        <v>165</v>
      </c>
      <c r="D17299" t="s">
        <v>29985</v>
      </c>
      <c r="E17299" t="s">
        <v>59</v>
      </c>
      <c r="F17299" t="b">
        <v>0</v>
      </c>
      <c r="G17299" t="s">
        <v>73</v>
      </c>
      <c r="H17299" s="1">
        <v>46213.293530092589</v>
      </c>
      <c r="I17299" t="b">
        <v>0</v>
      </c>
      <c r="J17299" t="b">
        <v>1</v>
      </c>
      <c r="K17299" t="s">
        <v>41</v>
      </c>
      <c r="L17299" t="s">
        <v>60</v>
      </c>
      <c r="M17299">
        <v>130000</v>
      </c>
      <c r="N17299"/>
      <c r="O17299" t="s">
        <v>7675</v>
      </c>
      <c r="P17299" t="s">
        <v>133</v>
      </c>
    </row>
    <row r="17300" spans="1:16" x14ac:dyDescent="0.25">
      <c r="A17300" t="s">
        <v>2</v>
      </c>
      <c r="B17300" t="s">
        <v>15278</v>
      </c>
      <c r="C17300" t="s">
        <v>489</v>
      </c>
      <c r="D17300" t="s">
        <v>2360</v>
      </c>
      <c r="E17300" t="s">
        <v>59</v>
      </c>
      <c r="F17300" t="b">
        <v>0</v>
      </c>
      <c r="G17300" t="s">
        <v>77</v>
      </c>
      <c r="H17300" s="1">
        <v>46213.295358796298</v>
      </c>
      <c r="I17300" t="b">
        <v>0</v>
      </c>
      <c r="J17300" t="b">
        <v>1</v>
      </c>
      <c r="K17300" t="s">
        <v>41</v>
      </c>
      <c r="L17300" t="s">
        <v>60</v>
      </c>
      <c r="M17300">
        <v>214500</v>
      </c>
      <c r="N17300"/>
      <c r="O17300" t="s">
        <v>424</v>
      </c>
      <c r="P17300" t="s">
        <v>29986</v>
      </c>
    </row>
    <row r="17301" spans="1:16" x14ac:dyDescent="0.25">
      <c r="A17301" t="s">
        <v>2</v>
      </c>
      <c r="B17301" t="s">
        <v>6406</v>
      </c>
      <c r="C17301" t="s">
        <v>92</v>
      </c>
      <c r="D17301" t="s">
        <v>2360</v>
      </c>
      <c r="E17301" t="s">
        <v>59</v>
      </c>
      <c r="F17301" t="b">
        <v>0</v>
      </c>
      <c r="G17301" t="s">
        <v>77</v>
      </c>
      <c r="H17301" s="1">
        <v>46213.295358796298</v>
      </c>
      <c r="I17301" t="b">
        <v>0</v>
      </c>
      <c r="J17301" t="b">
        <v>1</v>
      </c>
      <c r="K17301" t="s">
        <v>41</v>
      </c>
      <c r="L17301" t="s">
        <v>60</v>
      </c>
      <c r="M17301">
        <v>175500</v>
      </c>
      <c r="N17301"/>
      <c r="O17301" t="s">
        <v>424</v>
      </c>
      <c r="P17301" t="s">
        <v>4577</v>
      </c>
    </row>
    <row r="17302" spans="1:16" x14ac:dyDescent="0.25">
      <c r="A17302" t="s">
        <v>2</v>
      </c>
      <c r="B17302" t="s">
        <v>15278</v>
      </c>
      <c r="C17302" t="s">
        <v>157</v>
      </c>
      <c r="D17302" t="s">
        <v>2360</v>
      </c>
      <c r="E17302" t="s">
        <v>59</v>
      </c>
      <c r="F17302" t="b">
        <v>0</v>
      </c>
      <c r="G17302" t="s">
        <v>77</v>
      </c>
      <c r="H17302" s="1">
        <v>46213.295405092591</v>
      </c>
      <c r="I17302" t="b">
        <v>0</v>
      </c>
      <c r="J17302" t="b">
        <v>1</v>
      </c>
      <c r="K17302" t="s">
        <v>41</v>
      </c>
      <c r="L17302" t="s">
        <v>60</v>
      </c>
      <c r="M17302">
        <v>214500</v>
      </c>
      <c r="N17302"/>
      <c r="O17302" t="s">
        <v>424</v>
      </c>
      <c r="P17302" t="s">
        <v>29987</v>
      </c>
    </row>
    <row r="17303" spans="1:16" x14ac:dyDescent="0.25">
      <c r="A17303" t="s">
        <v>5</v>
      </c>
      <c r="B17303" t="s">
        <v>29988</v>
      </c>
      <c r="C17303" t="s">
        <v>3180</v>
      </c>
      <c r="D17303" t="s">
        <v>4526</v>
      </c>
      <c r="E17303" t="s">
        <v>59</v>
      </c>
      <c r="F17303" t="b">
        <v>0</v>
      </c>
      <c r="G17303" t="s">
        <v>89</v>
      </c>
      <c r="H17303" s="1">
        <v>46213.297118055547</v>
      </c>
      <c r="I17303" t="b">
        <v>0</v>
      </c>
      <c r="J17303" t="b">
        <v>1</v>
      </c>
      <c r="K17303" t="s">
        <v>41</v>
      </c>
      <c r="L17303" t="s">
        <v>60</v>
      </c>
      <c r="M17303">
        <v>173000</v>
      </c>
      <c r="N17303"/>
      <c r="O17303" t="s">
        <v>27098</v>
      </c>
    </row>
    <row r="17304" spans="1:16" x14ac:dyDescent="0.25">
      <c r="A17304" t="s">
        <v>1</v>
      </c>
      <c r="B17304" t="s">
        <v>29989</v>
      </c>
      <c r="C17304" t="s">
        <v>2474</v>
      </c>
      <c r="D17304" t="s">
        <v>4526</v>
      </c>
      <c r="E17304" t="s">
        <v>59</v>
      </c>
      <c r="F17304" t="b">
        <v>0</v>
      </c>
      <c r="G17304" t="s">
        <v>19</v>
      </c>
      <c r="H17304" s="1">
        <v>46213.297939814824</v>
      </c>
      <c r="I17304" t="b">
        <v>1</v>
      </c>
      <c r="J17304" t="b">
        <v>0</v>
      </c>
      <c r="K17304" t="s">
        <v>19</v>
      </c>
      <c r="L17304" t="s">
        <v>60</v>
      </c>
      <c r="M17304">
        <v>1450000</v>
      </c>
      <c r="N17304"/>
      <c r="O17304" t="s">
        <v>7059</v>
      </c>
      <c r="P17304" t="s">
        <v>7064</v>
      </c>
    </row>
    <row r="17305" spans="1:16" x14ac:dyDescent="0.25">
      <c r="A17305" t="s">
        <v>0</v>
      </c>
      <c r="B17305" t="s">
        <v>29990</v>
      </c>
      <c r="C17305" t="s">
        <v>112</v>
      </c>
      <c r="D17305" t="s">
        <v>5440</v>
      </c>
      <c r="E17305" t="s">
        <v>59</v>
      </c>
      <c r="F17305" t="b">
        <v>0</v>
      </c>
      <c r="G17305" t="s">
        <v>65</v>
      </c>
      <c r="H17305" s="1">
        <v>46213.335092592592</v>
      </c>
      <c r="I17305" t="b">
        <v>0</v>
      </c>
      <c r="J17305" t="b">
        <v>0</v>
      </c>
      <c r="K17305" t="s">
        <v>41</v>
      </c>
      <c r="L17305" t="s">
        <v>60</v>
      </c>
      <c r="M17305">
        <v>77059</v>
      </c>
      <c r="N17305"/>
      <c r="O17305" t="s">
        <v>29991</v>
      </c>
      <c r="P17305" t="s">
        <v>29992</v>
      </c>
    </row>
    <row r="17306" spans="1:16" x14ac:dyDescent="0.25">
      <c r="A17306" t="s">
        <v>6</v>
      </c>
      <c r="B17306" t="s">
        <v>29993</v>
      </c>
      <c r="C17306" t="s">
        <v>112</v>
      </c>
      <c r="D17306" t="s">
        <v>11236</v>
      </c>
      <c r="E17306" t="s">
        <v>59</v>
      </c>
      <c r="F17306" t="b">
        <v>0</v>
      </c>
      <c r="G17306" t="s">
        <v>65</v>
      </c>
      <c r="H17306" s="1">
        <v>46213.337002314824</v>
      </c>
      <c r="I17306" t="b">
        <v>0</v>
      </c>
      <c r="J17306" t="b">
        <v>1</v>
      </c>
      <c r="K17306" t="s">
        <v>41</v>
      </c>
      <c r="L17306" t="s">
        <v>60</v>
      </c>
      <c r="M17306">
        <v>211000</v>
      </c>
      <c r="N17306"/>
      <c r="O17306" t="s">
        <v>965</v>
      </c>
      <c r="P17306" t="s">
        <v>9005</v>
      </c>
    </row>
    <row r="17307" spans="1:16" x14ac:dyDescent="0.25">
      <c r="A17307" t="s">
        <v>7</v>
      </c>
      <c r="B17307" t="s">
        <v>29994</v>
      </c>
      <c r="C17307" t="s">
        <v>6315</v>
      </c>
      <c r="D17307" t="s">
        <v>4526</v>
      </c>
      <c r="E17307" t="s">
        <v>59</v>
      </c>
      <c r="F17307" t="b">
        <v>0</v>
      </c>
      <c r="G17307" t="s">
        <v>40</v>
      </c>
      <c r="H17307" s="1">
        <v>46213.338587962957</v>
      </c>
      <c r="I17307" t="b">
        <v>1</v>
      </c>
      <c r="J17307" t="b">
        <v>0</v>
      </c>
      <c r="K17307" t="s">
        <v>40</v>
      </c>
      <c r="L17307" t="s">
        <v>60</v>
      </c>
      <c r="M17307">
        <v>80000</v>
      </c>
      <c r="N17307"/>
      <c r="O17307" t="s">
        <v>101</v>
      </c>
      <c r="P17307" t="s">
        <v>9086</v>
      </c>
    </row>
    <row r="17308" spans="1:16" x14ac:dyDescent="0.25">
      <c r="A17308" t="s">
        <v>0</v>
      </c>
      <c r="B17308" t="s">
        <v>0</v>
      </c>
      <c r="C17308" t="s">
        <v>16824</v>
      </c>
      <c r="D17308" t="s">
        <v>2360</v>
      </c>
      <c r="E17308" t="s">
        <v>59</v>
      </c>
      <c r="F17308" t="b">
        <v>0</v>
      </c>
      <c r="G17308" t="s">
        <v>65</v>
      </c>
      <c r="H17308" s="1">
        <v>46213.376909722218</v>
      </c>
      <c r="I17308" t="b">
        <v>0</v>
      </c>
      <c r="J17308" t="b">
        <v>1</v>
      </c>
      <c r="K17308" t="s">
        <v>41</v>
      </c>
      <c r="L17308" t="s">
        <v>60</v>
      </c>
      <c r="M17308">
        <v>97500</v>
      </c>
      <c r="N17308"/>
      <c r="O17308" t="s">
        <v>4007</v>
      </c>
      <c r="P17308" t="s">
        <v>21260</v>
      </c>
    </row>
    <row r="17309" spans="1:16" x14ac:dyDescent="0.25">
      <c r="A17309" t="s">
        <v>2</v>
      </c>
      <c r="B17309" t="s">
        <v>29995</v>
      </c>
      <c r="C17309" t="s">
        <v>1107</v>
      </c>
      <c r="D17309" t="s">
        <v>11236</v>
      </c>
      <c r="E17309" t="s">
        <v>59</v>
      </c>
      <c r="F17309" t="b">
        <v>0</v>
      </c>
      <c r="G17309" t="s">
        <v>77</v>
      </c>
      <c r="H17309" s="1">
        <v>46213.378645833327</v>
      </c>
      <c r="I17309" t="b">
        <v>0</v>
      </c>
      <c r="J17309" t="b">
        <v>0</v>
      </c>
      <c r="K17309" t="s">
        <v>41</v>
      </c>
      <c r="L17309" t="s">
        <v>60</v>
      </c>
      <c r="M17309">
        <v>100000</v>
      </c>
      <c r="N17309"/>
      <c r="O17309" t="s">
        <v>3034</v>
      </c>
      <c r="P17309" t="s">
        <v>29996</v>
      </c>
    </row>
    <row r="17310" spans="1:16" x14ac:dyDescent="0.25">
      <c r="A17310" t="s">
        <v>5</v>
      </c>
      <c r="B17310" t="s">
        <v>29997</v>
      </c>
      <c r="C17310" t="s">
        <v>76</v>
      </c>
      <c r="D17310" t="s">
        <v>24119</v>
      </c>
      <c r="E17310" t="s">
        <v>59</v>
      </c>
      <c r="F17310" t="b">
        <v>1</v>
      </c>
      <c r="G17310" t="s">
        <v>40</v>
      </c>
      <c r="H17310" s="1">
        <v>46213.46539351852</v>
      </c>
      <c r="I17310" t="b">
        <v>0</v>
      </c>
      <c r="J17310" t="b">
        <v>0</v>
      </c>
      <c r="K17310" t="s">
        <v>40</v>
      </c>
      <c r="L17310" t="s">
        <v>60</v>
      </c>
      <c r="M17310">
        <v>38000</v>
      </c>
      <c r="N17310"/>
      <c r="O17310" t="s">
        <v>2060</v>
      </c>
      <c r="P17310" t="s">
        <v>29998</v>
      </c>
    </row>
    <row r="17311" spans="1:16" x14ac:dyDescent="0.25">
      <c r="A17311" t="s">
        <v>5</v>
      </c>
      <c r="B17311" t="s">
        <v>29999</v>
      </c>
      <c r="C17311" t="s">
        <v>9074</v>
      </c>
      <c r="D17311" t="s">
        <v>9075</v>
      </c>
      <c r="E17311" t="s">
        <v>132</v>
      </c>
      <c r="F17311" t="b">
        <v>0</v>
      </c>
      <c r="G17311" t="s">
        <v>40</v>
      </c>
      <c r="H17311" s="1">
        <v>46213.465451388889</v>
      </c>
      <c r="I17311" t="b">
        <v>1</v>
      </c>
      <c r="J17311" t="b">
        <v>0</v>
      </c>
      <c r="K17311" t="s">
        <v>40</v>
      </c>
      <c r="L17311" t="s">
        <v>60</v>
      </c>
      <c r="M17311">
        <v>47997.5</v>
      </c>
      <c r="N17311"/>
      <c r="O17311" t="s">
        <v>9076</v>
      </c>
      <c r="P17311" t="s">
        <v>30000</v>
      </c>
    </row>
    <row r="17312" spans="1:16" x14ac:dyDescent="0.25">
      <c r="A17312" t="s">
        <v>2</v>
      </c>
      <c r="B17312" t="s">
        <v>30001</v>
      </c>
      <c r="C17312" t="s">
        <v>30002</v>
      </c>
      <c r="D17312" t="s">
        <v>20103</v>
      </c>
      <c r="E17312" t="s">
        <v>88</v>
      </c>
      <c r="F17312" t="b">
        <v>0</v>
      </c>
      <c r="G17312" t="s">
        <v>20</v>
      </c>
      <c r="H17312" s="1">
        <v>46213.502557870372</v>
      </c>
      <c r="I17312" t="b">
        <v>1</v>
      </c>
      <c r="J17312" t="b">
        <v>0</v>
      </c>
      <c r="K17312" t="s">
        <v>20</v>
      </c>
      <c r="L17312" t="s">
        <v>60</v>
      </c>
      <c r="M17312">
        <v>37500</v>
      </c>
      <c r="N17312"/>
      <c r="O17312" t="s">
        <v>4770</v>
      </c>
      <c r="P17312" t="s">
        <v>1637</v>
      </c>
    </row>
    <row r="17313" spans="1:16" x14ac:dyDescent="0.25">
      <c r="A17313" t="s">
        <v>3</v>
      </c>
      <c r="B17313" t="s">
        <v>30003</v>
      </c>
      <c r="C17313" t="s">
        <v>41</v>
      </c>
      <c r="D17313" t="s">
        <v>4526</v>
      </c>
      <c r="E17313" t="s">
        <v>88</v>
      </c>
      <c r="F17313" t="b">
        <v>0</v>
      </c>
      <c r="G17313" t="s">
        <v>41</v>
      </c>
      <c r="H17313" s="1">
        <v>46213.503518518519</v>
      </c>
      <c r="I17313" t="b">
        <v>0</v>
      </c>
      <c r="J17313" t="b">
        <v>0</v>
      </c>
      <c r="K17313" t="s">
        <v>41</v>
      </c>
      <c r="L17313" t="s">
        <v>74</v>
      </c>
      <c r="M17313"/>
      <c r="N17313">
        <v>59</v>
      </c>
      <c r="O17313" t="s">
        <v>744</v>
      </c>
    </row>
    <row r="17314" spans="1:16" x14ac:dyDescent="0.25">
      <c r="A17314" t="s">
        <v>7</v>
      </c>
      <c r="B17314" t="s">
        <v>30004</v>
      </c>
      <c r="C17314" t="s">
        <v>2328</v>
      </c>
      <c r="D17314" t="s">
        <v>2360</v>
      </c>
      <c r="E17314" t="s">
        <v>59</v>
      </c>
      <c r="F17314" t="b">
        <v>0</v>
      </c>
      <c r="G17314" t="s">
        <v>65</v>
      </c>
      <c r="H17314" s="1">
        <v>46213.543425925927</v>
      </c>
      <c r="I17314" t="b">
        <v>0</v>
      </c>
      <c r="J17314" t="b">
        <v>1</v>
      </c>
      <c r="K17314" t="s">
        <v>41</v>
      </c>
      <c r="L17314" t="s">
        <v>60</v>
      </c>
      <c r="M17314">
        <v>100000</v>
      </c>
      <c r="N17314"/>
      <c r="O17314" t="s">
        <v>30005</v>
      </c>
      <c r="P17314" t="s">
        <v>30006</v>
      </c>
    </row>
    <row r="17315" spans="1:16" x14ac:dyDescent="0.25">
      <c r="A17315" t="s">
        <v>0</v>
      </c>
      <c r="B17315" t="s">
        <v>30007</v>
      </c>
      <c r="C17315" t="s">
        <v>326</v>
      </c>
      <c r="D17315" t="s">
        <v>4346</v>
      </c>
      <c r="E17315" t="s">
        <v>232</v>
      </c>
      <c r="F17315" t="b">
        <v>0</v>
      </c>
      <c r="G17315" t="s">
        <v>77</v>
      </c>
      <c r="H17315" s="1">
        <v>46213.543425925927</v>
      </c>
      <c r="I17315" t="b">
        <v>0</v>
      </c>
      <c r="J17315" t="b">
        <v>0</v>
      </c>
      <c r="K17315" t="s">
        <v>41</v>
      </c>
      <c r="L17315" t="s">
        <v>74</v>
      </c>
      <c r="M17315"/>
      <c r="N17315">
        <v>51</v>
      </c>
      <c r="O17315" t="s">
        <v>2541</v>
      </c>
    </row>
    <row r="17316" spans="1:16" x14ac:dyDescent="0.25">
      <c r="A17316" t="s">
        <v>2</v>
      </c>
      <c r="B17316" t="s">
        <v>851</v>
      </c>
      <c r="C17316" t="s">
        <v>86</v>
      </c>
      <c r="D17316" t="s">
        <v>4526</v>
      </c>
      <c r="E17316" t="s">
        <v>59</v>
      </c>
      <c r="F17316" t="b">
        <v>0</v>
      </c>
      <c r="G17316" t="s">
        <v>77</v>
      </c>
      <c r="H17316" s="1">
        <v>46213.543564814812</v>
      </c>
      <c r="I17316" t="b">
        <v>0</v>
      </c>
      <c r="J17316" t="b">
        <v>1</v>
      </c>
      <c r="K17316" t="s">
        <v>41</v>
      </c>
      <c r="L17316" t="s">
        <v>60</v>
      </c>
      <c r="M17316">
        <v>212000</v>
      </c>
      <c r="N17316"/>
      <c r="O17316" t="s">
        <v>343</v>
      </c>
      <c r="P17316" t="s">
        <v>310</v>
      </c>
    </row>
    <row r="17317" spans="1:16" x14ac:dyDescent="0.25">
      <c r="A17317" t="s">
        <v>3</v>
      </c>
      <c r="B17317" t="s">
        <v>3010</v>
      </c>
      <c r="C17317" t="s">
        <v>4846</v>
      </c>
      <c r="D17317" t="s">
        <v>4526</v>
      </c>
      <c r="E17317" t="s">
        <v>59</v>
      </c>
      <c r="F17317" t="b">
        <v>0</v>
      </c>
      <c r="G17317" t="s">
        <v>65</v>
      </c>
      <c r="H17317" s="1">
        <v>46213.543576388889</v>
      </c>
      <c r="I17317" t="b">
        <v>0</v>
      </c>
      <c r="J17317" t="b">
        <v>1</v>
      </c>
      <c r="K17317" t="s">
        <v>41</v>
      </c>
      <c r="L17317" t="s">
        <v>60</v>
      </c>
      <c r="M17317">
        <v>111350</v>
      </c>
      <c r="N17317"/>
      <c r="O17317" t="s">
        <v>30008</v>
      </c>
    </row>
    <row r="17318" spans="1:16" x14ac:dyDescent="0.25">
      <c r="A17318" t="s">
        <v>0</v>
      </c>
      <c r="B17318" t="s">
        <v>30009</v>
      </c>
      <c r="C17318" t="s">
        <v>330</v>
      </c>
      <c r="D17318" t="s">
        <v>4526</v>
      </c>
      <c r="E17318" t="s">
        <v>88</v>
      </c>
      <c r="F17318" t="b">
        <v>0</v>
      </c>
      <c r="G17318" t="s">
        <v>41</v>
      </c>
      <c r="H17318" s="1">
        <v>46213.545138888891</v>
      </c>
      <c r="I17318" t="b">
        <v>0</v>
      </c>
      <c r="J17318" t="b">
        <v>0</v>
      </c>
      <c r="K17318" t="s">
        <v>41</v>
      </c>
      <c r="L17318" t="s">
        <v>74</v>
      </c>
      <c r="M17318"/>
      <c r="N17318">
        <v>61.75</v>
      </c>
      <c r="O17318" t="s">
        <v>19586</v>
      </c>
      <c r="P17318" t="s">
        <v>30010</v>
      </c>
    </row>
    <row r="17319" spans="1:16" x14ac:dyDescent="0.25">
      <c r="A17319" t="s">
        <v>1</v>
      </c>
      <c r="B17319" t="s">
        <v>30011</v>
      </c>
      <c r="C17319" t="s">
        <v>30012</v>
      </c>
      <c r="D17319" t="s">
        <v>6095</v>
      </c>
      <c r="E17319" t="s">
        <v>88</v>
      </c>
      <c r="F17319" t="b">
        <v>0</v>
      </c>
      <c r="G17319" t="s">
        <v>40</v>
      </c>
      <c r="H17319" s="1">
        <v>46213.548726851863</v>
      </c>
      <c r="I17319" t="b">
        <v>1</v>
      </c>
      <c r="J17319" t="b">
        <v>0</v>
      </c>
      <c r="K17319" t="s">
        <v>40</v>
      </c>
      <c r="L17319" t="s">
        <v>74</v>
      </c>
      <c r="M17319"/>
      <c r="N17319">
        <v>70</v>
      </c>
      <c r="O17319" t="s">
        <v>26827</v>
      </c>
      <c r="P17319" t="s">
        <v>146</v>
      </c>
    </row>
    <row r="17320" spans="1:16" x14ac:dyDescent="0.25">
      <c r="A17320" t="s">
        <v>5</v>
      </c>
      <c r="B17320" t="s">
        <v>30013</v>
      </c>
      <c r="C17320" t="s">
        <v>40</v>
      </c>
      <c r="D17320" t="s">
        <v>4526</v>
      </c>
      <c r="E17320" t="s">
        <v>59</v>
      </c>
      <c r="F17320" t="b">
        <v>0</v>
      </c>
      <c r="G17320" t="s">
        <v>40</v>
      </c>
      <c r="H17320" s="1">
        <v>46213.548726851863</v>
      </c>
      <c r="I17320" t="b">
        <v>1</v>
      </c>
      <c r="J17320" t="b">
        <v>0</v>
      </c>
      <c r="K17320" t="s">
        <v>40</v>
      </c>
      <c r="L17320" t="s">
        <v>60</v>
      </c>
      <c r="M17320">
        <v>110000</v>
      </c>
      <c r="N17320"/>
      <c r="O17320" t="s">
        <v>6510</v>
      </c>
      <c r="P17320" t="s">
        <v>27597</v>
      </c>
    </row>
    <row r="17321" spans="1:16" x14ac:dyDescent="0.25">
      <c r="A17321" t="s">
        <v>0</v>
      </c>
      <c r="B17321" t="s">
        <v>430</v>
      </c>
      <c r="C17321" t="s">
        <v>382</v>
      </c>
      <c r="D17321" t="s">
        <v>4346</v>
      </c>
      <c r="E17321" t="s">
        <v>88</v>
      </c>
      <c r="F17321" t="b">
        <v>0</v>
      </c>
      <c r="G17321" t="s">
        <v>77</v>
      </c>
      <c r="H17321" s="1">
        <v>46213.585092592592</v>
      </c>
      <c r="I17321" t="b">
        <v>0</v>
      </c>
      <c r="J17321" t="b">
        <v>0</v>
      </c>
      <c r="K17321" t="s">
        <v>41</v>
      </c>
      <c r="L17321" t="s">
        <v>74</v>
      </c>
      <c r="M17321"/>
      <c r="N17321">
        <v>47.5</v>
      </c>
      <c r="O17321" t="s">
        <v>30014</v>
      </c>
      <c r="P17321" t="s">
        <v>4454</v>
      </c>
    </row>
    <row r="17322" spans="1:16" x14ac:dyDescent="0.25">
      <c r="A17322" t="s">
        <v>1</v>
      </c>
      <c r="B17322" t="s">
        <v>30015</v>
      </c>
      <c r="C17322" t="s">
        <v>304</v>
      </c>
      <c r="D17322" t="s">
        <v>4526</v>
      </c>
      <c r="E17322" t="s">
        <v>88</v>
      </c>
      <c r="F17322" t="b">
        <v>0</v>
      </c>
      <c r="G17322" t="s">
        <v>77</v>
      </c>
      <c r="H17322" s="1">
        <v>46213.585162037038</v>
      </c>
      <c r="I17322" t="b">
        <v>1</v>
      </c>
      <c r="J17322" t="b">
        <v>1</v>
      </c>
      <c r="K17322" t="s">
        <v>41</v>
      </c>
      <c r="L17322" t="s">
        <v>74</v>
      </c>
      <c r="M17322"/>
      <c r="N17322">
        <v>62.5</v>
      </c>
      <c r="O17322" t="s">
        <v>30016</v>
      </c>
      <c r="P17322" t="s">
        <v>1334</v>
      </c>
    </row>
    <row r="17323" spans="1:16" x14ac:dyDescent="0.25">
      <c r="A17323" t="s">
        <v>0</v>
      </c>
      <c r="B17323" t="s">
        <v>30017</v>
      </c>
      <c r="C17323" t="s">
        <v>420</v>
      </c>
      <c r="D17323" t="s">
        <v>4346</v>
      </c>
      <c r="E17323" t="s">
        <v>59</v>
      </c>
      <c r="F17323" t="b">
        <v>0</v>
      </c>
      <c r="G17323" t="s">
        <v>65</v>
      </c>
      <c r="H17323" s="1">
        <v>46213.585243055553</v>
      </c>
      <c r="I17323" t="b">
        <v>0</v>
      </c>
      <c r="J17323" t="b">
        <v>0</v>
      </c>
      <c r="K17323" t="s">
        <v>41</v>
      </c>
      <c r="L17323" t="s">
        <v>74</v>
      </c>
      <c r="M17323"/>
      <c r="N17323">
        <v>42.47</v>
      </c>
      <c r="O17323" t="s">
        <v>30018</v>
      </c>
    </row>
    <row r="17324" spans="1:16" x14ac:dyDescent="0.25">
      <c r="A17324" t="s">
        <v>0</v>
      </c>
      <c r="B17324" t="s">
        <v>30019</v>
      </c>
      <c r="C17324" t="s">
        <v>5026</v>
      </c>
      <c r="D17324" t="s">
        <v>4526</v>
      </c>
      <c r="E17324" t="s">
        <v>59</v>
      </c>
      <c r="F17324" t="b">
        <v>0</v>
      </c>
      <c r="G17324" t="s">
        <v>40</v>
      </c>
      <c r="H17324" s="1">
        <v>46213.586793981478</v>
      </c>
      <c r="I17324" t="b">
        <v>1</v>
      </c>
      <c r="J17324" t="b">
        <v>0</v>
      </c>
      <c r="K17324" t="s">
        <v>40</v>
      </c>
      <c r="L17324" t="s">
        <v>60</v>
      </c>
      <c r="M17324">
        <v>80000</v>
      </c>
      <c r="N17324"/>
      <c r="O17324" t="s">
        <v>17713</v>
      </c>
      <c r="P17324" t="s">
        <v>802</v>
      </c>
    </row>
    <row r="17325" spans="1:16" x14ac:dyDescent="0.25">
      <c r="A17325" t="s">
        <v>0</v>
      </c>
      <c r="B17325" t="s">
        <v>0</v>
      </c>
      <c r="C17325" t="s">
        <v>30020</v>
      </c>
      <c r="D17325" t="s">
        <v>4526</v>
      </c>
      <c r="F17325" t="b">
        <v>0</v>
      </c>
      <c r="G17325" t="s">
        <v>68</v>
      </c>
      <c r="H17325" s="1">
        <v>46213.587002314824</v>
      </c>
      <c r="I17325" t="b">
        <v>0</v>
      </c>
      <c r="J17325" t="b">
        <v>1</v>
      </c>
      <c r="K17325" t="s">
        <v>41</v>
      </c>
      <c r="L17325" t="s">
        <v>74</v>
      </c>
      <c r="M17325"/>
      <c r="N17325">
        <v>34.159999999999997</v>
      </c>
      <c r="O17325" t="s">
        <v>155</v>
      </c>
      <c r="P17325" t="s">
        <v>30021</v>
      </c>
    </row>
    <row r="17326" spans="1:16" x14ac:dyDescent="0.25">
      <c r="A17326" t="s">
        <v>2</v>
      </c>
      <c r="B17326" t="s">
        <v>30022</v>
      </c>
      <c r="C17326" t="s">
        <v>40</v>
      </c>
      <c r="D17326" t="s">
        <v>4526</v>
      </c>
      <c r="E17326" t="s">
        <v>59</v>
      </c>
      <c r="F17326" t="b">
        <v>0</v>
      </c>
      <c r="G17326" t="s">
        <v>40</v>
      </c>
      <c r="H17326" s="1">
        <v>46213.588483796288</v>
      </c>
      <c r="I17326" t="b">
        <v>1</v>
      </c>
      <c r="J17326" t="b">
        <v>0</v>
      </c>
      <c r="K17326" t="s">
        <v>40</v>
      </c>
      <c r="L17326" t="s">
        <v>60</v>
      </c>
      <c r="M17326">
        <v>102500</v>
      </c>
      <c r="N17326"/>
      <c r="O17326" t="s">
        <v>5319</v>
      </c>
    </row>
    <row r="17327" spans="1:16" x14ac:dyDescent="0.25">
      <c r="A17327" t="s">
        <v>9</v>
      </c>
      <c r="B17327" t="s">
        <v>30023</v>
      </c>
      <c r="C17327" t="s">
        <v>41</v>
      </c>
      <c r="D17327" t="s">
        <v>4526</v>
      </c>
      <c r="E17327" t="s">
        <v>59</v>
      </c>
      <c r="F17327" t="b">
        <v>0</v>
      </c>
      <c r="G17327" t="s">
        <v>77</v>
      </c>
      <c r="H17327" s="1">
        <v>46213.588935185187</v>
      </c>
      <c r="I17327" t="b">
        <v>1</v>
      </c>
      <c r="J17327" t="b">
        <v>1</v>
      </c>
      <c r="K17327" t="s">
        <v>41</v>
      </c>
      <c r="L17327" t="s">
        <v>60</v>
      </c>
      <c r="M17327">
        <v>120000</v>
      </c>
      <c r="N17327"/>
      <c r="O17327" t="s">
        <v>30024</v>
      </c>
      <c r="P17327" t="s">
        <v>152</v>
      </c>
    </row>
    <row r="17328" spans="1:16" x14ac:dyDescent="0.25">
      <c r="A17328" t="s">
        <v>2</v>
      </c>
      <c r="B17328" t="s">
        <v>1133</v>
      </c>
      <c r="C17328" t="s">
        <v>30025</v>
      </c>
      <c r="D17328" t="s">
        <v>4526</v>
      </c>
      <c r="E17328" t="s">
        <v>59</v>
      </c>
      <c r="F17328" t="b">
        <v>0</v>
      </c>
      <c r="G17328" t="s">
        <v>89</v>
      </c>
      <c r="H17328" s="1">
        <v>46213.626759259263</v>
      </c>
      <c r="I17328" t="b">
        <v>0</v>
      </c>
      <c r="J17328" t="b">
        <v>0</v>
      </c>
      <c r="K17328" t="s">
        <v>41</v>
      </c>
      <c r="L17328" t="s">
        <v>74</v>
      </c>
      <c r="M17328"/>
      <c r="N17328">
        <v>18.5</v>
      </c>
      <c r="O17328" t="s">
        <v>30026</v>
      </c>
    </row>
    <row r="17329" spans="1:16" x14ac:dyDescent="0.25">
      <c r="A17329" t="s">
        <v>3</v>
      </c>
      <c r="B17329" t="s">
        <v>30027</v>
      </c>
      <c r="C17329" t="s">
        <v>165</v>
      </c>
      <c r="D17329" t="s">
        <v>4526</v>
      </c>
      <c r="E17329" t="s">
        <v>59</v>
      </c>
      <c r="F17329" t="b">
        <v>0</v>
      </c>
      <c r="G17329" t="s">
        <v>73</v>
      </c>
      <c r="H17329" s="1">
        <v>46213.626863425918</v>
      </c>
      <c r="I17329" t="b">
        <v>0</v>
      </c>
      <c r="J17329" t="b">
        <v>1</v>
      </c>
      <c r="K17329" t="s">
        <v>41</v>
      </c>
      <c r="L17329" t="s">
        <v>60</v>
      </c>
      <c r="M17329">
        <v>140000</v>
      </c>
      <c r="N17329"/>
      <c r="O17329" t="s">
        <v>2999</v>
      </c>
      <c r="P17329" t="s">
        <v>146</v>
      </c>
    </row>
    <row r="17330" spans="1:16" x14ac:dyDescent="0.25">
      <c r="A17330" t="s">
        <v>0</v>
      </c>
      <c r="B17330" t="s">
        <v>30028</v>
      </c>
      <c r="C17330" t="s">
        <v>76</v>
      </c>
      <c r="D17330" t="s">
        <v>4346</v>
      </c>
      <c r="E17330" t="s">
        <v>232</v>
      </c>
      <c r="F17330" t="b">
        <v>1</v>
      </c>
      <c r="G17330" t="s">
        <v>41</v>
      </c>
      <c r="H17330" s="1">
        <v>46213.628472222219</v>
      </c>
      <c r="I17330" t="b">
        <v>0</v>
      </c>
      <c r="J17330" t="b">
        <v>1</v>
      </c>
      <c r="K17330" t="s">
        <v>41</v>
      </c>
      <c r="L17330" t="s">
        <v>74</v>
      </c>
      <c r="M17330"/>
      <c r="N17330">
        <v>60.5</v>
      </c>
      <c r="O17330" t="s">
        <v>1229</v>
      </c>
      <c r="P17330" t="s">
        <v>30029</v>
      </c>
    </row>
    <row r="17331" spans="1:16" x14ac:dyDescent="0.25">
      <c r="A17331" t="s">
        <v>2</v>
      </c>
      <c r="B17331" t="s">
        <v>27760</v>
      </c>
      <c r="C17331" t="s">
        <v>86</v>
      </c>
      <c r="D17331" t="s">
        <v>4526</v>
      </c>
      <c r="E17331" t="s">
        <v>59</v>
      </c>
      <c r="F17331" t="b">
        <v>0</v>
      </c>
      <c r="G17331" t="s">
        <v>77</v>
      </c>
      <c r="H17331" s="1">
        <v>46213.628738425927</v>
      </c>
      <c r="I17331" t="b">
        <v>0</v>
      </c>
      <c r="J17331" t="b">
        <v>1</v>
      </c>
      <c r="K17331" t="s">
        <v>41</v>
      </c>
      <c r="L17331" t="s">
        <v>60</v>
      </c>
      <c r="M17331">
        <v>190000</v>
      </c>
      <c r="N17331"/>
      <c r="O17331" t="s">
        <v>866</v>
      </c>
      <c r="P17331" t="s">
        <v>27761</v>
      </c>
    </row>
    <row r="17332" spans="1:16" x14ac:dyDescent="0.25">
      <c r="A17332" t="s">
        <v>5</v>
      </c>
      <c r="B17332" t="s">
        <v>5</v>
      </c>
      <c r="C17332" t="s">
        <v>181</v>
      </c>
      <c r="D17332" t="s">
        <v>4526</v>
      </c>
      <c r="E17332" t="s">
        <v>59</v>
      </c>
      <c r="F17332" t="b">
        <v>0</v>
      </c>
      <c r="G17332" t="s">
        <v>89</v>
      </c>
      <c r="H17332" s="1">
        <v>46213.630370370367</v>
      </c>
      <c r="I17332" t="b">
        <v>1</v>
      </c>
      <c r="J17332" t="b">
        <v>0</v>
      </c>
      <c r="K17332" t="s">
        <v>41</v>
      </c>
      <c r="L17332" t="s">
        <v>74</v>
      </c>
      <c r="M17332"/>
      <c r="N17332">
        <v>80</v>
      </c>
      <c r="O17332" t="s">
        <v>3073</v>
      </c>
      <c r="P17332" t="s">
        <v>30030</v>
      </c>
    </row>
    <row r="17333" spans="1:16" x14ac:dyDescent="0.25">
      <c r="A17333" t="s">
        <v>1</v>
      </c>
      <c r="B17333" t="s">
        <v>30031</v>
      </c>
      <c r="C17333" t="s">
        <v>97</v>
      </c>
      <c r="D17333" t="s">
        <v>4526</v>
      </c>
      <c r="E17333" t="s">
        <v>59</v>
      </c>
      <c r="F17333" t="b">
        <v>0</v>
      </c>
      <c r="G17333" t="s">
        <v>89</v>
      </c>
      <c r="H17333" s="1">
        <v>46213.630370370367</v>
      </c>
      <c r="I17333" t="b">
        <v>0</v>
      </c>
      <c r="J17333" t="b">
        <v>1</v>
      </c>
      <c r="K17333" t="s">
        <v>41</v>
      </c>
      <c r="L17333" t="s">
        <v>60</v>
      </c>
      <c r="M17333">
        <v>117500</v>
      </c>
      <c r="N17333"/>
      <c r="O17333" t="s">
        <v>24895</v>
      </c>
      <c r="P17333" t="s">
        <v>30032</v>
      </c>
    </row>
    <row r="17334" spans="1:16" x14ac:dyDescent="0.25">
      <c r="A17334" t="s">
        <v>1</v>
      </c>
      <c r="B17334" t="s">
        <v>1</v>
      </c>
      <c r="C17334" t="s">
        <v>327</v>
      </c>
      <c r="D17334" t="s">
        <v>4526</v>
      </c>
      <c r="E17334" t="s">
        <v>88</v>
      </c>
      <c r="F17334" t="b">
        <v>0</v>
      </c>
      <c r="G17334" t="s">
        <v>68</v>
      </c>
      <c r="H17334" s="1">
        <v>46213.63040509259</v>
      </c>
      <c r="I17334" t="b">
        <v>0</v>
      </c>
      <c r="J17334" t="b">
        <v>0</v>
      </c>
      <c r="K17334" t="s">
        <v>41</v>
      </c>
      <c r="L17334" t="s">
        <v>74</v>
      </c>
      <c r="M17334"/>
      <c r="N17334">
        <v>70</v>
      </c>
      <c r="O17334" t="s">
        <v>105</v>
      </c>
      <c r="P17334" t="s">
        <v>30033</v>
      </c>
    </row>
    <row r="17335" spans="1:16" x14ac:dyDescent="0.25">
      <c r="A17335" t="s">
        <v>5</v>
      </c>
      <c r="B17335" t="s">
        <v>30034</v>
      </c>
      <c r="C17335" t="s">
        <v>9919</v>
      </c>
      <c r="D17335" t="s">
        <v>4346</v>
      </c>
      <c r="E17335" t="s">
        <v>232</v>
      </c>
      <c r="F17335" t="b">
        <v>0</v>
      </c>
      <c r="G17335" t="s">
        <v>13</v>
      </c>
      <c r="H17335" s="1">
        <v>46213.630902777782</v>
      </c>
      <c r="I17335" t="b">
        <v>0</v>
      </c>
      <c r="J17335" t="b">
        <v>0</v>
      </c>
      <c r="K17335" t="s">
        <v>13</v>
      </c>
      <c r="L17335" t="s">
        <v>74</v>
      </c>
      <c r="M17335"/>
      <c r="N17335">
        <v>45</v>
      </c>
      <c r="O17335" t="s">
        <v>30035</v>
      </c>
      <c r="P17335" t="s">
        <v>30036</v>
      </c>
    </row>
    <row r="17336" spans="1:16" x14ac:dyDescent="0.25">
      <c r="A17336" t="s">
        <v>1</v>
      </c>
      <c r="B17336" t="s">
        <v>30037</v>
      </c>
      <c r="C17336" t="s">
        <v>40</v>
      </c>
      <c r="D17336" t="s">
        <v>4526</v>
      </c>
      <c r="E17336" t="s">
        <v>59</v>
      </c>
      <c r="F17336" t="b">
        <v>0</v>
      </c>
      <c r="G17336" t="s">
        <v>40</v>
      </c>
      <c r="H17336" s="1">
        <v>46213.632060185177</v>
      </c>
      <c r="I17336" t="b">
        <v>0</v>
      </c>
      <c r="J17336" t="b">
        <v>0</v>
      </c>
      <c r="K17336" t="s">
        <v>40</v>
      </c>
      <c r="L17336" t="s">
        <v>60</v>
      </c>
      <c r="M17336">
        <v>62500</v>
      </c>
      <c r="N17336"/>
      <c r="O17336" t="s">
        <v>5873</v>
      </c>
      <c r="P17336" t="s">
        <v>14619</v>
      </c>
    </row>
    <row r="17337" spans="1:16" x14ac:dyDescent="0.25">
      <c r="A17337" t="s">
        <v>6</v>
      </c>
      <c r="B17337" t="s">
        <v>2741</v>
      </c>
      <c r="C17337" t="s">
        <v>190</v>
      </c>
      <c r="D17337" t="s">
        <v>4526</v>
      </c>
      <c r="E17337" t="s">
        <v>59</v>
      </c>
      <c r="F17337" t="b">
        <v>0</v>
      </c>
      <c r="G17337" t="s">
        <v>73</v>
      </c>
      <c r="H17337" s="1">
        <v>46213.66851851852</v>
      </c>
      <c r="I17337" t="b">
        <v>1</v>
      </c>
      <c r="J17337" t="b">
        <v>1</v>
      </c>
      <c r="K17337" t="s">
        <v>41</v>
      </c>
      <c r="L17337" t="s">
        <v>60</v>
      </c>
      <c r="M17337">
        <v>165000</v>
      </c>
      <c r="N17337"/>
      <c r="O17337" t="s">
        <v>362</v>
      </c>
      <c r="P17337" t="s">
        <v>10168</v>
      </c>
    </row>
    <row r="17338" spans="1:16" x14ac:dyDescent="0.25">
      <c r="A17338" t="s">
        <v>6</v>
      </c>
      <c r="B17338" t="s">
        <v>8534</v>
      </c>
      <c r="C17338" t="s">
        <v>5115</v>
      </c>
      <c r="D17338" t="s">
        <v>4526</v>
      </c>
      <c r="E17338" t="s">
        <v>59</v>
      </c>
      <c r="F17338" t="b">
        <v>0</v>
      </c>
      <c r="G17338" t="s">
        <v>40</v>
      </c>
      <c r="H17338" s="1">
        <v>46213.671817129631</v>
      </c>
      <c r="I17338" t="b">
        <v>0</v>
      </c>
      <c r="J17338" t="b">
        <v>0</v>
      </c>
      <c r="K17338" t="s">
        <v>40</v>
      </c>
      <c r="L17338" t="s">
        <v>60</v>
      </c>
      <c r="M17338">
        <v>104040</v>
      </c>
      <c r="N17338"/>
      <c r="O17338" t="s">
        <v>10683</v>
      </c>
      <c r="P17338" t="s">
        <v>24748</v>
      </c>
    </row>
    <row r="17339" spans="1:16" x14ac:dyDescent="0.25">
      <c r="A17339" t="s">
        <v>5</v>
      </c>
      <c r="B17339" t="s">
        <v>30038</v>
      </c>
      <c r="C17339" t="s">
        <v>2798</v>
      </c>
      <c r="D17339" t="s">
        <v>4346</v>
      </c>
      <c r="E17339" t="s">
        <v>59</v>
      </c>
      <c r="F17339" t="b">
        <v>0</v>
      </c>
      <c r="G17339" t="s">
        <v>77</v>
      </c>
      <c r="H17339" s="1">
        <v>46213.672094907408</v>
      </c>
      <c r="I17339" t="b">
        <v>0</v>
      </c>
      <c r="J17339" t="b">
        <v>0</v>
      </c>
      <c r="K17339" t="s">
        <v>41</v>
      </c>
      <c r="L17339" t="s">
        <v>74</v>
      </c>
      <c r="M17339"/>
      <c r="N17339">
        <v>53.5</v>
      </c>
      <c r="O17339" t="s">
        <v>13479</v>
      </c>
      <c r="P17339" t="s">
        <v>30039</v>
      </c>
    </row>
    <row r="17340" spans="1:16" x14ac:dyDescent="0.25">
      <c r="A17340" t="s">
        <v>8</v>
      </c>
      <c r="B17340" t="s">
        <v>30040</v>
      </c>
      <c r="C17340" t="s">
        <v>610</v>
      </c>
      <c r="D17340" t="s">
        <v>4526</v>
      </c>
      <c r="E17340" t="s">
        <v>88</v>
      </c>
      <c r="F17340" t="b">
        <v>0</v>
      </c>
      <c r="G17340" t="s">
        <v>65</v>
      </c>
      <c r="H17340" s="1">
        <v>46213.672268518523</v>
      </c>
      <c r="I17340" t="b">
        <v>0</v>
      </c>
      <c r="J17340" t="b">
        <v>0</v>
      </c>
      <c r="K17340" t="s">
        <v>41</v>
      </c>
      <c r="L17340" t="s">
        <v>74</v>
      </c>
      <c r="M17340"/>
      <c r="N17340">
        <v>70</v>
      </c>
      <c r="O17340" t="s">
        <v>105</v>
      </c>
      <c r="P17340" t="s">
        <v>8981</v>
      </c>
    </row>
    <row r="17341" spans="1:16" x14ac:dyDescent="0.25">
      <c r="A17341" t="s">
        <v>3</v>
      </c>
      <c r="B17341" t="s">
        <v>30041</v>
      </c>
      <c r="C17341" t="s">
        <v>190</v>
      </c>
      <c r="D17341" t="s">
        <v>4526</v>
      </c>
      <c r="E17341" t="s">
        <v>59</v>
      </c>
      <c r="F17341" t="b">
        <v>0</v>
      </c>
      <c r="G17341" t="s">
        <v>73</v>
      </c>
      <c r="H17341" s="1">
        <v>46213.710092592592</v>
      </c>
      <c r="I17341" t="b">
        <v>0</v>
      </c>
      <c r="J17341" t="b">
        <v>1</v>
      </c>
      <c r="K17341" t="s">
        <v>41</v>
      </c>
      <c r="L17341" t="s">
        <v>60</v>
      </c>
      <c r="M17341">
        <v>142500</v>
      </c>
      <c r="N17341"/>
      <c r="O17341" t="s">
        <v>2999</v>
      </c>
      <c r="P17341" t="s">
        <v>29952</v>
      </c>
    </row>
    <row r="17342" spans="1:16" x14ac:dyDescent="0.25">
      <c r="A17342" t="s">
        <v>4</v>
      </c>
      <c r="B17342" t="s">
        <v>3430</v>
      </c>
      <c r="C17342" t="s">
        <v>484</v>
      </c>
      <c r="D17342" t="s">
        <v>4756</v>
      </c>
      <c r="E17342" t="s">
        <v>59</v>
      </c>
      <c r="F17342" t="b">
        <v>0</v>
      </c>
      <c r="G17342" t="s">
        <v>73</v>
      </c>
      <c r="H17342" s="1">
        <v>46213.710138888891</v>
      </c>
      <c r="I17342" t="b">
        <v>0</v>
      </c>
      <c r="J17342" t="b">
        <v>0</v>
      </c>
      <c r="K17342" t="s">
        <v>41</v>
      </c>
      <c r="L17342" t="s">
        <v>60</v>
      </c>
      <c r="M17342">
        <v>250000</v>
      </c>
      <c r="N17342"/>
      <c r="O17342" t="s">
        <v>30042</v>
      </c>
      <c r="P17342" t="s">
        <v>30043</v>
      </c>
    </row>
    <row r="17343" spans="1:16" x14ac:dyDescent="0.25">
      <c r="A17343" t="s">
        <v>0</v>
      </c>
      <c r="B17343" t="s">
        <v>30044</v>
      </c>
      <c r="C17343" t="s">
        <v>511</v>
      </c>
      <c r="D17343" t="s">
        <v>4346</v>
      </c>
      <c r="E17343" t="s">
        <v>59</v>
      </c>
      <c r="F17343" t="b">
        <v>0</v>
      </c>
      <c r="G17343" t="s">
        <v>65</v>
      </c>
      <c r="H17343" s="1">
        <v>46213.71025462963</v>
      </c>
      <c r="I17343" t="b">
        <v>1</v>
      </c>
      <c r="J17343" t="b">
        <v>1</v>
      </c>
      <c r="K17343" t="s">
        <v>41</v>
      </c>
      <c r="L17343" t="s">
        <v>60</v>
      </c>
      <c r="M17343">
        <v>65000</v>
      </c>
      <c r="N17343"/>
      <c r="O17343" t="s">
        <v>24260</v>
      </c>
      <c r="P17343" t="s">
        <v>30045</v>
      </c>
    </row>
    <row r="17344" spans="1:16" x14ac:dyDescent="0.25">
      <c r="A17344" t="s">
        <v>7</v>
      </c>
      <c r="B17344" t="s">
        <v>30046</v>
      </c>
      <c r="C17344" t="s">
        <v>76</v>
      </c>
      <c r="D17344" t="s">
        <v>4346</v>
      </c>
      <c r="E17344" t="s">
        <v>232</v>
      </c>
      <c r="F17344" t="b">
        <v>1</v>
      </c>
      <c r="G17344" t="s">
        <v>13</v>
      </c>
      <c r="H17344" s="1">
        <v>46213.710520833331</v>
      </c>
      <c r="I17344" t="b">
        <v>0</v>
      </c>
      <c r="J17344" t="b">
        <v>0</v>
      </c>
      <c r="K17344" t="s">
        <v>13</v>
      </c>
      <c r="L17344" t="s">
        <v>74</v>
      </c>
      <c r="M17344"/>
      <c r="N17344">
        <v>75</v>
      </c>
      <c r="O17344" t="s">
        <v>30047</v>
      </c>
      <c r="P17344" t="s">
        <v>288</v>
      </c>
    </row>
    <row r="17345" spans="1:16" x14ac:dyDescent="0.25">
      <c r="A17345" t="s">
        <v>0</v>
      </c>
      <c r="B17345" t="s">
        <v>30048</v>
      </c>
      <c r="C17345" t="s">
        <v>76</v>
      </c>
      <c r="D17345" t="s">
        <v>141</v>
      </c>
      <c r="E17345" t="s">
        <v>88</v>
      </c>
      <c r="F17345" t="b">
        <v>1</v>
      </c>
      <c r="G17345" t="s">
        <v>41</v>
      </c>
      <c r="H17345" s="1">
        <v>46213.711840277778</v>
      </c>
      <c r="I17345" t="b">
        <v>1</v>
      </c>
      <c r="J17345" t="b">
        <v>0</v>
      </c>
      <c r="K17345" t="s">
        <v>41</v>
      </c>
      <c r="L17345" t="s">
        <v>74</v>
      </c>
      <c r="M17345"/>
      <c r="N17345">
        <v>10</v>
      </c>
      <c r="O17345" t="s">
        <v>141</v>
      </c>
      <c r="P17345" t="s">
        <v>30049</v>
      </c>
    </row>
    <row r="17346" spans="1:16" x14ac:dyDescent="0.25">
      <c r="A17346" t="s">
        <v>2</v>
      </c>
      <c r="B17346" t="s">
        <v>30050</v>
      </c>
      <c r="C17346" t="s">
        <v>3678</v>
      </c>
      <c r="D17346" t="s">
        <v>4526</v>
      </c>
      <c r="E17346" t="s">
        <v>59</v>
      </c>
      <c r="F17346" t="b">
        <v>0</v>
      </c>
      <c r="G17346" t="s">
        <v>65</v>
      </c>
      <c r="H17346" s="1">
        <v>46213.712048611109</v>
      </c>
      <c r="I17346" t="b">
        <v>0</v>
      </c>
      <c r="J17346" t="b">
        <v>1</v>
      </c>
      <c r="K17346" t="s">
        <v>41</v>
      </c>
      <c r="L17346" t="s">
        <v>60</v>
      </c>
      <c r="M17346">
        <v>272595</v>
      </c>
      <c r="N17346"/>
      <c r="O17346" t="s">
        <v>3327</v>
      </c>
    </row>
    <row r="17347" spans="1:16" x14ac:dyDescent="0.25">
      <c r="A17347" t="s">
        <v>5</v>
      </c>
      <c r="B17347" t="s">
        <v>11270</v>
      </c>
      <c r="C17347" t="s">
        <v>810</v>
      </c>
      <c r="D17347" t="s">
        <v>4526</v>
      </c>
      <c r="E17347" t="s">
        <v>59</v>
      </c>
      <c r="F17347" t="b">
        <v>0</v>
      </c>
      <c r="G17347" t="s">
        <v>77</v>
      </c>
      <c r="H17347" s="1">
        <v>46213.713750000003</v>
      </c>
      <c r="I17347" t="b">
        <v>0</v>
      </c>
      <c r="J17347" t="b">
        <v>1</v>
      </c>
      <c r="K17347" t="s">
        <v>41</v>
      </c>
      <c r="L17347" t="s">
        <v>60</v>
      </c>
      <c r="M17347">
        <v>200000</v>
      </c>
      <c r="N17347"/>
      <c r="O17347" t="s">
        <v>29360</v>
      </c>
      <c r="P17347" t="s">
        <v>30051</v>
      </c>
    </row>
    <row r="17348" spans="1:16" x14ac:dyDescent="0.25">
      <c r="A17348" t="s">
        <v>1</v>
      </c>
      <c r="B17348" t="s">
        <v>30052</v>
      </c>
      <c r="C17348" t="s">
        <v>142</v>
      </c>
      <c r="D17348" t="s">
        <v>4526</v>
      </c>
      <c r="E17348" t="s">
        <v>59</v>
      </c>
      <c r="F17348" t="b">
        <v>0</v>
      </c>
      <c r="G17348" t="s">
        <v>65</v>
      </c>
      <c r="H17348" s="1">
        <v>46213.713854166657</v>
      </c>
      <c r="I17348" t="b">
        <v>0</v>
      </c>
      <c r="J17348" t="b">
        <v>1</v>
      </c>
      <c r="K17348" t="s">
        <v>41</v>
      </c>
      <c r="L17348" t="s">
        <v>60</v>
      </c>
      <c r="M17348">
        <v>102600</v>
      </c>
      <c r="N17348"/>
      <c r="O17348" t="s">
        <v>4214</v>
      </c>
      <c r="P17348" t="s">
        <v>30053</v>
      </c>
    </row>
    <row r="17349" spans="1:16" x14ac:dyDescent="0.25">
      <c r="A17349" t="s">
        <v>2</v>
      </c>
      <c r="B17349" t="s">
        <v>30054</v>
      </c>
      <c r="C17349" t="s">
        <v>4452</v>
      </c>
      <c r="D17349" t="s">
        <v>4526</v>
      </c>
      <c r="E17349" t="s">
        <v>88</v>
      </c>
      <c r="F17349" t="b">
        <v>0</v>
      </c>
      <c r="G17349" t="s">
        <v>40</v>
      </c>
      <c r="H17349" s="1">
        <v>46213.715405092589</v>
      </c>
      <c r="I17349" t="b">
        <v>0</v>
      </c>
      <c r="J17349" t="b">
        <v>0</v>
      </c>
      <c r="K17349" t="s">
        <v>40</v>
      </c>
      <c r="L17349" t="s">
        <v>74</v>
      </c>
      <c r="M17349"/>
      <c r="N17349">
        <v>40</v>
      </c>
      <c r="O17349" t="s">
        <v>2136</v>
      </c>
      <c r="P17349" t="s">
        <v>30055</v>
      </c>
    </row>
    <row r="17350" spans="1:16" x14ac:dyDescent="0.25">
      <c r="A17350" t="s">
        <v>3</v>
      </c>
      <c r="B17350" t="s">
        <v>30056</v>
      </c>
      <c r="C17350" t="s">
        <v>515</v>
      </c>
      <c r="D17350" t="s">
        <v>4526</v>
      </c>
      <c r="E17350" t="s">
        <v>59</v>
      </c>
      <c r="F17350" t="b">
        <v>0</v>
      </c>
      <c r="G17350" t="s">
        <v>73</v>
      </c>
      <c r="H17350" s="1">
        <v>46213.751863425918</v>
      </c>
      <c r="I17350" t="b">
        <v>1</v>
      </c>
      <c r="J17350" t="b">
        <v>0</v>
      </c>
      <c r="K17350" t="s">
        <v>41</v>
      </c>
      <c r="L17350" t="s">
        <v>60</v>
      </c>
      <c r="M17350">
        <v>137500</v>
      </c>
      <c r="N17350"/>
      <c r="O17350" t="s">
        <v>8514</v>
      </c>
      <c r="P17350" t="s">
        <v>29878</v>
      </c>
    </row>
    <row r="17351" spans="1:16" x14ac:dyDescent="0.25">
      <c r="A17351" t="s">
        <v>0</v>
      </c>
      <c r="B17351" t="s">
        <v>30057</v>
      </c>
      <c r="C17351" t="s">
        <v>246</v>
      </c>
      <c r="D17351" t="s">
        <v>28999</v>
      </c>
      <c r="E17351" t="s">
        <v>59</v>
      </c>
      <c r="F17351" t="b">
        <v>0</v>
      </c>
      <c r="G17351" t="s">
        <v>65</v>
      </c>
      <c r="H17351" s="1">
        <v>46213.751921296287</v>
      </c>
      <c r="I17351" t="b">
        <v>0</v>
      </c>
      <c r="J17351" t="b">
        <v>0</v>
      </c>
      <c r="K17351" t="s">
        <v>41</v>
      </c>
      <c r="L17351" t="s">
        <v>60</v>
      </c>
      <c r="M17351">
        <v>71850</v>
      </c>
      <c r="N17351"/>
      <c r="O17351" t="s">
        <v>9168</v>
      </c>
      <c r="P17351" t="s">
        <v>2699</v>
      </c>
    </row>
    <row r="17352" spans="1:16" x14ac:dyDescent="0.25">
      <c r="A17352" t="s">
        <v>0</v>
      </c>
      <c r="B17352" t="s">
        <v>3260</v>
      </c>
      <c r="C17352" t="s">
        <v>5795</v>
      </c>
      <c r="D17352" t="s">
        <v>4346</v>
      </c>
      <c r="E17352" t="s">
        <v>59</v>
      </c>
      <c r="F17352" t="b">
        <v>0</v>
      </c>
      <c r="G17352" t="s">
        <v>40</v>
      </c>
      <c r="H17352" s="1">
        <v>46213.753460648149</v>
      </c>
      <c r="I17352" t="b">
        <v>1</v>
      </c>
      <c r="J17352" t="b">
        <v>0</v>
      </c>
      <c r="K17352" t="s">
        <v>40</v>
      </c>
      <c r="L17352" t="s">
        <v>60</v>
      </c>
      <c r="M17352">
        <v>54223</v>
      </c>
      <c r="N17352"/>
      <c r="O17352" t="s">
        <v>30058</v>
      </c>
      <c r="P17352" t="s">
        <v>10402</v>
      </c>
    </row>
    <row r="17353" spans="1:16" x14ac:dyDescent="0.25">
      <c r="A17353" t="s">
        <v>2</v>
      </c>
      <c r="B17353" t="s">
        <v>30059</v>
      </c>
      <c r="C17353" t="s">
        <v>743</v>
      </c>
      <c r="D17353" t="s">
        <v>4346</v>
      </c>
      <c r="E17353" t="s">
        <v>59</v>
      </c>
      <c r="F17353" t="b">
        <v>0</v>
      </c>
      <c r="G17353" t="s">
        <v>77</v>
      </c>
      <c r="H17353" s="1">
        <v>46213.753645833327</v>
      </c>
      <c r="I17353" t="b">
        <v>0</v>
      </c>
      <c r="J17353" t="b">
        <v>1</v>
      </c>
      <c r="K17353" t="s">
        <v>41</v>
      </c>
      <c r="L17353" t="s">
        <v>60</v>
      </c>
      <c r="M17353">
        <v>180765</v>
      </c>
      <c r="N17353"/>
      <c r="O17353" t="s">
        <v>3887</v>
      </c>
      <c r="P17353" t="s">
        <v>30060</v>
      </c>
    </row>
    <row r="17354" spans="1:16" x14ac:dyDescent="0.25">
      <c r="A17354" t="s">
        <v>1</v>
      </c>
      <c r="B17354" t="s">
        <v>30061</v>
      </c>
      <c r="C17354" t="s">
        <v>695</v>
      </c>
      <c r="D17354" t="s">
        <v>4526</v>
      </c>
      <c r="E17354" t="s">
        <v>59</v>
      </c>
      <c r="F17354" t="b">
        <v>0</v>
      </c>
      <c r="G17354" t="s">
        <v>68</v>
      </c>
      <c r="H17354" s="1">
        <v>46213.755601851852</v>
      </c>
      <c r="I17354" t="b">
        <v>0</v>
      </c>
      <c r="J17354" t="b">
        <v>0</v>
      </c>
      <c r="K17354" t="s">
        <v>41</v>
      </c>
      <c r="L17354" t="s">
        <v>74</v>
      </c>
      <c r="M17354"/>
      <c r="N17354">
        <v>49.5</v>
      </c>
      <c r="O17354" t="s">
        <v>2158</v>
      </c>
      <c r="P17354" t="s">
        <v>1831</v>
      </c>
    </row>
    <row r="17355" spans="1:16" x14ac:dyDescent="0.25">
      <c r="A17355" t="s">
        <v>1</v>
      </c>
      <c r="B17355" t="s">
        <v>30062</v>
      </c>
      <c r="C17355" t="s">
        <v>30012</v>
      </c>
      <c r="D17355" t="s">
        <v>9019</v>
      </c>
      <c r="E17355" t="s">
        <v>88</v>
      </c>
      <c r="F17355" t="b">
        <v>0</v>
      </c>
      <c r="G17355" t="s">
        <v>40</v>
      </c>
      <c r="H17355" s="1">
        <v>46213.757071759261</v>
      </c>
      <c r="I17355" t="b">
        <v>1</v>
      </c>
      <c r="J17355" t="b">
        <v>0</v>
      </c>
      <c r="K17355" t="s">
        <v>40</v>
      </c>
      <c r="L17355" t="s">
        <v>74</v>
      </c>
      <c r="M17355"/>
      <c r="N17355">
        <v>70</v>
      </c>
      <c r="O17355" t="s">
        <v>26827</v>
      </c>
    </row>
    <row r="17356" spans="1:16" x14ac:dyDescent="0.25">
      <c r="A17356" t="s">
        <v>0</v>
      </c>
      <c r="B17356" t="s">
        <v>4240</v>
      </c>
      <c r="C17356" t="s">
        <v>81</v>
      </c>
      <c r="D17356" t="s">
        <v>4346</v>
      </c>
      <c r="E17356" t="s">
        <v>59</v>
      </c>
      <c r="F17356" t="b">
        <v>0</v>
      </c>
      <c r="G17356" t="s">
        <v>77</v>
      </c>
      <c r="H17356" s="1">
        <v>46213.793425925927</v>
      </c>
      <c r="I17356" t="b">
        <v>1</v>
      </c>
      <c r="J17356" t="b">
        <v>1</v>
      </c>
      <c r="K17356" t="s">
        <v>41</v>
      </c>
      <c r="L17356" t="s">
        <v>60</v>
      </c>
      <c r="M17356">
        <v>150000</v>
      </c>
      <c r="N17356"/>
      <c r="O17356" t="s">
        <v>30063</v>
      </c>
      <c r="P17356" t="s">
        <v>2175</v>
      </c>
    </row>
    <row r="17357" spans="1:16" x14ac:dyDescent="0.25">
      <c r="A17357" t="s">
        <v>0</v>
      </c>
      <c r="B17357" t="s">
        <v>1268</v>
      </c>
      <c r="C17357" t="s">
        <v>2341</v>
      </c>
      <c r="D17357" t="s">
        <v>4346</v>
      </c>
      <c r="E17357" t="s">
        <v>59</v>
      </c>
      <c r="F17357" t="b">
        <v>0</v>
      </c>
      <c r="G17357" t="s">
        <v>65</v>
      </c>
      <c r="H17357" s="1">
        <v>46213.793425925927</v>
      </c>
      <c r="I17357" t="b">
        <v>0</v>
      </c>
      <c r="J17357" t="b">
        <v>1</v>
      </c>
      <c r="K17357" t="s">
        <v>41</v>
      </c>
      <c r="L17357" t="s">
        <v>60</v>
      </c>
      <c r="M17357">
        <v>72500</v>
      </c>
      <c r="N17357"/>
      <c r="O17357" t="s">
        <v>30064</v>
      </c>
      <c r="P17357" t="s">
        <v>30065</v>
      </c>
    </row>
    <row r="17358" spans="1:16" x14ac:dyDescent="0.25">
      <c r="A17358" t="s">
        <v>0</v>
      </c>
      <c r="B17358" t="s">
        <v>30066</v>
      </c>
      <c r="C17358" t="s">
        <v>23454</v>
      </c>
      <c r="D17358" t="s">
        <v>5018</v>
      </c>
      <c r="E17358" t="s">
        <v>59</v>
      </c>
      <c r="F17358" t="b">
        <v>0</v>
      </c>
      <c r="G17358" t="s">
        <v>40</v>
      </c>
      <c r="H17358" s="1">
        <v>46213.795138888891</v>
      </c>
      <c r="I17358" t="b">
        <v>1</v>
      </c>
      <c r="J17358" t="b">
        <v>0</v>
      </c>
      <c r="K17358" t="s">
        <v>40</v>
      </c>
      <c r="L17358" t="s">
        <v>60</v>
      </c>
      <c r="M17358">
        <v>47500</v>
      </c>
      <c r="N17358"/>
      <c r="O17358" t="s">
        <v>21379</v>
      </c>
      <c r="P17358" t="s">
        <v>29881</v>
      </c>
    </row>
    <row r="17359" spans="1:16" x14ac:dyDescent="0.25">
      <c r="A17359" t="s">
        <v>2</v>
      </c>
      <c r="B17359" t="s">
        <v>30067</v>
      </c>
      <c r="C17359" t="s">
        <v>436</v>
      </c>
      <c r="D17359" t="s">
        <v>4346</v>
      </c>
      <c r="E17359" t="s">
        <v>232</v>
      </c>
      <c r="F17359" t="b">
        <v>0</v>
      </c>
      <c r="G17359" t="s">
        <v>41</v>
      </c>
      <c r="H17359" s="1">
        <v>46213.796863425923</v>
      </c>
      <c r="I17359" t="b">
        <v>0</v>
      </c>
      <c r="J17359" t="b">
        <v>1</v>
      </c>
      <c r="K17359" t="s">
        <v>41</v>
      </c>
      <c r="L17359" t="s">
        <v>60</v>
      </c>
      <c r="M17359">
        <v>170000</v>
      </c>
      <c r="N17359"/>
      <c r="O17359" t="s">
        <v>30068</v>
      </c>
      <c r="P17359" t="s">
        <v>437</v>
      </c>
    </row>
    <row r="17360" spans="1:16" x14ac:dyDescent="0.25">
      <c r="A17360" t="s">
        <v>1</v>
      </c>
      <c r="B17360" t="s">
        <v>29880</v>
      </c>
      <c r="C17360" t="s">
        <v>30069</v>
      </c>
      <c r="D17360" t="s">
        <v>5018</v>
      </c>
      <c r="E17360" t="s">
        <v>59</v>
      </c>
      <c r="F17360" t="b">
        <v>0</v>
      </c>
      <c r="G17360" t="s">
        <v>40</v>
      </c>
      <c r="H17360" s="1">
        <v>46213.798750000002</v>
      </c>
      <c r="I17360" t="b">
        <v>1</v>
      </c>
      <c r="J17360" t="b">
        <v>0</v>
      </c>
      <c r="K17360" t="s">
        <v>40</v>
      </c>
      <c r="L17360" t="s">
        <v>60</v>
      </c>
      <c r="M17360">
        <v>47500</v>
      </c>
      <c r="N17360"/>
      <c r="O17360" t="s">
        <v>21379</v>
      </c>
      <c r="P17360" t="s">
        <v>29881</v>
      </c>
    </row>
    <row r="17361" spans="1:16" x14ac:dyDescent="0.25">
      <c r="A17361" t="s">
        <v>0</v>
      </c>
      <c r="B17361" t="s">
        <v>549</v>
      </c>
      <c r="C17361" t="s">
        <v>181</v>
      </c>
      <c r="D17361" t="s">
        <v>4526</v>
      </c>
      <c r="E17361" t="s">
        <v>59</v>
      </c>
      <c r="F17361" t="b">
        <v>0</v>
      </c>
      <c r="G17361" t="s">
        <v>89</v>
      </c>
      <c r="H17361" s="1">
        <v>46213.835092592592</v>
      </c>
      <c r="I17361" t="b">
        <v>1</v>
      </c>
      <c r="J17361" t="b">
        <v>1</v>
      </c>
      <c r="K17361" t="s">
        <v>41</v>
      </c>
      <c r="L17361" t="s">
        <v>74</v>
      </c>
      <c r="M17361"/>
      <c r="N17361">
        <v>80</v>
      </c>
      <c r="O17361" t="s">
        <v>7766</v>
      </c>
      <c r="P17361" t="s">
        <v>437</v>
      </c>
    </row>
    <row r="17362" spans="1:16" x14ac:dyDescent="0.25">
      <c r="A17362" t="s">
        <v>3</v>
      </c>
      <c r="B17362" t="s">
        <v>30070</v>
      </c>
      <c r="C17362" t="s">
        <v>162</v>
      </c>
      <c r="D17362" t="s">
        <v>24507</v>
      </c>
      <c r="E17362" t="s">
        <v>59</v>
      </c>
      <c r="F17362" t="b">
        <v>0</v>
      </c>
      <c r="G17362" t="s">
        <v>73</v>
      </c>
      <c r="H17362" s="1">
        <v>46213.835138888891</v>
      </c>
      <c r="I17362" t="b">
        <v>0</v>
      </c>
      <c r="J17362" t="b">
        <v>1</v>
      </c>
      <c r="K17362" t="s">
        <v>41</v>
      </c>
      <c r="L17362" t="s">
        <v>60</v>
      </c>
      <c r="M17362">
        <v>135000</v>
      </c>
      <c r="N17362"/>
      <c r="O17362" t="s">
        <v>1376</v>
      </c>
      <c r="P17362" t="s">
        <v>18485</v>
      </c>
    </row>
    <row r="17363" spans="1:16" x14ac:dyDescent="0.25">
      <c r="A17363" t="s">
        <v>7</v>
      </c>
      <c r="B17363" t="s">
        <v>30071</v>
      </c>
      <c r="C17363" t="s">
        <v>30072</v>
      </c>
      <c r="D17363" t="s">
        <v>5440</v>
      </c>
      <c r="E17363" t="s">
        <v>59</v>
      </c>
      <c r="F17363" t="b">
        <v>0</v>
      </c>
      <c r="G17363" t="s">
        <v>65</v>
      </c>
      <c r="H17363" s="1">
        <v>46213.835231481477</v>
      </c>
      <c r="I17363" t="b">
        <v>0</v>
      </c>
      <c r="J17363" t="b">
        <v>0</v>
      </c>
      <c r="K17363" t="s">
        <v>41</v>
      </c>
      <c r="L17363" t="s">
        <v>60</v>
      </c>
      <c r="M17363">
        <v>84200</v>
      </c>
      <c r="N17363"/>
      <c r="O17363" t="s">
        <v>30073</v>
      </c>
      <c r="P17363" t="s">
        <v>1482</v>
      </c>
    </row>
    <row r="17364" spans="1:16" x14ac:dyDescent="0.25">
      <c r="A17364" t="s">
        <v>1</v>
      </c>
      <c r="B17364" t="s">
        <v>5698</v>
      </c>
      <c r="C17364" t="s">
        <v>901</v>
      </c>
      <c r="D17364" t="s">
        <v>4526</v>
      </c>
      <c r="E17364" t="s">
        <v>88</v>
      </c>
      <c r="F17364" t="b">
        <v>0</v>
      </c>
      <c r="G17364" t="s">
        <v>77</v>
      </c>
      <c r="H17364" s="1">
        <v>46213.838692129633</v>
      </c>
      <c r="I17364" t="b">
        <v>0</v>
      </c>
      <c r="J17364" t="b">
        <v>0</v>
      </c>
      <c r="K17364" t="s">
        <v>41</v>
      </c>
      <c r="L17364" t="s">
        <v>74</v>
      </c>
      <c r="M17364"/>
      <c r="N17364">
        <v>95</v>
      </c>
      <c r="O17364" t="s">
        <v>21921</v>
      </c>
      <c r="P17364" t="s">
        <v>30074</v>
      </c>
    </row>
    <row r="17365" spans="1:16" x14ac:dyDescent="0.25">
      <c r="A17365" t="s">
        <v>1</v>
      </c>
      <c r="B17365" t="s">
        <v>1</v>
      </c>
      <c r="C17365" t="s">
        <v>335</v>
      </c>
      <c r="D17365" t="s">
        <v>2471</v>
      </c>
      <c r="E17365" t="s">
        <v>59</v>
      </c>
      <c r="F17365" t="b">
        <v>0</v>
      </c>
      <c r="G17365" t="s">
        <v>89</v>
      </c>
      <c r="H17365" s="1">
        <v>46213.838703703703</v>
      </c>
      <c r="I17365" t="b">
        <v>0</v>
      </c>
      <c r="J17365" t="b">
        <v>1</v>
      </c>
      <c r="K17365" t="s">
        <v>41</v>
      </c>
      <c r="L17365" t="s">
        <v>60</v>
      </c>
      <c r="M17365">
        <v>114650</v>
      </c>
      <c r="N17365"/>
      <c r="O17365" t="s">
        <v>9428</v>
      </c>
      <c r="P17365" t="s">
        <v>30075</v>
      </c>
    </row>
    <row r="17366" spans="1:16" x14ac:dyDescent="0.25">
      <c r="A17366" t="s">
        <v>1</v>
      </c>
      <c r="B17366" t="s">
        <v>30076</v>
      </c>
      <c r="C17366" t="s">
        <v>112</v>
      </c>
      <c r="D17366" t="s">
        <v>4526</v>
      </c>
      <c r="E17366" t="s">
        <v>59</v>
      </c>
      <c r="F17366" t="b">
        <v>0</v>
      </c>
      <c r="G17366" t="s">
        <v>65</v>
      </c>
      <c r="H17366" s="1">
        <v>46213.838773148149</v>
      </c>
      <c r="I17366" t="b">
        <v>1</v>
      </c>
      <c r="J17366" t="b">
        <v>1</v>
      </c>
      <c r="K17366" t="s">
        <v>41</v>
      </c>
      <c r="L17366" t="s">
        <v>60</v>
      </c>
      <c r="M17366">
        <v>93164.5</v>
      </c>
      <c r="N17366"/>
      <c r="O17366" t="s">
        <v>1098</v>
      </c>
      <c r="P17366" t="s">
        <v>30077</v>
      </c>
    </row>
    <row r="17367" spans="1:16" x14ac:dyDescent="0.25">
      <c r="A17367" t="s">
        <v>1</v>
      </c>
      <c r="B17367" t="s">
        <v>30078</v>
      </c>
      <c r="C17367" t="s">
        <v>40</v>
      </c>
      <c r="D17367" t="s">
        <v>4526</v>
      </c>
      <c r="E17367" t="s">
        <v>88</v>
      </c>
      <c r="F17367" t="b">
        <v>0</v>
      </c>
      <c r="G17367" t="s">
        <v>40</v>
      </c>
      <c r="H17367" s="1">
        <v>46213.840439814812</v>
      </c>
      <c r="I17367" t="b">
        <v>1</v>
      </c>
      <c r="J17367" t="b">
        <v>0</v>
      </c>
      <c r="K17367" t="s">
        <v>40</v>
      </c>
      <c r="L17367" t="s">
        <v>74</v>
      </c>
      <c r="M17367"/>
      <c r="N17367">
        <v>61.25</v>
      </c>
      <c r="O17367" t="s">
        <v>30079</v>
      </c>
      <c r="P17367" t="s">
        <v>499</v>
      </c>
    </row>
    <row r="17368" spans="1:16" x14ac:dyDescent="0.25">
      <c r="A17368" t="s">
        <v>2</v>
      </c>
      <c r="B17368" t="s">
        <v>19503</v>
      </c>
      <c r="C17368" t="s">
        <v>541</v>
      </c>
      <c r="D17368" t="s">
        <v>4526</v>
      </c>
      <c r="E17368" t="s">
        <v>59</v>
      </c>
      <c r="F17368" t="b">
        <v>0</v>
      </c>
      <c r="G17368" t="s">
        <v>73</v>
      </c>
      <c r="H17368" s="1">
        <v>46213.876759259263</v>
      </c>
      <c r="I17368" t="b">
        <v>0</v>
      </c>
      <c r="J17368" t="b">
        <v>1</v>
      </c>
      <c r="K17368" t="s">
        <v>41</v>
      </c>
      <c r="L17368" t="s">
        <v>60</v>
      </c>
      <c r="M17368">
        <v>130500</v>
      </c>
      <c r="N17368"/>
      <c r="O17368" t="s">
        <v>487</v>
      </c>
      <c r="P17368" t="s">
        <v>30080</v>
      </c>
    </row>
    <row r="17369" spans="1:16" x14ac:dyDescent="0.25">
      <c r="A17369" t="s">
        <v>0</v>
      </c>
      <c r="B17369" t="s">
        <v>0</v>
      </c>
      <c r="C17369" t="s">
        <v>3918</v>
      </c>
      <c r="D17369" t="s">
        <v>4526</v>
      </c>
      <c r="E17369" t="s">
        <v>59</v>
      </c>
      <c r="F17369" t="b">
        <v>0</v>
      </c>
      <c r="G17369" t="s">
        <v>65</v>
      </c>
      <c r="H17369" s="1">
        <v>46213.876921296287</v>
      </c>
      <c r="I17369" t="b">
        <v>1</v>
      </c>
      <c r="J17369" t="b">
        <v>1</v>
      </c>
      <c r="K17369" t="s">
        <v>41</v>
      </c>
      <c r="L17369" t="s">
        <v>60</v>
      </c>
      <c r="M17369">
        <v>90000</v>
      </c>
      <c r="N17369"/>
      <c r="O17369" t="s">
        <v>2037</v>
      </c>
      <c r="P17369" t="s">
        <v>2363</v>
      </c>
    </row>
    <row r="17370" spans="1:16" x14ac:dyDescent="0.25">
      <c r="A17370" t="s">
        <v>2</v>
      </c>
      <c r="B17370" t="s">
        <v>30081</v>
      </c>
      <c r="C17370" t="s">
        <v>555</v>
      </c>
      <c r="D17370" t="s">
        <v>4526</v>
      </c>
      <c r="E17370" t="s">
        <v>59</v>
      </c>
      <c r="F17370" t="b">
        <v>0</v>
      </c>
      <c r="G17370" t="s">
        <v>68</v>
      </c>
      <c r="H17370" s="1">
        <v>46213.878657407397</v>
      </c>
      <c r="I17370" t="b">
        <v>0</v>
      </c>
      <c r="J17370" t="b">
        <v>1</v>
      </c>
      <c r="K17370" t="s">
        <v>41</v>
      </c>
      <c r="L17370" t="s">
        <v>60</v>
      </c>
      <c r="M17370">
        <v>109750</v>
      </c>
      <c r="N17370"/>
      <c r="O17370" t="s">
        <v>106</v>
      </c>
      <c r="P17370" t="s">
        <v>3570</v>
      </c>
    </row>
    <row r="17371" spans="1:16" x14ac:dyDescent="0.25">
      <c r="A17371" t="s">
        <v>2</v>
      </c>
      <c r="B17371" t="s">
        <v>30082</v>
      </c>
      <c r="C17371" t="s">
        <v>616</v>
      </c>
      <c r="D17371" t="s">
        <v>4526</v>
      </c>
      <c r="E17371" t="s">
        <v>59</v>
      </c>
      <c r="F17371" t="b">
        <v>0</v>
      </c>
      <c r="G17371" t="s">
        <v>73</v>
      </c>
      <c r="H17371" s="1">
        <v>46213.87872685185</v>
      </c>
      <c r="I17371" t="b">
        <v>0</v>
      </c>
      <c r="J17371" t="b">
        <v>1</v>
      </c>
      <c r="K17371" t="s">
        <v>41</v>
      </c>
      <c r="L17371" t="s">
        <v>60</v>
      </c>
      <c r="M17371">
        <v>209000</v>
      </c>
      <c r="N17371"/>
      <c r="O17371" t="s">
        <v>98</v>
      </c>
      <c r="P17371" t="s">
        <v>2118</v>
      </c>
    </row>
    <row r="17372" spans="1:16" x14ac:dyDescent="0.25">
      <c r="A17372" t="s">
        <v>1</v>
      </c>
      <c r="B17372" t="s">
        <v>30083</v>
      </c>
      <c r="C17372" t="s">
        <v>978</v>
      </c>
      <c r="D17372" t="s">
        <v>4526</v>
      </c>
      <c r="E17372" t="s">
        <v>88</v>
      </c>
      <c r="F17372" t="b">
        <v>0</v>
      </c>
      <c r="G17372" t="s">
        <v>77</v>
      </c>
      <c r="H17372" s="1">
        <v>46213.880358796298</v>
      </c>
      <c r="I17372" t="b">
        <v>1</v>
      </c>
      <c r="J17372" t="b">
        <v>0</v>
      </c>
      <c r="K17372" t="s">
        <v>41</v>
      </c>
      <c r="L17372" t="s">
        <v>74</v>
      </c>
      <c r="M17372"/>
      <c r="N17372">
        <v>60</v>
      </c>
      <c r="O17372" t="s">
        <v>3882</v>
      </c>
      <c r="P17372" t="s">
        <v>30084</v>
      </c>
    </row>
    <row r="17373" spans="1:16" x14ac:dyDescent="0.25">
      <c r="A17373" t="s">
        <v>5</v>
      </c>
      <c r="B17373" t="s">
        <v>5</v>
      </c>
      <c r="C17373" t="s">
        <v>12241</v>
      </c>
      <c r="D17373" t="s">
        <v>4526</v>
      </c>
      <c r="E17373" t="s">
        <v>88</v>
      </c>
      <c r="F17373" t="b">
        <v>0</v>
      </c>
      <c r="G17373" t="s">
        <v>68</v>
      </c>
      <c r="H17373" s="1">
        <v>46213.880370370367</v>
      </c>
      <c r="I17373" t="b">
        <v>0</v>
      </c>
      <c r="J17373" t="b">
        <v>0</v>
      </c>
      <c r="K17373" t="s">
        <v>41</v>
      </c>
      <c r="L17373" t="s">
        <v>74</v>
      </c>
      <c r="M17373"/>
      <c r="N17373">
        <v>80</v>
      </c>
      <c r="O17373" t="s">
        <v>393</v>
      </c>
      <c r="P17373" t="s">
        <v>30085</v>
      </c>
    </row>
    <row r="17374" spans="1:16" x14ac:dyDescent="0.25">
      <c r="A17374" t="s">
        <v>1</v>
      </c>
      <c r="B17374" t="s">
        <v>30086</v>
      </c>
      <c r="C17374" t="s">
        <v>30087</v>
      </c>
      <c r="D17374" t="s">
        <v>4587</v>
      </c>
      <c r="E17374" t="s">
        <v>59</v>
      </c>
      <c r="F17374" t="b">
        <v>0</v>
      </c>
      <c r="G17374" t="s">
        <v>77</v>
      </c>
      <c r="H17374" s="1">
        <v>46213.880439814813</v>
      </c>
      <c r="I17374" t="b">
        <v>0</v>
      </c>
      <c r="J17374" t="b">
        <v>0</v>
      </c>
      <c r="K17374" t="s">
        <v>41</v>
      </c>
      <c r="L17374" t="s">
        <v>74</v>
      </c>
      <c r="M17374"/>
      <c r="N17374">
        <v>49</v>
      </c>
      <c r="O17374" t="s">
        <v>6472</v>
      </c>
      <c r="P17374" t="s">
        <v>30088</v>
      </c>
    </row>
    <row r="17375" spans="1:16" x14ac:dyDescent="0.25">
      <c r="A17375" t="s">
        <v>7</v>
      </c>
      <c r="B17375" t="s">
        <v>30089</v>
      </c>
      <c r="C17375" t="s">
        <v>41</v>
      </c>
      <c r="D17375" t="s">
        <v>4346</v>
      </c>
      <c r="E17375" t="s">
        <v>59</v>
      </c>
      <c r="F17375" t="b">
        <v>0</v>
      </c>
      <c r="G17375" t="s">
        <v>41</v>
      </c>
      <c r="H17375" s="1">
        <v>46213.920138888891</v>
      </c>
      <c r="I17375" t="b">
        <v>0</v>
      </c>
      <c r="J17375" t="b">
        <v>1</v>
      </c>
      <c r="K17375" t="s">
        <v>41</v>
      </c>
      <c r="L17375" t="s">
        <v>60</v>
      </c>
      <c r="M17375">
        <v>113690.72</v>
      </c>
      <c r="N17375"/>
      <c r="O17375" t="s">
        <v>4244</v>
      </c>
      <c r="P17375" t="s">
        <v>4194</v>
      </c>
    </row>
    <row r="17376" spans="1:16" x14ac:dyDescent="0.25">
      <c r="A17376" t="s">
        <v>1</v>
      </c>
      <c r="B17376" t="s">
        <v>30090</v>
      </c>
      <c r="C17376" t="s">
        <v>929</v>
      </c>
      <c r="D17376" t="s">
        <v>4526</v>
      </c>
      <c r="E17376" t="s">
        <v>59</v>
      </c>
      <c r="F17376" t="b">
        <v>0</v>
      </c>
      <c r="G17376" t="s">
        <v>77</v>
      </c>
      <c r="H17376" s="1">
        <v>46213.922256944446</v>
      </c>
      <c r="I17376" t="b">
        <v>0</v>
      </c>
      <c r="J17376" t="b">
        <v>1</v>
      </c>
      <c r="K17376" t="s">
        <v>41</v>
      </c>
      <c r="L17376" t="s">
        <v>74</v>
      </c>
      <c r="M17376"/>
      <c r="N17376">
        <v>42</v>
      </c>
      <c r="O17376" t="s">
        <v>403</v>
      </c>
      <c r="P17376" t="s">
        <v>3508</v>
      </c>
    </row>
    <row r="17377" spans="1:16" x14ac:dyDescent="0.25">
      <c r="A17377" t="s">
        <v>3</v>
      </c>
      <c r="B17377" t="s">
        <v>30091</v>
      </c>
      <c r="C17377" t="s">
        <v>567</v>
      </c>
      <c r="D17377" t="s">
        <v>2360</v>
      </c>
      <c r="E17377" t="s">
        <v>59</v>
      </c>
      <c r="F17377" t="b">
        <v>0</v>
      </c>
      <c r="G17377" t="s">
        <v>89</v>
      </c>
      <c r="H17377" s="1">
        <v>46213.960092592592</v>
      </c>
      <c r="I17377" t="b">
        <v>0</v>
      </c>
      <c r="J17377" t="b">
        <v>1</v>
      </c>
      <c r="K17377" t="s">
        <v>41</v>
      </c>
      <c r="L17377" t="s">
        <v>60</v>
      </c>
      <c r="M17377">
        <v>100775</v>
      </c>
      <c r="N17377"/>
      <c r="O17377" t="s">
        <v>8238</v>
      </c>
      <c r="P17377" t="s">
        <v>1314</v>
      </c>
    </row>
    <row r="17378" spans="1:16" x14ac:dyDescent="0.25">
      <c r="A17378" t="s">
        <v>0</v>
      </c>
      <c r="B17378" t="s">
        <v>1006</v>
      </c>
      <c r="C17378" t="s">
        <v>810</v>
      </c>
      <c r="D17378" t="s">
        <v>4526</v>
      </c>
      <c r="E17378" t="s">
        <v>88</v>
      </c>
      <c r="F17378" t="b">
        <v>0</v>
      </c>
      <c r="G17378" t="s">
        <v>77</v>
      </c>
      <c r="H17378" s="1">
        <v>46213.960092592592</v>
      </c>
      <c r="I17378" t="b">
        <v>0</v>
      </c>
      <c r="J17378" t="b">
        <v>0</v>
      </c>
      <c r="K17378" t="s">
        <v>41</v>
      </c>
      <c r="L17378" t="s">
        <v>74</v>
      </c>
      <c r="M17378"/>
      <c r="N17378">
        <v>62</v>
      </c>
      <c r="O17378" t="s">
        <v>105</v>
      </c>
    </row>
    <row r="17379" spans="1:16" x14ac:dyDescent="0.25">
      <c r="A17379" t="s">
        <v>7</v>
      </c>
      <c r="B17379" t="s">
        <v>30092</v>
      </c>
      <c r="C17379" t="s">
        <v>76</v>
      </c>
      <c r="D17379" t="s">
        <v>4526</v>
      </c>
      <c r="E17379" t="s">
        <v>88</v>
      </c>
      <c r="F17379" t="b">
        <v>1</v>
      </c>
      <c r="G17379" t="s">
        <v>65</v>
      </c>
      <c r="H17379" s="1">
        <v>46213.962002314824</v>
      </c>
      <c r="I17379" t="b">
        <v>0</v>
      </c>
      <c r="J17379" t="b">
        <v>1</v>
      </c>
      <c r="K17379" t="s">
        <v>41</v>
      </c>
      <c r="L17379" t="s">
        <v>74</v>
      </c>
      <c r="M17379"/>
      <c r="N17379">
        <v>75</v>
      </c>
      <c r="O17379" t="s">
        <v>4487</v>
      </c>
      <c r="P17379" t="s">
        <v>2392</v>
      </c>
    </row>
    <row r="17380" spans="1:16" x14ac:dyDescent="0.25">
      <c r="A17380" t="s">
        <v>5</v>
      </c>
      <c r="B17380" t="s">
        <v>30093</v>
      </c>
      <c r="C17380" t="s">
        <v>3894</v>
      </c>
      <c r="D17380" t="s">
        <v>4526</v>
      </c>
      <c r="E17380" t="s">
        <v>88</v>
      </c>
      <c r="F17380" t="b">
        <v>0</v>
      </c>
      <c r="G17380" t="s">
        <v>89</v>
      </c>
      <c r="H17380" s="1">
        <v>46213.964016203703</v>
      </c>
      <c r="I17380" t="b">
        <v>0</v>
      </c>
      <c r="J17380" t="b">
        <v>1</v>
      </c>
      <c r="K17380" t="s">
        <v>41</v>
      </c>
      <c r="L17380" t="s">
        <v>74</v>
      </c>
      <c r="M17380"/>
      <c r="N17380">
        <v>58.5</v>
      </c>
      <c r="O17380" t="s">
        <v>4487</v>
      </c>
      <c r="P17380" t="s">
        <v>964</v>
      </c>
    </row>
    <row r="17381" spans="1:16" x14ac:dyDescent="0.25">
      <c r="A17381" t="s">
        <v>0</v>
      </c>
      <c r="B17381" t="s">
        <v>30094</v>
      </c>
      <c r="C17381" t="s">
        <v>162</v>
      </c>
      <c r="D17381" t="s">
        <v>4526</v>
      </c>
      <c r="E17381" t="s">
        <v>59</v>
      </c>
      <c r="F17381" t="b">
        <v>0</v>
      </c>
      <c r="G17381" t="s">
        <v>73</v>
      </c>
      <c r="H17381" s="1">
        <v>46214.001851851863</v>
      </c>
      <c r="I17381" t="b">
        <v>1</v>
      </c>
      <c r="J17381" t="b">
        <v>1</v>
      </c>
      <c r="K17381" t="s">
        <v>41</v>
      </c>
      <c r="L17381" t="s">
        <v>74</v>
      </c>
      <c r="M17381"/>
      <c r="N17381">
        <v>28</v>
      </c>
      <c r="O17381" t="s">
        <v>7766</v>
      </c>
      <c r="P17381" t="s">
        <v>30095</v>
      </c>
    </row>
    <row r="17382" spans="1:16" x14ac:dyDescent="0.25">
      <c r="A17382" t="s">
        <v>7</v>
      </c>
      <c r="B17382" t="s">
        <v>30096</v>
      </c>
      <c r="C17382" t="s">
        <v>3772</v>
      </c>
      <c r="D17382" t="s">
        <v>4595</v>
      </c>
      <c r="E17382" t="s">
        <v>59</v>
      </c>
      <c r="F17382" t="b">
        <v>0</v>
      </c>
      <c r="G17382" t="s">
        <v>31</v>
      </c>
      <c r="H17382" s="1">
        <v>46214.003055555557</v>
      </c>
      <c r="I17382" t="b">
        <v>0</v>
      </c>
      <c r="J17382" t="b">
        <v>0</v>
      </c>
      <c r="K17382" t="s">
        <v>31</v>
      </c>
      <c r="L17382" t="s">
        <v>60</v>
      </c>
      <c r="M17382">
        <v>140000</v>
      </c>
      <c r="N17382"/>
      <c r="O17382" t="s">
        <v>30097</v>
      </c>
      <c r="P17382" t="s">
        <v>2486</v>
      </c>
    </row>
    <row r="17383" spans="1:16" x14ac:dyDescent="0.25">
      <c r="A17383" t="s">
        <v>3</v>
      </c>
      <c r="B17383" t="s">
        <v>30098</v>
      </c>
      <c r="C17383" t="s">
        <v>198</v>
      </c>
      <c r="D17383" t="s">
        <v>4515</v>
      </c>
      <c r="E17383" t="s">
        <v>59</v>
      </c>
      <c r="F17383" t="b">
        <v>0</v>
      </c>
      <c r="G17383" t="s">
        <v>41</v>
      </c>
      <c r="H17383" s="1">
        <v>46214.003530092603</v>
      </c>
      <c r="I17383" t="b">
        <v>1</v>
      </c>
      <c r="J17383" t="b">
        <v>1</v>
      </c>
      <c r="K17383" t="s">
        <v>41</v>
      </c>
      <c r="L17383" t="s">
        <v>60</v>
      </c>
      <c r="M17383">
        <v>157500</v>
      </c>
      <c r="N17383"/>
      <c r="O17383" t="s">
        <v>30099</v>
      </c>
    </row>
    <row r="17384" spans="1:16" x14ac:dyDescent="0.25">
      <c r="A17384" t="s">
        <v>6</v>
      </c>
      <c r="B17384" t="s">
        <v>30100</v>
      </c>
      <c r="C17384" t="s">
        <v>86</v>
      </c>
      <c r="D17384" t="s">
        <v>4673</v>
      </c>
      <c r="E17384" t="s">
        <v>59</v>
      </c>
      <c r="F17384" t="b">
        <v>0</v>
      </c>
      <c r="G17384" t="s">
        <v>77</v>
      </c>
      <c r="H17384" s="1">
        <v>46214.003645833327</v>
      </c>
      <c r="I17384" t="b">
        <v>0</v>
      </c>
      <c r="J17384" t="b">
        <v>1</v>
      </c>
      <c r="K17384" t="s">
        <v>41</v>
      </c>
      <c r="L17384" t="s">
        <v>60</v>
      </c>
      <c r="M17384">
        <v>270000</v>
      </c>
      <c r="N17384"/>
      <c r="O17384" t="s">
        <v>19072</v>
      </c>
      <c r="P17384" t="s">
        <v>87</v>
      </c>
    </row>
    <row r="17385" spans="1:16" x14ac:dyDescent="0.25">
      <c r="A17385" t="s">
        <v>2</v>
      </c>
      <c r="B17385" t="s">
        <v>30101</v>
      </c>
      <c r="C17385" t="s">
        <v>1343</v>
      </c>
      <c r="D17385" t="s">
        <v>2360</v>
      </c>
      <c r="E17385" t="s">
        <v>59</v>
      </c>
      <c r="F17385" t="b">
        <v>0</v>
      </c>
      <c r="G17385" t="s">
        <v>77</v>
      </c>
      <c r="H17385" s="1">
        <v>46214.043425925927</v>
      </c>
      <c r="I17385" t="b">
        <v>0</v>
      </c>
      <c r="J17385" t="b">
        <v>0</v>
      </c>
      <c r="K17385" t="s">
        <v>41</v>
      </c>
      <c r="L17385" t="s">
        <v>74</v>
      </c>
      <c r="M17385"/>
      <c r="N17385">
        <v>27.5</v>
      </c>
      <c r="O17385" t="s">
        <v>30102</v>
      </c>
      <c r="P17385" t="s">
        <v>219</v>
      </c>
    </row>
    <row r="17386" spans="1:16" x14ac:dyDescent="0.25">
      <c r="A17386" t="s">
        <v>0</v>
      </c>
      <c r="B17386" t="s">
        <v>30103</v>
      </c>
      <c r="C17386" t="s">
        <v>92</v>
      </c>
      <c r="D17386" t="s">
        <v>4756</v>
      </c>
      <c r="E17386" t="s">
        <v>59</v>
      </c>
      <c r="F17386" t="b">
        <v>0</v>
      </c>
      <c r="G17386" t="s">
        <v>77</v>
      </c>
      <c r="H17386" s="1">
        <v>46214.043495370373</v>
      </c>
      <c r="I17386" t="b">
        <v>0</v>
      </c>
      <c r="J17386" t="b">
        <v>0</v>
      </c>
      <c r="K17386" t="s">
        <v>41</v>
      </c>
      <c r="L17386" t="s">
        <v>60</v>
      </c>
      <c r="M17386">
        <v>140000</v>
      </c>
      <c r="N17386"/>
      <c r="O17386" t="s">
        <v>402</v>
      </c>
      <c r="P17386" t="s">
        <v>30104</v>
      </c>
    </row>
    <row r="17387" spans="1:16" x14ac:dyDescent="0.25">
      <c r="A17387" t="s">
        <v>0</v>
      </c>
      <c r="B17387" t="s">
        <v>2686</v>
      </c>
      <c r="C17387" t="s">
        <v>86</v>
      </c>
      <c r="D17387" t="s">
        <v>4526</v>
      </c>
      <c r="E17387" t="s">
        <v>59</v>
      </c>
      <c r="F17387" t="b">
        <v>0</v>
      </c>
      <c r="G17387" t="s">
        <v>77</v>
      </c>
      <c r="H17387" s="1">
        <v>46214.043495370373</v>
      </c>
      <c r="I17387" t="b">
        <v>1</v>
      </c>
      <c r="J17387" t="b">
        <v>0</v>
      </c>
      <c r="K17387" t="s">
        <v>41</v>
      </c>
      <c r="L17387" t="s">
        <v>74</v>
      </c>
      <c r="M17387"/>
      <c r="N17387">
        <v>60</v>
      </c>
      <c r="O17387" t="s">
        <v>105</v>
      </c>
      <c r="P17387" t="s">
        <v>2315</v>
      </c>
    </row>
    <row r="17388" spans="1:16" x14ac:dyDescent="0.25">
      <c r="A17388" t="s">
        <v>0</v>
      </c>
      <c r="B17388" t="s">
        <v>30105</v>
      </c>
      <c r="C17388" t="s">
        <v>112</v>
      </c>
      <c r="D17388" t="s">
        <v>4756</v>
      </c>
      <c r="E17388" t="s">
        <v>59</v>
      </c>
      <c r="F17388" t="b">
        <v>0</v>
      </c>
      <c r="G17388" t="s">
        <v>65</v>
      </c>
      <c r="H17388" s="1">
        <v>46214.043564814812</v>
      </c>
      <c r="I17388" t="b">
        <v>0</v>
      </c>
      <c r="J17388" t="b">
        <v>1</v>
      </c>
      <c r="K17388" t="s">
        <v>41</v>
      </c>
      <c r="L17388" t="s">
        <v>60</v>
      </c>
      <c r="M17388">
        <v>121600</v>
      </c>
      <c r="N17388"/>
      <c r="O17388" t="s">
        <v>8406</v>
      </c>
      <c r="P17388" t="s">
        <v>21612</v>
      </c>
    </row>
    <row r="17389" spans="1:16" x14ac:dyDescent="0.25">
      <c r="A17389" t="s">
        <v>2</v>
      </c>
      <c r="B17389" t="s">
        <v>2946</v>
      </c>
      <c r="C17389" t="s">
        <v>30106</v>
      </c>
      <c r="D17389" t="s">
        <v>4346</v>
      </c>
      <c r="E17389" t="s">
        <v>59</v>
      </c>
      <c r="F17389" t="b">
        <v>0</v>
      </c>
      <c r="G17389" t="s">
        <v>77</v>
      </c>
      <c r="H17389" s="1">
        <v>46214.045312499999</v>
      </c>
      <c r="I17389" t="b">
        <v>0</v>
      </c>
      <c r="J17389" t="b">
        <v>1</v>
      </c>
      <c r="K17389" t="s">
        <v>41</v>
      </c>
      <c r="L17389" t="s">
        <v>60</v>
      </c>
      <c r="M17389">
        <v>152640</v>
      </c>
      <c r="N17389"/>
      <c r="O17389" t="s">
        <v>24596</v>
      </c>
      <c r="P17389" t="s">
        <v>30107</v>
      </c>
    </row>
    <row r="17390" spans="1:16" x14ac:dyDescent="0.25">
      <c r="A17390" t="s">
        <v>1</v>
      </c>
      <c r="B17390" t="s">
        <v>30108</v>
      </c>
      <c r="C17390" t="s">
        <v>498</v>
      </c>
      <c r="D17390" t="s">
        <v>5667</v>
      </c>
      <c r="E17390" t="s">
        <v>59</v>
      </c>
      <c r="F17390" t="b">
        <v>0</v>
      </c>
      <c r="G17390" t="s">
        <v>68</v>
      </c>
      <c r="H17390" s="1">
        <v>46214.088807870372</v>
      </c>
      <c r="I17390" t="b">
        <v>0</v>
      </c>
      <c r="J17390" t="b">
        <v>1</v>
      </c>
      <c r="K17390" t="s">
        <v>41</v>
      </c>
      <c r="L17390" t="s">
        <v>60</v>
      </c>
      <c r="M17390">
        <v>102627.2</v>
      </c>
      <c r="N17390"/>
      <c r="O17390" t="s">
        <v>2986</v>
      </c>
      <c r="P17390" t="s">
        <v>30109</v>
      </c>
    </row>
    <row r="17391" spans="1:16" x14ac:dyDescent="0.25">
      <c r="A17391" t="s">
        <v>0</v>
      </c>
      <c r="B17391" t="s">
        <v>30110</v>
      </c>
      <c r="C17391" t="s">
        <v>3489</v>
      </c>
      <c r="D17391" t="s">
        <v>2360</v>
      </c>
      <c r="E17391" t="s">
        <v>59</v>
      </c>
      <c r="F17391" t="b">
        <v>0</v>
      </c>
      <c r="G17391" t="s">
        <v>65</v>
      </c>
      <c r="H17391" s="1">
        <v>46214.25167824074</v>
      </c>
      <c r="I17391" t="b">
        <v>1</v>
      </c>
      <c r="J17391" t="b">
        <v>0</v>
      </c>
      <c r="K17391" t="s">
        <v>41</v>
      </c>
      <c r="L17391" t="s">
        <v>60</v>
      </c>
      <c r="M17391">
        <v>87553.5</v>
      </c>
      <c r="N17391"/>
      <c r="O17391" t="s">
        <v>30111</v>
      </c>
      <c r="P17391" t="s">
        <v>30112</v>
      </c>
    </row>
    <row r="17392" spans="1:16" x14ac:dyDescent="0.25">
      <c r="A17392" t="s">
        <v>2</v>
      </c>
      <c r="B17392" t="s">
        <v>30113</v>
      </c>
      <c r="C17392" t="s">
        <v>172</v>
      </c>
      <c r="D17392" t="s">
        <v>2360</v>
      </c>
      <c r="E17392" t="s">
        <v>59</v>
      </c>
      <c r="F17392" t="b">
        <v>0</v>
      </c>
      <c r="G17392" t="s">
        <v>68</v>
      </c>
      <c r="H17392" s="1">
        <v>46214.253391203703</v>
      </c>
      <c r="I17392" t="b">
        <v>0</v>
      </c>
      <c r="J17392" t="b">
        <v>1</v>
      </c>
      <c r="K17392" t="s">
        <v>41</v>
      </c>
      <c r="L17392" t="s">
        <v>60</v>
      </c>
      <c r="M17392">
        <v>118965</v>
      </c>
      <c r="N17392"/>
      <c r="O17392" t="s">
        <v>265</v>
      </c>
      <c r="P17392" t="s">
        <v>30114</v>
      </c>
    </row>
    <row r="17393" spans="1:16" x14ac:dyDescent="0.25">
      <c r="A17393" t="s">
        <v>2</v>
      </c>
      <c r="B17393" t="s">
        <v>30115</v>
      </c>
      <c r="C17393" t="s">
        <v>76</v>
      </c>
      <c r="D17393" t="s">
        <v>4630</v>
      </c>
      <c r="E17393" t="s">
        <v>59</v>
      </c>
      <c r="F17393" t="b">
        <v>1</v>
      </c>
      <c r="G17393" t="s">
        <v>41</v>
      </c>
      <c r="H17393" s="1">
        <v>46214.254791666674</v>
      </c>
      <c r="I17393" t="b">
        <v>0</v>
      </c>
      <c r="J17393" t="b">
        <v>1</v>
      </c>
      <c r="K17393" t="s">
        <v>41</v>
      </c>
      <c r="L17393" t="s">
        <v>60</v>
      </c>
      <c r="M17393">
        <v>119000</v>
      </c>
      <c r="N17393"/>
      <c r="O17393" t="s">
        <v>265</v>
      </c>
      <c r="P17393" t="s">
        <v>30116</v>
      </c>
    </row>
    <row r="17394" spans="1:16" x14ac:dyDescent="0.25">
      <c r="A17394" t="s">
        <v>1</v>
      </c>
      <c r="B17394" t="s">
        <v>30117</v>
      </c>
      <c r="C17394" t="s">
        <v>3216</v>
      </c>
      <c r="D17394" t="s">
        <v>4346</v>
      </c>
      <c r="E17394" t="s">
        <v>59</v>
      </c>
      <c r="F17394" t="b">
        <v>0</v>
      </c>
      <c r="G17394" t="s">
        <v>13</v>
      </c>
      <c r="H17394" s="1">
        <v>46214.25540509259</v>
      </c>
      <c r="I17394" t="b">
        <v>1</v>
      </c>
      <c r="J17394" t="b">
        <v>0</v>
      </c>
      <c r="K17394" t="s">
        <v>13</v>
      </c>
      <c r="L17394" t="s">
        <v>60</v>
      </c>
      <c r="M17394">
        <v>112500</v>
      </c>
      <c r="N17394"/>
      <c r="O17394" t="s">
        <v>1808</v>
      </c>
      <c r="P17394" t="s">
        <v>30118</v>
      </c>
    </row>
    <row r="17395" spans="1:16" x14ac:dyDescent="0.25">
      <c r="A17395" t="s">
        <v>6</v>
      </c>
      <c r="B17395" t="s">
        <v>30119</v>
      </c>
      <c r="C17395" t="s">
        <v>41</v>
      </c>
      <c r="D17395" t="s">
        <v>14154</v>
      </c>
      <c r="E17395" t="s">
        <v>59</v>
      </c>
      <c r="F17395" t="b">
        <v>0</v>
      </c>
      <c r="G17395" t="s">
        <v>41</v>
      </c>
      <c r="H17395" s="1">
        <v>46214.296458333331</v>
      </c>
      <c r="I17395" t="b">
        <v>0</v>
      </c>
      <c r="J17395" t="b">
        <v>0</v>
      </c>
      <c r="K17395" t="s">
        <v>41</v>
      </c>
      <c r="L17395" t="s">
        <v>60</v>
      </c>
      <c r="M17395">
        <v>204000</v>
      </c>
      <c r="N17395"/>
      <c r="O17395" t="s">
        <v>1044</v>
      </c>
      <c r="P17395" t="s">
        <v>30120</v>
      </c>
    </row>
    <row r="17396" spans="1:16" x14ac:dyDescent="0.25">
      <c r="A17396" t="s">
        <v>1</v>
      </c>
      <c r="B17396" t="s">
        <v>1</v>
      </c>
      <c r="C17396" t="s">
        <v>30121</v>
      </c>
      <c r="D17396" t="s">
        <v>4587</v>
      </c>
      <c r="E17396" t="s">
        <v>59</v>
      </c>
      <c r="F17396" t="b">
        <v>0</v>
      </c>
      <c r="G17396" t="s">
        <v>89</v>
      </c>
      <c r="H17396" s="1">
        <v>46214.338252314818</v>
      </c>
      <c r="I17396" t="b">
        <v>0</v>
      </c>
      <c r="J17396" t="b">
        <v>1</v>
      </c>
      <c r="K17396" t="s">
        <v>41</v>
      </c>
      <c r="L17396" t="s">
        <v>60</v>
      </c>
      <c r="M17396">
        <v>119000</v>
      </c>
      <c r="N17396"/>
      <c r="O17396" t="s">
        <v>1000</v>
      </c>
      <c r="P17396" t="s">
        <v>30122</v>
      </c>
    </row>
    <row r="17397" spans="1:16" x14ac:dyDescent="0.25">
      <c r="A17397" t="s">
        <v>0</v>
      </c>
      <c r="B17397" t="s">
        <v>1125</v>
      </c>
      <c r="C17397" t="s">
        <v>810</v>
      </c>
      <c r="D17397" t="s">
        <v>4868</v>
      </c>
      <c r="E17397" t="s">
        <v>59</v>
      </c>
      <c r="F17397" t="b">
        <v>0</v>
      </c>
      <c r="G17397" t="s">
        <v>77</v>
      </c>
      <c r="H17397" s="1">
        <v>46214.376666666663</v>
      </c>
      <c r="I17397" t="b">
        <v>1</v>
      </c>
      <c r="J17397" t="b">
        <v>1</v>
      </c>
      <c r="K17397" t="s">
        <v>41</v>
      </c>
      <c r="L17397" t="s">
        <v>60</v>
      </c>
      <c r="M17397">
        <v>178500</v>
      </c>
      <c r="N17397"/>
      <c r="O17397" t="s">
        <v>30123</v>
      </c>
      <c r="P17397" t="s">
        <v>714</v>
      </c>
    </row>
    <row r="17398" spans="1:16" x14ac:dyDescent="0.25">
      <c r="A17398" t="s">
        <v>2</v>
      </c>
      <c r="B17398" t="s">
        <v>158</v>
      </c>
      <c r="C17398" t="s">
        <v>28819</v>
      </c>
      <c r="D17398" t="s">
        <v>4550</v>
      </c>
      <c r="E17398" t="s">
        <v>59</v>
      </c>
      <c r="F17398" t="b">
        <v>0</v>
      </c>
      <c r="G17398" t="s">
        <v>68</v>
      </c>
      <c r="H17398" s="1">
        <v>46214.378391203703</v>
      </c>
      <c r="I17398" t="b">
        <v>0</v>
      </c>
      <c r="J17398" t="b">
        <v>1</v>
      </c>
      <c r="K17398" t="s">
        <v>41</v>
      </c>
      <c r="L17398" t="s">
        <v>60</v>
      </c>
      <c r="M17398">
        <v>148012.5</v>
      </c>
      <c r="N17398"/>
      <c r="O17398" t="s">
        <v>3646</v>
      </c>
      <c r="P17398" t="s">
        <v>2486</v>
      </c>
    </row>
    <row r="17399" spans="1:16" x14ac:dyDescent="0.25">
      <c r="A17399" t="s">
        <v>8</v>
      </c>
      <c r="B17399" t="s">
        <v>30124</v>
      </c>
      <c r="C17399" t="s">
        <v>370</v>
      </c>
      <c r="D17399" t="s">
        <v>4526</v>
      </c>
      <c r="E17399" t="s">
        <v>59</v>
      </c>
      <c r="F17399" t="b">
        <v>0</v>
      </c>
      <c r="G17399" t="s">
        <v>65</v>
      </c>
      <c r="H17399" s="1">
        <v>46214.37840277778</v>
      </c>
      <c r="I17399" t="b">
        <v>0</v>
      </c>
      <c r="J17399" t="b">
        <v>1</v>
      </c>
      <c r="K17399" t="s">
        <v>41</v>
      </c>
      <c r="L17399" t="s">
        <v>60</v>
      </c>
      <c r="M17399">
        <v>161625</v>
      </c>
      <c r="N17399"/>
      <c r="O17399" t="s">
        <v>7675</v>
      </c>
      <c r="P17399" t="s">
        <v>30125</v>
      </c>
    </row>
    <row r="17400" spans="1:16" x14ac:dyDescent="0.25">
      <c r="A17400" t="s">
        <v>5</v>
      </c>
      <c r="B17400" t="s">
        <v>1878</v>
      </c>
      <c r="C17400" t="s">
        <v>30126</v>
      </c>
      <c r="D17400" t="s">
        <v>4756</v>
      </c>
      <c r="E17400" t="s">
        <v>59</v>
      </c>
      <c r="F17400" t="b">
        <v>0</v>
      </c>
      <c r="G17400" t="s">
        <v>13</v>
      </c>
      <c r="H17400" s="1">
        <v>46214.38040509259</v>
      </c>
      <c r="I17400" t="b">
        <v>0</v>
      </c>
      <c r="J17400" t="b">
        <v>0</v>
      </c>
      <c r="K17400" t="s">
        <v>13</v>
      </c>
      <c r="L17400" t="s">
        <v>60</v>
      </c>
      <c r="M17400">
        <v>141000</v>
      </c>
      <c r="N17400"/>
      <c r="O17400" t="s">
        <v>30127</v>
      </c>
    </row>
    <row r="17401" spans="1:16" x14ac:dyDescent="0.25">
      <c r="A17401" t="s">
        <v>5</v>
      </c>
      <c r="B17401" t="s">
        <v>1878</v>
      </c>
      <c r="C17401" t="s">
        <v>30128</v>
      </c>
      <c r="D17401" t="s">
        <v>4756</v>
      </c>
      <c r="E17401" t="s">
        <v>59</v>
      </c>
      <c r="F17401" t="b">
        <v>0</v>
      </c>
      <c r="G17401" t="s">
        <v>13</v>
      </c>
      <c r="H17401" s="1">
        <v>46214.38040509259</v>
      </c>
      <c r="I17401" t="b">
        <v>0</v>
      </c>
      <c r="J17401" t="b">
        <v>0</v>
      </c>
      <c r="K17401" t="s">
        <v>13</v>
      </c>
      <c r="L17401" t="s">
        <v>60</v>
      </c>
      <c r="M17401">
        <v>141000</v>
      </c>
      <c r="N17401"/>
      <c r="O17401" t="s">
        <v>30127</v>
      </c>
    </row>
    <row r="17402" spans="1:16" x14ac:dyDescent="0.25">
      <c r="A17402" t="s">
        <v>8</v>
      </c>
      <c r="B17402" t="s">
        <v>30129</v>
      </c>
      <c r="C17402" t="s">
        <v>165</v>
      </c>
      <c r="D17402" t="s">
        <v>4756</v>
      </c>
      <c r="E17402" t="s">
        <v>59</v>
      </c>
      <c r="F17402" t="b">
        <v>0</v>
      </c>
      <c r="G17402" t="s">
        <v>73</v>
      </c>
      <c r="H17402" s="1">
        <v>46214.420069444437</v>
      </c>
      <c r="I17402" t="b">
        <v>0</v>
      </c>
      <c r="J17402" t="b">
        <v>0</v>
      </c>
      <c r="K17402" t="s">
        <v>41</v>
      </c>
      <c r="L17402" t="s">
        <v>60</v>
      </c>
      <c r="M17402">
        <v>155000</v>
      </c>
      <c r="N17402"/>
      <c r="O17402" t="s">
        <v>386</v>
      </c>
      <c r="P17402" t="s">
        <v>208</v>
      </c>
    </row>
    <row r="17403" spans="1:16" x14ac:dyDescent="0.25">
      <c r="A17403" t="s">
        <v>1</v>
      </c>
      <c r="B17403" t="s">
        <v>358</v>
      </c>
      <c r="C17403" t="s">
        <v>30130</v>
      </c>
      <c r="D17403" t="s">
        <v>4346</v>
      </c>
      <c r="E17403" t="s">
        <v>59</v>
      </c>
      <c r="F17403" t="b">
        <v>0</v>
      </c>
      <c r="G17403" t="s">
        <v>40</v>
      </c>
      <c r="H17403" s="1">
        <v>46214.423530092587</v>
      </c>
      <c r="I17403" t="b">
        <v>1</v>
      </c>
      <c r="J17403" t="b">
        <v>0</v>
      </c>
      <c r="K17403" t="s">
        <v>40</v>
      </c>
      <c r="L17403" t="s">
        <v>60</v>
      </c>
      <c r="M17403">
        <v>37500</v>
      </c>
      <c r="N17403"/>
      <c r="O17403" t="s">
        <v>30131</v>
      </c>
      <c r="P17403" t="s">
        <v>30132</v>
      </c>
    </row>
    <row r="17404" spans="1:16" x14ac:dyDescent="0.25">
      <c r="A17404" t="s">
        <v>1</v>
      </c>
      <c r="B17404" t="s">
        <v>30133</v>
      </c>
      <c r="C17404" t="s">
        <v>19</v>
      </c>
      <c r="D17404" t="s">
        <v>21234</v>
      </c>
      <c r="E17404" t="s">
        <v>59</v>
      </c>
      <c r="F17404" t="b">
        <v>0</v>
      </c>
      <c r="G17404" t="s">
        <v>19</v>
      </c>
      <c r="H17404" s="1">
        <v>46214.464166666658</v>
      </c>
      <c r="I17404" t="b">
        <v>1</v>
      </c>
      <c r="J17404" t="b">
        <v>0</v>
      </c>
      <c r="K17404" t="s">
        <v>19</v>
      </c>
      <c r="L17404" t="s">
        <v>60</v>
      </c>
      <c r="M17404">
        <v>8000000</v>
      </c>
      <c r="N17404"/>
      <c r="O17404" t="s">
        <v>30134</v>
      </c>
      <c r="P17404" t="s">
        <v>30135</v>
      </c>
    </row>
    <row r="17405" spans="1:16" x14ac:dyDescent="0.25">
      <c r="A17405" t="s">
        <v>2</v>
      </c>
      <c r="B17405" t="s">
        <v>851</v>
      </c>
      <c r="C17405" t="s">
        <v>1630</v>
      </c>
      <c r="D17405" t="s">
        <v>4526</v>
      </c>
      <c r="E17405" t="s">
        <v>59</v>
      </c>
      <c r="F17405" t="b">
        <v>0</v>
      </c>
      <c r="G17405" t="s">
        <v>77</v>
      </c>
      <c r="H17405" s="1">
        <v>46214.501701388886</v>
      </c>
      <c r="I17405" t="b">
        <v>0</v>
      </c>
      <c r="J17405" t="b">
        <v>1</v>
      </c>
      <c r="K17405" t="s">
        <v>41</v>
      </c>
      <c r="L17405" t="s">
        <v>60</v>
      </c>
      <c r="M17405">
        <v>177500</v>
      </c>
      <c r="N17405"/>
      <c r="O17405" t="s">
        <v>343</v>
      </c>
      <c r="P17405" t="s">
        <v>310</v>
      </c>
    </row>
    <row r="17406" spans="1:16" x14ac:dyDescent="0.25">
      <c r="A17406" t="s">
        <v>1</v>
      </c>
      <c r="B17406" t="s">
        <v>30136</v>
      </c>
      <c r="C17406" t="s">
        <v>218</v>
      </c>
      <c r="D17406" t="s">
        <v>4526</v>
      </c>
      <c r="E17406" t="s">
        <v>59</v>
      </c>
      <c r="F17406" t="b">
        <v>0</v>
      </c>
      <c r="G17406" t="s">
        <v>89</v>
      </c>
      <c r="H17406" s="1">
        <v>46214.504918981482</v>
      </c>
      <c r="I17406" t="b">
        <v>1</v>
      </c>
      <c r="J17406" t="b">
        <v>1</v>
      </c>
      <c r="K17406" t="s">
        <v>41</v>
      </c>
      <c r="L17406" t="s">
        <v>60</v>
      </c>
      <c r="M17406">
        <v>115000</v>
      </c>
      <c r="N17406"/>
      <c r="O17406" t="s">
        <v>3625</v>
      </c>
      <c r="P17406" t="s">
        <v>30137</v>
      </c>
    </row>
    <row r="17407" spans="1:16" x14ac:dyDescent="0.25">
      <c r="A17407" t="s">
        <v>1</v>
      </c>
      <c r="B17407" t="s">
        <v>30138</v>
      </c>
      <c r="C17407" t="s">
        <v>112</v>
      </c>
      <c r="D17407" t="s">
        <v>4526</v>
      </c>
      <c r="E17407" t="s">
        <v>59</v>
      </c>
      <c r="F17407" t="b">
        <v>0</v>
      </c>
      <c r="G17407" t="s">
        <v>65</v>
      </c>
      <c r="H17407" s="1">
        <v>46214.504930555559</v>
      </c>
      <c r="I17407" t="b">
        <v>0</v>
      </c>
      <c r="J17407" t="b">
        <v>1</v>
      </c>
      <c r="K17407" t="s">
        <v>41</v>
      </c>
      <c r="L17407" t="s">
        <v>60</v>
      </c>
      <c r="M17407">
        <v>245500</v>
      </c>
      <c r="N17407"/>
      <c r="O17407" t="s">
        <v>343</v>
      </c>
      <c r="P17407" t="s">
        <v>146</v>
      </c>
    </row>
    <row r="17408" spans="1:16" x14ac:dyDescent="0.25">
      <c r="A17408" t="s">
        <v>7</v>
      </c>
      <c r="B17408" t="s">
        <v>30004</v>
      </c>
      <c r="C17408" t="s">
        <v>2328</v>
      </c>
      <c r="D17408" t="s">
        <v>4756</v>
      </c>
      <c r="E17408" t="s">
        <v>59</v>
      </c>
      <c r="F17408" t="b">
        <v>0</v>
      </c>
      <c r="G17408" t="s">
        <v>65</v>
      </c>
      <c r="H17408" s="1">
        <v>46214.584999999999</v>
      </c>
      <c r="I17408" t="b">
        <v>0</v>
      </c>
      <c r="J17408" t="b">
        <v>1</v>
      </c>
      <c r="K17408" t="s">
        <v>41</v>
      </c>
      <c r="L17408" t="s">
        <v>60</v>
      </c>
      <c r="M17408">
        <v>100000</v>
      </c>
      <c r="N17408"/>
      <c r="O17408" t="s">
        <v>30005</v>
      </c>
      <c r="P17408" t="s">
        <v>30006</v>
      </c>
    </row>
    <row r="17409" spans="1:16" x14ac:dyDescent="0.25">
      <c r="A17409" t="s">
        <v>7</v>
      </c>
      <c r="B17409" t="s">
        <v>573</v>
      </c>
      <c r="C17409" t="s">
        <v>76</v>
      </c>
      <c r="D17409" t="s">
        <v>4526</v>
      </c>
      <c r="E17409" t="s">
        <v>59</v>
      </c>
      <c r="F17409" t="b">
        <v>1</v>
      </c>
      <c r="G17409" t="s">
        <v>68</v>
      </c>
      <c r="H17409" s="1">
        <v>46214.584999999999</v>
      </c>
      <c r="I17409" t="b">
        <v>0</v>
      </c>
      <c r="J17409" t="b">
        <v>1</v>
      </c>
      <c r="K17409" t="s">
        <v>41</v>
      </c>
      <c r="L17409" t="s">
        <v>60</v>
      </c>
      <c r="M17409">
        <v>130000</v>
      </c>
      <c r="N17409"/>
      <c r="O17409" t="s">
        <v>30139</v>
      </c>
      <c r="P17409" t="s">
        <v>30140</v>
      </c>
    </row>
    <row r="17410" spans="1:16" x14ac:dyDescent="0.25">
      <c r="A17410" t="s">
        <v>4</v>
      </c>
      <c r="B17410" t="s">
        <v>863</v>
      </c>
      <c r="C17410" t="s">
        <v>94</v>
      </c>
      <c r="D17410" t="s">
        <v>4756</v>
      </c>
      <c r="E17410" t="s">
        <v>59</v>
      </c>
      <c r="F17410" t="b">
        <v>0</v>
      </c>
      <c r="G17410" t="s">
        <v>65</v>
      </c>
      <c r="H17410" s="1">
        <v>46214.586759259262</v>
      </c>
      <c r="I17410" t="b">
        <v>0</v>
      </c>
      <c r="J17410" t="b">
        <v>1</v>
      </c>
      <c r="K17410" t="s">
        <v>41</v>
      </c>
      <c r="L17410" t="s">
        <v>60</v>
      </c>
      <c r="M17410">
        <v>170000.5</v>
      </c>
      <c r="N17410"/>
      <c r="O17410" t="s">
        <v>30141</v>
      </c>
      <c r="P17410" t="s">
        <v>30142</v>
      </c>
    </row>
    <row r="17411" spans="1:16" x14ac:dyDescent="0.25">
      <c r="A17411" t="s">
        <v>1</v>
      </c>
      <c r="B17411" t="s">
        <v>30143</v>
      </c>
      <c r="C17411" t="s">
        <v>2176</v>
      </c>
      <c r="D17411" t="s">
        <v>4550</v>
      </c>
      <c r="E17411" t="s">
        <v>59</v>
      </c>
      <c r="F17411" t="b">
        <v>0</v>
      </c>
      <c r="G17411" t="s">
        <v>77</v>
      </c>
      <c r="H17411" s="1">
        <v>46214.588321759264</v>
      </c>
      <c r="I17411" t="b">
        <v>0</v>
      </c>
      <c r="J17411" t="b">
        <v>0</v>
      </c>
      <c r="K17411" t="s">
        <v>41</v>
      </c>
      <c r="L17411" t="s">
        <v>60</v>
      </c>
      <c r="M17411">
        <v>60000</v>
      </c>
      <c r="N17411"/>
      <c r="O17411" t="s">
        <v>3915</v>
      </c>
      <c r="P17411" t="s">
        <v>1462</v>
      </c>
    </row>
    <row r="17412" spans="1:16" x14ac:dyDescent="0.25">
      <c r="A17412" t="s">
        <v>4</v>
      </c>
      <c r="B17412" t="s">
        <v>30144</v>
      </c>
      <c r="C17412" t="s">
        <v>194</v>
      </c>
      <c r="D17412" t="s">
        <v>4526</v>
      </c>
      <c r="E17412" t="s">
        <v>59</v>
      </c>
      <c r="F17412" t="b">
        <v>0</v>
      </c>
      <c r="G17412" t="s">
        <v>65</v>
      </c>
      <c r="H17412" s="1">
        <v>46214.58834490741</v>
      </c>
      <c r="I17412" t="b">
        <v>0</v>
      </c>
      <c r="J17412" t="b">
        <v>0</v>
      </c>
      <c r="K17412" t="s">
        <v>41</v>
      </c>
      <c r="L17412" t="s">
        <v>60</v>
      </c>
      <c r="M17412">
        <v>143558.5</v>
      </c>
      <c r="N17412"/>
      <c r="O17412" t="s">
        <v>30145</v>
      </c>
      <c r="P17412" t="s">
        <v>30146</v>
      </c>
    </row>
    <row r="17413" spans="1:16" x14ac:dyDescent="0.25">
      <c r="A17413" t="s">
        <v>2</v>
      </c>
      <c r="B17413" t="s">
        <v>30147</v>
      </c>
      <c r="C17413" t="s">
        <v>94</v>
      </c>
      <c r="D17413" t="s">
        <v>4756</v>
      </c>
      <c r="E17413" t="s">
        <v>59</v>
      </c>
      <c r="F17413" t="b">
        <v>0</v>
      </c>
      <c r="G17413" t="s">
        <v>65</v>
      </c>
      <c r="H17413" s="1">
        <v>46214.62840277778</v>
      </c>
      <c r="I17413" t="b">
        <v>0</v>
      </c>
      <c r="J17413" t="b">
        <v>1</v>
      </c>
      <c r="K17413" t="s">
        <v>41</v>
      </c>
      <c r="L17413" t="s">
        <v>60</v>
      </c>
      <c r="M17413">
        <v>180000</v>
      </c>
      <c r="N17413"/>
      <c r="O17413" t="s">
        <v>6806</v>
      </c>
      <c r="P17413" t="s">
        <v>28626</v>
      </c>
    </row>
    <row r="17414" spans="1:16" x14ac:dyDescent="0.25">
      <c r="A17414" t="s">
        <v>3</v>
      </c>
      <c r="B17414" t="s">
        <v>2727</v>
      </c>
      <c r="C17414" t="s">
        <v>1310</v>
      </c>
      <c r="D17414" t="s">
        <v>2360</v>
      </c>
      <c r="E17414" t="s">
        <v>59</v>
      </c>
      <c r="F17414" t="b">
        <v>0</v>
      </c>
      <c r="G17414" t="s">
        <v>32</v>
      </c>
      <c r="H17414" s="1">
        <v>46214.669560185182</v>
      </c>
      <c r="I17414" t="b">
        <v>0</v>
      </c>
      <c r="J17414" t="b">
        <v>0</v>
      </c>
      <c r="K17414" t="s">
        <v>32</v>
      </c>
      <c r="L17414" t="s">
        <v>74</v>
      </c>
      <c r="M17414"/>
      <c r="N17414">
        <v>14</v>
      </c>
      <c r="O17414" t="s">
        <v>30148</v>
      </c>
      <c r="P17414" t="s">
        <v>219</v>
      </c>
    </row>
    <row r="17415" spans="1:16" x14ac:dyDescent="0.25">
      <c r="A17415" t="s">
        <v>5</v>
      </c>
      <c r="B17415" t="s">
        <v>30149</v>
      </c>
      <c r="C17415" t="s">
        <v>1447</v>
      </c>
      <c r="D17415" t="s">
        <v>4526</v>
      </c>
      <c r="E17415" t="s">
        <v>59</v>
      </c>
      <c r="F17415" t="b">
        <v>0</v>
      </c>
      <c r="G17415" t="s">
        <v>89</v>
      </c>
      <c r="H17415" s="1">
        <v>46214.671585648153</v>
      </c>
      <c r="I17415" t="b">
        <v>0</v>
      </c>
      <c r="J17415" t="b">
        <v>1</v>
      </c>
      <c r="K17415" t="s">
        <v>41</v>
      </c>
      <c r="L17415" t="s">
        <v>60</v>
      </c>
      <c r="M17415">
        <v>120000</v>
      </c>
      <c r="N17415"/>
      <c r="O17415" t="s">
        <v>1876</v>
      </c>
      <c r="P17415" t="s">
        <v>30150</v>
      </c>
    </row>
    <row r="17416" spans="1:16" x14ac:dyDescent="0.25">
      <c r="A17416" t="s">
        <v>6</v>
      </c>
      <c r="B17416" t="s">
        <v>12032</v>
      </c>
      <c r="C17416" t="s">
        <v>697</v>
      </c>
      <c r="D17416" t="s">
        <v>4756</v>
      </c>
      <c r="E17416" t="s">
        <v>59</v>
      </c>
      <c r="F17416" t="b">
        <v>0</v>
      </c>
      <c r="G17416" t="s">
        <v>41</v>
      </c>
      <c r="H17416" s="1">
        <v>46214.711597222216</v>
      </c>
      <c r="I17416" t="b">
        <v>0</v>
      </c>
      <c r="J17416" t="b">
        <v>1</v>
      </c>
      <c r="K17416" t="s">
        <v>41</v>
      </c>
      <c r="L17416" t="s">
        <v>60</v>
      </c>
      <c r="M17416">
        <v>92250</v>
      </c>
      <c r="N17416"/>
      <c r="O17416" t="s">
        <v>1054</v>
      </c>
      <c r="P17416" t="s">
        <v>1777</v>
      </c>
    </row>
    <row r="17417" spans="1:16" x14ac:dyDescent="0.25">
      <c r="A17417" t="s">
        <v>2</v>
      </c>
      <c r="B17417" t="s">
        <v>1426</v>
      </c>
      <c r="C17417" t="s">
        <v>4077</v>
      </c>
      <c r="D17417" t="s">
        <v>4526</v>
      </c>
      <c r="E17417" t="s">
        <v>59</v>
      </c>
      <c r="F17417" t="b">
        <v>0</v>
      </c>
      <c r="G17417" t="s">
        <v>65</v>
      </c>
      <c r="H17417" s="1">
        <v>46214.711736111109</v>
      </c>
      <c r="I17417" t="b">
        <v>0</v>
      </c>
      <c r="J17417" t="b">
        <v>0</v>
      </c>
      <c r="K17417" t="s">
        <v>41</v>
      </c>
      <c r="L17417" t="s">
        <v>60</v>
      </c>
      <c r="M17417">
        <v>225000</v>
      </c>
      <c r="N17417"/>
      <c r="O17417" t="s">
        <v>1736</v>
      </c>
    </row>
    <row r="17418" spans="1:16" x14ac:dyDescent="0.25">
      <c r="A17418" t="s">
        <v>1</v>
      </c>
      <c r="B17418" t="s">
        <v>30151</v>
      </c>
      <c r="C17418" t="s">
        <v>86</v>
      </c>
      <c r="D17418" t="s">
        <v>4346</v>
      </c>
      <c r="E17418" t="s">
        <v>232</v>
      </c>
      <c r="F17418" t="b">
        <v>0</v>
      </c>
      <c r="G17418" t="s">
        <v>77</v>
      </c>
      <c r="H17418" s="1">
        <v>46214.796585648153</v>
      </c>
      <c r="I17418" t="b">
        <v>1</v>
      </c>
      <c r="J17418" t="b">
        <v>0</v>
      </c>
      <c r="K17418" t="s">
        <v>41</v>
      </c>
      <c r="L17418" t="s">
        <v>60</v>
      </c>
      <c r="M17418">
        <v>135899.26</v>
      </c>
      <c r="N17418"/>
      <c r="O17418" t="s">
        <v>30152</v>
      </c>
      <c r="P17418" t="s">
        <v>406</v>
      </c>
    </row>
    <row r="17419" spans="1:16" x14ac:dyDescent="0.25">
      <c r="A17419" t="s">
        <v>1</v>
      </c>
      <c r="B17419" t="s">
        <v>30153</v>
      </c>
      <c r="C17419" t="s">
        <v>76</v>
      </c>
      <c r="D17419" t="s">
        <v>4630</v>
      </c>
      <c r="E17419" t="s">
        <v>59</v>
      </c>
      <c r="F17419" t="b">
        <v>1</v>
      </c>
      <c r="G17419" t="s">
        <v>73</v>
      </c>
      <c r="H17419" s="1">
        <v>46214.921666666669</v>
      </c>
      <c r="I17419" t="b">
        <v>0</v>
      </c>
      <c r="J17419" t="b">
        <v>0</v>
      </c>
      <c r="K17419" t="s">
        <v>41</v>
      </c>
      <c r="L17419" t="s">
        <v>60</v>
      </c>
      <c r="M17419">
        <v>125000</v>
      </c>
      <c r="N17419"/>
      <c r="O17419" t="s">
        <v>17479</v>
      </c>
      <c r="P17419" t="s">
        <v>30154</v>
      </c>
    </row>
    <row r="17420" spans="1:16" x14ac:dyDescent="0.25">
      <c r="A17420" t="s">
        <v>6</v>
      </c>
      <c r="B17420" t="s">
        <v>30155</v>
      </c>
      <c r="C17420" t="s">
        <v>76</v>
      </c>
      <c r="D17420" t="s">
        <v>4630</v>
      </c>
      <c r="E17420" t="s">
        <v>59</v>
      </c>
      <c r="F17420" t="b">
        <v>1</v>
      </c>
      <c r="G17420" t="s">
        <v>41</v>
      </c>
      <c r="H17420" s="1">
        <v>46214.963125000002</v>
      </c>
      <c r="I17420" t="b">
        <v>0</v>
      </c>
      <c r="J17420" t="b">
        <v>1</v>
      </c>
      <c r="K17420" t="s">
        <v>41</v>
      </c>
      <c r="L17420" t="s">
        <v>60</v>
      </c>
      <c r="M17420">
        <v>190500</v>
      </c>
      <c r="N17420"/>
      <c r="O17420" t="s">
        <v>4017</v>
      </c>
      <c r="P17420" t="s">
        <v>310</v>
      </c>
    </row>
    <row r="17421" spans="1:16" x14ac:dyDescent="0.25">
      <c r="A17421" t="s">
        <v>0</v>
      </c>
      <c r="B17421" t="s">
        <v>130</v>
      </c>
      <c r="C17421" t="s">
        <v>30156</v>
      </c>
      <c r="D17421" t="s">
        <v>4673</v>
      </c>
      <c r="E17421" t="s">
        <v>59</v>
      </c>
      <c r="F17421" t="b">
        <v>0</v>
      </c>
      <c r="G17421" t="s">
        <v>65</v>
      </c>
      <c r="H17421" s="1">
        <v>46215.001666666663</v>
      </c>
      <c r="I17421" t="b">
        <v>0</v>
      </c>
      <c r="J17421" t="b">
        <v>1</v>
      </c>
      <c r="K17421" t="s">
        <v>41</v>
      </c>
      <c r="L17421" t="s">
        <v>60</v>
      </c>
      <c r="M17421">
        <v>70000</v>
      </c>
      <c r="N17421"/>
      <c r="O17421" t="s">
        <v>30157</v>
      </c>
      <c r="P17421" t="s">
        <v>12421</v>
      </c>
    </row>
    <row r="17422" spans="1:16" x14ac:dyDescent="0.25">
      <c r="A17422" t="s">
        <v>1</v>
      </c>
      <c r="B17422" t="s">
        <v>30158</v>
      </c>
      <c r="C17422" t="s">
        <v>81</v>
      </c>
      <c r="D17422" t="s">
        <v>3173</v>
      </c>
      <c r="E17422" t="s">
        <v>59</v>
      </c>
      <c r="F17422" t="b">
        <v>0</v>
      </c>
      <c r="G17422" t="s">
        <v>77</v>
      </c>
      <c r="H17422" s="1">
        <v>46215.004918981482</v>
      </c>
      <c r="I17422" t="b">
        <v>1</v>
      </c>
      <c r="J17422" t="b">
        <v>1</v>
      </c>
      <c r="K17422" t="s">
        <v>41</v>
      </c>
      <c r="L17422" t="s">
        <v>60</v>
      </c>
      <c r="M17422">
        <v>230000</v>
      </c>
      <c r="N17422"/>
      <c r="O17422" t="s">
        <v>30159</v>
      </c>
    </row>
    <row r="17423" spans="1:16" x14ac:dyDescent="0.25">
      <c r="A17423" t="s">
        <v>4</v>
      </c>
      <c r="B17423" t="s">
        <v>30160</v>
      </c>
      <c r="C17423" t="s">
        <v>304</v>
      </c>
      <c r="D17423" t="s">
        <v>5175</v>
      </c>
      <c r="E17423" t="s">
        <v>59</v>
      </c>
      <c r="F17423" t="b">
        <v>0</v>
      </c>
      <c r="G17423" t="s">
        <v>73</v>
      </c>
      <c r="H17423" s="1">
        <v>46215.004999999997</v>
      </c>
      <c r="I17423" t="b">
        <v>0</v>
      </c>
      <c r="J17423" t="b">
        <v>0</v>
      </c>
      <c r="K17423" t="s">
        <v>41</v>
      </c>
      <c r="L17423" t="s">
        <v>60</v>
      </c>
      <c r="M17423">
        <v>295000</v>
      </c>
      <c r="N17423"/>
      <c r="O17423" t="s">
        <v>30161</v>
      </c>
      <c r="P17423" t="s">
        <v>30162</v>
      </c>
    </row>
    <row r="17424" spans="1:16" x14ac:dyDescent="0.25">
      <c r="A17424" t="s">
        <v>0</v>
      </c>
      <c r="B17424" t="s">
        <v>30163</v>
      </c>
      <c r="C17424" t="s">
        <v>142</v>
      </c>
      <c r="D17424" t="s">
        <v>4756</v>
      </c>
      <c r="E17424" t="s">
        <v>59</v>
      </c>
      <c r="F17424" t="b">
        <v>0</v>
      </c>
      <c r="G17424" t="s">
        <v>65</v>
      </c>
      <c r="H17424" s="1">
        <v>46215.043344907397</v>
      </c>
      <c r="I17424" t="b">
        <v>0</v>
      </c>
      <c r="J17424" t="b">
        <v>1</v>
      </c>
      <c r="K17424" t="s">
        <v>41</v>
      </c>
      <c r="L17424" t="s">
        <v>60</v>
      </c>
      <c r="M17424">
        <v>100000</v>
      </c>
      <c r="N17424"/>
      <c r="O17424" t="s">
        <v>30164</v>
      </c>
      <c r="P17424" t="s">
        <v>30165</v>
      </c>
    </row>
    <row r="17425" spans="1:16" x14ac:dyDescent="0.25">
      <c r="A17425" t="s">
        <v>2</v>
      </c>
      <c r="B17425" t="s">
        <v>30166</v>
      </c>
      <c r="C17425" t="s">
        <v>194</v>
      </c>
      <c r="D17425" t="s">
        <v>4346</v>
      </c>
      <c r="E17425" t="s">
        <v>59</v>
      </c>
      <c r="F17425" t="b">
        <v>0</v>
      </c>
      <c r="G17425" t="s">
        <v>65</v>
      </c>
      <c r="H17425" s="1">
        <v>46215.045069444437</v>
      </c>
      <c r="I17425" t="b">
        <v>0</v>
      </c>
      <c r="J17425" t="b">
        <v>0</v>
      </c>
      <c r="K17425" t="s">
        <v>41</v>
      </c>
      <c r="L17425" t="s">
        <v>60</v>
      </c>
      <c r="M17425">
        <v>181000</v>
      </c>
      <c r="N17425"/>
      <c r="O17425" t="s">
        <v>305</v>
      </c>
      <c r="P17425" t="s">
        <v>2319</v>
      </c>
    </row>
    <row r="17426" spans="1:16" x14ac:dyDescent="0.25">
      <c r="A17426" t="s">
        <v>6</v>
      </c>
      <c r="B17426" t="s">
        <v>30167</v>
      </c>
      <c r="C17426" t="s">
        <v>76</v>
      </c>
      <c r="D17426" t="s">
        <v>4630</v>
      </c>
      <c r="E17426" t="s">
        <v>59</v>
      </c>
      <c r="F17426" t="b">
        <v>1</v>
      </c>
      <c r="G17426" t="s">
        <v>41</v>
      </c>
      <c r="H17426" s="1">
        <v>46215.213263888887</v>
      </c>
      <c r="I17426" t="b">
        <v>0</v>
      </c>
      <c r="J17426" t="b">
        <v>1</v>
      </c>
      <c r="K17426" t="s">
        <v>41</v>
      </c>
      <c r="L17426" t="s">
        <v>60</v>
      </c>
      <c r="M17426">
        <v>229000</v>
      </c>
      <c r="N17426"/>
      <c r="O17426" t="s">
        <v>9469</v>
      </c>
      <c r="P17426" t="s">
        <v>9061</v>
      </c>
    </row>
    <row r="17427" spans="1:16" x14ac:dyDescent="0.25">
      <c r="A17427" t="s">
        <v>6</v>
      </c>
      <c r="B17427" t="s">
        <v>4072</v>
      </c>
      <c r="C17427" t="s">
        <v>4250</v>
      </c>
      <c r="D17427" t="s">
        <v>2360</v>
      </c>
      <c r="E17427" t="s">
        <v>59</v>
      </c>
      <c r="F17427" t="b">
        <v>0</v>
      </c>
      <c r="G17427" t="s">
        <v>73</v>
      </c>
      <c r="H17427" s="1">
        <v>46215.293414351851</v>
      </c>
      <c r="I17427" t="b">
        <v>0</v>
      </c>
      <c r="J17427" t="b">
        <v>1</v>
      </c>
      <c r="K17427" t="s">
        <v>41</v>
      </c>
      <c r="L17427" t="s">
        <v>60</v>
      </c>
      <c r="M17427">
        <v>158696.655</v>
      </c>
      <c r="N17427"/>
      <c r="O17427" t="s">
        <v>5244</v>
      </c>
      <c r="P17427" t="s">
        <v>875</v>
      </c>
    </row>
    <row r="17428" spans="1:16" x14ac:dyDescent="0.25">
      <c r="A17428" t="s">
        <v>3</v>
      </c>
      <c r="B17428" t="s">
        <v>30168</v>
      </c>
      <c r="C17428" t="s">
        <v>998</v>
      </c>
      <c r="D17428" t="s">
        <v>11236</v>
      </c>
      <c r="E17428" t="s">
        <v>59</v>
      </c>
      <c r="F17428" t="b">
        <v>0</v>
      </c>
      <c r="G17428" t="s">
        <v>65</v>
      </c>
      <c r="H17428" s="1">
        <v>46215.335034722222</v>
      </c>
      <c r="I17428" t="b">
        <v>0</v>
      </c>
      <c r="J17428" t="b">
        <v>1</v>
      </c>
      <c r="K17428" t="s">
        <v>41</v>
      </c>
      <c r="L17428" t="s">
        <v>60</v>
      </c>
      <c r="M17428">
        <v>100500</v>
      </c>
      <c r="N17428"/>
      <c r="O17428" t="s">
        <v>6267</v>
      </c>
      <c r="P17428" t="s">
        <v>1314</v>
      </c>
    </row>
    <row r="17429" spans="1:16" x14ac:dyDescent="0.25">
      <c r="A17429" t="s">
        <v>1</v>
      </c>
      <c r="B17429" t="s">
        <v>470</v>
      </c>
      <c r="C17429" t="s">
        <v>4373</v>
      </c>
      <c r="D17429" t="s">
        <v>2360</v>
      </c>
      <c r="E17429" t="s">
        <v>59</v>
      </c>
      <c r="F17429" t="b">
        <v>0</v>
      </c>
      <c r="G17429" t="s">
        <v>77</v>
      </c>
      <c r="H17429" s="1">
        <v>46215.380057870367</v>
      </c>
      <c r="I17429" t="b">
        <v>0</v>
      </c>
      <c r="J17429" t="b">
        <v>1</v>
      </c>
      <c r="K17429" t="s">
        <v>41</v>
      </c>
      <c r="L17429" t="s">
        <v>60</v>
      </c>
      <c r="M17429">
        <v>83000</v>
      </c>
      <c r="N17429"/>
      <c r="O17429" t="s">
        <v>4007</v>
      </c>
      <c r="P17429" t="s">
        <v>30169</v>
      </c>
    </row>
    <row r="17430" spans="1:16" x14ac:dyDescent="0.25">
      <c r="A17430" t="s">
        <v>0</v>
      </c>
      <c r="B17430" t="s">
        <v>27895</v>
      </c>
      <c r="C17430" t="s">
        <v>81</v>
      </c>
      <c r="D17430" t="s">
        <v>4526</v>
      </c>
      <c r="E17430" t="s">
        <v>59</v>
      </c>
      <c r="F17430" t="b">
        <v>0</v>
      </c>
      <c r="G17430" t="s">
        <v>77</v>
      </c>
      <c r="H17430" s="1">
        <v>46215.501701388886</v>
      </c>
      <c r="I17430" t="b">
        <v>1</v>
      </c>
      <c r="J17430" t="b">
        <v>1</v>
      </c>
      <c r="K17430" t="s">
        <v>41</v>
      </c>
      <c r="L17430" t="s">
        <v>60</v>
      </c>
      <c r="M17430">
        <v>147500</v>
      </c>
      <c r="N17430"/>
      <c r="O17430" t="s">
        <v>27896</v>
      </c>
      <c r="P17430" t="s">
        <v>27897</v>
      </c>
    </row>
    <row r="17431" spans="1:16" x14ac:dyDescent="0.25">
      <c r="A17431" t="s">
        <v>3</v>
      </c>
      <c r="B17431" t="s">
        <v>30170</v>
      </c>
      <c r="C17431" t="s">
        <v>913</v>
      </c>
      <c r="D17431" t="s">
        <v>4550</v>
      </c>
      <c r="E17431" t="s">
        <v>59</v>
      </c>
      <c r="F17431" t="b">
        <v>0</v>
      </c>
      <c r="G17431" t="s">
        <v>20</v>
      </c>
      <c r="H17431" s="1">
        <v>46215.502395833333</v>
      </c>
      <c r="I17431" t="b">
        <v>1</v>
      </c>
      <c r="J17431" t="b">
        <v>0</v>
      </c>
      <c r="K17431" t="s">
        <v>20</v>
      </c>
      <c r="L17431" t="s">
        <v>60</v>
      </c>
      <c r="M17431">
        <v>315000</v>
      </c>
      <c r="N17431"/>
      <c r="O17431" t="s">
        <v>1804</v>
      </c>
      <c r="P17431" t="s">
        <v>30171</v>
      </c>
    </row>
    <row r="17432" spans="1:16" x14ac:dyDescent="0.25">
      <c r="A17432" t="s">
        <v>5</v>
      </c>
      <c r="B17432" t="s">
        <v>30172</v>
      </c>
      <c r="C17432" t="s">
        <v>172</v>
      </c>
      <c r="D17432" t="s">
        <v>6263</v>
      </c>
      <c r="E17432" t="s">
        <v>59</v>
      </c>
      <c r="F17432" t="b">
        <v>0</v>
      </c>
      <c r="G17432" t="s">
        <v>89</v>
      </c>
      <c r="H17432" s="1">
        <v>46215.546724537038</v>
      </c>
      <c r="I17432" t="b">
        <v>0</v>
      </c>
      <c r="J17432" t="b">
        <v>1</v>
      </c>
      <c r="K17432" t="s">
        <v>41</v>
      </c>
      <c r="L17432" t="s">
        <v>60</v>
      </c>
      <c r="M17432">
        <v>150500</v>
      </c>
      <c r="N17432"/>
      <c r="O17432" t="s">
        <v>27798</v>
      </c>
      <c r="P17432" t="s">
        <v>30173</v>
      </c>
    </row>
    <row r="17433" spans="1:16" x14ac:dyDescent="0.25">
      <c r="A17433" t="s">
        <v>1</v>
      </c>
      <c r="B17433" t="s">
        <v>144</v>
      </c>
      <c r="C17433" t="s">
        <v>454</v>
      </c>
      <c r="D17433" t="s">
        <v>24507</v>
      </c>
      <c r="E17433" t="s">
        <v>88</v>
      </c>
      <c r="F17433" t="b">
        <v>0</v>
      </c>
      <c r="G17433" t="s">
        <v>77</v>
      </c>
      <c r="H17433" s="1">
        <v>46215.546736111108</v>
      </c>
      <c r="I17433" t="b">
        <v>0</v>
      </c>
      <c r="J17433" t="b">
        <v>0</v>
      </c>
      <c r="K17433" t="s">
        <v>41</v>
      </c>
      <c r="L17433" t="s">
        <v>74</v>
      </c>
      <c r="M17433"/>
      <c r="N17433">
        <v>115</v>
      </c>
      <c r="O17433" t="s">
        <v>30174</v>
      </c>
      <c r="P17433" t="s">
        <v>499</v>
      </c>
    </row>
    <row r="17434" spans="1:16" x14ac:dyDescent="0.25">
      <c r="A17434" t="s">
        <v>1</v>
      </c>
      <c r="B17434" t="s">
        <v>25107</v>
      </c>
      <c r="C17434" t="s">
        <v>81</v>
      </c>
      <c r="D17434" t="s">
        <v>4526</v>
      </c>
      <c r="E17434" t="s">
        <v>59</v>
      </c>
      <c r="F17434" t="b">
        <v>0</v>
      </c>
      <c r="G17434" t="s">
        <v>77</v>
      </c>
      <c r="H17434" s="1">
        <v>46215.588391203702</v>
      </c>
      <c r="I17434" t="b">
        <v>1</v>
      </c>
      <c r="J17434" t="b">
        <v>0</v>
      </c>
      <c r="K17434" t="s">
        <v>41</v>
      </c>
      <c r="L17434" t="s">
        <v>60</v>
      </c>
      <c r="M17434">
        <v>339000</v>
      </c>
      <c r="N17434"/>
      <c r="O17434" t="s">
        <v>2960</v>
      </c>
      <c r="P17434" t="s">
        <v>25108</v>
      </c>
    </row>
    <row r="17435" spans="1:16" x14ac:dyDescent="0.25">
      <c r="A17435" t="s">
        <v>3</v>
      </c>
      <c r="B17435" t="s">
        <v>30175</v>
      </c>
      <c r="C17435" t="s">
        <v>4059</v>
      </c>
      <c r="D17435" t="s">
        <v>4756</v>
      </c>
      <c r="E17435" t="s">
        <v>59</v>
      </c>
      <c r="F17435" t="b">
        <v>0</v>
      </c>
      <c r="G17435" t="s">
        <v>89</v>
      </c>
      <c r="H17435" s="1">
        <v>46215.668368055558</v>
      </c>
      <c r="I17435" t="b">
        <v>0</v>
      </c>
      <c r="J17435" t="b">
        <v>1</v>
      </c>
      <c r="K17435" t="s">
        <v>41</v>
      </c>
      <c r="L17435" t="s">
        <v>60</v>
      </c>
      <c r="M17435">
        <v>93200</v>
      </c>
      <c r="N17435"/>
      <c r="O17435" t="s">
        <v>1594</v>
      </c>
      <c r="P17435" t="s">
        <v>146</v>
      </c>
    </row>
    <row r="17436" spans="1:16" x14ac:dyDescent="0.25">
      <c r="A17436" t="s">
        <v>3</v>
      </c>
      <c r="B17436" t="s">
        <v>30175</v>
      </c>
      <c r="C17436" t="s">
        <v>616</v>
      </c>
      <c r="D17436" t="s">
        <v>4756</v>
      </c>
      <c r="E17436" t="s">
        <v>59</v>
      </c>
      <c r="F17436" t="b">
        <v>0</v>
      </c>
      <c r="G17436" t="s">
        <v>73</v>
      </c>
      <c r="H17436" s="1">
        <v>46215.668368055558</v>
      </c>
      <c r="I17436" t="b">
        <v>0</v>
      </c>
      <c r="J17436" t="b">
        <v>1</v>
      </c>
      <c r="K17436" t="s">
        <v>41</v>
      </c>
      <c r="L17436" t="s">
        <v>60</v>
      </c>
      <c r="M17436">
        <v>93200</v>
      </c>
      <c r="N17436"/>
      <c r="O17436" t="s">
        <v>1594</v>
      </c>
      <c r="P17436" t="s">
        <v>146</v>
      </c>
    </row>
    <row r="17437" spans="1:16" x14ac:dyDescent="0.25">
      <c r="A17437" t="s">
        <v>2</v>
      </c>
      <c r="B17437" t="s">
        <v>30176</v>
      </c>
      <c r="C17437" t="s">
        <v>148</v>
      </c>
      <c r="D17437" t="s">
        <v>4630</v>
      </c>
      <c r="E17437" t="s">
        <v>59</v>
      </c>
      <c r="F17437" t="b">
        <v>0</v>
      </c>
      <c r="G17437" t="s">
        <v>89</v>
      </c>
      <c r="H17437" s="1">
        <v>46215.960034722222</v>
      </c>
      <c r="I17437" t="b">
        <v>0</v>
      </c>
      <c r="J17437" t="b">
        <v>0</v>
      </c>
      <c r="K17437" t="s">
        <v>41</v>
      </c>
      <c r="L17437" t="s">
        <v>60</v>
      </c>
      <c r="M17437">
        <v>124500</v>
      </c>
      <c r="N17437"/>
      <c r="O17437" t="s">
        <v>371</v>
      </c>
      <c r="P17437" t="s">
        <v>2284</v>
      </c>
    </row>
    <row r="17438" spans="1:16" x14ac:dyDescent="0.25">
      <c r="A17438" t="s">
        <v>1</v>
      </c>
      <c r="B17438" t="s">
        <v>30177</v>
      </c>
      <c r="C17438" t="s">
        <v>76</v>
      </c>
      <c r="D17438" t="s">
        <v>4526</v>
      </c>
      <c r="E17438" t="s">
        <v>59</v>
      </c>
      <c r="F17438" t="b">
        <v>1</v>
      </c>
      <c r="G17438" t="s">
        <v>65</v>
      </c>
      <c r="H17438" s="1">
        <v>46215.961759259262</v>
      </c>
      <c r="I17438" t="b">
        <v>0</v>
      </c>
      <c r="J17438" t="b">
        <v>0</v>
      </c>
      <c r="K17438" t="s">
        <v>41</v>
      </c>
      <c r="L17438" t="s">
        <v>60</v>
      </c>
      <c r="M17438">
        <v>112000</v>
      </c>
      <c r="N17438"/>
      <c r="O17438" t="s">
        <v>371</v>
      </c>
      <c r="P17438" t="s">
        <v>2284</v>
      </c>
    </row>
    <row r="17439" spans="1:16" x14ac:dyDescent="0.25">
      <c r="A17439" t="s">
        <v>7</v>
      </c>
      <c r="B17439" t="s">
        <v>24359</v>
      </c>
      <c r="C17439" t="s">
        <v>14351</v>
      </c>
      <c r="D17439" t="s">
        <v>4673</v>
      </c>
      <c r="E17439" t="s">
        <v>59</v>
      </c>
      <c r="F17439" t="b">
        <v>0</v>
      </c>
      <c r="G17439" t="s">
        <v>65</v>
      </c>
      <c r="H17439" s="1">
        <v>46216.001701388886</v>
      </c>
      <c r="I17439" t="b">
        <v>1</v>
      </c>
      <c r="J17439" t="b">
        <v>1</v>
      </c>
      <c r="K17439" t="s">
        <v>41</v>
      </c>
      <c r="L17439" t="s">
        <v>60</v>
      </c>
      <c r="M17439">
        <v>130000</v>
      </c>
      <c r="N17439"/>
      <c r="O17439" t="s">
        <v>24360</v>
      </c>
      <c r="P17439" t="s">
        <v>310</v>
      </c>
    </row>
    <row r="17440" spans="1:16" x14ac:dyDescent="0.25">
      <c r="A17440" t="s">
        <v>1</v>
      </c>
      <c r="B17440" t="s">
        <v>29888</v>
      </c>
      <c r="C17440" t="s">
        <v>637</v>
      </c>
      <c r="D17440" t="s">
        <v>5175</v>
      </c>
      <c r="E17440" t="s">
        <v>59</v>
      </c>
      <c r="F17440" t="b">
        <v>0</v>
      </c>
      <c r="G17440" t="s">
        <v>77</v>
      </c>
      <c r="H17440" s="1">
        <v>46216.005057870367</v>
      </c>
      <c r="I17440" t="b">
        <v>0</v>
      </c>
      <c r="J17440" t="b">
        <v>0</v>
      </c>
      <c r="K17440" t="s">
        <v>41</v>
      </c>
      <c r="L17440" t="s">
        <v>60</v>
      </c>
      <c r="M17440">
        <v>193000</v>
      </c>
      <c r="N17440"/>
      <c r="O17440" t="s">
        <v>30178</v>
      </c>
      <c r="P17440" t="s">
        <v>30179</v>
      </c>
    </row>
    <row r="17441" spans="1:16" x14ac:dyDescent="0.25">
      <c r="A17441" t="s">
        <v>1</v>
      </c>
      <c r="B17441" t="s">
        <v>30180</v>
      </c>
      <c r="C17441" t="s">
        <v>76</v>
      </c>
      <c r="D17441" t="s">
        <v>4673</v>
      </c>
      <c r="E17441" t="s">
        <v>59</v>
      </c>
      <c r="F17441" t="b">
        <v>1</v>
      </c>
      <c r="G17441" t="s">
        <v>89</v>
      </c>
      <c r="H17441" s="1">
        <v>46216.005069444444</v>
      </c>
      <c r="I17441" t="b">
        <v>1</v>
      </c>
      <c r="J17441" t="b">
        <v>1</v>
      </c>
      <c r="K17441" t="s">
        <v>41</v>
      </c>
      <c r="L17441" t="s">
        <v>60</v>
      </c>
      <c r="M17441">
        <v>185000</v>
      </c>
      <c r="N17441"/>
      <c r="O17441" t="s">
        <v>30181</v>
      </c>
      <c r="P17441" t="s">
        <v>30182</v>
      </c>
    </row>
    <row r="17442" spans="1:16" x14ac:dyDescent="0.25">
      <c r="A17442" t="s">
        <v>1</v>
      </c>
      <c r="B17442" t="s">
        <v>983</v>
      </c>
      <c r="C17442" t="s">
        <v>1286</v>
      </c>
      <c r="D17442" t="s">
        <v>4673</v>
      </c>
      <c r="E17442" t="s">
        <v>59</v>
      </c>
      <c r="F17442" t="b">
        <v>0</v>
      </c>
      <c r="G17442" t="s">
        <v>89</v>
      </c>
      <c r="H17442" s="1">
        <v>46216.00509259259</v>
      </c>
      <c r="I17442" t="b">
        <v>1</v>
      </c>
      <c r="J17442" t="b">
        <v>1</v>
      </c>
      <c r="K17442" t="s">
        <v>41</v>
      </c>
      <c r="L17442" t="s">
        <v>60</v>
      </c>
      <c r="M17442">
        <v>135000</v>
      </c>
      <c r="N17442"/>
      <c r="O17442" t="s">
        <v>7226</v>
      </c>
      <c r="P17442" t="s">
        <v>7227</v>
      </c>
    </row>
    <row r="17443" spans="1:16" x14ac:dyDescent="0.25">
      <c r="A17443" t="s">
        <v>1</v>
      </c>
      <c r="B17443" t="s">
        <v>30151</v>
      </c>
      <c r="C17443" t="s">
        <v>13767</v>
      </c>
      <c r="D17443" t="s">
        <v>4346</v>
      </c>
      <c r="E17443" t="s">
        <v>59</v>
      </c>
      <c r="F17443" t="b">
        <v>0</v>
      </c>
      <c r="G17443" t="s">
        <v>19</v>
      </c>
      <c r="H17443" s="1">
        <v>46216.214953703697</v>
      </c>
      <c r="I17443" t="b">
        <v>1</v>
      </c>
      <c r="J17443" t="b">
        <v>0</v>
      </c>
      <c r="K17443" t="s">
        <v>19</v>
      </c>
      <c r="L17443" t="s">
        <v>60</v>
      </c>
      <c r="M17443">
        <v>135899.26</v>
      </c>
      <c r="N17443"/>
      <c r="O17443" t="s">
        <v>30152</v>
      </c>
      <c r="P17443" t="s">
        <v>406</v>
      </c>
    </row>
    <row r="17444" spans="1:16" x14ac:dyDescent="0.25">
      <c r="A17444" t="s">
        <v>0</v>
      </c>
      <c r="B17444" t="s">
        <v>0</v>
      </c>
      <c r="C17444" t="s">
        <v>30183</v>
      </c>
      <c r="D17444" t="s">
        <v>4587</v>
      </c>
      <c r="E17444" t="s">
        <v>59</v>
      </c>
      <c r="F17444" t="b">
        <v>0</v>
      </c>
      <c r="G17444" t="s">
        <v>77</v>
      </c>
      <c r="H17444" s="1">
        <v>46216.251793981479</v>
      </c>
      <c r="I17444" t="b">
        <v>0</v>
      </c>
      <c r="J17444" t="b">
        <v>0</v>
      </c>
      <c r="K17444" t="s">
        <v>41</v>
      </c>
      <c r="L17444" t="s">
        <v>74</v>
      </c>
      <c r="M17444"/>
      <c r="N17444">
        <v>40</v>
      </c>
      <c r="O17444" t="s">
        <v>30184</v>
      </c>
      <c r="P17444" t="s">
        <v>4823</v>
      </c>
    </row>
    <row r="17445" spans="1:16" x14ac:dyDescent="0.25">
      <c r="A17445" t="s">
        <v>0</v>
      </c>
      <c r="B17445" t="s">
        <v>4018</v>
      </c>
      <c r="C17445" t="s">
        <v>112</v>
      </c>
      <c r="D17445" t="s">
        <v>4346</v>
      </c>
      <c r="E17445" t="s">
        <v>59</v>
      </c>
      <c r="F17445" t="b">
        <v>0</v>
      </c>
      <c r="G17445" t="s">
        <v>65</v>
      </c>
      <c r="H17445" s="1">
        <v>46216.251793981479</v>
      </c>
      <c r="I17445" t="b">
        <v>0</v>
      </c>
      <c r="J17445" t="b">
        <v>0</v>
      </c>
      <c r="K17445" t="s">
        <v>41</v>
      </c>
      <c r="L17445" t="s">
        <v>60</v>
      </c>
      <c r="M17445">
        <v>76089</v>
      </c>
      <c r="N17445"/>
      <c r="O17445" t="s">
        <v>23240</v>
      </c>
      <c r="P17445" t="s">
        <v>30185</v>
      </c>
    </row>
    <row r="17446" spans="1:16" x14ac:dyDescent="0.25">
      <c r="A17446" t="s">
        <v>1</v>
      </c>
      <c r="B17446" t="s">
        <v>18631</v>
      </c>
      <c r="C17446" t="s">
        <v>79</v>
      </c>
      <c r="D17446" t="s">
        <v>24160</v>
      </c>
      <c r="E17446" t="s">
        <v>59</v>
      </c>
      <c r="F17446" t="b">
        <v>0</v>
      </c>
      <c r="G17446" t="s">
        <v>89</v>
      </c>
      <c r="H17446" s="1">
        <v>46216.25571759259</v>
      </c>
      <c r="I17446" t="b">
        <v>0</v>
      </c>
      <c r="J17446" t="b">
        <v>0</v>
      </c>
      <c r="K17446" t="s">
        <v>41</v>
      </c>
      <c r="L17446" t="s">
        <v>60</v>
      </c>
      <c r="M17446">
        <v>191500</v>
      </c>
      <c r="N17446"/>
      <c r="O17446" t="s">
        <v>1990</v>
      </c>
      <c r="P17446" t="s">
        <v>18632</v>
      </c>
    </row>
    <row r="17447" spans="1:16" x14ac:dyDescent="0.25">
      <c r="A17447" t="s">
        <v>0</v>
      </c>
      <c r="B17447" t="s">
        <v>30186</v>
      </c>
      <c r="C17447" t="s">
        <v>79</v>
      </c>
      <c r="D17447" t="s">
        <v>2360</v>
      </c>
      <c r="E17447" t="s">
        <v>59</v>
      </c>
      <c r="F17447" t="b">
        <v>0</v>
      </c>
      <c r="G17447" t="s">
        <v>77</v>
      </c>
      <c r="H17447" s="1">
        <v>46216.29346064815</v>
      </c>
      <c r="I17447" t="b">
        <v>0</v>
      </c>
      <c r="J17447" t="b">
        <v>1</v>
      </c>
      <c r="K17447" t="s">
        <v>41</v>
      </c>
      <c r="L17447" t="s">
        <v>60</v>
      </c>
      <c r="M17447">
        <v>175500</v>
      </c>
      <c r="N17447"/>
      <c r="O17447" t="s">
        <v>424</v>
      </c>
      <c r="P17447" t="s">
        <v>30187</v>
      </c>
    </row>
    <row r="17448" spans="1:16" x14ac:dyDescent="0.25">
      <c r="A17448" t="s">
        <v>0</v>
      </c>
      <c r="B17448" t="s">
        <v>6995</v>
      </c>
      <c r="C17448" t="s">
        <v>30188</v>
      </c>
      <c r="D17448" t="s">
        <v>10413</v>
      </c>
      <c r="E17448" t="s">
        <v>59</v>
      </c>
      <c r="F17448" t="b">
        <v>0</v>
      </c>
      <c r="G17448" t="s">
        <v>40</v>
      </c>
      <c r="H17448" s="1">
        <v>46216.378645833327</v>
      </c>
      <c r="I17448" t="b">
        <v>1</v>
      </c>
      <c r="J17448" t="b">
        <v>0</v>
      </c>
      <c r="K17448" t="s">
        <v>40</v>
      </c>
      <c r="L17448" t="s">
        <v>60</v>
      </c>
      <c r="M17448">
        <v>28000</v>
      </c>
      <c r="N17448"/>
      <c r="O17448" t="s">
        <v>30189</v>
      </c>
      <c r="P17448" t="s">
        <v>325</v>
      </c>
    </row>
    <row r="17449" spans="1:16" x14ac:dyDescent="0.25">
      <c r="A17449" t="s">
        <v>0</v>
      </c>
      <c r="B17449" t="s">
        <v>30190</v>
      </c>
      <c r="C17449" t="s">
        <v>978</v>
      </c>
      <c r="D17449" t="s">
        <v>4346</v>
      </c>
      <c r="E17449" t="s">
        <v>59</v>
      </c>
      <c r="F17449" t="b">
        <v>0</v>
      </c>
      <c r="G17449" t="s">
        <v>77</v>
      </c>
      <c r="H17449" s="1">
        <v>46216.41846064815</v>
      </c>
      <c r="I17449" t="b">
        <v>0</v>
      </c>
      <c r="J17449" t="b">
        <v>1</v>
      </c>
      <c r="K17449" t="s">
        <v>41</v>
      </c>
      <c r="L17449" t="s">
        <v>60</v>
      </c>
      <c r="M17449">
        <v>115250</v>
      </c>
      <c r="N17449"/>
      <c r="O17449" t="s">
        <v>30191</v>
      </c>
    </row>
    <row r="17450" spans="1:16" x14ac:dyDescent="0.25">
      <c r="A17450" t="s">
        <v>6</v>
      </c>
      <c r="B17450" t="s">
        <v>30192</v>
      </c>
      <c r="C17450" t="s">
        <v>40</v>
      </c>
      <c r="D17450" t="s">
        <v>4526</v>
      </c>
      <c r="E17450" t="s">
        <v>59</v>
      </c>
      <c r="F17450" t="b">
        <v>0</v>
      </c>
      <c r="G17450" t="s">
        <v>40</v>
      </c>
      <c r="H17450" s="1">
        <v>46216.422199074077</v>
      </c>
      <c r="I17450" t="b">
        <v>1</v>
      </c>
      <c r="J17450" t="b">
        <v>0</v>
      </c>
      <c r="K17450" t="s">
        <v>40</v>
      </c>
      <c r="L17450" t="s">
        <v>60</v>
      </c>
      <c r="M17450">
        <v>91000</v>
      </c>
      <c r="N17450"/>
      <c r="O17450" t="s">
        <v>30193</v>
      </c>
      <c r="P17450" t="s">
        <v>897</v>
      </c>
    </row>
    <row r="17451" spans="1:16" x14ac:dyDescent="0.25">
      <c r="A17451" t="s">
        <v>1</v>
      </c>
      <c r="B17451" t="s">
        <v>30194</v>
      </c>
      <c r="C17451" t="s">
        <v>17709</v>
      </c>
      <c r="D17451" t="s">
        <v>20103</v>
      </c>
      <c r="E17451" t="s">
        <v>59</v>
      </c>
      <c r="F17451" t="b">
        <v>0</v>
      </c>
      <c r="G17451" t="s">
        <v>20</v>
      </c>
      <c r="H17451" s="1">
        <v>46216.423229166663</v>
      </c>
      <c r="I17451" t="b">
        <v>0</v>
      </c>
      <c r="J17451" t="b">
        <v>0</v>
      </c>
      <c r="K17451" t="s">
        <v>20</v>
      </c>
      <c r="L17451" t="s">
        <v>60</v>
      </c>
      <c r="M17451">
        <v>55000</v>
      </c>
      <c r="N17451"/>
      <c r="O17451" t="s">
        <v>30195</v>
      </c>
    </row>
    <row r="17452" spans="1:16" x14ac:dyDescent="0.25">
      <c r="A17452" t="s">
        <v>8</v>
      </c>
      <c r="B17452" t="s">
        <v>30196</v>
      </c>
      <c r="C17452" t="s">
        <v>13767</v>
      </c>
      <c r="D17452" t="s">
        <v>4868</v>
      </c>
      <c r="E17452" t="s">
        <v>621</v>
      </c>
      <c r="F17452" t="b">
        <v>0</v>
      </c>
      <c r="G17452" t="s">
        <v>19</v>
      </c>
      <c r="H17452" s="1">
        <v>46216.423310185193</v>
      </c>
      <c r="I17452" t="b">
        <v>0</v>
      </c>
      <c r="J17452" t="b">
        <v>0</v>
      </c>
      <c r="K17452" t="s">
        <v>19</v>
      </c>
      <c r="L17452" t="s">
        <v>60</v>
      </c>
      <c r="M17452">
        <v>330000</v>
      </c>
      <c r="N17452"/>
      <c r="O17452" t="s">
        <v>30197</v>
      </c>
      <c r="P17452" t="s">
        <v>30198</v>
      </c>
    </row>
    <row r="17453" spans="1:16" x14ac:dyDescent="0.25">
      <c r="A17453" t="s">
        <v>8</v>
      </c>
      <c r="B17453" t="s">
        <v>4047</v>
      </c>
      <c r="C17453" t="s">
        <v>13767</v>
      </c>
      <c r="D17453" t="s">
        <v>4868</v>
      </c>
      <c r="E17453" t="s">
        <v>59</v>
      </c>
      <c r="F17453" t="b">
        <v>0</v>
      </c>
      <c r="G17453" t="s">
        <v>19</v>
      </c>
      <c r="H17453" s="1">
        <v>46216.423310185193</v>
      </c>
      <c r="I17453" t="b">
        <v>0</v>
      </c>
      <c r="J17453" t="b">
        <v>0</v>
      </c>
      <c r="K17453" t="s">
        <v>19</v>
      </c>
      <c r="L17453" t="s">
        <v>60</v>
      </c>
      <c r="M17453">
        <v>1050000</v>
      </c>
      <c r="N17453"/>
      <c r="O17453" t="s">
        <v>30197</v>
      </c>
      <c r="P17453" t="s">
        <v>30198</v>
      </c>
    </row>
    <row r="17454" spans="1:16" x14ac:dyDescent="0.25">
      <c r="A17454" t="s">
        <v>5</v>
      </c>
      <c r="B17454" t="s">
        <v>30199</v>
      </c>
      <c r="C17454" t="s">
        <v>40</v>
      </c>
      <c r="D17454" t="s">
        <v>4526</v>
      </c>
      <c r="E17454" t="s">
        <v>59</v>
      </c>
      <c r="F17454" t="b">
        <v>0</v>
      </c>
      <c r="G17454" t="s">
        <v>40</v>
      </c>
      <c r="H17454" s="1">
        <v>46216.424340277779</v>
      </c>
      <c r="I17454" t="b">
        <v>1</v>
      </c>
      <c r="J17454" t="b">
        <v>0</v>
      </c>
      <c r="K17454" t="s">
        <v>40</v>
      </c>
      <c r="L17454" t="s">
        <v>60</v>
      </c>
      <c r="M17454">
        <v>110000</v>
      </c>
      <c r="N17454"/>
      <c r="O17454" t="s">
        <v>6510</v>
      </c>
      <c r="P17454" t="s">
        <v>30200</v>
      </c>
    </row>
    <row r="17455" spans="1:16" x14ac:dyDescent="0.25">
      <c r="A17455" t="s">
        <v>1</v>
      </c>
      <c r="B17455" t="s">
        <v>30201</v>
      </c>
      <c r="C17455" t="s">
        <v>1032</v>
      </c>
      <c r="D17455" t="s">
        <v>2360</v>
      </c>
      <c r="E17455" t="s">
        <v>59</v>
      </c>
      <c r="F17455" t="b">
        <v>0</v>
      </c>
      <c r="G17455" t="s">
        <v>13</v>
      </c>
      <c r="H17455" s="1">
        <v>46216.464537037027</v>
      </c>
      <c r="I17455" t="b">
        <v>0</v>
      </c>
      <c r="J17455" t="b">
        <v>0</v>
      </c>
      <c r="K17455" t="s">
        <v>13</v>
      </c>
      <c r="L17455" t="s">
        <v>60</v>
      </c>
      <c r="M17455">
        <v>165000</v>
      </c>
      <c r="N17455"/>
      <c r="O17455" t="s">
        <v>30202</v>
      </c>
      <c r="P17455" t="s">
        <v>3154</v>
      </c>
    </row>
    <row r="17456" spans="1:16" x14ac:dyDescent="0.25">
      <c r="A17456" t="s">
        <v>9</v>
      </c>
      <c r="B17456" t="s">
        <v>30203</v>
      </c>
      <c r="C17456" t="s">
        <v>5067</v>
      </c>
      <c r="D17456" t="s">
        <v>4526</v>
      </c>
      <c r="E17456" t="s">
        <v>59</v>
      </c>
      <c r="F17456" t="b">
        <v>0</v>
      </c>
      <c r="G17456" t="s">
        <v>40</v>
      </c>
      <c r="H17456" s="1">
        <v>46216.46601851852</v>
      </c>
      <c r="I17456" t="b">
        <v>1</v>
      </c>
      <c r="J17456" t="b">
        <v>0</v>
      </c>
      <c r="K17456" t="s">
        <v>40</v>
      </c>
      <c r="L17456" t="s">
        <v>60</v>
      </c>
      <c r="M17456">
        <v>85000</v>
      </c>
      <c r="N17456"/>
      <c r="O17456" t="s">
        <v>21657</v>
      </c>
      <c r="P17456" t="s">
        <v>30204</v>
      </c>
    </row>
    <row r="17457" spans="1:16" x14ac:dyDescent="0.25">
      <c r="A17457" t="s">
        <v>4</v>
      </c>
      <c r="B17457" t="s">
        <v>30205</v>
      </c>
      <c r="C17457" t="s">
        <v>3278</v>
      </c>
      <c r="D17457" t="s">
        <v>4526</v>
      </c>
      <c r="E17457" t="s">
        <v>59</v>
      </c>
      <c r="F17457" t="b">
        <v>0</v>
      </c>
      <c r="G17457" t="s">
        <v>89</v>
      </c>
      <c r="H17457" s="1">
        <v>46216.505798611113</v>
      </c>
      <c r="I17457" t="b">
        <v>1</v>
      </c>
      <c r="J17457" t="b">
        <v>0</v>
      </c>
      <c r="K17457" t="s">
        <v>41</v>
      </c>
      <c r="L17457" t="s">
        <v>74</v>
      </c>
      <c r="M17457"/>
      <c r="N17457">
        <v>57.5</v>
      </c>
      <c r="O17457" t="s">
        <v>611</v>
      </c>
      <c r="P17457" t="s">
        <v>9715</v>
      </c>
    </row>
    <row r="17458" spans="1:16" x14ac:dyDescent="0.25">
      <c r="A17458" t="s">
        <v>0</v>
      </c>
      <c r="B17458" t="s">
        <v>476</v>
      </c>
      <c r="C17458" t="s">
        <v>81</v>
      </c>
      <c r="D17458" t="s">
        <v>4756</v>
      </c>
      <c r="E17458" t="s">
        <v>59</v>
      </c>
      <c r="F17458" t="b">
        <v>0</v>
      </c>
      <c r="G17458" t="s">
        <v>77</v>
      </c>
      <c r="H17458" s="1">
        <v>46216.54346064815</v>
      </c>
      <c r="I17458" t="b">
        <v>0</v>
      </c>
      <c r="J17458" t="b">
        <v>0</v>
      </c>
      <c r="K17458" t="s">
        <v>41</v>
      </c>
      <c r="L17458" t="s">
        <v>60</v>
      </c>
      <c r="M17458">
        <v>105000</v>
      </c>
      <c r="N17458"/>
      <c r="O17458" t="s">
        <v>30206</v>
      </c>
      <c r="P17458" t="s">
        <v>146</v>
      </c>
    </row>
    <row r="17459" spans="1:16" x14ac:dyDescent="0.25">
      <c r="A17459" t="s">
        <v>2</v>
      </c>
      <c r="B17459" t="s">
        <v>30207</v>
      </c>
      <c r="C17459" t="s">
        <v>3680</v>
      </c>
      <c r="D17459" t="s">
        <v>4756</v>
      </c>
      <c r="E17459" t="s">
        <v>59</v>
      </c>
      <c r="F17459" t="b">
        <v>0</v>
      </c>
      <c r="G17459" t="s">
        <v>65</v>
      </c>
      <c r="H17459" s="1">
        <v>46216.545497685183</v>
      </c>
      <c r="I17459" t="b">
        <v>0</v>
      </c>
      <c r="J17459" t="b">
        <v>1</v>
      </c>
      <c r="K17459" t="s">
        <v>41</v>
      </c>
      <c r="L17459" t="s">
        <v>60</v>
      </c>
      <c r="M17459">
        <v>96900</v>
      </c>
      <c r="N17459"/>
      <c r="O17459" t="s">
        <v>30208</v>
      </c>
      <c r="P17459" t="s">
        <v>30209</v>
      </c>
    </row>
    <row r="17460" spans="1:16" x14ac:dyDescent="0.25">
      <c r="A17460" t="s">
        <v>5</v>
      </c>
      <c r="B17460" t="s">
        <v>1878</v>
      </c>
      <c r="C17460" t="s">
        <v>373</v>
      </c>
      <c r="D17460" t="s">
        <v>4756</v>
      </c>
      <c r="E17460" t="s">
        <v>59</v>
      </c>
      <c r="F17460" t="b">
        <v>0</v>
      </c>
      <c r="G17460" t="s">
        <v>89</v>
      </c>
      <c r="H17460" s="1">
        <v>46216.547326388893</v>
      </c>
      <c r="I17460" t="b">
        <v>0</v>
      </c>
      <c r="J17460" t="b">
        <v>0</v>
      </c>
      <c r="K17460" t="s">
        <v>41</v>
      </c>
      <c r="L17460" t="s">
        <v>60</v>
      </c>
      <c r="M17460">
        <v>147500</v>
      </c>
      <c r="N17460"/>
      <c r="O17460" t="s">
        <v>30210</v>
      </c>
      <c r="P17460" t="s">
        <v>293</v>
      </c>
    </row>
    <row r="17461" spans="1:16" x14ac:dyDescent="0.25">
      <c r="A17461" t="s">
        <v>1</v>
      </c>
      <c r="B17461" t="s">
        <v>30211</v>
      </c>
      <c r="C17461" t="s">
        <v>207</v>
      </c>
      <c r="D17461" t="s">
        <v>5349</v>
      </c>
      <c r="E17461" t="s">
        <v>59</v>
      </c>
      <c r="F17461" t="b">
        <v>0</v>
      </c>
      <c r="G17461" t="s">
        <v>89</v>
      </c>
      <c r="H17461" s="1">
        <v>46216.547384259262</v>
      </c>
      <c r="I17461" t="b">
        <v>0</v>
      </c>
      <c r="J17461" t="b">
        <v>1</v>
      </c>
      <c r="K17461" t="s">
        <v>41</v>
      </c>
      <c r="L17461" t="s">
        <v>60</v>
      </c>
      <c r="M17461">
        <v>103000</v>
      </c>
      <c r="N17461"/>
      <c r="O17461" t="s">
        <v>982</v>
      </c>
      <c r="P17461" t="s">
        <v>27042</v>
      </c>
    </row>
    <row r="17462" spans="1:16" x14ac:dyDescent="0.25">
      <c r="A17462" t="s">
        <v>1</v>
      </c>
      <c r="B17462" t="s">
        <v>2405</v>
      </c>
      <c r="C17462" t="s">
        <v>246</v>
      </c>
      <c r="D17462" t="s">
        <v>4526</v>
      </c>
      <c r="E17462" t="s">
        <v>59</v>
      </c>
      <c r="F17462" t="b">
        <v>0</v>
      </c>
      <c r="G17462" t="s">
        <v>89</v>
      </c>
      <c r="H17462" s="1">
        <v>46216.547500000001</v>
      </c>
      <c r="I17462" t="b">
        <v>0</v>
      </c>
      <c r="J17462" t="b">
        <v>1</v>
      </c>
      <c r="K17462" t="s">
        <v>41</v>
      </c>
      <c r="L17462" t="s">
        <v>60</v>
      </c>
      <c r="M17462">
        <v>160000</v>
      </c>
      <c r="N17462"/>
      <c r="O17462" t="s">
        <v>14106</v>
      </c>
      <c r="P17462" t="s">
        <v>788</v>
      </c>
    </row>
    <row r="17463" spans="1:16" x14ac:dyDescent="0.25">
      <c r="A17463" t="s">
        <v>1</v>
      </c>
      <c r="B17463" t="s">
        <v>30212</v>
      </c>
      <c r="C17463" t="s">
        <v>500</v>
      </c>
      <c r="D17463" t="s">
        <v>4526</v>
      </c>
      <c r="E17463" t="s">
        <v>88</v>
      </c>
      <c r="F17463" t="b">
        <v>0</v>
      </c>
      <c r="G17463" t="s">
        <v>13</v>
      </c>
      <c r="H17463" s="1">
        <v>46216.547812500001</v>
      </c>
      <c r="I17463" t="b">
        <v>0</v>
      </c>
      <c r="J17463" t="b">
        <v>0</v>
      </c>
      <c r="K17463" t="s">
        <v>13</v>
      </c>
      <c r="L17463" t="s">
        <v>74</v>
      </c>
      <c r="M17463"/>
      <c r="N17463">
        <v>62.5</v>
      </c>
      <c r="O17463" t="s">
        <v>105</v>
      </c>
      <c r="P17463" t="s">
        <v>30213</v>
      </c>
    </row>
    <row r="17464" spans="1:16" x14ac:dyDescent="0.25">
      <c r="A17464" t="s">
        <v>1</v>
      </c>
      <c r="B17464" t="s">
        <v>30214</v>
      </c>
      <c r="C17464" t="s">
        <v>500</v>
      </c>
      <c r="D17464" t="s">
        <v>4756</v>
      </c>
      <c r="E17464" t="s">
        <v>59</v>
      </c>
      <c r="F17464" t="b">
        <v>0</v>
      </c>
      <c r="G17464" t="s">
        <v>13</v>
      </c>
      <c r="H17464" s="1">
        <v>46216.547812500001</v>
      </c>
      <c r="I17464" t="b">
        <v>1</v>
      </c>
      <c r="J17464" t="b">
        <v>0</v>
      </c>
      <c r="K17464" t="s">
        <v>13</v>
      </c>
      <c r="L17464" t="s">
        <v>60</v>
      </c>
      <c r="M17464">
        <v>115000</v>
      </c>
      <c r="N17464"/>
      <c r="O17464" t="s">
        <v>30215</v>
      </c>
      <c r="P17464" t="s">
        <v>30216</v>
      </c>
    </row>
    <row r="17465" spans="1:16" x14ac:dyDescent="0.25">
      <c r="A17465" t="s">
        <v>3</v>
      </c>
      <c r="B17465" t="s">
        <v>30217</v>
      </c>
      <c r="C17465" t="s">
        <v>30218</v>
      </c>
      <c r="D17465" t="s">
        <v>24119</v>
      </c>
      <c r="E17465" t="s">
        <v>232</v>
      </c>
      <c r="F17465" t="b">
        <v>0</v>
      </c>
      <c r="G17465" t="s">
        <v>20</v>
      </c>
      <c r="H17465" s="1">
        <v>46216.548229166663</v>
      </c>
      <c r="I17465" t="b">
        <v>1</v>
      </c>
      <c r="J17465" t="b">
        <v>0</v>
      </c>
      <c r="K17465" t="s">
        <v>20</v>
      </c>
      <c r="L17465" t="s">
        <v>60</v>
      </c>
      <c r="M17465">
        <v>40000</v>
      </c>
      <c r="N17465"/>
      <c r="O17465" t="s">
        <v>30219</v>
      </c>
    </row>
    <row r="17466" spans="1:16" x14ac:dyDescent="0.25">
      <c r="A17466" t="s">
        <v>3</v>
      </c>
      <c r="B17466" t="s">
        <v>30220</v>
      </c>
      <c r="C17466" t="s">
        <v>112</v>
      </c>
      <c r="D17466" t="s">
        <v>4756</v>
      </c>
      <c r="E17466" t="s">
        <v>59</v>
      </c>
      <c r="F17466" t="b">
        <v>0</v>
      </c>
      <c r="G17466" t="s">
        <v>65</v>
      </c>
      <c r="H17466" s="1">
        <v>46216.585127314807</v>
      </c>
      <c r="I17466" t="b">
        <v>0</v>
      </c>
      <c r="J17466" t="b">
        <v>0</v>
      </c>
      <c r="K17466" t="s">
        <v>41</v>
      </c>
      <c r="L17466" t="s">
        <v>60</v>
      </c>
      <c r="M17466">
        <v>110000</v>
      </c>
      <c r="N17466"/>
      <c r="O17466" t="s">
        <v>30215</v>
      </c>
      <c r="P17466" t="s">
        <v>30221</v>
      </c>
    </row>
    <row r="17467" spans="1:16" x14ac:dyDescent="0.25">
      <c r="A17467" t="s">
        <v>0</v>
      </c>
      <c r="B17467" t="s">
        <v>228</v>
      </c>
      <c r="C17467" t="s">
        <v>409</v>
      </c>
      <c r="D17467" t="s">
        <v>2360</v>
      </c>
      <c r="E17467" t="s">
        <v>59</v>
      </c>
      <c r="F17467" t="b">
        <v>0</v>
      </c>
      <c r="G17467" t="s">
        <v>68</v>
      </c>
      <c r="H17467" s="1">
        <v>46216.585127314807</v>
      </c>
      <c r="I17467" t="b">
        <v>0</v>
      </c>
      <c r="J17467" t="b">
        <v>1</v>
      </c>
      <c r="K17467" t="s">
        <v>41</v>
      </c>
      <c r="L17467" t="s">
        <v>60</v>
      </c>
      <c r="M17467">
        <v>84250</v>
      </c>
      <c r="N17467"/>
      <c r="O17467" t="s">
        <v>30222</v>
      </c>
      <c r="P17467" t="s">
        <v>24175</v>
      </c>
    </row>
    <row r="17468" spans="1:16" x14ac:dyDescent="0.25">
      <c r="A17468" t="s">
        <v>0</v>
      </c>
      <c r="B17468" t="s">
        <v>30223</v>
      </c>
      <c r="C17468" t="s">
        <v>2209</v>
      </c>
      <c r="D17468" t="s">
        <v>4756</v>
      </c>
      <c r="E17468" t="s">
        <v>59</v>
      </c>
      <c r="F17468" t="b">
        <v>0</v>
      </c>
      <c r="G17468" t="s">
        <v>65</v>
      </c>
      <c r="H17468" s="1">
        <v>46216.585150462961</v>
      </c>
      <c r="I17468" t="b">
        <v>0</v>
      </c>
      <c r="J17468" t="b">
        <v>0</v>
      </c>
      <c r="K17468" t="s">
        <v>41</v>
      </c>
      <c r="L17468" t="s">
        <v>60</v>
      </c>
      <c r="M17468">
        <v>105000</v>
      </c>
      <c r="N17468"/>
      <c r="O17468" t="s">
        <v>30224</v>
      </c>
      <c r="P17468" t="s">
        <v>10336</v>
      </c>
    </row>
    <row r="17469" spans="1:16" x14ac:dyDescent="0.25">
      <c r="A17469" t="s">
        <v>1</v>
      </c>
      <c r="B17469" t="s">
        <v>30225</v>
      </c>
      <c r="C17469" t="s">
        <v>382</v>
      </c>
      <c r="D17469" t="s">
        <v>4526</v>
      </c>
      <c r="E17469" t="s">
        <v>59</v>
      </c>
      <c r="F17469" t="b">
        <v>0</v>
      </c>
      <c r="G17469" t="s">
        <v>77</v>
      </c>
      <c r="H17469" s="1">
        <v>46216.587094907409</v>
      </c>
      <c r="I17469" t="b">
        <v>0</v>
      </c>
      <c r="J17469" t="b">
        <v>0</v>
      </c>
      <c r="K17469" t="s">
        <v>41</v>
      </c>
      <c r="L17469" t="s">
        <v>60</v>
      </c>
      <c r="M17469">
        <v>210000</v>
      </c>
      <c r="N17469"/>
      <c r="O17469" t="s">
        <v>3789</v>
      </c>
      <c r="P17469" t="s">
        <v>30226</v>
      </c>
    </row>
    <row r="17470" spans="1:16" x14ac:dyDescent="0.25">
      <c r="A17470" t="s">
        <v>1</v>
      </c>
      <c r="B17470" t="s">
        <v>30227</v>
      </c>
      <c r="C17470" t="s">
        <v>30218</v>
      </c>
      <c r="D17470" t="s">
        <v>24119</v>
      </c>
      <c r="E17470" t="s">
        <v>232</v>
      </c>
      <c r="F17470" t="b">
        <v>0</v>
      </c>
      <c r="G17470" t="s">
        <v>20</v>
      </c>
      <c r="H17470" s="1">
        <v>46216.589895833327</v>
      </c>
      <c r="I17470" t="b">
        <v>0</v>
      </c>
      <c r="J17470" t="b">
        <v>0</v>
      </c>
      <c r="K17470" t="s">
        <v>20</v>
      </c>
      <c r="L17470" t="s">
        <v>60</v>
      </c>
      <c r="M17470">
        <v>60000</v>
      </c>
      <c r="N17470"/>
      <c r="O17470" t="s">
        <v>30219</v>
      </c>
    </row>
    <row r="17471" spans="1:16" x14ac:dyDescent="0.25">
      <c r="A17471" t="s">
        <v>6</v>
      </c>
      <c r="B17471" t="s">
        <v>30228</v>
      </c>
      <c r="C17471" t="s">
        <v>23423</v>
      </c>
      <c r="D17471" t="s">
        <v>4756</v>
      </c>
      <c r="E17471" t="s">
        <v>59</v>
      </c>
      <c r="F17471" t="b">
        <v>0</v>
      </c>
      <c r="G17471" t="s">
        <v>73</v>
      </c>
      <c r="H17471" s="1">
        <v>46216.626793981479</v>
      </c>
      <c r="I17471" t="b">
        <v>0</v>
      </c>
      <c r="J17471" t="b">
        <v>1</v>
      </c>
      <c r="K17471" t="s">
        <v>41</v>
      </c>
      <c r="L17471" t="s">
        <v>60</v>
      </c>
      <c r="M17471">
        <v>135000</v>
      </c>
      <c r="N17471"/>
      <c r="O17471" t="s">
        <v>23424</v>
      </c>
      <c r="P17471" t="s">
        <v>8535</v>
      </c>
    </row>
    <row r="17472" spans="1:16" x14ac:dyDescent="0.25">
      <c r="A17472" t="s">
        <v>0</v>
      </c>
      <c r="B17472" t="s">
        <v>12482</v>
      </c>
      <c r="C17472" t="s">
        <v>1629</v>
      </c>
      <c r="D17472" t="s">
        <v>4346</v>
      </c>
      <c r="E17472" t="s">
        <v>59</v>
      </c>
      <c r="F17472" t="b">
        <v>0</v>
      </c>
      <c r="G17472" t="s">
        <v>89</v>
      </c>
      <c r="H17472" s="1">
        <v>46216.626793981479</v>
      </c>
      <c r="I17472" t="b">
        <v>1</v>
      </c>
      <c r="J17472" t="b">
        <v>1</v>
      </c>
      <c r="K17472" t="s">
        <v>41</v>
      </c>
      <c r="L17472" t="s">
        <v>60</v>
      </c>
      <c r="M17472">
        <v>104086.05</v>
      </c>
      <c r="N17472"/>
      <c r="O17472" t="s">
        <v>12483</v>
      </c>
      <c r="P17472" t="s">
        <v>12484</v>
      </c>
    </row>
    <row r="17473" spans="1:16" x14ac:dyDescent="0.25">
      <c r="A17473" t="s">
        <v>0</v>
      </c>
      <c r="B17473" t="s">
        <v>549</v>
      </c>
      <c r="C17473" t="s">
        <v>612</v>
      </c>
      <c r="D17473" t="s">
        <v>4346</v>
      </c>
      <c r="E17473" t="s">
        <v>59</v>
      </c>
      <c r="F17473" t="b">
        <v>0</v>
      </c>
      <c r="G17473" t="s">
        <v>73</v>
      </c>
      <c r="H17473" s="1">
        <v>46216.626793981479</v>
      </c>
      <c r="I17473" t="b">
        <v>0</v>
      </c>
      <c r="J17473" t="b">
        <v>0</v>
      </c>
      <c r="K17473" t="s">
        <v>41</v>
      </c>
      <c r="L17473" t="s">
        <v>60</v>
      </c>
      <c r="M17473">
        <v>105000</v>
      </c>
      <c r="N17473"/>
      <c r="O17473" t="s">
        <v>30229</v>
      </c>
      <c r="P17473" t="s">
        <v>728</v>
      </c>
    </row>
    <row r="17474" spans="1:16" x14ac:dyDescent="0.25">
      <c r="A17474" t="s">
        <v>3</v>
      </c>
      <c r="B17474" t="s">
        <v>30230</v>
      </c>
      <c r="C17474" t="s">
        <v>162</v>
      </c>
      <c r="D17474" t="s">
        <v>2360</v>
      </c>
      <c r="E17474" t="s">
        <v>59</v>
      </c>
      <c r="F17474" t="b">
        <v>0</v>
      </c>
      <c r="G17474" t="s">
        <v>73</v>
      </c>
      <c r="H17474" s="1">
        <v>46216.626840277779</v>
      </c>
      <c r="I17474" t="b">
        <v>1</v>
      </c>
      <c r="J17474" t="b">
        <v>0</v>
      </c>
      <c r="K17474" t="s">
        <v>41</v>
      </c>
      <c r="L17474" t="s">
        <v>74</v>
      </c>
      <c r="M17474"/>
      <c r="N17474">
        <v>95</v>
      </c>
      <c r="O17474" t="s">
        <v>267</v>
      </c>
      <c r="P17474" t="s">
        <v>728</v>
      </c>
    </row>
    <row r="17475" spans="1:16" x14ac:dyDescent="0.25">
      <c r="A17475" t="s">
        <v>2</v>
      </c>
      <c r="B17475" t="s">
        <v>851</v>
      </c>
      <c r="C17475" t="s">
        <v>76</v>
      </c>
      <c r="D17475" t="s">
        <v>4526</v>
      </c>
      <c r="E17475" t="s">
        <v>59</v>
      </c>
      <c r="F17475" t="b">
        <v>1</v>
      </c>
      <c r="G17475" t="s">
        <v>77</v>
      </c>
      <c r="H17475" s="1">
        <v>46216.626886574071</v>
      </c>
      <c r="I17475" t="b">
        <v>0</v>
      </c>
      <c r="J17475" t="b">
        <v>1</v>
      </c>
      <c r="K17475" t="s">
        <v>41</v>
      </c>
      <c r="L17475" t="s">
        <v>60</v>
      </c>
      <c r="M17475">
        <v>227000</v>
      </c>
      <c r="N17475"/>
      <c r="O17475" t="s">
        <v>21489</v>
      </c>
      <c r="P17475" t="s">
        <v>25464</v>
      </c>
    </row>
    <row r="17476" spans="1:16" x14ac:dyDescent="0.25">
      <c r="A17476" t="s">
        <v>0</v>
      </c>
      <c r="B17476" t="s">
        <v>30231</v>
      </c>
      <c r="C17476" t="s">
        <v>19171</v>
      </c>
      <c r="D17476" t="s">
        <v>4526</v>
      </c>
      <c r="E17476" t="s">
        <v>59</v>
      </c>
      <c r="F17476" t="b">
        <v>0</v>
      </c>
      <c r="G17476" t="s">
        <v>40</v>
      </c>
      <c r="H17476" s="1">
        <v>46216.628645833327</v>
      </c>
      <c r="I17476" t="b">
        <v>1</v>
      </c>
      <c r="J17476" t="b">
        <v>0</v>
      </c>
      <c r="K17476" t="s">
        <v>40</v>
      </c>
      <c r="L17476" t="s">
        <v>60</v>
      </c>
      <c r="M17476">
        <v>40000</v>
      </c>
      <c r="N17476"/>
      <c r="O17476" t="s">
        <v>30232</v>
      </c>
      <c r="P17476" t="s">
        <v>728</v>
      </c>
    </row>
    <row r="17477" spans="1:16" x14ac:dyDescent="0.25">
      <c r="A17477" t="s">
        <v>0</v>
      </c>
      <c r="B17477" t="s">
        <v>30233</v>
      </c>
      <c r="C17477" t="s">
        <v>41</v>
      </c>
      <c r="D17477" t="s">
        <v>4526</v>
      </c>
      <c r="E17477" t="s">
        <v>59</v>
      </c>
      <c r="F17477" t="b">
        <v>0</v>
      </c>
      <c r="G17477" t="s">
        <v>41</v>
      </c>
      <c r="H17477" s="1">
        <v>46216.628692129627</v>
      </c>
      <c r="I17477" t="b">
        <v>0</v>
      </c>
      <c r="J17477" t="b">
        <v>1</v>
      </c>
      <c r="K17477" t="s">
        <v>41</v>
      </c>
      <c r="L17477" t="s">
        <v>60</v>
      </c>
      <c r="M17477">
        <v>112500</v>
      </c>
      <c r="N17477"/>
      <c r="O17477" t="s">
        <v>791</v>
      </c>
    </row>
    <row r="17478" spans="1:16" x14ac:dyDescent="0.25">
      <c r="A17478" t="s">
        <v>1</v>
      </c>
      <c r="B17478" t="s">
        <v>30234</v>
      </c>
      <c r="C17478" t="s">
        <v>16007</v>
      </c>
      <c r="D17478" t="s">
        <v>4756</v>
      </c>
      <c r="E17478" t="s">
        <v>59</v>
      </c>
      <c r="F17478" t="b">
        <v>0</v>
      </c>
      <c r="G17478" t="s">
        <v>89</v>
      </c>
      <c r="H17478" s="1">
        <v>46216.628784722219</v>
      </c>
      <c r="I17478" t="b">
        <v>1</v>
      </c>
      <c r="J17478" t="b">
        <v>1</v>
      </c>
      <c r="K17478" t="s">
        <v>41</v>
      </c>
      <c r="L17478" t="s">
        <v>60</v>
      </c>
      <c r="M17478">
        <v>105000</v>
      </c>
      <c r="N17478"/>
      <c r="O17478" t="s">
        <v>30235</v>
      </c>
      <c r="P17478" t="s">
        <v>30236</v>
      </c>
    </row>
    <row r="17479" spans="1:16" x14ac:dyDescent="0.25">
      <c r="A17479" t="s">
        <v>2</v>
      </c>
      <c r="B17479" t="s">
        <v>30237</v>
      </c>
      <c r="C17479" t="s">
        <v>10277</v>
      </c>
      <c r="D17479" t="s">
        <v>4526</v>
      </c>
      <c r="E17479" t="s">
        <v>59</v>
      </c>
      <c r="F17479" t="b">
        <v>0</v>
      </c>
      <c r="G17479" t="s">
        <v>40</v>
      </c>
      <c r="H17479" s="1">
        <v>46216.630532407413</v>
      </c>
      <c r="I17479" t="b">
        <v>0</v>
      </c>
      <c r="J17479" t="b">
        <v>0</v>
      </c>
      <c r="K17479" t="s">
        <v>40</v>
      </c>
      <c r="L17479" t="s">
        <v>60</v>
      </c>
      <c r="M17479">
        <v>75026</v>
      </c>
      <c r="N17479"/>
      <c r="O17479" t="s">
        <v>10912</v>
      </c>
    </row>
    <row r="17480" spans="1:16" x14ac:dyDescent="0.25">
      <c r="A17480" t="s">
        <v>4</v>
      </c>
      <c r="B17480" t="s">
        <v>30238</v>
      </c>
      <c r="C17480" t="s">
        <v>743</v>
      </c>
      <c r="D17480" t="s">
        <v>4526</v>
      </c>
      <c r="E17480" t="s">
        <v>88</v>
      </c>
      <c r="F17480" t="b">
        <v>0</v>
      </c>
      <c r="G17480" t="s">
        <v>89</v>
      </c>
      <c r="H17480" s="1">
        <v>46216.630798611113</v>
      </c>
      <c r="I17480" t="b">
        <v>0</v>
      </c>
      <c r="J17480" t="b">
        <v>0</v>
      </c>
      <c r="K17480" t="s">
        <v>41</v>
      </c>
      <c r="L17480" t="s">
        <v>74</v>
      </c>
      <c r="M17480"/>
      <c r="N17480">
        <v>97</v>
      </c>
      <c r="O17480" t="s">
        <v>2213</v>
      </c>
      <c r="P17480" t="s">
        <v>30239</v>
      </c>
    </row>
    <row r="17481" spans="1:16" x14ac:dyDescent="0.25">
      <c r="A17481" t="s">
        <v>1</v>
      </c>
      <c r="B17481" t="s">
        <v>1185</v>
      </c>
      <c r="C17481" t="s">
        <v>201</v>
      </c>
      <c r="D17481" t="s">
        <v>4526</v>
      </c>
      <c r="E17481" t="s">
        <v>59</v>
      </c>
      <c r="F17481" t="b">
        <v>0</v>
      </c>
      <c r="G17481" t="s">
        <v>68</v>
      </c>
      <c r="H17481" s="1">
        <v>46216.63082175926</v>
      </c>
      <c r="I17481" t="b">
        <v>0</v>
      </c>
      <c r="J17481" t="b">
        <v>0</v>
      </c>
      <c r="K17481" t="s">
        <v>41</v>
      </c>
      <c r="L17481" t="s">
        <v>60</v>
      </c>
      <c r="M17481">
        <v>145000</v>
      </c>
      <c r="N17481"/>
      <c r="O17481" t="s">
        <v>155</v>
      </c>
      <c r="P17481" t="s">
        <v>13498</v>
      </c>
    </row>
    <row r="17482" spans="1:16" x14ac:dyDescent="0.25">
      <c r="A17482" t="s">
        <v>5</v>
      </c>
      <c r="B17482" t="s">
        <v>30240</v>
      </c>
      <c r="C17482" t="s">
        <v>7647</v>
      </c>
      <c r="D17482" t="s">
        <v>4526</v>
      </c>
      <c r="E17482" t="s">
        <v>88</v>
      </c>
      <c r="F17482" t="b">
        <v>0</v>
      </c>
      <c r="G17482" t="s">
        <v>13</v>
      </c>
      <c r="H17482" s="1">
        <v>46216.631215277783</v>
      </c>
      <c r="I17482" t="b">
        <v>1</v>
      </c>
      <c r="J17482" t="b">
        <v>0</v>
      </c>
      <c r="K17482" t="s">
        <v>13</v>
      </c>
      <c r="L17482" t="s">
        <v>74</v>
      </c>
      <c r="M17482"/>
      <c r="N17482">
        <v>92.5</v>
      </c>
      <c r="O17482" t="s">
        <v>7648</v>
      </c>
      <c r="P17482" t="s">
        <v>10168</v>
      </c>
    </row>
    <row r="17483" spans="1:16" x14ac:dyDescent="0.25">
      <c r="A17483" t="s">
        <v>1</v>
      </c>
      <c r="B17483" t="s">
        <v>30241</v>
      </c>
      <c r="C17483" t="s">
        <v>913</v>
      </c>
      <c r="D17483" t="s">
        <v>4346</v>
      </c>
      <c r="E17483" t="s">
        <v>59</v>
      </c>
      <c r="F17483" t="b">
        <v>0</v>
      </c>
      <c r="G17483" t="s">
        <v>20</v>
      </c>
      <c r="H17483" s="1">
        <v>46216.631562499999</v>
      </c>
      <c r="I17483" t="b">
        <v>1</v>
      </c>
      <c r="J17483" t="b">
        <v>0</v>
      </c>
      <c r="K17483" t="s">
        <v>20</v>
      </c>
      <c r="L17483" t="s">
        <v>60</v>
      </c>
      <c r="M17483">
        <v>92500</v>
      </c>
      <c r="N17483"/>
      <c r="O17483" t="s">
        <v>3702</v>
      </c>
      <c r="P17483" t="s">
        <v>261</v>
      </c>
    </row>
    <row r="17484" spans="1:16" x14ac:dyDescent="0.25">
      <c r="A17484" t="s">
        <v>1</v>
      </c>
      <c r="B17484" t="s">
        <v>629</v>
      </c>
      <c r="C17484" t="s">
        <v>181</v>
      </c>
      <c r="D17484" t="s">
        <v>4526</v>
      </c>
      <c r="E17484" t="s">
        <v>88</v>
      </c>
      <c r="F17484" t="b">
        <v>0</v>
      </c>
      <c r="G17484" t="s">
        <v>89</v>
      </c>
      <c r="H17484" s="1">
        <v>46216.66847222222</v>
      </c>
      <c r="I17484" t="b">
        <v>0</v>
      </c>
      <c r="J17484" t="b">
        <v>0</v>
      </c>
      <c r="K17484" t="s">
        <v>41</v>
      </c>
      <c r="L17484" t="s">
        <v>74</v>
      </c>
      <c r="M17484"/>
      <c r="N17484">
        <v>57.5</v>
      </c>
      <c r="O17484" t="s">
        <v>1622</v>
      </c>
      <c r="P17484" t="s">
        <v>30242</v>
      </c>
    </row>
    <row r="17485" spans="1:16" x14ac:dyDescent="0.25">
      <c r="A17485" t="s">
        <v>0</v>
      </c>
      <c r="B17485" t="s">
        <v>30243</v>
      </c>
      <c r="C17485" t="s">
        <v>76</v>
      </c>
      <c r="D17485" t="s">
        <v>4526</v>
      </c>
      <c r="E17485" t="s">
        <v>59</v>
      </c>
      <c r="F17485" t="b">
        <v>1</v>
      </c>
      <c r="G17485" t="s">
        <v>40</v>
      </c>
      <c r="H17485" s="1">
        <v>46216.670358796298</v>
      </c>
      <c r="I17485" t="b">
        <v>1</v>
      </c>
      <c r="J17485" t="b">
        <v>0</v>
      </c>
      <c r="K17485" t="s">
        <v>40</v>
      </c>
      <c r="L17485" t="s">
        <v>60</v>
      </c>
      <c r="M17485">
        <v>45000</v>
      </c>
      <c r="N17485"/>
      <c r="O17485" t="s">
        <v>30244</v>
      </c>
      <c r="P17485" t="s">
        <v>30245</v>
      </c>
    </row>
    <row r="17486" spans="1:16" x14ac:dyDescent="0.25">
      <c r="A17486" t="s">
        <v>1</v>
      </c>
      <c r="B17486" t="s">
        <v>2514</v>
      </c>
      <c r="C17486" t="s">
        <v>3540</v>
      </c>
      <c r="D17486" t="s">
        <v>4526</v>
      </c>
      <c r="E17486" t="s">
        <v>59</v>
      </c>
      <c r="F17486" t="b">
        <v>0</v>
      </c>
      <c r="G17486" t="s">
        <v>89</v>
      </c>
      <c r="H17486" s="1">
        <v>46216.672326388893</v>
      </c>
      <c r="I17486" t="b">
        <v>0</v>
      </c>
      <c r="J17486" t="b">
        <v>1</v>
      </c>
      <c r="K17486" t="s">
        <v>41</v>
      </c>
      <c r="L17486" t="s">
        <v>60</v>
      </c>
      <c r="M17486">
        <v>212500</v>
      </c>
      <c r="N17486"/>
      <c r="O17486" t="s">
        <v>30246</v>
      </c>
      <c r="P17486" t="s">
        <v>689</v>
      </c>
    </row>
    <row r="17487" spans="1:16" x14ac:dyDescent="0.25">
      <c r="A17487" t="s">
        <v>1</v>
      </c>
      <c r="B17487" t="s">
        <v>30247</v>
      </c>
      <c r="C17487" t="s">
        <v>30248</v>
      </c>
      <c r="D17487" t="s">
        <v>4756</v>
      </c>
      <c r="E17487" t="s">
        <v>59</v>
      </c>
      <c r="F17487" t="b">
        <v>0</v>
      </c>
      <c r="G17487" t="s">
        <v>68</v>
      </c>
      <c r="H17487" s="1">
        <v>46216.672384259262</v>
      </c>
      <c r="I17487" t="b">
        <v>0</v>
      </c>
      <c r="J17487" t="b">
        <v>1</v>
      </c>
      <c r="K17487" t="s">
        <v>41</v>
      </c>
      <c r="L17487" t="s">
        <v>60</v>
      </c>
      <c r="M17487">
        <v>145000</v>
      </c>
      <c r="N17487"/>
      <c r="O17487" t="s">
        <v>30249</v>
      </c>
      <c r="P17487" t="s">
        <v>30250</v>
      </c>
    </row>
    <row r="17488" spans="1:16" x14ac:dyDescent="0.25">
      <c r="A17488" t="s">
        <v>1</v>
      </c>
      <c r="B17488" t="s">
        <v>30251</v>
      </c>
      <c r="C17488" t="s">
        <v>218</v>
      </c>
      <c r="D17488" t="s">
        <v>4526</v>
      </c>
      <c r="E17488" t="s">
        <v>59</v>
      </c>
      <c r="F17488" t="b">
        <v>0</v>
      </c>
      <c r="G17488" t="s">
        <v>68</v>
      </c>
      <c r="H17488" s="1">
        <v>46216.672418981478</v>
      </c>
      <c r="I17488" t="b">
        <v>0</v>
      </c>
      <c r="J17488" t="b">
        <v>0</v>
      </c>
      <c r="K17488" t="s">
        <v>41</v>
      </c>
      <c r="L17488" t="s">
        <v>60</v>
      </c>
      <c r="M17488">
        <v>130000</v>
      </c>
      <c r="N17488"/>
      <c r="O17488" t="s">
        <v>2336</v>
      </c>
      <c r="P17488" t="s">
        <v>216</v>
      </c>
    </row>
    <row r="17489" spans="1:16" x14ac:dyDescent="0.25">
      <c r="A17489" t="s">
        <v>1</v>
      </c>
      <c r="B17489" t="s">
        <v>30252</v>
      </c>
      <c r="C17489" t="s">
        <v>13</v>
      </c>
      <c r="D17489" t="s">
        <v>4526</v>
      </c>
      <c r="E17489" t="s">
        <v>88</v>
      </c>
      <c r="F17489" t="b">
        <v>0</v>
      </c>
      <c r="G17489" t="s">
        <v>13</v>
      </c>
      <c r="H17489" s="1">
        <v>46216.672881944447</v>
      </c>
      <c r="I17489" t="b">
        <v>0</v>
      </c>
      <c r="J17489" t="b">
        <v>0</v>
      </c>
      <c r="K17489" t="s">
        <v>13</v>
      </c>
      <c r="L17489" t="s">
        <v>74</v>
      </c>
      <c r="M17489"/>
      <c r="N17489">
        <v>90</v>
      </c>
      <c r="O17489" t="s">
        <v>27490</v>
      </c>
      <c r="P17489" t="s">
        <v>4430</v>
      </c>
    </row>
    <row r="17490" spans="1:16" x14ac:dyDescent="0.25">
      <c r="A17490" t="s">
        <v>3</v>
      </c>
      <c r="B17490" t="s">
        <v>2264</v>
      </c>
      <c r="C17490" t="s">
        <v>28733</v>
      </c>
      <c r="D17490" t="s">
        <v>4526</v>
      </c>
      <c r="E17490" t="s">
        <v>59</v>
      </c>
      <c r="F17490" t="b">
        <v>0</v>
      </c>
      <c r="G17490" t="s">
        <v>68</v>
      </c>
      <c r="H17490" s="1">
        <v>46216.710127314807</v>
      </c>
      <c r="I17490" t="b">
        <v>0</v>
      </c>
      <c r="J17490" t="b">
        <v>0</v>
      </c>
      <c r="K17490" t="s">
        <v>41</v>
      </c>
      <c r="L17490" t="s">
        <v>60</v>
      </c>
      <c r="M17490">
        <v>100000</v>
      </c>
      <c r="N17490"/>
      <c r="O17490" t="s">
        <v>28734</v>
      </c>
      <c r="P17490" t="s">
        <v>28735</v>
      </c>
    </row>
    <row r="17491" spans="1:16" x14ac:dyDescent="0.25">
      <c r="A17491" t="s">
        <v>7</v>
      </c>
      <c r="B17491" t="s">
        <v>7</v>
      </c>
      <c r="C17491" t="s">
        <v>504</v>
      </c>
      <c r="D17491" t="s">
        <v>4630</v>
      </c>
      <c r="E17491" t="s">
        <v>59</v>
      </c>
      <c r="F17491" t="b">
        <v>0</v>
      </c>
      <c r="G17491" t="s">
        <v>65</v>
      </c>
      <c r="H17491" s="1">
        <v>46216.710150462961</v>
      </c>
      <c r="I17491" t="b">
        <v>0</v>
      </c>
      <c r="J17491" t="b">
        <v>1</v>
      </c>
      <c r="K17491" t="s">
        <v>41</v>
      </c>
      <c r="L17491" t="s">
        <v>60</v>
      </c>
      <c r="M17491">
        <v>105000</v>
      </c>
      <c r="N17491"/>
      <c r="O17491" t="s">
        <v>24682</v>
      </c>
      <c r="P17491" t="s">
        <v>30253</v>
      </c>
    </row>
    <row r="17492" spans="1:16" x14ac:dyDescent="0.25">
      <c r="A17492" t="s">
        <v>7</v>
      </c>
      <c r="B17492" t="s">
        <v>7</v>
      </c>
      <c r="C17492" t="s">
        <v>504</v>
      </c>
      <c r="D17492" t="s">
        <v>4526</v>
      </c>
      <c r="E17492" t="s">
        <v>59</v>
      </c>
      <c r="F17492" t="b">
        <v>0</v>
      </c>
      <c r="G17492" t="s">
        <v>65</v>
      </c>
      <c r="H17492" s="1">
        <v>46216.710162037038</v>
      </c>
      <c r="I17492" t="b">
        <v>0</v>
      </c>
      <c r="J17492" t="b">
        <v>1</v>
      </c>
      <c r="K17492" t="s">
        <v>41</v>
      </c>
      <c r="L17492" t="s">
        <v>60</v>
      </c>
      <c r="M17492">
        <v>105000</v>
      </c>
      <c r="N17492"/>
      <c r="O17492" t="s">
        <v>24682</v>
      </c>
      <c r="P17492" t="s">
        <v>30254</v>
      </c>
    </row>
    <row r="17493" spans="1:16" x14ac:dyDescent="0.25">
      <c r="A17493" t="s">
        <v>2</v>
      </c>
      <c r="B17493" t="s">
        <v>4781</v>
      </c>
      <c r="C17493" t="s">
        <v>336</v>
      </c>
      <c r="D17493" t="s">
        <v>4526</v>
      </c>
      <c r="E17493" t="s">
        <v>59</v>
      </c>
      <c r="F17493" t="b">
        <v>0</v>
      </c>
      <c r="G17493" t="s">
        <v>65</v>
      </c>
      <c r="H17493" s="1">
        <v>46216.710162037038</v>
      </c>
      <c r="I17493" t="b">
        <v>0</v>
      </c>
      <c r="J17493" t="b">
        <v>0</v>
      </c>
      <c r="K17493" t="s">
        <v>41</v>
      </c>
      <c r="L17493" t="s">
        <v>60</v>
      </c>
      <c r="M17493">
        <v>102619.5</v>
      </c>
      <c r="N17493"/>
      <c r="O17493" t="s">
        <v>30255</v>
      </c>
    </row>
    <row r="17494" spans="1:16" x14ac:dyDescent="0.25">
      <c r="A17494" t="s">
        <v>0</v>
      </c>
      <c r="B17494" t="s">
        <v>30256</v>
      </c>
      <c r="C17494" t="s">
        <v>76</v>
      </c>
      <c r="D17494" t="s">
        <v>4346</v>
      </c>
      <c r="E17494" t="s">
        <v>384</v>
      </c>
      <c r="F17494" t="b">
        <v>1</v>
      </c>
      <c r="G17494" t="s">
        <v>41</v>
      </c>
      <c r="H17494" s="1">
        <v>46216.712013888893</v>
      </c>
      <c r="I17494" t="b">
        <v>0</v>
      </c>
      <c r="J17494" t="b">
        <v>0</v>
      </c>
      <c r="K17494" t="s">
        <v>41</v>
      </c>
      <c r="L17494" t="s">
        <v>74</v>
      </c>
      <c r="M17494"/>
      <c r="N17494">
        <v>39.674999999999997</v>
      </c>
      <c r="O17494" t="s">
        <v>30257</v>
      </c>
      <c r="P17494" t="s">
        <v>30258</v>
      </c>
    </row>
    <row r="17495" spans="1:16" x14ac:dyDescent="0.25">
      <c r="A17495" t="s">
        <v>2</v>
      </c>
      <c r="B17495" t="s">
        <v>30259</v>
      </c>
      <c r="C17495" t="s">
        <v>76</v>
      </c>
      <c r="D17495" t="s">
        <v>4346</v>
      </c>
      <c r="E17495" t="s">
        <v>384</v>
      </c>
      <c r="F17495" t="b">
        <v>1</v>
      </c>
      <c r="G17495" t="s">
        <v>65</v>
      </c>
      <c r="H17495" s="1">
        <v>46216.712175925917</v>
      </c>
      <c r="I17495" t="b">
        <v>0</v>
      </c>
      <c r="J17495" t="b">
        <v>0</v>
      </c>
      <c r="K17495" t="s">
        <v>41</v>
      </c>
      <c r="L17495" t="s">
        <v>74</v>
      </c>
      <c r="M17495"/>
      <c r="N17495">
        <v>75</v>
      </c>
      <c r="O17495" t="s">
        <v>7363</v>
      </c>
      <c r="P17495" t="s">
        <v>8217</v>
      </c>
    </row>
    <row r="17496" spans="1:16" x14ac:dyDescent="0.25">
      <c r="A17496" t="s">
        <v>2</v>
      </c>
      <c r="B17496" t="s">
        <v>2852</v>
      </c>
      <c r="C17496" t="s">
        <v>30260</v>
      </c>
      <c r="D17496" t="s">
        <v>4526</v>
      </c>
      <c r="E17496" t="s">
        <v>59</v>
      </c>
      <c r="F17496" t="b">
        <v>0</v>
      </c>
      <c r="G17496" t="s">
        <v>65</v>
      </c>
      <c r="H17496" s="1">
        <v>46216.714016203703</v>
      </c>
      <c r="I17496" t="b">
        <v>1</v>
      </c>
      <c r="J17496" t="b">
        <v>0</v>
      </c>
      <c r="K17496" t="s">
        <v>41</v>
      </c>
      <c r="L17496" t="s">
        <v>74</v>
      </c>
      <c r="M17496"/>
      <c r="N17496">
        <v>55</v>
      </c>
      <c r="O17496" t="s">
        <v>30261</v>
      </c>
      <c r="P17496" t="s">
        <v>30262</v>
      </c>
    </row>
    <row r="17497" spans="1:16" x14ac:dyDescent="0.25">
      <c r="A17497" t="s">
        <v>5</v>
      </c>
      <c r="B17497" t="s">
        <v>30263</v>
      </c>
      <c r="C17497" t="s">
        <v>743</v>
      </c>
      <c r="D17497" t="s">
        <v>2360</v>
      </c>
      <c r="E17497" t="s">
        <v>59</v>
      </c>
      <c r="F17497" t="b">
        <v>0</v>
      </c>
      <c r="G17497" t="s">
        <v>68</v>
      </c>
      <c r="H17497" s="1">
        <v>46216.714062500003</v>
      </c>
      <c r="I17497" t="b">
        <v>1</v>
      </c>
      <c r="J17497" t="b">
        <v>1</v>
      </c>
      <c r="K17497" t="s">
        <v>41</v>
      </c>
      <c r="L17497" t="s">
        <v>60</v>
      </c>
      <c r="M17497">
        <v>226500</v>
      </c>
      <c r="N17497"/>
      <c r="O17497" t="s">
        <v>2542</v>
      </c>
      <c r="P17497" t="s">
        <v>30264</v>
      </c>
    </row>
    <row r="17498" spans="1:16" x14ac:dyDescent="0.25">
      <c r="A17498" t="s">
        <v>0</v>
      </c>
      <c r="B17498" t="s">
        <v>547</v>
      </c>
      <c r="C17498" t="s">
        <v>3216</v>
      </c>
      <c r="D17498" t="s">
        <v>4526</v>
      </c>
      <c r="E17498" t="s">
        <v>59</v>
      </c>
      <c r="F17498" t="b">
        <v>0</v>
      </c>
      <c r="G17498" t="s">
        <v>13</v>
      </c>
      <c r="H17498" s="1">
        <v>46216.714548611111</v>
      </c>
      <c r="I17498" t="b">
        <v>1</v>
      </c>
      <c r="J17498" t="b">
        <v>0</v>
      </c>
      <c r="K17498" t="s">
        <v>13</v>
      </c>
      <c r="L17498" t="s">
        <v>60</v>
      </c>
      <c r="M17498">
        <v>150000</v>
      </c>
      <c r="N17498"/>
      <c r="O17498" t="s">
        <v>30265</v>
      </c>
      <c r="P17498" t="s">
        <v>30266</v>
      </c>
    </row>
    <row r="17499" spans="1:16" x14ac:dyDescent="0.25">
      <c r="A17499" t="s">
        <v>0</v>
      </c>
      <c r="B17499" t="s">
        <v>30267</v>
      </c>
      <c r="C17499" t="s">
        <v>557</v>
      </c>
      <c r="D17499" t="s">
        <v>4346</v>
      </c>
      <c r="E17499" t="s">
        <v>59</v>
      </c>
      <c r="F17499" t="b">
        <v>0</v>
      </c>
      <c r="G17499" t="s">
        <v>65</v>
      </c>
      <c r="H17499" s="1">
        <v>46216.751805555563</v>
      </c>
      <c r="I17499" t="b">
        <v>0</v>
      </c>
      <c r="J17499" t="b">
        <v>1</v>
      </c>
      <c r="K17499" t="s">
        <v>41</v>
      </c>
      <c r="L17499" t="s">
        <v>60</v>
      </c>
      <c r="M17499">
        <v>119281.5</v>
      </c>
      <c r="N17499"/>
      <c r="O17499" t="s">
        <v>30268</v>
      </c>
      <c r="P17499" t="s">
        <v>310</v>
      </c>
    </row>
    <row r="17500" spans="1:16" x14ac:dyDescent="0.25">
      <c r="A17500" t="s">
        <v>0</v>
      </c>
      <c r="B17500" t="s">
        <v>30267</v>
      </c>
      <c r="C17500" t="s">
        <v>336</v>
      </c>
      <c r="D17500" t="s">
        <v>4526</v>
      </c>
      <c r="E17500" t="s">
        <v>59</v>
      </c>
      <c r="F17500" t="b">
        <v>0</v>
      </c>
      <c r="G17500" t="s">
        <v>65</v>
      </c>
      <c r="H17500" s="1">
        <v>46216.751817129632</v>
      </c>
      <c r="I17500" t="b">
        <v>0</v>
      </c>
      <c r="J17500" t="b">
        <v>1</v>
      </c>
      <c r="K17500" t="s">
        <v>41</v>
      </c>
      <c r="L17500" t="s">
        <v>60</v>
      </c>
      <c r="M17500">
        <v>119281.5</v>
      </c>
      <c r="N17500"/>
      <c r="O17500" t="s">
        <v>16410</v>
      </c>
      <c r="P17500" t="s">
        <v>310</v>
      </c>
    </row>
    <row r="17501" spans="1:16" x14ac:dyDescent="0.25">
      <c r="A17501" t="s">
        <v>0</v>
      </c>
      <c r="B17501" t="s">
        <v>29512</v>
      </c>
      <c r="C17501" t="s">
        <v>315</v>
      </c>
      <c r="D17501" t="s">
        <v>2360</v>
      </c>
      <c r="E17501" t="s">
        <v>59</v>
      </c>
      <c r="F17501" t="b">
        <v>0</v>
      </c>
      <c r="G17501" t="s">
        <v>65</v>
      </c>
      <c r="H17501" s="1">
        <v>46216.751817129632</v>
      </c>
      <c r="I17501" t="b">
        <v>1</v>
      </c>
      <c r="J17501" t="b">
        <v>0</v>
      </c>
      <c r="K17501" t="s">
        <v>41</v>
      </c>
      <c r="L17501" t="s">
        <v>60</v>
      </c>
      <c r="M17501">
        <v>50000</v>
      </c>
      <c r="N17501"/>
      <c r="O17501" t="s">
        <v>30269</v>
      </c>
      <c r="P17501" t="s">
        <v>20391</v>
      </c>
    </row>
    <row r="17502" spans="1:16" x14ac:dyDescent="0.25">
      <c r="A17502" t="s">
        <v>5</v>
      </c>
      <c r="B17502" t="s">
        <v>5</v>
      </c>
      <c r="C17502" t="s">
        <v>1475</v>
      </c>
      <c r="D17502" t="s">
        <v>4346</v>
      </c>
      <c r="E17502" t="s">
        <v>59</v>
      </c>
      <c r="F17502" t="b">
        <v>0</v>
      </c>
      <c r="G17502" t="s">
        <v>68</v>
      </c>
      <c r="H17502" s="1">
        <v>46216.755729166667</v>
      </c>
      <c r="I17502" t="b">
        <v>1</v>
      </c>
      <c r="J17502" t="b">
        <v>0</v>
      </c>
      <c r="K17502" t="s">
        <v>41</v>
      </c>
      <c r="L17502" t="s">
        <v>60</v>
      </c>
      <c r="M17502">
        <v>152500</v>
      </c>
      <c r="N17502"/>
      <c r="O17502" t="s">
        <v>20491</v>
      </c>
      <c r="P17502" t="s">
        <v>30270</v>
      </c>
    </row>
    <row r="17503" spans="1:16" x14ac:dyDescent="0.25">
      <c r="A17503" t="s">
        <v>5</v>
      </c>
      <c r="B17503" t="s">
        <v>5</v>
      </c>
      <c r="C17503" t="s">
        <v>107</v>
      </c>
      <c r="D17503" t="s">
        <v>4526</v>
      </c>
      <c r="E17503" t="s">
        <v>59</v>
      </c>
      <c r="F17503" t="b">
        <v>0</v>
      </c>
      <c r="G17503" t="s">
        <v>68</v>
      </c>
      <c r="H17503" s="1">
        <v>46216.755844907413</v>
      </c>
      <c r="I17503" t="b">
        <v>0</v>
      </c>
      <c r="J17503" t="b">
        <v>1</v>
      </c>
      <c r="K17503" t="s">
        <v>41</v>
      </c>
      <c r="L17503" t="s">
        <v>60</v>
      </c>
      <c r="M17503">
        <v>140000</v>
      </c>
      <c r="N17503"/>
      <c r="O17503" t="s">
        <v>30271</v>
      </c>
      <c r="P17503" t="s">
        <v>30272</v>
      </c>
    </row>
    <row r="17504" spans="1:16" x14ac:dyDescent="0.25">
      <c r="A17504" t="s">
        <v>4</v>
      </c>
      <c r="B17504" t="s">
        <v>30273</v>
      </c>
      <c r="C17504" t="s">
        <v>30274</v>
      </c>
      <c r="D17504" t="s">
        <v>30275</v>
      </c>
      <c r="E17504" t="s">
        <v>59</v>
      </c>
      <c r="F17504" t="b">
        <v>0</v>
      </c>
      <c r="G17504" t="s">
        <v>30274</v>
      </c>
      <c r="H17504" s="1">
        <v>46216.756805555553</v>
      </c>
      <c r="I17504" t="b">
        <v>0</v>
      </c>
      <c r="J17504" t="b">
        <v>0</v>
      </c>
      <c r="K17504" t="s">
        <v>30274</v>
      </c>
      <c r="L17504" t="s">
        <v>60</v>
      </c>
      <c r="M17504">
        <v>191682.5</v>
      </c>
      <c r="N17504"/>
      <c r="O17504" t="s">
        <v>1928</v>
      </c>
      <c r="P17504" t="s">
        <v>30276</v>
      </c>
    </row>
    <row r="17505" spans="1:16" x14ac:dyDescent="0.25">
      <c r="A17505" t="s">
        <v>5</v>
      </c>
      <c r="B17505" t="s">
        <v>30277</v>
      </c>
      <c r="C17505" t="s">
        <v>743</v>
      </c>
      <c r="D17505" t="s">
        <v>4346</v>
      </c>
      <c r="E17505" t="s">
        <v>59</v>
      </c>
      <c r="F17505" t="b">
        <v>0</v>
      </c>
      <c r="G17505" t="s">
        <v>41</v>
      </c>
      <c r="H17505" s="1">
        <v>46216.757685185177</v>
      </c>
      <c r="I17505" t="b">
        <v>1</v>
      </c>
      <c r="J17505" t="b">
        <v>1</v>
      </c>
      <c r="K17505" t="s">
        <v>41</v>
      </c>
      <c r="L17505" t="s">
        <v>60</v>
      </c>
      <c r="M17505">
        <v>226500</v>
      </c>
      <c r="N17505"/>
      <c r="O17505" t="s">
        <v>2542</v>
      </c>
      <c r="P17505" t="s">
        <v>30264</v>
      </c>
    </row>
    <row r="17506" spans="1:16" x14ac:dyDescent="0.25">
      <c r="A17506" t="s">
        <v>0</v>
      </c>
      <c r="B17506" t="s">
        <v>2073</v>
      </c>
      <c r="C17506" t="s">
        <v>112</v>
      </c>
      <c r="D17506" t="s">
        <v>4526</v>
      </c>
      <c r="E17506" t="s">
        <v>88</v>
      </c>
      <c r="F17506" t="b">
        <v>0</v>
      </c>
      <c r="G17506" t="s">
        <v>65</v>
      </c>
      <c r="H17506" s="1">
        <v>46216.79346064815</v>
      </c>
      <c r="I17506" t="b">
        <v>0</v>
      </c>
      <c r="J17506" t="b">
        <v>0</v>
      </c>
      <c r="K17506" t="s">
        <v>41</v>
      </c>
      <c r="L17506" t="s">
        <v>74</v>
      </c>
      <c r="M17506"/>
      <c r="N17506">
        <v>30.5</v>
      </c>
      <c r="O17506" t="s">
        <v>1965</v>
      </c>
    </row>
    <row r="17507" spans="1:16" x14ac:dyDescent="0.25">
      <c r="A17507" t="s">
        <v>0</v>
      </c>
      <c r="B17507" t="s">
        <v>30278</v>
      </c>
      <c r="C17507" t="s">
        <v>978</v>
      </c>
      <c r="D17507" t="s">
        <v>4346</v>
      </c>
      <c r="E17507" t="s">
        <v>59</v>
      </c>
      <c r="F17507" t="b">
        <v>0</v>
      </c>
      <c r="G17507" t="s">
        <v>77</v>
      </c>
      <c r="H17507" s="1">
        <v>46216.79346064815</v>
      </c>
      <c r="I17507" t="b">
        <v>0</v>
      </c>
      <c r="J17507" t="b">
        <v>1</v>
      </c>
      <c r="K17507" t="s">
        <v>41</v>
      </c>
      <c r="L17507" t="s">
        <v>60</v>
      </c>
      <c r="M17507">
        <v>115250</v>
      </c>
      <c r="N17507"/>
      <c r="O17507" t="s">
        <v>30279</v>
      </c>
    </row>
    <row r="17508" spans="1:16" x14ac:dyDescent="0.25">
      <c r="A17508" t="s">
        <v>0</v>
      </c>
      <c r="B17508" t="s">
        <v>30280</v>
      </c>
      <c r="C17508" t="s">
        <v>336</v>
      </c>
      <c r="D17508" t="s">
        <v>4630</v>
      </c>
      <c r="E17508" t="s">
        <v>59</v>
      </c>
      <c r="F17508" t="b">
        <v>0</v>
      </c>
      <c r="G17508" t="s">
        <v>65</v>
      </c>
      <c r="H17508" s="1">
        <v>46216.793483796297</v>
      </c>
      <c r="I17508" t="b">
        <v>0</v>
      </c>
      <c r="J17508" t="b">
        <v>0</v>
      </c>
      <c r="K17508" t="s">
        <v>41</v>
      </c>
      <c r="L17508" t="s">
        <v>60</v>
      </c>
      <c r="M17508">
        <v>75000</v>
      </c>
      <c r="N17508"/>
      <c r="O17508" t="s">
        <v>30281</v>
      </c>
      <c r="P17508" t="s">
        <v>1738</v>
      </c>
    </row>
    <row r="17509" spans="1:16" x14ac:dyDescent="0.25">
      <c r="A17509" t="s">
        <v>6</v>
      </c>
      <c r="B17509" t="s">
        <v>1289</v>
      </c>
      <c r="C17509" t="s">
        <v>190</v>
      </c>
      <c r="D17509" t="s">
        <v>4526</v>
      </c>
      <c r="E17509" t="s">
        <v>59</v>
      </c>
      <c r="F17509" t="b">
        <v>0</v>
      </c>
      <c r="G17509" t="s">
        <v>73</v>
      </c>
      <c r="H17509" s="1">
        <v>46216.793506944443</v>
      </c>
      <c r="I17509" t="b">
        <v>1</v>
      </c>
      <c r="J17509" t="b">
        <v>0</v>
      </c>
      <c r="K17509" t="s">
        <v>41</v>
      </c>
      <c r="L17509" t="s">
        <v>60</v>
      </c>
      <c r="M17509">
        <v>152500</v>
      </c>
      <c r="N17509"/>
      <c r="O17509" t="s">
        <v>101</v>
      </c>
      <c r="P17509" t="s">
        <v>30282</v>
      </c>
    </row>
    <row r="17510" spans="1:16" x14ac:dyDescent="0.25">
      <c r="A17510" t="s">
        <v>0</v>
      </c>
      <c r="B17510" t="s">
        <v>1242</v>
      </c>
      <c r="C17510" t="s">
        <v>32</v>
      </c>
      <c r="D17510" t="s">
        <v>4346</v>
      </c>
      <c r="E17510" t="s">
        <v>59</v>
      </c>
      <c r="F17510" t="b">
        <v>0</v>
      </c>
      <c r="G17510" t="s">
        <v>32</v>
      </c>
      <c r="H17510" s="1">
        <v>46216.794907407413</v>
      </c>
      <c r="I17510" t="b">
        <v>1</v>
      </c>
      <c r="J17510" t="b">
        <v>0</v>
      </c>
      <c r="K17510" t="s">
        <v>32</v>
      </c>
      <c r="L17510" t="s">
        <v>60</v>
      </c>
      <c r="M17510">
        <v>100000</v>
      </c>
      <c r="N17510"/>
      <c r="O17510" t="s">
        <v>28713</v>
      </c>
      <c r="P17510" t="s">
        <v>30283</v>
      </c>
    </row>
    <row r="17511" spans="1:16" x14ac:dyDescent="0.25">
      <c r="A17511" t="s">
        <v>2</v>
      </c>
      <c r="B17511" t="s">
        <v>12733</v>
      </c>
      <c r="C17511" t="s">
        <v>76</v>
      </c>
      <c r="D17511" t="s">
        <v>4346</v>
      </c>
      <c r="E17511" t="s">
        <v>59</v>
      </c>
      <c r="F17511" t="b">
        <v>1</v>
      </c>
      <c r="G17511" t="s">
        <v>41</v>
      </c>
      <c r="H17511" s="1">
        <v>46216.797210648147</v>
      </c>
      <c r="I17511" t="b">
        <v>1</v>
      </c>
      <c r="J17511" t="b">
        <v>1</v>
      </c>
      <c r="K17511" t="s">
        <v>41</v>
      </c>
      <c r="L17511" t="s">
        <v>74</v>
      </c>
      <c r="M17511"/>
      <c r="N17511">
        <v>60</v>
      </c>
      <c r="O17511" t="s">
        <v>29882</v>
      </c>
      <c r="P17511" t="s">
        <v>30284</v>
      </c>
    </row>
    <row r="17512" spans="1:16" x14ac:dyDescent="0.25">
      <c r="A17512" t="s">
        <v>1</v>
      </c>
      <c r="B17512" t="s">
        <v>4857</v>
      </c>
      <c r="C17512" t="s">
        <v>423</v>
      </c>
      <c r="D17512" t="s">
        <v>2360</v>
      </c>
      <c r="E17512" t="s">
        <v>59</v>
      </c>
      <c r="F17512" t="b">
        <v>0</v>
      </c>
      <c r="G17512" t="s">
        <v>89</v>
      </c>
      <c r="H17512" s="1">
        <v>46216.797418981478</v>
      </c>
      <c r="I17512" t="b">
        <v>0</v>
      </c>
      <c r="J17512" t="b">
        <v>1</v>
      </c>
      <c r="K17512" t="s">
        <v>41</v>
      </c>
      <c r="L17512" t="s">
        <v>60</v>
      </c>
      <c r="M17512">
        <v>175500</v>
      </c>
      <c r="N17512"/>
      <c r="O17512" t="s">
        <v>424</v>
      </c>
      <c r="P17512" t="s">
        <v>28267</v>
      </c>
    </row>
    <row r="17513" spans="1:16" x14ac:dyDescent="0.25">
      <c r="A17513" t="s">
        <v>1</v>
      </c>
      <c r="B17513" t="s">
        <v>1171</v>
      </c>
      <c r="C17513" t="s">
        <v>190</v>
      </c>
      <c r="D17513" t="s">
        <v>111</v>
      </c>
      <c r="E17513" t="s">
        <v>59</v>
      </c>
      <c r="F17513" t="b">
        <v>0</v>
      </c>
      <c r="G17513" t="s">
        <v>65</v>
      </c>
      <c r="H17513" s="1">
        <v>46216.797442129631</v>
      </c>
      <c r="I17513" t="b">
        <v>1</v>
      </c>
      <c r="J17513" t="b">
        <v>0</v>
      </c>
      <c r="K17513" t="s">
        <v>41</v>
      </c>
      <c r="L17513" t="s">
        <v>60</v>
      </c>
      <c r="M17513">
        <v>125000</v>
      </c>
      <c r="N17513"/>
      <c r="O17513" t="s">
        <v>111</v>
      </c>
      <c r="P17513" t="s">
        <v>30285</v>
      </c>
    </row>
    <row r="17514" spans="1:16" x14ac:dyDescent="0.25">
      <c r="A17514" t="s">
        <v>0</v>
      </c>
      <c r="B17514" t="s">
        <v>30286</v>
      </c>
      <c r="C17514" t="s">
        <v>880</v>
      </c>
      <c r="D17514" t="s">
        <v>4526</v>
      </c>
      <c r="E17514" t="s">
        <v>88</v>
      </c>
      <c r="F17514" t="b">
        <v>0</v>
      </c>
      <c r="G17514" t="s">
        <v>77</v>
      </c>
      <c r="H17514" s="1">
        <v>46216.835127314807</v>
      </c>
      <c r="I17514" t="b">
        <v>0</v>
      </c>
      <c r="J17514" t="b">
        <v>0</v>
      </c>
      <c r="K17514" t="s">
        <v>41</v>
      </c>
      <c r="L17514" t="s">
        <v>74</v>
      </c>
      <c r="M17514"/>
      <c r="N17514">
        <v>37.5</v>
      </c>
      <c r="O17514" t="s">
        <v>30287</v>
      </c>
      <c r="P17514" t="s">
        <v>171</v>
      </c>
    </row>
    <row r="17515" spans="1:16" x14ac:dyDescent="0.25">
      <c r="A17515" t="s">
        <v>0</v>
      </c>
      <c r="B17515" t="s">
        <v>1006</v>
      </c>
      <c r="C17515" t="s">
        <v>2304</v>
      </c>
      <c r="D17515" t="s">
        <v>4526</v>
      </c>
      <c r="E17515" t="s">
        <v>59</v>
      </c>
      <c r="F17515" t="b">
        <v>0</v>
      </c>
      <c r="G17515" t="s">
        <v>68</v>
      </c>
      <c r="H17515" s="1">
        <v>46216.835127314807</v>
      </c>
      <c r="I17515" t="b">
        <v>0</v>
      </c>
      <c r="J17515" t="b">
        <v>0</v>
      </c>
      <c r="K17515" t="s">
        <v>41</v>
      </c>
      <c r="L17515" t="s">
        <v>60</v>
      </c>
      <c r="M17515">
        <v>120000</v>
      </c>
      <c r="N17515"/>
      <c r="O17515" t="s">
        <v>30288</v>
      </c>
      <c r="P17515" t="s">
        <v>30289</v>
      </c>
    </row>
    <row r="17516" spans="1:16" x14ac:dyDescent="0.25">
      <c r="A17516" t="s">
        <v>0</v>
      </c>
      <c r="B17516" t="s">
        <v>30290</v>
      </c>
      <c r="C17516" t="s">
        <v>86</v>
      </c>
      <c r="D17516" t="s">
        <v>4526</v>
      </c>
      <c r="E17516" t="s">
        <v>59</v>
      </c>
      <c r="F17516" t="b">
        <v>0</v>
      </c>
      <c r="G17516" t="s">
        <v>77</v>
      </c>
      <c r="H17516" s="1">
        <v>46216.835196759261</v>
      </c>
      <c r="I17516" t="b">
        <v>0</v>
      </c>
      <c r="J17516" t="b">
        <v>1</v>
      </c>
      <c r="K17516" t="s">
        <v>41</v>
      </c>
      <c r="L17516" t="s">
        <v>60</v>
      </c>
      <c r="M17516">
        <v>130000</v>
      </c>
      <c r="N17516"/>
      <c r="O17516" t="s">
        <v>30291</v>
      </c>
      <c r="P17516" t="s">
        <v>30292</v>
      </c>
    </row>
    <row r="17517" spans="1:16" x14ac:dyDescent="0.25">
      <c r="A17517" t="s">
        <v>6</v>
      </c>
      <c r="B17517" t="s">
        <v>30293</v>
      </c>
      <c r="C17517" t="s">
        <v>32</v>
      </c>
      <c r="D17517" t="s">
        <v>24507</v>
      </c>
      <c r="E17517" t="s">
        <v>88</v>
      </c>
      <c r="F17517" t="b">
        <v>0</v>
      </c>
      <c r="G17517" t="s">
        <v>32</v>
      </c>
      <c r="H17517" s="1">
        <v>46216.836574074077</v>
      </c>
      <c r="I17517" t="b">
        <v>0</v>
      </c>
      <c r="J17517" t="b">
        <v>0</v>
      </c>
      <c r="K17517" t="s">
        <v>32</v>
      </c>
      <c r="L17517" t="s">
        <v>74</v>
      </c>
      <c r="M17517"/>
      <c r="N17517">
        <v>51</v>
      </c>
      <c r="O17517" t="s">
        <v>30294</v>
      </c>
      <c r="P17517" t="s">
        <v>3243</v>
      </c>
    </row>
    <row r="17518" spans="1:16" x14ac:dyDescent="0.25">
      <c r="A17518" t="s">
        <v>0</v>
      </c>
      <c r="B17518" t="s">
        <v>30295</v>
      </c>
      <c r="C17518" t="s">
        <v>76</v>
      </c>
      <c r="D17518" t="s">
        <v>141</v>
      </c>
      <c r="E17518" t="s">
        <v>88</v>
      </c>
      <c r="F17518" t="b">
        <v>1</v>
      </c>
      <c r="G17518" t="s">
        <v>41</v>
      </c>
      <c r="H17518" s="1">
        <v>46216.837037037039</v>
      </c>
      <c r="I17518" t="b">
        <v>0</v>
      </c>
      <c r="J17518" t="b">
        <v>0</v>
      </c>
      <c r="K17518" t="s">
        <v>41</v>
      </c>
      <c r="L17518" t="s">
        <v>74</v>
      </c>
      <c r="M17518"/>
      <c r="N17518">
        <v>62.5</v>
      </c>
      <c r="O17518" t="s">
        <v>141</v>
      </c>
    </row>
    <row r="17519" spans="1:16" x14ac:dyDescent="0.25">
      <c r="A17519" t="s">
        <v>5</v>
      </c>
      <c r="B17519" t="s">
        <v>15825</v>
      </c>
      <c r="C17519" t="s">
        <v>330</v>
      </c>
      <c r="D17519" t="s">
        <v>4526</v>
      </c>
      <c r="E17519" t="s">
        <v>59</v>
      </c>
      <c r="F17519" t="b">
        <v>0</v>
      </c>
      <c r="G17519" t="s">
        <v>89</v>
      </c>
      <c r="H17519" s="1">
        <v>46216.839085648149</v>
      </c>
      <c r="I17519" t="b">
        <v>1</v>
      </c>
      <c r="J17519" t="b">
        <v>1</v>
      </c>
      <c r="K17519" t="s">
        <v>41</v>
      </c>
      <c r="L17519" t="s">
        <v>60</v>
      </c>
      <c r="M17519">
        <v>170000</v>
      </c>
      <c r="N17519"/>
      <c r="O17519" t="s">
        <v>30296</v>
      </c>
      <c r="P17519" t="s">
        <v>30297</v>
      </c>
    </row>
    <row r="17520" spans="1:16" x14ac:dyDescent="0.25">
      <c r="A17520" t="s">
        <v>1</v>
      </c>
      <c r="B17520" t="s">
        <v>5182</v>
      </c>
      <c r="C17520" t="s">
        <v>3603</v>
      </c>
      <c r="D17520" t="s">
        <v>4346</v>
      </c>
      <c r="F17520" t="b">
        <v>0</v>
      </c>
      <c r="G17520" t="s">
        <v>65</v>
      </c>
      <c r="H17520" s="1">
        <v>46216.839085648149</v>
      </c>
      <c r="I17520" t="b">
        <v>1</v>
      </c>
      <c r="J17520" t="b">
        <v>1</v>
      </c>
      <c r="K17520" t="s">
        <v>41</v>
      </c>
      <c r="L17520" t="s">
        <v>74</v>
      </c>
      <c r="M17520"/>
      <c r="N17520">
        <v>72.5</v>
      </c>
      <c r="O17520" t="s">
        <v>30298</v>
      </c>
    </row>
    <row r="17521" spans="1:16" x14ac:dyDescent="0.25">
      <c r="A17521" t="s">
        <v>4</v>
      </c>
      <c r="B17521" t="s">
        <v>30299</v>
      </c>
      <c r="C17521" t="s">
        <v>24357</v>
      </c>
      <c r="D17521" t="s">
        <v>4526</v>
      </c>
      <c r="E17521" t="s">
        <v>59</v>
      </c>
      <c r="F17521" t="b">
        <v>0</v>
      </c>
      <c r="G17521" t="s">
        <v>40</v>
      </c>
      <c r="H17521" s="1">
        <v>46216.84103009259</v>
      </c>
      <c r="I17521" t="b">
        <v>0</v>
      </c>
      <c r="J17521" t="b">
        <v>0</v>
      </c>
      <c r="K17521" t="s">
        <v>40</v>
      </c>
      <c r="L17521" t="s">
        <v>60</v>
      </c>
      <c r="M17521">
        <v>107600</v>
      </c>
      <c r="N17521"/>
      <c r="O17521" t="s">
        <v>521</v>
      </c>
      <c r="P17521" t="s">
        <v>30300</v>
      </c>
    </row>
    <row r="17522" spans="1:16" x14ac:dyDescent="0.25">
      <c r="A17522" t="s">
        <v>0</v>
      </c>
      <c r="B17522" t="s">
        <v>30301</v>
      </c>
      <c r="C17522" t="s">
        <v>165</v>
      </c>
      <c r="D17522" t="s">
        <v>4346</v>
      </c>
      <c r="E17522" t="s">
        <v>88</v>
      </c>
      <c r="F17522" t="b">
        <v>0</v>
      </c>
      <c r="G17522" t="s">
        <v>73</v>
      </c>
      <c r="H17522" s="1">
        <v>46216.876793981479</v>
      </c>
      <c r="I17522" t="b">
        <v>0</v>
      </c>
      <c r="J17522" t="b">
        <v>1</v>
      </c>
      <c r="K17522" t="s">
        <v>41</v>
      </c>
      <c r="L17522" t="s">
        <v>74</v>
      </c>
      <c r="M17522"/>
      <c r="N17522">
        <v>24</v>
      </c>
      <c r="O17522" t="s">
        <v>3675</v>
      </c>
      <c r="P17522" t="s">
        <v>219</v>
      </c>
    </row>
    <row r="17523" spans="1:16" x14ac:dyDescent="0.25">
      <c r="A17523" t="s">
        <v>3</v>
      </c>
      <c r="B17523" t="s">
        <v>30302</v>
      </c>
      <c r="C17523" t="s">
        <v>237</v>
      </c>
      <c r="D17523" t="s">
        <v>534</v>
      </c>
      <c r="E17523" t="s">
        <v>59</v>
      </c>
      <c r="F17523" t="b">
        <v>0</v>
      </c>
      <c r="G17523" t="s">
        <v>89</v>
      </c>
      <c r="H17523" s="1">
        <v>46216.876828703702</v>
      </c>
      <c r="I17523" t="b">
        <v>0</v>
      </c>
      <c r="J17523" t="b">
        <v>0</v>
      </c>
      <c r="K17523" t="s">
        <v>41</v>
      </c>
      <c r="L17523" t="s">
        <v>60</v>
      </c>
      <c r="M17523">
        <v>77500</v>
      </c>
      <c r="N17523"/>
      <c r="O17523" t="s">
        <v>534</v>
      </c>
      <c r="P17523" t="s">
        <v>325</v>
      </c>
    </row>
    <row r="17524" spans="1:16" x14ac:dyDescent="0.25">
      <c r="A17524" t="s">
        <v>0</v>
      </c>
      <c r="B17524" t="s">
        <v>20746</v>
      </c>
      <c r="C17524" t="s">
        <v>511</v>
      </c>
      <c r="D17524" t="s">
        <v>4526</v>
      </c>
      <c r="E17524" t="s">
        <v>59</v>
      </c>
      <c r="F17524" t="b">
        <v>0</v>
      </c>
      <c r="G17524" t="s">
        <v>65</v>
      </c>
      <c r="H17524" s="1">
        <v>46216.876828703702</v>
      </c>
      <c r="I17524" t="b">
        <v>0</v>
      </c>
      <c r="J17524" t="b">
        <v>1</v>
      </c>
      <c r="K17524" t="s">
        <v>41</v>
      </c>
      <c r="L17524" t="s">
        <v>60</v>
      </c>
      <c r="M17524">
        <v>95750</v>
      </c>
      <c r="N17524"/>
      <c r="O17524" t="s">
        <v>106</v>
      </c>
      <c r="P17524" t="s">
        <v>30303</v>
      </c>
    </row>
    <row r="17525" spans="1:16" x14ac:dyDescent="0.25">
      <c r="A17525" t="s">
        <v>7</v>
      </c>
      <c r="B17525" t="s">
        <v>30304</v>
      </c>
      <c r="C17525" t="s">
        <v>76</v>
      </c>
      <c r="D17525" t="s">
        <v>4346</v>
      </c>
      <c r="E17525" t="s">
        <v>59</v>
      </c>
      <c r="F17525" t="b">
        <v>1</v>
      </c>
      <c r="G17525" t="s">
        <v>41</v>
      </c>
      <c r="H17525" s="1">
        <v>46216.878680555557</v>
      </c>
      <c r="I17525" t="b">
        <v>0</v>
      </c>
      <c r="J17525" t="b">
        <v>1</v>
      </c>
      <c r="K17525" t="s">
        <v>41</v>
      </c>
      <c r="L17525" t="s">
        <v>60</v>
      </c>
      <c r="M17525">
        <v>129500</v>
      </c>
      <c r="N17525"/>
      <c r="O17525" t="s">
        <v>1355</v>
      </c>
      <c r="P17525" t="s">
        <v>30305</v>
      </c>
    </row>
    <row r="17526" spans="1:16" x14ac:dyDescent="0.25">
      <c r="A17526" t="s">
        <v>0</v>
      </c>
      <c r="B17526" t="s">
        <v>30306</v>
      </c>
      <c r="C17526" t="s">
        <v>76</v>
      </c>
      <c r="D17526" t="s">
        <v>141</v>
      </c>
      <c r="E17526" t="s">
        <v>88</v>
      </c>
      <c r="F17526" t="b">
        <v>1</v>
      </c>
      <c r="G17526" t="s">
        <v>41</v>
      </c>
      <c r="H17526" s="1">
        <v>46216.878692129627</v>
      </c>
      <c r="I17526" t="b">
        <v>1</v>
      </c>
      <c r="J17526" t="b">
        <v>0</v>
      </c>
      <c r="K17526" t="s">
        <v>41</v>
      </c>
      <c r="L17526" t="s">
        <v>74</v>
      </c>
      <c r="M17526"/>
      <c r="N17526">
        <v>24.5</v>
      </c>
      <c r="O17526" t="s">
        <v>141</v>
      </c>
    </row>
    <row r="17527" spans="1:16" x14ac:dyDescent="0.25">
      <c r="A17527" t="s">
        <v>2</v>
      </c>
      <c r="B17527" t="s">
        <v>30307</v>
      </c>
      <c r="C17527" t="s">
        <v>998</v>
      </c>
      <c r="D17527" t="s">
        <v>4526</v>
      </c>
      <c r="E17527" t="s">
        <v>88</v>
      </c>
      <c r="F17527" t="b">
        <v>0</v>
      </c>
      <c r="G17527" t="s">
        <v>65</v>
      </c>
      <c r="H17527" s="1">
        <v>46216.878819444442</v>
      </c>
      <c r="I17527" t="b">
        <v>0</v>
      </c>
      <c r="J17527" t="b">
        <v>0</v>
      </c>
      <c r="K17527" t="s">
        <v>41</v>
      </c>
      <c r="L17527" t="s">
        <v>74</v>
      </c>
      <c r="M17527"/>
      <c r="N17527">
        <v>71.5</v>
      </c>
      <c r="O17527" t="s">
        <v>27777</v>
      </c>
      <c r="P17527" t="s">
        <v>85</v>
      </c>
    </row>
    <row r="17528" spans="1:16" x14ac:dyDescent="0.25">
      <c r="A17528" t="s">
        <v>1</v>
      </c>
      <c r="B17528" t="s">
        <v>30308</v>
      </c>
      <c r="C17528" t="s">
        <v>598</v>
      </c>
      <c r="D17528" t="s">
        <v>4526</v>
      </c>
      <c r="E17528" t="s">
        <v>88</v>
      </c>
      <c r="F17528" t="b">
        <v>0</v>
      </c>
      <c r="G17528" t="s">
        <v>65</v>
      </c>
      <c r="H17528" s="1">
        <v>46216.880682870367</v>
      </c>
      <c r="I17528" t="b">
        <v>0</v>
      </c>
      <c r="J17528" t="b">
        <v>0</v>
      </c>
      <c r="K17528" t="s">
        <v>41</v>
      </c>
      <c r="L17528" t="s">
        <v>74</v>
      </c>
      <c r="M17528"/>
      <c r="N17528">
        <v>75</v>
      </c>
      <c r="O17528" t="s">
        <v>17477</v>
      </c>
      <c r="P17528" t="s">
        <v>30309</v>
      </c>
    </row>
    <row r="17529" spans="1:16" x14ac:dyDescent="0.25">
      <c r="A17529" t="s">
        <v>1</v>
      </c>
      <c r="B17529" t="s">
        <v>30310</v>
      </c>
      <c r="C17529" t="s">
        <v>333</v>
      </c>
      <c r="D17529" t="s">
        <v>4526</v>
      </c>
      <c r="E17529" t="s">
        <v>59</v>
      </c>
      <c r="F17529" t="b">
        <v>0</v>
      </c>
      <c r="G17529" t="s">
        <v>89</v>
      </c>
      <c r="H17529" s="1">
        <v>46216.880810185183</v>
      </c>
      <c r="I17529" t="b">
        <v>1</v>
      </c>
      <c r="J17529" t="b">
        <v>0</v>
      </c>
      <c r="K17529" t="s">
        <v>41</v>
      </c>
      <c r="L17529" t="s">
        <v>60</v>
      </c>
      <c r="M17529">
        <v>187500</v>
      </c>
      <c r="N17529"/>
      <c r="O17529" t="s">
        <v>28127</v>
      </c>
      <c r="P17529" t="s">
        <v>30311</v>
      </c>
    </row>
    <row r="17530" spans="1:16" x14ac:dyDescent="0.25">
      <c r="A17530" t="s">
        <v>1</v>
      </c>
      <c r="B17530" t="s">
        <v>1016</v>
      </c>
      <c r="C17530" t="s">
        <v>14932</v>
      </c>
      <c r="D17530" t="s">
        <v>4346</v>
      </c>
      <c r="E17530" t="s">
        <v>59</v>
      </c>
      <c r="F17530" t="b">
        <v>0</v>
      </c>
      <c r="G17530" t="s">
        <v>13</v>
      </c>
      <c r="H17530" s="1">
        <v>46216.881145833337</v>
      </c>
      <c r="I17530" t="b">
        <v>0</v>
      </c>
      <c r="J17530" t="b">
        <v>0</v>
      </c>
      <c r="K17530" t="s">
        <v>13</v>
      </c>
      <c r="L17530" t="s">
        <v>60</v>
      </c>
      <c r="M17530">
        <v>95695</v>
      </c>
      <c r="N17530"/>
      <c r="O17530" t="s">
        <v>14933</v>
      </c>
      <c r="P17530" t="s">
        <v>30312</v>
      </c>
    </row>
    <row r="17531" spans="1:16" x14ac:dyDescent="0.25">
      <c r="A17531" t="s">
        <v>5</v>
      </c>
      <c r="B17531" t="s">
        <v>30313</v>
      </c>
      <c r="C17531" t="s">
        <v>5026</v>
      </c>
      <c r="D17531" t="s">
        <v>4346</v>
      </c>
      <c r="E17531" t="s">
        <v>59</v>
      </c>
      <c r="F17531" t="b">
        <v>0</v>
      </c>
      <c r="G17531" t="s">
        <v>40</v>
      </c>
      <c r="H17531" s="1">
        <v>46216.882673611108</v>
      </c>
      <c r="I17531" t="b">
        <v>1</v>
      </c>
      <c r="J17531" t="b">
        <v>0</v>
      </c>
      <c r="K17531" t="s">
        <v>40</v>
      </c>
      <c r="L17531" t="s">
        <v>60</v>
      </c>
      <c r="M17531">
        <v>67500</v>
      </c>
      <c r="N17531"/>
      <c r="O17531" t="s">
        <v>21331</v>
      </c>
      <c r="P17531" t="s">
        <v>30314</v>
      </c>
    </row>
    <row r="17532" spans="1:16" x14ac:dyDescent="0.25">
      <c r="A17532" t="s">
        <v>0</v>
      </c>
      <c r="B17532" t="s">
        <v>30315</v>
      </c>
      <c r="C17532" t="s">
        <v>112</v>
      </c>
      <c r="D17532" t="s">
        <v>4526</v>
      </c>
      <c r="E17532" t="s">
        <v>59</v>
      </c>
      <c r="F17532" t="b">
        <v>0</v>
      </c>
      <c r="G17532" t="s">
        <v>65</v>
      </c>
      <c r="H17532" s="1">
        <v>46216.91846064815</v>
      </c>
      <c r="I17532" t="b">
        <v>0</v>
      </c>
      <c r="J17532" t="b">
        <v>1</v>
      </c>
      <c r="K17532" t="s">
        <v>41</v>
      </c>
      <c r="L17532" t="s">
        <v>60</v>
      </c>
      <c r="M17532">
        <v>84500</v>
      </c>
      <c r="N17532"/>
      <c r="O17532" t="s">
        <v>30316</v>
      </c>
      <c r="P17532" t="s">
        <v>30317</v>
      </c>
    </row>
    <row r="17533" spans="1:16" x14ac:dyDescent="0.25">
      <c r="A17533" t="s">
        <v>6</v>
      </c>
      <c r="B17533" t="s">
        <v>30318</v>
      </c>
      <c r="C17533" t="s">
        <v>165</v>
      </c>
      <c r="D17533" t="s">
        <v>4630</v>
      </c>
      <c r="E17533" t="s">
        <v>59</v>
      </c>
      <c r="F17533" t="b">
        <v>0</v>
      </c>
      <c r="G17533" t="s">
        <v>73</v>
      </c>
      <c r="H17533" s="1">
        <v>46216.920497685183</v>
      </c>
      <c r="I17533" t="b">
        <v>0</v>
      </c>
      <c r="J17533" t="b">
        <v>1</v>
      </c>
      <c r="K17533" t="s">
        <v>41</v>
      </c>
      <c r="L17533" t="s">
        <v>60</v>
      </c>
      <c r="M17533">
        <v>107000</v>
      </c>
      <c r="N17533"/>
      <c r="O17533" t="s">
        <v>3525</v>
      </c>
      <c r="P17533" t="s">
        <v>30319</v>
      </c>
    </row>
    <row r="17534" spans="1:16" x14ac:dyDescent="0.25">
      <c r="A17534" t="s">
        <v>1</v>
      </c>
      <c r="B17534" t="s">
        <v>30320</v>
      </c>
      <c r="C17534" t="s">
        <v>1375</v>
      </c>
      <c r="D17534" t="s">
        <v>4526</v>
      </c>
      <c r="E17534" t="s">
        <v>59</v>
      </c>
      <c r="F17534" t="b">
        <v>0</v>
      </c>
      <c r="G17534" t="s">
        <v>68</v>
      </c>
      <c r="H17534" s="1">
        <v>46216.922337962962</v>
      </c>
      <c r="I17534" t="b">
        <v>0</v>
      </c>
      <c r="J17534" t="b">
        <v>0</v>
      </c>
      <c r="K17534" t="s">
        <v>41</v>
      </c>
      <c r="L17534" t="s">
        <v>74</v>
      </c>
      <c r="M17534"/>
      <c r="N17534">
        <v>80</v>
      </c>
      <c r="O17534" t="s">
        <v>1164</v>
      </c>
      <c r="P17534" t="s">
        <v>3990</v>
      </c>
    </row>
    <row r="17535" spans="1:16" x14ac:dyDescent="0.25">
      <c r="A17535" t="s">
        <v>5</v>
      </c>
      <c r="B17535" t="s">
        <v>30321</v>
      </c>
      <c r="C17535" t="s">
        <v>165</v>
      </c>
      <c r="D17535" t="s">
        <v>4526</v>
      </c>
      <c r="E17535" t="s">
        <v>59</v>
      </c>
      <c r="F17535" t="b">
        <v>0</v>
      </c>
      <c r="G17535" t="s">
        <v>65</v>
      </c>
      <c r="H17535" s="1">
        <v>46216.922442129631</v>
      </c>
      <c r="I17535" t="b">
        <v>1</v>
      </c>
      <c r="J17535" t="b">
        <v>0</v>
      </c>
      <c r="K17535" t="s">
        <v>41</v>
      </c>
      <c r="L17535" t="s">
        <v>60</v>
      </c>
      <c r="M17535">
        <v>90000</v>
      </c>
      <c r="N17535"/>
      <c r="O17535" t="s">
        <v>30322</v>
      </c>
      <c r="P17535" t="s">
        <v>30323</v>
      </c>
    </row>
    <row r="17536" spans="1:16" x14ac:dyDescent="0.25">
      <c r="A17536" t="s">
        <v>7</v>
      </c>
      <c r="B17536" t="s">
        <v>30304</v>
      </c>
      <c r="C17536" t="s">
        <v>246</v>
      </c>
      <c r="D17536" t="s">
        <v>4526</v>
      </c>
      <c r="E17536" t="s">
        <v>59</v>
      </c>
      <c r="F17536" t="b">
        <v>0</v>
      </c>
      <c r="G17536" t="s">
        <v>65</v>
      </c>
      <c r="H17536" s="1">
        <v>46216.960162037038</v>
      </c>
      <c r="I17536" t="b">
        <v>0</v>
      </c>
      <c r="J17536" t="b">
        <v>1</v>
      </c>
      <c r="K17536" t="s">
        <v>41</v>
      </c>
      <c r="L17536" t="s">
        <v>60</v>
      </c>
      <c r="M17536">
        <v>129500</v>
      </c>
      <c r="N17536"/>
      <c r="O17536" t="s">
        <v>1155</v>
      </c>
      <c r="P17536" t="s">
        <v>30305</v>
      </c>
    </row>
    <row r="17537" spans="1:16" x14ac:dyDescent="0.25">
      <c r="A17537" t="s">
        <v>1</v>
      </c>
      <c r="B17537" t="s">
        <v>30324</v>
      </c>
      <c r="C17537" t="s">
        <v>165</v>
      </c>
      <c r="D17537" t="s">
        <v>4526</v>
      </c>
      <c r="E17537" t="s">
        <v>59</v>
      </c>
      <c r="F17537" t="b">
        <v>0</v>
      </c>
      <c r="G17537" t="s">
        <v>73</v>
      </c>
      <c r="H17537" s="1">
        <v>46216.962164351848</v>
      </c>
      <c r="I17537" t="b">
        <v>0</v>
      </c>
      <c r="J17537" t="b">
        <v>1</v>
      </c>
      <c r="K17537" t="s">
        <v>41</v>
      </c>
      <c r="L17537" t="s">
        <v>60</v>
      </c>
      <c r="M17537">
        <v>233500</v>
      </c>
      <c r="N17537"/>
      <c r="O17537" t="s">
        <v>1155</v>
      </c>
      <c r="P17537" t="s">
        <v>30325</v>
      </c>
    </row>
    <row r="17538" spans="1:16" x14ac:dyDescent="0.25">
      <c r="A17538" t="s">
        <v>3</v>
      </c>
      <c r="B17538" t="s">
        <v>30326</v>
      </c>
      <c r="C17538" t="s">
        <v>165</v>
      </c>
      <c r="D17538" t="s">
        <v>4346</v>
      </c>
      <c r="E17538" t="s">
        <v>59</v>
      </c>
      <c r="F17538" t="b">
        <v>0</v>
      </c>
      <c r="G17538" t="s">
        <v>73</v>
      </c>
      <c r="H17538" s="1">
        <v>46217.001793981479</v>
      </c>
      <c r="I17538" t="b">
        <v>0</v>
      </c>
      <c r="J17538" t="b">
        <v>0</v>
      </c>
      <c r="K17538" t="s">
        <v>41</v>
      </c>
      <c r="L17538" t="s">
        <v>60</v>
      </c>
      <c r="M17538">
        <v>60000</v>
      </c>
      <c r="N17538"/>
      <c r="O17538" t="s">
        <v>28117</v>
      </c>
      <c r="P17538" t="s">
        <v>30327</v>
      </c>
    </row>
    <row r="17539" spans="1:16" x14ac:dyDescent="0.25">
      <c r="A17539" t="s">
        <v>0</v>
      </c>
      <c r="B17539" t="s">
        <v>30328</v>
      </c>
      <c r="C17539" t="s">
        <v>271</v>
      </c>
      <c r="D17539" t="s">
        <v>4526</v>
      </c>
      <c r="E17539" t="s">
        <v>59</v>
      </c>
      <c r="F17539" t="b">
        <v>0</v>
      </c>
      <c r="G17539" t="s">
        <v>77</v>
      </c>
      <c r="H17539" s="1">
        <v>46217.001863425918</v>
      </c>
      <c r="I17539" t="b">
        <v>0</v>
      </c>
      <c r="J17539" t="b">
        <v>1</v>
      </c>
      <c r="K17539" t="s">
        <v>41</v>
      </c>
      <c r="L17539" t="s">
        <v>60</v>
      </c>
      <c r="M17539">
        <v>69000</v>
      </c>
      <c r="N17539"/>
      <c r="O17539" t="s">
        <v>27578</v>
      </c>
      <c r="P17539" t="s">
        <v>1009</v>
      </c>
    </row>
    <row r="17540" spans="1:16" x14ac:dyDescent="0.25">
      <c r="A17540" t="s">
        <v>3</v>
      </c>
      <c r="B17540" t="s">
        <v>30329</v>
      </c>
      <c r="C17540" t="s">
        <v>76</v>
      </c>
      <c r="D17540" t="s">
        <v>4526</v>
      </c>
      <c r="E17540" t="s">
        <v>132</v>
      </c>
      <c r="F17540" t="b">
        <v>1</v>
      </c>
      <c r="G17540" t="s">
        <v>13</v>
      </c>
      <c r="H17540" s="1">
        <v>46217.002106481479</v>
      </c>
      <c r="I17540" t="b">
        <v>0</v>
      </c>
      <c r="J17540" t="b">
        <v>0</v>
      </c>
      <c r="K17540" t="s">
        <v>13</v>
      </c>
      <c r="L17540" t="s">
        <v>74</v>
      </c>
      <c r="M17540"/>
      <c r="N17540">
        <v>317.5</v>
      </c>
      <c r="O17540" t="s">
        <v>5046</v>
      </c>
    </row>
    <row r="17541" spans="1:16" x14ac:dyDescent="0.25">
      <c r="A17541" t="s">
        <v>6</v>
      </c>
      <c r="B17541" t="s">
        <v>4247</v>
      </c>
      <c r="C17541" t="s">
        <v>142</v>
      </c>
      <c r="D17541" t="s">
        <v>4346</v>
      </c>
      <c r="E17541" t="s">
        <v>59</v>
      </c>
      <c r="F17541" t="b">
        <v>0</v>
      </c>
      <c r="G17541" t="s">
        <v>65</v>
      </c>
      <c r="H17541" s="1">
        <v>46217.003831018519</v>
      </c>
      <c r="I17541" t="b">
        <v>0</v>
      </c>
      <c r="J17541" t="b">
        <v>0</v>
      </c>
      <c r="K17541" t="s">
        <v>41</v>
      </c>
      <c r="L17541" t="s">
        <v>74</v>
      </c>
      <c r="M17541"/>
      <c r="N17541">
        <v>19.5</v>
      </c>
      <c r="O17541" t="s">
        <v>30330</v>
      </c>
      <c r="P17541" t="s">
        <v>30331</v>
      </c>
    </row>
    <row r="17542" spans="1:16" x14ac:dyDescent="0.25">
      <c r="A17542" t="s">
        <v>6</v>
      </c>
      <c r="B17542" t="s">
        <v>30332</v>
      </c>
      <c r="C17542" t="s">
        <v>5815</v>
      </c>
      <c r="D17542" t="s">
        <v>4595</v>
      </c>
      <c r="E17542" t="s">
        <v>59</v>
      </c>
      <c r="F17542" t="b">
        <v>0</v>
      </c>
      <c r="G17542" t="s">
        <v>20</v>
      </c>
      <c r="H17542" s="1">
        <v>46217.004641203697</v>
      </c>
      <c r="I17542" t="b">
        <v>0</v>
      </c>
      <c r="J17542" t="b">
        <v>0</v>
      </c>
      <c r="K17542" t="s">
        <v>20</v>
      </c>
      <c r="L17542" t="s">
        <v>60</v>
      </c>
      <c r="M17542">
        <v>100000</v>
      </c>
      <c r="N17542"/>
      <c r="O17542" t="s">
        <v>30333</v>
      </c>
    </row>
    <row r="17543" spans="1:16" x14ac:dyDescent="0.25">
      <c r="A17543" t="s">
        <v>3</v>
      </c>
      <c r="B17543" t="s">
        <v>30334</v>
      </c>
      <c r="C17543" t="s">
        <v>237</v>
      </c>
      <c r="D17543" t="s">
        <v>2360</v>
      </c>
      <c r="E17543" t="s">
        <v>59</v>
      </c>
      <c r="F17543" t="b">
        <v>0</v>
      </c>
      <c r="G17543" t="s">
        <v>89</v>
      </c>
      <c r="H17543" s="1">
        <v>46217.04347222222</v>
      </c>
      <c r="I17543" t="b">
        <v>0</v>
      </c>
      <c r="J17543" t="b">
        <v>1</v>
      </c>
      <c r="K17543" t="s">
        <v>41</v>
      </c>
      <c r="L17543" t="s">
        <v>60</v>
      </c>
      <c r="M17543">
        <v>165500</v>
      </c>
      <c r="N17543"/>
      <c r="O17543" t="s">
        <v>17001</v>
      </c>
      <c r="P17543" t="s">
        <v>2284</v>
      </c>
    </row>
    <row r="17544" spans="1:16" x14ac:dyDescent="0.25">
      <c r="A17544" t="s">
        <v>0</v>
      </c>
      <c r="B17544" t="s">
        <v>30335</v>
      </c>
      <c r="C17544" t="s">
        <v>30336</v>
      </c>
      <c r="D17544" t="s">
        <v>4526</v>
      </c>
      <c r="E17544" t="s">
        <v>59</v>
      </c>
      <c r="F17544" t="b">
        <v>0</v>
      </c>
      <c r="G17544" t="s">
        <v>77</v>
      </c>
      <c r="H17544" s="1">
        <v>46217.043530092589</v>
      </c>
      <c r="I17544" t="b">
        <v>0</v>
      </c>
      <c r="J17544" t="b">
        <v>1</v>
      </c>
      <c r="K17544" t="s">
        <v>41</v>
      </c>
      <c r="L17544" t="s">
        <v>60</v>
      </c>
      <c r="M17544">
        <v>120614.5</v>
      </c>
      <c r="N17544"/>
      <c r="O17544" t="s">
        <v>30337</v>
      </c>
      <c r="P17544" t="s">
        <v>30338</v>
      </c>
    </row>
    <row r="17545" spans="1:16" x14ac:dyDescent="0.25">
      <c r="A17545" t="s">
        <v>1</v>
      </c>
      <c r="B17545" t="s">
        <v>898</v>
      </c>
      <c r="C17545" t="s">
        <v>4220</v>
      </c>
      <c r="D17545" t="s">
        <v>4756</v>
      </c>
      <c r="E17545" t="s">
        <v>59</v>
      </c>
      <c r="F17545" t="b">
        <v>0</v>
      </c>
      <c r="G17545" t="s">
        <v>89</v>
      </c>
      <c r="H17545" s="1">
        <v>46217.045451388891</v>
      </c>
      <c r="I17545" t="b">
        <v>0</v>
      </c>
      <c r="J17545" t="b">
        <v>0</v>
      </c>
      <c r="K17545" t="s">
        <v>41</v>
      </c>
      <c r="L17545" t="s">
        <v>60</v>
      </c>
      <c r="M17545">
        <v>105000</v>
      </c>
      <c r="N17545"/>
      <c r="O17545" t="s">
        <v>14305</v>
      </c>
      <c r="P17545" t="s">
        <v>25222</v>
      </c>
    </row>
    <row r="17546" spans="1:16" x14ac:dyDescent="0.25">
      <c r="A17546" t="s">
        <v>2</v>
      </c>
      <c r="B17546" t="s">
        <v>24092</v>
      </c>
      <c r="C17546" t="s">
        <v>3263</v>
      </c>
      <c r="D17546" t="s">
        <v>4630</v>
      </c>
      <c r="E17546" t="s">
        <v>59</v>
      </c>
      <c r="F17546" t="b">
        <v>0</v>
      </c>
      <c r="G17546" t="s">
        <v>65</v>
      </c>
      <c r="H17546" s="1">
        <v>46217.045497685183</v>
      </c>
      <c r="I17546" t="b">
        <v>0</v>
      </c>
      <c r="J17546" t="b">
        <v>1</v>
      </c>
      <c r="K17546" t="s">
        <v>41</v>
      </c>
      <c r="L17546" t="s">
        <v>60</v>
      </c>
      <c r="M17546">
        <v>122500</v>
      </c>
      <c r="N17546"/>
      <c r="O17546" t="s">
        <v>30339</v>
      </c>
      <c r="P17546" t="s">
        <v>24094</v>
      </c>
    </row>
    <row r="17547" spans="1:16" x14ac:dyDescent="0.25">
      <c r="A17547" t="s">
        <v>5</v>
      </c>
      <c r="B17547" t="s">
        <v>5</v>
      </c>
      <c r="C17547" t="s">
        <v>27109</v>
      </c>
      <c r="D17547" t="s">
        <v>4756</v>
      </c>
      <c r="E17547" t="s">
        <v>59</v>
      </c>
      <c r="F17547" t="b">
        <v>0</v>
      </c>
      <c r="G17547" t="s">
        <v>68</v>
      </c>
      <c r="H17547" s="1">
        <v>46217.047349537039</v>
      </c>
      <c r="I17547" t="b">
        <v>1</v>
      </c>
      <c r="J17547" t="b">
        <v>1</v>
      </c>
      <c r="K17547" t="s">
        <v>41</v>
      </c>
      <c r="L17547" t="s">
        <v>60</v>
      </c>
      <c r="M17547">
        <v>84300</v>
      </c>
      <c r="N17547"/>
      <c r="O17547" t="s">
        <v>2979</v>
      </c>
      <c r="P17547" t="s">
        <v>30340</v>
      </c>
    </row>
    <row r="17548" spans="1:16" x14ac:dyDescent="0.25">
      <c r="A17548" t="s">
        <v>1</v>
      </c>
      <c r="B17548" t="s">
        <v>1083</v>
      </c>
      <c r="C17548" t="s">
        <v>41</v>
      </c>
      <c r="D17548" t="s">
        <v>4526</v>
      </c>
      <c r="E17548" t="s">
        <v>59</v>
      </c>
      <c r="F17548" t="b">
        <v>0</v>
      </c>
      <c r="G17548" t="s">
        <v>89</v>
      </c>
      <c r="H17548" s="1">
        <v>46217.047361111108</v>
      </c>
      <c r="I17548" t="b">
        <v>1</v>
      </c>
      <c r="J17548" t="b">
        <v>0</v>
      </c>
      <c r="K17548" t="s">
        <v>41</v>
      </c>
      <c r="L17548" t="s">
        <v>74</v>
      </c>
      <c r="M17548"/>
      <c r="N17548">
        <v>37.5</v>
      </c>
      <c r="O17548" t="s">
        <v>222</v>
      </c>
      <c r="P17548" t="s">
        <v>14841</v>
      </c>
    </row>
    <row r="17549" spans="1:16" x14ac:dyDescent="0.25">
      <c r="A17549" t="s">
        <v>1</v>
      </c>
      <c r="B17549" t="s">
        <v>30341</v>
      </c>
      <c r="C17549" t="s">
        <v>24488</v>
      </c>
      <c r="D17549" t="s">
        <v>4756</v>
      </c>
      <c r="E17549" t="s">
        <v>59</v>
      </c>
      <c r="F17549" t="b">
        <v>0</v>
      </c>
      <c r="G17549" t="s">
        <v>13</v>
      </c>
      <c r="H17549" s="1">
        <v>46217.131145833337</v>
      </c>
      <c r="I17549" t="b">
        <v>0</v>
      </c>
      <c r="J17549" t="b">
        <v>0</v>
      </c>
      <c r="K17549" t="s">
        <v>13</v>
      </c>
      <c r="L17549" t="s">
        <v>60</v>
      </c>
      <c r="M17549">
        <v>118025</v>
      </c>
      <c r="N17549"/>
      <c r="O17549" t="s">
        <v>30342</v>
      </c>
      <c r="P17549" t="s">
        <v>24489</v>
      </c>
    </row>
    <row r="17550" spans="1:16" x14ac:dyDescent="0.25">
      <c r="A17550" t="s">
        <v>5</v>
      </c>
      <c r="B17550" t="s">
        <v>30343</v>
      </c>
      <c r="C17550" t="s">
        <v>148</v>
      </c>
      <c r="D17550" t="s">
        <v>367</v>
      </c>
      <c r="E17550" t="s">
        <v>59</v>
      </c>
      <c r="F17550" t="b">
        <v>0</v>
      </c>
      <c r="G17550" t="s">
        <v>89</v>
      </c>
      <c r="H17550" s="1">
        <v>46217.210752314822</v>
      </c>
      <c r="I17550" t="b">
        <v>0</v>
      </c>
      <c r="J17550" t="b">
        <v>1</v>
      </c>
      <c r="K17550" t="s">
        <v>41</v>
      </c>
      <c r="L17550" t="s">
        <v>60</v>
      </c>
      <c r="M17550">
        <v>112500</v>
      </c>
      <c r="N17550"/>
      <c r="O17550" t="s">
        <v>30344</v>
      </c>
      <c r="P17550" t="s">
        <v>30345</v>
      </c>
    </row>
    <row r="17551" spans="1:16" x14ac:dyDescent="0.25">
      <c r="A17551" t="s">
        <v>6</v>
      </c>
      <c r="B17551" t="s">
        <v>30346</v>
      </c>
      <c r="C17551" t="s">
        <v>76</v>
      </c>
      <c r="D17551" t="s">
        <v>4346</v>
      </c>
      <c r="E17551" t="s">
        <v>88</v>
      </c>
      <c r="F17551" t="b">
        <v>1</v>
      </c>
      <c r="G17551" t="s">
        <v>13</v>
      </c>
      <c r="H17551" s="1">
        <v>46217.212731481479</v>
      </c>
      <c r="I17551" t="b">
        <v>0</v>
      </c>
      <c r="J17551" t="b">
        <v>0</v>
      </c>
      <c r="K17551" t="s">
        <v>13</v>
      </c>
      <c r="L17551" t="s">
        <v>74</v>
      </c>
      <c r="M17551"/>
      <c r="N17551">
        <v>70</v>
      </c>
      <c r="O17551" t="s">
        <v>30347</v>
      </c>
      <c r="P17551" t="s">
        <v>30348</v>
      </c>
    </row>
    <row r="17552" spans="1:16" x14ac:dyDescent="0.25">
      <c r="A17552" t="s">
        <v>2</v>
      </c>
      <c r="B17552" t="s">
        <v>30349</v>
      </c>
      <c r="C17552" t="s">
        <v>190</v>
      </c>
      <c r="D17552" t="s">
        <v>4526</v>
      </c>
      <c r="E17552" t="s">
        <v>88</v>
      </c>
      <c r="F17552" t="b">
        <v>0</v>
      </c>
      <c r="G17552" t="s">
        <v>73</v>
      </c>
      <c r="H17552" s="1">
        <v>46217.25409722222</v>
      </c>
      <c r="I17552" t="b">
        <v>0</v>
      </c>
      <c r="J17552" t="b">
        <v>1</v>
      </c>
      <c r="K17552" t="s">
        <v>41</v>
      </c>
      <c r="L17552" t="s">
        <v>74</v>
      </c>
      <c r="M17552"/>
      <c r="N17552">
        <v>44.5</v>
      </c>
      <c r="O17552" t="s">
        <v>738</v>
      </c>
      <c r="P17552" t="s">
        <v>30350</v>
      </c>
    </row>
    <row r="17553" spans="1:16" x14ac:dyDescent="0.25">
      <c r="A17553" t="s">
        <v>2</v>
      </c>
      <c r="B17553" t="s">
        <v>30349</v>
      </c>
      <c r="C17553" t="s">
        <v>2293</v>
      </c>
      <c r="D17553" t="s">
        <v>4526</v>
      </c>
      <c r="E17553" t="s">
        <v>88</v>
      </c>
      <c r="F17553" t="b">
        <v>0</v>
      </c>
      <c r="G17553" t="s">
        <v>65</v>
      </c>
      <c r="H17553" s="1">
        <v>46217.254201388889</v>
      </c>
      <c r="I17553" t="b">
        <v>0</v>
      </c>
      <c r="J17553" t="b">
        <v>1</v>
      </c>
      <c r="K17553" t="s">
        <v>41</v>
      </c>
      <c r="L17553" t="s">
        <v>74</v>
      </c>
      <c r="M17553"/>
      <c r="N17553">
        <v>44.5</v>
      </c>
      <c r="O17553" t="s">
        <v>738</v>
      </c>
      <c r="P17553" t="s">
        <v>30350</v>
      </c>
    </row>
    <row r="17554" spans="1:16" x14ac:dyDescent="0.25">
      <c r="A17554" t="s">
        <v>1</v>
      </c>
      <c r="B17554" t="s">
        <v>30351</v>
      </c>
      <c r="C17554" t="s">
        <v>13767</v>
      </c>
      <c r="D17554" t="s">
        <v>4868</v>
      </c>
      <c r="E17554" t="s">
        <v>621</v>
      </c>
      <c r="F17554" t="b">
        <v>0</v>
      </c>
      <c r="G17554" t="s">
        <v>19</v>
      </c>
      <c r="H17554" s="1">
        <v>46217.256979166668</v>
      </c>
      <c r="I17554" t="b">
        <v>0</v>
      </c>
      <c r="J17554" t="b">
        <v>0</v>
      </c>
      <c r="K17554" t="s">
        <v>19</v>
      </c>
      <c r="L17554" t="s">
        <v>60</v>
      </c>
      <c r="M17554">
        <v>330000</v>
      </c>
      <c r="N17554"/>
      <c r="O17554" t="s">
        <v>30197</v>
      </c>
      <c r="P17554" t="s">
        <v>30352</v>
      </c>
    </row>
    <row r="17555" spans="1:16" x14ac:dyDescent="0.25">
      <c r="A17555" t="s">
        <v>5</v>
      </c>
      <c r="B17555" t="s">
        <v>2396</v>
      </c>
      <c r="C17555" t="s">
        <v>3125</v>
      </c>
      <c r="D17555" t="s">
        <v>4630</v>
      </c>
      <c r="E17555" t="s">
        <v>59</v>
      </c>
      <c r="F17555" t="b">
        <v>0</v>
      </c>
      <c r="G17555" t="s">
        <v>77</v>
      </c>
      <c r="H17555" s="1">
        <v>46217.297581018523</v>
      </c>
      <c r="I17555" t="b">
        <v>0</v>
      </c>
      <c r="J17555" t="b">
        <v>0</v>
      </c>
      <c r="K17555" t="s">
        <v>41</v>
      </c>
      <c r="L17555" t="s">
        <v>60</v>
      </c>
      <c r="M17555">
        <v>176000</v>
      </c>
      <c r="N17555"/>
      <c r="O17555" t="s">
        <v>30353</v>
      </c>
      <c r="P17555" t="s">
        <v>30354</v>
      </c>
    </row>
    <row r="17556" spans="1:16" x14ac:dyDescent="0.25">
      <c r="A17556" t="s">
        <v>1</v>
      </c>
      <c r="B17556" t="s">
        <v>1003</v>
      </c>
      <c r="C17556" t="s">
        <v>21665</v>
      </c>
      <c r="D17556" t="s">
        <v>2360</v>
      </c>
      <c r="E17556" t="s">
        <v>59</v>
      </c>
      <c r="F17556" t="b">
        <v>0</v>
      </c>
      <c r="G17556" t="s">
        <v>73</v>
      </c>
      <c r="H17556" s="1">
        <v>46217.297696759262</v>
      </c>
      <c r="I17556" t="b">
        <v>0</v>
      </c>
      <c r="J17556" t="b">
        <v>1</v>
      </c>
      <c r="K17556" t="s">
        <v>41</v>
      </c>
      <c r="L17556" t="s">
        <v>60</v>
      </c>
      <c r="M17556">
        <v>135000</v>
      </c>
      <c r="N17556"/>
      <c r="O17556" t="s">
        <v>424</v>
      </c>
      <c r="P17556" t="s">
        <v>30355</v>
      </c>
    </row>
    <row r="17557" spans="1:16" x14ac:dyDescent="0.25">
      <c r="A17557" t="s">
        <v>1</v>
      </c>
      <c r="B17557" t="s">
        <v>1087</v>
      </c>
      <c r="C17557" t="s">
        <v>4714</v>
      </c>
      <c r="D17557" t="s">
        <v>2360</v>
      </c>
      <c r="E17557" t="s">
        <v>59</v>
      </c>
      <c r="F17557" t="b">
        <v>0</v>
      </c>
      <c r="G17557" t="s">
        <v>73</v>
      </c>
      <c r="H17557" s="1">
        <v>46217.297696759262</v>
      </c>
      <c r="I17557" t="b">
        <v>0</v>
      </c>
      <c r="J17557" t="b">
        <v>1</v>
      </c>
      <c r="K17557" t="s">
        <v>41</v>
      </c>
      <c r="L17557" t="s">
        <v>60</v>
      </c>
      <c r="M17557">
        <v>135000</v>
      </c>
      <c r="N17557"/>
      <c r="O17557" t="s">
        <v>424</v>
      </c>
      <c r="P17557" t="s">
        <v>30356</v>
      </c>
    </row>
    <row r="17558" spans="1:16" x14ac:dyDescent="0.25">
      <c r="A17558" t="s">
        <v>2</v>
      </c>
      <c r="B17558" t="s">
        <v>30357</v>
      </c>
      <c r="C17558" t="s">
        <v>76</v>
      </c>
      <c r="D17558" t="s">
        <v>4868</v>
      </c>
      <c r="E17558" t="s">
        <v>59</v>
      </c>
      <c r="F17558" t="b">
        <v>1</v>
      </c>
      <c r="G17558" t="s">
        <v>19</v>
      </c>
      <c r="H17558" s="1">
        <v>46217.298657407409</v>
      </c>
      <c r="I17558" t="b">
        <v>0</v>
      </c>
      <c r="J17558" t="b">
        <v>0</v>
      </c>
      <c r="K17558" t="s">
        <v>19</v>
      </c>
      <c r="L17558" t="s">
        <v>60</v>
      </c>
      <c r="M17558">
        <v>1100000</v>
      </c>
      <c r="N17558"/>
      <c r="O17558" t="s">
        <v>30358</v>
      </c>
      <c r="P17558" t="s">
        <v>188</v>
      </c>
    </row>
    <row r="17559" spans="1:16" x14ac:dyDescent="0.25">
      <c r="A17559" t="s">
        <v>0</v>
      </c>
      <c r="B17559" t="s">
        <v>30359</v>
      </c>
      <c r="C17559" t="s">
        <v>112</v>
      </c>
      <c r="D17559" t="s">
        <v>4630</v>
      </c>
      <c r="E17559" t="s">
        <v>59</v>
      </c>
      <c r="F17559" t="b">
        <v>0</v>
      </c>
      <c r="G17559" t="s">
        <v>65</v>
      </c>
      <c r="H17559" s="1">
        <v>46217.335752314822</v>
      </c>
      <c r="I17559" t="b">
        <v>1</v>
      </c>
      <c r="J17559" t="b">
        <v>1</v>
      </c>
      <c r="K17559" t="s">
        <v>41</v>
      </c>
      <c r="L17559" t="s">
        <v>60</v>
      </c>
      <c r="M17559">
        <v>68500</v>
      </c>
      <c r="N17559"/>
      <c r="O17559" t="s">
        <v>1098</v>
      </c>
    </row>
    <row r="17560" spans="1:16" x14ac:dyDescent="0.25">
      <c r="A17560" t="s">
        <v>0</v>
      </c>
      <c r="B17560" t="s">
        <v>30360</v>
      </c>
      <c r="C17560" t="s">
        <v>76</v>
      </c>
      <c r="D17560" t="s">
        <v>4630</v>
      </c>
      <c r="E17560" t="s">
        <v>59</v>
      </c>
      <c r="F17560" t="b">
        <v>1</v>
      </c>
      <c r="G17560" t="s">
        <v>41</v>
      </c>
      <c r="H17560" s="1">
        <v>46217.337291666663</v>
      </c>
      <c r="I17560" t="b">
        <v>0</v>
      </c>
      <c r="J17560" t="b">
        <v>0</v>
      </c>
      <c r="K17560" t="s">
        <v>41</v>
      </c>
      <c r="L17560" t="s">
        <v>60</v>
      </c>
      <c r="M17560">
        <v>150000</v>
      </c>
      <c r="N17560"/>
      <c r="O17560" t="s">
        <v>30361</v>
      </c>
      <c r="P17560" t="s">
        <v>1777</v>
      </c>
    </row>
    <row r="17561" spans="1:16" x14ac:dyDescent="0.25">
      <c r="A17561" t="s">
        <v>2</v>
      </c>
      <c r="B17561" t="s">
        <v>30362</v>
      </c>
      <c r="C17561" t="s">
        <v>5215</v>
      </c>
      <c r="D17561" t="s">
        <v>4346</v>
      </c>
      <c r="E17561" t="s">
        <v>72</v>
      </c>
      <c r="F17561" t="b">
        <v>0</v>
      </c>
      <c r="G17561" t="s">
        <v>19</v>
      </c>
      <c r="H17561" s="1">
        <v>46217.379803240743</v>
      </c>
      <c r="I17561" t="b">
        <v>0</v>
      </c>
      <c r="J17561" t="b">
        <v>0</v>
      </c>
      <c r="K17561" t="s">
        <v>19</v>
      </c>
      <c r="L17561" t="s">
        <v>60</v>
      </c>
      <c r="M17561">
        <v>1287978.95</v>
      </c>
      <c r="N17561"/>
      <c r="O17561" t="s">
        <v>16046</v>
      </c>
      <c r="P17561" t="s">
        <v>208</v>
      </c>
    </row>
    <row r="17562" spans="1:16" x14ac:dyDescent="0.25">
      <c r="A17562" t="s">
        <v>2</v>
      </c>
      <c r="B17562" t="s">
        <v>30362</v>
      </c>
      <c r="C17562" t="s">
        <v>930</v>
      </c>
      <c r="D17562" t="s">
        <v>24507</v>
      </c>
      <c r="E17562" t="s">
        <v>72</v>
      </c>
      <c r="F17562" t="b">
        <v>0</v>
      </c>
      <c r="G17562" t="s">
        <v>19</v>
      </c>
      <c r="H17562" s="1">
        <v>46217.379803240743</v>
      </c>
      <c r="I17562" t="b">
        <v>0</v>
      </c>
      <c r="J17562" t="b">
        <v>0</v>
      </c>
      <c r="K17562" t="s">
        <v>19</v>
      </c>
      <c r="L17562" t="s">
        <v>60</v>
      </c>
      <c r="M17562">
        <v>1287978.9450000001</v>
      </c>
      <c r="N17562"/>
      <c r="O17562" t="s">
        <v>16046</v>
      </c>
      <c r="P17562" t="s">
        <v>208</v>
      </c>
    </row>
    <row r="17563" spans="1:16" x14ac:dyDescent="0.25">
      <c r="A17563" t="s">
        <v>5</v>
      </c>
      <c r="B17563" t="s">
        <v>30363</v>
      </c>
      <c r="C17563" t="s">
        <v>4069</v>
      </c>
      <c r="D17563" t="s">
        <v>4526</v>
      </c>
      <c r="E17563" t="s">
        <v>59</v>
      </c>
      <c r="F17563" t="b">
        <v>0</v>
      </c>
      <c r="G17563" t="s">
        <v>19</v>
      </c>
      <c r="H17563" s="1">
        <v>46217.381990740738</v>
      </c>
      <c r="I17563" t="b">
        <v>1</v>
      </c>
      <c r="J17563" t="b">
        <v>0</v>
      </c>
      <c r="K17563" t="s">
        <v>19</v>
      </c>
      <c r="L17563" t="s">
        <v>60</v>
      </c>
      <c r="M17563">
        <v>1900000</v>
      </c>
      <c r="N17563"/>
      <c r="O17563" t="s">
        <v>29615</v>
      </c>
      <c r="P17563" t="s">
        <v>30364</v>
      </c>
    </row>
    <row r="17564" spans="1:16" x14ac:dyDescent="0.25">
      <c r="A17564" t="s">
        <v>4</v>
      </c>
      <c r="B17564" t="s">
        <v>30365</v>
      </c>
      <c r="C17564" t="s">
        <v>6956</v>
      </c>
      <c r="D17564" t="s">
        <v>4526</v>
      </c>
      <c r="E17564" t="s">
        <v>59</v>
      </c>
      <c r="F17564" t="b">
        <v>0</v>
      </c>
      <c r="G17564" t="s">
        <v>40</v>
      </c>
      <c r="H17564" s="1">
        <v>46217.383344907408</v>
      </c>
      <c r="I17564" t="b">
        <v>1</v>
      </c>
      <c r="J17564" t="b">
        <v>0</v>
      </c>
      <c r="K17564" t="s">
        <v>40</v>
      </c>
      <c r="L17564" t="s">
        <v>60</v>
      </c>
      <c r="M17564">
        <v>52500</v>
      </c>
      <c r="N17564"/>
      <c r="O17564" t="s">
        <v>19006</v>
      </c>
      <c r="P17564" t="s">
        <v>208</v>
      </c>
    </row>
    <row r="17565" spans="1:16" x14ac:dyDescent="0.25">
      <c r="A17565" t="s">
        <v>7</v>
      </c>
      <c r="B17565" t="s">
        <v>7</v>
      </c>
      <c r="C17565" t="s">
        <v>504</v>
      </c>
      <c r="D17565" t="s">
        <v>2360</v>
      </c>
      <c r="E17565" t="s">
        <v>59</v>
      </c>
      <c r="F17565" t="b">
        <v>0</v>
      </c>
      <c r="G17565" t="s">
        <v>65</v>
      </c>
      <c r="H17565" s="1">
        <v>46217.419166666667</v>
      </c>
      <c r="I17565" t="b">
        <v>0</v>
      </c>
      <c r="J17565" t="b">
        <v>1</v>
      </c>
      <c r="K17565" t="s">
        <v>41</v>
      </c>
      <c r="L17565" t="s">
        <v>60</v>
      </c>
      <c r="M17565">
        <v>105000</v>
      </c>
      <c r="N17565"/>
      <c r="O17565" t="s">
        <v>24682</v>
      </c>
      <c r="P17565" t="s">
        <v>30254</v>
      </c>
    </row>
    <row r="17566" spans="1:16" x14ac:dyDescent="0.25">
      <c r="A17566" t="s">
        <v>0</v>
      </c>
      <c r="B17566" t="s">
        <v>11453</v>
      </c>
      <c r="C17566" t="s">
        <v>30366</v>
      </c>
      <c r="D17566" t="s">
        <v>24119</v>
      </c>
      <c r="E17566" t="s">
        <v>59</v>
      </c>
      <c r="F17566" t="b">
        <v>0</v>
      </c>
      <c r="G17566" t="s">
        <v>40</v>
      </c>
      <c r="H17566" s="1">
        <v>46217.420613425929</v>
      </c>
      <c r="I17566" t="b">
        <v>1</v>
      </c>
      <c r="J17566" t="b">
        <v>0</v>
      </c>
      <c r="K17566" t="s">
        <v>40</v>
      </c>
      <c r="L17566" t="s">
        <v>74</v>
      </c>
      <c r="M17566"/>
      <c r="N17566">
        <v>8</v>
      </c>
      <c r="O17566" t="s">
        <v>24120</v>
      </c>
      <c r="P17566" t="s">
        <v>579</v>
      </c>
    </row>
    <row r="17567" spans="1:16" x14ac:dyDescent="0.25">
      <c r="A17567" t="s">
        <v>2</v>
      </c>
      <c r="B17567" t="s">
        <v>779</v>
      </c>
      <c r="C17567" t="s">
        <v>190</v>
      </c>
      <c r="D17567" t="s">
        <v>4550</v>
      </c>
      <c r="E17567" t="s">
        <v>621</v>
      </c>
      <c r="F17567" t="b">
        <v>0</v>
      </c>
      <c r="G17567" t="s">
        <v>73</v>
      </c>
      <c r="H17567" s="1">
        <v>46217.420763888891</v>
      </c>
      <c r="I17567" t="b">
        <v>0</v>
      </c>
      <c r="J17567" t="b">
        <v>1</v>
      </c>
      <c r="K17567" t="s">
        <v>41</v>
      </c>
      <c r="L17567" t="s">
        <v>74</v>
      </c>
      <c r="M17567"/>
      <c r="N17567">
        <v>23</v>
      </c>
      <c r="O17567" t="s">
        <v>872</v>
      </c>
      <c r="P17567" t="s">
        <v>30367</v>
      </c>
    </row>
    <row r="17568" spans="1:16" x14ac:dyDescent="0.25">
      <c r="A17568" t="s">
        <v>2</v>
      </c>
      <c r="B17568" t="s">
        <v>30368</v>
      </c>
      <c r="C17568" t="s">
        <v>30369</v>
      </c>
      <c r="D17568" t="s">
        <v>4346</v>
      </c>
      <c r="E17568" t="s">
        <v>59</v>
      </c>
      <c r="F17568" t="b">
        <v>0</v>
      </c>
      <c r="G17568" t="s">
        <v>20</v>
      </c>
      <c r="H17568" s="1">
        <v>46217.421516203707</v>
      </c>
      <c r="I17568" t="b">
        <v>0</v>
      </c>
      <c r="J17568" t="b">
        <v>0</v>
      </c>
      <c r="K17568" t="s">
        <v>20</v>
      </c>
      <c r="L17568" t="s">
        <v>60</v>
      </c>
      <c r="M17568">
        <v>68610</v>
      </c>
      <c r="N17568"/>
      <c r="O17568" t="s">
        <v>2322</v>
      </c>
      <c r="P17568" t="s">
        <v>1738</v>
      </c>
    </row>
    <row r="17569" spans="1:16" x14ac:dyDescent="0.25">
      <c r="A17569" t="s">
        <v>1</v>
      </c>
      <c r="B17569" t="s">
        <v>358</v>
      </c>
      <c r="C17569" t="s">
        <v>142</v>
      </c>
      <c r="D17569" t="s">
        <v>2360</v>
      </c>
      <c r="E17569" t="s">
        <v>59</v>
      </c>
      <c r="F17569" t="b">
        <v>0</v>
      </c>
      <c r="G17569" t="s">
        <v>77</v>
      </c>
      <c r="H17569" s="1">
        <v>46217.422615740739</v>
      </c>
      <c r="I17569" t="b">
        <v>0</v>
      </c>
      <c r="J17569" t="b">
        <v>1</v>
      </c>
      <c r="K17569" t="s">
        <v>41</v>
      </c>
      <c r="L17569" t="s">
        <v>60</v>
      </c>
      <c r="M17569">
        <v>95000</v>
      </c>
      <c r="N17569"/>
      <c r="O17569" t="s">
        <v>19569</v>
      </c>
      <c r="P17569" t="s">
        <v>19570</v>
      </c>
    </row>
    <row r="17570" spans="1:16" x14ac:dyDescent="0.25">
      <c r="A17570" t="s">
        <v>1</v>
      </c>
      <c r="B17570" t="s">
        <v>30370</v>
      </c>
      <c r="C17570" t="s">
        <v>76</v>
      </c>
      <c r="D17570" t="s">
        <v>4526</v>
      </c>
      <c r="E17570" t="s">
        <v>88</v>
      </c>
      <c r="F17570" t="b">
        <v>1</v>
      </c>
      <c r="G17570" t="s">
        <v>77</v>
      </c>
      <c r="H17570" s="1">
        <v>46217.422858796293</v>
      </c>
      <c r="I17570" t="b">
        <v>1</v>
      </c>
      <c r="J17570" t="b">
        <v>1</v>
      </c>
      <c r="K17570" t="s">
        <v>41</v>
      </c>
      <c r="L17570" t="s">
        <v>74</v>
      </c>
      <c r="M17570"/>
      <c r="N17570">
        <v>80</v>
      </c>
      <c r="O17570" t="s">
        <v>4487</v>
      </c>
      <c r="P17570" t="s">
        <v>30371</v>
      </c>
    </row>
    <row r="17571" spans="1:16" x14ac:dyDescent="0.25">
      <c r="A17571" t="s">
        <v>5</v>
      </c>
      <c r="B17571" t="s">
        <v>30372</v>
      </c>
      <c r="C17571" t="s">
        <v>185</v>
      </c>
      <c r="D17571" t="s">
        <v>24507</v>
      </c>
      <c r="E17571" t="s">
        <v>59</v>
      </c>
      <c r="F17571" t="b">
        <v>0</v>
      </c>
      <c r="G17571" t="s">
        <v>19</v>
      </c>
      <c r="H17571" s="1">
        <v>46217.423634259263</v>
      </c>
      <c r="I17571" t="b">
        <v>1</v>
      </c>
      <c r="J17571" t="b">
        <v>0</v>
      </c>
      <c r="K17571" t="s">
        <v>19</v>
      </c>
      <c r="L17571" t="s">
        <v>60</v>
      </c>
      <c r="M17571">
        <v>2524096.39</v>
      </c>
      <c r="N17571"/>
      <c r="O17571" t="s">
        <v>30373</v>
      </c>
      <c r="P17571" t="s">
        <v>21593</v>
      </c>
    </row>
    <row r="17572" spans="1:16" x14ac:dyDescent="0.25">
      <c r="A17572" t="s">
        <v>5</v>
      </c>
      <c r="B17572" t="s">
        <v>30372</v>
      </c>
      <c r="C17572" t="s">
        <v>13767</v>
      </c>
      <c r="D17572" t="s">
        <v>4346</v>
      </c>
      <c r="E17572" t="s">
        <v>59</v>
      </c>
      <c r="F17572" t="b">
        <v>0</v>
      </c>
      <c r="G17572" t="s">
        <v>19</v>
      </c>
      <c r="H17572" s="1">
        <v>46217.423634259263</v>
      </c>
      <c r="I17572" t="b">
        <v>1</v>
      </c>
      <c r="J17572" t="b">
        <v>0</v>
      </c>
      <c r="K17572" t="s">
        <v>19</v>
      </c>
      <c r="L17572" t="s">
        <v>60</v>
      </c>
      <c r="M17572">
        <v>2524096.35</v>
      </c>
      <c r="N17572"/>
      <c r="O17572" t="s">
        <v>30373</v>
      </c>
      <c r="P17572" t="s">
        <v>21593</v>
      </c>
    </row>
    <row r="17573" spans="1:16" x14ac:dyDescent="0.25">
      <c r="A17573" t="s">
        <v>0</v>
      </c>
      <c r="B17573" t="s">
        <v>30374</v>
      </c>
      <c r="C17573" t="s">
        <v>3103</v>
      </c>
      <c r="D17573" t="s">
        <v>4526</v>
      </c>
      <c r="E17573" t="s">
        <v>59</v>
      </c>
      <c r="F17573" t="b">
        <v>0</v>
      </c>
      <c r="G17573" t="s">
        <v>77</v>
      </c>
      <c r="H17573" s="1">
        <v>46217.460752314822</v>
      </c>
      <c r="I17573" t="b">
        <v>1</v>
      </c>
      <c r="J17573" t="b">
        <v>0</v>
      </c>
      <c r="K17573" t="s">
        <v>41</v>
      </c>
      <c r="L17573" t="s">
        <v>60</v>
      </c>
      <c r="M17573">
        <v>161500</v>
      </c>
      <c r="N17573"/>
      <c r="O17573" t="s">
        <v>29477</v>
      </c>
      <c r="P17573" t="s">
        <v>30375</v>
      </c>
    </row>
    <row r="17574" spans="1:16" x14ac:dyDescent="0.25">
      <c r="A17574" t="s">
        <v>0</v>
      </c>
      <c r="B17574" t="s">
        <v>30376</v>
      </c>
      <c r="C17574" t="s">
        <v>165</v>
      </c>
      <c r="D17574" t="s">
        <v>4346</v>
      </c>
      <c r="E17574" t="s">
        <v>59</v>
      </c>
      <c r="F17574" t="b">
        <v>0</v>
      </c>
      <c r="G17574" t="s">
        <v>73</v>
      </c>
      <c r="H17574" s="1">
        <v>46217.502418981479</v>
      </c>
      <c r="I17574" t="b">
        <v>1</v>
      </c>
      <c r="J17574" t="b">
        <v>1</v>
      </c>
      <c r="K17574" t="s">
        <v>41</v>
      </c>
      <c r="L17574" t="s">
        <v>60</v>
      </c>
      <c r="M17574">
        <v>62500</v>
      </c>
      <c r="N17574"/>
      <c r="O17574" t="s">
        <v>30377</v>
      </c>
      <c r="P17574" t="s">
        <v>219</v>
      </c>
    </row>
    <row r="17575" spans="1:16" x14ac:dyDescent="0.25">
      <c r="A17575" t="s">
        <v>0</v>
      </c>
      <c r="B17575" t="s">
        <v>30378</v>
      </c>
      <c r="C17575" t="s">
        <v>2920</v>
      </c>
      <c r="D17575" t="s">
        <v>4526</v>
      </c>
      <c r="E17575" t="s">
        <v>59</v>
      </c>
      <c r="F17575" t="b">
        <v>0</v>
      </c>
      <c r="G17575" t="s">
        <v>65</v>
      </c>
      <c r="H17575" s="1">
        <v>46217.502476851849</v>
      </c>
      <c r="I17575" t="b">
        <v>0</v>
      </c>
      <c r="J17575" t="b">
        <v>0</v>
      </c>
      <c r="K17575" t="s">
        <v>41</v>
      </c>
      <c r="L17575" t="s">
        <v>60</v>
      </c>
      <c r="M17575">
        <v>74376.5</v>
      </c>
      <c r="N17575"/>
      <c r="O17575" t="s">
        <v>30379</v>
      </c>
    </row>
    <row r="17576" spans="1:16" x14ac:dyDescent="0.25">
      <c r="A17576" t="s">
        <v>1</v>
      </c>
      <c r="B17576" t="s">
        <v>30380</v>
      </c>
      <c r="C17576" t="s">
        <v>12914</v>
      </c>
      <c r="D17576" t="s">
        <v>4526</v>
      </c>
      <c r="E17576" t="s">
        <v>59</v>
      </c>
      <c r="F17576" t="b">
        <v>0</v>
      </c>
      <c r="G17576" t="s">
        <v>40</v>
      </c>
      <c r="H17576" s="1">
        <v>46217.508344907408</v>
      </c>
      <c r="I17576" t="b">
        <v>1</v>
      </c>
      <c r="J17576" t="b">
        <v>0</v>
      </c>
      <c r="K17576" t="s">
        <v>40</v>
      </c>
      <c r="L17576" t="s">
        <v>60</v>
      </c>
      <c r="M17576">
        <v>70000</v>
      </c>
      <c r="N17576"/>
      <c r="O17576" t="s">
        <v>30381</v>
      </c>
      <c r="P17576" t="s">
        <v>30382</v>
      </c>
    </row>
    <row r="17577" spans="1:16" x14ac:dyDescent="0.25">
      <c r="A17577" t="s">
        <v>0</v>
      </c>
      <c r="B17577" t="s">
        <v>30383</v>
      </c>
      <c r="C17577" t="s">
        <v>637</v>
      </c>
      <c r="D17577" t="s">
        <v>4756</v>
      </c>
      <c r="E17577" t="s">
        <v>59</v>
      </c>
      <c r="F17577" t="b">
        <v>0</v>
      </c>
      <c r="G17577" t="s">
        <v>77</v>
      </c>
      <c r="H17577" s="1">
        <v>46217.544085648151</v>
      </c>
      <c r="I17577" t="b">
        <v>0</v>
      </c>
      <c r="J17577" t="b">
        <v>0</v>
      </c>
      <c r="K17577" t="s">
        <v>41</v>
      </c>
      <c r="L17577" t="s">
        <v>60</v>
      </c>
      <c r="M17577">
        <v>105000</v>
      </c>
      <c r="N17577"/>
      <c r="O17577" t="s">
        <v>30384</v>
      </c>
      <c r="P17577" t="s">
        <v>802</v>
      </c>
    </row>
    <row r="17578" spans="1:16" x14ac:dyDescent="0.25">
      <c r="A17578" t="s">
        <v>0</v>
      </c>
      <c r="B17578" t="s">
        <v>549</v>
      </c>
      <c r="C17578" t="s">
        <v>1375</v>
      </c>
      <c r="D17578" t="s">
        <v>4526</v>
      </c>
      <c r="E17578" t="s">
        <v>59</v>
      </c>
      <c r="F17578" t="b">
        <v>0</v>
      </c>
      <c r="G17578" t="s">
        <v>68</v>
      </c>
      <c r="H17578" s="1">
        <v>46217.544085648151</v>
      </c>
      <c r="I17578" t="b">
        <v>0</v>
      </c>
      <c r="J17578" t="b">
        <v>1</v>
      </c>
      <c r="K17578" t="s">
        <v>41</v>
      </c>
      <c r="L17578" t="s">
        <v>74</v>
      </c>
      <c r="M17578"/>
      <c r="N17578">
        <v>60</v>
      </c>
      <c r="O17578" t="s">
        <v>105</v>
      </c>
      <c r="P17578" t="s">
        <v>3990</v>
      </c>
    </row>
    <row r="17579" spans="1:16" x14ac:dyDescent="0.25">
      <c r="A17579" t="s">
        <v>2</v>
      </c>
      <c r="B17579" t="s">
        <v>30385</v>
      </c>
      <c r="C17579" t="s">
        <v>315</v>
      </c>
      <c r="D17579" t="s">
        <v>4526</v>
      </c>
      <c r="E17579" t="s">
        <v>59</v>
      </c>
      <c r="F17579" t="b">
        <v>0</v>
      </c>
      <c r="G17579" t="s">
        <v>65</v>
      </c>
      <c r="H17579" s="1">
        <v>46217.54420138889</v>
      </c>
      <c r="I17579" t="b">
        <v>0</v>
      </c>
      <c r="J17579" t="b">
        <v>1</v>
      </c>
      <c r="K17579" t="s">
        <v>41</v>
      </c>
      <c r="L17579" t="s">
        <v>60</v>
      </c>
      <c r="M17579">
        <v>85000</v>
      </c>
      <c r="N17579"/>
      <c r="O17579" t="s">
        <v>3580</v>
      </c>
      <c r="P17579" t="s">
        <v>30386</v>
      </c>
    </row>
    <row r="17580" spans="1:16" x14ac:dyDescent="0.25">
      <c r="A17580" t="s">
        <v>0</v>
      </c>
      <c r="B17580" t="s">
        <v>130</v>
      </c>
      <c r="C17580" t="s">
        <v>1310</v>
      </c>
      <c r="D17580" t="s">
        <v>4346</v>
      </c>
      <c r="E17580" t="s">
        <v>59</v>
      </c>
      <c r="F17580" t="b">
        <v>0</v>
      </c>
      <c r="G17580" t="s">
        <v>32</v>
      </c>
      <c r="H17580" s="1">
        <v>46217.545254629629</v>
      </c>
      <c r="I17580" t="b">
        <v>1</v>
      </c>
      <c r="J17580" t="b">
        <v>0</v>
      </c>
      <c r="K17580" t="s">
        <v>32</v>
      </c>
      <c r="L17580" t="s">
        <v>74</v>
      </c>
      <c r="M17580"/>
      <c r="N17580">
        <v>12.5</v>
      </c>
      <c r="O17580" t="s">
        <v>30387</v>
      </c>
      <c r="P17580" t="s">
        <v>30388</v>
      </c>
    </row>
    <row r="17581" spans="1:16" x14ac:dyDescent="0.25">
      <c r="A17581" t="s">
        <v>0</v>
      </c>
      <c r="B17581" t="s">
        <v>30389</v>
      </c>
      <c r="C17581" t="s">
        <v>41</v>
      </c>
      <c r="D17581" t="s">
        <v>4526</v>
      </c>
      <c r="E17581" t="s">
        <v>59</v>
      </c>
      <c r="F17581" t="b">
        <v>0</v>
      </c>
      <c r="G17581" t="s">
        <v>41</v>
      </c>
      <c r="H17581" s="1">
        <v>46217.545636574083</v>
      </c>
      <c r="I17581" t="b">
        <v>1</v>
      </c>
      <c r="J17581" t="b">
        <v>0</v>
      </c>
      <c r="K17581" t="s">
        <v>41</v>
      </c>
      <c r="L17581" t="s">
        <v>60</v>
      </c>
      <c r="M17581">
        <v>107500</v>
      </c>
      <c r="N17581"/>
      <c r="O17581" t="s">
        <v>19003</v>
      </c>
      <c r="P17581" t="s">
        <v>3709</v>
      </c>
    </row>
    <row r="17582" spans="1:16" x14ac:dyDescent="0.25">
      <c r="A17582" t="s">
        <v>2</v>
      </c>
      <c r="B17582" t="s">
        <v>30390</v>
      </c>
      <c r="C17582" t="s">
        <v>172</v>
      </c>
      <c r="D17582" t="s">
        <v>2360</v>
      </c>
      <c r="E17582" t="s">
        <v>59</v>
      </c>
      <c r="F17582" t="b">
        <v>0</v>
      </c>
      <c r="G17582" t="s">
        <v>68</v>
      </c>
      <c r="H17582" s="1">
        <v>46217.545752314807</v>
      </c>
      <c r="I17582" t="b">
        <v>0</v>
      </c>
      <c r="J17582" t="b">
        <v>1</v>
      </c>
      <c r="K17582" t="s">
        <v>41</v>
      </c>
      <c r="L17582" t="s">
        <v>60</v>
      </c>
      <c r="M17582">
        <v>167937</v>
      </c>
      <c r="N17582"/>
      <c r="O17582" t="s">
        <v>3414</v>
      </c>
      <c r="P17582" t="s">
        <v>30391</v>
      </c>
    </row>
    <row r="17583" spans="1:16" x14ac:dyDescent="0.25">
      <c r="A17583" t="s">
        <v>1</v>
      </c>
      <c r="B17583" t="s">
        <v>4857</v>
      </c>
      <c r="C17583" t="s">
        <v>1156</v>
      </c>
      <c r="D17583" t="s">
        <v>4526</v>
      </c>
      <c r="E17583" t="s">
        <v>59</v>
      </c>
      <c r="F17583" t="b">
        <v>0</v>
      </c>
      <c r="G17583" t="s">
        <v>77</v>
      </c>
      <c r="H17583" s="1">
        <v>46217.547581018523</v>
      </c>
      <c r="I17583" t="b">
        <v>0</v>
      </c>
      <c r="J17583" t="b">
        <v>1</v>
      </c>
      <c r="K17583" t="s">
        <v>41</v>
      </c>
      <c r="L17583" t="s">
        <v>60</v>
      </c>
      <c r="M17583">
        <v>175500</v>
      </c>
      <c r="N17583"/>
      <c r="O17583" t="s">
        <v>424</v>
      </c>
      <c r="P17583" t="s">
        <v>28040</v>
      </c>
    </row>
    <row r="17584" spans="1:16" x14ac:dyDescent="0.25">
      <c r="A17584" t="s">
        <v>5</v>
      </c>
      <c r="B17584" t="s">
        <v>30392</v>
      </c>
      <c r="C17584" t="s">
        <v>1456</v>
      </c>
      <c r="D17584" t="s">
        <v>4526</v>
      </c>
      <c r="E17584" t="s">
        <v>59</v>
      </c>
      <c r="F17584" t="b">
        <v>0</v>
      </c>
      <c r="G17584" t="s">
        <v>89</v>
      </c>
      <c r="H17584" s="1">
        <v>46217.547638888893</v>
      </c>
      <c r="I17584" t="b">
        <v>0</v>
      </c>
      <c r="J17584" t="b">
        <v>1</v>
      </c>
      <c r="K17584" t="s">
        <v>41</v>
      </c>
      <c r="L17584" t="s">
        <v>60</v>
      </c>
      <c r="M17584">
        <v>160000</v>
      </c>
      <c r="N17584"/>
      <c r="O17584" t="s">
        <v>12133</v>
      </c>
      <c r="P17584" t="s">
        <v>12017</v>
      </c>
    </row>
    <row r="17585" spans="1:16" x14ac:dyDescent="0.25">
      <c r="A17585" t="s">
        <v>8</v>
      </c>
      <c r="B17585" t="s">
        <v>30393</v>
      </c>
      <c r="C17585" t="s">
        <v>76</v>
      </c>
      <c r="D17585" t="s">
        <v>4526</v>
      </c>
      <c r="E17585" t="s">
        <v>88</v>
      </c>
      <c r="F17585" t="b">
        <v>1</v>
      </c>
      <c r="G17585" t="s">
        <v>68</v>
      </c>
      <c r="H17585" s="1">
        <v>46217.547708333332</v>
      </c>
      <c r="I17585" t="b">
        <v>1</v>
      </c>
      <c r="J17585" t="b">
        <v>0</v>
      </c>
      <c r="K17585" t="s">
        <v>41</v>
      </c>
      <c r="L17585" t="s">
        <v>74</v>
      </c>
      <c r="M17585"/>
      <c r="N17585">
        <v>45</v>
      </c>
      <c r="O17585" t="s">
        <v>1059</v>
      </c>
      <c r="P17585" t="s">
        <v>30394</v>
      </c>
    </row>
    <row r="17586" spans="1:16" x14ac:dyDescent="0.25">
      <c r="A17586" t="s">
        <v>2</v>
      </c>
      <c r="B17586" t="s">
        <v>4428</v>
      </c>
      <c r="C17586" t="s">
        <v>12164</v>
      </c>
      <c r="D17586" t="s">
        <v>4526</v>
      </c>
      <c r="E17586" t="s">
        <v>59</v>
      </c>
      <c r="F17586" t="b">
        <v>0</v>
      </c>
      <c r="G17586" t="s">
        <v>73</v>
      </c>
      <c r="H17586" s="1">
        <v>46217.585810185177</v>
      </c>
      <c r="I17586" t="b">
        <v>0</v>
      </c>
      <c r="J17586" t="b">
        <v>0</v>
      </c>
      <c r="K17586" t="s">
        <v>41</v>
      </c>
      <c r="L17586" t="s">
        <v>74</v>
      </c>
      <c r="M17586"/>
      <c r="N17586">
        <v>46.5</v>
      </c>
      <c r="O17586" t="s">
        <v>105</v>
      </c>
      <c r="P17586" t="s">
        <v>3201</v>
      </c>
    </row>
    <row r="17587" spans="1:16" x14ac:dyDescent="0.25">
      <c r="A17587" t="s">
        <v>2</v>
      </c>
      <c r="B17587" t="s">
        <v>30395</v>
      </c>
      <c r="C17587" t="s">
        <v>81</v>
      </c>
      <c r="D17587" t="s">
        <v>4526</v>
      </c>
      <c r="E17587" t="s">
        <v>59</v>
      </c>
      <c r="F17587" t="b">
        <v>0</v>
      </c>
      <c r="G17587" t="s">
        <v>77</v>
      </c>
      <c r="H17587" s="1">
        <v>46217.587442129632</v>
      </c>
      <c r="I17587" t="b">
        <v>0</v>
      </c>
      <c r="J17587" t="b">
        <v>0</v>
      </c>
      <c r="K17587" t="s">
        <v>41</v>
      </c>
      <c r="L17587" t="s">
        <v>60</v>
      </c>
      <c r="M17587">
        <v>404000</v>
      </c>
      <c r="N17587"/>
      <c r="O17587" t="s">
        <v>2960</v>
      </c>
      <c r="P17587" t="s">
        <v>1809</v>
      </c>
    </row>
    <row r="17588" spans="1:16" x14ac:dyDescent="0.25">
      <c r="A17588" t="s">
        <v>6</v>
      </c>
      <c r="B17588" t="s">
        <v>30396</v>
      </c>
      <c r="C17588" t="s">
        <v>23002</v>
      </c>
      <c r="D17588" t="s">
        <v>4346</v>
      </c>
      <c r="E17588" t="s">
        <v>232</v>
      </c>
      <c r="F17588" t="b">
        <v>0</v>
      </c>
      <c r="G17588" t="s">
        <v>32</v>
      </c>
      <c r="H17588" s="1">
        <v>46217.588703703703</v>
      </c>
      <c r="I17588" t="b">
        <v>0</v>
      </c>
      <c r="J17588" t="b">
        <v>0</v>
      </c>
      <c r="K17588" t="s">
        <v>32</v>
      </c>
      <c r="L17588" t="s">
        <v>74</v>
      </c>
      <c r="M17588"/>
      <c r="N17588">
        <v>52.5</v>
      </c>
      <c r="O17588" t="s">
        <v>23099</v>
      </c>
      <c r="P17588" t="s">
        <v>3243</v>
      </c>
    </row>
    <row r="17589" spans="1:16" x14ac:dyDescent="0.25">
      <c r="A17589" t="s">
        <v>2</v>
      </c>
      <c r="B17589" t="s">
        <v>30397</v>
      </c>
      <c r="C17589" t="s">
        <v>76</v>
      </c>
      <c r="D17589" t="s">
        <v>30398</v>
      </c>
      <c r="E17589" t="s">
        <v>59</v>
      </c>
      <c r="F17589" t="b">
        <v>1</v>
      </c>
      <c r="G17589" t="s">
        <v>41</v>
      </c>
      <c r="H17589" s="1">
        <v>46217.589085648149</v>
      </c>
      <c r="I17589" t="b">
        <v>0</v>
      </c>
      <c r="J17589" t="b">
        <v>0</v>
      </c>
      <c r="K17589" t="s">
        <v>41</v>
      </c>
      <c r="L17589" t="s">
        <v>60</v>
      </c>
      <c r="M17589">
        <v>640000</v>
      </c>
      <c r="N17589"/>
      <c r="O17589" t="s">
        <v>30399</v>
      </c>
    </row>
    <row r="17590" spans="1:16" x14ac:dyDescent="0.25">
      <c r="A17590" t="s">
        <v>1</v>
      </c>
      <c r="B17590" t="s">
        <v>13348</v>
      </c>
      <c r="C17590" t="s">
        <v>1250</v>
      </c>
      <c r="D17590" t="s">
        <v>4756</v>
      </c>
      <c r="E17590" t="s">
        <v>59</v>
      </c>
      <c r="F17590" t="b">
        <v>0</v>
      </c>
      <c r="G17590" t="s">
        <v>89</v>
      </c>
      <c r="H17590" s="1">
        <v>46217.589247685188</v>
      </c>
      <c r="I17590" t="b">
        <v>0</v>
      </c>
      <c r="J17590" t="b">
        <v>0</v>
      </c>
      <c r="K17590" t="s">
        <v>41</v>
      </c>
      <c r="L17590" t="s">
        <v>60</v>
      </c>
      <c r="M17590">
        <v>145000</v>
      </c>
      <c r="N17590"/>
      <c r="O17590" t="s">
        <v>30400</v>
      </c>
      <c r="P17590" t="s">
        <v>30401</v>
      </c>
    </row>
    <row r="17591" spans="1:16" x14ac:dyDescent="0.25">
      <c r="A17591" t="s">
        <v>1</v>
      </c>
      <c r="B17591" t="s">
        <v>28541</v>
      </c>
      <c r="C17591" t="s">
        <v>218</v>
      </c>
      <c r="D17591" t="s">
        <v>2360</v>
      </c>
      <c r="E17591" t="s">
        <v>59</v>
      </c>
      <c r="F17591" t="b">
        <v>0</v>
      </c>
      <c r="G17591" t="s">
        <v>77</v>
      </c>
      <c r="H17591" s="1">
        <v>46217.589305555557</v>
      </c>
      <c r="I17591" t="b">
        <v>1</v>
      </c>
      <c r="J17591" t="b">
        <v>0</v>
      </c>
      <c r="K17591" t="s">
        <v>41</v>
      </c>
      <c r="L17591" t="s">
        <v>74</v>
      </c>
      <c r="M17591"/>
      <c r="N17591">
        <v>62.5</v>
      </c>
      <c r="O17591" t="s">
        <v>22270</v>
      </c>
      <c r="P17591" t="s">
        <v>30402</v>
      </c>
    </row>
    <row r="17592" spans="1:16" x14ac:dyDescent="0.25">
      <c r="A17592" t="s">
        <v>1</v>
      </c>
      <c r="B17592" t="s">
        <v>28541</v>
      </c>
      <c r="C17592" t="s">
        <v>246</v>
      </c>
      <c r="D17592" t="s">
        <v>2360</v>
      </c>
      <c r="E17592" t="s">
        <v>59</v>
      </c>
      <c r="F17592" t="b">
        <v>0</v>
      </c>
      <c r="G17592" t="s">
        <v>77</v>
      </c>
      <c r="H17592" s="1">
        <v>46217.589305555557</v>
      </c>
      <c r="I17592" t="b">
        <v>1</v>
      </c>
      <c r="J17592" t="b">
        <v>0</v>
      </c>
      <c r="K17592" t="s">
        <v>41</v>
      </c>
      <c r="L17592" t="s">
        <v>74</v>
      </c>
      <c r="M17592"/>
      <c r="N17592">
        <v>62.5</v>
      </c>
      <c r="O17592" t="s">
        <v>22270</v>
      </c>
      <c r="P17592" t="s">
        <v>30402</v>
      </c>
    </row>
    <row r="17593" spans="1:16" x14ac:dyDescent="0.25">
      <c r="A17593" t="s">
        <v>1</v>
      </c>
      <c r="B17593" t="s">
        <v>30403</v>
      </c>
      <c r="C17593" t="s">
        <v>363</v>
      </c>
      <c r="D17593" t="s">
        <v>4526</v>
      </c>
      <c r="E17593" t="s">
        <v>88</v>
      </c>
      <c r="F17593" t="b">
        <v>0</v>
      </c>
      <c r="G17593" t="s">
        <v>77</v>
      </c>
      <c r="H17593" s="1">
        <v>46217.589456018519</v>
      </c>
      <c r="I17593" t="b">
        <v>1</v>
      </c>
      <c r="J17593" t="b">
        <v>0</v>
      </c>
      <c r="K17593" t="s">
        <v>41</v>
      </c>
      <c r="L17593" t="s">
        <v>74</v>
      </c>
      <c r="M17593"/>
      <c r="N17593">
        <v>55</v>
      </c>
      <c r="O17593" t="s">
        <v>21515</v>
      </c>
      <c r="P17593" t="s">
        <v>30404</v>
      </c>
    </row>
    <row r="17594" spans="1:16" x14ac:dyDescent="0.25">
      <c r="A17594" t="s">
        <v>1</v>
      </c>
      <c r="B17594" t="s">
        <v>30405</v>
      </c>
      <c r="C17594" t="s">
        <v>2408</v>
      </c>
      <c r="D17594" t="s">
        <v>4526</v>
      </c>
      <c r="E17594" t="s">
        <v>88</v>
      </c>
      <c r="F17594" t="b">
        <v>0</v>
      </c>
      <c r="G17594" t="s">
        <v>13</v>
      </c>
      <c r="H17594" s="1">
        <v>46217.589907407397</v>
      </c>
      <c r="I17594" t="b">
        <v>0</v>
      </c>
      <c r="J17594" t="b">
        <v>0</v>
      </c>
      <c r="K17594" t="s">
        <v>13</v>
      </c>
      <c r="L17594" t="s">
        <v>74</v>
      </c>
      <c r="M17594"/>
      <c r="N17594">
        <v>67.5</v>
      </c>
      <c r="O17594" t="s">
        <v>12281</v>
      </c>
      <c r="P17594" t="s">
        <v>30406</v>
      </c>
    </row>
    <row r="17595" spans="1:16" x14ac:dyDescent="0.25">
      <c r="A17595" t="s">
        <v>3</v>
      </c>
      <c r="B17595" t="s">
        <v>30407</v>
      </c>
      <c r="C17595" t="s">
        <v>11029</v>
      </c>
      <c r="D17595" t="s">
        <v>4346</v>
      </c>
      <c r="E17595" t="s">
        <v>59</v>
      </c>
      <c r="F17595" t="b">
        <v>0</v>
      </c>
      <c r="G17595" t="s">
        <v>20</v>
      </c>
      <c r="H17595" s="1">
        <v>46217.62809027778</v>
      </c>
      <c r="I17595" t="b">
        <v>0</v>
      </c>
      <c r="J17595" t="b">
        <v>0</v>
      </c>
      <c r="K17595" t="s">
        <v>20</v>
      </c>
      <c r="L17595" t="s">
        <v>60</v>
      </c>
      <c r="M17595">
        <v>52500</v>
      </c>
      <c r="N17595"/>
      <c r="O17595" t="s">
        <v>23439</v>
      </c>
      <c r="P17595" t="s">
        <v>1759</v>
      </c>
    </row>
    <row r="17596" spans="1:16" x14ac:dyDescent="0.25">
      <c r="A17596" t="s">
        <v>3</v>
      </c>
      <c r="B17596" t="s">
        <v>30408</v>
      </c>
      <c r="C17596" t="s">
        <v>520</v>
      </c>
      <c r="D17596" t="s">
        <v>2360</v>
      </c>
      <c r="E17596" t="s">
        <v>59</v>
      </c>
      <c r="F17596" t="b">
        <v>0</v>
      </c>
      <c r="G17596" t="s">
        <v>41</v>
      </c>
      <c r="H17596" s="1">
        <v>46217.628969907397</v>
      </c>
      <c r="I17596" t="b">
        <v>0</v>
      </c>
      <c r="J17596" t="b">
        <v>1</v>
      </c>
      <c r="K17596" t="s">
        <v>41</v>
      </c>
      <c r="L17596" t="s">
        <v>60</v>
      </c>
      <c r="M17596">
        <v>76575</v>
      </c>
      <c r="N17596"/>
      <c r="O17596" t="s">
        <v>11225</v>
      </c>
      <c r="P17596" t="s">
        <v>718</v>
      </c>
    </row>
    <row r="17597" spans="1:16" x14ac:dyDescent="0.25">
      <c r="A17597" t="s">
        <v>3</v>
      </c>
      <c r="B17597" t="s">
        <v>3565</v>
      </c>
      <c r="C17597" t="s">
        <v>1458</v>
      </c>
      <c r="D17597" t="s">
        <v>4526</v>
      </c>
      <c r="E17597" t="s">
        <v>59</v>
      </c>
      <c r="F17597" t="b">
        <v>0</v>
      </c>
      <c r="G17597" t="s">
        <v>41</v>
      </c>
      <c r="H17597" s="1">
        <v>46217.628969907397</v>
      </c>
      <c r="I17597" t="b">
        <v>0</v>
      </c>
      <c r="J17597" t="b">
        <v>1</v>
      </c>
      <c r="K17597" t="s">
        <v>41</v>
      </c>
      <c r="L17597" t="s">
        <v>60</v>
      </c>
      <c r="M17597">
        <v>120000</v>
      </c>
      <c r="N17597"/>
      <c r="O17597" t="s">
        <v>487</v>
      </c>
      <c r="P17597" t="s">
        <v>5266</v>
      </c>
    </row>
    <row r="17598" spans="1:16" x14ac:dyDescent="0.25">
      <c r="A17598" t="s">
        <v>2</v>
      </c>
      <c r="B17598" t="s">
        <v>1695</v>
      </c>
      <c r="C17598" t="s">
        <v>246</v>
      </c>
      <c r="D17598" t="s">
        <v>4756</v>
      </c>
      <c r="E17598" t="s">
        <v>59</v>
      </c>
      <c r="F17598" t="b">
        <v>0</v>
      </c>
      <c r="G17598" t="s">
        <v>65</v>
      </c>
      <c r="H17598" s="1">
        <v>46217.629201388889</v>
      </c>
      <c r="I17598" t="b">
        <v>0</v>
      </c>
      <c r="J17598" t="b">
        <v>0</v>
      </c>
      <c r="K17598" t="s">
        <v>41</v>
      </c>
      <c r="L17598" t="s">
        <v>60</v>
      </c>
      <c r="M17598">
        <v>155000</v>
      </c>
      <c r="N17598"/>
      <c r="O17598" t="s">
        <v>30409</v>
      </c>
      <c r="P17598" t="s">
        <v>85</v>
      </c>
    </row>
    <row r="17599" spans="1:16" x14ac:dyDescent="0.25">
      <c r="A17599" t="s">
        <v>2</v>
      </c>
      <c r="B17599" t="s">
        <v>388</v>
      </c>
      <c r="C17599" t="s">
        <v>369</v>
      </c>
      <c r="D17599" t="s">
        <v>4756</v>
      </c>
      <c r="E17599" t="s">
        <v>59</v>
      </c>
      <c r="F17599" t="b">
        <v>0</v>
      </c>
      <c r="G17599" t="s">
        <v>65</v>
      </c>
      <c r="H17599" s="1">
        <v>46217.629224537042</v>
      </c>
      <c r="I17599" t="b">
        <v>0</v>
      </c>
      <c r="J17599" t="b">
        <v>0</v>
      </c>
      <c r="K17599" t="s">
        <v>41</v>
      </c>
      <c r="L17599" t="s">
        <v>60</v>
      </c>
      <c r="M17599">
        <v>115000</v>
      </c>
      <c r="N17599"/>
      <c r="O17599" t="s">
        <v>2538</v>
      </c>
      <c r="P17599" t="s">
        <v>30410</v>
      </c>
    </row>
    <row r="17600" spans="1:16" x14ac:dyDescent="0.25">
      <c r="A17600" t="s">
        <v>5</v>
      </c>
      <c r="B17600" t="s">
        <v>3161</v>
      </c>
      <c r="C17600" t="s">
        <v>76</v>
      </c>
      <c r="D17600" t="s">
        <v>4346</v>
      </c>
      <c r="E17600" t="s">
        <v>132</v>
      </c>
      <c r="F17600" t="b">
        <v>1</v>
      </c>
      <c r="G17600" t="s">
        <v>89</v>
      </c>
      <c r="H17600" s="1">
        <v>46217.630937499998</v>
      </c>
      <c r="I17600" t="b">
        <v>0</v>
      </c>
      <c r="J17600" t="b">
        <v>1</v>
      </c>
      <c r="K17600" t="s">
        <v>41</v>
      </c>
      <c r="L17600" t="s">
        <v>74</v>
      </c>
      <c r="M17600"/>
      <c r="N17600">
        <v>100</v>
      </c>
      <c r="O17600" t="s">
        <v>30411</v>
      </c>
      <c r="P17600" t="s">
        <v>954</v>
      </c>
    </row>
    <row r="17601" spans="1:16" x14ac:dyDescent="0.25">
      <c r="A17601" t="s">
        <v>1</v>
      </c>
      <c r="B17601" t="s">
        <v>30412</v>
      </c>
      <c r="C17601" t="s">
        <v>124</v>
      </c>
      <c r="D17601" t="s">
        <v>4526</v>
      </c>
      <c r="E17601" t="s">
        <v>88</v>
      </c>
      <c r="F17601" t="b">
        <v>0</v>
      </c>
      <c r="G17601" t="s">
        <v>68</v>
      </c>
      <c r="H17601" s="1">
        <v>46217.631157407413</v>
      </c>
      <c r="I17601" t="b">
        <v>1</v>
      </c>
      <c r="J17601" t="b">
        <v>0</v>
      </c>
      <c r="K17601" t="s">
        <v>41</v>
      </c>
      <c r="L17601" t="s">
        <v>74</v>
      </c>
      <c r="M17601"/>
      <c r="N17601">
        <v>39</v>
      </c>
      <c r="O17601" t="s">
        <v>30413</v>
      </c>
      <c r="P17601" t="s">
        <v>7064</v>
      </c>
    </row>
    <row r="17602" spans="1:16" x14ac:dyDescent="0.25">
      <c r="A17602" t="s">
        <v>5</v>
      </c>
      <c r="B17602" t="s">
        <v>5869</v>
      </c>
      <c r="C17602" t="s">
        <v>500</v>
      </c>
      <c r="D17602" t="s">
        <v>4526</v>
      </c>
      <c r="E17602" t="s">
        <v>59</v>
      </c>
      <c r="F17602" t="b">
        <v>0</v>
      </c>
      <c r="G17602" t="s">
        <v>13</v>
      </c>
      <c r="H17602" s="1">
        <v>46217.631539351853</v>
      </c>
      <c r="I17602" t="b">
        <v>1</v>
      </c>
      <c r="J17602" t="b">
        <v>0</v>
      </c>
      <c r="K17602" t="s">
        <v>13</v>
      </c>
      <c r="L17602" t="s">
        <v>60</v>
      </c>
      <c r="M17602">
        <v>130000</v>
      </c>
      <c r="N17602"/>
      <c r="O17602" t="s">
        <v>1876</v>
      </c>
      <c r="P17602" t="s">
        <v>30414</v>
      </c>
    </row>
    <row r="17603" spans="1:16" x14ac:dyDescent="0.25">
      <c r="A17603" t="s">
        <v>6</v>
      </c>
      <c r="B17603" t="s">
        <v>1289</v>
      </c>
      <c r="C17603" t="s">
        <v>76</v>
      </c>
      <c r="D17603" t="s">
        <v>4622</v>
      </c>
      <c r="E17603" t="s">
        <v>59</v>
      </c>
      <c r="F17603" t="b">
        <v>1</v>
      </c>
      <c r="G17603" t="s">
        <v>15</v>
      </c>
      <c r="H17603" s="1">
        <v>46217.631840277783</v>
      </c>
      <c r="I17603" t="b">
        <v>1</v>
      </c>
      <c r="J17603" t="b">
        <v>0</v>
      </c>
      <c r="K17603" t="s">
        <v>15</v>
      </c>
      <c r="L17603" t="s">
        <v>60</v>
      </c>
      <c r="M17603">
        <v>150000</v>
      </c>
      <c r="N17603"/>
      <c r="O17603" t="s">
        <v>15453</v>
      </c>
      <c r="P17603" t="s">
        <v>15454</v>
      </c>
    </row>
    <row r="17604" spans="1:16" x14ac:dyDescent="0.25">
      <c r="A17604" t="s">
        <v>0</v>
      </c>
      <c r="B17604" t="s">
        <v>30415</v>
      </c>
      <c r="C17604" t="s">
        <v>30416</v>
      </c>
      <c r="D17604" t="s">
        <v>4526</v>
      </c>
      <c r="E17604" t="s">
        <v>59</v>
      </c>
      <c r="F17604" t="b">
        <v>0</v>
      </c>
      <c r="G17604" t="s">
        <v>68</v>
      </c>
      <c r="H17604" s="1">
        <v>46217.669085648151</v>
      </c>
      <c r="I17604" t="b">
        <v>0</v>
      </c>
      <c r="J17604" t="b">
        <v>1</v>
      </c>
      <c r="K17604" t="s">
        <v>41</v>
      </c>
      <c r="L17604" t="s">
        <v>60</v>
      </c>
      <c r="M17604">
        <v>69948.315000000002</v>
      </c>
      <c r="N17604"/>
      <c r="O17604" t="s">
        <v>3185</v>
      </c>
    </row>
    <row r="17605" spans="1:16" x14ac:dyDescent="0.25">
      <c r="A17605" t="s">
        <v>0</v>
      </c>
      <c r="B17605" t="s">
        <v>1242</v>
      </c>
      <c r="C17605" t="s">
        <v>637</v>
      </c>
      <c r="D17605" t="s">
        <v>4756</v>
      </c>
      <c r="E17605" t="s">
        <v>59</v>
      </c>
      <c r="F17605" t="b">
        <v>0</v>
      </c>
      <c r="G17605" t="s">
        <v>77</v>
      </c>
      <c r="H17605" s="1">
        <v>46217.669085648151</v>
      </c>
      <c r="I17605" t="b">
        <v>0</v>
      </c>
      <c r="J17605" t="b">
        <v>0</v>
      </c>
      <c r="K17605" t="s">
        <v>41</v>
      </c>
      <c r="L17605" t="s">
        <v>60</v>
      </c>
      <c r="M17605">
        <v>110000</v>
      </c>
      <c r="N17605"/>
      <c r="O17605" t="s">
        <v>30417</v>
      </c>
      <c r="P17605" t="s">
        <v>30418</v>
      </c>
    </row>
    <row r="17606" spans="1:16" x14ac:dyDescent="0.25">
      <c r="A17606" t="s">
        <v>0</v>
      </c>
      <c r="B17606" t="s">
        <v>0</v>
      </c>
      <c r="C17606" t="s">
        <v>16400</v>
      </c>
      <c r="D17606" t="s">
        <v>4756</v>
      </c>
      <c r="E17606" t="s">
        <v>59</v>
      </c>
      <c r="F17606" t="b">
        <v>0</v>
      </c>
      <c r="G17606" t="s">
        <v>65</v>
      </c>
      <c r="H17606" s="1">
        <v>46217.669085648151</v>
      </c>
      <c r="I17606" t="b">
        <v>0</v>
      </c>
      <c r="J17606" t="b">
        <v>1</v>
      </c>
      <c r="K17606" t="s">
        <v>41</v>
      </c>
      <c r="L17606" t="s">
        <v>60</v>
      </c>
      <c r="M17606">
        <v>82898.5</v>
      </c>
      <c r="N17606"/>
      <c r="O17606" t="s">
        <v>16058</v>
      </c>
      <c r="P17606" t="s">
        <v>556</v>
      </c>
    </row>
    <row r="17607" spans="1:16" x14ac:dyDescent="0.25">
      <c r="A17607" t="s">
        <v>0</v>
      </c>
      <c r="B17607" t="s">
        <v>30419</v>
      </c>
      <c r="C17607" t="s">
        <v>880</v>
      </c>
      <c r="D17607" t="s">
        <v>4526</v>
      </c>
      <c r="E17607" t="s">
        <v>59</v>
      </c>
      <c r="F17607" t="b">
        <v>0</v>
      </c>
      <c r="G17607" t="s">
        <v>77</v>
      </c>
      <c r="H17607" s="1">
        <v>46217.66909722222</v>
      </c>
      <c r="I17607" t="b">
        <v>1</v>
      </c>
      <c r="J17607" t="b">
        <v>0</v>
      </c>
      <c r="K17607" t="s">
        <v>41</v>
      </c>
      <c r="L17607" t="s">
        <v>74</v>
      </c>
      <c r="M17607"/>
      <c r="N17607">
        <v>35.465000000000003</v>
      </c>
      <c r="O17607" t="s">
        <v>611</v>
      </c>
    </row>
    <row r="17608" spans="1:16" x14ac:dyDescent="0.25">
      <c r="A17608" t="s">
        <v>0</v>
      </c>
      <c r="B17608" t="s">
        <v>2045</v>
      </c>
      <c r="C17608" t="s">
        <v>30420</v>
      </c>
      <c r="D17608" t="s">
        <v>4346</v>
      </c>
      <c r="E17608" t="s">
        <v>59</v>
      </c>
      <c r="F17608" t="b">
        <v>0</v>
      </c>
      <c r="G17608" t="s">
        <v>65</v>
      </c>
      <c r="H17608" s="1">
        <v>46217.66914351852</v>
      </c>
      <c r="I17608" t="b">
        <v>0</v>
      </c>
      <c r="J17608" t="b">
        <v>1</v>
      </c>
      <c r="K17608" t="s">
        <v>41</v>
      </c>
      <c r="L17608" t="s">
        <v>60</v>
      </c>
      <c r="M17608">
        <v>97000</v>
      </c>
      <c r="N17608"/>
      <c r="O17608" t="s">
        <v>30421</v>
      </c>
      <c r="P17608" t="s">
        <v>1831</v>
      </c>
    </row>
    <row r="17609" spans="1:16" x14ac:dyDescent="0.25">
      <c r="A17609" t="s">
        <v>5</v>
      </c>
      <c r="B17609" t="s">
        <v>30422</v>
      </c>
      <c r="C17609" t="s">
        <v>1205</v>
      </c>
      <c r="D17609" t="s">
        <v>5349</v>
      </c>
      <c r="E17609" t="s">
        <v>59</v>
      </c>
      <c r="F17609" t="b">
        <v>0</v>
      </c>
      <c r="G17609" t="s">
        <v>77</v>
      </c>
      <c r="H17609" s="1">
        <v>46217.672638888893</v>
      </c>
      <c r="I17609" t="b">
        <v>0</v>
      </c>
      <c r="J17609" t="b">
        <v>0</v>
      </c>
      <c r="K17609" t="s">
        <v>41</v>
      </c>
      <c r="L17609" t="s">
        <v>60</v>
      </c>
      <c r="M17609">
        <v>145000</v>
      </c>
      <c r="N17609"/>
      <c r="O17609" t="s">
        <v>1455</v>
      </c>
      <c r="P17609" t="s">
        <v>3392</v>
      </c>
    </row>
    <row r="17610" spans="1:16" x14ac:dyDescent="0.25">
      <c r="A17610" t="s">
        <v>1</v>
      </c>
      <c r="B17610" t="s">
        <v>30423</v>
      </c>
      <c r="C17610" t="s">
        <v>16882</v>
      </c>
      <c r="D17610" t="s">
        <v>4526</v>
      </c>
      <c r="E17610" t="s">
        <v>59</v>
      </c>
      <c r="F17610" t="b">
        <v>0</v>
      </c>
      <c r="G17610" t="s">
        <v>65</v>
      </c>
      <c r="H17610" s="1">
        <v>46217.672650462962</v>
      </c>
      <c r="I17610" t="b">
        <v>0</v>
      </c>
      <c r="J17610" t="b">
        <v>0</v>
      </c>
      <c r="K17610" t="s">
        <v>41</v>
      </c>
      <c r="L17610" t="s">
        <v>74</v>
      </c>
      <c r="M17610"/>
      <c r="N17610">
        <v>70</v>
      </c>
      <c r="O17610" t="s">
        <v>30424</v>
      </c>
    </row>
    <row r="17611" spans="1:16" x14ac:dyDescent="0.25">
      <c r="A17611" t="s">
        <v>2</v>
      </c>
      <c r="B17611" t="s">
        <v>3147</v>
      </c>
      <c r="C17611" t="s">
        <v>413</v>
      </c>
      <c r="D17611" t="s">
        <v>4526</v>
      </c>
      <c r="F17611" t="b">
        <v>0</v>
      </c>
      <c r="G17611" t="s">
        <v>31</v>
      </c>
      <c r="H17611" s="1">
        <v>46217.674641203703</v>
      </c>
      <c r="I17611" t="b">
        <v>0</v>
      </c>
      <c r="J17611" t="b">
        <v>0</v>
      </c>
      <c r="K17611" t="s">
        <v>31</v>
      </c>
      <c r="L17611" t="s">
        <v>60</v>
      </c>
      <c r="M17611">
        <v>1620000</v>
      </c>
      <c r="N17611"/>
      <c r="O17611" t="s">
        <v>2593</v>
      </c>
    </row>
    <row r="17612" spans="1:16" x14ac:dyDescent="0.25">
      <c r="A17612" t="s">
        <v>9</v>
      </c>
      <c r="B17612" t="s">
        <v>30425</v>
      </c>
      <c r="C17612" t="s">
        <v>40</v>
      </c>
      <c r="D17612" t="s">
        <v>4526</v>
      </c>
      <c r="E17612" t="s">
        <v>88</v>
      </c>
      <c r="F17612" t="b">
        <v>0</v>
      </c>
      <c r="G17612" t="s">
        <v>40</v>
      </c>
      <c r="H17612" s="1">
        <v>46217.674976851849</v>
      </c>
      <c r="I17612" t="b">
        <v>1</v>
      </c>
      <c r="J17612" t="b">
        <v>0</v>
      </c>
      <c r="K17612" t="s">
        <v>40</v>
      </c>
      <c r="L17612" t="s">
        <v>74</v>
      </c>
      <c r="M17612"/>
      <c r="N17612">
        <v>93.5</v>
      </c>
      <c r="O17612" t="s">
        <v>6833</v>
      </c>
      <c r="P17612" t="s">
        <v>579</v>
      </c>
    </row>
    <row r="17613" spans="1:16" x14ac:dyDescent="0.25">
      <c r="A17613" t="s">
        <v>6</v>
      </c>
      <c r="B17613" t="s">
        <v>1289</v>
      </c>
      <c r="C17613" t="s">
        <v>612</v>
      </c>
      <c r="D17613" t="s">
        <v>4526</v>
      </c>
      <c r="E17613" t="s">
        <v>59</v>
      </c>
      <c r="F17613" t="b">
        <v>0</v>
      </c>
      <c r="G17613" t="s">
        <v>73</v>
      </c>
      <c r="H17613" s="1">
        <v>46217.710752314822</v>
      </c>
      <c r="I17613" t="b">
        <v>0</v>
      </c>
      <c r="J17613" t="b">
        <v>0</v>
      </c>
      <c r="K17613" t="s">
        <v>41</v>
      </c>
      <c r="L17613" t="s">
        <v>60</v>
      </c>
      <c r="M17613">
        <v>152500</v>
      </c>
      <c r="N17613"/>
      <c r="O17613" t="s">
        <v>101</v>
      </c>
      <c r="P17613" t="s">
        <v>30426</v>
      </c>
    </row>
    <row r="17614" spans="1:16" x14ac:dyDescent="0.25">
      <c r="A17614" t="s">
        <v>0</v>
      </c>
      <c r="B17614" t="s">
        <v>3462</v>
      </c>
      <c r="C17614" t="s">
        <v>370</v>
      </c>
      <c r="D17614" t="s">
        <v>4526</v>
      </c>
      <c r="E17614" t="s">
        <v>59</v>
      </c>
      <c r="F17614" t="b">
        <v>0</v>
      </c>
      <c r="G17614" t="s">
        <v>65</v>
      </c>
      <c r="H17614" s="1">
        <v>46217.710752314822</v>
      </c>
      <c r="I17614" t="b">
        <v>0</v>
      </c>
      <c r="J17614" t="b">
        <v>0</v>
      </c>
      <c r="K17614" t="s">
        <v>41</v>
      </c>
      <c r="L17614" t="s">
        <v>60</v>
      </c>
      <c r="M17614">
        <v>114500</v>
      </c>
      <c r="N17614"/>
      <c r="O17614" t="s">
        <v>554</v>
      </c>
      <c r="P17614" t="s">
        <v>21916</v>
      </c>
    </row>
    <row r="17615" spans="1:16" x14ac:dyDescent="0.25">
      <c r="A17615" t="s">
        <v>0</v>
      </c>
      <c r="B17615" t="s">
        <v>2045</v>
      </c>
      <c r="C17615" t="s">
        <v>336</v>
      </c>
      <c r="D17615" t="s">
        <v>4526</v>
      </c>
      <c r="E17615" t="s">
        <v>59</v>
      </c>
      <c r="F17615" t="b">
        <v>0</v>
      </c>
      <c r="G17615" t="s">
        <v>65</v>
      </c>
      <c r="H17615" s="1">
        <v>46217.710810185177</v>
      </c>
      <c r="I17615" t="b">
        <v>0</v>
      </c>
      <c r="J17615" t="b">
        <v>1</v>
      </c>
      <c r="K17615" t="s">
        <v>41</v>
      </c>
      <c r="L17615" t="s">
        <v>60</v>
      </c>
      <c r="M17615">
        <v>97000</v>
      </c>
      <c r="N17615"/>
      <c r="O17615" t="s">
        <v>30427</v>
      </c>
      <c r="P17615" t="s">
        <v>1831</v>
      </c>
    </row>
    <row r="17616" spans="1:16" x14ac:dyDescent="0.25">
      <c r="A17616" t="s">
        <v>0</v>
      </c>
      <c r="B17616" t="s">
        <v>30428</v>
      </c>
      <c r="C17616" t="s">
        <v>142</v>
      </c>
      <c r="D17616" t="s">
        <v>4346</v>
      </c>
      <c r="E17616" t="s">
        <v>836</v>
      </c>
      <c r="F17616" t="b">
        <v>0</v>
      </c>
      <c r="G17616" t="s">
        <v>65</v>
      </c>
      <c r="H17616" s="1">
        <v>46217.710856481477</v>
      </c>
      <c r="I17616" t="b">
        <v>0</v>
      </c>
      <c r="J17616" t="b">
        <v>0</v>
      </c>
      <c r="K17616" t="s">
        <v>41</v>
      </c>
      <c r="L17616" t="s">
        <v>74</v>
      </c>
      <c r="M17616"/>
      <c r="N17616">
        <v>19.899999999999999</v>
      </c>
      <c r="O17616" t="s">
        <v>30429</v>
      </c>
      <c r="P17616" t="s">
        <v>30430</v>
      </c>
    </row>
    <row r="17617" spans="1:16" x14ac:dyDescent="0.25">
      <c r="A17617" t="s">
        <v>0</v>
      </c>
      <c r="B17617" t="s">
        <v>3630</v>
      </c>
      <c r="C17617" t="s">
        <v>76</v>
      </c>
      <c r="D17617" t="s">
        <v>4346</v>
      </c>
      <c r="E17617" t="s">
        <v>59</v>
      </c>
      <c r="F17617" t="b">
        <v>1</v>
      </c>
      <c r="G17617" t="s">
        <v>41</v>
      </c>
      <c r="H17617" s="1">
        <v>46217.712291666663</v>
      </c>
      <c r="I17617" t="b">
        <v>1</v>
      </c>
      <c r="J17617" t="b">
        <v>0</v>
      </c>
      <c r="K17617" t="s">
        <v>41</v>
      </c>
      <c r="L17617" t="s">
        <v>60</v>
      </c>
      <c r="M17617">
        <v>57500</v>
      </c>
      <c r="N17617"/>
      <c r="O17617" t="s">
        <v>30431</v>
      </c>
      <c r="P17617" t="s">
        <v>30432</v>
      </c>
    </row>
    <row r="17618" spans="1:16" x14ac:dyDescent="0.25">
      <c r="A17618" t="s">
        <v>0</v>
      </c>
      <c r="B17618" t="s">
        <v>0</v>
      </c>
      <c r="C17618" t="s">
        <v>30433</v>
      </c>
      <c r="D17618" t="s">
        <v>4526</v>
      </c>
      <c r="E17618" t="s">
        <v>59</v>
      </c>
      <c r="F17618" t="b">
        <v>0</v>
      </c>
      <c r="G17618" t="s">
        <v>65</v>
      </c>
      <c r="H17618" s="1">
        <v>46217.712534722217</v>
      </c>
      <c r="I17618" t="b">
        <v>0</v>
      </c>
      <c r="J17618" t="b">
        <v>0</v>
      </c>
      <c r="K17618" t="s">
        <v>41</v>
      </c>
      <c r="L17618" t="s">
        <v>74</v>
      </c>
      <c r="M17618"/>
      <c r="N17618">
        <v>37</v>
      </c>
      <c r="O17618" t="s">
        <v>24878</v>
      </c>
      <c r="P17618" t="s">
        <v>30434</v>
      </c>
    </row>
    <row r="17619" spans="1:16" x14ac:dyDescent="0.25">
      <c r="A17619" t="s">
        <v>1</v>
      </c>
      <c r="B17619" t="s">
        <v>30435</v>
      </c>
      <c r="C17619" t="s">
        <v>304</v>
      </c>
      <c r="D17619" t="s">
        <v>4526</v>
      </c>
      <c r="E17619" t="s">
        <v>88</v>
      </c>
      <c r="F17619" t="b">
        <v>0</v>
      </c>
      <c r="G17619" t="s">
        <v>77</v>
      </c>
      <c r="H17619" s="1">
        <v>46217.714270833327</v>
      </c>
      <c r="I17619" t="b">
        <v>1</v>
      </c>
      <c r="J17619" t="b">
        <v>0</v>
      </c>
      <c r="K17619" t="s">
        <v>41</v>
      </c>
      <c r="L17619" t="s">
        <v>74</v>
      </c>
      <c r="M17619"/>
      <c r="N17619">
        <v>66.5</v>
      </c>
      <c r="O17619" t="s">
        <v>12548</v>
      </c>
      <c r="P17619" t="s">
        <v>1334</v>
      </c>
    </row>
    <row r="17620" spans="1:16" x14ac:dyDescent="0.25">
      <c r="A17620" t="s">
        <v>0</v>
      </c>
      <c r="B17620" t="s">
        <v>30436</v>
      </c>
      <c r="C17620" t="s">
        <v>3692</v>
      </c>
      <c r="D17620" t="s">
        <v>4346</v>
      </c>
      <c r="E17620" t="s">
        <v>59</v>
      </c>
      <c r="F17620" t="b">
        <v>0</v>
      </c>
      <c r="G17620" t="s">
        <v>77</v>
      </c>
      <c r="H17620" s="1">
        <v>46217.752430555563</v>
      </c>
      <c r="I17620" t="b">
        <v>1</v>
      </c>
      <c r="J17620" t="b">
        <v>1</v>
      </c>
      <c r="K17620" t="s">
        <v>41</v>
      </c>
      <c r="L17620" t="s">
        <v>74</v>
      </c>
      <c r="M17620"/>
      <c r="N17620">
        <v>32</v>
      </c>
      <c r="O17620" t="s">
        <v>30437</v>
      </c>
      <c r="P17620" t="s">
        <v>1777</v>
      </c>
    </row>
    <row r="17621" spans="1:16" x14ac:dyDescent="0.25">
      <c r="A17621" t="s">
        <v>0</v>
      </c>
      <c r="B17621" t="s">
        <v>30438</v>
      </c>
      <c r="C17621" t="s">
        <v>94</v>
      </c>
      <c r="D17621" t="s">
        <v>4346</v>
      </c>
      <c r="E17621" t="s">
        <v>59</v>
      </c>
      <c r="F17621" t="b">
        <v>0</v>
      </c>
      <c r="G17621" t="s">
        <v>65</v>
      </c>
      <c r="H17621" s="1">
        <v>46217.752511574072</v>
      </c>
      <c r="I17621" t="b">
        <v>0</v>
      </c>
      <c r="J17621" t="b">
        <v>1</v>
      </c>
      <c r="K17621" t="s">
        <v>41</v>
      </c>
      <c r="L17621" t="s">
        <v>60</v>
      </c>
      <c r="M17621">
        <v>69550</v>
      </c>
      <c r="N17621"/>
      <c r="O17621" t="s">
        <v>30439</v>
      </c>
      <c r="P17621" t="s">
        <v>30440</v>
      </c>
    </row>
    <row r="17622" spans="1:16" x14ac:dyDescent="0.25">
      <c r="A17622" t="s">
        <v>3</v>
      </c>
      <c r="B17622" t="s">
        <v>30441</v>
      </c>
      <c r="C17622" t="s">
        <v>420</v>
      </c>
      <c r="D17622" t="s">
        <v>4526</v>
      </c>
      <c r="E17622" t="s">
        <v>88</v>
      </c>
      <c r="F17622" t="b">
        <v>0</v>
      </c>
      <c r="G17622" t="s">
        <v>65</v>
      </c>
      <c r="H17622" s="1">
        <v>46217.752534722233</v>
      </c>
      <c r="I17622" t="b">
        <v>0</v>
      </c>
      <c r="J17622" t="b">
        <v>0</v>
      </c>
      <c r="K17622" t="s">
        <v>41</v>
      </c>
      <c r="L17622" t="s">
        <v>74</v>
      </c>
      <c r="M17622"/>
      <c r="N17622">
        <v>66</v>
      </c>
      <c r="O17622" t="s">
        <v>19238</v>
      </c>
      <c r="P17622" t="s">
        <v>28273</v>
      </c>
    </row>
    <row r="17623" spans="1:16" x14ac:dyDescent="0.25">
      <c r="A17623" t="s">
        <v>0</v>
      </c>
      <c r="B17623" t="s">
        <v>0</v>
      </c>
      <c r="C17623" t="s">
        <v>330</v>
      </c>
      <c r="D17623" t="s">
        <v>4526</v>
      </c>
      <c r="E17623" t="s">
        <v>59</v>
      </c>
      <c r="F17623" t="b">
        <v>0</v>
      </c>
      <c r="G17623" t="s">
        <v>41</v>
      </c>
      <c r="H17623" s="1">
        <v>46217.753958333327</v>
      </c>
      <c r="I17623" t="b">
        <v>0</v>
      </c>
      <c r="J17623" t="b">
        <v>1</v>
      </c>
      <c r="K17623" t="s">
        <v>41</v>
      </c>
      <c r="L17623" t="s">
        <v>60</v>
      </c>
      <c r="M17623">
        <v>105000</v>
      </c>
      <c r="N17623"/>
      <c r="O17623" t="s">
        <v>129</v>
      </c>
      <c r="P17623" t="s">
        <v>30442</v>
      </c>
    </row>
    <row r="17624" spans="1:16" x14ac:dyDescent="0.25">
      <c r="A17624" t="s">
        <v>3</v>
      </c>
      <c r="B17624" t="s">
        <v>30443</v>
      </c>
      <c r="C17624" t="s">
        <v>41</v>
      </c>
      <c r="D17624" t="s">
        <v>4526</v>
      </c>
      <c r="E17624" t="s">
        <v>59</v>
      </c>
      <c r="F17624" t="b">
        <v>0</v>
      </c>
      <c r="G17624" t="s">
        <v>41</v>
      </c>
      <c r="H17624" s="1">
        <v>46217.753993055558</v>
      </c>
      <c r="I17624" t="b">
        <v>1</v>
      </c>
      <c r="J17624" t="b">
        <v>1</v>
      </c>
      <c r="K17624" t="s">
        <v>41</v>
      </c>
      <c r="L17624" t="s">
        <v>60</v>
      </c>
      <c r="M17624">
        <v>200000</v>
      </c>
      <c r="N17624"/>
      <c r="O17624" t="s">
        <v>1864</v>
      </c>
      <c r="P17624" t="s">
        <v>622</v>
      </c>
    </row>
    <row r="17625" spans="1:16" x14ac:dyDescent="0.25">
      <c r="A17625" t="s">
        <v>1</v>
      </c>
      <c r="B17625" t="s">
        <v>8387</v>
      </c>
      <c r="C17625" t="s">
        <v>142</v>
      </c>
      <c r="D17625" t="s">
        <v>4756</v>
      </c>
      <c r="E17625" t="s">
        <v>59</v>
      </c>
      <c r="F17625" t="b">
        <v>0</v>
      </c>
      <c r="G17625" t="s">
        <v>77</v>
      </c>
      <c r="H17625" s="1">
        <v>46217.755949074082</v>
      </c>
      <c r="I17625" t="b">
        <v>0</v>
      </c>
      <c r="J17625" t="b">
        <v>1</v>
      </c>
      <c r="K17625" t="s">
        <v>41</v>
      </c>
      <c r="L17625" t="s">
        <v>60</v>
      </c>
      <c r="M17625">
        <v>170000</v>
      </c>
      <c r="N17625"/>
      <c r="O17625" t="s">
        <v>2866</v>
      </c>
      <c r="P17625" t="s">
        <v>2410</v>
      </c>
    </row>
    <row r="17626" spans="1:16" x14ac:dyDescent="0.25">
      <c r="A17626" t="s">
        <v>1</v>
      </c>
      <c r="B17626" t="s">
        <v>30444</v>
      </c>
      <c r="C17626" t="s">
        <v>112</v>
      </c>
      <c r="D17626" t="s">
        <v>4526</v>
      </c>
      <c r="E17626" t="s">
        <v>59</v>
      </c>
      <c r="F17626" t="b">
        <v>0</v>
      </c>
      <c r="G17626" t="s">
        <v>65</v>
      </c>
      <c r="H17626" s="1">
        <v>46217.755983796298</v>
      </c>
      <c r="I17626" t="b">
        <v>1</v>
      </c>
      <c r="J17626" t="b">
        <v>0</v>
      </c>
      <c r="K17626" t="s">
        <v>41</v>
      </c>
      <c r="L17626" t="s">
        <v>60</v>
      </c>
      <c r="M17626">
        <v>205000</v>
      </c>
      <c r="N17626"/>
      <c r="O17626" t="s">
        <v>3548</v>
      </c>
      <c r="P17626" t="s">
        <v>30445</v>
      </c>
    </row>
    <row r="17627" spans="1:16" x14ac:dyDescent="0.25">
      <c r="A17627" t="s">
        <v>5</v>
      </c>
      <c r="B17627" t="s">
        <v>30446</v>
      </c>
      <c r="C17627" t="s">
        <v>190</v>
      </c>
      <c r="D17627" t="s">
        <v>4526</v>
      </c>
      <c r="E17627" t="s">
        <v>88</v>
      </c>
      <c r="F17627" t="b">
        <v>0</v>
      </c>
      <c r="G17627" t="s">
        <v>65</v>
      </c>
      <c r="H17627" s="1">
        <v>46217.756030092591</v>
      </c>
      <c r="I17627" t="b">
        <v>1</v>
      </c>
      <c r="J17627" t="b">
        <v>0</v>
      </c>
      <c r="K17627" t="s">
        <v>41</v>
      </c>
      <c r="L17627" t="s">
        <v>74</v>
      </c>
      <c r="M17627"/>
      <c r="N17627">
        <v>63.5</v>
      </c>
      <c r="O17627" t="s">
        <v>166</v>
      </c>
      <c r="P17627" t="s">
        <v>1462</v>
      </c>
    </row>
    <row r="17628" spans="1:16" x14ac:dyDescent="0.25">
      <c r="A17628" t="s">
        <v>1</v>
      </c>
      <c r="B17628" t="s">
        <v>30447</v>
      </c>
      <c r="C17628" t="s">
        <v>2332</v>
      </c>
      <c r="D17628" t="s">
        <v>4756</v>
      </c>
      <c r="E17628" t="s">
        <v>59</v>
      </c>
      <c r="F17628" t="b">
        <v>0</v>
      </c>
      <c r="G17628" t="s">
        <v>41</v>
      </c>
      <c r="H17628" s="1">
        <v>46217.758425925917</v>
      </c>
      <c r="I17628" t="b">
        <v>0</v>
      </c>
      <c r="J17628" t="b">
        <v>0</v>
      </c>
      <c r="K17628" t="s">
        <v>41</v>
      </c>
      <c r="L17628" t="s">
        <v>60</v>
      </c>
      <c r="M17628">
        <v>105000</v>
      </c>
      <c r="N17628"/>
      <c r="O17628" t="s">
        <v>30448</v>
      </c>
      <c r="P17628" t="s">
        <v>30449</v>
      </c>
    </row>
    <row r="17629" spans="1:16" x14ac:dyDescent="0.25">
      <c r="A17629" t="s">
        <v>0</v>
      </c>
      <c r="B17629" t="s">
        <v>30450</v>
      </c>
      <c r="C17629" t="s">
        <v>4825</v>
      </c>
      <c r="D17629" t="s">
        <v>4526</v>
      </c>
      <c r="E17629" t="s">
        <v>59</v>
      </c>
      <c r="F17629" t="b">
        <v>0</v>
      </c>
      <c r="G17629" t="s">
        <v>68</v>
      </c>
      <c r="H17629" s="1">
        <v>46217.79409722222</v>
      </c>
      <c r="I17629" t="b">
        <v>0</v>
      </c>
      <c r="J17629" t="b">
        <v>0</v>
      </c>
      <c r="K17629" t="s">
        <v>41</v>
      </c>
      <c r="L17629" t="s">
        <v>74</v>
      </c>
      <c r="M17629"/>
      <c r="N17629">
        <v>38.375</v>
      </c>
      <c r="O17629" t="s">
        <v>4826</v>
      </c>
    </row>
    <row r="17630" spans="1:16" x14ac:dyDescent="0.25">
      <c r="A17630" t="s">
        <v>0</v>
      </c>
      <c r="B17630" t="s">
        <v>29489</v>
      </c>
      <c r="C17630" t="s">
        <v>81</v>
      </c>
      <c r="D17630" t="s">
        <v>4526</v>
      </c>
      <c r="E17630" t="s">
        <v>88</v>
      </c>
      <c r="F17630" t="b">
        <v>0</v>
      </c>
      <c r="G17630" t="s">
        <v>77</v>
      </c>
      <c r="H17630" s="1">
        <v>46217.794120370367</v>
      </c>
      <c r="I17630" t="b">
        <v>0</v>
      </c>
      <c r="J17630" t="b">
        <v>0</v>
      </c>
      <c r="K17630" t="s">
        <v>41</v>
      </c>
      <c r="L17630" t="s">
        <v>74</v>
      </c>
      <c r="M17630"/>
      <c r="N17630">
        <v>51</v>
      </c>
      <c r="O17630" t="s">
        <v>11656</v>
      </c>
    </row>
    <row r="17631" spans="1:16" x14ac:dyDescent="0.25">
      <c r="A17631" t="s">
        <v>3</v>
      </c>
      <c r="B17631" t="s">
        <v>2533</v>
      </c>
      <c r="C17631" t="s">
        <v>1359</v>
      </c>
      <c r="D17631" t="s">
        <v>4526</v>
      </c>
      <c r="E17631" t="s">
        <v>88</v>
      </c>
      <c r="F17631" t="b">
        <v>0</v>
      </c>
      <c r="G17631" t="s">
        <v>89</v>
      </c>
      <c r="H17631" s="1">
        <v>46217.79414351852</v>
      </c>
      <c r="I17631" t="b">
        <v>0</v>
      </c>
      <c r="J17631" t="b">
        <v>1</v>
      </c>
      <c r="K17631" t="s">
        <v>41</v>
      </c>
      <c r="L17631" t="s">
        <v>74</v>
      </c>
      <c r="M17631"/>
      <c r="N17631">
        <v>57.5</v>
      </c>
      <c r="O17631" t="s">
        <v>129</v>
      </c>
      <c r="P17631" t="s">
        <v>30451</v>
      </c>
    </row>
    <row r="17632" spans="1:16" x14ac:dyDescent="0.25">
      <c r="A17632" t="s">
        <v>3</v>
      </c>
      <c r="B17632" t="s">
        <v>30452</v>
      </c>
      <c r="C17632" t="s">
        <v>508</v>
      </c>
      <c r="D17632" t="s">
        <v>4756</v>
      </c>
      <c r="E17632" t="s">
        <v>59</v>
      </c>
      <c r="F17632" t="b">
        <v>0</v>
      </c>
      <c r="G17632" t="s">
        <v>73</v>
      </c>
      <c r="H17632" s="1">
        <v>46217.79414351852</v>
      </c>
      <c r="I17632" t="b">
        <v>0</v>
      </c>
      <c r="J17632" t="b">
        <v>0</v>
      </c>
      <c r="K17632" t="s">
        <v>41</v>
      </c>
      <c r="L17632" t="s">
        <v>60</v>
      </c>
      <c r="M17632">
        <v>95000</v>
      </c>
      <c r="N17632"/>
      <c r="O17632" t="s">
        <v>10362</v>
      </c>
    </row>
    <row r="17633" spans="1:16" x14ac:dyDescent="0.25">
      <c r="A17633" t="s">
        <v>5</v>
      </c>
      <c r="B17633" t="s">
        <v>30453</v>
      </c>
      <c r="C17633" t="s">
        <v>246</v>
      </c>
      <c r="D17633" t="s">
        <v>4526</v>
      </c>
      <c r="E17633" t="s">
        <v>59</v>
      </c>
      <c r="F17633" t="b">
        <v>0</v>
      </c>
      <c r="G17633" t="s">
        <v>77</v>
      </c>
      <c r="H17633" s="1">
        <v>46217.797835648147</v>
      </c>
      <c r="I17633" t="b">
        <v>0</v>
      </c>
      <c r="J17633" t="b">
        <v>1</v>
      </c>
      <c r="K17633" t="s">
        <v>41</v>
      </c>
      <c r="L17633" t="s">
        <v>60</v>
      </c>
      <c r="M17633">
        <v>189500</v>
      </c>
      <c r="N17633"/>
      <c r="O17633" t="s">
        <v>30454</v>
      </c>
      <c r="P17633" t="s">
        <v>30455</v>
      </c>
    </row>
    <row r="17634" spans="1:16" x14ac:dyDescent="0.25">
      <c r="A17634" t="s">
        <v>0</v>
      </c>
      <c r="B17634" t="s">
        <v>3959</v>
      </c>
      <c r="C17634" t="s">
        <v>463</v>
      </c>
      <c r="D17634" t="s">
        <v>4346</v>
      </c>
      <c r="E17634" t="s">
        <v>232</v>
      </c>
      <c r="F17634" t="b">
        <v>0</v>
      </c>
      <c r="G17634" t="s">
        <v>77</v>
      </c>
      <c r="H17634" s="1">
        <v>46217.835752314822</v>
      </c>
      <c r="I17634" t="b">
        <v>0</v>
      </c>
      <c r="J17634" t="b">
        <v>0</v>
      </c>
      <c r="K17634" t="s">
        <v>41</v>
      </c>
      <c r="L17634" t="s">
        <v>74</v>
      </c>
      <c r="M17634"/>
      <c r="N17634">
        <v>50</v>
      </c>
      <c r="O17634" t="s">
        <v>30456</v>
      </c>
      <c r="P17634" t="s">
        <v>30457</v>
      </c>
    </row>
    <row r="17635" spans="1:16" x14ac:dyDescent="0.25">
      <c r="A17635" t="s">
        <v>0</v>
      </c>
      <c r="B17635" t="s">
        <v>30458</v>
      </c>
      <c r="C17635" t="s">
        <v>860</v>
      </c>
      <c r="D17635" t="s">
        <v>4346</v>
      </c>
      <c r="E17635" t="s">
        <v>59</v>
      </c>
      <c r="F17635" t="b">
        <v>0</v>
      </c>
      <c r="G17635" t="s">
        <v>65</v>
      </c>
      <c r="H17635" s="1">
        <v>46217.835844907408</v>
      </c>
      <c r="I17635" t="b">
        <v>0</v>
      </c>
      <c r="J17635" t="b">
        <v>1</v>
      </c>
      <c r="K17635" t="s">
        <v>41</v>
      </c>
      <c r="L17635" t="s">
        <v>60</v>
      </c>
      <c r="M17635">
        <v>102164</v>
      </c>
      <c r="N17635"/>
      <c r="O17635" t="s">
        <v>30459</v>
      </c>
    </row>
    <row r="17636" spans="1:16" x14ac:dyDescent="0.25">
      <c r="A17636" t="s">
        <v>8</v>
      </c>
      <c r="B17636" t="s">
        <v>30460</v>
      </c>
      <c r="C17636" t="s">
        <v>76</v>
      </c>
      <c r="D17636" t="s">
        <v>4346</v>
      </c>
      <c r="E17636" t="s">
        <v>59</v>
      </c>
      <c r="F17636" t="b">
        <v>1</v>
      </c>
      <c r="G17636" t="s">
        <v>41</v>
      </c>
      <c r="H17636" s="1">
        <v>46217.839062500003</v>
      </c>
      <c r="I17636" t="b">
        <v>0</v>
      </c>
      <c r="J17636" t="b">
        <v>1</v>
      </c>
      <c r="K17636" t="s">
        <v>41</v>
      </c>
      <c r="L17636" t="s">
        <v>60</v>
      </c>
      <c r="M17636">
        <v>298410</v>
      </c>
      <c r="N17636"/>
      <c r="O17636" t="s">
        <v>2536</v>
      </c>
      <c r="P17636" t="s">
        <v>763</v>
      </c>
    </row>
    <row r="17637" spans="1:16" x14ac:dyDescent="0.25">
      <c r="A17637" t="s">
        <v>5</v>
      </c>
      <c r="B17637" t="s">
        <v>30461</v>
      </c>
      <c r="C17637" t="s">
        <v>76</v>
      </c>
      <c r="D17637" t="s">
        <v>4346</v>
      </c>
      <c r="E17637" t="s">
        <v>88</v>
      </c>
      <c r="F17637" t="b">
        <v>1</v>
      </c>
      <c r="G17637" t="s">
        <v>65</v>
      </c>
      <c r="H17637" s="1">
        <v>46217.839328703703</v>
      </c>
      <c r="I17637" t="b">
        <v>0</v>
      </c>
      <c r="J17637" t="b">
        <v>1</v>
      </c>
      <c r="K17637" t="s">
        <v>41</v>
      </c>
      <c r="L17637" t="s">
        <v>74</v>
      </c>
      <c r="M17637"/>
      <c r="N17637">
        <v>102.5</v>
      </c>
      <c r="O17637" t="s">
        <v>2861</v>
      </c>
      <c r="P17637" t="s">
        <v>30462</v>
      </c>
    </row>
    <row r="17638" spans="1:16" x14ac:dyDescent="0.25">
      <c r="A17638" t="s">
        <v>5</v>
      </c>
      <c r="B17638" t="s">
        <v>30463</v>
      </c>
      <c r="C17638" t="s">
        <v>246</v>
      </c>
      <c r="D17638" t="s">
        <v>4526</v>
      </c>
      <c r="E17638" t="s">
        <v>59</v>
      </c>
      <c r="F17638" t="b">
        <v>0</v>
      </c>
      <c r="G17638" t="s">
        <v>73</v>
      </c>
      <c r="H17638" s="1">
        <v>46217.839409722219</v>
      </c>
      <c r="I17638" t="b">
        <v>0</v>
      </c>
      <c r="J17638" t="b">
        <v>1</v>
      </c>
      <c r="K17638" t="s">
        <v>41</v>
      </c>
      <c r="L17638" t="s">
        <v>60</v>
      </c>
      <c r="M17638">
        <v>155000</v>
      </c>
      <c r="N17638"/>
      <c r="O17638" t="s">
        <v>30464</v>
      </c>
      <c r="P17638" t="s">
        <v>30465</v>
      </c>
    </row>
    <row r="17639" spans="1:16" x14ac:dyDescent="0.25">
      <c r="A17639" t="s">
        <v>0</v>
      </c>
      <c r="B17639" t="s">
        <v>30466</v>
      </c>
      <c r="C17639" t="s">
        <v>190</v>
      </c>
      <c r="D17639" t="s">
        <v>4526</v>
      </c>
      <c r="E17639" t="s">
        <v>59</v>
      </c>
      <c r="F17639" t="b">
        <v>0</v>
      </c>
      <c r="G17639" t="s">
        <v>73</v>
      </c>
      <c r="H17639" s="1">
        <v>46217.877511574072</v>
      </c>
      <c r="I17639" t="b">
        <v>0</v>
      </c>
      <c r="J17639" t="b">
        <v>0</v>
      </c>
      <c r="K17639" t="s">
        <v>41</v>
      </c>
      <c r="L17639" t="s">
        <v>60</v>
      </c>
      <c r="M17639">
        <v>130000</v>
      </c>
      <c r="N17639"/>
      <c r="O17639" t="s">
        <v>20931</v>
      </c>
      <c r="P17639" t="s">
        <v>30467</v>
      </c>
    </row>
    <row r="17640" spans="1:16" x14ac:dyDescent="0.25">
      <c r="A17640" t="s">
        <v>0</v>
      </c>
      <c r="B17640" t="s">
        <v>0</v>
      </c>
      <c r="C17640" t="s">
        <v>94</v>
      </c>
      <c r="D17640" t="s">
        <v>4526</v>
      </c>
      <c r="E17640" t="s">
        <v>59</v>
      </c>
      <c r="F17640" t="b">
        <v>0</v>
      </c>
      <c r="G17640" t="s">
        <v>65</v>
      </c>
      <c r="H17640" s="1">
        <v>46217.877523148149</v>
      </c>
      <c r="I17640" t="b">
        <v>0</v>
      </c>
      <c r="J17640" t="b">
        <v>1</v>
      </c>
      <c r="K17640" t="s">
        <v>41</v>
      </c>
      <c r="L17640" t="s">
        <v>60</v>
      </c>
      <c r="M17640">
        <v>55000</v>
      </c>
      <c r="N17640"/>
      <c r="O17640" t="s">
        <v>30468</v>
      </c>
      <c r="P17640" t="s">
        <v>3990</v>
      </c>
    </row>
    <row r="17641" spans="1:16" x14ac:dyDescent="0.25">
      <c r="A17641" t="s">
        <v>3</v>
      </c>
      <c r="B17641" t="s">
        <v>30469</v>
      </c>
      <c r="C17641" t="s">
        <v>41</v>
      </c>
      <c r="D17641" t="s">
        <v>4526</v>
      </c>
      <c r="E17641" t="s">
        <v>59</v>
      </c>
      <c r="F17641" t="b">
        <v>0</v>
      </c>
      <c r="G17641" t="s">
        <v>41</v>
      </c>
      <c r="H17641" s="1">
        <v>46217.878993055558</v>
      </c>
      <c r="I17641" t="b">
        <v>0</v>
      </c>
      <c r="J17641" t="b">
        <v>1</v>
      </c>
      <c r="K17641" t="s">
        <v>41</v>
      </c>
      <c r="L17641" t="s">
        <v>60</v>
      </c>
      <c r="M17641">
        <v>140000</v>
      </c>
      <c r="N17641"/>
      <c r="O17641" t="s">
        <v>29926</v>
      </c>
      <c r="P17641" t="s">
        <v>3700</v>
      </c>
    </row>
    <row r="17642" spans="1:16" x14ac:dyDescent="0.25">
      <c r="A17642" t="s">
        <v>1</v>
      </c>
      <c r="B17642" t="s">
        <v>1058</v>
      </c>
      <c r="C17642" t="s">
        <v>998</v>
      </c>
      <c r="D17642" t="s">
        <v>4526</v>
      </c>
      <c r="E17642" t="s">
        <v>88</v>
      </c>
      <c r="F17642" t="b">
        <v>0</v>
      </c>
      <c r="G17642" t="s">
        <v>65</v>
      </c>
      <c r="H17642" s="1">
        <v>46217.880995370368</v>
      </c>
      <c r="I17642" t="b">
        <v>1</v>
      </c>
      <c r="J17642" t="b">
        <v>0</v>
      </c>
      <c r="K17642" t="s">
        <v>41</v>
      </c>
      <c r="L17642" t="s">
        <v>74</v>
      </c>
      <c r="M17642"/>
      <c r="N17642">
        <v>67.5</v>
      </c>
      <c r="O17642" t="s">
        <v>27777</v>
      </c>
      <c r="P17642" t="s">
        <v>30470</v>
      </c>
    </row>
    <row r="17643" spans="1:16" x14ac:dyDescent="0.25">
      <c r="A17643" t="s">
        <v>3</v>
      </c>
      <c r="B17643" t="s">
        <v>30471</v>
      </c>
      <c r="C17643" t="s">
        <v>121</v>
      </c>
      <c r="D17643" t="s">
        <v>2360</v>
      </c>
      <c r="E17643" t="s">
        <v>59</v>
      </c>
      <c r="F17643" t="b">
        <v>0</v>
      </c>
      <c r="G17643" t="s">
        <v>68</v>
      </c>
      <c r="H17643" s="1">
        <v>46217.919085648151</v>
      </c>
      <c r="I17643" t="b">
        <v>0</v>
      </c>
      <c r="J17643" t="b">
        <v>1</v>
      </c>
      <c r="K17643" t="s">
        <v>41</v>
      </c>
      <c r="L17643" t="s">
        <v>74</v>
      </c>
      <c r="M17643"/>
      <c r="N17643">
        <v>92</v>
      </c>
      <c r="O17643" t="s">
        <v>30472</v>
      </c>
      <c r="P17643" t="s">
        <v>689</v>
      </c>
    </row>
    <row r="17644" spans="1:16" x14ac:dyDescent="0.25">
      <c r="A17644" t="s">
        <v>0</v>
      </c>
      <c r="B17644" t="s">
        <v>30473</v>
      </c>
      <c r="C17644" t="s">
        <v>1384</v>
      </c>
      <c r="D17644" t="s">
        <v>4526</v>
      </c>
      <c r="E17644" t="s">
        <v>88</v>
      </c>
      <c r="F17644" t="b">
        <v>0</v>
      </c>
      <c r="G17644" t="s">
        <v>77</v>
      </c>
      <c r="H17644" s="1">
        <v>46217.919085648151</v>
      </c>
      <c r="I17644" t="b">
        <v>1</v>
      </c>
      <c r="J17644" t="b">
        <v>0</v>
      </c>
      <c r="K17644" t="s">
        <v>41</v>
      </c>
      <c r="L17644" t="s">
        <v>74</v>
      </c>
      <c r="M17644"/>
      <c r="N17644">
        <v>62.5</v>
      </c>
      <c r="O17644" t="s">
        <v>7357</v>
      </c>
      <c r="P17644" t="s">
        <v>30474</v>
      </c>
    </row>
    <row r="17645" spans="1:16" x14ac:dyDescent="0.25">
      <c r="A17645" t="s">
        <v>2</v>
      </c>
      <c r="B17645" t="s">
        <v>30475</v>
      </c>
      <c r="C17645" t="s">
        <v>810</v>
      </c>
      <c r="D17645" t="s">
        <v>2360</v>
      </c>
      <c r="E17645" t="s">
        <v>59</v>
      </c>
      <c r="F17645" t="b">
        <v>0</v>
      </c>
      <c r="G17645" t="s">
        <v>77</v>
      </c>
      <c r="H17645" s="1">
        <v>46217.920740740738</v>
      </c>
      <c r="I17645" t="b">
        <v>0</v>
      </c>
      <c r="J17645" t="b">
        <v>0</v>
      </c>
      <c r="K17645" t="s">
        <v>41</v>
      </c>
      <c r="L17645" t="s">
        <v>60</v>
      </c>
      <c r="M17645">
        <v>115000</v>
      </c>
      <c r="N17645"/>
      <c r="O17645" t="s">
        <v>30476</v>
      </c>
      <c r="P17645" t="s">
        <v>3364</v>
      </c>
    </row>
    <row r="17646" spans="1:16" x14ac:dyDescent="0.25">
      <c r="A17646" t="s">
        <v>5</v>
      </c>
      <c r="B17646" t="s">
        <v>30477</v>
      </c>
      <c r="C17646" t="s">
        <v>194</v>
      </c>
      <c r="D17646" t="s">
        <v>4346</v>
      </c>
      <c r="E17646" t="s">
        <v>59</v>
      </c>
      <c r="F17646" t="b">
        <v>0</v>
      </c>
      <c r="G17646" t="s">
        <v>77</v>
      </c>
      <c r="H17646" s="1">
        <v>46217.922638888893</v>
      </c>
      <c r="I17646" t="b">
        <v>0</v>
      </c>
      <c r="J17646" t="b">
        <v>1</v>
      </c>
      <c r="K17646" t="s">
        <v>41</v>
      </c>
      <c r="L17646" t="s">
        <v>60</v>
      </c>
      <c r="M17646">
        <v>121400</v>
      </c>
      <c r="N17646"/>
      <c r="O17646" t="s">
        <v>625</v>
      </c>
      <c r="P17646" t="s">
        <v>30478</v>
      </c>
    </row>
    <row r="17647" spans="1:16" x14ac:dyDescent="0.25">
      <c r="A17647" t="s">
        <v>1</v>
      </c>
      <c r="B17647" t="s">
        <v>470</v>
      </c>
      <c r="C17647" t="s">
        <v>3266</v>
      </c>
      <c r="D17647" t="s">
        <v>4526</v>
      </c>
      <c r="E17647" t="s">
        <v>88</v>
      </c>
      <c r="F17647" t="b">
        <v>0</v>
      </c>
      <c r="G17647" t="s">
        <v>77</v>
      </c>
      <c r="H17647" s="1">
        <v>46217.922777777778</v>
      </c>
      <c r="I17647" t="b">
        <v>0</v>
      </c>
      <c r="J17647" t="b">
        <v>1</v>
      </c>
      <c r="K17647" t="s">
        <v>41</v>
      </c>
      <c r="L17647" t="s">
        <v>74</v>
      </c>
      <c r="M17647"/>
      <c r="N17647">
        <v>66</v>
      </c>
      <c r="O17647" t="s">
        <v>403</v>
      </c>
      <c r="P17647" t="s">
        <v>30479</v>
      </c>
    </row>
    <row r="17648" spans="1:16" x14ac:dyDescent="0.25">
      <c r="A17648" t="s">
        <v>1</v>
      </c>
      <c r="B17648" t="s">
        <v>30480</v>
      </c>
      <c r="C17648" t="s">
        <v>218</v>
      </c>
      <c r="D17648" t="s">
        <v>4526</v>
      </c>
      <c r="E17648" t="s">
        <v>88</v>
      </c>
      <c r="F17648" t="b">
        <v>0</v>
      </c>
      <c r="G17648" t="s">
        <v>77</v>
      </c>
      <c r="H17648" s="1">
        <v>46217.922824074078</v>
      </c>
      <c r="I17648" t="b">
        <v>1</v>
      </c>
      <c r="J17648" t="b">
        <v>1</v>
      </c>
      <c r="K17648" t="s">
        <v>41</v>
      </c>
      <c r="L17648" t="s">
        <v>74</v>
      </c>
      <c r="M17648"/>
      <c r="N17648">
        <v>53.5</v>
      </c>
      <c r="O17648" t="s">
        <v>403</v>
      </c>
      <c r="P17648" t="s">
        <v>16651</v>
      </c>
    </row>
    <row r="17649" spans="1:16" x14ac:dyDescent="0.25">
      <c r="A17649" t="s">
        <v>0</v>
      </c>
      <c r="B17649" t="s">
        <v>1100</v>
      </c>
      <c r="C17649" t="s">
        <v>114</v>
      </c>
      <c r="D17649" t="s">
        <v>4346</v>
      </c>
      <c r="E17649" t="s">
        <v>59</v>
      </c>
      <c r="F17649" t="b">
        <v>0</v>
      </c>
      <c r="G17649" t="s">
        <v>77</v>
      </c>
      <c r="H17649" s="1">
        <v>46217.960752314822</v>
      </c>
      <c r="I17649" t="b">
        <v>1</v>
      </c>
      <c r="J17649" t="b">
        <v>1</v>
      </c>
      <c r="K17649" t="s">
        <v>41</v>
      </c>
      <c r="L17649" t="s">
        <v>60</v>
      </c>
      <c r="M17649">
        <v>88000</v>
      </c>
      <c r="N17649"/>
      <c r="O17649" t="s">
        <v>2620</v>
      </c>
      <c r="P17649" t="s">
        <v>21579</v>
      </c>
    </row>
    <row r="17650" spans="1:16" x14ac:dyDescent="0.25">
      <c r="A17650" t="s">
        <v>6</v>
      </c>
      <c r="B17650" t="s">
        <v>30481</v>
      </c>
      <c r="C17650" t="s">
        <v>145</v>
      </c>
      <c r="D17650" t="s">
        <v>6368</v>
      </c>
      <c r="E17650" t="s">
        <v>59</v>
      </c>
      <c r="F17650" t="b">
        <v>0</v>
      </c>
      <c r="G17650" t="s">
        <v>65</v>
      </c>
      <c r="H17650" s="1">
        <v>46217.962534722217</v>
      </c>
      <c r="I17650" t="b">
        <v>0</v>
      </c>
      <c r="J17650" t="b">
        <v>0</v>
      </c>
      <c r="K17650" t="s">
        <v>41</v>
      </c>
      <c r="L17650" t="s">
        <v>60</v>
      </c>
      <c r="M17650">
        <v>166000</v>
      </c>
      <c r="N17650"/>
      <c r="O17650" t="s">
        <v>1721</v>
      </c>
      <c r="P17650" t="s">
        <v>990</v>
      </c>
    </row>
    <row r="17651" spans="1:16" x14ac:dyDescent="0.25">
      <c r="A17651" t="s">
        <v>1</v>
      </c>
      <c r="B17651" t="s">
        <v>2820</v>
      </c>
      <c r="C17651" t="s">
        <v>76</v>
      </c>
      <c r="D17651" t="s">
        <v>4526</v>
      </c>
      <c r="E17651" t="s">
        <v>59</v>
      </c>
      <c r="F17651" t="b">
        <v>1</v>
      </c>
      <c r="G17651" t="s">
        <v>77</v>
      </c>
      <c r="H17651" s="1">
        <v>46217.964236111111</v>
      </c>
      <c r="I17651" t="b">
        <v>0</v>
      </c>
      <c r="J17651" t="b">
        <v>1</v>
      </c>
      <c r="K17651" t="s">
        <v>41</v>
      </c>
      <c r="L17651" t="s">
        <v>60</v>
      </c>
      <c r="M17651">
        <v>155000</v>
      </c>
      <c r="N17651"/>
      <c r="O17651" t="s">
        <v>4487</v>
      </c>
      <c r="P17651" t="s">
        <v>30482</v>
      </c>
    </row>
    <row r="17652" spans="1:16" x14ac:dyDescent="0.25">
      <c r="A17652" t="s">
        <v>5</v>
      </c>
      <c r="B17652" t="s">
        <v>30483</v>
      </c>
      <c r="C17652" t="s">
        <v>451</v>
      </c>
      <c r="D17652" t="s">
        <v>4526</v>
      </c>
      <c r="E17652" t="s">
        <v>59</v>
      </c>
      <c r="F17652" t="b">
        <v>0</v>
      </c>
      <c r="G17652" t="s">
        <v>89</v>
      </c>
      <c r="H17652" s="1">
        <v>46217.964305555557</v>
      </c>
      <c r="I17652" t="b">
        <v>0</v>
      </c>
      <c r="J17652" t="b">
        <v>1</v>
      </c>
      <c r="K17652" t="s">
        <v>41</v>
      </c>
      <c r="L17652" t="s">
        <v>60</v>
      </c>
      <c r="M17652">
        <v>150000</v>
      </c>
      <c r="N17652"/>
      <c r="O17652" t="s">
        <v>1610</v>
      </c>
      <c r="P17652" t="s">
        <v>597</v>
      </c>
    </row>
    <row r="17653" spans="1:16" x14ac:dyDescent="0.25">
      <c r="A17653" t="s">
        <v>5</v>
      </c>
      <c r="B17653" t="s">
        <v>30484</v>
      </c>
      <c r="C17653" t="s">
        <v>76</v>
      </c>
      <c r="D17653" t="s">
        <v>4526</v>
      </c>
      <c r="E17653" t="s">
        <v>88</v>
      </c>
      <c r="F17653" t="b">
        <v>1</v>
      </c>
      <c r="G17653" t="s">
        <v>65</v>
      </c>
      <c r="H17653" s="1">
        <v>46217.964363425926</v>
      </c>
      <c r="I17653" t="b">
        <v>1</v>
      </c>
      <c r="J17653" t="b">
        <v>1</v>
      </c>
      <c r="K17653" t="s">
        <v>41</v>
      </c>
      <c r="L17653" t="s">
        <v>74</v>
      </c>
      <c r="M17653"/>
      <c r="N17653">
        <v>70</v>
      </c>
      <c r="O17653" t="s">
        <v>4487</v>
      </c>
      <c r="P17653" t="s">
        <v>30485</v>
      </c>
    </row>
    <row r="17654" spans="1:16" x14ac:dyDescent="0.25">
      <c r="A17654" t="s">
        <v>0</v>
      </c>
      <c r="B17654" t="s">
        <v>298</v>
      </c>
      <c r="C17654" t="s">
        <v>124</v>
      </c>
      <c r="D17654" t="s">
        <v>4346</v>
      </c>
      <c r="E17654" t="s">
        <v>59</v>
      </c>
      <c r="F17654" t="b">
        <v>0</v>
      </c>
      <c r="G17654" t="s">
        <v>68</v>
      </c>
      <c r="H17654" s="1">
        <v>46218.002418981479</v>
      </c>
      <c r="I17654" t="b">
        <v>0</v>
      </c>
      <c r="J17654" t="b">
        <v>1</v>
      </c>
      <c r="K17654" t="s">
        <v>41</v>
      </c>
      <c r="L17654" t="s">
        <v>60</v>
      </c>
      <c r="M17654">
        <v>75000</v>
      </c>
      <c r="N17654"/>
      <c r="O17654" t="s">
        <v>30486</v>
      </c>
      <c r="P17654" t="s">
        <v>30487</v>
      </c>
    </row>
    <row r="17655" spans="1:16" x14ac:dyDescent="0.25">
      <c r="A17655" t="s">
        <v>0</v>
      </c>
      <c r="B17655" t="s">
        <v>0</v>
      </c>
      <c r="C17655" t="s">
        <v>1729</v>
      </c>
      <c r="D17655" t="s">
        <v>4756</v>
      </c>
      <c r="E17655" t="s">
        <v>59</v>
      </c>
      <c r="F17655" t="b">
        <v>0</v>
      </c>
      <c r="G17655" t="s">
        <v>65</v>
      </c>
      <c r="H17655" s="1">
        <v>46218.002476851849</v>
      </c>
      <c r="I17655" t="b">
        <v>0</v>
      </c>
      <c r="J17655" t="b">
        <v>1</v>
      </c>
      <c r="K17655" t="s">
        <v>41</v>
      </c>
      <c r="L17655" t="s">
        <v>60</v>
      </c>
      <c r="M17655">
        <v>102500</v>
      </c>
      <c r="N17655"/>
      <c r="O17655" t="s">
        <v>30488</v>
      </c>
      <c r="P17655" t="s">
        <v>29117</v>
      </c>
    </row>
    <row r="17656" spans="1:16" x14ac:dyDescent="0.25">
      <c r="A17656" t="s">
        <v>2</v>
      </c>
      <c r="B17656" t="s">
        <v>1555</v>
      </c>
      <c r="C17656" t="s">
        <v>901</v>
      </c>
      <c r="D17656" t="s">
        <v>3761</v>
      </c>
      <c r="E17656" t="s">
        <v>59</v>
      </c>
      <c r="F17656" t="b">
        <v>0</v>
      </c>
      <c r="G17656" t="s">
        <v>77</v>
      </c>
      <c r="H17656" s="1">
        <v>46218.004074074073</v>
      </c>
      <c r="I17656" t="b">
        <v>0</v>
      </c>
      <c r="J17656" t="b">
        <v>0</v>
      </c>
      <c r="K17656" t="s">
        <v>41</v>
      </c>
      <c r="L17656" t="s">
        <v>60</v>
      </c>
      <c r="M17656">
        <v>201500</v>
      </c>
      <c r="N17656"/>
      <c r="O17656" t="s">
        <v>648</v>
      </c>
      <c r="P17656" t="s">
        <v>30489</v>
      </c>
    </row>
    <row r="17657" spans="1:16" x14ac:dyDescent="0.25">
      <c r="A17657" t="s">
        <v>8</v>
      </c>
      <c r="B17657" t="s">
        <v>30490</v>
      </c>
      <c r="C17657" t="s">
        <v>76</v>
      </c>
      <c r="D17657" t="s">
        <v>9209</v>
      </c>
      <c r="E17657" t="s">
        <v>59</v>
      </c>
      <c r="F17657" t="b">
        <v>1</v>
      </c>
      <c r="G17657" t="s">
        <v>65</v>
      </c>
      <c r="H17657" s="1">
        <v>46218.00408564815</v>
      </c>
      <c r="I17657" t="b">
        <v>0</v>
      </c>
      <c r="J17657" t="b">
        <v>1</v>
      </c>
      <c r="K17657" t="s">
        <v>41</v>
      </c>
      <c r="L17657" t="s">
        <v>60</v>
      </c>
      <c r="M17657">
        <v>225000</v>
      </c>
      <c r="N17657"/>
      <c r="O17657" t="s">
        <v>30491</v>
      </c>
      <c r="P17657" t="s">
        <v>30492</v>
      </c>
    </row>
    <row r="17658" spans="1:16" x14ac:dyDescent="0.25">
      <c r="A17658" t="s">
        <v>8</v>
      </c>
      <c r="B17658" t="s">
        <v>30493</v>
      </c>
      <c r="C17658" t="s">
        <v>1417</v>
      </c>
      <c r="D17658" t="s">
        <v>4595</v>
      </c>
      <c r="E17658" t="s">
        <v>621</v>
      </c>
      <c r="F17658" t="b">
        <v>0</v>
      </c>
      <c r="G17658" t="s">
        <v>39</v>
      </c>
      <c r="H17658" s="1">
        <v>46218.005694444437</v>
      </c>
      <c r="I17658" t="b">
        <v>0</v>
      </c>
      <c r="J17658" t="b">
        <v>0</v>
      </c>
      <c r="K17658" t="s">
        <v>39</v>
      </c>
      <c r="L17658" t="s">
        <v>60</v>
      </c>
      <c r="M17658">
        <v>7030.7999999999993</v>
      </c>
      <c r="N17658"/>
      <c r="O17658" t="s">
        <v>30494</v>
      </c>
      <c r="P17658" t="s">
        <v>30495</v>
      </c>
    </row>
    <row r="17659" spans="1:16" x14ac:dyDescent="0.25">
      <c r="A17659" t="s">
        <v>1</v>
      </c>
      <c r="B17659" t="s">
        <v>30496</v>
      </c>
      <c r="C17659" t="s">
        <v>4825</v>
      </c>
      <c r="D17659" t="s">
        <v>4526</v>
      </c>
      <c r="E17659" t="s">
        <v>59</v>
      </c>
      <c r="F17659" t="b">
        <v>0</v>
      </c>
      <c r="G17659" t="s">
        <v>68</v>
      </c>
      <c r="H17659" s="1">
        <v>46218.04409722222</v>
      </c>
      <c r="I17659" t="b">
        <v>0</v>
      </c>
      <c r="J17659" t="b">
        <v>0</v>
      </c>
      <c r="K17659" t="s">
        <v>41</v>
      </c>
      <c r="L17659" t="s">
        <v>74</v>
      </c>
      <c r="M17659"/>
      <c r="N17659">
        <v>51.375</v>
      </c>
      <c r="O17659" t="s">
        <v>4826</v>
      </c>
      <c r="P17659" t="s">
        <v>30497</v>
      </c>
    </row>
    <row r="17660" spans="1:16" x14ac:dyDescent="0.25">
      <c r="A17660" t="s">
        <v>3</v>
      </c>
      <c r="B17660" t="s">
        <v>30498</v>
      </c>
      <c r="C17660" t="s">
        <v>5131</v>
      </c>
      <c r="D17660" t="s">
        <v>4526</v>
      </c>
      <c r="E17660" t="s">
        <v>59</v>
      </c>
      <c r="F17660" t="b">
        <v>0</v>
      </c>
      <c r="G17660" t="s">
        <v>65</v>
      </c>
      <c r="H17660" s="1">
        <v>46218.044189814813</v>
      </c>
      <c r="I17660" t="b">
        <v>0</v>
      </c>
      <c r="J17660" t="b">
        <v>1</v>
      </c>
      <c r="K17660" t="s">
        <v>41</v>
      </c>
      <c r="L17660" t="s">
        <v>60</v>
      </c>
      <c r="M17660">
        <v>83418.5</v>
      </c>
      <c r="N17660"/>
      <c r="O17660" t="s">
        <v>26598</v>
      </c>
    </row>
    <row r="17661" spans="1:16" x14ac:dyDescent="0.25">
      <c r="A17661" t="s">
        <v>1</v>
      </c>
      <c r="B17661" t="s">
        <v>316</v>
      </c>
      <c r="C17661" t="s">
        <v>978</v>
      </c>
      <c r="D17661" t="s">
        <v>2360</v>
      </c>
      <c r="E17661" t="s">
        <v>59</v>
      </c>
      <c r="F17661" t="b">
        <v>0</v>
      </c>
      <c r="G17661" t="s">
        <v>68</v>
      </c>
      <c r="H17661" s="1">
        <v>46218.047743055547</v>
      </c>
      <c r="I17661" t="b">
        <v>1</v>
      </c>
      <c r="J17661" t="b">
        <v>1</v>
      </c>
      <c r="K17661" t="s">
        <v>41</v>
      </c>
      <c r="L17661" t="s">
        <v>60</v>
      </c>
      <c r="M17661">
        <v>165000</v>
      </c>
      <c r="N17661"/>
      <c r="O17661" t="s">
        <v>30499</v>
      </c>
      <c r="P17661" t="s">
        <v>30500</v>
      </c>
    </row>
    <row r="17662" spans="1:16" x14ac:dyDescent="0.25">
      <c r="A17662" t="s">
        <v>9</v>
      </c>
      <c r="B17662" t="s">
        <v>9</v>
      </c>
      <c r="C17662" t="s">
        <v>4179</v>
      </c>
      <c r="D17662" t="s">
        <v>4526</v>
      </c>
      <c r="E17662" t="s">
        <v>88</v>
      </c>
      <c r="F17662" t="b">
        <v>0</v>
      </c>
      <c r="G17662" t="s">
        <v>13</v>
      </c>
      <c r="H17662" s="1">
        <v>46218.04824074074</v>
      </c>
      <c r="I17662" t="b">
        <v>1</v>
      </c>
      <c r="J17662" t="b">
        <v>0</v>
      </c>
      <c r="K17662" t="s">
        <v>13</v>
      </c>
      <c r="L17662" t="s">
        <v>74</v>
      </c>
      <c r="M17662"/>
      <c r="N17662">
        <v>57.5</v>
      </c>
      <c r="O17662" t="s">
        <v>105</v>
      </c>
      <c r="P17662" t="s">
        <v>30501</v>
      </c>
    </row>
    <row r="17663" spans="1:16" x14ac:dyDescent="0.25">
      <c r="A17663" t="s">
        <v>6</v>
      </c>
      <c r="B17663" t="s">
        <v>30502</v>
      </c>
      <c r="C17663" t="s">
        <v>13382</v>
      </c>
      <c r="D17663" t="s">
        <v>4756</v>
      </c>
      <c r="E17663" t="s">
        <v>59</v>
      </c>
      <c r="F17663" t="b">
        <v>0</v>
      </c>
      <c r="G17663" t="s">
        <v>65</v>
      </c>
      <c r="H17663" s="1">
        <v>46218.087534722217</v>
      </c>
      <c r="I17663" t="b">
        <v>0</v>
      </c>
      <c r="J17663" t="b">
        <v>0</v>
      </c>
      <c r="K17663" t="s">
        <v>41</v>
      </c>
      <c r="L17663" t="s">
        <v>60</v>
      </c>
      <c r="M17663">
        <v>291000</v>
      </c>
      <c r="N17663"/>
      <c r="O17663" t="s">
        <v>1019</v>
      </c>
      <c r="P17663" t="s">
        <v>997</v>
      </c>
    </row>
    <row r="17664" spans="1:16" x14ac:dyDescent="0.25">
      <c r="A17664" t="s">
        <v>7</v>
      </c>
      <c r="B17664" t="s">
        <v>29833</v>
      </c>
      <c r="C17664" t="s">
        <v>30503</v>
      </c>
      <c r="D17664" t="s">
        <v>4756</v>
      </c>
      <c r="E17664" t="s">
        <v>59</v>
      </c>
      <c r="F17664" t="b">
        <v>0</v>
      </c>
      <c r="G17664" t="s">
        <v>41</v>
      </c>
      <c r="H17664" s="1">
        <v>46218.128958333327</v>
      </c>
      <c r="I17664" t="b">
        <v>0</v>
      </c>
      <c r="J17664" t="b">
        <v>1</v>
      </c>
      <c r="K17664" t="s">
        <v>41</v>
      </c>
      <c r="L17664" t="s">
        <v>60</v>
      </c>
      <c r="M17664">
        <v>98000</v>
      </c>
      <c r="N17664"/>
      <c r="O17664" t="s">
        <v>26497</v>
      </c>
    </row>
    <row r="17665" spans="1:16" x14ac:dyDescent="0.25">
      <c r="A17665" t="s">
        <v>2</v>
      </c>
      <c r="B17665" t="s">
        <v>30504</v>
      </c>
      <c r="C17665" t="s">
        <v>336</v>
      </c>
      <c r="D17665" t="s">
        <v>4756</v>
      </c>
      <c r="E17665" t="s">
        <v>59</v>
      </c>
      <c r="F17665" t="b">
        <v>0</v>
      </c>
      <c r="G17665" t="s">
        <v>65</v>
      </c>
      <c r="H17665" s="1">
        <v>46218.212314814817</v>
      </c>
      <c r="I17665" t="b">
        <v>0</v>
      </c>
      <c r="J17665" t="b">
        <v>0</v>
      </c>
      <c r="K17665" t="s">
        <v>41</v>
      </c>
      <c r="L17665" t="s">
        <v>60</v>
      </c>
      <c r="M17665">
        <v>110000</v>
      </c>
      <c r="N17665"/>
      <c r="O17665" t="s">
        <v>30505</v>
      </c>
      <c r="P17665" t="s">
        <v>30506</v>
      </c>
    </row>
    <row r="17666" spans="1:16" x14ac:dyDescent="0.25">
      <c r="A17666" t="s">
        <v>7</v>
      </c>
      <c r="B17666" t="s">
        <v>4101</v>
      </c>
      <c r="C17666" t="s">
        <v>71</v>
      </c>
      <c r="D17666" t="s">
        <v>4756</v>
      </c>
      <c r="E17666" t="s">
        <v>59</v>
      </c>
      <c r="F17666" t="b">
        <v>0</v>
      </c>
      <c r="G17666" t="s">
        <v>73</v>
      </c>
      <c r="H17666" s="1">
        <v>46218.251550925917</v>
      </c>
      <c r="I17666" t="b">
        <v>0</v>
      </c>
      <c r="J17666" t="b">
        <v>0</v>
      </c>
      <c r="K17666" t="s">
        <v>41</v>
      </c>
      <c r="L17666" t="s">
        <v>60</v>
      </c>
      <c r="M17666">
        <v>125000</v>
      </c>
      <c r="N17666"/>
      <c r="O17666" t="s">
        <v>13336</v>
      </c>
      <c r="P17666" t="s">
        <v>22425</v>
      </c>
    </row>
    <row r="17667" spans="1:16" x14ac:dyDescent="0.25">
      <c r="A17667" t="s">
        <v>1</v>
      </c>
      <c r="B17667" t="s">
        <v>736</v>
      </c>
      <c r="C17667" t="s">
        <v>165</v>
      </c>
      <c r="D17667" t="s">
        <v>4756</v>
      </c>
      <c r="E17667" t="s">
        <v>59</v>
      </c>
      <c r="F17667" t="b">
        <v>0</v>
      </c>
      <c r="G17667" t="s">
        <v>89</v>
      </c>
      <c r="H17667" s="1">
        <v>46218.256273148138</v>
      </c>
      <c r="I17667" t="b">
        <v>1</v>
      </c>
      <c r="J17667" t="b">
        <v>0</v>
      </c>
      <c r="K17667" t="s">
        <v>41</v>
      </c>
      <c r="L17667" t="s">
        <v>60</v>
      </c>
      <c r="M17667">
        <v>110000</v>
      </c>
      <c r="N17667"/>
      <c r="O17667" t="s">
        <v>13336</v>
      </c>
      <c r="P17667" t="s">
        <v>30507</v>
      </c>
    </row>
    <row r="17668" spans="1:16" x14ac:dyDescent="0.25">
      <c r="A17668" t="s">
        <v>0</v>
      </c>
      <c r="B17668" t="s">
        <v>30508</v>
      </c>
      <c r="C17668" t="s">
        <v>148</v>
      </c>
      <c r="D17668" t="s">
        <v>4346</v>
      </c>
      <c r="E17668" t="s">
        <v>59</v>
      </c>
      <c r="F17668" t="b">
        <v>0</v>
      </c>
      <c r="G17668" t="s">
        <v>89</v>
      </c>
      <c r="H17668" s="1">
        <v>46218.293217592603</v>
      </c>
      <c r="I17668" t="b">
        <v>0</v>
      </c>
      <c r="J17668" t="b">
        <v>1</v>
      </c>
      <c r="K17668" t="s">
        <v>41</v>
      </c>
      <c r="L17668" t="s">
        <v>60</v>
      </c>
      <c r="M17668">
        <v>86700</v>
      </c>
      <c r="N17668"/>
      <c r="O17668" t="s">
        <v>3716</v>
      </c>
      <c r="P17668" t="s">
        <v>30509</v>
      </c>
    </row>
    <row r="17669" spans="1:16" x14ac:dyDescent="0.25">
      <c r="A17669" t="s">
        <v>0</v>
      </c>
      <c r="B17669" t="s">
        <v>30510</v>
      </c>
      <c r="C17669" t="s">
        <v>25203</v>
      </c>
      <c r="D17669" t="s">
        <v>4756</v>
      </c>
      <c r="E17669" t="s">
        <v>59</v>
      </c>
      <c r="F17669" t="b">
        <v>0</v>
      </c>
      <c r="G17669" t="s">
        <v>89</v>
      </c>
      <c r="H17669" s="1">
        <v>46218.33488425926</v>
      </c>
      <c r="I17669" t="b">
        <v>0</v>
      </c>
      <c r="J17669" t="b">
        <v>1</v>
      </c>
      <c r="K17669" t="s">
        <v>41</v>
      </c>
      <c r="L17669" t="s">
        <v>60</v>
      </c>
      <c r="M17669">
        <v>161320.5</v>
      </c>
      <c r="N17669"/>
      <c r="O17669" t="s">
        <v>28573</v>
      </c>
      <c r="P17669" t="s">
        <v>15774</v>
      </c>
    </row>
    <row r="17670" spans="1:16" x14ac:dyDescent="0.25">
      <c r="A17670" t="s">
        <v>1</v>
      </c>
      <c r="B17670" t="s">
        <v>512</v>
      </c>
      <c r="C17670" t="s">
        <v>5926</v>
      </c>
      <c r="D17670" t="s">
        <v>5440</v>
      </c>
      <c r="E17670" t="s">
        <v>59</v>
      </c>
      <c r="F17670" t="b">
        <v>0</v>
      </c>
      <c r="G17670" t="s">
        <v>68</v>
      </c>
      <c r="H17670" s="1">
        <v>46218.339641203696</v>
      </c>
      <c r="I17670" t="b">
        <v>0</v>
      </c>
      <c r="J17670" t="b">
        <v>1</v>
      </c>
      <c r="K17670" t="s">
        <v>41</v>
      </c>
      <c r="L17670" t="s">
        <v>60</v>
      </c>
      <c r="M17670">
        <v>104000</v>
      </c>
      <c r="N17670"/>
      <c r="O17670" t="s">
        <v>953</v>
      </c>
      <c r="P17670" t="s">
        <v>30511</v>
      </c>
    </row>
    <row r="17671" spans="1:16" x14ac:dyDescent="0.25">
      <c r="A17671" t="s">
        <v>7</v>
      </c>
      <c r="B17671" t="s">
        <v>30512</v>
      </c>
      <c r="C17671" t="s">
        <v>363</v>
      </c>
      <c r="D17671" t="s">
        <v>4526</v>
      </c>
      <c r="E17671" t="s">
        <v>59</v>
      </c>
      <c r="F17671" t="b">
        <v>0</v>
      </c>
      <c r="G17671" t="s">
        <v>65</v>
      </c>
      <c r="H17671" s="1">
        <v>46218.376666666663</v>
      </c>
      <c r="I17671" t="b">
        <v>1</v>
      </c>
      <c r="J17671" t="b">
        <v>1</v>
      </c>
      <c r="K17671" t="s">
        <v>41</v>
      </c>
      <c r="L17671" t="s">
        <v>60</v>
      </c>
      <c r="M17671">
        <v>134500</v>
      </c>
      <c r="N17671"/>
      <c r="O17671" t="s">
        <v>7675</v>
      </c>
      <c r="P17671" t="s">
        <v>30513</v>
      </c>
    </row>
    <row r="17672" spans="1:16" x14ac:dyDescent="0.25">
      <c r="A17672" t="s">
        <v>2</v>
      </c>
      <c r="B17672" t="s">
        <v>3736</v>
      </c>
      <c r="C17672" t="s">
        <v>5236</v>
      </c>
      <c r="D17672" t="s">
        <v>4526</v>
      </c>
      <c r="E17672" t="s">
        <v>59</v>
      </c>
      <c r="F17672" t="b">
        <v>0</v>
      </c>
      <c r="G17672" t="s">
        <v>40</v>
      </c>
      <c r="H17672" s="1">
        <v>46218.378854166673</v>
      </c>
      <c r="I17672" t="b">
        <v>1</v>
      </c>
      <c r="J17672" t="b">
        <v>0</v>
      </c>
      <c r="K17672" t="s">
        <v>40</v>
      </c>
      <c r="L17672" t="s">
        <v>60</v>
      </c>
      <c r="M17672">
        <v>40500</v>
      </c>
      <c r="N17672"/>
      <c r="O17672" t="s">
        <v>30514</v>
      </c>
      <c r="P17672" t="s">
        <v>1786</v>
      </c>
    </row>
    <row r="17673" spans="1:16" x14ac:dyDescent="0.25">
      <c r="A17673" t="s">
        <v>6</v>
      </c>
      <c r="B17673" t="s">
        <v>30515</v>
      </c>
      <c r="C17673" t="s">
        <v>1950</v>
      </c>
      <c r="D17673" t="s">
        <v>4756</v>
      </c>
      <c r="E17673" t="s">
        <v>59</v>
      </c>
      <c r="F17673" t="b">
        <v>0</v>
      </c>
      <c r="G17673" t="s">
        <v>65</v>
      </c>
      <c r="H17673" s="1">
        <v>46218.379016203697</v>
      </c>
      <c r="I17673" t="b">
        <v>1</v>
      </c>
      <c r="J17673" t="b">
        <v>1</v>
      </c>
      <c r="K17673" t="s">
        <v>41</v>
      </c>
      <c r="L17673" t="s">
        <v>60</v>
      </c>
      <c r="M17673">
        <v>175000</v>
      </c>
      <c r="N17673"/>
      <c r="O17673" t="s">
        <v>30516</v>
      </c>
      <c r="P17673" t="s">
        <v>2319</v>
      </c>
    </row>
    <row r="17674" spans="1:16" x14ac:dyDescent="0.25">
      <c r="A17674" t="s">
        <v>1</v>
      </c>
      <c r="B17674" t="s">
        <v>30517</v>
      </c>
      <c r="C17674" t="s">
        <v>185</v>
      </c>
      <c r="D17674" t="s">
        <v>4526</v>
      </c>
      <c r="E17674" t="s">
        <v>59</v>
      </c>
      <c r="F17674" t="b">
        <v>0</v>
      </c>
      <c r="G17674" t="s">
        <v>19</v>
      </c>
      <c r="H17674" s="1">
        <v>46218.382430555554</v>
      </c>
      <c r="I17674" t="b">
        <v>1</v>
      </c>
      <c r="J17674" t="b">
        <v>0</v>
      </c>
      <c r="K17674" t="s">
        <v>19</v>
      </c>
      <c r="L17674" t="s">
        <v>60</v>
      </c>
      <c r="M17674">
        <v>1450000</v>
      </c>
      <c r="N17674"/>
      <c r="O17674" t="s">
        <v>7059</v>
      </c>
      <c r="P17674" t="s">
        <v>21219</v>
      </c>
    </row>
    <row r="17675" spans="1:16" x14ac:dyDescent="0.25">
      <c r="A17675" t="s">
        <v>2</v>
      </c>
      <c r="B17675" t="s">
        <v>30518</v>
      </c>
      <c r="C17675" t="s">
        <v>2553</v>
      </c>
      <c r="D17675" t="s">
        <v>4526</v>
      </c>
      <c r="E17675" t="s">
        <v>59</v>
      </c>
      <c r="F17675" t="b">
        <v>0</v>
      </c>
      <c r="G17675" t="s">
        <v>68</v>
      </c>
      <c r="H17675" s="1">
        <v>46218.418217592603</v>
      </c>
      <c r="I17675" t="b">
        <v>0</v>
      </c>
      <c r="J17675" t="b">
        <v>1</v>
      </c>
      <c r="K17675" t="s">
        <v>41</v>
      </c>
      <c r="L17675" t="s">
        <v>60</v>
      </c>
      <c r="M17675">
        <v>95000</v>
      </c>
      <c r="N17675"/>
      <c r="O17675" t="s">
        <v>25879</v>
      </c>
      <c r="P17675" t="s">
        <v>4654</v>
      </c>
    </row>
    <row r="17676" spans="1:16" x14ac:dyDescent="0.25">
      <c r="A17676" t="s">
        <v>2</v>
      </c>
      <c r="B17676" t="s">
        <v>3098</v>
      </c>
      <c r="C17676" t="s">
        <v>320</v>
      </c>
      <c r="D17676" t="s">
        <v>4756</v>
      </c>
      <c r="E17676" t="s">
        <v>59</v>
      </c>
      <c r="F17676" t="b">
        <v>0</v>
      </c>
      <c r="G17676" t="s">
        <v>73</v>
      </c>
      <c r="H17676" s="1">
        <v>46218.420648148152</v>
      </c>
      <c r="I17676" t="b">
        <v>0</v>
      </c>
      <c r="J17676" t="b">
        <v>0</v>
      </c>
      <c r="K17676" t="s">
        <v>41</v>
      </c>
      <c r="L17676" t="s">
        <v>60</v>
      </c>
      <c r="M17676">
        <v>105000</v>
      </c>
      <c r="N17676"/>
      <c r="O17676" t="s">
        <v>13336</v>
      </c>
      <c r="P17676" t="s">
        <v>30519</v>
      </c>
    </row>
    <row r="17677" spans="1:16" x14ac:dyDescent="0.25">
      <c r="A17677" t="s">
        <v>3</v>
      </c>
      <c r="B17677" t="s">
        <v>26446</v>
      </c>
      <c r="C17677" t="s">
        <v>5815</v>
      </c>
      <c r="D17677" t="s">
        <v>4550</v>
      </c>
      <c r="E17677" t="s">
        <v>59</v>
      </c>
      <c r="F17677" t="b">
        <v>0</v>
      </c>
      <c r="G17677" t="s">
        <v>20</v>
      </c>
      <c r="H17677" s="1">
        <v>46218.4608912037</v>
      </c>
      <c r="I17677" t="b">
        <v>0</v>
      </c>
      <c r="J17677" t="b">
        <v>0</v>
      </c>
      <c r="K17677" t="s">
        <v>20</v>
      </c>
      <c r="L17677" t="s">
        <v>74</v>
      </c>
      <c r="M17677"/>
      <c r="N17677">
        <v>21.63</v>
      </c>
      <c r="O17677" t="s">
        <v>30520</v>
      </c>
    </row>
    <row r="17678" spans="1:16" x14ac:dyDescent="0.25">
      <c r="A17678" t="s">
        <v>1</v>
      </c>
      <c r="B17678" t="s">
        <v>12358</v>
      </c>
      <c r="C17678" t="s">
        <v>178</v>
      </c>
      <c r="D17678" t="s">
        <v>24507</v>
      </c>
      <c r="E17678" t="s">
        <v>59</v>
      </c>
      <c r="F17678" t="b">
        <v>0</v>
      </c>
      <c r="G17678" t="s">
        <v>19</v>
      </c>
      <c r="H17678" s="1">
        <v>46218.465752314813</v>
      </c>
      <c r="I17678" t="b">
        <v>1</v>
      </c>
      <c r="J17678" t="b">
        <v>0</v>
      </c>
      <c r="K17678" t="s">
        <v>19</v>
      </c>
      <c r="L17678" t="s">
        <v>60</v>
      </c>
      <c r="M17678">
        <v>1250000</v>
      </c>
      <c r="N17678"/>
      <c r="O17678" t="s">
        <v>30521</v>
      </c>
      <c r="P17678" t="s">
        <v>30522</v>
      </c>
    </row>
    <row r="17679" spans="1:16" x14ac:dyDescent="0.25">
      <c r="A17679" t="s">
        <v>1</v>
      </c>
      <c r="B17679" t="s">
        <v>12358</v>
      </c>
      <c r="C17679" t="s">
        <v>5717</v>
      </c>
      <c r="D17679" t="s">
        <v>4346</v>
      </c>
      <c r="E17679" t="s">
        <v>59</v>
      </c>
      <c r="F17679" t="b">
        <v>0</v>
      </c>
      <c r="G17679" t="s">
        <v>19</v>
      </c>
      <c r="H17679" s="1">
        <v>46218.465763888889</v>
      </c>
      <c r="I17679" t="b">
        <v>1</v>
      </c>
      <c r="J17679" t="b">
        <v>0</v>
      </c>
      <c r="K17679" t="s">
        <v>19</v>
      </c>
      <c r="L17679" t="s">
        <v>60</v>
      </c>
      <c r="M17679">
        <v>1250000</v>
      </c>
      <c r="N17679"/>
      <c r="O17679" t="s">
        <v>30521</v>
      </c>
      <c r="P17679" t="s">
        <v>30522</v>
      </c>
    </row>
    <row r="17680" spans="1:16" x14ac:dyDescent="0.25">
      <c r="A17680" t="s">
        <v>2</v>
      </c>
      <c r="B17680" t="s">
        <v>30523</v>
      </c>
      <c r="C17680" t="s">
        <v>304</v>
      </c>
      <c r="D17680" t="s">
        <v>4756</v>
      </c>
      <c r="E17680" t="s">
        <v>59</v>
      </c>
      <c r="F17680" t="b">
        <v>0</v>
      </c>
      <c r="G17680" t="s">
        <v>77</v>
      </c>
      <c r="H17680" s="1">
        <v>46218.501631944448</v>
      </c>
      <c r="I17680" t="b">
        <v>0</v>
      </c>
      <c r="J17680" t="b">
        <v>1</v>
      </c>
      <c r="K17680" t="s">
        <v>41</v>
      </c>
      <c r="L17680" t="s">
        <v>60</v>
      </c>
      <c r="M17680">
        <v>207152</v>
      </c>
      <c r="N17680"/>
      <c r="O17680" t="s">
        <v>80</v>
      </c>
      <c r="P17680" t="s">
        <v>30524</v>
      </c>
    </row>
    <row r="17681" spans="1:16" x14ac:dyDescent="0.25">
      <c r="A17681" t="s">
        <v>3</v>
      </c>
      <c r="B17681" t="s">
        <v>30525</v>
      </c>
      <c r="C17681" t="s">
        <v>40</v>
      </c>
      <c r="D17681" t="s">
        <v>4526</v>
      </c>
      <c r="E17681" t="s">
        <v>88</v>
      </c>
      <c r="F17681" t="b">
        <v>0</v>
      </c>
      <c r="G17681" t="s">
        <v>40</v>
      </c>
      <c r="H17681" s="1">
        <v>46218.503831018519</v>
      </c>
      <c r="I17681" t="b">
        <v>0</v>
      </c>
      <c r="J17681" t="b">
        <v>0</v>
      </c>
      <c r="K17681" t="s">
        <v>40</v>
      </c>
      <c r="L17681" t="s">
        <v>74</v>
      </c>
      <c r="M17681"/>
      <c r="N17681">
        <v>60</v>
      </c>
      <c r="O17681" t="s">
        <v>155</v>
      </c>
    </row>
    <row r="17682" spans="1:16" x14ac:dyDescent="0.25">
      <c r="A17682" t="s">
        <v>1</v>
      </c>
      <c r="B17682" t="s">
        <v>277</v>
      </c>
      <c r="C17682" t="s">
        <v>681</v>
      </c>
      <c r="D17682" t="s">
        <v>4346</v>
      </c>
      <c r="E17682" t="s">
        <v>59</v>
      </c>
      <c r="F17682" t="b">
        <v>0</v>
      </c>
      <c r="G17682" t="s">
        <v>77</v>
      </c>
      <c r="H17682" s="1">
        <v>46218.506249999999</v>
      </c>
      <c r="I17682" t="b">
        <v>0</v>
      </c>
      <c r="J17682" t="b">
        <v>1</v>
      </c>
      <c r="K17682" t="s">
        <v>41</v>
      </c>
      <c r="L17682" t="s">
        <v>60</v>
      </c>
      <c r="M17682">
        <v>158924.22</v>
      </c>
      <c r="N17682"/>
      <c r="O17682" t="s">
        <v>30526</v>
      </c>
      <c r="P17682" t="s">
        <v>30527</v>
      </c>
    </row>
    <row r="17683" spans="1:16" x14ac:dyDescent="0.25">
      <c r="A17683" t="s">
        <v>1</v>
      </c>
      <c r="B17683" t="s">
        <v>316</v>
      </c>
      <c r="C17683" t="s">
        <v>23137</v>
      </c>
      <c r="D17683" t="s">
        <v>4346</v>
      </c>
      <c r="E17683" t="s">
        <v>59</v>
      </c>
      <c r="F17683" t="b">
        <v>0</v>
      </c>
      <c r="G17683" t="s">
        <v>40</v>
      </c>
      <c r="H17683" s="1">
        <v>46218.508796296293</v>
      </c>
      <c r="I17683" t="b">
        <v>1</v>
      </c>
      <c r="J17683" t="b">
        <v>0</v>
      </c>
      <c r="K17683" t="s">
        <v>40</v>
      </c>
      <c r="L17683" t="s">
        <v>60</v>
      </c>
      <c r="M17683">
        <v>61139</v>
      </c>
      <c r="N17683"/>
      <c r="O17683" t="s">
        <v>23138</v>
      </c>
      <c r="P17683" t="s">
        <v>23139</v>
      </c>
    </row>
    <row r="17684" spans="1:16" x14ac:dyDescent="0.25">
      <c r="A17684" t="s">
        <v>0</v>
      </c>
      <c r="B17684" t="s">
        <v>0</v>
      </c>
      <c r="C17684" t="s">
        <v>618</v>
      </c>
      <c r="D17684" t="s">
        <v>4346</v>
      </c>
      <c r="E17684" t="s">
        <v>232</v>
      </c>
      <c r="F17684" t="b">
        <v>0</v>
      </c>
      <c r="G17684" t="s">
        <v>65</v>
      </c>
      <c r="H17684" s="1">
        <v>46218.543217592603</v>
      </c>
      <c r="I17684" t="b">
        <v>1</v>
      </c>
      <c r="J17684" t="b">
        <v>0</v>
      </c>
      <c r="K17684" t="s">
        <v>41</v>
      </c>
      <c r="L17684" t="s">
        <v>60</v>
      </c>
      <c r="M17684">
        <v>70000</v>
      </c>
      <c r="N17684"/>
      <c r="O17684" t="s">
        <v>28534</v>
      </c>
      <c r="P17684" t="s">
        <v>30528</v>
      </c>
    </row>
    <row r="17685" spans="1:16" x14ac:dyDescent="0.25">
      <c r="A17685" t="s">
        <v>0</v>
      </c>
      <c r="B17685" t="s">
        <v>30529</v>
      </c>
      <c r="C17685" t="s">
        <v>2031</v>
      </c>
      <c r="D17685" t="s">
        <v>4346</v>
      </c>
      <c r="E17685" t="s">
        <v>59</v>
      </c>
      <c r="F17685" t="b">
        <v>0</v>
      </c>
      <c r="G17685" t="s">
        <v>77</v>
      </c>
      <c r="H17685" s="1">
        <v>46218.543217592603</v>
      </c>
      <c r="I17685" t="b">
        <v>0</v>
      </c>
      <c r="J17685" t="b">
        <v>1</v>
      </c>
      <c r="K17685" t="s">
        <v>41</v>
      </c>
      <c r="L17685" t="s">
        <v>60</v>
      </c>
      <c r="M17685">
        <v>60500</v>
      </c>
      <c r="N17685"/>
      <c r="O17685" t="s">
        <v>30530</v>
      </c>
      <c r="P17685" t="s">
        <v>30531</v>
      </c>
    </row>
    <row r="17686" spans="1:16" x14ac:dyDescent="0.25">
      <c r="A17686" t="s">
        <v>7</v>
      </c>
      <c r="B17686" t="s">
        <v>30532</v>
      </c>
      <c r="C17686" t="s">
        <v>522</v>
      </c>
      <c r="D17686" t="s">
        <v>4526</v>
      </c>
      <c r="E17686" t="s">
        <v>59</v>
      </c>
      <c r="F17686" t="b">
        <v>0</v>
      </c>
      <c r="G17686" t="s">
        <v>77</v>
      </c>
      <c r="H17686" s="1">
        <v>46218.543333333328</v>
      </c>
      <c r="I17686" t="b">
        <v>0</v>
      </c>
      <c r="J17686" t="b">
        <v>1</v>
      </c>
      <c r="K17686" t="s">
        <v>41</v>
      </c>
      <c r="L17686" t="s">
        <v>60</v>
      </c>
      <c r="M17686">
        <v>95900</v>
      </c>
      <c r="N17686"/>
      <c r="O17686" t="s">
        <v>20747</v>
      </c>
      <c r="P17686" t="s">
        <v>219</v>
      </c>
    </row>
    <row r="17687" spans="1:16" x14ac:dyDescent="0.25">
      <c r="A17687" t="s">
        <v>2</v>
      </c>
      <c r="B17687" t="s">
        <v>30523</v>
      </c>
      <c r="C17687" t="s">
        <v>112</v>
      </c>
      <c r="D17687" t="s">
        <v>4756</v>
      </c>
      <c r="E17687" t="s">
        <v>59</v>
      </c>
      <c r="F17687" t="b">
        <v>0</v>
      </c>
      <c r="G17687" t="s">
        <v>65</v>
      </c>
      <c r="H17687" s="1">
        <v>46218.545648148152</v>
      </c>
      <c r="I17687" t="b">
        <v>0</v>
      </c>
      <c r="J17687" t="b">
        <v>1</v>
      </c>
      <c r="K17687" t="s">
        <v>41</v>
      </c>
      <c r="L17687" t="s">
        <v>60</v>
      </c>
      <c r="M17687">
        <v>204770.5</v>
      </c>
      <c r="N17687"/>
      <c r="O17687" t="s">
        <v>80</v>
      </c>
      <c r="P17687" t="s">
        <v>85</v>
      </c>
    </row>
    <row r="17688" spans="1:16" x14ac:dyDescent="0.25">
      <c r="A17688" t="s">
        <v>0</v>
      </c>
      <c r="B17688" t="s">
        <v>1477</v>
      </c>
      <c r="C17688" t="s">
        <v>370</v>
      </c>
      <c r="D17688" t="s">
        <v>4630</v>
      </c>
      <c r="E17688" t="s">
        <v>59</v>
      </c>
      <c r="F17688" t="b">
        <v>0</v>
      </c>
      <c r="G17688" t="s">
        <v>65</v>
      </c>
      <c r="H17688" s="1">
        <v>46218.58488425926</v>
      </c>
      <c r="I17688" t="b">
        <v>0</v>
      </c>
      <c r="J17688" t="b">
        <v>1</v>
      </c>
      <c r="K17688" t="s">
        <v>41</v>
      </c>
      <c r="L17688" t="s">
        <v>60</v>
      </c>
      <c r="M17688">
        <v>90000</v>
      </c>
      <c r="N17688"/>
      <c r="O17688" t="s">
        <v>30533</v>
      </c>
      <c r="P17688" t="s">
        <v>1161</v>
      </c>
    </row>
    <row r="17689" spans="1:16" x14ac:dyDescent="0.25">
      <c r="A17689" t="s">
        <v>0</v>
      </c>
      <c r="B17689" t="s">
        <v>30534</v>
      </c>
      <c r="C17689" t="s">
        <v>112</v>
      </c>
      <c r="D17689" t="s">
        <v>534</v>
      </c>
      <c r="E17689" t="s">
        <v>59</v>
      </c>
      <c r="F17689" t="b">
        <v>0</v>
      </c>
      <c r="G17689" t="s">
        <v>65</v>
      </c>
      <c r="H17689" s="1">
        <v>46218.58488425926</v>
      </c>
      <c r="I17689" t="b">
        <v>0</v>
      </c>
      <c r="J17689" t="b">
        <v>0</v>
      </c>
      <c r="K17689" t="s">
        <v>41</v>
      </c>
      <c r="L17689" t="s">
        <v>60</v>
      </c>
      <c r="M17689">
        <v>300000</v>
      </c>
      <c r="N17689"/>
      <c r="O17689" t="s">
        <v>534</v>
      </c>
      <c r="P17689" t="s">
        <v>30535</v>
      </c>
    </row>
    <row r="17690" spans="1:16" x14ac:dyDescent="0.25">
      <c r="A17690" t="s">
        <v>0</v>
      </c>
      <c r="B17690" t="s">
        <v>30536</v>
      </c>
      <c r="C17690" t="s">
        <v>28345</v>
      </c>
      <c r="D17690" t="s">
        <v>4526</v>
      </c>
      <c r="E17690" t="s">
        <v>59</v>
      </c>
      <c r="F17690" t="b">
        <v>0</v>
      </c>
      <c r="G17690" t="s">
        <v>65</v>
      </c>
      <c r="H17690" s="1">
        <v>46218.585011574083</v>
      </c>
      <c r="I17690" t="b">
        <v>0</v>
      </c>
      <c r="J17690" t="b">
        <v>0</v>
      </c>
      <c r="K17690" t="s">
        <v>41</v>
      </c>
      <c r="L17690" t="s">
        <v>60</v>
      </c>
      <c r="M17690">
        <v>97500</v>
      </c>
      <c r="N17690"/>
      <c r="O17690" t="s">
        <v>1788</v>
      </c>
      <c r="P17690" t="s">
        <v>28346</v>
      </c>
    </row>
    <row r="17691" spans="1:16" x14ac:dyDescent="0.25">
      <c r="A17691" t="s">
        <v>2</v>
      </c>
      <c r="B17691" t="s">
        <v>30537</v>
      </c>
      <c r="C17691" t="s">
        <v>212</v>
      </c>
      <c r="D17691" t="s">
        <v>4756</v>
      </c>
      <c r="E17691" t="s">
        <v>59</v>
      </c>
      <c r="F17691" t="b">
        <v>0</v>
      </c>
      <c r="G17691" t="s">
        <v>68</v>
      </c>
      <c r="H17691" s="1">
        <v>46218.58730324074</v>
      </c>
      <c r="I17691" t="b">
        <v>0</v>
      </c>
      <c r="J17691" t="b">
        <v>0</v>
      </c>
      <c r="K17691" t="s">
        <v>41</v>
      </c>
      <c r="L17691" t="s">
        <v>60</v>
      </c>
      <c r="M17691">
        <v>110000</v>
      </c>
      <c r="N17691"/>
      <c r="O17691" t="s">
        <v>30538</v>
      </c>
      <c r="P17691" t="s">
        <v>1929</v>
      </c>
    </row>
    <row r="17692" spans="1:16" x14ac:dyDescent="0.25">
      <c r="A17692" t="s">
        <v>8</v>
      </c>
      <c r="B17692" t="s">
        <v>30490</v>
      </c>
      <c r="C17692" t="s">
        <v>112</v>
      </c>
      <c r="D17692" t="s">
        <v>2360</v>
      </c>
      <c r="E17692" t="s">
        <v>59</v>
      </c>
      <c r="F17692" t="b">
        <v>0</v>
      </c>
      <c r="G17692" t="s">
        <v>65</v>
      </c>
      <c r="H17692" s="1">
        <v>46218.587314814817</v>
      </c>
      <c r="I17692" t="b">
        <v>0</v>
      </c>
      <c r="J17692" t="b">
        <v>1</v>
      </c>
      <c r="K17692" t="s">
        <v>41</v>
      </c>
      <c r="L17692" t="s">
        <v>60</v>
      </c>
      <c r="M17692">
        <v>225000</v>
      </c>
      <c r="N17692"/>
      <c r="O17692" t="s">
        <v>30491</v>
      </c>
      <c r="P17692" t="s">
        <v>30492</v>
      </c>
    </row>
    <row r="17693" spans="1:16" x14ac:dyDescent="0.25">
      <c r="A17693" t="s">
        <v>1</v>
      </c>
      <c r="B17693" t="s">
        <v>1</v>
      </c>
      <c r="C17693" t="s">
        <v>4266</v>
      </c>
      <c r="D17693" t="s">
        <v>4526</v>
      </c>
      <c r="E17693" t="s">
        <v>59</v>
      </c>
      <c r="F17693" t="b">
        <v>0</v>
      </c>
      <c r="G17693" t="s">
        <v>77</v>
      </c>
      <c r="H17693" s="1">
        <v>46218.58965277778</v>
      </c>
      <c r="I17693" t="b">
        <v>0</v>
      </c>
      <c r="J17693" t="b">
        <v>0</v>
      </c>
      <c r="K17693" t="s">
        <v>41</v>
      </c>
      <c r="L17693" t="s">
        <v>60</v>
      </c>
      <c r="M17693">
        <v>142500</v>
      </c>
      <c r="N17693"/>
      <c r="O17693" t="s">
        <v>30539</v>
      </c>
      <c r="P17693" t="s">
        <v>30540</v>
      </c>
    </row>
    <row r="17694" spans="1:16" x14ac:dyDescent="0.25">
      <c r="A17694" t="s">
        <v>5</v>
      </c>
      <c r="B17694" t="s">
        <v>30541</v>
      </c>
      <c r="C17694" t="s">
        <v>334</v>
      </c>
      <c r="D17694" t="s">
        <v>4756</v>
      </c>
      <c r="E17694" t="s">
        <v>59</v>
      </c>
      <c r="F17694" t="b">
        <v>0</v>
      </c>
      <c r="G17694" t="s">
        <v>89</v>
      </c>
      <c r="H17694" s="1">
        <v>46218.58966435185</v>
      </c>
      <c r="I17694" t="b">
        <v>1</v>
      </c>
      <c r="J17694" t="b">
        <v>0</v>
      </c>
      <c r="K17694" t="s">
        <v>41</v>
      </c>
      <c r="L17694" t="s">
        <v>60</v>
      </c>
      <c r="M17694">
        <v>190000</v>
      </c>
      <c r="N17694"/>
      <c r="O17694" t="s">
        <v>272</v>
      </c>
      <c r="P17694" t="s">
        <v>30542</v>
      </c>
    </row>
    <row r="17695" spans="1:16" x14ac:dyDescent="0.25">
      <c r="A17695" t="s">
        <v>1</v>
      </c>
      <c r="B17695" t="s">
        <v>30543</v>
      </c>
      <c r="C17695" t="s">
        <v>76</v>
      </c>
      <c r="D17695" t="s">
        <v>30544</v>
      </c>
      <c r="E17695" t="s">
        <v>59</v>
      </c>
      <c r="F17695" t="b">
        <v>1</v>
      </c>
      <c r="G17695" t="s">
        <v>11135</v>
      </c>
      <c r="H17695" s="1">
        <v>46218.591898148137</v>
      </c>
      <c r="I17695" t="b">
        <v>0</v>
      </c>
      <c r="J17695" t="b">
        <v>0</v>
      </c>
      <c r="K17695" t="s">
        <v>11135</v>
      </c>
      <c r="L17695" t="s">
        <v>60</v>
      </c>
      <c r="M17695">
        <v>125000</v>
      </c>
      <c r="N17695"/>
      <c r="O17695" t="s">
        <v>15238</v>
      </c>
      <c r="P17695" t="s">
        <v>30545</v>
      </c>
    </row>
    <row r="17696" spans="1:16" x14ac:dyDescent="0.25">
      <c r="A17696" t="s">
        <v>2</v>
      </c>
      <c r="B17696" t="s">
        <v>30546</v>
      </c>
      <c r="C17696" t="s">
        <v>71</v>
      </c>
      <c r="D17696" t="s">
        <v>4526</v>
      </c>
      <c r="E17696" t="s">
        <v>88</v>
      </c>
      <c r="F17696" t="b">
        <v>0</v>
      </c>
      <c r="G17696" t="s">
        <v>73</v>
      </c>
      <c r="H17696" s="1">
        <v>46218.626550925917</v>
      </c>
      <c r="I17696" t="b">
        <v>0</v>
      </c>
      <c r="J17696" t="b">
        <v>0</v>
      </c>
      <c r="K17696" t="s">
        <v>41</v>
      </c>
      <c r="L17696" t="s">
        <v>74</v>
      </c>
      <c r="M17696"/>
      <c r="N17696">
        <v>42.5</v>
      </c>
      <c r="O17696" t="s">
        <v>744</v>
      </c>
      <c r="P17696" t="s">
        <v>24282</v>
      </c>
    </row>
    <row r="17697" spans="1:16" x14ac:dyDescent="0.25">
      <c r="A17697" t="s">
        <v>7</v>
      </c>
      <c r="B17697" t="s">
        <v>30547</v>
      </c>
      <c r="C17697" t="s">
        <v>246</v>
      </c>
      <c r="D17697" t="s">
        <v>4756</v>
      </c>
      <c r="E17697" t="s">
        <v>59</v>
      </c>
      <c r="F17697" t="b">
        <v>0</v>
      </c>
      <c r="G17697" t="s">
        <v>65</v>
      </c>
      <c r="H17697" s="1">
        <v>46218.626666666663</v>
      </c>
      <c r="I17697" t="b">
        <v>0</v>
      </c>
      <c r="J17697" t="b">
        <v>0</v>
      </c>
      <c r="K17697" t="s">
        <v>41</v>
      </c>
      <c r="L17697" t="s">
        <v>60</v>
      </c>
      <c r="M17697">
        <v>105000</v>
      </c>
      <c r="N17697"/>
      <c r="O17697" t="s">
        <v>30548</v>
      </c>
    </row>
    <row r="17698" spans="1:16" x14ac:dyDescent="0.25">
      <c r="A17698" t="s">
        <v>0</v>
      </c>
      <c r="B17698" t="s">
        <v>24506</v>
      </c>
      <c r="C17698" t="s">
        <v>6081</v>
      </c>
      <c r="D17698" t="s">
        <v>4346</v>
      </c>
      <c r="E17698" t="s">
        <v>59</v>
      </c>
      <c r="F17698" t="b">
        <v>0</v>
      </c>
      <c r="G17698" t="s">
        <v>40</v>
      </c>
      <c r="H17698" s="1">
        <v>46218.628831018519</v>
      </c>
      <c r="I17698" t="b">
        <v>1</v>
      </c>
      <c r="J17698" t="b">
        <v>0</v>
      </c>
      <c r="K17698" t="s">
        <v>40</v>
      </c>
      <c r="L17698" t="s">
        <v>60</v>
      </c>
      <c r="M17698">
        <v>27250</v>
      </c>
      <c r="N17698"/>
      <c r="O17698" t="s">
        <v>24508</v>
      </c>
      <c r="P17698" t="s">
        <v>133</v>
      </c>
    </row>
    <row r="17699" spans="1:16" x14ac:dyDescent="0.25">
      <c r="A17699" t="s">
        <v>0</v>
      </c>
      <c r="B17699" t="s">
        <v>4260</v>
      </c>
      <c r="C17699" t="s">
        <v>5795</v>
      </c>
      <c r="D17699" t="s">
        <v>4346</v>
      </c>
      <c r="E17699" t="s">
        <v>59</v>
      </c>
      <c r="F17699" t="b">
        <v>0</v>
      </c>
      <c r="G17699" t="s">
        <v>40</v>
      </c>
      <c r="H17699" s="1">
        <v>46218.628831018519</v>
      </c>
      <c r="I17699" t="b">
        <v>1</v>
      </c>
      <c r="J17699" t="b">
        <v>0</v>
      </c>
      <c r="K17699" t="s">
        <v>40</v>
      </c>
      <c r="L17699" t="s">
        <v>60</v>
      </c>
      <c r="M17699">
        <v>51500</v>
      </c>
      <c r="N17699"/>
      <c r="O17699" t="s">
        <v>30549</v>
      </c>
    </row>
    <row r="17700" spans="1:16" x14ac:dyDescent="0.25">
      <c r="A17700" t="s">
        <v>0</v>
      </c>
      <c r="B17700" t="s">
        <v>30550</v>
      </c>
      <c r="C17700" t="s">
        <v>76</v>
      </c>
      <c r="D17700" t="s">
        <v>4346</v>
      </c>
      <c r="E17700" t="s">
        <v>59</v>
      </c>
      <c r="F17700" t="b">
        <v>1</v>
      </c>
      <c r="G17700" t="s">
        <v>41</v>
      </c>
      <c r="H17700" s="1">
        <v>46218.628854166673</v>
      </c>
      <c r="I17700" t="b">
        <v>0</v>
      </c>
      <c r="J17700" t="b">
        <v>1</v>
      </c>
      <c r="K17700" t="s">
        <v>41</v>
      </c>
      <c r="L17700" t="s">
        <v>60</v>
      </c>
      <c r="M17700">
        <v>75000</v>
      </c>
      <c r="N17700"/>
      <c r="O17700" t="s">
        <v>30551</v>
      </c>
      <c r="P17700" t="s">
        <v>1565</v>
      </c>
    </row>
    <row r="17701" spans="1:16" x14ac:dyDescent="0.25">
      <c r="A17701" t="s">
        <v>1</v>
      </c>
      <c r="B17701" t="s">
        <v>1171</v>
      </c>
      <c r="C17701" t="s">
        <v>165</v>
      </c>
      <c r="D17701" t="s">
        <v>4526</v>
      </c>
      <c r="E17701" t="s">
        <v>88</v>
      </c>
      <c r="F17701" t="b">
        <v>0</v>
      </c>
      <c r="G17701" t="s">
        <v>89</v>
      </c>
      <c r="H17701" s="1">
        <v>46218.631273148138</v>
      </c>
      <c r="I17701" t="b">
        <v>1</v>
      </c>
      <c r="J17701" t="b">
        <v>0</v>
      </c>
      <c r="K17701" t="s">
        <v>41</v>
      </c>
      <c r="L17701" t="s">
        <v>74</v>
      </c>
      <c r="M17701"/>
      <c r="N17701">
        <v>57.5</v>
      </c>
      <c r="O17701" t="s">
        <v>17115</v>
      </c>
      <c r="P17701" t="s">
        <v>30552</v>
      </c>
    </row>
    <row r="17702" spans="1:16" x14ac:dyDescent="0.25">
      <c r="A17702" t="s">
        <v>8</v>
      </c>
      <c r="B17702" t="s">
        <v>30553</v>
      </c>
      <c r="C17702" t="s">
        <v>112</v>
      </c>
      <c r="D17702" t="s">
        <v>4526</v>
      </c>
      <c r="E17702" t="s">
        <v>88</v>
      </c>
      <c r="F17702" t="b">
        <v>0</v>
      </c>
      <c r="G17702" t="s">
        <v>65</v>
      </c>
      <c r="H17702" s="1">
        <v>46218.631307870368</v>
      </c>
      <c r="I17702" t="b">
        <v>0</v>
      </c>
      <c r="J17702" t="b">
        <v>0</v>
      </c>
      <c r="K17702" t="s">
        <v>41</v>
      </c>
      <c r="L17702" t="s">
        <v>74</v>
      </c>
      <c r="M17702"/>
      <c r="N17702">
        <v>80.5</v>
      </c>
      <c r="O17702" t="s">
        <v>30554</v>
      </c>
      <c r="P17702" t="s">
        <v>28071</v>
      </c>
    </row>
    <row r="17703" spans="1:16" x14ac:dyDescent="0.25">
      <c r="A17703" t="s">
        <v>1</v>
      </c>
      <c r="B17703" t="s">
        <v>470</v>
      </c>
      <c r="C17703" t="s">
        <v>311</v>
      </c>
      <c r="D17703" t="s">
        <v>2360</v>
      </c>
      <c r="E17703" t="s">
        <v>88</v>
      </c>
      <c r="F17703" t="b">
        <v>0</v>
      </c>
      <c r="G17703" t="s">
        <v>89</v>
      </c>
      <c r="H17703" s="1">
        <v>46218.631331018521</v>
      </c>
      <c r="I17703" t="b">
        <v>0</v>
      </c>
      <c r="J17703" t="b">
        <v>0</v>
      </c>
      <c r="K17703" t="s">
        <v>41</v>
      </c>
      <c r="L17703" t="s">
        <v>74</v>
      </c>
      <c r="M17703"/>
      <c r="N17703">
        <v>77.5</v>
      </c>
      <c r="O17703" t="s">
        <v>3799</v>
      </c>
      <c r="P17703" t="s">
        <v>30555</v>
      </c>
    </row>
    <row r="17704" spans="1:16" x14ac:dyDescent="0.25">
      <c r="A17704" t="s">
        <v>1</v>
      </c>
      <c r="B17704" t="s">
        <v>30556</v>
      </c>
      <c r="C17704" t="s">
        <v>71</v>
      </c>
      <c r="D17704" t="s">
        <v>4526</v>
      </c>
      <c r="E17704" t="s">
        <v>88</v>
      </c>
      <c r="F17704" t="b">
        <v>0</v>
      </c>
      <c r="G17704" t="s">
        <v>73</v>
      </c>
      <c r="H17704" s="1">
        <v>46218.631331018521</v>
      </c>
      <c r="I17704" t="b">
        <v>1</v>
      </c>
      <c r="J17704" t="b">
        <v>0</v>
      </c>
      <c r="K17704" t="s">
        <v>41</v>
      </c>
      <c r="L17704" t="s">
        <v>74</v>
      </c>
      <c r="M17704"/>
      <c r="N17704">
        <v>72.5</v>
      </c>
      <c r="O17704" t="s">
        <v>7261</v>
      </c>
      <c r="P17704" t="s">
        <v>30557</v>
      </c>
    </row>
    <row r="17705" spans="1:16" x14ac:dyDescent="0.25">
      <c r="A17705" t="s">
        <v>1</v>
      </c>
      <c r="B17705" t="s">
        <v>30558</v>
      </c>
      <c r="C17705" t="s">
        <v>695</v>
      </c>
      <c r="D17705" t="s">
        <v>4526</v>
      </c>
      <c r="E17705" t="s">
        <v>88</v>
      </c>
      <c r="F17705" t="b">
        <v>0</v>
      </c>
      <c r="G17705" t="s">
        <v>89</v>
      </c>
      <c r="H17705" s="1">
        <v>46218.631342592591</v>
      </c>
      <c r="I17705" t="b">
        <v>1</v>
      </c>
      <c r="J17705" t="b">
        <v>1</v>
      </c>
      <c r="K17705" t="s">
        <v>41</v>
      </c>
      <c r="L17705" t="s">
        <v>74</v>
      </c>
      <c r="M17705"/>
      <c r="N17705">
        <v>82.5</v>
      </c>
      <c r="O17705" t="s">
        <v>2136</v>
      </c>
      <c r="P17705" t="s">
        <v>30559</v>
      </c>
    </row>
    <row r="17706" spans="1:16" x14ac:dyDescent="0.25">
      <c r="A17706" t="s">
        <v>4</v>
      </c>
      <c r="B17706" t="s">
        <v>30560</v>
      </c>
      <c r="C17706" t="s">
        <v>76</v>
      </c>
      <c r="D17706" t="s">
        <v>4622</v>
      </c>
      <c r="E17706" t="s">
        <v>59</v>
      </c>
      <c r="F17706" t="b">
        <v>1</v>
      </c>
      <c r="G17706" t="s">
        <v>10</v>
      </c>
      <c r="H17706" s="1">
        <v>46218.631585648152</v>
      </c>
      <c r="I17706" t="b">
        <v>1</v>
      </c>
      <c r="J17706" t="b">
        <v>0</v>
      </c>
      <c r="K17706" t="s">
        <v>10</v>
      </c>
      <c r="L17706" t="s">
        <v>60</v>
      </c>
      <c r="M17706">
        <v>223000</v>
      </c>
      <c r="N17706"/>
      <c r="O17706" t="s">
        <v>30561</v>
      </c>
      <c r="P17706" t="s">
        <v>30562</v>
      </c>
    </row>
    <row r="17707" spans="1:16" x14ac:dyDescent="0.25">
      <c r="A17707" t="s">
        <v>8</v>
      </c>
      <c r="B17707" t="s">
        <v>30563</v>
      </c>
      <c r="C17707" t="s">
        <v>40</v>
      </c>
      <c r="D17707" t="s">
        <v>4526</v>
      </c>
      <c r="E17707" t="s">
        <v>59</v>
      </c>
      <c r="F17707" t="b">
        <v>0</v>
      </c>
      <c r="G17707" t="s">
        <v>40</v>
      </c>
      <c r="H17707" s="1">
        <v>46218.633796296293</v>
      </c>
      <c r="I17707" t="b">
        <v>1</v>
      </c>
      <c r="J17707" t="b">
        <v>0</v>
      </c>
      <c r="K17707" t="s">
        <v>40</v>
      </c>
      <c r="L17707" t="s">
        <v>60</v>
      </c>
      <c r="M17707">
        <v>110000</v>
      </c>
      <c r="N17707"/>
      <c r="O17707" t="s">
        <v>16219</v>
      </c>
      <c r="P17707" t="s">
        <v>1348</v>
      </c>
    </row>
    <row r="17708" spans="1:16" x14ac:dyDescent="0.25">
      <c r="A17708" t="s">
        <v>1</v>
      </c>
      <c r="B17708" t="s">
        <v>30564</v>
      </c>
      <c r="C17708" t="s">
        <v>5029</v>
      </c>
      <c r="D17708" t="s">
        <v>4346</v>
      </c>
      <c r="E17708" t="s">
        <v>59</v>
      </c>
      <c r="F17708" t="b">
        <v>0</v>
      </c>
      <c r="G17708" t="s">
        <v>40</v>
      </c>
      <c r="H17708" s="1">
        <v>46218.633796296293</v>
      </c>
      <c r="I17708" t="b">
        <v>1</v>
      </c>
      <c r="J17708" t="b">
        <v>0</v>
      </c>
      <c r="K17708" t="s">
        <v>40</v>
      </c>
      <c r="L17708" t="s">
        <v>60</v>
      </c>
      <c r="M17708">
        <v>66537.5</v>
      </c>
      <c r="N17708"/>
      <c r="O17708" t="s">
        <v>7148</v>
      </c>
      <c r="P17708" t="s">
        <v>30565</v>
      </c>
    </row>
    <row r="17709" spans="1:16" x14ac:dyDescent="0.25">
      <c r="A17709" t="s">
        <v>0</v>
      </c>
      <c r="B17709" t="s">
        <v>30566</v>
      </c>
      <c r="C17709" t="s">
        <v>2648</v>
      </c>
      <c r="D17709" t="s">
        <v>5349</v>
      </c>
      <c r="E17709" t="s">
        <v>59</v>
      </c>
      <c r="F17709" t="b">
        <v>0</v>
      </c>
      <c r="G17709" t="s">
        <v>65</v>
      </c>
      <c r="H17709" s="1">
        <v>46218.668321759258</v>
      </c>
      <c r="I17709" t="b">
        <v>0</v>
      </c>
      <c r="J17709" t="b">
        <v>1</v>
      </c>
      <c r="K17709" t="s">
        <v>41</v>
      </c>
      <c r="L17709" t="s">
        <v>60</v>
      </c>
      <c r="M17709">
        <v>99950</v>
      </c>
      <c r="N17709"/>
      <c r="O17709" t="s">
        <v>5472</v>
      </c>
      <c r="P17709" t="s">
        <v>4219</v>
      </c>
    </row>
    <row r="17710" spans="1:16" x14ac:dyDescent="0.25">
      <c r="A17710" t="s">
        <v>2</v>
      </c>
      <c r="B17710" t="s">
        <v>26945</v>
      </c>
      <c r="C17710" t="s">
        <v>618</v>
      </c>
      <c r="D17710" t="s">
        <v>4526</v>
      </c>
      <c r="E17710" t="s">
        <v>59</v>
      </c>
      <c r="F17710" t="b">
        <v>0</v>
      </c>
      <c r="G17710" t="s">
        <v>65</v>
      </c>
      <c r="H17710" s="1">
        <v>46218.670648148152</v>
      </c>
      <c r="I17710" t="b">
        <v>0</v>
      </c>
      <c r="J17710" t="b">
        <v>1</v>
      </c>
      <c r="K17710" t="s">
        <v>41</v>
      </c>
      <c r="L17710" t="s">
        <v>60</v>
      </c>
      <c r="M17710">
        <v>117006.5</v>
      </c>
      <c r="N17710"/>
      <c r="O17710" t="s">
        <v>10744</v>
      </c>
      <c r="P17710" t="s">
        <v>30567</v>
      </c>
    </row>
    <row r="17711" spans="1:16" x14ac:dyDescent="0.25">
      <c r="A17711" t="s">
        <v>2</v>
      </c>
      <c r="B17711" t="s">
        <v>30568</v>
      </c>
      <c r="C17711" t="s">
        <v>76</v>
      </c>
      <c r="D17711" t="s">
        <v>141</v>
      </c>
      <c r="E17711" t="s">
        <v>88</v>
      </c>
      <c r="F17711" t="b">
        <v>1</v>
      </c>
      <c r="G17711" t="s">
        <v>41</v>
      </c>
      <c r="H17711" s="1">
        <v>46218.672824074078</v>
      </c>
      <c r="I17711" t="b">
        <v>0</v>
      </c>
      <c r="J17711" t="b">
        <v>0</v>
      </c>
      <c r="K17711" t="s">
        <v>41</v>
      </c>
      <c r="L17711" t="s">
        <v>74</v>
      </c>
      <c r="M17711"/>
      <c r="N17711">
        <v>75</v>
      </c>
      <c r="O17711" t="s">
        <v>141</v>
      </c>
      <c r="P17711" t="s">
        <v>30569</v>
      </c>
    </row>
    <row r="17712" spans="1:16" x14ac:dyDescent="0.25">
      <c r="A17712" t="s">
        <v>5</v>
      </c>
      <c r="B17712" t="s">
        <v>30570</v>
      </c>
      <c r="C17712" t="s">
        <v>190</v>
      </c>
      <c r="D17712" t="s">
        <v>4526</v>
      </c>
      <c r="E17712" t="s">
        <v>59</v>
      </c>
      <c r="F17712" t="b">
        <v>0</v>
      </c>
      <c r="G17712" t="s">
        <v>89</v>
      </c>
      <c r="H17712" s="1">
        <v>46218.672939814824</v>
      </c>
      <c r="I17712" t="b">
        <v>0</v>
      </c>
      <c r="J17712" t="b">
        <v>1</v>
      </c>
      <c r="K17712" t="s">
        <v>41</v>
      </c>
      <c r="L17712" t="s">
        <v>60</v>
      </c>
      <c r="M17712">
        <v>165000</v>
      </c>
      <c r="N17712"/>
      <c r="O17712" t="s">
        <v>362</v>
      </c>
      <c r="P17712" t="s">
        <v>152</v>
      </c>
    </row>
    <row r="17713" spans="1:16" x14ac:dyDescent="0.25">
      <c r="A17713" t="s">
        <v>1</v>
      </c>
      <c r="B17713" t="s">
        <v>470</v>
      </c>
      <c r="C17713" t="s">
        <v>2328</v>
      </c>
      <c r="D17713" t="s">
        <v>4346</v>
      </c>
      <c r="E17713" t="s">
        <v>232</v>
      </c>
      <c r="F17713" t="b">
        <v>0</v>
      </c>
      <c r="G17713" t="s">
        <v>65</v>
      </c>
      <c r="H17713" s="1">
        <v>46218.672974537039</v>
      </c>
      <c r="I17713" t="b">
        <v>1</v>
      </c>
      <c r="J17713" t="b">
        <v>0</v>
      </c>
      <c r="K17713" t="s">
        <v>41</v>
      </c>
      <c r="L17713" t="s">
        <v>74</v>
      </c>
      <c r="M17713"/>
      <c r="N17713">
        <v>60</v>
      </c>
      <c r="O17713" t="s">
        <v>30571</v>
      </c>
      <c r="P17713" t="s">
        <v>30572</v>
      </c>
    </row>
    <row r="17714" spans="1:16" x14ac:dyDescent="0.25">
      <c r="A17714" t="s">
        <v>4</v>
      </c>
      <c r="B17714" t="s">
        <v>30573</v>
      </c>
      <c r="C17714" t="s">
        <v>637</v>
      </c>
      <c r="D17714" t="s">
        <v>4526</v>
      </c>
      <c r="E17714" t="s">
        <v>88</v>
      </c>
      <c r="F17714" t="b">
        <v>0</v>
      </c>
      <c r="G17714" t="s">
        <v>77</v>
      </c>
      <c r="H17714" s="1">
        <v>46218.672974537039</v>
      </c>
      <c r="I17714" t="b">
        <v>1</v>
      </c>
      <c r="J17714" t="b">
        <v>0</v>
      </c>
      <c r="K17714" t="s">
        <v>41</v>
      </c>
      <c r="L17714" t="s">
        <v>74</v>
      </c>
      <c r="M17714"/>
      <c r="N17714">
        <v>77.5</v>
      </c>
      <c r="O17714" t="s">
        <v>1824</v>
      </c>
    </row>
    <row r="17715" spans="1:16" x14ac:dyDescent="0.25">
      <c r="A17715" t="s">
        <v>1</v>
      </c>
      <c r="B17715" t="s">
        <v>30574</v>
      </c>
      <c r="C17715" t="s">
        <v>998</v>
      </c>
      <c r="D17715" t="s">
        <v>4526</v>
      </c>
      <c r="E17715" t="s">
        <v>88</v>
      </c>
      <c r="F17715" t="b">
        <v>0</v>
      </c>
      <c r="G17715" t="s">
        <v>65</v>
      </c>
      <c r="H17715" s="1">
        <v>46218.673055555562</v>
      </c>
      <c r="I17715" t="b">
        <v>1</v>
      </c>
      <c r="J17715" t="b">
        <v>1</v>
      </c>
      <c r="K17715" t="s">
        <v>41</v>
      </c>
      <c r="L17715" t="s">
        <v>74</v>
      </c>
      <c r="M17715"/>
      <c r="N17715">
        <v>78.5</v>
      </c>
      <c r="O17715" t="s">
        <v>403</v>
      </c>
      <c r="P17715" t="s">
        <v>30575</v>
      </c>
    </row>
    <row r="17716" spans="1:16" x14ac:dyDescent="0.25">
      <c r="A17716" t="s">
        <v>5</v>
      </c>
      <c r="B17716" t="s">
        <v>30576</v>
      </c>
      <c r="C17716" t="s">
        <v>76</v>
      </c>
      <c r="D17716" t="s">
        <v>4526</v>
      </c>
      <c r="E17716" t="s">
        <v>88</v>
      </c>
      <c r="F17716" t="b">
        <v>1</v>
      </c>
      <c r="G17716" t="s">
        <v>13</v>
      </c>
      <c r="H17716" s="1">
        <v>46218.67359953704</v>
      </c>
      <c r="I17716" t="b">
        <v>1</v>
      </c>
      <c r="J17716" t="b">
        <v>0</v>
      </c>
      <c r="K17716" t="s">
        <v>13</v>
      </c>
      <c r="L17716" t="s">
        <v>74</v>
      </c>
      <c r="M17716"/>
      <c r="N17716">
        <v>55</v>
      </c>
      <c r="O17716" t="s">
        <v>30577</v>
      </c>
      <c r="P17716" t="s">
        <v>4319</v>
      </c>
    </row>
    <row r="17717" spans="1:16" x14ac:dyDescent="0.25">
      <c r="A17717" t="s">
        <v>8</v>
      </c>
      <c r="B17717" t="s">
        <v>30578</v>
      </c>
      <c r="C17717" t="s">
        <v>14540</v>
      </c>
      <c r="D17717" t="s">
        <v>4346</v>
      </c>
      <c r="E17717" t="s">
        <v>59</v>
      </c>
      <c r="F17717" t="b">
        <v>0</v>
      </c>
      <c r="G17717" t="s">
        <v>19</v>
      </c>
      <c r="H17717" s="1">
        <v>46218.674120370371</v>
      </c>
      <c r="I17717" t="b">
        <v>1</v>
      </c>
      <c r="J17717" t="b">
        <v>0</v>
      </c>
      <c r="K17717" t="s">
        <v>19</v>
      </c>
      <c r="L17717" t="s">
        <v>60</v>
      </c>
      <c r="M17717">
        <v>2650000</v>
      </c>
      <c r="N17717"/>
      <c r="O17717" t="s">
        <v>30579</v>
      </c>
      <c r="P17717" t="s">
        <v>30580</v>
      </c>
    </row>
    <row r="17718" spans="1:16" x14ac:dyDescent="0.25">
      <c r="A17718" t="s">
        <v>5</v>
      </c>
      <c r="B17718" t="s">
        <v>30581</v>
      </c>
      <c r="C17718" t="s">
        <v>498</v>
      </c>
      <c r="D17718" t="s">
        <v>5667</v>
      </c>
      <c r="E17718" t="s">
        <v>59</v>
      </c>
      <c r="F17718" t="b">
        <v>0</v>
      </c>
      <c r="G17718" t="s">
        <v>89</v>
      </c>
      <c r="H17718" s="1">
        <v>46218.712280092594</v>
      </c>
      <c r="I17718" t="b">
        <v>0</v>
      </c>
      <c r="J17718" t="b">
        <v>1</v>
      </c>
      <c r="K17718" t="s">
        <v>41</v>
      </c>
      <c r="L17718" t="s">
        <v>60</v>
      </c>
      <c r="M17718">
        <v>123200</v>
      </c>
      <c r="N17718"/>
      <c r="O17718" t="s">
        <v>116</v>
      </c>
      <c r="P17718" t="s">
        <v>30582</v>
      </c>
    </row>
    <row r="17719" spans="1:16" x14ac:dyDescent="0.25">
      <c r="A17719" t="s">
        <v>0</v>
      </c>
      <c r="B17719" t="s">
        <v>2731</v>
      </c>
      <c r="C17719" t="s">
        <v>557</v>
      </c>
      <c r="D17719" t="s">
        <v>4346</v>
      </c>
      <c r="E17719" t="s">
        <v>59</v>
      </c>
      <c r="F17719" t="b">
        <v>0</v>
      </c>
      <c r="G17719" t="s">
        <v>65</v>
      </c>
      <c r="H17719" s="1">
        <v>46218.751550925917</v>
      </c>
      <c r="I17719" t="b">
        <v>0</v>
      </c>
      <c r="J17719" t="b">
        <v>1</v>
      </c>
      <c r="K17719" t="s">
        <v>41</v>
      </c>
      <c r="L17719" t="s">
        <v>60</v>
      </c>
      <c r="M17719">
        <v>76044.5</v>
      </c>
      <c r="N17719"/>
      <c r="O17719" t="s">
        <v>24076</v>
      </c>
      <c r="P17719" t="s">
        <v>16520</v>
      </c>
    </row>
    <row r="17720" spans="1:16" x14ac:dyDescent="0.25">
      <c r="A17720" t="s">
        <v>0</v>
      </c>
      <c r="B17720" t="s">
        <v>30583</v>
      </c>
      <c r="C17720" t="s">
        <v>557</v>
      </c>
      <c r="D17720" t="s">
        <v>4346</v>
      </c>
      <c r="E17720" t="s">
        <v>59</v>
      </c>
      <c r="F17720" t="b">
        <v>0</v>
      </c>
      <c r="G17720" t="s">
        <v>65</v>
      </c>
      <c r="H17720" s="1">
        <v>46218.751550925917</v>
      </c>
      <c r="I17720" t="b">
        <v>0</v>
      </c>
      <c r="J17720" t="b">
        <v>1</v>
      </c>
      <c r="K17720" t="s">
        <v>41</v>
      </c>
      <c r="L17720" t="s">
        <v>60</v>
      </c>
      <c r="M17720">
        <v>119281.5</v>
      </c>
      <c r="N17720"/>
      <c r="O17720" t="s">
        <v>30268</v>
      </c>
      <c r="P17720" t="s">
        <v>310</v>
      </c>
    </row>
    <row r="17721" spans="1:16" x14ac:dyDescent="0.25">
      <c r="A17721" t="s">
        <v>0</v>
      </c>
      <c r="B17721" t="s">
        <v>564</v>
      </c>
      <c r="C17721" t="s">
        <v>5215</v>
      </c>
      <c r="D17721" t="s">
        <v>4346</v>
      </c>
      <c r="E17721" t="s">
        <v>59</v>
      </c>
      <c r="F17721" t="b">
        <v>0</v>
      </c>
      <c r="G17721" t="s">
        <v>19</v>
      </c>
      <c r="H17721" s="1">
        <v>46218.752511574072</v>
      </c>
      <c r="I17721" t="b">
        <v>1</v>
      </c>
      <c r="J17721" t="b">
        <v>0</v>
      </c>
      <c r="K17721" t="s">
        <v>19</v>
      </c>
      <c r="L17721" t="s">
        <v>60</v>
      </c>
      <c r="M17721">
        <v>2503809</v>
      </c>
      <c r="N17721"/>
      <c r="O17721" t="s">
        <v>30584</v>
      </c>
      <c r="P17721" t="s">
        <v>30585</v>
      </c>
    </row>
    <row r="17722" spans="1:16" x14ac:dyDescent="0.25">
      <c r="A17722" t="s">
        <v>7</v>
      </c>
      <c r="B17722" t="s">
        <v>7</v>
      </c>
      <c r="C17722" t="s">
        <v>22652</v>
      </c>
      <c r="D17722" t="s">
        <v>4346</v>
      </c>
      <c r="E17722" t="s">
        <v>59</v>
      </c>
      <c r="F17722" t="b">
        <v>0</v>
      </c>
      <c r="G17722" t="s">
        <v>40</v>
      </c>
      <c r="H17722" s="1">
        <v>46218.753831018519</v>
      </c>
      <c r="I17722" t="b">
        <v>1</v>
      </c>
      <c r="J17722" t="b">
        <v>0</v>
      </c>
      <c r="K17722" t="s">
        <v>40</v>
      </c>
      <c r="L17722" t="s">
        <v>60</v>
      </c>
      <c r="M17722">
        <v>38571</v>
      </c>
      <c r="N17722"/>
      <c r="O17722" t="s">
        <v>30586</v>
      </c>
      <c r="P17722" t="s">
        <v>3177</v>
      </c>
    </row>
    <row r="17723" spans="1:16" x14ac:dyDescent="0.25">
      <c r="A17723" t="s">
        <v>0</v>
      </c>
      <c r="B17723" t="s">
        <v>30587</v>
      </c>
      <c r="C17723" t="s">
        <v>76</v>
      </c>
      <c r="D17723" t="s">
        <v>141</v>
      </c>
      <c r="E17723" t="s">
        <v>88</v>
      </c>
      <c r="F17723" t="b">
        <v>1</v>
      </c>
      <c r="G17723" t="s">
        <v>41</v>
      </c>
      <c r="H17723" s="1">
        <v>46218.753854166673</v>
      </c>
      <c r="I17723" t="b">
        <v>1</v>
      </c>
      <c r="J17723" t="b">
        <v>0</v>
      </c>
      <c r="K17723" t="s">
        <v>41</v>
      </c>
      <c r="L17723" t="s">
        <v>74</v>
      </c>
      <c r="M17723"/>
      <c r="N17723">
        <v>22.5</v>
      </c>
      <c r="O17723" t="s">
        <v>141</v>
      </c>
      <c r="P17723" t="s">
        <v>219</v>
      </c>
    </row>
    <row r="17724" spans="1:16" x14ac:dyDescent="0.25">
      <c r="A17724" t="s">
        <v>0</v>
      </c>
      <c r="B17724" t="s">
        <v>30588</v>
      </c>
      <c r="C17724" t="s">
        <v>76</v>
      </c>
      <c r="D17724" t="s">
        <v>4630</v>
      </c>
      <c r="E17724" t="s">
        <v>59</v>
      </c>
      <c r="F17724" t="b">
        <v>1</v>
      </c>
      <c r="G17724" t="s">
        <v>41</v>
      </c>
      <c r="H17724" s="1">
        <v>46218.753854166673</v>
      </c>
      <c r="I17724" t="b">
        <v>0</v>
      </c>
      <c r="J17724" t="b">
        <v>0</v>
      </c>
      <c r="K17724" t="s">
        <v>41</v>
      </c>
      <c r="L17724" t="s">
        <v>60</v>
      </c>
      <c r="M17724">
        <v>105000</v>
      </c>
      <c r="N17724"/>
      <c r="O17724" t="s">
        <v>30589</v>
      </c>
      <c r="P17724" t="s">
        <v>714</v>
      </c>
    </row>
    <row r="17725" spans="1:16" x14ac:dyDescent="0.25">
      <c r="A17725" t="s">
        <v>5</v>
      </c>
      <c r="B17725" t="s">
        <v>30590</v>
      </c>
      <c r="C17725" t="s">
        <v>326</v>
      </c>
      <c r="D17725" t="s">
        <v>4526</v>
      </c>
      <c r="E17725" t="s">
        <v>59</v>
      </c>
      <c r="F17725" t="b">
        <v>0</v>
      </c>
      <c r="G17725" t="s">
        <v>77</v>
      </c>
      <c r="H17725" s="1">
        <v>46218.756249999999</v>
      </c>
      <c r="I17725" t="b">
        <v>0</v>
      </c>
      <c r="J17725" t="b">
        <v>1</v>
      </c>
      <c r="K17725" t="s">
        <v>41</v>
      </c>
      <c r="L17725" t="s">
        <v>60</v>
      </c>
      <c r="M17725">
        <v>172500</v>
      </c>
      <c r="N17725"/>
      <c r="O17725" t="s">
        <v>7480</v>
      </c>
      <c r="P17725" t="s">
        <v>30591</v>
      </c>
    </row>
    <row r="17726" spans="1:16" x14ac:dyDescent="0.25">
      <c r="A17726" t="s">
        <v>0</v>
      </c>
      <c r="B17726" t="s">
        <v>30592</v>
      </c>
      <c r="C17726" t="s">
        <v>637</v>
      </c>
      <c r="D17726" t="s">
        <v>4526</v>
      </c>
      <c r="E17726" t="s">
        <v>88</v>
      </c>
      <c r="F17726" t="b">
        <v>0</v>
      </c>
      <c r="G17726" t="s">
        <v>77</v>
      </c>
      <c r="H17726" s="1">
        <v>46218.793217592603</v>
      </c>
      <c r="I17726" t="b">
        <v>0</v>
      </c>
      <c r="J17726" t="b">
        <v>0</v>
      </c>
      <c r="K17726" t="s">
        <v>41</v>
      </c>
      <c r="L17726" t="s">
        <v>74</v>
      </c>
      <c r="M17726"/>
      <c r="N17726">
        <v>57.5</v>
      </c>
      <c r="O17726" t="s">
        <v>1715</v>
      </c>
      <c r="P17726" t="s">
        <v>30593</v>
      </c>
    </row>
    <row r="17727" spans="1:16" x14ac:dyDescent="0.25">
      <c r="A17727" t="s">
        <v>0</v>
      </c>
      <c r="B17727" t="s">
        <v>30594</v>
      </c>
      <c r="C17727" t="s">
        <v>420</v>
      </c>
      <c r="D17727" t="s">
        <v>2360</v>
      </c>
      <c r="E17727" t="s">
        <v>59</v>
      </c>
      <c r="F17727" t="b">
        <v>0</v>
      </c>
      <c r="G17727" t="s">
        <v>65</v>
      </c>
      <c r="H17727" s="1">
        <v>46218.793321759258</v>
      </c>
      <c r="I17727" t="b">
        <v>0</v>
      </c>
      <c r="J17727" t="b">
        <v>0</v>
      </c>
      <c r="K17727" t="s">
        <v>41</v>
      </c>
      <c r="L17727" t="s">
        <v>60</v>
      </c>
      <c r="M17727">
        <v>75000</v>
      </c>
      <c r="N17727"/>
      <c r="O17727" t="s">
        <v>3682</v>
      </c>
      <c r="P17727" t="s">
        <v>30595</v>
      </c>
    </row>
    <row r="17728" spans="1:16" x14ac:dyDescent="0.25">
      <c r="A17728" t="s">
        <v>3</v>
      </c>
      <c r="B17728" t="s">
        <v>30596</v>
      </c>
      <c r="C17728" t="s">
        <v>86</v>
      </c>
      <c r="D17728" t="s">
        <v>2360</v>
      </c>
      <c r="E17728" t="s">
        <v>59</v>
      </c>
      <c r="F17728" t="b">
        <v>0</v>
      </c>
      <c r="G17728" t="s">
        <v>77</v>
      </c>
      <c r="H17728" s="1">
        <v>46218.793333333328</v>
      </c>
      <c r="I17728" t="b">
        <v>0</v>
      </c>
      <c r="J17728" t="b">
        <v>0</v>
      </c>
      <c r="K17728" t="s">
        <v>41</v>
      </c>
      <c r="L17728" t="s">
        <v>60</v>
      </c>
      <c r="M17728">
        <v>121250</v>
      </c>
      <c r="N17728"/>
      <c r="O17728" t="s">
        <v>2609</v>
      </c>
      <c r="P17728" t="s">
        <v>30597</v>
      </c>
    </row>
    <row r="17729" spans="1:16" x14ac:dyDescent="0.25">
      <c r="A17729" t="s">
        <v>2</v>
      </c>
      <c r="B17729" t="s">
        <v>1522</v>
      </c>
      <c r="C17729" t="s">
        <v>121</v>
      </c>
      <c r="D17729" t="s">
        <v>5349</v>
      </c>
      <c r="E17729" t="s">
        <v>59</v>
      </c>
      <c r="F17729" t="b">
        <v>0</v>
      </c>
      <c r="G17729" t="s">
        <v>68</v>
      </c>
      <c r="H17729" s="1">
        <v>46218.795636574083</v>
      </c>
      <c r="I17729" t="b">
        <v>0</v>
      </c>
      <c r="J17729" t="b">
        <v>0</v>
      </c>
      <c r="K17729" t="s">
        <v>41</v>
      </c>
      <c r="L17729" t="s">
        <v>60</v>
      </c>
      <c r="M17729">
        <v>150000</v>
      </c>
      <c r="N17729"/>
      <c r="O17729" t="s">
        <v>20892</v>
      </c>
      <c r="P17729" t="s">
        <v>208</v>
      </c>
    </row>
    <row r="17730" spans="1:16" x14ac:dyDescent="0.25">
      <c r="A17730" t="s">
        <v>2</v>
      </c>
      <c r="B17730" t="s">
        <v>30598</v>
      </c>
      <c r="C17730" t="s">
        <v>445</v>
      </c>
      <c r="D17730" t="s">
        <v>4526</v>
      </c>
      <c r="E17730" t="s">
        <v>59</v>
      </c>
      <c r="F17730" t="b">
        <v>0</v>
      </c>
      <c r="G17730" t="s">
        <v>65</v>
      </c>
      <c r="H17730" s="1">
        <v>46218.795694444438</v>
      </c>
      <c r="I17730" t="b">
        <v>0</v>
      </c>
      <c r="J17730" t="b">
        <v>1</v>
      </c>
      <c r="K17730" t="s">
        <v>41</v>
      </c>
      <c r="L17730" t="s">
        <v>60</v>
      </c>
      <c r="M17730">
        <v>147000</v>
      </c>
      <c r="N17730"/>
      <c r="O17730" t="s">
        <v>446</v>
      </c>
      <c r="P17730" t="s">
        <v>30599</v>
      </c>
    </row>
    <row r="17731" spans="1:16" x14ac:dyDescent="0.25">
      <c r="A17731" t="s">
        <v>1</v>
      </c>
      <c r="B17731" t="s">
        <v>30600</v>
      </c>
      <c r="C17731" t="s">
        <v>423</v>
      </c>
      <c r="D17731" t="s">
        <v>4526</v>
      </c>
      <c r="E17731" t="s">
        <v>59</v>
      </c>
      <c r="F17731" t="b">
        <v>0</v>
      </c>
      <c r="G17731" t="s">
        <v>73</v>
      </c>
      <c r="H17731" s="1">
        <v>46218.797997685193</v>
      </c>
      <c r="I17731" t="b">
        <v>0</v>
      </c>
      <c r="J17731" t="b">
        <v>1</v>
      </c>
      <c r="K17731" t="s">
        <v>41</v>
      </c>
      <c r="L17731" t="s">
        <v>60</v>
      </c>
      <c r="M17731">
        <v>135000</v>
      </c>
      <c r="N17731"/>
      <c r="O17731" t="s">
        <v>424</v>
      </c>
      <c r="P17731" t="s">
        <v>11908</v>
      </c>
    </row>
    <row r="17732" spans="1:16" x14ac:dyDescent="0.25">
      <c r="A17732" t="s">
        <v>1</v>
      </c>
      <c r="B17732" t="s">
        <v>1</v>
      </c>
      <c r="C17732" t="s">
        <v>807</v>
      </c>
      <c r="D17732" t="s">
        <v>4346</v>
      </c>
      <c r="E17732" t="s">
        <v>88</v>
      </c>
      <c r="F17732" t="b">
        <v>0</v>
      </c>
      <c r="G17732" t="s">
        <v>89</v>
      </c>
      <c r="H17732" s="1">
        <v>46218.798009259262</v>
      </c>
      <c r="I17732" t="b">
        <v>1</v>
      </c>
      <c r="J17732" t="b">
        <v>0</v>
      </c>
      <c r="K17732" t="s">
        <v>41</v>
      </c>
      <c r="L17732" t="s">
        <v>74</v>
      </c>
      <c r="M17732"/>
      <c r="N17732">
        <v>40</v>
      </c>
      <c r="O17732" t="s">
        <v>30601</v>
      </c>
      <c r="P17732" t="s">
        <v>30602</v>
      </c>
    </row>
    <row r="17733" spans="1:16" x14ac:dyDescent="0.25">
      <c r="A17733" t="s">
        <v>1</v>
      </c>
      <c r="B17733" t="s">
        <v>1256</v>
      </c>
      <c r="C17733" t="s">
        <v>218</v>
      </c>
      <c r="D17733" t="s">
        <v>4526</v>
      </c>
      <c r="E17733" t="s">
        <v>59</v>
      </c>
      <c r="F17733" t="b">
        <v>0</v>
      </c>
      <c r="G17733" t="s">
        <v>89</v>
      </c>
      <c r="H17733" s="1">
        <v>46218.798101851848</v>
      </c>
      <c r="I17733" t="b">
        <v>0</v>
      </c>
      <c r="J17733" t="b">
        <v>1</v>
      </c>
      <c r="K17733" t="s">
        <v>41</v>
      </c>
      <c r="L17733" t="s">
        <v>60</v>
      </c>
      <c r="M17733">
        <v>115000</v>
      </c>
      <c r="N17733"/>
      <c r="O17733" t="s">
        <v>1876</v>
      </c>
      <c r="P17733" t="s">
        <v>30603</v>
      </c>
    </row>
    <row r="17734" spans="1:16" x14ac:dyDescent="0.25">
      <c r="A17734" t="s">
        <v>0</v>
      </c>
      <c r="B17734" t="s">
        <v>30604</v>
      </c>
      <c r="C17734" t="s">
        <v>2712</v>
      </c>
      <c r="D17734" t="s">
        <v>4346</v>
      </c>
      <c r="E17734" t="s">
        <v>59</v>
      </c>
      <c r="F17734" t="b">
        <v>0</v>
      </c>
      <c r="G17734" t="s">
        <v>68</v>
      </c>
      <c r="H17734" s="1">
        <v>46218.83488425926</v>
      </c>
      <c r="I17734" t="b">
        <v>1</v>
      </c>
      <c r="J17734" t="b">
        <v>1</v>
      </c>
      <c r="K17734" t="s">
        <v>41</v>
      </c>
      <c r="L17734" t="s">
        <v>60</v>
      </c>
      <c r="M17734">
        <v>80000</v>
      </c>
      <c r="N17734"/>
      <c r="O17734" t="s">
        <v>30605</v>
      </c>
      <c r="P17734" t="s">
        <v>235</v>
      </c>
    </row>
    <row r="17735" spans="1:16" x14ac:dyDescent="0.25">
      <c r="A17735" t="s">
        <v>1</v>
      </c>
      <c r="B17735" t="s">
        <v>1083</v>
      </c>
      <c r="C17735" t="s">
        <v>5993</v>
      </c>
      <c r="D17735" t="s">
        <v>4526</v>
      </c>
      <c r="E17735" t="s">
        <v>59</v>
      </c>
      <c r="F17735" t="b">
        <v>0</v>
      </c>
      <c r="G17735" t="s">
        <v>89</v>
      </c>
      <c r="H17735" s="1">
        <v>46218.839606481481</v>
      </c>
      <c r="I17735" t="b">
        <v>0</v>
      </c>
      <c r="J17735" t="b">
        <v>0</v>
      </c>
      <c r="K17735" t="s">
        <v>41</v>
      </c>
      <c r="L17735" t="s">
        <v>74</v>
      </c>
      <c r="M17735"/>
      <c r="N17735">
        <v>37.5</v>
      </c>
      <c r="O17735" t="s">
        <v>222</v>
      </c>
      <c r="P17735" t="s">
        <v>30606</v>
      </c>
    </row>
    <row r="17736" spans="1:16" x14ac:dyDescent="0.25">
      <c r="A17736" t="s">
        <v>5</v>
      </c>
      <c r="B17736" t="s">
        <v>2722</v>
      </c>
      <c r="C17736" t="s">
        <v>201</v>
      </c>
      <c r="D17736" t="s">
        <v>4526</v>
      </c>
      <c r="E17736" t="s">
        <v>88</v>
      </c>
      <c r="F17736" t="b">
        <v>0</v>
      </c>
      <c r="G17736" t="s">
        <v>77</v>
      </c>
      <c r="H17736" s="1">
        <v>46218.83965277778</v>
      </c>
      <c r="I17736" t="b">
        <v>1</v>
      </c>
      <c r="J17736" t="b">
        <v>0</v>
      </c>
      <c r="K17736" t="s">
        <v>41</v>
      </c>
      <c r="L17736" t="s">
        <v>74</v>
      </c>
      <c r="M17736"/>
      <c r="N17736">
        <v>72.5</v>
      </c>
      <c r="O17736" t="s">
        <v>26609</v>
      </c>
      <c r="P17736" t="s">
        <v>27781</v>
      </c>
    </row>
    <row r="17737" spans="1:16" x14ac:dyDescent="0.25">
      <c r="A17737" t="s">
        <v>3</v>
      </c>
      <c r="B17737" t="s">
        <v>30607</v>
      </c>
      <c r="C17737" t="s">
        <v>165</v>
      </c>
      <c r="D17737" t="s">
        <v>4526</v>
      </c>
      <c r="E17737" t="s">
        <v>88</v>
      </c>
      <c r="F17737" t="b">
        <v>0</v>
      </c>
      <c r="G17737" t="s">
        <v>73</v>
      </c>
      <c r="H17737" s="1">
        <v>46218.876689814817</v>
      </c>
      <c r="I17737" t="b">
        <v>0</v>
      </c>
      <c r="J17737" t="b">
        <v>0</v>
      </c>
      <c r="K17737" t="s">
        <v>41</v>
      </c>
      <c r="L17737" t="s">
        <v>74</v>
      </c>
      <c r="M17737"/>
      <c r="N17737">
        <v>41</v>
      </c>
      <c r="O17737" t="s">
        <v>2944</v>
      </c>
      <c r="P17737" t="s">
        <v>219</v>
      </c>
    </row>
    <row r="17738" spans="1:16" x14ac:dyDescent="0.25">
      <c r="A17738" t="s">
        <v>5</v>
      </c>
      <c r="B17738" t="s">
        <v>30608</v>
      </c>
      <c r="C17738" t="s">
        <v>650</v>
      </c>
      <c r="D17738" t="s">
        <v>4756</v>
      </c>
      <c r="E17738" t="s">
        <v>59</v>
      </c>
      <c r="F17738" t="b">
        <v>0</v>
      </c>
      <c r="G17738" t="s">
        <v>77</v>
      </c>
      <c r="H17738" s="1">
        <v>46218.881354166668</v>
      </c>
      <c r="I17738" t="b">
        <v>0</v>
      </c>
      <c r="J17738" t="b">
        <v>1</v>
      </c>
      <c r="K17738" t="s">
        <v>41</v>
      </c>
      <c r="L17738" t="s">
        <v>60</v>
      </c>
      <c r="M17738">
        <v>185000</v>
      </c>
      <c r="N17738"/>
      <c r="O17738" t="s">
        <v>24098</v>
      </c>
      <c r="P17738" t="s">
        <v>30609</v>
      </c>
    </row>
    <row r="17739" spans="1:16" x14ac:dyDescent="0.25">
      <c r="A17739" t="s">
        <v>1</v>
      </c>
      <c r="B17739" t="s">
        <v>30610</v>
      </c>
      <c r="C17739" t="s">
        <v>1180</v>
      </c>
      <c r="D17739" t="s">
        <v>4526</v>
      </c>
      <c r="E17739" t="s">
        <v>59</v>
      </c>
      <c r="F17739" t="b">
        <v>0</v>
      </c>
      <c r="G17739" t="s">
        <v>89</v>
      </c>
      <c r="H17739" s="1">
        <v>46218.881458333337</v>
      </c>
      <c r="I17739" t="b">
        <v>0</v>
      </c>
      <c r="J17739" t="b">
        <v>1</v>
      </c>
      <c r="K17739" t="s">
        <v>41</v>
      </c>
      <c r="L17739" t="s">
        <v>60</v>
      </c>
      <c r="M17739">
        <v>125000</v>
      </c>
      <c r="N17739"/>
      <c r="O17739" t="s">
        <v>7887</v>
      </c>
      <c r="P17739" t="s">
        <v>30611</v>
      </c>
    </row>
    <row r="17740" spans="1:16" x14ac:dyDescent="0.25">
      <c r="A17740" t="s">
        <v>2</v>
      </c>
      <c r="B17740" t="s">
        <v>30612</v>
      </c>
      <c r="C17740" t="s">
        <v>76</v>
      </c>
      <c r="D17740" t="s">
        <v>141</v>
      </c>
      <c r="E17740" t="s">
        <v>88</v>
      </c>
      <c r="F17740" t="b">
        <v>1</v>
      </c>
      <c r="G17740" t="s">
        <v>41</v>
      </c>
      <c r="H17740" s="1">
        <v>46218.922858796293</v>
      </c>
      <c r="I17740" t="b">
        <v>1</v>
      </c>
      <c r="J17740" t="b">
        <v>0</v>
      </c>
      <c r="K17740" t="s">
        <v>41</v>
      </c>
      <c r="L17740" t="s">
        <v>74</v>
      </c>
      <c r="M17740"/>
      <c r="N17740">
        <v>22.5</v>
      </c>
      <c r="O17740" t="s">
        <v>141</v>
      </c>
    </row>
    <row r="17741" spans="1:16" x14ac:dyDescent="0.25">
      <c r="A17741" t="s">
        <v>1</v>
      </c>
      <c r="B17741" t="s">
        <v>30613</v>
      </c>
      <c r="C17741" t="s">
        <v>41</v>
      </c>
      <c r="D17741" t="s">
        <v>4526</v>
      </c>
      <c r="E17741" t="s">
        <v>88</v>
      </c>
      <c r="F17741" t="b">
        <v>0</v>
      </c>
      <c r="G17741" t="s">
        <v>89</v>
      </c>
      <c r="H17741" s="1">
        <v>46218.92292824074</v>
      </c>
      <c r="I17741" t="b">
        <v>1</v>
      </c>
      <c r="J17741" t="b">
        <v>0</v>
      </c>
      <c r="K17741" t="s">
        <v>41</v>
      </c>
      <c r="L17741" t="s">
        <v>74</v>
      </c>
      <c r="M17741"/>
      <c r="N17741">
        <v>47.5</v>
      </c>
      <c r="O17741" t="s">
        <v>27697</v>
      </c>
      <c r="P17741" t="s">
        <v>9715</v>
      </c>
    </row>
    <row r="17742" spans="1:16" x14ac:dyDescent="0.25">
      <c r="A17742" t="s">
        <v>0</v>
      </c>
      <c r="B17742" t="s">
        <v>30614</v>
      </c>
      <c r="C17742" t="s">
        <v>3130</v>
      </c>
      <c r="D17742" t="s">
        <v>4526</v>
      </c>
      <c r="E17742" t="s">
        <v>88</v>
      </c>
      <c r="F17742" t="b">
        <v>0</v>
      </c>
      <c r="G17742" t="s">
        <v>89</v>
      </c>
      <c r="H17742" s="1">
        <v>46218.962280092594</v>
      </c>
      <c r="I17742" t="b">
        <v>0</v>
      </c>
      <c r="J17742" t="b">
        <v>1</v>
      </c>
      <c r="K17742" t="s">
        <v>41</v>
      </c>
      <c r="L17742" t="s">
        <v>74</v>
      </c>
      <c r="M17742"/>
      <c r="N17742">
        <v>57.5</v>
      </c>
      <c r="O17742" t="s">
        <v>4487</v>
      </c>
      <c r="P17742" t="s">
        <v>30615</v>
      </c>
    </row>
    <row r="17743" spans="1:16" x14ac:dyDescent="0.25">
      <c r="A17743" t="s">
        <v>2</v>
      </c>
      <c r="B17743" t="s">
        <v>30616</v>
      </c>
      <c r="C17743" t="s">
        <v>112</v>
      </c>
      <c r="D17743" t="s">
        <v>4526</v>
      </c>
      <c r="E17743" t="s">
        <v>59</v>
      </c>
      <c r="F17743" t="b">
        <v>0</v>
      </c>
      <c r="G17743" t="s">
        <v>65</v>
      </c>
      <c r="H17743" s="1">
        <v>46218.962314814817</v>
      </c>
      <c r="I17743" t="b">
        <v>0</v>
      </c>
      <c r="J17743" t="b">
        <v>0</v>
      </c>
      <c r="K17743" t="s">
        <v>41</v>
      </c>
      <c r="L17743" t="s">
        <v>60</v>
      </c>
      <c r="M17743">
        <v>360000</v>
      </c>
      <c r="N17743"/>
      <c r="O17743" t="s">
        <v>2960</v>
      </c>
      <c r="P17743" t="s">
        <v>283</v>
      </c>
    </row>
    <row r="17744" spans="1:16" x14ac:dyDescent="0.25">
      <c r="A17744" t="s">
        <v>6</v>
      </c>
      <c r="B17744" t="s">
        <v>30617</v>
      </c>
      <c r="C17744" t="s">
        <v>246</v>
      </c>
      <c r="D17744" t="s">
        <v>4526</v>
      </c>
      <c r="E17744" t="s">
        <v>59</v>
      </c>
      <c r="F17744" t="b">
        <v>0</v>
      </c>
      <c r="G17744" t="s">
        <v>65</v>
      </c>
      <c r="H17744" s="1">
        <v>46218.96234953704</v>
      </c>
      <c r="I17744" t="b">
        <v>0</v>
      </c>
      <c r="J17744" t="b">
        <v>1</v>
      </c>
      <c r="K17744" t="s">
        <v>41</v>
      </c>
      <c r="L17744" t="s">
        <v>60</v>
      </c>
      <c r="M17744">
        <v>197000</v>
      </c>
      <c r="N17744"/>
      <c r="O17744" t="s">
        <v>1155</v>
      </c>
      <c r="P17744" t="s">
        <v>30618</v>
      </c>
    </row>
    <row r="17745" spans="1:16" x14ac:dyDescent="0.25">
      <c r="A17745" t="s">
        <v>5</v>
      </c>
      <c r="B17745" t="s">
        <v>5</v>
      </c>
      <c r="C17745" t="s">
        <v>508</v>
      </c>
      <c r="D17745" t="s">
        <v>4526</v>
      </c>
      <c r="E17745" t="s">
        <v>59</v>
      </c>
      <c r="F17745" t="b">
        <v>0</v>
      </c>
      <c r="G17745" t="s">
        <v>73</v>
      </c>
      <c r="H17745" s="1">
        <v>46218.96465277778</v>
      </c>
      <c r="I17745" t="b">
        <v>0</v>
      </c>
      <c r="J17745" t="b">
        <v>0</v>
      </c>
      <c r="K17745" t="s">
        <v>41</v>
      </c>
      <c r="L17745" t="s">
        <v>60</v>
      </c>
      <c r="M17745">
        <v>150000</v>
      </c>
      <c r="N17745"/>
      <c r="O17745" t="s">
        <v>2340</v>
      </c>
      <c r="P17745" t="s">
        <v>23992</v>
      </c>
    </row>
    <row r="17746" spans="1:16" x14ac:dyDescent="0.25">
      <c r="A17746" t="s">
        <v>3</v>
      </c>
      <c r="B17746" t="s">
        <v>18186</v>
      </c>
      <c r="C17746" t="s">
        <v>76</v>
      </c>
      <c r="D17746" t="s">
        <v>4673</v>
      </c>
      <c r="E17746" t="s">
        <v>59</v>
      </c>
      <c r="F17746" t="b">
        <v>1</v>
      </c>
      <c r="G17746" t="s">
        <v>89</v>
      </c>
      <c r="H17746" s="1">
        <v>46219.001550925917</v>
      </c>
      <c r="I17746" t="b">
        <v>0</v>
      </c>
      <c r="J17746" t="b">
        <v>1</v>
      </c>
      <c r="K17746" t="s">
        <v>41</v>
      </c>
      <c r="L17746" t="s">
        <v>60</v>
      </c>
      <c r="M17746">
        <v>135000</v>
      </c>
      <c r="N17746"/>
      <c r="O17746" t="s">
        <v>30619</v>
      </c>
      <c r="P17746" t="s">
        <v>18187</v>
      </c>
    </row>
    <row r="17747" spans="1:16" x14ac:dyDescent="0.25">
      <c r="A17747" t="s">
        <v>5</v>
      </c>
      <c r="B17747" t="s">
        <v>30620</v>
      </c>
      <c r="C17747" t="s">
        <v>41</v>
      </c>
      <c r="D17747" t="s">
        <v>4526</v>
      </c>
      <c r="E17747" t="s">
        <v>59</v>
      </c>
      <c r="F17747" t="b">
        <v>0</v>
      </c>
      <c r="G17747" t="s">
        <v>77</v>
      </c>
      <c r="H17747" s="1">
        <v>46219.006342592591</v>
      </c>
      <c r="I17747" t="b">
        <v>1</v>
      </c>
      <c r="J17747" t="b">
        <v>0</v>
      </c>
      <c r="K17747" t="s">
        <v>41</v>
      </c>
      <c r="L17747" t="s">
        <v>74</v>
      </c>
      <c r="M17747"/>
      <c r="N17747">
        <v>70</v>
      </c>
      <c r="O17747" t="s">
        <v>2340</v>
      </c>
      <c r="P17747" t="s">
        <v>30621</v>
      </c>
    </row>
    <row r="17748" spans="1:16" x14ac:dyDescent="0.25">
      <c r="A17748" t="s">
        <v>5</v>
      </c>
      <c r="B17748" t="s">
        <v>5</v>
      </c>
      <c r="C17748" t="s">
        <v>30622</v>
      </c>
      <c r="D17748" t="s">
        <v>4346</v>
      </c>
      <c r="E17748" t="s">
        <v>59</v>
      </c>
      <c r="F17748" t="b">
        <v>0</v>
      </c>
      <c r="G17748" t="s">
        <v>77</v>
      </c>
      <c r="H17748" s="1">
        <v>46219.006354166668</v>
      </c>
      <c r="I17748" t="b">
        <v>1</v>
      </c>
      <c r="J17748" t="b">
        <v>1</v>
      </c>
      <c r="K17748" t="s">
        <v>41</v>
      </c>
      <c r="L17748" t="s">
        <v>60</v>
      </c>
      <c r="M17748">
        <v>132500</v>
      </c>
      <c r="N17748"/>
      <c r="O17748" t="s">
        <v>30623</v>
      </c>
      <c r="P17748" t="s">
        <v>161</v>
      </c>
    </row>
    <row r="17749" spans="1:16" x14ac:dyDescent="0.25">
      <c r="A17749" t="s">
        <v>5</v>
      </c>
      <c r="B17749" t="s">
        <v>30624</v>
      </c>
      <c r="C17749" t="s">
        <v>913</v>
      </c>
      <c r="D17749" t="s">
        <v>4595</v>
      </c>
      <c r="E17749" t="s">
        <v>59</v>
      </c>
      <c r="F17749" t="b">
        <v>0</v>
      </c>
      <c r="G17749" t="s">
        <v>20</v>
      </c>
      <c r="H17749" s="1">
        <v>46219.007476851853</v>
      </c>
      <c r="I17749" t="b">
        <v>1</v>
      </c>
      <c r="J17749" t="b">
        <v>0</v>
      </c>
      <c r="K17749" t="s">
        <v>20</v>
      </c>
      <c r="L17749" t="s">
        <v>60</v>
      </c>
      <c r="M17749">
        <v>120000</v>
      </c>
      <c r="N17749"/>
      <c r="O17749" t="s">
        <v>517</v>
      </c>
      <c r="P17749" t="s">
        <v>20339</v>
      </c>
    </row>
    <row r="17750" spans="1:16" x14ac:dyDescent="0.25">
      <c r="A17750" t="s">
        <v>0</v>
      </c>
      <c r="B17750" t="s">
        <v>30625</v>
      </c>
      <c r="C17750" t="s">
        <v>498</v>
      </c>
      <c r="D17750" t="s">
        <v>5349</v>
      </c>
      <c r="E17750" t="s">
        <v>59</v>
      </c>
      <c r="F17750" t="b">
        <v>0</v>
      </c>
      <c r="G17750" t="s">
        <v>89</v>
      </c>
      <c r="H17750" s="1">
        <v>46219.08488425926</v>
      </c>
      <c r="I17750" t="b">
        <v>0</v>
      </c>
      <c r="J17750" t="b">
        <v>1</v>
      </c>
      <c r="K17750" t="s">
        <v>41</v>
      </c>
      <c r="L17750" t="s">
        <v>60</v>
      </c>
      <c r="M17750">
        <v>86861</v>
      </c>
      <c r="N17750"/>
      <c r="O17750" t="s">
        <v>2986</v>
      </c>
      <c r="P17750" t="s">
        <v>30626</v>
      </c>
    </row>
    <row r="17751" spans="1:16" x14ac:dyDescent="0.25">
      <c r="A17751" t="s">
        <v>2</v>
      </c>
      <c r="B17751" t="s">
        <v>30523</v>
      </c>
      <c r="C17751" t="s">
        <v>86</v>
      </c>
      <c r="D17751" t="s">
        <v>4756</v>
      </c>
      <c r="E17751" t="s">
        <v>59</v>
      </c>
      <c r="F17751" t="b">
        <v>0</v>
      </c>
      <c r="G17751" t="s">
        <v>77</v>
      </c>
      <c r="H17751" s="1">
        <v>46219.170995370368</v>
      </c>
      <c r="I17751" t="b">
        <v>0</v>
      </c>
      <c r="J17751" t="b">
        <v>1</v>
      </c>
      <c r="K17751" t="s">
        <v>41</v>
      </c>
      <c r="L17751" t="s">
        <v>60</v>
      </c>
      <c r="M17751">
        <v>193404</v>
      </c>
      <c r="N17751"/>
      <c r="O17751" t="s">
        <v>80</v>
      </c>
      <c r="P17751" t="s">
        <v>85</v>
      </c>
    </row>
    <row r="17752" spans="1:16" x14ac:dyDescent="0.25">
      <c r="A17752" t="s">
        <v>1</v>
      </c>
      <c r="B17752" t="s">
        <v>7903</v>
      </c>
      <c r="C17752" t="s">
        <v>10221</v>
      </c>
      <c r="D17752" t="s">
        <v>4346</v>
      </c>
      <c r="E17752" t="s">
        <v>59</v>
      </c>
      <c r="F17752" t="b">
        <v>0</v>
      </c>
      <c r="G17752" t="s">
        <v>19</v>
      </c>
      <c r="H17752" s="1">
        <v>46219.213819444441</v>
      </c>
      <c r="I17752" t="b">
        <v>1</v>
      </c>
      <c r="J17752" t="b">
        <v>0</v>
      </c>
      <c r="K17752" t="s">
        <v>19</v>
      </c>
      <c r="L17752" t="s">
        <v>60</v>
      </c>
      <c r="M17752">
        <v>750000</v>
      </c>
      <c r="N17752"/>
      <c r="O17752" t="s">
        <v>26694</v>
      </c>
      <c r="P17752" t="s">
        <v>29305</v>
      </c>
    </row>
    <row r="17753" spans="1:16" x14ac:dyDescent="0.25">
      <c r="A17753" t="s">
        <v>2</v>
      </c>
      <c r="B17753" t="s">
        <v>30627</v>
      </c>
      <c r="C17753" t="s">
        <v>81</v>
      </c>
      <c r="D17753" t="s">
        <v>4526</v>
      </c>
      <c r="E17753" t="s">
        <v>59</v>
      </c>
      <c r="F17753" t="b">
        <v>0</v>
      </c>
      <c r="G17753" t="s">
        <v>77</v>
      </c>
      <c r="H17753" s="1">
        <v>46219.250983796293</v>
      </c>
      <c r="I17753" t="b">
        <v>0</v>
      </c>
      <c r="J17753" t="b">
        <v>0</v>
      </c>
      <c r="K17753" t="s">
        <v>41</v>
      </c>
      <c r="L17753" t="s">
        <v>60</v>
      </c>
      <c r="M17753">
        <v>155000</v>
      </c>
      <c r="N17753"/>
      <c r="O17753" t="s">
        <v>22172</v>
      </c>
      <c r="P17753" t="s">
        <v>30628</v>
      </c>
    </row>
    <row r="17754" spans="1:16" x14ac:dyDescent="0.25">
      <c r="A17754" t="s">
        <v>2</v>
      </c>
      <c r="B17754" t="s">
        <v>30629</v>
      </c>
      <c r="C17754" t="s">
        <v>237</v>
      </c>
      <c r="D17754" t="s">
        <v>4526</v>
      </c>
      <c r="E17754" t="s">
        <v>59</v>
      </c>
      <c r="F17754" t="b">
        <v>0</v>
      </c>
      <c r="G17754" t="s">
        <v>89</v>
      </c>
      <c r="H17754" s="1">
        <v>46219.252754629633</v>
      </c>
      <c r="I17754" t="b">
        <v>0</v>
      </c>
      <c r="J17754" t="b">
        <v>0</v>
      </c>
      <c r="K17754" t="s">
        <v>41</v>
      </c>
      <c r="L17754" t="s">
        <v>60</v>
      </c>
      <c r="M17754">
        <v>210500</v>
      </c>
      <c r="N17754"/>
      <c r="O17754" t="s">
        <v>22172</v>
      </c>
      <c r="P17754" t="s">
        <v>30630</v>
      </c>
    </row>
    <row r="17755" spans="1:16" x14ac:dyDescent="0.25">
      <c r="A17755" t="s">
        <v>2</v>
      </c>
      <c r="B17755" t="s">
        <v>30631</v>
      </c>
      <c r="C17755" t="s">
        <v>76</v>
      </c>
      <c r="D17755" t="s">
        <v>4346</v>
      </c>
      <c r="E17755" t="s">
        <v>59</v>
      </c>
      <c r="F17755" t="b">
        <v>1</v>
      </c>
      <c r="G17755" t="s">
        <v>41</v>
      </c>
      <c r="H17755" s="1">
        <v>46219.254363425927</v>
      </c>
      <c r="I17755" t="b">
        <v>0</v>
      </c>
      <c r="J17755" t="b">
        <v>0</v>
      </c>
      <c r="K17755" t="s">
        <v>41</v>
      </c>
      <c r="L17755" t="s">
        <v>60</v>
      </c>
      <c r="M17755">
        <v>117500</v>
      </c>
      <c r="N17755"/>
      <c r="O17755" t="s">
        <v>28782</v>
      </c>
      <c r="P17755" t="s">
        <v>763</v>
      </c>
    </row>
    <row r="17756" spans="1:16" x14ac:dyDescent="0.25">
      <c r="A17756" t="s">
        <v>5</v>
      </c>
      <c r="B17756" t="s">
        <v>30632</v>
      </c>
      <c r="C17756" t="s">
        <v>5717</v>
      </c>
      <c r="D17756" t="s">
        <v>4346</v>
      </c>
      <c r="E17756" t="s">
        <v>59</v>
      </c>
      <c r="F17756" t="b">
        <v>0</v>
      </c>
      <c r="G17756" t="s">
        <v>19</v>
      </c>
      <c r="H17756" s="1">
        <v>46219.255613425928</v>
      </c>
      <c r="I17756" t="b">
        <v>1</v>
      </c>
      <c r="J17756" t="b">
        <v>0</v>
      </c>
      <c r="K17756" t="s">
        <v>19</v>
      </c>
      <c r="L17756" t="s">
        <v>60</v>
      </c>
      <c r="M17756">
        <v>2800000</v>
      </c>
      <c r="N17756"/>
      <c r="O17756" t="s">
        <v>30633</v>
      </c>
      <c r="P17756" t="s">
        <v>30634</v>
      </c>
    </row>
    <row r="17757" spans="1:16" x14ac:dyDescent="0.25">
      <c r="A17757" t="s">
        <v>0</v>
      </c>
      <c r="B17757" t="s">
        <v>1271</v>
      </c>
      <c r="C17757" t="s">
        <v>33</v>
      </c>
      <c r="D17757" t="s">
        <v>16554</v>
      </c>
      <c r="E17757" t="s">
        <v>59</v>
      </c>
      <c r="F17757" t="b">
        <v>0</v>
      </c>
      <c r="G17757" t="s">
        <v>33</v>
      </c>
      <c r="H17757" s="1">
        <v>46219.294039351851</v>
      </c>
      <c r="I17757" t="b">
        <v>0</v>
      </c>
      <c r="J17757" t="b">
        <v>0</v>
      </c>
      <c r="K17757" t="s">
        <v>33</v>
      </c>
      <c r="L17757" t="s">
        <v>60</v>
      </c>
      <c r="M17757">
        <v>110000</v>
      </c>
      <c r="N17757"/>
      <c r="O17757" t="s">
        <v>30635</v>
      </c>
      <c r="P17757" t="s">
        <v>16264</v>
      </c>
    </row>
    <row r="17758" spans="1:16" x14ac:dyDescent="0.25">
      <c r="A17758" t="s">
        <v>0</v>
      </c>
      <c r="B17758" t="s">
        <v>30636</v>
      </c>
      <c r="C17758" t="s">
        <v>33</v>
      </c>
      <c r="D17758" t="s">
        <v>16554</v>
      </c>
      <c r="E17758" t="s">
        <v>59</v>
      </c>
      <c r="F17758" t="b">
        <v>0</v>
      </c>
      <c r="G17758" t="s">
        <v>33</v>
      </c>
      <c r="H17758" s="1">
        <v>46219.294050925928</v>
      </c>
      <c r="I17758" t="b">
        <v>1</v>
      </c>
      <c r="J17758" t="b">
        <v>0</v>
      </c>
      <c r="K17758" t="s">
        <v>33</v>
      </c>
      <c r="L17758" t="s">
        <v>60</v>
      </c>
      <c r="M17758">
        <v>90000</v>
      </c>
      <c r="N17758"/>
      <c r="O17758" t="s">
        <v>30637</v>
      </c>
      <c r="P17758" t="s">
        <v>754</v>
      </c>
    </row>
    <row r="17759" spans="1:16" x14ac:dyDescent="0.25">
      <c r="A17759" t="s">
        <v>7</v>
      </c>
      <c r="B17759" t="s">
        <v>30638</v>
      </c>
      <c r="C17759" t="s">
        <v>33</v>
      </c>
      <c r="D17759" t="s">
        <v>16554</v>
      </c>
      <c r="E17759" t="s">
        <v>59</v>
      </c>
      <c r="F17759" t="b">
        <v>0</v>
      </c>
      <c r="G17759" t="s">
        <v>33</v>
      </c>
      <c r="H17759" s="1">
        <v>46219.294108796297</v>
      </c>
      <c r="I17759" t="b">
        <v>0</v>
      </c>
      <c r="J17759" t="b">
        <v>0</v>
      </c>
      <c r="K17759" t="s">
        <v>33</v>
      </c>
      <c r="L17759" t="s">
        <v>60</v>
      </c>
      <c r="M17759">
        <v>110000</v>
      </c>
      <c r="N17759"/>
      <c r="O17759" t="s">
        <v>30635</v>
      </c>
      <c r="P17759" t="s">
        <v>146</v>
      </c>
    </row>
    <row r="17760" spans="1:16" x14ac:dyDescent="0.25">
      <c r="A17760" t="s">
        <v>2</v>
      </c>
      <c r="B17760" t="s">
        <v>4781</v>
      </c>
      <c r="C17760" t="s">
        <v>6315</v>
      </c>
      <c r="D17760" t="s">
        <v>7670</v>
      </c>
      <c r="E17760" t="s">
        <v>59</v>
      </c>
      <c r="F17760" t="b">
        <v>0</v>
      </c>
      <c r="G17760" t="s">
        <v>40</v>
      </c>
      <c r="H17760" s="1">
        <v>46219.294305555559</v>
      </c>
      <c r="I17760" t="b">
        <v>0</v>
      </c>
      <c r="J17760" t="b">
        <v>0</v>
      </c>
      <c r="K17760" t="s">
        <v>40</v>
      </c>
      <c r="L17760" t="s">
        <v>60</v>
      </c>
      <c r="M17760">
        <v>85000</v>
      </c>
      <c r="N17760"/>
      <c r="O17760" t="s">
        <v>11433</v>
      </c>
      <c r="P17760" t="s">
        <v>1738</v>
      </c>
    </row>
    <row r="17761" spans="1:16" x14ac:dyDescent="0.25">
      <c r="A17761" t="s">
        <v>2</v>
      </c>
      <c r="B17761" t="s">
        <v>15278</v>
      </c>
      <c r="C17761" t="s">
        <v>489</v>
      </c>
      <c r="D17761" t="s">
        <v>2360</v>
      </c>
      <c r="E17761" t="s">
        <v>59</v>
      </c>
      <c r="F17761" t="b">
        <v>0</v>
      </c>
      <c r="G17761" t="s">
        <v>77</v>
      </c>
      <c r="H17761" s="1">
        <v>46219.294432870367</v>
      </c>
      <c r="I17761" t="b">
        <v>0</v>
      </c>
      <c r="J17761" t="b">
        <v>1</v>
      </c>
      <c r="K17761" t="s">
        <v>41</v>
      </c>
      <c r="L17761" t="s">
        <v>60</v>
      </c>
      <c r="M17761">
        <v>214500</v>
      </c>
      <c r="N17761"/>
      <c r="O17761" t="s">
        <v>424</v>
      </c>
      <c r="P17761" t="s">
        <v>16535</v>
      </c>
    </row>
    <row r="17762" spans="1:16" x14ac:dyDescent="0.25">
      <c r="A17762" t="s">
        <v>3</v>
      </c>
      <c r="B17762" t="s">
        <v>30639</v>
      </c>
      <c r="C17762" t="s">
        <v>33</v>
      </c>
      <c r="D17762" t="s">
        <v>16554</v>
      </c>
      <c r="E17762" t="s">
        <v>59</v>
      </c>
      <c r="F17762" t="b">
        <v>0</v>
      </c>
      <c r="G17762" t="s">
        <v>33</v>
      </c>
      <c r="H17762" s="1">
        <v>46219.295902777783</v>
      </c>
      <c r="I17762" t="b">
        <v>1</v>
      </c>
      <c r="J17762" t="b">
        <v>0</v>
      </c>
      <c r="K17762" t="s">
        <v>33</v>
      </c>
      <c r="L17762" t="s">
        <v>60</v>
      </c>
      <c r="M17762">
        <v>140000</v>
      </c>
      <c r="N17762"/>
      <c r="O17762" t="s">
        <v>726</v>
      </c>
      <c r="P17762" t="s">
        <v>30640</v>
      </c>
    </row>
    <row r="17763" spans="1:16" x14ac:dyDescent="0.25">
      <c r="A17763" t="s">
        <v>6</v>
      </c>
      <c r="B17763" t="s">
        <v>30641</v>
      </c>
      <c r="C17763" t="s">
        <v>33</v>
      </c>
      <c r="D17763" t="s">
        <v>16554</v>
      </c>
      <c r="E17763" t="s">
        <v>59</v>
      </c>
      <c r="F17763" t="b">
        <v>0</v>
      </c>
      <c r="G17763" t="s">
        <v>33</v>
      </c>
      <c r="H17763" s="1">
        <v>46219.295902777783</v>
      </c>
      <c r="I17763" t="b">
        <v>0</v>
      </c>
      <c r="J17763" t="b">
        <v>0</v>
      </c>
      <c r="K17763" t="s">
        <v>33</v>
      </c>
      <c r="L17763" t="s">
        <v>60</v>
      </c>
      <c r="M17763">
        <v>140000</v>
      </c>
      <c r="N17763"/>
      <c r="O17763" t="s">
        <v>726</v>
      </c>
    </row>
    <row r="17764" spans="1:16" x14ac:dyDescent="0.25">
      <c r="A17764" t="s">
        <v>1</v>
      </c>
      <c r="B17764" t="s">
        <v>6328</v>
      </c>
      <c r="C17764" t="s">
        <v>4952</v>
      </c>
      <c r="D17764" t="s">
        <v>2360</v>
      </c>
      <c r="E17764" t="s">
        <v>59</v>
      </c>
      <c r="F17764" t="b">
        <v>0</v>
      </c>
      <c r="G17764" t="s">
        <v>77</v>
      </c>
      <c r="H17764" s="1">
        <v>46219.296226851853</v>
      </c>
      <c r="I17764" t="b">
        <v>0</v>
      </c>
      <c r="J17764" t="b">
        <v>1</v>
      </c>
      <c r="K17764" t="s">
        <v>41</v>
      </c>
      <c r="L17764" t="s">
        <v>60</v>
      </c>
      <c r="M17764">
        <v>135000</v>
      </c>
      <c r="N17764"/>
      <c r="O17764" t="s">
        <v>424</v>
      </c>
      <c r="P17764" t="s">
        <v>948</v>
      </c>
    </row>
    <row r="17765" spans="1:16" x14ac:dyDescent="0.25">
      <c r="A17765" t="s">
        <v>1</v>
      </c>
      <c r="B17765" t="s">
        <v>30642</v>
      </c>
      <c r="C17765" t="s">
        <v>2474</v>
      </c>
      <c r="D17765" t="s">
        <v>4526</v>
      </c>
      <c r="E17765" t="s">
        <v>59</v>
      </c>
      <c r="F17765" t="b">
        <v>0</v>
      </c>
      <c r="G17765" t="s">
        <v>19</v>
      </c>
      <c r="H17765" s="1">
        <v>46219.297152777777</v>
      </c>
      <c r="I17765" t="b">
        <v>1</v>
      </c>
      <c r="J17765" t="b">
        <v>0</v>
      </c>
      <c r="K17765" t="s">
        <v>19</v>
      </c>
      <c r="L17765" t="s">
        <v>60</v>
      </c>
      <c r="M17765">
        <v>1500000</v>
      </c>
      <c r="N17765"/>
      <c r="O17765" t="s">
        <v>7059</v>
      </c>
      <c r="P17765" t="s">
        <v>30643</v>
      </c>
    </row>
    <row r="17766" spans="1:16" x14ac:dyDescent="0.25">
      <c r="A17766" t="s">
        <v>1</v>
      </c>
      <c r="B17766" t="s">
        <v>470</v>
      </c>
      <c r="C17766" t="s">
        <v>7567</v>
      </c>
      <c r="D17766" t="s">
        <v>4346</v>
      </c>
      <c r="E17766" t="s">
        <v>59</v>
      </c>
      <c r="F17766" t="b">
        <v>0</v>
      </c>
      <c r="G17766" t="s">
        <v>19</v>
      </c>
      <c r="H17766" s="1">
        <v>46219.297233796293</v>
      </c>
      <c r="I17766" t="b">
        <v>0</v>
      </c>
      <c r="J17766" t="b">
        <v>0</v>
      </c>
      <c r="K17766" t="s">
        <v>19</v>
      </c>
      <c r="L17766" t="s">
        <v>60</v>
      </c>
      <c r="M17766">
        <v>991392.3</v>
      </c>
      <c r="N17766"/>
      <c r="O17766" t="s">
        <v>30644</v>
      </c>
      <c r="P17766" t="s">
        <v>27240</v>
      </c>
    </row>
    <row r="17767" spans="1:16" x14ac:dyDescent="0.25">
      <c r="A17767" t="s">
        <v>1</v>
      </c>
      <c r="B17767" t="s">
        <v>30645</v>
      </c>
      <c r="C17767" t="s">
        <v>3861</v>
      </c>
      <c r="D17767" t="s">
        <v>11236</v>
      </c>
      <c r="E17767" t="s">
        <v>59</v>
      </c>
      <c r="F17767" t="b">
        <v>0</v>
      </c>
      <c r="G17767" t="s">
        <v>77</v>
      </c>
      <c r="H17767" s="1">
        <v>46219.337800925918</v>
      </c>
      <c r="I17767" t="b">
        <v>1</v>
      </c>
      <c r="J17767" t="b">
        <v>1</v>
      </c>
      <c r="K17767" t="s">
        <v>41</v>
      </c>
      <c r="L17767" t="s">
        <v>60</v>
      </c>
      <c r="M17767">
        <v>269000</v>
      </c>
      <c r="N17767"/>
      <c r="O17767" t="s">
        <v>1019</v>
      </c>
      <c r="P17767" t="s">
        <v>261</v>
      </c>
    </row>
    <row r="17768" spans="1:16" x14ac:dyDescent="0.25">
      <c r="A17768" t="s">
        <v>1</v>
      </c>
      <c r="B17768" t="s">
        <v>1</v>
      </c>
      <c r="C17768" t="s">
        <v>28675</v>
      </c>
      <c r="D17768" t="s">
        <v>7670</v>
      </c>
      <c r="E17768" t="s">
        <v>59</v>
      </c>
      <c r="F17768" t="b">
        <v>0</v>
      </c>
      <c r="G17768" t="s">
        <v>40</v>
      </c>
      <c r="H17768" s="1">
        <v>46219.339861111112</v>
      </c>
      <c r="I17768" t="b">
        <v>1</v>
      </c>
      <c r="J17768" t="b">
        <v>0</v>
      </c>
      <c r="K17768" t="s">
        <v>40</v>
      </c>
      <c r="L17768" t="s">
        <v>60</v>
      </c>
      <c r="M17768">
        <v>105000</v>
      </c>
      <c r="N17768"/>
      <c r="O17768" t="s">
        <v>4539</v>
      </c>
      <c r="P17768" t="s">
        <v>4919</v>
      </c>
    </row>
    <row r="17769" spans="1:16" x14ac:dyDescent="0.25">
      <c r="A17769" t="s">
        <v>0</v>
      </c>
      <c r="B17769" t="s">
        <v>30646</v>
      </c>
      <c r="C17769" t="s">
        <v>5273</v>
      </c>
      <c r="D17769" t="s">
        <v>4526</v>
      </c>
      <c r="E17769" t="s">
        <v>59</v>
      </c>
      <c r="F17769" t="b">
        <v>0</v>
      </c>
      <c r="G17769" t="s">
        <v>40</v>
      </c>
      <c r="H17769" s="1">
        <v>46219.377604166657</v>
      </c>
      <c r="I17769" t="b">
        <v>1</v>
      </c>
      <c r="J17769" t="b">
        <v>0</v>
      </c>
      <c r="K17769" t="s">
        <v>40</v>
      </c>
      <c r="L17769" t="s">
        <v>60</v>
      </c>
      <c r="M17769">
        <v>47395.5</v>
      </c>
      <c r="N17769"/>
      <c r="O17769" t="s">
        <v>539</v>
      </c>
    </row>
    <row r="17770" spans="1:16" x14ac:dyDescent="0.25">
      <c r="A17770" t="s">
        <v>2</v>
      </c>
      <c r="B17770" t="s">
        <v>30629</v>
      </c>
      <c r="C17770" t="s">
        <v>3255</v>
      </c>
      <c r="D17770" t="s">
        <v>4346</v>
      </c>
      <c r="E17770" t="s">
        <v>59</v>
      </c>
      <c r="F17770" t="b">
        <v>0</v>
      </c>
      <c r="G17770" t="s">
        <v>77</v>
      </c>
      <c r="H17770" s="1">
        <v>46219.377766203703</v>
      </c>
      <c r="I17770" t="b">
        <v>0</v>
      </c>
      <c r="J17770" t="b">
        <v>0</v>
      </c>
      <c r="K17770" t="s">
        <v>41</v>
      </c>
      <c r="L17770" t="s">
        <v>60</v>
      </c>
      <c r="M17770">
        <v>210500</v>
      </c>
      <c r="N17770"/>
      <c r="O17770" t="s">
        <v>22172</v>
      </c>
      <c r="P17770" t="s">
        <v>30630</v>
      </c>
    </row>
    <row r="17771" spans="1:16" x14ac:dyDescent="0.25">
      <c r="A17771" t="s">
        <v>6</v>
      </c>
      <c r="B17771" t="s">
        <v>30647</v>
      </c>
      <c r="C17771" t="s">
        <v>40</v>
      </c>
      <c r="D17771" t="s">
        <v>4526</v>
      </c>
      <c r="E17771" t="s">
        <v>59</v>
      </c>
      <c r="F17771" t="b">
        <v>0</v>
      </c>
      <c r="G17771" t="s">
        <v>40</v>
      </c>
      <c r="H17771" s="1">
        <v>46219.379363425927</v>
      </c>
      <c r="I17771" t="b">
        <v>1</v>
      </c>
      <c r="J17771" t="b">
        <v>0</v>
      </c>
      <c r="K17771" t="s">
        <v>40</v>
      </c>
      <c r="L17771" t="s">
        <v>60</v>
      </c>
      <c r="M17771">
        <v>102500</v>
      </c>
      <c r="N17771"/>
      <c r="O17771" t="s">
        <v>101</v>
      </c>
      <c r="P17771" t="s">
        <v>30648</v>
      </c>
    </row>
    <row r="17772" spans="1:16" x14ac:dyDescent="0.25">
      <c r="A17772" t="s">
        <v>2</v>
      </c>
      <c r="B17772" t="s">
        <v>30649</v>
      </c>
      <c r="C17772" t="s">
        <v>40</v>
      </c>
      <c r="D17772" t="s">
        <v>4526</v>
      </c>
      <c r="E17772" t="s">
        <v>59</v>
      </c>
      <c r="F17772" t="b">
        <v>0</v>
      </c>
      <c r="G17772" t="s">
        <v>40</v>
      </c>
      <c r="H17772" s="1">
        <v>46219.379363425927</v>
      </c>
      <c r="I17772" t="b">
        <v>0</v>
      </c>
      <c r="J17772" t="b">
        <v>0</v>
      </c>
      <c r="K17772" t="s">
        <v>40</v>
      </c>
      <c r="L17772" t="s">
        <v>60</v>
      </c>
      <c r="M17772">
        <v>65000</v>
      </c>
      <c r="N17772"/>
      <c r="O17772" t="s">
        <v>101</v>
      </c>
      <c r="P17772" t="s">
        <v>579</v>
      </c>
    </row>
    <row r="17773" spans="1:16" x14ac:dyDescent="0.25">
      <c r="A17773" t="s">
        <v>0</v>
      </c>
      <c r="B17773" t="s">
        <v>2286</v>
      </c>
      <c r="C17773" t="s">
        <v>81</v>
      </c>
      <c r="D17773" t="s">
        <v>4526</v>
      </c>
      <c r="E17773" t="s">
        <v>59</v>
      </c>
      <c r="F17773" t="b">
        <v>0</v>
      </c>
      <c r="G17773" t="s">
        <v>77</v>
      </c>
      <c r="H17773" s="1">
        <v>46219.417650462958</v>
      </c>
      <c r="I17773" t="b">
        <v>1</v>
      </c>
      <c r="J17773" t="b">
        <v>1</v>
      </c>
      <c r="K17773" t="s">
        <v>41</v>
      </c>
      <c r="L17773" t="s">
        <v>60</v>
      </c>
      <c r="M17773">
        <v>225000</v>
      </c>
      <c r="N17773"/>
      <c r="O17773" t="s">
        <v>4756</v>
      </c>
      <c r="P17773" t="s">
        <v>2077</v>
      </c>
    </row>
    <row r="17774" spans="1:16" x14ac:dyDescent="0.25">
      <c r="A17774" t="s">
        <v>0</v>
      </c>
      <c r="B17774" t="s">
        <v>30650</v>
      </c>
      <c r="C17774" t="s">
        <v>5273</v>
      </c>
      <c r="D17774" t="s">
        <v>4526</v>
      </c>
      <c r="E17774" t="s">
        <v>59</v>
      </c>
      <c r="F17774" t="b">
        <v>0</v>
      </c>
      <c r="G17774" t="s">
        <v>40</v>
      </c>
      <c r="H17774" s="1">
        <v>46219.419293981482</v>
      </c>
      <c r="I17774" t="b">
        <v>0</v>
      </c>
      <c r="J17774" t="b">
        <v>0</v>
      </c>
      <c r="K17774" t="s">
        <v>40</v>
      </c>
      <c r="L17774" t="s">
        <v>60</v>
      </c>
      <c r="M17774">
        <v>38796</v>
      </c>
      <c r="N17774"/>
      <c r="O17774" t="s">
        <v>30651</v>
      </c>
      <c r="P17774" t="s">
        <v>7684</v>
      </c>
    </row>
    <row r="17775" spans="1:16" x14ac:dyDescent="0.25">
      <c r="A17775" t="s">
        <v>1</v>
      </c>
      <c r="B17775" t="s">
        <v>2211</v>
      </c>
      <c r="C17775" t="s">
        <v>1066</v>
      </c>
      <c r="D17775" t="s">
        <v>4526</v>
      </c>
      <c r="E17775" t="s">
        <v>88</v>
      </c>
      <c r="F17775" t="b">
        <v>0</v>
      </c>
      <c r="G17775" t="s">
        <v>89</v>
      </c>
      <c r="H17775" s="1">
        <v>46219.421122685177</v>
      </c>
      <c r="I17775" t="b">
        <v>1</v>
      </c>
      <c r="J17775" t="b">
        <v>1</v>
      </c>
      <c r="K17775" t="s">
        <v>41</v>
      </c>
      <c r="L17775" t="s">
        <v>74</v>
      </c>
      <c r="M17775"/>
      <c r="N17775">
        <v>90</v>
      </c>
      <c r="O17775" t="s">
        <v>4487</v>
      </c>
      <c r="P17775" t="s">
        <v>30652</v>
      </c>
    </row>
    <row r="17776" spans="1:16" x14ac:dyDescent="0.25">
      <c r="A17776" t="s">
        <v>1</v>
      </c>
      <c r="B17776" t="s">
        <v>30653</v>
      </c>
      <c r="C17776" t="s">
        <v>40</v>
      </c>
      <c r="D17776" t="s">
        <v>4526</v>
      </c>
      <c r="E17776" t="s">
        <v>59</v>
      </c>
      <c r="F17776" t="b">
        <v>0</v>
      </c>
      <c r="G17776" t="s">
        <v>40</v>
      </c>
      <c r="H17776" s="1">
        <v>46219.423194444447</v>
      </c>
      <c r="I17776" t="b">
        <v>1</v>
      </c>
      <c r="J17776" t="b">
        <v>0</v>
      </c>
      <c r="K17776" t="s">
        <v>40</v>
      </c>
      <c r="L17776" t="s">
        <v>60</v>
      </c>
      <c r="M17776">
        <v>67500</v>
      </c>
      <c r="N17776"/>
      <c r="O17776" t="s">
        <v>22989</v>
      </c>
      <c r="P17776" t="s">
        <v>4769</v>
      </c>
    </row>
    <row r="17777" spans="1:16" x14ac:dyDescent="0.25">
      <c r="A17777" t="s">
        <v>2</v>
      </c>
      <c r="B17777" t="s">
        <v>30654</v>
      </c>
      <c r="C17777" t="s">
        <v>76</v>
      </c>
      <c r="D17777" t="s">
        <v>141</v>
      </c>
      <c r="E17777" t="s">
        <v>88</v>
      </c>
      <c r="F17777" t="b">
        <v>1</v>
      </c>
      <c r="G17777" t="s">
        <v>41</v>
      </c>
      <c r="H17777" s="1">
        <v>46219.462696759263</v>
      </c>
      <c r="I17777" t="b">
        <v>0</v>
      </c>
      <c r="J17777" t="b">
        <v>0</v>
      </c>
      <c r="K17777" t="s">
        <v>41</v>
      </c>
      <c r="L17777" t="s">
        <v>74</v>
      </c>
      <c r="M17777"/>
      <c r="N17777">
        <v>30</v>
      </c>
      <c r="O17777" t="s">
        <v>141</v>
      </c>
      <c r="P17777" t="s">
        <v>30655</v>
      </c>
    </row>
    <row r="17778" spans="1:16" x14ac:dyDescent="0.25">
      <c r="A17778" t="s">
        <v>1</v>
      </c>
      <c r="B17778" t="s">
        <v>30656</v>
      </c>
      <c r="C17778" t="s">
        <v>76</v>
      </c>
      <c r="D17778" t="s">
        <v>4630</v>
      </c>
      <c r="E17778" t="s">
        <v>59</v>
      </c>
      <c r="F17778" t="b">
        <v>1</v>
      </c>
      <c r="G17778" t="s">
        <v>65</v>
      </c>
      <c r="H17778" s="1">
        <v>46219.462939814817</v>
      </c>
      <c r="I17778" t="b">
        <v>0</v>
      </c>
      <c r="J17778" t="b">
        <v>1</v>
      </c>
      <c r="K17778" t="s">
        <v>41</v>
      </c>
      <c r="L17778" t="s">
        <v>60</v>
      </c>
      <c r="M17778">
        <v>143500</v>
      </c>
      <c r="N17778"/>
      <c r="O17778" t="s">
        <v>30657</v>
      </c>
      <c r="P17778" t="s">
        <v>30658</v>
      </c>
    </row>
    <row r="17779" spans="1:16" x14ac:dyDescent="0.25">
      <c r="A17779" t="s">
        <v>0</v>
      </c>
      <c r="B17779" t="s">
        <v>0</v>
      </c>
      <c r="C17779" t="s">
        <v>5795</v>
      </c>
      <c r="D17779" t="s">
        <v>4587</v>
      </c>
      <c r="E17779" t="s">
        <v>59</v>
      </c>
      <c r="F17779" t="b">
        <v>0</v>
      </c>
      <c r="G17779" t="s">
        <v>40</v>
      </c>
      <c r="H17779" s="1">
        <v>46219.502604166657</v>
      </c>
      <c r="I17779" t="b">
        <v>1</v>
      </c>
      <c r="J17779" t="b">
        <v>0</v>
      </c>
      <c r="K17779" t="s">
        <v>40</v>
      </c>
      <c r="L17779" t="s">
        <v>60</v>
      </c>
      <c r="M17779">
        <v>5900000000</v>
      </c>
      <c r="N17779"/>
      <c r="O17779" t="s">
        <v>30659</v>
      </c>
      <c r="P17779" t="s">
        <v>24282</v>
      </c>
    </row>
    <row r="17780" spans="1:16" x14ac:dyDescent="0.25">
      <c r="A17780" t="s">
        <v>0</v>
      </c>
      <c r="B17780" t="s">
        <v>130</v>
      </c>
      <c r="C17780" t="s">
        <v>29175</v>
      </c>
      <c r="D17780" t="s">
        <v>4346</v>
      </c>
      <c r="E17780" t="s">
        <v>59</v>
      </c>
      <c r="F17780" t="b">
        <v>0</v>
      </c>
      <c r="G17780" t="s">
        <v>40</v>
      </c>
      <c r="H17780" s="1">
        <v>46219.502604166657</v>
      </c>
      <c r="I17780" t="b">
        <v>1</v>
      </c>
      <c r="J17780" t="b">
        <v>0</v>
      </c>
      <c r="K17780" t="s">
        <v>40</v>
      </c>
      <c r="L17780" t="s">
        <v>60</v>
      </c>
      <c r="M17780">
        <v>32500</v>
      </c>
      <c r="N17780"/>
      <c r="O17780" t="s">
        <v>30660</v>
      </c>
      <c r="P17780" t="s">
        <v>30661</v>
      </c>
    </row>
    <row r="17781" spans="1:16" x14ac:dyDescent="0.25">
      <c r="A17781" t="s">
        <v>0</v>
      </c>
      <c r="B17781" t="s">
        <v>1006</v>
      </c>
      <c r="C17781" t="s">
        <v>4765</v>
      </c>
      <c r="D17781" t="s">
        <v>4526</v>
      </c>
      <c r="E17781" t="s">
        <v>59</v>
      </c>
      <c r="F17781" t="b">
        <v>0</v>
      </c>
      <c r="G17781" t="s">
        <v>40</v>
      </c>
      <c r="H17781" s="1">
        <v>46219.502604166657</v>
      </c>
      <c r="I17781" t="b">
        <v>1</v>
      </c>
      <c r="J17781" t="b">
        <v>0</v>
      </c>
      <c r="K17781" t="s">
        <v>40</v>
      </c>
      <c r="L17781" t="s">
        <v>60</v>
      </c>
      <c r="M17781">
        <v>27000</v>
      </c>
      <c r="N17781"/>
      <c r="O17781" t="s">
        <v>7339</v>
      </c>
      <c r="P17781" t="s">
        <v>2828</v>
      </c>
    </row>
    <row r="17782" spans="1:16" x14ac:dyDescent="0.25">
      <c r="A17782" t="s">
        <v>1</v>
      </c>
      <c r="B17782" t="s">
        <v>30662</v>
      </c>
      <c r="C17782" t="s">
        <v>810</v>
      </c>
      <c r="D17782" t="s">
        <v>4526</v>
      </c>
      <c r="E17782" t="s">
        <v>621</v>
      </c>
      <c r="F17782" t="b">
        <v>0</v>
      </c>
      <c r="G17782" t="s">
        <v>77</v>
      </c>
      <c r="H17782" s="1">
        <v>46219.504467592589</v>
      </c>
      <c r="I17782" t="b">
        <v>0</v>
      </c>
      <c r="J17782" t="b">
        <v>1</v>
      </c>
      <c r="K17782" t="s">
        <v>41</v>
      </c>
      <c r="L17782" t="s">
        <v>74</v>
      </c>
      <c r="M17782"/>
      <c r="N17782">
        <v>48</v>
      </c>
      <c r="O17782" t="s">
        <v>22125</v>
      </c>
      <c r="P17782" t="s">
        <v>221</v>
      </c>
    </row>
    <row r="17783" spans="1:16" x14ac:dyDescent="0.25">
      <c r="A17783" t="s">
        <v>2</v>
      </c>
      <c r="B17783" t="s">
        <v>123</v>
      </c>
      <c r="C17783" t="s">
        <v>1286</v>
      </c>
      <c r="D17783" t="s">
        <v>4526</v>
      </c>
      <c r="E17783" t="s">
        <v>59</v>
      </c>
      <c r="F17783" t="b">
        <v>0</v>
      </c>
      <c r="G17783" t="s">
        <v>89</v>
      </c>
      <c r="H17783" s="1">
        <v>46219.504594907397</v>
      </c>
      <c r="I17783" t="b">
        <v>0</v>
      </c>
      <c r="J17783" t="b">
        <v>0</v>
      </c>
      <c r="K17783" t="s">
        <v>41</v>
      </c>
      <c r="L17783" t="s">
        <v>74</v>
      </c>
      <c r="M17783"/>
      <c r="N17783">
        <v>37.5</v>
      </c>
      <c r="O17783" t="s">
        <v>222</v>
      </c>
      <c r="P17783" t="s">
        <v>18189</v>
      </c>
    </row>
    <row r="17784" spans="1:16" x14ac:dyDescent="0.25">
      <c r="A17784" t="s">
        <v>0</v>
      </c>
      <c r="B17784" t="s">
        <v>1202</v>
      </c>
      <c r="C17784" t="s">
        <v>6685</v>
      </c>
      <c r="D17784" t="s">
        <v>4526</v>
      </c>
      <c r="E17784" t="s">
        <v>59</v>
      </c>
      <c r="F17784" t="b">
        <v>0</v>
      </c>
      <c r="G17784" t="s">
        <v>40</v>
      </c>
      <c r="H17784" s="1">
        <v>46219.544305555559</v>
      </c>
      <c r="I17784" t="b">
        <v>1</v>
      </c>
      <c r="J17784" t="b">
        <v>0</v>
      </c>
      <c r="K17784" t="s">
        <v>40</v>
      </c>
      <c r="L17784" t="s">
        <v>60</v>
      </c>
      <c r="M17784">
        <v>45000</v>
      </c>
      <c r="N17784"/>
      <c r="O17784" t="s">
        <v>24590</v>
      </c>
      <c r="P17784" t="s">
        <v>597</v>
      </c>
    </row>
    <row r="17785" spans="1:16" x14ac:dyDescent="0.25">
      <c r="A17785" t="s">
        <v>2</v>
      </c>
      <c r="B17785" t="s">
        <v>1555</v>
      </c>
      <c r="C17785" t="s">
        <v>828</v>
      </c>
      <c r="D17785" t="s">
        <v>4756</v>
      </c>
      <c r="E17785" t="s">
        <v>59</v>
      </c>
      <c r="F17785" t="b">
        <v>0</v>
      </c>
      <c r="G17785" t="s">
        <v>77</v>
      </c>
      <c r="H17785" s="1">
        <v>46219.544409722221</v>
      </c>
      <c r="I17785" t="b">
        <v>0</v>
      </c>
      <c r="J17785" t="b">
        <v>0</v>
      </c>
      <c r="K17785" t="s">
        <v>41</v>
      </c>
      <c r="L17785" t="s">
        <v>60</v>
      </c>
      <c r="M17785">
        <v>155000</v>
      </c>
      <c r="N17785"/>
      <c r="O17785" t="s">
        <v>648</v>
      </c>
      <c r="P17785" t="s">
        <v>30489</v>
      </c>
    </row>
    <row r="17786" spans="1:16" x14ac:dyDescent="0.25">
      <c r="A17786" t="s">
        <v>2</v>
      </c>
      <c r="B17786" t="s">
        <v>1555</v>
      </c>
      <c r="C17786" t="s">
        <v>460</v>
      </c>
      <c r="D17786" t="s">
        <v>4756</v>
      </c>
      <c r="E17786" t="s">
        <v>59</v>
      </c>
      <c r="F17786" t="b">
        <v>0</v>
      </c>
      <c r="G17786" t="s">
        <v>77</v>
      </c>
      <c r="H17786" s="1">
        <v>46219.544409722221</v>
      </c>
      <c r="I17786" t="b">
        <v>0</v>
      </c>
      <c r="J17786" t="b">
        <v>0</v>
      </c>
      <c r="K17786" t="s">
        <v>41</v>
      </c>
      <c r="L17786" t="s">
        <v>60</v>
      </c>
      <c r="M17786">
        <v>145000</v>
      </c>
      <c r="N17786"/>
      <c r="O17786" t="s">
        <v>648</v>
      </c>
      <c r="P17786" t="s">
        <v>30489</v>
      </c>
    </row>
    <row r="17787" spans="1:16" x14ac:dyDescent="0.25">
      <c r="A17787" t="s">
        <v>2</v>
      </c>
      <c r="B17787" t="s">
        <v>1555</v>
      </c>
      <c r="C17787" t="s">
        <v>605</v>
      </c>
      <c r="D17787" t="s">
        <v>4756</v>
      </c>
      <c r="E17787" t="s">
        <v>59</v>
      </c>
      <c r="F17787" t="b">
        <v>0</v>
      </c>
      <c r="G17787" t="s">
        <v>77</v>
      </c>
      <c r="H17787" s="1">
        <v>46219.544409722221</v>
      </c>
      <c r="I17787" t="b">
        <v>0</v>
      </c>
      <c r="J17787" t="b">
        <v>0</v>
      </c>
      <c r="K17787" t="s">
        <v>41</v>
      </c>
      <c r="L17787" t="s">
        <v>60</v>
      </c>
      <c r="M17787">
        <v>145000</v>
      </c>
      <c r="N17787"/>
      <c r="O17787" t="s">
        <v>648</v>
      </c>
      <c r="P17787" t="s">
        <v>30489</v>
      </c>
    </row>
    <row r="17788" spans="1:16" x14ac:dyDescent="0.25">
      <c r="A17788" t="s">
        <v>5</v>
      </c>
      <c r="B17788" t="s">
        <v>5</v>
      </c>
      <c r="C17788" t="s">
        <v>75</v>
      </c>
      <c r="D17788" t="s">
        <v>4526</v>
      </c>
      <c r="E17788" t="s">
        <v>59</v>
      </c>
      <c r="F17788" t="b">
        <v>0</v>
      </c>
      <c r="G17788" t="s">
        <v>89</v>
      </c>
      <c r="H17788" s="1">
        <v>46219.546215277784</v>
      </c>
      <c r="I17788" t="b">
        <v>1</v>
      </c>
      <c r="J17788" t="b">
        <v>0</v>
      </c>
      <c r="K17788" t="s">
        <v>41</v>
      </c>
      <c r="L17788" t="s">
        <v>74</v>
      </c>
      <c r="M17788"/>
      <c r="N17788">
        <v>76</v>
      </c>
      <c r="O17788" t="s">
        <v>3073</v>
      </c>
      <c r="P17788" t="s">
        <v>30663</v>
      </c>
    </row>
    <row r="17789" spans="1:16" x14ac:dyDescent="0.25">
      <c r="A17789" t="s">
        <v>0</v>
      </c>
      <c r="B17789" t="s">
        <v>30664</v>
      </c>
      <c r="C17789" t="s">
        <v>370</v>
      </c>
      <c r="D17789" t="s">
        <v>4346</v>
      </c>
      <c r="E17789" t="s">
        <v>88</v>
      </c>
      <c r="F17789" t="b">
        <v>0</v>
      </c>
      <c r="G17789" t="s">
        <v>65</v>
      </c>
      <c r="H17789" s="1">
        <v>46219.584282407413</v>
      </c>
      <c r="I17789" t="b">
        <v>1</v>
      </c>
      <c r="J17789" t="b">
        <v>0</v>
      </c>
      <c r="K17789" t="s">
        <v>41</v>
      </c>
      <c r="L17789" t="s">
        <v>74</v>
      </c>
      <c r="M17789"/>
      <c r="N17789">
        <v>67.5</v>
      </c>
      <c r="O17789" t="s">
        <v>244</v>
      </c>
      <c r="P17789" t="s">
        <v>30665</v>
      </c>
    </row>
    <row r="17790" spans="1:16" x14ac:dyDescent="0.25">
      <c r="A17790" t="s">
        <v>0</v>
      </c>
      <c r="B17790" t="s">
        <v>30664</v>
      </c>
      <c r="C17790" t="s">
        <v>76</v>
      </c>
      <c r="D17790" t="s">
        <v>24160</v>
      </c>
      <c r="E17790" t="s">
        <v>59</v>
      </c>
      <c r="F17790" t="b">
        <v>1</v>
      </c>
      <c r="G17790" t="s">
        <v>65</v>
      </c>
      <c r="H17790" s="1">
        <v>46219.584282407413</v>
      </c>
      <c r="I17790" t="b">
        <v>1</v>
      </c>
      <c r="J17790" t="b">
        <v>0</v>
      </c>
      <c r="K17790" t="s">
        <v>41</v>
      </c>
      <c r="L17790" t="s">
        <v>74</v>
      </c>
      <c r="M17790"/>
      <c r="N17790">
        <v>67.5</v>
      </c>
      <c r="O17790" t="s">
        <v>244</v>
      </c>
      <c r="P17790" t="s">
        <v>1582</v>
      </c>
    </row>
    <row r="17791" spans="1:16" x14ac:dyDescent="0.25">
      <c r="A17791" t="s">
        <v>0</v>
      </c>
      <c r="B17791" t="s">
        <v>2171</v>
      </c>
      <c r="C17791" t="s">
        <v>201</v>
      </c>
      <c r="D17791" t="s">
        <v>4346</v>
      </c>
      <c r="E17791" t="s">
        <v>59</v>
      </c>
      <c r="F17791" t="b">
        <v>0</v>
      </c>
      <c r="G17791" t="s">
        <v>77</v>
      </c>
      <c r="H17791" s="1">
        <v>46219.584282407413</v>
      </c>
      <c r="I17791" t="b">
        <v>0</v>
      </c>
      <c r="J17791" t="b">
        <v>1</v>
      </c>
      <c r="K17791" t="s">
        <v>41</v>
      </c>
      <c r="L17791" t="s">
        <v>60</v>
      </c>
      <c r="M17791">
        <v>78861</v>
      </c>
      <c r="N17791"/>
      <c r="O17791" t="s">
        <v>8972</v>
      </c>
      <c r="P17791" t="s">
        <v>30666</v>
      </c>
    </row>
    <row r="17792" spans="1:16" x14ac:dyDescent="0.25">
      <c r="A17792" t="s">
        <v>0</v>
      </c>
      <c r="B17792" t="s">
        <v>0</v>
      </c>
      <c r="C17792" t="s">
        <v>1660</v>
      </c>
      <c r="D17792" t="s">
        <v>4346</v>
      </c>
      <c r="E17792" t="s">
        <v>59</v>
      </c>
      <c r="F17792" t="b">
        <v>0</v>
      </c>
      <c r="G17792" t="s">
        <v>68</v>
      </c>
      <c r="H17792" s="1">
        <v>46219.584282407413</v>
      </c>
      <c r="I17792" t="b">
        <v>0</v>
      </c>
      <c r="J17792" t="b">
        <v>1</v>
      </c>
      <c r="K17792" t="s">
        <v>41</v>
      </c>
      <c r="L17792" t="s">
        <v>74</v>
      </c>
      <c r="M17792"/>
      <c r="N17792">
        <v>24</v>
      </c>
      <c r="O17792" t="s">
        <v>30667</v>
      </c>
      <c r="P17792" t="s">
        <v>219</v>
      </c>
    </row>
    <row r="17793" spans="1:16" x14ac:dyDescent="0.25">
      <c r="A17793" t="s">
        <v>0</v>
      </c>
      <c r="B17793" t="s">
        <v>30668</v>
      </c>
      <c r="C17793" t="s">
        <v>30669</v>
      </c>
      <c r="D17793" t="s">
        <v>4346</v>
      </c>
      <c r="E17793" t="s">
        <v>132</v>
      </c>
      <c r="F17793" t="b">
        <v>0</v>
      </c>
      <c r="G17793" t="s">
        <v>40</v>
      </c>
      <c r="H17793" s="1">
        <v>46219.585972222223</v>
      </c>
      <c r="I17793" t="b">
        <v>1</v>
      </c>
      <c r="J17793" t="b">
        <v>0</v>
      </c>
      <c r="K17793" t="s">
        <v>40</v>
      </c>
      <c r="L17793" t="s">
        <v>74</v>
      </c>
      <c r="M17793"/>
      <c r="N17793">
        <v>17.25</v>
      </c>
      <c r="O17793" t="s">
        <v>30670</v>
      </c>
    </row>
    <row r="17794" spans="1:16" x14ac:dyDescent="0.25">
      <c r="A17794" t="s">
        <v>0</v>
      </c>
      <c r="B17794" t="s">
        <v>11453</v>
      </c>
      <c r="C17794" t="s">
        <v>4530</v>
      </c>
      <c r="D17794" t="s">
        <v>24822</v>
      </c>
      <c r="E17794" t="s">
        <v>59</v>
      </c>
      <c r="F17794" t="b">
        <v>0</v>
      </c>
      <c r="G17794" t="s">
        <v>40</v>
      </c>
      <c r="H17794" s="1">
        <v>46219.585972222223</v>
      </c>
      <c r="I17794" t="b">
        <v>1</v>
      </c>
      <c r="J17794" t="b">
        <v>0</v>
      </c>
      <c r="K17794" t="s">
        <v>40</v>
      </c>
      <c r="L17794" t="s">
        <v>60</v>
      </c>
      <c r="M17794">
        <v>26000</v>
      </c>
      <c r="N17794"/>
      <c r="O17794" t="s">
        <v>15766</v>
      </c>
    </row>
    <row r="17795" spans="1:16" x14ac:dyDescent="0.25">
      <c r="A17795" t="s">
        <v>4</v>
      </c>
      <c r="B17795" t="s">
        <v>30671</v>
      </c>
      <c r="C17795" t="s">
        <v>41</v>
      </c>
      <c r="D17795" t="s">
        <v>4526</v>
      </c>
      <c r="E17795" t="s">
        <v>88</v>
      </c>
      <c r="F17795" t="b">
        <v>0</v>
      </c>
      <c r="G17795" t="s">
        <v>41</v>
      </c>
      <c r="H17795" s="1">
        <v>46219.585995370369</v>
      </c>
      <c r="I17795" t="b">
        <v>0</v>
      </c>
      <c r="J17795" t="b">
        <v>0</v>
      </c>
      <c r="K17795" t="s">
        <v>41</v>
      </c>
      <c r="L17795" t="s">
        <v>74</v>
      </c>
      <c r="M17795"/>
      <c r="N17795">
        <v>60.265000000000001</v>
      </c>
      <c r="O17795" t="s">
        <v>3866</v>
      </c>
      <c r="P17795" t="s">
        <v>875</v>
      </c>
    </row>
    <row r="17796" spans="1:16" x14ac:dyDescent="0.25">
      <c r="A17796" t="s">
        <v>1</v>
      </c>
      <c r="B17796" t="s">
        <v>30672</v>
      </c>
      <c r="C17796" t="s">
        <v>86</v>
      </c>
      <c r="D17796" t="s">
        <v>4526</v>
      </c>
      <c r="E17796" t="s">
        <v>59</v>
      </c>
      <c r="F17796" t="b">
        <v>0</v>
      </c>
      <c r="G17796" t="s">
        <v>77</v>
      </c>
      <c r="H17796" s="1">
        <v>46219.587789351863</v>
      </c>
      <c r="I17796" t="b">
        <v>0</v>
      </c>
      <c r="J17796" t="b">
        <v>0</v>
      </c>
      <c r="K17796" t="s">
        <v>41</v>
      </c>
      <c r="L17796" t="s">
        <v>74</v>
      </c>
      <c r="M17796"/>
      <c r="N17796">
        <v>66.5</v>
      </c>
      <c r="O17796" t="s">
        <v>1164</v>
      </c>
      <c r="P17796" t="s">
        <v>30673</v>
      </c>
    </row>
    <row r="17797" spans="1:16" x14ac:dyDescent="0.25">
      <c r="A17797" t="s">
        <v>4</v>
      </c>
      <c r="B17797" t="s">
        <v>30674</v>
      </c>
      <c r="C17797" t="s">
        <v>500</v>
      </c>
      <c r="D17797" t="s">
        <v>4526</v>
      </c>
      <c r="E17797" t="s">
        <v>88</v>
      </c>
      <c r="F17797" t="b">
        <v>0</v>
      </c>
      <c r="G17797" t="s">
        <v>13</v>
      </c>
      <c r="H17797" s="1">
        <v>46219.588495370372</v>
      </c>
      <c r="I17797" t="b">
        <v>0</v>
      </c>
      <c r="J17797" t="b">
        <v>0</v>
      </c>
      <c r="K17797" t="s">
        <v>13</v>
      </c>
      <c r="L17797" t="s">
        <v>74</v>
      </c>
      <c r="M17797"/>
      <c r="N17797">
        <v>81</v>
      </c>
      <c r="O17797" t="s">
        <v>1069</v>
      </c>
      <c r="P17797" t="s">
        <v>30675</v>
      </c>
    </row>
    <row r="17798" spans="1:16" x14ac:dyDescent="0.25">
      <c r="A17798" t="s">
        <v>5</v>
      </c>
      <c r="B17798" t="s">
        <v>30676</v>
      </c>
      <c r="C17798" t="s">
        <v>5795</v>
      </c>
      <c r="D17798" t="s">
        <v>4346</v>
      </c>
      <c r="E17798" t="s">
        <v>59</v>
      </c>
      <c r="F17798" t="b">
        <v>0</v>
      </c>
      <c r="G17798" t="s">
        <v>40</v>
      </c>
      <c r="H17798" s="1">
        <v>46219.589895833327</v>
      </c>
      <c r="I17798" t="b">
        <v>0</v>
      </c>
      <c r="J17798" t="b">
        <v>0</v>
      </c>
      <c r="K17798" t="s">
        <v>40</v>
      </c>
      <c r="L17798" t="s">
        <v>60</v>
      </c>
      <c r="M17798">
        <v>73200</v>
      </c>
      <c r="N17798"/>
      <c r="O17798" t="s">
        <v>30677</v>
      </c>
      <c r="P17798" t="s">
        <v>85</v>
      </c>
    </row>
    <row r="17799" spans="1:16" x14ac:dyDescent="0.25">
      <c r="A17799" t="s">
        <v>0</v>
      </c>
      <c r="B17799" t="s">
        <v>30678</v>
      </c>
      <c r="C17799" t="s">
        <v>952</v>
      </c>
      <c r="D17799" t="s">
        <v>4526</v>
      </c>
      <c r="E17799" t="s">
        <v>59</v>
      </c>
      <c r="F17799" t="b">
        <v>0</v>
      </c>
      <c r="G17799" t="s">
        <v>68</v>
      </c>
      <c r="H17799" s="1">
        <v>46219.625949074078</v>
      </c>
      <c r="I17799" t="b">
        <v>0</v>
      </c>
      <c r="J17799" t="b">
        <v>1</v>
      </c>
      <c r="K17799" t="s">
        <v>41</v>
      </c>
      <c r="L17799" t="s">
        <v>60</v>
      </c>
      <c r="M17799">
        <v>82050</v>
      </c>
      <c r="N17799"/>
      <c r="O17799" t="s">
        <v>831</v>
      </c>
      <c r="P17799" t="s">
        <v>1759</v>
      </c>
    </row>
    <row r="17800" spans="1:16" x14ac:dyDescent="0.25">
      <c r="A17800" t="s">
        <v>0</v>
      </c>
      <c r="B17800" t="s">
        <v>0</v>
      </c>
      <c r="C17800" t="s">
        <v>328</v>
      </c>
      <c r="D17800" t="s">
        <v>4569</v>
      </c>
      <c r="E17800" t="s">
        <v>132</v>
      </c>
      <c r="F17800" t="b">
        <v>0</v>
      </c>
      <c r="G17800" t="s">
        <v>65</v>
      </c>
      <c r="H17800" s="1">
        <v>46219.62599537037</v>
      </c>
      <c r="I17800" t="b">
        <v>0</v>
      </c>
      <c r="J17800" t="b">
        <v>0</v>
      </c>
      <c r="K17800" t="s">
        <v>41</v>
      </c>
      <c r="L17800" t="s">
        <v>74</v>
      </c>
      <c r="M17800"/>
      <c r="N17800">
        <v>22</v>
      </c>
      <c r="O17800" t="s">
        <v>1010</v>
      </c>
      <c r="P17800" t="s">
        <v>4661</v>
      </c>
    </row>
    <row r="17801" spans="1:16" x14ac:dyDescent="0.25">
      <c r="A17801" t="s">
        <v>0</v>
      </c>
      <c r="B17801" t="s">
        <v>30679</v>
      </c>
      <c r="C17801" t="s">
        <v>2298</v>
      </c>
      <c r="D17801" t="s">
        <v>4756</v>
      </c>
      <c r="E17801" t="s">
        <v>59</v>
      </c>
      <c r="F17801" t="b">
        <v>0</v>
      </c>
      <c r="G17801" t="s">
        <v>65</v>
      </c>
      <c r="H17801" s="1">
        <v>46219.626018518517</v>
      </c>
      <c r="I17801" t="b">
        <v>0</v>
      </c>
      <c r="J17801" t="b">
        <v>1</v>
      </c>
      <c r="K17801" t="s">
        <v>41</v>
      </c>
      <c r="L17801" t="s">
        <v>60</v>
      </c>
      <c r="M17801">
        <v>97000</v>
      </c>
      <c r="N17801"/>
      <c r="O17801" t="s">
        <v>1292</v>
      </c>
      <c r="P17801" t="s">
        <v>3709</v>
      </c>
    </row>
    <row r="17802" spans="1:16" x14ac:dyDescent="0.25">
      <c r="A17802" t="s">
        <v>4</v>
      </c>
      <c r="B17802" t="s">
        <v>2973</v>
      </c>
      <c r="C17802" t="s">
        <v>13990</v>
      </c>
      <c r="D17802" t="s">
        <v>4526</v>
      </c>
      <c r="E17802" t="s">
        <v>88</v>
      </c>
      <c r="F17802" t="b">
        <v>0</v>
      </c>
      <c r="G17802" t="s">
        <v>65</v>
      </c>
      <c r="H17802" s="1">
        <v>46219.62605324074</v>
      </c>
      <c r="I17802" t="b">
        <v>1</v>
      </c>
      <c r="J17802" t="b">
        <v>1</v>
      </c>
      <c r="K17802" t="s">
        <v>41</v>
      </c>
      <c r="L17802" t="s">
        <v>74</v>
      </c>
      <c r="M17802"/>
      <c r="N17802">
        <v>40.5</v>
      </c>
      <c r="O17802" t="s">
        <v>7766</v>
      </c>
    </row>
    <row r="17803" spans="1:16" x14ac:dyDescent="0.25">
      <c r="A17803" t="s">
        <v>2</v>
      </c>
      <c r="B17803" t="s">
        <v>30680</v>
      </c>
      <c r="C17803" t="s">
        <v>5717</v>
      </c>
      <c r="D17803" t="s">
        <v>4346</v>
      </c>
      <c r="E17803" t="s">
        <v>59</v>
      </c>
      <c r="F17803" t="b">
        <v>0</v>
      </c>
      <c r="G17803" t="s">
        <v>19</v>
      </c>
      <c r="H17803" s="1">
        <v>46219.626631944448</v>
      </c>
      <c r="I17803" t="b">
        <v>0</v>
      </c>
      <c r="J17803" t="b">
        <v>0</v>
      </c>
      <c r="K17803" t="s">
        <v>19</v>
      </c>
      <c r="L17803" t="s">
        <v>60</v>
      </c>
      <c r="M17803">
        <v>400000</v>
      </c>
      <c r="N17803"/>
      <c r="O17803" t="s">
        <v>30681</v>
      </c>
      <c r="P17803" t="s">
        <v>30682</v>
      </c>
    </row>
    <row r="17804" spans="1:16" x14ac:dyDescent="0.25">
      <c r="A17804" t="s">
        <v>0</v>
      </c>
      <c r="B17804" t="s">
        <v>30683</v>
      </c>
      <c r="C17804" t="s">
        <v>913</v>
      </c>
      <c r="D17804" t="s">
        <v>4346</v>
      </c>
      <c r="E17804" t="s">
        <v>59</v>
      </c>
      <c r="F17804" t="b">
        <v>0</v>
      </c>
      <c r="G17804" t="s">
        <v>20</v>
      </c>
      <c r="H17804" s="1">
        <v>46219.626655092587</v>
      </c>
      <c r="I17804" t="b">
        <v>1</v>
      </c>
      <c r="J17804" t="b">
        <v>0</v>
      </c>
      <c r="K17804" t="s">
        <v>20</v>
      </c>
      <c r="L17804" t="s">
        <v>74</v>
      </c>
      <c r="M17804"/>
      <c r="N17804">
        <v>35</v>
      </c>
      <c r="O17804" t="s">
        <v>3702</v>
      </c>
      <c r="P17804" t="s">
        <v>3177</v>
      </c>
    </row>
    <row r="17805" spans="1:16" x14ac:dyDescent="0.25">
      <c r="A17805" t="s">
        <v>4</v>
      </c>
      <c r="B17805" t="s">
        <v>30684</v>
      </c>
      <c r="C17805" t="s">
        <v>370</v>
      </c>
      <c r="D17805" t="s">
        <v>4526</v>
      </c>
      <c r="E17805" t="s">
        <v>59</v>
      </c>
      <c r="F17805" t="b">
        <v>0</v>
      </c>
      <c r="G17805" t="s">
        <v>65</v>
      </c>
      <c r="H17805" s="1">
        <v>46219.629560185182</v>
      </c>
      <c r="I17805" t="b">
        <v>1</v>
      </c>
      <c r="J17805" t="b">
        <v>1</v>
      </c>
      <c r="K17805" t="s">
        <v>41</v>
      </c>
      <c r="L17805" t="s">
        <v>60</v>
      </c>
      <c r="M17805">
        <v>134375</v>
      </c>
      <c r="N17805"/>
      <c r="O17805" t="s">
        <v>7675</v>
      </c>
      <c r="P17805" t="s">
        <v>30685</v>
      </c>
    </row>
    <row r="17806" spans="1:16" x14ac:dyDescent="0.25">
      <c r="A17806" t="s">
        <v>1</v>
      </c>
      <c r="B17806" t="s">
        <v>30686</v>
      </c>
      <c r="C17806" t="s">
        <v>112</v>
      </c>
      <c r="D17806" t="s">
        <v>4526</v>
      </c>
      <c r="E17806" t="s">
        <v>59</v>
      </c>
      <c r="F17806" t="b">
        <v>0</v>
      </c>
      <c r="G17806" t="s">
        <v>65</v>
      </c>
      <c r="H17806" s="1">
        <v>46219.629560185182</v>
      </c>
      <c r="I17806" t="b">
        <v>1</v>
      </c>
      <c r="J17806" t="b">
        <v>0</v>
      </c>
      <c r="K17806" t="s">
        <v>41</v>
      </c>
      <c r="L17806" t="s">
        <v>60</v>
      </c>
      <c r="M17806">
        <v>165000</v>
      </c>
      <c r="N17806"/>
      <c r="O17806" t="s">
        <v>1965</v>
      </c>
      <c r="P17806" t="s">
        <v>30687</v>
      </c>
    </row>
    <row r="17807" spans="1:16" x14ac:dyDescent="0.25">
      <c r="A17807" t="s">
        <v>8</v>
      </c>
      <c r="B17807" t="s">
        <v>30688</v>
      </c>
      <c r="C17807" t="s">
        <v>913</v>
      </c>
      <c r="D17807" t="s">
        <v>20103</v>
      </c>
      <c r="E17807" t="s">
        <v>88</v>
      </c>
      <c r="F17807" t="b">
        <v>0</v>
      </c>
      <c r="G17807" t="s">
        <v>20</v>
      </c>
      <c r="H17807" s="1">
        <v>46219.630532407413</v>
      </c>
      <c r="I17807" t="b">
        <v>0</v>
      </c>
      <c r="J17807" t="b">
        <v>0</v>
      </c>
      <c r="K17807" t="s">
        <v>20</v>
      </c>
      <c r="L17807" t="s">
        <v>74</v>
      </c>
      <c r="M17807"/>
      <c r="N17807">
        <v>87.5</v>
      </c>
      <c r="O17807" t="s">
        <v>7541</v>
      </c>
      <c r="P17807" t="s">
        <v>2121</v>
      </c>
    </row>
    <row r="17808" spans="1:16" x14ac:dyDescent="0.25">
      <c r="A17808" t="s">
        <v>7</v>
      </c>
      <c r="B17808" t="s">
        <v>30689</v>
      </c>
      <c r="C17808" t="s">
        <v>889</v>
      </c>
      <c r="D17808" t="s">
        <v>4346</v>
      </c>
      <c r="E17808" t="s">
        <v>59</v>
      </c>
      <c r="F17808" t="b">
        <v>0</v>
      </c>
      <c r="G17808" t="s">
        <v>68</v>
      </c>
      <c r="H17808" s="1">
        <v>46219.667673611111</v>
      </c>
      <c r="I17808" t="b">
        <v>1</v>
      </c>
      <c r="J17808" t="b">
        <v>1</v>
      </c>
      <c r="K17808" t="s">
        <v>41</v>
      </c>
      <c r="L17808" t="s">
        <v>60</v>
      </c>
      <c r="M17808">
        <v>62500</v>
      </c>
      <c r="N17808"/>
      <c r="O17808" t="s">
        <v>3426</v>
      </c>
      <c r="P17808" t="s">
        <v>352</v>
      </c>
    </row>
    <row r="17809" spans="1:16" x14ac:dyDescent="0.25">
      <c r="A17809" t="s">
        <v>1</v>
      </c>
      <c r="B17809" t="s">
        <v>30690</v>
      </c>
      <c r="C17809" t="s">
        <v>172</v>
      </c>
      <c r="D17809" t="s">
        <v>4526</v>
      </c>
      <c r="E17809" t="s">
        <v>88</v>
      </c>
      <c r="F17809" t="b">
        <v>0</v>
      </c>
      <c r="G17809" t="s">
        <v>68</v>
      </c>
      <c r="H17809" s="1">
        <v>46219.671134259261</v>
      </c>
      <c r="I17809" t="b">
        <v>1</v>
      </c>
      <c r="J17809" t="b">
        <v>0</v>
      </c>
      <c r="K17809" t="s">
        <v>41</v>
      </c>
      <c r="L17809" t="s">
        <v>74</v>
      </c>
      <c r="M17809"/>
      <c r="N17809">
        <v>55.5</v>
      </c>
      <c r="O17809" t="s">
        <v>3605</v>
      </c>
      <c r="P17809" t="s">
        <v>30691</v>
      </c>
    </row>
    <row r="17810" spans="1:16" x14ac:dyDescent="0.25">
      <c r="A17810" t="s">
        <v>5</v>
      </c>
      <c r="B17810" t="s">
        <v>30692</v>
      </c>
      <c r="C17810" t="s">
        <v>121</v>
      </c>
      <c r="D17810" t="s">
        <v>4526</v>
      </c>
      <c r="E17810" t="s">
        <v>59</v>
      </c>
      <c r="F17810" t="b">
        <v>0</v>
      </c>
      <c r="G17810" t="s">
        <v>68</v>
      </c>
      <c r="H17810" s="1">
        <v>46219.671134259261</v>
      </c>
      <c r="I17810" t="b">
        <v>0</v>
      </c>
      <c r="J17810" t="b">
        <v>0</v>
      </c>
      <c r="K17810" t="s">
        <v>41</v>
      </c>
      <c r="L17810" t="s">
        <v>74</v>
      </c>
      <c r="M17810"/>
      <c r="N17810">
        <v>90</v>
      </c>
      <c r="O17810" t="s">
        <v>1164</v>
      </c>
      <c r="P17810" t="s">
        <v>30693</v>
      </c>
    </row>
    <row r="17811" spans="1:16" x14ac:dyDescent="0.25">
      <c r="A17811" t="s">
        <v>1</v>
      </c>
      <c r="B17811" t="s">
        <v>30694</v>
      </c>
      <c r="C17811" t="s">
        <v>500</v>
      </c>
      <c r="D17811" t="s">
        <v>4346</v>
      </c>
      <c r="E17811" t="s">
        <v>88</v>
      </c>
      <c r="F17811" t="b">
        <v>0</v>
      </c>
      <c r="G17811" t="s">
        <v>13</v>
      </c>
      <c r="H17811" s="1">
        <v>46219.671770833331</v>
      </c>
      <c r="I17811" t="b">
        <v>1</v>
      </c>
      <c r="J17811" t="b">
        <v>0</v>
      </c>
      <c r="K17811" t="s">
        <v>13</v>
      </c>
      <c r="L17811" t="s">
        <v>74</v>
      </c>
      <c r="M17811"/>
      <c r="N17811">
        <v>86.625</v>
      </c>
      <c r="O17811" t="s">
        <v>2027</v>
      </c>
      <c r="P17811" t="s">
        <v>30695</v>
      </c>
    </row>
    <row r="17812" spans="1:16" x14ac:dyDescent="0.25">
      <c r="A17812" t="s">
        <v>0</v>
      </c>
      <c r="B17812" t="s">
        <v>268</v>
      </c>
      <c r="C17812" t="s">
        <v>1295</v>
      </c>
      <c r="D17812" t="s">
        <v>4346</v>
      </c>
      <c r="E17812" t="s">
        <v>59</v>
      </c>
      <c r="F17812" t="b">
        <v>0</v>
      </c>
      <c r="G17812" t="s">
        <v>68</v>
      </c>
      <c r="H17812" s="1">
        <v>46219.709282407413</v>
      </c>
      <c r="I17812" t="b">
        <v>1</v>
      </c>
      <c r="J17812" t="b">
        <v>1</v>
      </c>
      <c r="K17812" t="s">
        <v>41</v>
      </c>
      <c r="L17812" t="s">
        <v>60</v>
      </c>
      <c r="M17812">
        <v>72500</v>
      </c>
      <c r="N17812"/>
      <c r="O17812" t="s">
        <v>30696</v>
      </c>
      <c r="P17812" t="s">
        <v>219</v>
      </c>
    </row>
    <row r="17813" spans="1:16" x14ac:dyDescent="0.25">
      <c r="A17813" t="s">
        <v>0</v>
      </c>
      <c r="B17813" t="s">
        <v>30697</v>
      </c>
      <c r="C17813" t="s">
        <v>112</v>
      </c>
      <c r="D17813" t="s">
        <v>4526</v>
      </c>
      <c r="E17813" t="s">
        <v>59</v>
      </c>
      <c r="F17813" t="b">
        <v>0</v>
      </c>
      <c r="G17813" t="s">
        <v>65</v>
      </c>
      <c r="H17813" s="1">
        <v>46219.709282407413</v>
      </c>
      <c r="I17813" t="b">
        <v>0</v>
      </c>
      <c r="J17813" t="b">
        <v>0</v>
      </c>
      <c r="K17813" t="s">
        <v>41</v>
      </c>
      <c r="L17813" t="s">
        <v>60</v>
      </c>
      <c r="M17813">
        <v>95195</v>
      </c>
      <c r="N17813"/>
      <c r="O17813" t="s">
        <v>30698</v>
      </c>
      <c r="P17813" t="s">
        <v>556</v>
      </c>
    </row>
    <row r="17814" spans="1:16" x14ac:dyDescent="0.25">
      <c r="A17814" t="s">
        <v>0</v>
      </c>
      <c r="B17814" t="s">
        <v>30699</v>
      </c>
      <c r="C17814" t="s">
        <v>363</v>
      </c>
      <c r="D17814" t="s">
        <v>4346</v>
      </c>
      <c r="E17814" t="s">
        <v>59</v>
      </c>
      <c r="F17814" t="b">
        <v>0</v>
      </c>
      <c r="G17814" t="s">
        <v>65</v>
      </c>
      <c r="H17814" s="1">
        <v>46219.709328703713</v>
      </c>
      <c r="I17814" t="b">
        <v>0</v>
      </c>
      <c r="J17814" t="b">
        <v>1</v>
      </c>
      <c r="K17814" t="s">
        <v>41</v>
      </c>
      <c r="L17814" t="s">
        <v>60</v>
      </c>
      <c r="M17814">
        <v>107180</v>
      </c>
      <c r="N17814"/>
      <c r="O17814" t="s">
        <v>30700</v>
      </c>
      <c r="P17814" t="s">
        <v>30701</v>
      </c>
    </row>
    <row r="17815" spans="1:16" x14ac:dyDescent="0.25">
      <c r="A17815" t="s">
        <v>7</v>
      </c>
      <c r="B17815" t="s">
        <v>7</v>
      </c>
      <c r="C17815" t="s">
        <v>3764</v>
      </c>
      <c r="D17815" t="s">
        <v>4526</v>
      </c>
      <c r="E17815" t="s">
        <v>88</v>
      </c>
      <c r="F17815" t="b">
        <v>0</v>
      </c>
      <c r="G17815" t="s">
        <v>65</v>
      </c>
      <c r="H17815" s="1">
        <v>46219.709328703713</v>
      </c>
      <c r="I17815" t="b">
        <v>1</v>
      </c>
      <c r="J17815" t="b">
        <v>1</v>
      </c>
      <c r="K17815" t="s">
        <v>41</v>
      </c>
      <c r="L17815" t="s">
        <v>74</v>
      </c>
      <c r="M17815"/>
      <c r="N17815">
        <v>59</v>
      </c>
      <c r="O17815" t="s">
        <v>403</v>
      </c>
      <c r="P17815" t="s">
        <v>219</v>
      </c>
    </row>
    <row r="17816" spans="1:16" x14ac:dyDescent="0.25">
      <c r="A17816" t="s">
        <v>0</v>
      </c>
      <c r="B17816" t="s">
        <v>30702</v>
      </c>
      <c r="C17816" t="s">
        <v>330</v>
      </c>
      <c r="D17816" t="s">
        <v>4346</v>
      </c>
      <c r="E17816" t="s">
        <v>132</v>
      </c>
      <c r="F17816" t="b">
        <v>0</v>
      </c>
      <c r="G17816" t="s">
        <v>41</v>
      </c>
      <c r="H17816" s="1">
        <v>46219.710949074077</v>
      </c>
      <c r="I17816" t="b">
        <v>1</v>
      </c>
      <c r="J17816" t="b">
        <v>0</v>
      </c>
      <c r="K17816" t="s">
        <v>41</v>
      </c>
      <c r="L17816" t="s">
        <v>74</v>
      </c>
      <c r="M17816"/>
      <c r="N17816">
        <v>42.5</v>
      </c>
      <c r="O17816" t="s">
        <v>30703</v>
      </c>
      <c r="P17816" t="s">
        <v>3944</v>
      </c>
    </row>
    <row r="17817" spans="1:16" x14ac:dyDescent="0.25">
      <c r="A17817" t="s">
        <v>0</v>
      </c>
      <c r="B17817" t="s">
        <v>3346</v>
      </c>
      <c r="C17817" t="s">
        <v>5236</v>
      </c>
      <c r="D17817" t="s">
        <v>4346</v>
      </c>
      <c r="E17817" t="s">
        <v>59</v>
      </c>
      <c r="F17817" t="b">
        <v>0</v>
      </c>
      <c r="G17817" t="s">
        <v>40</v>
      </c>
      <c r="H17817" s="1">
        <v>46219.710972222223</v>
      </c>
      <c r="I17817" t="b">
        <v>1</v>
      </c>
      <c r="J17817" t="b">
        <v>0</v>
      </c>
      <c r="K17817" t="s">
        <v>40</v>
      </c>
      <c r="L17817" t="s">
        <v>60</v>
      </c>
      <c r="M17817">
        <v>37892</v>
      </c>
      <c r="N17817"/>
      <c r="O17817" t="s">
        <v>30704</v>
      </c>
      <c r="P17817" t="s">
        <v>1409</v>
      </c>
    </row>
    <row r="17818" spans="1:16" x14ac:dyDescent="0.25">
      <c r="A17818" t="s">
        <v>6</v>
      </c>
      <c r="B17818" t="s">
        <v>30705</v>
      </c>
      <c r="C17818" t="s">
        <v>326</v>
      </c>
      <c r="D17818" t="s">
        <v>4756</v>
      </c>
      <c r="E17818" t="s">
        <v>59</v>
      </c>
      <c r="F17818" t="b">
        <v>0</v>
      </c>
      <c r="G17818" t="s">
        <v>77</v>
      </c>
      <c r="H17818" s="1">
        <v>46219.711076388892</v>
      </c>
      <c r="I17818" t="b">
        <v>0</v>
      </c>
      <c r="J17818" t="b">
        <v>1</v>
      </c>
      <c r="K17818" t="s">
        <v>41</v>
      </c>
      <c r="L17818" t="s">
        <v>60</v>
      </c>
      <c r="M17818">
        <v>165000</v>
      </c>
      <c r="N17818"/>
      <c r="O17818" t="s">
        <v>4526</v>
      </c>
      <c r="P17818" t="s">
        <v>30706</v>
      </c>
    </row>
    <row r="17819" spans="1:16" x14ac:dyDescent="0.25">
      <c r="A17819" t="s">
        <v>2</v>
      </c>
      <c r="B17819" t="s">
        <v>30707</v>
      </c>
      <c r="C17819" t="s">
        <v>79</v>
      </c>
      <c r="D17819" t="s">
        <v>4526</v>
      </c>
      <c r="E17819" t="s">
        <v>59</v>
      </c>
      <c r="F17819" t="b">
        <v>0</v>
      </c>
      <c r="G17819" t="s">
        <v>77</v>
      </c>
      <c r="H17819" s="1">
        <v>46219.711099537039</v>
      </c>
      <c r="I17819" t="b">
        <v>0</v>
      </c>
      <c r="J17819" t="b">
        <v>0</v>
      </c>
      <c r="K17819" t="s">
        <v>41</v>
      </c>
      <c r="L17819" t="s">
        <v>60</v>
      </c>
      <c r="M17819">
        <v>250000</v>
      </c>
      <c r="N17819"/>
      <c r="O17819" t="s">
        <v>18061</v>
      </c>
      <c r="P17819" t="s">
        <v>3785</v>
      </c>
    </row>
    <row r="17820" spans="1:16" x14ac:dyDescent="0.25">
      <c r="A17820" t="s">
        <v>6</v>
      </c>
      <c r="B17820" t="s">
        <v>30708</v>
      </c>
      <c r="C17820" t="s">
        <v>998</v>
      </c>
      <c r="D17820" t="s">
        <v>4526</v>
      </c>
      <c r="E17820" t="s">
        <v>88</v>
      </c>
      <c r="F17820" t="b">
        <v>0</v>
      </c>
      <c r="G17820" t="s">
        <v>65</v>
      </c>
      <c r="H17820" s="1">
        <v>46219.711122685178</v>
      </c>
      <c r="I17820" t="b">
        <v>0</v>
      </c>
      <c r="J17820" t="b">
        <v>0</v>
      </c>
      <c r="K17820" t="s">
        <v>41</v>
      </c>
      <c r="L17820" t="s">
        <v>74</v>
      </c>
      <c r="M17820"/>
      <c r="N17820">
        <v>66</v>
      </c>
      <c r="O17820" t="s">
        <v>1970</v>
      </c>
      <c r="P17820" t="s">
        <v>30709</v>
      </c>
    </row>
    <row r="17821" spans="1:16" x14ac:dyDescent="0.25">
      <c r="A17821" t="s">
        <v>5</v>
      </c>
      <c r="B17821" t="s">
        <v>5</v>
      </c>
      <c r="C17821" t="s">
        <v>3043</v>
      </c>
      <c r="D17821" t="s">
        <v>4346</v>
      </c>
      <c r="E17821" t="s">
        <v>59</v>
      </c>
      <c r="F17821" t="b">
        <v>0</v>
      </c>
      <c r="G17821" t="s">
        <v>77</v>
      </c>
      <c r="H17821" s="1">
        <v>46219.712870370371</v>
      </c>
      <c r="I17821" t="b">
        <v>0</v>
      </c>
      <c r="J17821" t="b">
        <v>0</v>
      </c>
      <c r="K17821" t="s">
        <v>41</v>
      </c>
      <c r="L17821" t="s">
        <v>60</v>
      </c>
      <c r="M17821">
        <v>132052.845</v>
      </c>
      <c r="N17821"/>
      <c r="O17821" t="s">
        <v>30710</v>
      </c>
      <c r="P17821" t="s">
        <v>30711</v>
      </c>
    </row>
    <row r="17822" spans="1:16" x14ac:dyDescent="0.25">
      <c r="A17822" t="s">
        <v>4</v>
      </c>
      <c r="B17822" t="s">
        <v>2559</v>
      </c>
      <c r="C17822" t="s">
        <v>2283</v>
      </c>
      <c r="D17822" t="s">
        <v>4526</v>
      </c>
      <c r="E17822" t="s">
        <v>59</v>
      </c>
      <c r="F17822" t="b">
        <v>0</v>
      </c>
      <c r="G17822" t="s">
        <v>89</v>
      </c>
      <c r="H17822" s="1">
        <v>46219.71292824074</v>
      </c>
      <c r="I17822" t="b">
        <v>0</v>
      </c>
      <c r="J17822" t="b">
        <v>0</v>
      </c>
      <c r="K17822" t="s">
        <v>41</v>
      </c>
      <c r="L17822" t="s">
        <v>74</v>
      </c>
      <c r="M17822"/>
      <c r="N17822">
        <v>32.5</v>
      </c>
      <c r="O17822" t="s">
        <v>222</v>
      </c>
      <c r="P17822" t="s">
        <v>30712</v>
      </c>
    </row>
    <row r="17823" spans="1:16" x14ac:dyDescent="0.25">
      <c r="A17823" t="s">
        <v>1</v>
      </c>
      <c r="B17823" t="s">
        <v>30713</v>
      </c>
      <c r="C17823" t="s">
        <v>40</v>
      </c>
      <c r="D17823" t="s">
        <v>4526</v>
      </c>
      <c r="E17823" t="s">
        <v>59</v>
      </c>
      <c r="F17823" t="b">
        <v>0</v>
      </c>
      <c r="G17823" t="s">
        <v>40</v>
      </c>
      <c r="H17823" s="1">
        <v>46219.714907407397</v>
      </c>
      <c r="I17823" t="b">
        <v>1</v>
      </c>
      <c r="J17823" t="b">
        <v>0</v>
      </c>
      <c r="K17823" t="s">
        <v>40</v>
      </c>
      <c r="L17823" t="s">
        <v>60</v>
      </c>
      <c r="M17823">
        <v>53573</v>
      </c>
      <c r="N17823"/>
      <c r="O17823" t="s">
        <v>30714</v>
      </c>
      <c r="P17823" t="s">
        <v>4086</v>
      </c>
    </row>
    <row r="17824" spans="1:16" x14ac:dyDescent="0.25">
      <c r="A17824" t="s">
        <v>1</v>
      </c>
      <c r="B17824" t="s">
        <v>1</v>
      </c>
      <c r="C17824" t="s">
        <v>1375</v>
      </c>
      <c r="D17824" t="s">
        <v>4526</v>
      </c>
      <c r="E17824" t="s">
        <v>88</v>
      </c>
      <c r="F17824" t="b">
        <v>0</v>
      </c>
      <c r="G17824" t="s">
        <v>68</v>
      </c>
      <c r="H17824" s="1">
        <v>46219.754467592589</v>
      </c>
      <c r="I17824" t="b">
        <v>1</v>
      </c>
      <c r="J17824" t="b">
        <v>0</v>
      </c>
      <c r="K17824" t="s">
        <v>41</v>
      </c>
      <c r="L17824" t="s">
        <v>74</v>
      </c>
      <c r="M17824"/>
      <c r="N17824">
        <v>85</v>
      </c>
      <c r="O17824" t="s">
        <v>30715</v>
      </c>
      <c r="P17824" t="s">
        <v>3990</v>
      </c>
    </row>
    <row r="17825" spans="1:16" x14ac:dyDescent="0.25">
      <c r="A17825" t="s">
        <v>1</v>
      </c>
      <c r="B17825" t="s">
        <v>30716</v>
      </c>
      <c r="C17825" t="s">
        <v>326</v>
      </c>
      <c r="D17825" t="s">
        <v>4526</v>
      </c>
      <c r="E17825" t="s">
        <v>59</v>
      </c>
      <c r="F17825" t="b">
        <v>0</v>
      </c>
      <c r="G17825" t="s">
        <v>77</v>
      </c>
      <c r="H17825" s="1">
        <v>46219.754502314812</v>
      </c>
      <c r="I17825" t="b">
        <v>0</v>
      </c>
      <c r="J17825" t="b">
        <v>0</v>
      </c>
      <c r="K17825" t="s">
        <v>41</v>
      </c>
      <c r="L17825" t="s">
        <v>74</v>
      </c>
      <c r="M17825"/>
      <c r="N17825">
        <v>102.5</v>
      </c>
      <c r="O17825" t="s">
        <v>2510</v>
      </c>
      <c r="P17825" t="s">
        <v>30717</v>
      </c>
    </row>
    <row r="17826" spans="1:16" x14ac:dyDescent="0.25">
      <c r="A17826" t="s">
        <v>1</v>
      </c>
      <c r="B17826" t="s">
        <v>30718</v>
      </c>
      <c r="C17826" t="s">
        <v>511</v>
      </c>
      <c r="D17826" t="s">
        <v>4526</v>
      </c>
      <c r="E17826" t="s">
        <v>59</v>
      </c>
      <c r="F17826" t="b">
        <v>0</v>
      </c>
      <c r="G17826" t="s">
        <v>89</v>
      </c>
      <c r="H17826" s="1">
        <v>46219.754548611112</v>
      </c>
      <c r="I17826" t="b">
        <v>1</v>
      </c>
      <c r="J17826" t="b">
        <v>0</v>
      </c>
      <c r="K17826" t="s">
        <v>41</v>
      </c>
      <c r="L17826" t="s">
        <v>60</v>
      </c>
      <c r="M17826">
        <v>120000</v>
      </c>
      <c r="N17826"/>
      <c r="O17826" t="s">
        <v>15241</v>
      </c>
      <c r="P17826" t="s">
        <v>10168</v>
      </c>
    </row>
    <row r="17827" spans="1:16" x14ac:dyDescent="0.25">
      <c r="A17827" t="s">
        <v>1</v>
      </c>
      <c r="B17827" t="s">
        <v>30719</v>
      </c>
      <c r="C17827" t="s">
        <v>218</v>
      </c>
      <c r="D17827" t="s">
        <v>4526</v>
      </c>
      <c r="E17827" t="s">
        <v>88</v>
      </c>
      <c r="F17827" t="b">
        <v>0</v>
      </c>
      <c r="G17827" t="s">
        <v>73</v>
      </c>
      <c r="H17827" s="1">
        <v>46219.754675925928</v>
      </c>
      <c r="I17827" t="b">
        <v>1</v>
      </c>
      <c r="J17827" t="b">
        <v>0</v>
      </c>
      <c r="K17827" t="s">
        <v>41</v>
      </c>
      <c r="L17827" t="s">
        <v>74</v>
      </c>
      <c r="M17827"/>
      <c r="N17827">
        <v>57.5</v>
      </c>
      <c r="O17827" t="s">
        <v>7261</v>
      </c>
      <c r="P17827" t="s">
        <v>30720</v>
      </c>
    </row>
    <row r="17828" spans="1:16" x14ac:dyDescent="0.25">
      <c r="A17828" t="s">
        <v>2</v>
      </c>
      <c r="B17828" t="s">
        <v>30721</v>
      </c>
      <c r="C17828" t="s">
        <v>13</v>
      </c>
      <c r="D17828" t="s">
        <v>4526</v>
      </c>
      <c r="E17828" t="s">
        <v>88</v>
      </c>
      <c r="F17828" t="b">
        <v>0</v>
      </c>
      <c r="G17828" t="s">
        <v>13</v>
      </c>
      <c r="H17828" s="1">
        <v>46219.755150462966</v>
      </c>
      <c r="I17828" t="b">
        <v>1</v>
      </c>
      <c r="J17828" t="b">
        <v>0</v>
      </c>
      <c r="K17828" t="s">
        <v>13</v>
      </c>
      <c r="L17828" t="s">
        <v>74</v>
      </c>
      <c r="M17828"/>
      <c r="N17828">
        <v>68</v>
      </c>
      <c r="O17828" t="s">
        <v>105</v>
      </c>
      <c r="P17828" t="s">
        <v>2019</v>
      </c>
    </row>
    <row r="17829" spans="1:16" x14ac:dyDescent="0.25">
      <c r="A17829" t="s">
        <v>1</v>
      </c>
      <c r="B17829" t="s">
        <v>156</v>
      </c>
      <c r="C17829" t="s">
        <v>20296</v>
      </c>
      <c r="D17829" t="s">
        <v>4346</v>
      </c>
      <c r="E17829" t="s">
        <v>59</v>
      </c>
      <c r="F17829" t="b">
        <v>0</v>
      </c>
      <c r="G17829" t="s">
        <v>19</v>
      </c>
      <c r="H17829" s="1">
        <v>46219.755613425928</v>
      </c>
      <c r="I17829" t="b">
        <v>0</v>
      </c>
      <c r="J17829" t="b">
        <v>0</v>
      </c>
      <c r="K17829" t="s">
        <v>19</v>
      </c>
      <c r="L17829" t="s">
        <v>60</v>
      </c>
      <c r="M17829">
        <v>1400000</v>
      </c>
      <c r="N17829"/>
      <c r="O17829" t="s">
        <v>26020</v>
      </c>
      <c r="P17829" t="s">
        <v>30722</v>
      </c>
    </row>
    <row r="17830" spans="1:16" x14ac:dyDescent="0.25">
      <c r="A17830" t="s">
        <v>0</v>
      </c>
      <c r="B17830" t="s">
        <v>3959</v>
      </c>
      <c r="C17830" t="s">
        <v>30723</v>
      </c>
      <c r="D17830" t="s">
        <v>4346</v>
      </c>
      <c r="E17830" t="s">
        <v>59</v>
      </c>
      <c r="F17830" t="b">
        <v>0</v>
      </c>
      <c r="G17830" t="s">
        <v>77</v>
      </c>
      <c r="H17830" s="1">
        <v>46219.792615740742</v>
      </c>
      <c r="I17830" t="b">
        <v>0</v>
      </c>
      <c r="J17830" t="b">
        <v>0</v>
      </c>
      <c r="K17830" t="s">
        <v>41</v>
      </c>
      <c r="L17830" t="s">
        <v>60</v>
      </c>
      <c r="M17830">
        <v>74522</v>
      </c>
      <c r="N17830"/>
      <c r="O17830" t="s">
        <v>12206</v>
      </c>
      <c r="P17830" t="s">
        <v>30724</v>
      </c>
    </row>
    <row r="17831" spans="1:16" x14ac:dyDescent="0.25">
      <c r="A17831" t="s">
        <v>0</v>
      </c>
      <c r="B17831" t="s">
        <v>231</v>
      </c>
      <c r="C17831" t="s">
        <v>124</v>
      </c>
      <c r="D17831" t="s">
        <v>4526</v>
      </c>
      <c r="E17831" t="s">
        <v>88</v>
      </c>
      <c r="F17831" t="b">
        <v>0</v>
      </c>
      <c r="G17831" t="s">
        <v>68</v>
      </c>
      <c r="H17831" s="1">
        <v>46219.792673611111</v>
      </c>
      <c r="I17831" t="b">
        <v>0</v>
      </c>
      <c r="J17831" t="b">
        <v>0</v>
      </c>
      <c r="K17831" t="s">
        <v>41</v>
      </c>
      <c r="L17831" t="s">
        <v>74</v>
      </c>
      <c r="M17831"/>
      <c r="N17831">
        <v>29</v>
      </c>
      <c r="O17831" t="s">
        <v>671</v>
      </c>
      <c r="P17831" t="s">
        <v>219</v>
      </c>
    </row>
    <row r="17832" spans="1:16" x14ac:dyDescent="0.25">
      <c r="A17832" t="s">
        <v>1</v>
      </c>
      <c r="B17832" t="s">
        <v>30725</v>
      </c>
      <c r="C17832" t="s">
        <v>112</v>
      </c>
      <c r="D17832" t="s">
        <v>4526</v>
      </c>
      <c r="E17832" t="s">
        <v>59</v>
      </c>
      <c r="F17832" t="b">
        <v>0</v>
      </c>
      <c r="G17832" t="s">
        <v>65</v>
      </c>
      <c r="H17832" s="1">
        <v>46219.796180555553</v>
      </c>
      <c r="I17832" t="b">
        <v>1</v>
      </c>
      <c r="J17832" t="b">
        <v>0</v>
      </c>
      <c r="K17832" t="s">
        <v>41</v>
      </c>
      <c r="L17832" t="s">
        <v>60</v>
      </c>
      <c r="M17832">
        <v>237500</v>
      </c>
      <c r="N17832"/>
      <c r="O17832" t="s">
        <v>839</v>
      </c>
      <c r="P17832" t="s">
        <v>24105</v>
      </c>
    </row>
    <row r="17833" spans="1:16" x14ac:dyDescent="0.25">
      <c r="A17833" t="s">
        <v>1</v>
      </c>
      <c r="B17833" t="s">
        <v>1</v>
      </c>
      <c r="C17833" t="s">
        <v>30726</v>
      </c>
      <c r="D17833" t="s">
        <v>4526</v>
      </c>
      <c r="E17833" t="s">
        <v>59</v>
      </c>
      <c r="F17833" t="b">
        <v>0</v>
      </c>
      <c r="G17833" t="s">
        <v>89</v>
      </c>
      <c r="H17833" s="1">
        <v>46219.796226851853</v>
      </c>
      <c r="I17833" t="b">
        <v>0</v>
      </c>
      <c r="J17833" t="b">
        <v>0</v>
      </c>
      <c r="K17833" t="s">
        <v>41</v>
      </c>
      <c r="L17833" t="s">
        <v>60</v>
      </c>
      <c r="M17833">
        <v>112500</v>
      </c>
      <c r="N17833"/>
      <c r="O17833" t="s">
        <v>30727</v>
      </c>
      <c r="P17833" t="s">
        <v>30728</v>
      </c>
    </row>
    <row r="17834" spans="1:16" x14ac:dyDescent="0.25">
      <c r="A17834" t="s">
        <v>2</v>
      </c>
      <c r="B17834" t="s">
        <v>4457</v>
      </c>
      <c r="C17834" t="s">
        <v>76</v>
      </c>
      <c r="D17834" t="s">
        <v>4526</v>
      </c>
      <c r="E17834" t="s">
        <v>59</v>
      </c>
      <c r="F17834" t="b">
        <v>1</v>
      </c>
      <c r="G17834" t="s">
        <v>13</v>
      </c>
      <c r="H17834" s="1">
        <v>46219.836446759262</v>
      </c>
      <c r="I17834" t="b">
        <v>0</v>
      </c>
      <c r="J17834" t="b">
        <v>0</v>
      </c>
      <c r="K17834" t="s">
        <v>13</v>
      </c>
      <c r="L17834" t="s">
        <v>60</v>
      </c>
      <c r="M17834">
        <v>112500</v>
      </c>
      <c r="N17834"/>
      <c r="O17834" t="s">
        <v>30729</v>
      </c>
      <c r="P17834" t="s">
        <v>30730</v>
      </c>
    </row>
    <row r="17835" spans="1:16" x14ac:dyDescent="0.25">
      <c r="A17835" t="s">
        <v>1</v>
      </c>
      <c r="B17835" t="s">
        <v>30731</v>
      </c>
      <c r="C17835" t="s">
        <v>952</v>
      </c>
      <c r="D17835" t="s">
        <v>4526</v>
      </c>
      <c r="E17835" t="s">
        <v>59</v>
      </c>
      <c r="F17835" t="b">
        <v>0</v>
      </c>
      <c r="G17835" t="s">
        <v>68</v>
      </c>
      <c r="H17835" s="1">
        <v>46219.837800925918</v>
      </c>
      <c r="I17835" t="b">
        <v>1</v>
      </c>
      <c r="J17835" t="b">
        <v>1</v>
      </c>
      <c r="K17835" t="s">
        <v>41</v>
      </c>
      <c r="L17835" t="s">
        <v>60</v>
      </c>
      <c r="M17835">
        <v>115000</v>
      </c>
      <c r="N17835"/>
      <c r="O17835" t="s">
        <v>3631</v>
      </c>
      <c r="P17835" t="s">
        <v>461</v>
      </c>
    </row>
    <row r="17836" spans="1:16" x14ac:dyDescent="0.25">
      <c r="A17836" t="s">
        <v>0</v>
      </c>
      <c r="B17836" t="s">
        <v>30732</v>
      </c>
      <c r="C17836" t="s">
        <v>97</v>
      </c>
      <c r="D17836" t="s">
        <v>4346</v>
      </c>
      <c r="E17836" t="s">
        <v>59</v>
      </c>
      <c r="F17836" t="b">
        <v>0</v>
      </c>
      <c r="G17836" t="s">
        <v>89</v>
      </c>
      <c r="H17836" s="1">
        <v>46219.875949074078</v>
      </c>
      <c r="I17836" t="b">
        <v>1</v>
      </c>
      <c r="J17836" t="b">
        <v>1</v>
      </c>
      <c r="K17836" t="s">
        <v>41</v>
      </c>
      <c r="L17836" t="s">
        <v>60</v>
      </c>
      <c r="M17836">
        <v>120700</v>
      </c>
      <c r="N17836"/>
      <c r="O17836" t="s">
        <v>399</v>
      </c>
      <c r="P17836" t="s">
        <v>673</v>
      </c>
    </row>
    <row r="17837" spans="1:16" x14ac:dyDescent="0.25">
      <c r="A17837" t="s">
        <v>0</v>
      </c>
      <c r="B17837" t="s">
        <v>2666</v>
      </c>
      <c r="C17837" t="s">
        <v>328</v>
      </c>
      <c r="D17837" t="s">
        <v>2360</v>
      </c>
      <c r="E17837" t="s">
        <v>59</v>
      </c>
      <c r="F17837" t="b">
        <v>0</v>
      </c>
      <c r="G17837" t="s">
        <v>65</v>
      </c>
      <c r="H17837" s="1">
        <v>46219.87599537037</v>
      </c>
      <c r="I17837" t="b">
        <v>0</v>
      </c>
      <c r="J17837" t="b">
        <v>0</v>
      </c>
      <c r="K17837" t="s">
        <v>41</v>
      </c>
      <c r="L17837" t="s">
        <v>60</v>
      </c>
      <c r="M17837">
        <v>112500</v>
      </c>
      <c r="N17837"/>
      <c r="O17837" t="s">
        <v>30733</v>
      </c>
      <c r="P17837" t="s">
        <v>4780</v>
      </c>
    </row>
    <row r="17838" spans="1:16" x14ac:dyDescent="0.25">
      <c r="A17838" t="s">
        <v>1</v>
      </c>
      <c r="B17838" t="s">
        <v>1</v>
      </c>
      <c r="C17838" t="s">
        <v>10455</v>
      </c>
      <c r="D17838" t="s">
        <v>4346</v>
      </c>
      <c r="E17838" t="s">
        <v>59</v>
      </c>
      <c r="F17838" t="b">
        <v>0</v>
      </c>
      <c r="G17838" t="s">
        <v>13</v>
      </c>
      <c r="H17838" s="1">
        <v>46219.880115740743</v>
      </c>
      <c r="I17838" t="b">
        <v>0</v>
      </c>
      <c r="J17838" t="b">
        <v>0</v>
      </c>
      <c r="K17838" t="s">
        <v>13</v>
      </c>
      <c r="L17838" t="s">
        <v>60</v>
      </c>
      <c r="M17838">
        <v>132500</v>
      </c>
      <c r="N17838"/>
      <c r="O17838" t="s">
        <v>30734</v>
      </c>
      <c r="P17838" t="s">
        <v>2084</v>
      </c>
    </row>
    <row r="17839" spans="1:16" x14ac:dyDescent="0.25">
      <c r="A17839" t="s">
        <v>0</v>
      </c>
      <c r="B17839" t="s">
        <v>30735</v>
      </c>
      <c r="C17839" t="s">
        <v>201</v>
      </c>
      <c r="D17839" t="s">
        <v>4526</v>
      </c>
      <c r="E17839" t="s">
        <v>59</v>
      </c>
      <c r="F17839" t="b">
        <v>0</v>
      </c>
      <c r="G17839" t="s">
        <v>77</v>
      </c>
      <c r="H17839" s="1">
        <v>46219.917650462958</v>
      </c>
      <c r="I17839" t="b">
        <v>0</v>
      </c>
      <c r="J17839" t="b">
        <v>1</v>
      </c>
      <c r="K17839" t="s">
        <v>41</v>
      </c>
      <c r="L17839" t="s">
        <v>60</v>
      </c>
      <c r="M17839">
        <v>90000</v>
      </c>
      <c r="N17839"/>
      <c r="O17839" t="s">
        <v>25081</v>
      </c>
      <c r="P17839" t="s">
        <v>30736</v>
      </c>
    </row>
    <row r="17840" spans="1:16" x14ac:dyDescent="0.25">
      <c r="A17840" t="s">
        <v>1</v>
      </c>
      <c r="B17840" t="s">
        <v>30737</v>
      </c>
      <c r="C17840" t="s">
        <v>500</v>
      </c>
      <c r="D17840" t="s">
        <v>4526</v>
      </c>
      <c r="E17840" t="s">
        <v>59</v>
      </c>
      <c r="F17840" t="b">
        <v>0</v>
      </c>
      <c r="G17840" t="s">
        <v>13</v>
      </c>
      <c r="H17840" s="1">
        <v>46219.921782407408</v>
      </c>
      <c r="I17840" t="b">
        <v>1</v>
      </c>
      <c r="J17840" t="b">
        <v>0</v>
      </c>
      <c r="K17840" t="s">
        <v>13</v>
      </c>
      <c r="L17840" t="s">
        <v>60</v>
      </c>
      <c r="M17840">
        <v>115000</v>
      </c>
      <c r="N17840"/>
      <c r="O17840" t="s">
        <v>30738</v>
      </c>
      <c r="P17840" t="s">
        <v>30739</v>
      </c>
    </row>
    <row r="17841" spans="1:16" x14ac:dyDescent="0.25">
      <c r="A17841" t="s">
        <v>7</v>
      </c>
      <c r="B17841" t="s">
        <v>30740</v>
      </c>
      <c r="C17841" t="s">
        <v>1372</v>
      </c>
      <c r="D17841" t="s">
        <v>4756</v>
      </c>
      <c r="E17841" t="s">
        <v>59</v>
      </c>
      <c r="F17841" t="b">
        <v>0</v>
      </c>
      <c r="G17841" t="s">
        <v>73</v>
      </c>
      <c r="H17841" s="1">
        <v>46219.959282407413</v>
      </c>
      <c r="I17841" t="b">
        <v>0</v>
      </c>
      <c r="J17841" t="b">
        <v>0</v>
      </c>
      <c r="K17841" t="s">
        <v>41</v>
      </c>
      <c r="L17841" t="s">
        <v>60</v>
      </c>
      <c r="M17841">
        <v>85000</v>
      </c>
      <c r="N17841"/>
      <c r="O17841" t="s">
        <v>30741</v>
      </c>
      <c r="P17841" t="s">
        <v>30742</v>
      </c>
    </row>
    <row r="17842" spans="1:16" x14ac:dyDescent="0.25">
      <c r="A17842" t="s">
        <v>0</v>
      </c>
      <c r="B17842" t="s">
        <v>2684</v>
      </c>
      <c r="C17842" t="s">
        <v>320</v>
      </c>
      <c r="D17842" t="s">
        <v>4526</v>
      </c>
      <c r="E17842" t="s">
        <v>88</v>
      </c>
      <c r="F17842" t="b">
        <v>0</v>
      </c>
      <c r="G17842" t="s">
        <v>73</v>
      </c>
      <c r="H17842" s="1">
        <v>46219.959282407413</v>
      </c>
      <c r="I17842" t="b">
        <v>1</v>
      </c>
      <c r="J17842" t="b">
        <v>1</v>
      </c>
      <c r="K17842" t="s">
        <v>41</v>
      </c>
      <c r="L17842" t="s">
        <v>74</v>
      </c>
      <c r="M17842"/>
      <c r="N17842">
        <v>60</v>
      </c>
      <c r="O17842" t="s">
        <v>403</v>
      </c>
      <c r="P17842" t="s">
        <v>30743</v>
      </c>
    </row>
    <row r="17843" spans="1:16" x14ac:dyDescent="0.25">
      <c r="A17843" t="s">
        <v>0</v>
      </c>
      <c r="B17843" t="s">
        <v>1979</v>
      </c>
      <c r="C17843" t="s">
        <v>363</v>
      </c>
      <c r="D17843" t="s">
        <v>4346</v>
      </c>
      <c r="E17843" t="s">
        <v>59</v>
      </c>
      <c r="F17843" t="b">
        <v>0</v>
      </c>
      <c r="G17843" t="s">
        <v>65</v>
      </c>
      <c r="H17843" s="1">
        <v>46219.959351851852</v>
      </c>
      <c r="I17843" t="b">
        <v>0</v>
      </c>
      <c r="J17843" t="b">
        <v>1</v>
      </c>
      <c r="K17843" t="s">
        <v>41</v>
      </c>
      <c r="L17843" t="s">
        <v>60</v>
      </c>
      <c r="M17843">
        <v>107180</v>
      </c>
      <c r="N17843"/>
      <c r="O17843" t="s">
        <v>30700</v>
      </c>
      <c r="P17843" t="s">
        <v>30744</v>
      </c>
    </row>
    <row r="17844" spans="1:16" x14ac:dyDescent="0.25">
      <c r="A17844" t="s">
        <v>9</v>
      </c>
      <c r="B17844" t="s">
        <v>30745</v>
      </c>
      <c r="C17844" t="s">
        <v>218</v>
      </c>
      <c r="D17844" t="s">
        <v>4526</v>
      </c>
      <c r="E17844" t="s">
        <v>88</v>
      </c>
      <c r="F17844" t="b">
        <v>0</v>
      </c>
      <c r="G17844" t="s">
        <v>89</v>
      </c>
      <c r="H17844" s="1">
        <v>46219.962962962964</v>
      </c>
      <c r="I17844" t="b">
        <v>1</v>
      </c>
      <c r="J17844" t="b">
        <v>1</v>
      </c>
      <c r="K17844" t="s">
        <v>41</v>
      </c>
      <c r="L17844" t="s">
        <v>74</v>
      </c>
      <c r="M17844"/>
      <c r="N17844">
        <v>74.5</v>
      </c>
      <c r="O17844" t="s">
        <v>4487</v>
      </c>
      <c r="P17844" t="s">
        <v>30746</v>
      </c>
    </row>
    <row r="17845" spans="1:16" x14ac:dyDescent="0.25">
      <c r="A17845" t="s">
        <v>3</v>
      </c>
      <c r="B17845" t="s">
        <v>30747</v>
      </c>
      <c r="C17845" t="s">
        <v>201</v>
      </c>
      <c r="D17845" t="s">
        <v>4526</v>
      </c>
      <c r="E17845" t="s">
        <v>59</v>
      </c>
      <c r="F17845" t="b">
        <v>0</v>
      </c>
      <c r="G17845" t="s">
        <v>77</v>
      </c>
      <c r="H17845" s="1">
        <v>46220.000949074078</v>
      </c>
      <c r="I17845" t="b">
        <v>0</v>
      </c>
      <c r="J17845" t="b">
        <v>1</v>
      </c>
      <c r="K17845" t="s">
        <v>41</v>
      </c>
      <c r="L17845" t="s">
        <v>60</v>
      </c>
      <c r="M17845">
        <v>105000</v>
      </c>
      <c r="N17845"/>
      <c r="O17845" t="s">
        <v>25043</v>
      </c>
      <c r="P17845" t="s">
        <v>30748</v>
      </c>
    </row>
    <row r="17846" spans="1:16" x14ac:dyDescent="0.25">
      <c r="A17846" t="s">
        <v>0</v>
      </c>
      <c r="B17846" t="s">
        <v>30749</v>
      </c>
      <c r="C17846" t="s">
        <v>19</v>
      </c>
      <c r="D17846" t="s">
        <v>4595</v>
      </c>
      <c r="E17846" t="s">
        <v>59</v>
      </c>
      <c r="F17846" t="b">
        <v>0</v>
      </c>
      <c r="G17846" t="s">
        <v>19</v>
      </c>
      <c r="H17846" s="1">
        <v>46220.00167824074</v>
      </c>
      <c r="I17846" t="b">
        <v>1</v>
      </c>
      <c r="J17846" t="b">
        <v>0</v>
      </c>
      <c r="K17846" t="s">
        <v>19</v>
      </c>
      <c r="L17846" t="s">
        <v>60</v>
      </c>
      <c r="M17846">
        <v>900000</v>
      </c>
      <c r="N17846"/>
      <c r="O17846" t="s">
        <v>818</v>
      </c>
      <c r="P17846" t="s">
        <v>288</v>
      </c>
    </row>
    <row r="17847" spans="1:16" x14ac:dyDescent="0.25">
      <c r="A17847" t="s">
        <v>1</v>
      </c>
      <c r="B17847" t="s">
        <v>30750</v>
      </c>
      <c r="C17847" t="s">
        <v>9919</v>
      </c>
      <c r="D17847" t="s">
        <v>4756</v>
      </c>
      <c r="E17847" t="s">
        <v>59</v>
      </c>
      <c r="F17847" t="b">
        <v>0</v>
      </c>
      <c r="G17847" t="s">
        <v>13</v>
      </c>
      <c r="H17847" s="1">
        <v>46220.005104166667</v>
      </c>
      <c r="I17847" t="b">
        <v>1</v>
      </c>
      <c r="J17847" t="b">
        <v>0</v>
      </c>
      <c r="K17847" t="s">
        <v>13</v>
      </c>
      <c r="L17847" t="s">
        <v>60</v>
      </c>
      <c r="M17847">
        <v>105000</v>
      </c>
      <c r="N17847"/>
      <c r="O17847" t="s">
        <v>30751</v>
      </c>
    </row>
    <row r="17848" spans="1:16" x14ac:dyDescent="0.25">
      <c r="A17848" t="s">
        <v>3</v>
      </c>
      <c r="B17848" t="s">
        <v>30752</v>
      </c>
      <c r="C17848" t="s">
        <v>86</v>
      </c>
      <c r="D17848" t="s">
        <v>4756</v>
      </c>
      <c r="E17848" t="s">
        <v>59</v>
      </c>
      <c r="F17848" t="b">
        <v>0</v>
      </c>
      <c r="G17848" t="s">
        <v>77</v>
      </c>
      <c r="H17848" s="1">
        <v>46220.042650462958</v>
      </c>
      <c r="I17848" t="b">
        <v>0</v>
      </c>
      <c r="J17848" t="b">
        <v>1</v>
      </c>
      <c r="K17848" t="s">
        <v>41</v>
      </c>
      <c r="L17848" t="s">
        <v>60</v>
      </c>
      <c r="M17848">
        <v>91500</v>
      </c>
      <c r="N17848"/>
      <c r="O17848" t="s">
        <v>28466</v>
      </c>
      <c r="P17848" t="s">
        <v>415</v>
      </c>
    </row>
    <row r="17849" spans="1:16" x14ac:dyDescent="0.25">
      <c r="A17849" t="s">
        <v>1</v>
      </c>
      <c r="B17849" t="s">
        <v>30753</v>
      </c>
      <c r="C17849" t="s">
        <v>3269</v>
      </c>
      <c r="D17849" t="s">
        <v>4346</v>
      </c>
      <c r="E17849" t="s">
        <v>59</v>
      </c>
      <c r="F17849" t="b">
        <v>0</v>
      </c>
      <c r="G17849" t="s">
        <v>77</v>
      </c>
      <c r="H17849" s="1">
        <v>46220.046203703707</v>
      </c>
      <c r="I17849" t="b">
        <v>0</v>
      </c>
      <c r="J17849" t="b">
        <v>1</v>
      </c>
      <c r="K17849" t="s">
        <v>41</v>
      </c>
      <c r="L17849" t="s">
        <v>60</v>
      </c>
      <c r="M17849">
        <v>155000</v>
      </c>
      <c r="N17849"/>
      <c r="O17849" t="s">
        <v>23518</v>
      </c>
      <c r="P17849" t="s">
        <v>30754</v>
      </c>
    </row>
    <row r="17850" spans="1:16" x14ac:dyDescent="0.25">
      <c r="A17850" t="s">
        <v>1</v>
      </c>
      <c r="B17850" t="s">
        <v>30755</v>
      </c>
      <c r="C17850" t="s">
        <v>12058</v>
      </c>
      <c r="D17850" t="s">
        <v>4756</v>
      </c>
      <c r="E17850" t="s">
        <v>59</v>
      </c>
      <c r="F17850" t="b">
        <v>0</v>
      </c>
      <c r="G17850" t="s">
        <v>77</v>
      </c>
      <c r="H17850" s="1">
        <v>46220.129525462973</v>
      </c>
      <c r="I17850" t="b">
        <v>1</v>
      </c>
      <c r="J17850" t="b">
        <v>0</v>
      </c>
      <c r="K17850" t="s">
        <v>41</v>
      </c>
      <c r="L17850" t="s">
        <v>60</v>
      </c>
      <c r="M17850">
        <v>105000</v>
      </c>
      <c r="N17850"/>
      <c r="O17850" t="s">
        <v>1394</v>
      </c>
      <c r="P17850" t="s">
        <v>2565</v>
      </c>
    </row>
    <row r="17851" spans="1:16" x14ac:dyDescent="0.25">
      <c r="A17851" t="s">
        <v>2</v>
      </c>
      <c r="B17851" t="s">
        <v>29463</v>
      </c>
      <c r="C17851" t="s">
        <v>40</v>
      </c>
      <c r="D17851" t="s">
        <v>4526</v>
      </c>
      <c r="E17851" t="s">
        <v>88</v>
      </c>
      <c r="F17851" t="b">
        <v>0</v>
      </c>
      <c r="G17851" t="s">
        <v>40</v>
      </c>
      <c r="H17851" s="1">
        <v>46220.174861111111</v>
      </c>
      <c r="I17851" t="b">
        <v>0</v>
      </c>
      <c r="J17851" t="b">
        <v>0</v>
      </c>
      <c r="K17851" t="s">
        <v>40</v>
      </c>
      <c r="L17851" t="s">
        <v>60</v>
      </c>
      <c r="M17851">
        <v>80000</v>
      </c>
      <c r="N17851"/>
      <c r="O17851" t="s">
        <v>30756</v>
      </c>
      <c r="P17851" t="s">
        <v>29466</v>
      </c>
    </row>
    <row r="17852" spans="1:16" x14ac:dyDescent="0.25">
      <c r="A17852" t="s">
        <v>2</v>
      </c>
      <c r="B17852" t="s">
        <v>4055</v>
      </c>
      <c r="C17852" t="s">
        <v>112</v>
      </c>
      <c r="D17852" t="s">
        <v>4526</v>
      </c>
      <c r="E17852" t="s">
        <v>59</v>
      </c>
      <c r="F17852" t="b">
        <v>0</v>
      </c>
      <c r="G17852" t="s">
        <v>65</v>
      </c>
      <c r="H17852" s="1">
        <v>46220.211550925917</v>
      </c>
      <c r="I17852" t="b">
        <v>0</v>
      </c>
      <c r="J17852" t="b">
        <v>1</v>
      </c>
      <c r="K17852" t="s">
        <v>41</v>
      </c>
      <c r="L17852" t="s">
        <v>60</v>
      </c>
      <c r="M17852">
        <v>139250</v>
      </c>
      <c r="N17852"/>
      <c r="O17852" t="s">
        <v>468</v>
      </c>
      <c r="P17852" t="s">
        <v>87</v>
      </c>
    </row>
    <row r="17853" spans="1:16" x14ac:dyDescent="0.25">
      <c r="A17853" t="s">
        <v>6</v>
      </c>
      <c r="B17853" t="s">
        <v>30757</v>
      </c>
      <c r="C17853" t="s">
        <v>7249</v>
      </c>
      <c r="D17853" t="s">
        <v>4756</v>
      </c>
      <c r="E17853" t="s">
        <v>59</v>
      </c>
      <c r="F17853" t="b">
        <v>0</v>
      </c>
      <c r="G17853" t="s">
        <v>65</v>
      </c>
      <c r="H17853" s="1">
        <v>46220.211597222216</v>
      </c>
      <c r="I17853" t="b">
        <v>0</v>
      </c>
      <c r="J17853" t="b">
        <v>1</v>
      </c>
      <c r="K17853" t="s">
        <v>41</v>
      </c>
      <c r="L17853" t="s">
        <v>60</v>
      </c>
      <c r="M17853">
        <v>186375</v>
      </c>
      <c r="N17853"/>
      <c r="O17853" t="s">
        <v>19713</v>
      </c>
      <c r="P17853" t="s">
        <v>7259</v>
      </c>
    </row>
    <row r="17854" spans="1:16" x14ac:dyDescent="0.25">
      <c r="A17854" t="s">
        <v>0</v>
      </c>
      <c r="B17854" t="s">
        <v>30758</v>
      </c>
      <c r="C17854" t="s">
        <v>30759</v>
      </c>
      <c r="D17854" t="s">
        <v>4756</v>
      </c>
      <c r="E17854" t="s">
        <v>59</v>
      </c>
      <c r="F17854" t="b">
        <v>0</v>
      </c>
      <c r="G17854" t="s">
        <v>41</v>
      </c>
      <c r="H17854" s="1">
        <v>46220.253020833326</v>
      </c>
      <c r="I17854" t="b">
        <v>0</v>
      </c>
      <c r="J17854" t="b">
        <v>1</v>
      </c>
      <c r="K17854" t="s">
        <v>41</v>
      </c>
      <c r="L17854" t="s">
        <v>60</v>
      </c>
      <c r="M17854">
        <v>85000</v>
      </c>
      <c r="N17854"/>
      <c r="O17854" t="s">
        <v>1893</v>
      </c>
      <c r="P17854" t="s">
        <v>30760</v>
      </c>
    </row>
    <row r="17855" spans="1:16" x14ac:dyDescent="0.25">
      <c r="A17855" t="s">
        <v>2</v>
      </c>
      <c r="B17855" t="s">
        <v>30761</v>
      </c>
      <c r="C17855" t="s">
        <v>1265</v>
      </c>
      <c r="D17855" t="s">
        <v>16554</v>
      </c>
      <c r="E17855" t="s">
        <v>59</v>
      </c>
      <c r="F17855" t="b">
        <v>0</v>
      </c>
      <c r="G17855" t="s">
        <v>31</v>
      </c>
      <c r="H17855" s="1">
        <v>46220.254247685189</v>
      </c>
      <c r="I17855" t="b">
        <v>0</v>
      </c>
      <c r="J17855" t="b">
        <v>0</v>
      </c>
      <c r="K17855" t="s">
        <v>31</v>
      </c>
      <c r="L17855" t="s">
        <v>60</v>
      </c>
      <c r="M17855">
        <v>6</v>
      </c>
      <c r="N17855"/>
      <c r="O17855" t="s">
        <v>1923</v>
      </c>
      <c r="P17855" t="s">
        <v>459</v>
      </c>
    </row>
    <row r="17856" spans="1:16" x14ac:dyDescent="0.25">
      <c r="A17856" t="s">
        <v>2</v>
      </c>
      <c r="B17856" t="s">
        <v>30762</v>
      </c>
      <c r="C17856" t="s">
        <v>19964</v>
      </c>
      <c r="D17856" t="s">
        <v>16554</v>
      </c>
      <c r="E17856" t="s">
        <v>59</v>
      </c>
      <c r="F17856" t="b">
        <v>0</v>
      </c>
      <c r="G17856" t="s">
        <v>31</v>
      </c>
      <c r="H17856" s="1">
        <v>46220.254247685189</v>
      </c>
      <c r="I17856" t="b">
        <v>0</v>
      </c>
      <c r="J17856" t="b">
        <v>0</v>
      </c>
      <c r="K17856" t="s">
        <v>31</v>
      </c>
      <c r="L17856" t="s">
        <v>60</v>
      </c>
      <c r="M17856">
        <v>1</v>
      </c>
      <c r="N17856"/>
      <c r="O17856" t="s">
        <v>30763</v>
      </c>
    </row>
    <row r="17857" spans="1:16" x14ac:dyDescent="0.25">
      <c r="A17857" t="s">
        <v>2</v>
      </c>
      <c r="B17857" t="s">
        <v>2946</v>
      </c>
      <c r="C17857" t="s">
        <v>1265</v>
      </c>
      <c r="D17857" t="s">
        <v>16554</v>
      </c>
      <c r="E17857" t="s">
        <v>59</v>
      </c>
      <c r="F17857" t="b">
        <v>0</v>
      </c>
      <c r="G17857" t="s">
        <v>31</v>
      </c>
      <c r="H17857" s="1">
        <v>46220.254247685189</v>
      </c>
      <c r="I17857" t="b">
        <v>0</v>
      </c>
      <c r="J17857" t="b">
        <v>0</v>
      </c>
      <c r="K17857" t="s">
        <v>31</v>
      </c>
      <c r="L17857" t="s">
        <v>60</v>
      </c>
      <c r="M17857">
        <v>2</v>
      </c>
      <c r="N17857"/>
      <c r="O17857" t="s">
        <v>27115</v>
      </c>
    </row>
    <row r="17858" spans="1:16" x14ac:dyDescent="0.25">
      <c r="A17858" t="s">
        <v>6</v>
      </c>
      <c r="B17858" t="s">
        <v>30764</v>
      </c>
      <c r="C17858" t="s">
        <v>413</v>
      </c>
      <c r="D17858" t="s">
        <v>16554</v>
      </c>
      <c r="E17858" t="s">
        <v>59</v>
      </c>
      <c r="F17858" t="b">
        <v>0</v>
      </c>
      <c r="G17858" t="s">
        <v>31</v>
      </c>
      <c r="H17858" s="1">
        <v>46220.254247685189</v>
      </c>
      <c r="I17858" t="b">
        <v>0</v>
      </c>
      <c r="J17858" t="b">
        <v>0</v>
      </c>
      <c r="K17858" t="s">
        <v>31</v>
      </c>
      <c r="L17858" t="s">
        <v>60</v>
      </c>
      <c r="M17858">
        <v>1</v>
      </c>
      <c r="N17858"/>
      <c r="O17858" t="s">
        <v>7675</v>
      </c>
    </row>
    <row r="17859" spans="1:16" x14ac:dyDescent="0.25">
      <c r="A17859" t="s">
        <v>2</v>
      </c>
      <c r="B17859" t="s">
        <v>2946</v>
      </c>
      <c r="C17859" t="s">
        <v>30765</v>
      </c>
      <c r="D17859" t="s">
        <v>16554</v>
      </c>
      <c r="E17859" t="s">
        <v>59</v>
      </c>
      <c r="F17859" t="b">
        <v>0</v>
      </c>
      <c r="G17859" t="s">
        <v>31</v>
      </c>
      <c r="H17859" s="1">
        <v>46220.254247685189</v>
      </c>
      <c r="I17859" t="b">
        <v>0</v>
      </c>
      <c r="J17859" t="b">
        <v>0</v>
      </c>
      <c r="K17859" t="s">
        <v>31</v>
      </c>
      <c r="L17859" t="s">
        <v>60</v>
      </c>
      <c r="M17859">
        <v>2</v>
      </c>
      <c r="N17859"/>
      <c r="O17859" t="s">
        <v>27115</v>
      </c>
      <c r="P17859" t="s">
        <v>30766</v>
      </c>
    </row>
    <row r="17860" spans="1:16" x14ac:dyDescent="0.25">
      <c r="A17860" t="s">
        <v>2</v>
      </c>
      <c r="B17860" t="s">
        <v>3835</v>
      </c>
      <c r="C17860" t="s">
        <v>413</v>
      </c>
      <c r="D17860" t="s">
        <v>16554</v>
      </c>
      <c r="E17860" t="s">
        <v>59</v>
      </c>
      <c r="F17860" t="b">
        <v>0</v>
      </c>
      <c r="G17860" t="s">
        <v>31</v>
      </c>
      <c r="H17860" s="1">
        <v>46220.254247685189</v>
      </c>
      <c r="I17860" t="b">
        <v>0</v>
      </c>
      <c r="J17860" t="b">
        <v>0</v>
      </c>
      <c r="K17860" t="s">
        <v>31</v>
      </c>
      <c r="L17860" t="s">
        <v>60</v>
      </c>
      <c r="M17860">
        <v>4</v>
      </c>
      <c r="N17860"/>
      <c r="O17860" t="s">
        <v>30767</v>
      </c>
      <c r="P17860" t="s">
        <v>2613</v>
      </c>
    </row>
    <row r="17861" spans="1:16" x14ac:dyDescent="0.25">
      <c r="A17861" t="s">
        <v>2</v>
      </c>
      <c r="B17861" t="s">
        <v>2</v>
      </c>
      <c r="C17861" t="s">
        <v>30768</v>
      </c>
      <c r="D17861" t="s">
        <v>16554</v>
      </c>
      <c r="E17861" t="s">
        <v>59</v>
      </c>
      <c r="F17861" t="b">
        <v>0</v>
      </c>
      <c r="G17861" t="s">
        <v>31</v>
      </c>
      <c r="H17861" s="1">
        <v>46220.254247685189</v>
      </c>
      <c r="I17861" t="b">
        <v>0</v>
      </c>
      <c r="J17861" t="b">
        <v>0</v>
      </c>
      <c r="K17861" t="s">
        <v>31</v>
      </c>
      <c r="L17861" t="s">
        <v>60</v>
      </c>
      <c r="M17861">
        <v>1</v>
      </c>
      <c r="N17861"/>
      <c r="O17861" t="s">
        <v>30769</v>
      </c>
      <c r="P17861" t="s">
        <v>146</v>
      </c>
    </row>
    <row r="17862" spans="1:16" x14ac:dyDescent="0.25">
      <c r="A17862" t="s">
        <v>6</v>
      </c>
      <c r="B17862" t="s">
        <v>11276</v>
      </c>
      <c r="C17862" t="s">
        <v>30770</v>
      </c>
      <c r="D17862" t="s">
        <v>16554</v>
      </c>
      <c r="E17862" t="s">
        <v>59</v>
      </c>
      <c r="F17862" t="b">
        <v>0</v>
      </c>
      <c r="G17862" t="s">
        <v>31</v>
      </c>
      <c r="H17862" s="1">
        <v>46220.254259259258</v>
      </c>
      <c r="I17862" t="b">
        <v>0</v>
      </c>
      <c r="J17862" t="b">
        <v>0</v>
      </c>
      <c r="K17862" t="s">
        <v>31</v>
      </c>
      <c r="L17862" t="s">
        <v>60</v>
      </c>
      <c r="M17862">
        <v>900000</v>
      </c>
      <c r="N17862"/>
      <c r="O17862" t="s">
        <v>5394</v>
      </c>
    </row>
    <row r="17863" spans="1:16" x14ac:dyDescent="0.25">
      <c r="A17863" t="s">
        <v>6</v>
      </c>
      <c r="B17863" t="s">
        <v>4267</v>
      </c>
      <c r="C17863" t="s">
        <v>22469</v>
      </c>
      <c r="D17863" t="s">
        <v>16554</v>
      </c>
      <c r="E17863" t="s">
        <v>59</v>
      </c>
      <c r="F17863" t="b">
        <v>0</v>
      </c>
      <c r="G17863" t="s">
        <v>31</v>
      </c>
      <c r="H17863" s="1">
        <v>46220.254259259258</v>
      </c>
      <c r="I17863" t="b">
        <v>0</v>
      </c>
      <c r="J17863" t="b">
        <v>0</v>
      </c>
      <c r="K17863" t="s">
        <v>31</v>
      </c>
      <c r="L17863" t="s">
        <v>60</v>
      </c>
      <c r="M17863">
        <v>6</v>
      </c>
      <c r="N17863"/>
      <c r="O17863" t="s">
        <v>30771</v>
      </c>
      <c r="P17863" t="s">
        <v>30772</v>
      </c>
    </row>
    <row r="17864" spans="1:16" x14ac:dyDescent="0.25">
      <c r="A17864" t="s">
        <v>5</v>
      </c>
      <c r="B17864" t="s">
        <v>30773</v>
      </c>
      <c r="C17864" t="s">
        <v>20274</v>
      </c>
      <c r="D17864" t="s">
        <v>16554</v>
      </c>
      <c r="E17864" t="s">
        <v>59</v>
      </c>
      <c r="F17864" t="b">
        <v>0</v>
      </c>
      <c r="G17864" t="s">
        <v>31</v>
      </c>
      <c r="H17864" s="1">
        <v>46220.254259259258</v>
      </c>
      <c r="I17864" t="b">
        <v>1</v>
      </c>
      <c r="J17864" t="b">
        <v>0</v>
      </c>
      <c r="K17864" t="s">
        <v>31</v>
      </c>
      <c r="L17864" t="s">
        <v>60</v>
      </c>
      <c r="M17864">
        <v>12</v>
      </c>
      <c r="N17864"/>
      <c r="O17864" t="s">
        <v>4082</v>
      </c>
      <c r="P17864" t="s">
        <v>30774</v>
      </c>
    </row>
    <row r="17865" spans="1:16" x14ac:dyDescent="0.25">
      <c r="A17865" t="s">
        <v>2</v>
      </c>
      <c r="B17865" t="s">
        <v>30775</v>
      </c>
      <c r="C17865" t="s">
        <v>24270</v>
      </c>
      <c r="D17865" t="s">
        <v>16554</v>
      </c>
      <c r="E17865" t="s">
        <v>59</v>
      </c>
      <c r="F17865" t="b">
        <v>0</v>
      </c>
      <c r="G17865" t="s">
        <v>31</v>
      </c>
      <c r="H17865" s="1">
        <v>46220.254259259258</v>
      </c>
      <c r="I17865" t="b">
        <v>0</v>
      </c>
      <c r="J17865" t="b">
        <v>0</v>
      </c>
      <c r="K17865" t="s">
        <v>31</v>
      </c>
      <c r="L17865" t="s">
        <v>60</v>
      </c>
      <c r="M17865">
        <v>1</v>
      </c>
      <c r="N17865"/>
      <c r="O17865" t="s">
        <v>30776</v>
      </c>
      <c r="P17865" t="s">
        <v>208</v>
      </c>
    </row>
    <row r="17866" spans="1:16" x14ac:dyDescent="0.25">
      <c r="A17866" t="s">
        <v>0</v>
      </c>
      <c r="B17866" t="s">
        <v>30777</v>
      </c>
      <c r="C17866" t="s">
        <v>20274</v>
      </c>
      <c r="D17866" t="s">
        <v>16554</v>
      </c>
      <c r="E17866" t="s">
        <v>59</v>
      </c>
      <c r="F17866" t="b">
        <v>0</v>
      </c>
      <c r="G17866" t="s">
        <v>31</v>
      </c>
      <c r="H17866" s="1">
        <v>46220.254259259258</v>
      </c>
      <c r="I17866" t="b">
        <v>0</v>
      </c>
      <c r="J17866" t="b">
        <v>0</v>
      </c>
      <c r="K17866" t="s">
        <v>31</v>
      </c>
      <c r="L17866" t="s">
        <v>60</v>
      </c>
      <c r="M17866">
        <v>2</v>
      </c>
      <c r="N17866"/>
      <c r="O17866" t="s">
        <v>30778</v>
      </c>
      <c r="P17866" t="s">
        <v>30779</v>
      </c>
    </row>
    <row r="17867" spans="1:16" x14ac:dyDescent="0.25">
      <c r="A17867" t="s">
        <v>2</v>
      </c>
      <c r="B17867" t="s">
        <v>30780</v>
      </c>
      <c r="C17867" t="s">
        <v>22469</v>
      </c>
      <c r="D17867" t="s">
        <v>16554</v>
      </c>
      <c r="E17867" t="s">
        <v>59</v>
      </c>
      <c r="F17867" t="b">
        <v>0</v>
      </c>
      <c r="G17867" t="s">
        <v>31</v>
      </c>
      <c r="H17867" s="1">
        <v>46220.254270833328</v>
      </c>
      <c r="I17867" t="b">
        <v>0</v>
      </c>
      <c r="J17867" t="b">
        <v>0</v>
      </c>
      <c r="K17867" t="s">
        <v>31</v>
      </c>
      <c r="L17867" t="s">
        <v>60</v>
      </c>
      <c r="M17867">
        <v>3</v>
      </c>
      <c r="N17867"/>
      <c r="O17867" t="s">
        <v>30781</v>
      </c>
    </row>
    <row r="17868" spans="1:16" x14ac:dyDescent="0.25">
      <c r="A17868" t="s">
        <v>0</v>
      </c>
      <c r="B17868" t="s">
        <v>14031</v>
      </c>
      <c r="C17868" t="s">
        <v>19964</v>
      </c>
      <c r="D17868" t="s">
        <v>16554</v>
      </c>
      <c r="E17868" t="s">
        <v>59</v>
      </c>
      <c r="F17868" t="b">
        <v>0</v>
      </c>
      <c r="G17868" t="s">
        <v>31</v>
      </c>
      <c r="H17868" s="1">
        <v>46220.254270833328</v>
      </c>
      <c r="I17868" t="b">
        <v>0</v>
      </c>
      <c r="J17868" t="b">
        <v>0</v>
      </c>
      <c r="K17868" t="s">
        <v>31</v>
      </c>
      <c r="L17868" t="s">
        <v>60</v>
      </c>
      <c r="M17868">
        <v>5</v>
      </c>
      <c r="N17868"/>
      <c r="O17868" t="s">
        <v>4622</v>
      </c>
      <c r="P17868" t="s">
        <v>85</v>
      </c>
    </row>
    <row r="17869" spans="1:16" x14ac:dyDescent="0.25">
      <c r="A17869" t="s">
        <v>0</v>
      </c>
      <c r="B17869" t="s">
        <v>30782</v>
      </c>
      <c r="C17869" t="s">
        <v>22469</v>
      </c>
      <c r="D17869" t="s">
        <v>16554</v>
      </c>
      <c r="E17869" t="s">
        <v>59</v>
      </c>
      <c r="F17869" t="b">
        <v>0</v>
      </c>
      <c r="G17869" t="s">
        <v>31</v>
      </c>
      <c r="H17869" s="1">
        <v>46220.254270833328</v>
      </c>
      <c r="I17869" t="b">
        <v>0</v>
      </c>
      <c r="J17869" t="b">
        <v>0</v>
      </c>
      <c r="K17869" t="s">
        <v>31</v>
      </c>
      <c r="L17869" t="s">
        <v>60</v>
      </c>
      <c r="M17869">
        <v>3</v>
      </c>
      <c r="N17869"/>
      <c r="O17869" t="s">
        <v>30783</v>
      </c>
      <c r="P17869" t="s">
        <v>30784</v>
      </c>
    </row>
    <row r="17870" spans="1:16" x14ac:dyDescent="0.25">
      <c r="A17870" t="s">
        <v>1</v>
      </c>
      <c r="B17870" t="s">
        <v>30785</v>
      </c>
      <c r="C17870" t="s">
        <v>20274</v>
      </c>
      <c r="D17870" t="s">
        <v>16554</v>
      </c>
      <c r="E17870" t="s">
        <v>59</v>
      </c>
      <c r="F17870" t="b">
        <v>0</v>
      </c>
      <c r="G17870" t="s">
        <v>31</v>
      </c>
      <c r="H17870" s="1">
        <v>46220.254270833328</v>
      </c>
      <c r="I17870" t="b">
        <v>0</v>
      </c>
      <c r="J17870" t="b">
        <v>0</v>
      </c>
      <c r="K17870" t="s">
        <v>31</v>
      </c>
      <c r="L17870" t="s">
        <v>60</v>
      </c>
      <c r="M17870">
        <v>4</v>
      </c>
      <c r="N17870"/>
      <c r="O17870" t="s">
        <v>30786</v>
      </c>
      <c r="P17870" t="s">
        <v>146</v>
      </c>
    </row>
    <row r="17871" spans="1:16" x14ac:dyDescent="0.25">
      <c r="A17871" t="s">
        <v>0</v>
      </c>
      <c r="B17871" t="s">
        <v>298</v>
      </c>
      <c r="C17871" t="s">
        <v>30770</v>
      </c>
      <c r="D17871" t="s">
        <v>16554</v>
      </c>
      <c r="E17871" t="s">
        <v>59</v>
      </c>
      <c r="F17871" t="b">
        <v>0</v>
      </c>
      <c r="G17871" t="s">
        <v>31</v>
      </c>
      <c r="H17871" s="1">
        <v>46220.254270833328</v>
      </c>
      <c r="I17871" t="b">
        <v>0</v>
      </c>
      <c r="J17871" t="b">
        <v>0</v>
      </c>
      <c r="K17871" t="s">
        <v>31</v>
      </c>
      <c r="L17871" t="s">
        <v>60</v>
      </c>
      <c r="M17871">
        <v>900000</v>
      </c>
      <c r="N17871"/>
      <c r="O17871" t="s">
        <v>5394</v>
      </c>
      <c r="P17871" t="s">
        <v>556</v>
      </c>
    </row>
    <row r="17872" spans="1:16" x14ac:dyDescent="0.25">
      <c r="A17872" t="s">
        <v>7</v>
      </c>
      <c r="B17872" t="s">
        <v>30787</v>
      </c>
      <c r="C17872" t="s">
        <v>22469</v>
      </c>
      <c r="D17872" t="s">
        <v>16554</v>
      </c>
      <c r="E17872" t="s">
        <v>59</v>
      </c>
      <c r="F17872" t="b">
        <v>0</v>
      </c>
      <c r="G17872" t="s">
        <v>31</v>
      </c>
      <c r="H17872" s="1">
        <v>46220.254270833328</v>
      </c>
      <c r="I17872" t="b">
        <v>0</v>
      </c>
      <c r="J17872" t="b">
        <v>0</v>
      </c>
      <c r="K17872" t="s">
        <v>31</v>
      </c>
      <c r="L17872" t="s">
        <v>60</v>
      </c>
      <c r="M17872">
        <v>1</v>
      </c>
      <c r="N17872"/>
      <c r="O17872" t="s">
        <v>30788</v>
      </c>
      <c r="P17872" t="s">
        <v>146</v>
      </c>
    </row>
    <row r="17873" spans="1:16" x14ac:dyDescent="0.25">
      <c r="A17873" t="s">
        <v>1</v>
      </c>
      <c r="B17873" t="s">
        <v>5321</v>
      </c>
      <c r="C17873" t="s">
        <v>13767</v>
      </c>
      <c r="D17873" t="s">
        <v>4346</v>
      </c>
      <c r="E17873" t="s">
        <v>59</v>
      </c>
      <c r="F17873" t="b">
        <v>0</v>
      </c>
      <c r="G17873" t="s">
        <v>19</v>
      </c>
      <c r="H17873" s="1">
        <v>46220.255879629629</v>
      </c>
      <c r="I17873" t="b">
        <v>1</v>
      </c>
      <c r="J17873" t="b">
        <v>0</v>
      </c>
      <c r="K17873" t="s">
        <v>19</v>
      </c>
      <c r="L17873" t="s">
        <v>60</v>
      </c>
      <c r="M17873">
        <v>750000</v>
      </c>
      <c r="N17873"/>
      <c r="O17873" t="s">
        <v>30789</v>
      </c>
      <c r="P17873" t="s">
        <v>30790</v>
      </c>
    </row>
    <row r="17874" spans="1:16" x14ac:dyDescent="0.25">
      <c r="A17874" t="s">
        <v>7</v>
      </c>
      <c r="B17874" t="s">
        <v>30791</v>
      </c>
      <c r="C17874" t="s">
        <v>17386</v>
      </c>
      <c r="D17874" t="s">
        <v>4868</v>
      </c>
      <c r="E17874" t="s">
        <v>59</v>
      </c>
      <c r="F17874" t="b">
        <v>0</v>
      </c>
      <c r="G17874" t="s">
        <v>19</v>
      </c>
      <c r="H17874" s="1">
        <v>46220.293819444443</v>
      </c>
      <c r="I17874" t="b">
        <v>0</v>
      </c>
      <c r="J17874" t="b">
        <v>0</v>
      </c>
      <c r="K17874" t="s">
        <v>19</v>
      </c>
      <c r="L17874" t="s">
        <v>60</v>
      </c>
      <c r="M17874">
        <v>550000</v>
      </c>
      <c r="N17874"/>
      <c r="O17874" t="s">
        <v>30792</v>
      </c>
      <c r="P17874" t="s">
        <v>30793</v>
      </c>
    </row>
    <row r="17875" spans="1:16" x14ac:dyDescent="0.25">
      <c r="A17875" t="s">
        <v>7</v>
      </c>
      <c r="B17875" t="s">
        <v>30794</v>
      </c>
      <c r="C17875" t="s">
        <v>360</v>
      </c>
      <c r="D17875" t="s">
        <v>4346</v>
      </c>
      <c r="E17875" t="s">
        <v>59</v>
      </c>
      <c r="F17875" t="b">
        <v>0</v>
      </c>
      <c r="G17875" t="s">
        <v>41</v>
      </c>
      <c r="H17875" s="1">
        <v>46220.294756944437</v>
      </c>
      <c r="I17875" t="b">
        <v>1</v>
      </c>
      <c r="J17875" t="b">
        <v>0</v>
      </c>
      <c r="K17875" t="s">
        <v>41</v>
      </c>
      <c r="L17875" t="s">
        <v>74</v>
      </c>
      <c r="M17875"/>
      <c r="N17875">
        <v>45.54</v>
      </c>
      <c r="O17875" t="s">
        <v>2595</v>
      </c>
      <c r="P17875" t="s">
        <v>19119</v>
      </c>
    </row>
    <row r="17876" spans="1:16" x14ac:dyDescent="0.25">
      <c r="A17876" t="s">
        <v>0</v>
      </c>
      <c r="B17876" t="s">
        <v>746</v>
      </c>
      <c r="C17876" t="s">
        <v>76</v>
      </c>
      <c r="D17876" t="s">
        <v>4526</v>
      </c>
      <c r="E17876" t="s">
        <v>59</v>
      </c>
      <c r="F17876" t="b">
        <v>1</v>
      </c>
      <c r="G17876" t="s">
        <v>73</v>
      </c>
      <c r="H17876" s="1">
        <v>46220.334826388891</v>
      </c>
      <c r="I17876" t="b">
        <v>0</v>
      </c>
      <c r="J17876" t="b">
        <v>1</v>
      </c>
      <c r="K17876" t="s">
        <v>41</v>
      </c>
      <c r="L17876" t="s">
        <v>60</v>
      </c>
      <c r="M17876">
        <v>177087.5</v>
      </c>
      <c r="N17876"/>
      <c r="O17876" t="s">
        <v>5786</v>
      </c>
      <c r="P17876" t="s">
        <v>146</v>
      </c>
    </row>
    <row r="17877" spans="1:16" x14ac:dyDescent="0.25">
      <c r="A17877" t="s">
        <v>1</v>
      </c>
      <c r="B17877" t="s">
        <v>30795</v>
      </c>
      <c r="C17877" t="s">
        <v>246</v>
      </c>
      <c r="D17877" t="s">
        <v>4526</v>
      </c>
      <c r="E17877" t="s">
        <v>59</v>
      </c>
      <c r="F17877" t="b">
        <v>0</v>
      </c>
      <c r="G17877" t="s">
        <v>89</v>
      </c>
      <c r="H17877" s="1">
        <v>46220.33829861111</v>
      </c>
      <c r="I17877" t="b">
        <v>1</v>
      </c>
      <c r="J17877" t="b">
        <v>0</v>
      </c>
      <c r="K17877" t="s">
        <v>41</v>
      </c>
      <c r="L17877" t="s">
        <v>60</v>
      </c>
      <c r="M17877">
        <v>102500</v>
      </c>
      <c r="N17877"/>
      <c r="O17877" t="s">
        <v>30796</v>
      </c>
      <c r="P17877" t="s">
        <v>85</v>
      </c>
    </row>
    <row r="17878" spans="1:16" x14ac:dyDescent="0.25">
      <c r="A17878" t="s">
        <v>9</v>
      </c>
      <c r="B17878" t="s">
        <v>30797</v>
      </c>
      <c r="C17878" t="s">
        <v>11029</v>
      </c>
      <c r="D17878" t="s">
        <v>20103</v>
      </c>
      <c r="E17878" t="s">
        <v>59</v>
      </c>
      <c r="F17878" t="b">
        <v>0</v>
      </c>
      <c r="G17878" t="s">
        <v>20</v>
      </c>
      <c r="H17878" s="1">
        <v>46220.339074074072</v>
      </c>
      <c r="I17878" t="b">
        <v>0</v>
      </c>
      <c r="J17878" t="b">
        <v>0</v>
      </c>
      <c r="K17878" t="s">
        <v>20</v>
      </c>
      <c r="L17878" t="s">
        <v>60</v>
      </c>
      <c r="M17878">
        <v>95000</v>
      </c>
      <c r="N17878"/>
      <c r="O17878" t="s">
        <v>10060</v>
      </c>
    </row>
    <row r="17879" spans="1:16" x14ac:dyDescent="0.25">
      <c r="A17879" t="s">
        <v>1</v>
      </c>
      <c r="B17879" t="s">
        <v>30798</v>
      </c>
      <c r="C17879" t="s">
        <v>5029</v>
      </c>
      <c r="D17879" t="s">
        <v>4550</v>
      </c>
      <c r="E17879" t="s">
        <v>59</v>
      </c>
      <c r="F17879" t="b">
        <v>0</v>
      </c>
      <c r="G17879" t="s">
        <v>40</v>
      </c>
      <c r="H17879" s="1">
        <v>46220.340011574073</v>
      </c>
      <c r="I17879" t="b">
        <v>0</v>
      </c>
      <c r="J17879" t="b">
        <v>0</v>
      </c>
      <c r="K17879" t="s">
        <v>40</v>
      </c>
      <c r="L17879" t="s">
        <v>60</v>
      </c>
      <c r="M17879">
        <v>85000</v>
      </c>
      <c r="N17879"/>
      <c r="O17879" t="s">
        <v>30799</v>
      </c>
      <c r="P17879" t="s">
        <v>30800</v>
      </c>
    </row>
    <row r="17880" spans="1:16" x14ac:dyDescent="0.25">
      <c r="A17880" t="s">
        <v>0</v>
      </c>
      <c r="B17880" t="s">
        <v>30801</v>
      </c>
      <c r="C17880" t="s">
        <v>697</v>
      </c>
      <c r="D17880" t="s">
        <v>4587</v>
      </c>
      <c r="E17880" t="s">
        <v>59</v>
      </c>
      <c r="F17880" t="b">
        <v>0</v>
      </c>
      <c r="G17880" t="s">
        <v>41</v>
      </c>
      <c r="H17880" s="1">
        <v>46220.378125000003</v>
      </c>
      <c r="I17880" t="b">
        <v>0</v>
      </c>
      <c r="J17880" t="b">
        <v>1</v>
      </c>
      <c r="K17880" t="s">
        <v>41</v>
      </c>
      <c r="L17880" t="s">
        <v>60</v>
      </c>
      <c r="M17880">
        <v>70000</v>
      </c>
      <c r="N17880"/>
      <c r="O17880" t="s">
        <v>30802</v>
      </c>
      <c r="P17880" t="s">
        <v>30803</v>
      </c>
    </row>
    <row r="17881" spans="1:16" x14ac:dyDescent="0.25">
      <c r="A17881" t="s">
        <v>0</v>
      </c>
      <c r="B17881" t="s">
        <v>30804</v>
      </c>
      <c r="C17881" t="s">
        <v>76</v>
      </c>
      <c r="D17881" t="s">
        <v>141</v>
      </c>
      <c r="E17881" t="s">
        <v>88</v>
      </c>
      <c r="F17881" t="b">
        <v>1</v>
      </c>
      <c r="G17881" t="s">
        <v>41</v>
      </c>
      <c r="H17881" s="1">
        <v>46220.419687499998</v>
      </c>
      <c r="I17881" t="b">
        <v>1</v>
      </c>
      <c r="J17881" t="b">
        <v>0</v>
      </c>
      <c r="K17881" t="s">
        <v>41</v>
      </c>
      <c r="L17881" t="s">
        <v>74</v>
      </c>
      <c r="M17881"/>
      <c r="N17881">
        <v>22.5</v>
      </c>
      <c r="O17881" t="s">
        <v>141</v>
      </c>
      <c r="P17881" t="s">
        <v>3587</v>
      </c>
    </row>
    <row r="17882" spans="1:16" x14ac:dyDescent="0.25">
      <c r="A17882" t="s">
        <v>0</v>
      </c>
      <c r="B17882" t="s">
        <v>30805</v>
      </c>
      <c r="C17882" t="s">
        <v>14388</v>
      </c>
      <c r="D17882" t="s">
        <v>4346</v>
      </c>
      <c r="F17882" t="b">
        <v>0</v>
      </c>
      <c r="G17882" t="s">
        <v>40</v>
      </c>
      <c r="H17882" s="1">
        <v>46220.419699074067</v>
      </c>
      <c r="I17882" t="b">
        <v>1</v>
      </c>
      <c r="J17882" t="b">
        <v>0</v>
      </c>
      <c r="K17882" t="s">
        <v>40</v>
      </c>
      <c r="L17882" t="s">
        <v>74</v>
      </c>
      <c r="M17882"/>
      <c r="N17882">
        <v>26.39</v>
      </c>
      <c r="O17882" t="s">
        <v>30806</v>
      </c>
    </row>
    <row r="17883" spans="1:16" x14ac:dyDescent="0.25">
      <c r="A17883" t="s">
        <v>2</v>
      </c>
      <c r="B17883" t="s">
        <v>276</v>
      </c>
      <c r="C17883" t="s">
        <v>12891</v>
      </c>
      <c r="D17883" t="s">
        <v>4346</v>
      </c>
      <c r="E17883" t="s">
        <v>59</v>
      </c>
      <c r="F17883" t="b">
        <v>0</v>
      </c>
      <c r="G17883" t="s">
        <v>40</v>
      </c>
      <c r="H17883" s="1">
        <v>46220.421388888892</v>
      </c>
      <c r="I17883" t="b">
        <v>0</v>
      </c>
      <c r="J17883" t="b">
        <v>0</v>
      </c>
      <c r="K17883" t="s">
        <v>40</v>
      </c>
      <c r="L17883" t="s">
        <v>60</v>
      </c>
      <c r="M17883">
        <v>45971.5</v>
      </c>
      <c r="N17883"/>
      <c r="O17883" t="s">
        <v>23465</v>
      </c>
      <c r="P17883" t="s">
        <v>622</v>
      </c>
    </row>
    <row r="17884" spans="1:16" x14ac:dyDescent="0.25">
      <c r="A17884" t="s">
        <v>1</v>
      </c>
      <c r="B17884" t="s">
        <v>1</v>
      </c>
      <c r="C17884" t="s">
        <v>30807</v>
      </c>
      <c r="D17884" t="s">
        <v>4526</v>
      </c>
      <c r="E17884" t="s">
        <v>59</v>
      </c>
      <c r="F17884" t="b">
        <v>0</v>
      </c>
      <c r="G17884" t="s">
        <v>40</v>
      </c>
      <c r="H17884" s="1">
        <v>46220.423333333332</v>
      </c>
      <c r="I17884" t="b">
        <v>1</v>
      </c>
      <c r="J17884" t="b">
        <v>0</v>
      </c>
      <c r="K17884" t="s">
        <v>40</v>
      </c>
      <c r="L17884" t="s">
        <v>60</v>
      </c>
      <c r="M17884">
        <v>60000</v>
      </c>
      <c r="N17884"/>
      <c r="O17884" t="s">
        <v>30808</v>
      </c>
      <c r="P17884" t="s">
        <v>15670</v>
      </c>
    </row>
    <row r="17885" spans="1:16" x14ac:dyDescent="0.25">
      <c r="A17885" t="s">
        <v>3</v>
      </c>
      <c r="B17885" t="s">
        <v>30809</v>
      </c>
      <c r="C17885" t="s">
        <v>76</v>
      </c>
      <c r="D17885" t="s">
        <v>4346</v>
      </c>
      <c r="E17885" t="s">
        <v>59</v>
      </c>
      <c r="F17885" t="b">
        <v>1</v>
      </c>
      <c r="G17885" t="s">
        <v>41</v>
      </c>
      <c r="H17885" s="1">
        <v>46220.461354166669</v>
      </c>
      <c r="I17885" t="b">
        <v>0</v>
      </c>
      <c r="J17885" t="b">
        <v>1</v>
      </c>
      <c r="K17885" t="s">
        <v>41</v>
      </c>
      <c r="L17885" t="s">
        <v>60</v>
      </c>
      <c r="M17885">
        <v>77500</v>
      </c>
      <c r="N17885"/>
      <c r="O17885" t="s">
        <v>30810</v>
      </c>
      <c r="P17885" t="s">
        <v>1482</v>
      </c>
    </row>
    <row r="17886" spans="1:16" x14ac:dyDescent="0.25">
      <c r="A17886" t="s">
        <v>1</v>
      </c>
      <c r="B17886" t="s">
        <v>30811</v>
      </c>
      <c r="C17886" t="s">
        <v>201</v>
      </c>
      <c r="D17886" t="s">
        <v>4526</v>
      </c>
      <c r="E17886" t="s">
        <v>59</v>
      </c>
      <c r="F17886" t="b">
        <v>0</v>
      </c>
      <c r="G17886" t="s">
        <v>77</v>
      </c>
      <c r="H17886" s="1">
        <v>46220.463171296287</v>
      </c>
      <c r="I17886" t="b">
        <v>1</v>
      </c>
      <c r="J17886" t="b">
        <v>0</v>
      </c>
      <c r="K17886" t="s">
        <v>41</v>
      </c>
      <c r="L17886" t="s">
        <v>60</v>
      </c>
      <c r="M17886">
        <v>160000</v>
      </c>
      <c r="N17886"/>
      <c r="O17886" t="s">
        <v>2720</v>
      </c>
      <c r="P17886" t="s">
        <v>30812</v>
      </c>
    </row>
    <row r="17887" spans="1:16" x14ac:dyDescent="0.25">
      <c r="A17887" t="s">
        <v>1</v>
      </c>
      <c r="B17887" t="s">
        <v>30813</v>
      </c>
      <c r="C17887" t="s">
        <v>3264</v>
      </c>
      <c r="D17887" t="s">
        <v>4630</v>
      </c>
      <c r="E17887" t="s">
        <v>59</v>
      </c>
      <c r="F17887" t="b">
        <v>0</v>
      </c>
      <c r="G17887" t="s">
        <v>89</v>
      </c>
      <c r="H17887" s="1">
        <v>46220.463206018518</v>
      </c>
      <c r="I17887" t="b">
        <v>0</v>
      </c>
      <c r="J17887" t="b">
        <v>0</v>
      </c>
      <c r="K17887" t="s">
        <v>41</v>
      </c>
      <c r="L17887" t="s">
        <v>60</v>
      </c>
      <c r="M17887">
        <v>119500</v>
      </c>
      <c r="N17887"/>
      <c r="O17887" t="s">
        <v>3588</v>
      </c>
    </row>
    <row r="17888" spans="1:16" x14ac:dyDescent="0.25">
      <c r="A17888" t="s">
        <v>1</v>
      </c>
      <c r="B17888" t="s">
        <v>1</v>
      </c>
      <c r="C17888" t="s">
        <v>1644</v>
      </c>
      <c r="D17888" t="s">
        <v>2360</v>
      </c>
      <c r="E17888" t="s">
        <v>59</v>
      </c>
      <c r="F17888" t="b">
        <v>0</v>
      </c>
      <c r="G17888" t="s">
        <v>77</v>
      </c>
      <c r="H17888" s="1">
        <v>46220.463263888887</v>
      </c>
      <c r="I17888" t="b">
        <v>0</v>
      </c>
      <c r="J17888" t="b">
        <v>1</v>
      </c>
      <c r="K17888" t="s">
        <v>41</v>
      </c>
      <c r="L17888" t="s">
        <v>60</v>
      </c>
      <c r="M17888">
        <v>101400</v>
      </c>
      <c r="N17888"/>
      <c r="O17888" t="s">
        <v>108</v>
      </c>
      <c r="P17888" t="s">
        <v>30814</v>
      </c>
    </row>
    <row r="17889" spans="1:16" x14ac:dyDescent="0.25">
      <c r="A17889" t="s">
        <v>0</v>
      </c>
      <c r="B17889" t="s">
        <v>1891</v>
      </c>
      <c r="C17889" t="s">
        <v>2740</v>
      </c>
      <c r="D17889" t="s">
        <v>4526</v>
      </c>
      <c r="E17889" t="s">
        <v>59</v>
      </c>
      <c r="F17889" t="b">
        <v>0</v>
      </c>
      <c r="G17889" t="s">
        <v>77</v>
      </c>
      <c r="H17889" s="1">
        <v>46220.463425925933</v>
      </c>
      <c r="I17889" t="b">
        <v>0</v>
      </c>
      <c r="J17889" t="b">
        <v>1</v>
      </c>
      <c r="K17889" t="s">
        <v>41</v>
      </c>
      <c r="L17889" t="s">
        <v>60</v>
      </c>
      <c r="M17889">
        <v>75000</v>
      </c>
      <c r="N17889"/>
      <c r="O17889" t="s">
        <v>28342</v>
      </c>
      <c r="P17889" t="s">
        <v>28343</v>
      </c>
    </row>
    <row r="17890" spans="1:16" x14ac:dyDescent="0.25">
      <c r="A17890" t="s">
        <v>1</v>
      </c>
      <c r="B17890" t="s">
        <v>1742</v>
      </c>
      <c r="C17890" t="s">
        <v>20023</v>
      </c>
      <c r="D17890" t="s">
        <v>4599</v>
      </c>
      <c r="E17890" t="s">
        <v>59</v>
      </c>
      <c r="F17890" t="b">
        <v>0</v>
      </c>
      <c r="G17890" t="s">
        <v>40</v>
      </c>
      <c r="H17890" s="1">
        <v>46220.464999999997</v>
      </c>
      <c r="I17890" t="b">
        <v>1</v>
      </c>
      <c r="J17890" t="b">
        <v>0</v>
      </c>
      <c r="K17890" t="s">
        <v>40</v>
      </c>
      <c r="L17890" t="s">
        <v>60</v>
      </c>
      <c r="M17890">
        <v>55000</v>
      </c>
      <c r="N17890"/>
      <c r="O17890" t="s">
        <v>30815</v>
      </c>
      <c r="P17890" t="s">
        <v>7192</v>
      </c>
    </row>
    <row r="17891" spans="1:16" x14ac:dyDescent="0.25">
      <c r="A17891" t="s">
        <v>1</v>
      </c>
      <c r="B17891" t="s">
        <v>30816</v>
      </c>
      <c r="C17891" t="s">
        <v>207</v>
      </c>
      <c r="D17891" t="s">
        <v>5349</v>
      </c>
      <c r="E17891" t="s">
        <v>59</v>
      </c>
      <c r="F17891" t="b">
        <v>0</v>
      </c>
      <c r="G17891" t="s">
        <v>89</v>
      </c>
      <c r="H17891" s="1">
        <v>46220.504872685182</v>
      </c>
      <c r="I17891" t="b">
        <v>0</v>
      </c>
      <c r="J17891" t="b">
        <v>0</v>
      </c>
      <c r="K17891" t="s">
        <v>41</v>
      </c>
      <c r="L17891" t="s">
        <v>60</v>
      </c>
      <c r="M17891">
        <v>212000</v>
      </c>
      <c r="N17891"/>
      <c r="O17891" t="s">
        <v>305</v>
      </c>
      <c r="P17891" t="s">
        <v>27574</v>
      </c>
    </row>
    <row r="17892" spans="1:16" x14ac:dyDescent="0.25">
      <c r="A17892" t="s">
        <v>0</v>
      </c>
      <c r="B17892" t="s">
        <v>30817</v>
      </c>
      <c r="C17892" t="s">
        <v>112</v>
      </c>
      <c r="D17892" t="s">
        <v>4526</v>
      </c>
      <c r="E17892" t="s">
        <v>132</v>
      </c>
      <c r="F17892" t="b">
        <v>0</v>
      </c>
      <c r="G17892" t="s">
        <v>65</v>
      </c>
      <c r="H17892" s="1">
        <v>46220.54315972222</v>
      </c>
      <c r="I17892" t="b">
        <v>1</v>
      </c>
      <c r="J17892" t="b">
        <v>0</v>
      </c>
      <c r="K17892" t="s">
        <v>41</v>
      </c>
      <c r="L17892" t="s">
        <v>74</v>
      </c>
      <c r="M17892"/>
      <c r="N17892">
        <v>60</v>
      </c>
      <c r="O17892" t="s">
        <v>27975</v>
      </c>
      <c r="P17892" t="s">
        <v>3910</v>
      </c>
    </row>
    <row r="17893" spans="1:16" x14ac:dyDescent="0.25">
      <c r="A17893" t="s">
        <v>7</v>
      </c>
      <c r="B17893" t="s">
        <v>30818</v>
      </c>
      <c r="C17893" t="s">
        <v>668</v>
      </c>
      <c r="D17893" t="s">
        <v>2360</v>
      </c>
      <c r="E17893" t="s">
        <v>59</v>
      </c>
      <c r="F17893" t="b">
        <v>0</v>
      </c>
      <c r="G17893" t="s">
        <v>65</v>
      </c>
      <c r="H17893" s="1">
        <v>46220.543206018519</v>
      </c>
      <c r="I17893" t="b">
        <v>1</v>
      </c>
      <c r="J17893" t="b">
        <v>1</v>
      </c>
      <c r="K17893" t="s">
        <v>41</v>
      </c>
      <c r="L17893" t="s">
        <v>60</v>
      </c>
      <c r="M17893">
        <v>127850</v>
      </c>
      <c r="N17893"/>
      <c r="O17893" t="s">
        <v>108</v>
      </c>
      <c r="P17893" t="s">
        <v>1582</v>
      </c>
    </row>
    <row r="17894" spans="1:16" x14ac:dyDescent="0.25">
      <c r="A17894" t="s">
        <v>0</v>
      </c>
      <c r="B17894" t="s">
        <v>30819</v>
      </c>
      <c r="C17894" t="s">
        <v>237</v>
      </c>
      <c r="D17894" t="s">
        <v>24507</v>
      </c>
      <c r="E17894" t="s">
        <v>59</v>
      </c>
      <c r="F17894" t="b">
        <v>0</v>
      </c>
      <c r="G17894" t="s">
        <v>89</v>
      </c>
      <c r="H17894" s="1">
        <v>46220.543229166673</v>
      </c>
      <c r="I17894" t="b">
        <v>0</v>
      </c>
      <c r="J17894" t="b">
        <v>1</v>
      </c>
      <c r="K17894" t="s">
        <v>41</v>
      </c>
      <c r="L17894" t="s">
        <v>60</v>
      </c>
      <c r="M17894">
        <v>155000</v>
      </c>
      <c r="N17894"/>
      <c r="O17894" t="s">
        <v>1443</v>
      </c>
      <c r="P17894" t="s">
        <v>2175</v>
      </c>
    </row>
    <row r="17895" spans="1:16" x14ac:dyDescent="0.25">
      <c r="A17895" t="s">
        <v>2</v>
      </c>
      <c r="B17895" t="s">
        <v>30820</v>
      </c>
      <c r="C17895" t="s">
        <v>198</v>
      </c>
      <c r="D17895" t="s">
        <v>2360</v>
      </c>
      <c r="E17895" t="s">
        <v>59</v>
      </c>
      <c r="F17895" t="b">
        <v>0</v>
      </c>
      <c r="G17895" t="s">
        <v>41</v>
      </c>
      <c r="H17895" s="1">
        <v>46220.544756944437</v>
      </c>
      <c r="I17895" t="b">
        <v>0</v>
      </c>
      <c r="J17895" t="b">
        <v>1</v>
      </c>
      <c r="K17895" t="s">
        <v>41</v>
      </c>
      <c r="L17895" t="s">
        <v>60</v>
      </c>
      <c r="M17895">
        <v>98900</v>
      </c>
      <c r="N17895"/>
      <c r="O17895" t="s">
        <v>2647</v>
      </c>
      <c r="P17895" t="s">
        <v>30821</v>
      </c>
    </row>
    <row r="17896" spans="1:16" x14ac:dyDescent="0.25">
      <c r="A17896" t="s">
        <v>2</v>
      </c>
      <c r="B17896" t="s">
        <v>30822</v>
      </c>
      <c r="C17896" t="s">
        <v>115</v>
      </c>
      <c r="D17896" t="s">
        <v>5349</v>
      </c>
      <c r="E17896" t="s">
        <v>59</v>
      </c>
      <c r="F17896" t="b">
        <v>0</v>
      </c>
      <c r="G17896" t="s">
        <v>65</v>
      </c>
      <c r="H17896" s="1">
        <v>46220.544930555552</v>
      </c>
      <c r="I17896" t="b">
        <v>0</v>
      </c>
      <c r="J17896" t="b">
        <v>0</v>
      </c>
      <c r="K17896" t="s">
        <v>41</v>
      </c>
      <c r="L17896" t="s">
        <v>60</v>
      </c>
      <c r="M17896">
        <v>185000</v>
      </c>
      <c r="N17896"/>
      <c r="O17896" t="s">
        <v>30823</v>
      </c>
    </row>
    <row r="17897" spans="1:16" x14ac:dyDescent="0.25">
      <c r="A17897" t="s">
        <v>2</v>
      </c>
      <c r="B17897" t="s">
        <v>30824</v>
      </c>
      <c r="C17897" t="s">
        <v>115</v>
      </c>
      <c r="D17897" t="s">
        <v>5349</v>
      </c>
      <c r="E17897" t="s">
        <v>59</v>
      </c>
      <c r="F17897" t="b">
        <v>0</v>
      </c>
      <c r="G17897" t="s">
        <v>65</v>
      </c>
      <c r="H17897" s="1">
        <v>46220.544930555552</v>
      </c>
      <c r="I17897" t="b">
        <v>0</v>
      </c>
      <c r="J17897" t="b">
        <v>0</v>
      </c>
      <c r="K17897" t="s">
        <v>41</v>
      </c>
      <c r="L17897" t="s">
        <v>60</v>
      </c>
      <c r="M17897">
        <v>190000</v>
      </c>
      <c r="N17897"/>
      <c r="O17897" t="s">
        <v>30823</v>
      </c>
      <c r="P17897" t="s">
        <v>27531</v>
      </c>
    </row>
    <row r="17898" spans="1:16" x14ac:dyDescent="0.25">
      <c r="A17898" t="s">
        <v>2</v>
      </c>
      <c r="B17898" t="s">
        <v>2676</v>
      </c>
      <c r="C17898" t="s">
        <v>112</v>
      </c>
      <c r="D17898" t="s">
        <v>4526</v>
      </c>
      <c r="E17898" t="s">
        <v>59</v>
      </c>
      <c r="F17898" t="b">
        <v>0</v>
      </c>
      <c r="G17898" t="s">
        <v>65</v>
      </c>
      <c r="H17898" s="1">
        <v>46220.544930555552</v>
      </c>
      <c r="I17898" t="b">
        <v>0</v>
      </c>
      <c r="J17898" t="b">
        <v>1</v>
      </c>
      <c r="K17898" t="s">
        <v>41</v>
      </c>
      <c r="L17898" t="s">
        <v>60</v>
      </c>
      <c r="M17898">
        <v>337500</v>
      </c>
      <c r="N17898"/>
      <c r="O17898" t="s">
        <v>343</v>
      </c>
    </row>
    <row r="17899" spans="1:16" x14ac:dyDescent="0.25">
      <c r="A17899" t="s">
        <v>2</v>
      </c>
      <c r="B17899" t="s">
        <v>1561</v>
      </c>
      <c r="C17899" t="s">
        <v>175</v>
      </c>
      <c r="D17899" t="s">
        <v>4526</v>
      </c>
      <c r="E17899" t="s">
        <v>59</v>
      </c>
      <c r="F17899" t="b">
        <v>0</v>
      </c>
      <c r="G17899" t="s">
        <v>89</v>
      </c>
      <c r="H17899" s="1">
        <v>46220.5466087963</v>
      </c>
      <c r="I17899" t="b">
        <v>1</v>
      </c>
      <c r="J17899" t="b">
        <v>0</v>
      </c>
      <c r="K17899" t="s">
        <v>41</v>
      </c>
      <c r="L17899" t="s">
        <v>60</v>
      </c>
      <c r="M17899">
        <v>185000</v>
      </c>
      <c r="N17899"/>
      <c r="O17899" t="s">
        <v>101</v>
      </c>
      <c r="P17899" t="s">
        <v>916</v>
      </c>
    </row>
    <row r="17900" spans="1:16" x14ac:dyDescent="0.25">
      <c r="A17900" t="s">
        <v>8</v>
      </c>
      <c r="B17900" t="s">
        <v>30825</v>
      </c>
      <c r="C17900" t="s">
        <v>40</v>
      </c>
      <c r="D17900" t="s">
        <v>4526</v>
      </c>
      <c r="E17900" t="s">
        <v>59</v>
      </c>
      <c r="F17900" t="b">
        <v>0</v>
      </c>
      <c r="G17900" t="s">
        <v>40</v>
      </c>
      <c r="H17900" s="1">
        <v>46220.548344907409</v>
      </c>
      <c r="I17900" t="b">
        <v>0</v>
      </c>
      <c r="J17900" t="b">
        <v>0</v>
      </c>
      <c r="K17900" t="s">
        <v>40</v>
      </c>
      <c r="L17900" t="s">
        <v>60</v>
      </c>
      <c r="M17900">
        <v>70000</v>
      </c>
      <c r="N17900"/>
      <c r="O17900" t="s">
        <v>30826</v>
      </c>
      <c r="P17900" t="s">
        <v>30827</v>
      </c>
    </row>
    <row r="17901" spans="1:16" x14ac:dyDescent="0.25">
      <c r="A17901" t="s">
        <v>5</v>
      </c>
      <c r="B17901" t="s">
        <v>3979</v>
      </c>
      <c r="C17901" t="s">
        <v>40</v>
      </c>
      <c r="D17901" t="s">
        <v>4526</v>
      </c>
      <c r="E17901" t="s">
        <v>88</v>
      </c>
      <c r="F17901" t="b">
        <v>0</v>
      </c>
      <c r="G17901" t="s">
        <v>40</v>
      </c>
      <c r="H17901" s="1">
        <v>46220.548344907409</v>
      </c>
      <c r="I17901" t="b">
        <v>1</v>
      </c>
      <c r="J17901" t="b">
        <v>0</v>
      </c>
      <c r="K17901" t="s">
        <v>40</v>
      </c>
      <c r="L17901" t="s">
        <v>74</v>
      </c>
      <c r="M17901"/>
      <c r="N17901">
        <v>95</v>
      </c>
      <c r="O17901" t="s">
        <v>6510</v>
      </c>
      <c r="P17901" t="s">
        <v>30828</v>
      </c>
    </row>
    <row r="17902" spans="1:16" x14ac:dyDescent="0.25">
      <c r="A17902" t="s">
        <v>7</v>
      </c>
      <c r="B17902" t="s">
        <v>7</v>
      </c>
      <c r="C17902" t="s">
        <v>1969</v>
      </c>
      <c r="D17902" t="s">
        <v>7886</v>
      </c>
      <c r="E17902" t="s">
        <v>59</v>
      </c>
      <c r="F17902" t="b">
        <v>0</v>
      </c>
      <c r="G17902" t="s">
        <v>65</v>
      </c>
      <c r="H17902" s="1">
        <v>46220.584826388891</v>
      </c>
      <c r="I17902" t="b">
        <v>1</v>
      </c>
      <c r="J17902" t="b">
        <v>1</v>
      </c>
      <c r="K17902" t="s">
        <v>41</v>
      </c>
      <c r="L17902" t="s">
        <v>74</v>
      </c>
      <c r="M17902"/>
      <c r="N17902">
        <v>70</v>
      </c>
      <c r="O17902" t="s">
        <v>775</v>
      </c>
      <c r="P17902" t="s">
        <v>30829</v>
      </c>
    </row>
    <row r="17903" spans="1:16" x14ac:dyDescent="0.25">
      <c r="A17903" t="s">
        <v>0</v>
      </c>
      <c r="B17903" t="s">
        <v>30830</v>
      </c>
      <c r="C17903" t="s">
        <v>172</v>
      </c>
      <c r="D17903" t="s">
        <v>4756</v>
      </c>
      <c r="E17903" t="s">
        <v>59</v>
      </c>
      <c r="F17903" t="b">
        <v>0</v>
      </c>
      <c r="G17903" t="s">
        <v>68</v>
      </c>
      <c r="H17903" s="1">
        <v>46220.584826388891</v>
      </c>
      <c r="I17903" t="b">
        <v>0</v>
      </c>
      <c r="J17903" t="b">
        <v>0</v>
      </c>
      <c r="K17903" t="s">
        <v>41</v>
      </c>
      <c r="L17903" t="s">
        <v>60</v>
      </c>
      <c r="M17903">
        <v>100000</v>
      </c>
      <c r="N17903"/>
      <c r="O17903" t="s">
        <v>3581</v>
      </c>
      <c r="P17903" t="s">
        <v>997</v>
      </c>
    </row>
    <row r="17904" spans="1:16" x14ac:dyDescent="0.25">
      <c r="A17904" t="s">
        <v>7</v>
      </c>
      <c r="B17904" t="s">
        <v>30831</v>
      </c>
      <c r="C17904" t="s">
        <v>491</v>
      </c>
      <c r="D17904" t="s">
        <v>4346</v>
      </c>
      <c r="E17904" t="s">
        <v>59</v>
      </c>
      <c r="F17904" t="b">
        <v>0</v>
      </c>
      <c r="G17904" t="s">
        <v>65</v>
      </c>
      <c r="H17904" s="1">
        <v>46220.584849537037</v>
      </c>
      <c r="I17904" t="b">
        <v>0</v>
      </c>
      <c r="J17904" t="b">
        <v>1</v>
      </c>
      <c r="K17904" t="s">
        <v>41</v>
      </c>
      <c r="L17904" t="s">
        <v>60</v>
      </c>
      <c r="M17904">
        <v>102500</v>
      </c>
      <c r="N17904"/>
      <c r="O17904" t="s">
        <v>30832</v>
      </c>
      <c r="P17904" t="s">
        <v>1321</v>
      </c>
    </row>
    <row r="17905" spans="1:16" x14ac:dyDescent="0.25">
      <c r="A17905" t="s">
        <v>2</v>
      </c>
      <c r="B17905" t="s">
        <v>5884</v>
      </c>
      <c r="C17905" t="s">
        <v>142</v>
      </c>
      <c r="D17905" t="s">
        <v>4526</v>
      </c>
      <c r="E17905" t="s">
        <v>59</v>
      </c>
      <c r="F17905" t="b">
        <v>0</v>
      </c>
      <c r="G17905" t="s">
        <v>65</v>
      </c>
      <c r="H17905" s="1">
        <v>46220.584872685176</v>
      </c>
      <c r="I17905" t="b">
        <v>1</v>
      </c>
      <c r="J17905" t="b">
        <v>0</v>
      </c>
      <c r="K17905" t="s">
        <v>41</v>
      </c>
      <c r="L17905" t="s">
        <v>60</v>
      </c>
      <c r="M17905">
        <v>95000</v>
      </c>
      <c r="N17905"/>
      <c r="O17905" t="s">
        <v>30833</v>
      </c>
      <c r="P17905" t="s">
        <v>30834</v>
      </c>
    </row>
    <row r="17906" spans="1:16" x14ac:dyDescent="0.25">
      <c r="A17906" t="s">
        <v>0</v>
      </c>
      <c r="B17906" t="s">
        <v>4112</v>
      </c>
      <c r="C17906" t="s">
        <v>14749</v>
      </c>
      <c r="D17906" t="s">
        <v>4526</v>
      </c>
      <c r="E17906" t="s">
        <v>88</v>
      </c>
      <c r="F17906" t="b">
        <v>0</v>
      </c>
      <c r="G17906" t="s">
        <v>40</v>
      </c>
      <c r="H17906" s="1">
        <v>46220.586365740739</v>
      </c>
      <c r="I17906" t="b">
        <v>1</v>
      </c>
      <c r="J17906" t="b">
        <v>0</v>
      </c>
      <c r="K17906" t="s">
        <v>40</v>
      </c>
      <c r="L17906" t="s">
        <v>74</v>
      </c>
      <c r="M17906"/>
      <c r="N17906">
        <v>21.5</v>
      </c>
      <c r="O17906" t="s">
        <v>9604</v>
      </c>
      <c r="P17906" t="s">
        <v>219</v>
      </c>
    </row>
    <row r="17907" spans="1:16" x14ac:dyDescent="0.25">
      <c r="A17907" t="s">
        <v>1</v>
      </c>
      <c r="B17907" t="s">
        <v>613</v>
      </c>
      <c r="C17907" t="s">
        <v>218</v>
      </c>
      <c r="D17907" t="s">
        <v>4526</v>
      </c>
      <c r="E17907" t="s">
        <v>59</v>
      </c>
      <c r="F17907" t="b">
        <v>0</v>
      </c>
      <c r="G17907" t="s">
        <v>89</v>
      </c>
      <c r="H17907" s="1">
        <v>46220.588217592587</v>
      </c>
      <c r="I17907" t="b">
        <v>1</v>
      </c>
      <c r="J17907" t="b">
        <v>0</v>
      </c>
      <c r="K17907" t="s">
        <v>41</v>
      </c>
      <c r="L17907" t="s">
        <v>74</v>
      </c>
      <c r="M17907"/>
      <c r="N17907">
        <v>55.5</v>
      </c>
      <c r="O17907" t="s">
        <v>3196</v>
      </c>
      <c r="P17907" t="s">
        <v>30835</v>
      </c>
    </row>
    <row r="17908" spans="1:16" x14ac:dyDescent="0.25">
      <c r="A17908" t="s">
        <v>5</v>
      </c>
      <c r="B17908" t="s">
        <v>30836</v>
      </c>
      <c r="C17908" t="s">
        <v>672</v>
      </c>
      <c r="D17908" t="s">
        <v>4526</v>
      </c>
      <c r="E17908" t="s">
        <v>88</v>
      </c>
      <c r="F17908" t="b">
        <v>0</v>
      </c>
      <c r="G17908" t="s">
        <v>89</v>
      </c>
      <c r="H17908" s="1">
        <v>46220.588310185187</v>
      </c>
      <c r="I17908" t="b">
        <v>1</v>
      </c>
      <c r="J17908" t="b">
        <v>0</v>
      </c>
      <c r="K17908" t="s">
        <v>41</v>
      </c>
      <c r="L17908" t="s">
        <v>74</v>
      </c>
      <c r="M17908"/>
      <c r="N17908">
        <v>72.5</v>
      </c>
      <c r="O17908" t="s">
        <v>2340</v>
      </c>
      <c r="P17908" t="s">
        <v>29476</v>
      </c>
    </row>
    <row r="17909" spans="1:16" x14ac:dyDescent="0.25">
      <c r="A17909" t="s">
        <v>0</v>
      </c>
      <c r="B17909" t="s">
        <v>268</v>
      </c>
      <c r="C17909" t="s">
        <v>1295</v>
      </c>
      <c r="D17909" t="s">
        <v>2360</v>
      </c>
      <c r="E17909" t="s">
        <v>59</v>
      </c>
      <c r="F17909" t="b">
        <v>0</v>
      </c>
      <c r="G17909" t="s">
        <v>68</v>
      </c>
      <c r="H17909" s="1">
        <v>46220.626493055563</v>
      </c>
      <c r="I17909" t="b">
        <v>0</v>
      </c>
      <c r="J17909" t="b">
        <v>1</v>
      </c>
      <c r="K17909" t="s">
        <v>41</v>
      </c>
      <c r="L17909" t="s">
        <v>60</v>
      </c>
      <c r="M17909">
        <v>75000</v>
      </c>
      <c r="N17909"/>
      <c r="O17909" t="s">
        <v>30837</v>
      </c>
      <c r="P17909" t="s">
        <v>219</v>
      </c>
    </row>
    <row r="17910" spans="1:16" x14ac:dyDescent="0.25">
      <c r="A17910" t="s">
        <v>2</v>
      </c>
      <c r="B17910" t="s">
        <v>4781</v>
      </c>
      <c r="C17910" t="s">
        <v>952</v>
      </c>
      <c r="D17910" t="s">
        <v>4526</v>
      </c>
      <c r="E17910" t="s">
        <v>59</v>
      </c>
      <c r="F17910" t="b">
        <v>0</v>
      </c>
      <c r="G17910" t="s">
        <v>68</v>
      </c>
      <c r="H17910" s="1">
        <v>46220.626504629632</v>
      </c>
      <c r="I17910" t="b">
        <v>0</v>
      </c>
      <c r="J17910" t="b">
        <v>1</v>
      </c>
      <c r="K17910" t="s">
        <v>41</v>
      </c>
      <c r="L17910" t="s">
        <v>60</v>
      </c>
      <c r="M17910">
        <v>128300</v>
      </c>
      <c r="N17910"/>
      <c r="O17910" t="s">
        <v>831</v>
      </c>
    </row>
    <row r="17911" spans="1:16" x14ac:dyDescent="0.25">
      <c r="A17911" t="s">
        <v>2</v>
      </c>
      <c r="B17911" t="s">
        <v>8732</v>
      </c>
      <c r="C17911" t="s">
        <v>847</v>
      </c>
      <c r="D17911" t="s">
        <v>2360</v>
      </c>
      <c r="E17911" t="s">
        <v>59</v>
      </c>
      <c r="F17911" t="b">
        <v>0</v>
      </c>
      <c r="G17911" t="s">
        <v>68</v>
      </c>
      <c r="H17911" s="1">
        <v>46220.628206018519</v>
      </c>
      <c r="I17911" t="b">
        <v>0</v>
      </c>
      <c r="J17911" t="b">
        <v>0</v>
      </c>
      <c r="K17911" t="s">
        <v>41</v>
      </c>
      <c r="L17911" t="s">
        <v>74</v>
      </c>
      <c r="M17911"/>
      <c r="N17911">
        <v>63</v>
      </c>
      <c r="O17911" t="s">
        <v>4155</v>
      </c>
      <c r="P17911" t="s">
        <v>30838</v>
      </c>
    </row>
    <row r="17912" spans="1:16" x14ac:dyDescent="0.25">
      <c r="A17912" t="s">
        <v>6</v>
      </c>
      <c r="B17912" t="s">
        <v>30839</v>
      </c>
      <c r="C17912" t="s">
        <v>998</v>
      </c>
      <c r="D17912" t="s">
        <v>4526</v>
      </c>
      <c r="E17912" t="s">
        <v>88</v>
      </c>
      <c r="F17912" t="b">
        <v>0</v>
      </c>
      <c r="G17912" t="s">
        <v>65</v>
      </c>
      <c r="H17912" s="1">
        <v>46220.62835648148</v>
      </c>
      <c r="I17912" t="b">
        <v>0</v>
      </c>
      <c r="J17912" t="b">
        <v>1</v>
      </c>
      <c r="K17912" t="s">
        <v>41</v>
      </c>
      <c r="L17912" t="s">
        <v>74</v>
      </c>
      <c r="M17912"/>
      <c r="N17912">
        <v>56.5</v>
      </c>
      <c r="O17912" t="s">
        <v>166</v>
      </c>
      <c r="P17912" t="s">
        <v>30840</v>
      </c>
    </row>
    <row r="17913" spans="1:16" x14ac:dyDescent="0.25">
      <c r="A17913" t="s">
        <v>1</v>
      </c>
      <c r="B17913" t="s">
        <v>1</v>
      </c>
      <c r="C17913" t="s">
        <v>5993</v>
      </c>
      <c r="D17913" t="s">
        <v>4526</v>
      </c>
      <c r="E17913" t="s">
        <v>59</v>
      </c>
      <c r="F17913" t="b">
        <v>0</v>
      </c>
      <c r="G17913" t="s">
        <v>65</v>
      </c>
      <c r="H17913" s="1">
        <v>46220.629895833343</v>
      </c>
      <c r="I17913" t="b">
        <v>0</v>
      </c>
      <c r="J17913" t="b">
        <v>0</v>
      </c>
      <c r="K17913" t="s">
        <v>41</v>
      </c>
      <c r="L17913" t="s">
        <v>74</v>
      </c>
      <c r="M17913"/>
      <c r="N17913">
        <v>37.5</v>
      </c>
      <c r="O17913" t="s">
        <v>222</v>
      </c>
      <c r="P17913" t="s">
        <v>30606</v>
      </c>
    </row>
    <row r="17914" spans="1:16" x14ac:dyDescent="0.25">
      <c r="A17914" t="s">
        <v>7</v>
      </c>
      <c r="B17914" t="s">
        <v>7</v>
      </c>
      <c r="C17914" t="s">
        <v>370</v>
      </c>
      <c r="D17914" t="s">
        <v>4526</v>
      </c>
      <c r="E17914" t="s">
        <v>88</v>
      </c>
      <c r="F17914" t="b">
        <v>0</v>
      </c>
      <c r="G17914" t="s">
        <v>65</v>
      </c>
      <c r="H17914" s="1">
        <v>46220.66815972222</v>
      </c>
      <c r="I17914" t="b">
        <v>1</v>
      </c>
      <c r="J17914" t="b">
        <v>1</v>
      </c>
      <c r="K17914" t="s">
        <v>41</v>
      </c>
      <c r="L17914" t="s">
        <v>74</v>
      </c>
      <c r="M17914"/>
      <c r="N17914">
        <v>70.5</v>
      </c>
      <c r="O17914" t="s">
        <v>403</v>
      </c>
      <c r="P17914" t="s">
        <v>30841</v>
      </c>
    </row>
    <row r="17915" spans="1:16" x14ac:dyDescent="0.25">
      <c r="A17915" t="s">
        <v>2</v>
      </c>
      <c r="B17915" t="s">
        <v>2</v>
      </c>
      <c r="C17915" t="s">
        <v>847</v>
      </c>
      <c r="D17915" t="s">
        <v>4526</v>
      </c>
      <c r="E17915" t="s">
        <v>88</v>
      </c>
      <c r="F17915" t="b">
        <v>0</v>
      </c>
      <c r="G17915" t="s">
        <v>68</v>
      </c>
      <c r="H17915" s="1">
        <v>46220.66815972222</v>
      </c>
      <c r="I17915" t="b">
        <v>0</v>
      </c>
      <c r="J17915" t="b">
        <v>0</v>
      </c>
      <c r="K17915" t="s">
        <v>41</v>
      </c>
      <c r="L17915" t="s">
        <v>74</v>
      </c>
      <c r="M17915"/>
      <c r="N17915">
        <v>61.5</v>
      </c>
      <c r="O17915" t="s">
        <v>7766</v>
      </c>
      <c r="P17915" t="s">
        <v>30838</v>
      </c>
    </row>
    <row r="17916" spans="1:16" x14ac:dyDescent="0.25">
      <c r="A17916" t="s">
        <v>3</v>
      </c>
      <c r="B17916" t="s">
        <v>30842</v>
      </c>
      <c r="C17916" t="s">
        <v>172</v>
      </c>
      <c r="D17916" t="s">
        <v>4526</v>
      </c>
      <c r="E17916" t="s">
        <v>59</v>
      </c>
      <c r="F17916" t="b">
        <v>0</v>
      </c>
      <c r="G17916" t="s">
        <v>68</v>
      </c>
      <c r="H17916" s="1">
        <v>46220.668171296304</v>
      </c>
      <c r="I17916" t="b">
        <v>0</v>
      </c>
      <c r="J17916" t="b">
        <v>0</v>
      </c>
      <c r="K17916" t="s">
        <v>41</v>
      </c>
      <c r="L17916" t="s">
        <v>60</v>
      </c>
      <c r="M17916">
        <v>102500</v>
      </c>
      <c r="N17916"/>
      <c r="O17916" t="s">
        <v>28074</v>
      </c>
      <c r="P17916" t="s">
        <v>288</v>
      </c>
    </row>
    <row r="17917" spans="1:16" x14ac:dyDescent="0.25">
      <c r="A17917" t="s">
        <v>0</v>
      </c>
      <c r="B17917" t="s">
        <v>289</v>
      </c>
      <c r="C17917" t="s">
        <v>2310</v>
      </c>
      <c r="D17917" t="s">
        <v>4526</v>
      </c>
      <c r="E17917" t="s">
        <v>88</v>
      </c>
      <c r="F17917" t="b">
        <v>0</v>
      </c>
      <c r="G17917" t="s">
        <v>65</v>
      </c>
      <c r="H17917" s="1">
        <v>46220.668229166673</v>
      </c>
      <c r="I17917" t="b">
        <v>0</v>
      </c>
      <c r="J17917" t="b">
        <v>0</v>
      </c>
      <c r="K17917" t="s">
        <v>41</v>
      </c>
      <c r="L17917" t="s">
        <v>74</v>
      </c>
      <c r="M17917"/>
      <c r="N17917">
        <v>28</v>
      </c>
      <c r="O17917" t="s">
        <v>2311</v>
      </c>
      <c r="P17917" t="s">
        <v>233</v>
      </c>
    </row>
    <row r="17918" spans="1:16" x14ac:dyDescent="0.25">
      <c r="A17918" t="s">
        <v>0</v>
      </c>
      <c r="B17918" t="s">
        <v>30843</v>
      </c>
      <c r="C17918" t="s">
        <v>330</v>
      </c>
      <c r="D17918" t="s">
        <v>2360</v>
      </c>
      <c r="E17918" t="s">
        <v>132</v>
      </c>
      <c r="F17918" t="b">
        <v>0</v>
      </c>
      <c r="G17918" t="s">
        <v>41</v>
      </c>
      <c r="H17918" s="1">
        <v>46220.669687499998</v>
      </c>
      <c r="I17918" t="b">
        <v>1</v>
      </c>
      <c r="J17918" t="b">
        <v>0</v>
      </c>
      <c r="K17918" t="s">
        <v>41</v>
      </c>
      <c r="L17918" t="s">
        <v>74</v>
      </c>
      <c r="M17918"/>
      <c r="N17918">
        <v>42.5</v>
      </c>
      <c r="O17918" t="s">
        <v>30844</v>
      </c>
      <c r="P17918" t="s">
        <v>3944</v>
      </c>
    </row>
    <row r="17919" spans="1:16" x14ac:dyDescent="0.25">
      <c r="A17919" t="s">
        <v>1</v>
      </c>
      <c r="B17919" t="s">
        <v>30845</v>
      </c>
      <c r="C17919" t="s">
        <v>887</v>
      </c>
      <c r="D17919" t="s">
        <v>4526</v>
      </c>
      <c r="E17919" t="s">
        <v>88</v>
      </c>
      <c r="F17919" t="b">
        <v>0</v>
      </c>
      <c r="G17919" t="s">
        <v>65</v>
      </c>
      <c r="H17919" s="1">
        <v>46220.671527777777</v>
      </c>
      <c r="I17919" t="b">
        <v>0</v>
      </c>
      <c r="J17919" t="b">
        <v>0</v>
      </c>
      <c r="K17919" t="s">
        <v>41</v>
      </c>
      <c r="L17919" t="s">
        <v>74</v>
      </c>
      <c r="M17919"/>
      <c r="N17919">
        <v>70</v>
      </c>
      <c r="O17919" t="s">
        <v>1324</v>
      </c>
      <c r="P17919" t="s">
        <v>23102</v>
      </c>
    </row>
    <row r="17920" spans="1:16" x14ac:dyDescent="0.25">
      <c r="A17920" t="s">
        <v>1</v>
      </c>
      <c r="B17920" t="s">
        <v>512</v>
      </c>
      <c r="C17920" t="s">
        <v>504</v>
      </c>
      <c r="D17920" t="s">
        <v>4526</v>
      </c>
      <c r="E17920" t="s">
        <v>59</v>
      </c>
      <c r="F17920" t="b">
        <v>0</v>
      </c>
      <c r="G17920" t="s">
        <v>41</v>
      </c>
      <c r="H17920" s="1">
        <v>46220.673402777778</v>
      </c>
      <c r="I17920" t="b">
        <v>0</v>
      </c>
      <c r="J17920" t="b">
        <v>1</v>
      </c>
      <c r="K17920" t="s">
        <v>41</v>
      </c>
      <c r="L17920" t="s">
        <v>60</v>
      </c>
      <c r="M17920">
        <v>150000</v>
      </c>
      <c r="N17920"/>
      <c r="O17920" t="s">
        <v>30846</v>
      </c>
      <c r="P17920" t="s">
        <v>30847</v>
      </c>
    </row>
    <row r="17921" spans="1:16" x14ac:dyDescent="0.25">
      <c r="A17921" t="s">
        <v>0</v>
      </c>
      <c r="B17921" t="s">
        <v>564</v>
      </c>
      <c r="C17921" t="s">
        <v>1020</v>
      </c>
      <c r="D17921" t="s">
        <v>4526</v>
      </c>
      <c r="E17921" t="s">
        <v>88</v>
      </c>
      <c r="F17921" t="b">
        <v>0</v>
      </c>
      <c r="G17921" t="s">
        <v>73</v>
      </c>
      <c r="H17921" s="1">
        <v>46220.709826388891</v>
      </c>
      <c r="I17921" t="b">
        <v>0</v>
      </c>
      <c r="J17921" t="b">
        <v>1</v>
      </c>
      <c r="K17921" t="s">
        <v>41</v>
      </c>
      <c r="L17921" t="s">
        <v>74</v>
      </c>
      <c r="M17921"/>
      <c r="N17921">
        <v>40</v>
      </c>
      <c r="O17921" t="s">
        <v>4487</v>
      </c>
      <c r="P17921" t="s">
        <v>30848</v>
      </c>
    </row>
    <row r="17922" spans="1:16" x14ac:dyDescent="0.25">
      <c r="A17922" t="s">
        <v>0</v>
      </c>
      <c r="B17922" t="s">
        <v>262</v>
      </c>
      <c r="C17922" t="s">
        <v>1439</v>
      </c>
      <c r="D17922" t="s">
        <v>4346</v>
      </c>
      <c r="E17922" t="s">
        <v>59</v>
      </c>
      <c r="F17922" t="b">
        <v>0</v>
      </c>
      <c r="G17922" t="s">
        <v>68</v>
      </c>
      <c r="H17922" s="1">
        <v>46220.709826388891</v>
      </c>
      <c r="I17922" t="b">
        <v>0</v>
      </c>
      <c r="J17922" t="b">
        <v>1</v>
      </c>
      <c r="K17922" t="s">
        <v>41</v>
      </c>
      <c r="L17922" t="s">
        <v>60</v>
      </c>
      <c r="M17922">
        <v>97500</v>
      </c>
      <c r="N17922"/>
      <c r="O17922" t="s">
        <v>30849</v>
      </c>
    </row>
    <row r="17923" spans="1:16" x14ac:dyDescent="0.25">
      <c r="A17923" t="s">
        <v>0</v>
      </c>
      <c r="B17923" t="s">
        <v>1267</v>
      </c>
      <c r="C17923" t="s">
        <v>2310</v>
      </c>
      <c r="D17923" t="s">
        <v>4526</v>
      </c>
      <c r="E17923" t="s">
        <v>88</v>
      </c>
      <c r="F17923" t="b">
        <v>0</v>
      </c>
      <c r="G17923" t="s">
        <v>65</v>
      </c>
      <c r="H17923" s="1">
        <v>46220.709872685176</v>
      </c>
      <c r="I17923" t="b">
        <v>0</v>
      </c>
      <c r="J17923" t="b">
        <v>0</v>
      </c>
      <c r="K17923" t="s">
        <v>41</v>
      </c>
      <c r="L17923" t="s">
        <v>74</v>
      </c>
      <c r="M17923"/>
      <c r="N17923">
        <v>28</v>
      </c>
      <c r="O17923" t="s">
        <v>2311</v>
      </c>
      <c r="P17923" t="s">
        <v>1332</v>
      </c>
    </row>
    <row r="17924" spans="1:16" x14ac:dyDescent="0.25">
      <c r="A17924" t="s">
        <v>3</v>
      </c>
      <c r="B17924" t="s">
        <v>30850</v>
      </c>
      <c r="C17924" t="s">
        <v>3043</v>
      </c>
      <c r="D17924" t="s">
        <v>4526</v>
      </c>
      <c r="E17924" t="s">
        <v>88</v>
      </c>
      <c r="F17924" t="b">
        <v>0</v>
      </c>
      <c r="G17924" t="s">
        <v>65</v>
      </c>
      <c r="H17924" s="1">
        <v>46220.70989583333</v>
      </c>
      <c r="I17924" t="b">
        <v>0</v>
      </c>
      <c r="J17924" t="b">
        <v>0</v>
      </c>
      <c r="K17924" t="s">
        <v>41</v>
      </c>
      <c r="L17924" t="s">
        <v>74</v>
      </c>
      <c r="M17924"/>
      <c r="N17924">
        <v>57.5</v>
      </c>
      <c r="O17924" t="s">
        <v>10079</v>
      </c>
      <c r="P17924" t="s">
        <v>1913</v>
      </c>
    </row>
    <row r="17925" spans="1:16" x14ac:dyDescent="0.25">
      <c r="A17925" t="s">
        <v>2</v>
      </c>
      <c r="B17925" t="s">
        <v>30851</v>
      </c>
      <c r="C17925" t="s">
        <v>812</v>
      </c>
      <c r="D17925" t="s">
        <v>4526</v>
      </c>
      <c r="E17925" t="s">
        <v>59</v>
      </c>
      <c r="F17925" t="b">
        <v>0</v>
      </c>
      <c r="G17925" t="s">
        <v>65</v>
      </c>
      <c r="H17925" s="1">
        <v>46220.70989583333</v>
      </c>
      <c r="I17925" t="b">
        <v>0</v>
      </c>
      <c r="J17925" t="b">
        <v>1</v>
      </c>
      <c r="K17925" t="s">
        <v>41</v>
      </c>
      <c r="L17925" t="s">
        <v>60</v>
      </c>
      <c r="M17925">
        <v>172500</v>
      </c>
      <c r="N17925"/>
      <c r="O17925" t="s">
        <v>1155</v>
      </c>
      <c r="P17925" t="s">
        <v>22065</v>
      </c>
    </row>
    <row r="17926" spans="1:16" x14ac:dyDescent="0.25">
      <c r="A17926" t="s">
        <v>3</v>
      </c>
      <c r="B17926" t="s">
        <v>30852</v>
      </c>
      <c r="C17926" t="s">
        <v>2526</v>
      </c>
      <c r="D17926" t="s">
        <v>4526</v>
      </c>
      <c r="E17926" t="s">
        <v>59</v>
      </c>
      <c r="F17926" t="b">
        <v>0</v>
      </c>
      <c r="G17926" t="s">
        <v>68</v>
      </c>
      <c r="H17926" s="1">
        <v>46220.709988425922</v>
      </c>
      <c r="I17926" t="b">
        <v>0</v>
      </c>
      <c r="J17926" t="b">
        <v>0</v>
      </c>
      <c r="K17926" t="s">
        <v>41</v>
      </c>
      <c r="L17926" t="s">
        <v>60</v>
      </c>
      <c r="M17926">
        <v>142500</v>
      </c>
      <c r="N17926"/>
      <c r="O17926" t="s">
        <v>30853</v>
      </c>
      <c r="P17926" t="s">
        <v>881</v>
      </c>
    </row>
    <row r="17927" spans="1:16" x14ac:dyDescent="0.25">
      <c r="A17927" t="s">
        <v>1</v>
      </c>
      <c r="B17927" t="s">
        <v>1003</v>
      </c>
      <c r="C17927" t="s">
        <v>30854</v>
      </c>
      <c r="D17927" t="s">
        <v>4756</v>
      </c>
      <c r="E17927" t="s">
        <v>59</v>
      </c>
      <c r="F17927" t="b">
        <v>0</v>
      </c>
      <c r="G17927" t="s">
        <v>89</v>
      </c>
      <c r="H17927" s="1">
        <v>46220.713206018518</v>
      </c>
      <c r="I17927" t="b">
        <v>0</v>
      </c>
      <c r="J17927" t="b">
        <v>1</v>
      </c>
      <c r="K17927" t="s">
        <v>41</v>
      </c>
      <c r="L17927" t="s">
        <v>60</v>
      </c>
      <c r="M17927">
        <v>135000</v>
      </c>
      <c r="N17927"/>
      <c r="O17927" t="s">
        <v>17508</v>
      </c>
      <c r="P17927" t="s">
        <v>30355</v>
      </c>
    </row>
    <row r="17928" spans="1:16" x14ac:dyDescent="0.25">
      <c r="A17928" t="s">
        <v>1</v>
      </c>
      <c r="B17928" t="s">
        <v>1</v>
      </c>
      <c r="C17928" t="s">
        <v>1020</v>
      </c>
      <c r="D17928" t="s">
        <v>4526</v>
      </c>
      <c r="E17928" t="s">
        <v>88</v>
      </c>
      <c r="F17928" t="b">
        <v>0</v>
      </c>
      <c r="G17928" t="s">
        <v>73</v>
      </c>
      <c r="H17928" s="1">
        <v>46220.713229166657</v>
      </c>
      <c r="I17928" t="b">
        <v>0</v>
      </c>
      <c r="J17928" t="b">
        <v>1</v>
      </c>
      <c r="K17928" t="s">
        <v>41</v>
      </c>
      <c r="L17928" t="s">
        <v>74</v>
      </c>
      <c r="M17928"/>
      <c r="N17928">
        <v>67</v>
      </c>
      <c r="O17928" t="s">
        <v>4487</v>
      </c>
      <c r="P17928" t="s">
        <v>624</v>
      </c>
    </row>
    <row r="17929" spans="1:16" x14ac:dyDescent="0.25">
      <c r="A17929" t="s">
        <v>1</v>
      </c>
      <c r="B17929" t="s">
        <v>30855</v>
      </c>
      <c r="C17929" t="s">
        <v>121</v>
      </c>
      <c r="D17929" t="s">
        <v>4526</v>
      </c>
      <c r="E17929" t="s">
        <v>59</v>
      </c>
      <c r="F17929" t="b">
        <v>0</v>
      </c>
      <c r="G17929" t="s">
        <v>89</v>
      </c>
      <c r="H17929" s="1">
        <v>46220.713229166657</v>
      </c>
      <c r="I17929" t="b">
        <v>1</v>
      </c>
      <c r="J17929" t="b">
        <v>0</v>
      </c>
      <c r="K17929" t="s">
        <v>41</v>
      </c>
      <c r="L17929" t="s">
        <v>74</v>
      </c>
      <c r="M17929"/>
      <c r="N17929">
        <v>95</v>
      </c>
      <c r="O17929" t="s">
        <v>1164</v>
      </c>
      <c r="P17929" t="s">
        <v>30856</v>
      </c>
    </row>
    <row r="17930" spans="1:16" x14ac:dyDescent="0.25">
      <c r="A17930" t="s">
        <v>4</v>
      </c>
      <c r="B17930" t="s">
        <v>30857</v>
      </c>
      <c r="C17930" t="s">
        <v>9919</v>
      </c>
      <c r="D17930" t="s">
        <v>4526</v>
      </c>
      <c r="E17930" t="s">
        <v>59</v>
      </c>
      <c r="F17930" t="b">
        <v>0</v>
      </c>
      <c r="G17930" t="s">
        <v>13</v>
      </c>
      <c r="H17930" s="1">
        <v>46220.713761574072</v>
      </c>
      <c r="I17930" t="b">
        <v>1</v>
      </c>
      <c r="J17930" t="b">
        <v>0</v>
      </c>
      <c r="K17930" t="s">
        <v>13</v>
      </c>
      <c r="L17930" t="s">
        <v>60</v>
      </c>
      <c r="M17930">
        <v>200000</v>
      </c>
      <c r="N17930"/>
      <c r="O17930" t="s">
        <v>776</v>
      </c>
      <c r="P17930" t="s">
        <v>30858</v>
      </c>
    </row>
    <row r="17931" spans="1:16" x14ac:dyDescent="0.25">
      <c r="A17931" t="s">
        <v>1</v>
      </c>
      <c r="B17931" t="s">
        <v>30859</v>
      </c>
      <c r="C17931" t="s">
        <v>33</v>
      </c>
      <c r="D17931" t="s">
        <v>11670</v>
      </c>
      <c r="E17931" t="s">
        <v>59</v>
      </c>
      <c r="F17931" t="b">
        <v>0</v>
      </c>
      <c r="G17931" t="s">
        <v>33</v>
      </c>
      <c r="H17931" s="1">
        <v>46220.714768518519</v>
      </c>
      <c r="I17931" t="b">
        <v>0</v>
      </c>
      <c r="J17931" t="b">
        <v>0</v>
      </c>
      <c r="K17931" t="s">
        <v>33</v>
      </c>
      <c r="L17931" t="s">
        <v>60</v>
      </c>
      <c r="M17931">
        <v>167500</v>
      </c>
      <c r="N17931"/>
      <c r="O17931" t="s">
        <v>1723</v>
      </c>
      <c r="P17931" t="s">
        <v>30860</v>
      </c>
    </row>
    <row r="17932" spans="1:16" x14ac:dyDescent="0.25">
      <c r="A17932" t="s">
        <v>0</v>
      </c>
      <c r="B17932" t="s">
        <v>30861</v>
      </c>
      <c r="C17932" t="s">
        <v>148</v>
      </c>
      <c r="D17932" t="s">
        <v>4526</v>
      </c>
      <c r="E17932" t="s">
        <v>59</v>
      </c>
      <c r="F17932" t="b">
        <v>0</v>
      </c>
      <c r="G17932" t="s">
        <v>89</v>
      </c>
      <c r="H17932" s="1">
        <v>46220.751562500001</v>
      </c>
      <c r="I17932" t="b">
        <v>0</v>
      </c>
      <c r="J17932" t="b">
        <v>0</v>
      </c>
      <c r="K17932" t="s">
        <v>41</v>
      </c>
      <c r="L17932" t="s">
        <v>60</v>
      </c>
      <c r="M17932">
        <v>50000</v>
      </c>
      <c r="N17932"/>
      <c r="O17932" t="s">
        <v>15241</v>
      </c>
      <c r="P17932" t="s">
        <v>325</v>
      </c>
    </row>
    <row r="17933" spans="1:16" x14ac:dyDescent="0.25">
      <c r="A17933" t="s">
        <v>2</v>
      </c>
      <c r="B17933" t="s">
        <v>30862</v>
      </c>
      <c r="C17933" t="s">
        <v>40</v>
      </c>
      <c r="D17933" t="s">
        <v>4526</v>
      </c>
      <c r="E17933" t="s">
        <v>59</v>
      </c>
      <c r="F17933" t="b">
        <v>0</v>
      </c>
      <c r="G17933" t="s">
        <v>40</v>
      </c>
      <c r="H17933" s="1">
        <v>46220.753032407411</v>
      </c>
      <c r="I17933" t="b">
        <v>0</v>
      </c>
      <c r="J17933" t="b">
        <v>0</v>
      </c>
      <c r="K17933" t="s">
        <v>40</v>
      </c>
      <c r="L17933" t="s">
        <v>60</v>
      </c>
      <c r="M17933">
        <v>52500</v>
      </c>
      <c r="N17933"/>
      <c r="O17933" t="s">
        <v>30863</v>
      </c>
      <c r="P17933" t="s">
        <v>30864</v>
      </c>
    </row>
    <row r="17934" spans="1:16" x14ac:dyDescent="0.25">
      <c r="A17934" t="s">
        <v>1</v>
      </c>
      <c r="B17934" t="s">
        <v>594</v>
      </c>
      <c r="C17934" t="s">
        <v>901</v>
      </c>
      <c r="D17934" t="s">
        <v>4346</v>
      </c>
      <c r="E17934" t="s">
        <v>59</v>
      </c>
      <c r="F17934" t="b">
        <v>0</v>
      </c>
      <c r="G17934" t="s">
        <v>77</v>
      </c>
      <c r="H17934" s="1">
        <v>46220.754826388889</v>
      </c>
      <c r="I17934" t="b">
        <v>1</v>
      </c>
      <c r="J17934" t="b">
        <v>0</v>
      </c>
      <c r="K17934" t="s">
        <v>41</v>
      </c>
      <c r="L17934" t="s">
        <v>60</v>
      </c>
      <c r="M17934">
        <v>128480</v>
      </c>
      <c r="N17934"/>
      <c r="O17934" t="s">
        <v>648</v>
      </c>
      <c r="P17934" t="s">
        <v>30865</v>
      </c>
    </row>
    <row r="17935" spans="1:16" x14ac:dyDescent="0.25">
      <c r="A17935" t="s">
        <v>1</v>
      </c>
      <c r="B17935" t="s">
        <v>30866</v>
      </c>
      <c r="C17935" t="s">
        <v>1578</v>
      </c>
      <c r="D17935" t="s">
        <v>4346</v>
      </c>
      <c r="E17935" t="s">
        <v>59</v>
      </c>
      <c r="F17935" t="b">
        <v>0</v>
      </c>
      <c r="G17935" t="s">
        <v>89</v>
      </c>
      <c r="H17935" s="1">
        <v>46220.754849537043</v>
      </c>
      <c r="I17935" t="b">
        <v>1</v>
      </c>
      <c r="J17935" t="b">
        <v>1</v>
      </c>
      <c r="K17935" t="s">
        <v>41</v>
      </c>
      <c r="L17935" t="s">
        <v>60</v>
      </c>
      <c r="M17935">
        <v>110600</v>
      </c>
      <c r="N17935"/>
      <c r="O17935" t="s">
        <v>9145</v>
      </c>
      <c r="P17935" t="s">
        <v>9061</v>
      </c>
    </row>
    <row r="17936" spans="1:16" x14ac:dyDescent="0.25">
      <c r="A17936" t="s">
        <v>0</v>
      </c>
      <c r="B17936" t="s">
        <v>30867</v>
      </c>
      <c r="C17936" t="s">
        <v>30868</v>
      </c>
      <c r="D17936" t="s">
        <v>4346</v>
      </c>
      <c r="E17936" t="s">
        <v>59</v>
      </c>
      <c r="F17936" t="b">
        <v>0</v>
      </c>
      <c r="G17936" t="s">
        <v>89</v>
      </c>
      <c r="H17936" s="1">
        <v>46220.79315972222</v>
      </c>
      <c r="I17936" t="b">
        <v>1</v>
      </c>
      <c r="J17936" t="b">
        <v>1</v>
      </c>
      <c r="K17936" t="s">
        <v>41</v>
      </c>
      <c r="L17936" t="s">
        <v>60</v>
      </c>
      <c r="M17936">
        <v>93826.425000000003</v>
      </c>
      <c r="N17936"/>
      <c r="O17936" t="s">
        <v>30869</v>
      </c>
      <c r="P17936" t="s">
        <v>219</v>
      </c>
    </row>
    <row r="17937" spans="1:16" x14ac:dyDescent="0.25">
      <c r="A17937" t="s">
        <v>6</v>
      </c>
      <c r="B17937" t="s">
        <v>3132</v>
      </c>
      <c r="C17937" t="s">
        <v>999</v>
      </c>
      <c r="D17937" t="s">
        <v>4526</v>
      </c>
      <c r="E17937" t="s">
        <v>59</v>
      </c>
      <c r="F17937" t="b">
        <v>0</v>
      </c>
      <c r="G17937" t="s">
        <v>77</v>
      </c>
      <c r="H17937" s="1">
        <v>46220.793275462973</v>
      </c>
      <c r="I17937" t="b">
        <v>0</v>
      </c>
      <c r="J17937" t="b">
        <v>0</v>
      </c>
      <c r="K17937" t="s">
        <v>41</v>
      </c>
      <c r="L17937" t="s">
        <v>60</v>
      </c>
      <c r="M17937">
        <v>97500</v>
      </c>
      <c r="N17937"/>
      <c r="O17937" t="s">
        <v>30870</v>
      </c>
      <c r="P17937" t="s">
        <v>219</v>
      </c>
    </row>
    <row r="17938" spans="1:16" x14ac:dyDescent="0.25">
      <c r="A17938" t="s">
        <v>0</v>
      </c>
      <c r="B17938" t="s">
        <v>30871</v>
      </c>
      <c r="C17938" t="s">
        <v>41</v>
      </c>
      <c r="D17938" t="s">
        <v>4526</v>
      </c>
      <c r="E17938" t="s">
        <v>88</v>
      </c>
      <c r="F17938" t="b">
        <v>0</v>
      </c>
      <c r="G17938" t="s">
        <v>41</v>
      </c>
      <c r="H17938" s="1">
        <v>46220.794756944437</v>
      </c>
      <c r="I17938" t="b">
        <v>0</v>
      </c>
      <c r="J17938" t="b">
        <v>0</v>
      </c>
      <c r="K17938" t="s">
        <v>41</v>
      </c>
      <c r="L17938" t="s">
        <v>74</v>
      </c>
      <c r="M17938"/>
      <c r="N17938">
        <v>22</v>
      </c>
      <c r="O17938" t="s">
        <v>105</v>
      </c>
    </row>
    <row r="17939" spans="1:16" x14ac:dyDescent="0.25">
      <c r="A17939" t="s">
        <v>1</v>
      </c>
      <c r="B17939" t="s">
        <v>1436</v>
      </c>
      <c r="C17939" t="s">
        <v>373</v>
      </c>
      <c r="D17939" t="s">
        <v>2360</v>
      </c>
      <c r="E17939" t="s">
        <v>59</v>
      </c>
      <c r="F17939" t="b">
        <v>0</v>
      </c>
      <c r="G17939" t="s">
        <v>89</v>
      </c>
      <c r="H17939" s="1">
        <v>46220.796493055554</v>
      </c>
      <c r="I17939" t="b">
        <v>0</v>
      </c>
      <c r="J17939" t="b">
        <v>1</v>
      </c>
      <c r="K17939" t="s">
        <v>41</v>
      </c>
      <c r="L17939" t="s">
        <v>60</v>
      </c>
      <c r="M17939">
        <v>181500</v>
      </c>
      <c r="N17939"/>
      <c r="O17939" t="s">
        <v>9958</v>
      </c>
      <c r="P17939" t="s">
        <v>30872</v>
      </c>
    </row>
    <row r="17940" spans="1:16" x14ac:dyDescent="0.25">
      <c r="A17940" t="s">
        <v>1</v>
      </c>
      <c r="B17940" t="s">
        <v>30873</v>
      </c>
      <c r="C17940" t="s">
        <v>3618</v>
      </c>
      <c r="D17940" t="s">
        <v>4346</v>
      </c>
      <c r="E17940" t="s">
        <v>59</v>
      </c>
      <c r="F17940" t="b">
        <v>0</v>
      </c>
      <c r="G17940" t="s">
        <v>89</v>
      </c>
      <c r="H17940" s="1">
        <v>46220.796539351853</v>
      </c>
      <c r="I17940" t="b">
        <v>1</v>
      </c>
      <c r="J17940" t="b">
        <v>0</v>
      </c>
      <c r="K17940" t="s">
        <v>41</v>
      </c>
      <c r="L17940" t="s">
        <v>60</v>
      </c>
      <c r="M17940">
        <v>125000</v>
      </c>
      <c r="N17940"/>
      <c r="O17940" t="s">
        <v>30874</v>
      </c>
      <c r="P17940" t="s">
        <v>30875</v>
      </c>
    </row>
    <row r="17941" spans="1:16" x14ac:dyDescent="0.25">
      <c r="A17941" t="s">
        <v>0</v>
      </c>
      <c r="B17941" t="s">
        <v>30876</v>
      </c>
      <c r="C17941" t="s">
        <v>15480</v>
      </c>
      <c r="D17941" t="s">
        <v>4346</v>
      </c>
      <c r="E17941" t="s">
        <v>59</v>
      </c>
      <c r="F17941" t="b">
        <v>0</v>
      </c>
      <c r="G17941" t="s">
        <v>40</v>
      </c>
      <c r="H17941" s="1">
        <v>46220.836354166669</v>
      </c>
      <c r="I17941" t="b">
        <v>0</v>
      </c>
      <c r="J17941" t="b">
        <v>0</v>
      </c>
      <c r="K17941" t="s">
        <v>40</v>
      </c>
      <c r="L17941" t="s">
        <v>60</v>
      </c>
      <c r="M17941">
        <v>32000</v>
      </c>
      <c r="N17941"/>
      <c r="O17941" t="s">
        <v>30877</v>
      </c>
      <c r="P17941" t="s">
        <v>4654</v>
      </c>
    </row>
    <row r="17942" spans="1:16" x14ac:dyDescent="0.25">
      <c r="A17942" t="s">
        <v>1</v>
      </c>
      <c r="B17942" t="s">
        <v>1</v>
      </c>
      <c r="C17942" t="s">
        <v>1240</v>
      </c>
      <c r="D17942" t="s">
        <v>4526</v>
      </c>
      <c r="E17942" t="s">
        <v>59</v>
      </c>
      <c r="F17942" t="b">
        <v>0</v>
      </c>
      <c r="G17942" t="s">
        <v>89</v>
      </c>
      <c r="H17942" s="1">
        <v>46220.838229166657</v>
      </c>
      <c r="I17942" t="b">
        <v>0</v>
      </c>
      <c r="J17942" t="b">
        <v>0</v>
      </c>
      <c r="K17942" t="s">
        <v>41</v>
      </c>
      <c r="L17942" t="s">
        <v>60</v>
      </c>
      <c r="M17942">
        <v>150000</v>
      </c>
      <c r="N17942"/>
      <c r="O17942" t="s">
        <v>105</v>
      </c>
      <c r="P17942" t="s">
        <v>30878</v>
      </c>
    </row>
    <row r="17943" spans="1:16" x14ac:dyDescent="0.25">
      <c r="A17943" t="s">
        <v>9</v>
      </c>
      <c r="B17943" t="s">
        <v>30879</v>
      </c>
      <c r="C17943" t="s">
        <v>9922</v>
      </c>
      <c r="D17943" t="s">
        <v>4346</v>
      </c>
      <c r="E17943" t="s">
        <v>59</v>
      </c>
      <c r="F17943" t="b">
        <v>0</v>
      </c>
      <c r="G17943" t="s">
        <v>13</v>
      </c>
      <c r="H17943" s="1">
        <v>46220.838761574072</v>
      </c>
      <c r="I17943" t="b">
        <v>0</v>
      </c>
      <c r="J17943" t="b">
        <v>0</v>
      </c>
      <c r="K17943" t="s">
        <v>13</v>
      </c>
      <c r="L17943" t="s">
        <v>60</v>
      </c>
      <c r="M17943">
        <v>187000</v>
      </c>
      <c r="N17943"/>
      <c r="O17943" t="s">
        <v>1990</v>
      </c>
      <c r="P17943" t="s">
        <v>30880</v>
      </c>
    </row>
    <row r="17944" spans="1:16" x14ac:dyDescent="0.25">
      <c r="A17944" t="s">
        <v>0</v>
      </c>
      <c r="B17944" t="s">
        <v>30881</v>
      </c>
      <c r="C17944" t="s">
        <v>181</v>
      </c>
      <c r="D17944" t="s">
        <v>4526</v>
      </c>
      <c r="E17944" t="s">
        <v>59</v>
      </c>
      <c r="F17944" t="b">
        <v>0</v>
      </c>
      <c r="G17944" t="s">
        <v>89</v>
      </c>
      <c r="H17944" s="1">
        <v>46220.876493055563</v>
      </c>
      <c r="I17944" t="b">
        <v>0</v>
      </c>
      <c r="J17944" t="b">
        <v>0</v>
      </c>
      <c r="K17944" t="s">
        <v>41</v>
      </c>
      <c r="L17944" t="s">
        <v>74</v>
      </c>
      <c r="M17944"/>
      <c r="N17944">
        <v>74</v>
      </c>
      <c r="O17944" t="s">
        <v>1164</v>
      </c>
      <c r="P17944" t="s">
        <v>30882</v>
      </c>
    </row>
    <row r="17945" spans="1:16" x14ac:dyDescent="0.25">
      <c r="A17945" t="s">
        <v>2</v>
      </c>
      <c r="B17945" t="s">
        <v>30883</v>
      </c>
      <c r="C17945" t="s">
        <v>190</v>
      </c>
      <c r="D17945" t="s">
        <v>4526</v>
      </c>
      <c r="E17945" t="s">
        <v>88</v>
      </c>
      <c r="F17945" t="b">
        <v>0</v>
      </c>
      <c r="G17945" t="s">
        <v>73</v>
      </c>
      <c r="H17945" s="1">
        <v>46220.878217592603</v>
      </c>
      <c r="I17945" t="b">
        <v>0</v>
      </c>
      <c r="J17945" t="b">
        <v>1</v>
      </c>
      <c r="K17945" t="s">
        <v>41</v>
      </c>
      <c r="L17945" t="s">
        <v>74</v>
      </c>
      <c r="M17945"/>
      <c r="N17945">
        <v>69.819999999999993</v>
      </c>
      <c r="O17945" t="s">
        <v>13294</v>
      </c>
      <c r="P17945" t="s">
        <v>1321</v>
      </c>
    </row>
    <row r="17946" spans="1:16" x14ac:dyDescent="0.25">
      <c r="A17946" t="s">
        <v>2</v>
      </c>
      <c r="B17946" t="s">
        <v>30884</v>
      </c>
      <c r="C17946" t="s">
        <v>1425</v>
      </c>
      <c r="D17946" t="s">
        <v>4756</v>
      </c>
      <c r="E17946" t="s">
        <v>59</v>
      </c>
      <c r="F17946" t="b">
        <v>0</v>
      </c>
      <c r="G17946" t="s">
        <v>65</v>
      </c>
      <c r="H17946" s="1">
        <v>46220.878263888888</v>
      </c>
      <c r="I17946" t="b">
        <v>0</v>
      </c>
      <c r="J17946" t="b">
        <v>1</v>
      </c>
      <c r="K17946" t="s">
        <v>41</v>
      </c>
      <c r="L17946" t="s">
        <v>60</v>
      </c>
      <c r="M17946">
        <v>152750</v>
      </c>
      <c r="N17946"/>
      <c r="O17946" t="s">
        <v>944</v>
      </c>
      <c r="P17946" t="s">
        <v>30885</v>
      </c>
    </row>
    <row r="17947" spans="1:16" x14ac:dyDescent="0.25">
      <c r="A17947" t="s">
        <v>2</v>
      </c>
      <c r="B17947" t="s">
        <v>1944</v>
      </c>
      <c r="C17947" t="s">
        <v>1425</v>
      </c>
      <c r="D17947" t="s">
        <v>4756</v>
      </c>
      <c r="E17947" t="s">
        <v>59</v>
      </c>
      <c r="F17947" t="b">
        <v>0</v>
      </c>
      <c r="G17947" t="s">
        <v>65</v>
      </c>
      <c r="H17947" s="1">
        <v>46220.878298611111</v>
      </c>
      <c r="I17947" t="b">
        <v>0</v>
      </c>
      <c r="J17947" t="b">
        <v>1</v>
      </c>
      <c r="K17947" t="s">
        <v>41</v>
      </c>
      <c r="L17947" t="s">
        <v>60</v>
      </c>
      <c r="M17947">
        <v>105550</v>
      </c>
      <c r="N17947"/>
      <c r="O17947" t="s">
        <v>944</v>
      </c>
      <c r="P17947" t="s">
        <v>283</v>
      </c>
    </row>
    <row r="17948" spans="1:16" x14ac:dyDescent="0.25">
      <c r="A17948" t="s">
        <v>7</v>
      </c>
      <c r="B17948" t="s">
        <v>30886</v>
      </c>
      <c r="C17948" t="s">
        <v>382</v>
      </c>
      <c r="D17948" t="s">
        <v>4526</v>
      </c>
      <c r="E17948" t="s">
        <v>88</v>
      </c>
      <c r="F17948" t="b">
        <v>0</v>
      </c>
      <c r="G17948" t="s">
        <v>77</v>
      </c>
      <c r="H17948" s="1">
        <v>46220.879837962973</v>
      </c>
      <c r="I17948" t="b">
        <v>1</v>
      </c>
      <c r="J17948" t="b">
        <v>0</v>
      </c>
      <c r="K17948" t="s">
        <v>41</v>
      </c>
      <c r="L17948" t="s">
        <v>74</v>
      </c>
      <c r="M17948"/>
      <c r="N17948">
        <v>67.5</v>
      </c>
      <c r="O17948" t="s">
        <v>30887</v>
      </c>
      <c r="P17948" t="s">
        <v>30888</v>
      </c>
    </row>
    <row r="17949" spans="1:16" x14ac:dyDescent="0.25">
      <c r="A17949" t="s">
        <v>1</v>
      </c>
      <c r="B17949" t="s">
        <v>905</v>
      </c>
      <c r="C17949" t="s">
        <v>8411</v>
      </c>
      <c r="D17949" t="s">
        <v>4526</v>
      </c>
      <c r="E17949" t="s">
        <v>59</v>
      </c>
      <c r="F17949" t="b">
        <v>0</v>
      </c>
      <c r="G17949" t="s">
        <v>89</v>
      </c>
      <c r="H17949" s="1">
        <v>46220.879884259259</v>
      </c>
      <c r="I17949" t="b">
        <v>1</v>
      </c>
      <c r="J17949" t="b">
        <v>0</v>
      </c>
      <c r="K17949" t="s">
        <v>41</v>
      </c>
      <c r="L17949" t="s">
        <v>74</v>
      </c>
      <c r="M17949"/>
      <c r="N17949">
        <v>52.5</v>
      </c>
      <c r="O17949" t="s">
        <v>393</v>
      </c>
    </row>
    <row r="17950" spans="1:16" x14ac:dyDescent="0.25">
      <c r="A17950" t="s">
        <v>0</v>
      </c>
      <c r="B17950" t="s">
        <v>30889</v>
      </c>
      <c r="C17950" t="s">
        <v>7688</v>
      </c>
      <c r="D17950" t="s">
        <v>7670</v>
      </c>
      <c r="E17950" t="s">
        <v>59</v>
      </c>
      <c r="F17950" t="b">
        <v>0</v>
      </c>
      <c r="G17950" t="s">
        <v>40</v>
      </c>
      <c r="H17950" s="1">
        <v>46220.919687499998</v>
      </c>
      <c r="I17950" t="b">
        <v>0</v>
      </c>
      <c r="J17950" t="b">
        <v>0</v>
      </c>
      <c r="K17950" t="s">
        <v>40</v>
      </c>
      <c r="L17950" t="s">
        <v>60</v>
      </c>
      <c r="M17950">
        <v>31500</v>
      </c>
      <c r="N17950"/>
      <c r="O17950" t="s">
        <v>30890</v>
      </c>
      <c r="P17950" t="s">
        <v>30891</v>
      </c>
    </row>
    <row r="17951" spans="1:16" x14ac:dyDescent="0.25">
      <c r="A17951" t="s">
        <v>1</v>
      </c>
      <c r="B17951" t="s">
        <v>30892</v>
      </c>
      <c r="C17951" t="s">
        <v>76</v>
      </c>
      <c r="D17951" t="s">
        <v>4526</v>
      </c>
      <c r="E17951" t="s">
        <v>59</v>
      </c>
      <c r="F17951" t="b">
        <v>1</v>
      </c>
      <c r="G17951" t="s">
        <v>68</v>
      </c>
      <c r="H17951" s="1">
        <v>46220.919895833344</v>
      </c>
      <c r="I17951" t="b">
        <v>0</v>
      </c>
      <c r="J17951" t="b">
        <v>1</v>
      </c>
      <c r="K17951" t="s">
        <v>41</v>
      </c>
      <c r="L17951" t="s">
        <v>60</v>
      </c>
      <c r="M17951">
        <v>135000</v>
      </c>
      <c r="N17951"/>
      <c r="O17951" t="s">
        <v>149</v>
      </c>
      <c r="P17951" t="s">
        <v>30893</v>
      </c>
    </row>
    <row r="17952" spans="1:16" x14ac:dyDescent="0.25">
      <c r="A17952" t="s">
        <v>1</v>
      </c>
      <c r="B17952" t="s">
        <v>30894</v>
      </c>
      <c r="C17952" t="s">
        <v>172</v>
      </c>
      <c r="D17952" t="s">
        <v>4526</v>
      </c>
      <c r="E17952" t="s">
        <v>59</v>
      </c>
      <c r="F17952" t="b">
        <v>0</v>
      </c>
      <c r="G17952" t="s">
        <v>68</v>
      </c>
      <c r="H17952" s="1">
        <v>46220.921527777777</v>
      </c>
      <c r="I17952" t="b">
        <v>1</v>
      </c>
      <c r="J17952" t="b">
        <v>1</v>
      </c>
      <c r="K17952" t="s">
        <v>41</v>
      </c>
      <c r="L17952" t="s">
        <v>60</v>
      </c>
      <c r="M17952">
        <v>132500</v>
      </c>
      <c r="N17952"/>
      <c r="O17952" t="s">
        <v>111</v>
      </c>
      <c r="P17952" t="s">
        <v>14245</v>
      </c>
    </row>
    <row r="17953" spans="1:16" x14ac:dyDescent="0.25">
      <c r="A17953" t="s">
        <v>8</v>
      </c>
      <c r="B17953" t="s">
        <v>3090</v>
      </c>
      <c r="C17953" t="s">
        <v>448</v>
      </c>
      <c r="D17953" t="s">
        <v>4526</v>
      </c>
      <c r="E17953" t="s">
        <v>88</v>
      </c>
      <c r="F17953" t="b">
        <v>0</v>
      </c>
      <c r="G17953" t="s">
        <v>89</v>
      </c>
      <c r="H17953" s="1">
        <v>46220.921597222223</v>
      </c>
      <c r="I17953" t="b">
        <v>0</v>
      </c>
      <c r="J17953" t="b">
        <v>1</v>
      </c>
      <c r="K17953" t="s">
        <v>41</v>
      </c>
      <c r="L17953" t="s">
        <v>74</v>
      </c>
      <c r="M17953"/>
      <c r="N17953">
        <v>82.5</v>
      </c>
      <c r="O17953" t="s">
        <v>403</v>
      </c>
      <c r="P17953" t="s">
        <v>30895</v>
      </c>
    </row>
    <row r="17954" spans="1:16" x14ac:dyDescent="0.25">
      <c r="A17954" t="s">
        <v>3</v>
      </c>
      <c r="B17954" t="s">
        <v>30896</v>
      </c>
      <c r="C17954" t="s">
        <v>1698</v>
      </c>
      <c r="D17954" t="s">
        <v>4526</v>
      </c>
      <c r="E17954" t="s">
        <v>88</v>
      </c>
      <c r="F17954" t="b">
        <v>0</v>
      </c>
      <c r="G17954" t="s">
        <v>68</v>
      </c>
      <c r="H17954" s="1">
        <v>46220.959953703707</v>
      </c>
      <c r="I17954" t="b">
        <v>0</v>
      </c>
      <c r="J17954" t="b">
        <v>0</v>
      </c>
      <c r="K17954" t="s">
        <v>41</v>
      </c>
      <c r="L17954" t="s">
        <v>74</v>
      </c>
      <c r="M17954"/>
      <c r="N17954">
        <v>50</v>
      </c>
      <c r="O17954" t="s">
        <v>432</v>
      </c>
    </row>
    <row r="17955" spans="1:16" x14ac:dyDescent="0.25">
      <c r="A17955" t="s">
        <v>6</v>
      </c>
      <c r="B17955" t="s">
        <v>30897</v>
      </c>
      <c r="C17955" t="s">
        <v>370</v>
      </c>
      <c r="D17955" t="s">
        <v>4346</v>
      </c>
      <c r="E17955" t="s">
        <v>59</v>
      </c>
      <c r="F17955" t="b">
        <v>0</v>
      </c>
      <c r="G17955" t="s">
        <v>65</v>
      </c>
      <c r="H17955" s="1">
        <v>46220.961550925917</v>
      </c>
      <c r="I17955" t="b">
        <v>0</v>
      </c>
      <c r="J17955" t="b">
        <v>1</v>
      </c>
      <c r="K17955" t="s">
        <v>41</v>
      </c>
      <c r="L17955" t="s">
        <v>60</v>
      </c>
      <c r="M17955">
        <v>132500</v>
      </c>
      <c r="N17955"/>
      <c r="O17955" t="s">
        <v>7675</v>
      </c>
      <c r="P17955" t="s">
        <v>30898</v>
      </c>
    </row>
    <row r="17956" spans="1:16" x14ac:dyDescent="0.25">
      <c r="A17956" t="s">
        <v>1</v>
      </c>
      <c r="B17956" t="s">
        <v>30899</v>
      </c>
      <c r="C17956" t="s">
        <v>92</v>
      </c>
      <c r="D17956" t="s">
        <v>4526</v>
      </c>
      <c r="E17956" t="s">
        <v>88</v>
      </c>
      <c r="F17956" t="b">
        <v>0</v>
      </c>
      <c r="G17956" t="s">
        <v>89</v>
      </c>
      <c r="H17956" s="1">
        <v>46220.963217592587</v>
      </c>
      <c r="I17956" t="b">
        <v>1</v>
      </c>
      <c r="J17956" t="b">
        <v>0</v>
      </c>
      <c r="K17956" t="s">
        <v>41</v>
      </c>
      <c r="L17956" t="s">
        <v>74</v>
      </c>
      <c r="M17956"/>
      <c r="N17956">
        <v>61.5</v>
      </c>
      <c r="O17956" t="s">
        <v>5092</v>
      </c>
      <c r="P17956" t="s">
        <v>30900</v>
      </c>
    </row>
    <row r="17957" spans="1:16" x14ac:dyDescent="0.25">
      <c r="A17957" t="s">
        <v>0</v>
      </c>
      <c r="B17957" t="s">
        <v>30901</v>
      </c>
      <c r="C17957" t="s">
        <v>4372</v>
      </c>
      <c r="D17957" t="s">
        <v>4671</v>
      </c>
      <c r="E17957" t="s">
        <v>132</v>
      </c>
      <c r="F17957" t="b">
        <v>0</v>
      </c>
      <c r="G17957" t="s">
        <v>77</v>
      </c>
      <c r="H17957" s="1">
        <v>46221.001574074071</v>
      </c>
      <c r="I17957" t="b">
        <v>0</v>
      </c>
      <c r="J17957" t="b">
        <v>1</v>
      </c>
      <c r="K17957" t="s">
        <v>41</v>
      </c>
      <c r="L17957" t="s">
        <v>60</v>
      </c>
      <c r="M17957">
        <v>122625</v>
      </c>
      <c r="N17957"/>
      <c r="O17957" t="s">
        <v>30902</v>
      </c>
      <c r="P17957" t="s">
        <v>13498</v>
      </c>
    </row>
    <row r="17958" spans="1:16" x14ac:dyDescent="0.25">
      <c r="A17958" t="s">
        <v>0</v>
      </c>
      <c r="B17958" t="s">
        <v>1308</v>
      </c>
      <c r="C17958" t="s">
        <v>810</v>
      </c>
      <c r="D17958" t="s">
        <v>4673</v>
      </c>
      <c r="E17958" t="s">
        <v>59</v>
      </c>
      <c r="F17958" t="b">
        <v>0</v>
      </c>
      <c r="G17958" t="s">
        <v>77</v>
      </c>
      <c r="H17958" s="1">
        <v>46221.001574074071</v>
      </c>
      <c r="I17958" t="b">
        <v>0</v>
      </c>
      <c r="J17958" t="b">
        <v>0</v>
      </c>
      <c r="K17958" t="s">
        <v>41</v>
      </c>
      <c r="L17958" t="s">
        <v>60</v>
      </c>
      <c r="M17958">
        <v>221000</v>
      </c>
      <c r="N17958"/>
      <c r="O17958" t="s">
        <v>30903</v>
      </c>
      <c r="P17958" t="s">
        <v>30904</v>
      </c>
    </row>
    <row r="17959" spans="1:16" x14ac:dyDescent="0.25">
      <c r="A17959" t="s">
        <v>7</v>
      </c>
      <c r="B17959" t="s">
        <v>30905</v>
      </c>
      <c r="C17959" t="s">
        <v>201</v>
      </c>
      <c r="D17959" t="s">
        <v>4526</v>
      </c>
      <c r="E17959" t="s">
        <v>59</v>
      </c>
      <c r="F17959" t="b">
        <v>0</v>
      </c>
      <c r="G17959" t="s">
        <v>77</v>
      </c>
      <c r="H17959" s="1">
        <v>46221.001574074071</v>
      </c>
      <c r="I17959" t="b">
        <v>0</v>
      </c>
      <c r="J17959" t="b">
        <v>0</v>
      </c>
      <c r="K17959" t="s">
        <v>41</v>
      </c>
      <c r="L17959" t="s">
        <v>74</v>
      </c>
      <c r="M17959"/>
      <c r="N17959">
        <v>55</v>
      </c>
      <c r="O17959" t="s">
        <v>30906</v>
      </c>
      <c r="P17959" t="s">
        <v>673</v>
      </c>
    </row>
    <row r="17960" spans="1:16" x14ac:dyDescent="0.25">
      <c r="A17960" t="s">
        <v>6</v>
      </c>
      <c r="B17960" t="s">
        <v>30907</v>
      </c>
      <c r="C17960" t="s">
        <v>190</v>
      </c>
      <c r="D17960" t="s">
        <v>4756</v>
      </c>
      <c r="E17960" t="s">
        <v>59</v>
      </c>
      <c r="F17960" t="b">
        <v>0</v>
      </c>
      <c r="G17960" t="s">
        <v>73</v>
      </c>
      <c r="H17960" s="1">
        <v>46221.128217592603</v>
      </c>
      <c r="I17960" t="b">
        <v>0</v>
      </c>
      <c r="J17960" t="b">
        <v>0</v>
      </c>
      <c r="K17960" t="s">
        <v>41</v>
      </c>
      <c r="L17960" t="s">
        <v>60</v>
      </c>
      <c r="M17960">
        <v>135000</v>
      </c>
      <c r="N17960"/>
      <c r="O17960" t="s">
        <v>10160</v>
      </c>
      <c r="P17960" t="s">
        <v>30908</v>
      </c>
    </row>
    <row r="17961" spans="1:16" x14ac:dyDescent="0.25">
      <c r="A17961" t="s">
        <v>3</v>
      </c>
      <c r="B17961" t="s">
        <v>30909</v>
      </c>
      <c r="C17961" t="s">
        <v>76</v>
      </c>
      <c r="D17961" t="s">
        <v>24160</v>
      </c>
      <c r="E17961" t="s">
        <v>59</v>
      </c>
      <c r="F17961" t="b">
        <v>1</v>
      </c>
      <c r="G17961" t="s">
        <v>65</v>
      </c>
      <c r="H17961" s="1">
        <v>46221.210324074083</v>
      </c>
      <c r="I17961" t="b">
        <v>0</v>
      </c>
      <c r="J17961" t="b">
        <v>1</v>
      </c>
      <c r="K17961" t="s">
        <v>41</v>
      </c>
      <c r="L17961" t="s">
        <v>74</v>
      </c>
      <c r="M17961"/>
      <c r="N17961">
        <v>75</v>
      </c>
      <c r="O17961" t="s">
        <v>30910</v>
      </c>
      <c r="P17961" t="s">
        <v>714</v>
      </c>
    </row>
    <row r="17962" spans="1:16" x14ac:dyDescent="0.25">
      <c r="A17962" t="s">
        <v>0</v>
      </c>
      <c r="B17962" t="s">
        <v>3304</v>
      </c>
      <c r="C17962" t="s">
        <v>2397</v>
      </c>
      <c r="D17962" t="s">
        <v>2360</v>
      </c>
      <c r="E17962" t="s">
        <v>59</v>
      </c>
      <c r="F17962" t="b">
        <v>0</v>
      </c>
      <c r="G17962" t="s">
        <v>65</v>
      </c>
      <c r="H17962" s="1">
        <v>46221.210335648153</v>
      </c>
      <c r="I17962" t="b">
        <v>0</v>
      </c>
      <c r="J17962" t="b">
        <v>0</v>
      </c>
      <c r="K17962" t="s">
        <v>41</v>
      </c>
      <c r="L17962" t="s">
        <v>74</v>
      </c>
      <c r="M17962"/>
      <c r="N17962">
        <v>26</v>
      </c>
      <c r="O17962" t="s">
        <v>30911</v>
      </c>
      <c r="P17962" t="s">
        <v>426</v>
      </c>
    </row>
    <row r="17963" spans="1:16" x14ac:dyDescent="0.25">
      <c r="A17963" t="s">
        <v>1</v>
      </c>
      <c r="B17963" t="s">
        <v>210</v>
      </c>
      <c r="C17963" t="s">
        <v>2031</v>
      </c>
      <c r="D17963" t="s">
        <v>4756</v>
      </c>
      <c r="E17963" t="s">
        <v>59</v>
      </c>
      <c r="F17963" t="b">
        <v>0</v>
      </c>
      <c r="G17963" t="s">
        <v>73</v>
      </c>
      <c r="H17963" s="1">
        <v>46221.213784722233</v>
      </c>
      <c r="I17963" t="b">
        <v>0</v>
      </c>
      <c r="J17963" t="b">
        <v>0</v>
      </c>
      <c r="K17963" t="s">
        <v>41</v>
      </c>
      <c r="L17963" t="s">
        <v>60</v>
      </c>
      <c r="M17963">
        <v>115000</v>
      </c>
      <c r="N17963"/>
      <c r="O17963" t="s">
        <v>2557</v>
      </c>
      <c r="P17963" t="s">
        <v>30912</v>
      </c>
    </row>
    <row r="17964" spans="1:16" x14ac:dyDescent="0.25">
      <c r="A17964" t="s">
        <v>3</v>
      </c>
      <c r="B17964" t="s">
        <v>30913</v>
      </c>
      <c r="C17964" t="s">
        <v>3950</v>
      </c>
      <c r="D17964" t="s">
        <v>4587</v>
      </c>
      <c r="E17964" t="s">
        <v>59</v>
      </c>
      <c r="F17964" t="b">
        <v>0</v>
      </c>
      <c r="G17964" t="s">
        <v>73</v>
      </c>
      <c r="H17964" s="1">
        <v>46221.251909722218</v>
      </c>
      <c r="I17964" t="b">
        <v>0</v>
      </c>
      <c r="J17964" t="b">
        <v>1</v>
      </c>
      <c r="K17964" t="s">
        <v>41</v>
      </c>
      <c r="L17964" t="s">
        <v>60</v>
      </c>
      <c r="M17964">
        <v>72938</v>
      </c>
      <c r="N17964"/>
      <c r="O17964" t="s">
        <v>30914</v>
      </c>
      <c r="P17964" t="s">
        <v>261</v>
      </c>
    </row>
    <row r="17965" spans="1:16" x14ac:dyDescent="0.25">
      <c r="A17965" t="s">
        <v>3</v>
      </c>
      <c r="B17965" t="s">
        <v>30915</v>
      </c>
      <c r="C17965" t="s">
        <v>76</v>
      </c>
      <c r="D17965" t="s">
        <v>141</v>
      </c>
      <c r="E17965" t="s">
        <v>88</v>
      </c>
      <c r="F17965" t="b">
        <v>1</v>
      </c>
      <c r="G17965" t="s">
        <v>41</v>
      </c>
      <c r="H17965" s="1">
        <v>46221.253530092603</v>
      </c>
      <c r="I17965" t="b">
        <v>0</v>
      </c>
      <c r="J17965" t="b">
        <v>0</v>
      </c>
      <c r="K17965" t="s">
        <v>41</v>
      </c>
      <c r="L17965" t="s">
        <v>74</v>
      </c>
      <c r="M17965"/>
      <c r="N17965">
        <v>17.5</v>
      </c>
      <c r="O17965" t="s">
        <v>141</v>
      </c>
    </row>
    <row r="17966" spans="1:16" x14ac:dyDescent="0.25">
      <c r="A17966" t="s">
        <v>2</v>
      </c>
      <c r="B17966" t="s">
        <v>30916</v>
      </c>
      <c r="C17966" t="s">
        <v>304</v>
      </c>
      <c r="D17966" t="s">
        <v>4756</v>
      </c>
      <c r="E17966" t="s">
        <v>59</v>
      </c>
      <c r="F17966" t="b">
        <v>0</v>
      </c>
      <c r="G17966" t="s">
        <v>77</v>
      </c>
      <c r="H17966" s="1">
        <v>46221.253599537027</v>
      </c>
      <c r="I17966" t="b">
        <v>0</v>
      </c>
      <c r="J17966" t="b">
        <v>1</v>
      </c>
      <c r="K17966" t="s">
        <v>41</v>
      </c>
      <c r="L17966" t="s">
        <v>60</v>
      </c>
      <c r="M17966">
        <v>102500</v>
      </c>
      <c r="N17966"/>
      <c r="O17966" t="s">
        <v>8175</v>
      </c>
      <c r="P17966" t="s">
        <v>23338</v>
      </c>
    </row>
    <row r="17967" spans="1:16" x14ac:dyDescent="0.25">
      <c r="A17967" t="s">
        <v>1</v>
      </c>
      <c r="B17967" t="s">
        <v>2370</v>
      </c>
      <c r="C17967" t="s">
        <v>112</v>
      </c>
      <c r="D17967" t="s">
        <v>4526</v>
      </c>
      <c r="E17967" t="s">
        <v>59</v>
      </c>
      <c r="F17967" t="b">
        <v>0</v>
      </c>
      <c r="G17967" t="s">
        <v>65</v>
      </c>
      <c r="H17967" s="1">
        <v>46221.380312499998</v>
      </c>
      <c r="I17967" t="b">
        <v>0</v>
      </c>
      <c r="J17967" t="b">
        <v>0</v>
      </c>
      <c r="K17967" t="s">
        <v>41</v>
      </c>
      <c r="L17967" t="s">
        <v>60</v>
      </c>
      <c r="M17967">
        <v>135000</v>
      </c>
      <c r="N17967"/>
      <c r="O17967" t="s">
        <v>307</v>
      </c>
      <c r="P17967" t="s">
        <v>25899</v>
      </c>
    </row>
    <row r="17968" spans="1:16" x14ac:dyDescent="0.25">
      <c r="A17968" t="s">
        <v>0</v>
      </c>
      <c r="B17968" t="s">
        <v>2380</v>
      </c>
      <c r="C17968" t="s">
        <v>20253</v>
      </c>
      <c r="D17968" t="s">
        <v>16554</v>
      </c>
      <c r="E17968" t="s">
        <v>59</v>
      </c>
      <c r="F17968" t="b">
        <v>0</v>
      </c>
      <c r="G17968" t="s">
        <v>77</v>
      </c>
      <c r="H17968" s="1">
        <v>46221.418495370373</v>
      </c>
      <c r="I17968" t="b">
        <v>1</v>
      </c>
      <c r="J17968" t="b">
        <v>0</v>
      </c>
      <c r="K17968" t="s">
        <v>41</v>
      </c>
      <c r="L17968" t="s">
        <v>60</v>
      </c>
      <c r="M17968">
        <v>124500</v>
      </c>
      <c r="N17968"/>
      <c r="O17968" t="s">
        <v>30917</v>
      </c>
      <c r="P17968" t="s">
        <v>30918</v>
      </c>
    </row>
    <row r="17969" spans="1:16" x14ac:dyDescent="0.25">
      <c r="A17969" t="s">
        <v>3</v>
      </c>
      <c r="B17969" t="s">
        <v>30919</v>
      </c>
      <c r="C17969" t="s">
        <v>460</v>
      </c>
      <c r="D17969" t="s">
        <v>4526</v>
      </c>
      <c r="E17969" t="s">
        <v>88</v>
      </c>
      <c r="F17969" t="b">
        <v>0</v>
      </c>
      <c r="G17969" t="s">
        <v>77</v>
      </c>
      <c r="H17969" s="1">
        <v>46221.418553240743</v>
      </c>
      <c r="I17969" t="b">
        <v>0</v>
      </c>
      <c r="J17969" t="b">
        <v>1</v>
      </c>
      <c r="K17969" t="s">
        <v>41</v>
      </c>
      <c r="L17969" t="s">
        <v>74</v>
      </c>
      <c r="M17969"/>
      <c r="N17969">
        <v>62.5</v>
      </c>
      <c r="O17969" t="s">
        <v>126</v>
      </c>
    </row>
    <row r="17970" spans="1:16" x14ac:dyDescent="0.25">
      <c r="A17970" t="s">
        <v>0</v>
      </c>
      <c r="B17970" t="s">
        <v>30920</v>
      </c>
      <c r="C17970" t="s">
        <v>612</v>
      </c>
      <c r="D17970" t="s">
        <v>4526</v>
      </c>
      <c r="E17970" t="s">
        <v>59</v>
      </c>
      <c r="F17970" t="b">
        <v>0</v>
      </c>
      <c r="G17970" t="s">
        <v>73</v>
      </c>
      <c r="H17970" s="1">
        <v>46221.418587962973</v>
      </c>
      <c r="I17970" t="b">
        <v>0</v>
      </c>
      <c r="J17970" t="b">
        <v>1</v>
      </c>
      <c r="K17970" t="s">
        <v>41</v>
      </c>
      <c r="L17970" t="s">
        <v>60</v>
      </c>
      <c r="M17970">
        <v>170000</v>
      </c>
      <c r="N17970"/>
      <c r="O17970" t="s">
        <v>444</v>
      </c>
    </row>
    <row r="17971" spans="1:16" x14ac:dyDescent="0.25">
      <c r="A17971" t="s">
        <v>0</v>
      </c>
      <c r="B17971" t="s">
        <v>30921</v>
      </c>
      <c r="C17971" t="s">
        <v>76</v>
      </c>
      <c r="D17971" t="s">
        <v>141</v>
      </c>
      <c r="E17971" t="s">
        <v>88</v>
      </c>
      <c r="F17971" t="b">
        <v>1</v>
      </c>
      <c r="G17971" t="s">
        <v>41</v>
      </c>
      <c r="H17971" s="1">
        <v>46221.420173611114</v>
      </c>
      <c r="I17971" t="b">
        <v>1</v>
      </c>
      <c r="J17971" t="b">
        <v>0</v>
      </c>
      <c r="K17971" t="s">
        <v>41</v>
      </c>
      <c r="L17971" t="s">
        <v>74</v>
      </c>
      <c r="M17971"/>
      <c r="N17971">
        <v>15</v>
      </c>
      <c r="O17971" t="s">
        <v>141</v>
      </c>
      <c r="P17971" t="s">
        <v>219</v>
      </c>
    </row>
    <row r="17972" spans="1:16" x14ac:dyDescent="0.25">
      <c r="A17972" t="s">
        <v>5</v>
      </c>
      <c r="B17972" t="s">
        <v>30922</v>
      </c>
      <c r="C17972" t="s">
        <v>162</v>
      </c>
      <c r="D17972" t="s">
        <v>4526</v>
      </c>
      <c r="E17972" t="s">
        <v>59</v>
      </c>
      <c r="F17972" t="b">
        <v>0</v>
      </c>
      <c r="G17972" t="s">
        <v>73</v>
      </c>
      <c r="H17972" s="1">
        <v>46221.422025462962</v>
      </c>
      <c r="I17972" t="b">
        <v>0</v>
      </c>
      <c r="J17972" t="b">
        <v>0</v>
      </c>
      <c r="K17972" t="s">
        <v>41</v>
      </c>
      <c r="L17972" t="s">
        <v>60</v>
      </c>
      <c r="M17972">
        <v>159300</v>
      </c>
      <c r="N17972"/>
      <c r="O17972" t="s">
        <v>759</v>
      </c>
      <c r="P17972" t="s">
        <v>30923</v>
      </c>
    </row>
    <row r="17973" spans="1:16" x14ac:dyDescent="0.25">
      <c r="A17973" t="s">
        <v>0</v>
      </c>
      <c r="B17973" t="s">
        <v>2529</v>
      </c>
      <c r="C17973" t="s">
        <v>201</v>
      </c>
      <c r="D17973" t="s">
        <v>4526</v>
      </c>
      <c r="E17973" t="s">
        <v>59</v>
      </c>
      <c r="F17973" t="b">
        <v>0</v>
      </c>
      <c r="G17973" t="s">
        <v>77</v>
      </c>
      <c r="H17973" s="1">
        <v>46221.460162037038</v>
      </c>
      <c r="I17973" t="b">
        <v>0</v>
      </c>
      <c r="J17973" t="b">
        <v>1</v>
      </c>
      <c r="K17973" t="s">
        <v>41</v>
      </c>
      <c r="L17973" t="s">
        <v>60</v>
      </c>
      <c r="M17973">
        <v>95002.5</v>
      </c>
      <c r="N17973"/>
      <c r="O17973" t="s">
        <v>30924</v>
      </c>
      <c r="P17973" t="s">
        <v>30925</v>
      </c>
    </row>
    <row r="17974" spans="1:16" x14ac:dyDescent="0.25">
      <c r="A17974" t="s">
        <v>1</v>
      </c>
      <c r="B17974" t="s">
        <v>30926</v>
      </c>
      <c r="C17974" t="s">
        <v>194</v>
      </c>
      <c r="D17974" t="s">
        <v>4550</v>
      </c>
      <c r="E17974" t="s">
        <v>59</v>
      </c>
      <c r="F17974" t="b">
        <v>0</v>
      </c>
      <c r="G17974" t="s">
        <v>77</v>
      </c>
      <c r="H17974" s="1">
        <v>46221.463703703703</v>
      </c>
      <c r="I17974" t="b">
        <v>0</v>
      </c>
      <c r="J17974" t="b">
        <v>1</v>
      </c>
      <c r="K17974" t="s">
        <v>41</v>
      </c>
      <c r="L17974" t="s">
        <v>60</v>
      </c>
      <c r="M17974">
        <v>213500</v>
      </c>
      <c r="N17974"/>
      <c r="O17974" t="s">
        <v>1558</v>
      </c>
      <c r="P17974" t="s">
        <v>30927</v>
      </c>
    </row>
    <row r="17975" spans="1:16" x14ac:dyDescent="0.25">
      <c r="A17975" t="s">
        <v>0</v>
      </c>
      <c r="B17975" t="s">
        <v>30928</v>
      </c>
      <c r="C17975" t="s">
        <v>18724</v>
      </c>
      <c r="D17975" t="s">
        <v>30929</v>
      </c>
      <c r="E17975" t="s">
        <v>59</v>
      </c>
      <c r="F17975" t="b">
        <v>0</v>
      </c>
      <c r="G17975" t="s">
        <v>89</v>
      </c>
      <c r="H17975" s="1">
        <v>46221.501851851863</v>
      </c>
      <c r="I17975" t="b">
        <v>1</v>
      </c>
      <c r="J17975" t="b">
        <v>1</v>
      </c>
      <c r="K17975" t="s">
        <v>41</v>
      </c>
      <c r="L17975" t="s">
        <v>60</v>
      </c>
      <c r="M17975">
        <v>115000</v>
      </c>
      <c r="N17975"/>
      <c r="O17975" t="s">
        <v>30930</v>
      </c>
      <c r="P17975" t="s">
        <v>1727</v>
      </c>
    </row>
    <row r="17976" spans="1:16" x14ac:dyDescent="0.25">
      <c r="A17976" t="s">
        <v>3</v>
      </c>
      <c r="B17976" t="s">
        <v>30931</v>
      </c>
      <c r="C17976" t="s">
        <v>165</v>
      </c>
      <c r="D17976" t="s">
        <v>4550</v>
      </c>
      <c r="E17976" t="s">
        <v>59</v>
      </c>
      <c r="F17976" t="b">
        <v>0</v>
      </c>
      <c r="G17976" t="s">
        <v>73</v>
      </c>
      <c r="H17976" s="1">
        <v>46221.501921296287</v>
      </c>
      <c r="I17976" t="b">
        <v>1</v>
      </c>
      <c r="J17976" t="b">
        <v>0</v>
      </c>
      <c r="K17976" t="s">
        <v>41</v>
      </c>
      <c r="L17976" t="s">
        <v>60</v>
      </c>
      <c r="M17976">
        <v>98000</v>
      </c>
      <c r="N17976"/>
      <c r="O17976" t="s">
        <v>2399</v>
      </c>
      <c r="P17976" t="s">
        <v>30932</v>
      </c>
    </row>
    <row r="17977" spans="1:16" x14ac:dyDescent="0.25">
      <c r="A17977" t="s">
        <v>0</v>
      </c>
      <c r="B17977" t="s">
        <v>30933</v>
      </c>
      <c r="C17977" t="s">
        <v>76</v>
      </c>
      <c r="D17977" t="s">
        <v>4550</v>
      </c>
      <c r="E17977" t="s">
        <v>59</v>
      </c>
      <c r="F17977" t="b">
        <v>1</v>
      </c>
      <c r="G17977" t="s">
        <v>41</v>
      </c>
      <c r="H17977" s="1">
        <v>46221.503506944442</v>
      </c>
      <c r="I17977" t="b">
        <v>0</v>
      </c>
      <c r="J17977" t="b">
        <v>1</v>
      </c>
      <c r="K17977" t="s">
        <v>41</v>
      </c>
      <c r="L17977" t="s">
        <v>60</v>
      </c>
      <c r="M17977">
        <v>214000</v>
      </c>
      <c r="N17977"/>
      <c r="O17977" t="s">
        <v>722</v>
      </c>
      <c r="P17977" t="s">
        <v>283</v>
      </c>
    </row>
    <row r="17978" spans="1:16" x14ac:dyDescent="0.25">
      <c r="A17978" t="s">
        <v>2</v>
      </c>
      <c r="B17978" t="s">
        <v>30934</v>
      </c>
      <c r="C17978" t="s">
        <v>112</v>
      </c>
      <c r="D17978" t="s">
        <v>4550</v>
      </c>
      <c r="E17978" t="s">
        <v>59</v>
      </c>
      <c r="F17978" t="b">
        <v>0</v>
      </c>
      <c r="G17978" t="s">
        <v>65</v>
      </c>
      <c r="H17978" s="1">
        <v>46221.503634259258</v>
      </c>
      <c r="I17978" t="b">
        <v>0</v>
      </c>
      <c r="J17978" t="b">
        <v>1</v>
      </c>
      <c r="K17978" t="s">
        <v>41</v>
      </c>
      <c r="L17978" t="s">
        <v>60</v>
      </c>
      <c r="M17978">
        <v>213210</v>
      </c>
      <c r="N17978"/>
      <c r="O17978" t="s">
        <v>265</v>
      </c>
    </row>
    <row r="17979" spans="1:16" x14ac:dyDescent="0.25">
      <c r="A17979" t="s">
        <v>2</v>
      </c>
      <c r="B17979" t="s">
        <v>158</v>
      </c>
      <c r="C17979" t="s">
        <v>30935</v>
      </c>
      <c r="D17979" t="s">
        <v>4756</v>
      </c>
      <c r="E17979" t="s">
        <v>59</v>
      </c>
      <c r="F17979" t="b">
        <v>0</v>
      </c>
      <c r="G17979" t="s">
        <v>65</v>
      </c>
      <c r="H17979" s="1">
        <v>46221.503634259258</v>
      </c>
      <c r="I17979" t="b">
        <v>0</v>
      </c>
      <c r="J17979" t="b">
        <v>1</v>
      </c>
      <c r="K17979" t="s">
        <v>41</v>
      </c>
      <c r="L17979" t="s">
        <v>60</v>
      </c>
      <c r="M17979">
        <v>169000</v>
      </c>
      <c r="N17979"/>
      <c r="O17979" t="s">
        <v>30936</v>
      </c>
      <c r="P17979" t="s">
        <v>622</v>
      </c>
    </row>
    <row r="17980" spans="1:16" x14ac:dyDescent="0.25">
      <c r="A17980" t="s">
        <v>2</v>
      </c>
      <c r="B17980" t="s">
        <v>30937</v>
      </c>
      <c r="C17980" t="s">
        <v>440</v>
      </c>
      <c r="D17980" t="s">
        <v>4756</v>
      </c>
      <c r="E17980" t="s">
        <v>59</v>
      </c>
      <c r="F17980" t="b">
        <v>0</v>
      </c>
      <c r="G17980" t="s">
        <v>65</v>
      </c>
      <c r="H17980" s="1">
        <v>46221.503645833327</v>
      </c>
      <c r="I17980" t="b">
        <v>0</v>
      </c>
      <c r="J17980" t="b">
        <v>1</v>
      </c>
      <c r="K17980" t="s">
        <v>41</v>
      </c>
      <c r="L17980" t="s">
        <v>60</v>
      </c>
      <c r="M17980">
        <v>159125</v>
      </c>
      <c r="N17980"/>
      <c r="O17980" t="s">
        <v>19713</v>
      </c>
      <c r="P17980" t="s">
        <v>4312</v>
      </c>
    </row>
    <row r="17981" spans="1:16" x14ac:dyDescent="0.25">
      <c r="A17981" t="s">
        <v>1</v>
      </c>
      <c r="B17981" t="s">
        <v>1</v>
      </c>
      <c r="C17981" t="s">
        <v>12426</v>
      </c>
      <c r="D17981" t="s">
        <v>4550</v>
      </c>
      <c r="E17981" t="s">
        <v>59</v>
      </c>
      <c r="F17981" t="b">
        <v>0</v>
      </c>
      <c r="G17981" t="s">
        <v>65</v>
      </c>
      <c r="H17981" s="1">
        <v>46221.505312499998</v>
      </c>
      <c r="I17981" t="b">
        <v>0</v>
      </c>
      <c r="J17981" t="b">
        <v>0</v>
      </c>
      <c r="K17981" t="s">
        <v>41</v>
      </c>
      <c r="L17981" t="s">
        <v>60</v>
      </c>
      <c r="M17981">
        <v>118500</v>
      </c>
      <c r="N17981"/>
      <c r="O17981" t="s">
        <v>3207</v>
      </c>
      <c r="P17981" t="s">
        <v>208</v>
      </c>
    </row>
    <row r="17982" spans="1:16" x14ac:dyDescent="0.25">
      <c r="A17982" t="s">
        <v>3</v>
      </c>
      <c r="B17982" t="s">
        <v>30938</v>
      </c>
      <c r="C17982" t="s">
        <v>30939</v>
      </c>
      <c r="D17982" t="s">
        <v>4526</v>
      </c>
      <c r="F17982" t="b">
        <v>0</v>
      </c>
      <c r="G17982" t="s">
        <v>65</v>
      </c>
      <c r="H17982" s="1">
        <v>46221.543668981481</v>
      </c>
      <c r="I17982" t="b">
        <v>0</v>
      </c>
      <c r="J17982" t="b">
        <v>1</v>
      </c>
      <c r="K17982" t="s">
        <v>41</v>
      </c>
      <c r="L17982" t="s">
        <v>74</v>
      </c>
      <c r="M17982"/>
      <c r="N17982">
        <v>35.875</v>
      </c>
      <c r="O17982" t="s">
        <v>155</v>
      </c>
      <c r="P17982" t="s">
        <v>283</v>
      </c>
    </row>
    <row r="17983" spans="1:16" x14ac:dyDescent="0.25">
      <c r="A17983" t="s">
        <v>6</v>
      </c>
      <c r="B17983" t="s">
        <v>30940</v>
      </c>
      <c r="C17983" t="s">
        <v>326</v>
      </c>
      <c r="D17983" t="s">
        <v>4526</v>
      </c>
      <c r="E17983" t="s">
        <v>59</v>
      </c>
      <c r="F17983" t="b">
        <v>0</v>
      </c>
      <c r="G17983" t="s">
        <v>77</v>
      </c>
      <c r="H17983" s="1">
        <v>46221.545266203713</v>
      </c>
      <c r="I17983" t="b">
        <v>0</v>
      </c>
      <c r="J17983" t="b">
        <v>1</v>
      </c>
      <c r="K17983" t="s">
        <v>41</v>
      </c>
      <c r="L17983" t="s">
        <v>60</v>
      </c>
      <c r="M17983">
        <v>214500</v>
      </c>
      <c r="N17983"/>
      <c r="O17983" t="s">
        <v>3622</v>
      </c>
      <c r="P17983" t="s">
        <v>30941</v>
      </c>
    </row>
    <row r="17984" spans="1:16" x14ac:dyDescent="0.25">
      <c r="A17984" t="s">
        <v>1</v>
      </c>
      <c r="B17984" t="s">
        <v>30942</v>
      </c>
      <c r="C17984" t="s">
        <v>76</v>
      </c>
      <c r="D17984" t="s">
        <v>141</v>
      </c>
      <c r="E17984" t="s">
        <v>88</v>
      </c>
      <c r="F17984" t="b">
        <v>1</v>
      </c>
      <c r="G17984" t="s">
        <v>77</v>
      </c>
      <c r="H17984" s="1">
        <v>46221.546967592592</v>
      </c>
      <c r="I17984" t="b">
        <v>1</v>
      </c>
      <c r="J17984" t="b">
        <v>0</v>
      </c>
      <c r="K17984" t="s">
        <v>41</v>
      </c>
      <c r="L17984" t="s">
        <v>74</v>
      </c>
      <c r="M17984"/>
      <c r="N17984">
        <v>30</v>
      </c>
      <c r="O17984" t="s">
        <v>141</v>
      </c>
      <c r="P17984" t="s">
        <v>30943</v>
      </c>
    </row>
    <row r="17985" spans="1:16" x14ac:dyDescent="0.25">
      <c r="A17985" t="s">
        <v>2</v>
      </c>
      <c r="B17985" t="s">
        <v>30944</v>
      </c>
      <c r="C17985" t="s">
        <v>31</v>
      </c>
      <c r="D17985" t="s">
        <v>16554</v>
      </c>
      <c r="E17985" t="s">
        <v>59</v>
      </c>
      <c r="F17985" t="b">
        <v>0</v>
      </c>
      <c r="G17985" t="s">
        <v>31</v>
      </c>
      <c r="H17985" s="1">
        <v>46221.588067129633</v>
      </c>
      <c r="I17985" t="b">
        <v>0</v>
      </c>
      <c r="J17985" t="b">
        <v>0</v>
      </c>
      <c r="K17985" t="s">
        <v>31</v>
      </c>
      <c r="L17985" t="s">
        <v>60</v>
      </c>
      <c r="M17985">
        <v>4</v>
      </c>
      <c r="N17985"/>
      <c r="O17985" t="s">
        <v>5394</v>
      </c>
      <c r="P17985" t="s">
        <v>85</v>
      </c>
    </row>
    <row r="17986" spans="1:16" x14ac:dyDescent="0.25">
      <c r="A17986" t="s">
        <v>2</v>
      </c>
      <c r="B17986" t="s">
        <v>2554</v>
      </c>
      <c r="C17986" t="s">
        <v>1614</v>
      </c>
      <c r="D17986" t="s">
        <v>4526</v>
      </c>
      <c r="E17986" t="s">
        <v>59</v>
      </c>
      <c r="F17986" t="b">
        <v>0</v>
      </c>
      <c r="G17986" t="s">
        <v>89</v>
      </c>
      <c r="H17986" s="1">
        <v>46221.626828703702</v>
      </c>
      <c r="I17986" t="b">
        <v>0</v>
      </c>
      <c r="J17986" t="b">
        <v>0</v>
      </c>
      <c r="K17986" t="s">
        <v>41</v>
      </c>
      <c r="L17986" t="s">
        <v>74</v>
      </c>
      <c r="M17986"/>
      <c r="N17986">
        <v>37.5</v>
      </c>
      <c r="O17986" t="s">
        <v>222</v>
      </c>
      <c r="P17986" t="s">
        <v>30945</v>
      </c>
    </row>
    <row r="17987" spans="1:16" x14ac:dyDescent="0.25">
      <c r="A17987" t="s">
        <v>0</v>
      </c>
      <c r="B17987" t="s">
        <v>30946</v>
      </c>
      <c r="C17987" t="s">
        <v>930</v>
      </c>
      <c r="D17987" t="s">
        <v>4526</v>
      </c>
      <c r="E17987" t="s">
        <v>59</v>
      </c>
      <c r="F17987" t="b">
        <v>0</v>
      </c>
      <c r="G17987" t="s">
        <v>19</v>
      </c>
      <c r="H17987" s="1">
        <v>46221.627569444441</v>
      </c>
      <c r="I17987" t="b">
        <v>1</v>
      </c>
      <c r="J17987" t="b">
        <v>0</v>
      </c>
      <c r="K17987" t="s">
        <v>19</v>
      </c>
      <c r="L17987" t="s">
        <v>60</v>
      </c>
      <c r="M17987">
        <v>400000</v>
      </c>
      <c r="N17987"/>
      <c r="O17987" t="s">
        <v>30947</v>
      </c>
      <c r="P17987" t="s">
        <v>30948</v>
      </c>
    </row>
    <row r="17988" spans="1:16" x14ac:dyDescent="0.25">
      <c r="A17988" t="s">
        <v>6</v>
      </c>
      <c r="B17988" t="s">
        <v>30949</v>
      </c>
      <c r="C17988" t="s">
        <v>326</v>
      </c>
      <c r="D17988" t="s">
        <v>4550</v>
      </c>
      <c r="E17988" t="s">
        <v>59</v>
      </c>
      <c r="F17988" t="b">
        <v>0</v>
      </c>
      <c r="G17988" t="s">
        <v>77</v>
      </c>
      <c r="H17988" s="1">
        <v>46221.628599537027</v>
      </c>
      <c r="I17988" t="b">
        <v>0</v>
      </c>
      <c r="J17988" t="b">
        <v>1</v>
      </c>
      <c r="K17988" t="s">
        <v>41</v>
      </c>
      <c r="L17988" t="s">
        <v>60</v>
      </c>
      <c r="M17988">
        <v>164500</v>
      </c>
      <c r="N17988"/>
      <c r="O17988" t="s">
        <v>1396</v>
      </c>
      <c r="P17988" t="s">
        <v>30950</v>
      </c>
    </row>
    <row r="17989" spans="1:16" x14ac:dyDescent="0.25">
      <c r="A17989" t="s">
        <v>6</v>
      </c>
      <c r="B17989" t="s">
        <v>30951</v>
      </c>
      <c r="C17989" t="s">
        <v>440</v>
      </c>
      <c r="D17989" t="s">
        <v>4756</v>
      </c>
      <c r="E17989" t="s">
        <v>59</v>
      </c>
      <c r="F17989" t="b">
        <v>0</v>
      </c>
      <c r="G17989" t="s">
        <v>65</v>
      </c>
      <c r="H17989" s="1">
        <v>46221.628645833327</v>
      </c>
      <c r="I17989" t="b">
        <v>0</v>
      </c>
      <c r="J17989" t="b">
        <v>1</v>
      </c>
      <c r="K17989" t="s">
        <v>41</v>
      </c>
      <c r="L17989" t="s">
        <v>60</v>
      </c>
      <c r="M17989">
        <v>186375</v>
      </c>
      <c r="N17989"/>
      <c r="O17989" t="s">
        <v>19713</v>
      </c>
      <c r="P17989" t="s">
        <v>26690</v>
      </c>
    </row>
    <row r="17990" spans="1:16" x14ac:dyDescent="0.25">
      <c r="A17990" t="s">
        <v>1</v>
      </c>
      <c r="B17990" t="s">
        <v>1083</v>
      </c>
      <c r="C17990" t="s">
        <v>41</v>
      </c>
      <c r="D17990" t="s">
        <v>4526</v>
      </c>
      <c r="E17990" t="s">
        <v>59</v>
      </c>
      <c r="F17990" t="b">
        <v>0</v>
      </c>
      <c r="G17990" t="s">
        <v>77</v>
      </c>
      <c r="H17990" s="1">
        <v>46221.630300925928</v>
      </c>
      <c r="I17990" t="b">
        <v>0</v>
      </c>
      <c r="J17990" t="b">
        <v>0</v>
      </c>
      <c r="K17990" t="s">
        <v>41</v>
      </c>
      <c r="L17990" t="s">
        <v>74</v>
      </c>
      <c r="M17990"/>
      <c r="N17990">
        <v>37.5</v>
      </c>
      <c r="O17990" t="s">
        <v>222</v>
      </c>
      <c r="P17990" t="s">
        <v>30606</v>
      </c>
    </row>
    <row r="17991" spans="1:16" x14ac:dyDescent="0.25">
      <c r="A17991" t="s">
        <v>3</v>
      </c>
      <c r="B17991" t="s">
        <v>30952</v>
      </c>
      <c r="C17991" t="s">
        <v>107</v>
      </c>
      <c r="D17991" t="s">
        <v>4756</v>
      </c>
      <c r="E17991" t="s">
        <v>59</v>
      </c>
      <c r="F17991" t="b">
        <v>0</v>
      </c>
      <c r="G17991" t="s">
        <v>77</v>
      </c>
      <c r="H17991" s="1">
        <v>46221.668495370373</v>
      </c>
      <c r="I17991" t="b">
        <v>0</v>
      </c>
      <c r="J17991" t="b">
        <v>1</v>
      </c>
      <c r="K17991" t="s">
        <v>41</v>
      </c>
      <c r="L17991" t="s">
        <v>60</v>
      </c>
      <c r="M17991">
        <v>84662.5</v>
      </c>
      <c r="N17991"/>
      <c r="O17991" t="s">
        <v>1594</v>
      </c>
      <c r="P17991" t="s">
        <v>146</v>
      </c>
    </row>
    <row r="17992" spans="1:16" x14ac:dyDescent="0.25">
      <c r="A17992" t="s">
        <v>0</v>
      </c>
      <c r="B17992" t="s">
        <v>23283</v>
      </c>
      <c r="C17992" t="s">
        <v>194</v>
      </c>
      <c r="D17992" t="s">
        <v>4756</v>
      </c>
      <c r="E17992" t="s">
        <v>59</v>
      </c>
      <c r="F17992" t="b">
        <v>0</v>
      </c>
      <c r="G17992" t="s">
        <v>65</v>
      </c>
      <c r="H17992" s="1">
        <v>46221.668657407397</v>
      </c>
      <c r="I17992" t="b">
        <v>0</v>
      </c>
      <c r="J17992" t="b">
        <v>0</v>
      </c>
      <c r="K17992" t="s">
        <v>41</v>
      </c>
      <c r="L17992" t="s">
        <v>60</v>
      </c>
      <c r="M17992">
        <v>132500</v>
      </c>
      <c r="N17992"/>
      <c r="O17992" t="s">
        <v>30953</v>
      </c>
      <c r="P17992" t="s">
        <v>30954</v>
      </c>
    </row>
    <row r="17993" spans="1:16" x14ac:dyDescent="0.25">
      <c r="A17993" t="s">
        <v>3</v>
      </c>
      <c r="B17993" t="s">
        <v>30955</v>
      </c>
      <c r="C17993" t="s">
        <v>3285</v>
      </c>
      <c r="D17993" t="s">
        <v>4550</v>
      </c>
      <c r="E17993" t="s">
        <v>59</v>
      </c>
      <c r="F17993" t="b">
        <v>0</v>
      </c>
      <c r="G17993" t="s">
        <v>65</v>
      </c>
      <c r="H17993" s="1">
        <v>46221.668668981481</v>
      </c>
      <c r="I17993" t="b">
        <v>0</v>
      </c>
      <c r="J17993" t="b">
        <v>1</v>
      </c>
      <c r="K17993" t="s">
        <v>41</v>
      </c>
      <c r="L17993" t="s">
        <v>60</v>
      </c>
      <c r="M17993">
        <v>112750</v>
      </c>
      <c r="N17993"/>
      <c r="O17993" t="s">
        <v>30956</v>
      </c>
      <c r="P17993" t="s">
        <v>146</v>
      </c>
    </row>
    <row r="17994" spans="1:16" x14ac:dyDescent="0.25">
      <c r="A17994" t="s">
        <v>3</v>
      </c>
      <c r="B17994" t="s">
        <v>2267</v>
      </c>
      <c r="C17994" t="s">
        <v>330</v>
      </c>
      <c r="D17994" t="s">
        <v>367</v>
      </c>
      <c r="E17994" t="s">
        <v>59</v>
      </c>
      <c r="F17994" t="b">
        <v>0</v>
      </c>
      <c r="G17994" t="s">
        <v>41</v>
      </c>
      <c r="H17994" s="1">
        <v>46221.670173611114</v>
      </c>
      <c r="I17994" t="b">
        <v>0</v>
      </c>
      <c r="J17994" t="b">
        <v>1</v>
      </c>
      <c r="K17994" t="s">
        <v>41</v>
      </c>
      <c r="L17994" t="s">
        <v>74</v>
      </c>
      <c r="M17994"/>
      <c r="N17994">
        <v>50</v>
      </c>
      <c r="O17994" t="s">
        <v>110</v>
      </c>
      <c r="P17994" t="s">
        <v>30957</v>
      </c>
    </row>
    <row r="17995" spans="1:16" x14ac:dyDescent="0.25">
      <c r="A17995" t="s">
        <v>2</v>
      </c>
      <c r="B17995" t="s">
        <v>158</v>
      </c>
      <c r="C17995" t="s">
        <v>3053</v>
      </c>
      <c r="D17995" t="s">
        <v>4756</v>
      </c>
      <c r="E17995" t="s">
        <v>59</v>
      </c>
      <c r="F17995" t="b">
        <v>0</v>
      </c>
      <c r="G17995" t="s">
        <v>68</v>
      </c>
      <c r="H17995" s="1">
        <v>46221.670277777783</v>
      </c>
      <c r="I17995" t="b">
        <v>0</v>
      </c>
      <c r="J17995" t="b">
        <v>0</v>
      </c>
      <c r="K17995" t="s">
        <v>41</v>
      </c>
      <c r="L17995" t="s">
        <v>60</v>
      </c>
      <c r="M17995">
        <v>135000</v>
      </c>
      <c r="N17995"/>
      <c r="O17995" t="s">
        <v>30958</v>
      </c>
    </row>
    <row r="17996" spans="1:16" x14ac:dyDescent="0.25">
      <c r="A17996" t="s">
        <v>1</v>
      </c>
      <c r="B17996" t="s">
        <v>30959</v>
      </c>
      <c r="C17996" t="s">
        <v>500</v>
      </c>
      <c r="D17996" t="s">
        <v>4756</v>
      </c>
      <c r="E17996" t="s">
        <v>59</v>
      </c>
      <c r="F17996" t="b">
        <v>0</v>
      </c>
      <c r="G17996" t="s">
        <v>13</v>
      </c>
      <c r="H17996" s="1">
        <v>46221.672384259262</v>
      </c>
      <c r="I17996" t="b">
        <v>1</v>
      </c>
      <c r="J17996" t="b">
        <v>0</v>
      </c>
      <c r="K17996" t="s">
        <v>13</v>
      </c>
      <c r="L17996" t="s">
        <v>60</v>
      </c>
      <c r="M17996">
        <v>92880</v>
      </c>
      <c r="N17996"/>
      <c r="O17996" t="s">
        <v>29429</v>
      </c>
      <c r="P17996" t="s">
        <v>30960</v>
      </c>
    </row>
    <row r="17997" spans="1:16" x14ac:dyDescent="0.25">
      <c r="A17997" t="s">
        <v>0</v>
      </c>
      <c r="B17997" t="s">
        <v>30961</v>
      </c>
      <c r="C17997" t="s">
        <v>901</v>
      </c>
      <c r="D17997" t="s">
        <v>4756</v>
      </c>
      <c r="E17997" t="s">
        <v>59</v>
      </c>
      <c r="F17997" t="b">
        <v>0</v>
      </c>
      <c r="G17997" t="s">
        <v>77</v>
      </c>
      <c r="H17997" s="1">
        <v>46221.710162037038</v>
      </c>
      <c r="I17997" t="b">
        <v>0</v>
      </c>
      <c r="J17997" t="b">
        <v>0</v>
      </c>
      <c r="K17997" t="s">
        <v>41</v>
      </c>
      <c r="L17997" t="s">
        <v>60</v>
      </c>
      <c r="M17997">
        <v>113032.5</v>
      </c>
      <c r="N17997"/>
      <c r="O17997" t="s">
        <v>30962</v>
      </c>
      <c r="P17997" t="s">
        <v>30963</v>
      </c>
    </row>
    <row r="17998" spans="1:16" x14ac:dyDescent="0.25">
      <c r="A17998" t="s">
        <v>0</v>
      </c>
      <c r="B17998" t="s">
        <v>30964</v>
      </c>
      <c r="C17998" t="s">
        <v>1351</v>
      </c>
      <c r="D17998" t="s">
        <v>4756</v>
      </c>
      <c r="E17998" t="s">
        <v>59</v>
      </c>
      <c r="F17998" t="b">
        <v>0</v>
      </c>
      <c r="G17998" t="s">
        <v>65</v>
      </c>
      <c r="H17998" s="1">
        <v>46221.710335648153</v>
      </c>
      <c r="I17998" t="b">
        <v>1</v>
      </c>
      <c r="J17998" t="b">
        <v>1</v>
      </c>
      <c r="K17998" t="s">
        <v>41</v>
      </c>
      <c r="L17998" t="s">
        <v>60</v>
      </c>
      <c r="M17998">
        <v>87500</v>
      </c>
      <c r="N17998"/>
      <c r="O17998" t="s">
        <v>30965</v>
      </c>
      <c r="P17998" t="s">
        <v>30966</v>
      </c>
    </row>
    <row r="17999" spans="1:16" x14ac:dyDescent="0.25">
      <c r="A17999" t="s">
        <v>6</v>
      </c>
      <c r="B17999" t="s">
        <v>30967</v>
      </c>
      <c r="C17999" t="s">
        <v>23002</v>
      </c>
      <c r="D17999" t="s">
        <v>4756</v>
      </c>
      <c r="E17999" t="s">
        <v>59</v>
      </c>
      <c r="F17999" t="b">
        <v>0</v>
      </c>
      <c r="G17999" t="s">
        <v>32</v>
      </c>
      <c r="H17999" s="1">
        <v>46221.754756944443</v>
      </c>
      <c r="I17999" t="b">
        <v>0</v>
      </c>
      <c r="J17999" t="b">
        <v>0</v>
      </c>
      <c r="K17999" t="s">
        <v>32</v>
      </c>
      <c r="L17999" t="s">
        <v>60</v>
      </c>
      <c r="M17999">
        <v>115000</v>
      </c>
      <c r="N17999"/>
      <c r="O17999" t="s">
        <v>30968</v>
      </c>
      <c r="P17999" t="s">
        <v>30969</v>
      </c>
    </row>
    <row r="18000" spans="1:16" x14ac:dyDescent="0.25">
      <c r="A18000" t="s">
        <v>0</v>
      </c>
      <c r="B18000" t="s">
        <v>3639</v>
      </c>
      <c r="C18000" t="s">
        <v>112</v>
      </c>
      <c r="D18000" t="s">
        <v>3761</v>
      </c>
      <c r="E18000" t="s">
        <v>59</v>
      </c>
      <c r="F18000" t="b">
        <v>0</v>
      </c>
      <c r="G18000" t="s">
        <v>65</v>
      </c>
      <c r="H18000" s="1">
        <v>46222.001828703702</v>
      </c>
      <c r="I18000" t="b">
        <v>0</v>
      </c>
      <c r="J18000" t="b">
        <v>1</v>
      </c>
      <c r="K18000" t="s">
        <v>41</v>
      </c>
      <c r="L18000" t="s">
        <v>60</v>
      </c>
      <c r="M18000">
        <v>74250</v>
      </c>
      <c r="N18000"/>
      <c r="O18000" t="s">
        <v>30970</v>
      </c>
      <c r="P18000" t="s">
        <v>352</v>
      </c>
    </row>
    <row r="18001" spans="1:16" x14ac:dyDescent="0.25">
      <c r="A18001" t="s">
        <v>3</v>
      </c>
      <c r="B18001" t="s">
        <v>30971</v>
      </c>
      <c r="C18001" t="s">
        <v>71</v>
      </c>
      <c r="D18001" t="s">
        <v>4756</v>
      </c>
      <c r="E18001" t="s">
        <v>59</v>
      </c>
      <c r="F18001" t="b">
        <v>0</v>
      </c>
      <c r="G18001" t="s">
        <v>73</v>
      </c>
      <c r="H18001" s="1">
        <v>46222.126828703702</v>
      </c>
      <c r="I18001" t="b">
        <v>1</v>
      </c>
      <c r="J18001" t="b">
        <v>1</v>
      </c>
      <c r="K18001" t="s">
        <v>41</v>
      </c>
      <c r="L18001" t="s">
        <v>60</v>
      </c>
      <c r="M18001">
        <v>105000</v>
      </c>
      <c r="N18001"/>
      <c r="O18001" t="s">
        <v>1172</v>
      </c>
      <c r="P18001" t="s">
        <v>6345</v>
      </c>
    </row>
    <row r="18002" spans="1:16" x14ac:dyDescent="0.25">
      <c r="A18002" t="s">
        <v>5</v>
      </c>
      <c r="B18002" t="s">
        <v>30972</v>
      </c>
      <c r="C18002" t="s">
        <v>952</v>
      </c>
      <c r="D18002" t="s">
        <v>4587</v>
      </c>
      <c r="E18002" t="s">
        <v>59</v>
      </c>
      <c r="F18002" t="b">
        <v>0</v>
      </c>
      <c r="G18002" t="s">
        <v>68</v>
      </c>
      <c r="H18002" s="1">
        <v>46222.254583333342</v>
      </c>
      <c r="I18002" t="b">
        <v>1</v>
      </c>
      <c r="J18002" t="b">
        <v>1</v>
      </c>
      <c r="K18002" t="s">
        <v>41</v>
      </c>
      <c r="L18002" t="s">
        <v>60</v>
      </c>
      <c r="M18002">
        <v>209000</v>
      </c>
      <c r="N18002"/>
      <c r="O18002" t="s">
        <v>3753</v>
      </c>
      <c r="P18002" t="s">
        <v>30973</v>
      </c>
    </row>
    <row r="18003" spans="1:16" x14ac:dyDescent="0.25">
      <c r="A18003" t="s">
        <v>6</v>
      </c>
      <c r="B18003" t="s">
        <v>30974</v>
      </c>
      <c r="C18003" t="s">
        <v>30975</v>
      </c>
      <c r="D18003" t="s">
        <v>4587</v>
      </c>
      <c r="E18003" t="s">
        <v>59</v>
      </c>
      <c r="F18003" t="b">
        <v>0</v>
      </c>
      <c r="G18003" t="s">
        <v>65</v>
      </c>
      <c r="H18003" s="1">
        <v>46222.294699074067</v>
      </c>
      <c r="I18003" t="b">
        <v>0</v>
      </c>
      <c r="J18003" t="b">
        <v>1</v>
      </c>
      <c r="K18003" t="s">
        <v>41</v>
      </c>
      <c r="L18003" t="s">
        <v>60</v>
      </c>
      <c r="M18003">
        <v>184325</v>
      </c>
      <c r="N18003"/>
      <c r="O18003" t="s">
        <v>30976</v>
      </c>
      <c r="P18003" t="s">
        <v>30977</v>
      </c>
    </row>
    <row r="18004" spans="1:16" x14ac:dyDescent="0.25">
      <c r="A18004" t="s">
        <v>0</v>
      </c>
      <c r="B18004" t="s">
        <v>27583</v>
      </c>
      <c r="C18004" t="s">
        <v>246</v>
      </c>
      <c r="D18004" t="s">
        <v>5349</v>
      </c>
      <c r="E18004" t="s">
        <v>59</v>
      </c>
      <c r="F18004" t="b">
        <v>0</v>
      </c>
      <c r="G18004" t="s">
        <v>65</v>
      </c>
      <c r="H18004" s="1">
        <v>46222.334710648152</v>
      </c>
      <c r="I18004" t="b">
        <v>0</v>
      </c>
      <c r="J18004" t="b">
        <v>1</v>
      </c>
      <c r="K18004" t="s">
        <v>41</v>
      </c>
      <c r="L18004" t="s">
        <v>60</v>
      </c>
      <c r="M18004">
        <v>130500</v>
      </c>
      <c r="N18004"/>
      <c r="O18004" t="s">
        <v>1885</v>
      </c>
      <c r="P18004" t="s">
        <v>27584</v>
      </c>
    </row>
    <row r="18005" spans="1:16" x14ac:dyDescent="0.25">
      <c r="A18005" t="s">
        <v>6</v>
      </c>
      <c r="B18005" t="s">
        <v>30978</v>
      </c>
      <c r="C18005" t="s">
        <v>81</v>
      </c>
      <c r="D18005" t="s">
        <v>11236</v>
      </c>
      <c r="E18005" t="s">
        <v>59</v>
      </c>
      <c r="F18005" t="b">
        <v>0</v>
      </c>
      <c r="G18005" t="s">
        <v>77</v>
      </c>
      <c r="H18005" s="1">
        <v>46222.33630787037</v>
      </c>
      <c r="I18005" t="b">
        <v>0</v>
      </c>
      <c r="J18005" t="b">
        <v>1</v>
      </c>
      <c r="K18005" t="s">
        <v>41</v>
      </c>
      <c r="L18005" t="s">
        <v>60</v>
      </c>
      <c r="M18005">
        <v>194000</v>
      </c>
      <c r="N18005"/>
      <c r="O18005" t="s">
        <v>29389</v>
      </c>
      <c r="P18005" t="s">
        <v>1929</v>
      </c>
    </row>
    <row r="18006" spans="1:16" x14ac:dyDescent="0.25">
      <c r="A18006" t="s">
        <v>5</v>
      </c>
      <c r="B18006" t="s">
        <v>30979</v>
      </c>
      <c r="C18006" t="s">
        <v>12264</v>
      </c>
      <c r="D18006" t="s">
        <v>5440</v>
      </c>
      <c r="E18006" t="s">
        <v>59</v>
      </c>
      <c r="F18006" t="b">
        <v>0</v>
      </c>
      <c r="G18006" t="s">
        <v>77</v>
      </c>
      <c r="H18006" s="1">
        <v>46222.337893518517</v>
      </c>
      <c r="I18006" t="b">
        <v>0</v>
      </c>
      <c r="J18006" t="b">
        <v>0</v>
      </c>
      <c r="K18006" t="s">
        <v>41</v>
      </c>
      <c r="L18006" t="s">
        <v>60</v>
      </c>
      <c r="M18006">
        <v>147000</v>
      </c>
      <c r="N18006"/>
      <c r="O18006" t="s">
        <v>5450</v>
      </c>
      <c r="P18006" t="s">
        <v>1617</v>
      </c>
    </row>
    <row r="18007" spans="1:16" x14ac:dyDescent="0.25">
      <c r="A18007" t="s">
        <v>5</v>
      </c>
      <c r="B18007" t="s">
        <v>30980</v>
      </c>
      <c r="C18007" t="s">
        <v>319</v>
      </c>
      <c r="D18007" t="s">
        <v>11236</v>
      </c>
      <c r="E18007" t="s">
        <v>59</v>
      </c>
      <c r="F18007" t="b">
        <v>0</v>
      </c>
      <c r="G18007" t="s">
        <v>89</v>
      </c>
      <c r="H18007" s="1">
        <v>46222.337893518517</v>
      </c>
      <c r="I18007" t="b">
        <v>0</v>
      </c>
      <c r="J18007" t="b">
        <v>1</v>
      </c>
      <c r="K18007" t="s">
        <v>41</v>
      </c>
      <c r="L18007" t="s">
        <v>60</v>
      </c>
      <c r="M18007">
        <v>191500</v>
      </c>
      <c r="N18007"/>
      <c r="O18007" t="s">
        <v>965</v>
      </c>
      <c r="P18007" t="s">
        <v>30981</v>
      </c>
    </row>
    <row r="18008" spans="1:16" x14ac:dyDescent="0.25">
      <c r="A18008" t="s">
        <v>0</v>
      </c>
      <c r="B18008" t="s">
        <v>30982</v>
      </c>
      <c r="C18008" t="s">
        <v>753</v>
      </c>
      <c r="D18008" t="s">
        <v>2360</v>
      </c>
      <c r="E18008" t="s">
        <v>59</v>
      </c>
      <c r="F18008" t="b">
        <v>0</v>
      </c>
      <c r="G18008" t="s">
        <v>73</v>
      </c>
      <c r="H18008" s="1">
        <v>46222.376377314817</v>
      </c>
      <c r="I18008" t="b">
        <v>1</v>
      </c>
      <c r="J18008" t="b">
        <v>1</v>
      </c>
      <c r="K18008" t="s">
        <v>41</v>
      </c>
      <c r="L18008" t="s">
        <v>60</v>
      </c>
      <c r="M18008">
        <v>83000</v>
      </c>
      <c r="N18008"/>
      <c r="O18008" t="s">
        <v>4007</v>
      </c>
      <c r="P18008" t="s">
        <v>30983</v>
      </c>
    </row>
    <row r="18009" spans="1:16" x14ac:dyDescent="0.25">
      <c r="A18009" t="s">
        <v>2</v>
      </c>
      <c r="B18009" t="s">
        <v>158</v>
      </c>
      <c r="C18009" t="s">
        <v>1986</v>
      </c>
      <c r="D18009" t="s">
        <v>4526</v>
      </c>
      <c r="E18009" t="s">
        <v>59</v>
      </c>
      <c r="F18009" t="b">
        <v>0</v>
      </c>
      <c r="G18009" t="s">
        <v>68</v>
      </c>
      <c r="H18009" s="1">
        <v>46222.461331018523</v>
      </c>
      <c r="I18009" t="b">
        <v>0</v>
      </c>
      <c r="J18009" t="b">
        <v>1</v>
      </c>
      <c r="K18009" t="s">
        <v>41</v>
      </c>
      <c r="L18009" t="s">
        <v>60</v>
      </c>
      <c r="M18009">
        <v>171000</v>
      </c>
      <c r="N18009"/>
      <c r="O18009" t="s">
        <v>28522</v>
      </c>
      <c r="P18009" t="s">
        <v>28523</v>
      </c>
    </row>
    <row r="18010" spans="1:16" x14ac:dyDescent="0.25">
      <c r="A18010" t="s">
        <v>1</v>
      </c>
      <c r="B18010" t="s">
        <v>210</v>
      </c>
      <c r="C18010" t="s">
        <v>84</v>
      </c>
      <c r="D18010" t="s">
        <v>4526</v>
      </c>
      <c r="E18010" t="s">
        <v>59</v>
      </c>
      <c r="F18010" t="b">
        <v>0</v>
      </c>
      <c r="G18010" t="s">
        <v>77</v>
      </c>
      <c r="H18010" s="1">
        <v>46222.462939814817</v>
      </c>
      <c r="I18010" t="b">
        <v>0</v>
      </c>
      <c r="J18010" t="b">
        <v>1</v>
      </c>
      <c r="K18010" t="s">
        <v>41</v>
      </c>
      <c r="L18010" t="s">
        <v>60</v>
      </c>
      <c r="M18010">
        <v>262500</v>
      </c>
      <c r="N18010"/>
      <c r="O18010" t="s">
        <v>26094</v>
      </c>
      <c r="P18010" t="s">
        <v>8747</v>
      </c>
    </row>
    <row r="18011" spans="1:16" x14ac:dyDescent="0.25">
      <c r="A18011" t="s">
        <v>1</v>
      </c>
      <c r="B18011" t="s">
        <v>184</v>
      </c>
      <c r="C18011" t="s">
        <v>162</v>
      </c>
      <c r="D18011" t="s">
        <v>4550</v>
      </c>
      <c r="E18011" t="s">
        <v>59</v>
      </c>
      <c r="F18011" t="b">
        <v>0</v>
      </c>
      <c r="G18011" t="s">
        <v>77</v>
      </c>
      <c r="H18011" s="1">
        <v>46222.462962962964</v>
      </c>
      <c r="I18011" t="b">
        <v>0</v>
      </c>
      <c r="J18011" t="b">
        <v>0</v>
      </c>
      <c r="K18011" t="s">
        <v>41</v>
      </c>
      <c r="L18011" t="s">
        <v>60</v>
      </c>
      <c r="M18011">
        <v>89946</v>
      </c>
      <c r="N18011"/>
      <c r="O18011" t="s">
        <v>254</v>
      </c>
      <c r="P18011" t="s">
        <v>30984</v>
      </c>
    </row>
    <row r="18012" spans="1:16" x14ac:dyDescent="0.25">
      <c r="A18012" t="s">
        <v>3</v>
      </c>
      <c r="B18012" t="s">
        <v>8253</v>
      </c>
      <c r="C18012" t="s">
        <v>2145</v>
      </c>
      <c r="D18012" t="s">
        <v>4756</v>
      </c>
      <c r="E18012" t="s">
        <v>59</v>
      </c>
      <c r="F18012" t="b">
        <v>0</v>
      </c>
      <c r="G18012" t="s">
        <v>65</v>
      </c>
      <c r="H18012" s="1">
        <v>46222.501400462963</v>
      </c>
      <c r="I18012" t="b">
        <v>0</v>
      </c>
      <c r="J18012" t="b">
        <v>0</v>
      </c>
      <c r="K18012" t="s">
        <v>41</v>
      </c>
      <c r="L18012" t="s">
        <v>60</v>
      </c>
      <c r="M18012">
        <v>95000</v>
      </c>
      <c r="N18012"/>
      <c r="O18012" t="s">
        <v>30985</v>
      </c>
      <c r="P18012" t="s">
        <v>30986</v>
      </c>
    </row>
    <row r="18013" spans="1:16" x14ac:dyDescent="0.25">
      <c r="A18013" t="s">
        <v>5</v>
      </c>
      <c r="B18013" t="s">
        <v>30987</v>
      </c>
      <c r="C18013" t="s">
        <v>287</v>
      </c>
      <c r="D18013" t="s">
        <v>4756</v>
      </c>
      <c r="E18013" t="s">
        <v>59</v>
      </c>
      <c r="F18013" t="b">
        <v>0</v>
      </c>
      <c r="G18013" t="s">
        <v>89</v>
      </c>
      <c r="H18013" s="1">
        <v>46222.546226851853</v>
      </c>
      <c r="I18013" t="b">
        <v>1</v>
      </c>
      <c r="J18013" t="b">
        <v>0</v>
      </c>
      <c r="K18013" t="s">
        <v>41</v>
      </c>
      <c r="L18013" t="s">
        <v>60</v>
      </c>
      <c r="M18013">
        <v>145045.5</v>
      </c>
      <c r="N18013"/>
      <c r="O18013" t="s">
        <v>2495</v>
      </c>
      <c r="P18013" t="s">
        <v>30988</v>
      </c>
    </row>
    <row r="18014" spans="1:16" x14ac:dyDescent="0.25">
      <c r="A18014" t="s">
        <v>1</v>
      </c>
      <c r="B18014" t="s">
        <v>13178</v>
      </c>
      <c r="C18014" t="s">
        <v>76</v>
      </c>
      <c r="D18014" t="s">
        <v>4526</v>
      </c>
      <c r="E18014" t="s">
        <v>59</v>
      </c>
      <c r="F18014" t="b">
        <v>1</v>
      </c>
      <c r="G18014" t="s">
        <v>13</v>
      </c>
      <c r="H18014" s="1">
        <v>46222.5466087963</v>
      </c>
      <c r="I18014" t="b">
        <v>1</v>
      </c>
      <c r="J18014" t="b">
        <v>0</v>
      </c>
      <c r="K18014" t="s">
        <v>13</v>
      </c>
      <c r="L18014" t="s">
        <v>60</v>
      </c>
      <c r="M18014">
        <v>135500</v>
      </c>
      <c r="N18014"/>
      <c r="O18014" t="s">
        <v>13179</v>
      </c>
      <c r="P18014" t="s">
        <v>13180</v>
      </c>
    </row>
    <row r="18015" spans="1:16" x14ac:dyDescent="0.25">
      <c r="A18015" t="s">
        <v>6</v>
      </c>
      <c r="B18015" t="s">
        <v>11561</v>
      </c>
      <c r="C18015" t="s">
        <v>413</v>
      </c>
      <c r="D18015" t="s">
        <v>16554</v>
      </c>
      <c r="E18015" t="s">
        <v>59</v>
      </c>
      <c r="F18015" t="b">
        <v>0</v>
      </c>
      <c r="G18015" t="s">
        <v>31</v>
      </c>
      <c r="H18015" s="1">
        <v>46222.629062499997</v>
      </c>
      <c r="I18015" t="b">
        <v>0</v>
      </c>
      <c r="J18015" t="b">
        <v>0</v>
      </c>
      <c r="K18015" t="s">
        <v>31</v>
      </c>
      <c r="L18015" t="s">
        <v>60</v>
      </c>
      <c r="M18015">
        <v>900000</v>
      </c>
      <c r="N18015"/>
      <c r="O18015" t="s">
        <v>30989</v>
      </c>
    </row>
    <row r="18016" spans="1:16" x14ac:dyDescent="0.25">
      <c r="A18016" t="s">
        <v>2</v>
      </c>
      <c r="B18016" t="s">
        <v>30990</v>
      </c>
      <c r="C18016" t="s">
        <v>413</v>
      </c>
      <c r="D18016" t="s">
        <v>16554</v>
      </c>
      <c r="E18016" t="s">
        <v>59</v>
      </c>
      <c r="F18016" t="b">
        <v>0</v>
      </c>
      <c r="G18016" t="s">
        <v>31</v>
      </c>
      <c r="H18016" s="1">
        <v>46222.629062499997</v>
      </c>
      <c r="I18016" t="b">
        <v>0</v>
      </c>
      <c r="J18016" t="b">
        <v>0</v>
      </c>
      <c r="K18016" t="s">
        <v>31</v>
      </c>
      <c r="L18016" t="s">
        <v>60</v>
      </c>
      <c r="M18016">
        <v>1</v>
      </c>
      <c r="N18016"/>
      <c r="O18016" t="s">
        <v>30991</v>
      </c>
      <c r="P18016" t="s">
        <v>30992</v>
      </c>
    </row>
    <row r="18017" spans="1:16" x14ac:dyDescent="0.25">
      <c r="A18017" t="s">
        <v>0</v>
      </c>
      <c r="B18017" t="s">
        <v>30993</v>
      </c>
      <c r="C18017" t="s">
        <v>273</v>
      </c>
      <c r="D18017" t="s">
        <v>4526</v>
      </c>
      <c r="E18017" t="s">
        <v>88</v>
      </c>
      <c r="F18017" t="b">
        <v>0</v>
      </c>
      <c r="G18017" t="s">
        <v>41</v>
      </c>
      <c r="H18017" s="1">
        <v>46222.669537037043</v>
      </c>
      <c r="I18017" t="b">
        <v>0</v>
      </c>
      <c r="J18017" t="b">
        <v>0</v>
      </c>
      <c r="K18017" t="s">
        <v>41</v>
      </c>
      <c r="L18017" t="s">
        <v>74</v>
      </c>
      <c r="M18017"/>
      <c r="N18017">
        <v>48</v>
      </c>
      <c r="O18017" t="s">
        <v>14695</v>
      </c>
    </row>
    <row r="18018" spans="1:16" x14ac:dyDescent="0.25">
      <c r="A18018" t="s">
        <v>3</v>
      </c>
      <c r="B18018" t="s">
        <v>30994</v>
      </c>
      <c r="C18018" t="s">
        <v>913</v>
      </c>
      <c r="D18018" t="s">
        <v>30995</v>
      </c>
      <c r="E18018" t="s">
        <v>59</v>
      </c>
      <c r="F18018" t="b">
        <v>0</v>
      </c>
      <c r="G18018" t="s">
        <v>20</v>
      </c>
      <c r="H18018" s="1">
        <v>46222.710405092592</v>
      </c>
      <c r="I18018" t="b">
        <v>1</v>
      </c>
      <c r="J18018" t="b">
        <v>0</v>
      </c>
      <c r="K18018" t="s">
        <v>20</v>
      </c>
      <c r="L18018" t="s">
        <v>60</v>
      </c>
      <c r="M18018">
        <v>63800</v>
      </c>
      <c r="N18018"/>
      <c r="O18018" t="s">
        <v>30996</v>
      </c>
      <c r="P18018" t="s">
        <v>8542</v>
      </c>
    </row>
    <row r="18019" spans="1:16" x14ac:dyDescent="0.25">
      <c r="A18019" t="s">
        <v>1</v>
      </c>
      <c r="B18019" t="s">
        <v>11408</v>
      </c>
      <c r="C18019" t="s">
        <v>1340</v>
      </c>
      <c r="D18019" t="s">
        <v>4756</v>
      </c>
      <c r="E18019" t="s">
        <v>59</v>
      </c>
      <c r="F18019" t="b">
        <v>0</v>
      </c>
      <c r="G18019" t="s">
        <v>77</v>
      </c>
      <c r="H18019" s="1">
        <v>46222.712893518517</v>
      </c>
      <c r="I18019" t="b">
        <v>0</v>
      </c>
      <c r="J18019" t="b">
        <v>1</v>
      </c>
      <c r="K18019" t="s">
        <v>41</v>
      </c>
      <c r="L18019" t="s">
        <v>60</v>
      </c>
      <c r="M18019">
        <v>215000</v>
      </c>
      <c r="N18019"/>
      <c r="O18019" t="s">
        <v>30997</v>
      </c>
      <c r="P18019" t="s">
        <v>30998</v>
      </c>
    </row>
    <row r="18020" spans="1:16" x14ac:dyDescent="0.25">
      <c r="A18020" t="s">
        <v>5</v>
      </c>
      <c r="B18020" t="s">
        <v>5</v>
      </c>
      <c r="C18020" t="s">
        <v>3992</v>
      </c>
      <c r="D18020" t="s">
        <v>4756</v>
      </c>
      <c r="E18020" t="s">
        <v>59</v>
      </c>
      <c r="F18020" t="b">
        <v>0</v>
      </c>
      <c r="G18020" t="s">
        <v>77</v>
      </c>
      <c r="H18020" s="1">
        <v>46222.71292824074</v>
      </c>
      <c r="I18020" t="b">
        <v>0</v>
      </c>
      <c r="J18020" t="b">
        <v>1</v>
      </c>
      <c r="K18020" t="s">
        <v>41</v>
      </c>
      <c r="L18020" t="s">
        <v>60</v>
      </c>
      <c r="M18020">
        <v>128025</v>
      </c>
      <c r="N18020"/>
      <c r="O18020" t="s">
        <v>30999</v>
      </c>
      <c r="P18020" t="s">
        <v>31000</v>
      </c>
    </row>
    <row r="18021" spans="1:16" x14ac:dyDescent="0.25">
      <c r="A18021" t="s">
        <v>2</v>
      </c>
      <c r="B18021" t="s">
        <v>8833</v>
      </c>
      <c r="C18021" t="s">
        <v>369</v>
      </c>
      <c r="D18021" t="s">
        <v>5667</v>
      </c>
      <c r="E18021" t="s">
        <v>59</v>
      </c>
      <c r="F18021" t="b">
        <v>0</v>
      </c>
      <c r="G18021" t="s">
        <v>65</v>
      </c>
      <c r="H18021" s="1">
        <v>46222.753009259257</v>
      </c>
      <c r="I18021" t="b">
        <v>0</v>
      </c>
      <c r="J18021" t="b">
        <v>1</v>
      </c>
      <c r="K18021" t="s">
        <v>41</v>
      </c>
      <c r="L18021" t="s">
        <v>60</v>
      </c>
      <c r="M18021">
        <v>117500</v>
      </c>
      <c r="N18021"/>
      <c r="O18021" t="s">
        <v>27966</v>
      </c>
      <c r="P18021" t="s">
        <v>28242</v>
      </c>
    </row>
    <row r="18022" spans="1:16" x14ac:dyDescent="0.25">
      <c r="A18022" t="s">
        <v>1</v>
      </c>
      <c r="B18022" t="s">
        <v>31001</v>
      </c>
      <c r="C18022" t="s">
        <v>287</v>
      </c>
      <c r="D18022" t="s">
        <v>4756</v>
      </c>
      <c r="E18022" t="s">
        <v>59</v>
      </c>
      <c r="F18022" t="b">
        <v>0</v>
      </c>
      <c r="G18022" t="s">
        <v>89</v>
      </c>
      <c r="H18022" s="1">
        <v>46222.754560185182</v>
      </c>
      <c r="I18022" t="b">
        <v>0</v>
      </c>
      <c r="J18022" t="b">
        <v>1</v>
      </c>
      <c r="K18022" t="s">
        <v>41</v>
      </c>
      <c r="L18022" t="s">
        <v>60</v>
      </c>
      <c r="M18022">
        <v>129375</v>
      </c>
      <c r="N18022"/>
      <c r="O18022" t="s">
        <v>27911</v>
      </c>
      <c r="P18022" t="s">
        <v>31002</v>
      </c>
    </row>
    <row r="18023" spans="1:16" x14ac:dyDescent="0.25">
      <c r="A18023" t="s">
        <v>2</v>
      </c>
      <c r="B18023" t="s">
        <v>31003</v>
      </c>
      <c r="C18023" t="s">
        <v>76</v>
      </c>
      <c r="D18023" t="s">
        <v>4526</v>
      </c>
      <c r="E18023" t="s">
        <v>59</v>
      </c>
      <c r="F18023" t="b">
        <v>1</v>
      </c>
      <c r="G18023" t="s">
        <v>89</v>
      </c>
      <c r="H18023" s="1">
        <v>46222.794652777768</v>
      </c>
      <c r="I18023" t="b">
        <v>0</v>
      </c>
      <c r="J18023" t="b">
        <v>1</v>
      </c>
      <c r="K18023" t="s">
        <v>41</v>
      </c>
      <c r="L18023" t="s">
        <v>60</v>
      </c>
      <c r="M18023">
        <v>190000</v>
      </c>
      <c r="N18023"/>
      <c r="O18023" t="s">
        <v>10959</v>
      </c>
      <c r="P18023" t="s">
        <v>31004</v>
      </c>
    </row>
    <row r="18024" spans="1:16" x14ac:dyDescent="0.25">
      <c r="A18024" t="s">
        <v>1</v>
      </c>
      <c r="B18024" t="s">
        <v>153</v>
      </c>
      <c r="C18024" t="s">
        <v>113</v>
      </c>
      <c r="D18024" t="s">
        <v>4526</v>
      </c>
      <c r="E18024" t="s">
        <v>59</v>
      </c>
      <c r="F18024" t="b">
        <v>0</v>
      </c>
      <c r="G18024" t="s">
        <v>89</v>
      </c>
      <c r="H18024" s="1">
        <v>46222.879652777781</v>
      </c>
      <c r="I18024" t="b">
        <v>0</v>
      </c>
      <c r="J18024" t="b">
        <v>1</v>
      </c>
      <c r="K18024" t="s">
        <v>41</v>
      </c>
      <c r="L18024" t="s">
        <v>74</v>
      </c>
      <c r="M18024"/>
      <c r="N18024">
        <v>51.46</v>
      </c>
      <c r="O18024" t="s">
        <v>7800</v>
      </c>
      <c r="P18024" t="s">
        <v>579</v>
      </c>
    </row>
    <row r="18025" spans="1:16" x14ac:dyDescent="0.25">
      <c r="A18025" t="s">
        <v>2</v>
      </c>
      <c r="B18025" t="s">
        <v>2</v>
      </c>
      <c r="C18025" t="s">
        <v>1785</v>
      </c>
      <c r="D18025" t="s">
        <v>31005</v>
      </c>
      <c r="E18025" t="s">
        <v>59</v>
      </c>
      <c r="F18025" t="b">
        <v>0</v>
      </c>
      <c r="G18025" t="s">
        <v>73</v>
      </c>
      <c r="H18025" s="1">
        <v>46223.003009259257</v>
      </c>
      <c r="I18025" t="b">
        <v>0</v>
      </c>
      <c r="J18025" t="b">
        <v>0</v>
      </c>
      <c r="K18025" t="s">
        <v>41</v>
      </c>
      <c r="L18025" t="s">
        <v>60</v>
      </c>
      <c r="M18025">
        <v>80000</v>
      </c>
      <c r="N18025"/>
      <c r="O18025" t="s">
        <v>31005</v>
      </c>
    </row>
    <row r="18026" spans="1:16" x14ac:dyDescent="0.25">
      <c r="A18026" t="s">
        <v>2</v>
      </c>
      <c r="B18026" t="s">
        <v>2</v>
      </c>
      <c r="C18026" t="s">
        <v>31006</v>
      </c>
      <c r="D18026" t="s">
        <v>4587</v>
      </c>
      <c r="E18026" t="s">
        <v>59</v>
      </c>
      <c r="F18026" t="b">
        <v>0</v>
      </c>
      <c r="G18026" t="s">
        <v>68</v>
      </c>
      <c r="H18026" s="1">
        <v>46223.253263888888</v>
      </c>
      <c r="I18026" t="b">
        <v>0</v>
      </c>
      <c r="J18026" t="b">
        <v>1</v>
      </c>
      <c r="K18026" t="s">
        <v>41</v>
      </c>
      <c r="L18026" t="s">
        <v>60</v>
      </c>
      <c r="M18026">
        <v>124250</v>
      </c>
      <c r="N18026"/>
      <c r="O18026" t="s">
        <v>31007</v>
      </c>
      <c r="P18026" t="s">
        <v>31008</v>
      </c>
    </row>
    <row r="18027" spans="1:16" x14ac:dyDescent="0.25">
      <c r="A18027" t="s">
        <v>2</v>
      </c>
      <c r="B18027" t="s">
        <v>918</v>
      </c>
      <c r="C18027" t="s">
        <v>172</v>
      </c>
      <c r="D18027" t="s">
        <v>5440</v>
      </c>
      <c r="E18027" t="s">
        <v>59</v>
      </c>
      <c r="F18027" t="b">
        <v>0</v>
      </c>
      <c r="G18027" t="s">
        <v>68</v>
      </c>
      <c r="H18027" s="1">
        <v>46223.253298611111</v>
      </c>
      <c r="I18027" t="b">
        <v>0</v>
      </c>
      <c r="J18027" t="b">
        <v>0</v>
      </c>
      <c r="K18027" t="s">
        <v>41</v>
      </c>
      <c r="L18027" t="s">
        <v>60</v>
      </c>
      <c r="M18027">
        <v>106437</v>
      </c>
      <c r="N18027"/>
      <c r="O18027" t="s">
        <v>31009</v>
      </c>
      <c r="P18027" t="s">
        <v>261</v>
      </c>
    </row>
    <row r="18028" spans="1:16" x14ac:dyDescent="0.25">
      <c r="A18028" t="s">
        <v>0</v>
      </c>
      <c r="B18028" t="s">
        <v>1006</v>
      </c>
      <c r="C18028" t="s">
        <v>17991</v>
      </c>
      <c r="D18028" t="s">
        <v>2360</v>
      </c>
      <c r="E18028" t="s">
        <v>59</v>
      </c>
      <c r="F18028" t="b">
        <v>0</v>
      </c>
      <c r="G18028" t="s">
        <v>73</v>
      </c>
      <c r="H18028" s="1">
        <v>46223.293275462973</v>
      </c>
      <c r="I18028" t="b">
        <v>0</v>
      </c>
      <c r="J18028" t="b">
        <v>1</v>
      </c>
      <c r="K18028" t="s">
        <v>41</v>
      </c>
      <c r="L18028" t="s">
        <v>60</v>
      </c>
      <c r="M18028">
        <v>87979.994999999995</v>
      </c>
      <c r="N18028"/>
      <c r="O18028" t="s">
        <v>5244</v>
      </c>
      <c r="P18028" t="s">
        <v>1759</v>
      </c>
    </row>
    <row r="18029" spans="1:16" x14ac:dyDescent="0.25">
      <c r="A18029" t="s">
        <v>0</v>
      </c>
      <c r="B18029" t="s">
        <v>31010</v>
      </c>
      <c r="C18029" t="s">
        <v>319</v>
      </c>
      <c r="D18029" t="s">
        <v>2360</v>
      </c>
      <c r="E18029" t="s">
        <v>59</v>
      </c>
      <c r="F18029" t="b">
        <v>0</v>
      </c>
      <c r="G18029" t="s">
        <v>65</v>
      </c>
      <c r="H18029" s="1">
        <v>46223.293287037042</v>
      </c>
      <c r="I18029" t="b">
        <v>0</v>
      </c>
      <c r="J18029" t="b">
        <v>1</v>
      </c>
      <c r="K18029" t="s">
        <v>41</v>
      </c>
      <c r="L18029" t="s">
        <v>60</v>
      </c>
      <c r="M18029">
        <v>95000</v>
      </c>
      <c r="N18029"/>
      <c r="O18029" t="s">
        <v>31011</v>
      </c>
      <c r="P18029" t="s">
        <v>4500</v>
      </c>
    </row>
    <row r="18030" spans="1:16" x14ac:dyDescent="0.25">
      <c r="A18030" t="s">
        <v>2</v>
      </c>
      <c r="B18030" t="s">
        <v>29802</v>
      </c>
      <c r="C18030" t="s">
        <v>76</v>
      </c>
      <c r="D18030" t="s">
        <v>4526</v>
      </c>
      <c r="E18030" t="s">
        <v>132</v>
      </c>
      <c r="F18030" t="b">
        <v>1</v>
      </c>
      <c r="G18030" t="s">
        <v>13</v>
      </c>
      <c r="H18030" s="1">
        <v>46223.336863425917</v>
      </c>
      <c r="I18030" t="b">
        <v>0</v>
      </c>
      <c r="J18030" t="b">
        <v>0</v>
      </c>
      <c r="K18030" t="s">
        <v>13</v>
      </c>
      <c r="L18030" t="s">
        <v>74</v>
      </c>
      <c r="M18030"/>
      <c r="N18030">
        <v>110</v>
      </c>
      <c r="O18030" t="s">
        <v>5046</v>
      </c>
      <c r="P18030" t="s">
        <v>70</v>
      </c>
    </row>
    <row r="18031" spans="1:16" x14ac:dyDescent="0.25">
      <c r="A18031" t="s">
        <v>5</v>
      </c>
      <c r="B18031" t="s">
        <v>31012</v>
      </c>
      <c r="C18031" t="s">
        <v>102</v>
      </c>
      <c r="D18031" t="s">
        <v>11236</v>
      </c>
      <c r="E18031" t="s">
        <v>59</v>
      </c>
      <c r="F18031" t="b">
        <v>0</v>
      </c>
      <c r="G18031" t="s">
        <v>89</v>
      </c>
      <c r="H18031" s="1">
        <v>46223.338159722232</v>
      </c>
      <c r="I18031" t="b">
        <v>1</v>
      </c>
      <c r="J18031" t="b">
        <v>1</v>
      </c>
      <c r="K18031" t="s">
        <v>41</v>
      </c>
      <c r="L18031" t="s">
        <v>60</v>
      </c>
      <c r="M18031">
        <v>214000</v>
      </c>
      <c r="N18031"/>
      <c r="O18031" t="s">
        <v>3519</v>
      </c>
      <c r="P18031" t="s">
        <v>31013</v>
      </c>
    </row>
    <row r="18032" spans="1:16" x14ac:dyDescent="0.25">
      <c r="A18032" t="s">
        <v>0</v>
      </c>
      <c r="B18032" t="s">
        <v>31014</v>
      </c>
      <c r="C18032" t="s">
        <v>5115</v>
      </c>
      <c r="D18032" t="s">
        <v>4346</v>
      </c>
      <c r="E18032" t="s">
        <v>59</v>
      </c>
      <c r="F18032" t="b">
        <v>0</v>
      </c>
      <c r="G18032" t="s">
        <v>40</v>
      </c>
      <c r="H18032" s="1">
        <v>46223.378101851849</v>
      </c>
      <c r="I18032" t="b">
        <v>1</v>
      </c>
      <c r="J18032" t="b">
        <v>0</v>
      </c>
      <c r="K18032" t="s">
        <v>40</v>
      </c>
      <c r="L18032" t="s">
        <v>60</v>
      </c>
      <c r="M18032">
        <v>42750</v>
      </c>
      <c r="N18032"/>
      <c r="O18032" t="s">
        <v>21487</v>
      </c>
      <c r="P18032" t="s">
        <v>2671</v>
      </c>
    </row>
    <row r="18033" spans="1:16" x14ac:dyDescent="0.25">
      <c r="A18033" t="s">
        <v>2</v>
      </c>
      <c r="B18033" t="s">
        <v>31015</v>
      </c>
      <c r="C18033" t="s">
        <v>810</v>
      </c>
      <c r="D18033" t="s">
        <v>4526</v>
      </c>
      <c r="E18033" t="s">
        <v>59</v>
      </c>
      <c r="F18033" t="b">
        <v>0</v>
      </c>
      <c r="G18033" t="s">
        <v>77</v>
      </c>
      <c r="H18033" s="1">
        <v>46223.378275462957</v>
      </c>
      <c r="I18033" t="b">
        <v>0</v>
      </c>
      <c r="J18033" t="b">
        <v>0</v>
      </c>
      <c r="K18033" t="s">
        <v>41</v>
      </c>
      <c r="L18033" t="s">
        <v>60</v>
      </c>
      <c r="M18033">
        <v>250000</v>
      </c>
      <c r="N18033"/>
      <c r="O18033" t="s">
        <v>31016</v>
      </c>
    </row>
    <row r="18034" spans="1:16" x14ac:dyDescent="0.25">
      <c r="A18034" t="s">
        <v>1</v>
      </c>
      <c r="B18034" t="s">
        <v>31017</v>
      </c>
      <c r="C18034" t="s">
        <v>16518</v>
      </c>
      <c r="D18034" t="s">
        <v>4550</v>
      </c>
      <c r="E18034" t="s">
        <v>59</v>
      </c>
      <c r="F18034" t="b">
        <v>0</v>
      </c>
      <c r="G18034" t="s">
        <v>13</v>
      </c>
      <c r="H18034" s="1">
        <v>46223.380370370367</v>
      </c>
      <c r="I18034" t="b">
        <v>1</v>
      </c>
      <c r="J18034" t="b">
        <v>0</v>
      </c>
      <c r="K18034" t="s">
        <v>13</v>
      </c>
      <c r="L18034" t="s">
        <v>60</v>
      </c>
      <c r="M18034">
        <v>215000</v>
      </c>
      <c r="N18034"/>
      <c r="O18034" t="s">
        <v>31018</v>
      </c>
      <c r="P18034" t="s">
        <v>31019</v>
      </c>
    </row>
    <row r="18035" spans="1:16" x14ac:dyDescent="0.25">
      <c r="A18035" t="s">
        <v>1</v>
      </c>
      <c r="B18035" t="s">
        <v>903</v>
      </c>
      <c r="C18035" t="s">
        <v>24270</v>
      </c>
      <c r="D18035" t="s">
        <v>4526</v>
      </c>
      <c r="F18035" t="b">
        <v>0</v>
      </c>
      <c r="G18035" t="s">
        <v>31</v>
      </c>
      <c r="H18035" s="1">
        <v>46223.422777777778</v>
      </c>
      <c r="I18035" t="b">
        <v>0</v>
      </c>
      <c r="J18035" t="b">
        <v>0</v>
      </c>
      <c r="K18035" t="s">
        <v>31</v>
      </c>
      <c r="L18035" t="s">
        <v>60</v>
      </c>
      <c r="M18035">
        <v>1690000</v>
      </c>
      <c r="N18035"/>
      <c r="O18035" t="s">
        <v>2593</v>
      </c>
      <c r="P18035" t="s">
        <v>15811</v>
      </c>
    </row>
    <row r="18036" spans="1:16" x14ac:dyDescent="0.25">
      <c r="A18036" t="s">
        <v>0</v>
      </c>
      <c r="B18036" t="s">
        <v>31020</v>
      </c>
      <c r="C18036" t="s">
        <v>18</v>
      </c>
      <c r="D18036" t="s">
        <v>23232</v>
      </c>
      <c r="E18036" t="s">
        <v>88</v>
      </c>
      <c r="F18036" t="b">
        <v>0</v>
      </c>
      <c r="G18036" t="s">
        <v>18</v>
      </c>
      <c r="H18036" s="1">
        <v>46223.460543981477</v>
      </c>
      <c r="I18036" t="b">
        <v>0</v>
      </c>
      <c r="J18036" t="b">
        <v>0</v>
      </c>
      <c r="K18036" t="s">
        <v>18</v>
      </c>
      <c r="L18036" t="s">
        <v>60</v>
      </c>
      <c r="M18036">
        <v>50000</v>
      </c>
      <c r="N18036"/>
      <c r="O18036" t="s">
        <v>23232</v>
      </c>
      <c r="P18036" t="s">
        <v>713</v>
      </c>
    </row>
    <row r="18037" spans="1:16" x14ac:dyDescent="0.25">
      <c r="A18037" t="s">
        <v>6</v>
      </c>
      <c r="B18037" t="s">
        <v>31021</v>
      </c>
      <c r="C18037" t="s">
        <v>81</v>
      </c>
      <c r="D18037" t="s">
        <v>4526</v>
      </c>
      <c r="E18037" t="s">
        <v>59</v>
      </c>
      <c r="F18037" t="b">
        <v>0</v>
      </c>
      <c r="G18037" t="s">
        <v>77</v>
      </c>
      <c r="H18037" s="1">
        <v>46223.461608796293</v>
      </c>
      <c r="I18037" t="b">
        <v>0</v>
      </c>
      <c r="J18037" t="b">
        <v>0</v>
      </c>
      <c r="K18037" t="s">
        <v>41</v>
      </c>
      <c r="L18037" t="s">
        <v>60</v>
      </c>
      <c r="M18037">
        <v>225000</v>
      </c>
      <c r="N18037"/>
      <c r="O18037" t="s">
        <v>31022</v>
      </c>
      <c r="P18037" t="s">
        <v>13498</v>
      </c>
    </row>
    <row r="18038" spans="1:16" x14ac:dyDescent="0.25">
      <c r="A18038" t="s">
        <v>1</v>
      </c>
      <c r="B18038" t="s">
        <v>31023</v>
      </c>
      <c r="C18038" t="s">
        <v>356</v>
      </c>
      <c r="D18038" t="s">
        <v>4526</v>
      </c>
      <c r="E18038" t="s">
        <v>59</v>
      </c>
      <c r="F18038" t="b">
        <v>0</v>
      </c>
      <c r="G18038" t="s">
        <v>89</v>
      </c>
      <c r="H18038" s="1">
        <v>46223.463287037041</v>
      </c>
      <c r="I18038" t="b">
        <v>1</v>
      </c>
      <c r="J18038" t="b">
        <v>0</v>
      </c>
      <c r="K18038" t="s">
        <v>41</v>
      </c>
      <c r="L18038" t="s">
        <v>74</v>
      </c>
      <c r="M18038"/>
      <c r="N18038">
        <v>68</v>
      </c>
      <c r="O18038" t="s">
        <v>611</v>
      </c>
      <c r="P18038" t="s">
        <v>31024</v>
      </c>
    </row>
    <row r="18039" spans="1:16" x14ac:dyDescent="0.25">
      <c r="A18039" t="s">
        <v>0</v>
      </c>
      <c r="B18039" t="s">
        <v>2380</v>
      </c>
      <c r="C18039" t="s">
        <v>8233</v>
      </c>
      <c r="D18039" t="s">
        <v>4346</v>
      </c>
      <c r="E18039" t="s">
        <v>59</v>
      </c>
      <c r="F18039" t="b">
        <v>0</v>
      </c>
      <c r="G18039" t="s">
        <v>65</v>
      </c>
      <c r="H18039" s="1">
        <v>46223.501608796287</v>
      </c>
      <c r="I18039" t="b">
        <v>0</v>
      </c>
      <c r="J18039" t="b">
        <v>1</v>
      </c>
      <c r="K18039" t="s">
        <v>41</v>
      </c>
      <c r="L18039" t="s">
        <v>60</v>
      </c>
      <c r="M18039">
        <v>115000</v>
      </c>
      <c r="N18039"/>
      <c r="O18039" t="s">
        <v>31025</v>
      </c>
      <c r="P18039" t="s">
        <v>28346</v>
      </c>
    </row>
    <row r="18040" spans="1:16" x14ac:dyDescent="0.25">
      <c r="A18040" t="s">
        <v>0</v>
      </c>
      <c r="B18040" t="s">
        <v>2380</v>
      </c>
      <c r="C18040" t="s">
        <v>8233</v>
      </c>
      <c r="D18040" t="s">
        <v>24507</v>
      </c>
      <c r="E18040" t="s">
        <v>59</v>
      </c>
      <c r="F18040" t="b">
        <v>0</v>
      </c>
      <c r="G18040" t="s">
        <v>65</v>
      </c>
      <c r="H18040" s="1">
        <v>46223.501608796287</v>
      </c>
      <c r="I18040" t="b">
        <v>0</v>
      </c>
      <c r="J18040" t="b">
        <v>1</v>
      </c>
      <c r="K18040" t="s">
        <v>41</v>
      </c>
      <c r="L18040" t="s">
        <v>60</v>
      </c>
      <c r="M18040">
        <v>115000</v>
      </c>
      <c r="N18040"/>
      <c r="O18040" t="s">
        <v>31025</v>
      </c>
      <c r="P18040" t="s">
        <v>28346</v>
      </c>
    </row>
    <row r="18041" spans="1:16" x14ac:dyDescent="0.25">
      <c r="A18041" t="s">
        <v>3</v>
      </c>
      <c r="B18041" t="s">
        <v>8253</v>
      </c>
      <c r="C18041" t="s">
        <v>5795</v>
      </c>
      <c r="D18041" t="s">
        <v>4526</v>
      </c>
      <c r="E18041" t="s">
        <v>59</v>
      </c>
      <c r="F18041" t="b">
        <v>0</v>
      </c>
      <c r="G18041" t="s">
        <v>40</v>
      </c>
      <c r="H18041" s="1">
        <v>46223.503148148149</v>
      </c>
      <c r="I18041" t="b">
        <v>0</v>
      </c>
      <c r="J18041" t="b">
        <v>0</v>
      </c>
      <c r="K18041" t="s">
        <v>40</v>
      </c>
      <c r="L18041" t="s">
        <v>60</v>
      </c>
      <c r="M18041">
        <v>47500</v>
      </c>
      <c r="N18041"/>
      <c r="O18041" t="s">
        <v>20037</v>
      </c>
    </row>
    <row r="18042" spans="1:16" x14ac:dyDescent="0.25">
      <c r="A18042" t="s">
        <v>2</v>
      </c>
      <c r="B18042" t="s">
        <v>2</v>
      </c>
      <c r="C18042" t="s">
        <v>2582</v>
      </c>
      <c r="D18042" t="s">
        <v>16554</v>
      </c>
      <c r="E18042" t="s">
        <v>59</v>
      </c>
      <c r="F18042" t="b">
        <v>0</v>
      </c>
      <c r="G18042" t="s">
        <v>68</v>
      </c>
      <c r="H18042" s="1">
        <v>46223.503263888888</v>
      </c>
      <c r="I18042" t="b">
        <v>0</v>
      </c>
      <c r="J18042" t="b">
        <v>1</v>
      </c>
      <c r="K18042" t="s">
        <v>41</v>
      </c>
      <c r="L18042" t="s">
        <v>60</v>
      </c>
      <c r="M18042">
        <v>122500</v>
      </c>
      <c r="N18042"/>
      <c r="O18042" t="s">
        <v>31026</v>
      </c>
      <c r="P18042" t="s">
        <v>31027</v>
      </c>
    </row>
    <row r="18043" spans="1:16" x14ac:dyDescent="0.25">
      <c r="A18043" t="s">
        <v>1</v>
      </c>
      <c r="B18043" t="s">
        <v>31028</v>
      </c>
      <c r="C18043" t="s">
        <v>31029</v>
      </c>
      <c r="D18043" t="s">
        <v>31030</v>
      </c>
      <c r="E18043" t="s">
        <v>59</v>
      </c>
      <c r="F18043" t="b">
        <v>0</v>
      </c>
      <c r="G18043" t="s">
        <v>41</v>
      </c>
      <c r="H18043" s="1">
        <v>46223.506574074083</v>
      </c>
      <c r="I18043" t="b">
        <v>0</v>
      </c>
      <c r="J18043" t="b">
        <v>1</v>
      </c>
      <c r="K18043" t="s">
        <v>41</v>
      </c>
      <c r="L18043" t="s">
        <v>60</v>
      </c>
      <c r="M18043">
        <v>90000</v>
      </c>
      <c r="N18043"/>
      <c r="O18043" t="s">
        <v>31031</v>
      </c>
    </row>
    <row r="18044" spans="1:16" x14ac:dyDescent="0.25">
      <c r="A18044" t="s">
        <v>2</v>
      </c>
      <c r="B18044" t="s">
        <v>2714</v>
      </c>
      <c r="C18044" t="s">
        <v>587</v>
      </c>
      <c r="D18044" t="s">
        <v>4569</v>
      </c>
      <c r="E18044" t="s">
        <v>59</v>
      </c>
      <c r="F18044" t="b">
        <v>0</v>
      </c>
      <c r="G18044" t="s">
        <v>65</v>
      </c>
      <c r="H18044" s="1">
        <v>46223.544988425929</v>
      </c>
      <c r="I18044" t="b">
        <v>0</v>
      </c>
      <c r="J18044" t="b">
        <v>0</v>
      </c>
      <c r="K18044" t="s">
        <v>41</v>
      </c>
      <c r="L18044" t="s">
        <v>74</v>
      </c>
      <c r="M18044"/>
      <c r="N18044">
        <v>87.5</v>
      </c>
      <c r="O18044" t="s">
        <v>31032</v>
      </c>
      <c r="P18044" t="s">
        <v>31033</v>
      </c>
    </row>
    <row r="18045" spans="1:16" x14ac:dyDescent="0.25">
      <c r="A18045" t="s">
        <v>5</v>
      </c>
      <c r="B18045" t="s">
        <v>31034</v>
      </c>
      <c r="C18045" t="s">
        <v>607</v>
      </c>
      <c r="D18045" t="s">
        <v>4346</v>
      </c>
      <c r="E18045" t="s">
        <v>88</v>
      </c>
      <c r="F18045" t="b">
        <v>0</v>
      </c>
      <c r="G18045" t="s">
        <v>65</v>
      </c>
      <c r="H18045" s="1">
        <v>46223.5466087963</v>
      </c>
      <c r="I18045" t="b">
        <v>1</v>
      </c>
      <c r="J18045" t="b">
        <v>0</v>
      </c>
      <c r="K18045" t="s">
        <v>41</v>
      </c>
      <c r="L18045" t="s">
        <v>74</v>
      </c>
      <c r="M18045"/>
      <c r="N18045">
        <v>57.5</v>
      </c>
      <c r="O18045" t="s">
        <v>31035</v>
      </c>
      <c r="P18045" t="s">
        <v>11457</v>
      </c>
    </row>
    <row r="18046" spans="1:16" x14ac:dyDescent="0.25">
      <c r="A18046" t="s">
        <v>0</v>
      </c>
      <c r="B18046" t="s">
        <v>30007</v>
      </c>
      <c r="C18046" t="s">
        <v>2670</v>
      </c>
      <c r="D18046" t="s">
        <v>24507</v>
      </c>
      <c r="E18046" t="s">
        <v>88</v>
      </c>
      <c r="F18046" t="b">
        <v>0</v>
      </c>
      <c r="G18046" t="s">
        <v>77</v>
      </c>
      <c r="H18046" s="1">
        <v>46223.584872685176</v>
      </c>
      <c r="I18046" t="b">
        <v>0</v>
      </c>
      <c r="J18046" t="b">
        <v>0</v>
      </c>
      <c r="K18046" t="s">
        <v>41</v>
      </c>
      <c r="L18046" t="s">
        <v>74</v>
      </c>
      <c r="M18046"/>
      <c r="N18046">
        <v>51</v>
      </c>
      <c r="O18046" t="s">
        <v>2541</v>
      </c>
    </row>
    <row r="18047" spans="1:16" x14ac:dyDescent="0.25">
      <c r="A18047" t="s">
        <v>5</v>
      </c>
      <c r="B18047" t="s">
        <v>31036</v>
      </c>
      <c r="C18047" t="s">
        <v>301</v>
      </c>
      <c r="D18047" t="s">
        <v>4630</v>
      </c>
      <c r="E18047" t="s">
        <v>59</v>
      </c>
      <c r="F18047" t="b">
        <v>0</v>
      </c>
      <c r="G18047" t="s">
        <v>68</v>
      </c>
      <c r="H18047" s="1">
        <v>46223.588171296287</v>
      </c>
      <c r="I18047" t="b">
        <v>0</v>
      </c>
      <c r="J18047" t="b">
        <v>1</v>
      </c>
      <c r="K18047" t="s">
        <v>41</v>
      </c>
      <c r="L18047" t="s">
        <v>74</v>
      </c>
      <c r="M18047"/>
      <c r="N18047">
        <v>49.66</v>
      </c>
      <c r="O18047" t="s">
        <v>7800</v>
      </c>
      <c r="P18047" t="s">
        <v>4191</v>
      </c>
    </row>
    <row r="18048" spans="1:16" x14ac:dyDescent="0.25">
      <c r="A18048" t="s">
        <v>1</v>
      </c>
      <c r="B18048" t="s">
        <v>31037</v>
      </c>
      <c r="C18048" t="s">
        <v>246</v>
      </c>
      <c r="D18048" t="s">
        <v>2360</v>
      </c>
      <c r="E18048" t="s">
        <v>59</v>
      </c>
      <c r="F18048" t="b">
        <v>0</v>
      </c>
      <c r="G18048" t="s">
        <v>68</v>
      </c>
      <c r="H18048" s="1">
        <v>46223.58829861111</v>
      </c>
      <c r="I18048" t="b">
        <v>1</v>
      </c>
      <c r="J18048" t="b">
        <v>0</v>
      </c>
      <c r="K18048" t="s">
        <v>41</v>
      </c>
      <c r="L18048" t="s">
        <v>74</v>
      </c>
      <c r="M18048"/>
      <c r="N18048">
        <v>62.5</v>
      </c>
      <c r="O18048" t="s">
        <v>22270</v>
      </c>
      <c r="P18048" t="s">
        <v>30402</v>
      </c>
    </row>
    <row r="18049" spans="1:16" x14ac:dyDescent="0.25">
      <c r="A18049" t="s">
        <v>0</v>
      </c>
      <c r="B18049" t="s">
        <v>31038</v>
      </c>
      <c r="C18049" t="s">
        <v>650</v>
      </c>
      <c r="D18049" t="s">
        <v>4526</v>
      </c>
      <c r="E18049" t="s">
        <v>59</v>
      </c>
      <c r="F18049" t="b">
        <v>0</v>
      </c>
      <c r="G18049" t="s">
        <v>77</v>
      </c>
      <c r="H18049" s="1">
        <v>46223.58829861111</v>
      </c>
      <c r="I18049" t="b">
        <v>1</v>
      </c>
      <c r="J18049" t="b">
        <v>0</v>
      </c>
      <c r="K18049" t="s">
        <v>41</v>
      </c>
      <c r="L18049" t="s">
        <v>60</v>
      </c>
      <c r="M18049">
        <v>107500</v>
      </c>
      <c r="N18049"/>
      <c r="O18049" t="s">
        <v>31039</v>
      </c>
      <c r="P18049" t="s">
        <v>31040</v>
      </c>
    </row>
    <row r="18050" spans="1:16" x14ac:dyDescent="0.25">
      <c r="A18050" t="s">
        <v>1</v>
      </c>
      <c r="B18050" t="s">
        <v>26984</v>
      </c>
      <c r="C18050" t="s">
        <v>913</v>
      </c>
      <c r="D18050" t="s">
        <v>20103</v>
      </c>
      <c r="E18050" t="s">
        <v>88</v>
      </c>
      <c r="F18050" t="b">
        <v>0</v>
      </c>
      <c r="G18050" t="s">
        <v>20</v>
      </c>
      <c r="H18050" s="1">
        <v>46223.589039351849</v>
      </c>
      <c r="I18050" t="b">
        <v>1</v>
      </c>
      <c r="J18050" t="b">
        <v>0</v>
      </c>
      <c r="K18050" t="s">
        <v>20</v>
      </c>
      <c r="L18050" t="s">
        <v>60</v>
      </c>
      <c r="M18050">
        <v>74000</v>
      </c>
      <c r="N18050"/>
      <c r="O18050" t="s">
        <v>9659</v>
      </c>
      <c r="P18050" t="s">
        <v>3154</v>
      </c>
    </row>
    <row r="18051" spans="1:16" x14ac:dyDescent="0.25">
      <c r="A18051" t="s">
        <v>0</v>
      </c>
      <c r="B18051" t="s">
        <v>262</v>
      </c>
      <c r="C18051" t="s">
        <v>165</v>
      </c>
      <c r="D18051" t="s">
        <v>4526</v>
      </c>
      <c r="E18051" t="s">
        <v>88</v>
      </c>
      <c r="F18051" t="b">
        <v>0</v>
      </c>
      <c r="G18051" t="s">
        <v>73</v>
      </c>
      <c r="H18051" s="1">
        <v>46223.626539351862</v>
      </c>
      <c r="I18051" t="b">
        <v>0</v>
      </c>
      <c r="J18051" t="b">
        <v>1</v>
      </c>
      <c r="K18051" t="s">
        <v>41</v>
      </c>
      <c r="L18051" t="s">
        <v>74</v>
      </c>
      <c r="M18051"/>
      <c r="N18051">
        <v>40</v>
      </c>
      <c r="O18051" t="s">
        <v>126</v>
      </c>
      <c r="P18051" t="s">
        <v>31041</v>
      </c>
    </row>
    <row r="18052" spans="1:16" x14ac:dyDescent="0.25">
      <c r="A18052" t="s">
        <v>0</v>
      </c>
      <c r="B18052" t="s">
        <v>31042</v>
      </c>
      <c r="C18052" t="s">
        <v>40</v>
      </c>
      <c r="D18052" t="s">
        <v>4526</v>
      </c>
      <c r="E18052" t="s">
        <v>59</v>
      </c>
      <c r="F18052" t="b">
        <v>0</v>
      </c>
      <c r="G18052" t="s">
        <v>40</v>
      </c>
      <c r="H18052" s="1">
        <v>46223.628101851849</v>
      </c>
      <c r="I18052" t="b">
        <v>0</v>
      </c>
      <c r="J18052" t="b">
        <v>0</v>
      </c>
      <c r="K18052" t="s">
        <v>40</v>
      </c>
      <c r="L18052" t="s">
        <v>60</v>
      </c>
      <c r="M18052">
        <v>75000</v>
      </c>
      <c r="N18052"/>
      <c r="O18052" t="s">
        <v>24653</v>
      </c>
      <c r="P18052" t="s">
        <v>3308</v>
      </c>
    </row>
    <row r="18053" spans="1:16" x14ac:dyDescent="0.25">
      <c r="A18053" t="s">
        <v>6</v>
      </c>
      <c r="B18053" t="s">
        <v>17665</v>
      </c>
      <c r="C18053" t="s">
        <v>31043</v>
      </c>
      <c r="D18053" t="s">
        <v>4526</v>
      </c>
      <c r="E18053" t="s">
        <v>59</v>
      </c>
      <c r="F18053" t="b">
        <v>0</v>
      </c>
      <c r="G18053" t="s">
        <v>40</v>
      </c>
      <c r="H18053" s="1">
        <v>46223.628101851849</v>
      </c>
      <c r="I18053" t="b">
        <v>1</v>
      </c>
      <c r="J18053" t="b">
        <v>0</v>
      </c>
      <c r="K18053" t="s">
        <v>40</v>
      </c>
      <c r="L18053" t="s">
        <v>60</v>
      </c>
      <c r="M18053">
        <v>85000</v>
      </c>
      <c r="N18053"/>
      <c r="O18053" t="s">
        <v>31044</v>
      </c>
      <c r="P18053" t="s">
        <v>1819</v>
      </c>
    </row>
    <row r="18054" spans="1:16" x14ac:dyDescent="0.25">
      <c r="A18054" t="s">
        <v>6</v>
      </c>
      <c r="B18054" t="s">
        <v>31045</v>
      </c>
      <c r="C18054" t="s">
        <v>23002</v>
      </c>
      <c r="D18054" t="s">
        <v>4346</v>
      </c>
      <c r="E18054" t="s">
        <v>59</v>
      </c>
      <c r="F18054" t="b">
        <v>0</v>
      </c>
      <c r="G18054" t="s">
        <v>32</v>
      </c>
      <c r="H18054" s="1">
        <v>46223.62939814815</v>
      </c>
      <c r="I18054" t="b">
        <v>0</v>
      </c>
      <c r="J18054" t="b">
        <v>0</v>
      </c>
      <c r="K18054" t="s">
        <v>32</v>
      </c>
      <c r="L18054" t="s">
        <v>74</v>
      </c>
      <c r="M18054"/>
      <c r="N18054">
        <v>52.5</v>
      </c>
      <c r="O18054" t="s">
        <v>31046</v>
      </c>
      <c r="P18054" t="s">
        <v>3243</v>
      </c>
    </row>
    <row r="18055" spans="1:16" x14ac:dyDescent="0.25">
      <c r="A18055" t="s">
        <v>1</v>
      </c>
      <c r="B18055" t="s">
        <v>27973</v>
      </c>
      <c r="C18055" t="s">
        <v>218</v>
      </c>
      <c r="D18055" t="s">
        <v>4526</v>
      </c>
      <c r="E18055" t="s">
        <v>88</v>
      </c>
      <c r="F18055" t="b">
        <v>0</v>
      </c>
      <c r="G18055" t="s">
        <v>89</v>
      </c>
      <c r="H18055" s="1">
        <v>46223.629895833343</v>
      </c>
      <c r="I18055" t="b">
        <v>1</v>
      </c>
      <c r="J18055" t="b">
        <v>1</v>
      </c>
      <c r="K18055" t="s">
        <v>41</v>
      </c>
      <c r="L18055" t="s">
        <v>74</v>
      </c>
      <c r="M18055"/>
      <c r="N18055">
        <v>71.044999999999987</v>
      </c>
      <c r="O18055" t="s">
        <v>13294</v>
      </c>
      <c r="P18055" t="s">
        <v>747</v>
      </c>
    </row>
    <row r="18056" spans="1:16" x14ac:dyDescent="0.25">
      <c r="A18056" t="s">
        <v>1</v>
      </c>
      <c r="B18056" t="s">
        <v>27973</v>
      </c>
      <c r="C18056" t="s">
        <v>1162</v>
      </c>
      <c r="D18056" t="s">
        <v>4526</v>
      </c>
      <c r="E18056" t="s">
        <v>88</v>
      </c>
      <c r="F18056" t="b">
        <v>0</v>
      </c>
      <c r="G18056" t="s">
        <v>68</v>
      </c>
      <c r="H18056" s="1">
        <v>46223.630011574067</v>
      </c>
      <c r="I18056" t="b">
        <v>1</v>
      </c>
      <c r="J18056" t="b">
        <v>1</v>
      </c>
      <c r="K18056" t="s">
        <v>41</v>
      </c>
      <c r="L18056" t="s">
        <v>74</v>
      </c>
      <c r="M18056"/>
      <c r="N18056">
        <v>71.044999999999987</v>
      </c>
      <c r="O18056" t="s">
        <v>13294</v>
      </c>
      <c r="P18056" t="s">
        <v>747</v>
      </c>
    </row>
    <row r="18057" spans="1:16" x14ac:dyDescent="0.25">
      <c r="A18057" t="s">
        <v>1</v>
      </c>
      <c r="B18057" t="s">
        <v>1</v>
      </c>
      <c r="C18057" t="s">
        <v>26324</v>
      </c>
      <c r="D18057" t="s">
        <v>4346</v>
      </c>
      <c r="E18057" t="s">
        <v>59</v>
      </c>
      <c r="F18057" t="b">
        <v>0</v>
      </c>
      <c r="G18057" t="s">
        <v>13</v>
      </c>
      <c r="H18057" s="1">
        <v>46223.630324074067</v>
      </c>
      <c r="I18057" t="b">
        <v>1</v>
      </c>
      <c r="J18057" t="b">
        <v>0</v>
      </c>
      <c r="K18057" t="s">
        <v>13</v>
      </c>
      <c r="L18057" t="s">
        <v>60</v>
      </c>
      <c r="M18057">
        <v>70790.55</v>
      </c>
      <c r="N18057"/>
      <c r="O18057" t="s">
        <v>26325</v>
      </c>
      <c r="P18057" t="s">
        <v>31047</v>
      </c>
    </row>
    <row r="18058" spans="1:16" x14ac:dyDescent="0.25">
      <c r="A18058" t="s">
        <v>1</v>
      </c>
      <c r="B18058" t="s">
        <v>2826</v>
      </c>
      <c r="C18058" t="s">
        <v>913</v>
      </c>
      <c r="D18058" t="s">
        <v>20103</v>
      </c>
      <c r="F18058" t="b">
        <v>0</v>
      </c>
      <c r="G18058" t="s">
        <v>20</v>
      </c>
      <c r="H18058" s="1">
        <v>46223.630706018521</v>
      </c>
      <c r="I18058" t="b">
        <v>1</v>
      </c>
      <c r="J18058" t="b">
        <v>0</v>
      </c>
      <c r="K18058" t="s">
        <v>20</v>
      </c>
      <c r="L18058" t="s">
        <v>60</v>
      </c>
      <c r="M18058">
        <v>75000</v>
      </c>
      <c r="N18058"/>
      <c r="O18058" t="s">
        <v>4770</v>
      </c>
    </row>
    <row r="18059" spans="1:16" x14ac:dyDescent="0.25">
      <c r="A18059" t="s">
        <v>1</v>
      </c>
      <c r="B18059" t="s">
        <v>2826</v>
      </c>
      <c r="C18059" t="s">
        <v>26217</v>
      </c>
      <c r="D18059" t="s">
        <v>22383</v>
      </c>
      <c r="E18059" t="s">
        <v>59</v>
      </c>
      <c r="F18059" t="b">
        <v>0</v>
      </c>
      <c r="G18059" t="s">
        <v>20</v>
      </c>
      <c r="H18059" s="1">
        <v>46223.630729166667</v>
      </c>
      <c r="I18059" t="b">
        <v>0</v>
      </c>
      <c r="J18059" t="b">
        <v>0</v>
      </c>
      <c r="K18059" t="s">
        <v>20</v>
      </c>
      <c r="L18059" t="s">
        <v>60</v>
      </c>
      <c r="M18059">
        <v>74000</v>
      </c>
      <c r="N18059"/>
      <c r="O18059" t="s">
        <v>31048</v>
      </c>
      <c r="P18059" t="s">
        <v>3154</v>
      </c>
    </row>
    <row r="18060" spans="1:16" x14ac:dyDescent="0.25">
      <c r="A18060" t="s">
        <v>5</v>
      </c>
      <c r="B18060" t="s">
        <v>5</v>
      </c>
      <c r="D18060" t="s">
        <v>24119</v>
      </c>
      <c r="E18060" t="s">
        <v>59</v>
      </c>
      <c r="F18060" t="b">
        <v>0</v>
      </c>
      <c r="G18060" t="s">
        <v>40</v>
      </c>
      <c r="H18060" s="1">
        <v>46223.631550925929</v>
      </c>
      <c r="I18060" t="b">
        <v>1</v>
      </c>
      <c r="J18060" t="b">
        <v>0</v>
      </c>
      <c r="K18060" t="s">
        <v>40</v>
      </c>
      <c r="L18060" t="s">
        <v>60</v>
      </c>
      <c r="M18060">
        <v>65000</v>
      </c>
      <c r="N18060"/>
      <c r="O18060" t="s">
        <v>31049</v>
      </c>
      <c r="P18060" t="s">
        <v>1210</v>
      </c>
    </row>
    <row r="18061" spans="1:16" x14ac:dyDescent="0.25">
      <c r="A18061" t="s">
        <v>1</v>
      </c>
      <c r="B18061" t="s">
        <v>144</v>
      </c>
      <c r="C18061" t="s">
        <v>31043</v>
      </c>
      <c r="D18061" t="s">
        <v>4526</v>
      </c>
      <c r="E18061" t="s">
        <v>59</v>
      </c>
      <c r="F18061" t="b">
        <v>0</v>
      </c>
      <c r="G18061" t="s">
        <v>40</v>
      </c>
      <c r="H18061" s="1">
        <v>46223.631550925929</v>
      </c>
      <c r="I18061" t="b">
        <v>0</v>
      </c>
      <c r="J18061" t="b">
        <v>0</v>
      </c>
      <c r="K18061" t="s">
        <v>40</v>
      </c>
      <c r="L18061" t="s">
        <v>60</v>
      </c>
      <c r="M18061">
        <v>85000</v>
      </c>
      <c r="N18061"/>
      <c r="O18061" t="s">
        <v>31044</v>
      </c>
      <c r="P18061" t="s">
        <v>1819</v>
      </c>
    </row>
    <row r="18062" spans="1:16" x14ac:dyDescent="0.25">
      <c r="A18062" t="s">
        <v>0</v>
      </c>
      <c r="B18062" t="s">
        <v>31050</v>
      </c>
      <c r="C18062" t="s">
        <v>86</v>
      </c>
      <c r="D18062" t="s">
        <v>4346</v>
      </c>
      <c r="E18062" t="s">
        <v>59</v>
      </c>
      <c r="F18062" t="b">
        <v>0</v>
      </c>
      <c r="G18062" t="s">
        <v>77</v>
      </c>
      <c r="H18062" s="1">
        <v>46223.668206018519</v>
      </c>
      <c r="I18062" t="b">
        <v>1</v>
      </c>
      <c r="J18062" t="b">
        <v>1</v>
      </c>
      <c r="K18062" t="s">
        <v>41</v>
      </c>
      <c r="L18062" t="s">
        <v>60</v>
      </c>
      <c r="M18062">
        <v>138000</v>
      </c>
      <c r="N18062"/>
      <c r="O18062" t="s">
        <v>80</v>
      </c>
      <c r="P18062" t="s">
        <v>31051</v>
      </c>
    </row>
    <row r="18063" spans="1:16" x14ac:dyDescent="0.25">
      <c r="A18063" t="s">
        <v>0</v>
      </c>
      <c r="B18063" t="s">
        <v>430</v>
      </c>
      <c r="C18063" t="s">
        <v>2397</v>
      </c>
      <c r="D18063" t="s">
        <v>4526</v>
      </c>
      <c r="E18063" t="s">
        <v>59</v>
      </c>
      <c r="F18063" t="b">
        <v>0</v>
      </c>
      <c r="G18063" t="s">
        <v>65</v>
      </c>
      <c r="H18063" s="1">
        <v>46223.668206018519</v>
      </c>
      <c r="I18063" t="b">
        <v>0</v>
      </c>
      <c r="J18063" t="b">
        <v>0</v>
      </c>
      <c r="K18063" t="s">
        <v>41</v>
      </c>
      <c r="L18063" t="s">
        <v>60</v>
      </c>
      <c r="M18063">
        <v>120000</v>
      </c>
      <c r="N18063"/>
      <c r="O18063" t="s">
        <v>105</v>
      </c>
    </row>
    <row r="18064" spans="1:16" x14ac:dyDescent="0.25">
      <c r="A18064" t="s">
        <v>0</v>
      </c>
      <c r="B18064" t="s">
        <v>31052</v>
      </c>
      <c r="C18064" t="s">
        <v>86</v>
      </c>
      <c r="D18064" t="s">
        <v>4346</v>
      </c>
      <c r="E18064" t="s">
        <v>59</v>
      </c>
      <c r="F18064" t="b">
        <v>0</v>
      </c>
      <c r="G18064" t="s">
        <v>77</v>
      </c>
      <c r="H18064" s="1">
        <v>46223.668217592603</v>
      </c>
      <c r="I18064" t="b">
        <v>1</v>
      </c>
      <c r="J18064" t="b">
        <v>1</v>
      </c>
      <c r="K18064" t="s">
        <v>41</v>
      </c>
      <c r="L18064" t="s">
        <v>60</v>
      </c>
      <c r="M18064">
        <v>138000</v>
      </c>
      <c r="N18064"/>
      <c r="O18064" t="s">
        <v>80</v>
      </c>
      <c r="P18064" t="s">
        <v>31051</v>
      </c>
    </row>
    <row r="18065" spans="1:16" x14ac:dyDescent="0.25">
      <c r="A18065" t="s">
        <v>3</v>
      </c>
      <c r="B18065" t="s">
        <v>3</v>
      </c>
      <c r="C18065" t="s">
        <v>290</v>
      </c>
      <c r="D18065" t="s">
        <v>4526</v>
      </c>
      <c r="E18065" t="s">
        <v>88</v>
      </c>
      <c r="F18065" t="b">
        <v>0</v>
      </c>
      <c r="G18065" t="s">
        <v>77</v>
      </c>
      <c r="H18065" s="1">
        <v>46223.668229166673</v>
      </c>
      <c r="I18065" t="b">
        <v>0</v>
      </c>
      <c r="J18065" t="b">
        <v>0</v>
      </c>
      <c r="K18065" t="s">
        <v>41</v>
      </c>
      <c r="L18065" t="s">
        <v>74</v>
      </c>
      <c r="M18065"/>
      <c r="N18065">
        <v>94</v>
      </c>
      <c r="O18065" t="s">
        <v>7357</v>
      </c>
      <c r="P18065" t="s">
        <v>1998</v>
      </c>
    </row>
    <row r="18066" spans="1:16" x14ac:dyDescent="0.25">
      <c r="A18066" t="s">
        <v>0</v>
      </c>
      <c r="B18066" t="s">
        <v>2009</v>
      </c>
      <c r="C18066" t="s">
        <v>1868</v>
      </c>
      <c r="D18066" t="s">
        <v>2360</v>
      </c>
      <c r="E18066" t="s">
        <v>59</v>
      </c>
      <c r="F18066" t="b">
        <v>0</v>
      </c>
      <c r="G18066" t="s">
        <v>41</v>
      </c>
      <c r="H18066" s="1">
        <v>46223.669768518521</v>
      </c>
      <c r="I18066" t="b">
        <v>0</v>
      </c>
      <c r="J18066" t="b">
        <v>0</v>
      </c>
      <c r="K18066" t="s">
        <v>41</v>
      </c>
      <c r="L18066" t="s">
        <v>74</v>
      </c>
      <c r="M18066"/>
      <c r="N18066">
        <v>46.5</v>
      </c>
      <c r="O18066" t="s">
        <v>1976</v>
      </c>
      <c r="P18066" t="s">
        <v>597</v>
      </c>
    </row>
    <row r="18067" spans="1:16" x14ac:dyDescent="0.25">
      <c r="A18067" t="s">
        <v>7</v>
      </c>
      <c r="B18067" t="s">
        <v>4336</v>
      </c>
      <c r="C18067" t="s">
        <v>520</v>
      </c>
      <c r="D18067" t="s">
        <v>4526</v>
      </c>
      <c r="E18067" t="s">
        <v>88</v>
      </c>
      <c r="F18067" t="b">
        <v>0</v>
      </c>
      <c r="G18067" t="s">
        <v>41</v>
      </c>
      <c r="H18067" s="1">
        <v>46223.669768518521</v>
      </c>
      <c r="I18067" t="b">
        <v>0</v>
      </c>
      <c r="J18067" t="b">
        <v>0</v>
      </c>
      <c r="K18067" t="s">
        <v>41</v>
      </c>
      <c r="L18067" t="s">
        <v>74</v>
      </c>
      <c r="M18067"/>
      <c r="N18067">
        <v>45.5</v>
      </c>
      <c r="O18067" t="s">
        <v>806</v>
      </c>
      <c r="P18067" t="s">
        <v>31053</v>
      </c>
    </row>
    <row r="18068" spans="1:16" x14ac:dyDescent="0.25">
      <c r="A18068" t="s">
        <v>1</v>
      </c>
      <c r="B18068" t="s">
        <v>31054</v>
      </c>
      <c r="C18068" t="s">
        <v>64</v>
      </c>
      <c r="D18068" t="s">
        <v>5349</v>
      </c>
      <c r="E18068" t="s">
        <v>59</v>
      </c>
      <c r="F18068" t="b">
        <v>0</v>
      </c>
      <c r="G18068" t="s">
        <v>77</v>
      </c>
      <c r="H18068" s="1">
        <v>46223.671469907407</v>
      </c>
      <c r="I18068" t="b">
        <v>0</v>
      </c>
      <c r="J18068" t="b">
        <v>1</v>
      </c>
      <c r="K18068" t="s">
        <v>41</v>
      </c>
      <c r="L18068" t="s">
        <v>60</v>
      </c>
      <c r="M18068">
        <v>220000</v>
      </c>
      <c r="N18068"/>
      <c r="O18068" t="s">
        <v>31055</v>
      </c>
      <c r="P18068" t="s">
        <v>31056</v>
      </c>
    </row>
    <row r="18069" spans="1:16" x14ac:dyDescent="0.25">
      <c r="A18069" t="s">
        <v>1</v>
      </c>
      <c r="B18069" t="s">
        <v>31057</v>
      </c>
      <c r="C18069" t="s">
        <v>218</v>
      </c>
      <c r="D18069" t="s">
        <v>4526</v>
      </c>
      <c r="E18069" t="s">
        <v>88</v>
      </c>
      <c r="F18069" t="b">
        <v>0</v>
      </c>
      <c r="G18069" t="s">
        <v>68</v>
      </c>
      <c r="H18069" s="1">
        <v>46223.671643518523</v>
      </c>
      <c r="I18069" t="b">
        <v>0</v>
      </c>
      <c r="J18069" t="b">
        <v>1</v>
      </c>
      <c r="K18069" t="s">
        <v>41</v>
      </c>
      <c r="L18069" t="s">
        <v>74</v>
      </c>
      <c r="M18069"/>
      <c r="N18069">
        <v>71.5</v>
      </c>
      <c r="O18069" t="s">
        <v>403</v>
      </c>
      <c r="P18069" t="s">
        <v>31058</v>
      </c>
    </row>
    <row r="18070" spans="1:16" x14ac:dyDescent="0.25">
      <c r="A18070" t="s">
        <v>1</v>
      </c>
      <c r="B18070" t="s">
        <v>31057</v>
      </c>
      <c r="C18070" t="s">
        <v>218</v>
      </c>
      <c r="D18070" t="s">
        <v>4526</v>
      </c>
      <c r="E18070" t="s">
        <v>88</v>
      </c>
      <c r="F18070" t="b">
        <v>0</v>
      </c>
      <c r="G18070" t="s">
        <v>68</v>
      </c>
      <c r="H18070" s="1">
        <v>46223.671678240738</v>
      </c>
      <c r="I18070" t="b">
        <v>1</v>
      </c>
      <c r="J18070" t="b">
        <v>1</v>
      </c>
      <c r="K18070" t="s">
        <v>41</v>
      </c>
      <c r="L18070" t="s">
        <v>74</v>
      </c>
      <c r="M18070"/>
      <c r="N18070">
        <v>71.5</v>
      </c>
      <c r="O18070" t="s">
        <v>403</v>
      </c>
      <c r="P18070" t="s">
        <v>31059</v>
      </c>
    </row>
    <row r="18071" spans="1:16" x14ac:dyDescent="0.25">
      <c r="A18071" t="s">
        <v>4</v>
      </c>
      <c r="B18071" t="s">
        <v>31060</v>
      </c>
      <c r="C18071" t="s">
        <v>76</v>
      </c>
      <c r="D18071" t="s">
        <v>30544</v>
      </c>
      <c r="E18071" t="s">
        <v>59</v>
      </c>
      <c r="F18071" t="b">
        <v>1</v>
      </c>
      <c r="G18071" t="s">
        <v>10</v>
      </c>
      <c r="H18071" s="1">
        <v>46223.671736111108</v>
      </c>
      <c r="I18071" t="b">
        <v>0</v>
      </c>
      <c r="J18071" t="b">
        <v>0</v>
      </c>
      <c r="K18071" t="s">
        <v>10</v>
      </c>
      <c r="L18071" t="s">
        <v>60</v>
      </c>
      <c r="M18071">
        <v>125000</v>
      </c>
      <c r="N18071"/>
      <c r="O18071" t="s">
        <v>4960</v>
      </c>
      <c r="P18071" t="s">
        <v>31061</v>
      </c>
    </row>
    <row r="18072" spans="1:16" x14ac:dyDescent="0.25">
      <c r="A18072" t="s">
        <v>4</v>
      </c>
      <c r="B18072" t="s">
        <v>31062</v>
      </c>
      <c r="C18072" t="s">
        <v>76</v>
      </c>
      <c r="D18072" t="s">
        <v>30544</v>
      </c>
      <c r="E18072" t="s">
        <v>59</v>
      </c>
      <c r="F18072" t="b">
        <v>1</v>
      </c>
      <c r="G18072" t="s">
        <v>10</v>
      </c>
      <c r="H18072" s="1">
        <v>46223.671736111108</v>
      </c>
      <c r="I18072" t="b">
        <v>0</v>
      </c>
      <c r="J18072" t="b">
        <v>0</v>
      </c>
      <c r="K18072" t="s">
        <v>10</v>
      </c>
      <c r="L18072" t="s">
        <v>60</v>
      </c>
      <c r="M18072">
        <v>125000</v>
      </c>
      <c r="N18072"/>
      <c r="O18072" t="s">
        <v>4960</v>
      </c>
      <c r="P18072" t="s">
        <v>31063</v>
      </c>
    </row>
    <row r="18073" spans="1:16" x14ac:dyDescent="0.25">
      <c r="A18073" t="s">
        <v>9</v>
      </c>
      <c r="B18073" t="s">
        <v>31064</v>
      </c>
      <c r="C18073" t="s">
        <v>913</v>
      </c>
      <c r="D18073" t="s">
        <v>20103</v>
      </c>
      <c r="E18073" t="s">
        <v>59</v>
      </c>
      <c r="F18073" t="b">
        <v>0</v>
      </c>
      <c r="G18073" t="s">
        <v>20</v>
      </c>
      <c r="H18073" s="1">
        <v>46223.672372685192</v>
      </c>
      <c r="I18073" t="b">
        <v>0</v>
      </c>
      <c r="J18073" t="b">
        <v>0</v>
      </c>
      <c r="K18073" t="s">
        <v>20</v>
      </c>
      <c r="L18073" t="s">
        <v>60</v>
      </c>
      <c r="M18073">
        <v>75000</v>
      </c>
      <c r="N18073"/>
      <c r="O18073" t="s">
        <v>5339</v>
      </c>
      <c r="P18073" t="s">
        <v>3154</v>
      </c>
    </row>
    <row r="18074" spans="1:16" x14ac:dyDescent="0.25">
      <c r="A18074" t="s">
        <v>0</v>
      </c>
      <c r="B18074" t="s">
        <v>31065</v>
      </c>
      <c r="C18074" t="s">
        <v>76</v>
      </c>
      <c r="D18074" t="s">
        <v>4526</v>
      </c>
      <c r="E18074" t="s">
        <v>59</v>
      </c>
      <c r="F18074" t="b">
        <v>1</v>
      </c>
      <c r="G18074" t="s">
        <v>77</v>
      </c>
      <c r="H18074" s="1">
        <v>46223.709872685176</v>
      </c>
      <c r="I18074" t="b">
        <v>0</v>
      </c>
      <c r="J18074" t="b">
        <v>0</v>
      </c>
      <c r="K18074" t="s">
        <v>41</v>
      </c>
      <c r="L18074" t="s">
        <v>60</v>
      </c>
      <c r="M18074">
        <v>90000</v>
      </c>
      <c r="N18074"/>
      <c r="O18074" t="s">
        <v>31066</v>
      </c>
      <c r="P18074" t="s">
        <v>219</v>
      </c>
    </row>
    <row r="18075" spans="1:16" x14ac:dyDescent="0.25">
      <c r="A18075" t="s">
        <v>3</v>
      </c>
      <c r="B18075" t="s">
        <v>4178</v>
      </c>
      <c r="C18075" t="s">
        <v>76</v>
      </c>
      <c r="D18075" t="s">
        <v>4526</v>
      </c>
      <c r="E18075" t="s">
        <v>59</v>
      </c>
      <c r="F18075" t="b">
        <v>1</v>
      </c>
      <c r="G18075" t="s">
        <v>77</v>
      </c>
      <c r="H18075" s="1">
        <v>46223.70988425926</v>
      </c>
      <c r="I18075" t="b">
        <v>0</v>
      </c>
      <c r="J18075" t="b">
        <v>0</v>
      </c>
      <c r="K18075" t="s">
        <v>41</v>
      </c>
      <c r="L18075" t="s">
        <v>74</v>
      </c>
      <c r="M18075"/>
      <c r="N18075">
        <v>36.5</v>
      </c>
      <c r="O18075" t="s">
        <v>611</v>
      </c>
      <c r="P18075" t="s">
        <v>2366</v>
      </c>
    </row>
    <row r="18076" spans="1:16" x14ac:dyDescent="0.25">
      <c r="A18076" t="s">
        <v>3</v>
      </c>
      <c r="B18076" t="s">
        <v>29325</v>
      </c>
      <c r="C18076" t="s">
        <v>336</v>
      </c>
      <c r="D18076" t="s">
        <v>4526</v>
      </c>
      <c r="E18076" t="s">
        <v>59</v>
      </c>
      <c r="F18076" t="b">
        <v>0</v>
      </c>
      <c r="G18076" t="s">
        <v>65</v>
      </c>
      <c r="H18076" s="1">
        <v>46223.709976851853</v>
      </c>
      <c r="I18076" t="b">
        <v>0</v>
      </c>
      <c r="J18076" t="b">
        <v>1</v>
      </c>
      <c r="K18076" t="s">
        <v>41</v>
      </c>
      <c r="L18076" t="s">
        <v>74</v>
      </c>
      <c r="M18076"/>
      <c r="N18076">
        <v>36</v>
      </c>
      <c r="O18076" t="s">
        <v>2954</v>
      </c>
      <c r="P18076" t="s">
        <v>261</v>
      </c>
    </row>
    <row r="18077" spans="1:16" x14ac:dyDescent="0.25">
      <c r="A18077" t="s">
        <v>3</v>
      </c>
      <c r="B18077" t="s">
        <v>31067</v>
      </c>
      <c r="C18077" t="s">
        <v>115</v>
      </c>
      <c r="D18077" t="s">
        <v>4526</v>
      </c>
      <c r="E18077" t="s">
        <v>59</v>
      </c>
      <c r="F18077" t="b">
        <v>0</v>
      </c>
      <c r="G18077" t="s">
        <v>65</v>
      </c>
      <c r="H18077" s="1">
        <v>46223.709988425922</v>
      </c>
      <c r="I18077" t="b">
        <v>0</v>
      </c>
      <c r="J18077" t="b">
        <v>1</v>
      </c>
      <c r="K18077" t="s">
        <v>41</v>
      </c>
      <c r="L18077" t="s">
        <v>60</v>
      </c>
      <c r="M18077">
        <v>120000</v>
      </c>
      <c r="N18077"/>
      <c r="O18077" t="s">
        <v>31068</v>
      </c>
      <c r="P18077" t="s">
        <v>31069</v>
      </c>
    </row>
    <row r="18078" spans="1:16" x14ac:dyDescent="0.25">
      <c r="A18078" t="s">
        <v>2</v>
      </c>
      <c r="B18078" t="s">
        <v>31070</v>
      </c>
      <c r="C18078" t="s">
        <v>41</v>
      </c>
      <c r="D18078" t="s">
        <v>4346</v>
      </c>
      <c r="E18078" t="s">
        <v>59</v>
      </c>
      <c r="F18078" t="b">
        <v>0</v>
      </c>
      <c r="G18078" t="s">
        <v>41</v>
      </c>
      <c r="H18078" s="1">
        <v>46223.713043981479</v>
      </c>
      <c r="I18078" t="b">
        <v>1</v>
      </c>
      <c r="J18078" t="b">
        <v>1</v>
      </c>
      <c r="K18078" t="s">
        <v>41</v>
      </c>
      <c r="L18078" t="s">
        <v>60</v>
      </c>
      <c r="M18078">
        <v>199925</v>
      </c>
      <c r="N18078"/>
      <c r="O18078" t="s">
        <v>569</v>
      </c>
      <c r="P18078" t="s">
        <v>133</v>
      </c>
    </row>
    <row r="18079" spans="1:16" x14ac:dyDescent="0.25">
      <c r="A18079" t="s">
        <v>5</v>
      </c>
      <c r="B18079" t="s">
        <v>31071</v>
      </c>
      <c r="C18079" t="s">
        <v>947</v>
      </c>
      <c r="D18079" t="s">
        <v>4526</v>
      </c>
      <c r="E18079" t="s">
        <v>59</v>
      </c>
      <c r="F18079" t="b">
        <v>0</v>
      </c>
      <c r="G18079" t="s">
        <v>68</v>
      </c>
      <c r="H18079" s="1">
        <v>46223.713159722232</v>
      </c>
      <c r="I18079" t="b">
        <v>1</v>
      </c>
      <c r="J18079" t="b">
        <v>0</v>
      </c>
      <c r="K18079" t="s">
        <v>41</v>
      </c>
      <c r="L18079" t="s">
        <v>60</v>
      </c>
      <c r="M18079">
        <v>137500</v>
      </c>
      <c r="N18079"/>
      <c r="O18079" t="s">
        <v>1280</v>
      </c>
      <c r="P18079" t="s">
        <v>29651</v>
      </c>
    </row>
    <row r="18080" spans="1:16" x14ac:dyDescent="0.25">
      <c r="A18080" t="s">
        <v>1</v>
      </c>
      <c r="B18080" t="s">
        <v>31072</v>
      </c>
      <c r="C18080" t="s">
        <v>162</v>
      </c>
      <c r="D18080" t="s">
        <v>4526</v>
      </c>
      <c r="E18080" t="s">
        <v>88</v>
      </c>
      <c r="F18080" t="b">
        <v>0</v>
      </c>
      <c r="G18080" t="s">
        <v>73</v>
      </c>
      <c r="H18080" s="1">
        <v>46223.713159722232</v>
      </c>
      <c r="I18080" t="b">
        <v>1</v>
      </c>
      <c r="J18080" t="b">
        <v>0</v>
      </c>
      <c r="K18080" t="s">
        <v>41</v>
      </c>
      <c r="L18080" t="s">
        <v>74</v>
      </c>
      <c r="M18080"/>
      <c r="N18080">
        <v>62.5</v>
      </c>
      <c r="O18080" t="s">
        <v>7261</v>
      </c>
      <c r="P18080" t="s">
        <v>31073</v>
      </c>
    </row>
    <row r="18081" spans="1:16" x14ac:dyDescent="0.25">
      <c r="A18081" t="s">
        <v>1</v>
      </c>
      <c r="B18081" t="s">
        <v>2312</v>
      </c>
      <c r="C18081" t="s">
        <v>175</v>
      </c>
      <c r="D18081" t="s">
        <v>4526</v>
      </c>
      <c r="E18081" t="s">
        <v>88</v>
      </c>
      <c r="F18081" t="b">
        <v>0</v>
      </c>
      <c r="G18081" t="s">
        <v>89</v>
      </c>
      <c r="H18081" s="1">
        <v>46223.713287037041</v>
      </c>
      <c r="I18081" t="b">
        <v>0</v>
      </c>
      <c r="J18081" t="b">
        <v>0</v>
      </c>
      <c r="K18081" t="s">
        <v>41</v>
      </c>
      <c r="L18081" t="s">
        <v>74</v>
      </c>
      <c r="M18081"/>
      <c r="N18081">
        <v>47.5</v>
      </c>
      <c r="O18081" t="s">
        <v>525</v>
      </c>
      <c r="P18081" t="s">
        <v>1738</v>
      </c>
    </row>
    <row r="18082" spans="1:16" x14ac:dyDescent="0.25">
      <c r="A18082" t="s">
        <v>0</v>
      </c>
      <c r="B18082" t="s">
        <v>31074</v>
      </c>
      <c r="C18082" t="s">
        <v>578</v>
      </c>
      <c r="D18082" t="s">
        <v>2360</v>
      </c>
      <c r="E18082" t="s">
        <v>59</v>
      </c>
      <c r="F18082" t="b">
        <v>0</v>
      </c>
      <c r="G18082" t="s">
        <v>77</v>
      </c>
      <c r="H18082" s="1">
        <v>46223.751539351862</v>
      </c>
      <c r="I18082" t="b">
        <v>1</v>
      </c>
      <c r="J18082" t="b">
        <v>0</v>
      </c>
      <c r="K18082" t="s">
        <v>41</v>
      </c>
      <c r="L18082" t="s">
        <v>60</v>
      </c>
      <c r="M18082">
        <v>90000</v>
      </c>
      <c r="N18082"/>
      <c r="O18082" t="s">
        <v>31075</v>
      </c>
      <c r="P18082" t="s">
        <v>219</v>
      </c>
    </row>
    <row r="18083" spans="1:16" x14ac:dyDescent="0.25">
      <c r="A18083" t="s">
        <v>1</v>
      </c>
      <c r="B18083" t="s">
        <v>31076</v>
      </c>
      <c r="C18083" t="s">
        <v>810</v>
      </c>
      <c r="D18083" t="s">
        <v>31077</v>
      </c>
      <c r="E18083" t="s">
        <v>59</v>
      </c>
      <c r="F18083" t="b">
        <v>0</v>
      </c>
      <c r="G18083" t="s">
        <v>89</v>
      </c>
      <c r="H18083" s="1">
        <v>46223.754803240743</v>
      </c>
      <c r="I18083" t="b">
        <v>0</v>
      </c>
      <c r="J18083" t="b">
        <v>1</v>
      </c>
      <c r="K18083" t="s">
        <v>41</v>
      </c>
      <c r="L18083" t="s">
        <v>60</v>
      </c>
      <c r="M18083">
        <v>155000</v>
      </c>
      <c r="N18083"/>
      <c r="O18083" t="s">
        <v>31078</v>
      </c>
      <c r="P18083" t="s">
        <v>31079</v>
      </c>
    </row>
    <row r="18084" spans="1:16" x14ac:dyDescent="0.25">
      <c r="A18084" t="s">
        <v>3</v>
      </c>
      <c r="B18084" t="s">
        <v>31080</v>
      </c>
      <c r="C18084" t="s">
        <v>107</v>
      </c>
      <c r="D18084" t="s">
        <v>4346</v>
      </c>
      <c r="E18084" t="s">
        <v>88</v>
      </c>
      <c r="F18084" t="b">
        <v>0</v>
      </c>
      <c r="G18084" t="s">
        <v>77</v>
      </c>
      <c r="H18084" s="1">
        <v>46223.793217592603</v>
      </c>
      <c r="I18084" t="b">
        <v>0</v>
      </c>
      <c r="J18084" t="b">
        <v>0</v>
      </c>
      <c r="K18084" t="s">
        <v>41</v>
      </c>
      <c r="L18084" t="s">
        <v>74</v>
      </c>
      <c r="M18084"/>
      <c r="N18084">
        <v>23.5</v>
      </c>
      <c r="O18084" t="s">
        <v>31081</v>
      </c>
      <c r="P18084" t="s">
        <v>3177</v>
      </c>
    </row>
    <row r="18085" spans="1:16" x14ac:dyDescent="0.25">
      <c r="A18085" t="s">
        <v>3</v>
      </c>
      <c r="B18085" t="s">
        <v>8253</v>
      </c>
      <c r="C18085" t="s">
        <v>810</v>
      </c>
      <c r="D18085" t="s">
        <v>4526</v>
      </c>
      <c r="E18085" t="s">
        <v>59</v>
      </c>
      <c r="F18085" t="b">
        <v>0</v>
      </c>
      <c r="G18085" t="s">
        <v>77</v>
      </c>
      <c r="H18085" s="1">
        <v>46223.793229166673</v>
      </c>
      <c r="I18085" t="b">
        <v>0</v>
      </c>
      <c r="J18085" t="b">
        <v>0</v>
      </c>
      <c r="K18085" t="s">
        <v>41</v>
      </c>
      <c r="L18085" t="s">
        <v>60</v>
      </c>
      <c r="M18085">
        <v>136762</v>
      </c>
      <c r="N18085"/>
      <c r="O18085" t="s">
        <v>31082</v>
      </c>
      <c r="P18085" t="s">
        <v>31083</v>
      </c>
    </row>
    <row r="18086" spans="1:16" x14ac:dyDescent="0.25">
      <c r="A18086" t="s">
        <v>3</v>
      </c>
      <c r="B18086" t="s">
        <v>6178</v>
      </c>
      <c r="C18086" t="s">
        <v>148</v>
      </c>
      <c r="D18086" t="s">
        <v>4526</v>
      </c>
      <c r="E18086" t="s">
        <v>59</v>
      </c>
      <c r="F18086" t="b">
        <v>0</v>
      </c>
      <c r="G18086" t="s">
        <v>89</v>
      </c>
      <c r="H18086" s="1">
        <v>46223.793240740742</v>
      </c>
      <c r="I18086" t="b">
        <v>0</v>
      </c>
      <c r="J18086" t="b">
        <v>0</v>
      </c>
      <c r="K18086" t="s">
        <v>41</v>
      </c>
      <c r="L18086" t="s">
        <v>60</v>
      </c>
      <c r="M18086">
        <v>52500</v>
      </c>
      <c r="N18086"/>
      <c r="O18086" t="s">
        <v>12004</v>
      </c>
      <c r="P18086" t="s">
        <v>1482</v>
      </c>
    </row>
    <row r="18087" spans="1:16" x14ac:dyDescent="0.25">
      <c r="A18087" t="s">
        <v>0</v>
      </c>
      <c r="B18087" t="s">
        <v>4425</v>
      </c>
      <c r="C18087" t="s">
        <v>315</v>
      </c>
      <c r="D18087" t="s">
        <v>2360</v>
      </c>
      <c r="E18087" t="s">
        <v>59</v>
      </c>
      <c r="F18087" t="b">
        <v>0</v>
      </c>
      <c r="G18087" t="s">
        <v>65</v>
      </c>
      <c r="H18087" s="1">
        <v>46223.793275462973</v>
      </c>
      <c r="I18087" t="b">
        <v>1</v>
      </c>
      <c r="J18087" t="b">
        <v>0</v>
      </c>
      <c r="K18087" t="s">
        <v>41</v>
      </c>
      <c r="L18087" t="s">
        <v>74</v>
      </c>
      <c r="M18087"/>
      <c r="N18087">
        <v>25.61</v>
      </c>
      <c r="O18087" t="s">
        <v>1277</v>
      </c>
    </row>
    <row r="18088" spans="1:16" x14ac:dyDescent="0.25">
      <c r="A18088" t="s">
        <v>3</v>
      </c>
      <c r="B18088" t="s">
        <v>3485</v>
      </c>
      <c r="C18088" t="s">
        <v>4530</v>
      </c>
      <c r="D18088" t="s">
        <v>4526</v>
      </c>
      <c r="E18088" t="s">
        <v>59</v>
      </c>
      <c r="F18088" t="b">
        <v>0</v>
      </c>
      <c r="G18088" t="s">
        <v>40</v>
      </c>
      <c r="H18088" s="1">
        <v>46223.794814814813</v>
      </c>
      <c r="I18088" t="b">
        <v>1</v>
      </c>
      <c r="J18088" t="b">
        <v>0</v>
      </c>
      <c r="K18088" t="s">
        <v>40</v>
      </c>
      <c r="L18088" t="s">
        <v>60</v>
      </c>
      <c r="M18088">
        <v>40000</v>
      </c>
      <c r="N18088"/>
      <c r="O18088" t="s">
        <v>101</v>
      </c>
      <c r="P18088" t="s">
        <v>31084</v>
      </c>
    </row>
    <row r="18089" spans="1:16" x14ac:dyDescent="0.25">
      <c r="A18089" t="s">
        <v>1</v>
      </c>
      <c r="B18089" t="s">
        <v>2478</v>
      </c>
      <c r="C18089" t="s">
        <v>84</v>
      </c>
      <c r="D18089" t="s">
        <v>4526</v>
      </c>
      <c r="E18089" t="s">
        <v>88</v>
      </c>
      <c r="F18089" t="b">
        <v>0</v>
      </c>
      <c r="G18089" t="s">
        <v>89</v>
      </c>
      <c r="H18089" s="1">
        <v>46223.796493055554</v>
      </c>
      <c r="I18089" t="b">
        <v>0</v>
      </c>
      <c r="J18089" t="b">
        <v>1</v>
      </c>
      <c r="K18089" t="s">
        <v>41</v>
      </c>
      <c r="L18089" t="s">
        <v>74</v>
      </c>
      <c r="M18089"/>
      <c r="N18089">
        <v>85</v>
      </c>
      <c r="O18089" t="s">
        <v>8857</v>
      </c>
      <c r="P18089" t="s">
        <v>683</v>
      </c>
    </row>
    <row r="18090" spans="1:16" x14ac:dyDescent="0.25">
      <c r="A18090" t="s">
        <v>4</v>
      </c>
      <c r="B18090" t="s">
        <v>31085</v>
      </c>
      <c r="C18090" t="s">
        <v>246</v>
      </c>
      <c r="D18090" t="s">
        <v>4526</v>
      </c>
      <c r="E18090" t="s">
        <v>59</v>
      </c>
      <c r="F18090" t="b">
        <v>0</v>
      </c>
      <c r="G18090" t="s">
        <v>65</v>
      </c>
      <c r="H18090" s="1">
        <v>46223.796585648153</v>
      </c>
      <c r="I18090" t="b">
        <v>1</v>
      </c>
      <c r="J18090" t="b">
        <v>1</v>
      </c>
      <c r="K18090" t="s">
        <v>41</v>
      </c>
      <c r="L18090" t="s">
        <v>60</v>
      </c>
      <c r="M18090">
        <v>140000</v>
      </c>
      <c r="N18090"/>
      <c r="O18090" t="s">
        <v>3625</v>
      </c>
      <c r="P18090" t="s">
        <v>763</v>
      </c>
    </row>
    <row r="18091" spans="1:16" x14ac:dyDescent="0.25">
      <c r="A18091" t="s">
        <v>0</v>
      </c>
      <c r="B18091" t="s">
        <v>31086</v>
      </c>
      <c r="C18091" t="s">
        <v>76</v>
      </c>
      <c r="D18091" t="s">
        <v>4526</v>
      </c>
      <c r="E18091" t="s">
        <v>59</v>
      </c>
      <c r="F18091" t="b">
        <v>1</v>
      </c>
      <c r="G18091" t="s">
        <v>77</v>
      </c>
      <c r="H18091" s="1">
        <v>46223.796631944453</v>
      </c>
      <c r="I18091" t="b">
        <v>1</v>
      </c>
      <c r="J18091" t="b">
        <v>1</v>
      </c>
      <c r="K18091" t="s">
        <v>41</v>
      </c>
      <c r="L18091" t="s">
        <v>60</v>
      </c>
      <c r="M18091">
        <v>120000</v>
      </c>
      <c r="N18091"/>
      <c r="O18091" t="s">
        <v>31087</v>
      </c>
      <c r="P18091" t="s">
        <v>31088</v>
      </c>
    </row>
    <row r="18092" spans="1:16" x14ac:dyDescent="0.25">
      <c r="A18092" t="s">
        <v>5</v>
      </c>
      <c r="B18092" t="s">
        <v>21055</v>
      </c>
      <c r="C18092" t="s">
        <v>218</v>
      </c>
      <c r="D18092" t="s">
        <v>4526</v>
      </c>
      <c r="E18092" t="s">
        <v>59</v>
      </c>
      <c r="F18092" t="b">
        <v>0</v>
      </c>
      <c r="G18092" t="s">
        <v>65</v>
      </c>
      <c r="H18092" s="1">
        <v>46223.796701388892</v>
      </c>
      <c r="I18092" t="b">
        <v>0</v>
      </c>
      <c r="J18092" t="b">
        <v>1</v>
      </c>
      <c r="K18092" t="s">
        <v>41</v>
      </c>
      <c r="L18092" t="s">
        <v>60</v>
      </c>
      <c r="M18092">
        <v>122307.5</v>
      </c>
      <c r="N18092"/>
      <c r="O18092" t="s">
        <v>10744</v>
      </c>
      <c r="P18092" t="s">
        <v>1637</v>
      </c>
    </row>
    <row r="18093" spans="1:16" x14ac:dyDescent="0.25">
      <c r="A18093" t="s">
        <v>1</v>
      </c>
      <c r="B18093" t="s">
        <v>31089</v>
      </c>
      <c r="C18093" t="s">
        <v>5221</v>
      </c>
      <c r="D18093" t="s">
        <v>7670</v>
      </c>
      <c r="E18093" t="s">
        <v>59</v>
      </c>
      <c r="F18093" t="b">
        <v>0</v>
      </c>
      <c r="G18093" t="s">
        <v>40</v>
      </c>
      <c r="H18093" s="1">
        <v>46223.798229166663</v>
      </c>
      <c r="I18093" t="b">
        <v>1</v>
      </c>
      <c r="J18093" t="b">
        <v>0</v>
      </c>
      <c r="K18093" t="s">
        <v>40</v>
      </c>
      <c r="L18093" t="s">
        <v>60</v>
      </c>
      <c r="M18093">
        <v>75000</v>
      </c>
      <c r="N18093"/>
      <c r="O18093" t="s">
        <v>22893</v>
      </c>
      <c r="P18093" t="s">
        <v>5075</v>
      </c>
    </row>
    <row r="18094" spans="1:16" x14ac:dyDescent="0.25">
      <c r="A18094" t="s">
        <v>0</v>
      </c>
      <c r="B18094" t="s">
        <v>228</v>
      </c>
      <c r="C18094" t="s">
        <v>463</v>
      </c>
      <c r="D18094" t="s">
        <v>4526</v>
      </c>
      <c r="E18094" t="s">
        <v>88</v>
      </c>
      <c r="F18094" t="b">
        <v>0</v>
      </c>
      <c r="G18094" t="s">
        <v>77</v>
      </c>
      <c r="H18094" s="1">
        <v>46223.834872685176</v>
      </c>
      <c r="I18094" t="b">
        <v>1</v>
      </c>
      <c r="J18094" t="b">
        <v>0</v>
      </c>
      <c r="K18094" t="s">
        <v>41</v>
      </c>
      <c r="L18094" t="s">
        <v>74</v>
      </c>
      <c r="M18094"/>
      <c r="N18094">
        <v>52.5</v>
      </c>
      <c r="O18094" t="s">
        <v>31090</v>
      </c>
      <c r="P18094" t="s">
        <v>2743</v>
      </c>
    </row>
    <row r="18095" spans="1:16" x14ac:dyDescent="0.25">
      <c r="A18095" t="s">
        <v>1</v>
      </c>
      <c r="B18095" t="s">
        <v>31091</v>
      </c>
      <c r="C18095" t="s">
        <v>543</v>
      </c>
      <c r="D18095" t="s">
        <v>2360</v>
      </c>
      <c r="E18095" t="s">
        <v>59</v>
      </c>
      <c r="F18095" t="b">
        <v>0</v>
      </c>
      <c r="G18095" t="s">
        <v>68</v>
      </c>
      <c r="H18095" s="1">
        <v>46223.838171296287</v>
      </c>
      <c r="I18095" t="b">
        <v>1</v>
      </c>
      <c r="J18095" t="b">
        <v>1</v>
      </c>
      <c r="K18095" t="s">
        <v>41</v>
      </c>
      <c r="L18095" t="s">
        <v>60</v>
      </c>
      <c r="M18095">
        <v>195000</v>
      </c>
      <c r="N18095"/>
      <c r="O18095" t="s">
        <v>31092</v>
      </c>
      <c r="P18095" t="s">
        <v>31093</v>
      </c>
    </row>
    <row r="18096" spans="1:16" x14ac:dyDescent="0.25">
      <c r="A18096" t="s">
        <v>1</v>
      </c>
      <c r="B18096" t="s">
        <v>31094</v>
      </c>
      <c r="C18096" t="s">
        <v>112</v>
      </c>
      <c r="D18096" t="s">
        <v>4346</v>
      </c>
      <c r="E18096" t="s">
        <v>232</v>
      </c>
      <c r="F18096" t="b">
        <v>0</v>
      </c>
      <c r="G18096" t="s">
        <v>89</v>
      </c>
      <c r="H18096" s="1">
        <v>46223.838206018518</v>
      </c>
      <c r="I18096" t="b">
        <v>1</v>
      </c>
      <c r="J18096" t="b">
        <v>0</v>
      </c>
      <c r="K18096" t="s">
        <v>41</v>
      </c>
      <c r="L18096" t="s">
        <v>74</v>
      </c>
      <c r="M18096"/>
      <c r="N18096">
        <v>70</v>
      </c>
      <c r="O18096" t="s">
        <v>31095</v>
      </c>
      <c r="P18096" t="s">
        <v>31096</v>
      </c>
    </row>
    <row r="18097" spans="1:16" x14ac:dyDescent="0.25">
      <c r="A18097" t="s">
        <v>1</v>
      </c>
      <c r="B18097" t="s">
        <v>12731</v>
      </c>
      <c r="C18097" t="s">
        <v>3503</v>
      </c>
      <c r="D18097" t="s">
        <v>4526</v>
      </c>
      <c r="E18097" t="s">
        <v>59</v>
      </c>
      <c r="F18097" t="b">
        <v>0</v>
      </c>
      <c r="G18097" t="s">
        <v>65</v>
      </c>
      <c r="H18097" s="1">
        <v>46223.838240740741</v>
      </c>
      <c r="I18097" t="b">
        <v>0</v>
      </c>
      <c r="J18097" t="b">
        <v>0</v>
      </c>
      <c r="K18097" t="s">
        <v>41</v>
      </c>
      <c r="L18097" t="s">
        <v>60</v>
      </c>
      <c r="M18097">
        <v>105000</v>
      </c>
      <c r="N18097"/>
      <c r="O18097" t="s">
        <v>3287</v>
      </c>
      <c r="P18097" t="s">
        <v>146</v>
      </c>
    </row>
    <row r="18098" spans="1:16" x14ac:dyDescent="0.25">
      <c r="A18098" t="s">
        <v>0</v>
      </c>
      <c r="B18098" t="s">
        <v>31097</v>
      </c>
      <c r="C18098" t="s">
        <v>76</v>
      </c>
      <c r="D18098" t="s">
        <v>4346</v>
      </c>
      <c r="E18098" t="s">
        <v>132</v>
      </c>
      <c r="F18098" t="b">
        <v>1</v>
      </c>
      <c r="G18098" t="s">
        <v>65</v>
      </c>
      <c r="H18098" s="1">
        <v>46223.876574074071</v>
      </c>
      <c r="I18098" t="b">
        <v>0</v>
      </c>
      <c r="J18098" t="b">
        <v>0</v>
      </c>
      <c r="K18098" t="s">
        <v>41</v>
      </c>
      <c r="L18098" t="s">
        <v>60</v>
      </c>
      <c r="M18098">
        <v>81550</v>
      </c>
      <c r="N18098"/>
      <c r="O18098" t="s">
        <v>31098</v>
      </c>
      <c r="P18098" t="s">
        <v>1409</v>
      </c>
    </row>
    <row r="18099" spans="1:16" x14ac:dyDescent="0.25">
      <c r="A18099" t="s">
        <v>7</v>
      </c>
      <c r="B18099" t="s">
        <v>31099</v>
      </c>
      <c r="C18099" t="s">
        <v>330</v>
      </c>
      <c r="D18099" t="s">
        <v>4868</v>
      </c>
      <c r="E18099" t="s">
        <v>59</v>
      </c>
      <c r="F18099" t="b">
        <v>0</v>
      </c>
      <c r="G18099" t="s">
        <v>41</v>
      </c>
      <c r="H18099" s="1">
        <v>46223.878171296303</v>
      </c>
      <c r="I18099" t="b">
        <v>1</v>
      </c>
      <c r="J18099" t="b">
        <v>0</v>
      </c>
      <c r="K18099" t="s">
        <v>41</v>
      </c>
      <c r="L18099" t="s">
        <v>60</v>
      </c>
      <c r="M18099">
        <v>155000</v>
      </c>
      <c r="N18099"/>
      <c r="O18099" t="s">
        <v>2704</v>
      </c>
      <c r="P18099" t="s">
        <v>31100</v>
      </c>
    </row>
    <row r="18100" spans="1:16" x14ac:dyDescent="0.25">
      <c r="A18100" t="s">
        <v>6</v>
      </c>
      <c r="B18100" t="s">
        <v>31101</v>
      </c>
      <c r="C18100" t="s">
        <v>555</v>
      </c>
      <c r="D18100" t="s">
        <v>4526</v>
      </c>
      <c r="E18100" t="s">
        <v>59</v>
      </c>
      <c r="F18100" t="b">
        <v>0</v>
      </c>
      <c r="G18100" t="s">
        <v>68</v>
      </c>
      <c r="H18100" s="1">
        <v>46223.878263888888</v>
      </c>
      <c r="I18100" t="b">
        <v>0</v>
      </c>
      <c r="J18100" t="b">
        <v>1</v>
      </c>
      <c r="K18100" t="s">
        <v>41</v>
      </c>
      <c r="L18100" t="s">
        <v>60</v>
      </c>
      <c r="M18100">
        <v>159000</v>
      </c>
      <c r="N18100"/>
      <c r="O18100" t="s">
        <v>106</v>
      </c>
      <c r="P18100" t="s">
        <v>3570</v>
      </c>
    </row>
    <row r="18101" spans="1:16" x14ac:dyDescent="0.25">
      <c r="A18101" t="s">
        <v>6</v>
      </c>
      <c r="B18101" t="s">
        <v>31102</v>
      </c>
      <c r="C18101" t="s">
        <v>5926</v>
      </c>
      <c r="D18101" t="s">
        <v>4526</v>
      </c>
      <c r="E18101" t="s">
        <v>59</v>
      </c>
      <c r="F18101" t="b">
        <v>0</v>
      </c>
      <c r="G18101" t="s">
        <v>68</v>
      </c>
      <c r="H18101" s="1">
        <v>46223.878298611111</v>
      </c>
      <c r="I18101" t="b">
        <v>0</v>
      </c>
      <c r="J18101" t="b">
        <v>1</v>
      </c>
      <c r="K18101" t="s">
        <v>41</v>
      </c>
      <c r="L18101" t="s">
        <v>60</v>
      </c>
      <c r="M18101">
        <v>180000</v>
      </c>
      <c r="N18101"/>
      <c r="O18101" t="s">
        <v>106</v>
      </c>
      <c r="P18101" t="s">
        <v>3570</v>
      </c>
    </row>
    <row r="18102" spans="1:16" x14ac:dyDescent="0.25">
      <c r="A18102" t="s">
        <v>1</v>
      </c>
      <c r="B18102" t="s">
        <v>31103</v>
      </c>
      <c r="C18102" t="s">
        <v>319</v>
      </c>
      <c r="D18102" t="s">
        <v>4526</v>
      </c>
      <c r="E18102" t="s">
        <v>88</v>
      </c>
      <c r="F18102" t="b">
        <v>0</v>
      </c>
      <c r="G18102" t="s">
        <v>77</v>
      </c>
      <c r="H18102" s="1">
        <v>46223.921550925923</v>
      </c>
      <c r="I18102" t="b">
        <v>1</v>
      </c>
      <c r="J18102" t="b">
        <v>0</v>
      </c>
      <c r="K18102" t="s">
        <v>41</v>
      </c>
      <c r="L18102" t="s">
        <v>74</v>
      </c>
      <c r="M18102"/>
      <c r="N18102">
        <v>52.5</v>
      </c>
      <c r="O18102" t="s">
        <v>27697</v>
      </c>
      <c r="P18102" t="s">
        <v>31104</v>
      </c>
    </row>
    <row r="18103" spans="1:16" x14ac:dyDescent="0.25">
      <c r="A18103" t="s">
        <v>1</v>
      </c>
      <c r="B18103" t="s">
        <v>31105</v>
      </c>
      <c r="C18103" t="s">
        <v>500</v>
      </c>
      <c r="D18103" t="s">
        <v>4346</v>
      </c>
      <c r="E18103" t="s">
        <v>88</v>
      </c>
      <c r="F18103" t="b">
        <v>0</v>
      </c>
      <c r="G18103" t="s">
        <v>13</v>
      </c>
      <c r="H18103" s="1">
        <v>46223.921990740739</v>
      </c>
      <c r="I18103" t="b">
        <v>1</v>
      </c>
      <c r="J18103" t="b">
        <v>0</v>
      </c>
      <c r="K18103" t="s">
        <v>13</v>
      </c>
      <c r="L18103" t="s">
        <v>74</v>
      </c>
      <c r="M18103"/>
      <c r="N18103">
        <v>47.5</v>
      </c>
      <c r="O18103" t="s">
        <v>5165</v>
      </c>
      <c r="P18103" t="s">
        <v>13687</v>
      </c>
    </row>
    <row r="18104" spans="1:16" x14ac:dyDescent="0.25">
      <c r="A18104" t="s">
        <v>4</v>
      </c>
      <c r="B18104" t="s">
        <v>16903</v>
      </c>
      <c r="C18104" t="s">
        <v>1698</v>
      </c>
      <c r="D18104" t="s">
        <v>4526</v>
      </c>
      <c r="E18104" t="s">
        <v>88</v>
      </c>
      <c r="F18104" t="b">
        <v>0</v>
      </c>
      <c r="G18104" t="s">
        <v>68</v>
      </c>
      <c r="H18104" s="1">
        <v>46223.959872685176</v>
      </c>
      <c r="I18104" t="b">
        <v>0</v>
      </c>
      <c r="J18104" t="b">
        <v>1</v>
      </c>
      <c r="K18104" t="s">
        <v>41</v>
      </c>
      <c r="L18104" t="s">
        <v>74</v>
      </c>
      <c r="M18104"/>
      <c r="N18104">
        <v>52.244999999999997</v>
      </c>
      <c r="O18104" t="s">
        <v>4487</v>
      </c>
      <c r="P18104" t="s">
        <v>31106</v>
      </c>
    </row>
    <row r="18105" spans="1:16" x14ac:dyDescent="0.25">
      <c r="A18105" t="s">
        <v>3</v>
      </c>
      <c r="B18105" t="s">
        <v>31107</v>
      </c>
      <c r="C18105" t="s">
        <v>1047</v>
      </c>
      <c r="D18105" t="s">
        <v>4526</v>
      </c>
      <c r="E18105" t="s">
        <v>59</v>
      </c>
      <c r="F18105" t="b">
        <v>0</v>
      </c>
      <c r="G18105" t="s">
        <v>65</v>
      </c>
      <c r="H18105" s="1">
        <v>46223.959976851853</v>
      </c>
      <c r="I18105" t="b">
        <v>0</v>
      </c>
      <c r="J18105" t="b">
        <v>1</v>
      </c>
      <c r="K18105" t="s">
        <v>41</v>
      </c>
      <c r="L18105" t="s">
        <v>60</v>
      </c>
      <c r="M18105">
        <v>87481.5</v>
      </c>
      <c r="N18105"/>
      <c r="O18105" t="s">
        <v>405</v>
      </c>
    </row>
    <row r="18106" spans="1:16" x14ac:dyDescent="0.25">
      <c r="A18106" t="s">
        <v>4</v>
      </c>
      <c r="B18106" t="s">
        <v>31108</v>
      </c>
      <c r="C18106" t="s">
        <v>81</v>
      </c>
      <c r="D18106" t="s">
        <v>4526</v>
      </c>
      <c r="E18106" t="s">
        <v>59</v>
      </c>
      <c r="F18106" t="b">
        <v>0</v>
      </c>
      <c r="G18106" t="s">
        <v>77</v>
      </c>
      <c r="H18106" s="1">
        <v>46223.963136574072</v>
      </c>
      <c r="I18106" t="b">
        <v>0</v>
      </c>
      <c r="J18106" t="b">
        <v>1</v>
      </c>
      <c r="K18106" t="s">
        <v>41</v>
      </c>
      <c r="L18106" t="s">
        <v>60</v>
      </c>
      <c r="M18106">
        <v>200000</v>
      </c>
      <c r="N18106"/>
      <c r="O18106" t="s">
        <v>1610</v>
      </c>
      <c r="P18106" t="s">
        <v>31109</v>
      </c>
    </row>
    <row r="18107" spans="1:16" x14ac:dyDescent="0.25">
      <c r="A18107" t="s">
        <v>1</v>
      </c>
      <c r="B18107" t="s">
        <v>31110</v>
      </c>
      <c r="C18107" t="s">
        <v>451</v>
      </c>
      <c r="D18107" t="s">
        <v>4756</v>
      </c>
      <c r="E18107" t="s">
        <v>59</v>
      </c>
      <c r="F18107" t="b">
        <v>0</v>
      </c>
      <c r="G18107" t="s">
        <v>89</v>
      </c>
      <c r="H18107" s="1">
        <v>46223.963194444441</v>
      </c>
      <c r="I18107" t="b">
        <v>0</v>
      </c>
      <c r="J18107" t="b">
        <v>0</v>
      </c>
      <c r="K18107" t="s">
        <v>41</v>
      </c>
      <c r="L18107" t="s">
        <v>60</v>
      </c>
      <c r="M18107">
        <v>97104.5</v>
      </c>
      <c r="N18107"/>
      <c r="O18107" t="s">
        <v>1486</v>
      </c>
      <c r="P18107" t="s">
        <v>31111</v>
      </c>
    </row>
    <row r="18108" spans="1:16" x14ac:dyDescent="0.25">
      <c r="A18108" t="s">
        <v>7</v>
      </c>
      <c r="B18108" t="s">
        <v>31112</v>
      </c>
      <c r="C18108" t="s">
        <v>81</v>
      </c>
      <c r="D18108" t="s">
        <v>5175</v>
      </c>
      <c r="E18108" t="s">
        <v>59</v>
      </c>
      <c r="F18108" t="b">
        <v>0</v>
      </c>
      <c r="G18108" t="s">
        <v>77</v>
      </c>
      <c r="H18108" s="1">
        <v>46224.001550925917</v>
      </c>
      <c r="I18108" t="b">
        <v>1</v>
      </c>
      <c r="J18108" t="b">
        <v>1</v>
      </c>
      <c r="K18108" t="s">
        <v>41</v>
      </c>
      <c r="L18108" t="s">
        <v>60</v>
      </c>
      <c r="M18108">
        <v>137500</v>
      </c>
      <c r="N18108"/>
      <c r="O18108" t="s">
        <v>31113</v>
      </c>
      <c r="P18108" t="s">
        <v>310</v>
      </c>
    </row>
    <row r="18109" spans="1:16" x14ac:dyDescent="0.25">
      <c r="A18109" t="s">
        <v>2</v>
      </c>
      <c r="B18109" t="s">
        <v>26299</v>
      </c>
      <c r="C18109" t="s">
        <v>5717</v>
      </c>
      <c r="D18109" t="s">
        <v>4595</v>
      </c>
      <c r="E18109" t="s">
        <v>59</v>
      </c>
      <c r="F18109" t="b">
        <v>0</v>
      </c>
      <c r="G18109" t="s">
        <v>19</v>
      </c>
      <c r="H18109" s="1">
        <v>46224.003865740742</v>
      </c>
      <c r="I18109" t="b">
        <v>0</v>
      </c>
      <c r="J18109" t="b">
        <v>0</v>
      </c>
      <c r="K18109" t="s">
        <v>19</v>
      </c>
      <c r="L18109" t="s">
        <v>60</v>
      </c>
      <c r="M18109">
        <v>400000</v>
      </c>
      <c r="N18109"/>
      <c r="O18109" t="s">
        <v>26297</v>
      </c>
      <c r="P18109" t="s">
        <v>26300</v>
      </c>
    </row>
    <row r="18110" spans="1:16" x14ac:dyDescent="0.25">
      <c r="A18110" t="s">
        <v>8</v>
      </c>
      <c r="B18110" t="s">
        <v>31114</v>
      </c>
      <c r="C18110" t="s">
        <v>19</v>
      </c>
      <c r="D18110" t="s">
        <v>4595</v>
      </c>
      <c r="E18110" t="s">
        <v>59</v>
      </c>
      <c r="F18110" t="b">
        <v>0</v>
      </c>
      <c r="G18110" t="s">
        <v>19</v>
      </c>
      <c r="H18110" s="1">
        <v>46224.003877314812</v>
      </c>
      <c r="I18110" t="b">
        <v>0</v>
      </c>
      <c r="J18110" t="b">
        <v>0</v>
      </c>
      <c r="K18110" t="s">
        <v>19</v>
      </c>
      <c r="L18110" t="s">
        <v>60</v>
      </c>
      <c r="M18110">
        <v>500000</v>
      </c>
      <c r="N18110"/>
      <c r="O18110" t="s">
        <v>4498</v>
      </c>
      <c r="P18110" t="s">
        <v>31115</v>
      </c>
    </row>
    <row r="18111" spans="1:16" x14ac:dyDescent="0.25">
      <c r="A18111" t="s">
        <v>1</v>
      </c>
      <c r="B18111" t="s">
        <v>31116</v>
      </c>
      <c r="C18111" t="s">
        <v>76</v>
      </c>
      <c r="D18111" t="s">
        <v>4673</v>
      </c>
      <c r="E18111" t="s">
        <v>59</v>
      </c>
      <c r="F18111" t="b">
        <v>1</v>
      </c>
      <c r="G18111" t="s">
        <v>65</v>
      </c>
      <c r="H18111" s="1">
        <v>46224.004826388889</v>
      </c>
      <c r="I18111" t="b">
        <v>1</v>
      </c>
      <c r="J18111" t="b">
        <v>1</v>
      </c>
      <c r="K18111" t="s">
        <v>41</v>
      </c>
      <c r="L18111" t="s">
        <v>60</v>
      </c>
      <c r="M18111">
        <v>144500</v>
      </c>
      <c r="N18111"/>
      <c r="O18111" t="s">
        <v>10362</v>
      </c>
      <c r="P18111" t="s">
        <v>31117</v>
      </c>
    </row>
    <row r="18112" spans="1:16" x14ac:dyDescent="0.25">
      <c r="A18112" t="s">
        <v>1</v>
      </c>
      <c r="B18112" t="s">
        <v>31110</v>
      </c>
      <c r="C18112" t="s">
        <v>451</v>
      </c>
      <c r="D18112" t="s">
        <v>3761</v>
      </c>
      <c r="E18112" t="s">
        <v>59</v>
      </c>
      <c r="F18112" t="b">
        <v>0</v>
      </c>
      <c r="G18112" t="s">
        <v>73</v>
      </c>
      <c r="H18112" s="1">
        <v>46224.004988425928</v>
      </c>
      <c r="I18112" t="b">
        <v>0</v>
      </c>
      <c r="J18112" t="b">
        <v>1</v>
      </c>
      <c r="K18112" t="s">
        <v>41</v>
      </c>
      <c r="L18112" t="s">
        <v>60</v>
      </c>
      <c r="M18112">
        <v>97104.5</v>
      </c>
      <c r="N18112"/>
      <c r="O18112" t="s">
        <v>5024</v>
      </c>
      <c r="P18112" t="s">
        <v>31118</v>
      </c>
    </row>
    <row r="18113" spans="1:16" x14ac:dyDescent="0.25">
      <c r="A18113" t="s">
        <v>0</v>
      </c>
      <c r="B18113" t="s">
        <v>31119</v>
      </c>
      <c r="C18113" t="s">
        <v>201</v>
      </c>
      <c r="D18113" t="s">
        <v>4526</v>
      </c>
      <c r="E18113" t="s">
        <v>59</v>
      </c>
      <c r="F18113" t="b">
        <v>0</v>
      </c>
      <c r="G18113" t="s">
        <v>77</v>
      </c>
      <c r="H18113" s="1">
        <v>46224.043206018519</v>
      </c>
      <c r="I18113" t="b">
        <v>0</v>
      </c>
      <c r="J18113" t="b">
        <v>1</v>
      </c>
      <c r="K18113" t="s">
        <v>41</v>
      </c>
      <c r="L18113" t="s">
        <v>74</v>
      </c>
      <c r="M18113"/>
      <c r="N18113">
        <v>38.5</v>
      </c>
      <c r="O18113" t="s">
        <v>215</v>
      </c>
      <c r="P18113" t="s">
        <v>19044</v>
      </c>
    </row>
    <row r="18114" spans="1:16" x14ac:dyDescent="0.25">
      <c r="A18114" t="s">
        <v>5</v>
      </c>
      <c r="B18114" t="s">
        <v>31120</v>
      </c>
      <c r="C18114" t="s">
        <v>147</v>
      </c>
      <c r="D18114" t="s">
        <v>4526</v>
      </c>
      <c r="E18114" t="s">
        <v>88</v>
      </c>
      <c r="F18114" t="b">
        <v>0</v>
      </c>
      <c r="G18114" t="s">
        <v>77</v>
      </c>
      <c r="H18114" s="1">
        <v>46224.046550925923</v>
      </c>
      <c r="I18114" t="b">
        <v>0</v>
      </c>
      <c r="J18114" t="b">
        <v>0</v>
      </c>
      <c r="K18114" t="s">
        <v>41</v>
      </c>
      <c r="L18114" t="s">
        <v>74</v>
      </c>
      <c r="M18114"/>
      <c r="N18114">
        <v>59</v>
      </c>
      <c r="O18114" t="s">
        <v>111</v>
      </c>
    </row>
    <row r="18115" spans="1:16" x14ac:dyDescent="0.25">
      <c r="A18115" t="s">
        <v>2</v>
      </c>
      <c r="B18115" t="s">
        <v>986</v>
      </c>
      <c r="C18115" t="s">
        <v>271</v>
      </c>
      <c r="D18115" t="s">
        <v>4526</v>
      </c>
      <c r="E18115" t="s">
        <v>59</v>
      </c>
      <c r="F18115" t="b">
        <v>0</v>
      </c>
      <c r="G18115" t="s">
        <v>77</v>
      </c>
      <c r="H18115" s="1">
        <v>46224.086574074077</v>
      </c>
      <c r="I18115" t="b">
        <v>0</v>
      </c>
      <c r="J18115" t="b">
        <v>1</v>
      </c>
      <c r="K18115" t="s">
        <v>41</v>
      </c>
      <c r="L18115" t="s">
        <v>60</v>
      </c>
      <c r="M18115">
        <v>137500</v>
      </c>
      <c r="N18115"/>
      <c r="O18115" t="s">
        <v>26198</v>
      </c>
      <c r="P18115" t="s">
        <v>31121</v>
      </c>
    </row>
    <row r="18116" spans="1:16" x14ac:dyDescent="0.25">
      <c r="A18116" t="s">
        <v>2</v>
      </c>
      <c r="B18116" t="s">
        <v>664</v>
      </c>
      <c r="C18116" t="s">
        <v>14351</v>
      </c>
      <c r="D18116" t="s">
        <v>4550</v>
      </c>
      <c r="E18116" t="s">
        <v>59</v>
      </c>
      <c r="F18116" t="b">
        <v>0</v>
      </c>
      <c r="G18116" t="s">
        <v>65</v>
      </c>
      <c r="H18116" s="1">
        <v>46224.211585648147</v>
      </c>
      <c r="I18116" t="b">
        <v>0</v>
      </c>
      <c r="J18116" t="b">
        <v>0</v>
      </c>
      <c r="K18116" t="s">
        <v>41</v>
      </c>
      <c r="L18116" t="s">
        <v>60</v>
      </c>
      <c r="M18116">
        <v>149500</v>
      </c>
      <c r="N18116"/>
      <c r="O18116" t="s">
        <v>2399</v>
      </c>
      <c r="P18116" t="s">
        <v>1929</v>
      </c>
    </row>
    <row r="18117" spans="1:16" x14ac:dyDescent="0.25">
      <c r="A18117" t="s">
        <v>3</v>
      </c>
      <c r="B18117" t="s">
        <v>2229</v>
      </c>
      <c r="C18117" t="s">
        <v>41</v>
      </c>
      <c r="D18117" t="s">
        <v>4550</v>
      </c>
      <c r="E18117" t="s">
        <v>59</v>
      </c>
      <c r="F18117" t="b">
        <v>0</v>
      </c>
      <c r="G18117" t="s">
        <v>41</v>
      </c>
      <c r="H18117" s="1">
        <v>46224.253148148149</v>
      </c>
      <c r="I18117" t="b">
        <v>0</v>
      </c>
      <c r="J18117" t="b">
        <v>1</v>
      </c>
      <c r="K18117" t="s">
        <v>41</v>
      </c>
      <c r="L18117" t="s">
        <v>60</v>
      </c>
      <c r="M18117">
        <v>115926.5</v>
      </c>
      <c r="N18117"/>
      <c r="O18117" t="s">
        <v>31122</v>
      </c>
      <c r="P18117" t="s">
        <v>310</v>
      </c>
    </row>
    <row r="18118" spans="1:16" x14ac:dyDescent="0.25">
      <c r="A18118" t="s">
        <v>7</v>
      </c>
      <c r="B18118" t="s">
        <v>31123</v>
      </c>
      <c r="C18118" t="s">
        <v>382</v>
      </c>
      <c r="D18118" t="s">
        <v>6234</v>
      </c>
      <c r="E18118" t="s">
        <v>59</v>
      </c>
      <c r="F18118" t="b">
        <v>0</v>
      </c>
      <c r="G18118" t="s">
        <v>77</v>
      </c>
      <c r="H18118" s="1">
        <v>46224.293506944443</v>
      </c>
      <c r="I18118" t="b">
        <v>0</v>
      </c>
      <c r="J18118" t="b">
        <v>1</v>
      </c>
      <c r="K18118" t="s">
        <v>41</v>
      </c>
      <c r="L18118" t="s">
        <v>60</v>
      </c>
      <c r="M18118">
        <v>127907.5</v>
      </c>
      <c r="N18118"/>
      <c r="O18118" t="s">
        <v>2599</v>
      </c>
      <c r="P18118" t="s">
        <v>28300</v>
      </c>
    </row>
    <row r="18119" spans="1:16" x14ac:dyDescent="0.25">
      <c r="A18119" t="s">
        <v>2</v>
      </c>
      <c r="B18119" t="s">
        <v>31124</v>
      </c>
      <c r="C18119" t="s">
        <v>5717</v>
      </c>
      <c r="D18119" t="s">
        <v>4346</v>
      </c>
      <c r="E18119" t="s">
        <v>59</v>
      </c>
      <c r="F18119" t="b">
        <v>0</v>
      </c>
      <c r="G18119" t="s">
        <v>19</v>
      </c>
      <c r="H18119" s="1">
        <v>46224.295439814807</v>
      </c>
      <c r="I18119" t="b">
        <v>0</v>
      </c>
      <c r="J18119" t="b">
        <v>0</v>
      </c>
      <c r="K18119" t="s">
        <v>19</v>
      </c>
      <c r="L18119" t="s">
        <v>60</v>
      </c>
      <c r="M18119">
        <v>1200000</v>
      </c>
      <c r="N18119"/>
      <c r="O18119" t="s">
        <v>31125</v>
      </c>
      <c r="P18119" t="s">
        <v>31126</v>
      </c>
    </row>
    <row r="18120" spans="1:16" x14ac:dyDescent="0.25">
      <c r="A18120" t="s">
        <v>2</v>
      </c>
      <c r="B18120" t="s">
        <v>1602</v>
      </c>
      <c r="C18120" t="s">
        <v>31127</v>
      </c>
      <c r="D18120" t="s">
        <v>5440</v>
      </c>
      <c r="E18120" t="s">
        <v>59</v>
      </c>
      <c r="F18120" t="b">
        <v>0</v>
      </c>
      <c r="G18120" t="s">
        <v>13</v>
      </c>
      <c r="H18120" s="1">
        <v>46224.2968287037</v>
      </c>
      <c r="I18120" t="b">
        <v>1</v>
      </c>
      <c r="J18120" t="b">
        <v>0</v>
      </c>
      <c r="K18120" t="s">
        <v>13</v>
      </c>
      <c r="L18120" t="s">
        <v>60</v>
      </c>
      <c r="M18120">
        <v>118000</v>
      </c>
      <c r="N18120"/>
      <c r="O18120" t="s">
        <v>3855</v>
      </c>
      <c r="P18120" t="s">
        <v>1524</v>
      </c>
    </row>
    <row r="18121" spans="1:16" x14ac:dyDescent="0.25">
      <c r="A18121" t="s">
        <v>2</v>
      </c>
      <c r="B18121" t="s">
        <v>31128</v>
      </c>
      <c r="C18121" t="s">
        <v>172</v>
      </c>
      <c r="D18121" t="s">
        <v>4346</v>
      </c>
      <c r="E18121" t="s">
        <v>59</v>
      </c>
      <c r="F18121" t="b">
        <v>0</v>
      </c>
      <c r="G18121" t="s">
        <v>68</v>
      </c>
      <c r="H18121" s="1">
        <v>46224.336550925917</v>
      </c>
      <c r="I18121" t="b">
        <v>0</v>
      </c>
      <c r="J18121" t="b">
        <v>1</v>
      </c>
      <c r="K18121" t="s">
        <v>41</v>
      </c>
      <c r="L18121" t="s">
        <v>60</v>
      </c>
      <c r="M18121">
        <v>95000</v>
      </c>
      <c r="N18121"/>
      <c r="O18121" t="s">
        <v>819</v>
      </c>
      <c r="P18121" t="s">
        <v>31129</v>
      </c>
    </row>
    <row r="18122" spans="1:16" x14ac:dyDescent="0.25">
      <c r="A18122" t="s">
        <v>6</v>
      </c>
      <c r="B18122" t="s">
        <v>30951</v>
      </c>
      <c r="C18122" t="s">
        <v>31130</v>
      </c>
      <c r="D18122" t="s">
        <v>5440</v>
      </c>
      <c r="E18122" t="s">
        <v>59</v>
      </c>
      <c r="F18122" t="b">
        <v>0</v>
      </c>
      <c r="G18122" t="s">
        <v>65</v>
      </c>
      <c r="H18122" s="1">
        <v>46224.336643518523</v>
      </c>
      <c r="I18122" t="b">
        <v>0</v>
      </c>
      <c r="J18122" t="b">
        <v>1</v>
      </c>
      <c r="K18122" t="s">
        <v>41</v>
      </c>
      <c r="L18122" t="s">
        <v>60</v>
      </c>
      <c r="M18122">
        <v>137000</v>
      </c>
      <c r="N18122"/>
      <c r="O18122" t="s">
        <v>2521</v>
      </c>
      <c r="P18122" t="s">
        <v>31131</v>
      </c>
    </row>
    <row r="18123" spans="1:16" x14ac:dyDescent="0.25">
      <c r="A18123" t="s">
        <v>0</v>
      </c>
      <c r="B18123" t="s">
        <v>739</v>
      </c>
      <c r="C18123" t="s">
        <v>3231</v>
      </c>
      <c r="D18123" t="s">
        <v>16554</v>
      </c>
      <c r="E18123" t="s">
        <v>59</v>
      </c>
      <c r="F18123" t="b">
        <v>0</v>
      </c>
      <c r="G18123" t="s">
        <v>89</v>
      </c>
      <c r="H18123" s="1">
        <v>46224.376840277779</v>
      </c>
      <c r="I18123" t="b">
        <v>0</v>
      </c>
      <c r="J18123" t="b">
        <v>1</v>
      </c>
      <c r="K18123" t="s">
        <v>41</v>
      </c>
      <c r="L18123" t="s">
        <v>60</v>
      </c>
      <c r="M18123">
        <v>88350</v>
      </c>
      <c r="N18123"/>
      <c r="O18123" t="s">
        <v>31132</v>
      </c>
      <c r="P18123" t="s">
        <v>31133</v>
      </c>
    </row>
    <row r="18124" spans="1:16" x14ac:dyDescent="0.25">
      <c r="A18124" t="s">
        <v>3</v>
      </c>
      <c r="B18124" t="s">
        <v>31134</v>
      </c>
      <c r="C18124" t="s">
        <v>353</v>
      </c>
      <c r="D18124" t="s">
        <v>4526</v>
      </c>
      <c r="E18124" t="s">
        <v>59</v>
      </c>
      <c r="F18124" t="b">
        <v>0</v>
      </c>
      <c r="G18124" t="s">
        <v>77</v>
      </c>
      <c r="H18124" s="1">
        <v>46224.376898148148</v>
      </c>
      <c r="I18124" t="b">
        <v>1</v>
      </c>
      <c r="J18124" t="b">
        <v>1</v>
      </c>
      <c r="K18124" t="s">
        <v>41</v>
      </c>
      <c r="L18124" t="s">
        <v>60</v>
      </c>
      <c r="M18124">
        <v>160500</v>
      </c>
      <c r="N18124"/>
      <c r="O18124" t="s">
        <v>343</v>
      </c>
      <c r="P18124" t="s">
        <v>310</v>
      </c>
    </row>
    <row r="18125" spans="1:16" x14ac:dyDescent="0.25">
      <c r="A18125" t="s">
        <v>6</v>
      </c>
      <c r="B18125" t="s">
        <v>31135</v>
      </c>
      <c r="C18125" t="s">
        <v>363</v>
      </c>
      <c r="D18125" t="s">
        <v>4526</v>
      </c>
      <c r="E18125" t="s">
        <v>59</v>
      </c>
      <c r="F18125" t="b">
        <v>0</v>
      </c>
      <c r="G18125" t="s">
        <v>65</v>
      </c>
      <c r="H18125" s="1">
        <v>46224.378310185188</v>
      </c>
      <c r="I18125" t="b">
        <v>0</v>
      </c>
      <c r="J18125" t="b">
        <v>1</v>
      </c>
      <c r="K18125" t="s">
        <v>41</v>
      </c>
      <c r="L18125" t="s">
        <v>60</v>
      </c>
      <c r="M18125">
        <v>164125</v>
      </c>
      <c r="N18125"/>
      <c r="O18125" t="s">
        <v>7675</v>
      </c>
      <c r="P18125" t="s">
        <v>85</v>
      </c>
    </row>
    <row r="18126" spans="1:16" x14ac:dyDescent="0.25">
      <c r="A18126" t="s">
        <v>5</v>
      </c>
      <c r="B18126" t="s">
        <v>31136</v>
      </c>
      <c r="C18126" t="s">
        <v>76</v>
      </c>
      <c r="D18126" t="s">
        <v>4630</v>
      </c>
      <c r="E18126" t="s">
        <v>59</v>
      </c>
      <c r="F18126" t="b">
        <v>1</v>
      </c>
      <c r="G18126" t="s">
        <v>89</v>
      </c>
      <c r="H18126" s="1">
        <v>46224.37972222222</v>
      </c>
      <c r="I18126" t="b">
        <v>0</v>
      </c>
      <c r="J18126" t="b">
        <v>1</v>
      </c>
      <c r="K18126" t="s">
        <v>41</v>
      </c>
      <c r="L18126" t="s">
        <v>60</v>
      </c>
      <c r="M18126">
        <v>180500</v>
      </c>
      <c r="N18126"/>
      <c r="O18126" t="s">
        <v>25231</v>
      </c>
      <c r="P18126" t="s">
        <v>31137</v>
      </c>
    </row>
    <row r="18127" spans="1:16" x14ac:dyDescent="0.25">
      <c r="A18127" t="s">
        <v>4</v>
      </c>
      <c r="B18127" t="s">
        <v>31138</v>
      </c>
      <c r="C18127" t="s">
        <v>508</v>
      </c>
      <c r="D18127" t="s">
        <v>4526</v>
      </c>
      <c r="E18127" t="s">
        <v>59</v>
      </c>
      <c r="F18127" t="b">
        <v>0</v>
      </c>
      <c r="G18127" t="s">
        <v>68</v>
      </c>
      <c r="H18127" s="1">
        <v>46224.421539351853</v>
      </c>
      <c r="I18127" t="b">
        <v>1</v>
      </c>
      <c r="J18127" t="b">
        <v>0</v>
      </c>
      <c r="K18127" t="s">
        <v>41</v>
      </c>
      <c r="L18127" t="s">
        <v>60</v>
      </c>
      <c r="M18127">
        <v>141500</v>
      </c>
      <c r="N18127"/>
      <c r="O18127" t="s">
        <v>2399</v>
      </c>
      <c r="P18127" t="s">
        <v>31139</v>
      </c>
    </row>
    <row r="18128" spans="1:16" x14ac:dyDescent="0.25">
      <c r="A18128" t="s">
        <v>3</v>
      </c>
      <c r="B18128" t="s">
        <v>31140</v>
      </c>
      <c r="C18128" t="s">
        <v>1468</v>
      </c>
      <c r="D18128" t="s">
        <v>4526</v>
      </c>
      <c r="E18128" t="s">
        <v>88</v>
      </c>
      <c r="F18128" t="b">
        <v>0</v>
      </c>
      <c r="G18128" t="s">
        <v>89</v>
      </c>
      <c r="H18128" s="1">
        <v>46224.46020833333</v>
      </c>
      <c r="I18128" t="b">
        <v>1</v>
      </c>
      <c r="J18128" t="b">
        <v>1</v>
      </c>
      <c r="K18128" t="s">
        <v>41</v>
      </c>
      <c r="L18128" t="s">
        <v>74</v>
      </c>
      <c r="M18128"/>
      <c r="N18128">
        <v>49</v>
      </c>
      <c r="O18128" t="s">
        <v>4487</v>
      </c>
      <c r="P18128" t="s">
        <v>31141</v>
      </c>
    </row>
    <row r="18129" spans="1:16" x14ac:dyDescent="0.25">
      <c r="A18129" t="s">
        <v>2</v>
      </c>
      <c r="B18129" t="s">
        <v>31142</v>
      </c>
      <c r="C18129" t="s">
        <v>5215</v>
      </c>
      <c r="D18129" t="s">
        <v>4346</v>
      </c>
      <c r="E18129" t="s">
        <v>132</v>
      </c>
      <c r="F18129" t="b">
        <v>0</v>
      </c>
      <c r="G18129" t="s">
        <v>19</v>
      </c>
      <c r="H18129" s="1">
        <v>46224.462106481478</v>
      </c>
      <c r="I18129" t="b">
        <v>0</v>
      </c>
      <c r="J18129" t="b">
        <v>0</v>
      </c>
      <c r="K18129" t="s">
        <v>19</v>
      </c>
      <c r="L18129" t="s">
        <v>60</v>
      </c>
      <c r="M18129">
        <v>650000</v>
      </c>
      <c r="N18129"/>
      <c r="O18129" t="s">
        <v>31143</v>
      </c>
      <c r="P18129" t="s">
        <v>31144</v>
      </c>
    </row>
    <row r="18130" spans="1:16" x14ac:dyDescent="0.25">
      <c r="A18130" t="s">
        <v>1</v>
      </c>
      <c r="B18130" t="s">
        <v>1</v>
      </c>
      <c r="C18130" t="s">
        <v>1712</v>
      </c>
      <c r="D18130" t="s">
        <v>4756</v>
      </c>
      <c r="E18130" t="s">
        <v>59</v>
      </c>
      <c r="F18130" t="b">
        <v>0</v>
      </c>
      <c r="G18130" t="s">
        <v>89</v>
      </c>
      <c r="H18130" s="1">
        <v>46224.463020833333</v>
      </c>
      <c r="I18130" t="b">
        <v>1</v>
      </c>
      <c r="J18130" t="b">
        <v>0</v>
      </c>
      <c r="K18130" t="s">
        <v>41</v>
      </c>
      <c r="L18130" t="s">
        <v>60</v>
      </c>
      <c r="M18130">
        <v>105000</v>
      </c>
      <c r="N18130"/>
      <c r="O18130" t="s">
        <v>28194</v>
      </c>
      <c r="P18130" t="s">
        <v>31145</v>
      </c>
    </row>
    <row r="18131" spans="1:16" x14ac:dyDescent="0.25">
      <c r="A18131" t="s">
        <v>5</v>
      </c>
      <c r="B18131" t="s">
        <v>5</v>
      </c>
      <c r="C18131" t="s">
        <v>1712</v>
      </c>
      <c r="D18131" t="s">
        <v>4756</v>
      </c>
      <c r="E18131" t="s">
        <v>59</v>
      </c>
      <c r="F18131" t="b">
        <v>0</v>
      </c>
      <c r="G18131" t="s">
        <v>77</v>
      </c>
      <c r="H18131" s="1">
        <v>46224.46303240741</v>
      </c>
      <c r="I18131" t="b">
        <v>1</v>
      </c>
      <c r="J18131" t="b">
        <v>0</v>
      </c>
      <c r="K18131" t="s">
        <v>41</v>
      </c>
      <c r="L18131" t="s">
        <v>60</v>
      </c>
      <c r="M18131">
        <v>115000</v>
      </c>
      <c r="N18131"/>
      <c r="O18131" t="s">
        <v>28194</v>
      </c>
      <c r="P18131" t="s">
        <v>31146</v>
      </c>
    </row>
    <row r="18132" spans="1:16" x14ac:dyDescent="0.25">
      <c r="A18132" t="s">
        <v>1</v>
      </c>
      <c r="B18132" t="s">
        <v>31147</v>
      </c>
      <c r="C18132" t="s">
        <v>198</v>
      </c>
      <c r="D18132" t="s">
        <v>4526</v>
      </c>
      <c r="E18132" t="s">
        <v>59</v>
      </c>
      <c r="F18132" t="b">
        <v>0</v>
      </c>
      <c r="G18132" t="s">
        <v>77</v>
      </c>
      <c r="H18132" s="1">
        <v>46224.463090277779</v>
      </c>
      <c r="I18132" t="b">
        <v>0</v>
      </c>
      <c r="J18132" t="b">
        <v>1</v>
      </c>
      <c r="K18132" t="s">
        <v>41</v>
      </c>
      <c r="L18132" t="s">
        <v>60</v>
      </c>
      <c r="M18132">
        <v>153500</v>
      </c>
      <c r="N18132"/>
      <c r="O18132" t="s">
        <v>516</v>
      </c>
      <c r="P18132" t="s">
        <v>31148</v>
      </c>
    </row>
    <row r="18133" spans="1:16" x14ac:dyDescent="0.25">
      <c r="A18133" t="s">
        <v>1</v>
      </c>
      <c r="B18133" t="s">
        <v>31149</v>
      </c>
      <c r="C18133" t="s">
        <v>31150</v>
      </c>
      <c r="D18133" t="s">
        <v>4346</v>
      </c>
      <c r="E18133" t="s">
        <v>59</v>
      </c>
      <c r="F18133" t="b">
        <v>0</v>
      </c>
      <c r="G18133" t="s">
        <v>40</v>
      </c>
      <c r="H18133" s="1">
        <v>46224.464699074073</v>
      </c>
      <c r="I18133" t="b">
        <v>0</v>
      </c>
      <c r="J18133" t="b">
        <v>0</v>
      </c>
      <c r="K18133" t="s">
        <v>40</v>
      </c>
      <c r="L18133" t="s">
        <v>60</v>
      </c>
      <c r="M18133">
        <v>37500</v>
      </c>
      <c r="N18133"/>
      <c r="O18133" t="s">
        <v>31151</v>
      </c>
      <c r="P18133" t="s">
        <v>31152</v>
      </c>
    </row>
    <row r="18134" spans="1:16" x14ac:dyDescent="0.25">
      <c r="A18134" t="s">
        <v>4</v>
      </c>
      <c r="B18134" t="s">
        <v>2973</v>
      </c>
      <c r="C18134" t="s">
        <v>64</v>
      </c>
      <c r="D18134" t="s">
        <v>4526</v>
      </c>
      <c r="E18134" t="s">
        <v>59</v>
      </c>
      <c r="F18134" t="b">
        <v>0</v>
      </c>
      <c r="G18134" t="s">
        <v>65</v>
      </c>
      <c r="H18134" s="1">
        <v>46224.501944444448</v>
      </c>
      <c r="I18134" t="b">
        <v>0</v>
      </c>
      <c r="J18134" t="b">
        <v>1</v>
      </c>
      <c r="K18134" t="s">
        <v>41</v>
      </c>
      <c r="L18134" t="s">
        <v>60</v>
      </c>
      <c r="M18134">
        <v>102500</v>
      </c>
      <c r="N18134"/>
      <c r="O18134" t="s">
        <v>31153</v>
      </c>
      <c r="P18134" t="s">
        <v>31154</v>
      </c>
    </row>
    <row r="18135" spans="1:16" x14ac:dyDescent="0.25">
      <c r="A18135" t="s">
        <v>6</v>
      </c>
      <c r="B18135" t="s">
        <v>31155</v>
      </c>
      <c r="C18135" t="s">
        <v>165</v>
      </c>
      <c r="D18135" t="s">
        <v>4756</v>
      </c>
      <c r="E18135" t="s">
        <v>59</v>
      </c>
      <c r="F18135" t="b">
        <v>0</v>
      </c>
      <c r="G18135" t="s">
        <v>73</v>
      </c>
      <c r="H18135" s="1">
        <v>46224.503240740742</v>
      </c>
      <c r="I18135" t="b">
        <v>0</v>
      </c>
      <c r="J18135" t="b">
        <v>0</v>
      </c>
      <c r="K18135" t="s">
        <v>41</v>
      </c>
      <c r="L18135" t="s">
        <v>60</v>
      </c>
      <c r="M18135">
        <v>165000</v>
      </c>
      <c r="N18135"/>
      <c r="O18135" t="s">
        <v>386</v>
      </c>
      <c r="P18135" t="s">
        <v>85</v>
      </c>
    </row>
    <row r="18136" spans="1:16" x14ac:dyDescent="0.25">
      <c r="A18136" t="s">
        <v>5</v>
      </c>
      <c r="B18136" t="s">
        <v>21471</v>
      </c>
      <c r="C18136" t="s">
        <v>21876</v>
      </c>
      <c r="D18136" t="s">
        <v>4346</v>
      </c>
      <c r="E18136" t="s">
        <v>59</v>
      </c>
      <c r="F18136" t="b">
        <v>0</v>
      </c>
      <c r="G18136" t="s">
        <v>40</v>
      </c>
      <c r="H18136" s="1">
        <v>46224.506377314807</v>
      </c>
      <c r="I18136" t="b">
        <v>1</v>
      </c>
      <c r="J18136" t="b">
        <v>0</v>
      </c>
      <c r="K18136" t="s">
        <v>40</v>
      </c>
      <c r="L18136" t="s">
        <v>60</v>
      </c>
      <c r="M18136">
        <v>34000</v>
      </c>
      <c r="N18136"/>
      <c r="O18136" t="s">
        <v>31156</v>
      </c>
    </row>
    <row r="18137" spans="1:16" x14ac:dyDescent="0.25">
      <c r="A18137" t="s">
        <v>0</v>
      </c>
      <c r="B18137" t="s">
        <v>31157</v>
      </c>
      <c r="C18137" t="s">
        <v>162</v>
      </c>
      <c r="D18137" t="s">
        <v>4526</v>
      </c>
      <c r="E18137" t="s">
        <v>59</v>
      </c>
      <c r="F18137" t="b">
        <v>0</v>
      </c>
      <c r="G18137" t="s">
        <v>73</v>
      </c>
      <c r="H18137" s="1">
        <v>46224.543506944443</v>
      </c>
      <c r="I18137" t="b">
        <v>0</v>
      </c>
      <c r="J18137" t="b">
        <v>1</v>
      </c>
      <c r="K18137" t="s">
        <v>41</v>
      </c>
      <c r="L18137" t="s">
        <v>60</v>
      </c>
      <c r="M18137">
        <v>77500</v>
      </c>
      <c r="N18137"/>
      <c r="O18137" t="s">
        <v>31158</v>
      </c>
      <c r="P18137" t="s">
        <v>12421</v>
      </c>
    </row>
    <row r="18138" spans="1:16" x14ac:dyDescent="0.25">
      <c r="A18138" t="s">
        <v>3</v>
      </c>
      <c r="B18138" t="s">
        <v>3817</v>
      </c>
      <c r="C18138" t="s">
        <v>520</v>
      </c>
      <c r="D18138" t="s">
        <v>4526</v>
      </c>
      <c r="F18138" t="b">
        <v>0</v>
      </c>
      <c r="G18138" t="s">
        <v>41</v>
      </c>
      <c r="H18138" s="1">
        <v>46224.54478009259</v>
      </c>
      <c r="I18138" t="b">
        <v>1</v>
      </c>
      <c r="J18138" t="b">
        <v>1</v>
      </c>
      <c r="K18138" t="s">
        <v>41</v>
      </c>
      <c r="L18138" t="s">
        <v>74</v>
      </c>
      <c r="M18138"/>
      <c r="N18138">
        <v>41</v>
      </c>
      <c r="O18138" t="s">
        <v>155</v>
      </c>
      <c r="P18138" t="s">
        <v>31159</v>
      </c>
    </row>
    <row r="18139" spans="1:16" x14ac:dyDescent="0.25">
      <c r="A18139" t="s">
        <v>2</v>
      </c>
      <c r="B18139" t="s">
        <v>31160</v>
      </c>
      <c r="C18139" t="s">
        <v>112</v>
      </c>
      <c r="D18139" t="s">
        <v>4526</v>
      </c>
      <c r="E18139" t="s">
        <v>59</v>
      </c>
      <c r="F18139" t="b">
        <v>0</v>
      </c>
      <c r="G18139" t="s">
        <v>65</v>
      </c>
      <c r="H18139" s="1">
        <v>46224.546354166669</v>
      </c>
      <c r="I18139" t="b">
        <v>1</v>
      </c>
      <c r="J18139" t="b">
        <v>1</v>
      </c>
      <c r="K18139" t="s">
        <v>41</v>
      </c>
      <c r="L18139" t="s">
        <v>60</v>
      </c>
      <c r="M18139">
        <v>187500</v>
      </c>
      <c r="N18139"/>
      <c r="O18139" t="s">
        <v>31161</v>
      </c>
      <c r="P18139" t="s">
        <v>3265</v>
      </c>
    </row>
    <row r="18140" spans="1:16" x14ac:dyDescent="0.25">
      <c r="A18140" t="s">
        <v>1</v>
      </c>
      <c r="B18140" t="s">
        <v>31162</v>
      </c>
      <c r="C18140" t="s">
        <v>76</v>
      </c>
      <c r="D18140" t="s">
        <v>30544</v>
      </c>
      <c r="E18140" t="s">
        <v>59</v>
      </c>
      <c r="F18140" t="b">
        <v>1</v>
      </c>
      <c r="G18140" t="s">
        <v>31163</v>
      </c>
      <c r="H18140" s="1">
        <v>46224.547106481477</v>
      </c>
      <c r="I18140" t="b">
        <v>0</v>
      </c>
      <c r="J18140" t="b">
        <v>0</v>
      </c>
      <c r="K18140" t="s">
        <v>31163</v>
      </c>
      <c r="L18140" t="s">
        <v>60</v>
      </c>
      <c r="M18140">
        <v>140000</v>
      </c>
      <c r="N18140"/>
      <c r="O18140" t="s">
        <v>15238</v>
      </c>
      <c r="P18140" t="s">
        <v>30545</v>
      </c>
    </row>
    <row r="18141" spans="1:16" x14ac:dyDescent="0.25">
      <c r="A18141" t="s">
        <v>3</v>
      </c>
      <c r="B18141" t="s">
        <v>31164</v>
      </c>
      <c r="C18141" t="s">
        <v>165</v>
      </c>
      <c r="D18141" t="s">
        <v>4526</v>
      </c>
      <c r="E18141" t="s">
        <v>59</v>
      </c>
      <c r="F18141" t="b">
        <v>0</v>
      </c>
      <c r="G18141" t="s">
        <v>73</v>
      </c>
      <c r="H18141" s="1">
        <v>46224.585243055553</v>
      </c>
      <c r="I18141" t="b">
        <v>0</v>
      </c>
      <c r="J18141" t="b">
        <v>0</v>
      </c>
      <c r="K18141" t="s">
        <v>41</v>
      </c>
      <c r="L18141" t="s">
        <v>74</v>
      </c>
      <c r="M18141"/>
      <c r="N18141">
        <v>41</v>
      </c>
      <c r="O18141" t="s">
        <v>1164</v>
      </c>
      <c r="P18141" t="s">
        <v>352</v>
      </c>
    </row>
    <row r="18142" spans="1:16" x14ac:dyDescent="0.25">
      <c r="A18142" t="s">
        <v>0</v>
      </c>
      <c r="B18142" t="s">
        <v>31165</v>
      </c>
      <c r="C18142" t="s">
        <v>41</v>
      </c>
      <c r="D18142" t="s">
        <v>4550</v>
      </c>
      <c r="E18142" t="s">
        <v>59</v>
      </c>
      <c r="F18142" t="b">
        <v>0</v>
      </c>
      <c r="G18142" t="s">
        <v>41</v>
      </c>
      <c r="H18142" s="1">
        <v>46224.586458333331</v>
      </c>
      <c r="I18142" t="b">
        <v>0</v>
      </c>
      <c r="J18142" t="b">
        <v>1</v>
      </c>
      <c r="K18142" t="s">
        <v>41</v>
      </c>
      <c r="L18142" t="s">
        <v>60</v>
      </c>
      <c r="M18142">
        <v>235000</v>
      </c>
      <c r="N18142"/>
      <c r="O18142" t="s">
        <v>31166</v>
      </c>
      <c r="P18142" t="s">
        <v>31167</v>
      </c>
    </row>
    <row r="18143" spans="1:16" x14ac:dyDescent="0.25">
      <c r="A18143" t="s">
        <v>1</v>
      </c>
      <c r="B18143" t="s">
        <v>1</v>
      </c>
      <c r="C18143" t="s">
        <v>3401</v>
      </c>
      <c r="D18143" t="s">
        <v>4526</v>
      </c>
      <c r="E18143" t="s">
        <v>88</v>
      </c>
      <c r="F18143" t="b">
        <v>0</v>
      </c>
      <c r="G18143" t="s">
        <v>89</v>
      </c>
      <c r="H18143" s="1">
        <v>46224.58797453704</v>
      </c>
      <c r="I18143" t="b">
        <v>1</v>
      </c>
      <c r="J18143" t="b">
        <v>0</v>
      </c>
      <c r="K18143" t="s">
        <v>41</v>
      </c>
      <c r="L18143" t="s">
        <v>74</v>
      </c>
      <c r="M18143"/>
      <c r="N18143">
        <v>57.5</v>
      </c>
      <c r="O18143" t="s">
        <v>744</v>
      </c>
      <c r="P18143" t="s">
        <v>31168</v>
      </c>
    </row>
    <row r="18144" spans="1:16" x14ac:dyDescent="0.25">
      <c r="A18144" t="s">
        <v>1</v>
      </c>
      <c r="B18144" t="s">
        <v>358</v>
      </c>
      <c r="C18144" t="s">
        <v>172</v>
      </c>
      <c r="D18144" t="s">
        <v>4346</v>
      </c>
      <c r="E18144" t="s">
        <v>59</v>
      </c>
      <c r="F18144" t="b">
        <v>0</v>
      </c>
      <c r="G18144" t="s">
        <v>68</v>
      </c>
      <c r="H18144" s="1">
        <v>46224.58798611111</v>
      </c>
      <c r="I18144" t="b">
        <v>1</v>
      </c>
      <c r="J18144" t="b">
        <v>1</v>
      </c>
      <c r="K18144" t="s">
        <v>41</v>
      </c>
      <c r="L18144" t="s">
        <v>60</v>
      </c>
      <c r="M18144">
        <v>75000</v>
      </c>
      <c r="N18144"/>
      <c r="O18144" t="s">
        <v>13542</v>
      </c>
      <c r="P18144" t="s">
        <v>31169</v>
      </c>
    </row>
    <row r="18145" spans="1:16" x14ac:dyDescent="0.25">
      <c r="A18145" t="s">
        <v>1</v>
      </c>
      <c r="B18145" t="s">
        <v>31170</v>
      </c>
      <c r="C18145" t="s">
        <v>3157</v>
      </c>
      <c r="D18145" t="s">
        <v>4630</v>
      </c>
      <c r="E18145" t="s">
        <v>59</v>
      </c>
      <c r="F18145" t="b">
        <v>0</v>
      </c>
      <c r="G18145" t="s">
        <v>68</v>
      </c>
      <c r="H18145" s="1">
        <v>46224.588043981479</v>
      </c>
      <c r="I18145" t="b">
        <v>1</v>
      </c>
      <c r="J18145" t="b">
        <v>0</v>
      </c>
      <c r="K18145" t="s">
        <v>41</v>
      </c>
      <c r="L18145" t="s">
        <v>74</v>
      </c>
      <c r="M18145"/>
      <c r="N18145">
        <v>52.5</v>
      </c>
      <c r="O18145" t="s">
        <v>31171</v>
      </c>
      <c r="P18145" t="s">
        <v>31172</v>
      </c>
    </row>
    <row r="18146" spans="1:16" x14ac:dyDescent="0.25">
      <c r="A18146" t="s">
        <v>8</v>
      </c>
      <c r="B18146" t="s">
        <v>8</v>
      </c>
      <c r="C18146" t="s">
        <v>336</v>
      </c>
      <c r="D18146" t="s">
        <v>4526</v>
      </c>
      <c r="E18146" t="s">
        <v>59</v>
      </c>
      <c r="F18146" t="b">
        <v>0</v>
      </c>
      <c r="G18146" t="s">
        <v>77</v>
      </c>
      <c r="H18146" s="1">
        <v>46224.588136574072</v>
      </c>
      <c r="I18146" t="b">
        <v>0</v>
      </c>
      <c r="J18146" t="b">
        <v>0</v>
      </c>
      <c r="K18146" t="s">
        <v>41</v>
      </c>
      <c r="L18146" t="s">
        <v>74</v>
      </c>
      <c r="M18146"/>
      <c r="N18146">
        <v>34</v>
      </c>
      <c r="O18146" t="s">
        <v>222</v>
      </c>
      <c r="P18146" t="s">
        <v>31173</v>
      </c>
    </row>
    <row r="18147" spans="1:16" x14ac:dyDescent="0.25">
      <c r="A18147" t="s">
        <v>2</v>
      </c>
      <c r="B18147" t="s">
        <v>2</v>
      </c>
      <c r="C18147" t="s">
        <v>1040</v>
      </c>
      <c r="D18147" t="s">
        <v>2360</v>
      </c>
      <c r="E18147" t="s">
        <v>59</v>
      </c>
      <c r="F18147" t="b">
        <v>0</v>
      </c>
      <c r="G18147" t="s">
        <v>73</v>
      </c>
      <c r="H18147" s="1">
        <v>46224.626840277779</v>
      </c>
      <c r="I18147" t="b">
        <v>0</v>
      </c>
      <c r="J18147" t="b">
        <v>1</v>
      </c>
      <c r="K18147" t="s">
        <v>41</v>
      </c>
      <c r="L18147" t="s">
        <v>60</v>
      </c>
      <c r="M18147">
        <v>120500</v>
      </c>
      <c r="N18147"/>
      <c r="O18147" t="s">
        <v>1292</v>
      </c>
      <c r="P18147" t="s">
        <v>31174</v>
      </c>
    </row>
    <row r="18148" spans="1:16" x14ac:dyDescent="0.25">
      <c r="A18148" t="s">
        <v>0</v>
      </c>
      <c r="B18148" t="s">
        <v>1276</v>
      </c>
      <c r="C18148" t="s">
        <v>436</v>
      </c>
      <c r="D18148" t="s">
        <v>5667</v>
      </c>
      <c r="E18148" t="s">
        <v>59</v>
      </c>
      <c r="F18148" t="b">
        <v>0</v>
      </c>
      <c r="G18148" t="s">
        <v>41</v>
      </c>
      <c r="H18148" s="1">
        <v>46224.628113425933</v>
      </c>
      <c r="I18148" t="b">
        <v>0</v>
      </c>
      <c r="J18148" t="b">
        <v>1</v>
      </c>
      <c r="K18148" t="s">
        <v>41</v>
      </c>
      <c r="L18148" t="s">
        <v>60</v>
      </c>
      <c r="M18148">
        <v>116600</v>
      </c>
      <c r="N18148"/>
      <c r="O18148" t="s">
        <v>2454</v>
      </c>
      <c r="P18148" t="s">
        <v>31175</v>
      </c>
    </row>
    <row r="18149" spans="1:16" x14ac:dyDescent="0.25">
      <c r="A18149" t="s">
        <v>0</v>
      </c>
      <c r="B18149" t="s">
        <v>31176</v>
      </c>
      <c r="C18149" t="s">
        <v>41</v>
      </c>
      <c r="D18149" t="s">
        <v>4526</v>
      </c>
      <c r="E18149" t="s">
        <v>59</v>
      </c>
      <c r="F18149" t="b">
        <v>0</v>
      </c>
      <c r="G18149" t="s">
        <v>41</v>
      </c>
      <c r="H18149" s="1">
        <v>46224.628113425933</v>
      </c>
      <c r="I18149" t="b">
        <v>0</v>
      </c>
      <c r="J18149" t="b">
        <v>1</v>
      </c>
      <c r="K18149" t="s">
        <v>41</v>
      </c>
      <c r="L18149" t="s">
        <v>60</v>
      </c>
      <c r="M18149">
        <v>60250</v>
      </c>
      <c r="N18149"/>
      <c r="O18149" t="s">
        <v>31177</v>
      </c>
      <c r="P18149" t="s">
        <v>219</v>
      </c>
    </row>
    <row r="18150" spans="1:16" x14ac:dyDescent="0.25">
      <c r="A18150" t="s">
        <v>1</v>
      </c>
      <c r="B18150" t="s">
        <v>599</v>
      </c>
      <c r="C18150" t="s">
        <v>601</v>
      </c>
      <c r="D18150" t="s">
        <v>5349</v>
      </c>
      <c r="E18150" t="s">
        <v>59</v>
      </c>
      <c r="F18150" t="b">
        <v>0</v>
      </c>
      <c r="G18150" t="s">
        <v>89</v>
      </c>
      <c r="H18150" s="1">
        <v>46224.629641203697</v>
      </c>
      <c r="I18150" t="b">
        <v>1</v>
      </c>
      <c r="J18150" t="b">
        <v>1</v>
      </c>
      <c r="K18150" t="s">
        <v>41</v>
      </c>
      <c r="L18150" t="s">
        <v>60</v>
      </c>
      <c r="M18150">
        <v>126750</v>
      </c>
      <c r="N18150"/>
      <c r="O18150" t="s">
        <v>195</v>
      </c>
    </row>
    <row r="18151" spans="1:16" x14ac:dyDescent="0.25">
      <c r="A18151" t="s">
        <v>4</v>
      </c>
      <c r="B18151" t="s">
        <v>2559</v>
      </c>
      <c r="C18151" t="s">
        <v>205</v>
      </c>
      <c r="D18151" t="s">
        <v>4526</v>
      </c>
      <c r="E18151" t="s">
        <v>59</v>
      </c>
      <c r="F18151" t="b">
        <v>0</v>
      </c>
      <c r="G18151" t="s">
        <v>68</v>
      </c>
      <c r="H18151" s="1">
        <v>46224.629652777781</v>
      </c>
      <c r="I18151" t="b">
        <v>0</v>
      </c>
      <c r="J18151" t="b">
        <v>0</v>
      </c>
      <c r="K18151" t="s">
        <v>41</v>
      </c>
      <c r="L18151" t="s">
        <v>60</v>
      </c>
      <c r="M18151">
        <v>125000</v>
      </c>
      <c r="N18151"/>
      <c r="O18151" t="s">
        <v>9456</v>
      </c>
      <c r="P18151" t="s">
        <v>4528</v>
      </c>
    </row>
    <row r="18152" spans="1:16" x14ac:dyDescent="0.25">
      <c r="A18152" t="s">
        <v>1</v>
      </c>
      <c r="B18152" t="s">
        <v>1</v>
      </c>
      <c r="C18152" t="s">
        <v>31178</v>
      </c>
      <c r="D18152" t="s">
        <v>5018</v>
      </c>
      <c r="E18152" t="s">
        <v>59</v>
      </c>
      <c r="F18152" t="b">
        <v>0</v>
      </c>
      <c r="G18152" t="s">
        <v>13</v>
      </c>
      <c r="H18152" s="1">
        <v>46224.63013888889</v>
      </c>
      <c r="I18152" t="b">
        <v>1</v>
      </c>
      <c r="J18152" t="b">
        <v>0</v>
      </c>
      <c r="K18152" t="s">
        <v>13</v>
      </c>
      <c r="L18152" t="s">
        <v>74</v>
      </c>
      <c r="M18152"/>
      <c r="N18152">
        <v>44.895000000000003</v>
      </c>
      <c r="O18152" t="s">
        <v>31179</v>
      </c>
      <c r="P18152" t="s">
        <v>31180</v>
      </c>
    </row>
    <row r="18153" spans="1:16" x14ac:dyDescent="0.25">
      <c r="A18153" t="s">
        <v>1</v>
      </c>
      <c r="B18153" t="s">
        <v>31181</v>
      </c>
      <c r="C18153" t="s">
        <v>2408</v>
      </c>
      <c r="D18153" t="s">
        <v>4526</v>
      </c>
      <c r="E18153" t="s">
        <v>59</v>
      </c>
      <c r="F18153" t="b">
        <v>0</v>
      </c>
      <c r="G18153" t="s">
        <v>13</v>
      </c>
      <c r="H18153" s="1">
        <v>46224.630150462966</v>
      </c>
      <c r="I18153" t="b">
        <v>0</v>
      </c>
      <c r="J18153" t="b">
        <v>0</v>
      </c>
      <c r="K18153" t="s">
        <v>13</v>
      </c>
      <c r="L18153" t="s">
        <v>60</v>
      </c>
      <c r="M18153">
        <v>87892</v>
      </c>
      <c r="N18153"/>
      <c r="O18153" t="s">
        <v>1098</v>
      </c>
      <c r="P18153" t="s">
        <v>31182</v>
      </c>
    </row>
    <row r="18154" spans="1:16" x14ac:dyDescent="0.25">
      <c r="A18154" t="s">
        <v>8</v>
      </c>
      <c r="B18154" t="s">
        <v>31183</v>
      </c>
      <c r="C18154" t="s">
        <v>2204</v>
      </c>
      <c r="D18154" t="s">
        <v>5976</v>
      </c>
      <c r="E18154" t="s">
        <v>59</v>
      </c>
      <c r="F18154" t="b">
        <v>0</v>
      </c>
      <c r="G18154" t="s">
        <v>19</v>
      </c>
      <c r="H18154" s="1">
        <v>46224.630532407413</v>
      </c>
      <c r="I18154" t="b">
        <v>0</v>
      </c>
      <c r="J18154" t="b">
        <v>0</v>
      </c>
      <c r="K18154" t="s">
        <v>19</v>
      </c>
      <c r="L18154" t="s">
        <v>60</v>
      </c>
      <c r="M18154">
        <v>350000</v>
      </c>
      <c r="N18154"/>
      <c r="O18154" t="s">
        <v>31184</v>
      </c>
      <c r="P18154" t="s">
        <v>208</v>
      </c>
    </row>
    <row r="18155" spans="1:16" x14ac:dyDescent="0.25">
      <c r="A18155" t="s">
        <v>5</v>
      </c>
      <c r="B18155" t="s">
        <v>21360</v>
      </c>
      <c r="C18155" t="s">
        <v>40</v>
      </c>
      <c r="D18155" t="s">
        <v>4526</v>
      </c>
      <c r="E18155" t="s">
        <v>59</v>
      </c>
      <c r="F18155" t="b">
        <v>0</v>
      </c>
      <c r="G18155" t="s">
        <v>40</v>
      </c>
      <c r="H18155" s="1">
        <v>46224.631331018521</v>
      </c>
      <c r="I18155" t="b">
        <v>0</v>
      </c>
      <c r="J18155" t="b">
        <v>0</v>
      </c>
      <c r="K18155" t="s">
        <v>40</v>
      </c>
      <c r="L18155" t="s">
        <v>60</v>
      </c>
      <c r="M18155">
        <v>112500</v>
      </c>
      <c r="N18155"/>
      <c r="O18155" t="s">
        <v>6510</v>
      </c>
      <c r="P18155" t="s">
        <v>21361</v>
      </c>
    </row>
    <row r="18156" spans="1:16" x14ac:dyDescent="0.25">
      <c r="A18156" t="s">
        <v>0</v>
      </c>
      <c r="B18156" t="s">
        <v>0</v>
      </c>
      <c r="C18156" t="s">
        <v>463</v>
      </c>
      <c r="D18156" t="s">
        <v>4526</v>
      </c>
      <c r="E18156" t="s">
        <v>59</v>
      </c>
      <c r="F18156" t="b">
        <v>0</v>
      </c>
      <c r="G18156" t="s">
        <v>77</v>
      </c>
      <c r="H18156" s="1">
        <v>46224.668506944443</v>
      </c>
      <c r="I18156" t="b">
        <v>0</v>
      </c>
      <c r="J18156" t="b">
        <v>0</v>
      </c>
      <c r="K18156" t="s">
        <v>41</v>
      </c>
      <c r="L18156" t="s">
        <v>60</v>
      </c>
      <c r="M18156">
        <v>100000</v>
      </c>
      <c r="N18156"/>
      <c r="O18156" t="s">
        <v>14835</v>
      </c>
      <c r="P18156" t="s">
        <v>2279</v>
      </c>
    </row>
    <row r="18157" spans="1:16" x14ac:dyDescent="0.25">
      <c r="A18157" t="s">
        <v>7</v>
      </c>
      <c r="B18157" t="s">
        <v>7</v>
      </c>
      <c r="C18157" t="s">
        <v>479</v>
      </c>
      <c r="D18157" t="s">
        <v>4346</v>
      </c>
      <c r="E18157" t="s">
        <v>59</v>
      </c>
      <c r="F18157" t="b">
        <v>0</v>
      </c>
      <c r="G18157" t="s">
        <v>65</v>
      </c>
      <c r="H18157" s="1">
        <v>46224.668587962973</v>
      </c>
      <c r="I18157" t="b">
        <v>0</v>
      </c>
      <c r="J18157" t="b">
        <v>1</v>
      </c>
      <c r="K18157" t="s">
        <v>41</v>
      </c>
      <c r="L18157" t="s">
        <v>60</v>
      </c>
      <c r="M18157">
        <v>95000</v>
      </c>
      <c r="N18157"/>
      <c r="O18157" t="s">
        <v>31185</v>
      </c>
      <c r="P18157" t="s">
        <v>31186</v>
      </c>
    </row>
    <row r="18158" spans="1:16" x14ac:dyDescent="0.25">
      <c r="A18158" t="s">
        <v>1</v>
      </c>
      <c r="B18158" t="s">
        <v>31187</v>
      </c>
      <c r="C18158" t="s">
        <v>76</v>
      </c>
      <c r="D18158" t="s">
        <v>4526</v>
      </c>
      <c r="E18158" t="s">
        <v>59</v>
      </c>
      <c r="F18158" t="b">
        <v>1</v>
      </c>
      <c r="G18158" t="s">
        <v>89</v>
      </c>
      <c r="H18158" s="1">
        <v>46224.671307870369</v>
      </c>
      <c r="I18158" t="b">
        <v>1</v>
      </c>
      <c r="J18158" t="b">
        <v>1</v>
      </c>
      <c r="K18158" t="s">
        <v>41</v>
      </c>
      <c r="L18158" t="s">
        <v>60</v>
      </c>
      <c r="M18158">
        <v>115000</v>
      </c>
      <c r="N18158"/>
      <c r="O18158" t="s">
        <v>2230</v>
      </c>
      <c r="P18158" t="s">
        <v>2288</v>
      </c>
    </row>
    <row r="18159" spans="1:16" x14ac:dyDescent="0.25">
      <c r="A18159" t="s">
        <v>1</v>
      </c>
      <c r="B18159" t="s">
        <v>31187</v>
      </c>
      <c r="C18159" t="s">
        <v>2156</v>
      </c>
      <c r="D18159" t="s">
        <v>24507</v>
      </c>
      <c r="E18159" t="s">
        <v>59</v>
      </c>
      <c r="F18159" t="b">
        <v>0</v>
      </c>
      <c r="G18159" t="s">
        <v>77</v>
      </c>
      <c r="H18159" s="1">
        <v>46224.671342592592</v>
      </c>
      <c r="I18159" t="b">
        <v>1</v>
      </c>
      <c r="J18159" t="b">
        <v>1</v>
      </c>
      <c r="K18159" t="s">
        <v>41</v>
      </c>
      <c r="L18159" t="s">
        <v>60</v>
      </c>
      <c r="M18159">
        <v>115000</v>
      </c>
      <c r="N18159"/>
      <c r="O18159" t="s">
        <v>2230</v>
      </c>
      <c r="P18159" t="s">
        <v>2288</v>
      </c>
    </row>
    <row r="18160" spans="1:16" x14ac:dyDescent="0.25">
      <c r="A18160" t="s">
        <v>1</v>
      </c>
      <c r="B18160" t="s">
        <v>210</v>
      </c>
      <c r="C18160" t="s">
        <v>958</v>
      </c>
      <c r="D18160" t="s">
        <v>4346</v>
      </c>
      <c r="E18160" t="s">
        <v>59</v>
      </c>
      <c r="F18160" t="b">
        <v>0</v>
      </c>
      <c r="G18160" t="s">
        <v>77</v>
      </c>
      <c r="H18160" s="1">
        <v>46224.671400462961</v>
      </c>
      <c r="I18160" t="b">
        <v>1</v>
      </c>
      <c r="J18160" t="b">
        <v>0</v>
      </c>
      <c r="K18160" t="s">
        <v>41</v>
      </c>
      <c r="L18160" t="s">
        <v>60</v>
      </c>
      <c r="M18160">
        <v>155000</v>
      </c>
      <c r="N18160"/>
      <c r="O18160" t="s">
        <v>31188</v>
      </c>
      <c r="P18160" t="s">
        <v>9473</v>
      </c>
    </row>
    <row r="18161" spans="1:16" x14ac:dyDescent="0.25">
      <c r="A18161" t="s">
        <v>1</v>
      </c>
      <c r="B18161" t="s">
        <v>694</v>
      </c>
      <c r="C18161" t="s">
        <v>31189</v>
      </c>
      <c r="D18161" t="s">
        <v>4346</v>
      </c>
      <c r="E18161" t="s">
        <v>59</v>
      </c>
      <c r="F18161" t="b">
        <v>0</v>
      </c>
      <c r="G18161" t="s">
        <v>13</v>
      </c>
      <c r="H18161" s="1">
        <v>46224.671817129631</v>
      </c>
      <c r="I18161" t="b">
        <v>0</v>
      </c>
      <c r="J18161" t="b">
        <v>0</v>
      </c>
      <c r="K18161" t="s">
        <v>13</v>
      </c>
      <c r="L18161" t="s">
        <v>60</v>
      </c>
      <c r="M18161">
        <v>90000</v>
      </c>
      <c r="N18161"/>
      <c r="O18161" t="s">
        <v>31190</v>
      </c>
      <c r="P18161" t="s">
        <v>2913</v>
      </c>
    </row>
    <row r="18162" spans="1:16" x14ac:dyDescent="0.25">
      <c r="A18162" t="s">
        <v>1</v>
      </c>
      <c r="B18162" t="s">
        <v>31191</v>
      </c>
      <c r="C18162" t="s">
        <v>209</v>
      </c>
      <c r="D18162" t="s">
        <v>24507</v>
      </c>
      <c r="E18162" t="s">
        <v>59</v>
      </c>
      <c r="F18162" t="b">
        <v>0</v>
      </c>
      <c r="G18162" t="s">
        <v>19</v>
      </c>
      <c r="H18162" s="1">
        <v>46224.672164351847</v>
      </c>
      <c r="I18162" t="b">
        <v>0</v>
      </c>
      <c r="J18162" t="b">
        <v>0</v>
      </c>
      <c r="K18162" t="s">
        <v>19</v>
      </c>
      <c r="L18162" t="s">
        <v>60</v>
      </c>
      <c r="M18162">
        <v>1150000</v>
      </c>
      <c r="N18162"/>
      <c r="O18162" t="s">
        <v>31192</v>
      </c>
      <c r="P18162" t="s">
        <v>31193</v>
      </c>
    </row>
    <row r="18163" spans="1:16" x14ac:dyDescent="0.25">
      <c r="A18163" t="s">
        <v>1</v>
      </c>
      <c r="B18163" t="s">
        <v>31191</v>
      </c>
      <c r="C18163" t="s">
        <v>9560</v>
      </c>
      <c r="D18163" t="s">
        <v>4346</v>
      </c>
      <c r="E18163" t="s">
        <v>59</v>
      </c>
      <c r="F18163" t="b">
        <v>0</v>
      </c>
      <c r="G18163" t="s">
        <v>19</v>
      </c>
      <c r="H18163" s="1">
        <v>46224.672164351847</v>
      </c>
      <c r="I18163" t="b">
        <v>1</v>
      </c>
      <c r="J18163" t="b">
        <v>0</v>
      </c>
      <c r="K18163" t="s">
        <v>19</v>
      </c>
      <c r="L18163" t="s">
        <v>60</v>
      </c>
      <c r="M18163">
        <v>1150000</v>
      </c>
      <c r="N18163"/>
      <c r="O18163" t="s">
        <v>31192</v>
      </c>
      <c r="P18163" t="s">
        <v>31193</v>
      </c>
    </row>
    <row r="18164" spans="1:16" x14ac:dyDescent="0.25">
      <c r="A18164" t="s">
        <v>3</v>
      </c>
      <c r="B18164" t="s">
        <v>31194</v>
      </c>
      <c r="C18164" t="s">
        <v>4074</v>
      </c>
      <c r="D18164" t="s">
        <v>4526</v>
      </c>
      <c r="E18164" t="s">
        <v>88</v>
      </c>
      <c r="F18164" t="b">
        <v>0</v>
      </c>
      <c r="G18164" t="s">
        <v>68</v>
      </c>
      <c r="H18164" s="1">
        <v>46224.710173611107</v>
      </c>
      <c r="I18164" t="b">
        <v>0</v>
      </c>
      <c r="J18164" t="b">
        <v>0</v>
      </c>
      <c r="K18164" t="s">
        <v>41</v>
      </c>
      <c r="L18164" t="s">
        <v>74</v>
      </c>
      <c r="M18164"/>
      <c r="N18164">
        <v>29.5</v>
      </c>
      <c r="O18164" t="s">
        <v>1243</v>
      </c>
    </row>
    <row r="18165" spans="1:16" x14ac:dyDescent="0.25">
      <c r="A18165" t="s">
        <v>7</v>
      </c>
      <c r="B18165" t="s">
        <v>573</v>
      </c>
      <c r="C18165" t="s">
        <v>1131</v>
      </c>
      <c r="D18165" t="s">
        <v>4526</v>
      </c>
      <c r="E18165" t="s">
        <v>88</v>
      </c>
      <c r="F18165" t="b">
        <v>0</v>
      </c>
      <c r="G18165" t="s">
        <v>89</v>
      </c>
      <c r="H18165" s="1">
        <v>46224.710173611107</v>
      </c>
      <c r="I18165" t="b">
        <v>1</v>
      </c>
      <c r="J18165" t="b">
        <v>0</v>
      </c>
      <c r="K18165" t="s">
        <v>41</v>
      </c>
      <c r="L18165" t="s">
        <v>74</v>
      </c>
      <c r="M18165"/>
      <c r="N18165">
        <v>42.5</v>
      </c>
      <c r="O18165" t="s">
        <v>105</v>
      </c>
      <c r="P18165" t="s">
        <v>17221</v>
      </c>
    </row>
    <row r="18166" spans="1:16" x14ac:dyDescent="0.25">
      <c r="A18166" t="s">
        <v>0</v>
      </c>
      <c r="B18166" t="s">
        <v>130</v>
      </c>
      <c r="C18166" t="s">
        <v>681</v>
      </c>
      <c r="D18166" t="s">
        <v>2360</v>
      </c>
      <c r="E18166" t="s">
        <v>59</v>
      </c>
      <c r="F18166" t="b">
        <v>0</v>
      </c>
      <c r="G18166" t="s">
        <v>77</v>
      </c>
      <c r="H18166" s="1">
        <v>46224.710173611107</v>
      </c>
      <c r="I18166" t="b">
        <v>0</v>
      </c>
      <c r="J18166" t="b">
        <v>0</v>
      </c>
      <c r="K18166" t="s">
        <v>41</v>
      </c>
      <c r="L18166" t="s">
        <v>74</v>
      </c>
      <c r="M18166"/>
      <c r="N18166">
        <v>35</v>
      </c>
      <c r="O18166" t="s">
        <v>222</v>
      </c>
      <c r="P18166" t="s">
        <v>17061</v>
      </c>
    </row>
    <row r="18167" spans="1:16" x14ac:dyDescent="0.25">
      <c r="A18167" t="s">
        <v>3</v>
      </c>
      <c r="B18167" t="s">
        <v>31195</v>
      </c>
      <c r="C18167" t="s">
        <v>2435</v>
      </c>
      <c r="D18167" t="s">
        <v>4526</v>
      </c>
      <c r="E18167" t="s">
        <v>88</v>
      </c>
      <c r="F18167" t="b">
        <v>0</v>
      </c>
      <c r="G18167" t="s">
        <v>77</v>
      </c>
      <c r="H18167" s="1">
        <v>46224.71020833333</v>
      </c>
      <c r="I18167" t="b">
        <v>0</v>
      </c>
      <c r="J18167" t="b">
        <v>0</v>
      </c>
      <c r="K18167" t="s">
        <v>41</v>
      </c>
      <c r="L18167" t="s">
        <v>74</v>
      </c>
      <c r="M18167"/>
      <c r="N18167">
        <v>55</v>
      </c>
      <c r="O18167" t="s">
        <v>215</v>
      </c>
      <c r="P18167" t="s">
        <v>31196</v>
      </c>
    </row>
    <row r="18168" spans="1:16" x14ac:dyDescent="0.25">
      <c r="A18168" t="s">
        <v>0</v>
      </c>
      <c r="B18168" t="s">
        <v>7337</v>
      </c>
      <c r="C18168" t="s">
        <v>2811</v>
      </c>
      <c r="D18168" t="s">
        <v>4526</v>
      </c>
      <c r="E18168" t="s">
        <v>59</v>
      </c>
      <c r="F18168" t="b">
        <v>0</v>
      </c>
      <c r="G18168" t="s">
        <v>77</v>
      </c>
      <c r="H18168" s="1">
        <v>46224.710231481477</v>
      </c>
      <c r="I18168" t="b">
        <v>0</v>
      </c>
      <c r="J18168" t="b">
        <v>1</v>
      </c>
      <c r="K18168" t="s">
        <v>41</v>
      </c>
      <c r="L18168" t="s">
        <v>74</v>
      </c>
      <c r="M18168"/>
      <c r="N18168">
        <v>37.545000000000002</v>
      </c>
      <c r="O18168" t="s">
        <v>5406</v>
      </c>
    </row>
    <row r="18169" spans="1:16" x14ac:dyDescent="0.25">
      <c r="A18169" t="s">
        <v>0</v>
      </c>
      <c r="B18169" t="s">
        <v>24759</v>
      </c>
      <c r="C18169" t="s">
        <v>484</v>
      </c>
      <c r="D18169" t="s">
        <v>4526</v>
      </c>
      <c r="E18169" t="s">
        <v>88</v>
      </c>
      <c r="F18169" t="b">
        <v>0</v>
      </c>
      <c r="G18169" t="s">
        <v>73</v>
      </c>
      <c r="H18169" s="1">
        <v>46224.710243055553</v>
      </c>
      <c r="I18169" t="b">
        <v>0</v>
      </c>
      <c r="J18169" t="b">
        <v>0</v>
      </c>
      <c r="K18169" t="s">
        <v>41</v>
      </c>
      <c r="L18169" t="s">
        <v>74</v>
      </c>
      <c r="M18169"/>
      <c r="N18169">
        <v>28.85</v>
      </c>
      <c r="O18169" t="s">
        <v>31197</v>
      </c>
      <c r="P18169" t="s">
        <v>426</v>
      </c>
    </row>
    <row r="18170" spans="1:16" x14ac:dyDescent="0.25">
      <c r="A18170" t="s">
        <v>7</v>
      </c>
      <c r="B18170" t="s">
        <v>7</v>
      </c>
      <c r="C18170" t="s">
        <v>783</v>
      </c>
      <c r="D18170" t="s">
        <v>4346</v>
      </c>
      <c r="E18170" t="s">
        <v>59</v>
      </c>
      <c r="F18170" t="b">
        <v>0</v>
      </c>
      <c r="G18170" t="s">
        <v>65</v>
      </c>
      <c r="H18170" s="1">
        <v>46224.710266203707</v>
      </c>
      <c r="I18170" t="b">
        <v>1</v>
      </c>
      <c r="J18170" t="b">
        <v>1</v>
      </c>
      <c r="K18170" t="s">
        <v>41</v>
      </c>
      <c r="L18170" t="s">
        <v>60</v>
      </c>
      <c r="M18170">
        <v>127500</v>
      </c>
      <c r="N18170"/>
      <c r="O18170" t="s">
        <v>31198</v>
      </c>
      <c r="P18170" t="s">
        <v>31199</v>
      </c>
    </row>
    <row r="18171" spans="1:16" x14ac:dyDescent="0.25">
      <c r="A18171" t="s">
        <v>6</v>
      </c>
      <c r="B18171" t="s">
        <v>31200</v>
      </c>
      <c r="C18171" t="s">
        <v>81</v>
      </c>
      <c r="D18171" t="s">
        <v>4756</v>
      </c>
      <c r="E18171" t="s">
        <v>59</v>
      </c>
      <c r="F18171" t="b">
        <v>0</v>
      </c>
      <c r="G18171" t="s">
        <v>77</v>
      </c>
      <c r="H18171" s="1">
        <v>46224.711597222216</v>
      </c>
      <c r="I18171" t="b">
        <v>0</v>
      </c>
      <c r="J18171" t="b">
        <v>0</v>
      </c>
      <c r="K18171" t="s">
        <v>41</v>
      </c>
      <c r="L18171" t="s">
        <v>60</v>
      </c>
      <c r="M18171">
        <v>240362.5</v>
      </c>
      <c r="N18171"/>
      <c r="O18171" t="s">
        <v>16873</v>
      </c>
      <c r="P18171" t="s">
        <v>3135</v>
      </c>
    </row>
    <row r="18172" spans="1:16" x14ac:dyDescent="0.25">
      <c r="A18172" t="s">
        <v>2</v>
      </c>
      <c r="B18172" t="s">
        <v>31201</v>
      </c>
      <c r="C18172" t="s">
        <v>3143</v>
      </c>
      <c r="D18172" t="s">
        <v>4346</v>
      </c>
      <c r="E18172" t="s">
        <v>59</v>
      </c>
      <c r="F18172" t="b">
        <v>0</v>
      </c>
      <c r="G18172" t="s">
        <v>41</v>
      </c>
      <c r="H18172" s="1">
        <v>46224.712962962964</v>
      </c>
      <c r="I18172" t="b">
        <v>0</v>
      </c>
      <c r="J18172" t="b">
        <v>1</v>
      </c>
      <c r="K18172" t="s">
        <v>41</v>
      </c>
      <c r="L18172" t="s">
        <v>60</v>
      </c>
      <c r="M18172">
        <v>100000</v>
      </c>
      <c r="N18172"/>
      <c r="O18172" t="s">
        <v>31202</v>
      </c>
    </row>
    <row r="18173" spans="1:16" x14ac:dyDescent="0.25">
      <c r="A18173" t="s">
        <v>4</v>
      </c>
      <c r="B18173" t="s">
        <v>31203</v>
      </c>
      <c r="C18173" t="s">
        <v>172</v>
      </c>
      <c r="D18173" t="s">
        <v>4526</v>
      </c>
      <c r="E18173" t="s">
        <v>59</v>
      </c>
      <c r="F18173" t="b">
        <v>0</v>
      </c>
      <c r="G18173" t="s">
        <v>68</v>
      </c>
      <c r="H18173" s="1">
        <v>46224.71298611111</v>
      </c>
      <c r="I18173" t="b">
        <v>0</v>
      </c>
      <c r="J18173" t="b">
        <v>0</v>
      </c>
      <c r="K18173" t="s">
        <v>41</v>
      </c>
      <c r="L18173" t="s">
        <v>60</v>
      </c>
      <c r="M18173">
        <v>150000</v>
      </c>
      <c r="N18173"/>
      <c r="O18173" t="s">
        <v>562</v>
      </c>
      <c r="P18173" t="s">
        <v>31204</v>
      </c>
    </row>
    <row r="18174" spans="1:16" x14ac:dyDescent="0.25">
      <c r="A18174" t="s">
        <v>1</v>
      </c>
      <c r="B18174" t="s">
        <v>1</v>
      </c>
      <c r="C18174" t="s">
        <v>31205</v>
      </c>
      <c r="D18174" t="s">
        <v>4526</v>
      </c>
      <c r="E18174" t="s">
        <v>59</v>
      </c>
      <c r="F18174" t="b">
        <v>0</v>
      </c>
      <c r="G18174" t="s">
        <v>89</v>
      </c>
      <c r="H18174" s="1">
        <v>46224.713020833333</v>
      </c>
      <c r="I18174" t="b">
        <v>0</v>
      </c>
      <c r="J18174" t="b">
        <v>0</v>
      </c>
      <c r="K18174" t="s">
        <v>41</v>
      </c>
      <c r="L18174" t="s">
        <v>60</v>
      </c>
      <c r="M18174">
        <v>125000</v>
      </c>
      <c r="N18174"/>
      <c r="O18174" t="s">
        <v>155</v>
      </c>
      <c r="P18174" t="s">
        <v>15094</v>
      </c>
    </row>
    <row r="18175" spans="1:16" x14ac:dyDescent="0.25">
      <c r="A18175" t="s">
        <v>1</v>
      </c>
      <c r="B18175" t="s">
        <v>1496</v>
      </c>
      <c r="C18175" t="s">
        <v>31189</v>
      </c>
      <c r="D18175" t="s">
        <v>4346</v>
      </c>
      <c r="E18175" t="s">
        <v>59</v>
      </c>
      <c r="F18175" t="b">
        <v>0</v>
      </c>
      <c r="G18175" t="s">
        <v>13</v>
      </c>
      <c r="H18175" s="1">
        <v>46224.713495370372</v>
      </c>
      <c r="I18175" t="b">
        <v>0</v>
      </c>
      <c r="J18175" t="b">
        <v>0</v>
      </c>
      <c r="K18175" t="s">
        <v>13</v>
      </c>
      <c r="L18175" t="s">
        <v>60</v>
      </c>
      <c r="M18175">
        <v>90000</v>
      </c>
      <c r="N18175"/>
      <c r="O18175" t="s">
        <v>31190</v>
      </c>
      <c r="P18175" t="s">
        <v>31206</v>
      </c>
    </row>
    <row r="18176" spans="1:16" x14ac:dyDescent="0.25">
      <c r="A18176" t="s">
        <v>0</v>
      </c>
      <c r="B18176" t="s">
        <v>28338</v>
      </c>
      <c r="C18176" t="s">
        <v>21961</v>
      </c>
      <c r="D18176" t="s">
        <v>4346</v>
      </c>
      <c r="E18176" t="s">
        <v>59</v>
      </c>
      <c r="F18176" t="b">
        <v>0</v>
      </c>
      <c r="G18176" t="s">
        <v>65</v>
      </c>
      <c r="H18176" s="1">
        <v>46224.751840277779</v>
      </c>
      <c r="I18176" t="b">
        <v>0</v>
      </c>
      <c r="J18176" t="b">
        <v>1</v>
      </c>
      <c r="K18176" t="s">
        <v>41</v>
      </c>
      <c r="L18176" t="s">
        <v>60</v>
      </c>
      <c r="M18176">
        <v>67500</v>
      </c>
      <c r="N18176"/>
      <c r="O18176" t="s">
        <v>28339</v>
      </c>
      <c r="P18176" t="s">
        <v>28340</v>
      </c>
    </row>
    <row r="18177" spans="1:16" x14ac:dyDescent="0.25">
      <c r="A18177" t="s">
        <v>7</v>
      </c>
      <c r="B18177" t="s">
        <v>7</v>
      </c>
      <c r="C18177" t="s">
        <v>1780</v>
      </c>
      <c r="D18177" t="s">
        <v>4526</v>
      </c>
      <c r="E18177" t="s">
        <v>88</v>
      </c>
      <c r="F18177" t="b">
        <v>0</v>
      </c>
      <c r="G18177" t="s">
        <v>77</v>
      </c>
      <c r="H18177" s="1">
        <v>46224.751840277779</v>
      </c>
      <c r="I18177" t="b">
        <v>0</v>
      </c>
      <c r="J18177" t="b">
        <v>0</v>
      </c>
      <c r="K18177" t="s">
        <v>41</v>
      </c>
      <c r="L18177" t="s">
        <v>74</v>
      </c>
      <c r="M18177"/>
      <c r="N18177">
        <v>47.5</v>
      </c>
      <c r="O18177" t="s">
        <v>2189</v>
      </c>
      <c r="P18177" t="s">
        <v>19201</v>
      </c>
    </row>
    <row r="18178" spans="1:16" x14ac:dyDescent="0.25">
      <c r="A18178" t="s">
        <v>3</v>
      </c>
      <c r="B18178" t="s">
        <v>3</v>
      </c>
      <c r="C18178" t="s">
        <v>2031</v>
      </c>
      <c r="D18178" t="s">
        <v>4526</v>
      </c>
      <c r="E18178" t="s">
        <v>88</v>
      </c>
      <c r="F18178" t="b">
        <v>0</v>
      </c>
      <c r="G18178" t="s">
        <v>77</v>
      </c>
      <c r="H18178" s="1">
        <v>46224.751898148148</v>
      </c>
      <c r="I18178" t="b">
        <v>0</v>
      </c>
      <c r="J18178" t="b">
        <v>0</v>
      </c>
      <c r="K18178" t="s">
        <v>41</v>
      </c>
      <c r="L18178" t="s">
        <v>74</v>
      </c>
      <c r="M18178"/>
      <c r="N18178">
        <v>29</v>
      </c>
      <c r="O18178" t="s">
        <v>155</v>
      </c>
      <c r="P18178" t="s">
        <v>1482</v>
      </c>
    </row>
    <row r="18179" spans="1:16" x14ac:dyDescent="0.25">
      <c r="A18179" t="s">
        <v>5</v>
      </c>
      <c r="B18179" t="s">
        <v>31207</v>
      </c>
      <c r="C18179" t="s">
        <v>185</v>
      </c>
      <c r="D18179" t="s">
        <v>24507</v>
      </c>
      <c r="E18179" t="s">
        <v>59</v>
      </c>
      <c r="F18179" t="b">
        <v>0</v>
      </c>
      <c r="G18179" t="s">
        <v>19</v>
      </c>
      <c r="H18179" s="1">
        <v>46224.755532407413</v>
      </c>
      <c r="I18179" t="b">
        <v>1</v>
      </c>
      <c r="J18179" t="b">
        <v>0</v>
      </c>
      <c r="K18179" t="s">
        <v>19</v>
      </c>
      <c r="L18179" t="s">
        <v>60</v>
      </c>
      <c r="M18179">
        <v>2800000</v>
      </c>
      <c r="N18179"/>
      <c r="O18179" t="s">
        <v>31208</v>
      </c>
      <c r="P18179" t="s">
        <v>31209</v>
      </c>
    </row>
    <row r="18180" spans="1:16" x14ac:dyDescent="0.25">
      <c r="A18180" t="s">
        <v>5</v>
      </c>
      <c r="B18180" t="s">
        <v>31207</v>
      </c>
      <c r="C18180" t="s">
        <v>13767</v>
      </c>
      <c r="D18180" t="s">
        <v>4346</v>
      </c>
      <c r="E18180" t="s">
        <v>59</v>
      </c>
      <c r="F18180" t="b">
        <v>0</v>
      </c>
      <c r="G18180" t="s">
        <v>19</v>
      </c>
      <c r="H18180" s="1">
        <v>46224.755601851852</v>
      </c>
      <c r="I18180" t="b">
        <v>1</v>
      </c>
      <c r="J18180" t="b">
        <v>0</v>
      </c>
      <c r="K18180" t="s">
        <v>19</v>
      </c>
      <c r="L18180" t="s">
        <v>60</v>
      </c>
      <c r="M18180">
        <v>2800000</v>
      </c>
      <c r="N18180"/>
      <c r="O18180" t="s">
        <v>31208</v>
      </c>
      <c r="P18180" t="s">
        <v>31209</v>
      </c>
    </row>
    <row r="18181" spans="1:16" x14ac:dyDescent="0.25">
      <c r="A18181" t="s">
        <v>1</v>
      </c>
      <c r="B18181" t="s">
        <v>31210</v>
      </c>
      <c r="C18181" t="s">
        <v>76</v>
      </c>
      <c r="D18181" t="s">
        <v>4346</v>
      </c>
      <c r="E18181" t="s">
        <v>59</v>
      </c>
      <c r="F18181" t="b">
        <v>1</v>
      </c>
      <c r="G18181" t="s">
        <v>89</v>
      </c>
      <c r="H18181" s="1">
        <v>46224.796307870369</v>
      </c>
      <c r="I18181" t="b">
        <v>1</v>
      </c>
      <c r="J18181" t="b">
        <v>1</v>
      </c>
      <c r="K18181" t="s">
        <v>41</v>
      </c>
      <c r="L18181" t="s">
        <v>60</v>
      </c>
      <c r="M18181">
        <v>185000</v>
      </c>
      <c r="N18181"/>
      <c r="O18181" t="s">
        <v>1430</v>
      </c>
      <c r="P18181" t="s">
        <v>27504</v>
      </c>
    </row>
    <row r="18182" spans="1:16" x14ac:dyDescent="0.25">
      <c r="A18182" t="s">
        <v>1</v>
      </c>
      <c r="B18182" t="s">
        <v>1496</v>
      </c>
      <c r="C18182" t="s">
        <v>112</v>
      </c>
      <c r="D18182" t="s">
        <v>4526</v>
      </c>
      <c r="E18182" t="s">
        <v>59</v>
      </c>
      <c r="F18182" t="b">
        <v>0</v>
      </c>
      <c r="G18182" t="s">
        <v>65</v>
      </c>
      <c r="H18182" s="1">
        <v>46224.796354166669</v>
      </c>
      <c r="I18182" t="b">
        <v>0</v>
      </c>
      <c r="J18182" t="b">
        <v>0</v>
      </c>
      <c r="K18182" t="s">
        <v>41</v>
      </c>
      <c r="L18182" t="s">
        <v>60</v>
      </c>
      <c r="M18182">
        <v>102500</v>
      </c>
      <c r="N18182"/>
      <c r="O18182" t="s">
        <v>2336</v>
      </c>
      <c r="P18182" t="s">
        <v>31211</v>
      </c>
    </row>
    <row r="18183" spans="1:16" x14ac:dyDescent="0.25">
      <c r="A18183" t="s">
        <v>1</v>
      </c>
      <c r="B18183" t="s">
        <v>1</v>
      </c>
      <c r="C18183" t="s">
        <v>601</v>
      </c>
      <c r="D18183" t="s">
        <v>4346</v>
      </c>
      <c r="E18183" t="s">
        <v>59</v>
      </c>
      <c r="F18183" t="b">
        <v>0</v>
      </c>
      <c r="G18183" t="s">
        <v>77</v>
      </c>
      <c r="H18183" s="1">
        <v>46224.796388888892</v>
      </c>
      <c r="I18183" t="b">
        <v>1</v>
      </c>
      <c r="J18183" t="b">
        <v>1</v>
      </c>
      <c r="K18183" t="s">
        <v>41</v>
      </c>
      <c r="L18183" t="s">
        <v>60</v>
      </c>
      <c r="M18183">
        <v>126750</v>
      </c>
      <c r="N18183"/>
      <c r="O18183" t="s">
        <v>195</v>
      </c>
    </row>
    <row r="18184" spans="1:16" x14ac:dyDescent="0.25">
      <c r="A18184" t="s">
        <v>1</v>
      </c>
      <c r="B18184" t="s">
        <v>31212</v>
      </c>
      <c r="C18184" t="s">
        <v>64</v>
      </c>
      <c r="D18184" t="s">
        <v>2360</v>
      </c>
      <c r="E18184" t="s">
        <v>59</v>
      </c>
      <c r="F18184" t="b">
        <v>0</v>
      </c>
      <c r="G18184" t="s">
        <v>73</v>
      </c>
      <c r="H18184" s="1">
        <v>46224.796435185177</v>
      </c>
      <c r="I18184" t="b">
        <v>0</v>
      </c>
      <c r="J18184" t="b">
        <v>0</v>
      </c>
      <c r="K18184" t="s">
        <v>41</v>
      </c>
      <c r="L18184" t="s">
        <v>60</v>
      </c>
      <c r="M18184">
        <v>162500</v>
      </c>
      <c r="N18184"/>
      <c r="O18184" t="s">
        <v>31213</v>
      </c>
      <c r="P18184" t="s">
        <v>31214</v>
      </c>
    </row>
    <row r="18185" spans="1:16" x14ac:dyDescent="0.25">
      <c r="A18185" t="s">
        <v>1</v>
      </c>
      <c r="B18185" t="s">
        <v>31215</v>
      </c>
      <c r="C18185" t="s">
        <v>32</v>
      </c>
      <c r="D18185" t="s">
        <v>4346</v>
      </c>
      <c r="E18185" t="s">
        <v>59</v>
      </c>
      <c r="F18185" t="b">
        <v>0</v>
      </c>
      <c r="G18185" t="s">
        <v>32</v>
      </c>
      <c r="H18185" s="1">
        <v>46224.797638888893</v>
      </c>
      <c r="I18185" t="b">
        <v>0</v>
      </c>
      <c r="J18185" t="b">
        <v>0</v>
      </c>
      <c r="K18185" t="s">
        <v>32</v>
      </c>
      <c r="L18185" t="s">
        <v>60</v>
      </c>
      <c r="M18185">
        <v>65000</v>
      </c>
      <c r="N18185"/>
      <c r="O18185" t="s">
        <v>31216</v>
      </c>
      <c r="P18185" t="s">
        <v>31217</v>
      </c>
    </row>
    <row r="18186" spans="1:16" x14ac:dyDescent="0.25">
      <c r="A18186" t="s">
        <v>0</v>
      </c>
      <c r="B18186" t="s">
        <v>0</v>
      </c>
      <c r="C18186" t="s">
        <v>4415</v>
      </c>
      <c r="D18186" t="s">
        <v>4526</v>
      </c>
      <c r="E18186" t="s">
        <v>88</v>
      </c>
      <c r="F18186" t="b">
        <v>0</v>
      </c>
      <c r="G18186" t="s">
        <v>77</v>
      </c>
      <c r="H18186" s="1">
        <v>46224.835173611107</v>
      </c>
      <c r="I18186" t="b">
        <v>0</v>
      </c>
      <c r="J18186" t="b">
        <v>0</v>
      </c>
      <c r="K18186" t="s">
        <v>41</v>
      </c>
      <c r="L18186" t="s">
        <v>74</v>
      </c>
      <c r="M18186"/>
      <c r="N18186">
        <v>37.5</v>
      </c>
      <c r="O18186" t="s">
        <v>12548</v>
      </c>
      <c r="P18186" t="s">
        <v>23566</v>
      </c>
    </row>
    <row r="18187" spans="1:16" x14ac:dyDescent="0.25">
      <c r="A18187" t="s">
        <v>6</v>
      </c>
      <c r="B18187" t="s">
        <v>31218</v>
      </c>
      <c r="C18187" t="s">
        <v>14351</v>
      </c>
      <c r="D18187" t="s">
        <v>4550</v>
      </c>
      <c r="E18187" t="s">
        <v>59</v>
      </c>
      <c r="F18187" t="b">
        <v>0</v>
      </c>
      <c r="G18187" t="s">
        <v>65</v>
      </c>
      <c r="H18187" s="1">
        <v>46224.836585648147</v>
      </c>
      <c r="I18187" t="b">
        <v>0</v>
      </c>
      <c r="J18187" t="b">
        <v>1</v>
      </c>
      <c r="K18187" t="s">
        <v>41</v>
      </c>
      <c r="L18187" t="s">
        <v>60</v>
      </c>
      <c r="M18187">
        <v>181500</v>
      </c>
      <c r="N18187"/>
      <c r="O18187" t="s">
        <v>95</v>
      </c>
      <c r="P18187" t="s">
        <v>9005</v>
      </c>
    </row>
    <row r="18188" spans="1:16" x14ac:dyDescent="0.25">
      <c r="A18188" t="s">
        <v>1</v>
      </c>
      <c r="B18188" t="s">
        <v>31219</v>
      </c>
      <c r="C18188" t="s">
        <v>9919</v>
      </c>
      <c r="D18188" t="s">
        <v>4756</v>
      </c>
      <c r="E18188" t="s">
        <v>59</v>
      </c>
      <c r="F18188" t="b">
        <v>0</v>
      </c>
      <c r="G18188" t="s">
        <v>13</v>
      </c>
      <c r="H18188" s="1">
        <v>46224.838472222233</v>
      </c>
      <c r="I18188" t="b">
        <v>1</v>
      </c>
      <c r="J18188" t="b">
        <v>0</v>
      </c>
      <c r="K18188" t="s">
        <v>13</v>
      </c>
      <c r="L18188" t="s">
        <v>60</v>
      </c>
      <c r="M18188">
        <v>105000</v>
      </c>
      <c r="N18188"/>
      <c r="O18188" t="s">
        <v>31220</v>
      </c>
      <c r="P18188" t="s">
        <v>31221</v>
      </c>
    </row>
    <row r="18189" spans="1:16" x14ac:dyDescent="0.25">
      <c r="A18189" t="s">
        <v>7</v>
      </c>
      <c r="B18189" t="s">
        <v>31222</v>
      </c>
      <c r="C18189" t="s">
        <v>319</v>
      </c>
      <c r="D18189" t="s">
        <v>4756</v>
      </c>
      <c r="E18189" t="s">
        <v>59</v>
      </c>
      <c r="F18189" t="b">
        <v>0</v>
      </c>
      <c r="G18189" t="s">
        <v>65</v>
      </c>
      <c r="H18189" s="1">
        <v>46224.876932870371</v>
      </c>
      <c r="I18189" t="b">
        <v>1</v>
      </c>
      <c r="J18189" t="b">
        <v>0</v>
      </c>
      <c r="K18189" t="s">
        <v>41</v>
      </c>
      <c r="L18189" t="s">
        <v>60</v>
      </c>
      <c r="M18189">
        <v>119000</v>
      </c>
      <c r="N18189"/>
      <c r="O18189" t="s">
        <v>965</v>
      </c>
      <c r="P18189" t="s">
        <v>3796</v>
      </c>
    </row>
    <row r="18190" spans="1:16" x14ac:dyDescent="0.25">
      <c r="A18190" t="s">
        <v>2</v>
      </c>
      <c r="B18190" t="s">
        <v>128</v>
      </c>
      <c r="C18190" t="s">
        <v>124</v>
      </c>
      <c r="D18190" t="s">
        <v>4346</v>
      </c>
      <c r="E18190" t="s">
        <v>232</v>
      </c>
      <c r="F18190" t="b">
        <v>0</v>
      </c>
      <c r="G18190" t="s">
        <v>68</v>
      </c>
      <c r="H18190" s="1">
        <v>46224.878217592603</v>
      </c>
      <c r="I18190" t="b">
        <v>0</v>
      </c>
      <c r="J18190" t="b">
        <v>1</v>
      </c>
      <c r="K18190" t="s">
        <v>41</v>
      </c>
      <c r="L18190" t="s">
        <v>74</v>
      </c>
      <c r="M18190"/>
      <c r="N18190">
        <v>36</v>
      </c>
      <c r="O18190" t="s">
        <v>129</v>
      </c>
      <c r="P18190" t="s">
        <v>4015</v>
      </c>
    </row>
    <row r="18191" spans="1:16" x14ac:dyDescent="0.25">
      <c r="A18191" t="s">
        <v>1</v>
      </c>
      <c r="B18191" t="s">
        <v>31223</v>
      </c>
      <c r="C18191" t="s">
        <v>998</v>
      </c>
      <c r="D18191" t="s">
        <v>4526</v>
      </c>
      <c r="E18191" t="s">
        <v>59</v>
      </c>
      <c r="F18191" t="b">
        <v>0</v>
      </c>
      <c r="G18191" t="s">
        <v>89</v>
      </c>
      <c r="H18191" s="1">
        <v>46224.879664351851</v>
      </c>
      <c r="I18191" t="b">
        <v>0</v>
      </c>
      <c r="J18191" t="b">
        <v>1</v>
      </c>
      <c r="K18191" t="s">
        <v>41</v>
      </c>
      <c r="L18191" t="s">
        <v>60</v>
      </c>
      <c r="M18191">
        <v>150000</v>
      </c>
      <c r="N18191"/>
      <c r="O18191" t="s">
        <v>730</v>
      </c>
      <c r="P18191" t="s">
        <v>31224</v>
      </c>
    </row>
    <row r="18192" spans="1:16" x14ac:dyDescent="0.25">
      <c r="A18192" t="s">
        <v>5</v>
      </c>
      <c r="B18192" t="s">
        <v>31225</v>
      </c>
      <c r="C18192" t="s">
        <v>618</v>
      </c>
      <c r="D18192" t="s">
        <v>4526</v>
      </c>
      <c r="E18192" t="s">
        <v>59</v>
      </c>
      <c r="F18192" t="b">
        <v>0</v>
      </c>
      <c r="G18192" t="s">
        <v>89</v>
      </c>
      <c r="H18192" s="1">
        <v>46224.879664351851</v>
      </c>
      <c r="I18192" t="b">
        <v>0</v>
      </c>
      <c r="J18192" t="b">
        <v>0</v>
      </c>
      <c r="K18192" t="s">
        <v>41</v>
      </c>
      <c r="L18192" t="s">
        <v>60</v>
      </c>
      <c r="M18192">
        <v>155000</v>
      </c>
      <c r="N18192"/>
      <c r="O18192" t="s">
        <v>1965</v>
      </c>
      <c r="P18192" t="s">
        <v>31226</v>
      </c>
    </row>
    <row r="18193" spans="1:16" x14ac:dyDescent="0.25">
      <c r="A18193" t="s">
        <v>1</v>
      </c>
      <c r="B18193" t="s">
        <v>210</v>
      </c>
      <c r="C18193" t="s">
        <v>616</v>
      </c>
      <c r="D18193" t="s">
        <v>4526</v>
      </c>
      <c r="E18193" t="s">
        <v>59</v>
      </c>
      <c r="F18193" t="b">
        <v>0</v>
      </c>
      <c r="G18193" t="s">
        <v>73</v>
      </c>
      <c r="H18193" s="1">
        <v>46224.879687499997</v>
      </c>
      <c r="I18193" t="b">
        <v>1</v>
      </c>
      <c r="J18193" t="b">
        <v>0</v>
      </c>
      <c r="K18193" t="s">
        <v>41</v>
      </c>
      <c r="L18193" t="s">
        <v>60</v>
      </c>
      <c r="M18193">
        <v>155000</v>
      </c>
      <c r="N18193"/>
      <c r="O18193" t="s">
        <v>31227</v>
      </c>
      <c r="P18193" t="s">
        <v>9473</v>
      </c>
    </row>
    <row r="18194" spans="1:16" x14ac:dyDescent="0.25">
      <c r="A18194" t="s">
        <v>1</v>
      </c>
      <c r="B18194" t="s">
        <v>2255</v>
      </c>
      <c r="C18194" t="s">
        <v>805</v>
      </c>
      <c r="D18194" t="s">
        <v>4526</v>
      </c>
      <c r="E18194" t="s">
        <v>59</v>
      </c>
      <c r="F18194" t="b">
        <v>0</v>
      </c>
      <c r="G18194" t="s">
        <v>89</v>
      </c>
      <c r="H18194" s="1">
        <v>46224.879780092589</v>
      </c>
      <c r="I18194" t="b">
        <v>1</v>
      </c>
      <c r="J18194" t="b">
        <v>0</v>
      </c>
      <c r="K18194" t="s">
        <v>41</v>
      </c>
      <c r="L18194" t="s">
        <v>60</v>
      </c>
      <c r="M18194">
        <v>125000</v>
      </c>
      <c r="N18194"/>
      <c r="O18194" t="s">
        <v>1932</v>
      </c>
      <c r="P18194" t="s">
        <v>31228</v>
      </c>
    </row>
    <row r="18195" spans="1:16" x14ac:dyDescent="0.25">
      <c r="A18195" t="s">
        <v>1</v>
      </c>
      <c r="B18195" t="s">
        <v>31229</v>
      </c>
      <c r="C18195" t="s">
        <v>5785</v>
      </c>
      <c r="D18195" t="s">
        <v>17553</v>
      </c>
      <c r="E18195" t="s">
        <v>88</v>
      </c>
      <c r="F18195" t="b">
        <v>0</v>
      </c>
      <c r="G18195" t="s">
        <v>40</v>
      </c>
      <c r="H18195" s="1">
        <v>46224.881365740737</v>
      </c>
      <c r="I18195" t="b">
        <v>1</v>
      </c>
      <c r="J18195" t="b">
        <v>0</v>
      </c>
      <c r="K18195" t="s">
        <v>40</v>
      </c>
      <c r="L18195" t="s">
        <v>74</v>
      </c>
      <c r="M18195"/>
      <c r="N18195">
        <v>21.5</v>
      </c>
      <c r="O18195" t="s">
        <v>2720</v>
      </c>
      <c r="P18195" t="s">
        <v>152</v>
      </c>
    </row>
    <row r="18196" spans="1:16" x14ac:dyDescent="0.25">
      <c r="A18196" t="s">
        <v>7</v>
      </c>
      <c r="B18196" t="s">
        <v>3943</v>
      </c>
      <c r="C18196" t="s">
        <v>172</v>
      </c>
      <c r="D18196" t="s">
        <v>4346</v>
      </c>
      <c r="E18196" t="s">
        <v>59</v>
      </c>
      <c r="F18196" t="b">
        <v>0</v>
      </c>
      <c r="G18196" t="s">
        <v>68</v>
      </c>
      <c r="H18196" s="1">
        <v>46224.918506944443</v>
      </c>
      <c r="I18196" t="b">
        <v>0</v>
      </c>
      <c r="J18196" t="b">
        <v>1</v>
      </c>
      <c r="K18196" t="s">
        <v>41</v>
      </c>
      <c r="L18196" t="s">
        <v>74</v>
      </c>
      <c r="M18196"/>
      <c r="N18196">
        <v>47.4</v>
      </c>
      <c r="O18196" t="s">
        <v>29956</v>
      </c>
      <c r="P18196" t="s">
        <v>31230</v>
      </c>
    </row>
    <row r="18197" spans="1:16" x14ac:dyDescent="0.25">
      <c r="A18197" t="s">
        <v>1</v>
      </c>
      <c r="B18197" t="s">
        <v>30076</v>
      </c>
      <c r="C18197" t="s">
        <v>112</v>
      </c>
      <c r="D18197" t="s">
        <v>4526</v>
      </c>
      <c r="E18197" t="s">
        <v>59</v>
      </c>
      <c r="F18197" t="b">
        <v>0</v>
      </c>
      <c r="G18197" t="s">
        <v>65</v>
      </c>
      <c r="H18197" s="1">
        <v>46224.921354166669</v>
      </c>
      <c r="I18197" t="b">
        <v>1</v>
      </c>
      <c r="J18197" t="b">
        <v>1</v>
      </c>
      <c r="K18197" t="s">
        <v>41</v>
      </c>
      <c r="L18197" t="s">
        <v>60</v>
      </c>
      <c r="M18197">
        <v>93164.5</v>
      </c>
      <c r="N18197"/>
      <c r="O18197" t="s">
        <v>1098</v>
      </c>
      <c r="P18197" t="s">
        <v>30077</v>
      </c>
    </row>
    <row r="18198" spans="1:16" x14ac:dyDescent="0.25">
      <c r="A18198" t="s">
        <v>1</v>
      </c>
      <c r="B18198" t="s">
        <v>31231</v>
      </c>
      <c r="C18198" t="s">
        <v>190</v>
      </c>
      <c r="D18198" t="s">
        <v>4526</v>
      </c>
      <c r="E18198" t="s">
        <v>59</v>
      </c>
      <c r="F18198" t="b">
        <v>0</v>
      </c>
      <c r="G18198" t="s">
        <v>68</v>
      </c>
      <c r="H18198" s="1">
        <v>46224.921400462961</v>
      </c>
      <c r="I18198" t="b">
        <v>1</v>
      </c>
      <c r="J18198" t="b">
        <v>0</v>
      </c>
      <c r="K18198" t="s">
        <v>41</v>
      </c>
      <c r="L18198" t="s">
        <v>60</v>
      </c>
      <c r="M18198">
        <v>142500</v>
      </c>
      <c r="N18198"/>
      <c r="O18198" t="s">
        <v>1213</v>
      </c>
      <c r="P18198" t="s">
        <v>461</v>
      </c>
    </row>
    <row r="18199" spans="1:16" x14ac:dyDescent="0.25">
      <c r="A18199" t="s">
        <v>7</v>
      </c>
      <c r="B18199" t="s">
        <v>31232</v>
      </c>
      <c r="C18199" t="s">
        <v>112</v>
      </c>
      <c r="D18199" t="s">
        <v>4526</v>
      </c>
      <c r="E18199" t="s">
        <v>59</v>
      </c>
      <c r="F18199" t="b">
        <v>0</v>
      </c>
      <c r="G18199" t="s">
        <v>65</v>
      </c>
      <c r="H18199" s="1">
        <v>46224.960173611107</v>
      </c>
      <c r="I18199" t="b">
        <v>0</v>
      </c>
      <c r="J18199" t="b">
        <v>0</v>
      </c>
      <c r="K18199" t="s">
        <v>41</v>
      </c>
      <c r="L18199" t="s">
        <v>60</v>
      </c>
      <c r="M18199">
        <v>119750</v>
      </c>
      <c r="N18199"/>
      <c r="O18199" t="s">
        <v>468</v>
      </c>
      <c r="P18199" t="s">
        <v>31233</v>
      </c>
    </row>
    <row r="18200" spans="1:16" x14ac:dyDescent="0.25">
      <c r="A18200" t="s">
        <v>2</v>
      </c>
      <c r="B18200" t="s">
        <v>31234</v>
      </c>
      <c r="C18200" t="s">
        <v>76</v>
      </c>
      <c r="D18200" t="s">
        <v>4346</v>
      </c>
      <c r="E18200" t="s">
        <v>59</v>
      </c>
      <c r="F18200" t="b">
        <v>1</v>
      </c>
      <c r="G18200" t="s">
        <v>65</v>
      </c>
      <c r="H18200" s="1">
        <v>46224.961585648147</v>
      </c>
      <c r="I18200" t="b">
        <v>0</v>
      </c>
      <c r="J18200" t="b">
        <v>0</v>
      </c>
      <c r="K18200" t="s">
        <v>41</v>
      </c>
      <c r="L18200" t="s">
        <v>60</v>
      </c>
      <c r="M18200">
        <v>151500</v>
      </c>
      <c r="N18200"/>
      <c r="O18200" t="s">
        <v>1948</v>
      </c>
      <c r="P18200" t="s">
        <v>31235</v>
      </c>
    </row>
    <row r="18201" spans="1:16" x14ac:dyDescent="0.25">
      <c r="A18201" t="s">
        <v>1</v>
      </c>
      <c r="B18201" t="s">
        <v>31187</v>
      </c>
      <c r="C18201" t="s">
        <v>958</v>
      </c>
      <c r="D18201" t="s">
        <v>2360</v>
      </c>
      <c r="E18201" t="s">
        <v>59</v>
      </c>
      <c r="F18201" t="b">
        <v>0</v>
      </c>
      <c r="G18201" t="s">
        <v>89</v>
      </c>
      <c r="H18201" s="1">
        <v>46225.004664351851</v>
      </c>
      <c r="I18201" t="b">
        <v>1</v>
      </c>
      <c r="J18201" t="b">
        <v>1</v>
      </c>
      <c r="K18201" t="s">
        <v>41</v>
      </c>
      <c r="L18201" t="s">
        <v>60</v>
      </c>
      <c r="M18201">
        <v>115000</v>
      </c>
      <c r="N18201"/>
      <c r="O18201" t="s">
        <v>2230</v>
      </c>
      <c r="P18201" t="s">
        <v>2288</v>
      </c>
    </row>
    <row r="18202" spans="1:16" x14ac:dyDescent="0.25">
      <c r="A18202" t="s">
        <v>5</v>
      </c>
      <c r="B18202" t="s">
        <v>31236</v>
      </c>
      <c r="C18202" t="s">
        <v>81</v>
      </c>
      <c r="D18202" t="s">
        <v>3761</v>
      </c>
      <c r="E18202" t="s">
        <v>59</v>
      </c>
      <c r="F18202" t="b">
        <v>0</v>
      </c>
      <c r="G18202" t="s">
        <v>89</v>
      </c>
      <c r="H18202" s="1">
        <v>46225.004687499997</v>
      </c>
      <c r="I18202" t="b">
        <v>0</v>
      </c>
      <c r="J18202" t="b">
        <v>0</v>
      </c>
      <c r="K18202" t="s">
        <v>41</v>
      </c>
      <c r="L18202" t="s">
        <v>74</v>
      </c>
      <c r="M18202"/>
      <c r="N18202">
        <v>65</v>
      </c>
      <c r="O18202" t="s">
        <v>31237</v>
      </c>
      <c r="P18202" t="s">
        <v>31238</v>
      </c>
    </row>
    <row r="18203" spans="1:16" x14ac:dyDescent="0.25">
      <c r="A18203" t="s">
        <v>6</v>
      </c>
      <c r="B18203" t="s">
        <v>31239</v>
      </c>
      <c r="C18203" t="s">
        <v>76</v>
      </c>
      <c r="D18203" t="s">
        <v>141</v>
      </c>
      <c r="E18203" t="s">
        <v>88</v>
      </c>
      <c r="F18203" t="b">
        <v>1</v>
      </c>
      <c r="G18203" t="s">
        <v>41</v>
      </c>
      <c r="H18203" s="1">
        <v>46225.046215277784</v>
      </c>
      <c r="I18203" t="b">
        <v>0</v>
      </c>
      <c r="J18203" t="b">
        <v>0</v>
      </c>
      <c r="K18203" t="s">
        <v>41</v>
      </c>
      <c r="L18203" t="s">
        <v>74</v>
      </c>
      <c r="M18203"/>
      <c r="N18203">
        <v>82.5</v>
      </c>
      <c r="O18203" t="s">
        <v>141</v>
      </c>
      <c r="P18203" t="s">
        <v>31240</v>
      </c>
    </row>
    <row r="18204" spans="1:16" x14ac:dyDescent="0.25">
      <c r="A18204" t="s">
        <v>1</v>
      </c>
      <c r="B18204" t="s">
        <v>31241</v>
      </c>
      <c r="C18204" t="s">
        <v>3180</v>
      </c>
      <c r="D18204" t="s">
        <v>4526</v>
      </c>
      <c r="E18204" t="s">
        <v>59</v>
      </c>
      <c r="F18204" t="b">
        <v>0</v>
      </c>
      <c r="G18204" t="s">
        <v>68</v>
      </c>
      <c r="H18204" s="1">
        <v>46225.046469907407</v>
      </c>
      <c r="I18204" t="b">
        <v>0</v>
      </c>
      <c r="J18204" t="b">
        <v>1</v>
      </c>
      <c r="K18204" t="s">
        <v>41</v>
      </c>
      <c r="L18204" t="s">
        <v>60</v>
      </c>
      <c r="M18204">
        <v>208000</v>
      </c>
      <c r="N18204"/>
      <c r="O18204" t="s">
        <v>27098</v>
      </c>
      <c r="P18204" t="s">
        <v>85</v>
      </c>
    </row>
    <row r="18205" spans="1:16" x14ac:dyDescent="0.25">
      <c r="A18205" t="s">
        <v>1</v>
      </c>
      <c r="B18205" t="s">
        <v>594</v>
      </c>
      <c r="C18205" t="s">
        <v>330</v>
      </c>
      <c r="D18205" t="s">
        <v>4346</v>
      </c>
      <c r="E18205" t="s">
        <v>59</v>
      </c>
      <c r="F18205" t="b">
        <v>0</v>
      </c>
      <c r="G18205" t="s">
        <v>89</v>
      </c>
      <c r="H18205" s="1">
        <v>46225.088020833333</v>
      </c>
      <c r="I18205" t="b">
        <v>1</v>
      </c>
      <c r="J18205" t="b">
        <v>0</v>
      </c>
      <c r="K18205" t="s">
        <v>41</v>
      </c>
      <c r="L18205" t="s">
        <v>74</v>
      </c>
      <c r="M18205"/>
      <c r="N18205">
        <v>65</v>
      </c>
      <c r="O18205" t="s">
        <v>31237</v>
      </c>
      <c r="P18205" t="s">
        <v>30865</v>
      </c>
    </row>
    <row r="18206" spans="1:16" x14ac:dyDescent="0.25">
      <c r="A18206" t="s">
        <v>0</v>
      </c>
      <c r="B18206" t="s">
        <v>31242</v>
      </c>
      <c r="C18206" t="s">
        <v>3772</v>
      </c>
      <c r="D18206" t="s">
        <v>4346</v>
      </c>
      <c r="E18206" t="s">
        <v>59</v>
      </c>
      <c r="F18206" t="b">
        <v>0</v>
      </c>
      <c r="G18206" t="s">
        <v>31</v>
      </c>
      <c r="H18206" s="1">
        <v>46225.253078703703</v>
      </c>
      <c r="I18206" t="b">
        <v>0</v>
      </c>
      <c r="J18206" t="b">
        <v>0</v>
      </c>
      <c r="K18206" t="s">
        <v>31</v>
      </c>
      <c r="L18206" t="s">
        <v>74</v>
      </c>
      <c r="M18206"/>
      <c r="N18206">
        <v>450</v>
      </c>
      <c r="O18206" t="s">
        <v>31243</v>
      </c>
      <c r="P18206" t="s">
        <v>31244</v>
      </c>
    </row>
    <row r="18207" spans="1:16" x14ac:dyDescent="0.25">
      <c r="A18207" t="s">
        <v>3</v>
      </c>
      <c r="B18207" t="s">
        <v>31245</v>
      </c>
      <c r="C18207" t="s">
        <v>1228</v>
      </c>
      <c r="D18207" t="s">
        <v>8380</v>
      </c>
      <c r="E18207" t="s">
        <v>59</v>
      </c>
      <c r="F18207" t="b">
        <v>0</v>
      </c>
      <c r="G18207" t="s">
        <v>65</v>
      </c>
      <c r="H18207" s="1">
        <v>46225.253750000003</v>
      </c>
      <c r="I18207" t="b">
        <v>0</v>
      </c>
      <c r="J18207" t="b">
        <v>1</v>
      </c>
      <c r="K18207" t="s">
        <v>41</v>
      </c>
      <c r="L18207" t="s">
        <v>60</v>
      </c>
      <c r="M18207">
        <v>90372</v>
      </c>
      <c r="N18207"/>
      <c r="O18207" t="s">
        <v>31246</v>
      </c>
      <c r="P18207" t="s">
        <v>219</v>
      </c>
    </row>
    <row r="18208" spans="1:16" x14ac:dyDescent="0.25">
      <c r="A18208" t="s">
        <v>5</v>
      </c>
      <c r="B18208" t="s">
        <v>31247</v>
      </c>
      <c r="C18208" t="s">
        <v>172</v>
      </c>
      <c r="D18208" t="s">
        <v>2360</v>
      </c>
      <c r="E18208" t="s">
        <v>59</v>
      </c>
      <c r="F18208" t="b">
        <v>0</v>
      </c>
      <c r="G18208" t="s">
        <v>89</v>
      </c>
      <c r="H18208" s="1">
        <v>46225.255231481482</v>
      </c>
      <c r="I18208" t="b">
        <v>0</v>
      </c>
      <c r="J18208" t="b">
        <v>1</v>
      </c>
      <c r="K18208" t="s">
        <v>41</v>
      </c>
      <c r="L18208" t="s">
        <v>60</v>
      </c>
      <c r="M18208">
        <v>116150</v>
      </c>
      <c r="N18208"/>
      <c r="O18208" t="s">
        <v>22536</v>
      </c>
      <c r="P18208" t="s">
        <v>24105</v>
      </c>
    </row>
    <row r="18209" spans="1:16" x14ac:dyDescent="0.25">
      <c r="A18209" t="s">
        <v>1</v>
      </c>
      <c r="B18209" t="s">
        <v>20602</v>
      </c>
      <c r="C18209" t="s">
        <v>185</v>
      </c>
      <c r="D18209" t="s">
        <v>26562</v>
      </c>
      <c r="E18209" t="s">
        <v>59</v>
      </c>
      <c r="F18209" t="b">
        <v>0</v>
      </c>
      <c r="G18209" t="s">
        <v>19</v>
      </c>
      <c r="H18209" s="1">
        <v>46225.256099537037</v>
      </c>
      <c r="I18209" t="b">
        <v>1</v>
      </c>
      <c r="J18209" t="b">
        <v>0</v>
      </c>
      <c r="K18209" t="s">
        <v>19</v>
      </c>
      <c r="L18209" t="s">
        <v>60</v>
      </c>
      <c r="M18209">
        <v>1600000</v>
      </c>
      <c r="N18209"/>
      <c r="O18209" t="s">
        <v>31248</v>
      </c>
      <c r="P18209" t="s">
        <v>31249</v>
      </c>
    </row>
    <row r="18210" spans="1:16" x14ac:dyDescent="0.25">
      <c r="A18210" t="s">
        <v>3</v>
      </c>
      <c r="B18210" t="s">
        <v>31250</v>
      </c>
      <c r="C18210" t="s">
        <v>930</v>
      </c>
      <c r="D18210" t="s">
        <v>4526</v>
      </c>
      <c r="E18210" t="s">
        <v>59</v>
      </c>
      <c r="F18210" t="b">
        <v>0</v>
      </c>
      <c r="G18210" t="s">
        <v>19</v>
      </c>
      <c r="H18210" s="1">
        <v>46225.294236111113</v>
      </c>
      <c r="I18210" t="b">
        <v>1</v>
      </c>
      <c r="J18210" t="b">
        <v>0</v>
      </c>
      <c r="K18210" t="s">
        <v>19</v>
      </c>
      <c r="L18210" t="s">
        <v>60</v>
      </c>
      <c r="M18210">
        <v>2000000</v>
      </c>
      <c r="N18210"/>
      <c r="O18210" t="s">
        <v>4703</v>
      </c>
      <c r="P18210" t="s">
        <v>713</v>
      </c>
    </row>
    <row r="18211" spans="1:16" x14ac:dyDescent="0.25">
      <c r="A18211" t="s">
        <v>5</v>
      </c>
      <c r="B18211" t="s">
        <v>31251</v>
      </c>
      <c r="C18211" t="s">
        <v>680</v>
      </c>
      <c r="D18211" t="s">
        <v>4526</v>
      </c>
      <c r="E18211" t="s">
        <v>59</v>
      </c>
      <c r="F18211" t="b">
        <v>0</v>
      </c>
      <c r="G18211" t="s">
        <v>89</v>
      </c>
      <c r="H18211" s="1">
        <v>46225.296944444453</v>
      </c>
      <c r="I18211" t="b">
        <v>0</v>
      </c>
      <c r="J18211" t="b">
        <v>0</v>
      </c>
      <c r="K18211" t="s">
        <v>41</v>
      </c>
      <c r="L18211" t="s">
        <v>60</v>
      </c>
      <c r="M18211">
        <v>153500</v>
      </c>
      <c r="N18211"/>
      <c r="O18211" t="s">
        <v>19076</v>
      </c>
      <c r="P18211" t="s">
        <v>146</v>
      </c>
    </row>
    <row r="18212" spans="1:16" x14ac:dyDescent="0.25">
      <c r="A18212" t="s">
        <v>1</v>
      </c>
      <c r="B18212" t="s">
        <v>31252</v>
      </c>
      <c r="C18212" t="s">
        <v>76</v>
      </c>
      <c r="D18212" t="s">
        <v>4346</v>
      </c>
      <c r="E18212" t="s">
        <v>59</v>
      </c>
      <c r="F18212" t="b">
        <v>1</v>
      </c>
      <c r="G18212" t="s">
        <v>19</v>
      </c>
      <c r="H18212" s="1">
        <v>46225.297766203701</v>
      </c>
      <c r="I18212" t="b">
        <v>1</v>
      </c>
      <c r="J18212" t="b">
        <v>0</v>
      </c>
      <c r="K18212" t="s">
        <v>19</v>
      </c>
      <c r="L18212" t="s">
        <v>60</v>
      </c>
      <c r="M18212">
        <v>1192082.45</v>
      </c>
      <c r="N18212"/>
      <c r="O18212" t="s">
        <v>18929</v>
      </c>
      <c r="P18212" t="s">
        <v>31253</v>
      </c>
    </row>
    <row r="18213" spans="1:16" x14ac:dyDescent="0.25">
      <c r="A18213" t="s">
        <v>2</v>
      </c>
      <c r="B18213" t="s">
        <v>1680</v>
      </c>
      <c r="C18213" t="s">
        <v>971</v>
      </c>
      <c r="D18213" t="s">
        <v>4526</v>
      </c>
      <c r="E18213" t="s">
        <v>59</v>
      </c>
      <c r="F18213" t="b">
        <v>0</v>
      </c>
      <c r="G18213" t="s">
        <v>68</v>
      </c>
      <c r="H18213" s="1">
        <v>46225.336909722217</v>
      </c>
      <c r="I18213" t="b">
        <v>0</v>
      </c>
      <c r="J18213" t="b">
        <v>0</v>
      </c>
      <c r="K18213" t="s">
        <v>41</v>
      </c>
      <c r="L18213" t="s">
        <v>60</v>
      </c>
      <c r="M18213">
        <v>147000</v>
      </c>
      <c r="N18213"/>
      <c r="O18213" t="s">
        <v>19076</v>
      </c>
      <c r="P18213" t="s">
        <v>29246</v>
      </c>
    </row>
    <row r="18214" spans="1:16" x14ac:dyDescent="0.25">
      <c r="A18214" t="s">
        <v>2</v>
      </c>
      <c r="B18214" t="s">
        <v>31254</v>
      </c>
      <c r="C18214" t="s">
        <v>319</v>
      </c>
      <c r="D18214" t="s">
        <v>11236</v>
      </c>
      <c r="E18214" t="s">
        <v>59</v>
      </c>
      <c r="F18214" t="b">
        <v>0</v>
      </c>
      <c r="G18214" t="s">
        <v>65</v>
      </c>
      <c r="H18214" s="1">
        <v>46225.337071759262</v>
      </c>
      <c r="I18214" t="b">
        <v>0</v>
      </c>
      <c r="J18214" t="b">
        <v>1</v>
      </c>
      <c r="K18214" t="s">
        <v>41</v>
      </c>
      <c r="L18214" t="s">
        <v>60</v>
      </c>
      <c r="M18214">
        <v>147000</v>
      </c>
      <c r="N18214"/>
      <c r="O18214" t="s">
        <v>965</v>
      </c>
      <c r="P18214" t="s">
        <v>310</v>
      </c>
    </row>
    <row r="18215" spans="1:16" x14ac:dyDescent="0.25">
      <c r="A18215" t="s">
        <v>1</v>
      </c>
      <c r="B18215" t="s">
        <v>31255</v>
      </c>
      <c r="C18215" t="s">
        <v>165</v>
      </c>
      <c r="D18215" t="s">
        <v>11236</v>
      </c>
      <c r="E18215" t="s">
        <v>59</v>
      </c>
      <c r="F18215" t="b">
        <v>0</v>
      </c>
      <c r="G18215" t="s">
        <v>89</v>
      </c>
      <c r="H18215" s="1">
        <v>46225.338472222233</v>
      </c>
      <c r="I18215" t="b">
        <v>0</v>
      </c>
      <c r="J18215" t="b">
        <v>1</v>
      </c>
      <c r="K18215" t="s">
        <v>41</v>
      </c>
      <c r="L18215" t="s">
        <v>60</v>
      </c>
      <c r="M18215">
        <v>191500</v>
      </c>
      <c r="N18215"/>
      <c r="O18215" t="s">
        <v>965</v>
      </c>
      <c r="P18215" t="s">
        <v>4639</v>
      </c>
    </row>
    <row r="18216" spans="1:16" x14ac:dyDescent="0.25">
      <c r="A18216" t="s">
        <v>1</v>
      </c>
      <c r="B18216" t="s">
        <v>594</v>
      </c>
      <c r="C18216" t="s">
        <v>330</v>
      </c>
      <c r="D18216" t="s">
        <v>2360</v>
      </c>
      <c r="F18216" t="b">
        <v>0</v>
      </c>
      <c r="G18216" t="s">
        <v>89</v>
      </c>
      <c r="H18216" s="1">
        <v>46225.338506944441</v>
      </c>
      <c r="I18216" t="b">
        <v>0</v>
      </c>
      <c r="J18216" t="b">
        <v>0</v>
      </c>
      <c r="K18216" t="s">
        <v>41</v>
      </c>
      <c r="L18216" t="s">
        <v>60</v>
      </c>
      <c r="M18216">
        <v>155000</v>
      </c>
      <c r="N18216"/>
      <c r="O18216" t="s">
        <v>31237</v>
      </c>
      <c r="P18216" t="s">
        <v>30865</v>
      </c>
    </row>
    <row r="18217" spans="1:16" x14ac:dyDescent="0.25">
      <c r="A18217" t="s">
        <v>4</v>
      </c>
      <c r="B18217" t="s">
        <v>31256</v>
      </c>
      <c r="C18217" t="s">
        <v>19</v>
      </c>
      <c r="D18217" t="s">
        <v>4526</v>
      </c>
      <c r="E18217" t="s">
        <v>59</v>
      </c>
      <c r="F18217" t="b">
        <v>0</v>
      </c>
      <c r="G18217" t="s">
        <v>19</v>
      </c>
      <c r="H18217" s="1">
        <v>46225.339525462958</v>
      </c>
      <c r="I18217" t="b">
        <v>1</v>
      </c>
      <c r="J18217" t="b">
        <v>0</v>
      </c>
      <c r="K18217" t="s">
        <v>19</v>
      </c>
      <c r="L18217" t="s">
        <v>60</v>
      </c>
      <c r="M18217">
        <v>2000000</v>
      </c>
      <c r="N18217"/>
      <c r="O18217" t="s">
        <v>4703</v>
      </c>
      <c r="P18217" t="s">
        <v>31257</v>
      </c>
    </row>
    <row r="18218" spans="1:16" x14ac:dyDescent="0.25">
      <c r="A18218" t="s">
        <v>6</v>
      </c>
      <c r="B18218" t="s">
        <v>31258</v>
      </c>
      <c r="C18218" t="s">
        <v>363</v>
      </c>
      <c r="D18218" t="s">
        <v>4526</v>
      </c>
      <c r="E18218" t="s">
        <v>59</v>
      </c>
      <c r="F18218" t="b">
        <v>0</v>
      </c>
      <c r="G18218" t="s">
        <v>65</v>
      </c>
      <c r="H18218" s="1">
        <v>46225.376909722218</v>
      </c>
      <c r="I18218" t="b">
        <v>0</v>
      </c>
      <c r="J18218" t="b">
        <v>1</v>
      </c>
      <c r="K18218" t="s">
        <v>41</v>
      </c>
      <c r="L18218" t="s">
        <v>60</v>
      </c>
      <c r="M18218">
        <v>164125</v>
      </c>
      <c r="N18218"/>
      <c r="O18218" t="s">
        <v>7675</v>
      </c>
      <c r="P18218" t="s">
        <v>31259</v>
      </c>
    </row>
    <row r="18219" spans="1:16" x14ac:dyDescent="0.25">
      <c r="A18219" t="s">
        <v>1</v>
      </c>
      <c r="B18219" t="s">
        <v>31260</v>
      </c>
      <c r="C18219" t="s">
        <v>370</v>
      </c>
      <c r="D18219" t="s">
        <v>4526</v>
      </c>
      <c r="E18219" t="s">
        <v>59</v>
      </c>
      <c r="F18219" t="b">
        <v>0</v>
      </c>
      <c r="G18219" t="s">
        <v>65</v>
      </c>
      <c r="H18219" s="1">
        <v>46225.380150462966</v>
      </c>
      <c r="I18219" t="b">
        <v>1</v>
      </c>
      <c r="J18219" t="b">
        <v>1</v>
      </c>
      <c r="K18219" t="s">
        <v>41</v>
      </c>
      <c r="L18219" t="s">
        <v>60</v>
      </c>
      <c r="M18219">
        <v>139375</v>
      </c>
      <c r="N18219"/>
      <c r="O18219" t="s">
        <v>7675</v>
      </c>
      <c r="P18219" t="s">
        <v>31261</v>
      </c>
    </row>
    <row r="18220" spans="1:16" x14ac:dyDescent="0.25">
      <c r="A18220" t="s">
        <v>3</v>
      </c>
      <c r="B18220" t="s">
        <v>31262</v>
      </c>
      <c r="C18220" t="s">
        <v>112</v>
      </c>
      <c r="D18220" t="s">
        <v>4526</v>
      </c>
      <c r="E18220" t="s">
        <v>59</v>
      </c>
      <c r="F18220" t="b">
        <v>0</v>
      </c>
      <c r="G18220" t="s">
        <v>65</v>
      </c>
      <c r="H18220" s="1">
        <v>46225.418530092589</v>
      </c>
      <c r="I18220" t="b">
        <v>0</v>
      </c>
      <c r="J18220" t="b">
        <v>1</v>
      </c>
      <c r="K18220" t="s">
        <v>41</v>
      </c>
      <c r="L18220" t="s">
        <v>60</v>
      </c>
      <c r="M18220">
        <v>121875</v>
      </c>
      <c r="N18220"/>
      <c r="O18220" t="s">
        <v>7675</v>
      </c>
      <c r="P18220" t="s">
        <v>3714</v>
      </c>
    </row>
    <row r="18221" spans="1:16" x14ac:dyDescent="0.25">
      <c r="A18221" t="s">
        <v>2</v>
      </c>
      <c r="B18221" t="s">
        <v>28860</v>
      </c>
      <c r="C18221" t="s">
        <v>112</v>
      </c>
      <c r="D18221" t="s">
        <v>4526</v>
      </c>
      <c r="E18221" t="s">
        <v>59</v>
      </c>
      <c r="F18221" t="b">
        <v>0</v>
      </c>
      <c r="G18221" t="s">
        <v>65</v>
      </c>
      <c r="H18221" s="1">
        <v>46225.420405092591</v>
      </c>
      <c r="I18221" t="b">
        <v>0</v>
      </c>
      <c r="J18221" t="b">
        <v>1</v>
      </c>
      <c r="K18221" t="s">
        <v>41</v>
      </c>
      <c r="L18221" t="s">
        <v>60</v>
      </c>
      <c r="M18221">
        <v>244625</v>
      </c>
      <c r="N18221"/>
      <c r="O18221" t="s">
        <v>7675</v>
      </c>
      <c r="P18221" t="s">
        <v>10091</v>
      </c>
    </row>
    <row r="18222" spans="1:16" x14ac:dyDescent="0.25">
      <c r="A18222" t="s">
        <v>1</v>
      </c>
      <c r="B18222" t="s">
        <v>31263</v>
      </c>
      <c r="C18222" t="s">
        <v>31264</v>
      </c>
      <c r="D18222" t="s">
        <v>4526</v>
      </c>
      <c r="E18222" t="s">
        <v>59</v>
      </c>
      <c r="F18222" t="b">
        <v>0</v>
      </c>
      <c r="G18222" t="s">
        <v>40</v>
      </c>
      <c r="H18222" s="1">
        <v>46225.423645833333</v>
      </c>
      <c r="I18222" t="b">
        <v>0</v>
      </c>
      <c r="J18222" t="b">
        <v>0</v>
      </c>
      <c r="K18222" t="s">
        <v>40</v>
      </c>
      <c r="L18222" t="s">
        <v>60</v>
      </c>
      <c r="M18222">
        <v>79000</v>
      </c>
      <c r="N18222"/>
      <c r="O18222" t="s">
        <v>105</v>
      </c>
      <c r="P18222" t="s">
        <v>31265</v>
      </c>
    </row>
    <row r="18223" spans="1:16" x14ac:dyDescent="0.25">
      <c r="A18223" t="s">
        <v>2</v>
      </c>
      <c r="B18223" t="s">
        <v>31266</v>
      </c>
      <c r="C18223" t="s">
        <v>165</v>
      </c>
      <c r="D18223" t="s">
        <v>4756</v>
      </c>
      <c r="E18223" t="s">
        <v>59</v>
      </c>
      <c r="F18223" t="b">
        <v>0</v>
      </c>
      <c r="G18223" t="s">
        <v>73</v>
      </c>
      <c r="H18223" s="1">
        <v>46225.461967592593</v>
      </c>
      <c r="I18223" t="b">
        <v>0</v>
      </c>
      <c r="J18223" t="b">
        <v>0</v>
      </c>
      <c r="K18223" t="s">
        <v>41</v>
      </c>
      <c r="L18223" t="s">
        <v>60</v>
      </c>
      <c r="M18223">
        <v>135000</v>
      </c>
      <c r="N18223"/>
      <c r="O18223" t="s">
        <v>386</v>
      </c>
    </row>
    <row r="18224" spans="1:16" x14ac:dyDescent="0.25">
      <c r="A18224" t="s">
        <v>8</v>
      </c>
      <c r="B18224" t="s">
        <v>1834</v>
      </c>
      <c r="C18224" t="s">
        <v>8952</v>
      </c>
      <c r="D18224" t="s">
        <v>4410</v>
      </c>
      <c r="E18224" t="s">
        <v>59</v>
      </c>
      <c r="F18224" t="b">
        <v>0</v>
      </c>
      <c r="G18224" t="s">
        <v>40</v>
      </c>
      <c r="H18224" s="1">
        <v>46225.465300925927</v>
      </c>
      <c r="I18224" t="b">
        <v>0</v>
      </c>
      <c r="J18224" t="b">
        <v>0</v>
      </c>
      <c r="K18224" t="s">
        <v>40</v>
      </c>
      <c r="L18224" t="s">
        <v>60</v>
      </c>
      <c r="M18224">
        <v>95000</v>
      </c>
      <c r="N18224"/>
      <c r="O18224" t="s">
        <v>31267</v>
      </c>
      <c r="P18224" t="s">
        <v>208</v>
      </c>
    </row>
    <row r="18225" spans="1:16" x14ac:dyDescent="0.25">
      <c r="A18225" t="s">
        <v>0</v>
      </c>
      <c r="B18225" t="s">
        <v>31268</v>
      </c>
      <c r="C18225" t="s">
        <v>164</v>
      </c>
      <c r="D18225" t="s">
        <v>4526</v>
      </c>
      <c r="E18225" t="s">
        <v>59</v>
      </c>
      <c r="F18225" t="b">
        <v>0</v>
      </c>
      <c r="G18225" t="s">
        <v>65</v>
      </c>
      <c r="H18225" s="1">
        <v>46225.501921296287</v>
      </c>
      <c r="I18225" t="b">
        <v>0</v>
      </c>
      <c r="J18225" t="b">
        <v>1</v>
      </c>
      <c r="K18225" t="s">
        <v>41</v>
      </c>
      <c r="L18225" t="s">
        <v>60</v>
      </c>
      <c r="M18225">
        <v>160000</v>
      </c>
      <c r="N18225"/>
      <c r="O18225" t="s">
        <v>343</v>
      </c>
      <c r="P18225" t="s">
        <v>597</v>
      </c>
    </row>
    <row r="18226" spans="1:16" x14ac:dyDescent="0.25">
      <c r="A18226" t="s">
        <v>0</v>
      </c>
      <c r="B18226" t="s">
        <v>27173</v>
      </c>
      <c r="C18226" t="s">
        <v>13239</v>
      </c>
      <c r="D18226" t="s">
        <v>4346</v>
      </c>
      <c r="E18226" t="s">
        <v>59</v>
      </c>
      <c r="F18226" t="b">
        <v>0</v>
      </c>
      <c r="G18226" t="s">
        <v>19</v>
      </c>
      <c r="H18226" s="1">
        <v>46225.502534722233</v>
      </c>
      <c r="I18226" t="b">
        <v>1</v>
      </c>
      <c r="J18226" t="b">
        <v>0</v>
      </c>
      <c r="K18226" t="s">
        <v>19</v>
      </c>
      <c r="L18226" t="s">
        <v>60</v>
      </c>
      <c r="M18226">
        <v>452506.96500000003</v>
      </c>
      <c r="N18226"/>
      <c r="O18226" t="s">
        <v>27174</v>
      </c>
      <c r="P18226" t="s">
        <v>31269</v>
      </c>
    </row>
    <row r="18227" spans="1:16" x14ac:dyDescent="0.25">
      <c r="A18227" t="s">
        <v>1</v>
      </c>
      <c r="B18227" t="s">
        <v>31270</v>
      </c>
      <c r="C18227" t="s">
        <v>112</v>
      </c>
      <c r="D18227" t="s">
        <v>4526</v>
      </c>
      <c r="E18227" t="s">
        <v>59</v>
      </c>
      <c r="F18227" t="b">
        <v>0</v>
      </c>
      <c r="G18227" t="s">
        <v>65</v>
      </c>
      <c r="H18227" s="1">
        <v>46225.505150462966</v>
      </c>
      <c r="I18227" t="b">
        <v>1</v>
      </c>
      <c r="J18227" t="b">
        <v>0</v>
      </c>
      <c r="K18227" t="s">
        <v>41</v>
      </c>
      <c r="L18227" t="s">
        <v>60</v>
      </c>
      <c r="M18227">
        <v>155000</v>
      </c>
      <c r="N18227"/>
      <c r="O18227" t="s">
        <v>1965</v>
      </c>
      <c r="P18227" t="s">
        <v>31271</v>
      </c>
    </row>
    <row r="18228" spans="1:16" x14ac:dyDescent="0.25">
      <c r="A18228" t="s">
        <v>0</v>
      </c>
      <c r="B18228" t="s">
        <v>31272</v>
      </c>
      <c r="C18228" t="s">
        <v>190</v>
      </c>
      <c r="D18228" t="s">
        <v>4526</v>
      </c>
      <c r="E18228" t="s">
        <v>59</v>
      </c>
      <c r="F18228" t="b">
        <v>0</v>
      </c>
      <c r="G18228" t="s">
        <v>73</v>
      </c>
      <c r="H18228" s="1">
        <v>46225.543506944443</v>
      </c>
      <c r="I18228" t="b">
        <v>1</v>
      </c>
      <c r="J18228" t="b">
        <v>0</v>
      </c>
      <c r="K18228" t="s">
        <v>41</v>
      </c>
      <c r="L18228" t="s">
        <v>60</v>
      </c>
      <c r="M18228">
        <v>142500</v>
      </c>
      <c r="N18228"/>
      <c r="O18228" t="s">
        <v>31273</v>
      </c>
      <c r="P18228" t="s">
        <v>31274</v>
      </c>
    </row>
    <row r="18229" spans="1:16" x14ac:dyDescent="0.25">
      <c r="A18229" t="s">
        <v>7</v>
      </c>
      <c r="B18229" t="s">
        <v>18063</v>
      </c>
      <c r="C18229" t="s">
        <v>172</v>
      </c>
      <c r="D18229" t="s">
        <v>4526</v>
      </c>
      <c r="E18229" t="s">
        <v>59</v>
      </c>
      <c r="F18229" t="b">
        <v>0</v>
      </c>
      <c r="G18229" t="s">
        <v>68</v>
      </c>
      <c r="H18229" s="1">
        <v>46225.543530092589</v>
      </c>
      <c r="I18229" t="b">
        <v>0</v>
      </c>
      <c r="J18229" t="b">
        <v>1</v>
      </c>
      <c r="K18229" t="s">
        <v>41</v>
      </c>
      <c r="L18229" t="s">
        <v>60</v>
      </c>
      <c r="M18229">
        <v>115000</v>
      </c>
      <c r="N18229"/>
      <c r="O18229" t="s">
        <v>18064</v>
      </c>
      <c r="P18229" t="s">
        <v>18065</v>
      </c>
    </row>
    <row r="18230" spans="1:16" x14ac:dyDescent="0.25">
      <c r="A18230" t="s">
        <v>0</v>
      </c>
      <c r="B18230" t="s">
        <v>262</v>
      </c>
      <c r="C18230" t="s">
        <v>998</v>
      </c>
      <c r="D18230" t="s">
        <v>4526</v>
      </c>
      <c r="E18230" t="s">
        <v>88</v>
      </c>
      <c r="F18230" t="b">
        <v>0</v>
      </c>
      <c r="G18230" t="s">
        <v>65</v>
      </c>
      <c r="H18230" s="1">
        <v>46225.543553240743</v>
      </c>
      <c r="I18230" t="b">
        <v>0</v>
      </c>
      <c r="J18230" t="b">
        <v>1</v>
      </c>
      <c r="K18230" t="s">
        <v>41</v>
      </c>
      <c r="L18230" t="s">
        <v>74</v>
      </c>
      <c r="M18230"/>
      <c r="N18230">
        <v>49</v>
      </c>
      <c r="O18230" t="s">
        <v>129</v>
      </c>
    </row>
    <row r="18231" spans="1:16" x14ac:dyDescent="0.25">
      <c r="A18231" t="s">
        <v>3</v>
      </c>
      <c r="B18231" t="s">
        <v>29002</v>
      </c>
      <c r="C18231" t="s">
        <v>162</v>
      </c>
      <c r="D18231" t="s">
        <v>4526</v>
      </c>
      <c r="E18231" t="s">
        <v>59</v>
      </c>
      <c r="F18231" t="b">
        <v>0</v>
      </c>
      <c r="G18231" t="s">
        <v>73</v>
      </c>
      <c r="H18231" s="1">
        <v>46225.543576388889</v>
      </c>
      <c r="I18231" t="b">
        <v>1</v>
      </c>
      <c r="J18231" t="b">
        <v>1</v>
      </c>
      <c r="K18231" t="s">
        <v>41</v>
      </c>
      <c r="L18231" t="s">
        <v>60</v>
      </c>
      <c r="M18231">
        <v>160000</v>
      </c>
      <c r="N18231"/>
      <c r="O18231" t="s">
        <v>343</v>
      </c>
      <c r="P18231" t="s">
        <v>85</v>
      </c>
    </row>
    <row r="18232" spans="1:16" x14ac:dyDescent="0.25">
      <c r="A18232" t="s">
        <v>6</v>
      </c>
      <c r="B18232" t="s">
        <v>19520</v>
      </c>
      <c r="C18232" t="s">
        <v>27</v>
      </c>
      <c r="D18232" t="s">
        <v>23670</v>
      </c>
      <c r="E18232" t="s">
        <v>59</v>
      </c>
      <c r="F18232" t="b">
        <v>0</v>
      </c>
      <c r="G18232" t="s">
        <v>27</v>
      </c>
      <c r="H18232" s="1">
        <v>46225.544560185182</v>
      </c>
      <c r="I18232" t="b">
        <v>0</v>
      </c>
      <c r="J18232" t="b">
        <v>0</v>
      </c>
      <c r="K18232" t="s">
        <v>27</v>
      </c>
      <c r="L18232" t="s">
        <v>60</v>
      </c>
      <c r="M18232">
        <v>120000</v>
      </c>
      <c r="N18232"/>
      <c r="O18232" t="s">
        <v>2704</v>
      </c>
      <c r="P18232" t="s">
        <v>19521</v>
      </c>
    </row>
    <row r="18233" spans="1:16" x14ac:dyDescent="0.25">
      <c r="A18233" t="s">
        <v>0</v>
      </c>
      <c r="B18233" t="s">
        <v>31275</v>
      </c>
      <c r="C18233" t="s">
        <v>330</v>
      </c>
      <c r="D18233" t="s">
        <v>2360</v>
      </c>
      <c r="E18233" t="s">
        <v>59</v>
      </c>
      <c r="F18233" t="b">
        <v>0</v>
      </c>
      <c r="G18233" t="s">
        <v>41</v>
      </c>
      <c r="H18233" s="1">
        <v>46225.545335648138</v>
      </c>
      <c r="I18233" t="b">
        <v>0</v>
      </c>
      <c r="J18233" t="b">
        <v>0</v>
      </c>
      <c r="K18233" t="s">
        <v>41</v>
      </c>
      <c r="L18233" t="s">
        <v>60</v>
      </c>
      <c r="M18233">
        <v>86500</v>
      </c>
      <c r="N18233"/>
      <c r="O18233" t="s">
        <v>18712</v>
      </c>
    </row>
    <row r="18234" spans="1:16" x14ac:dyDescent="0.25">
      <c r="A18234" t="s">
        <v>2</v>
      </c>
      <c r="B18234" t="s">
        <v>2714</v>
      </c>
      <c r="C18234" t="s">
        <v>587</v>
      </c>
      <c r="D18234" t="s">
        <v>4569</v>
      </c>
      <c r="E18234" t="s">
        <v>59</v>
      </c>
      <c r="F18234" t="b">
        <v>0</v>
      </c>
      <c r="G18234" t="s">
        <v>65</v>
      </c>
      <c r="H18234" s="1">
        <v>46225.545428240737</v>
      </c>
      <c r="I18234" t="b">
        <v>0</v>
      </c>
      <c r="J18234" t="b">
        <v>0</v>
      </c>
      <c r="K18234" t="s">
        <v>41</v>
      </c>
      <c r="L18234" t="s">
        <v>74</v>
      </c>
      <c r="M18234"/>
      <c r="N18234">
        <v>87.5</v>
      </c>
      <c r="O18234" t="s">
        <v>31032</v>
      </c>
      <c r="P18234" t="s">
        <v>31033</v>
      </c>
    </row>
    <row r="18235" spans="1:16" x14ac:dyDescent="0.25">
      <c r="A18235" t="s">
        <v>2</v>
      </c>
      <c r="B18235" t="s">
        <v>2</v>
      </c>
      <c r="C18235" t="s">
        <v>7144</v>
      </c>
      <c r="D18235" t="s">
        <v>4346</v>
      </c>
      <c r="E18235" t="s">
        <v>59</v>
      </c>
      <c r="F18235" t="b">
        <v>0</v>
      </c>
      <c r="G18235" t="s">
        <v>40</v>
      </c>
      <c r="H18235" s="1">
        <v>46225.546712962961</v>
      </c>
      <c r="I18235" t="b">
        <v>0</v>
      </c>
      <c r="J18235" t="b">
        <v>0</v>
      </c>
      <c r="K18235" t="s">
        <v>40</v>
      </c>
      <c r="L18235" t="s">
        <v>60</v>
      </c>
      <c r="M18235">
        <v>57500</v>
      </c>
      <c r="N18235"/>
      <c r="O18235" t="s">
        <v>31276</v>
      </c>
      <c r="P18235" t="s">
        <v>31277</v>
      </c>
    </row>
    <row r="18236" spans="1:16" x14ac:dyDescent="0.25">
      <c r="A18236" t="s">
        <v>1</v>
      </c>
      <c r="B18236" t="s">
        <v>31278</v>
      </c>
      <c r="C18236" t="s">
        <v>856</v>
      </c>
      <c r="D18236" t="s">
        <v>4526</v>
      </c>
      <c r="E18236" t="s">
        <v>59</v>
      </c>
      <c r="F18236" t="b">
        <v>0</v>
      </c>
      <c r="G18236" t="s">
        <v>89</v>
      </c>
      <c r="H18236" s="1">
        <v>46225.546793981477</v>
      </c>
      <c r="I18236" t="b">
        <v>0</v>
      </c>
      <c r="J18236" t="b">
        <v>1</v>
      </c>
      <c r="K18236" t="s">
        <v>41</v>
      </c>
      <c r="L18236" t="s">
        <v>60</v>
      </c>
      <c r="M18236">
        <v>102500</v>
      </c>
      <c r="N18236"/>
      <c r="O18236" t="s">
        <v>31279</v>
      </c>
      <c r="P18236" t="s">
        <v>31280</v>
      </c>
    </row>
    <row r="18237" spans="1:16" x14ac:dyDescent="0.25">
      <c r="A18237" t="s">
        <v>4</v>
      </c>
      <c r="B18237" t="s">
        <v>31281</v>
      </c>
      <c r="C18237" t="s">
        <v>27</v>
      </c>
      <c r="D18237" t="s">
        <v>23670</v>
      </c>
      <c r="E18237" t="s">
        <v>59</v>
      </c>
      <c r="F18237" t="b">
        <v>0</v>
      </c>
      <c r="G18237" t="s">
        <v>27</v>
      </c>
      <c r="H18237" s="1">
        <v>46225.548055555562</v>
      </c>
      <c r="I18237" t="b">
        <v>0</v>
      </c>
      <c r="J18237" t="b">
        <v>0</v>
      </c>
      <c r="K18237" t="s">
        <v>27</v>
      </c>
      <c r="L18237" t="s">
        <v>60</v>
      </c>
      <c r="M18237">
        <v>216000</v>
      </c>
      <c r="N18237"/>
      <c r="O18237" t="s">
        <v>2704</v>
      </c>
      <c r="P18237" t="s">
        <v>31282</v>
      </c>
    </row>
    <row r="18238" spans="1:16" x14ac:dyDescent="0.25">
      <c r="A18238" t="s">
        <v>7</v>
      </c>
      <c r="B18238" t="s">
        <v>31283</v>
      </c>
      <c r="C18238" t="s">
        <v>172</v>
      </c>
      <c r="D18238" t="s">
        <v>4526</v>
      </c>
      <c r="E18238" t="s">
        <v>59</v>
      </c>
      <c r="F18238" t="b">
        <v>0</v>
      </c>
      <c r="G18238" t="s">
        <v>68</v>
      </c>
      <c r="H18238" s="1">
        <v>46225.585173611107</v>
      </c>
      <c r="I18238" t="b">
        <v>0</v>
      </c>
      <c r="J18238" t="b">
        <v>0</v>
      </c>
      <c r="K18238" t="s">
        <v>41</v>
      </c>
      <c r="L18238" t="s">
        <v>60</v>
      </c>
      <c r="M18238">
        <v>170000</v>
      </c>
      <c r="N18238"/>
      <c r="O18238" t="s">
        <v>534</v>
      </c>
      <c r="P18238" t="s">
        <v>31284</v>
      </c>
    </row>
    <row r="18239" spans="1:16" x14ac:dyDescent="0.25">
      <c r="A18239" t="s">
        <v>0</v>
      </c>
      <c r="B18239" t="s">
        <v>31285</v>
      </c>
      <c r="C18239" t="s">
        <v>10969</v>
      </c>
      <c r="D18239" t="s">
        <v>4756</v>
      </c>
      <c r="E18239" t="s">
        <v>59</v>
      </c>
      <c r="F18239" t="b">
        <v>0</v>
      </c>
      <c r="G18239" t="s">
        <v>65</v>
      </c>
      <c r="H18239" s="1">
        <v>46225.585185185177</v>
      </c>
      <c r="I18239" t="b">
        <v>0</v>
      </c>
      <c r="J18239" t="b">
        <v>1</v>
      </c>
      <c r="K18239" t="s">
        <v>41</v>
      </c>
      <c r="L18239" t="s">
        <v>60</v>
      </c>
      <c r="M18239">
        <v>81500</v>
      </c>
      <c r="N18239"/>
      <c r="O18239" t="s">
        <v>11016</v>
      </c>
      <c r="P18239" t="s">
        <v>9061</v>
      </c>
    </row>
    <row r="18240" spans="1:16" x14ac:dyDescent="0.25">
      <c r="A18240" t="s">
        <v>0</v>
      </c>
      <c r="B18240" t="s">
        <v>31286</v>
      </c>
      <c r="C18240" t="s">
        <v>76</v>
      </c>
      <c r="D18240" t="s">
        <v>4526</v>
      </c>
      <c r="E18240" t="s">
        <v>59</v>
      </c>
      <c r="F18240" t="b">
        <v>1</v>
      </c>
      <c r="G18240" t="s">
        <v>65</v>
      </c>
      <c r="H18240" s="1">
        <v>46225.585185185177</v>
      </c>
      <c r="I18240" t="b">
        <v>0</v>
      </c>
      <c r="J18240" t="b">
        <v>1</v>
      </c>
      <c r="K18240" t="s">
        <v>41</v>
      </c>
      <c r="L18240" t="s">
        <v>60</v>
      </c>
      <c r="M18240">
        <v>120000</v>
      </c>
      <c r="N18240"/>
      <c r="O18240" t="s">
        <v>31287</v>
      </c>
    </row>
    <row r="18241" spans="1:16" x14ac:dyDescent="0.25">
      <c r="A18241" t="s">
        <v>0</v>
      </c>
      <c r="B18241" t="s">
        <v>31288</v>
      </c>
      <c r="C18241" t="s">
        <v>3810</v>
      </c>
      <c r="D18241" t="s">
        <v>4346</v>
      </c>
      <c r="E18241" t="s">
        <v>59</v>
      </c>
      <c r="F18241" t="b">
        <v>0</v>
      </c>
      <c r="G18241" t="s">
        <v>65</v>
      </c>
      <c r="H18241" s="1">
        <v>46225.585196759261</v>
      </c>
      <c r="I18241" t="b">
        <v>0</v>
      </c>
      <c r="J18241" t="b">
        <v>1</v>
      </c>
      <c r="K18241" t="s">
        <v>41</v>
      </c>
      <c r="L18241" t="s">
        <v>60</v>
      </c>
      <c r="M18241">
        <v>114500</v>
      </c>
      <c r="N18241"/>
      <c r="O18241" t="s">
        <v>3044</v>
      </c>
      <c r="P18241" t="s">
        <v>31289</v>
      </c>
    </row>
    <row r="18242" spans="1:16" x14ac:dyDescent="0.25">
      <c r="A18242" t="s">
        <v>0</v>
      </c>
      <c r="B18242" t="s">
        <v>31290</v>
      </c>
      <c r="C18242" t="s">
        <v>41</v>
      </c>
      <c r="D18242" t="s">
        <v>4526</v>
      </c>
      <c r="E18242" t="s">
        <v>59</v>
      </c>
      <c r="F18242" t="b">
        <v>0</v>
      </c>
      <c r="G18242" t="s">
        <v>41</v>
      </c>
      <c r="H18242" s="1">
        <v>46225.586770833332</v>
      </c>
      <c r="I18242" t="b">
        <v>1</v>
      </c>
      <c r="J18242" t="b">
        <v>0</v>
      </c>
      <c r="K18242" t="s">
        <v>41</v>
      </c>
      <c r="L18242" t="s">
        <v>60</v>
      </c>
      <c r="M18242">
        <v>132500</v>
      </c>
      <c r="N18242"/>
      <c r="O18242" t="s">
        <v>8514</v>
      </c>
      <c r="P18242" t="s">
        <v>3910</v>
      </c>
    </row>
    <row r="18243" spans="1:16" x14ac:dyDescent="0.25">
      <c r="A18243" t="s">
        <v>3</v>
      </c>
      <c r="B18243" t="s">
        <v>31291</v>
      </c>
      <c r="C18243" t="s">
        <v>76</v>
      </c>
      <c r="D18243" t="s">
        <v>4630</v>
      </c>
      <c r="E18243" t="s">
        <v>59</v>
      </c>
      <c r="F18243" t="b">
        <v>1</v>
      </c>
      <c r="G18243" t="s">
        <v>41</v>
      </c>
      <c r="H18243" s="1">
        <v>46225.587002314824</v>
      </c>
      <c r="I18243" t="b">
        <v>0</v>
      </c>
      <c r="J18243" t="b">
        <v>1</v>
      </c>
      <c r="K18243" t="s">
        <v>41</v>
      </c>
      <c r="L18243" t="s">
        <v>60</v>
      </c>
      <c r="M18243">
        <v>79000</v>
      </c>
      <c r="N18243"/>
      <c r="O18243" t="s">
        <v>26598</v>
      </c>
      <c r="P18243" t="s">
        <v>288</v>
      </c>
    </row>
    <row r="18244" spans="1:16" x14ac:dyDescent="0.25">
      <c r="A18244" t="s">
        <v>6</v>
      </c>
      <c r="B18244" t="s">
        <v>31292</v>
      </c>
      <c r="C18244" t="s">
        <v>3810</v>
      </c>
      <c r="D18244" t="s">
        <v>4346</v>
      </c>
      <c r="E18244" t="s">
        <v>59</v>
      </c>
      <c r="F18244" t="b">
        <v>0</v>
      </c>
      <c r="G18244" t="s">
        <v>65</v>
      </c>
      <c r="H18244" s="1">
        <v>46225.587083333332</v>
      </c>
      <c r="I18244" t="b">
        <v>0</v>
      </c>
      <c r="J18244" t="b">
        <v>1</v>
      </c>
      <c r="K18244" t="s">
        <v>41</v>
      </c>
      <c r="L18244" t="s">
        <v>60</v>
      </c>
      <c r="M18244">
        <v>162500</v>
      </c>
      <c r="N18244"/>
      <c r="O18244" t="s">
        <v>3044</v>
      </c>
      <c r="P18244" t="s">
        <v>31293</v>
      </c>
    </row>
    <row r="18245" spans="1:16" x14ac:dyDescent="0.25">
      <c r="A18245" t="s">
        <v>0</v>
      </c>
      <c r="B18245" t="s">
        <v>31294</v>
      </c>
      <c r="C18245" t="s">
        <v>71</v>
      </c>
      <c r="D18245" t="s">
        <v>4526</v>
      </c>
      <c r="E18245" t="s">
        <v>59</v>
      </c>
      <c r="F18245" t="b">
        <v>0</v>
      </c>
      <c r="G18245" t="s">
        <v>73</v>
      </c>
      <c r="H18245" s="1">
        <v>46225.626886574071</v>
      </c>
      <c r="I18245" t="b">
        <v>0</v>
      </c>
      <c r="J18245" t="b">
        <v>1</v>
      </c>
      <c r="K18245" t="s">
        <v>41</v>
      </c>
      <c r="L18245" t="s">
        <v>60</v>
      </c>
      <c r="M18245">
        <v>175000</v>
      </c>
      <c r="N18245"/>
      <c r="O18245" t="s">
        <v>26234</v>
      </c>
      <c r="P18245" t="s">
        <v>31295</v>
      </c>
    </row>
    <row r="18246" spans="1:16" x14ac:dyDescent="0.25">
      <c r="A18246" t="s">
        <v>1</v>
      </c>
      <c r="B18246" t="s">
        <v>1</v>
      </c>
      <c r="C18246" t="s">
        <v>502</v>
      </c>
      <c r="D18246" t="s">
        <v>4526</v>
      </c>
      <c r="E18246" t="s">
        <v>88</v>
      </c>
      <c r="F18246" t="b">
        <v>0</v>
      </c>
      <c r="G18246" t="s">
        <v>77</v>
      </c>
      <c r="H18246" s="1">
        <v>46225.630115740743</v>
      </c>
      <c r="I18246" t="b">
        <v>0</v>
      </c>
      <c r="J18246" t="b">
        <v>0</v>
      </c>
      <c r="K18246" t="s">
        <v>41</v>
      </c>
      <c r="L18246" t="s">
        <v>74</v>
      </c>
      <c r="M18246"/>
      <c r="N18246">
        <v>95</v>
      </c>
      <c r="O18246" t="s">
        <v>1069</v>
      </c>
      <c r="P18246" t="s">
        <v>31296</v>
      </c>
    </row>
    <row r="18247" spans="1:16" x14ac:dyDescent="0.25">
      <c r="A18247" t="s">
        <v>5</v>
      </c>
      <c r="B18247" t="s">
        <v>31297</v>
      </c>
      <c r="C18247" t="s">
        <v>172</v>
      </c>
      <c r="D18247" t="s">
        <v>4526</v>
      </c>
      <c r="E18247" t="s">
        <v>59</v>
      </c>
      <c r="F18247" t="b">
        <v>0</v>
      </c>
      <c r="G18247" t="s">
        <v>68</v>
      </c>
      <c r="H18247" s="1">
        <v>46225.630127314813</v>
      </c>
      <c r="I18247" t="b">
        <v>0</v>
      </c>
      <c r="J18247" t="b">
        <v>1</v>
      </c>
      <c r="K18247" t="s">
        <v>41</v>
      </c>
      <c r="L18247" t="s">
        <v>60</v>
      </c>
      <c r="M18247">
        <v>167500</v>
      </c>
      <c r="N18247"/>
      <c r="O18247" t="s">
        <v>487</v>
      </c>
      <c r="P18247" t="s">
        <v>31298</v>
      </c>
    </row>
    <row r="18248" spans="1:16" x14ac:dyDescent="0.25">
      <c r="A18248" t="s">
        <v>1</v>
      </c>
      <c r="B18248" t="s">
        <v>1</v>
      </c>
      <c r="C18248" t="s">
        <v>41</v>
      </c>
      <c r="D18248" t="s">
        <v>4526</v>
      </c>
      <c r="E18248" t="s">
        <v>59</v>
      </c>
      <c r="F18248" t="b">
        <v>0</v>
      </c>
      <c r="G18248" t="s">
        <v>89</v>
      </c>
      <c r="H18248" s="1">
        <v>46225.630162037043</v>
      </c>
      <c r="I18248" t="b">
        <v>0</v>
      </c>
      <c r="J18248" t="b">
        <v>0</v>
      </c>
      <c r="K18248" t="s">
        <v>41</v>
      </c>
      <c r="L18248" t="s">
        <v>60</v>
      </c>
      <c r="M18248">
        <v>100000</v>
      </c>
      <c r="N18248"/>
      <c r="O18248" t="s">
        <v>31299</v>
      </c>
      <c r="P18248" t="s">
        <v>31300</v>
      </c>
    </row>
    <row r="18249" spans="1:16" x14ac:dyDescent="0.25">
      <c r="A18249" t="s">
        <v>1</v>
      </c>
      <c r="B18249" t="s">
        <v>31301</v>
      </c>
      <c r="C18249" t="s">
        <v>541</v>
      </c>
      <c r="D18249" t="s">
        <v>4526</v>
      </c>
      <c r="E18249" t="s">
        <v>59</v>
      </c>
      <c r="F18249" t="b">
        <v>0</v>
      </c>
      <c r="G18249" t="s">
        <v>73</v>
      </c>
      <c r="H18249" s="1">
        <v>46225.630208333343</v>
      </c>
      <c r="I18249" t="b">
        <v>0</v>
      </c>
      <c r="J18249" t="b">
        <v>1</v>
      </c>
      <c r="K18249" t="s">
        <v>41</v>
      </c>
      <c r="L18249" t="s">
        <v>74</v>
      </c>
      <c r="M18249"/>
      <c r="N18249">
        <v>58.895000000000003</v>
      </c>
      <c r="O18249" t="s">
        <v>487</v>
      </c>
      <c r="P18249" t="s">
        <v>31302</v>
      </c>
    </row>
    <row r="18250" spans="1:16" x14ac:dyDescent="0.25">
      <c r="A18250" t="s">
        <v>1</v>
      </c>
      <c r="B18250" t="s">
        <v>31303</v>
      </c>
      <c r="C18250" t="s">
        <v>41</v>
      </c>
      <c r="D18250" t="s">
        <v>4526</v>
      </c>
      <c r="E18250" t="s">
        <v>59</v>
      </c>
      <c r="F18250" t="b">
        <v>0</v>
      </c>
      <c r="G18250" t="s">
        <v>77</v>
      </c>
      <c r="H18250" s="1">
        <v>46225.630243055559</v>
      </c>
      <c r="I18250" t="b">
        <v>1</v>
      </c>
      <c r="J18250" t="b">
        <v>0</v>
      </c>
      <c r="K18250" t="s">
        <v>41</v>
      </c>
      <c r="L18250" t="s">
        <v>60</v>
      </c>
      <c r="M18250">
        <v>135000</v>
      </c>
      <c r="N18250"/>
      <c r="O18250" t="s">
        <v>9859</v>
      </c>
      <c r="P18250" t="s">
        <v>26778</v>
      </c>
    </row>
    <row r="18251" spans="1:16" x14ac:dyDescent="0.25">
      <c r="A18251" t="s">
        <v>1</v>
      </c>
      <c r="B18251" t="s">
        <v>31304</v>
      </c>
      <c r="C18251" t="s">
        <v>102</v>
      </c>
      <c r="D18251" t="s">
        <v>4526</v>
      </c>
      <c r="E18251" t="s">
        <v>59</v>
      </c>
      <c r="F18251" t="b">
        <v>0</v>
      </c>
      <c r="G18251" t="s">
        <v>89</v>
      </c>
      <c r="H18251" s="1">
        <v>46225.630277777767</v>
      </c>
      <c r="I18251" t="b">
        <v>1</v>
      </c>
      <c r="J18251" t="b">
        <v>0</v>
      </c>
      <c r="K18251" t="s">
        <v>41</v>
      </c>
      <c r="L18251" t="s">
        <v>60</v>
      </c>
      <c r="M18251">
        <v>130000</v>
      </c>
      <c r="N18251"/>
      <c r="O18251" t="s">
        <v>31305</v>
      </c>
      <c r="P18251" t="s">
        <v>31306</v>
      </c>
    </row>
    <row r="18252" spans="1:16" x14ac:dyDescent="0.25">
      <c r="A18252" t="s">
        <v>9</v>
      </c>
      <c r="B18252" t="s">
        <v>31307</v>
      </c>
      <c r="C18252" t="s">
        <v>500</v>
      </c>
      <c r="D18252" t="s">
        <v>4756</v>
      </c>
      <c r="E18252" t="s">
        <v>59</v>
      </c>
      <c r="F18252" t="b">
        <v>0</v>
      </c>
      <c r="G18252" t="s">
        <v>13</v>
      </c>
      <c r="H18252" s="1">
        <v>46225.630810185183</v>
      </c>
      <c r="I18252" t="b">
        <v>1</v>
      </c>
      <c r="J18252" t="b">
        <v>0</v>
      </c>
      <c r="K18252" t="s">
        <v>13</v>
      </c>
      <c r="L18252" t="s">
        <v>60</v>
      </c>
      <c r="M18252">
        <v>115000</v>
      </c>
      <c r="N18252"/>
      <c r="O18252" t="s">
        <v>10441</v>
      </c>
      <c r="P18252" t="s">
        <v>10594</v>
      </c>
    </row>
    <row r="18253" spans="1:16" x14ac:dyDescent="0.25">
      <c r="A18253" t="s">
        <v>1</v>
      </c>
      <c r="B18253" t="s">
        <v>920</v>
      </c>
      <c r="C18253" t="s">
        <v>31308</v>
      </c>
      <c r="D18253" t="s">
        <v>6062</v>
      </c>
      <c r="E18253" t="s">
        <v>59</v>
      </c>
      <c r="F18253" t="b">
        <v>0</v>
      </c>
      <c r="G18253" t="s">
        <v>40</v>
      </c>
      <c r="H18253" s="1">
        <v>46225.631944444453</v>
      </c>
      <c r="I18253" t="b">
        <v>1</v>
      </c>
      <c r="J18253" t="b">
        <v>0</v>
      </c>
      <c r="K18253" t="s">
        <v>40</v>
      </c>
      <c r="L18253" t="s">
        <v>60</v>
      </c>
      <c r="M18253">
        <v>75000</v>
      </c>
      <c r="N18253"/>
      <c r="O18253" t="s">
        <v>8525</v>
      </c>
      <c r="P18253" t="s">
        <v>31309</v>
      </c>
    </row>
    <row r="18254" spans="1:16" x14ac:dyDescent="0.25">
      <c r="A18254" t="s">
        <v>2</v>
      </c>
      <c r="B18254" t="s">
        <v>158</v>
      </c>
      <c r="C18254" t="s">
        <v>11229</v>
      </c>
      <c r="D18254" t="s">
        <v>4346</v>
      </c>
      <c r="E18254" t="s">
        <v>72</v>
      </c>
      <c r="F18254" t="b">
        <v>0</v>
      </c>
      <c r="G18254" t="s">
        <v>40</v>
      </c>
      <c r="H18254" s="1">
        <v>46225.671712962961</v>
      </c>
      <c r="I18254" t="b">
        <v>0</v>
      </c>
      <c r="J18254" t="b">
        <v>0</v>
      </c>
      <c r="K18254" t="s">
        <v>40</v>
      </c>
      <c r="L18254" t="s">
        <v>60</v>
      </c>
      <c r="M18254">
        <v>3796.5</v>
      </c>
      <c r="N18254"/>
      <c r="O18254" t="s">
        <v>31310</v>
      </c>
      <c r="P18254" t="s">
        <v>261</v>
      </c>
    </row>
    <row r="18255" spans="1:16" x14ac:dyDescent="0.25">
      <c r="A18255" t="s">
        <v>6</v>
      </c>
      <c r="B18255" t="s">
        <v>6</v>
      </c>
      <c r="C18255" t="s">
        <v>31311</v>
      </c>
      <c r="D18255" t="s">
        <v>4346</v>
      </c>
      <c r="E18255" t="s">
        <v>59</v>
      </c>
      <c r="F18255" t="b">
        <v>0</v>
      </c>
      <c r="G18255" t="s">
        <v>40</v>
      </c>
      <c r="H18255" s="1">
        <v>46225.671712962961</v>
      </c>
      <c r="I18255" t="b">
        <v>0</v>
      </c>
      <c r="J18255" t="b">
        <v>0</v>
      </c>
      <c r="K18255" t="s">
        <v>40</v>
      </c>
      <c r="L18255" t="s">
        <v>60</v>
      </c>
      <c r="M18255">
        <v>67500</v>
      </c>
      <c r="N18255"/>
      <c r="O18255" t="s">
        <v>31312</v>
      </c>
      <c r="P18255" t="s">
        <v>31313</v>
      </c>
    </row>
    <row r="18256" spans="1:16" x14ac:dyDescent="0.25">
      <c r="A18256" t="s">
        <v>1</v>
      </c>
      <c r="B18256" t="s">
        <v>31314</v>
      </c>
      <c r="C18256" t="s">
        <v>31315</v>
      </c>
      <c r="D18256" t="s">
        <v>4550</v>
      </c>
      <c r="E18256" t="s">
        <v>59</v>
      </c>
      <c r="F18256" t="b">
        <v>0</v>
      </c>
      <c r="G18256" t="s">
        <v>89</v>
      </c>
      <c r="H18256" s="1">
        <v>46225.671886574077</v>
      </c>
      <c r="I18256" t="b">
        <v>0</v>
      </c>
      <c r="J18256" t="b">
        <v>1</v>
      </c>
      <c r="K18256" t="s">
        <v>41</v>
      </c>
      <c r="L18256" t="s">
        <v>60</v>
      </c>
      <c r="M18256">
        <v>115550</v>
      </c>
      <c r="N18256"/>
      <c r="O18256" t="s">
        <v>1102</v>
      </c>
      <c r="P18256" t="s">
        <v>11908</v>
      </c>
    </row>
    <row r="18257" spans="1:16" x14ac:dyDescent="0.25">
      <c r="A18257" t="s">
        <v>1</v>
      </c>
      <c r="B18257" t="s">
        <v>31316</v>
      </c>
      <c r="C18257" t="s">
        <v>16882</v>
      </c>
      <c r="D18257" t="s">
        <v>4526</v>
      </c>
      <c r="E18257" t="s">
        <v>59</v>
      </c>
      <c r="F18257" t="b">
        <v>0</v>
      </c>
      <c r="G18257" t="s">
        <v>89</v>
      </c>
      <c r="H18257" s="1">
        <v>46225.671909722223</v>
      </c>
      <c r="I18257" t="b">
        <v>0</v>
      </c>
      <c r="J18257" t="b">
        <v>0</v>
      </c>
      <c r="K18257" t="s">
        <v>41</v>
      </c>
      <c r="L18257" t="s">
        <v>74</v>
      </c>
      <c r="M18257"/>
      <c r="N18257">
        <v>48.5</v>
      </c>
      <c r="O18257" t="s">
        <v>30424</v>
      </c>
      <c r="P18257" t="s">
        <v>17907</v>
      </c>
    </row>
    <row r="18258" spans="1:16" x14ac:dyDescent="0.25">
      <c r="A18258" t="s">
        <v>5</v>
      </c>
      <c r="B18258" t="s">
        <v>31317</v>
      </c>
      <c r="C18258" t="s">
        <v>40</v>
      </c>
      <c r="D18258" t="s">
        <v>4526</v>
      </c>
      <c r="E18258" t="s">
        <v>88</v>
      </c>
      <c r="F18258" t="b">
        <v>0</v>
      </c>
      <c r="G18258" t="s">
        <v>40</v>
      </c>
      <c r="H18258" s="1">
        <v>46225.673576388886</v>
      </c>
      <c r="I18258" t="b">
        <v>1</v>
      </c>
      <c r="J18258" t="b">
        <v>0</v>
      </c>
      <c r="K18258" t="s">
        <v>40</v>
      </c>
      <c r="L18258" t="s">
        <v>74</v>
      </c>
      <c r="M18258"/>
      <c r="N18258">
        <v>90</v>
      </c>
      <c r="O18258" t="s">
        <v>31318</v>
      </c>
      <c r="P18258" t="s">
        <v>2263</v>
      </c>
    </row>
    <row r="18259" spans="1:16" x14ac:dyDescent="0.25">
      <c r="A18259" t="s">
        <v>0</v>
      </c>
      <c r="B18259" t="s">
        <v>0</v>
      </c>
      <c r="C18259" t="s">
        <v>31319</v>
      </c>
      <c r="D18259" t="s">
        <v>4346</v>
      </c>
      <c r="E18259" t="s">
        <v>59</v>
      </c>
      <c r="F18259" t="b">
        <v>0</v>
      </c>
      <c r="G18259" t="s">
        <v>77</v>
      </c>
      <c r="H18259" s="1">
        <v>46225.710173611107</v>
      </c>
      <c r="I18259" t="b">
        <v>0</v>
      </c>
      <c r="J18259" t="b">
        <v>1</v>
      </c>
      <c r="K18259" t="s">
        <v>41</v>
      </c>
      <c r="L18259" t="s">
        <v>60</v>
      </c>
      <c r="M18259">
        <v>75920</v>
      </c>
      <c r="N18259"/>
      <c r="O18259" t="s">
        <v>31320</v>
      </c>
      <c r="P18259" t="s">
        <v>31321</v>
      </c>
    </row>
    <row r="18260" spans="1:16" x14ac:dyDescent="0.25">
      <c r="A18260" t="s">
        <v>0</v>
      </c>
      <c r="B18260" t="s">
        <v>3720</v>
      </c>
      <c r="C18260" t="s">
        <v>4415</v>
      </c>
      <c r="D18260" t="s">
        <v>4526</v>
      </c>
      <c r="E18260" t="s">
        <v>88</v>
      </c>
      <c r="F18260" t="b">
        <v>0</v>
      </c>
      <c r="G18260" t="s">
        <v>77</v>
      </c>
      <c r="H18260" s="1">
        <v>46225.710173611107</v>
      </c>
      <c r="I18260" t="b">
        <v>1</v>
      </c>
      <c r="J18260" t="b">
        <v>0</v>
      </c>
      <c r="K18260" t="s">
        <v>41</v>
      </c>
      <c r="L18260" t="s">
        <v>74</v>
      </c>
      <c r="M18260"/>
      <c r="N18260">
        <v>38.5</v>
      </c>
      <c r="O18260" t="s">
        <v>808</v>
      </c>
      <c r="P18260" t="s">
        <v>11298</v>
      </c>
    </row>
    <row r="18261" spans="1:16" x14ac:dyDescent="0.25">
      <c r="A18261" t="s">
        <v>0</v>
      </c>
      <c r="B18261" t="s">
        <v>7194</v>
      </c>
      <c r="C18261" t="s">
        <v>956</v>
      </c>
      <c r="D18261" t="s">
        <v>4526</v>
      </c>
      <c r="E18261" t="s">
        <v>59</v>
      </c>
      <c r="F18261" t="b">
        <v>0</v>
      </c>
      <c r="G18261" t="s">
        <v>68</v>
      </c>
      <c r="H18261" s="1">
        <v>46225.710173611107</v>
      </c>
      <c r="I18261" t="b">
        <v>0</v>
      </c>
      <c r="J18261" t="b">
        <v>0</v>
      </c>
      <c r="K18261" t="s">
        <v>41</v>
      </c>
      <c r="L18261" t="s">
        <v>60</v>
      </c>
      <c r="M18261">
        <v>90000</v>
      </c>
      <c r="N18261"/>
      <c r="O18261" t="s">
        <v>4248</v>
      </c>
      <c r="P18261" t="s">
        <v>464</v>
      </c>
    </row>
    <row r="18262" spans="1:16" x14ac:dyDescent="0.25">
      <c r="A18262" t="s">
        <v>0</v>
      </c>
      <c r="B18262" t="s">
        <v>31322</v>
      </c>
      <c r="C18262" t="s">
        <v>930</v>
      </c>
      <c r="D18262" t="s">
        <v>4526</v>
      </c>
      <c r="E18262" t="s">
        <v>59</v>
      </c>
      <c r="F18262" t="b">
        <v>0</v>
      </c>
      <c r="G18262" t="s">
        <v>19</v>
      </c>
      <c r="H18262" s="1">
        <v>46225.710868055547</v>
      </c>
      <c r="I18262" t="b">
        <v>0</v>
      </c>
      <c r="J18262" t="b">
        <v>0</v>
      </c>
      <c r="K18262" t="s">
        <v>19</v>
      </c>
      <c r="L18262" t="s">
        <v>60</v>
      </c>
      <c r="M18262">
        <v>1400000</v>
      </c>
      <c r="N18262"/>
      <c r="O18262" t="s">
        <v>7059</v>
      </c>
      <c r="P18262" t="s">
        <v>1841</v>
      </c>
    </row>
    <row r="18263" spans="1:16" x14ac:dyDescent="0.25">
      <c r="A18263" t="s">
        <v>1</v>
      </c>
      <c r="B18263" t="s">
        <v>1860</v>
      </c>
      <c r="C18263" t="s">
        <v>190</v>
      </c>
      <c r="D18263" t="s">
        <v>2360</v>
      </c>
      <c r="E18263" t="s">
        <v>59</v>
      </c>
      <c r="F18263" t="b">
        <v>0</v>
      </c>
      <c r="G18263" t="s">
        <v>89</v>
      </c>
      <c r="H18263" s="1">
        <v>46225.713460648149</v>
      </c>
      <c r="I18263" t="b">
        <v>0</v>
      </c>
      <c r="J18263" t="b">
        <v>1</v>
      </c>
      <c r="K18263" t="s">
        <v>41</v>
      </c>
      <c r="L18263" t="s">
        <v>60</v>
      </c>
      <c r="M18263">
        <v>150000</v>
      </c>
      <c r="N18263"/>
      <c r="O18263" t="s">
        <v>31323</v>
      </c>
      <c r="P18263" t="s">
        <v>31324</v>
      </c>
    </row>
    <row r="18264" spans="1:16" x14ac:dyDescent="0.25">
      <c r="A18264" t="s">
        <v>0</v>
      </c>
      <c r="B18264" t="s">
        <v>31325</v>
      </c>
      <c r="C18264" t="s">
        <v>19</v>
      </c>
      <c r="D18264" t="s">
        <v>4526</v>
      </c>
      <c r="E18264" t="s">
        <v>59</v>
      </c>
      <c r="F18264" t="b">
        <v>0</v>
      </c>
      <c r="G18264" t="s">
        <v>19</v>
      </c>
      <c r="H18264" s="1">
        <v>46225.714548611111</v>
      </c>
      <c r="I18264" t="b">
        <v>1</v>
      </c>
      <c r="J18264" t="b">
        <v>0</v>
      </c>
      <c r="K18264" t="s">
        <v>19</v>
      </c>
      <c r="L18264" t="s">
        <v>60</v>
      </c>
      <c r="M18264">
        <v>1500000</v>
      </c>
      <c r="N18264"/>
      <c r="O18264" t="s">
        <v>7059</v>
      </c>
      <c r="P18264" t="s">
        <v>31326</v>
      </c>
    </row>
    <row r="18265" spans="1:16" x14ac:dyDescent="0.25">
      <c r="A18265" t="s">
        <v>3</v>
      </c>
      <c r="B18265" t="s">
        <v>31327</v>
      </c>
      <c r="C18265" t="s">
        <v>2100</v>
      </c>
      <c r="D18265" t="s">
        <v>2360</v>
      </c>
      <c r="F18265" t="b">
        <v>0</v>
      </c>
      <c r="G18265" t="s">
        <v>65</v>
      </c>
      <c r="H18265" s="1">
        <v>46225.751886574071</v>
      </c>
      <c r="I18265" t="b">
        <v>1</v>
      </c>
      <c r="J18265" t="b">
        <v>0</v>
      </c>
      <c r="K18265" t="s">
        <v>41</v>
      </c>
      <c r="L18265" t="s">
        <v>74</v>
      </c>
      <c r="M18265"/>
      <c r="N18265">
        <v>62.5</v>
      </c>
      <c r="O18265" t="s">
        <v>1728</v>
      </c>
      <c r="P18265" t="s">
        <v>31328</v>
      </c>
    </row>
    <row r="18266" spans="1:16" x14ac:dyDescent="0.25">
      <c r="A18266" t="s">
        <v>0</v>
      </c>
      <c r="B18266" t="s">
        <v>31329</v>
      </c>
      <c r="C18266" t="s">
        <v>304</v>
      </c>
      <c r="D18266" t="s">
        <v>4550</v>
      </c>
      <c r="E18266" t="s">
        <v>59</v>
      </c>
      <c r="F18266" t="b">
        <v>0</v>
      </c>
      <c r="G18266" t="s">
        <v>77</v>
      </c>
      <c r="H18266" s="1">
        <v>46225.751921296287</v>
      </c>
      <c r="I18266" t="b">
        <v>0</v>
      </c>
      <c r="J18266" t="b">
        <v>1</v>
      </c>
      <c r="K18266" t="s">
        <v>41</v>
      </c>
      <c r="L18266" t="s">
        <v>60</v>
      </c>
      <c r="M18266">
        <v>122000</v>
      </c>
      <c r="N18266"/>
      <c r="O18266" t="s">
        <v>80</v>
      </c>
      <c r="P18266" t="s">
        <v>31330</v>
      </c>
    </row>
    <row r="18267" spans="1:16" x14ac:dyDescent="0.25">
      <c r="A18267" t="s">
        <v>2</v>
      </c>
      <c r="B18267" t="s">
        <v>29473</v>
      </c>
      <c r="C18267" t="s">
        <v>40</v>
      </c>
      <c r="D18267" t="s">
        <v>4526</v>
      </c>
      <c r="E18267" t="s">
        <v>59</v>
      </c>
      <c r="F18267" t="b">
        <v>0</v>
      </c>
      <c r="G18267" t="s">
        <v>40</v>
      </c>
      <c r="H18267" s="1">
        <v>46225.753425925926</v>
      </c>
      <c r="I18267" t="b">
        <v>1</v>
      </c>
      <c r="J18267" t="b">
        <v>0</v>
      </c>
      <c r="K18267" t="s">
        <v>40</v>
      </c>
      <c r="L18267" t="s">
        <v>60</v>
      </c>
      <c r="M18267">
        <v>40000</v>
      </c>
      <c r="N18267"/>
      <c r="O18267" t="s">
        <v>31331</v>
      </c>
      <c r="P18267" t="s">
        <v>5000</v>
      </c>
    </row>
    <row r="18268" spans="1:16" x14ac:dyDescent="0.25">
      <c r="A18268" t="s">
        <v>2</v>
      </c>
      <c r="B18268" t="s">
        <v>519</v>
      </c>
      <c r="C18268" t="s">
        <v>2482</v>
      </c>
      <c r="D18268" t="s">
        <v>4346</v>
      </c>
      <c r="E18268" t="s">
        <v>59</v>
      </c>
      <c r="F18268" t="b">
        <v>0</v>
      </c>
      <c r="G18268" t="s">
        <v>77</v>
      </c>
      <c r="H18268" s="1">
        <v>46225.753564814811</v>
      </c>
      <c r="I18268" t="b">
        <v>0</v>
      </c>
      <c r="J18268" t="b">
        <v>1</v>
      </c>
      <c r="K18268" t="s">
        <v>41</v>
      </c>
      <c r="L18268" t="s">
        <v>60</v>
      </c>
      <c r="M18268">
        <v>117500</v>
      </c>
      <c r="N18268"/>
      <c r="O18268" t="s">
        <v>27833</v>
      </c>
      <c r="P18268" t="s">
        <v>31332</v>
      </c>
    </row>
    <row r="18269" spans="1:16" x14ac:dyDescent="0.25">
      <c r="A18269" t="s">
        <v>5</v>
      </c>
      <c r="B18269" t="s">
        <v>31333</v>
      </c>
      <c r="C18269" t="s">
        <v>162</v>
      </c>
      <c r="D18269" t="s">
        <v>4526</v>
      </c>
      <c r="E18269" t="s">
        <v>59</v>
      </c>
      <c r="F18269" t="b">
        <v>0</v>
      </c>
      <c r="G18269" t="s">
        <v>89</v>
      </c>
      <c r="H18269" s="1">
        <v>46225.755173611113</v>
      </c>
      <c r="I18269" t="b">
        <v>1</v>
      </c>
      <c r="J18269" t="b">
        <v>1</v>
      </c>
      <c r="K18269" t="s">
        <v>41</v>
      </c>
      <c r="L18269" t="s">
        <v>60</v>
      </c>
      <c r="M18269">
        <v>160000</v>
      </c>
      <c r="N18269"/>
      <c r="O18269" t="s">
        <v>7766</v>
      </c>
      <c r="P18269" t="s">
        <v>85</v>
      </c>
    </row>
    <row r="18270" spans="1:16" x14ac:dyDescent="0.25">
      <c r="A18270" t="s">
        <v>1</v>
      </c>
      <c r="B18270" t="s">
        <v>31334</v>
      </c>
      <c r="C18270" t="s">
        <v>3768</v>
      </c>
      <c r="D18270" t="s">
        <v>31335</v>
      </c>
      <c r="E18270" t="s">
        <v>59</v>
      </c>
      <c r="F18270" t="b">
        <v>0</v>
      </c>
      <c r="G18270" t="s">
        <v>13</v>
      </c>
      <c r="H18270" s="1">
        <v>46225.755787037036</v>
      </c>
      <c r="I18270" t="b">
        <v>0</v>
      </c>
      <c r="J18270" t="b">
        <v>0</v>
      </c>
      <c r="K18270" t="s">
        <v>13</v>
      </c>
      <c r="L18270" t="s">
        <v>60</v>
      </c>
      <c r="M18270">
        <v>75500</v>
      </c>
      <c r="N18270"/>
      <c r="O18270" t="s">
        <v>31336</v>
      </c>
      <c r="P18270" t="s">
        <v>31337</v>
      </c>
    </row>
    <row r="18271" spans="1:16" x14ac:dyDescent="0.25">
      <c r="A18271" t="s">
        <v>2</v>
      </c>
      <c r="B18271" t="s">
        <v>9744</v>
      </c>
      <c r="C18271" t="s">
        <v>121</v>
      </c>
      <c r="D18271" t="s">
        <v>4526</v>
      </c>
      <c r="E18271" t="s">
        <v>59</v>
      </c>
      <c r="F18271" t="b">
        <v>0</v>
      </c>
      <c r="G18271" t="s">
        <v>68</v>
      </c>
      <c r="H18271" s="1">
        <v>46225.793506944443</v>
      </c>
      <c r="I18271" t="b">
        <v>0</v>
      </c>
      <c r="J18271" t="b">
        <v>0</v>
      </c>
      <c r="K18271" t="s">
        <v>41</v>
      </c>
      <c r="L18271" t="s">
        <v>60</v>
      </c>
      <c r="M18271">
        <v>89250</v>
      </c>
      <c r="N18271"/>
      <c r="O18271" t="s">
        <v>2933</v>
      </c>
    </row>
    <row r="18272" spans="1:16" x14ac:dyDescent="0.25">
      <c r="A18272" t="s">
        <v>0</v>
      </c>
      <c r="B18272" t="s">
        <v>31338</v>
      </c>
      <c r="C18272" t="s">
        <v>76</v>
      </c>
      <c r="D18272" t="s">
        <v>4526</v>
      </c>
      <c r="E18272" t="s">
        <v>88</v>
      </c>
      <c r="F18272" t="b">
        <v>1</v>
      </c>
      <c r="G18272" t="s">
        <v>41</v>
      </c>
      <c r="H18272" s="1">
        <v>46225.795104166667</v>
      </c>
      <c r="I18272" t="b">
        <v>1</v>
      </c>
      <c r="J18272" t="b">
        <v>0</v>
      </c>
      <c r="K18272" t="s">
        <v>41</v>
      </c>
      <c r="L18272" t="s">
        <v>74</v>
      </c>
      <c r="M18272"/>
      <c r="N18272">
        <v>37.5</v>
      </c>
      <c r="O18272" t="s">
        <v>2222</v>
      </c>
      <c r="P18272" t="s">
        <v>31339</v>
      </c>
    </row>
    <row r="18273" spans="1:16" x14ac:dyDescent="0.25">
      <c r="A18273" t="s">
        <v>2</v>
      </c>
      <c r="B18273" t="s">
        <v>6674</v>
      </c>
      <c r="C18273" t="s">
        <v>112</v>
      </c>
      <c r="D18273" t="s">
        <v>2360</v>
      </c>
      <c r="E18273" t="s">
        <v>59</v>
      </c>
      <c r="F18273" t="b">
        <v>0</v>
      </c>
      <c r="G18273" t="s">
        <v>65</v>
      </c>
      <c r="H18273" s="1">
        <v>46225.795254629629</v>
      </c>
      <c r="I18273" t="b">
        <v>0</v>
      </c>
      <c r="J18273" t="b">
        <v>1</v>
      </c>
      <c r="K18273" t="s">
        <v>41</v>
      </c>
      <c r="L18273" t="s">
        <v>60</v>
      </c>
      <c r="M18273">
        <v>165000</v>
      </c>
      <c r="N18273"/>
      <c r="O18273" t="s">
        <v>3414</v>
      </c>
      <c r="P18273" t="s">
        <v>31340</v>
      </c>
    </row>
    <row r="18274" spans="1:16" x14ac:dyDescent="0.25">
      <c r="A18274" t="s">
        <v>4</v>
      </c>
      <c r="B18274" t="s">
        <v>31341</v>
      </c>
      <c r="C18274" t="s">
        <v>41</v>
      </c>
      <c r="D18274" t="s">
        <v>4526</v>
      </c>
      <c r="E18274" t="s">
        <v>88</v>
      </c>
      <c r="F18274" t="b">
        <v>0</v>
      </c>
      <c r="G18274" t="s">
        <v>41</v>
      </c>
      <c r="H18274" s="1">
        <v>46225.795335648138</v>
      </c>
      <c r="I18274" t="b">
        <v>1</v>
      </c>
      <c r="J18274" t="b">
        <v>1</v>
      </c>
      <c r="K18274" t="s">
        <v>41</v>
      </c>
      <c r="L18274" t="s">
        <v>74</v>
      </c>
      <c r="M18274"/>
      <c r="N18274">
        <v>75</v>
      </c>
      <c r="O18274" t="s">
        <v>129</v>
      </c>
    </row>
    <row r="18275" spans="1:16" x14ac:dyDescent="0.25">
      <c r="A18275" t="s">
        <v>2</v>
      </c>
      <c r="B18275" t="s">
        <v>3282</v>
      </c>
      <c r="C18275" t="s">
        <v>113</v>
      </c>
      <c r="D18275" t="s">
        <v>4526</v>
      </c>
      <c r="E18275" t="s">
        <v>59</v>
      </c>
      <c r="F18275" t="b">
        <v>0</v>
      </c>
      <c r="G18275" t="s">
        <v>65</v>
      </c>
      <c r="H18275" s="1">
        <v>46225.795428240737</v>
      </c>
      <c r="I18275" t="b">
        <v>0</v>
      </c>
      <c r="J18275" t="b">
        <v>1</v>
      </c>
      <c r="K18275" t="s">
        <v>41</v>
      </c>
      <c r="L18275" t="s">
        <v>60</v>
      </c>
      <c r="M18275">
        <v>103324.5</v>
      </c>
      <c r="N18275"/>
      <c r="O18275" t="s">
        <v>1098</v>
      </c>
      <c r="P18275" t="s">
        <v>31342</v>
      </c>
    </row>
    <row r="18276" spans="1:16" x14ac:dyDescent="0.25">
      <c r="A18276" t="s">
        <v>1</v>
      </c>
      <c r="B18276" t="s">
        <v>31343</v>
      </c>
      <c r="C18276" t="s">
        <v>2553</v>
      </c>
      <c r="D18276" t="s">
        <v>2360</v>
      </c>
      <c r="E18276" t="s">
        <v>59</v>
      </c>
      <c r="F18276" t="b">
        <v>0</v>
      </c>
      <c r="G18276" t="s">
        <v>68</v>
      </c>
      <c r="H18276" s="1">
        <v>46225.796793981477</v>
      </c>
      <c r="I18276" t="b">
        <v>0</v>
      </c>
      <c r="J18276" t="b">
        <v>0</v>
      </c>
      <c r="K18276" t="s">
        <v>41</v>
      </c>
      <c r="L18276" t="s">
        <v>60</v>
      </c>
      <c r="M18276">
        <v>152500</v>
      </c>
      <c r="N18276"/>
      <c r="O18276" t="s">
        <v>15550</v>
      </c>
      <c r="P18276" t="s">
        <v>1165</v>
      </c>
    </row>
    <row r="18277" spans="1:16" x14ac:dyDescent="0.25">
      <c r="A18277" t="s">
        <v>2</v>
      </c>
      <c r="B18277" t="s">
        <v>3590</v>
      </c>
      <c r="C18277" t="s">
        <v>370</v>
      </c>
      <c r="D18277" t="s">
        <v>4526</v>
      </c>
      <c r="E18277" t="s">
        <v>88</v>
      </c>
      <c r="F18277" t="b">
        <v>0</v>
      </c>
      <c r="G18277" t="s">
        <v>89</v>
      </c>
      <c r="H18277" s="1">
        <v>46225.796909722223</v>
      </c>
      <c r="I18277" t="b">
        <v>1</v>
      </c>
      <c r="J18277" t="b">
        <v>0</v>
      </c>
      <c r="K18277" t="s">
        <v>41</v>
      </c>
      <c r="L18277" t="s">
        <v>74</v>
      </c>
      <c r="M18277"/>
      <c r="N18277">
        <v>62.5</v>
      </c>
      <c r="O18277" t="s">
        <v>3073</v>
      </c>
      <c r="P18277" t="s">
        <v>146</v>
      </c>
    </row>
    <row r="18278" spans="1:16" x14ac:dyDescent="0.25">
      <c r="A18278" t="s">
        <v>1</v>
      </c>
      <c r="B18278" t="s">
        <v>31344</v>
      </c>
      <c r="C18278" t="s">
        <v>9919</v>
      </c>
      <c r="D18278" t="s">
        <v>4526</v>
      </c>
      <c r="E18278" t="s">
        <v>59</v>
      </c>
      <c r="F18278" t="b">
        <v>0</v>
      </c>
      <c r="G18278" t="s">
        <v>13</v>
      </c>
      <c r="H18278" s="1">
        <v>46225.797430555547</v>
      </c>
      <c r="I18278" t="b">
        <v>1</v>
      </c>
      <c r="J18278" t="b">
        <v>0</v>
      </c>
      <c r="K18278" t="s">
        <v>13</v>
      </c>
      <c r="L18278" t="s">
        <v>60</v>
      </c>
      <c r="M18278">
        <v>62500</v>
      </c>
      <c r="N18278"/>
      <c r="O18278" t="s">
        <v>11998</v>
      </c>
      <c r="P18278" t="s">
        <v>31345</v>
      </c>
    </row>
    <row r="18279" spans="1:16" x14ac:dyDescent="0.25">
      <c r="A18279" t="s">
        <v>3</v>
      </c>
      <c r="B18279" t="s">
        <v>31346</v>
      </c>
      <c r="C18279" t="s">
        <v>3744</v>
      </c>
      <c r="D18279" t="s">
        <v>4526</v>
      </c>
      <c r="E18279" t="s">
        <v>88</v>
      </c>
      <c r="F18279" t="b">
        <v>0</v>
      </c>
      <c r="G18279" t="s">
        <v>77</v>
      </c>
      <c r="H18279" s="1">
        <v>46225.835173611107</v>
      </c>
      <c r="I18279" t="b">
        <v>1</v>
      </c>
      <c r="J18279" t="b">
        <v>1</v>
      </c>
      <c r="K18279" t="s">
        <v>41</v>
      </c>
      <c r="L18279" t="s">
        <v>74</v>
      </c>
      <c r="M18279"/>
      <c r="N18279">
        <v>52.08</v>
      </c>
      <c r="O18279" t="s">
        <v>13294</v>
      </c>
      <c r="P18279" t="s">
        <v>31347</v>
      </c>
    </row>
    <row r="18280" spans="1:16" x14ac:dyDescent="0.25">
      <c r="A18280" t="s">
        <v>8</v>
      </c>
      <c r="B18280" t="s">
        <v>31348</v>
      </c>
      <c r="C18280" t="s">
        <v>165</v>
      </c>
      <c r="D18280" t="s">
        <v>4526</v>
      </c>
      <c r="E18280" t="s">
        <v>59</v>
      </c>
      <c r="F18280" t="b">
        <v>0</v>
      </c>
      <c r="G18280" t="s">
        <v>73</v>
      </c>
      <c r="H18280" s="1">
        <v>46225.835219907407</v>
      </c>
      <c r="I18280" t="b">
        <v>0</v>
      </c>
      <c r="J18280" t="b">
        <v>0</v>
      </c>
      <c r="K18280" t="s">
        <v>41</v>
      </c>
      <c r="L18280" t="s">
        <v>74</v>
      </c>
      <c r="M18280"/>
      <c r="N18280">
        <v>76.5</v>
      </c>
      <c r="O18280" t="s">
        <v>2491</v>
      </c>
      <c r="P18280" t="s">
        <v>31349</v>
      </c>
    </row>
    <row r="18281" spans="1:16" x14ac:dyDescent="0.25">
      <c r="A18281" t="s">
        <v>2</v>
      </c>
      <c r="B18281" t="s">
        <v>1763</v>
      </c>
      <c r="C18281" t="s">
        <v>3302</v>
      </c>
      <c r="D18281" t="s">
        <v>4526</v>
      </c>
      <c r="E18281" t="s">
        <v>59</v>
      </c>
      <c r="F18281" t="b">
        <v>0</v>
      </c>
      <c r="G18281" t="s">
        <v>65</v>
      </c>
      <c r="H18281" s="1">
        <v>46225.835231481477</v>
      </c>
      <c r="I18281" t="b">
        <v>0</v>
      </c>
      <c r="J18281" t="b">
        <v>1</v>
      </c>
      <c r="K18281" t="s">
        <v>41</v>
      </c>
      <c r="L18281" t="s">
        <v>60</v>
      </c>
      <c r="M18281">
        <v>62500</v>
      </c>
      <c r="N18281"/>
      <c r="O18281" t="s">
        <v>31350</v>
      </c>
      <c r="P18281" t="s">
        <v>31351</v>
      </c>
    </row>
    <row r="18282" spans="1:16" x14ac:dyDescent="0.25">
      <c r="A18282" t="s">
        <v>2</v>
      </c>
      <c r="B18282" t="s">
        <v>31352</v>
      </c>
      <c r="C18282" t="s">
        <v>172</v>
      </c>
      <c r="D18282" t="s">
        <v>4526</v>
      </c>
      <c r="E18282" t="s">
        <v>59</v>
      </c>
      <c r="F18282" t="b">
        <v>0</v>
      </c>
      <c r="G18282" t="s">
        <v>68</v>
      </c>
      <c r="H18282" s="1">
        <v>46225.836909722217</v>
      </c>
      <c r="I18282" t="b">
        <v>0</v>
      </c>
      <c r="J18282" t="b">
        <v>1</v>
      </c>
      <c r="K18282" t="s">
        <v>41</v>
      </c>
      <c r="L18282" t="s">
        <v>60</v>
      </c>
      <c r="M18282">
        <v>90000</v>
      </c>
      <c r="N18282"/>
      <c r="O18282" t="s">
        <v>20944</v>
      </c>
      <c r="P18282" t="s">
        <v>31353</v>
      </c>
    </row>
    <row r="18283" spans="1:16" x14ac:dyDescent="0.25">
      <c r="A18283" t="s">
        <v>5</v>
      </c>
      <c r="B18283" t="s">
        <v>5</v>
      </c>
      <c r="C18283" t="s">
        <v>812</v>
      </c>
      <c r="D18283" t="s">
        <v>2360</v>
      </c>
      <c r="E18283" t="s">
        <v>59</v>
      </c>
      <c r="F18283" t="b">
        <v>0</v>
      </c>
      <c r="G18283" t="s">
        <v>89</v>
      </c>
      <c r="H18283" s="1">
        <v>46225.838553240741</v>
      </c>
      <c r="I18283" t="b">
        <v>0</v>
      </c>
      <c r="J18283" t="b">
        <v>1</v>
      </c>
      <c r="K18283" t="s">
        <v>41</v>
      </c>
      <c r="L18283" t="s">
        <v>60</v>
      </c>
      <c r="M18283">
        <v>151500</v>
      </c>
      <c r="N18283"/>
      <c r="O18283" t="s">
        <v>1355</v>
      </c>
      <c r="P18283" t="s">
        <v>31354</v>
      </c>
    </row>
    <row r="18284" spans="1:16" x14ac:dyDescent="0.25">
      <c r="A18284" t="s">
        <v>1</v>
      </c>
      <c r="B18284" t="s">
        <v>31355</v>
      </c>
      <c r="C18284" t="s">
        <v>26324</v>
      </c>
      <c r="D18284" t="s">
        <v>4346</v>
      </c>
      <c r="E18284" t="s">
        <v>59</v>
      </c>
      <c r="F18284" t="b">
        <v>0</v>
      </c>
      <c r="G18284" t="s">
        <v>13</v>
      </c>
      <c r="H18284" s="1">
        <v>46225.839120370372</v>
      </c>
      <c r="I18284" t="b">
        <v>0</v>
      </c>
      <c r="J18284" t="b">
        <v>0</v>
      </c>
      <c r="K18284" t="s">
        <v>13</v>
      </c>
      <c r="L18284" t="s">
        <v>74</v>
      </c>
      <c r="M18284"/>
      <c r="N18284">
        <v>59.545000000000002</v>
      </c>
      <c r="O18284" t="s">
        <v>31356</v>
      </c>
      <c r="P18284" t="s">
        <v>31357</v>
      </c>
    </row>
    <row r="18285" spans="1:16" x14ac:dyDescent="0.25">
      <c r="A18285" t="s">
        <v>3</v>
      </c>
      <c r="B18285" t="s">
        <v>27843</v>
      </c>
      <c r="C18285" t="s">
        <v>190</v>
      </c>
      <c r="D18285" t="s">
        <v>4526</v>
      </c>
      <c r="E18285" t="s">
        <v>59</v>
      </c>
      <c r="F18285" t="b">
        <v>0</v>
      </c>
      <c r="G18285" t="s">
        <v>73</v>
      </c>
      <c r="H18285" s="1">
        <v>46225.876909722218</v>
      </c>
      <c r="I18285" t="b">
        <v>0</v>
      </c>
      <c r="J18285" t="b">
        <v>0</v>
      </c>
      <c r="K18285" t="s">
        <v>41</v>
      </c>
      <c r="L18285" t="s">
        <v>60</v>
      </c>
      <c r="M18285">
        <v>127500</v>
      </c>
      <c r="N18285"/>
      <c r="O18285" t="s">
        <v>31358</v>
      </c>
      <c r="P18285" t="s">
        <v>1738</v>
      </c>
    </row>
    <row r="18286" spans="1:16" x14ac:dyDescent="0.25">
      <c r="A18286" t="s">
        <v>1</v>
      </c>
      <c r="B18286" t="s">
        <v>1</v>
      </c>
      <c r="C18286" t="s">
        <v>1423</v>
      </c>
      <c r="D18286" t="s">
        <v>20164</v>
      </c>
      <c r="E18286" t="s">
        <v>59</v>
      </c>
      <c r="F18286" t="b">
        <v>0</v>
      </c>
      <c r="G18286" t="s">
        <v>73</v>
      </c>
      <c r="H18286" s="1">
        <v>46225.880254629628</v>
      </c>
      <c r="I18286" t="b">
        <v>0</v>
      </c>
      <c r="J18286" t="b">
        <v>0</v>
      </c>
      <c r="K18286" t="s">
        <v>41</v>
      </c>
      <c r="L18286" t="s">
        <v>60</v>
      </c>
      <c r="M18286">
        <v>112000</v>
      </c>
      <c r="N18286"/>
      <c r="O18286" t="s">
        <v>226</v>
      </c>
      <c r="P18286" t="s">
        <v>310</v>
      </c>
    </row>
    <row r="18287" spans="1:16" x14ac:dyDescent="0.25">
      <c r="A18287" t="s">
        <v>5</v>
      </c>
      <c r="B18287" t="s">
        <v>31359</v>
      </c>
      <c r="C18287" t="s">
        <v>201</v>
      </c>
      <c r="D18287" t="s">
        <v>4526</v>
      </c>
      <c r="E18287" t="s">
        <v>88</v>
      </c>
      <c r="F18287" t="b">
        <v>0</v>
      </c>
      <c r="G18287" t="s">
        <v>68</v>
      </c>
      <c r="H18287" s="1">
        <v>46225.880393518521</v>
      </c>
      <c r="I18287" t="b">
        <v>0</v>
      </c>
      <c r="J18287" t="b">
        <v>0</v>
      </c>
      <c r="K18287" t="s">
        <v>41</v>
      </c>
      <c r="L18287" t="s">
        <v>74</v>
      </c>
      <c r="M18287"/>
      <c r="N18287">
        <v>72.5</v>
      </c>
      <c r="O18287" t="s">
        <v>26609</v>
      </c>
      <c r="P18287" t="s">
        <v>31360</v>
      </c>
    </row>
    <row r="18288" spans="1:16" x14ac:dyDescent="0.25">
      <c r="A18288" t="s">
        <v>1</v>
      </c>
      <c r="B18288" t="s">
        <v>31361</v>
      </c>
      <c r="C18288" t="s">
        <v>3797</v>
      </c>
      <c r="D18288" t="s">
        <v>4526</v>
      </c>
      <c r="E18288" t="s">
        <v>88</v>
      </c>
      <c r="F18288" t="b">
        <v>0</v>
      </c>
      <c r="G18288" t="s">
        <v>13</v>
      </c>
      <c r="H18288" s="1">
        <v>46225.880810185183</v>
      </c>
      <c r="I18288" t="b">
        <v>1</v>
      </c>
      <c r="J18288" t="b">
        <v>0</v>
      </c>
      <c r="K18288" t="s">
        <v>13</v>
      </c>
      <c r="L18288" t="s">
        <v>74</v>
      </c>
      <c r="M18288"/>
      <c r="N18288">
        <v>49</v>
      </c>
      <c r="O18288" t="s">
        <v>13294</v>
      </c>
      <c r="P18288" t="s">
        <v>23168</v>
      </c>
    </row>
    <row r="18289" spans="1:16" x14ac:dyDescent="0.25">
      <c r="A18289" t="s">
        <v>1</v>
      </c>
      <c r="B18289" t="s">
        <v>2625</v>
      </c>
      <c r="C18289" t="s">
        <v>5785</v>
      </c>
      <c r="D18289" t="s">
        <v>7670</v>
      </c>
      <c r="E18289" t="s">
        <v>232</v>
      </c>
      <c r="F18289" t="b">
        <v>0</v>
      </c>
      <c r="G18289" t="s">
        <v>40</v>
      </c>
      <c r="H18289" s="1">
        <v>46225.881909722222</v>
      </c>
      <c r="I18289" t="b">
        <v>1</v>
      </c>
      <c r="J18289" t="b">
        <v>0</v>
      </c>
      <c r="K18289" t="s">
        <v>40</v>
      </c>
      <c r="L18289" t="s">
        <v>74</v>
      </c>
      <c r="M18289"/>
      <c r="N18289">
        <v>28.54</v>
      </c>
      <c r="O18289" t="s">
        <v>12912</v>
      </c>
      <c r="P18289" t="s">
        <v>2290</v>
      </c>
    </row>
    <row r="18290" spans="1:16" x14ac:dyDescent="0.25">
      <c r="A18290" t="s">
        <v>1</v>
      </c>
      <c r="B18290" t="s">
        <v>31362</v>
      </c>
      <c r="C18290" t="s">
        <v>1603</v>
      </c>
      <c r="D18290" t="s">
        <v>4526</v>
      </c>
      <c r="E18290" t="s">
        <v>88</v>
      </c>
      <c r="F18290" t="b">
        <v>0</v>
      </c>
      <c r="G18290" t="s">
        <v>77</v>
      </c>
      <c r="H18290" s="1">
        <v>46225.921782407408</v>
      </c>
      <c r="I18290" t="b">
        <v>1</v>
      </c>
      <c r="J18290" t="b">
        <v>0</v>
      </c>
      <c r="K18290" t="s">
        <v>41</v>
      </c>
      <c r="L18290" t="s">
        <v>74</v>
      </c>
      <c r="M18290"/>
      <c r="N18290">
        <v>57.5</v>
      </c>
      <c r="O18290" t="s">
        <v>9512</v>
      </c>
      <c r="P18290" t="s">
        <v>31363</v>
      </c>
    </row>
    <row r="18291" spans="1:16" x14ac:dyDescent="0.25">
      <c r="A18291" t="s">
        <v>1</v>
      </c>
      <c r="B18291" t="s">
        <v>13977</v>
      </c>
      <c r="C18291" t="s">
        <v>181</v>
      </c>
      <c r="D18291" t="s">
        <v>4526</v>
      </c>
      <c r="E18291" t="s">
        <v>59</v>
      </c>
      <c r="F18291" t="b">
        <v>0</v>
      </c>
      <c r="G18291" t="s">
        <v>89</v>
      </c>
      <c r="H18291" s="1">
        <v>46225.921793981477</v>
      </c>
      <c r="I18291" t="b">
        <v>0</v>
      </c>
      <c r="J18291" t="b">
        <v>1</v>
      </c>
      <c r="K18291" t="s">
        <v>41</v>
      </c>
      <c r="L18291" t="s">
        <v>60</v>
      </c>
      <c r="M18291">
        <v>130000</v>
      </c>
      <c r="N18291"/>
      <c r="O18291" t="s">
        <v>10744</v>
      </c>
      <c r="P18291" t="s">
        <v>1841</v>
      </c>
    </row>
    <row r="18292" spans="1:16" x14ac:dyDescent="0.25">
      <c r="A18292" t="s">
        <v>5</v>
      </c>
      <c r="B18292" t="s">
        <v>2396</v>
      </c>
      <c r="C18292" t="s">
        <v>823</v>
      </c>
      <c r="D18292" t="s">
        <v>4526</v>
      </c>
      <c r="E18292" t="s">
        <v>88</v>
      </c>
      <c r="F18292" t="b">
        <v>0</v>
      </c>
      <c r="G18292" t="s">
        <v>77</v>
      </c>
      <c r="H18292" s="1">
        <v>46225.921944444453</v>
      </c>
      <c r="I18292" t="b">
        <v>0</v>
      </c>
      <c r="J18292" t="b">
        <v>1</v>
      </c>
      <c r="K18292" t="s">
        <v>41</v>
      </c>
      <c r="L18292" t="s">
        <v>74</v>
      </c>
      <c r="M18292"/>
      <c r="N18292">
        <v>90</v>
      </c>
      <c r="O18292" t="s">
        <v>403</v>
      </c>
      <c r="P18292" t="s">
        <v>714</v>
      </c>
    </row>
    <row r="18293" spans="1:16" x14ac:dyDescent="0.25">
      <c r="A18293" t="s">
        <v>0</v>
      </c>
      <c r="B18293" t="s">
        <v>3248</v>
      </c>
      <c r="C18293" t="s">
        <v>396</v>
      </c>
      <c r="D18293" t="s">
        <v>4346</v>
      </c>
      <c r="E18293" t="s">
        <v>59</v>
      </c>
      <c r="F18293" t="b">
        <v>0</v>
      </c>
      <c r="G18293" t="s">
        <v>68</v>
      </c>
      <c r="H18293" s="1">
        <v>46225.960173611107</v>
      </c>
      <c r="I18293" t="b">
        <v>1</v>
      </c>
      <c r="J18293" t="b">
        <v>1</v>
      </c>
      <c r="K18293" t="s">
        <v>41</v>
      </c>
      <c r="L18293" t="s">
        <v>60</v>
      </c>
      <c r="M18293">
        <v>70577.5</v>
      </c>
      <c r="N18293"/>
      <c r="O18293" t="s">
        <v>3387</v>
      </c>
      <c r="P18293" t="s">
        <v>288</v>
      </c>
    </row>
    <row r="18294" spans="1:16" x14ac:dyDescent="0.25">
      <c r="A18294" t="s">
        <v>0</v>
      </c>
      <c r="B18294" t="s">
        <v>31364</v>
      </c>
      <c r="C18294" t="s">
        <v>515</v>
      </c>
      <c r="D18294" t="s">
        <v>2360</v>
      </c>
      <c r="E18294" t="s">
        <v>59</v>
      </c>
      <c r="F18294" t="b">
        <v>0</v>
      </c>
      <c r="G18294" t="s">
        <v>73</v>
      </c>
      <c r="H18294" s="1">
        <v>46225.960219907407</v>
      </c>
      <c r="I18294" t="b">
        <v>0</v>
      </c>
      <c r="J18294" t="b">
        <v>1</v>
      </c>
      <c r="K18294" t="s">
        <v>41</v>
      </c>
      <c r="L18294" t="s">
        <v>74</v>
      </c>
      <c r="M18294"/>
      <c r="N18294">
        <v>120</v>
      </c>
      <c r="O18294" t="s">
        <v>22415</v>
      </c>
      <c r="P18294" t="s">
        <v>4407</v>
      </c>
    </row>
    <row r="18295" spans="1:16" x14ac:dyDescent="0.25">
      <c r="A18295" t="s">
        <v>6</v>
      </c>
      <c r="B18295" t="s">
        <v>28099</v>
      </c>
      <c r="C18295" t="s">
        <v>64</v>
      </c>
      <c r="D18295" t="s">
        <v>4526</v>
      </c>
      <c r="E18295" t="s">
        <v>59</v>
      </c>
      <c r="F18295" t="b">
        <v>0</v>
      </c>
      <c r="G18295" t="s">
        <v>65</v>
      </c>
      <c r="H18295" s="1">
        <v>46225.960243055553</v>
      </c>
      <c r="I18295" t="b">
        <v>0</v>
      </c>
      <c r="J18295" t="b">
        <v>1</v>
      </c>
      <c r="K18295" t="s">
        <v>41</v>
      </c>
      <c r="L18295" t="s">
        <v>60</v>
      </c>
      <c r="M18295">
        <v>105000</v>
      </c>
      <c r="N18295"/>
      <c r="O18295" t="s">
        <v>22229</v>
      </c>
      <c r="P18295" t="s">
        <v>22230</v>
      </c>
    </row>
    <row r="18296" spans="1:16" x14ac:dyDescent="0.25">
      <c r="A18296" t="s">
        <v>2</v>
      </c>
      <c r="B18296" t="s">
        <v>158</v>
      </c>
      <c r="C18296" t="s">
        <v>1295</v>
      </c>
      <c r="D18296" t="s">
        <v>4526</v>
      </c>
      <c r="E18296" t="s">
        <v>59</v>
      </c>
      <c r="F18296" t="b">
        <v>0</v>
      </c>
      <c r="G18296" t="s">
        <v>68</v>
      </c>
      <c r="H18296" s="1">
        <v>46225.961909722217</v>
      </c>
      <c r="I18296" t="b">
        <v>0</v>
      </c>
      <c r="J18296" t="b">
        <v>1</v>
      </c>
      <c r="K18296" t="s">
        <v>41</v>
      </c>
      <c r="L18296" t="s">
        <v>60</v>
      </c>
      <c r="M18296">
        <v>102000</v>
      </c>
      <c r="N18296"/>
      <c r="O18296" t="s">
        <v>307</v>
      </c>
      <c r="P18296" t="s">
        <v>2486</v>
      </c>
    </row>
    <row r="18297" spans="1:16" x14ac:dyDescent="0.25">
      <c r="A18297" t="s">
        <v>3</v>
      </c>
      <c r="B18297" t="s">
        <v>31365</v>
      </c>
      <c r="C18297" t="s">
        <v>190</v>
      </c>
      <c r="D18297" t="s">
        <v>4756</v>
      </c>
      <c r="E18297" t="s">
        <v>59</v>
      </c>
      <c r="F18297" t="b">
        <v>0</v>
      </c>
      <c r="G18297" t="s">
        <v>73</v>
      </c>
      <c r="H18297" s="1">
        <v>46226.001840277779</v>
      </c>
      <c r="I18297" t="b">
        <v>0</v>
      </c>
      <c r="J18297" t="b">
        <v>1</v>
      </c>
      <c r="K18297" t="s">
        <v>41</v>
      </c>
      <c r="L18297" t="s">
        <v>60</v>
      </c>
      <c r="M18297">
        <v>141000</v>
      </c>
      <c r="N18297"/>
      <c r="O18297" t="s">
        <v>1350</v>
      </c>
      <c r="P18297" t="s">
        <v>23452</v>
      </c>
    </row>
    <row r="18298" spans="1:16" x14ac:dyDescent="0.25">
      <c r="A18298" t="s">
        <v>0</v>
      </c>
      <c r="B18298" t="s">
        <v>2009</v>
      </c>
      <c r="C18298" t="s">
        <v>76</v>
      </c>
      <c r="D18298" t="s">
        <v>7670</v>
      </c>
      <c r="E18298" t="s">
        <v>59</v>
      </c>
      <c r="F18298" t="b">
        <v>1</v>
      </c>
      <c r="G18298" t="s">
        <v>40</v>
      </c>
      <c r="H18298" s="1">
        <v>46226.003425925926</v>
      </c>
      <c r="I18298" t="b">
        <v>0</v>
      </c>
      <c r="J18298" t="b">
        <v>0</v>
      </c>
      <c r="K18298" t="s">
        <v>40</v>
      </c>
      <c r="L18298" t="s">
        <v>60</v>
      </c>
      <c r="M18298">
        <v>50000</v>
      </c>
      <c r="N18298"/>
      <c r="O18298" t="s">
        <v>31366</v>
      </c>
      <c r="P18298" t="s">
        <v>728</v>
      </c>
    </row>
    <row r="18299" spans="1:16" x14ac:dyDescent="0.25">
      <c r="A18299" t="s">
        <v>6</v>
      </c>
      <c r="B18299" t="s">
        <v>31367</v>
      </c>
      <c r="D18299" t="s">
        <v>4595</v>
      </c>
      <c r="E18299" t="s">
        <v>59</v>
      </c>
      <c r="F18299" t="b">
        <v>0</v>
      </c>
      <c r="G18299" t="s">
        <v>20</v>
      </c>
      <c r="H18299" s="1">
        <v>46226.004247685189</v>
      </c>
      <c r="I18299" t="b">
        <v>0</v>
      </c>
      <c r="J18299" t="b">
        <v>0</v>
      </c>
      <c r="K18299" t="s">
        <v>20</v>
      </c>
      <c r="L18299" t="s">
        <v>60</v>
      </c>
      <c r="M18299">
        <v>125000</v>
      </c>
      <c r="N18299"/>
      <c r="O18299" t="s">
        <v>1699</v>
      </c>
    </row>
    <row r="18300" spans="1:16" x14ac:dyDescent="0.25">
      <c r="A18300" t="s">
        <v>0</v>
      </c>
      <c r="B18300" t="s">
        <v>5906</v>
      </c>
      <c r="C18300" t="s">
        <v>162</v>
      </c>
      <c r="D18300" t="s">
        <v>4346</v>
      </c>
      <c r="E18300" t="s">
        <v>59</v>
      </c>
      <c r="F18300" t="b">
        <v>0</v>
      </c>
      <c r="G18300" t="s">
        <v>73</v>
      </c>
      <c r="H18300" s="1">
        <v>46226.043506944443</v>
      </c>
      <c r="I18300" t="b">
        <v>1</v>
      </c>
      <c r="J18300" t="b">
        <v>1</v>
      </c>
      <c r="K18300" t="s">
        <v>41</v>
      </c>
      <c r="L18300" t="s">
        <v>60</v>
      </c>
      <c r="M18300">
        <v>98050</v>
      </c>
      <c r="N18300"/>
      <c r="O18300" t="s">
        <v>1151</v>
      </c>
      <c r="P18300" t="s">
        <v>6811</v>
      </c>
    </row>
    <row r="18301" spans="1:16" x14ac:dyDescent="0.25">
      <c r="A18301" t="s">
        <v>2</v>
      </c>
      <c r="B18301" t="s">
        <v>31368</v>
      </c>
      <c r="C18301" t="s">
        <v>3968</v>
      </c>
      <c r="D18301" t="s">
        <v>4346</v>
      </c>
      <c r="E18301" t="s">
        <v>59</v>
      </c>
      <c r="F18301" t="b">
        <v>0</v>
      </c>
      <c r="G18301" t="s">
        <v>77</v>
      </c>
      <c r="H18301" s="1">
        <v>46226.045231481483</v>
      </c>
      <c r="I18301" t="b">
        <v>0</v>
      </c>
      <c r="J18301" t="b">
        <v>0</v>
      </c>
      <c r="K18301" t="s">
        <v>41</v>
      </c>
      <c r="L18301" t="s">
        <v>60</v>
      </c>
      <c r="M18301">
        <v>104401.5</v>
      </c>
      <c r="N18301"/>
      <c r="O18301" t="s">
        <v>31369</v>
      </c>
      <c r="P18301" t="s">
        <v>5411</v>
      </c>
    </row>
    <row r="18302" spans="1:16" x14ac:dyDescent="0.25">
      <c r="A18302" t="s">
        <v>6</v>
      </c>
      <c r="B18302" t="s">
        <v>4117</v>
      </c>
      <c r="C18302" t="s">
        <v>10969</v>
      </c>
      <c r="D18302" t="s">
        <v>4756</v>
      </c>
      <c r="E18302" t="s">
        <v>59</v>
      </c>
      <c r="F18302" t="b">
        <v>0</v>
      </c>
      <c r="G18302" t="s">
        <v>65</v>
      </c>
      <c r="H18302" s="1">
        <v>46226.045405092591</v>
      </c>
      <c r="I18302" t="b">
        <v>0</v>
      </c>
      <c r="J18302" t="b">
        <v>1</v>
      </c>
      <c r="K18302" t="s">
        <v>41</v>
      </c>
      <c r="L18302" t="s">
        <v>60</v>
      </c>
      <c r="M18302">
        <v>127000</v>
      </c>
      <c r="N18302"/>
      <c r="O18302" t="s">
        <v>11016</v>
      </c>
      <c r="P18302" t="s">
        <v>9061</v>
      </c>
    </row>
    <row r="18303" spans="1:16" x14ac:dyDescent="0.25">
      <c r="A18303" t="s">
        <v>0</v>
      </c>
      <c r="B18303" t="s">
        <v>31370</v>
      </c>
      <c r="C18303" t="s">
        <v>112</v>
      </c>
      <c r="D18303" t="s">
        <v>4526</v>
      </c>
      <c r="E18303" t="s">
        <v>59</v>
      </c>
      <c r="F18303" t="b">
        <v>0</v>
      </c>
      <c r="G18303" t="s">
        <v>65</v>
      </c>
      <c r="H18303" s="1">
        <v>46226.085173611107</v>
      </c>
      <c r="I18303" t="b">
        <v>1</v>
      </c>
      <c r="J18303" t="b">
        <v>1</v>
      </c>
      <c r="K18303" t="s">
        <v>41</v>
      </c>
      <c r="L18303" t="s">
        <v>60</v>
      </c>
      <c r="M18303">
        <v>150000</v>
      </c>
      <c r="N18303"/>
      <c r="O18303" t="s">
        <v>31371</v>
      </c>
      <c r="P18303" t="s">
        <v>4210</v>
      </c>
    </row>
    <row r="18304" spans="1:16" x14ac:dyDescent="0.25">
      <c r="A18304" t="s">
        <v>3</v>
      </c>
      <c r="B18304" t="s">
        <v>31372</v>
      </c>
      <c r="C18304" t="s">
        <v>41</v>
      </c>
      <c r="D18304" t="s">
        <v>2360</v>
      </c>
      <c r="E18304" t="s">
        <v>59</v>
      </c>
      <c r="F18304" t="b">
        <v>0</v>
      </c>
      <c r="G18304" t="s">
        <v>41</v>
      </c>
      <c r="H18304" s="1">
        <v>46226.211053240739</v>
      </c>
      <c r="I18304" t="b">
        <v>0</v>
      </c>
      <c r="J18304" t="b">
        <v>1</v>
      </c>
      <c r="K18304" t="s">
        <v>41</v>
      </c>
      <c r="L18304" t="s">
        <v>60</v>
      </c>
      <c r="M18304">
        <v>64000</v>
      </c>
      <c r="N18304"/>
      <c r="O18304" t="s">
        <v>575</v>
      </c>
    </row>
    <row r="18305" spans="1:16" x14ac:dyDescent="0.25">
      <c r="A18305" t="s">
        <v>1</v>
      </c>
      <c r="B18305" t="s">
        <v>9948</v>
      </c>
      <c r="C18305" t="s">
        <v>227</v>
      </c>
      <c r="D18305" t="s">
        <v>2360</v>
      </c>
      <c r="E18305" t="s">
        <v>59</v>
      </c>
      <c r="F18305" t="b">
        <v>0</v>
      </c>
      <c r="G18305" t="s">
        <v>77</v>
      </c>
      <c r="H18305" s="1">
        <v>46226.212685185194</v>
      </c>
      <c r="I18305" t="b">
        <v>0</v>
      </c>
      <c r="J18305" t="b">
        <v>1</v>
      </c>
      <c r="K18305" t="s">
        <v>41</v>
      </c>
      <c r="L18305" t="s">
        <v>60</v>
      </c>
      <c r="M18305">
        <v>139500</v>
      </c>
      <c r="N18305"/>
      <c r="O18305" t="s">
        <v>17001</v>
      </c>
      <c r="P18305" t="s">
        <v>6694</v>
      </c>
    </row>
    <row r="18306" spans="1:16" x14ac:dyDescent="0.25">
      <c r="A18306" t="s">
        <v>5</v>
      </c>
      <c r="B18306" t="s">
        <v>6693</v>
      </c>
      <c r="C18306" t="s">
        <v>107</v>
      </c>
      <c r="D18306" t="s">
        <v>2360</v>
      </c>
      <c r="E18306" t="s">
        <v>59</v>
      </c>
      <c r="F18306" t="b">
        <v>0</v>
      </c>
      <c r="G18306" t="s">
        <v>77</v>
      </c>
      <c r="H18306" s="1">
        <v>46226.212696759263</v>
      </c>
      <c r="I18306" t="b">
        <v>0</v>
      </c>
      <c r="J18306" t="b">
        <v>1</v>
      </c>
      <c r="K18306" t="s">
        <v>41</v>
      </c>
      <c r="L18306" t="s">
        <v>60</v>
      </c>
      <c r="M18306">
        <v>202000</v>
      </c>
      <c r="N18306"/>
      <c r="O18306" t="s">
        <v>17001</v>
      </c>
      <c r="P18306" t="s">
        <v>6694</v>
      </c>
    </row>
    <row r="18307" spans="1:16" x14ac:dyDescent="0.25">
      <c r="A18307" t="s">
        <v>1</v>
      </c>
      <c r="B18307" t="s">
        <v>9948</v>
      </c>
      <c r="C18307" t="s">
        <v>515</v>
      </c>
      <c r="D18307" t="s">
        <v>2360</v>
      </c>
      <c r="E18307" t="s">
        <v>59</v>
      </c>
      <c r="F18307" t="b">
        <v>0</v>
      </c>
      <c r="G18307" t="s">
        <v>73</v>
      </c>
      <c r="H18307" s="1">
        <v>46226.212708333333</v>
      </c>
      <c r="I18307" t="b">
        <v>0</v>
      </c>
      <c r="J18307" t="b">
        <v>1</v>
      </c>
      <c r="K18307" t="s">
        <v>41</v>
      </c>
      <c r="L18307" t="s">
        <v>60</v>
      </c>
      <c r="M18307">
        <v>139500</v>
      </c>
      <c r="N18307"/>
      <c r="O18307" t="s">
        <v>17001</v>
      </c>
      <c r="P18307" t="s">
        <v>27111</v>
      </c>
    </row>
    <row r="18308" spans="1:16" x14ac:dyDescent="0.25">
      <c r="A18308" t="s">
        <v>1</v>
      </c>
      <c r="B18308" t="s">
        <v>17308</v>
      </c>
      <c r="C18308" t="s">
        <v>112</v>
      </c>
      <c r="D18308" t="s">
        <v>2360</v>
      </c>
      <c r="E18308" t="s">
        <v>59</v>
      </c>
      <c r="F18308" t="b">
        <v>0</v>
      </c>
      <c r="G18308" t="s">
        <v>65</v>
      </c>
      <c r="H18308" s="1">
        <v>46226.212731481479</v>
      </c>
      <c r="I18308" t="b">
        <v>0</v>
      </c>
      <c r="J18308" t="b">
        <v>1</v>
      </c>
      <c r="K18308" t="s">
        <v>41</v>
      </c>
      <c r="L18308" t="s">
        <v>60</v>
      </c>
      <c r="M18308">
        <v>165500</v>
      </c>
      <c r="N18308"/>
      <c r="O18308" t="s">
        <v>17001</v>
      </c>
    </row>
    <row r="18309" spans="1:16" x14ac:dyDescent="0.25">
      <c r="A18309" t="s">
        <v>2</v>
      </c>
      <c r="B18309" t="s">
        <v>21087</v>
      </c>
      <c r="C18309" t="s">
        <v>190</v>
      </c>
      <c r="D18309" t="s">
        <v>2360</v>
      </c>
      <c r="E18309" t="s">
        <v>59</v>
      </c>
      <c r="F18309" t="b">
        <v>0</v>
      </c>
      <c r="G18309" t="s">
        <v>73</v>
      </c>
      <c r="H18309" s="1">
        <v>46226.251261574071</v>
      </c>
      <c r="I18309" t="b">
        <v>0</v>
      </c>
      <c r="J18309" t="b">
        <v>1</v>
      </c>
      <c r="K18309" t="s">
        <v>41</v>
      </c>
      <c r="L18309" t="s">
        <v>60</v>
      </c>
      <c r="M18309">
        <v>198000</v>
      </c>
      <c r="N18309"/>
      <c r="O18309" t="s">
        <v>17001</v>
      </c>
      <c r="P18309" t="s">
        <v>23338</v>
      </c>
    </row>
    <row r="18310" spans="1:16" x14ac:dyDescent="0.25">
      <c r="A18310" t="s">
        <v>2</v>
      </c>
      <c r="B18310" t="s">
        <v>30349</v>
      </c>
      <c r="C18310" t="s">
        <v>190</v>
      </c>
      <c r="D18310" t="s">
        <v>4526</v>
      </c>
      <c r="E18310" t="s">
        <v>88</v>
      </c>
      <c r="F18310" t="b">
        <v>0</v>
      </c>
      <c r="G18310" t="s">
        <v>73</v>
      </c>
      <c r="H18310" s="1">
        <v>46226.252824074072</v>
      </c>
      <c r="I18310" t="b">
        <v>0</v>
      </c>
      <c r="J18310" t="b">
        <v>1</v>
      </c>
      <c r="K18310" t="s">
        <v>41</v>
      </c>
      <c r="L18310" t="s">
        <v>74</v>
      </c>
      <c r="M18310"/>
      <c r="N18310">
        <v>44.5</v>
      </c>
      <c r="O18310" t="s">
        <v>738</v>
      </c>
      <c r="P18310" t="s">
        <v>30350</v>
      </c>
    </row>
    <row r="18311" spans="1:16" x14ac:dyDescent="0.25">
      <c r="A18311" t="s">
        <v>2</v>
      </c>
      <c r="B18311" t="s">
        <v>30349</v>
      </c>
      <c r="C18311" t="s">
        <v>2293</v>
      </c>
      <c r="D18311" t="s">
        <v>4526</v>
      </c>
      <c r="E18311" t="s">
        <v>88</v>
      </c>
      <c r="F18311" t="b">
        <v>0</v>
      </c>
      <c r="G18311" t="s">
        <v>65</v>
      </c>
      <c r="H18311" s="1">
        <v>46226.252847222233</v>
      </c>
      <c r="I18311" t="b">
        <v>0</v>
      </c>
      <c r="J18311" t="b">
        <v>1</v>
      </c>
      <c r="K18311" t="s">
        <v>41</v>
      </c>
      <c r="L18311" t="s">
        <v>74</v>
      </c>
      <c r="M18311"/>
      <c r="N18311">
        <v>44.5</v>
      </c>
      <c r="O18311" t="s">
        <v>738</v>
      </c>
      <c r="P18311" t="s">
        <v>30350</v>
      </c>
    </row>
    <row r="18312" spans="1:16" x14ac:dyDescent="0.25">
      <c r="A18312" t="s">
        <v>2</v>
      </c>
      <c r="B18312" t="s">
        <v>31373</v>
      </c>
      <c r="C18312" t="s">
        <v>76</v>
      </c>
      <c r="D18312" t="s">
        <v>4346</v>
      </c>
      <c r="E18312" t="s">
        <v>88</v>
      </c>
      <c r="F18312" t="b">
        <v>1</v>
      </c>
      <c r="G18312" t="s">
        <v>41</v>
      </c>
      <c r="H18312" s="1">
        <v>46226.254212962973</v>
      </c>
      <c r="I18312" t="b">
        <v>0</v>
      </c>
      <c r="J18312" t="b">
        <v>0</v>
      </c>
      <c r="K18312" t="s">
        <v>41</v>
      </c>
      <c r="L18312" t="s">
        <v>74</v>
      </c>
      <c r="M18312"/>
      <c r="N18312">
        <v>110</v>
      </c>
      <c r="O18312" t="s">
        <v>11289</v>
      </c>
      <c r="P18312" t="s">
        <v>2642</v>
      </c>
    </row>
    <row r="18313" spans="1:16" x14ac:dyDescent="0.25">
      <c r="A18313" t="s">
        <v>8</v>
      </c>
      <c r="B18313" t="s">
        <v>31374</v>
      </c>
      <c r="C18313" t="s">
        <v>942</v>
      </c>
      <c r="D18313" t="s">
        <v>4868</v>
      </c>
      <c r="E18313" t="s">
        <v>59</v>
      </c>
      <c r="F18313" t="b">
        <v>0</v>
      </c>
      <c r="G18313" t="s">
        <v>19</v>
      </c>
      <c r="H18313" s="1">
        <v>46226.255266203712</v>
      </c>
      <c r="I18313" t="b">
        <v>0</v>
      </c>
      <c r="J18313" t="b">
        <v>0</v>
      </c>
      <c r="K18313" t="s">
        <v>19</v>
      </c>
      <c r="L18313" t="s">
        <v>60</v>
      </c>
      <c r="M18313">
        <v>750000</v>
      </c>
      <c r="N18313"/>
      <c r="O18313" t="s">
        <v>31375</v>
      </c>
      <c r="P18313" t="s">
        <v>208</v>
      </c>
    </row>
    <row r="18314" spans="1:16" x14ac:dyDescent="0.25">
      <c r="A18314" t="s">
        <v>1</v>
      </c>
      <c r="B18314" t="s">
        <v>581</v>
      </c>
      <c r="C18314" t="s">
        <v>29283</v>
      </c>
      <c r="D18314" t="s">
        <v>2360</v>
      </c>
      <c r="E18314" t="s">
        <v>59</v>
      </c>
      <c r="F18314" t="b">
        <v>0</v>
      </c>
      <c r="G18314" t="s">
        <v>77</v>
      </c>
      <c r="H18314" s="1">
        <v>46226.296122685177</v>
      </c>
      <c r="I18314" t="b">
        <v>0</v>
      </c>
      <c r="J18314" t="b">
        <v>0</v>
      </c>
      <c r="K18314" t="s">
        <v>41</v>
      </c>
      <c r="L18314" t="s">
        <v>60</v>
      </c>
      <c r="M18314">
        <v>149000</v>
      </c>
      <c r="N18314"/>
      <c r="O18314" t="s">
        <v>2795</v>
      </c>
      <c r="P18314" t="s">
        <v>31376</v>
      </c>
    </row>
    <row r="18315" spans="1:16" x14ac:dyDescent="0.25">
      <c r="A18315" t="s">
        <v>5</v>
      </c>
      <c r="B18315" t="s">
        <v>896</v>
      </c>
      <c r="C18315" t="s">
        <v>13767</v>
      </c>
      <c r="D18315" t="s">
        <v>4868</v>
      </c>
      <c r="E18315" t="s">
        <v>59</v>
      </c>
      <c r="F18315" t="b">
        <v>0</v>
      </c>
      <c r="G18315" t="s">
        <v>19</v>
      </c>
      <c r="H18315" s="1">
        <v>46226.296932870369</v>
      </c>
      <c r="I18315" t="b">
        <v>0</v>
      </c>
      <c r="J18315" t="b">
        <v>0</v>
      </c>
      <c r="K18315" t="s">
        <v>19</v>
      </c>
      <c r="L18315" t="s">
        <v>60</v>
      </c>
      <c r="M18315">
        <v>2250000</v>
      </c>
      <c r="N18315"/>
      <c r="O18315" t="s">
        <v>18587</v>
      </c>
      <c r="P18315" t="s">
        <v>31377</v>
      </c>
    </row>
    <row r="18316" spans="1:16" x14ac:dyDescent="0.25">
      <c r="A18316" t="s">
        <v>5</v>
      </c>
      <c r="B18316" t="s">
        <v>31378</v>
      </c>
      <c r="C18316" t="s">
        <v>9560</v>
      </c>
      <c r="D18316" t="s">
        <v>4346</v>
      </c>
      <c r="E18316" t="s">
        <v>88</v>
      </c>
      <c r="F18316" t="b">
        <v>0</v>
      </c>
      <c r="G18316" t="s">
        <v>19</v>
      </c>
      <c r="H18316" s="1">
        <v>46226.296932870369</v>
      </c>
      <c r="I18316" t="b">
        <v>1</v>
      </c>
      <c r="J18316" t="b">
        <v>0</v>
      </c>
      <c r="K18316" t="s">
        <v>19</v>
      </c>
      <c r="L18316" t="s">
        <v>60</v>
      </c>
      <c r="M18316">
        <v>1900000</v>
      </c>
      <c r="N18316"/>
      <c r="O18316" t="s">
        <v>3117</v>
      </c>
      <c r="P18316" t="s">
        <v>714</v>
      </c>
    </row>
    <row r="18317" spans="1:16" x14ac:dyDescent="0.25">
      <c r="A18317" t="s">
        <v>1</v>
      </c>
      <c r="B18317" t="s">
        <v>277</v>
      </c>
      <c r="C18317" t="s">
        <v>147</v>
      </c>
      <c r="D18317" t="s">
        <v>2360</v>
      </c>
      <c r="E18317" t="s">
        <v>59</v>
      </c>
      <c r="F18317" t="b">
        <v>0</v>
      </c>
      <c r="G18317" t="s">
        <v>41</v>
      </c>
      <c r="H18317" s="1">
        <v>46226.297905092593</v>
      </c>
      <c r="I18317" t="b">
        <v>0</v>
      </c>
      <c r="J18317" t="b">
        <v>1</v>
      </c>
      <c r="K18317" t="s">
        <v>41</v>
      </c>
      <c r="L18317" t="s">
        <v>60</v>
      </c>
      <c r="M18317">
        <v>146000</v>
      </c>
      <c r="N18317"/>
      <c r="O18317" t="s">
        <v>31379</v>
      </c>
      <c r="P18317" t="s">
        <v>31380</v>
      </c>
    </row>
    <row r="18318" spans="1:16" x14ac:dyDescent="0.25">
      <c r="A18318" t="s">
        <v>6</v>
      </c>
      <c r="B18318" t="s">
        <v>24425</v>
      </c>
      <c r="C18318" t="s">
        <v>690</v>
      </c>
      <c r="D18318" t="s">
        <v>4526</v>
      </c>
      <c r="E18318" t="s">
        <v>59</v>
      </c>
      <c r="F18318" t="b">
        <v>0</v>
      </c>
      <c r="G18318" t="s">
        <v>77</v>
      </c>
      <c r="H18318" s="1">
        <v>46226.334629629629</v>
      </c>
      <c r="I18318" t="b">
        <v>0</v>
      </c>
      <c r="J18318" t="b">
        <v>1</v>
      </c>
      <c r="K18318" t="s">
        <v>41</v>
      </c>
      <c r="L18318" t="s">
        <v>60</v>
      </c>
      <c r="M18318">
        <v>157500</v>
      </c>
      <c r="N18318"/>
      <c r="O18318" t="s">
        <v>20119</v>
      </c>
      <c r="P18318" t="s">
        <v>24426</v>
      </c>
    </row>
    <row r="18319" spans="1:16" x14ac:dyDescent="0.25">
      <c r="A18319" t="s">
        <v>8</v>
      </c>
      <c r="B18319" t="s">
        <v>31381</v>
      </c>
      <c r="C18319" t="s">
        <v>162</v>
      </c>
      <c r="D18319" t="s">
        <v>4526</v>
      </c>
      <c r="E18319" t="s">
        <v>59</v>
      </c>
      <c r="F18319" t="b">
        <v>0</v>
      </c>
      <c r="G18319" t="s">
        <v>73</v>
      </c>
      <c r="H18319" s="1">
        <v>46226.336157407408</v>
      </c>
      <c r="I18319" t="b">
        <v>0</v>
      </c>
      <c r="J18319" t="b">
        <v>1</v>
      </c>
      <c r="K18319" t="s">
        <v>41</v>
      </c>
      <c r="L18319" t="s">
        <v>60</v>
      </c>
      <c r="M18319">
        <v>325000</v>
      </c>
      <c r="N18319"/>
      <c r="O18319" t="s">
        <v>1887</v>
      </c>
    </row>
    <row r="18320" spans="1:16" x14ac:dyDescent="0.25">
      <c r="A18320" t="s">
        <v>6</v>
      </c>
      <c r="B18320" t="s">
        <v>6</v>
      </c>
      <c r="C18320" t="s">
        <v>31311</v>
      </c>
      <c r="D18320" t="s">
        <v>24507</v>
      </c>
      <c r="E18320" t="s">
        <v>59</v>
      </c>
      <c r="F18320" t="b">
        <v>0</v>
      </c>
      <c r="G18320" t="s">
        <v>40</v>
      </c>
      <c r="H18320" s="1">
        <v>46226.337534722217</v>
      </c>
      <c r="I18320" t="b">
        <v>0</v>
      </c>
      <c r="J18320" t="b">
        <v>0</v>
      </c>
      <c r="K18320" t="s">
        <v>40</v>
      </c>
      <c r="L18320" t="s">
        <v>60</v>
      </c>
      <c r="M18320">
        <v>67500</v>
      </c>
      <c r="N18320"/>
      <c r="O18320" t="s">
        <v>31312</v>
      </c>
      <c r="P18320" t="s">
        <v>31313</v>
      </c>
    </row>
    <row r="18321" spans="1:16" x14ac:dyDescent="0.25">
      <c r="A18321" t="s">
        <v>5</v>
      </c>
      <c r="B18321" t="s">
        <v>31382</v>
      </c>
      <c r="C18321" t="s">
        <v>29547</v>
      </c>
      <c r="D18321" t="s">
        <v>11236</v>
      </c>
      <c r="E18321" t="s">
        <v>59</v>
      </c>
      <c r="F18321" t="b">
        <v>0</v>
      </c>
      <c r="G18321" t="s">
        <v>89</v>
      </c>
      <c r="H18321" s="1">
        <v>46226.337731481479</v>
      </c>
      <c r="I18321" t="b">
        <v>1</v>
      </c>
      <c r="J18321" t="b">
        <v>1</v>
      </c>
      <c r="K18321" t="s">
        <v>41</v>
      </c>
      <c r="L18321" t="s">
        <v>60</v>
      </c>
      <c r="M18321">
        <v>241000</v>
      </c>
      <c r="N18321"/>
      <c r="O18321" t="s">
        <v>4674</v>
      </c>
      <c r="P18321" t="s">
        <v>31383</v>
      </c>
    </row>
    <row r="18322" spans="1:16" x14ac:dyDescent="0.25">
      <c r="A18322" t="s">
        <v>4</v>
      </c>
      <c r="B18322" t="s">
        <v>31384</v>
      </c>
      <c r="C18322" t="s">
        <v>913</v>
      </c>
      <c r="D18322" t="s">
        <v>20103</v>
      </c>
      <c r="E18322" t="s">
        <v>59</v>
      </c>
      <c r="F18322" t="b">
        <v>0</v>
      </c>
      <c r="G18322" t="s">
        <v>20</v>
      </c>
      <c r="H18322" s="1">
        <v>46226.338576388887</v>
      </c>
      <c r="I18322" t="b">
        <v>0</v>
      </c>
      <c r="J18322" t="b">
        <v>0</v>
      </c>
      <c r="K18322" t="s">
        <v>20</v>
      </c>
      <c r="L18322" t="s">
        <v>60</v>
      </c>
      <c r="M18322">
        <v>122500</v>
      </c>
      <c r="N18322"/>
      <c r="O18322" t="s">
        <v>7880</v>
      </c>
      <c r="P18322" t="s">
        <v>31385</v>
      </c>
    </row>
    <row r="18323" spans="1:16" x14ac:dyDescent="0.25">
      <c r="A18323" t="s">
        <v>1</v>
      </c>
      <c r="B18323" t="s">
        <v>31386</v>
      </c>
      <c r="C18323" t="s">
        <v>9560</v>
      </c>
      <c r="D18323" t="s">
        <v>4868</v>
      </c>
      <c r="E18323" t="s">
        <v>88</v>
      </c>
      <c r="F18323" t="b">
        <v>0</v>
      </c>
      <c r="G18323" t="s">
        <v>19</v>
      </c>
      <c r="H18323" s="1">
        <v>46226.338680555556</v>
      </c>
      <c r="I18323" t="b">
        <v>1</v>
      </c>
      <c r="J18323" t="b">
        <v>0</v>
      </c>
      <c r="K18323" t="s">
        <v>19</v>
      </c>
      <c r="L18323" t="s">
        <v>60</v>
      </c>
      <c r="M18323">
        <v>800000</v>
      </c>
      <c r="N18323"/>
      <c r="O18323" t="s">
        <v>31387</v>
      </c>
      <c r="P18323" t="s">
        <v>31388</v>
      </c>
    </row>
    <row r="18324" spans="1:16" x14ac:dyDescent="0.25">
      <c r="A18324" t="s">
        <v>0</v>
      </c>
      <c r="B18324" t="s">
        <v>10310</v>
      </c>
      <c r="C18324" t="s">
        <v>315</v>
      </c>
      <c r="D18324" t="s">
        <v>2360</v>
      </c>
      <c r="E18324" t="s">
        <v>59</v>
      </c>
      <c r="F18324" t="b">
        <v>0</v>
      </c>
      <c r="G18324" t="s">
        <v>65</v>
      </c>
      <c r="H18324" s="1">
        <v>46226.376296296286</v>
      </c>
      <c r="I18324" t="b">
        <v>0</v>
      </c>
      <c r="J18324" t="b">
        <v>0</v>
      </c>
      <c r="K18324" t="s">
        <v>41</v>
      </c>
      <c r="L18324" t="s">
        <v>60</v>
      </c>
      <c r="M18324">
        <v>87603.10500000001</v>
      </c>
      <c r="N18324"/>
      <c r="O18324" t="s">
        <v>973</v>
      </c>
      <c r="P18324" t="s">
        <v>10311</v>
      </c>
    </row>
    <row r="18325" spans="1:16" x14ac:dyDescent="0.25">
      <c r="A18325" t="s">
        <v>2</v>
      </c>
      <c r="B18325" t="s">
        <v>664</v>
      </c>
      <c r="C18325" t="s">
        <v>172</v>
      </c>
      <c r="D18325" t="s">
        <v>4550</v>
      </c>
      <c r="E18325" t="s">
        <v>59</v>
      </c>
      <c r="F18325" t="b">
        <v>0</v>
      </c>
      <c r="G18325" t="s">
        <v>68</v>
      </c>
      <c r="H18325" s="1">
        <v>46226.377800925933</v>
      </c>
      <c r="I18325" t="b">
        <v>0</v>
      </c>
      <c r="J18325" t="b">
        <v>1</v>
      </c>
      <c r="K18325" t="s">
        <v>41</v>
      </c>
      <c r="L18325" t="s">
        <v>60</v>
      </c>
      <c r="M18325">
        <v>104750</v>
      </c>
      <c r="N18325"/>
      <c r="O18325" t="s">
        <v>31389</v>
      </c>
      <c r="P18325" t="s">
        <v>2808</v>
      </c>
    </row>
    <row r="18326" spans="1:16" x14ac:dyDescent="0.25">
      <c r="A18326" t="s">
        <v>5</v>
      </c>
      <c r="B18326" t="s">
        <v>31390</v>
      </c>
      <c r="C18326" t="s">
        <v>21656</v>
      </c>
      <c r="D18326" t="s">
        <v>24119</v>
      </c>
      <c r="E18326" t="s">
        <v>59</v>
      </c>
      <c r="F18326" t="b">
        <v>0</v>
      </c>
      <c r="G18326" t="s">
        <v>40</v>
      </c>
      <c r="H18326" s="1">
        <v>46226.381192129629</v>
      </c>
      <c r="I18326" t="b">
        <v>0</v>
      </c>
      <c r="J18326" t="b">
        <v>0</v>
      </c>
      <c r="K18326" t="s">
        <v>40</v>
      </c>
      <c r="L18326" t="s">
        <v>60</v>
      </c>
      <c r="M18326">
        <v>60000</v>
      </c>
      <c r="N18326"/>
      <c r="O18326" t="s">
        <v>31391</v>
      </c>
      <c r="P18326" t="s">
        <v>31392</v>
      </c>
    </row>
    <row r="18327" spans="1:16" x14ac:dyDescent="0.25">
      <c r="A18327" t="s">
        <v>1</v>
      </c>
      <c r="B18327" t="s">
        <v>31393</v>
      </c>
      <c r="C18327" t="s">
        <v>174</v>
      </c>
      <c r="D18327" t="s">
        <v>4526</v>
      </c>
      <c r="E18327" t="s">
        <v>59</v>
      </c>
      <c r="F18327" t="b">
        <v>0</v>
      </c>
      <c r="G18327" t="s">
        <v>41</v>
      </c>
      <c r="H18327" s="1">
        <v>46226.38144675926</v>
      </c>
      <c r="I18327" t="b">
        <v>0</v>
      </c>
      <c r="J18327" t="b">
        <v>1</v>
      </c>
      <c r="K18327" t="s">
        <v>41</v>
      </c>
      <c r="L18327" t="s">
        <v>60</v>
      </c>
      <c r="M18327">
        <v>96862.5</v>
      </c>
      <c r="N18327"/>
      <c r="O18327" t="s">
        <v>329</v>
      </c>
      <c r="P18327" t="s">
        <v>31394</v>
      </c>
    </row>
    <row r="18328" spans="1:16" x14ac:dyDescent="0.25">
      <c r="A18328" t="s">
        <v>0</v>
      </c>
      <c r="B18328" t="s">
        <v>345</v>
      </c>
      <c r="C18328" t="s">
        <v>31395</v>
      </c>
      <c r="D18328" t="s">
        <v>4526</v>
      </c>
      <c r="E18328" t="s">
        <v>59</v>
      </c>
      <c r="F18328" t="b">
        <v>0</v>
      </c>
      <c r="G18328" t="s">
        <v>40</v>
      </c>
      <c r="H18328" s="1">
        <v>46226.419409722221</v>
      </c>
      <c r="I18328" t="b">
        <v>1</v>
      </c>
      <c r="J18328" t="b">
        <v>0</v>
      </c>
      <c r="K18328" t="s">
        <v>40</v>
      </c>
      <c r="L18328" t="s">
        <v>74</v>
      </c>
      <c r="M18328"/>
      <c r="N18328">
        <v>27.59</v>
      </c>
      <c r="O18328" t="s">
        <v>31396</v>
      </c>
    </row>
    <row r="18329" spans="1:16" x14ac:dyDescent="0.25">
      <c r="A18329" t="s">
        <v>2</v>
      </c>
      <c r="B18329" t="s">
        <v>31397</v>
      </c>
      <c r="C18329" t="s">
        <v>165</v>
      </c>
      <c r="D18329" t="s">
        <v>4550</v>
      </c>
      <c r="E18329" t="s">
        <v>59</v>
      </c>
      <c r="F18329" t="b">
        <v>0</v>
      </c>
      <c r="G18329" t="s">
        <v>73</v>
      </c>
      <c r="H18329" s="1">
        <v>46226.419490740736</v>
      </c>
      <c r="I18329" t="b">
        <v>0</v>
      </c>
      <c r="J18329" t="b">
        <v>1</v>
      </c>
      <c r="K18329" t="s">
        <v>41</v>
      </c>
      <c r="L18329" t="s">
        <v>60</v>
      </c>
      <c r="M18329">
        <v>99950</v>
      </c>
      <c r="N18329"/>
      <c r="O18329" t="s">
        <v>5472</v>
      </c>
      <c r="P18329" t="s">
        <v>31398</v>
      </c>
    </row>
    <row r="18330" spans="1:16" x14ac:dyDescent="0.25">
      <c r="A18330" t="s">
        <v>6</v>
      </c>
      <c r="B18330" t="s">
        <v>31399</v>
      </c>
      <c r="C18330" t="s">
        <v>81</v>
      </c>
      <c r="D18330" t="s">
        <v>4526</v>
      </c>
      <c r="E18330" t="s">
        <v>59</v>
      </c>
      <c r="F18330" t="b">
        <v>0</v>
      </c>
      <c r="G18330" t="s">
        <v>77</v>
      </c>
      <c r="H18330" s="1">
        <v>46226.419502314813</v>
      </c>
      <c r="I18330" t="b">
        <v>0</v>
      </c>
      <c r="J18330" t="b">
        <v>0</v>
      </c>
      <c r="K18330" t="s">
        <v>41</v>
      </c>
      <c r="L18330" t="s">
        <v>60</v>
      </c>
      <c r="M18330">
        <v>250000</v>
      </c>
      <c r="N18330"/>
      <c r="O18330" t="s">
        <v>31400</v>
      </c>
      <c r="P18330" t="s">
        <v>146</v>
      </c>
    </row>
    <row r="18331" spans="1:16" x14ac:dyDescent="0.25">
      <c r="A18331" t="s">
        <v>1</v>
      </c>
      <c r="B18331" t="s">
        <v>31401</v>
      </c>
      <c r="C18331" t="s">
        <v>10455</v>
      </c>
      <c r="D18331" t="s">
        <v>5102</v>
      </c>
      <c r="E18331" t="s">
        <v>59</v>
      </c>
      <c r="F18331" t="b">
        <v>0</v>
      </c>
      <c r="G18331" t="s">
        <v>13</v>
      </c>
      <c r="H18331" s="1">
        <v>46226.4216087963</v>
      </c>
      <c r="I18331" t="b">
        <v>0</v>
      </c>
      <c r="J18331" t="b">
        <v>0</v>
      </c>
      <c r="K18331" t="s">
        <v>13</v>
      </c>
      <c r="L18331" t="s">
        <v>60</v>
      </c>
      <c r="M18331">
        <v>95000</v>
      </c>
      <c r="N18331"/>
      <c r="O18331" t="s">
        <v>1741</v>
      </c>
      <c r="P18331" t="s">
        <v>31402</v>
      </c>
    </row>
    <row r="18332" spans="1:16" x14ac:dyDescent="0.25">
      <c r="A18332" t="s">
        <v>1</v>
      </c>
      <c r="B18332" t="s">
        <v>156</v>
      </c>
      <c r="C18332" t="s">
        <v>31403</v>
      </c>
      <c r="D18332" t="s">
        <v>24119</v>
      </c>
      <c r="E18332" t="s">
        <v>88</v>
      </c>
      <c r="F18332" t="b">
        <v>0</v>
      </c>
      <c r="G18332" t="s">
        <v>40</v>
      </c>
      <c r="H18332" s="1">
        <v>46226.422881944447</v>
      </c>
      <c r="I18332" t="b">
        <v>1</v>
      </c>
      <c r="J18332" t="b">
        <v>0</v>
      </c>
      <c r="K18332" t="s">
        <v>40</v>
      </c>
      <c r="L18332" t="s">
        <v>60</v>
      </c>
      <c r="M18332">
        <v>450</v>
      </c>
      <c r="N18332"/>
      <c r="O18332" t="s">
        <v>31404</v>
      </c>
      <c r="P18332" t="s">
        <v>31405</v>
      </c>
    </row>
    <row r="18333" spans="1:16" x14ac:dyDescent="0.25">
      <c r="A18333" t="s">
        <v>2</v>
      </c>
      <c r="B18333" t="s">
        <v>31406</v>
      </c>
      <c r="C18333" t="s">
        <v>733</v>
      </c>
      <c r="D18333" t="s">
        <v>4526</v>
      </c>
      <c r="E18333" t="s">
        <v>59</v>
      </c>
      <c r="F18333" t="b">
        <v>0</v>
      </c>
      <c r="G18333" t="s">
        <v>77</v>
      </c>
      <c r="H18333" s="1">
        <v>46226.461157407408</v>
      </c>
      <c r="I18333" t="b">
        <v>0</v>
      </c>
      <c r="J18333" t="b">
        <v>0</v>
      </c>
      <c r="K18333" t="s">
        <v>41</v>
      </c>
      <c r="L18333" t="s">
        <v>60</v>
      </c>
      <c r="M18333">
        <v>235000</v>
      </c>
      <c r="N18333"/>
      <c r="O18333" t="s">
        <v>17540</v>
      </c>
      <c r="P18333" t="s">
        <v>31407</v>
      </c>
    </row>
    <row r="18334" spans="1:16" x14ac:dyDescent="0.25">
      <c r="A18334" t="s">
        <v>3</v>
      </c>
      <c r="B18334" t="s">
        <v>31408</v>
      </c>
      <c r="C18334" t="s">
        <v>86</v>
      </c>
      <c r="D18334" t="s">
        <v>4526</v>
      </c>
      <c r="E18334" t="s">
        <v>59</v>
      </c>
      <c r="F18334" t="b">
        <v>0</v>
      </c>
      <c r="G18334" t="s">
        <v>77</v>
      </c>
      <c r="H18334" s="1">
        <v>46226.501342592594</v>
      </c>
      <c r="I18334" t="b">
        <v>0</v>
      </c>
      <c r="J18334" t="b">
        <v>1</v>
      </c>
      <c r="K18334" t="s">
        <v>41</v>
      </c>
      <c r="L18334" t="s">
        <v>60</v>
      </c>
      <c r="M18334">
        <v>76650</v>
      </c>
      <c r="N18334"/>
      <c r="O18334" t="s">
        <v>20747</v>
      </c>
      <c r="P18334" t="s">
        <v>219</v>
      </c>
    </row>
    <row r="18335" spans="1:16" x14ac:dyDescent="0.25">
      <c r="A18335" t="s">
        <v>5</v>
      </c>
      <c r="B18335" t="s">
        <v>31409</v>
      </c>
      <c r="C18335" t="s">
        <v>41</v>
      </c>
      <c r="D18335" t="s">
        <v>4526</v>
      </c>
      <c r="E18335" t="s">
        <v>59</v>
      </c>
      <c r="F18335" t="b">
        <v>0</v>
      </c>
      <c r="G18335" t="s">
        <v>89</v>
      </c>
      <c r="H18335" s="1">
        <v>46226.504351851851</v>
      </c>
      <c r="I18335" t="b">
        <v>0</v>
      </c>
      <c r="J18335" t="b">
        <v>1</v>
      </c>
      <c r="K18335" t="s">
        <v>41</v>
      </c>
      <c r="L18335" t="s">
        <v>60</v>
      </c>
      <c r="M18335">
        <v>180000</v>
      </c>
      <c r="N18335"/>
      <c r="O18335" t="s">
        <v>31410</v>
      </c>
      <c r="P18335" t="s">
        <v>85</v>
      </c>
    </row>
    <row r="18336" spans="1:16" x14ac:dyDescent="0.25">
      <c r="A18336" t="s">
        <v>1</v>
      </c>
      <c r="B18336" t="s">
        <v>7829</v>
      </c>
      <c r="C18336" t="s">
        <v>913</v>
      </c>
      <c r="D18336" t="s">
        <v>20103</v>
      </c>
      <c r="E18336" t="s">
        <v>88</v>
      </c>
      <c r="F18336" t="b">
        <v>0</v>
      </c>
      <c r="G18336" t="s">
        <v>20</v>
      </c>
      <c r="H18336" s="1">
        <v>46226.505243055559</v>
      </c>
      <c r="I18336" t="b">
        <v>1</v>
      </c>
      <c r="J18336" t="b">
        <v>0</v>
      </c>
      <c r="K18336" t="s">
        <v>20</v>
      </c>
      <c r="L18336" t="s">
        <v>60</v>
      </c>
      <c r="M18336">
        <v>85000</v>
      </c>
      <c r="N18336"/>
      <c r="O18336" t="s">
        <v>12678</v>
      </c>
      <c r="P18336" t="s">
        <v>2590</v>
      </c>
    </row>
    <row r="18337" spans="1:16" x14ac:dyDescent="0.25">
      <c r="A18337" t="s">
        <v>4</v>
      </c>
      <c r="B18337" t="s">
        <v>31411</v>
      </c>
      <c r="C18337" t="s">
        <v>5717</v>
      </c>
      <c r="D18337" t="s">
        <v>4868</v>
      </c>
      <c r="E18337" t="s">
        <v>59</v>
      </c>
      <c r="F18337" t="b">
        <v>0</v>
      </c>
      <c r="G18337" t="s">
        <v>19</v>
      </c>
      <c r="H18337" s="1">
        <v>46226.505266203712</v>
      </c>
      <c r="I18337" t="b">
        <v>1</v>
      </c>
      <c r="J18337" t="b">
        <v>0</v>
      </c>
      <c r="K18337" t="s">
        <v>19</v>
      </c>
      <c r="L18337" t="s">
        <v>60</v>
      </c>
      <c r="M18337">
        <v>1400000</v>
      </c>
      <c r="N18337"/>
      <c r="O18337" t="s">
        <v>31412</v>
      </c>
      <c r="P18337" t="s">
        <v>31413</v>
      </c>
    </row>
    <row r="18338" spans="1:16" x14ac:dyDescent="0.25">
      <c r="A18338" t="s">
        <v>0</v>
      </c>
      <c r="B18338" t="s">
        <v>1477</v>
      </c>
      <c r="C18338" t="s">
        <v>1022</v>
      </c>
      <c r="D18338" t="s">
        <v>4346</v>
      </c>
      <c r="E18338" t="s">
        <v>59</v>
      </c>
      <c r="F18338" t="b">
        <v>0</v>
      </c>
      <c r="G18338" t="s">
        <v>68</v>
      </c>
      <c r="H18338" s="1">
        <v>46226.542893518519</v>
      </c>
      <c r="I18338" t="b">
        <v>1</v>
      </c>
      <c r="J18338" t="b">
        <v>1</v>
      </c>
      <c r="K18338" t="s">
        <v>41</v>
      </c>
      <c r="L18338" t="s">
        <v>60</v>
      </c>
      <c r="M18338">
        <v>77750</v>
      </c>
      <c r="N18338"/>
      <c r="O18338" t="s">
        <v>31414</v>
      </c>
      <c r="P18338" t="s">
        <v>31415</v>
      </c>
    </row>
    <row r="18339" spans="1:16" x14ac:dyDescent="0.25">
      <c r="A18339" t="s">
        <v>0</v>
      </c>
      <c r="B18339" t="s">
        <v>0</v>
      </c>
      <c r="C18339" t="s">
        <v>618</v>
      </c>
      <c r="D18339" t="s">
        <v>4346</v>
      </c>
      <c r="E18339" t="s">
        <v>232</v>
      </c>
      <c r="F18339" t="b">
        <v>0</v>
      </c>
      <c r="G18339" t="s">
        <v>65</v>
      </c>
      <c r="H18339" s="1">
        <v>46226.542893518519</v>
      </c>
      <c r="I18339" t="b">
        <v>1</v>
      </c>
      <c r="J18339" t="b">
        <v>0</v>
      </c>
      <c r="K18339" t="s">
        <v>41</v>
      </c>
      <c r="L18339" t="s">
        <v>60</v>
      </c>
      <c r="M18339">
        <v>70000</v>
      </c>
      <c r="N18339"/>
      <c r="O18339" t="s">
        <v>28534</v>
      </c>
      <c r="P18339" t="s">
        <v>30528</v>
      </c>
    </row>
    <row r="18340" spans="1:16" x14ac:dyDescent="0.25">
      <c r="A18340" t="s">
        <v>1</v>
      </c>
      <c r="B18340" t="s">
        <v>31416</v>
      </c>
      <c r="C18340" t="s">
        <v>529</v>
      </c>
      <c r="D18340" t="s">
        <v>4756</v>
      </c>
      <c r="E18340" t="s">
        <v>59</v>
      </c>
      <c r="F18340" t="b">
        <v>0</v>
      </c>
      <c r="G18340" t="s">
        <v>77</v>
      </c>
      <c r="H18340" s="1">
        <v>46226.546006944453</v>
      </c>
      <c r="I18340" t="b">
        <v>0</v>
      </c>
      <c r="J18340" t="b">
        <v>0</v>
      </c>
      <c r="K18340" t="s">
        <v>41</v>
      </c>
      <c r="L18340" t="s">
        <v>60</v>
      </c>
      <c r="M18340">
        <v>145000</v>
      </c>
      <c r="N18340"/>
      <c r="O18340" t="s">
        <v>648</v>
      </c>
      <c r="P18340" t="s">
        <v>31417</v>
      </c>
    </row>
    <row r="18341" spans="1:16" x14ac:dyDescent="0.25">
      <c r="A18341" t="s">
        <v>5</v>
      </c>
      <c r="B18341" t="s">
        <v>31418</v>
      </c>
      <c r="C18341" t="s">
        <v>532</v>
      </c>
      <c r="D18341" t="s">
        <v>4756</v>
      </c>
      <c r="E18341" t="s">
        <v>59</v>
      </c>
      <c r="F18341" t="b">
        <v>0</v>
      </c>
      <c r="G18341" t="s">
        <v>77</v>
      </c>
      <c r="H18341" s="1">
        <v>46226.546076388891</v>
      </c>
      <c r="I18341" t="b">
        <v>0</v>
      </c>
      <c r="J18341" t="b">
        <v>1</v>
      </c>
      <c r="K18341" t="s">
        <v>41</v>
      </c>
      <c r="L18341" t="s">
        <v>60</v>
      </c>
      <c r="M18341">
        <v>115000</v>
      </c>
      <c r="N18341"/>
      <c r="O18341" t="s">
        <v>31419</v>
      </c>
      <c r="P18341" t="s">
        <v>31420</v>
      </c>
    </row>
    <row r="18342" spans="1:16" x14ac:dyDescent="0.25">
      <c r="A18342" t="s">
        <v>1</v>
      </c>
      <c r="B18342" t="s">
        <v>31416</v>
      </c>
      <c r="C18342" t="s">
        <v>828</v>
      </c>
      <c r="D18342" t="s">
        <v>4756</v>
      </c>
      <c r="E18342" t="s">
        <v>59</v>
      </c>
      <c r="F18342" t="b">
        <v>0</v>
      </c>
      <c r="G18342" t="s">
        <v>89</v>
      </c>
      <c r="H18342" s="1">
        <v>46226.546076388891</v>
      </c>
      <c r="I18342" t="b">
        <v>0</v>
      </c>
      <c r="J18342" t="b">
        <v>0</v>
      </c>
      <c r="K18342" t="s">
        <v>41</v>
      </c>
      <c r="L18342" t="s">
        <v>60</v>
      </c>
      <c r="M18342">
        <v>145000</v>
      </c>
      <c r="N18342"/>
      <c r="O18342" t="s">
        <v>648</v>
      </c>
      <c r="P18342" t="s">
        <v>31417</v>
      </c>
    </row>
    <row r="18343" spans="1:16" x14ac:dyDescent="0.25">
      <c r="A18343" t="s">
        <v>1</v>
      </c>
      <c r="B18343" t="s">
        <v>31421</v>
      </c>
      <c r="C18343" t="s">
        <v>76</v>
      </c>
      <c r="D18343" t="s">
        <v>4346</v>
      </c>
      <c r="E18343" t="s">
        <v>59</v>
      </c>
      <c r="F18343" t="b">
        <v>1</v>
      </c>
      <c r="G18343" t="s">
        <v>19</v>
      </c>
      <c r="H18343" s="1">
        <v>46226.546979166669</v>
      </c>
      <c r="I18343" t="b">
        <v>1</v>
      </c>
      <c r="J18343" t="b">
        <v>0</v>
      </c>
      <c r="K18343" t="s">
        <v>19</v>
      </c>
      <c r="L18343" t="s">
        <v>60</v>
      </c>
      <c r="M18343">
        <v>1192082.45</v>
      </c>
      <c r="N18343"/>
      <c r="O18343" t="s">
        <v>23226</v>
      </c>
      <c r="P18343" t="s">
        <v>31422</v>
      </c>
    </row>
    <row r="18344" spans="1:16" x14ac:dyDescent="0.25">
      <c r="A18344" t="s">
        <v>3</v>
      </c>
      <c r="B18344" t="s">
        <v>31423</v>
      </c>
      <c r="C18344" t="s">
        <v>76</v>
      </c>
      <c r="D18344" t="s">
        <v>4526</v>
      </c>
      <c r="E18344" t="s">
        <v>59</v>
      </c>
      <c r="F18344" t="b">
        <v>1</v>
      </c>
      <c r="G18344" t="s">
        <v>68</v>
      </c>
      <c r="H18344" s="1">
        <v>46226.58457175926</v>
      </c>
      <c r="I18344" t="b">
        <v>0</v>
      </c>
      <c r="J18344" t="b">
        <v>0</v>
      </c>
      <c r="K18344" t="s">
        <v>41</v>
      </c>
      <c r="L18344" t="s">
        <v>60</v>
      </c>
      <c r="M18344">
        <v>126000</v>
      </c>
      <c r="N18344"/>
      <c r="O18344" t="s">
        <v>8896</v>
      </c>
      <c r="P18344" t="s">
        <v>233</v>
      </c>
    </row>
    <row r="18345" spans="1:16" x14ac:dyDescent="0.25">
      <c r="A18345" t="s">
        <v>7</v>
      </c>
      <c r="B18345" t="s">
        <v>31424</v>
      </c>
      <c r="C18345" t="s">
        <v>1883</v>
      </c>
      <c r="D18345" t="s">
        <v>4630</v>
      </c>
      <c r="E18345" t="s">
        <v>59</v>
      </c>
      <c r="F18345" t="b">
        <v>0</v>
      </c>
      <c r="G18345" t="s">
        <v>68</v>
      </c>
      <c r="H18345" s="1">
        <v>46226.58457175926</v>
      </c>
      <c r="I18345" t="b">
        <v>0</v>
      </c>
      <c r="J18345" t="b">
        <v>1</v>
      </c>
      <c r="K18345" t="s">
        <v>41</v>
      </c>
      <c r="L18345" t="s">
        <v>60</v>
      </c>
      <c r="M18345">
        <v>106000</v>
      </c>
      <c r="N18345"/>
      <c r="O18345" t="s">
        <v>95</v>
      </c>
      <c r="P18345" t="s">
        <v>17377</v>
      </c>
    </row>
    <row r="18346" spans="1:16" x14ac:dyDescent="0.25">
      <c r="A18346" t="s">
        <v>0</v>
      </c>
      <c r="B18346" t="s">
        <v>2199</v>
      </c>
      <c r="C18346" t="s">
        <v>370</v>
      </c>
      <c r="D18346" t="s">
        <v>4526</v>
      </c>
      <c r="E18346" t="s">
        <v>88</v>
      </c>
      <c r="F18346" t="b">
        <v>0</v>
      </c>
      <c r="G18346" t="s">
        <v>65</v>
      </c>
      <c r="H18346" s="1">
        <v>46226.584618055553</v>
      </c>
      <c r="I18346" t="b">
        <v>0</v>
      </c>
      <c r="J18346" t="b">
        <v>0</v>
      </c>
      <c r="K18346" t="s">
        <v>41</v>
      </c>
      <c r="L18346" t="s">
        <v>74</v>
      </c>
      <c r="M18346"/>
      <c r="N18346">
        <v>75</v>
      </c>
      <c r="O18346" t="s">
        <v>31425</v>
      </c>
      <c r="P18346" t="s">
        <v>7595</v>
      </c>
    </row>
    <row r="18347" spans="1:16" x14ac:dyDescent="0.25">
      <c r="A18347" t="s">
        <v>7</v>
      </c>
      <c r="B18347" t="s">
        <v>31426</v>
      </c>
      <c r="C18347" t="s">
        <v>34</v>
      </c>
      <c r="D18347" t="s">
        <v>4526</v>
      </c>
      <c r="E18347" t="s">
        <v>59</v>
      </c>
      <c r="F18347" t="b">
        <v>0</v>
      </c>
      <c r="G18347" t="s">
        <v>34</v>
      </c>
      <c r="H18347" s="1">
        <v>46226.585856481477</v>
      </c>
      <c r="I18347" t="b">
        <v>0</v>
      </c>
      <c r="J18347" t="b">
        <v>0</v>
      </c>
      <c r="K18347" t="s">
        <v>34</v>
      </c>
      <c r="L18347" t="s">
        <v>60</v>
      </c>
      <c r="M18347">
        <v>1100000</v>
      </c>
      <c r="N18347"/>
      <c r="O18347" t="s">
        <v>31427</v>
      </c>
      <c r="P18347" t="s">
        <v>31428</v>
      </c>
    </row>
    <row r="18348" spans="1:16" x14ac:dyDescent="0.25">
      <c r="A18348" t="s">
        <v>2</v>
      </c>
      <c r="B18348" t="s">
        <v>31429</v>
      </c>
      <c r="C18348" t="s">
        <v>76</v>
      </c>
      <c r="D18348" t="s">
        <v>4346</v>
      </c>
      <c r="E18348" t="s">
        <v>88</v>
      </c>
      <c r="F18348" t="b">
        <v>1</v>
      </c>
      <c r="G18348" t="s">
        <v>41</v>
      </c>
      <c r="H18348" s="1">
        <v>46226.587546296287</v>
      </c>
      <c r="I18348" t="b">
        <v>0</v>
      </c>
      <c r="J18348" t="b">
        <v>0</v>
      </c>
      <c r="K18348" t="s">
        <v>41</v>
      </c>
      <c r="L18348" t="s">
        <v>74</v>
      </c>
      <c r="M18348"/>
      <c r="N18348">
        <v>60</v>
      </c>
      <c r="O18348" t="s">
        <v>31430</v>
      </c>
      <c r="P18348" t="s">
        <v>85</v>
      </c>
    </row>
    <row r="18349" spans="1:16" x14ac:dyDescent="0.25">
      <c r="A18349" t="s">
        <v>1</v>
      </c>
      <c r="B18349" t="s">
        <v>341</v>
      </c>
      <c r="C18349" t="s">
        <v>76</v>
      </c>
      <c r="D18349" t="s">
        <v>141</v>
      </c>
      <c r="E18349" t="s">
        <v>88</v>
      </c>
      <c r="F18349" t="b">
        <v>1</v>
      </c>
      <c r="G18349" t="s">
        <v>41</v>
      </c>
      <c r="H18349" s="1">
        <v>46226.587581018517</v>
      </c>
      <c r="I18349" t="b">
        <v>1</v>
      </c>
      <c r="J18349" t="b">
        <v>0</v>
      </c>
      <c r="K18349" t="s">
        <v>41</v>
      </c>
      <c r="L18349" t="s">
        <v>74</v>
      </c>
      <c r="M18349"/>
      <c r="N18349">
        <v>45</v>
      </c>
      <c r="O18349" t="s">
        <v>141</v>
      </c>
      <c r="P18349" t="s">
        <v>31431</v>
      </c>
    </row>
    <row r="18350" spans="1:16" x14ac:dyDescent="0.25">
      <c r="A18350" t="s">
        <v>1</v>
      </c>
      <c r="B18350" t="s">
        <v>599</v>
      </c>
      <c r="C18350" t="s">
        <v>112</v>
      </c>
      <c r="D18350" t="s">
        <v>5349</v>
      </c>
      <c r="E18350" t="s">
        <v>59</v>
      </c>
      <c r="F18350" t="b">
        <v>0</v>
      </c>
      <c r="G18350" t="s">
        <v>89</v>
      </c>
      <c r="H18350" s="1">
        <v>46226.587685185194</v>
      </c>
      <c r="I18350" t="b">
        <v>0</v>
      </c>
      <c r="J18350" t="b">
        <v>0</v>
      </c>
      <c r="K18350" t="s">
        <v>41</v>
      </c>
      <c r="L18350" t="s">
        <v>60</v>
      </c>
      <c r="M18350">
        <v>215000</v>
      </c>
      <c r="N18350"/>
      <c r="O18350" t="s">
        <v>2638</v>
      </c>
      <c r="P18350" t="s">
        <v>31432</v>
      </c>
    </row>
    <row r="18351" spans="1:16" x14ac:dyDescent="0.25">
      <c r="A18351" t="s">
        <v>3</v>
      </c>
      <c r="B18351" t="s">
        <v>31433</v>
      </c>
      <c r="C18351" t="s">
        <v>952</v>
      </c>
      <c r="D18351" t="s">
        <v>4526</v>
      </c>
      <c r="E18351" t="s">
        <v>59</v>
      </c>
      <c r="F18351" t="b">
        <v>0</v>
      </c>
      <c r="G18351" t="s">
        <v>68</v>
      </c>
      <c r="H18351" s="1">
        <v>46226.626226851848</v>
      </c>
      <c r="I18351" t="b">
        <v>0</v>
      </c>
      <c r="J18351" t="b">
        <v>1</v>
      </c>
      <c r="K18351" t="s">
        <v>41</v>
      </c>
      <c r="L18351" t="s">
        <v>60</v>
      </c>
      <c r="M18351">
        <v>82050</v>
      </c>
      <c r="N18351"/>
      <c r="O18351" t="s">
        <v>831</v>
      </c>
      <c r="P18351" t="s">
        <v>3501</v>
      </c>
    </row>
    <row r="18352" spans="1:16" x14ac:dyDescent="0.25">
      <c r="A18352" t="s">
        <v>3</v>
      </c>
      <c r="B18352" t="s">
        <v>31434</v>
      </c>
      <c r="C18352" t="s">
        <v>86</v>
      </c>
      <c r="D18352" t="s">
        <v>4526</v>
      </c>
      <c r="E18352" t="s">
        <v>59</v>
      </c>
      <c r="F18352" t="b">
        <v>0</v>
      </c>
      <c r="G18352" t="s">
        <v>77</v>
      </c>
      <c r="H18352" s="1">
        <v>46226.626342592594</v>
      </c>
      <c r="I18352" t="b">
        <v>0</v>
      </c>
      <c r="J18352" t="b">
        <v>1</v>
      </c>
      <c r="K18352" t="s">
        <v>41</v>
      </c>
      <c r="L18352" t="s">
        <v>60</v>
      </c>
      <c r="M18352">
        <v>105000</v>
      </c>
      <c r="N18352"/>
      <c r="O18352" t="s">
        <v>31435</v>
      </c>
      <c r="P18352" t="s">
        <v>2512</v>
      </c>
    </row>
    <row r="18353" spans="1:16" x14ac:dyDescent="0.25">
      <c r="A18353" t="s">
        <v>0</v>
      </c>
      <c r="B18353" t="s">
        <v>31436</v>
      </c>
      <c r="C18353" t="s">
        <v>40</v>
      </c>
      <c r="D18353" t="s">
        <v>4526</v>
      </c>
      <c r="E18353" t="s">
        <v>59</v>
      </c>
      <c r="F18353" t="b">
        <v>0</v>
      </c>
      <c r="G18353" t="s">
        <v>40</v>
      </c>
      <c r="H18353" s="1">
        <v>46226.627696759257</v>
      </c>
      <c r="I18353" t="b">
        <v>1</v>
      </c>
      <c r="J18353" t="b">
        <v>0</v>
      </c>
      <c r="K18353" t="s">
        <v>40</v>
      </c>
      <c r="L18353" t="s">
        <v>60</v>
      </c>
      <c r="M18353">
        <v>42500</v>
      </c>
      <c r="N18353"/>
      <c r="O18353" t="s">
        <v>31437</v>
      </c>
      <c r="P18353" t="s">
        <v>462</v>
      </c>
    </row>
    <row r="18354" spans="1:16" x14ac:dyDescent="0.25">
      <c r="A18354" t="s">
        <v>4</v>
      </c>
      <c r="B18354" t="s">
        <v>31438</v>
      </c>
      <c r="C18354" t="s">
        <v>40</v>
      </c>
      <c r="D18354" t="s">
        <v>4526</v>
      </c>
      <c r="E18354" t="s">
        <v>59</v>
      </c>
      <c r="F18354" t="b">
        <v>0</v>
      </c>
      <c r="G18354" t="s">
        <v>40</v>
      </c>
      <c r="H18354" s="1">
        <v>46226.627754629633</v>
      </c>
      <c r="I18354" t="b">
        <v>0</v>
      </c>
      <c r="J18354" t="b">
        <v>0</v>
      </c>
      <c r="K18354" t="s">
        <v>40</v>
      </c>
      <c r="L18354" t="s">
        <v>60</v>
      </c>
      <c r="M18354">
        <v>31500</v>
      </c>
      <c r="N18354"/>
      <c r="O18354" t="s">
        <v>31439</v>
      </c>
      <c r="P18354" t="s">
        <v>219</v>
      </c>
    </row>
    <row r="18355" spans="1:16" x14ac:dyDescent="0.25">
      <c r="A18355" t="s">
        <v>2</v>
      </c>
      <c r="B18355" t="s">
        <v>31440</v>
      </c>
      <c r="C18355" t="s">
        <v>1468</v>
      </c>
      <c r="D18355" t="s">
        <v>4756</v>
      </c>
      <c r="E18355" t="s">
        <v>59</v>
      </c>
      <c r="F18355" t="b">
        <v>0</v>
      </c>
      <c r="G18355" t="s">
        <v>89</v>
      </c>
      <c r="H18355" s="1">
        <v>46226.627800925933</v>
      </c>
      <c r="I18355" t="b">
        <v>0</v>
      </c>
      <c r="J18355" t="b">
        <v>0</v>
      </c>
      <c r="K18355" t="s">
        <v>41</v>
      </c>
      <c r="L18355" t="s">
        <v>60</v>
      </c>
      <c r="M18355">
        <v>155000</v>
      </c>
      <c r="N18355"/>
      <c r="O18355" t="s">
        <v>31441</v>
      </c>
      <c r="P18355" t="s">
        <v>31442</v>
      </c>
    </row>
    <row r="18356" spans="1:16" x14ac:dyDescent="0.25">
      <c r="A18356" t="s">
        <v>2</v>
      </c>
      <c r="B18356" t="s">
        <v>6674</v>
      </c>
      <c r="C18356" t="s">
        <v>112</v>
      </c>
      <c r="D18356" t="s">
        <v>4526</v>
      </c>
      <c r="E18356" t="s">
        <v>59</v>
      </c>
      <c r="F18356" t="b">
        <v>0</v>
      </c>
      <c r="G18356" t="s">
        <v>65</v>
      </c>
      <c r="H18356" s="1">
        <v>46226.627812500003</v>
      </c>
      <c r="I18356" t="b">
        <v>0</v>
      </c>
      <c r="J18356" t="b">
        <v>1</v>
      </c>
      <c r="K18356" t="s">
        <v>41</v>
      </c>
      <c r="L18356" t="s">
        <v>60</v>
      </c>
      <c r="M18356">
        <v>165000</v>
      </c>
      <c r="N18356"/>
      <c r="O18356" t="s">
        <v>7675</v>
      </c>
      <c r="P18356" t="s">
        <v>31340</v>
      </c>
    </row>
    <row r="18357" spans="1:16" x14ac:dyDescent="0.25">
      <c r="A18357" t="s">
        <v>2</v>
      </c>
      <c r="B18357" t="s">
        <v>31443</v>
      </c>
      <c r="C18357" t="s">
        <v>860</v>
      </c>
      <c r="D18357" t="s">
        <v>20164</v>
      </c>
      <c r="E18357" t="s">
        <v>59</v>
      </c>
      <c r="F18357" t="b">
        <v>0</v>
      </c>
      <c r="G18357" t="s">
        <v>65</v>
      </c>
      <c r="H18357" s="1">
        <v>46226.627847222233</v>
      </c>
      <c r="I18357" t="b">
        <v>0</v>
      </c>
      <c r="J18357" t="b">
        <v>1</v>
      </c>
      <c r="K18357" t="s">
        <v>41</v>
      </c>
      <c r="L18357" t="s">
        <v>60</v>
      </c>
      <c r="M18357">
        <v>190000</v>
      </c>
      <c r="N18357"/>
      <c r="O18357" t="s">
        <v>226</v>
      </c>
      <c r="P18357" t="s">
        <v>12956</v>
      </c>
    </row>
    <row r="18358" spans="1:16" x14ac:dyDescent="0.25">
      <c r="A18358" t="s">
        <v>2</v>
      </c>
      <c r="B18358" t="s">
        <v>31444</v>
      </c>
      <c r="C18358" t="s">
        <v>40</v>
      </c>
      <c r="D18358" t="s">
        <v>4526</v>
      </c>
      <c r="E18358" t="s">
        <v>59</v>
      </c>
      <c r="F18358" t="b">
        <v>0</v>
      </c>
      <c r="G18358" t="s">
        <v>40</v>
      </c>
      <c r="H18358" s="1">
        <v>46226.629201388889</v>
      </c>
      <c r="I18358" t="b">
        <v>0</v>
      </c>
      <c r="J18358" t="b">
        <v>0</v>
      </c>
      <c r="K18358" t="s">
        <v>40</v>
      </c>
      <c r="L18358" t="s">
        <v>60</v>
      </c>
      <c r="M18358">
        <v>82500</v>
      </c>
      <c r="N18358"/>
      <c r="O18358" t="s">
        <v>101</v>
      </c>
      <c r="P18358" t="s">
        <v>2319</v>
      </c>
    </row>
    <row r="18359" spans="1:16" x14ac:dyDescent="0.25">
      <c r="A18359" t="s">
        <v>4</v>
      </c>
      <c r="B18359" t="s">
        <v>31445</v>
      </c>
      <c r="C18359" t="s">
        <v>370</v>
      </c>
      <c r="D18359" t="s">
        <v>4526</v>
      </c>
      <c r="E18359" t="s">
        <v>59</v>
      </c>
      <c r="F18359" t="b">
        <v>0</v>
      </c>
      <c r="G18359" t="s">
        <v>89</v>
      </c>
      <c r="H18359" s="1">
        <v>46226.62939814815</v>
      </c>
      <c r="I18359" t="b">
        <v>1</v>
      </c>
      <c r="J18359" t="b">
        <v>1</v>
      </c>
      <c r="K18359" t="s">
        <v>41</v>
      </c>
      <c r="L18359" t="s">
        <v>60</v>
      </c>
      <c r="M18359">
        <v>183500</v>
      </c>
      <c r="N18359"/>
      <c r="O18359" t="s">
        <v>7675</v>
      </c>
      <c r="P18359" t="s">
        <v>31446</v>
      </c>
    </row>
    <row r="18360" spans="1:16" x14ac:dyDescent="0.25">
      <c r="A18360" t="s">
        <v>1</v>
      </c>
      <c r="B18360" t="s">
        <v>31447</v>
      </c>
      <c r="C18360" t="s">
        <v>913</v>
      </c>
      <c r="D18360" t="s">
        <v>20103</v>
      </c>
      <c r="E18360" t="s">
        <v>88</v>
      </c>
      <c r="F18360" t="b">
        <v>0</v>
      </c>
      <c r="G18360" t="s">
        <v>20</v>
      </c>
      <c r="H18360" s="1">
        <v>46226.630243055559</v>
      </c>
      <c r="I18360" t="b">
        <v>0</v>
      </c>
      <c r="J18360" t="b">
        <v>0</v>
      </c>
      <c r="K18360" t="s">
        <v>20</v>
      </c>
      <c r="L18360" t="s">
        <v>60</v>
      </c>
      <c r="M18360">
        <v>45000</v>
      </c>
      <c r="N18360"/>
      <c r="O18360" t="s">
        <v>2189</v>
      </c>
      <c r="P18360" t="s">
        <v>31448</v>
      </c>
    </row>
    <row r="18361" spans="1:16" x14ac:dyDescent="0.25">
      <c r="A18361" t="s">
        <v>7</v>
      </c>
      <c r="B18361" t="s">
        <v>3991</v>
      </c>
      <c r="C18361" t="s">
        <v>382</v>
      </c>
      <c r="D18361" t="s">
        <v>4526</v>
      </c>
      <c r="E18361" t="s">
        <v>59</v>
      </c>
      <c r="F18361" t="b">
        <v>0</v>
      </c>
      <c r="G18361" t="s">
        <v>77</v>
      </c>
      <c r="H18361" s="1">
        <v>46226.667962962973</v>
      </c>
      <c r="I18361" t="b">
        <v>0</v>
      </c>
      <c r="J18361" t="b">
        <v>0</v>
      </c>
      <c r="K18361" t="s">
        <v>41</v>
      </c>
      <c r="L18361" t="s">
        <v>74</v>
      </c>
      <c r="M18361"/>
      <c r="N18361">
        <v>50</v>
      </c>
      <c r="O18361" t="s">
        <v>105</v>
      </c>
      <c r="P18361" t="s">
        <v>31449</v>
      </c>
    </row>
    <row r="18362" spans="1:16" x14ac:dyDescent="0.25">
      <c r="A18362" t="s">
        <v>7</v>
      </c>
      <c r="B18362" t="s">
        <v>31450</v>
      </c>
      <c r="C18362" t="s">
        <v>315</v>
      </c>
      <c r="D18362" t="s">
        <v>4526</v>
      </c>
      <c r="E18362" t="s">
        <v>59</v>
      </c>
      <c r="F18362" t="b">
        <v>0</v>
      </c>
      <c r="G18362" t="s">
        <v>65</v>
      </c>
      <c r="H18362" s="1">
        <v>46226.668009259258</v>
      </c>
      <c r="I18362" t="b">
        <v>0</v>
      </c>
      <c r="J18362" t="b">
        <v>1</v>
      </c>
      <c r="K18362" t="s">
        <v>41</v>
      </c>
      <c r="L18362" t="s">
        <v>60</v>
      </c>
      <c r="M18362">
        <v>84500</v>
      </c>
      <c r="N18362"/>
      <c r="O18362" t="s">
        <v>3580</v>
      </c>
      <c r="P18362" t="s">
        <v>859</v>
      </c>
    </row>
    <row r="18363" spans="1:16" x14ac:dyDescent="0.25">
      <c r="A18363" t="s">
        <v>3</v>
      </c>
      <c r="B18363" t="s">
        <v>286</v>
      </c>
      <c r="C18363" t="s">
        <v>5508</v>
      </c>
      <c r="D18363" t="s">
        <v>4526</v>
      </c>
      <c r="E18363" t="s">
        <v>59</v>
      </c>
      <c r="F18363" t="b">
        <v>0</v>
      </c>
      <c r="G18363" t="s">
        <v>40</v>
      </c>
      <c r="H18363" s="1">
        <v>46226.669409722221</v>
      </c>
      <c r="I18363" t="b">
        <v>1</v>
      </c>
      <c r="J18363" t="b">
        <v>0</v>
      </c>
      <c r="K18363" t="s">
        <v>40</v>
      </c>
      <c r="L18363" t="s">
        <v>60</v>
      </c>
      <c r="M18363">
        <v>39515</v>
      </c>
      <c r="N18363"/>
      <c r="O18363" t="s">
        <v>31451</v>
      </c>
      <c r="P18363" t="s">
        <v>161</v>
      </c>
    </row>
    <row r="18364" spans="1:16" x14ac:dyDescent="0.25">
      <c r="A18364" t="s">
        <v>1</v>
      </c>
      <c r="B18364" t="s">
        <v>385</v>
      </c>
      <c r="C18364" t="s">
        <v>420</v>
      </c>
      <c r="D18364" t="s">
        <v>4526</v>
      </c>
      <c r="E18364" t="s">
        <v>88</v>
      </c>
      <c r="F18364" t="b">
        <v>0</v>
      </c>
      <c r="G18364" t="s">
        <v>89</v>
      </c>
      <c r="H18364" s="1">
        <v>46226.671041666668</v>
      </c>
      <c r="I18364" t="b">
        <v>1</v>
      </c>
      <c r="J18364" t="b">
        <v>0</v>
      </c>
      <c r="K18364" t="s">
        <v>41</v>
      </c>
      <c r="L18364" t="s">
        <v>74</v>
      </c>
      <c r="M18364"/>
      <c r="N18364">
        <v>39</v>
      </c>
      <c r="O18364" t="s">
        <v>31452</v>
      </c>
      <c r="P18364" t="s">
        <v>31453</v>
      </c>
    </row>
    <row r="18365" spans="1:16" x14ac:dyDescent="0.25">
      <c r="A18365" t="s">
        <v>1</v>
      </c>
      <c r="B18365" t="s">
        <v>24102</v>
      </c>
      <c r="C18365" t="s">
        <v>76</v>
      </c>
      <c r="D18365" t="s">
        <v>24160</v>
      </c>
      <c r="E18365" t="s">
        <v>59</v>
      </c>
      <c r="F18365" t="b">
        <v>1</v>
      </c>
      <c r="G18365" t="s">
        <v>77</v>
      </c>
      <c r="H18365" s="1">
        <v>46226.671076388891</v>
      </c>
      <c r="I18365" t="b">
        <v>1</v>
      </c>
      <c r="J18365" t="b">
        <v>1</v>
      </c>
      <c r="K18365" t="s">
        <v>41</v>
      </c>
      <c r="L18365" t="s">
        <v>60</v>
      </c>
      <c r="M18365">
        <v>103407</v>
      </c>
      <c r="N18365"/>
      <c r="O18365" t="s">
        <v>31454</v>
      </c>
    </row>
    <row r="18366" spans="1:16" x14ac:dyDescent="0.25">
      <c r="A18366" t="s">
        <v>0</v>
      </c>
      <c r="B18366" t="s">
        <v>31455</v>
      </c>
      <c r="C18366" t="s">
        <v>4236</v>
      </c>
      <c r="D18366" t="s">
        <v>4756</v>
      </c>
      <c r="E18366" t="s">
        <v>59</v>
      </c>
      <c r="F18366" t="b">
        <v>0</v>
      </c>
      <c r="G18366" t="s">
        <v>68</v>
      </c>
      <c r="H18366" s="1">
        <v>46226.709560185183</v>
      </c>
      <c r="I18366" t="b">
        <v>0</v>
      </c>
      <c r="J18366" t="b">
        <v>0</v>
      </c>
      <c r="K18366" t="s">
        <v>41</v>
      </c>
      <c r="L18366" t="s">
        <v>60</v>
      </c>
      <c r="M18366">
        <v>82500</v>
      </c>
      <c r="N18366"/>
      <c r="O18366" t="s">
        <v>31456</v>
      </c>
    </row>
    <row r="18367" spans="1:16" x14ac:dyDescent="0.25">
      <c r="A18367" t="s">
        <v>0</v>
      </c>
      <c r="B18367" t="s">
        <v>3845</v>
      </c>
      <c r="C18367" t="s">
        <v>142</v>
      </c>
      <c r="D18367" t="s">
        <v>4526</v>
      </c>
      <c r="E18367" t="s">
        <v>59</v>
      </c>
      <c r="F18367" t="b">
        <v>0</v>
      </c>
      <c r="G18367" t="s">
        <v>65</v>
      </c>
      <c r="H18367" s="1">
        <v>46226.709641203714</v>
      </c>
      <c r="I18367" t="b">
        <v>0</v>
      </c>
      <c r="J18367" t="b">
        <v>1</v>
      </c>
      <c r="K18367" t="s">
        <v>41</v>
      </c>
      <c r="L18367" t="s">
        <v>60</v>
      </c>
      <c r="M18367">
        <v>90250</v>
      </c>
      <c r="N18367"/>
      <c r="O18367" t="s">
        <v>4214</v>
      </c>
      <c r="P18367" t="s">
        <v>4126</v>
      </c>
    </row>
    <row r="18368" spans="1:16" x14ac:dyDescent="0.25">
      <c r="A18368" t="s">
        <v>0</v>
      </c>
      <c r="B18368" t="s">
        <v>29243</v>
      </c>
      <c r="C18368" t="s">
        <v>4120</v>
      </c>
      <c r="D18368" t="s">
        <v>4526</v>
      </c>
      <c r="E18368" t="s">
        <v>59</v>
      </c>
      <c r="F18368" t="b">
        <v>0</v>
      </c>
      <c r="G18368" t="s">
        <v>77</v>
      </c>
      <c r="H18368" s="1">
        <v>46226.709675925929</v>
      </c>
      <c r="I18368" t="b">
        <v>0</v>
      </c>
      <c r="J18368" t="b">
        <v>1</v>
      </c>
      <c r="K18368" t="s">
        <v>41</v>
      </c>
      <c r="L18368" t="s">
        <v>60</v>
      </c>
      <c r="M18368">
        <v>158500</v>
      </c>
      <c r="N18368"/>
      <c r="O18368" t="s">
        <v>5670</v>
      </c>
    </row>
    <row r="18369" spans="1:16" x14ac:dyDescent="0.25">
      <c r="A18369" t="s">
        <v>0</v>
      </c>
      <c r="B18369" t="s">
        <v>11453</v>
      </c>
      <c r="C18369" t="s">
        <v>5067</v>
      </c>
      <c r="D18369" t="s">
        <v>4346</v>
      </c>
      <c r="E18369" t="s">
        <v>621</v>
      </c>
      <c r="F18369" t="b">
        <v>0</v>
      </c>
      <c r="G18369" t="s">
        <v>40</v>
      </c>
      <c r="H18369" s="1">
        <v>46226.711030092592</v>
      </c>
      <c r="I18369" t="b">
        <v>1</v>
      </c>
      <c r="J18369" t="b">
        <v>0</v>
      </c>
      <c r="K18369" t="s">
        <v>40</v>
      </c>
      <c r="L18369" t="s">
        <v>60</v>
      </c>
      <c r="M18369">
        <v>21500</v>
      </c>
      <c r="N18369"/>
      <c r="O18369" t="s">
        <v>31457</v>
      </c>
      <c r="P18369" t="s">
        <v>3177</v>
      </c>
    </row>
    <row r="18370" spans="1:16" x14ac:dyDescent="0.25">
      <c r="A18370" t="s">
        <v>2</v>
      </c>
      <c r="B18370" t="s">
        <v>31458</v>
      </c>
      <c r="C18370" t="s">
        <v>498</v>
      </c>
      <c r="D18370" t="s">
        <v>5349</v>
      </c>
      <c r="E18370" t="s">
        <v>59</v>
      </c>
      <c r="F18370" t="b">
        <v>0</v>
      </c>
      <c r="G18370" t="s">
        <v>89</v>
      </c>
      <c r="H18370" s="1">
        <v>46226.711134259262</v>
      </c>
      <c r="I18370" t="b">
        <v>0</v>
      </c>
      <c r="J18370" t="b">
        <v>1</v>
      </c>
      <c r="K18370" t="s">
        <v>41</v>
      </c>
      <c r="L18370" t="s">
        <v>60</v>
      </c>
      <c r="M18370">
        <v>81900</v>
      </c>
      <c r="N18370"/>
      <c r="O18370" t="s">
        <v>116</v>
      </c>
      <c r="P18370" t="s">
        <v>31459</v>
      </c>
    </row>
    <row r="18371" spans="1:16" x14ac:dyDescent="0.25">
      <c r="A18371" t="s">
        <v>2</v>
      </c>
      <c r="B18371" t="s">
        <v>23594</v>
      </c>
      <c r="C18371" t="s">
        <v>949</v>
      </c>
      <c r="D18371" t="s">
        <v>4756</v>
      </c>
      <c r="E18371" t="s">
        <v>59</v>
      </c>
      <c r="F18371" t="b">
        <v>0</v>
      </c>
      <c r="G18371" t="s">
        <v>65</v>
      </c>
      <c r="H18371" s="1">
        <v>46226.711180555547</v>
      </c>
      <c r="I18371" t="b">
        <v>0</v>
      </c>
      <c r="J18371" t="b">
        <v>1</v>
      </c>
      <c r="K18371" t="s">
        <v>41</v>
      </c>
      <c r="L18371" t="s">
        <v>60</v>
      </c>
      <c r="M18371">
        <v>105000</v>
      </c>
      <c r="N18371"/>
      <c r="O18371" t="s">
        <v>25221</v>
      </c>
    </row>
    <row r="18372" spans="1:16" x14ac:dyDescent="0.25">
      <c r="A18372" t="s">
        <v>6</v>
      </c>
      <c r="B18372" t="s">
        <v>31460</v>
      </c>
      <c r="C18372" t="s">
        <v>112</v>
      </c>
      <c r="D18372" t="s">
        <v>4526</v>
      </c>
      <c r="E18372" t="s">
        <v>59</v>
      </c>
      <c r="F18372" t="b">
        <v>0</v>
      </c>
      <c r="G18372" t="s">
        <v>65</v>
      </c>
      <c r="H18372" s="1">
        <v>46226.711180555547</v>
      </c>
      <c r="I18372" t="b">
        <v>0</v>
      </c>
      <c r="J18372" t="b">
        <v>0</v>
      </c>
      <c r="K18372" t="s">
        <v>41</v>
      </c>
      <c r="L18372" t="s">
        <v>60</v>
      </c>
      <c r="M18372">
        <v>177500</v>
      </c>
      <c r="N18372"/>
      <c r="O18372" t="s">
        <v>307</v>
      </c>
      <c r="P18372" t="s">
        <v>27388</v>
      </c>
    </row>
    <row r="18373" spans="1:16" x14ac:dyDescent="0.25">
      <c r="A18373" t="s">
        <v>2</v>
      </c>
      <c r="B18373" t="s">
        <v>31461</v>
      </c>
      <c r="C18373" t="s">
        <v>2977</v>
      </c>
      <c r="D18373" t="s">
        <v>4526</v>
      </c>
      <c r="E18373" t="s">
        <v>59</v>
      </c>
      <c r="F18373" t="b">
        <v>0</v>
      </c>
      <c r="G18373" t="s">
        <v>65</v>
      </c>
      <c r="H18373" s="1">
        <v>46226.711215277777</v>
      </c>
      <c r="I18373" t="b">
        <v>0</v>
      </c>
      <c r="J18373" t="b">
        <v>1</v>
      </c>
      <c r="K18373" t="s">
        <v>41</v>
      </c>
      <c r="L18373" t="s">
        <v>74</v>
      </c>
      <c r="M18373"/>
      <c r="N18373">
        <v>31.625</v>
      </c>
      <c r="O18373" t="s">
        <v>26295</v>
      </c>
      <c r="P18373" t="s">
        <v>261</v>
      </c>
    </row>
    <row r="18374" spans="1:16" x14ac:dyDescent="0.25">
      <c r="A18374" t="s">
        <v>1</v>
      </c>
      <c r="B18374" t="s">
        <v>31462</v>
      </c>
      <c r="C18374" t="s">
        <v>121</v>
      </c>
      <c r="D18374" t="s">
        <v>4346</v>
      </c>
      <c r="E18374" t="s">
        <v>59</v>
      </c>
      <c r="F18374" t="b">
        <v>0</v>
      </c>
      <c r="G18374" t="s">
        <v>68</v>
      </c>
      <c r="H18374" s="1">
        <v>46226.712708333333</v>
      </c>
      <c r="I18374" t="b">
        <v>1</v>
      </c>
      <c r="J18374" t="b">
        <v>1</v>
      </c>
      <c r="K18374" t="s">
        <v>41</v>
      </c>
      <c r="L18374" t="s">
        <v>60</v>
      </c>
      <c r="M18374">
        <v>155000</v>
      </c>
      <c r="N18374"/>
      <c r="O18374" t="s">
        <v>31463</v>
      </c>
      <c r="P18374" t="s">
        <v>31464</v>
      </c>
    </row>
    <row r="18375" spans="1:16" x14ac:dyDescent="0.25">
      <c r="A18375" t="s">
        <v>2</v>
      </c>
      <c r="B18375" t="s">
        <v>31465</v>
      </c>
      <c r="C18375" t="s">
        <v>81</v>
      </c>
      <c r="D18375" t="s">
        <v>4346</v>
      </c>
      <c r="E18375" t="s">
        <v>59</v>
      </c>
      <c r="F18375" t="b">
        <v>0</v>
      </c>
      <c r="G18375" t="s">
        <v>77</v>
      </c>
      <c r="H18375" s="1">
        <v>46226.752800925933</v>
      </c>
      <c r="I18375" t="b">
        <v>0</v>
      </c>
      <c r="J18375" t="b">
        <v>0</v>
      </c>
      <c r="K18375" t="s">
        <v>41</v>
      </c>
      <c r="L18375" t="s">
        <v>60</v>
      </c>
      <c r="M18375">
        <v>174808</v>
      </c>
      <c r="N18375"/>
      <c r="O18375" t="s">
        <v>82</v>
      </c>
      <c r="P18375" t="s">
        <v>31466</v>
      </c>
    </row>
    <row r="18376" spans="1:16" x14ac:dyDescent="0.25">
      <c r="A18376" t="s">
        <v>6</v>
      </c>
      <c r="B18376" t="s">
        <v>31467</v>
      </c>
      <c r="C18376" t="s">
        <v>145</v>
      </c>
      <c r="D18376" t="s">
        <v>2360</v>
      </c>
      <c r="E18376" t="s">
        <v>59</v>
      </c>
      <c r="F18376" t="b">
        <v>0</v>
      </c>
      <c r="G18376" t="s">
        <v>65</v>
      </c>
      <c r="H18376" s="1">
        <v>46226.752858796302</v>
      </c>
      <c r="I18376" t="b">
        <v>0</v>
      </c>
      <c r="J18376" t="b">
        <v>0</v>
      </c>
      <c r="K18376" t="s">
        <v>41</v>
      </c>
      <c r="L18376" t="s">
        <v>60</v>
      </c>
      <c r="M18376">
        <v>138400</v>
      </c>
      <c r="N18376"/>
      <c r="O18376" t="s">
        <v>560</v>
      </c>
      <c r="P18376" t="s">
        <v>5411</v>
      </c>
    </row>
    <row r="18377" spans="1:16" x14ac:dyDescent="0.25">
      <c r="A18377" t="s">
        <v>1</v>
      </c>
      <c r="B18377" t="s">
        <v>31468</v>
      </c>
      <c r="C18377" t="s">
        <v>1384</v>
      </c>
      <c r="D18377" t="s">
        <v>4526</v>
      </c>
      <c r="E18377" t="s">
        <v>88</v>
      </c>
      <c r="F18377" t="b">
        <v>0</v>
      </c>
      <c r="G18377" t="s">
        <v>77</v>
      </c>
      <c r="H18377" s="1">
        <v>46226.754351851851</v>
      </c>
      <c r="I18377" t="b">
        <v>0</v>
      </c>
      <c r="J18377" t="b">
        <v>1</v>
      </c>
      <c r="K18377" t="s">
        <v>41</v>
      </c>
      <c r="L18377" t="s">
        <v>74</v>
      </c>
      <c r="M18377"/>
      <c r="N18377">
        <v>65</v>
      </c>
      <c r="O18377" t="s">
        <v>7357</v>
      </c>
      <c r="P18377" t="s">
        <v>31469</v>
      </c>
    </row>
    <row r="18378" spans="1:16" x14ac:dyDescent="0.25">
      <c r="A18378" t="s">
        <v>6</v>
      </c>
      <c r="B18378" t="s">
        <v>31470</v>
      </c>
      <c r="C18378" t="s">
        <v>172</v>
      </c>
      <c r="D18378" t="s">
        <v>4526</v>
      </c>
      <c r="E18378" t="s">
        <v>59</v>
      </c>
      <c r="F18378" t="b">
        <v>0</v>
      </c>
      <c r="G18378" t="s">
        <v>68</v>
      </c>
      <c r="H18378" s="1">
        <v>46226.754537037043</v>
      </c>
      <c r="I18378" t="b">
        <v>0</v>
      </c>
      <c r="J18378" t="b">
        <v>0</v>
      </c>
      <c r="K18378" t="s">
        <v>41</v>
      </c>
      <c r="L18378" t="s">
        <v>60</v>
      </c>
      <c r="M18378">
        <v>135000</v>
      </c>
      <c r="N18378"/>
      <c r="O18378" t="s">
        <v>4248</v>
      </c>
      <c r="P18378" t="s">
        <v>31471</v>
      </c>
    </row>
    <row r="18379" spans="1:16" x14ac:dyDescent="0.25">
      <c r="A18379" t="s">
        <v>4</v>
      </c>
      <c r="B18379" t="s">
        <v>31472</v>
      </c>
      <c r="C18379" t="s">
        <v>76</v>
      </c>
      <c r="D18379" t="s">
        <v>4550</v>
      </c>
      <c r="E18379" t="s">
        <v>59</v>
      </c>
      <c r="F18379" t="b">
        <v>1</v>
      </c>
      <c r="G18379" t="s">
        <v>13</v>
      </c>
      <c r="H18379" s="1">
        <v>46226.754988425928</v>
      </c>
      <c r="I18379" t="b">
        <v>1</v>
      </c>
      <c r="J18379" t="b">
        <v>0</v>
      </c>
      <c r="K18379" t="s">
        <v>13</v>
      </c>
      <c r="L18379" t="s">
        <v>60</v>
      </c>
      <c r="M18379">
        <v>158000</v>
      </c>
      <c r="N18379"/>
      <c r="O18379" t="s">
        <v>13330</v>
      </c>
      <c r="P18379" t="s">
        <v>31473</v>
      </c>
    </row>
    <row r="18380" spans="1:16" x14ac:dyDescent="0.25">
      <c r="A18380" t="s">
        <v>7</v>
      </c>
      <c r="B18380" t="s">
        <v>31474</v>
      </c>
      <c r="C18380" t="s">
        <v>112</v>
      </c>
      <c r="D18380" t="s">
        <v>4526</v>
      </c>
      <c r="E18380" t="s">
        <v>59</v>
      </c>
      <c r="F18380" t="b">
        <v>0</v>
      </c>
      <c r="G18380" t="s">
        <v>65</v>
      </c>
      <c r="H18380" s="1">
        <v>46226.792893518519</v>
      </c>
      <c r="I18380" t="b">
        <v>0</v>
      </c>
      <c r="J18380" t="b">
        <v>0</v>
      </c>
      <c r="K18380" t="s">
        <v>41</v>
      </c>
      <c r="L18380" t="s">
        <v>60</v>
      </c>
      <c r="M18380">
        <v>125000</v>
      </c>
      <c r="N18380"/>
      <c r="O18380" t="s">
        <v>10087</v>
      </c>
      <c r="P18380" t="s">
        <v>10088</v>
      </c>
    </row>
    <row r="18381" spans="1:16" x14ac:dyDescent="0.25">
      <c r="A18381" t="s">
        <v>0</v>
      </c>
      <c r="B18381" t="s">
        <v>1911</v>
      </c>
      <c r="C18381" t="s">
        <v>442</v>
      </c>
      <c r="D18381" t="s">
        <v>4526</v>
      </c>
      <c r="E18381" t="s">
        <v>88</v>
      </c>
      <c r="F18381" t="b">
        <v>0</v>
      </c>
      <c r="G18381" t="s">
        <v>65</v>
      </c>
      <c r="H18381" s="1">
        <v>46226.834618055553</v>
      </c>
      <c r="I18381" t="b">
        <v>0</v>
      </c>
      <c r="J18381" t="b">
        <v>0</v>
      </c>
      <c r="K18381" t="s">
        <v>41</v>
      </c>
      <c r="L18381" t="s">
        <v>74</v>
      </c>
      <c r="M18381"/>
      <c r="N18381">
        <v>32</v>
      </c>
      <c r="O18381" t="s">
        <v>2652</v>
      </c>
    </row>
    <row r="18382" spans="1:16" x14ac:dyDescent="0.25">
      <c r="A18382" t="s">
        <v>0</v>
      </c>
      <c r="B18382" t="s">
        <v>31475</v>
      </c>
      <c r="C18382" t="s">
        <v>76</v>
      </c>
      <c r="D18382" t="s">
        <v>4346</v>
      </c>
      <c r="E18382" t="s">
        <v>232</v>
      </c>
      <c r="F18382" t="b">
        <v>1</v>
      </c>
      <c r="G18382" t="s">
        <v>41</v>
      </c>
      <c r="H18382" s="1">
        <v>46226.836030092592</v>
      </c>
      <c r="I18382" t="b">
        <v>1</v>
      </c>
      <c r="J18382" t="b">
        <v>0</v>
      </c>
      <c r="K18382" t="s">
        <v>41</v>
      </c>
      <c r="L18382" t="s">
        <v>74</v>
      </c>
      <c r="M18382"/>
      <c r="N18382">
        <v>42.5</v>
      </c>
      <c r="O18382" t="s">
        <v>31476</v>
      </c>
      <c r="P18382" t="s">
        <v>146</v>
      </c>
    </row>
    <row r="18383" spans="1:16" x14ac:dyDescent="0.25">
      <c r="A18383" t="s">
        <v>6</v>
      </c>
      <c r="B18383" t="s">
        <v>31477</v>
      </c>
      <c r="C18383" t="s">
        <v>76</v>
      </c>
      <c r="D18383" t="s">
        <v>4346</v>
      </c>
      <c r="E18383" t="s">
        <v>59</v>
      </c>
      <c r="F18383" t="b">
        <v>1</v>
      </c>
      <c r="G18383" t="s">
        <v>41</v>
      </c>
      <c r="H18383" s="1">
        <v>46226.837546296287</v>
      </c>
      <c r="I18383" t="b">
        <v>0</v>
      </c>
      <c r="J18383" t="b">
        <v>1</v>
      </c>
      <c r="K18383" t="s">
        <v>41</v>
      </c>
      <c r="L18383" t="s">
        <v>60</v>
      </c>
      <c r="M18383">
        <v>140643.08499999999</v>
      </c>
      <c r="N18383"/>
      <c r="O18383" t="s">
        <v>29415</v>
      </c>
      <c r="P18383" t="s">
        <v>31478</v>
      </c>
    </row>
    <row r="18384" spans="1:16" x14ac:dyDescent="0.25">
      <c r="A18384" t="s">
        <v>4</v>
      </c>
      <c r="B18384" t="s">
        <v>31479</v>
      </c>
      <c r="C18384" t="s">
        <v>162</v>
      </c>
      <c r="D18384" t="s">
        <v>4526</v>
      </c>
      <c r="E18384" t="s">
        <v>88</v>
      </c>
      <c r="F18384" t="b">
        <v>0</v>
      </c>
      <c r="G18384" t="s">
        <v>73</v>
      </c>
      <c r="H18384" s="1">
        <v>46226.876261574071</v>
      </c>
      <c r="I18384" t="b">
        <v>0</v>
      </c>
      <c r="J18384" t="b">
        <v>0</v>
      </c>
      <c r="K18384" t="s">
        <v>41</v>
      </c>
      <c r="L18384" t="s">
        <v>74</v>
      </c>
      <c r="M18384"/>
      <c r="N18384">
        <v>50</v>
      </c>
      <c r="O18384" t="s">
        <v>129</v>
      </c>
      <c r="P18384" t="s">
        <v>31480</v>
      </c>
    </row>
    <row r="18385" spans="1:16" x14ac:dyDescent="0.25">
      <c r="A18385" t="s">
        <v>0</v>
      </c>
      <c r="B18385" t="s">
        <v>31481</v>
      </c>
      <c r="C18385" t="s">
        <v>315</v>
      </c>
      <c r="D18385" t="s">
        <v>4526</v>
      </c>
      <c r="E18385" t="s">
        <v>59</v>
      </c>
      <c r="F18385" t="b">
        <v>0</v>
      </c>
      <c r="G18385" t="s">
        <v>65</v>
      </c>
      <c r="H18385" s="1">
        <v>46226.876307870371</v>
      </c>
      <c r="I18385" t="b">
        <v>0</v>
      </c>
      <c r="J18385" t="b">
        <v>1</v>
      </c>
      <c r="K18385" t="s">
        <v>41</v>
      </c>
      <c r="L18385" t="s">
        <v>60</v>
      </c>
      <c r="M18385">
        <v>85000</v>
      </c>
      <c r="N18385"/>
      <c r="O18385" t="s">
        <v>3580</v>
      </c>
      <c r="P18385" t="s">
        <v>219</v>
      </c>
    </row>
    <row r="18386" spans="1:16" x14ac:dyDescent="0.25">
      <c r="A18386" t="s">
        <v>0</v>
      </c>
      <c r="B18386" t="s">
        <v>31482</v>
      </c>
      <c r="C18386" t="s">
        <v>20221</v>
      </c>
      <c r="D18386" t="s">
        <v>4526</v>
      </c>
      <c r="E18386" t="s">
        <v>59</v>
      </c>
      <c r="F18386" t="b">
        <v>0</v>
      </c>
      <c r="G18386" t="s">
        <v>65</v>
      </c>
      <c r="H18386" s="1">
        <v>46226.876331018517</v>
      </c>
      <c r="I18386" t="b">
        <v>0</v>
      </c>
      <c r="J18386" t="b">
        <v>0</v>
      </c>
      <c r="K18386" t="s">
        <v>41</v>
      </c>
      <c r="L18386" t="s">
        <v>60</v>
      </c>
      <c r="M18386">
        <v>63250</v>
      </c>
      <c r="N18386"/>
      <c r="O18386" t="s">
        <v>31483</v>
      </c>
      <c r="P18386" t="s">
        <v>31484</v>
      </c>
    </row>
    <row r="18387" spans="1:16" x14ac:dyDescent="0.25">
      <c r="A18387" t="s">
        <v>5</v>
      </c>
      <c r="B18387" t="s">
        <v>4304</v>
      </c>
      <c r="C18387" t="s">
        <v>124</v>
      </c>
      <c r="D18387" t="s">
        <v>2360</v>
      </c>
      <c r="E18387" t="s">
        <v>59</v>
      </c>
      <c r="F18387" t="b">
        <v>0</v>
      </c>
      <c r="G18387" t="s">
        <v>77</v>
      </c>
      <c r="H18387" s="1">
        <v>46226.87945601852</v>
      </c>
      <c r="I18387" t="b">
        <v>1</v>
      </c>
      <c r="J18387" t="b">
        <v>0</v>
      </c>
      <c r="K18387" t="s">
        <v>41</v>
      </c>
      <c r="L18387" t="s">
        <v>60</v>
      </c>
      <c r="M18387">
        <v>105000</v>
      </c>
      <c r="N18387"/>
      <c r="O18387" t="s">
        <v>1656</v>
      </c>
      <c r="P18387" t="s">
        <v>25992</v>
      </c>
    </row>
    <row r="18388" spans="1:16" x14ac:dyDescent="0.25">
      <c r="A18388" t="s">
        <v>0</v>
      </c>
      <c r="B18388" t="s">
        <v>2863</v>
      </c>
      <c r="C18388" t="s">
        <v>31485</v>
      </c>
      <c r="D18388" t="s">
        <v>4526</v>
      </c>
      <c r="E18388" t="s">
        <v>88</v>
      </c>
      <c r="F18388" t="b">
        <v>0</v>
      </c>
      <c r="G18388" t="s">
        <v>65</v>
      </c>
      <c r="H18388" s="1">
        <v>46226.917974537027</v>
      </c>
      <c r="I18388" t="b">
        <v>0</v>
      </c>
      <c r="J18388" t="b">
        <v>0</v>
      </c>
      <c r="K18388" t="s">
        <v>41</v>
      </c>
      <c r="L18388" t="s">
        <v>74</v>
      </c>
      <c r="M18388"/>
      <c r="N18388">
        <v>32.5</v>
      </c>
      <c r="O18388" t="s">
        <v>2161</v>
      </c>
      <c r="P18388" t="s">
        <v>875</v>
      </c>
    </row>
    <row r="18389" spans="1:16" x14ac:dyDescent="0.25">
      <c r="A18389" t="s">
        <v>0</v>
      </c>
      <c r="B18389" t="s">
        <v>11453</v>
      </c>
      <c r="C18389" t="s">
        <v>5067</v>
      </c>
      <c r="D18389" t="s">
        <v>7670</v>
      </c>
      <c r="E18389" t="s">
        <v>59</v>
      </c>
      <c r="F18389" t="b">
        <v>0</v>
      </c>
      <c r="G18389" t="s">
        <v>40</v>
      </c>
      <c r="H18389" s="1">
        <v>46226.919363425928</v>
      </c>
      <c r="I18389" t="b">
        <v>0</v>
      </c>
      <c r="J18389" t="b">
        <v>0</v>
      </c>
      <c r="K18389" t="s">
        <v>40</v>
      </c>
      <c r="L18389" t="s">
        <v>60</v>
      </c>
      <c r="M18389">
        <v>21500</v>
      </c>
      <c r="N18389"/>
      <c r="O18389" t="s">
        <v>21156</v>
      </c>
      <c r="P18389" t="s">
        <v>3177</v>
      </c>
    </row>
    <row r="18390" spans="1:16" x14ac:dyDescent="0.25">
      <c r="A18390" t="s">
        <v>1</v>
      </c>
      <c r="B18390" t="s">
        <v>16744</v>
      </c>
      <c r="C18390" t="s">
        <v>81</v>
      </c>
      <c r="D18390" t="s">
        <v>4868</v>
      </c>
      <c r="E18390" t="s">
        <v>59</v>
      </c>
      <c r="F18390" t="b">
        <v>0</v>
      </c>
      <c r="G18390" t="s">
        <v>89</v>
      </c>
      <c r="H18390" s="1">
        <v>46226.921076388891</v>
      </c>
      <c r="I18390" t="b">
        <v>1</v>
      </c>
      <c r="J18390" t="b">
        <v>0</v>
      </c>
      <c r="K18390" t="s">
        <v>41</v>
      </c>
      <c r="L18390" t="s">
        <v>60</v>
      </c>
      <c r="M18390">
        <v>240000</v>
      </c>
      <c r="N18390"/>
      <c r="O18390" t="s">
        <v>16437</v>
      </c>
      <c r="P18390" t="s">
        <v>25538</v>
      </c>
    </row>
    <row r="18391" spans="1:16" x14ac:dyDescent="0.25">
      <c r="A18391" t="s">
        <v>1</v>
      </c>
      <c r="B18391" t="s">
        <v>16436</v>
      </c>
      <c r="C18391" t="s">
        <v>81</v>
      </c>
      <c r="D18391" t="s">
        <v>4868</v>
      </c>
      <c r="E18391" t="s">
        <v>59</v>
      </c>
      <c r="F18391" t="b">
        <v>0</v>
      </c>
      <c r="G18391" t="s">
        <v>73</v>
      </c>
      <c r="H18391" s="1">
        <v>46226.921099537038</v>
      </c>
      <c r="I18391" t="b">
        <v>1</v>
      </c>
      <c r="J18391" t="b">
        <v>0</v>
      </c>
      <c r="K18391" t="s">
        <v>41</v>
      </c>
      <c r="L18391" t="s">
        <v>60</v>
      </c>
      <c r="M18391">
        <v>340000</v>
      </c>
      <c r="N18391"/>
      <c r="O18391" t="s">
        <v>16437</v>
      </c>
      <c r="P18391" t="s">
        <v>25538</v>
      </c>
    </row>
    <row r="18392" spans="1:16" x14ac:dyDescent="0.25">
      <c r="A18392" t="s">
        <v>6</v>
      </c>
      <c r="B18392" t="s">
        <v>31486</v>
      </c>
      <c r="C18392" t="s">
        <v>41</v>
      </c>
      <c r="D18392" t="s">
        <v>4526</v>
      </c>
      <c r="E18392" t="s">
        <v>59</v>
      </c>
      <c r="F18392" t="b">
        <v>0</v>
      </c>
      <c r="G18392" t="s">
        <v>77</v>
      </c>
      <c r="H18392" s="1">
        <v>46226.92114583333</v>
      </c>
      <c r="I18392" t="b">
        <v>0</v>
      </c>
      <c r="J18392" t="b">
        <v>0</v>
      </c>
      <c r="K18392" t="s">
        <v>41</v>
      </c>
      <c r="L18392" t="s">
        <v>60</v>
      </c>
      <c r="M18392">
        <v>110000</v>
      </c>
      <c r="N18392"/>
      <c r="O18392" t="s">
        <v>30577</v>
      </c>
      <c r="P18392" t="s">
        <v>31487</v>
      </c>
    </row>
    <row r="18393" spans="1:16" x14ac:dyDescent="0.25">
      <c r="A18393" t="s">
        <v>1</v>
      </c>
      <c r="B18393" t="s">
        <v>31488</v>
      </c>
      <c r="C18393" t="s">
        <v>955</v>
      </c>
      <c r="D18393" t="s">
        <v>4346</v>
      </c>
      <c r="E18393" t="s">
        <v>59</v>
      </c>
      <c r="F18393" t="b">
        <v>0</v>
      </c>
      <c r="G18393" t="s">
        <v>13</v>
      </c>
      <c r="H18393" s="1">
        <v>46226.921597222223</v>
      </c>
      <c r="I18393" t="b">
        <v>0</v>
      </c>
      <c r="J18393" t="b">
        <v>0</v>
      </c>
      <c r="K18393" t="s">
        <v>13</v>
      </c>
      <c r="L18393" t="s">
        <v>60</v>
      </c>
      <c r="M18393">
        <v>138000</v>
      </c>
      <c r="N18393"/>
      <c r="O18393" t="s">
        <v>5225</v>
      </c>
      <c r="P18393" t="s">
        <v>31489</v>
      </c>
    </row>
    <row r="18394" spans="1:16" x14ac:dyDescent="0.25">
      <c r="A18394" t="s">
        <v>0</v>
      </c>
      <c r="B18394" t="s">
        <v>31490</v>
      </c>
      <c r="C18394" t="s">
        <v>31491</v>
      </c>
      <c r="D18394" t="s">
        <v>4756</v>
      </c>
      <c r="E18394" t="s">
        <v>59</v>
      </c>
      <c r="F18394" t="b">
        <v>0</v>
      </c>
      <c r="G18394" t="s">
        <v>68</v>
      </c>
      <c r="H18394" s="1">
        <v>46226.959560185183</v>
      </c>
      <c r="I18394" t="b">
        <v>0</v>
      </c>
      <c r="J18394" t="b">
        <v>1</v>
      </c>
      <c r="K18394" t="s">
        <v>41</v>
      </c>
      <c r="L18394" t="s">
        <v>60</v>
      </c>
      <c r="M18394">
        <v>114500</v>
      </c>
      <c r="N18394"/>
      <c r="O18394" t="s">
        <v>1188</v>
      </c>
      <c r="P18394" t="s">
        <v>29014</v>
      </c>
    </row>
    <row r="18395" spans="1:16" x14ac:dyDescent="0.25">
      <c r="A18395" t="s">
        <v>3</v>
      </c>
      <c r="B18395" t="s">
        <v>27552</v>
      </c>
      <c r="C18395" t="s">
        <v>320</v>
      </c>
      <c r="D18395" t="s">
        <v>4526</v>
      </c>
      <c r="E18395" t="s">
        <v>59</v>
      </c>
      <c r="F18395" t="b">
        <v>0</v>
      </c>
      <c r="G18395" t="s">
        <v>73</v>
      </c>
      <c r="H18395" s="1">
        <v>46226.959583333337</v>
      </c>
      <c r="I18395" t="b">
        <v>0</v>
      </c>
      <c r="J18395" t="b">
        <v>1</v>
      </c>
      <c r="K18395" t="s">
        <v>41</v>
      </c>
      <c r="L18395" t="s">
        <v>74</v>
      </c>
      <c r="M18395"/>
      <c r="N18395">
        <v>70</v>
      </c>
      <c r="O18395" t="s">
        <v>403</v>
      </c>
      <c r="P18395" t="s">
        <v>263</v>
      </c>
    </row>
    <row r="18396" spans="1:16" x14ac:dyDescent="0.25">
      <c r="A18396" t="s">
        <v>1</v>
      </c>
      <c r="B18396" t="s">
        <v>31492</v>
      </c>
      <c r="C18396" t="s">
        <v>500</v>
      </c>
      <c r="D18396" t="s">
        <v>4346</v>
      </c>
      <c r="E18396" t="s">
        <v>88</v>
      </c>
      <c r="F18396" t="b">
        <v>0</v>
      </c>
      <c r="G18396" t="s">
        <v>13</v>
      </c>
      <c r="H18396" s="1">
        <v>46226.963263888887</v>
      </c>
      <c r="I18396" t="b">
        <v>1</v>
      </c>
      <c r="J18396" t="b">
        <v>0</v>
      </c>
      <c r="K18396" t="s">
        <v>13</v>
      </c>
      <c r="L18396" t="s">
        <v>74</v>
      </c>
      <c r="M18396"/>
      <c r="N18396">
        <v>95</v>
      </c>
      <c r="O18396" t="s">
        <v>12281</v>
      </c>
      <c r="P18396" t="s">
        <v>31493</v>
      </c>
    </row>
    <row r="18397" spans="1:16" x14ac:dyDescent="0.25">
      <c r="A18397" t="s">
        <v>0</v>
      </c>
      <c r="B18397" t="s">
        <v>4914</v>
      </c>
      <c r="C18397" t="s">
        <v>4497</v>
      </c>
      <c r="D18397" t="s">
        <v>4346</v>
      </c>
      <c r="E18397" t="s">
        <v>59</v>
      </c>
      <c r="F18397" t="b">
        <v>0</v>
      </c>
      <c r="G18397" t="s">
        <v>77</v>
      </c>
      <c r="H18397" s="1">
        <v>46227.001226851848</v>
      </c>
      <c r="I18397" t="b">
        <v>1</v>
      </c>
      <c r="J18397" t="b">
        <v>0</v>
      </c>
      <c r="K18397" t="s">
        <v>41</v>
      </c>
      <c r="L18397" t="s">
        <v>74</v>
      </c>
      <c r="M18397"/>
      <c r="N18397">
        <v>24</v>
      </c>
      <c r="O18397" t="s">
        <v>4915</v>
      </c>
      <c r="P18397" t="s">
        <v>2912</v>
      </c>
    </row>
    <row r="18398" spans="1:16" x14ac:dyDescent="0.25">
      <c r="A18398" t="s">
        <v>0</v>
      </c>
      <c r="B18398" t="s">
        <v>31494</v>
      </c>
      <c r="C18398" t="s">
        <v>190</v>
      </c>
      <c r="D18398" t="s">
        <v>4756</v>
      </c>
      <c r="E18398" t="s">
        <v>59</v>
      </c>
      <c r="F18398" t="b">
        <v>0</v>
      </c>
      <c r="G18398" t="s">
        <v>73</v>
      </c>
      <c r="H18398" s="1">
        <v>46227.001226851848</v>
      </c>
      <c r="I18398" t="b">
        <v>0</v>
      </c>
      <c r="J18398" t="b">
        <v>1</v>
      </c>
      <c r="K18398" t="s">
        <v>41</v>
      </c>
      <c r="L18398" t="s">
        <v>60</v>
      </c>
      <c r="M18398">
        <v>100000</v>
      </c>
      <c r="N18398"/>
      <c r="O18398" t="s">
        <v>20683</v>
      </c>
      <c r="P18398" t="s">
        <v>31495</v>
      </c>
    </row>
    <row r="18399" spans="1:16" x14ac:dyDescent="0.25">
      <c r="A18399" t="s">
        <v>0</v>
      </c>
      <c r="B18399" t="s">
        <v>0</v>
      </c>
      <c r="C18399" t="s">
        <v>3042</v>
      </c>
      <c r="D18399" t="s">
        <v>31005</v>
      </c>
      <c r="E18399" t="s">
        <v>59</v>
      </c>
      <c r="F18399" t="b">
        <v>0</v>
      </c>
      <c r="G18399" t="s">
        <v>73</v>
      </c>
      <c r="H18399" s="1">
        <v>46227.001250000001</v>
      </c>
      <c r="I18399" t="b">
        <v>1</v>
      </c>
      <c r="J18399" t="b">
        <v>0</v>
      </c>
      <c r="K18399" t="s">
        <v>41</v>
      </c>
      <c r="L18399" t="s">
        <v>60</v>
      </c>
      <c r="M18399">
        <v>80000</v>
      </c>
      <c r="N18399"/>
      <c r="O18399" t="s">
        <v>31005</v>
      </c>
    </row>
    <row r="18400" spans="1:16" x14ac:dyDescent="0.25">
      <c r="A18400" t="s">
        <v>8</v>
      </c>
      <c r="B18400" t="s">
        <v>31496</v>
      </c>
      <c r="C18400" t="s">
        <v>81</v>
      </c>
      <c r="D18400" t="s">
        <v>4526</v>
      </c>
      <c r="E18400" t="s">
        <v>59</v>
      </c>
      <c r="F18400" t="b">
        <v>0</v>
      </c>
      <c r="G18400" t="s">
        <v>77</v>
      </c>
      <c r="H18400" s="1">
        <v>46227.002824074072</v>
      </c>
      <c r="I18400" t="b">
        <v>1</v>
      </c>
      <c r="J18400" t="b">
        <v>0</v>
      </c>
      <c r="K18400" t="s">
        <v>41</v>
      </c>
      <c r="L18400" t="s">
        <v>60</v>
      </c>
      <c r="M18400">
        <v>252500</v>
      </c>
      <c r="N18400"/>
      <c r="O18400" t="s">
        <v>20851</v>
      </c>
      <c r="P18400" t="s">
        <v>31497</v>
      </c>
    </row>
    <row r="18401" spans="1:16" x14ac:dyDescent="0.25">
      <c r="A18401" t="s">
        <v>0</v>
      </c>
      <c r="B18401" t="s">
        <v>0</v>
      </c>
      <c r="C18401" t="s">
        <v>2328</v>
      </c>
      <c r="D18401" t="s">
        <v>4346</v>
      </c>
      <c r="E18401" t="s">
        <v>59</v>
      </c>
      <c r="F18401" t="b">
        <v>0</v>
      </c>
      <c r="G18401" t="s">
        <v>65</v>
      </c>
      <c r="H18401" s="1">
        <v>46227.084560185183</v>
      </c>
      <c r="I18401" t="b">
        <v>1</v>
      </c>
      <c r="J18401" t="b">
        <v>1</v>
      </c>
      <c r="K18401" t="s">
        <v>41</v>
      </c>
      <c r="L18401" t="s">
        <v>60</v>
      </c>
      <c r="M18401">
        <v>85000</v>
      </c>
      <c r="N18401"/>
      <c r="O18401" t="s">
        <v>31498</v>
      </c>
      <c r="P18401" t="s">
        <v>31499</v>
      </c>
    </row>
    <row r="18402" spans="1:16" x14ac:dyDescent="0.25">
      <c r="A18402" t="s">
        <v>0</v>
      </c>
      <c r="B18402" t="s">
        <v>298</v>
      </c>
      <c r="C18402" t="s">
        <v>201</v>
      </c>
      <c r="D18402" t="s">
        <v>4346</v>
      </c>
      <c r="E18402" t="s">
        <v>59</v>
      </c>
      <c r="F18402" t="b">
        <v>0</v>
      </c>
      <c r="G18402" t="s">
        <v>77</v>
      </c>
      <c r="H18402" s="1">
        <v>46227.250902777778</v>
      </c>
      <c r="I18402" t="b">
        <v>0</v>
      </c>
      <c r="J18402" t="b">
        <v>0</v>
      </c>
      <c r="K18402" t="s">
        <v>41</v>
      </c>
      <c r="L18402" t="s">
        <v>60</v>
      </c>
      <c r="M18402">
        <v>101000</v>
      </c>
      <c r="N18402"/>
      <c r="O18402" t="s">
        <v>31500</v>
      </c>
      <c r="P18402" t="s">
        <v>705</v>
      </c>
    </row>
    <row r="18403" spans="1:16" x14ac:dyDescent="0.25">
      <c r="A18403" t="s">
        <v>0</v>
      </c>
      <c r="B18403" t="s">
        <v>31501</v>
      </c>
      <c r="C18403" t="s">
        <v>76</v>
      </c>
      <c r="D18403" t="s">
        <v>141</v>
      </c>
      <c r="E18403" t="s">
        <v>88</v>
      </c>
      <c r="F18403" t="b">
        <v>1</v>
      </c>
      <c r="G18403" t="s">
        <v>41</v>
      </c>
      <c r="H18403" s="1">
        <v>46227.252696759257</v>
      </c>
      <c r="I18403" t="b">
        <v>1</v>
      </c>
      <c r="J18403" t="b">
        <v>0</v>
      </c>
      <c r="K18403" t="s">
        <v>41</v>
      </c>
      <c r="L18403" t="s">
        <v>74</v>
      </c>
      <c r="M18403"/>
      <c r="N18403">
        <v>32.5</v>
      </c>
      <c r="O18403" t="s">
        <v>141</v>
      </c>
    </row>
    <row r="18404" spans="1:16" x14ac:dyDescent="0.25">
      <c r="A18404" t="s">
        <v>0</v>
      </c>
      <c r="B18404" t="s">
        <v>31502</v>
      </c>
      <c r="C18404" t="s">
        <v>76</v>
      </c>
      <c r="D18404" t="s">
        <v>4346</v>
      </c>
      <c r="E18404" t="s">
        <v>59</v>
      </c>
      <c r="F18404" t="b">
        <v>1</v>
      </c>
      <c r="G18404" t="s">
        <v>41</v>
      </c>
      <c r="H18404" s="1">
        <v>46227.252696759257</v>
      </c>
      <c r="I18404" t="b">
        <v>1</v>
      </c>
      <c r="J18404" t="b">
        <v>1</v>
      </c>
      <c r="K18404" t="s">
        <v>41</v>
      </c>
      <c r="L18404" t="s">
        <v>60</v>
      </c>
      <c r="M18404">
        <v>110000</v>
      </c>
      <c r="N18404"/>
      <c r="O18404" t="s">
        <v>4503</v>
      </c>
      <c r="P18404" t="s">
        <v>1009</v>
      </c>
    </row>
    <row r="18405" spans="1:16" x14ac:dyDescent="0.25">
      <c r="A18405" t="s">
        <v>2</v>
      </c>
      <c r="B18405" t="s">
        <v>21087</v>
      </c>
      <c r="C18405" t="s">
        <v>304</v>
      </c>
      <c r="D18405" t="s">
        <v>4756</v>
      </c>
      <c r="E18405" t="s">
        <v>59</v>
      </c>
      <c r="F18405" t="b">
        <v>0</v>
      </c>
      <c r="G18405" t="s">
        <v>77</v>
      </c>
      <c r="H18405" s="1">
        <v>46227.252812500003</v>
      </c>
      <c r="I18405" t="b">
        <v>0</v>
      </c>
      <c r="J18405" t="b">
        <v>1</v>
      </c>
      <c r="K18405" t="s">
        <v>41</v>
      </c>
      <c r="L18405" t="s">
        <v>60</v>
      </c>
      <c r="M18405">
        <v>175725</v>
      </c>
      <c r="N18405"/>
      <c r="O18405" t="s">
        <v>8175</v>
      </c>
      <c r="P18405" t="s">
        <v>23338</v>
      </c>
    </row>
    <row r="18406" spans="1:16" x14ac:dyDescent="0.25">
      <c r="A18406" t="s">
        <v>6</v>
      </c>
      <c r="B18406" t="s">
        <v>31503</v>
      </c>
      <c r="C18406" t="s">
        <v>246</v>
      </c>
      <c r="D18406" t="s">
        <v>31504</v>
      </c>
      <c r="E18406" t="s">
        <v>59</v>
      </c>
      <c r="F18406" t="b">
        <v>0</v>
      </c>
      <c r="G18406" t="s">
        <v>65</v>
      </c>
      <c r="H18406" s="1">
        <v>46227.252986111111</v>
      </c>
      <c r="I18406" t="b">
        <v>0</v>
      </c>
      <c r="J18406" t="b">
        <v>1</v>
      </c>
      <c r="K18406" t="s">
        <v>41</v>
      </c>
      <c r="L18406" t="s">
        <v>60</v>
      </c>
      <c r="M18406">
        <v>125000</v>
      </c>
      <c r="N18406"/>
      <c r="O18406" t="s">
        <v>31505</v>
      </c>
      <c r="P18406" t="s">
        <v>31506</v>
      </c>
    </row>
    <row r="18407" spans="1:16" x14ac:dyDescent="0.25">
      <c r="A18407" t="s">
        <v>1</v>
      </c>
      <c r="B18407" t="s">
        <v>26274</v>
      </c>
      <c r="C18407" t="s">
        <v>901</v>
      </c>
      <c r="D18407" t="s">
        <v>4526</v>
      </c>
      <c r="E18407" t="s">
        <v>59</v>
      </c>
      <c r="F18407" t="b">
        <v>0</v>
      </c>
      <c r="G18407" t="s">
        <v>77</v>
      </c>
      <c r="H18407" s="1">
        <v>46227.254548611112</v>
      </c>
      <c r="I18407" t="b">
        <v>0</v>
      </c>
      <c r="J18407" t="b">
        <v>0</v>
      </c>
      <c r="K18407" t="s">
        <v>41</v>
      </c>
      <c r="L18407" t="s">
        <v>60</v>
      </c>
      <c r="M18407">
        <v>150500</v>
      </c>
      <c r="N18407"/>
      <c r="O18407" t="s">
        <v>31507</v>
      </c>
      <c r="P18407" t="s">
        <v>31508</v>
      </c>
    </row>
    <row r="18408" spans="1:16" x14ac:dyDescent="0.25">
      <c r="A18408" t="s">
        <v>2</v>
      </c>
      <c r="B18408" t="s">
        <v>31509</v>
      </c>
      <c r="C18408" t="s">
        <v>2767</v>
      </c>
      <c r="D18408" t="s">
        <v>4587</v>
      </c>
      <c r="E18408" t="s">
        <v>59</v>
      </c>
      <c r="F18408" t="b">
        <v>0</v>
      </c>
      <c r="G18408" t="s">
        <v>89</v>
      </c>
      <c r="H18408" s="1">
        <v>46227.292569444442</v>
      </c>
      <c r="I18408" t="b">
        <v>0</v>
      </c>
      <c r="J18408" t="b">
        <v>0</v>
      </c>
      <c r="K18408" t="s">
        <v>41</v>
      </c>
      <c r="L18408" t="s">
        <v>74</v>
      </c>
      <c r="M18408"/>
      <c r="N18408">
        <v>40</v>
      </c>
      <c r="O18408" t="s">
        <v>31510</v>
      </c>
    </row>
    <row r="18409" spans="1:16" x14ac:dyDescent="0.25">
      <c r="A18409" t="s">
        <v>1</v>
      </c>
      <c r="B18409" t="s">
        <v>23820</v>
      </c>
      <c r="C18409" t="s">
        <v>3097</v>
      </c>
      <c r="D18409" t="s">
        <v>4526</v>
      </c>
      <c r="E18409" t="s">
        <v>59</v>
      </c>
      <c r="F18409" t="b">
        <v>0</v>
      </c>
      <c r="G18409" t="s">
        <v>19</v>
      </c>
      <c r="H18409" s="1">
        <v>46227.297256944446</v>
      </c>
      <c r="I18409" t="b">
        <v>1</v>
      </c>
      <c r="J18409" t="b">
        <v>0</v>
      </c>
      <c r="K18409" t="s">
        <v>19</v>
      </c>
      <c r="L18409" t="s">
        <v>60</v>
      </c>
      <c r="M18409">
        <v>1500000</v>
      </c>
      <c r="N18409"/>
      <c r="O18409" t="s">
        <v>480</v>
      </c>
      <c r="P18409" t="s">
        <v>1841</v>
      </c>
    </row>
    <row r="18410" spans="1:16" x14ac:dyDescent="0.25">
      <c r="A18410" t="s">
        <v>3</v>
      </c>
      <c r="B18410" t="s">
        <v>31511</v>
      </c>
      <c r="C18410" t="s">
        <v>6489</v>
      </c>
      <c r="D18410" t="s">
        <v>20103</v>
      </c>
      <c r="E18410" t="s">
        <v>88</v>
      </c>
      <c r="F18410" t="b">
        <v>0</v>
      </c>
      <c r="G18410" t="s">
        <v>20</v>
      </c>
      <c r="H18410" s="1">
        <v>46227.376840277779</v>
      </c>
      <c r="I18410" t="b">
        <v>0</v>
      </c>
      <c r="J18410" t="b">
        <v>0</v>
      </c>
      <c r="K18410" t="s">
        <v>20</v>
      </c>
      <c r="L18410" t="s">
        <v>60</v>
      </c>
      <c r="M18410">
        <v>71.5</v>
      </c>
      <c r="N18410"/>
      <c r="O18410" t="s">
        <v>14249</v>
      </c>
      <c r="P18410" t="s">
        <v>152</v>
      </c>
    </row>
    <row r="18411" spans="1:16" x14ac:dyDescent="0.25">
      <c r="A18411" t="s">
        <v>6</v>
      </c>
      <c r="B18411" t="s">
        <v>31512</v>
      </c>
      <c r="C18411" t="s">
        <v>33</v>
      </c>
      <c r="D18411" t="s">
        <v>16554</v>
      </c>
      <c r="E18411" t="s">
        <v>59</v>
      </c>
      <c r="F18411" t="b">
        <v>0</v>
      </c>
      <c r="G18411" t="s">
        <v>33</v>
      </c>
      <c r="H18411" s="1">
        <v>46227.379155092603</v>
      </c>
      <c r="I18411" t="b">
        <v>0</v>
      </c>
      <c r="J18411" t="b">
        <v>0</v>
      </c>
      <c r="K18411" t="s">
        <v>33</v>
      </c>
      <c r="L18411" t="s">
        <v>60</v>
      </c>
      <c r="M18411">
        <v>150000</v>
      </c>
      <c r="N18411"/>
      <c r="O18411" t="s">
        <v>31513</v>
      </c>
      <c r="P18411" t="s">
        <v>31514</v>
      </c>
    </row>
    <row r="18412" spans="1:16" x14ac:dyDescent="0.25">
      <c r="A18412" t="s">
        <v>1</v>
      </c>
      <c r="B18412" t="s">
        <v>31515</v>
      </c>
      <c r="C18412" t="s">
        <v>84</v>
      </c>
      <c r="D18412" t="s">
        <v>4526</v>
      </c>
      <c r="E18412" t="s">
        <v>59</v>
      </c>
      <c r="F18412" t="b">
        <v>0</v>
      </c>
      <c r="G18412" t="s">
        <v>68</v>
      </c>
      <c r="H18412" s="1">
        <v>46227.37972222222</v>
      </c>
      <c r="I18412" t="b">
        <v>0</v>
      </c>
      <c r="J18412" t="b">
        <v>1</v>
      </c>
      <c r="K18412" t="s">
        <v>41</v>
      </c>
      <c r="L18412" t="s">
        <v>60</v>
      </c>
      <c r="M18412">
        <v>245500</v>
      </c>
      <c r="N18412"/>
      <c r="O18412" t="s">
        <v>343</v>
      </c>
      <c r="P18412" t="s">
        <v>344</v>
      </c>
    </row>
    <row r="18413" spans="1:16" x14ac:dyDescent="0.25">
      <c r="A18413" t="s">
        <v>1</v>
      </c>
      <c r="B18413" t="s">
        <v>2468</v>
      </c>
      <c r="C18413" t="s">
        <v>10482</v>
      </c>
      <c r="D18413" t="s">
        <v>20103</v>
      </c>
      <c r="E18413" t="s">
        <v>59</v>
      </c>
      <c r="F18413" t="b">
        <v>0</v>
      </c>
      <c r="G18413" t="s">
        <v>20</v>
      </c>
      <c r="H18413" s="1">
        <v>46227.380520833343</v>
      </c>
      <c r="I18413" t="b">
        <v>0</v>
      </c>
      <c r="J18413" t="b">
        <v>0</v>
      </c>
      <c r="K18413" t="s">
        <v>20</v>
      </c>
      <c r="L18413" t="s">
        <v>60</v>
      </c>
      <c r="M18413">
        <v>67500</v>
      </c>
      <c r="N18413"/>
      <c r="O18413" t="s">
        <v>7880</v>
      </c>
      <c r="P18413" t="s">
        <v>4780</v>
      </c>
    </row>
    <row r="18414" spans="1:16" x14ac:dyDescent="0.25">
      <c r="A18414" t="s">
        <v>0</v>
      </c>
      <c r="B18414" t="s">
        <v>31516</v>
      </c>
      <c r="C18414" t="s">
        <v>913</v>
      </c>
      <c r="D18414" t="s">
        <v>20931</v>
      </c>
      <c r="F18414" t="b">
        <v>0</v>
      </c>
      <c r="G18414" t="s">
        <v>20</v>
      </c>
      <c r="H18414" s="1">
        <v>46227.418402777781</v>
      </c>
      <c r="I18414" t="b">
        <v>1</v>
      </c>
      <c r="J18414" t="b">
        <v>0</v>
      </c>
      <c r="K18414" t="s">
        <v>20</v>
      </c>
      <c r="L18414" t="s">
        <v>60</v>
      </c>
      <c r="M18414">
        <v>325</v>
      </c>
      <c r="N18414"/>
      <c r="O18414" t="s">
        <v>20931</v>
      </c>
      <c r="P18414" t="s">
        <v>208</v>
      </c>
    </row>
    <row r="18415" spans="1:16" x14ac:dyDescent="0.25">
      <c r="A18415" t="s">
        <v>2</v>
      </c>
      <c r="B18415" t="s">
        <v>2805</v>
      </c>
      <c r="C18415" t="s">
        <v>81</v>
      </c>
      <c r="D18415" t="s">
        <v>4550</v>
      </c>
      <c r="E18415" t="s">
        <v>59</v>
      </c>
      <c r="F18415" t="b">
        <v>0</v>
      </c>
      <c r="G18415" t="s">
        <v>77</v>
      </c>
      <c r="H18415" s="1">
        <v>46227.419502314813</v>
      </c>
      <c r="I18415" t="b">
        <v>0</v>
      </c>
      <c r="J18415" t="b">
        <v>1</v>
      </c>
      <c r="K18415" t="s">
        <v>41</v>
      </c>
      <c r="L18415" t="s">
        <v>60</v>
      </c>
      <c r="M18415">
        <v>194112.5</v>
      </c>
      <c r="N18415"/>
      <c r="O18415" t="s">
        <v>1197</v>
      </c>
      <c r="P18415" t="s">
        <v>31517</v>
      </c>
    </row>
    <row r="18416" spans="1:16" x14ac:dyDescent="0.25">
      <c r="A18416" t="s">
        <v>2</v>
      </c>
      <c r="B18416" t="s">
        <v>3286</v>
      </c>
      <c r="C18416" t="s">
        <v>165</v>
      </c>
      <c r="D18416" t="s">
        <v>4550</v>
      </c>
      <c r="E18416" t="s">
        <v>59</v>
      </c>
      <c r="F18416" t="b">
        <v>0</v>
      </c>
      <c r="G18416" t="s">
        <v>73</v>
      </c>
      <c r="H18416" s="1">
        <v>46227.419629629629</v>
      </c>
      <c r="I18416" t="b">
        <v>0</v>
      </c>
      <c r="J18416" t="b">
        <v>1</v>
      </c>
      <c r="K18416" t="s">
        <v>41</v>
      </c>
      <c r="L18416" t="s">
        <v>60</v>
      </c>
      <c r="M18416">
        <v>99950</v>
      </c>
      <c r="N18416"/>
      <c r="O18416" t="s">
        <v>5472</v>
      </c>
      <c r="P18416" t="s">
        <v>31398</v>
      </c>
    </row>
    <row r="18417" spans="1:16" x14ac:dyDescent="0.25">
      <c r="A18417" t="s">
        <v>4</v>
      </c>
      <c r="B18417" t="s">
        <v>31518</v>
      </c>
      <c r="C18417" t="s">
        <v>2474</v>
      </c>
      <c r="D18417" t="s">
        <v>24507</v>
      </c>
      <c r="E18417" t="s">
        <v>59</v>
      </c>
      <c r="F18417" t="b">
        <v>0</v>
      </c>
      <c r="G18417" t="s">
        <v>19</v>
      </c>
      <c r="H18417" s="1">
        <v>46227.422210648147</v>
      </c>
      <c r="I18417" t="b">
        <v>1</v>
      </c>
      <c r="J18417" t="b">
        <v>0</v>
      </c>
      <c r="K18417" t="s">
        <v>19</v>
      </c>
      <c r="L18417" t="s">
        <v>60</v>
      </c>
      <c r="M18417">
        <v>700000</v>
      </c>
      <c r="N18417"/>
      <c r="O18417" t="s">
        <v>31519</v>
      </c>
      <c r="P18417" t="s">
        <v>31520</v>
      </c>
    </row>
    <row r="18418" spans="1:16" x14ac:dyDescent="0.25">
      <c r="A18418" t="s">
        <v>9</v>
      </c>
      <c r="B18418" t="s">
        <v>31521</v>
      </c>
      <c r="C18418" t="s">
        <v>1201</v>
      </c>
      <c r="D18418" t="s">
        <v>4526</v>
      </c>
      <c r="E18418" t="s">
        <v>59</v>
      </c>
      <c r="F18418" t="b">
        <v>0</v>
      </c>
      <c r="G18418" t="s">
        <v>19</v>
      </c>
      <c r="H18418" s="1">
        <v>46227.422256944446</v>
      </c>
      <c r="I18418" t="b">
        <v>1</v>
      </c>
      <c r="J18418" t="b">
        <v>0</v>
      </c>
      <c r="K18418" t="s">
        <v>19</v>
      </c>
      <c r="L18418" t="s">
        <v>60</v>
      </c>
      <c r="M18418">
        <v>850000</v>
      </c>
      <c r="N18418"/>
      <c r="O18418" t="s">
        <v>19975</v>
      </c>
      <c r="P18418" t="s">
        <v>31522</v>
      </c>
    </row>
    <row r="18419" spans="1:16" x14ac:dyDescent="0.25">
      <c r="A18419" t="s">
        <v>0</v>
      </c>
      <c r="B18419" t="s">
        <v>31523</v>
      </c>
      <c r="C18419" t="s">
        <v>76</v>
      </c>
      <c r="D18419" t="s">
        <v>4868</v>
      </c>
      <c r="E18419" t="s">
        <v>88</v>
      </c>
      <c r="F18419" t="b">
        <v>1</v>
      </c>
      <c r="G18419" t="s">
        <v>13</v>
      </c>
      <c r="H18419" s="1">
        <v>46227.459618055553</v>
      </c>
      <c r="I18419" t="b">
        <v>1</v>
      </c>
      <c r="J18419" t="b">
        <v>0</v>
      </c>
      <c r="K18419" t="s">
        <v>13</v>
      </c>
      <c r="L18419" t="s">
        <v>60</v>
      </c>
      <c r="M18419">
        <v>20000</v>
      </c>
      <c r="N18419"/>
      <c r="O18419" t="s">
        <v>31524</v>
      </c>
    </row>
    <row r="18420" spans="1:16" x14ac:dyDescent="0.25">
      <c r="A18420" t="s">
        <v>2</v>
      </c>
      <c r="B18420" t="s">
        <v>31525</v>
      </c>
      <c r="C18420" t="s">
        <v>18</v>
      </c>
      <c r="D18420" t="s">
        <v>18654</v>
      </c>
      <c r="E18420" t="s">
        <v>18665</v>
      </c>
      <c r="F18420" t="b">
        <v>0</v>
      </c>
      <c r="G18420" t="s">
        <v>18</v>
      </c>
      <c r="H18420" s="1">
        <v>46227.461817129632</v>
      </c>
      <c r="I18420" t="b">
        <v>0</v>
      </c>
      <c r="J18420" t="b">
        <v>0</v>
      </c>
      <c r="K18420" t="s">
        <v>18</v>
      </c>
      <c r="L18420" t="s">
        <v>74</v>
      </c>
      <c r="M18420"/>
      <c r="N18420">
        <v>205</v>
      </c>
      <c r="O18420" t="s">
        <v>31526</v>
      </c>
      <c r="P18420" t="s">
        <v>16328</v>
      </c>
    </row>
    <row r="18421" spans="1:16" x14ac:dyDescent="0.25">
      <c r="A18421" t="s">
        <v>1</v>
      </c>
      <c r="B18421" t="s">
        <v>439</v>
      </c>
      <c r="C18421" t="s">
        <v>681</v>
      </c>
      <c r="D18421" t="s">
        <v>17949</v>
      </c>
      <c r="E18421" t="s">
        <v>59</v>
      </c>
      <c r="F18421" t="b">
        <v>0</v>
      </c>
      <c r="G18421" t="s">
        <v>77</v>
      </c>
      <c r="H18421" s="1">
        <v>46227.462881944448</v>
      </c>
      <c r="I18421" t="b">
        <v>1</v>
      </c>
      <c r="J18421" t="b">
        <v>1</v>
      </c>
      <c r="K18421" t="s">
        <v>41</v>
      </c>
      <c r="L18421" t="s">
        <v>60</v>
      </c>
      <c r="M18421">
        <v>244000</v>
      </c>
      <c r="N18421"/>
      <c r="O18421" t="s">
        <v>31527</v>
      </c>
      <c r="P18421" t="s">
        <v>31528</v>
      </c>
    </row>
    <row r="18422" spans="1:16" x14ac:dyDescent="0.25">
      <c r="A18422" t="s">
        <v>5</v>
      </c>
      <c r="B18422" t="s">
        <v>31529</v>
      </c>
      <c r="C18422" t="s">
        <v>76</v>
      </c>
      <c r="D18422" t="s">
        <v>4526</v>
      </c>
      <c r="E18422" t="s">
        <v>59</v>
      </c>
      <c r="F18422" t="b">
        <v>1</v>
      </c>
      <c r="G18422" t="s">
        <v>68</v>
      </c>
      <c r="H18422" s="1">
        <v>46227.463020833333</v>
      </c>
      <c r="I18422" t="b">
        <v>0</v>
      </c>
      <c r="J18422" t="b">
        <v>1</v>
      </c>
      <c r="K18422" t="s">
        <v>41</v>
      </c>
      <c r="L18422" t="s">
        <v>60</v>
      </c>
      <c r="M18422">
        <v>148000</v>
      </c>
      <c r="N18422"/>
      <c r="O18422" t="s">
        <v>3163</v>
      </c>
      <c r="P18422" t="s">
        <v>31530</v>
      </c>
    </row>
    <row r="18423" spans="1:16" x14ac:dyDescent="0.25">
      <c r="A18423" t="s">
        <v>0</v>
      </c>
      <c r="B18423" t="s">
        <v>31531</v>
      </c>
      <c r="C18423" t="s">
        <v>930</v>
      </c>
      <c r="D18423" t="s">
        <v>4526</v>
      </c>
      <c r="E18423" t="s">
        <v>88</v>
      </c>
      <c r="F18423" t="b">
        <v>0</v>
      </c>
      <c r="G18423" t="s">
        <v>19</v>
      </c>
      <c r="H18423" s="1">
        <v>46227.501712962963</v>
      </c>
      <c r="I18423" t="b">
        <v>1</v>
      </c>
      <c r="J18423" t="b">
        <v>0</v>
      </c>
      <c r="K18423" t="s">
        <v>19</v>
      </c>
      <c r="L18423" t="s">
        <v>60</v>
      </c>
      <c r="M18423">
        <v>700000</v>
      </c>
      <c r="N18423"/>
      <c r="O18423" t="s">
        <v>20314</v>
      </c>
    </row>
    <row r="18424" spans="1:16" x14ac:dyDescent="0.25">
      <c r="A18424" t="s">
        <v>2</v>
      </c>
      <c r="B18424" t="s">
        <v>31532</v>
      </c>
      <c r="C18424" t="s">
        <v>224</v>
      </c>
      <c r="D18424" t="s">
        <v>4526</v>
      </c>
      <c r="E18424" t="s">
        <v>59</v>
      </c>
      <c r="F18424" t="b">
        <v>0</v>
      </c>
      <c r="G18424" t="s">
        <v>65</v>
      </c>
      <c r="H18424" s="1">
        <v>46227.502986111111</v>
      </c>
      <c r="I18424" t="b">
        <v>0</v>
      </c>
      <c r="J18424" t="b">
        <v>0</v>
      </c>
      <c r="K18424" t="s">
        <v>41</v>
      </c>
      <c r="L18424" t="s">
        <v>74</v>
      </c>
      <c r="M18424"/>
      <c r="N18424">
        <v>75</v>
      </c>
      <c r="O18424" t="s">
        <v>105</v>
      </c>
    </row>
    <row r="18425" spans="1:16" x14ac:dyDescent="0.25">
      <c r="A18425" t="s">
        <v>1</v>
      </c>
      <c r="B18425" t="s">
        <v>19025</v>
      </c>
      <c r="C18425" t="s">
        <v>5026</v>
      </c>
      <c r="D18425" t="s">
        <v>24507</v>
      </c>
      <c r="E18425" t="s">
        <v>59</v>
      </c>
      <c r="F18425" t="b">
        <v>0</v>
      </c>
      <c r="G18425" t="s">
        <v>40</v>
      </c>
      <c r="H18425" s="1">
        <v>46227.506574074083</v>
      </c>
      <c r="I18425" t="b">
        <v>1</v>
      </c>
      <c r="J18425" t="b">
        <v>0</v>
      </c>
      <c r="K18425" t="s">
        <v>40</v>
      </c>
      <c r="L18425" t="s">
        <v>60</v>
      </c>
      <c r="M18425">
        <v>42500</v>
      </c>
      <c r="N18425"/>
      <c r="O18425" t="s">
        <v>31533</v>
      </c>
      <c r="P18425" t="s">
        <v>31534</v>
      </c>
    </row>
    <row r="18426" spans="1:16" x14ac:dyDescent="0.25">
      <c r="A18426" t="s">
        <v>1</v>
      </c>
      <c r="B18426" t="s">
        <v>31535</v>
      </c>
      <c r="C18426" t="s">
        <v>6744</v>
      </c>
      <c r="D18426" t="s">
        <v>4346</v>
      </c>
      <c r="E18426" t="s">
        <v>59</v>
      </c>
      <c r="F18426" t="b">
        <v>0</v>
      </c>
      <c r="G18426" t="s">
        <v>40</v>
      </c>
      <c r="H18426" s="1">
        <v>46227.506574074083</v>
      </c>
      <c r="I18426" t="b">
        <v>1</v>
      </c>
      <c r="J18426" t="b">
        <v>0</v>
      </c>
      <c r="K18426" t="s">
        <v>40</v>
      </c>
      <c r="L18426" t="s">
        <v>60</v>
      </c>
      <c r="M18426">
        <v>52137</v>
      </c>
      <c r="N18426"/>
      <c r="O18426" t="s">
        <v>31536</v>
      </c>
      <c r="P18426" t="s">
        <v>1514</v>
      </c>
    </row>
    <row r="18427" spans="1:16" x14ac:dyDescent="0.25">
      <c r="A18427" t="s">
        <v>5</v>
      </c>
      <c r="B18427" t="s">
        <v>31537</v>
      </c>
      <c r="C18427" t="s">
        <v>40</v>
      </c>
      <c r="D18427" t="s">
        <v>4526</v>
      </c>
      <c r="E18427" t="s">
        <v>59</v>
      </c>
      <c r="F18427" t="b">
        <v>0</v>
      </c>
      <c r="G18427" t="s">
        <v>40</v>
      </c>
      <c r="H18427" s="1">
        <v>46227.506574074083</v>
      </c>
      <c r="I18427" t="b">
        <v>1</v>
      </c>
      <c r="J18427" t="b">
        <v>0</v>
      </c>
      <c r="K18427" t="s">
        <v>40</v>
      </c>
      <c r="L18427" t="s">
        <v>60</v>
      </c>
      <c r="M18427">
        <v>100000</v>
      </c>
      <c r="N18427"/>
      <c r="O18427" t="s">
        <v>5873</v>
      </c>
      <c r="P18427" t="s">
        <v>28255</v>
      </c>
    </row>
    <row r="18428" spans="1:16" x14ac:dyDescent="0.25">
      <c r="A18428" t="s">
        <v>0</v>
      </c>
      <c r="B18428" t="s">
        <v>31538</v>
      </c>
      <c r="C18428" t="s">
        <v>172</v>
      </c>
      <c r="D18428" t="s">
        <v>4346</v>
      </c>
      <c r="E18428" t="s">
        <v>59</v>
      </c>
      <c r="F18428" t="b">
        <v>0</v>
      </c>
      <c r="G18428" t="s">
        <v>68</v>
      </c>
      <c r="H18428" s="1">
        <v>46227.542569444442</v>
      </c>
      <c r="I18428" t="b">
        <v>1</v>
      </c>
      <c r="J18428" t="b">
        <v>1</v>
      </c>
      <c r="K18428" t="s">
        <v>41</v>
      </c>
      <c r="L18428" t="s">
        <v>60</v>
      </c>
      <c r="M18428">
        <v>101400</v>
      </c>
      <c r="N18428"/>
      <c r="O18428" t="s">
        <v>2871</v>
      </c>
      <c r="P18428" t="s">
        <v>31539</v>
      </c>
    </row>
    <row r="18429" spans="1:16" x14ac:dyDescent="0.25">
      <c r="A18429" t="s">
        <v>0</v>
      </c>
      <c r="B18429" t="s">
        <v>2090</v>
      </c>
      <c r="C18429" t="s">
        <v>31540</v>
      </c>
      <c r="D18429" t="s">
        <v>4346</v>
      </c>
      <c r="E18429" t="s">
        <v>59</v>
      </c>
      <c r="F18429" t="b">
        <v>0</v>
      </c>
      <c r="G18429" t="s">
        <v>30</v>
      </c>
      <c r="H18429" s="1">
        <v>46227.543842592589</v>
      </c>
      <c r="I18429" t="b">
        <v>1</v>
      </c>
      <c r="J18429" t="b">
        <v>0</v>
      </c>
      <c r="K18429" t="s">
        <v>30</v>
      </c>
      <c r="L18429" t="s">
        <v>60</v>
      </c>
      <c r="M18429">
        <v>900000</v>
      </c>
      <c r="N18429"/>
      <c r="O18429" t="s">
        <v>31541</v>
      </c>
      <c r="P18429" t="s">
        <v>31542</v>
      </c>
    </row>
    <row r="18430" spans="1:16" x14ac:dyDescent="0.25">
      <c r="A18430" t="s">
        <v>2</v>
      </c>
      <c r="B18430" t="s">
        <v>388</v>
      </c>
      <c r="C18430" t="s">
        <v>369</v>
      </c>
      <c r="D18430" t="s">
        <v>4526</v>
      </c>
      <c r="E18430" t="s">
        <v>88</v>
      </c>
      <c r="F18430" t="b">
        <v>0</v>
      </c>
      <c r="G18430" t="s">
        <v>65</v>
      </c>
      <c r="H18430" s="1">
        <v>46227.544652777768</v>
      </c>
      <c r="I18430" t="b">
        <v>0</v>
      </c>
      <c r="J18430" t="b">
        <v>1</v>
      </c>
      <c r="K18430" t="s">
        <v>41</v>
      </c>
      <c r="L18430" t="s">
        <v>74</v>
      </c>
      <c r="M18430"/>
      <c r="N18430">
        <v>85</v>
      </c>
      <c r="O18430" t="s">
        <v>2277</v>
      </c>
      <c r="P18430" t="s">
        <v>31543</v>
      </c>
    </row>
    <row r="18431" spans="1:16" x14ac:dyDescent="0.25">
      <c r="A18431" t="s">
        <v>1</v>
      </c>
      <c r="B18431" t="s">
        <v>439</v>
      </c>
      <c r="C18431" t="s">
        <v>189</v>
      </c>
      <c r="D18431" t="s">
        <v>4526</v>
      </c>
      <c r="E18431" t="s">
        <v>59</v>
      </c>
      <c r="F18431" t="b">
        <v>0</v>
      </c>
      <c r="G18431" t="s">
        <v>68</v>
      </c>
      <c r="H18431" s="1">
        <v>46227.546458333331</v>
      </c>
      <c r="I18431" t="b">
        <v>1</v>
      </c>
      <c r="J18431" t="b">
        <v>0</v>
      </c>
      <c r="K18431" t="s">
        <v>41</v>
      </c>
      <c r="L18431" t="s">
        <v>60</v>
      </c>
      <c r="M18431">
        <v>216000</v>
      </c>
      <c r="N18431"/>
      <c r="O18431" t="s">
        <v>26652</v>
      </c>
      <c r="P18431" t="s">
        <v>26653</v>
      </c>
    </row>
    <row r="18432" spans="1:16" x14ac:dyDescent="0.25">
      <c r="A18432" t="s">
        <v>0</v>
      </c>
      <c r="B18432" t="s">
        <v>430</v>
      </c>
      <c r="C18432" t="s">
        <v>237</v>
      </c>
      <c r="D18432" t="s">
        <v>4346</v>
      </c>
      <c r="E18432" t="s">
        <v>232</v>
      </c>
      <c r="F18432" t="b">
        <v>0</v>
      </c>
      <c r="G18432" t="s">
        <v>89</v>
      </c>
      <c r="H18432" s="1">
        <v>46227.625902777778</v>
      </c>
      <c r="I18432" t="b">
        <v>0</v>
      </c>
      <c r="J18432" t="b">
        <v>1</v>
      </c>
      <c r="K18432" t="s">
        <v>41</v>
      </c>
      <c r="L18432" t="s">
        <v>60</v>
      </c>
      <c r="M18432">
        <v>82500</v>
      </c>
      <c r="N18432"/>
      <c r="O18432" t="s">
        <v>31544</v>
      </c>
      <c r="P18432" t="s">
        <v>6873</v>
      </c>
    </row>
    <row r="18433" spans="1:16" x14ac:dyDescent="0.25">
      <c r="A18433" t="s">
        <v>0</v>
      </c>
      <c r="B18433" t="s">
        <v>31545</v>
      </c>
      <c r="C18433" t="s">
        <v>5340</v>
      </c>
      <c r="D18433" t="s">
        <v>24119</v>
      </c>
      <c r="E18433" t="s">
        <v>59</v>
      </c>
      <c r="F18433" t="b">
        <v>0</v>
      </c>
      <c r="G18433" t="s">
        <v>40</v>
      </c>
      <c r="H18433" s="1">
        <v>46227.627685185187</v>
      </c>
      <c r="I18433" t="b">
        <v>1</v>
      </c>
      <c r="J18433" t="b">
        <v>0</v>
      </c>
      <c r="K18433" t="s">
        <v>40</v>
      </c>
      <c r="L18433" t="s">
        <v>60</v>
      </c>
      <c r="M18433">
        <v>35000</v>
      </c>
      <c r="N18433"/>
      <c r="O18433" t="s">
        <v>31546</v>
      </c>
      <c r="P18433" t="s">
        <v>15762</v>
      </c>
    </row>
    <row r="18434" spans="1:16" x14ac:dyDescent="0.25">
      <c r="A18434" t="s">
        <v>0</v>
      </c>
      <c r="B18434" t="s">
        <v>31547</v>
      </c>
      <c r="C18434" t="s">
        <v>5067</v>
      </c>
      <c r="D18434" t="s">
        <v>4346</v>
      </c>
      <c r="E18434" t="s">
        <v>621</v>
      </c>
      <c r="F18434" t="b">
        <v>0</v>
      </c>
      <c r="G18434" t="s">
        <v>40</v>
      </c>
      <c r="H18434" s="1">
        <v>46227.627685185187</v>
      </c>
      <c r="I18434" t="b">
        <v>1</v>
      </c>
      <c r="J18434" t="b">
        <v>0</v>
      </c>
      <c r="K18434" t="s">
        <v>40</v>
      </c>
      <c r="L18434" t="s">
        <v>60</v>
      </c>
      <c r="M18434">
        <v>19923</v>
      </c>
      <c r="N18434"/>
      <c r="O18434" t="s">
        <v>5855</v>
      </c>
      <c r="P18434" t="s">
        <v>3177</v>
      </c>
    </row>
    <row r="18435" spans="1:16" x14ac:dyDescent="0.25">
      <c r="A18435" t="s">
        <v>7</v>
      </c>
      <c r="B18435" t="s">
        <v>31548</v>
      </c>
      <c r="C18435" t="s">
        <v>330</v>
      </c>
      <c r="D18435" t="s">
        <v>4346</v>
      </c>
      <c r="E18435" t="s">
        <v>88</v>
      </c>
      <c r="F18435" t="b">
        <v>0</v>
      </c>
      <c r="G18435" t="s">
        <v>41</v>
      </c>
      <c r="H18435" s="1">
        <v>46227.627696759257</v>
      </c>
      <c r="I18435" t="b">
        <v>1</v>
      </c>
      <c r="J18435" t="b">
        <v>1</v>
      </c>
      <c r="K18435" t="s">
        <v>41</v>
      </c>
      <c r="L18435" t="s">
        <v>74</v>
      </c>
      <c r="M18435"/>
      <c r="N18435">
        <v>45</v>
      </c>
      <c r="O18435" t="s">
        <v>1976</v>
      </c>
      <c r="P18435" t="s">
        <v>31549</v>
      </c>
    </row>
    <row r="18436" spans="1:16" x14ac:dyDescent="0.25">
      <c r="A18436" t="s">
        <v>2</v>
      </c>
      <c r="B18436" t="s">
        <v>191</v>
      </c>
      <c r="C18436" t="s">
        <v>1679</v>
      </c>
      <c r="D18436" t="s">
        <v>4346</v>
      </c>
      <c r="E18436" t="s">
        <v>59</v>
      </c>
      <c r="F18436" t="b">
        <v>0</v>
      </c>
      <c r="G18436" t="s">
        <v>65</v>
      </c>
      <c r="H18436" s="1">
        <v>46227.627847222233</v>
      </c>
      <c r="I18436" t="b">
        <v>0</v>
      </c>
      <c r="J18436" t="b">
        <v>0</v>
      </c>
      <c r="K18436" t="s">
        <v>41</v>
      </c>
      <c r="L18436" t="s">
        <v>60</v>
      </c>
      <c r="M18436">
        <v>195000</v>
      </c>
      <c r="N18436"/>
      <c r="O18436" t="s">
        <v>1225</v>
      </c>
      <c r="P18436" t="s">
        <v>13423</v>
      </c>
    </row>
    <row r="18437" spans="1:16" x14ac:dyDescent="0.25">
      <c r="A18437" t="s">
        <v>1</v>
      </c>
      <c r="B18437" t="s">
        <v>31550</v>
      </c>
      <c r="C18437" t="s">
        <v>541</v>
      </c>
      <c r="D18437" t="s">
        <v>4526</v>
      </c>
      <c r="E18437" t="s">
        <v>59</v>
      </c>
      <c r="F18437" t="b">
        <v>0</v>
      </c>
      <c r="G18437" t="s">
        <v>73</v>
      </c>
      <c r="H18437" s="1">
        <v>46227.629594907397</v>
      </c>
      <c r="I18437" t="b">
        <v>0</v>
      </c>
      <c r="J18437" t="b">
        <v>1</v>
      </c>
      <c r="K18437" t="s">
        <v>41</v>
      </c>
      <c r="L18437" t="s">
        <v>60</v>
      </c>
      <c r="M18437">
        <v>165000</v>
      </c>
      <c r="N18437"/>
      <c r="O18437" t="s">
        <v>487</v>
      </c>
      <c r="P18437" t="s">
        <v>31551</v>
      </c>
    </row>
    <row r="18438" spans="1:16" x14ac:dyDescent="0.25">
      <c r="A18438" t="s">
        <v>2</v>
      </c>
      <c r="B18438" t="s">
        <v>31552</v>
      </c>
      <c r="C18438" t="s">
        <v>76</v>
      </c>
      <c r="D18438" t="s">
        <v>4526</v>
      </c>
      <c r="E18438" t="s">
        <v>59</v>
      </c>
      <c r="F18438" t="b">
        <v>1</v>
      </c>
      <c r="G18438" t="s">
        <v>77</v>
      </c>
      <c r="H18438" s="1">
        <v>46227.629606481481</v>
      </c>
      <c r="I18438" t="b">
        <v>1</v>
      </c>
      <c r="J18438" t="b">
        <v>0</v>
      </c>
      <c r="K18438" t="s">
        <v>41</v>
      </c>
      <c r="L18438" t="s">
        <v>60</v>
      </c>
      <c r="M18438">
        <v>210000</v>
      </c>
      <c r="N18438"/>
      <c r="O18438" t="s">
        <v>281</v>
      </c>
      <c r="P18438" t="s">
        <v>31553</v>
      </c>
    </row>
    <row r="18439" spans="1:16" x14ac:dyDescent="0.25">
      <c r="A18439" t="s">
        <v>1</v>
      </c>
      <c r="B18439" t="s">
        <v>31554</v>
      </c>
      <c r="C18439" t="s">
        <v>541</v>
      </c>
      <c r="D18439" t="s">
        <v>4526</v>
      </c>
      <c r="E18439" t="s">
        <v>59</v>
      </c>
      <c r="F18439" t="b">
        <v>0</v>
      </c>
      <c r="G18439" t="s">
        <v>68</v>
      </c>
      <c r="H18439" s="1">
        <v>46227.629791666674</v>
      </c>
      <c r="I18439" t="b">
        <v>0</v>
      </c>
      <c r="J18439" t="b">
        <v>1</v>
      </c>
      <c r="K18439" t="s">
        <v>41</v>
      </c>
      <c r="L18439" t="s">
        <v>60</v>
      </c>
      <c r="M18439">
        <v>143500</v>
      </c>
      <c r="N18439"/>
      <c r="O18439" t="s">
        <v>487</v>
      </c>
      <c r="P18439" t="s">
        <v>31551</v>
      </c>
    </row>
    <row r="18440" spans="1:16" x14ac:dyDescent="0.25">
      <c r="A18440" t="s">
        <v>5</v>
      </c>
      <c r="B18440" t="s">
        <v>4304</v>
      </c>
      <c r="C18440" t="s">
        <v>20296</v>
      </c>
      <c r="D18440" t="s">
        <v>4346</v>
      </c>
      <c r="E18440" t="s">
        <v>232</v>
      </c>
      <c r="F18440" t="b">
        <v>0</v>
      </c>
      <c r="G18440" t="s">
        <v>19</v>
      </c>
      <c r="H18440" s="1">
        <v>46227.630543981482</v>
      </c>
      <c r="I18440" t="b">
        <v>1</v>
      </c>
      <c r="J18440" t="b">
        <v>0</v>
      </c>
      <c r="K18440" t="s">
        <v>19</v>
      </c>
      <c r="L18440" t="s">
        <v>60</v>
      </c>
      <c r="M18440">
        <v>2000000</v>
      </c>
      <c r="N18440"/>
      <c r="O18440" t="s">
        <v>31555</v>
      </c>
      <c r="P18440" t="s">
        <v>31556</v>
      </c>
    </row>
    <row r="18441" spans="1:16" x14ac:dyDescent="0.25">
      <c r="A18441" t="s">
        <v>0</v>
      </c>
      <c r="B18441" t="s">
        <v>31557</v>
      </c>
      <c r="C18441" t="s">
        <v>40</v>
      </c>
      <c r="D18441" t="s">
        <v>4526</v>
      </c>
      <c r="E18441" t="s">
        <v>59</v>
      </c>
      <c r="F18441" t="b">
        <v>0</v>
      </c>
      <c r="G18441" t="s">
        <v>40</v>
      </c>
      <c r="H18441" s="1">
        <v>46227.669351851851</v>
      </c>
      <c r="I18441" t="b">
        <v>0</v>
      </c>
      <c r="J18441" t="b">
        <v>0</v>
      </c>
      <c r="K18441" t="s">
        <v>40</v>
      </c>
      <c r="L18441" t="s">
        <v>60</v>
      </c>
      <c r="M18441">
        <v>30000</v>
      </c>
      <c r="N18441"/>
      <c r="O18441" t="s">
        <v>31558</v>
      </c>
      <c r="P18441" t="s">
        <v>2175</v>
      </c>
    </row>
    <row r="18442" spans="1:16" x14ac:dyDescent="0.25">
      <c r="A18442" t="s">
        <v>2</v>
      </c>
      <c r="B18442" t="s">
        <v>31559</v>
      </c>
      <c r="C18442" t="s">
        <v>332</v>
      </c>
      <c r="D18442" t="s">
        <v>2360</v>
      </c>
      <c r="E18442" t="s">
        <v>59</v>
      </c>
      <c r="F18442" t="b">
        <v>0</v>
      </c>
      <c r="G18442" t="s">
        <v>65</v>
      </c>
      <c r="H18442" s="1">
        <v>46227.669675925928</v>
      </c>
      <c r="I18442" t="b">
        <v>0</v>
      </c>
      <c r="J18442" t="b">
        <v>0</v>
      </c>
      <c r="K18442" t="s">
        <v>41</v>
      </c>
      <c r="L18442" t="s">
        <v>60</v>
      </c>
      <c r="M18442">
        <v>180000</v>
      </c>
      <c r="N18442"/>
      <c r="O18442" t="s">
        <v>2285</v>
      </c>
      <c r="P18442" t="s">
        <v>31560</v>
      </c>
    </row>
    <row r="18443" spans="1:16" x14ac:dyDescent="0.25">
      <c r="A18443" t="s">
        <v>1</v>
      </c>
      <c r="B18443" t="s">
        <v>31561</v>
      </c>
      <c r="C18443" t="s">
        <v>304</v>
      </c>
      <c r="D18443" t="s">
        <v>4346</v>
      </c>
      <c r="E18443" t="s">
        <v>88</v>
      </c>
      <c r="F18443" t="b">
        <v>0</v>
      </c>
      <c r="G18443" t="s">
        <v>77</v>
      </c>
      <c r="H18443" s="1">
        <v>46227.671215277784</v>
      </c>
      <c r="I18443" t="b">
        <v>1</v>
      </c>
      <c r="J18443" t="b">
        <v>1</v>
      </c>
      <c r="K18443" t="s">
        <v>41</v>
      </c>
      <c r="L18443" t="s">
        <v>74</v>
      </c>
      <c r="M18443"/>
      <c r="N18443">
        <v>60</v>
      </c>
      <c r="O18443" t="s">
        <v>31562</v>
      </c>
      <c r="P18443" t="s">
        <v>1187</v>
      </c>
    </row>
    <row r="18444" spans="1:16" x14ac:dyDescent="0.25">
      <c r="A18444" t="s">
        <v>2</v>
      </c>
      <c r="B18444" t="s">
        <v>2852</v>
      </c>
      <c r="C18444" t="s">
        <v>190</v>
      </c>
      <c r="D18444" t="s">
        <v>4526</v>
      </c>
      <c r="E18444" t="s">
        <v>88</v>
      </c>
      <c r="F18444" t="b">
        <v>0</v>
      </c>
      <c r="G18444" t="s">
        <v>73</v>
      </c>
      <c r="H18444" s="1">
        <v>46227.671261574083</v>
      </c>
      <c r="I18444" t="b">
        <v>1</v>
      </c>
      <c r="J18444" t="b">
        <v>0</v>
      </c>
      <c r="K18444" t="s">
        <v>41</v>
      </c>
      <c r="L18444" t="s">
        <v>74</v>
      </c>
      <c r="M18444"/>
      <c r="N18444">
        <v>72.5</v>
      </c>
      <c r="O18444" t="s">
        <v>744</v>
      </c>
      <c r="P18444" t="s">
        <v>177</v>
      </c>
    </row>
    <row r="18445" spans="1:16" x14ac:dyDescent="0.25">
      <c r="A18445" t="s">
        <v>5</v>
      </c>
      <c r="B18445" t="s">
        <v>3713</v>
      </c>
      <c r="C18445" t="s">
        <v>1644</v>
      </c>
      <c r="D18445" t="s">
        <v>4526</v>
      </c>
      <c r="E18445" t="s">
        <v>88</v>
      </c>
      <c r="F18445" t="b">
        <v>0</v>
      </c>
      <c r="G18445" t="s">
        <v>68</v>
      </c>
      <c r="H18445" s="1">
        <v>46227.671377314808</v>
      </c>
      <c r="I18445" t="b">
        <v>1</v>
      </c>
      <c r="J18445" t="b">
        <v>1</v>
      </c>
      <c r="K18445" t="s">
        <v>41</v>
      </c>
      <c r="L18445" t="s">
        <v>74</v>
      </c>
      <c r="M18445"/>
      <c r="N18445">
        <v>77.5</v>
      </c>
      <c r="O18445" t="s">
        <v>651</v>
      </c>
      <c r="P18445" t="s">
        <v>4086</v>
      </c>
    </row>
    <row r="18446" spans="1:16" x14ac:dyDescent="0.25">
      <c r="A18446" t="s">
        <v>2</v>
      </c>
      <c r="B18446" t="s">
        <v>25549</v>
      </c>
      <c r="C18446" t="s">
        <v>190</v>
      </c>
      <c r="D18446" t="s">
        <v>4526</v>
      </c>
      <c r="E18446" t="s">
        <v>88</v>
      </c>
      <c r="F18446" t="b">
        <v>0</v>
      </c>
      <c r="G18446" t="s">
        <v>68</v>
      </c>
      <c r="H18446" s="1">
        <v>46227.671388888892</v>
      </c>
      <c r="I18446" t="b">
        <v>1</v>
      </c>
      <c r="J18446" t="b">
        <v>0</v>
      </c>
      <c r="K18446" t="s">
        <v>41</v>
      </c>
      <c r="L18446" t="s">
        <v>74</v>
      </c>
      <c r="M18446"/>
      <c r="N18446">
        <v>72.5</v>
      </c>
      <c r="O18446" t="s">
        <v>744</v>
      </c>
      <c r="P18446" t="s">
        <v>177</v>
      </c>
    </row>
    <row r="18447" spans="1:16" x14ac:dyDescent="0.25">
      <c r="A18447" t="s">
        <v>4</v>
      </c>
      <c r="B18447" t="s">
        <v>31563</v>
      </c>
      <c r="C18447" t="s">
        <v>27</v>
      </c>
      <c r="D18447" t="s">
        <v>23670</v>
      </c>
      <c r="E18447" t="s">
        <v>59</v>
      </c>
      <c r="F18447" t="b">
        <v>0</v>
      </c>
      <c r="G18447" t="s">
        <v>27</v>
      </c>
      <c r="H18447" s="1">
        <v>46227.67255787037</v>
      </c>
      <c r="I18447" t="b">
        <v>0</v>
      </c>
      <c r="J18447" t="b">
        <v>0</v>
      </c>
      <c r="K18447" t="s">
        <v>27</v>
      </c>
      <c r="L18447" t="s">
        <v>60</v>
      </c>
      <c r="M18447">
        <v>116000</v>
      </c>
      <c r="N18447"/>
      <c r="O18447" t="s">
        <v>2704</v>
      </c>
      <c r="P18447" t="s">
        <v>31564</v>
      </c>
    </row>
    <row r="18448" spans="1:16" x14ac:dyDescent="0.25">
      <c r="A18448" t="s">
        <v>5</v>
      </c>
      <c r="B18448" t="s">
        <v>31565</v>
      </c>
      <c r="C18448" t="s">
        <v>4452</v>
      </c>
      <c r="D18448" t="s">
        <v>4526</v>
      </c>
      <c r="E18448" t="s">
        <v>88</v>
      </c>
      <c r="F18448" t="b">
        <v>0</v>
      </c>
      <c r="G18448" t="s">
        <v>40</v>
      </c>
      <c r="H18448" s="1">
        <v>46227.67324074074</v>
      </c>
      <c r="I18448" t="b">
        <v>0</v>
      </c>
      <c r="J18448" t="b">
        <v>0</v>
      </c>
      <c r="K18448" t="s">
        <v>40</v>
      </c>
      <c r="L18448" t="s">
        <v>74</v>
      </c>
      <c r="M18448"/>
      <c r="N18448">
        <v>65</v>
      </c>
      <c r="O18448" t="s">
        <v>31566</v>
      </c>
      <c r="P18448" t="s">
        <v>30652</v>
      </c>
    </row>
    <row r="18449" spans="1:16" x14ac:dyDescent="0.25">
      <c r="A18449" t="s">
        <v>0</v>
      </c>
      <c r="B18449" t="s">
        <v>0</v>
      </c>
      <c r="C18449" t="s">
        <v>4400</v>
      </c>
      <c r="D18449" t="s">
        <v>4346</v>
      </c>
      <c r="E18449" t="s">
        <v>132</v>
      </c>
      <c r="F18449" t="b">
        <v>0</v>
      </c>
      <c r="G18449" t="s">
        <v>89</v>
      </c>
      <c r="H18449" s="1">
        <v>46227.709236111114</v>
      </c>
      <c r="I18449" t="b">
        <v>0</v>
      </c>
      <c r="J18449" t="b">
        <v>0</v>
      </c>
      <c r="K18449" t="s">
        <v>41</v>
      </c>
      <c r="L18449" t="s">
        <v>74</v>
      </c>
      <c r="M18449"/>
      <c r="N18449">
        <v>22.5</v>
      </c>
      <c r="O18449" t="s">
        <v>31567</v>
      </c>
      <c r="P18449" t="s">
        <v>4661</v>
      </c>
    </row>
    <row r="18450" spans="1:16" x14ac:dyDescent="0.25">
      <c r="A18450" t="s">
        <v>0</v>
      </c>
      <c r="B18450" t="s">
        <v>1267</v>
      </c>
      <c r="C18450" t="s">
        <v>124</v>
      </c>
      <c r="D18450" t="s">
        <v>4526</v>
      </c>
      <c r="E18450" t="s">
        <v>88</v>
      </c>
      <c r="F18450" t="b">
        <v>0</v>
      </c>
      <c r="G18450" t="s">
        <v>68</v>
      </c>
      <c r="H18450" s="1">
        <v>46227.70925925926</v>
      </c>
      <c r="I18450" t="b">
        <v>0</v>
      </c>
      <c r="J18450" t="b">
        <v>0</v>
      </c>
      <c r="K18450" t="s">
        <v>41</v>
      </c>
      <c r="L18450" t="s">
        <v>74</v>
      </c>
      <c r="M18450"/>
      <c r="N18450">
        <v>65</v>
      </c>
      <c r="O18450" t="s">
        <v>3576</v>
      </c>
      <c r="P18450" t="s">
        <v>235</v>
      </c>
    </row>
    <row r="18451" spans="1:16" x14ac:dyDescent="0.25">
      <c r="A18451" t="s">
        <v>1</v>
      </c>
      <c r="B18451" t="s">
        <v>31568</v>
      </c>
      <c r="C18451" t="s">
        <v>382</v>
      </c>
      <c r="D18451" t="s">
        <v>4526</v>
      </c>
      <c r="E18451" t="s">
        <v>59</v>
      </c>
      <c r="F18451" t="b">
        <v>0</v>
      </c>
      <c r="G18451" t="s">
        <v>77</v>
      </c>
      <c r="H18451" s="1">
        <v>46227.709293981483</v>
      </c>
      <c r="I18451" t="b">
        <v>0</v>
      </c>
      <c r="J18451" t="b">
        <v>0</v>
      </c>
      <c r="K18451" t="s">
        <v>41</v>
      </c>
      <c r="L18451" t="s">
        <v>60</v>
      </c>
      <c r="M18451">
        <v>145000</v>
      </c>
      <c r="N18451"/>
      <c r="O18451" t="s">
        <v>2916</v>
      </c>
      <c r="P18451" t="s">
        <v>208</v>
      </c>
    </row>
    <row r="18452" spans="1:16" x14ac:dyDescent="0.25">
      <c r="A18452" t="s">
        <v>0</v>
      </c>
      <c r="B18452" t="s">
        <v>430</v>
      </c>
      <c r="C18452" t="s">
        <v>124</v>
      </c>
      <c r="D18452" t="s">
        <v>4526</v>
      </c>
      <c r="E18452" t="s">
        <v>88</v>
      </c>
      <c r="F18452" t="b">
        <v>0</v>
      </c>
      <c r="G18452" t="s">
        <v>68</v>
      </c>
      <c r="H18452" s="1">
        <v>46227.711180555547</v>
      </c>
      <c r="I18452" t="b">
        <v>0</v>
      </c>
      <c r="J18452" t="b">
        <v>0</v>
      </c>
      <c r="K18452" t="s">
        <v>41</v>
      </c>
      <c r="L18452" t="s">
        <v>74</v>
      </c>
      <c r="M18452"/>
      <c r="N18452">
        <v>65</v>
      </c>
      <c r="O18452" t="s">
        <v>3576</v>
      </c>
      <c r="P18452" t="s">
        <v>235</v>
      </c>
    </row>
    <row r="18453" spans="1:16" x14ac:dyDescent="0.25">
      <c r="A18453" t="s">
        <v>0</v>
      </c>
      <c r="B18453" t="s">
        <v>1891</v>
      </c>
      <c r="C18453" t="s">
        <v>121</v>
      </c>
      <c r="D18453" t="s">
        <v>4526</v>
      </c>
      <c r="E18453" t="s">
        <v>59</v>
      </c>
      <c r="F18453" t="b">
        <v>0</v>
      </c>
      <c r="G18453" t="s">
        <v>68</v>
      </c>
      <c r="H18453" s="1">
        <v>46227.71297453704</v>
      </c>
      <c r="I18453" t="b">
        <v>0</v>
      </c>
      <c r="J18453" t="b">
        <v>0</v>
      </c>
      <c r="K18453" t="s">
        <v>41</v>
      </c>
      <c r="L18453" t="s">
        <v>60</v>
      </c>
      <c r="M18453">
        <v>125000</v>
      </c>
      <c r="N18453"/>
      <c r="O18453" t="s">
        <v>362</v>
      </c>
      <c r="P18453" t="s">
        <v>464</v>
      </c>
    </row>
    <row r="18454" spans="1:16" x14ac:dyDescent="0.25">
      <c r="A18454" t="s">
        <v>5</v>
      </c>
      <c r="B18454" t="s">
        <v>31569</v>
      </c>
      <c r="C18454" t="s">
        <v>500</v>
      </c>
      <c r="D18454" t="s">
        <v>4526</v>
      </c>
      <c r="E18454" t="s">
        <v>88</v>
      </c>
      <c r="F18454" t="b">
        <v>0</v>
      </c>
      <c r="G18454" t="s">
        <v>13</v>
      </c>
      <c r="H18454" s="1">
        <v>46227.713437500002</v>
      </c>
      <c r="I18454" t="b">
        <v>1</v>
      </c>
      <c r="J18454" t="b">
        <v>0</v>
      </c>
      <c r="K18454" t="s">
        <v>13</v>
      </c>
      <c r="L18454" t="s">
        <v>74</v>
      </c>
      <c r="M18454"/>
      <c r="N18454">
        <v>61.5</v>
      </c>
      <c r="O18454" t="s">
        <v>8085</v>
      </c>
      <c r="P18454" t="s">
        <v>12503</v>
      </c>
    </row>
    <row r="18455" spans="1:16" x14ac:dyDescent="0.25">
      <c r="A18455" t="s">
        <v>0</v>
      </c>
      <c r="B18455" t="s">
        <v>31570</v>
      </c>
      <c r="C18455" t="s">
        <v>107</v>
      </c>
      <c r="D18455" t="s">
        <v>4526</v>
      </c>
      <c r="E18455" t="s">
        <v>59</v>
      </c>
      <c r="F18455" t="b">
        <v>0</v>
      </c>
      <c r="G18455" t="s">
        <v>77</v>
      </c>
      <c r="H18455" s="1">
        <v>46227.750902777778</v>
      </c>
      <c r="I18455" t="b">
        <v>0</v>
      </c>
      <c r="J18455" t="b">
        <v>1</v>
      </c>
      <c r="K18455" t="s">
        <v>41</v>
      </c>
      <c r="L18455" t="s">
        <v>60</v>
      </c>
      <c r="M18455">
        <v>73500</v>
      </c>
      <c r="N18455"/>
      <c r="O18455" t="s">
        <v>31571</v>
      </c>
      <c r="P18455" t="s">
        <v>31572</v>
      </c>
    </row>
    <row r="18456" spans="1:16" x14ac:dyDescent="0.25">
      <c r="A18456" t="s">
        <v>0</v>
      </c>
      <c r="B18456" t="s">
        <v>31573</v>
      </c>
      <c r="C18456" t="s">
        <v>121</v>
      </c>
      <c r="D18456" t="s">
        <v>2360</v>
      </c>
      <c r="E18456" t="s">
        <v>59</v>
      </c>
      <c r="F18456" t="b">
        <v>0</v>
      </c>
      <c r="G18456" t="s">
        <v>68</v>
      </c>
      <c r="H18456" s="1">
        <v>46227.750914351847</v>
      </c>
      <c r="I18456" t="b">
        <v>1</v>
      </c>
      <c r="J18456" t="b">
        <v>1</v>
      </c>
      <c r="K18456" t="s">
        <v>41</v>
      </c>
      <c r="L18456" t="s">
        <v>74</v>
      </c>
      <c r="M18456"/>
      <c r="N18456">
        <v>52.5</v>
      </c>
      <c r="O18456" t="s">
        <v>3167</v>
      </c>
      <c r="P18456" t="s">
        <v>31574</v>
      </c>
    </row>
    <row r="18457" spans="1:16" x14ac:dyDescent="0.25">
      <c r="A18457" t="s">
        <v>3</v>
      </c>
      <c r="B18457" t="s">
        <v>31575</v>
      </c>
      <c r="C18457" t="s">
        <v>3396</v>
      </c>
      <c r="D18457" t="s">
        <v>2360</v>
      </c>
      <c r="E18457" t="s">
        <v>72</v>
      </c>
      <c r="F18457" t="b">
        <v>0</v>
      </c>
      <c r="G18457" t="s">
        <v>41</v>
      </c>
      <c r="H18457" s="1">
        <v>46227.75271990741</v>
      </c>
      <c r="I18457" t="b">
        <v>0</v>
      </c>
      <c r="J18457" t="b">
        <v>1</v>
      </c>
      <c r="K18457" t="s">
        <v>41</v>
      </c>
      <c r="L18457" t="s">
        <v>74</v>
      </c>
      <c r="M18457"/>
      <c r="N18457">
        <v>32</v>
      </c>
      <c r="O18457" t="s">
        <v>31576</v>
      </c>
      <c r="P18457" t="s">
        <v>31577</v>
      </c>
    </row>
    <row r="18458" spans="1:16" x14ac:dyDescent="0.25">
      <c r="A18458" t="s">
        <v>2</v>
      </c>
      <c r="B18458" t="s">
        <v>31578</v>
      </c>
      <c r="C18458" t="s">
        <v>76</v>
      </c>
      <c r="D18458" t="s">
        <v>4526</v>
      </c>
      <c r="E18458" t="s">
        <v>59</v>
      </c>
      <c r="F18458" t="b">
        <v>1</v>
      </c>
      <c r="G18458" t="s">
        <v>65</v>
      </c>
      <c r="H18458" s="1">
        <v>46227.752847222233</v>
      </c>
      <c r="I18458" t="b">
        <v>0</v>
      </c>
      <c r="J18458" t="b">
        <v>0</v>
      </c>
      <c r="K18458" t="s">
        <v>41</v>
      </c>
      <c r="L18458" t="s">
        <v>60</v>
      </c>
      <c r="M18458">
        <v>160000</v>
      </c>
      <c r="N18458"/>
      <c r="O18458" t="s">
        <v>15241</v>
      </c>
      <c r="P18458" t="s">
        <v>25702</v>
      </c>
    </row>
    <row r="18459" spans="1:16" x14ac:dyDescent="0.25">
      <c r="A18459" t="s">
        <v>5</v>
      </c>
      <c r="B18459" t="s">
        <v>31579</v>
      </c>
      <c r="C18459" t="s">
        <v>121</v>
      </c>
      <c r="D18459" t="s">
        <v>2360</v>
      </c>
      <c r="E18459" t="s">
        <v>59</v>
      </c>
      <c r="F18459" t="b">
        <v>0</v>
      </c>
      <c r="G18459" t="s">
        <v>89</v>
      </c>
      <c r="H18459" s="1">
        <v>46227.754560185182</v>
      </c>
      <c r="I18459" t="b">
        <v>0</v>
      </c>
      <c r="J18459" t="b">
        <v>1</v>
      </c>
      <c r="K18459" t="s">
        <v>41</v>
      </c>
      <c r="L18459" t="s">
        <v>74</v>
      </c>
      <c r="M18459"/>
      <c r="N18459">
        <v>55.5</v>
      </c>
      <c r="O18459" t="s">
        <v>3167</v>
      </c>
      <c r="P18459" t="s">
        <v>31580</v>
      </c>
    </row>
    <row r="18460" spans="1:16" x14ac:dyDescent="0.25">
      <c r="A18460" t="s">
        <v>1</v>
      </c>
      <c r="B18460" t="s">
        <v>31581</v>
      </c>
      <c r="C18460" t="s">
        <v>165</v>
      </c>
      <c r="D18460" t="s">
        <v>4526</v>
      </c>
      <c r="E18460" t="s">
        <v>88</v>
      </c>
      <c r="F18460" t="b">
        <v>0</v>
      </c>
      <c r="G18460" t="s">
        <v>73</v>
      </c>
      <c r="H18460" s="1">
        <v>46227.796261574083</v>
      </c>
      <c r="I18460" t="b">
        <v>1</v>
      </c>
      <c r="J18460" t="b">
        <v>0</v>
      </c>
      <c r="K18460" t="s">
        <v>41</v>
      </c>
      <c r="L18460" t="s">
        <v>74</v>
      </c>
      <c r="M18460"/>
      <c r="N18460">
        <v>52.5</v>
      </c>
      <c r="O18460" t="s">
        <v>7261</v>
      </c>
      <c r="P18460" t="s">
        <v>31582</v>
      </c>
    </row>
    <row r="18461" spans="1:16" x14ac:dyDescent="0.25">
      <c r="A18461" t="s">
        <v>2</v>
      </c>
      <c r="B18461" t="s">
        <v>31583</v>
      </c>
      <c r="C18461" t="s">
        <v>162</v>
      </c>
      <c r="D18461" t="s">
        <v>4346</v>
      </c>
      <c r="E18461" t="s">
        <v>59</v>
      </c>
      <c r="F18461" t="b">
        <v>0</v>
      </c>
      <c r="G18461" t="s">
        <v>73</v>
      </c>
      <c r="H18461" s="1">
        <v>46227.834236111114</v>
      </c>
      <c r="I18461" t="b">
        <v>0</v>
      </c>
      <c r="J18461" t="b">
        <v>1</v>
      </c>
      <c r="K18461" t="s">
        <v>41</v>
      </c>
      <c r="L18461" t="s">
        <v>60</v>
      </c>
      <c r="M18461">
        <v>100000</v>
      </c>
      <c r="N18461"/>
      <c r="O18461" t="s">
        <v>31584</v>
      </c>
      <c r="P18461" t="s">
        <v>31585</v>
      </c>
    </row>
    <row r="18462" spans="1:16" x14ac:dyDescent="0.25">
      <c r="A18462" t="s">
        <v>2</v>
      </c>
      <c r="B18462" t="s">
        <v>31586</v>
      </c>
      <c r="C18462" t="s">
        <v>290</v>
      </c>
      <c r="D18462" t="s">
        <v>4526</v>
      </c>
      <c r="E18462" t="s">
        <v>88</v>
      </c>
      <c r="F18462" t="b">
        <v>0</v>
      </c>
      <c r="G18462" t="s">
        <v>77</v>
      </c>
      <c r="H18462" s="1">
        <v>46227.836145833331</v>
      </c>
      <c r="I18462" t="b">
        <v>0</v>
      </c>
      <c r="J18462" t="b">
        <v>0</v>
      </c>
      <c r="K18462" t="s">
        <v>41</v>
      </c>
      <c r="L18462" t="s">
        <v>74</v>
      </c>
      <c r="M18462"/>
      <c r="N18462">
        <v>70</v>
      </c>
      <c r="O18462" t="s">
        <v>20037</v>
      </c>
      <c r="P18462" t="s">
        <v>1392</v>
      </c>
    </row>
    <row r="18463" spans="1:16" x14ac:dyDescent="0.25">
      <c r="A18463" t="s">
        <v>1</v>
      </c>
      <c r="B18463" t="s">
        <v>31587</v>
      </c>
      <c r="C18463" t="s">
        <v>1047</v>
      </c>
      <c r="D18463" t="s">
        <v>4526</v>
      </c>
      <c r="E18463" t="s">
        <v>88</v>
      </c>
      <c r="F18463" t="b">
        <v>0</v>
      </c>
      <c r="G18463" t="s">
        <v>65</v>
      </c>
      <c r="H18463" s="1">
        <v>46227.83798611111</v>
      </c>
      <c r="I18463" t="b">
        <v>0</v>
      </c>
      <c r="J18463" t="b">
        <v>0</v>
      </c>
      <c r="K18463" t="s">
        <v>41</v>
      </c>
      <c r="L18463" t="s">
        <v>74</v>
      </c>
      <c r="M18463"/>
      <c r="N18463">
        <v>63.5</v>
      </c>
      <c r="O18463" t="s">
        <v>31588</v>
      </c>
      <c r="P18463" t="s">
        <v>6485</v>
      </c>
    </row>
    <row r="18464" spans="1:16" x14ac:dyDescent="0.25">
      <c r="A18464" t="s">
        <v>1</v>
      </c>
      <c r="B18464" t="s">
        <v>512</v>
      </c>
      <c r="C18464" t="s">
        <v>695</v>
      </c>
      <c r="D18464" t="s">
        <v>4526</v>
      </c>
      <c r="E18464" t="s">
        <v>88</v>
      </c>
      <c r="F18464" t="b">
        <v>0</v>
      </c>
      <c r="G18464" t="s">
        <v>65</v>
      </c>
      <c r="H18464" s="1">
        <v>46227.838020833333</v>
      </c>
      <c r="I18464" t="b">
        <v>0</v>
      </c>
      <c r="J18464" t="b">
        <v>1</v>
      </c>
      <c r="K18464" t="s">
        <v>41</v>
      </c>
      <c r="L18464" t="s">
        <v>74</v>
      </c>
      <c r="M18464"/>
      <c r="N18464">
        <v>83</v>
      </c>
      <c r="O18464" t="s">
        <v>8857</v>
      </c>
      <c r="P18464" t="s">
        <v>31589</v>
      </c>
    </row>
    <row r="18465" spans="1:16" x14ac:dyDescent="0.25">
      <c r="A18465" t="s">
        <v>5</v>
      </c>
      <c r="B18465" t="s">
        <v>31590</v>
      </c>
      <c r="C18465" t="s">
        <v>1156</v>
      </c>
      <c r="D18465" t="s">
        <v>2360</v>
      </c>
      <c r="E18465" t="s">
        <v>59</v>
      </c>
      <c r="F18465" t="b">
        <v>0</v>
      </c>
      <c r="G18465" t="s">
        <v>73</v>
      </c>
      <c r="H18465" s="1">
        <v>46227.838020833333</v>
      </c>
      <c r="I18465" t="b">
        <v>1</v>
      </c>
      <c r="J18465" t="b">
        <v>0</v>
      </c>
      <c r="K18465" t="s">
        <v>41</v>
      </c>
      <c r="L18465" t="s">
        <v>60</v>
      </c>
      <c r="M18465">
        <v>197500</v>
      </c>
      <c r="N18465"/>
      <c r="O18465" t="s">
        <v>31591</v>
      </c>
      <c r="P18465" t="s">
        <v>31592</v>
      </c>
    </row>
    <row r="18466" spans="1:16" x14ac:dyDescent="0.25">
      <c r="A18466" t="s">
        <v>7</v>
      </c>
      <c r="B18466" t="s">
        <v>31593</v>
      </c>
      <c r="C18466" t="s">
        <v>172</v>
      </c>
      <c r="D18466" t="s">
        <v>4756</v>
      </c>
      <c r="E18466" t="s">
        <v>59</v>
      </c>
      <c r="F18466" t="b">
        <v>0</v>
      </c>
      <c r="G18466" t="s">
        <v>68</v>
      </c>
      <c r="H18466" s="1">
        <v>46227.875914351847</v>
      </c>
      <c r="I18466" t="b">
        <v>0</v>
      </c>
      <c r="J18466" t="b">
        <v>1</v>
      </c>
      <c r="K18466" t="s">
        <v>41</v>
      </c>
      <c r="L18466" t="s">
        <v>60</v>
      </c>
      <c r="M18466">
        <v>160500</v>
      </c>
      <c r="N18466"/>
      <c r="O18466" t="s">
        <v>965</v>
      </c>
      <c r="P18466" t="s">
        <v>5108</v>
      </c>
    </row>
    <row r="18467" spans="1:16" x14ac:dyDescent="0.25">
      <c r="A18467" t="s">
        <v>0</v>
      </c>
      <c r="B18467" t="s">
        <v>31594</v>
      </c>
      <c r="C18467" t="s">
        <v>31311</v>
      </c>
      <c r="D18467" t="s">
        <v>7670</v>
      </c>
      <c r="E18467" t="s">
        <v>232</v>
      </c>
      <c r="F18467" t="b">
        <v>0</v>
      </c>
      <c r="G18467" t="s">
        <v>40</v>
      </c>
      <c r="H18467" s="1">
        <v>46227.877708333333</v>
      </c>
      <c r="I18467" t="b">
        <v>1</v>
      </c>
      <c r="J18467" t="b">
        <v>0</v>
      </c>
      <c r="K18467" t="s">
        <v>40</v>
      </c>
      <c r="L18467" t="s">
        <v>60</v>
      </c>
      <c r="M18467">
        <v>32500</v>
      </c>
      <c r="N18467"/>
      <c r="O18467" t="s">
        <v>31595</v>
      </c>
      <c r="P18467" t="s">
        <v>29897</v>
      </c>
    </row>
    <row r="18468" spans="1:16" x14ac:dyDescent="0.25">
      <c r="A18468" t="s">
        <v>2</v>
      </c>
      <c r="B18468" t="s">
        <v>31596</v>
      </c>
      <c r="C18468" t="s">
        <v>1425</v>
      </c>
      <c r="D18468" t="s">
        <v>4756</v>
      </c>
      <c r="E18468" t="s">
        <v>59</v>
      </c>
      <c r="F18468" t="b">
        <v>0</v>
      </c>
      <c r="G18468" t="s">
        <v>65</v>
      </c>
      <c r="H18468" s="1">
        <v>46227.877986111111</v>
      </c>
      <c r="I18468" t="b">
        <v>0</v>
      </c>
      <c r="J18468" t="b">
        <v>1</v>
      </c>
      <c r="K18468" t="s">
        <v>41</v>
      </c>
      <c r="L18468" t="s">
        <v>60</v>
      </c>
      <c r="M18468">
        <v>87000</v>
      </c>
      <c r="N18468"/>
      <c r="O18468" t="s">
        <v>944</v>
      </c>
      <c r="P18468" t="s">
        <v>283</v>
      </c>
    </row>
    <row r="18469" spans="1:16" x14ac:dyDescent="0.25">
      <c r="A18469" t="s">
        <v>2</v>
      </c>
      <c r="B18469" t="s">
        <v>123</v>
      </c>
      <c r="C18469" t="s">
        <v>164</v>
      </c>
      <c r="D18469" t="s">
        <v>4346</v>
      </c>
      <c r="E18469" t="s">
        <v>59</v>
      </c>
      <c r="F18469" t="b">
        <v>0</v>
      </c>
      <c r="G18469" t="s">
        <v>65</v>
      </c>
      <c r="H18469" s="1">
        <v>46227.878009259257</v>
      </c>
      <c r="I18469" t="b">
        <v>0</v>
      </c>
      <c r="J18469" t="b">
        <v>0</v>
      </c>
      <c r="K18469" t="s">
        <v>41</v>
      </c>
      <c r="L18469" t="s">
        <v>60</v>
      </c>
      <c r="M18469">
        <v>100500</v>
      </c>
      <c r="N18469"/>
      <c r="O18469" t="s">
        <v>25375</v>
      </c>
      <c r="P18469" t="s">
        <v>713</v>
      </c>
    </row>
    <row r="18470" spans="1:16" x14ac:dyDescent="0.25">
      <c r="A18470" t="s">
        <v>5</v>
      </c>
      <c r="B18470" t="s">
        <v>31597</v>
      </c>
      <c r="C18470" t="s">
        <v>147</v>
      </c>
      <c r="D18470" t="s">
        <v>4346</v>
      </c>
      <c r="E18470" t="s">
        <v>232</v>
      </c>
      <c r="F18470" t="b">
        <v>0</v>
      </c>
      <c r="G18470" t="s">
        <v>77</v>
      </c>
      <c r="H18470" s="1">
        <v>46227.879594907397</v>
      </c>
      <c r="I18470" t="b">
        <v>1</v>
      </c>
      <c r="J18470" t="b">
        <v>1</v>
      </c>
      <c r="K18470" t="s">
        <v>41</v>
      </c>
      <c r="L18470" t="s">
        <v>60</v>
      </c>
      <c r="M18470">
        <v>137500</v>
      </c>
      <c r="N18470"/>
      <c r="O18470" t="s">
        <v>31598</v>
      </c>
      <c r="P18470" t="s">
        <v>31599</v>
      </c>
    </row>
    <row r="18471" spans="1:16" x14ac:dyDescent="0.25">
      <c r="A18471" t="s">
        <v>1</v>
      </c>
      <c r="B18471" t="s">
        <v>512</v>
      </c>
      <c r="C18471" t="s">
        <v>5880</v>
      </c>
      <c r="D18471" t="s">
        <v>4587</v>
      </c>
      <c r="E18471" t="s">
        <v>59</v>
      </c>
      <c r="F18471" t="b">
        <v>0</v>
      </c>
      <c r="G18471" t="s">
        <v>77</v>
      </c>
      <c r="H18471" s="1">
        <v>46227.879606481481</v>
      </c>
      <c r="I18471" t="b">
        <v>0</v>
      </c>
      <c r="J18471" t="b">
        <v>1</v>
      </c>
      <c r="K18471" t="s">
        <v>41</v>
      </c>
      <c r="L18471" t="s">
        <v>74</v>
      </c>
      <c r="M18471"/>
      <c r="N18471">
        <v>83</v>
      </c>
      <c r="O18471" t="s">
        <v>4023</v>
      </c>
      <c r="P18471" t="s">
        <v>31589</v>
      </c>
    </row>
    <row r="18472" spans="1:16" x14ac:dyDescent="0.25">
      <c r="A18472" t="s">
        <v>1</v>
      </c>
      <c r="B18472" t="s">
        <v>1</v>
      </c>
      <c r="C18472" t="s">
        <v>31600</v>
      </c>
      <c r="D18472" t="s">
        <v>4587</v>
      </c>
      <c r="E18472" t="s">
        <v>59</v>
      </c>
      <c r="F18472" t="b">
        <v>0</v>
      </c>
      <c r="G18472" t="s">
        <v>77</v>
      </c>
      <c r="H18472" s="1">
        <v>46227.879606481481</v>
      </c>
      <c r="I18472" t="b">
        <v>1</v>
      </c>
      <c r="J18472" t="b">
        <v>0</v>
      </c>
      <c r="K18472" t="s">
        <v>41</v>
      </c>
      <c r="L18472" t="s">
        <v>74</v>
      </c>
      <c r="M18472"/>
      <c r="N18472">
        <v>52.5</v>
      </c>
      <c r="O18472" t="s">
        <v>15838</v>
      </c>
      <c r="P18472" t="s">
        <v>7064</v>
      </c>
    </row>
    <row r="18473" spans="1:16" x14ac:dyDescent="0.25">
      <c r="A18473" t="s">
        <v>0</v>
      </c>
      <c r="B18473" t="s">
        <v>31601</v>
      </c>
      <c r="C18473" t="s">
        <v>81</v>
      </c>
      <c r="D18473" t="s">
        <v>4526</v>
      </c>
      <c r="E18473" t="s">
        <v>59</v>
      </c>
      <c r="F18473" t="b">
        <v>0</v>
      </c>
      <c r="G18473" t="s">
        <v>77</v>
      </c>
      <c r="H18473" s="1">
        <v>46227.917569444442</v>
      </c>
      <c r="I18473" t="b">
        <v>0</v>
      </c>
      <c r="J18473" t="b">
        <v>1</v>
      </c>
      <c r="K18473" t="s">
        <v>41</v>
      </c>
      <c r="L18473" t="s">
        <v>60</v>
      </c>
      <c r="M18473">
        <v>175000</v>
      </c>
      <c r="N18473"/>
      <c r="O18473" t="s">
        <v>31602</v>
      </c>
      <c r="P18473" t="s">
        <v>2512</v>
      </c>
    </row>
    <row r="18474" spans="1:16" x14ac:dyDescent="0.25">
      <c r="A18474" t="s">
        <v>0</v>
      </c>
      <c r="B18474" t="s">
        <v>31603</v>
      </c>
      <c r="C18474" t="s">
        <v>580</v>
      </c>
      <c r="D18474" t="s">
        <v>4526</v>
      </c>
      <c r="E18474" t="s">
        <v>59</v>
      </c>
      <c r="F18474" t="b">
        <v>0</v>
      </c>
      <c r="G18474" t="s">
        <v>68</v>
      </c>
      <c r="H18474" s="1">
        <v>46227.917581018519</v>
      </c>
      <c r="I18474" t="b">
        <v>0</v>
      </c>
      <c r="J18474" t="b">
        <v>0</v>
      </c>
      <c r="K18474" t="s">
        <v>41</v>
      </c>
      <c r="L18474" t="s">
        <v>74</v>
      </c>
      <c r="M18474"/>
      <c r="N18474">
        <v>34.32</v>
      </c>
      <c r="O18474" t="s">
        <v>1164</v>
      </c>
      <c r="P18474" t="s">
        <v>1759</v>
      </c>
    </row>
    <row r="18475" spans="1:16" x14ac:dyDescent="0.25">
      <c r="A18475" t="s">
        <v>6</v>
      </c>
      <c r="B18475" t="s">
        <v>31604</v>
      </c>
      <c r="C18475" t="s">
        <v>271</v>
      </c>
      <c r="D18475" t="s">
        <v>2360</v>
      </c>
      <c r="E18475" t="s">
        <v>59</v>
      </c>
      <c r="F18475" t="b">
        <v>0</v>
      </c>
      <c r="G18475" t="s">
        <v>77</v>
      </c>
      <c r="H18475" s="1">
        <v>46227.917615740742</v>
      </c>
      <c r="I18475" t="b">
        <v>0</v>
      </c>
      <c r="J18475" t="b">
        <v>0</v>
      </c>
      <c r="K18475" t="s">
        <v>41</v>
      </c>
      <c r="L18475" t="s">
        <v>60</v>
      </c>
      <c r="M18475">
        <v>210000</v>
      </c>
      <c r="N18475"/>
      <c r="O18475" t="s">
        <v>7548</v>
      </c>
      <c r="P18475" t="s">
        <v>208</v>
      </c>
    </row>
    <row r="18476" spans="1:16" x14ac:dyDescent="0.25">
      <c r="A18476" t="s">
        <v>1</v>
      </c>
      <c r="B18476" t="s">
        <v>31605</v>
      </c>
      <c r="C18476" t="s">
        <v>218</v>
      </c>
      <c r="D18476" t="s">
        <v>4526</v>
      </c>
      <c r="E18476" t="s">
        <v>59</v>
      </c>
      <c r="F18476" t="b">
        <v>0</v>
      </c>
      <c r="G18476" t="s">
        <v>65</v>
      </c>
      <c r="H18476" s="1">
        <v>46227.921307870369</v>
      </c>
      <c r="I18476" t="b">
        <v>1</v>
      </c>
      <c r="J18476" t="b">
        <v>0</v>
      </c>
      <c r="K18476" t="s">
        <v>41</v>
      </c>
      <c r="L18476" t="s">
        <v>60</v>
      </c>
      <c r="M18476">
        <v>193000</v>
      </c>
      <c r="N18476"/>
      <c r="O18476" t="s">
        <v>2399</v>
      </c>
      <c r="P18476" t="s">
        <v>31606</v>
      </c>
    </row>
    <row r="18477" spans="1:16" x14ac:dyDescent="0.25">
      <c r="A18477" t="s">
        <v>1</v>
      </c>
      <c r="B18477" t="s">
        <v>31607</v>
      </c>
      <c r="C18477" t="s">
        <v>452</v>
      </c>
      <c r="D18477" t="s">
        <v>2360</v>
      </c>
      <c r="E18477" t="s">
        <v>59</v>
      </c>
      <c r="F18477" t="b">
        <v>0</v>
      </c>
      <c r="G18477" t="s">
        <v>65</v>
      </c>
      <c r="H18477" s="1">
        <v>46227.921319444453</v>
      </c>
      <c r="I18477" t="b">
        <v>0</v>
      </c>
      <c r="J18477" t="b">
        <v>1</v>
      </c>
      <c r="K18477" t="s">
        <v>41</v>
      </c>
      <c r="L18477" t="s">
        <v>60</v>
      </c>
      <c r="M18477">
        <v>167500</v>
      </c>
      <c r="N18477"/>
      <c r="O18477" t="s">
        <v>6224</v>
      </c>
      <c r="P18477" t="s">
        <v>31608</v>
      </c>
    </row>
    <row r="18478" spans="1:16" x14ac:dyDescent="0.25">
      <c r="A18478" t="s">
        <v>0</v>
      </c>
      <c r="B18478" t="s">
        <v>31609</v>
      </c>
      <c r="C18478" t="s">
        <v>148</v>
      </c>
      <c r="D18478" t="s">
        <v>4673</v>
      </c>
      <c r="E18478" t="s">
        <v>59</v>
      </c>
      <c r="F18478" t="b">
        <v>0</v>
      </c>
      <c r="G18478" t="s">
        <v>89</v>
      </c>
      <c r="H18478" s="1">
        <v>46228.001018518517</v>
      </c>
      <c r="I18478" t="b">
        <v>0</v>
      </c>
      <c r="J18478" t="b">
        <v>1</v>
      </c>
      <c r="K18478" t="s">
        <v>41</v>
      </c>
      <c r="L18478" t="s">
        <v>60</v>
      </c>
      <c r="M18478">
        <v>98900</v>
      </c>
      <c r="N18478"/>
      <c r="O18478" t="s">
        <v>399</v>
      </c>
    </row>
    <row r="18479" spans="1:16" x14ac:dyDescent="0.25">
      <c r="A18479" t="s">
        <v>0</v>
      </c>
      <c r="B18479" t="s">
        <v>0</v>
      </c>
      <c r="C18479" t="s">
        <v>31610</v>
      </c>
      <c r="D18479" t="s">
        <v>4671</v>
      </c>
      <c r="E18479" t="s">
        <v>59</v>
      </c>
      <c r="F18479" t="b">
        <v>0</v>
      </c>
      <c r="G18479" t="s">
        <v>19</v>
      </c>
      <c r="H18479" s="1">
        <v>46228.001759259263</v>
      </c>
      <c r="I18479" t="b">
        <v>0</v>
      </c>
      <c r="J18479" t="b">
        <v>0</v>
      </c>
      <c r="K18479" t="s">
        <v>19</v>
      </c>
      <c r="L18479" t="s">
        <v>60</v>
      </c>
      <c r="M18479">
        <v>450000</v>
      </c>
      <c r="N18479"/>
      <c r="O18479" t="s">
        <v>31611</v>
      </c>
      <c r="P18479" t="s">
        <v>219</v>
      </c>
    </row>
    <row r="18480" spans="1:16" x14ac:dyDescent="0.25">
      <c r="A18480" t="s">
        <v>0</v>
      </c>
      <c r="B18480" t="s">
        <v>31612</v>
      </c>
      <c r="C18480" t="s">
        <v>11517</v>
      </c>
      <c r="D18480" t="s">
        <v>4595</v>
      </c>
      <c r="E18480" t="s">
        <v>59</v>
      </c>
      <c r="F18480" t="b">
        <v>0</v>
      </c>
      <c r="G18480" t="s">
        <v>19</v>
      </c>
      <c r="H18480" s="1">
        <v>46228.001770833333</v>
      </c>
      <c r="I18480" t="b">
        <v>1</v>
      </c>
      <c r="J18480" t="b">
        <v>0</v>
      </c>
      <c r="K18480" t="s">
        <v>19</v>
      </c>
      <c r="L18480" t="s">
        <v>60</v>
      </c>
      <c r="M18480">
        <v>150000</v>
      </c>
      <c r="N18480"/>
      <c r="O18480" t="s">
        <v>31613</v>
      </c>
    </row>
    <row r="18481" spans="1:16" x14ac:dyDescent="0.25">
      <c r="A18481" t="s">
        <v>1</v>
      </c>
      <c r="B18481" t="s">
        <v>31614</v>
      </c>
      <c r="C18481" t="s">
        <v>189</v>
      </c>
      <c r="D18481" t="s">
        <v>2360</v>
      </c>
      <c r="E18481" t="s">
        <v>59</v>
      </c>
      <c r="F18481" t="b">
        <v>0</v>
      </c>
      <c r="G18481" t="s">
        <v>68</v>
      </c>
      <c r="H18481" s="1">
        <v>46228.004664351851</v>
      </c>
      <c r="I18481" t="b">
        <v>1</v>
      </c>
      <c r="J18481" t="b">
        <v>0</v>
      </c>
      <c r="K18481" t="s">
        <v>41</v>
      </c>
      <c r="L18481" t="s">
        <v>74</v>
      </c>
      <c r="M18481"/>
      <c r="N18481">
        <v>35</v>
      </c>
      <c r="O18481" t="s">
        <v>31615</v>
      </c>
      <c r="P18481" t="s">
        <v>31616</v>
      </c>
    </row>
    <row r="18482" spans="1:16" x14ac:dyDescent="0.25">
      <c r="A18482" t="s">
        <v>5</v>
      </c>
      <c r="B18482" t="s">
        <v>31617</v>
      </c>
      <c r="C18482" t="s">
        <v>9560</v>
      </c>
      <c r="D18482" t="s">
        <v>4595</v>
      </c>
      <c r="E18482" t="s">
        <v>621</v>
      </c>
      <c r="F18482" t="b">
        <v>0</v>
      </c>
      <c r="G18482" t="s">
        <v>19</v>
      </c>
      <c r="H18482" s="1">
        <v>46228.00545138889</v>
      </c>
      <c r="I18482" t="b">
        <v>1</v>
      </c>
      <c r="J18482" t="b">
        <v>0</v>
      </c>
      <c r="K18482" t="s">
        <v>19</v>
      </c>
      <c r="L18482" t="s">
        <v>60</v>
      </c>
      <c r="M18482">
        <v>1690000</v>
      </c>
      <c r="N18482"/>
      <c r="O18482" t="s">
        <v>31618</v>
      </c>
      <c r="P18482" t="s">
        <v>31619</v>
      </c>
    </row>
    <row r="18483" spans="1:16" x14ac:dyDescent="0.25">
      <c r="A18483" t="s">
        <v>0</v>
      </c>
      <c r="B18483" t="s">
        <v>298</v>
      </c>
      <c r="C18483" t="s">
        <v>753</v>
      </c>
      <c r="D18483" t="s">
        <v>4756</v>
      </c>
      <c r="E18483" t="s">
        <v>59</v>
      </c>
      <c r="F18483" t="b">
        <v>0</v>
      </c>
      <c r="G18483" t="s">
        <v>73</v>
      </c>
      <c r="H18483" s="1">
        <v>46228.044629629629</v>
      </c>
      <c r="I18483" t="b">
        <v>0</v>
      </c>
      <c r="J18483" t="b">
        <v>1</v>
      </c>
      <c r="K18483" t="s">
        <v>41</v>
      </c>
      <c r="L18483" t="s">
        <v>60</v>
      </c>
      <c r="M18483">
        <v>82500</v>
      </c>
      <c r="N18483"/>
      <c r="O18483" t="s">
        <v>1179</v>
      </c>
      <c r="P18483" t="s">
        <v>16628</v>
      </c>
    </row>
    <row r="18484" spans="1:16" x14ac:dyDescent="0.25">
      <c r="A18484" t="s">
        <v>1</v>
      </c>
      <c r="B18484" t="s">
        <v>594</v>
      </c>
      <c r="C18484" t="s">
        <v>529</v>
      </c>
      <c r="D18484" t="s">
        <v>4756</v>
      </c>
      <c r="E18484" t="s">
        <v>59</v>
      </c>
      <c r="F18484" t="b">
        <v>0</v>
      </c>
      <c r="G18484" t="s">
        <v>65</v>
      </c>
      <c r="H18484" s="1">
        <v>46228.171319444453</v>
      </c>
      <c r="I18484" t="b">
        <v>0</v>
      </c>
      <c r="J18484" t="b">
        <v>0</v>
      </c>
      <c r="K18484" t="s">
        <v>41</v>
      </c>
      <c r="L18484" t="s">
        <v>60</v>
      </c>
      <c r="M18484">
        <v>135000</v>
      </c>
      <c r="N18484"/>
      <c r="O18484" t="s">
        <v>648</v>
      </c>
      <c r="P18484" t="s">
        <v>30865</v>
      </c>
    </row>
    <row r="18485" spans="1:16" x14ac:dyDescent="0.25">
      <c r="A18485" t="s">
        <v>0</v>
      </c>
      <c r="B18485" t="s">
        <v>130</v>
      </c>
      <c r="C18485" t="s">
        <v>200</v>
      </c>
      <c r="D18485" t="s">
        <v>2360</v>
      </c>
      <c r="E18485" t="s">
        <v>59</v>
      </c>
      <c r="F18485" t="b">
        <v>0</v>
      </c>
      <c r="G18485" t="s">
        <v>65</v>
      </c>
      <c r="H18485" s="1">
        <v>46228.251192129632</v>
      </c>
      <c r="I18485" t="b">
        <v>0</v>
      </c>
      <c r="J18485" t="b">
        <v>1</v>
      </c>
      <c r="K18485" t="s">
        <v>41</v>
      </c>
      <c r="L18485" t="s">
        <v>60</v>
      </c>
      <c r="M18485">
        <v>72875</v>
      </c>
      <c r="N18485"/>
      <c r="O18485" t="s">
        <v>27058</v>
      </c>
      <c r="P18485" t="s">
        <v>1482</v>
      </c>
    </row>
    <row r="18486" spans="1:16" x14ac:dyDescent="0.25">
      <c r="A18486" t="s">
        <v>7</v>
      </c>
      <c r="B18486" t="s">
        <v>29215</v>
      </c>
      <c r="C18486" t="s">
        <v>31620</v>
      </c>
      <c r="D18486" t="s">
        <v>2360</v>
      </c>
      <c r="E18486" t="s">
        <v>59</v>
      </c>
      <c r="F18486" t="b">
        <v>0</v>
      </c>
      <c r="G18486" t="s">
        <v>65</v>
      </c>
      <c r="H18486" s="1">
        <v>46228.251203703701</v>
      </c>
      <c r="I18486" t="b">
        <v>0</v>
      </c>
      <c r="J18486" t="b">
        <v>1</v>
      </c>
      <c r="K18486" t="s">
        <v>41</v>
      </c>
      <c r="L18486" t="s">
        <v>60</v>
      </c>
      <c r="M18486">
        <v>80168.399999999994</v>
      </c>
      <c r="N18486"/>
      <c r="O18486" t="s">
        <v>28784</v>
      </c>
      <c r="P18486" t="s">
        <v>3613</v>
      </c>
    </row>
    <row r="18487" spans="1:16" x14ac:dyDescent="0.25">
      <c r="A18487" t="s">
        <v>2</v>
      </c>
      <c r="B18487" t="s">
        <v>31621</v>
      </c>
      <c r="C18487" t="s">
        <v>363</v>
      </c>
      <c r="D18487" t="s">
        <v>2360</v>
      </c>
      <c r="E18487" t="s">
        <v>59</v>
      </c>
      <c r="F18487" t="b">
        <v>0</v>
      </c>
      <c r="G18487" t="s">
        <v>65</v>
      </c>
      <c r="H18487" s="1">
        <v>46228.25273148148</v>
      </c>
      <c r="I18487" t="b">
        <v>0</v>
      </c>
      <c r="J18487" t="b">
        <v>1</v>
      </c>
      <c r="K18487" t="s">
        <v>41</v>
      </c>
      <c r="L18487" t="s">
        <v>60</v>
      </c>
      <c r="M18487">
        <v>126040</v>
      </c>
      <c r="N18487"/>
      <c r="O18487" t="s">
        <v>8238</v>
      </c>
      <c r="P18487" t="s">
        <v>31622</v>
      </c>
    </row>
    <row r="18488" spans="1:16" x14ac:dyDescent="0.25">
      <c r="A18488" t="s">
        <v>2</v>
      </c>
      <c r="B18488" t="s">
        <v>31623</v>
      </c>
      <c r="C18488" t="s">
        <v>41</v>
      </c>
      <c r="D18488" t="s">
        <v>5046</v>
      </c>
      <c r="E18488" t="s">
        <v>59</v>
      </c>
      <c r="F18488" t="b">
        <v>0</v>
      </c>
      <c r="G18488" t="s">
        <v>41</v>
      </c>
      <c r="H18488" s="1">
        <v>46228.254027777781</v>
      </c>
      <c r="I18488" t="b">
        <v>0</v>
      </c>
      <c r="J18488" t="b">
        <v>0</v>
      </c>
      <c r="K18488" t="s">
        <v>41</v>
      </c>
      <c r="L18488" t="s">
        <v>74</v>
      </c>
      <c r="M18488"/>
      <c r="N18488">
        <v>75</v>
      </c>
      <c r="O18488" t="s">
        <v>5046</v>
      </c>
      <c r="P18488" t="s">
        <v>31624</v>
      </c>
    </row>
    <row r="18489" spans="1:16" x14ac:dyDescent="0.25">
      <c r="A18489" t="s">
        <v>3</v>
      </c>
      <c r="B18489" t="s">
        <v>31625</v>
      </c>
      <c r="C18489" t="s">
        <v>5717</v>
      </c>
      <c r="D18489" t="s">
        <v>4346</v>
      </c>
      <c r="E18489" t="s">
        <v>836</v>
      </c>
      <c r="F18489" t="b">
        <v>0</v>
      </c>
      <c r="G18489" t="s">
        <v>19</v>
      </c>
      <c r="H18489" s="1">
        <v>46228.293506944443</v>
      </c>
      <c r="I18489" t="b">
        <v>1</v>
      </c>
      <c r="J18489" t="b">
        <v>0</v>
      </c>
      <c r="K18489" t="s">
        <v>19</v>
      </c>
      <c r="L18489" t="s">
        <v>60</v>
      </c>
      <c r="M18489">
        <v>472676.26500000001</v>
      </c>
      <c r="N18489"/>
      <c r="O18489" t="s">
        <v>31626</v>
      </c>
      <c r="P18489" t="s">
        <v>4661</v>
      </c>
    </row>
    <row r="18490" spans="1:16" x14ac:dyDescent="0.25">
      <c r="A18490" t="s">
        <v>2</v>
      </c>
      <c r="B18490" t="s">
        <v>31627</v>
      </c>
      <c r="C18490" t="s">
        <v>11446</v>
      </c>
      <c r="D18490" t="s">
        <v>24507</v>
      </c>
      <c r="E18490" t="s">
        <v>59</v>
      </c>
      <c r="F18490" t="b">
        <v>0</v>
      </c>
      <c r="G18490" t="s">
        <v>19</v>
      </c>
      <c r="H18490" s="1">
        <v>46228.294930555552</v>
      </c>
      <c r="I18490" t="b">
        <v>0</v>
      </c>
      <c r="J18490" t="b">
        <v>0</v>
      </c>
      <c r="K18490" t="s">
        <v>19</v>
      </c>
      <c r="L18490" t="s">
        <v>60</v>
      </c>
      <c r="M18490">
        <v>295000</v>
      </c>
      <c r="N18490"/>
      <c r="O18490" t="s">
        <v>31628</v>
      </c>
      <c r="P18490" t="s">
        <v>31629</v>
      </c>
    </row>
    <row r="18491" spans="1:16" x14ac:dyDescent="0.25">
      <c r="A18491" t="s">
        <v>2</v>
      </c>
      <c r="B18491" t="s">
        <v>31627</v>
      </c>
      <c r="C18491" t="s">
        <v>5717</v>
      </c>
      <c r="D18491" t="s">
        <v>4346</v>
      </c>
      <c r="E18491" t="s">
        <v>59</v>
      </c>
      <c r="F18491" t="b">
        <v>0</v>
      </c>
      <c r="G18491" t="s">
        <v>19</v>
      </c>
      <c r="H18491" s="1">
        <v>46228.294976851852</v>
      </c>
      <c r="I18491" t="b">
        <v>0</v>
      </c>
      <c r="J18491" t="b">
        <v>0</v>
      </c>
      <c r="K18491" t="s">
        <v>19</v>
      </c>
      <c r="L18491" t="s">
        <v>60</v>
      </c>
      <c r="M18491">
        <v>295000</v>
      </c>
      <c r="N18491"/>
      <c r="O18491" t="s">
        <v>31628</v>
      </c>
      <c r="P18491" t="s">
        <v>31630</v>
      </c>
    </row>
    <row r="18492" spans="1:16" x14ac:dyDescent="0.25">
      <c r="A18492" t="s">
        <v>1</v>
      </c>
      <c r="B18492" t="s">
        <v>31631</v>
      </c>
      <c r="C18492" t="s">
        <v>1667</v>
      </c>
      <c r="D18492" t="s">
        <v>4346</v>
      </c>
      <c r="E18492" t="s">
        <v>59</v>
      </c>
      <c r="F18492" t="b">
        <v>0</v>
      </c>
      <c r="G18492" t="s">
        <v>89</v>
      </c>
      <c r="H18492" s="1">
        <v>46228.295844907407</v>
      </c>
      <c r="I18492" t="b">
        <v>1</v>
      </c>
      <c r="J18492" t="b">
        <v>1</v>
      </c>
      <c r="K18492" t="s">
        <v>41</v>
      </c>
      <c r="L18492" t="s">
        <v>60</v>
      </c>
      <c r="M18492">
        <v>155000</v>
      </c>
      <c r="N18492"/>
      <c r="O18492" t="s">
        <v>21397</v>
      </c>
      <c r="P18492" t="s">
        <v>31632</v>
      </c>
    </row>
    <row r="18493" spans="1:16" x14ac:dyDescent="0.25">
      <c r="A18493" t="s">
        <v>5</v>
      </c>
      <c r="B18493" t="s">
        <v>31633</v>
      </c>
      <c r="C18493" t="s">
        <v>807</v>
      </c>
      <c r="D18493" t="s">
        <v>6645</v>
      </c>
      <c r="E18493" t="s">
        <v>59</v>
      </c>
      <c r="F18493" t="b">
        <v>0</v>
      </c>
      <c r="G18493" t="s">
        <v>41</v>
      </c>
      <c r="H18493" s="1">
        <v>46228.297430555547</v>
      </c>
      <c r="I18493" t="b">
        <v>0</v>
      </c>
      <c r="J18493" t="b">
        <v>1</v>
      </c>
      <c r="K18493" t="s">
        <v>41</v>
      </c>
      <c r="L18493" t="s">
        <v>60</v>
      </c>
      <c r="M18493">
        <v>170000</v>
      </c>
      <c r="N18493"/>
      <c r="O18493" t="s">
        <v>31634</v>
      </c>
      <c r="P18493" t="s">
        <v>31635</v>
      </c>
    </row>
    <row r="18494" spans="1:16" x14ac:dyDescent="0.25">
      <c r="A18494" t="s">
        <v>1</v>
      </c>
      <c r="B18494" t="s">
        <v>15707</v>
      </c>
      <c r="C18494" t="s">
        <v>1205</v>
      </c>
      <c r="D18494" t="s">
        <v>16554</v>
      </c>
      <c r="E18494" t="s">
        <v>59</v>
      </c>
      <c r="F18494" t="b">
        <v>0</v>
      </c>
      <c r="G18494" t="s">
        <v>77</v>
      </c>
      <c r="H18494" s="1">
        <v>46228.337418981479</v>
      </c>
      <c r="I18494" t="b">
        <v>0</v>
      </c>
      <c r="J18494" t="b">
        <v>0</v>
      </c>
      <c r="K18494" t="s">
        <v>41</v>
      </c>
      <c r="L18494" t="s">
        <v>60</v>
      </c>
      <c r="M18494">
        <v>152500</v>
      </c>
      <c r="N18494"/>
      <c r="O18494" t="s">
        <v>31636</v>
      </c>
      <c r="P18494" t="s">
        <v>31637</v>
      </c>
    </row>
    <row r="18495" spans="1:16" x14ac:dyDescent="0.25">
      <c r="A18495" t="s">
        <v>5</v>
      </c>
      <c r="B18495" t="s">
        <v>31638</v>
      </c>
      <c r="C18495" t="s">
        <v>319</v>
      </c>
      <c r="D18495" t="s">
        <v>11236</v>
      </c>
      <c r="E18495" t="s">
        <v>59</v>
      </c>
      <c r="F18495" t="b">
        <v>0</v>
      </c>
      <c r="G18495" t="s">
        <v>68</v>
      </c>
      <c r="H18495" s="1">
        <v>46228.337442129632</v>
      </c>
      <c r="I18495" t="b">
        <v>0</v>
      </c>
      <c r="J18495" t="b">
        <v>1</v>
      </c>
      <c r="K18495" t="s">
        <v>41</v>
      </c>
      <c r="L18495" t="s">
        <v>60</v>
      </c>
      <c r="M18495">
        <v>211000</v>
      </c>
      <c r="N18495"/>
      <c r="O18495" t="s">
        <v>965</v>
      </c>
      <c r="P18495" t="s">
        <v>31639</v>
      </c>
    </row>
    <row r="18496" spans="1:16" x14ac:dyDescent="0.25">
      <c r="A18496" t="s">
        <v>3</v>
      </c>
      <c r="B18496" t="s">
        <v>31640</v>
      </c>
      <c r="C18496" t="s">
        <v>7338</v>
      </c>
      <c r="D18496" t="s">
        <v>9075</v>
      </c>
      <c r="E18496" t="s">
        <v>59</v>
      </c>
      <c r="F18496" t="b">
        <v>0</v>
      </c>
      <c r="G18496" t="s">
        <v>40</v>
      </c>
      <c r="H18496" s="1">
        <v>46228.377638888887</v>
      </c>
      <c r="I18496" t="b">
        <v>0</v>
      </c>
      <c r="J18496" t="b">
        <v>0</v>
      </c>
      <c r="K18496" t="s">
        <v>40</v>
      </c>
      <c r="L18496" t="s">
        <v>60</v>
      </c>
      <c r="M18496">
        <v>44038</v>
      </c>
      <c r="N18496"/>
      <c r="O18496" t="s">
        <v>13356</v>
      </c>
      <c r="P18496" t="s">
        <v>3944</v>
      </c>
    </row>
    <row r="18497" spans="1:16" x14ac:dyDescent="0.25">
      <c r="A18497" t="s">
        <v>0</v>
      </c>
      <c r="B18497" t="s">
        <v>4006</v>
      </c>
      <c r="C18497" t="s">
        <v>1660</v>
      </c>
      <c r="D18497" t="s">
        <v>2360</v>
      </c>
      <c r="E18497" t="s">
        <v>59</v>
      </c>
      <c r="F18497" t="b">
        <v>0</v>
      </c>
      <c r="G18497" t="s">
        <v>68</v>
      </c>
      <c r="H18497" s="1">
        <v>46228.417858796303</v>
      </c>
      <c r="I18497" t="b">
        <v>0</v>
      </c>
      <c r="J18497" t="b">
        <v>0</v>
      </c>
      <c r="K18497" t="s">
        <v>41</v>
      </c>
      <c r="L18497" t="s">
        <v>60</v>
      </c>
      <c r="M18497">
        <v>75000</v>
      </c>
      <c r="N18497"/>
      <c r="O18497" t="s">
        <v>31641</v>
      </c>
      <c r="P18497" t="s">
        <v>11283</v>
      </c>
    </row>
    <row r="18498" spans="1:16" x14ac:dyDescent="0.25">
      <c r="A18498" t="s">
        <v>1</v>
      </c>
      <c r="B18498" t="s">
        <v>31642</v>
      </c>
      <c r="C18498" t="s">
        <v>227</v>
      </c>
      <c r="D18498" t="s">
        <v>2360</v>
      </c>
      <c r="F18498" t="b">
        <v>0</v>
      </c>
      <c r="G18498" t="s">
        <v>77</v>
      </c>
      <c r="H18498" s="1">
        <v>46228.420740740738</v>
      </c>
      <c r="I18498" t="b">
        <v>1</v>
      </c>
      <c r="J18498" t="b">
        <v>0</v>
      </c>
      <c r="K18498" t="s">
        <v>41</v>
      </c>
      <c r="L18498" t="s">
        <v>74</v>
      </c>
      <c r="M18498"/>
      <c r="N18498">
        <v>60</v>
      </c>
      <c r="O18498" t="s">
        <v>31562</v>
      </c>
      <c r="P18498" t="s">
        <v>1187</v>
      </c>
    </row>
    <row r="18499" spans="1:16" x14ac:dyDescent="0.25">
      <c r="A18499" t="s">
        <v>5</v>
      </c>
      <c r="B18499" t="s">
        <v>5</v>
      </c>
      <c r="C18499" t="s">
        <v>31643</v>
      </c>
      <c r="D18499" t="s">
        <v>4550</v>
      </c>
      <c r="E18499" t="s">
        <v>59</v>
      </c>
      <c r="F18499" t="b">
        <v>0</v>
      </c>
      <c r="G18499" t="s">
        <v>89</v>
      </c>
      <c r="H18499" s="1">
        <v>46228.420763888891</v>
      </c>
      <c r="I18499" t="b">
        <v>0</v>
      </c>
      <c r="J18499" t="b">
        <v>1</v>
      </c>
      <c r="K18499" t="s">
        <v>41</v>
      </c>
      <c r="L18499" t="s">
        <v>60</v>
      </c>
      <c r="M18499">
        <v>120000</v>
      </c>
      <c r="N18499"/>
      <c r="O18499" t="s">
        <v>1692</v>
      </c>
      <c r="P18499" t="s">
        <v>25703</v>
      </c>
    </row>
    <row r="18500" spans="1:16" x14ac:dyDescent="0.25">
      <c r="A18500" t="s">
        <v>0</v>
      </c>
      <c r="B18500" t="s">
        <v>30374</v>
      </c>
      <c r="C18500" t="s">
        <v>545</v>
      </c>
      <c r="D18500" t="s">
        <v>4526</v>
      </c>
      <c r="E18500" t="s">
        <v>59</v>
      </c>
      <c r="F18500" t="b">
        <v>0</v>
      </c>
      <c r="G18500" t="s">
        <v>77</v>
      </c>
      <c r="H18500" s="1">
        <v>46228.45952546296</v>
      </c>
      <c r="I18500" t="b">
        <v>0</v>
      </c>
      <c r="J18500" t="b">
        <v>0</v>
      </c>
      <c r="K18500" t="s">
        <v>41</v>
      </c>
      <c r="L18500" t="s">
        <v>60</v>
      </c>
      <c r="M18500">
        <v>161500</v>
      </c>
      <c r="N18500"/>
      <c r="O18500" t="s">
        <v>29477</v>
      </c>
      <c r="P18500" t="s">
        <v>325</v>
      </c>
    </row>
    <row r="18501" spans="1:16" x14ac:dyDescent="0.25">
      <c r="A18501" t="s">
        <v>1</v>
      </c>
      <c r="B18501" t="s">
        <v>1198</v>
      </c>
      <c r="C18501" t="s">
        <v>86</v>
      </c>
      <c r="D18501" t="s">
        <v>4526</v>
      </c>
      <c r="E18501" t="s">
        <v>59</v>
      </c>
      <c r="F18501" t="b">
        <v>0</v>
      </c>
      <c r="G18501" t="s">
        <v>77</v>
      </c>
      <c r="H18501" s="1">
        <v>46228.462418981479</v>
      </c>
      <c r="I18501" t="b">
        <v>1</v>
      </c>
      <c r="J18501" t="b">
        <v>1</v>
      </c>
      <c r="K18501" t="s">
        <v>41</v>
      </c>
      <c r="L18501" t="s">
        <v>60</v>
      </c>
      <c r="M18501">
        <v>185000</v>
      </c>
      <c r="N18501"/>
      <c r="O18501" t="s">
        <v>20651</v>
      </c>
      <c r="P18501" t="s">
        <v>85</v>
      </c>
    </row>
    <row r="18502" spans="1:16" x14ac:dyDescent="0.25">
      <c r="A18502" t="s">
        <v>1</v>
      </c>
      <c r="B18502" t="s">
        <v>31644</v>
      </c>
      <c r="C18502" t="s">
        <v>31645</v>
      </c>
      <c r="D18502" t="s">
        <v>4526</v>
      </c>
      <c r="E18502" t="s">
        <v>59</v>
      </c>
      <c r="F18502" t="b">
        <v>0</v>
      </c>
      <c r="G18502" t="s">
        <v>89</v>
      </c>
      <c r="H18502" s="1">
        <v>46228.462604166663</v>
      </c>
      <c r="I18502" t="b">
        <v>0</v>
      </c>
      <c r="J18502" t="b">
        <v>1</v>
      </c>
      <c r="K18502" t="s">
        <v>41</v>
      </c>
      <c r="L18502" t="s">
        <v>60</v>
      </c>
      <c r="M18502">
        <v>135002.5</v>
      </c>
      <c r="N18502"/>
      <c r="O18502" t="s">
        <v>343</v>
      </c>
      <c r="P18502" t="s">
        <v>31646</v>
      </c>
    </row>
    <row r="18503" spans="1:16" x14ac:dyDescent="0.25">
      <c r="A18503" t="s">
        <v>1</v>
      </c>
      <c r="B18503" t="s">
        <v>31647</v>
      </c>
      <c r="C18503" t="s">
        <v>112</v>
      </c>
      <c r="D18503" t="s">
        <v>4526</v>
      </c>
      <c r="E18503" t="s">
        <v>59</v>
      </c>
      <c r="F18503" t="b">
        <v>0</v>
      </c>
      <c r="G18503" t="s">
        <v>65</v>
      </c>
      <c r="H18503" s="1">
        <v>46228.504108796304</v>
      </c>
      <c r="I18503" t="b">
        <v>0</v>
      </c>
      <c r="J18503" t="b">
        <v>1</v>
      </c>
      <c r="K18503" t="s">
        <v>41</v>
      </c>
      <c r="L18503" t="s">
        <v>60</v>
      </c>
      <c r="M18503">
        <v>225000</v>
      </c>
      <c r="N18503"/>
      <c r="O18503" t="s">
        <v>20651</v>
      </c>
      <c r="P18503" t="s">
        <v>85</v>
      </c>
    </row>
    <row r="18504" spans="1:16" x14ac:dyDescent="0.25">
      <c r="A18504" t="s">
        <v>1</v>
      </c>
      <c r="B18504" t="s">
        <v>1303</v>
      </c>
      <c r="C18504" t="s">
        <v>7567</v>
      </c>
      <c r="D18504" t="s">
        <v>4346</v>
      </c>
      <c r="E18504" t="s">
        <v>59</v>
      </c>
      <c r="F18504" t="b">
        <v>0</v>
      </c>
      <c r="G18504" t="s">
        <v>19</v>
      </c>
      <c r="H18504" s="1">
        <v>46228.546655092592</v>
      </c>
      <c r="I18504" t="b">
        <v>0</v>
      </c>
      <c r="J18504" t="b">
        <v>0</v>
      </c>
      <c r="K18504" t="s">
        <v>19</v>
      </c>
      <c r="L18504" t="s">
        <v>60</v>
      </c>
      <c r="M18504">
        <v>1290546.125</v>
      </c>
      <c r="N18504"/>
      <c r="O18504" t="s">
        <v>31648</v>
      </c>
      <c r="P18504" t="s">
        <v>26770</v>
      </c>
    </row>
    <row r="18505" spans="1:16" x14ac:dyDescent="0.25">
      <c r="A18505" t="s">
        <v>3</v>
      </c>
      <c r="B18505" t="s">
        <v>31649</v>
      </c>
      <c r="C18505" t="s">
        <v>81</v>
      </c>
      <c r="D18505" t="s">
        <v>4526</v>
      </c>
      <c r="E18505" t="s">
        <v>59</v>
      </c>
      <c r="F18505" t="b">
        <v>0</v>
      </c>
      <c r="G18505" t="s">
        <v>77</v>
      </c>
      <c r="H18505" s="1">
        <v>46228.58452546296</v>
      </c>
      <c r="I18505" t="b">
        <v>1</v>
      </c>
      <c r="J18505" t="b">
        <v>0</v>
      </c>
      <c r="K18505" t="s">
        <v>41</v>
      </c>
      <c r="L18505" t="s">
        <v>60</v>
      </c>
      <c r="M18505">
        <v>223500</v>
      </c>
      <c r="N18505"/>
      <c r="O18505" t="s">
        <v>2960</v>
      </c>
      <c r="P18505" t="s">
        <v>146</v>
      </c>
    </row>
    <row r="18506" spans="1:16" x14ac:dyDescent="0.25">
      <c r="A18506" t="s">
        <v>0</v>
      </c>
      <c r="B18506" t="s">
        <v>1268</v>
      </c>
      <c r="C18506" t="s">
        <v>76</v>
      </c>
      <c r="D18506" t="s">
        <v>4526</v>
      </c>
      <c r="E18506" t="s">
        <v>59</v>
      </c>
      <c r="F18506" t="b">
        <v>1</v>
      </c>
      <c r="G18506" t="s">
        <v>65</v>
      </c>
      <c r="H18506" s="1">
        <v>46228.584537037037</v>
      </c>
      <c r="I18506" t="b">
        <v>0</v>
      </c>
      <c r="J18506" t="b">
        <v>0</v>
      </c>
      <c r="K18506" t="s">
        <v>41</v>
      </c>
      <c r="L18506" t="s">
        <v>60</v>
      </c>
      <c r="M18506">
        <v>82663</v>
      </c>
      <c r="N18506"/>
      <c r="O18506" t="s">
        <v>5786</v>
      </c>
      <c r="P18506" t="s">
        <v>714</v>
      </c>
    </row>
    <row r="18507" spans="1:16" x14ac:dyDescent="0.25">
      <c r="A18507" t="s">
        <v>2</v>
      </c>
      <c r="B18507" t="s">
        <v>12820</v>
      </c>
      <c r="C18507" t="s">
        <v>112</v>
      </c>
      <c r="D18507" t="s">
        <v>4526</v>
      </c>
      <c r="E18507" t="s">
        <v>59</v>
      </c>
      <c r="F18507" t="b">
        <v>0</v>
      </c>
      <c r="G18507" t="s">
        <v>65</v>
      </c>
      <c r="H18507" s="1">
        <v>46228.586064814823</v>
      </c>
      <c r="I18507" t="b">
        <v>0</v>
      </c>
      <c r="J18507" t="b">
        <v>0</v>
      </c>
      <c r="K18507" t="s">
        <v>41</v>
      </c>
      <c r="L18507" t="s">
        <v>60</v>
      </c>
      <c r="M18507">
        <v>365500</v>
      </c>
      <c r="N18507"/>
      <c r="O18507" t="s">
        <v>2960</v>
      </c>
      <c r="P18507" t="s">
        <v>2392</v>
      </c>
    </row>
    <row r="18508" spans="1:16" x14ac:dyDescent="0.25">
      <c r="A18508" t="s">
        <v>1</v>
      </c>
      <c r="B18508" t="s">
        <v>31650</v>
      </c>
      <c r="C18508" t="s">
        <v>10195</v>
      </c>
      <c r="D18508" t="s">
        <v>4756</v>
      </c>
      <c r="E18508" t="s">
        <v>59</v>
      </c>
      <c r="F18508" t="b">
        <v>0</v>
      </c>
      <c r="G18508" t="s">
        <v>77</v>
      </c>
      <c r="H18508" s="1">
        <v>46228.587418981479</v>
      </c>
      <c r="I18508" t="b">
        <v>0</v>
      </c>
      <c r="J18508" t="b">
        <v>1</v>
      </c>
      <c r="K18508" t="s">
        <v>41</v>
      </c>
      <c r="L18508" t="s">
        <v>60</v>
      </c>
      <c r="M18508">
        <v>104509.5</v>
      </c>
      <c r="N18508"/>
      <c r="O18508" t="s">
        <v>19844</v>
      </c>
      <c r="P18508" t="s">
        <v>31651</v>
      </c>
    </row>
    <row r="18509" spans="1:16" x14ac:dyDescent="0.25">
      <c r="A18509" t="s">
        <v>1</v>
      </c>
      <c r="B18509" t="s">
        <v>31652</v>
      </c>
      <c r="C18509" t="s">
        <v>112</v>
      </c>
      <c r="D18509" t="s">
        <v>4526</v>
      </c>
      <c r="E18509" t="s">
        <v>59</v>
      </c>
      <c r="F18509" t="b">
        <v>0</v>
      </c>
      <c r="G18509" t="s">
        <v>65</v>
      </c>
      <c r="H18509" s="1">
        <v>46228.587442129632</v>
      </c>
      <c r="I18509" t="b">
        <v>1</v>
      </c>
      <c r="J18509" t="b">
        <v>0</v>
      </c>
      <c r="K18509" t="s">
        <v>41</v>
      </c>
      <c r="L18509" t="s">
        <v>60</v>
      </c>
      <c r="M18509">
        <v>275000</v>
      </c>
      <c r="N18509"/>
      <c r="O18509" t="s">
        <v>127</v>
      </c>
      <c r="P18509" t="s">
        <v>763</v>
      </c>
    </row>
    <row r="18510" spans="1:16" x14ac:dyDescent="0.25">
      <c r="A18510" t="s">
        <v>4</v>
      </c>
      <c r="B18510" t="s">
        <v>31653</v>
      </c>
      <c r="C18510" t="s">
        <v>955</v>
      </c>
      <c r="D18510" t="s">
        <v>4756</v>
      </c>
      <c r="E18510" t="s">
        <v>59</v>
      </c>
      <c r="F18510" t="b">
        <v>0</v>
      </c>
      <c r="G18510" t="s">
        <v>13</v>
      </c>
      <c r="H18510" s="1">
        <v>46228.587893518517</v>
      </c>
      <c r="I18510" t="b">
        <v>1</v>
      </c>
      <c r="J18510" t="b">
        <v>0</v>
      </c>
      <c r="K18510" t="s">
        <v>13</v>
      </c>
      <c r="L18510" t="s">
        <v>60</v>
      </c>
      <c r="M18510">
        <v>104450</v>
      </c>
      <c r="N18510"/>
      <c r="O18510" t="s">
        <v>22760</v>
      </c>
      <c r="P18510" t="s">
        <v>31654</v>
      </c>
    </row>
    <row r="18511" spans="1:16" x14ac:dyDescent="0.25">
      <c r="A18511" t="s">
        <v>3</v>
      </c>
      <c r="B18511" t="s">
        <v>31655</v>
      </c>
      <c r="C18511" t="s">
        <v>76</v>
      </c>
      <c r="D18511" t="s">
        <v>30544</v>
      </c>
      <c r="E18511" t="s">
        <v>59</v>
      </c>
      <c r="F18511" t="b">
        <v>1</v>
      </c>
      <c r="G18511" t="s">
        <v>40</v>
      </c>
      <c r="H18511" s="1">
        <v>46228.627638888887</v>
      </c>
      <c r="I18511" t="b">
        <v>1</v>
      </c>
      <c r="J18511" t="b">
        <v>0</v>
      </c>
      <c r="K18511" t="s">
        <v>40</v>
      </c>
      <c r="L18511" t="s">
        <v>60</v>
      </c>
      <c r="M18511">
        <v>50000</v>
      </c>
      <c r="N18511"/>
      <c r="O18511" t="s">
        <v>31656</v>
      </c>
      <c r="P18511" t="s">
        <v>31657</v>
      </c>
    </row>
    <row r="18512" spans="1:16" x14ac:dyDescent="0.25">
      <c r="A18512" t="s">
        <v>0</v>
      </c>
      <c r="B18512" t="s">
        <v>31658</v>
      </c>
      <c r="C18512" t="s">
        <v>76</v>
      </c>
      <c r="D18512" t="s">
        <v>141</v>
      </c>
      <c r="E18512" t="s">
        <v>88</v>
      </c>
      <c r="F18512" t="b">
        <v>1</v>
      </c>
      <c r="G18512" t="s">
        <v>41</v>
      </c>
      <c r="H18512" s="1">
        <v>46228.627650462957</v>
      </c>
      <c r="I18512" t="b">
        <v>1</v>
      </c>
      <c r="J18512" t="b">
        <v>0</v>
      </c>
      <c r="K18512" t="s">
        <v>41</v>
      </c>
      <c r="L18512" t="s">
        <v>74</v>
      </c>
      <c r="M18512"/>
      <c r="N18512">
        <v>57.5</v>
      </c>
      <c r="O18512" t="s">
        <v>141</v>
      </c>
      <c r="P18512" t="s">
        <v>1700</v>
      </c>
    </row>
    <row r="18513" spans="1:16" x14ac:dyDescent="0.25">
      <c r="A18513" t="s">
        <v>1</v>
      </c>
      <c r="B18513" t="s">
        <v>316</v>
      </c>
      <c r="C18513" t="s">
        <v>189</v>
      </c>
      <c r="D18513" t="s">
        <v>4756</v>
      </c>
      <c r="E18513" t="s">
        <v>59</v>
      </c>
      <c r="F18513" t="b">
        <v>0</v>
      </c>
      <c r="G18513" t="s">
        <v>77</v>
      </c>
      <c r="H18513" s="1">
        <v>46228.62909722222</v>
      </c>
      <c r="I18513" t="b">
        <v>0</v>
      </c>
      <c r="J18513" t="b">
        <v>1</v>
      </c>
      <c r="K18513" t="s">
        <v>41</v>
      </c>
      <c r="L18513" t="s">
        <v>60</v>
      </c>
      <c r="M18513">
        <v>115000</v>
      </c>
      <c r="N18513"/>
      <c r="O18513" t="s">
        <v>1746</v>
      </c>
      <c r="P18513" t="s">
        <v>31659</v>
      </c>
    </row>
    <row r="18514" spans="1:16" x14ac:dyDescent="0.25">
      <c r="A18514" t="s">
        <v>7</v>
      </c>
      <c r="B18514" t="s">
        <v>31660</v>
      </c>
      <c r="C18514" t="s">
        <v>172</v>
      </c>
      <c r="D18514" t="s">
        <v>4756</v>
      </c>
      <c r="E18514" t="s">
        <v>59</v>
      </c>
      <c r="F18514" t="b">
        <v>0</v>
      </c>
      <c r="G18514" t="s">
        <v>68</v>
      </c>
      <c r="H18514" s="1">
        <v>46228.667858796303</v>
      </c>
      <c r="I18514" t="b">
        <v>0</v>
      </c>
      <c r="J18514" t="b">
        <v>1</v>
      </c>
      <c r="K18514" t="s">
        <v>41</v>
      </c>
      <c r="L18514" t="s">
        <v>60</v>
      </c>
      <c r="M18514">
        <v>135000</v>
      </c>
      <c r="N18514"/>
      <c r="O18514" t="s">
        <v>23989</v>
      </c>
      <c r="P18514" t="s">
        <v>3570</v>
      </c>
    </row>
    <row r="18515" spans="1:16" x14ac:dyDescent="0.25">
      <c r="A18515" t="s">
        <v>0</v>
      </c>
      <c r="B18515" t="s">
        <v>0</v>
      </c>
      <c r="C18515" t="s">
        <v>1614</v>
      </c>
      <c r="D18515" t="s">
        <v>4526</v>
      </c>
      <c r="E18515" t="s">
        <v>59</v>
      </c>
      <c r="F18515" t="b">
        <v>0</v>
      </c>
      <c r="G18515" t="s">
        <v>89</v>
      </c>
      <c r="H18515" s="1">
        <v>46228.667858796303</v>
      </c>
      <c r="I18515" t="b">
        <v>0</v>
      </c>
      <c r="J18515" t="b">
        <v>0</v>
      </c>
      <c r="K18515" t="s">
        <v>41</v>
      </c>
      <c r="L18515" t="s">
        <v>74</v>
      </c>
      <c r="M18515"/>
      <c r="N18515">
        <v>37.5</v>
      </c>
      <c r="O18515" t="s">
        <v>222</v>
      </c>
      <c r="P18515" t="s">
        <v>31661</v>
      </c>
    </row>
    <row r="18516" spans="1:16" x14ac:dyDescent="0.25">
      <c r="A18516" t="s">
        <v>0</v>
      </c>
      <c r="B18516" t="s">
        <v>31662</v>
      </c>
      <c r="C18516" t="s">
        <v>165</v>
      </c>
      <c r="D18516" t="s">
        <v>4346</v>
      </c>
      <c r="E18516" t="s">
        <v>88</v>
      </c>
      <c r="F18516" t="b">
        <v>0</v>
      </c>
      <c r="G18516" t="s">
        <v>73</v>
      </c>
      <c r="H18516" s="1">
        <v>46228.667858796303</v>
      </c>
      <c r="I18516" t="b">
        <v>1</v>
      </c>
      <c r="J18516" t="b">
        <v>0</v>
      </c>
      <c r="K18516" t="s">
        <v>41</v>
      </c>
      <c r="L18516" t="s">
        <v>74</v>
      </c>
      <c r="M18516"/>
      <c r="N18516">
        <v>40.5</v>
      </c>
      <c r="O18516" t="s">
        <v>31663</v>
      </c>
      <c r="P18516" t="s">
        <v>31664</v>
      </c>
    </row>
    <row r="18517" spans="1:16" x14ac:dyDescent="0.25">
      <c r="A18517" t="s">
        <v>1</v>
      </c>
      <c r="B18517" t="s">
        <v>31665</v>
      </c>
      <c r="C18517" t="s">
        <v>758</v>
      </c>
      <c r="D18517" t="s">
        <v>2360</v>
      </c>
      <c r="E18517" t="s">
        <v>59</v>
      </c>
      <c r="F18517" t="b">
        <v>0</v>
      </c>
      <c r="G18517" t="s">
        <v>77</v>
      </c>
      <c r="H18517" s="1">
        <v>46228.712418981479</v>
      </c>
      <c r="I18517" t="b">
        <v>1</v>
      </c>
      <c r="J18517" t="b">
        <v>1</v>
      </c>
      <c r="K18517" t="s">
        <v>41</v>
      </c>
      <c r="L18517" t="s">
        <v>60</v>
      </c>
      <c r="M18517">
        <v>425000</v>
      </c>
      <c r="N18517"/>
      <c r="O18517" t="s">
        <v>827</v>
      </c>
      <c r="P18517" t="s">
        <v>31666</v>
      </c>
    </row>
    <row r="18518" spans="1:16" x14ac:dyDescent="0.25">
      <c r="A18518" t="s">
        <v>7</v>
      </c>
      <c r="B18518" t="s">
        <v>31667</v>
      </c>
      <c r="C18518" t="s">
        <v>172</v>
      </c>
      <c r="D18518" t="s">
        <v>4526</v>
      </c>
      <c r="E18518" t="s">
        <v>59</v>
      </c>
      <c r="F18518" t="b">
        <v>0</v>
      </c>
      <c r="G18518" t="s">
        <v>68</v>
      </c>
      <c r="H18518" s="1">
        <v>46228.83452546296</v>
      </c>
      <c r="I18518" t="b">
        <v>0</v>
      </c>
      <c r="J18518" t="b">
        <v>1</v>
      </c>
      <c r="K18518" t="s">
        <v>41</v>
      </c>
      <c r="L18518" t="s">
        <v>60</v>
      </c>
      <c r="M18518">
        <v>111500</v>
      </c>
      <c r="N18518"/>
      <c r="O18518" t="s">
        <v>31668</v>
      </c>
      <c r="P18518" t="s">
        <v>3612</v>
      </c>
    </row>
    <row r="18519" spans="1:16" x14ac:dyDescent="0.25">
      <c r="A18519" t="s">
        <v>2</v>
      </c>
      <c r="B18519" t="s">
        <v>1794</v>
      </c>
      <c r="C18519" t="s">
        <v>172</v>
      </c>
      <c r="D18519" t="s">
        <v>2360</v>
      </c>
      <c r="E18519" t="s">
        <v>59</v>
      </c>
      <c r="F18519" t="b">
        <v>0</v>
      </c>
      <c r="G18519" t="s">
        <v>68</v>
      </c>
      <c r="H18519" s="1">
        <v>46228.95952546296</v>
      </c>
      <c r="I18519" t="b">
        <v>0</v>
      </c>
      <c r="J18519" t="b">
        <v>1</v>
      </c>
      <c r="K18519" t="s">
        <v>41</v>
      </c>
      <c r="L18519" t="s">
        <v>60</v>
      </c>
      <c r="M18519">
        <v>47500</v>
      </c>
      <c r="N18519"/>
      <c r="O18519" t="s">
        <v>31669</v>
      </c>
      <c r="P18519" t="s">
        <v>7223</v>
      </c>
    </row>
    <row r="18520" spans="1:16" x14ac:dyDescent="0.25">
      <c r="A18520" t="s">
        <v>0</v>
      </c>
      <c r="B18520" t="s">
        <v>31670</v>
      </c>
      <c r="C18520" t="s">
        <v>13</v>
      </c>
      <c r="D18520" t="s">
        <v>4595</v>
      </c>
      <c r="E18520" t="s">
        <v>59</v>
      </c>
      <c r="F18520" t="b">
        <v>0</v>
      </c>
      <c r="G18520" t="s">
        <v>13</v>
      </c>
      <c r="H18520" s="1">
        <v>46229.001516203702</v>
      </c>
      <c r="I18520" t="b">
        <v>0</v>
      </c>
      <c r="J18520" t="b">
        <v>0</v>
      </c>
      <c r="K18520" t="s">
        <v>13</v>
      </c>
      <c r="L18520" t="s">
        <v>60</v>
      </c>
      <c r="M18520">
        <v>111329</v>
      </c>
      <c r="N18520"/>
      <c r="O18520" t="s">
        <v>31671</v>
      </c>
      <c r="P18520" t="s">
        <v>2271</v>
      </c>
    </row>
    <row r="18521" spans="1:16" x14ac:dyDescent="0.25">
      <c r="A18521" t="s">
        <v>3</v>
      </c>
      <c r="B18521" t="s">
        <v>31672</v>
      </c>
      <c r="C18521" t="s">
        <v>20274</v>
      </c>
      <c r="D18521" t="s">
        <v>4595</v>
      </c>
      <c r="E18521" t="s">
        <v>59</v>
      </c>
      <c r="F18521" t="b">
        <v>0</v>
      </c>
      <c r="G18521" t="s">
        <v>31</v>
      </c>
      <c r="H18521" s="1">
        <v>46229.002303240741</v>
      </c>
      <c r="I18521" t="b">
        <v>1</v>
      </c>
      <c r="J18521" t="b">
        <v>0</v>
      </c>
      <c r="K18521" t="s">
        <v>31</v>
      </c>
      <c r="L18521" t="s">
        <v>60</v>
      </c>
      <c r="M18521">
        <v>8704.7999999999993</v>
      </c>
      <c r="N18521"/>
      <c r="O18521" t="s">
        <v>31673</v>
      </c>
    </row>
    <row r="18522" spans="1:16" x14ac:dyDescent="0.25">
      <c r="A18522" t="s">
        <v>1</v>
      </c>
      <c r="B18522" t="s">
        <v>316</v>
      </c>
      <c r="C18522" t="s">
        <v>5785</v>
      </c>
      <c r="D18522" t="s">
        <v>4595</v>
      </c>
      <c r="E18522" t="s">
        <v>59</v>
      </c>
      <c r="F18522" t="b">
        <v>0</v>
      </c>
      <c r="G18522" t="s">
        <v>40</v>
      </c>
      <c r="H18522" s="1">
        <v>46229.005706018521</v>
      </c>
      <c r="I18522" t="b">
        <v>1</v>
      </c>
      <c r="J18522" t="b">
        <v>0</v>
      </c>
      <c r="K18522" t="s">
        <v>40</v>
      </c>
      <c r="L18522" t="s">
        <v>60</v>
      </c>
      <c r="M18522">
        <v>80000</v>
      </c>
      <c r="N18522"/>
      <c r="O18522" t="s">
        <v>3632</v>
      </c>
      <c r="P18522" t="s">
        <v>31674</v>
      </c>
    </row>
    <row r="18523" spans="1:16" x14ac:dyDescent="0.25">
      <c r="A18523" t="s">
        <v>2</v>
      </c>
      <c r="B18523" t="s">
        <v>2793</v>
      </c>
      <c r="C18523" t="s">
        <v>2231</v>
      </c>
      <c r="D18523" t="s">
        <v>4756</v>
      </c>
      <c r="E18523" t="s">
        <v>59</v>
      </c>
      <c r="F18523" t="b">
        <v>0</v>
      </c>
      <c r="G18523" t="s">
        <v>77</v>
      </c>
      <c r="H18523" s="1">
        <v>46229.252997685187</v>
      </c>
      <c r="I18523" t="b">
        <v>0</v>
      </c>
      <c r="J18523" t="b">
        <v>1</v>
      </c>
      <c r="K18523" t="s">
        <v>41</v>
      </c>
      <c r="L18523" t="s">
        <v>60</v>
      </c>
      <c r="M18523">
        <v>115000</v>
      </c>
      <c r="N18523"/>
      <c r="O18523" t="s">
        <v>31675</v>
      </c>
    </row>
    <row r="18524" spans="1:16" x14ac:dyDescent="0.25">
      <c r="A18524" t="s">
        <v>2</v>
      </c>
      <c r="B18524" t="s">
        <v>2793</v>
      </c>
      <c r="C18524" t="s">
        <v>515</v>
      </c>
      <c r="D18524" t="s">
        <v>4756</v>
      </c>
      <c r="E18524" t="s">
        <v>59</v>
      </c>
      <c r="F18524" t="b">
        <v>0</v>
      </c>
      <c r="G18524" t="s">
        <v>73</v>
      </c>
      <c r="H18524" s="1">
        <v>46229.253067129634</v>
      </c>
      <c r="I18524" t="b">
        <v>0</v>
      </c>
      <c r="J18524" t="b">
        <v>1</v>
      </c>
      <c r="K18524" t="s">
        <v>41</v>
      </c>
      <c r="L18524" t="s">
        <v>60</v>
      </c>
      <c r="M18524">
        <v>105000</v>
      </c>
      <c r="N18524"/>
      <c r="O18524" t="s">
        <v>31675</v>
      </c>
    </row>
    <row r="18525" spans="1:16" x14ac:dyDescent="0.25">
      <c r="A18525" t="s">
        <v>5</v>
      </c>
      <c r="B18525" t="s">
        <v>5</v>
      </c>
      <c r="C18525" t="s">
        <v>1340</v>
      </c>
      <c r="D18525" t="s">
        <v>4756</v>
      </c>
      <c r="E18525" t="s">
        <v>59</v>
      </c>
      <c r="F18525" t="b">
        <v>0</v>
      </c>
      <c r="G18525" t="s">
        <v>77</v>
      </c>
      <c r="H18525" s="1">
        <v>46229.254791666674</v>
      </c>
      <c r="I18525" t="b">
        <v>0</v>
      </c>
      <c r="J18525" t="b">
        <v>1</v>
      </c>
      <c r="K18525" t="s">
        <v>41</v>
      </c>
      <c r="L18525" t="s">
        <v>60</v>
      </c>
      <c r="M18525">
        <v>149000</v>
      </c>
      <c r="N18525"/>
      <c r="O18525" t="s">
        <v>2754</v>
      </c>
      <c r="P18525" t="s">
        <v>31676</v>
      </c>
    </row>
    <row r="18526" spans="1:16" x14ac:dyDescent="0.25">
      <c r="A18526" t="s">
        <v>5</v>
      </c>
      <c r="B18526" t="s">
        <v>31677</v>
      </c>
      <c r="C18526" t="s">
        <v>31678</v>
      </c>
      <c r="D18526" t="s">
        <v>4756</v>
      </c>
      <c r="E18526" t="s">
        <v>59</v>
      </c>
      <c r="F18526" t="b">
        <v>0</v>
      </c>
      <c r="G18526" t="s">
        <v>89</v>
      </c>
      <c r="H18526" s="1">
        <v>46229.254814814813</v>
      </c>
      <c r="I18526" t="b">
        <v>0</v>
      </c>
      <c r="J18526" t="b">
        <v>0</v>
      </c>
      <c r="K18526" t="s">
        <v>41</v>
      </c>
      <c r="L18526" t="s">
        <v>60</v>
      </c>
      <c r="M18526">
        <v>115000</v>
      </c>
      <c r="N18526"/>
      <c r="O18526" t="s">
        <v>31679</v>
      </c>
      <c r="P18526" t="s">
        <v>31680</v>
      </c>
    </row>
    <row r="18527" spans="1:16" x14ac:dyDescent="0.25">
      <c r="A18527" t="s">
        <v>0</v>
      </c>
      <c r="B18527" t="s">
        <v>0</v>
      </c>
      <c r="C18527" t="s">
        <v>978</v>
      </c>
      <c r="D18527" t="s">
        <v>2360</v>
      </c>
      <c r="E18527" t="s">
        <v>59</v>
      </c>
      <c r="F18527" t="b">
        <v>0</v>
      </c>
      <c r="G18527" t="s">
        <v>77</v>
      </c>
      <c r="H18527" s="1">
        <v>46229.292893518519</v>
      </c>
      <c r="I18527" t="b">
        <v>0</v>
      </c>
      <c r="J18527" t="b">
        <v>0</v>
      </c>
      <c r="K18527" t="s">
        <v>41</v>
      </c>
      <c r="L18527" t="s">
        <v>60</v>
      </c>
      <c r="M18527">
        <v>67500</v>
      </c>
      <c r="N18527"/>
      <c r="O18527" t="s">
        <v>31681</v>
      </c>
      <c r="P18527" t="s">
        <v>4661</v>
      </c>
    </row>
    <row r="18528" spans="1:16" x14ac:dyDescent="0.25">
      <c r="A18528" t="s">
        <v>0</v>
      </c>
      <c r="B18528" t="s">
        <v>6565</v>
      </c>
      <c r="C18528" t="s">
        <v>4765</v>
      </c>
      <c r="D18528" t="s">
        <v>4346</v>
      </c>
      <c r="E18528" t="s">
        <v>59</v>
      </c>
      <c r="F18528" t="b">
        <v>0</v>
      </c>
      <c r="G18528" t="s">
        <v>40</v>
      </c>
      <c r="H18528" s="1">
        <v>46229.294594907413</v>
      </c>
      <c r="I18528" t="b">
        <v>1</v>
      </c>
      <c r="J18528" t="b">
        <v>0</v>
      </c>
      <c r="K18528" t="s">
        <v>40</v>
      </c>
      <c r="L18528" t="s">
        <v>60</v>
      </c>
      <c r="M18528">
        <v>36500</v>
      </c>
      <c r="N18528"/>
      <c r="O18528" t="s">
        <v>31682</v>
      </c>
      <c r="P18528" t="s">
        <v>7223</v>
      </c>
    </row>
    <row r="18529" spans="1:16" x14ac:dyDescent="0.25">
      <c r="A18529" t="s">
        <v>4</v>
      </c>
      <c r="B18529" t="s">
        <v>31683</v>
      </c>
      <c r="C18529" t="s">
        <v>31127</v>
      </c>
      <c r="D18529" t="s">
        <v>5440</v>
      </c>
      <c r="E18529" t="s">
        <v>59</v>
      </c>
      <c r="F18529" t="b">
        <v>0</v>
      </c>
      <c r="G18529" t="s">
        <v>13</v>
      </c>
      <c r="H18529" s="1">
        <v>46229.296863425923</v>
      </c>
      <c r="I18529" t="b">
        <v>1</v>
      </c>
      <c r="J18529" t="b">
        <v>0</v>
      </c>
      <c r="K18529" t="s">
        <v>13</v>
      </c>
      <c r="L18529" t="s">
        <v>60</v>
      </c>
      <c r="M18529">
        <v>120000</v>
      </c>
      <c r="N18529"/>
      <c r="O18529" t="s">
        <v>3855</v>
      </c>
      <c r="P18529" t="s">
        <v>15094</v>
      </c>
    </row>
    <row r="18530" spans="1:16" x14ac:dyDescent="0.25">
      <c r="A18530" t="s">
        <v>9</v>
      </c>
      <c r="B18530" t="s">
        <v>31684</v>
      </c>
      <c r="C18530" t="s">
        <v>2064</v>
      </c>
      <c r="D18530" t="s">
        <v>5102</v>
      </c>
      <c r="E18530" t="s">
        <v>59</v>
      </c>
      <c r="F18530" t="b">
        <v>0</v>
      </c>
      <c r="G18530" t="s">
        <v>13</v>
      </c>
      <c r="H18530" s="1">
        <v>46229.296909722223</v>
      </c>
      <c r="I18530" t="b">
        <v>0</v>
      </c>
      <c r="J18530" t="b">
        <v>0</v>
      </c>
      <c r="K18530" t="s">
        <v>13</v>
      </c>
      <c r="L18530" t="s">
        <v>60</v>
      </c>
      <c r="M18530">
        <v>175000</v>
      </c>
      <c r="N18530"/>
      <c r="O18530" t="s">
        <v>13572</v>
      </c>
      <c r="P18530" t="s">
        <v>31685</v>
      </c>
    </row>
    <row r="18531" spans="1:16" x14ac:dyDescent="0.25">
      <c r="A18531" t="s">
        <v>2</v>
      </c>
      <c r="B18531" t="s">
        <v>31686</v>
      </c>
      <c r="C18531" t="s">
        <v>172</v>
      </c>
      <c r="D18531" t="s">
        <v>11236</v>
      </c>
      <c r="E18531" t="s">
        <v>59</v>
      </c>
      <c r="F18531" t="b">
        <v>0</v>
      </c>
      <c r="G18531" t="s">
        <v>68</v>
      </c>
      <c r="H18531" s="1">
        <v>46229.336365740739</v>
      </c>
      <c r="I18531" t="b">
        <v>0</v>
      </c>
      <c r="J18531" t="b">
        <v>1</v>
      </c>
      <c r="K18531" t="s">
        <v>41</v>
      </c>
      <c r="L18531" t="s">
        <v>60</v>
      </c>
      <c r="M18531">
        <v>236000</v>
      </c>
      <c r="N18531"/>
      <c r="O18531" t="s">
        <v>354</v>
      </c>
      <c r="P18531" t="s">
        <v>31687</v>
      </c>
    </row>
    <row r="18532" spans="1:16" x14ac:dyDescent="0.25">
      <c r="A18532" t="s">
        <v>2</v>
      </c>
      <c r="B18532" t="s">
        <v>29135</v>
      </c>
      <c r="C18532" t="s">
        <v>733</v>
      </c>
      <c r="D18532" t="s">
        <v>11236</v>
      </c>
      <c r="E18532" t="s">
        <v>59</v>
      </c>
      <c r="F18532" t="b">
        <v>0</v>
      </c>
      <c r="G18532" t="s">
        <v>77</v>
      </c>
      <c r="H18532" s="1">
        <v>46229.377997685187</v>
      </c>
      <c r="I18532" t="b">
        <v>0</v>
      </c>
      <c r="J18532" t="b">
        <v>0</v>
      </c>
      <c r="K18532" t="s">
        <v>41</v>
      </c>
      <c r="L18532" t="s">
        <v>60</v>
      </c>
      <c r="M18532">
        <v>170000</v>
      </c>
      <c r="N18532"/>
      <c r="O18532" t="s">
        <v>17540</v>
      </c>
      <c r="P18532" t="s">
        <v>25633</v>
      </c>
    </row>
    <row r="18533" spans="1:16" x14ac:dyDescent="0.25">
      <c r="A18533" t="s">
        <v>1</v>
      </c>
      <c r="B18533" t="s">
        <v>1016</v>
      </c>
      <c r="C18533" t="s">
        <v>162</v>
      </c>
      <c r="D18533" t="s">
        <v>4550</v>
      </c>
      <c r="E18533" t="s">
        <v>59</v>
      </c>
      <c r="F18533" t="b">
        <v>0</v>
      </c>
      <c r="G18533" t="s">
        <v>68</v>
      </c>
      <c r="H18533" s="1">
        <v>46229.42150462963</v>
      </c>
      <c r="I18533" t="b">
        <v>0</v>
      </c>
      <c r="J18533" t="b">
        <v>0</v>
      </c>
      <c r="K18533" t="s">
        <v>41</v>
      </c>
      <c r="L18533" t="s">
        <v>60</v>
      </c>
      <c r="M18533">
        <v>71059.66</v>
      </c>
      <c r="N18533"/>
      <c r="O18533" t="s">
        <v>254</v>
      </c>
      <c r="P18533" t="s">
        <v>31688</v>
      </c>
    </row>
    <row r="18534" spans="1:16" x14ac:dyDescent="0.25">
      <c r="A18534" t="s">
        <v>1</v>
      </c>
      <c r="B18534" t="s">
        <v>31689</v>
      </c>
      <c r="C18534" t="s">
        <v>2474</v>
      </c>
      <c r="D18534" t="s">
        <v>5976</v>
      </c>
      <c r="E18534" t="s">
        <v>59</v>
      </c>
      <c r="F18534" t="b">
        <v>0</v>
      </c>
      <c r="G18534" t="s">
        <v>19</v>
      </c>
      <c r="H18534" s="1">
        <v>46229.422314814823</v>
      </c>
      <c r="I18534" t="b">
        <v>0</v>
      </c>
      <c r="J18534" t="b">
        <v>0</v>
      </c>
      <c r="K18534" t="s">
        <v>19</v>
      </c>
      <c r="L18534" t="s">
        <v>60</v>
      </c>
      <c r="M18534">
        <v>5000000</v>
      </c>
      <c r="N18534"/>
      <c r="O18534" t="s">
        <v>31690</v>
      </c>
      <c r="P18534" t="s">
        <v>31691</v>
      </c>
    </row>
    <row r="18535" spans="1:16" x14ac:dyDescent="0.25">
      <c r="A18535" t="s">
        <v>0</v>
      </c>
      <c r="B18535" t="s">
        <v>25194</v>
      </c>
      <c r="C18535" t="s">
        <v>31692</v>
      </c>
      <c r="D18535" t="s">
        <v>25190</v>
      </c>
      <c r="E18535" t="s">
        <v>59</v>
      </c>
      <c r="F18535" t="b">
        <v>0</v>
      </c>
      <c r="G18535" t="s">
        <v>89</v>
      </c>
      <c r="H18535" s="1">
        <v>46229.459629629629</v>
      </c>
      <c r="I18535" t="b">
        <v>0</v>
      </c>
      <c r="J18535" t="b">
        <v>1</v>
      </c>
      <c r="K18535" t="s">
        <v>41</v>
      </c>
      <c r="L18535" t="s">
        <v>74</v>
      </c>
      <c r="M18535"/>
      <c r="N18535">
        <v>45</v>
      </c>
      <c r="O18535" t="s">
        <v>2724</v>
      </c>
      <c r="P18535" t="s">
        <v>85</v>
      </c>
    </row>
    <row r="18536" spans="1:16" x14ac:dyDescent="0.25">
      <c r="A18536" t="s">
        <v>3</v>
      </c>
      <c r="B18536" t="s">
        <v>31693</v>
      </c>
      <c r="C18536" t="s">
        <v>97</v>
      </c>
      <c r="D18536" t="s">
        <v>25190</v>
      </c>
      <c r="E18536" t="s">
        <v>59</v>
      </c>
      <c r="F18536" t="b">
        <v>0</v>
      </c>
      <c r="G18536" t="s">
        <v>89</v>
      </c>
      <c r="H18536" s="1">
        <v>46229.459629629629</v>
      </c>
      <c r="I18536" t="b">
        <v>0</v>
      </c>
      <c r="J18536" t="b">
        <v>1</v>
      </c>
      <c r="K18536" t="s">
        <v>41</v>
      </c>
      <c r="L18536" t="s">
        <v>74</v>
      </c>
      <c r="M18536"/>
      <c r="N18536">
        <v>45</v>
      </c>
      <c r="O18536" t="s">
        <v>2724</v>
      </c>
      <c r="P18536" t="s">
        <v>85</v>
      </c>
    </row>
    <row r="18537" spans="1:16" x14ac:dyDescent="0.25">
      <c r="A18537" t="s">
        <v>0</v>
      </c>
      <c r="B18537" t="s">
        <v>31694</v>
      </c>
      <c r="C18537" t="s">
        <v>612</v>
      </c>
      <c r="D18537" t="s">
        <v>25190</v>
      </c>
      <c r="E18537" t="s">
        <v>59</v>
      </c>
      <c r="F18537" t="b">
        <v>0</v>
      </c>
      <c r="G18537" t="s">
        <v>73</v>
      </c>
      <c r="H18537" s="1">
        <v>46229.459641203714</v>
      </c>
      <c r="I18537" t="b">
        <v>0</v>
      </c>
      <c r="J18537" t="b">
        <v>1</v>
      </c>
      <c r="K18537" t="s">
        <v>41</v>
      </c>
      <c r="L18537" t="s">
        <v>74</v>
      </c>
      <c r="M18537"/>
      <c r="N18537">
        <v>45</v>
      </c>
      <c r="O18537" t="s">
        <v>2724</v>
      </c>
      <c r="P18537" t="s">
        <v>85</v>
      </c>
    </row>
    <row r="18538" spans="1:16" x14ac:dyDescent="0.25">
      <c r="A18538" t="s">
        <v>6</v>
      </c>
      <c r="B18538" t="s">
        <v>30100</v>
      </c>
      <c r="C18538" t="s">
        <v>382</v>
      </c>
      <c r="D18538" t="s">
        <v>31695</v>
      </c>
      <c r="E18538" t="s">
        <v>59</v>
      </c>
      <c r="F18538" t="b">
        <v>0</v>
      </c>
      <c r="G18538" t="s">
        <v>77</v>
      </c>
      <c r="H18538" s="1">
        <v>46229.461331018523</v>
      </c>
      <c r="I18538" t="b">
        <v>0</v>
      </c>
      <c r="J18538" t="b">
        <v>1</v>
      </c>
      <c r="K18538" t="s">
        <v>41</v>
      </c>
      <c r="L18538" t="s">
        <v>60</v>
      </c>
      <c r="M18538">
        <v>270000</v>
      </c>
      <c r="N18538"/>
      <c r="O18538" t="s">
        <v>6722</v>
      </c>
      <c r="P18538" t="s">
        <v>87</v>
      </c>
    </row>
    <row r="18539" spans="1:16" x14ac:dyDescent="0.25">
      <c r="A18539" t="s">
        <v>2</v>
      </c>
      <c r="B18539" t="s">
        <v>31406</v>
      </c>
      <c r="C18539" t="s">
        <v>382</v>
      </c>
      <c r="D18539" t="s">
        <v>31695</v>
      </c>
      <c r="E18539" t="s">
        <v>59</v>
      </c>
      <c r="F18539" t="b">
        <v>0</v>
      </c>
      <c r="G18539" t="s">
        <v>77</v>
      </c>
      <c r="H18539" s="1">
        <v>46229.461331018523</v>
      </c>
      <c r="I18539" t="b">
        <v>0</v>
      </c>
      <c r="J18539" t="b">
        <v>0</v>
      </c>
      <c r="K18539" t="s">
        <v>41</v>
      </c>
      <c r="L18539" t="s">
        <v>60</v>
      </c>
      <c r="M18539">
        <v>235000</v>
      </c>
      <c r="N18539"/>
      <c r="O18539" t="s">
        <v>31696</v>
      </c>
      <c r="P18539" t="s">
        <v>25633</v>
      </c>
    </row>
    <row r="18540" spans="1:16" x14ac:dyDescent="0.25">
      <c r="A18540" t="s">
        <v>1</v>
      </c>
      <c r="B18540" t="s">
        <v>3337</v>
      </c>
      <c r="C18540" t="s">
        <v>1657</v>
      </c>
      <c r="D18540" t="s">
        <v>4756</v>
      </c>
      <c r="E18540" t="s">
        <v>59</v>
      </c>
      <c r="F18540" t="b">
        <v>0</v>
      </c>
      <c r="G18540" t="s">
        <v>77</v>
      </c>
      <c r="H18540" s="1">
        <v>46229.504791666674</v>
      </c>
      <c r="I18540" t="b">
        <v>1</v>
      </c>
      <c r="J18540" t="b">
        <v>1</v>
      </c>
      <c r="K18540" t="s">
        <v>41</v>
      </c>
      <c r="L18540" t="s">
        <v>60</v>
      </c>
      <c r="M18540">
        <v>105000</v>
      </c>
      <c r="N18540"/>
      <c r="O18540" t="s">
        <v>31675</v>
      </c>
      <c r="P18540" t="s">
        <v>2049</v>
      </c>
    </row>
    <row r="18541" spans="1:16" x14ac:dyDescent="0.25">
      <c r="A18541" t="s">
        <v>2</v>
      </c>
      <c r="B18541" t="s">
        <v>2852</v>
      </c>
      <c r="C18541" t="s">
        <v>201</v>
      </c>
      <c r="D18541" t="s">
        <v>4526</v>
      </c>
      <c r="E18541" t="s">
        <v>59</v>
      </c>
      <c r="F18541" t="b">
        <v>0</v>
      </c>
      <c r="G18541" t="s">
        <v>77</v>
      </c>
      <c r="H18541" s="1">
        <v>46229.504803240743</v>
      </c>
      <c r="I18541" t="b">
        <v>1</v>
      </c>
      <c r="J18541" t="b">
        <v>1</v>
      </c>
      <c r="K18541" t="s">
        <v>41</v>
      </c>
      <c r="L18541" t="s">
        <v>60</v>
      </c>
      <c r="M18541">
        <v>140000</v>
      </c>
      <c r="N18541"/>
      <c r="O18541" t="s">
        <v>2932</v>
      </c>
      <c r="P18541" t="s">
        <v>31697</v>
      </c>
    </row>
    <row r="18542" spans="1:16" x14ac:dyDescent="0.25">
      <c r="A18542" t="s">
        <v>1</v>
      </c>
      <c r="B18542" t="s">
        <v>3337</v>
      </c>
      <c r="C18542" t="s">
        <v>172</v>
      </c>
      <c r="D18542" t="s">
        <v>4756</v>
      </c>
      <c r="E18542" t="s">
        <v>59</v>
      </c>
      <c r="F18542" t="b">
        <v>0</v>
      </c>
      <c r="G18542" t="s">
        <v>41</v>
      </c>
      <c r="H18542" s="1">
        <v>46229.506550925929</v>
      </c>
      <c r="I18542" t="b">
        <v>1</v>
      </c>
      <c r="J18542" t="b">
        <v>1</v>
      </c>
      <c r="K18542" t="s">
        <v>41</v>
      </c>
      <c r="L18542" t="s">
        <v>60</v>
      </c>
      <c r="M18542">
        <v>105000</v>
      </c>
      <c r="N18542"/>
      <c r="O18542" t="s">
        <v>31675</v>
      </c>
      <c r="P18542" t="s">
        <v>2049</v>
      </c>
    </row>
    <row r="18543" spans="1:16" x14ac:dyDescent="0.25">
      <c r="A18543" t="s">
        <v>3</v>
      </c>
      <c r="B18543" t="s">
        <v>31698</v>
      </c>
      <c r="C18543" t="s">
        <v>31699</v>
      </c>
      <c r="D18543" t="s">
        <v>25190</v>
      </c>
      <c r="E18543" t="s">
        <v>59</v>
      </c>
      <c r="F18543" t="b">
        <v>0</v>
      </c>
      <c r="G18543" t="s">
        <v>89</v>
      </c>
      <c r="H18543" s="1">
        <v>46229.542962962973</v>
      </c>
      <c r="I18543" t="b">
        <v>0</v>
      </c>
      <c r="J18543" t="b">
        <v>1</v>
      </c>
      <c r="K18543" t="s">
        <v>41</v>
      </c>
      <c r="L18543" t="s">
        <v>74</v>
      </c>
      <c r="M18543"/>
      <c r="N18543">
        <v>45</v>
      </c>
      <c r="O18543" t="s">
        <v>2724</v>
      </c>
      <c r="P18543" t="s">
        <v>85</v>
      </c>
    </row>
    <row r="18544" spans="1:16" x14ac:dyDescent="0.25">
      <c r="A18544" t="s">
        <v>3</v>
      </c>
      <c r="B18544" t="s">
        <v>31700</v>
      </c>
      <c r="C18544" t="s">
        <v>4209</v>
      </c>
      <c r="D18544" t="s">
        <v>25190</v>
      </c>
      <c r="E18544" t="s">
        <v>59</v>
      </c>
      <c r="F18544" t="b">
        <v>0</v>
      </c>
      <c r="G18544" t="s">
        <v>89</v>
      </c>
      <c r="H18544" s="1">
        <v>46229.542962962973</v>
      </c>
      <c r="I18544" t="b">
        <v>0</v>
      </c>
      <c r="J18544" t="b">
        <v>1</v>
      </c>
      <c r="K18544" t="s">
        <v>41</v>
      </c>
      <c r="L18544" t="s">
        <v>74</v>
      </c>
      <c r="M18544"/>
      <c r="N18544">
        <v>45</v>
      </c>
      <c r="O18544" t="s">
        <v>2724</v>
      </c>
      <c r="P18544" t="s">
        <v>85</v>
      </c>
    </row>
    <row r="18545" spans="1:16" x14ac:dyDescent="0.25">
      <c r="A18545" t="s">
        <v>1</v>
      </c>
      <c r="B18545" t="s">
        <v>3337</v>
      </c>
      <c r="C18545" t="s">
        <v>148</v>
      </c>
      <c r="D18545" t="s">
        <v>4756</v>
      </c>
      <c r="E18545" t="s">
        <v>59</v>
      </c>
      <c r="F18545" t="b">
        <v>0</v>
      </c>
      <c r="G18545" t="s">
        <v>89</v>
      </c>
      <c r="H18545" s="1">
        <v>46229.546458333331</v>
      </c>
      <c r="I18545" t="b">
        <v>1</v>
      </c>
      <c r="J18545" t="b">
        <v>1</v>
      </c>
      <c r="K18545" t="s">
        <v>41</v>
      </c>
      <c r="L18545" t="s">
        <v>60</v>
      </c>
      <c r="M18545">
        <v>97500</v>
      </c>
      <c r="N18545"/>
      <c r="O18545" t="s">
        <v>31675</v>
      </c>
      <c r="P18545" t="s">
        <v>2049</v>
      </c>
    </row>
    <row r="18546" spans="1:16" x14ac:dyDescent="0.25">
      <c r="A18546" t="s">
        <v>1</v>
      </c>
      <c r="B18546" t="s">
        <v>31631</v>
      </c>
      <c r="C18546" t="s">
        <v>189</v>
      </c>
      <c r="D18546" t="s">
        <v>4756</v>
      </c>
      <c r="E18546" t="s">
        <v>59</v>
      </c>
      <c r="F18546" t="b">
        <v>0</v>
      </c>
      <c r="G18546" t="s">
        <v>89</v>
      </c>
      <c r="H18546" s="1">
        <v>46229.546458333331</v>
      </c>
      <c r="I18546" t="b">
        <v>0</v>
      </c>
      <c r="J18546" t="b">
        <v>1</v>
      </c>
      <c r="K18546" t="s">
        <v>41</v>
      </c>
      <c r="L18546" t="s">
        <v>60</v>
      </c>
      <c r="M18546">
        <v>155000</v>
      </c>
      <c r="N18546"/>
      <c r="O18546" t="s">
        <v>120</v>
      </c>
      <c r="P18546" t="s">
        <v>31632</v>
      </c>
    </row>
    <row r="18547" spans="1:16" x14ac:dyDescent="0.25">
      <c r="A18547" t="s">
        <v>5</v>
      </c>
      <c r="B18547" t="s">
        <v>1230</v>
      </c>
      <c r="C18547" t="s">
        <v>14984</v>
      </c>
      <c r="D18547" t="s">
        <v>4756</v>
      </c>
      <c r="E18547" t="s">
        <v>59</v>
      </c>
      <c r="F18547" t="b">
        <v>0</v>
      </c>
      <c r="G18547" t="s">
        <v>89</v>
      </c>
      <c r="H18547" s="1">
        <v>46229.546481481477</v>
      </c>
      <c r="I18547" t="b">
        <v>0</v>
      </c>
      <c r="J18547" t="b">
        <v>0</v>
      </c>
      <c r="K18547" t="s">
        <v>41</v>
      </c>
      <c r="L18547" t="s">
        <v>60</v>
      </c>
      <c r="M18547">
        <v>155000</v>
      </c>
      <c r="N18547"/>
      <c r="O18547" t="s">
        <v>3645</v>
      </c>
      <c r="P18547" t="s">
        <v>152</v>
      </c>
    </row>
    <row r="18548" spans="1:16" x14ac:dyDescent="0.25">
      <c r="A18548" t="s">
        <v>1</v>
      </c>
      <c r="B18548" t="s">
        <v>3337</v>
      </c>
      <c r="C18548" t="s">
        <v>67</v>
      </c>
      <c r="D18548" t="s">
        <v>4756</v>
      </c>
      <c r="E18548" t="s">
        <v>59</v>
      </c>
      <c r="F18548" t="b">
        <v>0</v>
      </c>
      <c r="G18548" t="s">
        <v>89</v>
      </c>
      <c r="H18548" s="1">
        <v>46229.546493055554</v>
      </c>
      <c r="I18548" t="b">
        <v>1</v>
      </c>
      <c r="J18548" t="b">
        <v>1</v>
      </c>
      <c r="K18548" t="s">
        <v>41</v>
      </c>
      <c r="L18548" t="s">
        <v>60</v>
      </c>
      <c r="M18548">
        <v>97500</v>
      </c>
      <c r="N18548"/>
      <c r="O18548" t="s">
        <v>31675</v>
      </c>
      <c r="P18548" t="s">
        <v>2049</v>
      </c>
    </row>
    <row r="18549" spans="1:16" x14ac:dyDescent="0.25">
      <c r="A18549" t="s">
        <v>1</v>
      </c>
      <c r="B18549" t="s">
        <v>3337</v>
      </c>
      <c r="C18549" t="s">
        <v>2231</v>
      </c>
      <c r="D18549" t="s">
        <v>4756</v>
      </c>
      <c r="E18549" t="s">
        <v>59</v>
      </c>
      <c r="F18549" t="b">
        <v>0</v>
      </c>
      <c r="G18549" t="s">
        <v>68</v>
      </c>
      <c r="H18549" s="1">
        <v>46229.54650462963</v>
      </c>
      <c r="I18549" t="b">
        <v>1</v>
      </c>
      <c r="J18549" t="b">
        <v>1</v>
      </c>
      <c r="K18549" t="s">
        <v>41</v>
      </c>
      <c r="L18549" t="s">
        <v>60</v>
      </c>
      <c r="M18549">
        <v>105000</v>
      </c>
      <c r="N18549"/>
      <c r="O18549" t="s">
        <v>31675</v>
      </c>
      <c r="P18549" t="s">
        <v>2049</v>
      </c>
    </row>
    <row r="18550" spans="1:16" x14ac:dyDescent="0.25">
      <c r="A18550" t="s">
        <v>1</v>
      </c>
      <c r="B18550" t="s">
        <v>3337</v>
      </c>
      <c r="C18550" t="s">
        <v>2176</v>
      </c>
      <c r="D18550" t="s">
        <v>4756</v>
      </c>
      <c r="E18550" t="s">
        <v>59</v>
      </c>
      <c r="F18550" t="b">
        <v>0</v>
      </c>
      <c r="G18550" t="s">
        <v>77</v>
      </c>
      <c r="H18550" s="1">
        <v>46229.546516203707</v>
      </c>
      <c r="I18550" t="b">
        <v>1</v>
      </c>
      <c r="J18550" t="b">
        <v>1</v>
      </c>
      <c r="K18550" t="s">
        <v>41</v>
      </c>
      <c r="L18550" t="s">
        <v>60</v>
      </c>
      <c r="M18550">
        <v>85000</v>
      </c>
      <c r="N18550"/>
      <c r="O18550" t="s">
        <v>31675</v>
      </c>
      <c r="P18550" t="s">
        <v>2049</v>
      </c>
    </row>
    <row r="18551" spans="1:16" x14ac:dyDescent="0.25">
      <c r="A18551" t="s">
        <v>1</v>
      </c>
      <c r="B18551" t="s">
        <v>31701</v>
      </c>
      <c r="C18551" t="s">
        <v>15480</v>
      </c>
      <c r="D18551" t="s">
        <v>4346</v>
      </c>
      <c r="E18551" t="s">
        <v>59</v>
      </c>
      <c r="F18551" t="b">
        <v>0</v>
      </c>
      <c r="G18551" t="s">
        <v>40</v>
      </c>
      <c r="H18551" s="1">
        <v>46229.548159722217</v>
      </c>
      <c r="I18551" t="b">
        <v>1</v>
      </c>
      <c r="J18551" t="b">
        <v>0</v>
      </c>
      <c r="K18551" t="s">
        <v>40</v>
      </c>
      <c r="L18551" t="s">
        <v>60</v>
      </c>
      <c r="M18551">
        <v>27250</v>
      </c>
      <c r="N18551"/>
      <c r="O18551" t="s">
        <v>31702</v>
      </c>
    </row>
    <row r="18552" spans="1:16" x14ac:dyDescent="0.25">
      <c r="A18552" t="s">
        <v>0</v>
      </c>
      <c r="B18552" t="s">
        <v>31703</v>
      </c>
      <c r="C18552" t="s">
        <v>165</v>
      </c>
      <c r="D18552" t="s">
        <v>2360</v>
      </c>
      <c r="E18552" t="s">
        <v>59</v>
      </c>
      <c r="F18552" t="b">
        <v>0</v>
      </c>
      <c r="G18552" t="s">
        <v>73</v>
      </c>
      <c r="H18552" s="1">
        <v>46229.584560185183</v>
      </c>
      <c r="I18552" t="b">
        <v>1</v>
      </c>
      <c r="J18552" t="b">
        <v>0</v>
      </c>
      <c r="K18552" t="s">
        <v>41</v>
      </c>
      <c r="L18552" t="s">
        <v>60</v>
      </c>
      <c r="M18552">
        <v>75000</v>
      </c>
      <c r="N18552"/>
      <c r="O18552" t="s">
        <v>5735</v>
      </c>
    </row>
    <row r="18553" spans="1:16" x14ac:dyDescent="0.25">
      <c r="A18553" t="s">
        <v>0</v>
      </c>
      <c r="B18553" t="s">
        <v>31704</v>
      </c>
      <c r="C18553" t="s">
        <v>3053</v>
      </c>
      <c r="D18553" t="s">
        <v>4756</v>
      </c>
      <c r="E18553" t="s">
        <v>59</v>
      </c>
      <c r="F18553" t="b">
        <v>0</v>
      </c>
      <c r="G18553" t="s">
        <v>68</v>
      </c>
      <c r="H18553" s="1">
        <v>46229.626226851848</v>
      </c>
      <c r="I18553" t="b">
        <v>0</v>
      </c>
      <c r="J18553" t="b">
        <v>1</v>
      </c>
      <c r="K18553" t="s">
        <v>41</v>
      </c>
      <c r="L18553" t="s">
        <v>60</v>
      </c>
      <c r="M18553">
        <v>90000</v>
      </c>
      <c r="N18553"/>
      <c r="O18553" t="s">
        <v>31705</v>
      </c>
      <c r="P18553" t="s">
        <v>31706</v>
      </c>
    </row>
    <row r="18554" spans="1:16" x14ac:dyDescent="0.25">
      <c r="A18554" t="s">
        <v>1</v>
      </c>
      <c r="B18554" t="s">
        <v>31707</v>
      </c>
      <c r="C18554" t="s">
        <v>2474</v>
      </c>
      <c r="D18554" t="s">
        <v>4526</v>
      </c>
      <c r="E18554" t="s">
        <v>59</v>
      </c>
      <c r="F18554" t="b">
        <v>0</v>
      </c>
      <c r="G18554" t="s">
        <v>19</v>
      </c>
      <c r="H18554" s="1">
        <v>46229.630624999998</v>
      </c>
      <c r="I18554" t="b">
        <v>1</v>
      </c>
      <c r="J18554" t="b">
        <v>0</v>
      </c>
      <c r="K18554" t="s">
        <v>19</v>
      </c>
      <c r="L18554" t="s">
        <v>60</v>
      </c>
      <c r="M18554">
        <v>1250000</v>
      </c>
      <c r="N18554"/>
      <c r="O18554" t="s">
        <v>7059</v>
      </c>
      <c r="P18554" t="s">
        <v>31708</v>
      </c>
    </row>
    <row r="18555" spans="1:16" x14ac:dyDescent="0.25">
      <c r="A18555" t="s">
        <v>1</v>
      </c>
      <c r="B18555" t="s">
        <v>31709</v>
      </c>
      <c r="C18555" t="s">
        <v>12058</v>
      </c>
      <c r="D18555" t="s">
        <v>4756</v>
      </c>
      <c r="E18555" t="s">
        <v>59</v>
      </c>
      <c r="F18555" t="b">
        <v>0</v>
      </c>
      <c r="G18555" t="s">
        <v>89</v>
      </c>
      <c r="H18555" s="1">
        <v>46229.671481481477</v>
      </c>
      <c r="I18555" t="b">
        <v>1</v>
      </c>
      <c r="J18555" t="b">
        <v>0</v>
      </c>
      <c r="K18555" t="s">
        <v>41</v>
      </c>
      <c r="L18555" t="s">
        <v>60</v>
      </c>
      <c r="M18555">
        <v>110000</v>
      </c>
      <c r="N18555"/>
      <c r="O18555" t="s">
        <v>1394</v>
      </c>
      <c r="P18555" t="s">
        <v>31710</v>
      </c>
    </row>
    <row r="18556" spans="1:16" x14ac:dyDescent="0.25">
      <c r="A18556" t="s">
        <v>0</v>
      </c>
      <c r="B18556" t="s">
        <v>2380</v>
      </c>
      <c r="C18556" t="s">
        <v>20587</v>
      </c>
      <c r="D18556" t="s">
        <v>4756</v>
      </c>
      <c r="E18556" t="s">
        <v>59</v>
      </c>
      <c r="F18556" t="b">
        <v>0</v>
      </c>
      <c r="G18556" t="s">
        <v>65</v>
      </c>
      <c r="H18556" s="1">
        <v>46229.709560185183</v>
      </c>
      <c r="I18556" t="b">
        <v>0</v>
      </c>
      <c r="J18556" t="b">
        <v>0</v>
      </c>
      <c r="K18556" t="s">
        <v>41</v>
      </c>
      <c r="L18556" t="s">
        <v>60</v>
      </c>
      <c r="M18556">
        <v>94983.5</v>
      </c>
      <c r="N18556"/>
      <c r="O18556" t="s">
        <v>31711</v>
      </c>
      <c r="P18556" t="s">
        <v>28346</v>
      </c>
    </row>
    <row r="18557" spans="1:16" x14ac:dyDescent="0.25">
      <c r="A18557" t="s">
        <v>3</v>
      </c>
      <c r="B18557" t="s">
        <v>31712</v>
      </c>
      <c r="C18557" t="s">
        <v>107</v>
      </c>
      <c r="D18557" t="s">
        <v>4756</v>
      </c>
      <c r="E18557" t="s">
        <v>59</v>
      </c>
      <c r="F18557" t="b">
        <v>0</v>
      </c>
      <c r="G18557" t="s">
        <v>77</v>
      </c>
      <c r="H18557" s="1">
        <v>46229.70957175926</v>
      </c>
      <c r="I18557" t="b">
        <v>0</v>
      </c>
      <c r="J18557" t="b">
        <v>1</v>
      </c>
      <c r="K18557" t="s">
        <v>41</v>
      </c>
      <c r="L18557" t="s">
        <v>60</v>
      </c>
      <c r="M18557">
        <v>139000</v>
      </c>
      <c r="N18557"/>
      <c r="O18557" t="s">
        <v>1197</v>
      </c>
      <c r="P18557" t="s">
        <v>31713</v>
      </c>
    </row>
    <row r="18558" spans="1:16" x14ac:dyDescent="0.25">
      <c r="A18558" t="s">
        <v>2</v>
      </c>
      <c r="B18558" t="s">
        <v>26945</v>
      </c>
      <c r="C18558" t="s">
        <v>304</v>
      </c>
      <c r="D18558" t="s">
        <v>4756</v>
      </c>
      <c r="E18558" t="s">
        <v>59</v>
      </c>
      <c r="F18558" t="b">
        <v>0</v>
      </c>
      <c r="G18558" t="s">
        <v>77</v>
      </c>
      <c r="H18558" s="1">
        <v>46229.711331018523</v>
      </c>
      <c r="I18558" t="b">
        <v>0</v>
      </c>
      <c r="J18558" t="b">
        <v>0</v>
      </c>
      <c r="K18558" t="s">
        <v>41</v>
      </c>
      <c r="L18558" t="s">
        <v>60</v>
      </c>
      <c r="M18558">
        <v>135000</v>
      </c>
      <c r="N18558"/>
      <c r="O18558" t="s">
        <v>10744</v>
      </c>
      <c r="P18558" t="s">
        <v>763</v>
      </c>
    </row>
    <row r="18559" spans="1:16" x14ac:dyDescent="0.25">
      <c r="A18559" t="s">
        <v>0</v>
      </c>
      <c r="B18559" t="s">
        <v>564</v>
      </c>
      <c r="D18559" t="s">
        <v>7670</v>
      </c>
      <c r="E18559" t="s">
        <v>59</v>
      </c>
      <c r="F18559" t="b">
        <v>0</v>
      </c>
      <c r="G18559" t="s">
        <v>40</v>
      </c>
      <c r="H18559" s="1">
        <v>46229.752928240741</v>
      </c>
      <c r="I18559" t="b">
        <v>1</v>
      </c>
      <c r="J18559" t="b">
        <v>0</v>
      </c>
      <c r="K18559" t="s">
        <v>40</v>
      </c>
      <c r="L18559" t="s">
        <v>60</v>
      </c>
      <c r="M18559">
        <v>37000</v>
      </c>
      <c r="N18559"/>
      <c r="O18559" t="s">
        <v>31714</v>
      </c>
      <c r="P18559" t="s">
        <v>2175</v>
      </c>
    </row>
    <row r="18560" spans="1:16" x14ac:dyDescent="0.25">
      <c r="A18560" t="s">
        <v>2</v>
      </c>
      <c r="B18560" t="s">
        <v>2</v>
      </c>
      <c r="C18560" t="s">
        <v>2001</v>
      </c>
      <c r="D18560" t="s">
        <v>31005</v>
      </c>
      <c r="E18560" t="s">
        <v>59</v>
      </c>
      <c r="F18560" t="b">
        <v>0</v>
      </c>
      <c r="G18560" t="s">
        <v>89</v>
      </c>
      <c r="H18560" s="1">
        <v>46230.001296296286</v>
      </c>
      <c r="I18560" t="b">
        <v>0</v>
      </c>
      <c r="J18560" t="b">
        <v>0</v>
      </c>
      <c r="K18560" t="s">
        <v>41</v>
      </c>
      <c r="L18560" t="s">
        <v>60</v>
      </c>
      <c r="M18560">
        <v>80000</v>
      </c>
      <c r="N18560"/>
      <c r="O18560" t="s">
        <v>31005</v>
      </c>
    </row>
    <row r="18561" spans="1:16" x14ac:dyDescent="0.25">
      <c r="A18561" t="s">
        <v>2</v>
      </c>
      <c r="B18561" t="s">
        <v>31715</v>
      </c>
      <c r="C18561" t="s">
        <v>81</v>
      </c>
      <c r="D18561" t="s">
        <v>5175</v>
      </c>
      <c r="E18561" t="s">
        <v>59</v>
      </c>
      <c r="F18561" t="b">
        <v>0</v>
      </c>
      <c r="G18561" t="s">
        <v>77</v>
      </c>
      <c r="H18561" s="1">
        <v>46230.002997685187</v>
      </c>
      <c r="I18561" t="b">
        <v>0</v>
      </c>
      <c r="J18561" t="b">
        <v>0</v>
      </c>
      <c r="K18561" t="s">
        <v>41</v>
      </c>
      <c r="L18561" t="s">
        <v>60</v>
      </c>
      <c r="M18561">
        <v>227500</v>
      </c>
      <c r="N18561"/>
      <c r="O18561" t="s">
        <v>30561</v>
      </c>
      <c r="P18561" t="s">
        <v>29714</v>
      </c>
    </row>
    <row r="18562" spans="1:16" x14ac:dyDescent="0.25">
      <c r="A18562" t="s">
        <v>1</v>
      </c>
      <c r="B18562" t="s">
        <v>277</v>
      </c>
      <c r="C18562" t="s">
        <v>1030</v>
      </c>
      <c r="D18562" t="s">
        <v>4673</v>
      </c>
      <c r="E18562" t="s">
        <v>59</v>
      </c>
      <c r="F18562" t="b">
        <v>0</v>
      </c>
      <c r="G18562" t="s">
        <v>73</v>
      </c>
      <c r="H18562" s="1">
        <v>46230.004965277767</v>
      </c>
      <c r="I18562" t="b">
        <v>1</v>
      </c>
      <c r="J18562" t="b">
        <v>1</v>
      </c>
      <c r="K18562" t="s">
        <v>41</v>
      </c>
      <c r="L18562" t="s">
        <v>60</v>
      </c>
      <c r="M18562">
        <v>190000</v>
      </c>
      <c r="N18562"/>
      <c r="O18562" t="s">
        <v>31716</v>
      </c>
      <c r="P18562" t="s">
        <v>31717</v>
      </c>
    </row>
    <row r="18563" spans="1:16" x14ac:dyDescent="0.25">
      <c r="A18563" t="s">
        <v>6</v>
      </c>
      <c r="B18563" t="s">
        <v>26785</v>
      </c>
      <c r="C18563" t="s">
        <v>112</v>
      </c>
      <c r="D18563" t="s">
        <v>16554</v>
      </c>
      <c r="E18563" t="s">
        <v>59</v>
      </c>
      <c r="F18563" t="b">
        <v>0</v>
      </c>
      <c r="G18563" t="s">
        <v>65</v>
      </c>
      <c r="H18563" s="1">
        <v>46230.044710648152</v>
      </c>
      <c r="I18563" t="b">
        <v>0</v>
      </c>
      <c r="J18563" t="b">
        <v>1</v>
      </c>
      <c r="K18563" t="s">
        <v>41</v>
      </c>
      <c r="L18563" t="s">
        <v>60</v>
      </c>
      <c r="M18563">
        <v>650000</v>
      </c>
      <c r="N18563"/>
      <c r="O18563" t="s">
        <v>3208</v>
      </c>
      <c r="P18563" t="s">
        <v>705</v>
      </c>
    </row>
    <row r="18564" spans="1:16" x14ac:dyDescent="0.25">
      <c r="A18564" t="s">
        <v>1</v>
      </c>
      <c r="B18564" t="s">
        <v>2468</v>
      </c>
      <c r="C18564" t="s">
        <v>40</v>
      </c>
      <c r="D18564" t="s">
        <v>24119</v>
      </c>
      <c r="E18564" t="s">
        <v>88</v>
      </c>
      <c r="F18564" t="b">
        <v>0</v>
      </c>
      <c r="G18564" t="s">
        <v>40</v>
      </c>
      <c r="H18564" s="1">
        <v>46230.261689814812</v>
      </c>
      <c r="I18564" t="b">
        <v>1</v>
      </c>
      <c r="J18564" t="b">
        <v>0</v>
      </c>
      <c r="K18564" t="s">
        <v>40</v>
      </c>
      <c r="L18564" t="s">
        <v>60</v>
      </c>
      <c r="M18564">
        <v>500</v>
      </c>
      <c r="N18564"/>
      <c r="O18564" t="s">
        <v>526</v>
      </c>
      <c r="P18564" t="s">
        <v>31718</v>
      </c>
    </row>
    <row r="18565" spans="1:16" x14ac:dyDescent="0.25">
      <c r="A18565" t="s">
        <v>7</v>
      </c>
      <c r="B18565" t="s">
        <v>31719</v>
      </c>
      <c r="C18565" t="s">
        <v>304</v>
      </c>
      <c r="D18565" t="s">
        <v>2360</v>
      </c>
      <c r="E18565" t="s">
        <v>59</v>
      </c>
      <c r="F18565" t="b">
        <v>0</v>
      </c>
      <c r="G18565" t="s">
        <v>77</v>
      </c>
      <c r="H18565" s="1">
        <v>46230.292581018519</v>
      </c>
      <c r="I18565" t="b">
        <v>0</v>
      </c>
      <c r="J18565" t="b">
        <v>1</v>
      </c>
      <c r="K18565" t="s">
        <v>41</v>
      </c>
      <c r="L18565" t="s">
        <v>60</v>
      </c>
      <c r="M18565">
        <v>175500</v>
      </c>
      <c r="N18565"/>
      <c r="O18565" t="s">
        <v>424</v>
      </c>
      <c r="P18565" t="s">
        <v>31720</v>
      </c>
    </row>
    <row r="18566" spans="1:16" x14ac:dyDescent="0.25">
      <c r="A18566" t="s">
        <v>2</v>
      </c>
      <c r="B18566" t="s">
        <v>6406</v>
      </c>
      <c r="C18566" t="s">
        <v>304</v>
      </c>
      <c r="D18566" t="s">
        <v>2360</v>
      </c>
      <c r="E18566" t="s">
        <v>59</v>
      </c>
      <c r="F18566" t="b">
        <v>0</v>
      </c>
      <c r="G18566" t="s">
        <v>77</v>
      </c>
      <c r="H18566" s="1">
        <v>46230.292604166672</v>
      </c>
      <c r="I18566" t="b">
        <v>0</v>
      </c>
      <c r="J18566" t="b">
        <v>1</v>
      </c>
      <c r="K18566" t="s">
        <v>41</v>
      </c>
      <c r="L18566" t="s">
        <v>60</v>
      </c>
      <c r="M18566">
        <v>175500</v>
      </c>
      <c r="N18566"/>
      <c r="O18566" t="s">
        <v>424</v>
      </c>
      <c r="P18566" t="s">
        <v>31721</v>
      </c>
    </row>
    <row r="18567" spans="1:16" x14ac:dyDescent="0.25">
      <c r="A18567" t="s">
        <v>0</v>
      </c>
      <c r="B18567" t="s">
        <v>31722</v>
      </c>
      <c r="C18567" t="s">
        <v>92</v>
      </c>
      <c r="D18567" t="s">
        <v>2360</v>
      </c>
      <c r="E18567" t="s">
        <v>59</v>
      </c>
      <c r="F18567" t="b">
        <v>0</v>
      </c>
      <c r="G18567" t="s">
        <v>77</v>
      </c>
      <c r="H18567" s="1">
        <v>46230.292627314811</v>
      </c>
      <c r="I18567" t="b">
        <v>0</v>
      </c>
      <c r="J18567" t="b">
        <v>1</v>
      </c>
      <c r="K18567" t="s">
        <v>41</v>
      </c>
      <c r="L18567" t="s">
        <v>60</v>
      </c>
      <c r="M18567">
        <v>153000</v>
      </c>
      <c r="N18567"/>
      <c r="O18567" t="s">
        <v>424</v>
      </c>
      <c r="P18567" t="s">
        <v>4476</v>
      </c>
    </row>
    <row r="18568" spans="1:16" x14ac:dyDescent="0.25">
      <c r="A18568" t="s">
        <v>2</v>
      </c>
      <c r="B18568" t="s">
        <v>6406</v>
      </c>
      <c r="C18568" t="s">
        <v>157</v>
      </c>
      <c r="D18568" t="s">
        <v>2360</v>
      </c>
      <c r="E18568" t="s">
        <v>59</v>
      </c>
      <c r="F18568" t="b">
        <v>0</v>
      </c>
      <c r="G18568" t="s">
        <v>77</v>
      </c>
      <c r="H18568" s="1">
        <v>46230.296226851853</v>
      </c>
      <c r="I18568" t="b">
        <v>0</v>
      </c>
      <c r="J18568" t="b">
        <v>1</v>
      </c>
      <c r="K18568" t="s">
        <v>41</v>
      </c>
      <c r="L18568" t="s">
        <v>60</v>
      </c>
      <c r="M18568">
        <v>175500</v>
      </c>
      <c r="N18568"/>
      <c r="O18568" t="s">
        <v>424</v>
      </c>
      <c r="P18568" t="s">
        <v>31723</v>
      </c>
    </row>
    <row r="18569" spans="1:16" x14ac:dyDescent="0.25">
      <c r="A18569" t="s">
        <v>7</v>
      </c>
      <c r="B18569" t="s">
        <v>31724</v>
      </c>
      <c r="C18569" t="s">
        <v>162</v>
      </c>
      <c r="D18569" t="s">
        <v>11236</v>
      </c>
      <c r="E18569" t="s">
        <v>59</v>
      </c>
      <c r="F18569" t="b">
        <v>0</v>
      </c>
      <c r="G18569" t="s">
        <v>73</v>
      </c>
      <c r="H18569" s="1">
        <v>46230.334270833337</v>
      </c>
      <c r="I18569" t="b">
        <v>0</v>
      </c>
      <c r="J18569" t="b">
        <v>1</v>
      </c>
      <c r="K18569" t="s">
        <v>41</v>
      </c>
      <c r="L18569" t="s">
        <v>60</v>
      </c>
      <c r="M18569">
        <v>147500</v>
      </c>
      <c r="N18569"/>
      <c r="O18569" t="s">
        <v>250</v>
      </c>
    </row>
    <row r="18570" spans="1:16" x14ac:dyDescent="0.25">
      <c r="A18570" t="s">
        <v>8</v>
      </c>
      <c r="B18570" t="s">
        <v>31725</v>
      </c>
      <c r="C18570" t="s">
        <v>76</v>
      </c>
      <c r="D18570" t="s">
        <v>4346</v>
      </c>
      <c r="E18570" t="s">
        <v>88</v>
      </c>
      <c r="F18570" t="b">
        <v>1</v>
      </c>
      <c r="G18570" t="s">
        <v>19</v>
      </c>
      <c r="H18570" s="1">
        <v>46230.339398148149</v>
      </c>
      <c r="I18570" t="b">
        <v>0</v>
      </c>
      <c r="J18570" t="b">
        <v>0</v>
      </c>
      <c r="K18570" t="s">
        <v>19</v>
      </c>
      <c r="L18570" t="s">
        <v>74</v>
      </c>
      <c r="M18570"/>
      <c r="N18570">
        <v>1000</v>
      </c>
      <c r="O18570" t="s">
        <v>31726</v>
      </c>
      <c r="P18570" t="s">
        <v>1682</v>
      </c>
    </row>
    <row r="18571" spans="1:16" x14ac:dyDescent="0.25">
      <c r="A18571" t="s">
        <v>5</v>
      </c>
      <c r="B18571" t="s">
        <v>31727</v>
      </c>
      <c r="C18571" t="s">
        <v>40</v>
      </c>
      <c r="D18571" t="s">
        <v>4526</v>
      </c>
      <c r="E18571" t="s">
        <v>59</v>
      </c>
      <c r="F18571" t="b">
        <v>0</v>
      </c>
      <c r="G18571" t="s">
        <v>40</v>
      </c>
      <c r="H18571" s="1">
        <v>46230.345011574071</v>
      </c>
      <c r="I18571" t="b">
        <v>0</v>
      </c>
      <c r="J18571" t="b">
        <v>0</v>
      </c>
      <c r="K18571" t="s">
        <v>40</v>
      </c>
      <c r="L18571" t="s">
        <v>60</v>
      </c>
      <c r="M18571">
        <v>110000</v>
      </c>
      <c r="N18571"/>
      <c r="O18571" t="s">
        <v>6953</v>
      </c>
      <c r="P18571" t="s">
        <v>230</v>
      </c>
    </row>
    <row r="18572" spans="1:16" x14ac:dyDescent="0.25">
      <c r="A18572" t="s">
        <v>1</v>
      </c>
      <c r="B18572" t="s">
        <v>277</v>
      </c>
      <c r="C18572" t="s">
        <v>21656</v>
      </c>
      <c r="D18572" t="s">
        <v>24119</v>
      </c>
      <c r="E18572" t="s">
        <v>59</v>
      </c>
      <c r="F18572" t="b">
        <v>0</v>
      </c>
      <c r="G18572" t="s">
        <v>40</v>
      </c>
      <c r="H18572" s="1">
        <v>46230.345011574071</v>
      </c>
      <c r="I18572" t="b">
        <v>0</v>
      </c>
      <c r="J18572" t="b">
        <v>0</v>
      </c>
      <c r="K18572" t="s">
        <v>40</v>
      </c>
      <c r="L18572" t="s">
        <v>60</v>
      </c>
      <c r="M18572">
        <v>90000</v>
      </c>
      <c r="N18572"/>
      <c r="O18572" t="s">
        <v>31391</v>
      </c>
      <c r="P18572" t="s">
        <v>31392</v>
      </c>
    </row>
    <row r="18573" spans="1:16" x14ac:dyDescent="0.25">
      <c r="A18573" t="s">
        <v>5</v>
      </c>
      <c r="B18573" t="s">
        <v>3339</v>
      </c>
      <c r="C18573" t="s">
        <v>40</v>
      </c>
      <c r="D18573" t="s">
        <v>4526</v>
      </c>
      <c r="E18573" t="s">
        <v>59</v>
      </c>
      <c r="F18573" t="b">
        <v>0</v>
      </c>
      <c r="G18573" t="s">
        <v>40</v>
      </c>
      <c r="H18573" s="1">
        <v>46230.345127314817</v>
      </c>
      <c r="I18573" t="b">
        <v>0</v>
      </c>
      <c r="J18573" t="b">
        <v>0</v>
      </c>
      <c r="K18573" t="s">
        <v>40</v>
      </c>
      <c r="L18573" t="s">
        <v>60</v>
      </c>
      <c r="M18573">
        <v>85000</v>
      </c>
      <c r="N18573"/>
      <c r="O18573" t="s">
        <v>15866</v>
      </c>
      <c r="P18573" t="s">
        <v>31728</v>
      </c>
    </row>
    <row r="18574" spans="1:16" x14ac:dyDescent="0.25">
      <c r="A18574" t="s">
        <v>9</v>
      </c>
      <c r="B18574" t="s">
        <v>31729</v>
      </c>
      <c r="C18574" t="s">
        <v>20</v>
      </c>
      <c r="D18574" t="s">
        <v>19134</v>
      </c>
      <c r="E18574" t="s">
        <v>88</v>
      </c>
      <c r="F18574" t="b">
        <v>0</v>
      </c>
      <c r="G18574" t="s">
        <v>20</v>
      </c>
      <c r="H18574" s="1">
        <v>46230.385000000002</v>
      </c>
      <c r="I18574" t="b">
        <v>1</v>
      </c>
      <c r="J18574" t="b">
        <v>0</v>
      </c>
      <c r="K18574" t="s">
        <v>20</v>
      </c>
      <c r="L18574" t="s">
        <v>60</v>
      </c>
      <c r="M18574">
        <v>106000</v>
      </c>
      <c r="N18574"/>
      <c r="O18574" t="s">
        <v>19135</v>
      </c>
      <c r="P18574" t="s">
        <v>31730</v>
      </c>
    </row>
    <row r="18575" spans="1:16" x14ac:dyDescent="0.25">
      <c r="A18575" t="s">
        <v>1</v>
      </c>
      <c r="B18575" t="s">
        <v>31731</v>
      </c>
      <c r="C18575" t="s">
        <v>40</v>
      </c>
      <c r="D18575" t="s">
        <v>4526</v>
      </c>
      <c r="E18575" t="s">
        <v>88</v>
      </c>
      <c r="F18575" t="b">
        <v>0</v>
      </c>
      <c r="G18575" t="s">
        <v>40</v>
      </c>
      <c r="H18575" s="1">
        <v>46230.386655092603</v>
      </c>
      <c r="I18575" t="b">
        <v>1</v>
      </c>
      <c r="J18575" t="b">
        <v>0</v>
      </c>
      <c r="K18575" t="s">
        <v>40</v>
      </c>
      <c r="L18575" t="s">
        <v>74</v>
      </c>
      <c r="M18575"/>
      <c r="N18575">
        <v>52.5</v>
      </c>
      <c r="O18575" t="s">
        <v>9604</v>
      </c>
      <c r="P18575" t="s">
        <v>2760</v>
      </c>
    </row>
    <row r="18576" spans="1:16" x14ac:dyDescent="0.25">
      <c r="A18576" t="s">
        <v>3</v>
      </c>
      <c r="B18576" t="s">
        <v>31732</v>
      </c>
      <c r="C18576" t="s">
        <v>952</v>
      </c>
      <c r="D18576" t="s">
        <v>4526</v>
      </c>
      <c r="E18576" t="s">
        <v>59</v>
      </c>
      <c r="F18576" t="b">
        <v>0</v>
      </c>
      <c r="G18576" t="s">
        <v>68</v>
      </c>
      <c r="H18576" s="1">
        <v>46230.417557870373</v>
      </c>
      <c r="I18576" t="b">
        <v>0</v>
      </c>
      <c r="J18576" t="b">
        <v>0</v>
      </c>
      <c r="K18576" t="s">
        <v>41</v>
      </c>
      <c r="L18576" t="s">
        <v>60</v>
      </c>
      <c r="M18576">
        <v>95000</v>
      </c>
      <c r="N18576"/>
      <c r="O18576" t="s">
        <v>17026</v>
      </c>
      <c r="P18576" t="s">
        <v>2313</v>
      </c>
    </row>
    <row r="18577" spans="1:16" x14ac:dyDescent="0.25">
      <c r="A18577" t="s">
        <v>0</v>
      </c>
      <c r="B18577" t="s">
        <v>31733</v>
      </c>
      <c r="C18577" t="s">
        <v>319</v>
      </c>
      <c r="D18577" t="s">
        <v>4526</v>
      </c>
      <c r="E18577" t="s">
        <v>59</v>
      </c>
      <c r="F18577" t="b">
        <v>0</v>
      </c>
      <c r="G18577" t="s">
        <v>65</v>
      </c>
      <c r="H18577" s="1">
        <v>46230.417743055557</v>
      </c>
      <c r="I18577" t="b">
        <v>0</v>
      </c>
      <c r="J18577" t="b">
        <v>1</v>
      </c>
      <c r="K18577" t="s">
        <v>41</v>
      </c>
      <c r="L18577" t="s">
        <v>60</v>
      </c>
      <c r="M18577">
        <v>215000</v>
      </c>
      <c r="N18577"/>
      <c r="O18577" t="s">
        <v>4756</v>
      </c>
      <c r="P18577" t="s">
        <v>597</v>
      </c>
    </row>
    <row r="18578" spans="1:16" x14ac:dyDescent="0.25">
      <c r="A18578" t="s">
        <v>0</v>
      </c>
      <c r="B18578" t="s">
        <v>3030</v>
      </c>
      <c r="C18578" t="s">
        <v>29587</v>
      </c>
      <c r="D18578" t="s">
        <v>4346</v>
      </c>
      <c r="E18578" t="s">
        <v>72</v>
      </c>
      <c r="F18578" t="b">
        <v>0</v>
      </c>
      <c r="G18578" t="s">
        <v>40</v>
      </c>
      <c r="H18578" s="1">
        <v>46230.421064814807</v>
      </c>
      <c r="I18578" t="b">
        <v>1</v>
      </c>
      <c r="J18578" t="b">
        <v>0</v>
      </c>
      <c r="K18578" t="s">
        <v>40</v>
      </c>
      <c r="L18578" t="s">
        <v>74</v>
      </c>
      <c r="M18578"/>
      <c r="N18578">
        <v>16.5</v>
      </c>
      <c r="O18578" t="s">
        <v>31734</v>
      </c>
      <c r="P18578" t="s">
        <v>4841</v>
      </c>
    </row>
    <row r="18579" spans="1:16" x14ac:dyDescent="0.25">
      <c r="A18579" t="s">
        <v>0</v>
      </c>
      <c r="B18579" t="s">
        <v>2812</v>
      </c>
      <c r="C18579" t="s">
        <v>580</v>
      </c>
      <c r="D18579" t="s">
        <v>24507</v>
      </c>
      <c r="E18579" t="s">
        <v>88</v>
      </c>
      <c r="F18579" t="b">
        <v>0</v>
      </c>
      <c r="G18579" t="s">
        <v>68</v>
      </c>
      <c r="H18579" s="1">
        <v>46230.459224537037</v>
      </c>
      <c r="I18579" t="b">
        <v>0</v>
      </c>
      <c r="J18579" t="b">
        <v>1</v>
      </c>
      <c r="K18579" t="s">
        <v>41</v>
      </c>
      <c r="L18579" t="s">
        <v>74</v>
      </c>
      <c r="M18579"/>
      <c r="N18579">
        <v>27.5</v>
      </c>
      <c r="O18579" t="s">
        <v>18402</v>
      </c>
      <c r="P18579" t="s">
        <v>4073</v>
      </c>
    </row>
    <row r="18580" spans="1:16" x14ac:dyDescent="0.25">
      <c r="A18580" t="s">
        <v>3</v>
      </c>
      <c r="B18580" t="s">
        <v>31735</v>
      </c>
      <c r="C18580" t="s">
        <v>31736</v>
      </c>
      <c r="D18580" t="s">
        <v>4756</v>
      </c>
      <c r="E18580" t="s">
        <v>59</v>
      </c>
      <c r="F18580" t="b">
        <v>0</v>
      </c>
      <c r="G18580" t="s">
        <v>41</v>
      </c>
      <c r="H18580" s="1">
        <v>46230.462719907409</v>
      </c>
      <c r="I18580" t="b">
        <v>0</v>
      </c>
      <c r="J18580" t="b">
        <v>0</v>
      </c>
      <c r="K18580" t="s">
        <v>41</v>
      </c>
      <c r="L18580" t="s">
        <v>60</v>
      </c>
      <c r="M18580">
        <v>81317</v>
      </c>
      <c r="N18580"/>
      <c r="O18580" t="s">
        <v>7968</v>
      </c>
      <c r="P18580" t="s">
        <v>31737</v>
      </c>
    </row>
    <row r="18581" spans="1:16" x14ac:dyDescent="0.25">
      <c r="A18581" t="s">
        <v>4</v>
      </c>
      <c r="B18581" t="s">
        <v>31738</v>
      </c>
      <c r="C18581" t="s">
        <v>2474</v>
      </c>
      <c r="D18581" t="s">
        <v>24507</v>
      </c>
      <c r="E18581" t="s">
        <v>59</v>
      </c>
      <c r="F18581" t="b">
        <v>0</v>
      </c>
      <c r="G18581" t="s">
        <v>19</v>
      </c>
      <c r="H18581" s="1">
        <v>46230.46837962963</v>
      </c>
      <c r="I18581" t="b">
        <v>1</v>
      </c>
      <c r="J18581" t="b">
        <v>0</v>
      </c>
      <c r="K18581" t="s">
        <v>19</v>
      </c>
      <c r="L18581" t="s">
        <v>60</v>
      </c>
      <c r="M18581">
        <v>1100000</v>
      </c>
      <c r="N18581"/>
      <c r="O18581" t="s">
        <v>31739</v>
      </c>
      <c r="P18581" t="s">
        <v>31740</v>
      </c>
    </row>
    <row r="18582" spans="1:16" x14ac:dyDescent="0.25">
      <c r="A18582" t="s">
        <v>3</v>
      </c>
      <c r="B18582" t="s">
        <v>31741</v>
      </c>
      <c r="C18582" t="s">
        <v>31742</v>
      </c>
      <c r="D18582" t="s">
        <v>25190</v>
      </c>
      <c r="E18582" t="s">
        <v>59</v>
      </c>
      <c r="F18582" t="b">
        <v>0</v>
      </c>
      <c r="G18582" t="s">
        <v>89</v>
      </c>
      <c r="H18582" s="1">
        <v>46230.500925925917</v>
      </c>
      <c r="I18582" t="b">
        <v>0</v>
      </c>
      <c r="J18582" t="b">
        <v>1</v>
      </c>
      <c r="K18582" t="s">
        <v>41</v>
      </c>
      <c r="L18582" t="s">
        <v>74</v>
      </c>
      <c r="M18582"/>
      <c r="N18582">
        <v>45</v>
      </c>
      <c r="O18582" t="s">
        <v>2724</v>
      </c>
      <c r="P18582" t="s">
        <v>85</v>
      </c>
    </row>
    <row r="18583" spans="1:16" x14ac:dyDescent="0.25">
      <c r="A18583" t="s">
        <v>3</v>
      </c>
      <c r="B18583" t="s">
        <v>31743</v>
      </c>
      <c r="C18583" t="s">
        <v>1156</v>
      </c>
      <c r="D18583" t="s">
        <v>4550</v>
      </c>
      <c r="E18583" t="s">
        <v>59</v>
      </c>
      <c r="F18583" t="b">
        <v>0</v>
      </c>
      <c r="G18583" t="s">
        <v>77</v>
      </c>
      <c r="H18583" s="1">
        <v>46230.500960648147</v>
      </c>
      <c r="I18583" t="b">
        <v>0</v>
      </c>
      <c r="J18583" t="b">
        <v>1</v>
      </c>
      <c r="K18583" t="s">
        <v>41</v>
      </c>
      <c r="L18583" t="s">
        <v>60</v>
      </c>
      <c r="M18583">
        <v>192118</v>
      </c>
      <c r="N18583"/>
      <c r="O18583" t="s">
        <v>874</v>
      </c>
      <c r="P18583" t="s">
        <v>283</v>
      </c>
    </row>
    <row r="18584" spans="1:16" x14ac:dyDescent="0.25">
      <c r="A18584" t="s">
        <v>5</v>
      </c>
      <c r="B18584" t="s">
        <v>25607</v>
      </c>
      <c r="C18584" t="s">
        <v>76</v>
      </c>
      <c r="D18584" t="s">
        <v>4526</v>
      </c>
      <c r="E18584" t="s">
        <v>59</v>
      </c>
      <c r="F18584" t="b">
        <v>1</v>
      </c>
      <c r="G18584" t="s">
        <v>73</v>
      </c>
      <c r="H18584" s="1">
        <v>46230.508506944447</v>
      </c>
      <c r="I18584" t="b">
        <v>0</v>
      </c>
      <c r="J18584" t="b">
        <v>1</v>
      </c>
      <c r="K18584" t="s">
        <v>41</v>
      </c>
      <c r="L18584" t="s">
        <v>60</v>
      </c>
      <c r="M18584">
        <v>159000</v>
      </c>
      <c r="N18584"/>
      <c r="O18584" t="s">
        <v>299</v>
      </c>
      <c r="P18584" t="s">
        <v>25608</v>
      </c>
    </row>
    <row r="18585" spans="1:16" x14ac:dyDescent="0.25">
      <c r="A18585" t="s">
        <v>1</v>
      </c>
      <c r="B18585" t="s">
        <v>31744</v>
      </c>
      <c r="C18585" t="s">
        <v>31745</v>
      </c>
      <c r="D18585" t="s">
        <v>24507</v>
      </c>
      <c r="E18585" t="s">
        <v>59</v>
      </c>
      <c r="F18585" t="b">
        <v>0</v>
      </c>
      <c r="G18585" t="s">
        <v>19</v>
      </c>
      <c r="H18585" s="1">
        <v>46230.510011574072</v>
      </c>
      <c r="I18585" t="b">
        <v>1</v>
      </c>
      <c r="J18585" t="b">
        <v>0</v>
      </c>
      <c r="K18585" t="s">
        <v>19</v>
      </c>
      <c r="L18585" t="s">
        <v>60</v>
      </c>
      <c r="M18585">
        <v>2250000</v>
      </c>
      <c r="N18585"/>
      <c r="O18585" t="s">
        <v>31746</v>
      </c>
      <c r="P18585" t="s">
        <v>31747</v>
      </c>
    </row>
    <row r="18586" spans="1:16" x14ac:dyDescent="0.25">
      <c r="A18586" t="s">
        <v>7</v>
      </c>
      <c r="B18586" t="s">
        <v>31748</v>
      </c>
      <c r="C18586" t="s">
        <v>3962</v>
      </c>
      <c r="D18586" t="s">
        <v>4526</v>
      </c>
      <c r="E18586" t="s">
        <v>88</v>
      </c>
      <c r="F18586" t="b">
        <v>0</v>
      </c>
      <c r="G18586" t="s">
        <v>65</v>
      </c>
      <c r="H18586" s="1">
        <v>46230.542662037027</v>
      </c>
      <c r="I18586" t="b">
        <v>0</v>
      </c>
      <c r="J18586" t="b">
        <v>0</v>
      </c>
      <c r="K18586" t="s">
        <v>41</v>
      </c>
      <c r="L18586" t="s">
        <v>74</v>
      </c>
      <c r="M18586"/>
      <c r="N18586">
        <v>62.5</v>
      </c>
      <c r="O18586" t="s">
        <v>4707</v>
      </c>
      <c r="P18586" t="s">
        <v>31749</v>
      </c>
    </row>
    <row r="18587" spans="1:16" x14ac:dyDescent="0.25">
      <c r="A18587" t="s">
        <v>0</v>
      </c>
      <c r="B18587" t="s">
        <v>31750</v>
      </c>
      <c r="C18587" t="s">
        <v>76</v>
      </c>
      <c r="D18587" t="s">
        <v>4346</v>
      </c>
      <c r="E18587" t="s">
        <v>232</v>
      </c>
      <c r="F18587" t="b">
        <v>1</v>
      </c>
      <c r="G18587" t="s">
        <v>20</v>
      </c>
      <c r="H18587" s="1">
        <v>46230.544131944444</v>
      </c>
      <c r="I18587" t="b">
        <v>1</v>
      </c>
      <c r="J18587" t="b">
        <v>0</v>
      </c>
      <c r="K18587" t="s">
        <v>20</v>
      </c>
      <c r="L18587" t="s">
        <v>60</v>
      </c>
      <c r="M18587">
        <v>37500</v>
      </c>
      <c r="N18587"/>
      <c r="O18587" t="s">
        <v>31751</v>
      </c>
      <c r="P18587" t="s">
        <v>31752</v>
      </c>
    </row>
    <row r="18588" spans="1:16" x14ac:dyDescent="0.25">
      <c r="A18588" t="s">
        <v>2</v>
      </c>
      <c r="B18588" t="s">
        <v>31753</v>
      </c>
      <c r="C18588" t="s">
        <v>76</v>
      </c>
      <c r="D18588" t="s">
        <v>141</v>
      </c>
      <c r="E18588" t="s">
        <v>88</v>
      </c>
      <c r="F18588" t="b">
        <v>1</v>
      </c>
      <c r="G18588" t="s">
        <v>41</v>
      </c>
      <c r="H18588" s="1">
        <v>46230.546087962961</v>
      </c>
      <c r="I18588" t="b">
        <v>0</v>
      </c>
      <c r="J18588" t="b">
        <v>0</v>
      </c>
      <c r="K18588" t="s">
        <v>41</v>
      </c>
      <c r="L18588" t="s">
        <v>74</v>
      </c>
      <c r="M18588"/>
      <c r="N18588">
        <v>35</v>
      </c>
      <c r="O18588" t="s">
        <v>141</v>
      </c>
    </row>
    <row r="18589" spans="1:16" x14ac:dyDescent="0.25">
      <c r="A18589" t="s">
        <v>6</v>
      </c>
      <c r="B18589" t="s">
        <v>2771</v>
      </c>
      <c r="C18589" t="s">
        <v>76</v>
      </c>
      <c r="D18589" t="s">
        <v>4346</v>
      </c>
      <c r="E18589" t="s">
        <v>59</v>
      </c>
      <c r="F18589" t="b">
        <v>1</v>
      </c>
      <c r="G18589" t="s">
        <v>19</v>
      </c>
      <c r="H18589" s="1">
        <v>46230.547731481478</v>
      </c>
      <c r="I18589" t="b">
        <v>0</v>
      </c>
      <c r="J18589" t="b">
        <v>0</v>
      </c>
      <c r="K18589" t="s">
        <v>19</v>
      </c>
      <c r="L18589" t="s">
        <v>60</v>
      </c>
      <c r="M18589">
        <v>1291834.75</v>
      </c>
      <c r="N18589"/>
      <c r="O18589" t="s">
        <v>31754</v>
      </c>
      <c r="P18589" t="s">
        <v>31755</v>
      </c>
    </row>
    <row r="18590" spans="1:16" x14ac:dyDescent="0.25">
      <c r="A18590" t="s">
        <v>4</v>
      </c>
      <c r="B18590" t="s">
        <v>4292</v>
      </c>
      <c r="C18590" t="s">
        <v>8310</v>
      </c>
      <c r="D18590" t="s">
        <v>4526</v>
      </c>
      <c r="E18590" t="s">
        <v>59</v>
      </c>
      <c r="F18590" t="b">
        <v>0</v>
      </c>
      <c r="G18590" t="s">
        <v>77</v>
      </c>
      <c r="H18590" s="1">
        <v>46230.550219907411</v>
      </c>
      <c r="I18590" t="b">
        <v>0</v>
      </c>
      <c r="J18590" t="b">
        <v>1</v>
      </c>
      <c r="K18590" t="s">
        <v>41</v>
      </c>
      <c r="L18590" t="s">
        <v>60</v>
      </c>
      <c r="M18590">
        <v>112500</v>
      </c>
      <c r="N18590"/>
      <c r="O18590" t="s">
        <v>31756</v>
      </c>
      <c r="P18590" t="s">
        <v>31757</v>
      </c>
    </row>
    <row r="18591" spans="1:16" x14ac:dyDescent="0.25">
      <c r="A18591" t="s">
        <v>4</v>
      </c>
      <c r="B18591" t="s">
        <v>31758</v>
      </c>
      <c r="C18591" t="s">
        <v>27</v>
      </c>
      <c r="D18591" t="s">
        <v>23670</v>
      </c>
      <c r="E18591" t="s">
        <v>59</v>
      </c>
      <c r="F18591" t="b">
        <v>0</v>
      </c>
      <c r="G18591" t="s">
        <v>27</v>
      </c>
      <c r="H18591" s="1">
        <v>46230.55232638889</v>
      </c>
      <c r="I18591" t="b">
        <v>1</v>
      </c>
      <c r="J18591" t="b">
        <v>0</v>
      </c>
      <c r="K18591" t="s">
        <v>27</v>
      </c>
      <c r="L18591" t="s">
        <v>60</v>
      </c>
      <c r="M18591">
        <v>244000</v>
      </c>
      <c r="N18591"/>
      <c r="O18591" t="s">
        <v>2704</v>
      </c>
      <c r="P18591" t="s">
        <v>31759</v>
      </c>
    </row>
    <row r="18592" spans="1:16" x14ac:dyDescent="0.25">
      <c r="A18592" t="s">
        <v>1</v>
      </c>
      <c r="B18592" t="s">
        <v>30037</v>
      </c>
      <c r="C18592" t="s">
        <v>40</v>
      </c>
      <c r="D18592" t="s">
        <v>4526</v>
      </c>
      <c r="E18592" t="s">
        <v>59</v>
      </c>
      <c r="F18592" t="b">
        <v>0</v>
      </c>
      <c r="G18592" t="s">
        <v>40</v>
      </c>
      <c r="H18592" s="1">
        <v>46230.553356481483</v>
      </c>
      <c r="I18592" t="b">
        <v>0</v>
      </c>
      <c r="J18592" t="b">
        <v>0</v>
      </c>
      <c r="K18592" t="s">
        <v>40</v>
      </c>
      <c r="L18592" t="s">
        <v>60</v>
      </c>
      <c r="M18592">
        <v>57500</v>
      </c>
      <c r="N18592"/>
      <c r="O18592" t="s">
        <v>5873</v>
      </c>
      <c r="P18592" t="s">
        <v>14619</v>
      </c>
    </row>
    <row r="18593" spans="1:16" x14ac:dyDescent="0.25">
      <c r="A18593" t="s">
        <v>3</v>
      </c>
      <c r="B18593" t="s">
        <v>286</v>
      </c>
      <c r="C18593" t="s">
        <v>420</v>
      </c>
      <c r="D18593" t="s">
        <v>4526</v>
      </c>
      <c r="E18593" t="s">
        <v>59</v>
      </c>
      <c r="F18593" t="b">
        <v>0</v>
      </c>
      <c r="G18593" t="s">
        <v>65</v>
      </c>
      <c r="H18593" s="1">
        <v>46230.584421296298</v>
      </c>
      <c r="I18593" t="b">
        <v>0</v>
      </c>
      <c r="J18593" t="b">
        <v>1</v>
      </c>
      <c r="K18593" t="s">
        <v>41</v>
      </c>
      <c r="L18593" t="s">
        <v>74</v>
      </c>
      <c r="M18593"/>
      <c r="N18593">
        <v>55</v>
      </c>
      <c r="O18593" t="s">
        <v>31760</v>
      </c>
      <c r="P18593" t="s">
        <v>9047</v>
      </c>
    </row>
    <row r="18594" spans="1:16" x14ac:dyDescent="0.25">
      <c r="A18594" t="s">
        <v>2</v>
      </c>
      <c r="B18594" t="s">
        <v>31761</v>
      </c>
      <c r="C18594" t="s">
        <v>237</v>
      </c>
      <c r="D18594" t="s">
        <v>31762</v>
      </c>
      <c r="E18594" t="s">
        <v>59</v>
      </c>
      <c r="F18594" t="b">
        <v>0</v>
      </c>
      <c r="G18594" t="s">
        <v>89</v>
      </c>
      <c r="H18594" s="1">
        <v>46230.587905092587</v>
      </c>
      <c r="I18594" t="b">
        <v>0</v>
      </c>
      <c r="J18594" t="b">
        <v>1</v>
      </c>
      <c r="K18594" t="s">
        <v>41</v>
      </c>
      <c r="L18594" t="s">
        <v>60</v>
      </c>
      <c r="M18594">
        <v>112500</v>
      </c>
      <c r="N18594"/>
      <c r="O18594" t="s">
        <v>31763</v>
      </c>
      <c r="P18594" t="s">
        <v>705</v>
      </c>
    </row>
    <row r="18595" spans="1:16" x14ac:dyDescent="0.25">
      <c r="A18595" t="s">
        <v>9</v>
      </c>
      <c r="B18595" t="s">
        <v>31764</v>
      </c>
      <c r="C18595" t="s">
        <v>237</v>
      </c>
      <c r="D18595" t="s">
        <v>4526</v>
      </c>
      <c r="E18595" t="s">
        <v>59</v>
      </c>
      <c r="F18595" t="b">
        <v>0</v>
      </c>
      <c r="G18595" t="s">
        <v>89</v>
      </c>
      <c r="H18595" s="1">
        <v>46230.591793981483</v>
      </c>
      <c r="I18595" t="b">
        <v>1</v>
      </c>
      <c r="J18595" t="b">
        <v>0</v>
      </c>
      <c r="K18595" t="s">
        <v>41</v>
      </c>
      <c r="L18595" t="s">
        <v>60</v>
      </c>
      <c r="M18595">
        <v>155000</v>
      </c>
      <c r="N18595"/>
      <c r="O18595" t="s">
        <v>5837</v>
      </c>
      <c r="P18595" t="s">
        <v>31765</v>
      </c>
    </row>
    <row r="18596" spans="1:16" x14ac:dyDescent="0.25">
      <c r="A18596" t="s">
        <v>5</v>
      </c>
      <c r="B18596" t="s">
        <v>31766</v>
      </c>
      <c r="C18596" t="s">
        <v>102</v>
      </c>
      <c r="D18596" t="s">
        <v>4756</v>
      </c>
      <c r="E18596" t="s">
        <v>59</v>
      </c>
      <c r="F18596" t="b">
        <v>0</v>
      </c>
      <c r="G18596" t="s">
        <v>89</v>
      </c>
      <c r="H18596" s="1">
        <v>46230.591805555552</v>
      </c>
      <c r="I18596" t="b">
        <v>1</v>
      </c>
      <c r="J18596" t="b">
        <v>0</v>
      </c>
      <c r="K18596" t="s">
        <v>41</v>
      </c>
      <c r="L18596" t="s">
        <v>60</v>
      </c>
      <c r="M18596">
        <v>135000</v>
      </c>
      <c r="N18596"/>
      <c r="O18596" t="s">
        <v>10160</v>
      </c>
      <c r="P18596" t="s">
        <v>31767</v>
      </c>
    </row>
    <row r="18597" spans="1:16" x14ac:dyDescent="0.25">
      <c r="A18597" t="s">
        <v>1</v>
      </c>
      <c r="B18597" t="s">
        <v>2312</v>
      </c>
      <c r="C18597" t="s">
        <v>218</v>
      </c>
      <c r="D18597" t="s">
        <v>2360</v>
      </c>
      <c r="E18597" t="s">
        <v>59</v>
      </c>
      <c r="F18597" t="b">
        <v>0</v>
      </c>
      <c r="G18597" t="s">
        <v>77</v>
      </c>
      <c r="H18597" s="1">
        <v>46230.591817129629</v>
      </c>
      <c r="I18597" t="b">
        <v>1</v>
      </c>
      <c r="J18597" t="b">
        <v>1</v>
      </c>
      <c r="K18597" t="s">
        <v>41</v>
      </c>
      <c r="L18597" t="s">
        <v>74</v>
      </c>
      <c r="M18597"/>
      <c r="N18597">
        <v>47.5</v>
      </c>
      <c r="O18597" t="s">
        <v>3167</v>
      </c>
      <c r="P18597" t="s">
        <v>31768</v>
      </c>
    </row>
    <row r="18598" spans="1:16" x14ac:dyDescent="0.25">
      <c r="A18598" t="s">
        <v>1</v>
      </c>
      <c r="B18598" t="s">
        <v>31769</v>
      </c>
      <c r="C18598" t="s">
        <v>25557</v>
      </c>
      <c r="D18598" t="s">
        <v>4526</v>
      </c>
      <c r="E18598" t="s">
        <v>88</v>
      </c>
      <c r="F18598" t="b">
        <v>0</v>
      </c>
      <c r="G18598" t="s">
        <v>89</v>
      </c>
      <c r="H18598" s="1">
        <v>46230.591990740737</v>
      </c>
      <c r="I18598" t="b">
        <v>0</v>
      </c>
      <c r="J18598" t="b">
        <v>1</v>
      </c>
      <c r="K18598" t="s">
        <v>41</v>
      </c>
      <c r="L18598" t="s">
        <v>74</v>
      </c>
      <c r="M18598"/>
      <c r="N18598">
        <v>36.5</v>
      </c>
      <c r="O18598" t="s">
        <v>482</v>
      </c>
      <c r="P18598" t="s">
        <v>31770</v>
      </c>
    </row>
    <row r="18599" spans="1:16" x14ac:dyDescent="0.25">
      <c r="A18599" t="s">
        <v>0</v>
      </c>
      <c r="B18599" t="s">
        <v>29857</v>
      </c>
      <c r="C18599" t="s">
        <v>500</v>
      </c>
      <c r="D18599" t="s">
        <v>4526</v>
      </c>
      <c r="E18599" t="s">
        <v>88</v>
      </c>
      <c r="F18599" t="b">
        <v>0</v>
      </c>
      <c r="G18599" t="s">
        <v>13</v>
      </c>
      <c r="H18599" s="1">
        <v>46230.592604166668</v>
      </c>
      <c r="I18599" t="b">
        <v>1</v>
      </c>
      <c r="J18599" t="b">
        <v>0</v>
      </c>
      <c r="K18599" t="s">
        <v>13</v>
      </c>
      <c r="L18599" t="s">
        <v>74</v>
      </c>
      <c r="M18599"/>
      <c r="N18599">
        <v>60</v>
      </c>
      <c r="O18599" t="s">
        <v>21041</v>
      </c>
      <c r="P18599" t="s">
        <v>31771</v>
      </c>
    </row>
    <row r="18600" spans="1:16" x14ac:dyDescent="0.25">
      <c r="A18600" t="s">
        <v>1</v>
      </c>
      <c r="B18600" t="s">
        <v>2468</v>
      </c>
      <c r="C18600" t="s">
        <v>20</v>
      </c>
      <c r="D18600" t="s">
        <v>4599</v>
      </c>
      <c r="E18600" t="s">
        <v>59</v>
      </c>
      <c r="F18600" t="b">
        <v>0</v>
      </c>
      <c r="G18600" t="s">
        <v>20</v>
      </c>
      <c r="H18600" s="1">
        <v>46230.593333333331</v>
      </c>
      <c r="I18600" t="b">
        <v>1</v>
      </c>
      <c r="J18600" t="b">
        <v>0</v>
      </c>
      <c r="K18600" t="s">
        <v>20</v>
      </c>
      <c r="L18600" t="s">
        <v>60</v>
      </c>
      <c r="M18600">
        <v>79050</v>
      </c>
      <c r="N18600"/>
      <c r="O18600" t="s">
        <v>9022</v>
      </c>
      <c r="P18600" t="s">
        <v>146</v>
      </c>
    </row>
    <row r="18601" spans="1:16" x14ac:dyDescent="0.25">
      <c r="A18601" t="s">
        <v>6</v>
      </c>
      <c r="B18601" t="s">
        <v>31772</v>
      </c>
      <c r="C18601" t="s">
        <v>750</v>
      </c>
      <c r="D18601" t="s">
        <v>5976</v>
      </c>
      <c r="E18601" t="s">
        <v>59</v>
      </c>
      <c r="F18601" t="b">
        <v>0</v>
      </c>
      <c r="G18601" t="s">
        <v>19</v>
      </c>
      <c r="H18601" s="1">
        <v>46230.59337962963</v>
      </c>
      <c r="I18601" t="b">
        <v>0</v>
      </c>
      <c r="J18601" t="b">
        <v>0</v>
      </c>
      <c r="K18601" t="s">
        <v>19</v>
      </c>
      <c r="L18601" t="s">
        <v>60</v>
      </c>
      <c r="M18601">
        <v>5250000</v>
      </c>
      <c r="N18601"/>
      <c r="O18601" t="s">
        <v>31773</v>
      </c>
      <c r="P18601" t="s">
        <v>31774</v>
      </c>
    </row>
    <row r="18602" spans="1:16" x14ac:dyDescent="0.25">
      <c r="A18602" t="s">
        <v>0</v>
      </c>
      <c r="B18602" t="s">
        <v>31775</v>
      </c>
      <c r="C18602" t="s">
        <v>172</v>
      </c>
      <c r="D18602" t="s">
        <v>2360</v>
      </c>
      <c r="E18602" t="s">
        <v>59</v>
      </c>
      <c r="F18602" t="b">
        <v>0</v>
      </c>
      <c r="G18602" t="s">
        <v>68</v>
      </c>
      <c r="H18602" s="1">
        <v>46230.625891203701</v>
      </c>
      <c r="I18602" t="b">
        <v>1</v>
      </c>
      <c r="J18602" t="b">
        <v>0</v>
      </c>
      <c r="K18602" t="s">
        <v>41</v>
      </c>
      <c r="L18602" t="s">
        <v>74</v>
      </c>
      <c r="M18602"/>
      <c r="N18602">
        <v>55</v>
      </c>
      <c r="O18602" t="s">
        <v>31776</v>
      </c>
      <c r="P18602" t="s">
        <v>31777</v>
      </c>
    </row>
    <row r="18603" spans="1:16" x14ac:dyDescent="0.25">
      <c r="A18603" t="s">
        <v>3</v>
      </c>
      <c r="B18603" t="s">
        <v>31778</v>
      </c>
      <c r="C18603" t="s">
        <v>31779</v>
      </c>
      <c r="D18603" t="s">
        <v>5667</v>
      </c>
      <c r="E18603" t="s">
        <v>59</v>
      </c>
      <c r="F18603" t="b">
        <v>0</v>
      </c>
      <c r="G18603" t="s">
        <v>77</v>
      </c>
      <c r="H18603" s="1">
        <v>46230.625937500001</v>
      </c>
      <c r="I18603" t="b">
        <v>0</v>
      </c>
      <c r="J18603" t="b">
        <v>1</v>
      </c>
      <c r="K18603" t="s">
        <v>41</v>
      </c>
      <c r="L18603" t="s">
        <v>60</v>
      </c>
      <c r="M18603">
        <v>92500</v>
      </c>
      <c r="N18603"/>
      <c r="O18603" t="s">
        <v>31780</v>
      </c>
    </row>
    <row r="18604" spans="1:16" x14ac:dyDescent="0.25">
      <c r="A18604" t="s">
        <v>3</v>
      </c>
      <c r="B18604" t="s">
        <v>31781</v>
      </c>
      <c r="C18604" t="s">
        <v>162</v>
      </c>
      <c r="D18604" t="s">
        <v>4756</v>
      </c>
      <c r="E18604" t="s">
        <v>59</v>
      </c>
      <c r="F18604" t="b">
        <v>0</v>
      </c>
      <c r="G18604" t="s">
        <v>73</v>
      </c>
      <c r="H18604" s="1">
        <v>46230.625949074078</v>
      </c>
      <c r="I18604" t="b">
        <v>0</v>
      </c>
      <c r="J18604" t="b">
        <v>1</v>
      </c>
      <c r="K18604" t="s">
        <v>41</v>
      </c>
      <c r="L18604" t="s">
        <v>60</v>
      </c>
      <c r="M18604">
        <v>92400</v>
      </c>
      <c r="N18604"/>
      <c r="O18604" t="s">
        <v>843</v>
      </c>
      <c r="P18604" t="s">
        <v>146</v>
      </c>
    </row>
    <row r="18605" spans="1:16" x14ac:dyDescent="0.25">
      <c r="A18605" t="s">
        <v>0</v>
      </c>
      <c r="B18605" t="s">
        <v>1550</v>
      </c>
      <c r="C18605" t="s">
        <v>31782</v>
      </c>
      <c r="D18605" t="s">
        <v>4346</v>
      </c>
      <c r="E18605" t="s">
        <v>232</v>
      </c>
      <c r="F18605" t="b">
        <v>0</v>
      </c>
      <c r="G18605" t="s">
        <v>40</v>
      </c>
      <c r="H18605" s="1">
        <v>46230.62939814815</v>
      </c>
      <c r="I18605" t="b">
        <v>1</v>
      </c>
      <c r="J18605" t="b">
        <v>0</v>
      </c>
      <c r="K18605" t="s">
        <v>40</v>
      </c>
      <c r="L18605" t="s">
        <v>60</v>
      </c>
      <c r="M18605">
        <v>49791</v>
      </c>
      <c r="N18605"/>
      <c r="O18605" t="s">
        <v>15793</v>
      </c>
      <c r="P18605" t="s">
        <v>1738</v>
      </c>
    </row>
    <row r="18606" spans="1:16" x14ac:dyDescent="0.25">
      <c r="A18606" t="s">
        <v>1</v>
      </c>
      <c r="B18606" t="s">
        <v>31783</v>
      </c>
      <c r="C18606" t="s">
        <v>81</v>
      </c>
      <c r="D18606" t="s">
        <v>4346</v>
      </c>
      <c r="E18606" t="s">
        <v>88</v>
      </c>
      <c r="F18606" t="b">
        <v>0</v>
      </c>
      <c r="G18606" t="s">
        <v>77</v>
      </c>
      <c r="H18606" s="1">
        <v>46230.633402777778</v>
      </c>
      <c r="I18606" t="b">
        <v>1</v>
      </c>
      <c r="J18606" t="b">
        <v>0</v>
      </c>
      <c r="K18606" t="s">
        <v>41</v>
      </c>
      <c r="L18606" t="s">
        <v>74</v>
      </c>
      <c r="M18606"/>
      <c r="N18606">
        <v>95</v>
      </c>
      <c r="O18606" t="s">
        <v>2251</v>
      </c>
      <c r="P18606" t="s">
        <v>31784</v>
      </c>
    </row>
    <row r="18607" spans="1:16" x14ac:dyDescent="0.25">
      <c r="A18607" t="s">
        <v>8</v>
      </c>
      <c r="B18607" t="s">
        <v>31785</v>
      </c>
      <c r="C18607" t="s">
        <v>9318</v>
      </c>
      <c r="D18607" t="s">
        <v>4526</v>
      </c>
      <c r="E18607" t="s">
        <v>59</v>
      </c>
      <c r="F18607" t="b">
        <v>0</v>
      </c>
      <c r="G18607" t="s">
        <v>19</v>
      </c>
      <c r="H18607" s="1">
        <v>46230.635092592587</v>
      </c>
      <c r="I18607" t="b">
        <v>0</v>
      </c>
      <c r="J18607" t="b">
        <v>0</v>
      </c>
      <c r="K18607" t="s">
        <v>19</v>
      </c>
      <c r="L18607" t="s">
        <v>60</v>
      </c>
      <c r="M18607">
        <v>4000000</v>
      </c>
      <c r="N18607"/>
      <c r="O18607" t="s">
        <v>31690</v>
      </c>
      <c r="P18607" t="s">
        <v>6836</v>
      </c>
    </row>
    <row r="18608" spans="1:16" x14ac:dyDescent="0.25">
      <c r="A18608" t="s">
        <v>0</v>
      </c>
      <c r="B18608" t="s">
        <v>3020</v>
      </c>
      <c r="C18608" t="s">
        <v>811</v>
      </c>
      <c r="D18608" t="s">
        <v>4346</v>
      </c>
      <c r="E18608" t="s">
        <v>59</v>
      </c>
      <c r="F18608" t="b">
        <v>0</v>
      </c>
      <c r="G18608" t="s">
        <v>77</v>
      </c>
      <c r="H18608" s="1">
        <v>46230.667557870373</v>
      </c>
      <c r="I18608" t="b">
        <v>0</v>
      </c>
      <c r="J18608" t="b">
        <v>1</v>
      </c>
      <c r="K18608" t="s">
        <v>41</v>
      </c>
      <c r="L18608" t="s">
        <v>60</v>
      </c>
      <c r="M18608">
        <v>106300</v>
      </c>
      <c r="N18608"/>
      <c r="O18608" t="s">
        <v>2454</v>
      </c>
      <c r="P18608" t="s">
        <v>31786</v>
      </c>
    </row>
    <row r="18609" spans="1:16" x14ac:dyDescent="0.25">
      <c r="A18609" t="s">
        <v>7</v>
      </c>
      <c r="B18609" t="s">
        <v>31787</v>
      </c>
      <c r="C18609" t="s">
        <v>1088</v>
      </c>
      <c r="D18609" t="s">
        <v>4526</v>
      </c>
      <c r="E18609" t="s">
        <v>59</v>
      </c>
      <c r="F18609" t="b">
        <v>0</v>
      </c>
      <c r="G18609" t="s">
        <v>77</v>
      </c>
      <c r="H18609" s="1">
        <v>46230.667557870373</v>
      </c>
      <c r="I18609" t="b">
        <v>1</v>
      </c>
      <c r="J18609" t="b">
        <v>1</v>
      </c>
      <c r="K18609" t="s">
        <v>41</v>
      </c>
      <c r="L18609" t="s">
        <v>60</v>
      </c>
      <c r="M18609">
        <v>130000</v>
      </c>
      <c r="N18609"/>
      <c r="O18609" t="s">
        <v>28657</v>
      </c>
      <c r="P18609" t="s">
        <v>219</v>
      </c>
    </row>
    <row r="18610" spans="1:16" x14ac:dyDescent="0.25">
      <c r="A18610" t="s">
        <v>2</v>
      </c>
      <c r="B18610" t="s">
        <v>3088</v>
      </c>
      <c r="C18610" t="s">
        <v>271</v>
      </c>
      <c r="D18610" t="s">
        <v>4526</v>
      </c>
      <c r="E18610" t="s">
        <v>88</v>
      </c>
      <c r="F18610" t="b">
        <v>0</v>
      </c>
      <c r="G18610" t="s">
        <v>77</v>
      </c>
      <c r="H18610" s="1">
        <v>46230.667557870373</v>
      </c>
      <c r="I18610" t="b">
        <v>0</v>
      </c>
      <c r="J18610" t="b">
        <v>0</v>
      </c>
      <c r="K18610" t="s">
        <v>41</v>
      </c>
      <c r="L18610" t="s">
        <v>74</v>
      </c>
      <c r="M18610"/>
      <c r="N18610">
        <v>62.5</v>
      </c>
      <c r="O18610" t="s">
        <v>5092</v>
      </c>
      <c r="P18610" t="s">
        <v>31788</v>
      </c>
    </row>
    <row r="18611" spans="1:16" x14ac:dyDescent="0.25">
      <c r="A18611" t="s">
        <v>0</v>
      </c>
      <c r="B18611" t="s">
        <v>1276</v>
      </c>
      <c r="C18611" t="s">
        <v>332</v>
      </c>
      <c r="D18611" t="s">
        <v>5667</v>
      </c>
      <c r="E18611" t="s">
        <v>59</v>
      </c>
      <c r="F18611" t="b">
        <v>0</v>
      </c>
      <c r="G18611" t="s">
        <v>65</v>
      </c>
      <c r="H18611" s="1">
        <v>46230.667557870373</v>
      </c>
      <c r="I18611" t="b">
        <v>0</v>
      </c>
      <c r="J18611" t="b">
        <v>1</v>
      </c>
      <c r="K18611" t="s">
        <v>41</v>
      </c>
      <c r="L18611" t="s">
        <v>60</v>
      </c>
      <c r="M18611">
        <v>105712.5</v>
      </c>
      <c r="N18611"/>
      <c r="O18611" t="s">
        <v>168</v>
      </c>
      <c r="P18611" t="s">
        <v>11004</v>
      </c>
    </row>
    <row r="18612" spans="1:16" x14ac:dyDescent="0.25">
      <c r="A18612" t="s">
        <v>0</v>
      </c>
      <c r="B18612" t="s">
        <v>31789</v>
      </c>
      <c r="C18612" t="s">
        <v>396</v>
      </c>
      <c r="D18612" t="s">
        <v>4526</v>
      </c>
      <c r="E18612" t="s">
        <v>88</v>
      </c>
      <c r="F18612" t="b">
        <v>0</v>
      </c>
      <c r="G18612" t="s">
        <v>68</v>
      </c>
      <c r="H18612" s="1">
        <v>46230.667604166672</v>
      </c>
      <c r="I18612" t="b">
        <v>1</v>
      </c>
      <c r="J18612" t="b">
        <v>0</v>
      </c>
      <c r="K18612" t="s">
        <v>41</v>
      </c>
      <c r="L18612" t="s">
        <v>74</v>
      </c>
      <c r="M18612"/>
      <c r="N18612">
        <v>28.5</v>
      </c>
      <c r="O18612" t="s">
        <v>6114</v>
      </c>
    </row>
    <row r="18613" spans="1:16" x14ac:dyDescent="0.25">
      <c r="A18613" t="s">
        <v>0</v>
      </c>
      <c r="B18613" t="s">
        <v>430</v>
      </c>
      <c r="C18613" t="s">
        <v>1351</v>
      </c>
      <c r="D18613" t="s">
        <v>4526</v>
      </c>
      <c r="E18613" t="s">
        <v>59</v>
      </c>
      <c r="F18613" t="b">
        <v>0</v>
      </c>
      <c r="G18613" t="s">
        <v>65</v>
      </c>
      <c r="H18613" s="1">
        <v>46230.667662037027</v>
      </c>
      <c r="I18613" t="b">
        <v>0</v>
      </c>
      <c r="J18613" t="b">
        <v>1</v>
      </c>
      <c r="K18613" t="s">
        <v>41</v>
      </c>
      <c r="L18613" t="s">
        <v>60</v>
      </c>
      <c r="M18613">
        <v>70000</v>
      </c>
      <c r="N18613"/>
      <c r="O18613" t="s">
        <v>31790</v>
      </c>
      <c r="P18613" t="s">
        <v>31791</v>
      </c>
    </row>
    <row r="18614" spans="1:16" x14ac:dyDescent="0.25">
      <c r="A18614" t="s">
        <v>3</v>
      </c>
      <c r="B18614" t="s">
        <v>31792</v>
      </c>
      <c r="C18614" t="s">
        <v>41</v>
      </c>
      <c r="D18614" t="s">
        <v>4526</v>
      </c>
      <c r="E18614" t="s">
        <v>88</v>
      </c>
      <c r="F18614" t="b">
        <v>0</v>
      </c>
      <c r="G18614" t="s">
        <v>41</v>
      </c>
      <c r="H18614" s="1">
        <v>46230.671041666668</v>
      </c>
      <c r="I18614" t="b">
        <v>0</v>
      </c>
      <c r="J18614" t="b">
        <v>1</v>
      </c>
      <c r="K18614" t="s">
        <v>41</v>
      </c>
      <c r="L18614" t="s">
        <v>74</v>
      </c>
      <c r="M18614"/>
      <c r="N18614">
        <v>47.5</v>
      </c>
      <c r="O18614" t="s">
        <v>482</v>
      </c>
      <c r="P18614" t="s">
        <v>31793</v>
      </c>
    </row>
    <row r="18615" spans="1:16" x14ac:dyDescent="0.25">
      <c r="A18615" t="s">
        <v>6</v>
      </c>
      <c r="B18615" t="s">
        <v>31794</v>
      </c>
      <c r="C18615" t="s">
        <v>40</v>
      </c>
      <c r="D18615" t="s">
        <v>4526</v>
      </c>
      <c r="E18615" t="s">
        <v>59</v>
      </c>
      <c r="F18615" t="b">
        <v>0</v>
      </c>
      <c r="G18615" t="s">
        <v>40</v>
      </c>
      <c r="H18615" s="1">
        <v>46230.674884259257</v>
      </c>
      <c r="I18615" t="b">
        <v>0</v>
      </c>
      <c r="J18615" t="b">
        <v>0</v>
      </c>
      <c r="K18615" t="s">
        <v>40</v>
      </c>
      <c r="L18615" t="s">
        <v>60</v>
      </c>
      <c r="M18615">
        <v>85000</v>
      </c>
      <c r="N18615"/>
      <c r="O18615" t="s">
        <v>31795</v>
      </c>
      <c r="P18615" t="s">
        <v>31796</v>
      </c>
    </row>
    <row r="18616" spans="1:16" x14ac:dyDescent="0.25">
      <c r="A18616" t="s">
        <v>1</v>
      </c>
      <c r="B18616" t="s">
        <v>25768</v>
      </c>
      <c r="C18616" t="s">
        <v>189</v>
      </c>
      <c r="D18616" t="s">
        <v>4346</v>
      </c>
      <c r="E18616" t="s">
        <v>88</v>
      </c>
      <c r="F18616" t="b">
        <v>0</v>
      </c>
      <c r="G18616" t="s">
        <v>89</v>
      </c>
      <c r="H18616" s="1">
        <v>46230.675150462957</v>
      </c>
      <c r="I18616" t="b">
        <v>1</v>
      </c>
      <c r="J18616" t="b">
        <v>1</v>
      </c>
      <c r="K18616" t="s">
        <v>41</v>
      </c>
      <c r="L18616" t="s">
        <v>74</v>
      </c>
      <c r="M18616"/>
      <c r="N18616">
        <v>82.5</v>
      </c>
      <c r="O18616" t="s">
        <v>31797</v>
      </c>
      <c r="P18616" t="s">
        <v>31798</v>
      </c>
    </row>
    <row r="18617" spans="1:16" x14ac:dyDescent="0.25">
      <c r="A18617" t="s">
        <v>5</v>
      </c>
      <c r="B18617" t="s">
        <v>31799</v>
      </c>
      <c r="C18617" t="s">
        <v>40</v>
      </c>
      <c r="D18617" t="s">
        <v>4526</v>
      </c>
      <c r="E18617" t="s">
        <v>59</v>
      </c>
      <c r="F18617" t="b">
        <v>0</v>
      </c>
      <c r="G18617" t="s">
        <v>40</v>
      </c>
      <c r="H18617" s="1">
        <v>46230.678356481483</v>
      </c>
      <c r="I18617" t="b">
        <v>0</v>
      </c>
      <c r="J18617" t="b">
        <v>0</v>
      </c>
      <c r="K18617" t="s">
        <v>40</v>
      </c>
      <c r="L18617" t="s">
        <v>60</v>
      </c>
      <c r="M18617">
        <v>117500</v>
      </c>
      <c r="N18617"/>
      <c r="O18617" t="s">
        <v>6510</v>
      </c>
      <c r="P18617" t="s">
        <v>21361</v>
      </c>
    </row>
    <row r="18618" spans="1:16" x14ac:dyDescent="0.25">
      <c r="A18618" t="s">
        <v>7</v>
      </c>
      <c r="B18618" t="s">
        <v>1478</v>
      </c>
      <c r="C18618" t="s">
        <v>162</v>
      </c>
      <c r="D18618" t="s">
        <v>4526</v>
      </c>
      <c r="E18618" t="s">
        <v>88</v>
      </c>
      <c r="F18618" t="b">
        <v>0</v>
      </c>
      <c r="G18618" t="s">
        <v>73</v>
      </c>
      <c r="H18618" s="1">
        <v>46230.709224537037</v>
      </c>
      <c r="I18618" t="b">
        <v>1</v>
      </c>
      <c r="J18618" t="b">
        <v>0</v>
      </c>
      <c r="K18618" t="s">
        <v>41</v>
      </c>
      <c r="L18618" t="s">
        <v>74</v>
      </c>
      <c r="M18618"/>
      <c r="N18618">
        <v>87.5</v>
      </c>
      <c r="O18618" t="s">
        <v>3788</v>
      </c>
      <c r="P18618" t="s">
        <v>146</v>
      </c>
    </row>
    <row r="18619" spans="1:16" x14ac:dyDescent="0.25">
      <c r="A18619" t="s">
        <v>2</v>
      </c>
      <c r="B18619" t="s">
        <v>31800</v>
      </c>
      <c r="C18619" t="s">
        <v>81</v>
      </c>
      <c r="D18619" t="s">
        <v>4526</v>
      </c>
      <c r="E18619" t="s">
        <v>59</v>
      </c>
      <c r="F18619" t="b">
        <v>0</v>
      </c>
      <c r="G18619" t="s">
        <v>77</v>
      </c>
      <c r="H18619" s="1">
        <v>46230.709270833337</v>
      </c>
      <c r="I18619" t="b">
        <v>0</v>
      </c>
      <c r="J18619" t="b">
        <v>0</v>
      </c>
      <c r="K18619" t="s">
        <v>41</v>
      </c>
      <c r="L18619" t="s">
        <v>60</v>
      </c>
      <c r="M18619">
        <v>309000</v>
      </c>
      <c r="N18619"/>
      <c r="O18619" t="s">
        <v>2960</v>
      </c>
      <c r="P18619" t="s">
        <v>85</v>
      </c>
    </row>
    <row r="18620" spans="1:16" x14ac:dyDescent="0.25">
      <c r="A18620" t="s">
        <v>0</v>
      </c>
      <c r="B18620" t="s">
        <v>31801</v>
      </c>
      <c r="C18620" t="s">
        <v>515</v>
      </c>
      <c r="D18620" t="s">
        <v>4526</v>
      </c>
      <c r="E18620" t="s">
        <v>88</v>
      </c>
      <c r="F18620" t="b">
        <v>0</v>
      </c>
      <c r="G18620" t="s">
        <v>73</v>
      </c>
      <c r="H18620" s="1">
        <v>46230.709270833337</v>
      </c>
      <c r="I18620" t="b">
        <v>1</v>
      </c>
      <c r="J18620" t="b">
        <v>0</v>
      </c>
      <c r="K18620" t="s">
        <v>41</v>
      </c>
      <c r="L18620" t="s">
        <v>74</v>
      </c>
      <c r="M18620"/>
      <c r="N18620">
        <v>35</v>
      </c>
      <c r="O18620" t="s">
        <v>777</v>
      </c>
      <c r="P18620" t="s">
        <v>31802</v>
      </c>
    </row>
    <row r="18621" spans="1:16" x14ac:dyDescent="0.25">
      <c r="A18621" t="s">
        <v>6</v>
      </c>
      <c r="B18621" t="s">
        <v>31803</v>
      </c>
      <c r="C18621" t="s">
        <v>10022</v>
      </c>
      <c r="D18621" t="s">
        <v>4526</v>
      </c>
      <c r="E18621" t="s">
        <v>59</v>
      </c>
      <c r="F18621" t="b">
        <v>0</v>
      </c>
      <c r="G18621" t="s">
        <v>40</v>
      </c>
      <c r="H18621" s="1">
        <v>46230.712696759263</v>
      </c>
      <c r="I18621" t="b">
        <v>0</v>
      </c>
      <c r="J18621" t="b">
        <v>0</v>
      </c>
      <c r="K18621" t="s">
        <v>40</v>
      </c>
      <c r="L18621" t="s">
        <v>60</v>
      </c>
      <c r="M18621">
        <v>80000</v>
      </c>
      <c r="N18621"/>
      <c r="O18621" t="s">
        <v>101</v>
      </c>
      <c r="P18621" t="s">
        <v>8397</v>
      </c>
    </row>
    <row r="18622" spans="1:16" x14ac:dyDescent="0.25">
      <c r="A18622" t="s">
        <v>7</v>
      </c>
      <c r="B18622" t="s">
        <v>31804</v>
      </c>
      <c r="C18622" t="s">
        <v>41</v>
      </c>
      <c r="D18622" t="s">
        <v>2360</v>
      </c>
      <c r="E18622" t="s">
        <v>59</v>
      </c>
      <c r="F18622" t="b">
        <v>0</v>
      </c>
      <c r="G18622" t="s">
        <v>41</v>
      </c>
      <c r="H18622" s="1">
        <v>46230.712719907409</v>
      </c>
      <c r="I18622" t="b">
        <v>0</v>
      </c>
      <c r="J18622" t="b">
        <v>1</v>
      </c>
      <c r="K18622" t="s">
        <v>41</v>
      </c>
      <c r="L18622" t="s">
        <v>60</v>
      </c>
      <c r="M18622">
        <v>111000</v>
      </c>
      <c r="N18622"/>
      <c r="O18622" t="s">
        <v>1355</v>
      </c>
      <c r="P18622" t="s">
        <v>31805</v>
      </c>
    </row>
    <row r="18623" spans="1:16" x14ac:dyDescent="0.25">
      <c r="A18623" t="s">
        <v>3</v>
      </c>
      <c r="B18623" t="s">
        <v>31806</v>
      </c>
      <c r="C18623" t="s">
        <v>520</v>
      </c>
      <c r="D18623" t="s">
        <v>16554</v>
      </c>
      <c r="E18623" t="s">
        <v>59</v>
      </c>
      <c r="F18623" t="b">
        <v>0</v>
      </c>
      <c r="G18623" t="s">
        <v>41</v>
      </c>
      <c r="H18623" s="1">
        <v>46230.712743055563</v>
      </c>
      <c r="I18623" t="b">
        <v>0</v>
      </c>
      <c r="J18623" t="b">
        <v>1</v>
      </c>
      <c r="K18623" t="s">
        <v>41</v>
      </c>
      <c r="L18623" t="s">
        <v>60</v>
      </c>
      <c r="M18623">
        <v>125000</v>
      </c>
      <c r="N18623"/>
      <c r="O18623" t="s">
        <v>31807</v>
      </c>
      <c r="P18623" t="s">
        <v>31808</v>
      </c>
    </row>
    <row r="18624" spans="1:16" x14ac:dyDescent="0.25">
      <c r="A18624" t="s">
        <v>0</v>
      </c>
      <c r="B18624" t="s">
        <v>17779</v>
      </c>
      <c r="C18624" t="s">
        <v>41</v>
      </c>
      <c r="D18624" t="s">
        <v>4526</v>
      </c>
      <c r="E18624" t="s">
        <v>59</v>
      </c>
      <c r="F18624" t="b">
        <v>0</v>
      </c>
      <c r="G18624" t="s">
        <v>41</v>
      </c>
      <c r="H18624" s="1">
        <v>46230.712743055563</v>
      </c>
      <c r="I18624" t="b">
        <v>0</v>
      </c>
      <c r="J18624" t="b">
        <v>1</v>
      </c>
      <c r="K18624" t="s">
        <v>41</v>
      </c>
      <c r="L18624" t="s">
        <v>74</v>
      </c>
      <c r="M18624"/>
      <c r="N18624">
        <v>77.5</v>
      </c>
      <c r="O18624" t="s">
        <v>7085</v>
      </c>
      <c r="P18624" t="s">
        <v>2313</v>
      </c>
    </row>
    <row r="18625" spans="1:16" x14ac:dyDescent="0.25">
      <c r="A18625" t="s">
        <v>5</v>
      </c>
      <c r="B18625" t="s">
        <v>31809</v>
      </c>
      <c r="C18625" t="s">
        <v>197</v>
      </c>
      <c r="D18625" t="s">
        <v>4526</v>
      </c>
      <c r="E18625" t="s">
        <v>59</v>
      </c>
      <c r="F18625" t="b">
        <v>0</v>
      </c>
      <c r="G18625" t="s">
        <v>89</v>
      </c>
      <c r="H18625" s="1">
        <v>46230.716817129629</v>
      </c>
      <c r="I18625" t="b">
        <v>0</v>
      </c>
      <c r="J18625" t="b">
        <v>0</v>
      </c>
      <c r="K18625" t="s">
        <v>41</v>
      </c>
      <c r="L18625" t="s">
        <v>60</v>
      </c>
      <c r="M18625">
        <v>192500</v>
      </c>
      <c r="N18625"/>
      <c r="O18625" t="s">
        <v>31810</v>
      </c>
      <c r="P18625" t="s">
        <v>31811</v>
      </c>
    </row>
    <row r="18626" spans="1:16" x14ac:dyDescent="0.25">
      <c r="A18626" t="s">
        <v>1</v>
      </c>
      <c r="B18626" t="s">
        <v>31812</v>
      </c>
      <c r="C18626" t="s">
        <v>112</v>
      </c>
      <c r="D18626" t="s">
        <v>4526</v>
      </c>
      <c r="E18626" t="s">
        <v>59</v>
      </c>
      <c r="F18626" t="b">
        <v>0</v>
      </c>
      <c r="G18626" t="s">
        <v>65</v>
      </c>
      <c r="H18626" s="1">
        <v>46230.716828703713</v>
      </c>
      <c r="I18626" t="b">
        <v>0</v>
      </c>
      <c r="J18626" t="b">
        <v>0</v>
      </c>
      <c r="K18626" t="s">
        <v>41</v>
      </c>
      <c r="L18626" t="s">
        <v>60</v>
      </c>
      <c r="M18626">
        <v>160000</v>
      </c>
      <c r="N18626"/>
      <c r="O18626" t="s">
        <v>2213</v>
      </c>
      <c r="P18626" t="s">
        <v>21741</v>
      </c>
    </row>
    <row r="18627" spans="1:16" x14ac:dyDescent="0.25">
      <c r="A18627" t="s">
        <v>2</v>
      </c>
      <c r="B18627" t="s">
        <v>31813</v>
      </c>
      <c r="C18627" t="s">
        <v>142</v>
      </c>
      <c r="D18627" t="s">
        <v>4526</v>
      </c>
      <c r="E18627" t="s">
        <v>88</v>
      </c>
      <c r="F18627" t="b">
        <v>0</v>
      </c>
      <c r="G18627" t="s">
        <v>77</v>
      </c>
      <c r="H18627" s="1">
        <v>46230.716874999998</v>
      </c>
      <c r="I18627" t="b">
        <v>0</v>
      </c>
      <c r="J18627" t="b">
        <v>0</v>
      </c>
      <c r="K18627" t="s">
        <v>41</v>
      </c>
      <c r="L18627" t="s">
        <v>74</v>
      </c>
      <c r="M18627"/>
      <c r="N18627">
        <v>86</v>
      </c>
      <c r="O18627" t="s">
        <v>744</v>
      </c>
      <c r="P18627" t="s">
        <v>31814</v>
      </c>
    </row>
    <row r="18628" spans="1:16" x14ac:dyDescent="0.25">
      <c r="A18628" t="s">
        <v>1</v>
      </c>
      <c r="B18628" t="s">
        <v>31815</v>
      </c>
      <c r="C18628" t="s">
        <v>6956</v>
      </c>
      <c r="D18628" t="s">
        <v>4526</v>
      </c>
      <c r="E18628" t="s">
        <v>59</v>
      </c>
      <c r="F18628" t="b">
        <v>0</v>
      </c>
      <c r="G18628" t="s">
        <v>40</v>
      </c>
      <c r="H18628" s="1">
        <v>46230.720127314817</v>
      </c>
      <c r="I18628" t="b">
        <v>1</v>
      </c>
      <c r="J18628" t="b">
        <v>0</v>
      </c>
      <c r="K18628" t="s">
        <v>40</v>
      </c>
      <c r="L18628" t="s">
        <v>60</v>
      </c>
      <c r="M18628">
        <v>74995</v>
      </c>
      <c r="N18628"/>
      <c r="O18628" t="s">
        <v>31816</v>
      </c>
      <c r="P18628" t="s">
        <v>152</v>
      </c>
    </row>
    <row r="18629" spans="1:16" x14ac:dyDescent="0.25">
      <c r="A18629" t="s">
        <v>0</v>
      </c>
      <c r="B18629" t="s">
        <v>31817</v>
      </c>
      <c r="C18629" t="s">
        <v>201</v>
      </c>
      <c r="D18629" t="s">
        <v>4526</v>
      </c>
      <c r="E18629" t="s">
        <v>59</v>
      </c>
      <c r="F18629" t="b">
        <v>0</v>
      </c>
      <c r="G18629" t="s">
        <v>77</v>
      </c>
      <c r="H18629" s="1">
        <v>46230.750914351847</v>
      </c>
      <c r="I18629" t="b">
        <v>0</v>
      </c>
      <c r="J18629" t="b">
        <v>0</v>
      </c>
      <c r="K18629" t="s">
        <v>41</v>
      </c>
      <c r="L18629" t="s">
        <v>60</v>
      </c>
      <c r="M18629">
        <v>197500</v>
      </c>
      <c r="N18629"/>
      <c r="O18629" t="s">
        <v>215</v>
      </c>
    </row>
    <row r="18630" spans="1:16" x14ac:dyDescent="0.25">
      <c r="A18630" t="s">
        <v>3</v>
      </c>
      <c r="B18630" t="s">
        <v>31818</v>
      </c>
      <c r="C18630" t="s">
        <v>148</v>
      </c>
      <c r="D18630" t="s">
        <v>4526</v>
      </c>
      <c r="E18630" t="s">
        <v>59</v>
      </c>
      <c r="F18630" t="b">
        <v>0</v>
      </c>
      <c r="G18630" t="s">
        <v>89</v>
      </c>
      <c r="H18630" s="1">
        <v>46230.750925925917</v>
      </c>
      <c r="I18630" t="b">
        <v>0</v>
      </c>
      <c r="J18630" t="b">
        <v>0</v>
      </c>
      <c r="K18630" t="s">
        <v>41</v>
      </c>
      <c r="L18630" t="s">
        <v>60</v>
      </c>
      <c r="M18630">
        <v>100000</v>
      </c>
      <c r="N18630"/>
      <c r="O18630" t="s">
        <v>155</v>
      </c>
      <c r="P18630" t="s">
        <v>11109</v>
      </c>
    </row>
    <row r="18631" spans="1:16" x14ac:dyDescent="0.25">
      <c r="A18631" t="s">
        <v>0</v>
      </c>
      <c r="B18631" t="s">
        <v>4189</v>
      </c>
      <c r="C18631" t="s">
        <v>3169</v>
      </c>
      <c r="D18631" t="s">
        <v>2360</v>
      </c>
      <c r="E18631" t="s">
        <v>59</v>
      </c>
      <c r="F18631" t="b">
        <v>0</v>
      </c>
      <c r="G18631" t="s">
        <v>68</v>
      </c>
      <c r="H18631" s="1">
        <v>46230.750937500001</v>
      </c>
      <c r="I18631" t="b">
        <v>1</v>
      </c>
      <c r="J18631" t="b">
        <v>1</v>
      </c>
      <c r="K18631" t="s">
        <v>41</v>
      </c>
      <c r="L18631" t="s">
        <v>60</v>
      </c>
      <c r="M18631">
        <v>50000</v>
      </c>
      <c r="N18631"/>
      <c r="O18631" t="s">
        <v>31819</v>
      </c>
      <c r="P18631" t="s">
        <v>13291</v>
      </c>
    </row>
    <row r="18632" spans="1:16" x14ac:dyDescent="0.25">
      <c r="A18632" t="s">
        <v>0</v>
      </c>
      <c r="B18632" t="s">
        <v>30583</v>
      </c>
      <c r="C18632" t="s">
        <v>336</v>
      </c>
      <c r="D18632" t="s">
        <v>4526</v>
      </c>
      <c r="E18632" t="s">
        <v>59</v>
      </c>
      <c r="F18632" t="b">
        <v>0</v>
      </c>
      <c r="G18632" t="s">
        <v>65</v>
      </c>
      <c r="H18632" s="1">
        <v>46230.751064814824</v>
      </c>
      <c r="I18632" t="b">
        <v>0</v>
      </c>
      <c r="J18632" t="b">
        <v>1</v>
      </c>
      <c r="K18632" t="s">
        <v>41</v>
      </c>
      <c r="L18632" t="s">
        <v>60</v>
      </c>
      <c r="M18632">
        <v>119281.5</v>
      </c>
      <c r="N18632"/>
      <c r="O18632" t="s">
        <v>16410</v>
      </c>
      <c r="P18632" t="s">
        <v>310</v>
      </c>
    </row>
    <row r="18633" spans="1:16" x14ac:dyDescent="0.25">
      <c r="A18633" t="s">
        <v>0</v>
      </c>
      <c r="B18633" t="s">
        <v>31820</v>
      </c>
      <c r="C18633" t="s">
        <v>984</v>
      </c>
      <c r="D18633" t="s">
        <v>31821</v>
      </c>
      <c r="E18633" t="s">
        <v>59</v>
      </c>
      <c r="F18633" t="b">
        <v>0</v>
      </c>
      <c r="G18633" t="s">
        <v>25</v>
      </c>
      <c r="H18633" s="1">
        <v>46230.752962962957</v>
      </c>
      <c r="I18633" t="b">
        <v>0</v>
      </c>
      <c r="J18633" t="b">
        <v>0</v>
      </c>
      <c r="K18633" t="s">
        <v>25</v>
      </c>
      <c r="L18633" t="s">
        <v>60</v>
      </c>
      <c r="M18633">
        <v>31500</v>
      </c>
      <c r="N18633"/>
      <c r="O18633" t="s">
        <v>4477</v>
      </c>
      <c r="P18633" t="s">
        <v>1482</v>
      </c>
    </row>
    <row r="18634" spans="1:16" x14ac:dyDescent="0.25">
      <c r="A18634" t="s">
        <v>2</v>
      </c>
      <c r="B18634" t="s">
        <v>31623</v>
      </c>
      <c r="C18634" t="s">
        <v>41</v>
      </c>
      <c r="D18634" t="s">
        <v>4346</v>
      </c>
      <c r="E18634" t="s">
        <v>132</v>
      </c>
      <c r="F18634" t="b">
        <v>0</v>
      </c>
      <c r="G18634" t="s">
        <v>41</v>
      </c>
      <c r="H18634" s="1">
        <v>46230.758229166669</v>
      </c>
      <c r="I18634" t="b">
        <v>0</v>
      </c>
      <c r="J18634" t="b">
        <v>0</v>
      </c>
      <c r="K18634" t="s">
        <v>41</v>
      </c>
      <c r="L18634" t="s">
        <v>74</v>
      </c>
      <c r="M18634"/>
      <c r="N18634">
        <v>75</v>
      </c>
      <c r="O18634" t="s">
        <v>31822</v>
      </c>
    </row>
    <row r="18635" spans="1:16" x14ac:dyDescent="0.25">
      <c r="A18635" t="s">
        <v>1</v>
      </c>
      <c r="B18635" t="s">
        <v>31823</v>
      </c>
      <c r="C18635" t="s">
        <v>142</v>
      </c>
      <c r="D18635" t="s">
        <v>4526</v>
      </c>
      <c r="E18635" t="s">
        <v>59</v>
      </c>
      <c r="F18635" t="b">
        <v>0</v>
      </c>
      <c r="G18635" t="s">
        <v>77</v>
      </c>
      <c r="H18635" s="1">
        <v>46230.758506944447</v>
      </c>
      <c r="I18635" t="b">
        <v>0</v>
      </c>
      <c r="J18635" t="b">
        <v>1</v>
      </c>
      <c r="K18635" t="s">
        <v>41</v>
      </c>
      <c r="L18635" t="s">
        <v>60</v>
      </c>
      <c r="M18635">
        <v>152500</v>
      </c>
      <c r="N18635"/>
      <c r="O18635" t="s">
        <v>26683</v>
      </c>
      <c r="P18635" t="s">
        <v>31824</v>
      </c>
    </row>
    <row r="18636" spans="1:16" x14ac:dyDescent="0.25">
      <c r="A18636" t="s">
        <v>0</v>
      </c>
      <c r="B18636" t="s">
        <v>1737</v>
      </c>
      <c r="C18636" t="s">
        <v>1040</v>
      </c>
      <c r="D18636" t="s">
        <v>4526</v>
      </c>
      <c r="E18636" t="s">
        <v>59</v>
      </c>
      <c r="F18636" t="b">
        <v>0</v>
      </c>
      <c r="G18636" t="s">
        <v>73</v>
      </c>
      <c r="H18636" s="1">
        <v>46230.792604166672</v>
      </c>
      <c r="I18636" t="b">
        <v>0</v>
      </c>
      <c r="J18636" t="b">
        <v>0</v>
      </c>
      <c r="K18636" t="s">
        <v>41</v>
      </c>
      <c r="L18636" t="s">
        <v>74</v>
      </c>
      <c r="M18636"/>
      <c r="N18636">
        <v>29</v>
      </c>
      <c r="O18636" t="s">
        <v>1874</v>
      </c>
    </row>
    <row r="18637" spans="1:16" x14ac:dyDescent="0.25">
      <c r="A18637" t="s">
        <v>3</v>
      </c>
      <c r="B18637" t="s">
        <v>31825</v>
      </c>
      <c r="C18637" t="s">
        <v>71</v>
      </c>
      <c r="D18637" t="s">
        <v>4526</v>
      </c>
      <c r="E18637" t="s">
        <v>59</v>
      </c>
      <c r="F18637" t="b">
        <v>0</v>
      </c>
      <c r="G18637" t="s">
        <v>73</v>
      </c>
      <c r="H18637" s="1">
        <v>46230.792615740742</v>
      </c>
      <c r="I18637" t="b">
        <v>0</v>
      </c>
      <c r="J18637" t="b">
        <v>1</v>
      </c>
      <c r="K18637" t="s">
        <v>41</v>
      </c>
      <c r="L18637" t="s">
        <v>60</v>
      </c>
      <c r="M18637">
        <v>85000</v>
      </c>
      <c r="N18637"/>
      <c r="O18637" t="s">
        <v>27866</v>
      </c>
      <c r="P18637" t="s">
        <v>31826</v>
      </c>
    </row>
    <row r="18638" spans="1:16" x14ac:dyDescent="0.25">
      <c r="A18638" t="s">
        <v>3</v>
      </c>
      <c r="B18638" t="s">
        <v>31827</v>
      </c>
      <c r="C18638" t="s">
        <v>330</v>
      </c>
      <c r="D18638" t="s">
        <v>4526</v>
      </c>
      <c r="E18638" t="s">
        <v>59</v>
      </c>
      <c r="F18638" t="b">
        <v>0</v>
      </c>
      <c r="G18638" t="s">
        <v>41</v>
      </c>
      <c r="H18638" s="1">
        <v>46230.796087962961</v>
      </c>
      <c r="I18638" t="b">
        <v>0</v>
      </c>
      <c r="J18638" t="b">
        <v>0</v>
      </c>
      <c r="K18638" t="s">
        <v>41</v>
      </c>
      <c r="L18638" t="s">
        <v>60</v>
      </c>
      <c r="M18638">
        <v>115000</v>
      </c>
      <c r="N18638"/>
      <c r="O18638" t="s">
        <v>31828</v>
      </c>
      <c r="P18638" t="s">
        <v>152</v>
      </c>
    </row>
    <row r="18639" spans="1:16" x14ac:dyDescent="0.25">
      <c r="A18639" t="s">
        <v>3</v>
      </c>
      <c r="B18639" t="s">
        <v>24166</v>
      </c>
      <c r="C18639" t="s">
        <v>148</v>
      </c>
      <c r="D18639" t="s">
        <v>2360</v>
      </c>
      <c r="E18639" t="s">
        <v>59</v>
      </c>
      <c r="F18639" t="b">
        <v>0</v>
      </c>
      <c r="G18639" t="s">
        <v>89</v>
      </c>
      <c r="H18639" s="1">
        <v>46230.834224537037</v>
      </c>
      <c r="I18639" t="b">
        <v>0</v>
      </c>
      <c r="J18639" t="b">
        <v>1</v>
      </c>
      <c r="K18639" t="s">
        <v>41</v>
      </c>
      <c r="L18639" t="s">
        <v>60</v>
      </c>
      <c r="M18639">
        <v>123795</v>
      </c>
      <c r="N18639"/>
      <c r="O18639" t="s">
        <v>762</v>
      </c>
      <c r="P18639" t="s">
        <v>5368</v>
      </c>
    </row>
    <row r="18640" spans="1:16" x14ac:dyDescent="0.25">
      <c r="A18640" t="s">
        <v>0</v>
      </c>
      <c r="B18640" t="s">
        <v>31829</v>
      </c>
      <c r="C18640" t="s">
        <v>555</v>
      </c>
      <c r="D18640" t="s">
        <v>4526</v>
      </c>
      <c r="E18640" t="s">
        <v>88</v>
      </c>
      <c r="F18640" t="b">
        <v>0</v>
      </c>
      <c r="G18640" t="s">
        <v>68</v>
      </c>
      <c r="H18640" s="1">
        <v>46230.834282407413</v>
      </c>
      <c r="I18640" t="b">
        <v>0</v>
      </c>
      <c r="J18640" t="b">
        <v>0</v>
      </c>
      <c r="K18640" t="s">
        <v>41</v>
      </c>
      <c r="L18640" t="s">
        <v>74</v>
      </c>
      <c r="M18640"/>
      <c r="N18640">
        <v>25</v>
      </c>
      <c r="O18640" t="s">
        <v>1597</v>
      </c>
      <c r="P18640" t="s">
        <v>12421</v>
      </c>
    </row>
    <row r="18641" spans="1:16" x14ac:dyDescent="0.25">
      <c r="A18641" t="s">
        <v>3</v>
      </c>
      <c r="B18641" t="s">
        <v>31830</v>
      </c>
      <c r="C18641" t="s">
        <v>201</v>
      </c>
      <c r="D18641" t="s">
        <v>4526</v>
      </c>
      <c r="E18641" t="s">
        <v>88</v>
      </c>
      <c r="F18641" t="b">
        <v>0</v>
      </c>
      <c r="G18641" t="s">
        <v>77</v>
      </c>
      <c r="H18641" s="1">
        <v>46230.834293981483</v>
      </c>
      <c r="I18641" t="b">
        <v>0</v>
      </c>
      <c r="J18641" t="b">
        <v>0</v>
      </c>
      <c r="K18641" t="s">
        <v>41</v>
      </c>
      <c r="L18641" t="s">
        <v>74</v>
      </c>
      <c r="M18641"/>
      <c r="N18641">
        <v>60</v>
      </c>
      <c r="O18641" t="s">
        <v>3788</v>
      </c>
      <c r="P18641" t="s">
        <v>31831</v>
      </c>
    </row>
    <row r="18642" spans="1:16" x14ac:dyDescent="0.25">
      <c r="A18642" t="s">
        <v>3</v>
      </c>
      <c r="B18642" t="s">
        <v>286</v>
      </c>
      <c r="C18642" t="s">
        <v>31832</v>
      </c>
      <c r="D18642" t="s">
        <v>4526</v>
      </c>
      <c r="E18642" t="s">
        <v>59</v>
      </c>
      <c r="F18642" t="b">
        <v>0</v>
      </c>
      <c r="G18642" t="s">
        <v>65</v>
      </c>
      <c r="H18642" s="1">
        <v>46230.834328703713</v>
      </c>
      <c r="I18642" t="b">
        <v>0</v>
      </c>
      <c r="J18642" t="b">
        <v>0</v>
      </c>
      <c r="K18642" t="s">
        <v>41</v>
      </c>
      <c r="L18642" t="s">
        <v>60</v>
      </c>
      <c r="M18642">
        <v>62500</v>
      </c>
      <c r="N18642"/>
      <c r="O18642" t="s">
        <v>31833</v>
      </c>
      <c r="P18642" t="s">
        <v>31834</v>
      </c>
    </row>
    <row r="18643" spans="1:16" x14ac:dyDescent="0.25">
      <c r="A18643" t="s">
        <v>3</v>
      </c>
      <c r="B18643" t="s">
        <v>31835</v>
      </c>
      <c r="C18643" t="s">
        <v>330</v>
      </c>
      <c r="D18643" t="s">
        <v>2360</v>
      </c>
      <c r="E18643" t="s">
        <v>59</v>
      </c>
      <c r="F18643" t="b">
        <v>0</v>
      </c>
      <c r="G18643" t="s">
        <v>41</v>
      </c>
      <c r="H18643" s="1">
        <v>46230.837743055563</v>
      </c>
      <c r="I18643" t="b">
        <v>0</v>
      </c>
      <c r="J18643" t="b">
        <v>0</v>
      </c>
      <c r="K18643" t="s">
        <v>41</v>
      </c>
      <c r="L18643" t="s">
        <v>60</v>
      </c>
      <c r="M18643">
        <v>80500</v>
      </c>
      <c r="N18643"/>
      <c r="O18643" t="s">
        <v>31836</v>
      </c>
      <c r="P18643" t="s">
        <v>31837</v>
      </c>
    </row>
    <row r="18644" spans="1:16" x14ac:dyDescent="0.25">
      <c r="A18644" t="s">
        <v>1</v>
      </c>
      <c r="B18644" t="s">
        <v>31838</v>
      </c>
      <c r="C18644" t="s">
        <v>201</v>
      </c>
      <c r="D18644" t="s">
        <v>4526</v>
      </c>
      <c r="E18644" t="s">
        <v>88</v>
      </c>
      <c r="F18644" t="b">
        <v>0</v>
      </c>
      <c r="G18644" t="s">
        <v>77</v>
      </c>
      <c r="H18644" s="1">
        <v>46230.841736111113</v>
      </c>
      <c r="I18644" t="b">
        <v>0</v>
      </c>
      <c r="J18644" t="b">
        <v>0</v>
      </c>
      <c r="K18644" t="s">
        <v>41</v>
      </c>
      <c r="L18644" t="s">
        <v>74</v>
      </c>
      <c r="M18644"/>
      <c r="N18644">
        <v>72.5</v>
      </c>
      <c r="O18644" t="s">
        <v>26609</v>
      </c>
      <c r="P18644" t="s">
        <v>31360</v>
      </c>
    </row>
    <row r="18645" spans="1:16" x14ac:dyDescent="0.25">
      <c r="A18645" t="s">
        <v>1</v>
      </c>
      <c r="B18645" t="s">
        <v>31839</v>
      </c>
      <c r="C18645" t="s">
        <v>190</v>
      </c>
      <c r="D18645" t="s">
        <v>4526</v>
      </c>
      <c r="E18645" t="s">
        <v>88</v>
      </c>
      <c r="F18645" t="b">
        <v>0</v>
      </c>
      <c r="G18645" t="s">
        <v>73</v>
      </c>
      <c r="H18645" s="1">
        <v>46230.841863425929</v>
      </c>
      <c r="I18645" t="b">
        <v>1</v>
      </c>
      <c r="J18645" t="b">
        <v>0</v>
      </c>
      <c r="K18645" t="s">
        <v>41</v>
      </c>
      <c r="L18645" t="s">
        <v>74</v>
      </c>
      <c r="M18645"/>
      <c r="N18645">
        <v>57.5</v>
      </c>
      <c r="O18645" t="s">
        <v>29815</v>
      </c>
      <c r="P18645" t="s">
        <v>31840</v>
      </c>
    </row>
    <row r="18646" spans="1:16" x14ac:dyDescent="0.25">
      <c r="A18646" t="s">
        <v>3</v>
      </c>
      <c r="B18646" t="s">
        <v>11366</v>
      </c>
      <c r="C18646" t="s">
        <v>4059</v>
      </c>
      <c r="D18646" t="s">
        <v>4346</v>
      </c>
      <c r="E18646" t="s">
        <v>59</v>
      </c>
      <c r="F18646" t="b">
        <v>0</v>
      </c>
      <c r="G18646" t="s">
        <v>89</v>
      </c>
      <c r="H18646" s="1">
        <v>46230.875891203701</v>
      </c>
      <c r="I18646" t="b">
        <v>0</v>
      </c>
      <c r="J18646" t="b">
        <v>1</v>
      </c>
      <c r="K18646" t="s">
        <v>41</v>
      </c>
      <c r="L18646" t="s">
        <v>74</v>
      </c>
      <c r="M18646"/>
      <c r="N18646">
        <v>42.5</v>
      </c>
      <c r="O18646" t="s">
        <v>7887</v>
      </c>
      <c r="P18646" t="s">
        <v>31841</v>
      </c>
    </row>
    <row r="18647" spans="1:16" x14ac:dyDescent="0.25">
      <c r="A18647" t="s">
        <v>0</v>
      </c>
      <c r="B18647" t="s">
        <v>31842</v>
      </c>
      <c r="C18647" t="s">
        <v>555</v>
      </c>
      <c r="D18647" t="s">
        <v>4526</v>
      </c>
      <c r="E18647" t="s">
        <v>88</v>
      </c>
      <c r="F18647" t="b">
        <v>0</v>
      </c>
      <c r="G18647" t="s">
        <v>68</v>
      </c>
      <c r="H18647" s="1">
        <v>46230.875891203701</v>
      </c>
      <c r="I18647" t="b">
        <v>0</v>
      </c>
      <c r="J18647" t="b">
        <v>1</v>
      </c>
      <c r="K18647" t="s">
        <v>41</v>
      </c>
      <c r="L18647" t="s">
        <v>74</v>
      </c>
      <c r="M18647"/>
      <c r="N18647">
        <v>22.5</v>
      </c>
      <c r="O18647" t="s">
        <v>2080</v>
      </c>
      <c r="P18647" t="s">
        <v>12421</v>
      </c>
    </row>
    <row r="18648" spans="1:16" x14ac:dyDescent="0.25">
      <c r="A18648" t="s">
        <v>0</v>
      </c>
      <c r="B18648" t="s">
        <v>31843</v>
      </c>
      <c r="C18648" t="s">
        <v>76</v>
      </c>
      <c r="D18648" t="s">
        <v>4526</v>
      </c>
      <c r="E18648" t="s">
        <v>88</v>
      </c>
      <c r="F18648" t="b">
        <v>1</v>
      </c>
      <c r="G18648" t="s">
        <v>41</v>
      </c>
      <c r="H18648" s="1">
        <v>46230.87940972222</v>
      </c>
      <c r="I18648" t="b">
        <v>1</v>
      </c>
      <c r="J18648" t="b">
        <v>1</v>
      </c>
      <c r="K18648" t="s">
        <v>41</v>
      </c>
      <c r="L18648" t="s">
        <v>74</v>
      </c>
      <c r="M18648"/>
      <c r="N18648">
        <v>47.5</v>
      </c>
      <c r="O18648" t="s">
        <v>155</v>
      </c>
      <c r="P18648" t="s">
        <v>2598</v>
      </c>
    </row>
    <row r="18649" spans="1:16" x14ac:dyDescent="0.25">
      <c r="A18649" t="s">
        <v>1</v>
      </c>
      <c r="B18649" t="s">
        <v>636</v>
      </c>
      <c r="C18649" t="s">
        <v>3678</v>
      </c>
      <c r="D18649" t="s">
        <v>4526</v>
      </c>
      <c r="E18649" t="s">
        <v>59</v>
      </c>
      <c r="F18649" t="b">
        <v>0</v>
      </c>
      <c r="G18649" t="s">
        <v>77</v>
      </c>
      <c r="H18649" s="1">
        <v>46230.88354166667</v>
      </c>
      <c r="I18649" t="b">
        <v>0</v>
      </c>
      <c r="J18649" t="b">
        <v>0</v>
      </c>
      <c r="K18649" t="s">
        <v>41</v>
      </c>
      <c r="L18649" t="s">
        <v>74</v>
      </c>
      <c r="M18649"/>
      <c r="N18649">
        <v>75</v>
      </c>
      <c r="O18649" t="s">
        <v>2311</v>
      </c>
      <c r="P18649" t="s">
        <v>31844</v>
      </c>
    </row>
    <row r="18650" spans="1:16" x14ac:dyDescent="0.25">
      <c r="A18650" t="s">
        <v>1</v>
      </c>
      <c r="B18650" t="s">
        <v>252</v>
      </c>
      <c r="C18650" t="s">
        <v>18639</v>
      </c>
      <c r="D18650" t="s">
        <v>4526</v>
      </c>
      <c r="E18650" t="s">
        <v>88</v>
      </c>
      <c r="F18650" t="b">
        <v>0</v>
      </c>
      <c r="G18650" t="s">
        <v>65</v>
      </c>
      <c r="H18650" s="1">
        <v>46230.883622685193</v>
      </c>
      <c r="I18650" t="b">
        <v>0</v>
      </c>
      <c r="J18650" t="b">
        <v>1</v>
      </c>
      <c r="K18650" t="s">
        <v>41</v>
      </c>
      <c r="L18650" t="s">
        <v>74</v>
      </c>
      <c r="M18650"/>
      <c r="N18650">
        <v>49</v>
      </c>
      <c r="O18650" t="s">
        <v>105</v>
      </c>
    </row>
    <row r="18651" spans="1:16" x14ac:dyDescent="0.25">
      <c r="A18651" t="s">
        <v>0</v>
      </c>
      <c r="B18651" t="s">
        <v>31845</v>
      </c>
      <c r="C18651" t="s">
        <v>113</v>
      </c>
      <c r="D18651" t="s">
        <v>4346</v>
      </c>
      <c r="E18651" t="s">
        <v>88</v>
      </c>
      <c r="F18651" t="b">
        <v>0</v>
      </c>
      <c r="G18651" t="s">
        <v>65</v>
      </c>
      <c r="H18651" s="1">
        <v>46230.917731481481</v>
      </c>
      <c r="I18651" t="b">
        <v>1</v>
      </c>
      <c r="J18651" t="b">
        <v>1</v>
      </c>
      <c r="K18651" t="s">
        <v>41</v>
      </c>
      <c r="L18651" t="s">
        <v>74</v>
      </c>
      <c r="M18651"/>
      <c r="N18651">
        <v>67.5</v>
      </c>
      <c r="O18651" t="s">
        <v>347</v>
      </c>
      <c r="P18651" t="s">
        <v>597</v>
      </c>
    </row>
    <row r="18652" spans="1:16" x14ac:dyDescent="0.25">
      <c r="A18652" t="s">
        <v>7</v>
      </c>
      <c r="B18652" t="s">
        <v>31846</v>
      </c>
      <c r="C18652" t="s">
        <v>148</v>
      </c>
      <c r="D18652" t="s">
        <v>4526</v>
      </c>
      <c r="E18652" t="s">
        <v>88</v>
      </c>
      <c r="F18652" t="b">
        <v>0</v>
      </c>
      <c r="G18652" t="s">
        <v>89</v>
      </c>
      <c r="H18652" s="1">
        <v>46230.959224537037</v>
      </c>
      <c r="I18652" t="b">
        <v>0</v>
      </c>
      <c r="J18652" t="b">
        <v>1</v>
      </c>
      <c r="K18652" t="s">
        <v>41</v>
      </c>
      <c r="L18652" t="s">
        <v>74</v>
      </c>
      <c r="M18652"/>
      <c r="N18652">
        <v>75</v>
      </c>
      <c r="O18652" t="s">
        <v>4487</v>
      </c>
      <c r="P18652" t="s">
        <v>31847</v>
      </c>
    </row>
    <row r="18653" spans="1:16" x14ac:dyDescent="0.25">
      <c r="A18653" t="s">
        <v>3</v>
      </c>
      <c r="B18653" t="s">
        <v>31848</v>
      </c>
      <c r="C18653" t="s">
        <v>165</v>
      </c>
      <c r="D18653" t="s">
        <v>4526</v>
      </c>
      <c r="E18653" t="s">
        <v>88</v>
      </c>
      <c r="F18653" t="b">
        <v>0</v>
      </c>
      <c r="G18653" t="s">
        <v>73</v>
      </c>
      <c r="H18653" s="1">
        <v>46230.959270833337</v>
      </c>
      <c r="I18653" t="b">
        <v>0</v>
      </c>
      <c r="J18653" t="b">
        <v>0</v>
      </c>
      <c r="K18653" t="s">
        <v>41</v>
      </c>
      <c r="L18653" t="s">
        <v>74</v>
      </c>
      <c r="M18653"/>
      <c r="N18653">
        <v>45.5</v>
      </c>
      <c r="O18653" t="s">
        <v>2059</v>
      </c>
      <c r="P18653" t="s">
        <v>31849</v>
      </c>
    </row>
    <row r="18654" spans="1:16" x14ac:dyDescent="0.25">
      <c r="A18654" t="s">
        <v>3</v>
      </c>
      <c r="B18654" t="s">
        <v>31850</v>
      </c>
      <c r="C18654" t="s">
        <v>6181</v>
      </c>
      <c r="D18654" t="s">
        <v>4526</v>
      </c>
      <c r="E18654" t="s">
        <v>88</v>
      </c>
      <c r="F18654" t="b">
        <v>0</v>
      </c>
      <c r="G18654" t="s">
        <v>68</v>
      </c>
      <c r="H18654" s="1">
        <v>46230.959270833337</v>
      </c>
      <c r="I18654" t="b">
        <v>0</v>
      </c>
      <c r="J18654" t="b">
        <v>1</v>
      </c>
      <c r="K18654" t="s">
        <v>41</v>
      </c>
      <c r="L18654" t="s">
        <v>74</v>
      </c>
      <c r="M18654"/>
      <c r="N18654">
        <v>41.5</v>
      </c>
      <c r="O18654" t="s">
        <v>403</v>
      </c>
      <c r="P18654" t="s">
        <v>1759</v>
      </c>
    </row>
    <row r="18655" spans="1:16" x14ac:dyDescent="0.25">
      <c r="A18655" t="s">
        <v>0</v>
      </c>
      <c r="B18655" t="s">
        <v>31851</v>
      </c>
      <c r="C18655" t="s">
        <v>4134</v>
      </c>
      <c r="D18655" t="s">
        <v>2360</v>
      </c>
      <c r="E18655" t="s">
        <v>59</v>
      </c>
      <c r="F18655" t="b">
        <v>0</v>
      </c>
      <c r="G18655" t="s">
        <v>65</v>
      </c>
      <c r="H18655" s="1">
        <v>46230.959328703713</v>
      </c>
      <c r="I18655" t="b">
        <v>0</v>
      </c>
      <c r="J18655" t="b">
        <v>1</v>
      </c>
      <c r="K18655" t="s">
        <v>41</v>
      </c>
      <c r="L18655" t="s">
        <v>60</v>
      </c>
      <c r="M18655">
        <v>91300</v>
      </c>
      <c r="N18655"/>
      <c r="O18655" t="s">
        <v>2248</v>
      </c>
      <c r="P18655" t="s">
        <v>31852</v>
      </c>
    </row>
    <row r="18656" spans="1:16" x14ac:dyDescent="0.25">
      <c r="A18656" t="s">
        <v>0</v>
      </c>
      <c r="B18656" t="s">
        <v>31853</v>
      </c>
      <c r="C18656" t="s">
        <v>10022</v>
      </c>
      <c r="D18656" t="s">
        <v>7670</v>
      </c>
      <c r="E18656" t="s">
        <v>59</v>
      </c>
      <c r="F18656" t="b">
        <v>0</v>
      </c>
      <c r="G18656" t="s">
        <v>40</v>
      </c>
      <c r="H18656" s="1">
        <v>46230.962696759263</v>
      </c>
      <c r="I18656" t="b">
        <v>0</v>
      </c>
      <c r="J18656" t="b">
        <v>0</v>
      </c>
      <c r="K18656" t="s">
        <v>40</v>
      </c>
      <c r="L18656" t="s">
        <v>60</v>
      </c>
      <c r="M18656">
        <v>32500</v>
      </c>
      <c r="N18656"/>
      <c r="O18656" t="s">
        <v>15053</v>
      </c>
      <c r="P18656" t="s">
        <v>31854</v>
      </c>
    </row>
    <row r="18657" spans="1:16" x14ac:dyDescent="0.25">
      <c r="A18657" t="s">
        <v>5</v>
      </c>
      <c r="B18657" t="s">
        <v>31855</v>
      </c>
      <c r="C18657" t="s">
        <v>174</v>
      </c>
      <c r="D18657" t="s">
        <v>16554</v>
      </c>
      <c r="E18657" t="s">
        <v>59</v>
      </c>
      <c r="F18657" t="b">
        <v>0</v>
      </c>
      <c r="G18657" t="s">
        <v>65</v>
      </c>
      <c r="H18657" s="1">
        <v>46230.962951388887</v>
      </c>
      <c r="I18657" t="b">
        <v>0</v>
      </c>
      <c r="J18657" t="b">
        <v>1</v>
      </c>
      <c r="K18657" t="s">
        <v>41</v>
      </c>
      <c r="L18657" t="s">
        <v>60</v>
      </c>
      <c r="M18657">
        <v>166000</v>
      </c>
      <c r="N18657"/>
      <c r="O18657" t="s">
        <v>19234</v>
      </c>
      <c r="P18657" t="s">
        <v>31856</v>
      </c>
    </row>
    <row r="18658" spans="1:16" x14ac:dyDescent="0.25">
      <c r="A18658" t="s">
        <v>0</v>
      </c>
      <c r="B18658" t="s">
        <v>31857</v>
      </c>
      <c r="C18658" t="s">
        <v>112</v>
      </c>
      <c r="D18658" t="s">
        <v>3173</v>
      </c>
      <c r="E18658" t="s">
        <v>59</v>
      </c>
      <c r="F18658" t="b">
        <v>0</v>
      </c>
      <c r="G18658" t="s">
        <v>65</v>
      </c>
      <c r="H18658" s="1">
        <v>46231.000891203701</v>
      </c>
      <c r="I18658" t="b">
        <v>0</v>
      </c>
      <c r="J18658" t="b">
        <v>0</v>
      </c>
      <c r="K18658" t="s">
        <v>41</v>
      </c>
      <c r="L18658" t="s">
        <v>60</v>
      </c>
      <c r="M18658">
        <v>87500</v>
      </c>
      <c r="N18658"/>
      <c r="O18658" t="s">
        <v>31858</v>
      </c>
    </row>
    <row r="18659" spans="1:16" x14ac:dyDescent="0.25">
      <c r="A18659" t="s">
        <v>0</v>
      </c>
      <c r="B18659" t="s">
        <v>31859</v>
      </c>
      <c r="C18659" t="s">
        <v>86</v>
      </c>
      <c r="D18659" t="s">
        <v>3173</v>
      </c>
      <c r="E18659" t="s">
        <v>59</v>
      </c>
      <c r="F18659" t="b">
        <v>0</v>
      </c>
      <c r="G18659" t="s">
        <v>77</v>
      </c>
      <c r="H18659" s="1">
        <v>46231.000914351847</v>
      </c>
      <c r="I18659" t="b">
        <v>0</v>
      </c>
      <c r="J18659" t="b">
        <v>1</v>
      </c>
      <c r="K18659" t="s">
        <v>41</v>
      </c>
      <c r="L18659" t="s">
        <v>60</v>
      </c>
      <c r="M18659">
        <v>70000</v>
      </c>
      <c r="N18659"/>
      <c r="O18659" t="s">
        <v>31860</v>
      </c>
    </row>
    <row r="18660" spans="1:16" x14ac:dyDescent="0.25">
      <c r="A18660" t="s">
        <v>0</v>
      </c>
      <c r="B18660" t="s">
        <v>31861</v>
      </c>
      <c r="C18660" t="s">
        <v>31862</v>
      </c>
      <c r="D18660" t="s">
        <v>4595</v>
      </c>
      <c r="E18660" t="s">
        <v>59</v>
      </c>
      <c r="F18660" t="b">
        <v>0</v>
      </c>
      <c r="G18660" t="s">
        <v>68</v>
      </c>
      <c r="H18660" s="1">
        <v>46231.000937500001</v>
      </c>
      <c r="I18660" t="b">
        <v>1</v>
      </c>
      <c r="J18660" t="b">
        <v>1</v>
      </c>
      <c r="K18660" t="s">
        <v>41</v>
      </c>
      <c r="L18660" t="s">
        <v>60</v>
      </c>
      <c r="M18660">
        <v>57500</v>
      </c>
      <c r="N18660"/>
      <c r="O18660" t="s">
        <v>27891</v>
      </c>
      <c r="P18660" t="s">
        <v>5537</v>
      </c>
    </row>
    <row r="18661" spans="1:16" x14ac:dyDescent="0.25">
      <c r="A18661" t="s">
        <v>4</v>
      </c>
      <c r="B18661" t="s">
        <v>4000</v>
      </c>
      <c r="C18661" t="s">
        <v>1895</v>
      </c>
      <c r="D18661" t="s">
        <v>4526</v>
      </c>
      <c r="E18661" t="s">
        <v>59</v>
      </c>
      <c r="F18661" t="b">
        <v>0</v>
      </c>
      <c r="G18661" t="s">
        <v>77</v>
      </c>
      <c r="H18661" s="1">
        <v>46231.000937500001</v>
      </c>
      <c r="I18661" t="b">
        <v>0</v>
      </c>
      <c r="J18661" t="b">
        <v>1</v>
      </c>
      <c r="K18661" t="s">
        <v>41</v>
      </c>
      <c r="L18661" t="s">
        <v>60</v>
      </c>
      <c r="M18661">
        <v>87150</v>
      </c>
      <c r="N18661"/>
      <c r="O18661" t="s">
        <v>31863</v>
      </c>
      <c r="P18661" t="s">
        <v>673</v>
      </c>
    </row>
    <row r="18662" spans="1:16" x14ac:dyDescent="0.25">
      <c r="A18662" t="s">
        <v>7</v>
      </c>
      <c r="B18662" t="s">
        <v>31864</v>
      </c>
      <c r="C18662" t="s">
        <v>1088</v>
      </c>
      <c r="D18662" t="s">
        <v>3173</v>
      </c>
      <c r="E18662" t="s">
        <v>59</v>
      </c>
      <c r="F18662" t="b">
        <v>0</v>
      </c>
      <c r="G18662" t="s">
        <v>77</v>
      </c>
      <c r="H18662" s="1">
        <v>46231.000937500001</v>
      </c>
      <c r="I18662" t="b">
        <v>0</v>
      </c>
      <c r="J18662" t="b">
        <v>1</v>
      </c>
      <c r="K18662" t="s">
        <v>41</v>
      </c>
      <c r="L18662" t="s">
        <v>60</v>
      </c>
      <c r="M18662">
        <v>105000</v>
      </c>
      <c r="N18662"/>
      <c r="O18662" t="s">
        <v>16844</v>
      </c>
      <c r="P18662" t="s">
        <v>4474</v>
      </c>
    </row>
    <row r="18663" spans="1:16" x14ac:dyDescent="0.25">
      <c r="A18663" t="s">
        <v>0</v>
      </c>
      <c r="B18663" t="s">
        <v>31865</v>
      </c>
      <c r="C18663" t="s">
        <v>76</v>
      </c>
      <c r="D18663" t="s">
        <v>4595</v>
      </c>
      <c r="E18663" t="s">
        <v>88</v>
      </c>
      <c r="F18663" t="b">
        <v>1</v>
      </c>
      <c r="G18663" t="s">
        <v>40</v>
      </c>
      <c r="H18663" s="1">
        <v>46231.00439814815</v>
      </c>
      <c r="I18663" t="b">
        <v>0</v>
      </c>
      <c r="J18663" t="b">
        <v>0</v>
      </c>
      <c r="K18663" t="s">
        <v>40</v>
      </c>
      <c r="L18663" t="s">
        <v>60</v>
      </c>
      <c r="M18663">
        <v>189280</v>
      </c>
      <c r="N18663"/>
      <c r="O18663" t="s">
        <v>31866</v>
      </c>
    </row>
    <row r="18664" spans="1:16" x14ac:dyDescent="0.25">
      <c r="A18664" t="s">
        <v>2</v>
      </c>
      <c r="B18664" t="s">
        <v>31867</v>
      </c>
      <c r="C18664" t="s">
        <v>81</v>
      </c>
      <c r="D18664" t="s">
        <v>3173</v>
      </c>
      <c r="E18664" t="s">
        <v>59</v>
      </c>
      <c r="F18664" t="b">
        <v>0</v>
      </c>
      <c r="G18664" t="s">
        <v>77</v>
      </c>
      <c r="H18664" s="1">
        <v>46231.004560185182</v>
      </c>
      <c r="I18664" t="b">
        <v>0</v>
      </c>
      <c r="J18664" t="b">
        <v>0</v>
      </c>
      <c r="K18664" t="s">
        <v>41</v>
      </c>
      <c r="L18664" t="s">
        <v>60</v>
      </c>
      <c r="M18664">
        <v>215000</v>
      </c>
      <c r="N18664"/>
      <c r="O18664" t="s">
        <v>31868</v>
      </c>
    </row>
    <row r="18665" spans="1:16" x14ac:dyDescent="0.25">
      <c r="A18665" t="s">
        <v>2</v>
      </c>
      <c r="B18665" t="s">
        <v>31869</v>
      </c>
      <c r="C18665" t="s">
        <v>8540</v>
      </c>
      <c r="D18665" t="s">
        <v>4515</v>
      </c>
      <c r="E18665" t="s">
        <v>59</v>
      </c>
      <c r="F18665" t="b">
        <v>0</v>
      </c>
      <c r="G18665" t="s">
        <v>68</v>
      </c>
      <c r="H18665" s="1">
        <v>46231.004583333342</v>
      </c>
      <c r="I18665" t="b">
        <v>0</v>
      </c>
      <c r="J18665" t="b">
        <v>1</v>
      </c>
      <c r="K18665" t="s">
        <v>41</v>
      </c>
      <c r="L18665" t="s">
        <v>60</v>
      </c>
      <c r="M18665">
        <v>115000</v>
      </c>
      <c r="N18665"/>
      <c r="O18665" t="s">
        <v>31870</v>
      </c>
      <c r="P18665" t="s">
        <v>31871</v>
      </c>
    </row>
    <row r="18666" spans="1:16" x14ac:dyDescent="0.25">
      <c r="A18666" t="s">
        <v>1</v>
      </c>
      <c r="B18666" t="s">
        <v>31872</v>
      </c>
      <c r="C18666" t="s">
        <v>477</v>
      </c>
      <c r="D18666" t="s">
        <v>5349</v>
      </c>
      <c r="E18666" t="s">
        <v>59</v>
      </c>
      <c r="F18666" t="b">
        <v>0</v>
      </c>
      <c r="G18666" t="s">
        <v>89</v>
      </c>
      <c r="H18666" s="1">
        <v>46231.050127314818</v>
      </c>
      <c r="I18666" t="b">
        <v>0</v>
      </c>
      <c r="J18666" t="b">
        <v>0</v>
      </c>
      <c r="K18666" t="s">
        <v>41</v>
      </c>
      <c r="L18666" t="s">
        <v>60</v>
      </c>
      <c r="M18666">
        <v>145808</v>
      </c>
      <c r="N18666"/>
      <c r="O18666" t="s">
        <v>31873</v>
      </c>
      <c r="P18666" t="s">
        <v>31874</v>
      </c>
    </row>
    <row r="18667" spans="1:16" x14ac:dyDescent="0.25">
      <c r="A18667" t="s">
        <v>8</v>
      </c>
      <c r="B18667" t="s">
        <v>31875</v>
      </c>
      <c r="C18667" t="s">
        <v>76</v>
      </c>
      <c r="D18667" t="s">
        <v>4868</v>
      </c>
      <c r="E18667" t="s">
        <v>88</v>
      </c>
      <c r="F18667" t="b">
        <v>1</v>
      </c>
      <c r="G18667" t="s">
        <v>19</v>
      </c>
      <c r="H18667" s="1">
        <v>46231.259745370371</v>
      </c>
      <c r="I18667" t="b">
        <v>0</v>
      </c>
      <c r="J18667" t="b">
        <v>0</v>
      </c>
      <c r="K18667" t="s">
        <v>19</v>
      </c>
      <c r="L18667" t="s">
        <v>60</v>
      </c>
      <c r="M18667">
        <v>800000</v>
      </c>
      <c r="N18667"/>
      <c r="O18667" t="s">
        <v>31876</v>
      </c>
      <c r="P18667" t="s">
        <v>31877</v>
      </c>
    </row>
    <row r="18668" spans="1:16" x14ac:dyDescent="0.25">
      <c r="A18668" t="s">
        <v>1</v>
      </c>
      <c r="B18668" t="s">
        <v>31878</v>
      </c>
      <c r="C18668" t="s">
        <v>209</v>
      </c>
      <c r="D18668" t="s">
        <v>4526</v>
      </c>
      <c r="E18668" t="s">
        <v>59</v>
      </c>
      <c r="F18668" t="b">
        <v>0</v>
      </c>
      <c r="G18668" t="s">
        <v>19</v>
      </c>
      <c r="H18668" s="1">
        <v>46231.301400462973</v>
      </c>
      <c r="I18668" t="b">
        <v>1</v>
      </c>
      <c r="J18668" t="b">
        <v>0</v>
      </c>
      <c r="K18668" t="s">
        <v>19</v>
      </c>
      <c r="L18668" t="s">
        <v>60</v>
      </c>
      <c r="M18668">
        <v>1400000</v>
      </c>
      <c r="N18668"/>
      <c r="O18668" t="s">
        <v>7059</v>
      </c>
      <c r="P18668" t="s">
        <v>31879</v>
      </c>
    </row>
    <row r="18669" spans="1:16" x14ac:dyDescent="0.25">
      <c r="A18669" t="s">
        <v>0</v>
      </c>
      <c r="B18669" t="s">
        <v>31880</v>
      </c>
      <c r="C18669" t="s">
        <v>5115</v>
      </c>
      <c r="D18669" t="s">
        <v>4526</v>
      </c>
      <c r="E18669" t="s">
        <v>59</v>
      </c>
      <c r="F18669" t="b">
        <v>0</v>
      </c>
      <c r="G18669" t="s">
        <v>40</v>
      </c>
      <c r="H18669" s="1">
        <v>46231.337407407409</v>
      </c>
      <c r="I18669" t="b">
        <v>1</v>
      </c>
      <c r="J18669" t="b">
        <v>0</v>
      </c>
      <c r="K18669" t="s">
        <v>40</v>
      </c>
      <c r="L18669" t="s">
        <v>60</v>
      </c>
      <c r="M18669">
        <v>45000</v>
      </c>
      <c r="N18669"/>
      <c r="O18669" t="s">
        <v>6510</v>
      </c>
      <c r="P18669" t="s">
        <v>31881</v>
      </c>
    </row>
    <row r="18670" spans="1:16" x14ac:dyDescent="0.25">
      <c r="A18670" t="s">
        <v>0</v>
      </c>
      <c r="B18670" t="s">
        <v>31882</v>
      </c>
      <c r="C18670" t="s">
        <v>5026</v>
      </c>
      <c r="D18670" t="s">
        <v>4526</v>
      </c>
      <c r="E18670" t="s">
        <v>59</v>
      </c>
      <c r="F18670" t="b">
        <v>0</v>
      </c>
      <c r="G18670" t="s">
        <v>40</v>
      </c>
      <c r="H18670" s="1">
        <v>46231.337407407409</v>
      </c>
      <c r="I18670" t="b">
        <v>1</v>
      </c>
      <c r="J18670" t="b">
        <v>0</v>
      </c>
      <c r="K18670" t="s">
        <v>40</v>
      </c>
      <c r="L18670" t="s">
        <v>60</v>
      </c>
      <c r="M18670">
        <v>45000</v>
      </c>
      <c r="N18670"/>
      <c r="O18670" t="s">
        <v>6510</v>
      </c>
      <c r="P18670" t="s">
        <v>31881</v>
      </c>
    </row>
    <row r="18671" spans="1:16" x14ac:dyDescent="0.25">
      <c r="A18671" t="s">
        <v>1</v>
      </c>
      <c r="B18671" t="s">
        <v>31883</v>
      </c>
      <c r="C18671" t="s">
        <v>758</v>
      </c>
      <c r="D18671" t="s">
        <v>4346</v>
      </c>
      <c r="E18671" t="s">
        <v>59</v>
      </c>
      <c r="F18671" t="b">
        <v>0</v>
      </c>
      <c r="G18671" t="s">
        <v>77</v>
      </c>
      <c r="H18671" s="1">
        <v>46231.341562499998</v>
      </c>
      <c r="I18671" t="b">
        <v>0</v>
      </c>
      <c r="J18671" t="b">
        <v>1</v>
      </c>
      <c r="K18671" t="s">
        <v>41</v>
      </c>
      <c r="L18671" t="s">
        <v>60</v>
      </c>
      <c r="M18671">
        <v>190000</v>
      </c>
      <c r="N18671"/>
      <c r="O18671" t="s">
        <v>31884</v>
      </c>
      <c r="P18671" t="s">
        <v>31885</v>
      </c>
    </row>
    <row r="18672" spans="1:16" x14ac:dyDescent="0.25">
      <c r="A18672" t="s">
        <v>1</v>
      </c>
      <c r="B18672" t="s">
        <v>31886</v>
      </c>
      <c r="C18672" t="s">
        <v>18</v>
      </c>
      <c r="D18672" t="s">
        <v>17051</v>
      </c>
      <c r="E18672" t="s">
        <v>59</v>
      </c>
      <c r="F18672" t="b">
        <v>0</v>
      </c>
      <c r="G18672" t="s">
        <v>18</v>
      </c>
      <c r="H18672" s="1">
        <v>46231.342928240738</v>
      </c>
      <c r="I18672" t="b">
        <v>0</v>
      </c>
      <c r="J18672" t="b">
        <v>0</v>
      </c>
      <c r="K18672" t="s">
        <v>18</v>
      </c>
      <c r="L18672" t="s">
        <v>60</v>
      </c>
      <c r="M18672">
        <v>1170000</v>
      </c>
      <c r="N18672"/>
      <c r="O18672" t="s">
        <v>17051</v>
      </c>
      <c r="P18672" t="s">
        <v>31887</v>
      </c>
    </row>
    <row r="18673" spans="1:16" x14ac:dyDescent="0.25">
      <c r="A18673" t="s">
        <v>1</v>
      </c>
      <c r="B18673" t="s">
        <v>2468</v>
      </c>
      <c r="C18673" t="s">
        <v>20</v>
      </c>
      <c r="D18673" t="s">
        <v>20103</v>
      </c>
      <c r="E18673" t="s">
        <v>59</v>
      </c>
      <c r="F18673" t="b">
        <v>0</v>
      </c>
      <c r="G18673" t="s">
        <v>20</v>
      </c>
      <c r="H18673" s="1">
        <v>46231.34306712963</v>
      </c>
      <c r="I18673" t="b">
        <v>0</v>
      </c>
      <c r="J18673" t="b">
        <v>0</v>
      </c>
      <c r="K18673" t="s">
        <v>20</v>
      </c>
      <c r="L18673" t="s">
        <v>60</v>
      </c>
      <c r="M18673">
        <v>67500</v>
      </c>
      <c r="N18673"/>
      <c r="O18673" t="s">
        <v>31888</v>
      </c>
      <c r="P18673" t="s">
        <v>146</v>
      </c>
    </row>
    <row r="18674" spans="1:16" x14ac:dyDescent="0.25">
      <c r="A18674" t="s">
        <v>0</v>
      </c>
      <c r="B18674" t="s">
        <v>31889</v>
      </c>
      <c r="C18674" t="s">
        <v>12954</v>
      </c>
      <c r="D18674" t="s">
        <v>4625</v>
      </c>
      <c r="E18674" t="s">
        <v>59</v>
      </c>
      <c r="F18674" t="b">
        <v>0</v>
      </c>
      <c r="G18674" t="s">
        <v>73</v>
      </c>
      <c r="H18674" s="1">
        <v>46231.417696759258</v>
      </c>
      <c r="I18674" t="b">
        <v>0</v>
      </c>
      <c r="J18674" t="b">
        <v>0</v>
      </c>
      <c r="K18674" t="s">
        <v>41</v>
      </c>
      <c r="L18674" t="s">
        <v>74</v>
      </c>
      <c r="M18674"/>
      <c r="N18674">
        <v>31</v>
      </c>
      <c r="O18674" t="s">
        <v>1556</v>
      </c>
    </row>
    <row r="18675" spans="1:16" x14ac:dyDescent="0.25">
      <c r="A18675" t="s">
        <v>0</v>
      </c>
      <c r="B18675" t="s">
        <v>31890</v>
      </c>
      <c r="C18675" t="s">
        <v>913</v>
      </c>
      <c r="D18675" t="s">
        <v>20103</v>
      </c>
      <c r="E18675" t="s">
        <v>132</v>
      </c>
      <c r="F18675" t="b">
        <v>0</v>
      </c>
      <c r="G18675" t="s">
        <v>20</v>
      </c>
      <c r="H18675" s="1">
        <v>46231.419027777767</v>
      </c>
      <c r="I18675" t="b">
        <v>0</v>
      </c>
      <c r="J18675" t="b">
        <v>0</v>
      </c>
      <c r="K18675" t="s">
        <v>20</v>
      </c>
      <c r="L18675" t="s">
        <v>60</v>
      </c>
      <c r="M18675">
        <v>63402.5</v>
      </c>
      <c r="N18675"/>
      <c r="O18675" t="s">
        <v>21140</v>
      </c>
      <c r="P18675" t="s">
        <v>31891</v>
      </c>
    </row>
    <row r="18676" spans="1:16" x14ac:dyDescent="0.25">
      <c r="A18676" t="s">
        <v>6</v>
      </c>
      <c r="B18676" t="s">
        <v>31892</v>
      </c>
      <c r="C18676" t="s">
        <v>5717</v>
      </c>
      <c r="D18676" t="s">
        <v>4346</v>
      </c>
      <c r="E18676" t="s">
        <v>59</v>
      </c>
      <c r="F18676" t="b">
        <v>0</v>
      </c>
      <c r="G18676" t="s">
        <v>19</v>
      </c>
      <c r="H18676" s="1">
        <v>46231.422523148147</v>
      </c>
      <c r="I18676" t="b">
        <v>0</v>
      </c>
      <c r="J18676" t="b">
        <v>0</v>
      </c>
      <c r="K18676" t="s">
        <v>19</v>
      </c>
      <c r="L18676" t="s">
        <v>60</v>
      </c>
      <c r="M18676">
        <v>3704358.64</v>
      </c>
      <c r="N18676"/>
      <c r="O18676" t="s">
        <v>28454</v>
      </c>
      <c r="P18676" t="s">
        <v>31774</v>
      </c>
    </row>
    <row r="18677" spans="1:16" x14ac:dyDescent="0.25">
      <c r="A18677" t="s">
        <v>1</v>
      </c>
      <c r="B18677" t="s">
        <v>31893</v>
      </c>
      <c r="C18677" t="s">
        <v>31894</v>
      </c>
      <c r="D18677" t="s">
        <v>4346</v>
      </c>
      <c r="E18677" t="s">
        <v>59</v>
      </c>
      <c r="F18677" t="b">
        <v>0</v>
      </c>
      <c r="G18677" t="s">
        <v>34</v>
      </c>
      <c r="H18677" s="1">
        <v>46231.427719907413</v>
      </c>
      <c r="I18677" t="b">
        <v>0</v>
      </c>
      <c r="J18677" t="b">
        <v>0</v>
      </c>
      <c r="K18677" t="s">
        <v>34</v>
      </c>
      <c r="L18677" t="s">
        <v>60</v>
      </c>
      <c r="M18677">
        <v>1000000</v>
      </c>
      <c r="N18677"/>
      <c r="O18677" t="s">
        <v>31895</v>
      </c>
      <c r="P18677" t="s">
        <v>31896</v>
      </c>
    </row>
    <row r="18678" spans="1:16" x14ac:dyDescent="0.25">
      <c r="A18678" t="s">
        <v>2</v>
      </c>
      <c r="B18678" t="s">
        <v>31897</v>
      </c>
      <c r="C18678" t="s">
        <v>304</v>
      </c>
      <c r="D18678" t="s">
        <v>4526</v>
      </c>
      <c r="E18678" t="s">
        <v>59</v>
      </c>
      <c r="F18678" t="b">
        <v>0</v>
      </c>
      <c r="G18678" t="s">
        <v>77</v>
      </c>
      <c r="H18678" s="1">
        <v>46231.459409722222</v>
      </c>
      <c r="I18678" t="b">
        <v>0</v>
      </c>
      <c r="J18678" t="b">
        <v>0</v>
      </c>
      <c r="K18678" t="s">
        <v>41</v>
      </c>
      <c r="L18678" t="s">
        <v>60</v>
      </c>
      <c r="M18678">
        <v>145000</v>
      </c>
      <c r="N18678"/>
      <c r="O18678" t="s">
        <v>701</v>
      </c>
    </row>
    <row r="18679" spans="1:16" x14ac:dyDescent="0.25">
      <c r="A18679" t="s">
        <v>0</v>
      </c>
      <c r="B18679" t="s">
        <v>30360</v>
      </c>
      <c r="C18679" t="s">
        <v>76</v>
      </c>
      <c r="D18679" t="s">
        <v>4630</v>
      </c>
      <c r="E18679" t="s">
        <v>59</v>
      </c>
      <c r="F18679" t="b">
        <v>1</v>
      </c>
      <c r="G18679" t="s">
        <v>41</v>
      </c>
      <c r="H18679" s="1">
        <v>46231.504131944443</v>
      </c>
      <c r="I18679" t="b">
        <v>0</v>
      </c>
      <c r="J18679" t="b">
        <v>0</v>
      </c>
      <c r="K18679" t="s">
        <v>41</v>
      </c>
      <c r="L18679" t="s">
        <v>60</v>
      </c>
      <c r="M18679">
        <v>150000</v>
      </c>
      <c r="N18679"/>
      <c r="O18679" t="s">
        <v>30361</v>
      </c>
      <c r="P18679" t="s">
        <v>1777</v>
      </c>
    </row>
    <row r="18680" spans="1:16" x14ac:dyDescent="0.25">
      <c r="A18680" t="s">
        <v>6</v>
      </c>
      <c r="B18680" t="s">
        <v>31898</v>
      </c>
      <c r="C18680" t="s">
        <v>41</v>
      </c>
      <c r="D18680" t="s">
        <v>4526</v>
      </c>
      <c r="E18680" t="s">
        <v>59</v>
      </c>
      <c r="F18680" t="b">
        <v>0</v>
      </c>
      <c r="G18680" t="s">
        <v>41</v>
      </c>
      <c r="H18680" s="1">
        <v>46231.507939814823</v>
      </c>
      <c r="I18680" t="b">
        <v>0</v>
      </c>
      <c r="J18680" t="b">
        <v>1</v>
      </c>
      <c r="K18680" t="s">
        <v>41</v>
      </c>
      <c r="L18680" t="s">
        <v>60</v>
      </c>
      <c r="M18680">
        <v>157500</v>
      </c>
      <c r="N18680"/>
      <c r="O18680" t="s">
        <v>155</v>
      </c>
      <c r="P18680" t="s">
        <v>2373</v>
      </c>
    </row>
    <row r="18681" spans="1:16" x14ac:dyDescent="0.25">
      <c r="A18681" t="s">
        <v>0</v>
      </c>
      <c r="B18681" t="s">
        <v>31899</v>
      </c>
      <c r="C18681" t="s">
        <v>31900</v>
      </c>
      <c r="D18681" t="s">
        <v>2360</v>
      </c>
      <c r="F18681" t="b">
        <v>0</v>
      </c>
      <c r="G18681" t="s">
        <v>65</v>
      </c>
      <c r="H18681" s="1">
        <v>46231.542604166672</v>
      </c>
      <c r="I18681" t="b">
        <v>1</v>
      </c>
      <c r="J18681" t="b">
        <v>0</v>
      </c>
      <c r="K18681" t="s">
        <v>41</v>
      </c>
      <c r="L18681" t="s">
        <v>74</v>
      </c>
      <c r="M18681"/>
      <c r="N18681">
        <v>34.5</v>
      </c>
      <c r="O18681" t="s">
        <v>2630</v>
      </c>
      <c r="P18681" t="s">
        <v>219</v>
      </c>
    </row>
    <row r="18682" spans="1:16" x14ac:dyDescent="0.25">
      <c r="A18682" t="s">
        <v>0</v>
      </c>
      <c r="B18682" t="s">
        <v>345</v>
      </c>
      <c r="C18682" t="s">
        <v>1131</v>
      </c>
      <c r="D18682" t="s">
        <v>4526</v>
      </c>
      <c r="E18682" t="s">
        <v>88</v>
      </c>
      <c r="F18682" t="b">
        <v>0</v>
      </c>
      <c r="G18682" t="s">
        <v>89</v>
      </c>
      <c r="H18682" s="1">
        <v>46231.542685185188</v>
      </c>
      <c r="I18682" t="b">
        <v>1</v>
      </c>
      <c r="J18682" t="b">
        <v>0</v>
      </c>
      <c r="K18682" t="s">
        <v>41</v>
      </c>
      <c r="L18682" t="s">
        <v>74</v>
      </c>
      <c r="M18682"/>
      <c r="N18682">
        <v>42.5</v>
      </c>
      <c r="O18682" t="s">
        <v>105</v>
      </c>
      <c r="P18682" t="s">
        <v>15014</v>
      </c>
    </row>
    <row r="18683" spans="1:16" x14ac:dyDescent="0.25">
      <c r="A18683" t="s">
        <v>4</v>
      </c>
      <c r="B18683" t="s">
        <v>31901</v>
      </c>
      <c r="C18683" t="s">
        <v>612</v>
      </c>
      <c r="D18683" t="s">
        <v>4526</v>
      </c>
      <c r="E18683" t="s">
        <v>59</v>
      </c>
      <c r="F18683" t="b">
        <v>0</v>
      </c>
      <c r="G18683" t="s">
        <v>73</v>
      </c>
      <c r="H18683" s="1">
        <v>46231.542696759258</v>
      </c>
      <c r="I18683" t="b">
        <v>0</v>
      </c>
      <c r="J18683" t="b">
        <v>0</v>
      </c>
      <c r="K18683" t="s">
        <v>41</v>
      </c>
      <c r="L18683" t="s">
        <v>74</v>
      </c>
      <c r="M18683"/>
      <c r="N18683">
        <v>43.5</v>
      </c>
      <c r="O18683" t="s">
        <v>3073</v>
      </c>
    </row>
    <row r="18684" spans="1:16" x14ac:dyDescent="0.25">
      <c r="A18684" t="s">
        <v>0</v>
      </c>
      <c r="B18684" t="s">
        <v>31902</v>
      </c>
      <c r="C18684" t="s">
        <v>76</v>
      </c>
      <c r="D18684" t="s">
        <v>4630</v>
      </c>
      <c r="E18684" t="s">
        <v>59</v>
      </c>
      <c r="F18684" t="b">
        <v>1</v>
      </c>
      <c r="G18684" t="s">
        <v>41</v>
      </c>
      <c r="H18684" s="1">
        <v>46231.545844907407</v>
      </c>
      <c r="I18684" t="b">
        <v>0</v>
      </c>
      <c r="J18684" t="b">
        <v>1</v>
      </c>
      <c r="K18684" t="s">
        <v>41</v>
      </c>
      <c r="L18684" t="s">
        <v>60</v>
      </c>
      <c r="M18684">
        <v>123500</v>
      </c>
      <c r="N18684"/>
      <c r="O18684" t="s">
        <v>10293</v>
      </c>
      <c r="P18684" t="s">
        <v>29581</v>
      </c>
    </row>
    <row r="18685" spans="1:16" x14ac:dyDescent="0.25">
      <c r="A18685" t="s">
        <v>8</v>
      </c>
      <c r="B18685" t="s">
        <v>31903</v>
      </c>
      <c r="C18685" t="s">
        <v>5717</v>
      </c>
      <c r="D18685" t="s">
        <v>4346</v>
      </c>
      <c r="E18685" t="s">
        <v>72</v>
      </c>
      <c r="F18685" t="b">
        <v>0</v>
      </c>
      <c r="G18685" t="s">
        <v>19</v>
      </c>
      <c r="H18685" s="1">
        <v>46231.547523148147</v>
      </c>
      <c r="I18685" t="b">
        <v>0</v>
      </c>
      <c r="J18685" t="b">
        <v>0</v>
      </c>
      <c r="K18685" t="s">
        <v>19</v>
      </c>
      <c r="L18685" t="s">
        <v>74</v>
      </c>
      <c r="M18685"/>
      <c r="N18685">
        <v>1750</v>
      </c>
      <c r="O18685" t="s">
        <v>31904</v>
      </c>
      <c r="P18685" t="s">
        <v>31905</v>
      </c>
    </row>
    <row r="18686" spans="1:16" x14ac:dyDescent="0.25">
      <c r="A18686" t="s">
        <v>1</v>
      </c>
      <c r="B18686" t="s">
        <v>1</v>
      </c>
      <c r="C18686" t="s">
        <v>28969</v>
      </c>
      <c r="D18686" t="s">
        <v>4756</v>
      </c>
      <c r="E18686" t="s">
        <v>59</v>
      </c>
      <c r="F18686" t="b">
        <v>0</v>
      </c>
      <c r="G18686" t="s">
        <v>77</v>
      </c>
      <c r="H18686" s="1">
        <v>46231.549884259257</v>
      </c>
      <c r="I18686" t="b">
        <v>0</v>
      </c>
      <c r="J18686" t="b">
        <v>0</v>
      </c>
      <c r="K18686" t="s">
        <v>41</v>
      </c>
      <c r="L18686" t="s">
        <v>60</v>
      </c>
      <c r="M18686">
        <v>115000</v>
      </c>
      <c r="N18686"/>
      <c r="O18686" t="s">
        <v>28970</v>
      </c>
      <c r="P18686" t="s">
        <v>28971</v>
      </c>
    </row>
    <row r="18687" spans="1:16" x14ac:dyDescent="0.25">
      <c r="A18687" t="s">
        <v>4</v>
      </c>
      <c r="B18687" t="s">
        <v>31906</v>
      </c>
      <c r="C18687" t="s">
        <v>1111</v>
      </c>
      <c r="D18687" t="s">
        <v>26562</v>
      </c>
      <c r="E18687" t="s">
        <v>59</v>
      </c>
      <c r="F18687" t="b">
        <v>0</v>
      </c>
      <c r="G18687" t="s">
        <v>19</v>
      </c>
      <c r="H18687" s="1">
        <v>46231.551400462973</v>
      </c>
      <c r="I18687" t="b">
        <v>1</v>
      </c>
      <c r="J18687" t="b">
        <v>0</v>
      </c>
      <c r="K18687" t="s">
        <v>19</v>
      </c>
      <c r="L18687" t="s">
        <v>60</v>
      </c>
      <c r="M18687">
        <v>850000</v>
      </c>
      <c r="N18687"/>
      <c r="O18687" t="s">
        <v>31907</v>
      </c>
      <c r="P18687" t="s">
        <v>31908</v>
      </c>
    </row>
    <row r="18688" spans="1:16" x14ac:dyDescent="0.25">
      <c r="A18688" t="s">
        <v>3</v>
      </c>
      <c r="B18688" t="s">
        <v>31909</v>
      </c>
      <c r="C18688" t="s">
        <v>162</v>
      </c>
      <c r="D18688" t="s">
        <v>4526</v>
      </c>
      <c r="E18688" t="s">
        <v>88</v>
      </c>
      <c r="F18688" t="b">
        <v>0</v>
      </c>
      <c r="G18688" t="s">
        <v>73</v>
      </c>
      <c r="H18688" s="1">
        <v>46231.584363425929</v>
      </c>
      <c r="I18688" t="b">
        <v>0</v>
      </c>
      <c r="J18688" t="b">
        <v>0</v>
      </c>
      <c r="K18688" t="s">
        <v>41</v>
      </c>
      <c r="L18688" t="s">
        <v>74</v>
      </c>
      <c r="M18688"/>
      <c r="N18688">
        <v>72.5</v>
      </c>
      <c r="O18688" t="s">
        <v>3788</v>
      </c>
      <c r="P18688" t="s">
        <v>31910</v>
      </c>
    </row>
    <row r="18689" spans="1:16" x14ac:dyDescent="0.25">
      <c r="A18689" t="s">
        <v>0</v>
      </c>
      <c r="B18689" t="s">
        <v>3390</v>
      </c>
      <c r="C18689" t="s">
        <v>31911</v>
      </c>
      <c r="D18689" t="s">
        <v>4346</v>
      </c>
      <c r="E18689" t="s">
        <v>59</v>
      </c>
      <c r="F18689" t="b">
        <v>0</v>
      </c>
      <c r="G18689" t="s">
        <v>40</v>
      </c>
      <c r="H18689" s="1">
        <v>46231.587407407409</v>
      </c>
      <c r="I18689" t="b">
        <v>1</v>
      </c>
      <c r="J18689" t="b">
        <v>0</v>
      </c>
      <c r="K18689" t="s">
        <v>40</v>
      </c>
      <c r="L18689" t="s">
        <v>60</v>
      </c>
      <c r="M18689">
        <v>33000</v>
      </c>
      <c r="N18689"/>
      <c r="O18689" t="s">
        <v>31912</v>
      </c>
      <c r="P18689" t="s">
        <v>10550</v>
      </c>
    </row>
    <row r="18690" spans="1:16" x14ac:dyDescent="0.25">
      <c r="A18690" t="s">
        <v>0</v>
      </c>
      <c r="B18690" t="s">
        <v>31913</v>
      </c>
      <c r="C18690" t="s">
        <v>31914</v>
      </c>
      <c r="D18690" t="s">
        <v>4346</v>
      </c>
      <c r="E18690" t="s">
        <v>232</v>
      </c>
      <c r="F18690" t="b">
        <v>0</v>
      </c>
      <c r="G18690" t="s">
        <v>40</v>
      </c>
      <c r="H18690" s="1">
        <v>46231.587418981479</v>
      </c>
      <c r="I18690" t="b">
        <v>1</v>
      </c>
      <c r="J18690" t="b">
        <v>0</v>
      </c>
      <c r="K18690" t="s">
        <v>40</v>
      </c>
      <c r="L18690" t="s">
        <v>60</v>
      </c>
      <c r="M18690">
        <v>32500</v>
      </c>
      <c r="N18690"/>
      <c r="O18690" t="s">
        <v>31915</v>
      </c>
      <c r="P18690" t="s">
        <v>219</v>
      </c>
    </row>
    <row r="18691" spans="1:16" x14ac:dyDescent="0.25">
      <c r="A18691" t="s">
        <v>1</v>
      </c>
      <c r="B18691" t="s">
        <v>31916</v>
      </c>
      <c r="C18691" t="s">
        <v>7283</v>
      </c>
      <c r="D18691" t="s">
        <v>4756</v>
      </c>
      <c r="E18691" t="s">
        <v>59</v>
      </c>
      <c r="F18691" t="b">
        <v>0</v>
      </c>
      <c r="G18691" t="s">
        <v>65</v>
      </c>
      <c r="H18691" s="1">
        <v>46231.591585648152</v>
      </c>
      <c r="I18691" t="b">
        <v>0</v>
      </c>
      <c r="J18691" t="b">
        <v>0</v>
      </c>
      <c r="K18691" t="s">
        <v>41</v>
      </c>
      <c r="L18691" t="s">
        <v>60</v>
      </c>
      <c r="M18691">
        <v>102300</v>
      </c>
      <c r="N18691"/>
      <c r="O18691" t="s">
        <v>305</v>
      </c>
      <c r="P18691" t="s">
        <v>16509</v>
      </c>
    </row>
    <row r="18692" spans="1:16" x14ac:dyDescent="0.25">
      <c r="A18692" t="s">
        <v>6</v>
      </c>
      <c r="B18692" t="s">
        <v>31917</v>
      </c>
      <c r="C18692" t="s">
        <v>500</v>
      </c>
      <c r="D18692" t="s">
        <v>4587</v>
      </c>
      <c r="E18692" t="s">
        <v>59</v>
      </c>
      <c r="F18692" t="b">
        <v>0</v>
      </c>
      <c r="G18692" t="s">
        <v>13</v>
      </c>
      <c r="H18692" s="1">
        <v>46231.592349537037</v>
      </c>
      <c r="I18692" t="b">
        <v>0</v>
      </c>
      <c r="J18692" t="b">
        <v>0</v>
      </c>
      <c r="K18692" t="s">
        <v>13</v>
      </c>
      <c r="L18692" t="s">
        <v>74</v>
      </c>
      <c r="M18692"/>
      <c r="N18692">
        <v>68.5</v>
      </c>
      <c r="O18692" t="s">
        <v>31918</v>
      </c>
      <c r="P18692" t="s">
        <v>3432</v>
      </c>
    </row>
    <row r="18693" spans="1:16" x14ac:dyDescent="0.25">
      <c r="A18693" t="s">
        <v>1</v>
      </c>
      <c r="B18693" t="s">
        <v>31919</v>
      </c>
      <c r="C18693" t="s">
        <v>40</v>
      </c>
      <c r="D18693" t="s">
        <v>4526</v>
      </c>
      <c r="E18693" t="s">
        <v>88</v>
      </c>
      <c r="F18693" t="b">
        <v>0</v>
      </c>
      <c r="G18693" t="s">
        <v>40</v>
      </c>
      <c r="H18693" s="1">
        <v>46231.59480324074</v>
      </c>
      <c r="I18693" t="b">
        <v>1</v>
      </c>
      <c r="J18693" t="b">
        <v>0</v>
      </c>
      <c r="K18693" t="s">
        <v>40</v>
      </c>
      <c r="L18693" t="s">
        <v>60</v>
      </c>
      <c r="M18693">
        <v>70000</v>
      </c>
      <c r="N18693"/>
      <c r="O18693" t="s">
        <v>6657</v>
      </c>
      <c r="P18693" t="s">
        <v>152</v>
      </c>
    </row>
    <row r="18694" spans="1:16" x14ac:dyDescent="0.25">
      <c r="A18694" t="s">
        <v>1</v>
      </c>
      <c r="B18694" t="s">
        <v>31920</v>
      </c>
      <c r="C18694" t="s">
        <v>76</v>
      </c>
      <c r="D18694" t="s">
        <v>7680</v>
      </c>
      <c r="E18694" t="s">
        <v>59</v>
      </c>
      <c r="F18694" t="b">
        <v>1</v>
      </c>
      <c r="G18694" t="s">
        <v>40</v>
      </c>
      <c r="H18694" s="1">
        <v>46231.594895833332</v>
      </c>
      <c r="I18694" t="b">
        <v>1</v>
      </c>
      <c r="J18694" t="b">
        <v>0</v>
      </c>
      <c r="K18694" t="s">
        <v>40</v>
      </c>
      <c r="L18694" t="s">
        <v>60</v>
      </c>
      <c r="M18694">
        <v>39097</v>
      </c>
      <c r="N18694"/>
      <c r="O18694" t="s">
        <v>31921</v>
      </c>
      <c r="P18694" t="s">
        <v>31922</v>
      </c>
    </row>
    <row r="18695" spans="1:16" x14ac:dyDescent="0.25">
      <c r="A18695" t="s">
        <v>0</v>
      </c>
      <c r="B18695" t="s">
        <v>31923</v>
      </c>
      <c r="C18695" t="s">
        <v>2209</v>
      </c>
      <c r="D18695" t="s">
        <v>4346</v>
      </c>
      <c r="E18695" t="s">
        <v>59</v>
      </c>
      <c r="F18695" t="b">
        <v>0</v>
      </c>
      <c r="G18695" t="s">
        <v>65</v>
      </c>
      <c r="H18695" s="1">
        <v>46231.62604166667</v>
      </c>
      <c r="I18695" t="b">
        <v>0</v>
      </c>
      <c r="J18695" t="b">
        <v>1</v>
      </c>
      <c r="K18695" t="s">
        <v>41</v>
      </c>
      <c r="L18695" t="s">
        <v>60</v>
      </c>
      <c r="M18695">
        <v>120000</v>
      </c>
      <c r="N18695"/>
      <c r="O18695" t="s">
        <v>31924</v>
      </c>
    </row>
    <row r="18696" spans="1:16" x14ac:dyDescent="0.25">
      <c r="A18696" t="s">
        <v>0</v>
      </c>
      <c r="B18696" t="s">
        <v>31925</v>
      </c>
      <c r="C18696" t="s">
        <v>999</v>
      </c>
      <c r="D18696" t="s">
        <v>4526</v>
      </c>
      <c r="E18696" t="s">
        <v>59</v>
      </c>
      <c r="F18696" t="b">
        <v>0</v>
      </c>
      <c r="G18696" t="s">
        <v>77</v>
      </c>
      <c r="H18696" s="1">
        <v>46231.626099537039</v>
      </c>
      <c r="I18696" t="b">
        <v>0</v>
      </c>
      <c r="J18696" t="b">
        <v>0</v>
      </c>
      <c r="K18696" t="s">
        <v>41</v>
      </c>
      <c r="L18696" t="s">
        <v>60</v>
      </c>
      <c r="M18696">
        <v>70000</v>
      </c>
      <c r="N18696"/>
      <c r="O18696" t="s">
        <v>31926</v>
      </c>
      <c r="P18696" t="s">
        <v>31927</v>
      </c>
    </row>
    <row r="18697" spans="1:16" x14ac:dyDescent="0.25">
      <c r="A18697" t="s">
        <v>8</v>
      </c>
      <c r="B18697" t="s">
        <v>31928</v>
      </c>
      <c r="C18697" t="s">
        <v>165</v>
      </c>
      <c r="D18697" t="s">
        <v>2360</v>
      </c>
      <c r="E18697" t="s">
        <v>59</v>
      </c>
      <c r="F18697" t="b">
        <v>0</v>
      </c>
      <c r="G18697" t="s">
        <v>73</v>
      </c>
      <c r="H18697" s="1">
        <v>46231.629374999997</v>
      </c>
      <c r="I18697" t="b">
        <v>0</v>
      </c>
      <c r="J18697" t="b">
        <v>0</v>
      </c>
      <c r="K18697" t="s">
        <v>41</v>
      </c>
      <c r="L18697" t="s">
        <v>74</v>
      </c>
      <c r="M18697"/>
      <c r="N18697">
        <v>65</v>
      </c>
      <c r="O18697" t="s">
        <v>31929</v>
      </c>
      <c r="P18697" t="s">
        <v>31930</v>
      </c>
    </row>
    <row r="18698" spans="1:16" x14ac:dyDescent="0.25">
      <c r="A18698" t="s">
        <v>1</v>
      </c>
      <c r="B18698" t="s">
        <v>31931</v>
      </c>
      <c r="C18698" t="s">
        <v>353</v>
      </c>
      <c r="D18698" t="s">
        <v>4526</v>
      </c>
      <c r="E18698" t="s">
        <v>59</v>
      </c>
      <c r="F18698" t="b">
        <v>0</v>
      </c>
      <c r="G18698" t="s">
        <v>77</v>
      </c>
      <c r="H18698" s="1">
        <v>46231.633217592593</v>
      </c>
      <c r="I18698" t="b">
        <v>0</v>
      </c>
      <c r="J18698" t="b">
        <v>1</v>
      </c>
      <c r="K18698" t="s">
        <v>41</v>
      </c>
      <c r="L18698" t="s">
        <v>60</v>
      </c>
      <c r="M18698">
        <v>212000</v>
      </c>
      <c r="N18698"/>
      <c r="O18698" t="s">
        <v>343</v>
      </c>
      <c r="P18698" t="s">
        <v>19493</v>
      </c>
    </row>
    <row r="18699" spans="1:16" x14ac:dyDescent="0.25">
      <c r="A18699" t="s">
        <v>5</v>
      </c>
      <c r="B18699" t="s">
        <v>31932</v>
      </c>
      <c r="C18699" t="s">
        <v>165</v>
      </c>
      <c r="D18699" t="s">
        <v>4526</v>
      </c>
      <c r="E18699" t="s">
        <v>88</v>
      </c>
      <c r="F18699" t="b">
        <v>0</v>
      </c>
      <c r="G18699" t="s">
        <v>73</v>
      </c>
      <c r="H18699" s="1">
        <v>46231.633263888893</v>
      </c>
      <c r="I18699" t="b">
        <v>1</v>
      </c>
      <c r="J18699" t="b">
        <v>0</v>
      </c>
      <c r="K18699" t="s">
        <v>41</v>
      </c>
      <c r="L18699" t="s">
        <v>74</v>
      </c>
      <c r="M18699"/>
      <c r="N18699">
        <v>65</v>
      </c>
      <c r="O18699" t="s">
        <v>1874</v>
      </c>
      <c r="P18699" t="s">
        <v>25704</v>
      </c>
    </row>
    <row r="18700" spans="1:16" x14ac:dyDescent="0.25">
      <c r="A18700" t="s">
        <v>1</v>
      </c>
      <c r="B18700" t="s">
        <v>31933</v>
      </c>
      <c r="C18700" t="s">
        <v>4452</v>
      </c>
      <c r="D18700" t="s">
        <v>4346</v>
      </c>
      <c r="E18700" t="s">
        <v>88</v>
      </c>
      <c r="F18700" t="b">
        <v>0</v>
      </c>
      <c r="G18700" t="s">
        <v>40</v>
      </c>
      <c r="H18700" s="1">
        <v>46231.636354166672</v>
      </c>
      <c r="I18700" t="b">
        <v>1</v>
      </c>
      <c r="J18700" t="b">
        <v>0</v>
      </c>
      <c r="K18700" t="s">
        <v>40</v>
      </c>
      <c r="L18700" t="s">
        <v>60</v>
      </c>
      <c r="M18700">
        <v>28985</v>
      </c>
      <c r="N18700"/>
      <c r="O18700" t="s">
        <v>31934</v>
      </c>
      <c r="P18700" t="s">
        <v>146</v>
      </c>
    </row>
    <row r="18701" spans="1:16" x14ac:dyDescent="0.25">
      <c r="A18701" t="s">
        <v>3</v>
      </c>
      <c r="B18701" t="s">
        <v>31935</v>
      </c>
      <c r="C18701" t="s">
        <v>112</v>
      </c>
      <c r="D18701" t="s">
        <v>4526</v>
      </c>
      <c r="E18701" t="s">
        <v>88</v>
      </c>
      <c r="F18701" t="b">
        <v>0</v>
      </c>
      <c r="G18701" t="s">
        <v>65</v>
      </c>
      <c r="H18701" s="1">
        <v>46231.667696759258</v>
      </c>
      <c r="I18701" t="b">
        <v>0</v>
      </c>
      <c r="J18701" t="b">
        <v>0</v>
      </c>
      <c r="K18701" t="s">
        <v>41</v>
      </c>
      <c r="L18701" t="s">
        <v>74</v>
      </c>
      <c r="M18701"/>
      <c r="N18701">
        <v>47.5</v>
      </c>
      <c r="O18701" t="s">
        <v>7261</v>
      </c>
      <c r="P18701" t="s">
        <v>171</v>
      </c>
    </row>
    <row r="18702" spans="1:16" x14ac:dyDescent="0.25">
      <c r="A18702" t="s">
        <v>7</v>
      </c>
      <c r="B18702" t="s">
        <v>31936</v>
      </c>
      <c r="C18702" t="s">
        <v>94</v>
      </c>
      <c r="D18702" t="s">
        <v>4346</v>
      </c>
      <c r="E18702" t="s">
        <v>59</v>
      </c>
      <c r="F18702" t="b">
        <v>0</v>
      </c>
      <c r="G18702" t="s">
        <v>65</v>
      </c>
      <c r="H18702" s="1">
        <v>46231.667719907397</v>
      </c>
      <c r="I18702" t="b">
        <v>0</v>
      </c>
      <c r="J18702" t="b">
        <v>1</v>
      </c>
      <c r="K18702" t="s">
        <v>41</v>
      </c>
      <c r="L18702" t="s">
        <v>60</v>
      </c>
      <c r="M18702">
        <v>150000</v>
      </c>
      <c r="N18702"/>
      <c r="O18702" t="s">
        <v>2206</v>
      </c>
      <c r="P18702" t="s">
        <v>3612</v>
      </c>
    </row>
    <row r="18703" spans="1:16" x14ac:dyDescent="0.25">
      <c r="A18703" t="s">
        <v>0</v>
      </c>
      <c r="B18703" t="s">
        <v>298</v>
      </c>
      <c r="C18703" t="s">
        <v>164</v>
      </c>
      <c r="D18703" t="s">
        <v>2360</v>
      </c>
      <c r="E18703" t="s">
        <v>59</v>
      </c>
      <c r="F18703" t="b">
        <v>0</v>
      </c>
      <c r="G18703" t="s">
        <v>65</v>
      </c>
      <c r="H18703" s="1">
        <v>46231.667719907397</v>
      </c>
      <c r="I18703" t="b">
        <v>0</v>
      </c>
      <c r="J18703" t="b">
        <v>0</v>
      </c>
      <c r="K18703" t="s">
        <v>41</v>
      </c>
      <c r="L18703" t="s">
        <v>60</v>
      </c>
      <c r="M18703">
        <v>105950</v>
      </c>
      <c r="N18703"/>
      <c r="O18703" t="s">
        <v>31937</v>
      </c>
      <c r="P18703" t="s">
        <v>31938</v>
      </c>
    </row>
    <row r="18704" spans="1:16" x14ac:dyDescent="0.25">
      <c r="A18704" t="s">
        <v>1</v>
      </c>
      <c r="B18704" t="s">
        <v>31939</v>
      </c>
      <c r="C18704" t="s">
        <v>2563</v>
      </c>
      <c r="D18704" t="s">
        <v>5349</v>
      </c>
      <c r="E18704" t="s">
        <v>59</v>
      </c>
      <c r="F18704" t="b">
        <v>0</v>
      </c>
      <c r="G18704" t="s">
        <v>89</v>
      </c>
      <c r="H18704" s="1">
        <v>46231.674895833326</v>
      </c>
      <c r="I18704" t="b">
        <v>0</v>
      </c>
      <c r="J18704" t="b">
        <v>1</v>
      </c>
      <c r="K18704" t="s">
        <v>41</v>
      </c>
      <c r="L18704" t="s">
        <v>60</v>
      </c>
      <c r="M18704">
        <v>142500</v>
      </c>
      <c r="N18704"/>
      <c r="O18704" t="s">
        <v>31940</v>
      </c>
      <c r="P18704" t="s">
        <v>29052</v>
      </c>
    </row>
    <row r="18705" spans="1:16" x14ac:dyDescent="0.25">
      <c r="A18705" t="s">
        <v>5</v>
      </c>
      <c r="B18705" t="s">
        <v>31941</v>
      </c>
      <c r="C18705" t="s">
        <v>31942</v>
      </c>
      <c r="D18705" t="s">
        <v>2360</v>
      </c>
      <c r="E18705" t="s">
        <v>59</v>
      </c>
      <c r="F18705" t="b">
        <v>0</v>
      </c>
      <c r="G18705" t="s">
        <v>77</v>
      </c>
      <c r="H18705" s="1">
        <v>46231.674942129634</v>
      </c>
      <c r="I18705" t="b">
        <v>0</v>
      </c>
      <c r="J18705" t="b">
        <v>0</v>
      </c>
      <c r="K18705" t="s">
        <v>41</v>
      </c>
      <c r="L18705" t="s">
        <v>60</v>
      </c>
      <c r="M18705">
        <v>102500</v>
      </c>
      <c r="N18705"/>
      <c r="O18705" t="s">
        <v>31943</v>
      </c>
      <c r="P18705" t="s">
        <v>31944</v>
      </c>
    </row>
    <row r="18706" spans="1:16" x14ac:dyDescent="0.25">
      <c r="A18706" t="s">
        <v>5</v>
      </c>
      <c r="B18706" t="s">
        <v>31945</v>
      </c>
      <c r="C18706" t="s">
        <v>4179</v>
      </c>
      <c r="D18706" t="s">
        <v>31946</v>
      </c>
      <c r="E18706" t="s">
        <v>59</v>
      </c>
      <c r="F18706" t="b">
        <v>0</v>
      </c>
      <c r="G18706" t="s">
        <v>13</v>
      </c>
      <c r="H18706" s="1">
        <v>46231.67564814815</v>
      </c>
      <c r="I18706" t="b">
        <v>0</v>
      </c>
      <c r="J18706" t="b">
        <v>0</v>
      </c>
      <c r="K18706" t="s">
        <v>13</v>
      </c>
      <c r="L18706" t="s">
        <v>60</v>
      </c>
      <c r="M18706">
        <v>108737</v>
      </c>
      <c r="N18706"/>
      <c r="O18706" t="s">
        <v>31947</v>
      </c>
      <c r="P18706" t="s">
        <v>31948</v>
      </c>
    </row>
    <row r="18707" spans="1:16" x14ac:dyDescent="0.25">
      <c r="A18707" t="s">
        <v>1</v>
      </c>
      <c r="B18707" t="s">
        <v>1301</v>
      </c>
      <c r="C18707" t="s">
        <v>5115</v>
      </c>
      <c r="D18707" t="s">
        <v>4526</v>
      </c>
      <c r="E18707" t="s">
        <v>59</v>
      </c>
      <c r="F18707" t="b">
        <v>0</v>
      </c>
      <c r="G18707" t="s">
        <v>40</v>
      </c>
      <c r="H18707" s="1">
        <v>46231.678020833337</v>
      </c>
      <c r="I18707" t="b">
        <v>1</v>
      </c>
      <c r="J18707" t="b">
        <v>0</v>
      </c>
      <c r="K18707" t="s">
        <v>40</v>
      </c>
      <c r="L18707" t="s">
        <v>60</v>
      </c>
      <c r="M18707">
        <v>52500</v>
      </c>
      <c r="N18707"/>
      <c r="O18707" t="s">
        <v>6833</v>
      </c>
      <c r="P18707" t="s">
        <v>927</v>
      </c>
    </row>
    <row r="18708" spans="1:16" x14ac:dyDescent="0.25">
      <c r="A18708" t="s">
        <v>1</v>
      </c>
      <c r="B18708" t="s">
        <v>2968</v>
      </c>
      <c r="C18708" t="s">
        <v>6956</v>
      </c>
      <c r="D18708" t="s">
        <v>4526</v>
      </c>
      <c r="E18708" t="s">
        <v>59</v>
      </c>
      <c r="F18708" t="b">
        <v>0</v>
      </c>
      <c r="G18708" t="s">
        <v>40</v>
      </c>
      <c r="H18708" s="1">
        <v>46231.678148148138</v>
      </c>
      <c r="I18708" t="b">
        <v>1</v>
      </c>
      <c r="J18708" t="b">
        <v>0</v>
      </c>
      <c r="K18708" t="s">
        <v>40</v>
      </c>
      <c r="L18708" t="s">
        <v>60</v>
      </c>
      <c r="M18708">
        <v>70000</v>
      </c>
      <c r="N18708"/>
      <c r="O18708" t="s">
        <v>2243</v>
      </c>
      <c r="P18708" t="s">
        <v>24105</v>
      </c>
    </row>
    <row r="18709" spans="1:16" x14ac:dyDescent="0.25">
      <c r="A18709" t="s">
        <v>7</v>
      </c>
      <c r="B18709" t="s">
        <v>31949</v>
      </c>
      <c r="C18709" t="s">
        <v>121</v>
      </c>
      <c r="D18709" t="s">
        <v>4346</v>
      </c>
      <c r="E18709" t="s">
        <v>59</v>
      </c>
      <c r="F18709" t="b">
        <v>0</v>
      </c>
      <c r="G18709" t="s">
        <v>68</v>
      </c>
      <c r="H18709" s="1">
        <v>46231.709247685183</v>
      </c>
      <c r="I18709" t="b">
        <v>1</v>
      </c>
      <c r="J18709" t="b">
        <v>1</v>
      </c>
      <c r="K18709" t="s">
        <v>41</v>
      </c>
      <c r="L18709" t="s">
        <v>60</v>
      </c>
      <c r="M18709">
        <v>121452.5</v>
      </c>
      <c r="N18709"/>
      <c r="O18709" t="s">
        <v>3387</v>
      </c>
      <c r="P18709" t="s">
        <v>31950</v>
      </c>
    </row>
    <row r="18710" spans="1:16" x14ac:dyDescent="0.25">
      <c r="A18710" t="s">
        <v>0</v>
      </c>
      <c r="B18710" t="s">
        <v>31951</v>
      </c>
      <c r="C18710" t="s">
        <v>7072</v>
      </c>
      <c r="D18710" t="s">
        <v>4346</v>
      </c>
      <c r="E18710" t="s">
        <v>59</v>
      </c>
      <c r="F18710" t="b">
        <v>0</v>
      </c>
      <c r="G18710" t="s">
        <v>40</v>
      </c>
      <c r="H18710" s="1">
        <v>46231.712407407409</v>
      </c>
      <c r="I18710" t="b">
        <v>1</v>
      </c>
      <c r="J18710" t="b">
        <v>0</v>
      </c>
      <c r="K18710" t="s">
        <v>40</v>
      </c>
      <c r="L18710" t="s">
        <v>60</v>
      </c>
      <c r="M18710">
        <v>28946</v>
      </c>
      <c r="N18710"/>
      <c r="O18710" t="s">
        <v>10626</v>
      </c>
      <c r="P18710" t="s">
        <v>8691</v>
      </c>
    </row>
    <row r="18711" spans="1:16" x14ac:dyDescent="0.25">
      <c r="A18711" t="s">
        <v>5</v>
      </c>
      <c r="B18711" t="s">
        <v>31952</v>
      </c>
      <c r="C18711" t="s">
        <v>451</v>
      </c>
      <c r="D18711" t="s">
        <v>4526</v>
      </c>
      <c r="E18711" t="s">
        <v>59</v>
      </c>
      <c r="F18711" t="b">
        <v>0</v>
      </c>
      <c r="G18711" t="s">
        <v>65</v>
      </c>
      <c r="H18711" s="1">
        <v>46231.716585648152</v>
      </c>
      <c r="I18711" t="b">
        <v>0</v>
      </c>
      <c r="J18711" t="b">
        <v>1</v>
      </c>
      <c r="K18711" t="s">
        <v>41</v>
      </c>
      <c r="L18711" t="s">
        <v>60</v>
      </c>
      <c r="M18711">
        <v>150000</v>
      </c>
      <c r="N18711"/>
      <c r="O18711" t="s">
        <v>1610</v>
      </c>
      <c r="P18711" t="s">
        <v>31953</v>
      </c>
    </row>
    <row r="18712" spans="1:16" x14ac:dyDescent="0.25">
      <c r="A18712" t="s">
        <v>1</v>
      </c>
      <c r="B18712" t="s">
        <v>31954</v>
      </c>
      <c r="C18712" t="s">
        <v>147</v>
      </c>
      <c r="D18712" t="s">
        <v>4526</v>
      </c>
      <c r="E18712" t="s">
        <v>88</v>
      </c>
      <c r="F18712" t="b">
        <v>0</v>
      </c>
      <c r="G18712" t="s">
        <v>77</v>
      </c>
      <c r="H18712" s="1">
        <v>46231.716608796298</v>
      </c>
      <c r="I18712" t="b">
        <v>0</v>
      </c>
      <c r="J18712" t="b">
        <v>1</v>
      </c>
      <c r="K18712" t="s">
        <v>41</v>
      </c>
      <c r="L18712" t="s">
        <v>74</v>
      </c>
      <c r="M18712"/>
      <c r="N18712">
        <v>71.5</v>
      </c>
      <c r="O18712" t="s">
        <v>2059</v>
      </c>
      <c r="P18712" t="s">
        <v>31955</v>
      </c>
    </row>
    <row r="18713" spans="1:16" x14ac:dyDescent="0.25">
      <c r="A18713" t="s">
        <v>2</v>
      </c>
      <c r="B18713" t="s">
        <v>31956</v>
      </c>
      <c r="C18713" t="s">
        <v>190</v>
      </c>
      <c r="D18713" t="s">
        <v>4526</v>
      </c>
      <c r="E18713" t="s">
        <v>59</v>
      </c>
      <c r="F18713" t="b">
        <v>0</v>
      </c>
      <c r="G18713" t="s">
        <v>73</v>
      </c>
      <c r="H18713" s="1">
        <v>46231.716620370367</v>
      </c>
      <c r="I18713" t="b">
        <v>1</v>
      </c>
      <c r="J18713" t="b">
        <v>0</v>
      </c>
      <c r="K18713" t="s">
        <v>41</v>
      </c>
      <c r="L18713" t="s">
        <v>74</v>
      </c>
      <c r="M18713"/>
      <c r="N18713">
        <v>80</v>
      </c>
      <c r="O18713" t="s">
        <v>1164</v>
      </c>
      <c r="P18713" t="s">
        <v>31957</v>
      </c>
    </row>
    <row r="18714" spans="1:16" x14ac:dyDescent="0.25">
      <c r="A18714" t="s">
        <v>0</v>
      </c>
      <c r="B18714" t="s">
        <v>2532</v>
      </c>
      <c r="C18714" t="s">
        <v>112</v>
      </c>
      <c r="D18714" t="s">
        <v>4526</v>
      </c>
      <c r="E18714" t="s">
        <v>59</v>
      </c>
      <c r="F18714" t="b">
        <v>0</v>
      </c>
      <c r="G18714" t="s">
        <v>65</v>
      </c>
      <c r="H18714" s="1">
        <v>46231.792604166672</v>
      </c>
      <c r="I18714" t="b">
        <v>1</v>
      </c>
      <c r="J18714" t="b">
        <v>1</v>
      </c>
      <c r="K18714" t="s">
        <v>41</v>
      </c>
      <c r="L18714" t="s">
        <v>60</v>
      </c>
      <c r="M18714">
        <v>90000</v>
      </c>
      <c r="N18714"/>
      <c r="O18714" t="s">
        <v>31958</v>
      </c>
      <c r="P18714" t="s">
        <v>859</v>
      </c>
    </row>
    <row r="18715" spans="1:16" x14ac:dyDescent="0.25">
      <c r="A18715" t="s">
        <v>0</v>
      </c>
      <c r="B18715" t="s">
        <v>31959</v>
      </c>
      <c r="C18715" t="s">
        <v>142</v>
      </c>
      <c r="D18715" t="s">
        <v>111</v>
      </c>
      <c r="E18715" t="s">
        <v>88</v>
      </c>
      <c r="F18715" t="b">
        <v>0</v>
      </c>
      <c r="G18715" t="s">
        <v>65</v>
      </c>
      <c r="H18715" s="1">
        <v>46231.792696759258</v>
      </c>
      <c r="I18715" t="b">
        <v>1</v>
      </c>
      <c r="J18715" t="b">
        <v>1</v>
      </c>
      <c r="K18715" t="s">
        <v>41</v>
      </c>
      <c r="L18715" t="s">
        <v>74</v>
      </c>
      <c r="M18715"/>
      <c r="N18715">
        <v>42.5</v>
      </c>
      <c r="O18715" t="s">
        <v>111</v>
      </c>
      <c r="P18715" t="s">
        <v>352</v>
      </c>
    </row>
    <row r="18716" spans="1:16" x14ac:dyDescent="0.25">
      <c r="A18716" t="s">
        <v>4</v>
      </c>
      <c r="B18716" t="s">
        <v>2973</v>
      </c>
      <c r="C18716" t="s">
        <v>165</v>
      </c>
      <c r="D18716" t="s">
        <v>4526</v>
      </c>
      <c r="E18716" t="s">
        <v>59</v>
      </c>
      <c r="F18716" t="b">
        <v>0</v>
      </c>
      <c r="G18716" t="s">
        <v>73</v>
      </c>
      <c r="H18716" s="1">
        <v>46231.792696759258</v>
      </c>
      <c r="I18716" t="b">
        <v>1</v>
      </c>
      <c r="J18716" t="b">
        <v>0</v>
      </c>
      <c r="K18716" t="s">
        <v>41</v>
      </c>
      <c r="L18716" t="s">
        <v>74</v>
      </c>
      <c r="M18716"/>
      <c r="N18716">
        <v>44</v>
      </c>
      <c r="O18716" t="s">
        <v>3073</v>
      </c>
    </row>
    <row r="18717" spans="1:16" x14ac:dyDescent="0.25">
      <c r="A18717" t="s">
        <v>5</v>
      </c>
      <c r="B18717" t="s">
        <v>31960</v>
      </c>
      <c r="C18717" t="s">
        <v>1423</v>
      </c>
      <c r="D18717" t="s">
        <v>4346</v>
      </c>
      <c r="E18717" t="s">
        <v>59</v>
      </c>
      <c r="F18717" t="b">
        <v>0</v>
      </c>
      <c r="G18717" t="s">
        <v>77</v>
      </c>
      <c r="H18717" s="1">
        <v>46231.79996527778</v>
      </c>
      <c r="I18717" t="b">
        <v>0</v>
      </c>
      <c r="J18717" t="b">
        <v>1</v>
      </c>
      <c r="K18717" t="s">
        <v>41</v>
      </c>
      <c r="L18717" t="s">
        <v>60</v>
      </c>
      <c r="M18717">
        <v>126750</v>
      </c>
      <c r="N18717"/>
      <c r="O18717" t="s">
        <v>195</v>
      </c>
      <c r="P18717" t="s">
        <v>31961</v>
      </c>
    </row>
    <row r="18718" spans="1:16" x14ac:dyDescent="0.25">
      <c r="A18718" t="s">
        <v>1</v>
      </c>
      <c r="B18718" t="s">
        <v>7756</v>
      </c>
      <c r="C18718" t="s">
        <v>956</v>
      </c>
      <c r="D18718" t="s">
        <v>4526</v>
      </c>
      <c r="E18718" t="s">
        <v>59</v>
      </c>
      <c r="F18718" t="b">
        <v>0</v>
      </c>
      <c r="G18718" t="s">
        <v>77</v>
      </c>
      <c r="H18718" s="1">
        <v>46231.800081018519</v>
      </c>
      <c r="I18718" t="b">
        <v>0</v>
      </c>
      <c r="J18718" t="b">
        <v>1</v>
      </c>
      <c r="K18718" t="s">
        <v>41</v>
      </c>
      <c r="L18718" t="s">
        <v>60</v>
      </c>
      <c r="M18718">
        <v>120000</v>
      </c>
      <c r="N18718"/>
      <c r="O18718" t="s">
        <v>10744</v>
      </c>
      <c r="P18718" t="s">
        <v>897</v>
      </c>
    </row>
    <row r="18719" spans="1:16" x14ac:dyDescent="0.25">
      <c r="A18719" t="s">
        <v>1</v>
      </c>
      <c r="B18719" t="s">
        <v>2778</v>
      </c>
      <c r="C18719" t="s">
        <v>4345</v>
      </c>
      <c r="D18719" t="s">
        <v>4346</v>
      </c>
      <c r="E18719" t="s">
        <v>88</v>
      </c>
      <c r="F18719" t="b">
        <v>0</v>
      </c>
      <c r="G18719" t="s">
        <v>13</v>
      </c>
      <c r="H18719" s="1">
        <v>46231.80064814815</v>
      </c>
      <c r="I18719" t="b">
        <v>1</v>
      </c>
      <c r="J18719" t="b">
        <v>0</v>
      </c>
      <c r="K18719" t="s">
        <v>13</v>
      </c>
      <c r="L18719" t="s">
        <v>74</v>
      </c>
      <c r="M18719"/>
      <c r="N18719">
        <v>57.459999999999987</v>
      </c>
      <c r="O18719" t="s">
        <v>1098</v>
      </c>
      <c r="P18719" t="s">
        <v>7064</v>
      </c>
    </row>
    <row r="18720" spans="1:16" x14ac:dyDescent="0.25">
      <c r="A18720" t="s">
        <v>1</v>
      </c>
      <c r="B18720" t="s">
        <v>1</v>
      </c>
      <c r="C18720" t="s">
        <v>10787</v>
      </c>
      <c r="D18720" t="s">
        <v>15664</v>
      </c>
      <c r="E18720" t="s">
        <v>59</v>
      </c>
      <c r="F18720" t="b">
        <v>0</v>
      </c>
      <c r="G18720" t="s">
        <v>13</v>
      </c>
      <c r="H18720" s="1">
        <v>46231.800682870373</v>
      </c>
      <c r="I18720" t="b">
        <v>0</v>
      </c>
      <c r="J18720" t="b">
        <v>0</v>
      </c>
      <c r="K18720" t="s">
        <v>13</v>
      </c>
      <c r="L18720" t="s">
        <v>74</v>
      </c>
      <c r="M18720"/>
      <c r="N18720">
        <v>44</v>
      </c>
      <c r="O18720" t="s">
        <v>31962</v>
      </c>
      <c r="P18720" t="s">
        <v>31963</v>
      </c>
    </row>
    <row r="18721" spans="1:16" x14ac:dyDescent="0.25">
      <c r="A18721" t="s">
        <v>5</v>
      </c>
      <c r="B18721" t="s">
        <v>31941</v>
      </c>
      <c r="C18721" t="s">
        <v>31942</v>
      </c>
      <c r="D18721" t="s">
        <v>4346</v>
      </c>
      <c r="E18721" t="s">
        <v>59</v>
      </c>
      <c r="F18721" t="b">
        <v>0</v>
      </c>
      <c r="G18721" t="s">
        <v>68</v>
      </c>
      <c r="H18721" s="1">
        <v>46231.834270833337</v>
      </c>
      <c r="I18721" t="b">
        <v>0</v>
      </c>
      <c r="J18721" t="b">
        <v>0</v>
      </c>
      <c r="K18721" t="s">
        <v>41</v>
      </c>
      <c r="L18721" t="s">
        <v>60</v>
      </c>
      <c r="M18721">
        <v>102500</v>
      </c>
      <c r="N18721"/>
      <c r="O18721" t="s">
        <v>31943</v>
      </c>
      <c r="P18721" t="s">
        <v>31944</v>
      </c>
    </row>
    <row r="18722" spans="1:16" x14ac:dyDescent="0.25">
      <c r="A18722" t="s">
        <v>0</v>
      </c>
      <c r="B18722" t="s">
        <v>4042</v>
      </c>
      <c r="C18722" t="s">
        <v>2324</v>
      </c>
      <c r="D18722" t="s">
        <v>4346</v>
      </c>
      <c r="F18722" t="b">
        <v>0</v>
      </c>
      <c r="G18722" t="s">
        <v>77</v>
      </c>
      <c r="H18722" s="1">
        <v>46231.834340277783</v>
      </c>
      <c r="I18722" t="b">
        <v>0</v>
      </c>
      <c r="J18722" t="b">
        <v>1</v>
      </c>
      <c r="K18722" t="s">
        <v>41</v>
      </c>
      <c r="L18722" t="s">
        <v>74</v>
      </c>
      <c r="M18722"/>
      <c r="N18722">
        <v>24.5</v>
      </c>
      <c r="O18722" t="s">
        <v>31964</v>
      </c>
      <c r="P18722" t="s">
        <v>219</v>
      </c>
    </row>
    <row r="18723" spans="1:16" x14ac:dyDescent="0.25">
      <c r="A18723" t="s">
        <v>7</v>
      </c>
      <c r="B18723" t="s">
        <v>31965</v>
      </c>
      <c r="C18723" t="s">
        <v>96</v>
      </c>
      <c r="D18723" t="s">
        <v>2471</v>
      </c>
      <c r="E18723" t="s">
        <v>59</v>
      </c>
      <c r="F18723" t="b">
        <v>0</v>
      </c>
      <c r="G18723" t="s">
        <v>65</v>
      </c>
      <c r="H18723" s="1">
        <v>46231.834363425929</v>
      </c>
      <c r="I18723" t="b">
        <v>0</v>
      </c>
      <c r="J18723" t="b">
        <v>0</v>
      </c>
      <c r="K18723" t="s">
        <v>41</v>
      </c>
      <c r="L18723" t="s">
        <v>60</v>
      </c>
      <c r="M18723">
        <v>137500</v>
      </c>
      <c r="N18723"/>
      <c r="O18723" t="s">
        <v>31966</v>
      </c>
      <c r="P18723" t="s">
        <v>31967</v>
      </c>
    </row>
    <row r="18724" spans="1:16" x14ac:dyDescent="0.25">
      <c r="A18724" t="s">
        <v>3</v>
      </c>
      <c r="B18724" t="s">
        <v>4044</v>
      </c>
      <c r="C18724" t="s">
        <v>13</v>
      </c>
      <c r="D18724" t="s">
        <v>4526</v>
      </c>
      <c r="E18724" t="s">
        <v>59</v>
      </c>
      <c r="F18724" t="b">
        <v>0</v>
      </c>
      <c r="G18724" t="s">
        <v>13</v>
      </c>
      <c r="H18724" s="1">
        <v>46231.834837962961</v>
      </c>
      <c r="I18724" t="b">
        <v>0</v>
      </c>
      <c r="J18724" t="b">
        <v>0</v>
      </c>
      <c r="K18724" t="s">
        <v>13</v>
      </c>
      <c r="L18724" t="s">
        <v>60</v>
      </c>
      <c r="M18724">
        <v>69850</v>
      </c>
      <c r="N18724"/>
      <c r="O18724" t="s">
        <v>3402</v>
      </c>
      <c r="P18724" t="s">
        <v>219</v>
      </c>
    </row>
    <row r="18725" spans="1:16" x14ac:dyDescent="0.25">
      <c r="A18725" t="s">
        <v>2</v>
      </c>
      <c r="B18725" t="s">
        <v>31968</v>
      </c>
      <c r="C18725" t="s">
        <v>112</v>
      </c>
      <c r="D18725" t="s">
        <v>4346</v>
      </c>
      <c r="E18725" t="s">
        <v>59</v>
      </c>
      <c r="F18725" t="b">
        <v>0</v>
      </c>
      <c r="G18725" t="s">
        <v>65</v>
      </c>
      <c r="H18725" s="1">
        <v>46231.837708333333</v>
      </c>
      <c r="I18725" t="b">
        <v>0</v>
      </c>
      <c r="J18725" t="b">
        <v>1</v>
      </c>
      <c r="K18725" t="s">
        <v>41</v>
      </c>
      <c r="L18725" t="s">
        <v>60</v>
      </c>
      <c r="M18725">
        <v>282500</v>
      </c>
      <c r="N18725"/>
      <c r="O18725" t="s">
        <v>3028</v>
      </c>
      <c r="P18725" t="s">
        <v>31969</v>
      </c>
    </row>
    <row r="18726" spans="1:16" x14ac:dyDescent="0.25">
      <c r="A18726" t="s">
        <v>1</v>
      </c>
      <c r="B18726" t="s">
        <v>1</v>
      </c>
      <c r="C18726" t="s">
        <v>31970</v>
      </c>
      <c r="D18726" t="s">
        <v>4346</v>
      </c>
      <c r="E18726" t="s">
        <v>59</v>
      </c>
      <c r="F18726" t="b">
        <v>0</v>
      </c>
      <c r="G18726" t="s">
        <v>77</v>
      </c>
      <c r="H18726" s="1">
        <v>46231.841550925928</v>
      </c>
      <c r="I18726" t="b">
        <v>0</v>
      </c>
      <c r="J18726" t="b">
        <v>0</v>
      </c>
      <c r="K18726" t="s">
        <v>41</v>
      </c>
      <c r="L18726" t="s">
        <v>60</v>
      </c>
      <c r="M18726">
        <v>86975</v>
      </c>
      <c r="N18726"/>
      <c r="O18726" t="s">
        <v>31971</v>
      </c>
      <c r="P18726" t="s">
        <v>31972</v>
      </c>
    </row>
    <row r="18727" spans="1:16" x14ac:dyDescent="0.25">
      <c r="A18727" t="s">
        <v>1</v>
      </c>
      <c r="B18727" t="s">
        <v>594</v>
      </c>
      <c r="C18727" t="s">
        <v>148</v>
      </c>
      <c r="D18727" t="s">
        <v>4346</v>
      </c>
      <c r="E18727" t="s">
        <v>59</v>
      </c>
      <c r="F18727" t="b">
        <v>0</v>
      </c>
      <c r="G18727" t="s">
        <v>77</v>
      </c>
      <c r="H18727" s="1">
        <v>46231.841608796298</v>
      </c>
      <c r="I18727" t="b">
        <v>0</v>
      </c>
      <c r="J18727" t="b">
        <v>1</v>
      </c>
      <c r="K18727" t="s">
        <v>41</v>
      </c>
      <c r="L18727" t="s">
        <v>60</v>
      </c>
      <c r="M18727">
        <v>162000</v>
      </c>
      <c r="N18727"/>
      <c r="O18727" t="s">
        <v>195</v>
      </c>
      <c r="P18727" t="s">
        <v>31961</v>
      </c>
    </row>
    <row r="18728" spans="1:16" x14ac:dyDescent="0.25">
      <c r="A18728" t="s">
        <v>8</v>
      </c>
      <c r="B18728" t="s">
        <v>31973</v>
      </c>
      <c r="C18728" t="s">
        <v>440</v>
      </c>
      <c r="D18728" t="s">
        <v>111</v>
      </c>
      <c r="E18728" t="s">
        <v>59</v>
      </c>
      <c r="F18728" t="b">
        <v>0</v>
      </c>
      <c r="G18728" t="s">
        <v>73</v>
      </c>
      <c r="H18728" s="1">
        <v>46231.841631944437</v>
      </c>
      <c r="I18728" t="b">
        <v>0</v>
      </c>
      <c r="J18728" t="b">
        <v>1</v>
      </c>
      <c r="K18728" t="s">
        <v>41</v>
      </c>
      <c r="L18728" t="s">
        <v>60</v>
      </c>
      <c r="M18728">
        <v>152500</v>
      </c>
      <c r="N18728"/>
      <c r="O18728" t="s">
        <v>111</v>
      </c>
      <c r="P18728" t="s">
        <v>16193</v>
      </c>
    </row>
    <row r="18729" spans="1:16" x14ac:dyDescent="0.25">
      <c r="A18729" t="s">
        <v>1</v>
      </c>
      <c r="B18729" t="s">
        <v>1</v>
      </c>
      <c r="C18729" t="s">
        <v>31970</v>
      </c>
      <c r="D18729" t="s">
        <v>2360</v>
      </c>
      <c r="E18729" t="s">
        <v>59</v>
      </c>
      <c r="F18729" t="b">
        <v>0</v>
      </c>
      <c r="G18729" t="s">
        <v>65</v>
      </c>
      <c r="H18729" s="1">
        <v>46231.84165509259</v>
      </c>
      <c r="I18729" t="b">
        <v>0</v>
      </c>
      <c r="J18729" t="b">
        <v>0</v>
      </c>
      <c r="K18729" t="s">
        <v>41</v>
      </c>
      <c r="L18729" t="s">
        <v>60</v>
      </c>
      <c r="M18729">
        <v>86975</v>
      </c>
      <c r="N18729"/>
      <c r="O18729" t="s">
        <v>31971</v>
      </c>
      <c r="P18729" t="s">
        <v>31972</v>
      </c>
    </row>
    <row r="18730" spans="1:16" x14ac:dyDescent="0.25">
      <c r="A18730" t="s">
        <v>1</v>
      </c>
      <c r="B18730" t="s">
        <v>31974</v>
      </c>
      <c r="C18730" t="s">
        <v>356</v>
      </c>
      <c r="D18730" t="s">
        <v>4346</v>
      </c>
      <c r="E18730" t="s">
        <v>59</v>
      </c>
      <c r="F18730" t="b">
        <v>0</v>
      </c>
      <c r="G18730" t="s">
        <v>89</v>
      </c>
      <c r="H18730" s="1">
        <v>46231.84165509259</v>
      </c>
      <c r="I18730" t="b">
        <v>1</v>
      </c>
      <c r="J18730" t="b">
        <v>0</v>
      </c>
      <c r="K18730" t="s">
        <v>41</v>
      </c>
      <c r="L18730" t="s">
        <v>74</v>
      </c>
      <c r="M18730"/>
      <c r="N18730">
        <v>72</v>
      </c>
      <c r="O18730" t="s">
        <v>31975</v>
      </c>
      <c r="P18730" t="s">
        <v>31976</v>
      </c>
    </row>
    <row r="18731" spans="1:16" x14ac:dyDescent="0.25">
      <c r="A18731" t="s">
        <v>0</v>
      </c>
      <c r="B18731" t="s">
        <v>298</v>
      </c>
      <c r="C18731" t="s">
        <v>13682</v>
      </c>
      <c r="D18731" t="s">
        <v>2360</v>
      </c>
      <c r="E18731" t="s">
        <v>59</v>
      </c>
      <c r="F18731" t="b">
        <v>0</v>
      </c>
      <c r="G18731" t="s">
        <v>77</v>
      </c>
      <c r="H18731" s="1">
        <v>46231.876006944447</v>
      </c>
      <c r="I18731" t="b">
        <v>0</v>
      </c>
      <c r="J18731" t="b">
        <v>1</v>
      </c>
      <c r="K18731" t="s">
        <v>41</v>
      </c>
      <c r="L18731" t="s">
        <v>74</v>
      </c>
      <c r="M18731"/>
      <c r="N18731">
        <v>41.275000000000013</v>
      </c>
      <c r="O18731" t="s">
        <v>31977</v>
      </c>
      <c r="P18731" t="s">
        <v>31978</v>
      </c>
    </row>
    <row r="18732" spans="1:16" x14ac:dyDescent="0.25">
      <c r="A18732" t="s">
        <v>7</v>
      </c>
      <c r="B18732" t="s">
        <v>31979</v>
      </c>
      <c r="C18732" t="s">
        <v>319</v>
      </c>
      <c r="D18732" t="s">
        <v>4756</v>
      </c>
      <c r="E18732" t="s">
        <v>59</v>
      </c>
      <c r="F18732" t="b">
        <v>0</v>
      </c>
      <c r="G18732" t="s">
        <v>65</v>
      </c>
      <c r="H18732" s="1">
        <v>46231.87604166667</v>
      </c>
      <c r="I18732" t="b">
        <v>1</v>
      </c>
      <c r="J18732" t="b">
        <v>0</v>
      </c>
      <c r="K18732" t="s">
        <v>41</v>
      </c>
      <c r="L18732" t="s">
        <v>60</v>
      </c>
      <c r="M18732">
        <v>215000</v>
      </c>
      <c r="N18732"/>
      <c r="O18732" t="s">
        <v>965</v>
      </c>
      <c r="P18732" t="s">
        <v>216</v>
      </c>
    </row>
    <row r="18733" spans="1:16" x14ac:dyDescent="0.25">
      <c r="A18733" t="s">
        <v>0</v>
      </c>
      <c r="B18733" t="s">
        <v>4456</v>
      </c>
      <c r="C18733" t="s">
        <v>452</v>
      </c>
      <c r="D18733" t="s">
        <v>2360</v>
      </c>
      <c r="E18733" t="s">
        <v>59</v>
      </c>
      <c r="F18733" t="b">
        <v>0</v>
      </c>
      <c r="G18733" t="s">
        <v>65</v>
      </c>
      <c r="H18733" s="1">
        <v>46231.87604166667</v>
      </c>
      <c r="I18733" t="b">
        <v>0</v>
      </c>
      <c r="J18733" t="b">
        <v>1</v>
      </c>
      <c r="K18733" t="s">
        <v>41</v>
      </c>
      <c r="L18733" t="s">
        <v>60</v>
      </c>
      <c r="M18733">
        <v>175000</v>
      </c>
      <c r="N18733"/>
      <c r="O18733" t="s">
        <v>31980</v>
      </c>
      <c r="P18733" t="s">
        <v>31981</v>
      </c>
    </row>
    <row r="18734" spans="1:16" x14ac:dyDescent="0.25">
      <c r="A18734" t="s">
        <v>0</v>
      </c>
      <c r="B18734" t="s">
        <v>31982</v>
      </c>
      <c r="C18734" t="s">
        <v>615</v>
      </c>
      <c r="D18734" t="s">
        <v>4526</v>
      </c>
      <c r="E18734" t="s">
        <v>88</v>
      </c>
      <c r="F18734" t="b">
        <v>0</v>
      </c>
      <c r="G18734" t="s">
        <v>65</v>
      </c>
      <c r="H18734" s="1">
        <v>46231.876076388893</v>
      </c>
      <c r="I18734" t="b">
        <v>0</v>
      </c>
      <c r="J18734" t="b">
        <v>0</v>
      </c>
      <c r="K18734" t="s">
        <v>41</v>
      </c>
      <c r="L18734" t="s">
        <v>74</v>
      </c>
      <c r="M18734"/>
      <c r="N18734">
        <v>55</v>
      </c>
      <c r="O18734" t="s">
        <v>1970</v>
      </c>
      <c r="P18734" t="s">
        <v>31983</v>
      </c>
    </row>
    <row r="18735" spans="1:16" x14ac:dyDescent="0.25">
      <c r="A18735" t="s">
        <v>5</v>
      </c>
      <c r="B18735" t="s">
        <v>31984</v>
      </c>
      <c r="C18735" t="s">
        <v>615</v>
      </c>
      <c r="D18735" t="s">
        <v>111</v>
      </c>
      <c r="E18735" t="s">
        <v>59</v>
      </c>
      <c r="F18735" t="b">
        <v>0</v>
      </c>
      <c r="G18735" t="s">
        <v>77</v>
      </c>
      <c r="H18735" s="1">
        <v>46231.883275462962</v>
      </c>
      <c r="I18735" t="b">
        <v>0</v>
      </c>
      <c r="J18735" t="b">
        <v>1</v>
      </c>
      <c r="K18735" t="s">
        <v>41</v>
      </c>
      <c r="L18735" t="s">
        <v>60</v>
      </c>
      <c r="M18735">
        <v>150000</v>
      </c>
      <c r="N18735"/>
      <c r="O18735" t="s">
        <v>111</v>
      </c>
      <c r="P18735" t="s">
        <v>85</v>
      </c>
    </row>
    <row r="18736" spans="1:16" x14ac:dyDescent="0.25">
      <c r="A18736" t="s">
        <v>1</v>
      </c>
      <c r="B18736" t="s">
        <v>419</v>
      </c>
      <c r="C18736" t="s">
        <v>520</v>
      </c>
      <c r="D18736" t="s">
        <v>4526</v>
      </c>
      <c r="E18736" t="s">
        <v>59</v>
      </c>
      <c r="F18736" t="b">
        <v>0</v>
      </c>
      <c r="G18736" t="s">
        <v>77</v>
      </c>
      <c r="H18736" s="1">
        <v>46231.883275462962</v>
      </c>
      <c r="I18736" t="b">
        <v>0</v>
      </c>
      <c r="J18736" t="b">
        <v>0</v>
      </c>
      <c r="K18736" t="s">
        <v>41</v>
      </c>
      <c r="L18736" t="s">
        <v>60</v>
      </c>
      <c r="M18736">
        <v>80000</v>
      </c>
      <c r="N18736"/>
      <c r="O18736" t="s">
        <v>31985</v>
      </c>
      <c r="P18736" t="s">
        <v>954</v>
      </c>
    </row>
    <row r="18737" spans="1:16" x14ac:dyDescent="0.25">
      <c r="A18737" t="s">
        <v>2</v>
      </c>
      <c r="B18737" t="s">
        <v>31986</v>
      </c>
      <c r="C18737" t="s">
        <v>566</v>
      </c>
      <c r="D18737" t="s">
        <v>4526</v>
      </c>
      <c r="E18737" t="s">
        <v>59</v>
      </c>
      <c r="F18737" t="b">
        <v>0</v>
      </c>
      <c r="G18737" t="s">
        <v>89</v>
      </c>
      <c r="H18737" s="1">
        <v>46231.883391203701</v>
      </c>
      <c r="I18737" t="b">
        <v>0</v>
      </c>
      <c r="J18737" t="b">
        <v>1</v>
      </c>
      <c r="K18737" t="s">
        <v>41</v>
      </c>
      <c r="L18737" t="s">
        <v>60</v>
      </c>
      <c r="M18737">
        <v>101400</v>
      </c>
      <c r="N18737"/>
      <c r="O18737" t="s">
        <v>2148</v>
      </c>
      <c r="P18737" t="s">
        <v>31987</v>
      </c>
    </row>
    <row r="18738" spans="1:16" x14ac:dyDescent="0.25">
      <c r="A18738" t="s">
        <v>1</v>
      </c>
      <c r="B18738" t="s">
        <v>30201</v>
      </c>
      <c r="C18738" t="s">
        <v>500</v>
      </c>
      <c r="D18738" t="s">
        <v>4346</v>
      </c>
      <c r="E18738" t="s">
        <v>59</v>
      </c>
      <c r="F18738" t="b">
        <v>0</v>
      </c>
      <c r="G18738" t="s">
        <v>13</v>
      </c>
      <c r="H18738" s="1">
        <v>46231.883981481478</v>
      </c>
      <c r="I18738" t="b">
        <v>0</v>
      </c>
      <c r="J18738" t="b">
        <v>0</v>
      </c>
      <c r="K18738" t="s">
        <v>13</v>
      </c>
      <c r="L18738" t="s">
        <v>60</v>
      </c>
      <c r="M18738">
        <v>175000</v>
      </c>
      <c r="N18738"/>
      <c r="O18738" t="s">
        <v>31988</v>
      </c>
    </row>
    <row r="18739" spans="1:16" x14ac:dyDescent="0.25">
      <c r="A18739" t="s">
        <v>0</v>
      </c>
      <c r="B18739" t="s">
        <v>31989</v>
      </c>
      <c r="C18739" t="s">
        <v>201</v>
      </c>
      <c r="D18739" t="s">
        <v>4526</v>
      </c>
      <c r="E18739" t="s">
        <v>88</v>
      </c>
      <c r="F18739" t="b">
        <v>0</v>
      </c>
      <c r="G18739" t="s">
        <v>77</v>
      </c>
      <c r="H18739" s="1">
        <v>46231.917673611111</v>
      </c>
      <c r="I18739" t="b">
        <v>0</v>
      </c>
      <c r="J18739" t="b">
        <v>1</v>
      </c>
      <c r="K18739" t="s">
        <v>41</v>
      </c>
      <c r="L18739" t="s">
        <v>74</v>
      </c>
      <c r="M18739"/>
      <c r="N18739">
        <v>44.5</v>
      </c>
      <c r="O18739" t="s">
        <v>19683</v>
      </c>
      <c r="P18739" t="s">
        <v>3897</v>
      </c>
    </row>
    <row r="18740" spans="1:16" x14ac:dyDescent="0.25">
      <c r="A18740" t="s">
        <v>0</v>
      </c>
      <c r="B18740" t="s">
        <v>1242</v>
      </c>
      <c r="C18740" t="s">
        <v>1122</v>
      </c>
      <c r="D18740" t="s">
        <v>4526</v>
      </c>
      <c r="E18740" t="s">
        <v>88</v>
      </c>
      <c r="F18740" t="b">
        <v>0</v>
      </c>
      <c r="G18740" t="s">
        <v>65</v>
      </c>
      <c r="H18740" s="1">
        <v>46231.921053240738</v>
      </c>
      <c r="I18740" t="b">
        <v>1</v>
      </c>
      <c r="J18740" t="b">
        <v>1</v>
      </c>
      <c r="K18740" t="s">
        <v>41</v>
      </c>
      <c r="L18740" t="s">
        <v>74</v>
      </c>
      <c r="M18740"/>
      <c r="N18740">
        <v>52.5</v>
      </c>
      <c r="O18740" t="s">
        <v>403</v>
      </c>
      <c r="P18740" t="s">
        <v>31990</v>
      </c>
    </row>
    <row r="18741" spans="1:16" x14ac:dyDescent="0.25">
      <c r="A18741" t="s">
        <v>1</v>
      </c>
      <c r="B18741" t="s">
        <v>210</v>
      </c>
      <c r="C18741" t="s">
        <v>999</v>
      </c>
      <c r="D18741" t="s">
        <v>4526</v>
      </c>
      <c r="E18741" t="s">
        <v>59</v>
      </c>
      <c r="F18741" t="b">
        <v>0</v>
      </c>
      <c r="G18741" t="s">
        <v>77</v>
      </c>
      <c r="H18741" s="1">
        <v>46231.924884259257</v>
      </c>
      <c r="I18741" t="b">
        <v>0</v>
      </c>
      <c r="J18741" t="b">
        <v>0</v>
      </c>
      <c r="K18741" t="s">
        <v>41</v>
      </c>
      <c r="L18741" t="s">
        <v>60</v>
      </c>
      <c r="M18741">
        <v>137500</v>
      </c>
      <c r="N18741"/>
      <c r="O18741" t="s">
        <v>4779</v>
      </c>
      <c r="P18741" t="s">
        <v>31991</v>
      </c>
    </row>
    <row r="18742" spans="1:16" x14ac:dyDescent="0.25">
      <c r="A18742" t="s">
        <v>5</v>
      </c>
      <c r="B18742" t="s">
        <v>31992</v>
      </c>
      <c r="C18742" t="s">
        <v>2385</v>
      </c>
      <c r="D18742" t="s">
        <v>4526</v>
      </c>
      <c r="E18742" t="s">
        <v>59</v>
      </c>
      <c r="F18742" t="b">
        <v>0</v>
      </c>
      <c r="G18742" t="s">
        <v>65</v>
      </c>
      <c r="H18742" s="1">
        <v>46231.925057870372</v>
      </c>
      <c r="I18742" t="b">
        <v>0</v>
      </c>
      <c r="J18742" t="b">
        <v>1</v>
      </c>
      <c r="K18742" t="s">
        <v>41</v>
      </c>
      <c r="L18742" t="s">
        <v>60</v>
      </c>
      <c r="M18742">
        <v>155000</v>
      </c>
      <c r="N18742"/>
      <c r="O18742" t="s">
        <v>111</v>
      </c>
      <c r="P18742" t="s">
        <v>85</v>
      </c>
    </row>
    <row r="18743" spans="1:16" x14ac:dyDescent="0.25">
      <c r="A18743" t="s">
        <v>1</v>
      </c>
      <c r="B18743" t="s">
        <v>28473</v>
      </c>
      <c r="C18743" t="s">
        <v>5029</v>
      </c>
      <c r="D18743" t="s">
        <v>4526</v>
      </c>
      <c r="E18743" t="s">
        <v>88</v>
      </c>
      <c r="F18743" t="b">
        <v>0</v>
      </c>
      <c r="G18743" t="s">
        <v>40</v>
      </c>
      <c r="H18743" s="1">
        <v>46231.928148148138</v>
      </c>
      <c r="I18743" t="b">
        <v>0</v>
      </c>
      <c r="J18743" t="b">
        <v>0</v>
      </c>
      <c r="K18743" t="s">
        <v>40</v>
      </c>
      <c r="L18743" t="s">
        <v>60</v>
      </c>
      <c r="M18743">
        <v>55000</v>
      </c>
      <c r="N18743"/>
      <c r="O18743" t="s">
        <v>101</v>
      </c>
      <c r="P18743" t="s">
        <v>233</v>
      </c>
    </row>
    <row r="18744" spans="1:16" x14ac:dyDescent="0.25">
      <c r="A18744" t="s">
        <v>7</v>
      </c>
      <c r="B18744" t="s">
        <v>31993</v>
      </c>
      <c r="C18744" t="s">
        <v>31994</v>
      </c>
      <c r="D18744" t="s">
        <v>4756</v>
      </c>
      <c r="E18744" t="s">
        <v>59</v>
      </c>
      <c r="F18744" t="b">
        <v>0</v>
      </c>
      <c r="G18744" t="s">
        <v>32</v>
      </c>
      <c r="H18744" s="1">
        <v>46231.961747685193</v>
      </c>
      <c r="I18744" t="b">
        <v>1</v>
      </c>
      <c r="J18744" t="b">
        <v>0</v>
      </c>
      <c r="K18744" t="s">
        <v>32</v>
      </c>
      <c r="L18744" t="s">
        <v>60</v>
      </c>
      <c r="M18744">
        <v>103325</v>
      </c>
      <c r="N18744"/>
      <c r="O18744" t="s">
        <v>2521</v>
      </c>
      <c r="P18744" t="s">
        <v>875</v>
      </c>
    </row>
    <row r="18745" spans="1:16" x14ac:dyDescent="0.25">
      <c r="A18745" t="s">
        <v>1</v>
      </c>
      <c r="B18745" t="s">
        <v>358</v>
      </c>
      <c r="C18745" t="s">
        <v>31995</v>
      </c>
      <c r="D18745" t="s">
        <v>4346</v>
      </c>
      <c r="E18745" t="s">
        <v>59</v>
      </c>
      <c r="F18745" t="b">
        <v>0</v>
      </c>
      <c r="G18745" t="s">
        <v>40</v>
      </c>
      <c r="H18745" s="1">
        <v>46231.96980324074</v>
      </c>
      <c r="I18745" t="b">
        <v>0</v>
      </c>
      <c r="J18745" t="b">
        <v>0</v>
      </c>
      <c r="K18745" t="s">
        <v>40</v>
      </c>
      <c r="L18745" t="s">
        <v>60</v>
      </c>
      <c r="M18745">
        <v>32500</v>
      </c>
      <c r="N18745"/>
      <c r="O18745" t="s">
        <v>31996</v>
      </c>
      <c r="P18745" t="s">
        <v>31997</v>
      </c>
    </row>
    <row r="18746" spans="1:16" x14ac:dyDescent="0.25">
      <c r="A18746" t="s">
        <v>3</v>
      </c>
      <c r="B18746" t="s">
        <v>31998</v>
      </c>
      <c r="C18746" t="s">
        <v>498</v>
      </c>
      <c r="D18746" t="s">
        <v>4595</v>
      </c>
      <c r="E18746" t="s">
        <v>59</v>
      </c>
      <c r="F18746" t="b">
        <v>0</v>
      </c>
      <c r="G18746" t="s">
        <v>89</v>
      </c>
      <c r="H18746" s="1">
        <v>46232.001018518517</v>
      </c>
      <c r="I18746" t="b">
        <v>0</v>
      </c>
      <c r="J18746" t="b">
        <v>1</v>
      </c>
      <c r="K18746" t="s">
        <v>41</v>
      </c>
      <c r="L18746" t="s">
        <v>60</v>
      </c>
      <c r="M18746">
        <v>101925</v>
      </c>
      <c r="N18746"/>
      <c r="O18746" t="s">
        <v>31999</v>
      </c>
      <c r="P18746" t="s">
        <v>2268</v>
      </c>
    </row>
    <row r="18747" spans="1:16" x14ac:dyDescent="0.25">
      <c r="A18747" t="s">
        <v>0</v>
      </c>
      <c r="B18747" t="s">
        <v>3317</v>
      </c>
      <c r="C18747" t="s">
        <v>107</v>
      </c>
      <c r="D18747" t="s">
        <v>4526</v>
      </c>
      <c r="E18747" t="s">
        <v>88</v>
      </c>
      <c r="F18747" t="b">
        <v>0</v>
      </c>
      <c r="G18747" t="s">
        <v>77</v>
      </c>
      <c r="H18747" s="1">
        <v>46232.001076388893</v>
      </c>
      <c r="I18747" t="b">
        <v>1</v>
      </c>
      <c r="J18747" t="b">
        <v>0</v>
      </c>
      <c r="K18747" t="s">
        <v>41</v>
      </c>
      <c r="L18747" t="s">
        <v>74</v>
      </c>
      <c r="M18747"/>
      <c r="N18747">
        <v>18</v>
      </c>
      <c r="O18747" t="s">
        <v>105</v>
      </c>
      <c r="P18747" t="s">
        <v>219</v>
      </c>
    </row>
    <row r="18748" spans="1:16" x14ac:dyDescent="0.25">
      <c r="A18748" t="s">
        <v>2</v>
      </c>
      <c r="B18748" t="s">
        <v>24335</v>
      </c>
      <c r="C18748" t="s">
        <v>5849</v>
      </c>
      <c r="D18748" t="s">
        <v>4595</v>
      </c>
      <c r="E18748" t="s">
        <v>59</v>
      </c>
      <c r="F18748" t="b">
        <v>0</v>
      </c>
      <c r="G18748" t="s">
        <v>65</v>
      </c>
      <c r="H18748" s="1">
        <v>46232.004386574074</v>
      </c>
      <c r="I18748" t="b">
        <v>0</v>
      </c>
      <c r="J18748" t="b">
        <v>0</v>
      </c>
      <c r="K18748" t="s">
        <v>41</v>
      </c>
      <c r="L18748" t="s">
        <v>60</v>
      </c>
      <c r="M18748">
        <v>120175</v>
      </c>
      <c r="N18748"/>
      <c r="O18748" t="s">
        <v>32000</v>
      </c>
      <c r="P18748" t="s">
        <v>24336</v>
      </c>
    </row>
    <row r="18749" spans="1:16" x14ac:dyDescent="0.25">
      <c r="A18749" t="s">
        <v>2</v>
      </c>
      <c r="B18749" t="s">
        <v>32001</v>
      </c>
      <c r="C18749" t="s">
        <v>3678</v>
      </c>
      <c r="D18749" t="s">
        <v>4515</v>
      </c>
      <c r="E18749" t="s">
        <v>59</v>
      </c>
      <c r="F18749" t="b">
        <v>0</v>
      </c>
      <c r="G18749" t="s">
        <v>65</v>
      </c>
      <c r="H18749" s="1">
        <v>46232.004432870373</v>
      </c>
      <c r="I18749" t="b">
        <v>0</v>
      </c>
      <c r="J18749" t="b">
        <v>1</v>
      </c>
      <c r="K18749" t="s">
        <v>41</v>
      </c>
      <c r="L18749" t="s">
        <v>60</v>
      </c>
      <c r="M18749">
        <v>176000</v>
      </c>
      <c r="N18749"/>
      <c r="O18749" t="s">
        <v>95</v>
      </c>
      <c r="P18749" t="s">
        <v>310</v>
      </c>
    </row>
    <row r="18750" spans="1:16" x14ac:dyDescent="0.25">
      <c r="A18750" t="s">
        <v>1</v>
      </c>
      <c r="B18750" t="s">
        <v>30310</v>
      </c>
      <c r="C18750" t="s">
        <v>1419</v>
      </c>
      <c r="D18750" t="s">
        <v>2360</v>
      </c>
      <c r="E18750" t="s">
        <v>59</v>
      </c>
      <c r="F18750" t="b">
        <v>0</v>
      </c>
      <c r="G18750" t="s">
        <v>77</v>
      </c>
      <c r="H18750" s="1">
        <v>46232.008217592593</v>
      </c>
      <c r="I18750" t="b">
        <v>0</v>
      </c>
      <c r="J18750" t="b">
        <v>0</v>
      </c>
      <c r="K18750" t="s">
        <v>41</v>
      </c>
      <c r="L18750" t="s">
        <v>74</v>
      </c>
      <c r="M18750"/>
      <c r="N18750">
        <v>61.5</v>
      </c>
      <c r="O18750" t="s">
        <v>4204</v>
      </c>
      <c r="P18750" t="s">
        <v>5714</v>
      </c>
    </row>
    <row r="18751" spans="1:16" x14ac:dyDescent="0.25">
      <c r="A18751" t="s">
        <v>1</v>
      </c>
      <c r="B18751" t="s">
        <v>32002</v>
      </c>
      <c r="C18751" t="s">
        <v>780</v>
      </c>
      <c r="D18751" t="s">
        <v>4756</v>
      </c>
      <c r="E18751" t="s">
        <v>59</v>
      </c>
      <c r="F18751" t="b">
        <v>0</v>
      </c>
      <c r="G18751" t="s">
        <v>89</v>
      </c>
      <c r="H18751" s="1">
        <v>46232.008287037039</v>
      </c>
      <c r="I18751" t="b">
        <v>0</v>
      </c>
      <c r="J18751" t="b">
        <v>0</v>
      </c>
      <c r="K18751" t="s">
        <v>41</v>
      </c>
      <c r="L18751" t="s">
        <v>60</v>
      </c>
      <c r="M18751">
        <v>97070</v>
      </c>
      <c r="N18751"/>
      <c r="O18751" t="s">
        <v>2403</v>
      </c>
      <c r="P18751" t="s">
        <v>32003</v>
      </c>
    </row>
    <row r="18752" spans="1:16" x14ac:dyDescent="0.25">
      <c r="A18752" t="s">
        <v>2</v>
      </c>
      <c r="B18752" t="s">
        <v>32004</v>
      </c>
      <c r="C18752" t="s">
        <v>32005</v>
      </c>
      <c r="D18752" t="s">
        <v>4595</v>
      </c>
      <c r="E18752" t="s">
        <v>59</v>
      </c>
      <c r="F18752" t="b">
        <v>0</v>
      </c>
      <c r="G18752" t="s">
        <v>19</v>
      </c>
      <c r="H18752" s="1">
        <v>46232.009664351863</v>
      </c>
      <c r="I18752" t="b">
        <v>0</v>
      </c>
      <c r="J18752" t="b">
        <v>0</v>
      </c>
      <c r="K18752" t="s">
        <v>19</v>
      </c>
      <c r="L18752" t="s">
        <v>60</v>
      </c>
      <c r="M18752">
        <v>45500</v>
      </c>
      <c r="N18752"/>
      <c r="O18752" t="s">
        <v>32006</v>
      </c>
      <c r="P18752" t="s">
        <v>32007</v>
      </c>
    </row>
    <row r="18753" spans="1:16" x14ac:dyDescent="0.25">
      <c r="A18753" t="s">
        <v>1</v>
      </c>
      <c r="B18753" t="s">
        <v>31916</v>
      </c>
      <c r="C18753" t="s">
        <v>1077</v>
      </c>
      <c r="D18753" t="s">
        <v>4346</v>
      </c>
      <c r="E18753" t="s">
        <v>59</v>
      </c>
      <c r="F18753" t="b">
        <v>0</v>
      </c>
      <c r="G18753" t="s">
        <v>65</v>
      </c>
      <c r="H18753" s="1">
        <v>46232.050011574072</v>
      </c>
      <c r="I18753" t="b">
        <v>1</v>
      </c>
      <c r="J18753" t="b">
        <v>0</v>
      </c>
      <c r="K18753" t="s">
        <v>41</v>
      </c>
      <c r="L18753" t="s">
        <v>60</v>
      </c>
      <c r="M18753">
        <v>102300</v>
      </c>
      <c r="N18753"/>
      <c r="O18753" t="s">
        <v>305</v>
      </c>
      <c r="P18753" t="s">
        <v>16509</v>
      </c>
    </row>
    <row r="18754" spans="1:16" x14ac:dyDescent="0.25">
      <c r="A18754" t="s">
        <v>6</v>
      </c>
      <c r="B18754" t="s">
        <v>1289</v>
      </c>
      <c r="C18754" t="s">
        <v>201</v>
      </c>
      <c r="D18754" t="s">
        <v>4526</v>
      </c>
      <c r="E18754" t="s">
        <v>59</v>
      </c>
      <c r="F18754" t="b">
        <v>0</v>
      </c>
      <c r="G18754" t="s">
        <v>89</v>
      </c>
      <c r="H18754" s="1">
        <v>46232.050127314818</v>
      </c>
      <c r="I18754" t="b">
        <v>0</v>
      </c>
      <c r="J18754" t="b">
        <v>1</v>
      </c>
      <c r="K18754" t="s">
        <v>41</v>
      </c>
      <c r="L18754" t="s">
        <v>60</v>
      </c>
      <c r="M18754">
        <v>150000</v>
      </c>
      <c r="N18754"/>
      <c r="O18754" t="s">
        <v>32008</v>
      </c>
      <c r="P18754" t="s">
        <v>714</v>
      </c>
    </row>
    <row r="18755" spans="1:16" x14ac:dyDescent="0.25">
      <c r="A18755" t="s">
        <v>1</v>
      </c>
      <c r="B18755" t="s">
        <v>28473</v>
      </c>
      <c r="C18755" t="s">
        <v>6081</v>
      </c>
      <c r="D18755" t="s">
        <v>7670</v>
      </c>
      <c r="E18755" t="s">
        <v>59</v>
      </c>
      <c r="F18755" t="b">
        <v>0</v>
      </c>
      <c r="G18755" t="s">
        <v>40</v>
      </c>
      <c r="H18755" s="1">
        <v>46232.053136574083</v>
      </c>
      <c r="I18755" t="b">
        <v>1</v>
      </c>
      <c r="J18755" t="b">
        <v>0</v>
      </c>
      <c r="K18755" t="s">
        <v>40</v>
      </c>
      <c r="L18755" t="s">
        <v>60</v>
      </c>
      <c r="M18755">
        <v>55000</v>
      </c>
      <c r="N18755"/>
      <c r="O18755" t="s">
        <v>11433</v>
      </c>
      <c r="P18755" t="s">
        <v>1329</v>
      </c>
    </row>
    <row r="18756" spans="1:16" x14ac:dyDescent="0.25">
      <c r="A18756" t="s">
        <v>0</v>
      </c>
      <c r="B18756" t="s">
        <v>3206</v>
      </c>
      <c r="C18756" t="s">
        <v>472</v>
      </c>
      <c r="D18756" t="s">
        <v>4526</v>
      </c>
      <c r="E18756" t="s">
        <v>59</v>
      </c>
      <c r="F18756" t="b">
        <v>0</v>
      </c>
      <c r="G18756" t="s">
        <v>65</v>
      </c>
      <c r="H18756" s="1">
        <v>46232.084409722222</v>
      </c>
      <c r="I18756" t="b">
        <v>0</v>
      </c>
      <c r="J18756" t="b">
        <v>1</v>
      </c>
      <c r="K18756" t="s">
        <v>41</v>
      </c>
      <c r="L18756" t="s">
        <v>60</v>
      </c>
      <c r="M18756">
        <v>100700</v>
      </c>
      <c r="N18756"/>
      <c r="O18756" t="s">
        <v>446</v>
      </c>
      <c r="P18756" t="s">
        <v>32009</v>
      </c>
    </row>
    <row r="18757" spans="1:16" x14ac:dyDescent="0.25">
      <c r="A18757" t="s">
        <v>7</v>
      </c>
      <c r="B18757" t="s">
        <v>32010</v>
      </c>
      <c r="C18757" t="s">
        <v>32011</v>
      </c>
      <c r="D18757" t="s">
        <v>2360</v>
      </c>
      <c r="E18757" t="s">
        <v>59</v>
      </c>
      <c r="F18757" t="b">
        <v>0</v>
      </c>
      <c r="G18757" t="s">
        <v>77</v>
      </c>
      <c r="H18757" s="1">
        <v>46232.084432870368</v>
      </c>
      <c r="I18757" t="b">
        <v>0</v>
      </c>
      <c r="J18757" t="b">
        <v>1</v>
      </c>
      <c r="K18757" t="s">
        <v>41</v>
      </c>
      <c r="L18757" t="s">
        <v>60</v>
      </c>
      <c r="M18757">
        <v>126800</v>
      </c>
      <c r="N18757"/>
      <c r="O18757" t="s">
        <v>195</v>
      </c>
    </row>
    <row r="18758" spans="1:16" x14ac:dyDescent="0.25">
      <c r="A18758" t="s">
        <v>1</v>
      </c>
      <c r="B18758" t="s">
        <v>32012</v>
      </c>
      <c r="C18758" t="s">
        <v>218</v>
      </c>
      <c r="D18758" t="s">
        <v>2360</v>
      </c>
      <c r="E18758" t="s">
        <v>59</v>
      </c>
      <c r="F18758" t="b">
        <v>0</v>
      </c>
      <c r="G18758" t="s">
        <v>68</v>
      </c>
      <c r="H18758" s="1">
        <v>46232.091736111113</v>
      </c>
      <c r="I18758" t="b">
        <v>0</v>
      </c>
      <c r="J18758" t="b">
        <v>0</v>
      </c>
      <c r="K18758" t="s">
        <v>41</v>
      </c>
      <c r="L18758" t="s">
        <v>60</v>
      </c>
      <c r="M18758">
        <v>100000</v>
      </c>
      <c r="N18758"/>
      <c r="O18758" t="s">
        <v>3833</v>
      </c>
      <c r="P18758" t="s">
        <v>23305</v>
      </c>
    </row>
    <row r="18759" spans="1:16" x14ac:dyDescent="0.25">
      <c r="A18759" t="s">
        <v>0</v>
      </c>
      <c r="B18759" t="s">
        <v>298</v>
      </c>
      <c r="C18759" t="s">
        <v>13682</v>
      </c>
      <c r="D18759" t="s">
        <v>4346</v>
      </c>
      <c r="E18759" t="s">
        <v>59</v>
      </c>
      <c r="F18759" t="b">
        <v>0</v>
      </c>
      <c r="G18759" t="s">
        <v>77</v>
      </c>
      <c r="H18759" s="1">
        <v>46232.250798611109</v>
      </c>
      <c r="I18759" t="b">
        <v>1</v>
      </c>
      <c r="J18759" t="b">
        <v>1</v>
      </c>
      <c r="K18759" t="s">
        <v>41</v>
      </c>
      <c r="L18759" t="s">
        <v>74</v>
      </c>
      <c r="M18759"/>
      <c r="N18759">
        <v>41.275000000000013</v>
      </c>
      <c r="O18759" t="s">
        <v>31977</v>
      </c>
      <c r="P18759" t="s">
        <v>31978</v>
      </c>
    </row>
    <row r="18760" spans="1:16" x14ac:dyDescent="0.25">
      <c r="A18760" t="s">
        <v>2</v>
      </c>
      <c r="B18760" t="s">
        <v>32013</v>
      </c>
      <c r="C18760" t="s">
        <v>112</v>
      </c>
      <c r="D18760" t="s">
        <v>4630</v>
      </c>
      <c r="F18760" t="b">
        <v>0</v>
      </c>
      <c r="G18760" t="s">
        <v>65</v>
      </c>
      <c r="H18760" s="1">
        <v>46232.254525462973</v>
      </c>
      <c r="I18760" t="b">
        <v>0</v>
      </c>
      <c r="J18760" t="b">
        <v>1</v>
      </c>
      <c r="K18760" t="s">
        <v>41</v>
      </c>
      <c r="L18760" t="s">
        <v>60</v>
      </c>
      <c r="M18760">
        <v>154500</v>
      </c>
      <c r="N18760"/>
      <c r="O18760" t="s">
        <v>1098</v>
      </c>
      <c r="P18760" t="s">
        <v>1809</v>
      </c>
    </row>
    <row r="18761" spans="1:16" x14ac:dyDescent="0.25">
      <c r="A18761" t="s">
        <v>8</v>
      </c>
      <c r="B18761" t="s">
        <v>32014</v>
      </c>
      <c r="C18761" t="s">
        <v>112</v>
      </c>
      <c r="D18761" t="s">
        <v>4526</v>
      </c>
      <c r="E18761" t="s">
        <v>88</v>
      </c>
      <c r="F18761" t="b">
        <v>0</v>
      </c>
      <c r="G18761" t="s">
        <v>65</v>
      </c>
      <c r="H18761" s="1">
        <v>46232.254525462973</v>
      </c>
      <c r="I18761" t="b">
        <v>1</v>
      </c>
      <c r="J18761" t="b">
        <v>1</v>
      </c>
      <c r="K18761" t="s">
        <v>41</v>
      </c>
      <c r="L18761" t="s">
        <v>74</v>
      </c>
      <c r="M18761"/>
      <c r="N18761">
        <v>47.5</v>
      </c>
      <c r="O18761" t="s">
        <v>738</v>
      </c>
      <c r="P18761" t="s">
        <v>29981</v>
      </c>
    </row>
    <row r="18762" spans="1:16" x14ac:dyDescent="0.25">
      <c r="A18762" t="s">
        <v>1</v>
      </c>
      <c r="B18762" t="s">
        <v>32015</v>
      </c>
      <c r="C18762" t="s">
        <v>162</v>
      </c>
      <c r="D18762" t="s">
        <v>2360</v>
      </c>
      <c r="E18762" t="s">
        <v>59</v>
      </c>
      <c r="F18762" t="b">
        <v>0</v>
      </c>
      <c r="G18762" t="s">
        <v>73</v>
      </c>
      <c r="H18762" s="1">
        <v>46232.258425925917</v>
      </c>
      <c r="I18762" t="b">
        <v>1</v>
      </c>
      <c r="J18762" t="b">
        <v>1</v>
      </c>
      <c r="K18762" t="s">
        <v>41</v>
      </c>
      <c r="L18762" t="s">
        <v>74</v>
      </c>
      <c r="M18762"/>
      <c r="N18762">
        <v>47.5</v>
      </c>
      <c r="O18762" t="s">
        <v>32016</v>
      </c>
      <c r="P18762" t="s">
        <v>32017</v>
      </c>
    </row>
    <row r="18763" spans="1:16" x14ac:dyDescent="0.25">
      <c r="A18763" t="s">
        <v>6</v>
      </c>
      <c r="B18763" t="s">
        <v>3791</v>
      </c>
      <c r="C18763" t="s">
        <v>304</v>
      </c>
      <c r="D18763" t="s">
        <v>2360</v>
      </c>
      <c r="E18763" t="s">
        <v>59</v>
      </c>
      <c r="F18763" t="b">
        <v>0</v>
      </c>
      <c r="G18763" t="s">
        <v>77</v>
      </c>
      <c r="H18763" s="1">
        <v>46232.292569444442</v>
      </c>
      <c r="I18763" t="b">
        <v>0</v>
      </c>
      <c r="J18763" t="b">
        <v>1</v>
      </c>
      <c r="K18763" t="s">
        <v>41</v>
      </c>
      <c r="L18763" t="s">
        <v>60</v>
      </c>
      <c r="M18763">
        <v>312000</v>
      </c>
      <c r="N18763"/>
      <c r="O18763" t="s">
        <v>424</v>
      </c>
      <c r="P18763" t="s">
        <v>4581</v>
      </c>
    </row>
    <row r="18764" spans="1:16" x14ac:dyDescent="0.25">
      <c r="A18764" t="s">
        <v>3</v>
      </c>
      <c r="B18764" t="s">
        <v>32018</v>
      </c>
      <c r="C18764" t="s">
        <v>190</v>
      </c>
      <c r="D18764" t="s">
        <v>2360</v>
      </c>
      <c r="E18764" t="s">
        <v>59</v>
      </c>
      <c r="F18764" t="b">
        <v>0</v>
      </c>
      <c r="G18764" t="s">
        <v>73</v>
      </c>
      <c r="H18764" s="1">
        <v>46232.292627314811</v>
      </c>
      <c r="I18764" t="b">
        <v>0</v>
      </c>
      <c r="J18764" t="b">
        <v>1</v>
      </c>
      <c r="K18764" t="s">
        <v>41</v>
      </c>
      <c r="L18764" t="s">
        <v>60</v>
      </c>
      <c r="M18764">
        <v>64478</v>
      </c>
      <c r="N18764"/>
      <c r="O18764" t="s">
        <v>265</v>
      </c>
      <c r="P18764" t="s">
        <v>32019</v>
      </c>
    </row>
    <row r="18765" spans="1:16" x14ac:dyDescent="0.25">
      <c r="A18765" t="s">
        <v>2</v>
      </c>
      <c r="B18765" t="s">
        <v>32020</v>
      </c>
      <c r="C18765" t="s">
        <v>5215</v>
      </c>
      <c r="D18765" t="s">
        <v>4346</v>
      </c>
      <c r="E18765" t="s">
        <v>59</v>
      </c>
      <c r="F18765" t="b">
        <v>0</v>
      </c>
      <c r="G18765" t="s">
        <v>19</v>
      </c>
      <c r="H18765" s="1">
        <v>46232.294050925928</v>
      </c>
      <c r="I18765" t="b">
        <v>0</v>
      </c>
      <c r="J18765" t="b">
        <v>0</v>
      </c>
      <c r="K18765" t="s">
        <v>19</v>
      </c>
      <c r="L18765" t="s">
        <v>60</v>
      </c>
      <c r="M18765">
        <v>650000</v>
      </c>
      <c r="N18765"/>
      <c r="O18765" t="s">
        <v>32021</v>
      </c>
      <c r="P18765" t="s">
        <v>221</v>
      </c>
    </row>
    <row r="18766" spans="1:16" x14ac:dyDescent="0.25">
      <c r="A18766" t="s">
        <v>6</v>
      </c>
      <c r="B18766" t="s">
        <v>32022</v>
      </c>
      <c r="C18766" t="s">
        <v>5717</v>
      </c>
      <c r="D18766" t="s">
        <v>4346</v>
      </c>
      <c r="E18766" t="s">
        <v>59</v>
      </c>
      <c r="F18766" t="b">
        <v>0</v>
      </c>
      <c r="G18766" t="s">
        <v>19</v>
      </c>
      <c r="H18766" s="1">
        <v>46232.297592592593</v>
      </c>
      <c r="I18766" t="b">
        <v>0</v>
      </c>
      <c r="J18766" t="b">
        <v>0</v>
      </c>
      <c r="K18766" t="s">
        <v>19</v>
      </c>
      <c r="L18766" t="s">
        <v>60</v>
      </c>
      <c r="M18766">
        <v>2750000</v>
      </c>
      <c r="N18766"/>
      <c r="O18766" t="s">
        <v>32023</v>
      </c>
      <c r="P18766" t="s">
        <v>31774</v>
      </c>
    </row>
    <row r="18767" spans="1:16" x14ac:dyDescent="0.25">
      <c r="A18767" t="s">
        <v>3</v>
      </c>
      <c r="B18767" t="s">
        <v>32024</v>
      </c>
      <c r="C18767" t="s">
        <v>76</v>
      </c>
      <c r="D18767" t="s">
        <v>4587</v>
      </c>
      <c r="E18767" t="s">
        <v>59</v>
      </c>
      <c r="F18767" t="b">
        <v>1</v>
      </c>
      <c r="G18767" t="s">
        <v>65</v>
      </c>
      <c r="H18767" s="1">
        <v>46232.337870370371</v>
      </c>
      <c r="I18767" t="b">
        <v>0</v>
      </c>
      <c r="J18767" t="b">
        <v>0</v>
      </c>
      <c r="K18767" t="s">
        <v>41</v>
      </c>
      <c r="L18767" t="s">
        <v>60</v>
      </c>
      <c r="M18767">
        <v>112073.95</v>
      </c>
      <c r="N18767"/>
      <c r="O18767" t="s">
        <v>32025</v>
      </c>
      <c r="P18767" t="s">
        <v>216</v>
      </c>
    </row>
    <row r="18768" spans="1:16" x14ac:dyDescent="0.25">
      <c r="A18768" t="s">
        <v>1</v>
      </c>
      <c r="B18768" t="s">
        <v>32026</v>
      </c>
      <c r="C18768" t="s">
        <v>488</v>
      </c>
      <c r="D18768" t="s">
        <v>4550</v>
      </c>
      <c r="E18768" t="s">
        <v>59</v>
      </c>
      <c r="F18768" t="b">
        <v>0</v>
      </c>
      <c r="G18768" t="s">
        <v>89</v>
      </c>
      <c r="H18768" s="1">
        <v>46232.34175925926</v>
      </c>
      <c r="I18768" t="b">
        <v>0</v>
      </c>
      <c r="J18768" t="b">
        <v>0</v>
      </c>
      <c r="K18768" t="s">
        <v>41</v>
      </c>
      <c r="L18768" t="s">
        <v>60</v>
      </c>
      <c r="M18768">
        <v>90000</v>
      </c>
      <c r="N18768"/>
      <c r="O18768" t="s">
        <v>32027</v>
      </c>
      <c r="P18768" t="s">
        <v>32028</v>
      </c>
    </row>
    <row r="18769" spans="1:16" x14ac:dyDescent="0.25">
      <c r="A18769" t="s">
        <v>2</v>
      </c>
      <c r="B18769" t="s">
        <v>32029</v>
      </c>
      <c r="C18769" t="s">
        <v>190</v>
      </c>
      <c r="D18769" t="s">
        <v>4526</v>
      </c>
      <c r="E18769" t="s">
        <v>59</v>
      </c>
      <c r="F18769" t="b">
        <v>0</v>
      </c>
      <c r="G18769" t="s">
        <v>73</v>
      </c>
      <c r="H18769" s="1">
        <v>46232.34175925926</v>
      </c>
      <c r="I18769" t="b">
        <v>1</v>
      </c>
      <c r="J18769" t="b">
        <v>0</v>
      </c>
      <c r="K18769" t="s">
        <v>41</v>
      </c>
      <c r="L18769" t="s">
        <v>60</v>
      </c>
      <c r="M18769">
        <v>120000</v>
      </c>
      <c r="N18769"/>
      <c r="O18769" t="s">
        <v>1932</v>
      </c>
      <c r="P18769" t="s">
        <v>11571</v>
      </c>
    </row>
    <row r="18770" spans="1:16" x14ac:dyDescent="0.25">
      <c r="A18770" t="s">
        <v>2</v>
      </c>
      <c r="B18770" t="s">
        <v>32030</v>
      </c>
      <c r="C18770" t="s">
        <v>112</v>
      </c>
      <c r="D18770" t="s">
        <v>4526</v>
      </c>
      <c r="E18770" t="s">
        <v>59</v>
      </c>
      <c r="F18770" t="b">
        <v>0</v>
      </c>
      <c r="G18770" t="s">
        <v>65</v>
      </c>
      <c r="H18770" s="1">
        <v>46232.379513888889</v>
      </c>
      <c r="I18770" t="b">
        <v>0</v>
      </c>
      <c r="J18770" t="b">
        <v>1</v>
      </c>
      <c r="K18770" t="s">
        <v>41</v>
      </c>
      <c r="L18770" t="s">
        <v>60</v>
      </c>
      <c r="M18770">
        <v>212000</v>
      </c>
      <c r="N18770"/>
      <c r="O18770" t="s">
        <v>343</v>
      </c>
      <c r="P18770" t="s">
        <v>310</v>
      </c>
    </row>
    <row r="18771" spans="1:16" x14ac:dyDescent="0.25">
      <c r="A18771" t="s">
        <v>1</v>
      </c>
      <c r="B18771" t="s">
        <v>553</v>
      </c>
      <c r="C18771" t="s">
        <v>1630</v>
      </c>
      <c r="D18771" t="s">
        <v>4526</v>
      </c>
      <c r="E18771" t="s">
        <v>59</v>
      </c>
      <c r="F18771" t="b">
        <v>0</v>
      </c>
      <c r="G18771" t="s">
        <v>77</v>
      </c>
      <c r="H18771" s="1">
        <v>46232.383310185192</v>
      </c>
      <c r="I18771" t="b">
        <v>0</v>
      </c>
      <c r="J18771" t="b">
        <v>1</v>
      </c>
      <c r="K18771" t="s">
        <v>41</v>
      </c>
      <c r="L18771" t="s">
        <v>60</v>
      </c>
      <c r="M18771">
        <v>143500</v>
      </c>
      <c r="N18771"/>
      <c r="O18771" t="s">
        <v>343</v>
      </c>
      <c r="P18771" t="s">
        <v>19493</v>
      </c>
    </row>
    <row r="18772" spans="1:16" x14ac:dyDescent="0.25">
      <c r="A18772" t="s">
        <v>5</v>
      </c>
      <c r="B18772" t="s">
        <v>20085</v>
      </c>
      <c r="C18772" t="s">
        <v>76</v>
      </c>
      <c r="D18772" t="s">
        <v>4526</v>
      </c>
      <c r="E18772" t="s">
        <v>59</v>
      </c>
      <c r="F18772" t="b">
        <v>1</v>
      </c>
      <c r="G18772" t="s">
        <v>13</v>
      </c>
      <c r="H18772" s="1">
        <v>46232.384305555563</v>
      </c>
      <c r="I18772" t="b">
        <v>1</v>
      </c>
      <c r="J18772" t="b">
        <v>0</v>
      </c>
      <c r="K18772" t="s">
        <v>13</v>
      </c>
      <c r="L18772" t="s">
        <v>60</v>
      </c>
      <c r="M18772">
        <v>165000</v>
      </c>
      <c r="N18772"/>
      <c r="O18772" t="s">
        <v>1626</v>
      </c>
      <c r="P18772" t="s">
        <v>5813</v>
      </c>
    </row>
    <row r="18773" spans="1:16" x14ac:dyDescent="0.25">
      <c r="A18773" t="s">
        <v>2</v>
      </c>
      <c r="B18773" t="s">
        <v>128</v>
      </c>
      <c r="C18773" t="s">
        <v>497</v>
      </c>
      <c r="D18773" t="s">
        <v>4526</v>
      </c>
      <c r="E18773" t="s">
        <v>88</v>
      </c>
      <c r="F18773" t="b">
        <v>0</v>
      </c>
      <c r="G18773" t="s">
        <v>77</v>
      </c>
      <c r="H18773" s="1">
        <v>46232.417581018519</v>
      </c>
      <c r="I18773" t="b">
        <v>0</v>
      </c>
      <c r="J18773" t="b">
        <v>1</v>
      </c>
      <c r="K18773" t="s">
        <v>41</v>
      </c>
      <c r="L18773" t="s">
        <v>74</v>
      </c>
      <c r="M18773"/>
      <c r="N18773">
        <v>43.604999999999997</v>
      </c>
      <c r="O18773" t="s">
        <v>126</v>
      </c>
      <c r="P18773" t="s">
        <v>32031</v>
      </c>
    </row>
    <row r="18774" spans="1:16" x14ac:dyDescent="0.25">
      <c r="A18774" t="s">
        <v>7</v>
      </c>
      <c r="B18774" t="s">
        <v>32032</v>
      </c>
      <c r="C18774" t="s">
        <v>40</v>
      </c>
      <c r="D18774" t="s">
        <v>4526</v>
      </c>
      <c r="E18774" t="s">
        <v>59</v>
      </c>
      <c r="F18774" t="b">
        <v>0</v>
      </c>
      <c r="G18774" t="s">
        <v>40</v>
      </c>
      <c r="H18774" s="1">
        <v>46232.42082175926</v>
      </c>
      <c r="I18774" t="b">
        <v>0</v>
      </c>
      <c r="J18774" t="b">
        <v>0</v>
      </c>
      <c r="K18774" t="s">
        <v>40</v>
      </c>
      <c r="L18774" t="s">
        <v>60</v>
      </c>
      <c r="M18774">
        <v>30000</v>
      </c>
      <c r="N18774"/>
      <c r="O18774" t="s">
        <v>31558</v>
      </c>
      <c r="P18774" t="s">
        <v>2175</v>
      </c>
    </row>
    <row r="18775" spans="1:16" x14ac:dyDescent="0.25">
      <c r="A18775" t="s">
        <v>8</v>
      </c>
      <c r="B18775" t="s">
        <v>32033</v>
      </c>
      <c r="C18775" t="s">
        <v>2064</v>
      </c>
      <c r="D18775" t="s">
        <v>4526</v>
      </c>
      <c r="E18775" t="s">
        <v>59</v>
      </c>
      <c r="F18775" t="b">
        <v>0</v>
      </c>
      <c r="G18775" t="s">
        <v>13</v>
      </c>
      <c r="H18775" s="1">
        <v>46232.42597222222</v>
      </c>
      <c r="I18775" t="b">
        <v>0</v>
      </c>
      <c r="J18775" t="b">
        <v>0</v>
      </c>
      <c r="K18775" t="s">
        <v>13</v>
      </c>
      <c r="L18775" t="s">
        <v>60</v>
      </c>
      <c r="M18775">
        <v>250000</v>
      </c>
      <c r="N18775"/>
      <c r="O18775" t="s">
        <v>32034</v>
      </c>
    </row>
    <row r="18776" spans="1:16" x14ac:dyDescent="0.25">
      <c r="A18776" t="s">
        <v>0</v>
      </c>
      <c r="B18776" t="s">
        <v>32035</v>
      </c>
      <c r="C18776" t="s">
        <v>810</v>
      </c>
      <c r="D18776" t="s">
        <v>4526</v>
      </c>
      <c r="E18776" t="s">
        <v>88</v>
      </c>
      <c r="F18776" t="b">
        <v>0</v>
      </c>
      <c r="G18776" t="s">
        <v>77</v>
      </c>
      <c r="H18776" s="1">
        <v>46232.459131944437</v>
      </c>
      <c r="I18776" t="b">
        <v>0</v>
      </c>
      <c r="J18776" t="b">
        <v>1</v>
      </c>
      <c r="K18776" t="s">
        <v>41</v>
      </c>
      <c r="L18776" t="s">
        <v>74</v>
      </c>
      <c r="M18776"/>
      <c r="N18776">
        <v>71</v>
      </c>
      <c r="O18776" t="s">
        <v>2136</v>
      </c>
    </row>
    <row r="18777" spans="1:16" x14ac:dyDescent="0.25">
      <c r="A18777" t="s">
        <v>1</v>
      </c>
      <c r="B18777" t="s">
        <v>32036</v>
      </c>
      <c r="C18777" t="s">
        <v>477</v>
      </c>
      <c r="D18777" t="s">
        <v>4630</v>
      </c>
      <c r="E18777" t="s">
        <v>59</v>
      </c>
      <c r="F18777" t="b">
        <v>0</v>
      </c>
      <c r="G18777" t="s">
        <v>89</v>
      </c>
      <c r="H18777" s="1">
        <v>46232.46675925926</v>
      </c>
      <c r="I18777" t="b">
        <v>0</v>
      </c>
      <c r="J18777" t="b">
        <v>0</v>
      </c>
      <c r="K18777" t="s">
        <v>41</v>
      </c>
      <c r="L18777" t="s">
        <v>60</v>
      </c>
      <c r="M18777">
        <v>176500</v>
      </c>
      <c r="N18777"/>
      <c r="O18777" t="s">
        <v>1098</v>
      </c>
      <c r="P18777" t="s">
        <v>8217</v>
      </c>
    </row>
    <row r="18778" spans="1:16" x14ac:dyDescent="0.25">
      <c r="A18778" t="s">
        <v>1</v>
      </c>
      <c r="B18778" t="s">
        <v>32037</v>
      </c>
      <c r="C18778" t="s">
        <v>13767</v>
      </c>
      <c r="D18778" t="s">
        <v>4346</v>
      </c>
      <c r="E18778" t="s">
        <v>59</v>
      </c>
      <c r="F18778" t="b">
        <v>0</v>
      </c>
      <c r="G18778" t="s">
        <v>19</v>
      </c>
      <c r="H18778" s="1">
        <v>46232.468472222223</v>
      </c>
      <c r="I18778" t="b">
        <v>1</v>
      </c>
      <c r="J18778" t="b">
        <v>0</v>
      </c>
      <c r="K18778" t="s">
        <v>19</v>
      </c>
      <c r="L18778" t="s">
        <v>60</v>
      </c>
      <c r="M18778">
        <v>2250000</v>
      </c>
      <c r="N18778"/>
      <c r="O18778" t="s">
        <v>32038</v>
      </c>
      <c r="P18778" t="s">
        <v>32039</v>
      </c>
    </row>
    <row r="18779" spans="1:16" x14ac:dyDescent="0.25">
      <c r="A18779" t="s">
        <v>0</v>
      </c>
      <c r="B18779" t="s">
        <v>10310</v>
      </c>
      <c r="C18779" t="s">
        <v>3428</v>
      </c>
      <c r="D18779" t="s">
        <v>4756</v>
      </c>
      <c r="E18779" t="s">
        <v>59</v>
      </c>
      <c r="F18779" t="b">
        <v>0</v>
      </c>
      <c r="G18779" t="s">
        <v>68</v>
      </c>
      <c r="H18779" s="1">
        <v>46232.500798611109</v>
      </c>
      <c r="I18779" t="b">
        <v>0</v>
      </c>
      <c r="J18779" t="b">
        <v>0</v>
      </c>
      <c r="K18779" t="s">
        <v>41</v>
      </c>
      <c r="L18779" t="s">
        <v>60</v>
      </c>
      <c r="M18779">
        <v>87602.5</v>
      </c>
      <c r="N18779"/>
      <c r="O18779" t="s">
        <v>973</v>
      </c>
      <c r="P18779" t="s">
        <v>2678</v>
      </c>
    </row>
    <row r="18780" spans="1:16" x14ac:dyDescent="0.25">
      <c r="A18780" t="s">
        <v>2</v>
      </c>
      <c r="B18780" t="s">
        <v>32040</v>
      </c>
      <c r="C18780" t="s">
        <v>370</v>
      </c>
      <c r="D18780" t="s">
        <v>4756</v>
      </c>
      <c r="E18780" t="s">
        <v>59</v>
      </c>
      <c r="F18780" t="b">
        <v>0</v>
      </c>
      <c r="G18780" t="s">
        <v>65</v>
      </c>
      <c r="H18780" s="1">
        <v>46232.504444444443</v>
      </c>
      <c r="I18780" t="b">
        <v>0</v>
      </c>
      <c r="J18780" t="b">
        <v>0</v>
      </c>
      <c r="K18780" t="s">
        <v>41</v>
      </c>
      <c r="L18780" t="s">
        <v>60</v>
      </c>
      <c r="M18780">
        <v>135000</v>
      </c>
      <c r="N18780"/>
      <c r="O18780" t="s">
        <v>386</v>
      </c>
    </row>
    <row r="18781" spans="1:16" x14ac:dyDescent="0.25">
      <c r="A18781" t="s">
        <v>2</v>
      </c>
      <c r="B18781" t="s">
        <v>32041</v>
      </c>
      <c r="C18781" t="s">
        <v>112</v>
      </c>
      <c r="D18781" t="s">
        <v>4526</v>
      </c>
      <c r="E18781" t="s">
        <v>59</v>
      </c>
      <c r="F18781" t="b">
        <v>0</v>
      </c>
      <c r="G18781" t="s">
        <v>65</v>
      </c>
      <c r="H18781" s="1">
        <v>46232.504583333342</v>
      </c>
      <c r="I18781" t="b">
        <v>1</v>
      </c>
      <c r="J18781" t="b">
        <v>1</v>
      </c>
      <c r="K18781" t="s">
        <v>41</v>
      </c>
      <c r="L18781" t="s">
        <v>60</v>
      </c>
      <c r="M18781">
        <v>240000</v>
      </c>
      <c r="N18781"/>
      <c r="O18781" t="s">
        <v>15597</v>
      </c>
      <c r="P18781" t="s">
        <v>1106</v>
      </c>
    </row>
    <row r="18782" spans="1:16" x14ac:dyDescent="0.25">
      <c r="A18782" t="s">
        <v>1</v>
      </c>
      <c r="B18782" t="s">
        <v>32042</v>
      </c>
      <c r="C18782" t="s">
        <v>39</v>
      </c>
      <c r="D18782" t="s">
        <v>18462</v>
      </c>
      <c r="E18782" t="s">
        <v>59</v>
      </c>
      <c r="F18782" t="b">
        <v>0</v>
      </c>
      <c r="G18782" t="s">
        <v>39</v>
      </c>
      <c r="H18782" s="1">
        <v>46232.507997685178</v>
      </c>
      <c r="I18782" t="b">
        <v>1</v>
      </c>
      <c r="J18782" t="b">
        <v>0</v>
      </c>
      <c r="K18782" t="s">
        <v>39</v>
      </c>
      <c r="L18782" t="s">
        <v>60</v>
      </c>
      <c r="M18782">
        <v>138550</v>
      </c>
      <c r="N18782"/>
      <c r="O18782" t="s">
        <v>32043</v>
      </c>
    </row>
    <row r="18783" spans="1:16" x14ac:dyDescent="0.25">
      <c r="A18783" t="s">
        <v>1</v>
      </c>
      <c r="B18783" t="s">
        <v>32044</v>
      </c>
      <c r="C18783" t="s">
        <v>8795</v>
      </c>
      <c r="D18783" t="s">
        <v>4346</v>
      </c>
      <c r="E18783" t="s">
        <v>59</v>
      </c>
      <c r="F18783" t="b">
        <v>0</v>
      </c>
      <c r="G18783" t="s">
        <v>40</v>
      </c>
      <c r="H18783" s="1">
        <v>46232.512175925927</v>
      </c>
      <c r="I18783" t="b">
        <v>1</v>
      </c>
      <c r="J18783" t="b">
        <v>0</v>
      </c>
      <c r="K18783" t="s">
        <v>40</v>
      </c>
      <c r="L18783" t="s">
        <v>60</v>
      </c>
      <c r="M18783">
        <v>39000</v>
      </c>
      <c r="N18783"/>
      <c r="O18783" t="s">
        <v>8857</v>
      </c>
      <c r="P18783" t="s">
        <v>325</v>
      </c>
    </row>
    <row r="18784" spans="1:16" x14ac:dyDescent="0.25">
      <c r="A18784" t="s">
        <v>5</v>
      </c>
      <c r="B18784" t="s">
        <v>32045</v>
      </c>
      <c r="C18784" t="s">
        <v>121</v>
      </c>
      <c r="D18784" t="s">
        <v>2734</v>
      </c>
      <c r="E18784" t="s">
        <v>59</v>
      </c>
      <c r="F18784" t="b">
        <v>0</v>
      </c>
      <c r="G18784" t="s">
        <v>68</v>
      </c>
      <c r="H18784" s="1">
        <v>46232.54246527778</v>
      </c>
      <c r="I18784" t="b">
        <v>0</v>
      </c>
      <c r="J18784" t="b">
        <v>1</v>
      </c>
      <c r="K18784" t="s">
        <v>41</v>
      </c>
      <c r="L18784" t="s">
        <v>60</v>
      </c>
      <c r="M18784">
        <v>130000</v>
      </c>
      <c r="N18784"/>
      <c r="O18784" t="s">
        <v>32046</v>
      </c>
      <c r="P18784" t="s">
        <v>32047</v>
      </c>
    </row>
    <row r="18785" spans="1:16" x14ac:dyDescent="0.25">
      <c r="A18785" t="s">
        <v>2</v>
      </c>
      <c r="B18785" t="s">
        <v>24883</v>
      </c>
      <c r="C18785" t="s">
        <v>17225</v>
      </c>
      <c r="D18785" t="s">
        <v>24507</v>
      </c>
      <c r="E18785" t="s">
        <v>59</v>
      </c>
      <c r="F18785" t="b">
        <v>0</v>
      </c>
      <c r="G18785" t="s">
        <v>40</v>
      </c>
      <c r="H18785" s="1">
        <v>46232.54582175926</v>
      </c>
      <c r="I18785" t="b">
        <v>0</v>
      </c>
      <c r="J18785" t="b">
        <v>0</v>
      </c>
      <c r="K18785" t="s">
        <v>40</v>
      </c>
      <c r="L18785" t="s">
        <v>60</v>
      </c>
      <c r="M18785">
        <v>28500</v>
      </c>
      <c r="N18785"/>
      <c r="O18785" t="s">
        <v>32048</v>
      </c>
      <c r="P18785" t="s">
        <v>7095</v>
      </c>
    </row>
    <row r="18786" spans="1:16" x14ac:dyDescent="0.25">
      <c r="A18786" t="s">
        <v>0</v>
      </c>
      <c r="B18786" t="s">
        <v>32049</v>
      </c>
      <c r="C18786" t="s">
        <v>76</v>
      </c>
      <c r="D18786" t="s">
        <v>141</v>
      </c>
      <c r="E18786" t="s">
        <v>88</v>
      </c>
      <c r="F18786" t="b">
        <v>1</v>
      </c>
      <c r="G18786" t="s">
        <v>41</v>
      </c>
      <c r="H18786" s="1">
        <v>46232.545844907407</v>
      </c>
      <c r="I18786" t="b">
        <v>1</v>
      </c>
      <c r="J18786" t="b">
        <v>0</v>
      </c>
      <c r="K18786" t="s">
        <v>41</v>
      </c>
      <c r="L18786" t="s">
        <v>74</v>
      </c>
      <c r="M18786"/>
      <c r="N18786">
        <v>17.5</v>
      </c>
      <c r="O18786" t="s">
        <v>141</v>
      </c>
      <c r="P18786" t="s">
        <v>2317</v>
      </c>
    </row>
    <row r="18787" spans="1:16" x14ac:dyDescent="0.25">
      <c r="A18787" t="s">
        <v>2</v>
      </c>
      <c r="B18787" t="s">
        <v>32050</v>
      </c>
      <c r="C18787" t="s">
        <v>76</v>
      </c>
      <c r="D18787" t="s">
        <v>141</v>
      </c>
      <c r="E18787" t="s">
        <v>88</v>
      </c>
      <c r="F18787" t="b">
        <v>1</v>
      </c>
      <c r="G18787" t="s">
        <v>41</v>
      </c>
      <c r="H18787" s="1">
        <v>46232.549722222233</v>
      </c>
      <c r="I18787" t="b">
        <v>0</v>
      </c>
      <c r="J18787" t="b">
        <v>0</v>
      </c>
      <c r="K18787" t="s">
        <v>41</v>
      </c>
      <c r="L18787" t="s">
        <v>74</v>
      </c>
      <c r="M18787"/>
      <c r="N18787">
        <v>70</v>
      </c>
      <c r="O18787" t="s">
        <v>141</v>
      </c>
    </row>
    <row r="18788" spans="1:16" x14ac:dyDescent="0.25">
      <c r="A18788" t="s">
        <v>1</v>
      </c>
      <c r="B18788" t="s">
        <v>277</v>
      </c>
      <c r="C18788" t="s">
        <v>12233</v>
      </c>
      <c r="D18788" t="s">
        <v>2360</v>
      </c>
      <c r="E18788" t="s">
        <v>59</v>
      </c>
      <c r="F18788" t="b">
        <v>0</v>
      </c>
      <c r="G18788" t="s">
        <v>89</v>
      </c>
      <c r="H18788" s="1">
        <v>46232.550081018519</v>
      </c>
      <c r="I18788" t="b">
        <v>0</v>
      </c>
      <c r="J18788" t="b">
        <v>0</v>
      </c>
      <c r="K18788" t="s">
        <v>41</v>
      </c>
      <c r="L18788" t="s">
        <v>74</v>
      </c>
      <c r="M18788"/>
      <c r="N18788">
        <v>83.5</v>
      </c>
      <c r="O18788" t="s">
        <v>32051</v>
      </c>
      <c r="P18788" t="s">
        <v>32052</v>
      </c>
    </row>
    <row r="18789" spans="1:16" x14ac:dyDescent="0.25">
      <c r="A18789" t="s">
        <v>5</v>
      </c>
      <c r="B18789" t="s">
        <v>32053</v>
      </c>
      <c r="C18789" t="s">
        <v>218</v>
      </c>
      <c r="D18789" t="s">
        <v>4526</v>
      </c>
      <c r="E18789" t="s">
        <v>59</v>
      </c>
      <c r="F18789" t="b">
        <v>0</v>
      </c>
      <c r="G18789" t="s">
        <v>89</v>
      </c>
      <c r="H18789" s="1">
        <v>46232.550208333327</v>
      </c>
      <c r="I18789" t="b">
        <v>0</v>
      </c>
      <c r="J18789" t="b">
        <v>1</v>
      </c>
      <c r="K18789" t="s">
        <v>41</v>
      </c>
      <c r="L18789" t="s">
        <v>60</v>
      </c>
      <c r="M18789">
        <v>110000</v>
      </c>
      <c r="N18789"/>
      <c r="O18789" t="s">
        <v>1876</v>
      </c>
      <c r="P18789" t="s">
        <v>32054</v>
      </c>
    </row>
    <row r="18790" spans="1:16" x14ac:dyDescent="0.25">
      <c r="A18790" t="s">
        <v>1</v>
      </c>
      <c r="B18790" t="s">
        <v>32055</v>
      </c>
      <c r="C18790" t="s">
        <v>218</v>
      </c>
      <c r="D18790" t="s">
        <v>4526</v>
      </c>
      <c r="E18790" t="s">
        <v>59</v>
      </c>
      <c r="F18790" t="b">
        <v>0</v>
      </c>
      <c r="G18790" t="s">
        <v>89</v>
      </c>
      <c r="H18790" s="1">
        <v>46232.550219907411</v>
      </c>
      <c r="I18790" t="b">
        <v>1</v>
      </c>
      <c r="J18790" t="b">
        <v>1</v>
      </c>
      <c r="K18790" t="s">
        <v>41</v>
      </c>
      <c r="L18790" t="s">
        <v>60</v>
      </c>
      <c r="M18790">
        <v>110000</v>
      </c>
      <c r="N18790"/>
      <c r="O18790" t="s">
        <v>1876</v>
      </c>
      <c r="P18790" t="s">
        <v>1299</v>
      </c>
    </row>
    <row r="18791" spans="1:16" x14ac:dyDescent="0.25">
      <c r="A18791" t="s">
        <v>1</v>
      </c>
      <c r="B18791" t="s">
        <v>32056</v>
      </c>
      <c r="C18791" t="s">
        <v>19</v>
      </c>
      <c r="D18791" t="s">
        <v>4526</v>
      </c>
      <c r="E18791" t="s">
        <v>59</v>
      </c>
      <c r="F18791" t="b">
        <v>0</v>
      </c>
      <c r="G18791" t="s">
        <v>19</v>
      </c>
      <c r="H18791" s="1">
        <v>46232.551817129628</v>
      </c>
      <c r="I18791" t="b">
        <v>1</v>
      </c>
      <c r="J18791" t="b">
        <v>0</v>
      </c>
      <c r="K18791" t="s">
        <v>19</v>
      </c>
      <c r="L18791" t="s">
        <v>60</v>
      </c>
      <c r="M18791">
        <v>1400000</v>
      </c>
      <c r="N18791"/>
      <c r="O18791" t="s">
        <v>7059</v>
      </c>
      <c r="P18791" t="s">
        <v>32057</v>
      </c>
    </row>
    <row r="18792" spans="1:16" x14ac:dyDescent="0.25">
      <c r="A18792" t="s">
        <v>2</v>
      </c>
      <c r="B18792" t="s">
        <v>12777</v>
      </c>
      <c r="C18792" t="s">
        <v>97</v>
      </c>
      <c r="D18792" t="s">
        <v>4526</v>
      </c>
      <c r="E18792" t="s">
        <v>59</v>
      </c>
      <c r="F18792" t="b">
        <v>0</v>
      </c>
      <c r="G18792" t="s">
        <v>89</v>
      </c>
      <c r="H18792" s="1">
        <v>46232.584178240737</v>
      </c>
      <c r="I18792" t="b">
        <v>1</v>
      </c>
      <c r="J18792" t="b">
        <v>0</v>
      </c>
      <c r="K18792" t="s">
        <v>41</v>
      </c>
      <c r="L18792" t="s">
        <v>60</v>
      </c>
      <c r="M18792">
        <v>122500</v>
      </c>
      <c r="N18792"/>
      <c r="O18792" t="s">
        <v>1229</v>
      </c>
    </row>
    <row r="18793" spans="1:16" x14ac:dyDescent="0.25">
      <c r="A18793" t="s">
        <v>5</v>
      </c>
      <c r="B18793" t="s">
        <v>1230</v>
      </c>
      <c r="C18793" t="s">
        <v>370</v>
      </c>
      <c r="D18793" t="s">
        <v>4526</v>
      </c>
      <c r="E18793" t="s">
        <v>88</v>
      </c>
      <c r="F18793" t="b">
        <v>0</v>
      </c>
      <c r="G18793" t="s">
        <v>65</v>
      </c>
      <c r="H18793" s="1">
        <v>46232.587766203702</v>
      </c>
      <c r="I18793" t="b">
        <v>1</v>
      </c>
      <c r="J18793" t="b">
        <v>0</v>
      </c>
      <c r="K18793" t="s">
        <v>41</v>
      </c>
      <c r="L18793" t="s">
        <v>74</v>
      </c>
      <c r="M18793"/>
      <c r="N18793">
        <v>77.5</v>
      </c>
      <c r="O18793" t="s">
        <v>101</v>
      </c>
      <c r="P18793" t="s">
        <v>32058</v>
      </c>
    </row>
    <row r="18794" spans="1:16" x14ac:dyDescent="0.25">
      <c r="A18794" t="s">
        <v>2</v>
      </c>
      <c r="B18794" t="s">
        <v>32059</v>
      </c>
      <c r="C18794" t="s">
        <v>112</v>
      </c>
      <c r="D18794" t="s">
        <v>4346</v>
      </c>
      <c r="E18794" t="s">
        <v>232</v>
      </c>
      <c r="F18794" t="b">
        <v>0</v>
      </c>
      <c r="G18794" t="s">
        <v>65</v>
      </c>
      <c r="H18794" s="1">
        <v>46232.587777777779</v>
      </c>
      <c r="I18794" t="b">
        <v>1</v>
      </c>
      <c r="J18794" t="b">
        <v>0</v>
      </c>
      <c r="K18794" t="s">
        <v>41</v>
      </c>
      <c r="L18794" t="s">
        <v>74</v>
      </c>
      <c r="M18794"/>
      <c r="N18794">
        <v>32.5</v>
      </c>
      <c r="O18794" t="s">
        <v>32060</v>
      </c>
    </row>
    <row r="18795" spans="1:16" x14ac:dyDescent="0.25">
      <c r="A18795" t="s">
        <v>6</v>
      </c>
      <c r="B18795" t="s">
        <v>7841</v>
      </c>
      <c r="C18795" t="s">
        <v>483</v>
      </c>
      <c r="D18795" t="s">
        <v>4346</v>
      </c>
      <c r="E18795" t="s">
        <v>59</v>
      </c>
      <c r="F18795" t="b">
        <v>0</v>
      </c>
      <c r="G18795" t="s">
        <v>65</v>
      </c>
      <c r="H18795" s="1">
        <v>46232.587870370371</v>
      </c>
      <c r="I18795" t="b">
        <v>0</v>
      </c>
      <c r="J18795" t="b">
        <v>1</v>
      </c>
      <c r="K18795" t="s">
        <v>41</v>
      </c>
      <c r="L18795" t="s">
        <v>60</v>
      </c>
      <c r="M18795">
        <v>202000</v>
      </c>
      <c r="N18795"/>
      <c r="O18795" t="s">
        <v>6280</v>
      </c>
      <c r="P18795" t="s">
        <v>32061</v>
      </c>
    </row>
    <row r="18796" spans="1:16" x14ac:dyDescent="0.25">
      <c r="A18796" t="s">
        <v>2</v>
      </c>
      <c r="B18796" t="s">
        <v>32062</v>
      </c>
      <c r="C18796" t="s">
        <v>32063</v>
      </c>
      <c r="D18796" t="s">
        <v>2360</v>
      </c>
      <c r="E18796" t="s">
        <v>59</v>
      </c>
      <c r="F18796" t="b">
        <v>0</v>
      </c>
      <c r="G18796" t="s">
        <v>65</v>
      </c>
      <c r="H18796" s="1">
        <v>46232.587870370371</v>
      </c>
      <c r="I18796" t="b">
        <v>0</v>
      </c>
      <c r="J18796" t="b">
        <v>0</v>
      </c>
      <c r="K18796" t="s">
        <v>41</v>
      </c>
      <c r="L18796" t="s">
        <v>60</v>
      </c>
      <c r="M18796">
        <v>42640</v>
      </c>
      <c r="N18796"/>
      <c r="O18796" t="s">
        <v>32064</v>
      </c>
    </row>
    <row r="18797" spans="1:16" x14ac:dyDescent="0.25">
      <c r="A18797" t="s">
        <v>2</v>
      </c>
      <c r="B18797" t="s">
        <v>32065</v>
      </c>
      <c r="C18797" t="s">
        <v>330</v>
      </c>
      <c r="D18797" t="s">
        <v>4346</v>
      </c>
      <c r="E18797" t="s">
        <v>59</v>
      </c>
      <c r="F18797" t="b">
        <v>0</v>
      </c>
      <c r="G18797" t="s">
        <v>41</v>
      </c>
      <c r="H18797" s="1">
        <v>46232.591400462959</v>
      </c>
      <c r="I18797" t="b">
        <v>0</v>
      </c>
      <c r="J18797" t="b">
        <v>1</v>
      </c>
      <c r="K18797" t="s">
        <v>41</v>
      </c>
      <c r="L18797" t="s">
        <v>60</v>
      </c>
      <c r="M18797">
        <v>110000</v>
      </c>
      <c r="N18797"/>
      <c r="O18797" t="s">
        <v>414</v>
      </c>
    </row>
    <row r="18798" spans="1:16" x14ac:dyDescent="0.25">
      <c r="A18798" t="s">
        <v>0</v>
      </c>
      <c r="B18798" t="s">
        <v>32066</v>
      </c>
      <c r="C18798" t="s">
        <v>271</v>
      </c>
      <c r="D18798" t="s">
        <v>4526</v>
      </c>
      <c r="E18798" t="s">
        <v>59</v>
      </c>
      <c r="F18798" t="b">
        <v>0</v>
      </c>
      <c r="G18798" t="s">
        <v>77</v>
      </c>
      <c r="H18798" s="1">
        <v>46232.625798611109</v>
      </c>
      <c r="I18798" t="b">
        <v>0</v>
      </c>
      <c r="J18798" t="b">
        <v>0</v>
      </c>
      <c r="K18798" t="s">
        <v>41</v>
      </c>
      <c r="L18798" t="s">
        <v>74</v>
      </c>
      <c r="M18798"/>
      <c r="N18798">
        <v>35</v>
      </c>
      <c r="O18798" t="s">
        <v>2218</v>
      </c>
      <c r="P18798" t="s">
        <v>997</v>
      </c>
    </row>
    <row r="18799" spans="1:16" x14ac:dyDescent="0.25">
      <c r="A18799" t="s">
        <v>0</v>
      </c>
      <c r="B18799" t="s">
        <v>32067</v>
      </c>
      <c r="C18799" t="s">
        <v>427</v>
      </c>
      <c r="D18799" t="s">
        <v>4756</v>
      </c>
      <c r="E18799" t="s">
        <v>59</v>
      </c>
      <c r="F18799" t="b">
        <v>0</v>
      </c>
      <c r="G18799" t="s">
        <v>65</v>
      </c>
      <c r="H18799" s="1">
        <v>46232.625798611109</v>
      </c>
      <c r="I18799" t="b">
        <v>0</v>
      </c>
      <c r="J18799" t="b">
        <v>0</v>
      </c>
      <c r="K18799" t="s">
        <v>41</v>
      </c>
      <c r="L18799" t="s">
        <v>60</v>
      </c>
      <c r="M18799">
        <v>105512</v>
      </c>
      <c r="N18799"/>
      <c r="O18799" t="s">
        <v>32068</v>
      </c>
      <c r="P18799" t="s">
        <v>32069</v>
      </c>
    </row>
    <row r="18800" spans="1:16" x14ac:dyDescent="0.25">
      <c r="A18800" t="s">
        <v>3</v>
      </c>
      <c r="B18800" t="s">
        <v>32070</v>
      </c>
      <c r="C18800" t="s">
        <v>172</v>
      </c>
      <c r="D18800" t="s">
        <v>2360</v>
      </c>
      <c r="E18800" t="s">
        <v>59</v>
      </c>
      <c r="F18800" t="b">
        <v>0</v>
      </c>
      <c r="G18800" t="s">
        <v>68</v>
      </c>
      <c r="H18800" s="1">
        <v>46232.625844907408</v>
      </c>
      <c r="I18800" t="b">
        <v>0</v>
      </c>
      <c r="J18800" t="b">
        <v>1</v>
      </c>
      <c r="K18800" t="s">
        <v>41</v>
      </c>
      <c r="L18800" t="s">
        <v>60</v>
      </c>
      <c r="M18800">
        <v>90252</v>
      </c>
      <c r="N18800"/>
      <c r="O18800" t="s">
        <v>593</v>
      </c>
    </row>
    <row r="18801" spans="1:16" x14ac:dyDescent="0.25">
      <c r="A18801" t="s">
        <v>0</v>
      </c>
      <c r="B18801" t="s">
        <v>0</v>
      </c>
      <c r="C18801" t="s">
        <v>212</v>
      </c>
      <c r="D18801" t="s">
        <v>2360</v>
      </c>
      <c r="E18801" t="s">
        <v>59</v>
      </c>
      <c r="F18801" t="b">
        <v>0</v>
      </c>
      <c r="G18801" t="s">
        <v>68</v>
      </c>
      <c r="H18801" s="1">
        <v>46232.625844907408</v>
      </c>
      <c r="I18801" t="b">
        <v>0</v>
      </c>
      <c r="J18801" t="b">
        <v>1</v>
      </c>
      <c r="K18801" t="s">
        <v>41</v>
      </c>
      <c r="L18801" t="s">
        <v>60</v>
      </c>
      <c r="M18801">
        <v>63945</v>
      </c>
      <c r="N18801"/>
      <c r="O18801" t="s">
        <v>32071</v>
      </c>
    </row>
    <row r="18802" spans="1:16" x14ac:dyDescent="0.25">
      <c r="A18802" t="s">
        <v>0</v>
      </c>
      <c r="B18802" t="s">
        <v>32072</v>
      </c>
      <c r="C18802" t="s">
        <v>181</v>
      </c>
      <c r="D18802" t="s">
        <v>2360</v>
      </c>
      <c r="E18802" t="s">
        <v>59</v>
      </c>
      <c r="F18802" t="b">
        <v>0</v>
      </c>
      <c r="G18802" t="s">
        <v>89</v>
      </c>
      <c r="H18802" s="1">
        <v>46232.625856481478</v>
      </c>
      <c r="I18802" t="b">
        <v>0</v>
      </c>
      <c r="J18802" t="b">
        <v>0</v>
      </c>
      <c r="K18802" t="s">
        <v>41</v>
      </c>
      <c r="L18802" t="s">
        <v>74</v>
      </c>
      <c r="M18802"/>
      <c r="N18802">
        <v>37</v>
      </c>
      <c r="O18802" t="s">
        <v>32073</v>
      </c>
      <c r="P18802" t="s">
        <v>219</v>
      </c>
    </row>
    <row r="18803" spans="1:16" x14ac:dyDescent="0.25">
      <c r="A18803" t="s">
        <v>3</v>
      </c>
      <c r="B18803" t="s">
        <v>4044</v>
      </c>
      <c r="C18803" t="s">
        <v>1088</v>
      </c>
      <c r="D18803" t="s">
        <v>4526</v>
      </c>
      <c r="E18803" t="s">
        <v>88</v>
      </c>
      <c r="F18803" t="b">
        <v>0</v>
      </c>
      <c r="G18803" t="s">
        <v>77</v>
      </c>
      <c r="H18803" s="1">
        <v>46232.625937500001</v>
      </c>
      <c r="I18803" t="b">
        <v>1</v>
      </c>
      <c r="J18803" t="b">
        <v>1</v>
      </c>
      <c r="K18803" t="s">
        <v>41</v>
      </c>
      <c r="L18803" t="s">
        <v>74</v>
      </c>
      <c r="M18803"/>
      <c r="N18803">
        <v>65.5</v>
      </c>
      <c r="O18803" t="s">
        <v>482</v>
      </c>
    </row>
    <row r="18804" spans="1:16" x14ac:dyDescent="0.25">
      <c r="A18804" t="s">
        <v>3</v>
      </c>
      <c r="B18804" t="s">
        <v>1696</v>
      </c>
      <c r="C18804" t="s">
        <v>3054</v>
      </c>
      <c r="D18804" t="s">
        <v>2360</v>
      </c>
      <c r="E18804" t="s">
        <v>59</v>
      </c>
      <c r="F18804" t="b">
        <v>0</v>
      </c>
      <c r="G18804" t="s">
        <v>73</v>
      </c>
      <c r="H18804" s="1">
        <v>46232.625960648147</v>
      </c>
      <c r="I18804" t="b">
        <v>0</v>
      </c>
      <c r="J18804" t="b">
        <v>0</v>
      </c>
      <c r="K18804" t="s">
        <v>41</v>
      </c>
      <c r="L18804" t="s">
        <v>74</v>
      </c>
      <c r="M18804"/>
      <c r="N18804">
        <v>32</v>
      </c>
      <c r="O18804" t="s">
        <v>3055</v>
      </c>
      <c r="P18804" t="s">
        <v>219</v>
      </c>
    </row>
    <row r="18805" spans="1:16" x14ac:dyDescent="0.25">
      <c r="A18805" t="s">
        <v>5</v>
      </c>
      <c r="B18805" t="s">
        <v>29806</v>
      </c>
      <c r="C18805" t="s">
        <v>112</v>
      </c>
      <c r="D18805" t="s">
        <v>4526</v>
      </c>
      <c r="E18805" t="s">
        <v>59</v>
      </c>
      <c r="F18805" t="b">
        <v>0</v>
      </c>
      <c r="G18805" t="s">
        <v>65</v>
      </c>
      <c r="H18805" s="1">
        <v>46232.626018518517</v>
      </c>
      <c r="I18805" t="b">
        <v>0</v>
      </c>
      <c r="J18805" t="b">
        <v>1</v>
      </c>
      <c r="K18805" t="s">
        <v>41</v>
      </c>
      <c r="L18805" t="s">
        <v>60</v>
      </c>
      <c r="M18805">
        <v>150000</v>
      </c>
      <c r="N18805"/>
      <c r="O18805" t="s">
        <v>1610</v>
      </c>
      <c r="P18805" t="s">
        <v>29807</v>
      </c>
    </row>
    <row r="18806" spans="1:16" x14ac:dyDescent="0.25">
      <c r="A18806" t="s">
        <v>0</v>
      </c>
      <c r="B18806" t="s">
        <v>4053</v>
      </c>
      <c r="C18806" t="s">
        <v>2385</v>
      </c>
      <c r="D18806" t="s">
        <v>2360</v>
      </c>
      <c r="E18806" t="s">
        <v>59</v>
      </c>
      <c r="F18806" t="b">
        <v>0</v>
      </c>
      <c r="G18806" t="s">
        <v>65</v>
      </c>
      <c r="H18806" s="1">
        <v>46232.626030092593</v>
      </c>
      <c r="I18806" t="b">
        <v>0</v>
      </c>
      <c r="J18806" t="b">
        <v>0</v>
      </c>
      <c r="K18806" t="s">
        <v>41</v>
      </c>
      <c r="L18806" t="s">
        <v>60</v>
      </c>
      <c r="M18806">
        <v>111000</v>
      </c>
      <c r="N18806"/>
      <c r="O18806" t="s">
        <v>32074</v>
      </c>
      <c r="P18806" t="s">
        <v>1299</v>
      </c>
    </row>
    <row r="18807" spans="1:16" x14ac:dyDescent="0.25">
      <c r="A18807" t="s">
        <v>7</v>
      </c>
      <c r="B18807" t="s">
        <v>32075</v>
      </c>
      <c r="C18807" t="s">
        <v>20</v>
      </c>
      <c r="D18807" t="s">
        <v>4346</v>
      </c>
      <c r="E18807" t="s">
        <v>59</v>
      </c>
      <c r="F18807" t="b">
        <v>0</v>
      </c>
      <c r="G18807" t="s">
        <v>20</v>
      </c>
      <c r="H18807" s="1">
        <v>46232.62736111111</v>
      </c>
      <c r="I18807" t="b">
        <v>0</v>
      </c>
      <c r="J18807" t="b">
        <v>0</v>
      </c>
      <c r="K18807" t="s">
        <v>20</v>
      </c>
      <c r="L18807" t="s">
        <v>60</v>
      </c>
      <c r="M18807">
        <v>67500</v>
      </c>
      <c r="N18807"/>
      <c r="O18807" t="s">
        <v>32076</v>
      </c>
      <c r="P18807" t="s">
        <v>1482</v>
      </c>
    </row>
    <row r="18808" spans="1:16" x14ac:dyDescent="0.25">
      <c r="A18808" t="s">
        <v>7</v>
      </c>
      <c r="B18808" t="s">
        <v>32077</v>
      </c>
      <c r="C18808" t="s">
        <v>40</v>
      </c>
      <c r="D18808" t="s">
        <v>4526</v>
      </c>
      <c r="E18808" t="s">
        <v>59</v>
      </c>
      <c r="F18808" t="b">
        <v>0</v>
      </c>
      <c r="G18808" t="s">
        <v>40</v>
      </c>
      <c r="H18808" s="1">
        <v>46232.629155092603</v>
      </c>
      <c r="I18808" t="b">
        <v>1</v>
      </c>
      <c r="J18808" t="b">
        <v>0</v>
      </c>
      <c r="K18808" t="s">
        <v>40</v>
      </c>
      <c r="L18808" t="s">
        <v>60</v>
      </c>
      <c r="M18808">
        <v>82500</v>
      </c>
      <c r="N18808"/>
      <c r="O18808" t="s">
        <v>7872</v>
      </c>
      <c r="P18808" t="s">
        <v>32078</v>
      </c>
    </row>
    <row r="18809" spans="1:16" x14ac:dyDescent="0.25">
      <c r="A18809" t="s">
        <v>1</v>
      </c>
      <c r="B18809" t="s">
        <v>32079</v>
      </c>
      <c r="C18809" t="s">
        <v>112</v>
      </c>
      <c r="D18809" t="s">
        <v>4346</v>
      </c>
      <c r="E18809" t="s">
        <v>59</v>
      </c>
      <c r="F18809" t="b">
        <v>0</v>
      </c>
      <c r="G18809" t="s">
        <v>65</v>
      </c>
      <c r="H18809" s="1">
        <v>46232.629432870373</v>
      </c>
      <c r="I18809" t="b">
        <v>0</v>
      </c>
      <c r="J18809" t="b">
        <v>0</v>
      </c>
      <c r="K18809" t="s">
        <v>41</v>
      </c>
      <c r="L18809" t="s">
        <v>60</v>
      </c>
      <c r="M18809">
        <v>207500</v>
      </c>
      <c r="N18809"/>
      <c r="O18809" t="s">
        <v>1345</v>
      </c>
      <c r="P18809" t="s">
        <v>1321</v>
      </c>
    </row>
    <row r="18810" spans="1:16" x14ac:dyDescent="0.25">
      <c r="A18810" t="s">
        <v>2</v>
      </c>
      <c r="B18810" t="s">
        <v>32080</v>
      </c>
      <c r="C18810" t="s">
        <v>112</v>
      </c>
      <c r="D18810" t="s">
        <v>4526</v>
      </c>
      <c r="E18810" t="s">
        <v>59</v>
      </c>
      <c r="F18810" t="b">
        <v>0</v>
      </c>
      <c r="G18810" t="s">
        <v>65</v>
      </c>
      <c r="H18810" s="1">
        <v>46232.629560185182</v>
      </c>
      <c r="I18810" t="b">
        <v>0</v>
      </c>
      <c r="J18810" t="b">
        <v>1</v>
      </c>
      <c r="K18810" t="s">
        <v>41</v>
      </c>
      <c r="L18810" t="s">
        <v>60</v>
      </c>
      <c r="M18810">
        <v>107500</v>
      </c>
      <c r="N18810"/>
      <c r="O18810" t="s">
        <v>1610</v>
      </c>
      <c r="P18810" t="s">
        <v>32081</v>
      </c>
    </row>
    <row r="18811" spans="1:16" x14ac:dyDescent="0.25">
      <c r="A18811" t="s">
        <v>2</v>
      </c>
      <c r="B18811" t="s">
        <v>32082</v>
      </c>
      <c r="C18811" t="s">
        <v>112</v>
      </c>
      <c r="D18811" t="s">
        <v>4526</v>
      </c>
      <c r="E18811" t="s">
        <v>59</v>
      </c>
      <c r="F18811" t="b">
        <v>0</v>
      </c>
      <c r="G18811" t="s">
        <v>65</v>
      </c>
      <c r="H18811" s="1">
        <v>46232.629583333342</v>
      </c>
      <c r="I18811" t="b">
        <v>0</v>
      </c>
      <c r="J18811" t="b">
        <v>1</v>
      </c>
      <c r="K18811" t="s">
        <v>41</v>
      </c>
      <c r="L18811" t="s">
        <v>60</v>
      </c>
      <c r="M18811">
        <v>84300</v>
      </c>
      <c r="N18811"/>
      <c r="O18811" t="s">
        <v>4052</v>
      </c>
    </row>
    <row r="18812" spans="1:16" x14ac:dyDescent="0.25">
      <c r="A18812" t="s">
        <v>1</v>
      </c>
      <c r="B18812" t="s">
        <v>32083</v>
      </c>
      <c r="C18812" t="s">
        <v>5273</v>
      </c>
      <c r="D18812" t="s">
        <v>4526</v>
      </c>
      <c r="E18812" t="s">
        <v>59</v>
      </c>
      <c r="F18812" t="b">
        <v>0</v>
      </c>
      <c r="G18812" t="s">
        <v>40</v>
      </c>
      <c r="H18812" s="1">
        <v>46232.637152777781</v>
      </c>
      <c r="I18812" t="b">
        <v>1</v>
      </c>
      <c r="J18812" t="b">
        <v>0</v>
      </c>
      <c r="K18812" t="s">
        <v>40</v>
      </c>
      <c r="L18812" t="s">
        <v>60</v>
      </c>
      <c r="M18812">
        <v>70000</v>
      </c>
      <c r="N18812"/>
      <c r="O18812" t="s">
        <v>17037</v>
      </c>
      <c r="P18812" t="s">
        <v>1307</v>
      </c>
    </row>
    <row r="18813" spans="1:16" x14ac:dyDescent="0.25">
      <c r="A18813" t="s">
        <v>1</v>
      </c>
      <c r="B18813" t="s">
        <v>32084</v>
      </c>
      <c r="C18813" t="s">
        <v>40</v>
      </c>
      <c r="D18813" t="s">
        <v>4526</v>
      </c>
      <c r="E18813" t="s">
        <v>59</v>
      </c>
      <c r="F18813" t="b">
        <v>0</v>
      </c>
      <c r="G18813" t="s">
        <v>40</v>
      </c>
      <c r="H18813" s="1">
        <v>46232.637152777781</v>
      </c>
      <c r="I18813" t="b">
        <v>1</v>
      </c>
      <c r="J18813" t="b">
        <v>0</v>
      </c>
      <c r="K18813" t="s">
        <v>40</v>
      </c>
      <c r="L18813" t="s">
        <v>60</v>
      </c>
      <c r="M18813">
        <v>130000</v>
      </c>
      <c r="N18813"/>
      <c r="O18813" t="s">
        <v>17037</v>
      </c>
      <c r="P18813" t="s">
        <v>22985</v>
      </c>
    </row>
    <row r="18814" spans="1:16" x14ac:dyDescent="0.25">
      <c r="A18814" t="s">
        <v>0</v>
      </c>
      <c r="B18814" t="s">
        <v>0</v>
      </c>
      <c r="C18814" t="s">
        <v>28675</v>
      </c>
      <c r="D18814" t="s">
        <v>24119</v>
      </c>
      <c r="E18814" t="s">
        <v>59</v>
      </c>
      <c r="F18814" t="b">
        <v>0</v>
      </c>
      <c r="G18814" t="s">
        <v>40</v>
      </c>
      <c r="H18814" s="1">
        <v>46232.637199074074</v>
      </c>
      <c r="I18814" t="b">
        <v>1</v>
      </c>
      <c r="J18814" t="b">
        <v>0</v>
      </c>
      <c r="K18814" t="s">
        <v>40</v>
      </c>
      <c r="L18814" t="s">
        <v>60</v>
      </c>
      <c r="M18814">
        <v>50000</v>
      </c>
      <c r="N18814"/>
      <c r="O18814" t="s">
        <v>26157</v>
      </c>
      <c r="P18814" t="s">
        <v>26070</v>
      </c>
    </row>
    <row r="18815" spans="1:16" x14ac:dyDescent="0.25">
      <c r="A18815" t="s">
        <v>3</v>
      </c>
      <c r="B18815" t="s">
        <v>4026</v>
      </c>
      <c r="C18815" t="s">
        <v>28733</v>
      </c>
      <c r="D18815" t="s">
        <v>4526</v>
      </c>
      <c r="E18815" t="s">
        <v>59</v>
      </c>
      <c r="F18815" t="b">
        <v>0</v>
      </c>
      <c r="G18815" t="s">
        <v>68</v>
      </c>
      <c r="H18815" s="1">
        <v>46232.667511574073</v>
      </c>
      <c r="I18815" t="b">
        <v>0</v>
      </c>
      <c r="J18815" t="b">
        <v>0</v>
      </c>
      <c r="K18815" t="s">
        <v>41</v>
      </c>
      <c r="L18815" t="s">
        <v>60</v>
      </c>
      <c r="M18815">
        <v>95000</v>
      </c>
      <c r="N18815"/>
      <c r="O18815" t="s">
        <v>28734</v>
      </c>
      <c r="P18815" t="s">
        <v>28735</v>
      </c>
    </row>
    <row r="18816" spans="1:16" x14ac:dyDescent="0.25">
      <c r="A18816" t="s">
        <v>7</v>
      </c>
      <c r="B18816" t="s">
        <v>2883</v>
      </c>
      <c r="C18816" t="s">
        <v>901</v>
      </c>
      <c r="D18816" t="s">
        <v>2360</v>
      </c>
      <c r="E18816" t="s">
        <v>59</v>
      </c>
      <c r="F18816" t="b">
        <v>0</v>
      </c>
      <c r="G18816" t="s">
        <v>77</v>
      </c>
      <c r="H18816" s="1">
        <v>46232.667569444442</v>
      </c>
      <c r="I18816" t="b">
        <v>0</v>
      </c>
      <c r="J18816" t="b">
        <v>1</v>
      </c>
      <c r="K18816" t="s">
        <v>41</v>
      </c>
      <c r="L18816" t="s">
        <v>60</v>
      </c>
      <c r="M18816">
        <v>90000</v>
      </c>
      <c r="N18816"/>
      <c r="O18816" t="s">
        <v>32085</v>
      </c>
      <c r="P18816" t="s">
        <v>2363</v>
      </c>
    </row>
    <row r="18817" spans="1:16" x14ac:dyDescent="0.25">
      <c r="A18817" t="s">
        <v>7</v>
      </c>
      <c r="B18817" t="s">
        <v>32086</v>
      </c>
      <c r="C18817" t="s">
        <v>246</v>
      </c>
      <c r="D18817" t="s">
        <v>4526</v>
      </c>
      <c r="E18817" t="s">
        <v>59</v>
      </c>
      <c r="F18817" t="b">
        <v>0</v>
      </c>
      <c r="G18817" t="s">
        <v>65</v>
      </c>
      <c r="H18817" s="1">
        <v>46232.667696759258</v>
      </c>
      <c r="I18817" t="b">
        <v>0</v>
      </c>
      <c r="J18817" t="b">
        <v>1</v>
      </c>
      <c r="K18817" t="s">
        <v>41</v>
      </c>
      <c r="L18817" t="s">
        <v>60</v>
      </c>
      <c r="M18817">
        <v>132500</v>
      </c>
      <c r="N18817"/>
      <c r="O18817" t="s">
        <v>13941</v>
      </c>
      <c r="P18817" t="s">
        <v>3699</v>
      </c>
    </row>
    <row r="18818" spans="1:16" x14ac:dyDescent="0.25">
      <c r="A18818" t="s">
        <v>2</v>
      </c>
      <c r="B18818" t="s">
        <v>158</v>
      </c>
      <c r="C18818" t="s">
        <v>148</v>
      </c>
      <c r="D18818" t="s">
        <v>4526</v>
      </c>
      <c r="E18818" t="s">
        <v>59</v>
      </c>
      <c r="F18818" t="b">
        <v>0</v>
      </c>
      <c r="G18818" t="s">
        <v>89</v>
      </c>
      <c r="H18818" s="1">
        <v>46232.671087962961</v>
      </c>
      <c r="I18818" t="b">
        <v>0</v>
      </c>
      <c r="J18818" t="b">
        <v>1</v>
      </c>
      <c r="K18818" t="s">
        <v>41</v>
      </c>
      <c r="L18818" t="s">
        <v>60</v>
      </c>
      <c r="M18818">
        <v>169000</v>
      </c>
      <c r="N18818"/>
      <c r="O18818" t="s">
        <v>3716</v>
      </c>
      <c r="P18818" t="s">
        <v>9412</v>
      </c>
    </row>
    <row r="18819" spans="1:16" x14ac:dyDescent="0.25">
      <c r="A18819" t="s">
        <v>1</v>
      </c>
      <c r="B18819" t="s">
        <v>32087</v>
      </c>
      <c r="C18819" t="s">
        <v>112</v>
      </c>
      <c r="D18819" t="s">
        <v>2360</v>
      </c>
      <c r="E18819" t="s">
        <v>59</v>
      </c>
      <c r="F18819" t="b">
        <v>0</v>
      </c>
      <c r="G18819" t="s">
        <v>65</v>
      </c>
      <c r="H18819" s="1">
        <v>46232.671099537038</v>
      </c>
      <c r="I18819" t="b">
        <v>0</v>
      </c>
      <c r="J18819" t="b">
        <v>1</v>
      </c>
      <c r="K18819" t="s">
        <v>41</v>
      </c>
      <c r="L18819" t="s">
        <v>60</v>
      </c>
      <c r="M18819">
        <v>210000</v>
      </c>
      <c r="N18819"/>
      <c r="O18819" t="s">
        <v>3332</v>
      </c>
      <c r="P18819" t="s">
        <v>32088</v>
      </c>
    </row>
    <row r="18820" spans="1:16" x14ac:dyDescent="0.25">
      <c r="A18820" t="s">
        <v>4</v>
      </c>
      <c r="B18820" t="s">
        <v>32089</v>
      </c>
      <c r="C18820" t="s">
        <v>112</v>
      </c>
      <c r="D18820" t="s">
        <v>4346</v>
      </c>
      <c r="E18820" t="s">
        <v>59</v>
      </c>
      <c r="F18820" t="b">
        <v>0</v>
      </c>
      <c r="G18820" t="s">
        <v>65</v>
      </c>
      <c r="H18820" s="1">
        <v>46232.671099537038</v>
      </c>
      <c r="I18820" t="b">
        <v>1</v>
      </c>
      <c r="J18820" t="b">
        <v>1</v>
      </c>
      <c r="K18820" t="s">
        <v>41</v>
      </c>
      <c r="L18820" t="s">
        <v>60</v>
      </c>
      <c r="M18820">
        <v>280000</v>
      </c>
      <c r="N18820"/>
      <c r="O18820" t="s">
        <v>32090</v>
      </c>
      <c r="P18820" t="s">
        <v>32091</v>
      </c>
    </row>
    <row r="18821" spans="1:16" x14ac:dyDescent="0.25">
      <c r="A18821" t="s">
        <v>2</v>
      </c>
      <c r="B18821" t="s">
        <v>32092</v>
      </c>
      <c r="C18821" t="s">
        <v>2939</v>
      </c>
      <c r="D18821" t="s">
        <v>4756</v>
      </c>
      <c r="E18821" t="s">
        <v>59</v>
      </c>
      <c r="F18821" t="b">
        <v>0</v>
      </c>
      <c r="G18821" t="s">
        <v>65</v>
      </c>
      <c r="H18821" s="1">
        <v>46232.671215277784</v>
      </c>
      <c r="I18821" t="b">
        <v>0</v>
      </c>
      <c r="J18821" t="b">
        <v>0</v>
      </c>
      <c r="K18821" t="s">
        <v>41</v>
      </c>
      <c r="L18821" t="s">
        <v>60</v>
      </c>
      <c r="M18821">
        <v>85000</v>
      </c>
      <c r="N18821"/>
      <c r="O18821" t="s">
        <v>4860</v>
      </c>
      <c r="P18821" t="s">
        <v>32093</v>
      </c>
    </row>
    <row r="18822" spans="1:16" x14ac:dyDescent="0.25">
      <c r="A18822" t="s">
        <v>2</v>
      </c>
      <c r="B18822" t="s">
        <v>32094</v>
      </c>
      <c r="C18822" t="s">
        <v>112</v>
      </c>
      <c r="D18822" t="s">
        <v>4526</v>
      </c>
      <c r="E18822" t="s">
        <v>59</v>
      </c>
      <c r="F18822" t="b">
        <v>0</v>
      </c>
      <c r="G18822" t="s">
        <v>65</v>
      </c>
      <c r="H18822" s="1">
        <v>46232.671249999999</v>
      </c>
      <c r="I18822" t="b">
        <v>0</v>
      </c>
      <c r="J18822" t="b">
        <v>1</v>
      </c>
      <c r="K18822" t="s">
        <v>41</v>
      </c>
      <c r="L18822" t="s">
        <v>60</v>
      </c>
      <c r="M18822">
        <v>115950</v>
      </c>
      <c r="N18822"/>
      <c r="O18822" t="s">
        <v>3716</v>
      </c>
      <c r="P18822" t="s">
        <v>3466</v>
      </c>
    </row>
    <row r="18823" spans="1:16" x14ac:dyDescent="0.25">
      <c r="A18823" t="s">
        <v>2</v>
      </c>
      <c r="B18823" t="s">
        <v>32095</v>
      </c>
      <c r="C18823" t="s">
        <v>112</v>
      </c>
      <c r="D18823" t="s">
        <v>4526</v>
      </c>
      <c r="E18823" t="s">
        <v>59</v>
      </c>
      <c r="F18823" t="b">
        <v>0</v>
      </c>
      <c r="G18823" t="s">
        <v>65</v>
      </c>
      <c r="H18823" s="1">
        <v>46232.671249999999</v>
      </c>
      <c r="I18823" t="b">
        <v>0</v>
      </c>
      <c r="J18823" t="b">
        <v>1</v>
      </c>
      <c r="K18823" t="s">
        <v>41</v>
      </c>
      <c r="L18823" t="s">
        <v>60</v>
      </c>
      <c r="M18823">
        <v>140000</v>
      </c>
      <c r="N18823"/>
      <c r="O18823" t="s">
        <v>3716</v>
      </c>
      <c r="P18823" t="s">
        <v>146</v>
      </c>
    </row>
    <row r="18824" spans="1:16" x14ac:dyDescent="0.25">
      <c r="A18824" t="s">
        <v>2</v>
      </c>
      <c r="B18824" t="s">
        <v>32096</v>
      </c>
      <c r="C18824" t="s">
        <v>76</v>
      </c>
      <c r="D18824" t="s">
        <v>4346</v>
      </c>
      <c r="E18824" t="s">
        <v>59</v>
      </c>
      <c r="F18824" t="b">
        <v>1</v>
      </c>
      <c r="G18824" t="s">
        <v>41</v>
      </c>
      <c r="H18824" s="1">
        <v>46232.674722222233</v>
      </c>
      <c r="I18824" t="b">
        <v>0</v>
      </c>
      <c r="J18824" t="b">
        <v>1</v>
      </c>
      <c r="K18824" t="s">
        <v>41</v>
      </c>
      <c r="L18824" t="s">
        <v>60</v>
      </c>
      <c r="M18824">
        <v>350500</v>
      </c>
      <c r="N18824"/>
      <c r="O18824" t="s">
        <v>827</v>
      </c>
      <c r="P18824" t="s">
        <v>85</v>
      </c>
    </row>
    <row r="18825" spans="1:16" x14ac:dyDescent="0.25">
      <c r="A18825" t="s">
        <v>1</v>
      </c>
      <c r="B18825" t="s">
        <v>24226</v>
      </c>
      <c r="C18825" t="s">
        <v>218</v>
      </c>
      <c r="D18825" t="s">
        <v>4526</v>
      </c>
      <c r="E18825" t="s">
        <v>59</v>
      </c>
      <c r="F18825" t="b">
        <v>0</v>
      </c>
      <c r="G18825" t="s">
        <v>89</v>
      </c>
      <c r="H18825" s="1">
        <v>46232.675092592603</v>
      </c>
      <c r="I18825" t="b">
        <v>1</v>
      </c>
      <c r="J18825" t="b">
        <v>1</v>
      </c>
      <c r="K18825" t="s">
        <v>41</v>
      </c>
      <c r="L18825" t="s">
        <v>60</v>
      </c>
      <c r="M18825">
        <v>115000</v>
      </c>
      <c r="N18825"/>
      <c r="O18825" t="s">
        <v>1876</v>
      </c>
      <c r="P18825" t="s">
        <v>32097</v>
      </c>
    </row>
    <row r="18826" spans="1:16" x14ac:dyDescent="0.25">
      <c r="A18826" t="s">
        <v>1</v>
      </c>
      <c r="B18826" t="s">
        <v>32098</v>
      </c>
      <c r="C18826" t="s">
        <v>67</v>
      </c>
      <c r="D18826" t="s">
        <v>4526</v>
      </c>
      <c r="E18826" t="s">
        <v>88</v>
      </c>
      <c r="F18826" t="b">
        <v>0</v>
      </c>
      <c r="G18826" t="s">
        <v>89</v>
      </c>
      <c r="H18826" s="1">
        <v>46232.675150462957</v>
      </c>
      <c r="I18826" t="b">
        <v>1</v>
      </c>
      <c r="J18826" t="b">
        <v>1</v>
      </c>
      <c r="K18826" t="s">
        <v>41</v>
      </c>
      <c r="L18826" t="s">
        <v>74</v>
      </c>
      <c r="M18826"/>
      <c r="N18826">
        <v>50</v>
      </c>
      <c r="O18826" t="s">
        <v>403</v>
      </c>
      <c r="P18826" t="s">
        <v>32099</v>
      </c>
    </row>
    <row r="18827" spans="1:16" x14ac:dyDescent="0.25">
      <c r="A18827" t="s">
        <v>5</v>
      </c>
      <c r="B18827" t="s">
        <v>5</v>
      </c>
      <c r="C18827" t="s">
        <v>32100</v>
      </c>
      <c r="D18827" t="s">
        <v>32101</v>
      </c>
      <c r="E18827" t="s">
        <v>59</v>
      </c>
      <c r="F18827" t="b">
        <v>0</v>
      </c>
      <c r="G18827" t="s">
        <v>40</v>
      </c>
      <c r="H18827" s="1">
        <v>46232.678819444453</v>
      </c>
      <c r="I18827" t="b">
        <v>1</v>
      </c>
      <c r="J18827" t="b">
        <v>0</v>
      </c>
      <c r="K18827" t="s">
        <v>40</v>
      </c>
      <c r="L18827" t="s">
        <v>60</v>
      </c>
      <c r="M18827">
        <v>65000</v>
      </c>
      <c r="N18827"/>
      <c r="O18827" t="s">
        <v>32102</v>
      </c>
      <c r="P18827" t="s">
        <v>32103</v>
      </c>
    </row>
    <row r="18828" spans="1:16" x14ac:dyDescent="0.25">
      <c r="A18828" t="s">
        <v>1</v>
      </c>
      <c r="B18828" t="s">
        <v>25446</v>
      </c>
      <c r="C18828" t="s">
        <v>40</v>
      </c>
      <c r="D18828" t="s">
        <v>4526</v>
      </c>
      <c r="E18828" t="s">
        <v>88</v>
      </c>
      <c r="F18828" t="b">
        <v>0</v>
      </c>
      <c r="G18828" t="s">
        <v>40</v>
      </c>
      <c r="H18828" s="1">
        <v>46232.678877314807</v>
      </c>
      <c r="I18828" t="b">
        <v>1</v>
      </c>
      <c r="J18828" t="b">
        <v>0</v>
      </c>
      <c r="K18828" t="s">
        <v>40</v>
      </c>
      <c r="L18828" t="s">
        <v>74</v>
      </c>
      <c r="M18828"/>
      <c r="N18828">
        <v>75</v>
      </c>
      <c r="O18828" t="s">
        <v>155</v>
      </c>
      <c r="P18828" t="s">
        <v>1273</v>
      </c>
    </row>
    <row r="18829" spans="1:16" x14ac:dyDescent="0.25">
      <c r="A18829" t="s">
        <v>3</v>
      </c>
      <c r="B18829" t="s">
        <v>32104</v>
      </c>
      <c r="C18829" t="s">
        <v>353</v>
      </c>
      <c r="D18829" t="s">
        <v>2360</v>
      </c>
      <c r="E18829" t="s">
        <v>59</v>
      </c>
      <c r="F18829" t="b">
        <v>0</v>
      </c>
      <c r="G18829" t="s">
        <v>77</v>
      </c>
      <c r="H18829" s="1">
        <v>46232.709131944437</v>
      </c>
      <c r="I18829" t="b">
        <v>0</v>
      </c>
      <c r="J18829" t="b">
        <v>1</v>
      </c>
      <c r="K18829" t="s">
        <v>41</v>
      </c>
      <c r="L18829" t="s">
        <v>60</v>
      </c>
      <c r="M18829">
        <v>140000</v>
      </c>
      <c r="N18829"/>
      <c r="O18829" t="s">
        <v>32105</v>
      </c>
      <c r="P18829" t="s">
        <v>32106</v>
      </c>
    </row>
    <row r="18830" spans="1:16" x14ac:dyDescent="0.25">
      <c r="A18830" t="s">
        <v>2</v>
      </c>
      <c r="B18830" t="s">
        <v>32107</v>
      </c>
      <c r="C18830" t="s">
        <v>774</v>
      </c>
      <c r="D18830" t="s">
        <v>4526</v>
      </c>
      <c r="E18830" t="s">
        <v>88</v>
      </c>
      <c r="F18830" t="b">
        <v>0</v>
      </c>
      <c r="G18830" t="s">
        <v>77</v>
      </c>
      <c r="H18830" s="1">
        <v>46232.709270833337</v>
      </c>
      <c r="I18830" t="b">
        <v>1</v>
      </c>
      <c r="J18830" t="b">
        <v>0</v>
      </c>
      <c r="K18830" t="s">
        <v>41</v>
      </c>
      <c r="L18830" t="s">
        <v>74</v>
      </c>
      <c r="M18830"/>
      <c r="N18830">
        <v>26.5</v>
      </c>
      <c r="O18830" t="s">
        <v>853</v>
      </c>
      <c r="P18830" t="s">
        <v>32108</v>
      </c>
    </row>
    <row r="18831" spans="1:16" x14ac:dyDescent="0.25">
      <c r="A18831" t="s">
        <v>0</v>
      </c>
      <c r="B18831" t="s">
        <v>0</v>
      </c>
      <c r="C18831" t="s">
        <v>28675</v>
      </c>
      <c r="D18831" t="s">
        <v>4346</v>
      </c>
      <c r="E18831" t="s">
        <v>59</v>
      </c>
      <c r="F18831" t="b">
        <v>0</v>
      </c>
      <c r="G18831" t="s">
        <v>40</v>
      </c>
      <c r="H18831" s="1">
        <v>46232.712488425917</v>
      </c>
      <c r="I18831" t="b">
        <v>1</v>
      </c>
      <c r="J18831" t="b">
        <v>0</v>
      </c>
      <c r="K18831" t="s">
        <v>40</v>
      </c>
      <c r="L18831" t="s">
        <v>60</v>
      </c>
      <c r="M18831">
        <v>65000</v>
      </c>
      <c r="N18831"/>
      <c r="O18831" t="s">
        <v>26157</v>
      </c>
      <c r="P18831" t="s">
        <v>26070</v>
      </c>
    </row>
    <row r="18832" spans="1:16" x14ac:dyDescent="0.25">
      <c r="A18832" t="s">
        <v>5</v>
      </c>
      <c r="B18832" t="s">
        <v>32109</v>
      </c>
      <c r="C18832" t="s">
        <v>271</v>
      </c>
      <c r="D18832" t="s">
        <v>4346</v>
      </c>
      <c r="E18832" t="s">
        <v>88</v>
      </c>
      <c r="F18832" t="b">
        <v>0</v>
      </c>
      <c r="G18832" t="s">
        <v>77</v>
      </c>
      <c r="H18832" s="1">
        <v>46232.716643518521</v>
      </c>
      <c r="I18832" t="b">
        <v>1</v>
      </c>
      <c r="J18832" t="b">
        <v>0</v>
      </c>
      <c r="K18832" t="s">
        <v>41</v>
      </c>
      <c r="L18832" t="s">
        <v>74</v>
      </c>
      <c r="M18832"/>
      <c r="N18832">
        <v>57.5</v>
      </c>
      <c r="O18832" t="s">
        <v>32110</v>
      </c>
      <c r="P18832" t="s">
        <v>32111</v>
      </c>
    </row>
    <row r="18833" spans="1:16" x14ac:dyDescent="0.25">
      <c r="A18833" t="s">
        <v>1</v>
      </c>
      <c r="B18833" t="s">
        <v>32112</v>
      </c>
      <c r="C18833" t="s">
        <v>422</v>
      </c>
      <c r="D18833" t="s">
        <v>4526</v>
      </c>
      <c r="E18833" t="s">
        <v>59</v>
      </c>
      <c r="F18833" t="b">
        <v>0</v>
      </c>
      <c r="G18833" t="s">
        <v>68</v>
      </c>
      <c r="H18833" s="1">
        <v>46232.716724537036</v>
      </c>
      <c r="I18833" t="b">
        <v>0</v>
      </c>
      <c r="J18833" t="b">
        <v>1</v>
      </c>
      <c r="K18833" t="s">
        <v>41</v>
      </c>
      <c r="L18833" t="s">
        <v>60</v>
      </c>
      <c r="M18833">
        <v>101375</v>
      </c>
      <c r="N18833"/>
      <c r="O18833" t="s">
        <v>468</v>
      </c>
      <c r="P18833" t="s">
        <v>32113</v>
      </c>
    </row>
    <row r="18834" spans="1:16" x14ac:dyDescent="0.25">
      <c r="A18834" t="s">
        <v>1</v>
      </c>
      <c r="B18834" t="s">
        <v>32114</v>
      </c>
      <c r="C18834" t="s">
        <v>71</v>
      </c>
      <c r="D18834" t="s">
        <v>4346</v>
      </c>
      <c r="E18834" t="s">
        <v>59</v>
      </c>
      <c r="F18834" t="b">
        <v>0</v>
      </c>
      <c r="G18834" t="s">
        <v>89</v>
      </c>
      <c r="H18834" s="1">
        <v>46232.716724537036</v>
      </c>
      <c r="I18834" t="b">
        <v>1</v>
      </c>
      <c r="J18834" t="b">
        <v>0</v>
      </c>
      <c r="K18834" t="s">
        <v>41</v>
      </c>
      <c r="L18834" t="s">
        <v>74</v>
      </c>
      <c r="M18834"/>
      <c r="N18834">
        <v>65</v>
      </c>
      <c r="O18834" t="s">
        <v>32115</v>
      </c>
      <c r="P18834" t="s">
        <v>32116</v>
      </c>
    </row>
    <row r="18835" spans="1:16" x14ac:dyDescent="0.25">
      <c r="A18835" t="s">
        <v>0</v>
      </c>
      <c r="B18835" t="s">
        <v>130</v>
      </c>
      <c r="C18835" t="s">
        <v>32117</v>
      </c>
      <c r="D18835" t="s">
        <v>4346</v>
      </c>
      <c r="E18835" t="s">
        <v>59</v>
      </c>
      <c r="F18835" t="b">
        <v>0</v>
      </c>
      <c r="G18835" t="s">
        <v>65</v>
      </c>
      <c r="H18835" s="1">
        <v>46232.751006944447</v>
      </c>
      <c r="I18835" t="b">
        <v>1</v>
      </c>
      <c r="J18835" t="b">
        <v>0</v>
      </c>
      <c r="K18835" t="s">
        <v>41</v>
      </c>
      <c r="L18835" t="s">
        <v>74</v>
      </c>
      <c r="M18835"/>
      <c r="N18835">
        <v>24</v>
      </c>
      <c r="O18835" t="s">
        <v>32118</v>
      </c>
      <c r="P18835" t="s">
        <v>2175</v>
      </c>
    </row>
    <row r="18836" spans="1:16" x14ac:dyDescent="0.25">
      <c r="A18836" t="s">
        <v>2</v>
      </c>
      <c r="B18836" t="s">
        <v>32119</v>
      </c>
      <c r="C18836" t="s">
        <v>924</v>
      </c>
      <c r="D18836" t="s">
        <v>4346</v>
      </c>
      <c r="E18836" t="s">
        <v>132</v>
      </c>
      <c r="F18836" t="b">
        <v>0</v>
      </c>
      <c r="G18836" t="s">
        <v>65</v>
      </c>
      <c r="H18836" s="1">
        <v>46232.754467592589</v>
      </c>
      <c r="I18836" t="b">
        <v>1</v>
      </c>
      <c r="J18836" t="b">
        <v>0</v>
      </c>
      <c r="K18836" t="s">
        <v>41</v>
      </c>
      <c r="L18836" t="s">
        <v>74</v>
      </c>
      <c r="M18836"/>
      <c r="N18836">
        <v>20</v>
      </c>
      <c r="O18836" t="s">
        <v>32120</v>
      </c>
    </row>
    <row r="18837" spans="1:16" x14ac:dyDescent="0.25">
      <c r="A18837" t="s">
        <v>2</v>
      </c>
      <c r="B18837" t="s">
        <v>32121</v>
      </c>
      <c r="C18837" t="s">
        <v>76</v>
      </c>
      <c r="D18837" t="s">
        <v>4346</v>
      </c>
      <c r="E18837" t="s">
        <v>88</v>
      </c>
      <c r="F18837" t="b">
        <v>1</v>
      </c>
      <c r="G18837" t="s">
        <v>41</v>
      </c>
      <c r="H18837" s="1">
        <v>46232.758055555547</v>
      </c>
      <c r="I18837" t="b">
        <v>0</v>
      </c>
      <c r="J18837" t="b">
        <v>0</v>
      </c>
      <c r="K18837" t="s">
        <v>41</v>
      </c>
      <c r="L18837" t="s">
        <v>74</v>
      </c>
      <c r="M18837"/>
      <c r="N18837">
        <v>70</v>
      </c>
      <c r="O18837" t="s">
        <v>2473</v>
      </c>
      <c r="P18837" t="s">
        <v>32122</v>
      </c>
    </row>
    <row r="18838" spans="1:16" x14ac:dyDescent="0.25">
      <c r="A18838" t="s">
        <v>1</v>
      </c>
      <c r="B18838" t="s">
        <v>32123</v>
      </c>
      <c r="C18838" t="s">
        <v>76</v>
      </c>
      <c r="D18838" t="s">
        <v>4526</v>
      </c>
      <c r="E18838" t="s">
        <v>59</v>
      </c>
      <c r="F18838" t="b">
        <v>1</v>
      </c>
      <c r="G18838" t="s">
        <v>68</v>
      </c>
      <c r="H18838" s="1">
        <v>46232.758391203701</v>
      </c>
      <c r="I18838" t="b">
        <v>0</v>
      </c>
      <c r="J18838" t="b">
        <v>0</v>
      </c>
      <c r="K18838" t="s">
        <v>41</v>
      </c>
      <c r="L18838" t="s">
        <v>60</v>
      </c>
      <c r="M18838">
        <v>102500</v>
      </c>
      <c r="N18838"/>
      <c r="O18838" t="s">
        <v>32124</v>
      </c>
      <c r="P18838" t="s">
        <v>32125</v>
      </c>
    </row>
    <row r="18839" spans="1:16" x14ac:dyDescent="0.25">
      <c r="A18839" t="s">
        <v>2</v>
      </c>
      <c r="B18839" t="s">
        <v>32126</v>
      </c>
      <c r="C18839" t="s">
        <v>41</v>
      </c>
      <c r="D18839" t="s">
        <v>4526</v>
      </c>
      <c r="E18839" t="s">
        <v>88</v>
      </c>
      <c r="F18839" t="b">
        <v>0</v>
      </c>
      <c r="G18839" t="s">
        <v>89</v>
      </c>
      <c r="H18839" s="1">
        <v>46232.758472222216</v>
      </c>
      <c r="I18839" t="b">
        <v>1</v>
      </c>
      <c r="J18839" t="b">
        <v>0</v>
      </c>
      <c r="K18839" t="s">
        <v>41</v>
      </c>
      <c r="L18839" t="s">
        <v>74</v>
      </c>
      <c r="M18839"/>
      <c r="N18839">
        <v>70</v>
      </c>
      <c r="O18839" t="s">
        <v>6114</v>
      </c>
      <c r="P18839" t="s">
        <v>32127</v>
      </c>
    </row>
    <row r="18840" spans="1:16" x14ac:dyDescent="0.25">
      <c r="A18840" t="s">
        <v>2</v>
      </c>
      <c r="B18840" t="s">
        <v>32128</v>
      </c>
      <c r="C18840" t="s">
        <v>172</v>
      </c>
      <c r="D18840" t="s">
        <v>4526</v>
      </c>
      <c r="E18840" t="s">
        <v>88</v>
      </c>
      <c r="F18840" t="b">
        <v>0</v>
      </c>
      <c r="G18840" t="s">
        <v>68</v>
      </c>
      <c r="H18840" s="1">
        <v>46232.79246527778</v>
      </c>
      <c r="I18840" t="b">
        <v>0</v>
      </c>
      <c r="J18840" t="b">
        <v>0</v>
      </c>
      <c r="K18840" t="s">
        <v>41</v>
      </c>
      <c r="L18840" t="s">
        <v>74</v>
      </c>
      <c r="M18840"/>
      <c r="N18840">
        <v>105</v>
      </c>
      <c r="O18840" t="s">
        <v>101</v>
      </c>
      <c r="P18840" t="s">
        <v>31577</v>
      </c>
    </row>
    <row r="18841" spans="1:16" x14ac:dyDescent="0.25">
      <c r="A18841" t="s">
        <v>0</v>
      </c>
      <c r="B18841" t="s">
        <v>26986</v>
      </c>
      <c r="C18841" t="s">
        <v>76</v>
      </c>
      <c r="D18841" t="s">
        <v>4346</v>
      </c>
      <c r="E18841" t="s">
        <v>72</v>
      </c>
      <c r="F18841" t="b">
        <v>1</v>
      </c>
      <c r="G18841" t="s">
        <v>13</v>
      </c>
      <c r="H18841" s="1">
        <v>46232.793136574073</v>
      </c>
      <c r="I18841" t="b">
        <v>1</v>
      </c>
      <c r="J18841" t="b">
        <v>0</v>
      </c>
      <c r="K18841" t="s">
        <v>13</v>
      </c>
      <c r="L18841" t="s">
        <v>60</v>
      </c>
      <c r="M18841">
        <v>77742.264999999999</v>
      </c>
      <c r="N18841"/>
      <c r="O18841" t="s">
        <v>32129</v>
      </c>
      <c r="P18841" t="s">
        <v>10248</v>
      </c>
    </row>
    <row r="18842" spans="1:16" x14ac:dyDescent="0.25">
      <c r="A18842" t="s">
        <v>3</v>
      </c>
      <c r="B18842" t="s">
        <v>32130</v>
      </c>
      <c r="C18842" t="s">
        <v>13</v>
      </c>
      <c r="D18842" t="s">
        <v>4526</v>
      </c>
      <c r="E18842" t="s">
        <v>88</v>
      </c>
      <c r="F18842" t="b">
        <v>0</v>
      </c>
      <c r="G18842" t="s">
        <v>13</v>
      </c>
      <c r="H18842" s="1">
        <v>46232.793136574073</v>
      </c>
      <c r="I18842" t="b">
        <v>0</v>
      </c>
      <c r="J18842" t="b">
        <v>0</v>
      </c>
      <c r="K18842" t="s">
        <v>13</v>
      </c>
      <c r="L18842" t="s">
        <v>60</v>
      </c>
      <c r="M18842">
        <v>87.5</v>
      </c>
      <c r="N18842"/>
      <c r="O18842" t="s">
        <v>32131</v>
      </c>
    </row>
    <row r="18843" spans="1:16" x14ac:dyDescent="0.25">
      <c r="A18843" t="s">
        <v>0</v>
      </c>
      <c r="B18843" t="s">
        <v>32132</v>
      </c>
      <c r="C18843" t="s">
        <v>330</v>
      </c>
      <c r="D18843" t="s">
        <v>4526</v>
      </c>
      <c r="F18843" t="b">
        <v>0</v>
      </c>
      <c r="G18843" t="s">
        <v>41</v>
      </c>
      <c r="H18843" s="1">
        <v>46232.795856481483</v>
      </c>
      <c r="I18843" t="b">
        <v>0</v>
      </c>
      <c r="J18843" t="b">
        <v>0</v>
      </c>
      <c r="K18843" t="s">
        <v>41</v>
      </c>
      <c r="L18843" t="s">
        <v>74</v>
      </c>
      <c r="M18843"/>
      <c r="N18843">
        <v>34.854999999999997</v>
      </c>
      <c r="O18843" t="s">
        <v>32133</v>
      </c>
      <c r="P18843" t="s">
        <v>32134</v>
      </c>
    </row>
    <row r="18844" spans="1:16" x14ac:dyDescent="0.25">
      <c r="A18844" t="s">
        <v>1</v>
      </c>
      <c r="B18844" t="s">
        <v>2847</v>
      </c>
      <c r="C18844" t="s">
        <v>23002</v>
      </c>
      <c r="D18844" t="s">
        <v>7886</v>
      </c>
      <c r="E18844" t="s">
        <v>59</v>
      </c>
      <c r="F18844" t="b">
        <v>0</v>
      </c>
      <c r="G18844" t="s">
        <v>32</v>
      </c>
      <c r="H18844" s="1">
        <v>46232.798773148148</v>
      </c>
      <c r="I18844" t="b">
        <v>0</v>
      </c>
      <c r="J18844" t="b">
        <v>0</v>
      </c>
      <c r="K18844" t="s">
        <v>32</v>
      </c>
      <c r="L18844" t="s">
        <v>74</v>
      </c>
      <c r="M18844"/>
      <c r="N18844">
        <v>30</v>
      </c>
      <c r="O18844" t="s">
        <v>775</v>
      </c>
      <c r="P18844" t="s">
        <v>32135</v>
      </c>
    </row>
    <row r="18845" spans="1:16" x14ac:dyDescent="0.25">
      <c r="A18845" t="s">
        <v>2</v>
      </c>
      <c r="B18845" t="s">
        <v>32136</v>
      </c>
      <c r="C18845" t="s">
        <v>436</v>
      </c>
      <c r="D18845" t="s">
        <v>4526</v>
      </c>
      <c r="E18845" t="s">
        <v>59</v>
      </c>
      <c r="F18845" t="b">
        <v>0</v>
      </c>
      <c r="G18845" t="s">
        <v>41</v>
      </c>
      <c r="H18845" s="1">
        <v>46232.799722222233</v>
      </c>
      <c r="I18845" t="b">
        <v>0</v>
      </c>
      <c r="J18845" t="b">
        <v>0</v>
      </c>
      <c r="K18845" t="s">
        <v>41</v>
      </c>
      <c r="L18845" t="s">
        <v>60</v>
      </c>
      <c r="M18845">
        <v>140000</v>
      </c>
      <c r="N18845"/>
      <c r="O18845" t="s">
        <v>32137</v>
      </c>
      <c r="P18845" t="s">
        <v>32138</v>
      </c>
    </row>
    <row r="18846" spans="1:16" x14ac:dyDescent="0.25">
      <c r="A18846" t="s">
        <v>3</v>
      </c>
      <c r="B18846" t="s">
        <v>23375</v>
      </c>
      <c r="C18846" t="s">
        <v>382</v>
      </c>
      <c r="D18846" t="s">
        <v>4526</v>
      </c>
      <c r="E18846" t="s">
        <v>59</v>
      </c>
      <c r="F18846" t="b">
        <v>0</v>
      </c>
      <c r="G18846" t="s">
        <v>77</v>
      </c>
      <c r="H18846" s="1">
        <v>46232.834247685183</v>
      </c>
      <c r="I18846" t="b">
        <v>0</v>
      </c>
      <c r="J18846" t="b">
        <v>1</v>
      </c>
      <c r="K18846" t="s">
        <v>41</v>
      </c>
      <c r="L18846" t="s">
        <v>60</v>
      </c>
      <c r="M18846">
        <v>87500</v>
      </c>
      <c r="N18846"/>
      <c r="O18846" t="s">
        <v>14946</v>
      </c>
      <c r="P18846" t="s">
        <v>673</v>
      </c>
    </row>
    <row r="18847" spans="1:16" x14ac:dyDescent="0.25">
      <c r="A18847" t="s">
        <v>0</v>
      </c>
      <c r="B18847" t="s">
        <v>32139</v>
      </c>
      <c r="C18847" t="s">
        <v>86</v>
      </c>
      <c r="D18847" t="s">
        <v>4526</v>
      </c>
      <c r="E18847" t="s">
        <v>59</v>
      </c>
      <c r="F18847" t="b">
        <v>0</v>
      </c>
      <c r="G18847" t="s">
        <v>77</v>
      </c>
      <c r="H18847" s="1">
        <v>46232.834270833337</v>
      </c>
      <c r="I18847" t="b">
        <v>0</v>
      </c>
      <c r="J18847" t="b">
        <v>1</v>
      </c>
      <c r="K18847" t="s">
        <v>41</v>
      </c>
      <c r="L18847" t="s">
        <v>60</v>
      </c>
      <c r="M18847">
        <v>61000</v>
      </c>
      <c r="N18847"/>
      <c r="O18847" t="s">
        <v>32140</v>
      </c>
      <c r="P18847" t="s">
        <v>219</v>
      </c>
    </row>
    <row r="18848" spans="1:16" x14ac:dyDescent="0.25">
      <c r="A18848" t="s">
        <v>2</v>
      </c>
      <c r="B18848" t="s">
        <v>32141</v>
      </c>
      <c r="C18848" t="s">
        <v>427</v>
      </c>
      <c r="D18848" t="s">
        <v>4346</v>
      </c>
      <c r="E18848" t="s">
        <v>59</v>
      </c>
      <c r="F18848" t="b">
        <v>0</v>
      </c>
      <c r="G18848" t="s">
        <v>65</v>
      </c>
      <c r="H18848" s="1">
        <v>46232.837766203702</v>
      </c>
      <c r="I18848" t="b">
        <v>1</v>
      </c>
      <c r="J18848" t="b">
        <v>0</v>
      </c>
      <c r="K18848" t="s">
        <v>41</v>
      </c>
      <c r="L18848" t="s">
        <v>74</v>
      </c>
      <c r="M18848"/>
      <c r="N18848">
        <v>24</v>
      </c>
      <c r="O18848" t="s">
        <v>32142</v>
      </c>
      <c r="P18848" t="s">
        <v>219</v>
      </c>
    </row>
    <row r="18849" spans="1:16" x14ac:dyDescent="0.25">
      <c r="A18849" t="s">
        <v>4</v>
      </c>
      <c r="B18849" t="s">
        <v>32089</v>
      </c>
      <c r="C18849" t="s">
        <v>81</v>
      </c>
      <c r="D18849" t="s">
        <v>4526</v>
      </c>
      <c r="E18849" t="s">
        <v>59</v>
      </c>
      <c r="F18849" t="b">
        <v>0</v>
      </c>
      <c r="G18849" t="s">
        <v>77</v>
      </c>
      <c r="H18849" s="1">
        <v>46232.841643518521</v>
      </c>
      <c r="I18849" t="b">
        <v>1</v>
      </c>
      <c r="J18849" t="b">
        <v>1</v>
      </c>
      <c r="K18849" t="s">
        <v>41</v>
      </c>
      <c r="L18849" t="s">
        <v>60</v>
      </c>
      <c r="M18849">
        <v>280000</v>
      </c>
      <c r="N18849"/>
      <c r="O18849" t="s">
        <v>32090</v>
      </c>
      <c r="P18849" t="s">
        <v>32091</v>
      </c>
    </row>
    <row r="18850" spans="1:16" x14ac:dyDescent="0.25">
      <c r="A18850" t="s">
        <v>0</v>
      </c>
      <c r="B18850" t="s">
        <v>29095</v>
      </c>
      <c r="C18850" t="s">
        <v>3169</v>
      </c>
      <c r="D18850" t="s">
        <v>4526</v>
      </c>
      <c r="E18850" t="s">
        <v>59</v>
      </c>
      <c r="F18850" t="b">
        <v>0</v>
      </c>
      <c r="G18850" t="s">
        <v>68</v>
      </c>
      <c r="H18850" s="1">
        <v>46232.875798611109</v>
      </c>
      <c r="I18850" t="b">
        <v>0</v>
      </c>
      <c r="J18850" t="b">
        <v>0</v>
      </c>
      <c r="K18850" t="s">
        <v>41</v>
      </c>
      <c r="L18850" t="s">
        <v>60</v>
      </c>
      <c r="M18850">
        <v>67500</v>
      </c>
      <c r="N18850"/>
      <c r="O18850" t="s">
        <v>32143</v>
      </c>
      <c r="P18850" t="s">
        <v>146</v>
      </c>
    </row>
    <row r="18851" spans="1:16" x14ac:dyDescent="0.25">
      <c r="A18851" t="s">
        <v>3</v>
      </c>
      <c r="B18851" t="s">
        <v>32144</v>
      </c>
      <c r="C18851" t="s">
        <v>41</v>
      </c>
      <c r="D18851" t="s">
        <v>4587</v>
      </c>
      <c r="E18851" t="s">
        <v>59</v>
      </c>
      <c r="F18851" t="b">
        <v>0</v>
      </c>
      <c r="G18851" t="s">
        <v>41</v>
      </c>
      <c r="H18851" s="1">
        <v>46232.879189814812</v>
      </c>
      <c r="I18851" t="b">
        <v>0</v>
      </c>
      <c r="J18851" t="b">
        <v>0</v>
      </c>
      <c r="K18851" t="s">
        <v>41</v>
      </c>
      <c r="L18851" t="s">
        <v>74</v>
      </c>
      <c r="M18851"/>
      <c r="N18851">
        <v>52.5</v>
      </c>
      <c r="O18851" t="s">
        <v>32145</v>
      </c>
      <c r="P18851" t="s">
        <v>32146</v>
      </c>
    </row>
    <row r="18852" spans="1:16" x14ac:dyDescent="0.25">
      <c r="A18852" t="s">
        <v>2</v>
      </c>
      <c r="B18852" t="s">
        <v>32147</v>
      </c>
      <c r="C18852" t="s">
        <v>2124</v>
      </c>
      <c r="D18852" t="s">
        <v>4346</v>
      </c>
      <c r="E18852" t="s">
        <v>59</v>
      </c>
      <c r="F18852" t="b">
        <v>0</v>
      </c>
      <c r="G18852" t="s">
        <v>68</v>
      </c>
      <c r="H18852" s="1">
        <v>46232.879421296297</v>
      </c>
      <c r="I18852" t="b">
        <v>0</v>
      </c>
      <c r="J18852" t="b">
        <v>1</v>
      </c>
      <c r="K18852" t="s">
        <v>41</v>
      </c>
      <c r="L18852" t="s">
        <v>60</v>
      </c>
      <c r="M18852">
        <v>222000</v>
      </c>
      <c r="N18852"/>
      <c r="O18852" t="s">
        <v>1684</v>
      </c>
      <c r="P18852" t="s">
        <v>1514</v>
      </c>
    </row>
    <row r="18853" spans="1:16" x14ac:dyDescent="0.25">
      <c r="A18853" t="s">
        <v>2</v>
      </c>
      <c r="B18853" t="s">
        <v>32148</v>
      </c>
      <c r="C18853" t="s">
        <v>2696</v>
      </c>
      <c r="D18853" t="s">
        <v>4526</v>
      </c>
      <c r="E18853" t="s">
        <v>88</v>
      </c>
      <c r="F18853" t="b">
        <v>0</v>
      </c>
      <c r="G18853" t="s">
        <v>65</v>
      </c>
      <c r="H18853" s="1">
        <v>46232.879548611112</v>
      </c>
      <c r="I18853" t="b">
        <v>0</v>
      </c>
      <c r="J18853" t="b">
        <v>0</v>
      </c>
      <c r="K18853" t="s">
        <v>41</v>
      </c>
      <c r="L18853" t="s">
        <v>74</v>
      </c>
      <c r="M18853"/>
      <c r="N18853">
        <v>43</v>
      </c>
      <c r="O18853" t="s">
        <v>1970</v>
      </c>
      <c r="P18853" t="s">
        <v>32149</v>
      </c>
    </row>
    <row r="18854" spans="1:16" x14ac:dyDescent="0.25">
      <c r="A18854" t="s">
        <v>1</v>
      </c>
      <c r="B18854" t="s">
        <v>139</v>
      </c>
      <c r="C18854" t="s">
        <v>81</v>
      </c>
      <c r="D18854" t="s">
        <v>509</v>
      </c>
      <c r="E18854" t="s">
        <v>59</v>
      </c>
      <c r="F18854" t="b">
        <v>0</v>
      </c>
      <c r="G18854" t="s">
        <v>89</v>
      </c>
      <c r="H18854" s="1">
        <v>46232.883391203701</v>
      </c>
      <c r="I18854" t="b">
        <v>1</v>
      </c>
      <c r="J18854" t="b">
        <v>0</v>
      </c>
      <c r="K18854" t="s">
        <v>41</v>
      </c>
      <c r="L18854" t="s">
        <v>60</v>
      </c>
      <c r="M18854">
        <v>275000</v>
      </c>
      <c r="N18854"/>
      <c r="O18854" t="s">
        <v>20677</v>
      </c>
      <c r="P18854" t="s">
        <v>85</v>
      </c>
    </row>
    <row r="18855" spans="1:16" x14ac:dyDescent="0.25">
      <c r="A18855" t="s">
        <v>1</v>
      </c>
      <c r="B18855" t="s">
        <v>1665</v>
      </c>
      <c r="C18855" t="s">
        <v>71</v>
      </c>
      <c r="D18855" t="s">
        <v>4526</v>
      </c>
      <c r="E18855" t="s">
        <v>88</v>
      </c>
      <c r="F18855" t="b">
        <v>0</v>
      </c>
      <c r="G18855" t="s">
        <v>65</v>
      </c>
      <c r="H18855" s="1">
        <v>46232.883437500001</v>
      </c>
      <c r="I18855" t="b">
        <v>1</v>
      </c>
      <c r="J18855" t="b">
        <v>0</v>
      </c>
      <c r="K18855" t="s">
        <v>41</v>
      </c>
      <c r="L18855" t="s">
        <v>74</v>
      </c>
      <c r="M18855"/>
      <c r="N18855">
        <v>57.5</v>
      </c>
      <c r="O18855" t="s">
        <v>2878</v>
      </c>
      <c r="P18855" t="s">
        <v>32150</v>
      </c>
    </row>
    <row r="18856" spans="1:16" x14ac:dyDescent="0.25">
      <c r="A18856" t="s">
        <v>1</v>
      </c>
      <c r="B18856" t="s">
        <v>32151</v>
      </c>
      <c r="C18856" t="s">
        <v>448</v>
      </c>
      <c r="D18856" t="s">
        <v>4346</v>
      </c>
      <c r="E18856" t="s">
        <v>59</v>
      </c>
      <c r="F18856" t="b">
        <v>0</v>
      </c>
      <c r="G18856" t="s">
        <v>73</v>
      </c>
      <c r="H18856" s="1">
        <v>46232.883460648147</v>
      </c>
      <c r="I18856" t="b">
        <v>0</v>
      </c>
      <c r="J18856" t="b">
        <v>0</v>
      </c>
      <c r="K18856" t="s">
        <v>41</v>
      </c>
      <c r="L18856" t="s">
        <v>74</v>
      </c>
      <c r="M18856"/>
      <c r="N18856">
        <v>52.5</v>
      </c>
      <c r="O18856" t="s">
        <v>32152</v>
      </c>
      <c r="P18856" t="s">
        <v>32153</v>
      </c>
    </row>
    <row r="18857" spans="1:16" x14ac:dyDescent="0.25">
      <c r="A18857" t="s">
        <v>7</v>
      </c>
      <c r="B18857" t="s">
        <v>573</v>
      </c>
      <c r="C18857" t="s">
        <v>121</v>
      </c>
      <c r="D18857" t="s">
        <v>4526</v>
      </c>
      <c r="E18857" t="s">
        <v>88</v>
      </c>
      <c r="F18857" t="b">
        <v>0</v>
      </c>
      <c r="G18857" t="s">
        <v>68</v>
      </c>
      <c r="H18857" s="1">
        <v>46232.91746527778</v>
      </c>
      <c r="I18857" t="b">
        <v>1</v>
      </c>
      <c r="J18857" t="b">
        <v>0</v>
      </c>
      <c r="K18857" t="s">
        <v>41</v>
      </c>
      <c r="L18857" t="s">
        <v>74</v>
      </c>
      <c r="M18857"/>
      <c r="N18857">
        <v>47.5</v>
      </c>
      <c r="O18857" t="s">
        <v>105</v>
      </c>
      <c r="P18857" t="s">
        <v>32154</v>
      </c>
    </row>
    <row r="18858" spans="1:16" x14ac:dyDescent="0.25">
      <c r="A18858" t="s">
        <v>6</v>
      </c>
      <c r="B18858" t="s">
        <v>3791</v>
      </c>
      <c r="C18858" t="s">
        <v>326</v>
      </c>
      <c r="D18858" t="s">
        <v>4526</v>
      </c>
      <c r="E18858" t="s">
        <v>59</v>
      </c>
      <c r="F18858" t="b">
        <v>0</v>
      </c>
      <c r="G18858" t="s">
        <v>77</v>
      </c>
      <c r="H18858" s="1">
        <v>46232.921041666668</v>
      </c>
      <c r="I18858" t="b">
        <v>0</v>
      </c>
      <c r="J18858" t="b">
        <v>1</v>
      </c>
      <c r="K18858" t="s">
        <v>41</v>
      </c>
      <c r="L18858" t="s">
        <v>60</v>
      </c>
      <c r="M18858">
        <v>312000</v>
      </c>
      <c r="N18858"/>
      <c r="O18858" t="s">
        <v>424</v>
      </c>
      <c r="P18858" t="s">
        <v>4581</v>
      </c>
    </row>
    <row r="18859" spans="1:16" x14ac:dyDescent="0.25">
      <c r="A18859" t="s">
        <v>0</v>
      </c>
      <c r="B18859" t="s">
        <v>32155</v>
      </c>
      <c r="C18859" t="s">
        <v>3103</v>
      </c>
      <c r="D18859" t="s">
        <v>4526</v>
      </c>
      <c r="E18859" t="s">
        <v>59</v>
      </c>
      <c r="F18859" t="b">
        <v>0</v>
      </c>
      <c r="G18859" t="s">
        <v>77</v>
      </c>
      <c r="H18859" s="1">
        <v>46232.962789351863</v>
      </c>
      <c r="I18859" t="b">
        <v>0</v>
      </c>
      <c r="J18859" t="b">
        <v>0</v>
      </c>
      <c r="K18859" t="s">
        <v>41</v>
      </c>
      <c r="L18859" t="s">
        <v>60</v>
      </c>
      <c r="M18859">
        <v>161500</v>
      </c>
      <c r="N18859"/>
      <c r="O18859" t="s">
        <v>29477</v>
      </c>
      <c r="P18859" t="s">
        <v>32156</v>
      </c>
    </row>
    <row r="18860" spans="1:16" x14ac:dyDescent="0.25">
      <c r="A18860" t="s">
        <v>6</v>
      </c>
      <c r="B18860" t="s">
        <v>32157</v>
      </c>
      <c r="C18860" t="s">
        <v>13</v>
      </c>
      <c r="D18860" t="s">
        <v>4550</v>
      </c>
      <c r="E18860" t="s">
        <v>59</v>
      </c>
      <c r="F18860" t="b">
        <v>0</v>
      </c>
      <c r="G18860" t="s">
        <v>13</v>
      </c>
      <c r="H18860" s="1">
        <v>46232.963472222233</v>
      </c>
      <c r="I18860" t="b">
        <v>0</v>
      </c>
      <c r="J18860" t="b">
        <v>0</v>
      </c>
      <c r="K18860" t="s">
        <v>13</v>
      </c>
      <c r="L18860" t="s">
        <v>60</v>
      </c>
      <c r="M18860">
        <v>178500</v>
      </c>
      <c r="N18860"/>
      <c r="O18860" t="s">
        <v>2930</v>
      </c>
      <c r="P18860" t="s">
        <v>32158</v>
      </c>
    </row>
    <row r="18861" spans="1:16" x14ac:dyDescent="0.25">
      <c r="A18861" t="s">
        <v>1</v>
      </c>
      <c r="B18861" t="s">
        <v>1742</v>
      </c>
      <c r="C18861" t="s">
        <v>84</v>
      </c>
      <c r="D18861" t="s">
        <v>2360</v>
      </c>
      <c r="E18861" t="s">
        <v>59</v>
      </c>
      <c r="F18861" t="b">
        <v>0</v>
      </c>
      <c r="G18861" t="s">
        <v>89</v>
      </c>
      <c r="H18861" s="1">
        <v>46232.96675925926</v>
      </c>
      <c r="I18861" t="b">
        <v>0</v>
      </c>
      <c r="J18861" t="b">
        <v>1</v>
      </c>
      <c r="K18861" t="s">
        <v>41</v>
      </c>
      <c r="L18861" t="s">
        <v>60</v>
      </c>
      <c r="M18861">
        <v>102738</v>
      </c>
      <c r="N18861"/>
      <c r="O18861" t="s">
        <v>19775</v>
      </c>
      <c r="P18861" t="s">
        <v>19776</v>
      </c>
    </row>
    <row r="18862" spans="1:16" x14ac:dyDescent="0.25">
      <c r="A18862" t="s">
        <v>1</v>
      </c>
      <c r="B18862" t="s">
        <v>32159</v>
      </c>
      <c r="C18862" t="s">
        <v>2738</v>
      </c>
      <c r="D18862" t="s">
        <v>4346</v>
      </c>
      <c r="E18862" t="s">
        <v>59</v>
      </c>
      <c r="F18862" t="b">
        <v>0</v>
      </c>
      <c r="G18862" t="s">
        <v>73</v>
      </c>
      <c r="H18862" s="1">
        <v>46232.966782407413</v>
      </c>
      <c r="I18862" t="b">
        <v>0</v>
      </c>
      <c r="J18862" t="b">
        <v>1</v>
      </c>
      <c r="K18862" t="s">
        <v>41</v>
      </c>
      <c r="L18862" t="s">
        <v>60</v>
      </c>
      <c r="M18862">
        <v>148500</v>
      </c>
      <c r="N18862"/>
      <c r="O18862" t="s">
        <v>30953</v>
      </c>
      <c r="P18862" t="s">
        <v>32160</v>
      </c>
    </row>
    <row r="18863" spans="1:16" x14ac:dyDescent="0.25">
      <c r="A18863" t="s">
        <v>1</v>
      </c>
      <c r="B18863" t="s">
        <v>32161</v>
      </c>
      <c r="C18863" t="s">
        <v>5090</v>
      </c>
      <c r="D18863" t="s">
        <v>4526</v>
      </c>
      <c r="E18863" t="s">
        <v>59</v>
      </c>
      <c r="F18863" t="b">
        <v>0</v>
      </c>
      <c r="G18863" t="s">
        <v>89</v>
      </c>
      <c r="H18863" s="1">
        <v>46232.966817129629</v>
      </c>
      <c r="I18863" t="b">
        <v>0</v>
      </c>
      <c r="J18863" t="b">
        <v>0</v>
      </c>
      <c r="K18863" t="s">
        <v>41</v>
      </c>
      <c r="L18863" t="s">
        <v>60</v>
      </c>
      <c r="M18863">
        <v>136500</v>
      </c>
      <c r="N18863"/>
      <c r="O18863" t="s">
        <v>5091</v>
      </c>
      <c r="P18863" t="s">
        <v>1619</v>
      </c>
    </row>
    <row r="18864" spans="1:16" x14ac:dyDescent="0.25">
      <c r="A18864" t="s">
        <v>0</v>
      </c>
      <c r="B18864" t="s">
        <v>32162</v>
      </c>
      <c r="C18864" t="s">
        <v>32163</v>
      </c>
      <c r="D18864" t="s">
        <v>4671</v>
      </c>
      <c r="E18864" t="s">
        <v>59</v>
      </c>
      <c r="F18864" t="b">
        <v>0</v>
      </c>
      <c r="G18864" t="s">
        <v>31</v>
      </c>
      <c r="H18864" s="1">
        <v>46233.003344907411</v>
      </c>
      <c r="I18864" t="b">
        <v>1</v>
      </c>
      <c r="J18864" t="b">
        <v>0</v>
      </c>
      <c r="K18864" t="s">
        <v>31</v>
      </c>
      <c r="L18864" t="s">
        <v>60</v>
      </c>
      <c r="M18864">
        <v>25000</v>
      </c>
      <c r="N18864"/>
      <c r="O18864" t="s">
        <v>32164</v>
      </c>
    </row>
    <row r="18865" spans="1:16" x14ac:dyDescent="0.25">
      <c r="A18865" t="s">
        <v>2</v>
      </c>
      <c r="B18865" t="s">
        <v>32128</v>
      </c>
      <c r="C18865" t="s">
        <v>76</v>
      </c>
      <c r="D18865" t="s">
        <v>7670</v>
      </c>
      <c r="E18865" t="s">
        <v>232</v>
      </c>
      <c r="F18865" t="b">
        <v>1</v>
      </c>
      <c r="G18865" t="s">
        <v>41</v>
      </c>
      <c r="H18865" s="1">
        <v>46233.049722222233</v>
      </c>
      <c r="I18865" t="b">
        <v>0</v>
      </c>
      <c r="J18865" t="b">
        <v>0</v>
      </c>
      <c r="K18865" t="s">
        <v>41</v>
      </c>
      <c r="L18865" t="s">
        <v>74</v>
      </c>
      <c r="M18865"/>
      <c r="N18865">
        <v>105</v>
      </c>
      <c r="O18865" t="s">
        <v>11433</v>
      </c>
      <c r="P18865" t="s">
        <v>31577</v>
      </c>
    </row>
    <row r="18866" spans="1:16" x14ac:dyDescent="0.25">
      <c r="A18866" t="s">
        <v>7</v>
      </c>
      <c r="B18866" t="s">
        <v>7</v>
      </c>
      <c r="C18866" t="s">
        <v>24270</v>
      </c>
      <c r="D18866" t="s">
        <v>4346</v>
      </c>
      <c r="E18866" t="s">
        <v>59</v>
      </c>
      <c r="F18866" t="b">
        <v>0</v>
      </c>
      <c r="G18866" t="s">
        <v>31</v>
      </c>
      <c r="H18866" s="1">
        <v>46233.08666666667</v>
      </c>
      <c r="I18866" t="b">
        <v>1</v>
      </c>
      <c r="J18866" t="b">
        <v>0</v>
      </c>
      <c r="K18866" t="s">
        <v>31</v>
      </c>
      <c r="L18866" t="s">
        <v>60</v>
      </c>
      <c r="M18866">
        <v>1155000</v>
      </c>
      <c r="N18866"/>
      <c r="O18866" t="s">
        <v>32165</v>
      </c>
      <c r="P18866" t="s">
        <v>11283</v>
      </c>
    </row>
    <row r="18867" spans="1:16" x14ac:dyDescent="0.25">
      <c r="A18867" t="s">
        <v>1</v>
      </c>
      <c r="B18867" t="s">
        <v>32166</v>
      </c>
      <c r="C18867" t="s">
        <v>112</v>
      </c>
      <c r="D18867" t="s">
        <v>4526</v>
      </c>
      <c r="E18867" t="s">
        <v>59</v>
      </c>
      <c r="F18867" t="b">
        <v>0</v>
      </c>
      <c r="G18867" t="s">
        <v>65</v>
      </c>
      <c r="H18867" s="1">
        <v>46233.087766203702</v>
      </c>
      <c r="I18867" t="b">
        <v>1</v>
      </c>
      <c r="J18867" t="b">
        <v>1</v>
      </c>
      <c r="K18867" t="s">
        <v>41</v>
      </c>
      <c r="L18867" t="s">
        <v>60</v>
      </c>
      <c r="M18867">
        <v>109000</v>
      </c>
      <c r="N18867"/>
      <c r="O18867" t="s">
        <v>1098</v>
      </c>
      <c r="P18867" t="s">
        <v>32167</v>
      </c>
    </row>
    <row r="18868" spans="1:16" x14ac:dyDescent="0.25">
      <c r="A18868" t="s">
        <v>2</v>
      </c>
      <c r="B18868" t="s">
        <v>32168</v>
      </c>
      <c r="C18868" t="s">
        <v>5215</v>
      </c>
      <c r="D18868" t="s">
        <v>24507</v>
      </c>
      <c r="E18868" t="s">
        <v>132</v>
      </c>
      <c r="F18868" t="b">
        <v>0</v>
      </c>
      <c r="G18868" t="s">
        <v>19</v>
      </c>
      <c r="H18868" s="1">
        <v>46233.130925925929</v>
      </c>
      <c r="I18868" t="b">
        <v>0</v>
      </c>
      <c r="J18868" t="b">
        <v>0</v>
      </c>
      <c r="K18868" t="s">
        <v>19</v>
      </c>
      <c r="L18868" t="s">
        <v>60</v>
      </c>
      <c r="M18868">
        <v>650000</v>
      </c>
      <c r="N18868"/>
      <c r="O18868" t="s">
        <v>31143</v>
      </c>
      <c r="P18868" t="s">
        <v>31144</v>
      </c>
    </row>
    <row r="18869" spans="1:16" x14ac:dyDescent="0.25">
      <c r="A18869" t="s">
        <v>3</v>
      </c>
      <c r="B18869" t="s">
        <v>32169</v>
      </c>
      <c r="C18869" t="s">
        <v>24270</v>
      </c>
      <c r="D18869" t="s">
        <v>4346</v>
      </c>
      <c r="E18869" t="s">
        <v>59</v>
      </c>
      <c r="F18869" t="b">
        <v>0</v>
      </c>
      <c r="G18869" t="s">
        <v>31</v>
      </c>
      <c r="H18869" s="1">
        <v>46233.253263888888</v>
      </c>
      <c r="I18869" t="b">
        <v>0</v>
      </c>
      <c r="J18869" t="b">
        <v>0</v>
      </c>
      <c r="K18869" t="s">
        <v>31</v>
      </c>
      <c r="L18869" t="s">
        <v>74</v>
      </c>
      <c r="M18869"/>
      <c r="N18869">
        <v>24050</v>
      </c>
      <c r="O18869" t="s">
        <v>32170</v>
      </c>
      <c r="P18869" t="s">
        <v>3201</v>
      </c>
    </row>
    <row r="18870" spans="1:16" x14ac:dyDescent="0.25">
      <c r="A18870" t="s">
        <v>1</v>
      </c>
      <c r="B18870" t="s">
        <v>385</v>
      </c>
      <c r="C18870" t="s">
        <v>76</v>
      </c>
      <c r="D18870" t="s">
        <v>4346</v>
      </c>
      <c r="E18870" t="s">
        <v>59</v>
      </c>
      <c r="F18870" t="b">
        <v>1</v>
      </c>
      <c r="G18870" t="s">
        <v>34</v>
      </c>
      <c r="H18870" s="1">
        <v>46233.260636574072</v>
      </c>
      <c r="I18870" t="b">
        <v>0</v>
      </c>
      <c r="J18870" t="b">
        <v>0</v>
      </c>
      <c r="K18870" t="s">
        <v>34</v>
      </c>
      <c r="L18870" t="s">
        <v>60</v>
      </c>
      <c r="M18870">
        <v>759947.55</v>
      </c>
      <c r="N18870"/>
      <c r="O18870" t="s">
        <v>32171</v>
      </c>
      <c r="P18870" t="s">
        <v>32172</v>
      </c>
    </row>
    <row r="18871" spans="1:16" x14ac:dyDescent="0.25">
      <c r="A18871" t="s">
        <v>0</v>
      </c>
      <c r="B18871" t="s">
        <v>298</v>
      </c>
      <c r="C18871" t="s">
        <v>315</v>
      </c>
      <c r="D18871" t="s">
        <v>4346</v>
      </c>
      <c r="E18871" t="s">
        <v>59</v>
      </c>
      <c r="F18871" t="b">
        <v>0</v>
      </c>
      <c r="G18871" t="s">
        <v>65</v>
      </c>
      <c r="H18871" s="1">
        <v>46233.292673611111</v>
      </c>
      <c r="I18871" t="b">
        <v>1</v>
      </c>
      <c r="J18871" t="b">
        <v>0</v>
      </c>
      <c r="K18871" t="s">
        <v>41</v>
      </c>
      <c r="L18871" t="s">
        <v>60</v>
      </c>
      <c r="M18871">
        <v>104550</v>
      </c>
      <c r="N18871"/>
      <c r="O18871" t="s">
        <v>32173</v>
      </c>
      <c r="P18871" t="s">
        <v>28358</v>
      </c>
    </row>
    <row r="18872" spans="1:16" x14ac:dyDescent="0.25">
      <c r="A18872" t="s">
        <v>3</v>
      </c>
      <c r="B18872" t="s">
        <v>32174</v>
      </c>
      <c r="C18872" t="s">
        <v>121</v>
      </c>
      <c r="D18872" t="s">
        <v>2360</v>
      </c>
      <c r="E18872" t="s">
        <v>59</v>
      </c>
      <c r="F18872" t="b">
        <v>0</v>
      </c>
      <c r="G18872" t="s">
        <v>68</v>
      </c>
      <c r="H18872" s="1">
        <v>46233.292673611111</v>
      </c>
      <c r="I18872" t="b">
        <v>0</v>
      </c>
      <c r="J18872" t="b">
        <v>1</v>
      </c>
      <c r="K18872" t="s">
        <v>41</v>
      </c>
      <c r="L18872" t="s">
        <v>60</v>
      </c>
      <c r="M18872">
        <v>142500</v>
      </c>
      <c r="N18872"/>
      <c r="O18872" t="s">
        <v>411</v>
      </c>
      <c r="P18872" t="s">
        <v>32175</v>
      </c>
    </row>
    <row r="18873" spans="1:16" x14ac:dyDescent="0.25">
      <c r="A18873" t="s">
        <v>3</v>
      </c>
      <c r="B18873" t="s">
        <v>243</v>
      </c>
      <c r="C18873" t="s">
        <v>32176</v>
      </c>
      <c r="D18873" t="s">
        <v>4346</v>
      </c>
      <c r="E18873" t="s">
        <v>59</v>
      </c>
      <c r="F18873" t="b">
        <v>0</v>
      </c>
      <c r="G18873" t="s">
        <v>20</v>
      </c>
      <c r="H18873" s="1">
        <v>46233.293981481482</v>
      </c>
      <c r="I18873" t="b">
        <v>0</v>
      </c>
      <c r="J18873" t="b">
        <v>0</v>
      </c>
      <c r="K18873" t="s">
        <v>20</v>
      </c>
      <c r="L18873" t="s">
        <v>60</v>
      </c>
      <c r="M18873">
        <v>40295</v>
      </c>
      <c r="N18873"/>
      <c r="O18873" t="s">
        <v>3194</v>
      </c>
    </row>
    <row r="18874" spans="1:16" x14ac:dyDescent="0.25">
      <c r="A18874" t="s">
        <v>4</v>
      </c>
      <c r="B18874" t="s">
        <v>32177</v>
      </c>
      <c r="C18874" t="s">
        <v>5029</v>
      </c>
      <c r="D18874" t="s">
        <v>4526</v>
      </c>
      <c r="E18874" t="s">
        <v>59</v>
      </c>
      <c r="F18874" t="b">
        <v>0</v>
      </c>
      <c r="G18874" t="s">
        <v>40</v>
      </c>
      <c r="H18874" s="1">
        <v>46233.302731481483</v>
      </c>
      <c r="I18874" t="b">
        <v>1</v>
      </c>
      <c r="J18874" t="b">
        <v>0</v>
      </c>
      <c r="K18874" t="s">
        <v>40</v>
      </c>
      <c r="L18874" t="s">
        <v>60</v>
      </c>
      <c r="M18874">
        <v>125000</v>
      </c>
      <c r="N18874"/>
      <c r="O18874" t="s">
        <v>3446</v>
      </c>
      <c r="P18874" t="s">
        <v>32178</v>
      </c>
    </row>
    <row r="18875" spans="1:16" x14ac:dyDescent="0.25">
      <c r="A18875" t="s">
        <v>0</v>
      </c>
      <c r="B18875" t="s">
        <v>2380</v>
      </c>
      <c r="C18875" t="s">
        <v>5026</v>
      </c>
      <c r="D18875" t="s">
        <v>4346</v>
      </c>
      <c r="E18875" t="s">
        <v>59</v>
      </c>
      <c r="F18875" t="b">
        <v>0</v>
      </c>
      <c r="G18875" t="s">
        <v>40</v>
      </c>
      <c r="H18875" s="1">
        <v>46233.37908564815</v>
      </c>
      <c r="I18875" t="b">
        <v>1</v>
      </c>
      <c r="J18875" t="b">
        <v>0</v>
      </c>
      <c r="K18875" t="s">
        <v>40</v>
      </c>
      <c r="L18875" t="s">
        <v>60</v>
      </c>
      <c r="M18875">
        <v>33500</v>
      </c>
      <c r="N18875"/>
      <c r="O18875" t="s">
        <v>32179</v>
      </c>
      <c r="P18875" t="s">
        <v>325</v>
      </c>
    </row>
    <row r="18876" spans="1:16" x14ac:dyDescent="0.25">
      <c r="A18876" t="s">
        <v>0</v>
      </c>
      <c r="B18876" t="s">
        <v>3106</v>
      </c>
      <c r="C18876" t="s">
        <v>330</v>
      </c>
      <c r="D18876" t="s">
        <v>4526</v>
      </c>
      <c r="E18876" t="s">
        <v>59</v>
      </c>
      <c r="F18876" t="b">
        <v>0</v>
      </c>
      <c r="G18876" t="s">
        <v>41</v>
      </c>
      <c r="H18876" s="1">
        <v>46233.379108796304</v>
      </c>
      <c r="I18876" t="b">
        <v>0</v>
      </c>
      <c r="J18876" t="b">
        <v>1</v>
      </c>
      <c r="K18876" t="s">
        <v>41</v>
      </c>
      <c r="L18876" t="s">
        <v>60</v>
      </c>
      <c r="M18876">
        <v>75000</v>
      </c>
      <c r="N18876"/>
      <c r="O18876" t="s">
        <v>149</v>
      </c>
      <c r="P18876" t="s">
        <v>32180</v>
      </c>
    </row>
    <row r="18877" spans="1:16" x14ac:dyDescent="0.25">
      <c r="A18877" t="s">
        <v>1</v>
      </c>
      <c r="B18877" t="s">
        <v>1</v>
      </c>
      <c r="C18877" t="s">
        <v>32181</v>
      </c>
      <c r="D18877" t="s">
        <v>4346</v>
      </c>
      <c r="E18877" t="s">
        <v>59</v>
      </c>
      <c r="F18877" t="b">
        <v>0</v>
      </c>
      <c r="G18877" t="s">
        <v>40</v>
      </c>
      <c r="H18877" s="1">
        <v>46233.386064814818</v>
      </c>
      <c r="I18877" t="b">
        <v>1</v>
      </c>
      <c r="J18877" t="b">
        <v>0</v>
      </c>
      <c r="K18877" t="s">
        <v>40</v>
      </c>
      <c r="L18877" t="s">
        <v>60</v>
      </c>
      <c r="M18877">
        <v>42500</v>
      </c>
      <c r="N18877"/>
      <c r="O18877" t="s">
        <v>32182</v>
      </c>
      <c r="P18877" t="s">
        <v>32183</v>
      </c>
    </row>
    <row r="18878" spans="1:16" x14ac:dyDescent="0.25">
      <c r="A18878" t="s">
        <v>0</v>
      </c>
      <c r="B18878" t="s">
        <v>32184</v>
      </c>
      <c r="C18878" t="s">
        <v>165</v>
      </c>
      <c r="D18878" t="s">
        <v>25190</v>
      </c>
      <c r="E18878" t="s">
        <v>59</v>
      </c>
      <c r="F18878" t="b">
        <v>0</v>
      </c>
      <c r="G18878" t="s">
        <v>73</v>
      </c>
      <c r="H18878" s="1">
        <v>46233.417766203696</v>
      </c>
      <c r="I18878" t="b">
        <v>0</v>
      </c>
      <c r="J18878" t="b">
        <v>1</v>
      </c>
      <c r="K18878" t="s">
        <v>41</v>
      </c>
      <c r="L18878" t="s">
        <v>74</v>
      </c>
      <c r="M18878"/>
      <c r="N18878">
        <v>41.4</v>
      </c>
      <c r="O18878" t="s">
        <v>2724</v>
      </c>
      <c r="P18878" t="s">
        <v>85</v>
      </c>
    </row>
    <row r="18879" spans="1:16" x14ac:dyDescent="0.25">
      <c r="A18879" t="s">
        <v>5</v>
      </c>
      <c r="B18879" t="s">
        <v>32185</v>
      </c>
      <c r="C18879" t="s">
        <v>332</v>
      </c>
      <c r="D18879" t="s">
        <v>4526</v>
      </c>
      <c r="E18879" t="s">
        <v>59</v>
      </c>
      <c r="F18879" t="b">
        <v>0</v>
      </c>
      <c r="G18879" t="s">
        <v>65</v>
      </c>
      <c r="H18879" s="1">
        <v>46233.42460648148</v>
      </c>
      <c r="I18879" t="b">
        <v>0</v>
      </c>
      <c r="J18879" t="b">
        <v>1</v>
      </c>
      <c r="K18879" t="s">
        <v>41</v>
      </c>
      <c r="L18879" t="s">
        <v>60</v>
      </c>
      <c r="M18879">
        <v>147500</v>
      </c>
      <c r="N18879"/>
      <c r="O18879" t="s">
        <v>444</v>
      </c>
      <c r="P18879" t="s">
        <v>32186</v>
      </c>
    </row>
    <row r="18880" spans="1:16" x14ac:dyDescent="0.25">
      <c r="A18880" t="s">
        <v>1</v>
      </c>
      <c r="B18880" t="s">
        <v>1320</v>
      </c>
      <c r="C18880" t="s">
        <v>695</v>
      </c>
      <c r="D18880" t="s">
        <v>4526</v>
      </c>
      <c r="E18880" t="s">
        <v>88</v>
      </c>
      <c r="F18880" t="b">
        <v>0</v>
      </c>
      <c r="G18880" t="s">
        <v>65</v>
      </c>
      <c r="H18880" s="1">
        <v>46233.424641203703</v>
      </c>
      <c r="I18880" t="b">
        <v>0</v>
      </c>
      <c r="J18880" t="b">
        <v>1</v>
      </c>
      <c r="K18880" t="s">
        <v>41</v>
      </c>
      <c r="L18880" t="s">
        <v>74</v>
      </c>
      <c r="M18880"/>
      <c r="N18880">
        <v>92.5</v>
      </c>
      <c r="O18880" t="s">
        <v>126</v>
      </c>
      <c r="P18880" t="s">
        <v>30559</v>
      </c>
    </row>
    <row r="18881" spans="1:16" x14ac:dyDescent="0.25">
      <c r="A18881" t="s">
        <v>1</v>
      </c>
      <c r="B18881" t="s">
        <v>32187</v>
      </c>
      <c r="C18881" t="s">
        <v>2649</v>
      </c>
      <c r="D18881" t="s">
        <v>16554</v>
      </c>
      <c r="E18881" t="s">
        <v>59</v>
      </c>
      <c r="F18881" t="b">
        <v>0</v>
      </c>
      <c r="G18881" t="s">
        <v>39</v>
      </c>
      <c r="H18881" s="1">
        <v>46233.427673611113</v>
      </c>
      <c r="I18881" t="b">
        <v>0</v>
      </c>
      <c r="J18881" t="b">
        <v>0</v>
      </c>
      <c r="K18881" t="s">
        <v>39</v>
      </c>
      <c r="L18881" t="s">
        <v>60</v>
      </c>
      <c r="M18881">
        <v>20500</v>
      </c>
      <c r="N18881"/>
      <c r="O18881" t="s">
        <v>32188</v>
      </c>
      <c r="P18881" t="s">
        <v>32189</v>
      </c>
    </row>
    <row r="18882" spans="1:16" x14ac:dyDescent="0.25">
      <c r="A18882" t="s">
        <v>0</v>
      </c>
      <c r="B18882" t="s">
        <v>0</v>
      </c>
      <c r="C18882" t="s">
        <v>1384</v>
      </c>
      <c r="D18882" t="s">
        <v>4526</v>
      </c>
      <c r="E18882" t="s">
        <v>88</v>
      </c>
      <c r="F18882" t="b">
        <v>0</v>
      </c>
      <c r="G18882" t="s">
        <v>77</v>
      </c>
      <c r="H18882" s="1">
        <v>46233.459317129629</v>
      </c>
      <c r="I18882" t="b">
        <v>1</v>
      </c>
      <c r="J18882" t="b">
        <v>1</v>
      </c>
      <c r="K18882" t="s">
        <v>41</v>
      </c>
      <c r="L18882" t="s">
        <v>74</v>
      </c>
      <c r="M18882"/>
      <c r="N18882">
        <v>70</v>
      </c>
      <c r="O18882" t="s">
        <v>403</v>
      </c>
      <c r="P18882" t="s">
        <v>3201</v>
      </c>
    </row>
    <row r="18883" spans="1:16" x14ac:dyDescent="0.25">
      <c r="A18883" t="s">
        <v>3</v>
      </c>
      <c r="B18883" t="s">
        <v>32190</v>
      </c>
      <c r="C18883" t="s">
        <v>2169</v>
      </c>
      <c r="D18883" t="s">
        <v>4526</v>
      </c>
      <c r="E18883" t="s">
        <v>59</v>
      </c>
      <c r="F18883" t="b">
        <v>0</v>
      </c>
      <c r="G18883" t="s">
        <v>68</v>
      </c>
      <c r="H18883" s="1">
        <v>46233.459351851852</v>
      </c>
      <c r="I18883" t="b">
        <v>0</v>
      </c>
      <c r="J18883" t="b">
        <v>1</v>
      </c>
      <c r="K18883" t="s">
        <v>41</v>
      </c>
      <c r="L18883" t="s">
        <v>60</v>
      </c>
      <c r="M18883">
        <v>118500</v>
      </c>
      <c r="N18883"/>
      <c r="O18883" t="s">
        <v>28544</v>
      </c>
      <c r="P18883" t="s">
        <v>28735</v>
      </c>
    </row>
    <row r="18884" spans="1:16" x14ac:dyDescent="0.25">
      <c r="A18884" t="s">
        <v>0</v>
      </c>
      <c r="B18884" t="s">
        <v>298</v>
      </c>
      <c r="C18884" t="s">
        <v>13682</v>
      </c>
      <c r="D18884" t="s">
        <v>4756</v>
      </c>
      <c r="E18884" t="s">
        <v>59</v>
      </c>
      <c r="F18884" t="b">
        <v>0</v>
      </c>
      <c r="G18884" t="s">
        <v>77</v>
      </c>
      <c r="H18884" s="1">
        <v>46233.542650462958</v>
      </c>
      <c r="I18884" t="b">
        <v>0</v>
      </c>
      <c r="J18884" t="b">
        <v>0</v>
      </c>
      <c r="K18884" t="s">
        <v>41</v>
      </c>
      <c r="L18884" t="s">
        <v>60</v>
      </c>
      <c r="M18884">
        <v>85902</v>
      </c>
      <c r="N18884"/>
      <c r="O18884" t="s">
        <v>31977</v>
      </c>
      <c r="P18884" t="s">
        <v>31978</v>
      </c>
    </row>
    <row r="18885" spans="1:16" x14ac:dyDescent="0.25">
      <c r="A18885" t="s">
        <v>3</v>
      </c>
      <c r="B18885" t="s">
        <v>3485</v>
      </c>
      <c r="C18885" t="s">
        <v>301</v>
      </c>
      <c r="D18885" t="s">
        <v>4526</v>
      </c>
      <c r="F18885" t="b">
        <v>0</v>
      </c>
      <c r="G18885" t="s">
        <v>68</v>
      </c>
      <c r="H18885" s="1">
        <v>46233.542685185188</v>
      </c>
      <c r="I18885" t="b">
        <v>1</v>
      </c>
      <c r="J18885" t="b">
        <v>1</v>
      </c>
      <c r="K18885" t="s">
        <v>41</v>
      </c>
      <c r="L18885" t="s">
        <v>74</v>
      </c>
      <c r="M18885"/>
      <c r="N18885">
        <v>64.064999999999998</v>
      </c>
      <c r="O18885" t="s">
        <v>155</v>
      </c>
      <c r="P18885" t="s">
        <v>283</v>
      </c>
    </row>
    <row r="18886" spans="1:16" x14ac:dyDescent="0.25">
      <c r="A18886" t="s">
        <v>2</v>
      </c>
      <c r="B18886" t="s">
        <v>1442</v>
      </c>
      <c r="C18886" t="s">
        <v>81</v>
      </c>
      <c r="D18886" t="s">
        <v>4526</v>
      </c>
      <c r="E18886" t="s">
        <v>88</v>
      </c>
      <c r="F18886" t="b">
        <v>0</v>
      </c>
      <c r="G18886" t="s">
        <v>77</v>
      </c>
      <c r="H18886" s="1">
        <v>46233.542743055557</v>
      </c>
      <c r="I18886" t="b">
        <v>0</v>
      </c>
      <c r="J18886" t="b">
        <v>0</v>
      </c>
      <c r="K18886" t="s">
        <v>41</v>
      </c>
      <c r="L18886" t="s">
        <v>74</v>
      </c>
      <c r="M18886"/>
      <c r="N18886">
        <v>79</v>
      </c>
      <c r="O18886" t="s">
        <v>2643</v>
      </c>
      <c r="P18886" t="s">
        <v>3785</v>
      </c>
    </row>
    <row r="18887" spans="1:16" x14ac:dyDescent="0.25">
      <c r="A18887" t="s">
        <v>1</v>
      </c>
      <c r="B18887" t="s">
        <v>1</v>
      </c>
      <c r="C18887" t="s">
        <v>10342</v>
      </c>
      <c r="D18887" t="s">
        <v>4550</v>
      </c>
      <c r="E18887" t="s">
        <v>59</v>
      </c>
      <c r="F18887" t="b">
        <v>0</v>
      </c>
      <c r="G18887" t="s">
        <v>65</v>
      </c>
      <c r="H18887" s="1">
        <v>46233.549467592587</v>
      </c>
      <c r="I18887" t="b">
        <v>0</v>
      </c>
      <c r="J18887" t="b">
        <v>1</v>
      </c>
      <c r="K18887" t="s">
        <v>41</v>
      </c>
      <c r="L18887" t="s">
        <v>60</v>
      </c>
      <c r="M18887">
        <v>102500</v>
      </c>
      <c r="N18887"/>
      <c r="O18887" t="s">
        <v>32191</v>
      </c>
      <c r="P18887" t="s">
        <v>32192</v>
      </c>
    </row>
    <row r="18888" spans="1:16" x14ac:dyDescent="0.25">
      <c r="A18888" t="s">
        <v>1</v>
      </c>
      <c r="B18888" t="s">
        <v>316</v>
      </c>
      <c r="C18888" t="s">
        <v>335</v>
      </c>
      <c r="D18888" t="s">
        <v>4756</v>
      </c>
      <c r="E18888" t="s">
        <v>59</v>
      </c>
      <c r="F18888" t="b">
        <v>0</v>
      </c>
      <c r="G18888" t="s">
        <v>65</v>
      </c>
      <c r="H18888" s="1">
        <v>46233.549502314818</v>
      </c>
      <c r="I18888" t="b">
        <v>1</v>
      </c>
      <c r="J18888" t="b">
        <v>1</v>
      </c>
      <c r="K18888" t="s">
        <v>41</v>
      </c>
      <c r="L18888" t="s">
        <v>60</v>
      </c>
      <c r="M18888">
        <v>142500</v>
      </c>
      <c r="N18888"/>
      <c r="O18888" t="s">
        <v>412</v>
      </c>
      <c r="P18888" t="s">
        <v>4105</v>
      </c>
    </row>
    <row r="18889" spans="1:16" x14ac:dyDescent="0.25">
      <c r="A18889" t="s">
        <v>4</v>
      </c>
      <c r="B18889" t="s">
        <v>32193</v>
      </c>
      <c r="C18889" t="s">
        <v>1111</v>
      </c>
      <c r="D18889" t="s">
        <v>5037</v>
      </c>
      <c r="E18889" t="s">
        <v>59</v>
      </c>
      <c r="F18889" t="b">
        <v>0</v>
      </c>
      <c r="G18889" t="s">
        <v>19</v>
      </c>
      <c r="H18889" s="1">
        <v>46233.550983796304</v>
      </c>
      <c r="I18889" t="b">
        <v>1</v>
      </c>
      <c r="J18889" t="b">
        <v>0</v>
      </c>
      <c r="K18889" t="s">
        <v>19</v>
      </c>
      <c r="L18889" t="s">
        <v>60</v>
      </c>
      <c r="M18889">
        <v>73499</v>
      </c>
      <c r="N18889"/>
      <c r="O18889" t="s">
        <v>1842</v>
      </c>
      <c r="P18889" t="s">
        <v>32194</v>
      </c>
    </row>
    <row r="18890" spans="1:16" x14ac:dyDescent="0.25">
      <c r="A18890" t="s">
        <v>5</v>
      </c>
      <c r="B18890" t="s">
        <v>32195</v>
      </c>
      <c r="C18890" t="s">
        <v>463</v>
      </c>
      <c r="D18890" t="s">
        <v>4526</v>
      </c>
      <c r="E18890" t="s">
        <v>59</v>
      </c>
      <c r="F18890" t="b">
        <v>0</v>
      </c>
      <c r="G18890" t="s">
        <v>77</v>
      </c>
      <c r="H18890" s="1">
        <v>46233.587685185194</v>
      </c>
      <c r="I18890" t="b">
        <v>1</v>
      </c>
      <c r="J18890" t="b">
        <v>0</v>
      </c>
      <c r="K18890" t="s">
        <v>41</v>
      </c>
      <c r="L18890" t="s">
        <v>60</v>
      </c>
      <c r="M18890">
        <v>165000</v>
      </c>
      <c r="N18890"/>
      <c r="O18890" t="s">
        <v>4063</v>
      </c>
      <c r="P18890" t="s">
        <v>2288</v>
      </c>
    </row>
    <row r="18891" spans="1:16" x14ac:dyDescent="0.25">
      <c r="A18891" t="s">
        <v>2</v>
      </c>
      <c r="B18891" t="s">
        <v>32196</v>
      </c>
      <c r="C18891" t="s">
        <v>76</v>
      </c>
      <c r="D18891" t="s">
        <v>4526</v>
      </c>
      <c r="E18891" t="s">
        <v>59</v>
      </c>
      <c r="F18891" t="b">
        <v>1</v>
      </c>
      <c r="G18891" t="s">
        <v>41</v>
      </c>
      <c r="H18891" s="1">
        <v>46233.590902777767</v>
      </c>
      <c r="I18891" t="b">
        <v>0</v>
      </c>
      <c r="J18891" t="b">
        <v>0</v>
      </c>
      <c r="K18891" t="s">
        <v>41</v>
      </c>
      <c r="L18891" t="s">
        <v>60</v>
      </c>
      <c r="M18891">
        <v>160000</v>
      </c>
      <c r="N18891"/>
      <c r="O18891" t="s">
        <v>808</v>
      </c>
    </row>
    <row r="18892" spans="1:16" x14ac:dyDescent="0.25">
      <c r="A18892" t="s">
        <v>8</v>
      </c>
      <c r="B18892" t="s">
        <v>3594</v>
      </c>
      <c r="C18892" t="s">
        <v>40</v>
      </c>
      <c r="D18892" t="s">
        <v>4346</v>
      </c>
      <c r="E18892" t="s">
        <v>59</v>
      </c>
      <c r="F18892" t="b">
        <v>0</v>
      </c>
      <c r="G18892" t="s">
        <v>40</v>
      </c>
      <c r="H18892" s="1">
        <v>46233.590902777767</v>
      </c>
      <c r="I18892" t="b">
        <v>0</v>
      </c>
      <c r="J18892" t="b">
        <v>0</v>
      </c>
      <c r="K18892" t="s">
        <v>40</v>
      </c>
      <c r="L18892" t="s">
        <v>60</v>
      </c>
      <c r="M18892">
        <v>40000</v>
      </c>
      <c r="N18892"/>
      <c r="O18892" t="s">
        <v>15041</v>
      </c>
      <c r="P18892" t="s">
        <v>32197</v>
      </c>
    </row>
    <row r="18893" spans="1:16" x14ac:dyDescent="0.25">
      <c r="A18893" t="s">
        <v>1</v>
      </c>
      <c r="B18893" t="s">
        <v>1</v>
      </c>
      <c r="C18893" t="s">
        <v>1129</v>
      </c>
      <c r="D18893" t="s">
        <v>4526</v>
      </c>
      <c r="E18893" t="s">
        <v>59</v>
      </c>
      <c r="F18893" t="b">
        <v>0</v>
      </c>
      <c r="G18893" t="s">
        <v>77</v>
      </c>
      <c r="H18893" s="1">
        <v>46233.591087962966</v>
      </c>
      <c r="I18893" t="b">
        <v>0</v>
      </c>
      <c r="J18893" t="b">
        <v>0</v>
      </c>
      <c r="K18893" t="s">
        <v>41</v>
      </c>
      <c r="L18893" t="s">
        <v>74</v>
      </c>
      <c r="M18893"/>
      <c r="N18893">
        <v>72</v>
      </c>
      <c r="O18893" t="s">
        <v>32198</v>
      </c>
      <c r="P18893" t="s">
        <v>32199</v>
      </c>
    </row>
    <row r="18894" spans="1:16" x14ac:dyDescent="0.25">
      <c r="A18894" t="s">
        <v>1</v>
      </c>
      <c r="B18894" t="s">
        <v>14518</v>
      </c>
      <c r="C18894" t="s">
        <v>147</v>
      </c>
      <c r="D18894" t="s">
        <v>4526</v>
      </c>
      <c r="E18894" t="s">
        <v>59</v>
      </c>
      <c r="F18894" t="b">
        <v>0</v>
      </c>
      <c r="G18894" t="s">
        <v>73</v>
      </c>
      <c r="H18894" s="1">
        <v>46233.591157407413</v>
      </c>
      <c r="I18894" t="b">
        <v>0</v>
      </c>
      <c r="J18894" t="b">
        <v>0</v>
      </c>
      <c r="K18894" t="s">
        <v>41</v>
      </c>
      <c r="L18894" t="s">
        <v>60</v>
      </c>
      <c r="M18894">
        <v>100000</v>
      </c>
      <c r="N18894"/>
      <c r="O18894" t="s">
        <v>105</v>
      </c>
    </row>
    <row r="18895" spans="1:16" x14ac:dyDescent="0.25">
      <c r="A18895" t="s">
        <v>4</v>
      </c>
      <c r="B18895" t="s">
        <v>32200</v>
      </c>
      <c r="C18895" t="s">
        <v>1294</v>
      </c>
      <c r="D18895" t="s">
        <v>4526</v>
      </c>
      <c r="E18895" t="s">
        <v>88</v>
      </c>
      <c r="F18895" t="b">
        <v>0</v>
      </c>
      <c r="G18895" t="s">
        <v>65</v>
      </c>
      <c r="H18895" s="1">
        <v>46233.591261574067</v>
      </c>
      <c r="I18895" t="b">
        <v>1</v>
      </c>
      <c r="J18895" t="b">
        <v>0</v>
      </c>
      <c r="K18895" t="s">
        <v>41</v>
      </c>
      <c r="L18895" t="s">
        <v>74</v>
      </c>
      <c r="M18895"/>
      <c r="N18895">
        <v>62</v>
      </c>
      <c r="O18895" t="s">
        <v>671</v>
      </c>
      <c r="P18895" t="s">
        <v>32201</v>
      </c>
    </row>
    <row r="18896" spans="1:16" x14ac:dyDescent="0.25">
      <c r="A18896" t="s">
        <v>1</v>
      </c>
      <c r="B18896" t="s">
        <v>32202</v>
      </c>
      <c r="C18896" t="s">
        <v>102</v>
      </c>
      <c r="D18896" t="s">
        <v>4526</v>
      </c>
      <c r="E18896" t="s">
        <v>59</v>
      </c>
      <c r="F18896" t="b">
        <v>0</v>
      </c>
      <c r="G18896" t="s">
        <v>68</v>
      </c>
      <c r="H18896" s="1">
        <v>46233.59134259259</v>
      </c>
      <c r="I18896" t="b">
        <v>1</v>
      </c>
      <c r="J18896" t="b">
        <v>0</v>
      </c>
      <c r="K18896" t="s">
        <v>41</v>
      </c>
      <c r="L18896" t="s">
        <v>60</v>
      </c>
      <c r="M18896">
        <v>309000</v>
      </c>
      <c r="N18896"/>
      <c r="O18896" t="s">
        <v>2960</v>
      </c>
      <c r="P18896" t="s">
        <v>26180</v>
      </c>
    </row>
    <row r="18897" spans="1:16" x14ac:dyDescent="0.25">
      <c r="A18897" t="s">
        <v>7</v>
      </c>
      <c r="B18897" t="s">
        <v>1335</v>
      </c>
      <c r="C18897" t="s">
        <v>508</v>
      </c>
      <c r="D18897" t="s">
        <v>4346</v>
      </c>
      <c r="E18897" t="s">
        <v>59</v>
      </c>
      <c r="F18897" t="b">
        <v>0</v>
      </c>
      <c r="G18897" t="s">
        <v>73</v>
      </c>
      <c r="H18897" s="1">
        <v>46233.625983796293</v>
      </c>
      <c r="I18897" t="b">
        <v>1</v>
      </c>
      <c r="J18897" t="b">
        <v>0</v>
      </c>
      <c r="K18897" t="s">
        <v>41</v>
      </c>
      <c r="L18897" t="s">
        <v>60</v>
      </c>
      <c r="M18897">
        <v>120250</v>
      </c>
      <c r="N18897"/>
      <c r="O18897" t="s">
        <v>32203</v>
      </c>
      <c r="P18897" t="s">
        <v>30513</v>
      </c>
    </row>
    <row r="18898" spans="1:16" x14ac:dyDescent="0.25">
      <c r="A18898" t="s">
        <v>0</v>
      </c>
      <c r="B18898" t="s">
        <v>32204</v>
      </c>
      <c r="C18898" t="s">
        <v>576</v>
      </c>
      <c r="D18898" t="s">
        <v>4346</v>
      </c>
      <c r="E18898" t="s">
        <v>132</v>
      </c>
      <c r="F18898" t="b">
        <v>0</v>
      </c>
      <c r="G18898" t="s">
        <v>89</v>
      </c>
      <c r="H18898" s="1">
        <v>46233.625983796293</v>
      </c>
      <c r="I18898" t="b">
        <v>1</v>
      </c>
      <c r="J18898" t="b">
        <v>0</v>
      </c>
      <c r="K18898" t="s">
        <v>41</v>
      </c>
      <c r="L18898" t="s">
        <v>74</v>
      </c>
      <c r="M18898"/>
      <c r="N18898">
        <v>21.85</v>
      </c>
      <c r="O18898" t="s">
        <v>32205</v>
      </c>
    </row>
    <row r="18899" spans="1:16" x14ac:dyDescent="0.25">
      <c r="A18899" t="s">
        <v>0</v>
      </c>
      <c r="B18899" t="s">
        <v>32206</v>
      </c>
      <c r="C18899" t="s">
        <v>1137</v>
      </c>
      <c r="D18899" t="s">
        <v>4526</v>
      </c>
      <c r="E18899" t="s">
        <v>59</v>
      </c>
      <c r="F18899" t="b">
        <v>0</v>
      </c>
      <c r="G18899" t="s">
        <v>68</v>
      </c>
      <c r="H18899" s="1">
        <v>46233.625983796293</v>
      </c>
      <c r="I18899" t="b">
        <v>1</v>
      </c>
      <c r="J18899" t="b">
        <v>1</v>
      </c>
      <c r="K18899" t="s">
        <v>41</v>
      </c>
      <c r="L18899" t="s">
        <v>60</v>
      </c>
      <c r="M18899">
        <v>73900</v>
      </c>
      <c r="N18899"/>
      <c r="O18899" t="s">
        <v>32207</v>
      </c>
      <c r="P18899" t="s">
        <v>9816</v>
      </c>
    </row>
    <row r="18900" spans="1:16" x14ac:dyDescent="0.25">
      <c r="A18900" t="s">
        <v>0</v>
      </c>
      <c r="B18900" t="s">
        <v>32208</v>
      </c>
      <c r="C18900" t="s">
        <v>32209</v>
      </c>
      <c r="D18900" t="s">
        <v>4756</v>
      </c>
      <c r="E18900" t="s">
        <v>59</v>
      </c>
      <c r="F18900" t="b">
        <v>0</v>
      </c>
      <c r="G18900" t="s">
        <v>65</v>
      </c>
      <c r="H18900" s="1">
        <v>46233.626030092593</v>
      </c>
      <c r="I18900" t="b">
        <v>0</v>
      </c>
      <c r="J18900" t="b">
        <v>1</v>
      </c>
      <c r="K18900" t="s">
        <v>41</v>
      </c>
      <c r="L18900" t="s">
        <v>60</v>
      </c>
      <c r="M18900">
        <v>112500</v>
      </c>
      <c r="N18900"/>
      <c r="O18900" t="s">
        <v>32210</v>
      </c>
      <c r="P18900" t="s">
        <v>2699</v>
      </c>
    </row>
    <row r="18901" spans="1:16" x14ac:dyDescent="0.25">
      <c r="A18901" t="s">
        <v>7</v>
      </c>
      <c r="B18901" t="s">
        <v>32211</v>
      </c>
      <c r="C18901" t="s">
        <v>190</v>
      </c>
      <c r="D18901" t="s">
        <v>4526</v>
      </c>
      <c r="E18901" t="s">
        <v>88</v>
      </c>
      <c r="F18901" t="b">
        <v>0</v>
      </c>
      <c r="G18901" t="s">
        <v>73</v>
      </c>
      <c r="H18901" s="1">
        <v>46233.626076388893</v>
      </c>
      <c r="I18901" t="b">
        <v>0</v>
      </c>
      <c r="J18901" t="b">
        <v>0</v>
      </c>
      <c r="K18901" t="s">
        <v>41</v>
      </c>
      <c r="L18901" t="s">
        <v>74</v>
      </c>
      <c r="M18901"/>
      <c r="N18901">
        <v>60</v>
      </c>
      <c r="O18901" t="s">
        <v>111</v>
      </c>
      <c r="P18901" t="s">
        <v>462</v>
      </c>
    </row>
    <row r="18902" spans="1:16" x14ac:dyDescent="0.25">
      <c r="A18902" t="s">
        <v>0</v>
      </c>
      <c r="B18902" t="s">
        <v>32212</v>
      </c>
      <c r="C18902" t="s">
        <v>76</v>
      </c>
      <c r="D18902" t="s">
        <v>4526</v>
      </c>
      <c r="E18902" t="s">
        <v>59</v>
      </c>
      <c r="F18902" t="b">
        <v>1</v>
      </c>
      <c r="G18902" t="s">
        <v>41</v>
      </c>
      <c r="H18902" s="1">
        <v>46233.629108796304</v>
      </c>
      <c r="I18902" t="b">
        <v>0</v>
      </c>
      <c r="J18902" t="b">
        <v>0</v>
      </c>
      <c r="K18902" t="s">
        <v>41</v>
      </c>
      <c r="L18902" t="s">
        <v>60</v>
      </c>
      <c r="M18902">
        <v>85000</v>
      </c>
      <c r="N18902"/>
      <c r="O18902" t="s">
        <v>387</v>
      </c>
      <c r="P18902" t="s">
        <v>32213</v>
      </c>
    </row>
    <row r="18903" spans="1:16" x14ac:dyDescent="0.25">
      <c r="A18903" t="s">
        <v>6</v>
      </c>
      <c r="B18903" t="s">
        <v>531</v>
      </c>
      <c r="C18903" t="s">
        <v>112</v>
      </c>
      <c r="D18903" t="s">
        <v>4526</v>
      </c>
      <c r="E18903" t="s">
        <v>59</v>
      </c>
      <c r="F18903" t="b">
        <v>0</v>
      </c>
      <c r="G18903" t="s">
        <v>65</v>
      </c>
      <c r="H18903" s="1">
        <v>46233.629363425927</v>
      </c>
      <c r="I18903" t="b">
        <v>0</v>
      </c>
      <c r="J18903" t="b">
        <v>1</v>
      </c>
      <c r="K18903" t="s">
        <v>41</v>
      </c>
      <c r="L18903" t="s">
        <v>60</v>
      </c>
      <c r="M18903">
        <v>235000</v>
      </c>
      <c r="N18903"/>
      <c r="O18903" t="s">
        <v>98</v>
      </c>
      <c r="P18903" t="s">
        <v>14808</v>
      </c>
    </row>
    <row r="18904" spans="1:16" x14ac:dyDescent="0.25">
      <c r="A18904" t="s">
        <v>1</v>
      </c>
      <c r="B18904" t="s">
        <v>32214</v>
      </c>
      <c r="C18904" t="s">
        <v>326</v>
      </c>
      <c r="D18904" t="s">
        <v>4526</v>
      </c>
      <c r="E18904" t="s">
        <v>88</v>
      </c>
      <c r="F18904" t="b">
        <v>0</v>
      </c>
      <c r="G18904" t="s">
        <v>77</v>
      </c>
      <c r="H18904" s="1">
        <v>46233.632789351846</v>
      </c>
      <c r="I18904" t="b">
        <v>1</v>
      </c>
      <c r="J18904" t="b">
        <v>0</v>
      </c>
      <c r="K18904" t="s">
        <v>41</v>
      </c>
      <c r="L18904" t="s">
        <v>74</v>
      </c>
      <c r="M18904"/>
      <c r="N18904">
        <v>55</v>
      </c>
      <c r="O18904" t="s">
        <v>3149</v>
      </c>
      <c r="P18904" t="s">
        <v>32215</v>
      </c>
    </row>
    <row r="18905" spans="1:16" x14ac:dyDescent="0.25">
      <c r="A18905" t="s">
        <v>4</v>
      </c>
      <c r="B18905" t="s">
        <v>32216</v>
      </c>
      <c r="C18905" t="s">
        <v>14984</v>
      </c>
      <c r="D18905" t="s">
        <v>4756</v>
      </c>
      <c r="E18905" t="s">
        <v>59</v>
      </c>
      <c r="F18905" t="b">
        <v>0</v>
      </c>
      <c r="G18905" t="s">
        <v>89</v>
      </c>
      <c r="H18905" s="1">
        <v>46233.632905092592</v>
      </c>
      <c r="I18905" t="b">
        <v>0</v>
      </c>
      <c r="J18905" t="b">
        <v>0</v>
      </c>
      <c r="K18905" t="s">
        <v>41</v>
      </c>
      <c r="L18905" t="s">
        <v>60</v>
      </c>
      <c r="M18905">
        <v>170000</v>
      </c>
      <c r="N18905"/>
      <c r="O18905" t="s">
        <v>26805</v>
      </c>
      <c r="P18905" t="s">
        <v>13223</v>
      </c>
    </row>
    <row r="18906" spans="1:16" x14ac:dyDescent="0.25">
      <c r="A18906" t="s">
        <v>1</v>
      </c>
      <c r="B18906" t="s">
        <v>32217</v>
      </c>
      <c r="C18906" t="s">
        <v>913</v>
      </c>
      <c r="D18906" t="s">
        <v>4346</v>
      </c>
      <c r="E18906" t="s">
        <v>59</v>
      </c>
      <c r="F18906" t="b">
        <v>0</v>
      </c>
      <c r="G18906" t="s">
        <v>20</v>
      </c>
      <c r="H18906" s="1">
        <v>46233.634293981479</v>
      </c>
      <c r="I18906" t="b">
        <v>1</v>
      </c>
      <c r="J18906" t="b">
        <v>0</v>
      </c>
      <c r="K18906" t="s">
        <v>20</v>
      </c>
      <c r="L18906" t="s">
        <v>60</v>
      </c>
      <c r="M18906">
        <v>87600</v>
      </c>
      <c r="N18906"/>
      <c r="O18906" t="s">
        <v>272</v>
      </c>
      <c r="P18906" t="s">
        <v>32218</v>
      </c>
    </row>
    <row r="18907" spans="1:16" x14ac:dyDescent="0.25">
      <c r="A18907" t="s">
        <v>0</v>
      </c>
      <c r="B18907" t="s">
        <v>32219</v>
      </c>
      <c r="C18907" t="s">
        <v>576</v>
      </c>
      <c r="D18907" t="s">
        <v>2360</v>
      </c>
      <c r="E18907" t="s">
        <v>88</v>
      </c>
      <c r="F18907" t="b">
        <v>0</v>
      </c>
      <c r="G18907" t="s">
        <v>89</v>
      </c>
      <c r="H18907" s="1">
        <v>46233.667650462958</v>
      </c>
      <c r="I18907" t="b">
        <v>0</v>
      </c>
      <c r="J18907" t="b">
        <v>0</v>
      </c>
      <c r="K18907" t="s">
        <v>41</v>
      </c>
      <c r="L18907" t="s">
        <v>60</v>
      </c>
      <c r="M18907">
        <v>61000</v>
      </c>
      <c r="N18907"/>
      <c r="O18907" t="s">
        <v>14880</v>
      </c>
      <c r="P18907" t="s">
        <v>3655</v>
      </c>
    </row>
    <row r="18908" spans="1:16" x14ac:dyDescent="0.25">
      <c r="A18908" t="s">
        <v>0</v>
      </c>
      <c r="B18908" t="s">
        <v>32220</v>
      </c>
      <c r="C18908" t="s">
        <v>112</v>
      </c>
      <c r="D18908" t="s">
        <v>4526</v>
      </c>
      <c r="E18908" t="s">
        <v>59</v>
      </c>
      <c r="F18908" t="b">
        <v>0</v>
      </c>
      <c r="G18908" t="s">
        <v>65</v>
      </c>
      <c r="H18908" s="1">
        <v>46233.667650462958</v>
      </c>
      <c r="I18908" t="b">
        <v>0</v>
      </c>
      <c r="J18908" t="b">
        <v>0</v>
      </c>
      <c r="K18908" t="s">
        <v>41</v>
      </c>
      <c r="L18908" t="s">
        <v>60</v>
      </c>
      <c r="M18908">
        <v>140000</v>
      </c>
      <c r="N18908"/>
      <c r="O18908" t="s">
        <v>2592</v>
      </c>
    </row>
    <row r="18909" spans="1:16" x14ac:dyDescent="0.25">
      <c r="A18909" t="s">
        <v>7</v>
      </c>
      <c r="B18909" t="s">
        <v>3234</v>
      </c>
      <c r="C18909" t="s">
        <v>32221</v>
      </c>
      <c r="D18909" t="s">
        <v>4346</v>
      </c>
      <c r="E18909" t="s">
        <v>59</v>
      </c>
      <c r="F18909" t="b">
        <v>0</v>
      </c>
      <c r="G18909" t="s">
        <v>68</v>
      </c>
      <c r="H18909" s="1">
        <v>46233.667650462958</v>
      </c>
      <c r="I18909" t="b">
        <v>1</v>
      </c>
      <c r="J18909" t="b">
        <v>1</v>
      </c>
      <c r="K18909" t="s">
        <v>41</v>
      </c>
      <c r="L18909" t="s">
        <v>60</v>
      </c>
      <c r="M18909">
        <v>98106</v>
      </c>
      <c r="N18909"/>
      <c r="O18909" t="s">
        <v>32222</v>
      </c>
      <c r="P18909" t="s">
        <v>18205</v>
      </c>
    </row>
    <row r="18910" spans="1:16" x14ac:dyDescent="0.25">
      <c r="A18910" t="s">
        <v>7</v>
      </c>
      <c r="B18910" t="s">
        <v>32223</v>
      </c>
      <c r="C18910" t="s">
        <v>4530</v>
      </c>
      <c r="D18910" t="s">
        <v>32224</v>
      </c>
      <c r="E18910" t="s">
        <v>59</v>
      </c>
      <c r="F18910" t="b">
        <v>0</v>
      </c>
      <c r="G18910" t="s">
        <v>40</v>
      </c>
      <c r="H18910" s="1">
        <v>46233.670775462961</v>
      </c>
      <c r="I18910" t="b">
        <v>1</v>
      </c>
      <c r="J18910" t="b">
        <v>0</v>
      </c>
      <c r="K18910" t="s">
        <v>40</v>
      </c>
      <c r="L18910" t="s">
        <v>60</v>
      </c>
      <c r="M18910">
        <v>55000</v>
      </c>
      <c r="N18910"/>
      <c r="O18910" t="s">
        <v>32225</v>
      </c>
      <c r="P18910" t="s">
        <v>219</v>
      </c>
    </row>
    <row r="18911" spans="1:16" x14ac:dyDescent="0.25">
      <c r="A18911" t="s">
        <v>1</v>
      </c>
      <c r="B18911" t="s">
        <v>210</v>
      </c>
      <c r="C18911" t="s">
        <v>3780</v>
      </c>
      <c r="D18911" t="s">
        <v>4526</v>
      </c>
      <c r="E18911" t="s">
        <v>59</v>
      </c>
      <c r="F18911" t="b">
        <v>0</v>
      </c>
      <c r="G18911" t="s">
        <v>68</v>
      </c>
      <c r="H18911" s="1">
        <v>46233.674444444441</v>
      </c>
      <c r="I18911" t="b">
        <v>0</v>
      </c>
      <c r="J18911" t="b">
        <v>0</v>
      </c>
      <c r="K18911" t="s">
        <v>41</v>
      </c>
      <c r="L18911" t="s">
        <v>60</v>
      </c>
      <c r="M18911">
        <v>145000</v>
      </c>
      <c r="N18911"/>
      <c r="O18911" t="s">
        <v>1513</v>
      </c>
      <c r="P18911" t="s">
        <v>32226</v>
      </c>
    </row>
    <row r="18912" spans="1:16" x14ac:dyDescent="0.25">
      <c r="A18912" t="s">
        <v>1</v>
      </c>
      <c r="B18912" t="s">
        <v>32227</v>
      </c>
      <c r="C18912" t="s">
        <v>71</v>
      </c>
      <c r="D18912" t="s">
        <v>4346</v>
      </c>
      <c r="F18912" t="b">
        <v>0</v>
      </c>
      <c r="G18912" t="s">
        <v>73</v>
      </c>
      <c r="H18912" s="1">
        <v>46233.674490740741</v>
      </c>
      <c r="I18912" t="b">
        <v>1</v>
      </c>
      <c r="J18912" t="b">
        <v>0</v>
      </c>
      <c r="K18912" t="s">
        <v>41</v>
      </c>
      <c r="L18912" t="s">
        <v>74</v>
      </c>
      <c r="M18912"/>
      <c r="N18912">
        <v>62.5</v>
      </c>
      <c r="O18912" t="s">
        <v>32115</v>
      </c>
      <c r="P18912" t="s">
        <v>32228</v>
      </c>
    </row>
    <row r="18913" spans="1:16" x14ac:dyDescent="0.25">
      <c r="A18913" t="s">
        <v>0</v>
      </c>
      <c r="B18913" t="s">
        <v>32229</v>
      </c>
      <c r="C18913" t="s">
        <v>427</v>
      </c>
      <c r="D18913" t="s">
        <v>4346</v>
      </c>
      <c r="E18913" t="s">
        <v>88</v>
      </c>
      <c r="F18913" t="b">
        <v>0</v>
      </c>
      <c r="G18913" t="s">
        <v>65</v>
      </c>
      <c r="H18913" s="1">
        <v>46233.709317129629</v>
      </c>
      <c r="I18913" t="b">
        <v>1</v>
      </c>
      <c r="J18913" t="b">
        <v>0</v>
      </c>
      <c r="K18913" t="s">
        <v>41</v>
      </c>
      <c r="L18913" t="s">
        <v>74</v>
      </c>
      <c r="M18913"/>
      <c r="N18913">
        <v>65</v>
      </c>
      <c r="O18913" t="s">
        <v>32230</v>
      </c>
      <c r="P18913" t="s">
        <v>32231</v>
      </c>
    </row>
    <row r="18914" spans="1:16" x14ac:dyDescent="0.25">
      <c r="A18914" t="s">
        <v>7</v>
      </c>
      <c r="B18914" t="s">
        <v>32232</v>
      </c>
      <c r="C18914" t="s">
        <v>194</v>
      </c>
      <c r="D18914" t="s">
        <v>4526</v>
      </c>
      <c r="E18914" t="s">
        <v>59</v>
      </c>
      <c r="F18914" t="b">
        <v>0</v>
      </c>
      <c r="G18914" t="s">
        <v>65</v>
      </c>
      <c r="H18914" s="1">
        <v>46233.709363425929</v>
      </c>
      <c r="I18914" t="b">
        <v>1</v>
      </c>
      <c r="J18914" t="b">
        <v>0</v>
      </c>
      <c r="K18914" t="s">
        <v>41</v>
      </c>
      <c r="L18914" t="s">
        <v>60</v>
      </c>
      <c r="M18914">
        <v>122500</v>
      </c>
      <c r="N18914"/>
      <c r="O18914" t="s">
        <v>32233</v>
      </c>
      <c r="P18914" t="s">
        <v>683</v>
      </c>
    </row>
    <row r="18915" spans="1:16" x14ac:dyDescent="0.25">
      <c r="A18915" t="s">
        <v>0</v>
      </c>
      <c r="B18915" t="s">
        <v>1477</v>
      </c>
      <c r="C18915" t="s">
        <v>246</v>
      </c>
      <c r="D18915" t="s">
        <v>2360</v>
      </c>
      <c r="E18915" t="s">
        <v>59</v>
      </c>
      <c r="F18915" t="b">
        <v>0</v>
      </c>
      <c r="G18915" t="s">
        <v>65</v>
      </c>
      <c r="H18915" s="1">
        <v>46233.709386574083</v>
      </c>
      <c r="I18915" t="b">
        <v>0</v>
      </c>
      <c r="J18915" t="b">
        <v>1</v>
      </c>
      <c r="K18915" t="s">
        <v>41</v>
      </c>
      <c r="L18915" t="s">
        <v>60</v>
      </c>
      <c r="M18915">
        <v>64464.4</v>
      </c>
      <c r="N18915"/>
      <c r="O18915" t="s">
        <v>4832</v>
      </c>
      <c r="P18915" t="s">
        <v>945</v>
      </c>
    </row>
    <row r="18916" spans="1:16" x14ac:dyDescent="0.25">
      <c r="A18916" t="s">
        <v>3</v>
      </c>
      <c r="B18916" t="s">
        <v>4352</v>
      </c>
      <c r="C18916" t="s">
        <v>999</v>
      </c>
      <c r="D18916" t="s">
        <v>4526</v>
      </c>
      <c r="E18916" t="s">
        <v>59</v>
      </c>
      <c r="F18916" t="b">
        <v>0</v>
      </c>
      <c r="G18916" t="s">
        <v>77</v>
      </c>
      <c r="H18916" s="1">
        <v>46233.709432870368</v>
      </c>
      <c r="I18916" t="b">
        <v>0</v>
      </c>
      <c r="J18916" t="b">
        <v>0</v>
      </c>
      <c r="K18916" t="s">
        <v>41</v>
      </c>
      <c r="L18916" t="s">
        <v>74</v>
      </c>
      <c r="M18916"/>
      <c r="N18916">
        <v>22.5</v>
      </c>
      <c r="O18916" t="s">
        <v>855</v>
      </c>
      <c r="P18916" t="s">
        <v>1759</v>
      </c>
    </row>
    <row r="18917" spans="1:16" x14ac:dyDescent="0.25">
      <c r="A18917" t="s">
        <v>2</v>
      </c>
      <c r="B18917" t="s">
        <v>2</v>
      </c>
      <c r="C18917" t="s">
        <v>3621</v>
      </c>
      <c r="D18917" t="s">
        <v>4346</v>
      </c>
      <c r="E18917" t="s">
        <v>59</v>
      </c>
      <c r="F18917" t="b">
        <v>0</v>
      </c>
      <c r="G18917" t="s">
        <v>89</v>
      </c>
      <c r="H18917" s="1">
        <v>46233.71266203704</v>
      </c>
      <c r="I18917" t="b">
        <v>0</v>
      </c>
      <c r="J18917" t="b">
        <v>1</v>
      </c>
      <c r="K18917" t="s">
        <v>41</v>
      </c>
      <c r="L18917" t="s">
        <v>60</v>
      </c>
      <c r="M18917">
        <v>75000</v>
      </c>
      <c r="N18917"/>
      <c r="O18917" t="s">
        <v>32234</v>
      </c>
      <c r="P18917" t="s">
        <v>32235</v>
      </c>
    </row>
    <row r="18918" spans="1:16" x14ac:dyDescent="0.25">
      <c r="A18918" t="s">
        <v>1</v>
      </c>
      <c r="B18918" t="s">
        <v>32236</v>
      </c>
      <c r="C18918" t="s">
        <v>370</v>
      </c>
      <c r="D18918" t="s">
        <v>4526</v>
      </c>
      <c r="E18918" t="s">
        <v>59</v>
      </c>
      <c r="F18918" t="b">
        <v>0</v>
      </c>
      <c r="G18918" t="s">
        <v>65</v>
      </c>
      <c r="H18918" s="1">
        <v>46233.716134259259</v>
      </c>
      <c r="I18918" t="b">
        <v>0</v>
      </c>
      <c r="J18918" t="b">
        <v>0</v>
      </c>
      <c r="K18918" t="s">
        <v>41</v>
      </c>
      <c r="L18918" t="s">
        <v>60</v>
      </c>
      <c r="M18918">
        <v>155000</v>
      </c>
      <c r="N18918"/>
      <c r="O18918" t="s">
        <v>5837</v>
      </c>
      <c r="P18918" t="s">
        <v>2760</v>
      </c>
    </row>
    <row r="18919" spans="1:16" x14ac:dyDescent="0.25">
      <c r="A18919" t="s">
        <v>1</v>
      </c>
      <c r="B18919" t="s">
        <v>32237</v>
      </c>
      <c r="C18919" t="s">
        <v>32238</v>
      </c>
      <c r="D18919" t="s">
        <v>4526</v>
      </c>
      <c r="E18919" t="s">
        <v>88</v>
      </c>
      <c r="F18919" t="b">
        <v>0</v>
      </c>
      <c r="G18919" t="s">
        <v>89</v>
      </c>
      <c r="H18919" s="1">
        <v>46233.716203703712</v>
      </c>
      <c r="I18919" t="b">
        <v>0</v>
      </c>
      <c r="J18919" t="b">
        <v>1</v>
      </c>
      <c r="K18919" t="s">
        <v>41</v>
      </c>
      <c r="L18919" t="s">
        <v>74</v>
      </c>
      <c r="M18919"/>
      <c r="N18919">
        <v>59.760000000000012</v>
      </c>
      <c r="O18919" t="s">
        <v>1852</v>
      </c>
      <c r="P18919" t="s">
        <v>31196</v>
      </c>
    </row>
    <row r="18920" spans="1:16" x14ac:dyDescent="0.25">
      <c r="A18920" t="s">
        <v>9</v>
      </c>
      <c r="B18920" t="s">
        <v>32239</v>
      </c>
      <c r="C18920" t="s">
        <v>1621</v>
      </c>
      <c r="D18920" t="s">
        <v>4526</v>
      </c>
      <c r="E18920" t="s">
        <v>88</v>
      </c>
      <c r="F18920" t="b">
        <v>0</v>
      </c>
      <c r="G18920" t="s">
        <v>65</v>
      </c>
      <c r="H18920" s="1">
        <v>46233.716249999998</v>
      </c>
      <c r="I18920" t="b">
        <v>1</v>
      </c>
      <c r="J18920" t="b">
        <v>0</v>
      </c>
      <c r="K18920" t="s">
        <v>41</v>
      </c>
      <c r="L18920" t="s">
        <v>74</v>
      </c>
      <c r="M18920"/>
      <c r="N18920">
        <v>77</v>
      </c>
      <c r="O18920" t="s">
        <v>27777</v>
      </c>
      <c r="P18920" t="s">
        <v>3807</v>
      </c>
    </row>
    <row r="18921" spans="1:16" x14ac:dyDescent="0.25">
      <c r="A18921" t="s">
        <v>1</v>
      </c>
      <c r="B18921" t="s">
        <v>32240</v>
      </c>
      <c r="C18921" t="s">
        <v>218</v>
      </c>
      <c r="D18921" t="s">
        <v>4526</v>
      </c>
      <c r="E18921" t="s">
        <v>59</v>
      </c>
      <c r="F18921" t="b">
        <v>0</v>
      </c>
      <c r="G18921" t="s">
        <v>65</v>
      </c>
      <c r="H18921" s="1">
        <v>46233.716261574067</v>
      </c>
      <c r="I18921" t="b">
        <v>1</v>
      </c>
      <c r="J18921" t="b">
        <v>1</v>
      </c>
      <c r="K18921" t="s">
        <v>41</v>
      </c>
      <c r="L18921" t="s">
        <v>60</v>
      </c>
      <c r="M18921">
        <v>100000</v>
      </c>
      <c r="N18921"/>
      <c r="O18921" t="s">
        <v>1876</v>
      </c>
      <c r="P18921" t="s">
        <v>32241</v>
      </c>
    </row>
    <row r="18922" spans="1:16" x14ac:dyDescent="0.25">
      <c r="A18922" t="s">
        <v>1</v>
      </c>
      <c r="B18922" t="s">
        <v>32242</v>
      </c>
      <c r="C18922" t="s">
        <v>500</v>
      </c>
      <c r="D18922" t="s">
        <v>4346</v>
      </c>
      <c r="F18922" t="b">
        <v>0</v>
      </c>
      <c r="G18922" t="s">
        <v>13</v>
      </c>
      <c r="H18922" s="1">
        <v>46233.716932870368</v>
      </c>
      <c r="I18922" t="b">
        <v>1</v>
      </c>
      <c r="J18922" t="b">
        <v>0</v>
      </c>
      <c r="K18922" t="s">
        <v>13</v>
      </c>
      <c r="L18922" t="s">
        <v>74</v>
      </c>
      <c r="M18922"/>
      <c r="N18922">
        <v>62.5</v>
      </c>
      <c r="O18922" t="s">
        <v>410</v>
      </c>
      <c r="P18922" t="s">
        <v>146</v>
      </c>
    </row>
    <row r="18923" spans="1:16" x14ac:dyDescent="0.25">
      <c r="A18923" t="s">
        <v>0</v>
      </c>
      <c r="B18923" t="s">
        <v>32243</v>
      </c>
      <c r="C18923" t="s">
        <v>1510</v>
      </c>
      <c r="D18923" t="s">
        <v>4526</v>
      </c>
      <c r="E18923" t="s">
        <v>88</v>
      </c>
      <c r="F18923" t="b">
        <v>0</v>
      </c>
      <c r="G18923" t="s">
        <v>65</v>
      </c>
      <c r="H18923" s="1">
        <v>46233.750983796293</v>
      </c>
      <c r="I18923" t="b">
        <v>1</v>
      </c>
      <c r="J18923" t="b">
        <v>0</v>
      </c>
      <c r="K18923" t="s">
        <v>41</v>
      </c>
      <c r="L18923" t="s">
        <v>74</v>
      </c>
      <c r="M18923"/>
      <c r="N18923">
        <v>42.5</v>
      </c>
      <c r="O18923" t="s">
        <v>1778</v>
      </c>
      <c r="P18923" t="s">
        <v>3201</v>
      </c>
    </row>
    <row r="18924" spans="1:16" x14ac:dyDescent="0.25">
      <c r="A18924" t="s">
        <v>0</v>
      </c>
      <c r="B18924" t="s">
        <v>32244</v>
      </c>
      <c r="C18924" t="s">
        <v>246</v>
      </c>
      <c r="D18924" t="s">
        <v>4526</v>
      </c>
      <c r="E18924" t="s">
        <v>88</v>
      </c>
      <c r="F18924" t="b">
        <v>0</v>
      </c>
      <c r="G18924" t="s">
        <v>65</v>
      </c>
      <c r="H18924" s="1">
        <v>46233.792696759258</v>
      </c>
      <c r="I18924" t="b">
        <v>0</v>
      </c>
      <c r="J18924" t="b">
        <v>0</v>
      </c>
      <c r="K18924" t="s">
        <v>41</v>
      </c>
      <c r="L18924" t="s">
        <v>74</v>
      </c>
      <c r="M18924"/>
      <c r="N18924">
        <v>57.5</v>
      </c>
      <c r="O18924" t="s">
        <v>7261</v>
      </c>
      <c r="P18924" t="s">
        <v>32245</v>
      </c>
    </row>
    <row r="18925" spans="1:16" x14ac:dyDescent="0.25">
      <c r="A18925" t="s">
        <v>0</v>
      </c>
      <c r="B18925" t="s">
        <v>32246</v>
      </c>
      <c r="C18925" t="s">
        <v>96</v>
      </c>
      <c r="D18925" t="s">
        <v>4346</v>
      </c>
      <c r="E18925" t="s">
        <v>59</v>
      </c>
      <c r="F18925" t="b">
        <v>0</v>
      </c>
      <c r="G18925" t="s">
        <v>65</v>
      </c>
      <c r="H18925" s="1">
        <v>46233.792696759258</v>
      </c>
      <c r="I18925" t="b">
        <v>0</v>
      </c>
      <c r="J18925" t="b">
        <v>1</v>
      </c>
      <c r="K18925" t="s">
        <v>41</v>
      </c>
      <c r="L18925" t="s">
        <v>60</v>
      </c>
      <c r="M18925">
        <v>60000</v>
      </c>
      <c r="N18925"/>
      <c r="O18925" t="s">
        <v>32247</v>
      </c>
      <c r="P18925" t="s">
        <v>1009</v>
      </c>
    </row>
    <row r="18926" spans="1:16" x14ac:dyDescent="0.25">
      <c r="A18926" t="s">
        <v>5</v>
      </c>
      <c r="B18926" t="s">
        <v>32248</v>
      </c>
      <c r="C18926" t="s">
        <v>142</v>
      </c>
      <c r="D18926" t="s">
        <v>2360</v>
      </c>
      <c r="E18926" t="s">
        <v>59</v>
      </c>
      <c r="F18926" t="b">
        <v>0</v>
      </c>
      <c r="G18926" t="s">
        <v>65</v>
      </c>
      <c r="H18926" s="1">
        <v>46233.792708333327</v>
      </c>
      <c r="I18926" t="b">
        <v>0</v>
      </c>
      <c r="J18926" t="b">
        <v>0</v>
      </c>
      <c r="K18926" t="s">
        <v>41</v>
      </c>
      <c r="L18926" t="s">
        <v>60</v>
      </c>
      <c r="M18926">
        <v>162500</v>
      </c>
      <c r="N18926"/>
      <c r="O18926" t="s">
        <v>25414</v>
      </c>
      <c r="P18926" t="s">
        <v>32249</v>
      </c>
    </row>
    <row r="18927" spans="1:16" x14ac:dyDescent="0.25">
      <c r="A18927" t="s">
        <v>0</v>
      </c>
      <c r="B18927" t="s">
        <v>345</v>
      </c>
      <c r="C18927" t="s">
        <v>246</v>
      </c>
      <c r="D18927" t="s">
        <v>4526</v>
      </c>
      <c r="E18927" t="s">
        <v>88</v>
      </c>
      <c r="F18927" t="b">
        <v>0</v>
      </c>
      <c r="G18927" t="s">
        <v>65</v>
      </c>
      <c r="H18927" s="1">
        <v>46233.792708333327</v>
      </c>
      <c r="I18927" t="b">
        <v>0</v>
      </c>
      <c r="J18927" t="b">
        <v>0</v>
      </c>
      <c r="K18927" t="s">
        <v>41</v>
      </c>
      <c r="L18927" t="s">
        <v>74</v>
      </c>
      <c r="M18927"/>
      <c r="N18927">
        <v>57.5</v>
      </c>
      <c r="O18927" t="s">
        <v>3149</v>
      </c>
      <c r="P18927" t="s">
        <v>510</v>
      </c>
    </row>
    <row r="18928" spans="1:16" x14ac:dyDescent="0.25">
      <c r="A18928" t="s">
        <v>0</v>
      </c>
      <c r="B18928" t="s">
        <v>32250</v>
      </c>
      <c r="C18928" t="s">
        <v>142</v>
      </c>
      <c r="D18928" t="s">
        <v>4526</v>
      </c>
      <c r="E18928" t="s">
        <v>59</v>
      </c>
      <c r="F18928" t="b">
        <v>0</v>
      </c>
      <c r="G18928" t="s">
        <v>65</v>
      </c>
      <c r="H18928" s="1">
        <v>46233.792719907397</v>
      </c>
      <c r="I18928" t="b">
        <v>0</v>
      </c>
      <c r="J18928" t="b">
        <v>0</v>
      </c>
      <c r="K18928" t="s">
        <v>41</v>
      </c>
      <c r="L18928" t="s">
        <v>60</v>
      </c>
      <c r="M18928">
        <v>100000</v>
      </c>
      <c r="N18928"/>
      <c r="O18928" t="s">
        <v>32251</v>
      </c>
      <c r="P18928" t="s">
        <v>673</v>
      </c>
    </row>
    <row r="18929" spans="1:16" x14ac:dyDescent="0.25">
      <c r="A18929" t="s">
        <v>0</v>
      </c>
      <c r="B18929" t="s">
        <v>2371</v>
      </c>
      <c r="C18929" t="s">
        <v>566</v>
      </c>
      <c r="D18929" t="s">
        <v>2360</v>
      </c>
      <c r="E18929" t="s">
        <v>59</v>
      </c>
      <c r="F18929" t="b">
        <v>0</v>
      </c>
      <c r="G18929" t="s">
        <v>65</v>
      </c>
      <c r="H18929" s="1">
        <v>46233.792719907397</v>
      </c>
      <c r="I18929" t="b">
        <v>0</v>
      </c>
      <c r="J18929" t="b">
        <v>1</v>
      </c>
      <c r="K18929" t="s">
        <v>41</v>
      </c>
      <c r="L18929" t="s">
        <v>60</v>
      </c>
      <c r="M18929">
        <v>133000</v>
      </c>
      <c r="N18929"/>
      <c r="O18929" t="s">
        <v>29010</v>
      </c>
      <c r="P18929" t="s">
        <v>23290</v>
      </c>
    </row>
    <row r="18930" spans="1:16" x14ac:dyDescent="0.25">
      <c r="A18930" t="s">
        <v>1</v>
      </c>
      <c r="B18930" t="s">
        <v>1</v>
      </c>
      <c r="C18930" t="s">
        <v>513</v>
      </c>
      <c r="D18930" t="s">
        <v>4346</v>
      </c>
      <c r="E18930" t="s">
        <v>59</v>
      </c>
      <c r="F18930" t="b">
        <v>0</v>
      </c>
      <c r="G18930" t="s">
        <v>77</v>
      </c>
      <c r="H18930" s="1">
        <v>46233.799513888887</v>
      </c>
      <c r="I18930" t="b">
        <v>1</v>
      </c>
      <c r="J18930" t="b">
        <v>1</v>
      </c>
      <c r="K18930" t="s">
        <v>41</v>
      </c>
      <c r="L18930" t="s">
        <v>60</v>
      </c>
      <c r="M18930">
        <v>105000</v>
      </c>
      <c r="N18930"/>
      <c r="O18930" t="s">
        <v>32252</v>
      </c>
      <c r="P18930" t="s">
        <v>32253</v>
      </c>
    </row>
    <row r="18931" spans="1:16" x14ac:dyDescent="0.25">
      <c r="A18931" t="s">
        <v>7</v>
      </c>
      <c r="B18931" t="s">
        <v>32254</v>
      </c>
      <c r="C18931" t="s">
        <v>190</v>
      </c>
      <c r="D18931" t="s">
        <v>4526</v>
      </c>
      <c r="E18931" t="s">
        <v>88</v>
      </c>
      <c r="F18931" t="b">
        <v>0</v>
      </c>
      <c r="G18931" t="s">
        <v>73</v>
      </c>
      <c r="H18931" s="1">
        <v>46233.834317129629</v>
      </c>
      <c r="I18931" t="b">
        <v>1</v>
      </c>
      <c r="J18931" t="b">
        <v>0</v>
      </c>
      <c r="K18931" t="s">
        <v>41</v>
      </c>
      <c r="L18931" t="s">
        <v>74</v>
      </c>
      <c r="M18931"/>
      <c r="N18931">
        <v>50</v>
      </c>
      <c r="O18931" t="s">
        <v>155</v>
      </c>
    </row>
    <row r="18932" spans="1:16" x14ac:dyDescent="0.25">
      <c r="A18932" t="s">
        <v>0</v>
      </c>
      <c r="B18932" t="s">
        <v>28108</v>
      </c>
      <c r="C18932" t="s">
        <v>336</v>
      </c>
      <c r="D18932" t="s">
        <v>4526</v>
      </c>
      <c r="E18932" t="s">
        <v>59</v>
      </c>
      <c r="F18932" t="b">
        <v>0</v>
      </c>
      <c r="G18932" t="s">
        <v>65</v>
      </c>
      <c r="H18932" s="1">
        <v>46233.834340277783</v>
      </c>
      <c r="I18932" t="b">
        <v>0</v>
      </c>
      <c r="J18932" t="b">
        <v>0</v>
      </c>
      <c r="K18932" t="s">
        <v>41</v>
      </c>
      <c r="L18932" t="s">
        <v>60</v>
      </c>
      <c r="M18932">
        <v>98165.5</v>
      </c>
      <c r="N18932"/>
      <c r="O18932" t="s">
        <v>8936</v>
      </c>
      <c r="P18932" t="s">
        <v>171</v>
      </c>
    </row>
    <row r="18933" spans="1:16" x14ac:dyDescent="0.25">
      <c r="A18933" t="s">
        <v>0</v>
      </c>
      <c r="B18933" t="s">
        <v>32255</v>
      </c>
      <c r="C18933" t="s">
        <v>504</v>
      </c>
      <c r="D18933" t="s">
        <v>2360</v>
      </c>
      <c r="E18933" t="s">
        <v>59</v>
      </c>
      <c r="F18933" t="b">
        <v>0</v>
      </c>
      <c r="G18933" t="s">
        <v>65</v>
      </c>
      <c r="H18933" s="1">
        <v>46233.834363425929</v>
      </c>
      <c r="I18933" t="b">
        <v>0</v>
      </c>
      <c r="J18933" t="b">
        <v>0</v>
      </c>
      <c r="K18933" t="s">
        <v>41</v>
      </c>
      <c r="L18933" t="s">
        <v>60</v>
      </c>
      <c r="M18933">
        <v>79000</v>
      </c>
      <c r="N18933"/>
      <c r="O18933" t="s">
        <v>32256</v>
      </c>
      <c r="P18933" t="s">
        <v>32257</v>
      </c>
    </row>
    <row r="18934" spans="1:16" x14ac:dyDescent="0.25">
      <c r="A18934" t="s">
        <v>1</v>
      </c>
      <c r="B18934" t="s">
        <v>512</v>
      </c>
      <c r="C18934" t="s">
        <v>353</v>
      </c>
      <c r="D18934" t="s">
        <v>4526</v>
      </c>
      <c r="E18934" t="s">
        <v>59</v>
      </c>
      <c r="F18934" t="b">
        <v>0</v>
      </c>
      <c r="G18934" t="s">
        <v>77</v>
      </c>
      <c r="H18934" s="1">
        <v>46233.841087962966</v>
      </c>
      <c r="I18934" t="b">
        <v>0</v>
      </c>
      <c r="J18934" t="b">
        <v>1</v>
      </c>
      <c r="K18934" t="s">
        <v>41</v>
      </c>
      <c r="L18934" t="s">
        <v>74</v>
      </c>
      <c r="M18934"/>
      <c r="N18934">
        <v>82.5</v>
      </c>
      <c r="O18934" t="s">
        <v>16670</v>
      </c>
      <c r="P18934" t="s">
        <v>32258</v>
      </c>
    </row>
    <row r="18935" spans="1:16" x14ac:dyDescent="0.25">
      <c r="A18935" t="s">
        <v>1</v>
      </c>
      <c r="B18935" t="s">
        <v>22657</v>
      </c>
      <c r="C18935" t="s">
        <v>500</v>
      </c>
      <c r="D18935" t="s">
        <v>4346</v>
      </c>
      <c r="E18935" t="s">
        <v>59</v>
      </c>
      <c r="F18935" t="b">
        <v>0</v>
      </c>
      <c r="G18935" t="s">
        <v>13</v>
      </c>
      <c r="H18935" s="1">
        <v>46233.841944444437</v>
      </c>
      <c r="I18935" t="b">
        <v>0</v>
      </c>
      <c r="J18935" t="b">
        <v>0</v>
      </c>
      <c r="K18935" t="s">
        <v>13</v>
      </c>
      <c r="L18935" t="s">
        <v>60</v>
      </c>
      <c r="M18935">
        <v>104000</v>
      </c>
      <c r="N18935"/>
      <c r="O18935" t="s">
        <v>1941</v>
      </c>
      <c r="P18935" t="s">
        <v>32259</v>
      </c>
    </row>
    <row r="18936" spans="1:16" x14ac:dyDescent="0.25">
      <c r="A18936" t="s">
        <v>5</v>
      </c>
      <c r="B18936" t="s">
        <v>32260</v>
      </c>
      <c r="C18936" t="s">
        <v>76</v>
      </c>
      <c r="D18936" t="s">
        <v>4526</v>
      </c>
      <c r="E18936" t="s">
        <v>59</v>
      </c>
      <c r="F18936" t="b">
        <v>1</v>
      </c>
      <c r="G18936" t="s">
        <v>13</v>
      </c>
      <c r="H18936" s="1">
        <v>46233.841956018521</v>
      </c>
      <c r="I18936" t="b">
        <v>0</v>
      </c>
      <c r="J18936" t="b">
        <v>0</v>
      </c>
      <c r="K18936" t="s">
        <v>13</v>
      </c>
      <c r="L18936" t="s">
        <v>60</v>
      </c>
      <c r="M18936">
        <v>161500</v>
      </c>
      <c r="N18936"/>
      <c r="O18936" t="s">
        <v>521</v>
      </c>
      <c r="P18936" t="s">
        <v>32261</v>
      </c>
    </row>
    <row r="18937" spans="1:16" x14ac:dyDescent="0.25">
      <c r="A18937" t="s">
        <v>6</v>
      </c>
      <c r="B18937" t="s">
        <v>6</v>
      </c>
      <c r="C18937" t="s">
        <v>616</v>
      </c>
      <c r="D18937" t="s">
        <v>4526</v>
      </c>
      <c r="E18937" t="s">
        <v>59</v>
      </c>
      <c r="F18937" t="b">
        <v>0</v>
      </c>
      <c r="G18937" t="s">
        <v>73</v>
      </c>
      <c r="H18937" s="1">
        <v>46233.879363425927</v>
      </c>
      <c r="I18937" t="b">
        <v>0</v>
      </c>
      <c r="J18937" t="b">
        <v>1</v>
      </c>
      <c r="K18937" t="s">
        <v>41</v>
      </c>
      <c r="L18937" t="s">
        <v>60</v>
      </c>
      <c r="M18937">
        <v>154000</v>
      </c>
      <c r="N18937"/>
      <c r="O18937" t="s">
        <v>98</v>
      </c>
      <c r="P18937" t="s">
        <v>19827</v>
      </c>
    </row>
    <row r="18938" spans="1:16" x14ac:dyDescent="0.25">
      <c r="A18938" t="s">
        <v>2</v>
      </c>
      <c r="B18938" t="s">
        <v>32262</v>
      </c>
      <c r="C18938" t="s">
        <v>1040</v>
      </c>
      <c r="D18938" t="s">
        <v>4526</v>
      </c>
      <c r="E18938" t="s">
        <v>59</v>
      </c>
      <c r="F18938" t="b">
        <v>0</v>
      </c>
      <c r="G18938" t="s">
        <v>73</v>
      </c>
      <c r="H18938" s="1">
        <v>46233.879363425927</v>
      </c>
      <c r="I18938" t="b">
        <v>0</v>
      </c>
      <c r="J18938" t="b">
        <v>1</v>
      </c>
      <c r="K18938" t="s">
        <v>41</v>
      </c>
      <c r="L18938" t="s">
        <v>60</v>
      </c>
      <c r="M18938">
        <v>250000</v>
      </c>
      <c r="N18938"/>
      <c r="O18938" t="s">
        <v>487</v>
      </c>
    </row>
    <row r="18939" spans="1:16" x14ac:dyDescent="0.25">
      <c r="A18939" t="s">
        <v>2</v>
      </c>
      <c r="B18939" t="s">
        <v>191</v>
      </c>
      <c r="C18939" t="s">
        <v>541</v>
      </c>
      <c r="D18939" t="s">
        <v>4526</v>
      </c>
      <c r="E18939" t="s">
        <v>59</v>
      </c>
      <c r="F18939" t="b">
        <v>0</v>
      </c>
      <c r="G18939" t="s">
        <v>73</v>
      </c>
      <c r="H18939" s="1">
        <v>46233.879363425927</v>
      </c>
      <c r="I18939" t="b">
        <v>0</v>
      </c>
      <c r="J18939" t="b">
        <v>1</v>
      </c>
      <c r="K18939" t="s">
        <v>41</v>
      </c>
      <c r="L18939" t="s">
        <v>60</v>
      </c>
      <c r="M18939">
        <v>175000</v>
      </c>
      <c r="N18939"/>
      <c r="O18939" t="s">
        <v>487</v>
      </c>
      <c r="P18939" t="s">
        <v>14841</v>
      </c>
    </row>
    <row r="18940" spans="1:16" x14ac:dyDescent="0.25">
      <c r="A18940" t="s">
        <v>5</v>
      </c>
      <c r="B18940" t="s">
        <v>32263</v>
      </c>
      <c r="C18940" t="s">
        <v>1971</v>
      </c>
      <c r="D18940" t="s">
        <v>4526</v>
      </c>
      <c r="E18940" t="s">
        <v>59</v>
      </c>
      <c r="F18940" t="b">
        <v>0</v>
      </c>
      <c r="G18940" t="s">
        <v>65</v>
      </c>
      <c r="H18940" s="1">
        <v>46233.882800925923</v>
      </c>
      <c r="I18940" t="b">
        <v>0</v>
      </c>
      <c r="J18940" t="b">
        <v>0</v>
      </c>
      <c r="K18940" t="s">
        <v>41</v>
      </c>
      <c r="L18940" t="s">
        <v>60</v>
      </c>
      <c r="M18940">
        <v>115000</v>
      </c>
      <c r="N18940"/>
      <c r="O18940" t="s">
        <v>32264</v>
      </c>
      <c r="P18940" t="s">
        <v>32265</v>
      </c>
    </row>
    <row r="18941" spans="1:16" x14ac:dyDescent="0.25">
      <c r="A18941" t="s">
        <v>1</v>
      </c>
      <c r="B18941" t="s">
        <v>32266</v>
      </c>
      <c r="C18941" t="s">
        <v>335</v>
      </c>
      <c r="D18941" t="s">
        <v>4526</v>
      </c>
      <c r="E18941" t="s">
        <v>59</v>
      </c>
      <c r="F18941" t="b">
        <v>0</v>
      </c>
      <c r="G18941" t="s">
        <v>65</v>
      </c>
      <c r="H18941" s="1">
        <v>46233.924583333333</v>
      </c>
      <c r="I18941" t="b">
        <v>0</v>
      </c>
      <c r="J18941" t="b">
        <v>1</v>
      </c>
      <c r="K18941" t="s">
        <v>41</v>
      </c>
      <c r="L18941" t="s">
        <v>60</v>
      </c>
      <c r="M18941">
        <v>165000</v>
      </c>
      <c r="N18941"/>
      <c r="O18941" t="s">
        <v>149</v>
      </c>
      <c r="P18941" t="s">
        <v>2629</v>
      </c>
    </row>
    <row r="18942" spans="1:16" x14ac:dyDescent="0.25">
      <c r="A18942" t="s">
        <v>7</v>
      </c>
      <c r="B18942" t="s">
        <v>32267</v>
      </c>
      <c r="C18942" t="s">
        <v>112</v>
      </c>
      <c r="D18942" t="s">
        <v>5440</v>
      </c>
      <c r="E18942" t="s">
        <v>59</v>
      </c>
      <c r="F18942" t="b">
        <v>0</v>
      </c>
      <c r="G18942" t="s">
        <v>65</v>
      </c>
      <c r="H18942" s="1">
        <v>46234.000983796293</v>
      </c>
      <c r="I18942" t="b">
        <v>0</v>
      </c>
      <c r="J18942" t="b">
        <v>1</v>
      </c>
      <c r="K18942" t="s">
        <v>41</v>
      </c>
      <c r="L18942" t="s">
        <v>60</v>
      </c>
      <c r="M18942">
        <v>100000</v>
      </c>
      <c r="N18942"/>
      <c r="O18942" t="s">
        <v>32268</v>
      </c>
      <c r="P18942" t="s">
        <v>718</v>
      </c>
    </row>
    <row r="18943" spans="1:16" x14ac:dyDescent="0.25">
      <c r="A18943" t="s">
        <v>0</v>
      </c>
      <c r="B18943" t="s">
        <v>28983</v>
      </c>
      <c r="C18943" t="s">
        <v>17129</v>
      </c>
      <c r="D18943" t="s">
        <v>5440</v>
      </c>
      <c r="E18943" t="s">
        <v>59</v>
      </c>
      <c r="F18943" t="b">
        <v>0</v>
      </c>
      <c r="G18943" t="s">
        <v>77</v>
      </c>
      <c r="H18943" s="1">
        <v>46234.000983796293</v>
      </c>
      <c r="I18943" t="b">
        <v>1</v>
      </c>
      <c r="J18943" t="b">
        <v>0</v>
      </c>
      <c r="K18943" t="s">
        <v>41</v>
      </c>
      <c r="L18943" t="s">
        <v>60</v>
      </c>
      <c r="M18943">
        <v>103750</v>
      </c>
      <c r="N18943"/>
      <c r="O18943" t="s">
        <v>699</v>
      </c>
      <c r="P18943" t="s">
        <v>1929</v>
      </c>
    </row>
    <row r="18944" spans="1:16" x14ac:dyDescent="0.25">
      <c r="A18944" t="s">
        <v>7</v>
      </c>
      <c r="B18944" t="s">
        <v>2894</v>
      </c>
      <c r="C18944" t="s">
        <v>3853</v>
      </c>
      <c r="D18944" t="s">
        <v>5440</v>
      </c>
      <c r="E18944" t="s">
        <v>59</v>
      </c>
      <c r="F18944" t="b">
        <v>0</v>
      </c>
      <c r="G18944" t="s">
        <v>77</v>
      </c>
      <c r="H18944" s="1">
        <v>46234.001076388893</v>
      </c>
      <c r="I18944" t="b">
        <v>1</v>
      </c>
      <c r="J18944" t="b">
        <v>1</v>
      </c>
      <c r="K18944" t="s">
        <v>41</v>
      </c>
      <c r="L18944" t="s">
        <v>60</v>
      </c>
      <c r="M18944">
        <v>168500</v>
      </c>
      <c r="N18944"/>
      <c r="O18944" t="s">
        <v>32269</v>
      </c>
      <c r="P18944" t="s">
        <v>4075</v>
      </c>
    </row>
    <row r="18945" spans="1:16" x14ac:dyDescent="0.25">
      <c r="A18945" t="s">
        <v>0</v>
      </c>
      <c r="B18945" t="s">
        <v>10298</v>
      </c>
      <c r="C18945" t="s">
        <v>901</v>
      </c>
      <c r="D18945" t="s">
        <v>5440</v>
      </c>
      <c r="E18945" t="s">
        <v>59</v>
      </c>
      <c r="F18945" t="b">
        <v>0</v>
      </c>
      <c r="G18945" t="s">
        <v>77</v>
      </c>
      <c r="H18945" s="1">
        <v>46234.001076388893</v>
      </c>
      <c r="I18945" t="b">
        <v>0</v>
      </c>
      <c r="J18945" t="b">
        <v>1</v>
      </c>
      <c r="K18945" t="s">
        <v>41</v>
      </c>
      <c r="L18945" t="s">
        <v>60</v>
      </c>
      <c r="M18945">
        <v>215000</v>
      </c>
      <c r="N18945"/>
      <c r="O18945" t="s">
        <v>756</v>
      </c>
      <c r="P18945" t="s">
        <v>10300</v>
      </c>
    </row>
    <row r="18946" spans="1:16" x14ac:dyDescent="0.25">
      <c r="A18946" t="s">
        <v>0</v>
      </c>
      <c r="B18946" t="s">
        <v>32270</v>
      </c>
      <c r="C18946" t="s">
        <v>31127</v>
      </c>
      <c r="D18946" t="s">
        <v>5440</v>
      </c>
      <c r="E18946" t="s">
        <v>59</v>
      </c>
      <c r="F18946" t="b">
        <v>0</v>
      </c>
      <c r="G18946" t="s">
        <v>13</v>
      </c>
      <c r="H18946" s="1">
        <v>46234.001550925917</v>
      </c>
      <c r="I18946" t="b">
        <v>0</v>
      </c>
      <c r="J18946" t="b">
        <v>0</v>
      </c>
      <c r="K18946" t="s">
        <v>13</v>
      </c>
      <c r="L18946" t="s">
        <v>60</v>
      </c>
      <c r="M18946">
        <v>115650</v>
      </c>
      <c r="N18946"/>
      <c r="O18946" t="s">
        <v>13034</v>
      </c>
      <c r="P18946" t="s">
        <v>32271</v>
      </c>
    </row>
    <row r="18947" spans="1:16" x14ac:dyDescent="0.25">
      <c r="A18947" t="s">
        <v>3</v>
      </c>
      <c r="B18947" t="s">
        <v>10121</v>
      </c>
      <c r="C18947" t="s">
        <v>31127</v>
      </c>
      <c r="D18947" t="s">
        <v>5440</v>
      </c>
      <c r="E18947" t="s">
        <v>59</v>
      </c>
      <c r="F18947" t="b">
        <v>0</v>
      </c>
      <c r="G18947" t="s">
        <v>13</v>
      </c>
      <c r="H18947" s="1">
        <v>46234.001550925917</v>
      </c>
      <c r="I18947" t="b">
        <v>0</v>
      </c>
      <c r="J18947" t="b">
        <v>0</v>
      </c>
      <c r="K18947" t="s">
        <v>13</v>
      </c>
      <c r="L18947" t="s">
        <v>60</v>
      </c>
      <c r="M18947">
        <v>72500</v>
      </c>
      <c r="N18947"/>
      <c r="O18947" t="s">
        <v>32272</v>
      </c>
      <c r="P18947" t="s">
        <v>429</v>
      </c>
    </row>
    <row r="18948" spans="1:16" x14ac:dyDescent="0.25">
      <c r="A18948" t="s">
        <v>2</v>
      </c>
      <c r="B18948" t="s">
        <v>32273</v>
      </c>
      <c r="C18948" t="s">
        <v>81</v>
      </c>
      <c r="D18948" t="s">
        <v>5440</v>
      </c>
      <c r="E18948" t="s">
        <v>59</v>
      </c>
      <c r="F18948" t="b">
        <v>0</v>
      </c>
      <c r="G18948" t="s">
        <v>77</v>
      </c>
      <c r="H18948" s="1">
        <v>46234.004340277781</v>
      </c>
      <c r="I18948" t="b">
        <v>0</v>
      </c>
      <c r="J18948" t="b">
        <v>1</v>
      </c>
      <c r="K18948" t="s">
        <v>41</v>
      </c>
      <c r="L18948" t="s">
        <v>60</v>
      </c>
      <c r="M18948">
        <v>221000</v>
      </c>
      <c r="N18948"/>
      <c r="O18948" t="s">
        <v>794</v>
      </c>
      <c r="P18948" t="s">
        <v>32274</v>
      </c>
    </row>
    <row r="18949" spans="1:16" x14ac:dyDescent="0.25">
      <c r="A18949" t="s">
        <v>2</v>
      </c>
      <c r="B18949" t="s">
        <v>32275</v>
      </c>
      <c r="C18949" t="s">
        <v>86</v>
      </c>
      <c r="D18949" t="s">
        <v>5440</v>
      </c>
      <c r="E18949" t="s">
        <v>59</v>
      </c>
      <c r="F18949" t="b">
        <v>0</v>
      </c>
      <c r="G18949" t="s">
        <v>77</v>
      </c>
      <c r="H18949" s="1">
        <v>46234.004340277781</v>
      </c>
      <c r="I18949" t="b">
        <v>0</v>
      </c>
      <c r="J18949" t="b">
        <v>0</v>
      </c>
      <c r="K18949" t="s">
        <v>41</v>
      </c>
      <c r="L18949" t="s">
        <v>60</v>
      </c>
      <c r="M18949">
        <v>210000</v>
      </c>
      <c r="N18949"/>
      <c r="O18949" t="s">
        <v>4090</v>
      </c>
      <c r="P18949" t="s">
        <v>12006</v>
      </c>
    </row>
    <row r="18950" spans="1:16" x14ac:dyDescent="0.25">
      <c r="A18950" t="s">
        <v>2</v>
      </c>
      <c r="B18950" t="s">
        <v>2554</v>
      </c>
      <c r="C18950" t="s">
        <v>336</v>
      </c>
      <c r="D18950" t="s">
        <v>3761</v>
      </c>
      <c r="E18950" t="s">
        <v>59</v>
      </c>
      <c r="F18950" t="b">
        <v>0</v>
      </c>
      <c r="G18950" t="s">
        <v>65</v>
      </c>
      <c r="H18950" s="1">
        <v>46234.004363425927</v>
      </c>
      <c r="I18950" t="b">
        <v>0</v>
      </c>
      <c r="J18950" t="b">
        <v>1</v>
      </c>
      <c r="K18950" t="s">
        <v>41</v>
      </c>
      <c r="L18950" t="s">
        <v>60</v>
      </c>
      <c r="M18950">
        <v>77500</v>
      </c>
      <c r="N18950"/>
      <c r="O18950" t="s">
        <v>32276</v>
      </c>
      <c r="P18950" t="s">
        <v>25340</v>
      </c>
    </row>
    <row r="18951" spans="1:16" x14ac:dyDescent="0.25">
      <c r="A18951" t="s">
        <v>2</v>
      </c>
      <c r="B18951" t="s">
        <v>32277</v>
      </c>
      <c r="C18951" t="s">
        <v>41</v>
      </c>
      <c r="D18951" t="s">
        <v>5440</v>
      </c>
      <c r="E18951" t="s">
        <v>59</v>
      </c>
      <c r="F18951" t="b">
        <v>0</v>
      </c>
      <c r="G18951" t="s">
        <v>41</v>
      </c>
      <c r="H18951" s="1">
        <v>46234.007569444453</v>
      </c>
      <c r="I18951" t="b">
        <v>0</v>
      </c>
      <c r="J18951" t="b">
        <v>1</v>
      </c>
      <c r="K18951" t="s">
        <v>41</v>
      </c>
      <c r="L18951" t="s">
        <v>60</v>
      </c>
      <c r="M18951">
        <v>204500</v>
      </c>
      <c r="N18951"/>
      <c r="O18951" t="s">
        <v>1427</v>
      </c>
      <c r="P18951" t="s">
        <v>32278</v>
      </c>
    </row>
    <row r="18952" spans="1:16" x14ac:dyDescent="0.25">
      <c r="A18952" t="s">
        <v>1</v>
      </c>
      <c r="B18952" t="s">
        <v>32279</v>
      </c>
      <c r="C18952" t="s">
        <v>142</v>
      </c>
      <c r="D18952" t="s">
        <v>5440</v>
      </c>
      <c r="E18952" t="s">
        <v>59</v>
      </c>
      <c r="F18952" t="b">
        <v>0</v>
      </c>
      <c r="G18952" t="s">
        <v>89</v>
      </c>
      <c r="H18952" s="1">
        <v>46234.007870370369</v>
      </c>
      <c r="I18952" t="b">
        <v>0</v>
      </c>
      <c r="J18952" t="b">
        <v>1</v>
      </c>
      <c r="K18952" t="s">
        <v>41</v>
      </c>
      <c r="L18952" t="s">
        <v>60</v>
      </c>
      <c r="M18952">
        <v>105000</v>
      </c>
      <c r="N18952"/>
      <c r="O18952" t="s">
        <v>15369</v>
      </c>
      <c r="P18952" t="s">
        <v>32280</v>
      </c>
    </row>
    <row r="18953" spans="1:16" x14ac:dyDescent="0.25">
      <c r="A18953" t="s">
        <v>5</v>
      </c>
      <c r="B18953" t="s">
        <v>29388</v>
      </c>
      <c r="C18953" t="s">
        <v>901</v>
      </c>
      <c r="D18953" t="s">
        <v>5440</v>
      </c>
      <c r="E18953" t="s">
        <v>59</v>
      </c>
      <c r="F18953" t="b">
        <v>0</v>
      </c>
      <c r="G18953" t="s">
        <v>73</v>
      </c>
      <c r="H18953" s="1">
        <v>46234.007905092592</v>
      </c>
      <c r="I18953" t="b">
        <v>0</v>
      </c>
      <c r="J18953" t="b">
        <v>1</v>
      </c>
      <c r="K18953" t="s">
        <v>41</v>
      </c>
      <c r="L18953" t="s">
        <v>60</v>
      </c>
      <c r="M18953">
        <v>247500</v>
      </c>
      <c r="N18953"/>
      <c r="O18953" t="s">
        <v>756</v>
      </c>
      <c r="P18953" t="s">
        <v>29390</v>
      </c>
    </row>
    <row r="18954" spans="1:16" x14ac:dyDescent="0.25">
      <c r="A18954" t="s">
        <v>4</v>
      </c>
      <c r="B18954" t="s">
        <v>32281</v>
      </c>
      <c r="C18954" t="s">
        <v>31127</v>
      </c>
      <c r="D18954" t="s">
        <v>5440</v>
      </c>
      <c r="E18954" t="s">
        <v>59</v>
      </c>
      <c r="F18954" t="b">
        <v>0</v>
      </c>
      <c r="G18954" t="s">
        <v>13</v>
      </c>
      <c r="H18954" s="1">
        <v>46234.008622685193</v>
      </c>
      <c r="I18954" t="b">
        <v>1</v>
      </c>
      <c r="J18954" t="b">
        <v>0</v>
      </c>
      <c r="K18954" t="s">
        <v>13</v>
      </c>
      <c r="L18954" t="s">
        <v>60</v>
      </c>
      <c r="M18954">
        <v>167500</v>
      </c>
      <c r="N18954"/>
      <c r="O18954" t="s">
        <v>32282</v>
      </c>
      <c r="P18954" t="s">
        <v>2808</v>
      </c>
    </row>
    <row r="18955" spans="1:16" x14ac:dyDescent="0.25">
      <c r="A18955" t="s">
        <v>8</v>
      </c>
      <c r="B18955" t="s">
        <v>32283</v>
      </c>
      <c r="C18955" t="s">
        <v>1032</v>
      </c>
      <c r="D18955" t="s">
        <v>5440</v>
      </c>
      <c r="E18955" t="s">
        <v>59</v>
      </c>
      <c r="F18955" t="b">
        <v>0</v>
      </c>
      <c r="G18955" t="s">
        <v>13</v>
      </c>
      <c r="H18955" s="1">
        <v>46234.008622685193</v>
      </c>
      <c r="I18955" t="b">
        <v>0</v>
      </c>
      <c r="J18955" t="b">
        <v>0</v>
      </c>
      <c r="K18955" t="s">
        <v>13</v>
      </c>
      <c r="L18955" t="s">
        <v>60</v>
      </c>
      <c r="M18955">
        <v>205000</v>
      </c>
      <c r="N18955"/>
      <c r="O18955" t="s">
        <v>32284</v>
      </c>
      <c r="P18955" t="s">
        <v>32285</v>
      </c>
    </row>
    <row r="18956" spans="1:16" x14ac:dyDescent="0.25">
      <c r="A18956" t="s">
        <v>4</v>
      </c>
      <c r="B18956" t="s">
        <v>32286</v>
      </c>
      <c r="C18956" t="s">
        <v>76</v>
      </c>
      <c r="D18956" t="s">
        <v>4526</v>
      </c>
      <c r="E18956" t="s">
        <v>59</v>
      </c>
      <c r="F18956" t="b">
        <v>1</v>
      </c>
      <c r="G18956" t="s">
        <v>13</v>
      </c>
      <c r="H18956" s="1">
        <v>46234.091956018521</v>
      </c>
      <c r="I18956" t="b">
        <v>0</v>
      </c>
      <c r="J18956" t="b">
        <v>0</v>
      </c>
      <c r="K18956" t="s">
        <v>13</v>
      </c>
      <c r="L18956" t="s">
        <v>60</v>
      </c>
      <c r="M18956">
        <v>161500</v>
      </c>
      <c r="N18956"/>
      <c r="O18956" t="s">
        <v>521</v>
      </c>
      <c r="P18956" t="s">
        <v>32287</v>
      </c>
    </row>
    <row r="18957" spans="1:16" x14ac:dyDescent="0.25">
      <c r="A18957" t="s">
        <v>2</v>
      </c>
      <c r="B18957" t="s">
        <v>32288</v>
      </c>
      <c r="C18957" t="s">
        <v>2490</v>
      </c>
      <c r="D18957" t="s">
        <v>23405</v>
      </c>
      <c r="E18957" t="s">
        <v>59</v>
      </c>
      <c r="F18957" t="b">
        <v>0</v>
      </c>
      <c r="G18957" t="s">
        <v>65</v>
      </c>
      <c r="H18957" s="1">
        <v>46234.254386574074</v>
      </c>
      <c r="I18957" t="b">
        <v>0</v>
      </c>
      <c r="J18957" t="b">
        <v>0</v>
      </c>
      <c r="K18957" t="s">
        <v>41</v>
      </c>
      <c r="L18957" t="s">
        <v>74</v>
      </c>
      <c r="M18957"/>
      <c r="N18957">
        <v>117.5</v>
      </c>
      <c r="O18957" t="s">
        <v>32289</v>
      </c>
      <c r="P18957" t="s">
        <v>954</v>
      </c>
    </row>
    <row r="18958" spans="1:16" x14ac:dyDescent="0.25">
      <c r="A18958" t="s">
        <v>0</v>
      </c>
      <c r="B18958" t="s">
        <v>32290</v>
      </c>
      <c r="C18958" t="s">
        <v>12360</v>
      </c>
      <c r="D18958" t="s">
        <v>2360</v>
      </c>
      <c r="E18958" t="s">
        <v>59</v>
      </c>
      <c r="F18958" t="b">
        <v>0</v>
      </c>
      <c r="G18958" t="s">
        <v>65</v>
      </c>
      <c r="H18958" s="1">
        <v>46234.292673611111</v>
      </c>
      <c r="I18958" t="b">
        <v>0</v>
      </c>
      <c r="J18958" t="b">
        <v>1</v>
      </c>
      <c r="K18958" t="s">
        <v>41</v>
      </c>
      <c r="L18958" t="s">
        <v>60</v>
      </c>
      <c r="M18958">
        <v>120000</v>
      </c>
      <c r="N18958"/>
      <c r="O18958" t="s">
        <v>424</v>
      </c>
      <c r="P18958" t="s">
        <v>4661</v>
      </c>
    </row>
    <row r="18959" spans="1:16" x14ac:dyDescent="0.25">
      <c r="A18959" t="s">
        <v>1</v>
      </c>
      <c r="B18959" t="s">
        <v>25626</v>
      </c>
      <c r="C18959" t="s">
        <v>1111</v>
      </c>
      <c r="D18959" t="s">
        <v>24507</v>
      </c>
      <c r="E18959" t="s">
        <v>59</v>
      </c>
      <c r="F18959" t="b">
        <v>0</v>
      </c>
      <c r="G18959" t="s">
        <v>19</v>
      </c>
      <c r="H18959" s="1">
        <v>46234.300636574073</v>
      </c>
      <c r="I18959" t="b">
        <v>1</v>
      </c>
      <c r="J18959" t="b">
        <v>0</v>
      </c>
      <c r="K18959" t="s">
        <v>19</v>
      </c>
      <c r="L18959" t="s">
        <v>60</v>
      </c>
      <c r="M18959">
        <v>1650000</v>
      </c>
      <c r="N18959"/>
      <c r="O18959" t="s">
        <v>24144</v>
      </c>
      <c r="P18959" t="s">
        <v>24145</v>
      </c>
    </row>
    <row r="18960" spans="1:16" x14ac:dyDescent="0.25">
      <c r="A18960" t="s">
        <v>5</v>
      </c>
      <c r="B18960" t="s">
        <v>32291</v>
      </c>
      <c r="C18960" t="s">
        <v>17137</v>
      </c>
      <c r="D18960" t="s">
        <v>22383</v>
      </c>
      <c r="E18960" t="s">
        <v>59</v>
      </c>
      <c r="F18960" t="b">
        <v>0</v>
      </c>
      <c r="G18960" t="s">
        <v>40</v>
      </c>
      <c r="H18960" s="1">
        <v>46234.344050925924</v>
      </c>
      <c r="I18960" t="b">
        <v>0</v>
      </c>
      <c r="J18960" t="b">
        <v>0</v>
      </c>
      <c r="K18960" t="s">
        <v>40</v>
      </c>
      <c r="L18960" t="s">
        <v>60</v>
      </c>
      <c r="M18960">
        <v>62500</v>
      </c>
      <c r="N18960"/>
      <c r="O18960" t="s">
        <v>32292</v>
      </c>
      <c r="P18960" t="s">
        <v>32293</v>
      </c>
    </row>
    <row r="18961" spans="1:16" x14ac:dyDescent="0.25">
      <c r="A18961" t="s">
        <v>3</v>
      </c>
      <c r="B18961" t="s">
        <v>32294</v>
      </c>
      <c r="C18961" t="s">
        <v>32295</v>
      </c>
      <c r="D18961" t="s">
        <v>25190</v>
      </c>
      <c r="E18961" t="s">
        <v>59</v>
      </c>
      <c r="F18961" t="b">
        <v>0</v>
      </c>
      <c r="G18961" t="s">
        <v>41</v>
      </c>
      <c r="H18961" s="1">
        <v>46234.379201388889</v>
      </c>
      <c r="I18961" t="b">
        <v>0</v>
      </c>
      <c r="J18961" t="b">
        <v>0</v>
      </c>
      <c r="K18961" t="s">
        <v>41</v>
      </c>
      <c r="L18961" t="s">
        <v>74</v>
      </c>
      <c r="M18961"/>
      <c r="N18961">
        <v>39.6</v>
      </c>
      <c r="O18961" t="s">
        <v>2724</v>
      </c>
      <c r="P18961" t="s">
        <v>85</v>
      </c>
    </row>
    <row r="18962" spans="1:16" x14ac:dyDescent="0.25">
      <c r="A18962" t="s">
        <v>1</v>
      </c>
      <c r="B18962" t="s">
        <v>2514</v>
      </c>
      <c r="C18962" t="s">
        <v>40</v>
      </c>
      <c r="D18962" t="s">
        <v>4526</v>
      </c>
      <c r="E18962" t="s">
        <v>59</v>
      </c>
      <c r="F18962" t="b">
        <v>0</v>
      </c>
      <c r="G18962" t="s">
        <v>40</v>
      </c>
      <c r="H18962" s="1">
        <v>46234.385682870372</v>
      </c>
      <c r="I18962" t="b">
        <v>0</v>
      </c>
      <c r="J18962" t="b">
        <v>0</v>
      </c>
      <c r="K18962" t="s">
        <v>40</v>
      </c>
      <c r="L18962" t="s">
        <v>60</v>
      </c>
      <c r="M18962">
        <v>95000</v>
      </c>
      <c r="N18962"/>
      <c r="O18962" t="s">
        <v>6437</v>
      </c>
      <c r="P18962" t="s">
        <v>2509</v>
      </c>
    </row>
    <row r="18963" spans="1:16" x14ac:dyDescent="0.25">
      <c r="A18963" t="s">
        <v>0</v>
      </c>
      <c r="B18963" t="s">
        <v>32296</v>
      </c>
      <c r="C18963" t="s">
        <v>489</v>
      </c>
      <c r="D18963" t="s">
        <v>4625</v>
      </c>
      <c r="E18963" t="s">
        <v>88</v>
      </c>
      <c r="F18963" t="b">
        <v>0</v>
      </c>
      <c r="G18963" t="s">
        <v>77</v>
      </c>
      <c r="H18963" s="1">
        <v>46234.417673611111</v>
      </c>
      <c r="I18963" t="b">
        <v>0</v>
      </c>
      <c r="J18963" t="b">
        <v>1</v>
      </c>
      <c r="K18963" t="s">
        <v>41</v>
      </c>
      <c r="L18963" t="s">
        <v>74</v>
      </c>
      <c r="M18963"/>
      <c r="N18963">
        <v>37</v>
      </c>
      <c r="O18963" t="s">
        <v>3421</v>
      </c>
      <c r="P18963" t="s">
        <v>32297</v>
      </c>
    </row>
    <row r="18964" spans="1:16" x14ac:dyDescent="0.25">
      <c r="A18964" t="s">
        <v>3</v>
      </c>
      <c r="B18964" t="s">
        <v>32298</v>
      </c>
      <c r="C18964" t="s">
        <v>612</v>
      </c>
      <c r="D18964" t="s">
        <v>2360</v>
      </c>
      <c r="E18964" t="s">
        <v>59</v>
      </c>
      <c r="F18964" t="b">
        <v>0</v>
      </c>
      <c r="G18964" t="s">
        <v>73</v>
      </c>
      <c r="H18964" s="1">
        <v>46234.417685185188</v>
      </c>
      <c r="I18964" t="b">
        <v>1</v>
      </c>
      <c r="J18964" t="b">
        <v>1</v>
      </c>
      <c r="K18964" t="s">
        <v>41</v>
      </c>
      <c r="L18964" t="s">
        <v>60</v>
      </c>
      <c r="M18964">
        <v>147000</v>
      </c>
      <c r="N18964"/>
      <c r="O18964" t="s">
        <v>120</v>
      </c>
      <c r="P18964" t="s">
        <v>32299</v>
      </c>
    </row>
    <row r="18965" spans="1:16" x14ac:dyDescent="0.25">
      <c r="A18965" t="s">
        <v>3</v>
      </c>
      <c r="B18965" t="s">
        <v>32300</v>
      </c>
      <c r="C18965" t="s">
        <v>25193</v>
      </c>
      <c r="D18965" t="s">
        <v>25190</v>
      </c>
      <c r="E18965" t="s">
        <v>59</v>
      </c>
      <c r="F18965" t="b">
        <v>0</v>
      </c>
      <c r="G18965" t="s">
        <v>73</v>
      </c>
      <c r="H18965" s="1">
        <v>46234.417685185188</v>
      </c>
      <c r="I18965" t="b">
        <v>0</v>
      </c>
      <c r="J18965" t="b">
        <v>0</v>
      </c>
      <c r="K18965" t="s">
        <v>41</v>
      </c>
      <c r="L18965" t="s">
        <v>74</v>
      </c>
      <c r="M18965"/>
      <c r="N18965">
        <v>45</v>
      </c>
      <c r="O18965" t="s">
        <v>2724</v>
      </c>
      <c r="P18965" t="s">
        <v>85</v>
      </c>
    </row>
    <row r="18966" spans="1:16" x14ac:dyDescent="0.25">
      <c r="A18966" t="s">
        <v>2</v>
      </c>
      <c r="B18966" t="s">
        <v>32301</v>
      </c>
      <c r="C18966" t="s">
        <v>332</v>
      </c>
      <c r="D18966" t="s">
        <v>4526</v>
      </c>
      <c r="E18966" t="s">
        <v>59</v>
      </c>
      <c r="F18966" t="b">
        <v>0</v>
      </c>
      <c r="G18966" t="s">
        <v>65</v>
      </c>
      <c r="H18966" s="1">
        <v>46234.421064814807</v>
      </c>
      <c r="I18966" t="b">
        <v>0</v>
      </c>
      <c r="J18966" t="b">
        <v>1</v>
      </c>
      <c r="K18966" t="s">
        <v>41</v>
      </c>
      <c r="L18966" t="s">
        <v>60</v>
      </c>
      <c r="M18966">
        <v>155000</v>
      </c>
      <c r="N18966"/>
      <c r="O18966" t="s">
        <v>444</v>
      </c>
      <c r="P18966" t="s">
        <v>310</v>
      </c>
    </row>
    <row r="18967" spans="1:16" x14ac:dyDescent="0.25">
      <c r="A18967" t="s">
        <v>2</v>
      </c>
      <c r="B18967" t="s">
        <v>32302</v>
      </c>
      <c r="C18967" t="s">
        <v>13239</v>
      </c>
      <c r="D18967" t="s">
        <v>4346</v>
      </c>
      <c r="E18967" t="s">
        <v>59</v>
      </c>
      <c r="F18967" t="b">
        <v>0</v>
      </c>
      <c r="G18967" t="s">
        <v>19</v>
      </c>
      <c r="H18967" s="1">
        <v>46234.463935185187</v>
      </c>
      <c r="I18967" t="b">
        <v>0</v>
      </c>
      <c r="J18967" t="b">
        <v>0</v>
      </c>
      <c r="K18967" t="s">
        <v>19</v>
      </c>
      <c r="L18967" t="s">
        <v>60</v>
      </c>
      <c r="M18967">
        <v>550000</v>
      </c>
      <c r="N18967"/>
      <c r="O18967" t="s">
        <v>32303</v>
      </c>
    </row>
    <row r="18968" spans="1:16" x14ac:dyDescent="0.25">
      <c r="A18968" t="s">
        <v>1</v>
      </c>
      <c r="B18968" t="s">
        <v>32304</v>
      </c>
      <c r="C18968" t="s">
        <v>32305</v>
      </c>
      <c r="D18968" t="s">
        <v>4550</v>
      </c>
      <c r="E18968" t="s">
        <v>59</v>
      </c>
      <c r="F18968" t="b">
        <v>0</v>
      </c>
      <c r="G18968" t="s">
        <v>77</v>
      </c>
      <c r="H18968" s="1">
        <v>46234.46597222222</v>
      </c>
      <c r="I18968" t="b">
        <v>0</v>
      </c>
      <c r="J18968" t="b">
        <v>1</v>
      </c>
      <c r="K18968" t="s">
        <v>41</v>
      </c>
      <c r="L18968" t="s">
        <v>60</v>
      </c>
      <c r="M18968">
        <v>144500</v>
      </c>
      <c r="N18968"/>
      <c r="O18968" t="s">
        <v>1721</v>
      </c>
      <c r="P18968" t="s">
        <v>25844</v>
      </c>
    </row>
    <row r="18969" spans="1:16" x14ac:dyDescent="0.25">
      <c r="A18969" t="s">
        <v>6</v>
      </c>
      <c r="B18969" t="s">
        <v>32306</v>
      </c>
      <c r="C18969" t="s">
        <v>333</v>
      </c>
      <c r="D18969" t="s">
        <v>4526</v>
      </c>
      <c r="E18969" t="s">
        <v>59</v>
      </c>
      <c r="F18969" t="b">
        <v>0</v>
      </c>
      <c r="G18969" t="s">
        <v>77</v>
      </c>
      <c r="H18969" s="1">
        <v>46234.504328703697</v>
      </c>
      <c r="I18969" t="b">
        <v>0</v>
      </c>
      <c r="J18969" t="b">
        <v>1</v>
      </c>
      <c r="K18969" t="s">
        <v>41</v>
      </c>
      <c r="L18969" t="s">
        <v>60</v>
      </c>
      <c r="M18969">
        <v>240000</v>
      </c>
      <c r="N18969"/>
      <c r="O18969" t="s">
        <v>32307</v>
      </c>
    </row>
    <row r="18970" spans="1:16" x14ac:dyDescent="0.25">
      <c r="A18970" t="s">
        <v>6</v>
      </c>
      <c r="B18970" t="s">
        <v>32308</v>
      </c>
      <c r="C18970" t="s">
        <v>333</v>
      </c>
      <c r="D18970" t="s">
        <v>4526</v>
      </c>
      <c r="E18970" t="s">
        <v>59</v>
      </c>
      <c r="F18970" t="b">
        <v>0</v>
      </c>
      <c r="G18970" t="s">
        <v>77</v>
      </c>
      <c r="H18970" s="1">
        <v>46234.504328703697</v>
      </c>
      <c r="I18970" t="b">
        <v>0</v>
      </c>
      <c r="J18970" t="b">
        <v>1</v>
      </c>
      <c r="K18970" t="s">
        <v>41</v>
      </c>
      <c r="L18970" t="s">
        <v>60</v>
      </c>
      <c r="M18970">
        <v>240000</v>
      </c>
      <c r="N18970"/>
      <c r="O18970" t="s">
        <v>32307</v>
      </c>
    </row>
    <row r="18971" spans="1:16" x14ac:dyDescent="0.25">
      <c r="A18971" t="s">
        <v>1</v>
      </c>
      <c r="B18971" t="s">
        <v>32309</v>
      </c>
      <c r="C18971" t="s">
        <v>62</v>
      </c>
      <c r="D18971" t="s">
        <v>4526</v>
      </c>
      <c r="E18971" t="s">
        <v>59</v>
      </c>
      <c r="F18971" t="b">
        <v>0</v>
      </c>
      <c r="G18971" t="s">
        <v>89</v>
      </c>
      <c r="H18971" s="1">
        <v>46234.507731481477</v>
      </c>
      <c r="I18971" t="b">
        <v>1</v>
      </c>
      <c r="J18971" t="b">
        <v>1</v>
      </c>
      <c r="K18971" t="s">
        <v>41</v>
      </c>
      <c r="L18971" t="s">
        <v>60</v>
      </c>
      <c r="M18971">
        <v>106995</v>
      </c>
      <c r="N18971"/>
      <c r="O18971" t="s">
        <v>343</v>
      </c>
      <c r="P18971" t="s">
        <v>32310</v>
      </c>
    </row>
    <row r="18972" spans="1:16" x14ac:dyDescent="0.25">
      <c r="A18972" t="s">
        <v>1</v>
      </c>
      <c r="B18972" t="s">
        <v>32311</v>
      </c>
      <c r="C18972" t="s">
        <v>930</v>
      </c>
      <c r="D18972" t="s">
        <v>24507</v>
      </c>
      <c r="E18972" t="s">
        <v>59</v>
      </c>
      <c r="F18972" t="b">
        <v>0</v>
      </c>
      <c r="G18972" t="s">
        <v>19</v>
      </c>
      <c r="H18972" s="1">
        <v>46234.508969907409</v>
      </c>
      <c r="I18972" t="b">
        <v>1</v>
      </c>
      <c r="J18972" t="b">
        <v>0</v>
      </c>
      <c r="K18972" t="s">
        <v>19</v>
      </c>
      <c r="L18972" t="s">
        <v>60</v>
      </c>
      <c r="M18972">
        <v>1</v>
      </c>
      <c r="N18972"/>
      <c r="O18972" t="s">
        <v>1098</v>
      </c>
      <c r="P18972" t="s">
        <v>13784</v>
      </c>
    </row>
    <row r="18973" spans="1:16" x14ac:dyDescent="0.25">
      <c r="A18973" t="s">
        <v>0</v>
      </c>
      <c r="B18973" t="s">
        <v>32312</v>
      </c>
      <c r="C18973" t="s">
        <v>40</v>
      </c>
      <c r="D18973" t="s">
        <v>4526</v>
      </c>
      <c r="E18973" t="s">
        <v>59</v>
      </c>
      <c r="F18973" t="b">
        <v>0</v>
      </c>
      <c r="G18973" t="s">
        <v>40</v>
      </c>
      <c r="H18973" s="1">
        <v>46234.54582175926</v>
      </c>
      <c r="I18973" t="b">
        <v>1</v>
      </c>
      <c r="J18973" t="b">
        <v>0</v>
      </c>
      <c r="K18973" t="s">
        <v>40</v>
      </c>
      <c r="L18973" t="s">
        <v>60</v>
      </c>
      <c r="M18973">
        <v>38000</v>
      </c>
      <c r="N18973"/>
      <c r="O18973" t="s">
        <v>32313</v>
      </c>
    </row>
    <row r="18974" spans="1:16" x14ac:dyDescent="0.25">
      <c r="A18974" t="s">
        <v>0</v>
      </c>
      <c r="B18974" t="s">
        <v>0</v>
      </c>
      <c r="C18974" t="s">
        <v>6647</v>
      </c>
      <c r="D18974" t="s">
        <v>4346</v>
      </c>
      <c r="E18974" t="s">
        <v>59</v>
      </c>
      <c r="F18974" t="b">
        <v>0</v>
      </c>
      <c r="G18974" t="s">
        <v>40</v>
      </c>
      <c r="H18974" s="1">
        <v>46234.54582175926</v>
      </c>
      <c r="I18974" t="b">
        <v>1</v>
      </c>
      <c r="J18974" t="b">
        <v>0</v>
      </c>
      <c r="K18974" t="s">
        <v>40</v>
      </c>
      <c r="L18974" t="s">
        <v>60</v>
      </c>
      <c r="M18974">
        <v>33500</v>
      </c>
      <c r="N18974"/>
      <c r="O18974" t="s">
        <v>32314</v>
      </c>
      <c r="P18974" t="s">
        <v>32315</v>
      </c>
    </row>
    <row r="18975" spans="1:16" x14ac:dyDescent="0.25">
      <c r="A18975" t="s">
        <v>2</v>
      </c>
      <c r="B18975" t="s">
        <v>32316</v>
      </c>
      <c r="C18975" t="s">
        <v>353</v>
      </c>
      <c r="D18975" t="s">
        <v>4526</v>
      </c>
      <c r="E18975" t="s">
        <v>59</v>
      </c>
      <c r="F18975" t="b">
        <v>0</v>
      </c>
      <c r="G18975" t="s">
        <v>77</v>
      </c>
      <c r="H18975" s="1">
        <v>46234.545995370368</v>
      </c>
      <c r="I18975" t="b">
        <v>0</v>
      </c>
      <c r="J18975" t="b">
        <v>1</v>
      </c>
      <c r="K18975" t="s">
        <v>41</v>
      </c>
      <c r="L18975" t="s">
        <v>60</v>
      </c>
      <c r="M18975">
        <v>182000</v>
      </c>
      <c r="N18975"/>
      <c r="O18975" t="s">
        <v>343</v>
      </c>
      <c r="P18975" t="s">
        <v>32317</v>
      </c>
    </row>
    <row r="18976" spans="1:16" x14ac:dyDescent="0.25">
      <c r="A18976" t="s">
        <v>1</v>
      </c>
      <c r="B18976" t="s">
        <v>1</v>
      </c>
      <c r="C18976" t="s">
        <v>21656</v>
      </c>
      <c r="D18976" t="s">
        <v>4346</v>
      </c>
      <c r="E18976" t="s">
        <v>59</v>
      </c>
      <c r="F18976" t="b">
        <v>0</v>
      </c>
      <c r="G18976" t="s">
        <v>40</v>
      </c>
      <c r="H18976" s="1">
        <v>46234.552349537043</v>
      </c>
      <c r="I18976" t="b">
        <v>0</v>
      </c>
      <c r="J18976" t="b">
        <v>0</v>
      </c>
      <c r="K18976" t="s">
        <v>40</v>
      </c>
      <c r="L18976" t="s">
        <v>60</v>
      </c>
      <c r="M18976">
        <v>39000</v>
      </c>
      <c r="N18976"/>
      <c r="O18976" t="s">
        <v>32318</v>
      </c>
      <c r="P18976" t="s">
        <v>32319</v>
      </c>
    </row>
    <row r="18977" spans="1:16" x14ac:dyDescent="0.25">
      <c r="A18977" t="s">
        <v>3</v>
      </c>
      <c r="B18977" t="s">
        <v>286</v>
      </c>
      <c r="C18977" t="s">
        <v>112</v>
      </c>
      <c r="D18977" t="s">
        <v>4526</v>
      </c>
      <c r="E18977" t="s">
        <v>88</v>
      </c>
      <c r="F18977" t="b">
        <v>0</v>
      </c>
      <c r="G18977" t="s">
        <v>65</v>
      </c>
      <c r="H18977" s="1">
        <v>46234.584340277783</v>
      </c>
      <c r="I18977" t="b">
        <v>1</v>
      </c>
      <c r="J18977" t="b">
        <v>0</v>
      </c>
      <c r="K18977" t="s">
        <v>41</v>
      </c>
      <c r="L18977" t="s">
        <v>74</v>
      </c>
      <c r="M18977"/>
      <c r="N18977">
        <v>55.5</v>
      </c>
      <c r="O18977" t="s">
        <v>806</v>
      </c>
      <c r="P18977" t="s">
        <v>1091</v>
      </c>
    </row>
    <row r="18978" spans="1:16" x14ac:dyDescent="0.25">
      <c r="A18978" t="s">
        <v>1</v>
      </c>
      <c r="B18978" t="s">
        <v>1496</v>
      </c>
      <c r="C18978" t="s">
        <v>6956</v>
      </c>
      <c r="D18978" t="s">
        <v>4526</v>
      </c>
      <c r="E18978" t="s">
        <v>59</v>
      </c>
      <c r="F18978" t="b">
        <v>0</v>
      </c>
      <c r="G18978" t="s">
        <v>40</v>
      </c>
      <c r="H18978" s="1">
        <v>46234.5940625</v>
      </c>
      <c r="I18978" t="b">
        <v>1</v>
      </c>
      <c r="J18978" t="b">
        <v>0</v>
      </c>
      <c r="K18978" t="s">
        <v>40</v>
      </c>
      <c r="L18978" t="s">
        <v>60</v>
      </c>
      <c r="M18978">
        <v>60000</v>
      </c>
      <c r="N18978"/>
      <c r="O18978" t="s">
        <v>6953</v>
      </c>
      <c r="P18978" t="s">
        <v>146</v>
      </c>
    </row>
    <row r="18979" spans="1:16" x14ac:dyDescent="0.25">
      <c r="A18979" t="s">
        <v>2</v>
      </c>
      <c r="B18979" t="s">
        <v>32320</v>
      </c>
      <c r="C18979" t="s">
        <v>142</v>
      </c>
      <c r="D18979" t="s">
        <v>5349</v>
      </c>
      <c r="E18979" t="s">
        <v>59</v>
      </c>
      <c r="F18979" t="b">
        <v>0</v>
      </c>
      <c r="G18979" t="s">
        <v>65</v>
      </c>
      <c r="H18979" s="1">
        <v>46234.626018518517</v>
      </c>
      <c r="I18979" t="b">
        <v>0</v>
      </c>
      <c r="J18979" t="b">
        <v>1</v>
      </c>
      <c r="K18979" t="s">
        <v>41</v>
      </c>
      <c r="L18979" t="s">
        <v>60</v>
      </c>
      <c r="M18979">
        <v>167500</v>
      </c>
      <c r="N18979"/>
      <c r="O18979" t="s">
        <v>15196</v>
      </c>
      <c r="P18979" t="s">
        <v>32321</v>
      </c>
    </row>
    <row r="18980" spans="1:16" x14ac:dyDescent="0.25">
      <c r="A18980" t="s">
        <v>1</v>
      </c>
      <c r="B18980" t="s">
        <v>15283</v>
      </c>
      <c r="C18980" t="s">
        <v>76</v>
      </c>
      <c r="D18980" t="s">
        <v>4526</v>
      </c>
      <c r="E18980" t="s">
        <v>59</v>
      </c>
      <c r="F18980" t="b">
        <v>1</v>
      </c>
      <c r="G18980" t="s">
        <v>77</v>
      </c>
      <c r="H18980" s="1">
        <v>46234.632557870369</v>
      </c>
      <c r="I18980" t="b">
        <v>0</v>
      </c>
      <c r="J18980" t="b">
        <v>0</v>
      </c>
      <c r="K18980" t="s">
        <v>41</v>
      </c>
      <c r="L18980" t="s">
        <v>60</v>
      </c>
      <c r="M18980">
        <v>177500</v>
      </c>
      <c r="N18980"/>
      <c r="O18980" t="s">
        <v>312</v>
      </c>
      <c r="P18980" t="s">
        <v>32322</v>
      </c>
    </row>
    <row r="18981" spans="1:16" x14ac:dyDescent="0.25">
      <c r="A18981" t="s">
        <v>1</v>
      </c>
      <c r="B18981" t="s">
        <v>32323</v>
      </c>
      <c r="C18981" t="s">
        <v>9919</v>
      </c>
      <c r="D18981" t="s">
        <v>4346</v>
      </c>
      <c r="E18981" t="s">
        <v>88</v>
      </c>
      <c r="F18981" t="b">
        <v>0</v>
      </c>
      <c r="G18981" t="s">
        <v>13</v>
      </c>
      <c r="H18981" s="1">
        <v>46234.633229166669</v>
      </c>
      <c r="I18981" t="b">
        <v>1</v>
      </c>
      <c r="J18981" t="b">
        <v>0</v>
      </c>
      <c r="K18981" t="s">
        <v>13</v>
      </c>
      <c r="L18981" t="s">
        <v>74</v>
      </c>
      <c r="M18981"/>
      <c r="N18981">
        <v>70</v>
      </c>
      <c r="O18981" t="s">
        <v>32324</v>
      </c>
      <c r="P18981" t="s">
        <v>32325</v>
      </c>
    </row>
    <row r="18982" spans="1:16" x14ac:dyDescent="0.25">
      <c r="A18982" t="s">
        <v>1</v>
      </c>
      <c r="B18982" t="s">
        <v>32326</v>
      </c>
      <c r="C18982" t="s">
        <v>1343</v>
      </c>
      <c r="D18982" t="s">
        <v>4526</v>
      </c>
      <c r="E18982" t="s">
        <v>88</v>
      </c>
      <c r="F18982" t="b">
        <v>0</v>
      </c>
      <c r="G18982" t="s">
        <v>77</v>
      </c>
      <c r="H18982" s="1">
        <v>46234.674224537041</v>
      </c>
      <c r="I18982" t="b">
        <v>0</v>
      </c>
      <c r="J18982" t="b">
        <v>0</v>
      </c>
      <c r="K18982" t="s">
        <v>41</v>
      </c>
      <c r="L18982" t="s">
        <v>74</v>
      </c>
      <c r="M18982"/>
      <c r="N18982">
        <v>77.990000000000009</v>
      </c>
      <c r="O18982" t="s">
        <v>215</v>
      </c>
      <c r="P18982" t="s">
        <v>32327</v>
      </c>
    </row>
    <row r="18983" spans="1:16" x14ac:dyDescent="0.25">
      <c r="A18983" t="s">
        <v>1</v>
      </c>
      <c r="B18983" t="s">
        <v>32328</v>
      </c>
      <c r="C18983" t="s">
        <v>4069</v>
      </c>
      <c r="D18983" t="s">
        <v>4526</v>
      </c>
      <c r="E18983" t="s">
        <v>59</v>
      </c>
      <c r="F18983" t="b">
        <v>0</v>
      </c>
      <c r="G18983" t="s">
        <v>19</v>
      </c>
      <c r="H18983" s="1">
        <v>46234.675625000003</v>
      </c>
      <c r="I18983" t="b">
        <v>1</v>
      </c>
      <c r="J18983" t="b">
        <v>0</v>
      </c>
      <c r="K18983" t="s">
        <v>19</v>
      </c>
      <c r="L18983" t="s">
        <v>60</v>
      </c>
      <c r="M18983">
        <v>1400000</v>
      </c>
      <c r="N18983"/>
      <c r="O18983" t="s">
        <v>7059</v>
      </c>
      <c r="P18983" t="s">
        <v>32329</v>
      </c>
    </row>
    <row r="18984" spans="1:16" x14ac:dyDescent="0.25">
      <c r="A18984" t="s">
        <v>0</v>
      </c>
      <c r="B18984" t="s">
        <v>32330</v>
      </c>
      <c r="C18984" t="s">
        <v>76</v>
      </c>
      <c r="D18984" t="s">
        <v>4526</v>
      </c>
      <c r="E18984" t="s">
        <v>59</v>
      </c>
      <c r="F18984" t="b">
        <v>1</v>
      </c>
      <c r="G18984" t="s">
        <v>77</v>
      </c>
      <c r="H18984" s="1">
        <v>46234.709340277783</v>
      </c>
      <c r="I18984" t="b">
        <v>1</v>
      </c>
      <c r="J18984" t="b">
        <v>1</v>
      </c>
      <c r="K18984" t="s">
        <v>41</v>
      </c>
      <c r="L18984" t="s">
        <v>74</v>
      </c>
      <c r="M18984"/>
      <c r="N18984">
        <v>33.82</v>
      </c>
      <c r="O18984" t="s">
        <v>808</v>
      </c>
      <c r="P18984" t="s">
        <v>12968</v>
      </c>
    </row>
    <row r="18985" spans="1:16" x14ac:dyDescent="0.25">
      <c r="A18985" t="s">
        <v>0</v>
      </c>
      <c r="B18985" t="s">
        <v>32331</v>
      </c>
      <c r="C18985" t="s">
        <v>174</v>
      </c>
      <c r="D18985" t="s">
        <v>4346</v>
      </c>
      <c r="E18985" t="s">
        <v>59</v>
      </c>
      <c r="F18985" t="b">
        <v>0</v>
      </c>
      <c r="G18985" t="s">
        <v>65</v>
      </c>
      <c r="H18985" s="1">
        <v>46234.709374999999</v>
      </c>
      <c r="I18985" t="b">
        <v>1</v>
      </c>
      <c r="J18985" t="b">
        <v>0</v>
      </c>
      <c r="K18985" t="s">
        <v>41</v>
      </c>
      <c r="L18985" t="s">
        <v>60</v>
      </c>
      <c r="M18985">
        <v>140760</v>
      </c>
      <c r="N18985"/>
      <c r="O18985" t="s">
        <v>32332</v>
      </c>
      <c r="P18985" t="s">
        <v>32333</v>
      </c>
    </row>
    <row r="18986" spans="1:16" x14ac:dyDescent="0.25">
      <c r="A18986" t="s">
        <v>7</v>
      </c>
      <c r="B18986" t="s">
        <v>32334</v>
      </c>
      <c r="C18986" t="s">
        <v>315</v>
      </c>
      <c r="D18986" t="s">
        <v>4526</v>
      </c>
      <c r="E18986" t="s">
        <v>59</v>
      </c>
      <c r="F18986" t="b">
        <v>0</v>
      </c>
      <c r="G18986" t="s">
        <v>65</v>
      </c>
      <c r="H18986" s="1">
        <v>46234.709374999999</v>
      </c>
      <c r="I18986" t="b">
        <v>0</v>
      </c>
      <c r="J18986" t="b">
        <v>0</v>
      </c>
      <c r="K18986" t="s">
        <v>41</v>
      </c>
      <c r="L18986" t="s">
        <v>60</v>
      </c>
      <c r="M18986">
        <v>145000</v>
      </c>
      <c r="N18986"/>
      <c r="O18986" t="s">
        <v>3789</v>
      </c>
      <c r="P18986" t="s">
        <v>288</v>
      </c>
    </row>
    <row r="18987" spans="1:16" x14ac:dyDescent="0.25">
      <c r="A18987" t="s">
        <v>4</v>
      </c>
      <c r="B18987" t="s">
        <v>16903</v>
      </c>
      <c r="C18987" t="s">
        <v>246</v>
      </c>
      <c r="D18987" t="s">
        <v>4526</v>
      </c>
      <c r="E18987" t="s">
        <v>59</v>
      </c>
      <c r="F18987" t="b">
        <v>0</v>
      </c>
      <c r="G18987" t="s">
        <v>65</v>
      </c>
      <c r="H18987" s="1">
        <v>46234.709432870368</v>
      </c>
      <c r="I18987" t="b">
        <v>0</v>
      </c>
      <c r="J18987" t="b">
        <v>1</v>
      </c>
      <c r="K18987" t="s">
        <v>41</v>
      </c>
      <c r="L18987" t="s">
        <v>60</v>
      </c>
      <c r="M18987">
        <v>198475</v>
      </c>
      <c r="N18987"/>
      <c r="O18987" t="s">
        <v>3327</v>
      </c>
      <c r="P18987" t="s">
        <v>2313</v>
      </c>
    </row>
    <row r="18988" spans="1:16" x14ac:dyDescent="0.25">
      <c r="A18988" t="s">
        <v>2</v>
      </c>
      <c r="B18988" t="s">
        <v>32335</v>
      </c>
      <c r="C18988" t="s">
        <v>81</v>
      </c>
      <c r="D18988" t="s">
        <v>5440</v>
      </c>
      <c r="E18988" t="s">
        <v>59</v>
      </c>
      <c r="F18988" t="b">
        <v>0</v>
      </c>
      <c r="G18988" t="s">
        <v>77</v>
      </c>
      <c r="H18988" s="1">
        <v>46234.71266203704</v>
      </c>
      <c r="I18988" t="b">
        <v>0</v>
      </c>
      <c r="J18988" t="b">
        <v>1</v>
      </c>
      <c r="K18988" t="s">
        <v>41</v>
      </c>
      <c r="L18988" t="s">
        <v>60</v>
      </c>
      <c r="M18988">
        <v>170000</v>
      </c>
      <c r="N18988"/>
      <c r="O18988" t="s">
        <v>3900</v>
      </c>
      <c r="P18988" t="s">
        <v>32336</v>
      </c>
    </row>
    <row r="18989" spans="1:16" x14ac:dyDescent="0.25">
      <c r="A18989" t="s">
        <v>6</v>
      </c>
      <c r="B18989" t="s">
        <v>32337</v>
      </c>
      <c r="C18989" t="s">
        <v>514</v>
      </c>
      <c r="D18989" t="s">
        <v>5440</v>
      </c>
      <c r="E18989" t="s">
        <v>59</v>
      </c>
      <c r="F18989" t="b">
        <v>0</v>
      </c>
      <c r="G18989" t="s">
        <v>77</v>
      </c>
      <c r="H18989" s="1">
        <v>46234.71266203704</v>
      </c>
      <c r="I18989" t="b">
        <v>0</v>
      </c>
      <c r="J18989" t="b">
        <v>0</v>
      </c>
      <c r="K18989" t="s">
        <v>41</v>
      </c>
      <c r="L18989" t="s">
        <v>60</v>
      </c>
      <c r="M18989">
        <v>177500</v>
      </c>
      <c r="N18989"/>
      <c r="O18989" t="s">
        <v>4064</v>
      </c>
      <c r="P18989" t="s">
        <v>32338</v>
      </c>
    </row>
    <row r="18990" spans="1:16" x14ac:dyDescent="0.25">
      <c r="A18990" t="s">
        <v>6</v>
      </c>
      <c r="B18990" t="s">
        <v>22602</v>
      </c>
      <c r="C18990" t="s">
        <v>32339</v>
      </c>
      <c r="D18990" t="s">
        <v>5440</v>
      </c>
      <c r="E18990" t="s">
        <v>59</v>
      </c>
      <c r="F18990" t="b">
        <v>0</v>
      </c>
      <c r="G18990" t="s">
        <v>77</v>
      </c>
      <c r="H18990" s="1">
        <v>46234.712685185194</v>
      </c>
      <c r="I18990" t="b">
        <v>0</v>
      </c>
      <c r="J18990" t="b">
        <v>1</v>
      </c>
      <c r="K18990" t="s">
        <v>41</v>
      </c>
      <c r="L18990" t="s">
        <v>60</v>
      </c>
      <c r="M18990">
        <v>275000</v>
      </c>
      <c r="N18990"/>
      <c r="O18990" t="s">
        <v>22172</v>
      </c>
      <c r="P18990" t="s">
        <v>22603</v>
      </c>
    </row>
    <row r="18991" spans="1:16" x14ac:dyDescent="0.25">
      <c r="A18991" t="s">
        <v>6</v>
      </c>
      <c r="B18991" t="s">
        <v>32340</v>
      </c>
      <c r="C18991" t="s">
        <v>81</v>
      </c>
      <c r="D18991" t="s">
        <v>5440</v>
      </c>
      <c r="E18991" t="s">
        <v>59</v>
      </c>
      <c r="F18991" t="b">
        <v>0</v>
      </c>
      <c r="G18991" t="s">
        <v>77</v>
      </c>
      <c r="H18991" s="1">
        <v>46234.712685185194</v>
      </c>
      <c r="I18991" t="b">
        <v>0</v>
      </c>
      <c r="J18991" t="b">
        <v>1</v>
      </c>
      <c r="K18991" t="s">
        <v>41</v>
      </c>
      <c r="L18991" t="s">
        <v>60</v>
      </c>
      <c r="M18991">
        <v>240000</v>
      </c>
      <c r="N18991"/>
      <c r="O18991" t="s">
        <v>3900</v>
      </c>
      <c r="P18991" t="s">
        <v>32336</v>
      </c>
    </row>
    <row r="18992" spans="1:16" x14ac:dyDescent="0.25">
      <c r="A18992" t="s">
        <v>2</v>
      </c>
      <c r="B18992" t="s">
        <v>32341</v>
      </c>
      <c r="C18992" t="s">
        <v>81</v>
      </c>
      <c r="D18992" t="s">
        <v>5440</v>
      </c>
      <c r="E18992" t="s">
        <v>59</v>
      </c>
      <c r="F18992" t="b">
        <v>0</v>
      </c>
      <c r="G18992" t="s">
        <v>77</v>
      </c>
      <c r="H18992" s="1">
        <v>46234.712685185194</v>
      </c>
      <c r="I18992" t="b">
        <v>0</v>
      </c>
      <c r="J18992" t="b">
        <v>1</v>
      </c>
      <c r="K18992" t="s">
        <v>41</v>
      </c>
      <c r="L18992" t="s">
        <v>60</v>
      </c>
      <c r="M18992">
        <v>270500</v>
      </c>
      <c r="N18992"/>
      <c r="O18992" t="s">
        <v>21489</v>
      </c>
      <c r="P18992" t="s">
        <v>3375</v>
      </c>
    </row>
    <row r="18993" spans="1:16" x14ac:dyDescent="0.25">
      <c r="A18993" t="s">
        <v>2</v>
      </c>
      <c r="B18993" t="s">
        <v>30629</v>
      </c>
      <c r="C18993" t="s">
        <v>32339</v>
      </c>
      <c r="D18993" t="s">
        <v>5440</v>
      </c>
      <c r="E18993" t="s">
        <v>59</v>
      </c>
      <c r="F18993" t="b">
        <v>0</v>
      </c>
      <c r="G18993" t="s">
        <v>77</v>
      </c>
      <c r="H18993" s="1">
        <v>46234.712685185194</v>
      </c>
      <c r="I18993" t="b">
        <v>0</v>
      </c>
      <c r="J18993" t="b">
        <v>0</v>
      </c>
      <c r="K18993" t="s">
        <v>41</v>
      </c>
      <c r="L18993" t="s">
        <v>60</v>
      </c>
      <c r="M18993">
        <v>210500</v>
      </c>
      <c r="N18993"/>
      <c r="O18993" t="s">
        <v>22172</v>
      </c>
      <c r="P18993" t="s">
        <v>30630</v>
      </c>
    </row>
    <row r="18994" spans="1:16" x14ac:dyDescent="0.25">
      <c r="A18994" t="s">
        <v>2</v>
      </c>
      <c r="B18994" t="s">
        <v>1005</v>
      </c>
      <c r="C18994" t="s">
        <v>901</v>
      </c>
      <c r="D18994" t="s">
        <v>5440</v>
      </c>
      <c r="E18994" t="s">
        <v>59</v>
      </c>
      <c r="F18994" t="b">
        <v>0</v>
      </c>
      <c r="G18994" t="s">
        <v>77</v>
      </c>
      <c r="H18994" s="1">
        <v>46234.712685185194</v>
      </c>
      <c r="I18994" t="b">
        <v>0</v>
      </c>
      <c r="J18994" t="b">
        <v>1</v>
      </c>
      <c r="K18994" t="s">
        <v>41</v>
      </c>
      <c r="L18994" t="s">
        <v>60</v>
      </c>
      <c r="M18994">
        <v>150000</v>
      </c>
      <c r="N18994"/>
      <c r="O18994" t="s">
        <v>24960</v>
      </c>
      <c r="P18994" t="s">
        <v>32342</v>
      </c>
    </row>
    <row r="18995" spans="1:16" x14ac:dyDescent="0.25">
      <c r="A18995" t="s">
        <v>2</v>
      </c>
      <c r="B18995" t="s">
        <v>30627</v>
      </c>
      <c r="C18995" t="s">
        <v>32339</v>
      </c>
      <c r="D18995" t="s">
        <v>5440</v>
      </c>
      <c r="E18995" t="s">
        <v>59</v>
      </c>
      <c r="F18995" t="b">
        <v>0</v>
      </c>
      <c r="G18995" t="s">
        <v>77</v>
      </c>
      <c r="H18995" s="1">
        <v>46234.712685185194</v>
      </c>
      <c r="I18995" t="b">
        <v>0</v>
      </c>
      <c r="J18995" t="b">
        <v>0</v>
      </c>
      <c r="K18995" t="s">
        <v>41</v>
      </c>
      <c r="L18995" t="s">
        <v>60</v>
      </c>
      <c r="M18995">
        <v>155000</v>
      </c>
      <c r="N18995"/>
      <c r="O18995" t="s">
        <v>22172</v>
      </c>
      <c r="P18995" t="s">
        <v>30628</v>
      </c>
    </row>
    <row r="18996" spans="1:16" x14ac:dyDescent="0.25">
      <c r="A18996" t="s">
        <v>2</v>
      </c>
      <c r="B18996" t="s">
        <v>32343</v>
      </c>
      <c r="C18996" t="s">
        <v>32339</v>
      </c>
      <c r="D18996" t="s">
        <v>5440</v>
      </c>
      <c r="E18996" t="s">
        <v>59</v>
      </c>
      <c r="F18996" t="b">
        <v>0</v>
      </c>
      <c r="G18996" t="s">
        <v>77</v>
      </c>
      <c r="H18996" s="1">
        <v>46234.712685185194</v>
      </c>
      <c r="I18996" t="b">
        <v>0</v>
      </c>
      <c r="J18996" t="b">
        <v>0</v>
      </c>
      <c r="K18996" t="s">
        <v>41</v>
      </c>
      <c r="L18996" t="s">
        <v>60</v>
      </c>
      <c r="M18996">
        <v>195000</v>
      </c>
      <c r="N18996"/>
      <c r="O18996" t="s">
        <v>22172</v>
      </c>
      <c r="P18996" t="s">
        <v>26482</v>
      </c>
    </row>
    <row r="18997" spans="1:16" x14ac:dyDescent="0.25">
      <c r="A18997" t="s">
        <v>6</v>
      </c>
      <c r="B18997" t="s">
        <v>32344</v>
      </c>
      <c r="C18997" t="s">
        <v>81</v>
      </c>
      <c r="D18997" t="s">
        <v>5440</v>
      </c>
      <c r="E18997" t="s">
        <v>59</v>
      </c>
      <c r="F18997" t="b">
        <v>0</v>
      </c>
      <c r="G18997" t="s">
        <v>77</v>
      </c>
      <c r="H18997" s="1">
        <v>46234.712685185194</v>
      </c>
      <c r="I18997" t="b">
        <v>0</v>
      </c>
      <c r="J18997" t="b">
        <v>1</v>
      </c>
      <c r="K18997" t="s">
        <v>41</v>
      </c>
      <c r="L18997" t="s">
        <v>60</v>
      </c>
      <c r="M18997">
        <v>220000</v>
      </c>
      <c r="N18997"/>
      <c r="O18997" t="s">
        <v>3900</v>
      </c>
      <c r="P18997" t="s">
        <v>32336</v>
      </c>
    </row>
    <row r="18998" spans="1:16" x14ac:dyDescent="0.25">
      <c r="A18998" t="s">
        <v>6</v>
      </c>
      <c r="B18998" t="s">
        <v>22557</v>
      </c>
      <c r="C18998" t="s">
        <v>32339</v>
      </c>
      <c r="D18998" t="s">
        <v>5440</v>
      </c>
      <c r="E18998" t="s">
        <v>59</v>
      </c>
      <c r="F18998" t="b">
        <v>0</v>
      </c>
      <c r="G18998" t="s">
        <v>77</v>
      </c>
      <c r="H18998" s="1">
        <v>46234.712696759263</v>
      </c>
      <c r="I18998" t="b">
        <v>0</v>
      </c>
      <c r="J18998" t="b">
        <v>1</v>
      </c>
      <c r="K18998" t="s">
        <v>41</v>
      </c>
      <c r="L18998" t="s">
        <v>60</v>
      </c>
      <c r="M18998">
        <v>275000</v>
      </c>
      <c r="N18998"/>
      <c r="O18998" t="s">
        <v>22172</v>
      </c>
      <c r="P18998" t="s">
        <v>663</v>
      </c>
    </row>
    <row r="18999" spans="1:16" x14ac:dyDescent="0.25">
      <c r="A18999" t="s">
        <v>2</v>
      </c>
      <c r="B18999" t="s">
        <v>32345</v>
      </c>
      <c r="C18999" t="s">
        <v>81</v>
      </c>
      <c r="D18999" t="s">
        <v>5440</v>
      </c>
      <c r="E18999" t="s">
        <v>59</v>
      </c>
      <c r="F18999" t="b">
        <v>0</v>
      </c>
      <c r="G18999" t="s">
        <v>77</v>
      </c>
      <c r="H18999" s="1">
        <v>46234.712696759263</v>
      </c>
      <c r="I18999" t="b">
        <v>0</v>
      </c>
      <c r="J18999" t="b">
        <v>1</v>
      </c>
      <c r="K18999" t="s">
        <v>41</v>
      </c>
      <c r="L18999" t="s">
        <v>60</v>
      </c>
      <c r="M18999">
        <v>235000</v>
      </c>
      <c r="N18999"/>
      <c r="O18999" t="s">
        <v>3900</v>
      </c>
      <c r="P18999" t="s">
        <v>32336</v>
      </c>
    </row>
    <row r="19000" spans="1:16" x14ac:dyDescent="0.25">
      <c r="A19000" t="s">
        <v>6</v>
      </c>
      <c r="B19000" t="s">
        <v>1399</v>
      </c>
      <c r="C19000" t="s">
        <v>112</v>
      </c>
      <c r="D19000" t="s">
        <v>5440</v>
      </c>
      <c r="E19000" t="s">
        <v>59</v>
      </c>
      <c r="F19000" t="b">
        <v>0</v>
      </c>
      <c r="G19000" t="s">
        <v>65</v>
      </c>
      <c r="H19000" s="1">
        <v>46234.712708333333</v>
      </c>
      <c r="I19000" t="b">
        <v>0</v>
      </c>
      <c r="J19000" t="b">
        <v>1</v>
      </c>
      <c r="K19000" t="s">
        <v>41</v>
      </c>
      <c r="L19000" t="s">
        <v>60</v>
      </c>
      <c r="M19000">
        <v>205000</v>
      </c>
      <c r="N19000"/>
      <c r="O19000" t="s">
        <v>22587</v>
      </c>
      <c r="P19000" t="s">
        <v>310</v>
      </c>
    </row>
    <row r="19001" spans="1:16" x14ac:dyDescent="0.25">
      <c r="A19001" t="s">
        <v>2</v>
      </c>
      <c r="B19001" t="s">
        <v>32346</v>
      </c>
      <c r="C19001" t="s">
        <v>668</v>
      </c>
      <c r="D19001" t="s">
        <v>4346</v>
      </c>
      <c r="E19001" t="s">
        <v>72</v>
      </c>
      <c r="F19001" t="b">
        <v>0</v>
      </c>
      <c r="G19001" t="s">
        <v>65</v>
      </c>
      <c r="H19001" s="1">
        <v>46234.712731481479</v>
      </c>
      <c r="I19001" t="b">
        <v>0</v>
      </c>
      <c r="J19001" t="b">
        <v>0</v>
      </c>
      <c r="K19001" t="s">
        <v>41</v>
      </c>
      <c r="L19001" t="s">
        <v>74</v>
      </c>
      <c r="M19001"/>
      <c r="N19001">
        <v>28</v>
      </c>
      <c r="O19001" t="s">
        <v>4465</v>
      </c>
      <c r="P19001" t="s">
        <v>32347</v>
      </c>
    </row>
    <row r="19002" spans="1:16" x14ac:dyDescent="0.25">
      <c r="A19002" t="s">
        <v>6</v>
      </c>
      <c r="B19002" t="s">
        <v>32348</v>
      </c>
      <c r="C19002" t="s">
        <v>32349</v>
      </c>
      <c r="D19002" t="s">
        <v>5440</v>
      </c>
      <c r="E19002" t="s">
        <v>59</v>
      </c>
      <c r="F19002" t="b">
        <v>0</v>
      </c>
      <c r="G19002" t="s">
        <v>13</v>
      </c>
      <c r="H19002" s="1">
        <v>46234.713229166657</v>
      </c>
      <c r="I19002" t="b">
        <v>0</v>
      </c>
      <c r="J19002" t="b">
        <v>0</v>
      </c>
      <c r="K19002" t="s">
        <v>13</v>
      </c>
      <c r="L19002" t="s">
        <v>60</v>
      </c>
      <c r="M19002">
        <v>220000</v>
      </c>
      <c r="N19002"/>
      <c r="O19002" t="s">
        <v>32350</v>
      </c>
      <c r="P19002" t="s">
        <v>1565</v>
      </c>
    </row>
    <row r="19003" spans="1:16" x14ac:dyDescent="0.25">
      <c r="A19003" t="s">
        <v>8</v>
      </c>
      <c r="B19003" t="s">
        <v>32351</v>
      </c>
      <c r="C19003" t="s">
        <v>41</v>
      </c>
      <c r="D19003" t="s">
        <v>4526</v>
      </c>
      <c r="E19003" t="s">
        <v>59</v>
      </c>
      <c r="F19003" t="b">
        <v>0</v>
      </c>
      <c r="G19003" t="s">
        <v>41</v>
      </c>
      <c r="H19003" s="1">
        <v>46234.715694444443</v>
      </c>
      <c r="I19003" t="b">
        <v>0</v>
      </c>
      <c r="J19003" t="b">
        <v>1</v>
      </c>
      <c r="K19003" t="s">
        <v>41</v>
      </c>
      <c r="L19003" t="s">
        <v>60</v>
      </c>
      <c r="M19003">
        <v>210000</v>
      </c>
      <c r="N19003"/>
      <c r="O19003" t="s">
        <v>6743</v>
      </c>
      <c r="P19003" t="s">
        <v>32352</v>
      </c>
    </row>
    <row r="19004" spans="1:16" x14ac:dyDescent="0.25">
      <c r="A19004" t="s">
        <v>5</v>
      </c>
      <c r="B19004" t="s">
        <v>32353</v>
      </c>
      <c r="C19004" t="s">
        <v>440</v>
      </c>
      <c r="D19004" t="s">
        <v>5440</v>
      </c>
      <c r="E19004" t="s">
        <v>59</v>
      </c>
      <c r="F19004" t="b">
        <v>0</v>
      </c>
      <c r="G19004" t="s">
        <v>77</v>
      </c>
      <c r="H19004" s="1">
        <v>46234.71597222222</v>
      </c>
      <c r="I19004" t="b">
        <v>0</v>
      </c>
      <c r="J19004" t="b">
        <v>1</v>
      </c>
      <c r="K19004" t="s">
        <v>41</v>
      </c>
      <c r="L19004" t="s">
        <v>60</v>
      </c>
      <c r="M19004">
        <v>155000</v>
      </c>
      <c r="N19004"/>
      <c r="O19004" t="s">
        <v>30464</v>
      </c>
      <c r="P19004" t="s">
        <v>32354</v>
      </c>
    </row>
    <row r="19005" spans="1:16" x14ac:dyDescent="0.25">
      <c r="A19005" t="s">
        <v>1</v>
      </c>
      <c r="B19005" t="s">
        <v>2888</v>
      </c>
      <c r="C19005" t="s">
        <v>2028</v>
      </c>
      <c r="D19005" t="s">
        <v>4526</v>
      </c>
      <c r="E19005" t="s">
        <v>59</v>
      </c>
      <c r="F19005" t="b">
        <v>0</v>
      </c>
      <c r="G19005" t="s">
        <v>77</v>
      </c>
      <c r="H19005" s="1">
        <v>46234.716041666667</v>
      </c>
      <c r="I19005" t="b">
        <v>1</v>
      </c>
      <c r="J19005" t="b">
        <v>1</v>
      </c>
      <c r="K19005" t="s">
        <v>41</v>
      </c>
      <c r="L19005" t="s">
        <v>60</v>
      </c>
      <c r="M19005">
        <v>140000</v>
      </c>
      <c r="N19005"/>
      <c r="O19005" t="s">
        <v>15476</v>
      </c>
      <c r="P19005" t="s">
        <v>32355</v>
      </c>
    </row>
    <row r="19006" spans="1:16" x14ac:dyDescent="0.25">
      <c r="A19006" t="s">
        <v>5</v>
      </c>
      <c r="B19006" t="s">
        <v>865</v>
      </c>
      <c r="C19006" t="s">
        <v>3216</v>
      </c>
      <c r="D19006" t="s">
        <v>5440</v>
      </c>
      <c r="E19006" t="s">
        <v>59</v>
      </c>
      <c r="F19006" t="b">
        <v>0</v>
      </c>
      <c r="G19006" t="s">
        <v>13</v>
      </c>
      <c r="H19006" s="1">
        <v>46234.716562499998</v>
      </c>
      <c r="I19006" t="b">
        <v>0</v>
      </c>
      <c r="J19006" t="b">
        <v>0</v>
      </c>
      <c r="K19006" t="s">
        <v>13</v>
      </c>
      <c r="L19006" t="s">
        <v>60</v>
      </c>
      <c r="M19006">
        <v>115000</v>
      </c>
      <c r="N19006"/>
      <c r="O19006" t="s">
        <v>32356</v>
      </c>
      <c r="P19006" t="s">
        <v>32357</v>
      </c>
    </row>
    <row r="19007" spans="1:16" x14ac:dyDescent="0.25">
      <c r="A19007" t="s">
        <v>5</v>
      </c>
      <c r="B19007" t="s">
        <v>32358</v>
      </c>
      <c r="C19007" t="s">
        <v>500</v>
      </c>
      <c r="D19007" t="s">
        <v>5440</v>
      </c>
      <c r="E19007" t="s">
        <v>59</v>
      </c>
      <c r="F19007" t="b">
        <v>0</v>
      </c>
      <c r="G19007" t="s">
        <v>13</v>
      </c>
      <c r="H19007" s="1">
        <v>46234.716608796298</v>
      </c>
      <c r="I19007" t="b">
        <v>1</v>
      </c>
      <c r="J19007" t="b">
        <v>0</v>
      </c>
      <c r="K19007" t="s">
        <v>13</v>
      </c>
      <c r="L19007" t="s">
        <v>60</v>
      </c>
      <c r="M19007">
        <v>220500</v>
      </c>
      <c r="N19007"/>
      <c r="O19007" t="s">
        <v>32359</v>
      </c>
      <c r="P19007" t="s">
        <v>32360</v>
      </c>
    </row>
    <row r="19008" spans="1:16" x14ac:dyDescent="0.25">
      <c r="A19008" t="s">
        <v>5</v>
      </c>
      <c r="B19008" t="s">
        <v>32361</v>
      </c>
      <c r="C19008" t="s">
        <v>930</v>
      </c>
      <c r="D19008" t="s">
        <v>4526</v>
      </c>
      <c r="E19008" t="s">
        <v>59</v>
      </c>
      <c r="F19008" t="b">
        <v>0</v>
      </c>
      <c r="G19008" t="s">
        <v>19</v>
      </c>
      <c r="H19008" s="1">
        <v>46234.717291666668</v>
      </c>
      <c r="I19008" t="b">
        <v>1</v>
      </c>
      <c r="J19008" t="b">
        <v>0</v>
      </c>
      <c r="K19008" t="s">
        <v>19</v>
      </c>
      <c r="L19008" t="s">
        <v>60</v>
      </c>
      <c r="M19008">
        <v>1550000</v>
      </c>
      <c r="N19008"/>
      <c r="O19008" t="s">
        <v>7059</v>
      </c>
      <c r="P19008" t="s">
        <v>32362</v>
      </c>
    </row>
    <row r="19009" spans="1:16" x14ac:dyDescent="0.25">
      <c r="A19009" t="s">
        <v>1</v>
      </c>
      <c r="B19009" t="s">
        <v>32363</v>
      </c>
      <c r="C19009" t="s">
        <v>185</v>
      </c>
      <c r="D19009" t="s">
        <v>4526</v>
      </c>
      <c r="E19009" t="s">
        <v>59</v>
      </c>
      <c r="F19009" t="b">
        <v>0</v>
      </c>
      <c r="G19009" t="s">
        <v>19</v>
      </c>
      <c r="H19009" s="1">
        <v>46234.717303240737</v>
      </c>
      <c r="I19009" t="b">
        <v>0</v>
      </c>
      <c r="J19009" t="b">
        <v>0</v>
      </c>
      <c r="K19009" t="s">
        <v>19</v>
      </c>
      <c r="L19009" t="s">
        <v>60</v>
      </c>
      <c r="M19009">
        <v>1600000</v>
      </c>
      <c r="N19009"/>
      <c r="O19009" t="s">
        <v>7059</v>
      </c>
      <c r="P19009" t="s">
        <v>32364</v>
      </c>
    </row>
    <row r="19010" spans="1:16" x14ac:dyDescent="0.25">
      <c r="A19010" t="s">
        <v>6</v>
      </c>
      <c r="B19010" t="s">
        <v>6</v>
      </c>
      <c r="C19010" t="s">
        <v>4530</v>
      </c>
      <c r="D19010" t="s">
        <v>4346</v>
      </c>
      <c r="E19010" t="s">
        <v>59</v>
      </c>
      <c r="F19010" t="b">
        <v>0</v>
      </c>
      <c r="G19010" t="s">
        <v>40</v>
      </c>
      <c r="H19010" s="1">
        <v>46234.757337962961</v>
      </c>
      <c r="I19010" t="b">
        <v>0</v>
      </c>
      <c r="J19010" t="b">
        <v>0</v>
      </c>
      <c r="K19010" t="s">
        <v>40</v>
      </c>
      <c r="L19010" t="s">
        <v>60</v>
      </c>
      <c r="M19010">
        <v>52951</v>
      </c>
      <c r="N19010"/>
      <c r="O19010" t="s">
        <v>32365</v>
      </c>
      <c r="P19010" t="s">
        <v>32366</v>
      </c>
    </row>
    <row r="19011" spans="1:16" x14ac:dyDescent="0.25">
      <c r="A19011" t="s">
        <v>7</v>
      </c>
      <c r="B19011" t="s">
        <v>348</v>
      </c>
      <c r="C19011" t="s">
        <v>1969</v>
      </c>
      <c r="D19011" t="s">
        <v>7886</v>
      </c>
      <c r="E19011" t="s">
        <v>59</v>
      </c>
      <c r="F19011" t="b">
        <v>0</v>
      </c>
      <c r="G19011" t="s">
        <v>65</v>
      </c>
      <c r="H19011" s="1">
        <v>46234.792673611111</v>
      </c>
      <c r="I19011" t="b">
        <v>1</v>
      </c>
      <c r="J19011" t="b">
        <v>1</v>
      </c>
      <c r="K19011" t="s">
        <v>41</v>
      </c>
      <c r="L19011" t="s">
        <v>74</v>
      </c>
      <c r="M19011"/>
      <c r="N19011">
        <v>55</v>
      </c>
      <c r="O19011" t="s">
        <v>775</v>
      </c>
      <c r="P19011" t="s">
        <v>30829</v>
      </c>
    </row>
    <row r="19012" spans="1:16" x14ac:dyDescent="0.25">
      <c r="A19012" t="s">
        <v>3</v>
      </c>
      <c r="B19012" t="s">
        <v>32367</v>
      </c>
      <c r="C19012" t="s">
        <v>41</v>
      </c>
      <c r="D19012" t="s">
        <v>4346</v>
      </c>
      <c r="E19012" t="s">
        <v>59</v>
      </c>
      <c r="F19012" t="b">
        <v>0</v>
      </c>
      <c r="G19012" t="s">
        <v>41</v>
      </c>
      <c r="H19012" s="1">
        <v>46234.795856481483</v>
      </c>
      <c r="I19012" t="b">
        <v>0</v>
      </c>
      <c r="J19012" t="b">
        <v>0</v>
      </c>
      <c r="K19012" t="s">
        <v>41</v>
      </c>
      <c r="L19012" t="s">
        <v>60</v>
      </c>
      <c r="M19012">
        <v>63950</v>
      </c>
      <c r="N19012"/>
      <c r="O19012" t="s">
        <v>2170</v>
      </c>
      <c r="P19012" t="s">
        <v>32368</v>
      </c>
    </row>
    <row r="19013" spans="1:16" x14ac:dyDescent="0.25">
      <c r="A19013" t="s">
        <v>1</v>
      </c>
      <c r="B19013" t="s">
        <v>599</v>
      </c>
      <c r="C19013" t="s">
        <v>445</v>
      </c>
      <c r="D19013" t="s">
        <v>5349</v>
      </c>
      <c r="E19013" t="s">
        <v>59</v>
      </c>
      <c r="F19013" t="b">
        <v>0</v>
      </c>
      <c r="G19013" t="s">
        <v>77</v>
      </c>
      <c r="H19013" s="1">
        <v>46234.799224537041</v>
      </c>
      <c r="I19013" t="b">
        <v>0</v>
      </c>
      <c r="J19013" t="b">
        <v>0</v>
      </c>
      <c r="K19013" t="s">
        <v>41</v>
      </c>
      <c r="L19013" t="s">
        <v>60</v>
      </c>
      <c r="M19013">
        <v>140000</v>
      </c>
      <c r="N19013"/>
      <c r="O19013" t="s">
        <v>15196</v>
      </c>
      <c r="P19013" t="s">
        <v>85</v>
      </c>
    </row>
    <row r="19014" spans="1:16" x14ac:dyDescent="0.25">
      <c r="A19014" t="s">
        <v>8</v>
      </c>
      <c r="B19014" t="s">
        <v>32369</v>
      </c>
      <c r="C19014" t="s">
        <v>76</v>
      </c>
      <c r="D19014" t="s">
        <v>4526</v>
      </c>
      <c r="E19014" t="s">
        <v>59</v>
      </c>
      <c r="F19014" t="b">
        <v>1</v>
      </c>
      <c r="G19014" t="s">
        <v>41</v>
      </c>
      <c r="H19014" s="1">
        <v>46234.837523148148</v>
      </c>
      <c r="I19014" t="b">
        <v>0</v>
      </c>
      <c r="J19014" t="b">
        <v>0</v>
      </c>
      <c r="K19014" t="s">
        <v>41</v>
      </c>
      <c r="L19014" t="s">
        <v>60</v>
      </c>
      <c r="M19014">
        <v>145000</v>
      </c>
      <c r="N19014"/>
      <c r="O19014" t="s">
        <v>1921</v>
      </c>
      <c r="P19014" t="s">
        <v>32370</v>
      </c>
    </row>
    <row r="19015" spans="1:16" x14ac:dyDescent="0.25">
      <c r="A19015" t="s">
        <v>3</v>
      </c>
      <c r="B19015" t="s">
        <v>4390</v>
      </c>
      <c r="C19015" t="s">
        <v>1518</v>
      </c>
      <c r="D19015" t="s">
        <v>4526</v>
      </c>
      <c r="E19015" t="s">
        <v>59</v>
      </c>
      <c r="F19015" t="b">
        <v>0</v>
      </c>
      <c r="G19015" t="s">
        <v>41</v>
      </c>
      <c r="H19015" s="1">
        <v>46234.837534722217</v>
      </c>
      <c r="I19015" t="b">
        <v>0</v>
      </c>
      <c r="J19015" t="b">
        <v>1</v>
      </c>
      <c r="K19015" t="s">
        <v>41</v>
      </c>
      <c r="L19015" t="s">
        <v>60</v>
      </c>
      <c r="M19015">
        <v>77500</v>
      </c>
      <c r="N19015"/>
      <c r="O19015" t="s">
        <v>31668</v>
      </c>
      <c r="P19015" t="s">
        <v>283</v>
      </c>
    </row>
    <row r="19016" spans="1:16" x14ac:dyDescent="0.25">
      <c r="A19016" t="s">
        <v>1</v>
      </c>
      <c r="B19016" t="s">
        <v>32371</v>
      </c>
      <c r="C19016" t="s">
        <v>92</v>
      </c>
      <c r="D19016" t="s">
        <v>4526</v>
      </c>
      <c r="E19016" t="s">
        <v>59</v>
      </c>
      <c r="F19016" t="b">
        <v>0</v>
      </c>
      <c r="G19016" t="s">
        <v>77</v>
      </c>
      <c r="H19016" s="1">
        <v>46234.840891203698</v>
      </c>
      <c r="I19016" t="b">
        <v>0</v>
      </c>
      <c r="J19016" t="b">
        <v>0</v>
      </c>
      <c r="K19016" t="s">
        <v>41</v>
      </c>
      <c r="L19016" t="s">
        <v>60</v>
      </c>
      <c r="M19016">
        <v>176000</v>
      </c>
      <c r="N19016"/>
      <c r="O19016" t="s">
        <v>32372</v>
      </c>
      <c r="P19016" t="s">
        <v>32373</v>
      </c>
    </row>
    <row r="19017" spans="1:16" x14ac:dyDescent="0.25">
      <c r="A19017" t="s">
        <v>1</v>
      </c>
      <c r="B19017" t="s">
        <v>32374</v>
      </c>
      <c r="C19017" t="s">
        <v>246</v>
      </c>
      <c r="D19017" t="s">
        <v>4526</v>
      </c>
      <c r="E19017" t="s">
        <v>59</v>
      </c>
      <c r="F19017" t="b">
        <v>0</v>
      </c>
      <c r="G19017" t="s">
        <v>77</v>
      </c>
      <c r="H19017" s="1">
        <v>46234.84097222222</v>
      </c>
      <c r="I19017" t="b">
        <v>0</v>
      </c>
      <c r="J19017" t="b">
        <v>1</v>
      </c>
      <c r="K19017" t="s">
        <v>41</v>
      </c>
      <c r="L19017" t="s">
        <v>60</v>
      </c>
      <c r="M19017">
        <v>185000</v>
      </c>
      <c r="N19017"/>
      <c r="O19017" t="s">
        <v>30464</v>
      </c>
      <c r="P19017" t="s">
        <v>32354</v>
      </c>
    </row>
    <row r="19018" spans="1:16" x14ac:dyDescent="0.25">
      <c r="A19018" t="s">
        <v>5</v>
      </c>
      <c r="B19018" t="s">
        <v>5</v>
      </c>
      <c r="C19018" t="s">
        <v>32375</v>
      </c>
      <c r="D19018" t="s">
        <v>4526</v>
      </c>
      <c r="E19018" t="s">
        <v>59</v>
      </c>
      <c r="F19018" t="b">
        <v>0</v>
      </c>
      <c r="G19018" t="s">
        <v>68</v>
      </c>
      <c r="H19018" s="1">
        <v>46234.840995370367</v>
      </c>
      <c r="I19018" t="b">
        <v>0</v>
      </c>
      <c r="J19018" t="b">
        <v>0</v>
      </c>
      <c r="K19018" t="s">
        <v>41</v>
      </c>
      <c r="L19018" t="s">
        <v>60</v>
      </c>
      <c r="M19018">
        <v>140000</v>
      </c>
      <c r="N19018"/>
      <c r="O19018" t="s">
        <v>32376</v>
      </c>
      <c r="P19018" t="s">
        <v>3666</v>
      </c>
    </row>
    <row r="19019" spans="1:16" x14ac:dyDescent="0.25">
      <c r="A19019" t="s">
        <v>1</v>
      </c>
      <c r="B19019" t="s">
        <v>1</v>
      </c>
      <c r="C19019" t="s">
        <v>7725</v>
      </c>
      <c r="D19019" t="s">
        <v>4526</v>
      </c>
      <c r="E19019" t="s">
        <v>59</v>
      </c>
      <c r="F19019" t="b">
        <v>0</v>
      </c>
      <c r="G19019" t="s">
        <v>68</v>
      </c>
      <c r="H19019" s="1">
        <v>46234.882638888892</v>
      </c>
      <c r="I19019" t="b">
        <v>0</v>
      </c>
      <c r="J19019" t="b">
        <v>0</v>
      </c>
      <c r="K19019" t="s">
        <v>41</v>
      </c>
      <c r="L19019" t="s">
        <v>60</v>
      </c>
      <c r="M19019">
        <v>107041.87</v>
      </c>
      <c r="N19019"/>
      <c r="O19019" t="s">
        <v>17883</v>
      </c>
      <c r="P19019" t="s">
        <v>32377</v>
      </c>
    </row>
    <row r="19020" spans="1:16" x14ac:dyDescent="0.25">
      <c r="A19020" t="s">
        <v>3</v>
      </c>
      <c r="B19020" t="s">
        <v>4378</v>
      </c>
      <c r="C19020" t="s">
        <v>41</v>
      </c>
      <c r="D19020" t="s">
        <v>4526</v>
      </c>
      <c r="E19020" t="s">
        <v>59</v>
      </c>
      <c r="F19020" t="b">
        <v>0</v>
      </c>
      <c r="G19020" t="s">
        <v>41</v>
      </c>
      <c r="H19020" s="1">
        <v>46234.920868055553</v>
      </c>
      <c r="I19020" t="b">
        <v>0</v>
      </c>
      <c r="J19020" t="b">
        <v>0</v>
      </c>
      <c r="K19020" t="s">
        <v>41</v>
      </c>
      <c r="L19020" t="s">
        <v>60</v>
      </c>
      <c r="M19020">
        <v>80500</v>
      </c>
      <c r="N19020"/>
      <c r="O19020" t="s">
        <v>32378</v>
      </c>
      <c r="P19020" t="s">
        <v>219</v>
      </c>
    </row>
    <row r="19021" spans="1:16" x14ac:dyDescent="0.25">
      <c r="A19021" t="s">
        <v>1</v>
      </c>
      <c r="B19021" t="s">
        <v>32379</v>
      </c>
      <c r="C19021" t="s">
        <v>76</v>
      </c>
      <c r="D19021" t="s">
        <v>4346</v>
      </c>
      <c r="E19021" t="s">
        <v>59</v>
      </c>
      <c r="F19021" t="b">
        <v>1</v>
      </c>
      <c r="G19021" t="s">
        <v>77</v>
      </c>
      <c r="H19021" s="1">
        <v>46234.924305555563</v>
      </c>
      <c r="I19021" t="b">
        <v>1</v>
      </c>
      <c r="J19021" t="b">
        <v>1</v>
      </c>
      <c r="K19021" t="s">
        <v>41</v>
      </c>
      <c r="L19021" t="s">
        <v>60</v>
      </c>
      <c r="M19021">
        <v>130500</v>
      </c>
      <c r="N19021"/>
      <c r="O19021" t="s">
        <v>982</v>
      </c>
      <c r="P19021" t="s">
        <v>32380</v>
      </c>
    </row>
    <row r="19022" spans="1:16" x14ac:dyDescent="0.25">
      <c r="A19022" t="s">
        <v>4</v>
      </c>
      <c r="B19022" t="s">
        <v>32381</v>
      </c>
      <c r="C19022" t="s">
        <v>392</v>
      </c>
      <c r="D19022" t="s">
        <v>4526</v>
      </c>
      <c r="E19022" t="s">
        <v>88</v>
      </c>
      <c r="F19022" t="b">
        <v>0</v>
      </c>
      <c r="G19022" t="s">
        <v>77</v>
      </c>
      <c r="H19022" s="1">
        <v>46234.924328703702</v>
      </c>
      <c r="I19022" t="b">
        <v>1</v>
      </c>
      <c r="J19022" t="b">
        <v>0</v>
      </c>
      <c r="K19022" t="s">
        <v>41</v>
      </c>
      <c r="L19022" t="s">
        <v>74</v>
      </c>
      <c r="M19022"/>
      <c r="N19022">
        <v>80</v>
      </c>
      <c r="O19022" t="s">
        <v>6114</v>
      </c>
      <c r="P19022" t="s">
        <v>32382</v>
      </c>
    </row>
    <row r="19023" spans="1:16" x14ac:dyDescent="0.25">
      <c r="A19023" t="s">
        <v>0</v>
      </c>
      <c r="B19023" t="s">
        <v>1706</v>
      </c>
      <c r="C19023" t="s">
        <v>336</v>
      </c>
      <c r="D19023" t="s">
        <v>4526</v>
      </c>
      <c r="E19023" t="s">
        <v>59</v>
      </c>
      <c r="F19023" t="b">
        <v>0</v>
      </c>
      <c r="G19023" t="s">
        <v>65</v>
      </c>
      <c r="H19023" s="1">
        <v>46235.001018518517</v>
      </c>
      <c r="I19023" t="b">
        <v>0</v>
      </c>
      <c r="J19023" t="b">
        <v>1</v>
      </c>
      <c r="K19023" t="s">
        <v>41</v>
      </c>
      <c r="L19023" t="s">
        <v>60</v>
      </c>
      <c r="M19023">
        <v>101500</v>
      </c>
      <c r="N19023"/>
      <c r="O19023" t="s">
        <v>3504</v>
      </c>
      <c r="P19023" t="s">
        <v>85</v>
      </c>
    </row>
    <row r="19024" spans="1:16" x14ac:dyDescent="0.25">
      <c r="A19024" t="s">
        <v>1</v>
      </c>
      <c r="B19024" t="s">
        <v>895</v>
      </c>
      <c r="C19024" t="s">
        <v>201</v>
      </c>
      <c r="D19024" t="s">
        <v>4595</v>
      </c>
      <c r="E19024" t="s">
        <v>59</v>
      </c>
      <c r="F19024" t="b">
        <v>0</v>
      </c>
      <c r="G19024" t="s">
        <v>73</v>
      </c>
      <c r="H19024" s="1">
        <v>46235.0077662037</v>
      </c>
      <c r="I19024" t="b">
        <v>0</v>
      </c>
      <c r="J19024" t="b">
        <v>0</v>
      </c>
      <c r="K19024" t="s">
        <v>41</v>
      </c>
      <c r="L19024" t="s">
        <v>60</v>
      </c>
      <c r="M19024">
        <v>142500</v>
      </c>
      <c r="N19024"/>
      <c r="O19024" t="s">
        <v>30924</v>
      </c>
      <c r="P19024" t="s">
        <v>32383</v>
      </c>
    </row>
    <row r="19025" spans="1:16" x14ac:dyDescent="0.25">
      <c r="A19025" t="s">
        <v>1</v>
      </c>
      <c r="B19025" t="s">
        <v>32056</v>
      </c>
      <c r="C19025" t="s">
        <v>750</v>
      </c>
      <c r="D19025" t="s">
        <v>4595</v>
      </c>
      <c r="E19025" t="s">
        <v>59</v>
      </c>
      <c r="F19025" t="b">
        <v>0</v>
      </c>
      <c r="G19025" t="s">
        <v>19</v>
      </c>
      <c r="H19025" s="1">
        <v>46235.008969907409</v>
      </c>
      <c r="I19025" t="b">
        <v>1</v>
      </c>
      <c r="J19025" t="b">
        <v>0</v>
      </c>
      <c r="K19025" t="s">
        <v>19</v>
      </c>
      <c r="L19025" t="s">
        <v>60</v>
      </c>
      <c r="M19025">
        <v>1400000</v>
      </c>
      <c r="N19025"/>
      <c r="O19025" t="s">
        <v>7059</v>
      </c>
      <c r="P19025" t="s">
        <v>32057</v>
      </c>
    </row>
    <row r="19026" spans="1:16" x14ac:dyDescent="0.25">
      <c r="A19026" t="s">
        <v>0</v>
      </c>
      <c r="B19026" t="s">
        <v>0</v>
      </c>
      <c r="C19026" t="s">
        <v>1614</v>
      </c>
      <c r="D19026" t="s">
        <v>4526</v>
      </c>
      <c r="E19026" t="s">
        <v>59</v>
      </c>
      <c r="F19026" t="b">
        <v>0</v>
      </c>
      <c r="G19026" t="s">
        <v>89</v>
      </c>
      <c r="H19026" s="1">
        <v>46235.046006944453</v>
      </c>
      <c r="I19026" t="b">
        <v>0</v>
      </c>
      <c r="J19026" t="b">
        <v>0</v>
      </c>
      <c r="K19026" t="s">
        <v>41</v>
      </c>
      <c r="L19026" t="s">
        <v>74</v>
      </c>
      <c r="M19026"/>
      <c r="N19026">
        <v>32.5</v>
      </c>
      <c r="O19026" t="s">
        <v>222</v>
      </c>
      <c r="P19026" t="s">
        <v>31661</v>
      </c>
    </row>
    <row r="19027" spans="1:16" x14ac:dyDescent="0.25">
      <c r="A19027" t="s">
        <v>2</v>
      </c>
      <c r="B19027" t="s">
        <v>4374</v>
      </c>
      <c r="C19027" t="s">
        <v>76</v>
      </c>
      <c r="D19027" t="s">
        <v>4346</v>
      </c>
      <c r="E19027" t="s">
        <v>59</v>
      </c>
      <c r="F19027" t="b">
        <v>1</v>
      </c>
      <c r="G19027" t="s">
        <v>41</v>
      </c>
      <c r="H19027" s="1">
        <v>46235.049027777779</v>
      </c>
      <c r="I19027" t="b">
        <v>1</v>
      </c>
      <c r="J19027" t="b">
        <v>1</v>
      </c>
      <c r="K19027" t="s">
        <v>41</v>
      </c>
      <c r="L19027" t="s">
        <v>60</v>
      </c>
      <c r="M19027">
        <v>90000</v>
      </c>
      <c r="N19027"/>
      <c r="O19027" t="s">
        <v>18393</v>
      </c>
      <c r="P19027" t="s">
        <v>705</v>
      </c>
    </row>
    <row r="19028" spans="1:16" x14ac:dyDescent="0.25">
      <c r="A19028" t="s">
        <v>1</v>
      </c>
      <c r="B19028" t="s">
        <v>32384</v>
      </c>
      <c r="C19028" t="s">
        <v>774</v>
      </c>
      <c r="D19028" t="s">
        <v>4346</v>
      </c>
      <c r="E19028" t="s">
        <v>59</v>
      </c>
      <c r="F19028" t="b">
        <v>0</v>
      </c>
      <c r="G19028" t="s">
        <v>77</v>
      </c>
      <c r="H19028" s="1">
        <v>46235.049224537041</v>
      </c>
      <c r="I19028" t="b">
        <v>1</v>
      </c>
      <c r="J19028" t="b">
        <v>1</v>
      </c>
      <c r="K19028" t="s">
        <v>41</v>
      </c>
      <c r="L19028" t="s">
        <v>60</v>
      </c>
      <c r="M19028">
        <v>226500</v>
      </c>
      <c r="N19028"/>
      <c r="O19028" t="s">
        <v>24106</v>
      </c>
    </row>
    <row r="19029" spans="1:16" x14ac:dyDescent="0.25">
      <c r="A19029" t="s">
        <v>3</v>
      </c>
      <c r="B19029" t="s">
        <v>3</v>
      </c>
      <c r="C19029" t="s">
        <v>1468</v>
      </c>
      <c r="D19029" t="s">
        <v>4756</v>
      </c>
      <c r="E19029" t="s">
        <v>59</v>
      </c>
      <c r="F19029" t="b">
        <v>0</v>
      </c>
      <c r="G19029" t="s">
        <v>89</v>
      </c>
      <c r="H19029" s="1">
        <v>46235.250891203701</v>
      </c>
      <c r="I19029" t="b">
        <v>0</v>
      </c>
      <c r="J19029" t="b">
        <v>0</v>
      </c>
      <c r="K19029" t="s">
        <v>41</v>
      </c>
      <c r="L19029" t="s">
        <v>60</v>
      </c>
      <c r="M19029">
        <v>109750</v>
      </c>
      <c r="N19029"/>
      <c r="O19029" t="s">
        <v>120</v>
      </c>
      <c r="P19029" t="s">
        <v>32385</v>
      </c>
    </row>
    <row r="19030" spans="1:16" x14ac:dyDescent="0.25">
      <c r="A19030" t="s">
        <v>1</v>
      </c>
      <c r="B19030" t="s">
        <v>1</v>
      </c>
      <c r="C19030" t="s">
        <v>16280</v>
      </c>
      <c r="D19030" t="s">
        <v>24119</v>
      </c>
      <c r="E19030" t="s">
        <v>88</v>
      </c>
      <c r="F19030" t="b">
        <v>0</v>
      </c>
      <c r="G19030" t="s">
        <v>40</v>
      </c>
      <c r="H19030" s="1">
        <v>46235.302303240736</v>
      </c>
      <c r="I19030" t="b">
        <v>1</v>
      </c>
      <c r="J19030" t="b">
        <v>0</v>
      </c>
      <c r="K19030" t="s">
        <v>40</v>
      </c>
      <c r="L19030" t="s">
        <v>60</v>
      </c>
      <c r="M19030">
        <v>1230000</v>
      </c>
      <c r="N19030"/>
      <c r="O19030" t="s">
        <v>32386</v>
      </c>
      <c r="P19030" t="s">
        <v>32387</v>
      </c>
    </row>
    <row r="19031" spans="1:16" x14ac:dyDescent="0.25">
      <c r="A19031" t="s">
        <v>1</v>
      </c>
      <c r="B19031" t="s">
        <v>32388</v>
      </c>
      <c r="C19031" t="s">
        <v>172</v>
      </c>
      <c r="D19031" t="s">
        <v>11236</v>
      </c>
      <c r="E19031" t="s">
        <v>59</v>
      </c>
      <c r="F19031" t="b">
        <v>0</v>
      </c>
      <c r="G19031" t="s">
        <v>68</v>
      </c>
      <c r="H19031" s="1">
        <v>46235.340879629628</v>
      </c>
      <c r="I19031" t="b">
        <v>0</v>
      </c>
      <c r="J19031" t="b">
        <v>1</v>
      </c>
      <c r="K19031" t="s">
        <v>41</v>
      </c>
      <c r="L19031" t="s">
        <v>60</v>
      </c>
      <c r="M19031">
        <v>191500</v>
      </c>
      <c r="N19031"/>
      <c r="O19031" t="s">
        <v>965</v>
      </c>
      <c r="P19031" t="s">
        <v>32389</v>
      </c>
    </row>
    <row r="19032" spans="1:16" x14ac:dyDescent="0.25">
      <c r="A19032" t="s">
        <v>1</v>
      </c>
      <c r="B19032" t="s">
        <v>358</v>
      </c>
      <c r="C19032" t="s">
        <v>1587</v>
      </c>
      <c r="D19032" t="s">
        <v>4550</v>
      </c>
      <c r="E19032" t="s">
        <v>59</v>
      </c>
      <c r="F19032" t="b">
        <v>0</v>
      </c>
      <c r="G19032" t="s">
        <v>89</v>
      </c>
      <c r="H19032" s="1">
        <v>46235.382592592592</v>
      </c>
      <c r="I19032" t="b">
        <v>0</v>
      </c>
      <c r="J19032" t="b">
        <v>0</v>
      </c>
      <c r="K19032" t="s">
        <v>41</v>
      </c>
      <c r="L19032" t="s">
        <v>60</v>
      </c>
      <c r="M19032">
        <v>90000</v>
      </c>
      <c r="N19032"/>
      <c r="O19032" t="s">
        <v>32027</v>
      </c>
      <c r="P19032" t="s">
        <v>32028</v>
      </c>
    </row>
    <row r="19033" spans="1:16" x14ac:dyDescent="0.25">
      <c r="A19033" t="s">
        <v>1</v>
      </c>
      <c r="B19033" t="s">
        <v>32390</v>
      </c>
      <c r="C19033" t="s">
        <v>185</v>
      </c>
      <c r="D19033" t="s">
        <v>24507</v>
      </c>
      <c r="E19033" t="s">
        <v>59</v>
      </c>
      <c r="F19033" t="b">
        <v>0</v>
      </c>
      <c r="G19033" t="s">
        <v>19</v>
      </c>
      <c r="H19033" s="1">
        <v>46235.383877314824</v>
      </c>
      <c r="I19033" t="b">
        <v>0</v>
      </c>
      <c r="J19033" t="b">
        <v>0</v>
      </c>
      <c r="K19033" t="s">
        <v>19</v>
      </c>
      <c r="L19033" t="s">
        <v>60</v>
      </c>
      <c r="M19033">
        <v>1191360</v>
      </c>
      <c r="N19033"/>
      <c r="O19033" t="s">
        <v>32391</v>
      </c>
      <c r="P19033" t="s">
        <v>7542</v>
      </c>
    </row>
    <row r="19034" spans="1:16" x14ac:dyDescent="0.25">
      <c r="A19034" t="s">
        <v>1</v>
      </c>
      <c r="B19034" t="s">
        <v>32390</v>
      </c>
      <c r="C19034" t="s">
        <v>13767</v>
      </c>
      <c r="D19034" t="s">
        <v>4346</v>
      </c>
      <c r="E19034" t="s">
        <v>59</v>
      </c>
      <c r="F19034" t="b">
        <v>0</v>
      </c>
      <c r="G19034" t="s">
        <v>19</v>
      </c>
      <c r="H19034" s="1">
        <v>46235.383877314824</v>
      </c>
      <c r="I19034" t="b">
        <v>0</v>
      </c>
      <c r="J19034" t="b">
        <v>0</v>
      </c>
      <c r="K19034" t="s">
        <v>19</v>
      </c>
      <c r="L19034" t="s">
        <v>60</v>
      </c>
      <c r="M19034">
        <v>1191360</v>
      </c>
      <c r="N19034"/>
      <c r="O19034" t="s">
        <v>32391</v>
      </c>
      <c r="P19034" t="s">
        <v>7542</v>
      </c>
    </row>
    <row r="19035" spans="1:16" x14ac:dyDescent="0.25">
      <c r="A19035" t="s">
        <v>3</v>
      </c>
      <c r="B19035" t="s">
        <v>3</v>
      </c>
      <c r="C19035" t="s">
        <v>1903</v>
      </c>
      <c r="D19035" t="s">
        <v>4526</v>
      </c>
      <c r="E19035" t="s">
        <v>88</v>
      </c>
      <c r="F19035" t="b">
        <v>0</v>
      </c>
      <c r="G19035" t="s">
        <v>89</v>
      </c>
      <c r="H19035" s="1">
        <v>46235.417557870373</v>
      </c>
      <c r="I19035" t="b">
        <v>0</v>
      </c>
      <c r="J19035" t="b">
        <v>1</v>
      </c>
      <c r="K19035" t="s">
        <v>41</v>
      </c>
      <c r="L19035" t="s">
        <v>74</v>
      </c>
      <c r="M19035"/>
      <c r="N19035">
        <v>56.75</v>
      </c>
      <c r="O19035" t="s">
        <v>4487</v>
      </c>
    </row>
    <row r="19036" spans="1:16" x14ac:dyDescent="0.25">
      <c r="A19036" t="s">
        <v>2</v>
      </c>
      <c r="B19036" t="s">
        <v>8379</v>
      </c>
      <c r="C19036" t="s">
        <v>3888</v>
      </c>
      <c r="D19036" t="s">
        <v>4550</v>
      </c>
      <c r="E19036" t="s">
        <v>59</v>
      </c>
      <c r="F19036" t="b">
        <v>0</v>
      </c>
      <c r="G19036" t="s">
        <v>65</v>
      </c>
      <c r="H19036" s="1">
        <v>46235.417592592603</v>
      </c>
      <c r="I19036" t="b">
        <v>0</v>
      </c>
      <c r="J19036" t="b">
        <v>1</v>
      </c>
      <c r="K19036" t="s">
        <v>41</v>
      </c>
      <c r="L19036" t="s">
        <v>60</v>
      </c>
      <c r="M19036">
        <v>122000</v>
      </c>
      <c r="N19036"/>
      <c r="O19036" t="s">
        <v>32392</v>
      </c>
      <c r="P19036" t="s">
        <v>32393</v>
      </c>
    </row>
    <row r="19037" spans="1:16" x14ac:dyDescent="0.25">
      <c r="A19037" t="s">
        <v>6</v>
      </c>
      <c r="B19037" t="s">
        <v>6</v>
      </c>
      <c r="C19037" t="s">
        <v>1943</v>
      </c>
      <c r="D19037" t="s">
        <v>4526</v>
      </c>
      <c r="E19037" t="s">
        <v>88</v>
      </c>
      <c r="F19037" t="b">
        <v>0</v>
      </c>
      <c r="G19037" t="s">
        <v>89</v>
      </c>
      <c r="H19037" s="1">
        <v>46235.420729166668</v>
      </c>
      <c r="I19037" t="b">
        <v>0</v>
      </c>
      <c r="J19037" t="b">
        <v>1</v>
      </c>
      <c r="K19037" t="s">
        <v>41</v>
      </c>
      <c r="L19037" t="s">
        <v>74</v>
      </c>
      <c r="M19037"/>
      <c r="N19037">
        <v>70</v>
      </c>
      <c r="O19037" t="s">
        <v>4487</v>
      </c>
      <c r="P19037" t="s">
        <v>32394</v>
      </c>
    </row>
    <row r="19038" spans="1:16" x14ac:dyDescent="0.25">
      <c r="A19038" t="s">
        <v>8</v>
      </c>
      <c r="B19038" t="s">
        <v>32395</v>
      </c>
      <c r="C19038" t="s">
        <v>9560</v>
      </c>
      <c r="D19038" t="s">
        <v>4346</v>
      </c>
      <c r="E19038" t="s">
        <v>59</v>
      </c>
      <c r="F19038" t="b">
        <v>0</v>
      </c>
      <c r="G19038" t="s">
        <v>19</v>
      </c>
      <c r="H19038" s="1">
        <v>46235.425543981481</v>
      </c>
      <c r="I19038" t="b">
        <v>0</v>
      </c>
      <c r="J19038" t="b">
        <v>0</v>
      </c>
      <c r="K19038" t="s">
        <v>19</v>
      </c>
      <c r="L19038" t="s">
        <v>60</v>
      </c>
      <c r="M19038">
        <v>270000</v>
      </c>
      <c r="N19038"/>
      <c r="O19038" t="s">
        <v>26434</v>
      </c>
      <c r="P19038" t="s">
        <v>32396</v>
      </c>
    </row>
    <row r="19039" spans="1:16" x14ac:dyDescent="0.25">
      <c r="A19039" t="s">
        <v>3</v>
      </c>
      <c r="B19039" t="s">
        <v>3400</v>
      </c>
      <c r="C19039" t="s">
        <v>2633</v>
      </c>
      <c r="D19039" t="s">
        <v>2360</v>
      </c>
      <c r="E19039" t="s">
        <v>59</v>
      </c>
      <c r="F19039" t="b">
        <v>0</v>
      </c>
      <c r="G19039" t="s">
        <v>68</v>
      </c>
      <c r="H19039" s="1">
        <v>46235.459224537037</v>
      </c>
      <c r="I19039" t="b">
        <v>0</v>
      </c>
      <c r="J19039" t="b">
        <v>1</v>
      </c>
      <c r="K19039" t="s">
        <v>41</v>
      </c>
      <c r="L19039" t="s">
        <v>60</v>
      </c>
      <c r="M19039">
        <v>80500</v>
      </c>
      <c r="N19039"/>
      <c r="O19039" t="s">
        <v>32397</v>
      </c>
    </row>
    <row r="19040" spans="1:16" x14ac:dyDescent="0.25">
      <c r="A19040" t="s">
        <v>3</v>
      </c>
      <c r="B19040" t="s">
        <v>32398</v>
      </c>
      <c r="C19040" t="s">
        <v>223</v>
      </c>
      <c r="D19040" t="s">
        <v>25190</v>
      </c>
      <c r="E19040" t="s">
        <v>59</v>
      </c>
      <c r="F19040" t="b">
        <v>0</v>
      </c>
      <c r="G19040" t="s">
        <v>73</v>
      </c>
      <c r="H19040" s="1">
        <v>46235.459247685183</v>
      </c>
      <c r="I19040" t="b">
        <v>0</v>
      </c>
      <c r="J19040" t="b">
        <v>0</v>
      </c>
      <c r="K19040" t="s">
        <v>41</v>
      </c>
      <c r="L19040" t="s">
        <v>74</v>
      </c>
      <c r="M19040"/>
      <c r="N19040">
        <v>45</v>
      </c>
      <c r="O19040" t="s">
        <v>2724</v>
      </c>
      <c r="P19040" t="s">
        <v>85</v>
      </c>
    </row>
    <row r="19041" spans="1:16" x14ac:dyDescent="0.25">
      <c r="A19041" t="s">
        <v>1</v>
      </c>
      <c r="B19041" t="s">
        <v>184</v>
      </c>
      <c r="C19041" t="s">
        <v>2034</v>
      </c>
      <c r="D19041" t="s">
        <v>4550</v>
      </c>
      <c r="E19041" t="s">
        <v>59</v>
      </c>
      <c r="F19041" t="b">
        <v>0</v>
      </c>
      <c r="G19041" t="s">
        <v>89</v>
      </c>
      <c r="H19041" s="1">
        <v>46235.465891203698</v>
      </c>
      <c r="I19041" t="b">
        <v>0</v>
      </c>
      <c r="J19041" t="b">
        <v>1</v>
      </c>
      <c r="K19041" t="s">
        <v>41</v>
      </c>
      <c r="L19041" t="s">
        <v>60</v>
      </c>
      <c r="M19041">
        <v>120941.6</v>
      </c>
      <c r="N19041"/>
      <c r="O19041" t="s">
        <v>2446</v>
      </c>
      <c r="P19041" t="s">
        <v>32399</v>
      </c>
    </row>
    <row r="19042" spans="1:16" x14ac:dyDescent="0.25">
      <c r="A19042" t="s">
        <v>4</v>
      </c>
      <c r="B19042" t="s">
        <v>32400</v>
      </c>
      <c r="C19042" t="s">
        <v>500</v>
      </c>
      <c r="D19042" t="s">
        <v>4550</v>
      </c>
      <c r="E19042" t="s">
        <v>59</v>
      </c>
      <c r="F19042" t="b">
        <v>0</v>
      </c>
      <c r="G19042" t="s">
        <v>13</v>
      </c>
      <c r="H19042" s="1">
        <v>46235.466562499998</v>
      </c>
      <c r="I19042" t="b">
        <v>0</v>
      </c>
      <c r="J19042" t="b">
        <v>0</v>
      </c>
      <c r="K19042" t="s">
        <v>13</v>
      </c>
      <c r="L19042" t="s">
        <v>60</v>
      </c>
      <c r="M19042">
        <v>139306.5</v>
      </c>
      <c r="N19042"/>
      <c r="O19042" t="s">
        <v>32401</v>
      </c>
      <c r="P19042" t="s">
        <v>32402</v>
      </c>
    </row>
    <row r="19043" spans="1:16" x14ac:dyDescent="0.25">
      <c r="A19043" t="s">
        <v>2</v>
      </c>
      <c r="B19043" t="s">
        <v>9722</v>
      </c>
      <c r="C19043" t="s">
        <v>326</v>
      </c>
      <c r="D19043" t="s">
        <v>4526</v>
      </c>
      <c r="E19043" t="s">
        <v>59</v>
      </c>
      <c r="F19043" t="b">
        <v>0</v>
      </c>
      <c r="G19043" t="s">
        <v>77</v>
      </c>
      <c r="H19043" s="1">
        <v>46235.504027777781</v>
      </c>
      <c r="I19043" t="b">
        <v>0</v>
      </c>
      <c r="J19043" t="b">
        <v>1</v>
      </c>
      <c r="K19043" t="s">
        <v>41</v>
      </c>
      <c r="L19043" t="s">
        <v>60</v>
      </c>
      <c r="M19043">
        <v>175500</v>
      </c>
      <c r="N19043"/>
      <c r="O19043" t="s">
        <v>424</v>
      </c>
      <c r="P19043" t="s">
        <v>4577</v>
      </c>
    </row>
    <row r="19044" spans="1:16" x14ac:dyDescent="0.25">
      <c r="A19044" t="s">
        <v>1</v>
      </c>
      <c r="B19044" t="s">
        <v>9961</v>
      </c>
      <c r="C19044" t="s">
        <v>86</v>
      </c>
      <c r="D19044" t="s">
        <v>4550</v>
      </c>
      <c r="E19044" t="s">
        <v>59</v>
      </c>
      <c r="F19044" t="b">
        <v>0</v>
      </c>
      <c r="G19044" t="s">
        <v>77</v>
      </c>
      <c r="H19044" s="1">
        <v>46235.507557870369</v>
      </c>
      <c r="I19044" t="b">
        <v>0</v>
      </c>
      <c r="J19044" t="b">
        <v>1</v>
      </c>
      <c r="K19044" t="s">
        <v>41</v>
      </c>
      <c r="L19044" t="s">
        <v>60</v>
      </c>
      <c r="M19044">
        <v>162500</v>
      </c>
      <c r="N19044"/>
      <c r="O19044" t="s">
        <v>9224</v>
      </c>
      <c r="P19044" t="s">
        <v>32403</v>
      </c>
    </row>
    <row r="19045" spans="1:16" x14ac:dyDescent="0.25">
      <c r="A19045" t="s">
        <v>7</v>
      </c>
      <c r="B19045" t="s">
        <v>32404</v>
      </c>
      <c r="C19045" t="s">
        <v>112</v>
      </c>
      <c r="D19045" t="s">
        <v>4756</v>
      </c>
      <c r="E19045" t="s">
        <v>59</v>
      </c>
      <c r="F19045" t="b">
        <v>0</v>
      </c>
      <c r="G19045" t="s">
        <v>65</v>
      </c>
      <c r="H19045" s="1">
        <v>46235.542557870373</v>
      </c>
      <c r="I19045" t="b">
        <v>0</v>
      </c>
      <c r="J19045" t="b">
        <v>0</v>
      </c>
      <c r="K19045" t="s">
        <v>41</v>
      </c>
      <c r="L19045" t="s">
        <v>60</v>
      </c>
      <c r="M19045">
        <v>100775</v>
      </c>
      <c r="N19045"/>
      <c r="O19045" t="s">
        <v>6267</v>
      </c>
      <c r="P19045" t="s">
        <v>556</v>
      </c>
    </row>
    <row r="19046" spans="1:16" x14ac:dyDescent="0.25">
      <c r="A19046" t="s">
        <v>3</v>
      </c>
      <c r="B19046" t="s">
        <v>32405</v>
      </c>
      <c r="C19046" t="s">
        <v>29119</v>
      </c>
      <c r="D19046" t="s">
        <v>4756</v>
      </c>
      <c r="E19046" t="s">
        <v>59</v>
      </c>
      <c r="F19046" t="b">
        <v>0</v>
      </c>
      <c r="G19046" t="s">
        <v>41</v>
      </c>
      <c r="H19046" s="1">
        <v>46235.545497685183</v>
      </c>
      <c r="I19046" t="b">
        <v>0</v>
      </c>
      <c r="J19046" t="b">
        <v>1</v>
      </c>
      <c r="K19046" t="s">
        <v>41</v>
      </c>
      <c r="L19046" t="s">
        <v>60</v>
      </c>
      <c r="M19046">
        <v>95625</v>
      </c>
      <c r="N19046"/>
      <c r="O19046" t="s">
        <v>13043</v>
      </c>
      <c r="P19046" t="s">
        <v>3201</v>
      </c>
    </row>
    <row r="19047" spans="1:16" x14ac:dyDescent="0.25">
      <c r="A19047" t="s">
        <v>0</v>
      </c>
      <c r="B19047" t="s">
        <v>32406</v>
      </c>
      <c r="C19047" t="s">
        <v>1710</v>
      </c>
      <c r="D19047" t="s">
        <v>4756</v>
      </c>
      <c r="E19047" t="s">
        <v>59</v>
      </c>
      <c r="F19047" t="b">
        <v>0</v>
      </c>
      <c r="G19047" t="s">
        <v>68</v>
      </c>
      <c r="H19047" s="1">
        <v>46235.584224537037</v>
      </c>
      <c r="I19047" t="b">
        <v>0</v>
      </c>
      <c r="J19047" t="b">
        <v>0</v>
      </c>
      <c r="K19047" t="s">
        <v>41</v>
      </c>
      <c r="L19047" t="s">
        <v>60</v>
      </c>
      <c r="M19047">
        <v>82500</v>
      </c>
      <c r="N19047"/>
      <c r="O19047" t="s">
        <v>2627</v>
      </c>
      <c r="P19047" t="s">
        <v>32407</v>
      </c>
    </row>
    <row r="19048" spans="1:16" x14ac:dyDescent="0.25">
      <c r="A19048" t="s">
        <v>1</v>
      </c>
      <c r="B19048" t="s">
        <v>32408</v>
      </c>
      <c r="C19048" t="s">
        <v>32409</v>
      </c>
      <c r="D19048" t="s">
        <v>4756</v>
      </c>
      <c r="E19048" t="s">
        <v>59</v>
      </c>
      <c r="F19048" t="b">
        <v>0</v>
      </c>
      <c r="G19048" t="s">
        <v>77</v>
      </c>
      <c r="H19048" s="1">
        <v>46235.590868055559</v>
      </c>
      <c r="I19048" t="b">
        <v>1</v>
      </c>
      <c r="J19048" t="b">
        <v>1</v>
      </c>
      <c r="K19048" t="s">
        <v>41</v>
      </c>
      <c r="L19048" t="s">
        <v>60</v>
      </c>
      <c r="M19048">
        <v>232000</v>
      </c>
      <c r="N19048"/>
      <c r="O19048" t="s">
        <v>809</v>
      </c>
      <c r="P19048" t="s">
        <v>32410</v>
      </c>
    </row>
    <row r="19049" spans="1:16" x14ac:dyDescent="0.25">
      <c r="A19049" t="s">
        <v>6</v>
      </c>
      <c r="B19049" t="s">
        <v>32411</v>
      </c>
      <c r="C19049" t="s">
        <v>14351</v>
      </c>
      <c r="D19049" t="s">
        <v>4550</v>
      </c>
      <c r="E19049" t="s">
        <v>59</v>
      </c>
      <c r="F19049" t="b">
        <v>0</v>
      </c>
      <c r="G19049" t="s">
        <v>65</v>
      </c>
      <c r="H19049" s="1">
        <v>46235.62908564815</v>
      </c>
      <c r="I19049" t="b">
        <v>0</v>
      </c>
      <c r="J19049" t="b">
        <v>1</v>
      </c>
      <c r="K19049" t="s">
        <v>41</v>
      </c>
      <c r="L19049" t="s">
        <v>60</v>
      </c>
      <c r="M19049">
        <v>181500</v>
      </c>
      <c r="N19049"/>
      <c r="O19049" t="s">
        <v>95</v>
      </c>
      <c r="P19049" t="s">
        <v>9005</v>
      </c>
    </row>
    <row r="19050" spans="1:16" x14ac:dyDescent="0.25">
      <c r="A19050" t="s">
        <v>2</v>
      </c>
      <c r="B19050" t="s">
        <v>32412</v>
      </c>
      <c r="C19050" t="s">
        <v>574</v>
      </c>
      <c r="D19050" t="s">
        <v>5440</v>
      </c>
      <c r="E19050" t="s">
        <v>59</v>
      </c>
      <c r="F19050" t="b">
        <v>0</v>
      </c>
      <c r="G19050" t="s">
        <v>41</v>
      </c>
      <c r="H19050" s="1">
        <v>46235.632326388892</v>
      </c>
      <c r="I19050" t="b">
        <v>0</v>
      </c>
      <c r="J19050" t="b">
        <v>1</v>
      </c>
      <c r="K19050" t="s">
        <v>41</v>
      </c>
      <c r="L19050" t="s">
        <v>60</v>
      </c>
      <c r="M19050">
        <v>102500</v>
      </c>
      <c r="N19050"/>
      <c r="O19050" t="s">
        <v>26421</v>
      </c>
      <c r="P19050" t="s">
        <v>3038</v>
      </c>
    </row>
    <row r="19051" spans="1:16" x14ac:dyDescent="0.25">
      <c r="A19051" t="s">
        <v>5</v>
      </c>
      <c r="B19051" t="s">
        <v>3416</v>
      </c>
      <c r="C19051" t="s">
        <v>3469</v>
      </c>
      <c r="D19051" t="s">
        <v>5440</v>
      </c>
      <c r="E19051" t="s">
        <v>59</v>
      </c>
      <c r="F19051" t="b">
        <v>0</v>
      </c>
      <c r="G19051" t="s">
        <v>77</v>
      </c>
      <c r="H19051" s="1">
        <v>46235.632523148153</v>
      </c>
      <c r="I19051" t="b">
        <v>0</v>
      </c>
      <c r="J19051" t="b">
        <v>1</v>
      </c>
      <c r="K19051" t="s">
        <v>41</v>
      </c>
      <c r="L19051" t="s">
        <v>60</v>
      </c>
      <c r="M19051">
        <v>219375</v>
      </c>
      <c r="N19051"/>
      <c r="O19051" t="s">
        <v>32413</v>
      </c>
      <c r="P19051" t="s">
        <v>32414</v>
      </c>
    </row>
    <row r="19052" spans="1:16" x14ac:dyDescent="0.25">
      <c r="A19052" t="s">
        <v>1</v>
      </c>
      <c r="B19052" t="s">
        <v>1090</v>
      </c>
      <c r="C19052" t="s">
        <v>112</v>
      </c>
      <c r="D19052" t="s">
        <v>5440</v>
      </c>
      <c r="E19052" t="s">
        <v>59</v>
      </c>
      <c r="F19052" t="b">
        <v>0</v>
      </c>
      <c r="G19052" t="s">
        <v>65</v>
      </c>
      <c r="H19052" s="1">
        <v>46235.6325462963</v>
      </c>
      <c r="I19052" t="b">
        <v>1</v>
      </c>
      <c r="J19052" t="b">
        <v>1</v>
      </c>
      <c r="K19052" t="s">
        <v>41</v>
      </c>
      <c r="L19052" t="s">
        <v>60</v>
      </c>
      <c r="M19052">
        <v>156025</v>
      </c>
      <c r="N19052"/>
      <c r="O19052" t="s">
        <v>1953</v>
      </c>
      <c r="P19052" t="s">
        <v>32415</v>
      </c>
    </row>
    <row r="19053" spans="1:16" x14ac:dyDescent="0.25">
      <c r="A19053" t="s">
        <v>1</v>
      </c>
      <c r="B19053" t="s">
        <v>32416</v>
      </c>
      <c r="C19053" t="s">
        <v>507</v>
      </c>
      <c r="D19053" t="s">
        <v>5440</v>
      </c>
      <c r="E19053" t="s">
        <v>59</v>
      </c>
      <c r="F19053" t="b">
        <v>0</v>
      </c>
      <c r="G19053" t="s">
        <v>77</v>
      </c>
      <c r="H19053" s="1">
        <v>46235.632557870369</v>
      </c>
      <c r="I19053" t="b">
        <v>0</v>
      </c>
      <c r="J19053" t="b">
        <v>1</v>
      </c>
      <c r="K19053" t="s">
        <v>41</v>
      </c>
      <c r="L19053" t="s">
        <v>60</v>
      </c>
      <c r="M19053">
        <v>106000</v>
      </c>
      <c r="N19053"/>
      <c r="O19053" t="s">
        <v>2207</v>
      </c>
      <c r="P19053" t="s">
        <v>32417</v>
      </c>
    </row>
    <row r="19054" spans="1:16" x14ac:dyDescent="0.25">
      <c r="A19054" t="s">
        <v>1</v>
      </c>
      <c r="B19054" t="s">
        <v>1191</v>
      </c>
      <c r="C19054" t="s">
        <v>41</v>
      </c>
      <c r="D19054" t="s">
        <v>5440</v>
      </c>
      <c r="E19054" t="s">
        <v>59</v>
      </c>
      <c r="F19054" t="b">
        <v>0</v>
      </c>
      <c r="G19054" t="s">
        <v>89</v>
      </c>
      <c r="H19054" s="1">
        <v>46235.632557870369</v>
      </c>
      <c r="I19054" t="b">
        <v>1</v>
      </c>
      <c r="J19054" t="b">
        <v>1</v>
      </c>
      <c r="K19054" t="s">
        <v>41</v>
      </c>
      <c r="L19054" t="s">
        <v>60</v>
      </c>
      <c r="M19054">
        <v>133000</v>
      </c>
      <c r="N19054"/>
      <c r="O19054" t="s">
        <v>981</v>
      </c>
      <c r="P19054" t="s">
        <v>10945</v>
      </c>
    </row>
    <row r="19055" spans="1:16" x14ac:dyDescent="0.25">
      <c r="A19055" t="s">
        <v>4</v>
      </c>
      <c r="B19055" t="s">
        <v>32418</v>
      </c>
      <c r="C19055" t="s">
        <v>102</v>
      </c>
      <c r="D19055" t="s">
        <v>5440</v>
      </c>
      <c r="E19055" t="s">
        <v>59</v>
      </c>
      <c r="F19055" t="b">
        <v>0</v>
      </c>
      <c r="G19055" t="s">
        <v>89</v>
      </c>
      <c r="H19055" s="1">
        <v>46235.632581018523</v>
      </c>
      <c r="I19055" t="b">
        <v>1</v>
      </c>
      <c r="J19055" t="b">
        <v>1</v>
      </c>
      <c r="K19055" t="s">
        <v>41</v>
      </c>
      <c r="L19055" t="s">
        <v>60</v>
      </c>
      <c r="M19055">
        <v>223543.5</v>
      </c>
      <c r="N19055"/>
      <c r="O19055" t="s">
        <v>1466</v>
      </c>
      <c r="P19055" t="s">
        <v>32419</v>
      </c>
    </row>
    <row r="19056" spans="1:16" x14ac:dyDescent="0.25">
      <c r="A19056" t="s">
        <v>1</v>
      </c>
      <c r="B19056" t="s">
        <v>32420</v>
      </c>
      <c r="C19056" t="s">
        <v>557</v>
      </c>
      <c r="D19056" t="s">
        <v>5440</v>
      </c>
      <c r="E19056" t="s">
        <v>59</v>
      </c>
      <c r="F19056" t="b">
        <v>0</v>
      </c>
      <c r="G19056" t="s">
        <v>65</v>
      </c>
      <c r="H19056" s="1">
        <v>46235.632592592592</v>
      </c>
      <c r="I19056" t="b">
        <v>1</v>
      </c>
      <c r="J19056" t="b">
        <v>1</v>
      </c>
      <c r="K19056" t="s">
        <v>41</v>
      </c>
      <c r="L19056" t="s">
        <v>60</v>
      </c>
      <c r="M19056">
        <v>176938.65</v>
      </c>
      <c r="N19056"/>
      <c r="O19056" t="s">
        <v>4157</v>
      </c>
      <c r="P19056" t="s">
        <v>14434</v>
      </c>
    </row>
    <row r="19057" spans="1:16" x14ac:dyDescent="0.25">
      <c r="A19057" t="s">
        <v>5</v>
      </c>
      <c r="B19057" t="s">
        <v>3416</v>
      </c>
      <c r="C19057" t="s">
        <v>142</v>
      </c>
      <c r="D19057" t="s">
        <v>5440</v>
      </c>
      <c r="E19057" t="s">
        <v>59</v>
      </c>
      <c r="F19057" t="b">
        <v>0</v>
      </c>
      <c r="G19057" t="s">
        <v>89</v>
      </c>
      <c r="H19057" s="1">
        <v>46235.632592592592</v>
      </c>
      <c r="I19057" t="b">
        <v>1</v>
      </c>
      <c r="J19057" t="b">
        <v>1</v>
      </c>
      <c r="K19057" t="s">
        <v>41</v>
      </c>
      <c r="L19057" t="s">
        <v>60</v>
      </c>
      <c r="M19057">
        <v>132500</v>
      </c>
      <c r="N19057"/>
      <c r="O19057" t="s">
        <v>2416</v>
      </c>
      <c r="P19057" t="s">
        <v>32421</v>
      </c>
    </row>
    <row r="19058" spans="1:16" x14ac:dyDescent="0.25">
      <c r="A19058" t="s">
        <v>1</v>
      </c>
      <c r="B19058" t="s">
        <v>2515</v>
      </c>
      <c r="C19058" t="s">
        <v>190</v>
      </c>
      <c r="D19058" t="s">
        <v>5440</v>
      </c>
      <c r="E19058" t="s">
        <v>59</v>
      </c>
      <c r="F19058" t="b">
        <v>0</v>
      </c>
      <c r="G19058" t="s">
        <v>73</v>
      </c>
      <c r="H19058" s="1">
        <v>46235.632592592592</v>
      </c>
      <c r="I19058" t="b">
        <v>1</v>
      </c>
      <c r="J19058" t="b">
        <v>1</v>
      </c>
      <c r="K19058" t="s">
        <v>41</v>
      </c>
      <c r="L19058" t="s">
        <v>60</v>
      </c>
      <c r="M19058">
        <v>132704</v>
      </c>
      <c r="N19058"/>
      <c r="O19058" t="s">
        <v>4157</v>
      </c>
      <c r="P19058" t="s">
        <v>14434</v>
      </c>
    </row>
    <row r="19059" spans="1:16" x14ac:dyDescent="0.25">
      <c r="A19059" t="s">
        <v>9</v>
      </c>
      <c r="B19059" t="s">
        <v>32422</v>
      </c>
      <c r="C19059" t="s">
        <v>958</v>
      </c>
      <c r="D19059" t="s">
        <v>5440</v>
      </c>
      <c r="E19059" t="s">
        <v>59</v>
      </c>
      <c r="F19059" t="b">
        <v>0</v>
      </c>
      <c r="G19059" t="s">
        <v>65</v>
      </c>
      <c r="H19059" s="1">
        <v>46235.632592592592</v>
      </c>
      <c r="I19059" t="b">
        <v>0</v>
      </c>
      <c r="J19059" t="b">
        <v>0</v>
      </c>
      <c r="K19059" t="s">
        <v>41</v>
      </c>
      <c r="L19059" t="s">
        <v>60</v>
      </c>
      <c r="M19059">
        <v>130000</v>
      </c>
      <c r="N19059"/>
      <c r="O19059" t="s">
        <v>32423</v>
      </c>
      <c r="P19059" t="s">
        <v>32424</v>
      </c>
    </row>
    <row r="19060" spans="1:16" x14ac:dyDescent="0.25">
      <c r="A19060" t="s">
        <v>4</v>
      </c>
      <c r="B19060" t="s">
        <v>32425</v>
      </c>
      <c r="C19060" t="s">
        <v>422</v>
      </c>
      <c r="D19060" t="s">
        <v>4526</v>
      </c>
      <c r="E19060" t="s">
        <v>59</v>
      </c>
      <c r="F19060" t="b">
        <v>0</v>
      </c>
      <c r="G19060" t="s">
        <v>89</v>
      </c>
      <c r="H19060" s="1">
        <v>46235.632638888892</v>
      </c>
      <c r="I19060" t="b">
        <v>0</v>
      </c>
      <c r="J19060" t="b">
        <v>1</v>
      </c>
      <c r="K19060" t="s">
        <v>41</v>
      </c>
      <c r="L19060" t="s">
        <v>60</v>
      </c>
      <c r="M19060">
        <v>139250</v>
      </c>
      <c r="N19060"/>
      <c r="O19060" t="s">
        <v>468</v>
      </c>
      <c r="P19060" t="s">
        <v>32426</v>
      </c>
    </row>
    <row r="19061" spans="1:16" x14ac:dyDescent="0.25">
      <c r="A19061" t="s">
        <v>4</v>
      </c>
      <c r="B19061" t="s">
        <v>32427</v>
      </c>
      <c r="C19061" t="s">
        <v>31127</v>
      </c>
      <c r="D19061" t="s">
        <v>5440</v>
      </c>
      <c r="E19061" t="s">
        <v>59</v>
      </c>
      <c r="F19061" t="b">
        <v>0</v>
      </c>
      <c r="G19061" t="s">
        <v>13</v>
      </c>
      <c r="H19061" s="1">
        <v>46235.633206018523</v>
      </c>
      <c r="I19061" t="b">
        <v>1</v>
      </c>
      <c r="J19061" t="b">
        <v>0</v>
      </c>
      <c r="K19061" t="s">
        <v>13</v>
      </c>
      <c r="L19061" t="s">
        <v>60</v>
      </c>
      <c r="M19061">
        <v>245000</v>
      </c>
      <c r="N19061"/>
      <c r="O19061" t="s">
        <v>4622</v>
      </c>
      <c r="P19061" t="s">
        <v>32428</v>
      </c>
    </row>
    <row r="19062" spans="1:16" x14ac:dyDescent="0.25">
      <c r="A19062" t="s">
        <v>7</v>
      </c>
      <c r="B19062" t="s">
        <v>32429</v>
      </c>
      <c r="C19062" t="s">
        <v>112</v>
      </c>
      <c r="D19062" t="s">
        <v>5440</v>
      </c>
      <c r="E19062" t="s">
        <v>59</v>
      </c>
      <c r="F19062" t="b">
        <v>0</v>
      </c>
      <c r="G19062" t="s">
        <v>65</v>
      </c>
      <c r="H19062" s="1">
        <v>46235.667557870373</v>
      </c>
      <c r="I19062" t="b">
        <v>0</v>
      </c>
      <c r="J19062" t="b">
        <v>1</v>
      </c>
      <c r="K19062" t="s">
        <v>41</v>
      </c>
      <c r="L19062" t="s">
        <v>60</v>
      </c>
      <c r="M19062">
        <v>115625</v>
      </c>
      <c r="N19062"/>
      <c r="O19062" t="s">
        <v>1782</v>
      </c>
      <c r="P19062" t="s">
        <v>2287</v>
      </c>
    </row>
    <row r="19063" spans="1:16" x14ac:dyDescent="0.25">
      <c r="A19063" t="s">
        <v>3</v>
      </c>
      <c r="B19063" t="s">
        <v>4092</v>
      </c>
      <c r="C19063" t="s">
        <v>237</v>
      </c>
      <c r="D19063" t="s">
        <v>5440</v>
      </c>
      <c r="E19063" t="s">
        <v>59</v>
      </c>
      <c r="F19063" t="b">
        <v>0</v>
      </c>
      <c r="G19063" t="s">
        <v>89</v>
      </c>
      <c r="H19063" s="1">
        <v>46235.667557870373</v>
      </c>
      <c r="I19063" t="b">
        <v>0</v>
      </c>
      <c r="J19063" t="b">
        <v>1</v>
      </c>
      <c r="K19063" t="s">
        <v>41</v>
      </c>
      <c r="L19063" t="s">
        <v>60</v>
      </c>
      <c r="M19063">
        <v>85000</v>
      </c>
      <c r="N19063"/>
      <c r="O19063" t="s">
        <v>4157</v>
      </c>
      <c r="P19063" t="s">
        <v>32430</v>
      </c>
    </row>
    <row r="19064" spans="1:16" x14ac:dyDescent="0.25">
      <c r="A19064" t="s">
        <v>0</v>
      </c>
      <c r="B19064" t="s">
        <v>32431</v>
      </c>
      <c r="C19064" t="s">
        <v>5082</v>
      </c>
      <c r="D19064" t="s">
        <v>5440</v>
      </c>
      <c r="E19064" t="s">
        <v>132</v>
      </c>
      <c r="F19064" t="b">
        <v>0</v>
      </c>
      <c r="G19064" t="s">
        <v>65</v>
      </c>
      <c r="H19064" s="1">
        <v>46235.667581018519</v>
      </c>
      <c r="I19064" t="b">
        <v>0</v>
      </c>
      <c r="J19064" t="b">
        <v>1</v>
      </c>
      <c r="K19064" t="s">
        <v>41</v>
      </c>
      <c r="L19064" t="s">
        <v>74</v>
      </c>
      <c r="M19064"/>
      <c r="N19064">
        <v>31.5</v>
      </c>
      <c r="O19064" t="s">
        <v>32432</v>
      </c>
      <c r="P19064" t="s">
        <v>32433</v>
      </c>
    </row>
    <row r="19065" spans="1:16" x14ac:dyDescent="0.25">
      <c r="A19065" t="s">
        <v>3</v>
      </c>
      <c r="B19065" t="s">
        <v>32434</v>
      </c>
      <c r="C19065" t="s">
        <v>41</v>
      </c>
      <c r="D19065" t="s">
        <v>2360</v>
      </c>
      <c r="E19065" t="s">
        <v>59</v>
      </c>
      <c r="F19065" t="b">
        <v>0</v>
      </c>
      <c r="G19065" t="s">
        <v>41</v>
      </c>
      <c r="H19065" s="1">
        <v>46235.670497685183</v>
      </c>
      <c r="I19065" t="b">
        <v>0</v>
      </c>
      <c r="J19065" t="b">
        <v>0</v>
      </c>
      <c r="K19065" t="s">
        <v>41</v>
      </c>
      <c r="L19065" t="s">
        <v>74</v>
      </c>
      <c r="M19065"/>
      <c r="N19065">
        <v>85</v>
      </c>
      <c r="O19065" t="s">
        <v>32435</v>
      </c>
    </row>
    <row r="19066" spans="1:16" x14ac:dyDescent="0.25">
      <c r="A19066" t="s">
        <v>6</v>
      </c>
      <c r="B19066" t="s">
        <v>32436</v>
      </c>
      <c r="C19066" t="s">
        <v>743</v>
      </c>
      <c r="D19066" t="s">
        <v>5440</v>
      </c>
      <c r="E19066" t="s">
        <v>59</v>
      </c>
      <c r="F19066" t="b">
        <v>0</v>
      </c>
      <c r="G19066" t="s">
        <v>77</v>
      </c>
      <c r="H19066" s="1">
        <v>46235.670694444438</v>
      </c>
      <c r="I19066" t="b">
        <v>0</v>
      </c>
      <c r="J19066" t="b">
        <v>0</v>
      </c>
      <c r="K19066" t="s">
        <v>41</v>
      </c>
      <c r="L19066" t="s">
        <v>60</v>
      </c>
      <c r="M19066">
        <v>226500</v>
      </c>
      <c r="N19066"/>
      <c r="O19066" t="s">
        <v>2542</v>
      </c>
      <c r="P19066" t="s">
        <v>891</v>
      </c>
    </row>
    <row r="19067" spans="1:16" x14ac:dyDescent="0.25">
      <c r="A19067" t="s">
        <v>2</v>
      </c>
      <c r="B19067" t="s">
        <v>2516</v>
      </c>
      <c r="C19067" t="s">
        <v>112</v>
      </c>
      <c r="D19067" t="s">
        <v>5440</v>
      </c>
      <c r="E19067" t="s">
        <v>59</v>
      </c>
      <c r="F19067" t="b">
        <v>0</v>
      </c>
      <c r="G19067" t="s">
        <v>65</v>
      </c>
      <c r="H19067" s="1">
        <v>46235.670752314807</v>
      </c>
      <c r="I19067" t="b">
        <v>0</v>
      </c>
      <c r="J19067" t="b">
        <v>1</v>
      </c>
      <c r="K19067" t="s">
        <v>41</v>
      </c>
      <c r="L19067" t="s">
        <v>74</v>
      </c>
      <c r="M19067"/>
      <c r="N19067">
        <v>37</v>
      </c>
      <c r="O19067" t="s">
        <v>32437</v>
      </c>
      <c r="P19067" t="s">
        <v>32438</v>
      </c>
    </row>
    <row r="19068" spans="1:16" x14ac:dyDescent="0.25">
      <c r="A19068" t="s">
        <v>8</v>
      </c>
      <c r="B19068" t="s">
        <v>32439</v>
      </c>
      <c r="C19068" t="s">
        <v>901</v>
      </c>
      <c r="D19068" t="s">
        <v>5440</v>
      </c>
      <c r="E19068" t="s">
        <v>59</v>
      </c>
      <c r="F19068" t="b">
        <v>0</v>
      </c>
      <c r="G19068" t="s">
        <v>77</v>
      </c>
      <c r="H19068" s="1">
        <v>46235.670752314807</v>
      </c>
      <c r="I19068" t="b">
        <v>0</v>
      </c>
      <c r="J19068" t="b">
        <v>1</v>
      </c>
      <c r="K19068" t="s">
        <v>41</v>
      </c>
      <c r="L19068" t="s">
        <v>60</v>
      </c>
      <c r="M19068">
        <v>190000</v>
      </c>
      <c r="N19068"/>
      <c r="O19068" t="s">
        <v>32440</v>
      </c>
      <c r="P19068" t="s">
        <v>32441</v>
      </c>
    </row>
    <row r="19069" spans="1:16" x14ac:dyDescent="0.25">
      <c r="A19069" t="s">
        <v>8</v>
      </c>
      <c r="B19069" t="s">
        <v>32351</v>
      </c>
      <c r="C19069" t="s">
        <v>370</v>
      </c>
      <c r="D19069" t="s">
        <v>4526</v>
      </c>
      <c r="E19069" t="s">
        <v>59</v>
      </c>
      <c r="F19069" t="b">
        <v>0</v>
      </c>
      <c r="G19069" t="s">
        <v>65</v>
      </c>
      <c r="H19069" s="1">
        <v>46235.715879629628</v>
      </c>
      <c r="I19069" t="b">
        <v>0</v>
      </c>
      <c r="J19069" t="b">
        <v>1</v>
      </c>
      <c r="K19069" t="s">
        <v>41</v>
      </c>
      <c r="L19069" t="s">
        <v>60</v>
      </c>
      <c r="M19069">
        <v>210000</v>
      </c>
      <c r="N19069"/>
      <c r="O19069" t="s">
        <v>6743</v>
      </c>
      <c r="P19069" t="s">
        <v>32442</v>
      </c>
    </row>
    <row r="19070" spans="1:16" x14ac:dyDescent="0.25">
      <c r="A19070" t="s">
        <v>1</v>
      </c>
      <c r="B19070" t="s">
        <v>385</v>
      </c>
      <c r="C19070" t="s">
        <v>32443</v>
      </c>
      <c r="D19070" t="s">
        <v>4550</v>
      </c>
      <c r="E19070" t="s">
        <v>59</v>
      </c>
      <c r="F19070" t="b">
        <v>0</v>
      </c>
      <c r="G19070" t="s">
        <v>89</v>
      </c>
      <c r="H19070" s="1">
        <v>46235.715925925928</v>
      </c>
      <c r="I19070" t="b">
        <v>0</v>
      </c>
      <c r="J19070" t="b">
        <v>1</v>
      </c>
      <c r="K19070" t="s">
        <v>41</v>
      </c>
      <c r="L19070" t="s">
        <v>60</v>
      </c>
      <c r="M19070">
        <v>180000</v>
      </c>
      <c r="N19070"/>
      <c r="O19070" t="s">
        <v>32444</v>
      </c>
      <c r="P19070" t="s">
        <v>24105</v>
      </c>
    </row>
    <row r="19071" spans="1:16" x14ac:dyDescent="0.25">
      <c r="A19071" t="s">
        <v>5</v>
      </c>
      <c r="B19071" t="s">
        <v>32445</v>
      </c>
      <c r="C19071" t="s">
        <v>190</v>
      </c>
      <c r="D19071" t="s">
        <v>4526</v>
      </c>
      <c r="E19071" t="s">
        <v>59</v>
      </c>
      <c r="F19071" t="b">
        <v>0</v>
      </c>
      <c r="G19071" t="s">
        <v>68</v>
      </c>
      <c r="H19071" s="1">
        <v>46235.882557870369</v>
      </c>
      <c r="I19071" t="b">
        <v>1</v>
      </c>
      <c r="J19071" t="b">
        <v>0</v>
      </c>
      <c r="K19071" t="s">
        <v>41</v>
      </c>
      <c r="L19071" t="s">
        <v>60</v>
      </c>
      <c r="M19071">
        <v>110000</v>
      </c>
      <c r="N19071"/>
      <c r="O19071" t="s">
        <v>20536</v>
      </c>
      <c r="P19071" t="s">
        <v>32446</v>
      </c>
    </row>
    <row r="19072" spans="1:16" x14ac:dyDescent="0.25">
      <c r="A19072" t="s">
        <v>1</v>
      </c>
      <c r="B19072" t="s">
        <v>32447</v>
      </c>
      <c r="C19072" t="s">
        <v>500</v>
      </c>
      <c r="D19072" t="s">
        <v>2360</v>
      </c>
      <c r="E19072" t="s">
        <v>59</v>
      </c>
      <c r="F19072" t="b">
        <v>0</v>
      </c>
      <c r="G19072" t="s">
        <v>13</v>
      </c>
      <c r="H19072" s="1">
        <v>46236.258935185193</v>
      </c>
      <c r="I19072" t="b">
        <v>0</v>
      </c>
      <c r="J19072" t="b">
        <v>0</v>
      </c>
      <c r="K19072" t="s">
        <v>13</v>
      </c>
      <c r="L19072" t="s">
        <v>74</v>
      </c>
      <c r="M19072"/>
      <c r="N19072">
        <v>26.5</v>
      </c>
      <c r="O19072" t="s">
        <v>9546</v>
      </c>
      <c r="P19072" t="s">
        <v>15868</v>
      </c>
    </row>
    <row r="19073" spans="1:16" x14ac:dyDescent="0.25">
      <c r="A19073" t="s">
        <v>6</v>
      </c>
      <c r="B19073" t="s">
        <v>32448</v>
      </c>
      <c r="C19073" t="s">
        <v>901</v>
      </c>
      <c r="D19073" t="s">
        <v>4526</v>
      </c>
      <c r="E19073" t="s">
        <v>88</v>
      </c>
      <c r="F19073" t="b">
        <v>0</v>
      </c>
      <c r="G19073" t="s">
        <v>77</v>
      </c>
      <c r="H19073" s="1">
        <v>46236.296701388892</v>
      </c>
      <c r="I19073" t="b">
        <v>0</v>
      </c>
      <c r="J19073" t="b">
        <v>0</v>
      </c>
      <c r="K19073" t="s">
        <v>41</v>
      </c>
      <c r="L19073" t="s">
        <v>74</v>
      </c>
      <c r="M19073"/>
      <c r="N19073">
        <v>95</v>
      </c>
      <c r="O19073" t="s">
        <v>1069</v>
      </c>
      <c r="P19073" t="s">
        <v>1121</v>
      </c>
    </row>
    <row r="19074" spans="1:16" x14ac:dyDescent="0.25">
      <c r="A19074" t="s">
        <v>0</v>
      </c>
      <c r="B19074" t="s">
        <v>32449</v>
      </c>
      <c r="C19074" t="s">
        <v>1107</v>
      </c>
      <c r="D19074" t="s">
        <v>11236</v>
      </c>
      <c r="E19074" t="s">
        <v>59</v>
      </c>
      <c r="F19074" t="b">
        <v>0</v>
      </c>
      <c r="G19074" t="s">
        <v>77</v>
      </c>
      <c r="H19074" s="1">
        <v>46236.334861111107</v>
      </c>
      <c r="I19074" t="b">
        <v>0</v>
      </c>
      <c r="J19074" t="b">
        <v>0</v>
      </c>
      <c r="K19074" t="s">
        <v>41</v>
      </c>
      <c r="L19074" t="s">
        <v>60</v>
      </c>
      <c r="M19074">
        <v>105000</v>
      </c>
      <c r="N19074"/>
      <c r="O19074" t="s">
        <v>3034</v>
      </c>
      <c r="P19074" t="s">
        <v>4575</v>
      </c>
    </row>
    <row r="19075" spans="1:16" x14ac:dyDescent="0.25">
      <c r="A19075" t="s">
        <v>1</v>
      </c>
      <c r="B19075" t="s">
        <v>1</v>
      </c>
      <c r="C19075" t="s">
        <v>567</v>
      </c>
      <c r="D19075" t="s">
        <v>4526</v>
      </c>
      <c r="E19075" t="s">
        <v>59</v>
      </c>
      <c r="F19075" t="b">
        <v>0</v>
      </c>
      <c r="G19075" t="s">
        <v>77</v>
      </c>
      <c r="H19075" s="1">
        <v>46236.383333333331</v>
      </c>
      <c r="I19075" t="b">
        <v>0</v>
      </c>
      <c r="J19075" t="b">
        <v>1</v>
      </c>
      <c r="K19075" t="s">
        <v>41</v>
      </c>
      <c r="L19075" t="s">
        <v>60</v>
      </c>
      <c r="M19075">
        <v>155000</v>
      </c>
      <c r="N19075"/>
      <c r="O19075" t="s">
        <v>4487</v>
      </c>
      <c r="P19075" t="s">
        <v>4661</v>
      </c>
    </row>
    <row r="19076" spans="1:16" x14ac:dyDescent="0.25">
      <c r="A19076" t="s">
        <v>4</v>
      </c>
      <c r="B19076" t="s">
        <v>32450</v>
      </c>
      <c r="C19076" t="s">
        <v>172</v>
      </c>
      <c r="D19076" t="s">
        <v>4550</v>
      </c>
      <c r="E19076" t="s">
        <v>59</v>
      </c>
      <c r="F19076" t="b">
        <v>0</v>
      </c>
      <c r="G19076" t="s">
        <v>77</v>
      </c>
      <c r="H19076" s="1">
        <v>46236.425011574072</v>
      </c>
      <c r="I19076" t="b">
        <v>0</v>
      </c>
      <c r="J19076" t="b">
        <v>0</v>
      </c>
      <c r="K19076" t="s">
        <v>41</v>
      </c>
      <c r="L19076" t="s">
        <v>60</v>
      </c>
      <c r="M19076">
        <v>159562.5</v>
      </c>
      <c r="N19076"/>
      <c r="O19076" t="s">
        <v>2166</v>
      </c>
      <c r="P19076" t="s">
        <v>954</v>
      </c>
    </row>
    <row r="19077" spans="1:16" x14ac:dyDescent="0.25">
      <c r="A19077" t="s">
        <v>1</v>
      </c>
      <c r="B19077" t="s">
        <v>32451</v>
      </c>
      <c r="C19077" t="s">
        <v>695</v>
      </c>
      <c r="D19077" t="s">
        <v>4526</v>
      </c>
      <c r="E19077" t="s">
        <v>88</v>
      </c>
      <c r="F19077" t="b">
        <v>0</v>
      </c>
      <c r="G19077" t="s">
        <v>77</v>
      </c>
      <c r="H19077" s="1">
        <v>46236.466666666667</v>
      </c>
      <c r="I19077" t="b">
        <v>1</v>
      </c>
      <c r="J19077" t="b">
        <v>1</v>
      </c>
      <c r="K19077" t="s">
        <v>41</v>
      </c>
      <c r="L19077" t="s">
        <v>74</v>
      </c>
      <c r="M19077"/>
      <c r="N19077">
        <v>82.5</v>
      </c>
      <c r="O19077" t="s">
        <v>2136</v>
      </c>
      <c r="P19077" t="s">
        <v>32452</v>
      </c>
    </row>
    <row r="19078" spans="1:16" x14ac:dyDescent="0.25">
      <c r="A19078" t="s">
        <v>4</v>
      </c>
      <c r="B19078" t="s">
        <v>2919</v>
      </c>
      <c r="C19078" t="s">
        <v>353</v>
      </c>
      <c r="D19078" t="s">
        <v>4526</v>
      </c>
      <c r="E19078" t="s">
        <v>59</v>
      </c>
      <c r="F19078" t="b">
        <v>0</v>
      </c>
      <c r="G19078" t="s">
        <v>77</v>
      </c>
      <c r="H19078" s="1">
        <v>46236.501527777778</v>
      </c>
      <c r="I19078" t="b">
        <v>0</v>
      </c>
      <c r="J19078" t="b">
        <v>1</v>
      </c>
      <c r="K19078" t="s">
        <v>41</v>
      </c>
      <c r="L19078" t="s">
        <v>60</v>
      </c>
      <c r="M19078">
        <v>161500</v>
      </c>
      <c r="N19078"/>
      <c r="O19078" t="s">
        <v>343</v>
      </c>
    </row>
    <row r="19079" spans="1:16" x14ac:dyDescent="0.25">
      <c r="A19079" t="s">
        <v>2</v>
      </c>
      <c r="B19079" t="s">
        <v>32453</v>
      </c>
      <c r="C19079" t="s">
        <v>440</v>
      </c>
      <c r="D19079" t="s">
        <v>4756</v>
      </c>
      <c r="E19079" t="s">
        <v>59</v>
      </c>
      <c r="F19079" t="b">
        <v>0</v>
      </c>
      <c r="G19079" t="s">
        <v>65</v>
      </c>
      <c r="H19079" s="1">
        <v>46236.546747685177</v>
      </c>
      <c r="I19079" t="b">
        <v>0</v>
      </c>
      <c r="J19079" t="b">
        <v>1</v>
      </c>
      <c r="K19079" t="s">
        <v>41</v>
      </c>
      <c r="L19079" t="s">
        <v>60</v>
      </c>
      <c r="M19079">
        <v>159125</v>
      </c>
      <c r="N19079"/>
      <c r="O19079" t="s">
        <v>19713</v>
      </c>
      <c r="P19079" t="s">
        <v>32454</v>
      </c>
    </row>
    <row r="19080" spans="1:16" x14ac:dyDescent="0.25">
      <c r="A19080" t="s">
        <v>1</v>
      </c>
      <c r="B19080" t="s">
        <v>32455</v>
      </c>
      <c r="C19080" t="s">
        <v>1286</v>
      </c>
      <c r="D19080" t="s">
        <v>4526</v>
      </c>
      <c r="E19080" t="s">
        <v>59</v>
      </c>
      <c r="F19080" t="b">
        <v>0</v>
      </c>
      <c r="G19080" t="s">
        <v>77</v>
      </c>
      <c r="H19080" s="1">
        <v>46236.633356481478</v>
      </c>
      <c r="I19080" t="b">
        <v>0</v>
      </c>
      <c r="J19080" t="b">
        <v>1</v>
      </c>
      <c r="K19080" t="s">
        <v>41</v>
      </c>
      <c r="L19080" t="s">
        <v>60</v>
      </c>
      <c r="M19080">
        <v>227000</v>
      </c>
      <c r="N19080"/>
      <c r="O19080" t="s">
        <v>4052</v>
      </c>
      <c r="P19080" t="s">
        <v>3154</v>
      </c>
    </row>
    <row r="19081" spans="1:16" x14ac:dyDescent="0.25">
      <c r="A19081" t="s">
        <v>0</v>
      </c>
      <c r="B19081" t="s">
        <v>0</v>
      </c>
      <c r="C19081" t="s">
        <v>32456</v>
      </c>
      <c r="D19081" t="s">
        <v>4346</v>
      </c>
      <c r="E19081" t="s">
        <v>59</v>
      </c>
      <c r="F19081" t="b">
        <v>0</v>
      </c>
      <c r="G19081" t="s">
        <v>41</v>
      </c>
      <c r="H19081" s="1">
        <v>46236.713206018518</v>
      </c>
      <c r="I19081" t="b">
        <v>0</v>
      </c>
      <c r="J19081" t="b">
        <v>1</v>
      </c>
      <c r="K19081" t="s">
        <v>41</v>
      </c>
      <c r="L19081" t="s">
        <v>60</v>
      </c>
      <c r="M19081">
        <v>82500</v>
      </c>
      <c r="N19081"/>
      <c r="O19081" t="s">
        <v>32457</v>
      </c>
      <c r="P19081" t="s">
        <v>15822</v>
      </c>
    </row>
    <row r="19082" spans="1:16" x14ac:dyDescent="0.25">
      <c r="A19082" t="s">
        <v>1</v>
      </c>
      <c r="B19082" t="s">
        <v>32458</v>
      </c>
      <c r="C19082" t="s">
        <v>1070</v>
      </c>
      <c r="D19082" t="s">
        <v>4673</v>
      </c>
      <c r="E19082" t="s">
        <v>59</v>
      </c>
      <c r="F19082" t="b">
        <v>0</v>
      </c>
      <c r="G19082" t="s">
        <v>77</v>
      </c>
      <c r="H19082" s="1">
        <v>46237.008333333331</v>
      </c>
      <c r="I19082" t="b">
        <v>0</v>
      </c>
      <c r="J19082" t="b">
        <v>1</v>
      </c>
      <c r="K19082" t="s">
        <v>41</v>
      </c>
      <c r="L19082" t="s">
        <v>60</v>
      </c>
      <c r="M19082">
        <v>115950</v>
      </c>
      <c r="N19082"/>
      <c r="O19082" t="s">
        <v>3716</v>
      </c>
      <c r="P19082" t="s">
        <v>4124</v>
      </c>
    </row>
    <row r="19083" spans="1:16" x14ac:dyDescent="0.25">
      <c r="A19083" t="s">
        <v>5</v>
      </c>
      <c r="B19083" t="s">
        <v>29303</v>
      </c>
      <c r="C19083" t="s">
        <v>209</v>
      </c>
      <c r="D19083" t="s">
        <v>3761</v>
      </c>
      <c r="E19083" t="s">
        <v>59</v>
      </c>
      <c r="F19083" t="b">
        <v>0</v>
      </c>
      <c r="G19083" t="s">
        <v>19</v>
      </c>
      <c r="H19083" s="1">
        <v>46237.009664351863</v>
      </c>
      <c r="I19083" t="b">
        <v>1</v>
      </c>
      <c r="J19083" t="b">
        <v>0</v>
      </c>
      <c r="K19083" t="s">
        <v>19</v>
      </c>
      <c r="L19083" t="s">
        <v>60</v>
      </c>
      <c r="M19083">
        <v>2000000</v>
      </c>
      <c r="N19083"/>
      <c r="O19083" t="s">
        <v>29304</v>
      </c>
      <c r="P19083" t="s">
        <v>29305</v>
      </c>
    </row>
    <row r="19084" spans="1:16" x14ac:dyDescent="0.25">
      <c r="A19084" t="s">
        <v>4</v>
      </c>
      <c r="B19084" t="s">
        <v>10615</v>
      </c>
      <c r="C19084" t="s">
        <v>76</v>
      </c>
      <c r="D19084" t="s">
        <v>4595</v>
      </c>
      <c r="E19084" t="s">
        <v>59</v>
      </c>
      <c r="F19084" t="b">
        <v>1</v>
      </c>
      <c r="G19084" t="s">
        <v>20</v>
      </c>
      <c r="H19084" s="1">
        <v>46237.009733796287</v>
      </c>
      <c r="I19084" t="b">
        <v>1</v>
      </c>
      <c r="J19084" t="b">
        <v>0</v>
      </c>
      <c r="K19084" t="s">
        <v>20</v>
      </c>
      <c r="L19084" t="s">
        <v>60</v>
      </c>
      <c r="M19084">
        <v>245000</v>
      </c>
      <c r="N19084"/>
      <c r="O19084" t="s">
        <v>4622</v>
      </c>
      <c r="P19084" t="s">
        <v>10617</v>
      </c>
    </row>
    <row r="19085" spans="1:16" x14ac:dyDescent="0.25">
      <c r="A19085" t="s">
        <v>0</v>
      </c>
      <c r="B19085" t="s">
        <v>1242</v>
      </c>
      <c r="C19085" t="s">
        <v>32459</v>
      </c>
      <c r="D19085" t="s">
        <v>4756</v>
      </c>
      <c r="E19085" t="s">
        <v>59</v>
      </c>
      <c r="F19085" t="b">
        <v>0</v>
      </c>
      <c r="G19085" t="s">
        <v>65</v>
      </c>
      <c r="H19085" s="1">
        <v>46237.251701388886</v>
      </c>
      <c r="I19085" t="b">
        <v>0</v>
      </c>
      <c r="J19085" t="b">
        <v>1</v>
      </c>
      <c r="K19085" t="s">
        <v>41</v>
      </c>
      <c r="L19085" t="s">
        <v>60</v>
      </c>
      <c r="M19085">
        <v>122052</v>
      </c>
      <c r="N19085"/>
      <c r="O19085" t="s">
        <v>32460</v>
      </c>
      <c r="P19085" t="s">
        <v>32461</v>
      </c>
    </row>
    <row r="19086" spans="1:16" x14ac:dyDescent="0.25">
      <c r="A19086" t="s">
        <v>1</v>
      </c>
      <c r="B19086" t="s">
        <v>26725</v>
      </c>
      <c r="C19086" t="s">
        <v>326</v>
      </c>
      <c r="D19086" t="s">
        <v>2360</v>
      </c>
      <c r="E19086" t="s">
        <v>59</v>
      </c>
      <c r="F19086" t="b">
        <v>0</v>
      </c>
      <c r="G19086" t="s">
        <v>89</v>
      </c>
      <c r="H19086" s="1">
        <v>46237.300891203697</v>
      </c>
      <c r="I19086" t="b">
        <v>0</v>
      </c>
      <c r="J19086" t="b">
        <v>1</v>
      </c>
      <c r="K19086" t="s">
        <v>41</v>
      </c>
      <c r="L19086" t="s">
        <v>60</v>
      </c>
      <c r="M19086">
        <v>214500</v>
      </c>
      <c r="N19086"/>
      <c r="O19086" t="s">
        <v>424</v>
      </c>
      <c r="P19086" t="s">
        <v>32462</v>
      </c>
    </row>
    <row r="19087" spans="1:16" x14ac:dyDescent="0.25">
      <c r="A19087" t="s">
        <v>1</v>
      </c>
      <c r="B19087" t="s">
        <v>32463</v>
      </c>
      <c r="C19087" t="s">
        <v>32464</v>
      </c>
      <c r="D19087" t="s">
        <v>24507</v>
      </c>
      <c r="E19087" t="s">
        <v>59</v>
      </c>
      <c r="F19087" t="b">
        <v>0</v>
      </c>
      <c r="G19087" t="s">
        <v>19</v>
      </c>
      <c r="H19087" s="1">
        <v>46237.302835648137</v>
      </c>
      <c r="I19087" t="b">
        <v>1</v>
      </c>
      <c r="J19087" t="b">
        <v>0</v>
      </c>
      <c r="K19087" t="s">
        <v>19</v>
      </c>
      <c r="L19087" t="s">
        <v>60</v>
      </c>
      <c r="M19087">
        <v>969192.4</v>
      </c>
      <c r="N19087"/>
      <c r="O19087" t="s">
        <v>32465</v>
      </c>
      <c r="P19087" t="s">
        <v>32466</v>
      </c>
    </row>
    <row r="19088" spans="1:16" x14ac:dyDescent="0.25">
      <c r="A19088" t="s">
        <v>2</v>
      </c>
      <c r="B19088" t="s">
        <v>2</v>
      </c>
      <c r="C19088" t="s">
        <v>32467</v>
      </c>
      <c r="D19088" t="s">
        <v>4346</v>
      </c>
      <c r="E19088" t="s">
        <v>232</v>
      </c>
      <c r="F19088" t="b">
        <v>0</v>
      </c>
      <c r="G19088" t="s">
        <v>77</v>
      </c>
      <c r="H19088" s="1">
        <v>46237.338460648149</v>
      </c>
      <c r="I19088" t="b">
        <v>0</v>
      </c>
      <c r="J19088" t="b">
        <v>1</v>
      </c>
      <c r="K19088" t="s">
        <v>41</v>
      </c>
      <c r="L19088" t="s">
        <v>60</v>
      </c>
      <c r="M19088">
        <v>127407.83</v>
      </c>
      <c r="N19088"/>
      <c r="O19088" t="s">
        <v>5626</v>
      </c>
      <c r="P19088" t="s">
        <v>18808</v>
      </c>
    </row>
    <row r="19089" spans="1:16" x14ac:dyDescent="0.25">
      <c r="A19089" t="s">
        <v>0</v>
      </c>
      <c r="B19089" t="s">
        <v>32468</v>
      </c>
      <c r="C19089" t="s">
        <v>332</v>
      </c>
      <c r="D19089" t="s">
        <v>2360</v>
      </c>
      <c r="E19089" t="s">
        <v>59</v>
      </c>
      <c r="F19089" t="b">
        <v>0</v>
      </c>
      <c r="G19089" t="s">
        <v>65</v>
      </c>
      <c r="H19089" s="1">
        <v>46237.376759259263</v>
      </c>
      <c r="I19089" t="b">
        <v>0</v>
      </c>
      <c r="J19089" t="b">
        <v>0</v>
      </c>
      <c r="K19089" t="s">
        <v>41</v>
      </c>
      <c r="L19089" t="s">
        <v>60</v>
      </c>
      <c r="M19089">
        <v>91000</v>
      </c>
      <c r="N19089"/>
      <c r="O19089" t="s">
        <v>32469</v>
      </c>
      <c r="P19089" t="s">
        <v>32470</v>
      </c>
    </row>
    <row r="19090" spans="1:16" x14ac:dyDescent="0.25">
      <c r="A19090" t="s">
        <v>0</v>
      </c>
      <c r="B19090" t="s">
        <v>32471</v>
      </c>
      <c r="C19090" t="s">
        <v>41</v>
      </c>
      <c r="D19090" t="s">
        <v>4526</v>
      </c>
      <c r="E19090" t="s">
        <v>59</v>
      </c>
      <c r="F19090" t="b">
        <v>0</v>
      </c>
      <c r="G19090" t="s">
        <v>41</v>
      </c>
      <c r="H19090" s="1">
        <v>46237.421631944453</v>
      </c>
      <c r="I19090" t="b">
        <v>0</v>
      </c>
      <c r="J19090" t="b">
        <v>1</v>
      </c>
      <c r="K19090" t="s">
        <v>41</v>
      </c>
      <c r="L19090" t="s">
        <v>60</v>
      </c>
      <c r="M19090">
        <v>100000</v>
      </c>
      <c r="N19090"/>
      <c r="O19090" t="s">
        <v>31287</v>
      </c>
    </row>
    <row r="19091" spans="1:16" x14ac:dyDescent="0.25">
      <c r="A19091" t="s">
        <v>2</v>
      </c>
      <c r="B19091" t="s">
        <v>32472</v>
      </c>
      <c r="C19091" t="s">
        <v>112</v>
      </c>
      <c r="D19091" t="s">
        <v>4526</v>
      </c>
      <c r="E19091" t="s">
        <v>59</v>
      </c>
      <c r="F19091" t="b">
        <v>0</v>
      </c>
      <c r="G19091" t="s">
        <v>65</v>
      </c>
      <c r="H19091" s="1">
        <v>46237.421851851846</v>
      </c>
      <c r="I19091" t="b">
        <v>0</v>
      </c>
      <c r="J19091" t="b">
        <v>1</v>
      </c>
      <c r="K19091" t="s">
        <v>41</v>
      </c>
      <c r="L19091" t="s">
        <v>60</v>
      </c>
      <c r="M19091">
        <v>325000</v>
      </c>
      <c r="N19091"/>
      <c r="O19091" t="s">
        <v>32473</v>
      </c>
      <c r="P19091" t="s">
        <v>3284</v>
      </c>
    </row>
    <row r="19092" spans="1:16" x14ac:dyDescent="0.25">
      <c r="A19092" t="s">
        <v>3</v>
      </c>
      <c r="B19092" t="s">
        <v>32474</v>
      </c>
      <c r="C19092" t="s">
        <v>81</v>
      </c>
      <c r="D19092" t="s">
        <v>6368</v>
      </c>
      <c r="E19092" t="s">
        <v>59</v>
      </c>
      <c r="F19092" t="b">
        <v>0</v>
      </c>
      <c r="G19092" t="s">
        <v>77</v>
      </c>
      <c r="H19092" s="1">
        <v>46237.421875</v>
      </c>
      <c r="I19092" t="b">
        <v>1</v>
      </c>
      <c r="J19092" t="b">
        <v>0</v>
      </c>
      <c r="K19092" t="s">
        <v>41</v>
      </c>
      <c r="L19092" t="s">
        <v>60</v>
      </c>
      <c r="M19092">
        <v>213000</v>
      </c>
      <c r="N19092"/>
      <c r="O19092" t="s">
        <v>32475</v>
      </c>
    </row>
    <row r="19093" spans="1:16" x14ac:dyDescent="0.25">
      <c r="A19093" t="s">
        <v>0</v>
      </c>
      <c r="B19093" t="s">
        <v>32476</v>
      </c>
      <c r="C19093" t="s">
        <v>810</v>
      </c>
      <c r="D19093" t="s">
        <v>4526</v>
      </c>
      <c r="E19093" t="s">
        <v>88</v>
      </c>
      <c r="F19093" t="b">
        <v>0</v>
      </c>
      <c r="G19093" t="s">
        <v>77</v>
      </c>
      <c r="H19093" s="1">
        <v>46237.460034722222</v>
      </c>
      <c r="I19093" t="b">
        <v>0</v>
      </c>
      <c r="J19093" t="b">
        <v>1</v>
      </c>
      <c r="K19093" t="s">
        <v>41</v>
      </c>
      <c r="L19093" t="s">
        <v>74</v>
      </c>
      <c r="M19093"/>
      <c r="N19093">
        <v>71</v>
      </c>
      <c r="O19093" t="s">
        <v>2136</v>
      </c>
    </row>
    <row r="19094" spans="1:16" x14ac:dyDescent="0.25">
      <c r="A19094" t="s">
        <v>0</v>
      </c>
      <c r="B19094" t="s">
        <v>2026</v>
      </c>
      <c r="C19094" t="s">
        <v>1384</v>
      </c>
      <c r="D19094" t="s">
        <v>4346</v>
      </c>
      <c r="E19094" t="s">
        <v>59</v>
      </c>
      <c r="F19094" t="b">
        <v>0</v>
      </c>
      <c r="G19094" t="s">
        <v>77</v>
      </c>
      <c r="H19094" s="1">
        <v>46237.460034722222</v>
      </c>
      <c r="I19094" t="b">
        <v>0</v>
      </c>
      <c r="J19094" t="b">
        <v>1</v>
      </c>
      <c r="K19094" t="s">
        <v>41</v>
      </c>
      <c r="L19094" t="s">
        <v>60</v>
      </c>
      <c r="M19094">
        <v>104107.255</v>
      </c>
      <c r="N19094"/>
      <c r="O19094" t="s">
        <v>32477</v>
      </c>
      <c r="P19094" t="s">
        <v>27884</v>
      </c>
    </row>
    <row r="19095" spans="1:16" x14ac:dyDescent="0.25">
      <c r="A19095" t="s">
        <v>3</v>
      </c>
      <c r="B19095" t="s">
        <v>32478</v>
      </c>
      <c r="C19095" t="s">
        <v>112</v>
      </c>
      <c r="D19095" t="s">
        <v>4550</v>
      </c>
      <c r="E19095" t="s">
        <v>59</v>
      </c>
      <c r="F19095" t="b">
        <v>0</v>
      </c>
      <c r="G19095" t="s">
        <v>65</v>
      </c>
      <c r="H19095" s="1">
        <v>46237.460069444453</v>
      </c>
      <c r="I19095" t="b">
        <v>0</v>
      </c>
      <c r="J19095" t="b">
        <v>0</v>
      </c>
      <c r="K19095" t="s">
        <v>41</v>
      </c>
      <c r="L19095" t="s">
        <v>60</v>
      </c>
      <c r="M19095">
        <v>82500</v>
      </c>
      <c r="N19095"/>
      <c r="O19095" t="s">
        <v>800</v>
      </c>
    </row>
    <row r="19096" spans="1:16" x14ac:dyDescent="0.25">
      <c r="A19096" t="s">
        <v>3</v>
      </c>
      <c r="B19096" t="s">
        <v>32479</v>
      </c>
      <c r="C19096" t="s">
        <v>1384</v>
      </c>
      <c r="D19096" t="s">
        <v>2360</v>
      </c>
      <c r="E19096" t="s">
        <v>72</v>
      </c>
      <c r="F19096" t="b">
        <v>0</v>
      </c>
      <c r="G19096" t="s">
        <v>77</v>
      </c>
      <c r="H19096" s="1">
        <v>46237.460127314807</v>
      </c>
      <c r="I19096" t="b">
        <v>0</v>
      </c>
      <c r="J19096" t="b">
        <v>1</v>
      </c>
      <c r="K19096" t="s">
        <v>41</v>
      </c>
      <c r="L19096" t="s">
        <v>60</v>
      </c>
      <c r="M19096">
        <v>158059.20000000001</v>
      </c>
      <c r="N19096"/>
      <c r="O19096" t="s">
        <v>32480</v>
      </c>
      <c r="P19096" t="s">
        <v>85</v>
      </c>
    </row>
    <row r="19097" spans="1:16" x14ac:dyDescent="0.25">
      <c r="A19097" t="s">
        <v>2</v>
      </c>
      <c r="B19097" t="s">
        <v>24883</v>
      </c>
      <c r="C19097" t="s">
        <v>40</v>
      </c>
      <c r="D19097" t="s">
        <v>4526</v>
      </c>
      <c r="E19097" t="s">
        <v>59</v>
      </c>
      <c r="F19097" t="b">
        <v>0</v>
      </c>
      <c r="G19097" t="s">
        <v>40</v>
      </c>
      <c r="H19097" s="1">
        <v>46237.467233796298</v>
      </c>
      <c r="I19097" t="b">
        <v>1</v>
      </c>
      <c r="J19097" t="b">
        <v>0</v>
      </c>
      <c r="K19097" t="s">
        <v>40</v>
      </c>
      <c r="L19097" t="s">
        <v>60</v>
      </c>
      <c r="M19097">
        <v>28900</v>
      </c>
      <c r="N19097"/>
      <c r="O19097" t="s">
        <v>24884</v>
      </c>
      <c r="P19097" t="s">
        <v>24885</v>
      </c>
    </row>
    <row r="19098" spans="1:16" x14ac:dyDescent="0.25">
      <c r="A19098" t="s">
        <v>0</v>
      </c>
      <c r="B19098" t="s">
        <v>130</v>
      </c>
      <c r="C19098" t="s">
        <v>71</v>
      </c>
      <c r="D19098" t="s">
        <v>4526</v>
      </c>
      <c r="E19098" t="s">
        <v>59</v>
      </c>
      <c r="F19098" t="b">
        <v>0</v>
      </c>
      <c r="G19098" t="s">
        <v>73</v>
      </c>
      <c r="H19098" s="1">
        <v>46237.501701388886</v>
      </c>
      <c r="I19098" t="b">
        <v>0</v>
      </c>
      <c r="J19098" t="b">
        <v>0</v>
      </c>
      <c r="K19098" t="s">
        <v>41</v>
      </c>
      <c r="L19098" t="s">
        <v>74</v>
      </c>
      <c r="M19098"/>
      <c r="N19098">
        <v>24</v>
      </c>
      <c r="O19098" t="s">
        <v>105</v>
      </c>
      <c r="P19098" t="s">
        <v>219</v>
      </c>
    </row>
    <row r="19099" spans="1:16" x14ac:dyDescent="0.25">
      <c r="A19099" t="s">
        <v>2</v>
      </c>
      <c r="B19099" t="s">
        <v>32481</v>
      </c>
      <c r="C19099" t="s">
        <v>172</v>
      </c>
      <c r="D19099" t="s">
        <v>29985</v>
      </c>
      <c r="E19099" t="s">
        <v>59</v>
      </c>
      <c r="F19099" t="b">
        <v>0</v>
      </c>
      <c r="G19099" t="s">
        <v>68</v>
      </c>
      <c r="H19099" s="1">
        <v>46237.501701388886</v>
      </c>
      <c r="I19099" t="b">
        <v>0</v>
      </c>
      <c r="J19099" t="b">
        <v>0</v>
      </c>
      <c r="K19099" t="s">
        <v>41</v>
      </c>
      <c r="L19099" t="s">
        <v>60</v>
      </c>
      <c r="M19099">
        <v>112500</v>
      </c>
      <c r="N19099"/>
      <c r="O19099" t="s">
        <v>7675</v>
      </c>
      <c r="P19099" t="s">
        <v>9473</v>
      </c>
    </row>
    <row r="19100" spans="1:16" x14ac:dyDescent="0.25">
      <c r="A19100" t="s">
        <v>7</v>
      </c>
      <c r="B19100" t="s">
        <v>32482</v>
      </c>
      <c r="C19100" t="s">
        <v>41</v>
      </c>
      <c r="D19100" t="s">
        <v>29985</v>
      </c>
      <c r="E19100" t="s">
        <v>59</v>
      </c>
      <c r="F19100" t="b">
        <v>0</v>
      </c>
      <c r="G19100" t="s">
        <v>41</v>
      </c>
      <c r="H19100" s="1">
        <v>46237.504953703698</v>
      </c>
      <c r="I19100" t="b">
        <v>0</v>
      </c>
      <c r="J19100" t="b">
        <v>1</v>
      </c>
      <c r="K19100" t="s">
        <v>41</v>
      </c>
      <c r="L19100" t="s">
        <v>60</v>
      </c>
      <c r="M19100">
        <v>115000</v>
      </c>
      <c r="N19100"/>
      <c r="O19100" t="s">
        <v>7675</v>
      </c>
      <c r="P19100" t="s">
        <v>32483</v>
      </c>
    </row>
    <row r="19101" spans="1:16" x14ac:dyDescent="0.25">
      <c r="A19101" t="s">
        <v>1</v>
      </c>
      <c r="B19101" t="s">
        <v>1185</v>
      </c>
      <c r="C19101" t="s">
        <v>63</v>
      </c>
      <c r="D19101" t="s">
        <v>9585</v>
      </c>
      <c r="E19101" t="s">
        <v>59</v>
      </c>
      <c r="F19101" t="b">
        <v>0</v>
      </c>
      <c r="G19101" t="s">
        <v>77</v>
      </c>
      <c r="H19101" s="1">
        <v>46237.509108796286</v>
      </c>
      <c r="I19101" t="b">
        <v>0</v>
      </c>
      <c r="J19101" t="b">
        <v>1</v>
      </c>
      <c r="K19101" t="s">
        <v>41</v>
      </c>
      <c r="L19101" t="s">
        <v>60</v>
      </c>
      <c r="M19101">
        <v>135000</v>
      </c>
      <c r="N19101"/>
      <c r="O19101" t="s">
        <v>18772</v>
      </c>
      <c r="P19101" t="s">
        <v>3683</v>
      </c>
    </row>
    <row r="19102" spans="1:16" x14ac:dyDescent="0.25">
      <c r="A19102" t="s">
        <v>1</v>
      </c>
      <c r="B19102" t="s">
        <v>32484</v>
      </c>
      <c r="C19102" t="s">
        <v>32485</v>
      </c>
      <c r="D19102" t="s">
        <v>4346</v>
      </c>
      <c r="E19102" t="s">
        <v>59</v>
      </c>
      <c r="F19102" t="b">
        <v>0</v>
      </c>
      <c r="G19102" t="s">
        <v>77</v>
      </c>
      <c r="H19102" s="1">
        <v>46237.509155092594</v>
      </c>
      <c r="I19102" t="b">
        <v>1</v>
      </c>
      <c r="J19102" t="b">
        <v>0</v>
      </c>
      <c r="K19102" t="s">
        <v>41</v>
      </c>
      <c r="L19102" t="s">
        <v>60</v>
      </c>
      <c r="M19102">
        <v>50750</v>
      </c>
      <c r="N19102"/>
      <c r="O19102" t="s">
        <v>24453</v>
      </c>
      <c r="P19102" t="s">
        <v>25019</v>
      </c>
    </row>
    <row r="19103" spans="1:16" x14ac:dyDescent="0.25">
      <c r="A19103" t="s">
        <v>3</v>
      </c>
      <c r="B19103" t="s">
        <v>32486</v>
      </c>
      <c r="C19103" t="s">
        <v>29765</v>
      </c>
      <c r="D19103" t="s">
        <v>24119</v>
      </c>
      <c r="E19103" t="s">
        <v>59</v>
      </c>
      <c r="F19103" t="b">
        <v>0</v>
      </c>
      <c r="G19103" t="s">
        <v>40</v>
      </c>
      <c r="H19103" s="1">
        <v>46237.546631944453</v>
      </c>
      <c r="I19103" t="b">
        <v>1</v>
      </c>
      <c r="J19103" t="b">
        <v>0</v>
      </c>
      <c r="K19103" t="s">
        <v>40</v>
      </c>
      <c r="L19103" t="s">
        <v>60</v>
      </c>
      <c r="M19103">
        <v>27000</v>
      </c>
      <c r="N19103"/>
      <c r="O19103" t="s">
        <v>32487</v>
      </c>
    </row>
    <row r="19104" spans="1:16" x14ac:dyDescent="0.25">
      <c r="A19104" t="s">
        <v>1</v>
      </c>
      <c r="B19104" t="s">
        <v>1</v>
      </c>
      <c r="C19104" t="s">
        <v>353</v>
      </c>
      <c r="D19104" t="s">
        <v>534</v>
      </c>
      <c r="E19104" t="s">
        <v>59</v>
      </c>
      <c r="F19104" t="b">
        <v>0</v>
      </c>
      <c r="G19104" t="s">
        <v>77</v>
      </c>
      <c r="H19104" s="1">
        <v>46237.546863425923</v>
      </c>
      <c r="I19104" t="b">
        <v>1</v>
      </c>
      <c r="J19104" t="b">
        <v>0</v>
      </c>
      <c r="K19104" t="s">
        <v>41</v>
      </c>
      <c r="L19104" t="s">
        <v>60</v>
      </c>
      <c r="M19104">
        <v>162500</v>
      </c>
      <c r="N19104"/>
      <c r="O19104" t="s">
        <v>534</v>
      </c>
      <c r="P19104" t="s">
        <v>32488</v>
      </c>
    </row>
    <row r="19105" spans="1:16" x14ac:dyDescent="0.25">
      <c r="A19105" t="s">
        <v>1</v>
      </c>
      <c r="B19105" t="s">
        <v>316</v>
      </c>
      <c r="C19105" t="s">
        <v>3182</v>
      </c>
      <c r="D19105" t="s">
        <v>4346</v>
      </c>
      <c r="E19105" t="s">
        <v>59</v>
      </c>
      <c r="F19105" t="b">
        <v>0</v>
      </c>
      <c r="G19105" t="s">
        <v>77</v>
      </c>
      <c r="H19105" s="1">
        <v>46237.550856481481</v>
      </c>
      <c r="I19105" t="b">
        <v>1</v>
      </c>
      <c r="J19105" t="b">
        <v>0</v>
      </c>
      <c r="K19105" t="s">
        <v>41</v>
      </c>
      <c r="L19105" t="s">
        <v>74</v>
      </c>
      <c r="M19105"/>
      <c r="N19105">
        <v>57.5</v>
      </c>
      <c r="O19105" t="s">
        <v>4222</v>
      </c>
      <c r="P19105" t="s">
        <v>32489</v>
      </c>
    </row>
    <row r="19106" spans="1:16" x14ac:dyDescent="0.25">
      <c r="A19106" t="s">
        <v>5</v>
      </c>
      <c r="B19106" t="s">
        <v>32490</v>
      </c>
      <c r="C19106" t="s">
        <v>515</v>
      </c>
      <c r="D19106" t="s">
        <v>4346</v>
      </c>
      <c r="E19106" t="s">
        <v>88</v>
      </c>
      <c r="F19106" t="b">
        <v>0</v>
      </c>
      <c r="G19106" t="s">
        <v>77</v>
      </c>
      <c r="H19106" s="1">
        <v>46237.550856481481</v>
      </c>
      <c r="I19106" t="b">
        <v>1</v>
      </c>
      <c r="J19106" t="b">
        <v>0</v>
      </c>
      <c r="K19106" t="s">
        <v>41</v>
      </c>
      <c r="L19106" t="s">
        <v>74</v>
      </c>
      <c r="M19106"/>
      <c r="N19106">
        <v>55</v>
      </c>
      <c r="O19106" t="s">
        <v>32491</v>
      </c>
      <c r="P19106" t="s">
        <v>2007</v>
      </c>
    </row>
    <row r="19107" spans="1:16" x14ac:dyDescent="0.25">
      <c r="A19107" t="s">
        <v>1</v>
      </c>
      <c r="B19107" t="s">
        <v>2888</v>
      </c>
      <c r="C19107" t="s">
        <v>1077</v>
      </c>
      <c r="D19107" t="s">
        <v>4526</v>
      </c>
      <c r="E19107" t="s">
        <v>59</v>
      </c>
      <c r="F19107" t="b">
        <v>0</v>
      </c>
      <c r="G19107" t="s">
        <v>77</v>
      </c>
      <c r="H19107" s="1">
        <v>46237.550891203697</v>
      </c>
      <c r="I19107" t="b">
        <v>0</v>
      </c>
      <c r="J19107" t="b">
        <v>1</v>
      </c>
      <c r="K19107" t="s">
        <v>41</v>
      </c>
      <c r="L19107" t="s">
        <v>60</v>
      </c>
      <c r="M19107">
        <v>140000</v>
      </c>
      <c r="N19107"/>
      <c r="O19107" t="s">
        <v>15476</v>
      </c>
      <c r="P19107" t="s">
        <v>32355</v>
      </c>
    </row>
    <row r="19108" spans="1:16" x14ac:dyDescent="0.25">
      <c r="A19108" t="s">
        <v>5</v>
      </c>
      <c r="B19108" t="s">
        <v>32492</v>
      </c>
      <c r="C19108" t="s">
        <v>41</v>
      </c>
      <c r="D19108" t="s">
        <v>4526</v>
      </c>
      <c r="E19108" t="s">
        <v>59</v>
      </c>
      <c r="F19108" t="b">
        <v>0</v>
      </c>
      <c r="G19108" t="s">
        <v>89</v>
      </c>
      <c r="H19108" s="1">
        <v>46237.550983796304</v>
      </c>
      <c r="I19108" t="b">
        <v>1</v>
      </c>
      <c r="J19108" t="b">
        <v>0</v>
      </c>
      <c r="K19108" t="s">
        <v>41</v>
      </c>
      <c r="L19108" t="s">
        <v>60</v>
      </c>
      <c r="M19108">
        <v>180000</v>
      </c>
      <c r="N19108"/>
      <c r="O19108" t="s">
        <v>4386</v>
      </c>
      <c r="P19108" t="s">
        <v>24105</v>
      </c>
    </row>
    <row r="19109" spans="1:16" x14ac:dyDescent="0.25">
      <c r="A19109" t="s">
        <v>0</v>
      </c>
      <c r="B19109" t="s">
        <v>32493</v>
      </c>
      <c r="C19109" t="s">
        <v>76</v>
      </c>
      <c r="D19109" t="s">
        <v>4526</v>
      </c>
      <c r="E19109" t="s">
        <v>88</v>
      </c>
      <c r="F19109" t="b">
        <v>1</v>
      </c>
      <c r="G19109" t="s">
        <v>77</v>
      </c>
      <c r="H19109" s="1">
        <v>46237.585150462961</v>
      </c>
      <c r="I19109" t="b">
        <v>0</v>
      </c>
      <c r="J19109" t="b">
        <v>0</v>
      </c>
      <c r="K19109" t="s">
        <v>41</v>
      </c>
      <c r="L19109" t="s">
        <v>60</v>
      </c>
      <c r="M19109">
        <v>151500</v>
      </c>
      <c r="N19109"/>
      <c r="O19109" t="s">
        <v>1069</v>
      </c>
      <c r="P19109" t="s">
        <v>875</v>
      </c>
    </row>
    <row r="19110" spans="1:16" x14ac:dyDescent="0.25">
      <c r="A19110" t="s">
        <v>0</v>
      </c>
      <c r="B19110" t="s">
        <v>32494</v>
      </c>
      <c r="C19110" t="s">
        <v>8160</v>
      </c>
      <c r="D19110" t="s">
        <v>4346</v>
      </c>
      <c r="E19110" t="s">
        <v>871</v>
      </c>
      <c r="F19110" t="b">
        <v>0</v>
      </c>
      <c r="G19110" t="s">
        <v>40</v>
      </c>
      <c r="H19110" s="1">
        <v>46237.588287037041</v>
      </c>
      <c r="I19110" t="b">
        <v>1</v>
      </c>
      <c r="J19110" t="b">
        <v>0</v>
      </c>
      <c r="K19110" t="s">
        <v>40</v>
      </c>
      <c r="L19110" t="s">
        <v>74</v>
      </c>
      <c r="M19110"/>
      <c r="N19110">
        <v>15.25</v>
      </c>
      <c r="O19110" t="s">
        <v>32495</v>
      </c>
      <c r="P19110" t="s">
        <v>219</v>
      </c>
    </row>
    <row r="19111" spans="1:16" x14ac:dyDescent="0.25">
      <c r="A19111" t="s">
        <v>6</v>
      </c>
      <c r="B19111" t="s">
        <v>32496</v>
      </c>
      <c r="C19111" t="s">
        <v>335</v>
      </c>
      <c r="D19111" t="s">
        <v>5667</v>
      </c>
      <c r="E19111" t="s">
        <v>59</v>
      </c>
      <c r="F19111" t="b">
        <v>0</v>
      </c>
      <c r="G19111" t="s">
        <v>65</v>
      </c>
      <c r="H19111" s="1">
        <v>46237.588518518518</v>
      </c>
      <c r="I19111" t="b">
        <v>0</v>
      </c>
      <c r="J19111" t="b">
        <v>1</v>
      </c>
      <c r="K19111" t="s">
        <v>41</v>
      </c>
      <c r="L19111" t="s">
        <v>60</v>
      </c>
      <c r="M19111">
        <v>200000</v>
      </c>
      <c r="N19111"/>
      <c r="O19111" t="s">
        <v>32497</v>
      </c>
      <c r="P19111" t="s">
        <v>32498</v>
      </c>
    </row>
    <row r="19112" spans="1:16" x14ac:dyDescent="0.25">
      <c r="A19112" t="s">
        <v>5</v>
      </c>
      <c r="B19112" t="s">
        <v>32499</v>
      </c>
      <c r="C19112" t="s">
        <v>389</v>
      </c>
      <c r="D19112" t="s">
        <v>24507</v>
      </c>
      <c r="E19112" t="s">
        <v>59</v>
      </c>
      <c r="F19112" t="b">
        <v>0</v>
      </c>
      <c r="G19112" t="s">
        <v>77</v>
      </c>
      <c r="H19112" s="1">
        <v>46237.592488425929</v>
      </c>
      <c r="I19112" t="b">
        <v>0</v>
      </c>
      <c r="J19112" t="b">
        <v>1</v>
      </c>
      <c r="K19112" t="s">
        <v>41</v>
      </c>
      <c r="L19112" t="s">
        <v>60</v>
      </c>
      <c r="M19112">
        <v>160000</v>
      </c>
      <c r="N19112"/>
      <c r="O19112" t="s">
        <v>32500</v>
      </c>
      <c r="P19112" t="s">
        <v>32501</v>
      </c>
    </row>
    <row r="19113" spans="1:16" x14ac:dyDescent="0.25">
      <c r="A19113" t="s">
        <v>3</v>
      </c>
      <c r="B19113" t="s">
        <v>32502</v>
      </c>
      <c r="C19113" t="s">
        <v>7090</v>
      </c>
      <c r="D19113" t="s">
        <v>7670</v>
      </c>
      <c r="E19113" t="s">
        <v>59</v>
      </c>
      <c r="F19113" t="b">
        <v>0</v>
      </c>
      <c r="G19113" t="s">
        <v>40</v>
      </c>
      <c r="H19113" s="1">
        <v>46237.629976851851</v>
      </c>
      <c r="I19113" t="b">
        <v>0</v>
      </c>
      <c r="J19113" t="b">
        <v>0</v>
      </c>
      <c r="K19113" t="s">
        <v>40</v>
      </c>
      <c r="L19113" t="s">
        <v>60</v>
      </c>
      <c r="M19113">
        <v>34500</v>
      </c>
      <c r="N19113"/>
      <c r="O19113" t="s">
        <v>5071</v>
      </c>
    </row>
    <row r="19114" spans="1:16" x14ac:dyDescent="0.25">
      <c r="A19114" t="s">
        <v>2</v>
      </c>
      <c r="B19114" t="s">
        <v>2793</v>
      </c>
      <c r="C19114" t="s">
        <v>28679</v>
      </c>
      <c r="D19114" t="s">
        <v>5440</v>
      </c>
      <c r="E19114" t="s">
        <v>59</v>
      </c>
      <c r="F19114" t="b">
        <v>0</v>
      </c>
      <c r="G19114" t="s">
        <v>65</v>
      </c>
      <c r="H19114" s="1">
        <v>46237.630219907413</v>
      </c>
      <c r="I19114" t="b">
        <v>0</v>
      </c>
      <c r="J19114" t="b">
        <v>0</v>
      </c>
      <c r="K19114" t="s">
        <v>41</v>
      </c>
      <c r="L19114" t="s">
        <v>60</v>
      </c>
      <c r="M19114">
        <v>104564.5</v>
      </c>
      <c r="N19114"/>
      <c r="O19114" t="s">
        <v>32503</v>
      </c>
      <c r="P19114" t="s">
        <v>283</v>
      </c>
    </row>
    <row r="19115" spans="1:16" x14ac:dyDescent="0.25">
      <c r="A19115" t="s">
        <v>1</v>
      </c>
      <c r="B19115" t="s">
        <v>3337</v>
      </c>
      <c r="C19115" t="s">
        <v>557</v>
      </c>
      <c r="D19115" t="s">
        <v>5440</v>
      </c>
      <c r="E19115" t="s">
        <v>59</v>
      </c>
      <c r="F19115" t="b">
        <v>0</v>
      </c>
      <c r="G19115" t="s">
        <v>77</v>
      </c>
      <c r="H19115" s="1">
        <v>46237.63422453704</v>
      </c>
      <c r="I19115" t="b">
        <v>1</v>
      </c>
      <c r="J19115" t="b">
        <v>0</v>
      </c>
      <c r="K19115" t="s">
        <v>41</v>
      </c>
      <c r="L19115" t="s">
        <v>60</v>
      </c>
      <c r="M19115">
        <v>104564.5</v>
      </c>
      <c r="N19115"/>
      <c r="O19115" t="s">
        <v>32503</v>
      </c>
      <c r="P19115" t="s">
        <v>283</v>
      </c>
    </row>
    <row r="19116" spans="1:16" x14ac:dyDescent="0.25">
      <c r="A19116" t="s">
        <v>0</v>
      </c>
      <c r="B19116" t="s">
        <v>32504</v>
      </c>
      <c r="C19116" t="s">
        <v>320</v>
      </c>
      <c r="D19116" t="s">
        <v>2360</v>
      </c>
      <c r="E19116" t="s">
        <v>59</v>
      </c>
      <c r="F19116" t="b">
        <v>0</v>
      </c>
      <c r="G19116" t="s">
        <v>73</v>
      </c>
      <c r="H19116" s="1">
        <v>46237.668368055558</v>
      </c>
      <c r="I19116" t="b">
        <v>1</v>
      </c>
      <c r="J19116" t="b">
        <v>0</v>
      </c>
      <c r="K19116" t="s">
        <v>41</v>
      </c>
      <c r="L19116" t="s">
        <v>74</v>
      </c>
      <c r="M19116"/>
      <c r="N19116">
        <v>56.5</v>
      </c>
      <c r="O19116" t="s">
        <v>24716</v>
      </c>
      <c r="P19116" t="s">
        <v>283</v>
      </c>
    </row>
    <row r="19117" spans="1:16" x14ac:dyDescent="0.25">
      <c r="A19117" t="s">
        <v>0</v>
      </c>
      <c r="B19117" t="s">
        <v>1773</v>
      </c>
      <c r="C19117" t="s">
        <v>752</v>
      </c>
      <c r="D19117" t="s">
        <v>4526</v>
      </c>
      <c r="E19117" t="s">
        <v>88</v>
      </c>
      <c r="F19117" t="b">
        <v>0</v>
      </c>
      <c r="G19117" t="s">
        <v>65</v>
      </c>
      <c r="H19117" s="1">
        <v>46237.668402777781</v>
      </c>
      <c r="I19117" t="b">
        <v>0</v>
      </c>
      <c r="J19117" t="b">
        <v>1</v>
      </c>
      <c r="K19117" t="s">
        <v>41</v>
      </c>
      <c r="L19117" t="s">
        <v>74</v>
      </c>
      <c r="M19117"/>
      <c r="N19117">
        <v>55.5</v>
      </c>
      <c r="O19117" t="s">
        <v>403</v>
      </c>
    </row>
    <row r="19118" spans="1:16" x14ac:dyDescent="0.25">
      <c r="A19118" t="s">
        <v>3</v>
      </c>
      <c r="B19118" t="s">
        <v>32505</v>
      </c>
      <c r="C19118" t="s">
        <v>545</v>
      </c>
      <c r="D19118" t="s">
        <v>4526</v>
      </c>
      <c r="E19118" t="s">
        <v>88</v>
      </c>
      <c r="F19118" t="b">
        <v>0</v>
      </c>
      <c r="G19118" t="s">
        <v>77</v>
      </c>
      <c r="H19118" s="1">
        <v>46237.66846064815</v>
      </c>
      <c r="I19118" t="b">
        <v>0</v>
      </c>
      <c r="J19118" t="b">
        <v>0</v>
      </c>
      <c r="K19118" t="s">
        <v>41</v>
      </c>
      <c r="L19118" t="s">
        <v>74</v>
      </c>
      <c r="M19118"/>
      <c r="N19118">
        <v>36.5</v>
      </c>
      <c r="O19118" t="s">
        <v>5092</v>
      </c>
      <c r="P19118" t="s">
        <v>32506</v>
      </c>
    </row>
    <row r="19119" spans="1:16" x14ac:dyDescent="0.25">
      <c r="A19119" t="s">
        <v>3</v>
      </c>
      <c r="B19119" t="s">
        <v>2527</v>
      </c>
      <c r="C19119" t="s">
        <v>463</v>
      </c>
      <c r="D19119" t="s">
        <v>4526</v>
      </c>
      <c r="E19119" t="s">
        <v>59</v>
      </c>
      <c r="F19119" t="b">
        <v>0</v>
      </c>
      <c r="G19119" t="s">
        <v>77</v>
      </c>
      <c r="H19119" s="1">
        <v>46237.66846064815</v>
      </c>
      <c r="I19119" t="b">
        <v>1</v>
      </c>
      <c r="J19119" t="b">
        <v>0</v>
      </c>
      <c r="K19119" t="s">
        <v>41</v>
      </c>
      <c r="L19119" t="s">
        <v>60</v>
      </c>
      <c r="M19119">
        <v>82500</v>
      </c>
      <c r="N19119"/>
      <c r="O19119" t="s">
        <v>32507</v>
      </c>
      <c r="P19119" t="s">
        <v>26378</v>
      </c>
    </row>
    <row r="19120" spans="1:16" x14ac:dyDescent="0.25">
      <c r="A19120" t="s">
        <v>2</v>
      </c>
      <c r="B19120" t="s">
        <v>32508</v>
      </c>
      <c r="C19120" t="s">
        <v>81</v>
      </c>
      <c r="D19120" t="s">
        <v>4526</v>
      </c>
      <c r="E19120" t="s">
        <v>59</v>
      </c>
      <c r="F19120" t="b">
        <v>0</v>
      </c>
      <c r="G19120" t="s">
        <v>77</v>
      </c>
      <c r="H19120" s="1">
        <v>46237.668483796297</v>
      </c>
      <c r="I19120" t="b">
        <v>1</v>
      </c>
      <c r="J19120" t="b">
        <v>0</v>
      </c>
      <c r="K19120" t="s">
        <v>41</v>
      </c>
      <c r="L19120" t="s">
        <v>60</v>
      </c>
      <c r="M19120">
        <v>275000</v>
      </c>
      <c r="N19120"/>
      <c r="O19120" t="s">
        <v>32509</v>
      </c>
      <c r="P19120" t="s">
        <v>1832</v>
      </c>
    </row>
    <row r="19121" spans="1:16" x14ac:dyDescent="0.25">
      <c r="A19121" t="s">
        <v>3</v>
      </c>
      <c r="B19121" t="s">
        <v>32510</v>
      </c>
      <c r="C19121" t="s">
        <v>3396</v>
      </c>
      <c r="D19121" t="s">
        <v>4346</v>
      </c>
      <c r="E19121" t="s">
        <v>59</v>
      </c>
      <c r="F19121" t="b">
        <v>0</v>
      </c>
      <c r="G19121" t="s">
        <v>41</v>
      </c>
      <c r="H19121" s="1">
        <v>46237.671620370369</v>
      </c>
      <c r="I19121" t="b">
        <v>1</v>
      </c>
      <c r="J19121" t="b">
        <v>1</v>
      </c>
      <c r="K19121" t="s">
        <v>41</v>
      </c>
      <c r="L19121" t="s">
        <v>60</v>
      </c>
      <c r="M19121">
        <v>95758</v>
      </c>
      <c r="N19121"/>
      <c r="O19121" t="s">
        <v>3108</v>
      </c>
    </row>
    <row r="19122" spans="1:16" x14ac:dyDescent="0.25">
      <c r="A19122" t="s">
        <v>1</v>
      </c>
      <c r="B19122" t="s">
        <v>1</v>
      </c>
      <c r="C19122" t="s">
        <v>3296</v>
      </c>
      <c r="D19122" t="s">
        <v>4526</v>
      </c>
      <c r="E19122" t="s">
        <v>59</v>
      </c>
      <c r="F19122" t="b">
        <v>0</v>
      </c>
      <c r="G19122" t="s">
        <v>89</v>
      </c>
      <c r="H19122" s="1">
        <v>46237.675891203697</v>
      </c>
      <c r="I19122" t="b">
        <v>1</v>
      </c>
      <c r="J19122" t="b">
        <v>0</v>
      </c>
      <c r="K19122" t="s">
        <v>41</v>
      </c>
      <c r="L19122" t="s">
        <v>60</v>
      </c>
      <c r="M19122">
        <v>87500</v>
      </c>
      <c r="N19122"/>
      <c r="O19122" t="s">
        <v>14215</v>
      </c>
      <c r="P19122" t="s">
        <v>3404</v>
      </c>
    </row>
    <row r="19123" spans="1:16" x14ac:dyDescent="0.25">
      <c r="A19123" t="s">
        <v>6</v>
      </c>
      <c r="B19123" t="s">
        <v>3684</v>
      </c>
      <c r="C19123" t="s">
        <v>2408</v>
      </c>
      <c r="D19123" t="s">
        <v>4526</v>
      </c>
      <c r="E19123" t="s">
        <v>88</v>
      </c>
      <c r="F19123" t="b">
        <v>0</v>
      </c>
      <c r="G19123" t="s">
        <v>13</v>
      </c>
      <c r="H19123" s="1">
        <v>46237.676759259259</v>
      </c>
      <c r="I19123" t="b">
        <v>1</v>
      </c>
      <c r="J19123" t="b">
        <v>0</v>
      </c>
      <c r="K19123" t="s">
        <v>13</v>
      </c>
      <c r="L19123" t="s">
        <v>74</v>
      </c>
      <c r="M19123"/>
      <c r="N19123">
        <v>102.5</v>
      </c>
      <c r="O19123" t="s">
        <v>4484</v>
      </c>
      <c r="P19123" t="s">
        <v>32511</v>
      </c>
    </row>
    <row r="19124" spans="1:16" x14ac:dyDescent="0.25">
      <c r="A19124" t="s">
        <v>1</v>
      </c>
      <c r="B19124" t="s">
        <v>32512</v>
      </c>
      <c r="C19124" t="s">
        <v>32513</v>
      </c>
      <c r="D19124" t="s">
        <v>5037</v>
      </c>
      <c r="E19124" t="s">
        <v>59</v>
      </c>
      <c r="F19124" t="b">
        <v>0</v>
      </c>
      <c r="G19124" t="s">
        <v>20</v>
      </c>
      <c r="H19124" s="1">
        <v>46237.719583333332</v>
      </c>
      <c r="I19124" t="b">
        <v>0</v>
      </c>
      <c r="J19124" t="b">
        <v>0</v>
      </c>
      <c r="K19124" t="s">
        <v>20</v>
      </c>
      <c r="L19124" t="s">
        <v>60</v>
      </c>
      <c r="M19124">
        <v>78165</v>
      </c>
      <c r="N19124"/>
      <c r="O19124" t="s">
        <v>544</v>
      </c>
      <c r="P19124" t="s">
        <v>1831</v>
      </c>
    </row>
    <row r="19125" spans="1:16" x14ac:dyDescent="0.25">
      <c r="A19125" t="s">
        <v>0</v>
      </c>
      <c r="B19125" t="s">
        <v>32514</v>
      </c>
      <c r="C19125" t="s">
        <v>97</v>
      </c>
      <c r="D19125" t="s">
        <v>4346</v>
      </c>
      <c r="E19125" t="s">
        <v>88</v>
      </c>
      <c r="F19125" t="b">
        <v>0</v>
      </c>
      <c r="G19125" t="s">
        <v>89</v>
      </c>
      <c r="H19125" s="1">
        <v>46237.751701388886</v>
      </c>
      <c r="I19125" t="b">
        <v>1</v>
      </c>
      <c r="J19125" t="b">
        <v>1</v>
      </c>
      <c r="K19125" t="s">
        <v>41</v>
      </c>
      <c r="L19125" t="s">
        <v>74</v>
      </c>
      <c r="M19125"/>
      <c r="N19125">
        <v>42.5</v>
      </c>
      <c r="O19125" t="s">
        <v>129</v>
      </c>
      <c r="P19125" t="s">
        <v>32515</v>
      </c>
    </row>
    <row r="19126" spans="1:16" x14ac:dyDescent="0.25">
      <c r="A19126" t="s">
        <v>3</v>
      </c>
      <c r="B19126" t="s">
        <v>32516</v>
      </c>
      <c r="C19126" t="s">
        <v>304</v>
      </c>
      <c r="D19126" t="s">
        <v>4526</v>
      </c>
      <c r="E19126" t="s">
        <v>59</v>
      </c>
      <c r="F19126" t="b">
        <v>0</v>
      </c>
      <c r="G19126" t="s">
        <v>77</v>
      </c>
      <c r="H19126" s="1">
        <v>46237.751817129632</v>
      </c>
      <c r="I19126" t="b">
        <v>0</v>
      </c>
      <c r="J19126" t="b">
        <v>0</v>
      </c>
      <c r="K19126" t="s">
        <v>41</v>
      </c>
      <c r="L19126" t="s">
        <v>74</v>
      </c>
      <c r="M19126"/>
      <c r="N19126">
        <v>50.395000000000003</v>
      </c>
      <c r="O19126" t="s">
        <v>8043</v>
      </c>
      <c r="P19126" t="s">
        <v>2313</v>
      </c>
    </row>
    <row r="19127" spans="1:16" x14ac:dyDescent="0.25">
      <c r="A19127" t="s">
        <v>4</v>
      </c>
      <c r="B19127" t="s">
        <v>32517</v>
      </c>
      <c r="C19127" t="s">
        <v>32375</v>
      </c>
      <c r="D19127" t="s">
        <v>4526</v>
      </c>
      <c r="E19127" t="s">
        <v>88</v>
      </c>
      <c r="F19127" t="b">
        <v>0</v>
      </c>
      <c r="G19127" t="s">
        <v>77</v>
      </c>
      <c r="H19127" s="1">
        <v>46237.759259259263</v>
      </c>
      <c r="I19127" t="b">
        <v>1</v>
      </c>
      <c r="J19127" t="b">
        <v>0</v>
      </c>
      <c r="K19127" t="s">
        <v>41</v>
      </c>
      <c r="L19127" t="s">
        <v>74</v>
      </c>
      <c r="M19127"/>
      <c r="N19127">
        <v>77.5</v>
      </c>
      <c r="O19127" t="s">
        <v>27777</v>
      </c>
      <c r="P19127" t="s">
        <v>3807</v>
      </c>
    </row>
    <row r="19128" spans="1:16" x14ac:dyDescent="0.25">
      <c r="A19128" t="s">
        <v>1</v>
      </c>
      <c r="B19128" t="s">
        <v>32518</v>
      </c>
      <c r="C19128" t="s">
        <v>913</v>
      </c>
      <c r="D19128" t="s">
        <v>4346</v>
      </c>
      <c r="E19128" t="s">
        <v>59</v>
      </c>
      <c r="F19128" t="b">
        <v>0</v>
      </c>
      <c r="G19128" t="s">
        <v>20</v>
      </c>
      <c r="H19128" s="1">
        <v>46237.761250000003</v>
      </c>
      <c r="I19128" t="b">
        <v>1</v>
      </c>
      <c r="J19128" t="b">
        <v>0</v>
      </c>
      <c r="K19128" t="s">
        <v>20</v>
      </c>
      <c r="L19128" t="s">
        <v>60</v>
      </c>
      <c r="M19128">
        <v>57500</v>
      </c>
      <c r="N19128"/>
      <c r="O19128" t="s">
        <v>32519</v>
      </c>
    </row>
    <row r="19129" spans="1:16" x14ac:dyDescent="0.25">
      <c r="A19129" t="s">
        <v>3</v>
      </c>
      <c r="B19129" t="s">
        <v>3857</v>
      </c>
      <c r="C19129" t="s">
        <v>616</v>
      </c>
      <c r="D19129" t="s">
        <v>4526</v>
      </c>
      <c r="E19129" t="s">
        <v>59</v>
      </c>
      <c r="F19129" t="b">
        <v>0</v>
      </c>
      <c r="G19129" t="s">
        <v>73</v>
      </c>
      <c r="H19129" s="1">
        <v>46237.793368055558</v>
      </c>
      <c r="I19129" t="b">
        <v>1</v>
      </c>
      <c r="J19129" t="b">
        <v>1</v>
      </c>
      <c r="K19129" t="s">
        <v>41</v>
      </c>
      <c r="L19129" t="s">
        <v>60</v>
      </c>
      <c r="M19129">
        <v>137500</v>
      </c>
      <c r="N19129"/>
      <c r="O19129" t="s">
        <v>2999</v>
      </c>
      <c r="P19129" t="s">
        <v>32520</v>
      </c>
    </row>
    <row r="19130" spans="1:16" x14ac:dyDescent="0.25">
      <c r="A19130" t="s">
        <v>6</v>
      </c>
      <c r="B19130" t="s">
        <v>4141</v>
      </c>
      <c r="C19130" t="s">
        <v>3678</v>
      </c>
      <c r="D19130" t="s">
        <v>4346</v>
      </c>
      <c r="E19130" t="s">
        <v>59</v>
      </c>
      <c r="F19130" t="b">
        <v>0</v>
      </c>
      <c r="G19130" t="s">
        <v>65</v>
      </c>
      <c r="H19130" s="1">
        <v>46237.796898148154</v>
      </c>
      <c r="I19130" t="b">
        <v>0</v>
      </c>
      <c r="J19130" t="b">
        <v>1</v>
      </c>
      <c r="K19130" t="s">
        <v>41</v>
      </c>
      <c r="L19130" t="s">
        <v>60</v>
      </c>
      <c r="M19130">
        <v>177398.5</v>
      </c>
      <c r="N19130"/>
      <c r="O19130" t="s">
        <v>5024</v>
      </c>
      <c r="P19130" t="s">
        <v>32521</v>
      </c>
    </row>
    <row r="19131" spans="1:16" x14ac:dyDescent="0.25">
      <c r="A19131" t="s">
        <v>1</v>
      </c>
      <c r="B19131" t="s">
        <v>629</v>
      </c>
      <c r="C19131" t="s">
        <v>175</v>
      </c>
      <c r="D19131" t="s">
        <v>2471</v>
      </c>
      <c r="E19131" t="s">
        <v>59</v>
      </c>
      <c r="F19131" t="b">
        <v>0</v>
      </c>
      <c r="G19131" t="s">
        <v>77</v>
      </c>
      <c r="H19131" s="1">
        <v>46237.800775462973</v>
      </c>
      <c r="I19131" t="b">
        <v>0</v>
      </c>
      <c r="J19131" t="b">
        <v>0</v>
      </c>
      <c r="K19131" t="s">
        <v>41</v>
      </c>
      <c r="L19131" t="s">
        <v>60</v>
      </c>
      <c r="M19131">
        <v>135500</v>
      </c>
      <c r="N19131"/>
      <c r="O19131" t="s">
        <v>32522</v>
      </c>
      <c r="P19131" t="s">
        <v>32523</v>
      </c>
    </row>
    <row r="19132" spans="1:16" x14ac:dyDescent="0.25">
      <c r="A19132" t="s">
        <v>1</v>
      </c>
      <c r="B19132" t="s">
        <v>3314</v>
      </c>
      <c r="C19132" t="s">
        <v>947</v>
      </c>
      <c r="D19132" t="s">
        <v>4526</v>
      </c>
      <c r="E19132" t="s">
        <v>59</v>
      </c>
      <c r="F19132" t="b">
        <v>0</v>
      </c>
      <c r="G19132" t="s">
        <v>68</v>
      </c>
      <c r="H19132" s="1">
        <v>46237.800868055558</v>
      </c>
      <c r="I19132" t="b">
        <v>1</v>
      </c>
      <c r="J19132" t="b">
        <v>0</v>
      </c>
      <c r="K19132" t="s">
        <v>41</v>
      </c>
      <c r="L19132" t="s">
        <v>60</v>
      </c>
      <c r="M19132">
        <v>140000</v>
      </c>
      <c r="N19132"/>
      <c r="O19132" t="s">
        <v>1280</v>
      </c>
      <c r="P19132" t="s">
        <v>29651</v>
      </c>
    </row>
    <row r="19133" spans="1:16" x14ac:dyDescent="0.25">
      <c r="A19133" t="s">
        <v>5</v>
      </c>
      <c r="B19133" t="s">
        <v>32524</v>
      </c>
      <c r="C19133" t="s">
        <v>1295</v>
      </c>
      <c r="D19133" t="s">
        <v>4526</v>
      </c>
      <c r="E19133" t="s">
        <v>59</v>
      </c>
      <c r="F19133" t="b">
        <v>0</v>
      </c>
      <c r="G19133" t="s">
        <v>89</v>
      </c>
      <c r="H19133" s="1">
        <v>46237.80097222222</v>
      </c>
      <c r="I19133" t="b">
        <v>0</v>
      </c>
      <c r="J19133" t="b">
        <v>1</v>
      </c>
      <c r="K19133" t="s">
        <v>41</v>
      </c>
      <c r="L19133" t="s">
        <v>60</v>
      </c>
      <c r="M19133">
        <v>132000</v>
      </c>
      <c r="N19133"/>
      <c r="O19133" t="s">
        <v>32525</v>
      </c>
      <c r="P19133" t="s">
        <v>1348</v>
      </c>
    </row>
    <row r="19134" spans="1:16" x14ac:dyDescent="0.25">
      <c r="A19134" t="s">
        <v>3</v>
      </c>
      <c r="B19134" t="s">
        <v>32526</v>
      </c>
      <c r="C19134" t="s">
        <v>40</v>
      </c>
      <c r="D19134" t="s">
        <v>4526</v>
      </c>
      <c r="E19134" t="s">
        <v>88</v>
      </c>
      <c r="F19134" t="b">
        <v>0</v>
      </c>
      <c r="G19134" t="s">
        <v>40</v>
      </c>
      <c r="H19134" s="1">
        <v>46237.83829861111</v>
      </c>
      <c r="I19134" t="b">
        <v>0</v>
      </c>
      <c r="J19134" t="b">
        <v>0</v>
      </c>
      <c r="K19134" t="s">
        <v>40</v>
      </c>
      <c r="L19134" t="s">
        <v>74</v>
      </c>
      <c r="M19134"/>
      <c r="N19134">
        <v>450</v>
      </c>
      <c r="O19134" t="s">
        <v>17945</v>
      </c>
    </row>
    <row r="19135" spans="1:16" x14ac:dyDescent="0.25">
      <c r="A19135" t="s">
        <v>5</v>
      </c>
      <c r="B19135" t="s">
        <v>32527</v>
      </c>
      <c r="C19135" t="s">
        <v>716</v>
      </c>
      <c r="D19135" t="s">
        <v>4526</v>
      </c>
      <c r="E19135" t="s">
        <v>59</v>
      </c>
      <c r="F19135" t="b">
        <v>0</v>
      </c>
      <c r="G19135" t="s">
        <v>68</v>
      </c>
      <c r="H19135" s="1">
        <v>46237.842650462961</v>
      </c>
      <c r="I19135" t="b">
        <v>0</v>
      </c>
      <c r="J19135" t="b">
        <v>0</v>
      </c>
      <c r="K19135" t="s">
        <v>41</v>
      </c>
      <c r="L19135" t="s">
        <v>74</v>
      </c>
      <c r="M19135"/>
      <c r="N19135">
        <v>142</v>
      </c>
      <c r="O19135" t="s">
        <v>611</v>
      </c>
      <c r="P19135" t="s">
        <v>32528</v>
      </c>
    </row>
    <row r="19136" spans="1:16" x14ac:dyDescent="0.25">
      <c r="A19136" t="s">
        <v>0</v>
      </c>
      <c r="B19136" t="s">
        <v>32529</v>
      </c>
      <c r="C19136" t="s">
        <v>76</v>
      </c>
      <c r="D19136" t="s">
        <v>4587</v>
      </c>
      <c r="E19136" t="s">
        <v>59</v>
      </c>
      <c r="F19136" t="b">
        <v>1</v>
      </c>
      <c r="G19136" t="s">
        <v>68</v>
      </c>
      <c r="H19136" s="1">
        <v>46237.876712962963</v>
      </c>
      <c r="I19136" t="b">
        <v>1</v>
      </c>
      <c r="J19136" t="b">
        <v>0</v>
      </c>
      <c r="K19136" t="s">
        <v>41</v>
      </c>
      <c r="L19136" t="s">
        <v>74</v>
      </c>
      <c r="M19136"/>
      <c r="N19136">
        <v>60</v>
      </c>
      <c r="O19136" t="s">
        <v>32530</v>
      </c>
    </row>
    <row r="19137" spans="1:16" x14ac:dyDescent="0.25">
      <c r="A19137" t="s">
        <v>0</v>
      </c>
      <c r="B19137" t="s">
        <v>32531</v>
      </c>
      <c r="C19137" t="s">
        <v>200</v>
      </c>
      <c r="D19137" t="s">
        <v>4526</v>
      </c>
      <c r="E19137" t="s">
        <v>59</v>
      </c>
      <c r="F19137" t="b">
        <v>0</v>
      </c>
      <c r="G19137" t="s">
        <v>65</v>
      </c>
      <c r="H19137" s="1">
        <v>46237.876770833333</v>
      </c>
      <c r="I19137" t="b">
        <v>0</v>
      </c>
      <c r="J19137" t="b">
        <v>0</v>
      </c>
      <c r="K19137" t="s">
        <v>41</v>
      </c>
      <c r="L19137" t="s">
        <v>60</v>
      </c>
      <c r="M19137">
        <v>190000</v>
      </c>
      <c r="N19137"/>
      <c r="O19137" t="s">
        <v>32532</v>
      </c>
      <c r="P19137" t="s">
        <v>261</v>
      </c>
    </row>
    <row r="19138" spans="1:16" x14ac:dyDescent="0.25">
      <c r="A19138" t="s">
        <v>5</v>
      </c>
      <c r="B19138" t="s">
        <v>5</v>
      </c>
      <c r="C19138" t="s">
        <v>1047</v>
      </c>
      <c r="D19138" t="s">
        <v>4526</v>
      </c>
      <c r="E19138" t="s">
        <v>59</v>
      </c>
      <c r="F19138" t="b">
        <v>0</v>
      </c>
      <c r="G19138" t="s">
        <v>65</v>
      </c>
      <c r="H19138" s="1">
        <v>46237.88422453704</v>
      </c>
      <c r="I19138" t="b">
        <v>1</v>
      </c>
      <c r="J19138" t="b">
        <v>1</v>
      </c>
      <c r="K19138" t="s">
        <v>41</v>
      </c>
      <c r="L19138" t="s">
        <v>60</v>
      </c>
      <c r="M19138">
        <v>62500</v>
      </c>
      <c r="N19138"/>
      <c r="O19138" t="s">
        <v>10744</v>
      </c>
      <c r="P19138" t="s">
        <v>32533</v>
      </c>
    </row>
    <row r="19139" spans="1:16" x14ac:dyDescent="0.25">
      <c r="A19139" t="s">
        <v>5</v>
      </c>
      <c r="B19139" t="s">
        <v>5</v>
      </c>
      <c r="C19139" t="s">
        <v>30087</v>
      </c>
      <c r="D19139" t="s">
        <v>4587</v>
      </c>
      <c r="E19139" t="s">
        <v>59</v>
      </c>
      <c r="F19139" t="b">
        <v>0</v>
      </c>
      <c r="G19139" t="s">
        <v>65</v>
      </c>
      <c r="H19139" s="1">
        <v>46237.884236111109</v>
      </c>
      <c r="I19139" t="b">
        <v>1</v>
      </c>
      <c r="J19139" t="b">
        <v>0</v>
      </c>
      <c r="K19139" t="s">
        <v>41</v>
      </c>
      <c r="L19139" t="s">
        <v>74</v>
      </c>
      <c r="M19139"/>
      <c r="N19139">
        <v>52.5</v>
      </c>
      <c r="O19139" t="s">
        <v>6472</v>
      </c>
      <c r="P19139" t="s">
        <v>32534</v>
      </c>
    </row>
    <row r="19140" spans="1:16" x14ac:dyDescent="0.25">
      <c r="A19140" t="s">
        <v>5</v>
      </c>
      <c r="B19140" t="s">
        <v>32535</v>
      </c>
      <c r="C19140" t="s">
        <v>32536</v>
      </c>
      <c r="D19140" t="s">
        <v>4587</v>
      </c>
      <c r="E19140" t="s">
        <v>59</v>
      </c>
      <c r="F19140" t="b">
        <v>0</v>
      </c>
      <c r="G19140" t="s">
        <v>68</v>
      </c>
      <c r="H19140" s="1">
        <v>46237.884293981479</v>
      </c>
      <c r="I19140" t="b">
        <v>1</v>
      </c>
      <c r="J19140" t="b">
        <v>0</v>
      </c>
      <c r="K19140" t="s">
        <v>41</v>
      </c>
      <c r="L19140" t="s">
        <v>74</v>
      </c>
      <c r="M19140"/>
      <c r="N19140">
        <v>52.5</v>
      </c>
      <c r="O19140" t="s">
        <v>6724</v>
      </c>
      <c r="P19140" t="s">
        <v>32537</v>
      </c>
    </row>
    <row r="19141" spans="1:16" x14ac:dyDescent="0.25">
      <c r="A19141" t="s">
        <v>3</v>
      </c>
      <c r="B19141" t="s">
        <v>3400</v>
      </c>
      <c r="C19141" t="s">
        <v>32</v>
      </c>
      <c r="D19141" t="s">
        <v>4346</v>
      </c>
      <c r="E19141" t="s">
        <v>232</v>
      </c>
      <c r="F19141" t="b">
        <v>0</v>
      </c>
      <c r="G19141" t="s">
        <v>32</v>
      </c>
      <c r="H19141" s="1">
        <v>46237.920983796299</v>
      </c>
      <c r="I19141" t="b">
        <v>0</v>
      </c>
      <c r="J19141" t="b">
        <v>0</v>
      </c>
      <c r="K19141" t="s">
        <v>32</v>
      </c>
      <c r="L19141" t="s">
        <v>60</v>
      </c>
      <c r="M19141">
        <v>27000</v>
      </c>
      <c r="N19141"/>
      <c r="O19141" t="s">
        <v>32538</v>
      </c>
    </row>
    <row r="19142" spans="1:16" x14ac:dyDescent="0.25">
      <c r="A19142" t="s">
        <v>2</v>
      </c>
      <c r="B19142" t="s">
        <v>32539</v>
      </c>
      <c r="C19142" t="s">
        <v>76</v>
      </c>
      <c r="D19142" t="s">
        <v>4346</v>
      </c>
      <c r="E19142" t="s">
        <v>59</v>
      </c>
      <c r="F19142" t="b">
        <v>1</v>
      </c>
      <c r="G19142" t="s">
        <v>41</v>
      </c>
      <c r="H19142" s="1">
        <v>46237.92559027778</v>
      </c>
      <c r="I19142" t="b">
        <v>0</v>
      </c>
      <c r="J19142" t="b">
        <v>0</v>
      </c>
      <c r="K19142" t="s">
        <v>41</v>
      </c>
      <c r="L19142" t="s">
        <v>60</v>
      </c>
      <c r="M19142">
        <v>160500</v>
      </c>
      <c r="N19142"/>
      <c r="O19142" t="s">
        <v>32540</v>
      </c>
    </row>
    <row r="19143" spans="1:16" x14ac:dyDescent="0.25">
      <c r="A19143" t="s">
        <v>1</v>
      </c>
      <c r="B19143" t="s">
        <v>32541</v>
      </c>
      <c r="C19143" t="s">
        <v>112</v>
      </c>
      <c r="D19143" t="s">
        <v>2360</v>
      </c>
      <c r="E19143" t="s">
        <v>59</v>
      </c>
      <c r="F19143" t="b">
        <v>0</v>
      </c>
      <c r="G19143" t="s">
        <v>89</v>
      </c>
      <c r="H19143" s="1">
        <v>46237.925856481481</v>
      </c>
      <c r="I19143" t="b">
        <v>0</v>
      </c>
      <c r="J19143" t="b">
        <v>0</v>
      </c>
      <c r="K19143" t="s">
        <v>41</v>
      </c>
      <c r="L19143" t="s">
        <v>74</v>
      </c>
      <c r="M19143"/>
      <c r="N19143">
        <v>115</v>
      </c>
      <c r="O19143" t="s">
        <v>32542</v>
      </c>
      <c r="P19143" t="s">
        <v>23121</v>
      </c>
    </row>
    <row r="19144" spans="1:16" x14ac:dyDescent="0.25">
      <c r="A19144" t="s">
        <v>2</v>
      </c>
      <c r="B19144" t="s">
        <v>275</v>
      </c>
      <c r="C19144" t="s">
        <v>4059</v>
      </c>
      <c r="D19144" t="s">
        <v>4526</v>
      </c>
      <c r="E19144" t="s">
        <v>59</v>
      </c>
      <c r="F19144" t="b">
        <v>0</v>
      </c>
      <c r="G19144" t="s">
        <v>77</v>
      </c>
      <c r="H19144" s="1">
        <v>46237.925925925927</v>
      </c>
      <c r="I19144" t="b">
        <v>1</v>
      </c>
      <c r="J19144" t="b">
        <v>1</v>
      </c>
      <c r="K19144" t="s">
        <v>41</v>
      </c>
      <c r="L19144" t="s">
        <v>60</v>
      </c>
      <c r="M19144">
        <v>110000</v>
      </c>
      <c r="N19144"/>
      <c r="O19144" t="s">
        <v>9503</v>
      </c>
      <c r="P19144" t="s">
        <v>32543</v>
      </c>
    </row>
    <row r="19145" spans="1:16" x14ac:dyDescent="0.25">
      <c r="A19145" t="s">
        <v>3</v>
      </c>
      <c r="B19145" t="s">
        <v>32544</v>
      </c>
      <c r="C19145" t="s">
        <v>86</v>
      </c>
      <c r="D19145" t="s">
        <v>4526</v>
      </c>
      <c r="E19145" t="s">
        <v>59</v>
      </c>
      <c r="F19145" t="b">
        <v>0</v>
      </c>
      <c r="G19145" t="s">
        <v>77</v>
      </c>
      <c r="H19145" s="1">
        <v>46237.960150462961</v>
      </c>
      <c r="I19145" t="b">
        <v>0</v>
      </c>
      <c r="J19145" t="b">
        <v>0</v>
      </c>
      <c r="K19145" t="s">
        <v>41</v>
      </c>
      <c r="L19145" t="s">
        <v>60</v>
      </c>
      <c r="M19145">
        <v>85000</v>
      </c>
      <c r="N19145"/>
      <c r="O19145" t="s">
        <v>2614</v>
      </c>
      <c r="P19145" t="s">
        <v>219</v>
      </c>
    </row>
    <row r="19146" spans="1:16" x14ac:dyDescent="0.25">
      <c r="A19146" t="s">
        <v>7</v>
      </c>
      <c r="B19146" t="s">
        <v>32545</v>
      </c>
      <c r="C19146" t="s">
        <v>5932</v>
      </c>
      <c r="D19146" t="s">
        <v>4671</v>
      </c>
      <c r="E19146" t="s">
        <v>59</v>
      </c>
      <c r="F19146" t="b">
        <v>0</v>
      </c>
      <c r="G19146" t="s">
        <v>68</v>
      </c>
      <c r="H19146" s="1">
        <v>46238.001701388886</v>
      </c>
      <c r="I19146" t="b">
        <v>0</v>
      </c>
      <c r="J19146" t="b">
        <v>1</v>
      </c>
      <c r="K19146" t="s">
        <v>41</v>
      </c>
      <c r="L19146" t="s">
        <v>60</v>
      </c>
      <c r="M19146">
        <v>119000</v>
      </c>
      <c r="N19146"/>
      <c r="O19146" t="s">
        <v>95</v>
      </c>
      <c r="P19146" t="s">
        <v>17377</v>
      </c>
    </row>
    <row r="19147" spans="1:16" x14ac:dyDescent="0.25">
      <c r="A19147" t="s">
        <v>3</v>
      </c>
      <c r="B19147" t="s">
        <v>32546</v>
      </c>
      <c r="C19147" t="s">
        <v>172</v>
      </c>
      <c r="D19147" t="s">
        <v>3173</v>
      </c>
      <c r="E19147" t="s">
        <v>59</v>
      </c>
      <c r="F19147" t="b">
        <v>0</v>
      </c>
      <c r="G19147" t="s">
        <v>68</v>
      </c>
      <c r="H19147" s="1">
        <v>46238.001736111109</v>
      </c>
      <c r="I19147" t="b">
        <v>0</v>
      </c>
      <c r="J19147" t="b">
        <v>1</v>
      </c>
      <c r="K19147" t="s">
        <v>41</v>
      </c>
      <c r="L19147" t="s">
        <v>60</v>
      </c>
      <c r="M19147">
        <v>83500</v>
      </c>
      <c r="N19147"/>
      <c r="O19147" t="s">
        <v>32547</v>
      </c>
      <c r="P19147" t="s">
        <v>7192</v>
      </c>
    </row>
    <row r="19148" spans="1:16" x14ac:dyDescent="0.25">
      <c r="A19148" t="s">
        <v>0</v>
      </c>
      <c r="B19148" t="s">
        <v>32548</v>
      </c>
      <c r="C19148" t="s">
        <v>807</v>
      </c>
      <c r="D19148" t="s">
        <v>3173</v>
      </c>
      <c r="E19148" t="s">
        <v>59</v>
      </c>
      <c r="F19148" t="b">
        <v>0</v>
      </c>
      <c r="G19148" t="s">
        <v>65</v>
      </c>
      <c r="H19148" s="1">
        <v>46238.001759259263</v>
      </c>
      <c r="I19148" t="b">
        <v>0</v>
      </c>
      <c r="J19148" t="b">
        <v>1</v>
      </c>
      <c r="K19148" t="s">
        <v>41</v>
      </c>
      <c r="L19148" t="s">
        <v>60</v>
      </c>
      <c r="M19148">
        <v>75000</v>
      </c>
      <c r="N19148"/>
      <c r="O19148" t="s">
        <v>32549</v>
      </c>
    </row>
    <row r="19149" spans="1:16" x14ac:dyDescent="0.25">
      <c r="A19149" t="s">
        <v>3</v>
      </c>
      <c r="B19149" t="s">
        <v>32550</v>
      </c>
      <c r="C19149" t="s">
        <v>330</v>
      </c>
      <c r="D19149" t="s">
        <v>3173</v>
      </c>
      <c r="E19149" t="s">
        <v>59</v>
      </c>
      <c r="F19149" t="b">
        <v>0</v>
      </c>
      <c r="G19149" t="s">
        <v>41</v>
      </c>
      <c r="H19149" s="1">
        <v>46238.004953703698</v>
      </c>
      <c r="I19149" t="b">
        <v>0</v>
      </c>
      <c r="J19149" t="b">
        <v>1</v>
      </c>
      <c r="K19149" t="s">
        <v>41</v>
      </c>
      <c r="L19149" t="s">
        <v>60</v>
      </c>
      <c r="M19149">
        <v>117000</v>
      </c>
      <c r="N19149"/>
      <c r="O19149" t="s">
        <v>1035</v>
      </c>
      <c r="P19149" t="s">
        <v>32551</v>
      </c>
    </row>
    <row r="19150" spans="1:16" x14ac:dyDescent="0.25">
      <c r="A19150" t="s">
        <v>0</v>
      </c>
      <c r="B19150" t="s">
        <v>32548</v>
      </c>
      <c r="C19150" t="s">
        <v>574</v>
      </c>
      <c r="D19150" t="s">
        <v>3173</v>
      </c>
      <c r="E19150" t="s">
        <v>59</v>
      </c>
      <c r="F19150" t="b">
        <v>0</v>
      </c>
      <c r="G19150" t="s">
        <v>41</v>
      </c>
      <c r="H19150" s="1">
        <v>46238.004953703698</v>
      </c>
      <c r="I19150" t="b">
        <v>0</v>
      </c>
      <c r="J19150" t="b">
        <v>1</v>
      </c>
      <c r="K19150" t="s">
        <v>41</v>
      </c>
      <c r="L19150" t="s">
        <v>60</v>
      </c>
      <c r="M19150">
        <v>71000</v>
      </c>
      <c r="N19150"/>
      <c r="O19150" t="s">
        <v>32552</v>
      </c>
      <c r="P19150" t="s">
        <v>32553</v>
      </c>
    </row>
    <row r="19151" spans="1:16" x14ac:dyDescent="0.25">
      <c r="A19151" t="s">
        <v>2</v>
      </c>
      <c r="B19151" t="s">
        <v>32554</v>
      </c>
      <c r="C19151" t="s">
        <v>6271</v>
      </c>
      <c r="D19151" t="s">
        <v>4515</v>
      </c>
      <c r="E19151" t="s">
        <v>59</v>
      </c>
      <c r="F19151" t="b">
        <v>0</v>
      </c>
      <c r="G19151" t="s">
        <v>4560</v>
      </c>
      <c r="H19151" s="1">
        <v>46238.008229166669</v>
      </c>
      <c r="I19151" t="b">
        <v>0</v>
      </c>
      <c r="J19151" t="b">
        <v>0</v>
      </c>
      <c r="K19151" t="s">
        <v>4560</v>
      </c>
      <c r="L19151" t="s">
        <v>60</v>
      </c>
      <c r="M19151">
        <v>410000</v>
      </c>
      <c r="N19151"/>
      <c r="O19151" t="s">
        <v>32555</v>
      </c>
    </row>
    <row r="19152" spans="1:16" x14ac:dyDescent="0.25">
      <c r="A19152" t="s">
        <v>8</v>
      </c>
      <c r="B19152" t="s">
        <v>32556</v>
      </c>
      <c r="C19152" t="s">
        <v>81</v>
      </c>
      <c r="D19152" t="s">
        <v>4526</v>
      </c>
      <c r="E19152" t="s">
        <v>59</v>
      </c>
      <c r="F19152" t="b">
        <v>0</v>
      </c>
      <c r="G19152" t="s">
        <v>77</v>
      </c>
      <c r="H19152" s="1">
        <v>46238.009108796286</v>
      </c>
      <c r="I19152" t="b">
        <v>0</v>
      </c>
      <c r="J19152" t="b">
        <v>1</v>
      </c>
      <c r="K19152" t="s">
        <v>41</v>
      </c>
      <c r="L19152" t="s">
        <v>60</v>
      </c>
      <c r="M19152">
        <v>215000</v>
      </c>
      <c r="N19152"/>
      <c r="O19152" t="s">
        <v>32557</v>
      </c>
      <c r="P19152" t="s">
        <v>32558</v>
      </c>
    </row>
    <row r="19153" spans="1:16" x14ac:dyDescent="0.25">
      <c r="A19153" t="s">
        <v>0</v>
      </c>
      <c r="B19153" t="s">
        <v>32559</v>
      </c>
      <c r="C19153" t="s">
        <v>76</v>
      </c>
      <c r="D19153" t="s">
        <v>4526</v>
      </c>
      <c r="E19153" t="s">
        <v>88</v>
      </c>
      <c r="F19153" t="b">
        <v>1</v>
      </c>
      <c r="G19153" t="s">
        <v>73</v>
      </c>
      <c r="H19153" s="1">
        <v>46238.043368055558</v>
      </c>
      <c r="I19153" t="b">
        <v>0</v>
      </c>
      <c r="J19153" t="b">
        <v>0</v>
      </c>
      <c r="K19153" t="s">
        <v>41</v>
      </c>
      <c r="L19153" t="s">
        <v>74</v>
      </c>
      <c r="M19153"/>
      <c r="N19153">
        <v>47.5</v>
      </c>
      <c r="O19153" t="s">
        <v>5271</v>
      </c>
    </row>
    <row r="19154" spans="1:16" x14ac:dyDescent="0.25">
      <c r="A19154" t="s">
        <v>4</v>
      </c>
      <c r="B19154" t="s">
        <v>32560</v>
      </c>
      <c r="C19154" t="s">
        <v>76</v>
      </c>
      <c r="D19154" t="s">
        <v>4622</v>
      </c>
      <c r="E19154" t="s">
        <v>59</v>
      </c>
      <c r="F19154" t="b">
        <v>1</v>
      </c>
      <c r="G19154" t="s">
        <v>13048</v>
      </c>
      <c r="H19154" s="1">
        <v>46238.134444444448</v>
      </c>
      <c r="I19154" t="b">
        <v>1</v>
      </c>
      <c r="J19154" t="b">
        <v>0</v>
      </c>
      <c r="K19154" t="s">
        <v>13048</v>
      </c>
      <c r="L19154" t="s">
        <v>60</v>
      </c>
      <c r="M19154">
        <v>165000</v>
      </c>
      <c r="N19154"/>
      <c r="O19154" t="s">
        <v>2787</v>
      </c>
      <c r="P19154" t="s">
        <v>32561</v>
      </c>
    </row>
    <row r="19155" spans="1:16" x14ac:dyDescent="0.25">
      <c r="A19155" t="s">
        <v>4</v>
      </c>
      <c r="B19155" t="s">
        <v>2973</v>
      </c>
      <c r="C19155" t="s">
        <v>86</v>
      </c>
      <c r="D19155" t="s">
        <v>4526</v>
      </c>
      <c r="E19155" t="s">
        <v>88</v>
      </c>
      <c r="F19155" t="b">
        <v>0</v>
      </c>
      <c r="G19155" t="s">
        <v>77</v>
      </c>
      <c r="H19155" s="1">
        <v>46238.209675925929</v>
      </c>
      <c r="I19155" t="b">
        <v>0</v>
      </c>
      <c r="J19155" t="b">
        <v>1</v>
      </c>
      <c r="K19155" t="s">
        <v>41</v>
      </c>
      <c r="L19155" t="s">
        <v>74</v>
      </c>
      <c r="M19155"/>
      <c r="N19155">
        <v>59</v>
      </c>
      <c r="O19155" t="s">
        <v>8155</v>
      </c>
      <c r="P19155" t="s">
        <v>32562</v>
      </c>
    </row>
    <row r="19156" spans="1:16" x14ac:dyDescent="0.25">
      <c r="A19156" t="s">
        <v>4</v>
      </c>
      <c r="B19156" t="s">
        <v>32563</v>
      </c>
      <c r="C19156" t="s">
        <v>31127</v>
      </c>
      <c r="D19156" t="s">
        <v>5440</v>
      </c>
      <c r="E19156" t="s">
        <v>59</v>
      </c>
      <c r="F19156" t="b">
        <v>0</v>
      </c>
      <c r="G19156" t="s">
        <v>13</v>
      </c>
      <c r="H19156" s="1">
        <v>46238.258530092593</v>
      </c>
      <c r="I19156" t="b">
        <v>1</v>
      </c>
      <c r="J19156" t="b">
        <v>0</v>
      </c>
      <c r="K19156" t="s">
        <v>13</v>
      </c>
      <c r="L19156" t="s">
        <v>60</v>
      </c>
      <c r="M19156">
        <v>130000</v>
      </c>
      <c r="N19156"/>
      <c r="O19156" t="s">
        <v>4622</v>
      </c>
      <c r="P19156" t="s">
        <v>32564</v>
      </c>
    </row>
    <row r="19157" spans="1:16" x14ac:dyDescent="0.25">
      <c r="A19157" t="s">
        <v>0</v>
      </c>
      <c r="B19157" t="s">
        <v>32565</v>
      </c>
      <c r="C19157" t="s">
        <v>360</v>
      </c>
      <c r="D19157" t="s">
        <v>4346</v>
      </c>
      <c r="E19157" t="s">
        <v>59</v>
      </c>
      <c r="F19157" t="b">
        <v>0</v>
      </c>
      <c r="G19157" t="s">
        <v>41</v>
      </c>
      <c r="H19157" s="1">
        <v>46238.296122685177</v>
      </c>
      <c r="I19157" t="b">
        <v>1</v>
      </c>
      <c r="J19157" t="b">
        <v>1</v>
      </c>
      <c r="K19157" t="s">
        <v>41</v>
      </c>
      <c r="L19157" t="s">
        <v>74</v>
      </c>
      <c r="M19157"/>
      <c r="N19157">
        <v>41.4</v>
      </c>
      <c r="O19157" t="s">
        <v>2595</v>
      </c>
      <c r="P19157" t="s">
        <v>2149</v>
      </c>
    </row>
    <row r="19158" spans="1:16" x14ac:dyDescent="0.25">
      <c r="A19158" t="s">
        <v>2</v>
      </c>
      <c r="B19158" t="s">
        <v>2</v>
      </c>
      <c r="D19158" t="s">
        <v>24119</v>
      </c>
      <c r="E19158" t="s">
        <v>59</v>
      </c>
      <c r="F19158" t="b">
        <v>0</v>
      </c>
      <c r="G19158" t="s">
        <v>40</v>
      </c>
      <c r="H19158" s="1">
        <v>46238.296122685177</v>
      </c>
      <c r="I19158" t="b">
        <v>0</v>
      </c>
      <c r="J19158" t="b">
        <v>0</v>
      </c>
      <c r="K19158" t="s">
        <v>40</v>
      </c>
      <c r="L19158" t="s">
        <v>60</v>
      </c>
      <c r="M19158">
        <v>60000</v>
      </c>
      <c r="N19158"/>
      <c r="O19158" t="s">
        <v>32566</v>
      </c>
      <c r="P19158" t="s">
        <v>32567</v>
      </c>
    </row>
    <row r="19159" spans="1:16" x14ac:dyDescent="0.25">
      <c r="A19159" t="s">
        <v>5</v>
      </c>
      <c r="B19159" t="s">
        <v>32568</v>
      </c>
      <c r="C19159" t="s">
        <v>319</v>
      </c>
      <c r="D19159" t="s">
        <v>2360</v>
      </c>
      <c r="E19159" t="s">
        <v>59</v>
      </c>
      <c r="F19159" t="b">
        <v>0</v>
      </c>
      <c r="G19159" t="s">
        <v>68</v>
      </c>
      <c r="H19159" s="1">
        <v>46238.299583333333</v>
      </c>
      <c r="I19159" t="b">
        <v>0</v>
      </c>
      <c r="J19159" t="b">
        <v>1</v>
      </c>
      <c r="K19159" t="s">
        <v>41</v>
      </c>
      <c r="L19159" t="s">
        <v>60</v>
      </c>
      <c r="M19159">
        <v>168500</v>
      </c>
      <c r="N19159"/>
      <c r="O19159" t="s">
        <v>6751</v>
      </c>
      <c r="P19159" t="s">
        <v>32569</v>
      </c>
    </row>
    <row r="19160" spans="1:16" x14ac:dyDescent="0.25">
      <c r="A19160" t="s">
        <v>3</v>
      </c>
      <c r="B19160" t="s">
        <v>1104</v>
      </c>
      <c r="C19160" t="s">
        <v>500</v>
      </c>
      <c r="D19160" t="s">
        <v>5102</v>
      </c>
      <c r="E19160" t="s">
        <v>59</v>
      </c>
      <c r="F19160" t="b">
        <v>0</v>
      </c>
      <c r="G19160" t="s">
        <v>13</v>
      </c>
      <c r="H19160" s="1">
        <v>46238.300196759257</v>
      </c>
      <c r="I19160" t="b">
        <v>0</v>
      </c>
      <c r="J19160" t="b">
        <v>0</v>
      </c>
      <c r="K19160" t="s">
        <v>13</v>
      </c>
      <c r="L19160" t="s">
        <v>60</v>
      </c>
      <c r="M19160">
        <v>105000</v>
      </c>
      <c r="N19160"/>
      <c r="O19160" t="s">
        <v>32570</v>
      </c>
      <c r="P19160" t="s">
        <v>32571</v>
      </c>
    </row>
    <row r="19161" spans="1:16" x14ac:dyDescent="0.25">
      <c r="A19161" t="s">
        <v>1</v>
      </c>
      <c r="B19161" t="s">
        <v>32572</v>
      </c>
      <c r="C19161" t="s">
        <v>76</v>
      </c>
      <c r="D19161" t="s">
        <v>4526</v>
      </c>
      <c r="E19161" t="s">
        <v>132</v>
      </c>
      <c r="F19161" t="b">
        <v>1</v>
      </c>
      <c r="G19161" t="s">
        <v>19</v>
      </c>
      <c r="H19161" s="1">
        <v>46238.300752314812</v>
      </c>
      <c r="I19161" t="b">
        <v>1</v>
      </c>
      <c r="J19161" t="b">
        <v>0</v>
      </c>
      <c r="K19161" t="s">
        <v>19</v>
      </c>
      <c r="L19161" t="s">
        <v>74</v>
      </c>
      <c r="M19161"/>
      <c r="N19161">
        <v>72.5</v>
      </c>
      <c r="O19161" t="s">
        <v>32573</v>
      </c>
      <c r="P19161" t="s">
        <v>32574</v>
      </c>
    </row>
    <row r="19162" spans="1:16" x14ac:dyDescent="0.25">
      <c r="A19162" t="s">
        <v>3</v>
      </c>
      <c r="B19162" t="s">
        <v>32575</v>
      </c>
      <c r="C19162" t="s">
        <v>2350</v>
      </c>
      <c r="D19162" t="s">
        <v>5440</v>
      </c>
      <c r="E19162" t="s">
        <v>59</v>
      </c>
      <c r="F19162" t="b">
        <v>0</v>
      </c>
      <c r="G19162" t="s">
        <v>89</v>
      </c>
      <c r="H19162" s="1">
        <v>46238.334664351853</v>
      </c>
      <c r="I19162" t="b">
        <v>0</v>
      </c>
      <c r="J19162" t="b">
        <v>1</v>
      </c>
      <c r="K19162" t="s">
        <v>41</v>
      </c>
      <c r="L19162" t="s">
        <v>74</v>
      </c>
      <c r="M19162"/>
      <c r="N19162">
        <v>100</v>
      </c>
      <c r="O19162" t="s">
        <v>1692</v>
      </c>
      <c r="P19162" t="s">
        <v>13103</v>
      </c>
    </row>
    <row r="19163" spans="1:16" x14ac:dyDescent="0.25">
      <c r="A19163" t="s">
        <v>0</v>
      </c>
      <c r="B19163" t="s">
        <v>32576</v>
      </c>
      <c r="C19163" t="s">
        <v>76</v>
      </c>
      <c r="D19163" t="s">
        <v>141</v>
      </c>
      <c r="E19163" t="s">
        <v>88</v>
      </c>
      <c r="F19163" t="b">
        <v>1</v>
      </c>
      <c r="G19163" t="s">
        <v>41</v>
      </c>
      <c r="H19163" s="1">
        <v>46238.337789351863</v>
      </c>
      <c r="I19163" t="b">
        <v>1</v>
      </c>
      <c r="J19163" t="b">
        <v>0</v>
      </c>
      <c r="K19163" t="s">
        <v>41</v>
      </c>
      <c r="L19163" t="s">
        <v>74</v>
      </c>
      <c r="M19163"/>
      <c r="N19163">
        <v>20</v>
      </c>
      <c r="O19163" t="s">
        <v>141</v>
      </c>
      <c r="P19163" t="s">
        <v>622</v>
      </c>
    </row>
    <row r="19164" spans="1:16" x14ac:dyDescent="0.25">
      <c r="A19164" t="s">
        <v>3</v>
      </c>
      <c r="B19164" t="s">
        <v>32577</v>
      </c>
      <c r="C19164" t="s">
        <v>40</v>
      </c>
      <c r="D19164" t="s">
        <v>4526</v>
      </c>
      <c r="E19164" t="s">
        <v>88</v>
      </c>
      <c r="F19164" t="b">
        <v>0</v>
      </c>
      <c r="G19164" t="s">
        <v>40</v>
      </c>
      <c r="H19164" s="1">
        <v>46238.337789351863</v>
      </c>
      <c r="I19164" t="b">
        <v>0</v>
      </c>
      <c r="J19164" t="b">
        <v>0</v>
      </c>
      <c r="K19164" t="s">
        <v>40</v>
      </c>
      <c r="L19164" t="s">
        <v>60</v>
      </c>
      <c r="M19164">
        <v>40000</v>
      </c>
      <c r="N19164"/>
      <c r="O19164" t="s">
        <v>32578</v>
      </c>
      <c r="P19164" t="s">
        <v>325</v>
      </c>
    </row>
    <row r="19165" spans="1:16" x14ac:dyDescent="0.25">
      <c r="A19165" t="s">
        <v>5</v>
      </c>
      <c r="B19165" t="s">
        <v>32579</v>
      </c>
      <c r="C19165" t="s">
        <v>165</v>
      </c>
      <c r="D19165" t="s">
        <v>4526</v>
      </c>
      <c r="E19165" t="s">
        <v>59</v>
      </c>
      <c r="F19165" t="b">
        <v>0</v>
      </c>
      <c r="G19165" t="s">
        <v>73</v>
      </c>
      <c r="H19165" s="1">
        <v>46238.376331018517</v>
      </c>
      <c r="I19165" t="b">
        <v>0</v>
      </c>
      <c r="J19165" t="b">
        <v>1</v>
      </c>
      <c r="K19165" t="s">
        <v>41</v>
      </c>
      <c r="L19165" t="s">
        <v>60</v>
      </c>
      <c r="M19165">
        <v>122500</v>
      </c>
      <c r="N19165"/>
      <c r="O19165" t="s">
        <v>7675</v>
      </c>
      <c r="P19165" t="s">
        <v>32580</v>
      </c>
    </row>
    <row r="19166" spans="1:16" x14ac:dyDescent="0.25">
      <c r="A19166" t="s">
        <v>7</v>
      </c>
      <c r="B19166" t="s">
        <v>32581</v>
      </c>
      <c r="C19166" t="s">
        <v>40</v>
      </c>
      <c r="D19166" t="s">
        <v>4526</v>
      </c>
      <c r="E19166" t="s">
        <v>59</v>
      </c>
      <c r="F19166" t="b">
        <v>0</v>
      </c>
      <c r="G19166" t="s">
        <v>40</v>
      </c>
      <c r="H19166" s="1">
        <v>46238.37945601852</v>
      </c>
      <c r="I19166" t="b">
        <v>1</v>
      </c>
      <c r="J19166" t="b">
        <v>0</v>
      </c>
      <c r="K19166" t="s">
        <v>40</v>
      </c>
      <c r="L19166" t="s">
        <v>60</v>
      </c>
      <c r="M19166">
        <v>80000</v>
      </c>
      <c r="N19166"/>
      <c r="O19166" t="s">
        <v>7321</v>
      </c>
      <c r="P19166" t="s">
        <v>85</v>
      </c>
    </row>
    <row r="19167" spans="1:16" x14ac:dyDescent="0.25">
      <c r="A19167" t="s">
        <v>3</v>
      </c>
      <c r="B19167" t="s">
        <v>32582</v>
      </c>
      <c r="C19167" t="s">
        <v>32583</v>
      </c>
      <c r="D19167" t="s">
        <v>16554</v>
      </c>
      <c r="E19167" t="s">
        <v>59</v>
      </c>
      <c r="F19167" t="b">
        <v>0</v>
      </c>
      <c r="G19167" t="s">
        <v>41</v>
      </c>
      <c r="H19167" s="1">
        <v>46238.379467592589</v>
      </c>
      <c r="I19167" t="b">
        <v>1</v>
      </c>
      <c r="J19167" t="b">
        <v>0</v>
      </c>
      <c r="K19167" t="s">
        <v>41</v>
      </c>
      <c r="L19167" t="s">
        <v>60</v>
      </c>
      <c r="M19167">
        <v>36126.5</v>
      </c>
      <c r="N19167"/>
      <c r="O19167" t="s">
        <v>32584</v>
      </c>
      <c r="P19167" t="s">
        <v>728</v>
      </c>
    </row>
    <row r="19168" spans="1:16" x14ac:dyDescent="0.25">
      <c r="A19168" t="s">
        <v>1</v>
      </c>
      <c r="B19168" t="s">
        <v>32585</v>
      </c>
      <c r="C19168" t="s">
        <v>84</v>
      </c>
      <c r="D19168" t="s">
        <v>4526</v>
      </c>
      <c r="E19168" t="s">
        <v>59</v>
      </c>
      <c r="F19168" t="b">
        <v>0</v>
      </c>
      <c r="G19168" t="s">
        <v>89</v>
      </c>
      <c r="H19168" s="1">
        <v>46238.3828587963</v>
      </c>
      <c r="I19168" t="b">
        <v>0</v>
      </c>
      <c r="J19168" t="b">
        <v>1</v>
      </c>
      <c r="K19168" t="s">
        <v>41</v>
      </c>
      <c r="L19168" t="s">
        <v>60</v>
      </c>
      <c r="M19168">
        <v>245500</v>
      </c>
      <c r="N19168"/>
      <c r="O19168" t="s">
        <v>343</v>
      </c>
      <c r="P19168" t="s">
        <v>85</v>
      </c>
    </row>
    <row r="19169" spans="1:16" x14ac:dyDescent="0.25">
      <c r="A19169" t="s">
        <v>2</v>
      </c>
      <c r="B19169" t="s">
        <v>32586</v>
      </c>
      <c r="C19169" t="s">
        <v>40</v>
      </c>
      <c r="D19169" t="s">
        <v>4526</v>
      </c>
      <c r="E19169" t="s">
        <v>59</v>
      </c>
      <c r="F19169" t="b">
        <v>0</v>
      </c>
      <c r="G19169" t="s">
        <v>40</v>
      </c>
      <c r="H19169" s="1">
        <v>46238.424317129633</v>
      </c>
      <c r="I19169" t="b">
        <v>1</v>
      </c>
      <c r="J19169" t="b">
        <v>0</v>
      </c>
      <c r="K19169" t="s">
        <v>40</v>
      </c>
      <c r="L19169" t="s">
        <v>60</v>
      </c>
      <c r="M19169">
        <v>107500</v>
      </c>
      <c r="N19169"/>
      <c r="O19169" t="s">
        <v>13988</v>
      </c>
      <c r="P19169" t="s">
        <v>948</v>
      </c>
    </row>
    <row r="19170" spans="1:16" x14ac:dyDescent="0.25">
      <c r="A19170" t="s">
        <v>1</v>
      </c>
      <c r="B19170" t="s">
        <v>23067</v>
      </c>
      <c r="C19170" t="s">
        <v>6956</v>
      </c>
      <c r="D19170" t="s">
        <v>24507</v>
      </c>
      <c r="F19170" t="b">
        <v>0</v>
      </c>
      <c r="G19170" t="s">
        <v>40</v>
      </c>
      <c r="H19170" s="1">
        <v>46238.427418981482</v>
      </c>
      <c r="I19170" t="b">
        <v>1</v>
      </c>
      <c r="J19170" t="b">
        <v>0</v>
      </c>
      <c r="K19170" t="s">
        <v>40</v>
      </c>
      <c r="L19170" t="s">
        <v>74</v>
      </c>
      <c r="M19170"/>
      <c r="N19170">
        <v>31</v>
      </c>
      <c r="O19170" t="s">
        <v>32587</v>
      </c>
    </row>
    <row r="19171" spans="1:16" x14ac:dyDescent="0.25">
      <c r="A19171" t="s">
        <v>1</v>
      </c>
      <c r="B19171" t="s">
        <v>32588</v>
      </c>
      <c r="C19171" t="s">
        <v>207</v>
      </c>
      <c r="D19171" t="s">
        <v>4526</v>
      </c>
      <c r="E19171" t="s">
        <v>88</v>
      </c>
      <c r="F19171" t="b">
        <v>0</v>
      </c>
      <c r="G19171" t="s">
        <v>65</v>
      </c>
      <c r="H19171" s="1">
        <v>46238.46634259259</v>
      </c>
      <c r="I19171" t="b">
        <v>1</v>
      </c>
      <c r="J19171" t="b">
        <v>0</v>
      </c>
      <c r="K19171" t="s">
        <v>41</v>
      </c>
      <c r="L19171" t="s">
        <v>74</v>
      </c>
      <c r="M19171"/>
      <c r="N19171">
        <v>52.5</v>
      </c>
      <c r="O19171" t="s">
        <v>23204</v>
      </c>
      <c r="P19171" t="s">
        <v>32589</v>
      </c>
    </row>
    <row r="19172" spans="1:16" x14ac:dyDescent="0.25">
      <c r="A19172" t="s">
        <v>7</v>
      </c>
      <c r="B19172" t="s">
        <v>32590</v>
      </c>
      <c r="C19172" t="s">
        <v>81</v>
      </c>
      <c r="D19172" t="s">
        <v>4526</v>
      </c>
      <c r="E19172" t="s">
        <v>59</v>
      </c>
      <c r="F19172" t="b">
        <v>0</v>
      </c>
      <c r="G19172" t="s">
        <v>77</v>
      </c>
      <c r="H19172" s="1">
        <v>46238.501354166663</v>
      </c>
      <c r="I19172" t="b">
        <v>1</v>
      </c>
      <c r="J19172" t="b">
        <v>0</v>
      </c>
      <c r="K19172" t="s">
        <v>41</v>
      </c>
      <c r="L19172" t="s">
        <v>74</v>
      </c>
      <c r="M19172"/>
      <c r="N19172">
        <v>110</v>
      </c>
      <c r="O19172" t="s">
        <v>8043</v>
      </c>
      <c r="P19172" t="s">
        <v>32591</v>
      </c>
    </row>
    <row r="19173" spans="1:16" x14ac:dyDescent="0.25">
      <c r="A19173" t="s">
        <v>3</v>
      </c>
      <c r="B19173" t="s">
        <v>243</v>
      </c>
      <c r="C19173" t="s">
        <v>753</v>
      </c>
      <c r="D19173" t="s">
        <v>4526</v>
      </c>
      <c r="E19173" t="s">
        <v>59</v>
      </c>
      <c r="F19173" t="b">
        <v>0</v>
      </c>
      <c r="G19173" t="s">
        <v>73</v>
      </c>
      <c r="H19173" s="1">
        <v>46238.543078703697</v>
      </c>
      <c r="I19173" t="b">
        <v>1</v>
      </c>
      <c r="J19173" t="b">
        <v>0</v>
      </c>
      <c r="K19173" t="s">
        <v>41</v>
      </c>
      <c r="L19173" t="s">
        <v>74</v>
      </c>
      <c r="M19173"/>
      <c r="N19173">
        <v>59.5</v>
      </c>
      <c r="O19173" t="s">
        <v>155</v>
      </c>
    </row>
    <row r="19174" spans="1:16" x14ac:dyDescent="0.25">
      <c r="A19174" t="s">
        <v>0</v>
      </c>
      <c r="B19174" t="s">
        <v>268</v>
      </c>
      <c r="C19174" t="s">
        <v>5115</v>
      </c>
      <c r="D19174" t="s">
        <v>24119</v>
      </c>
      <c r="E19174" t="s">
        <v>59</v>
      </c>
      <c r="F19174" t="b">
        <v>0</v>
      </c>
      <c r="G19174" t="s">
        <v>40</v>
      </c>
      <c r="H19174" s="1">
        <v>46238.546064814807</v>
      </c>
      <c r="I19174" t="b">
        <v>0</v>
      </c>
      <c r="J19174" t="b">
        <v>0</v>
      </c>
      <c r="K19174" t="s">
        <v>40</v>
      </c>
      <c r="L19174" t="s">
        <v>60</v>
      </c>
      <c r="M19174">
        <v>30000</v>
      </c>
      <c r="N19174"/>
      <c r="O19174" t="s">
        <v>32592</v>
      </c>
      <c r="P19174" t="s">
        <v>22250</v>
      </c>
    </row>
    <row r="19175" spans="1:16" x14ac:dyDescent="0.25">
      <c r="A19175" t="s">
        <v>6</v>
      </c>
      <c r="B19175" t="s">
        <v>32593</v>
      </c>
      <c r="C19175" t="s">
        <v>40</v>
      </c>
      <c r="D19175" t="s">
        <v>4526</v>
      </c>
      <c r="E19175" t="s">
        <v>59</v>
      </c>
      <c r="F19175" t="b">
        <v>0</v>
      </c>
      <c r="G19175" t="s">
        <v>40</v>
      </c>
      <c r="H19175" s="1">
        <v>46238.549317129633</v>
      </c>
      <c r="I19175" t="b">
        <v>0</v>
      </c>
      <c r="J19175" t="b">
        <v>0</v>
      </c>
      <c r="K19175" t="s">
        <v>40</v>
      </c>
      <c r="L19175" t="s">
        <v>60</v>
      </c>
      <c r="M19175">
        <v>92500</v>
      </c>
      <c r="N19175"/>
      <c r="O19175" t="s">
        <v>32594</v>
      </c>
      <c r="P19175" t="s">
        <v>32595</v>
      </c>
    </row>
    <row r="19176" spans="1:16" x14ac:dyDescent="0.25">
      <c r="A19176" t="s">
        <v>1</v>
      </c>
      <c r="B19176" t="s">
        <v>316</v>
      </c>
      <c r="C19176" t="s">
        <v>3524</v>
      </c>
      <c r="D19176" t="s">
        <v>4526</v>
      </c>
      <c r="E19176" t="s">
        <v>59</v>
      </c>
      <c r="F19176" t="b">
        <v>0</v>
      </c>
      <c r="G19176" t="s">
        <v>65</v>
      </c>
      <c r="H19176" s="1">
        <v>46238.54954861111</v>
      </c>
      <c r="I19176" t="b">
        <v>0</v>
      </c>
      <c r="J19176" t="b">
        <v>0</v>
      </c>
      <c r="K19176" t="s">
        <v>41</v>
      </c>
      <c r="L19176" t="s">
        <v>60</v>
      </c>
      <c r="M19176">
        <v>140000</v>
      </c>
      <c r="N19176"/>
      <c r="O19176" t="s">
        <v>105</v>
      </c>
      <c r="P19176" t="s">
        <v>2552</v>
      </c>
    </row>
    <row r="19177" spans="1:16" x14ac:dyDescent="0.25">
      <c r="A19177" t="s">
        <v>3</v>
      </c>
      <c r="B19177" t="s">
        <v>8253</v>
      </c>
      <c r="C19177" t="s">
        <v>315</v>
      </c>
      <c r="D19177" t="s">
        <v>4526</v>
      </c>
      <c r="E19177" t="s">
        <v>88</v>
      </c>
      <c r="F19177" t="b">
        <v>0</v>
      </c>
      <c r="G19177" t="s">
        <v>65</v>
      </c>
      <c r="H19177" s="1">
        <v>46238.584722222222</v>
      </c>
      <c r="I19177" t="b">
        <v>0</v>
      </c>
      <c r="J19177" t="b">
        <v>0</v>
      </c>
      <c r="K19177" t="s">
        <v>41</v>
      </c>
      <c r="L19177" t="s">
        <v>74</v>
      </c>
      <c r="M19177"/>
      <c r="N19177">
        <v>57.5</v>
      </c>
      <c r="O19177" t="s">
        <v>32596</v>
      </c>
      <c r="P19177" t="s">
        <v>32597</v>
      </c>
    </row>
    <row r="19178" spans="1:16" x14ac:dyDescent="0.25">
      <c r="A19178" t="s">
        <v>3</v>
      </c>
      <c r="B19178" t="s">
        <v>32598</v>
      </c>
      <c r="C19178" t="s">
        <v>2733</v>
      </c>
      <c r="D19178" t="s">
        <v>534</v>
      </c>
      <c r="E19178" t="s">
        <v>59</v>
      </c>
      <c r="F19178" t="b">
        <v>0</v>
      </c>
      <c r="G19178" t="s">
        <v>89</v>
      </c>
      <c r="H19178" s="1">
        <v>46238.584768518522</v>
      </c>
      <c r="I19178" t="b">
        <v>1</v>
      </c>
      <c r="J19178" t="b">
        <v>0</v>
      </c>
      <c r="K19178" t="s">
        <v>41</v>
      </c>
      <c r="L19178" t="s">
        <v>60</v>
      </c>
      <c r="M19178">
        <v>105000</v>
      </c>
      <c r="N19178"/>
      <c r="O19178" t="s">
        <v>534</v>
      </c>
      <c r="P19178" t="s">
        <v>2363</v>
      </c>
    </row>
    <row r="19179" spans="1:16" x14ac:dyDescent="0.25">
      <c r="A19179" t="s">
        <v>7</v>
      </c>
      <c r="B19179" t="s">
        <v>2883</v>
      </c>
      <c r="C19179" t="s">
        <v>913</v>
      </c>
      <c r="D19179" t="s">
        <v>4346</v>
      </c>
      <c r="E19179" t="s">
        <v>59</v>
      </c>
      <c r="F19179" t="b">
        <v>0</v>
      </c>
      <c r="G19179" t="s">
        <v>20</v>
      </c>
      <c r="H19179" s="1">
        <v>46238.586053240739</v>
      </c>
      <c r="I19179" t="b">
        <v>1</v>
      </c>
      <c r="J19179" t="b">
        <v>0</v>
      </c>
      <c r="K19179" t="s">
        <v>20</v>
      </c>
      <c r="L19179" t="s">
        <v>60</v>
      </c>
      <c r="M19179">
        <v>47500</v>
      </c>
      <c r="N19179"/>
      <c r="O19179" t="s">
        <v>32599</v>
      </c>
      <c r="P19179" t="s">
        <v>673</v>
      </c>
    </row>
    <row r="19180" spans="1:16" x14ac:dyDescent="0.25">
      <c r="A19180" t="s">
        <v>0</v>
      </c>
      <c r="B19180" t="s">
        <v>228</v>
      </c>
      <c r="C19180" t="s">
        <v>5115</v>
      </c>
      <c r="D19180" t="s">
        <v>4526</v>
      </c>
      <c r="E19180" t="s">
        <v>59</v>
      </c>
      <c r="F19180" t="b">
        <v>0</v>
      </c>
      <c r="G19180" t="s">
        <v>40</v>
      </c>
      <c r="H19180" s="1">
        <v>46238.587731481479</v>
      </c>
      <c r="I19180" t="b">
        <v>1</v>
      </c>
      <c r="J19180" t="b">
        <v>0</v>
      </c>
      <c r="K19180" t="s">
        <v>40</v>
      </c>
      <c r="L19180" t="s">
        <v>60</v>
      </c>
      <c r="M19180">
        <v>40000</v>
      </c>
      <c r="N19180"/>
      <c r="O19180" t="s">
        <v>5276</v>
      </c>
      <c r="P19180" t="s">
        <v>1995</v>
      </c>
    </row>
    <row r="19181" spans="1:16" x14ac:dyDescent="0.25">
      <c r="A19181" t="s">
        <v>6</v>
      </c>
      <c r="B19181" t="s">
        <v>4490</v>
      </c>
      <c r="C19181" t="s">
        <v>246</v>
      </c>
      <c r="D19181" t="s">
        <v>111</v>
      </c>
      <c r="E19181" t="s">
        <v>88</v>
      </c>
      <c r="F19181" t="b">
        <v>0</v>
      </c>
      <c r="G19181" t="s">
        <v>65</v>
      </c>
      <c r="H19181" s="1">
        <v>46238.588090277779</v>
      </c>
      <c r="I19181" t="b">
        <v>0</v>
      </c>
      <c r="J19181" t="b">
        <v>0</v>
      </c>
      <c r="K19181" t="s">
        <v>41</v>
      </c>
      <c r="L19181" t="s">
        <v>74</v>
      </c>
      <c r="M19181"/>
      <c r="N19181">
        <v>85</v>
      </c>
      <c r="O19181" t="s">
        <v>111</v>
      </c>
    </row>
    <row r="19182" spans="1:16" x14ac:dyDescent="0.25">
      <c r="A19182" t="s">
        <v>6</v>
      </c>
      <c r="B19182" t="s">
        <v>32600</v>
      </c>
      <c r="C19182" t="s">
        <v>1417</v>
      </c>
      <c r="D19182" t="s">
        <v>32601</v>
      </c>
      <c r="E19182" t="s">
        <v>59</v>
      </c>
      <c r="F19182" t="b">
        <v>0</v>
      </c>
      <c r="G19182" t="s">
        <v>39</v>
      </c>
      <c r="H19182" s="1">
        <v>46238.59097222222</v>
      </c>
      <c r="I19182" t="b">
        <v>0</v>
      </c>
      <c r="J19182" t="b">
        <v>0</v>
      </c>
      <c r="K19182" t="s">
        <v>39</v>
      </c>
      <c r="L19182" t="s">
        <v>60</v>
      </c>
      <c r="M19182">
        <v>565000</v>
      </c>
      <c r="N19182"/>
      <c r="O19182" t="s">
        <v>30494</v>
      </c>
    </row>
    <row r="19183" spans="1:16" x14ac:dyDescent="0.25">
      <c r="A19183" t="s">
        <v>1</v>
      </c>
      <c r="B19183" t="s">
        <v>32602</v>
      </c>
      <c r="C19183" t="s">
        <v>12149</v>
      </c>
      <c r="D19183" t="s">
        <v>4526</v>
      </c>
      <c r="E19183" t="s">
        <v>88</v>
      </c>
      <c r="F19183" t="b">
        <v>0</v>
      </c>
      <c r="G19183" t="s">
        <v>40</v>
      </c>
      <c r="H19183" s="1">
        <v>46238.594108796293</v>
      </c>
      <c r="I19183" t="b">
        <v>1</v>
      </c>
      <c r="J19183" t="b">
        <v>0</v>
      </c>
      <c r="K19183" t="s">
        <v>40</v>
      </c>
      <c r="L19183" t="s">
        <v>74</v>
      </c>
      <c r="M19183"/>
      <c r="N19183">
        <v>32.5</v>
      </c>
      <c r="O19183" t="s">
        <v>32603</v>
      </c>
    </row>
    <row r="19184" spans="1:16" x14ac:dyDescent="0.25">
      <c r="A19184" t="s">
        <v>0</v>
      </c>
      <c r="B19184" t="s">
        <v>1536</v>
      </c>
      <c r="C19184" t="s">
        <v>1281</v>
      </c>
      <c r="D19184" t="s">
        <v>4346</v>
      </c>
      <c r="E19184" t="s">
        <v>59</v>
      </c>
      <c r="F19184" t="b">
        <v>0</v>
      </c>
      <c r="G19184" t="s">
        <v>89</v>
      </c>
      <c r="H19184" s="1">
        <v>46238.626331018517</v>
      </c>
      <c r="I19184" t="b">
        <v>1</v>
      </c>
      <c r="J19184" t="b">
        <v>1</v>
      </c>
      <c r="K19184" t="s">
        <v>41</v>
      </c>
      <c r="L19184" t="s">
        <v>74</v>
      </c>
      <c r="M19184"/>
      <c r="N19184">
        <v>17.5</v>
      </c>
      <c r="O19184" t="s">
        <v>1537</v>
      </c>
      <c r="P19184" t="s">
        <v>219</v>
      </c>
    </row>
    <row r="19185" spans="1:16" x14ac:dyDescent="0.25">
      <c r="A19185" t="s">
        <v>3</v>
      </c>
      <c r="B19185" t="s">
        <v>32604</v>
      </c>
      <c r="C19185" t="s">
        <v>76</v>
      </c>
      <c r="D19185" t="s">
        <v>4526</v>
      </c>
      <c r="E19185" t="s">
        <v>88</v>
      </c>
      <c r="F19185" t="b">
        <v>1</v>
      </c>
      <c r="G19185" t="s">
        <v>68</v>
      </c>
      <c r="H19185" s="1">
        <v>46238.626342592594</v>
      </c>
      <c r="I19185" t="b">
        <v>0</v>
      </c>
      <c r="J19185" t="b">
        <v>0</v>
      </c>
      <c r="K19185" t="s">
        <v>41</v>
      </c>
      <c r="L19185" t="s">
        <v>60</v>
      </c>
      <c r="M19185">
        <v>170000</v>
      </c>
      <c r="N19185"/>
      <c r="O19185" t="s">
        <v>32605</v>
      </c>
      <c r="P19185" t="s">
        <v>32606</v>
      </c>
    </row>
    <row r="19186" spans="1:16" x14ac:dyDescent="0.25">
      <c r="A19186" t="s">
        <v>1</v>
      </c>
      <c r="B19186" t="s">
        <v>32607</v>
      </c>
      <c r="C19186" t="s">
        <v>13860</v>
      </c>
      <c r="D19186" t="s">
        <v>4526</v>
      </c>
      <c r="E19186" t="s">
        <v>88</v>
      </c>
      <c r="F19186" t="b">
        <v>0</v>
      </c>
      <c r="G19186" t="s">
        <v>40</v>
      </c>
      <c r="H19186" s="1">
        <v>46238.62945601852</v>
      </c>
      <c r="I19186" t="b">
        <v>1</v>
      </c>
      <c r="J19186" t="b">
        <v>0</v>
      </c>
      <c r="K19186" t="s">
        <v>40</v>
      </c>
      <c r="L19186" t="s">
        <v>74</v>
      </c>
      <c r="M19186"/>
      <c r="N19186">
        <v>51</v>
      </c>
      <c r="O19186" t="s">
        <v>32608</v>
      </c>
      <c r="P19186" t="s">
        <v>4065</v>
      </c>
    </row>
    <row r="19187" spans="1:16" x14ac:dyDescent="0.25">
      <c r="A19187" t="s">
        <v>6</v>
      </c>
      <c r="B19187" t="s">
        <v>32609</v>
      </c>
      <c r="C19187" t="s">
        <v>566</v>
      </c>
      <c r="D19187" t="s">
        <v>111</v>
      </c>
      <c r="E19187" t="s">
        <v>88</v>
      </c>
      <c r="F19187" t="b">
        <v>0</v>
      </c>
      <c r="G19187" t="s">
        <v>65</v>
      </c>
      <c r="H19187" s="1">
        <v>46238.629733796297</v>
      </c>
      <c r="I19187" t="b">
        <v>0</v>
      </c>
      <c r="J19187" t="b">
        <v>0</v>
      </c>
      <c r="K19187" t="s">
        <v>41</v>
      </c>
      <c r="L19187" t="s">
        <v>74</v>
      </c>
      <c r="M19187"/>
      <c r="N19187">
        <v>85</v>
      </c>
      <c r="O19187" t="s">
        <v>111</v>
      </c>
    </row>
    <row r="19188" spans="1:16" x14ac:dyDescent="0.25">
      <c r="A19188" t="s">
        <v>5</v>
      </c>
      <c r="B19188" t="s">
        <v>32610</v>
      </c>
      <c r="C19188" t="s">
        <v>308</v>
      </c>
      <c r="D19188" t="s">
        <v>2360</v>
      </c>
      <c r="E19188" t="s">
        <v>59</v>
      </c>
      <c r="F19188" t="b">
        <v>0</v>
      </c>
      <c r="G19188" t="s">
        <v>68</v>
      </c>
      <c r="H19188" s="1">
        <v>46238.632905092592</v>
      </c>
      <c r="I19188" t="b">
        <v>1</v>
      </c>
      <c r="J19188" t="b">
        <v>1</v>
      </c>
      <c r="K19188" t="s">
        <v>41</v>
      </c>
      <c r="L19188" t="s">
        <v>74</v>
      </c>
      <c r="M19188"/>
      <c r="N19188">
        <v>57.5</v>
      </c>
      <c r="O19188" t="s">
        <v>3167</v>
      </c>
      <c r="P19188" t="s">
        <v>32611</v>
      </c>
    </row>
    <row r="19189" spans="1:16" x14ac:dyDescent="0.25">
      <c r="A19189" t="s">
        <v>3</v>
      </c>
      <c r="B19189" t="s">
        <v>1257</v>
      </c>
      <c r="C19189" t="s">
        <v>165</v>
      </c>
      <c r="D19189" t="s">
        <v>4526</v>
      </c>
      <c r="E19189" t="s">
        <v>59</v>
      </c>
      <c r="F19189" t="b">
        <v>0</v>
      </c>
      <c r="G19189" t="s">
        <v>73</v>
      </c>
      <c r="H19189" s="1">
        <v>46238.667997685188</v>
      </c>
      <c r="I19189" t="b">
        <v>0</v>
      </c>
      <c r="J19189" t="b">
        <v>0</v>
      </c>
      <c r="K19189" t="s">
        <v>41</v>
      </c>
      <c r="L19189" t="s">
        <v>60</v>
      </c>
      <c r="M19189">
        <v>92500</v>
      </c>
      <c r="N19189"/>
      <c r="O19189" t="s">
        <v>26068</v>
      </c>
      <c r="P19189" t="s">
        <v>32612</v>
      </c>
    </row>
    <row r="19190" spans="1:16" x14ac:dyDescent="0.25">
      <c r="A19190" t="s">
        <v>2</v>
      </c>
      <c r="B19190" t="s">
        <v>8483</v>
      </c>
      <c r="C19190" t="s">
        <v>2408</v>
      </c>
      <c r="D19190" t="s">
        <v>24354</v>
      </c>
      <c r="E19190" t="s">
        <v>88</v>
      </c>
      <c r="F19190" t="b">
        <v>0</v>
      </c>
      <c r="G19190" t="s">
        <v>13</v>
      </c>
      <c r="H19190" s="1">
        <v>46238.675185185188</v>
      </c>
      <c r="I19190" t="b">
        <v>1</v>
      </c>
      <c r="J19190" t="b">
        <v>0</v>
      </c>
      <c r="K19190" t="s">
        <v>13</v>
      </c>
      <c r="L19190" t="s">
        <v>74</v>
      </c>
      <c r="M19190"/>
      <c r="N19190">
        <v>60.375</v>
      </c>
      <c r="O19190" t="s">
        <v>2027</v>
      </c>
      <c r="P19190" t="s">
        <v>32613</v>
      </c>
    </row>
    <row r="19191" spans="1:16" x14ac:dyDescent="0.25">
      <c r="A19191" t="s">
        <v>7</v>
      </c>
      <c r="B19191" t="s">
        <v>32614</v>
      </c>
      <c r="C19191" t="s">
        <v>165</v>
      </c>
      <c r="D19191" t="s">
        <v>4526</v>
      </c>
      <c r="E19191" t="s">
        <v>59</v>
      </c>
      <c r="F19191" t="b">
        <v>0</v>
      </c>
      <c r="G19191" t="s">
        <v>73</v>
      </c>
      <c r="H19191" s="1">
        <v>46238.709664351853</v>
      </c>
      <c r="I19191" t="b">
        <v>0</v>
      </c>
      <c r="J19191" t="b">
        <v>0</v>
      </c>
      <c r="K19191" t="s">
        <v>41</v>
      </c>
      <c r="L19191" t="s">
        <v>60</v>
      </c>
      <c r="M19191">
        <v>72500</v>
      </c>
      <c r="N19191"/>
      <c r="O19191" t="s">
        <v>523</v>
      </c>
      <c r="P19191" t="s">
        <v>233</v>
      </c>
    </row>
    <row r="19192" spans="1:16" x14ac:dyDescent="0.25">
      <c r="A19192" t="s">
        <v>0</v>
      </c>
      <c r="B19192" t="s">
        <v>32615</v>
      </c>
      <c r="C19192" t="s">
        <v>76</v>
      </c>
      <c r="D19192" t="s">
        <v>4346</v>
      </c>
      <c r="E19192" t="s">
        <v>88</v>
      </c>
      <c r="F19192" t="b">
        <v>1</v>
      </c>
      <c r="G19192" t="s">
        <v>13</v>
      </c>
      <c r="H19192" s="1">
        <v>46238.710300925923</v>
      </c>
      <c r="I19192" t="b">
        <v>0</v>
      </c>
      <c r="J19192" t="b">
        <v>0</v>
      </c>
      <c r="K19192" t="s">
        <v>13</v>
      </c>
      <c r="L19192" t="s">
        <v>74</v>
      </c>
      <c r="M19192"/>
      <c r="N19192">
        <v>67.5</v>
      </c>
      <c r="O19192" t="s">
        <v>32616</v>
      </c>
    </row>
    <row r="19193" spans="1:16" x14ac:dyDescent="0.25">
      <c r="A19193" t="s">
        <v>1</v>
      </c>
      <c r="B19193" t="s">
        <v>32617</v>
      </c>
      <c r="C19193" t="s">
        <v>174</v>
      </c>
      <c r="D19193" t="s">
        <v>2360</v>
      </c>
      <c r="E19193" t="s">
        <v>59</v>
      </c>
      <c r="F19193" t="b">
        <v>0</v>
      </c>
      <c r="G19193" t="s">
        <v>65</v>
      </c>
      <c r="H19193" s="1">
        <v>46238.713078703702</v>
      </c>
      <c r="I19193" t="b">
        <v>0</v>
      </c>
      <c r="J19193" t="b">
        <v>1</v>
      </c>
      <c r="K19193" t="s">
        <v>41</v>
      </c>
      <c r="L19193" t="s">
        <v>60</v>
      </c>
      <c r="M19193">
        <v>203000</v>
      </c>
      <c r="N19193"/>
      <c r="O19193" t="s">
        <v>19234</v>
      </c>
      <c r="P19193" t="s">
        <v>208</v>
      </c>
    </row>
    <row r="19194" spans="1:16" x14ac:dyDescent="0.25">
      <c r="A19194" t="s">
        <v>1</v>
      </c>
      <c r="B19194" t="s">
        <v>3598</v>
      </c>
      <c r="C19194" t="s">
        <v>382</v>
      </c>
      <c r="D19194" t="s">
        <v>4526</v>
      </c>
      <c r="E19194" t="s">
        <v>59</v>
      </c>
      <c r="F19194" t="b">
        <v>0</v>
      </c>
      <c r="G19194" t="s">
        <v>77</v>
      </c>
      <c r="H19194" s="1">
        <v>46238.716168981482</v>
      </c>
      <c r="I19194" t="b">
        <v>0</v>
      </c>
      <c r="J19194" t="b">
        <v>0</v>
      </c>
      <c r="K19194" t="s">
        <v>41</v>
      </c>
      <c r="L19194" t="s">
        <v>60</v>
      </c>
      <c r="M19194">
        <v>99000</v>
      </c>
      <c r="N19194"/>
      <c r="O19194" t="s">
        <v>22132</v>
      </c>
      <c r="P19194" t="s">
        <v>146</v>
      </c>
    </row>
    <row r="19195" spans="1:16" x14ac:dyDescent="0.25">
      <c r="A19195" t="s">
        <v>1</v>
      </c>
      <c r="B19195" t="s">
        <v>316</v>
      </c>
      <c r="C19195" t="s">
        <v>271</v>
      </c>
      <c r="D19195" t="s">
        <v>4526</v>
      </c>
      <c r="E19195" t="s">
        <v>88</v>
      </c>
      <c r="F19195" t="b">
        <v>0</v>
      </c>
      <c r="G19195" t="s">
        <v>77</v>
      </c>
      <c r="H19195" s="1">
        <v>46238.716168981482</v>
      </c>
      <c r="I19195" t="b">
        <v>0</v>
      </c>
      <c r="J19195" t="b">
        <v>1</v>
      </c>
      <c r="K19195" t="s">
        <v>41</v>
      </c>
      <c r="L19195" t="s">
        <v>74</v>
      </c>
      <c r="M19195"/>
      <c r="N19195">
        <v>65</v>
      </c>
      <c r="O19195" t="s">
        <v>32618</v>
      </c>
      <c r="P19195" t="s">
        <v>32619</v>
      </c>
    </row>
    <row r="19196" spans="1:16" x14ac:dyDescent="0.25">
      <c r="A19196" t="s">
        <v>1</v>
      </c>
      <c r="B19196" t="s">
        <v>32620</v>
      </c>
      <c r="C19196" t="s">
        <v>743</v>
      </c>
      <c r="D19196" t="s">
        <v>4346</v>
      </c>
      <c r="E19196" t="s">
        <v>59</v>
      </c>
      <c r="F19196" t="b">
        <v>0</v>
      </c>
      <c r="G19196" t="s">
        <v>77</v>
      </c>
      <c r="H19196" s="1">
        <v>46238.716168981482</v>
      </c>
      <c r="I19196" t="b">
        <v>0</v>
      </c>
      <c r="J19196" t="b">
        <v>1</v>
      </c>
      <c r="K19196" t="s">
        <v>41</v>
      </c>
      <c r="L19196" t="s">
        <v>60</v>
      </c>
      <c r="M19196">
        <v>117097.5</v>
      </c>
      <c r="N19196"/>
      <c r="O19196" t="s">
        <v>3887</v>
      </c>
      <c r="P19196" t="s">
        <v>1582</v>
      </c>
    </row>
    <row r="19197" spans="1:16" x14ac:dyDescent="0.25">
      <c r="A19197" t="s">
        <v>1</v>
      </c>
      <c r="B19197" t="s">
        <v>32621</v>
      </c>
      <c r="C19197" t="s">
        <v>112</v>
      </c>
      <c r="D19197" t="s">
        <v>4526</v>
      </c>
      <c r="E19197" t="s">
        <v>59</v>
      </c>
      <c r="F19197" t="b">
        <v>0</v>
      </c>
      <c r="G19197" t="s">
        <v>65</v>
      </c>
      <c r="H19197" s="1">
        <v>46238.716203703712</v>
      </c>
      <c r="I19197" t="b">
        <v>0</v>
      </c>
      <c r="J19197" t="b">
        <v>1</v>
      </c>
      <c r="K19197" t="s">
        <v>41</v>
      </c>
      <c r="L19197" t="s">
        <v>74</v>
      </c>
      <c r="M19197"/>
      <c r="N19197">
        <v>65.38</v>
      </c>
      <c r="O19197" t="s">
        <v>808</v>
      </c>
      <c r="P19197" t="s">
        <v>32622</v>
      </c>
    </row>
    <row r="19198" spans="1:16" x14ac:dyDescent="0.25">
      <c r="A19198" t="s">
        <v>1</v>
      </c>
      <c r="B19198" t="s">
        <v>32623</v>
      </c>
      <c r="C19198" t="s">
        <v>13</v>
      </c>
      <c r="D19198" t="s">
        <v>2360</v>
      </c>
      <c r="E19198" t="s">
        <v>59</v>
      </c>
      <c r="F19198" t="b">
        <v>0</v>
      </c>
      <c r="G19198" t="s">
        <v>13</v>
      </c>
      <c r="H19198" s="1">
        <v>46238.716874999998</v>
      </c>
      <c r="I19198" t="b">
        <v>0</v>
      </c>
      <c r="J19198" t="b">
        <v>0</v>
      </c>
      <c r="K19198" t="s">
        <v>13</v>
      </c>
      <c r="L19198" t="s">
        <v>60</v>
      </c>
      <c r="M19198">
        <v>210000</v>
      </c>
      <c r="N19198"/>
      <c r="O19198" t="s">
        <v>32624</v>
      </c>
    </row>
    <row r="19199" spans="1:16" x14ac:dyDescent="0.25">
      <c r="A19199" t="s">
        <v>0</v>
      </c>
      <c r="B19199" t="s">
        <v>32625</v>
      </c>
      <c r="C19199" t="s">
        <v>427</v>
      </c>
      <c r="D19199" t="s">
        <v>4346</v>
      </c>
      <c r="E19199" t="s">
        <v>232</v>
      </c>
      <c r="F19199" t="b">
        <v>0</v>
      </c>
      <c r="G19199" t="s">
        <v>65</v>
      </c>
      <c r="H19199" s="1">
        <v>46238.751331018517</v>
      </c>
      <c r="I19199" t="b">
        <v>1</v>
      </c>
      <c r="J19199" t="b">
        <v>0</v>
      </c>
      <c r="K19199" t="s">
        <v>41</v>
      </c>
      <c r="L19199" t="s">
        <v>74</v>
      </c>
      <c r="M19199"/>
      <c r="N19199">
        <v>37.5</v>
      </c>
      <c r="O19199" t="s">
        <v>1874</v>
      </c>
      <c r="P19199" t="s">
        <v>32626</v>
      </c>
    </row>
    <row r="19200" spans="1:16" x14ac:dyDescent="0.25">
      <c r="A19200" t="s">
        <v>3</v>
      </c>
      <c r="B19200" t="s">
        <v>32627</v>
      </c>
      <c r="C19200" t="s">
        <v>32628</v>
      </c>
      <c r="D19200" t="s">
        <v>2360</v>
      </c>
      <c r="E19200" t="s">
        <v>59</v>
      </c>
      <c r="F19200" t="b">
        <v>0</v>
      </c>
      <c r="G19200" t="s">
        <v>89</v>
      </c>
      <c r="H19200" s="1">
        <v>46238.751331018517</v>
      </c>
      <c r="I19200" t="b">
        <v>0</v>
      </c>
      <c r="J19200" t="b">
        <v>1</v>
      </c>
      <c r="K19200" t="s">
        <v>41</v>
      </c>
      <c r="L19200" t="s">
        <v>60</v>
      </c>
      <c r="M19200">
        <v>82500</v>
      </c>
      <c r="N19200"/>
      <c r="O19200" t="s">
        <v>32629</v>
      </c>
    </row>
    <row r="19201" spans="1:16" x14ac:dyDescent="0.25">
      <c r="A19201" t="s">
        <v>0</v>
      </c>
      <c r="B19201" t="s">
        <v>16519</v>
      </c>
      <c r="C19201" t="s">
        <v>557</v>
      </c>
      <c r="D19201" t="s">
        <v>4346</v>
      </c>
      <c r="E19201" t="s">
        <v>59</v>
      </c>
      <c r="F19201" t="b">
        <v>0</v>
      </c>
      <c r="G19201" t="s">
        <v>65</v>
      </c>
      <c r="H19201" s="1">
        <v>46238.751342592594</v>
      </c>
      <c r="I19201" t="b">
        <v>0</v>
      </c>
      <c r="J19201" t="b">
        <v>1</v>
      </c>
      <c r="K19201" t="s">
        <v>41</v>
      </c>
      <c r="L19201" t="s">
        <v>74</v>
      </c>
      <c r="M19201"/>
      <c r="N19201">
        <v>36.415000000000013</v>
      </c>
      <c r="O19201" t="s">
        <v>24076</v>
      </c>
      <c r="P19201" t="s">
        <v>16520</v>
      </c>
    </row>
    <row r="19202" spans="1:16" x14ac:dyDescent="0.25">
      <c r="A19202" t="s">
        <v>3</v>
      </c>
      <c r="B19202" t="s">
        <v>32630</v>
      </c>
      <c r="C19202" t="s">
        <v>328</v>
      </c>
      <c r="D19202" t="s">
        <v>4526</v>
      </c>
      <c r="E19202" t="s">
        <v>88</v>
      </c>
      <c r="F19202" t="b">
        <v>0</v>
      </c>
      <c r="G19202" t="s">
        <v>65</v>
      </c>
      <c r="H19202" s="1">
        <v>46238.751354166663</v>
      </c>
      <c r="I19202" t="b">
        <v>0</v>
      </c>
      <c r="J19202" t="b">
        <v>1</v>
      </c>
      <c r="K19202" t="s">
        <v>41</v>
      </c>
      <c r="L19202" t="s">
        <v>74</v>
      </c>
      <c r="M19202"/>
      <c r="N19202">
        <v>44</v>
      </c>
      <c r="O19202" t="s">
        <v>111</v>
      </c>
      <c r="P19202" t="s">
        <v>462</v>
      </c>
    </row>
    <row r="19203" spans="1:16" x14ac:dyDescent="0.25">
      <c r="A19203" t="s">
        <v>4</v>
      </c>
      <c r="B19203" t="s">
        <v>32631</v>
      </c>
      <c r="C19203" t="s">
        <v>330</v>
      </c>
      <c r="D19203" t="s">
        <v>4346</v>
      </c>
      <c r="E19203" t="s">
        <v>88</v>
      </c>
      <c r="F19203" t="b">
        <v>0</v>
      </c>
      <c r="G19203" t="s">
        <v>41</v>
      </c>
      <c r="H19203" s="1">
        <v>46238.754467592589</v>
      </c>
      <c r="I19203" t="b">
        <v>1</v>
      </c>
      <c r="J19203" t="b">
        <v>0</v>
      </c>
      <c r="K19203" t="s">
        <v>41</v>
      </c>
      <c r="L19203" t="s">
        <v>74</v>
      </c>
      <c r="M19203"/>
      <c r="N19203">
        <v>50</v>
      </c>
      <c r="O19203" t="s">
        <v>32632</v>
      </c>
    </row>
    <row r="19204" spans="1:16" x14ac:dyDescent="0.25">
      <c r="A19204" t="s">
        <v>1</v>
      </c>
      <c r="B19204" t="s">
        <v>32633</v>
      </c>
      <c r="C19204" t="s">
        <v>3678</v>
      </c>
      <c r="D19204" t="s">
        <v>24507</v>
      </c>
      <c r="E19204" t="s">
        <v>232</v>
      </c>
      <c r="F19204" t="b">
        <v>0</v>
      </c>
      <c r="G19204" t="s">
        <v>68</v>
      </c>
      <c r="H19204" s="1">
        <v>46238.7578587963</v>
      </c>
      <c r="I19204" t="b">
        <v>0</v>
      </c>
      <c r="J19204" t="b">
        <v>1</v>
      </c>
      <c r="K19204" t="s">
        <v>41</v>
      </c>
      <c r="L19204" t="s">
        <v>74</v>
      </c>
      <c r="M19204"/>
      <c r="N19204">
        <v>82.5</v>
      </c>
      <c r="O19204" t="s">
        <v>2861</v>
      </c>
      <c r="P19204" t="s">
        <v>32634</v>
      </c>
    </row>
    <row r="19205" spans="1:16" x14ac:dyDescent="0.25">
      <c r="A19205" t="s">
        <v>6</v>
      </c>
      <c r="B19205" t="s">
        <v>4198</v>
      </c>
      <c r="C19205" t="s">
        <v>420</v>
      </c>
      <c r="D19205" t="s">
        <v>4526</v>
      </c>
      <c r="E19205" t="s">
        <v>88</v>
      </c>
      <c r="F19205" t="b">
        <v>0</v>
      </c>
      <c r="G19205" t="s">
        <v>89</v>
      </c>
      <c r="H19205" s="1">
        <v>46238.757870370369</v>
      </c>
      <c r="I19205" t="b">
        <v>0</v>
      </c>
      <c r="J19205" t="b">
        <v>0</v>
      </c>
      <c r="K19205" t="s">
        <v>41</v>
      </c>
      <c r="L19205" t="s">
        <v>74</v>
      </c>
      <c r="M19205"/>
      <c r="N19205">
        <v>77.5</v>
      </c>
      <c r="O19205" t="s">
        <v>3998</v>
      </c>
      <c r="P19205" t="s">
        <v>32635</v>
      </c>
    </row>
    <row r="19206" spans="1:16" x14ac:dyDescent="0.25">
      <c r="A19206" t="s">
        <v>1</v>
      </c>
      <c r="B19206" t="s">
        <v>32636</v>
      </c>
      <c r="C19206" t="s">
        <v>190</v>
      </c>
      <c r="D19206" t="s">
        <v>4526</v>
      </c>
      <c r="E19206" t="s">
        <v>88</v>
      </c>
      <c r="F19206" t="b">
        <v>0</v>
      </c>
      <c r="G19206" t="s">
        <v>41</v>
      </c>
      <c r="H19206" s="1">
        <v>46238.760868055557</v>
      </c>
      <c r="I19206" t="b">
        <v>1</v>
      </c>
      <c r="J19206" t="b">
        <v>0</v>
      </c>
      <c r="K19206" t="s">
        <v>41</v>
      </c>
      <c r="L19206" t="s">
        <v>74</v>
      </c>
      <c r="M19206"/>
      <c r="N19206">
        <v>65</v>
      </c>
      <c r="O19206" t="s">
        <v>32637</v>
      </c>
      <c r="P19206" t="s">
        <v>32638</v>
      </c>
    </row>
    <row r="19207" spans="1:16" x14ac:dyDescent="0.25">
      <c r="A19207" t="s">
        <v>0</v>
      </c>
      <c r="B19207" t="s">
        <v>0</v>
      </c>
      <c r="C19207" t="s">
        <v>1903</v>
      </c>
      <c r="D19207" t="s">
        <v>4526</v>
      </c>
      <c r="E19207" t="s">
        <v>88</v>
      </c>
      <c r="F19207" t="b">
        <v>0</v>
      </c>
      <c r="G19207" t="s">
        <v>89</v>
      </c>
      <c r="H19207" s="1">
        <v>46238.792997685188</v>
      </c>
      <c r="I19207" t="b">
        <v>0</v>
      </c>
      <c r="J19207" t="b">
        <v>0</v>
      </c>
      <c r="K19207" t="s">
        <v>41</v>
      </c>
      <c r="L19207" t="s">
        <v>74</v>
      </c>
      <c r="M19207"/>
      <c r="N19207">
        <v>52.5</v>
      </c>
      <c r="O19207" t="s">
        <v>744</v>
      </c>
      <c r="P19207" t="s">
        <v>8615</v>
      </c>
    </row>
    <row r="19208" spans="1:16" x14ac:dyDescent="0.25">
      <c r="A19208" t="s">
        <v>1</v>
      </c>
      <c r="B19208" t="s">
        <v>32639</v>
      </c>
      <c r="C19208" t="s">
        <v>3678</v>
      </c>
      <c r="D19208" t="s">
        <v>2360</v>
      </c>
      <c r="F19208" t="b">
        <v>0</v>
      </c>
      <c r="G19208" t="s">
        <v>68</v>
      </c>
      <c r="H19208" s="1">
        <v>46238.799560185187</v>
      </c>
      <c r="I19208" t="b">
        <v>0</v>
      </c>
      <c r="J19208" t="b">
        <v>0</v>
      </c>
      <c r="K19208" t="s">
        <v>41</v>
      </c>
      <c r="L19208" t="s">
        <v>74</v>
      </c>
      <c r="M19208"/>
      <c r="N19208">
        <v>82.5</v>
      </c>
      <c r="O19208" t="s">
        <v>15140</v>
      </c>
      <c r="P19208" t="s">
        <v>32634</v>
      </c>
    </row>
    <row r="19209" spans="1:16" x14ac:dyDescent="0.25">
      <c r="A19209" t="s">
        <v>1</v>
      </c>
      <c r="B19209" t="s">
        <v>32640</v>
      </c>
      <c r="C19209" t="s">
        <v>246</v>
      </c>
      <c r="D19209" t="s">
        <v>4346</v>
      </c>
      <c r="E19209" t="s">
        <v>59</v>
      </c>
      <c r="F19209" t="b">
        <v>0</v>
      </c>
      <c r="G19209" t="s">
        <v>73</v>
      </c>
      <c r="H19209" s="1">
        <v>46238.799675925933</v>
      </c>
      <c r="I19209" t="b">
        <v>0</v>
      </c>
      <c r="J19209" t="b">
        <v>1</v>
      </c>
      <c r="K19209" t="s">
        <v>41</v>
      </c>
      <c r="L19209" t="s">
        <v>60</v>
      </c>
      <c r="M19209">
        <v>124000</v>
      </c>
      <c r="N19209"/>
      <c r="O19209" t="s">
        <v>1387</v>
      </c>
      <c r="P19209" t="s">
        <v>32641</v>
      </c>
    </row>
    <row r="19210" spans="1:16" x14ac:dyDescent="0.25">
      <c r="A19210" t="s">
        <v>3</v>
      </c>
      <c r="B19210" t="s">
        <v>286</v>
      </c>
      <c r="C19210" t="s">
        <v>557</v>
      </c>
      <c r="D19210" t="s">
        <v>2360</v>
      </c>
      <c r="E19210" t="s">
        <v>59</v>
      </c>
      <c r="F19210" t="b">
        <v>0</v>
      </c>
      <c r="G19210" t="s">
        <v>65</v>
      </c>
      <c r="H19210" s="1">
        <v>46238.834675925929</v>
      </c>
      <c r="I19210" t="b">
        <v>0</v>
      </c>
      <c r="J19210" t="b">
        <v>0</v>
      </c>
      <c r="K19210" t="s">
        <v>41</v>
      </c>
      <c r="L19210" t="s">
        <v>60</v>
      </c>
      <c r="M19210">
        <v>87500</v>
      </c>
      <c r="N19210"/>
      <c r="O19210" t="s">
        <v>32642</v>
      </c>
      <c r="P19210" t="s">
        <v>3612</v>
      </c>
    </row>
    <row r="19211" spans="1:16" x14ac:dyDescent="0.25">
      <c r="A19211" t="s">
        <v>7</v>
      </c>
      <c r="B19211" t="s">
        <v>7</v>
      </c>
      <c r="C19211" t="s">
        <v>486</v>
      </c>
      <c r="D19211" t="s">
        <v>2360</v>
      </c>
      <c r="E19211" t="s">
        <v>59</v>
      </c>
      <c r="F19211" t="b">
        <v>0</v>
      </c>
      <c r="G19211" t="s">
        <v>65</v>
      </c>
      <c r="H19211" s="1">
        <v>46238.834675925929</v>
      </c>
      <c r="I19211" t="b">
        <v>0</v>
      </c>
      <c r="J19211" t="b">
        <v>1</v>
      </c>
      <c r="K19211" t="s">
        <v>41</v>
      </c>
      <c r="L19211" t="s">
        <v>60</v>
      </c>
      <c r="M19211">
        <v>94980.5</v>
      </c>
      <c r="N19211"/>
      <c r="O19211" t="s">
        <v>2387</v>
      </c>
      <c r="P19211" t="s">
        <v>32643</v>
      </c>
    </row>
    <row r="19212" spans="1:16" x14ac:dyDescent="0.25">
      <c r="A19212" t="s">
        <v>3</v>
      </c>
      <c r="B19212" t="s">
        <v>32644</v>
      </c>
      <c r="C19212" t="s">
        <v>201</v>
      </c>
      <c r="D19212" t="s">
        <v>4526</v>
      </c>
      <c r="E19212" t="s">
        <v>59</v>
      </c>
      <c r="F19212" t="b">
        <v>0</v>
      </c>
      <c r="G19212" t="s">
        <v>77</v>
      </c>
      <c r="H19212" s="1">
        <v>46238.834687499999</v>
      </c>
      <c r="I19212" t="b">
        <v>0</v>
      </c>
      <c r="J19212" t="b">
        <v>0</v>
      </c>
      <c r="K19212" t="s">
        <v>41</v>
      </c>
      <c r="L19212" t="s">
        <v>60</v>
      </c>
      <c r="M19212">
        <v>52500</v>
      </c>
      <c r="N19212"/>
      <c r="O19212" t="s">
        <v>32645</v>
      </c>
      <c r="P19212" t="s">
        <v>945</v>
      </c>
    </row>
    <row r="19213" spans="1:16" x14ac:dyDescent="0.25">
      <c r="A19213" t="s">
        <v>7</v>
      </c>
      <c r="B19213" t="s">
        <v>3214</v>
      </c>
      <c r="C19213" t="s">
        <v>1545</v>
      </c>
      <c r="D19213" t="s">
        <v>2360</v>
      </c>
      <c r="E19213" t="s">
        <v>59</v>
      </c>
      <c r="F19213" t="b">
        <v>0</v>
      </c>
      <c r="G19213" t="s">
        <v>65</v>
      </c>
      <c r="H19213" s="1">
        <v>46238.834710648152</v>
      </c>
      <c r="I19213" t="b">
        <v>1</v>
      </c>
      <c r="J19213" t="b">
        <v>0</v>
      </c>
      <c r="K19213" t="s">
        <v>41</v>
      </c>
      <c r="L19213" t="s">
        <v>60</v>
      </c>
      <c r="M19213">
        <v>117000</v>
      </c>
      <c r="N19213"/>
      <c r="O19213" t="s">
        <v>24806</v>
      </c>
      <c r="P19213" t="s">
        <v>32646</v>
      </c>
    </row>
    <row r="19214" spans="1:16" x14ac:dyDescent="0.25">
      <c r="A19214" t="s">
        <v>3</v>
      </c>
      <c r="B19214" t="s">
        <v>243</v>
      </c>
      <c r="C19214" t="s">
        <v>27036</v>
      </c>
      <c r="D19214" t="s">
        <v>2360</v>
      </c>
      <c r="E19214" t="s">
        <v>59</v>
      </c>
      <c r="F19214" t="b">
        <v>0</v>
      </c>
      <c r="G19214" t="s">
        <v>41</v>
      </c>
      <c r="H19214" s="1">
        <v>46238.837800925918</v>
      </c>
      <c r="I19214" t="b">
        <v>0</v>
      </c>
      <c r="J19214" t="b">
        <v>1</v>
      </c>
      <c r="K19214" t="s">
        <v>41</v>
      </c>
      <c r="L19214" t="s">
        <v>60</v>
      </c>
      <c r="M19214">
        <v>90000</v>
      </c>
      <c r="N19214"/>
      <c r="O19214" t="s">
        <v>32647</v>
      </c>
      <c r="P19214" t="s">
        <v>32648</v>
      </c>
    </row>
    <row r="19215" spans="1:16" x14ac:dyDescent="0.25">
      <c r="A19215" t="s">
        <v>6</v>
      </c>
      <c r="B19215" t="s">
        <v>32649</v>
      </c>
      <c r="C19215" t="s">
        <v>79</v>
      </c>
      <c r="D19215" t="s">
        <v>4346</v>
      </c>
      <c r="E19215" t="s">
        <v>59</v>
      </c>
      <c r="F19215" t="b">
        <v>0</v>
      </c>
      <c r="G19215" t="s">
        <v>77</v>
      </c>
      <c r="H19215" s="1">
        <v>46238.83798611111</v>
      </c>
      <c r="I19215" t="b">
        <v>0</v>
      </c>
      <c r="J19215" t="b">
        <v>1</v>
      </c>
      <c r="K19215" t="s">
        <v>41</v>
      </c>
      <c r="L19215" t="s">
        <v>60</v>
      </c>
      <c r="M19215">
        <v>313000</v>
      </c>
      <c r="N19215"/>
      <c r="O19215" t="s">
        <v>1990</v>
      </c>
      <c r="P19215" t="s">
        <v>310</v>
      </c>
    </row>
    <row r="19216" spans="1:16" x14ac:dyDescent="0.25">
      <c r="A19216" t="s">
        <v>1</v>
      </c>
      <c r="B19216" t="s">
        <v>32650</v>
      </c>
      <c r="C19216" t="s">
        <v>67</v>
      </c>
      <c r="D19216" t="s">
        <v>4630</v>
      </c>
      <c r="E19216" t="s">
        <v>59</v>
      </c>
      <c r="F19216" t="b">
        <v>0</v>
      </c>
      <c r="G19216" t="s">
        <v>68</v>
      </c>
      <c r="H19216" s="1">
        <v>46238.841238425928</v>
      </c>
      <c r="I19216" t="b">
        <v>1</v>
      </c>
      <c r="J19216" t="b">
        <v>0</v>
      </c>
      <c r="K19216" t="s">
        <v>41</v>
      </c>
      <c r="L19216" t="s">
        <v>74</v>
      </c>
      <c r="M19216"/>
      <c r="N19216">
        <v>60</v>
      </c>
      <c r="O19216" t="s">
        <v>855</v>
      </c>
      <c r="P19216" t="s">
        <v>666</v>
      </c>
    </row>
    <row r="19217" spans="1:16" x14ac:dyDescent="0.25">
      <c r="A19217" t="s">
        <v>4</v>
      </c>
      <c r="B19217" t="s">
        <v>32651</v>
      </c>
      <c r="C19217" t="s">
        <v>8452</v>
      </c>
      <c r="D19217" t="s">
        <v>4526</v>
      </c>
      <c r="E19217" t="s">
        <v>59</v>
      </c>
      <c r="F19217" t="b">
        <v>0</v>
      </c>
      <c r="G19217" t="s">
        <v>65</v>
      </c>
      <c r="H19217" s="1">
        <v>46238.841273148151</v>
      </c>
      <c r="I19217" t="b">
        <v>0</v>
      </c>
      <c r="J19217" t="b">
        <v>0</v>
      </c>
      <c r="K19217" t="s">
        <v>41</v>
      </c>
      <c r="L19217" t="s">
        <v>60</v>
      </c>
      <c r="M19217">
        <v>230000</v>
      </c>
      <c r="N19217"/>
      <c r="O19217" t="s">
        <v>521</v>
      </c>
      <c r="P19217" t="s">
        <v>32652</v>
      </c>
    </row>
    <row r="19218" spans="1:16" x14ac:dyDescent="0.25">
      <c r="A19218" t="s">
        <v>4</v>
      </c>
      <c r="B19218" t="s">
        <v>32653</v>
      </c>
      <c r="C19218" t="s">
        <v>76</v>
      </c>
      <c r="D19218" t="s">
        <v>4526</v>
      </c>
      <c r="E19218" t="s">
        <v>59</v>
      </c>
      <c r="F19218" t="b">
        <v>1</v>
      </c>
      <c r="G19218" t="s">
        <v>13</v>
      </c>
      <c r="H19218" s="1">
        <v>46238.841874999998</v>
      </c>
      <c r="I19218" t="b">
        <v>0</v>
      </c>
      <c r="J19218" t="b">
        <v>0</v>
      </c>
      <c r="K19218" t="s">
        <v>13</v>
      </c>
      <c r="L19218" t="s">
        <v>60</v>
      </c>
      <c r="M19218">
        <v>128450</v>
      </c>
      <c r="N19218"/>
      <c r="O19218" t="s">
        <v>521</v>
      </c>
      <c r="P19218" t="s">
        <v>32654</v>
      </c>
    </row>
    <row r="19219" spans="1:16" x14ac:dyDescent="0.25">
      <c r="A19219" t="s">
        <v>6</v>
      </c>
      <c r="B19219" t="s">
        <v>32655</v>
      </c>
      <c r="C19219" t="s">
        <v>41</v>
      </c>
      <c r="D19219" t="s">
        <v>4526</v>
      </c>
      <c r="E19219" t="s">
        <v>59</v>
      </c>
      <c r="F19219" t="b">
        <v>0</v>
      </c>
      <c r="G19219" t="s">
        <v>41</v>
      </c>
      <c r="H19219" s="1">
        <v>46238.882673611108</v>
      </c>
      <c r="I19219" t="b">
        <v>0</v>
      </c>
      <c r="J19219" t="b">
        <v>0</v>
      </c>
      <c r="K19219" t="s">
        <v>41</v>
      </c>
      <c r="L19219" t="s">
        <v>60</v>
      </c>
      <c r="M19219">
        <v>180000</v>
      </c>
      <c r="N19219"/>
      <c r="O19219" t="s">
        <v>90</v>
      </c>
      <c r="P19219" t="s">
        <v>85</v>
      </c>
    </row>
    <row r="19220" spans="1:16" x14ac:dyDescent="0.25">
      <c r="A19220" t="s">
        <v>2</v>
      </c>
      <c r="B19220" t="s">
        <v>32656</v>
      </c>
      <c r="C19220" t="s">
        <v>41</v>
      </c>
      <c r="D19220" t="s">
        <v>4526</v>
      </c>
      <c r="E19220" t="s">
        <v>59</v>
      </c>
      <c r="F19220" t="b">
        <v>0</v>
      </c>
      <c r="G19220" t="s">
        <v>41</v>
      </c>
      <c r="H19220" s="1">
        <v>46238.882673611108</v>
      </c>
      <c r="I19220" t="b">
        <v>0</v>
      </c>
      <c r="J19220" t="b">
        <v>0</v>
      </c>
      <c r="K19220" t="s">
        <v>41</v>
      </c>
      <c r="L19220" t="s">
        <v>60</v>
      </c>
      <c r="M19220">
        <v>175000</v>
      </c>
      <c r="N19220"/>
      <c r="O19220" t="s">
        <v>90</v>
      </c>
      <c r="P19220" t="s">
        <v>85</v>
      </c>
    </row>
    <row r="19221" spans="1:16" x14ac:dyDescent="0.25">
      <c r="A19221" t="s">
        <v>4</v>
      </c>
      <c r="B19221" t="s">
        <v>32657</v>
      </c>
      <c r="C19221" t="s">
        <v>102</v>
      </c>
      <c r="D19221" t="s">
        <v>4868</v>
      </c>
      <c r="E19221" t="s">
        <v>59</v>
      </c>
      <c r="F19221" t="b">
        <v>0</v>
      </c>
      <c r="G19221" t="s">
        <v>73</v>
      </c>
      <c r="H19221" s="1">
        <v>46238.883032407408</v>
      </c>
      <c r="I19221" t="b">
        <v>0</v>
      </c>
      <c r="J19221" t="b">
        <v>0</v>
      </c>
      <c r="K19221" t="s">
        <v>41</v>
      </c>
      <c r="L19221" t="s">
        <v>60</v>
      </c>
      <c r="M19221">
        <v>211500</v>
      </c>
      <c r="N19221"/>
      <c r="O19221" t="s">
        <v>14193</v>
      </c>
      <c r="P19221" t="s">
        <v>32658</v>
      </c>
    </row>
    <row r="19222" spans="1:16" x14ac:dyDescent="0.25">
      <c r="A19222" t="s">
        <v>0</v>
      </c>
      <c r="B19222" t="s">
        <v>32659</v>
      </c>
      <c r="C19222" t="s">
        <v>41</v>
      </c>
      <c r="D19222" t="s">
        <v>4526</v>
      </c>
      <c r="E19222" t="s">
        <v>59</v>
      </c>
      <c r="F19222" t="b">
        <v>0</v>
      </c>
      <c r="G19222" t="s">
        <v>41</v>
      </c>
      <c r="H19222" s="1">
        <v>46238.921122685177</v>
      </c>
      <c r="I19222" t="b">
        <v>1</v>
      </c>
      <c r="J19222" t="b">
        <v>1</v>
      </c>
      <c r="K19222" t="s">
        <v>41</v>
      </c>
      <c r="L19222" t="s">
        <v>60</v>
      </c>
      <c r="M19222">
        <v>150000</v>
      </c>
      <c r="N19222"/>
      <c r="O19222" t="s">
        <v>29926</v>
      </c>
      <c r="P19222" t="s">
        <v>32660</v>
      </c>
    </row>
    <row r="19223" spans="1:16" x14ac:dyDescent="0.25">
      <c r="A19223" t="s">
        <v>1</v>
      </c>
      <c r="B19223" t="s">
        <v>2826</v>
      </c>
      <c r="C19223" t="s">
        <v>102</v>
      </c>
      <c r="D19223" t="s">
        <v>19135</v>
      </c>
      <c r="E19223" t="s">
        <v>88</v>
      </c>
      <c r="F19223" t="b">
        <v>0</v>
      </c>
      <c r="G19223" t="s">
        <v>89</v>
      </c>
      <c r="H19223" s="1">
        <v>46238.924537037034</v>
      </c>
      <c r="I19223" t="b">
        <v>1</v>
      </c>
      <c r="J19223" t="b">
        <v>0</v>
      </c>
      <c r="K19223" t="s">
        <v>41</v>
      </c>
      <c r="L19223" t="s">
        <v>74</v>
      </c>
      <c r="M19223"/>
      <c r="N19223">
        <v>47.5</v>
      </c>
      <c r="O19223" t="s">
        <v>19135</v>
      </c>
    </row>
    <row r="19224" spans="1:16" x14ac:dyDescent="0.25">
      <c r="A19224" t="s">
        <v>1</v>
      </c>
      <c r="B19224" t="s">
        <v>2826</v>
      </c>
      <c r="C19224" t="s">
        <v>326</v>
      </c>
      <c r="D19224" t="s">
        <v>19135</v>
      </c>
      <c r="E19224" t="s">
        <v>88</v>
      </c>
      <c r="F19224" t="b">
        <v>0</v>
      </c>
      <c r="G19224" t="s">
        <v>68</v>
      </c>
      <c r="H19224" s="1">
        <v>46238.92454861111</v>
      </c>
      <c r="I19224" t="b">
        <v>1</v>
      </c>
      <c r="J19224" t="b">
        <v>0</v>
      </c>
      <c r="K19224" t="s">
        <v>41</v>
      </c>
      <c r="L19224" t="s">
        <v>74</v>
      </c>
      <c r="M19224"/>
      <c r="N19224">
        <v>47.5</v>
      </c>
      <c r="O19224" t="s">
        <v>19135</v>
      </c>
    </row>
    <row r="19225" spans="1:16" x14ac:dyDescent="0.25">
      <c r="A19225" t="s">
        <v>1</v>
      </c>
      <c r="B19225" t="s">
        <v>1</v>
      </c>
      <c r="C19225" t="s">
        <v>1871</v>
      </c>
      <c r="D19225" t="s">
        <v>4526</v>
      </c>
      <c r="E19225" t="s">
        <v>59</v>
      </c>
      <c r="F19225" t="b">
        <v>0</v>
      </c>
      <c r="G19225" t="s">
        <v>68</v>
      </c>
      <c r="H19225" s="1">
        <v>46238.924560185187</v>
      </c>
      <c r="I19225" t="b">
        <v>1</v>
      </c>
      <c r="J19225" t="b">
        <v>1</v>
      </c>
      <c r="K19225" t="s">
        <v>41</v>
      </c>
      <c r="L19225" t="s">
        <v>60</v>
      </c>
      <c r="M19225">
        <v>115000</v>
      </c>
      <c r="N19225"/>
      <c r="O19225" t="s">
        <v>32661</v>
      </c>
      <c r="P19225" t="s">
        <v>32662</v>
      </c>
    </row>
    <row r="19226" spans="1:16" x14ac:dyDescent="0.25">
      <c r="A19226" t="s">
        <v>7</v>
      </c>
      <c r="B19226" t="s">
        <v>7</v>
      </c>
      <c r="C19226" t="s">
        <v>637</v>
      </c>
      <c r="D19226" t="s">
        <v>2360</v>
      </c>
      <c r="E19226" t="s">
        <v>59</v>
      </c>
      <c r="F19226" t="b">
        <v>0</v>
      </c>
      <c r="G19226" t="s">
        <v>77</v>
      </c>
      <c r="H19226" s="1">
        <v>46238.959664351853</v>
      </c>
      <c r="I19226" t="b">
        <v>1</v>
      </c>
      <c r="J19226" t="b">
        <v>0</v>
      </c>
      <c r="K19226" t="s">
        <v>41</v>
      </c>
      <c r="L19226" t="s">
        <v>60</v>
      </c>
      <c r="M19226">
        <v>110000</v>
      </c>
      <c r="N19226"/>
      <c r="O19226" t="s">
        <v>32663</v>
      </c>
      <c r="P19226" t="s">
        <v>4661</v>
      </c>
    </row>
    <row r="19227" spans="1:16" x14ac:dyDescent="0.25">
      <c r="A19227" t="s">
        <v>0</v>
      </c>
      <c r="B19227" t="s">
        <v>32664</v>
      </c>
      <c r="C19227" t="s">
        <v>743</v>
      </c>
      <c r="D19227" t="s">
        <v>2360</v>
      </c>
      <c r="E19227" t="s">
        <v>132</v>
      </c>
      <c r="F19227" t="b">
        <v>0</v>
      </c>
      <c r="G19227" t="s">
        <v>77</v>
      </c>
      <c r="H19227" s="1">
        <v>46238.959687499999</v>
      </c>
      <c r="I19227" t="b">
        <v>0</v>
      </c>
      <c r="J19227" t="b">
        <v>0</v>
      </c>
      <c r="K19227" t="s">
        <v>41</v>
      </c>
      <c r="L19227" t="s">
        <v>74</v>
      </c>
      <c r="M19227"/>
      <c r="N19227">
        <v>30</v>
      </c>
      <c r="O19227" t="s">
        <v>2542</v>
      </c>
    </row>
    <row r="19228" spans="1:16" x14ac:dyDescent="0.25">
      <c r="A19228" t="s">
        <v>5</v>
      </c>
      <c r="B19228" t="s">
        <v>32665</v>
      </c>
      <c r="C19228" t="s">
        <v>934</v>
      </c>
      <c r="D19228" t="s">
        <v>4526</v>
      </c>
      <c r="E19228" t="s">
        <v>88</v>
      </c>
      <c r="F19228" t="b">
        <v>0</v>
      </c>
      <c r="G19228" t="s">
        <v>68</v>
      </c>
      <c r="H19228" s="1">
        <v>46238.966249999998</v>
      </c>
      <c r="I19228" t="b">
        <v>0</v>
      </c>
      <c r="J19228" t="b">
        <v>0</v>
      </c>
      <c r="K19228" t="s">
        <v>41</v>
      </c>
      <c r="L19228" t="s">
        <v>74</v>
      </c>
      <c r="M19228"/>
      <c r="N19228">
        <v>62.5</v>
      </c>
      <c r="O19228" t="s">
        <v>2136</v>
      </c>
      <c r="P19228" t="s">
        <v>32666</v>
      </c>
    </row>
    <row r="19229" spans="1:16" x14ac:dyDescent="0.25">
      <c r="A19229" t="s">
        <v>0</v>
      </c>
      <c r="B19229" t="s">
        <v>1550</v>
      </c>
      <c r="C19229" t="s">
        <v>271</v>
      </c>
      <c r="D19229" t="s">
        <v>4526</v>
      </c>
      <c r="E19229" t="s">
        <v>59</v>
      </c>
      <c r="F19229" t="b">
        <v>0</v>
      </c>
      <c r="G19229" t="s">
        <v>77</v>
      </c>
      <c r="H19229" s="1">
        <v>46239.001331018517</v>
      </c>
      <c r="I19229" t="b">
        <v>0</v>
      </c>
      <c r="J19229" t="b">
        <v>1</v>
      </c>
      <c r="K19229" t="s">
        <v>41</v>
      </c>
      <c r="L19229" t="s">
        <v>60</v>
      </c>
      <c r="M19229">
        <v>65520</v>
      </c>
      <c r="N19229"/>
      <c r="O19229" t="s">
        <v>27578</v>
      </c>
      <c r="P19229" t="s">
        <v>1009</v>
      </c>
    </row>
    <row r="19230" spans="1:16" x14ac:dyDescent="0.25">
      <c r="A19230" t="s">
        <v>0</v>
      </c>
      <c r="B19230" t="s">
        <v>3599</v>
      </c>
      <c r="C19230" t="s">
        <v>23420</v>
      </c>
      <c r="D19230" t="s">
        <v>4673</v>
      </c>
      <c r="E19230" t="s">
        <v>59</v>
      </c>
      <c r="F19230" t="b">
        <v>0</v>
      </c>
      <c r="G19230" t="s">
        <v>65</v>
      </c>
      <c r="H19230" s="1">
        <v>46239.001331018517</v>
      </c>
      <c r="I19230" t="b">
        <v>1</v>
      </c>
      <c r="J19230" t="b">
        <v>1</v>
      </c>
      <c r="K19230" t="s">
        <v>41</v>
      </c>
      <c r="L19230" t="s">
        <v>60</v>
      </c>
      <c r="M19230">
        <v>82500</v>
      </c>
      <c r="N19230"/>
      <c r="O19230" t="s">
        <v>16238</v>
      </c>
      <c r="P19230" t="s">
        <v>24899</v>
      </c>
    </row>
    <row r="19231" spans="1:16" x14ac:dyDescent="0.25">
      <c r="A19231" t="s">
        <v>7</v>
      </c>
      <c r="B19231" t="s">
        <v>32667</v>
      </c>
      <c r="C19231" t="s">
        <v>246</v>
      </c>
      <c r="D19231" t="s">
        <v>4515</v>
      </c>
      <c r="E19231" t="s">
        <v>59</v>
      </c>
      <c r="F19231" t="b">
        <v>0</v>
      </c>
      <c r="G19231" t="s">
        <v>65</v>
      </c>
      <c r="H19231" s="1">
        <v>46239.001354166663</v>
      </c>
      <c r="I19231" t="b">
        <v>1</v>
      </c>
      <c r="J19231" t="b">
        <v>0</v>
      </c>
      <c r="K19231" t="s">
        <v>41</v>
      </c>
      <c r="L19231" t="s">
        <v>60</v>
      </c>
      <c r="M19231">
        <v>62500</v>
      </c>
      <c r="N19231"/>
      <c r="O19231" t="s">
        <v>32668</v>
      </c>
      <c r="P19231" t="s">
        <v>1420</v>
      </c>
    </row>
    <row r="19232" spans="1:16" x14ac:dyDescent="0.25">
      <c r="A19232" t="s">
        <v>0</v>
      </c>
      <c r="B19232" t="s">
        <v>1268</v>
      </c>
      <c r="C19232" t="s">
        <v>812</v>
      </c>
      <c r="D19232" t="s">
        <v>2360</v>
      </c>
      <c r="E19232" t="s">
        <v>59</v>
      </c>
      <c r="F19232" t="b">
        <v>0</v>
      </c>
      <c r="G19232" t="s">
        <v>65</v>
      </c>
      <c r="H19232" s="1">
        <v>46239.001377314817</v>
      </c>
      <c r="I19232" t="b">
        <v>0</v>
      </c>
      <c r="J19232" t="b">
        <v>1</v>
      </c>
      <c r="K19232" t="s">
        <v>41</v>
      </c>
      <c r="L19232" t="s">
        <v>60</v>
      </c>
      <c r="M19232">
        <v>65505</v>
      </c>
      <c r="N19232"/>
      <c r="O19232" t="s">
        <v>11993</v>
      </c>
      <c r="P19232" t="s">
        <v>32669</v>
      </c>
    </row>
    <row r="19233" spans="1:16" x14ac:dyDescent="0.25">
      <c r="A19233" t="s">
        <v>1</v>
      </c>
      <c r="B19233" t="s">
        <v>32670</v>
      </c>
      <c r="C19233" t="s">
        <v>304</v>
      </c>
      <c r="D19233" t="s">
        <v>4515</v>
      </c>
      <c r="E19233" t="s">
        <v>59</v>
      </c>
      <c r="F19233" t="b">
        <v>0</v>
      </c>
      <c r="G19233" t="s">
        <v>68</v>
      </c>
      <c r="H19233" s="1">
        <v>46239.007916666669</v>
      </c>
      <c r="I19233" t="b">
        <v>1</v>
      </c>
      <c r="J19233" t="b">
        <v>0</v>
      </c>
      <c r="K19233" t="s">
        <v>41</v>
      </c>
      <c r="L19233" t="s">
        <v>60</v>
      </c>
      <c r="M19233">
        <v>264000</v>
      </c>
      <c r="N19233"/>
      <c r="O19233" t="s">
        <v>665</v>
      </c>
    </row>
    <row r="19234" spans="1:16" x14ac:dyDescent="0.25">
      <c r="A19234" t="s">
        <v>1</v>
      </c>
      <c r="B19234" t="s">
        <v>32671</v>
      </c>
      <c r="C19234" t="s">
        <v>1351</v>
      </c>
      <c r="D19234" t="s">
        <v>4526</v>
      </c>
      <c r="E19234" t="s">
        <v>59</v>
      </c>
      <c r="F19234" t="b">
        <v>0</v>
      </c>
      <c r="G19234" t="s">
        <v>65</v>
      </c>
      <c r="H19234" s="1">
        <v>46239.007939814823</v>
      </c>
      <c r="I19234" t="b">
        <v>1</v>
      </c>
      <c r="J19234" t="b">
        <v>1</v>
      </c>
      <c r="K19234" t="s">
        <v>41</v>
      </c>
      <c r="L19234" t="s">
        <v>60</v>
      </c>
      <c r="M19234">
        <v>130000</v>
      </c>
      <c r="N19234"/>
      <c r="O19234" t="s">
        <v>32672</v>
      </c>
    </row>
    <row r="19235" spans="1:16" x14ac:dyDescent="0.25">
      <c r="A19235" t="s">
        <v>2</v>
      </c>
      <c r="B19235" t="s">
        <v>32673</v>
      </c>
      <c r="C19235" t="s">
        <v>2408</v>
      </c>
      <c r="D19235" t="s">
        <v>32674</v>
      </c>
      <c r="E19235" t="s">
        <v>59</v>
      </c>
      <c r="F19235" t="b">
        <v>0</v>
      </c>
      <c r="G19235" t="s">
        <v>13</v>
      </c>
      <c r="H19235" s="1">
        <v>46239.008518518523</v>
      </c>
      <c r="I19235" t="b">
        <v>0</v>
      </c>
      <c r="J19235" t="b">
        <v>0</v>
      </c>
      <c r="K19235" t="s">
        <v>13</v>
      </c>
      <c r="L19235" t="s">
        <v>60</v>
      </c>
      <c r="M19235">
        <v>105000</v>
      </c>
      <c r="N19235"/>
      <c r="O19235" t="s">
        <v>28229</v>
      </c>
      <c r="P19235" t="s">
        <v>32675</v>
      </c>
    </row>
    <row r="19236" spans="1:16" x14ac:dyDescent="0.25">
      <c r="A19236" t="s">
        <v>6</v>
      </c>
      <c r="B19236" t="s">
        <v>1289</v>
      </c>
      <c r="D19236" t="s">
        <v>7670</v>
      </c>
      <c r="E19236" t="s">
        <v>59</v>
      </c>
      <c r="F19236" t="b">
        <v>0</v>
      </c>
      <c r="G19236" t="s">
        <v>40</v>
      </c>
      <c r="H19236" s="1">
        <v>46239.010752314818</v>
      </c>
      <c r="I19236" t="b">
        <v>1</v>
      </c>
      <c r="J19236" t="b">
        <v>0</v>
      </c>
      <c r="K19236" t="s">
        <v>40</v>
      </c>
      <c r="L19236" t="s">
        <v>60</v>
      </c>
      <c r="M19236">
        <v>62500</v>
      </c>
      <c r="N19236"/>
      <c r="O19236" t="s">
        <v>11433</v>
      </c>
      <c r="P19236" t="s">
        <v>32676</v>
      </c>
    </row>
    <row r="19237" spans="1:16" x14ac:dyDescent="0.25">
      <c r="A19237" t="s">
        <v>2</v>
      </c>
      <c r="B19237" t="s">
        <v>32481</v>
      </c>
      <c r="C19237" t="s">
        <v>810</v>
      </c>
      <c r="D19237" t="s">
        <v>4756</v>
      </c>
      <c r="E19237" t="s">
        <v>59</v>
      </c>
      <c r="F19237" t="b">
        <v>0</v>
      </c>
      <c r="G19237" t="s">
        <v>77</v>
      </c>
      <c r="H19237" s="1">
        <v>46239.042997685188</v>
      </c>
      <c r="I19237" t="b">
        <v>0</v>
      </c>
      <c r="J19237" t="b">
        <v>0</v>
      </c>
      <c r="K19237" t="s">
        <v>41</v>
      </c>
      <c r="L19237" t="s">
        <v>60</v>
      </c>
      <c r="M19237">
        <v>87500</v>
      </c>
      <c r="N19237"/>
      <c r="O19237" t="s">
        <v>8460</v>
      </c>
      <c r="P19237" t="s">
        <v>9473</v>
      </c>
    </row>
    <row r="19238" spans="1:16" x14ac:dyDescent="0.25">
      <c r="A19238" t="s">
        <v>7</v>
      </c>
      <c r="B19238" t="s">
        <v>7</v>
      </c>
      <c r="C19238" t="s">
        <v>2032</v>
      </c>
      <c r="D19238" t="s">
        <v>4756</v>
      </c>
      <c r="E19238" t="s">
        <v>59</v>
      </c>
      <c r="F19238" t="b">
        <v>0</v>
      </c>
      <c r="G19238" t="s">
        <v>65</v>
      </c>
      <c r="H19238" s="1">
        <v>46239.043020833327</v>
      </c>
      <c r="I19238" t="b">
        <v>0</v>
      </c>
      <c r="J19238" t="b">
        <v>1</v>
      </c>
      <c r="K19238" t="s">
        <v>41</v>
      </c>
      <c r="L19238" t="s">
        <v>60</v>
      </c>
      <c r="M19238">
        <v>101300</v>
      </c>
      <c r="N19238"/>
      <c r="O19238" t="s">
        <v>2033</v>
      </c>
      <c r="P19238" t="s">
        <v>32677</v>
      </c>
    </row>
    <row r="19239" spans="1:16" x14ac:dyDescent="0.25">
      <c r="A19239" t="s">
        <v>1</v>
      </c>
      <c r="B19239" t="s">
        <v>32678</v>
      </c>
      <c r="C19239" t="s">
        <v>304</v>
      </c>
      <c r="D19239" t="s">
        <v>4526</v>
      </c>
      <c r="E19239" t="s">
        <v>59</v>
      </c>
      <c r="F19239" t="b">
        <v>0</v>
      </c>
      <c r="G19239" t="s">
        <v>77</v>
      </c>
      <c r="H19239" s="1">
        <v>46239.049502314818</v>
      </c>
      <c r="I19239" t="b">
        <v>0</v>
      </c>
      <c r="J19239" t="b">
        <v>1</v>
      </c>
      <c r="K19239" t="s">
        <v>41</v>
      </c>
      <c r="L19239" t="s">
        <v>60</v>
      </c>
      <c r="M19239">
        <v>113775</v>
      </c>
      <c r="N19239"/>
      <c r="O19239" t="s">
        <v>444</v>
      </c>
      <c r="P19239" t="s">
        <v>32679</v>
      </c>
    </row>
    <row r="19240" spans="1:16" x14ac:dyDescent="0.25">
      <c r="A19240" t="s">
        <v>6</v>
      </c>
      <c r="B19240" t="s">
        <v>4141</v>
      </c>
      <c r="C19240" t="s">
        <v>1485</v>
      </c>
      <c r="D19240" t="s">
        <v>4756</v>
      </c>
      <c r="E19240" t="s">
        <v>59</v>
      </c>
      <c r="F19240" t="b">
        <v>0</v>
      </c>
      <c r="G19240" t="s">
        <v>77</v>
      </c>
      <c r="H19240" s="1">
        <v>46239.191458333327</v>
      </c>
      <c r="I19240" t="b">
        <v>0</v>
      </c>
      <c r="J19240" t="b">
        <v>1</v>
      </c>
      <c r="K19240" t="s">
        <v>41</v>
      </c>
      <c r="L19240" t="s">
        <v>60</v>
      </c>
      <c r="M19240">
        <v>188518.5</v>
      </c>
      <c r="N19240"/>
      <c r="O19240" t="s">
        <v>32680</v>
      </c>
      <c r="P19240" t="s">
        <v>32681</v>
      </c>
    </row>
    <row r="19241" spans="1:16" x14ac:dyDescent="0.25">
      <c r="A19241" t="s">
        <v>2</v>
      </c>
      <c r="B19241" t="s">
        <v>32682</v>
      </c>
      <c r="C19241" t="s">
        <v>86</v>
      </c>
      <c r="D19241" t="s">
        <v>4630</v>
      </c>
      <c r="E19241" t="s">
        <v>59</v>
      </c>
      <c r="F19241" t="b">
        <v>0</v>
      </c>
      <c r="G19241" t="s">
        <v>77</v>
      </c>
      <c r="H19241" s="1">
        <v>46239.254942129628</v>
      </c>
      <c r="I19241" t="b">
        <v>0</v>
      </c>
      <c r="J19241" t="b">
        <v>0</v>
      </c>
      <c r="K19241" t="s">
        <v>41</v>
      </c>
      <c r="L19241" t="s">
        <v>60</v>
      </c>
      <c r="M19241">
        <v>187500</v>
      </c>
      <c r="N19241"/>
      <c r="O19241" t="s">
        <v>8621</v>
      </c>
      <c r="P19241" t="s">
        <v>32683</v>
      </c>
    </row>
    <row r="19242" spans="1:16" x14ac:dyDescent="0.25">
      <c r="A19242" t="s">
        <v>2</v>
      </c>
      <c r="B19242" t="s">
        <v>6406</v>
      </c>
      <c r="C19242" t="s">
        <v>304</v>
      </c>
      <c r="D19242" t="s">
        <v>2360</v>
      </c>
      <c r="E19242" t="s">
        <v>59</v>
      </c>
      <c r="F19242" t="b">
        <v>0</v>
      </c>
      <c r="G19242" t="s">
        <v>77</v>
      </c>
      <c r="H19242" s="1">
        <v>46239.29346064815</v>
      </c>
      <c r="I19242" t="b">
        <v>0</v>
      </c>
      <c r="J19242" t="b">
        <v>1</v>
      </c>
      <c r="K19242" t="s">
        <v>41</v>
      </c>
      <c r="L19242" t="s">
        <v>60</v>
      </c>
      <c r="M19242">
        <v>175500</v>
      </c>
      <c r="N19242"/>
      <c r="O19242" t="s">
        <v>424</v>
      </c>
      <c r="P19242" t="s">
        <v>4577</v>
      </c>
    </row>
    <row r="19243" spans="1:16" x14ac:dyDescent="0.25">
      <c r="A19243" t="s">
        <v>0</v>
      </c>
      <c r="B19243" t="s">
        <v>32684</v>
      </c>
      <c r="C19243" t="s">
        <v>1472</v>
      </c>
      <c r="D19243" t="s">
        <v>5440</v>
      </c>
      <c r="E19243" t="s">
        <v>59</v>
      </c>
      <c r="F19243" t="b">
        <v>0</v>
      </c>
      <c r="G19243" t="s">
        <v>41</v>
      </c>
      <c r="H19243" s="1">
        <v>46239.296400462961</v>
      </c>
      <c r="I19243" t="b">
        <v>0</v>
      </c>
      <c r="J19243" t="b">
        <v>0</v>
      </c>
      <c r="K19243" t="s">
        <v>41</v>
      </c>
      <c r="L19243" t="s">
        <v>60</v>
      </c>
      <c r="M19243">
        <v>64750.78</v>
      </c>
      <c r="N19243"/>
      <c r="O19243" t="s">
        <v>32685</v>
      </c>
      <c r="P19243" t="s">
        <v>219</v>
      </c>
    </row>
    <row r="19244" spans="1:16" x14ac:dyDescent="0.25">
      <c r="A19244" t="s">
        <v>1</v>
      </c>
      <c r="B19244" t="s">
        <v>1542</v>
      </c>
      <c r="C19244" t="s">
        <v>5750</v>
      </c>
      <c r="D19244" t="s">
        <v>2360</v>
      </c>
      <c r="E19244" t="s">
        <v>59</v>
      </c>
      <c r="F19244" t="b">
        <v>0</v>
      </c>
      <c r="G19244" t="s">
        <v>77</v>
      </c>
      <c r="H19244" s="1">
        <v>46239.29960648148</v>
      </c>
      <c r="I19244" t="b">
        <v>0</v>
      </c>
      <c r="J19244" t="b">
        <v>1</v>
      </c>
      <c r="K19244" t="s">
        <v>41</v>
      </c>
      <c r="L19244" t="s">
        <v>60</v>
      </c>
      <c r="M19244">
        <v>165000</v>
      </c>
      <c r="N19244"/>
      <c r="O19244" t="s">
        <v>424</v>
      </c>
      <c r="P19244" t="s">
        <v>23156</v>
      </c>
    </row>
    <row r="19245" spans="1:16" x14ac:dyDescent="0.25">
      <c r="A19245" t="s">
        <v>7</v>
      </c>
      <c r="B19245" t="s">
        <v>32686</v>
      </c>
      <c r="C19245" t="s">
        <v>112</v>
      </c>
      <c r="D19245" t="s">
        <v>2360</v>
      </c>
      <c r="E19245" t="s">
        <v>59</v>
      </c>
      <c r="F19245" t="b">
        <v>0</v>
      </c>
      <c r="G19245" t="s">
        <v>65</v>
      </c>
      <c r="H19245" s="1">
        <v>46239.335115740738</v>
      </c>
      <c r="I19245" t="b">
        <v>0</v>
      </c>
      <c r="J19245" t="b">
        <v>1</v>
      </c>
      <c r="K19245" t="s">
        <v>41</v>
      </c>
      <c r="L19245" t="s">
        <v>60</v>
      </c>
      <c r="M19245">
        <v>84654.615000000005</v>
      </c>
      <c r="N19245"/>
      <c r="O19245" t="s">
        <v>20388</v>
      </c>
      <c r="P19245" t="s">
        <v>283</v>
      </c>
    </row>
    <row r="19246" spans="1:16" x14ac:dyDescent="0.25">
      <c r="A19246" t="s">
        <v>6</v>
      </c>
      <c r="B19246" t="s">
        <v>32687</v>
      </c>
      <c r="C19246" t="s">
        <v>3750</v>
      </c>
      <c r="D19246" t="s">
        <v>5440</v>
      </c>
      <c r="E19246" t="s">
        <v>59</v>
      </c>
      <c r="F19246" t="b">
        <v>0</v>
      </c>
      <c r="G19246" t="s">
        <v>89</v>
      </c>
      <c r="H19246" s="1">
        <v>46239.338275462957</v>
      </c>
      <c r="I19246" t="b">
        <v>0</v>
      </c>
      <c r="J19246" t="b">
        <v>1</v>
      </c>
      <c r="K19246" t="s">
        <v>41</v>
      </c>
      <c r="L19246" t="s">
        <v>60</v>
      </c>
      <c r="M19246">
        <v>165500</v>
      </c>
      <c r="N19246"/>
      <c r="O19246" t="s">
        <v>3028</v>
      </c>
      <c r="P19246" t="s">
        <v>261</v>
      </c>
    </row>
    <row r="19247" spans="1:16" x14ac:dyDescent="0.25">
      <c r="A19247" t="s">
        <v>8</v>
      </c>
      <c r="B19247" t="s">
        <v>32688</v>
      </c>
      <c r="C19247" t="s">
        <v>40</v>
      </c>
      <c r="D19247" t="s">
        <v>4526</v>
      </c>
      <c r="E19247" t="s">
        <v>59</v>
      </c>
      <c r="F19247" t="b">
        <v>0</v>
      </c>
      <c r="G19247" t="s">
        <v>40</v>
      </c>
      <c r="H19247" s="1">
        <v>46239.34107638889</v>
      </c>
      <c r="I19247" t="b">
        <v>0</v>
      </c>
      <c r="J19247" t="b">
        <v>0</v>
      </c>
      <c r="K19247" t="s">
        <v>40</v>
      </c>
      <c r="L19247" t="s">
        <v>60</v>
      </c>
      <c r="M19247">
        <v>130000</v>
      </c>
      <c r="N19247"/>
      <c r="O19247" t="s">
        <v>6510</v>
      </c>
      <c r="P19247" t="s">
        <v>208</v>
      </c>
    </row>
    <row r="19248" spans="1:16" x14ac:dyDescent="0.25">
      <c r="A19248" t="s">
        <v>1</v>
      </c>
      <c r="B19248" t="s">
        <v>277</v>
      </c>
      <c r="C19248" t="s">
        <v>32689</v>
      </c>
      <c r="D19248" t="s">
        <v>4550</v>
      </c>
      <c r="E19248" t="s">
        <v>59</v>
      </c>
      <c r="F19248" t="b">
        <v>0</v>
      </c>
      <c r="G19248" t="s">
        <v>77</v>
      </c>
      <c r="H19248" s="1">
        <v>46239.341296296298</v>
      </c>
      <c r="I19248" t="b">
        <v>0</v>
      </c>
      <c r="J19248" t="b">
        <v>1</v>
      </c>
      <c r="K19248" t="s">
        <v>41</v>
      </c>
      <c r="L19248" t="s">
        <v>60</v>
      </c>
      <c r="M19248">
        <v>185900</v>
      </c>
      <c r="N19248"/>
      <c r="O19248" t="s">
        <v>813</v>
      </c>
      <c r="P19248" t="s">
        <v>948</v>
      </c>
    </row>
    <row r="19249" spans="1:16" x14ac:dyDescent="0.25">
      <c r="A19249" t="s">
        <v>0</v>
      </c>
      <c r="B19249" t="s">
        <v>32690</v>
      </c>
      <c r="C19249" t="s">
        <v>32691</v>
      </c>
      <c r="D19249" t="s">
        <v>4346</v>
      </c>
      <c r="E19249" t="s">
        <v>59</v>
      </c>
      <c r="F19249" t="b">
        <v>0</v>
      </c>
      <c r="G19249" t="s">
        <v>65</v>
      </c>
      <c r="H19249" s="1">
        <v>46239.376840277779</v>
      </c>
      <c r="I19249" t="b">
        <v>0</v>
      </c>
      <c r="J19249" t="b">
        <v>0</v>
      </c>
      <c r="K19249" t="s">
        <v>41</v>
      </c>
      <c r="L19249" t="s">
        <v>60</v>
      </c>
      <c r="M19249">
        <v>95076.800000000003</v>
      </c>
      <c r="N19249"/>
      <c r="O19249" t="s">
        <v>32692</v>
      </c>
      <c r="P19249" t="s">
        <v>146</v>
      </c>
    </row>
    <row r="19250" spans="1:16" x14ac:dyDescent="0.25">
      <c r="A19250" t="s">
        <v>0</v>
      </c>
      <c r="B19250" t="s">
        <v>32693</v>
      </c>
      <c r="C19250" t="s">
        <v>40</v>
      </c>
      <c r="D19250" t="s">
        <v>24119</v>
      </c>
      <c r="E19250" t="s">
        <v>59</v>
      </c>
      <c r="F19250" t="b">
        <v>0</v>
      </c>
      <c r="G19250" t="s">
        <v>40</v>
      </c>
      <c r="H19250" s="1">
        <v>46239.379699074067</v>
      </c>
      <c r="I19250" t="b">
        <v>1</v>
      </c>
      <c r="J19250" t="b">
        <v>0</v>
      </c>
      <c r="K19250" t="s">
        <v>40</v>
      </c>
      <c r="L19250" t="s">
        <v>60</v>
      </c>
      <c r="M19250">
        <v>30000</v>
      </c>
      <c r="N19250"/>
      <c r="O19250" t="s">
        <v>32694</v>
      </c>
      <c r="P19250" t="s">
        <v>32695</v>
      </c>
    </row>
    <row r="19251" spans="1:16" x14ac:dyDescent="0.25">
      <c r="A19251" t="s">
        <v>6</v>
      </c>
      <c r="B19251" t="s">
        <v>15011</v>
      </c>
      <c r="C19251" t="s">
        <v>112</v>
      </c>
      <c r="D19251" t="s">
        <v>4526</v>
      </c>
      <c r="E19251" t="s">
        <v>59</v>
      </c>
      <c r="F19251" t="b">
        <v>0</v>
      </c>
      <c r="G19251" t="s">
        <v>65</v>
      </c>
      <c r="H19251" s="1">
        <v>46239.379976851851</v>
      </c>
      <c r="I19251" t="b">
        <v>0</v>
      </c>
      <c r="J19251" t="b">
        <v>0</v>
      </c>
      <c r="K19251" t="s">
        <v>41</v>
      </c>
      <c r="L19251" t="s">
        <v>60</v>
      </c>
      <c r="M19251">
        <v>200000</v>
      </c>
      <c r="N19251"/>
      <c r="O19251" t="s">
        <v>307</v>
      </c>
      <c r="P19251" t="s">
        <v>32696</v>
      </c>
    </row>
    <row r="19252" spans="1:16" x14ac:dyDescent="0.25">
      <c r="A19252" t="s">
        <v>1</v>
      </c>
      <c r="B19252" t="s">
        <v>32697</v>
      </c>
      <c r="C19252" t="s">
        <v>67</v>
      </c>
      <c r="D19252" t="s">
        <v>4550</v>
      </c>
      <c r="E19252" t="s">
        <v>59</v>
      </c>
      <c r="F19252" t="b">
        <v>0</v>
      </c>
      <c r="G19252" t="s">
        <v>77</v>
      </c>
      <c r="H19252" s="1">
        <v>46239.382939814823</v>
      </c>
      <c r="I19252" t="b">
        <v>1</v>
      </c>
      <c r="J19252" t="b">
        <v>1</v>
      </c>
      <c r="K19252" t="s">
        <v>41</v>
      </c>
      <c r="L19252" t="s">
        <v>60</v>
      </c>
      <c r="M19252">
        <v>147000</v>
      </c>
      <c r="N19252"/>
      <c r="O19252" t="s">
        <v>32698</v>
      </c>
      <c r="P19252" t="s">
        <v>32699</v>
      </c>
    </row>
    <row r="19253" spans="1:16" x14ac:dyDescent="0.25">
      <c r="A19253" t="s">
        <v>5</v>
      </c>
      <c r="B19253" t="s">
        <v>32700</v>
      </c>
      <c r="C19253" t="s">
        <v>13</v>
      </c>
      <c r="D19253" t="s">
        <v>32701</v>
      </c>
      <c r="E19253" t="s">
        <v>59</v>
      </c>
      <c r="F19253" t="b">
        <v>0</v>
      </c>
      <c r="G19253" t="s">
        <v>13</v>
      </c>
      <c r="H19253" s="1">
        <v>46239.383726851847</v>
      </c>
      <c r="I19253" t="b">
        <v>1</v>
      </c>
      <c r="J19253" t="b">
        <v>0</v>
      </c>
      <c r="K19253" t="s">
        <v>13</v>
      </c>
      <c r="L19253" t="s">
        <v>60</v>
      </c>
      <c r="M19253">
        <v>159500</v>
      </c>
      <c r="N19253"/>
      <c r="O19253" t="s">
        <v>192</v>
      </c>
      <c r="P19253" t="s">
        <v>32702</v>
      </c>
    </row>
    <row r="19254" spans="1:16" x14ac:dyDescent="0.25">
      <c r="A19254" t="s">
        <v>4</v>
      </c>
      <c r="B19254" t="s">
        <v>32703</v>
      </c>
      <c r="C19254" t="s">
        <v>32704</v>
      </c>
      <c r="D19254" t="s">
        <v>32701</v>
      </c>
      <c r="E19254" t="s">
        <v>59</v>
      </c>
      <c r="F19254" t="b">
        <v>0</v>
      </c>
      <c r="G19254" t="s">
        <v>13</v>
      </c>
      <c r="H19254" s="1">
        <v>46239.383761574078</v>
      </c>
      <c r="I19254" t="b">
        <v>0</v>
      </c>
      <c r="J19254" t="b">
        <v>0</v>
      </c>
      <c r="K19254" t="s">
        <v>13</v>
      </c>
      <c r="L19254" t="s">
        <v>60</v>
      </c>
      <c r="M19254">
        <v>193000</v>
      </c>
      <c r="N19254"/>
      <c r="O19254" t="s">
        <v>192</v>
      </c>
      <c r="P19254" t="s">
        <v>32705</v>
      </c>
    </row>
    <row r="19255" spans="1:16" x14ac:dyDescent="0.25">
      <c r="A19255" t="s">
        <v>0</v>
      </c>
      <c r="B19255" t="s">
        <v>32706</v>
      </c>
      <c r="C19255" t="s">
        <v>76</v>
      </c>
      <c r="D19255" t="s">
        <v>141</v>
      </c>
      <c r="E19255" t="s">
        <v>88</v>
      </c>
      <c r="F19255" t="b">
        <v>1</v>
      </c>
      <c r="G19255" t="s">
        <v>41</v>
      </c>
      <c r="H19255" s="1">
        <v>46239.421388888892</v>
      </c>
      <c r="I19255" t="b">
        <v>1</v>
      </c>
      <c r="J19255" t="b">
        <v>0</v>
      </c>
      <c r="K19255" t="s">
        <v>41</v>
      </c>
      <c r="L19255" t="s">
        <v>74</v>
      </c>
      <c r="M19255"/>
      <c r="N19255">
        <v>22.5</v>
      </c>
      <c r="O19255" t="s">
        <v>141</v>
      </c>
      <c r="P19255" t="s">
        <v>3091</v>
      </c>
    </row>
    <row r="19256" spans="1:16" x14ac:dyDescent="0.25">
      <c r="A19256" t="s">
        <v>3</v>
      </c>
      <c r="B19256" t="s">
        <v>2264</v>
      </c>
      <c r="C19256" t="s">
        <v>21341</v>
      </c>
      <c r="D19256" t="s">
        <v>4526</v>
      </c>
      <c r="F19256" t="b">
        <v>0</v>
      </c>
      <c r="G19256" t="s">
        <v>40</v>
      </c>
      <c r="H19256" s="1">
        <v>46239.421458333331</v>
      </c>
      <c r="I19256" t="b">
        <v>0</v>
      </c>
      <c r="J19256" t="b">
        <v>0</v>
      </c>
      <c r="K19256" t="s">
        <v>40</v>
      </c>
      <c r="L19256" t="s">
        <v>60</v>
      </c>
      <c r="M19256">
        <v>38547</v>
      </c>
      <c r="N19256"/>
      <c r="O19256" t="s">
        <v>32707</v>
      </c>
    </row>
    <row r="19257" spans="1:16" x14ac:dyDescent="0.25">
      <c r="A19257" t="s">
        <v>2</v>
      </c>
      <c r="B19257" t="s">
        <v>2</v>
      </c>
      <c r="C19257" t="s">
        <v>24564</v>
      </c>
      <c r="D19257" t="s">
        <v>4346</v>
      </c>
      <c r="E19257" t="s">
        <v>59</v>
      </c>
      <c r="F19257" t="b">
        <v>0</v>
      </c>
      <c r="G19257" t="s">
        <v>40</v>
      </c>
      <c r="H19257" s="1">
        <v>46239.424386574072</v>
      </c>
      <c r="I19257" t="b">
        <v>0</v>
      </c>
      <c r="J19257" t="b">
        <v>0</v>
      </c>
      <c r="K19257" t="s">
        <v>40</v>
      </c>
      <c r="L19257" t="s">
        <v>60</v>
      </c>
      <c r="M19257">
        <v>57500</v>
      </c>
      <c r="N19257"/>
      <c r="O19257" t="s">
        <v>32708</v>
      </c>
      <c r="P19257" t="s">
        <v>85</v>
      </c>
    </row>
    <row r="19258" spans="1:16" x14ac:dyDescent="0.25">
      <c r="A19258" t="s">
        <v>1</v>
      </c>
      <c r="B19258" t="s">
        <v>32709</v>
      </c>
      <c r="C19258" t="s">
        <v>40</v>
      </c>
      <c r="D19258" t="s">
        <v>4526</v>
      </c>
      <c r="E19258" t="s">
        <v>59</v>
      </c>
      <c r="F19258" t="b">
        <v>0</v>
      </c>
      <c r="G19258" t="s">
        <v>40</v>
      </c>
      <c r="H19258" s="1">
        <v>46239.469351851847</v>
      </c>
      <c r="I19258" t="b">
        <v>0</v>
      </c>
      <c r="J19258" t="b">
        <v>0</v>
      </c>
      <c r="K19258" t="s">
        <v>40</v>
      </c>
      <c r="L19258" t="s">
        <v>60</v>
      </c>
      <c r="M19258">
        <v>85000</v>
      </c>
      <c r="N19258"/>
      <c r="O19258" t="s">
        <v>776</v>
      </c>
    </row>
    <row r="19259" spans="1:16" x14ac:dyDescent="0.25">
      <c r="A19259" t="s">
        <v>0</v>
      </c>
      <c r="B19259" t="s">
        <v>345</v>
      </c>
      <c r="C19259" t="s">
        <v>4337</v>
      </c>
      <c r="D19259" t="s">
        <v>4346</v>
      </c>
      <c r="E19259" t="s">
        <v>59</v>
      </c>
      <c r="F19259" t="b">
        <v>0</v>
      </c>
      <c r="G19259" t="s">
        <v>77</v>
      </c>
      <c r="H19259" s="1">
        <v>46239.501782407409</v>
      </c>
      <c r="I19259" t="b">
        <v>0</v>
      </c>
      <c r="J19259" t="b">
        <v>1</v>
      </c>
      <c r="K19259" t="s">
        <v>41</v>
      </c>
      <c r="L19259" t="s">
        <v>60</v>
      </c>
      <c r="M19259">
        <v>97000</v>
      </c>
      <c r="N19259"/>
      <c r="O19259" t="s">
        <v>32710</v>
      </c>
      <c r="P19259" t="s">
        <v>146</v>
      </c>
    </row>
    <row r="19260" spans="1:16" x14ac:dyDescent="0.25">
      <c r="A19260" t="s">
        <v>0</v>
      </c>
      <c r="B19260" t="s">
        <v>32711</v>
      </c>
      <c r="C19260" t="s">
        <v>237</v>
      </c>
      <c r="D19260" t="s">
        <v>4346</v>
      </c>
      <c r="E19260" t="s">
        <v>59</v>
      </c>
      <c r="F19260" t="b">
        <v>0</v>
      </c>
      <c r="G19260" t="s">
        <v>89</v>
      </c>
      <c r="H19260" s="1">
        <v>46239.501782407409</v>
      </c>
      <c r="I19260" t="b">
        <v>0</v>
      </c>
      <c r="J19260" t="b">
        <v>0</v>
      </c>
      <c r="K19260" t="s">
        <v>41</v>
      </c>
      <c r="L19260" t="s">
        <v>74</v>
      </c>
      <c r="M19260"/>
      <c r="N19260">
        <v>20</v>
      </c>
      <c r="O19260" t="s">
        <v>32712</v>
      </c>
      <c r="P19260" t="s">
        <v>2175</v>
      </c>
    </row>
    <row r="19261" spans="1:16" x14ac:dyDescent="0.25">
      <c r="A19261" t="s">
        <v>0</v>
      </c>
      <c r="B19261" t="s">
        <v>32713</v>
      </c>
      <c r="C19261" t="s">
        <v>382</v>
      </c>
      <c r="D19261" t="s">
        <v>2360</v>
      </c>
      <c r="E19261" t="s">
        <v>59</v>
      </c>
      <c r="F19261" t="b">
        <v>0</v>
      </c>
      <c r="G19261" t="s">
        <v>77</v>
      </c>
      <c r="H19261" s="1">
        <v>46239.501782407409</v>
      </c>
      <c r="I19261" t="b">
        <v>1</v>
      </c>
      <c r="J19261" t="b">
        <v>1</v>
      </c>
      <c r="K19261" t="s">
        <v>41</v>
      </c>
      <c r="L19261" t="s">
        <v>74</v>
      </c>
      <c r="M19261"/>
      <c r="N19261">
        <v>27.5</v>
      </c>
      <c r="O19261" t="s">
        <v>16144</v>
      </c>
      <c r="P19261" t="s">
        <v>288</v>
      </c>
    </row>
    <row r="19262" spans="1:16" x14ac:dyDescent="0.25">
      <c r="A19262" t="s">
        <v>0</v>
      </c>
      <c r="B19262" t="s">
        <v>0</v>
      </c>
      <c r="C19262" t="s">
        <v>76</v>
      </c>
      <c r="D19262" t="s">
        <v>4346</v>
      </c>
      <c r="E19262" t="s">
        <v>132</v>
      </c>
      <c r="F19262" t="b">
        <v>1</v>
      </c>
      <c r="G19262" t="s">
        <v>65</v>
      </c>
      <c r="H19262" s="1">
        <v>46239.501805555563</v>
      </c>
      <c r="I19262" t="b">
        <v>1</v>
      </c>
      <c r="J19262" t="b">
        <v>0</v>
      </c>
      <c r="K19262" t="s">
        <v>41</v>
      </c>
      <c r="L19262" t="s">
        <v>74</v>
      </c>
      <c r="M19262"/>
      <c r="N19262">
        <v>25</v>
      </c>
      <c r="O19262" t="s">
        <v>32714</v>
      </c>
      <c r="P19262" t="s">
        <v>1482</v>
      </c>
    </row>
    <row r="19263" spans="1:16" x14ac:dyDescent="0.25">
      <c r="A19263" t="s">
        <v>0</v>
      </c>
      <c r="B19263" t="s">
        <v>0</v>
      </c>
      <c r="C19263" t="s">
        <v>32715</v>
      </c>
      <c r="D19263" t="s">
        <v>4346</v>
      </c>
      <c r="E19263" t="s">
        <v>59</v>
      </c>
      <c r="F19263" t="b">
        <v>0</v>
      </c>
      <c r="G19263" t="s">
        <v>65</v>
      </c>
      <c r="H19263" s="1">
        <v>46239.54346064815</v>
      </c>
      <c r="I19263" t="b">
        <v>0</v>
      </c>
      <c r="J19263" t="b">
        <v>0</v>
      </c>
      <c r="K19263" t="s">
        <v>41</v>
      </c>
      <c r="L19263" t="s">
        <v>60</v>
      </c>
      <c r="M19263">
        <v>45000</v>
      </c>
      <c r="N19263"/>
      <c r="O19263" t="s">
        <v>32716</v>
      </c>
      <c r="P19263" t="s">
        <v>3903</v>
      </c>
    </row>
    <row r="19264" spans="1:16" x14ac:dyDescent="0.25">
      <c r="A19264" t="s">
        <v>0</v>
      </c>
      <c r="B19264" t="s">
        <v>32717</v>
      </c>
      <c r="C19264" t="s">
        <v>41</v>
      </c>
      <c r="D19264" t="s">
        <v>4526</v>
      </c>
      <c r="E19264" t="s">
        <v>59</v>
      </c>
      <c r="F19264" t="b">
        <v>0</v>
      </c>
      <c r="G19264" t="s">
        <v>41</v>
      </c>
      <c r="H19264" s="1">
        <v>46239.546388888892</v>
      </c>
      <c r="I19264" t="b">
        <v>1</v>
      </c>
      <c r="J19264" t="b">
        <v>1</v>
      </c>
      <c r="K19264" t="s">
        <v>41</v>
      </c>
      <c r="L19264" t="s">
        <v>60</v>
      </c>
      <c r="M19264">
        <v>120000</v>
      </c>
      <c r="N19264"/>
      <c r="O19264" t="s">
        <v>562</v>
      </c>
      <c r="P19264" t="s">
        <v>32718</v>
      </c>
    </row>
    <row r="19265" spans="1:16" x14ac:dyDescent="0.25">
      <c r="A19265" t="s">
        <v>2</v>
      </c>
      <c r="B19265" t="s">
        <v>32719</v>
      </c>
      <c r="C19265" t="s">
        <v>555</v>
      </c>
      <c r="D19265" t="s">
        <v>4526</v>
      </c>
      <c r="E19265" t="s">
        <v>88</v>
      </c>
      <c r="F19265" t="b">
        <v>0</v>
      </c>
      <c r="G19265" t="s">
        <v>68</v>
      </c>
      <c r="H19265" s="1">
        <v>46239.546631944453</v>
      </c>
      <c r="I19265" t="b">
        <v>0</v>
      </c>
      <c r="J19265" t="b">
        <v>1</v>
      </c>
      <c r="K19265" t="s">
        <v>41</v>
      </c>
      <c r="L19265" t="s">
        <v>74</v>
      </c>
      <c r="M19265"/>
      <c r="N19265">
        <v>75</v>
      </c>
      <c r="O19265" t="s">
        <v>2080</v>
      </c>
      <c r="P19265" t="s">
        <v>1033</v>
      </c>
    </row>
    <row r="19266" spans="1:16" x14ac:dyDescent="0.25">
      <c r="A19266" t="s">
        <v>1</v>
      </c>
      <c r="B19266" t="s">
        <v>1757</v>
      </c>
      <c r="C19266" t="s">
        <v>40</v>
      </c>
      <c r="D19266" t="s">
        <v>4526</v>
      </c>
      <c r="E19266" t="s">
        <v>59</v>
      </c>
      <c r="F19266" t="b">
        <v>0</v>
      </c>
      <c r="G19266" t="s">
        <v>40</v>
      </c>
      <c r="H19266" s="1">
        <v>46239.55263888889</v>
      </c>
      <c r="I19266" t="b">
        <v>1</v>
      </c>
      <c r="J19266" t="b">
        <v>0</v>
      </c>
      <c r="K19266" t="s">
        <v>40</v>
      </c>
      <c r="L19266" t="s">
        <v>60</v>
      </c>
      <c r="M19266">
        <v>68500</v>
      </c>
      <c r="N19266"/>
      <c r="O19266" t="s">
        <v>28227</v>
      </c>
      <c r="P19266" t="s">
        <v>2319</v>
      </c>
    </row>
    <row r="19267" spans="1:16" x14ac:dyDescent="0.25">
      <c r="A19267" t="s">
        <v>3</v>
      </c>
      <c r="B19267" t="s">
        <v>32720</v>
      </c>
      <c r="C19267" t="s">
        <v>76</v>
      </c>
      <c r="D19267" t="s">
        <v>2360</v>
      </c>
      <c r="E19267" t="s">
        <v>88</v>
      </c>
      <c r="F19267" t="b">
        <v>1</v>
      </c>
      <c r="G19267" t="s">
        <v>73</v>
      </c>
      <c r="H19267" s="1">
        <v>46239.585115740738</v>
      </c>
      <c r="I19267" t="b">
        <v>0</v>
      </c>
      <c r="J19267" t="b">
        <v>1</v>
      </c>
      <c r="K19267" t="s">
        <v>41</v>
      </c>
      <c r="L19267" t="s">
        <v>74</v>
      </c>
      <c r="M19267"/>
      <c r="N19267">
        <v>52</v>
      </c>
      <c r="O19267" t="s">
        <v>299</v>
      </c>
    </row>
    <row r="19268" spans="1:16" x14ac:dyDescent="0.25">
      <c r="A19268" t="s">
        <v>0</v>
      </c>
      <c r="B19268" t="s">
        <v>32721</v>
      </c>
      <c r="C19268" t="s">
        <v>165</v>
      </c>
      <c r="D19268" t="s">
        <v>4526</v>
      </c>
      <c r="E19268" t="s">
        <v>88</v>
      </c>
      <c r="F19268" t="b">
        <v>0</v>
      </c>
      <c r="G19268" t="s">
        <v>73</v>
      </c>
      <c r="H19268" s="1">
        <v>46239.585115740738</v>
      </c>
      <c r="I19268" t="b">
        <v>1</v>
      </c>
      <c r="J19268" t="b">
        <v>1</v>
      </c>
      <c r="K19268" t="s">
        <v>41</v>
      </c>
      <c r="L19268" t="s">
        <v>74</v>
      </c>
      <c r="M19268"/>
      <c r="N19268">
        <v>66.5</v>
      </c>
      <c r="O19268" t="s">
        <v>1668</v>
      </c>
      <c r="P19268" t="s">
        <v>352</v>
      </c>
    </row>
    <row r="19269" spans="1:16" x14ac:dyDescent="0.25">
      <c r="A19269" t="s">
        <v>3</v>
      </c>
      <c r="B19269" t="s">
        <v>3817</v>
      </c>
      <c r="C19269" t="s">
        <v>11315</v>
      </c>
      <c r="D19269" t="s">
        <v>4526</v>
      </c>
      <c r="E19269" t="s">
        <v>59</v>
      </c>
      <c r="F19269" t="b">
        <v>0</v>
      </c>
      <c r="G19269" t="s">
        <v>40</v>
      </c>
      <c r="H19269" s="1">
        <v>46239.588101851848</v>
      </c>
      <c r="I19269" t="b">
        <v>1</v>
      </c>
      <c r="J19269" t="b">
        <v>0</v>
      </c>
      <c r="K19269" t="s">
        <v>40</v>
      </c>
      <c r="L19269" t="s">
        <v>60</v>
      </c>
      <c r="M19269">
        <v>32500</v>
      </c>
      <c r="N19269"/>
      <c r="O19269" t="s">
        <v>32722</v>
      </c>
      <c r="P19269" t="s">
        <v>8542</v>
      </c>
    </row>
    <row r="19270" spans="1:16" x14ac:dyDescent="0.25">
      <c r="A19270" t="s">
        <v>1</v>
      </c>
      <c r="B19270" t="s">
        <v>2301</v>
      </c>
      <c r="C19270" t="s">
        <v>148</v>
      </c>
      <c r="D19270" t="s">
        <v>4756</v>
      </c>
      <c r="E19270" t="s">
        <v>59</v>
      </c>
      <c r="F19270" t="b">
        <v>0</v>
      </c>
      <c r="G19270" t="s">
        <v>77</v>
      </c>
      <c r="H19270" s="1">
        <v>46239.591238425928</v>
      </c>
      <c r="I19270" t="b">
        <v>1</v>
      </c>
      <c r="J19270" t="b">
        <v>1</v>
      </c>
      <c r="K19270" t="s">
        <v>41</v>
      </c>
      <c r="L19270" t="s">
        <v>60</v>
      </c>
      <c r="M19270">
        <v>100000</v>
      </c>
      <c r="N19270"/>
      <c r="O19270" t="s">
        <v>32723</v>
      </c>
      <c r="P19270" t="s">
        <v>32724</v>
      </c>
    </row>
    <row r="19271" spans="1:16" x14ac:dyDescent="0.25">
      <c r="A19271" t="s">
        <v>1</v>
      </c>
      <c r="B19271" t="s">
        <v>32725</v>
      </c>
      <c r="C19271" t="s">
        <v>71</v>
      </c>
      <c r="D19271" t="s">
        <v>4526</v>
      </c>
      <c r="E19271" t="s">
        <v>88</v>
      </c>
      <c r="F19271" t="b">
        <v>0</v>
      </c>
      <c r="G19271" t="s">
        <v>73</v>
      </c>
      <c r="H19271" s="1">
        <v>46239.591307870367</v>
      </c>
      <c r="I19271" t="b">
        <v>1</v>
      </c>
      <c r="J19271" t="b">
        <v>0</v>
      </c>
      <c r="K19271" t="s">
        <v>41</v>
      </c>
      <c r="L19271" t="s">
        <v>74</v>
      </c>
      <c r="M19271"/>
      <c r="N19271">
        <v>57.5</v>
      </c>
      <c r="O19271" t="s">
        <v>2340</v>
      </c>
      <c r="P19271" t="s">
        <v>32726</v>
      </c>
    </row>
    <row r="19272" spans="1:16" x14ac:dyDescent="0.25">
      <c r="A19272" t="s">
        <v>5</v>
      </c>
      <c r="B19272" t="s">
        <v>32727</v>
      </c>
      <c r="C19272" t="s">
        <v>76</v>
      </c>
      <c r="D19272" t="s">
        <v>4526</v>
      </c>
      <c r="E19272" t="s">
        <v>88</v>
      </c>
      <c r="F19272" t="b">
        <v>1</v>
      </c>
      <c r="G19272" t="s">
        <v>68</v>
      </c>
      <c r="H19272" s="1">
        <v>46239.591319444437</v>
      </c>
      <c r="I19272" t="b">
        <v>1</v>
      </c>
      <c r="J19272" t="b">
        <v>0</v>
      </c>
      <c r="K19272" t="s">
        <v>41</v>
      </c>
      <c r="L19272" t="s">
        <v>74</v>
      </c>
      <c r="M19272"/>
      <c r="N19272">
        <v>65</v>
      </c>
      <c r="O19272" t="s">
        <v>7261</v>
      </c>
      <c r="P19272" t="s">
        <v>32728</v>
      </c>
    </row>
    <row r="19273" spans="1:16" x14ac:dyDescent="0.25">
      <c r="A19273" t="s">
        <v>1</v>
      </c>
      <c r="B19273" t="s">
        <v>32729</v>
      </c>
      <c r="C19273" t="s">
        <v>76</v>
      </c>
      <c r="D19273" t="s">
        <v>4346</v>
      </c>
      <c r="E19273" t="s">
        <v>88</v>
      </c>
      <c r="F19273" t="b">
        <v>1</v>
      </c>
      <c r="G19273" t="s">
        <v>13</v>
      </c>
      <c r="H19273" s="1">
        <v>46239.592060185183</v>
      </c>
      <c r="I19273" t="b">
        <v>1</v>
      </c>
      <c r="J19273" t="b">
        <v>0</v>
      </c>
      <c r="K19273" t="s">
        <v>13</v>
      </c>
      <c r="L19273" t="s">
        <v>60</v>
      </c>
      <c r="M19273">
        <v>116745</v>
      </c>
      <c r="N19273"/>
      <c r="O19273" t="s">
        <v>32730</v>
      </c>
      <c r="P19273" t="s">
        <v>32731</v>
      </c>
    </row>
    <row r="19274" spans="1:16" x14ac:dyDescent="0.25">
      <c r="A19274" t="s">
        <v>2</v>
      </c>
      <c r="B19274" t="s">
        <v>1563</v>
      </c>
      <c r="C19274" t="s">
        <v>76</v>
      </c>
      <c r="D19274" t="s">
        <v>4526</v>
      </c>
      <c r="E19274" t="s">
        <v>88</v>
      </c>
      <c r="F19274" t="b">
        <v>1</v>
      </c>
      <c r="G19274" t="s">
        <v>13</v>
      </c>
      <c r="H19274" s="1">
        <v>46239.633738425917</v>
      </c>
      <c r="I19274" t="b">
        <v>1</v>
      </c>
      <c r="J19274" t="b">
        <v>0</v>
      </c>
      <c r="K19274" t="s">
        <v>13</v>
      </c>
      <c r="L19274" t="s">
        <v>74</v>
      </c>
      <c r="M19274"/>
      <c r="N19274">
        <v>125</v>
      </c>
      <c r="O19274" t="s">
        <v>730</v>
      </c>
      <c r="P19274" t="s">
        <v>3372</v>
      </c>
    </row>
    <row r="19275" spans="1:16" x14ac:dyDescent="0.25">
      <c r="A19275" t="s">
        <v>0</v>
      </c>
      <c r="B19275" t="s">
        <v>32732</v>
      </c>
      <c r="C19275" t="s">
        <v>290</v>
      </c>
      <c r="D19275" t="s">
        <v>4526</v>
      </c>
      <c r="E19275" t="s">
        <v>88</v>
      </c>
      <c r="F19275" t="b">
        <v>0</v>
      </c>
      <c r="G19275" t="s">
        <v>77</v>
      </c>
      <c r="H19275" s="1">
        <v>46239.668449074074</v>
      </c>
      <c r="I19275" t="b">
        <v>0</v>
      </c>
      <c r="J19275" t="b">
        <v>1</v>
      </c>
      <c r="K19275" t="s">
        <v>41</v>
      </c>
      <c r="L19275" t="s">
        <v>74</v>
      </c>
      <c r="M19275"/>
      <c r="N19275">
        <v>62</v>
      </c>
      <c r="O19275" t="s">
        <v>166</v>
      </c>
      <c r="P19275" t="s">
        <v>3355</v>
      </c>
    </row>
    <row r="19276" spans="1:16" x14ac:dyDescent="0.25">
      <c r="A19276" t="s">
        <v>7</v>
      </c>
      <c r="B19276" t="s">
        <v>32334</v>
      </c>
      <c r="C19276" t="s">
        <v>315</v>
      </c>
      <c r="D19276" t="s">
        <v>4526</v>
      </c>
      <c r="E19276" t="s">
        <v>59</v>
      </c>
      <c r="F19276" t="b">
        <v>0</v>
      </c>
      <c r="G19276" t="s">
        <v>65</v>
      </c>
      <c r="H19276" s="1">
        <v>46239.66846064815</v>
      </c>
      <c r="I19276" t="b">
        <v>0</v>
      </c>
      <c r="J19276" t="b">
        <v>0</v>
      </c>
      <c r="K19276" t="s">
        <v>41</v>
      </c>
      <c r="L19276" t="s">
        <v>60</v>
      </c>
      <c r="M19276">
        <v>145000</v>
      </c>
      <c r="N19276"/>
      <c r="O19276" t="s">
        <v>3789</v>
      </c>
      <c r="P19276" t="s">
        <v>288</v>
      </c>
    </row>
    <row r="19277" spans="1:16" x14ac:dyDescent="0.25">
      <c r="A19277" t="s">
        <v>0</v>
      </c>
      <c r="B19277" t="s">
        <v>1284</v>
      </c>
      <c r="C19277" t="s">
        <v>11432</v>
      </c>
      <c r="D19277" t="s">
        <v>5786</v>
      </c>
      <c r="E19277" t="s">
        <v>59</v>
      </c>
      <c r="F19277" t="b">
        <v>0</v>
      </c>
      <c r="G19277" t="s">
        <v>40</v>
      </c>
      <c r="H19277" s="1">
        <v>46239.671365740738</v>
      </c>
      <c r="I19277" t="b">
        <v>1</v>
      </c>
      <c r="J19277" t="b">
        <v>0</v>
      </c>
      <c r="K19277" t="s">
        <v>40</v>
      </c>
      <c r="L19277" t="s">
        <v>60</v>
      </c>
      <c r="M19277">
        <v>32000</v>
      </c>
      <c r="N19277"/>
      <c r="O19277" t="s">
        <v>32733</v>
      </c>
      <c r="P19277" t="s">
        <v>32734</v>
      </c>
    </row>
    <row r="19278" spans="1:16" x14ac:dyDescent="0.25">
      <c r="A19278" t="s">
        <v>2</v>
      </c>
      <c r="B19278" t="s">
        <v>32735</v>
      </c>
      <c r="C19278" t="s">
        <v>637</v>
      </c>
      <c r="D19278" t="s">
        <v>4526</v>
      </c>
      <c r="E19278" t="s">
        <v>88</v>
      </c>
      <c r="F19278" t="b">
        <v>0</v>
      </c>
      <c r="G19278" t="s">
        <v>77</v>
      </c>
      <c r="H19278" s="1">
        <v>46239.6716087963</v>
      </c>
      <c r="I19278" t="b">
        <v>0</v>
      </c>
      <c r="J19278" t="b">
        <v>1</v>
      </c>
      <c r="K19278" t="s">
        <v>41</v>
      </c>
      <c r="L19278" t="s">
        <v>74</v>
      </c>
      <c r="M19278"/>
      <c r="N19278">
        <v>80.06</v>
      </c>
      <c r="O19278" t="s">
        <v>28004</v>
      </c>
      <c r="P19278" t="s">
        <v>3812</v>
      </c>
    </row>
    <row r="19279" spans="1:16" x14ac:dyDescent="0.25">
      <c r="A19279" t="s">
        <v>1</v>
      </c>
      <c r="B19279" t="s">
        <v>9434</v>
      </c>
      <c r="C19279" t="s">
        <v>2269</v>
      </c>
      <c r="D19279" t="s">
        <v>4526</v>
      </c>
      <c r="E19279" t="s">
        <v>88</v>
      </c>
      <c r="F19279" t="b">
        <v>0</v>
      </c>
      <c r="G19279" t="s">
        <v>65</v>
      </c>
      <c r="H19279" s="1">
        <v>46239.674675925933</v>
      </c>
      <c r="I19279" t="b">
        <v>0</v>
      </c>
      <c r="J19279" t="b">
        <v>1</v>
      </c>
      <c r="K19279" t="s">
        <v>41</v>
      </c>
      <c r="L19279" t="s">
        <v>74</v>
      </c>
      <c r="M19279"/>
      <c r="N19279">
        <v>80</v>
      </c>
      <c r="O19279" t="s">
        <v>403</v>
      </c>
      <c r="P19279" t="s">
        <v>32736</v>
      </c>
    </row>
    <row r="19280" spans="1:16" x14ac:dyDescent="0.25">
      <c r="A19280" t="s">
        <v>0</v>
      </c>
      <c r="B19280" t="s">
        <v>32737</v>
      </c>
      <c r="C19280" t="s">
        <v>81</v>
      </c>
      <c r="D19280" t="s">
        <v>2360</v>
      </c>
      <c r="E19280" t="s">
        <v>59</v>
      </c>
      <c r="F19280" t="b">
        <v>0</v>
      </c>
      <c r="G19280" t="s">
        <v>77</v>
      </c>
      <c r="H19280" s="1">
        <v>46239.710115740738</v>
      </c>
      <c r="I19280" t="b">
        <v>1</v>
      </c>
      <c r="J19280" t="b">
        <v>0</v>
      </c>
      <c r="K19280" t="s">
        <v>41</v>
      </c>
      <c r="L19280" t="s">
        <v>74</v>
      </c>
      <c r="M19280"/>
      <c r="N19280">
        <v>77.25</v>
      </c>
      <c r="O19280" t="s">
        <v>31562</v>
      </c>
      <c r="P19280" t="s">
        <v>3785</v>
      </c>
    </row>
    <row r="19281" spans="1:16" x14ac:dyDescent="0.25">
      <c r="A19281" t="s">
        <v>0</v>
      </c>
      <c r="B19281" t="s">
        <v>32738</v>
      </c>
      <c r="C19281" t="s">
        <v>1108</v>
      </c>
      <c r="D19281" t="s">
        <v>4346</v>
      </c>
      <c r="E19281" t="s">
        <v>59</v>
      </c>
      <c r="F19281" t="b">
        <v>0</v>
      </c>
      <c r="G19281" t="s">
        <v>68</v>
      </c>
      <c r="H19281" s="1">
        <v>46239.710115740738</v>
      </c>
      <c r="I19281" t="b">
        <v>0</v>
      </c>
      <c r="J19281" t="b">
        <v>1</v>
      </c>
      <c r="K19281" t="s">
        <v>41</v>
      </c>
      <c r="L19281" t="s">
        <v>60</v>
      </c>
      <c r="M19281">
        <v>57500</v>
      </c>
      <c r="N19281"/>
      <c r="O19281" t="s">
        <v>32739</v>
      </c>
      <c r="P19281" t="s">
        <v>32740</v>
      </c>
    </row>
    <row r="19282" spans="1:16" x14ac:dyDescent="0.25">
      <c r="A19282" t="s">
        <v>3</v>
      </c>
      <c r="B19282" t="s">
        <v>32741</v>
      </c>
      <c r="C19282" t="s">
        <v>901</v>
      </c>
      <c r="D19282" t="s">
        <v>24507</v>
      </c>
      <c r="E19282" t="s">
        <v>88</v>
      </c>
      <c r="F19282" t="b">
        <v>0</v>
      </c>
      <c r="G19282" t="s">
        <v>77</v>
      </c>
      <c r="H19282" s="1">
        <v>46239.710115740738</v>
      </c>
      <c r="I19282" t="b">
        <v>0</v>
      </c>
      <c r="J19282" t="b">
        <v>0</v>
      </c>
      <c r="K19282" t="s">
        <v>41</v>
      </c>
      <c r="L19282" t="s">
        <v>74</v>
      </c>
      <c r="M19282"/>
      <c r="N19282">
        <v>46</v>
      </c>
      <c r="O19282" t="s">
        <v>13556</v>
      </c>
      <c r="P19282" t="s">
        <v>32742</v>
      </c>
    </row>
    <row r="19283" spans="1:16" x14ac:dyDescent="0.25">
      <c r="A19283" t="s">
        <v>3</v>
      </c>
      <c r="B19283" t="s">
        <v>32743</v>
      </c>
      <c r="C19283" t="s">
        <v>76</v>
      </c>
      <c r="D19283" t="s">
        <v>141</v>
      </c>
      <c r="E19283" t="s">
        <v>88</v>
      </c>
      <c r="F19283" t="b">
        <v>1</v>
      </c>
      <c r="G19283" t="s">
        <v>41</v>
      </c>
      <c r="H19283" s="1">
        <v>46239.713043981479</v>
      </c>
      <c r="I19283" t="b">
        <v>0</v>
      </c>
      <c r="J19283" t="b">
        <v>0</v>
      </c>
      <c r="K19283" t="s">
        <v>41</v>
      </c>
      <c r="L19283" t="s">
        <v>74</v>
      </c>
      <c r="M19283"/>
      <c r="N19283">
        <v>27.5</v>
      </c>
      <c r="O19283" t="s">
        <v>141</v>
      </c>
      <c r="P19283" t="s">
        <v>32744</v>
      </c>
    </row>
    <row r="19284" spans="1:16" x14ac:dyDescent="0.25">
      <c r="A19284" t="s">
        <v>2</v>
      </c>
      <c r="B19284" t="s">
        <v>2</v>
      </c>
      <c r="C19284" t="s">
        <v>32745</v>
      </c>
      <c r="D19284" t="s">
        <v>4346</v>
      </c>
      <c r="E19284" t="s">
        <v>59</v>
      </c>
      <c r="F19284" t="b">
        <v>0</v>
      </c>
      <c r="G19284" t="s">
        <v>65</v>
      </c>
      <c r="H19284" s="1">
        <v>46239.713310185187</v>
      </c>
      <c r="I19284" t="b">
        <v>0</v>
      </c>
      <c r="J19284" t="b">
        <v>0</v>
      </c>
      <c r="K19284" t="s">
        <v>41</v>
      </c>
      <c r="L19284" t="s">
        <v>60</v>
      </c>
      <c r="M19284">
        <v>115000</v>
      </c>
      <c r="N19284"/>
      <c r="O19284" t="s">
        <v>1163</v>
      </c>
      <c r="P19284" t="s">
        <v>464</v>
      </c>
    </row>
    <row r="19285" spans="1:16" x14ac:dyDescent="0.25">
      <c r="A19285" t="s">
        <v>1</v>
      </c>
      <c r="B19285" t="s">
        <v>1</v>
      </c>
      <c r="C19285" t="s">
        <v>92</v>
      </c>
      <c r="D19285" t="s">
        <v>4526</v>
      </c>
      <c r="E19285" t="s">
        <v>88</v>
      </c>
      <c r="F19285" t="b">
        <v>0</v>
      </c>
      <c r="G19285" t="s">
        <v>77</v>
      </c>
      <c r="H19285" s="1">
        <v>46239.716226851851</v>
      </c>
      <c r="I19285" t="b">
        <v>1</v>
      </c>
      <c r="J19285" t="b">
        <v>0</v>
      </c>
      <c r="K19285" t="s">
        <v>41</v>
      </c>
      <c r="L19285" t="s">
        <v>74</v>
      </c>
      <c r="M19285"/>
      <c r="N19285">
        <v>80</v>
      </c>
      <c r="O19285" t="s">
        <v>2096</v>
      </c>
      <c r="P19285" t="s">
        <v>32746</v>
      </c>
    </row>
    <row r="19286" spans="1:16" x14ac:dyDescent="0.25">
      <c r="A19286" t="s">
        <v>1</v>
      </c>
      <c r="B19286" t="s">
        <v>316</v>
      </c>
      <c r="C19286" t="s">
        <v>3524</v>
      </c>
      <c r="D19286" t="s">
        <v>4526</v>
      </c>
      <c r="E19286" t="s">
        <v>59</v>
      </c>
      <c r="F19286" t="b">
        <v>0</v>
      </c>
      <c r="G19286" t="s">
        <v>65</v>
      </c>
      <c r="H19286" s="1">
        <v>46239.716319444437</v>
      </c>
      <c r="I19286" t="b">
        <v>0</v>
      </c>
      <c r="J19286" t="b">
        <v>1</v>
      </c>
      <c r="K19286" t="s">
        <v>41</v>
      </c>
      <c r="L19286" t="s">
        <v>60</v>
      </c>
      <c r="M19286">
        <v>140000</v>
      </c>
      <c r="N19286"/>
      <c r="O19286" t="s">
        <v>105</v>
      </c>
      <c r="P19286" t="s">
        <v>2552</v>
      </c>
    </row>
    <row r="19287" spans="1:16" x14ac:dyDescent="0.25">
      <c r="A19287" t="s">
        <v>7</v>
      </c>
      <c r="B19287" t="s">
        <v>7</v>
      </c>
      <c r="C19287" t="s">
        <v>1679</v>
      </c>
      <c r="D19287" t="s">
        <v>2360</v>
      </c>
      <c r="E19287" t="s">
        <v>59</v>
      </c>
      <c r="F19287" t="b">
        <v>0</v>
      </c>
      <c r="G19287" t="s">
        <v>65</v>
      </c>
      <c r="H19287" s="1">
        <v>46239.751782407409</v>
      </c>
      <c r="I19287" t="b">
        <v>1</v>
      </c>
      <c r="J19287" t="b">
        <v>1</v>
      </c>
      <c r="K19287" t="s">
        <v>41</v>
      </c>
      <c r="L19287" t="s">
        <v>60</v>
      </c>
      <c r="M19287">
        <v>120000</v>
      </c>
      <c r="N19287"/>
      <c r="O19287" t="s">
        <v>2617</v>
      </c>
      <c r="P19287" t="s">
        <v>32747</v>
      </c>
    </row>
    <row r="19288" spans="1:16" x14ac:dyDescent="0.25">
      <c r="A19288" t="s">
        <v>3</v>
      </c>
      <c r="B19288" t="s">
        <v>32748</v>
      </c>
      <c r="C19288" t="s">
        <v>142</v>
      </c>
      <c r="D19288" t="s">
        <v>4756</v>
      </c>
      <c r="E19288" t="s">
        <v>59</v>
      </c>
      <c r="F19288" t="b">
        <v>0</v>
      </c>
      <c r="G19288" t="s">
        <v>65</v>
      </c>
      <c r="H19288" s="1">
        <v>46239.751840277779</v>
      </c>
      <c r="I19288" t="b">
        <v>0</v>
      </c>
      <c r="J19288" t="b">
        <v>0</v>
      </c>
      <c r="K19288" t="s">
        <v>41</v>
      </c>
      <c r="L19288" t="s">
        <v>60</v>
      </c>
      <c r="M19288">
        <v>90000</v>
      </c>
      <c r="N19288"/>
      <c r="O19288" t="s">
        <v>3976</v>
      </c>
      <c r="P19288" t="s">
        <v>28828</v>
      </c>
    </row>
    <row r="19289" spans="1:16" x14ac:dyDescent="0.25">
      <c r="A19289" t="s">
        <v>6</v>
      </c>
      <c r="B19289" t="s">
        <v>21388</v>
      </c>
      <c r="C19289" t="s">
        <v>76</v>
      </c>
      <c r="D19289" t="s">
        <v>4526</v>
      </c>
      <c r="E19289" t="s">
        <v>88</v>
      </c>
      <c r="F19289" t="b">
        <v>1</v>
      </c>
      <c r="G19289" t="s">
        <v>41</v>
      </c>
      <c r="H19289" s="1">
        <v>46239.754710648151</v>
      </c>
      <c r="I19289" t="b">
        <v>0</v>
      </c>
      <c r="J19289" t="b">
        <v>0</v>
      </c>
      <c r="K19289" t="s">
        <v>41</v>
      </c>
      <c r="L19289" t="s">
        <v>74</v>
      </c>
      <c r="M19289"/>
      <c r="N19289">
        <v>55</v>
      </c>
      <c r="O19289" t="s">
        <v>32749</v>
      </c>
      <c r="P19289" t="s">
        <v>32750</v>
      </c>
    </row>
    <row r="19290" spans="1:16" x14ac:dyDescent="0.25">
      <c r="A19290" t="s">
        <v>5</v>
      </c>
      <c r="B19290" t="s">
        <v>5</v>
      </c>
      <c r="C19290" t="s">
        <v>612</v>
      </c>
      <c r="D19290" t="s">
        <v>4526</v>
      </c>
      <c r="E19290" t="s">
        <v>59</v>
      </c>
      <c r="F19290" t="b">
        <v>0</v>
      </c>
      <c r="G19290" t="s">
        <v>73</v>
      </c>
      <c r="H19290" s="1">
        <v>46239.793495370373</v>
      </c>
      <c r="I19290" t="b">
        <v>1</v>
      </c>
      <c r="J19290" t="b">
        <v>0</v>
      </c>
      <c r="K19290" t="s">
        <v>41</v>
      </c>
      <c r="L19290" t="s">
        <v>60</v>
      </c>
      <c r="M19290">
        <v>150000</v>
      </c>
      <c r="N19290"/>
      <c r="O19290" t="s">
        <v>101</v>
      </c>
      <c r="P19290" t="s">
        <v>1153</v>
      </c>
    </row>
    <row r="19291" spans="1:16" x14ac:dyDescent="0.25">
      <c r="A19291" t="s">
        <v>0</v>
      </c>
      <c r="B19291" t="s">
        <v>32751</v>
      </c>
      <c r="C19291" t="s">
        <v>76</v>
      </c>
      <c r="D19291" t="s">
        <v>141</v>
      </c>
      <c r="E19291" t="s">
        <v>88</v>
      </c>
      <c r="F19291" t="b">
        <v>1</v>
      </c>
      <c r="G19291" t="s">
        <v>41</v>
      </c>
      <c r="H19291" s="1">
        <v>46239.796400462961</v>
      </c>
      <c r="I19291" t="b">
        <v>1</v>
      </c>
      <c r="J19291" t="b">
        <v>0</v>
      </c>
      <c r="K19291" t="s">
        <v>41</v>
      </c>
      <c r="L19291" t="s">
        <v>74</v>
      </c>
      <c r="M19291"/>
      <c r="N19291">
        <v>22.5</v>
      </c>
      <c r="O19291" t="s">
        <v>141</v>
      </c>
    </row>
    <row r="19292" spans="1:16" x14ac:dyDescent="0.25">
      <c r="A19292" t="s">
        <v>0</v>
      </c>
      <c r="B19292" t="s">
        <v>32752</v>
      </c>
      <c r="C19292" t="s">
        <v>81</v>
      </c>
      <c r="D19292" t="s">
        <v>4526</v>
      </c>
      <c r="E19292" t="s">
        <v>88</v>
      </c>
      <c r="F19292" t="b">
        <v>0</v>
      </c>
      <c r="G19292" t="s">
        <v>77</v>
      </c>
      <c r="H19292" s="1">
        <v>46239.835127314807</v>
      </c>
      <c r="I19292" t="b">
        <v>1</v>
      </c>
      <c r="J19292" t="b">
        <v>0</v>
      </c>
      <c r="K19292" t="s">
        <v>41</v>
      </c>
      <c r="L19292" t="s">
        <v>74</v>
      </c>
      <c r="M19292"/>
      <c r="N19292">
        <v>31.5</v>
      </c>
      <c r="O19292" t="s">
        <v>105</v>
      </c>
    </row>
    <row r="19293" spans="1:16" x14ac:dyDescent="0.25">
      <c r="A19293" t="s">
        <v>0</v>
      </c>
      <c r="B19293" t="s">
        <v>32753</v>
      </c>
      <c r="C19293" t="s">
        <v>3643</v>
      </c>
      <c r="D19293" t="s">
        <v>4346</v>
      </c>
      <c r="E19293" t="s">
        <v>59</v>
      </c>
      <c r="F19293" t="b">
        <v>0</v>
      </c>
      <c r="G19293" t="s">
        <v>65</v>
      </c>
      <c r="H19293" s="1">
        <v>46239.835173611107</v>
      </c>
      <c r="I19293" t="b">
        <v>1</v>
      </c>
      <c r="J19293" t="b">
        <v>1</v>
      </c>
      <c r="K19293" t="s">
        <v>41</v>
      </c>
      <c r="L19293" t="s">
        <v>74</v>
      </c>
      <c r="M19293"/>
      <c r="N19293">
        <v>24.5</v>
      </c>
      <c r="O19293" t="s">
        <v>31025</v>
      </c>
      <c r="P19293" t="s">
        <v>3512</v>
      </c>
    </row>
    <row r="19294" spans="1:16" x14ac:dyDescent="0.25">
      <c r="A19294" t="s">
        <v>1</v>
      </c>
      <c r="B19294" t="s">
        <v>32754</v>
      </c>
      <c r="C19294" t="s">
        <v>500</v>
      </c>
      <c r="D19294" t="s">
        <v>4346</v>
      </c>
      <c r="E19294" t="s">
        <v>88</v>
      </c>
      <c r="F19294" t="b">
        <v>0</v>
      </c>
      <c r="G19294" t="s">
        <v>13</v>
      </c>
      <c r="H19294" s="1">
        <v>46239.842060185183</v>
      </c>
      <c r="I19294" t="b">
        <v>1</v>
      </c>
      <c r="J19294" t="b">
        <v>0</v>
      </c>
      <c r="K19294" t="s">
        <v>13</v>
      </c>
      <c r="L19294" t="s">
        <v>74</v>
      </c>
      <c r="M19294"/>
      <c r="N19294">
        <v>52.5</v>
      </c>
      <c r="O19294" t="s">
        <v>5165</v>
      </c>
      <c r="P19294" t="s">
        <v>32755</v>
      </c>
    </row>
    <row r="19295" spans="1:16" x14ac:dyDescent="0.25">
      <c r="A19295" t="s">
        <v>8</v>
      </c>
      <c r="B19295" t="s">
        <v>32756</v>
      </c>
      <c r="C19295" t="s">
        <v>102</v>
      </c>
      <c r="D19295" t="s">
        <v>4526</v>
      </c>
      <c r="E19295" t="s">
        <v>59</v>
      </c>
      <c r="F19295" t="b">
        <v>0</v>
      </c>
      <c r="G19295" t="s">
        <v>77</v>
      </c>
      <c r="H19295" s="1">
        <v>46239.883009259262</v>
      </c>
      <c r="I19295" t="b">
        <v>0</v>
      </c>
      <c r="J19295" t="b">
        <v>1</v>
      </c>
      <c r="K19295" t="s">
        <v>41</v>
      </c>
      <c r="L19295" t="s">
        <v>60</v>
      </c>
      <c r="M19295">
        <v>187500</v>
      </c>
      <c r="N19295"/>
      <c r="O19295" t="s">
        <v>362</v>
      </c>
      <c r="P19295" t="s">
        <v>14630</v>
      </c>
    </row>
    <row r="19296" spans="1:16" x14ac:dyDescent="0.25">
      <c r="A19296" t="s">
        <v>7</v>
      </c>
      <c r="B19296" t="s">
        <v>32757</v>
      </c>
      <c r="C19296" t="s">
        <v>112</v>
      </c>
      <c r="D19296" t="s">
        <v>4526</v>
      </c>
      <c r="E19296" t="s">
        <v>88</v>
      </c>
      <c r="F19296" t="b">
        <v>0</v>
      </c>
      <c r="G19296" t="s">
        <v>65</v>
      </c>
      <c r="H19296" s="1">
        <v>46239.918449074074</v>
      </c>
      <c r="I19296" t="b">
        <v>0</v>
      </c>
      <c r="J19296" t="b">
        <v>0</v>
      </c>
      <c r="K19296" t="s">
        <v>41</v>
      </c>
      <c r="L19296" t="s">
        <v>74</v>
      </c>
      <c r="M19296"/>
      <c r="N19296">
        <v>57.5</v>
      </c>
      <c r="O19296" t="s">
        <v>217</v>
      </c>
      <c r="P19296" t="s">
        <v>679</v>
      </c>
    </row>
    <row r="19297" spans="1:16" x14ac:dyDescent="0.25">
      <c r="A19297" t="s">
        <v>1</v>
      </c>
      <c r="B19297" t="s">
        <v>32758</v>
      </c>
      <c r="C19297" t="s">
        <v>500</v>
      </c>
      <c r="D19297" t="s">
        <v>4346</v>
      </c>
      <c r="E19297" t="s">
        <v>59</v>
      </c>
      <c r="F19297" t="b">
        <v>0</v>
      </c>
      <c r="G19297" t="s">
        <v>13</v>
      </c>
      <c r="H19297" s="1">
        <v>46239.925393518519</v>
      </c>
      <c r="I19297" t="b">
        <v>1</v>
      </c>
      <c r="J19297" t="b">
        <v>0</v>
      </c>
      <c r="K19297" t="s">
        <v>13</v>
      </c>
      <c r="L19297" t="s">
        <v>60</v>
      </c>
      <c r="M19297">
        <v>107850</v>
      </c>
      <c r="N19297"/>
      <c r="O19297" t="s">
        <v>32759</v>
      </c>
      <c r="P19297" t="s">
        <v>32760</v>
      </c>
    </row>
    <row r="19298" spans="1:16" x14ac:dyDescent="0.25">
      <c r="A19298" t="s">
        <v>7</v>
      </c>
      <c r="B19298" t="s">
        <v>2894</v>
      </c>
      <c r="C19298" t="s">
        <v>3767</v>
      </c>
      <c r="D19298" t="s">
        <v>4526</v>
      </c>
      <c r="E19298" t="s">
        <v>59</v>
      </c>
      <c r="F19298" t="b">
        <v>0</v>
      </c>
      <c r="G19298" t="s">
        <v>77</v>
      </c>
      <c r="H19298" s="1">
        <v>46239.960115740738</v>
      </c>
      <c r="I19298" t="b">
        <v>0</v>
      </c>
      <c r="J19298" t="b">
        <v>1</v>
      </c>
      <c r="K19298" t="s">
        <v>41</v>
      </c>
      <c r="L19298" t="s">
        <v>60</v>
      </c>
      <c r="M19298">
        <v>147500</v>
      </c>
      <c r="N19298"/>
      <c r="O19298" t="s">
        <v>101</v>
      </c>
      <c r="P19298" t="s">
        <v>32761</v>
      </c>
    </row>
    <row r="19299" spans="1:16" x14ac:dyDescent="0.25">
      <c r="A19299" t="s">
        <v>0</v>
      </c>
      <c r="B19299" t="s">
        <v>30328</v>
      </c>
      <c r="C19299" t="s">
        <v>271</v>
      </c>
      <c r="D19299" t="s">
        <v>4526</v>
      </c>
      <c r="E19299" t="s">
        <v>59</v>
      </c>
      <c r="F19299" t="b">
        <v>0</v>
      </c>
      <c r="G19299" t="s">
        <v>77</v>
      </c>
      <c r="H19299" s="1">
        <v>46240.001782407409</v>
      </c>
      <c r="I19299" t="b">
        <v>0</v>
      </c>
      <c r="J19299" t="b">
        <v>1</v>
      </c>
      <c r="K19299" t="s">
        <v>41</v>
      </c>
      <c r="L19299" t="s">
        <v>60</v>
      </c>
      <c r="M19299">
        <v>69000</v>
      </c>
      <c r="N19299"/>
      <c r="O19299" t="s">
        <v>27578</v>
      </c>
      <c r="P19299" t="s">
        <v>1009</v>
      </c>
    </row>
    <row r="19300" spans="1:16" x14ac:dyDescent="0.25">
      <c r="A19300" t="s">
        <v>0</v>
      </c>
      <c r="B19300" t="s">
        <v>32762</v>
      </c>
      <c r="C19300" t="s">
        <v>81</v>
      </c>
      <c r="D19300" t="s">
        <v>4346</v>
      </c>
      <c r="E19300" t="s">
        <v>59</v>
      </c>
      <c r="F19300" t="b">
        <v>0</v>
      </c>
      <c r="G19300" t="s">
        <v>77</v>
      </c>
      <c r="H19300" s="1">
        <v>46240.001782407409</v>
      </c>
      <c r="I19300" t="b">
        <v>0</v>
      </c>
      <c r="J19300" t="b">
        <v>1</v>
      </c>
      <c r="K19300" t="s">
        <v>41</v>
      </c>
      <c r="L19300" t="s">
        <v>60</v>
      </c>
      <c r="M19300">
        <v>182000</v>
      </c>
      <c r="N19300"/>
      <c r="O19300" t="s">
        <v>343</v>
      </c>
      <c r="P19300" t="s">
        <v>310</v>
      </c>
    </row>
    <row r="19301" spans="1:16" x14ac:dyDescent="0.25">
      <c r="A19301" t="s">
        <v>2</v>
      </c>
      <c r="B19301" t="s">
        <v>32763</v>
      </c>
      <c r="C19301" t="s">
        <v>304</v>
      </c>
      <c r="D19301" t="s">
        <v>4515</v>
      </c>
      <c r="E19301" t="s">
        <v>59</v>
      </c>
      <c r="F19301" t="b">
        <v>0</v>
      </c>
      <c r="G19301" t="s">
        <v>77</v>
      </c>
      <c r="H19301" s="1">
        <v>46240.001793981479</v>
      </c>
      <c r="I19301" t="b">
        <v>0</v>
      </c>
      <c r="J19301" t="b">
        <v>0</v>
      </c>
      <c r="K19301" t="s">
        <v>41</v>
      </c>
      <c r="L19301" t="s">
        <v>60</v>
      </c>
      <c r="M19301">
        <v>131500</v>
      </c>
      <c r="N19301"/>
      <c r="O19301" t="s">
        <v>80</v>
      </c>
    </row>
    <row r="19302" spans="1:16" x14ac:dyDescent="0.25">
      <c r="A19302" t="s">
        <v>0</v>
      </c>
      <c r="B19302" t="s">
        <v>1638</v>
      </c>
      <c r="C19302" t="s">
        <v>913</v>
      </c>
      <c r="D19302" t="s">
        <v>4515</v>
      </c>
      <c r="E19302" t="s">
        <v>59</v>
      </c>
      <c r="F19302" t="b">
        <v>0</v>
      </c>
      <c r="G19302" t="s">
        <v>20</v>
      </c>
      <c r="H19302" s="1">
        <v>46240.00309027778</v>
      </c>
      <c r="I19302" t="b">
        <v>0</v>
      </c>
      <c r="J19302" t="b">
        <v>0</v>
      </c>
      <c r="K19302" t="s">
        <v>20</v>
      </c>
      <c r="L19302" t="s">
        <v>60</v>
      </c>
      <c r="M19302">
        <v>63000</v>
      </c>
      <c r="N19302"/>
      <c r="O19302" t="s">
        <v>21140</v>
      </c>
      <c r="P19302" t="s">
        <v>2008</v>
      </c>
    </row>
    <row r="19303" spans="1:16" x14ac:dyDescent="0.25">
      <c r="A19303" t="s">
        <v>0</v>
      </c>
      <c r="B19303" t="s">
        <v>32764</v>
      </c>
      <c r="C19303" t="s">
        <v>30770</v>
      </c>
      <c r="D19303" t="s">
        <v>4515</v>
      </c>
      <c r="E19303" t="s">
        <v>59</v>
      </c>
      <c r="F19303" t="b">
        <v>0</v>
      </c>
      <c r="G19303" t="s">
        <v>31</v>
      </c>
      <c r="H19303" s="1">
        <v>46240.003969907397</v>
      </c>
      <c r="I19303" t="b">
        <v>0</v>
      </c>
      <c r="J19303" t="b">
        <v>0</v>
      </c>
      <c r="K19303" t="s">
        <v>31</v>
      </c>
      <c r="L19303" t="s">
        <v>60</v>
      </c>
      <c r="M19303">
        <v>1100000</v>
      </c>
      <c r="N19303"/>
      <c r="O19303" t="s">
        <v>5394</v>
      </c>
      <c r="P19303" t="s">
        <v>1671</v>
      </c>
    </row>
    <row r="19304" spans="1:16" x14ac:dyDescent="0.25">
      <c r="A19304" t="s">
        <v>0</v>
      </c>
      <c r="B19304" t="s">
        <v>0</v>
      </c>
      <c r="C19304" t="s">
        <v>27987</v>
      </c>
      <c r="D19304" t="s">
        <v>4346</v>
      </c>
      <c r="E19304" t="s">
        <v>59</v>
      </c>
      <c r="F19304" t="b">
        <v>0</v>
      </c>
      <c r="G19304" t="s">
        <v>40</v>
      </c>
      <c r="H19304" s="1">
        <v>46240.004699074067</v>
      </c>
      <c r="I19304" t="b">
        <v>1</v>
      </c>
      <c r="J19304" t="b">
        <v>0</v>
      </c>
      <c r="K19304" t="s">
        <v>40</v>
      </c>
      <c r="L19304" t="s">
        <v>60</v>
      </c>
      <c r="M19304">
        <v>44038</v>
      </c>
      <c r="N19304"/>
      <c r="O19304" t="s">
        <v>32765</v>
      </c>
      <c r="P19304" t="s">
        <v>2501</v>
      </c>
    </row>
    <row r="19305" spans="1:16" x14ac:dyDescent="0.25">
      <c r="A19305" t="s">
        <v>0</v>
      </c>
      <c r="B19305" t="s">
        <v>32766</v>
      </c>
      <c r="C19305" t="s">
        <v>436</v>
      </c>
      <c r="D19305" t="s">
        <v>4515</v>
      </c>
      <c r="E19305" t="s">
        <v>59</v>
      </c>
      <c r="F19305" t="b">
        <v>0</v>
      </c>
      <c r="G19305" t="s">
        <v>41</v>
      </c>
      <c r="H19305" s="1">
        <v>46240.004733796297</v>
      </c>
      <c r="I19305" t="b">
        <v>1</v>
      </c>
      <c r="J19305" t="b">
        <v>0</v>
      </c>
      <c r="K19305" t="s">
        <v>41</v>
      </c>
      <c r="L19305" t="s">
        <v>60</v>
      </c>
      <c r="M19305">
        <v>72500</v>
      </c>
      <c r="N19305"/>
      <c r="O19305" t="s">
        <v>32767</v>
      </c>
    </row>
    <row r="19306" spans="1:16" x14ac:dyDescent="0.25">
      <c r="A19306" t="s">
        <v>0</v>
      </c>
      <c r="B19306" t="s">
        <v>32768</v>
      </c>
      <c r="C19306" t="s">
        <v>41</v>
      </c>
      <c r="D19306" t="s">
        <v>4515</v>
      </c>
      <c r="E19306" t="s">
        <v>59</v>
      </c>
      <c r="F19306" t="b">
        <v>0</v>
      </c>
      <c r="G19306" t="s">
        <v>41</v>
      </c>
      <c r="H19306" s="1">
        <v>46240.004745370366</v>
      </c>
      <c r="I19306" t="b">
        <v>1</v>
      </c>
      <c r="J19306" t="b">
        <v>0</v>
      </c>
      <c r="K19306" t="s">
        <v>41</v>
      </c>
      <c r="L19306" t="s">
        <v>60</v>
      </c>
      <c r="M19306">
        <v>72500</v>
      </c>
      <c r="N19306"/>
      <c r="O19306" t="s">
        <v>32769</v>
      </c>
    </row>
    <row r="19307" spans="1:16" x14ac:dyDescent="0.25">
      <c r="A19307" t="s">
        <v>2</v>
      </c>
      <c r="B19307" t="s">
        <v>32770</v>
      </c>
      <c r="C19307" t="s">
        <v>1488</v>
      </c>
      <c r="D19307" t="s">
        <v>4515</v>
      </c>
      <c r="E19307" t="s">
        <v>59</v>
      </c>
      <c r="F19307" t="b">
        <v>0</v>
      </c>
      <c r="G19307" t="s">
        <v>31</v>
      </c>
      <c r="H19307" s="1">
        <v>46240.007060185177</v>
      </c>
      <c r="I19307" t="b">
        <v>0</v>
      </c>
      <c r="J19307" t="b">
        <v>0</v>
      </c>
      <c r="K19307" t="s">
        <v>31</v>
      </c>
      <c r="L19307" t="s">
        <v>60</v>
      </c>
      <c r="M19307">
        <v>800000</v>
      </c>
      <c r="N19307"/>
      <c r="O19307" t="s">
        <v>32771</v>
      </c>
    </row>
    <row r="19308" spans="1:16" x14ac:dyDescent="0.25">
      <c r="A19308" t="s">
        <v>1</v>
      </c>
      <c r="B19308" t="s">
        <v>316</v>
      </c>
      <c r="C19308" t="s">
        <v>359</v>
      </c>
      <c r="D19308" t="s">
        <v>4515</v>
      </c>
      <c r="E19308" t="s">
        <v>59</v>
      </c>
      <c r="F19308" t="b">
        <v>0</v>
      </c>
      <c r="G19308" t="s">
        <v>77</v>
      </c>
      <c r="H19308" s="1">
        <v>46240.007962962962</v>
      </c>
      <c r="I19308" t="b">
        <v>1</v>
      </c>
      <c r="J19308" t="b">
        <v>0</v>
      </c>
      <c r="K19308" t="s">
        <v>41</v>
      </c>
      <c r="L19308" t="s">
        <v>60</v>
      </c>
      <c r="M19308">
        <v>145000</v>
      </c>
      <c r="N19308"/>
      <c r="O19308" t="s">
        <v>785</v>
      </c>
      <c r="P19308" t="s">
        <v>32772</v>
      </c>
    </row>
    <row r="19309" spans="1:16" x14ac:dyDescent="0.25">
      <c r="A19309" t="s">
        <v>5</v>
      </c>
      <c r="B19309" t="s">
        <v>32773</v>
      </c>
      <c r="C19309" t="s">
        <v>32774</v>
      </c>
      <c r="D19309" t="s">
        <v>4346</v>
      </c>
      <c r="E19309" t="s">
        <v>59</v>
      </c>
      <c r="F19309" t="b">
        <v>0</v>
      </c>
      <c r="G19309" t="s">
        <v>13</v>
      </c>
      <c r="H19309" s="1">
        <v>46240.008726851847</v>
      </c>
      <c r="I19309" t="b">
        <v>0</v>
      </c>
      <c r="J19309" t="b">
        <v>0</v>
      </c>
      <c r="K19309" t="s">
        <v>13</v>
      </c>
      <c r="L19309" t="s">
        <v>60</v>
      </c>
      <c r="M19309">
        <v>125000</v>
      </c>
      <c r="N19309"/>
      <c r="O19309" t="s">
        <v>10503</v>
      </c>
      <c r="P19309" t="s">
        <v>32775</v>
      </c>
    </row>
    <row r="19310" spans="1:16" x14ac:dyDescent="0.25">
      <c r="A19310" t="s">
        <v>2</v>
      </c>
      <c r="B19310" t="s">
        <v>32776</v>
      </c>
      <c r="C19310" t="s">
        <v>32777</v>
      </c>
      <c r="D19310" t="s">
        <v>4515</v>
      </c>
      <c r="E19310" t="s">
        <v>59</v>
      </c>
      <c r="F19310" t="b">
        <v>0</v>
      </c>
      <c r="G19310" t="s">
        <v>13</v>
      </c>
      <c r="H19310" s="1">
        <v>46240.008761574078</v>
      </c>
      <c r="I19310" t="b">
        <v>0</v>
      </c>
      <c r="J19310" t="b">
        <v>0</v>
      </c>
      <c r="K19310" t="s">
        <v>13</v>
      </c>
      <c r="L19310" t="s">
        <v>60</v>
      </c>
      <c r="M19310">
        <v>110000</v>
      </c>
      <c r="N19310"/>
      <c r="O19310" t="s">
        <v>32778</v>
      </c>
      <c r="P19310" t="s">
        <v>19813</v>
      </c>
    </row>
    <row r="19311" spans="1:16" x14ac:dyDescent="0.25">
      <c r="A19311" t="s">
        <v>1</v>
      </c>
      <c r="B19311" t="s">
        <v>32779</v>
      </c>
      <c r="C19311" t="s">
        <v>76</v>
      </c>
      <c r="D19311" t="s">
        <v>4515</v>
      </c>
      <c r="E19311" t="s">
        <v>59</v>
      </c>
      <c r="F19311" t="b">
        <v>1</v>
      </c>
      <c r="G19311" t="s">
        <v>31</v>
      </c>
      <c r="H19311" s="1">
        <v>46240.010208333333</v>
      </c>
      <c r="I19311" t="b">
        <v>1</v>
      </c>
      <c r="J19311" t="b">
        <v>0</v>
      </c>
      <c r="K19311" t="s">
        <v>31</v>
      </c>
      <c r="L19311" t="s">
        <v>60</v>
      </c>
      <c r="M19311">
        <v>3865000</v>
      </c>
      <c r="N19311"/>
      <c r="O19311" t="s">
        <v>32780</v>
      </c>
      <c r="P19311" t="s">
        <v>3741</v>
      </c>
    </row>
    <row r="19312" spans="1:16" x14ac:dyDescent="0.25">
      <c r="A19312" t="s">
        <v>2</v>
      </c>
      <c r="B19312" t="s">
        <v>18552</v>
      </c>
      <c r="C19312" t="s">
        <v>3641</v>
      </c>
      <c r="D19312" t="s">
        <v>4526</v>
      </c>
      <c r="E19312" t="s">
        <v>59</v>
      </c>
      <c r="F19312" t="b">
        <v>0</v>
      </c>
      <c r="G19312" t="s">
        <v>68</v>
      </c>
      <c r="H19312" s="1">
        <v>46240.043449074074</v>
      </c>
      <c r="I19312" t="b">
        <v>1</v>
      </c>
      <c r="J19312" t="b">
        <v>1</v>
      </c>
      <c r="K19312" t="s">
        <v>41</v>
      </c>
      <c r="L19312" t="s">
        <v>74</v>
      </c>
      <c r="M19312"/>
      <c r="N19312">
        <v>21.5</v>
      </c>
      <c r="O19312" t="s">
        <v>26598</v>
      </c>
    </row>
    <row r="19313" spans="1:16" x14ac:dyDescent="0.25">
      <c r="A19313" t="s">
        <v>1</v>
      </c>
      <c r="B19313" t="s">
        <v>32781</v>
      </c>
      <c r="C19313" t="s">
        <v>304</v>
      </c>
      <c r="D19313" t="s">
        <v>4526</v>
      </c>
      <c r="E19313" t="s">
        <v>59</v>
      </c>
      <c r="F19313" t="b">
        <v>0</v>
      </c>
      <c r="G19313" t="s">
        <v>89</v>
      </c>
      <c r="H19313" s="1">
        <v>46240.049675925933</v>
      </c>
      <c r="I19313" t="b">
        <v>0</v>
      </c>
      <c r="J19313" t="b">
        <v>1</v>
      </c>
      <c r="K19313" t="s">
        <v>41</v>
      </c>
      <c r="L19313" t="s">
        <v>60</v>
      </c>
      <c r="M19313">
        <v>138375</v>
      </c>
      <c r="N19313"/>
      <c r="O19313" t="s">
        <v>444</v>
      </c>
      <c r="P19313" t="s">
        <v>32782</v>
      </c>
    </row>
    <row r="19314" spans="1:16" x14ac:dyDescent="0.25">
      <c r="A19314" t="s">
        <v>2</v>
      </c>
      <c r="B19314" t="s">
        <v>191</v>
      </c>
      <c r="C19314" t="s">
        <v>427</v>
      </c>
      <c r="D19314" t="s">
        <v>4756</v>
      </c>
      <c r="E19314" t="s">
        <v>59</v>
      </c>
      <c r="F19314" t="b">
        <v>0</v>
      </c>
      <c r="G19314" t="s">
        <v>65</v>
      </c>
      <c r="H19314" s="1">
        <v>46240.088310185187</v>
      </c>
      <c r="I19314" t="b">
        <v>0</v>
      </c>
      <c r="J19314" t="b">
        <v>1</v>
      </c>
      <c r="K19314" t="s">
        <v>41</v>
      </c>
      <c r="L19314" t="s">
        <v>60</v>
      </c>
      <c r="M19314">
        <v>145000</v>
      </c>
      <c r="N19314"/>
      <c r="O19314" t="s">
        <v>20651</v>
      </c>
      <c r="P19314" t="s">
        <v>208</v>
      </c>
    </row>
    <row r="19315" spans="1:16" x14ac:dyDescent="0.25">
      <c r="A19315" t="s">
        <v>0</v>
      </c>
      <c r="B19315" t="s">
        <v>32762</v>
      </c>
      <c r="C19315" t="s">
        <v>142</v>
      </c>
      <c r="D19315" t="s">
        <v>4526</v>
      </c>
      <c r="E19315" t="s">
        <v>59</v>
      </c>
      <c r="F19315" t="b">
        <v>0</v>
      </c>
      <c r="G19315" t="s">
        <v>65</v>
      </c>
      <c r="H19315" s="1">
        <v>46240.126805555563</v>
      </c>
      <c r="I19315" t="b">
        <v>0</v>
      </c>
      <c r="J19315" t="b">
        <v>1</v>
      </c>
      <c r="K19315" t="s">
        <v>41</v>
      </c>
      <c r="L19315" t="s">
        <v>60</v>
      </c>
      <c r="M19315">
        <v>182000</v>
      </c>
      <c r="N19315"/>
      <c r="O19315" t="s">
        <v>343</v>
      </c>
      <c r="P19315" t="s">
        <v>310</v>
      </c>
    </row>
    <row r="19316" spans="1:16" x14ac:dyDescent="0.25">
      <c r="A19316" t="s">
        <v>2</v>
      </c>
      <c r="B19316" t="s">
        <v>32783</v>
      </c>
      <c r="C19316" t="s">
        <v>2293</v>
      </c>
      <c r="D19316" t="s">
        <v>24507</v>
      </c>
      <c r="E19316" t="s">
        <v>59</v>
      </c>
      <c r="F19316" t="b">
        <v>0</v>
      </c>
      <c r="G19316" t="s">
        <v>65</v>
      </c>
      <c r="H19316" s="1">
        <v>46240.208449074067</v>
      </c>
      <c r="I19316" t="b">
        <v>0</v>
      </c>
      <c r="J19316" t="b">
        <v>0</v>
      </c>
      <c r="K19316" t="s">
        <v>41</v>
      </c>
      <c r="L19316" t="s">
        <v>60</v>
      </c>
      <c r="M19316">
        <v>159100</v>
      </c>
      <c r="N19316"/>
      <c r="O19316" t="s">
        <v>32784</v>
      </c>
    </row>
    <row r="19317" spans="1:16" x14ac:dyDescent="0.25">
      <c r="A19317" t="s">
        <v>2</v>
      </c>
      <c r="B19317" t="s">
        <v>32785</v>
      </c>
      <c r="C19317" t="s">
        <v>165</v>
      </c>
      <c r="D19317" t="s">
        <v>4756</v>
      </c>
      <c r="E19317" t="s">
        <v>59</v>
      </c>
      <c r="F19317" t="b">
        <v>0</v>
      </c>
      <c r="G19317" t="s">
        <v>73</v>
      </c>
      <c r="H19317" s="1">
        <v>46240.209745370368</v>
      </c>
      <c r="I19317" t="b">
        <v>0</v>
      </c>
      <c r="J19317" t="b">
        <v>0</v>
      </c>
      <c r="K19317" t="s">
        <v>41</v>
      </c>
      <c r="L19317" t="s">
        <v>60</v>
      </c>
      <c r="M19317">
        <v>105000</v>
      </c>
      <c r="N19317"/>
      <c r="O19317" t="s">
        <v>3270</v>
      </c>
      <c r="P19317" t="s">
        <v>10402</v>
      </c>
    </row>
    <row r="19318" spans="1:16" x14ac:dyDescent="0.25">
      <c r="A19318" t="s">
        <v>0</v>
      </c>
      <c r="B19318" t="s">
        <v>1550</v>
      </c>
      <c r="C19318" t="s">
        <v>271</v>
      </c>
      <c r="D19318" t="s">
        <v>4526</v>
      </c>
      <c r="E19318" t="s">
        <v>59</v>
      </c>
      <c r="F19318" t="b">
        <v>0</v>
      </c>
      <c r="G19318" t="s">
        <v>77</v>
      </c>
      <c r="H19318" s="1">
        <v>46240.25141203704</v>
      </c>
      <c r="I19318" t="b">
        <v>0</v>
      </c>
      <c r="J19318" t="b">
        <v>1</v>
      </c>
      <c r="K19318" t="s">
        <v>41</v>
      </c>
      <c r="L19318" t="s">
        <v>60</v>
      </c>
      <c r="M19318">
        <v>65520</v>
      </c>
      <c r="N19318"/>
      <c r="O19318" t="s">
        <v>27578</v>
      </c>
      <c r="P19318" t="s">
        <v>1009</v>
      </c>
    </row>
    <row r="19319" spans="1:16" x14ac:dyDescent="0.25">
      <c r="A19319" t="s">
        <v>2</v>
      </c>
      <c r="B19319" t="s">
        <v>32786</v>
      </c>
      <c r="C19319" t="s">
        <v>41</v>
      </c>
      <c r="D19319" t="s">
        <v>4346</v>
      </c>
      <c r="E19319" t="s">
        <v>59</v>
      </c>
      <c r="F19319" t="b">
        <v>0</v>
      </c>
      <c r="G19319" t="s">
        <v>41</v>
      </c>
      <c r="H19319" s="1">
        <v>46240.257939814823</v>
      </c>
      <c r="I19319" t="b">
        <v>1</v>
      </c>
      <c r="J19319" t="b">
        <v>1</v>
      </c>
      <c r="K19319" t="s">
        <v>41</v>
      </c>
      <c r="L19319" t="s">
        <v>60</v>
      </c>
      <c r="M19319">
        <v>115400</v>
      </c>
      <c r="N19319"/>
      <c r="O19319" t="s">
        <v>569</v>
      </c>
      <c r="P19319" t="s">
        <v>597</v>
      </c>
    </row>
    <row r="19320" spans="1:16" x14ac:dyDescent="0.25">
      <c r="A19320" t="s">
        <v>1</v>
      </c>
      <c r="B19320" t="s">
        <v>32787</v>
      </c>
      <c r="C19320" t="s">
        <v>76</v>
      </c>
      <c r="D19320" t="s">
        <v>4346</v>
      </c>
      <c r="E19320" t="s">
        <v>88</v>
      </c>
      <c r="F19320" t="b">
        <v>1</v>
      </c>
      <c r="G19320" t="s">
        <v>19</v>
      </c>
      <c r="H19320" s="1">
        <v>46240.301226851851</v>
      </c>
      <c r="I19320" t="b">
        <v>0</v>
      </c>
      <c r="J19320" t="b">
        <v>0</v>
      </c>
      <c r="K19320" t="s">
        <v>19</v>
      </c>
      <c r="L19320" t="s">
        <v>74</v>
      </c>
      <c r="M19320"/>
      <c r="N19320">
        <v>130000</v>
      </c>
      <c r="O19320" t="s">
        <v>27724</v>
      </c>
      <c r="P19320" t="s">
        <v>714</v>
      </c>
    </row>
    <row r="19321" spans="1:16" x14ac:dyDescent="0.25">
      <c r="A19321" t="s">
        <v>1</v>
      </c>
      <c r="B19321" t="s">
        <v>32788</v>
      </c>
      <c r="C19321" t="s">
        <v>16280</v>
      </c>
      <c r="D19321" t="s">
        <v>24119</v>
      </c>
      <c r="E19321" t="s">
        <v>88</v>
      </c>
      <c r="F19321" t="b">
        <v>0</v>
      </c>
      <c r="G19321" t="s">
        <v>40</v>
      </c>
      <c r="H19321" s="1">
        <v>46240.303263888891</v>
      </c>
      <c r="I19321" t="b">
        <v>0</v>
      </c>
      <c r="J19321" t="b">
        <v>0</v>
      </c>
      <c r="K19321" t="s">
        <v>40</v>
      </c>
      <c r="L19321" t="s">
        <v>60</v>
      </c>
      <c r="M19321">
        <v>220000</v>
      </c>
      <c r="N19321"/>
      <c r="O19321" t="s">
        <v>32789</v>
      </c>
      <c r="P19321" t="s">
        <v>85</v>
      </c>
    </row>
    <row r="19322" spans="1:16" x14ac:dyDescent="0.25">
      <c r="A19322" t="s">
        <v>0</v>
      </c>
      <c r="B19322" t="s">
        <v>32790</v>
      </c>
      <c r="C19322" t="s">
        <v>142</v>
      </c>
      <c r="D19322" t="s">
        <v>4346</v>
      </c>
      <c r="E19322" t="s">
        <v>59</v>
      </c>
      <c r="F19322" t="b">
        <v>0</v>
      </c>
      <c r="G19322" t="s">
        <v>65</v>
      </c>
      <c r="H19322" s="1">
        <v>46240.334768518522</v>
      </c>
      <c r="I19322" t="b">
        <v>1</v>
      </c>
      <c r="J19322" t="b">
        <v>1</v>
      </c>
      <c r="K19322" t="s">
        <v>41</v>
      </c>
      <c r="L19322" t="s">
        <v>60</v>
      </c>
      <c r="M19322">
        <v>75000</v>
      </c>
      <c r="N19322"/>
      <c r="O19322" t="s">
        <v>32791</v>
      </c>
      <c r="P19322" t="s">
        <v>1314</v>
      </c>
    </row>
    <row r="19323" spans="1:16" x14ac:dyDescent="0.25">
      <c r="A19323" t="s">
        <v>1</v>
      </c>
      <c r="B19323" t="s">
        <v>32792</v>
      </c>
      <c r="C19323" t="s">
        <v>26128</v>
      </c>
      <c r="D19323" t="s">
        <v>4587</v>
      </c>
      <c r="E19323" t="s">
        <v>59</v>
      </c>
      <c r="F19323" t="b">
        <v>0</v>
      </c>
      <c r="G19323" t="s">
        <v>65</v>
      </c>
      <c r="H19323" s="1">
        <v>46240.341458333343</v>
      </c>
      <c r="I19323" t="b">
        <v>1</v>
      </c>
      <c r="J19323" t="b">
        <v>1</v>
      </c>
      <c r="K19323" t="s">
        <v>41</v>
      </c>
      <c r="L19323" t="s">
        <v>60</v>
      </c>
      <c r="M19323">
        <v>140000</v>
      </c>
      <c r="N19323"/>
      <c r="O19323" t="s">
        <v>32793</v>
      </c>
      <c r="P19323" t="s">
        <v>32794</v>
      </c>
    </row>
    <row r="19324" spans="1:16" x14ac:dyDescent="0.25">
      <c r="A19324" t="s">
        <v>4</v>
      </c>
      <c r="B19324" t="s">
        <v>32795</v>
      </c>
      <c r="C19324" t="s">
        <v>2895</v>
      </c>
      <c r="D19324" t="s">
        <v>5102</v>
      </c>
      <c r="E19324" t="s">
        <v>59</v>
      </c>
      <c r="F19324" t="b">
        <v>0</v>
      </c>
      <c r="G19324" t="s">
        <v>13</v>
      </c>
      <c r="H19324" s="1">
        <v>46240.342187499999</v>
      </c>
      <c r="I19324" t="b">
        <v>0</v>
      </c>
      <c r="J19324" t="b">
        <v>0</v>
      </c>
      <c r="K19324" t="s">
        <v>13</v>
      </c>
      <c r="L19324" t="s">
        <v>60</v>
      </c>
      <c r="M19324">
        <v>107500</v>
      </c>
      <c r="N19324"/>
      <c r="O19324" t="s">
        <v>32796</v>
      </c>
      <c r="P19324" t="s">
        <v>32797</v>
      </c>
    </row>
    <row r="19325" spans="1:16" x14ac:dyDescent="0.25">
      <c r="A19325" t="s">
        <v>1</v>
      </c>
      <c r="B19325" t="s">
        <v>32798</v>
      </c>
      <c r="C19325" t="s">
        <v>76</v>
      </c>
      <c r="D19325" t="s">
        <v>4346</v>
      </c>
      <c r="E19325" t="s">
        <v>59</v>
      </c>
      <c r="F19325" t="b">
        <v>1</v>
      </c>
      <c r="G19325" t="s">
        <v>19</v>
      </c>
      <c r="H19325" s="1">
        <v>46240.377835648149</v>
      </c>
      <c r="I19325" t="b">
        <v>1</v>
      </c>
      <c r="J19325" t="b">
        <v>0</v>
      </c>
      <c r="K19325" t="s">
        <v>19</v>
      </c>
      <c r="L19325" t="s">
        <v>60</v>
      </c>
      <c r="M19325">
        <v>1188653.6299999999</v>
      </c>
      <c r="N19325"/>
      <c r="O19325" t="s">
        <v>18929</v>
      </c>
      <c r="P19325" t="s">
        <v>32799</v>
      </c>
    </row>
    <row r="19326" spans="1:16" x14ac:dyDescent="0.25">
      <c r="A19326" t="s">
        <v>5</v>
      </c>
      <c r="B19326" t="s">
        <v>2046</v>
      </c>
      <c r="C19326" t="s">
        <v>40</v>
      </c>
      <c r="D19326" t="s">
        <v>4526</v>
      </c>
      <c r="E19326" t="s">
        <v>59</v>
      </c>
      <c r="F19326" t="b">
        <v>0</v>
      </c>
      <c r="G19326" t="s">
        <v>40</v>
      </c>
      <c r="H19326" s="1">
        <v>46240.386550925927</v>
      </c>
      <c r="I19326" t="b">
        <v>1</v>
      </c>
      <c r="J19326" t="b">
        <v>0</v>
      </c>
      <c r="K19326" t="s">
        <v>40</v>
      </c>
      <c r="L19326" t="s">
        <v>60</v>
      </c>
      <c r="M19326">
        <v>80000</v>
      </c>
      <c r="N19326"/>
      <c r="O19326" t="s">
        <v>19006</v>
      </c>
      <c r="P19326" t="s">
        <v>714</v>
      </c>
    </row>
    <row r="19327" spans="1:16" x14ac:dyDescent="0.25">
      <c r="A19327" t="s">
        <v>0</v>
      </c>
      <c r="B19327" t="s">
        <v>32800</v>
      </c>
      <c r="C19327" t="s">
        <v>112</v>
      </c>
      <c r="D19327" t="s">
        <v>4526</v>
      </c>
      <c r="E19327" t="s">
        <v>59</v>
      </c>
      <c r="F19327" t="b">
        <v>0</v>
      </c>
      <c r="G19327" t="s">
        <v>65</v>
      </c>
      <c r="H19327" s="1">
        <v>46240.418124999997</v>
      </c>
      <c r="I19327" t="b">
        <v>0</v>
      </c>
      <c r="J19327" t="b">
        <v>0</v>
      </c>
      <c r="K19327" t="s">
        <v>41</v>
      </c>
      <c r="L19327" t="s">
        <v>60</v>
      </c>
      <c r="M19327">
        <v>200000</v>
      </c>
      <c r="N19327"/>
      <c r="O19327" t="s">
        <v>2399</v>
      </c>
      <c r="P19327" t="s">
        <v>1929</v>
      </c>
    </row>
    <row r="19328" spans="1:16" x14ac:dyDescent="0.25">
      <c r="A19328" t="s">
        <v>5</v>
      </c>
      <c r="B19328" t="s">
        <v>32801</v>
      </c>
      <c r="C19328" t="s">
        <v>19</v>
      </c>
      <c r="D19328" t="s">
        <v>4526</v>
      </c>
      <c r="E19328" t="s">
        <v>59</v>
      </c>
      <c r="F19328" t="b">
        <v>0</v>
      </c>
      <c r="G19328" t="s">
        <v>19</v>
      </c>
      <c r="H19328" s="1">
        <v>46240.419502314813</v>
      </c>
      <c r="I19328" t="b">
        <v>1</v>
      </c>
      <c r="J19328" t="b">
        <v>0</v>
      </c>
      <c r="K19328" t="s">
        <v>19</v>
      </c>
      <c r="L19328" t="s">
        <v>60</v>
      </c>
      <c r="M19328">
        <v>2200000</v>
      </c>
      <c r="N19328"/>
      <c r="O19328" t="s">
        <v>7991</v>
      </c>
      <c r="P19328" t="s">
        <v>1146</v>
      </c>
    </row>
    <row r="19329" spans="1:16" x14ac:dyDescent="0.25">
      <c r="A19329" t="s">
        <v>3</v>
      </c>
      <c r="B19329" t="s">
        <v>32802</v>
      </c>
      <c r="C19329" t="s">
        <v>40</v>
      </c>
      <c r="D19329" t="s">
        <v>4526</v>
      </c>
      <c r="E19329" t="s">
        <v>59</v>
      </c>
      <c r="F19329" t="b">
        <v>0</v>
      </c>
      <c r="G19329" t="s">
        <v>40</v>
      </c>
      <c r="H19329" s="1">
        <v>46240.421238425923</v>
      </c>
      <c r="I19329" t="b">
        <v>0</v>
      </c>
      <c r="J19329" t="b">
        <v>0</v>
      </c>
      <c r="K19329" t="s">
        <v>40</v>
      </c>
      <c r="L19329" t="s">
        <v>60</v>
      </c>
      <c r="M19329">
        <v>74</v>
      </c>
      <c r="N19329"/>
      <c r="O19329" t="s">
        <v>32803</v>
      </c>
      <c r="P19329" t="s">
        <v>3616</v>
      </c>
    </row>
    <row r="19330" spans="1:16" x14ac:dyDescent="0.25">
      <c r="A19330" t="s">
        <v>3</v>
      </c>
      <c r="B19330" t="s">
        <v>32804</v>
      </c>
      <c r="C19330" t="s">
        <v>76</v>
      </c>
      <c r="D19330" t="s">
        <v>4630</v>
      </c>
      <c r="E19330" t="s">
        <v>59</v>
      </c>
      <c r="F19330" t="b">
        <v>1</v>
      </c>
      <c r="G19330" t="s">
        <v>41</v>
      </c>
      <c r="H19330" s="1">
        <v>46240.421354166669</v>
      </c>
      <c r="I19330" t="b">
        <v>0</v>
      </c>
      <c r="J19330" t="b">
        <v>1</v>
      </c>
      <c r="K19330" t="s">
        <v>41</v>
      </c>
      <c r="L19330" t="s">
        <v>74</v>
      </c>
      <c r="M19330"/>
      <c r="N19330">
        <v>34.75</v>
      </c>
      <c r="O19330" t="s">
        <v>4435</v>
      </c>
      <c r="P19330" t="s">
        <v>288</v>
      </c>
    </row>
    <row r="19331" spans="1:16" x14ac:dyDescent="0.25">
      <c r="A19331" t="s">
        <v>2</v>
      </c>
      <c r="B19331" t="s">
        <v>4781</v>
      </c>
      <c r="C19331" t="s">
        <v>1384</v>
      </c>
      <c r="D19331" t="s">
        <v>4526</v>
      </c>
      <c r="E19331" t="s">
        <v>88</v>
      </c>
      <c r="F19331" t="b">
        <v>0</v>
      </c>
      <c r="G19331" t="s">
        <v>77</v>
      </c>
      <c r="H19331" s="1">
        <v>46240.459756944438</v>
      </c>
      <c r="I19331" t="b">
        <v>0</v>
      </c>
      <c r="J19331" t="b">
        <v>1</v>
      </c>
      <c r="K19331" t="s">
        <v>41</v>
      </c>
      <c r="L19331" t="s">
        <v>74</v>
      </c>
      <c r="M19331"/>
      <c r="N19331">
        <v>100</v>
      </c>
      <c r="O19331" t="s">
        <v>403</v>
      </c>
    </row>
    <row r="19332" spans="1:16" x14ac:dyDescent="0.25">
      <c r="A19332" t="s">
        <v>0</v>
      </c>
      <c r="B19332" t="s">
        <v>32805</v>
      </c>
      <c r="C19332" t="s">
        <v>76</v>
      </c>
      <c r="D19332" t="s">
        <v>4346</v>
      </c>
      <c r="E19332" t="s">
        <v>59</v>
      </c>
      <c r="F19332" t="b">
        <v>1</v>
      </c>
      <c r="G19332" t="s">
        <v>19</v>
      </c>
      <c r="H19332" s="1">
        <v>46240.461273148147</v>
      </c>
      <c r="I19332" t="b">
        <v>0</v>
      </c>
      <c r="J19332" t="b">
        <v>0</v>
      </c>
      <c r="K19332" t="s">
        <v>19</v>
      </c>
      <c r="L19332" t="s">
        <v>60</v>
      </c>
      <c r="M19332">
        <v>1350000</v>
      </c>
      <c r="N19332"/>
      <c r="O19332" t="s">
        <v>32806</v>
      </c>
      <c r="P19332" t="s">
        <v>16202</v>
      </c>
    </row>
    <row r="19333" spans="1:16" x14ac:dyDescent="0.25">
      <c r="A19333" t="s">
        <v>2</v>
      </c>
      <c r="B19333" t="s">
        <v>767</v>
      </c>
      <c r="C19333" t="s">
        <v>5026</v>
      </c>
      <c r="D19333" t="s">
        <v>4526</v>
      </c>
      <c r="E19333" t="s">
        <v>59</v>
      </c>
      <c r="F19333" t="b">
        <v>0</v>
      </c>
      <c r="G19333" t="s">
        <v>40</v>
      </c>
      <c r="H19333" s="1">
        <v>46240.462893518517</v>
      </c>
      <c r="I19333" t="b">
        <v>1</v>
      </c>
      <c r="J19333" t="b">
        <v>0</v>
      </c>
      <c r="K19333" t="s">
        <v>40</v>
      </c>
      <c r="L19333" t="s">
        <v>60</v>
      </c>
      <c r="M19333">
        <v>50000</v>
      </c>
      <c r="N19333"/>
      <c r="O19333" t="s">
        <v>32807</v>
      </c>
      <c r="P19333" t="s">
        <v>32808</v>
      </c>
    </row>
    <row r="19334" spans="1:16" x14ac:dyDescent="0.25">
      <c r="A19334" t="s">
        <v>0</v>
      </c>
      <c r="B19334" t="s">
        <v>32809</v>
      </c>
      <c r="C19334" t="s">
        <v>76</v>
      </c>
      <c r="D19334" t="s">
        <v>141</v>
      </c>
      <c r="E19334" t="s">
        <v>88</v>
      </c>
      <c r="F19334" t="b">
        <v>1</v>
      </c>
      <c r="G19334" t="s">
        <v>41</v>
      </c>
      <c r="H19334" s="1">
        <v>46240.462916666656</v>
      </c>
      <c r="I19334" t="b">
        <v>1</v>
      </c>
      <c r="J19334" t="b">
        <v>0</v>
      </c>
      <c r="K19334" t="s">
        <v>41</v>
      </c>
      <c r="L19334" t="s">
        <v>74</v>
      </c>
      <c r="M19334"/>
      <c r="N19334">
        <v>32.5</v>
      </c>
      <c r="O19334" t="s">
        <v>141</v>
      </c>
    </row>
    <row r="19335" spans="1:16" x14ac:dyDescent="0.25">
      <c r="A19335" t="s">
        <v>2</v>
      </c>
      <c r="B19335" t="s">
        <v>32810</v>
      </c>
      <c r="C19335" t="s">
        <v>5115</v>
      </c>
      <c r="D19335" t="s">
        <v>4526</v>
      </c>
      <c r="E19335" t="s">
        <v>59</v>
      </c>
      <c r="F19335" t="b">
        <v>0</v>
      </c>
      <c r="G19335" t="s">
        <v>40</v>
      </c>
      <c r="H19335" s="1">
        <v>46240.462962962964</v>
      </c>
      <c r="I19335" t="b">
        <v>1</v>
      </c>
      <c r="J19335" t="b">
        <v>0</v>
      </c>
      <c r="K19335" t="s">
        <v>40</v>
      </c>
      <c r="L19335" t="s">
        <v>60</v>
      </c>
      <c r="M19335">
        <v>40000</v>
      </c>
      <c r="N19335"/>
      <c r="O19335" t="s">
        <v>5276</v>
      </c>
      <c r="P19335" t="s">
        <v>1995</v>
      </c>
    </row>
    <row r="19336" spans="1:16" x14ac:dyDescent="0.25">
      <c r="A19336" t="s">
        <v>3</v>
      </c>
      <c r="B19336" t="s">
        <v>243</v>
      </c>
      <c r="C19336" t="s">
        <v>6081</v>
      </c>
      <c r="D19336" t="s">
        <v>4526</v>
      </c>
      <c r="E19336" t="s">
        <v>59</v>
      </c>
      <c r="F19336" t="b">
        <v>0</v>
      </c>
      <c r="G19336" t="s">
        <v>40</v>
      </c>
      <c r="H19336" s="1">
        <v>46240.462962962964</v>
      </c>
      <c r="I19336" t="b">
        <v>0</v>
      </c>
      <c r="J19336" t="b">
        <v>0</v>
      </c>
      <c r="K19336" t="s">
        <v>40</v>
      </c>
      <c r="L19336" t="s">
        <v>60</v>
      </c>
      <c r="M19336">
        <v>31000</v>
      </c>
      <c r="N19336"/>
      <c r="O19336" t="s">
        <v>32811</v>
      </c>
      <c r="P19336" t="s">
        <v>6018</v>
      </c>
    </row>
    <row r="19337" spans="1:16" x14ac:dyDescent="0.25">
      <c r="A19337" t="s">
        <v>1</v>
      </c>
      <c r="B19337" t="s">
        <v>32812</v>
      </c>
      <c r="C19337" t="s">
        <v>913</v>
      </c>
      <c r="D19337" t="s">
        <v>20103</v>
      </c>
      <c r="E19337" t="s">
        <v>59</v>
      </c>
      <c r="F19337" t="b">
        <v>0</v>
      </c>
      <c r="G19337" t="s">
        <v>20</v>
      </c>
      <c r="H19337" s="1">
        <v>46240.467916666668</v>
      </c>
      <c r="I19337" t="b">
        <v>1</v>
      </c>
      <c r="J19337" t="b">
        <v>0</v>
      </c>
      <c r="K19337" t="s">
        <v>20</v>
      </c>
      <c r="L19337" t="s">
        <v>74</v>
      </c>
      <c r="M19337"/>
      <c r="N19337">
        <v>65</v>
      </c>
      <c r="O19337" t="s">
        <v>32813</v>
      </c>
      <c r="P19337" t="s">
        <v>875</v>
      </c>
    </row>
    <row r="19338" spans="1:16" x14ac:dyDescent="0.25">
      <c r="A19338" t="s">
        <v>3</v>
      </c>
      <c r="B19338" t="s">
        <v>32814</v>
      </c>
      <c r="C19338" t="s">
        <v>113</v>
      </c>
      <c r="D19338" t="s">
        <v>4526</v>
      </c>
      <c r="E19338" t="s">
        <v>59</v>
      </c>
      <c r="F19338" t="b">
        <v>0</v>
      </c>
      <c r="G19338" t="s">
        <v>65</v>
      </c>
      <c r="H19338" s="1">
        <v>46240.501469907409</v>
      </c>
      <c r="I19338" t="b">
        <v>0</v>
      </c>
      <c r="J19338" t="b">
        <v>1</v>
      </c>
      <c r="K19338" t="s">
        <v>41</v>
      </c>
      <c r="L19338" t="s">
        <v>60</v>
      </c>
      <c r="M19338">
        <v>80000</v>
      </c>
      <c r="N19338"/>
      <c r="O19338" t="s">
        <v>2932</v>
      </c>
    </row>
    <row r="19339" spans="1:16" x14ac:dyDescent="0.25">
      <c r="A19339" t="s">
        <v>0</v>
      </c>
      <c r="B19339" t="s">
        <v>32815</v>
      </c>
      <c r="C19339" t="s">
        <v>5115</v>
      </c>
      <c r="D19339" t="s">
        <v>4526</v>
      </c>
      <c r="E19339" t="s">
        <v>59</v>
      </c>
      <c r="F19339" t="b">
        <v>0</v>
      </c>
      <c r="G19339" t="s">
        <v>40</v>
      </c>
      <c r="H19339" s="1">
        <v>46240.504629629628</v>
      </c>
      <c r="I19339" t="b">
        <v>0</v>
      </c>
      <c r="J19339" t="b">
        <v>0</v>
      </c>
      <c r="K19339" t="s">
        <v>40</v>
      </c>
      <c r="L19339" t="s">
        <v>60</v>
      </c>
      <c r="M19339">
        <v>32634.5</v>
      </c>
      <c r="N19339"/>
      <c r="O19339" t="s">
        <v>6973</v>
      </c>
      <c r="P19339" t="s">
        <v>32816</v>
      </c>
    </row>
    <row r="19340" spans="1:16" x14ac:dyDescent="0.25">
      <c r="A19340" t="s">
        <v>2</v>
      </c>
      <c r="B19340" t="s">
        <v>32817</v>
      </c>
      <c r="C19340" t="s">
        <v>76</v>
      </c>
      <c r="D19340" t="s">
        <v>2360</v>
      </c>
      <c r="E19340" t="s">
        <v>59</v>
      </c>
      <c r="F19340" t="b">
        <v>1</v>
      </c>
      <c r="G19340" t="s">
        <v>68</v>
      </c>
      <c r="H19340" s="1">
        <v>46240.504814814813</v>
      </c>
      <c r="I19340" t="b">
        <v>0</v>
      </c>
      <c r="J19340" t="b">
        <v>1</v>
      </c>
      <c r="K19340" t="s">
        <v>41</v>
      </c>
      <c r="L19340" t="s">
        <v>60</v>
      </c>
      <c r="M19340">
        <v>110000</v>
      </c>
      <c r="N19340"/>
      <c r="O19340" t="s">
        <v>32818</v>
      </c>
      <c r="P19340" t="s">
        <v>718</v>
      </c>
    </row>
    <row r="19341" spans="1:16" x14ac:dyDescent="0.25">
      <c r="A19341" t="s">
        <v>4</v>
      </c>
      <c r="B19341" t="s">
        <v>2272</v>
      </c>
      <c r="C19341" t="s">
        <v>172</v>
      </c>
      <c r="D19341" t="s">
        <v>4526</v>
      </c>
      <c r="E19341" t="s">
        <v>59</v>
      </c>
      <c r="F19341" t="b">
        <v>0</v>
      </c>
      <c r="G19341" t="s">
        <v>68</v>
      </c>
      <c r="H19341" s="1">
        <v>46240.543090277781</v>
      </c>
      <c r="I19341" t="b">
        <v>1</v>
      </c>
      <c r="J19341" t="b">
        <v>0</v>
      </c>
      <c r="K19341" t="s">
        <v>41</v>
      </c>
      <c r="L19341" t="s">
        <v>74</v>
      </c>
      <c r="M19341"/>
      <c r="N19341">
        <v>46</v>
      </c>
      <c r="O19341" t="s">
        <v>23204</v>
      </c>
      <c r="P19341" t="s">
        <v>3613</v>
      </c>
    </row>
    <row r="19342" spans="1:16" x14ac:dyDescent="0.25">
      <c r="A19342" t="s">
        <v>0</v>
      </c>
      <c r="B19342" t="s">
        <v>32819</v>
      </c>
      <c r="C19342" t="s">
        <v>41</v>
      </c>
      <c r="D19342" t="s">
        <v>4526</v>
      </c>
      <c r="E19342" t="s">
        <v>88</v>
      </c>
      <c r="F19342" t="b">
        <v>0</v>
      </c>
      <c r="G19342" t="s">
        <v>41</v>
      </c>
      <c r="H19342" s="1">
        <v>46240.546365740738</v>
      </c>
      <c r="I19342" t="b">
        <v>0</v>
      </c>
      <c r="J19342" t="b">
        <v>0</v>
      </c>
      <c r="K19342" t="s">
        <v>41</v>
      </c>
      <c r="L19342" t="s">
        <v>74</v>
      </c>
      <c r="M19342"/>
      <c r="N19342">
        <v>32.5</v>
      </c>
      <c r="O19342" t="s">
        <v>2641</v>
      </c>
      <c r="P19342" t="s">
        <v>4073</v>
      </c>
    </row>
    <row r="19343" spans="1:16" x14ac:dyDescent="0.25">
      <c r="A19343" t="s">
        <v>0</v>
      </c>
      <c r="B19343" t="s">
        <v>32820</v>
      </c>
      <c r="C19343" t="s">
        <v>42</v>
      </c>
      <c r="D19343" t="s">
        <v>4633</v>
      </c>
      <c r="E19343" t="s">
        <v>59</v>
      </c>
      <c r="F19343" t="b">
        <v>0</v>
      </c>
      <c r="G19343" t="s">
        <v>42</v>
      </c>
      <c r="H19343" s="1">
        <v>46240.546423611107</v>
      </c>
      <c r="I19343" t="b">
        <v>0</v>
      </c>
      <c r="J19343" t="b">
        <v>0</v>
      </c>
      <c r="K19343" t="s">
        <v>42</v>
      </c>
      <c r="L19343" t="s">
        <v>60</v>
      </c>
      <c r="M19343">
        <v>45000</v>
      </c>
      <c r="N19343"/>
      <c r="O19343" t="s">
        <v>32821</v>
      </c>
      <c r="P19343" t="s">
        <v>32822</v>
      </c>
    </row>
    <row r="19344" spans="1:16" x14ac:dyDescent="0.25">
      <c r="A19344" t="s">
        <v>5</v>
      </c>
      <c r="B19344" t="s">
        <v>32823</v>
      </c>
      <c r="C19344" t="s">
        <v>218</v>
      </c>
      <c r="D19344" t="s">
        <v>4526</v>
      </c>
      <c r="E19344" t="s">
        <v>88</v>
      </c>
      <c r="F19344" t="b">
        <v>0</v>
      </c>
      <c r="G19344" t="s">
        <v>89</v>
      </c>
      <c r="H19344" s="1">
        <v>46240.549768518518</v>
      </c>
      <c r="I19344" t="b">
        <v>0</v>
      </c>
      <c r="J19344" t="b">
        <v>0</v>
      </c>
      <c r="K19344" t="s">
        <v>41</v>
      </c>
      <c r="L19344" t="s">
        <v>74</v>
      </c>
      <c r="M19344"/>
      <c r="N19344">
        <v>68.125</v>
      </c>
      <c r="O19344" t="s">
        <v>3605</v>
      </c>
      <c r="P19344" t="s">
        <v>28365</v>
      </c>
    </row>
    <row r="19345" spans="1:16" x14ac:dyDescent="0.25">
      <c r="A19345" t="s">
        <v>0</v>
      </c>
      <c r="B19345" t="s">
        <v>32824</v>
      </c>
      <c r="C19345" t="s">
        <v>26665</v>
      </c>
      <c r="D19345" t="s">
        <v>4346</v>
      </c>
      <c r="E19345" t="s">
        <v>132</v>
      </c>
      <c r="F19345" t="b">
        <v>0</v>
      </c>
      <c r="G19345" t="s">
        <v>68</v>
      </c>
      <c r="H19345" s="1">
        <v>46240.584745370368</v>
      </c>
      <c r="I19345" t="b">
        <v>1</v>
      </c>
      <c r="J19345" t="b">
        <v>0</v>
      </c>
      <c r="K19345" t="s">
        <v>41</v>
      </c>
      <c r="L19345" t="s">
        <v>74</v>
      </c>
      <c r="M19345"/>
      <c r="N19345">
        <v>16</v>
      </c>
      <c r="O19345" t="s">
        <v>32825</v>
      </c>
      <c r="P19345" t="s">
        <v>219</v>
      </c>
    </row>
    <row r="19346" spans="1:16" x14ac:dyDescent="0.25">
      <c r="A19346" t="s">
        <v>0</v>
      </c>
      <c r="B19346" t="s">
        <v>32826</v>
      </c>
      <c r="C19346" t="s">
        <v>396</v>
      </c>
      <c r="D19346" t="s">
        <v>7886</v>
      </c>
      <c r="E19346" t="s">
        <v>59</v>
      </c>
      <c r="F19346" t="b">
        <v>0</v>
      </c>
      <c r="G19346" t="s">
        <v>68</v>
      </c>
      <c r="H19346" s="1">
        <v>46240.584756944438</v>
      </c>
      <c r="I19346" t="b">
        <v>1</v>
      </c>
      <c r="J19346" t="b">
        <v>0</v>
      </c>
      <c r="K19346" t="s">
        <v>41</v>
      </c>
      <c r="L19346" t="s">
        <v>74</v>
      </c>
      <c r="M19346"/>
      <c r="N19346">
        <v>32</v>
      </c>
      <c r="O19346" t="s">
        <v>775</v>
      </c>
      <c r="P19346" t="s">
        <v>3201</v>
      </c>
    </row>
    <row r="19347" spans="1:16" x14ac:dyDescent="0.25">
      <c r="A19347" t="s">
        <v>2</v>
      </c>
      <c r="B19347" t="s">
        <v>2</v>
      </c>
      <c r="C19347" t="s">
        <v>2209</v>
      </c>
      <c r="D19347" t="s">
        <v>2360</v>
      </c>
      <c r="E19347" t="s">
        <v>59</v>
      </c>
      <c r="F19347" t="b">
        <v>0</v>
      </c>
      <c r="G19347" t="s">
        <v>65</v>
      </c>
      <c r="H19347" s="1">
        <v>46240.584791666668</v>
      </c>
      <c r="I19347" t="b">
        <v>0</v>
      </c>
      <c r="J19347" t="b">
        <v>1</v>
      </c>
      <c r="K19347" t="s">
        <v>41</v>
      </c>
      <c r="L19347" t="s">
        <v>60</v>
      </c>
      <c r="M19347">
        <v>189000</v>
      </c>
      <c r="N19347"/>
      <c r="O19347" t="s">
        <v>988</v>
      </c>
      <c r="P19347" t="s">
        <v>2717</v>
      </c>
    </row>
    <row r="19348" spans="1:16" x14ac:dyDescent="0.25">
      <c r="A19348" t="s">
        <v>0</v>
      </c>
      <c r="B19348" t="s">
        <v>32827</v>
      </c>
      <c r="C19348" t="s">
        <v>253</v>
      </c>
      <c r="D19348" t="s">
        <v>4526</v>
      </c>
      <c r="E19348" t="s">
        <v>88</v>
      </c>
      <c r="F19348" t="b">
        <v>0</v>
      </c>
      <c r="G19348" t="s">
        <v>73</v>
      </c>
      <c r="H19348" s="1">
        <v>46240.584826388891</v>
      </c>
      <c r="I19348" t="b">
        <v>1</v>
      </c>
      <c r="J19348" t="b">
        <v>1</v>
      </c>
      <c r="K19348" t="s">
        <v>41</v>
      </c>
      <c r="L19348" t="s">
        <v>74</v>
      </c>
      <c r="M19348"/>
      <c r="N19348">
        <v>90</v>
      </c>
      <c r="O19348" t="s">
        <v>7887</v>
      </c>
      <c r="P19348" t="s">
        <v>32828</v>
      </c>
    </row>
    <row r="19349" spans="1:16" x14ac:dyDescent="0.25">
      <c r="A19349" t="s">
        <v>6</v>
      </c>
      <c r="B19349" t="s">
        <v>25258</v>
      </c>
      <c r="C19349" t="s">
        <v>5115</v>
      </c>
      <c r="D19349" t="s">
        <v>24119</v>
      </c>
      <c r="E19349" t="s">
        <v>232</v>
      </c>
      <c r="F19349" t="b">
        <v>0</v>
      </c>
      <c r="G19349" t="s">
        <v>40</v>
      </c>
      <c r="H19349" s="1">
        <v>46240.587893518517</v>
      </c>
      <c r="I19349" t="b">
        <v>1</v>
      </c>
      <c r="J19349" t="b">
        <v>0</v>
      </c>
      <c r="K19349" t="s">
        <v>40</v>
      </c>
      <c r="L19349" t="s">
        <v>60</v>
      </c>
      <c r="M19349">
        <v>45000</v>
      </c>
      <c r="N19349"/>
      <c r="O19349" t="s">
        <v>32829</v>
      </c>
      <c r="P19349" t="s">
        <v>2318</v>
      </c>
    </row>
    <row r="19350" spans="1:16" x14ac:dyDescent="0.25">
      <c r="A19350" t="s">
        <v>1</v>
      </c>
      <c r="B19350" t="s">
        <v>32830</v>
      </c>
      <c r="C19350" t="s">
        <v>164</v>
      </c>
      <c r="D19350" t="s">
        <v>4346</v>
      </c>
      <c r="E19350" t="s">
        <v>59</v>
      </c>
      <c r="F19350" t="b">
        <v>0</v>
      </c>
      <c r="G19350" t="s">
        <v>77</v>
      </c>
      <c r="H19350" s="1">
        <v>46240.591435185182</v>
      </c>
      <c r="I19350" t="b">
        <v>1</v>
      </c>
      <c r="J19350" t="b">
        <v>1</v>
      </c>
      <c r="K19350" t="s">
        <v>41</v>
      </c>
      <c r="L19350" t="s">
        <v>60</v>
      </c>
      <c r="M19350">
        <v>130000</v>
      </c>
      <c r="N19350"/>
      <c r="O19350" t="s">
        <v>2048</v>
      </c>
      <c r="P19350" t="s">
        <v>32831</v>
      </c>
    </row>
    <row r="19351" spans="1:16" x14ac:dyDescent="0.25">
      <c r="A19351" t="s">
        <v>1</v>
      </c>
      <c r="B19351" t="s">
        <v>252</v>
      </c>
      <c r="C19351" t="s">
        <v>18639</v>
      </c>
      <c r="D19351" t="s">
        <v>4526</v>
      </c>
      <c r="E19351" t="s">
        <v>88</v>
      </c>
      <c r="F19351" t="b">
        <v>0</v>
      </c>
      <c r="G19351" t="s">
        <v>77</v>
      </c>
      <c r="H19351" s="1">
        <v>46240.591516203713</v>
      </c>
      <c r="I19351" t="b">
        <v>0</v>
      </c>
      <c r="J19351" t="b">
        <v>1</v>
      </c>
      <c r="K19351" t="s">
        <v>41</v>
      </c>
      <c r="L19351" t="s">
        <v>74</v>
      </c>
      <c r="M19351"/>
      <c r="N19351">
        <v>49</v>
      </c>
      <c r="O19351" t="s">
        <v>105</v>
      </c>
    </row>
    <row r="19352" spans="1:16" x14ac:dyDescent="0.25">
      <c r="A19352" t="s">
        <v>0</v>
      </c>
      <c r="B19352" t="s">
        <v>32832</v>
      </c>
      <c r="C19352" t="s">
        <v>112</v>
      </c>
      <c r="D19352" t="s">
        <v>4526</v>
      </c>
      <c r="E19352" t="s">
        <v>88</v>
      </c>
      <c r="F19352" t="b">
        <v>0</v>
      </c>
      <c r="G19352" t="s">
        <v>65</v>
      </c>
      <c r="H19352" s="1">
        <v>46240.62641203704</v>
      </c>
      <c r="I19352" t="b">
        <v>0</v>
      </c>
      <c r="J19352" t="b">
        <v>0</v>
      </c>
      <c r="K19352" t="s">
        <v>41</v>
      </c>
      <c r="L19352" t="s">
        <v>74</v>
      </c>
      <c r="M19352"/>
      <c r="N19352">
        <v>42.5</v>
      </c>
      <c r="O19352" t="s">
        <v>3045</v>
      </c>
      <c r="P19352" t="s">
        <v>32833</v>
      </c>
    </row>
    <row r="19353" spans="1:16" x14ac:dyDescent="0.25">
      <c r="A19353" t="s">
        <v>0</v>
      </c>
      <c r="B19353" t="s">
        <v>32834</v>
      </c>
      <c r="C19353" t="s">
        <v>79</v>
      </c>
      <c r="D19353" t="s">
        <v>4756</v>
      </c>
      <c r="E19353" t="s">
        <v>59</v>
      </c>
      <c r="F19353" t="b">
        <v>0</v>
      </c>
      <c r="G19353" t="s">
        <v>77</v>
      </c>
      <c r="H19353" s="1">
        <v>46240.626423611109</v>
      </c>
      <c r="I19353" t="b">
        <v>0</v>
      </c>
      <c r="J19353" t="b">
        <v>0</v>
      </c>
      <c r="K19353" t="s">
        <v>41</v>
      </c>
      <c r="L19353" t="s">
        <v>60</v>
      </c>
      <c r="M19353">
        <v>187000</v>
      </c>
      <c r="N19353"/>
      <c r="O19353" t="s">
        <v>2935</v>
      </c>
    </row>
    <row r="19354" spans="1:16" x14ac:dyDescent="0.25">
      <c r="A19354" t="s">
        <v>2</v>
      </c>
      <c r="B19354" t="s">
        <v>275</v>
      </c>
      <c r="C19354" t="s">
        <v>330</v>
      </c>
      <c r="D19354" t="s">
        <v>4526</v>
      </c>
      <c r="E19354" t="s">
        <v>59</v>
      </c>
      <c r="F19354" t="b">
        <v>0</v>
      </c>
      <c r="G19354" t="s">
        <v>41</v>
      </c>
      <c r="H19354" s="1">
        <v>46240.629687499997</v>
      </c>
      <c r="I19354" t="b">
        <v>1</v>
      </c>
      <c r="J19354" t="b">
        <v>0</v>
      </c>
      <c r="K19354" t="s">
        <v>41</v>
      </c>
      <c r="L19354" t="s">
        <v>60</v>
      </c>
      <c r="M19354">
        <v>125000</v>
      </c>
      <c r="N19354"/>
      <c r="O19354" t="s">
        <v>1389</v>
      </c>
      <c r="P19354" t="s">
        <v>23708</v>
      </c>
    </row>
    <row r="19355" spans="1:16" x14ac:dyDescent="0.25">
      <c r="A19355" t="s">
        <v>1</v>
      </c>
      <c r="B19355" t="s">
        <v>32835</v>
      </c>
      <c r="C19355" t="s">
        <v>112</v>
      </c>
      <c r="D19355" t="s">
        <v>111</v>
      </c>
      <c r="E19355" t="s">
        <v>59</v>
      </c>
      <c r="F19355" t="b">
        <v>0</v>
      </c>
      <c r="G19355" t="s">
        <v>77</v>
      </c>
      <c r="H19355" s="1">
        <v>46240.633101851847</v>
      </c>
      <c r="I19355" t="b">
        <v>1</v>
      </c>
      <c r="J19355" t="b">
        <v>1</v>
      </c>
      <c r="K19355" t="s">
        <v>41</v>
      </c>
      <c r="L19355" t="s">
        <v>60</v>
      </c>
      <c r="M19355">
        <v>120000</v>
      </c>
      <c r="N19355"/>
      <c r="O19355" t="s">
        <v>111</v>
      </c>
      <c r="P19355" t="s">
        <v>32836</v>
      </c>
    </row>
    <row r="19356" spans="1:16" x14ac:dyDescent="0.25">
      <c r="A19356" t="s">
        <v>1</v>
      </c>
      <c r="B19356" t="s">
        <v>32837</v>
      </c>
      <c r="C19356" t="s">
        <v>76</v>
      </c>
      <c r="D19356" t="s">
        <v>4526</v>
      </c>
      <c r="E19356" t="s">
        <v>59</v>
      </c>
      <c r="F19356" t="b">
        <v>1</v>
      </c>
      <c r="G19356" t="s">
        <v>89</v>
      </c>
      <c r="H19356" s="1">
        <v>46240.633101851847</v>
      </c>
      <c r="I19356" t="b">
        <v>1</v>
      </c>
      <c r="J19356" t="b">
        <v>1</v>
      </c>
      <c r="K19356" t="s">
        <v>41</v>
      </c>
      <c r="L19356" t="s">
        <v>60</v>
      </c>
      <c r="M19356">
        <v>150000</v>
      </c>
      <c r="N19356"/>
      <c r="O19356" t="s">
        <v>24895</v>
      </c>
      <c r="P19356" t="s">
        <v>32838</v>
      </c>
    </row>
    <row r="19357" spans="1:16" x14ac:dyDescent="0.25">
      <c r="A19357" t="s">
        <v>0</v>
      </c>
      <c r="B19357" t="s">
        <v>32839</v>
      </c>
      <c r="C19357" t="s">
        <v>40</v>
      </c>
      <c r="D19357" t="s">
        <v>4526</v>
      </c>
      <c r="E19357" t="s">
        <v>59</v>
      </c>
      <c r="F19357" t="b">
        <v>0</v>
      </c>
      <c r="G19357" t="s">
        <v>40</v>
      </c>
      <c r="H19357" s="1">
        <v>46240.671296296299</v>
      </c>
      <c r="I19357" t="b">
        <v>0</v>
      </c>
      <c r="J19357" t="b">
        <v>0</v>
      </c>
      <c r="K19357" t="s">
        <v>40</v>
      </c>
      <c r="L19357" t="s">
        <v>60</v>
      </c>
      <c r="M19357">
        <v>62500</v>
      </c>
      <c r="N19357"/>
      <c r="O19357" t="s">
        <v>5263</v>
      </c>
      <c r="P19357" t="s">
        <v>133</v>
      </c>
    </row>
    <row r="19358" spans="1:16" x14ac:dyDescent="0.25">
      <c r="A19358" t="s">
        <v>8</v>
      </c>
      <c r="B19358" t="s">
        <v>32840</v>
      </c>
      <c r="C19358" t="s">
        <v>165</v>
      </c>
      <c r="D19358" t="s">
        <v>4346</v>
      </c>
      <c r="E19358" t="s">
        <v>59</v>
      </c>
      <c r="F19358" t="b">
        <v>0</v>
      </c>
      <c r="G19358" t="s">
        <v>73</v>
      </c>
      <c r="H19358" s="1">
        <v>46240.67150462963</v>
      </c>
      <c r="I19358" t="b">
        <v>0</v>
      </c>
      <c r="J19358" t="b">
        <v>0</v>
      </c>
      <c r="K19358" t="s">
        <v>41</v>
      </c>
      <c r="L19358" t="s">
        <v>60</v>
      </c>
      <c r="M19358">
        <v>105000</v>
      </c>
      <c r="N19358"/>
      <c r="O19358" t="s">
        <v>26068</v>
      </c>
      <c r="P19358" t="s">
        <v>459</v>
      </c>
    </row>
    <row r="19359" spans="1:16" x14ac:dyDescent="0.25">
      <c r="A19359" t="s">
        <v>2</v>
      </c>
      <c r="B19359" t="s">
        <v>32841</v>
      </c>
      <c r="C19359" t="s">
        <v>246</v>
      </c>
      <c r="D19359" t="s">
        <v>4526</v>
      </c>
      <c r="E19359" t="s">
        <v>59</v>
      </c>
      <c r="F19359" t="b">
        <v>0</v>
      </c>
      <c r="G19359" t="s">
        <v>65</v>
      </c>
      <c r="H19359" s="1">
        <v>46240.671516203707</v>
      </c>
      <c r="I19359" t="b">
        <v>0</v>
      </c>
      <c r="J19359" t="b">
        <v>1</v>
      </c>
      <c r="K19359" t="s">
        <v>41</v>
      </c>
      <c r="L19359" t="s">
        <v>60</v>
      </c>
      <c r="M19359">
        <v>126500</v>
      </c>
      <c r="N19359"/>
      <c r="O19359" t="s">
        <v>13536</v>
      </c>
      <c r="P19359" t="s">
        <v>32842</v>
      </c>
    </row>
    <row r="19360" spans="1:16" x14ac:dyDescent="0.25">
      <c r="A19360" t="s">
        <v>2</v>
      </c>
      <c r="B19360" t="s">
        <v>32843</v>
      </c>
      <c r="C19360" t="s">
        <v>76</v>
      </c>
      <c r="D19360" t="s">
        <v>141</v>
      </c>
      <c r="E19360" t="s">
        <v>88</v>
      </c>
      <c r="F19360" t="b">
        <v>1</v>
      </c>
      <c r="G19360" t="s">
        <v>41</v>
      </c>
      <c r="H19360" s="1">
        <v>46240.67460648148</v>
      </c>
      <c r="I19360" t="b">
        <v>0</v>
      </c>
      <c r="J19360" t="b">
        <v>0</v>
      </c>
      <c r="K19360" t="s">
        <v>41</v>
      </c>
      <c r="L19360" t="s">
        <v>74</v>
      </c>
      <c r="M19360"/>
      <c r="N19360">
        <v>31</v>
      </c>
      <c r="O19360" t="s">
        <v>141</v>
      </c>
      <c r="P19360" t="s">
        <v>208</v>
      </c>
    </row>
    <row r="19361" spans="1:16" x14ac:dyDescent="0.25">
      <c r="A19361" t="s">
        <v>1</v>
      </c>
      <c r="B19361" t="s">
        <v>1</v>
      </c>
      <c r="C19361" t="s">
        <v>1458</v>
      </c>
      <c r="D19361" t="s">
        <v>4526</v>
      </c>
      <c r="E19361" t="s">
        <v>88</v>
      </c>
      <c r="F19361" t="b">
        <v>0</v>
      </c>
      <c r="G19361" t="s">
        <v>77</v>
      </c>
      <c r="H19361" s="1">
        <v>46240.674814814818</v>
      </c>
      <c r="I19361" t="b">
        <v>1</v>
      </c>
      <c r="J19361" t="b">
        <v>1</v>
      </c>
      <c r="K19361" t="s">
        <v>41</v>
      </c>
      <c r="L19361" t="s">
        <v>74</v>
      </c>
      <c r="M19361"/>
      <c r="N19361">
        <v>44</v>
      </c>
      <c r="O19361" t="s">
        <v>403</v>
      </c>
      <c r="P19361" t="s">
        <v>32844</v>
      </c>
    </row>
    <row r="19362" spans="1:16" x14ac:dyDescent="0.25">
      <c r="A19362" t="s">
        <v>1</v>
      </c>
      <c r="B19362" t="s">
        <v>31614</v>
      </c>
      <c r="C19362" t="s">
        <v>189</v>
      </c>
      <c r="D19362" t="s">
        <v>4526</v>
      </c>
      <c r="E19362" t="s">
        <v>88</v>
      </c>
      <c r="F19362" t="b">
        <v>0</v>
      </c>
      <c r="G19362" t="s">
        <v>77</v>
      </c>
      <c r="H19362" s="1">
        <v>46240.674826388888</v>
      </c>
      <c r="I19362" t="b">
        <v>1</v>
      </c>
      <c r="J19362" t="b">
        <v>1</v>
      </c>
      <c r="K19362" t="s">
        <v>41</v>
      </c>
      <c r="L19362" t="s">
        <v>74</v>
      </c>
      <c r="M19362"/>
      <c r="N19362">
        <v>51</v>
      </c>
      <c r="O19362" t="s">
        <v>403</v>
      </c>
      <c r="P19362" t="s">
        <v>26605</v>
      </c>
    </row>
    <row r="19363" spans="1:16" x14ac:dyDescent="0.25">
      <c r="A19363" t="s">
        <v>1</v>
      </c>
      <c r="B19363" t="s">
        <v>30351</v>
      </c>
      <c r="C19363" t="s">
        <v>1708</v>
      </c>
      <c r="D19363" t="s">
        <v>2360</v>
      </c>
      <c r="E19363" t="s">
        <v>621</v>
      </c>
      <c r="F19363" t="b">
        <v>0</v>
      </c>
      <c r="G19363" t="s">
        <v>68</v>
      </c>
      <c r="H19363" s="1">
        <v>46240.674884259257</v>
      </c>
      <c r="I19363" t="b">
        <v>0</v>
      </c>
      <c r="J19363" t="b">
        <v>0</v>
      </c>
      <c r="K19363" t="s">
        <v>41</v>
      </c>
      <c r="L19363" t="s">
        <v>74</v>
      </c>
      <c r="M19363"/>
      <c r="N19363">
        <v>35</v>
      </c>
      <c r="O19363" t="s">
        <v>10964</v>
      </c>
      <c r="P19363" t="s">
        <v>32845</v>
      </c>
    </row>
    <row r="19364" spans="1:16" x14ac:dyDescent="0.25">
      <c r="A19364" t="s">
        <v>3</v>
      </c>
      <c r="B19364" t="s">
        <v>32846</v>
      </c>
      <c r="C19364" t="s">
        <v>76</v>
      </c>
      <c r="D19364" t="s">
        <v>4526</v>
      </c>
      <c r="E19364" t="s">
        <v>88</v>
      </c>
      <c r="F19364" t="b">
        <v>1</v>
      </c>
      <c r="G19364" t="s">
        <v>89</v>
      </c>
      <c r="H19364" s="1">
        <v>46240.709745370368</v>
      </c>
      <c r="I19364" t="b">
        <v>1</v>
      </c>
      <c r="J19364" t="b">
        <v>1</v>
      </c>
      <c r="K19364" t="s">
        <v>41</v>
      </c>
      <c r="L19364" t="s">
        <v>74</v>
      </c>
      <c r="M19364"/>
      <c r="N19364">
        <v>30.5</v>
      </c>
      <c r="O19364" t="s">
        <v>4487</v>
      </c>
      <c r="P19364" t="s">
        <v>673</v>
      </c>
    </row>
    <row r="19365" spans="1:16" x14ac:dyDescent="0.25">
      <c r="A19365" t="s">
        <v>3</v>
      </c>
      <c r="B19365" t="s">
        <v>32847</v>
      </c>
      <c r="C19365" t="s">
        <v>181</v>
      </c>
      <c r="D19365" t="s">
        <v>4526</v>
      </c>
      <c r="E19365" t="s">
        <v>88</v>
      </c>
      <c r="F19365" t="b">
        <v>0</v>
      </c>
      <c r="G19365" t="s">
        <v>89</v>
      </c>
      <c r="H19365" s="1">
        <v>46240.709745370368</v>
      </c>
      <c r="I19365" t="b">
        <v>0</v>
      </c>
      <c r="J19365" t="b">
        <v>1</v>
      </c>
      <c r="K19365" t="s">
        <v>41</v>
      </c>
      <c r="L19365" t="s">
        <v>74</v>
      </c>
      <c r="M19365"/>
      <c r="N19365">
        <v>72.5</v>
      </c>
      <c r="O19365" t="s">
        <v>403</v>
      </c>
      <c r="P19365" t="s">
        <v>32848</v>
      </c>
    </row>
    <row r="19366" spans="1:16" x14ac:dyDescent="0.25">
      <c r="A19366" t="s">
        <v>0</v>
      </c>
      <c r="B19366" t="s">
        <v>32849</v>
      </c>
      <c r="C19366" t="s">
        <v>901</v>
      </c>
      <c r="D19366" t="s">
        <v>4526</v>
      </c>
      <c r="E19366" t="s">
        <v>59</v>
      </c>
      <c r="F19366" t="b">
        <v>0</v>
      </c>
      <c r="G19366" t="s">
        <v>77</v>
      </c>
      <c r="H19366" s="1">
        <v>46240.709756944438</v>
      </c>
      <c r="I19366" t="b">
        <v>1</v>
      </c>
      <c r="J19366" t="b">
        <v>0</v>
      </c>
      <c r="K19366" t="s">
        <v>41</v>
      </c>
      <c r="L19366" t="s">
        <v>74</v>
      </c>
      <c r="M19366"/>
      <c r="N19366">
        <v>48.5</v>
      </c>
      <c r="O19366" t="s">
        <v>1264</v>
      </c>
      <c r="P19366" t="s">
        <v>283</v>
      </c>
    </row>
    <row r="19367" spans="1:16" x14ac:dyDescent="0.25">
      <c r="A19367" t="s">
        <v>3</v>
      </c>
      <c r="B19367" t="s">
        <v>32850</v>
      </c>
      <c r="C19367" t="s">
        <v>1528</v>
      </c>
      <c r="D19367" t="s">
        <v>2360</v>
      </c>
      <c r="E19367" t="s">
        <v>59</v>
      </c>
      <c r="F19367" t="b">
        <v>0</v>
      </c>
      <c r="G19367" t="s">
        <v>65</v>
      </c>
      <c r="H19367" s="1">
        <v>46240.709768518522</v>
      </c>
      <c r="I19367" t="b">
        <v>0</v>
      </c>
      <c r="J19367" t="b">
        <v>1</v>
      </c>
      <c r="K19367" t="s">
        <v>41</v>
      </c>
      <c r="L19367" t="s">
        <v>60</v>
      </c>
      <c r="M19367">
        <v>75000</v>
      </c>
      <c r="N19367"/>
      <c r="O19367" t="s">
        <v>1529</v>
      </c>
      <c r="P19367" t="s">
        <v>32851</v>
      </c>
    </row>
    <row r="19368" spans="1:16" x14ac:dyDescent="0.25">
      <c r="A19368" t="s">
        <v>0</v>
      </c>
      <c r="B19368" t="s">
        <v>32852</v>
      </c>
      <c r="C19368" t="s">
        <v>8310</v>
      </c>
      <c r="D19368" t="s">
        <v>4526</v>
      </c>
      <c r="E19368" t="s">
        <v>59</v>
      </c>
      <c r="F19368" t="b">
        <v>0</v>
      </c>
      <c r="G19368" t="s">
        <v>65</v>
      </c>
      <c r="H19368" s="1">
        <v>46240.709768518522</v>
      </c>
      <c r="I19368" t="b">
        <v>0</v>
      </c>
      <c r="J19368" t="b">
        <v>1</v>
      </c>
      <c r="K19368" t="s">
        <v>41</v>
      </c>
      <c r="L19368" t="s">
        <v>60</v>
      </c>
      <c r="M19368">
        <v>71500</v>
      </c>
      <c r="N19368"/>
      <c r="O19368" t="s">
        <v>14145</v>
      </c>
      <c r="P19368" t="s">
        <v>146</v>
      </c>
    </row>
    <row r="19369" spans="1:16" x14ac:dyDescent="0.25">
      <c r="A19369" t="s">
        <v>2</v>
      </c>
      <c r="B19369" t="s">
        <v>32853</v>
      </c>
      <c r="C19369" t="s">
        <v>5026</v>
      </c>
      <c r="D19369" t="s">
        <v>4526</v>
      </c>
      <c r="E19369" t="s">
        <v>59</v>
      </c>
      <c r="F19369" t="b">
        <v>0</v>
      </c>
      <c r="G19369" t="s">
        <v>40</v>
      </c>
      <c r="H19369" s="1">
        <v>46240.712905092587</v>
      </c>
      <c r="I19369" t="b">
        <v>1</v>
      </c>
      <c r="J19369" t="b">
        <v>0</v>
      </c>
      <c r="K19369" t="s">
        <v>40</v>
      </c>
      <c r="L19369" t="s">
        <v>60</v>
      </c>
      <c r="M19369">
        <v>37100</v>
      </c>
      <c r="N19369"/>
      <c r="O19369" t="s">
        <v>32854</v>
      </c>
    </row>
    <row r="19370" spans="1:16" x14ac:dyDescent="0.25">
      <c r="A19370" t="s">
        <v>0</v>
      </c>
      <c r="B19370" t="s">
        <v>32855</v>
      </c>
      <c r="C19370" t="s">
        <v>76</v>
      </c>
      <c r="D19370" t="s">
        <v>4346</v>
      </c>
      <c r="E19370" t="s">
        <v>59</v>
      </c>
      <c r="F19370" t="b">
        <v>1</v>
      </c>
      <c r="G19370" t="s">
        <v>41</v>
      </c>
      <c r="H19370" s="1">
        <v>46240.712916666656</v>
      </c>
      <c r="I19370" t="b">
        <v>0</v>
      </c>
      <c r="J19370" t="b">
        <v>1</v>
      </c>
      <c r="K19370" t="s">
        <v>41</v>
      </c>
      <c r="L19370" t="s">
        <v>60</v>
      </c>
      <c r="M19370">
        <v>80450</v>
      </c>
      <c r="N19370"/>
      <c r="O19370" t="s">
        <v>32856</v>
      </c>
      <c r="P19370" t="s">
        <v>32857</v>
      </c>
    </row>
    <row r="19371" spans="1:16" x14ac:dyDescent="0.25">
      <c r="A19371" t="s">
        <v>5</v>
      </c>
      <c r="B19371" t="s">
        <v>32858</v>
      </c>
      <c r="C19371" t="s">
        <v>500</v>
      </c>
      <c r="D19371" t="s">
        <v>4346</v>
      </c>
      <c r="F19371" t="b">
        <v>0</v>
      </c>
      <c r="G19371" t="s">
        <v>13</v>
      </c>
      <c r="H19371" s="1">
        <v>46240.717118055552</v>
      </c>
      <c r="I19371" t="b">
        <v>0</v>
      </c>
      <c r="J19371" t="b">
        <v>0</v>
      </c>
      <c r="K19371" t="s">
        <v>13</v>
      </c>
      <c r="L19371" t="s">
        <v>74</v>
      </c>
      <c r="M19371"/>
      <c r="N19371">
        <v>62.25</v>
      </c>
      <c r="O19371" t="s">
        <v>410</v>
      </c>
      <c r="P19371" t="s">
        <v>16106</v>
      </c>
    </row>
    <row r="19372" spans="1:16" x14ac:dyDescent="0.25">
      <c r="A19372" t="s">
        <v>1</v>
      </c>
      <c r="B19372" t="s">
        <v>32859</v>
      </c>
      <c r="C19372" t="s">
        <v>4069</v>
      </c>
      <c r="D19372" t="s">
        <v>4526</v>
      </c>
      <c r="E19372" t="s">
        <v>59</v>
      </c>
      <c r="F19372" t="b">
        <v>0</v>
      </c>
      <c r="G19372" t="s">
        <v>19</v>
      </c>
      <c r="H19372" s="1">
        <v>46240.717893518522</v>
      </c>
      <c r="I19372" t="b">
        <v>0</v>
      </c>
      <c r="J19372" t="b">
        <v>0</v>
      </c>
      <c r="K19372" t="s">
        <v>19</v>
      </c>
      <c r="L19372" t="s">
        <v>60</v>
      </c>
      <c r="M19372">
        <v>1600000</v>
      </c>
      <c r="N19372"/>
      <c r="O19372" t="s">
        <v>7059</v>
      </c>
      <c r="P19372" t="s">
        <v>32364</v>
      </c>
    </row>
    <row r="19373" spans="1:16" x14ac:dyDescent="0.25">
      <c r="A19373" t="s">
        <v>0</v>
      </c>
      <c r="B19373" t="s">
        <v>32860</v>
      </c>
      <c r="C19373" t="s">
        <v>497</v>
      </c>
      <c r="D19373" t="s">
        <v>4526</v>
      </c>
      <c r="E19373" t="s">
        <v>59</v>
      </c>
      <c r="F19373" t="b">
        <v>0</v>
      </c>
      <c r="G19373" t="s">
        <v>77</v>
      </c>
      <c r="H19373" s="1">
        <v>46240.75141203704</v>
      </c>
      <c r="I19373" t="b">
        <v>0</v>
      </c>
      <c r="J19373" t="b">
        <v>0</v>
      </c>
      <c r="K19373" t="s">
        <v>41</v>
      </c>
      <c r="L19373" t="s">
        <v>60</v>
      </c>
      <c r="M19373">
        <v>105000</v>
      </c>
      <c r="N19373"/>
      <c r="O19373" t="s">
        <v>2614</v>
      </c>
    </row>
    <row r="19374" spans="1:16" x14ac:dyDescent="0.25">
      <c r="A19374" t="s">
        <v>3</v>
      </c>
      <c r="B19374" t="s">
        <v>2264</v>
      </c>
      <c r="C19374" t="s">
        <v>162</v>
      </c>
      <c r="D19374" t="s">
        <v>4346</v>
      </c>
      <c r="E19374" t="s">
        <v>59</v>
      </c>
      <c r="F19374" t="b">
        <v>0</v>
      </c>
      <c r="G19374" t="s">
        <v>73</v>
      </c>
      <c r="H19374" s="1">
        <v>46240.75141203704</v>
      </c>
      <c r="I19374" t="b">
        <v>0</v>
      </c>
      <c r="J19374" t="b">
        <v>1</v>
      </c>
      <c r="K19374" t="s">
        <v>41</v>
      </c>
      <c r="L19374" t="s">
        <v>60</v>
      </c>
      <c r="M19374">
        <v>50000</v>
      </c>
      <c r="N19374"/>
      <c r="O19374" t="s">
        <v>32861</v>
      </c>
      <c r="P19374" t="s">
        <v>219</v>
      </c>
    </row>
    <row r="19375" spans="1:16" x14ac:dyDescent="0.25">
      <c r="A19375" t="s">
        <v>0</v>
      </c>
      <c r="B19375" t="s">
        <v>32862</v>
      </c>
      <c r="C19375" t="s">
        <v>19</v>
      </c>
      <c r="D19375" t="s">
        <v>4526</v>
      </c>
      <c r="E19375" t="s">
        <v>59</v>
      </c>
      <c r="F19375" t="b">
        <v>0</v>
      </c>
      <c r="G19375" t="s">
        <v>19</v>
      </c>
      <c r="H19375" s="1">
        <v>46240.752939814818</v>
      </c>
      <c r="I19375" t="b">
        <v>0</v>
      </c>
      <c r="J19375" t="b">
        <v>0</v>
      </c>
      <c r="K19375" t="s">
        <v>19</v>
      </c>
      <c r="L19375" t="s">
        <v>60</v>
      </c>
      <c r="M19375">
        <v>1500000</v>
      </c>
      <c r="N19375"/>
      <c r="O19375" t="s">
        <v>7059</v>
      </c>
      <c r="P19375" t="s">
        <v>927</v>
      </c>
    </row>
    <row r="19376" spans="1:16" x14ac:dyDescent="0.25">
      <c r="A19376" t="s">
        <v>1</v>
      </c>
      <c r="B19376" t="s">
        <v>32863</v>
      </c>
      <c r="C19376" t="s">
        <v>810</v>
      </c>
      <c r="D19376" t="s">
        <v>2360</v>
      </c>
      <c r="E19376" t="s">
        <v>59</v>
      </c>
      <c r="F19376" t="b">
        <v>0</v>
      </c>
      <c r="G19376" t="s">
        <v>77</v>
      </c>
      <c r="H19376" s="1">
        <v>46240.7580787037</v>
      </c>
      <c r="I19376" t="b">
        <v>0</v>
      </c>
      <c r="J19376" t="b">
        <v>1</v>
      </c>
      <c r="K19376" t="s">
        <v>41</v>
      </c>
      <c r="L19376" t="s">
        <v>60</v>
      </c>
      <c r="M19376">
        <v>207000</v>
      </c>
      <c r="N19376"/>
      <c r="O19376" t="s">
        <v>29882</v>
      </c>
      <c r="P19376" t="s">
        <v>146</v>
      </c>
    </row>
    <row r="19377" spans="1:16" x14ac:dyDescent="0.25">
      <c r="A19377" t="s">
        <v>4</v>
      </c>
      <c r="B19377" t="s">
        <v>32864</v>
      </c>
      <c r="C19377" t="s">
        <v>434</v>
      </c>
      <c r="D19377" t="s">
        <v>4526</v>
      </c>
      <c r="E19377" t="s">
        <v>88</v>
      </c>
      <c r="F19377" t="b">
        <v>0</v>
      </c>
      <c r="G19377" t="s">
        <v>77</v>
      </c>
      <c r="H19377" s="1">
        <v>46240.758159722223</v>
      </c>
      <c r="I19377" t="b">
        <v>0</v>
      </c>
      <c r="J19377" t="b">
        <v>0</v>
      </c>
      <c r="K19377" t="s">
        <v>41</v>
      </c>
      <c r="L19377" t="s">
        <v>74</v>
      </c>
      <c r="M19377"/>
      <c r="N19377">
        <v>66.5</v>
      </c>
      <c r="O19377" t="s">
        <v>27777</v>
      </c>
      <c r="P19377" t="s">
        <v>32865</v>
      </c>
    </row>
    <row r="19378" spans="1:16" x14ac:dyDescent="0.25">
      <c r="A19378" t="s">
        <v>0</v>
      </c>
      <c r="B19378" t="s">
        <v>2308</v>
      </c>
      <c r="C19378" t="s">
        <v>20338</v>
      </c>
      <c r="D19378" t="s">
        <v>4526</v>
      </c>
      <c r="E19378" t="s">
        <v>88</v>
      </c>
      <c r="F19378" t="b">
        <v>0</v>
      </c>
      <c r="G19378" t="s">
        <v>41</v>
      </c>
      <c r="H19378" s="1">
        <v>46240.761631944442</v>
      </c>
      <c r="I19378" t="b">
        <v>0</v>
      </c>
      <c r="J19378" t="b">
        <v>0</v>
      </c>
      <c r="K19378" t="s">
        <v>41</v>
      </c>
      <c r="L19378" t="s">
        <v>74</v>
      </c>
      <c r="M19378"/>
      <c r="N19378">
        <v>60</v>
      </c>
      <c r="O19378" t="s">
        <v>20198</v>
      </c>
      <c r="P19378" t="s">
        <v>32866</v>
      </c>
    </row>
    <row r="19379" spans="1:16" x14ac:dyDescent="0.25">
      <c r="A19379" t="s">
        <v>3</v>
      </c>
      <c r="B19379" t="s">
        <v>32867</v>
      </c>
      <c r="C19379" t="s">
        <v>124</v>
      </c>
      <c r="D19379" t="s">
        <v>2471</v>
      </c>
      <c r="E19379" t="s">
        <v>59</v>
      </c>
      <c r="F19379" t="b">
        <v>0</v>
      </c>
      <c r="G19379" t="s">
        <v>68</v>
      </c>
      <c r="H19379" s="1">
        <v>46240.793090277781</v>
      </c>
      <c r="I19379" t="b">
        <v>0</v>
      </c>
      <c r="J19379" t="b">
        <v>0</v>
      </c>
      <c r="K19379" t="s">
        <v>41</v>
      </c>
      <c r="L19379" t="s">
        <v>60</v>
      </c>
      <c r="M19379">
        <v>75500</v>
      </c>
      <c r="N19379"/>
      <c r="O19379" t="s">
        <v>32868</v>
      </c>
      <c r="P19379" t="s">
        <v>3990</v>
      </c>
    </row>
    <row r="19380" spans="1:16" x14ac:dyDescent="0.25">
      <c r="A19380" t="s">
        <v>0</v>
      </c>
      <c r="B19380" t="s">
        <v>32869</v>
      </c>
      <c r="C19380" t="s">
        <v>8310</v>
      </c>
      <c r="D19380" t="s">
        <v>2360</v>
      </c>
      <c r="E19380" t="s">
        <v>59</v>
      </c>
      <c r="F19380" t="b">
        <v>0</v>
      </c>
      <c r="G19380" t="s">
        <v>65</v>
      </c>
      <c r="H19380" s="1">
        <v>46240.793090277781</v>
      </c>
      <c r="I19380" t="b">
        <v>0</v>
      </c>
      <c r="J19380" t="b">
        <v>1</v>
      </c>
      <c r="K19380" t="s">
        <v>41</v>
      </c>
      <c r="L19380" t="s">
        <v>60</v>
      </c>
      <c r="M19380">
        <v>71500</v>
      </c>
      <c r="N19380"/>
      <c r="O19380" t="s">
        <v>32870</v>
      </c>
      <c r="P19380" t="s">
        <v>146</v>
      </c>
    </row>
    <row r="19381" spans="1:16" x14ac:dyDescent="0.25">
      <c r="A19381" t="s">
        <v>3</v>
      </c>
      <c r="B19381" t="s">
        <v>32871</v>
      </c>
      <c r="C19381" t="s">
        <v>145</v>
      </c>
      <c r="D19381" t="s">
        <v>4526</v>
      </c>
      <c r="E19381" t="s">
        <v>88</v>
      </c>
      <c r="F19381" t="b">
        <v>0</v>
      </c>
      <c r="G19381" t="s">
        <v>65</v>
      </c>
      <c r="H19381" s="1">
        <v>46240.793136574073</v>
      </c>
      <c r="I19381" t="b">
        <v>0</v>
      </c>
      <c r="J19381" t="b">
        <v>1</v>
      </c>
      <c r="K19381" t="s">
        <v>41</v>
      </c>
      <c r="L19381" t="s">
        <v>74</v>
      </c>
      <c r="M19381"/>
      <c r="N19381">
        <v>50.64</v>
      </c>
      <c r="O19381" t="s">
        <v>13294</v>
      </c>
      <c r="P19381" t="s">
        <v>32872</v>
      </c>
    </row>
    <row r="19382" spans="1:16" x14ac:dyDescent="0.25">
      <c r="A19382" t="s">
        <v>6</v>
      </c>
      <c r="B19382" t="s">
        <v>31486</v>
      </c>
      <c r="C19382" t="s">
        <v>370</v>
      </c>
      <c r="D19382" t="s">
        <v>4526</v>
      </c>
      <c r="E19382" t="s">
        <v>59</v>
      </c>
      <c r="F19382" t="b">
        <v>0</v>
      </c>
      <c r="G19382" t="s">
        <v>65</v>
      </c>
      <c r="H19382" s="1">
        <v>46240.799780092602</v>
      </c>
      <c r="I19382" t="b">
        <v>0</v>
      </c>
      <c r="J19382" t="b">
        <v>0</v>
      </c>
      <c r="K19382" t="s">
        <v>41</v>
      </c>
      <c r="L19382" t="s">
        <v>60</v>
      </c>
      <c r="M19382">
        <v>115000</v>
      </c>
      <c r="N19382"/>
      <c r="O19382" t="s">
        <v>32873</v>
      </c>
      <c r="P19382" t="s">
        <v>32874</v>
      </c>
    </row>
    <row r="19383" spans="1:16" x14ac:dyDescent="0.25">
      <c r="A19383" t="s">
        <v>2</v>
      </c>
      <c r="B19383" t="s">
        <v>32875</v>
      </c>
      <c r="C19383" t="s">
        <v>142</v>
      </c>
      <c r="D19383" t="s">
        <v>4526</v>
      </c>
      <c r="E19383" t="s">
        <v>59</v>
      </c>
      <c r="F19383" t="b">
        <v>0</v>
      </c>
      <c r="G19383" t="s">
        <v>65</v>
      </c>
      <c r="H19383" s="1">
        <v>46240.834803240738</v>
      </c>
      <c r="I19383" t="b">
        <v>0</v>
      </c>
      <c r="J19383" t="b">
        <v>1</v>
      </c>
      <c r="K19383" t="s">
        <v>41</v>
      </c>
      <c r="L19383" t="s">
        <v>60</v>
      </c>
      <c r="M19383">
        <v>133247.5</v>
      </c>
      <c r="N19383"/>
      <c r="O19383" t="s">
        <v>21476</v>
      </c>
      <c r="P19383" t="s">
        <v>5022</v>
      </c>
    </row>
    <row r="19384" spans="1:16" x14ac:dyDescent="0.25">
      <c r="A19384" t="s">
        <v>7</v>
      </c>
      <c r="B19384" t="s">
        <v>32876</v>
      </c>
      <c r="C19384" t="s">
        <v>41</v>
      </c>
      <c r="D19384" t="s">
        <v>4346</v>
      </c>
      <c r="E19384" t="s">
        <v>59</v>
      </c>
      <c r="F19384" t="b">
        <v>0</v>
      </c>
      <c r="G19384" t="s">
        <v>41</v>
      </c>
      <c r="H19384" s="1">
        <v>46240.837916666656</v>
      </c>
      <c r="I19384" t="b">
        <v>0</v>
      </c>
      <c r="J19384" t="b">
        <v>0</v>
      </c>
      <c r="K19384" t="s">
        <v>41</v>
      </c>
      <c r="L19384" t="s">
        <v>60</v>
      </c>
      <c r="M19384">
        <v>105467</v>
      </c>
      <c r="N19384"/>
      <c r="O19384" t="s">
        <v>2029</v>
      </c>
      <c r="P19384" t="s">
        <v>32877</v>
      </c>
    </row>
    <row r="19385" spans="1:16" x14ac:dyDescent="0.25">
      <c r="A19385" t="s">
        <v>1</v>
      </c>
      <c r="B19385" t="s">
        <v>32878</v>
      </c>
      <c r="C19385" t="s">
        <v>3269</v>
      </c>
      <c r="D19385" t="s">
        <v>4526</v>
      </c>
      <c r="E19385" t="s">
        <v>88</v>
      </c>
      <c r="F19385" t="b">
        <v>0</v>
      </c>
      <c r="G19385" t="s">
        <v>77</v>
      </c>
      <c r="H19385" s="1">
        <v>46240.841435185182</v>
      </c>
      <c r="I19385" t="b">
        <v>0</v>
      </c>
      <c r="J19385" t="b">
        <v>1</v>
      </c>
      <c r="K19385" t="s">
        <v>41</v>
      </c>
      <c r="L19385" t="s">
        <v>74</v>
      </c>
      <c r="M19385"/>
      <c r="N19385">
        <v>65</v>
      </c>
      <c r="O19385" t="s">
        <v>32879</v>
      </c>
      <c r="P19385" t="s">
        <v>32880</v>
      </c>
    </row>
    <row r="19386" spans="1:16" x14ac:dyDescent="0.25">
      <c r="A19386" t="s">
        <v>1</v>
      </c>
      <c r="B19386" t="s">
        <v>1</v>
      </c>
      <c r="C19386" t="s">
        <v>76</v>
      </c>
      <c r="D19386" t="s">
        <v>4526</v>
      </c>
      <c r="E19386" t="s">
        <v>59</v>
      </c>
      <c r="F19386" t="b">
        <v>1</v>
      </c>
      <c r="G19386" t="s">
        <v>68</v>
      </c>
      <c r="H19386" s="1">
        <v>46240.841435185182</v>
      </c>
      <c r="I19386" t="b">
        <v>0</v>
      </c>
      <c r="J19386" t="b">
        <v>1</v>
      </c>
      <c r="K19386" t="s">
        <v>41</v>
      </c>
      <c r="L19386" t="s">
        <v>60</v>
      </c>
      <c r="M19386">
        <v>122275</v>
      </c>
      <c r="N19386"/>
      <c r="O19386" t="s">
        <v>5786</v>
      </c>
      <c r="P19386" t="s">
        <v>32881</v>
      </c>
    </row>
    <row r="19387" spans="1:16" x14ac:dyDescent="0.25">
      <c r="A19387" t="s">
        <v>0</v>
      </c>
      <c r="B19387" t="s">
        <v>32882</v>
      </c>
      <c r="C19387" t="s">
        <v>121</v>
      </c>
      <c r="D19387" t="s">
        <v>4526</v>
      </c>
      <c r="E19387" t="s">
        <v>88</v>
      </c>
      <c r="F19387" t="b">
        <v>0</v>
      </c>
      <c r="G19387" t="s">
        <v>68</v>
      </c>
      <c r="H19387" s="1">
        <v>46240.87641203704</v>
      </c>
      <c r="I19387" t="b">
        <v>0</v>
      </c>
      <c r="J19387" t="b">
        <v>0</v>
      </c>
      <c r="K19387" t="s">
        <v>41</v>
      </c>
      <c r="L19387" t="s">
        <v>74</v>
      </c>
      <c r="M19387"/>
      <c r="N19387">
        <v>23.5</v>
      </c>
      <c r="O19387" t="s">
        <v>2592</v>
      </c>
      <c r="P19387" t="s">
        <v>325</v>
      </c>
    </row>
    <row r="19388" spans="1:16" x14ac:dyDescent="0.25">
      <c r="A19388" t="s">
        <v>0</v>
      </c>
      <c r="B19388" t="s">
        <v>3527</v>
      </c>
      <c r="C19388" t="s">
        <v>76</v>
      </c>
      <c r="D19388" t="s">
        <v>4346</v>
      </c>
      <c r="E19388" t="s">
        <v>59</v>
      </c>
      <c r="F19388" t="b">
        <v>1</v>
      </c>
      <c r="G19388" t="s">
        <v>68</v>
      </c>
      <c r="H19388" s="1">
        <v>46240.87641203704</v>
      </c>
      <c r="I19388" t="b">
        <v>1</v>
      </c>
      <c r="J19388" t="b">
        <v>1</v>
      </c>
      <c r="K19388" t="s">
        <v>41</v>
      </c>
      <c r="L19388" t="s">
        <v>74</v>
      </c>
      <c r="M19388"/>
      <c r="N19388">
        <v>31.42</v>
      </c>
      <c r="O19388" t="s">
        <v>32883</v>
      </c>
    </row>
    <row r="19389" spans="1:16" x14ac:dyDescent="0.25">
      <c r="A19389" t="s">
        <v>0</v>
      </c>
      <c r="B19389" t="s">
        <v>32884</v>
      </c>
      <c r="C19389" t="s">
        <v>20040</v>
      </c>
      <c r="D19389" t="s">
        <v>2471</v>
      </c>
      <c r="E19389" t="s">
        <v>59</v>
      </c>
      <c r="F19389" t="b">
        <v>0</v>
      </c>
      <c r="G19389" t="s">
        <v>77</v>
      </c>
      <c r="H19389" s="1">
        <v>46240.87641203704</v>
      </c>
      <c r="I19389" t="b">
        <v>0</v>
      </c>
      <c r="J19389" t="b">
        <v>0</v>
      </c>
      <c r="K19389" t="s">
        <v>41</v>
      </c>
      <c r="L19389" t="s">
        <v>60</v>
      </c>
      <c r="M19389">
        <v>107500</v>
      </c>
      <c r="N19389"/>
      <c r="O19389" t="s">
        <v>32885</v>
      </c>
      <c r="P19389" t="s">
        <v>32886</v>
      </c>
    </row>
    <row r="19390" spans="1:16" x14ac:dyDescent="0.25">
      <c r="A19390" t="s">
        <v>2</v>
      </c>
      <c r="B19390" t="s">
        <v>32887</v>
      </c>
      <c r="C19390" t="s">
        <v>1250</v>
      </c>
      <c r="D19390" t="s">
        <v>2360</v>
      </c>
      <c r="E19390" t="s">
        <v>59</v>
      </c>
      <c r="F19390" t="b">
        <v>0</v>
      </c>
      <c r="G19390" t="s">
        <v>89</v>
      </c>
      <c r="H19390" s="1">
        <v>46240.918078703697</v>
      </c>
      <c r="I19390" t="b">
        <v>0</v>
      </c>
      <c r="J19390" t="b">
        <v>1</v>
      </c>
      <c r="K19390" t="s">
        <v>41</v>
      </c>
      <c r="L19390" t="s">
        <v>60</v>
      </c>
      <c r="M19390">
        <v>60120</v>
      </c>
      <c r="N19390"/>
      <c r="O19390" t="s">
        <v>32888</v>
      </c>
      <c r="P19390" t="s">
        <v>32889</v>
      </c>
    </row>
    <row r="19391" spans="1:16" x14ac:dyDescent="0.25">
      <c r="A19391" t="s">
        <v>2</v>
      </c>
      <c r="B19391" t="s">
        <v>128</v>
      </c>
      <c r="C19391" t="s">
        <v>497</v>
      </c>
      <c r="D19391" t="s">
        <v>4526</v>
      </c>
      <c r="E19391" t="s">
        <v>88</v>
      </c>
      <c r="F19391" t="b">
        <v>0</v>
      </c>
      <c r="G19391" t="s">
        <v>77</v>
      </c>
      <c r="H19391" s="1">
        <v>46240.918090277781</v>
      </c>
      <c r="I19391" t="b">
        <v>0</v>
      </c>
      <c r="J19391" t="b">
        <v>1</v>
      </c>
      <c r="K19391" t="s">
        <v>41</v>
      </c>
      <c r="L19391" t="s">
        <v>74</v>
      </c>
      <c r="M19391"/>
      <c r="N19391">
        <v>43.604999999999997</v>
      </c>
      <c r="O19391" t="s">
        <v>126</v>
      </c>
      <c r="P19391" t="s">
        <v>32031</v>
      </c>
    </row>
    <row r="19392" spans="1:16" x14ac:dyDescent="0.25">
      <c r="A19392" t="s">
        <v>2</v>
      </c>
      <c r="B19392" t="s">
        <v>32890</v>
      </c>
      <c r="C19392" t="s">
        <v>112</v>
      </c>
      <c r="D19392" t="s">
        <v>4346</v>
      </c>
      <c r="E19392" t="s">
        <v>59</v>
      </c>
      <c r="F19392" t="b">
        <v>0</v>
      </c>
      <c r="G19392" t="s">
        <v>65</v>
      </c>
      <c r="H19392" s="1">
        <v>46240.92150462963</v>
      </c>
      <c r="I19392" t="b">
        <v>0</v>
      </c>
      <c r="J19392" t="b">
        <v>1</v>
      </c>
      <c r="K19392" t="s">
        <v>41</v>
      </c>
      <c r="L19392" t="s">
        <v>60</v>
      </c>
      <c r="M19392">
        <v>180500</v>
      </c>
      <c r="N19392"/>
      <c r="O19392" t="s">
        <v>12617</v>
      </c>
      <c r="P19392" t="s">
        <v>10545</v>
      </c>
    </row>
    <row r="19393" spans="1:16" x14ac:dyDescent="0.25">
      <c r="A19393" t="s">
        <v>5</v>
      </c>
      <c r="B19393" t="s">
        <v>32773</v>
      </c>
      <c r="C19393" t="s">
        <v>32774</v>
      </c>
      <c r="D19393" t="s">
        <v>4346</v>
      </c>
      <c r="E19393" t="s">
        <v>59</v>
      </c>
      <c r="F19393" t="b">
        <v>0</v>
      </c>
      <c r="G19393" t="s">
        <v>13</v>
      </c>
      <c r="H19393" s="1">
        <v>46240.925509259258</v>
      </c>
      <c r="I19393" t="b">
        <v>1</v>
      </c>
      <c r="J19393" t="b">
        <v>0</v>
      </c>
      <c r="K19393" t="s">
        <v>13</v>
      </c>
      <c r="L19393" t="s">
        <v>60</v>
      </c>
      <c r="M19393">
        <v>125000</v>
      </c>
      <c r="N19393"/>
      <c r="O19393" t="s">
        <v>10503</v>
      </c>
      <c r="P19393" t="s">
        <v>32891</v>
      </c>
    </row>
    <row r="19394" spans="1:16" x14ac:dyDescent="0.25">
      <c r="A19394" t="s">
        <v>0</v>
      </c>
      <c r="B19394" t="s">
        <v>1249</v>
      </c>
      <c r="C19394" t="s">
        <v>1903</v>
      </c>
      <c r="D19394" t="s">
        <v>4526</v>
      </c>
      <c r="E19394" t="s">
        <v>88</v>
      </c>
      <c r="F19394" t="b">
        <v>0</v>
      </c>
      <c r="G19394" t="s">
        <v>89</v>
      </c>
      <c r="H19394" s="1">
        <v>46240.959745370368</v>
      </c>
      <c r="I19394" t="b">
        <v>0</v>
      </c>
      <c r="J19394" t="b">
        <v>1</v>
      </c>
      <c r="K19394" t="s">
        <v>41</v>
      </c>
      <c r="L19394" t="s">
        <v>74</v>
      </c>
      <c r="M19394"/>
      <c r="N19394">
        <v>57.5</v>
      </c>
      <c r="O19394" t="s">
        <v>4487</v>
      </c>
      <c r="P19394" t="s">
        <v>18490</v>
      </c>
    </row>
    <row r="19395" spans="1:16" x14ac:dyDescent="0.25">
      <c r="A19395" t="s">
        <v>0</v>
      </c>
      <c r="B19395" t="s">
        <v>13751</v>
      </c>
      <c r="C19395" t="s">
        <v>112</v>
      </c>
      <c r="D19395" t="s">
        <v>4526</v>
      </c>
      <c r="E19395" t="s">
        <v>59</v>
      </c>
      <c r="F19395" t="b">
        <v>0</v>
      </c>
      <c r="G19395" t="s">
        <v>65</v>
      </c>
      <c r="H19395" s="1">
        <v>46240.959745370368</v>
      </c>
      <c r="I19395" t="b">
        <v>1</v>
      </c>
      <c r="J19395" t="b">
        <v>0</v>
      </c>
      <c r="K19395" t="s">
        <v>41</v>
      </c>
      <c r="L19395" t="s">
        <v>60</v>
      </c>
      <c r="M19395">
        <v>277500</v>
      </c>
      <c r="N19395"/>
      <c r="O19395" t="s">
        <v>2960</v>
      </c>
      <c r="P19395" t="s">
        <v>32892</v>
      </c>
    </row>
    <row r="19396" spans="1:16" x14ac:dyDescent="0.25">
      <c r="A19396" t="s">
        <v>2</v>
      </c>
      <c r="B19396" t="s">
        <v>32893</v>
      </c>
      <c r="C19396" t="s">
        <v>81</v>
      </c>
      <c r="D19396" t="s">
        <v>4526</v>
      </c>
      <c r="E19396" t="s">
        <v>59</v>
      </c>
      <c r="F19396" t="b">
        <v>0</v>
      </c>
      <c r="G19396" t="s">
        <v>77</v>
      </c>
      <c r="H19396" s="1">
        <v>46240.963136574072</v>
      </c>
      <c r="I19396" t="b">
        <v>0</v>
      </c>
      <c r="J19396" t="b">
        <v>0</v>
      </c>
      <c r="K19396" t="s">
        <v>41</v>
      </c>
      <c r="L19396" t="s">
        <v>60</v>
      </c>
      <c r="M19396">
        <v>339000</v>
      </c>
      <c r="N19396"/>
      <c r="O19396" t="s">
        <v>2960</v>
      </c>
      <c r="P19396" t="s">
        <v>1809</v>
      </c>
    </row>
    <row r="19397" spans="1:16" x14ac:dyDescent="0.25">
      <c r="A19397" t="s">
        <v>5</v>
      </c>
      <c r="B19397" t="s">
        <v>32894</v>
      </c>
      <c r="C19397" t="s">
        <v>112</v>
      </c>
      <c r="D19397" t="s">
        <v>4526</v>
      </c>
      <c r="E19397" t="s">
        <v>59</v>
      </c>
      <c r="F19397" t="b">
        <v>0</v>
      </c>
      <c r="G19397" t="s">
        <v>77</v>
      </c>
      <c r="H19397" s="1">
        <v>46240.966412037043</v>
      </c>
      <c r="I19397" t="b">
        <v>0</v>
      </c>
      <c r="J19397" t="b">
        <v>1</v>
      </c>
      <c r="K19397" t="s">
        <v>41</v>
      </c>
      <c r="L19397" t="s">
        <v>60</v>
      </c>
      <c r="M19397">
        <v>169125</v>
      </c>
      <c r="N19397"/>
      <c r="O19397" t="s">
        <v>468</v>
      </c>
      <c r="P19397" t="s">
        <v>32895</v>
      </c>
    </row>
    <row r="19398" spans="1:16" x14ac:dyDescent="0.25">
      <c r="A19398" t="s">
        <v>2</v>
      </c>
      <c r="B19398" t="s">
        <v>2</v>
      </c>
      <c r="C19398" t="s">
        <v>522</v>
      </c>
      <c r="D19398" t="s">
        <v>4346</v>
      </c>
      <c r="E19398" t="s">
        <v>59</v>
      </c>
      <c r="F19398" t="b">
        <v>0</v>
      </c>
      <c r="G19398" t="s">
        <v>77</v>
      </c>
      <c r="H19398" s="1">
        <v>46241.004803240743</v>
      </c>
      <c r="I19398" t="b">
        <v>0</v>
      </c>
      <c r="J19398" t="b">
        <v>1</v>
      </c>
      <c r="K19398" t="s">
        <v>41</v>
      </c>
      <c r="L19398" t="s">
        <v>60</v>
      </c>
      <c r="M19398">
        <v>235000</v>
      </c>
      <c r="N19398"/>
      <c r="O19398" t="s">
        <v>32896</v>
      </c>
      <c r="P19398" t="s">
        <v>20943</v>
      </c>
    </row>
    <row r="19399" spans="1:16" x14ac:dyDescent="0.25">
      <c r="A19399" t="s">
        <v>2</v>
      </c>
      <c r="B19399" t="s">
        <v>32897</v>
      </c>
      <c r="C19399" t="s">
        <v>76</v>
      </c>
      <c r="D19399" t="s">
        <v>3761</v>
      </c>
      <c r="E19399" t="s">
        <v>59</v>
      </c>
      <c r="F19399" t="b">
        <v>1</v>
      </c>
      <c r="G19399" t="s">
        <v>68</v>
      </c>
      <c r="H19399" s="1">
        <v>46241.004814814813</v>
      </c>
      <c r="I19399" t="b">
        <v>0</v>
      </c>
      <c r="J19399" t="b">
        <v>1</v>
      </c>
      <c r="K19399" t="s">
        <v>41</v>
      </c>
      <c r="L19399" t="s">
        <v>60</v>
      </c>
      <c r="M19399">
        <v>65000</v>
      </c>
      <c r="N19399"/>
      <c r="O19399" t="s">
        <v>2463</v>
      </c>
      <c r="P19399" t="s">
        <v>32898</v>
      </c>
    </row>
    <row r="19400" spans="1:16" x14ac:dyDescent="0.25">
      <c r="A19400" t="s">
        <v>1</v>
      </c>
      <c r="B19400" t="s">
        <v>27426</v>
      </c>
      <c r="C19400" t="s">
        <v>76</v>
      </c>
      <c r="D19400" t="s">
        <v>4346</v>
      </c>
      <c r="E19400" t="s">
        <v>88</v>
      </c>
      <c r="F19400" t="b">
        <v>1</v>
      </c>
      <c r="G19400" t="s">
        <v>68</v>
      </c>
      <c r="H19400" s="1">
        <v>46241.008101851847</v>
      </c>
      <c r="I19400" t="b">
        <v>0</v>
      </c>
      <c r="J19400" t="b">
        <v>0</v>
      </c>
      <c r="K19400" t="s">
        <v>41</v>
      </c>
      <c r="L19400" t="s">
        <v>74</v>
      </c>
      <c r="M19400"/>
      <c r="N19400">
        <v>57.5</v>
      </c>
      <c r="O19400" t="s">
        <v>27427</v>
      </c>
      <c r="P19400" t="s">
        <v>2585</v>
      </c>
    </row>
    <row r="19401" spans="1:16" x14ac:dyDescent="0.25">
      <c r="A19401" t="s">
        <v>5</v>
      </c>
      <c r="B19401" t="s">
        <v>32899</v>
      </c>
      <c r="C19401" t="s">
        <v>592</v>
      </c>
      <c r="D19401" t="s">
        <v>4515</v>
      </c>
      <c r="E19401" t="s">
        <v>59</v>
      </c>
      <c r="F19401" t="b">
        <v>0</v>
      </c>
      <c r="G19401" t="s">
        <v>73</v>
      </c>
      <c r="H19401" s="1">
        <v>46241.008159722223</v>
      </c>
      <c r="I19401" t="b">
        <v>1</v>
      </c>
      <c r="J19401" t="b">
        <v>0</v>
      </c>
      <c r="K19401" t="s">
        <v>41</v>
      </c>
      <c r="L19401" t="s">
        <v>60</v>
      </c>
      <c r="M19401">
        <v>150000</v>
      </c>
      <c r="N19401"/>
      <c r="O19401" t="s">
        <v>32900</v>
      </c>
      <c r="P19401" t="s">
        <v>32901</v>
      </c>
    </row>
    <row r="19402" spans="1:16" x14ac:dyDescent="0.25">
      <c r="A19402" t="s">
        <v>5</v>
      </c>
      <c r="B19402" t="s">
        <v>32902</v>
      </c>
      <c r="C19402" t="s">
        <v>246</v>
      </c>
      <c r="D19402" t="s">
        <v>4515</v>
      </c>
      <c r="E19402" t="s">
        <v>59</v>
      </c>
      <c r="F19402" t="b">
        <v>0</v>
      </c>
      <c r="G19402" t="s">
        <v>89</v>
      </c>
      <c r="H19402" s="1">
        <v>46241.008229166669</v>
      </c>
      <c r="I19402" t="b">
        <v>1</v>
      </c>
      <c r="J19402" t="b">
        <v>0</v>
      </c>
      <c r="K19402" t="s">
        <v>41</v>
      </c>
      <c r="L19402" t="s">
        <v>60</v>
      </c>
      <c r="M19402">
        <v>120000</v>
      </c>
      <c r="N19402"/>
      <c r="O19402" t="s">
        <v>32903</v>
      </c>
      <c r="P19402" t="s">
        <v>32904</v>
      </c>
    </row>
    <row r="19403" spans="1:16" x14ac:dyDescent="0.25">
      <c r="A19403" t="s">
        <v>1</v>
      </c>
      <c r="B19403" t="s">
        <v>32905</v>
      </c>
      <c r="C19403" t="s">
        <v>32163</v>
      </c>
      <c r="D19403" t="s">
        <v>4515</v>
      </c>
      <c r="E19403" t="s">
        <v>59</v>
      </c>
      <c r="F19403" t="b">
        <v>0</v>
      </c>
      <c r="G19403" t="s">
        <v>31</v>
      </c>
      <c r="H19403" s="1">
        <v>46241.010613425933</v>
      </c>
      <c r="I19403" t="b">
        <v>1</v>
      </c>
      <c r="J19403" t="b">
        <v>0</v>
      </c>
      <c r="K19403" t="s">
        <v>31</v>
      </c>
      <c r="L19403" t="s">
        <v>60</v>
      </c>
      <c r="M19403">
        <v>1930000</v>
      </c>
      <c r="N19403"/>
      <c r="O19403" t="s">
        <v>32906</v>
      </c>
    </row>
    <row r="19404" spans="1:16" x14ac:dyDescent="0.25">
      <c r="A19404" t="s">
        <v>0</v>
      </c>
      <c r="B19404" t="s">
        <v>32907</v>
      </c>
      <c r="C19404" t="s">
        <v>913</v>
      </c>
      <c r="D19404" t="s">
        <v>4346</v>
      </c>
      <c r="E19404" t="s">
        <v>59</v>
      </c>
      <c r="F19404" t="b">
        <v>0</v>
      </c>
      <c r="G19404" t="s">
        <v>20</v>
      </c>
      <c r="H19404" s="1">
        <v>46241.044548611113</v>
      </c>
      <c r="I19404" t="b">
        <v>0</v>
      </c>
      <c r="J19404" t="b">
        <v>0</v>
      </c>
      <c r="K19404" t="s">
        <v>20</v>
      </c>
      <c r="L19404" t="s">
        <v>60</v>
      </c>
      <c r="M19404">
        <v>38000</v>
      </c>
      <c r="N19404"/>
      <c r="O19404" t="s">
        <v>32908</v>
      </c>
      <c r="P19404" t="s">
        <v>133</v>
      </c>
    </row>
    <row r="19405" spans="1:16" x14ac:dyDescent="0.25">
      <c r="A19405" t="s">
        <v>0</v>
      </c>
      <c r="B19405" t="s">
        <v>32909</v>
      </c>
      <c r="C19405" t="s">
        <v>17709</v>
      </c>
      <c r="D19405" t="s">
        <v>31335</v>
      </c>
      <c r="E19405" t="s">
        <v>59</v>
      </c>
      <c r="F19405" t="b">
        <v>0</v>
      </c>
      <c r="G19405" t="s">
        <v>20</v>
      </c>
      <c r="H19405" s="1">
        <v>46241.044548611113</v>
      </c>
      <c r="I19405" t="b">
        <v>1</v>
      </c>
      <c r="J19405" t="b">
        <v>0</v>
      </c>
      <c r="K19405" t="s">
        <v>20</v>
      </c>
      <c r="L19405" t="s">
        <v>60</v>
      </c>
      <c r="M19405">
        <v>40000</v>
      </c>
      <c r="N19405"/>
      <c r="O19405" t="s">
        <v>32910</v>
      </c>
      <c r="P19405" t="s">
        <v>219</v>
      </c>
    </row>
    <row r="19406" spans="1:16" x14ac:dyDescent="0.25">
      <c r="A19406" t="s">
        <v>1</v>
      </c>
      <c r="B19406" t="s">
        <v>32911</v>
      </c>
      <c r="C19406" t="s">
        <v>32912</v>
      </c>
      <c r="D19406" t="s">
        <v>4756</v>
      </c>
      <c r="E19406" t="s">
        <v>59</v>
      </c>
      <c r="F19406" t="b">
        <v>0</v>
      </c>
      <c r="G19406" t="s">
        <v>89</v>
      </c>
      <c r="H19406" s="1">
        <v>46241.049791666657</v>
      </c>
      <c r="I19406" t="b">
        <v>0</v>
      </c>
      <c r="J19406" t="b">
        <v>0</v>
      </c>
      <c r="K19406" t="s">
        <v>41</v>
      </c>
      <c r="L19406" t="s">
        <v>60</v>
      </c>
      <c r="M19406">
        <v>105000</v>
      </c>
      <c r="N19406"/>
      <c r="O19406" t="s">
        <v>3747</v>
      </c>
      <c r="P19406" t="s">
        <v>3432</v>
      </c>
    </row>
    <row r="19407" spans="1:16" x14ac:dyDescent="0.25">
      <c r="A19407" t="s">
        <v>1</v>
      </c>
      <c r="B19407" t="s">
        <v>1083</v>
      </c>
      <c r="C19407" t="s">
        <v>688</v>
      </c>
      <c r="D19407" t="s">
        <v>4346</v>
      </c>
      <c r="E19407" t="s">
        <v>3824</v>
      </c>
      <c r="F19407" t="b">
        <v>0</v>
      </c>
      <c r="G19407" t="s">
        <v>89</v>
      </c>
      <c r="H19407" s="1">
        <v>46241.049791666657</v>
      </c>
      <c r="I19407" t="b">
        <v>0</v>
      </c>
      <c r="J19407" t="b">
        <v>0</v>
      </c>
      <c r="K19407" t="s">
        <v>41</v>
      </c>
      <c r="L19407" t="s">
        <v>74</v>
      </c>
      <c r="M19407"/>
      <c r="N19407">
        <v>37.5</v>
      </c>
      <c r="O19407" t="s">
        <v>18246</v>
      </c>
      <c r="P19407" t="s">
        <v>30606</v>
      </c>
    </row>
    <row r="19408" spans="1:16" x14ac:dyDescent="0.25">
      <c r="A19408" t="s">
        <v>7</v>
      </c>
      <c r="B19408" t="s">
        <v>32913</v>
      </c>
      <c r="C19408" t="s">
        <v>112</v>
      </c>
      <c r="D19408" t="s">
        <v>2360</v>
      </c>
      <c r="E19408" t="s">
        <v>59</v>
      </c>
      <c r="F19408" t="b">
        <v>0</v>
      </c>
      <c r="G19408" t="s">
        <v>65</v>
      </c>
      <c r="H19408" s="1">
        <v>46241.088171296287</v>
      </c>
      <c r="I19408" t="b">
        <v>1</v>
      </c>
      <c r="J19408" t="b">
        <v>1</v>
      </c>
      <c r="K19408" t="s">
        <v>41</v>
      </c>
      <c r="L19408" t="s">
        <v>60</v>
      </c>
      <c r="M19408">
        <v>170000</v>
      </c>
      <c r="N19408"/>
      <c r="O19408" t="s">
        <v>32914</v>
      </c>
      <c r="P19408" t="s">
        <v>1009</v>
      </c>
    </row>
    <row r="19409" spans="1:16" x14ac:dyDescent="0.25">
      <c r="A19409" t="s">
        <v>2</v>
      </c>
      <c r="B19409" t="s">
        <v>24989</v>
      </c>
      <c r="C19409" t="s">
        <v>157</v>
      </c>
      <c r="D19409" t="s">
        <v>4346</v>
      </c>
      <c r="E19409" t="s">
        <v>59</v>
      </c>
      <c r="F19409" t="b">
        <v>0</v>
      </c>
      <c r="G19409" t="s">
        <v>77</v>
      </c>
      <c r="H19409" s="1">
        <v>46241.256932870368</v>
      </c>
      <c r="I19409" t="b">
        <v>0</v>
      </c>
      <c r="J19409" t="b">
        <v>1</v>
      </c>
      <c r="K19409" t="s">
        <v>41</v>
      </c>
      <c r="L19409" t="s">
        <v>60</v>
      </c>
      <c r="M19409">
        <v>245500</v>
      </c>
      <c r="N19409"/>
      <c r="O19409" t="s">
        <v>343</v>
      </c>
      <c r="P19409" t="s">
        <v>12956</v>
      </c>
    </row>
    <row r="19410" spans="1:16" x14ac:dyDescent="0.25">
      <c r="A19410" t="s">
        <v>1</v>
      </c>
      <c r="B19410" t="s">
        <v>32915</v>
      </c>
      <c r="C19410" t="s">
        <v>185</v>
      </c>
      <c r="D19410" t="s">
        <v>4526</v>
      </c>
      <c r="E19410" t="s">
        <v>59</v>
      </c>
      <c r="F19410" t="b">
        <v>0</v>
      </c>
      <c r="G19410" t="s">
        <v>19</v>
      </c>
      <c r="H19410" s="1">
        <v>46241.265416666669</v>
      </c>
      <c r="I19410" t="b">
        <v>0</v>
      </c>
      <c r="J19410" t="b">
        <v>0</v>
      </c>
      <c r="K19410" t="s">
        <v>19</v>
      </c>
      <c r="L19410" t="s">
        <v>60</v>
      </c>
      <c r="M19410">
        <v>1500000</v>
      </c>
      <c r="N19410"/>
      <c r="O19410" t="s">
        <v>7059</v>
      </c>
      <c r="P19410" t="s">
        <v>32362</v>
      </c>
    </row>
    <row r="19411" spans="1:16" x14ac:dyDescent="0.25">
      <c r="A19411" t="s">
        <v>0</v>
      </c>
      <c r="B19411" t="s">
        <v>32916</v>
      </c>
      <c r="C19411" t="s">
        <v>434</v>
      </c>
      <c r="D19411" t="s">
        <v>5440</v>
      </c>
      <c r="E19411" t="s">
        <v>59</v>
      </c>
      <c r="F19411" t="b">
        <v>0</v>
      </c>
      <c r="G19411" t="s">
        <v>68</v>
      </c>
      <c r="H19411" s="1">
        <v>46241.292962962973</v>
      </c>
      <c r="I19411" t="b">
        <v>0</v>
      </c>
      <c r="J19411" t="b">
        <v>1</v>
      </c>
      <c r="K19411" t="s">
        <v>41</v>
      </c>
      <c r="L19411" t="s">
        <v>60</v>
      </c>
      <c r="M19411">
        <v>81109.600000000006</v>
      </c>
      <c r="N19411"/>
      <c r="O19411" t="s">
        <v>32917</v>
      </c>
    </row>
    <row r="19412" spans="1:16" x14ac:dyDescent="0.25">
      <c r="A19412" t="s">
        <v>6</v>
      </c>
      <c r="B19412" t="s">
        <v>22684</v>
      </c>
      <c r="C19412" t="s">
        <v>32918</v>
      </c>
      <c r="D19412" t="s">
        <v>2360</v>
      </c>
      <c r="E19412" t="s">
        <v>59</v>
      </c>
      <c r="F19412" t="b">
        <v>0</v>
      </c>
      <c r="G19412" t="s">
        <v>65</v>
      </c>
      <c r="H19412" s="1">
        <v>46241.292974537027</v>
      </c>
      <c r="I19412" t="b">
        <v>0</v>
      </c>
      <c r="J19412" t="b">
        <v>1</v>
      </c>
      <c r="K19412" t="s">
        <v>41</v>
      </c>
      <c r="L19412" t="s">
        <v>60</v>
      </c>
      <c r="M19412">
        <v>198000</v>
      </c>
      <c r="N19412"/>
      <c r="O19412" t="s">
        <v>9723</v>
      </c>
      <c r="P19412" t="s">
        <v>21258</v>
      </c>
    </row>
    <row r="19413" spans="1:16" x14ac:dyDescent="0.25">
      <c r="A19413" t="s">
        <v>0</v>
      </c>
      <c r="B19413" t="s">
        <v>32919</v>
      </c>
      <c r="C19413" t="s">
        <v>24017</v>
      </c>
      <c r="D19413" t="s">
        <v>5440</v>
      </c>
      <c r="E19413" t="s">
        <v>59</v>
      </c>
      <c r="F19413" t="b">
        <v>0</v>
      </c>
      <c r="G19413" t="s">
        <v>37</v>
      </c>
      <c r="H19413" s="1">
        <v>46241.298182870371</v>
      </c>
      <c r="I19413" t="b">
        <v>0</v>
      </c>
      <c r="J19413" t="b">
        <v>0</v>
      </c>
      <c r="K19413" t="s">
        <v>37</v>
      </c>
      <c r="L19413" t="s">
        <v>60</v>
      </c>
      <c r="M19413">
        <v>40254.65</v>
      </c>
      <c r="N19413"/>
      <c r="O19413" t="s">
        <v>28586</v>
      </c>
      <c r="P19413" t="s">
        <v>2149</v>
      </c>
    </row>
    <row r="19414" spans="1:16" x14ac:dyDescent="0.25">
      <c r="A19414" t="s">
        <v>2</v>
      </c>
      <c r="B19414" t="s">
        <v>15278</v>
      </c>
      <c r="C19414" t="s">
        <v>92</v>
      </c>
      <c r="D19414" t="s">
        <v>2360</v>
      </c>
      <c r="E19414" t="s">
        <v>59</v>
      </c>
      <c r="F19414" t="b">
        <v>0</v>
      </c>
      <c r="G19414" t="s">
        <v>77</v>
      </c>
      <c r="H19414" s="1">
        <v>46241.29859953704</v>
      </c>
      <c r="I19414" t="b">
        <v>0</v>
      </c>
      <c r="J19414" t="b">
        <v>1</v>
      </c>
      <c r="K19414" t="s">
        <v>41</v>
      </c>
      <c r="L19414" t="s">
        <v>60</v>
      </c>
      <c r="M19414">
        <v>214500</v>
      </c>
      <c r="N19414"/>
      <c r="O19414" t="s">
        <v>424</v>
      </c>
      <c r="P19414" t="s">
        <v>29757</v>
      </c>
    </row>
    <row r="19415" spans="1:16" x14ac:dyDescent="0.25">
      <c r="A19415" t="s">
        <v>0</v>
      </c>
      <c r="B19415" t="s">
        <v>32920</v>
      </c>
      <c r="C19415" t="s">
        <v>76</v>
      </c>
      <c r="D19415" t="s">
        <v>4346</v>
      </c>
      <c r="E19415" t="s">
        <v>59</v>
      </c>
      <c r="F19415" t="b">
        <v>1</v>
      </c>
      <c r="G19415" t="s">
        <v>13</v>
      </c>
      <c r="H19415" s="1">
        <v>46241.30572916667</v>
      </c>
      <c r="I19415" t="b">
        <v>0</v>
      </c>
      <c r="J19415" t="b">
        <v>0</v>
      </c>
      <c r="K19415" t="s">
        <v>13</v>
      </c>
      <c r="L19415" t="s">
        <v>60</v>
      </c>
      <c r="M19415">
        <v>130000</v>
      </c>
      <c r="N19415"/>
      <c r="O19415" t="s">
        <v>32921</v>
      </c>
      <c r="P19415" t="s">
        <v>32922</v>
      </c>
    </row>
    <row r="19416" spans="1:16" x14ac:dyDescent="0.25">
      <c r="A19416" t="s">
        <v>0</v>
      </c>
      <c r="B19416" t="s">
        <v>32923</v>
      </c>
      <c r="C19416" t="s">
        <v>142</v>
      </c>
      <c r="D19416" t="s">
        <v>4550</v>
      </c>
      <c r="E19416" t="s">
        <v>59</v>
      </c>
      <c r="F19416" t="b">
        <v>0</v>
      </c>
      <c r="G19416" t="s">
        <v>65</v>
      </c>
      <c r="H19416" s="1">
        <v>46241.376307870371</v>
      </c>
      <c r="I19416" t="b">
        <v>0</v>
      </c>
      <c r="J19416" t="b">
        <v>0</v>
      </c>
      <c r="K19416" t="s">
        <v>41</v>
      </c>
      <c r="L19416" t="s">
        <v>60</v>
      </c>
      <c r="M19416">
        <v>65000</v>
      </c>
      <c r="N19416"/>
      <c r="O19416" t="s">
        <v>32924</v>
      </c>
      <c r="P19416" t="s">
        <v>32925</v>
      </c>
    </row>
    <row r="19417" spans="1:16" x14ac:dyDescent="0.25">
      <c r="A19417" t="s">
        <v>0</v>
      </c>
      <c r="B19417" t="s">
        <v>32926</v>
      </c>
      <c r="C19417" t="s">
        <v>332</v>
      </c>
      <c r="D19417" t="s">
        <v>4550</v>
      </c>
      <c r="E19417" t="s">
        <v>59</v>
      </c>
      <c r="F19417" t="b">
        <v>0</v>
      </c>
      <c r="G19417" t="s">
        <v>65</v>
      </c>
      <c r="H19417" s="1">
        <v>46241.376319444447</v>
      </c>
      <c r="I19417" t="b">
        <v>0</v>
      </c>
      <c r="J19417" t="b">
        <v>0</v>
      </c>
      <c r="K19417" t="s">
        <v>41</v>
      </c>
      <c r="L19417" t="s">
        <v>60</v>
      </c>
      <c r="M19417">
        <v>103112.5</v>
      </c>
      <c r="N19417"/>
      <c r="O19417" t="s">
        <v>528</v>
      </c>
      <c r="P19417" t="s">
        <v>9448</v>
      </c>
    </row>
    <row r="19418" spans="1:16" x14ac:dyDescent="0.25">
      <c r="A19418" t="s">
        <v>0</v>
      </c>
      <c r="B19418" t="s">
        <v>32927</v>
      </c>
      <c r="C19418" t="s">
        <v>81</v>
      </c>
      <c r="D19418" t="s">
        <v>4550</v>
      </c>
      <c r="E19418" t="s">
        <v>59</v>
      </c>
      <c r="F19418" t="b">
        <v>0</v>
      </c>
      <c r="G19418" t="s">
        <v>77</v>
      </c>
      <c r="H19418" s="1">
        <v>46241.376377314817</v>
      </c>
      <c r="I19418" t="b">
        <v>0</v>
      </c>
      <c r="J19418" t="b">
        <v>1</v>
      </c>
      <c r="K19418" t="s">
        <v>41</v>
      </c>
      <c r="L19418" t="s">
        <v>60</v>
      </c>
      <c r="M19418">
        <v>170000</v>
      </c>
      <c r="N19418"/>
      <c r="O19418" t="s">
        <v>32928</v>
      </c>
      <c r="P19418" t="s">
        <v>1009</v>
      </c>
    </row>
    <row r="19419" spans="1:16" x14ac:dyDescent="0.25">
      <c r="A19419" t="s">
        <v>0</v>
      </c>
      <c r="B19419" t="s">
        <v>32929</v>
      </c>
      <c r="C19419" t="s">
        <v>913</v>
      </c>
      <c r="D19419" t="s">
        <v>4346</v>
      </c>
      <c r="E19419" t="s">
        <v>59</v>
      </c>
      <c r="F19419" t="b">
        <v>0</v>
      </c>
      <c r="G19419" t="s">
        <v>20</v>
      </c>
      <c r="H19419" s="1">
        <v>46241.378761574073</v>
      </c>
      <c r="I19419" t="b">
        <v>0</v>
      </c>
      <c r="J19419" t="b">
        <v>0</v>
      </c>
      <c r="K19419" t="s">
        <v>20</v>
      </c>
      <c r="L19419" t="s">
        <v>60</v>
      </c>
      <c r="M19419">
        <v>38000</v>
      </c>
      <c r="N19419"/>
      <c r="O19419" t="s">
        <v>32908</v>
      </c>
      <c r="P19419" t="s">
        <v>133</v>
      </c>
    </row>
    <row r="19420" spans="1:16" x14ac:dyDescent="0.25">
      <c r="A19420" t="s">
        <v>8</v>
      </c>
      <c r="B19420" t="s">
        <v>32930</v>
      </c>
      <c r="C19420" t="s">
        <v>1040</v>
      </c>
      <c r="D19420" t="s">
        <v>4550</v>
      </c>
      <c r="E19420" t="s">
        <v>59</v>
      </c>
      <c r="F19420" t="b">
        <v>0</v>
      </c>
      <c r="G19420" t="s">
        <v>73</v>
      </c>
      <c r="H19420" s="1">
        <v>46241.382037037038</v>
      </c>
      <c r="I19420" t="b">
        <v>0</v>
      </c>
      <c r="J19420" t="b">
        <v>1</v>
      </c>
      <c r="K19420" t="s">
        <v>41</v>
      </c>
      <c r="L19420" t="s">
        <v>60</v>
      </c>
      <c r="M19420">
        <v>190500</v>
      </c>
      <c r="N19420"/>
      <c r="O19420" t="s">
        <v>1292</v>
      </c>
      <c r="P19420" t="s">
        <v>229</v>
      </c>
    </row>
    <row r="19421" spans="1:16" x14ac:dyDescent="0.25">
      <c r="A19421" t="s">
        <v>2</v>
      </c>
      <c r="B19421" t="s">
        <v>4257</v>
      </c>
      <c r="C19421" t="s">
        <v>164</v>
      </c>
      <c r="D19421" t="s">
        <v>4550</v>
      </c>
      <c r="E19421" t="s">
        <v>59</v>
      </c>
      <c r="F19421" t="b">
        <v>0</v>
      </c>
      <c r="G19421" t="s">
        <v>65</v>
      </c>
      <c r="H19421" s="1">
        <v>46241.382233796299</v>
      </c>
      <c r="I19421" t="b">
        <v>0</v>
      </c>
      <c r="J19421" t="b">
        <v>1</v>
      </c>
      <c r="K19421" t="s">
        <v>41</v>
      </c>
      <c r="L19421" t="s">
        <v>60</v>
      </c>
      <c r="M19421">
        <v>187000</v>
      </c>
      <c r="N19421"/>
      <c r="O19421" t="s">
        <v>168</v>
      </c>
      <c r="P19421" t="s">
        <v>32931</v>
      </c>
    </row>
    <row r="19422" spans="1:16" x14ac:dyDescent="0.25">
      <c r="A19422" t="s">
        <v>3</v>
      </c>
      <c r="B19422" t="s">
        <v>32932</v>
      </c>
      <c r="C19422" t="s">
        <v>2798</v>
      </c>
      <c r="D19422" t="s">
        <v>2360</v>
      </c>
      <c r="E19422" t="s">
        <v>59</v>
      </c>
      <c r="F19422" t="b">
        <v>0</v>
      </c>
      <c r="G19422" t="s">
        <v>65</v>
      </c>
      <c r="H19422" s="1">
        <v>46241.418009259258</v>
      </c>
      <c r="I19422" t="b">
        <v>1</v>
      </c>
      <c r="J19422" t="b">
        <v>0</v>
      </c>
      <c r="K19422" t="s">
        <v>41</v>
      </c>
      <c r="L19422" t="s">
        <v>74</v>
      </c>
      <c r="M19422"/>
      <c r="N19422">
        <v>52.5</v>
      </c>
      <c r="O19422" t="s">
        <v>13479</v>
      </c>
    </row>
    <row r="19423" spans="1:16" x14ac:dyDescent="0.25">
      <c r="A19423" t="s">
        <v>2</v>
      </c>
      <c r="B19423" t="s">
        <v>32933</v>
      </c>
      <c r="C19423" t="s">
        <v>165</v>
      </c>
      <c r="D19423" t="s">
        <v>4550</v>
      </c>
      <c r="E19423" t="s">
        <v>59</v>
      </c>
      <c r="F19423" t="b">
        <v>0</v>
      </c>
      <c r="G19423" t="s">
        <v>73</v>
      </c>
      <c r="H19423" s="1">
        <v>46241.423703703702</v>
      </c>
      <c r="I19423" t="b">
        <v>0</v>
      </c>
      <c r="J19423" t="b">
        <v>1</v>
      </c>
      <c r="K19423" t="s">
        <v>41</v>
      </c>
      <c r="L19423" t="s">
        <v>60</v>
      </c>
      <c r="M19423">
        <v>99950</v>
      </c>
      <c r="N19423"/>
      <c r="O19423" t="s">
        <v>5472</v>
      </c>
      <c r="P19423" t="s">
        <v>31398</v>
      </c>
    </row>
    <row r="19424" spans="1:16" x14ac:dyDescent="0.25">
      <c r="A19424" t="s">
        <v>5</v>
      </c>
      <c r="B19424" t="s">
        <v>32934</v>
      </c>
      <c r="C19424" t="s">
        <v>598</v>
      </c>
      <c r="D19424" t="s">
        <v>4550</v>
      </c>
      <c r="E19424" t="s">
        <v>59</v>
      </c>
      <c r="F19424" t="b">
        <v>0</v>
      </c>
      <c r="G19424" t="s">
        <v>77</v>
      </c>
      <c r="H19424" s="1">
        <v>46241.429699074077</v>
      </c>
      <c r="I19424" t="b">
        <v>0</v>
      </c>
      <c r="J19424" t="b">
        <v>1</v>
      </c>
      <c r="K19424" t="s">
        <v>41</v>
      </c>
      <c r="L19424" t="s">
        <v>60</v>
      </c>
      <c r="M19424">
        <v>170000</v>
      </c>
      <c r="N19424"/>
      <c r="O19424" t="s">
        <v>2631</v>
      </c>
      <c r="P19424" t="s">
        <v>32935</v>
      </c>
    </row>
    <row r="19425" spans="1:16" x14ac:dyDescent="0.25">
      <c r="A19425" t="s">
        <v>0</v>
      </c>
      <c r="B19425" t="s">
        <v>32936</v>
      </c>
      <c r="C19425" t="s">
        <v>1903</v>
      </c>
      <c r="D19425" t="s">
        <v>4630</v>
      </c>
      <c r="E19425" t="s">
        <v>59</v>
      </c>
      <c r="F19425" t="b">
        <v>0</v>
      </c>
      <c r="G19425" t="s">
        <v>89</v>
      </c>
      <c r="H19425" s="1">
        <v>46241.459641203714</v>
      </c>
      <c r="I19425" t="b">
        <v>1</v>
      </c>
      <c r="J19425" t="b">
        <v>1</v>
      </c>
      <c r="K19425" t="s">
        <v>41</v>
      </c>
      <c r="L19425" t="s">
        <v>74</v>
      </c>
      <c r="M19425"/>
      <c r="N19425">
        <v>29.5</v>
      </c>
      <c r="O19425" t="s">
        <v>2074</v>
      </c>
      <c r="P19425" t="s">
        <v>219</v>
      </c>
    </row>
    <row r="19426" spans="1:16" x14ac:dyDescent="0.25">
      <c r="A19426" t="s">
        <v>8</v>
      </c>
      <c r="B19426" t="s">
        <v>32937</v>
      </c>
      <c r="C19426" t="s">
        <v>18479</v>
      </c>
      <c r="D19426" t="s">
        <v>4550</v>
      </c>
      <c r="E19426" t="s">
        <v>59</v>
      </c>
      <c r="F19426" t="b">
        <v>0</v>
      </c>
      <c r="G19426" t="s">
        <v>77</v>
      </c>
      <c r="H19426" s="1">
        <v>46241.465266203697</v>
      </c>
      <c r="I19426" t="b">
        <v>0</v>
      </c>
      <c r="J19426" t="b">
        <v>1</v>
      </c>
      <c r="K19426" t="s">
        <v>41</v>
      </c>
      <c r="L19426" t="s">
        <v>60</v>
      </c>
      <c r="M19426">
        <v>281000</v>
      </c>
      <c r="N19426"/>
      <c r="O19426" t="s">
        <v>1481</v>
      </c>
      <c r="P19426" t="s">
        <v>32938</v>
      </c>
    </row>
    <row r="19427" spans="1:16" x14ac:dyDescent="0.25">
      <c r="A19427" t="s">
        <v>1</v>
      </c>
      <c r="B19427" t="s">
        <v>32939</v>
      </c>
      <c r="C19427" t="s">
        <v>32940</v>
      </c>
      <c r="D19427" t="s">
        <v>5018</v>
      </c>
      <c r="E19427" t="s">
        <v>59</v>
      </c>
      <c r="F19427" t="b">
        <v>0</v>
      </c>
      <c r="G19427" t="s">
        <v>40</v>
      </c>
      <c r="H19427" s="1">
        <v>46241.476817129631</v>
      </c>
      <c r="I19427" t="b">
        <v>0</v>
      </c>
      <c r="J19427" t="b">
        <v>0</v>
      </c>
      <c r="K19427" t="s">
        <v>40</v>
      </c>
      <c r="L19427" t="s">
        <v>60</v>
      </c>
      <c r="M19427">
        <v>35500</v>
      </c>
      <c r="N19427"/>
      <c r="O19427" t="s">
        <v>32941</v>
      </c>
    </row>
    <row r="19428" spans="1:16" x14ac:dyDescent="0.25">
      <c r="A19428" t="s">
        <v>6</v>
      </c>
      <c r="B19428" t="s">
        <v>32942</v>
      </c>
      <c r="C19428" t="s">
        <v>41</v>
      </c>
      <c r="D19428" t="s">
        <v>4550</v>
      </c>
      <c r="E19428" t="s">
        <v>59</v>
      </c>
      <c r="F19428" t="b">
        <v>0</v>
      </c>
      <c r="G19428" t="s">
        <v>41</v>
      </c>
      <c r="H19428" s="1">
        <v>46241.512615740743</v>
      </c>
      <c r="I19428" t="b">
        <v>0</v>
      </c>
      <c r="J19428" t="b">
        <v>0</v>
      </c>
      <c r="K19428" t="s">
        <v>41</v>
      </c>
      <c r="L19428" t="s">
        <v>60</v>
      </c>
      <c r="M19428">
        <v>148500</v>
      </c>
      <c r="N19428"/>
      <c r="O19428" t="s">
        <v>7385</v>
      </c>
      <c r="P19428" t="s">
        <v>29246</v>
      </c>
    </row>
    <row r="19429" spans="1:16" x14ac:dyDescent="0.25">
      <c r="A19429" t="s">
        <v>0</v>
      </c>
      <c r="B19429" t="s">
        <v>9552</v>
      </c>
      <c r="C19429" t="s">
        <v>947</v>
      </c>
      <c r="D19429" t="s">
        <v>4756</v>
      </c>
      <c r="E19429" t="s">
        <v>59</v>
      </c>
      <c r="F19429" t="b">
        <v>0</v>
      </c>
      <c r="G19429" t="s">
        <v>68</v>
      </c>
      <c r="H19429" s="1">
        <v>46241.542962962973</v>
      </c>
      <c r="I19429" t="b">
        <v>0</v>
      </c>
      <c r="J19429" t="b">
        <v>1</v>
      </c>
      <c r="K19429" t="s">
        <v>41</v>
      </c>
      <c r="L19429" t="s">
        <v>60</v>
      </c>
      <c r="M19429">
        <v>95362.5</v>
      </c>
      <c r="N19429"/>
      <c r="O19429" t="s">
        <v>32943</v>
      </c>
      <c r="P19429" t="s">
        <v>32944</v>
      </c>
    </row>
    <row r="19430" spans="1:16" x14ac:dyDescent="0.25">
      <c r="A19430" t="s">
        <v>3</v>
      </c>
      <c r="B19430" t="s">
        <v>32945</v>
      </c>
      <c r="C19430" t="s">
        <v>246</v>
      </c>
      <c r="D19430" t="s">
        <v>4756</v>
      </c>
      <c r="E19430" t="s">
        <v>59</v>
      </c>
      <c r="F19430" t="b">
        <v>0</v>
      </c>
      <c r="G19430" t="s">
        <v>65</v>
      </c>
      <c r="H19430" s="1">
        <v>46241.542986111112</v>
      </c>
      <c r="I19430" t="b">
        <v>0</v>
      </c>
      <c r="J19430" t="b">
        <v>0</v>
      </c>
      <c r="K19430" t="s">
        <v>41</v>
      </c>
      <c r="L19430" t="s">
        <v>60</v>
      </c>
      <c r="M19430">
        <v>118000</v>
      </c>
      <c r="N19430"/>
      <c r="O19430" t="s">
        <v>32946</v>
      </c>
      <c r="P19430" t="s">
        <v>32947</v>
      </c>
    </row>
    <row r="19431" spans="1:16" x14ac:dyDescent="0.25">
      <c r="A19431" t="s">
        <v>0</v>
      </c>
      <c r="B19431" t="s">
        <v>32948</v>
      </c>
      <c r="C19431" t="s">
        <v>76</v>
      </c>
      <c r="D19431" t="s">
        <v>4630</v>
      </c>
      <c r="E19431" t="s">
        <v>59</v>
      </c>
      <c r="F19431" t="b">
        <v>1</v>
      </c>
      <c r="G19431" t="s">
        <v>41</v>
      </c>
      <c r="H19431" s="1">
        <v>46241.548333333332</v>
      </c>
      <c r="I19431" t="b">
        <v>0</v>
      </c>
      <c r="J19431" t="b">
        <v>1</v>
      </c>
      <c r="K19431" t="s">
        <v>41</v>
      </c>
      <c r="L19431" t="s">
        <v>60</v>
      </c>
      <c r="M19431">
        <v>147500</v>
      </c>
      <c r="N19431"/>
      <c r="O19431" t="s">
        <v>2070</v>
      </c>
      <c r="P19431" t="s">
        <v>32949</v>
      </c>
    </row>
    <row r="19432" spans="1:16" x14ac:dyDescent="0.25">
      <c r="A19432" t="s">
        <v>1</v>
      </c>
      <c r="B19432" t="s">
        <v>32950</v>
      </c>
      <c r="C19432" t="s">
        <v>76</v>
      </c>
      <c r="D19432" t="s">
        <v>4526</v>
      </c>
      <c r="E19432" t="s">
        <v>88</v>
      </c>
      <c r="F19432" t="b">
        <v>1</v>
      </c>
      <c r="G19432" t="s">
        <v>77</v>
      </c>
      <c r="H19432" s="1">
        <v>46241.554675925923</v>
      </c>
      <c r="I19432" t="b">
        <v>1</v>
      </c>
      <c r="J19432" t="b">
        <v>0</v>
      </c>
      <c r="K19432" t="s">
        <v>41</v>
      </c>
      <c r="L19432" t="s">
        <v>74</v>
      </c>
      <c r="M19432"/>
      <c r="N19432">
        <v>58.5</v>
      </c>
      <c r="O19432" t="s">
        <v>312</v>
      </c>
      <c r="P19432" t="s">
        <v>32951</v>
      </c>
    </row>
    <row r="19433" spans="1:16" x14ac:dyDescent="0.25">
      <c r="A19433" t="s">
        <v>4</v>
      </c>
      <c r="B19433" t="s">
        <v>32952</v>
      </c>
      <c r="C19433" t="s">
        <v>40</v>
      </c>
      <c r="D19433" t="s">
        <v>4526</v>
      </c>
      <c r="E19433" t="s">
        <v>59</v>
      </c>
      <c r="F19433" t="b">
        <v>0</v>
      </c>
      <c r="G19433" t="s">
        <v>40</v>
      </c>
      <c r="H19433" s="1">
        <v>46241.560162037043</v>
      </c>
      <c r="I19433" t="b">
        <v>1</v>
      </c>
      <c r="J19433" t="b">
        <v>0</v>
      </c>
      <c r="K19433" t="s">
        <v>40</v>
      </c>
      <c r="L19433" t="s">
        <v>60</v>
      </c>
      <c r="M19433">
        <v>175000</v>
      </c>
      <c r="N19433"/>
      <c r="O19433" t="s">
        <v>2990</v>
      </c>
      <c r="P19433" t="s">
        <v>32953</v>
      </c>
    </row>
    <row r="19434" spans="1:16" x14ac:dyDescent="0.25">
      <c r="A19434" t="s">
        <v>3</v>
      </c>
      <c r="B19434" t="s">
        <v>32954</v>
      </c>
      <c r="C19434" t="s">
        <v>11229</v>
      </c>
      <c r="D19434" t="s">
        <v>4346</v>
      </c>
      <c r="E19434" t="s">
        <v>59</v>
      </c>
      <c r="F19434" t="b">
        <v>0</v>
      </c>
      <c r="G19434" t="s">
        <v>40</v>
      </c>
      <c r="H19434" s="1">
        <v>46241.589965277781</v>
      </c>
      <c r="I19434" t="b">
        <v>1</v>
      </c>
      <c r="J19434" t="b">
        <v>0</v>
      </c>
      <c r="K19434" t="s">
        <v>40</v>
      </c>
      <c r="L19434" t="s">
        <v>60</v>
      </c>
      <c r="M19434">
        <v>34000</v>
      </c>
      <c r="N19434"/>
      <c r="O19434" t="s">
        <v>32955</v>
      </c>
      <c r="P19434" t="s">
        <v>32956</v>
      </c>
    </row>
    <row r="19435" spans="1:16" x14ac:dyDescent="0.25">
      <c r="A19435" t="s">
        <v>0</v>
      </c>
      <c r="B19435" t="s">
        <v>32957</v>
      </c>
      <c r="C19435" t="s">
        <v>320</v>
      </c>
      <c r="D19435" t="s">
        <v>4526</v>
      </c>
      <c r="E19435" t="s">
        <v>88</v>
      </c>
      <c r="F19435" t="b">
        <v>0</v>
      </c>
      <c r="G19435" t="s">
        <v>73</v>
      </c>
      <c r="H19435" s="1">
        <v>46241.626296296286</v>
      </c>
      <c r="I19435" t="b">
        <v>1</v>
      </c>
      <c r="J19435" t="b">
        <v>1</v>
      </c>
      <c r="K19435" t="s">
        <v>41</v>
      </c>
      <c r="L19435" t="s">
        <v>74</v>
      </c>
      <c r="M19435"/>
      <c r="N19435">
        <v>57.5</v>
      </c>
      <c r="O19435" t="s">
        <v>482</v>
      </c>
      <c r="P19435" t="s">
        <v>32958</v>
      </c>
    </row>
    <row r="19436" spans="1:16" x14ac:dyDescent="0.25">
      <c r="A19436" t="s">
        <v>3</v>
      </c>
      <c r="B19436" t="s">
        <v>32959</v>
      </c>
      <c r="C19436" t="s">
        <v>2586</v>
      </c>
      <c r="D19436" t="s">
        <v>4756</v>
      </c>
      <c r="E19436" t="s">
        <v>59</v>
      </c>
      <c r="F19436" t="b">
        <v>0</v>
      </c>
      <c r="G19436" t="s">
        <v>65</v>
      </c>
      <c r="H19436" s="1">
        <v>46241.626307870371</v>
      </c>
      <c r="I19436" t="b">
        <v>0</v>
      </c>
      <c r="J19436" t="b">
        <v>0</v>
      </c>
      <c r="K19436" t="s">
        <v>41</v>
      </c>
      <c r="L19436" t="s">
        <v>60</v>
      </c>
      <c r="M19436">
        <v>87500</v>
      </c>
      <c r="N19436"/>
      <c r="O19436" t="s">
        <v>32960</v>
      </c>
      <c r="P19436" t="s">
        <v>4070</v>
      </c>
    </row>
    <row r="19437" spans="1:16" x14ac:dyDescent="0.25">
      <c r="A19437" t="s">
        <v>2</v>
      </c>
      <c r="B19437" t="s">
        <v>32961</v>
      </c>
      <c r="C19437" t="s">
        <v>41</v>
      </c>
      <c r="D19437" t="s">
        <v>4526</v>
      </c>
      <c r="E19437" t="s">
        <v>59</v>
      </c>
      <c r="F19437" t="b">
        <v>0</v>
      </c>
      <c r="G19437" t="s">
        <v>41</v>
      </c>
      <c r="H19437" s="1">
        <v>46241.631701388891</v>
      </c>
      <c r="I19437" t="b">
        <v>0</v>
      </c>
      <c r="J19437" t="b">
        <v>1</v>
      </c>
      <c r="K19437" t="s">
        <v>41</v>
      </c>
      <c r="L19437" t="s">
        <v>60</v>
      </c>
      <c r="M19437">
        <v>362500</v>
      </c>
      <c r="N19437"/>
      <c r="O19437" t="s">
        <v>32962</v>
      </c>
      <c r="P19437" t="s">
        <v>85</v>
      </c>
    </row>
    <row r="19438" spans="1:16" x14ac:dyDescent="0.25">
      <c r="A19438" t="s">
        <v>1</v>
      </c>
      <c r="B19438" t="s">
        <v>11849</v>
      </c>
      <c r="C19438" t="s">
        <v>194</v>
      </c>
      <c r="D19438" t="s">
        <v>4346</v>
      </c>
      <c r="E19438" t="s">
        <v>59</v>
      </c>
      <c r="F19438" t="b">
        <v>0</v>
      </c>
      <c r="G19438" t="s">
        <v>77</v>
      </c>
      <c r="H19438" s="1">
        <v>46241.638009259259</v>
      </c>
      <c r="I19438" t="b">
        <v>1</v>
      </c>
      <c r="J19438" t="b">
        <v>1</v>
      </c>
      <c r="K19438" t="s">
        <v>41</v>
      </c>
      <c r="L19438" t="s">
        <v>60</v>
      </c>
      <c r="M19438">
        <v>155500</v>
      </c>
      <c r="N19438"/>
      <c r="O19438" t="s">
        <v>3671</v>
      </c>
      <c r="P19438" t="s">
        <v>1476</v>
      </c>
    </row>
    <row r="19439" spans="1:16" x14ac:dyDescent="0.25">
      <c r="A19439" t="s">
        <v>5</v>
      </c>
      <c r="B19439" t="s">
        <v>32963</v>
      </c>
      <c r="C19439" t="s">
        <v>958</v>
      </c>
      <c r="D19439" t="s">
        <v>4526</v>
      </c>
      <c r="E19439" t="s">
        <v>59</v>
      </c>
      <c r="F19439" t="b">
        <v>0</v>
      </c>
      <c r="G19439" t="s">
        <v>77</v>
      </c>
      <c r="H19439" s="1">
        <v>46241.638009259259</v>
      </c>
      <c r="I19439" t="b">
        <v>1</v>
      </c>
      <c r="J19439" t="b">
        <v>0</v>
      </c>
      <c r="K19439" t="s">
        <v>41</v>
      </c>
      <c r="L19439" t="s">
        <v>60</v>
      </c>
      <c r="M19439">
        <v>155000</v>
      </c>
      <c r="N19439"/>
      <c r="O19439" t="s">
        <v>31227</v>
      </c>
      <c r="P19439" t="s">
        <v>32964</v>
      </c>
    </row>
    <row r="19440" spans="1:16" x14ac:dyDescent="0.25">
      <c r="A19440" t="s">
        <v>1</v>
      </c>
      <c r="B19440" t="s">
        <v>32965</v>
      </c>
      <c r="C19440" t="s">
        <v>2054</v>
      </c>
      <c r="D19440" t="s">
        <v>4526</v>
      </c>
      <c r="E19440" t="s">
        <v>59</v>
      </c>
      <c r="F19440" t="b">
        <v>0</v>
      </c>
      <c r="G19440" t="s">
        <v>68</v>
      </c>
      <c r="H19440" s="1">
        <v>46241.638067129628</v>
      </c>
      <c r="I19440" t="b">
        <v>0</v>
      </c>
      <c r="J19440" t="b">
        <v>0</v>
      </c>
      <c r="K19440" t="s">
        <v>41</v>
      </c>
      <c r="L19440" t="s">
        <v>60</v>
      </c>
      <c r="M19440">
        <v>145000</v>
      </c>
      <c r="N19440"/>
      <c r="O19440" t="s">
        <v>30265</v>
      </c>
      <c r="P19440" t="s">
        <v>32966</v>
      </c>
    </row>
    <row r="19441" spans="1:16" x14ac:dyDescent="0.25">
      <c r="A19441" t="s">
        <v>5</v>
      </c>
      <c r="B19441" t="s">
        <v>3795</v>
      </c>
      <c r="C19441" t="s">
        <v>207</v>
      </c>
      <c r="D19441" t="s">
        <v>4346</v>
      </c>
      <c r="E19441" t="s">
        <v>59</v>
      </c>
      <c r="F19441" t="b">
        <v>0</v>
      </c>
      <c r="G19441" t="s">
        <v>89</v>
      </c>
      <c r="H19441" s="1">
        <v>46241.638101851851</v>
      </c>
      <c r="I19441" t="b">
        <v>1</v>
      </c>
      <c r="J19441" t="b">
        <v>1</v>
      </c>
      <c r="K19441" t="s">
        <v>41</v>
      </c>
      <c r="L19441" t="s">
        <v>60</v>
      </c>
      <c r="M19441">
        <v>165000</v>
      </c>
      <c r="N19441"/>
      <c r="O19441" t="s">
        <v>8279</v>
      </c>
      <c r="P19441" t="s">
        <v>32967</v>
      </c>
    </row>
    <row r="19442" spans="1:16" x14ac:dyDescent="0.25">
      <c r="A19442" t="s">
        <v>3</v>
      </c>
      <c r="B19442" t="s">
        <v>32968</v>
      </c>
      <c r="C19442" t="s">
        <v>121</v>
      </c>
      <c r="D19442" t="s">
        <v>4526</v>
      </c>
      <c r="E19442" t="s">
        <v>88</v>
      </c>
      <c r="F19442" t="b">
        <v>0</v>
      </c>
      <c r="G19442" t="s">
        <v>68</v>
      </c>
      <c r="H19442" s="1">
        <v>46241.667962962973</v>
      </c>
      <c r="I19442" t="b">
        <v>0</v>
      </c>
      <c r="J19442" t="b">
        <v>0</v>
      </c>
      <c r="K19442" t="s">
        <v>41</v>
      </c>
      <c r="L19442" t="s">
        <v>74</v>
      </c>
      <c r="M19442"/>
      <c r="N19442">
        <v>23.5</v>
      </c>
      <c r="O19442" t="s">
        <v>2592</v>
      </c>
      <c r="P19442" t="s">
        <v>325</v>
      </c>
    </row>
    <row r="19443" spans="1:16" x14ac:dyDescent="0.25">
      <c r="A19443" t="s">
        <v>3</v>
      </c>
      <c r="B19443" t="s">
        <v>32969</v>
      </c>
      <c r="C19443" t="s">
        <v>112</v>
      </c>
      <c r="D19443" t="s">
        <v>4526</v>
      </c>
      <c r="E19443" t="s">
        <v>88</v>
      </c>
      <c r="F19443" t="b">
        <v>0</v>
      </c>
      <c r="G19443" t="s">
        <v>65</v>
      </c>
      <c r="H19443" s="1">
        <v>46241.667974537027</v>
      </c>
      <c r="I19443" t="b">
        <v>0</v>
      </c>
      <c r="J19443" t="b">
        <v>0</v>
      </c>
      <c r="K19443" t="s">
        <v>41</v>
      </c>
      <c r="L19443" t="s">
        <v>74</v>
      </c>
      <c r="M19443"/>
      <c r="N19443">
        <v>57.5</v>
      </c>
      <c r="O19443" t="s">
        <v>32970</v>
      </c>
      <c r="P19443" t="s">
        <v>261</v>
      </c>
    </row>
    <row r="19444" spans="1:16" x14ac:dyDescent="0.25">
      <c r="A19444" t="s">
        <v>0</v>
      </c>
      <c r="B19444" t="s">
        <v>32971</v>
      </c>
      <c r="C19444" t="s">
        <v>3859</v>
      </c>
      <c r="D19444" t="s">
        <v>2360</v>
      </c>
      <c r="E19444" t="s">
        <v>88</v>
      </c>
      <c r="F19444" t="b">
        <v>0</v>
      </c>
      <c r="G19444" t="s">
        <v>65</v>
      </c>
      <c r="H19444" s="1">
        <v>46241.667986111112</v>
      </c>
      <c r="I19444" t="b">
        <v>0</v>
      </c>
      <c r="J19444" t="b">
        <v>0</v>
      </c>
      <c r="K19444" t="s">
        <v>41</v>
      </c>
      <c r="L19444" t="s">
        <v>74</v>
      </c>
      <c r="M19444"/>
      <c r="N19444">
        <v>23.125</v>
      </c>
      <c r="O19444" t="s">
        <v>32972</v>
      </c>
      <c r="P19444" t="s">
        <v>875</v>
      </c>
    </row>
    <row r="19445" spans="1:16" x14ac:dyDescent="0.25">
      <c r="A19445" t="s">
        <v>2</v>
      </c>
      <c r="B19445" t="s">
        <v>32973</v>
      </c>
      <c r="C19445" t="s">
        <v>115</v>
      </c>
      <c r="D19445" t="s">
        <v>4526</v>
      </c>
      <c r="E19445" t="s">
        <v>59</v>
      </c>
      <c r="F19445" t="b">
        <v>0</v>
      </c>
      <c r="G19445" t="s">
        <v>65</v>
      </c>
      <c r="H19445" s="1">
        <v>46241.673680555563</v>
      </c>
      <c r="I19445" t="b">
        <v>0</v>
      </c>
      <c r="J19445" t="b">
        <v>0</v>
      </c>
      <c r="K19445" t="s">
        <v>41</v>
      </c>
      <c r="L19445" t="s">
        <v>60</v>
      </c>
      <c r="M19445">
        <v>180000</v>
      </c>
      <c r="N19445"/>
      <c r="O19445" t="s">
        <v>32974</v>
      </c>
    </row>
    <row r="19446" spans="1:16" x14ac:dyDescent="0.25">
      <c r="A19446" t="s">
        <v>5</v>
      </c>
      <c r="B19446" t="s">
        <v>32975</v>
      </c>
      <c r="C19446" t="s">
        <v>1868</v>
      </c>
      <c r="D19446" t="s">
        <v>4346</v>
      </c>
      <c r="E19446" t="s">
        <v>59</v>
      </c>
      <c r="F19446" t="b">
        <v>0</v>
      </c>
      <c r="G19446" t="s">
        <v>89</v>
      </c>
      <c r="H19446" s="1">
        <v>46241.679768518523</v>
      </c>
      <c r="I19446" t="b">
        <v>0</v>
      </c>
      <c r="J19446" t="b">
        <v>1</v>
      </c>
      <c r="K19446" t="s">
        <v>41</v>
      </c>
      <c r="L19446" t="s">
        <v>60</v>
      </c>
      <c r="M19446">
        <v>142500</v>
      </c>
      <c r="N19446"/>
      <c r="O19446" t="s">
        <v>1649</v>
      </c>
      <c r="P19446" t="s">
        <v>32976</v>
      </c>
    </row>
    <row r="19447" spans="1:16" x14ac:dyDescent="0.25">
      <c r="A19447" t="s">
        <v>7</v>
      </c>
      <c r="B19447" t="s">
        <v>32977</v>
      </c>
      <c r="C19447" t="s">
        <v>76</v>
      </c>
      <c r="D19447" t="s">
        <v>4346</v>
      </c>
      <c r="E19447" t="s">
        <v>88</v>
      </c>
      <c r="F19447" t="b">
        <v>1</v>
      </c>
      <c r="G19447" t="s">
        <v>65</v>
      </c>
      <c r="H19447" s="1">
        <v>46241.709629629629</v>
      </c>
      <c r="I19447" t="b">
        <v>1</v>
      </c>
      <c r="J19447" t="b">
        <v>1</v>
      </c>
      <c r="K19447" t="s">
        <v>41</v>
      </c>
      <c r="L19447" t="s">
        <v>74</v>
      </c>
      <c r="M19447"/>
      <c r="N19447">
        <v>68</v>
      </c>
      <c r="O19447" t="s">
        <v>904</v>
      </c>
      <c r="P19447" t="s">
        <v>85</v>
      </c>
    </row>
    <row r="19448" spans="1:16" x14ac:dyDescent="0.25">
      <c r="A19448" t="s">
        <v>6</v>
      </c>
      <c r="B19448" t="s">
        <v>9933</v>
      </c>
      <c r="C19448" t="s">
        <v>40</v>
      </c>
      <c r="D19448" t="s">
        <v>4526</v>
      </c>
      <c r="E19448" t="s">
        <v>59</v>
      </c>
      <c r="F19448" t="b">
        <v>0</v>
      </c>
      <c r="G19448" t="s">
        <v>40</v>
      </c>
      <c r="H19448" s="1">
        <v>46241.714965277781</v>
      </c>
      <c r="I19448" t="b">
        <v>1</v>
      </c>
      <c r="J19448" t="b">
        <v>0</v>
      </c>
      <c r="K19448" t="s">
        <v>40</v>
      </c>
      <c r="L19448" t="s">
        <v>60</v>
      </c>
      <c r="M19448">
        <v>65000</v>
      </c>
      <c r="N19448"/>
      <c r="O19448" t="s">
        <v>32978</v>
      </c>
    </row>
    <row r="19449" spans="1:16" x14ac:dyDescent="0.25">
      <c r="A19449" t="s">
        <v>2</v>
      </c>
      <c r="B19449" t="s">
        <v>2</v>
      </c>
      <c r="C19449" t="s">
        <v>32979</v>
      </c>
      <c r="D19449" t="s">
        <v>4587</v>
      </c>
      <c r="E19449" t="s">
        <v>59</v>
      </c>
      <c r="F19449" t="b">
        <v>0</v>
      </c>
      <c r="G19449" t="s">
        <v>65</v>
      </c>
      <c r="H19449" s="1">
        <v>46241.715567129628</v>
      </c>
      <c r="I19449" t="b">
        <v>0</v>
      </c>
      <c r="J19449" t="b">
        <v>0</v>
      </c>
      <c r="K19449" t="s">
        <v>41</v>
      </c>
      <c r="L19449" t="s">
        <v>60</v>
      </c>
      <c r="M19449">
        <v>131500</v>
      </c>
      <c r="N19449"/>
      <c r="O19449" t="s">
        <v>478</v>
      </c>
      <c r="P19449" t="s">
        <v>32980</v>
      </c>
    </row>
    <row r="19450" spans="1:16" x14ac:dyDescent="0.25">
      <c r="A19450" t="s">
        <v>0</v>
      </c>
      <c r="B19450" t="s">
        <v>32981</v>
      </c>
      <c r="C19450" t="s">
        <v>41</v>
      </c>
      <c r="D19450" t="s">
        <v>4526</v>
      </c>
      <c r="E19450" t="s">
        <v>59</v>
      </c>
      <c r="F19450" t="b">
        <v>0</v>
      </c>
      <c r="G19450" t="s">
        <v>41</v>
      </c>
      <c r="H19450" s="1">
        <v>46241.756666666668</v>
      </c>
      <c r="I19450" t="b">
        <v>0</v>
      </c>
      <c r="J19450" t="b">
        <v>1</v>
      </c>
      <c r="K19450" t="s">
        <v>41</v>
      </c>
      <c r="L19450" t="s">
        <v>60</v>
      </c>
      <c r="M19450">
        <v>101745</v>
      </c>
      <c r="N19450"/>
      <c r="O19450" t="s">
        <v>4325</v>
      </c>
    </row>
    <row r="19451" spans="1:16" x14ac:dyDescent="0.25">
      <c r="A19451" t="s">
        <v>1</v>
      </c>
      <c r="B19451" t="s">
        <v>32982</v>
      </c>
      <c r="C19451" t="s">
        <v>32983</v>
      </c>
      <c r="D19451" t="s">
        <v>4526</v>
      </c>
      <c r="E19451" t="s">
        <v>59</v>
      </c>
      <c r="F19451" t="b">
        <v>0</v>
      </c>
      <c r="G19451" t="s">
        <v>77</v>
      </c>
      <c r="H19451" s="1">
        <v>46241.763067129628</v>
      </c>
      <c r="I19451" t="b">
        <v>0</v>
      </c>
      <c r="J19451" t="b">
        <v>1</v>
      </c>
      <c r="K19451" t="s">
        <v>41</v>
      </c>
      <c r="L19451" t="s">
        <v>60</v>
      </c>
      <c r="M19451">
        <v>150000</v>
      </c>
      <c r="N19451"/>
      <c r="O19451" t="s">
        <v>19715</v>
      </c>
      <c r="P19451" t="s">
        <v>32984</v>
      </c>
    </row>
    <row r="19452" spans="1:16" x14ac:dyDescent="0.25">
      <c r="A19452" t="s">
        <v>0</v>
      </c>
      <c r="B19452" t="s">
        <v>32985</v>
      </c>
      <c r="C19452" t="s">
        <v>14760</v>
      </c>
      <c r="D19452" t="s">
        <v>4346</v>
      </c>
      <c r="E19452" t="s">
        <v>59</v>
      </c>
      <c r="F19452" t="b">
        <v>0</v>
      </c>
      <c r="G19452" t="s">
        <v>89</v>
      </c>
      <c r="H19452" s="1">
        <v>46241.792962962973</v>
      </c>
      <c r="I19452" t="b">
        <v>1</v>
      </c>
      <c r="J19452" t="b">
        <v>0</v>
      </c>
      <c r="K19452" t="s">
        <v>41</v>
      </c>
      <c r="L19452" t="s">
        <v>74</v>
      </c>
      <c r="M19452"/>
      <c r="N19452">
        <v>18</v>
      </c>
      <c r="O19452" t="s">
        <v>32986</v>
      </c>
      <c r="P19452" t="s">
        <v>219</v>
      </c>
    </row>
    <row r="19453" spans="1:16" x14ac:dyDescent="0.25">
      <c r="A19453" t="s">
        <v>3</v>
      </c>
      <c r="B19453" t="s">
        <v>32987</v>
      </c>
      <c r="C19453" t="s">
        <v>2700</v>
      </c>
      <c r="D19453" t="s">
        <v>2360</v>
      </c>
      <c r="E19453" t="s">
        <v>59</v>
      </c>
      <c r="F19453" t="b">
        <v>0</v>
      </c>
      <c r="G19453" t="s">
        <v>65</v>
      </c>
      <c r="H19453" s="1">
        <v>46241.793009259258</v>
      </c>
      <c r="I19453" t="b">
        <v>0</v>
      </c>
      <c r="J19453" t="b">
        <v>1</v>
      </c>
      <c r="K19453" t="s">
        <v>41</v>
      </c>
      <c r="L19453" t="s">
        <v>74</v>
      </c>
      <c r="M19453"/>
      <c r="N19453">
        <v>36</v>
      </c>
      <c r="O19453" t="s">
        <v>32988</v>
      </c>
      <c r="P19453" t="s">
        <v>219</v>
      </c>
    </row>
    <row r="19454" spans="1:16" x14ac:dyDescent="0.25">
      <c r="A19454" t="s">
        <v>0</v>
      </c>
      <c r="B19454" t="s">
        <v>32989</v>
      </c>
      <c r="C19454" t="s">
        <v>2413</v>
      </c>
      <c r="D19454" t="s">
        <v>4526</v>
      </c>
      <c r="E19454" t="s">
        <v>59</v>
      </c>
      <c r="F19454" t="b">
        <v>0</v>
      </c>
      <c r="G19454" t="s">
        <v>65</v>
      </c>
      <c r="H19454" s="1">
        <v>46241.793009259258</v>
      </c>
      <c r="I19454" t="b">
        <v>0</v>
      </c>
      <c r="J19454" t="b">
        <v>1</v>
      </c>
      <c r="K19454" t="s">
        <v>41</v>
      </c>
      <c r="L19454" t="s">
        <v>74</v>
      </c>
      <c r="M19454"/>
      <c r="N19454">
        <v>45</v>
      </c>
      <c r="O19454" t="s">
        <v>2158</v>
      </c>
      <c r="P19454" t="s">
        <v>32990</v>
      </c>
    </row>
    <row r="19455" spans="1:16" x14ac:dyDescent="0.25">
      <c r="A19455" t="s">
        <v>0</v>
      </c>
      <c r="B19455" t="s">
        <v>1347</v>
      </c>
      <c r="C19455" t="s">
        <v>121</v>
      </c>
      <c r="D19455" t="s">
        <v>4346</v>
      </c>
      <c r="E19455" t="s">
        <v>59</v>
      </c>
      <c r="F19455" t="b">
        <v>0</v>
      </c>
      <c r="G19455" t="s">
        <v>68</v>
      </c>
      <c r="H19455" s="1">
        <v>46241.798645833333</v>
      </c>
      <c r="I19455" t="b">
        <v>0</v>
      </c>
      <c r="J19455" t="b">
        <v>1</v>
      </c>
      <c r="K19455" t="s">
        <v>41</v>
      </c>
      <c r="L19455" t="s">
        <v>60</v>
      </c>
      <c r="M19455">
        <v>157000</v>
      </c>
      <c r="N19455"/>
      <c r="O19455" t="s">
        <v>588</v>
      </c>
      <c r="P19455" t="s">
        <v>32991</v>
      </c>
    </row>
    <row r="19456" spans="1:16" x14ac:dyDescent="0.25">
      <c r="A19456" t="s">
        <v>0</v>
      </c>
      <c r="B19456" t="s">
        <v>32992</v>
      </c>
      <c r="C19456" t="s">
        <v>971</v>
      </c>
      <c r="D19456" t="s">
        <v>4526</v>
      </c>
      <c r="E19456" t="s">
        <v>88</v>
      </c>
      <c r="F19456" t="b">
        <v>0</v>
      </c>
      <c r="G19456" t="s">
        <v>68</v>
      </c>
      <c r="H19456" s="1">
        <v>46241.798645833333</v>
      </c>
      <c r="I19456" t="b">
        <v>0</v>
      </c>
      <c r="J19456" t="b">
        <v>0</v>
      </c>
      <c r="K19456" t="s">
        <v>41</v>
      </c>
      <c r="L19456" t="s">
        <v>74</v>
      </c>
      <c r="M19456"/>
      <c r="N19456">
        <v>47</v>
      </c>
      <c r="O19456" t="s">
        <v>744</v>
      </c>
      <c r="P19456" t="s">
        <v>673</v>
      </c>
    </row>
    <row r="19457" spans="1:16" x14ac:dyDescent="0.25">
      <c r="A19457" t="s">
        <v>0</v>
      </c>
      <c r="B19457" t="s">
        <v>0</v>
      </c>
      <c r="C19457" t="s">
        <v>615</v>
      </c>
      <c r="D19457" t="s">
        <v>4526</v>
      </c>
      <c r="E19457" t="s">
        <v>59</v>
      </c>
      <c r="F19457" t="b">
        <v>0</v>
      </c>
      <c r="G19457" t="s">
        <v>65</v>
      </c>
      <c r="H19457" s="1">
        <v>46241.798900462964</v>
      </c>
      <c r="I19457" t="b">
        <v>0</v>
      </c>
      <c r="J19457" t="b">
        <v>1</v>
      </c>
      <c r="K19457" t="s">
        <v>41</v>
      </c>
      <c r="L19457" t="s">
        <v>60</v>
      </c>
      <c r="M19457">
        <v>92500</v>
      </c>
      <c r="N19457"/>
      <c r="O19457" t="s">
        <v>32993</v>
      </c>
      <c r="P19457" t="s">
        <v>32994</v>
      </c>
    </row>
    <row r="19458" spans="1:16" x14ac:dyDescent="0.25">
      <c r="A19458" t="s">
        <v>6</v>
      </c>
      <c r="B19458" t="s">
        <v>4198</v>
      </c>
      <c r="C19458" t="s">
        <v>650</v>
      </c>
      <c r="D19458" t="s">
        <v>4526</v>
      </c>
      <c r="E19458" t="s">
        <v>88</v>
      </c>
      <c r="F19458" t="b">
        <v>0</v>
      </c>
      <c r="G19458" t="s">
        <v>89</v>
      </c>
      <c r="H19458" s="1">
        <v>46241.804780092592</v>
      </c>
      <c r="I19458" t="b">
        <v>1</v>
      </c>
      <c r="J19458" t="b">
        <v>0</v>
      </c>
      <c r="K19458" t="s">
        <v>41</v>
      </c>
      <c r="L19458" t="s">
        <v>74</v>
      </c>
      <c r="M19458"/>
      <c r="N19458">
        <v>68.5</v>
      </c>
      <c r="O19458" t="s">
        <v>27777</v>
      </c>
      <c r="P19458" t="s">
        <v>32995</v>
      </c>
    </row>
    <row r="19459" spans="1:16" x14ac:dyDescent="0.25">
      <c r="A19459" t="s">
        <v>0</v>
      </c>
      <c r="B19459" t="s">
        <v>32996</v>
      </c>
      <c r="C19459" t="s">
        <v>856</v>
      </c>
      <c r="D19459" t="s">
        <v>4526</v>
      </c>
      <c r="E19459" t="s">
        <v>59</v>
      </c>
      <c r="F19459" t="b">
        <v>0</v>
      </c>
      <c r="G19459" t="s">
        <v>89</v>
      </c>
      <c r="H19459" s="1">
        <v>46241.834629629629</v>
      </c>
      <c r="I19459" t="b">
        <v>0</v>
      </c>
      <c r="J19459" t="b">
        <v>0</v>
      </c>
      <c r="K19459" t="s">
        <v>41</v>
      </c>
      <c r="L19459" t="s">
        <v>60</v>
      </c>
      <c r="M19459">
        <v>85477.6</v>
      </c>
      <c r="N19459"/>
      <c r="O19459" t="s">
        <v>3409</v>
      </c>
      <c r="P19459" t="s">
        <v>32997</v>
      </c>
    </row>
    <row r="19460" spans="1:16" x14ac:dyDescent="0.25">
      <c r="A19460" t="s">
        <v>0</v>
      </c>
      <c r="B19460" t="s">
        <v>1687</v>
      </c>
      <c r="C19460" t="s">
        <v>2328</v>
      </c>
      <c r="D19460" t="s">
        <v>2360</v>
      </c>
      <c r="E19460" t="s">
        <v>59</v>
      </c>
      <c r="F19460" t="b">
        <v>0</v>
      </c>
      <c r="G19460" t="s">
        <v>65</v>
      </c>
      <c r="H19460" s="1">
        <v>46241.834629629629</v>
      </c>
      <c r="I19460" t="b">
        <v>0</v>
      </c>
      <c r="J19460" t="b">
        <v>1</v>
      </c>
      <c r="K19460" t="s">
        <v>41</v>
      </c>
      <c r="L19460" t="s">
        <v>60</v>
      </c>
      <c r="M19460">
        <v>152000</v>
      </c>
      <c r="N19460"/>
      <c r="O19460" t="s">
        <v>643</v>
      </c>
      <c r="P19460" t="s">
        <v>32998</v>
      </c>
    </row>
    <row r="19461" spans="1:16" x14ac:dyDescent="0.25">
      <c r="A19461" t="s">
        <v>0</v>
      </c>
      <c r="B19461" t="s">
        <v>32999</v>
      </c>
      <c r="C19461" t="s">
        <v>382</v>
      </c>
      <c r="D19461" t="s">
        <v>4526</v>
      </c>
      <c r="E19461" t="s">
        <v>59</v>
      </c>
      <c r="F19461" t="b">
        <v>0</v>
      </c>
      <c r="G19461" t="s">
        <v>77</v>
      </c>
      <c r="H19461" s="1">
        <v>46241.834629629629</v>
      </c>
      <c r="I19461" t="b">
        <v>0</v>
      </c>
      <c r="J19461" t="b">
        <v>1</v>
      </c>
      <c r="K19461" t="s">
        <v>41</v>
      </c>
      <c r="L19461" t="s">
        <v>74</v>
      </c>
      <c r="M19461"/>
      <c r="N19461">
        <v>31.75</v>
      </c>
      <c r="O19461" t="s">
        <v>1507</v>
      </c>
      <c r="P19461" t="s">
        <v>1678</v>
      </c>
    </row>
    <row r="19462" spans="1:16" x14ac:dyDescent="0.25">
      <c r="A19462" t="s">
        <v>7</v>
      </c>
      <c r="B19462" t="s">
        <v>33000</v>
      </c>
      <c r="C19462" t="s">
        <v>472</v>
      </c>
      <c r="D19462" t="s">
        <v>4526</v>
      </c>
      <c r="E19462" t="s">
        <v>59</v>
      </c>
      <c r="F19462" t="b">
        <v>0</v>
      </c>
      <c r="G19462" t="s">
        <v>65</v>
      </c>
      <c r="H19462" s="1">
        <v>46241.834675925929</v>
      </c>
      <c r="I19462" t="b">
        <v>0</v>
      </c>
      <c r="J19462" t="b">
        <v>1</v>
      </c>
      <c r="K19462" t="s">
        <v>41</v>
      </c>
      <c r="L19462" t="s">
        <v>60</v>
      </c>
      <c r="M19462">
        <v>137500</v>
      </c>
      <c r="N19462"/>
      <c r="O19462" t="s">
        <v>446</v>
      </c>
      <c r="P19462" t="s">
        <v>208</v>
      </c>
    </row>
    <row r="19463" spans="1:16" x14ac:dyDescent="0.25">
      <c r="A19463" t="s">
        <v>3</v>
      </c>
      <c r="B19463" t="s">
        <v>33001</v>
      </c>
      <c r="C19463" t="s">
        <v>304</v>
      </c>
      <c r="D19463" t="s">
        <v>4526</v>
      </c>
      <c r="E19463" t="s">
        <v>59</v>
      </c>
      <c r="F19463" t="b">
        <v>0</v>
      </c>
      <c r="G19463" t="s">
        <v>77</v>
      </c>
      <c r="H19463" s="1">
        <v>46241.834710648152</v>
      </c>
      <c r="I19463" t="b">
        <v>1</v>
      </c>
      <c r="J19463" t="b">
        <v>0</v>
      </c>
      <c r="K19463" t="s">
        <v>41</v>
      </c>
      <c r="L19463" t="s">
        <v>60</v>
      </c>
      <c r="M19463">
        <v>136000</v>
      </c>
      <c r="N19463"/>
      <c r="O19463" t="s">
        <v>33002</v>
      </c>
      <c r="P19463" t="s">
        <v>15482</v>
      </c>
    </row>
    <row r="19464" spans="1:16" x14ac:dyDescent="0.25">
      <c r="A19464" t="s">
        <v>2</v>
      </c>
      <c r="B19464" t="s">
        <v>1628</v>
      </c>
      <c r="C19464" t="s">
        <v>555</v>
      </c>
      <c r="D19464" t="s">
        <v>4346</v>
      </c>
      <c r="E19464" t="s">
        <v>132</v>
      </c>
      <c r="F19464" t="b">
        <v>0</v>
      </c>
      <c r="G19464" t="s">
        <v>68</v>
      </c>
      <c r="H19464" s="1">
        <v>46241.840312499997</v>
      </c>
      <c r="I19464" t="b">
        <v>0</v>
      </c>
      <c r="J19464" t="b">
        <v>1</v>
      </c>
      <c r="K19464" t="s">
        <v>41</v>
      </c>
      <c r="L19464" t="s">
        <v>74</v>
      </c>
      <c r="M19464"/>
      <c r="N19464">
        <v>50</v>
      </c>
      <c r="O19464" t="s">
        <v>33003</v>
      </c>
      <c r="P19464" t="s">
        <v>3334</v>
      </c>
    </row>
    <row r="19465" spans="1:16" x14ac:dyDescent="0.25">
      <c r="A19465" t="s">
        <v>4</v>
      </c>
      <c r="B19465" t="s">
        <v>33004</v>
      </c>
      <c r="C19465" t="s">
        <v>124</v>
      </c>
      <c r="D19465" t="s">
        <v>2360</v>
      </c>
      <c r="E19465" t="s">
        <v>59</v>
      </c>
      <c r="F19465" t="b">
        <v>0</v>
      </c>
      <c r="G19465" t="s">
        <v>77</v>
      </c>
      <c r="H19465" s="1">
        <v>46241.846388888887</v>
      </c>
      <c r="I19465" t="b">
        <v>0</v>
      </c>
      <c r="J19465" t="b">
        <v>1</v>
      </c>
      <c r="K19465" t="s">
        <v>41</v>
      </c>
      <c r="L19465" t="s">
        <v>60</v>
      </c>
      <c r="M19465">
        <v>118500</v>
      </c>
      <c r="N19465"/>
      <c r="O19465" t="s">
        <v>1355</v>
      </c>
      <c r="P19465" t="s">
        <v>33005</v>
      </c>
    </row>
    <row r="19466" spans="1:16" x14ac:dyDescent="0.25">
      <c r="A19466" t="s">
        <v>3</v>
      </c>
      <c r="B19466" t="s">
        <v>33006</v>
      </c>
      <c r="C19466" t="s">
        <v>76</v>
      </c>
      <c r="D19466" t="s">
        <v>4526</v>
      </c>
      <c r="E19466" t="s">
        <v>132</v>
      </c>
      <c r="F19466" t="b">
        <v>1</v>
      </c>
      <c r="G19466" t="s">
        <v>13</v>
      </c>
      <c r="H19466" s="1">
        <v>46241.847395833327</v>
      </c>
      <c r="I19466" t="b">
        <v>0</v>
      </c>
      <c r="J19466" t="b">
        <v>0</v>
      </c>
      <c r="K19466" t="s">
        <v>13</v>
      </c>
      <c r="L19466" t="s">
        <v>74</v>
      </c>
      <c r="M19466"/>
      <c r="N19466">
        <v>100</v>
      </c>
      <c r="O19466" t="s">
        <v>5046</v>
      </c>
    </row>
    <row r="19467" spans="1:16" x14ac:dyDescent="0.25">
      <c r="A19467" t="s">
        <v>0</v>
      </c>
      <c r="B19467" t="s">
        <v>33007</v>
      </c>
      <c r="C19467" t="s">
        <v>30087</v>
      </c>
      <c r="D19467" t="s">
        <v>4587</v>
      </c>
      <c r="E19467" t="s">
        <v>59</v>
      </c>
      <c r="F19467" t="b">
        <v>0</v>
      </c>
      <c r="G19467" t="s">
        <v>65</v>
      </c>
      <c r="H19467" s="1">
        <v>46241.876307870371</v>
      </c>
      <c r="I19467" t="b">
        <v>0</v>
      </c>
      <c r="J19467" t="b">
        <v>0</v>
      </c>
      <c r="K19467" t="s">
        <v>41</v>
      </c>
      <c r="L19467" t="s">
        <v>74</v>
      </c>
      <c r="M19467"/>
      <c r="N19467">
        <v>49</v>
      </c>
      <c r="O19467" t="s">
        <v>6472</v>
      </c>
      <c r="P19467" t="s">
        <v>4045</v>
      </c>
    </row>
    <row r="19468" spans="1:16" x14ac:dyDescent="0.25">
      <c r="A19468" t="s">
        <v>3</v>
      </c>
      <c r="B19468" t="s">
        <v>2368</v>
      </c>
      <c r="C19468" t="s">
        <v>278</v>
      </c>
      <c r="D19468" t="s">
        <v>4526</v>
      </c>
      <c r="E19468" t="s">
        <v>59</v>
      </c>
      <c r="F19468" t="b">
        <v>0</v>
      </c>
      <c r="G19468" t="s">
        <v>89</v>
      </c>
      <c r="H19468" s="1">
        <v>46241.876307870371</v>
      </c>
      <c r="I19468" t="b">
        <v>0</v>
      </c>
      <c r="J19468" t="b">
        <v>0</v>
      </c>
      <c r="K19468" t="s">
        <v>41</v>
      </c>
      <c r="L19468" t="s">
        <v>74</v>
      </c>
      <c r="M19468"/>
      <c r="N19468">
        <v>32.5</v>
      </c>
      <c r="O19468" t="s">
        <v>105</v>
      </c>
      <c r="P19468" t="s">
        <v>1759</v>
      </c>
    </row>
    <row r="19469" spans="1:16" x14ac:dyDescent="0.25">
      <c r="A19469" t="s">
        <v>0</v>
      </c>
      <c r="B19469" t="s">
        <v>289</v>
      </c>
      <c r="C19469" t="s">
        <v>912</v>
      </c>
      <c r="D19469" t="s">
        <v>4526</v>
      </c>
      <c r="E19469" t="s">
        <v>59</v>
      </c>
      <c r="F19469" t="b">
        <v>0</v>
      </c>
      <c r="G19469" t="s">
        <v>65</v>
      </c>
      <c r="H19469" s="1">
        <v>46241.876342592594</v>
      </c>
      <c r="I19469" t="b">
        <v>0</v>
      </c>
      <c r="J19469" t="b">
        <v>1</v>
      </c>
      <c r="K19469" t="s">
        <v>41</v>
      </c>
      <c r="L19469" t="s">
        <v>60</v>
      </c>
      <c r="M19469">
        <v>80000</v>
      </c>
      <c r="N19469"/>
      <c r="O19469" t="s">
        <v>33008</v>
      </c>
      <c r="P19469" t="s">
        <v>3512</v>
      </c>
    </row>
    <row r="19470" spans="1:16" x14ac:dyDescent="0.25">
      <c r="A19470" t="s">
        <v>2</v>
      </c>
      <c r="B19470" t="s">
        <v>33009</v>
      </c>
      <c r="C19470" t="s">
        <v>21491</v>
      </c>
      <c r="D19470" t="s">
        <v>4587</v>
      </c>
      <c r="E19470" t="s">
        <v>59</v>
      </c>
      <c r="F19470" t="b">
        <v>0</v>
      </c>
      <c r="G19470" t="s">
        <v>65</v>
      </c>
      <c r="H19470" s="1">
        <v>46241.882233796299</v>
      </c>
      <c r="I19470" t="b">
        <v>0</v>
      </c>
      <c r="J19470" t="b">
        <v>0</v>
      </c>
      <c r="K19470" t="s">
        <v>41</v>
      </c>
      <c r="L19470" t="s">
        <v>74</v>
      </c>
      <c r="M19470"/>
      <c r="N19470">
        <v>82.5</v>
      </c>
      <c r="O19470" t="s">
        <v>6472</v>
      </c>
      <c r="P19470" t="s">
        <v>33010</v>
      </c>
    </row>
    <row r="19471" spans="1:16" x14ac:dyDescent="0.25">
      <c r="A19471" t="s">
        <v>5</v>
      </c>
      <c r="B19471" t="s">
        <v>33011</v>
      </c>
      <c r="C19471" t="s">
        <v>41</v>
      </c>
      <c r="D19471" t="s">
        <v>4587</v>
      </c>
      <c r="E19471" t="s">
        <v>59</v>
      </c>
      <c r="F19471" t="b">
        <v>0</v>
      </c>
      <c r="G19471" t="s">
        <v>73</v>
      </c>
      <c r="H19471" s="1">
        <v>46241.888252314813</v>
      </c>
      <c r="I19471" t="b">
        <v>1</v>
      </c>
      <c r="J19471" t="b">
        <v>0</v>
      </c>
      <c r="K19471" t="s">
        <v>41</v>
      </c>
      <c r="L19471" t="s">
        <v>74</v>
      </c>
      <c r="M19471"/>
      <c r="N19471">
        <v>57.5</v>
      </c>
      <c r="O19471" t="s">
        <v>5382</v>
      </c>
      <c r="P19471" t="s">
        <v>33012</v>
      </c>
    </row>
    <row r="19472" spans="1:16" x14ac:dyDescent="0.25">
      <c r="A19472" t="s">
        <v>4</v>
      </c>
      <c r="B19472" t="s">
        <v>33004</v>
      </c>
      <c r="C19472" t="s">
        <v>124</v>
      </c>
      <c r="D19472" t="s">
        <v>4526</v>
      </c>
      <c r="E19472" t="s">
        <v>59</v>
      </c>
      <c r="F19472" t="b">
        <v>0</v>
      </c>
      <c r="G19472" t="s">
        <v>77</v>
      </c>
      <c r="H19472" s="1">
        <v>46241.929780092592</v>
      </c>
      <c r="I19472" t="b">
        <v>0</v>
      </c>
      <c r="J19472" t="b">
        <v>1</v>
      </c>
      <c r="K19472" t="s">
        <v>41</v>
      </c>
      <c r="L19472" t="s">
        <v>60</v>
      </c>
      <c r="M19472">
        <v>118500</v>
      </c>
      <c r="N19472"/>
      <c r="O19472" t="s">
        <v>1155</v>
      </c>
      <c r="P19472" t="s">
        <v>33013</v>
      </c>
    </row>
    <row r="19473" spans="1:16" x14ac:dyDescent="0.25">
      <c r="A19473" t="s">
        <v>1</v>
      </c>
      <c r="B19473" t="s">
        <v>33014</v>
      </c>
      <c r="C19473" t="s">
        <v>559</v>
      </c>
      <c r="D19473" t="s">
        <v>4526</v>
      </c>
      <c r="E19473" t="s">
        <v>88</v>
      </c>
      <c r="F19473" t="b">
        <v>0</v>
      </c>
      <c r="G19473" t="s">
        <v>65</v>
      </c>
      <c r="H19473" s="1">
        <v>46241.929791666669</v>
      </c>
      <c r="I19473" t="b">
        <v>1</v>
      </c>
      <c r="J19473" t="b">
        <v>1</v>
      </c>
      <c r="K19473" t="s">
        <v>41</v>
      </c>
      <c r="L19473" t="s">
        <v>74</v>
      </c>
      <c r="M19473"/>
      <c r="N19473">
        <v>67.5</v>
      </c>
      <c r="O19473" t="s">
        <v>403</v>
      </c>
    </row>
    <row r="19474" spans="1:16" x14ac:dyDescent="0.25">
      <c r="A19474" t="s">
        <v>7</v>
      </c>
      <c r="B19474" t="s">
        <v>33015</v>
      </c>
      <c r="C19474" t="s">
        <v>40</v>
      </c>
      <c r="D19474" t="s">
        <v>3761</v>
      </c>
      <c r="E19474" t="s">
        <v>59</v>
      </c>
      <c r="F19474" t="b">
        <v>0</v>
      </c>
      <c r="G19474" t="s">
        <v>40</v>
      </c>
      <c r="H19474" s="1">
        <v>46242.006631944438</v>
      </c>
      <c r="I19474" t="b">
        <v>1</v>
      </c>
      <c r="J19474" t="b">
        <v>0</v>
      </c>
      <c r="K19474" t="s">
        <v>40</v>
      </c>
      <c r="L19474" t="s">
        <v>60</v>
      </c>
      <c r="M19474">
        <v>71500</v>
      </c>
      <c r="N19474"/>
      <c r="O19474" t="s">
        <v>33016</v>
      </c>
      <c r="P19474" t="s">
        <v>33017</v>
      </c>
    </row>
    <row r="19475" spans="1:16" x14ac:dyDescent="0.25">
      <c r="A19475" t="s">
        <v>1</v>
      </c>
      <c r="B19475" t="s">
        <v>1</v>
      </c>
      <c r="C19475" t="s">
        <v>824</v>
      </c>
      <c r="D19475" t="s">
        <v>2471</v>
      </c>
      <c r="E19475" t="s">
        <v>59</v>
      </c>
      <c r="F19475" t="b">
        <v>0</v>
      </c>
      <c r="G19475" t="s">
        <v>77</v>
      </c>
      <c r="H19475" s="1">
        <v>46242.013009259259</v>
      </c>
      <c r="I19475" t="b">
        <v>1</v>
      </c>
      <c r="J19475" t="b">
        <v>0</v>
      </c>
      <c r="K19475" t="s">
        <v>41</v>
      </c>
      <c r="L19475" t="s">
        <v>60</v>
      </c>
      <c r="M19475">
        <v>95000</v>
      </c>
      <c r="N19475"/>
      <c r="O19475" t="s">
        <v>33018</v>
      </c>
      <c r="P19475" t="s">
        <v>33019</v>
      </c>
    </row>
    <row r="19476" spans="1:16" x14ac:dyDescent="0.25">
      <c r="A19476" t="s">
        <v>8</v>
      </c>
      <c r="B19476" t="s">
        <v>20884</v>
      </c>
      <c r="C19476" t="s">
        <v>76</v>
      </c>
      <c r="D19476" t="s">
        <v>4526</v>
      </c>
      <c r="E19476" t="s">
        <v>59</v>
      </c>
      <c r="F19476" t="b">
        <v>1</v>
      </c>
      <c r="G19476" t="s">
        <v>77</v>
      </c>
      <c r="H19476" s="1">
        <v>46242.013055555559</v>
      </c>
      <c r="I19476" t="b">
        <v>0</v>
      </c>
      <c r="J19476" t="b">
        <v>0</v>
      </c>
      <c r="K19476" t="s">
        <v>41</v>
      </c>
      <c r="L19476" t="s">
        <v>60</v>
      </c>
      <c r="M19476">
        <v>109000</v>
      </c>
      <c r="N19476"/>
      <c r="O19476" t="s">
        <v>371</v>
      </c>
      <c r="P19476" t="s">
        <v>11577</v>
      </c>
    </row>
    <row r="19477" spans="1:16" x14ac:dyDescent="0.25">
      <c r="A19477" t="s">
        <v>1</v>
      </c>
      <c r="B19477" t="s">
        <v>33020</v>
      </c>
      <c r="C19477" t="s">
        <v>3914</v>
      </c>
      <c r="D19477" t="s">
        <v>4515</v>
      </c>
      <c r="E19477" t="s">
        <v>59</v>
      </c>
      <c r="F19477" t="b">
        <v>0</v>
      </c>
      <c r="G19477" t="s">
        <v>65</v>
      </c>
      <c r="H19477" s="1">
        <v>46242.013148148151</v>
      </c>
      <c r="I19477" t="b">
        <v>0</v>
      </c>
      <c r="J19477" t="b">
        <v>0</v>
      </c>
      <c r="K19477" t="s">
        <v>41</v>
      </c>
      <c r="L19477" t="s">
        <v>60</v>
      </c>
      <c r="M19477">
        <v>145000</v>
      </c>
      <c r="N19477"/>
      <c r="O19477" t="s">
        <v>33021</v>
      </c>
    </row>
    <row r="19478" spans="1:16" x14ac:dyDescent="0.25">
      <c r="A19478" t="s">
        <v>8</v>
      </c>
      <c r="B19478" t="s">
        <v>3492</v>
      </c>
      <c r="C19478" t="s">
        <v>3658</v>
      </c>
      <c r="D19478" t="s">
        <v>4595</v>
      </c>
      <c r="E19478" t="s">
        <v>59</v>
      </c>
      <c r="F19478" t="b">
        <v>0</v>
      </c>
      <c r="G19478" t="s">
        <v>19</v>
      </c>
      <c r="H19478" s="1">
        <v>46242.015462962961</v>
      </c>
      <c r="I19478" t="b">
        <v>0</v>
      </c>
      <c r="J19478" t="b">
        <v>0</v>
      </c>
      <c r="K19478" t="s">
        <v>19</v>
      </c>
      <c r="L19478" t="s">
        <v>60</v>
      </c>
      <c r="M19478">
        <v>1400000</v>
      </c>
      <c r="N19478"/>
      <c r="O19478" t="s">
        <v>33022</v>
      </c>
      <c r="P19478" t="s">
        <v>33023</v>
      </c>
    </row>
    <row r="19479" spans="1:16" x14ac:dyDescent="0.25">
      <c r="A19479" t="s">
        <v>1</v>
      </c>
      <c r="B19479" t="s">
        <v>1</v>
      </c>
      <c r="C19479" t="s">
        <v>16237</v>
      </c>
      <c r="D19479" t="s">
        <v>4346</v>
      </c>
      <c r="E19479" t="s">
        <v>59</v>
      </c>
      <c r="F19479" t="b">
        <v>0</v>
      </c>
      <c r="G19479" t="s">
        <v>65</v>
      </c>
      <c r="H19479" s="1">
        <v>46242.096400462957</v>
      </c>
      <c r="I19479" t="b">
        <v>1</v>
      </c>
      <c r="J19479" t="b">
        <v>1</v>
      </c>
      <c r="K19479" t="s">
        <v>41</v>
      </c>
      <c r="L19479" t="s">
        <v>60</v>
      </c>
      <c r="M19479">
        <v>105000</v>
      </c>
      <c r="N19479"/>
      <c r="O19479" t="s">
        <v>16238</v>
      </c>
      <c r="P19479" t="s">
        <v>33024</v>
      </c>
    </row>
    <row r="19480" spans="1:16" x14ac:dyDescent="0.25">
      <c r="A19480" t="s">
        <v>6</v>
      </c>
      <c r="B19480" t="s">
        <v>33025</v>
      </c>
      <c r="C19480" t="s">
        <v>142</v>
      </c>
      <c r="D19480" t="s">
        <v>4526</v>
      </c>
      <c r="E19480" t="s">
        <v>59</v>
      </c>
      <c r="F19480" t="b">
        <v>0</v>
      </c>
      <c r="G19480" t="s">
        <v>65</v>
      </c>
      <c r="H19480" s="1">
        <v>46242.132233796299</v>
      </c>
      <c r="I19480" t="b">
        <v>0</v>
      </c>
      <c r="J19480" t="b">
        <v>1</v>
      </c>
      <c r="K19480" t="s">
        <v>41</v>
      </c>
      <c r="L19480" t="s">
        <v>60</v>
      </c>
      <c r="M19480">
        <v>137125</v>
      </c>
      <c r="N19480"/>
      <c r="O19480" t="s">
        <v>7675</v>
      </c>
      <c r="P19480" t="s">
        <v>33026</v>
      </c>
    </row>
    <row r="19481" spans="1:16" x14ac:dyDescent="0.25">
      <c r="A19481" t="s">
        <v>3</v>
      </c>
      <c r="B19481" t="s">
        <v>1696</v>
      </c>
      <c r="C19481" t="s">
        <v>30106</v>
      </c>
      <c r="D19481" t="s">
        <v>4756</v>
      </c>
      <c r="E19481" t="s">
        <v>59</v>
      </c>
      <c r="F19481" t="b">
        <v>0</v>
      </c>
      <c r="G19481" t="s">
        <v>77</v>
      </c>
      <c r="H19481" s="1">
        <v>46242.209652777783</v>
      </c>
      <c r="I19481" t="b">
        <v>0</v>
      </c>
      <c r="J19481" t="b">
        <v>1</v>
      </c>
      <c r="K19481" t="s">
        <v>41</v>
      </c>
      <c r="L19481" t="s">
        <v>60</v>
      </c>
      <c r="M19481">
        <v>86200</v>
      </c>
      <c r="N19481"/>
      <c r="O19481" t="s">
        <v>4403</v>
      </c>
      <c r="P19481" t="s">
        <v>33027</v>
      </c>
    </row>
    <row r="19482" spans="1:16" x14ac:dyDescent="0.25">
      <c r="A19482" t="s">
        <v>3</v>
      </c>
      <c r="B19482" t="s">
        <v>33028</v>
      </c>
      <c r="C19482" t="s">
        <v>774</v>
      </c>
      <c r="D19482" t="s">
        <v>4756</v>
      </c>
      <c r="E19482" t="s">
        <v>59</v>
      </c>
      <c r="F19482" t="b">
        <v>0</v>
      </c>
      <c r="G19482" t="s">
        <v>77</v>
      </c>
      <c r="H19482" s="1">
        <v>46242.209675925929</v>
      </c>
      <c r="I19482" t="b">
        <v>0</v>
      </c>
      <c r="J19482" t="b">
        <v>0</v>
      </c>
      <c r="K19482" t="s">
        <v>41</v>
      </c>
      <c r="L19482" t="s">
        <v>60</v>
      </c>
      <c r="M19482">
        <v>126000</v>
      </c>
      <c r="N19482"/>
      <c r="O19482" t="s">
        <v>4860</v>
      </c>
      <c r="P19482" t="s">
        <v>33029</v>
      </c>
    </row>
    <row r="19483" spans="1:16" x14ac:dyDescent="0.25">
      <c r="A19483" t="s">
        <v>8</v>
      </c>
      <c r="B19483" t="s">
        <v>33030</v>
      </c>
      <c r="C19483" t="s">
        <v>142</v>
      </c>
      <c r="D19483" t="s">
        <v>4756</v>
      </c>
      <c r="E19483" t="s">
        <v>59</v>
      </c>
      <c r="F19483" t="b">
        <v>0</v>
      </c>
      <c r="G19483" t="s">
        <v>65</v>
      </c>
      <c r="H19483" s="1">
        <v>46242.213356481479</v>
      </c>
      <c r="I19483" t="b">
        <v>0</v>
      </c>
      <c r="J19483" t="b">
        <v>1</v>
      </c>
      <c r="K19483" t="s">
        <v>41</v>
      </c>
      <c r="L19483" t="s">
        <v>60</v>
      </c>
      <c r="M19483">
        <v>269000</v>
      </c>
      <c r="N19483"/>
      <c r="O19483" t="s">
        <v>1481</v>
      </c>
      <c r="P19483" t="s">
        <v>33031</v>
      </c>
    </row>
    <row r="19484" spans="1:16" x14ac:dyDescent="0.25">
      <c r="A19484" t="s">
        <v>7</v>
      </c>
      <c r="B19484" t="s">
        <v>33032</v>
      </c>
      <c r="C19484" t="s">
        <v>172</v>
      </c>
      <c r="D19484" t="s">
        <v>4756</v>
      </c>
      <c r="E19484" t="s">
        <v>59</v>
      </c>
      <c r="F19484" t="b">
        <v>0</v>
      </c>
      <c r="G19484" t="s">
        <v>68</v>
      </c>
      <c r="H19484" s="1">
        <v>46242.251319444447</v>
      </c>
      <c r="I19484" t="b">
        <v>0</v>
      </c>
      <c r="J19484" t="b">
        <v>0</v>
      </c>
      <c r="K19484" t="s">
        <v>41</v>
      </c>
      <c r="L19484" t="s">
        <v>60</v>
      </c>
      <c r="M19484">
        <v>120000</v>
      </c>
      <c r="N19484"/>
      <c r="O19484" t="s">
        <v>33033</v>
      </c>
      <c r="P19484" t="s">
        <v>33034</v>
      </c>
    </row>
    <row r="19485" spans="1:16" x14ac:dyDescent="0.25">
      <c r="A19485" t="s">
        <v>4</v>
      </c>
      <c r="B19485" t="s">
        <v>33035</v>
      </c>
      <c r="C19485" t="s">
        <v>955</v>
      </c>
      <c r="D19485" t="s">
        <v>5102</v>
      </c>
      <c r="E19485" t="s">
        <v>59</v>
      </c>
      <c r="F19485" t="b">
        <v>0</v>
      </c>
      <c r="G19485" t="s">
        <v>13</v>
      </c>
      <c r="H19485" s="1">
        <v>46242.300706018519</v>
      </c>
      <c r="I19485" t="b">
        <v>0</v>
      </c>
      <c r="J19485" t="b">
        <v>0</v>
      </c>
      <c r="K19485" t="s">
        <v>13</v>
      </c>
      <c r="L19485" t="s">
        <v>60</v>
      </c>
      <c r="M19485">
        <v>200000</v>
      </c>
      <c r="N19485"/>
      <c r="O19485" t="s">
        <v>13572</v>
      </c>
      <c r="P19485" t="s">
        <v>13573</v>
      </c>
    </row>
    <row r="19486" spans="1:16" x14ac:dyDescent="0.25">
      <c r="A19486" t="s">
        <v>3</v>
      </c>
      <c r="B19486" t="s">
        <v>17887</v>
      </c>
      <c r="C19486" t="s">
        <v>112</v>
      </c>
      <c r="D19486" t="s">
        <v>4526</v>
      </c>
      <c r="E19486" t="s">
        <v>59</v>
      </c>
      <c r="F19486" t="b">
        <v>0</v>
      </c>
      <c r="G19486" t="s">
        <v>65</v>
      </c>
      <c r="H19486" s="1">
        <v>46242.417986111112</v>
      </c>
      <c r="I19486" t="b">
        <v>0</v>
      </c>
      <c r="J19486" t="b">
        <v>1</v>
      </c>
      <c r="K19486" t="s">
        <v>41</v>
      </c>
      <c r="L19486" t="s">
        <v>60</v>
      </c>
      <c r="M19486">
        <v>120000</v>
      </c>
      <c r="N19486"/>
      <c r="O19486" t="s">
        <v>31287</v>
      </c>
    </row>
    <row r="19487" spans="1:16" x14ac:dyDescent="0.25">
      <c r="A19487" t="s">
        <v>0</v>
      </c>
      <c r="B19487" t="s">
        <v>33036</v>
      </c>
      <c r="C19487" t="s">
        <v>1798</v>
      </c>
      <c r="D19487" t="s">
        <v>4587</v>
      </c>
      <c r="E19487" t="s">
        <v>59</v>
      </c>
      <c r="F19487" t="b">
        <v>0</v>
      </c>
      <c r="G19487" t="s">
        <v>65</v>
      </c>
      <c r="H19487" s="1">
        <v>46242.417986111112</v>
      </c>
      <c r="I19487" t="b">
        <v>0</v>
      </c>
      <c r="J19487" t="b">
        <v>0</v>
      </c>
      <c r="K19487" t="s">
        <v>41</v>
      </c>
      <c r="L19487" t="s">
        <v>60</v>
      </c>
      <c r="M19487">
        <v>98700</v>
      </c>
      <c r="N19487"/>
      <c r="O19487" t="s">
        <v>13184</v>
      </c>
      <c r="P19487" t="s">
        <v>33037</v>
      </c>
    </row>
    <row r="19488" spans="1:16" x14ac:dyDescent="0.25">
      <c r="A19488" t="s">
        <v>5</v>
      </c>
      <c r="B19488" t="s">
        <v>33038</v>
      </c>
      <c r="C19488" t="s">
        <v>332</v>
      </c>
      <c r="D19488" t="s">
        <v>4550</v>
      </c>
      <c r="E19488" t="s">
        <v>59</v>
      </c>
      <c r="F19488" t="b">
        <v>0</v>
      </c>
      <c r="G19488" t="s">
        <v>77</v>
      </c>
      <c r="H19488" s="1">
        <v>46242.425057870372</v>
      </c>
      <c r="I19488" t="b">
        <v>0</v>
      </c>
      <c r="J19488" t="b">
        <v>0</v>
      </c>
      <c r="K19488" t="s">
        <v>41</v>
      </c>
      <c r="L19488" t="s">
        <v>60</v>
      </c>
      <c r="M19488">
        <v>184325</v>
      </c>
      <c r="N19488"/>
      <c r="O19488" t="s">
        <v>528</v>
      </c>
      <c r="P19488" t="s">
        <v>33039</v>
      </c>
    </row>
    <row r="19489" spans="1:16" x14ac:dyDescent="0.25">
      <c r="A19489" t="s">
        <v>8</v>
      </c>
      <c r="B19489" t="s">
        <v>33040</v>
      </c>
      <c r="C19489" t="s">
        <v>500</v>
      </c>
      <c r="D19489" t="s">
        <v>4550</v>
      </c>
      <c r="E19489" t="s">
        <v>59</v>
      </c>
      <c r="F19489" t="b">
        <v>0</v>
      </c>
      <c r="G19489" t="s">
        <v>13</v>
      </c>
      <c r="H19489" s="1">
        <v>46242.425682870373</v>
      </c>
      <c r="I19489" t="b">
        <v>0</v>
      </c>
      <c r="J19489" t="b">
        <v>0</v>
      </c>
      <c r="K19489" t="s">
        <v>13</v>
      </c>
      <c r="L19489" t="s">
        <v>60</v>
      </c>
      <c r="M19489">
        <v>130000</v>
      </c>
      <c r="N19489"/>
      <c r="O19489" t="s">
        <v>32924</v>
      </c>
      <c r="P19489" t="s">
        <v>33041</v>
      </c>
    </row>
    <row r="19490" spans="1:16" x14ac:dyDescent="0.25">
      <c r="A19490" t="s">
        <v>2</v>
      </c>
      <c r="B19490" t="s">
        <v>169</v>
      </c>
      <c r="C19490" t="s">
        <v>224</v>
      </c>
      <c r="D19490" t="s">
        <v>4550</v>
      </c>
      <c r="E19490" t="s">
        <v>59</v>
      </c>
      <c r="F19490" t="b">
        <v>0</v>
      </c>
      <c r="G19490" t="s">
        <v>65</v>
      </c>
      <c r="H19490" s="1">
        <v>46242.463356481479</v>
      </c>
      <c r="I19490" t="b">
        <v>0</v>
      </c>
      <c r="J19490" t="b">
        <v>1</v>
      </c>
      <c r="K19490" t="s">
        <v>41</v>
      </c>
      <c r="L19490" t="s">
        <v>60</v>
      </c>
      <c r="M19490">
        <v>190000</v>
      </c>
      <c r="N19490"/>
      <c r="O19490" t="s">
        <v>14035</v>
      </c>
      <c r="P19490" t="s">
        <v>21082</v>
      </c>
    </row>
    <row r="19491" spans="1:16" x14ac:dyDescent="0.25">
      <c r="A19491" t="s">
        <v>6</v>
      </c>
      <c r="B19491" t="s">
        <v>33042</v>
      </c>
      <c r="C19491" t="s">
        <v>369</v>
      </c>
      <c r="D19491" t="s">
        <v>4550</v>
      </c>
      <c r="E19491" t="s">
        <v>59</v>
      </c>
      <c r="F19491" t="b">
        <v>0</v>
      </c>
      <c r="G19491" t="s">
        <v>65</v>
      </c>
      <c r="H19491" s="1">
        <v>46242.504999999997</v>
      </c>
      <c r="I19491" t="b">
        <v>0</v>
      </c>
      <c r="J19491" t="b">
        <v>1</v>
      </c>
      <c r="K19491" t="s">
        <v>41</v>
      </c>
      <c r="L19491" t="s">
        <v>60</v>
      </c>
      <c r="M19491">
        <v>110000</v>
      </c>
      <c r="N19491"/>
      <c r="O19491" t="s">
        <v>2781</v>
      </c>
      <c r="P19491" t="s">
        <v>208</v>
      </c>
    </row>
    <row r="19492" spans="1:16" x14ac:dyDescent="0.25">
      <c r="A19492" t="s">
        <v>1</v>
      </c>
      <c r="B19492" t="s">
        <v>1</v>
      </c>
      <c r="C19492" t="s">
        <v>115</v>
      </c>
      <c r="D19492" t="s">
        <v>2360</v>
      </c>
      <c r="E19492" t="s">
        <v>59</v>
      </c>
      <c r="F19492" t="b">
        <v>0</v>
      </c>
      <c r="G19492" t="s">
        <v>89</v>
      </c>
      <c r="H19492" s="1">
        <v>46242.508437500001</v>
      </c>
      <c r="I19492" t="b">
        <v>0</v>
      </c>
      <c r="J19492" t="b">
        <v>1</v>
      </c>
      <c r="K19492" t="s">
        <v>41</v>
      </c>
      <c r="L19492" t="s">
        <v>60</v>
      </c>
      <c r="M19492">
        <v>93574.5</v>
      </c>
      <c r="N19492"/>
      <c r="O19492" t="s">
        <v>5642</v>
      </c>
      <c r="P19492" t="s">
        <v>7450</v>
      </c>
    </row>
    <row r="19493" spans="1:16" x14ac:dyDescent="0.25">
      <c r="A19493" t="s">
        <v>2</v>
      </c>
      <c r="B19493" t="s">
        <v>33043</v>
      </c>
      <c r="C19493" t="s">
        <v>326</v>
      </c>
      <c r="D19493" t="s">
        <v>4526</v>
      </c>
      <c r="E19493" t="s">
        <v>59</v>
      </c>
      <c r="F19493" t="b">
        <v>0</v>
      </c>
      <c r="G19493" t="s">
        <v>77</v>
      </c>
      <c r="H19493" s="1">
        <v>46242.546585648153</v>
      </c>
      <c r="I19493" t="b">
        <v>0</v>
      </c>
      <c r="J19493" t="b">
        <v>1</v>
      </c>
      <c r="K19493" t="s">
        <v>41</v>
      </c>
      <c r="L19493" t="s">
        <v>60</v>
      </c>
      <c r="M19493">
        <v>283500</v>
      </c>
      <c r="N19493"/>
      <c r="O19493" t="s">
        <v>343</v>
      </c>
    </row>
    <row r="19494" spans="1:16" x14ac:dyDescent="0.25">
      <c r="A19494" t="s">
        <v>6</v>
      </c>
      <c r="B19494" t="s">
        <v>33044</v>
      </c>
      <c r="C19494" t="s">
        <v>205</v>
      </c>
      <c r="D19494" t="s">
        <v>4550</v>
      </c>
      <c r="E19494" t="s">
        <v>59</v>
      </c>
      <c r="F19494" t="b">
        <v>0</v>
      </c>
      <c r="G19494" t="s">
        <v>68</v>
      </c>
      <c r="H19494" s="1">
        <v>46242.546597222223</v>
      </c>
      <c r="I19494" t="b">
        <v>0</v>
      </c>
      <c r="J19494" t="b">
        <v>1</v>
      </c>
      <c r="K19494" t="s">
        <v>41</v>
      </c>
      <c r="L19494" t="s">
        <v>60</v>
      </c>
      <c r="M19494">
        <v>178500</v>
      </c>
      <c r="N19494"/>
      <c r="O19494" t="s">
        <v>3646</v>
      </c>
      <c r="P19494" t="s">
        <v>3367</v>
      </c>
    </row>
    <row r="19495" spans="1:16" x14ac:dyDescent="0.25">
      <c r="A19495" t="s">
        <v>8</v>
      </c>
      <c r="B19495" t="s">
        <v>33045</v>
      </c>
      <c r="C19495" t="s">
        <v>112</v>
      </c>
      <c r="D19495" t="s">
        <v>4526</v>
      </c>
      <c r="E19495" t="s">
        <v>59</v>
      </c>
      <c r="F19495" t="b">
        <v>0</v>
      </c>
      <c r="G19495" t="s">
        <v>65</v>
      </c>
      <c r="H19495" s="1">
        <v>46242.546666666669</v>
      </c>
      <c r="I19495" t="b">
        <v>0</v>
      </c>
      <c r="J19495" t="b">
        <v>0</v>
      </c>
      <c r="K19495" t="s">
        <v>41</v>
      </c>
      <c r="L19495" t="s">
        <v>60</v>
      </c>
      <c r="M19495">
        <v>170000</v>
      </c>
      <c r="N19495"/>
      <c r="O19495" t="s">
        <v>33046</v>
      </c>
      <c r="P19495" t="s">
        <v>33047</v>
      </c>
    </row>
    <row r="19496" spans="1:16" x14ac:dyDescent="0.25">
      <c r="A19496" t="s">
        <v>1</v>
      </c>
      <c r="B19496" t="s">
        <v>594</v>
      </c>
      <c r="C19496" t="s">
        <v>67</v>
      </c>
      <c r="D19496" t="s">
        <v>4756</v>
      </c>
      <c r="E19496" t="s">
        <v>59</v>
      </c>
      <c r="F19496" t="b">
        <v>0</v>
      </c>
      <c r="G19496" t="s">
        <v>77</v>
      </c>
      <c r="H19496" s="1">
        <v>46242.550081018519</v>
      </c>
      <c r="I19496" t="b">
        <v>0</v>
      </c>
      <c r="J19496" t="b">
        <v>0</v>
      </c>
      <c r="K19496" t="s">
        <v>41</v>
      </c>
      <c r="L19496" t="s">
        <v>60</v>
      </c>
      <c r="M19496">
        <v>120000</v>
      </c>
      <c r="N19496"/>
      <c r="O19496" t="s">
        <v>33048</v>
      </c>
      <c r="P19496" t="s">
        <v>33049</v>
      </c>
    </row>
    <row r="19497" spans="1:16" x14ac:dyDescent="0.25">
      <c r="A19497" t="s">
        <v>3</v>
      </c>
      <c r="B19497" t="s">
        <v>33050</v>
      </c>
      <c r="C19497" t="s">
        <v>25009</v>
      </c>
      <c r="D19497" t="s">
        <v>4756</v>
      </c>
      <c r="E19497" t="s">
        <v>59</v>
      </c>
      <c r="F19497" t="b">
        <v>0</v>
      </c>
      <c r="G19497" t="s">
        <v>65</v>
      </c>
      <c r="H19497" s="1">
        <v>46242.584652777783</v>
      </c>
      <c r="I19497" t="b">
        <v>0</v>
      </c>
      <c r="J19497" t="b">
        <v>1</v>
      </c>
      <c r="K19497" t="s">
        <v>41</v>
      </c>
      <c r="L19497" t="s">
        <v>60</v>
      </c>
      <c r="M19497">
        <v>87500</v>
      </c>
      <c r="N19497"/>
      <c r="O19497" t="s">
        <v>33051</v>
      </c>
      <c r="P19497" t="s">
        <v>33052</v>
      </c>
    </row>
    <row r="19498" spans="1:16" x14ac:dyDescent="0.25">
      <c r="A19498" t="s">
        <v>1</v>
      </c>
      <c r="B19498" t="s">
        <v>33053</v>
      </c>
      <c r="C19498" t="s">
        <v>190</v>
      </c>
      <c r="D19498" t="s">
        <v>4756</v>
      </c>
      <c r="E19498" t="s">
        <v>59</v>
      </c>
      <c r="F19498" t="b">
        <v>0</v>
      </c>
      <c r="G19498" t="s">
        <v>77</v>
      </c>
      <c r="H19498" s="1">
        <v>46242.591724537036</v>
      </c>
      <c r="I19498" t="b">
        <v>0</v>
      </c>
      <c r="J19498" t="b">
        <v>1</v>
      </c>
      <c r="K19498" t="s">
        <v>41</v>
      </c>
      <c r="L19498" t="s">
        <v>60</v>
      </c>
      <c r="M19498">
        <v>183257</v>
      </c>
      <c r="N19498"/>
      <c r="O19498" t="s">
        <v>1197</v>
      </c>
      <c r="P19498" t="s">
        <v>881</v>
      </c>
    </row>
    <row r="19499" spans="1:16" x14ac:dyDescent="0.25">
      <c r="A19499" t="s">
        <v>1</v>
      </c>
      <c r="B19499" t="s">
        <v>25446</v>
      </c>
      <c r="C19499" t="s">
        <v>40</v>
      </c>
      <c r="D19499" t="s">
        <v>4526</v>
      </c>
      <c r="E19499" t="s">
        <v>88</v>
      </c>
      <c r="F19499" t="b">
        <v>0</v>
      </c>
      <c r="G19499" t="s">
        <v>40</v>
      </c>
      <c r="H19499" s="1">
        <v>46242.594884259262</v>
      </c>
      <c r="I19499" t="b">
        <v>1</v>
      </c>
      <c r="J19499" t="b">
        <v>0</v>
      </c>
      <c r="K19499" t="s">
        <v>40</v>
      </c>
      <c r="L19499" t="s">
        <v>74</v>
      </c>
      <c r="M19499"/>
      <c r="N19499">
        <v>85</v>
      </c>
      <c r="O19499" t="s">
        <v>155</v>
      </c>
      <c r="P19499" t="s">
        <v>33054</v>
      </c>
    </row>
    <row r="19500" spans="1:16" x14ac:dyDescent="0.25">
      <c r="A19500" t="s">
        <v>0</v>
      </c>
      <c r="B19500" t="s">
        <v>33055</v>
      </c>
      <c r="C19500" t="s">
        <v>86</v>
      </c>
      <c r="D19500" t="s">
        <v>4526</v>
      </c>
      <c r="E19500" t="s">
        <v>59</v>
      </c>
      <c r="F19500" t="b">
        <v>0</v>
      </c>
      <c r="G19500" t="s">
        <v>77</v>
      </c>
      <c r="H19500" s="1">
        <v>46242.626342592594</v>
      </c>
      <c r="I19500" t="b">
        <v>0</v>
      </c>
      <c r="J19500" t="b">
        <v>1</v>
      </c>
      <c r="K19500" t="s">
        <v>41</v>
      </c>
      <c r="L19500" t="s">
        <v>60</v>
      </c>
      <c r="M19500">
        <v>107500</v>
      </c>
      <c r="N19500"/>
      <c r="O19500" t="s">
        <v>217</v>
      </c>
      <c r="P19500" t="s">
        <v>33056</v>
      </c>
    </row>
    <row r="19501" spans="1:16" x14ac:dyDescent="0.25">
      <c r="A19501" t="s">
        <v>7</v>
      </c>
      <c r="B19501" t="s">
        <v>33057</v>
      </c>
      <c r="C19501" t="s">
        <v>949</v>
      </c>
      <c r="D19501" t="s">
        <v>4756</v>
      </c>
      <c r="E19501" t="s">
        <v>59</v>
      </c>
      <c r="F19501" t="b">
        <v>0</v>
      </c>
      <c r="G19501" t="s">
        <v>65</v>
      </c>
      <c r="H19501" s="1">
        <v>46242.626342592594</v>
      </c>
      <c r="I19501" t="b">
        <v>0</v>
      </c>
      <c r="J19501" t="b">
        <v>1</v>
      </c>
      <c r="K19501" t="s">
        <v>41</v>
      </c>
      <c r="L19501" t="s">
        <v>60</v>
      </c>
      <c r="M19501">
        <v>145000</v>
      </c>
      <c r="N19501"/>
      <c r="O19501" t="s">
        <v>2969</v>
      </c>
      <c r="P19501" t="s">
        <v>3471</v>
      </c>
    </row>
    <row r="19502" spans="1:16" x14ac:dyDescent="0.25">
      <c r="A19502" t="s">
        <v>1</v>
      </c>
      <c r="B19502" t="s">
        <v>33058</v>
      </c>
      <c r="C19502" t="s">
        <v>76</v>
      </c>
      <c r="D19502" t="s">
        <v>4526</v>
      </c>
      <c r="E19502" t="s">
        <v>59</v>
      </c>
      <c r="F19502" t="b">
        <v>1</v>
      </c>
      <c r="G19502" t="s">
        <v>77</v>
      </c>
      <c r="H19502" s="1">
        <v>46242.633391203701</v>
      </c>
      <c r="I19502" t="b">
        <v>1</v>
      </c>
      <c r="J19502" t="b">
        <v>1</v>
      </c>
      <c r="K19502" t="s">
        <v>41</v>
      </c>
      <c r="L19502" t="s">
        <v>60</v>
      </c>
      <c r="M19502">
        <v>101500</v>
      </c>
      <c r="N19502"/>
      <c r="O19502" t="s">
        <v>1315</v>
      </c>
      <c r="P19502" t="s">
        <v>33059</v>
      </c>
    </row>
    <row r="19503" spans="1:16" x14ac:dyDescent="0.25">
      <c r="A19503" t="s">
        <v>5</v>
      </c>
      <c r="B19503" t="s">
        <v>33060</v>
      </c>
      <c r="C19503" t="s">
        <v>1868</v>
      </c>
      <c r="D19503" t="s">
        <v>4756</v>
      </c>
      <c r="E19503" t="s">
        <v>59</v>
      </c>
      <c r="F19503" t="b">
        <v>0</v>
      </c>
      <c r="G19503" t="s">
        <v>77</v>
      </c>
      <c r="H19503" s="1">
        <v>46242.633414351847</v>
      </c>
      <c r="I19503" t="b">
        <v>0</v>
      </c>
      <c r="J19503" t="b">
        <v>1</v>
      </c>
      <c r="K19503" t="s">
        <v>41</v>
      </c>
      <c r="L19503" t="s">
        <v>60</v>
      </c>
      <c r="M19503">
        <v>142500</v>
      </c>
      <c r="N19503"/>
      <c r="O19503" t="s">
        <v>8406</v>
      </c>
      <c r="P19503" t="s">
        <v>32976</v>
      </c>
    </row>
    <row r="19504" spans="1:16" x14ac:dyDescent="0.25">
      <c r="A19504" t="s">
        <v>5</v>
      </c>
      <c r="B19504" t="s">
        <v>33061</v>
      </c>
      <c r="C19504" t="s">
        <v>112</v>
      </c>
      <c r="D19504" t="s">
        <v>4756</v>
      </c>
      <c r="E19504" t="s">
        <v>59</v>
      </c>
      <c r="F19504" t="b">
        <v>0</v>
      </c>
      <c r="G19504" t="s">
        <v>77</v>
      </c>
      <c r="H19504" s="1">
        <v>46242.633414351847</v>
      </c>
      <c r="I19504" t="b">
        <v>1</v>
      </c>
      <c r="J19504" t="b">
        <v>0</v>
      </c>
      <c r="K19504" t="s">
        <v>41</v>
      </c>
      <c r="L19504" t="s">
        <v>60</v>
      </c>
      <c r="M19504">
        <v>120000</v>
      </c>
      <c r="N19504"/>
      <c r="O19504" t="s">
        <v>33062</v>
      </c>
      <c r="P19504" t="s">
        <v>33063</v>
      </c>
    </row>
    <row r="19505" spans="1:16" x14ac:dyDescent="0.25">
      <c r="A19505" t="s">
        <v>2</v>
      </c>
      <c r="B19505" t="s">
        <v>33064</v>
      </c>
      <c r="C19505" t="s">
        <v>1340</v>
      </c>
      <c r="D19505" t="s">
        <v>4756</v>
      </c>
      <c r="E19505" t="s">
        <v>59</v>
      </c>
      <c r="F19505" t="b">
        <v>0</v>
      </c>
      <c r="G19505" t="s">
        <v>77</v>
      </c>
      <c r="H19505" s="1">
        <v>46242.671585648153</v>
      </c>
      <c r="I19505" t="b">
        <v>0</v>
      </c>
      <c r="J19505" t="b">
        <v>0</v>
      </c>
      <c r="K19505" t="s">
        <v>41</v>
      </c>
      <c r="L19505" t="s">
        <v>60</v>
      </c>
      <c r="M19505">
        <v>120000</v>
      </c>
      <c r="N19505"/>
      <c r="O19505" t="s">
        <v>33065</v>
      </c>
      <c r="P19505" t="s">
        <v>33066</v>
      </c>
    </row>
    <row r="19506" spans="1:16" x14ac:dyDescent="0.25">
      <c r="A19506" t="s">
        <v>3</v>
      </c>
      <c r="B19506" t="s">
        <v>33067</v>
      </c>
      <c r="C19506" t="s">
        <v>472</v>
      </c>
      <c r="D19506" t="s">
        <v>4756</v>
      </c>
      <c r="E19506" t="s">
        <v>59</v>
      </c>
      <c r="F19506" t="b">
        <v>0</v>
      </c>
      <c r="G19506" t="s">
        <v>65</v>
      </c>
      <c r="H19506" s="1">
        <v>46242.709675925929</v>
      </c>
      <c r="I19506" t="b">
        <v>0</v>
      </c>
      <c r="J19506" t="b">
        <v>1</v>
      </c>
      <c r="K19506" t="s">
        <v>41</v>
      </c>
      <c r="L19506" t="s">
        <v>60</v>
      </c>
      <c r="M19506">
        <v>112500</v>
      </c>
      <c r="N19506"/>
      <c r="O19506" t="s">
        <v>13043</v>
      </c>
    </row>
    <row r="19507" spans="1:16" x14ac:dyDescent="0.25">
      <c r="A19507" t="s">
        <v>0</v>
      </c>
      <c r="B19507" t="s">
        <v>33068</v>
      </c>
      <c r="C19507" t="s">
        <v>33069</v>
      </c>
      <c r="D19507" t="s">
        <v>4346</v>
      </c>
      <c r="E19507" t="s">
        <v>59</v>
      </c>
      <c r="F19507" t="b">
        <v>0</v>
      </c>
      <c r="G19507" t="s">
        <v>65</v>
      </c>
      <c r="H19507" s="1">
        <v>46242.793009259258</v>
      </c>
      <c r="I19507" t="b">
        <v>1</v>
      </c>
      <c r="J19507" t="b">
        <v>1</v>
      </c>
      <c r="K19507" t="s">
        <v>41</v>
      </c>
      <c r="L19507" t="s">
        <v>74</v>
      </c>
      <c r="M19507"/>
      <c r="N19507">
        <v>27</v>
      </c>
      <c r="O19507" t="s">
        <v>33070</v>
      </c>
      <c r="P19507" t="s">
        <v>219</v>
      </c>
    </row>
    <row r="19508" spans="1:16" x14ac:dyDescent="0.25">
      <c r="A19508" t="s">
        <v>7</v>
      </c>
      <c r="B19508" t="s">
        <v>33071</v>
      </c>
      <c r="C19508" t="s">
        <v>190</v>
      </c>
      <c r="D19508" t="s">
        <v>4756</v>
      </c>
      <c r="E19508" t="s">
        <v>59</v>
      </c>
      <c r="F19508" t="b">
        <v>0</v>
      </c>
      <c r="G19508" t="s">
        <v>73</v>
      </c>
      <c r="H19508" s="1">
        <v>46242.917986111112</v>
      </c>
      <c r="I19508" t="b">
        <v>0</v>
      </c>
      <c r="J19508" t="b">
        <v>0</v>
      </c>
      <c r="K19508" t="s">
        <v>41</v>
      </c>
      <c r="L19508" t="s">
        <v>60</v>
      </c>
      <c r="M19508">
        <v>110950</v>
      </c>
      <c r="N19508"/>
      <c r="O19508" t="s">
        <v>3358</v>
      </c>
      <c r="P19508" t="s">
        <v>33072</v>
      </c>
    </row>
    <row r="19509" spans="1:16" x14ac:dyDescent="0.25">
      <c r="A19509" t="s">
        <v>0</v>
      </c>
      <c r="B19509" t="s">
        <v>33073</v>
      </c>
      <c r="C19509" t="s">
        <v>1603</v>
      </c>
      <c r="D19509" t="s">
        <v>33074</v>
      </c>
      <c r="E19509" t="s">
        <v>59</v>
      </c>
      <c r="F19509" t="b">
        <v>0</v>
      </c>
      <c r="G19509" t="s">
        <v>77</v>
      </c>
      <c r="H19509" s="1">
        <v>46243.001319444447</v>
      </c>
      <c r="I19509" t="b">
        <v>0</v>
      </c>
      <c r="J19509" t="b">
        <v>0</v>
      </c>
      <c r="K19509" t="s">
        <v>41</v>
      </c>
      <c r="L19509" t="s">
        <v>74</v>
      </c>
      <c r="M19509"/>
      <c r="N19509">
        <v>22</v>
      </c>
      <c r="O19509" t="s">
        <v>33075</v>
      </c>
      <c r="P19509" t="s">
        <v>4661</v>
      </c>
    </row>
    <row r="19510" spans="1:16" x14ac:dyDescent="0.25">
      <c r="A19510" t="s">
        <v>0</v>
      </c>
      <c r="B19510" t="s">
        <v>1687</v>
      </c>
      <c r="C19510" t="s">
        <v>2328</v>
      </c>
      <c r="D19510" t="s">
        <v>4756</v>
      </c>
      <c r="E19510" t="s">
        <v>59</v>
      </c>
      <c r="F19510" t="b">
        <v>0</v>
      </c>
      <c r="G19510" t="s">
        <v>65</v>
      </c>
      <c r="H19510" s="1">
        <v>46243.001319444447</v>
      </c>
      <c r="I19510" t="b">
        <v>0</v>
      </c>
      <c r="J19510" t="b">
        <v>1</v>
      </c>
      <c r="K19510" t="s">
        <v>41</v>
      </c>
      <c r="L19510" t="s">
        <v>60</v>
      </c>
      <c r="M19510">
        <v>152000</v>
      </c>
      <c r="N19510"/>
      <c r="O19510" t="s">
        <v>643</v>
      </c>
      <c r="P19510" t="s">
        <v>32998</v>
      </c>
    </row>
    <row r="19511" spans="1:16" x14ac:dyDescent="0.25">
      <c r="A19511" t="s">
        <v>0</v>
      </c>
      <c r="B19511" t="s">
        <v>33076</v>
      </c>
      <c r="C19511" t="s">
        <v>112</v>
      </c>
      <c r="D19511" t="s">
        <v>4526</v>
      </c>
      <c r="E19511" t="s">
        <v>59</v>
      </c>
      <c r="F19511" t="b">
        <v>0</v>
      </c>
      <c r="G19511" t="s">
        <v>65</v>
      </c>
      <c r="H19511" s="1">
        <v>46243.042986111112</v>
      </c>
      <c r="I19511" t="b">
        <v>1</v>
      </c>
      <c r="J19511" t="b">
        <v>1</v>
      </c>
      <c r="K19511" t="s">
        <v>41</v>
      </c>
      <c r="L19511" t="s">
        <v>60</v>
      </c>
      <c r="M19511">
        <v>109000</v>
      </c>
      <c r="N19511"/>
      <c r="O19511" t="s">
        <v>1098</v>
      </c>
      <c r="P19511" t="s">
        <v>33077</v>
      </c>
    </row>
    <row r="19512" spans="1:16" x14ac:dyDescent="0.25">
      <c r="A19512" t="s">
        <v>5</v>
      </c>
      <c r="B19512" t="s">
        <v>33078</v>
      </c>
      <c r="C19512" t="s">
        <v>124</v>
      </c>
      <c r="D19512" t="s">
        <v>4346</v>
      </c>
      <c r="E19512" t="s">
        <v>59</v>
      </c>
      <c r="F19512" t="b">
        <v>0</v>
      </c>
      <c r="G19512" t="s">
        <v>73</v>
      </c>
      <c r="H19512" s="1">
        <v>46243.050150462957</v>
      </c>
      <c r="I19512" t="b">
        <v>0</v>
      </c>
      <c r="J19512" t="b">
        <v>0</v>
      </c>
      <c r="K19512" t="s">
        <v>41</v>
      </c>
      <c r="L19512" t="s">
        <v>60</v>
      </c>
      <c r="M19512">
        <v>199500</v>
      </c>
      <c r="N19512"/>
      <c r="O19512" t="s">
        <v>305</v>
      </c>
      <c r="P19512" t="s">
        <v>33079</v>
      </c>
    </row>
    <row r="19513" spans="1:16" x14ac:dyDescent="0.25">
      <c r="A19513" t="s">
        <v>3</v>
      </c>
      <c r="B19513" t="s">
        <v>33080</v>
      </c>
      <c r="C19513" t="s">
        <v>165</v>
      </c>
      <c r="D19513" t="s">
        <v>2360</v>
      </c>
      <c r="E19513" t="s">
        <v>59</v>
      </c>
      <c r="F19513" t="b">
        <v>0</v>
      </c>
      <c r="G19513" t="s">
        <v>73</v>
      </c>
      <c r="H19513" s="1">
        <v>46243.084652777783</v>
      </c>
      <c r="I19513" t="b">
        <v>0</v>
      </c>
      <c r="J19513" t="b">
        <v>0</v>
      </c>
      <c r="K19513" t="s">
        <v>41</v>
      </c>
      <c r="L19513" t="s">
        <v>60</v>
      </c>
      <c r="M19513">
        <v>95000</v>
      </c>
      <c r="N19513"/>
      <c r="O19513" t="s">
        <v>26068</v>
      </c>
      <c r="P19513" t="s">
        <v>33081</v>
      </c>
    </row>
    <row r="19514" spans="1:16" x14ac:dyDescent="0.25">
      <c r="A19514" t="s">
        <v>2</v>
      </c>
      <c r="B19514" t="s">
        <v>33082</v>
      </c>
      <c r="C19514" t="s">
        <v>782</v>
      </c>
      <c r="D19514" t="s">
        <v>4587</v>
      </c>
      <c r="E19514" t="s">
        <v>59</v>
      </c>
      <c r="F19514" t="b">
        <v>0</v>
      </c>
      <c r="G19514" t="s">
        <v>65</v>
      </c>
      <c r="H19514" s="1">
        <v>46243.251342592594</v>
      </c>
      <c r="I19514" t="b">
        <v>0</v>
      </c>
      <c r="J19514" t="b">
        <v>0</v>
      </c>
      <c r="K19514" t="s">
        <v>41</v>
      </c>
      <c r="L19514" t="s">
        <v>60</v>
      </c>
      <c r="M19514">
        <v>126000</v>
      </c>
      <c r="N19514"/>
      <c r="O19514" t="s">
        <v>33083</v>
      </c>
    </row>
    <row r="19515" spans="1:16" x14ac:dyDescent="0.25">
      <c r="A19515" t="s">
        <v>0</v>
      </c>
      <c r="B19515" t="s">
        <v>13828</v>
      </c>
      <c r="C19515" t="s">
        <v>4995</v>
      </c>
      <c r="D19515" t="s">
        <v>2360</v>
      </c>
      <c r="E19515" t="s">
        <v>59</v>
      </c>
      <c r="F19515" t="b">
        <v>0</v>
      </c>
      <c r="G19515" t="s">
        <v>65</v>
      </c>
      <c r="H19515" s="1">
        <v>46243.292905092603</v>
      </c>
      <c r="I19515" t="b">
        <v>0</v>
      </c>
      <c r="J19515" t="b">
        <v>1</v>
      </c>
      <c r="K19515" t="s">
        <v>41</v>
      </c>
      <c r="L19515" t="s">
        <v>60</v>
      </c>
      <c r="M19515">
        <v>120000</v>
      </c>
      <c r="N19515"/>
      <c r="O19515" t="s">
        <v>9723</v>
      </c>
      <c r="P19515" t="s">
        <v>24126</v>
      </c>
    </row>
    <row r="19516" spans="1:16" x14ac:dyDescent="0.25">
      <c r="A19516" t="s">
        <v>2</v>
      </c>
      <c r="B19516" t="s">
        <v>4944</v>
      </c>
      <c r="C19516" t="s">
        <v>690</v>
      </c>
      <c r="D19516" t="s">
        <v>2360</v>
      </c>
      <c r="E19516" t="s">
        <v>59</v>
      </c>
      <c r="F19516" t="b">
        <v>0</v>
      </c>
      <c r="G19516" t="s">
        <v>77</v>
      </c>
      <c r="H19516" s="1">
        <v>46243.296284722222</v>
      </c>
      <c r="I19516" t="b">
        <v>0</v>
      </c>
      <c r="J19516" t="b">
        <v>1</v>
      </c>
      <c r="K19516" t="s">
        <v>41</v>
      </c>
      <c r="L19516" t="s">
        <v>60</v>
      </c>
      <c r="M19516">
        <v>214500</v>
      </c>
      <c r="N19516"/>
      <c r="O19516" t="s">
        <v>3622</v>
      </c>
      <c r="P19516" t="s">
        <v>19978</v>
      </c>
    </row>
    <row r="19517" spans="1:16" x14ac:dyDescent="0.25">
      <c r="A19517" t="s">
        <v>1</v>
      </c>
      <c r="B19517" t="s">
        <v>33084</v>
      </c>
      <c r="C19517" t="s">
        <v>335</v>
      </c>
      <c r="D19517" t="s">
        <v>2360</v>
      </c>
      <c r="E19517" t="s">
        <v>59</v>
      </c>
      <c r="F19517" t="b">
        <v>0</v>
      </c>
      <c r="G19517" t="s">
        <v>77</v>
      </c>
      <c r="H19517" s="1">
        <v>46243.300474537027</v>
      </c>
      <c r="I19517" t="b">
        <v>0</v>
      </c>
      <c r="J19517" t="b">
        <v>0</v>
      </c>
      <c r="K19517" t="s">
        <v>41</v>
      </c>
      <c r="L19517" t="s">
        <v>60</v>
      </c>
      <c r="M19517">
        <v>159500</v>
      </c>
      <c r="N19517"/>
      <c r="O19517" t="s">
        <v>14488</v>
      </c>
      <c r="P19517" t="s">
        <v>33085</v>
      </c>
    </row>
    <row r="19518" spans="1:16" x14ac:dyDescent="0.25">
      <c r="A19518" t="s">
        <v>0</v>
      </c>
      <c r="B19518" t="s">
        <v>33086</v>
      </c>
      <c r="C19518" t="s">
        <v>1085</v>
      </c>
      <c r="D19518" t="s">
        <v>4550</v>
      </c>
      <c r="E19518" t="s">
        <v>59</v>
      </c>
      <c r="F19518" t="b">
        <v>0</v>
      </c>
      <c r="G19518" t="s">
        <v>65</v>
      </c>
      <c r="H19518" s="1">
        <v>46243.376342592594</v>
      </c>
      <c r="I19518" t="b">
        <v>0</v>
      </c>
      <c r="J19518" t="b">
        <v>1</v>
      </c>
      <c r="K19518" t="s">
        <v>41</v>
      </c>
      <c r="L19518" t="s">
        <v>60</v>
      </c>
      <c r="M19518">
        <v>92500</v>
      </c>
      <c r="N19518"/>
      <c r="O19518" t="s">
        <v>3223</v>
      </c>
      <c r="P19518" t="s">
        <v>208</v>
      </c>
    </row>
    <row r="19519" spans="1:16" x14ac:dyDescent="0.25">
      <c r="A19519" t="s">
        <v>1</v>
      </c>
      <c r="B19519" t="s">
        <v>33087</v>
      </c>
      <c r="C19519" t="s">
        <v>284</v>
      </c>
      <c r="D19519" t="s">
        <v>4550</v>
      </c>
      <c r="E19519" t="s">
        <v>59</v>
      </c>
      <c r="F19519" t="b">
        <v>0</v>
      </c>
      <c r="G19519" t="s">
        <v>77</v>
      </c>
      <c r="H19519" s="1">
        <v>46243.383784722217</v>
      </c>
      <c r="I19519" t="b">
        <v>0</v>
      </c>
      <c r="J19519" t="b">
        <v>1</v>
      </c>
      <c r="K19519" t="s">
        <v>41</v>
      </c>
      <c r="L19519" t="s">
        <v>60</v>
      </c>
      <c r="M19519">
        <v>177315</v>
      </c>
      <c r="N19519"/>
      <c r="O19519" t="s">
        <v>1854</v>
      </c>
      <c r="P19519" t="s">
        <v>33088</v>
      </c>
    </row>
    <row r="19520" spans="1:16" x14ac:dyDescent="0.25">
      <c r="A19520" t="s">
        <v>0</v>
      </c>
      <c r="B19520" t="s">
        <v>33089</v>
      </c>
      <c r="C19520" t="s">
        <v>2928</v>
      </c>
      <c r="D19520" t="s">
        <v>4550</v>
      </c>
      <c r="E19520" t="s">
        <v>59</v>
      </c>
      <c r="F19520" t="b">
        <v>0</v>
      </c>
      <c r="G19520" t="s">
        <v>65</v>
      </c>
      <c r="H19520" s="1">
        <v>46243.418032407397</v>
      </c>
      <c r="I19520" t="b">
        <v>0</v>
      </c>
      <c r="J19520" t="b">
        <v>1</v>
      </c>
      <c r="K19520" t="s">
        <v>41</v>
      </c>
      <c r="L19520" t="s">
        <v>60</v>
      </c>
      <c r="M19520">
        <v>81475</v>
      </c>
      <c r="N19520"/>
      <c r="O19520" t="s">
        <v>15778</v>
      </c>
      <c r="P19520" t="s">
        <v>33090</v>
      </c>
    </row>
    <row r="19521" spans="1:16" x14ac:dyDescent="0.25">
      <c r="A19521" t="s">
        <v>7</v>
      </c>
      <c r="B19521" t="s">
        <v>33091</v>
      </c>
      <c r="C19521" t="s">
        <v>76</v>
      </c>
      <c r="D19521" t="s">
        <v>4550</v>
      </c>
      <c r="E19521" t="s">
        <v>59</v>
      </c>
      <c r="F19521" t="b">
        <v>1</v>
      </c>
      <c r="G19521" t="s">
        <v>41</v>
      </c>
      <c r="H19521" s="1">
        <v>46243.421087962961</v>
      </c>
      <c r="I19521" t="b">
        <v>0</v>
      </c>
      <c r="J19521" t="b">
        <v>1</v>
      </c>
      <c r="K19521" t="s">
        <v>41</v>
      </c>
      <c r="L19521" t="s">
        <v>60</v>
      </c>
      <c r="M19521">
        <v>130000</v>
      </c>
      <c r="N19521"/>
      <c r="O19521" t="s">
        <v>33092</v>
      </c>
      <c r="P19521" t="s">
        <v>310</v>
      </c>
    </row>
    <row r="19522" spans="1:16" x14ac:dyDescent="0.25">
      <c r="A19522" t="s">
        <v>6</v>
      </c>
      <c r="B19522" t="s">
        <v>10107</v>
      </c>
      <c r="C19522" t="s">
        <v>41</v>
      </c>
      <c r="D19522" t="s">
        <v>4526</v>
      </c>
      <c r="E19522" t="s">
        <v>59</v>
      </c>
      <c r="F19522" t="b">
        <v>0</v>
      </c>
      <c r="G19522" t="s">
        <v>77</v>
      </c>
      <c r="H19522" s="1">
        <v>46243.425474537027</v>
      </c>
      <c r="I19522" t="b">
        <v>1</v>
      </c>
      <c r="J19522" t="b">
        <v>1</v>
      </c>
      <c r="K19522" t="s">
        <v>41</v>
      </c>
      <c r="L19522" t="s">
        <v>60</v>
      </c>
      <c r="M19522">
        <v>157500</v>
      </c>
      <c r="N19522"/>
      <c r="O19522" t="s">
        <v>669</v>
      </c>
      <c r="P19522" t="s">
        <v>33093</v>
      </c>
    </row>
    <row r="19523" spans="1:16" x14ac:dyDescent="0.25">
      <c r="A19523" t="s">
        <v>0</v>
      </c>
      <c r="B19523" t="s">
        <v>33094</v>
      </c>
      <c r="C19523" t="s">
        <v>1713</v>
      </c>
      <c r="D19523" t="s">
        <v>4550</v>
      </c>
      <c r="E19523" t="s">
        <v>59</v>
      </c>
      <c r="F19523" t="b">
        <v>0</v>
      </c>
      <c r="G19523" t="s">
        <v>65</v>
      </c>
      <c r="H19523" s="1">
        <v>46243.459675925929</v>
      </c>
      <c r="I19523" t="b">
        <v>0</v>
      </c>
      <c r="J19523" t="b">
        <v>1</v>
      </c>
      <c r="K19523" t="s">
        <v>41</v>
      </c>
      <c r="L19523" t="s">
        <v>60</v>
      </c>
      <c r="M19523">
        <v>156000</v>
      </c>
      <c r="N19523"/>
      <c r="O19523" t="s">
        <v>5472</v>
      </c>
      <c r="P19523" t="s">
        <v>18280</v>
      </c>
    </row>
    <row r="19524" spans="1:16" x14ac:dyDescent="0.25">
      <c r="A19524" t="s">
        <v>4</v>
      </c>
      <c r="B19524" t="s">
        <v>4</v>
      </c>
      <c r="C19524" t="s">
        <v>4220</v>
      </c>
      <c r="D19524" t="s">
        <v>4756</v>
      </c>
      <c r="E19524" t="s">
        <v>59</v>
      </c>
      <c r="F19524" t="b">
        <v>0</v>
      </c>
      <c r="G19524" t="s">
        <v>77</v>
      </c>
      <c r="H19524" s="1">
        <v>46243.508784722217</v>
      </c>
      <c r="I19524" t="b">
        <v>0</v>
      </c>
      <c r="J19524" t="b">
        <v>1</v>
      </c>
      <c r="K19524" t="s">
        <v>41</v>
      </c>
      <c r="L19524" t="s">
        <v>60</v>
      </c>
      <c r="M19524">
        <v>105000</v>
      </c>
      <c r="N19524"/>
      <c r="O19524" t="s">
        <v>26906</v>
      </c>
      <c r="P19524" t="s">
        <v>25222</v>
      </c>
    </row>
    <row r="19525" spans="1:16" x14ac:dyDescent="0.25">
      <c r="A19525" t="s">
        <v>1</v>
      </c>
      <c r="B19525" t="s">
        <v>33095</v>
      </c>
      <c r="C19525" t="s">
        <v>319</v>
      </c>
      <c r="D19525" t="s">
        <v>4550</v>
      </c>
      <c r="E19525" t="s">
        <v>59</v>
      </c>
      <c r="F19525" t="b">
        <v>0</v>
      </c>
      <c r="G19525" t="s">
        <v>68</v>
      </c>
      <c r="H19525" s="1">
        <v>46243.508877314824</v>
      </c>
      <c r="I19525" t="b">
        <v>0</v>
      </c>
      <c r="J19525" t="b">
        <v>1</v>
      </c>
      <c r="K19525" t="s">
        <v>41</v>
      </c>
      <c r="L19525" t="s">
        <v>60</v>
      </c>
      <c r="M19525">
        <v>190781</v>
      </c>
      <c r="N19525"/>
      <c r="O19525" t="s">
        <v>2166</v>
      </c>
      <c r="P19525" t="s">
        <v>954</v>
      </c>
    </row>
    <row r="19526" spans="1:16" x14ac:dyDescent="0.25">
      <c r="A19526" t="s">
        <v>1</v>
      </c>
      <c r="B19526" t="s">
        <v>33096</v>
      </c>
      <c r="C19526" t="s">
        <v>5026</v>
      </c>
      <c r="D19526" t="s">
        <v>5786</v>
      </c>
      <c r="E19526" t="s">
        <v>59</v>
      </c>
      <c r="F19526" t="b">
        <v>0</v>
      </c>
      <c r="G19526" t="s">
        <v>40</v>
      </c>
      <c r="H19526" s="1">
        <v>46243.512372685182</v>
      </c>
      <c r="I19526" t="b">
        <v>1</v>
      </c>
      <c r="J19526" t="b">
        <v>0</v>
      </c>
      <c r="K19526" t="s">
        <v>40</v>
      </c>
      <c r="L19526" t="s">
        <v>60</v>
      </c>
      <c r="M19526">
        <v>52500</v>
      </c>
      <c r="N19526"/>
      <c r="O19526" t="s">
        <v>33097</v>
      </c>
      <c r="P19526" t="s">
        <v>33098</v>
      </c>
    </row>
    <row r="19527" spans="1:16" x14ac:dyDescent="0.25">
      <c r="A19527" t="s">
        <v>3</v>
      </c>
      <c r="B19527" t="s">
        <v>33099</v>
      </c>
      <c r="C19527" t="s">
        <v>1107</v>
      </c>
      <c r="D19527" t="s">
        <v>4550</v>
      </c>
      <c r="E19527" t="s">
        <v>59</v>
      </c>
      <c r="F19527" t="b">
        <v>0</v>
      </c>
      <c r="G19527" t="s">
        <v>77</v>
      </c>
      <c r="H19527" s="1">
        <v>46243.542905092603</v>
      </c>
      <c r="I19527" t="b">
        <v>0</v>
      </c>
      <c r="J19527" t="b">
        <v>1</v>
      </c>
      <c r="K19527" t="s">
        <v>41</v>
      </c>
      <c r="L19527" t="s">
        <v>60</v>
      </c>
      <c r="M19527">
        <v>131716</v>
      </c>
      <c r="N19527"/>
      <c r="O19527" t="s">
        <v>33100</v>
      </c>
      <c r="P19527" t="s">
        <v>33101</v>
      </c>
    </row>
    <row r="19528" spans="1:16" x14ac:dyDescent="0.25">
      <c r="A19528" t="s">
        <v>2</v>
      </c>
      <c r="B19528" t="s">
        <v>33102</v>
      </c>
      <c r="C19528" t="s">
        <v>304</v>
      </c>
      <c r="D19528" t="s">
        <v>4550</v>
      </c>
      <c r="E19528" t="s">
        <v>59</v>
      </c>
      <c r="F19528" t="b">
        <v>0</v>
      </c>
      <c r="G19528" t="s">
        <v>77</v>
      </c>
      <c r="H19528" s="1">
        <v>46243.546284722222</v>
      </c>
      <c r="I19528" t="b">
        <v>0</v>
      </c>
      <c r="J19528" t="b">
        <v>0</v>
      </c>
      <c r="K19528" t="s">
        <v>41</v>
      </c>
      <c r="L19528" t="s">
        <v>60</v>
      </c>
      <c r="M19528">
        <v>234775</v>
      </c>
      <c r="N19528"/>
      <c r="O19528" t="s">
        <v>247</v>
      </c>
      <c r="P19528" t="s">
        <v>33103</v>
      </c>
    </row>
    <row r="19529" spans="1:16" x14ac:dyDescent="0.25">
      <c r="A19529" t="s">
        <v>4</v>
      </c>
      <c r="B19529" t="s">
        <v>33104</v>
      </c>
      <c r="C19529" t="s">
        <v>1957</v>
      </c>
      <c r="D19529" t="s">
        <v>4550</v>
      </c>
      <c r="E19529" t="s">
        <v>59</v>
      </c>
      <c r="F19529" t="b">
        <v>0</v>
      </c>
      <c r="G19529" t="s">
        <v>77</v>
      </c>
      <c r="H19529" s="1">
        <v>46243.550451388888</v>
      </c>
      <c r="I19529" t="b">
        <v>0</v>
      </c>
      <c r="J19529" t="b">
        <v>1</v>
      </c>
      <c r="K19529" t="s">
        <v>41</v>
      </c>
      <c r="L19529" t="s">
        <v>60</v>
      </c>
      <c r="M19529">
        <v>188500</v>
      </c>
      <c r="N19529"/>
      <c r="O19529" t="s">
        <v>2081</v>
      </c>
      <c r="P19529" t="s">
        <v>19851</v>
      </c>
    </row>
    <row r="19530" spans="1:16" x14ac:dyDescent="0.25">
      <c r="A19530" t="s">
        <v>1</v>
      </c>
      <c r="B19530" t="s">
        <v>33105</v>
      </c>
      <c r="C19530" t="s">
        <v>172</v>
      </c>
      <c r="D19530" t="s">
        <v>4526</v>
      </c>
      <c r="E19530" t="s">
        <v>59</v>
      </c>
      <c r="F19530" t="b">
        <v>0</v>
      </c>
      <c r="G19530" t="s">
        <v>73</v>
      </c>
      <c r="H19530" s="1">
        <v>46243.550625000003</v>
      </c>
      <c r="I19530" t="b">
        <v>0</v>
      </c>
      <c r="J19530" t="b">
        <v>1</v>
      </c>
      <c r="K19530" t="s">
        <v>41</v>
      </c>
      <c r="L19530" t="s">
        <v>60</v>
      </c>
      <c r="M19530">
        <v>143000</v>
      </c>
      <c r="N19530"/>
      <c r="O19530" t="s">
        <v>4052</v>
      </c>
    </row>
    <row r="19531" spans="1:16" x14ac:dyDescent="0.25">
      <c r="A19531" t="s">
        <v>0</v>
      </c>
      <c r="B19531" t="s">
        <v>33106</v>
      </c>
      <c r="C19531" t="s">
        <v>142</v>
      </c>
      <c r="D19531" t="s">
        <v>4550</v>
      </c>
      <c r="E19531" t="s">
        <v>59</v>
      </c>
      <c r="F19531" t="b">
        <v>0</v>
      </c>
      <c r="G19531" t="s">
        <v>65</v>
      </c>
      <c r="H19531" s="1">
        <v>46243.58457175926</v>
      </c>
      <c r="I19531" t="b">
        <v>1</v>
      </c>
      <c r="J19531" t="b">
        <v>1</v>
      </c>
      <c r="K19531" t="s">
        <v>41</v>
      </c>
      <c r="L19531" t="s">
        <v>60</v>
      </c>
      <c r="M19531">
        <v>110850</v>
      </c>
      <c r="N19531"/>
      <c r="O19531" t="s">
        <v>2454</v>
      </c>
      <c r="P19531" t="s">
        <v>33107</v>
      </c>
    </row>
    <row r="19532" spans="1:16" x14ac:dyDescent="0.25">
      <c r="A19532" t="s">
        <v>1</v>
      </c>
      <c r="B19532" t="s">
        <v>33108</v>
      </c>
      <c r="C19532" t="s">
        <v>423</v>
      </c>
      <c r="D19532" t="s">
        <v>4550</v>
      </c>
      <c r="E19532" t="s">
        <v>59</v>
      </c>
      <c r="F19532" t="b">
        <v>0</v>
      </c>
      <c r="G19532" t="s">
        <v>77</v>
      </c>
      <c r="H19532" s="1">
        <v>46243.592106481483</v>
      </c>
      <c r="I19532" t="b">
        <v>0</v>
      </c>
      <c r="J19532" t="b">
        <v>1</v>
      </c>
      <c r="K19532" t="s">
        <v>41</v>
      </c>
      <c r="L19532" t="s">
        <v>60</v>
      </c>
      <c r="M19532">
        <v>165000</v>
      </c>
      <c r="N19532"/>
      <c r="O19532" t="s">
        <v>424</v>
      </c>
      <c r="P19532" t="s">
        <v>25467</v>
      </c>
    </row>
    <row r="19533" spans="1:16" x14ac:dyDescent="0.25">
      <c r="A19533" t="s">
        <v>5</v>
      </c>
      <c r="B19533" t="s">
        <v>33109</v>
      </c>
      <c r="C19533" t="s">
        <v>26278</v>
      </c>
      <c r="D19533" t="s">
        <v>4550</v>
      </c>
      <c r="E19533" t="s">
        <v>59</v>
      </c>
      <c r="F19533" t="b">
        <v>0</v>
      </c>
      <c r="G19533" t="s">
        <v>68</v>
      </c>
      <c r="H19533" s="1">
        <v>46243.592187499999</v>
      </c>
      <c r="I19533" t="b">
        <v>0</v>
      </c>
      <c r="J19533" t="b">
        <v>1</v>
      </c>
      <c r="K19533" t="s">
        <v>41</v>
      </c>
      <c r="L19533" t="s">
        <v>60</v>
      </c>
      <c r="M19533">
        <v>115000</v>
      </c>
      <c r="N19533"/>
      <c r="O19533" t="s">
        <v>3445</v>
      </c>
      <c r="P19533" t="s">
        <v>33110</v>
      </c>
    </row>
    <row r="19534" spans="1:16" x14ac:dyDescent="0.25">
      <c r="A19534" t="s">
        <v>6</v>
      </c>
      <c r="B19534" t="s">
        <v>33111</v>
      </c>
      <c r="C19534" t="s">
        <v>17252</v>
      </c>
      <c r="D19534" t="s">
        <v>4526</v>
      </c>
      <c r="E19534" t="s">
        <v>59</v>
      </c>
      <c r="F19534" t="b">
        <v>0</v>
      </c>
      <c r="G19534" t="s">
        <v>65</v>
      </c>
      <c r="H19534" s="1">
        <v>46243.629699074067</v>
      </c>
      <c r="I19534" t="b">
        <v>0</v>
      </c>
      <c r="J19534" t="b">
        <v>0</v>
      </c>
      <c r="K19534" t="s">
        <v>41</v>
      </c>
      <c r="L19534" t="s">
        <v>60</v>
      </c>
      <c r="M19534">
        <v>196000</v>
      </c>
      <c r="N19534"/>
      <c r="O19534" t="s">
        <v>521</v>
      </c>
      <c r="P19534" t="s">
        <v>33112</v>
      </c>
    </row>
    <row r="19535" spans="1:16" x14ac:dyDescent="0.25">
      <c r="A19535" t="s">
        <v>1</v>
      </c>
      <c r="B19535" t="s">
        <v>33113</v>
      </c>
      <c r="C19535" t="s">
        <v>370</v>
      </c>
      <c r="D19535" t="s">
        <v>4526</v>
      </c>
      <c r="E19535" t="s">
        <v>59</v>
      </c>
      <c r="F19535" t="b">
        <v>0</v>
      </c>
      <c r="G19535" t="s">
        <v>68</v>
      </c>
      <c r="H19535" s="1">
        <v>46243.633842592593</v>
      </c>
      <c r="I19535" t="b">
        <v>0</v>
      </c>
      <c r="J19535" t="b">
        <v>1</v>
      </c>
      <c r="K19535" t="s">
        <v>41</v>
      </c>
      <c r="L19535" t="s">
        <v>60</v>
      </c>
      <c r="M19535">
        <v>134375</v>
      </c>
      <c r="N19535"/>
      <c r="O19535" t="s">
        <v>7675</v>
      </c>
      <c r="P19535" t="s">
        <v>33114</v>
      </c>
    </row>
    <row r="19536" spans="1:16" x14ac:dyDescent="0.25">
      <c r="A19536" t="s">
        <v>1</v>
      </c>
      <c r="B19536" t="s">
        <v>33115</v>
      </c>
      <c r="C19536" t="s">
        <v>2571</v>
      </c>
      <c r="D19536" t="s">
        <v>4756</v>
      </c>
      <c r="E19536" t="s">
        <v>59</v>
      </c>
      <c r="F19536" t="b">
        <v>0</v>
      </c>
      <c r="G19536" t="s">
        <v>77</v>
      </c>
      <c r="H19536" s="1">
        <v>46243.717094907413</v>
      </c>
      <c r="I19536" t="b">
        <v>0</v>
      </c>
      <c r="J19536" t="b">
        <v>0</v>
      </c>
      <c r="K19536" t="s">
        <v>41</v>
      </c>
      <c r="L19536" t="s">
        <v>60</v>
      </c>
      <c r="M19536">
        <v>132500</v>
      </c>
      <c r="N19536"/>
      <c r="O19536" t="s">
        <v>29074</v>
      </c>
      <c r="P19536" t="s">
        <v>33116</v>
      </c>
    </row>
    <row r="19537" spans="1:16" x14ac:dyDescent="0.25">
      <c r="A19537" t="s">
        <v>0</v>
      </c>
      <c r="B19537" t="s">
        <v>33117</v>
      </c>
      <c r="C19537" t="s">
        <v>76</v>
      </c>
      <c r="D19537" t="s">
        <v>141</v>
      </c>
      <c r="E19537" t="s">
        <v>88</v>
      </c>
      <c r="F19537" t="b">
        <v>1</v>
      </c>
      <c r="G19537" t="s">
        <v>41</v>
      </c>
      <c r="H19537" s="1">
        <v>46243.837743055563</v>
      </c>
      <c r="I19537" t="b">
        <v>1</v>
      </c>
      <c r="J19537" t="b">
        <v>0</v>
      </c>
      <c r="K19537" t="s">
        <v>41</v>
      </c>
      <c r="L19537" t="s">
        <v>74</v>
      </c>
      <c r="M19537"/>
      <c r="N19537">
        <v>50</v>
      </c>
      <c r="O19537" t="s">
        <v>141</v>
      </c>
      <c r="P19537" t="s">
        <v>219</v>
      </c>
    </row>
    <row r="19538" spans="1:16" x14ac:dyDescent="0.25">
      <c r="A19538" t="s">
        <v>2</v>
      </c>
      <c r="B19538" t="s">
        <v>33118</v>
      </c>
      <c r="C19538" t="s">
        <v>369</v>
      </c>
      <c r="D19538" t="s">
        <v>5667</v>
      </c>
      <c r="E19538" t="s">
        <v>59</v>
      </c>
      <c r="F19538" t="b">
        <v>0</v>
      </c>
      <c r="G19538" t="s">
        <v>68</v>
      </c>
      <c r="H19538" s="1">
        <v>46243.967175925929</v>
      </c>
      <c r="I19538" t="b">
        <v>0</v>
      </c>
      <c r="J19538" t="b">
        <v>0</v>
      </c>
      <c r="K19538" t="s">
        <v>41</v>
      </c>
      <c r="L19538" t="s">
        <v>60</v>
      </c>
      <c r="M19538">
        <v>200000</v>
      </c>
      <c r="N19538"/>
      <c r="O19538" t="s">
        <v>30823</v>
      </c>
      <c r="P19538" t="s">
        <v>32991</v>
      </c>
    </row>
    <row r="19539" spans="1:16" x14ac:dyDescent="0.25">
      <c r="A19539" t="s">
        <v>0</v>
      </c>
      <c r="B19539" t="s">
        <v>4914</v>
      </c>
      <c r="C19539" t="s">
        <v>382</v>
      </c>
      <c r="D19539" t="s">
        <v>3761</v>
      </c>
      <c r="E19539" t="s">
        <v>59</v>
      </c>
      <c r="F19539" t="b">
        <v>0</v>
      </c>
      <c r="G19539" t="s">
        <v>77</v>
      </c>
      <c r="H19539" s="1">
        <v>46244.001238425917</v>
      </c>
      <c r="I19539" t="b">
        <v>1</v>
      </c>
      <c r="J19539" t="b">
        <v>0</v>
      </c>
      <c r="K19539" t="s">
        <v>41</v>
      </c>
      <c r="L19539" t="s">
        <v>74</v>
      </c>
      <c r="M19539"/>
      <c r="N19539">
        <v>29</v>
      </c>
      <c r="O19539" t="s">
        <v>4915</v>
      </c>
      <c r="P19539" t="s">
        <v>2912</v>
      </c>
    </row>
    <row r="19540" spans="1:16" x14ac:dyDescent="0.25">
      <c r="A19540" t="s">
        <v>5</v>
      </c>
      <c r="B19540" t="s">
        <v>33119</v>
      </c>
      <c r="C19540" t="s">
        <v>207</v>
      </c>
      <c r="D19540" t="s">
        <v>4673</v>
      </c>
      <c r="E19540" t="s">
        <v>59</v>
      </c>
      <c r="F19540" t="b">
        <v>0</v>
      </c>
      <c r="G19540" t="s">
        <v>77</v>
      </c>
      <c r="H19540" s="1">
        <v>46244.008773148147</v>
      </c>
      <c r="I19540" t="b">
        <v>0</v>
      </c>
      <c r="J19540" t="b">
        <v>1</v>
      </c>
      <c r="K19540" t="s">
        <v>41</v>
      </c>
      <c r="L19540" t="s">
        <v>60</v>
      </c>
      <c r="M19540">
        <v>156065.5</v>
      </c>
      <c r="N19540"/>
      <c r="O19540" t="s">
        <v>1594</v>
      </c>
      <c r="P19540" t="s">
        <v>33120</v>
      </c>
    </row>
    <row r="19541" spans="1:16" x14ac:dyDescent="0.25">
      <c r="A19541" t="s">
        <v>5</v>
      </c>
      <c r="B19541" t="s">
        <v>30608</v>
      </c>
      <c r="C19541" t="s">
        <v>650</v>
      </c>
      <c r="D19541" t="s">
        <v>4673</v>
      </c>
      <c r="E19541" t="s">
        <v>59</v>
      </c>
      <c r="F19541" t="b">
        <v>0</v>
      </c>
      <c r="G19541" t="s">
        <v>77</v>
      </c>
      <c r="H19541" s="1">
        <v>46244.008784722217</v>
      </c>
      <c r="I19541" t="b">
        <v>0</v>
      </c>
      <c r="J19541" t="b">
        <v>1</v>
      </c>
      <c r="K19541" t="s">
        <v>41</v>
      </c>
      <c r="L19541" t="s">
        <v>60</v>
      </c>
      <c r="M19541">
        <v>185000</v>
      </c>
      <c r="N19541"/>
      <c r="O19541" t="s">
        <v>1396</v>
      </c>
      <c r="P19541" t="s">
        <v>30609</v>
      </c>
    </row>
    <row r="19542" spans="1:16" x14ac:dyDescent="0.25">
      <c r="A19542" t="s">
        <v>5</v>
      </c>
      <c r="B19542" t="s">
        <v>33121</v>
      </c>
      <c r="C19542" t="s">
        <v>76</v>
      </c>
      <c r="D19542" t="s">
        <v>4526</v>
      </c>
      <c r="E19542" t="s">
        <v>88</v>
      </c>
      <c r="F19542" t="b">
        <v>1</v>
      </c>
      <c r="G19542" t="s">
        <v>68</v>
      </c>
      <c r="H19542" s="1">
        <v>46244.050532407397</v>
      </c>
      <c r="I19542" t="b">
        <v>1</v>
      </c>
      <c r="J19542" t="b">
        <v>0</v>
      </c>
      <c r="K19542" t="s">
        <v>41</v>
      </c>
      <c r="L19542" t="s">
        <v>74</v>
      </c>
      <c r="M19542"/>
      <c r="N19542">
        <v>62.5</v>
      </c>
      <c r="O19542" t="s">
        <v>5271</v>
      </c>
      <c r="P19542" t="s">
        <v>33122</v>
      </c>
    </row>
    <row r="19543" spans="1:16" x14ac:dyDescent="0.25">
      <c r="A19543" t="s">
        <v>7</v>
      </c>
      <c r="B19543" t="s">
        <v>33123</v>
      </c>
      <c r="C19543" t="s">
        <v>33124</v>
      </c>
      <c r="D19543" t="s">
        <v>33125</v>
      </c>
      <c r="E19543" t="s">
        <v>59</v>
      </c>
      <c r="F19543" t="b">
        <v>0</v>
      </c>
      <c r="G19543" t="s">
        <v>89</v>
      </c>
      <c r="H19543" s="1">
        <v>46244.209768518522</v>
      </c>
      <c r="I19543" t="b">
        <v>0</v>
      </c>
      <c r="J19543" t="b">
        <v>0</v>
      </c>
      <c r="K19543" t="s">
        <v>41</v>
      </c>
      <c r="L19543" t="s">
        <v>60</v>
      </c>
      <c r="M19543">
        <v>102700</v>
      </c>
      <c r="N19543"/>
      <c r="O19543" t="s">
        <v>28799</v>
      </c>
      <c r="P19543" t="s">
        <v>22367</v>
      </c>
    </row>
    <row r="19544" spans="1:16" x14ac:dyDescent="0.25">
      <c r="A19544" t="s">
        <v>1</v>
      </c>
      <c r="B19544" t="s">
        <v>33126</v>
      </c>
      <c r="C19544" t="s">
        <v>9560</v>
      </c>
      <c r="D19544" t="s">
        <v>4346</v>
      </c>
      <c r="E19544" t="s">
        <v>59</v>
      </c>
      <c r="F19544" t="b">
        <v>0</v>
      </c>
      <c r="G19544" t="s">
        <v>19</v>
      </c>
      <c r="H19544" s="1">
        <v>46244.217766203707</v>
      </c>
      <c r="I19544" t="b">
        <v>1</v>
      </c>
      <c r="J19544" t="b">
        <v>0</v>
      </c>
      <c r="K19544" t="s">
        <v>19</v>
      </c>
      <c r="L19544" t="s">
        <v>60</v>
      </c>
      <c r="M19544">
        <v>750000</v>
      </c>
      <c r="N19544"/>
      <c r="O19544" t="s">
        <v>33127</v>
      </c>
      <c r="P19544" t="s">
        <v>33128</v>
      </c>
    </row>
    <row r="19545" spans="1:16" x14ac:dyDescent="0.25">
      <c r="A19545" t="s">
        <v>1</v>
      </c>
      <c r="B19545" t="s">
        <v>33129</v>
      </c>
      <c r="C19545" t="s">
        <v>172</v>
      </c>
      <c r="D19545" t="s">
        <v>11755</v>
      </c>
      <c r="E19545" t="s">
        <v>59</v>
      </c>
      <c r="F19545" t="b">
        <v>0</v>
      </c>
      <c r="G19545" t="s">
        <v>77</v>
      </c>
      <c r="H19545" s="1">
        <v>46244.257928240739</v>
      </c>
      <c r="I19545" t="b">
        <v>0</v>
      </c>
      <c r="J19545" t="b">
        <v>1</v>
      </c>
      <c r="K19545" t="s">
        <v>41</v>
      </c>
      <c r="L19545" t="s">
        <v>60</v>
      </c>
      <c r="M19545">
        <v>205000</v>
      </c>
      <c r="N19545"/>
      <c r="O19545" t="s">
        <v>11756</v>
      </c>
      <c r="P19545" t="s">
        <v>33130</v>
      </c>
    </row>
    <row r="19546" spans="1:16" x14ac:dyDescent="0.25">
      <c r="A19546" t="s">
        <v>1</v>
      </c>
      <c r="B19546" t="s">
        <v>1</v>
      </c>
      <c r="C19546" t="s">
        <v>172</v>
      </c>
      <c r="D19546" t="s">
        <v>11755</v>
      </c>
      <c r="E19546" t="s">
        <v>59</v>
      </c>
      <c r="F19546" t="b">
        <v>0</v>
      </c>
      <c r="G19546" t="s">
        <v>65</v>
      </c>
      <c r="H19546" s="1">
        <v>46244.258020833331</v>
      </c>
      <c r="I19546" t="b">
        <v>0</v>
      </c>
      <c r="J19546" t="b">
        <v>1</v>
      </c>
      <c r="K19546" t="s">
        <v>41</v>
      </c>
      <c r="L19546" t="s">
        <v>60</v>
      </c>
      <c r="M19546">
        <v>200000</v>
      </c>
      <c r="N19546"/>
      <c r="O19546" t="s">
        <v>11756</v>
      </c>
      <c r="P19546" t="s">
        <v>11757</v>
      </c>
    </row>
    <row r="19547" spans="1:16" x14ac:dyDescent="0.25">
      <c r="A19547" t="s">
        <v>1</v>
      </c>
      <c r="B19547" t="s">
        <v>24927</v>
      </c>
      <c r="C19547" t="s">
        <v>500</v>
      </c>
      <c r="D19547" t="s">
        <v>24507</v>
      </c>
      <c r="E19547" t="s">
        <v>59</v>
      </c>
      <c r="F19547" t="b">
        <v>0</v>
      </c>
      <c r="G19547" t="s">
        <v>13</v>
      </c>
      <c r="H19547" s="1">
        <v>46244.258692129632</v>
      </c>
      <c r="I19547" t="b">
        <v>0</v>
      </c>
      <c r="J19547" t="b">
        <v>0</v>
      </c>
      <c r="K19547" t="s">
        <v>13</v>
      </c>
      <c r="L19547" t="s">
        <v>60</v>
      </c>
      <c r="M19547">
        <v>111483.825</v>
      </c>
      <c r="N19547"/>
      <c r="O19547" t="s">
        <v>33131</v>
      </c>
      <c r="P19547" t="s">
        <v>33132</v>
      </c>
    </row>
    <row r="19548" spans="1:16" x14ac:dyDescent="0.25">
      <c r="A19548" t="s">
        <v>1</v>
      </c>
      <c r="B19548" t="s">
        <v>470</v>
      </c>
      <c r="C19548" t="s">
        <v>4401</v>
      </c>
      <c r="D19548" t="s">
        <v>4526</v>
      </c>
      <c r="E19548" t="s">
        <v>88</v>
      </c>
      <c r="F19548" t="b">
        <v>0</v>
      </c>
      <c r="G19548" t="s">
        <v>19</v>
      </c>
      <c r="H19548" s="1">
        <v>46244.259409722217</v>
      </c>
      <c r="I19548" t="b">
        <v>1</v>
      </c>
      <c r="J19548" t="b">
        <v>0</v>
      </c>
      <c r="K19548" t="s">
        <v>19</v>
      </c>
      <c r="L19548" t="s">
        <v>60</v>
      </c>
      <c r="M19548">
        <v>2600000</v>
      </c>
      <c r="N19548"/>
      <c r="O19548" t="s">
        <v>33133</v>
      </c>
      <c r="P19548" t="s">
        <v>33134</v>
      </c>
    </row>
    <row r="19549" spans="1:16" x14ac:dyDescent="0.25">
      <c r="A19549" t="s">
        <v>1</v>
      </c>
      <c r="B19549" t="s">
        <v>33135</v>
      </c>
      <c r="C19549" t="s">
        <v>750</v>
      </c>
      <c r="D19549" t="s">
        <v>24507</v>
      </c>
      <c r="E19549" t="s">
        <v>59</v>
      </c>
      <c r="F19549" t="b">
        <v>0</v>
      </c>
      <c r="G19549" t="s">
        <v>19</v>
      </c>
      <c r="H19549" s="1">
        <v>46244.259467592587</v>
      </c>
      <c r="I19549" t="b">
        <v>0</v>
      </c>
      <c r="J19549" t="b">
        <v>0</v>
      </c>
      <c r="K19549" t="s">
        <v>19</v>
      </c>
      <c r="L19549" t="s">
        <v>60</v>
      </c>
      <c r="M19549">
        <v>2250000</v>
      </c>
      <c r="N19549"/>
      <c r="O19549" t="s">
        <v>33136</v>
      </c>
    </row>
    <row r="19550" spans="1:16" x14ac:dyDescent="0.25">
      <c r="A19550" t="s">
        <v>1</v>
      </c>
      <c r="B19550" t="s">
        <v>33135</v>
      </c>
      <c r="C19550" t="s">
        <v>5717</v>
      </c>
      <c r="D19550" t="s">
        <v>4346</v>
      </c>
      <c r="E19550" t="s">
        <v>59</v>
      </c>
      <c r="F19550" t="b">
        <v>0</v>
      </c>
      <c r="G19550" t="s">
        <v>19</v>
      </c>
      <c r="H19550" s="1">
        <v>46244.25949074074</v>
      </c>
      <c r="I19550" t="b">
        <v>0</v>
      </c>
      <c r="J19550" t="b">
        <v>0</v>
      </c>
      <c r="K19550" t="s">
        <v>19</v>
      </c>
      <c r="L19550" t="s">
        <v>60</v>
      </c>
      <c r="M19550">
        <v>2250000</v>
      </c>
      <c r="N19550"/>
      <c r="O19550" t="s">
        <v>33136</v>
      </c>
    </row>
    <row r="19551" spans="1:16" x14ac:dyDescent="0.25">
      <c r="A19551" t="s">
        <v>3</v>
      </c>
      <c r="B19551" t="s">
        <v>33137</v>
      </c>
      <c r="C19551" t="s">
        <v>5215</v>
      </c>
      <c r="D19551" t="s">
        <v>4346</v>
      </c>
      <c r="E19551" t="s">
        <v>59</v>
      </c>
      <c r="F19551" t="b">
        <v>0</v>
      </c>
      <c r="G19551" t="s">
        <v>19</v>
      </c>
      <c r="H19551" s="1">
        <v>46244.294236111113</v>
      </c>
      <c r="I19551" t="b">
        <v>0</v>
      </c>
      <c r="J19551" t="b">
        <v>0</v>
      </c>
      <c r="K19551" t="s">
        <v>19</v>
      </c>
      <c r="L19551" t="s">
        <v>60</v>
      </c>
      <c r="M19551">
        <v>900000</v>
      </c>
      <c r="N19551"/>
      <c r="O19551" t="s">
        <v>33138</v>
      </c>
      <c r="P19551" t="s">
        <v>219</v>
      </c>
    </row>
    <row r="19552" spans="1:16" x14ac:dyDescent="0.25">
      <c r="A19552" t="s">
        <v>2</v>
      </c>
      <c r="B19552" t="s">
        <v>33139</v>
      </c>
      <c r="C19552" t="s">
        <v>246</v>
      </c>
      <c r="D19552" t="s">
        <v>5440</v>
      </c>
      <c r="E19552" t="s">
        <v>59</v>
      </c>
      <c r="F19552" t="b">
        <v>0</v>
      </c>
      <c r="G19552" t="s">
        <v>65</v>
      </c>
      <c r="H19552" s="1">
        <v>46244.337881944448</v>
      </c>
      <c r="I19552" t="b">
        <v>0</v>
      </c>
      <c r="J19552" t="b">
        <v>1</v>
      </c>
      <c r="K19552" t="s">
        <v>41</v>
      </c>
      <c r="L19552" t="s">
        <v>60</v>
      </c>
      <c r="M19552">
        <v>190500</v>
      </c>
      <c r="N19552"/>
      <c r="O19552" t="s">
        <v>19076</v>
      </c>
      <c r="P19552" t="s">
        <v>1678</v>
      </c>
    </row>
    <row r="19553" spans="1:16" x14ac:dyDescent="0.25">
      <c r="A19553" t="s">
        <v>0</v>
      </c>
      <c r="B19553" t="s">
        <v>1504</v>
      </c>
      <c r="C19553" t="s">
        <v>3056</v>
      </c>
      <c r="D19553" t="s">
        <v>5440</v>
      </c>
      <c r="E19553" t="s">
        <v>59</v>
      </c>
      <c r="F19553" t="b">
        <v>0</v>
      </c>
      <c r="G19553" t="s">
        <v>65</v>
      </c>
      <c r="H19553" s="1">
        <v>46244.376469907409</v>
      </c>
      <c r="I19553" t="b">
        <v>0</v>
      </c>
      <c r="J19553" t="b">
        <v>1</v>
      </c>
      <c r="K19553" t="s">
        <v>41</v>
      </c>
      <c r="L19553" t="s">
        <v>60</v>
      </c>
      <c r="M19553">
        <v>87800</v>
      </c>
      <c r="N19553"/>
      <c r="O19553" t="s">
        <v>33140</v>
      </c>
      <c r="P19553" t="s">
        <v>16723</v>
      </c>
    </row>
    <row r="19554" spans="1:16" x14ac:dyDescent="0.25">
      <c r="A19554" t="s">
        <v>2</v>
      </c>
      <c r="B19554" t="s">
        <v>33141</v>
      </c>
      <c r="C19554" t="s">
        <v>5717</v>
      </c>
      <c r="D19554" t="s">
        <v>4346</v>
      </c>
      <c r="E19554" t="s">
        <v>59</v>
      </c>
      <c r="F19554" t="b">
        <v>0</v>
      </c>
      <c r="G19554" t="s">
        <v>19</v>
      </c>
      <c r="H19554" s="1">
        <v>46244.380833333344</v>
      </c>
      <c r="I19554" t="b">
        <v>0</v>
      </c>
      <c r="J19554" t="b">
        <v>0</v>
      </c>
      <c r="K19554" t="s">
        <v>19</v>
      </c>
      <c r="L19554" t="s">
        <v>60</v>
      </c>
      <c r="M19554">
        <v>600000</v>
      </c>
      <c r="N19554"/>
      <c r="O19554" t="s">
        <v>33142</v>
      </c>
      <c r="P19554" t="s">
        <v>33143</v>
      </c>
    </row>
    <row r="19555" spans="1:16" x14ac:dyDescent="0.25">
      <c r="A19555" t="s">
        <v>1</v>
      </c>
      <c r="B19555" t="s">
        <v>33144</v>
      </c>
      <c r="C19555" t="s">
        <v>500</v>
      </c>
      <c r="D19555" t="s">
        <v>4550</v>
      </c>
      <c r="E19555" t="s">
        <v>59</v>
      </c>
      <c r="F19555" t="b">
        <v>0</v>
      </c>
      <c r="G19555" t="s">
        <v>13</v>
      </c>
      <c r="H19555" s="1">
        <v>46244.383750000001</v>
      </c>
      <c r="I19555" t="b">
        <v>1</v>
      </c>
      <c r="J19555" t="b">
        <v>1</v>
      </c>
      <c r="K19555" t="s">
        <v>13</v>
      </c>
      <c r="L19555" t="s">
        <v>60</v>
      </c>
      <c r="M19555">
        <v>188000</v>
      </c>
      <c r="N19555"/>
      <c r="O19555" t="s">
        <v>3192</v>
      </c>
    </row>
    <row r="19556" spans="1:16" x14ac:dyDescent="0.25">
      <c r="A19556" t="s">
        <v>1</v>
      </c>
      <c r="B19556" t="s">
        <v>341</v>
      </c>
      <c r="C19556" t="s">
        <v>6711</v>
      </c>
      <c r="D19556" t="s">
        <v>4599</v>
      </c>
      <c r="E19556" t="s">
        <v>59</v>
      </c>
      <c r="F19556" t="b">
        <v>0</v>
      </c>
      <c r="G19556" t="s">
        <v>40</v>
      </c>
      <c r="H19556" s="1">
        <v>46244.386365740742</v>
      </c>
      <c r="I19556" t="b">
        <v>1</v>
      </c>
      <c r="J19556" t="b">
        <v>0</v>
      </c>
      <c r="K19556" t="s">
        <v>40</v>
      </c>
      <c r="L19556" t="s">
        <v>60</v>
      </c>
      <c r="M19556">
        <v>50000</v>
      </c>
      <c r="N19556"/>
      <c r="O19556" t="s">
        <v>33145</v>
      </c>
      <c r="P19556" t="s">
        <v>1604</v>
      </c>
    </row>
    <row r="19557" spans="1:16" x14ac:dyDescent="0.25">
      <c r="A19557" t="s">
        <v>6</v>
      </c>
      <c r="B19557" t="s">
        <v>33146</v>
      </c>
      <c r="C19557" t="s">
        <v>76</v>
      </c>
      <c r="D19557" t="s">
        <v>4526</v>
      </c>
      <c r="E19557" t="s">
        <v>88</v>
      </c>
      <c r="F19557" t="b">
        <v>1</v>
      </c>
      <c r="G19557" t="s">
        <v>40</v>
      </c>
      <c r="H19557" s="1">
        <v>46244.420960648153</v>
      </c>
      <c r="I19557" t="b">
        <v>0</v>
      </c>
      <c r="J19557" t="b">
        <v>0</v>
      </c>
      <c r="K19557" t="s">
        <v>40</v>
      </c>
      <c r="L19557" t="s">
        <v>74</v>
      </c>
      <c r="M19557"/>
      <c r="N19557">
        <v>145</v>
      </c>
      <c r="O19557" t="s">
        <v>32573</v>
      </c>
      <c r="P19557" t="s">
        <v>26482</v>
      </c>
    </row>
    <row r="19558" spans="1:16" x14ac:dyDescent="0.25">
      <c r="A19558" t="s">
        <v>2</v>
      </c>
      <c r="B19558" t="s">
        <v>2805</v>
      </c>
      <c r="C19558" t="s">
        <v>97</v>
      </c>
      <c r="D19558" t="s">
        <v>4550</v>
      </c>
      <c r="E19558" t="s">
        <v>59</v>
      </c>
      <c r="F19558" t="b">
        <v>0</v>
      </c>
      <c r="G19558" t="s">
        <v>89</v>
      </c>
      <c r="H19558" s="1">
        <v>46244.421157407407</v>
      </c>
      <c r="I19558" t="b">
        <v>0</v>
      </c>
      <c r="J19558" t="b">
        <v>1</v>
      </c>
      <c r="K19558" t="s">
        <v>41</v>
      </c>
      <c r="L19558" t="s">
        <v>60</v>
      </c>
      <c r="M19558">
        <v>140500</v>
      </c>
      <c r="N19558"/>
      <c r="O19558" t="s">
        <v>5690</v>
      </c>
      <c r="P19558" t="s">
        <v>33147</v>
      </c>
    </row>
    <row r="19559" spans="1:16" x14ac:dyDescent="0.25">
      <c r="A19559" t="s">
        <v>5</v>
      </c>
      <c r="B19559" t="s">
        <v>33148</v>
      </c>
      <c r="C19559" t="s">
        <v>750</v>
      </c>
      <c r="D19559" t="s">
        <v>24507</v>
      </c>
      <c r="E19559" t="s">
        <v>59</v>
      </c>
      <c r="F19559" t="b">
        <v>0</v>
      </c>
      <c r="G19559" t="s">
        <v>19</v>
      </c>
      <c r="H19559" s="1">
        <v>46244.426076388889</v>
      </c>
      <c r="I19559" t="b">
        <v>1</v>
      </c>
      <c r="J19559" t="b">
        <v>0</v>
      </c>
      <c r="K19559" t="s">
        <v>19</v>
      </c>
      <c r="L19559" t="s">
        <v>60</v>
      </c>
      <c r="M19559">
        <v>1860000</v>
      </c>
      <c r="N19559"/>
      <c r="O19559" t="s">
        <v>33149</v>
      </c>
      <c r="P19559" t="s">
        <v>26500</v>
      </c>
    </row>
    <row r="19560" spans="1:16" x14ac:dyDescent="0.25">
      <c r="A19560" t="s">
        <v>5</v>
      </c>
      <c r="B19560" t="s">
        <v>33150</v>
      </c>
      <c r="C19560" t="s">
        <v>14540</v>
      </c>
      <c r="D19560" t="s">
        <v>4346</v>
      </c>
      <c r="E19560" t="s">
        <v>59</v>
      </c>
      <c r="F19560" t="b">
        <v>0</v>
      </c>
      <c r="G19560" t="s">
        <v>19</v>
      </c>
      <c r="H19560" s="1">
        <v>46244.426134259258</v>
      </c>
      <c r="I19560" t="b">
        <v>0</v>
      </c>
      <c r="J19560" t="b">
        <v>0</v>
      </c>
      <c r="K19560" t="s">
        <v>19</v>
      </c>
      <c r="L19560" t="s">
        <v>60</v>
      </c>
      <c r="M19560">
        <v>92700</v>
      </c>
      <c r="N19560"/>
      <c r="O19560" t="s">
        <v>23465</v>
      </c>
      <c r="P19560" t="s">
        <v>33151</v>
      </c>
    </row>
    <row r="19561" spans="1:16" x14ac:dyDescent="0.25">
      <c r="A19561" t="s">
        <v>5</v>
      </c>
      <c r="B19561" t="s">
        <v>33150</v>
      </c>
      <c r="C19561" t="s">
        <v>9560</v>
      </c>
      <c r="D19561" t="s">
        <v>4346</v>
      </c>
      <c r="E19561" t="s">
        <v>59</v>
      </c>
      <c r="F19561" t="b">
        <v>0</v>
      </c>
      <c r="G19561" t="s">
        <v>19</v>
      </c>
      <c r="H19561" s="1">
        <v>46244.426134259258</v>
      </c>
      <c r="I19561" t="b">
        <v>0</v>
      </c>
      <c r="J19561" t="b">
        <v>0</v>
      </c>
      <c r="K19561" t="s">
        <v>19</v>
      </c>
      <c r="L19561" t="s">
        <v>60</v>
      </c>
      <c r="M19561">
        <v>92700</v>
      </c>
      <c r="N19561"/>
      <c r="O19561" t="s">
        <v>23465</v>
      </c>
      <c r="P19561" t="s">
        <v>33151</v>
      </c>
    </row>
    <row r="19562" spans="1:16" x14ac:dyDescent="0.25">
      <c r="A19562" t="s">
        <v>6</v>
      </c>
      <c r="B19562" t="s">
        <v>33152</v>
      </c>
      <c r="C19562" t="s">
        <v>304</v>
      </c>
      <c r="D19562" t="s">
        <v>4550</v>
      </c>
      <c r="E19562" t="s">
        <v>59</v>
      </c>
      <c r="F19562" t="b">
        <v>0</v>
      </c>
      <c r="G19562" t="s">
        <v>77</v>
      </c>
      <c r="H19562" s="1">
        <v>46244.462800925918</v>
      </c>
      <c r="I19562" t="b">
        <v>0</v>
      </c>
      <c r="J19562" t="b">
        <v>0</v>
      </c>
      <c r="K19562" t="s">
        <v>41</v>
      </c>
      <c r="L19562" t="s">
        <v>60</v>
      </c>
      <c r="M19562">
        <v>297825</v>
      </c>
      <c r="N19562"/>
      <c r="O19562" t="s">
        <v>247</v>
      </c>
      <c r="P19562" t="s">
        <v>33153</v>
      </c>
    </row>
    <row r="19563" spans="1:16" x14ac:dyDescent="0.25">
      <c r="A19563" t="s">
        <v>9</v>
      </c>
      <c r="B19563" t="s">
        <v>31684</v>
      </c>
      <c r="C19563" t="s">
        <v>2064</v>
      </c>
      <c r="D19563" t="s">
        <v>5102</v>
      </c>
      <c r="E19563" t="s">
        <v>59</v>
      </c>
      <c r="F19563" t="b">
        <v>0</v>
      </c>
      <c r="G19563" t="s">
        <v>13</v>
      </c>
      <c r="H19563" s="1">
        <v>46244.46707175926</v>
      </c>
      <c r="I19563" t="b">
        <v>0</v>
      </c>
      <c r="J19563" t="b">
        <v>0</v>
      </c>
      <c r="K19563" t="s">
        <v>13</v>
      </c>
      <c r="L19563" t="s">
        <v>60</v>
      </c>
      <c r="M19563">
        <v>175000</v>
      </c>
      <c r="N19563"/>
      <c r="O19563" t="s">
        <v>13572</v>
      </c>
      <c r="P19563" t="s">
        <v>33154</v>
      </c>
    </row>
    <row r="19564" spans="1:16" x14ac:dyDescent="0.25">
      <c r="A19564" t="s">
        <v>0</v>
      </c>
      <c r="B19564" t="s">
        <v>33155</v>
      </c>
      <c r="C19564" t="s">
        <v>33156</v>
      </c>
      <c r="D19564" t="s">
        <v>25190</v>
      </c>
      <c r="E19564" t="s">
        <v>59</v>
      </c>
      <c r="F19564" t="b">
        <v>0</v>
      </c>
      <c r="G19564" t="s">
        <v>89</v>
      </c>
      <c r="H19564" s="1">
        <v>46244.501446759263</v>
      </c>
      <c r="I19564" t="b">
        <v>0</v>
      </c>
      <c r="J19564" t="b">
        <v>1</v>
      </c>
      <c r="K19564" t="s">
        <v>41</v>
      </c>
      <c r="L19564" t="s">
        <v>74</v>
      </c>
      <c r="M19564"/>
      <c r="N19564">
        <v>47.25</v>
      </c>
      <c r="O19564" t="s">
        <v>2724</v>
      </c>
      <c r="P19564" t="s">
        <v>85</v>
      </c>
    </row>
    <row r="19565" spans="1:16" x14ac:dyDescent="0.25">
      <c r="A19565" t="s">
        <v>7</v>
      </c>
      <c r="B19565" t="s">
        <v>33157</v>
      </c>
      <c r="C19565" t="s">
        <v>370</v>
      </c>
      <c r="D19565" t="s">
        <v>4526</v>
      </c>
      <c r="E19565" t="s">
        <v>59</v>
      </c>
      <c r="F19565" t="b">
        <v>0</v>
      </c>
      <c r="G19565" t="s">
        <v>65</v>
      </c>
      <c r="H19565" s="1">
        <v>46244.501481481479</v>
      </c>
      <c r="I19565" t="b">
        <v>0</v>
      </c>
      <c r="J19565" t="b">
        <v>1</v>
      </c>
      <c r="K19565" t="s">
        <v>41</v>
      </c>
      <c r="L19565" t="s">
        <v>60</v>
      </c>
      <c r="M19565">
        <v>67500</v>
      </c>
      <c r="N19565"/>
      <c r="O19565" t="s">
        <v>936</v>
      </c>
      <c r="P19565" t="s">
        <v>5707</v>
      </c>
    </row>
    <row r="19566" spans="1:16" x14ac:dyDescent="0.25">
      <c r="A19566" t="s">
        <v>1</v>
      </c>
      <c r="B19566" t="s">
        <v>33158</v>
      </c>
      <c r="C19566" t="s">
        <v>697</v>
      </c>
      <c r="D19566" t="s">
        <v>5440</v>
      </c>
      <c r="E19566" t="s">
        <v>59</v>
      </c>
      <c r="F19566" t="b">
        <v>0</v>
      </c>
      <c r="G19566" t="s">
        <v>77</v>
      </c>
      <c r="H19566" s="1">
        <v>46244.507905092592</v>
      </c>
      <c r="I19566" t="b">
        <v>0</v>
      </c>
      <c r="J19566" t="b">
        <v>1</v>
      </c>
      <c r="K19566" t="s">
        <v>41</v>
      </c>
      <c r="L19566" t="s">
        <v>60</v>
      </c>
      <c r="M19566">
        <v>135723.4</v>
      </c>
      <c r="N19566"/>
      <c r="O19566" t="s">
        <v>973</v>
      </c>
      <c r="P19566" t="s">
        <v>33159</v>
      </c>
    </row>
    <row r="19567" spans="1:16" x14ac:dyDescent="0.25">
      <c r="A19567" t="s">
        <v>0</v>
      </c>
      <c r="B19567" t="s">
        <v>33160</v>
      </c>
      <c r="C19567" t="s">
        <v>181</v>
      </c>
      <c r="D19567" t="s">
        <v>4526</v>
      </c>
      <c r="E19567" t="s">
        <v>88</v>
      </c>
      <c r="F19567" t="b">
        <v>0</v>
      </c>
      <c r="G19567" t="s">
        <v>89</v>
      </c>
      <c r="H19567" s="1">
        <v>46244.54310185185</v>
      </c>
      <c r="I19567" t="b">
        <v>0</v>
      </c>
      <c r="J19567" t="b">
        <v>1</v>
      </c>
      <c r="K19567" t="s">
        <v>41</v>
      </c>
      <c r="L19567" t="s">
        <v>74</v>
      </c>
      <c r="M19567"/>
      <c r="N19567">
        <v>21.5</v>
      </c>
      <c r="O19567" t="s">
        <v>2080</v>
      </c>
      <c r="P19567" t="s">
        <v>3990</v>
      </c>
    </row>
    <row r="19568" spans="1:16" x14ac:dyDescent="0.25">
      <c r="A19568" t="s">
        <v>0</v>
      </c>
      <c r="B19568" t="s">
        <v>25194</v>
      </c>
      <c r="C19568" t="s">
        <v>1629</v>
      </c>
      <c r="D19568" t="s">
        <v>25190</v>
      </c>
      <c r="E19568" t="s">
        <v>59</v>
      </c>
      <c r="F19568" t="b">
        <v>0</v>
      </c>
      <c r="G19568" t="s">
        <v>89</v>
      </c>
      <c r="H19568" s="1">
        <v>46244.543113425927</v>
      </c>
      <c r="I19568" t="b">
        <v>0</v>
      </c>
      <c r="J19568" t="b">
        <v>0</v>
      </c>
      <c r="K19568" t="s">
        <v>41</v>
      </c>
      <c r="L19568" t="s">
        <v>74</v>
      </c>
      <c r="M19568"/>
      <c r="N19568">
        <v>38.25</v>
      </c>
      <c r="O19568" t="s">
        <v>2724</v>
      </c>
      <c r="P19568" t="s">
        <v>85</v>
      </c>
    </row>
    <row r="19569" spans="1:16" x14ac:dyDescent="0.25">
      <c r="A19569" t="s">
        <v>0</v>
      </c>
      <c r="B19569" t="s">
        <v>33161</v>
      </c>
      <c r="C19569" t="s">
        <v>33162</v>
      </c>
      <c r="D19569" t="s">
        <v>25190</v>
      </c>
      <c r="E19569" t="s">
        <v>59</v>
      </c>
      <c r="F19569" t="b">
        <v>0</v>
      </c>
      <c r="G19569" t="s">
        <v>89</v>
      </c>
      <c r="H19569" s="1">
        <v>46244.543124999997</v>
      </c>
      <c r="I19569" t="b">
        <v>0</v>
      </c>
      <c r="J19569" t="b">
        <v>1</v>
      </c>
      <c r="K19569" t="s">
        <v>41</v>
      </c>
      <c r="L19569" t="s">
        <v>74</v>
      </c>
      <c r="M19569"/>
      <c r="N19569">
        <v>39.6</v>
      </c>
      <c r="O19569" t="s">
        <v>2724</v>
      </c>
      <c r="P19569" t="s">
        <v>85</v>
      </c>
    </row>
    <row r="19570" spans="1:16" x14ac:dyDescent="0.25">
      <c r="A19570" t="s">
        <v>0</v>
      </c>
      <c r="B19570" t="s">
        <v>33163</v>
      </c>
      <c r="C19570" t="s">
        <v>190</v>
      </c>
      <c r="D19570" t="s">
        <v>4526</v>
      </c>
      <c r="E19570" t="s">
        <v>88</v>
      </c>
      <c r="F19570" t="b">
        <v>0</v>
      </c>
      <c r="G19570" t="s">
        <v>73</v>
      </c>
      <c r="H19570" s="1">
        <v>46244.584768518522</v>
      </c>
      <c r="I19570" t="b">
        <v>1</v>
      </c>
      <c r="J19570" t="b">
        <v>0</v>
      </c>
      <c r="K19570" t="s">
        <v>41</v>
      </c>
      <c r="L19570" t="s">
        <v>74</v>
      </c>
      <c r="M19570"/>
      <c r="N19570">
        <v>75</v>
      </c>
      <c r="O19570" t="s">
        <v>7261</v>
      </c>
      <c r="P19570" t="s">
        <v>33164</v>
      </c>
    </row>
    <row r="19571" spans="1:16" x14ac:dyDescent="0.25">
      <c r="A19571" t="s">
        <v>3</v>
      </c>
      <c r="B19571" t="s">
        <v>33165</v>
      </c>
      <c r="C19571" t="s">
        <v>112</v>
      </c>
      <c r="D19571" t="s">
        <v>4526</v>
      </c>
      <c r="E19571" t="s">
        <v>59</v>
      </c>
      <c r="F19571" t="b">
        <v>0</v>
      </c>
      <c r="G19571" t="s">
        <v>65</v>
      </c>
      <c r="H19571" s="1">
        <v>46244.584768518522</v>
      </c>
      <c r="I19571" t="b">
        <v>0</v>
      </c>
      <c r="J19571" t="b">
        <v>1</v>
      </c>
      <c r="K19571" t="s">
        <v>41</v>
      </c>
      <c r="L19571" t="s">
        <v>60</v>
      </c>
      <c r="M19571">
        <v>98000</v>
      </c>
      <c r="N19571"/>
      <c r="O19571" t="s">
        <v>33166</v>
      </c>
      <c r="P19571" t="s">
        <v>5548</v>
      </c>
    </row>
    <row r="19572" spans="1:16" x14ac:dyDescent="0.25">
      <c r="A19572" t="s">
        <v>0</v>
      </c>
      <c r="B19572" t="s">
        <v>33167</v>
      </c>
      <c r="C19572" t="s">
        <v>76</v>
      </c>
      <c r="D19572" t="s">
        <v>4526</v>
      </c>
      <c r="E19572" t="s">
        <v>59</v>
      </c>
      <c r="F19572" t="b">
        <v>1</v>
      </c>
      <c r="G19572" t="s">
        <v>68</v>
      </c>
      <c r="H19572" s="1">
        <v>46244.584768518522</v>
      </c>
      <c r="I19572" t="b">
        <v>0</v>
      </c>
      <c r="J19572" t="b">
        <v>0</v>
      </c>
      <c r="K19572" t="s">
        <v>41</v>
      </c>
      <c r="L19572" t="s">
        <v>60</v>
      </c>
      <c r="M19572">
        <v>87500</v>
      </c>
      <c r="N19572"/>
      <c r="O19572" t="s">
        <v>33168</v>
      </c>
      <c r="P19572" t="s">
        <v>3996</v>
      </c>
    </row>
    <row r="19573" spans="1:16" x14ac:dyDescent="0.25">
      <c r="A19573" t="s">
        <v>8</v>
      </c>
      <c r="B19573" t="s">
        <v>33169</v>
      </c>
      <c r="C19573" t="s">
        <v>41</v>
      </c>
      <c r="D19573" t="s">
        <v>4346</v>
      </c>
      <c r="E19573" t="s">
        <v>59</v>
      </c>
      <c r="F19573" t="b">
        <v>0</v>
      </c>
      <c r="G19573" t="s">
        <v>41</v>
      </c>
      <c r="H19573" s="1">
        <v>46244.59101851852</v>
      </c>
      <c r="I19573" t="b">
        <v>0</v>
      </c>
      <c r="J19573" t="b">
        <v>1</v>
      </c>
      <c r="K19573" t="s">
        <v>41</v>
      </c>
      <c r="L19573" t="s">
        <v>60</v>
      </c>
      <c r="M19573">
        <v>147000</v>
      </c>
      <c r="N19573"/>
      <c r="O19573" t="s">
        <v>22567</v>
      </c>
      <c r="P19573" t="s">
        <v>33170</v>
      </c>
    </row>
    <row r="19574" spans="1:16" x14ac:dyDescent="0.25">
      <c r="A19574" t="s">
        <v>0</v>
      </c>
      <c r="B19574" t="s">
        <v>33171</v>
      </c>
      <c r="C19574" t="s">
        <v>76</v>
      </c>
      <c r="D19574" t="s">
        <v>4630</v>
      </c>
      <c r="E19574" t="s">
        <v>59</v>
      </c>
      <c r="F19574" t="b">
        <v>1</v>
      </c>
      <c r="G19574" t="s">
        <v>41</v>
      </c>
      <c r="H19574" s="1">
        <v>46244.629328703697</v>
      </c>
      <c r="I19574" t="b">
        <v>1</v>
      </c>
      <c r="J19574" t="b">
        <v>0</v>
      </c>
      <c r="K19574" t="s">
        <v>41</v>
      </c>
      <c r="L19574" t="s">
        <v>74</v>
      </c>
      <c r="M19574"/>
      <c r="N19574">
        <v>85</v>
      </c>
      <c r="O19574" t="s">
        <v>11141</v>
      </c>
    </row>
    <row r="19575" spans="1:16" x14ac:dyDescent="0.25">
      <c r="A19575" t="s">
        <v>1</v>
      </c>
      <c r="B19575" t="s">
        <v>1</v>
      </c>
      <c r="C19575" t="s">
        <v>33172</v>
      </c>
      <c r="D19575" t="s">
        <v>4526</v>
      </c>
      <c r="E19575" t="s">
        <v>59</v>
      </c>
      <c r="F19575" t="b">
        <v>0</v>
      </c>
      <c r="G19575" t="s">
        <v>77</v>
      </c>
      <c r="H19575" s="1">
        <v>46244.632905092592</v>
      </c>
      <c r="I19575" t="b">
        <v>0</v>
      </c>
      <c r="J19575" t="b">
        <v>0</v>
      </c>
      <c r="K19575" t="s">
        <v>41</v>
      </c>
      <c r="L19575" t="s">
        <v>60</v>
      </c>
      <c r="M19575">
        <v>96500</v>
      </c>
      <c r="N19575"/>
      <c r="O19575" t="s">
        <v>562</v>
      </c>
      <c r="P19575" t="s">
        <v>25709</v>
      </c>
    </row>
    <row r="19576" spans="1:16" x14ac:dyDescent="0.25">
      <c r="A19576" t="s">
        <v>3</v>
      </c>
      <c r="B19576" t="s">
        <v>33173</v>
      </c>
      <c r="C19576" t="s">
        <v>2605</v>
      </c>
      <c r="D19576" t="s">
        <v>4526</v>
      </c>
      <c r="E19576" t="s">
        <v>59</v>
      </c>
      <c r="F19576" t="b">
        <v>0</v>
      </c>
      <c r="G19576" t="s">
        <v>77</v>
      </c>
      <c r="H19576" s="1">
        <v>46244.632939814823</v>
      </c>
      <c r="I19576" t="b">
        <v>1</v>
      </c>
      <c r="J19576" t="b">
        <v>0</v>
      </c>
      <c r="K19576" t="s">
        <v>41</v>
      </c>
      <c r="L19576" t="s">
        <v>60</v>
      </c>
      <c r="M19576">
        <v>145000</v>
      </c>
      <c r="N19576"/>
      <c r="O19576" t="s">
        <v>10160</v>
      </c>
      <c r="P19576" t="s">
        <v>666</v>
      </c>
    </row>
    <row r="19577" spans="1:16" x14ac:dyDescent="0.25">
      <c r="A19577" t="s">
        <v>8</v>
      </c>
      <c r="B19577" t="s">
        <v>33174</v>
      </c>
      <c r="C19577" t="s">
        <v>3216</v>
      </c>
      <c r="D19577" t="s">
        <v>4550</v>
      </c>
      <c r="E19577" t="s">
        <v>59</v>
      </c>
      <c r="F19577" t="b">
        <v>0</v>
      </c>
      <c r="G19577" t="s">
        <v>13</v>
      </c>
      <c r="H19577" s="1">
        <v>46244.633738425917</v>
      </c>
      <c r="I19577" t="b">
        <v>0</v>
      </c>
      <c r="J19577" t="b">
        <v>0</v>
      </c>
      <c r="K19577" t="s">
        <v>13</v>
      </c>
      <c r="L19577" t="s">
        <v>60</v>
      </c>
      <c r="M19577">
        <v>149500</v>
      </c>
      <c r="N19577"/>
      <c r="O19577" t="s">
        <v>3258</v>
      </c>
      <c r="P19577" t="s">
        <v>33175</v>
      </c>
    </row>
    <row r="19578" spans="1:16" x14ac:dyDescent="0.25">
      <c r="A19578" t="s">
        <v>0</v>
      </c>
      <c r="B19578" t="s">
        <v>33176</v>
      </c>
      <c r="C19578" t="s">
        <v>162</v>
      </c>
      <c r="D19578" t="s">
        <v>4526</v>
      </c>
      <c r="E19578" t="s">
        <v>59</v>
      </c>
      <c r="F19578" t="b">
        <v>0</v>
      </c>
      <c r="G19578" t="s">
        <v>73</v>
      </c>
      <c r="H19578" s="1">
        <v>46244.66810185185</v>
      </c>
      <c r="I19578" t="b">
        <v>0</v>
      </c>
      <c r="J19578" t="b">
        <v>0</v>
      </c>
      <c r="K19578" t="s">
        <v>41</v>
      </c>
      <c r="L19578" t="s">
        <v>74</v>
      </c>
      <c r="M19578"/>
      <c r="N19578">
        <v>32.5</v>
      </c>
      <c r="O19578" t="s">
        <v>1213</v>
      </c>
      <c r="P19578" t="s">
        <v>24503</v>
      </c>
    </row>
    <row r="19579" spans="1:16" x14ac:dyDescent="0.25">
      <c r="A19579" t="s">
        <v>0</v>
      </c>
      <c r="B19579" t="s">
        <v>3020</v>
      </c>
      <c r="C19579" t="s">
        <v>566</v>
      </c>
      <c r="D19579" t="s">
        <v>4526</v>
      </c>
      <c r="E19579" t="s">
        <v>59</v>
      </c>
      <c r="F19579" t="b">
        <v>0</v>
      </c>
      <c r="G19579" t="s">
        <v>65</v>
      </c>
      <c r="H19579" s="1">
        <v>46244.668136574073</v>
      </c>
      <c r="I19579" t="b">
        <v>1</v>
      </c>
      <c r="J19579" t="b">
        <v>1</v>
      </c>
      <c r="K19579" t="s">
        <v>41</v>
      </c>
      <c r="L19579" t="s">
        <v>60</v>
      </c>
      <c r="M19579">
        <v>85000</v>
      </c>
      <c r="N19579"/>
      <c r="O19579" t="s">
        <v>155</v>
      </c>
      <c r="P19579" t="s">
        <v>2966</v>
      </c>
    </row>
    <row r="19580" spans="1:16" x14ac:dyDescent="0.25">
      <c r="A19580" t="s">
        <v>2</v>
      </c>
      <c r="B19580" t="s">
        <v>2554</v>
      </c>
      <c r="C19580" t="s">
        <v>124</v>
      </c>
      <c r="D19580" t="s">
        <v>4630</v>
      </c>
      <c r="E19580" t="s">
        <v>59</v>
      </c>
      <c r="F19580" t="b">
        <v>0</v>
      </c>
      <c r="G19580" t="s">
        <v>68</v>
      </c>
      <c r="H19580" s="1">
        <v>46244.671180555553</v>
      </c>
      <c r="I19580" t="b">
        <v>0</v>
      </c>
      <c r="J19580" t="b">
        <v>0</v>
      </c>
      <c r="K19580" t="s">
        <v>41</v>
      </c>
      <c r="L19580" t="s">
        <v>74</v>
      </c>
      <c r="M19580"/>
      <c r="N19580">
        <v>37.5</v>
      </c>
      <c r="O19580" t="s">
        <v>222</v>
      </c>
      <c r="P19580" t="s">
        <v>33177</v>
      </c>
    </row>
    <row r="19581" spans="1:16" x14ac:dyDescent="0.25">
      <c r="A19581" t="s">
        <v>4</v>
      </c>
      <c r="B19581" t="s">
        <v>33178</v>
      </c>
      <c r="C19581" t="s">
        <v>284</v>
      </c>
      <c r="D19581" t="s">
        <v>4526</v>
      </c>
      <c r="E19581" t="s">
        <v>88</v>
      </c>
      <c r="F19581" t="b">
        <v>0</v>
      </c>
      <c r="G19581" t="s">
        <v>77</v>
      </c>
      <c r="H19581" s="1">
        <v>46244.67460648148</v>
      </c>
      <c r="I19581" t="b">
        <v>0</v>
      </c>
      <c r="J19581" t="b">
        <v>1</v>
      </c>
      <c r="K19581" t="s">
        <v>41</v>
      </c>
      <c r="L19581" t="s">
        <v>74</v>
      </c>
      <c r="M19581"/>
      <c r="N19581">
        <v>95</v>
      </c>
      <c r="O19581" t="s">
        <v>403</v>
      </c>
      <c r="P19581" t="s">
        <v>33179</v>
      </c>
    </row>
    <row r="19582" spans="1:16" x14ac:dyDescent="0.25">
      <c r="A19582" t="s">
        <v>1</v>
      </c>
      <c r="B19582" t="s">
        <v>2056</v>
      </c>
      <c r="C19582" t="s">
        <v>612</v>
      </c>
      <c r="D19582" t="s">
        <v>4526</v>
      </c>
      <c r="E19582" t="s">
        <v>59</v>
      </c>
      <c r="F19582" t="b">
        <v>0</v>
      </c>
      <c r="G19582" t="s">
        <v>73</v>
      </c>
      <c r="H19582" s="1">
        <v>46244.709768518522</v>
      </c>
      <c r="I19582" t="b">
        <v>0</v>
      </c>
      <c r="J19582" t="b">
        <v>0</v>
      </c>
      <c r="K19582" t="s">
        <v>41</v>
      </c>
      <c r="L19582" t="s">
        <v>60</v>
      </c>
      <c r="M19582">
        <v>177500</v>
      </c>
      <c r="N19582"/>
      <c r="O19582" t="s">
        <v>101</v>
      </c>
      <c r="P19582" t="s">
        <v>2814</v>
      </c>
    </row>
    <row r="19583" spans="1:16" x14ac:dyDescent="0.25">
      <c r="A19583" t="s">
        <v>3</v>
      </c>
      <c r="B19583" t="s">
        <v>33180</v>
      </c>
      <c r="C19583" t="s">
        <v>33181</v>
      </c>
      <c r="D19583" t="s">
        <v>24507</v>
      </c>
      <c r="E19583" t="s">
        <v>59</v>
      </c>
      <c r="F19583" t="b">
        <v>0</v>
      </c>
      <c r="G19583" t="s">
        <v>77</v>
      </c>
      <c r="H19583" s="1">
        <v>46244.709814814807</v>
      </c>
      <c r="I19583" t="b">
        <v>0</v>
      </c>
      <c r="J19583" t="b">
        <v>1</v>
      </c>
      <c r="K19583" t="s">
        <v>41</v>
      </c>
      <c r="L19583" t="s">
        <v>60</v>
      </c>
      <c r="M19583">
        <v>92500</v>
      </c>
      <c r="N19583"/>
      <c r="O19583" t="s">
        <v>33182</v>
      </c>
      <c r="P19583" t="s">
        <v>3584</v>
      </c>
    </row>
    <row r="19584" spans="1:16" x14ac:dyDescent="0.25">
      <c r="A19584" t="s">
        <v>3</v>
      </c>
      <c r="B19584" t="s">
        <v>29600</v>
      </c>
      <c r="C19584" t="s">
        <v>23813</v>
      </c>
      <c r="D19584" t="s">
        <v>4526</v>
      </c>
      <c r="E19584" t="s">
        <v>59</v>
      </c>
      <c r="F19584" t="b">
        <v>0</v>
      </c>
      <c r="G19584" t="s">
        <v>40</v>
      </c>
      <c r="H19584" s="1">
        <v>46244.71266203704</v>
      </c>
      <c r="I19584" t="b">
        <v>0</v>
      </c>
      <c r="J19584" t="b">
        <v>0</v>
      </c>
      <c r="K19584" t="s">
        <v>40</v>
      </c>
      <c r="L19584" t="s">
        <v>60</v>
      </c>
      <c r="M19584">
        <v>40000</v>
      </c>
      <c r="N19584"/>
      <c r="O19584" t="s">
        <v>33183</v>
      </c>
      <c r="P19584" t="s">
        <v>261</v>
      </c>
    </row>
    <row r="19585" spans="1:16" x14ac:dyDescent="0.25">
      <c r="A19585" t="s">
        <v>1</v>
      </c>
      <c r="B19585" t="s">
        <v>470</v>
      </c>
      <c r="C19585" t="s">
        <v>3610</v>
      </c>
      <c r="D19585" t="s">
        <v>4526</v>
      </c>
      <c r="E19585" t="s">
        <v>88</v>
      </c>
      <c r="F19585" t="b">
        <v>0</v>
      </c>
      <c r="G19585" t="s">
        <v>13</v>
      </c>
      <c r="H19585" s="1">
        <v>46244.71702546296</v>
      </c>
      <c r="I19585" t="b">
        <v>0</v>
      </c>
      <c r="J19585" t="b">
        <v>0</v>
      </c>
      <c r="K19585" t="s">
        <v>13</v>
      </c>
      <c r="L19585" t="s">
        <v>74</v>
      </c>
      <c r="M19585"/>
      <c r="N19585">
        <v>80</v>
      </c>
      <c r="O19585" t="s">
        <v>33184</v>
      </c>
      <c r="P19585" t="s">
        <v>33185</v>
      </c>
    </row>
    <row r="19586" spans="1:16" x14ac:dyDescent="0.25">
      <c r="A19586" t="s">
        <v>0</v>
      </c>
      <c r="B19586" t="s">
        <v>268</v>
      </c>
      <c r="C19586" t="s">
        <v>237</v>
      </c>
      <c r="D19586" t="s">
        <v>4526</v>
      </c>
      <c r="E19586" t="s">
        <v>88</v>
      </c>
      <c r="F19586" t="b">
        <v>0</v>
      </c>
      <c r="G19586" t="s">
        <v>89</v>
      </c>
      <c r="H19586" s="1">
        <v>46244.751435185193</v>
      </c>
      <c r="I19586" t="b">
        <v>1</v>
      </c>
      <c r="J19586" t="b">
        <v>1</v>
      </c>
      <c r="K19586" t="s">
        <v>41</v>
      </c>
      <c r="L19586" t="s">
        <v>60</v>
      </c>
      <c r="M19586">
        <v>76000</v>
      </c>
      <c r="N19586"/>
      <c r="O19586" t="s">
        <v>105</v>
      </c>
      <c r="P19586" t="s">
        <v>219</v>
      </c>
    </row>
    <row r="19587" spans="1:16" x14ac:dyDescent="0.25">
      <c r="A19587" t="s">
        <v>3</v>
      </c>
      <c r="B19587" t="s">
        <v>33186</v>
      </c>
      <c r="C19587" t="s">
        <v>142</v>
      </c>
      <c r="D19587" t="s">
        <v>4526</v>
      </c>
      <c r="E19587" t="s">
        <v>59</v>
      </c>
      <c r="F19587" t="b">
        <v>0</v>
      </c>
      <c r="G19587" t="s">
        <v>65</v>
      </c>
      <c r="H19587" s="1">
        <v>46244.751516203702</v>
      </c>
      <c r="I19587" t="b">
        <v>0</v>
      </c>
      <c r="J19587" t="b">
        <v>0</v>
      </c>
      <c r="K19587" t="s">
        <v>41</v>
      </c>
      <c r="L19587" t="s">
        <v>74</v>
      </c>
      <c r="M19587"/>
      <c r="N19587">
        <v>35</v>
      </c>
      <c r="O19587" t="s">
        <v>33187</v>
      </c>
      <c r="P19587" t="s">
        <v>7933</v>
      </c>
    </row>
    <row r="19588" spans="1:16" x14ac:dyDescent="0.25">
      <c r="A19588" t="s">
        <v>5</v>
      </c>
      <c r="B19588" t="s">
        <v>33188</v>
      </c>
      <c r="C19588" t="s">
        <v>448</v>
      </c>
      <c r="D19588" t="s">
        <v>4630</v>
      </c>
      <c r="E19588" t="s">
        <v>59</v>
      </c>
      <c r="F19588" t="b">
        <v>0</v>
      </c>
      <c r="G19588" t="s">
        <v>65</v>
      </c>
      <c r="H19588" s="1">
        <v>46244.758067129631</v>
      </c>
      <c r="I19588" t="b">
        <v>0</v>
      </c>
      <c r="J19588" t="b">
        <v>1</v>
      </c>
      <c r="K19588" t="s">
        <v>41</v>
      </c>
      <c r="L19588" t="s">
        <v>60</v>
      </c>
      <c r="M19588">
        <v>133500</v>
      </c>
      <c r="N19588"/>
      <c r="O19588" t="s">
        <v>1102</v>
      </c>
      <c r="P19588" t="s">
        <v>33189</v>
      </c>
    </row>
    <row r="19589" spans="1:16" x14ac:dyDescent="0.25">
      <c r="A19589" t="s">
        <v>1</v>
      </c>
      <c r="B19589" t="s">
        <v>33190</v>
      </c>
      <c r="C19589" t="s">
        <v>955</v>
      </c>
      <c r="D19589" t="s">
        <v>4526</v>
      </c>
      <c r="E19589" t="s">
        <v>59</v>
      </c>
      <c r="F19589" t="b">
        <v>0</v>
      </c>
      <c r="G19589" t="s">
        <v>13</v>
      </c>
      <c r="H19589" s="1">
        <v>46244.758692129632</v>
      </c>
      <c r="I19589" t="b">
        <v>0</v>
      </c>
      <c r="J19589" t="b">
        <v>0</v>
      </c>
      <c r="K19589" t="s">
        <v>13</v>
      </c>
      <c r="L19589" t="s">
        <v>60</v>
      </c>
      <c r="M19589">
        <v>70828</v>
      </c>
      <c r="N19589"/>
      <c r="O19589" t="s">
        <v>19748</v>
      </c>
      <c r="P19589" t="s">
        <v>33191</v>
      </c>
    </row>
    <row r="19590" spans="1:16" x14ac:dyDescent="0.25">
      <c r="A19590" t="s">
        <v>1</v>
      </c>
      <c r="B19590" t="s">
        <v>2514</v>
      </c>
      <c r="C19590" t="s">
        <v>5115</v>
      </c>
      <c r="D19590" t="s">
        <v>4526</v>
      </c>
      <c r="E19590" t="s">
        <v>88</v>
      </c>
      <c r="F19590" t="b">
        <v>0</v>
      </c>
      <c r="G19590" t="s">
        <v>40</v>
      </c>
      <c r="H19590" s="1">
        <v>46244.761354166672</v>
      </c>
      <c r="I19590" t="b">
        <v>0</v>
      </c>
      <c r="J19590" t="b">
        <v>0</v>
      </c>
      <c r="K19590" t="s">
        <v>40</v>
      </c>
      <c r="L19590" t="s">
        <v>74</v>
      </c>
      <c r="M19590"/>
      <c r="N19590">
        <v>100</v>
      </c>
      <c r="O19590" t="s">
        <v>7541</v>
      </c>
      <c r="P19590" t="s">
        <v>1273</v>
      </c>
    </row>
    <row r="19591" spans="1:16" x14ac:dyDescent="0.25">
      <c r="A19591" t="s">
        <v>3</v>
      </c>
      <c r="B19591" t="s">
        <v>33192</v>
      </c>
      <c r="C19591" t="s">
        <v>336</v>
      </c>
      <c r="D19591" t="s">
        <v>4526</v>
      </c>
      <c r="E19591" t="s">
        <v>59</v>
      </c>
      <c r="F19591" t="b">
        <v>0</v>
      </c>
      <c r="G19591" t="s">
        <v>65</v>
      </c>
      <c r="H19591" s="1">
        <v>46244.793136574073</v>
      </c>
      <c r="I19591" t="b">
        <v>0</v>
      </c>
      <c r="J19591" t="b">
        <v>1</v>
      </c>
      <c r="K19591" t="s">
        <v>41</v>
      </c>
      <c r="L19591" t="s">
        <v>60</v>
      </c>
      <c r="M19591">
        <v>100450</v>
      </c>
      <c r="N19591"/>
      <c r="O19591" t="s">
        <v>444</v>
      </c>
      <c r="P19591" t="s">
        <v>33193</v>
      </c>
    </row>
    <row r="19592" spans="1:16" x14ac:dyDescent="0.25">
      <c r="A19592" t="s">
        <v>5</v>
      </c>
      <c r="B19592" t="s">
        <v>33194</v>
      </c>
      <c r="C19592" t="s">
        <v>218</v>
      </c>
      <c r="D19592" t="s">
        <v>4526</v>
      </c>
      <c r="E19592" t="s">
        <v>88</v>
      </c>
      <c r="F19592" t="b">
        <v>0</v>
      </c>
      <c r="G19592" t="s">
        <v>77</v>
      </c>
      <c r="H19592" s="1">
        <v>46244.79960648148</v>
      </c>
      <c r="I19592" t="b">
        <v>1</v>
      </c>
      <c r="J19592" t="b">
        <v>0</v>
      </c>
      <c r="K19592" t="s">
        <v>41</v>
      </c>
      <c r="L19592" t="s">
        <v>74</v>
      </c>
      <c r="M19592"/>
      <c r="N19592">
        <v>72.5</v>
      </c>
      <c r="O19592" t="s">
        <v>27777</v>
      </c>
      <c r="P19592" t="s">
        <v>33195</v>
      </c>
    </row>
    <row r="19593" spans="1:16" x14ac:dyDescent="0.25">
      <c r="A19593" t="s">
        <v>1</v>
      </c>
      <c r="B19593" t="s">
        <v>33196</v>
      </c>
      <c r="C19593" t="s">
        <v>6956</v>
      </c>
      <c r="D19593" t="s">
        <v>4526</v>
      </c>
      <c r="E19593" t="s">
        <v>59</v>
      </c>
      <c r="F19593" t="b">
        <v>0</v>
      </c>
      <c r="G19593" t="s">
        <v>40</v>
      </c>
      <c r="H19593" s="1">
        <v>46244.803043981483</v>
      </c>
      <c r="I19593" t="b">
        <v>1</v>
      </c>
      <c r="J19593" t="b">
        <v>0</v>
      </c>
      <c r="K19593" t="s">
        <v>40</v>
      </c>
      <c r="L19593" t="s">
        <v>60</v>
      </c>
      <c r="M19593">
        <v>110000</v>
      </c>
      <c r="N19593"/>
      <c r="O19593" t="s">
        <v>6014</v>
      </c>
      <c r="P19593" t="s">
        <v>152</v>
      </c>
    </row>
    <row r="19594" spans="1:16" x14ac:dyDescent="0.25">
      <c r="A19594" t="s">
        <v>0</v>
      </c>
      <c r="B19594" t="s">
        <v>33197</v>
      </c>
      <c r="C19594" t="s">
        <v>290</v>
      </c>
      <c r="D19594" t="s">
        <v>4526</v>
      </c>
      <c r="E19594" t="s">
        <v>88</v>
      </c>
      <c r="F19594" t="b">
        <v>0</v>
      </c>
      <c r="G19594" t="s">
        <v>77</v>
      </c>
      <c r="H19594" s="1">
        <v>46244.834768518522</v>
      </c>
      <c r="I19594" t="b">
        <v>1</v>
      </c>
      <c r="J19594" t="b">
        <v>1</v>
      </c>
      <c r="K19594" t="s">
        <v>41</v>
      </c>
      <c r="L19594" t="s">
        <v>74</v>
      </c>
      <c r="M19594"/>
      <c r="N19594">
        <v>55</v>
      </c>
      <c r="O19594" t="s">
        <v>1076</v>
      </c>
      <c r="P19594" t="s">
        <v>26517</v>
      </c>
    </row>
    <row r="19595" spans="1:16" x14ac:dyDescent="0.25">
      <c r="A19595" t="s">
        <v>6</v>
      </c>
      <c r="B19595" t="s">
        <v>33198</v>
      </c>
      <c r="C19595" t="s">
        <v>733</v>
      </c>
      <c r="D19595" t="s">
        <v>4526</v>
      </c>
      <c r="E19595" t="s">
        <v>59</v>
      </c>
      <c r="F19595" t="b">
        <v>0</v>
      </c>
      <c r="G19595" t="s">
        <v>77</v>
      </c>
      <c r="H19595" s="1">
        <v>46244.837800925918</v>
      </c>
      <c r="I19595" t="b">
        <v>0</v>
      </c>
      <c r="J19595" t="b">
        <v>0</v>
      </c>
      <c r="K19595" t="s">
        <v>41</v>
      </c>
      <c r="L19595" t="s">
        <v>60</v>
      </c>
      <c r="M19595">
        <v>325000</v>
      </c>
      <c r="N19595"/>
      <c r="O19595" t="s">
        <v>101</v>
      </c>
    </row>
    <row r="19596" spans="1:16" x14ac:dyDescent="0.25">
      <c r="A19596" t="s">
        <v>2</v>
      </c>
      <c r="B19596" t="s">
        <v>1442</v>
      </c>
      <c r="C19596" t="s">
        <v>363</v>
      </c>
      <c r="D19596" t="s">
        <v>4346</v>
      </c>
      <c r="E19596" t="s">
        <v>59</v>
      </c>
      <c r="F19596" t="b">
        <v>0</v>
      </c>
      <c r="G19596" t="s">
        <v>65</v>
      </c>
      <c r="H19596" s="1">
        <v>46244.837881944448</v>
      </c>
      <c r="I19596" t="b">
        <v>0</v>
      </c>
      <c r="J19596" t="b">
        <v>1</v>
      </c>
      <c r="K19596" t="s">
        <v>41</v>
      </c>
      <c r="L19596" t="s">
        <v>60</v>
      </c>
      <c r="M19596">
        <v>92500</v>
      </c>
      <c r="N19596"/>
      <c r="O19596" t="s">
        <v>33199</v>
      </c>
      <c r="P19596" t="s">
        <v>85</v>
      </c>
    </row>
    <row r="19597" spans="1:16" x14ac:dyDescent="0.25">
      <c r="A19597" t="s">
        <v>1</v>
      </c>
      <c r="B19597" t="s">
        <v>1171</v>
      </c>
      <c r="C19597" t="s">
        <v>1554</v>
      </c>
      <c r="D19597" t="s">
        <v>4526</v>
      </c>
      <c r="E19597" t="s">
        <v>59</v>
      </c>
      <c r="F19597" t="b">
        <v>0</v>
      </c>
      <c r="G19597" t="s">
        <v>77</v>
      </c>
      <c r="H19597" s="1">
        <v>46244.841238425928</v>
      </c>
      <c r="I19597" t="b">
        <v>0</v>
      </c>
      <c r="J19597" t="b">
        <v>0</v>
      </c>
      <c r="K19597" t="s">
        <v>41</v>
      </c>
      <c r="L19597" t="s">
        <v>60</v>
      </c>
      <c r="M19597">
        <v>116398.5</v>
      </c>
      <c r="N19597"/>
      <c r="O19597" t="s">
        <v>21590</v>
      </c>
      <c r="P19597" t="s">
        <v>26671</v>
      </c>
    </row>
    <row r="19598" spans="1:16" x14ac:dyDescent="0.25">
      <c r="A19598" t="s">
        <v>0</v>
      </c>
      <c r="B19598" t="s">
        <v>33200</v>
      </c>
      <c r="C19598" t="s">
        <v>320</v>
      </c>
      <c r="D19598" t="s">
        <v>5349</v>
      </c>
      <c r="E19598" t="s">
        <v>59</v>
      </c>
      <c r="F19598" t="b">
        <v>0</v>
      </c>
      <c r="G19598" t="s">
        <v>73</v>
      </c>
      <c r="H19598" s="1">
        <v>46244.876435185193</v>
      </c>
      <c r="I19598" t="b">
        <v>0</v>
      </c>
      <c r="J19598" t="b">
        <v>1</v>
      </c>
      <c r="K19598" t="s">
        <v>41</v>
      </c>
      <c r="L19598" t="s">
        <v>60</v>
      </c>
      <c r="M19598">
        <v>93000</v>
      </c>
      <c r="N19598"/>
      <c r="O19598" t="s">
        <v>982</v>
      </c>
      <c r="P19598" t="s">
        <v>33201</v>
      </c>
    </row>
    <row r="19599" spans="1:16" x14ac:dyDescent="0.25">
      <c r="A19599" t="s">
        <v>7</v>
      </c>
      <c r="B19599" t="s">
        <v>33202</v>
      </c>
      <c r="C19599" t="s">
        <v>472</v>
      </c>
      <c r="D19599" t="s">
        <v>4526</v>
      </c>
      <c r="E19599" t="s">
        <v>88</v>
      </c>
      <c r="F19599" t="b">
        <v>0</v>
      </c>
      <c r="G19599" t="s">
        <v>65</v>
      </c>
      <c r="H19599" s="1">
        <v>46244.876493055563</v>
      </c>
      <c r="I19599" t="b">
        <v>1</v>
      </c>
      <c r="J19599" t="b">
        <v>0</v>
      </c>
      <c r="K19599" t="s">
        <v>41</v>
      </c>
      <c r="L19599" t="s">
        <v>74</v>
      </c>
      <c r="M19599"/>
      <c r="N19599">
        <v>61</v>
      </c>
      <c r="O19599" t="s">
        <v>33203</v>
      </c>
    </row>
    <row r="19600" spans="1:16" x14ac:dyDescent="0.25">
      <c r="A19600" t="s">
        <v>0</v>
      </c>
      <c r="B19600" t="s">
        <v>26546</v>
      </c>
      <c r="C19600" t="s">
        <v>76</v>
      </c>
      <c r="D19600" t="s">
        <v>4346</v>
      </c>
      <c r="E19600" t="s">
        <v>59</v>
      </c>
      <c r="F19600" t="b">
        <v>1</v>
      </c>
      <c r="G19600" t="s">
        <v>41</v>
      </c>
      <c r="H19600" s="1">
        <v>46244.879317129627</v>
      </c>
      <c r="I19600" t="b">
        <v>0</v>
      </c>
      <c r="J19600" t="b">
        <v>1</v>
      </c>
      <c r="K19600" t="s">
        <v>41</v>
      </c>
      <c r="L19600" t="s">
        <v>60</v>
      </c>
      <c r="M19600">
        <v>77500</v>
      </c>
      <c r="N19600"/>
      <c r="O19600" t="s">
        <v>33204</v>
      </c>
      <c r="P19600" t="s">
        <v>33205</v>
      </c>
    </row>
    <row r="19601" spans="1:16" x14ac:dyDescent="0.25">
      <c r="A19601" t="s">
        <v>2</v>
      </c>
      <c r="B19601" t="s">
        <v>33206</v>
      </c>
      <c r="C19601" t="s">
        <v>246</v>
      </c>
      <c r="D19601" t="s">
        <v>4346</v>
      </c>
      <c r="E19601" t="s">
        <v>59</v>
      </c>
      <c r="F19601" t="b">
        <v>0</v>
      </c>
      <c r="G19601" t="s">
        <v>65</v>
      </c>
      <c r="H19601" s="1">
        <v>46244.879537037043</v>
      </c>
      <c r="I19601" t="b">
        <v>0</v>
      </c>
      <c r="J19601" t="b">
        <v>1</v>
      </c>
      <c r="K19601" t="s">
        <v>41</v>
      </c>
      <c r="L19601" t="s">
        <v>60</v>
      </c>
      <c r="M19601">
        <v>118500</v>
      </c>
      <c r="N19601"/>
      <c r="O19601" t="s">
        <v>982</v>
      </c>
      <c r="P19601" t="s">
        <v>33207</v>
      </c>
    </row>
    <row r="19602" spans="1:16" x14ac:dyDescent="0.25">
      <c r="A19602" t="s">
        <v>6</v>
      </c>
      <c r="B19602" t="s">
        <v>33208</v>
      </c>
      <c r="C19602" t="s">
        <v>76</v>
      </c>
      <c r="D19602" t="s">
        <v>141</v>
      </c>
      <c r="E19602" t="s">
        <v>88</v>
      </c>
      <c r="F19602" t="b">
        <v>1</v>
      </c>
      <c r="G19602" t="s">
        <v>41</v>
      </c>
      <c r="H19602" s="1">
        <v>46244.882685185177</v>
      </c>
      <c r="I19602" t="b">
        <v>1</v>
      </c>
      <c r="J19602" t="b">
        <v>0</v>
      </c>
      <c r="K19602" t="s">
        <v>41</v>
      </c>
      <c r="L19602" t="s">
        <v>74</v>
      </c>
      <c r="M19602"/>
      <c r="N19602">
        <v>70</v>
      </c>
      <c r="O19602" t="s">
        <v>141</v>
      </c>
      <c r="P19602" t="s">
        <v>208</v>
      </c>
    </row>
    <row r="19603" spans="1:16" x14ac:dyDescent="0.25">
      <c r="A19603" t="s">
        <v>1</v>
      </c>
      <c r="B19603" t="s">
        <v>599</v>
      </c>
      <c r="C19603" t="s">
        <v>320</v>
      </c>
      <c r="D19603" t="s">
        <v>5349</v>
      </c>
      <c r="E19603" t="s">
        <v>59</v>
      </c>
      <c r="F19603" t="b">
        <v>0</v>
      </c>
      <c r="G19603" t="s">
        <v>77</v>
      </c>
      <c r="H19603" s="1">
        <v>46244.882893518523</v>
      </c>
      <c r="I19603" t="b">
        <v>0</v>
      </c>
      <c r="J19603" t="b">
        <v>1</v>
      </c>
      <c r="K19603" t="s">
        <v>41</v>
      </c>
      <c r="L19603" t="s">
        <v>60</v>
      </c>
      <c r="M19603">
        <v>70500</v>
      </c>
      <c r="N19603"/>
      <c r="O19603" t="s">
        <v>982</v>
      </c>
      <c r="P19603" t="s">
        <v>33209</v>
      </c>
    </row>
    <row r="19604" spans="1:16" x14ac:dyDescent="0.25">
      <c r="A19604" t="s">
        <v>0</v>
      </c>
      <c r="B19604" t="s">
        <v>33210</v>
      </c>
      <c r="C19604" t="s">
        <v>41</v>
      </c>
      <c r="D19604" t="s">
        <v>4526</v>
      </c>
      <c r="E19604" t="s">
        <v>59</v>
      </c>
      <c r="F19604" t="b">
        <v>0</v>
      </c>
      <c r="G19604" t="s">
        <v>41</v>
      </c>
      <c r="H19604" s="1">
        <v>46244.920983796299</v>
      </c>
      <c r="I19604" t="b">
        <v>1</v>
      </c>
      <c r="J19604" t="b">
        <v>0</v>
      </c>
      <c r="K19604" t="s">
        <v>41</v>
      </c>
      <c r="L19604" t="s">
        <v>60</v>
      </c>
      <c r="M19604">
        <v>177500</v>
      </c>
      <c r="N19604"/>
      <c r="O19604" t="s">
        <v>101</v>
      </c>
      <c r="P19604" t="s">
        <v>25991</v>
      </c>
    </row>
    <row r="19605" spans="1:16" x14ac:dyDescent="0.25">
      <c r="A19605" t="s">
        <v>1</v>
      </c>
      <c r="B19605" t="s">
        <v>358</v>
      </c>
      <c r="C19605" t="s">
        <v>86</v>
      </c>
      <c r="D19605" t="s">
        <v>4526</v>
      </c>
      <c r="E19605" t="s">
        <v>59</v>
      </c>
      <c r="F19605" t="b">
        <v>0</v>
      </c>
      <c r="G19605" t="s">
        <v>68</v>
      </c>
      <c r="H19605" s="1">
        <v>46244.924768518518</v>
      </c>
      <c r="I19605" t="b">
        <v>0</v>
      </c>
      <c r="J19605" t="b">
        <v>1</v>
      </c>
      <c r="K19605" t="s">
        <v>41</v>
      </c>
      <c r="L19605" t="s">
        <v>60</v>
      </c>
      <c r="M19605">
        <v>115000</v>
      </c>
      <c r="N19605"/>
      <c r="O19605" t="s">
        <v>33211</v>
      </c>
      <c r="P19605" t="s">
        <v>33212</v>
      </c>
    </row>
    <row r="19606" spans="1:16" x14ac:dyDescent="0.25">
      <c r="A19606" t="s">
        <v>1</v>
      </c>
      <c r="B19606" t="s">
        <v>33213</v>
      </c>
      <c r="C19606" t="s">
        <v>142</v>
      </c>
      <c r="D19606" t="s">
        <v>4346</v>
      </c>
      <c r="E19606" t="s">
        <v>59</v>
      </c>
      <c r="F19606" t="b">
        <v>0</v>
      </c>
      <c r="G19606" t="s">
        <v>41</v>
      </c>
      <c r="H19606" s="1">
        <v>46244.928113425929</v>
      </c>
      <c r="I19606" t="b">
        <v>0</v>
      </c>
      <c r="J19606" t="b">
        <v>1</v>
      </c>
      <c r="K19606" t="s">
        <v>41</v>
      </c>
      <c r="L19606" t="s">
        <v>60</v>
      </c>
      <c r="M19606">
        <v>131000</v>
      </c>
      <c r="N19606"/>
      <c r="O19606" t="s">
        <v>33214</v>
      </c>
      <c r="P19606" t="s">
        <v>33215</v>
      </c>
    </row>
    <row r="19607" spans="1:16" x14ac:dyDescent="0.25">
      <c r="A19607" t="s">
        <v>0</v>
      </c>
      <c r="B19607" t="s">
        <v>33216</v>
      </c>
      <c r="C19607" t="s">
        <v>1250</v>
      </c>
      <c r="D19607" t="s">
        <v>4515</v>
      </c>
      <c r="E19607" t="s">
        <v>59</v>
      </c>
      <c r="F19607" t="b">
        <v>0</v>
      </c>
      <c r="G19607" t="s">
        <v>89</v>
      </c>
      <c r="H19607" s="1">
        <v>46245.001435185193</v>
      </c>
      <c r="I19607" t="b">
        <v>1</v>
      </c>
      <c r="J19607" t="b">
        <v>0</v>
      </c>
      <c r="K19607" t="s">
        <v>41</v>
      </c>
      <c r="L19607" t="s">
        <v>60</v>
      </c>
      <c r="M19607">
        <v>60000</v>
      </c>
      <c r="N19607"/>
      <c r="O19607" t="s">
        <v>32888</v>
      </c>
    </row>
    <row r="19608" spans="1:16" x14ac:dyDescent="0.25">
      <c r="A19608" t="s">
        <v>3</v>
      </c>
      <c r="B19608" t="s">
        <v>33217</v>
      </c>
      <c r="C19608" t="s">
        <v>1384</v>
      </c>
      <c r="D19608" t="s">
        <v>4515</v>
      </c>
      <c r="E19608" t="s">
        <v>59</v>
      </c>
      <c r="F19608" t="b">
        <v>0</v>
      </c>
      <c r="G19608" t="s">
        <v>77</v>
      </c>
      <c r="H19608" s="1">
        <v>46245.001481481479</v>
      </c>
      <c r="I19608" t="b">
        <v>1</v>
      </c>
      <c r="J19608" t="b">
        <v>0</v>
      </c>
      <c r="K19608" t="s">
        <v>41</v>
      </c>
      <c r="L19608" t="s">
        <v>60</v>
      </c>
      <c r="M19608">
        <v>38572.5</v>
      </c>
      <c r="N19608"/>
      <c r="O19608" t="s">
        <v>33218</v>
      </c>
    </row>
    <row r="19609" spans="1:16" x14ac:dyDescent="0.25">
      <c r="A19609" t="s">
        <v>3</v>
      </c>
      <c r="B19609" t="s">
        <v>3</v>
      </c>
      <c r="C19609" t="s">
        <v>1088</v>
      </c>
      <c r="D19609" t="s">
        <v>4515</v>
      </c>
      <c r="E19609" t="s">
        <v>59</v>
      </c>
      <c r="F19609" t="b">
        <v>0</v>
      </c>
      <c r="G19609" t="s">
        <v>77</v>
      </c>
      <c r="H19609" s="1">
        <v>46245.001481481479</v>
      </c>
      <c r="I19609" t="b">
        <v>0</v>
      </c>
      <c r="J19609" t="b">
        <v>0</v>
      </c>
      <c r="K19609" t="s">
        <v>41</v>
      </c>
      <c r="L19609" t="s">
        <v>60</v>
      </c>
      <c r="M19609">
        <v>105000</v>
      </c>
      <c r="N19609"/>
      <c r="O19609" t="s">
        <v>730</v>
      </c>
      <c r="P19609" t="s">
        <v>4365</v>
      </c>
    </row>
    <row r="19610" spans="1:16" x14ac:dyDescent="0.25">
      <c r="A19610" t="s">
        <v>2</v>
      </c>
      <c r="B19610" t="s">
        <v>986</v>
      </c>
      <c r="C19610" t="s">
        <v>190</v>
      </c>
      <c r="D19610" t="s">
        <v>4346</v>
      </c>
      <c r="E19610" t="s">
        <v>59</v>
      </c>
      <c r="F19610" t="b">
        <v>0</v>
      </c>
      <c r="G19610" t="s">
        <v>73</v>
      </c>
      <c r="H19610" s="1">
        <v>46245.004537037043</v>
      </c>
      <c r="I19610" t="b">
        <v>0</v>
      </c>
      <c r="J19610" t="b">
        <v>1</v>
      </c>
      <c r="K19610" t="s">
        <v>41</v>
      </c>
      <c r="L19610" t="s">
        <v>60</v>
      </c>
      <c r="M19610">
        <v>97500</v>
      </c>
      <c r="N19610"/>
      <c r="O19610" t="s">
        <v>4007</v>
      </c>
      <c r="P19610" t="s">
        <v>33219</v>
      </c>
    </row>
    <row r="19611" spans="1:16" x14ac:dyDescent="0.25">
      <c r="A19611" t="s">
        <v>2</v>
      </c>
      <c r="B19611" t="s">
        <v>33220</v>
      </c>
      <c r="C19611" t="s">
        <v>40</v>
      </c>
      <c r="D19611" t="s">
        <v>4595</v>
      </c>
      <c r="E19611" t="s">
        <v>59</v>
      </c>
      <c r="F19611" t="b">
        <v>0</v>
      </c>
      <c r="G19611" t="s">
        <v>40</v>
      </c>
      <c r="H19611" s="1">
        <v>46245.007662037038</v>
      </c>
      <c r="I19611" t="b">
        <v>0</v>
      </c>
      <c r="J19611" t="b">
        <v>0</v>
      </c>
      <c r="K19611" t="s">
        <v>40</v>
      </c>
      <c r="L19611" t="s">
        <v>60</v>
      </c>
      <c r="M19611">
        <v>60000</v>
      </c>
      <c r="N19611"/>
      <c r="O19611" t="s">
        <v>33221</v>
      </c>
      <c r="P19611" t="s">
        <v>8825</v>
      </c>
    </row>
    <row r="19612" spans="1:16" x14ac:dyDescent="0.25">
      <c r="A19612" t="s">
        <v>5</v>
      </c>
      <c r="B19612" t="s">
        <v>33222</v>
      </c>
      <c r="C19612" t="s">
        <v>3182</v>
      </c>
      <c r="D19612" t="s">
        <v>4515</v>
      </c>
      <c r="E19612" t="s">
        <v>59</v>
      </c>
      <c r="F19612" t="b">
        <v>0</v>
      </c>
      <c r="G19612" t="s">
        <v>68</v>
      </c>
      <c r="H19612" s="1">
        <v>46245.008032407408</v>
      </c>
      <c r="I19612" t="b">
        <v>1</v>
      </c>
      <c r="J19612" t="b">
        <v>0</v>
      </c>
      <c r="K19612" t="s">
        <v>41</v>
      </c>
      <c r="L19612" t="s">
        <v>60</v>
      </c>
      <c r="M19612">
        <v>84500</v>
      </c>
      <c r="N19612"/>
      <c r="O19612" t="s">
        <v>33223</v>
      </c>
      <c r="P19612" t="s">
        <v>33224</v>
      </c>
    </row>
    <row r="19613" spans="1:16" x14ac:dyDescent="0.25">
      <c r="A19613" t="s">
        <v>5</v>
      </c>
      <c r="B19613" t="s">
        <v>33225</v>
      </c>
      <c r="C19613" t="s">
        <v>680</v>
      </c>
      <c r="D19613" t="s">
        <v>4515</v>
      </c>
      <c r="E19613" t="s">
        <v>59</v>
      </c>
      <c r="F19613" t="b">
        <v>0</v>
      </c>
      <c r="G19613" t="s">
        <v>65</v>
      </c>
      <c r="H19613" s="1">
        <v>46245.008067129631</v>
      </c>
      <c r="I19613" t="b">
        <v>1</v>
      </c>
      <c r="J19613" t="b">
        <v>0</v>
      </c>
      <c r="K19613" t="s">
        <v>41</v>
      </c>
      <c r="L19613" t="s">
        <v>60</v>
      </c>
      <c r="M19613">
        <v>140000</v>
      </c>
      <c r="N19613"/>
      <c r="O19613" t="s">
        <v>33226</v>
      </c>
      <c r="P19613" t="s">
        <v>579</v>
      </c>
    </row>
    <row r="19614" spans="1:16" x14ac:dyDescent="0.25">
      <c r="A19614" t="s">
        <v>5</v>
      </c>
      <c r="B19614" t="s">
        <v>33227</v>
      </c>
      <c r="C19614" t="s">
        <v>1150</v>
      </c>
      <c r="D19614" t="s">
        <v>4673</v>
      </c>
      <c r="E19614" t="s">
        <v>59</v>
      </c>
      <c r="F19614" t="b">
        <v>0</v>
      </c>
      <c r="G19614" t="s">
        <v>89</v>
      </c>
      <c r="H19614" s="1">
        <v>46245.008090277777</v>
      </c>
      <c r="I19614" t="b">
        <v>0</v>
      </c>
      <c r="J19614" t="b">
        <v>1</v>
      </c>
      <c r="K19614" t="s">
        <v>41</v>
      </c>
      <c r="L19614" t="s">
        <v>60</v>
      </c>
      <c r="M19614">
        <v>158723</v>
      </c>
      <c r="N19614"/>
      <c r="O19614" t="s">
        <v>199</v>
      </c>
      <c r="P19614" t="s">
        <v>33228</v>
      </c>
    </row>
    <row r="19615" spans="1:16" x14ac:dyDescent="0.25">
      <c r="A19615" t="s">
        <v>0</v>
      </c>
      <c r="B19615" t="s">
        <v>33229</v>
      </c>
      <c r="C19615" t="s">
        <v>1064</v>
      </c>
      <c r="D19615" t="s">
        <v>4526</v>
      </c>
      <c r="E19615" t="s">
        <v>59</v>
      </c>
      <c r="F19615" t="b">
        <v>0</v>
      </c>
      <c r="G19615" t="s">
        <v>65</v>
      </c>
      <c r="H19615" s="1">
        <v>46245.173020833332</v>
      </c>
      <c r="I19615" t="b">
        <v>0</v>
      </c>
      <c r="J19615" t="b">
        <v>1</v>
      </c>
      <c r="K19615" t="s">
        <v>41</v>
      </c>
      <c r="L19615" t="s">
        <v>60</v>
      </c>
      <c r="M19615">
        <v>107500</v>
      </c>
      <c r="N19615"/>
      <c r="O19615" t="s">
        <v>4098</v>
      </c>
    </row>
    <row r="19616" spans="1:16" x14ac:dyDescent="0.25">
      <c r="A19616" t="s">
        <v>0</v>
      </c>
      <c r="B19616" t="s">
        <v>33230</v>
      </c>
      <c r="C19616" t="s">
        <v>396</v>
      </c>
      <c r="D19616" t="s">
        <v>4756</v>
      </c>
      <c r="E19616" t="s">
        <v>59</v>
      </c>
      <c r="F19616" t="b">
        <v>0</v>
      </c>
      <c r="G19616" t="s">
        <v>68</v>
      </c>
      <c r="H19616" s="1">
        <v>46245.251215277778</v>
      </c>
      <c r="I19616" t="b">
        <v>0</v>
      </c>
      <c r="J19616" t="b">
        <v>0</v>
      </c>
      <c r="K19616" t="s">
        <v>41</v>
      </c>
      <c r="L19616" t="s">
        <v>60</v>
      </c>
      <c r="M19616">
        <v>85280</v>
      </c>
      <c r="N19616"/>
      <c r="O19616" t="s">
        <v>33231</v>
      </c>
      <c r="P19616" t="s">
        <v>233</v>
      </c>
    </row>
    <row r="19617" spans="1:16" x14ac:dyDescent="0.25">
      <c r="A19617" t="s">
        <v>5</v>
      </c>
      <c r="B19617" t="s">
        <v>3803</v>
      </c>
      <c r="C19617" t="s">
        <v>930</v>
      </c>
      <c r="D19617" t="s">
        <v>4526</v>
      </c>
      <c r="E19617" t="s">
        <v>59</v>
      </c>
      <c r="F19617" t="b">
        <v>0</v>
      </c>
      <c r="G19617" t="s">
        <v>19</v>
      </c>
      <c r="H19617" s="1">
        <v>46245.25613425926</v>
      </c>
      <c r="I19617" t="b">
        <v>0</v>
      </c>
      <c r="J19617" t="b">
        <v>0</v>
      </c>
      <c r="K19617" t="s">
        <v>19</v>
      </c>
      <c r="L19617" t="s">
        <v>60</v>
      </c>
      <c r="M19617">
        <v>2300000</v>
      </c>
      <c r="N19617"/>
      <c r="O19617" t="s">
        <v>24816</v>
      </c>
      <c r="P19617" t="s">
        <v>33232</v>
      </c>
    </row>
    <row r="19618" spans="1:16" x14ac:dyDescent="0.25">
      <c r="A19618" t="s">
        <v>1</v>
      </c>
      <c r="B19618" t="s">
        <v>33233</v>
      </c>
      <c r="C19618" t="s">
        <v>76</v>
      </c>
      <c r="D19618" t="s">
        <v>2360</v>
      </c>
      <c r="E19618" t="s">
        <v>59</v>
      </c>
      <c r="F19618" t="b">
        <v>1</v>
      </c>
      <c r="G19618" t="s">
        <v>13</v>
      </c>
      <c r="H19618" s="1">
        <v>46245.258738425917</v>
      </c>
      <c r="I19618" t="b">
        <v>1</v>
      </c>
      <c r="J19618" t="b">
        <v>0</v>
      </c>
      <c r="K19618" t="s">
        <v>13</v>
      </c>
      <c r="L19618" t="s">
        <v>74</v>
      </c>
      <c r="M19618"/>
      <c r="N19618">
        <v>80</v>
      </c>
      <c r="O19618" t="s">
        <v>5046</v>
      </c>
    </row>
    <row r="19619" spans="1:16" x14ac:dyDescent="0.25">
      <c r="A19619" t="s">
        <v>7</v>
      </c>
      <c r="B19619" t="s">
        <v>33234</v>
      </c>
      <c r="C19619" t="s">
        <v>112</v>
      </c>
      <c r="D19619" t="s">
        <v>2360</v>
      </c>
      <c r="E19619" t="s">
        <v>59</v>
      </c>
      <c r="F19619" t="b">
        <v>0</v>
      </c>
      <c r="G19619" t="s">
        <v>65</v>
      </c>
      <c r="H19619" s="1">
        <v>46245.292858796303</v>
      </c>
      <c r="I19619" t="b">
        <v>0</v>
      </c>
      <c r="J19619" t="b">
        <v>1</v>
      </c>
      <c r="K19619" t="s">
        <v>41</v>
      </c>
      <c r="L19619" t="s">
        <v>60</v>
      </c>
      <c r="M19619">
        <v>79594</v>
      </c>
      <c r="N19619"/>
      <c r="O19619" t="s">
        <v>265</v>
      </c>
      <c r="P19619" t="s">
        <v>3201</v>
      </c>
    </row>
    <row r="19620" spans="1:16" x14ac:dyDescent="0.25">
      <c r="A19620" t="s">
        <v>3</v>
      </c>
      <c r="B19620" t="s">
        <v>2368</v>
      </c>
      <c r="C19620" t="s">
        <v>223</v>
      </c>
      <c r="D19620" t="s">
        <v>4346</v>
      </c>
      <c r="E19620" t="s">
        <v>59</v>
      </c>
      <c r="F19620" t="b">
        <v>0</v>
      </c>
      <c r="G19620" t="s">
        <v>73</v>
      </c>
      <c r="H19620" s="1">
        <v>46245.292928240742</v>
      </c>
      <c r="I19620" t="b">
        <v>0</v>
      </c>
      <c r="J19620" t="b">
        <v>1</v>
      </c>
      <c r="K19620" t="s">
        <v>41</v>
      </c>
      <c r="L19620" t="s">
        <v>60</v>
      </c>
      <c r="M19620">
        <v>70350</v>
      </c>
      <c r="N19620"/>
      <c r="O19620" t="s">
        <v>12146</v>
      </c>
      <c r="P19620" t="s">
        <v>3201</v>
      </c>
    </row>
    <row r="19621" spans="1:16" x14ac:dyDescent="0.25">
      <c r="A19621" t="s">
        <v>6</v>
      </c>
      <c r="B19621" t="s">
        <v>1399</v>
      </c>
      <c r="C19621" t="s">
        <v>81</v>
      </c>
      <c r="D19621" t="s">
        <v>5440</v>
      </c>
      <c r="E19621" t="s">
        <v>59</v>
      </c>
      <c r="F19621" t="b">
        <v>0</v>
      </c>
      <c r="G19621" t="s">
        <v>77</v>
      </c>
      <c r="H19621" s="1">
        <v>46245.296412037038</v>
      </c>
      <c r="I19621" t="b">
        <v>0</v>
      </c>
      <c r="J19621" t="b">
        <v>1</v>
      </c>
      <c r="K19621" t="s">
        <v>41</v>
      </c>
      <c r="L19621" t="s">
        <v>60</v>
      </c>
      <c r="M19621">
        <v>151000</v>
      </c>
      <c r="N19621"/>
      <c r="O19621" t="s">
        <v>3855</v>
      </c>
      <c r="P19621" t="s">
        <v>33235</v>
      </c>
    </row>
    <row r="19622" spans="1:16" x14ac:dyDescent="0.25">
      <c r="A19622" t="s">
        <v>1</v>
      </c>
      <c r="B19622" t="s">
        <v>33236</v>
      </c>
      <c r="C19622" t="s">
        <v>810</v>
      </c>
      <c r="D19622" t="s">
        <v>4526</v>
      </c>
      <c r="E19622" t="s">
        <v>59</v>
      </c>
      <c r="F19622" t="b">
        <v>0</v>
      </c>
      <c r="G19622" t="s">
        <v>77</v>
      </c>
      <c r="H19622" s="1">
        <v>46245.299675925933</v>
      </c>
      <c r="I19622" t="b">
        <v>1</v>
      </c>
      <c r="J19622" t="b">
        <v>1</v>
      </c>
      <c r="K19622" t="s">
        <v>41</v>
      </c>
      <c r="L19622" t="s">
        <v>60</v>
      </c>
      <c r="M19622">
        <v>172500</v>
      </c>
      <c r="N19622"/>
      <c r="O19622" t="s">
        <v>444</v>
      </c>
      <c r="P19622" t="s">
        <v>19252</v>
      </c>
    </row>
    <row r="19623" spans="1:16" x14ac:dyDescent="0.25">
      <c r="A19623" t="s">
        <v>2</v>
      </c>
      <c r="B19623" t="s">
        <v>18502</v>
      </c>
      <c r="C19623" t="s">
        <v>7897</v>
      </c>
      <c r="D19623" t="s">
        <v>4587</v>
      </c>
      <c r="E19623" t="s">
        <v>836</v>
      </c>
      <c r="F19623" t="b">
        <v>0</v>
      </c>
      <c r="G19623" t="s">
        <v>40</v>
      </c>
      <c r="H19623" s="1">
        <v>46245.341180555559</v>
      </c>
      <c r="I19623" t="b">
        <v>0</v>
      </c>
      <c r="J19623" t="b">
        <v>0</v>
      </c>
      <c r="K19623" t="s">
        <v>40</v>
      </c>
      <c r="L19623" t="s">
        <v>60</v>
      </c>
      <c r="M19623">
        <v>40000</v>
      </c>
      <c r="N19623"/>
      <c r="O19623" t="s">
        <v>5071</v>
      </c>
      <c r="P19623" t="s">
        <v>3903</v>
      </c>
    </row>
    <row r="19624" spans="1:16" x14ac:dyDescent="0.25">
      <c r="A19624" t="s">
        <v>5</v>
      </c>
      <c r="B19624" t="s">
        <v>33237</v>
      </c>
      <c r="C19624" t="s">
        <v>423</v>
      </c>
      <c r="D19624" t="s">
        <v>4550</v>
      </c>
      <c r="E19624" t="s">
        <v>59</v>
      </c>
      <c r="F19624" t="b">
        <v>0</v>
      </c>
      <c r="G19624" t="s">
        <v>77</v>
      </c>
      <c r="H19624" s="1">
        <v>46245.383032407408</v>
      </c>
      <c r="I19624" t="b">
        <v>0</v>
      </c>
      <c r="J19624" t="b">
        <v>1</v>
      </c>
      <c r="K19624" t="s">
        <v>41</v>
      </c>
      <c r="L19624" t="s">
        <v>60</v>
      </c>
      <c r="M19624">
        <v>165000</v>
      </c>
      <c r="N19624"/>
      <c r="O19624" t="s">
        <v>424</v>
      </c>
      <c r="P19624" t="s">
        <v>23156</v>
      </c>
    </row>
    <row r="19625" spans="1:16" x14ac:dyDescent="0.25">
      <c r="A19625" t="s">
        <v>1</v>
      </c>
      <c r="B19625" t="s">
        <v>33238</v>
      </c>
      <c r="C19625" t="s">
        <v>913</v>
      </c>
      <c r="D19625" t="s">
        <v>4346</v>
      </c>
      <c r="E19625" t="s">
        <v>59</v>
      </c>
      <c r="F19625" t="b">
        <v>0</v>
      </c>
      <c r="G19625" t="s">
        <v>20</v>
      </c>
      <c r="H19625" s="1">
        <v>46245.384548611109</v>
      </c>
      <c r="I19625" t="b">
        <v>0</v>
      </c>
      <c r="J19625" t="b">
        <v>0</v>
      </c>
      <c r="K19625" t="s">
        <v>20</v>
      </c>
      <c r="L19625" t="s">
        <v>60</v>
      </c>
      <c r="M19625">
        <v>95000</v>
      </c>
      <c r="N19625"/>
      <c r="O19625" t="s">
        <v>33239</v>
      </c>
    </row>
    <row r="19626" spans="1:16" x14ac:dyDescent="0.25">
      <c r="A19626" t="s">
        <v>3</v>
      </c>
      <c r="B19626" t="s">
        <v>33240</v>
      </c>
      <c r="C19626" t="s">
        <v>33241</v>
      </c>
      <c r="D19626" t="s">
        <v>25190</v>
      </c>
      <c r="E19626" t="s">
        <v>59</v>
      </c>
      <c r="F19626" t="b">
        <v>0</v>
      </c>
      <c r="G19626" t="s">
        <v>89</v>
      </c>
      <c r="H19626" s="1">
        <v>46245.417881944442</v>
      </c>
      <c r="I19626" t="b">
        <v>0</v>
      </c>
      <c r="J19626" t="b">
        <v>1</v>
      </c>
      <c r="K19626" t="s">
        <v>41</v>
      </c>
      <c r="L19626" t="s">
        <v>74</v>
      </c>
      <c r="M19626"/>
      <c r="N19626">
        <v>45</v>
      </c>
      <c r="O19626" t="s">
        <v>2724</v>
      </c>
      <c r="P19626" t="s">
        <v>85</v>
      </c>
    </row>
    <row r="19627" spans="1:16" x14ac:dyDescent="0.25">
      <c r="A19627" t="s">
        <v>0</v>
      </c>
      <c r="B19627" t="s">
        <v>33242</v>
      </c>
      <c r="C19627" t="s">
        <v>41</v>
      </c>
      <c r="D19627" t="s">
        <v>4550</v>
      </c>
      <c r="E19627" t="s">
        <v>59</v>
      </c>
      <c r="F19627" t="b">
        <v>0</v>
      </c>
      <c r="G19627" t="s">
        <v>41</v>
      </c>
      <c r="H19627" s="1">
        <v>46245.421180555553</v>
      </c>
      <c r="I19627" t="b">
        <v>0</v>
      </c>
      <c r="J19627" t="b">
        <v>1</v>
      </c>
      <c r="K19627" t="s">
        <v>41</v>
      </c>
      <c r="L19627" t="s">
        <v>60</v>
      </c>
      <c r="M19627">
        <v>75850</v>
      </c>
      <c r="N19627"/>
      <c r="O19627" t="s">
        <v>2210</v>
      </c>
      <c r="P19627" t="s">
        <v>1759</v>
      </c>
    </row>
    <row r="19628" spans="1:16" x14ac:dyDescent="0.25">
      <c r="A19628" t="s">
        <v>2</v>
      </c>
      <c r="B19628" t="s">
        <v>33243</v>
      </c>
      <c r="C19628" t="s">
        <v>40</v>
      </c>
      <c r="D19628" t="s">
        <v>4526</v>
      </c>
      <c r="E19628" t="s">
        <v>59</v>
      </c>
      <c r="F19628" t="b">
        <v>0</v>
      </c>
      <c r="G19628" t="s">
        <v>40</v>
      </c>
      <c r="H19628" s="1">
        <v>46245.424513888887</v>
      </c>
      <c r="I19628" t="b">
        <v>0</v>
      </c>
      <c r="J19628" t="b">
        <v>0</v>
      </c>
      <c r="K19628" t="s">
        <v>40</v>
      </c>
      <c r="L19628" t="s">
        <v>60</v>
      </c>
      <c r="M19628">
        <v>47500</v>
      </c>
      <c r="N19628"/>
      <c r="O19628" t="s">
        <v>33244</v>
      </c>
    </row>
    <row r="19629" spans="1:16" x14ac:dyDescent="0.25">
      <c r="A19629" t="s">
        <v>1</v>
      </c>
      <c r="B19629" t="s">
        <v>33245</v>
      </c>
      <c r="C19629" t="s">
        <v>930</v>
      </c>
      <c r="D19629" t="s">
        <v>5976</v>
      </c>
      <c r="E19629" t="s">
        <v>59</v>
      </c>
      <c r="F19629" t="b">
        <v>0</v>
      </c>
      <c r="G19629" t="s">
        <v>19</v>
      </c>
      <c r="H19629" s="1">
        <v>46245.426134259258</v>
      </c>
      <c r="I19629" t="b">
        <v>0</v>
      </c>
      <c r="J19629" t="b">
        <v>0</v>
      </c>
      <c r="K19629" t="s">
        <v>19</v>
      </c>
      <c r="L19629" t="s">
        <v>60</v>
      </c>
      <c r="M19629">
        <v>1800000</v>
      </c>
      <c r="N19629"/>
      <c r="O19629" t="s">
        <v>24816</v>
      </c>
      <c r="P19629" t="s">
        <v>33246</v>
      </c>
    </row>
    <row r="19630" spans="1:16" x14ac:dyDescent="0.25">
      <c r="A19630" t="s">
        <v>7</v>
      </c>
      <c r="B19630" t="s">
        <v>33247</v>
      </c>
      <c r="C19630" t="s">
        <v>121</v>
      </c>
      <c r="D19630" t="s">
        <v>4550</v>
      </c>
      <c r="E19630" t="s">
        <v>59</v>
      </c>
      <c r="F19630" t="b">
        <v>0</v>
      </c>
      <c r="G19630" t="s">
        <v>68</v>
      </c>
      <c r="H19630" s="1">
        <v>46245.45952546296</v>
      </c>
      <c r="I19630" t="b">
        <v>0</v>
      </c>
      <c r="J19630" t="b">
        <v>1</v>
      </c>
      <c r="K19630" t="s">
        <v>41</v>
      </c>
      <c r="L19630" t="s">
        <v>60</v>
      </c>
      <c r="M19630">
        <v>89450</v>
      </c>
      <c r="N19630"/>
      <c r="O19630" t="s">
        <v>33248</v>
      </c>
      <c r="P19630" t="s">
        <v>33249</v>
      </c>
    </row>
    <row r="19631" spans="1:16" x14ac:dyDescent="0.25">
      <c r="A19631" t="s">
        <v>0</v>
      </c>
      <c r="B19631" t="s">
        <v>33250</v>
      </c>
      <c r="C19631" t="s">
        <v>320</v>
      </c>
      <c r="D19631" t="s">
        <v>33251</v>
      </c>
      <c r="E19631" t="s">
        <v>59</v>
      </c>
      <c r="F19631" t="b">
        <v>0</v>
      </c>
      <c r="G19631" t="s">
        <v>73</v>
      </c>
      <c r="H19631" s="1">
        <v>46245.45952546296</v>
      </c>
      <c r="I19631" t="b">
        <v>0</v>
      </c>
      <c r="J19631" t="b">
        <v>1</v>
      </c>
      <c r="K19631" t="s">
        <v>41</v>
      </c>
      <c r="L19631" t="s">
        <v>60</v>
      </c>
      <c r="M19631">
        <v>82500</v>
      </c>
      <c r="N19631"/>
      <c r="O19631" t="s">
        <v>33251</v>
      </c>
      <c r="P19631" t="s">
        <v>11132</v>
      </c>
    </row>
    <row r="19632" spans="1:16" x14ac:dyDescent="0.25">
      <c r="A19632" t="s">
        <v>0</v>
      </c>
      <c r="B19632" t="s">
        <v>30186</v>
      </c>
      <c r="C19632" t="s">
        <v>326</v>
      </c>
      <c r="D19632" t="s">
        <v>4526</v>
      </c>
      <c r="E19632" t="s">
        <v>59</v>
      </c>
      <c r="F19632" t="b">
        <v>0</v>
      </c>
      <c r="G19632" t="s">
        <v>77</v>
      </c>
      <c r="H19632" s="1">
        <v>46245.45952546296</v>
      </c>
      <c r="I19632" t="b">
        <v>0</v>
      </c>
      <c r="J19632" t="b">
        <v>1</v>
      </c>
      <c r="K19632" t="s">
        <v>41</v>
      </c>
      <c r="L19632" t="s">
        <v>60</v>
      </c>
      <c r="M19632">
        <v>175500</v>
      </c>
      <c r="N19632"/>
      <c r="O19632" t="s">
        <v>424</v>
      </c>
      <c r="P19632" t="s">
        <v>30187</v>
      </c>
    </row>
    <row r="19633" spans="1:16" x14ac:dyDescent="0.25">
      <c r="A19633" t="s">
        <v>3</v>
      </c>
      <c r="B19633" t="s">
        <v>33252</v>
      </c>
      <c r="C19633" t="s">
        <v>33253</v>
      </c>
      <c r="D19633" t="s">
        <v>25190</v>
      </c>
      <c r="E19633" t="s">
        <v>59</v>
      </c>
      <c r="F19633" t="b">
        <v>0</v>
      </c>
      <c r="G19633" t="s">
        <v>89</v>
      </c>
      <c r="H19633" s="1">
        <v>46245.459548611107</v>
      </c>
      <c r="I19633" t="b">
        <v>0</v>
      </c>
      <c r="J19633" t="b">
        <v>1</v>
      </c>
      <c r="K19633" t="s">
        <v>41</v>
      </c>
      <c r="L19633" t="s">
        <v>74</v>
      </c>
      <c r="M19633"/>
      <c r="N19633">
        <v>39.6</v>
      </c>
      <c r="O19633" t="s">
        <v>2724</v>
      </c>
      <c r="P19633" t="s">
        <v>85</v>
      </c>
    </row>
    <row r="19634" spans="1:16" x14ac:dyDescent="0.25">
      <c r="A19634" t="s">
        <v>6</v>
      </c>
      <c r="B19634" t="s">
        <v>33254</v>
      </c>
      <c r="C19634" t="s">
        <v>81</v>
      </c>
      <c r="D19634" t="s">
        <v>4550</v>
      </c>
      <c r="E19634" t="s">
        <v>59</v>
      </c>
      <c r="F19634" t="b">
        <v>0</v>
      </c>
      <c r="G19634" t="s">
        <v>77</v>
      </c>
      <c r="H19634" s="1">
        <v>46245.463078703702</v>
      </c>
      <c r="I19634" t="b">
        <v>0</v>
      </c>
      <c r="J19634" t="b">
        <v>1</v>
      </c>
      <c r="K19634" t="s">
        <v>41</v>
      </c>
      <c r="L19634" t="s">
        <v>60</v>
      </c>
      <c r="M19634">
        <v>255000</v>
      </c>
      <c r="N19634"/>
      <c r="O19634" t="s">
        <v>33255</v>
      </c>
      <c r="P19634" t="s">
        <v>9379</v>
      </c>
    </row>
    <row r="19635" spans="1:16" x14ac:dyDescent="0.25">
      <c r="A19635" t="s">
        <v>6</v>
      </c>
      <c r="B19635" t="s">
        <v>33256</v>
      </c>
      <c r="C19635" t="s">
        <v>172</v>
      </c>
      <c r="D19635" t="s">
        <v>4550</v>
      </c>
      <c r="E19635" t="s">
        <v>59</v>
      </c>
      <c r="F19635" t="b">
        <v>0</v>
      </c>
      <c r="G19635" t="s">
        <v>68</v>
      </c>
      <c r="H19635" s="1">
        <v>46245.463113425933</v>
      </c>
      <c r="I19635" t="b">
        <v>0</v>
      </c>
      <c r="J19635" t="b">
        <v>1</v>
      </c>
      <c r="K19635" t="s">
        <v>41</v>
      </c>
      <c r="L19635" t="s">
        <v>60</v>
      </c>
      <c r="M19635">
        <v>175000</v>
      </c>
      <c r="N19635"/>
      <c r="O19635" t="s">
        <v>2238</v>
      </c>
      <c r="P19635" t="s">
        <v>33257</v>
      </c>
    </row>
    <row r="19636" spans="1:16" x14ac:dyDescent="0.25">
      <c r="A19636" t="s">
        <v>2</v>
      </c>
      <c r="B19636" t="s">
        <v>169</v>
      </c>
      <c r="C19636" t="s">
        <v>224</v>
      </c>
      <c r="D19636" t="s">
        <v>4550</v>
      </c>
      <c r="E19636" t="s">
        <v>59</v>
      </c>
      <c r="F19636" t="b">
        <v>0</v>
      </c>
      <c r="G19636" t="s">
        <v>65</v>
      </c>
      <c r="H19636" s="1">
        <v>46245.463206018518</v>
      </c>
      <c r="I19636" t="b">
        <v>0</v>
      </c>
      <c r="J19636" t="b">
        <v>1</v>
      </c>
      <c r="K19636" t="s">
        <v>41</v>
      </c>
      <c r="L19636" t="s">
        <v>60</v>
      </c>
      <c r="M19636">
        <v>195000</v>
      </c>
      <c r="N19636"/>
      <c r="O19636" t="s">
        <v>14035</v>
      </c>
      <c r="P19636" t="s">
        <v>208</v>
      </c>
    </row>
    <row r="19637" spans="1:16" x14ac:dyDescent="0.25">
      <c r="A19637" t="s">
        <v>5</v>
      </c>
      <c r="B19637" t="s">
        <v>814</v>
      </c>
      <c r="C19637" t="s">
        <v>13792</v>
      </c>
      <c r="D19637" t="s">
        <v>24507</v>
      </c>
      <c r="E19637" t="s">
        <v>59</v>
      </c>
      <c r="F19637" t="b">
        <v>0</v>
      </c>
      <c r="G19637" t="s">
        <v>19</v>
      </c>
      <c r="H19637" s="1">
        <v>46245.467847222222</v>
      </c>
      <c r="I19637" t="b">
        <v>1</v>
      </c>
      <c r="J19637" t="b">
        <v>0</v>
      </c>
      <c r="K19637" t="s">
        <v>19</v>
      </c>
      <c r="L19637" t="s">
        <v>60</v>
      </c>
      <c r="M19637">
        <v>1900000</v>
      </c>
      <c r="N19637"/>
      <c r="O19637" t="s">
        <v>29130</v>
      </c>
      <c r="P19637" t="s">
        <v>3277</v>
      </c>
    </row>
    <row r="19638" spans="1:16" x14ac:dyDescent="0.25">
      <c r="A19638" t="s">
        <v>3</v>
      </c>
      <c r="B19638" t="s">
        <v>286</v>
      </c>
      <c r="C19638" t="s">
        <v>3859</v>
      </c>
      <c r="D19638" t="s">
        <v>4526</v>
      </c>
      <c r="E19638" t="s">
        <v>59</v>
      </c>
      <c r="F19638" t="b">
        <v>0</v>
      </c>
      <c r="G19638" t="s">
        <v>65</v>
      </c>
      <c r="H19638" s="1">
        <v>46245.501215277778</v>
      </c>
      <c r="I19638" t="b">
        <v>0</v>
      </c>
      <c r="J19638" t="b">
        <v>0</v>
      </c>
      <c r="K19638" t="s">
        <v>41</v>
      </c>
      <c r="L19638" t="s">
        <v>60</v>
      </c>
      <c r="M19638">
        <v>80000</v>
      </c>
      <c r="N19638"/>
      <c r="O19638" t="s">
        <v>33258</v>
      </c>
      <c r="P19638" t="s">
        <v>1588</v>
      </c>
    </row>
    <row r="19639" spans="1:16" x14ac:dyDescent="0.25">
      <c r="A19639" t="s">
        <v>3</v>
      </c>
      <c r="B19639" t="s">
        <v>33259</v>
      </c>
      <c r="C19639" t="s">
        <v>1938</v>
      </c>
      <c r="D19639" t="s">
        <v>25190</v>
      </c>
      <c r="E19639" t="s">
        <v>59</v>
      </c>
      <c r="F19639" t="b">
        <v>0</v>
      </c>
      <c r="G19639" t="s">
        <v>89</v>
      </c>
      <c r="H19639" s="1">
        <v>46245.501215277778</v>
      </c>
      <c r="I19639" t="b">
        <v>0</v>
      </c>
      <c r="J19639" t="b">
        <v>1</v>
      </c>
      <c r="K19639" t="s">
        <v>41</v>
      </c>
      <c r="L19639" t="s">
        <v>74</v>
      </c>
      <c r="M19639"/>
      <c r="N19639">
        <v>39.6</v>
      </c>
      <c r="O19639" t="s">
        <v>2724</v>
      </c>
      <c r="P19639" t="s">
        <v>85</v>
      </c>
    </row>
    <row r="19640" spans="1:16" x14ac:dyDescent="0.25">
      <c r="A19640" t="s">
        <v>2</v>
      </c>
      <c r="B19640" t="s">
        <v>2</v>
      </c>
      <c r="C19640" t="s">
        <v>7688</v>
      </c>
      <c r="D19640" t="s">
        <v>4346</v>
      </c>
      <c r="E19640" t="s">
        <v>59</v>
      </c>
      <c r="F19640" t="b">
        <v>0</v>
      </c>
      <c r="G19640" t="s">
        <v>40</v>
      </c>
      <c r="H19640" s="1">
        <v>46245.507847222223</v>
      </c>
      <c r="I19640" t="b">
        <v>0</v>
      </c>
      <c r="J19640" t="b">
        <v>0</v>
      </c>
      <c r="K19640" t="s">
        <v>40</v>
      </c>
      <c r="L19640" t="s">
        <v>60</v>
      </c>
      <c r="M19640">
        <v>44000</v>
      </c>
      <c r="N19640"/>
      <c r="O19640" t="s">
        <v>29487</v>
      </c>
      <c r="P19640" t="s">
        <v>310</v>
      </c>
    </row>
    <row r="19641" spans="1:16" x14ac:dyDescent="0.25">
      <c r="A19641" t="s">
        <v>1</v>
      </c>
      <c r="B19641" t="s">
        <v>33260</v>
      </c>
      <c r="C19641" t="s">
        <v>1304</v>
      </c>
      <c r="D19641" t="s">
        <v>4526</v>
      </c>
      <c r="E19641" t="s">
        <v>59</v>
      </c>
      <c r="F19641" t="b">
        <v>0</v>
      </c>
      <c r="G19641" t="s">
        <v>65</v>
      </c>
      <c r="H19641" s="1">
        <v>46245.508194444446</v>
      </c>
      <c r="I19641" t="b">
        <v>0</v>
      </c>
      <c r="J19641" t="b">
        <v>1</v>
      </c>
      <c r="K19641" t="s">
        <v>41</v>
      </c>
      <c r="L19641" t="s">
        <v>60</v>
      </c>
      <c r="M19641">
        <v>120281</v>
      </c>
      <c r="N19641"/>
      <c r="O19641" t="s">
        <v>33261</v>
      </c>
      <c r="P19641" t="s">
        <v>1103</v>
      </c>
    </row>
    <row r="19642" spans="1:16" x14ac:dyDescent="0.25">
      <c r="A19642" t="s">
        <v>0</v>
      </c>
      <c r="B19642" t="s">
        <v>2953</v>
      </c>
      <c r="C19642" t="s">
        <v>172</v>
      </c>
      <c r="D19642" t="s">
        <v>4550</v>
      </c>
      <c r="E19642" t="s">
        <v>59</v>
      </c>
      <c r="F19642" t="b">
        <v>0</v>
      </c>
      <c r="G19642" t="s">
        <v>68</v>
      </c>
      <c r="H19642" s="1">
        <v>46245.542858796303</v>
      </c>
      <c r="I19642" t="b">
        <v>0</v>
      </c>
      <c r="J19642" t="b">
        <v>1</v>
      </c>
      <c r="K19642" t="s">
        <v>41</v>
      </c>
      <c r="L19642" t="s">
        <v>60</v>
      </c>
      <c r="M19642">
        <v>97600</v>
      </c>
      <c r="N19642"/>
      <c r="O19642" t="s">
        <v>33262</v>
      </c>
      <c r="P19642" t="s">
        <v>33263</v>
      </c>
    </row>
    <row r="19643" spans="1:16" x14ac:dyDescent="0.25">
      <c r="A19643" t="s">
        <v>2</v>
      </c>
      <c r="B19643" t="s">
        <v>1444</v>
      </c>
      <c r="C19643" t="s">
        <v>162</v>
      </c>
      <c r="D19643" t="s">
        <v>4550</v>
      </c>
      <c r="E19643" t="s">
        <v>59</v>
      </c>
      <c r="F19643" t="b">
        <v>0</v>
      </c>
      <c r="G19643" t="s">
        <v>73</v>
      </c>
      <c r="H19643" s="1">
        <v>46245.542928240742</v>
      </c>
      <c r="I19643" t="b">
        <v>0</v>
      </c>
      <c r="J19643" t="b">
        <v>1</v>
      </c>
      <c r="K19643" t="s">
        <v>41</v>
      </c>
      <c r="L19643" t="s">
        <v>60</v>
      </c>
      <c r="M19643">
        <v>209000</v>
      </c>
      <c r="N19643"/>
      <c r="O19643" t="s">
        <v>3319</v>
      </c>
      <c r="P19643" t="s">
        <v>33264</v>
      </c>
    </row>
    <row r="19644" spans="1:16" x14ac:dyDescent="0.25">
      <c r="A19644" t="s">
        <v>3</v>
      </c>
      <c r="B19644" t="s">
        <v>33265</v>
      </c>
      <c r="C19644" t="s">
        <v>13239</v>
      </c>
      <c r="D19644" t="s">
        <v>4346</v>
      </c>
      <c r="E19644" t="s">
        <v>59</v>
      </c>
      <c r="F19644" t="b">
        <v>0</v>
      </c>
      <c r="G19644" t="s">
        <v>19</v>
      </c>
      <c r="H19644" s="1">
        <v>46245.544293981482</v>
      </c>
      <c r="I19644" t="b">
        <v>0</v>
      </c>
      <c r="J19644" t="b">
        <v>0</v>
      </c>
      <c r="K19644" t="s">
        <v>19</v>
      </c>
      <c r="L19644" t="s">
        <v>60</v>
      </c>
      <c r="M19644">
        <v>350000</v>
      </c>
      <c r="N19644"/>
      <c r="O19644" t="s">
        <v>33266</v>
      </c>
    </row>
    <row r="19645" spans="1:16" x14ac:dyDescent="0.25">
      <c r="A19645" t="s">
        <v>1</v>
      </c>
      <c r="B19645" t="s">
        <v>2255</v>
      </c>
      <c r="C19645" t="s">
        <v>332</v>
      </c>
      <c r="D19645" t="s">
        <v>4526</v>
      </c>
      <c r="E19645" t="s">
        <v>88</v>
      </c>
      <c r="F19645" t="b">
        <v>0</v>
      </c>
      <c r="G19645" t="s">
        <v>65</v>
      </c>
      <c r="H19645" s="1">
        <v>46245.549710648149</v>
      </c>
      <c r="I19645" t="b">
        <v>1</v>
      </c>
      <c r="J19645" t="b">
        <v>0</v>
      </c>
      <c r="K19645" t="s">
        <v>41</v>
      </c>
      <c r="L19645" t="s">
        <v>74</v>
      </c>
      <c r="M19645"/>
      <c r="N19645">
        <v>62.5</v>
      </c>
      <c r="O19645" t="s">
        <v>1059</v>
      </c>
      <c r="P19645" t="s">
        <v>33267</v>
      </c>
    </row>
    <row r="19646" spans="1:16" x14ac:dyDescent="0.25">
      <c r="A19646" t="s">
        <v>1</v>
      </c>
      <c r="B19646" t="s">
        <v>1171</v>
      </c>
      <c r="C19646" t="s">
        <v>2928</v>
      </c>
      <c r="D19646" t="s">
        <v>4526</v>
      </c>
      <c r="E19646" t="s">
        <v>59</v>
      </c>
      <c r="F19646" t="b">
        <v>0</v>
      </c>
      <c r="G19646" t="s">
        <v>77</v>
      </c>
      <c r="H19646" s="1">
        <v>46245.549745370372</v>
      </c>
      <c r="I19646" t="b">
        <v>1</v>
      </c>
      <c r="J19646" t="b">
        <v>1</v>
      </c>
      <c r="K19646" t="s">
        <v>41</v>
      </c>
      <c r="L19646" t="s">
        <v>60</v>
      </c>
      <c r="M19646">
        <v>107500</v>
      </c>
      <c r="N19646"/>
      <c r="O19646" t="s">
        <v>155</v>
      </c>
      <c r="P19646" t="s">
        <v>635</v>
      </c>
    </row>
    <row r="19647" spans="1:16" x14ac:dyDescent="0.25">
      <c r="A19647" t="s">
        <v>3</v>
      </c>
      <c r="B19647" t="s">
        <v>33268</v>
      </c>
      <c r="C19647" t="s">
        <v>4059</v>
      </c>
      <c r="D19647" t="s">
        <v>25190</v>
      </c>
      <c r="E19647" t="s">
        <v>59</v>
      </c>
      <c r="F19647" t="b">
        <v>0</v>
      </c>
      <c r="G19647" t="s">
        <v>89</v>
      </c>
      <c r="H19647" s="1">
        <v>46245.58452546296</v>
      </c>
      <c r="I19647" t="b">
        <v>0</v>
      </c>
      <c r="J19647" t="b">
        <v>1</v>
      </c>
      <c r="K19647" t="s">
        <v>41</v>
      </c>
      <c r="L19647" t="s">
        <v>74</v>
      </c>
      <c r="M19647"/>
      <c r="N19647">
        <v>41.4</v>
      </c>
      <c r="O19647" t="s">
        <v>2724</v>
      </c>
      <c r="P19647" t="s">
        <v>85</v>
      </c>
    </row>
    <row r="19648" spans="1:16" x14ac:dyDescent="0.25">
      <c r="A19648" t="s">
        <v>0</v>
      </c>
      <c r="B19648" t="s">
        <v>33269</v>
      </c>
      <c r="C19648" t="s">
        <v>33270</v>
      </c>
      <c r="D19648" t="s">
        <v>25190</v>
      </c>
      <c r="E19648" t="s">
        <v>59</v>
      </c>
      <c r="F19648" t="b">
        <v>0</v>
      </c>
      <c r="G19648" t="s">
        <v>89</v>
      </c>
      <c r="H19648" s="1">
        <v>46245.584548611107</v>
      </c>
      <c r="I19648" t="b">
        <v>0</v>
      </c>
      <c r="J19648" t="b">
        <v>1</v>
      </c>
      <c r="K19648" t="s">
        <v>41</v>
      </c>
      <c r="L19648" t="s">
        <v>74</v>
      </c>
      <c r="M19648"/>
      <c r="N19648">
        <v>45</v>
      </c>
      <c r="O19648" t="s">
        <v>2724</v>
      </c>
      <c r="P19648" t="s">
        <v>85</v>
      </c>
    </row>
    <row r="19649" spans="1:16" x14ac:dyDescent="0.25">
      <c r="A19649" t="s">
        <v>0</v>
      </c>
      <c r="B19649" t="s">
        <v>130</v>
      </c>
      <c r="C19649" t="s">
        <v>913</v>
      </c>
      <c r="D19649" t="s">
        <v>4346</v>
      </c>
      <c r="E19649" t="s">
        <v>59</v>
      </c>
      <c r="F19649" t="b">
        <v>0</v>
      </c>
      <c r="G19649" t="s">
        <v>20</v>
      </c>
      <c r="H19649" s="1">
        <v>46245.586018518523</v>
      </c>
      <c r="I19649" t="b">
        <v>1</v>
      </c>
      <c r="J19649" t="b">
        <v>0</v>
      </c>
      <c r="K19649" t="s">
        <v>20</v>
      </c>
      <c r="L19649" t="s">
        <v>60</v>
      </c>
      <c r="M19649">
        <v>33500</v>
      </c>
      <c r="N19649"/>
      <c r="O19649" t="s">
        <v>33271</v>
      </c>
      <c r="P19649" t="s">
        <v>33272</v>
      </c>
    </row>
    <row r="19650" spans="1:16" x14ac:dyDescent="0.25">
      <c r="A19650" t="s">
        <v>5</v>
      </c>
      <c r="B19650" t="s">
        <v>33273</v>
      </c>
      <c r="C19650" t="s">
        <v>1150</v>
      </c>
      <c r="D19650" t="s">
        <v>4550</v>
      </c>
      <c r="E19650" t="s">
        <v>59</v>
      </c>
      <c r="F19650" t="b">
        <v>0</v>
      </c>
      <c r="G19650" t="s">
        <v>89</v>
      </c>
      <c r="H19650" s="1">
        <v>46245.59138888889</v>
      </c>
      <c r="I19650" t="b">
        <v>0</v>
      </c>
      <c r="J19650" t="b">
        <v>1</v>
      </c>
      <c r="K19650" t="s">
        <v>41</v>
      </c>
      <c r="L19650" t="s">
        <v>60</v>
      </c>
      <c r="M19650">
        <v>158723</v>
      </c>
      <c r="N19650"/>
      <c r="O19650" t="s">
        <v>33274</v>
      </c>
      <c r="P19650" t="s">
        <v>33228</v>
      </c>
    </row>
    <row r="19651" spans="1:16" x14ac:dyDescent="0.25">
      <c r="A19651" t="s">
        <v>0</v>
      </c>
      <c r="B19651" t="s">
        <v>25400</v>
      </c>
      <c r="C19651" t="s">
        <v>31485</v>
      </c>
      <c r="D19651" t="s">
        <v>4346</v>
      </c>
      <c r="E19651" t="s">
        <v>232</v>
      </c>
      <c r="F19651" t="b">
        <v>0</v>
      </c>
      <c r="G19651" t="s">
        <v>65</v>
      </c>
      <c r="H19651" s="1">
        <v>46245.626192129632</v>
      </c>
      <c r="I19651" t="b">
        <v>0</v>
      </c>
      <c r="J19651" t="b">
        <v>1</v>
      </c>
      <c r="K19651" t="s">
        <v>41</v>
      </c>
      <c r="L19651" t="s">
        <v>74</v>
      </c>
      <c r="M19651"/>
      <c r="N19651">
        <v>27</v>
      </c>
      <c r="O19651" t="s">
        <v>33275</v>
      </c>
      <c r="P19651" t="s">
        <v>11698</v>
      </c>
    </row>
    <row r="19652" spans="1:16" x14ac:dyDescent="0.25">
      <c r="A19652" t="s">
        <v>0</v>
      </c>
      <c r="B19652" t="s">
        <v>33276</v>
      </c>
      <c r="C19652" t="s">
        <v>1785</v>
      </c>
      <c r="D19652" t="s">
        <v>2360</v>
      </c>
      <c r="E19652" t="s">
        <v>59</v>
      </c>
      <c r="F19652" t="b">
        <v>0</v>
      </c>
      <c r="G19652" t="s">
        <v>73</v>
      </c>
      <c r="H19652" s="1">
        <v>46245.626192129632</v>
      </c>
      <c r="I19652" t="b">
        <v>1</v>
      </c>
      <c r="J19652" t="b">
        <v>0</v>
      </c>
      <c r="K19652" t="s">
        <v>41</v>
      </c>
      <c r="L19652" t="s">
        <v>60</v>
      </c>
      <c r="M19652">
        <v>100000</v>
      </c>
      <c r="N19652"/>
      <c r="O19652" t="s">
        <v>33277</v>
      </c>
      <c r="P19652" t="s">
        <v>33278</v>
      </c>
    </row>
    <row r="19653" spans="1:16" x14ac:dyDescent="0.25">
      <c r="A19653" t="s">
        <v>7</v>
      </c>
      <c r="B19653" t="s">
        <v>33279</v>
      </c>
      <c r="C19653" t="s">
        <v>472</v>
      </c>
      <c r="D19653" t="s">
        <v>4526</v>
      </c>
      <c r="E19653" t="s">
        <v>88</v>
      </c>
      <c r="F19653" t="b">
        <v>0</v>
      </c>
      <c r="G19653" t="s">
        <v>65</v>
      </c>
      <c r="H19653" s="1">
        <v>46245.626215277778</v>
      </c>
      <c r="I19653" t="b">
        <v>1</v>
      </c>
      <c r="J19653" t="b">
        <v>1</v>
      </c>
      <c r="K19653" t="s">
        <v>41</v>
      </c>
      <c r="L19653" t="s">
        <v>74</v>
      </c>
      <c r="M19653"/>
      <c r="N19653">
        <v>77.5</v>
      </c>
      <c r="O19653" t="s">
        <v>2776</v>
      </c>
    </row>
    <row r="19654" spans="1:16" x14ac:dyDescent="0.25">
      <c r="A19654" t="s">
        <v>0</v>
      </c>
      <c r="B19654" t="s">
        <v>33280</v>
      </c>
      <c r="C19654" t="s">
        <v>76</v>
      </c>
      <c r="D19654" t="s">
        <v>4526</v>
      </c>
      <c r="E19654" t="s">
        <v>88</v>
      </c>
      <c r="F19654" t="b">
        <v>1</v>
      </c>
      <c r="G19654" t="s">
        <v>68</v>
      </c>
      <c r="H19654" s="1">
        <v>46245.626215277778</v>
      </c>
      <c r="I19654" t="b">
        <v>0</v>
      </c>
      <c r="J19654" t="b">
        <v>0</v>
      </c>
      <c r="K19654" t="s">
        <v>41</v>
      </c>
      <c r="L19654" t="s">
        <v>74</v>
      </c>
      <c r="M19654"/>
      <c r="N19654">
        <v>29</v>
      </c>
      <c r="O19654" t="s">
        <v>542</v>
      </c>
    </row>
    <row r="19655" spans="1:16" x14ac:dyDescent="0.25">
      <c r="A19655" t="s">
        <v>1</v>
      </c>
      <c r="B19655" t="s">
        <v>1</v>
      </c>
      <c r="C19655" t="s">
        <v>76</v>
      </c>
      <c r="D19655" t="s">
        <v>4526</v>
      </c>
      <c r="F19655" t="b">
        <v>1</v>
      </c>
      <c r="G19655" t="s">
        <v>68</v>
      </c>
      <c r="H19655" s="1">
        <v>46245.633125</v>
      </c>
      <c r="I19655" t="b">
        <v>1</v>
      </c>
      <c r="J19655" t="b">
        <v>1</v>
      </c>
      <c r="K19655" t="s">
        <v>41</v>
      </c>
      <c r="L19655" t="s">
        <v>74</v>
      </c>
      <c r="M19655"/>
      <c r="N19655">
        <v>62.5</v>
      </c>
      <c r="O19655" t="s">
        <v>155</v>
      </c>
      <c r="P19655" t="s">
        <v>33281</v>
      </c>
    </row>
    <row r="19656" spans="1:16" x14ac:dyDescent="0.25">
      <c r="A19656" t="s">
        <v>1</v>
      </c>
      <c r="B19656" t="s">
        <v>1</v>
      </c>
      <c r="C19656" t="s">
        <v>1669</v>
      </c>
      <c r="D19656" t="s">
        <v>4526</v>
      </c>
      <c r="E19656" t="s">
        <v>88</v>
      </c>
      <c r="F19656" t="b">
        <v>0</v>
      </c>
      <c r="G19656" t="s">
        <v>73</v>
      </c>
      <c r="H19656" s="1">
        <v>46245.633171296293</v>
      </c>
      <c r="I19656" t="b">
        <v>1</v>
      </c>
      <c r="J19656" t="b">
        <v>0</v>
      </c>
      <c r="K19656" t="s">
        <v>41</v>
      </c>
      <c r="L19656" t="s">
        <v>60</v>
      </c>
      <c r="M19656">
        <v>120000</v>
      </c>
      <c r="N19656"/>
      <c r="O19656" t="s">
        <v>2161</v>
      </c>
      <c r="P19656" t="s">
        <v>33282</v>
      </c>
    </row>
    <row r="19657" spans="1:16" x14ac:dyDescent="0.25">
      <c r="A19657" t="s">
        <v>0</v>
      </c>
      <c r="B19657" t="s">
        <v>3488</v>
      </c>
      <c r="C19657" t="s">
        <v>304</v>
      </c>
      <c r="D19657" t="s">
        <v>4526</v>
      </c>
      <c r="E19657" t="s">
        <v>88</v>
      </c>
      <c r="F19657" t="b">
        <v>0</v>
      </c>
      <c r="G19657" t="s">
        <v>77</v>
      </c>
      <c r="H19657" s="1">
        <v>46245.667858796303</v>
      </c>
      <c r="I19657" t="b">
        <v>0</v>
      </c>
      <c r="J19657" t="b">
        <v>0</v>
      </c>
      <c r="K19657" t="s">
        <v>41</v>
      </c>
      <c r="L19657" t="s">
        <v>74</v>
      </c>
      <c r="M19657"/>
      <c r="N19657">
        <v>72.5</v>
      </c>
      <c r="O19657" t="s">
        <v>441</v>
      </c>
      <c r="P19657" t="s">
        <v>146</v>
      </c>
    </row>
    <row r="19658" spans="1:16" x14ac:dyDescent="0.25">
      <c r="A19658" t="s">
        <v>0</v>
      </c>
      <c r="B19658" t="s">
        <v>0</v>
      </c>
      <c r="C19658" t="s">
        <v>618</v>
      </c>
      <c r="D19658" t="s">
        <v>4346</v>
      </c>
      <c r="E19658" t="s">
        <v>232</v>
      </c>
      <c r="F19658" t="b">
        <v>0</v>
      </c>
      <c r="G19658" t="s">
        <v>65</v>
      </c>
      <c r="H19658" s="1">
        <v>46245.667858796303</v>
      </c>
      <c r="I19658" t="b">
        <v>1</v>
      </c>
      <c r="J19658" t="b">
        <v>0</v>
      </c>
      <c r="K19658" t="s">
        <v>41</v>
      </c>
      <c r="L19658" t="s">
        <v>60</v>
      </c>
      <c r="M19658">
        <v>70000</v>
      </c>
      <c r="N19658"/>
      <c r="O19658" t="s">
        <v>28534</v>
      </c>
      <c r="P19658" t="s">
        <v>30528</v>
      </c>
    </row>
    <row r="19659" spans="1:16" x14ac:dyDescent="0.25">
      <c r="A19659" t="s">
        <v>0</v>
      </c>
      <c r="B19659" t="s">
        <v>1276</v>
      </c>
      <c r="C19659" t="s">
        <v>369</v>
      </c>
      <c r="D19659" t="s">
        <v>5349</v>
      </c>
      <c r="E19659" t="s">
        <v>59</v>
      </c>
      <c r="F19659" t="b">
        <v>0</v>
      </c>
      <c r="G19659" t="s">
        <v>65</v>
      </c>
      <c r="H19659" s="1">
        <v>46245.667858796303</v>
      </c>
      <c r="I19659" t="b">
        <v>0</v>
      </c>
      <c r="J19659" t="b">
        <v>1</v>
      </c>
      <c r="K19659" t="s">
        <v>41</v>
      </c>
      <c r="L19659" t="s">
        <v>60</v>
      </c>
      <c r="M19659">
        <v>130000</v>
      </c>
      <c r="N19659"/>
      <c r="O19659" t="s">
        <v>31055</v>
      </c>
      <c r="P19659" t="s">
        <v>33283</v>
      </c>
    </row>
    <row r="19660" spans="1:16" x14ac:dyDescent="0.25">
      <c r="A19660" t="s">
        <v>3</v>
      </c>
      <c r="B19660" t="s">
        <v>3</v>
      </c>
      <c r="C19660" t="s">
        <v>1630</v>
      </c>
      <c r="D19660" t="s">
        <v>4526</v>
      </c>
      <c r="E19660" t="s">
        <v>88</v>
      </c>
      <c r="F19660" t="b">
        <v>0</v>
      </c>
      <c r="G19660" t="s">
        <v>77</v>
      </c>
      <c r="H19660" s="1">
        <v>46245.667881944442</v>
      </c>
      <c r="I19660" t="b">
        <v>0</v>
      </c>
      <c r="J19660" t="b">
        <v>1</v>
      </c>
      <c r="K19660" t="s">
        <v>41</v>
      </c>
      <c r="L19660" t="s">
        <v>74</v>
      </c>
      <c r="M19660"/>
      <c r="N19660">
        <v>55</v>
      </c>
      <c r="O19660" t="s">
        <v>126</v>
      </c>
      <c r="P19660" t="s">
        <v>673</v>
      </c>
    </row>
    <row r="19661" spans="1:16" x14ac:dyDescent="0.25">
      <c r="A19661" t="s">
        <v>0</v>
      </c>
      <c r="B19661" t="s">
        <v>33284</v>
      </c>
      <c r="C19661" t="s">
        <v>5026</v>
      </c>
      <c r="D19661" t="s">
        <v>4526</v>
      </c>
      <c r="E19661" t="s">
        <v>59</v>
      </c>
      <c r="F19661" t="b">
        <v>0</v>
      </c>
      <c r="G19661" t="s">
        <v>40</v>
      </c>
      <c r="H19661" s="1">
        <v>46245.671168981477</v>
      </c>
      <c r="I19661" t="b">
        <v>1</v>
      </c>
      <c r="J19661" t="b">
        <v>0</v>
      </c>
      <c r="K19661" t="s">
        <v>40</v>
      </c>
      <c r="L19661" t="s">
        <v>60</v>
      </c>
      <c r="M19661">
        <v>74000</v>
      </c>
      <c r="N19661"/>
      <c r="O19661" t="s">
        <v>33285</v>
      </c>
      <c r="P19661" t="s">
        <v>146</v>
      </c>
    </row>
    <row r="19662" spans="1:16" x14ac:dyDescent="0.25">
      <c r="A19662" t="s">
        <v>1</v>
      </c>
      <c r="B19662" t="s">
        <v>1</v>
      </c>
      <c r="C19662" t="s">
        <v>251</v>
      </c>
      <c r="D19662" t="s">
        <v>4526</v>
      </c>
      <c r="E19662" t="s">
        <v>59</v>
      </c>
      <c r="F19662" t="b">
        <v>0</v>
      </c>
      <c r="G19662" t="s">
        <v>89</v>
      </c>
      <c r="H19662" s="1">
        <v>46245.674675925933</v>
      </c>
      <c r="I19662" t="b">
        <v>1</v>
      </c>
      <c r="J19662" t="b">
        <v>0</v>
      </c>
      <c r="K19662" t="s">
        <v>41</v>
      </c>
      <c r="L19662" t="s">
        <v>60</v>
      </c>
      <c r="M19662">
        <v>110000</v>
      </c>
      <c r="N19662"/>
      <c r="O19662" t="s">
        <v>33286</v>
      </c>
      <c r="P19662" t="s">
        <v>33287</v>
      </c>
    </row>
    <row r="19663" spans="1:16" x14ac:dyDescent="0.25">
      <c r="A19663" t="s">
        <v>1</v>
      </c>
      <c r="B19663" t="s">
        <v>33288</v>
      </c>
      <c r="C19663" t="s">
        <v>19</v>
      </c>
      <c r="D19663" t="s">
        <v>4526</v>
      </c>
      <c r="E19663" t="s">
        <v>59</v>
      </c>
      <c r="F19663" t="b">
        <v>0</v>
      </c>
      <c r="G19663" t="s">
        <v>19</v>
      </c>
      <c r="H19663" s="1">
        <v>46245.676180555558</v>
      </c>
      <c r="I19663" t="b">
        <v>0</v>
      </c>
      <c r="J19663" t="b">
        <v>0</v>
      </c>
      <c r="K19663" t="s">
        <v>19</v>
      </c>
      <c r="L19663" t="s">
        <v>60</v>
      </c>
      <c r="M19663">
        <v>1400000</v>
      </c>
      <c r="N19663"/>
      <c r="O19663" t="s">
        <v>7059</v>
      </c>
      <c r="P19663" t="s">
        <v>7913</v>
      </c>
    </row>
    <row r="19664" spans="1:16" x14ac:dyDescent="0.25">
      <c r="A19664" t="s">
        <v>3</v>
      </c>
      <c r="B19664" t="s">
        <v>33289</v>
      </c>
      <c r="C19664" t="s">
        <v>165</v>
      </c>
      <c r="D19664" t="s">
        <v>4526</v>
      </c>
      <c r="E19664" t="s">
        <v>59</v>
      </c>
      <c r="F19664" t="b">
        <v>0</v>
      </c>
      <c r="G19664" t="s">
        <v>73</v>
      </c>
      <c r="H19664" s="1">
        <v>46245.70952546296</v>
      </c>
      <c r="I19664" t="b">
        <v>0</v>
      </c>
      <c r="J19664" t="b">
        <v>0</v>
      </c>
      <c r="K19664" t="s">
        <v>41</v>
      </c>
      <c r="L19664" t="s">
        <v>60</v>
      </c>
      <c r="M19664">
        <v>175000</v>
      </c>
      <c r="N19664"/>
      <c r="O19664" t="s">
        <v>2150</v>
      </c>
      <c r="P19664" t="s">
        <v>146</v>
      </c>
    </row>
    <row r="19665" spans="1:16" x14ac:dyDescent="0.25">
      <c r="A19665" t="s">
        <v>7</v>
      </c>
      <c r="B19665" t="s">
        <v>33290</v>
      </c>
      <c r="C19665" t="s">
        <v>81</v>
      </c>
      <c r="D19665" t="s">
        <v>4526</v>
      </c>
      <c r="E19665" t="s">
        <v>59</v>
      </c>
      <c r="F19665" t="b">
        <v>0</v>
      </c>
      <c r="G19665" t="s">
        <v>77</v>
      </c>
      <c r="H19665" s="1">
        <v>46245.70952546296</v>
      </c>
      <c r="I19665" t="b">
        <v>1</v>
      </c>
      <c r="J19665" t="b">
        <v>0</v>
      </c>
      <c r="K19665" t="s">
        <v>41</v>
      </c>
      <c r="L19665" t="s">
        <v>60</v>
      </c>
      <c r="M19665">
        <v>190000</v>
      </c>
      <c r="N19665"/>
      <c r="O19665" t="s">
        <v>33291</v>
      </c>
      <c r="P19665" t="s">
        <v>33292</v>
      </c>
    </row>
    <row r="19666" spans="1:16" x14ac:dyDescent="0.25">
      <c r="A19666" t="s">
        <v>7</v>
      </c>
      <c r="B19666" t="s">
        <v>7</v>
      </c>
      <c r="C19666" t="s">
        <v>3052</v>
      </c>
      <c r="D19666" t="s">
        <v>4346</v>
      </c>
      <c r="E19666" t="s">
        <v>59</v>
      </c>
      <c r="F19666" t="b">
        <v>0</v>
      </c>
      <c r="G19666" t="s">
        <v>77</v>
      </c>
      <c r="H19666" s="1">
        <v>46245.70952546296</v>
      </c>
      <c r="I19666" t="b">
        <v>1</v>
      </c>
      <c r="J19666" t="b">
        <v>1</v>
      </c>
      <c r="K19666" t="s">
        <v>41</v>
      </c>
      <c r="L19666" t="s">
        <v>60</v>
      </c>
      <c r="M19666">
        <v>110000</v>
      </c>
      <c r="N19666"/>
      <c r="O19666" t="s">
        <v>33293</v>
      </c>
    </row>
    <row r="19667" spans="1:16" x14ac:dyDescent="0.25">
      <c r="A19667" t="s">
        <v>1</v>
      </c>
      <c r="B19667" t="s">
        <v>2255</v>
      </c>
      <c r="C19667" t="s">
        <v>14205</v>
      </c>
      <c r="D19667" t="s">
        <v>4526</v>
      </c>
      <c r="E19667" t="s">
        <v>59</v>
      </c>
      <c r="F19667" t="b">
        <v>0</v>
      </c>
      <c r="G19667" t="s">
        <v>68</v>
      </c>
      <c r="H19667" s="1">
        <v>46245.71638888889</v>
      </c>
      <c r="I19667" t="b">
        <v>1</v>
      </c>
      <c r="J19667" t="b">
        <v>0</v>
      </c>
      <c r="K19667" t="s">
        <v>41</v>
      </c>
      <c r="L19667" t="s">
        <v>60</v>
      </c>
      <c r="M19667">
        <v>90000</v>
      </c>
      <c r="N19667"/>
      <c r="O19667" t="s">
        <v>33294</v>
      </c>
      <c r="P19667" t="s">
        <v>33295</v>
      </c>
    </row>
    <row r="19668" spans="1:16" x14ac:dyDescent="0.25">
      <c r="A19668" t="s">
        <v>3</v>
      </c>
      <c r="B19668" t="s">
        <v>30747</v>
      </c>
      <c r="C19668" t="s">
        <v>201</v>
      </c>
      <c r="D19668" t="s">
        <v>4526</v>
      </c>
      <c r="E19668" t="s">
        <v>59</v>
      </c>
      <c r="F19668" t="b">
        <v>0</v>
      </c>
      <c r="G19668" t="s">
        <v>77</v>
      </c>
      <c r="H19668" s="1">
        <v>46245.751192129632</v>
      </c>
      <c r="I19668" t="b">
        <v>0</v>
      </c>
      <c r="J19668" t="b">
        <v>1</v>
      </c>
      <c r="K19668" t="s">
        <v>41</v>
      </c>
      <c r="L19668" t="s">
        <v>60</v>
      </c>
      <c r="M19668">
        <v>105000</v>
      </c>
      <c r="N19668"/>
      <c r="O19668" t="s">
        <v>25043</v>
      </c>
      <c r="P19668" t="s">
        <v>33296</v>
      </c>
    </row>
    <row r="19669" spans="1:16" x14ac:dyDescent="0.25">
      <c r="A19669" t="s">
        <v>3</v>
      </c>
      <c r="B19669" t="s">
        <v>30747</v>
      </c>
      <c r="C19669" t="s">
        <v>201</v>
      </c>
      <c r="D19669" t="s">
        <v>4526</v>
      </c>
      <c r="E19669" t="s">
        <v>59</v>
      </c>
      <c r="F19669" t="b">
        <v>0</v>
      </c>
      <c r="G19669" t="s">
        <v>89</v>
      </c>
      <c r="H19669" s="1">
        <v>46245.758009259262</v>
      </c>
      <c r="I19669" t="b">
        <v>0</v>
      </c>
      <c r="J19669" t="b">
        <v>0</v>
      </c>
      <c r="K19669" t="s">
        <v>41</v>
      </c>
      <c r="L19669" t="s">
        <v>60</v>
      </c>
      <c r="M19669">
        <v>105000</v>
      </c>
      <c r="N19669"/>
      <c r="O19669" t="s">
        <v>25043</v>
      </c>
      <c r="P19669" t="s">
        <v>33297</v>
      </c>
    </row>
    <row r="19670" spans="1:16" x14ac:dyDescent="0.25">
      <c r="A19670" t="s">
        <v>1</v>
      </c>
      <c r="B19670" t="s">
        <v>33298</v>
      </c>
      <c r="C19670" t="s">
        <v>41</v>
      </c>
      <c r="D19670" t="s">
        <v>4526</v>
      </c>
      <c r="E19670" t="s">
        <v>59</v>
      </c>
      <c r="F19670" t="b">
        <v>0</v>
      </c>
      <c r="G19670" t="s">
        <v>65</v>
      </c>
      <c r="H19670" s="1">
        <v>46245.758043981477</v>
      </c>
      <c r="I19670" t="b">
        <v>0</v>
      </c>
      <c r="J19670" t="b">
        <v>0</v>
      </c>
      <c r="K19670" t="s">
        <v>41</v>
      </c>
      <c r="L19670" t="s">
        <v>60</v>
      </c>
      <c r="M19670">
        <v>212500</v>
      </c>
      <c r="N19670"/>
      <c r="O19670" t="s">
        <v>2150</v>
      </c>
      <c r="P19670" t="s">
        <v>954</v>
      </c>
    </row>
    <row r="19671" spans="1:16" x14ac:dyDescent="0.25">
      <c r="A19671" t="s">
        <v>1</v>
      </c>
      <c r="B19671" t="s">
        <v>1596</v>
      </c>
      <c r="C19671" t="s">
        <v>320</v>
      </c>
      <c r="D19671" t="s">
        <v>4346</v>
      </c>
      <c r="E19671" t="s">
        <v>59</v>
      </c>
      <c r="F19671" t="b">
        <v>0</v>
      </c>
      <c r="G19671" t="s">
        <v>77</v>
      </c>
      <c r="H19671" s="1">
        <v>46245.758043981477</v>
      </c>
      <c r="I19671" t="b">
        <v>0</v>
      </c>
      <c r="J19671" t="b">
        <v>1</v>
      </c>
      <c r="K19671" t="s">
        <v>41</v>
      </c>
      <c r="L19671" t="s">
        <v>60</v>
      </c>
      <c r="M19671">
        <v>122500</v>
      </c>
      <c r="N19671"/>
      <c r="O19671" t="s">
        <v>33299</v>
      </c>
      <c r="P19671" t="s">
        <v>33300</v>
      </c>
    </row>
    <row r="19672" spans="1:16" x14ac:dyDescent="0.25">
      <c r="A19672" t="s">
        <v>0</v>
      </c>
      <c r="B19672" t="s">
        <v>33301</v>
      </c>
      <c r="C19672" t="s">
        <v>76</v>
      </c>
      <c r="D19672" t="s">
        <v>4346</v>
      </c>
      <c r="E19672" t="s">
        <v>59</v>
      </c>
      <c r="F19672" t="b">
        <v>1</v>
      </c>
      <c r="G19672" t="s">
        <v>41</v>
      </c>
      <c r="H19672" s="1">
        <v>46245.796180555553</v>
      </c>
      <c r="I19672" t="b">
        <v>0</v>
      </c>
      <c r="J19672" t="b">
        <v>0</v>
      </c>
      <c r="K19672" t="s">
        <v>41</v>
      </c>
      <c r="L19672" t="s">
        <v>60</v>
      </c>
      <c r="M19672">
        <v>50000</v>
      </c>
      <c r="N19672"/>
      <c r="O19672" t="s">
        <v>33302</v>
      </c>
    </row>
    <row r="19673" spans="1:16" x14ac:dyDescent="0.25">
      <c r="A19673" t="s">
        <v>1</v>
      </c>
      <c r="B19673" t="s">
        <v>19640</v>
      </c>
      <c r="C19673" t="s">
        <v>112</v>
      </c>
      <c r="D19673" t="s">
        <v>4346</v>
      </c>
      <c r="E19673" t="s">
        <v>88</v>
      </c>
      <c r="F19673" t="b">
        <v>0</v>
      </c>
      <c r="G19673" t="s">
        <v>89</v>
      </c>
      <c r="H19673" s="1">
        <v>46245.799687500003</v>
      </c>
      <c r="I19673" t="b">
        <v>1</v>
      </c>
      <c r="J19673" t="b">
        <v>1</v>
      </c>
      <c r="K19673" t="s">
        <v>41</v>
      </c>
      <c r="L19673" t="s">
        <v>74</v>
      </c>
      <c r="M19673"/>
      <c r="N19673">
        <v>41.46</v>
      </c>
      <c r="O19673" t="s">
        <v>1098</v>
      </c>
      <c r="P19673" t="s">
        <v>3277</v>
      </c>
    </row>
    <row r="19674" spans="1:16" x14ac:dyDescent="0.25">
      <c r="A19674" t="s">
        <v>0</v>
      </c>
      <c r="B19674" t="s">
        <v>33303</v>
      </c>
      <c r="C19674" t="s">
        <v>246</v>
      </c>
      <c r="D19674" t="s">
        <v>4346</v>
      </c>
      <c r="E19674" t="s">
        <v>59</v>
      </c>
      <c r="F19674" t="b">
        <v>0</v>
      </c>
      <c r="G19674" t="s">
        <v>65</v>
      </c>
      <c r="H19674" s="1">
        <v>46245.834548611107</v>
      </c>
      <c r="I19674" t="b">
        <v>0</v>
      </c>
      <c r="J19674" t="b">
        <v>1</v>
      </c>
      <c r="K19674" t="s">
        <v>41</v>
      </c>
      <c r="L19674" t="s">
        <v>60</v>
      </c>
      <c r="M19674">
        <v>232500</v>
      </c>
      <c r="N19674"/>
      <c r="O19674" t="s">
        <v>1443</v>
      </c>
      <c r="P19674" t="s">
        <v>5358</v>
      </c>
    </row>
    <row r="19675" spans="1:16" x14ac:dyDescent="0.25">
      <c r="A19675" t="s">
        <v>8</v>
      </c>
      <c r="B19675" t="s">
        <v>33304</v>
      </c>
      <c r="C19675" t="s">
        <v>148</v>
      </c>
      <c r="D19675" t="s">
        <v>4526</v>
      </c>
      <c r="E19675" t="s">
        <v>59</v>
      </c>
      <c r="F19675" t="b">
        <v>0</v>
      </c>
      <c r="G19675" t="s">
        <v>89</v>
      </c>
      <c r="H19675" s="1">
        <v>46245.838078703702</v>
      </c>
      <c r="I19675" t="b">
        <v>0</v>
      </c>
      <c r="J19675" t="b">
        <v>1</v>
      </c>
      <c r="K19675" t="s">
        <v>41</v>
      </c>
      <c r="L19675" t="s">
        <v>60</v>
      </c>
      <c r="M19675">
        <v>112116</v>
      </c>
      <c r="N19675"/>
      <c r="O19675" t="s">
        <v>10744</v>
      </c>
    </row>
    <row r="19676" spans="1:16" x14ac:dyDescent="0.25">
      <c r="A19676" t="s">
        <v>4</v>
      </c>
      <c r="B19676" t="s">
        <v>33305</v>
      </c>
      <c r="C19676" t="s">
        <v>13</v>
      </c>
      <c r="D19676" t="s">
        <v>4526</v>
      </c>
      <c r="E19676" t="s">
        <v>88</v>
      </c>
      <c r="F19676" t="b">
        <v>0</v>
      </c>
      <c r="G19676" t="s">
        <v>13</v>
      </c>
      <c r="H19676" s="1">
        <v>46245.842094907413</v>
      </c>
      <c r="I19676" t="b">
        <v>0</v>
      </c>
      <c r="J19676" t="b">
        <v>0</v>
      </c>
      <c r="K19676" t="s">
        <v>13</v>
      </c>
      <c r="L19676" t="s">
        <v>60</v>
      </c>
      <c r="M19676">
        <v>67.5</v>
      </c>
      <c r="N19676"/>
      <c r="O19676" t="s">
        <v>32131</v>
      </c>
      <c r="P19676" t="s">
        <v>33306</v>
      </c>
    </row>
    <row r="19677" spans="1:16" x14ac:dyDescent="0.25">
      <c r="A19677" t="s">
        <v>0</v>
      </c>
      <c r="B19677" t="s">
        <v>33307</v>
      </c>
      <c r="C19677" t="s">
        <v>33308</v>
      </c>
      <c r="D19677" t="s">
        <v>4526</v>
      </c>
      <c r="E19677" t="s">
        <v>59</v>
      </c>
      <c r="F19677" t="b">
        <v>0</v>
      </c>
      <c r="G19677" t="s">
        <v>65</v>
      </c>
      <c r="H19677" s="1">
        <v>46245.876226851848</v>
      </c>
      <c r="I19677" t="b">
        <v>0</v>
      </c>
      <c r="J19677" t="b">
        <v>1</v>
      </c>
      <c r="K19677" t="s">
        <v>41</v>
      </c>
      <c r="L19677" t="s">
        <v>60</v>
      </c>
      <c r="M19677">
        <v>100000</v>
      </c>
      <c r="N19677"/>
      <c r="O19677" t="s">
        <v>2593</v>
      </c>
      <c r="P19677" t="s">
        <v>1482</v>
      </c>
    </row>
    <row r="19678" spans="1:16" x14ac:dyDescent="0.25">
      <c r="A19678" t="s">
        <v>1</v>
      </c>
      <c r="B19678" t="s">
        <v>33309</v>
      </c>
      <c r="C19678" t="s">
        <v>76</v>
      </c>
      <c r="D19678" t="s">
        <v>4630</v>
      </c>
      <c r="E19678" t="s">
        <v>59</v>
      </c>
      <c r="F19678" t="b">
        <v>1</v>
      </c>
      <c r="G19678" t="s">
        <v>65</v>
      </c>
      <c r="H19678" s="1">
        <v>46245.8830787037</v>
      </c>
      <c r="I19678" t="b">
        <v>0</v>
      </c>
      <c r="J19678" t="b">
        <v>1</v>
      </c>
      <c r="K19678" t="s">
        <v>41</v>
      </c>
      <c r="L19678" t="s">
        <v>60</v>
      </c>
      <c r="M19678">
        <v>105000</v>
      </c>
      <c r="N19678"/>
      <c r="O19678" t="s">
        <v>15159</v>
      </c>
      <c r="P19678" t="s">
        <v>33310</v>
      </c>
    </row>
    <row r="19679" spans="1:16" x14ac:dyDescent="0.25">
      <c r="A19679" t="s">
        <v>7</v>
      </c>
      <c r="B19679" t="s">
        <v>33311</v>
      </c>
      <c r="C19679" t="s">
        <v>2622</v>
      </c>
      <c r="D19679" t="s">
        <v>4526</v>
      </c>
      <c r="E19679" t="s">
        <v>88</v>
      </c>
      <c r="F19679" t="b">
        <v>0</v>
      </c>
      <c r="G19679" t="s">
        <v>65</v>
      </c>
      <c r="H19679" s="1">
        <v>46245.917870370373</v>
      </c>
      <c r="I19679" t="b">
        <v>1</v>
      </c>
      <c r="J19679" t="b">
        <v>0</v>
      </c>
      <c r="K19679" t="s">
        <v>41</v>
      </c>
      <c r="L19679" t="s">
        <v>74</v>
      </c>
      <c r="M19679"/>
      <c r="N19679">
        <v>42.5</v>
      </c>
      <c r="O19679" t="s">
        <v>16592</v>
      </c>
      <c r="P19679" t="s">
        <v>1482</v>
      </c>
    </row>
    <row r="19680" spans="1:16" x14ac:dyDescent="0.25">
      <c r="A19680" t="s">
        <v>5</v>
      </c>
      <c r="B19680" t="s">
        <v>33312</v>
      </c>
      <c r="C19680" t="s">
        <v>1660</v>
      </c>
      <c r="D19680" t="s">
        <v>4526</v>
      </c>
      <c r="E19680" t="s">
        <v>59</v>
      </c>
      <c r="F19680" t="b">
        <v>0</v>
      </c>
      <c r="G19680" t="s">
        <v>68</v>
      </c>
      <c r="H19680" s="1">
        <v>46245.924699074072</v>
      </c>
      <c r="I19680" t="b">
        <v>0</v>
      </c>
      <c r="J19680" t="b">
        <v>0</v>
      </c>
      <c r="K19680" t="s">
        <v>41</v>
      </c>
      <c r="L19680" t="s">
        <v>60</v>
      </c>
      <c r="M19680">
        <v>140000</v>
      </c>
      <c r="N19680"/>
      <c r="O19680" t="s">
        <v>33313</v>
      </c>
      <c r="P19680" t="s">
        <v>33314</v>
      </c>
    </row>
    <row r="19681" spans="1:16" x14ac:dyDescent="0.25">
      <c r="A19681" t="s">
        <v>6</v>
      </c>
      <c r="B19681" t="s">
        <v>33315</v>
      </c>
      <c r="C19681" t="s">
        <v>240</v>
      </c>
      <c r="D19681" t="s">
        <v>2360</v>
      </c>
      <c r="E19681" t="s">
        <v>59</v>
      </c>
      <c r="F19681" t="b">
        <v>0</v>
      </c>
      <c r="G19681" t="s">
        <v>65</v>
      </c>
      <c r="H19681" s="1">
        <v>46245.963206018518</v>
      </c>
      <c r="I19681" t="b">
        <v>0</v>
      </c>
      <c r="J19681" t="b">
        <v>1</v>
      </c>
      <c r="K19681" t="s">
        <v>41</v>
      </c>
      <c r="L19681" t="s">
        <v>60</v>
      </c>
      <c r="M19681">
        <v>130965</v>
      </c>
      <c r="N19681"/>
      <c r="O19681" t="s">
        <v>15985</v>
      </c>
      <c r="P19681" t="s">
        <v>8829</v>
      </c>
    </row>
    <row r="19682" spans="1:16" x14ac:dyDescent="0.25">
      <c r="A19682" t="s">
        <v>0</v>
      </c>
      <c r="B19682" t="s">
        <v>33316</v>
      </c>
      <c r="C19682" t="s">
        <v>18</v>
      </c>
      <c r="D19682" t="s">
        <v>4515</v>
      </c>
      <c r="E19682" t="s">
        <v>59</v>
      </c>
      <c r="F19682" t="b">
        <v>0</v>
      </c>
      <c r="G19682" t="s">
        <v>18</v>
      </c>
      <c r="H19682" s="1">
        <v>46246.002581018518</v>
      </c>
      <c r="I19682" t="b">
        <v>1</v>
      </c>
      <c r="J19682" t="b">
        <v>0</v>
      </c>
      <c r="K19682" t="s">
        <v>18</v>
      </c>
      <c r="L19682" t="s">
        <v>60</v>
      </c>
      <c r="M19682">
        <v>420000</v>
      </c>
      <c r="N19682"/>
      <c r="O19682" t="s">
        <v>19764</v>
      </c>
    </row>
    <row r="19683" spans="1:16" x14ac:dyDescent="0.25">
      <c r="A19683" t="s">
        <v>3</v>
      </c>
      <c r="B19683" t="s">
        <v>33317</v>
      </c>
      <c r="C19683" t="s">
        <v>41</v>
      </c>
      <c r="D19683" t="s">
        <v>4515</v>
      </c>
      <c r="E19683" t="s">
        <v>59</v>
      </c>
      <c r="F19683" t="b">
        <v>0</v>
      </c>
      <c r="G19683" t="s">
        <v>41</v>
      </c>
      <c r="H19683" s="1">
        <v>46246.004513888889</v>
      </c>
      <c r="I19683" t="b">
        <v>0</v>
      </c>
      <c r="J19683" t="b">
        <v>0</v>
      </c>
      <c r="K19683" t="s">
        <v>41</v>
      </c>
      <c r="L19683" t="s">
        <v>60</v>
      </c>
      <c r="M19683">
        <v>104500</v>
      </c>
      <c r="N19683"/>
      <c r="O19683" t="s">
        <v>33318</v>
      </c>
      <c r="P19683" t="s">
        <v>1738</v>
      </c>
    </row>
    <row r="19684" spans="1:16" x14ac:dyDescent="0.25">
      <c r="A19684" t="s">
        <v>2</v>
      </c>
      <c r="B19684" t="s">
        <v>29306</v>
      </c>
      <c r="C19684" t="s">
        <v>201</v>
      </c>
      <c r="D19684" t="s">
        <v>4595</v>
      </c>
      <c r="E19684" t="s">
        <v>88</v>
      </c>
      <c r="F19684" t="b">
        <v>0</v>
      </c>
      <c r="G19684" t="s">
        <v>77</v>
      </c>
      <c r="H19684" s="1">
        <v>46246.004699074067</v>
      </c>
      <c r="I19684" t="b">
        <v>0</v>
      </c>
      <c r="J19684" t="b">
        <v>0</v>
      </c>
      <c r="K19684" t="s">
        <v>41</v>
      </c>
      <c r="L19684" t="s">
        <v>60</v>
      </c>
      <c r="M19684">
        <v>144500</v>
      </c>
      <c r="N19684"/>
      <c r="O19684" t="s">
        <v>24294</v>
      </c>
      <c r="P19684" t="s">
        <v>29307</v>
      </c>
    </row>
    <row r="19685" spans="1:16" x14ac:dyDescent="0.25">
      <c r="A19685" t="s">
        <v>1</v>
      </c>
      <c r="B19685" t="s">
        <v>33319</v>
      </c>
      <c r="C19685" t="s">
        <v>1107</v>
      </c>
      <c r="D19685" t="s">
        <v>4515</v>
      </c>
      <c r="E19685" t="s">
        <v>59</v>
      </c>
      <c r="F19685" t="b">
        <v>0</v>
      </c>
      <c r="G19685" t="s">
        <v>77</v>
      </c>
      <c r="H19685" s="1">
        <v>46246.008009259262</v>
      </c>
      <c r="I19685" t="b">
        <v>1</v>
      </c>
      <c r="J19685" t="b">
        <v>0</v>
      </c>
      <c r="K19685" t="s">
        <v>41</v>
      </c>
      <c r="L19685" t="s">
        <v>60</v>
      </c>
      <c r="M19685">
        <v>124500</v>
      </c>
      <c r="N19685"/>
      <c r="O19685" t="s">
        <v>33320</v>
      </c>
      <c r="P19685" t="s">
        <v>2590</v>
      </c>
    </row>
    <row r="19686" spans="1:16" x14ac:dyDescent="0.25">
      <c r="A19686" t="s">
        <v>1</v>
      </c>
      <c r="B19686" t="s">
        <v>33321</v>
      </c>
      <c r="C19686" t="s">
        <v>947</v>
      </c>
      <c r="D19686" t="s">
        <v>4526</v>
      </c>
      <c r="E19686" t="s">
        <v>59</v>
      </c>
      <c r="F19686" t="b">
        <v>0</v>
      </c>
      <c r="G19686" t="s">
        <v>89</v>
      </c>
      <c r="H19686" s="1">
        <v>46246.008020833331</v>
      </c>
      <c r="I19686" t="b">
        <v>0</v>
      </c>
      <c r="J19686" t="b">
        <v>0</v>
      </c>
      <c r="K19686" t="s">
        <v>41</v>
      </c>
      <c r="L19686" t="s">
        <v>60</v>
      </c>
      <c r="M19686">
        <v>145000</v>
      </c>
      <c r="N19686"/>
      <c r="O19686" t="s">
        <v>1280</v>
      </c>
      <c r="P19686" t="s">
        <v>29651</v>
      </c>
    </row>
    <row r="19687" spans="1:16" x14ac:dyDescent="0.25">
      <c r="A19687" t="s">
        <v>1</v>
      </c>
      <c r="B19687" t="s">
        <v>33322</v>
      </c>
      <c r="C19687" t="s">
        <v>2874</v>
      </c>
      <c r="D19687" t="s">
        <v>4515</v>
      </c>
      <c r="E19687" t="s">
        <v>59</v>
      </c>
      <c r="F19687" t="b">
        <v>0</v>
      </c>
      <c r="G19687" t="s">
        <v>17</v>
      </c>
      <c r="H19687" s="1">
        <v>46246.009305555563</v>
      </c>
      <c r="I19687" t="b">
        <v>1</v>
      </c>
      <c r="J19687" t="b">
        <v>0</v>
      </c>
      <c r="K19687" t="s">
        <v>17</v>
      </c>
      <c r="L19687" t="s">
        <v>60</v>
      </c>
      <c r="M19687">
        <v>110500</v>
      </c>
      <c r="N19687"/>
      <c r="O19687" t="s">
        <v>3140</v>
      </c>
      <c r="P19687" t="s">
        <v>33323</v>
      </c>
    </row>
    <row r="19688" spans="1:16" x14ac:dyDescent="0.25">
      <c r="A19688" t="s">
        <v>4</v>
      </c>
      <c r="B19688" t="s">
        <v>33324</v>
      </c>
      <c r="C19688" t="s">
        <v>19</v>
      </c>
      <c r="D19688" t="s">
        <v>4515</v>
      </c>
      <c r="E19688" t="s">
        <v>59</v>
      </c>
      <c r="F19688" t="b">
        <v>0</v>
      </c>
      <c r="G19688" t="s">
        <v>19</v>
      </c>
      <c r="H19688" s="1">
        <v>46246.009560185194</v>
      </c>
      <c r="I19688" t="b">
        <v>1</v>
      </c>
      <c r="J19688" t="b">
        <v>0</v>
      </c>
      <c r="K19688" t="s">
        <v>19</v>
      </c>
      <c r="L19688" t="s">
        <v>60</v>
      </c>
      <c r="M19688">
        <v>2400000</v>
      </c>
      <c r="N19688"/>
      <c r="O19688" t="s">
        <v>33325</v>
      </c>
      <c r="P19688" t="s">
        <v>33326</v>
      </c>
    </row>
    <row r="19689" spans="1:16" x14ac:dyDescent="0.25">
      <c r="A19689" t="s">
        <v>4</v>
      </c>
      <c r="B19689" t="s">
        <v>33327</v>
      </c>
      <c r="C19689" t="s">
        <v>76</v>
      </c>
      <c r="D19689" t="s">
        <v>33328</v>
      </c>
      <c r="E19689" t="s">
        <v>59</v>
      </c>
      <c r="F19689" t="b">
        <v>1</v>
      </c>
      <c r="G19689" t="s">
        <v>31</v>
      </c>
      <c r="H19689" s="1">
        <v>46246.010405092587</v>
      </c>
      <c r="I19689" t="b">
        <v>0</v>
      </c>
      <c r="J19689" t="b">
        <v>0</v>
      </c>
      <c r="K19689" t="s">
        <v>31</v>
      </c>
      <c r="L19689" t="s">
        <v>74</v>
      </c>
      <c r="M19689"/>
      <c r="N19689">
        <v>19.5</v>
      </c>
      <c r="O19689" t="s">
        <v>33329</v>
      </c>
      <c r="P19689" t="s">
        <v>33330</v>
      </c>
    </row>
    <row r="19690" spans="1:16" x14ac:dyDescent="0.25">
      <c r="A19690" t="s">
        <v>4</v>
      </c>
      <c r="B19690" t="s">
        <v>33331</v>
      </c>
      <c r="C19690" t="s">
        <v>5273</v>
      </c>
      <c r="D19690" t="s">
        <v>4515</v>
      </c>
      <c r="E19690" t="s">
        <v>59</v>
      </c>
      <c r="F19690" t="b">
        <v>0</v>
      </c>
      <c r="G19690" t="s">
        <v>40</v>
      </c>
      <c r="H19690" s="1">
        <v>46246.011261574073</v>
      </c>
      <c r="I19690" t="b">
        <v>1</v>
      </c>
      <c r="J19690" t="b">
        <v>0</v>
      </c>
      <c r="K19690" t="s">
        <v>40</v>
      </c>
      <c r="L19690" t="s">
        <v>60</v>
      </c>
      <c r="M19690">
        <v>90000</v>
      </c>
      <c r="N19690"/>
      <c r="O19690" t="s">
        <v>1429</v>
      </c>
    </row>
    <row r="19691" spans="1:16" x14ac:dyDescent="0.25">
      <c r="A19691" t="s">
        <v>0</v>
      </c>
      <c r="B19691" t="s">
        <v>2061</v>
      </c>
      <c r="C19691" t="s">
        <v>172</v>
      </c>
      <c r="D19691" t="s">
        <v>4526</v>
      </c>
      <c r="E19691" t="s">
        <v>59</v>
      </c>
      <c r="F19691" t="b">
        <v>0</v>
      </c>
      <c r="G19691" t="s">
        <v>68</v>
      </c>
      <c r="H19691" s="1">
        <v>46246.042858796303</v>
      </c>
      <c r="I19691" t="b">
        <v>0</v>
      </c>
      <c r="J19691" t="b">
        <v>1</v>
      </c>
      <c r="K19691" t="s">
        <v>41</v>
      </c>
      <c r="L19691" t="s">
        <v>60</v>
      </c>
      <c r="M19691">
        <v>109675</v>
      </c>
      <c r="N19691"/>
      <c r="O19691" t="s">
        <v>444</v>
      </c>
      <c r="P19691" t="s">
        <v>6976</v>
      </c>
    </row>
    <row r="19692" spans="1:16" x14ac:dyDescent="0.25">
      <c r="A19692" t="s">
        <v>6</v>
      </c>
      <c r="B19692" t="s">
        <v>33332</v>
      </c>
      <c r="C19692" t="s">
        <v>76</v>
      </c>
      <c r="D19692" t="s">
        <v>4526</v>
      </c>
      <c r="E19692" t="s">
        <v>59</v>
      </c>
      <c r="F19692" t="b">
        <v>1</v>
      </c>
      <c r="G19692" t="s">
        <v>77</v>
      </c>
      <c r="H19692" s="1">
        <v>46246.084537037037</v>
      </c>
      <c r="I19692" t="b">
        <v>0</v>
      </c>
      <c r="J19692" t="b">
        <v>0</v>
      </c>
      <c r="K19692" t="s">
        <v>41</v>
      </c>
      <c r="L19692" t="s">
        <v>74</v>
      </c>
      <c r="M19692"/>
      <c r="N19692">
        <v>150</v>
      </c>
      <c r="O19692" t="s">
        <v>33333</v>
      </c>
    </row>
    <row r="19693" spans="1:16" x14ac:dyDescent="0.25">
      <c r="A19693" t="s">
        <v>2</v>
      </c>
      <c r="B19693" t="s">
        <v>33334</v>
      </c>
      <c r="C19693" t="s">
        <v>76</v>
      </c>
      <c r="D19693" t="s">
        <v>4346</v>
      </c>
      <c r="E19693" t="s">
        <v>59</v>
      </c>
      <c r="F19693" t="b">
        <v>1</v>
      </c>
      <c r="G19693" t="s">
        <v>65</v>
      </c>
      <c r="H19693" s="1">
        <v>46246.213020833333</v>
      </c>
      <c r="I19693" t="b">
        <v>0</v>
      </c>
      <c r="J19693" t="b">
        <v>1</v>
      </c>
      <c r="K19693" t="s">
        <v>41</v>
      </c>
      <c r="L19693" t="s">
        <v>60</v>
      </c>
      <c r="M19693">
        <v>95000</v>
      </c>
      <c r="N19693"/>
      <c r="O19693" t="s">
        <v>24260</v>
      </c>
      <c r="P19693" t="s">
        <v>146</v>
      </c>
    </row>
    <row r="19694" spans="1:16" x14ac:dyDescent="0.25">
      <c r="A19694" t="s">
        <v>3</v>
      </c>
      <c r="B19694" t="s">
        <v>33335</v>
      </c>
      <c r="C19694" t="s">
        <v>76</v>
      </c>
      <c r="D19694" t="s">
        <v>141</v>
      </c>
      <c r="E19694" t="s">
        <v>88</v>
      </c>
      <c r="F19694" t="b">
        <v>1</v>
      </c>
      <c r="G19694" t="s">
        <v>41</v>
      </c>
      <c r="H19694" s="1">
        <v>46246.25445601852</v>
      </c>
      <c r="I19694" t="b">
        <v>0</v>
      </c>
      <c r="J19694" t="b">
        <v>0</v>
      </c>
      <c r="K19694" t="s">
        <v>41</v>
      </c>
      <c r="L19694" t="s">
        <v>74</v>
      </c>
      <c r="M19694"/>
      <c r="N19694">
        <v>52.5</v>
      </c>
      <c r="O19694" t="s">
        <v>141</v>
      </c>
      <c r="P19694" t="s">
        <v>33336</v>
      </c>
    </row>
    <row r="19695" spans="1:16" x14ac:dyDescent="0.25">
      <c r="A19695" t="s">
        <v>6</v>
      </c>
      <c r="B19695" t="s">
        <v>2086</v>
      </c>
      <c r="C19695" t="s">
        <v>304</v>
      </c>
      <c r="D19695" t="s">
        <v>4526</v>
      </c>
      <c r="E19695" t="s">
        <v>59</v>
      </c>
      <c r="F19695" t="b">
        <v>0</v>
      </c>
      <c r="G19695" t="s">
        <v>77</v>
      </c>
      <c r="H19695" s="1">
        <v>46246.254618055558</v>
      </c>
      <c r="I19695" t="b">
        <v>0</v>
      </c>
      <c r="J19695" t="b">
        <v>1</v>
      </c>
      <c r="K19695" t="s">
        <v>41</v>
      </c>
      <c r="L19695" t="s">
        <v>60</v>
      </c>
      <c r="M19695">
        <v>207500</v>
      </c>
      <c r="N19695"/>
      <c r="O19695" t="s">
        <v>1481</v>
      </c>
      <c r="P19695" t="s">
        <v>33337</v>
      </c>
    </row>
    <row r="19696" spans="1:16" x14ac:dyDescent="0.25">
      <c r="A19696" t="s">
        <v>5</v>
      </c>
      <c r="B19696" t="s">
        <v>33338</v>
      </c>
      <c r="C19696" t="s">
        <v>1458</v>
      </c>
      <c r="D19696" t="s">
        <v>4346</v>
      </c>
      <c r="E19696" t="s">
        <v>88</v>
      </c>
      <c r="F19696" t="b">
        <v>0</v>
      </c>
      <c r="G19696" t="s">
        <v>89</v>
      </c>
      <c r="H19696" s="1">
        <v>46246.2577662037</v>
      </c>
      <c r="I19696" t="b">
        <v>1</v>
      </c>
      <c r="J19696" t="b">
        <v>0</v>
      </c>
      <c r="K19696" t="s">
        <v>41</v>
      </c>
      <c r="L19696" t="s">
        <v>74</v>
      </c>
      <c r="M19696"/>
      <c r="N19696">
        <v>48.95</v>
      </c>
      <c r="O19696" t="s">
        <v>1075</v>
      </c>
      <c r="P19696" t="s">
        <v>13448</v>
      </c>
    </row>
    <row r="19697" spans="1:16" x14ac:dyDescent="0.25">
      <c r="A19697" t="s">
        <v>0</v>
      </c>
      <c r="B19697" t="s">
        <v>16526</v>
      </c>
      <c r="C19697" t="s">
        <v>427</v>
      </c>
      <c r="D19697" t="s">
        <v>2360</v>
      </c>
      <c r="E19697" t="s">
        <v>59</v>
      </c>
      <c r="F19697" t="b">
        <v>0</v>
      </c>
      <c r="G19697" t="s">
        <v>65</v>
      </c>
      <c r="H19697" s="1">
        <v>46246.293078703697</v>
      </c>
      <c r="I19697" t="b">
        <v>0</v>
      </c>
      <c r="J19697" t="b">
        <v>1</v>
      </c>
      <c r="K19697" t="s">
        <v>41</v>
      </c>
      <c r="L19697" t="s">
        <v>60</v>
      </c>
      <c r="M19697">
        <v>127500</v>
      </c>
      <c r="N19697"/>
      <c r="O19697" t="s">
        <v>16527</v>
      </c>
      <c r="P19697" t="s">
        <v>16528</v>
      </c>
    </row>
    <row r="19698" spans="1:16" x14ac:dyDescent="0.25">
      <c r="A19698" t="s">
        <v>0</v>
      </c>
      <c r="B19698" t="s">
        <v>33339</v>
      </c>
      <c r="C19698" t="s">
        <v>76</v>
      </c>
      <c r="D19698" t="s">
        <v>4630</v>
      </c>
      <c r="E19698" t="s">
        <v>59</v>
      </c>
      <c r="F19698" t="b">
        <v>1</v>
      </c>
      <c r="G19698" t="s">
        <v>41</v>
      </c>
      <c r="H19698" s="1">
        <v>46246.296111111107</v>
      </c>
      <c r="I19698" t="b">
        <v>1</v>
      </c>
      <c r="J19698" t="b">
        <v>0</v>
      </c>
      <c r="K19698" t="s">
        <v>41</v>
      </c>
      <c r="L19698" t="s">
        <v>60</v>
      </c>
      <c r="M19698">
        <v>77000</v>
      </c>
      <c r="N19698"/>
      <c r="O19698" t="s">
        <v>33340</v>
      </c>
      <c r="P19698" t="s">
        <v>2612</v>
      </c>
    </row>
    <row r="19699" spans="1:16" x14ac:dyDescent="0.25">
      <c r="A19699" t="s">
        <v>2</v>
      </c>
      <c r="B19699" t="s">
        <v>33341</v>
      </c>
      <c r="C19699" t="s">
        <v>1371</v>
      </c>
      <c r="D19699" t="s">
        <v>2360</v>
      </c>
      <c r="E19699" t="s">
        <v>59</v>
      </c>
      <c r="F19699" t="b">
        <v>0</v>
      </c>
      <c r="G19699" t="s">
        <v>77</v>
      </c>
      <c r="H19699" s="1">
        <v>46246.296307870369</v>
      </c>
      <c r="I19699" t="b">
        <v>0</v>
      </c>
      <c r="J19699" t="b">
        <v>1</v>
      </c>
      <c r="K19699" t="s">
        <v>41</v>
      </c>
      <c r="L19699" t="s">
        <v>60</v>
      </c>
      <c r="M19699">
        <v>214500</v>
      </c>
      <c r="N19699"/>
      <c r="O19699" t="s">
        <v>424</v>
      </c>
      <c r="P19699" t="s">
        <v>33342</v>
      </c>
    </row>
    <row r="19700" spans="1:16" x14ac:dyDescent="0.25">
      <c r="A19700" t="s">
        <v>1</v>
      </c>
      <c r="B19700" t="s">
        <v>33343</v>
      </c>
      <c r="C19700" t="s">
        <v>4714</v>
      </c>
      <c r="D19700" t="s">
        <v>2360</v>
      </c>
      <c r="E19700" t="s">
        <v>59</v>
      </c>
      <c r="F19700" t="b">
        <v>0</v>
      </c>
      <c r="G19700" t="s">
        <v>89</v>
      </c>
      <c r="H19700" s="1">
        <v>46246.299456018518</v>
      </c>
      <c r="I19700" t="b">
        <v>0</v>
      </c>
      <c r="J19700" t="b">
        <v>1</v>
      </c>
      <c r="K19700" t="s">
        <v>41</v>
      </c>
      <c r="L19700" t="s">
        <v>60</v>
      </c>
      <c r="M19700">
        <v>135000</v>
      </c>
      <c r="N19700"/>
      <c r="O19700" t="s">
        <v>424</v>
      </c>
      <c r="P19700" t="s">
        <v>146</v>
      </c>
    </row>
    <row r="19701" spans="1:16" x14ac:dyDescent="0.25">
      <c r="A19701" t="s">
        <v>5</v>
      </c>
      <c r="B19701" t="s">
        <v>28450</v>
      </c>
      <c r="C19701" t="s">
        <v>657</v>
      </c>
      <c r="D19701" t="s">
        <v>2360</v>
      </c>
      <c r="E19701" t="s">
        <v>59</v>
      </c>
      <c r="F19701" t="b">
        <v>0</v>
      </c>
      <c r="G19701" t="s">
        <v>89</v>
      </c>
      <c r="H19701" s="1">
        <v>46246.299467592587</v>
      </c>
      <c r="I19701" t="b">
        <v>0</v>
      </c>
      <c r="J19701" t="b">
        <v>1</v>
      </c>
      <c r="K19701" t="s">
        <v>41</v>
      </c>
      <c r="L19701" t="s">
        <v>60</v>
      </c>
      <c r="M19701">
        <v>135000</v>
      </c>
      <c r="N19701"/>
      <c r="O19701" t="s">
        <v>424</v>
      </c>
      <c r="P19701" t="s">
        <v>146</v>
      </c>
    </row>
    <row r="19702" spans="1:16" x14ac:dyDescent="0.25">
      <c r="A19702" t="s">
        <v>5</v>
      </c>
      <c r="B19702" t="s">
        <v>33344</v>
      </c>
      <c r="C19702" t="s">
        <v>148</v>
      </c>
      <c r="D19702" t="s">
        <v>4346</v>
      </c>
      <c r="E19702" t="s">
        <v>88</v>
      </c>
      <c r="F19702" t="b">
        <v>0</v>
      </c>
      <c r="G19702" t="s">
        <v>41</v>
      </c>
      <c r="H19702" s="1">
        <v>46246.302395833343</v>
      </c>
      <c r="I19702" t="b">
        <v>0</v>
      </c>
      <c r="J19702" t="b">
        <v>0</v>
      </c>
      <c r="K19702" t="s">
        <v>41</v>
      </c>
      <c r="L19702" t="s">
        <v>74</v>
      </c>
      <c r="M19702"/>
      <c r="N19702">
        <v>62.5</v>
      </c>
      <c r="O19702" t="s">
        <v>33345</v>
      </c>
      <c r="P19702" t="s">
        <v>20679</v>
      </c>
    </row>
    <row r="19703" spans="1:16" x14ac:dyDescent="0.25">
      <c r="A19703" t="s">
        <v>5</v>
      </c>
      <c r="B19703" t="s">
        <v>2722</v>
      </c>
      <c r="C19703" t="s">
        <v>5029</v>
      </c>
      <c r="D19703" t="s">
        <v>24119</v>
      </c>
      <c r="E19703" t="s">
        <v>59</v>
      </c>
      <c r="F19703" t="b">
        <v>0</v>
      </c>
      <c r="G19703" t="s">
        <v>40</v>
      </c>
      <c r="H19703" s="1">
        <v>46246.302395833343</v>
      </c>
      <c r="I19703" t="b">
        <v>1</v>
      </c>
      <c r="J19703" t="b">
        <v>0</v>
      </c>
      <c r="K19703" t="s">
        <v>40</v>
      </c>
      <c r="L19703" t="s">
        <v>60</v>
      </c>
      <c r="M19703">
        <v>100000</v>
      </c>
      <c r="N19703"/>
      <c r="O19703" t="s">
        <v>33346</v>
      </c>
      <c r="P19703" t="s">
        <v>33347</v>
      </c>
    </row>
    <row r="19704" spans="1:16" x14ac:dyDescent="0.25">
      <c r="A19704" t="s">
        <v>3</v>
      </c>
      <c r="B19704" t="s">
        <v>12143</v>
      </c>
      <c r="C19704" t="s">
        <v>14621</v>
      </c>
      <c r="D19704" t="s">
        <v>2360</v>
      </c>
      <c r="E19704" t="s">
        <v>59</v>
      </c>
      <c r="F19704" t="b">
        <v>0</v>
      </c>
      <c r="G19704" t="s">
        <v>41</v>
      </c>
      <c r="H19704" s="1">
        <v>46246.337789351863</v>
      </c>
      <c r="I19704" t="b">
        <v>0</v>
      </c>
      <c r="J19704" t="b">
        <v>1</v>
      </c>
      <c r="K19704" t="s">
        <v>41</v>
      </c>
      <c r="L19704" t="s">
        <v>60</v>
      </c>
      <c r="M19704">
        <v>67500</v>
      </c>
      <c r="N19704"/>
      <c r="O19704" t="s">
        <v>11033</v>
      </c>
      <c r="P19704" t="s">
        <v>875</v>
      </c>
    </row>
    <row r="19705" spans="1:16" x14ac:dyDescent="0.25">
      <c r="A19705" t="s">
        <v>0</v>
      </c>
      <c r="B19705" t="s">
        <v>33348</v>
      </c>
      <c r="C19705" t="s">
        <v>1510</v>
      </c>
      <c r="D19705" t="s">
        <v>4550</v>
      </c>
      <c r="E19705" t="s">
        <v>59</v>
      </c>
      <c r="F19705" t="b">
        <v>0</v>
      </c>
      <c r="G19705" t="s">
        <v>65</v>
      </c>
      <c r="H19705" s="1">
        <v>46246.376423611109</v>
      </c>
      <c r="I19705" t="b">
        <v>0</v>
      </c>
      <c r="J19705" t="b">
        <v>1</v>
      </c>
      <c r="K19705" t="s">
        <v>41</v>
      </c>
      <c r="L19705" t="s">
        <v>60</v>
      </c>
      <c r="M19705">
        <v>192500</v>
      </c>
      <c r="N19705"/>
      <c r="O19705" t="s">
        <v>7462</v>
      </c>
      <c r="P19705" t="s">
        <v>22085</v>
      </c>
    </row>
    <row r="19706" spans="1:16" x14ac:dyDescent="0.25">
      <c r="A19706" t="s">
        <v>0</v>
      </c>
      <c r="B19706" t="s">
        <v>33349</v>
      </c>
      <c r="C19706" t="s">
        <v>76</v>
      </c>
      <c r="D19706" t="s">
        <v>4346</v>
      </c>
      <c r="E19706" t="s">
        <v>59</v>
      </c>
      <c r="F19706" t="b">
        <v>1</v>
      </c>
      <c r="G19706" t="s">
        <v>65</v>
      </c>
      <c r="H19706" s="1">
        <v>46246.376423611109</v>
      </c>
      <c r="I19706" t="b">
        <v>0</v>
      </c>
      <c r="J19706" t="b">
        <v>1</v>
      </c>
      <c r="K19706" t="s">
        <v>41</v>
      </c>
      <c r="L19706" t="s">
        <v>60</v>
      </c>
      <c r="M19706">
        <v>137000</v>
      </c>
      <c r="N19706"/>
      <c r="O19706" t="s">
        <v>1212</v>
      </c>
      <c r="P19706" t="s">
        <v>579</v>
      </c>
    </row>
    <row r="19707" spans="1:16" x14ac:dyDescent="0.25">
      <c r="A19707" t="s">
        <v>2</v>
      </c>
      <c r="B19707" t="s">
        <v>33350</v>
      </c>
      <c r="C19707" t="s">
        <v>370</v>
      </c>
      <c r="D19707" t="s">
        <v>4550</v>
      </c>
      <c r="E19707" t="s">
        <v>59</v>
      </c>
      <c r="F19707" t="b">
        <v>0</v>
      </c>
      <c r="G19707" t="s">
        <v>65</v>
      </c>
      <c r="H19707" s="1">
        <v>46246.421354166669</v>
      </c>
      <c r="I19707" t="b">
        <v>0</v>
      </c>
      <c r="J19707" t="b">
        <v>1</v>
      </c>
      <c r="K19707" t="s">
        <v>41</v>
      </c>
      <c r="L19707" t="s">
        <v>60</v>
      </c>
      <c r="M19707">
        <v>190500</v>
      </c>
      <c r="N19707"/>
      <c r="O19707" t="s">
        <v>1292</v>
      </c>
      <c r="P19707" t="s">
        <v>208</v>
      </c>
    </row>
    <row r="19708" spans="1:16" x14ac:dyDescent="0.25">
      <c r="A19708" t="s">
        <v>5</v>
      </c>
      <c r="B19708" t="s">
        <v>8519</v>
      </c>
      <c r="C19708" t="s">
        <v>557</v>
      </c>
      <c r="D19708" t="s">
        <v>4346</v>
      </c>
      <c r="E19708" t="s">
        <v>59</v>
      </c>
      <c r="F19708" t="b">
        <v>0</v>
      </c>
      <c r="G19708" t="s">
        <v>65</v>
      </c>
      <c r="H19708" s="1">
        <v>46246.424456018518</v>
      </c>
      <c r="I19708" t="b">
        <v>1</v>
      </c>
      <c r="J19708" t="b">
        <v>1</v>
      </c>
      <c r="K19708" t="s">
        <v>41</v>
      </c>
      <c r="L19708" t="s">
        <v>60</v>
      </c>
      <c r="M19708">
        <v>176700</v>
      </c>
      <c r="N19708"/>
      <c r="O19708" t="s">
        <v>15591</v>
      </c>
      <c r="P19708" t="s">
        <v>8520</v>
      </c>
    </row>
    <row r="19709" spans="1:16" x14ac:dyDescent="0.25">
      <c r="A19709" t="s">
        <v>0</v>
      </c>
      <c r="B19709" t="s">
        <v>262</v>
      </c>
      <c r="C19709" t="s">
        <v>616</v>
      </c>
      <c r="D19709" t="s">
        <v>4526</v>
      </c>
      <c r="E19709" t="s">
        <v>59</v>
      </c>
      <c r="F19709" t="b">
        <v>0</v>
      </c>
      <c r="G19709" t="s">
        <v>73</v>
      </c>
      <c r="H19709" s="1">
        <v>46246.459745370368</v>
      </c>
      <c r="I19709" t="b">
        <v>0</v>
      </c>
      <c r="J19709" t="b">
        <v>0</v>
      </c>
      <c r="K19709" t="s">
        <v>41</v>
      </c>
      <c r="L19709" t="s">
        <v>74</v>
      </c>
      <c r="M19709"/>
      <c r="N19709">
        <v>47.5</v>
      </c>
      <c r="O19709" t="s">
        <v>33351</v>
      </c>
      <c r="P19709" t="s">
        <v>219</v>
      </c>
    </row>
    <row r="19710" spans="1:16" x14ac:dyDescent="0.25">
      <c r="A19710" t="s">
        <v>3</v>
      </c>
      <c r="B19710" t="s">
        <v>33352</v>
      </c>
      <c r="C19710" t="s">
        <v>5717</v>
      </c>
      <c r="D19710" t="s">
        <v>4346</v>
      </c>
      <c r="E19710" t="s">
        <v>59</v>
      </c>
      <c r="F19710" t="b">
        <v>0</v>
      </c>
      <c r="G19710" t="s">
        <v>19</v>
      </c>
      <c r="H19710" s="1">
        <v>46246.461018518523</v>
      </c>
      <c r="I19710" t="b">
        <v>1</v>
      </c>
      <c r="J19710" t="b">
        <v>0</v>
      </c>
      <c r="K19710" t="s">
        <v>19</v>
      </c>
      <c r="L19710" t="s">
        <v>60</v>
      </c>
      <c r="M19710">
        <v>700000</v>
      </c>
      <c r="N19710"/>
      <c r="O19710" t="s">
        <v>33353</v>
      </c>
    </row>
    <row r="19711" spans="1:16" x14ac:dyDescent="0.25">
      <c r="A19711" t="s">
        <v>2</v>
      </c>
      <c r="B19711" t="s">
        <v>128</v>
      </c>
      <c r="C19711" t="s">
        <v>1122</v>
      </c>
      <c r="D19711" t="s">
        <v>4526</v>
      </c>
      <c r="E19711" t="s">
        <v>59</v>
      </c>
      <c r="F19711" t="b">
        <v>0</v>
      </c>
      <c r="G19711" t="s">
        <v>65</v>
      </c>
      <c r="H19711" s="1">
        <v>46246.462997685187</v>
      </c>
      <c r="I19711" t="b">
        <v>0</v>
      </c>
      <c r="J19711" t="b">
        <v>1</v>
      </c>
      <c r="K19711" t="s">
        <v>41</v>
      </c>
      <c r="L19711" t="s">
        <v>60</v>
      </c>
      <c r="M19711">
        <v>95100</v>
      </c>
      <c r="N19711"/>
      <c r="O19711" t="s">
        <v>516</v>
      </c>
      <c r="P19711" t="s">
        <v>146</v>
      </c>
    </row>
    <row r="19712" spans="1:16" x14ac:dyDescent="0.25">
      <c r="A19712" t="s">
        <v>1</v>
      </c>
      <c r="B19712" t="s">
        <v>33354</v>
      </c>
      <c r="C19712" t="s">
        <v>33</v>
      </c>
      <c r="D19712" t="s">
        <v>5045</v>
      </c>
      <c r="F19712" t="b">
        <v>0</v>
      </c>
      <c r="G19712" t="s">
        <v>33</v>
      </c>
      <c r="H19712" s="1">
        <v>46246.468506944453</v>
      </c>
      <c r="I19712" t="b">
        <v>1</v>
      </c>
      <c r="J19712" t="b">
        <v>0</v>
      </c>
      <c r="K19712" t="s">
        <v>33</v>
      </c>
      <c r="L19712" t="s">
        <v>60</v>
      </c>
      <c r="M19712">
        <v>64800</v>
      </c>
      <c r="N19712"/>
      <c r="O19712" t="s">
        <v>2593</v>
      </c>
      <c r="P19712" t="s">
        <v>12909</v>
      </c>
    </row>
    <row r="19713" spans="1:16" x14ac:dyDescent="0.25">
      <c r="A19713" t="s">
        <v>0</v>
      </c>
      <c r="B19713" t="s">
        <v>5853</v>
      </c>
      <c r="C19713" t="s">
        <v>7144</v>
      </c>
      <c r="D19713" t="s">
        <v>4526</v>
      </c>
      <c r="E19713" t="s">
        <v>59</v>
      </c>
      <c r="F19713" t="b">
        <v>0</v>
      </c>
      <c r="G19713" t="s">
        <v>40</v>
      </c>
      <c r="H19713" s="1">
        <v>46246.504432870373</v>
      </c>
      <c r="I19713" t="b">
        <v>1</v>
      </c>
      <c r="J19713" t="b">
        <v>0</v>
      </c>
      <c r="K19713" t="s">
        <v>40</v>
      </c>
      <c r="L19713" t="s">
        <v>60</v>
      </c>
      <c r="M19713">
        <v>50000</v>
      </c>
      <c r="N19713"/>
      <c r="O19713" t="s">
        <v>33355</v>
      </c>
    </row>
    <row r="19714" spans="1:16" x14ac:dyDescent="0.25">
      <c r="A19714" t="s">
        <v>0</v>
      </c>
      <c r="B19714" t="s">
        <v>33356</v>
      </c>
      <c r="C19714" t="s">
        <v>76</v>
      </c>
      <c r="D19714" t="s">
        <v>4550</v>
      </c>
      <c r="E19714" t="s">
        <v>59</v>
      </c>
      <c r="F19714" t="b">
        <v>1</v>
      </c>
      <c r="G19714" t="s">
        <v>41</v>
      </c>
      <c r="H19714" s="1">
        <v>46246.50445601852</v>
      </c>
      <c r="I19714" t="b">
        <v>1</v>
      </c>
      <c r="J19714" t="b">
        <v>0</v>
      </c>
      <c r="K19714" t="s">
        <v>41</v>
      </c>
      <c r="L19714" t="s">
        <v>60</v>
      </c>
      <c r="M19714">
        <v>81181.64499999999</v>
      </c>
      <c r="N19714"/>
      <c r="O19714" t="s">
        <v>3559</v>
      </c>
      <c r="P19714" t="s">
        <v>33357</v>
      </c>
    </row>
    <row r="19715" spans="1:16" x14ac:dyDescent="0.25">
      <c r="A19715" t="s">
        <v>1</v>
      </c>
      <c r="B19715" t="s">
        <v>33358</v>
      </c>
      <c r="C19715" t="s">
        <v>356</v>
      </c>
      <c r="D19715" t="s">
        <v>4526</v>
      </c>
      <c r="E19715" t="s">
        <v>59</v>
      </c>
      <c r="F19715" t="b">
        <v>0</v>
      </c>
      <c r="G19715" t="s">
        <v>89</v>
      </c>
      <c r="H19715" s="1">
        <v>46246.507847222223</v>
      </c>
      <c r="I19715" t="b">
        <v>1</v>
      </c>
      <c r="J19715" t="b">
        <v>0</v>
      </c>
      <c r="K19715" t="s">
        <v>41</v>
      </c>
      <c r="L19715" t="s">
        <v>60</v>
      </c>
      <c r="M19715">
        <v>155000</v>
      </c>
      <c r="N19715"/>
      <c r="O19715" t="s">
        <v>1704</v>
      </c>
      <c r="P19715" t="s">
        <v>33359</v>
      </c>
    </row>
    <row r="19716" spans="1:16" x14ac:dyDescent="0.25">
      <c r="A19716" t="s">
        <v>7</v>
      </c>
      <c r="B19716" t="s">
        <v>33360</v>
      </c>
      <c r="C19716" t="s">
        <v>76</v>
      </c>
      <c r="D19716" t="s">
        <v>4346</v>
      </c>
      <c r="E19716" t="s">
        <v>59</v>
      </c>
      <c r="F19716" t="b">
        <v>1</v>
      </c>
      <c r="G19716" t="s">
        <v>65</v>
      </c>
      <c r="H19716" s="1">
        <v>46246.54310185185</v>
      </c>
      <c r="I19716" t="b">
        <v>1</v>
      </c>
      <c r="J19716" t="b">
        <v>0</v>
      </c>
      <c r="K19716" t="s">
        <v>41</v>
      </c>
      <c r="L19716" t="s">
        <v>60</v>
      </c>
      <c r="M19716">
        <v>112500</v>
      </c>
      <c r="N19716"/>
      <c r="O19716" t="s">
        <v>33361</v>
      </c>
      <c r="P19716" t="s">
        <v>33362</v>
      </c>
    </row>
    <row r="19717" spans="1:16" x14ac:dyDescent="0.25">
      <c r="A19717" t="s">
        <v>0</v>
      </c>
      <c r="B19717" t="s">
        <v>6565</v>
      </c>
      <c r="C19717" t="s">
        <v>5067</v>
      </c>
      <c r="D19717" t="s">
        <v>4526</v>
      </c>
      <c r="E19717" t="s">
        <v>59</v>
      </c>
      <c r="F19717" t="b">
        <v>0</v>
      </c>
      <c r="G19717" t="s">
        <v>40</v>
      </c>
      <c r="H19717" s="1">
        <v>46246.546099537038</v>
      </c>
      <c r="I19717" t="b">
        <v>1</v>
      </c>
      <c r="J19717" t="b">
        <v>0</v>
      </c>
      <c r="K19717" t="s">
        <v>40</v>
      </c>
      <c r="L19717" t="s">
        <v>60</v>
      </c>
      <c r="M19717">
        <v>45000</v>
      </c>
      <c r="N19717"/>
      <c r="O19717" t="s">
        <v>23273</v>
      </c>
      <c r="P19717" t="s">
        <v>33363</v>
      </c>
    </row>
    <row r="19718" spans="1:16" x14ac:dyDescent="0.25">
      <c r="A19718" t="s">
        <v>5</v>
      </c>
      <c r="B19718" t="s">
        <v>5</v>
      </c>
      <c r="C19718" t="s">
        <v>24462</v>
      </c>
      <c r="D19718" t="s">
        <v>4346</v>
      </c>
      <c r="E19718" t="s">
        <v>59</v>
      </c>
      <c r="F19718" t="b">
        <v>0</v>
      </c>
      <c r="G19718" t="s">
        <v>77</v>
      </c>
      <c r="H19718" s="1">
        <v>46246.549386574072</v>
      </c>
      <c r="I19718" t="b">
        <v>0</v>
      </c>
      <c r="J19718" t="b">
        <v>1</v>
      </c>
      <c r="K19718" t="s">
        <v>41</v>
      </c>
      <c r="L19718" t="s">
        <v>60</v>
      </c>
      <c r="M19718">
        <v>140000</v>
      </c>
      <c r="N19718"/>
      <c r="O19718" t="s">
        <v>24463</v>
      </c>
      <c r="P19718" t="s">
        <v>24464</v>
      </c>
    </row>
    <row r="19719" spans="1:16" x14ac:dyDescent="0.25">
      <c r="A19719" t="s">
        <v>1</v>
      </c>
      <c r="B19719" t="s">
        <v>33364</v>
      </c>
      <c r="C19719" t="s">
        <v>1150</v>
      </c>
      <c r="D19719" t="s">
        <v>4756</v>
      </c>
      <c r="E19719" t="s">
        <v>59</v>
      </c>
      <c r="F19719" t="b">
        <v>0</v>
      </c>
      <c r="G19719" t="s">
        <v>89</v>
      </c>
      <c r="H19719" s="1">
        <v>46246.549456018518</v>
      </c>
      <c r="I19719" t="b">
        <v>0</v>
      </c>
      <c r="J19719" t="b">
        <v>1</v>
      </c>
      <c r="K19719" t="s">
        <v>41</v>
      </c>
      <c r="L19719" t="s">
        <v>60</v>
      </c>
      <c r="M19719">
        <v>83236</v>
      </c>
      <c r="N19719"/>
      <c r="O19719" t="s">
        <v>2411</v>
      </c>
      <c r="P19719" t="s">
        <v>33365</v>
      </c>
    </row>
    <row r="19720" spans="1:16" x14ac:dyDescent="0.25">
      <c r="A19720" t="s">
        <v>4</v>
      </c>
      <c r="B19720" t="s">
        <v>33366</v>
      </c>
      <c r="C19720" t="s">
        <v>33367</v>
      </c>
      <c r="D19720" t="s">
        <v>4756</v>
      </c>
      <c r="E19720" t="s">
        <v>59</v>
      </c>
      <c r="F19720" t="b">
        <v>0</v>
      </c>
      <c r="G19720" t="s">
        <v>13</v>
      </c>
      <c r="H19720" s="1">
        <v>46246.550046296303</v>
      </c>
      <c r="I19720" t="b">
        <v>1</v>
      </c>
      <c r="J19720" t="b">
        <v>0</v>
      </c>
      <c r="K19720" t="s">
        <v>13</v>
      </c>
      <c r="L19720" t="s">
        <v>60</v>
      </c>
      <c r="M19720">
        <v>110000</v>
      </c>
      <c r="N19720"/>
      <c r="O19720" t="s">
        <v>33368</v>
      </c>
      <c r="P19720" t="s">
        <v>33369</v>
      </c>
    </row>
    <row r="19721" spans="1:16" x14ac:dyDescent="0.25">
      <c r="A19721" t="s">
        <v>1</v>
      </c>
      <c r="B19721" t="s">
        <v>33370</v>
      </c>
      <c r="C19721" t="s">
        <v>9919</v>
      </c>
      <c r="D19721" t="s">
        <v>4756</v>
      </c>
      <c r="E19721" t="s">
        <v>59</v>
      </c>
      <c r="F19721" t="b">
        <v>0</v>
      </c>
      <c r="G19721" t="s">
        <v>13</v>
      </c>
      <c r="H19721" s="1">
        <v>46246.550046296303</v>
      </c>
      <c r="I19721" t="b">
        <v>0</v>
      </c>
      <c r="J19721" t="b">
        <v>0</v>
      </c>
      <c r="K19721" t="s">
        <v>13</v>
      </c>
      <c r="L19721" t="s">
        <v>60</v>
      </c>
      <c r="M19721">
        <v>110000</v>
      </c>
      <c r="N19721"/>
      <c r="O19721" t="s">
        <v>5735</v>
      </c>
      <c r="P19721" t="s">
        <v>17939</v>
      </c>
    </row>
    <row r="19722" spans="1:16" x14ac:dyDescent="0.25">
      <c r="A19722" t="s">
        <v>0</v>
      </c>
      <c r="B19722" t="s">
        <v>1773</v>
      </c>
      <c r="C19722" t="s">
        <v>889</v>
      </c>
      <c r="D19722" t="s">
        <v>4346</v>
      </c>
      <c r="E19722" t="s">
        <v>59</v>
      </c>
      <c r="F19722" t="b">
        <v>0</v>
      </c>
      <c r="G19722" t="s">
        <v>68</v>
      </c>
      <c r="H19722" s="1">
        <v>46246.584745370368</v>
      </c>
      <c r="I19722" t="b">
        <v>0</v>
      </c>
      <c r="J19722" t="b">
        <v>0</v>
      </c>
      <c r="K19722" t="s">
        <v>41</v>
      </c>
      <c r="L19722" t="s">
        <v>60</v>
      </c>
      <c r="M19722">
        <v>60000</v>
      </c>
      <c r="N19722"/>
      <c r="O19722" t="s">
        <v>33371</v>
      </c>
      <c r="P19722" t="s">
        <v>1482</v>
      </c>
    </row>
    <row r="19723" spans="1:16" x14ac:dyDescent="0.25">
      <c r="A19723" t="s">
        <v>0</v>
      </c>
      <c r="B19723" t="s">
        <v>228</v>
      </c>
      <c r="C19723" t="s">
        <v>1047</v>
      </c>
      <c r="D19723" t="s">
        <v>2360</v>
      </c>
      <c r="E19723" t="s">
        <v>88</v>
      </c>
      <c r="F19723" t="b">
        <v>0</v>
      </c>
      <c r="G19723" t="s">
        <v>65</v>
      </c>
      <c r="H19723" s="1">
        <v>46246.584756944438</v>
      </c>
      <c r="I19723" t="b">
        <v>1</v>
      </c>
      <c r="J19723" t="b">
        <v>0</v>
      </c>
      <c r="K19723" t="s">
        <v>41</v>
      </c>
      <c r="L19723" t="s">
        <v>74</v>
      </c>
      <c r="M19723"/>
      <c r="N19723">
        <v>47.5</v>
      </c>
      <c r="O19723" t="s">
        <v>33372</v>
      </c>
      <c r="P19723" t="s">
        <v>85</v>
      </c>
    </row>
    <row r="19724" spans="1:16" x14ac:dyDescent="0.25">
      <c r="A19724" t="s">
        <v>0</v>
      </c>
      <c r="B19724" t="s">
        <v>1271</v>
      </c>
      <c r="C19724" t="s">
        <v>246</v>
      </c>
      <c r="D19724" t="s">
        <v>4756</v>
      </c>
      <c r="E19724" t="s">
        <v>59</v>
      </c>
      <c r="F19724" t="b">
        <v>0</v>
      </c>
      <c r="G19724" t="s">
        <v>65</v>
      </c>
      <c r="H19724" s="1">
        <v>46246.584768518522</v>
      </c>
      <c r="I19724" t="b">
        <v>0</v>
      </c>
      <c r="J19724" t="b">
        <v>0</v>
      </c>
      <c r="K19724" t="s">
        <v>41</v>
      </c>
      <c r="L19724" t="s">
        <v>60</v>
      </c>
      <c r="M19724">
        <v>128000</v>
      </c>
      <c r="N19724"/>
      <c r="O19724" t="s">
        <v>2689</v>
      </c>
      <c r="P19724" t="s">
        <v>3038</v>
      </c>
    </row>
    <row r="19725" spans="1:16" x14ac:dyDescent="0.25">
      <c r="A19725" t="s">
        <v>3</v>
      </c>
      <c r="B19725" t="s">
        <v>2527</v>
      </c>
      <c r="C19725" t="s">
        <v>489</v>
      </c>
      <c r="D19725" t="s">
        <v>4756</v>
      </c>
      <c r="E19725" t="s">
        <v>59</v>
      </c>
      <c r="F19725" t="b">
        <v>0</v>
      </c>
      <c r="G19725" t="s">
        <v>77</v>
      </c>
      <c r="H19725" s="1">
        <v>46246.584780092591</v>
      </c>
      <c r="I19725" t="b">
        <v>1</v>
      </c>
      <c r="J19725" t="b">
        <v>1</v>
      </c>
      <c r="K19725" t="s">
        <v>41</v>
      </c>
      <c r="L19725" t="s">
        <v>60</v>
      </c>
      <c r="M19725">
        <v>105000</v>
      </c>
      <c r="N19725"/>
      <c r="O19725" t="s">
        <v>33373</v>
      </c>
      <c r="P19725" t="s">
        <v>1809</v>
      </c>
    </row>
    <row r="19726" spans="1:16" x14ac:dyDescent="0.25">
      <c r="A19726" t="s">
        <v>0</v>
      </c>
      <c r="B19726" t="s">
        <v>33374</v>
      </c>
      <c r="C19726" t="s">
        <v>76</v>
      </c>
      <c r="D19726" t="s">
        <v>4630</v>
      </c>
      <c r="E19726" t="s">
        <v>59</v>
      </c>
      <c r="F19726" t="b">
        <v>1</v>
      </c>
      <c r="G19726" t="s">
        <v>41</v>
      </c>
      <c r="H19726" s="1">
        <v>46246.587789351863</v>
      </c>
      <c r="I19726" t="b">
        <v>0</v>
      </c>
      <c r="J19726" t="b">
        <v>1</v>
      </c>
      <c r="K19726" t="s">
        <v>41</v>
      </c>
      <c r="L19726" t="s">
        <v>74</v>
      </c>
      <c r="M19726"/>
      <c r="N19726">
        <v>44.19</v>
      </c>
      <c r="O19726" t="s">
        <v>1585</v>
      </c>
    </row>
    <row r="19727" spans="1:16" x14ac:dyDescent="0.25">
      <c r="A19727" t="s">
        <v>1</v>
      </c>
      <c r="B19727" t="s">
        <v>33375</v>
      </c>
      <c r="C19727" t="s">
        <v>218</v>
      </c>
      <c r="D19727" t="s">
        <v>4526</v>
      </c>
      <c r="E19727" t="s">
        <v>59</v>
      </c>
      <c r="F19727" t="b">
        <v>0</v>
      </c>
      <c r="G19727" t="s">
        <v>89</v>
      </c>
      <c r="H19727" s="1">
        <v>46246.591122685182</v>
      </c>
      <c r="I19727" t="b">
        <v>0</v>
      </c>
      <c r="J19727" t="b">
        <v>0</v>
      </c>
      <c r="K19727" t="s">
        <v>41</v>
      </c>
      <c r="L19727" t="s">
        <v>60</v>
      </c>
      <c r="M19727">
        <v>120000</v>
      </c>
      <c r="N19727"/>
      <c r="O19727" t="s">
        <v>15789</v>
      </c>
      <c r="P19727" t="s">
        <v>33376</v>
      </c>
    </row>
    <row r="19728" spans="1:16" x14ac:dyDescent="0.25">
      <c r="A19728" t="s">
        <v>5</v>
      </c>
      <c r="B19728" t="s">
        <v>33377</v>
      </c>
      <c r="C19728" t="s">
        <v>500</v>
      </c>
      <c r="D19728" t="s">
        <v>4526</v>
      </c>
      <c r="E19728" t="s">
        <v>88</v>
      </c>
      <c r="F19728" t="b">
        <v>0</v>
      </c>
      <c r="G19728" t="s">
        <v>13</v>
      </c>
      <c r="H19728" s="1">
        <v>46246.59171296296</v>
      </c>
      <c r="I19728" t="b">
        <v>0</v>
      </c>
      <c r="J19728" t="b">
        <v>0</v>
      </c>
      <c r="K19728" t="s">
        <v>13</v>
      </c>
      <c r="L19728" t="s">
        <v>74</v>
      </c>
      <c r="M19728"/>
      <c r="N19728">
        <v>72.5</v>
      </c>
      <c r="O19728" t="s">
        <v>17301</v>
      </c>
      <c r="P19728" t="s">
        <v>33378</v>
      </c>
    </row>
    <row r="19729" spans="1:16" x14ac:dyDescent="0.25">
      <c r="A19729" t="s">
        <v>5</v>
      </c>
      <c r="B19729" t="s">
        <v>33379</v>
      </c>
      <c r="C19729" t="s">
        <v>131</v>
      </c>
      <c r="D19729" t="s">
        <v>4346</v>
      </c>
      <c r="E19729" t="s">
        <v>232</v>
      </c>
      <c r="F19729" t="b">
        <v>0</v>
      </c>
      <c r="G19729" t="s">
        <v>13</v>
      </c>
      <c r="H19729" s="1">
        <v>46246.59171296296</v>
      </c>
      <c r="I19729" t="b">
        <v>0</v>
      </c>
      <c r="J19729" t="b">
        <v>0</v>
      </c>
      <c r="K19729" t="s">
        <v>13</v>
      </c>
      <c r="L19729" t="s">
        <v>74</v>
      </c>
      <c r="M19729"/>
      <c r="N19729">
        <v>98.5</v>
      </c>
      <c r="O19729" t="s">
        <v>9916</v>
      </c>
      <c r="P19729" t="s">
        <v>33380</v>
      </c>
    </row>
    <row r="19730" spans="1:16" x14ac:dyDescent="0.25">
      <c r="A19730" t="s">
        <v>0</v>
      </c>
      <c r="B19730" t="s">
        <v>1268</v>
      </c>
      <c r="C19730" t="s">
        <v>181</v>
      </c>
      <c r="D19730" t="s">
        <v>4526</v>
      </c>
      <c r="E19730" t="s">
        <v>88</v>
      </c>
      <c r="F19730" t="b">
        <v>0</v>
      </c>
      <c r="G19730" t="s">
        <v>89</v>
      </c>
      <c r="H19730" s="1">
        <v>46246.62641203704</v>
      </c>
      <c r="I19730" t="b">
        <v>0</v>
      </c>
      <c r="J19730" t="b">
        <v>1</v>
      </c>
      <c r="K19730" t="s">
        <v>41</v>
      </c>
      <c r="L19730" t="s">
        <v>74</v>
      </c>
      <c r="M19730"/>
      <c r="N19730">
        <v>23</v>
      </c>
      <c r="O19730" t="s">
        <v>2080</v>
      </c>
      <c r="P19730" t="s">
        <v>3990</v>
      </c>
    </row>
    <row r="19731" spans="1:16" x14ac:dyDescent="0.25">
      <c r="A19731" t="s">
        <v>0</v>
      </c>
      <c r="B19731" t="s">
        <v>33381</v>
      </c>
      <c r="C19731" t="s">
        <v>145</v>
      </c>
      <c r="D19731" t="s">
        <v>4346</v>
      </c>
      <c r="E19731" t="s">
        <v>59</v>
      </c>
      <c r="F19731" t="b">
        <v>0</v>
      </c>
      <c r="G19731" t="s">
        <v>65</v>
      </c>
      <c r="H19731" s="1">
        <v>46246.626423611109</v>
      </c>
      <c r="I19731" t="b">
        <v>0</v>
      </c>
      <c r="J19731" t="b">
        <v>1</v>
      </c>
      <c r="K19731" t="s">
        <v>41</v>
      </c>
      <c r="L19731" t="s">
        <v>60</v>
      </c>
      <c r="M19731">
        <v>91445</v>
      </c>
      <c r="N19731"/>
      <c r="O19731" t="s">
        <v>22241</v>
      </c>
      <c r="P19731" t="s">
        <v>33382</v>
      </c>
    </row>
    <row r="19732" spans="1:16" x14ac:dyDescent="0.25">
      <c r="A19732" t="s">
        <v>6</v>
      </c>
      <c r="B19732" t="s">
        <v>33383</v>
      </c>
      <c r="C19732" t="s">
        <v>201</v>
      </c>
      <c r="D19732" t="s">
        <v>4526</v>
      </c>
      <c r="E19732" t="s">
        <v>59</v>
      </c>
      <c r="F19732" t="b">
        <v>0</v>
      </c>
      <c r="G19732" t="s">
        <v>77</v>
      </c>
      <c r="H19732" s="1">
        <v>46246.626446759263</v>
      </c>
      <c r="I19732" t="b">
        <v>0</v>
      </c>
      <c r="J19732" t="b">
        <v>1</v>
      </c>
      <c r="K19732" t="s">
        <v>41</v>
      </c>
      <c r="L19732" t="s">
        <v>74</v>
      </c>
      <c r="M19732"/>
      <c r="N19732">
        <v>46.5</v>
      </c>
      <c r="O19732" t="s">
        <v>1993</v>
      </c>
      <c r="P19732" t="s">
        <v>16264</v>
      </c>
    </row>
    <row r="19733" spans="1:16" x14ac:dyDescent="0.25">
      <c r="A19733" t="s">
        <v>2</v>
      </c>
      <c r="B19733" t="s">
        <v>986</v>
      </c>
      <c r="C19733" t="s">
        <v>16824</v>
      </c>
      <c r="D19733" t="s">
        <v>4756</v>
      </c>
      <c r="E19733" t="s">
        <v>59</v>
      </c>
      <c r="F19733" t="b">
        <v>0</v>
      </c>
      <c r="G19733" t="s">
        <v>65</v>
      </c>
      <c r="H19733" s="1">
        <v>46246.629687499997</v>
      </c>
      <c r="I19733" t="b">
        <v>0</v>
      </c>
      <c r="J19733" t="b">
        <v>1</v>
      </c>
      <c r="K19733" t="s">
        <v>41</v>
      </c>
      <c r="L19733" t="s">
        <v>60</v>
      </c>
      <c r="M19733">
        <v>97500</v>
      </c>
      <c r="N19733"/>
      <c r="O19733" t="s">
        <v>4007</v>
      </c>
      <c r="P19733" t="s">
        <v>33219</v>
      </c>
    </row>
    <row r="19734" spans="1:16" x14ac:dyDescent="0.25">
      <c r="A19734" t="s">
        <v>5</v>
      </c>
      <c r="B19734" t="s">
        <v>1230</v>
      </c>
      <c r="C19734" t="s">
        <v>3569</v>
      </c>
      <c r="D19734" t="s">
        <v>4756</v>
      </c>
      <c r="E19734" t="s">
        <v>59</v>
      </c>
      <c r="F19734" t="b">
        <v>0</v>
      </c>
      <c r="G19734" t="s">
        <v>77</v>
      </c>
      <c r="H19734" s="1">
        <v>46246.632719907408</v>
      </c>
      <c r="I19734" t="b">
        <v>0</v>
      </c>
      <c r="J19734" t="b">
        <v>1</v>
      </c>
      <c r="K19734" t="s">
        <v>41</v>
      </c>
      <c r="L19734" t="s">
        <v>60</v>
      </c>
      <c r="M19734">
        <v>160000</v>
      </c>
      <c r="N19734"/>
      <c r="O19734" t="s">
        <v>33384</v>
      </c>
      <c r="P19734" t="s">
        <v>33385</v>
      </c>
    </row>
    <row r="19735" spans="1:16" x14ac:dyDescent="0.25">
      <c r="A19735" t="s">
        <v>5</v>
      </c>
      <c r="B19735" t="s">
        <v>28153</v>
      </c>
      <c r="C19735" t="s">
        <v>76</v>
      </c>
      <c r="D19735" t="s">
        <v>4526</v>
      </c>
      <c r="E19735" t="s">
        <v>59</v>
      </c>
      <c r="F19735" t="b">
        <v>1</v>
      </c>
      <c r="G19735" t="s">
        <v>89</v>
      </c>
      <c r="H19735" s="1">
        <v>46246.632731481477</v>
      </c>
      <c r="I19735" t="b">
        <v>1</v>
      </c>
      <c r="J19735" t="b">
        <v>0</v>
      </c>
      <c r="K19735" t="s">
        <v>41</v>
      </c>
      <c r="L19735" t="s">
        <v>60</v>
      </c>
      <c r="M19735">
        <v>155000</v>
      </c>
      <c r="N19735"/>
      <c r="O19735" t="s">
        <v>28154</v>
      </c>
      <c r="P19735" t="s">
        <v>28155</v>
      </c>
    </row>
    <row r="19736" spans="1:16" x14ac:dyDescent="0.25">
      <c r="A19736" t="s">
        <v>4</v>
      </c>
      <c r="B19736" t="s">
        <v>33386</v>
      </c>
      <c r="C19736" t="s">
        <v>1608</v>
      </c>
      <c r="D19736" t="s">
        <v>4526</v>
      </c>
      <c r="E19736" t="s">
        <v>88</v>
      </c>
      <c r="F19736" t="b">
        <v>0</v>
      </c>
      <c r="G19736" t="s">
        <v>89</v>
      </c>
      <c r="H19736" s="1">
        <v>46246.6328125</v>
      </c>
      <c r="I19736" t="b">
        <v>0</v>
      </c>
      <c r="J19736" t="b">
        <v>0</v>
      </c>
      <c r="K19736" t="s">
        <v>41</v>
      </c>
      <c r="L19736" t="s">
        <v>74</v>
      </c>
      <c r="M19736"/>
      <c r="N19736">
        <v>67.5</v>
      </c>
      <c r="O19736" t="s">
        <v>33387</v>
      </c>
      <c r="P19736" t="s">
        <v>33388</v>
      </c>
    </row>
    <row r="19737" spans="1:16" x14ac:dyDescent="0.25">
      <c r="A19737" t="s">
        <v>0</v>
      </c>
      <c r="B19737" t="s">
        <v>33389</v>
      </c>
      <c r="C19737" t="s">
        <v>86</v>
      </c>
      <c r="D19737" t="s">
        <v>4526</v>
      </c>
      <c r="E19737" t="s">
        <v>88</v>
      </c>
      <c r="F19737" t="b">
        <v>0</v>
      </c>
      <c r="G19737" t="s">
        <v>77</v>
      </c>
      <c r="H19737" s="1">
        <v>46246.668078703697</v>
      </c>
      <c r="I19737" t="b">
        <v>0</v>
      </c>
      <c r="J19737" t="b">
        <v>0</v>
      </c>
      <c r="K19737" t="s">
        <v>41</v>
      </c>
      <c r="L19737" t="s">
        <v>74</v>
      </c>
      <c r="M19737"/>
      <c r="N19737">
        <v>46.5</v>
      </c>
      <c r="O19737" t="s">
        <v>1164</v>
      </c>
      <c r="P19737" t="s">
        <v>233</v>
      </c>
    </row>
    <row r="19738" spans="1:16" x14ac:dyDescent="0.25">
      <c r="A19738" t="s">
        <v>0</v>
      </c>
      <c r="B19738" t="s">
        <v>3972</v>
      </c>
      <c r="C19738" t="s">
        <v>190</v>
      </c>
      <c r="D19738" t="s">
        <v>4526</v>
      </c>
      <c r="E19738" t="s">
        <v>59</v>
      </c>
      <c r="F19738" t="b">
        <v>0</v>
      </c>
      <c r="G19738" t="s">
        <v>73</v>
      </c>
      <c r="H19738" s="1">
        <v>46246.668078703697</v>
      </c>
      <c r="I19738" t="b">
        <v>1</v>
      </c>
      <c r="J19738" t="b">
        <v>0</v>
      </c>
      <c r="K19738" t="s">
        <v>41</v>
      </c>
      <c r="L19738" t="s">
        <v>74</v>
      </c>
      <c r="M19738"/>
      <c r="N19738">
        <v>34.5</v>
      </c>
      <c r="O19738" t="s">
        <v>24000</v>
      </c>
      <c r="P19738" t="s">
        <v>3201</v>
      </c>
    </row>
    <row r="19739" spans="1:16" x14ac:dyDescent="0.25">
      <c r="A19739" t="s">
        <v>7</v>
      </c>
      <c r="B19739" t="s">
        <v>33390</v>
      </c>
      <c r="C19739" t="s">
        <v>16505</v>
      </c>
      <c r="D19739" t="s">
        <v>4756</v>
      </c>
      <c r="E19739" t="s">
        <v>59</v>
      </c>
      <c r="F19739" t="b">
        <v>0</v>
      </c>
      <c r="G19739" t="s">
        <v>68</v>
      </c>
      <c r="H19739" s="1">
        <v>46246.668113425927</v>
      </c>
      <c r="I19739" t="b">
        <v>0</v>
      </c>
      <c r="J19739" t="b">
        <v>0</v>
      </c>
      <c r="K19739" t="s">
        <v>41</v>
      </c>
      <c r="L19739" t="s">
        <v>60</v>
      </c>
      <c r="M19739">
        <v>105550</v>
      </c>
      <c r="N19739"/>
      <c r="O19739" t="s">
        <v>16506</v>
      </c>
      <c r="P19739" t="s">
        <v>33391</v>
      </c>
    </row>
    <row r="19740" spans="1:16" x14ac:dyDescent="0.25">
      <c r="A19740" t="s">
        <v>1</v>
      </c>
      <c r="B19740" t="s">
        <v>2255</v>
      </c>
      <c r="C19740" t="s">
        <v>947</v>
      </c>
      <c r="D19740" t="s">
        <v>4526</v>
      </c>
      <c r="E19740" t="s">
        <v>88</v>
      </c>
      <c r="F19740" t="b">
        <v>0</v>
      </c>
      <c r="G19740" t="s">
        <v>68</v>
      </c>
      <c r="H19740" s="1">
        <v>46246.674421296288</v>
      </c>
      <c r="I19740" t="b">
        <v>1</v>
      </c>
      <c r="J19740" t="b">
        <v>0</v>
      </c>
      <c r="K19740" t="s">
        <v>41</v>
      </c>
      <c r="L19740" t="s">
        <v>74</v>
      </c>
      <c r="M19740"/>
      <c r="N19740">
        <v>83</v>
      </c>
      <c r="O19740" t="s">
        <v>3073</v>
      </c>
      <c r="P19740" t="s">
        <v>33392</v>
      </c>
    </row>
    <row r="19741" spans="1:16" x14ac:dyDescent="0.25">
      <c r="A19741" t="s">
        <v>5</v>
      </c>
      <c r="B19741" t="s">
        <v>22296</v>
      </c>
      <c r="C19741" t="s">
        <v>3510</v>
      </c>
      <c r="D19741" t="s">
        <v>5102</v>
      </c>
      <c r="E19741" t="s">
        <v>59</v>
      </c>
      <c r="F19741" t="b">
        <v>0</v>
      </c>
      <c r="G19741" t="s">
        <v>13</v>
      </c>
      <c r="H19741" s="1">
        <v>46246.675046296303</v>
      </c>
      <c r="I19741" t="b">
        <v>0</v>
      </c>
      <c r="J19741" t="b">
        <v>0</v>
      </c>
      <c r="K19741" t="s">
        <v>13</v>
      </c>
      <c r="L19741" t="s">
        <v>60</v>
      </c>
      <c r="M19741">
        <v>193000</v>
      </c>
      <c r="N19741"/>
      <c r="O19741" t="s">
        <v>4570</v>
      </c>
      <c r="P19741" t="s">
        <v>22297</v>
      </c>
    </row>
    <row r="19742" spans="1:16" x14ac:dyDescent="0.25">
      <c r="A19742" t="s">
        <v>0</v>
      </c>
      <c r="B19742" t="s">
        <v>33393</v>
      </c>
      <c r="C19742" t="s">
        <v>165</v>
      </c>
      <c r="D19742" t="s">
        <v>4526</v>
      </c>
      <c r="E19742" t="s">
        <v>59</v>
      </c>
      <c r="F19742" t="b">
        <v>0</v>
      </c>
      <c r="G19742" t="s">
        <v>73</v>
      </c>
      <c r="H19742" s="1">
        <v>46246.709745370368</v>
      </c>
      <c r="I19742" t="b">
        <v>0</v>
      </c>
      <c r="J19742" t="b">
        <v>0</v>
      </c>
      <c r="K19742" t="s">
        <v>41</v>
      </c>
      <c r="L19742" t="s">
        <v>60</v>
      </c>
      <c r="M19742">
        <v>60000</v>
      </c>
      <c r="N19742"/>
      <c r="O19742" t="s">
        <v>523</v>
      </c>
      <c r="P19742" t="s">
        <v>233</v>
      </c>
    </row>
    <row r="19743" spans="1:16" x14ac:dyDescent="0.25">
      <c r="A19743" t="s">
        <v>7</v>
      </c>
      <c r="B19743" t="s">
        <v>33394</v>
      </c>
      <c r="C19743" t="s">
        <v>901</v>
      </c>
      <c r="D19743" t="s">
        <v>4346</v>
      </c>
      <c r="E19743" t="s">
        <v>88</v>
      </c>
      <c r="F19743" t="b">
        <v>0</v>
      </c>
      <c r="G19743" t="s">
        <v>77</v>
      </c>
      <c r="H19743" s="1">
        <v>46246.709745370368</v>
      </c>
      <c r="I19743" t="b">
        <v>0</v>
      </c>
      <c r="J19743" t="b">
        <v>0</v>
      </c>
      <c r="K19743" t="s">
        <v>41</v>
      </c>
      <c r="L19743" t="s">
        <v>74</v>
      </c>
      <c r="M19743"/>
      <c r="N19743">
        <v>61.5</v>
      </c>
      <c r="O19743" t="s">
        <v>13556</v>
      </c>
      <c r="P19743" t="s">
        <v>33395</v>
      </c>
    </row>
    <row r="19744" spans="1:16" x14ac:dyDescent="0.25">
      <c r="A19744" t="s">
        <v>0</v>
      </c>
      <c r="B19744" t="s">
        <v>33396</v>
      </c>
      <c r="C19744" t="s">
        <v>40</v>
      </c>
      <c r="D19744" t="s">
        <v>4526</v>
      </c>
      <c r="E19744" t="s">
        <v>59</v>
      </c>
      <c r="F19744" t="b">
        <v>0</v>
      </c>
      <c r="G19744" t="s">
        <v>40</v>
      </c>
      <c r="H19744" s="1">
        <v>46246.712766203702</v>
      </c>
      <c r="I19744" t="b">
        <v>1</v>
      </c>
      <c r="J19744" t="b">
        <v>0</v>
      </c>
      <c r="K19744" t="s">
        <v>40</v>
      </c>
      <c r="L19744" t="s">
        <v>60</v>
      </c>
      <c r="M19744">
        <v>47500</v>
      </c>
      <c r="N19744"/>
      <c r="O19744" t="s">
        <v>101</v>
      </c>
      <c r="P19744" t="s">
        <v>28881</v>
      </c>
    </row>
    <row r="19745" spans="1:16" x14ac:dyDescent="0.25">
      <c r="A19745" t="s">
        <v>2</v>
      </c>
      <c r="B19745" t="s">
        <v>33397</v>
      </c>
      <c r="C19745" t="s">
        <v>81</v>
      </c>
      <c r="D19745" t="s">
        <v>4526</v>
      </c>
      <c r="E19745" t="s">
        <v>59</v>
      </c>
      <c r="F19745" t="b">
        <v>0</v>
      </c>
      <c r="G19745" t="s">
        <v>77</v>
      </c>
      <c r="H19745" s="1">
        <v>46246.71297453704</v>
      </c>
      <c r="I19745" t="b">
        <v>0</v>
      </c>
      <c r="J19745" t="b">
        <v>0</v>
      </c>
      <c r="K19745" t="s">
        <v>41</v>
      </c>
      <c r="L19745" t="s">
        <v>60</v>
      </c>
      <c r="M19745">
        <v>250000</v>
      </c>
      <c r="N19745"/>
      <c r="O19745" t="s">
        <v>20851</v>
      </c>
      <c r="P19745" t="s">
        <v>579</v>
      </c>
    </row>
    <row r="19746" spans="1:16" x14ac:dyDescent="0.25">
      <c r="A19746" t="s">
        <v>5</v>
      </c>
      <c r="B19746" t="s">
        <v>8519</v>
      </c>
      <c r="C19746" t="s">
        <v>1250</v>
      </c>
      <c r="D19746" t="s">
        <v>4346</v>
      </c>
      <c r="E19746" t="s">
        <v>59</v>
      </c>
      <c r="F19746" t="b">
        <v>0</v>
      </c>
      <c r="G19746" t="s">
        <v>89</v>
      </c>
      <c r="H19746" s="1">
        <v>46246.716064814813</v>
      </c>
      <c r="I19746" t="b">
        <v>1</v>
      </c>
      <c r="J19746" t="b">
        <v>1</v>
      </c>
      <c r="K19746" t="s">
        <v>41</v>
      </c>
      <c r="L19746" t="s">
        <v>60</v>
      </c>
      <c r="M19746">
        <v>176700</v>
      </c>
      <c r="N19746"/>
      <c r="O19746" t="s">
        <v>699</v>
      </c>
      <c r="P19746" t="s">
        <v>8520</v>
      </c>
    </row>
    <row r="19747" spans="1:16" x14ac:dyDescent="0.25">
      <c r="A19747" t="s">
        <v>1</v>
      </c>
      <c r="B19747" t="s">
        <v>1302</v>
      </c>
      <c r="C19747" t="s">
        <v>356</v>
      </c>
      <c r="D19747" t="s">
        <v>4756</v>
      </c>
      <c r="E19747" t="s">
        <v>59</v>
      </c>
      <c r="F19747" t="b">
        <v>0</v>
      </c>
      <c r="G19747" t="s">
        <v>89</v>
      </c>
      <c r="H19747" s="1">
        <v>46246.716099537043</v>
      </c>
      <c r="I19747" t="b">
        <v>0</v>
      </c>
      <c r="J19747" t="b">
        <v>0</v>
      </c>
      <c r="K19747" t="s">
        <v>41</v>
      </c>
      <c r="L19747" t="s">
        <v>60</v>
      </c>
      <c r="M19747">
        <v>130000</v>
      </c>
      <c r="N19747"/>
      <c r="O19747" t="s">
        <v>33398</v>
      </c>
      <c r="P19747" t="s">
        <v>33399</v>
      </c>
    </row>
    <row r="19748" spans="1:16" x14ac:dyDescent="0.25">
      <c r="A19748" t="s">
        <v>1</v>
      </c>
      <c r="B19748" t="s">
        <v>629</v>
      </c>
      <c r="C19748" t="s">
        <v>3510</v>
      </c>
      <c r="D19748" t="s">
        <v>4756</v>
      </c>
      <c r="E19748" t="s">
        <v>59</v>
      </c>
      <c r="F19748" t="b">
        <v>0</v>
      </c>
      <c r="G19748" t="s">
        <v>13</v>
      </c>
      <c r="H19748" s="1">
        <v>46246.71671296296</v>
      </c>
      <c r="I19748" t="b">
        <v>0</v>
      </c>
      <c r="J19748" t="b">
        <v>0</v>
      </c>
      <c r="K19748" t="s">
        <v>13</v>
      </c>
      <c r="L19748" t="s">
        <v>60</v>
      </c>
      <c r="M19748">
        <v>115500</v>
      </c>
      <c r="N19748"/>
      <c r="O19748" t="s">
        <v>1558</v>
      </c>
      <c r="P19748" t="s">
        <v>33400</v>
      </c>
    </row>
    <row r="19749" spans="1:16" x14ac:dyDescent="0.25">
      <c r="A19749" t="s">
        <v>7</v>
      </c>
      <c r="B19749" t="s">
        <v>25323</v>
      </c>
      <c r="C19749" t="s">
        <v>172</v>
      </c>
      <c r="D19749" t="s">
        <v>4346</v>
      </c>
      <c r="E19749" t="s">
        <v>59</v>
      </c>
      <c r="F19749" t="b">
        <v>0</v>
      </c>
      <c r="G19749" t="s">
        <v>68</v>
      </c>
      <c r="H19749" s="1">
        <v>46246.751400462963</v>
      </c>
      <c r="I19749" t="b">
        <v>0</v>
      </c>
      <c r="J19749" t="b">
        <v>1</v>
      </c>
      <c r="K19749" t="s">
        <v>41</v>
      </c>
      <c r="L19749" t="s">
        <v>60</v>
      </c>
      <c r="M19749">
        <v>105000</v>
      </c>
      <c r="N19749"/>
      <c r="O19749" t="s">
        <v>25347</v>
      </c>
      <c r="P19749" t="s">
        <v>25348</v>
      </c>
    </row>
    <row r="19750" spans="1:16" x14ac:dyDescent="0.25">
      <c r="A19750" t="s">
        <v>2</v>
      </c>
      <c r="B19750" t="s">
        <v>158</v>
      </c>
      <c r="C19750" t="s">
        <v>901</v>
      </c>
      <c r="D19750" t="s">
        <v>4526</v>
      </c>
      <c r="E19750" t="s">
        <v>88</v>
      </c>
      <c r="F19750" t="b">
        <v>0</v>
      </c>
      <c r="G19750" t="s">
        <v>77</v>
      </c>
      <c r="H19750" s="1">
        <v>46246.75141203704</v>
      </c>
      <c r="I19750" t="b">
        <v>0</v>
      </c>
      <c r="J19750" t="b">
        <v>0</v>
      </c>
      <c r="K19750" t="s">
        <v>41</v>
      </c>
      <c r="L19750" t="s">
        <v>74</v>
      </c>
      <c r="M19750"/>
      <c r="N19750">
        <v>132.5</v>
      </c>
      <c r="O19750" t="s">
        <v>176</v>
      </c>
      <c r="P19750" t="s">
        <v>1415</v>
      </c>
    </row>
    <row r="19751" spans="1:16" x14ac:dyDescent="0.25">
      <c r="A19751" t="s">
        <v>2</v>
      </c>
      <c r="B19751" t="s">
        <v>33401</v>
      </c>
      <c r="C19751" t="s">
        <v>472</v>
      </c>
      <c r="D19751" t="s">
        <v>4526</v>
      </c>
      <c r="E19751" t="s">
        <v>88</v>
      </c>
      <c r="F19751" t="b">
        <v>0</v>
      </c>
      <c r="G19751" t="s">
        <v>65</v>
      </c>
      <c r="H19751" s="1">
        <v>46246.754710648151</v>
      </c>
      <c r="I19751" t="b">
        <v>0</v>
      </c>
      <c r="J19751" t="b">
        <v>1</v>
      </c>
      <c r="K19751" t="s">
        <v>41</v>
      </c>
      <c r="L19751" t="s">
        <v>74</v>
      </c>
      <c r="M19751"/>
      <c r="N19751">
        <v>65</v>
      </c>
      <c r="O19751" t="s">
        <v>2776</v>
      </c>
      <c r="P19751" t="s">
        <v>16417</v>
      </c>
    </row>
    <row r="19752" spans="1:16" x14ac:dyDescent="0.25">
      <c r="A19752" t="s">
        <v>0</v>
      </c>
      <c r="B19752" t="s">
        <v>33402</v>
      </c>
      <c r="C19752" t="s">
        <v>752</v>
      </c>
      <c r="D19752" t="s">
        <v>2360</v>
      </c>
      <c r="E19752" t="s">
        <v>59</v>
      </c>
      <c r="F19752" t="b">
        <v>0</v>
      </c>
      <c r="G19752" t="s">
        <v>65</v>
      </c>
      <c r="H19752" s="1">
        <v>46246.79310185185</v>
      </c>
      <c r="I19752" t="b">
        <v>0</v>
      </c>
      <c r="J19752" t="b">
        <v>1</v>
      </c>
      <c r="K19752" t="s">
        <v>41</v>
      </c>
      <c r="L19752" t="s">
        <v>60</v>
      </c>
      <c r="M19752">
        <v>85000</v>
      </c>
      <c r="N19752"/>
      <c r="O19752" t="s">
        <v>33403</v>
      </c>
      <c r="P19752" t="s">
        <v>33404</v>
      </c>
    </row>
    <row r="19753" spans="1:16" x14ac:dyDescent="0.25">
      <c r="A19753" t="s">
        <v>0</v>
      </c>
      <c r="B19753" t="s">
        <v>7636</v>
      </c>
      <c r="C19753" t="s">
        <v>901</v>
      </c>
      <c r="D19753" t="s">
        <v>4526</v>
      </c>
      <c r="E19753" t="s">
        <v>59</v>
      </c>
      <c r="F19753" t="b">
        <v>0</v>
      </c>
      <c r="G19753" t="s">
        <v>77</v>
      </c>
      <c r="H19753" s="1">
        <v>46246.793113425927</v>
      </c>
      <c r="I19753" t="b">
        <v>0</v>
      </c>
      <c r="J19753" t="b">
        <v>1</v>
      </c>
      <c r="K19753" t="s">
        <v>41</v>
      </c>
      <c r="L19753" t="s">
        <v>60</v>
      </c>
      <c r="M19753">
        <v>72500</v>
      </c>
      <c r="N19753"/>
      <c r="O19753" t="s">
        <v>33405</v>
      </c>
    </row>
    <row r="19754" spans="1:16" x14ac:dyDescent="0.25">
      <c r="A19754" t="s">
        <v>5</v>
      </c>
      <c r="B19754" t="s">
        <v>33406</v>
      </c>
      <c r="C19754" t="s">
        <v>2332</v>
      </c>
      <c r="D19754" t="s">
        <v>2360</v>
      </c>
      <c r="E19754" t="s">
        <v>59</v>
      </c>
      <c r="F19754" t="b">
        <v>0</v>
      </c>
      <c r="G19754" t="s">
        <v>89</v>
      </c>
      <c r="H19754" s="1">
        <v>46246.841087962966</v>
      </c>
      <c r="I19754" t="b">
        <v>0</v>
      </c>
      <c r="J19754" t="b">
        <v>0</v>
      </c>
      <c r="K19754" t="s">
        <v>41</v>
      </c>
      <c r="L19754" t="s">
        <v>60</v>
      </c>
      <c r="M19754">
        <v>120000</v>
      </c>
      <c r="N19754"/>
      <c r="O19754" t="s">
        <v>33407</v>
      </c>
      <c r="P19754" t="s">
        <v>33408</v>
      </c>
    </row>
    <row r="19755" spans="1:16" x14ac:dyDescent="0.25">
      <c r="A19755" t="s">
        <v>5</v>
      </c>
      <c r="B19755" t="s">
        <v>33409</v>
      </c>
      <c r="C19755" t="s">
        <v>586</v>
      </c>
      <c r="D19755" t="s">
        <v>4346</v>
      </c>
      <c r="E19755" t="s">
        <v>59</v>
      </c>
      <c r="F19755" t="b">
        <v>0</v>
      </c>
      <c r="G19755" t="s">
        <v>89</v>
      </c>
      <c r="H19755" s="1">
        <v>46246.841099537043</v>
      </c>
      <c r="I19755" t="b">
        <v>0</v>
      </c>
      <c r="J19755" t="b">
        <v>1</v>
      </c>
      <c r="K19755" t="s">
        <v>41</v>
      </c>
      <c r="L19755" t="s">
        <v>60</v>
      </c>
      <c r="M19755">
        <v>164500</v>
      </c>
      <c r="N19755"/>
      <c r="O19755" t="s">
        <v>33410</v>
      </c>
      <c r="P19755" t="s">
        <v>33411</v>
      </c>
    </row>
    <row r="19756" spans="1:16" x14ac:dyDescent="0.25">
      <c r="A19756" t="s">
        <v>1</v>
      </c>
      <c r="B19756" t="s">
        <v>33412</v>
      </c>
      <c r="C19756" t="s">
        <v>860</v>
      </c>
      <c r="D19756" t="s">
        <v>4346</v>
      </c>
      <c r="E19756" t="s">
        <v>59</v>
      </c>
      <c r="F19756" t="b">
        <v>0</v>
      </c>
      <c r="G19756" t="s">
        <v>68</v>
      </c>
      <c r="H19756" s="1">
        <v>46246.841180555559</v>
      </c>
      <c r="I19756" t="b">
        <v>1</v>
      </c>
      <c r="J19756" t="b">
        <v>1</v>
      </c>
      <c r="K19756" t="s">
        <v>41</v>
      </c>
      <c r="L19756" t="s">
        <v>60</v>
      </c>
      <c r="M19756">
        <v>124500</v>
      </c>
      <c r="N19756"/>
      <c r="O19756" t="s">
        <v>2688</v>
      </c>
      <c r="P19756" t="s">
        <v>33413</v>
      </c>
    </row>
    <row r="19757" spans="1:16" x14ac:dyDescent="0.25">
      <c r="A19757" t="s">
        <v>2</v>
      </c>
      <c r="B19757" t="s">
        <v>33414</v>
      </c>
      <c r="C19757" t="s">
        <v>76</v>
      </c>
      <c r="D19757" t="s">
        <v>2360</v>
      </c>
      <c r="E19757" t="s">
        <v>59</v>
      </c>
      <c r="F19757" t="b">
        <v>1</v>
      </c>
      <c r="G19757" t="s">
        <v>77</v>
      </c>
      <c r="H19757" s="1">
        <v>46246.879618055558</v>
      </c>
      <c r="I19757" t="b">
        <v>0</v>
      </c>
      <c r="J19757" t="b">
        <v>1</v>
      </c>
      <c r="K19757" t="s">
        <v>41</v>
      </c>
      <c r="L19757" t="s">
        <v>60</v>
      </c>
      <c r="M19757">
        <v>142000</v>
      </c>
      <c r="N19757"/>
      <c r="O19757" t="s">
        <v>21752</v>
      </c>
      <c r="P19757" t="s">
        <v>22295</v>
      </c>
    </row>
    <row r="19758" spans="1:16" x14ac:dyDescent="0.25">
      <c r="A19758" t="s">
        <v>2</v>
      </c>
      <c r="B19758" t="s">
        <v>33415</v>
      </c>
      <c r="C19758" t="s">
        <v>112</v>
      </c>
      <c r="D19758" t="s">
        <v>4756</v>
      </c>
      <c r="E19758" t="s">
        <v>59</v>
      </c>
      <c r="F19758" t="b">
        <v>0</v>
      </c>
      <c r="G19758" t="s">
        <v>65</v>
      </c>
      <c r="H19758" s="1">
        <v>46246.879664351851</v>
      </c>
      <c r="I19758" t="b">
        <v>0</v>
      </c>
      <c r="J19758" t="b">
        <v>1</v>
      </c>
      <c r="K19758" t="s">
        <v>41</v>
      </c>
      <c r="L19758" t="s">
        <v>60</v>
      </c>
      <c r="M19758">
        <v>230500</v>
      </c>
      <c r="N19758"/>
      <c r="O19758" t="s">
        <v>965</v>
      </c>
      <c r="P19758" t="s">
        <v>3696</v>
      </c>
    </row>
    <row r="19759" spans="1:16" x14ac:dyDescent="0.25">
      <c r="A19759" t="s">
        <v>5</v>
      </c>
      <c r="B19759" t="s">
        <v>5</v>
      </c>
      <c r="C19759" t="s">
        <v>2034</v>
      </c>
      <c r="D19759" t="s">
        <v>4526</v>
      </c>
      <c r="E19759" t="s">
        <v>59</v>
      </c>
      <c r="F19759" t="b">
        <v>0</v>
      </c>
      <c r="G19759" t="s">
        <v>89</v>
      </c>
      <c r="H19759" s="1">
        <v>46246.882800925923</v>
      </c>
      <c r="I19759" t="b">
        <v>0</v>
      </c>
      <c r="J19759" t="b">
        <v>1</v>
      </c>
      <c r="K19759" t="s">
        <v>41</v>
      </c>
      <c r="L19759" t="s">
        <v>60</v>
      </c>
      <c r="M19759">
        <v>127500</v>
      </c>
      <c r="N19759"/>
      <c r="O19759" t="s">
        <v>33416</v>
      </c>
      <c r="P19759" t="s">
        <v>33417</v>
      </c>
    </row>
    <row r="19760" spans="1:16" x14ac:dyDescent="0.25">
      <c r="A19760" t="s">
        <v>0</v>
      </c>
      <c r="B19760" t="s">
        <v>23079</v>
      </c>
      <c r="C19760" t="s">
        <v>76</v>
      </c>
      <c r="D19760" t="s">
        <v>2360</v>
      </c>
      <c r="E19760" t="s">
        <v>59</v>
      </c>
      <c r="F19760" t="b">
        <v>1</v>
      </c>
      <c r="G19760" t="s">
        <v>41</v>
      </c>
      <c r="H19760" s="1">
        <v>46246.921111111107</v>
      </c>
      <c r="I19760" t="b">
        <v>0</v>
      </c>
      <c r="J19760" t="b">
        <v>1</v>
      </c>
      <c r="K19760" t="s">
        <v>41</v>
      </c>
      <c r="L19760" t="s">
        <v>60</v>
      </c>
      <c r="M19760">
        <v>135000</v>
      </c>
      <c r="N19760"/>
      <c r="O19760" t="s">
        <v>1355</v>
      </c>
      <c r="P19760" t="s">
        <v>33418</v>
      </c>
    </row>
    <row r="19761" spans="1:16" x14ac:dyDescent="0.25">
      <c r="A19761" t="s">
        <v>1</v>
      </c>
      <c r="B19761" t="s">
        <v>33419</v>
      </c>
      <c r="C19761" t="s">
        <v>211</v>
      </c>
      <c r="D19761" t="s">
        <v>4526</v>
      </c>
      <c r="E19761" t="s">
        <v>88</v>
      </c>
      <c r="F19761" t="b">
        <v>0</v>
      </c>
      <c r="G19761" t="s">
        <v>89</v>
      </c>
      <c r="H19761" s="1">
        <v>46246.924502314818</v>
      </c>
      <c r="I19761" t="b">
        <v>0</v>
      </c>
      <c r="J19761" t="b">
        <v>1</v>
      </c>
      <c r="K19761" t="s">
        <v>41</v>
      </c>
      <c r="L19761" t="s">
        <v>74</v>
      </c>
      <c r="M19761"/>
      <c r="N19761">
        <v>52.5</v>
      </c>
      <c r="O19761" t="s">
        <v>403</v>
      </c>
      <c r="P19761" t="s">
        <v>33420</v>
      </c>
    </row>
    <row r="19762" spans="1:16" x14ac:dyDescent="0.25">
      <c r="A19762" t="s">
        <v>2</v>
      </c>
      <c r="B19762" t="s">
        <v>33421</v>
      </c>
      <c r="C19762" t="s">
        <v>81</v>
      </c>
      <c r="D19762" t="s">
        <v>4526</v>
      </c>
      <c r="E19762" t="s">
        <v>59</v>
      </c>
      <c r="F19762" t="b">
        <v>0</v>
      </c>
      <c r="G19762" t="s">
        <v>77</v>
      </c>
      <c r="H19762" s="1">
        <v>46246.962951388887</v>
      </c>
      <c r="I19762" t="b">
        <v>0</v>
      </c>
      <c r="J19762" t="b">
        <v>0</v>
      </c>
      <c r="K19762" t="s">
        <v>41</v>
      </c>
      <c r="L19762" t="s">
        <v>60</v>
      </c>
      <c r="M19762">
        <v>307500</v>
      </c>
      <c r="N19762"/>
      <c r="O19762" t="s">
        <v>2960</v>
      </c>
      <c r="P19762" t="s">
        <v>33422</v>
      </c>
    </row>
    <row r="19763" spans="1:16" x14ac:dyDescent="0.25">
      <c r="A19763" t="s">
        <v>3</v>
      </c>
      <c r="B19763" t="s">
        <v>33423</v>
      </c>
      <c r="C19763" t="s">
        <v>76</v>
      </c>
      <c r="D19763" t="s">
        <v>4526</v>
      </c>
      <c r="E19763" t="s">
        <v>88</v>
      </c>
      <c r="F19763" t="b">
        <v>1</v>
      </c>
      <c r="G19763" t="s">
        <v>77</v>
      </c>
      <c r="H19763" s="1">
        <v>46247.001458333332</v>
      </c>
      <c r="I19763" t="b">
        <v>0</v>
      </c>
      <c r="J19763" t="b">
        <v>1</v>
      </c>
      <c r="K19763" t="s">
        <v>41</v>
      </c>
      <c r="L19763" t="s">
        <v>74</v>
      </c>
      <c r="M19763"/>
      <c r="N19763">
        <v>46.5</v>
      </c>
      <c r="O19763" t="s">
        <v>7887</v>
      </c>
      <c r="P19763" t="s">
        <v>4062</v>
      </c>
    </row>
    <row r="19764" spans="1:16" x14ac:dyDescent="0.25">
      <c r="A19764" t="s">
        <v>2</v>
      </c>
      <c r="B19764" t="s">
        <v>33424</v>
      </c>
      <c r="C19764" t="s">
        <v>76</v>
      </c>
      <c r="D19764" t="s">
        <v>4673</v>
      </c>
      <c r="E19764" t="s">
        <v>59</v>
      </c>
      <c r="F19764" t="b">
        <v>1</v>
      </c>
      <c r="G19764" t="s">
        <v>41</v>
      </c>
      <c r="H19764" s="1">
        <v>46247.00445601852</v>
      </c>
      <c r="I19764" t="b">
        <v>1</v>
      </c>
      <c r="J19764" t="b">
        <v>1</v>
      </c>
      <c r="K19764" t="s">
        <v>41</v>
      </c>
      <c r="L19764" t="s">
        <v>60</v>
      </c>
      <c r="M19764">
        <v>185000</v>
      </c>
      <c r="N19764"/>
      <c r="O19764" t="s">
        <v>28264</v>
      </c>
      <c r="P19764" t="s">
        <v>1334</v>
      </c>
    </row>
    <row r="19765" spans="1:16" x14ac:dyDescent="0.25">
      <c r="A19765" t="s">
        <v>4</v>
      </c>
      <c r="B19765" t="s">
        <v>2973</v>
      </c>
      <c r="C19765" t="s">
        <v>4765</v>
      </c>
      <c r="D19765" t="s">
        <v>7670</v>
      </c>
      <c r="E19765" t="s">
        <v>59</v>
      </c>
      <c r="F19765" t="b">
        <v>0</v>
      </c>
      <c r="G19765" t="s">
        <v>40</v>
      </c>
      <c r="H19765" s="1">
        <v>46247.004525462973</v>
      </c>
      <c r="I19765" t="b">
        <v>1</v>
      </c>
      <c r="J19765" t="b">
        <v>0</v>
      </c>
      <c r="K19765" t="s">
        <v>40</v>
      </c>
      <c r="L19765" t="s">
        <v>60</v>
      </c>
      <c r="M19765">
        <v>65000</v>
      </c>
      <c r="N19765"/>
      <c r="O19765" t="s">
        <v>11433</v>
      </c>
      <c r="P19765" t="s">
        <v>310</v>
      </c>
    </row>
    <row r="19766" spans="1:16" x14ac:dyDescent="0.25">
      <c r="A19766" t="s">
        <v>1</v>
      </c>
      <c r="B19766" t="s">
        <v>33425</v>
      </c>
      <c r="C19766" t="s">
        <v>695</v>
      </c>
      <c r="D19766" t="s">
        <v>7397</v>
      </c>
      <c r="E19766" t="s">
        <v>88</v>
      </c>
      <c r="F19766" t="b">
        <v>0</v>
      </c>
      <c r="G19766" t="s">
        <v>89</v>
      </c>
      <c r="H19766" s="1">
        <v>46247.007754629631</v>
      </c>
      <c r="I19766" t="b">
        <v>0</v>
      </c>
      <c r="J19766" t="b">
        <v>1</v>
      </c>
      <c r="K19766" t="s">
        <v>41</v>
      </c>
      <c r="L19766" t="s">
        <v>74</v>
      </c>
      <c r="M19766"/>
      <c r="N19766">
        <v>59.5</v>
      </c>
      <c r="O19766" t="s">
        <v>299</v>
      </c>
      <c r="P19766" t="s">
        <v>33426</v>
      </c>
    </row>
    <row r="19767" spans="1:16" x14ac:dyDescent="0.25">
      <c r="A19767" t="s">
        <v>5</v>
      </c>
      <c r="B19767" t="s">
        <v>33427</v>
      </c>
      <c r="C19767" t="s">
        <v>33428</v>
      </c>
      <c r="D19767" t="s">
        <v>4515</v>
      </c>
      <c r="E19767" t="s">
        <v>59</v>
      </c>
      <c r="F19767" t="b">
        <v>0</v>
      </c>
      <c r="G19767" t="s">
        <v>77</v>
      </c>
      <c r="H19767" s="1">
        <v>46247.007789351846</v>
      </c>
      <c r="I19767" t="b">
        <v>0</v>
      </c>
      <c r="J19767" t="b">
        <v>1</v>
      </c>
      <c r="K19767" t="s">
        <v>41</v>
      </c>
      <c r="L19767" t="s">
        <v>60</v>
      </c>
      <c r="M19767">
        <v>165000</v>
      </c>
      <c r="N19767"/>
      <c r="O19767" t="s">
        <v>33429</v>
      </c>
      <c r="P19767" t="s">
        <v>3666</v>
      </c>
    </row>
    <row r="19768" spans="1:16" x14ac:dyDescent="0.25">
      <c r="A19768" t="s">
        <v>1</v>
      </c>
      <c r="B19768" t="s">
        <v>2352</v>
      </c>
      <c r="C19768" t="s">
        <v>930</v>
      </c>
      <c r="D19768" t="s">
        <v>33430</v>
      </c>
      <c r="E19768" t="s">
        <v>59</v>
      </c>
      <c r="F19768" t="b">
        <v>0</v>
      </c>
      <c r="G19768" t="s">
        <v>19</v>
      </c>
      <c r="H19768" s="1">
        <v>46247.009027777778</v>
      </c>
      <c r="I19768" t="b">
        <v>1</v>
      </c>
      <c r="J19768" t="b">
        <v>0</v>
      </c>
      <c r="K19768" t="s">
        <v>19</v>
      </c>
      <c r="L19768" t="s">
        <v>60</v>
      </c>
      <c r="M19768">
        <v>2600000</v>
      </c>
      <c r="N19768"/>
      <c r="O19768" t="s">
        <v>33430</v>
      </c>
      <c r="P19768" t="s">
        <v>3741</v>
      </c>
    </row>
    <row r="19769" spans="1:16" x14ac:dyDescent="0.25">
      <c r="A19769" t="s">
        <v>1</v>
      </c>
      <c r="B19769" t="s">
        <v>33431</v>
      </c>
      <c r="C19769" t="s">
        <v>472</v>
      </c>
      <c r="D19769" t="s">
        <v>4526</v>
      </c>
      <c r="E19769" t="s">
        <v>132</v>
      </c>
      <c r="F19769" t="b">
        <v>0</v>
      </c>
      <c r="G19769" t="s">
        <v>77</v>
      </c>
      <c r="H19769" s="1">
        <v>46247.049502314818</v>
      </c>
      <c r="I19769" t="b">
        <v>0</v>
      </c>
      <c r="J19769" t="b">
        <v>1</v>
      </c>
      <c r="K19769" t="s">
        <v>41</v>
      </c>
      <c r="L19769" t="s">
        <v>74</v>
      </c>
      <c r="M19769"/>
      <c r="N19769">
        <v>28.5</v>
      </c>
      <c r="O19769" t="s">
        <v>446</v>
      </c>
      <c r="P19769" t="s">
        <v>208</v>
      </c>
    </row>
    <row r="19770" spans="1:16" x14ac:dyDescent="0.25">
      <c r="A19770" t="s">
        <v>7</v>
      </c>
      <c r="B19770" t="s">
        <v>33432</v>
      </c>
      <c r="C19770" t="s">
        <v>11351</v>
      </c>
      <c r="D19770" t="s">
        <v>7670</v>
      </c>
      <c r="E19770" t="s">
        <v>232</v>
      </c>
      <c r="F19770" t="b">
        <v>0</v>
      </c>
      <c r="G19770" t="s">
        <v>40</v>
      </c>
      <c r="H19770" s="1">
        <v>46247.181608796287</v>
      </c>
      <c r="I19770" t="b">
        <v>0</v>
      </c>
      <c r="J19770" t="b">
        <v>0</v>
      </c>
      <c r="K19770" t="s">
        <v>40</v>
      </c>
      <c r="L19770" t="s">
        <v>60</v>
      </c>
      <c r="M19770">
        <v>62000</v>
      </c>
      <c r="N19770"/>
      <c r="O19770" t="s">
        <v>13031</v>
      </c>
      <c r="P19770" t="s">
        <v>728</v>
      </c>
    </row>
    <row r="19771" spans="1:16" x14ac:dyDescent="0.25">
      <c r="A19771" t="s">
        <v>1</v>
      </c>
      <c r="B19771" t="s">
        <v>527</v>
      </c>
      <c r="C19771" t="s">
        <v>2269</v>
      </c>
      <c r="D19771" t="s">
        <v>4756</v>
      </c>
      <c r="E19771" t="s">
        <v>59</v>
      </c>
      <c r="F19771" t="b">
        <v>0</v>
      </c>
      <c r="G19771" t="s">
        <v>77</v>
      </c>
      <c r="H19771" s="1">
        <v>46247.217060185183</v>
      </c>
      <c r="I19771" t="b">
        <v>0</v>
      </c>
      <c r="J19771" t="b">
        <v>0</v>
      </c>
      <c r="K19771" t="s">
        <v>41</v>
      </c>
      <c r="L19771" t="s">
        <v>60</v>
      </c>
      <c r="M19771">
        <v>120000</v>
      </c>
      <c r="N19771"/>
      <c r="O19771" t="s">
        <v>33433</v>
      </c>
    </row>
    <row r="19772" spans="1:16" x14ac:dyDescent="0.25">
      <c r="A19772" t="s">
        <v>1</v>
      </c>
      <c r="B19772" t="s">
        <v>33434</v>
      </c>
      <c r="C19772" t="s">
        <v>76</v>
      </c>
      <c r="D19772" t="s">
        <v>4346</v>
      </c>
      <c r="E19772" t="s">
        <v>88</v>
      </c>
      <c r="F19772" t="b">
        <v>1</v>
      </c>
      <c r="G19772" t="s">
        <v>19</v>
      </c>
      <c r="H19772" s="1">
        <v>46247.2187037037</v>
      </c>
      <c r="I19772" t="b">
        <v>1</v>
      </c>
      <c r="J19772" t="b">
        <v>0</v>
      </c>
      <c r="K19772" t="s">
        <v>19</v>
      </c>
      <c r="L19772" t="s">
        <v>60</v>
      </c>
      <c r="M19772">
        <v>1189187.3700000001</v>
      </c>
      <c r="N19772"/>
      <c r="O19772" t="s">
        <v>33435</v>
      </c>
      <c r="P19772" t="s">
        <v>33436</v>
      </c>
    </row>
    <row r="19773" spans="1:16" x14ac:dyDescent="0.25">
      <c r="A19773" t="s">
        <v>6</v>
      </c>
      <c r="B19773" t="s">
        <v>6</v>
      </c>
      <c r="C19773" t="s">
        <v>33437</v>
      </c>
      <c r="D19773" t="s">
        <v>4526</v>
      </c>
      <c r="E19773" t="s">
        <v>59</v>
      </c>
      <c r="F19773" t="b">
        <v>0</v>
      </c>
      <c r="G19773" t="s">
        <v>65</v>
      </c>
      <c r="H19773" s="1">
        <v>46247.33865740741</v>
      </c>
      <c r="I19773" t="b">
        <v>0</v>
      </c>
      <c r="J19773" t="b">
        <v>0</v>
      </c>
      <c r="K19773" t="s">
        <v>41</v>
      </c>
      <c r="L19773" t="s">
        <v>60</v>
      </c>
      <c r="M19773">
        <v>151475</v>
      </c>
      <c r="N19773"/>
      <c r="O19773" t="s">
        <v>5786</v>
      </c>
      <c r="P19773" t="s">
        <v>33438</v>
      </c>
    </row>
    <row r="19774" spans="1:16" x14ac:dyDescent="0.25">
      <c r="A19774" t="s">
        <v>2</v>
      </c>
      <c r="B19774" t="s">
        <v>1275</v>
      </c>
      <c r="C19774" t="s">
        <v>1295</v>
      </c>
      <c r="D19774" t="s">
        <v>4526</v>
      </c>
      <c r="E19774" t="s">
        <v>59</v>
      </c>
      <c r="F19774" t="b">
        <v>0</v>
      </c>
      <c r="G19774" t="s">
        <v>68</v>
      </c>
      <c r="H19774" s="1">
        <v>46247.380277777767</v>
      </c>
      <c r="I19774" t="b">
        <v>0</v>
      </c>
      <c r="J19774" t="b">
        <v>1</v>
      </c>
      <c r="K19774" t="s">
        <v>41</v>
      </c>
      <c r="L19774" t="s">
        <v>60</v>
      </c>
      <c r="M19774">
        <v>210000</v>
      </c>
      <c r="N19774"/>
      <c r="O19774" t="s">
        <v>307</v>
      </c>
      <c r="P19774" t="s">
        <v>3367</v>
      </c>
    </row>
    <row r="19775" spans="1:16" x14ac:dyDescent="0.25">
      <c r="A19775" t="s">
        <v>7</v>
      </c>
      <c r="B19775" t="s">
        <v>33439</v>
      </c>
      <c r="C19775" t="s">
        <v>1295</v>
      </c>
      <c r="D19775" t="s">
        <v>4526</v>
      </c>
      <c r="E19775" t="s">
        <v>59</v>
      </c>
      <c r="F19775" t="b">
        <v>0</v>
      </c>
      <c r="G19775" t="s">
        <v>68</v>
      </c>
      <c r="H19775" s="1">
        <v>46247.380277777767</v>
      </c>
      <c r="I19775" t="b">
        <v>0</v>
      </c>
      <c r="J19775" t="b">
        <v>1</v>
      </c>
      <c r="K19775" t="s">
        <v>41</v>
      </c>
      <c r="L19775" t="s">
        <v>60</v>
      </c>
      <c r="M19775">
        <v>175000</v>
      </c>
      <c r="N19775"/>
      <c r="O19775" t="s">
        <v>307</v>
      </c>
      <c r="P19775" t="s">
        <v>28820</v>
      </c>
    </row>
    <row r="19776" spans="1:16" x14ac:dyDescent="0.25">
      <c r="A19776" t="s">
        <v>6</v>
      </c>
      <c r="B19776" t="s">
        <v>33440</v>
      </c>
      <c r="C19776" t="s">
        <v>33441</v>
      </c>
      <c r="D19776" t="s">
        <v>5440</v>
      </c>
      <c r="E19776" t="s">
        <v>59</v>
      </c>
      <c r="F19776" t="b">
        <v>0</v>
      </c>
      <c r="G19776" t="s">
        <v>68</v>
      </c>
      <c r="H19776" s="1">
        <v>46247.380277777767</v>
      </c>
      <c r="I19776" t="b">
        <v>0</v>
      </c>
      <c r="J19776" t="b">
        <v>1</v>
      </c>
      <c r="K19776" t="s">
        <v>41</v>
      </c>
      <c r="L19776" t="s">
        <v>60</v>
      </c>
      <c r="M19776">
        <v>169000</v>
      </c>
      <c r="N19776"/>
      <c r="O19776" t="s">
        <v>7385</v>
      </c>
      <c r="P19776" t="s">
        <v>33442</v>
      </c>
    </row>
    <row r="19777" spans="1:16" x14ac:dyDescent="0.25">
      <c r="A19777" t="s">
        <v>6</v>
      </c>
      <c r="B19777" t="s">
        <v>33443</v>
      </c>
      <c r="C19777" t="s">
        <v>370</v>
      </c>
      <c r="D19777" t="s">
        <v>4526</v>
      </c>
      <c r="E19777" t="s">
        <v>59</v>
      </c>
      <c r="F19777" t="b">
        <v>0</v>
      </c>
      <c r="G19777" t="s">
        <v>65</v>
      </c>
      <c r="H19777" s="1">
        <v>46247.380289351851</v>
      </c>
      <c r="I19777" t="b">
        <v>0</v>
      </c>
      <c r="J19777" t="b">
        <v>1</v>
      </c>
      <c r="K19777" t="s">
        <v>41</v>
      </c>
      <c r="L19777" t="s">
        <v>60</v>
      </c>
      <c r="M19777">
        <v>181125</v>
      </c>
      <c r="N19777"/>
      <c r="O19777" t="s">
        <v>7675</v>
      </c>
      <c r="P19777" t="s">
        <v>4459</v>
      </c>
    </row>
    <row r="19778" spans="1:16" x14ac:dyDescent="0.25">
      <c r="A19778" t="s">
        <v>2</v>
      </c>
      <c r="B19778" t="s">
        <v>33444</v>
      </c>
      <c r="C19778" t="s">
        <v>92</v>
      </c>
      <c r="D19778" t="s">
        <v>4346</v>
      </c>
      <c r="E19778" t="s">
        <v>59</v>
      </c>
      <c r="F19778" t="b">
        <v>0</v>
      </c>
      <c r="G19778" t="s">
        <v>77</v>
      </c>
      <c r="H19778" s="1">
        <v>46247.421898148154</v>
      </c>
      <c r="I19778" t="b">
        <v>0</v>
      </c>
      <c r="J19778" t="b">
        <v>1</v>
      </c>
      <c r="K19778" t="s">
        <v>41</v>
      </c>
      <c r="L19778" t="s">
        <v>60</v>
      </c>
      <c r="M19778">
        <v>204500</v>
      </c>
      <c r="N19778"/>
      <c r="O19778" t="s">
        <v>402</v>
      </c>
      <c r="P19778" t="s">
        <v>33445</v>
      </c>
    </row>
    <row r="19779" spans="1:16" x14ac:dyDescent="0.25">
      <c r="A19779" t="s">
        <v>2</v>
      </c>
      <c r="B19779" t="s">
        <v>33446</v>
      </c>
      <c r="C19779" t="s">
        <v>165</v>
      </c>
      <c r="D19779" t="s">
        <v>4526</v>
      </c>
      <c r="E19779" t="s">
        <v>59</v>
      </c>
      <c r="F19779" t="b">
        <v>0</v>
      </c>
      <c r="G19779" t="s">
        <v>73</v>
      </c>
      <c r="H19779" s="1">
        <v>46247.421956018523</v>
      </c>
      <c r="I19779" t="b">
        <v>0</v>
      </c>
      <c r="J19779" t="b">
        <v>1</v>
      </c>
      <c r="K19779" t="s">
        <v>41</v>
      </c>
      <c r="L19779" t="s">
        <v>60</v>
      </c>
      <c r="M19779">
        <v>115000</v>
      </c>
      <c r="N19779"/>
      <c r="O19779" t="s">
        <v>7675</v>
      </c>
      <c r="P19779" t="s">
        <v>33447</v>
      </c>
    </row>
    <row r="19780" spans="1:16" x14ac:dyDescent="0.25">
      <c r="A19780" t="s">
        <v>2</v>
      </c>
      <c r="B19780" t="s">
        <v>33448</v>
      </c>
      <c r="C19780" t="s">
        <v>13</v>
      </c>
      <c r="D19780" t="s">
        <v>5102</v>
      </c>
      <c r="E19780" t="s">
        <v>59</v>
      </c>
      <c r="F19780" t="b">
        <v>0</v>
      </c>
      <c r="G19780" t="s">
        <v>13</v>
      </c>
      <c r="H19780" s="1">
        <v>46247.422534722216</v>
      </c>
      <c r="I19780" t="b">
        <v>0</v>
      </c>
      <c r="J19780" t="b">
        <v>0</v>
      </c>
      <c r="K19780" t="s">
        <v>13</v>
      </c>
      <c r="L19780" t="s">
        <v>60</v>
      </c>
      <c r="M19780">
        <v>225000</v>
      </c>
      <c r="N19780"/>
      <c r="O19780" t="s">
        <v>33449</v>
      </c>
      <c r="P19780" t="s">
        <v>954</v>
      </c>
    </row>
    <row r="19781" spans="1:16" x14ac:dyDescent="0.25">
      <c r="A19781" t="s">
        <v>1</v>
      </c>
      <c r="B19781" t="s">
        <v>33450</v>
      </c>
      <c r="C19781" t="s">
        <v>112</v>
      </c>
      <c r="D19781" t="s">
        <v>4526</v>
      </c>
      <c r="E19781" t="s">
        <v>59</v>
      </c>
      <c r="F19781" t="b">
        <v>0</v>
      </c>
      <c r="G19781" t="s">
        <v>68</v>
      </c>
      <c r="H19781" s="1">
        <v>46247.425578703696</v>
      </c>
      <c r="I19781" t="b">
        <v>1</v>
      </c>
      <c r="J19781" t="b">
        <v>0</v>
      </c>
      <c r="K19781" t="s">
        <v>41</v>
      </c>
      <c r="L19781" t="s">
        <v>60</v>
      </c>
      <c r="M19781">
        <v>125000</v>
      </c>
      <c r="N19781"/>
      <c r="O19781" t="s">
        <v>10063</v>
      </c>
      <c r="P19781" t="s">
        <v>17221</v>
      </c>
    </row>
    <row r="19782" spans="1:16" x14ac:dyDescent="0.25">
      <c r="A19782" t="s">
        <v>2</v>
      </c>
      <c r="B19782" t="s">
        <v>23972</v>
      </c>
      <c r="C19782" t="s">
        <v>76</v>
      </c>
      <c r="D19782" t="s">
        <v>4526</v>
      </c>
      <c r="E19782" t="s">
        <v>59</v>
      </c>
      <c r="F19782" t="b">
        <v>1</v>
      </c>
      <c r="G19782" t="s">
        <v>40</v>
      </c>
      <c r="H19782" s="1">
        <v>46247.429050925923</v>
      </c>
      <c r="I19782" t="b">
        <v>1</v>
      </c>
      <c r="J19782" t="b">
        <v>0</v>
      </c>
      <c r="K19782" t="s">
        <v>40</v>
      </c>
      <c r="L19782" t="s">
        <v>60</v>
      </c>
      <c r="M19782">
        <v>100000</v>
      </c>
      <c r="N19782"/>
      <c r="O19782" t="s">
        <v>33451</v>
      </c>
      <c r="P19782" t="s">
        <v>33452</v>
      </c>
    </row>
    <row r="19783" spans="1:16" x14ac:dyDescent="0.25">
      <c r="A19783" t="s">
        <v>6</v>
      </c>
      <c r="B19783" t="s">
        <v>33453</v>
      </c>
      <c r="C19783" t="s">
        <v>165</v>
      </c>
      <c r="D19783" t="s">
        <v>4756</v>
      </c>
      <c r="E19783" t="s">
        <v>59</v>
      </c>
      <c r="F19783" t="b">
        <v>0</v>
      </c>
      <c r="G19783" t="s">
        <v>73</v>
      </c>
      <c r="H19783" s="1">
        <v>46247.463622685187</v>
      </c>
      <c r="I19783" t="b">
        <v>0</v>
      </c>
      <c r="J19783" t="b">
        <v>0</v>
      </c>
      <c r="K19783" t="s">
        <v>41</v>
      </c>
      <c r="L19783" t="s">
        <v>60</v>
      </c>
      <c r="M19783">
        <v>165000</v>
      </c>
      <c r="N19783"/>
      <c r="O19783" t="s">
        <v>386</v>
      </c>
    </row>
    <row r="19784" spans="1:16" x14ac:dyDescent="0.25">
      <c r="A19784" t="s">
        <v>1</v>
      </c>
      <c r="B19784" t="s">
        <v>33454</v>
      </c>
      <c r="C19784" t="s">
        <v>112</v>
      </c>
      <c r="D19784" t="s">
        <v>4526</v>
      </c>
      <c r="E19784" t="s">
        <v>59</v>
      </c>
      <c r="F19784" t="b">
        <v>0</v>
      </c>
      <c r="G19784" t="s">
        <v>65</v>
      </c>
      <c r="H19784" s="1">
        <v>46247.46707175926</v>
      </c>
      <c r="I19784" t="b">
        <v>1</v>
      </c>
      <c r="J19784" t="b">
        <v>0</v>
      </c>
      <c r="K19784" t="s">
        <v>41</v>
      </c>
      <c r="L19784" t="s">
        <v>74</v>
      </c>
      <c r="M19784"/>
      <c r="N19784">
        <v>50</v>
      </c>
      <c r="O19784" t="s">
        <v>33455</v>
      </c>
      <c r="P19784" t="s">
        <v>99</v>
      </c>
    </row>
    <row r="19785" spans="1:16" x14ac:dyDescent="0.25">
      <c r="A19785" t="s">
        <v>0</v>
      </c>
      <c r="B19785" t="s">
        <v>4029</v>
      </c>
      <c r="C19785" t="s">
        <v>40</v>
      </c>
      <c r="D19785" t="s">
        <v>4526</v>
      </c>
      <c r="E19785" t="s">
        <v>59</v>
      </c>
      <c r="F19785" t="b">
        <v>0</v>
      </c>
      <c r="G19785" t="s">
        <v>40</v>
      </c>
      <c r="H19785" s="1">
        <v>46247.50503472222</v>
      </c>
      <c r="I19785" t="b">
        <v>1</v>
      </c>
      <c r="J19785" t="b">
        <v>0</v>
      </c>
      <c r="K19785" t="s">
        <v>40</v>
      </c>
      <c r="L19785" t="s">
        <v>60</v>
      </c>
      <c r="M19785">
        <v>52500</v>
      </c>
      <c r="N19785"/>
      <c r="O19785" t="s">
        <v>12226</v>
      </c>
      <c r="P19785" t="s">
        <v>1420</v>
      </c>
    </row>
    <row r="19786" spans="1:16" x14ac:dyDescent="0.25">
      <c r="A19786" t="s">
        <v>6</v>
      </c>
      <c r="B19786" t="s">
        <v>6</v>
      </c>
      <c r="C19786" t="s">
        <v>5067</v>
      </c>
      <c r="D19786" t="s">
        <v>4346</v>
      </c>
      <c r="E19786" t="s">
        <v>72</v>
      </c>
      <c r="F19786" t="b">
        <v>0</v>
      </c>
      <c r="G19786" t="s">
        <v>40</v>
      </c>
      <c r="H19786" s="1">
        <v>46247.508472222216</v>
      </c>
      <c r="I19786" t="b">
        <v>0</v>
      </c>
      <c r="J19786" t="b">
        <v>0</v>
      </c>
      <c r="K19786" t="s">
        <v>40</v>
      </c>
      <c r="L19786" t="s">
        <v>60</v>
      </c>
      <c r="M19786">
        <v>51619</v>
      </c>
      <c r="N19786"/>
      <c r="O19786" t="s">
        <v>33456</v>
      </c>
      <c r="P19786" t="s">
        <v>33457</v>
      </c>
    </row>
    <row r="19787" spans="1:16" x14ac:dyDescent="0.25">
      <c r="A19787" t="s">
        <v>4</v>
      </c>
      <c r="B19787" t="s">
        <v>3479</v>
      </c>
      <c r="C19787" t="s">
        <v>6081</v>
      </c>
      <c r="D19787" t="s">
        <v>4526</v>
      </c>
      <c r="E19787" t="s">
        <v>59</v>
      </c>
      <c r="F19787" t="b">
        <v>0</v>
      </c>
      <c r="G19787" t="s">
        <v>40</v>
      </c>
      <c r="H19787" s="1">
        <v>46247.546747685177</v>
      </c>
      <c r="I19787" t="b">
        <v>0</v>
      </c>
      <c r="J19787" t="b">
        <v>0</v>
      </c>
      <c r="K19787" t="s">
        <v>40</v>
      </c>
      <c r="L19787" t="s">
        <v>60</v>
      </c>
      <c r="M19787">
        <v>65000</v>
      </c>
      <c r="N19787"/>
      <c r="O19787" t="s">
        <v>101</v>
      </c>
      <c r="P19787" t="s">
        <v>146</v>
      </c>
    </row>
    <row r="19788" spans="1:16" x14ac:dyDescent="0.25">
      <c r="A19788" t="s">
        <v>1</v>
      </c>
      <c r="B19788" t="s">
        <v>33458</v>
      </c>
      <c r="C19788" t="s">
        <v>76</v>
      </c>
      <c r="D19788" t="s">
        <v>4868</v>
      </c>
      <c r="E19788" t="s">
        <v>59</v>
      </c>
      <c r="F19788" t="b">
        <v>1</v>
      </c>
      <c r="G19788" t="s">
        <v>77</v>
      </c>
      <c r="H19788" s="1">
        <v>46247.59202546296</v>
      </c>
      <c r="I19788" t="b">
        <v>1</v>
      </c>
      <c r="J19788" t="b">
        <v>0</v>
      </c>
      <c r="K19788" t="s">
        <v>41</v>
      </c>
      <c r="L19788" t="s">
        <v>60</v>
      </c>
      <c r="M19788">
        <v>27000</v>
      </c>
      <c r="N19788"/>
      <c r="O19788" t="s">
        <v>33459</v>
      </c>
      <c r="P19788" t="s">
        <v>33460</v>
      </c>
    </row>
    <row r="19789" spans="1:16" x14ac:dyDescent="0.25">
      <c r="A19789" t="s">
        <v>1</v>
      </c>
      <c r="B19789" t="s">
        <v>33461</v>
      </c>
      <c r="C19789" t="s">
        <v>175</v>
      </c>
      <c r="D19789" t="s">
        <v>4526</v>
      </c>
      <c r="E19789" t="s">
        <v>59</v>
      </c>
      <c r="F19789" t="b">
        <v>0</v>
      </c>
      <c r="G19789" t="s">
        <v>77</v>
      </c>
      <c r="H19789" s="1">
        <v>46247.59202546296</v>
      </c>
      <c r="I19789" t="b">
        <v>1</v>
      </c>
      <c r="J19789" t="b">
        <v>0</v>
      </c>
      <c r="K19789" t="s">
        <v>41</v>
      </c>
      <c r="L19789" t="s">
        <v>74</v>
      </c>
      <c r="M19789"/>
      <c r="N19789">
        <v>62.5</v>
      </c>
      <c r="O19789" t="s">
        <v>27777</v>
      </c>
      <c r="P19789" t="s">
        <v>33462</v>
      </c>
    </row>
    <row r="19790" spans="1:16" x14ac:dyDescent="0.25">
      <c r="A19790" t="s">
        <v>1</v>
      </c>
      <c r="B19790" t="s">
        <v>12721</v>
      </c>
      <c r="C19790" t="s">
        <v>672</v>
      </c>
      <c r="D19790" t="s">
        <v>4526</v>
      </c>
      <c r="E19790" t="s">
        <v>59</v>
      </c>
      <c r="F19790" t="b">
        <v>0</v>
      </c>
      <c r="G19790" t="s">
        <v>77</v>
      </c>
      <c r="H19790" s="1">
        <v>46247.592106481483</v>
      </c>
      <c r="I19790" t="b">
        <v>0</v>
      </c>
      <c r="J19790" t="b">
        <v>0</v>
      </c>
      <c r="K19790" t="s">
        <v>41</v>
      </c>
      <c r="L19790" t="s">
        <v>74</v>
      </c>
      <c r="M19790"/>
      <c r="N19790">
        <v>45.83</v>
      </c>
      <c r="O19790" t="s">
        <v>611</v>
      </c>
      <c r="P19790" t="s">
        <v>1841</v>
      </c>
    </row>
    <row r="19791" spans="1:16" x14ac:dyDescent="0.25">
      <c r="A19791" t="s">
        <v>5</v>
      </c>
      <c r="B19791" t="s">
        <v>33463</v>
      </c>
      <c r="C19791" t="s">
        <v>955</v>
      </c>
      <c r="D19791" t="s">
        <v>5102</v>
      </c>
      <c r="E19791" t="s">
        <v>59</v>
      </c>
      <c r="F19791" t="b">
        <v>0</v>
      </c>
      <c r="G19791" t="s">
        <v>13</v>
      </c>
      <c r="H19791" s="1">
        <v>46247.592893518522</v>
      </c>
      <c r="I19791" t="b">
        <v>1</v>
      </c>
      <c r="J19791" t="b">
        <v>0</v>
      </c>
      <c r="K19791" t="s">
        <v>13</v>
      </c>
      <c r="L19791" t="s">
        <v>60</v>
      </c>
      <c r="M19791">
        <v>200000</v>
      </c>
      <c r="N19791"/>
      <c r="O19791" t="s">
        <v>33464</v>
      </c>
      <c r="P19791" t="s">
        <v>33465</v>
      </c>
    </row>
    <row r="19792" spans="1:16" x14ac:dyDescent="0.25">
      <c r="A19792" t="s">
        <v>4</v>
      </c>
      <c r="B19792" t="s">
        <v>33466</v>
      </c>
      <c r="C19792" t="s">
        <v>76</v>
      </c>
      <c r="D19792" t="s">
        <v>4526</v>
      </c>
      <c r="E19792" t="s">
        <v>59</v>
      </c>
      <c r="F19792" t="b">
        <v>1</v>
      </c>
      <c r="G19792" t="s">
        <v>13</v>
      </c>
      <c r="H19792" s="1">
        <v>46247.592928240738</v>
      </c>
      <c r="I19792" t="b">
        <v>0</v>
      </c>
      <c r="J19792" t="b">
        <v>0</v>
      </c>
      <c r="K19792" t="s">
        <v>13</v>
      </c>
      <c r="L19792" t="s">
        <v>60</v>
      </c>
      <c r="M19792">
        <v>104500</v>
      </c>
      <c r="N19792"/>
      <c r="O19792" t="s">
        <v>521</v>
      </c>
      <c r="P19792" t="s">
        <v>33467</v>
      </c>
    </row>
    <row r="19793" spans="1:16" x14ac:dyDescent="0.25">
      <c r="A19793" t="s">
        <v>1</v>
      </c>
      <c r="B19793" t="s">
        <v>33468</v>
      </c>
      <c r="C19793" t="s">
        <v>3764</v>
      </c>
      <c r="D19793" t="s">
        <v>4526</v>
      </c>
      <c r="E19793" t="s">
        <v>88</v>
      </c>
      <c r="F19793" t="b">
        <v>0</v>
      </c>
      <c r="G19793" t="s">
        <v>65</v>
      </c>
      <c r="H19793" s="1">
        <v>46247.675405092603</v>
      </c>
      <c r="I19793" t="b">
        <v>1</v>
      </c>
      <c r="J19793" t="b">
        <v>1</v>
      </c>
      <c r="K19793" t="s">
        <v>41</v>
      </c>
      <c r="L19793" t="s">
        <v>74</v>
      </c>
      <c r="M19793"/>
      <c r="N19793">
        <v>66.5</v>
      </c>
      <c r="O19793" t="s">
        <v>403</v>
      </c>
      <c r="P19793" t="s">
        <v>33469</v>
      </c>
    </row>
    <row r="19794" spans="1:16" x14ac:dyDescent="0.25">
      <c r="A19794" t="s">
        <v>5</v>
      </c>
      <c r="B19794" t="s">
        <v>33470</v>
      </c>
      <c r="C19794" t="s">
        <v>2408</v>
      </c>
      <c r="D19794" t="s">
        <v>4526</v>
      </c>
      <c r="E19794" t="s">
        <v>59</v>
      </c>
      <c r="F19794" t="b">
        <v>0</v>
      </c>
      <c r="G19794" t="s">
        <v>13</v>
      </c>
      <c r="H19794" s="1">
        <v>46247.676226851851</v>
      </c>
      <c r="I19794" t="b">
        <v>1</v>
      </c>
      <c r="J19794" t="b">
        <v>0</v>
      </c>
      <c r="K19794" t="s">
        <v>13</v>
      </c>
      <c r="L19794" t="s">
        <v>74</v>
      </c>
      <c r="M19794"/>
      <c r="N19794">
        <v>55</v>
      </c>
      <c r="O19794" t="s">
        <v>403</v>
      </c>
      <c r="P19794" t="s">
        <v>33471</v>
      </c>
    </row>
    <row r="19795" spans="1:16" x14ac:dyDescent="0.25">
      <c r="A19795" t="s">
        <v>0</v>
      </c>
      <c r="B19795" t="s">
        <v>33472</v>
      </c>
      <c r="C19795" t="s">
        <v>5067</v>
      </c>
      <c r="D19795" t="s">
        <v>4526</v>
      </c>
      <c r="E19795" t="s">
        <v>59</v>
      </c>
      <c r="F19795" t="b">
        <v>0</v>
      </c>
      <c r="G19795" t="s">
        <v>40</v>
      </c>
      <c r="H19795" s="1">
        <v>46247.713391203702</v>
      </c>
      <c r="I19795" t="b">
        <v>0</v>
      </c>
      <c r="J19795" t="b">
        <v>0</v>
      </c>
      <c r="K19795" t="s">
        <v>40</v>
      </c>
      <c r="L19795" t="s">
        <v>60</v>
      </c>
      <c r="M19795">
        <v>33000</v>
      </c>
      <c r="N19795"/>
      <c r="O19795" t="s">
        <v>15053</v>
      </c>
      <c r="P19795" t="s">
        <v>208</v>
      </c>
    </row>
    <row r="19796" spans="1:16" x14ac:dyDescent="0.25">
      <c r="A19796" t="s">
        <v>5</v>
      </c>
      <c r="B19796" t="s">
        <v>33473</v>
      </c>
      <c r="C19796" t="s">
        <v>200</v>
      </c>
      <c r="D19796" t="s">
        <v>5349</v>
      </c>
      <c r="E19796" t="s">
        <v>59</v>
      </c>
      <c r="F19796" t="b">
        <v>0</v>
      </c>
      <c r="G19796" t="s">
        <v>73</v>
      </c>
      <c r="H19796" s="1">
        <v>46247.717094907413</v>
      </c>
      <c r="I19796" t="b">
        <v>0</v>
      </c>
      <c r="J19796" t="b">
        <v>1</v>
      </c>
      <c r="K19796" t="s">
        <v>41</v>
      </c>
      <c r="L19796" t="s">
        <v>60</v>
      </c>
      <c r="M19796">
        <v>120150</v>
      </c>
      <c r="N19796"/>
      <c r="O19796" t="s">
        <v>116</v>
      </c>
      <c r="P19796" t="s">
        <v>33474</v>
      </c>
    </row>
    <row r="19797" spans="1:16" x14ac:dyDescent="0.25">
      <c r="A19797" t="s">
        <v>1</v>
      </c>
      <c r="B19797" t="s">
        <v>358</v>
      </c>
      <c r="C19797" t="s">
        <v>33475</v>
      </c>
      <c r="D19797" t="s">
        <v>24507</v>
      </c>
      <c r="E19797" t="s">
        <v>871</v>
      </c>
      <c r="F19797" t="b">
        <v>0</v>
      </c>
      <c r="G19797" t="s">
        <v>40</v>
      </c>
      <c r="H19797" s="1">
        <v>46247.720671296287</v>
      </c>
      <c r="I19797" t="b">
        <v>1</v>
      </c>
      <c r="J19797" t="b">
        <v>0</v>
      </c>
      <c r="K19797" t="s">
        <v>40</v>
      </c>
      <c r="L19797" t="s">
        <v>74</v>
      </c>
      <c r="M19797"/>
      <c r="N19797">
        <v>34.534999999999997</v>
      </c>
      <c r="O19797" t="s">
        <v>33476</v>
      </c>
      <c r="P19797" t="s">
        <v>33477</v>
      </c>
    </row>
    <row r="19798" spans="1:16" x14ac:dyDescent="0.25">
      <c r="A19798" t="s">
        <v>2</v>
      </c>
      <c r="B19798" t="s">
        <v>2540</v>
      </c>
      <c r="C19798" t="s">
        <v>76</v>
      </c>
      <c r="D19798" t="s">
        <v>4868</v>
      </c>
      <c r="E19798" t="s">
        <v>59</v>
      </c>
      <c r="F19798" t="b">
        <v>1</v>
      </c>
      <c r="G19798" t="s">
        <v>20</v>
      </c>
      <c r="H19798" s="1">
        <v>46247.753136574072</v>
      </c>
      <c r="I19798" t="b">
        <v>0</v>
      </c>
      <c r="J19798" t="b">
        <v>0</v>
      </c>
      <c r="K19798" t="s">
        <v>20</v>
      </c>
      <c r="L19798" t="s">
        <v>60</v>
      </c>
      <c r="M19798">
        <v>40000</v>
      </c>
      <c r="N19798"/>
      <c r="O19798" t="s">
        <v>33478</v>
      </c>
      <c r="P19798" t="s">
        <v>27897</v>
      </c>
    </row>
    <row r="19799" spans="1:16" x14ac:dyDescent="0.25">
      <c r="A19799" t="s">
        <v>7</v>
      </c>
      <c r="B19799" t="s">
        <v>33479</v>
      </c>
      <c r="C19799" t="s">
        <v>165</v>
      </c>
      <c r="D19799" t="s">
        <v>2360</v>
      </c>
      <c r="E19799" t="s">
        <v>59</v>
      </c>
      <c r="F19799" t="b">
        <v>0</v>
      </c>
      <c r="G19799" t="s">
        <v>73</v>
      </c>
      <c r="H19799" s="1">
        <v>46247.796979166669</v>
      </c>
      <c r="I19799" t="b">
        <v>0</v>
      </c>
      <c r="J19799" t="b">
        <v>1</v>
      </c>
      <c r="K19799" t="s">
        <v>41</v>
      </c>
      <c r="L19799" t="s">
        <v>60</v>
      </c>
      <c r="M19799">
        <v>120000</v>
      </c>
      <c r="N19799"/>
      <c r="O19799" t="s">
        <v>1355</v>
      </c>
      <c r="P19799" t="s">
        <v>33480</v>
      </c>
    </row>
    <row r="19800" spans="1:16" x14ac:dyDescent="0.25">
      <c r="A19800" t="s">
        <v>1</v>
      </c>
      <c r="B19800" t="s">
        <v>1</v>
      </c>
      <c r="C19800" t="s">
        <v>2429</v>
      </c>
      <c r="D19800" t="s">
        <v>4526</v>
      </c>
      <c r="E19800" t="s">
        <v>59</v>
      </c>
      <c r="F19800" t="b">
        <v>0</v>
      </c>
      <c r="G19800" t="s">
        <v>77</v>
      </c>
      <c r="H19800" s="1">
        <v>46247.800393518519</v>
      </c>
      <c r="I19800" t="b">
        <v>0</v>
      </c>
      <c r="J19800" t="b">
        <v>1</v>
      </c>
      <c r="K19800" t="s">
        <v>41</v>
      </c>
      <c r="L19800" t="s">
        <v>74</v>
      </c>
      <c r="M19800"/>
      <c r="N19800">
        <v>72.5</v>
      </c>
      <c r="O19800" t="s">
        <v>105</v>
      </c>
      <c r="P19800" t="s">
        <v>33481</v>
      </c>
    </row>
    <row r="19801" spans="1:16" x14ac:dyDescent="0.25">
      <c r="A19801" t="s">
        <v>9</v>
      </c>
      <c r="B19801" t="s">
        <v>33482</v>
      </c>
      <c r="C19801" t="s">
        <v>1378</v>
      </c>
      <c r="D19801" t="s">
        <v>4526</v>
      </c>
      <c r="E19801" t="s">
        <v>59</v>
      </c>
      <c r="F19801" t="b">
        <v>0</v>
      </c>
      <c r="G19801" t="s">
        <v>77</v>
      </c>
      <c r="H19801" s="1">
        <v>46247.800462962958</v>
      </c>
      <c r="I19801" t="b">
        <v>0</v>
      </c>
      <c r="J19801" t="b">
        <v>1</v>
      </c>
      <c r="K19801" t="s">
        <v>41</v>
      </c>
      <c r="L19801" t="s">
        <v>60</v>
      </c>
      <c r="M19801">
        <v>169075</v>
      </c>
      <c r="N19801"/>
      <c r="O19801" t="s">
        <v>446</v>
      </c>
      <c r="P19801" t="s">
        <v>33483</v>
      </c>
    </row>
    <row r="19802" spans="1:16" x14ac:dyDescent="0.25">
      <c r="A19802" t="s">
        <v>6</v>
      </c>
      <c r="B19802" t="s">
        <v>33484</v>
      </c>
      <c r="C19802" t="s">
        <v>190</v>
      </c>
      <c r="D19802" t="s">
        <v>4526</v>
      </c>
      <c r="E19802" t="s">
        <v>59</v>
      </c>
      <c r="F19802" t="b">
        <v>0</v>
      </c>
      <c r="G19802" t="s">
        <v>73</v>
      </c>
      <c r="H19802" s="1">
        <v>46247.838622685187</v>
      </c>
      <c r="I19802" t="b">
        <v>0</v>
      </c>
      <c r="J19802" t="b">
        <v>0</v>
      </c>
      <c r="K19802" t="s">
        <v>41</v>
      </c>
      <c r="L19802" t="s">
        <v>60</v>
      </c>
      <c r="M19802">
        <v>170000</v>
      </c>
      <c r="N19802"/>
      <c r="O19802" t="s">
        <v>90</v>
      </c>
      <c r="P19802" t="s">
        <v>13448</v>
      </c>
    </row>
    <row r="19803" spans="1:16" x14ac:dyDescent="0.25">
      <c r="A19803" t="s">
        <v>1</v>
      </c>
      <c r="B19803" t="s">
        <v>33485</v>
      </c>
      <c r="C19803" t="s">
        <v>172</v>
      </c>
      <c r="D19803" t="s">
        <v>4526</v>
      </c>
      <c r="E19803" t="s">
        <v>59</v>
      </c>
      <c r="F19803" t="b">
        <v>0</v>
      </c>
      <c r="G19803" t="s">
        <v>77</v>
      </c>
      <c r="H19803" s="1">
        <v>46247.842037037037</v>
      </c>
      <c r="I19803" t="b">
        <v>0</v>
      </c>
      <c r="J19803" t="b">
        <v>0</v>
      </c>
      <c r="K19803" t="s">
        <v>41</v>
      </c>
      <c r="L19803" t="s">
        <v>60</v>
      </c>
      <c r="M19803">
        <v>68765</v>
      </c>
      <c r="N19803"/>
      <c r="O19803" t="s">
        <v>521</v>
      </c>
      <c r="P19803" t="s">
        <v>33486</v>
      </c>
    </row>
    <row r="19804" spans="1:16" x14ac:dyDescent="0.25">
      <c r="A19804" t="s">
        <v>1</v>
      </c>
      <c r="B19804" t="s">
        <v>33487</v>
      </c>
      <c r="C19804" t="s">
        <v>336</v>
      </c>
      <c r="D19804" t="s">
        <v>4526</v>
      </c>
      <c r="E19804" t="s">
        <v>59</v>
      </c>
      <c r="F19804" t="b">
        <v>0</v>
      </c>
      <c r="G19804" t="s">
        <v>77</v>
      </c>
      <c r="H19804" s="1">
        <v>46247.842060185183</v>
      </c>
      <c r="I19804" t="b">
        <v>0</v>
      </c>
      <c r="J19804" t="b">
        <v>0</v>
      </c>
      <c r="K19804" t="s">
        <v>41</v>
      </c>
      <c r="L19804" t="s">
        <v>60</v>
      </c>
      <c r="M19804">
        <v>67700</v>
      </c>
      <c r="N19804"/>
      <c r="O19804" t="s">
        <v>521</v>
      </c>
      <c r="P19804" t="s">
        <v>1462</v>
      </c>
    </row>
    <row r="19805" spans="1:16" x14ac:dyDescent="0.25">
      <c r="A19805" t="s">
        <v>2</v>
      </c>
      <c r="B19805" t="s">
        <v>2547</v>
      </c>
      <c r="C19805" t="s">
        <v>246</v>
      </c>
      <c r="D19805" t="s">
        <v>4526</v>
      </c>
      <c r="E19805" t="s">
        <v>59</v>
      </c>
      <c r="F19805" t="b">
        <v>0</v>
      </c>
      <c r="G19805" t="s">
        <v>65</v>
      </c>
      <c r="H19805" s="1">
        <v>46247.880324074067</v>
      </c>
      <c r="I19805" t="b">
        <v>0</v>
      </c>
      <c r="J19805" t="b">
        <v>0</v>
      </c>
      <c r="K19805" t="s">
        <v>41</v>
      </c>
      <c r="L19805" t="s">
        <v>60</v>
      </c>
      <c r="M19805">
        <v>82000</v>
      </c>
      <c r="N19805"/>
      <c r="O19805" t="s">
        <v>24238</v>
      </c>
      <c r="P19805" t="s">
        <v>33488</v>
      </c>
    </row>
    <row r="19806" spans="1:16" x14ac:dyDescent="0.25">
      <c r="A19806" t="s">
        <v>1</v>
      </c>
      <c r="B19806" t="s">
        <v>1</v>
      </c>
      <c r="C19806" t="s">
        <v>33489</v>
      </c>
      <c r="D19806" t="s">
        <v>2471</v>
      </c>
      <c r="E19806" t="s">
        <v>59</v>
      </c>
      <c r="F19806" t="b">
        <v>0</v>
      </c>
      <c r="G19806" t="s">
        <v>65</v>
      </c>
      <c r="H19806" s="1">
        <v>46247.883773148147</v>
      </c>
      <c r="I19806" t="b">
        <v>0</v>
      </c>
      <c r="J19806" t="b">
        <v>0</v>
      </c>
      <c r="K19806" t="s">
        <v>41</v>
      </c>
      <c r="L19806" t="s">
        <v>60</v>
      </c>
      <c r="M19806">
        <v>100000</v>
      </c>
      <c r="N19806"/>
      <c r="O19806" t="s">
        <v>33490</v>
      </c>
      <c r="P19806" t="s">
        <v>33491</v>
      </c>
    </row>
    <row r="19807" spans="1:16" x14ac:dyDescent="0.25">
      <c r="A19807" t="s">
        <v>1</v>
      </c>
      <c r="B19807" t="s">
        <v>23561</v>
      </c>
      <c r="C19807" t="s">
        <v>440</v>
      </c>
      <c r="D19807" t="s">
        <v>4756</v>
      </c>
      <c r="E19807" t="s">
        <v>59</v>
      </c>
      <c r="F19807" t="b">
        <v>0</v>
      </c>
      <c r="G19807" t="s">
        <v>73</v>
      </c>
      <c r="H19807" s="1">
        <v>46247.925474537027</v>
      </c>
      <c r="I19807" t="b">
        <v>0</v>
      </c>
      <c r="J19807" t="b">
        <v>1</v>
      </c>
      <c r="K19807" t="s">
        <v>41</v>
      </c>
      <c r="L19807" t="s">
        <v>60</v>
      </c>
      <c r="M19807">
        <v>185500</v>
      </c>
      <c r="N19807"/>
      <c r="O19807" t="s">
        <v>2248</v>
      </c>
      <c r="P19807" t="s">
        <v>622</v>
      </c>
    </row>
    <row r="19808" spans="1:16" x14ac:dyDescent="0.25">
      <c r="A19808" t="s">
        <v>7</v>
      </c>
      <c r="B19808" t="s">
        <v>33479</v>
      </c>
      <c r="C19808" t="s">
        <v>246</v>
      </c>
      <c r="D19808" t="s">
        <v>4526</v>
      </c>
      <c r="E19808" t="s">
        <v>59</v>
      </c>
      <c r="F19808" t="b">
        <v>0</v>
      </c>
      <c r="G19808" t="s">
        <v>65</v>
      </c>
      <c r="H19808" s="1">
        <v>46247.96366898148</v>
      </c>
      <c r="I19808" t="b">
        <v>0</v>
      </c>
      <c r="J19808" t="b">
        <v>1</v>
      </c>
      <c r="K19808" t="s">
        <v>41</v>
      </c>
      <c r="L19808" t="s">
        <v>60</v>
      </c>
      <c r="M19808">
        <v>120000</v>
      </c>
      <c r="N19808"/>
      <c r="O19808" t="s">
        <v>1155</v>
      </c>
      <c r="P19808" t="s">
        <v>33480</v>
      </c>
    </row>
    <row r="19809" spans="1:16" x14ac:dyDescent="0.25">
      <c r="A19809" t="s">
        <v>0</v>
      </c>
      <c r="B19809" t="s">
        <v>0</v>
      </c>
      <c r="C19809" t="s">
        <v>12595</v>
      </c>
      <c r="D19809" t="s">
        <v>806</v>
      </c>
      <c r="E19809" t="s">
        <v>59</v>
      </c>
      <c r="F19809" t="b">
        <v>0</v>
      </c>
      <c r="G19809" t="s">
        <v>40</v>
      </c>
      <c r="H19809" s="1">
        <v>46248.00503472222</v>
      </c>
      <c r="I19809" t="b">
        <v>1</v>
      </c>
      <c r="J19809" t="b">
        <v>0</v>
      </c>
      <c r="K19809" t="s">
        <v>40</v>
      </c>
      <c r="L19809" t="s">
        <v>60</v>
      </c>
      <c r="M19809">
        <v>31823</v>
      </c>
      <c r="N19809"/>
      <c r="O19809" t="s">
        <v>2905</v>
      </c>
      <c r="P19809" t="s">
        <v>1021</v>
      </c>
    </row>
    <row r="19810" spans="1:16" x14ac:dyDescent="0.25">
      <c r="A19810" t="s">
        <v>8</v>
      </c>
      <c r="B19810" t="s">
        <v>33492</v>
      </c>
      <c r="C19810" t="s">
        <v>2232</v>
      </c>
      <c r="D19810" t="s">
        <v>5667</v>
      </c>
      <c r="E19810" t="s">
        <v>59</v>
      </c>
      <c r="F19810" t="b">
        <v>0</v>
      </c>
      <c r="G19810" t="s">
        <v>65</v>
      </c>
      <c r="H19810" s="1">
        <v>46248.005312499998</v>
      </c>
      <c r="I19810" t="b">
        <v>0</v>
      </c>
      <c r="J19810" t="b">
        <v>0</v>
      </c>
      <c r="K19810" t="s">
        <v>41</v>
      </c>
      <c r="L19810" t="s">
        <v>60</v>
      </c>
      <c r="M19810">
        <v>136500</v>
      </c>
      <c r="N19810"/>
      <c r="O19810" t="s">
        <v>305</v>
      </c>
      <c r="P19810" t="s">
        <v>2810</v>
      </c>
    </row>
    <row r="19811" spans="1:16" x14ac:dyDescent="0.25">
      <c r="A19811" t="s">
        <v>5</v>
      </c>
      <c r="B19811" t="s">
        <v>5</v>
      </c>
      <c r="C19811" t="s">
        <v>3875</v>
      </c>
      <c r="D19811" t="s">
        <v>3761</v>
      </c>
      <c r="E19811" t="s">
        <v>59</v>
      </c>
      <c r="F19811" t="b">
        <v>0</v>
      </c>
      <c r="G19811" t="s">
        <v>65</v>
      </c>
      <c r="H19811" s="1">
        <v>46248.008784722217</v>
      </c>
      <c r="I19811" t="b">
        <v>0</v>
      </c>
      <c r="J19811" t="b">
        <v>1</v>
      </c>
      <c r="K19811" t="s">
        <v>41</v>
      </c>
      <c r="L19811" t="s">
        <v>60</v>
      </c>
      <c r="M19811">
        <v>102500</v>
      </c>
      <c r="N19811"/>
      <c r="O19811" t="s">
        <v>33493</v>
      </c>
      <c r="P19811" t="s">
        <v>33494</v>
      </c>
    </row>
    <row r="19812" spans="1:16" x14ac:dyDescent="0.25">
      <c r="A19812" t="s">
        <v>1</v>
      </c>
      <c r="B19812" t="s">
        <v>33495</v>
      </c>
      <c r="C19812" t="s">
        <v>33496</v>
      </c>
      <c r="D19812" t="s">
        <v>4515</v>
      </c>
      <c r="E19812" t="s">
        <v>59</v>
      </c>
      <c r="F19812" t="b">
        <v>0</v>
      </c>
      <c r="G19812" t="s">
        <v>19</v>
      </c>
      <c r="H19812" s="1">
        <v>46248.010370370372</v>
      </c>
      <c r="I19812" t="b">
        <v>0</v>
      </c>
      <c r="J19812" t="b">
        <v>0</v>
      </c>
      <c r="K19812" t="s">
        <v>19</v>
      </c>
      <c r="L19812" t="s">
        <v>60</v>
      </c>
      <c r="M19812">
        <v>3500000</v>
      </c>
      <c r="N19812"/>
      <c r="O19812" t="s">
        <v>33497</v>
      </c>
      <c r="P19812" t="s">
        <v>33498</v>
      </c>
    </row>
    <row r="19813" spans="1:16" x14ac:dyDescent="0.25">
      <c r="A19813" t="s">
        <v>5</v>
      </c>
      <c r="B19813" t="s">
        <v>33499</v>
      </c>
      <c r="C19813" t="s">
        <v>5828</v>
      </c>
      <c r="D19813" t="s">
        <v>4673</v>
      </c>
      <c r="E19813" t="s">
        <v>59</v>
      </c>
      <c r="F19813" t="b">
        <v>0</v>
      </c>
      <c r="G19813" t="s">
        <v>41</v>
      </c>
      <c r="H19813" s="1">
        <v>46248.012407407397</v>
      </c>
      <c r="I19813" t="b">
        <v>0</v>
      </c>
      <c r="J19813" t="b">
        <v>1</v>
      </c>
      <c r="K19813" t="s">
        <v>41</v>
      </c>
      <c r="L19813" t="s">
        <v>60</v>
      </c>
      <c r="M19813">
        <v>145132.5</v>
      </c>
      <c r="N19813"/>
      <c r="O19813" t="s">
        <v>5986</v>
      </c>
      <c r="P19813" t="s">
        <v>33500</v>
      </c>
    </row>
    <row r="19814" spans="1:16" x14ac:dyDescent="0.25">
      <c r="A19814" t="s">
        <v>2</v>
      </c>
      <c r="B19814" t="s">
        <v>33501</v>
      </c>
      <c r="C19814" t="s">
        <v>76</v>
      </c>
      <c r="D19814" t="s">
        <v>4526</v>
      </c>
      <c r="E19814" t="s">
        <v>88</v>
      </c>
      <c r="F19814" t="b">
        <v>1</v>
      </c>
      <c r="G19814" t="s">
        <v>73</v>
      </c>
      <c r="H19814" s="1">
        <v>46248.046956018523</v>
      </c>
      <c r="I19814" t="b">
        <v>0</v>
      </c>
      <c r="J19814" t="b">
        <v>0</v>
      </c>
      <c r="K19814" t="s">
        <v>41</v>
      </c>
      <c r="L19814" t="s">
        <v>74</v>
      </c>
      <c r="M19814"/>
      <c r="N19814">
        <v>60</v>
      </c>
      <c r="O19814" t="s">
        <v>5271</v>
      </c>
      <c r="P19814" t="s">
        <v>5272</v>
      </c>
    </row>
    <row r="19815" spans="1:16" x14ac:dyDescent="0.25">
      <c r="A19815" t="s">
        <v>5</v>
      </c>
      <c r="B19815" t="s">
        <v>5</v>
      </c>
      <c r="C19815" t="s">
        <v>79</v>
      </c>
      <c r="D19815" t="s">
        <v>4526</v>
      </c>
      <c r="E19815" t="s">
        <v>59</v>
      </c>
      <c r="F19815" t="b">
        <v>0</v>
      </c>
      <c r="G19815" t="s">
        <v>65</v>
      </c>
      <c r="H19815" s="1">
        <v>46248.050439814811</v>
      </c>
      <c r="I19815" t="b">
        <v>0</v>
      </c>
      <c r="J19815" t="b">
        <v>0</v>
      </c>
      <c r="K19815" t="s">
        <v>41</v>
      </c>
      <c r="L19815" t="s">
        <v>60</v>
      </c>
      <c r="M19815">
        <v>207500</v>
      </c>
      <c r="N19815"/>
      <c r="O19815" t="s">
        <v>25484</v>
      </c>
      <c r="P19815" t="s">
        <v>33502</v>
      </c>
    </row>
    <row r="19816" spans="1:16" x14ac:dyDescent="0.25">
      <c r="A19816" t="s">
        <v>4</v>
      </c>
      <c r="B19816" t="s">
        <v>33503</v>
      </c>
      <c r="C19816" t="s">
        <v>76</v>
      </c>
      <c r="D19816" t="s">
        <v>2360</v>
      </c>
      <c r="E19816" t="s">
        <v>59</v>
      </c>
      <c r="F19816" t="b">
        <v>1</v>
      </c>
      <c r="G19816" t="s">
        <v>73</v>
      </c>
      <c r="H19816" s="1">
        <v>46248.050439814811</v>
      </c>
      <c r="I19816" t="b">
        <v>0</v>
      </c>
      <c r="J19816" t="b">
        <v>1</v>
      </c>
      <c r="K19816" t="s">
        <v>41</v>
      </c>
      <c r="L19816" t="s">
        <v>60</v>
      </c>
      <c r="M19816">
        <v>170000</v>
      </c>
      <c r="N19816"/>
      <c r="O19816" t="s">
        <v>2360</v>
      </c>
      <c r="P19816" t="s">
        <v>33504</v>
      </c>
    </row>
    <row r="19817" spans="1:16" x14ac:dyDescent="0.25">
      <c r="A19817" t="s">
        <v>1</v>
      </c>
      <c r="B19817" t="s">
        <v>32781</v>
      </c>
      <c r="C19817" t="s">
        <v>336</v>
      </c>
      <c r="D19817" t="s">
        <v>4526</v>
      </c>
      <c r="E19817" t="s">
        <v>59</v>
      </c>
      <c r="F19817" t="b">
        <v>0</v>
      </c>
      <c r="G19817" t="s">
        <v>65</v>
      </c>
      <c r="H19817" s="1">
        <v>46248.050439814811</v>
      </c>
      <c r="I19817" t="b">
        <v>0</v>
      </c>
      <c r="J19817" t="b">
        <v>1</v>
      </c>
      <c r="K19817" t="s">
        <v>41</v>
      </c>
      <c r="L19817" t="s">
        <v>60</v>
      </c>
      <c r="M19817">
        <v>134787.5</v>
      </c>
      <c r="N19817"/>
      <c r="O19817" t="s">
        <v>444</v>
      </c>
      <c r="P19817" t="s">
        <v>32782</v>
      </c>
    </row>
    <row r="19818" spans="1:16" x14ac:dyDescent="0.25">
      <c r="A19818" t="s">
        <v>1</v>
      </c>
      <c r="B19818" t="s">
        <v>277</v>
      </c>
      <c r="C19818" t="s">
        <v>33505</v>
      </c>
      <c r="D19818" t="s">
        <v>4346</v>
      </c>
      <c r="E19818" t="s">
        <v>59</v>
      </c>
      <c r="F19818" t="b">
        <v>0</v>
      </c>
      <c r="G19818" t="s">
        <v>40</v>
      </c>
      <c r="H19818" s="1">
        <v>46248.05400462963</v>
      </c>
      <c r="I19818" t="b">
        <v>1</v>
      </c>
      <c r="J19818" t="b">
        <v>0</v>
      </c>
      <c r="K19818" t="s">
        <v>40</v>
      </c>
      <c r="L19818" t="s">
        <v>60</v>
      </c>
      <c r="M19818">
        <v>81777</v>
      </c>
      <c r="N19818"/>
      <c r="O19818" t="s">
        <v>33506</v>
      </c>
      <c r="P19818" t="s">
        <v>2257</v>
      </c>
    </row>
    <row r="19819" spans="1:16" x14ac:dyDescent="0.25">
      <c r="A19819" t="s">
        <v>2</v>
      </c>
      <c r="B19819" t="s">
        <v>33507</v>
      </c>
      <c r="C19819" t="s">
        <v>304</v>
      </c>
      <c r="D19819" t="s">
        <v>4526</v>
      </c>
      <c r="E19819" t="s">
        <v>88</v>
      </c>
      <c r="F19819" t="b">
        <v>0</v>
      </c>
      <c r="G19819" t="s">
        <v>77</v>
      </c>
      <c r="H19819" s="1">
        <v>46248.088564814818</v>
      </c>
      <c r="I19819" t="b">
        <v>0</v>
      </c>
      <c r="J19819" t="b">
        <v>0</v>
      </c>
      <c r="K19819" t="s">
        <v>41</v>
      </c>
      <c r="L19819" t="s">
        <v>74</v>
      </c>
      <c r="M19819"/>
      <c r="N19819">
        <v>150</v>
      </c>
      <c r="O19819" t="s">
        <v>33333</v>
      </c>
    </row>
    <row r="19820" spans="1:16" x14ac:dyDescent="0.25">
      <c r="A19820" t="s">
        <v>1</v>
      </c>
      <c r="B19820" t="s">
        <v>33508</v>
      </c>
      <c r="C19820" t="s">
        <v>4253</v>
      </c>
      <c r="D19820" t="s">
        <v>4526</v>
      </c>
      <c r="E19820" t="s">
        <v>132</v>
      </c>
      <c r="F19820" t="b">
        <v>0</v>
      </c>
      <c r="G19820" t="s">
        <v>73</v>
      </c>
      <c r="H19820" s="1">
        <v>46248.09207175926</v>
      </c>
      <c r="I19820" t="b">
        <v>0</v>
      </c>
      <c r="J19820" t="b">
        <v>0</v>
      </c>
      <c r="K19820" t="s">
        <v>41</v>
      </c>
      <c r="L19820" t="s">
        <v>60</v>
      </c>
      <c r="M19820">
        <v>68765</v>
      </c>
      <c r="N19820"/>
      <c r="O19820" t="s">
        <v>521</v>
      </c>
      <c r="P19820" t="s">
        <v>33509</v>
      </c>
    </row>
    <row r="19821" spans="1:16" x14ac:dyDescent="0.25">
      <c r="A19821" t="s">
        <v>1</v>
      </c>
      <c r="B19821" t="s">
        <v>33485</v>
      </c>
      <c r="C19821" t="s">
        <v>190</v>
      </c>
      <c r="D19821" t="s">
        <v>4526</v>
      </c>
      <c r="E19821" t="s">
        <v>59</v>
      </c>
      <c r="F19821" t="b">
        <v>0</v>
      </c>
      <c r="G19821" t="s">
        <v>73</v>
      </c>
      <c r="H19821" s="1">
        <v>46248.09207175926</v>
      </c>
      <c r="I19821" t="b">
        <v>0</v>
      </c>
      <c r="J19821" t="b">
        <v>0</v>
      </c>
      <c r="K19821" t="s">
        <v>41</v>
      </c>
      <c r="L19821" t="s">
        <v>60</v>
      </c>
      <c r="M19821">
        <v>68765</v>
      </c>
      <c r="N19821"/>
      <c r="O19821" t="s">
        <v>521</v>
      </c>
      <c r="P19821" t="s">
        <v>33486</v>
      </c>
    </row>
    <row r="19822" spans="1:16" x14ac:dyDescent="0.25">
      <c r="A19822" t="s">
        <v>5</v>
      </c>
      <c r="B19822" t="s">
        <v>33510</v>
      </c>
      <c r="C19822" t="s">
        <v>33511</v>
      </c>
      <c r="D19822" t="s">
        <v>25302</v>
      </c>
      <c r="E19822" t="s">
        <v>59</v>
      </c>
      <c r="F19822" t="b">
        <v>0</v>
      </c>
      <c r="G19822" t="s">
        <v>19</v>
      </c>
      <c r="H19822" s="1">
        <v>46248.217870370368</v>
      </c>
      <c r="I19822" t="b">
        <v>1</v>
      </c>
      <c r="J19822" t="b">
        <v>0</v>
      </c>
      <c r="K19822" t="s">
        <v>19</v>
      </c>
      <c r="L19822" t="s">
        <v>60</v>
      </c>
      <c r="M19822">
        <v>1500000</v>
      </c>
      <c r="N19822"/>
      <c r="O19822" t="s">
        <v>33512</v>
      </c>
      <c r="P19822" t="s">
        <v>33513</v>
      </c>
    </row>
    <row r="19823" spans="1:16" x14ac:dyDescent="0.25">
      <c r="A19823" t="s">
        <v>2</v>
      </c>
      <c r="B19823" t="s">
        <v>33514</v>
      </c>
      <c r="C19823" t="s">
        <v>31127</v>
      </c>
      <c r="D19823" t="s">
        <v>5440</v>
      </c>
      <c r="E19823" t="s">
        <v>59</v>
      </c>
      <c r="F19823" t="b">
        <v>0</v>
      </c>
      <c r="G19823" t="s">
        <v>13</v>
      </c>
      <c r="H19823" s="1">
        <v>46248.255266203712</v>
      </c>
      <c r="I19823" t="b">
        <v>0</v>
      </c>
      <c r="J19823" t="b">
        <v>0</v>
      </c>
      <c r="K19823" t="s">
        <v>13</v>
      </c>
      <c r="L19823" t="s">
        <v>60</v>
      </c>
      <c r="M19823">
        <v>225000</v>
      </c>
      <c r="N19823"/>
      <c r="O19823" t="s">
        <v>4622</v>
      </c>
      <c r="P19823" t="s">
        <v>33515</v>
      </c>
    </row>
    <row r="19824" spans="1:16" x14ac:dyDescent="0.25">
      <c r="A19824" t="s">
        <v>1</v>
      </c>
      <c r="B19824" t="s">
        <v>33516</v>
      </c>
      <c r="C19824" t="s">
        <v>326</v>
      </c>
      <c r="D19824" t="s">
        <v>4526</v>
      </c>
      <c r="E19824" t="s">
        <v>59</v>
      </c>
      <c r="F19824" t="b">
        <v>0</v>
      </c>
      <c r="G19824" t="s">
        <v>77</v>
      </c>
      <c r="H19824" s="1">
        <v>46248.257962962962</v>
      </c>
      <c r="I19824" t="b">
        <v>1</v>
      </c>
      <c r="J19824" t="b">
        <v>1</v>
      </c>
      <c r="K19824" t="s">
        <v>41</v>
      </c>
      <c r="L19824" t="s">
        <v>60</v>
      </c>
      <c r="M19824">
        <v>237500</v>
      </c>
      <c r="N19824"/>
      <c r="O19824" t="s">
        <v>7480</v>
      </c>
      <c r="P19824" t="s">
        <v>30591</v>
      </c>
    </row>
    <row r="19825" spans="1:16" x14ac:dyDescent="0.25">
      <c r="A19825" t="s">
        <v>7</v>
      </c>
      <c r="B19825" t="s">
        <v>33517</v>
      </c>
      <c r="C19825" t="s">
        <v>164</v>
      </c>
      <c r="D19825" t="s">
        <v>4756</v>
      </c>
      <c r="E19825" t="s">
        <v>59</v>
      </c>
      <c r="F19825" t="b">
        <v>0</v>
      </c>
      <c r="G19825" t="s">
        <v>65</v>
      </c>
      <c r="H19825" s="1">
        <v>46248.293217592603</v>
      </c>
      <c r="I19825" t="b">
        <v>0</v>
      </c>
      <c r="J19825" t="b">
        <v>0</v>
      </c>
      <c r="K19825" t="s">
        <v>41</v>
      </c>
      <c r="L19825" t="s">
        <v>60</v>
      </c>
      <c r="M19825">
        <v>136000</v>
      </c>
      <c r="N19825"/>
      <c r="O19825" t="s">
        <v>33518</v>
      </c>
      <c r="P19825" t="s">
        <v>33519</v>
      </c>
    </row>
    <row r="19826" spans="1:16" x14ac:dyDescent="0.25">
      <c r="A19826" t="s">
        <v>2</v>
      </c>
      <c r="B19826" t="s">
        <v>9722</v>
      </c>
      <c r="C19826" t="s">
        <v>326</v>
      </c>
      <c r="D19826" t="s">
        <v>2360</v>
      </c>
      <c r="E19826" t="s">
        <v>59</v>
      </c>
      <c r="F19826" t="b">
        <v>0</v>
      </c>
      <c r="G19826" t="s">
        <v>77</v>
      </c>
      <c r="H19826" s="1">
        <v>46248.296296296299</v>
      </c>
      <c r="I19826" t="b">
        <v>0</v>
      </c>
      <c r="J19826" t="b">
        <v>1</v>
      </c>
      <c r="K19826" t="s">
        <v>41</v>
      </c>
      <c r="L19826" t="s">
        <v>60</v>
      </c>
      <c r="M19826">
        <v>175500</v>
      </c>
      <c r="N19826"/>
      <c r="O19826" t="s">
        <v>424</v>
      </c>
      <c r="P19826" t="s">
        <v>33520</v>
      </c>
    </row>
    <row r="19827" spans="1:16" x14ac:dyDescent="0.25">
      <c r="A19827" t="s">
        <v>2</v>
      </c>
      <c r="B19827" t="s">
        <v>9722</v>
      </c>
      <c r="C19827" t="s">
        <v>1371</v>
      </c>
      <c r="D19827" t="s">
        <v>2360</v>
      </c>
      <c r="E19827" t="s">
        <v>59</v>
      </c>
      <c r="F19827" t="b">
        <v>0</v>
      </c>
      <c r="G19827" t="s">
        <v>77</v>
      </c>
      <c r="H19827" s="1">
        <v>46248.296296296299</v>
      </c>
      <c r="I19827" t="b">
        <v>0</v>
      </c>
      <c r="J19827" t="b">
        <v>1</v>
      </c>
      <c r="K19827" t="s">
        <v>41</v>
      </c>
      <c r="L19827" t="s">
        <v>60</v>
      </c>
      <c r="M19827">
        <v>175500</v>
      </c>
      <c r="N19827"/>
      <c r="O19827" t="s">
        <v>424</v>
      </c>
      <c r="P19827" t="s">
        <v>29987</v>
      </c>
    </row>
    <row r="19828" spans="1:16" x14ac:dyDescent="0.25">
      <c r="A19828" t="s">
        <v>2</v>
      </c>
      <c r="B19828" t="s">
        <v>33521</v>
      </c>
      <c r="C19828" t="s">
        <v>637</v>
      </c>
      <c r="D19828" t="s">
        <v>5440</v>
      </c>
      <c r="E19828" t="s">
        <v>59</v>
      </c>
      <c r="F19828" t="b">
        <v>0</v>
      </c>
      <c r="G19828" t="s">
        <v>77</v>
      </c>
      <c r="H19828" s="1">
        <v>46248.296296296299</v>
      </c>
      <c r="I19828" t="b">
        <v>0</v>
      </c>
      <c r="J19828" t="b">
        <v>0</v>
      </c>
      <c r="K19828" t="s">
        <v>41</v>
      </c>
      <c r="L19828" t="s">
        <v>60</v>
      </c>
      <c r="M19828">
        <v>142500</v>
      </c>
      <c r="N19828"/>
      <c r="O19828" t="s">
        <v>33522</v>
      </c>
      <c r="P19828" t="s">
        <v>663</v>
      </c>
    </row>
    <row r="19829" spans="1:16" x14ac:dyDescent="0.25">
      <c r="A19829" t="s">
        <v>2</v>
      </c>
      <c r="B19829" t="s">
        <v>33523</v>
      </c>
      <c r="C19829" t="s">
        <v>434</v>
      </c>
      <c r="D19829" t="s">
        <v>5440</v>
      </c>
      <c r="E19829" t="s">
        <v>59</v>
      </c>
      <c r="F19829" t="b">
        <v>0</v>
      </c>
      <c r="G19829" t="s">
        <v>68</v>
      </c>
      <c r="H19829" s="1">
        <v>46248.296307870369</v>
      </c>
      <c r="I19829" t="b">
        <v>0</v>
      </c>
      <c r="J19829" t="b">
        <v>1</v>
      </c>
      <c r="K19829" t="s">
        <v>41</v>
      </c>
      <c r="L19829" t="s">
        <v>60</v>
      </c>
      <c r="M19829">
        <v>121160</v>
      </c>
      <c r="N19829"/>
      <c r="O19829" t="s">
        <v>32917</v>
      </c>
      <c r="P19829" t="s">
        <v>33524</v>
      </c>
    </row>
    <row r="19830" spans="1:16" x14ac:dyDescent="0.25">
      <c r="A19830" t="s">
        <v>2</v>
      </c>
      <c r="B19830" t="s">
        <v>4944</v>
      </c>
      <c r="C19830" t="s">
        <v>157</v>
      </c>
      <c r="D19830" t="s">
        <v>2360</v>
      </c>
      <c r="E19830" t="s">
        <v>59</v>
      </c>
      <c r="F19830" t="b">
        <v>0</v>
      </c>
      <c r="G19830" t="s">
        <v>77</v>
      </c>
      <c r="H19830" s="1">
        <v>46248.296400462961</v>
      </c>
      <c r="I19830" t="b">
        <v>0</v>
      </c>
      <c r="J19830" t="b">
        <v>1</v>
      </c>
      <c r="K19830" t="s">
        <v>41</v>
      </c>
      <c r="L19830" t="s">
        <v>60</v>
      </c>
      <c r="M19830">
        <v>214500</v>
      </c>
      <c r="N19830"/>
      <c r="O19830" t="s">
        <v>424</v>
      </c>
      <c r="P19830" t="s">
        <v>4581</v>
      </c>
    </row>
    <row r="19831" spans="1:16" x14ac:dyDescent="0.25">
      <c r="A19831" t="s">
        <v>6</v>
      </c>
      <c r="B19831" t="s">
        <v>33525</v>
      </c>
      <c r="C19831" t="s">
        <v>33526</v>
      </c>
      <c r="D19831" t="s">
        <v>4550</v>
      </c>
      <c r="E19831" t="s">
        <v>59</v>
      </c>
      <c r="F19831" t="b">
        <v>0</v>
      </c>
      <c r="G19831" t="s">
        <v>89</v>
      </c>
      <c r="H19831" s="1">
        <v>46248.34134259259</v>
      </c>
      <c r="I19831" t="b">
        <v>0</v>
      </c>
      <c r="J19831" t="b">
        <v>0</v>
      </c>
      <c r="K19831" t="s">
        <v>41</v>
      </c>
      <c r="L19831" t="s">
        <v>60</v>
      </c>
      <c r="M19831">
        <v>161086.5</v>
      </c>
      <c r="N19831"/>
      <c r="O19831" t="s">
        <v>33527</v>
      </c>
      <c r="P19831" t="s">
        <v>33528</v>
      </c>
    </row>
    <row r="19832" spans="1:16" x14ac:dyDescent="0.25">
      <c r="A19832" t="s">
        <v>1</v>
      </c>
      <c r="B19832" t="s">
        <v>512</v>
      </c>
      <c r="C19832" t="s">
        <v>650</v>
      </c>
      <c r="D19832" t="s">
        <v>2360</v>
      </c>
      <c r="E19832" t="s">
        <v>59</v>
      </c>
      <c r="F19832" t="b">
        <v>0</v>
      </c>
      <c r="G19832" t="s">
        <v>73</v>
      </c>
      <c r="H19832" s="1">
        <v>46248.341435185182</v>
      </c>
      <c r="I19832" t="b">
        <v>0</v>
      </c>
      <c r="J19832" t="b">
        <v>1</v>
      </c>
      <c r="K19832" t="s">
        <v>41</v>
      </c>
      <c r="L19832" t="s">
        <v>60</v>
      </c>
      <c r="M19832">
        <v>121500</v>
      </c>
      <c r="N19832"/>
      <c r="O19832" t="s">
        <v>33529</v>
      </c>
      <c r="P19832" t="s">
        <v>2629</v>
      </c>
    </row>
    <row r="19833" spans="1:16" x14ac:dyDescent="0.25">
      <c r="A19833" t="s">
        <v>0</v>
      </c>
      <c r="B19833" t="s">
        <v>33530</v>
      </c>
      <c r="C19833" t="s">
        <v>363</v>
      </c>
      <c r="D19833" t="s">
        <v>4526</v>
      </c>
      <c r="E19833" t="s">
        <v>59</v>
      </c>
      <c r="F19833" t="b">
        <v>0</v>
      </c>
      <c r="G19833" t="s">
        <v>65</v>
      </c>
      <c r="H19833" s="1">
        <v>46248.376574074071</v>
      </c>
      <c r="I19833" t="b">
        <v>0</v>
      </c>
      <c r="J19833" t="b">
        <v>1</v>
      </c>
      <c r="K19833" t="s">
        <v>41</v>
      </c>
      <c r="L19833" t="s">
        <v>60</v>
      </c>
      <c r="M19833">
        <v>107750</v>
      </c>
      <c r="N19833"/>
      <c r="O19833" t="s">
        <v>7675</v>
      </c>
      <c r="P19833" t="s">
        <v>33531</v>
      </c>
    </row>
    <row r="19834" spans="1:16" x14ac:dyDescent="0.25">
      <c r="A19834" t="s">
        <v>1</v>
      </c>
      <c r="B19834" t="s">
        <v>33532</v>
      </c>
      <c r="C19834" t="s">
        <v>1621</v>
      </c>
      <c r="D19834" t="s">
        <v>4550</v>
      </c>
      <c r="E19834" t="s">
        <v>59</v>
      </c>
      <c r="F19834" t="b">
        <v>0</v>
      </c>
      <c r="G19834" t="s">
        <v>65</v>
      </c>
      <c r="H19834" s="1">
        <v>46248.383067129631</v>
      </c>
      <c r="I19834" t="b">
        <v>0</v>
      </c>
      <c r="J19834" t="b">
        <v>1</v>
      </c>
      <c r="K19834" t="s">
        <v>41</v>
      </c>
      <c r="L19834" t="s">
        <v>60</v>
      </c>
      <c r="M19834">
        <v>110000</v>
      </c>
      <c r="N19834"/>
      <c r="O19834" t="s">
        <v>33533</v>
      </c>
      <c r="P19834" t="s">
        <v>33534</v>
      </c>
    </row>
    <row r="19835" spans="1:16" x14ac:dyDescent="0.25">
      <c r="A19835" t="s">
        <v>1</v>
      </c>
      <c r="B19835" t="s">
        <v>32309</v>
      </c>
      <c r="C19835" t="s">
        <v>353</v>
      </c>
      <c r="D19835" t="s">
        <v>4526</v>
      </c>
      <c r="E19835" t="s">
        <v>59</v>
      </c>
      <c r="F19835" t="b">
        <v>0</v>
      </c>
      <c r="G19835" t="s">
        <v>41</v>
      </c>
      <c r="H19835" s="1">
        <v>46248.386180555557</v>
      </c>
      <c r="I19835" t="b">
        <v>0</v>
      </c>
      <c r="J19835" t="b">
        <v>1</v>
      </c>
      <c r="K19835" t="s">
        <v>41</v>
      </c>
      <c r="L19835" t="s">
        <v>60</v>
      </c>
      <c r="M19835">
        <v>86996</v>
      </c>
      <c r="N19835"/>
      <c r="O19835" t="s">
        <v>343</v>
      </c>
      <c r="P19835" t="s">
        <v>33535</v>
      </c>
    </row>
    <row r="19836" spans="1:16" x14ac:dyDescent="0.25">
      <c r="A19836" t="s">
        <v>0</v>
      </c>
      <c r="B19836" t="s">
        <v>33536</v>
      </c>
      <c r="C19836" t="s">
        <v>5115</v>
      </c>
      <c r="D19836" t="s">
        <v>4526</v>
      </c>
      <c r="E19836" t="s">
        <v>59</v>
      </c>
      <c r="F19836" t="b">
        <v>0</v>
      </c>
      <c r="G19836" t="s">
        <v>40</v>
      </c>
      <c r="H19836" s="1">
        <v>46248.421064814807</v>
      </c>
      <c r="I19836" t="b">
        <v>1</v>
      </c>
      <c r="J19836" t="b">
        <v>0</v>
      </c>
      <c r="K19836" t="s">
        <v>40</v>
      </c>
      <c r="L19836" t="s">
        <v>60</v>
      </c>
      <c r="M19836">
        <v>52500</v>
      </c>
      <c r="N19836"/>
      <c r="O19836" t="s">
        <v>17747</v>
      </c>
      <c r="P19836" t="s">
        <v>133</v>
      </c>
    </row>
    <row r="19837" spans="1:16" x14ac:dyDescent="0.25">
      <c r="A19837" t="s">
        <v>1</v>
      </c>
      <c r="B19837" t="s">
        <v>33537</v>
      </c>
      <c r="C19837" t="s">
        <v>5215</v>
      </c>
      <c r="D19837" t="s">
        <v>4346</v>
      </c>
      <c r="E19837" t="s">
        <v>59</v>
      </c>
      <c r="F19837" t="b">
        <v>0</v>
      </c>
      <c r="G19837" t="s">
        <v>19</v>
      </c>
      <c r="H19837" s="1">
        <v>46248.426203703697</v>
      </c>
      <c r="I19837" t="b">
        <v>1</v>
      </c>
      <c r="J19837" t="b">
        <v>0</v>
      </c>
      <c r="K19837" t="s">
        <v>19</v>
      </c>
      <c r="L19837" t="s">
        <v>60</v>
      </c>
      <c r="M19837">
        <v>1200000</v>
      </c>
      <c r="N19837"/>
      <c r="O19837" t="s">
        <v>33538</v>
      </c>
    </row>
    <row r="19838" spans="1:16" x14ac:dyDescent="0.25">
      <c r="A19838" t="s">
        <v>1</v>
      </c>
      <c r="B19838" t="s">
        <v>33539</v>
      </c>
      <c r="C19838" t="s">
        <v>489</v>
      </c>
      <c r="D19838" t="s">
        <v>6263</v>
      </c>
      <c r="E19838" t="s">
        <v>59</v>
      </c>
      <c r="F19838" t="b">
        <v>0</v>
      </c>
      <c r="G19838" t="s">
        <v>68</v>
      </c>
      <c r="H19838" s="1">
        <v>46248.466377314813</v>
      </c>
      <c r="I19838" t="b">
        <v>0</v>
      </c>
      <c r="J19838" t="b">
        <v>1</v>
      </c>
      <c r="K19838" t="s">
        <v>41</v>
      </c>
      <c r="L19838" t="s">
        <v>60</v>
      </c>
      <c r="M19838">
        <v>247500</v>
      </c>
      <c r="N19838"/>
      <c r="O19838" t="s">
        <v>27313</v>
      </c>
      <c r="P19838" t="s">
        <v>33540</v>
      </c>
    </row>
    <row r="19839" spans="1:16" x14ac:dyDescent="0.25">
      <c r="A19839" t="s">
        <v>1</v>
      </c>
      <c r="B19839" t="s">
        <v>1051</v>
      </c>
      <c r="C19839" t="s">
        <v>76</v>
      </c>
      <c r="D19839" t="s">
        <v>4346</v>
      </c>
      <c r="E19839" t="s">
        <v>59</v>
      </c>
      <c r="F19839" t="b">
        <v>1</v>
      </c>
      <c r="G19839" t="s">
        <v>77</v>
      </c>
      <c r="H19839" s="1">
        <v>46248.507962962962</v>
      </c>
      <c r="I19839" t="b">
        <v>1</v>
      </c>
      <c r="J19839" t="b">
        <v>0</v>
      </c>
      <c r="K19839" t="s">
        <v>41</v>
      </c>
      <c r="L19839" t="s">
        <v>60</v>
      </c>
      <c r="M19839">
        <v>155173.5</v>
      </c>
      <c r="N19839"/>
      <c r="O19839" t="s">
        <v>33541</v>
      </c>
      <c r="P19839" t="s">
        <v>33542</v>
      </c>
    </row>
    <row r="19840" spans="1:16" x14ac:dyDescent="0.25">
      <c r="A19840" t="s">
        <v>1</v>
      </c>
      <c r="B19840" t="s">
        <v>33543</v>
      </c>
      <c r="C19840" t="s">
        <v>76</v>
      </c>
      <c r="D19840" t="s">
        <v>4526</v>
      </c>
      <c r="E19840" t="s">
        <v>88</v>
      </c>
      <c r="F19840" t="b">
        <v>1</v>
      </c>
      <c r="G19840" t="s">
        <v>77</v>
      </c>
      <c r="H19840" s="1">
        <v>46248.549629629633</v>
      </c>
      <c r="I19840" t="b">
        <v>0</v>
      </c>
      <c r="J19840" t="b">
        <v>0</v>
      </c>
      <c r="K19840" t="s">
        <v>41</v>
      </c>
      <c r="L19840" t="s">
        <v>74</v>
      </c>
      <c r="M19840"/>
      <c r="N19840">
        <v>72.5</v>
      </c>
      <c r="O19840" t="s">
        <v>7357</v>
      </c>
      <c r="P19840" t="s">
        <v>33544</v>
      </c>
    </row>
    <row r="19841" spans="1:16" x14ac:dyDescent="0.25">
      <c r="A19841" t="s">
        <v>0</v>
      </c>
      <c r="B19841" t="s">
        <v>33545</v>
      </c>
      <c r="C19841" t="s">
        <v>33546</v>
      </c>
      <c r="D19841" t="s">
        <v>4526</v>
      </c>
      <c r="E19841" t="s">
        <v>88</v>
      </c>
      <c r="F19841" t="b">
        <v>0</v>
      </c>
      <c r="G19841" t="s">
        <v>77</v>
      </c>
      <c r="H19841" s="1">
        <v>46248.549722222233</v>
      </c>
      <c r="I19841" t="b">
        <v>0</v>
      </c>
      <c r="J19841" t="b">
        <v>0</v>
      </c>
      <c r="K19841" t="s">
        <v>41</v>
      </c>
      <c r="L19841" t="s">
        <v>74</v>
      </c>
      <c r="M19841"/>
      <c r="N19841">
        <v>62.5</v>
      </c>
      <c r="O19841" t="s">
        <v>393</v>
      </c>
      <c r="P19841" t="s">
        <v>2270</v>
      </c>
    </row>
    <row r="19842" spans="1:16" x14ac:dyDescent="0.25">
      <c r="A19842" t="s">
        <v>7</v>
      </c>
      <c r="B19842" t="s">
        <v>33547</v>
      </c>
      <c r="C19842" t="s">
        <v>76</v>
      </c>
      <c r="D19842" t="s">
        <v>7680</v>
      </c>
      <c r="E19842" t="s">
        <v>59</v>
      </c>
      <c r="F19842" t="b">
        <v>1</v>
      </c>
      <c r="G19842" t="s">
        <v>40</v>
      </c>
      <c r="H19842" s="1">
        <v>46248.587731481479</v>
      </c>
      <c r="I19842" t="b">
        <v>1</v>
      </c>
      <c r="J19842" t="b">
        <v>0</v>
      </c>
      <c r="K19842" t="s">
        <v>40</v>
      </c>
      <c r="L19842" t="s">
        <v>60</v>
      </c>
      <c r="M19842">
        <v>39507</v>
      </c>
      <c r="N19842"/>
      <c r="O19842" t="s">
        <v>33548</v>
      </c>
    </row>
    <row r="19843" spans="1:16" x14ac:dyDescent="0.25">
      <c r="A19843" t="s">
        <v>5</v>
      </c>
      <c r="B19843" t="s">
        <v>8519</v>
      </c>
      <c r="C19843" t="s">
        <v>29209</v>
      </c>
      <c r="D19843" t="s">
        <v>4756</v>
      </c>
      <c r="E19843" t="s">
        <v>59</v>
      </c>
      <c r="F19843" t="b">
        <v>0</v>
      </c>
      <c r="G19843" t="s">
        <v>77</v>
      </c>
      <c r="H19843" s="1">
        <v>46248.591331018521</v>
      </c>
      <c r="I19843" t="b">
        <v>0</v>
      </c>
      <c r="J19843" t="b">
        <v>1</v>
      </c>
      <c r="K19843" t="s">
        <v>41</v>
      </c>
      <c r="L19843" t="s">
        <v>60</v>
      </c>
      <c r="M19843">
        <v>176700</v>
      </c>
      <c r="N19843"/>
      <c r="O19843" t="s">
        <v>699</v>
      </c>
      <c r="P19843" t="s">
        <v>33549</v>
      </c>
    </row>
    <row r="19844" spans="1:16" x14ac:dyDescent="0.25">
      <c r="A19844" t="s">
        <v>1</v>
      </c>
      <c r="B19844" t="s">
        <v>33550</v>
      </c>
      <c r="C19844" t="s">
        <v>913</v>
      </c>
      <c r="D19844" t="s">
        <v>4346</v>
      </c>
      <c r="E19844" t="s">
        <v>59</v>
      </c>
      <c r="F19844" t="b">
        <v>0</v>
      </c>
      <c r="G19844" t="s">
        <v>20</v>
      </c>
      <c r="H19844" s="1">
        <v>46248.592870370368</v>
      </c>
      <c r="I19844" t="b">
        <v>0</v>
      </c>
      <c r="J19844" t="b">
        <v>0</v>
      </c>
      <c r="K19844" t="s">
        <v>20</v>
      </c>
      <c r="L19844" t="s">
        <v>60</v>
      </c>
      <c r="M19844">
        <v>47500</v>
      </c>
      <c r="N19844"/>
      <c r="O19844" t="s">
        <v>33551</v>
      </c>
      <c r="P19844" t="s">
        <v>33552</v>
      </c>
    </row>
    <row r="19845" spans="1:16" x14ac:dyDescent="0.25">
      <c r="A19845" t="s">
        <v>8</v>
      </c>
      <c r="B19845" t="s">
        <v>33553</v>
      </c>
      <c r="C19845" t="s">
        <v>27</v>
      </c>
      <c r="D19845" t="s">
        <v>23670</v>
      </c>
      <c r="E19845" t="s">
        <v>59</v>
      </c>
      <c r="F19845" t="b">
        <v>0</v>
      </c>
      <c r="G19845" t="s">
        <v>27</v>
      </c>
      <c r="H19845" s="1">
        <v>46248.593402777777</v>
      </c>
      <c r="I19845" t="b">
        <v>0</v>
      </c>
      <c r="J19845" t="b">
        <v>0</v>
      </c>
      <c r="K19845" t="s">
        <v>27</v>
      </c>
      <c r="L19845" t="s">
        <v>60</v>
      </c>
      <c r="M19845">
        <v>216000</v>
      </c>
      <c r="N19845"/>
      <c r="O19845" t="s">
        <v>2704</v>
      </c>
      <c r="P19845" t="s">
        <v>283</v>
      </c>
    </row>
    <row r="19846" spans="1:16" x14ac:dyDescent="0.25">
      <c r="A19846" t="s">
        <v>2</v>
      </c>
      <c r="B19846" t="s">
        <v>16633</v>
      </c>
      <c r="C19846" t="s">
        <v>41</v>
      </c>
      <c r="D19846" t="s">
        <v>4526</v>
      </c>
      <c r="E19846" t="s">
        <v>59</v>
      </c>
      <c r="F19846" t="b">
        <v>0</v>
      </c>
      <c r="G19846" t="s">
        <v>41</v>
      </c>
      <c r="H19846" s="1">
        <v>46248.632743055547</v>
      </c>
      <c r="I19846" t="b">
        <v>0</v>
      </c>
      <c r="J19846" t="b">
        <v>1</v>
      </c>
      <c r="K19846" t="s">
        <v>41</v>
      </c>
      <c r="L19846" t="s">
        <v>60</v>
      </c>
      <c r="M19846">
        <v>103416</v>
      </c>
      <c r="N19846"/>
      <c r="O19846" t="s">
        <v>10744</v>
      </c>
      <c r="P19846" t="s">
        <v>33554</v>
      </c>
    </row>
    <row r="19847" spans="1:16" x14ac:dyDescent="0.25">
      <c r="A19847" t="s">
        <v>1</v>
      </c>
      <c r="B19847" t="s">
        <v>33555</v>
      </c>
      <c r="C19847" t="s">
        <v>620</v>
      </c>
      <c r="D19847" t="s">
        <v>4526</v>
      </c>
      <c r="E19847" t="s">
        <v>88</v>
      </c>
      <c r="F19847" t="b">
        <v>0</v>
      </c>
      <c r="G19847" t="s">
        <v>77</v>
      </c>
      <c r="H19847" s="1">
        <v>46248.632997685178</v>
      </c>
      <c r="I19847" t="b">
        <v>1</v>
      </c>
      <c r="J19847" t="b">
        <v>0</v>
      </c>
      <c r="K19847" t="s">
        <v>41</v>
      </c>
      <c r="L19847" t="s">
        <v>74</v>
      </c>
      <c r="M19847"/>
      <c r="N19847">
        <v>44.5</v>
      </c>
      <c r="O19847" t="s">
        <v>1164</v>
      </c>
      <c r="P19847" t="s">
        <v>33556</v>
      </c>
    </row>
    <row r="19848" spans="1:16" x14ac:dyDescent="0.25">
      <c r="A19848" t="s">
        <v>6</v>
      </c>
      <c r="B19848" t="s">
        <v>33557</v>
      </c>
      <c r="C19848" t="s">
        <v>190</v>
      </c>
      <c r="D19848" t="s">
        <v>4526</v>
      </c>
      <c r="E19848" t="s">
        <v>88</v>
      </c>
      <c r="F19848" t="b">
        <v>0</v>
      </c>
      <c r="G19848" t="s">
        <v>77</v>
      </c>
      <c r="H19848" s="1">
        <v>46248.6330787037</v>
      </c>
      <c r="I19848" t="b">
        <v>1</v>
      </c>
      <c r="J19848" t="b">
        <v>0</v>
      </c>
      <c r="K19848" t="s">
        <v>41</v>
      </c>
      <c r="L19848" t="s">
        <v>74</v>
      </c>
      <c r="M19848"/>
      <c r="N19848">
        <v>72.5</v>
      </c>
      <c r="O19848" t="s">
        <v>744</v>
      </c>
      <c r="P19848" t="s">
        <v>99</v>
      </c>
    </row>
    <row r="19849" spans="1:16" x14ac:dyDescent="0.25">
      <c r="A19849" t="s">
        <v>0</v>
      </c>
      <c r="B19849" t="s">
        <v>2362</v>
      </c>
      <c r="C19849" t="s">
        <v>33558</v>
      </c>
      <c r="D19849" t="s">
        <v>4587</v>
      </c>
      <c r="E19849" t="s">
        <v>59</v>
      </c>
      <c r="F19849" t="b">
        <v>0</v>
      </c>
      <c r="G19849" t="s">
        <v>40</v>
      </c>
      <c r="H19849" s="1">
        <v>46248.671099537038</v>
      </c>
      <c r="I19849" t="b">
        <v>1</v>
      </c>
      <c r="J19849" t="b">
        <v>0</v>
      </c>
      <c r="K19849" t="s">
        <v>40</v>
      </c>
      <c r="L19849" t="s">
        <v>60</v>
      </c>
      <c r="M19849">
        <v>29000</v>
      </c>
      <c r="N19849"/>
      <c r="O19849" t="s">
        <v>33559</v>
      </c>
      <c r="P19849" t="s">
        <v>673</v>
      </c>
    </row>
    <row r="19850" spans="1:16" x14ac:dyDescent="0.25">
      <c r="A19850" t="s">
        <v>5</v>
      </c>
      <c r="B19850" t="s">
        <v>33560</v>
      </c>
      <c r="C19850" t="s">
        <v>121</v>
      </c>
      <c r="D19850" t="s">
        <v>4526</v>
      </c>
      <c r="E19850" t="s">
        <v>88</v>
      </c>
      <c r="F19850" t="b">
        <v>0</v>
      </c>
      <c r="G19850" t="s">
        <v>68</v>
      </c>
      <c r="H19850" s="1">
        <v>46248.674664351849</v>
      </c>
      <c r="I19850" t="b">
        <v>0</v>
      </c>
      <c r="J19850" t="b">
        <v>1</v>
      </c>
      <c r="K19850" t="s">
        <v>41</v>
      </c>
      <c r="L19850" t="s">
        <v>74</v>
      </c>
      <c r="M19850"/>
      <c r="N19850">
        <v>63.5</v>
      </c>
      <c r="O19850" t="s">
        <v>403</v>
      </c>
      <c r="P19850" t="s">
        <v>33561</v>
      </c>
    </row>
    <row r="19851" spans="1:16" x14ac:dyDescent="0.25">
      <c r="A19851" t="s">
        <v>1</v>
      </c>
      <c r="B19851" t="s">
        <v>1</v>
      </c>
      <c r="C19851" t="s">
        <v>330</v>
      </c>
      <c r="D19851" t="s">
        <v>4526</v>
      </c>
      <c r="E19851" t="s">
        <v>59</v>
      </c>
      <c r="F19851" t="b">
        <v>0</v>
      </c>
      <c r="G19851" t="s">
        <v>68</v>
      </c>
      <c r="H19851" s="1">
        <v>46248.674745370372</v>
      </c>
      <c r="I19851" t="b">
        <v>0</v>
      </c>
      <c r="J19851" t="b">
        <v>1</v>
      </c>
      <c r="K19851" t="s">
        <v>41</v>
      </c>
      <c r="L19851" t="s">
        <v>60</v>
      </c>
      <c r="M19851">
        <v>140000</v>
      </c>
      <c r="N19851"/>
      <c r="O19851" t="s">
        <v>4227</v>
      </c>
      <c r="P19851" t="s">
        <v>33562</v>
      </c>
    </row>
    <row r="19852" spans="1:16" x14ac:dyDescent="0.25">
      <c r="A19852" t="s">
        <v>3</v>
      </c>
      <c r="B19852" t="s">
        <v>33563</v>
      </c>
      <c r="C19852" t="s">
        <v>3603</v>
      </c>
      <c r="D19852" t="s">
        <v>4756</v>
      </c>
      <c r="E19852" t="s">
        <v>59</v>
      </c>
      <c r="F19852" t="b">
        <v>0</v>
      </c>
      <c r="G19852" t="s">
        <v>65</v>
      </c>
      <c r="H19852" s="1">
        <v>46248.70988425926</v>
      </c>
      <c r="I19852" t="b">
        <v>0</v>
      </c>
      <c r="J19852" t="b">
        <v>0</v>
      </c>
      <c r="K19852" t="s">
        <v>41</v>
      </c>
      <c r="L19852" t="s">
        <v>60</v>
      </c>
      <c r="M19852">
        <v>87710.5</v>
      </c>
      <c r="N19852"/>
      <c r="O19852" t="s">
        <v>973</v>
      </c>
      <c r="P19852" t="s">
        <v>219</v>
      </c>
    </row>
    <row r="19853" spans="1:16" x14ac:dyDescent="0.25">
      <c r="A19853" t="s">
        <v>3</v>
      </c>
      <c r="B19853" t="s">
        <v>4024</v>
      </c>
      <c r="C19853" t="s">
        <v>8840</v>
      </c>
      <c r="D19853" t="s">
        <v>24119</v>
      </c>
      <c r="E19853" t="s">
        <v>59</v>
      </c>
      <c r="F19853" t="b">
        <v>0</v>
      </c>
      <c r="G19853" t="s">
        <v>40</v>
      </c>
      <c r="H19853" s="1">
        <v>46248.712766203702</v>
      </c>
      <c r="I19853" t="b">
        <v>0</v>
      </c>
      <c r="J19853" t="b">
        <v>0</v>
      </c>
      <c r="K19853" t="s">
        <v>40</v>
      </c>
      <c r="L19853" t="s">
        <v>60</v>
      </c>
      <c r="M19853">
        <v>55000</v>
      </c>
      <c r="N19853"/>
      <c r="O19853" t="s">
        <v>33564</v>
      </c>
      <c r="P19853" t="s">
        <v>728</v>
      </c>
    </row>
    <row r="19854" spans="1:16" x14ac:dyDescent="0.25">
      <c r="A19854" t="s">
        <v>2</v>
      </c>
      <c r="B19854" t="s">
        <v>33565</v>
      </c>
      <c r="C19854" t="s">
        <v>76</v>
      </c>
      <c r="D19854" t="s">
        <v>4346</v>
      </c>
      <c r="E19854" t="s">
        <v>88</v>
      </c>
      <c r="F19854" t="b">
        <v>1</v>
      </c>
      <c r="G19854" t="s">
        <v>41</v>
      </c>
      <c r="H19854" s="1">
        <v>46248.71607638889</v>
      </c>
      <c r="I19854" t="b">
        <v>0</v>
      </c>
      <c r="J19854" t="b">
        <v>0</v>
      </c>
      <c r="K19854" t="s">
        <v>41</v>
      </c>
      <c r="L19854" t="s">
        <v>74</v>
      </c>
      <c r="M19854"/>
      <c r="N19854">
        <v>62.5</v>
      </c>
      <c r="O19854" t="s">
        <v>9180</v>
      </c>
      <c r="P19854" t="s">
        <v>3364</v>
      </c>
    </row>
    <row r="19855" spans="1:16" x14ac:dyDescent="0.25">
      <c r="A19855" t="s">
        <v>1</v>
      </c>
      <c r="B19855" t="s">
        <v>1</v>
      </c>
      <c r="C19855" t="s">
        <v>33566</v>
      </c>
      <c r="D19855" t="s">
        <v>4526</v>
      </c>
      <c r="E19855" t="s">
        <v>59</v>
      </c>
      <c r="F19855" t="b">
        <v>0</v>
      </c>
      <c r="G19855" t="s">
        <v>77</v>
      </c>
      <c r="H19855" s="1">
        <v>46248.716296296298</v>
      </c>
      <c r="I19855" t="b">
        <v>0</v>
      </c>
      <c r="J19855" t="b">
        <v>0</v>
      </c>
      <c r="K19855" t="s">
        <v>41</v>
      </c>
      <c r="L19855" t="s">
        <v>74</v>
      </c>
      <c r="M19855"/>
      <c r="N19855">
        <v>32.5</v>
      </c>
      <c r="O19855" t="s">
        <v>222</v>
      </c>
      <c r="P19855" t="s">
        <v>18189</v>
      </c>
    </row>
    <row r="19856" spans="1:16" x14ac:dyDescent="0.25">
      <c r="A19856" t="s">
        <v>1</v>
      </c>
      <c r="B19856" t="s">
        <v>24196</v>
      </c>
      <c r="C19856" t="s">
        <v>2409</v>
      </c>
      <c r="D19856" t="s">
        <v>4526</v>
      </c>
      <c r="E19856" t="s">
        <v>88</v>
      </c>
      <c r="F19856" t="b">
        <v>0</v>
      </c>
      <c r="G19856" t="s">
        <v>77</v>
      </c>
      <c r="H19856" s="1">
        <v>46248.716331018521</v>
      </c>
      <c r="I19856" t="b">
        <v>1</v>
      </c>
      <c r="J19856" t="b">
        <v>0</v>
      </c>
      <c r="K19856" t="s">
        <v>41</v>
      </c>
      <c r="L19856" t="s">
        <v>74</v>
      </c>
      <c r="M19856"/>
      <c r="N19856">
        <v>77.5</v>
      </c>
      <c r="O19856" t="s">
        <v>22478</v>
      </c>
      <c r="P19856" t="s">
        <v>33567</v>
      </c>
    </row>
    <row r="19857" spans="1:16" x14ac:dyDescent="0.25">
      <c r="A19857" t="s">
        <v>1</v>
      </c>
      <c r="B19857" t="s">
        <v>316</v>
      </c>
      <c r="C19857" t="s">
        <v>12130</v>
      </c>
      <c r="D19857" t="s">
        <v>5102</v>
      </c>
      <c r="E19857" t="s">
        <v>59</v>
      </c>
      <c r="F19857" t="b">
        <v>0</v>
      </c>
      <c r="G19857" t="s">
        <v>13</v>
      </c>
      <c r="H19857" s="1">
        <v>46248.716932870368</v>
      </c>
      <c r="I19857" t="b">
        <v>0</v>
      </c>
      <c r="J19857" t="b">
        <v>0</v>
      </c>
      <c r="K19857" t="s">
        <v>13</v>
      </c>
      <c r="L19857" t="s">
        <v>60</v>
      </c>
      <c r="M19857">
        <v>121470</v>
      </c>
      <c r="N19857"/>
      <c r="O19857" t="s">
        <v>33568</v>
      </c>
      <c r="P19857" t="s">
        <v>33569</v>
      </c>
    </row>
    <row r="19858" spans="1:16" x14ac:dyDescent="0.25">
      <c r="A19858" t="s">
        <v>7</v>
      </c>
      <c r="B19858" t="s">
        <v>33570</v>
      </c>
      <c r="C19858" t="s">
        <v>76</v>
      </c>
      <c r="D19858" t="s">
        <v>2360</v>
      </c>
      <c r="E19858" t="s">
        <v>59</v>
      </c>
      <c r="F19858" t="b">
        <v>1</v>
      </c>
      <c r="G19858" t="s">
        <v>65</v>
      </c>
      <c r="H19858" s="1">
        <v>46248.754687499997</v>
      </c>
      <c r="I19858" t="b">
        <v>0</v>
      </c>
      <c r="J19858" t="b">
        <v>1</v>
      </c>
      <c r="K19858" t="s">
        <v>41</v>
      </c>
      <c r="L19858" t="s">
        <v>60</v>
      </c>
      <c r="M19858">
        <v>160000</v>
      </c>
      <c r="N19858"/>
      <c r="O19858" t="s">
        <v>33571</v>
      </c>
      <c r="P19858" t="s">
        <v>33572</v>
      </c>
    </row>
    <row r="19859" spans="1:16" x14ac:dyDescent="0.25">
      <c r="A19859" t="s">
        <v>8</v>
      </c>
      <c r="B19859" t="s">
        <v>1834</v>
      </c>
      <c r="C19859" t="s">
        <v>623</v>
      </c>
      <c r="D19859" t="s">
        <v>4526</v>
      </c>
      <c r="E19859" t="s">
        <v>59</v>
      </c>
      <c r="F19859" t="b">
        <v>0</v>
      </c>
      <c r="G19859" t="s">
        <v>77</v>
      </c>
      <c r="H19859" s="1">
        <v>46248.758055555547</v>
      </c>
      <c r="I19859" t="b">
        <v>0</v>
      </c>
      <c r="J19859" t="b">
        <v>0</v>
      </c>
      <c r="K19859" t="s">
        <v>41</v>
      </c>
      <c r="L19859" t="s">
        <v>60</v>
      </c>
      <c r="M19859">
        <v>186000</v>
      </c>
      <c r="N19859"/>
      <c r="O19859" t="s">
        <v>279</v>
      </c>
      <c r="P19859" t="s">
        <v>22963</v>
      </c>
    </row>
    <row r="19860" spans="1:16" x14ac:dyDescent="0.25">
      <c r="A19860" t="s">
        <v>0</v>
      </c>
      <c r="B19860" t="s">
        <v>1006</v>
      </c>
      <c r="C19860" t="s">
        <v>7249</v>
      </c>
      <c r="D19860" t="s">
        <v>7886</v>
      </c>
      <c r="E19860" t="s">
        <v>59</v>
      </c>
      <c r="F19860" t="b">
        <v>0</v>
      </c>
      <c r="G19860" t="s">
        <v>65</v>
      </c>
      <c r="H19860" s="1">
        <v>46248.793206018519</v>
      </c>
      <c r="I19860" t="b">
        <v>0</v>
      </c>
      <c r="J19860" t="b">
        <v>1</v>
      </c>
      <c r="K19860" t="s">
        <v>41</v>
      </c>
      <c r="L19860" t="s">
        <v>74</v>
      </c>
      <c r="M19860"/>
      <c r="N19860">
        <v>48</v>
      </c>
      <c r="O19860" t="s">
        <v>775</v>
      </c>
      <c r="P19860" t="s">
        <v>33573</v>
      </c>
    </row>
    <row r="19861" spans="1:16" x14ac:dyDescent="0.25">
      <c r="A19861" t="s">
        <v>1</v>
      </c>
      <c r="B19861" t="s">
        <v>33574</v>
      </c>
      <c r="C19861" t="s">
        <v>332</v>
      </c>
      <c r="D19861" t="s">
        <v>4526</v>
      </c>
      <c r="E19861" t="s">
        <v>59</v>
      </c>
      <c r="F19861" t="b">
        <v>0</v>
      </c>
      <c r="G19861" t="s">
        <v>65</v>
      </c>
      <c r="H19861" s="1">
        <v>46248.796354166669</v>
      </c>
      <c r="I19861" t="b">
        <v>0</v>
      </c>
      <c r="J19861" t="b">
        <v>1</v>
      </c>
      <c r="K19861" t="s">
        <v>41</v>
      </c>
      <c r="L19861" t="s">
        <v>60</v>
      </c>
      <c r="M19861">
        <v>123000</v>
      </c>
      <c r="N19861"/>
      <c r="O19861" t="s">
        <v>444</v>
      </c>
      <c r="P19861" t="s">
        <v>32679</v>
      </c>
    </row>
    <row r="19862" spans="1:16" x14ac:dyDescent="0.25">
      <c r="A19862" t="s">
        <v>0</v>
      </c>
      <c r="B19862" t="s">
        <v>4006</v>
      </c>
      <c r="C19862" t="s">
        <v>76</v>
      </c>
      <c r="D19862" t="s">
        <v>4526</v>
      </c>
      <c r="E19862" t="s">
        <v>59</v>
      </c>
      <c r="F19862" t="b">
        <v>1</v>
      </c>
      <c r="G19862" t="s">
        <v>41</v>
      </c>
      <c r="H19862" s="1">
        <v>46248.799409722233</v>
      </c>
      <c r="I19862" t="b">
        <v>1</v>
      </c>
      <c r="J19862" t="b">
        <v>0</v>
      </c>
      <c r="K19862" t="s">
        <v>41</v>
      </c>
      <c r="L19862" t="s">
        <v>60</v>
      </c>
      <c r="M19862">
        <v>120000</v>
      </c>
      <c r="N19862"/>
      <c r="O19862" t="s">
        <v>33340</v>
      </c>
      <c r="P19862" t="s">
        <v>2612</v>
      </c>
    </row>
    <row r="19863" spans="1:16" x14ac:dyDescent="0.25">
      <c r="A19863" t="s">
        <v>1</v>
      </c>
      <c r="B19863" t="s">
        <v>33575</v>
      </c>
      <c r="C19863" t="s">
        <v>76</v>
      </c>
      <c r="D19863" t="s">
        <v>4346</v>
      </c>
      <c r="E19863" t="s">
        <v>59</v>
      </c>
      <c r="F19863" t="b">
        <v>1</v>
      </c>
      <c r="G19863" t="s">
        <v>20</v>
      </c>
      <c r="H19863" s="1">
        <v>46248.801203703697</v>
      </c>
      <c r="I19863" t="b">
        <v>1</v>
      </c>
      <c r="J19863" t="b">
        <v>0</v>
      </c>
      <c r="K19863" t="s">
        <v>20</v>
      </c>
      <c r="L19863" t="s">
        <v>60</v>
      </c>
      <c r="M19863">
        <v>91500</v>
      </c>
      <c r="N19863"/>
      <c r="O19863" t="s">
        <v>33576</v>
      </c>
      <c r="P19863" t="s">
        <v>3942</v>
      </c>
    </row>
    <row r="19864" spans="1:16" x14ac:dyDescent="0.25">
      <c r="A19864" t="s">
        <v>1</v>
      </c>
      <c r="B19864" t="s">
        <v>33577</v>
      </c>
      <c r="C19864" t="s">
        <v>336</v>
      </c>
      <c r="D19864" t="s">
        <v>4526</v>
      </c>
      <c r="E19864" t="s">
        <v>59</v>
      </c>
      <c r="F19864" t="b">
        <v>0</v>
      </c>
      <c r="G19864" t="s">
        <v>65</v>
      </c>
      <c r="H19864" s="1">
        <v>46248.84134259259</v>
      </c>
      <c r="I19864" t="b">
        <v>0</v>
      </c>
      <c r="J19864" t="b">
        <v>0</v>
      </c>
      <c r="K19864" t="s">
        <v>41</v>
      </c>
      <c r="L19864" t="s">
        <v>60</v>
      </c>
      <c r="M19864">
        <v>45760</v>
      </c>
      <c r="N19864"/>
      <c r="O19864" t="s">
        <v>521</v>
      </c>
      <c r="P19864" t="s">
        <v>1462</v>
      </c>
    </row>
    <row r="19865" spans="1:16" x14ac:dyDescent="0.25">
      <c r="A19865" t="s">
        <v>1</v>
      </c>
      <c r="B19865" t="s">
        <v>33577</v>
      </c>
      <c r="C19865" t="s">
        <v>1255</v>
      </c>
      <c r="D19865" t="s">
        <v>4526</v>
      </c>
      <c r="E19865" t="s">
        <v>59</v>
      </c>
      <c r="F19865" t="b">
        <v>0</v>
      </c>
      <c r="G19865" t="s">
        <v>77</v>
      </c>
      <c r="H19865" s="1">
        <v>46248.84134259259</v>
      </c>
      <c r="I19865" t="b">
        <v>0</v>
      </c>
      <c r="J19865" t="b">
        <v>0</v>
      </c>
      <c r="K19865" t="s">
        <v>41</v>
      </c>
      <c r="L19865" t="s">
        <v>60</v>
      </c>
      <c r="M19865">
        <v>45760</v>
      </c>
      <c r="N19865"/>
      <c r="O19865" t="s">
        <v>521</v>
      </c>
      <c r="P19865" t="s">
        <v>1462</v>
      </c>
    </row>
    <row r="19866" spans="1:16" x14ac:dyDescent="0.25">
      <c r="A19866" t="s">
        <v>1</v>
      </c>
      <c r="B19866" t="s">
        <v>33578</v>
      </c>
      <c r="C19866" t="s">
        <v>33579</v>
      </c>
      <c r="D19866" t="s">
        <v>4526</v>
      </c>
      <c r="E19866" t="s">
        <v>59</v>
      </c>
      <c r="F19866" t="b">
        <v>0</v>
      </c>
      <c r="G19866" t="s">
        <v>89</v>
      </c>
      <c r="H19866" s="1">
        <v>46248.841365740736</v>
      </c>
      <c r="I19866" t="b">
        <v>0</v>
      </c>
      <c r="J19866" t="b">
        <v>0</v>
      </c>
      <c r="K19866" t="s">
        <v>41</v>
      </c>
      <c r="L19866" t="s">
        <v>60</v>
      </c>
      <c r="M19866">
        <v>60000</v>
      </c>
      <c r="N19866"/>
      <c r="O19866" t="s">
        <v>521</v>
      </c>
      <c r="P19866" t="s">
        <v>1462</v>
      </c>
    </row>
    <row r="19867" spans="1:16" x14ac:dyDescent="0.25">
      <c r="A19867" t="s">
        <v>2</v>
      </c>
      <c r="B19867" t="s">
        <v>33580</v>
      </c>
      <c r="C19867" t="s">
        <v>3473</v>
      </c>
      <c r="D19867" t="s">
        <v>4346</v>
      </c>
      <c r="E19867" t="s">
        <v>59</v>
      </c>
      <c r="F19867" t="b">
        <v>0</v>
      </c>
      <c r="G19867" t="s">
        <v>32</v>
      </c>
      <c r="H19867" s="1">
        <v>46248.881944444453</v>
      </c>
      <c r="I19867" t="b">
        <v>1</v>
      </c>
      <c r="J19867" t="b">
        <v>0</v>
      </c>
      <c r="K19867" t="s">
        <v>32</v>
      </c>
      <c r="L19867" t="s">
        <v>74</v>
      </c>
      <c r="M19867"/>
      <c r="N19867">
        <v>12</v>
      </c>
      <c r="O19867" t="s">
        <v>33581</v>
      </c>
      <c r="P19867" t="s">
        <v>3177</v>
      </c>
    </row>
    <row r="19868" spans="1:16" x14ac:dyDescent="0.25">
      <c r="A19868" t="s">
        <v>1</v>
      </c>
      <c r="B19868" t="s">
        <v>33574</v>
      </c>
      <c r="C19868" t="s">
        <v>148</v>
      </c>
      <c r="D19868" t="s">
        <v>4346</v>
      </c>
      <c r="E19868" t="s">
        <v>59</v>
      </c>
      <c r="F19868" t="b">
        <v>0</v>
      </c>
      <c r="G19868" t="s">
        <v>68</v>
      </c>
      <c r="H19868" s="1">
        <v>46248.883043981477</v>
      </c>
      <c r="I19868" t="b">
        <v>0</v>
      </c>
      <c r="J19868" t="b">
        <v>1</v>
      </c>
      <c r="K19868" t="s">
        <v>41</v>
      </c>
      <c r="L19868" t="s">
        <v>60</v>
      </c>
      <c r="M19868">
        <v>123000</v>
      </c>
      <c r="N19868"/>
      <c r="O19868" t="s">
        <v>444</v>
      </c>
      <c r="P19868" t="s">
        <v>32679</v>
      </c>
    </row>
    <row r="19869" spans="1:16" x14ac:dyDescent="0.25">
      <c r="A19869" t="s">
        <v>1</v>
      </c>
      <c r="B19869" t="s">
        <v>33582</v>
      </c>
      <c r="C19869" t="s">
        <v>326</v>
      </c>
      <c r="D19869" t="s">
        <v>4526</v>
      </c>
      <c r="E19869" t="s">
        <v>88</v>
      </c>
      <c r="F19869" t="b">
        <v>0</v>
      </c>
      <c r="G19869" t="s">
        <v>77</v>
      </c>
      <c r="H19869" s="1">
        <v>46248.921296296299</v>
      </c>
      <c r="I19869" t="b">
        <v>1</v>
      </c>
      <c r="J19869" t="b">
        <v>1</v>
      </c>
      <c r="K19869" t="s">
        <v>41</v>
      </c>
      <c r="L19869" t="s">
        <v>74</v>
      </c>
      <c r="M19869"/>
      <c r="N19869">
        <v>72.5</v>
      </c>
      <c r="O19869" t="s">
        <v>6497</v>
      </c>
      <c r="P19869" t="s">
        <v>33583</v>
      </c>
    </row>
    <row r="19870" spans="1:16" x14ac:dyDescent="0.25">
      <c r="A19870" t="s">
        <v>2</v>
      </c>
      <c r="B19870" t="s">
        <v>158</v>
      </c>
      <c r="C19870" t="s">
        <v>33584</v>
      </c>
      <c r="D19870" t="s">
        <v>4346</v>
      </c>
      <c r="E19870" t="s">
        <v>59</v>
      </c>
      <c r="F19870" t="b">
        <v>0</v>
      </c>
      <c r="G19870" t="s">
        <v>65</v>
      </c>
      <c r="H19870" s="1">
        <v>46248.921331018522</v>
      </c>
      <c r="I19870" t="b">
        <v>0</v>
      </c>
      <c r="J19870" t="b">
        <v>1</v>
      </c>
      <c r="K19870" t="s">
        <v>41</v>
      </c>
      <c r="L19870" t="s">
        <v>60</v>
      </c>
      <c r="M19870">
        <v>185500</v>
      </c>
      <c r="N19870"/>
      <c r="O19870" t="s">
        <v>3250</v>
      </c>
      <c r="P19870" t="s">
        <v>1565</v>
      </c>
    </row>
    <row r="19871" spans="1:16" x14ac:dyDescent="0.25">
      <c r="A19871" t="s">
        <v>2</v>
      </c>
      <c r="B19871" t="s">
        <v>33585</v>
      </c>
      <c r="C19871" t="s">
        <v>76</v>
      </c>
      <c r="D19871" t="s">
        <v>4569</v>
      </c>
      <c r="E19871" t="s">
        <v>132</v>
      </c>
      <c r="F19871" t="b">
        <v>1</v>
      </c>
      <c r="G19871" t="s">
        <v>32</v>
      </c>
      <c r="H19871" s="1">
        <v>46248.965277777781</v>
      </c>
      <c r="I19871" t="b">
        <v>1</v>
      </c>
      <c r="J19871" t="b">
        <v>0</v>
      </c>
      <c r="K19871" t="s">
        <v>32</v>
      </c>
      <c r="L19871" t="s">
        <v>74</v>
      </c>
      <c r="M19871"/>
      <c r="N19871">
        <v>18.75</v>
      </c>
      <c r="O19871" t="s">
        <v>33586</v>
      </c>
    </row>
    <row r="19872" spans="1:16" x14ac:dyDescent="0.25">
      <c r="A19872" t="s">
        <v>0</v>
      </c>
      <c r="B19872" t="s">
        <v>262</v>
      </c>
      <c r="C19872" t="s">
        <v>194</v>
      </c>
      <c r="D19872" t="s">
        <v>4526</v>
      </c>
      <c r="E19872" t="s">
        <v>88</v>
      </c>
      <c r="F19872" t="b">
        <v>0</v>
      </c>
      <c r="G19872" t="s">
        <v>65</v>
      </c>
      <c r="H19872" s="1">
        <v>46249.001550925917</v>
      </c>
      <c r="I19872" t="b">
        <v>1</v>
      </c>
      <c r="J19872" t="b">
        <v>1</v>
      </c>
      <c r="K19872" t="s">
        <v>41</v>
      </c>
      <c r="L19872" t="s">
        <v>74</v>
      </c>
      <c r="M19872"/>
      <c r="N19872">
        <v>40.5</v>
      </c>
      <c r="O19872" t="s">
        <v>2080</v>
      </c>
      <c r="P19872" t="s">
        <v>33587</v>
      </c>
    </row>
    <row r="19873" spans="1:16" x14ac:dyDescent="0.25">
      <c r="A19873" t="s">
        <v>2</v>
      </c>
      <c r="B19873" t="s">
        <v>33588</v>
      </c>
      <c r="C19873" t="s">
        <v>33589</v>
      </c>
      <c r="D19873" t="s">
        <v>4671</v>
      </c>
      <c r="E19873" t="s">
        <v>59</v>
      </c>
      <c r="F19873" t="b">
        <v>0</v>
      </c>
      <c r="G19873" t="s">
        <v>68</v>
      </c>
      <c r="H19873" s="1">
        <v>46249.004641203697</v>
      </c>
      <c r="I19873" t="b">
        <v>0</v>
      </c>
      <c r="J19873" t="b">
        <v>1</v>
      </c>
      <c r="K19873" t="s">
        <v>41</v>
      </c>
      <c r="L19873" t="s">
        <v>60</v>
      </c>
      <c r="M19873">
        <v>99000</v>
      </c>
      <c r="N19873"/>
      <c r="O19873" t="s">
        <v>2521</v>
      </c>
      <c r="P19873" t="s">
        <v>3293</v>
      </c>
    </row>
    <row r="19874" spans="1:16" x14ac:dyDescent="0.25">
      <c r="A19874" t="s">
        <v>5</v>
      </c>
      <c r="B19874" t="s">
        <v>2691</v>
      </c>
      <c r="C19874" t="s">
        <v>33590</v>
      </c>
      <c r="D19874" t="s">
        <v>4996</v>
      </c>
      <c r="E19874" t="s">
        <v>59</v>
      </c>
      <c r="F19874" t="b">
        <v>0</v>
      </c>
      <c r="G19874" t="s">
        <v>13</v>
      </c>
      <c r="H19874" s="1">
        <v>46249.008599537039</v>
      </c>
      <c r="I19874" t="b">
        <v>0</v>
      </c>
      <c r="J19874" t="b">
        <v>0</v>
      </c>
      <c r="K19874" t="s">
        <v>13</v>
      </c>
      <c r="L19874" t="s">
        <v>60</v>
      </c>
      <c r="M19874">
        <v>228500</v>
      </c>
      <c r="N19874"/>
      <c r="O19874" t="s">
        <v>23856</v>
      </c>
      <c r="P19874" t="s">
        <v>23857</v>
      </c>
    </row>
    <row r="19875" spans="1:16" x14ac:dyDescent="0.25">
      <c r="A19875" t="s">
        <v>1</v>
      </c>
      <c r="B19875" t="s">
        <v>33591</v>
      </c>
      <c r="C19875" t="s">
        <v>1047</v>
      </c>
      <c r="D19875" t="s">
        <v>4756</v>
      </c>
      <c r="E19875" t="s">
        <v>59</v>
      </c>
      <c r="F19875" t="b">
        <v>0</v>
      </c>
      <c r="G19875" t="s">
        <v>65</v>
      </c>
      <c r="H19875" s="1">
        <v>46249.043206018519</v>
      </c>
      <c r="I19875" t="b">
        <v>1</v>
      </c>
      <c r="J19875" t="b">
        <v>0</v>
      </c>
      <c r="K19875" t="s">
        <v>41</v>
      </c>
      <c r="L19875" t="s">
        <v>60</v>
      </c>
      <c r="M19875">
        <v>120000</v>
      </c>
      <c r="N19875"/>
      <c r="O19875" t="s">
        <v>33592</v>
      </c>
      <c r="P19875" t="s">
        <v>33593</v>
      </c>
    </row>
    <row r="19876" spans="1:16" x14ac:dyDescent="0.25">
      <c r="A19876" t="s">
        <v>6</v>
      </c>
      <c r="B19876" t="s">
        <v>33594</v>
      </c>
      <c r="C19876" t="s">
        <v>472</v>
      </c>
      <c r="D19876" t="s">
        <v>4526</v>
      </c>
      <c r="E19876" t="s">
        <v>59</v>
      </c>
      <c r="F19876" t="b">
        <v>0</v>
      </c>
      <c r="G19876" t="s">
        <v>65</v>
      </c>
      <c r="H19876" s="1">
        <v>46249.046342592592</v>
      </c>
      <c r="I19876" t="b">
        <v>0</v>
      </c>
      <c r="J19876" t="b">
        <v>1</v>
      </c>
      <c r="K19876" t="s">
        <v>41</v>
      </c>
      <c r="L19876" t="s">
        <v>60</v>
      </c>
      <c r="M19876">
        <v>127625</v>
      </c>
      <c r="N19876"/>
      <c r="O19876" t="s">
        <v>446</v>
      </c>
      <c r="P19876" t="s">
        <v>33595</v>
      </c>
    </row>
    <row r="19877" spans="1:16" x14ac:dyDescent="0.25">
      <c r="A19877" t="s">
        <v>2</v>
      </c>
      <c r="B19877" t="s">
        <v>33596</v>
      </c>
      <c r="C19877" t="s">
        <v>4253</v>
      </c>
      <c r="D19877" t="s">
        <v>4526</v>
      </c>
      <c r="E19877" t="s">
        <v>132</v>
      </c>
      <c r="F19877" t="b">
        <v>0</v>
      </c>
      <c r="G19877" t="s">
        <v>73</v>
      </c>
      <c r="H19877" s="1">
        <v>46249.08803240741</v>
      </c>
      <c r="I19877" t="b">
        <v>0</v>
      </c>
      <c r="J19877" t="b">
        <v>0</v>
      </c>
      <c r="K19877" t="s">
        <v>41</v>
      </c>
      <c r="L19877" t="s">
        <v>60</v>
      </c>
      <c r="M19877">
        <v>85765</v>
      </c>
      <c r="N19877"/>
      <c r="O19877" t="s">
        <v>521</v>
      </c>
      <c r="P19877" t="s">
        <v>33597</v>
      </c>
    </row>
    <row r="19878" spans="1:16" x14ac:dyDescent="0.25">
      <c r="A19878" t="s">
        <v>2</v>
      </c>
      <c r="B19878" t="s">
        <v>33598</v>
      </c>
      <c r="C19878" t="s">
        <v>76</v>
      </c>
      <c r="D19878" t="s">
        <v>4526</v>
      </c>
      <c r="E19878" t="s">
        <v>59</v>
      </c>
      <c r="F19878" t="b">
        <v>1</v>
      </c>
      <c r="G19878" t="s">
        <v>89</v>
      </c>
      <c r="H19878" s="1">
        <v>46249.091365740736</v>
      </c>
      <c r="I19878" t="b">
        <v>0</v>
      </c>
      <c r="J19878" t="b">
        <v>0</v>
      </c>
      <c r="K19878" t="s">
        <v>41</v>
      </c>
      <c r="L19878" t="s">
        <v>60</v>
      </c>
      <c r="M19878">
        <v>113500</v>
      </c>
      <c r="N19878"/>
      <c r="O19878" t="s">
        <v>371</v>
      </c>
      <c r="P19878" t="s">
        <v>1462</v>
      </c>
    </row>
    <row r="19879" spans="1:16" x14ac:dyDescent="0.25">
      <c r="A19879" t="s">
        <v>1</v>
      </c>
      <c r="B19879" t="s">
        <v>439</v>
      </c>
      <c r="C19879" t="s">
        <v>1554</v>
      </c>
      <c r="D19879" t="s">
        <v>4526</v>
      </c>
      <c r="E19879" t="s">
        <v>59</v>
      </c>
      <c r="F19879" t="b">
        <v>0</v>
      </c>
      <c r="G19879" t="s">
        <v>89</v>
      </c>
      <c r="H19879" s="1">
        <v>46249.257245370369</v>
      </c>
      <c r="I19879" t="b">
        <v>0</v>
      </c>
      <c r="J19879" t="b">
        <v>1</v>
      </c>
      <c r="K19879" t="s">
        <v>41</v>
      </c>
      <c r="L19879" t="s">
        <v>60</v>
      </c>
      <c r="M19879">
        <v>177500</v>
      </c>
      <c r="N19879"/>
      <c r="O19879" t="s">
        <v>1500</v>
      </c>
      <c r="P19879" t="s">
        <v>33599</v>
      </c>
    </row>
    <row r="19880" spans="1:16" x14ac:dyDescent="0.25">
      <c r="A19880" t="s">
        <v>0</v>
      </c>
      <c r="B19880" t="s">
        <v>18163</v>
      </c>
      <c r="C19880" t="s">
        <v>2524</v>
      </c>
      <c r="D19880" t="s">
        <v>16554</v>
      </c>
      <c r="E19880" t="s">
        <v>59</v>
      </c>
      <c r="F19880" t="b">
        <v>0</v>
      </c>
      <c r="G19880" t="s">
        <v>31</v>
      </c>
      <c r="H19880" s="1">
        <v>46249.294861111113</v>
      </c>
      <c r="I19880" t="b">
        <v>1</v>
      </c>
      <c r="J19880" t="b">
        <v>0</v>
      </c>
      <c r="K19880" t="s">
        <v>31</v>
      </c>
      <c r="L19880" t="s">
        <v>60</v>
      </c>
      <c r="M19880">
        <v>1</v>
      </c>
      <c r="N19880"/>
      <c r="O19880" t="s">
        <v>33600</v>
      </c>
      <c r="P19880" t="s">
        <v>85</v>
      </c>
    </row>
    <row r="19881" spans="1:16" x14ac:dyDescent="0.25">
      <c r="A19881" t="s">
        <v>6</v>
      </c>
      <c r="B19881" t="s">
        <v>33601</v>
      </c>
      <c r="C19881" t="s">
        <v>86</v>
      </c>
      <c r="D19881" t="s">
        <v>5440</v>
      </c>
      <c r="E19881" t="s">
        <v>59</v>
      </c>
      <c r="F19881" t="b">
        <v>0</v>
      </c>
      <c r="G19881" t="s">
        <v>77</v>
      </c>
      <c r="H19881" s="1">
        <v>46249.295682870368</v>
      </c>
      <c r="I19881" t="b">
        <v>0</v>
      </c>
      <c r="J19881" t="b">
        <v>1</v>
      </c>
      <c r="K19881" t="s">
        <v>41</v>
      </c>
      <c r="L19881" t="s">
        <v>60</v>
      </c>
      <c r="M19881">
        <v>147979.79999999999</v>
      </c>
      <c r="N19881"/>
      <c r="O19881" t="s">
        <v>12718</v>
      </c>
      <c r="P19881" t="s">
        <v>261</v>
      </c>
    </row>
    <row r="19882" spans="1:16" x14ac:dyDescent="0.25">
      <c r="A19882" t="s">
        <v>2</v>
      </c>
      <c r="B19882" t="s">
        <v>20287</v>
      </c>
      <c r="C19882" t="s">
        <v>1371</v>
      </c>
      <c r="D19882" t="s">
        <v>2360</v>
      </c>
      <c r="E19882" t="s">
        <v>59</v>
      </c>
      <c r="F19882" t="b">
        <v>0</v>
      </c>
      <c r="G19882" t="s">
        <v>77</v>
      </c>
      <c r="H19882" s="1">
        <v>46249.295682870368</v>
      </c>
      <c r="I19882" t="b">
        <v>0</v>
      </c>
      <c r="J19882" t="b">
        <v>1</v>
      </c>
      <c r="K19882" t="s">
        <v>41</v>
      </c>
      <c r="L19882" t="s">
        <v>60</v>
      </c>
      <c r="M19882">
        <v>214500</v>
      </c>
      <c r="N19882"/>
      <c r="O19882" t="s">
        <v>424</v>
      </c>
      <c r="P19882" t="s">
        <v>20288</v>
      </c>
    </row>
    <row r="19883" spans="1:16" x14ac:dyDescent="0.25">
      <c r="A19883" t="s">
        <v>2</v>
      </c>
      <c r="B19883" t="s">
        <v>15278</v>
      </c>
      <c r="C19883" t="s">
        <v>79</v>
      </c>
      <c r="D19883" t="s">
        <v>2360</v>
      </c>
      <c r="E19883" t="s">
        <v>59</v>
      </c>
      <c r="F19883" t="b">
        <v>0</v>
      </c>
      <c r="G19883" t="s">
        <v>77</v>
      </c>
      <c r="H19883" s="1">
        <v>46249.295682870368</v>
      </c>
      <c r="I19883" t="b">
        <v>0</v>
      </c>
      <c r="J19883" t="b">
        <v>1</v>
      </c>
      <c r="K19883" t="s">
        <v>41</v>
      </c>
      <c r="L19883" t="s">
        <v>60</v>
      </c>
      <c r="M19883">
        <v>214500</v>
      </c>
      <c r="N19883"/>
      <c r="O19883" t="s">
        <v>424</v>
      </c>
      <c r="P19883" t="s">
        <v>4577</v>
      </c>
    </row>
    <row r="19884" spans="1:16" x14ac:dyDescent="0.25">
      <c r="A19884" t="s">
        <v>2</v>
      </c>
      <c r="B19884" t="s">
        <v>15278</v>
      </c>
      <c r="C19884" t="s">
        <v>10340</v>
      </c>
      <c r="D19884" t="s">
        <v>2360</v>
      </c>
      <c r="E19884" t="s">
        <v>59</v>
      </c>
      <c r="F19884" t="b">
        <v>0</v>
      </c>
      <c r="G19884" t="s">
        <v>65</v>
      </c>
      <c r="H19884" s="1">
        <v>46249.295729166668</v>
      </c>
      <c r="I19884" t="b">
        <v>0</v>
      </c>
      <c r="J19884" t="b">
        <v>1</v>
      </c>
      <c r="K19884" t="s">
        <v>41</v>
      </c>
      <c r="L19884" t="s">
        <v>60</v>
      </c>
      <c r="M19884">
        <v>198000</v>
      </c>
      <c r="N19884"/>
      <c r="O19884" t="s">
        <v>424</v>
      </c>
      <c r="P19884" t="s">
        <v>33602</v>
      </c>
    </row>
    <row r="19885" spans="1:16" x14ac:dyDescent="0.25">
      <c r="A19885" t="s">
        <v>1</v>
      </c>
      <c r="B19885" t="s">
        <v>21819</v>
      </c>
      <c r="C19885" t="s">
        <v>76</v>
      </c>
      <c r="D19885" t="s">
        <v>2360</v>
      </c>
      <c r="E19885" t="s">
        <v>59</v>
      </c>
      <c r="F19885" t="b">
        <v>1</v>
      </c>
      <c r="G19885" t="s">
        <v>13</v>
      </c>
      <c r="H19885" s="1">
        <v>46249.341145833343</v>
      </c>
      <c r="I19885" t="b">
        <v>1</v>
      </c>
      <c r="J19885" t="b">
        <v>0</v>
      </c>
      <c r="K19885" t="s">
        <v>13</v>
      </c>
      <c r="L19885" t="s">
        <v>74</v>
      </c>
      <c r="M19885"/>
      <c r="N19885">
        <v>60</v>
      </c>
      <c r="O19885" t="s">
        <v>5046</v>
      </c>
    </row>
    <row r="19886" spans="1:16" x14ac:dyDescent="0.25">
      <c r="A19886" t="s">
        <v>0</v>
      </c>
      <c r="B19886" t="s">
        <v>33603</v>
      </c>
      <c r="C19886" t="s">
        <v>427</v>
      </c>
      <c r="D19886" t="s">
        <v>4346</v>
      </c>
      <c r="E19886" t="s">
        <v>59</v>
      </c>
      <c r="F19886" t="b">
        <v>0</v>
      </c>
      <c r="G19886" t="s">
        <v>65</v>
      </c>
      <c r="H19886" s="1">
        <v>46249.376099537039</v>
      </c>
      <c r="I19886" t="b">
        <v>0</v>
      </c>
      <c r="J19886" t="b">
        <v>0</v>
      </c>
      <c r="K19886" t="s">
        <v>41</v>
      </c>
      <c r="L19886" t="s">
        <v>60</v>
      </c>
      <c r="M19886">
        <v>78500</v>
      </c>
      <c r="N19886"/>
      <c r="O19886" t="s">
        <v>33604</v>
      </c>
      <c r="P19886" t="s">
        <v>33605</v>
      </c>
    </row>
    <row r="19887" spans="1:16" x14ac:dyDescent="0.25">
      <c r="A19887" t="s">
        <v>5</v>
      </c>
      <c r="B19887" t="s">
        <v>33606</v>
      </c>
      <c r="C19887" t="s">
        <v>423</v>
      </c>
      <c r="D19887" t="s">
        <v>4550</v>
      </c>
      <c r="E19887" t="s">
        <v>59</v>
      </c>
      <c r="F19887" t="b">
        <v>0</v>
      </c>
      <c r="G19887" t="s">
        <v>68</v>
      </c>
      <c r="H19887" s="1">
        <v>46249.382210648153</v>
      </c>
      <c r="I19887" t="b">
        <v>0</v>
      </c>
      <c r="J19887" t="b">
        <v>1</v>
      </c>
      <c r="K19887" t="s">
        <v>41</v>
      </c>
      <c r="L19887" t="s">
        <v>60</v>
      </c>
      <c r="M19887">
        <v>135000</v>
      </c>
      <c r="N19887"/>
      <c r="O19887" t="s">
        <v>424</v>
      </c>
      <c r="P19887" t="s">
        <v>146</v>
      </c>
    </row>
    <row r="19888" spans="1:16" x14ac:dyDescent="0.25">
      <c r="A19888" t="s">
        <v>1</v>
      </c>
      <c r="B19888" t="s">
        <v>33607</v>
      </c>
      <c r="C19888" t="s">
        <v>1510</v>
      </c>
      <c r="D19888" t="s">
        <v>4550</v>
      </c>
      <c r="E19888" t="s">
        <v>59</v>
      </c>
      <c r="F19888" t="b">
        <v>0</v>
      </c>
      <c r="G19888" t="s">
        <v>77</v>
      </c>
      <c r="H19888" s="1">
        <v>46249.382222222222</v>
      </c>
      <c r="I19888" t="b">
        <v>0</v>
      </c>
      <c r="J19888" t="b">
        <v>1</v>
      </c>
      <c r="K19888" t="s">
        <v>41</v>
      </c>
      <c r="L19888" t="s">
        <v>60</v>
      </c>
      <c r="M19888">
        <v>195000</v>
      </c>
      <c r="N19888"/>
      <c r="O19888" t="s">
        <v>11822</v>
      </c>
      <c r="P19888" t="s">
        <v>33608</v>
      </c>
    </row>
    <row r="19889" spans="1:16" x14ac:dyDescent="0.25">
      <c r="A19889" t="s">
        <v>1</v>
      </c>
      <c r="B19889" t="s">
        <v>33609</v>
      </c>
      <c r="C19889" t="s">
        <v>33610</v>
      </c>
      <c r="D19889" t="s">
        <v>4550</v>
      </c>
      <c r="E19889" t="s">
        <v>59</v>
      </c>
      <c r="F19889" t="b">
        <v>0</v>
      </c>
      <c r="G19889" t="s">
        <v>20</v>
      </c>
      <c r="H19889" s="1">
        <v>46249.383611111109</v>
      </c>
      <c r="I19889" t="b">
        <v>0</v>
      </c>
      <c r="J19889" t="b">
        <v>0</v>
      </c>
      <c r="K19889" t="s">
        <v>20</v>
      </c>
      <c r="L19889" t="s">
        <v>60</v>
      </c>
      <c r="M19889">
        <v>85100</v>
      </c>
      <c r="N19889"/>
      <c r="O19889" t="s">
        <v>1854</v>
      </c>
      <c r="P19889" t="s">
        <v>1727</v>
      </c>
    </row>
    <row r="19890" spans="1:16" x14ac:dyDescent="0.25">
      <c r="A19890" t="s">
        <v>2</v>
      </c>
      <c r="B19890" t="s">
        <v>33611</v>
      </c>
      <c r="C19890" t="s">
        <v>41</v>
      </c>
      <c r="D19890" t="s">
        <v>4550</v>
      </c>
      <c r="E19890" t="s">
        <v>59</v>
      </c>
      <c r="F19890" t="b">
        <v>0</v>
      </c>
      <c r="G19890" t="s">
        <v>41</v>
      </c>
      <c r="H19890" s="1">
        <v>46249.423680555563</v>
      </c>
      <c r="I19890" t="b">
        <v>0</v>
      </c>
      <c r="J19890" t="b">
        <v>1</v>
      </c>
      <c r="K19890" t="s">
        <v>41</v>
      </c>
      <c r="L19890" t="s">
        <v>60</v>
      </c>
      <c r="M19890">
        <v>80244</v>
      </c>
      <c r="N19890"/>
      <c r="O19890" t="s">
        <v>31246</v>
      </c>
      <c r="P19890" t="s">
        <v>208</v>
      </c>
    </row>
    <row r="19891" spans="1:16" x14ac:dyDescent="0.25">
      <c r="A19891" t="s">
        <v>6</v>
      </c>
      <c r="B19891" t="s">
        <v>33612</v>
      </c>
      <c r="C19891" t="s">
        <v>690</v>
      </c>
      <c r="D19891" t="s">
        <v>4526</v>
      </c>
      <c r="E19891" t="s">
        <v>59</v>
      </c>
      <c r="F19891" t="b">
        <v>0</v>
      </c>
      <c r="G19891" t="s">
        <v>77</v>
      </c>
      <c r="H19891" s="1">
        <v>46249.46234953704</v>
      </c>
      <c r="I19891" t="b">
        <v>0</v>
      </c>
      <c r="J19891" t="b">
        <v>1</v>
      </c>
      <c r="K19891" t="s">
        <v>41</v>
      </c>
      <c r="L19891" t="s">
        <v>60</v>
      </c>
      <c r="M19891">
        <v>167657</v>
      </c>
      <c r="N19891"/>
      <c r="O19891" t="s">
        <v>20119</v>
      </c>
      <c r="P19891" t="s">
        <v>33613</v>
      </c>
    </row>
    <row r="19892" spans="1:16" x14ac:dyDescent="0.25">
      <c r="A19892" t="s">
        <v>6</v>
      </c>
      <c r="B19892" t="s">
        <v>33614</v>
      </c>
      <c r="C19892" t="s">
        <v>81</v>
      </c>
      <c r="D19892" t="s">
        <v>4550</v>
      </c>
      <c r="E19892" t="s">
        <v>59</v>
      </c>
      <c r="F19892" t="b">
        <v>0</v>
      </c>
      <c r="G19892" t="s">
        <v>77</v>
      </c>
      <c r="H19892" s="1">
        <v>46249.462361111109</v>
      </c>
      <c r="I19892" t="b">
        <v>0</v>
      </c>
      <c r="J19892" t="b">
        <v>0</v>
      </c>
      <c r="K19892" t="s">
        <v>41</v>
      </c>
      <c r="L19892" t="s">
        <v>60</v>
      </c>
      <c r="M19892">
        <v>275000</v>
      </c>
      <c r="N19892"/>
      <c r="O19892" t="s">
        <v>22172</v>
      </c>
      <c r="P19892" t="s">
        <v>33615</v>
      </c>
    </row>
    <row r="19893" spans="1:16" x14ac:dyDescent="0.25">
      <c r="A19893" t="s">
        <v>3</v>
      </c>
      <c r="B19893" t="s">
        <v>33616</v>
      </c>
      <c r="C19893" t="s">
        <v>112</v>
      </c>
      <c r="D19893" t="s">
        <v>4550</v>
      </c>
      <c r="E19893" t="s">
        <v>59</v>
      </c>
      <c r="F19893" t="b">
        <v>0</v>
      </c>
      <c r="G19893" t="s">
        <v>65</v>
      </c>
      <c r="H19893" s="1">
        <v>46249.501099537039</v>
      </c>
      <c r="I19893" t="b">
        <v>0</v>
      </c>
      <c r="J19893" t="b">
        <v>0</v>
      </c>
      <c r="K19893" t="s">
        <v>41</v>
      </c>
      <c r="L19893" t="s">
        <v>60</v>
      </c>
      <c r="M19893">
        <v>47000</v>
      </c>
      <c r="N19893"/>
      <c r="O19893" t="s">
        <v>32924</v>
      </c>
      <c r="P19893" t="s">
        <v>867</v>
      </c>
    </row>
    <row r="19894" spans="1:16" x14ac:dyDescent="0.25">
      <c r="A19894" t="s">
        <v>8</v>
      </c>
      <c r="B19894" t="s">
        <v>33617</v>
      </c>
      <c r="C19894" t="s">
        <v>76</v>
      </c>
      <c r="D19894" t="s">
        <v>4550</v>
      </c>
      <c r="E19894" t="s">
        <v>59</v>
      </c>
      <c r="F19894" t="b">
        <v>1</v>
      </c>
      <c r="G19894" t="s">
        <v>41</v>
      </c>
      <c r="H19894" s="1">
        <v>46249.507013888891</v>
      </c>
      <c r="I19894" t="b">
        <v>0</v>
      </c>
      <c r="J19894" t="b">
        <v>1</v>
      </c>
      <c r="K19894" t="s">
        <v>41</v>
      </c>
      <c r="L19894" t="s">
        <v>60</v>
      </c>
      <c r="M19894">
        <v>170000</v>
      </c>
      <c r="N19894"/>
      <c r="O19894" t="s">
        <v>33618</v>
      </c>
      <c r="P19894" t="s">
        <v>3364</v>
      </c>
    </row>
    <row r="19895" spans="1:16" x14ac:dyDescent="0.25">
      <c r="A19895" t="s">
        <v>1</v>
      </c>
      <c r="B19895" t="s">
        <v>33619</v>
      </c>
      <c r="C19895" t="s">
        <v>81</v>
      </c>
      <c r="D19895" t="s">
        <v>4550</v>
      </c>
      <c r="E19895" t="s">
        <v>59</v>
      </c>
      <c r="F19895" t="b">
        <v>0</v>
      </c>
      <c r="G19895" t="s">
        <v>68</v>
      </c>
      <c r="H19895" s="1">
        <v>46249.507233796299</v>
      </c>
      <c r="I19895" t="b">
        <v>1</v>
      </c>
      <c r="J19895" t="b">
        <v>1</v>
      </c>
      <c r="K19895" t="s">
        <v>41</v>
      </c>
      <c r="L19895" t="s">
        <v>60</v>
      </c>
      <c r="M19895">
        <v>155000</v>
      </c>
      <c r="N19895"/>
      <c r="O19895" t="s">
        <v>33620</v>
      </c>
      <c r="P19895" t="s">
        <v>29714</v>
      </c>
    </row>
    <row r="19896" spans="1:16" x14ac:dyDescent="0.25">
      <c r="A19896" t="s">
        <v>0</v>
      </c>
      <c r="B19896" t="s">
        <v>33621</v>
      </c>
      <c r="C19896" t="s">
        <v>15702</v>
      </c>
      <c r="D19896" t="s">
        <v>16554</v>
      </c>
      <c r="E19896" t="s">
        <v>59</v>
      </c>
      <c r="F19896" t="b">
        <v>0</v>
      </c>
      <c r="G19896" t="s">
        <v>31</v>
      </c>
      <c r="H19896" s="1">
        <v>46249.544861111113</v>
      </c>
      <c r="I19896" t="b">
        <v>0</v>
      </c>
      <c r="J19896" t="b">
        <v>0</v>
      </c>
      <c r="K19896" t="s">
        <v>31</v>
      </c>
      <c r="L19896" t="s">
        <v>60</v>
      </c>
      <c r="M19896">
        <v>6</v>
      </c>
      <c r="N19896"/>
      <c r="O19896" t="s">
        <v>33600</v>
      </c>
      <c r="P19896" t="s">
        <v>1084</v>
      </c>
    </row>
    <row r="19897" spans="1:16" x14ac:dyDescent="0.25">
      <c r="A19897" t="s">
        <v>0</v>
      </c>
      <c r="B19897" t="s">
        <v>33622</v>
      </c>
      <c r="C19897" t="s">
        <v>1265</v>
      </c>
      <c r="D19897" t="s">
        <v>16554</v>
      </c>
      <c r="E19897" t="s">
        <v>59</v>
      </c>
      <c r="F19897" t="b">
        <v>0</v>
      </c>
      <c r="G19897" t="s">
        <v>31</v>
      </c>
      <c r="H19897" s="1">
        <v>46249.544861111113</v>
      </c>
      <c r="I19897" t="b">
        <v>1</v>
      </c>
      <c r="J19897" t="b">
        <v>0</v>
      </c>
      <c r="K19897" t="s">
        <v>31</v>
      </c>
      <c r="L19897" t="s">
        <v>60</v>
      </c>
      <c r="M19897">
        <v>502000</v>
      </c>
      <c r="N19897"/>
      <c r="O19897" t="s">
        <v>33623</v>
      </c>
      <c r="P19897" t="s">
        <v>219</v>
      </c>
    </row>
    <row r="19898" spans="1:16" x14ac:dyDescent="0.25">
      <c r="A19898" t="s">
        <v>0</v>
      </c>
      <c r="B19898" t="s">
        <v>33624</v>
      </c>
      <c r="C19898" t="s">
        <v>413</v>
      </c>
      <c r="D19898" t="s">
        <v>16554</v>
      </c>
      <c r="E19898" t="s">
        <v>59</v>
      </c>
      <c r="F19898" t="b">
        <v>0</v>
      </c>
      <c r="G19898" t="s">
        <v>31</v>
      </c>
      <c r="H19898" s="1">
        <v>46249.544861111113</v>
      </c>
      <c r="I19898" t="b">
        <v>1</v>
      </c>
      <c r="J19898" t="b">
        <v>0</v>
      </c>
      <c r="K19898" t="s">
        <v>31</v>
      </c>
      <c r="L19898" t="s">
        <v>60</v>
      </c>
      <c r="M19898">
        <v>760000</v>
      </c>
      <c r="N19898"/>
      <c r="O19898" t="s">
        <v>33625</v>
      </c>
      <c r="P19898" t="s">
        <v>325</v>
      </c>
    </row>
    <row r="19899" spans="1:16" x14ac:dyDescent="0.25">
      <c r="A19899" t="s">
        <v>3</v>
      </c>
      <c r="B19899" t="s">
        <v>33626</v>
      </c>
      <c r="C19899" t="s">
        <v>20274</v>
      </c>
      <c r="D19899" t="s">
        <v>16554</v>
      </c>
      <c r="E19899" t="s">
        <v>59</v>
      </c>
      <c r="F19899" t="b">
        <v>0</v>
      </c>
      <c r="G19899" t="s">
        <v>31</v>
      </c>
      <c r="H19899" s="1">
        <v>46249.544861111113</v>
      </c>
      <c r="I19899" t="b">
        <v>0</v>
      </c>
      <c r="J19899" t="b">
        <v>0</v>
      </c>
      <c r="K19899" t="s">
        <v>31</v>
      </c>
      <c r="L19899" t="s">
        <v>60</v>
      </c>
      <c r="M19899">
        <v>550000</v>
      </c>
      <c r="N19899"/>
      <c r="O19899" t="s">
        <v>33627</v>
      </c>
      <c r="P19899" t="s">
        <v>219</v>
      </c>
    </row>
    <row r="19900" spans="1:16" x14ac:dyDescent="0.25">
      <c r="A19900" t="s">
        <v>3</v>
      </c>
      <c r="B19900" t="s">
        <v>33628</v>
      </c>
      <c r="C19900" t="s">
        <v>413</v>
      </c>
      <c r="D19900" t="s">
        <v>16554</v>
      </c>
      <c r="E19900" t="s">
        <v>59</v>
      </c>
      <c r="F19900" t="b">
        <v>0</v>
      </c>
      <c r="G19900" t="s">
        <v>31</v>
      </c>
      <c r="H19900" s="1">
        <v>46249.544861111113</v>
      </c>
      <c r="I19900" t="b">
        <v>1</v>
      </c>
      <c r="J19900" t="b">
        <v>0</v>
      </c>
      <c r="K19900" t="s">
        <v>31</v>
      </c>
      <c r="L19900" t="s">
        <v>60</v>
      </c>
      <c r="M19900">
        <v>800000</v>
      </c>
      <c r="N19900"/>
      <c r="O19900" t="s">
        <v>33629</v>
      </c>
      <c r="P19900" t="s">
        <v>146</v>
      </c>
    </row>
    <row r="19901" spans="1:16" x14ac:dyDescent="0.25">
      <c r="A19901" t="s">
        <v>3</v>
      </c>
      <c r="B19901" t="s">
        <v>33630</v>
      </c>
      <c r="C19901" t="s">
        <v>31</v>
      </c>
      <c r="D19901" t="s">
        <v>16554</v>
      </c>
      <c r="E19901" t="s">
        <v>59</v>
      </c>
      <c r="F19901" t="b">
        <v>0</v>
      </c>
      <c r="G19901" t="s">
        <v>31</v>
      </c>
      <c r="H19901" s="1">
        <v>46249.544861111113</v>
      </c>
      <c r="I19901" t="b">
        <v>1</v>
      </c>
      <c r="J19901" t="b">
        <v>0</v>
      </c>
      <c r="K19901" t="s">
        <v>31</v>
      </c>
      <c r="L19901" t="s">
        <v>60</v>
      </c>
      <c r="M19901">
        <v>781000</v>
      </c>
      <c r="N19901"/>
      <c r="O19901" t="s">
        <v>33631</v>
      </c>
      <c r="P19901" t="s">
        <v>1913</v>
      </c>
    </row>
    <row r="19902" spans="1:16" x14ac:dyDescent="0.25">
      <c r="A19902" t="s">
        <v>0</v>
      </c>
      <c r="B19902" t="s">
        <v>33632</v>
      </c>
      <c r="C19902" t="s">
        <v>33633</v>
      </c>
      <c r="D19902" t="s">
        <v>16554</v>
      </c>
      <c r="E19902" t="s">
        <v>59</v>
      </c>
      <c r="F19902" t="b">
        <v>0</v>
      </c>
      <c r="G19902" t="s">
        <v>31</v>
      </c>
      <c r="H19902" s="1">
        <v>46249.544861111113</v>
      </c>
      <c r="I19902" t="b">
        <v>1</v>
      </c>
      <c r="J19902" t="b">
        <v>0</v>
      </c>
      <c r="K19902" t="s">
        <v>31</v>
      </c>
      <c r="L19902" t="s">
        <v>60</v>
      </c>
      <c r="M19902">
        <v>520000</v>
      </c>
      <c r="N19902"/>
      <c r="O19902" t="s">
        <v>33634</v>
      </c>
    </row>
    <row r="19903" spans="1:16" x14ac:dyDescent="0.25">
      <c r="A19903" t="s">
        <v>0</v>
      </c>
      <c r="B19903" t="s">
        <v>33635</v>
      </c>
      <c r="C19903" t="s">
        <v>413</v>
      </c>
      <c r="D19903" t="s">
        <v>16554</v>
      </c>
      <c r="E19903" t="s">
        <v>59</v>
      </c>
      <c r="F19903" t="b">
        <v>0</v>
      </c>
      <c r="G19903" t="s">
        <v>31</v>
      </c>
      <c r="H19903" s="1">
        <v>46249.544861111113</v>
      </c>
      <c r="I19903" t="b">
        <v>1</v>
      </c>
      <c r="J19903" t="b">
        <v>0</v>
      </c>
      <c r="K19903" t="s">
        <v>31</v>
      </c>
      <c r="L19903" t="s">
        <v>60</v>
      </c>
      <c r="M19903">
        <v>781000</v>
      </c>
      <c r="N19903"/>
      <c r="O19903" t="s">
        <v>33636</v>
      </c>
      <c r="P19903" t="s">
        <v>85</v>
      </c>
    </row>
    <row r="19904" spans="1:16" x14ac:dyDescent="0.25">
      <c r="A19904" t="s">
        <v>0</v>
      </c>
      <c r="B19904" t="s">
        <v>476</v>
      </c>
      <c r="C19904" t="s">
        <v>76</v>
      </c>
      <c r="D19904" t="s">
        <v>4526</v>
      </c>
      <c r="E19904" t="s">
        <v>59</v>
      </c>
      <c r="F19904" t="b">
        <v>1</v>
      </c>
      <c r="G19904" t="s">
        <v>41</v>
      </c>
      <c r="H19904" s="1">
        <v>46249.548680555563</v>
      </c>
      <c r="I19904" t="b">
        <v>0</v>
      </c>
      <c r="J19904" t="b">
        <v>0</v>
      </c>
      <c r="K19904" t="s">
        <v>41</v>
      </c>
      <c r="L19904" t="s">
        <v>60</v>
      </c>
      <c r="M19904">
        <v>62000</v>
      </c>
      <c r="N19904"/>
      <c r="O19904" t="s">
        <v>33637</v>
      </c>
    </row>
    <row r="19905" spans="1:16" x14ac:dyDescent="0.25">
      <c r="A19905" t="s">
        <v>1</v>
      </c>
      <c r="B19905" t="s">
        <v>33638</v>
      </c>
      <c r="C19905" t="s">
        <v>28593</v>
      </c>
      <c r="D19905" t="s">
        <v>4756</v>
      </c>
      <c r="E19905" t="s">
        <v>59</v>
      </c>
      <c r="F19905" t="b">
        <v>0</v>
      </c>
      <c r="G19905" t="s">
        <v>13</v>
      </c>
      <c r="H19905" s="1">
        <v>46249.549467592587</v>
      </c>
      <c r="I19905" t="b">
        <v>1</v>
      </c>
      <c r="J19905" t="b">
        <v>0</v>
      </c>
      <c r="K19905" t="s">
        <v>13</v>
      </c>
      <c r="L19905" t="s">
        <v>60</v>
      </c>
      <c r="M19905">
        <v>86000</v>
      </c>
      <c r="N19905"/>
      <c r="O19905" t="s">
        <v>183</v>
      </c>
      <c r="P19905" t="s">
        <v>875</v>
      </c>
    </row>
    <row r="19906" spans="1:16" x14ac:dyDescent="0.25">
      <c r="A19906" t="s">
        <v>5</v>
      </c>
      <c r="B19906" t="s">
        <v>33639</v>
      </c>
      <c r="C19906" t="s">
        <v>23002</v>
      </c>
      <c r="D19906" t="s">
        <v>7886</v>
      </c>
      <c r="E19906" t="s">
        <v>59</v>
      </c>
      <c r="F19906" t="b">
        <v>0</v>
      </c>
      <c r="G19906" t="s">
        <v>32</v>
      </c>
      <c r="H19906" s="1">
        <v>46249.551145833328</v>
      </c>
      <c r="I19906" t="b">
        <v>0</v>
      </c>
      <c r="J19906" t="b">
        <v>0</v>
      </c>
      <c r="K19906" t="s">
        <v>32</v>
      </c>
      <c r="L19906" t="s">
        <v>74</v>
      </c>
      <c r="M19906"/>
      <c r="N19906">
        <v>48</v>
      </c>
      <c r="O19906" t="s">
        <v>775</v>
      </c>
      <c r="P19906" t="s">
        <v>27375</v>
      </c>
    </row>
    <row r="19907" spans="1:16" x14ac:dyDescent="0.25">
      <c r="A19907" t="s">
        <v>2</v>
      </c>
      <c r="B19907" t="s">
        <v>1252</v>
      </c>
      <c r="C19907" t="s">
        <v>1485</v>
      </c>
      <c r="D19907" t="s">
        <v>4756</v>
      </c>
      <c r="E19907" t="s">
        <v>59</v>
      </c>
      <c r="F19907" t="b">
        <v>0</v>
      </c>
      <c r="G19907" t="s">
        <v>77</v>
      </c>
      <c r="H19907" s="1">
        <v>46249.58734953704</v>
      </c>
      <c r="I19907" t="b">
        <v>0</v>
      </c>
      <c r="J19907" t="b">
        <v>1</v>
      </c>
      <c r="K19907" t="s">
        <v>41</v>
      </c>
      <c r="L19907" t="s">
        <v>60</v>
      </c>
      <c r="M19907">
        <v>241214</v>
      </c>
      <c r="N19907"/>
      <c r="O19907" t="s">
        <v>32680</v>
      </c>
      <c r="P19907" t="s">
        <v>33640</v>
      </c>
    </row>
    <row r="19908" spans="1:16" x14ac:dyDescent="0.25">
      <c r="A19908" t="s">
        <v>0</v>
      </c>
      <c r="B19908" t="s">
        <v>3710</v>
      </c>
      <c r="C19908" t="s">
        <v>10969</v>
      </c>
      <c r="D19908" t="s">
        <v>4756</v>
      </c>
      <c r="E19908" t="s">
        <v>59</v>
      </c>
      <c r="F19908" t="b">
        <v>0</v>
      </c>
      <c r="G19908" t="s">
        <v>65</v>
      </c>
      <c r="H19908" s="1">
        <v>46249.667766203696</v>
      </c>
      <c r="I19908" t="b">
        <v>0</v>
      </c>
      <c r="J19908" t="b">
        <v>1</v>
      </c>
      <c r="K19908" t="s">
        <v>41</v>
      </c>
      <c r="L19908" t="s">
        <v>60</v>
      </c>
      <c r="M19908">
        <v>96500</v>
      </c>
      <c r="N19908"/>
      <c r="O19908" t="s">
        <v>2680</v>
      </c>
      <c r="P19908" t="s">
        <v>997</v>
      </c>
    </row>
    <row r="19909" spans="1:16" x14ac:dyDescent="0.25">
      <c r="A19909" t="s">
        <v>4</v>
      </c>
      <c r="B19909" t="s">
        <v>32653</v>
      </c>
      <c r="C19909" t="s">
        <v>76</v>
      </c>
      <c r="D19909" t="s">
        <v>4526</v>
      </c>
      <c r="E19909" t="s">
        <v>59</v>
      </c>
      <c r="F19909" t="b">
        <v>1</v>
      </c>
      <c r="G19909" t="s">
        <v>13</v>
      </c>
      <c r="H19909" s="1">
        <v>46249.674479166657</v>
      </c>
      <c r="I19909" t="b">
        <v>0</v>
      </c>
      <c r="J19909" t="b">
        <v>0</v>
      </c>
      <c r="K19909" t="s">
        <v>13</v>
      </c>
      <c r="L19909" t="s">
        <v>60</v>
      </c>
      <c r="M19909">
        <v>128450</v>
      </c>
      <c r="N19909"/>
      <c r="O19909" t="s">
        <v>521</v>
      </c>
      <c r="P19909" t="s">
        <v>33641</v>
      </c>
    </row>
    <row r="19910" spans="1:16" x14ac:dyDescent="0.25">
      <c r="A19910" t="s">
        <v>3</v>
      </c>
      <c r="B19910" t="s">
        <v>33642</v>
      </c>
      <c r="C19910" t="s">
        <v>6647</v>
      </c>
      <c r="D19910" t="s">
        <v>4587</v>
      </c>
      <c r="E19910" t="s">
        <v>59</v>
      </c>
      <c r="F19910" t="b">
        <v>0</v>
      </c>
      <c r="G19910" t="s">
        <v>40</v>
      </c>
      <c r="H19910" s="1">
        <v>46249.712164351848</v>
      </c>
      <c r="I19910" t="b">
        <v>0</v>
      </c>
      <c r="J19910" t="b">
        <v>0</v>
      </c>
      <c r="K19910" t="s">
        <v>40</v>
      </c>
      <c r="L19910" t="s">
        <v>60</v>
      </c>
      <c r="M19910">
        <v>45000.5</v>
      </c>
      <c r="N19910"/>
      <c r="O19910" t="s">
        <v>26414</v>
      </c>
      <c r="P19910" t="s">
        <v>462</v>
      </c>
    </row>
    <row r="19911" spans="1:16" x14ac:dyDescent="0.25">
      <c r="A19911" t="s">
        <v>2</v>
      </c>
      <c r="B19911" t="s">
        <v>33643</v>
      </c>
      <c r="C19911" t="s">
        <v>23002</v>
      </c>
      <c r="D19911" t="s">
        <v>4526</v>
      </c>
      <c r="E19911" t="s">
        <v>59</v>
      </c>
      <c r="F19911" t="b">
        <v>0</v>
      </c>
      <c r="G19911" t="s">
        <v>32</v>
      </c>
      <c r="H19911" s="1">
        <v>46249.794907407413</v>
      </c>
      <c r="I19911" t="b">
        <v>0</v>
      </c>
      <c r="J19911" t="b">
        <v>0</v>
      </c>
      <c r="K19911" t="s">
        <v>32</v>
      </c>
      <c r="L19911" t="s">
        <v>74</v>
      </c>
      <c r="M19911"/>
      <c r="N19911">
        <v>48</v>
      </c>
      <c r="O19911" t="s">
        <v>2158</v>
      </c>
      <c r="P19911" t="s">
        <v>27375</v>
      </c>
    </row>
    <row r="19912" spans="1:16" x14ac:dyDescent="0.25">
      <c r="A19912" t="s">
        <v>5</v>
      </c>
      <c r="B19912" t="s">
        <v>33644</v>
      </c>
      <c r="C19912" t="s">
        <v>1837</v>
      </c>
      <c r="D19912" t="s">
        <v>4756</v>
      </c>
      <c r="E19912" t="s">
        <v>59</v>
      </c>
      <c r="F19912" t="b">
        <v>0</v>
      </c>
      <c r="G19912" t="s">
        <v>77</v>
      </c>
      <c r="H19912" s="1">
        <v>46249.882199074083</v>
      </c>
      <c r="I19912" t="b">
        <v>1</v>
      </c>
      <c r="J19912" t="b">
        <v>0</v>
      </c>
      <c r="K19912" t="s">
        <v>41</v>
      </c>
      <c r="L19912" t="s">
        <v>60</v>
      </c>
      <c r="M19912">
        <v>201242.5</v>
      </c>
      <c r="N19912"/>
      <c r="O19912" t="s">
        <v>1838</v>
      </c>
    </row>
    <row r="19913" spans="1:16" x14ac:dyDescent="0.25">
      <c r="A19913" t="s">
        <v>5</v>
      </c>
      <c r="B19913" t="s">
        <v>33645</v>
      </c>
      <c r="C19913" t="s">
        <v>112</v>
      </c>
      <c r="D19913" t="s">
        <v>4673</v>
      </c>
      <c r="E19913" t="s">
        <v>59</v>
      </c>
      <c r="F19913" t="b">
        <v>0</v>
      </c>
      <c r="G19913" t="s">
        <v>89</v>
      </c>
      <c r="H19913" s="1">
        <v>46250.007245370369</v>
      </c>
      <c r="I19913" t="b">
        <v>0</v>
      </c>
      <c r="J19913" t="b">
        <v>1</v>
      </c>
      <c r="K19913" t="s">
        <v>41</v>
      </c>
      <c r="L19913" t="s">
        <v>60</v>
      </c>
      <c r="M19913">
        <v>177500</v>
      </c>
      <c r="N19913"/>
      <c r="O19913" t="s">
        <v>399</v>
      </c>
      <c r="P19913" t="s">
        <v>33646</v>
      </c>
    </row>
    <row r="19914" spans="1:16" x14ac:dyDescent="0.25">
      <c r="A19914" t="s">
        <v>5</v>
      </c>
      <c r="B19914" t="s">
        <v>33647</v>
      </c>
      <c r="C19914" t="s">
        <v>76</v>
      </c>
      <c r="D19914" t="s">
        <v>4673</v>
      </c>
      <c r="E19914" t="s">
        <v>59</v>
      </c>
      <c r="F19914" t="b">
        <v>1</v>
      </c>
      <c r="G19914" t="s">
        <v>65</v>
      </c>
      <c r="H19914" s="1">
        <v>46250.007256944453</v>
      </c>
      <c r="I19914" t="b">
        <v>1</v>
      </c>
      <c r="J19914" t="b">
        <v>1</v>
      </c>
      <c r="K19914" t="s">
        <v>41</v>
      </c>
      <c r="L19914" t="s">
        <v>60</v>
      </c>
      <c r="M19914">
        <v>118000</v>
      </c>
      <c r="N19914"/>
      <c r="O19914" t="s">
        <v>10362</v>
      </c>
      <c r="P19914" t="s">
        <v>33648</v>
      </c>
    </row>
    <row r="19915" spans="1:16" x14ac:dyDescent="0.25">
      <c r="A19915" t="s">
        <v>3</v>
      </c>
      <c r="B19915" t="s">
        <v>33649</v>
      </c>
      <c r="C19915" t="s">
        <v>477</v>
      </c>
      <c r="D19915" t="s">
        <v>4756</v>
      </c>
      <c r="E19915" t="s">
        <v>59</v>
      </c>
      <c r="F19915" t="b">
        <v>0</v>
      </c>
      <c r="G19915" t="s">
        <v>65</v>
      </c>
      <c r="H19915" s="1">
        <v>46250.042905092603</v>
      </c>
      <c r="I19915" t="b">
        <v>0</v>
      </c>
      <c r="J19915" t="b">
        <v>1</v>
      </c>
      <c r="K19915" t="s">
        <v>41</v>
      </c>
      <c r="L19915" t="s">
        <v>60</v>
      </c>
      <c r="M19915">
        <v>143000</v>
      </c>
      <c r="N19915"/>
      <c r="O19915" t="s">
        <v>250</v>
      </c>
    </row>
    <row r="19916" spans="1:16" x14ac:dyDescent="0.25">
      <c r="A19916" t="s">
        <v>2</v>
      </c>
      <c r="B19916" t="s">
        <v>33650</v>
      </c>
      <c r="C19916" t="s">
        <v>112</v>
      </c>
      <c r="D19916" t="s">
        <v>4756</v>
      </c>
      <c r="E19916" t="s">
        <v>59</v>
      </c>
      <c r="F19916" t="b">
        <v>0</v>
      </c>
      <c r="G19916" t="s">
        <v>65</v>
      </c>
      <c r="H19916" s="1">
        <v>46250.045729166668</v>
      </c>
      <c r="I19916" t="b">
        <v>0</v>
      </c>
      <c r="J19916" t="b">
        <v>1</v>
      </c>
      <c r="K19916" t="s">
        <v>41</v>
      </c>
      <c r="L19916" t="s">
        <v>60</v>
      </c>
      <c r="M19916">
        <v>164000</v>
      </c>
      <c r="N19916"/>
      <c r="O19916" t="s">
        <v>8406</v>
      </c>
      <c r="P19916" t="s">
        <v>8407</v>
      </c>
    </row>
    <row r="19917" spans="1:16" x14ac:dyDescent="0.25">
      <c r="A19917" t="s">
        <v>5</v>
      </c>
      <c r="B19917" t="s">
        <v>33651</v>
      </c>
      <c r="C19917" t="s">
        <v>112</v>
      </c>
      <c r="D19917" t="s">
        <v>4756</v>
      </c>
      <c r="E19917" t="s">
        <v>59</v>
      </c>
      <c r="F19917" t="b">
        <v>0</v>
      </c>
      <c r="G19917" t="s">
        <v>77</v>
      </c>
      <c r="H19917" s="1">
        <v>46250.090532407397</v>
      </c>
      <c r="I19917" t="b">
        <v>0</v>
      </c>
      <c r="J19917" t="b">
        <v>0</v>
      </c>
      <c r="K19917" t="s">
        <v>41</v>
      </c>
      <c r="L19917" t="s">
        <v>60</v>
      </c>
      <c r="M19917">
        <v>147500</v>
      </c>
      <c r="N19917"/>
      <c r="O19917" t="s">
        <v>16499</v>
      </c>
      <c r="P19917" t="s">
        <v>33652</v>
      </c>
    </row>
    <row r="19918" spans="1:16" x14ac:dyDescent="0.25">
      <c r="A19918" t="s">
        <v>3</v>
      </c>
      <c r="B19918" t="s">
        <v>33653</v>
      </c>
      <c r="C19918" t="s">
        <v>5717</v>
      </c>
      <c r="D19918" t="s">
        <v>4346</v>
      </c>
      <c r="E19918" t="s">
        <v>59</v>
      </c>
      <c r="F19918" t="b">
        <v>0</v>
      </c>
      <c r="G19918" t="s">
        <v>19</v>
      </c>
      <c r="H19918" s="1">
        <v>46250.335810185177</v>
      </c>
      <c r="I19918" t="b">
        <v>0</v>
      </c>
      <c r="J19918" t="b">
        <v>0</v>
      </c>
      <c r="K19918" t="s">
        <v>19</v>
      </c>
      <c r="L19918" t="s">
        <v>60</v>
      </c>
      <c r="M19918">
        <v>700000</v>
      </c>
      <c r="N19918"/>
      <c r="O19918" t="s">
        <v>33654</v>
      </c>
      <c r="P19918" t="s">
        <v>3812</v>
      </c>
    </row>
    <row r="19919" spans="1:16" x14ac:dyDescent="0.25">
      <c r="A19919" t="s">
        <v>1</v>
      </c>
      <c r="B19919" t="s">
        <v>33655</v>
      </c>
      <c r="C19919" t="s">
        <v>207</v>
      </c>
      <c r="D19919" t="s">
        <v>4550</v>
      </c>
      <c r="E19919" t="s">
        <v>59</v>
      </c>
      <c r="F19919" t="b">
        <v>0</v>
      </c>
      <c r="G19919" t="s">
        <v>77</v>
      </c>
      <c r="H19919" s="1">
        <v>46250.382928240739</v>
      </c>
      <c r="I19919" t="b">
        <v>1</v>
      </c>
      <c r="J19919" t="b">
        <v>1</v>
      </c>
      <c r="K19919" t="s">
        <v>41</v>
      </c>
      <c r="L19919" t="s">
        <v>60</v>
      </c>
      <c r="M19919">
        <v>134000</v>
      </c>
      <c r="N19919"/>
      <c r="O19919" t="s">
        <v>2081</v>
      </c>
      <c r="P19919" t="s">
        <v>2299</v>
      </c>
    </row>
    <row r="19920" spans="1:16" x14ac:dyDescent="0.25">
      <c r="A19920" t="s">
        <v>1</v>
      </c>
      <c r="B19920" t="s">
        <v>33656</v>
      </c>
      <c r="C19920" t="s">
        <v>3266</v>
      </c>
      <c r="D19920" t="s">
        <v>4550</v>
      </c>
      <c r="E19920" t="s">
        <v>59</v>
      </c>
      <c r="F19920" t="b">
        <v>0</v>
      </c>
      <c r="G19920" t="s">
        <v>13</v>
      </c>
      <c r="H19920" s="1">
        <v>46250.383564814823</v>
      </c>
      <c r="I19920" t="b">
        <v>0</v>
      </c>
      <c r="J19920" t="b">
        <v>1</v>
      </c>
      <c r="K19920" t="s">
        <v>13</v>
      </c>
      <c r="L19920" t="s">
        <v>60</v>
      </c>
      <c r="M19920">
        <v>169000</v>
      </c>
      <c r="N19920"/>
      <c r="O19920" t="s">
        <v>2244</v>
      </c>
      <c r="P19920" t="s">
        <v>33657</v>
      </c>
    </row>
    <row r="19921" spans="1:16" x14ac:dyDescent="0.25">
      <c r="A19921" t="s">
        <v>4</v>
      </c>
      <c r="B19921" t="s">
        <v>33658</v>
      </c>
      <c r="C19921" t="s">
        <v>2408</v>
      </c>
      <c r="D19921" t="s">
        <v>4550</v>
      </c>
      <c r="E19921" t="s">
        <v>59</v>
      </c>
      <c r="F19921" t="b">
        <v>0</v>
      </c>
      <c r="G19921" t="s">
        <v>13</v>
      </c>
      <c r="H19921" s="1">
        <v>46250.42523148148</v>
      </c>
      <c r="I19921" t="b">
        <v>1</v>
      </c>
      <c r="J19921" t="b">
        <v>0</v>
      </c>
      <c r="K19921" t="s">
        <v>13</v>
      </c>
      <c r="L19921" t="s">
        <v>60</v>
      </c>
      <c r="M19921">
        <v>119000</v>
      </c>
      <c r="N19921"/>
      <c r="O19921" t="s">
        <v>33659</v>
      </c>
      <c r="P19921" t="s">
        <v>33660</v>
      </c>
    </row>
    <row r="19922" spans="1:16" x14ac:dyDescent="0.25">
      <c r="A19922" t="s">
        <v>2</v>
      </c>
      <c r="B19922" t="s">
        <v>2852</v>
      </c>
      <c r="C19922" t="s">
        <v>201</v>
      </c>
      <c r="D19922" t="s">
        <v>4526</v>
      </c>
      <c r="E19922" t="s">
        <v>59</v>
      </c>
      <c r="F19922" t="b">
        <v>0</v>
      </c>
      <c r="G19922" t="s">
        <v>77</v>
      </c>
      <c r="H19922" s="1">
        <v>46250.5078587963</v>
      </c>
      <c r="I19922" t="b">
        <v>1</v>
      </c>
      <c r="J19922" t="b">
        <v>1</v>
      </c>
      <c r="K19922" t="s">
        <v>41</v>
      </c>
      <c r="L19922" t="s">
        <v>60</v>
      </c>
      <c r="M19922">
        <v>140000</v>
      </c>
      <c r="N19922"/>
      <c r="O19922" t="s">
        <v>2932</v>
      </c>
      <c r="P19922" t="s">
        <v>31697</v>
      </c>
    </row>
    <row r="19923" spans="1:16" x14ac:dyDescent="0.25">
      <c r="A19923" t="s">
        <v>4</v>
      </c>
      <c r="B19923" t="s">
        <v>33661</v>
      </c>
      <c r="C19923" t="s">
        <v>81</v>
      </c>
      <c r="D19923" t="s">
        <v>4526</v>
      </c>
      <c r="E19923" t="s">
        <v>59</v>
      </c>
      <c r="F19923" t="b">
        <v>0</v>
      </c>
      <c r="G19923" t="s">
        <v>89</v>
      </c>
      <c r="H19923" s="1">
        <v>46250.507962962962</v>
      </c>
      <c r="I19923" t="b">
        <v>1</v>
      </c>
      <c r="J19923" t="b">
        <v>0</v>
      </c>
      <c r="K19923" t="s">
        <v>41</v>
      </c>
      <c r="L19923" t="s">
        <v>60</v>
      </c>
      <c r="M19923">
        <v>277500</v>
      </c>
      <c r="N19923"/>
      <c r="O19923" t="s">
        <v>2960</v>
      </c>
    </row>
    <row r="19924" spans="1:16" x14ac:dyDescent="0.25">
      <c r="A19924" t="s">
        <v>1</v>
      </c>
      <c r="B19924" t="s">
        <v>33662</v>
      </c>
      <c r="C19924" t="s">
        <v>1673</v>
      </c>
      <c r="D19924" t="s">
        <v>4550</v>
      </c>
      <c r="E19924" t="s">
        <v>59</v>
      </c>
      <c r="F19924" t="b">
        <v>0</v>
      </c>
      <c r="G19924" t="s">
        <v>65</v>
      </c>
      <c r="H19924" s="1">
        <v>46250.508009259262</v>
      </c>
      <c r="I19924" t="b">
        <v>0</v>
      </c>
      <c r="J19924" t="b">
        <v>0</v>
      </c>
      <c r="K19924" t="s">
        <v>41</v>
      </c>
      <c r="L19924" t="s">
        <v>60</v>
      </c>
      <c r="M19924">
        <v>83122.880000000005</v>
      </c>
      <c r="N19924"/>
      <c r="O19924" t="s">
        <v>33663</v>
      </c>
      <c r="P19924" t="s">
        <v>33664</v>
      </c>
    </row>
    <row r="19925" spans="1:16" x14ac:dyDescent="0.25">
      <c r="A19925" t="s">
        <v>0</v>
      </c>
      <c r="B19925" t="s">
        <v>13828</v>
      </c>
      <c r="C19925" t="s">
        <v>112</v>
      </c>
      <c r="D19925" t="s">
        <v>4526</v>
      </c>
      <c r="E19925" t="s">
        <v>59</v>
      </c>
      <c r="F19925" t="b">
        <v>0</v>
      </c>
      <c r="G19925" t="s">
        <v>65</v>
      </c>
      <c r="H19925" s="1">
        <v>46250.546203703707</v>
      </c>
      <c r="I19925" t="b">
        <v>0</v>
      </c>
      <c r="J19925" t="b">
        <v>1</v>
      </c>
      <c r="K19925" t="s">
        <v>41</v>
      </c>
      <c r="L19925" t="s">
        <v>60</v>
      </c>
      <c r="M19925">
        <v>120000</v>
      </c>
      <c r="N19925"/>
      <c r="O19925" t="s">
        <v>4280</v>
      </c>
      <c r="P19925" t="s">
        <v>24126</v>
      </c>
    </row>
    <row r="19926" spans="1:16" x14ac:dyDescent="0.25">
      <c r="A19926" t="s">
        <v>1</v>
      </c>
      <c r="B19926" t="s">
        <v>33665</v>
      </c>
      <c r="C19926" t="s">
        <v>637</v>
      </c>
      <c r="D19926" t="s">
        <v>5493</v>
      </c>
      <c r="E19926" t="s">
        <v>59</v>
      </c>
      <c r="F19926" t="b">
        <v>0</v>
      </c>
      <c r="G19926" t="s">
        <v>77</v>
      </c>
      <c r="H19926" s="1">
        <v>46250.549525462957</v>
      </c>
      <c r="I19926" t="b">
        <v>0</v>
      </c>
      <c r="J19926" t="b">
        <v>0</v>
      </c>
      <c r="K19926" t="s">
        <v>41</v>
      </c>
      <c r="L19926" t="s">
        <v>60</v>
      </c>
      <c r="M19926">
        <v>78000</v>
      </c>
      <c r="N19926"/>
      <c r="O19926" t="s">
        <v>33666</v>
      </c>
      <c r="P19926" t="s">
        <v>33667</v>
      </c>
    </row>
    <row r="19927" spans="1:16" x14ac:dyDescent="0.25">
      <c r="A19927" t="s">
        <v>5</v>
      </c>
      <c r="B19927" t="s">
        <v>33668</v>
      </c>
      <c r="C19927" t="s">
        <v>4059</v>
      </c>
      <c r="D19927" t="s">
        <v>5493</v>
      </c>
      <c r="E19927" t="s">
        <v>59</v>
      </c>
      <c r="F19927" t="b">
        <v>0</v>
      </c>
      <c r="G19927" t="s">
        <v>89</v>
      </c>
      <c r="H19927" s="1">
        <v>46250.54959490741</v>
      </c>
      <c r="I19927" t="b">
        <v>0</v>
      </c>
      <c r="J19927" t="b">
        <v>1</v>
      </c>
      <c r="K19927" t="s">
        <v>41</v>
      </c>
      <c r="L19927" t="s">
        <v>60</v>
      </c>
      <c r="M19927">
        <v>186000</v>
      </c>
      <c r="N19927"/>
      <c r="O19927" t="s">
        <v>3638</v>
      </c>
      <c r="P19927" t="s">
        <v>33669</v>
      </c>
    </row>
    <row r="19928" spans="1:16" x14ac:dyDescent="0.25">
      <c r="A19928" t="s">
        <v>6</v>
      </c>
      <c r="B19928" t="s">
        <v>33670</v>
      </c>
      <c r="C19928" t="s">
        <v>304</v>
      </c>
      <c r="D19928" t="s">
        <v>4756</v>
      </c>
      <c r="E19928" t="s">
        <v>59</v>
      </c>
      <c r="F19928" t="b">
        <v>0</v>
      </c>
      <c r="G19928" t="s">
        <v>77</v>
      </c>
      <c r="H19928" s="1">
        <v>46250.587800925918</v>
      </c>
      <c r="I19928" t="b">
        <v>0</v>
      </c>
      <c r="J19928" t="b">
        <v>1</v>
      </c>
      <c r="K19928" t="s">
        <v>41</v>
      </c>
      <c r="L19928" t="s">
        <v>60</v>
      </c>
      <c r="M19928">
        <v>191500</v>
      </c>
      <c r="N19928"/>
      <c r="O19928" t="s">
        <v>3368</v>
      </c>
      <c r="P19928" t="s">
        <v>33671</v>
      </c>
    </row>
    <row r="19929" spans="1:16" x14ac:dyDescent="0.25">
      <c r="A19929" t="s">
        <v>5</v>
      </c>
      <c r="B19929" t="s">
        <v>33672</v>
      </c>
      <c r="C19929" t="s">
        <v>33673</v>
      </c>
      <c r="D19929" t="s">
        <v>4756</v>
      </c>
      <c r="E19929" t="s">
        <v>59</v>
      </c>
      <c r="F19929" t="b">
        <v>0</v>
      </c>
      <c r="G19929" t="s">
        <v>77</v>
      </c>
      <c r="H19929" s="1">
        <v>46250.591192129628</v>
      </c>
      <c r="I19929" t="b">
        <v>1</v>
      </c>
      <c r="J19929" t="b">
        <v>1</v>
      </c>
      <c r="K19929" t="s">
        <v>41</v>
      </c>
      <c r="L19929" t="s">
        <v>60</v>
      </c>
      <c r="M19929">
        <v>192975</v>
      </c>
      <c r="N19929"/>
      <c r="O19929" t="s">
        <v>596</v>
      </c>
      <c r="P19929" t="s">
        <v>33674</v>
      </c>
    </row>
    <row r="19930" spans="1:16" x14ac:dyDescent="0.25">
      <c r="A19930" t="s">
        <v>1</v>
      </c>
      <c r="B19930" t="s">
        <v>33675</v>
      </c>
      <c r="C19930" t="s">
        <v>142</v>
      </c>
      <c r="D19930" t="s">
        <v>4756</v>
      </c>
      <c r="E19930" t="s">
        <v>59</v>
      </c>
      <c r="F19930" t="b">
        <v>0</v>
      </c>
      <c r="G19930" t="s">
        <v>77</v>
      </c>
      <c r="H19930" s="1">
        <v>46250.591238425928</v>
      </c>
      <c r="I19930" t="b">
        <v>1</v>
      </c>
      <c r="J19930" t="b">
        <v>0</v>
      </c>
      <c r="K19930" t="s">
        <v>41</v>
      </c>
      <c r="L19930" t="s">
        <v>60</v>
      </c>
      <c r="M19930">
        <v>142500</v>
      </c>
      <c r="N19930"/>
      <c r="O19930" t="s">
        <v>402</v>
      </c>
    </row>
    <row r="19931" spans="1:16" x14ac:dyDescent="0.25">
      <c r="A19931" t="s">
        <v>5</v>
      </c>
      <c r="B19931" t="s">
        <v>15825</v>
      </c>
      <c r="C19931" t="s">
        <v>76</v>
      </c>
      <c r="D19931" t="s">
        <v>4526</v>
      </c>
      <c r="E19931" t="s">
        <v>59</v>
      </c>
      <c r="F19931" t="b">
        <v>1</v>
      </c>
      <c r="G19931" t="s">
        <v>13</v>
      </c>
      <c r="H19931" s="1">
        <v>46250.591863425929</v>
      </c>
      <c r="I19931" t="b">
        <v>1</v>
      </c>
      <c r="J19931" t="b">
        <v>0</v>
      </c>
      <c r="K19931" t="s">
        <v>13</v>
      </c>
      <c r="L19931" t="s">
        <v>60</v>
      </c>
      <c r="M19931">
        <v>115000</v>
      </c>
      <c r="N19931"/>
      <c r="O19931" t="s">
        <v>13179</v>
      </c>
      <c r="P19931" t="s">
        <v>15826</v>
      </c>
    </row>
    <row r="19932" spans="1:16" x14ac:dyDescent="0.25">
      <c r="A19932" t="s">
        <v>2</v>
      </c>
      <c r="B19932" t="s">
        <v>33676</v>
      </c>
      <c r="C19932" t="s">
        <v>18</v>
      </c>
      <c r="D19932" t="s">
        <v>16554</v>
      </c>
      <c r="E19932" t="s">
        <v>59</v>
      </c>
      <c r="F19932" t="b">
        <v>0</v>
      </c>
      <c r="G19932" t="s">
        <v>18</v>
      </c>
      <c r="H19932" s="1">
        <v>46250.630752314813</v>
      </c>
      <c r="I19932" t="b">
        <v>0</v>
      </c>
      <c r="J19932" t="b">
        <v>0</v>
      </c>
      <c r="K19932" t="s">
        <v>18</v>
      </c>
      <c r="L19932" t="s">
        <v>60</v>
      </c>
      <c r="M19932">
        <v>550000</v>
      </c>
      <c r="N19932"/>
      <c r="O19932" t="s">
        <v>33677</v>
      </c>
      <c r="P19932" t="s">
        <v>310</v>
      </c>
    </row>
    <row r="19933" spans="1:16" x14ac:dyDescent="0.25">
      <c r="A19933" t="s">
        <v>1</v>
      </c>
      <c r="B19933" t="s">
        <v>33678</v>
      </c>
      <c r="C19933" t="s">
        <v>18</v>
      </c>
      <c r="D19933" t="s">
        <v>16554</v>
      </c>
      <c r="E19933" t="s">
        <v>59</v>
      </c>
      <c r="F19933" t="b">
        <v>0</v>
      </c>
      <c r="G19933" t="s">
        <v>18</v>
      </c>
      <c r="H19933" s="1">
        <v>46250.630752314813</v>
      </c>
      <c r="I19933" t="b">
        <v>0</v>
      </c>
      <c r="J19933" t="b">
        <v>0</v>
      </c>
      <c r="K19933" t="s">
        <v>18</v>
      </c>
      <c r="L19933" t="s">
        <v>60</v>
      </c>
      <c r="M19933">
        <v>446000</v>
      </c>
      <c r="N19933"/>
      <c r="O19933" t="s">
        <v>33679</v>
      </c>
      <c r="P19933" t="s">
        <v>1738</v>
      </c>
    </row>
    <row r="19934" spans="1:16" x14ac:dyDescent="0.25">
      <c r="A19934" t="s">
        <v>6</v>
      </c>
      <c r="B19934" t="s">
        <v>33680</v>
      </c>
      <c r="C19934" t="s">
        <v>18</v>
      </c>
      <c r="D19934" t="s">
        <v>16554</v>
      </c>
      <c r="E19934" t="s">
        <v>59</v>
      </c>
      <c r="F19934" t="b">
        <v>0</v>
      </c>
      <c r="G19934" t="s">
        <v>18</v>
      </c>
      <c r="H19934" s="1">
        <v>46250.630752314813</v>
      </c>
      <c r="I19934" t="b">
        <v>1</v>
      </c>
      <c r="J19934" t="b">
        <v>0</v>
      </c>
      <c r="K19934" t="s">
        <v>18</v>
      </c>
      <c r="L19934" t="s">
        <v>60</v>
      </c>
      <c r="M19934">
        <v>391000</v>
      </c>
      <c r="N19934"/>
      <c r="O19934" t="s">
        <v>33681</v>
      </c>
      <c r="P19934" t="s">
        <v>219</v>
      </c>
    </row>
    <row r="19935" spans="1:16" x14ac:dyDescent="0.25">
      <c r="A19935" t="s">
        <v>2</v>
      </c>
      <c r="B19935" t="s">
        <v>33682</v>
      </c>
      <c r="C19935" t="s">
        <v>18</v>
      </c>
      <c r="D19935" t="s">
        <v>16554</v>
      </c>
      <c r="E19935" t="s">
        <v>59</v>
      </c>
      <c r="F19935" t="b">
        <v>0</v>
      </c>
      <c r="G19935" t="s">
        <v>18</v>
      </c>
      <c r="H19935" s="1">
        <v>46250.630752314813</v>
      </c>
      <c r="I19935" t="b">
        <v>0</v>
      </c>
      <c r="J19935" t="b">
        <v>0</v>
      </c>
      <c r="K19935" t="s">
        <v>18</v>
      </c>
      <c r="L19935" t="s">
        <v>60</v>
      </c>
      <c r="M19935">
        <v>720000</v>
      </c>
      <c r="N19935"/>
      <c r="O19935" t="s">
        <v>33683</v>
      </c>
      <c r="P19935" t="s">
        <v>208</v>
      </c>
    </row>
    <row r="19936" spans="1:16" x14ac:dyDescent="0.25">
      <c r="A19936" t="s">
        <v>8</v>
      </c>
      <c r="B19936" t="s">
        <v>33684</v>
      </c>
      <c r="C19936" t="s">
        <v>18</v>
      </c>
      <c r="D19936" t="s">
        <v>16554</v>
      </c>
      <c r="E19936" t="s">
        <v>59</v>
      </c>
      <c r="F19936" t="b">
        <v>0</v>
      </c>
      <c r="G19936" t="s">
        <v>18</v>
      </c>
      <c r="H19936" s="1">
        <v>46250.630752314813</v>
      </c>
      <c r="I19936" t="b">
        <v>0</v>
      </c>
      <c r="J19936" t="b">
        <v>0</v>
      </c>
      <c r="K19936" t="s">
        <v>18</v>
      </c>
      <c r="L19936" t="s">
        <v>60</v>
      </c>
      <c r="M19936">
        <v>446000</v>
      </c>
      <c r="N19936"/>
      <c r="O19936" t="s">
        <v>33685</v>
      </c>
      <c r="P19936" t="s">
        <v>11231</v>
      </c>
    </row>
    <row r="19937" spans="1:16" x14ac:dyDescent="0.25">
      <c r="A19937" t="s">
        <v>6</v>
      </c>
      <c r="B19937" t="s">
        <v>29359</v>
      </c>
      <c r="C19937" t="s">
        <v>810</v>
      </c>
      <c r="D19937" t="s">
        <v>4526</v>
      </c>
      <c r="E19937" t="s">
        <v>59</v>
      </c>
      <c r="F19937" t="b">
        <v>0</v>
      </c>
      <c r="G19937" t="s">
        <v>77</v>
      </c>
      <c r="H19937" s="1">
        <v>46250.671134259261</v>
      </c>
      <c r="I19937" t="b">
        <v>0</v>
      </c>
      <c r="J19937" t="b">
        <v>1</v>
      </c>
      <c r="K19937" t="s">
        <v>41</v>
      </c>
      <c r="L19937" t="s">
        <v>60</v>
      </c>
      <c r="M19937">
        <v>205000</v>
      </c>
      <c r="N19937"/>
      <c r="O19937" t="s">
        <v>29360</v>
      </c>
      <c r="P19937" t="s">
        <v>85</v>
      </c>
    </row>
    <row r="19938" spans="1:16" x14ac:dyDescent="0.25">
      <c r="A19938" t="s">
        <v>6</v>
      </c>
      <c r="B19938" t="s">
        <v>3684</v>
      </c>
      <c r="C19938" t="s">
        <v>40</v>
      </c>
      <c r="D19938" t="s">
        <v>4526</v>
      </c>
      <c r="E19938" t="s">
        <v>59</v>
      </c>
      <c r="F19938" t="b">
        <v>0</v>
      </c>
      <c r="G19938" t="s">
        <v>40</v>
      </c>
      <c r="H19938" s="1">
        <v>46250.674317129633</v>
      </c>
      <c r="I19938" t="b">
        <v>0</v>
      </c>
      <c r="J19938" t="b">
        <v>0</v>
      </c>
      <c r="K19938" t="s">
        <v>40</v>
      </c>
      <c r="L19938" t="s">
        <v>60</v>
      </c>
      <c r="M19938">
        <v>87.5</v>
      </c>
      <c r="N19938"/>
      <c r="O19938" t="s">
        <v>32803</v>
      </c>
      <c r="P19938" t="s">
        <v>4833</v>
      </c>
    </row>
    <row r="19939" spans="1:16" x14ac:dyDescent="0.25">
      <c r="A19939" t="s">
        <v>1</v>
      </c>
      <c r="B19939" t="s">
        <v>33686</v>
      </c>
      <c r="C19939" t="s">
        <v>148</v>
      </c>
      <c r="D19939" t="s">
        <v>4756</v>
      </c>
      <c r="E19939" t="s">
        <v>59</v>
      </c>
      <c r="F19939" t="b">
        <v>0</v>
      </c>
      <c r="G19939" t="s">
        <v>77</v>
      </c>
      <c r="H19939" s="1">
        <v>46250.67459490741</v>
      </c>
      <c r="I19939" t="b">
        <v>0</v>
      </c>
      <c r="J19939" t="b">
        <v>0</v>
      </c>
      <c r="K19939" t="s">
        <v>41</v>
      </c>
      <c r="L19939" t="s">
        <v>60</v>
      </c>
      <c r="M19939">
        <v>132500</v>
      </c>
      <c r="N19939"/>
      <c r="O19939" t="s">
        <v>31679</v>
      </c>
      <c r="P19939" t="s">
        <v>33687</v>
      </c>
    </row>
    <row r="19940" spans="1:16" x14ac:dyDescent="0.25">
      <c r="A19940" t="s">
        <v>5</v>
      </c>
      <c r="B19940" t="s">
        <v>33688</v>
      </c>
      <c r="C19940" t="s">
        <v>377</v>
      </c>
      <c r="D19940" t="s">
        <v>4515</v>
      </c>
      <c r="E19940" t="s">
        <v>59</v>
      </c>
      <c r="F19940" t="b">
        <v>0</v>
      </c>
      <c r="G19940" t="s">
        <v>73</v>
      </c>
      <c r="H19940" s="1">
        <v>46251.007986111108</v>
      </c>
      <c r="I19940" t="b">
        <v>1</v>
      </c>
      <c r="J19940" t="b">
        <v>0</v>
      </c>
      <c r="K19940" t="s">
        <v>41</v>
      </c>
      <c r="L19940" t="s">
        <v>60</v>
      </c>
      <c r="M19940">
        <v>94500</v>
      </c>
      <c r="N19940"/>
      <c r="O19940" t="s">
        <v>24410</v>
      </c>
      <c r="P19940" t="s">
        <v>711</v>
      </c>
    </row>
    <row r="19941" spans="1:16" x14ac:dyDescent="0.25">
      <c r="A19941" t="s">
        <v>4</v>
      </c>
      <c r="B19941" t="s">
        <v>2559</v>
      </c>
      <c r="C19941" t="s">
        <v>6956</v>
      </c>
      <c r="D19941" t="s">
        <v>4526</v>
      </c>
      <c r="E19941" t="s">
        <v>59</v>
      </c>
      <c r="F19941" t="b">
        <v>0</v>
      </c>
      <c r="G19941" t="s">
        <v>40</v>
      </c>
      <c r="H19941" s="1">
        <v>46251.303564814807</v>
      </c>
      <c r="I19941" t="b">
        <v>0</v>
      </c>
      <c r="J19941" t="b">
        <v>0</v>
      </c>
      <c r="K19941" t="s">
        <v>40</v>
      </c>
      <c r="L19941" t="s">
        <v>60</v>
      </c>
      <c r="M19941">
        <v>37500</v>
      </c>
      <c r="N19941"/>
      <c r="O19941" t="s">
        <v>15041</v>
      </c>
      <c r="P19941" t="s">
        <v>33689</v>
      </c>
    </row>
    <row r="19942" spans="1:16" x14ac:dyDescent="0.25">
      <c r="A19942" t="s">
        <v>0</v>
      </c>
      <c r="B19942" t="s">
        <v>33690</v>
      </c>
      <c r="C19942" t="s">
        <v>246</v>
      </c>
      <c r="D19942" t="s">
        <v>4550</v>
      </c>
      <c r="E19942" t="s">
        <v>59</v>
      </c>
      <c r="F19942" t="b">
        <v>0</v>
      </c>
      <c r="G19942" t="s">
        <v>65</v>
      </c>
      <c r="H19942" s="1">
        <v>46251.376400462963</v>
      </c>
      <c r="I19942" t="b">
        <v>0</v>
      </c>
      <c r="J19942" t="b">
        <v>0</v>
      </c>
      <c r="K19942" t="s">
        <v>41</v>
      </c>
      <c r="L19942" t="s">
        <v>60</v>
      </c>
      <c r="M19942">
        <v>130500</v>
      </c>
      <c r="N19942"/>
      <c r="O19942" t="s">
        <v>1292</v>
      </c>
      <c r="P19942" t="s">
        <v>9504</v>
      </c>
    </row>
    <row r="19943" spans="1:16" x14ac:dyDescent="0.25">
      <c r="A19943" t="s">
        <v>5</v>
      </c>
      <c r="B19943" t="s">
        <v>33691</v>
      </c>
      <c r="C19943" t="s">
        <v>5221</v>
      </c>
      <c r="D19943" t="s">
        <v>4526</v>
      </c>
      <c r="E19943" t="s">
        <v>59</v>
      </c>
      <c r="F19943" t="b">
        <v>0</v>
      </c>
      <c r="G19943" t="s">
        <v>40</v>
      </c>
      <c r="H19943" s="1">
        <v>46251.386886574073</v>
      </c>
      <c r="I19943" t="b">
        <v>1</v>
      </c>
      <c r="J19943" t="b">
        <v>0</v>
      </c>
      <c r="K19943" t="s">
        <v>40</v>
      </c>
      <c r="L19943" t="s">
        <v>60</v>
      </c>
      <c r="M19943">
        <v>47009</v>
      </c>
      <c r="N19943"/>
      <c r="O19943" t="s">
        <v>28524</v>
      </c>
      <c r="P19943" t="s">
        <v>893</v>
      </c>
    </row>
    <row r="19944" spans="1:16" x14ac:dyDescent="0.25">
      <c r="A19944" t="s">
        <v>6</v>
      </c>
      <c r="B19944" t="s">
        <v>33692</v>
      </c>
      <c r="C19944" t="s">
        <v>440</v>
      </c>
      <c r="D19944" t="s">
        <v>4756</v>
      </c>
      <c r="E19944" t="s">
        <v>59</v>
      </c>
      <c r="F19944" t="b">
        <v>0</v>
      </c>
      <c r="G19944" t="s">
        <v>65</v>
      </c>
      <c r="H19944" s="1">
        <v>46251.421678240738</v>
      </c>
      <c r="I19944" t="b">
        <v>0</v>
      </c>
      <c r="J19944" t="b">
        <v>1</v>
      </c>
      <c r="K19944" t="s">
        <v>41</v>
      </c>
      <c r="L19944" t="s">
        <v>60</v>
      </c>
      <c r="M19944">
        <v>161700</v>
      </c>
      <c r="N19944"/>
      <c r="O19944" t="s">
        <v>2560</v>
      </c>
      <c r="P19944" t="s">
        <v>3763</v>
      </c>
    </row>
    <row r="19945" spans="1:16" x14ac:dyDescent="0.25">
      <c r="A19945" t="s">
        <v>2</v>
      </c>
      <c r="B19945" t="s">
        <v>31444</v>
      </c>
      <c r="C19945" t="s">
        <v>40</v>
      </c>
      <c r="D19945" t="s">
        <v>4526</v>
      </c>
      <c r="E19945" t="s">
        <v>59</v>
      </c>
      <c r="F19945" t="b">
        <v>0</v>
      </c>
      <c r="G19945" t="s">
        <v>40</v>
      </c>
      <c r="H19945" s="1">
        <v>46251.46298611111</v>
      </c>
      <c r="I19945" t="b">
        <v>0</v>
      </c>
      <c r="J19945" t="b">
        <v>0</v>
      </c>
      <c r="K19945" t="s">
        <v>40</v>
      </c>
      <c r="L19945" t="s">
        <v>60</v>
      </c>
      <c r="M19945">
        <v>82500</v>
      </c>
      <c r="N19945"/>
      <c r="O19945" t="s">
        <v>101</v>
      </c>
      <c r="P19945" t="s">
        <v>2319</v>
      </c>
    </row>
    <row r="19946" spans="1:16" x14ac:dyDescent="0.25">
      <c r="A19946" t="s">
        <v>1</v>
      </c>
      <c r="B19946" t="s">
        <v>33693</v>
      </c>
      <c r="C19946" t="s">
        <v>81</v>
      </c>
      <c r="D19946" t="s">
        <v>4526</v>
      </c>
      <c r="E19946" t="s">
        <v>59</v>
      </c>
      <c r="F19946" t="b">
        <v>0</v>
      </c>
      <c r="G19946" t="s">
        <v>89</v>
      </c>
      <c r="H19946" s="1">
        <v>46251.508622685193</v>
      </c>
      <c r="I19946" t="b">
        <v>0</v>
      </c>
      <c r="J19946" t="b">
        <v>0</v>
      </c>
      <c r="K19946" t="s">
        <v>41</v>
      </c>
      <c r="L19946" t="s">
        <v>60</v>
      </c>
      <c r="M19946">
        <v>292000</v>
      </c>
      <c r="N19946"/>
      <c r="O19946" t="s">
        <v>2960</v>
      </c>
      <c r="P19946" t="s">
        <v>622</v>
      </c>
    </row>
    <row r="19947" spans="1:16" x14ac:dyDescent="0.25">
      <c r="A19947" t="s">
        <v>0</v>
      </c>
      <c r="B19947" t="s">
        <v>3276</v>
      </c>
      <c r="C19947" t="s">
        <v>112</v>
      </c>
      <c r="D19947" t="s">
        <v>4526</v>
      </c>
      <c r="E19947" t="s">
        <v>59</v>
      </c>
      <c r="F19947" t="b">
        <v>0</v>
      </c>
      <c r="G19947" t="s">
        <v>65</v>
      </c>
      <c r="H19947" s="1">
        <v>46251.543032407397</v>
      </c>
      <c r="I19947" t="b">
        <v>0</v>
      </c>
      <c r="J19947" t="b">
        <v>1</v>
      </c>
      <c r="K19947" t="s">
        <v>41</v>
      </c>
      <c r="L19947" t="s">
        <v>60</v>
      </c>
      <c r="M19947">
        <v>180000</v>
      </c>
      <c r="N19947"/>
      <c r="O19947" t="s">
        <v>3499</v>
      </c>
      <c r="P19947" t="s">
        <v>33694</v>
      </c>
    </row>
    <row r="19948" spans="1:16" x14ac:dyDescent="0.25">
      <c r="A19948" t="s">
        <v>5</v>
      </c>
      <c r="B19948" t="s">
        <v>33695</v>
      </c>
      <c r="C19948" t="s">
        <v>246</v>
      </c>
      <c r="D19948" t="s">
        <v>4550</v>
      </c>
      <c r="E19948" t="s">
        <v>59</v>
      </c>
      <c r="F19948" t="b">
        <v>0</v>
      </c>
      <c r="G19948" t="s">
        <v>65</v>
      </c>
      <c r="H19948" s="1">
        <v>46251.546689814822</v>
      </c>
      <c r="I19948" t="b">
        <v>0</v>
      </c>
      <c r="J19948" t="b">
        <v>1</v>
      </c>
      <c r="K19948" t="s">
        <v>41</v>
      </c>
      <c r="L19948" t="s">
        <v>60</v>
      </c>
      <c r="M19948">
        <v>135000</v>
      </c>
      <c r="N19948"/>
      <c r="O19948" t="s">
        <v>33696</v>
      </c>
      <c r="P19948" t="s">
        <v>33697</v>
      </c>
    </row>
    <row r="19949" spans="1:16" x14ac:dyDescent="0.25">
      <c r="A19949" t="s">
        <v>5</v>
      </c>
      <c r="B19949" t="s">
        <v>33698</v>
      </c>
      <c r="C19949" t="s">
        <v>142</v>
      </c>
      <c r="D19949" t="s">
        <v>24507</v>
      </c>
      <c r="E19949" t="s">
        <v>232</v>
      </c>
      <c r="F19949" t="b">
        <v>0</v>
      </c>
      <c r="G19949" t="s">
        <v>77</v>
      </c>
      <c r="H19949" s="1">
        <v>46251.550185185188</v>
      </c>
      <c r="I19949" t="b">
        <v>1</v>
      </c>
      <c r="J19949" t="b">
        <v>0</v>
      </c>
      <c r="K19949" t="s">
        <v>41</v>
      </c>
      <c r="L19949" t="s">
        <v>74</v>
      </c>
      <c r="M19949"/>
      <c r="N19949">
        <v>112.5</v>
      </c>
      <c r="O19949" t="s">
        <v>33699</v>
      </c>
      <c r="P19949" t="s">
        <v>33700</v>
      </c>
    </row>
    <row r="19950" spans="1:16" x14ac:dyDescent="0.25">
      <c r="A19950" t="s">
        <v>4</v>
      </c>
      <c r="B19950" t="s">
        <v>33701</v>
      </c>
      <c r="C19950" t="s">
        <v>17137</v>
      </c>
      <c r="D19950" t="s">
        <v>4599</v>
      </c>
      <c r="E19950" t="s">
        <v>88</v>
      </c>
      <c r="F19950" t="b">
        <v>0</v>
      </c>
      <c r="G19950" t="s">
        <v>40</v>
      </c>
      <c r="H19950" s="1">
        <v>46251.553587962961</v>
      </c>
      <c r="I19950" t="b">
        <v>0</v>
      </c>
      <c r="J19950" t="b">
        <v>0</v>
      </c>
      <c r="K19950" t="s">
        <v>40</v>
      </c>
      <c r="L19950" t="s">
        <v>60</v>
      </c>
      <c r="M19950">
        <v>96905</v>
      </c>
      <c r="N19950"/>
      <c r="O19950" t="s">
        <v>19333</v>
      </c>
      <c r="P19950" t="s">
        <v>33702</v>
      </c>
    </row>
    <row r="19951" spans="1:16" x14ac:dyDescent="0.25">
      <c r="A19951" t="s">
        <v>5</v>
      </c>
      <c r="B19951" t="s">
        <v>33703</v>
      </c>
      <c r="C19951" t="s">
        <v>76</v>
      </c>
      <c r="D19951" t="s">
        <v>141</v>
      </c>
      <c r="E19951" t="s">
        <v>88</v>
      </c>
      <c r="F19951" t="b">
        <v>1</v>
      </c>
      <c r="G19951" t="s">
        <v>89</v>
      </c>
      <c r="H19951" s="1">
        <v>46251.591828703713</v>
      </c>
      <c r="I19951" t="b">
        <v>1</v>
      </c>
      <c r="J19951" t="b">
        <v>0</v>
      </c>
      <c r="K19951" t="s">
        <v>41</v>
      </c>
      <c r="L19951" t="s">
        <v>74</v>
      </c>
      <c r="M19951"/>
      <c r="N19951">
        <v>67.5</v>
      </c>
      <c r="O19951" t="s">
        <v>141</v>
      </c>
    </row>
    <row r="19952" spans="1:16" x14ac:dyDescent="0.25">
      <c r="A19952" t="s">
        <v>2</v>
      </c>
      <c r="B19952" t="s">
        <v>33704</v>
      </c>
      <c r="C19952" t="s">
        <v>637</v>
      </c>
      <c r="D19952" t="s">
        <v>4526</v>
      </c>
      <c r="E19952" t="s">
        <v>59</v>
      </c>
      <c r="F19952" t="b">
        <v>0</v>
      </c>
      <c r="G19952" t="s">
        <v>77</v>
      </c>
      <c r="H19952" s="1">
        <v>46251.591828703713</v>
      </c>
      <c r="I19952" t="b">
        <v>0</v>
      </c>
      <c r="J19952" t="b">
        <v>0</v>
      </c>
      <c r="K19952" t="s">
        <v>41</v>
      </c>
      <c r="L19952" t="s">
        <v>74</v>
      </c>
      <c r="M19952"/>
      <c r="N19952">
        <v>80</v>
      </c>
      <c r="O19952" t="s">
        <v>1229</v>
      </c>
      <c r="P19952" t="s">
        <v>33705</v>
      </c>
    </row>
    <row r="19953" spans="1:16" x14ac:dyDescent="0.25">
      <c r="A19953" t="s">
        <v>1</v>
      </c>
      <c r="B19953" t="s">
        <v>33706</v>
      </c>
      <c r="C19953" t="s">
        <v>218</v>
      </c>
      <c r="D19953" t="s">
        <v>4526</v>
      </c>
      <c r="E19953" t="s">
        <v>88</v>
      </c>
      <c r="F19953" t="b">
        <v>0</v>
      </c>
      <c r="G19953" t="s">
        <v>89</v>
      </c>
      <c r="H19953" s="1">
        <v>46251.591828703713</v>
      </c>
      <c r="I19953" t="b">
        <v>1</v>
      </c>
      <c r="J19953" t="b">
        <v>1</v>
      </c>
      <c r="K19953" t="s">
        <v>41</v>
      </c>
      <c r="L19953" t="s">
        <v>74</v>
      </c>
      <c r="M19953"/>
      <c r="N19953">
        <v>76.5</v>
      </c>
      <c r="O19953" t="s">
        <v>13294</v>
      </c>
      <c r="P19953" t="s">
        <v>1415</v>
      </c>
    </row>
    <row r="19954" spans="1:16" x14ac:dyDescent="0.25">
      <c r="A19954" t="s">
        <v>1</v>
      </c>
      <c r="B19954" t="s">
        <v>33707</v>
      </c>
      <c r="C19954" t="s">
        <v>1255</v>
      </c>
      <c r="D19954" t="s">
        <v>4526</v>
      </c>
      <c r="E19954" t="s">
        <v>59</v>
      </c>
      <c r="F19954" t="b">
        <v>0</v>
      </c>
      <c r="G19954" t="s">
        <v>89</v>
      </c>
      <c r="H19954" s="1">
        <v>46251.591851851852</v>
      </c>
      <c r="I19954" t="b">
        <v>0</v>
      </c>
      <c r="J19954" t="b">
        <v>0</v>
      </c>
      <c r="K19954" t="s">
        <v>41</v>
      </c>
      <c r="L19954" t="s">
        <v>60</v>
      </c>
      <c r="M19954">
        <v>60000</v>
      </c>
      <c r="N19954"/>
      <c r="O19954" t="s">
        <v>521</v>
      </c>
      <c r="P19954" t="s">
        <v>1462</v>
      </c>
    </row>
    <row r="19955" spans="1:16" x14ac:dyDescent="0.25">
      <c r="A19955" t="s">
        <v>1</v>
      </c>
      <c r="B19955" t="s">
        <v>888</v>
      </c>
      <c r="C19955" t="s">
        <v>273</v>
      </c>
      <c r="D19955" t="s">
        <v>4346</v>
      </c>
      <c r="E19955" t="s">
        <v>59</v>
      </c>
      <c r="F19955" t="b">
        <v>0</v>
      </c>
      <c r="G19955" t="s">
        <v>89</v>
      </c>
      <c r="H19955" s="1">
        <v>46251.591851851852</v>
      </c>
      <c r="I19955" t="b">
        <v>1</v>
      </c>
      <c r="J19955" t="b">
        <v>1</v>
      </c>
      <c r="K19955" t="s">
        <v>41</v>
      </c>
      <c r="L19955" t="s">
        <v>60</v>
      </c>
      <c r="M19955">
        <v>126800</v>
      </c>
      <c r="N19955"/>
      <c r="O19955" t="s">
        <v>195</v>
      </c>
      <c r="P19955" t="s">
        <v>33708</v>
      </c>
    </row>
    <row r="19956" spans="1:16" x14ac:dyDescent="0.25">
      <c r="A19956" t="s">
        <v>2</v>
      </c>
      <c r="B19956" t="s">
        <v>33704</v>
      </c>
      <c r="C19956" t="s">
        <v>637</v>
      </c>
      <c r="D19956" t="s">
        <v>4526</v>
      </c>
      <c r="E19956" t="s">
        <v>59</v>
      </c>
      <c r="F19956" t="b">
        <v>0</v>
      </c>
      <c r="G19956" t="s">
        <v>65</v>
      </c>
      <c r="H19956" s="1">
        <v>46251.591979166667</v>
      </c>
      <c r="I19956" t="b">
        <v>0</v>
      </c>
      <c r="J19956" t="b">
        <v>0</v>
      </c>
      <c r="K19956" t="s">
        <v>41</v>
      </c>
      <c r="L19956" t="s">
        <v>74</v>
      </c>
      <c r="M19956"/>
      <c r="N19956">
        <v>80</v>
      </c>
      <c r="O19956" t="s">
        <v>1229</v>
      </c>
      <c r="P19956" t="s">
        <v>33705</v>
      </c>
    </row>
    <row r="19957" spans="1:16" x14ac:dyDescent="0.25">
      <c r="A19957" t="s">
        <v>1</v>
      </c>
      <c r="B19957" t="s">
        <v>2693</v>
      </c>
      <c r="C19957" t="s">
        <v>20569</v>
      </c>
      <c r="D19957" t="s">
        <v>24119</v>
      </c>
      <c r="E19957" t="s">
        <v>59</v>
      </c>
      <c r="F19957" t="b">
        <v>0</v>
      </c>
      <c r="G19957" t="s">
        <v>40</v>
      </c>
      <c r="H19957" s="1">
        <v>46251.595196759263</v>
      </c>
      <c r="I19957" t="b">
        <v>0</v>
      </c>
      <c r="J19957" t="b">
        <v>0</v>
      </c>
      <c r="K19957" t="s">
        <v>40</v>
      </c>
      <c r="L19957" t="s">
        <v>60</v>
      </c>
      <c r="M19957">
        <v>80000</v>
      </c>
      <c r="N19957"/>
      <c r="O19957" t="s">
        <v>27361</v>
      </c>
      <c r="P19957" t="s">
        <v>897</v>
      </c>
    </row>
    <row r="19958" spans="1:16" x14ac:dyDescent="0.25">
      <c r="A19958" t="s">
        <v>3</v>
      </c>
      <c r="B19958" t="s">
        <v>11366</v>
      </c>
      <c r="C19958" t="s">
        <v>1629</v>
      </c>
      <c r="D19958" t="s">
        <v>4346</v>
      </c>
      <c r="E19958" t="s">
        <v>59</v>
      </c>
      <c r="F19958" t="b">
        <v>0</v>
      </c>
      <c r="G19958" t="s">
        <v>89</v>
      </c>
      <c r="H19958" s="1">
        <v>46251.62636574074</v>
      </c>
      <c r="I19958" t="b">
        <v>0</v>
      </c>
      <c r="J19958" t="b">
        <v>1</v>
      </c>
      <c r="K19958" t="s">
        <v>41</v>
      </c>
      <c r="L19958" t="s">
        <v>60</v>
      </c>
      <c r="M19958">
        <v>86019.024999999994</v>
      </c>
      <c r="N19958"/>
      <c r="O19958" t="s">
        <v>26608</v>
      </c>
      <c r="P19958" t="s">
        <v>25072</v>
      </c>
    </row>
    <row r="19959" spans="1:16" x14ac:dyDescent="0.25">
      <c r="A19959" t="s">
        <v>3</v>
      </c>
      <c r="B19959" t="s">
        <v>3</v>
      </c>
      <c r="C19959" t="s">
        <v>3524</v>
      </c>
      <c r="D19959" t="s">
        <v>4526</v>
      </c>
      <c r="E19959" t="s">
        <v>88</v>
      </c>
      <c r="F19959" t="b">
        <v>0</v>
      </c>
      <c r="G19959" t="s">
        <v>65</v>
      </c>
      <c r="H19959" s="1">
        <v>46251.626423611109</v>
      </c>
      <c r="I19959" t="b">
        <v>0</v>
      </c>
      <c r="J19959" t="b">
        <v>0</v>
      </c>
      <c r="K19959" t="s">
        <v>41</v>
      </c>
      <c r="L19959" t="s">
        <v>74</v>
      </c>
      <c r="M19959"/>
      <c r="N19959">
        <v>57.5</v>
      </c>
      <c r="O19959" t="s">
        <v>2510</v>
      </c>
      <c r="P19959" t="s">
        <v>3060</v>
      </c>
    </row>
    <row r="19960" spans="1:16" x14ac:dyDescent="0.25">
      <c r="A19960" t="s">
        <v>6</v>
      </c>
      <c r="B19960" t="s">
        <v>33709</v>
      </c>
      <c r="C19960" t="s">
        <v>41</v>
      </c>
      <c r="D19960" t="s">
        <v>4346</v>
      </c>
      <c r="E19960" t="s">
        <v>59</v>
      </c>
      <c r="F19960" t="b">
        <v>0</v>
      </c>
      <c r="G19960" t="s">
        <v>41</v>
      </c>
      <c r="H19960" s="1">
        <v>46251.633263888893</v>
      </c>
      <c r="I19960" t="b">
        <v>0</v>
      </c>
      <c r="J19960" t="b">
        <v>1</v>
      </c>
      <c r="K19960" t="s">
        <v>41</v>
      </c>
      <c r="L19960" t="s">
        <v>60</v>
      </c>
      <c r="M19960">
        <v>188500</v>
      </c>
      <c r="N19960"/>
      <c r="O19960" t="s">
        <v>1355</v>
      </c>
      <c r="P19960" t="s">
        <v>208</v>
      </c>
    </row>
    <row r="19961" spans="1:16" x14ac:dyDescent="0.25">
      <c r="A19961" t="s">
        <v>1</v>
      </c>
      <c r="B19961" t="s">
        <v>1</v>
      </c>
      <c r="C19961" t="s">
        <v>822</v>
      </c>
      <c r="D19961" t="s">
        <v>4526</v>
      </c>
      <c r="E19961" t="s">
        <v>59</v>
      </c>
      <c r="F19961" t="b">
        <v>0</v>
      </c>
      <c r="G19961" t="s">
        <v>89</v>
      </c>
      <c r="H19961" s="1">
        <v>46251.63349537037</v>
      </c>
      <c r="I19961" t="b">
        <v>0</v>
      </c>
      <c r="J19961" t="b">
        <v>0</v>
      </c>
      <c r="K19961" t="s">
        <v>41</v>
      </c>
      <c r="L19961" t="s">
        <v>74</v>
      </c>
      <c r="M19961"/>
      <c r="N19961">
        <v>64.39</v>
      </c>
      <c r="O19961" t="s">
        <v>611</v>
      </c>
      <c r="P19961" t="s">
        <v>85</v>
      </c>
    </row>
    <row r="19962" spans="1:16" x14ac:dyDescent="0.25">
      <c r="A19962" t="s">
        <v>1</v>
      </c>
      <c r="B19962" t="s">
        <v>1</v>
      </c>
      <c r="C19962" t="s">
        <v>934</v>
      </c>
      <c r="D19962" t="s">
        <v>748</v>
      </c>
      <c r="E19962" t="s">
        <v>88</v>
      </c>
      <c r="F19962" t="b">
        <v>0</v>
      </c>
      <c r="G19962" t="s">
        <v>89</v>
      </c>
      <c r="H19962" s="1">
        <v>46251.63349537037</v>
      </c>
      <c r="I19962" t="b">
        <v>0</v>
      </c>
      <c r="J19962" t="b">
        <v>1</v>
      </c>
      <c r="K19962" t="s">
        <v>41</v>
      </c>
      <c r="L19962" t="s">
        <v>74</v>
      </c>
      <c r="M19962"/>
      <c r="N19962">
        <v>73.33</v>
      </c>
      <c r="O19962" t="s">
        <v>748</v>
      </c>
      <c r="P19962" t="s">
        <v>12843</v>
      </c>
    </row>
    <row r="19963" spans="1:16" x14ac:dyDescent="0.25">
      <c r="A19963" t="s">
        <v>5</v>
      </c>
      <c r="B19963" t="s">
        <v>33710</v>
      </c>
      <c r="C19963" t="s">
        <v>285</v>
      </c>
      <c r="D19963" t="s">
        <v>4630</v>
      </c>
      <c r="E19963" t="s">
        <v>59</v>
      </c>
      <c r="F19963" t="b">
        <v>0</v>
      </c>
      <c r="G19963" t="s">
        <v>68</v>
      </c>
      <c r="H19963" s="1">
        <v>46251.633599537039</v>
      </c>
      <c r="I19963" t="b">
        <v>1</v>
      </c>
      <c r="J19963" t="b">
        <v>0</v>
      </c>
      <c r="K19963" t="s">
        <v>41</v>
      </c>
      <c r="L19963" t="s">
        <v>74</v>
      </c>
      <c r="M19963"/>
      <c r="N19963">
        <v>70</v>
      </c>
      <c r="O19963" t="s">
        <v>26616</v>
      </c>
      <c r="P19963" t="s">
        <v>33711</v>
      </c>
    </row>
    <row r="19964" spans="1:16" x14ac:dyDescent="0.25">
      <c r="A19964" t="s">
        <v>1</v>
      </c>
      <c r="B19964" t="s">
        <v>316</v>
      </c>
      <c r="C19964" t="s">
        <v>4534</v>
      </c>
      <c r="D19964" t="s">
        <v>4346</v>
      </c>
      <c r="E19964" t="s">
        <v>59</v>
      </c>
      <c r="F19964" t="b">
        <v>0</v>
      </c>
      <c r="G19964" t="s">
        <v>40</v>
      </c>
      <c r="H19964" s="1">
        <v>46251.636863425927</v>
      </c>
      <c r="I19964" t="b">
        <v>1</v>
      </c>
      <c r="J19964" t="b">
        <v>0</v>
      </c>
      <c r="K19964" t="s">
        <v>40</v>
      </c>
      <c r="L19964" t="s">
        <v>60</v>
      </c>
      <c r="M19964">
        <v>86250</v>
      </c>
      <c r="N19964"/>
      <c r="O19964" t="s">
        <v>33016</v>
      </c>
      <c r="P19964" t="s">
        <v>33712</v>
      </c>
    </row>
    <row r="19965" spans="1:16" x14ac:dyDescent="0.25">
      <c r="A19965" t="s">
        <v>3</v>
      </c>
      <c r="B19965" t="s">
        <v>33713</v>
      </c>
      <c r="C19965" t="s">
        <v>13615</v>
      </c>
      <c r="D19965" t="s">
        <v>24119</v>
      </c>
      <c r="E19965" t="s">
        <v>59</v>
      </c>
      <c r="F19965" t="b">
        <v>0</v>
      </c>
      <c r="G19965" t="s">
        <v>40</v>
      </c>
      <c r="H19965" s="1">
        <v>46251.671284722222</v>
      </c>
      <c r="I19965" t="b">
        <v>1</v>
      </c>
      <c r="J19965" t="b">
        <v>0</v>
      </c>
      <c r="K19965" t="s">
        <v>40</v>
      </c>
      <c r="L19965" t="s">
        <v>60</v>
      </c>
      <c r="M19965">
        <v>40000</v>
      </c>
      <c r="N19965"/>
      <c r="O19965" t="s">
        <v>33714</v>
      </c>
      <c r="P19965" t="s">
        <v>33715</v>
      </c>
    </row>
    <row r="19966" spans="1:16" x14ac:dyDescent="0.25">
      <c r="A19966" t="s">
        <v>0</v>
      </c>
      <c r="B19966" t="s">
        <v>33716</v>
      </c>
      <c r="C19966" t="s">
        <v>76</v>
      </c>
      <c r="D19966" t="s">
        <v>4346</v>
      </c>
      <c r="E19966" t="s">
        <v>88</v>
      </c>
      <c r="F19966" t="b">
        <v>1</v>
      </c>
      <c r="G19966" t="s">
        <v>41</v>
      </c>
      <c r="H19966" s="1">
        <v>46251.671319444453</v>
      </c>
      <c r="I19966" t="b">
        <v>1</v>
      </c>
      <c r="J19966" t="b">
        <v>1</v>
      </c>
      <c r="K19966" t="s">
        <v>41</v>
      </c>
      <c r="L19966" t="s">
        <v>74</v>
      </c>
      <c r="M19966"/>
      <c r="N19966">
        <v>23.15</v>
      </c>
      <c r="O19966" t="s">
        <v>32110</v>
      </c>
      <c r="P19966" t="s">
        <v>219</v>
      </c>
    </row>
    <row r="19967" spans="1:16" x14ac:dyDescent="0.25">
      <c r="A19967" t="s">
        <v>2</v>
      </c>
      <c r="B19967" t="s">
        <v>33717</v>
      </c>
      <c r="C19967" t="s">
        <v>76</v>
      </c>
      <c r="D19967" t="s">
        <v>4346</v>
      </c>
      <c r="E19967" t="s">
        <v>59</v>
      </c>
      <c r="F19967" t="b">
        <v>1</v>
      </c>
      <c r="G19967" t="s">
        <v>77</v>
      </c>
      <c r="H19967" s="1">
        <v>46251.671620370369</v>
      </c>
      <c r="I19967" t="b">
        <v>0</v>
      </c>
      <c r="J19967" t="b">
        <v>1</v>
      </c>
      <c r="K19967" t="s">
        <v>41</v>
      </c>
      <c r="L19967" t="s">
        <v>60</v>
      </c>
      <c r="M19967">
        <v>175000</v>
      </c>
      <c r="N19967"/>
      <c r="O19967" t="s">
        <v>16975</v>
      </c>
      <c r="P19967" t="s">
        <v>85</v>
      </c>
    </row>
    <row r="19968" spans="1:16" x14ac:dyDescent="0.25">
      <c r="A19968" t="s">
        <v>1</v>
      </c>
      <c r="B19968" t="s">
        <v>33718</v>
      </c>
      <c r="C19968" t="s">
        <v>76</v>
      </c>
      <c r="D19968" t="s">
        <v>4526</v>
      </c>
      <c r="E19968" t="s">
        <v>59</v>
      </c>
      <c r="F19968" t="b">
        <v>1</v>
      </c>
      <c r="G19968" t="s">
        <v>89</v>
      </c>
      <c r="H19968" s="1">
        <v>46251.675185185188</v>
      </c>
      <c r="I19968" t="b">
        <v>0</v>
      </c>
      <c r="J19968" t="b">
        <v>0</v>
      </c>
      <c r="K19968" t="s">
        <v>41</v>
      </c>
      <c r="L19968" t="s">
        <v>60</v>
      </c>
      <c r="M19968">
        <v>102500</v>
      </c>
      <c r="N19968"/>
      <c r="O19968" t="s">
        <v>371</v>
      </c>
      <c r="P19968" t="s">
        <v>5171</v>
      </c>
    </row>
    <row r="19969" spans="1:16" x14ac:dyDescent="0.25">
      <c r="A19969" t="s">
        <v>5</v>
      </c>
      <c r="B19969" t="s">
        <v>3111</v>
      </c>
      <c r="C19969" t="s">
        <v>162</v>
      </c>
      <c r="D19969" t="s">
        <v>4526</v>
      </c>
      <c r="E19969" t="s">
        <v>59</v>
      </c>
      <c r="F19969" t="b">
        <v>0</v>
      </c>
      <c r="G19969" t="s">
        <v>89</v>
      </c>
      <c r="H19969" s="1">
        <v>46251.675185185188</v>
      </c>
      <c r="I19969" t="b">
        <v>1</v>
      </c>
      <c r="J19969" t="b">
        <v>0</v>
      </c>
      <c r="K19969" t="s">
        <v>41</v>
      </c>
      <c r="L19969" t="s">
        <v>60</v>
      </c>
      <c r="M19969">
        <v>145000</v>
      </c>
      <c r="N19969"/>
      <c r="O19969" t="s">
        <v>1443</v>
      </c>
    </row>
    <row r="19970" spans="1:16" x14ac:dyDescent="0.25">
      <c r="A19970" t="s">
        <v>0</v>
      </c>
      <c r="B19970" t="s">
        <v>883</v>
      </c>
      <c r="C19970" t="s">
        <v>320</v>
      </c>
      <c r="D19970" t="s">
        <v>4526</v>
      </c>
      <c r="E19970" t="s">
        <v>88</v>
      </c>
      <c r="F19970" t="b">
        <v>0</v>
      </c>
      <c r="G19970" t="s">
        <v>73</v>
      </c>
      <c r="H19970" s="1">
        <v>46251.709699074083</v>
      </c>
      <c r="I19970" t="b">
        <v>0</v>
      </c>
      <c r="J19970" t="b">
        <v>0</v>
      </c>
      <c r="K19970" t="s">
        <v>41</v>
      </c>
      <c r="L19970" t="s">
        <v>74</v>
      </c>
      <c r="M19970"/>
      <c r="N19970">
        <v>24.5</v>
      </c>
      <c r="O19970" t="s">
        <v>1874</v>
      </c>
      <c r="P19970" t="s">
        <v>219</v>
      </c>
    </row>
    <row r="19971" spans="1:16" x14ac:dyDescent="0.25">
      <c r="A19971" t="s">
        <v>0</v>
      </c>
      <c r="B19971" t="s">
        <v>2877</v>
      </c>
      <c r="C19971" t="s">
        <v>998</v>
      </c>
      <c r="D19971" t="s">
        <v>24507</v>
      </c>
      <c r="E19971" t="s">
        <v>59</v>
      </c>
      <c r="F19971" t="b">
        <v>0</v>
      </c>
      <c r="G19971" t="s">
        <v>65</v>
      </c>
      <c r="H19971" s="1">
        <v>46251.709710648152</v>
      </c>
      <c r="I19971" t="b">
        <v>1</v>
      </c>
      <c r="J19971" t="b">
        <v>0</v>
      </c>
      <c r="K19971" t="s">
        <v>41</v>
      </c>
      <c r="L19971" t="s">
        <v>60</v>
      </c>
      <c r="M19971">
        <v>58772.735000000001</v>
      </c>
      <c r="N19971"/>
      <c r="O19971" t="s">
        <v>1370</v>
      </c>
      <c r="P19971" t="s">
        <v>219</v>
      </c>
    </row>
    <row r="19972" spans="1:16" x14ac:dyDescent="0.25">
      <c r="A19972" t="s">
        <v>0</v>
      </c>
      <c r="B19972" t="s">
        <v>33719</v>
      </c>
      <c r="C19972" t="s">
        <v>194</v>
      </c>
      <c r="D19972" t="s">
        <v>33720</v>
      </c>
      <c r="E19972" t="s">
        <v>59</v>
      </c>
      <c r="F19972" t="b">
        <v>0</v>
      </c>
      <c r="G19972" t="s">
        <v>65</v>
      </c>
      <c r="H19972" s="1">
        <v>46251.709733796299</v>
      </c>
      <c r="I19972" t="b">
        <v>1</v>
      </c>
      <c r="J19972" t="b">
        <v>0</v>
      </c>
      <c r="K19972" t="s">
        <v>41</v>
      </c>
      <c r="L19972" t="s">
        <v>60</v>
      </c>
      <c r="M19972">
        <v>107500</v>
      </c>
      <c r="N19972"/>
      <c r="O19972" t="s">
        <v>33721</v>
      </c>
      <c r="P19972" t="s">
        <v>85</v>
      </c>
    </row>
    <row r="19973" spans="1:16" x14ac:dyDescent="0.25">
      <c r="A19973" t="s">
        <v>3</v>
      </c>
      <c r="B19973" t="s">
        <v>3</v>
      </c>
      <c r="C19973" t="s">
        <v>751</v>
      </c>
      <c r="D19973" t="s">
        <v>4526</v>
      </c>
      <c r="E19973" t="s">
        <v>88</v>
      </c>
      <c r="F19973" t="b">
        <v>0</v>
      </c>
      <c r="G19973" t="s">
        <v>68</v>
      </c>
      <c r="H19973" s="1">
        <v>46251.709780092591</v>
      </c>
      <c r="I19973" t="b">
        <v>0</v>
      </c>
      <c r="J19973" t="b">
        <v>1</v>
      </c>
      <c r="K19973" t="s">
        <v>41</v>
      </c>
      <c r="L19973" t="s">
        <v>74</v>
      </c>
      <c r="M19973"/>
      <c r="N19973">
        <v>35.5</v>
      </c>
      <c r="O19973" t="s">
        <v>126</v>
      </c>
      <c r="P19973" t="s">
        <v>219</v>
      </c>
    </row>
    <row r="19974" spans="1:16" x14ac:dyDescent="0.25">
      <c r="A19974" t="s">
        <v>2</v>
      </c>
      <c r="B19974" t="s">
        <v>2</v>
      </c>
      <c r="C19974" t="s">
        <v>21961</v>
      </c>
      <c r="D19974" t="s">
        <v>4346</v>
      </c>
      <c r="E19974" t="s">
        <v>59</v>
      </c>
      <c r="F19974" t="b">
        <v>0</v>
      </c>
      <c r="G19974" t="s">
        <v>65</v>
      </c>
      <c r="H19974" s="1">
        <v>46251.713321759264</v>
      </c>
      <c r="I19974" t="b">
        <v>0</v>
      </c>
      <c r="J19974" t="b">
        <v>0</v>
      </c>
      <c r="K19974" t="s">
        <v>41</v>
      </c>
      <c r="L19974" t="s">
        <v>74</v>
      </c>
      <c r="M19974"/>
      <c r="N19974">
        <v>50</v>
      </c>
      <c r="O19974" t="s">
        <v>33722</v>
      </c>
      <c r="P19974" t="s">
        <v>310</v>
      </c>
    </row>
    <row r="19975" spans="1:16" x14ac:dyDescent="0.25">
      <c r="A19975" t="s">
        <v>6</v>
      </c>
      <c r="B19975" t="s">
        <v>33709</v>
      </c>
      <c r="C19975" t="s">
        <v>165</v>
      </c>
      <c r="D19975" t="s">
        <v>4526</v>
      </c>
      <c r="E19975" t="s">
        <v>59</v>
      </c>
      <c r="F19975" t="b">
        <v>0</v>
      </c>
      <c r="G19975" t="s">
        <v>73</v>
      </c>
      <c r="H19975" s="1">
        <v>46251.713333333333</v>
      </c>
      <c r="I19975" t="b">
        <v>0</v>
      </c>
      <c r="J19975" t="b">
        <v>1</v>
      </c>
      <c r="K19975" t="s">
        <v>41</v>
      </c>
      <c r="L19975" t="s">
        <v>60</v>
      </c>
      <c r="M19975">
        <v>188500</v>
      </c>
      <c r="N19975"/>
      <c r="O19975" t="s">
        <v>1155</v>
      </c>
      <c r="P19975" t="s">
        <v>208</v>
      </c>
    </row>
    <row r="19976" spans="1:16" x14ac:dyDescent="0.25">
      <c r="A19976" t="s">
        <v>5</v>
      </c>
      <c r="B19976" t="s">
        <v>33723</v>
      </c>
      <c r="C19976" t="s">
        <v>1240</v>
      </c>
      <c r="D19976" t="s">
        <v>4526</v>
      </c>
      <c r="E19976" t="s">
        <v>59</v>
      </c>
      <c r="F19976" t="b">
        <v>0</v>
      </c>
      <c r="G19976" t="s">
        <v>89</v>
      </c>
      <c r="H19976" s="1">
        <v>46251.716863425929</v>
      </c>
      <c r="I19976" t="b">
        <v>1</v>
      </c>
      <c r="J19976" t="b">
        <v>0</v>
      </c>
      <c r="K19976" t="s">
        <v>41</v>
      </c>
      <c r="L19976" t="s">
        <v>60</v>
      </c>
      <c r="M19976">
        <v>142500</v>
      </c>
      <c r="N19976"/>
      <c r="O19976" t="s">
        <v>1280</v>
      </c>
      <c r="P19976" t="s">
        <v>33724</v>
      </c>
    </row>
    <row r="19977" spans="1:16" x14ac:dyDescent="0.25">
      <c r="A19977" t="s">
        <v>2</v>
      </c>
      <c r="B19977" t="s">
        <v>1398</v>
      </c>
      <c r="C19977" t="s">
        <v>200</v>
      </c>
      <c r="D19977" t="s">
        <v>4526</v>
      </c>
      <c r="E19977" t="s">
        <v>88</v>
      </c>
      <c r="F19977" t="b">
        <v>0</v>
      </c>
      <c r="G19977" t="s">
        <v>65</v>
      </c>
      <c r="H19977" s="1">
        <v>46251.751423611109</v>
      </c>
      <c r="I19977" t="b">
        <v>0</v>
      </c>
      <c r="J19977" t="b">
        <v>0</v>
      </c>
      <c r="K19977" t="s">
        <v>41</v>
      </c>
      <c r="L19977" t="s">
        <v>74</v>
      </c>
      <c r="M19977"/>
      <c r="N19977">
        <v>20.5</v>
      </c>
      <c r="O19977" t="s">
        <v>518</v>
      </c>
      <c r="P19977" t="s">
        <v>219</v>
      </c>
    </row>
    <row r="19978" spans="1:16" x14ac:dyDescent="0.25">
      <c r="A19978" t="s">
        <v>0</v>
      </c>
      <c r="B19978" t="s">
        <v>33725</v>
      </c>
      <c r="C19978" t="s">
        <v>11525</v>
      </c>
      <c r="D19978" t="s">
        <v>4346</v>
      </c>
      <c r="E19978" t="s">
        <v>59</v>
      </c>
      <c r="F19978" t="b">
        <v>0</v>
      </c>
      <c r="G19978" t="s">
        <v>20</v>
      </c>
      <c r="H19978" s="1">
        <v>46251.752893518518</v>
      </c>
      <c r="I19978" t="b">
        <v>0</v>
      </c>
      <c r="J19978" t="b">
        <v>0</v>
      </c>
      <c r="K19978" t="s">
        <v>20</v>
      </c>
      <c r="L19978" t="s">
        <v>60</v>
      </c>
      <c r="M19978">
        <v>37500</v>
      </c>
      <c r="N19978"/>
      <c r="O19978" t="s">
        <v>33726</v>
      </c>
      <c r="P19978" t="s">
        <v>7192</v>
      </c>
    </row>
    <row r="19979" spans="1:16" x14ac:dyDescent="0.25">
      <c r="A19979" t="s">
        <v>1</v>
      </c>
      <c r="B19979" t="s">
        <v>2255</v>
      </c>
      <c r="C19979" t="s">
        <v>143</v>
      </c>
      <c r="D19979" t="s">
        <v>4526</v>
      </c>
      <c r="E19979" t="s">
        <v>59</v>
      </c>
      <c r="F19979" t="b">
        <v>0</v>
      </c>
      <c r="G19979" t="s">
        <v>89</v>
      </c>
      <c r="H19979" s="1">
        <v>46251.758483796293</v>
      </c>
      <c r="I19979" t="b">
        <v>0</v>
      </c>
      <c r="J19979" t="b">
        <v>0</v>
      </c>
      <c r="K19979" t="s">
        <v>41</v>
      </c>
      <c r="L19979" t="s">
        <v>60</v>
      </c>
      <c r="M19979">
        <v>142500</v>
      </c>
      <c r="N19979"/>
      <c r="O19979" t="s">
        <v>33727</v>
      </c>
      <c r="P19979" t="s">
        <v>33728</v>
      </c>
    </row>
    <row r="19980" spans="1:16" x14ac:dyDescent="0.25">
      <c r="A19980" t="s">
        <v>1</v>
      </c>
      <c r="B19980" t="s">
        <v>33729</v>
      </c>
      <c r="C19980" t="s">
        <v>930</v>
      </c>
      <c r="D19980" t="s">
        <v>5018</v>
      </c>
      <c r="E19980" t="s">
        <v>59</v>
      </c>
      <c r="F19980" t="b">
        <v>0</v>
      </c>
      <c r="G19980" t="s">
        <v>19</v>
      </c>
      <c r="H19980" s="1">
        <v>46251.760081018518</v>
      </c>
      <c r="I19980" t="b">
        <v>0</v>
      </c>
      <c r="J19980" t="b">
        <v>0</v>
      </c>
      <c r="K19980" t="s">
        <v>19</v>
      </c>
      <c r="L19980" t="s">
        <v>60</v>
      </c>
      <c r="M19980">
        <v>1200000</v>
      </c>
      <c r="N19980"/>
      <c r="O19980" t="s">
        <v>33730</v>
      </c>
      <c r="P19980" t="s">
        <v>33731</v>
      </c>
    </row>
    <row r="19981" spans="1:16" x14ac:dyDescent="0.25">
      <c r="A19981" t="s">
        <v>0</v>
      </c>
      <c r="B19981" t="s">
        <v>33732</v>
      </c>
      <c r="C19981" t="s">
        <v>162</v>
      </c>
      <c r="D19981" t="s">
        <v>4526</v>
      </c>
      <c r="E19981" t="s">
        <v>88</v>
      </c>
      <c r="F19981" t="b">
        <v>0</v>
      </c>
      <c r="G19981" t="s">
        <v>73</v>
      </c>
      <c r="H19981" s="1">
        <v>46251.793032407397</v>
      </c>
      <c r="I19981" t="b">
        <v>0</v>
      </c>
      <c r="J19981" t="b">
        <v>1</v>
      </c>
      <c r="K19981" t="s">
        <v>41</v>
      </c>
      <c r="L19981" t="s">
        <v>74</v>
      </c>
      <c r="M19981"/>
      <c r="N19981">
        <v>24</v>
      </c>
      <c r="O19981" t="s">
        <v>126</v>
      </c>
      <c r="P19981" t="s">
        <v>1637</v>
      </c>
    </row>
    <row r="19982" spans="1:16" x14ac:dyDescent="0.25">
      <c r="A19982" t="s">
        <v>0</v>
      </c>
      <c r="B19982" t="s">
        <v>33733</v>
      </c>
      <c r="C19982" t="s">
        <v>290</v>
      </c>
      <c r="D19982" t="s">
        <v>4346</v>
      </c>
      <c r="E19982" t="s">
        <v>88</v>
      </c>
      <c r="F19982" t="b">
        <v>0</v>
      </c>
      <c r="G19982" t="s">
        <v>77</v>
      </c>
      <c r="H19982" s="1">
        <v>46251.793032407397</v>
      </c>
      <c r="I19982" t="b">
        <v>1</v>
      </c>
      <c r="J19982" t="b">
        <v>1</v>
      </c>
      <c r="K19982" t="s">
        <v>41</v>
      </c>
      <c r="L19982" t="s">
        <v>74</v>
      </c>
      <c r="M19982"/>
      <c r="N19982">
        <v>39.5</v>
      </c>
      <c r="O19982" t="s">
        <v>33734</v>
      </c>
      <c r="P19982" t="s">
        <v>219</v>
      </c>
    </row>
    <row r="19983" spans="1:16" x14ac:dyDescent="0.25">
      <c r="A19983" t="s">
        <v>3</v>
      </c>
      <c r="B19983" t="s">
        <v>11543</v>
      </c>
      <c r="C19983" t="s">
        <v>28733</v>
      </c>
      <c r="D19983" t="s">
        <v>4526</v>
      </c>
      <c r="E19983" t="s">
        <v>59</v>
      </c>
      <c r="F19983" t="b">
        <v>0</v>
      </c>
      <c r="G19983" t="s">
        <v>68</v>
      </c>
      <c r="H19983" s="1">
        <v>46251.793113425927</v>
      </c>
      <c r="I19983" t="b">
        <v>0</v>
      </c>
      <c r="J19983" t="b">
        <v>0</v>
      </c>
      <c r="K19983" t="s">
        <v>41</v>
      </c>
      <c r="L19983" t="s">
        <v>60</v>
      </c>
      <c r="M19983">
        <v>70325.17</v>
      </c>
      <c r="N19983"/>
      <c r="O19983" t="s">
        <v>33735</v>
      </c>
    </row>
    <row r="19984" spans="1:16" x14ac:dyDescent="0.25">
      <c r="A19984" t="s">
        <v>5</v>
      </c>
      <c r="B19984" t="s">
        <v>33736</v>
      </c>
      <c r="C19984" t="s">
        <v>1554</v>
      </c>
      <c r="D19984" t="s">
        <v>4526</v>
      </c>
      <c r="E19984" t="s">
        <v>59</v>
      </c>
      <c r="F19984" t="b">
        <v>0</v>
      </c>
      <c r="G19984" t="s">
        <v>77</v>
      </c>
      <c r="H19984" s="1">
        <v>46251.80023148148</v>
      </c>
      <c r="I19984" t="b">
        <v>0</v>
      </c>
      <c r="J19984" t="b">
        <v>0</v>
      </c>
      <c r="K19984" t="s">
        <v>41</v>
      </c>
      <c r="L19984" t="s">
        <v>60</v>
      </c>
      <c r="M19984">
        <v>178098.5</v>
      </c>
      <c r="N19984"/>
      <c r="O19984" t="s">
        <v>21590</v>
      </c>
      <c r="P19984" t="s">
        <v>33737</v>
      </c>
    </row>
    <row r="19985" spans="1:16" x14ac:dyDescent="0.25">
      <c r="A19985" t="s">
        <v>0</v>
      </c>
      <c r="B19985" t="s">
        <v>2061</v>
      </c>
      <c r="C19985" t="s">
        <v>301</v>
      </c>
      <c r="D19985" t="s">
        <v>4526</v>
      </c>
      <c r="E19985" t="s">
        <v>59</v>
      </c>
      <c r="F19985" t="b">
        <v>0</v>
      </c>
      <c r="G19985" t="s">
        <v>68</v>
      </c>
      <c r="H19985" s="1">
        <v>46251.834699074083</v>
      </c>
      <c r="I19985" t="b">
        <v>0</v>
      </c>
      <c r="J19985" t="b">
        <v>1</v>
      </c>
      <c r="K19985" t="s">
        <v>41</v>
      </c>
      <c r="L19985" t="s">
        <v>60</v>
      </c>
      <c r="M19985">
        <v>90950</v>
      </c>
      <c r="N19985"/>
      <c r="O19985" t="s">
        <v>2345</v>
      </c>
      <c r="P19985" t="s">
        <v>233</v>
      </c>
    </row>
    <row r="19986" spans="1:16" x14ac:dyDescent="0.25">
      <c r="A19986" t="s">
        <v>3</v>
      </c>
      <c r="B19986" t="s">
        <v>3565</v>
      </c>
      <c r="C19986" t="s">
        <v>3345</v>
      </c>
      <c r="D19986" t="s">
        <v>4526</v>
      </c>
      <c r="E19986" t="s">
        <v>59</v>
      </c>
      <c r="F19986" t="b">
        <v>0</v>
      </c>
      <c r="G19986" t="s">
        <v>89</v>
      </c>
      <c r="H19986" s="1">
        <v>46251.834699074083</v>
      </c>
      <c r="I19986" t="b">
        <v>0</v>
      </c>
      <c r="J19986" t="b">
        <v>1</v>
      </c>
      <c r="K19986" t="s">
        <v>41</v>
      </c>
      <c r="L19986" t="s">
        <v>60</v>
      </c>
      <c r="M19986">
        <v>80000</v>
      </c>
      <c r="N19986"/>
      <c r="O19986" t="s">
        <v>33738</v>
      </c>
      <c r="P19986" t="s">
        <v>33739</v>
      </c>
    </row>
    <row r="19987" spans="1:16" x14ac:dyDescent="0.25">
      <c r="A19987" t="s">
        <v>3</v>
      </c>
      <c r="B19987" t="s">
        <v>33740</v>
      </c>
      <c r="C19987" t="s">
        <v>76</v>
      </c>
      <c r="D19987" t="s">
        <v>4526</v>
      </c>
      <c r="E19987" t="s">
        <v>59</v>
      </c>
      <c r="F19987" t="b">
        <v>1</v>
      </c>
      <c r="G19987" t="s">
        <v>65</v>
      </c>
      <c r="H19987" s="1">
        <v>46251.834756944438</v>
      </c>
      <c r="I19987" t="b">
        <v>0</v>
      </c>
      <c r="J19987" t="b">
        <v>1</v>
      </c>
      <c r="K19987" t="s">
        <v>41</v>
      </c>
      <c r="L19987" t="s">
        <v>60</v>
      </c>
      <c r="M19987">
        <v>142500</v>
      </c>
      <c r="N19987"/>
      <c r="O19987" t="s">
        <v>33741</v>
      </c>
      <c r="P19987" t="s">
        <v>33742</v>
      </c>
    </row>
    <row r="19988" spans="1:16" x14ac:dyDescent="0.25">
      <c r="A19988" t="s">
        <v>1</v>
      </c>
      <c r="B19988" t="s">
        <v>144</v>
      </c>
      <c r="C19988" t="s">
        <v>81</v>
      </c>
      <c r="D19988" t="s">
        <v>4526</v>
      </c>
      <c r="E19988" t="s">
        <v>59</v>
      </c>
      <c r="F19988" t="b">
        <v>0</v>
      </c>
      <c r="G19988" t="s">
        <v>77</v>
      </c>
      <c r="H19988" s="1">
        <v>46251.841805555552</v>
      </c>
      <c r="I19988" t="b">
        <v>0</v>
      </c>
      <c r="J19988" t="b">
        <v>1</v>
      </c>
      <c r="K19988" t="s">
        <v>41</v>
      </c>
      <c r="L19988" t="s">
        <v>60</v>
      </c>
      <c r="M19988">
        <v>185000</v>
      </c>
      <c r="N19988"/>
      <c r="O19988" t="s">
        <v>3988</v>
      </c>
      <c r="P19988" t="s">
        <v>31100</v>
      </c>
    </row>
    <row r="19989" spans="1:16" x14ac:dyDescent="0.25">
      <c r="A19989" t="s">
        <v>0</v>
      </c>
      <c r="B19989" t="s">
        <v>33743</v>
      </c>
      <c r="C19989" t="s">
        <v>142</v>
      </c>
      <c r="D19989" t="s">
        <v>5349</v>
      </c>
      <c r="E19989" t="s">
        <v>59</v>
      </c>
      <c r="F19989" t="b">
        <v>0</v>
      </c>
      <c r="G19989" t="s">
        <v>65</v>
      </c>
      <c r="H19989" s="1">
        <v>46251.876377314817</v>
      </c>
      <c r="I19989" t="b">
        <v>0</v>
      </c>
      <c r="J19989" t="b">
        <v>1</v>
      </c>
      <c r="K19989" t="s">
        <v>41</v>
      </c>
      <c r="L19989" t="s">
        <v>60</v>
      </c>
      <c r="M19989">
        <v>100000</v>
      </c>
      <c r="N19989"/>
      <c r="O19989" t="s">
        <v>7333</v>
      </c>
      <c r="P19989" t="s">
        <v>33744</v>
      </c>
    </row>
    <row r="19990" spans="1:16" x14ac:dyDescent="0.25">
      <c r="A19990" t="s">
        <v>0</v>
      </c>
      <c r="B19990" t="s">
        <v>33745</v>
      </c>
      <c r="C19990" t="s">
        <v>76</v>
      </c>
      <c r="D19990" t="s">
        <v>4346</v>
      </c>
      <c r="E19990" t="s">
        <v>59</v>
      </c>
      <c r="F19990" t="b">
        <v>1</v>
      </c>
      <c r="G19990" t="s">
        <v>41</v>
      </c>
      <c r="H19990" s="1">
        <v>46251.879652777781</v>
      </c>
      <c r="I19990" t="b">
        <v>1</v>
      </c>
      <c r="J19990" t="b">
        <v>1</v>
      </c>
      <c r="K19990" t="s">
        <v>41</v>
      </c>
      <c r="L19990" t="s">
        <v>60</v>
      </c>
      <c r="M19990">
        <v>102100</v>
      </c>
      <c r="N19990"/>
      <c r="O19990" t="s">
        <v>33746</v>
      </c>
      <c r="P19990" t="s">
        <v>310</v>
      </c>
    </row>
    <row r="19991" spans="1:16" x14ac:dyDescent="0.25">
      <c r="A19991" t="s">
        <v>1</v>
      </c>
      <c r="B19991" t="s">
        <v>210</v>
      </c>
      <c r="C19991" t="s">
        <v>1489</v>
      </c>
      <c r="D19991" t="s">
        <v>4346</v>
      </c>
      <c r="E19991" t="s">
        <v>59</v>
      </c>
      <c r="F19991" t="b">
        <v>0</v>
      </c>
      <c r="G19991" t="s">
        <v>77</v>
      </c>
      <c r="H19991" s="1">
        <v>46251.883472222216</v>
      </c>
      <c r="I19991" t="b">
        <v>1</v>
      </c>
      <c r="J19991" t="b">
        <v>1</v>
      </c>
      <c r="K19991" t="s">
        <v>41</v>
      </c>
      <c r="L19991" t="s">
        <v>60</v>
      </c>
      <c r="M19991">
        <v>145000</v>
      </c>
      <c r="N19991"/>
      <c r="O19991" t="s">
        <v>33747</v>
      </c>
      <c r="P19991" t="s">
        <v>18212</v>
      </c>
    </row>
    <row r="19992" spans="1:16" x14ac:dyDescent="0.25">
      <c r="A19992" t="s">
        <v>1</v>
      </c>
      <c r="B19992" t="s">
        <v>1</v>
      </c>
      <c r="C19992" t="s">
        <v>793</v>
      </c>
      <c r="D19992" t="s">
        <v>2471</v>
      </c>
      <c r="E19992" t="s">
        <v>59</v>
      </c>
      <c r="F19992" t="b">
        <v>0</v>
      </c>
      <c r="G19992" t="s">
        <v>89</v>
      </c>
      <c r="H19992" s="1">
        <v>46251.88349537037</v>
      </c>
      <c r="I19992" t="b">
        <v>0</v>
      </c>
      <c r="J19992" t="b">
        <v>0</v>
      </c>
      <c r="K19992" t="s">
        <v>41</v>
      </c>
      <c r="L19992" t="s">
        <v>60</v>
      </c>
      <c r="M19992">
        <v>110000</v>
      </c>
      <c r="N19992"/>
      <c r="O19992" t="s">
        <v>33748</v>
      </c>
      <c r="P19992" t="s">
        <v>33749</v>
      </c>
    </row>
    <row r="19993" spans="1:16" x14ac:dyDescent="0.25">
      <c r="A19993" t="s">
        <v>1</v>
      </c>
      <c r="B19993" t="s">
        <v>33750</v>
      </c>
      <c r="C19993" t="s">
        <v>377</v>
      </c>
      <c r="D19993" t="s">
        <v>2360</v>
      </c>
      <c r="E19993" t="s">
        <v>59</v>
      </c>
      <c r="F19993" t="b">
        <v>0</v>
      </c>
      <c r="G19993" t="s">
        <v>77</v>
      </c>
      <c r="H19993" s="1">
        <v>46251.883518518523</v>
      </c>
      <c r="I19993" t="b">
        <v>0</v>
      </c>
      <c r="J19993" t="b">
        <v>1</v>
      </c>
      <c r="K19993" t="s">
        <v>41</v>
      </c>
      <c r="L19993" t="s">
        <v>60</v>
      </c>
      <c r="M19993">
        <v>225500</v>
      </c>
      <c r="N19993"/>
      <c r="O19993" t="s">
        <v>18061</v>
      </c>
      <c r="P19993" t="s">
        <v>33751</v>
      </c>
    </row>
    <row r="19994" spans="1:16" x14ac:dyDescent="0.25">
      <c r="A19994" t="s">
        <v>1</v>
      </c>
      <c r="B19994" t="s">
        <v>33750</v>
      </c>
      <c r="C19994" t="s">
        <v>33752</v>
      </c>
      <c r="D19994" t="s">
        <v>2360</v>
      </c>
      <c r="E19994" t="s">
        <v>59</v>
      </c>
      <c r="F19994" t="b">
        <v>0</v>
      </c>
      <c r="G19994" t="s">
        <v>89</v>
      </c>
      <c r="H19994" s="1">
        <v>46251.88354166667</v>
      </c>
      <c r="I19994" t="b">
        <v>1</v>
      </c>
      <c r="J19994" t="b">
        <v>1</v>
      </c>
      <c r="K19994" t="s">
        <v>41</v>
      </c>
      <c r="L19994" t="s">
        <v>60</v>
      </c>
      <c r="M19994">
        <v>238000</v>
      </c>
      <c r="N19994"/>
      <c r="O19994" t="s">
        <v>18061</v>
      </c>
      <c r="P19994" t="s">
        <v>33753</v>
      </c>
    </row>
    <row r="19995" spans="1:16" x14ac:dyDescent="0.25">
      <c r="A19995" t="s">
        <v>0</v>
      </c>
      <c r="B19995" t="s">
        <v>1891</v>
      </c>
      <c r="C19995" t="s">
        <v>84</v>
      </c>
      <c r="D19995" t="s">
        <v>4526</v>
      </c>
      <c r="E19995" t="s">
        <v>88</v>
      </c>
      <c r="F19995" t="b">
        <v>0</v>
      </c>
      <c r="G19995" t="s">
        <v>68</v>
      </c>
      <c r="H19995" s="1">
        <v>46251.883622685193</v>
      </c>
      <c r="I19995" t="b">
        <v>1</v>
      </c>
      <c r="J19995" t="b">
        <v>0</v>
      </c>
      <c r="K19995" t="s">
        <v>41</v>
      </c>
      <c r="L19995" t="s">
        <v>74</v>
      </c>
      <c r="M19995"/>
      <c r="N19995">
        <v>53.96</v>
      </c>
      <c r="O19995" t="s">
        <v>1200</v>
      </c>
      <c r="P19995" t="s">
        <v>2102</v>
      </c>
    </row>
    <row r="19996" spans="1:16" x14ac:dyDescent="0.25">
      <c r="A19996" t="s">
        <v>8</v>
      </c>
      <c r="B19996" t="s">
        <v>18060</v>
      </c>
      <c r="C19996" t="s">
        <v>33754</v>
      </c>
      <c r="D19996" t="s">
        <v>2360</v>
      </c>
      <c r="E19996" t="s">
        <v>59</v>
      </c>
      <c r="F19996" t="b">
        <v>0</v>
      </c>
      <c r="G19996" t="s">
        <v>68</v>
      </c>
      <c r="H19996" s="1">
        <v>46251.921643518523</v>
      </c>
      <c r="I19996" t="b">
        <v>0</v>
      </c>
      <c r="J19996" t="b">
        <v>1</v>
      </c>
      <c r="K19996" t="s">
        <v>41</v>
      </c>
      <c r="L19996" t="s">
        <v>60</v>
      </c>
      <c r="M19996">
        <v>212000</v>
      </c>
      <c r="N19996"/>
      <c r="O19996" t="s">
        <v>18061</v>
      </c>
      <c r="P19996" t="s">
        <v>18062</v>
      </c>
    </row>
    <row r="19997" spans="1:16" x14ac:dyDescent="0.25">
      <c r="A19997" t="s">
        <v>8</v>
      </c>
      <c r="B19997" t="s">
        <v>33755</v>
      </c>
      <c r="C19997" t="s">
        <v>4431</v>
      </c>
      <c r="D19997" t="s">
        <v>2360</v>
      </c>
      <c r="E19997" t="s">
        <v>59</v>
      </c>
      <c r="F19997" t="b">
        <v>0</v>
      </c>
      <c r="G19997" t="s">
        <v>68</v>
      </c>
      <c r="H19997" s="1">
        <v>46251.921655092592</v>
      </c>
      <c r="I19997" t="b">
        <v>0</v>
      </c>
      <c r="J19997" t="b">
        <v>1</v>
      </c>
      <c r="K19997" t="s">
        <v>41</v>
      </c>
      <c r="L19997" t="s">
        <v>60</v>
      </c>
      <c r="M19997">
        <v>31400</v>
      </c>
      <c r="N19997"/>
      <c r="O19997" t="s">
        <v>18061</v>
      </c>
      <c r="P19997" t="s">
        <v>33756</v>
      </c>
    </row>
    <row r="19998" spans="1:16" x14ac:dyDescent="0.25">
      <c r="A19998" t="s">
        <v>0</v>
      </c>
      <c r="B19998" t="s">
        <v>33757</v>
      </c>
      <c r="C19998" t="s">
        <v>76</v>
      </c>
      <c r="D19998" t="s">
        <v>141</v>
      </c>
      <c r="E19998" t="s">
        <v>88</v>
      </c>
      <c r="F19998" t="b">
        <v>1</v>
      </c>
      <c r="G19998" t="s">
        <v>41</v>
      </c>
      <c r="H19998" s="1">
        <v>46251.96298611111</v>
      </c>
      <c r="I19998" t="b">
        <v>0</v>
      </c>
      <c r="J19998" t="b">
        <v>0</v>
      </c>
      <c r="K19998" t="s">
        <v>41</v>
      </c>
      <c r="L19998" t="s">
        <v>74</v>
      </c>
      <c r="M19998"/>
      <c r="N19998">
        <v>60</v>
      </c>
      <c r="O19998" t="s">
        <v>141</v>
      </c>
      <c r="P19998" t="s">
        <v>464</v>
      </c>
    </row>
    <row r="19999" spans="1:16" x14ac:dyDescent="0.25">
      <c r="A19999" t="s">
        <v>2</v>
      </c>
      <c r="B19999" t="s">
        <v>33758</v>
      </c>
      <c r="C19999" t="s">
        <v>76</v>
      </c>
      <c r="D19999" t="s">
        <v>2360</v>
      </c>
      <c r="E19999" t="s">
        <v>59</v>
      </c>
      <c r="F19999" t="b">
        <v>1</v>
      </c>
      <c r="G19999" t="s">
        <v>65</v>
      </c>
      <c r="H19999" s="1">
        <v>46251.96334490741</v>
      </c>
      <c r="I19999" t="b">
        <v>0</v>
      </c>
      <c r="J19999" t="b">
        <v>1</v>
      </c>
      <c r="K19999" t="s">
        <v>41</v>
      </c>
      <c r="L19999" t="s">
        <v>60</v>
      </c>
      <c r="M19999">
        <v>136100</v>
      </c>
      <c r="N19999"/>
      <c r="O19999" t="s">
        <v>33759</v>
      </c>
    </row>
    <row r="20000" spans="1:16" x14ac:dyDescent="0.25">
      <c r="A20000" t="s">
        <v>5</v>
      </c>
      <c r="B20000" t="s">
        <v>33760</v>
      </c>
      <c r="C20000" t="s">
        <v>567</v>
      </c>
      <c r="D20000" t="s">
        <v>4526</v>
      </c>
      <c r="E20000" t="s">
        <v>88</v>
      </c>
      <c r="F20000" t="b">
        <v>0</v>
      </c>
      <c r="G20000" t="s">
        <v>89</v>
      </c>
      <c r="H20000" s="1">
        <v>46251.966817129629</v>
      </c>
      <c r="I20000" t="b">
        <v>1</v>
      </c>
      <c r="J20000" t="b">
        <v>1</v>
      </c>
      <c r="K20000" t="s">
        <v>41</v>
      </c>
      <c r="L20000" t="s">
        <v>74</v>
      </c>
      <c r="M20000"/>
      <c r="N20000">
        <v>110</v>
      </c>
      <c r="O20000" t="s">
        <v>4487</v>
      </c>
      <c r="P20000" t="s">
        <v>11207</v>
      </c>
    </row>
    <row r="20001" spans="1:16" x14ac:dyDescent="0.25">
      <c r="A20001" t="s">
        <v>0</v>
      </c>
      <c r="B20001" t="s">
        <v>7636</v>
      </c>
      <c r="C20001" t="s">
        <v>382</v>
      </c>
      <c r="D20001" t="s">
        <v>4526</v>
      </c>
      <c r="E20001" t="s">
        <v>59</v>
      </c>
      <c r="F20001" t="b">
        <v>0</v>
      </c>
      <c r="G20001" t="s">
        <v>77</v>
      </c>
      <c r="H20001" s="1">
        <v>46252.00136574074</v>
      </c>
      <c r="I20001" t="b">
        <v>0</v>
      </c>
      <c r="J20001" t="b">
        <v>1</v>
      </c>
      <c r="K20001" t="s">
        <v>41</v>
      </c>
      <c r="L20001" t="s">
        <v>60</v>
      </c>
      <c r="M20001">
        <v>105750</v>
      </c>
      <c r="N20001"/>
      <c r="O20001" t="s">
        <v>33761</v>
      </c>
      <c r="P20001" t="s">
        <v>33762</v>
      </c>
    </row>
    <row r="20002" spans="1:16" x14ac:dyDescent="0.25">
      <c r="A20002" t="s">
        <v>0</v>
      </c>
      <c r="B20002" t="s">
        <v>33763</v>
      </c>
      <c r="C20002" t="s">
        <v>336</v>
      </c>
      <c r="D20002" t="s">
        <v>3761</v>
      </c>
      <c r="E20002" t="s">
        <v>59</v>
      </c>
      <c r="F20002" t="b">
        <v>0</v>
      </c>
      <c r="G20002" t="s">
        <v>65</v>
      </c>
      <c r="H20002" s="1">
        <v>46252.001377314817</v>
      </c>
      <c r="I20002" t="b">
        <v>0</v>
      </c>
      <c r="J20002" t="b">
        <v>1</v>
      </c>
      <c r="K20002" t="s">
        <v>41</v>
      </c>
      <c r="L20002" t="s">
        <v>60</v>
      </c>
      <c r="M20002">
        <v>86850</v>
      </c>
      <c r="N20002"/>
      <c r="O20002" t="s">
        <v>2294</v>
      </c>
      <c r="P20002" t="s">
        <v>33764</v>
      </c>
    </row>
    <row r="20003" spans="1:16" x14ac:dyDescent="0.25">
      <c r="A20003" t="s">
        <v>3</v>
      </c>
      <c r="B20003" t="s">
        <v>14189</v>
      </c>
      <c r="C20003" t="s">
        <v>76</v>
      </c>
      <c r="D20003" t="s">
        <v>4526</v>
      </c>
      <c r="E20003" t="s">
        <v>88</v>
      </c>
      <c r="F20003" t="b">
        <v>1</v>
      </c>
      <c r="G20003" t="s">
        <v>41</v>
      </c>
      <c r="H20003" s="1">
        <v>46252.046319444453</v>
      </c>
      <c r="I20003" t="b">
        <v>0</v>
      </c>
      <c r="J20003" t="b">
        <v>0</v>
      </c>
      <c r="K20003" t="s">
        <v>41</v>
      </c>
      <c r="L20003" t="s">
        <v>74</v>
      </c>
      <c r="M20003"/>
      <c r="N20003">
        <v>60</v>
      </c>
      <c r="O20003" t="s">
        <v>5271</v>
      </c>
    </row>
    <row r="20004" spans="1:16" x14ac:dyDescent="0.25">
      <c r="A20004" t="s">
        <v>1</v>
      </c>
      <c r="B20004" t="s">
        <v>7756</v>
      </c>
      <c r="C20004" t="s">
        <v>370</v>
      </c>
      <c r="D20004" t="s">
        <v>4526</v>
      </c>
      <c r="E20004" t="s">
        <v>59</v>
      </c>
      <c r="F20004" t="b">
        <v>0</v>
      </c>
      <c r="G20004" t="s">
        <v>65</v>
      </c>
      <c r="H20004" s="1">
        <v>46252.05023148148</v>
      </c>
      <c r="I20004" t="b">
        <v>0</v>
      </c>
      <c r="J20004" t="b">
        <v>1</v>
      </c>
      <c r="K20004" t="s">
        <v>41</v>
      </c>
      <c r="L20004" t="s">
        <v>60</v>
      </c>
      <c r="M20004">
        <v>120000</v>
      </c>
      <c r="N20004"/>
      <c r="O20004" t="s">
        <v>10744</v>
      </c>
      <c r="P20004" t="s">
        <v>33765</v>
      </c>
    </row>
    <row r="20005" spans="1:16" x14ac:dyDescent="0.25">
      <c r="A20005" t="s">
        <v>1</v>
      </c>
      <c r="B20005" t="s">
        <v>33766</v>
      </c>
      <c r="C20005" t="s">
        <v>76</v>
      </c>
      <c r="D20005" t="s">
        <v>4526</v>
      </c>
      <c r="E20005" t="s">
        <v>88</v>
      </c>
      <c r="F20005" t="b">
        <v>1</v>
      </c>
      <c r="G20005" t="s">
        <v>68</v>
      </c>
      <c r="H20005" s="1">
        <v>46252.050312500003</v>
      </c>
      <c r="I20005" t="b">
        <v>1</v>
      </c>
      <c r="J20005" t="b">
        <v>0</v>
      </c>
      <c r="K20005" t="s">
        <v>41</v>
      </c>
      <c r="L20005" t="s">
        <v>74</v>
      </c>
      <c r="M20005"/>
      <c r="N20005">
        <v>62.5</v>
      </c>
      <c r="O20005" t="s">
        <v>5271</v>
      </c>
      <c r="P20005" t="s">
        <v>33767</v>
      </c>
    </row>
    <row r="20006" spans="1:16" x14ac:dyDescent="0.25">
      <c r="A20006" t="s">
        <v>5</v>
      </c>
      <c r="B20006" t="s">
        <v>33768</v>
      </c>
      <c r="C20006" t="s">
        <v>167</v>
      </c>
      <c r="D20006" t="s">
        <v>4526</v>
      </c>
      <c r="E20006" t="s">
        <v>59</v>
      </c>
      <c r="F20006" t="b">
        <v>0</v>
      </c>
      <c r="G20006" t="s">
        <v>89</v>
      </c>
      <c r="H20006" s="1">
        <v>46252.091863425929</v>
      </c>
      <c r="I20006" t="b">
        <v>0</v>
      </c>
      <c r="J20006" t="b">
        <v>0</v>
      </c>
      <c r="K20006" t="s">
        <v>41</v>
      </c>
      <c r="L20006" t="s">
        <v>60</v>
      </c>
      <c r="M20006">
        <v>117300</v>
      </c>
      <c r="N20006"/>
      <c r="O20006" t="s">
        <v>521</v>
      </c>
      <c r="P20006" t="s">
        <v>33769</v>
      </c>
    </row>
    <row r="20007" spans="1:16" x14ac:dyDescent="0.25">
      <c r="A20007" t="s">
        <v>4</v>
      </c>
      <c r="B20007" t="s">
        <v>33770</v>
      </c>
      <c r="C20007" t="s">
        <v>164</v>
      </c>
      <c r="D20007" t="s">
        <v>4526</v>
      </c>
      <c r="E20007" t="s">
        <v>59</v>
      </c>
      <c r="F20007" t="b">
        <v>0</v>
      </c>
      <c r="G20007" t="s">
        <v>77</v>
      </c>
      <c r="H20007" s="1">
        <v>46252.091909722221</v>
      </c>
      <c r="I20007" t="b">
        <v>0</v>
      </c>
      <c r="J20007" t="b">
        <v>0</v>
      </c>
      <c r="K20007" t="s">
        <v>41</v>
      </c>
      <c r="L20007" t="s">
        <v>60</v>
      </c>
      <c r="M20007">
        <v>117300</v>
      </c>
      <c r="N20007"/>
      <c r="O20007" t="s">
        <v>521</v>
      </c>
      <c r="P20007" t="s">
        <v>33771</v>
      </c>
    </row>
    <row r="20008" spans="1:16" x14ac:dyDescent="0.25">
      <c r="A20008" t="s">
        <v>3</v>
      </c>
      <c r="B20008" t="s">
        <v>33772</v>
      </c>
      <c r="C20008" t="s">
        <v>336</v>
      </c>
      <c r="D20008" t="s">
        <v>2360</v>
      </c>
      <c r="E20008" t="s">
        <v>59</v>
      </c>
      <c r="F20008" t="b">
        <v>0</v>
      </c>
      <c r="G20008" t="s">
        <v>65</v>
      </c>
      <c r="H20008" s="1">
        <v>46252.209594907406</v>
      </c>
      <c r="I20008" t="b">
        <v>0</v>
      </c>
      <c r="J20008" t="b">
        <v>1</v>
      </c>
      <c r="K20008" t="s">
        <v>41</v>
      </c>
      <c r="L20008" t="s">
        <v>60</v>
      </c>
      <c r="M20008">
        <v>65367.5</v>
      </c>
      <c r="N20008"/>
      <c r="O20008" t="s">
        <v>33773</v>
      </c>
      <c r="P20008" t="s">
        <v>33774</v>
      </c>
    </row>
    <row r="20009" spans="1:16" x14ac:dyDescent="0.25">
      <c r="A20009" t="s">
        <v>0</v>
      </c>
      <c r="B20009" t="s">
        <v>33775</v>
      </c>
      <c r="C20009" t="s">
        <v>33</v>
      </c>
      <c r="D20009" t="s">
        <v>5045</v>
      </c>
      <c r="E20009" t="s">
        <v>59</v>
      </c>
      <c r="F20009" t="b">
        <v>0</v>
      </c>
      <c r="G20009" t="s">
        <v>33</v>
      </c>
      <c r="H20009" s="1">
        <v>46252.212233796286</v>
      </c>
      <c r="I20009" t="b">
        <v>1</v>
      </c>
      <c r="J20009" t="b">
        <v>0</v>
      </c>
      <c r="K20009" t="s">
        <v>33</v>
      </c>
      <c r="L20009" t="s">
        <v>74</v>
      </c>
      <c r="M20009"/>
      <c r="N20009">
        <v>43000</v>
      </c>
      <c r="O20009" t="s">
        <v>13779</v>
      </c>
      <c r="P20009" t="s">
        <v>33776</v>
      </c>
    </row>
    <row r="20010" spans="1:16" x14ac:dyDescent="0.25">
      <c r="A20010" t="s">
        <v>3</v>
      </c>
      <c r="B20010" t="s">
        <v>33777</v>
      </c>
      <c r="C20010" t="s">
        <v>76</v>
      </c>
      <c r="D20010" t="s">
        <v>4526</v>
      </c>
      <c r="E20010" t="s">
        <v>59</v>
      </c>
      <c r="F20010" t="b">
        <v>1</v>
      </c>
      <c r="G20010" t="s">
        <v>41</v>
      </c>
      <c r="H20010" s="1">
        <v>46252.212847222218</v>
      </c>
      <c r="I20010" t="b">
        <v>0</v>
      </c>
      <c r="J20010" t="b">
        <v>1</v>
      </c>
      <c r="K20010" t="s">
        <v>41</v>
      </c>
      <c r="L20010" t="s">
        <v>60</v>
      </c>
      <c r="M20010">
        <v>78500</v>
      </c>
      <c r="N20010"/>
      <c r="O20010" t="s">
        <v>4435</v>
      </c>
      <c r="P20010" t="s">
        <v>4249</v>
      </c>
    </row>
    <row r="20011" spans="1:16" x14ac:dyDescent="0.25">
      <c r="A20011" t="s">
        <v>0</v>
      </c>
      <c r="B20011" t="s">
        <v>33778</v>
      </c>
      <c r="C20011" t="s">
        <v>1228</v>
      </c>
      <c r="D20011" t="s">
        <v>8380</v>
      </c>
      <c r="E20011" t="s">
        <v>59</v>
      </c>
      <c r="F20011" t="b">
        <v>0</v>
      </c>
      <c r="G20011" t="s">
        <v>65</v>
      </c>
      <c r="H20011" s="1">
        <v>46252.251250000001</v>
      </c>
      <c r="I20011" t="b">
        <v>0</v>
      </c>
      <c r="J20011" t="b">
        <v>1</v>
      </c>
      <c r="K20011" t="s">
        <v>41</v>
      </c>
      <c r="L20011" t="s">
        <v>60</v>
      </c>
      <c r="M20011">
        <v>66252</v>
      </c>
      <c r="N20011"/>
      <c r="O20011" t="s">
        <v>31246</v>
      </c>
      <c r="P20011" t="s">
        <v>219</v>
      </c>
    </row>
    <row r="20012" spans="1:16" x14ac:dyDescent="0.25">
      <c r="A20012" t="s">
        <v>1</v>
      </c>
      <c r="B20012" t="s">
        <v>33779</v>
      </c>
      <c r="C20012" t="s">
        <v>930</v>
      </c>
      <c r="D20012" t="s">
        <v>4526</v>
      </c>
      <c r="E20012" t="s">
        <v>59</v>
      </c>
      <c r="F20012" t="b">
        <v>0</v>
      </c>
      <c r="G20012" t="s">
        <v>19</v>
      </c>
      <c r="H20012" s="1">
        <v>46252.259687500002</v>
      </c>
      <c r="I20012" t="b">
        <v>1</v>
      </c>
      <c r="J20012" t="b">
        <v>0</v>
      </c>
      <c r="K20012" t="s">
        <v>19</v>
      </c>
      <c r="L20012" t="s">
        <v>60</v>
      </c>
      <c r="M20012">
        <v>1350000</v>
      </c>
      <c r="N20012"/>
      <c r="O20012" t="s">
        <v>7059</v>
      </c>
      <c r="P20012" t="s">
        <v>33780</v>
      </c>
    </row>
    <row r="20013" spans="1:16" x14ac:dyDescent="0.25">
      <c r="A20013" t="s">
        <v>1</v>
      </c>
      <c r="B20013" t="s">
        <v>33781</v>
      </c>
      <c r="C20013" t="s">
        <v>4091</v>
      </c>
      <c r="D20013" t="s">
        <v>5440</v>
      </c>
      <c r="E20013" t="s">
        <v>59</v>
      </c>
      <c r="F20013" t="b">
        <v>0</v>
      </c>
      <c r="G20013" t="s">
        <v>32</v>
      </c>
      <c r="H20013" s="1">
        <v>46252.260763888888</v>
      </c>
      <c r="I20013" t="b">
        <v>0</v>
      </c>
      <c r="J20013" t="b">
        <v>0</v>
      </c>
      <c r="K20013" t="s">
        <v>32</v>
      </c>
      <c r="L20013" t="s">
        <v>60</v>
      </c>
      <c r="M20013">
        <v>139708.5</v>
      </c>
      <c r="N20013"/>
      <c r="O20013" t="s">
        <v>28991</v>
      </c>
      <c r="P20013" t="s">
        <v>33782</v>
      </c>
    </row>
    <row r="20014" spans="1:16" x14ac:dyDescent="0.25">
      <c r="A20014" t="s">
        <v>4</v>
      </c>
      <c r="B20014" t="s">
        <v>33783</v>
      </c>
      <c r="C20014" t="s">
        <v>40</v>
      </c>
      <c r="D20014" t="s">
        <v>4526</v>
      </c>
      <c r="E20014" t="s">
        <v>59</v>
      </c>
      <c r="F20014" t="b">
        <v>0</v>
      </c>
      <c r="G20014" t="s">
        <v>40</v>
      </c>
      <c r="H20014" s="1">
        <v>46252.261550925927</v>
      </c>
      <c r="I20014" t="b">
        <v>1</v>
      </c>
      <c r="J20014" t="b">
        <v>0</v>
      </c>
      <c r="K20014" t="s">
        <v>40</v>
      </c>
      <c r="L20014" t="s">
        <v>60</v>
      </c>
      <c r="M20014">
        <v>200000</v>
      </c>
      <c r="N20014"/>
      <c r="O20014" t="s">
        <v>33784</v>
      </c>
      <c r="P20014" t="s">
        <v>33785</v>
      </c>
    </row>
    <row r="20015" spans="1:16" x14ac:dyDescent="0.25">
      <c r="A20015" t="s">
        <v>0</v>
      </c>
      <c r="B20015" t="s">
        <v>33786</v>
      </c>
      <c r="C20015" t="s">
        <v>40</v>
      </c>
      <c r="D20015" t="s">
        <v>4526</v>
      </c>
      <c r="E20015" t="s">
        <v>59</v>
      </c>
      <c r="F20015" t="b">
        <v>0</v>
      </c>
      <c r="G20015" t="s">
        <v>40</v>
      </c>
      <c r="H20015" s="1">
        <v>46252.296249999999</v>
      </c>
      <c r="I20015" t="b">
        <v>0</v>
      </c>
      <c r="J20015" t="b">
        <v>0</v>
      </c>
      <c r="K20015" t="s">
        <v>40</v>
      </c>
      <c r="L20015" t="s">
        <v>60</v>
      </c>
      <c r="M20015">
        <v>90000</v>
      </c>
      <c r="N20015"/>
      <c r="O20015" t="s">
        <v>33787</v>
      </c>
    </row>
    <row r="20016" spans="1:16" x14ac:dyDescent="0.25">
      <c r="A20016" t="s">
        <v>2</v>
      </c>
      <c r="B20016" t="s">
        <v>33788</v>
      </c>
      <c r="C20016" t="s">
        <v>112</v>
      </c>
      <c r="D20016" t="s">
        <v>5440</v>
      </c>
      <c r="E20016" t="s">
        <v>59</v>
      </c>
      <c r="F20016" t="b">
        <v>0</v>
      </c>
      <c r="G20016" t="s">
        <v>65</v>
      </c>
      <c r="H20016" s="1">
        <v>46252.296365740738</v>
      </c>
      <c r="I20016" t="b">
        <v>1</v>
      </c>
      <c r="J20016" t="b">
        <v>0</v>
      </c>
      <c r="K20016" t="s">
        <v>41</v>
      </c>
      <c r="L20016" t="s">
        <v>60</v>
      </c>
      <c r="M20016">
        <v>389000</v>
      </c>
      <c r="N20016"/>
      <c r="O20016" t="s">
        <v>2960</v>
      </c>
      <c r="P20016" t="s">
        <v>85</v>
      </c>
    </row>
    <row r="20017" spans="1:16" x14ac:dyDescent="0.25">
      <c r="A20017" t="s">
        <v>5</v>
      </c>
      <c r="B20017" t="s">
        <v>33789</v>
      </c>
      <c r="D20017" t="s">
        <v>4587</v>
      </c>
      <c r="E20017" t="s">
        <v>59</v>
      </c>
      <c r="F20017" t="b">
        <v>0</v>
      </c>
      <c r="G20017" t="s">
        <v>40</v>
      </c>
      <c r="H20017" s="1">
        <v>46252.303206018521</v>
      </c>
      <c r="I20017" t="b">
        <v>0</v>
      </c>
      <c r="J20017" t="b">
        <v>0</v>
      </c>
      <c r="K20017" t="s">
        <v>40</v>
      </c>
      <c r="L20017" t="s">
        <v>60</v>
      </c>
      <c r="M20017">
        <v>130000</v>
      </c>
      <c r="N20017"/>
      <c r="O20017" t="s">
        <v>33790</v>
      </c>
      <c r="P20017" t="s">
        <v>33791</v>
      </c>
    </row>
    <row r="20018" spans="1:16" x14ac:dyDescent="0.25">
      <c r="A20018" t="s">
        <v>3</v>
      </c>
      <c r="B20018" t="s">
        <v>23686</v>
      </c>
      <c r="C20018" t="s">
        <v>4069</v>
      </c>
      <c r="D20018" t="s">
        <v>24507</v>
      </c>
      <c r="E20018" t="s">
        <v>59</v>
      </c>
      <c r="F20018" t="b">
        <v>0</v>
      </c>
      <c r="G20018" t="s">
        <v>19</v>
      </c>
      <c r="H20018" s="1">
        <v>46252.335949074077</v>
      </c>
      <c r="I20018" t="b">
        <v>0</v>
      </c>
      <c r="J20018" t="b">
        <v>0</v>
      </c>
      <c r="K20018" t="s">
        <v>19</v>
      </c>
      <c r="L20018" t="s">
        <v>60</v>
      </c>
      <c r="M20018">
        <v>760609.64500000002</v>
      </c>
      <c r="N20018"/>
      <c r="O20018" t="s">
        <v>33792</v>
      </c>
      <c r="P20018" t="s">
        <v>11470</v>
      </c>
    </row>
    <row r="20019" spans="1:16" x14ac:dyDescent="0.25">
      <c r="A20019" t="s">
        <v>9</v>
      </c>
      <c r="B20019" t="s">
        <v>33793</v>
      </c>
      <c r="C20019" t="s">
        <v>40</v>
      </c>
      <c r="D20019" t="s">
        <v>4526</v>
      </c>
      <c r="E20019" t="s">
        <v>88</v>
      </c>
      <c r="F20019" t="b">
        <v>0</v>
      </c>
      <c r="G20019" t="s">
        <v>40</v>
      </c>
      <c r="H20019" s="1">
        <v>46252.344895833332</v>
      </c>
      <c r="I20019" t="b">
        <v>1</v>
      </c>
      <c r="J20019" t="b">
        <v>0</v>
      </c>
      <c r="K20019" t="s">
        <v>40</v>
      </c>
      <c r="L20019" t="s">
        <v>74</v>
      </c>
      <c r="M20019"/>
      <c r="N20019">
        <v>53.79</v>
      </c>
      <c r="O20019" t="s">
        <v>1481</v>
      </c>
      <c r="P20019" t="s">
        <v>33794</v>
      </c>
    </row>
    <row r="20020" spans="1:16" x14ac:dyDescent="0.25">
      <c r="A20020" t="s">
        <v>0</v>
      </c>
      <c r="B20020" t="s">
        <v>33795</v>
      </c>
      <c r="C20020" t="s">
        <v>1844</v>
      </c>
      <c r="D20020" t="s">
        <v>2360</v>
      </c>
      <c r="E20020" t="s">
        <v>59</v>
      </c>
      <c r="F20020" t="b">
        <v>0</v>
      </c>
      <c r="G20020" t="s">
        <v>68</v>
      </c>
      <c r="H20020" s="1">
        <v>46252.376238425917</v>
      </c>
      <c r="I20020" t="b">
        <v>1</v>
      </c>
      <c r="J20020" t="b">
        <v>0</v>
      </c>
      <c r="K20020" t="s">
        <v>41</v>
      </c>
      <c r="L20020" t="s">
        <v>74</v>
      </c>
      <c r="M20020"/>
      <c r="N20020">
        <v>55.03</v>
      </c>
      <c r="O20020" t="s">
        <v>33796</v>
      </c>
      <c r="P20020" t="s">
        <v>12134</v>
      </c>
    </row>
    <row r="20021" spans="1:16" x14ac:dyDescent="0.25">
      <c r="A20021" t="s">
        <v>0</v>
      </c>
      <c r="B20021" t="s">
        <v>33797</v>
      </c>
      <c r="C20021" t="s">
        <v>76</v>
      </c>
      <c r="D20021" t="s">
        <v>4346</v>
      </c>
      <c r="E20021" t="s">
        <v>59</v>
      </c>
      <c r="F20021" t="b">
        <v>1</v>
      </c>
      <c r="G20021" t="s">
        <v>41</v>
      </c>
      <c r="H20021" s="1">
        <v>46252.379490740743</v>
      </c>
      <c r="I20021" t="b">
        <v>1</v>
      </c>
      <c r="J20021" t="b">
        <v>1</v>
      </c>
      <c r="K20021" t="s">
        <v>41</v>
      </c>
      <c r="L20021" t="s">
        <v>60</v>
      </c>
      <c r="M20021">
        <v>59401.5</v>
      </c>
      <c r="N20021"/>
      <c r="O20021" t="s">
        <v>33798</v>
      </c>
    </row>
    <row r="20022" spans="1:16" x14ac:dyDescent="0.25">
      <c r="A20022" t="s">
        <v>6</v>
      </c>
      <c r="B20022" t="s">
        <v>25658</v>
      </c>
      <c r="C20022" t="s">
        <v>112</v>
      </c>
      <c r="D20022" t="s">
        <v>4526</v>
      </c>
      <c r="E20022" t="s">
        <v>59</v>
      </c>
      <c r="F20022" t="b">
        <v>0</v>
      </c>
      <c r="G20022" t="s">
        <v>65</v>
      </c>
      <c r="H20022" s="1">
        <v>46252.379699074067</v>
      </c>
      <c r="I20022" t="b">
        <v>0</v>
      </c>
      <c r="J20022" t="b">
        <v>0</v>
      </c>
      <c r="K20022" t="s">
        <v>41</v>
      </c>
      <c r="L20022" t="s">
        <v>60</v>
      </c>
      <c r="M20022">
        <v>250000</v>
      </c>
      <c r="N20022"/>
      <c r="O20022" t="s">
        <v>7589</v>
      </c>
      <c r="P20022" t="s">
        <v>25659</v>
      </c>
    </row>
    <row r="20023" spans="1:16" x14ac:dyDescent="0.25">
      <c r="A20023" t="s">
        <v>1</v>
      </c>
      <c r="B20023" t="s">
        <v>33799</v>
      </c>
      <c r="C20023" t="s">
        <v>76</v>
      </c>
      <c r="D20023" t="s">
        <v>4526</v>
      </c>
      <c r="E20023" t="s">
        <v>59</v>
      </c>
      <c r="F20023" t="b">
        <v>1</v>
      </c>
      <c r="G20023" t="s">
        <v>77</v>
      </c>
      <c r="H20023" s="1">
        <v>46252.383229166669</v>
      </c>
      <c r="I20023" t="b">
        <v>0</v>
      </c>
      <c r="J20023" t="b">
        <v>1</v>
      </c>
      <c r="K20023" t="s">
        <v>41</v>
      </c>
      <c r="L20023" t="s">
        <v>60</v>
      </c>
      <c r="M20023">
        <v>125000</v>
      </c>
      <c r="N20023"/>
      <c r="O20023" t="s">
        <v>149</v>
      </c>
    </row>
    <row r="20024" spans="1:16" x14ac:dyDescent="0.25">
      <c r="A20024" t="s">
        <v>4</v>
      </c>
      <c r="B20024" t="s">
        <v>33800</v>
      </c>
      <c r="C20024" t="s">
        <v>3266</v>
      </c>
      <c r="D20024" t="s">
        <v>4550</v>
      </c>
      <c r="E20024" t="s">
        <v>59</v>
      </c>
      <c r="F20024" t="b">
        <v>0</v>
      </c>
      <c r="G20024" t="s">
        <v>13</v>
      </c>
      <c r="H20024" s="1">
        <v>46252.383831018517</v>
      </c>
      <c r="I20024" t="b">
        <v>1</v>
      </c>
      <c r="J20024" t="b">
        <v>1</v>
      </c>
      <c r="K20024" t="s">
        <v>13</v>
      </c>
      <c r="L20024" t="s">
        <v>60</v>
      </c>
      <c r="M20024">
        <v>125500</v>
      </c>
      <c r="N20024"/>
      <c r="O20024" t="s">
        <v>2244</v>
      </c>
      <c r="P20024" t="s">
        <v>2299</v>
      </c>
    </row>
    <row r="20025" spans="1:16" x14ac:dyDescent="0.25">
      <c r="A20025" t="s">
        <v>8</v>
      </c>
      <c r="B20025" t="s">
        <v>33801</v>
      </c>
      <c r="C20025" t="s">
        <v>1228</v>
      </c>
      <c r="D20025" t="s">
        <v>4550</v>
      </c>
      <c r="E20025" t="s">
        <v>59</v>
      </c>
      <c r="F20025" t="b">
        <v>0</v>
      </c>
      <c r="G20025" t="s">
        <v>65</v>
      </c>
      <c r="H20025" s="1">
        <v>46252.421400462961</v>
      </c>
      <c r="I20025" t="b">
        <v>0</v>
      </c>
      <c r="J20025" t="b">
        <v>1</v>
      </c>
      <c r="K20025" t="s">
        <v>41</v>
      </c>
      <c r="L20025" t="s">
        <v>60</v>
      </c>
      <c r="M20025">
        <v>176352</v>
      </c>
      <c r="N20025"/>
      <c r="O20025" t="s">
        <v>31246</v>
      </c>
      <c r="P20025" t="s">
        <v>33802</v>
      </c>
    </row>
    <row r="20026" spans="1:16" x14ac:dyDescent="0.25">
      <c r="A20026" t="s">
        <v>6</v>
      </c>
      <c r="B20026" t="s">
        <v>3280</v>
      </c>
      <c r="C20026" t="s">
        <v>13767</v>
      </c>
      <c r="D20026" t="s">
        <v>24507</v>
      </c>
      <c r="E20026" t="s">
        <v>59</v>
      </c>
      <c r="F20026" t="b">
        <v>0</v>
      </c>
      <c r="G20026" t="s">
        <v>19</v>
      </c>
      <c r="H20026" s="1">
        <v>46252.426458333342</v>
      </c>
      <c r="I20026" t="b">
        <v>0</v>
      </c>
      <c r="J20026" t="b">
        <v>0</v>
      </c>
      <c r="K20026" t="s">
        <v>19</v>
      </c>
      <c r="L20026" t="s">
        <v>60</v>
      </c>
      <c r="M20026">
        <v>4350000</v>
      </c>
      <c r="N20026"/>
      <c r="O20026" t="s">
        <v>33803</v>
      </c>
      <c r="P20026" t="s">
        <v>663</v>
      </c>
    </row>
    <row r="20027" spans="1:16" x14ac:dyDescent="0.25">
      <c r="A20027" t="s">
        <v>3</v>
      </c>
      <c r="B20027" t="s">
        <v>33804</v>
      </c>
      <c r="C20027" t="s">
        <v>165</v>
      </c>
      <c r="D20027" t="s">
        <v>4756</v>
      </c>
      <c r="E20027" t="s">
        <v>59</v>
      </c>
      <c r="F20027" t="b">
        <v>0</v>
      </c>
      <c r="G20027" t="s">
        <v>73</v>
      </c>
      <c r="H20027" s="1">
        <v>46252.459606481483</v>
      </c>
      <c r="I20027" t="b">
        <v>1</v>
      </c>
      <c r="J20027" t="b">
        <v>0</v>
      </c>
      <c r="K20027" t="s">
        <v>41</v>
      </c>
      <c r="L20027" t="s">
        <v>60</v>
      </c>
      <c r="M20027">
        <v>120000</v>
      </c>
      <c r="N20027"/>
      <c r="O20027" t="s">
        <v>386</v>
      </c>
      <c r="P20027" t="s">
        <v>2041</v>
      </c>
    </row>
    <row r="20028" spans="1:16" x14ac:dyDescent="0.25">
      <c r="A20028" t="s">
        <v>1</v>
      </c>
      <c r="B20028" t="s">
        <v>33805</v>
      </c>
      <c r="C20028" t="s">
        <v>1713</v>
      </c>
      <c r="D20028" t="s">
        <v>4550</v>
      </c>
      <c r="E20028" t="s">
        <v>59</v>
      </c>
      <c r="F20028" t="b">
        <v>0</v>
      </c>
      <c r="G20028" t="s">
        <v>77</v>
      </c>
      <c r="H20028" s="1">
        <v>46252.466493055559</v>
      </c>
      <c r="I20028" t="b">
        <v>0</v>
      </c>
      <c r="J20028" t="b">
        <v>1</v>
      </c>
      <c r="K20028" t="s">
        <v>41</v>
      </c>
      <c r="L20028" t="s">
        <v>60</v>
      </c>
      <c r="M20028">
        <v>125900</v>
      </c>
      <c r="N20028"/>
      <c r="O20028" t="s">
        <v>5472</v>
      </c>
    </row>
    <row r="20029" spans="1:16" x14ac:dyDescent="0.25">
      <c r="A20029" t="s">
        <v>1</v>
      </c>
      <c r="B20029" t="s">
        <v>33806</v>
      </c>
      <c r="C20029" t="s">
        <v>79</v>
      </c>
      <c r="D20029" t="s">
        <v>4526</v>
      </c>
      <c r="E20029" t="s">
        <v>59</v>
      </c>
      <c r="F20029" t="b">
        <v>0</v>
      </c>
      <c r="G20029" t="s">
        <v>77</v>
      </c>
      <c r="H20029" s="1">
        <v>46252.501307870371</v>
      </c>
      <c r="I20029" t="b">
        <v>0</v>
      </c>
      <c r="J20029" t="b">
        <v>0</v>
      </c>
      <c r="K20029" t="s">
        <v>41</v>
      </c>
      <c r="L20029" t="s">
        <v>60</v>
      </c>
      <c r="M20029">
        <v>135000</v>
      </c>
      <c r="N20029"/>
      <c r="O20029" t="s">
        <v>701</v>
      </c>
      <c r="P20029" t="s">
        <v>33807</v>
      </c>
    </row>
    <row r="20030" spans="1:16" x14ac:dyDescent="0.25">
      <c r="A20030" t="s">
        <v>2</v>
      </c>
      <c r="B20030" t="s">
        <v>33808</v>
      </c>
      <c r="C20030" t="s">
        <v>33809</v>
      </c>
      <c r="D20030" t="s">
        <v>33810</v>
      </c>
      <c r="F20030" t="b">
        <v>0</v>
      </c>
      <c r="G20030" t="s">
        <v>4544</v>
      </c>
      <c r="H20030" s="1">
        <v>46252.503067129634</v>
      </c>
      <c r="I20030" t="b">
        <v>0</v>
      </c>
      <c r="J20030" t="b">
        <v>0</v>
      </c>
      <c r="K20030" t="s">
        <v>4544</v>
      </c>
      <c r="L20030" t="s">
        <v>60</v>
      </c>
      <c r="M20030">
        <v>39154</v>
      </c>
      <c r="N20030"/>
      <c r="O20030" t="s">
        <v>33811</v>
      </c>
      <c r="P20030" t="s">
        <v>33812</v>
      </c>
    </row>
    <row r="20031" spans="1:16" x14ac:dyDescent="0.25">
      <c r="A20031" t="s">
        <v>1</v>
      </c>
      <c r="B20031" t="s">
        <v>33813</v>
      </c>
      <c r="C20031" t="s">
        <v>112</v>
      </c>
      <c r="D20031" t="s">
        <v>4526</v>
      </c>
      <c r="E20031" t="s">
        <v>59</v>
      </c>
      <c r="F20031" t="b">
        <v>0</v>
      </c>
      <c r="G20031" t="s">
        <v>65</v>
      </c>
      <c r="H20031" s="1">
        <v>46252.508090277777</v>
      </c>
      <c r="I20031" t="b">
        <v>1</v>
      </c>
      <c r="J20031" t="b">
        <v>0</v>
      </c>
      <c r="K20031" t="s">
        <v>41</v>
      </c>
      <c r="L20031" t="s">
        <v>60</v>
      </c>
      <c r="M20031">
        <v>121500</v>
      </c>
      <c r="N20031"/>
      <c r="O20031" t="s">
        <v>10063</v>
      </c>
      <c r="P20031" t="s">
        <v>17221</v>
      </c>
    </row>
    <row r="20032" spans="1:16" x14ac:dyDescent="0.25">
      <c r="A20032" t="s">
        <v>5</v>
      </c>
      <c r="B20032" t="s">
        <v>33814</v>
      </c>
      <c r="C20032" t="s">
        <v>25758</v>
      </c>
      <c r="D20032" t="s">
        <v>4756</v>
      </c>
      <c r="E20032" t="s">
        <v>59</v>
      </c>
      <c r="F20032" t="b">
        <v>0</v>
      </c>
      <c r="G20032" t="s">
        <v>89</v>
      </c>
      <c r="H20032" s="1">
        <v>46252.508125</v>
      </c>
      <c r="I20032" t="b">
        <v>1</v>
      </c>
      <c r="J20032" t="b">
        <v>1</v>
      </c>
      <c r="K20032" t="s">
        <v>41</v>
      </c>
      <c r="L20032" t="s">
        <v>60</v>
      </c>
      <c r="M20032">
        <v>110500</v>
      </c>
      <c r="N20032"/>
      <c r="O20032" t="s">
        <v>449</v>
      </c>
      <c r="P20032" t="s">
        <v>25759</v>
      </c>
    </row>
    <row r="20033" spans="1:16" x14ac:dyDescent="0.25">
      <c r="A20033" t="s">
        <v>0</v>
      </c>
      <c r="B20033" t="s">
        <v>33815</v>
      </c>
      <c r="C20033" t="s">
        <v>112</v>
      </c>
      <c r="D20033" t="s">
        <v>4550</v>
      </c>
      <c r="E20033" t="s">
        <v>59</v>
      </c>
      <c r="F20033" t="b">
        <v>0</v>
      </c>
      <c r="G20033" t="s">
        <v>65</v>
      </c>
      <c r="H20033" s="1">
        <v>46252.542916666673</v>
      </c>
      <c r="I20033" t="b">
        <v>0</v>
      </c>
      <c r="J20033" t="b">
        <v>0</v>
      </c>
      <c r="K20033" t="s">
        <v>41</v>
      </c>
      <c r="L20033" t="s">
        <v>60</v>
      </c>
      <c r="M20033">
        <v>167500</v>
      </c>
      <c r="N20033"/>
      <c r="O20033" t="s">
        <v>32924</v>
      </c>
      <c r="P20033" t="s">
        <v>25285</v>
      </c>
    </row>
    <row r="20034" spans="1:16" x14ac:dyDescent="0.25">
      <c r="A20034" t="s">
        <v>0</v>
      </c>
      <c r="B20034" t="s">
        <v>33816</v>
      </c>
      <c r="C20034" t="s">
        <v>76</v>
      </c>
      <c r="D20034" t="s">
        <v>4346</v>
      </c>
      <c r="E20034" t="s">
        <v>59</v>
      </c>
      <c r="F20034" t="b">
        <v>1</v>
      </c>
      <c r="G20034" t="s">
        <v>41</v>
      </c>
      <c r="H20034" s="1">
        <v>46252.546111111107</v>
      </c>
      <c r="I20034" t="b">
        <v>0</v>
      </c>
      <c r="J20034" t="b">
        <v>0</v>
      </c>
      <c r="K20034" t="s">
        <v>41</v>
      </c>
      <c r="L20034" t="s">
        <v>60</v>
      </c>
      <c r="M20034">
        <v>100000</v>
      </c>
      <c r="N20034"/>
      <c r="O20034" t="s">
        <v>33817</v>
      </c>
      <c r="P20034" t="s">
        <v>133</v>
      </c>
    </row>
    <row r="20035" spans="1:16" x14ac:dyDescent="0.25">
      <c r="A20035" t="s">
        <v>8</v>
      </c>
      <c r="B20035" t="s">
        <v>33818</v>
      </c>
      <c r="C20035" t="s">
        <v>75</v>
      </c>
      <c r="D20035" t="s">
        <v>4526</v>
      </c>
      <c r="E20035" t="s">
        <v>59</v>
      </c>
      <c r="F20035" t="b">
        <v>0</v>
      </c>
      <c r="G20035" t="s">
        <v>89</v>
      </c>
      <c r="H20035" s="1">
        <v>46252.549861111111</v>
      </c>
      <c r="I20035" t="b">
        <v>0</v>
      </c>
      <c r="J20035" t="b">
        <v>0</v>
      </c>
      <c r="K20035" t="s">
        <v>41</v>
      </c>
      <c r="L20035" t="s">
        <v>60</v>
      </c>
      <c r="M20035">
        <v>230000</v>
      </c>
      <c r="N20035"/>
      <c r="O20035" t="s">
        <v>29947</v>
      </c>
      <c r="P20035" t="s">
        <v>33819</v>
      </c>
    </row>
    <row r="20036" spans="1:16" x14ac:dyDescent="0.25">
      <c r="A20036" t="s">
        <v>1</v>
      </c>
      <c r="B20036" t="s">
        <v>33820</v>
      </c>
      <c r="C20036" t="s">
        <v>40</v>
      </c>
      <c r="D20036" t="s">
        <v>4526</v>
      </c>
      <c r="E20036" t="s">
        <v>59</v>
      </c>
      <c r="F20036" t="b">
        <v>0</v>
      </c>
      <c r="G20036" t="s">
        <v>40</v>
      </c>
      <c r="H20036" s="1">
        <v>46252.553206018521</v>
      </c>
      <c r="I20036" t="b">
        <v>1</v>
      </c>
      <c r="J20036" t="b">
        <v>0</v>
      </c>
      <c r="K20036" t="s">
        <v>40</v>
      </c>
      <c r="L20036" t="s">
        <v>60</v>
      </c>
      <c r="M20036">
        <v>92500</v>
      </c>
      <c r="N20036"/>
      <c r="O20036" t="s">
        <v>19650</v>
      </c>
      <c r="P20036" t="s">
        <v>33821</v>
      </c>
    </row>
    <row r="20037" spans="1:16" x14ac:dyDescent="0.25">
      <c r="A20037" t="s">
        <v>0</v>
      </c>
      <c r="B20037" t="s">
        <v>33822</v>
      </c>
      <c r="C20037" t="s">
        <v>76</v>
      </c>
      <c r="D20037" t="s">
        <v>4526</v>
      </c>
      <c r="E20037" t="s">
        <v>88</v>
      </c>
      <c r="F20037" t="b">
        <v>1</v>
      </c>
      <c r="G20037" t="s">
        <v>68</v>
      </c>
      <c r="H20037" s="1">
        <v>46252.58457175926</v>
      </c>
      <c r="I20037" t="b">
        <v>1</v>
      </c>
      <c r="J20037" t="b">
        <v>0</v>
      </c>
      <c r="K20037" t="s">
        <v>41</v>
      </c>
      <c r="L20037" t="s">
        <v>74</v>
      </c>
      <c r="M20037"/>
      <c r="N20037">
        <v>80</v>
      </c>
      <c r="O20037" t="s">
        <v>33823</v>
      </c>
      <c r="P20037" t="s">
        <v>875</v>
      </c>
    </row>
    <row r="20038" spans="1:16" x14ac:dyDescent="0.25">
      <c r="A20038" t="s">
        <v>0</v>
      </c>
      <c r="B20038" t="s">
        <v>33824</v>
      </c>
      <c r="C20038" t="s">
        <v>190</v>
      </c>
      <c r="D20038" t="s">
        <v>4526</v>
      </c>
      <c r="E20038" t="s">
        <v>59</v>
      </c>
      <c r="F20038" t="b">
        <v>0</v>
      </c>
      <c r="G20038" t="s">
        <v>73</v>
      </c>
      <c r="H20038" s="1">
        <v>46252.58457175926</v>
      </c>
      <c r="I20038" t="b">
        <v>1</v>
      </c>
      <c r="J20038" t="b">
        <v>0</v>
      </c>
      <c r="K20038" t="s">
        <v>41</v>
      </c>
      <c r="L20038" t="s">
        <v>60</v>
      </c>
      <c r="M20038">
        <v>142500</v>
      </c>
      <c r="N20038"/>
      <c r="O20038" t="s">
        <v>31273</v>
      </c>
      <c r="P20038" t="s">
        <v>31274</v>
      </c>
    </row>
    <row r="20039" spans="1:16" x14ac:dyDescent="0.25">
      <c r="A20039" t="s">
        <v>1</v>
      </c>
      <c r="B20039" t="s">
        <v>33825</v>
      </c>
      <c r="C20039" t="s">
        <v>172</v>
      </c>
      <c r="D20039" t="s">
        <v>534</v>
      </c>
      <c r="E20039" t="s">
        <v>59</v>
      </c>
      <c r="F20039" t="b">
        <v>0</v>
      </c>
      <c r="G20039" t="s">
        <v>77</v>
      </c>
      <c r="H20039" s="1">
        <v>46252.591423611113</v>
      </c>
      <c r="I20039" t="b">
        <v>1</v>
      </c>
      <c r="J20039" t="b">
        <v>0</v>
      </c>
      <c r="K20039" t="s">
        <v>41</v>
      </c>
      <c r="L20039" t="s">
        <v>60</v>
      </c>
      <c r="M20039">
        <v>200000</v>
      </c>
      <c r="N20039"/>
      <c r="O20039" t="s">
        <v>534</v>
      </c>
      <c r="P20039" t="s">
        <v>33826</v>
      </c>
    </row>
    <row r="20040" spans="1:16" x14ac:dyDescent="0.25">
      <c r="A20040" t="s">
        <v>5</v>
      </c>
      <c r="B20040" t="s">
        <v>33827</v>
      </c>
      <c r="C20040" t="s">
        <v>205</v>
      </c>
      <c r="D20040" t="s">
        <v>111</v>
      </c>
      <c r="E20040" t="s">
        <v>88</v>
      </c>
      <c r="F20040" t="b">
        <v>0</v>
      </c>
      <c r="G20040" t="s">
        <v>68</v>
      </c>
      <c r="H20040" s="1">
        <v>46252.591423611113</v>
      </c>
      <c r="I20040" t="b">
        <v>0</v>
      </c>
      <c r="J20040" t="b">
        <v>1</v>
      </c>
      <c r="K20040" t="s">
        <v>41</v>
      </c>
      <c r="L20040" t="s">
        <v>74</v>
      </c>
      <c r="M20040"/>
      <c r="N20040">
        <v>67.5</v>
      </c>
      <c r="O20040" t="s">
        <v>111</v>
      </c>
      <c r="P20040" t="s">
        <v>33828</v>
      </c>
    </row>
    <row r="20041" spans="1:16" x14ac:dyDescent="0.25">
      <c r="A20041" t="s">
        <v>5</v>
      </c>
      <c r="B20041" t="s">
        <v>6927</v>
      </c>
      <c r="C20041" t="s">
        <v>10277</v>
      </c>
      <c r="D20041" t="s">
        <v>24507</v>
      </c>
      <c r="E20041" t="s">
        <v>59</v>
      </c>
      <c r="F20041" t="b">
        <v>0</v>
      </c>
      <c r="G20041" t="s">
        <v>40</v>
      </c>
      <c r="H20041" s="1">
        <v>46252.594884259262</v>
      </c>
      <c r="I20041" t="b">
        <v>1</v>
      </c>
      <c r="J20041" t="b">
        <v>0</v>
      </c>
      <c r="K20041" t="s">
        <v>40</v>
      </c>
      <c r="L20041" t="s">
        <v>60</v>
      </c>
      <c r="M20041">
        <v>60000</v>
      </c>
      <c r="N20041"/>
      <c r="O20041" t="s">
        <v>33829</v>
      </c>
      <c r="P20041" t="s">
        <v>33830</v>
      </c>
    </row>
    <row r="20042" spans="1:16" x14ac:dyDescent="0.25">
      <c r="A20042" t="s">
        <v>8</v>
      </c>
      <c r="B20042" t="s">
        <v>19000</v>
      </c>
      <c r="C20042" t="s">
        <v>33831</v>
      </c>
      <c r="D20042" t="s">
        <v>8664</v>
      </c>
      <c r="E20042" t="s">
        <v>59</v>
      </c>
      <c r="F20042" t="b">
        <v>0</v>
      </c>
      <c r="G20042" t="s">
        <v>40</v>
      </c>
      <c r="H20042" s="1">
        <v>46252.594895833332</v>
      </c>
      <c r="I20042" t="b">
        <v>0</v>
      </c>
      <c r="J20042" t="b">
        <v>0</v>
      </c>
      <c r="K20042" t="s">
        <v>40</v>
      </c>
      <c r="L20042" t="s">
        <v>60</v>
      </c>
      <c r="M20042">
        <v>90000</v>
      </c>
      <c r="N20042"/>
      <c r="O20042" t="s">
        <v>1410</v>
      </c>
      <c r="P20042" t="s">
        <v>208</v>
      </c>
    </row>
    <row r="20043" spans="1:16" x14ac:dyDescent="0.25">
      <c r="A20043" t="s">
        <v>3</v>
      </c>
      <c r="B20043" t="s">
        <v>33832</v>
      </c>
      <c r="C20043" t="s">
        <v>330</v>
      </c>
      <c r="D20043" t="s">
        <v>4526</v>
      </c>
      <c r="E20043" t="s">
        <v>59</v>
      </c>
      <c r="F20043" t="b">
        <v>0</v>
      </c>
      <c r="G20043" t="s">
        <v>41</v>
      </c>
      <c r="H20043" s="1">
        <v>46252.629444444443</v>
      </c>
      <c r="I20043" t="b">
        <v>0</v>
      </c>
      <c r="J20043" t="b">
        <v>0</v>
      </c>
      <c r="K20043" t="s">
        <v>41</v>
      </c>
      <c r="L20043" t="s">
        <v>60</v>
      </c>
      <c r="M20043">
        <v>117500</v>
      </c>
      <c r="N20043"/>
      <c r="O20043" t="s">
        <v>20996</v>
      </c>
      <c r="P20043" t="s">
        <v>875</v>
      </c>
    </row>
    <row r="20044" spans="1:16" x14ac:dyDescent="0.25">
      <c r="A20044" t="s">
        <v>3</v>
      </c>
      <c r="B20044" t="s">
        <v>33833</v>
      </c>
      <c r="C20044" t="s">
        <v>76</v>
      </c>
      <c r="D20044" t="s">
        <v>141</v>
      </c>
      <c r="E20044" t="s">
        <v>88</v>
      </c>
      <c r="F20044" t="b">
        <v>1</v>
      </c>
      <c r="G20044" t="s">
        <v>41</v>
      </c>
      <c r="H20044" s="1">
        <v>46252.629513888889</v>
      </c>
      <c r="I20044" t="b">
        <v>0</v>
      </c>
      <c r="J20044" t="b">
        <v>0</v>
      </c>
      <c r="K20044" t="s">
        <v>41</v>
      </c>
      <c r="L20044" t="s">
        <v>74</v>
      </c>
      <c r="M20044"/>
      <c r="N20044">
        <v>47.5</v>
      </c>
      <c r="O20044" t="s">
        <v>141</v>
      </c>
    </row>
    <row r="20045" spans="1:16" x14ac:dyDescent="0.25">
      <c r="A20045" t="s">
        <v>0</v>
      </c>
      <c r="B20045" t="s">
        <v>33834</v>
      </c>
      <c r="C20045" t="s">
        <v>6862</v>
      </c>
      <c r="D20045" t="s">
        <v>4346</v>
      </c>
      <c r="E20045" t="s">
        <v>59</v>
      </c>
      <c r="F20045" t="b">
        <v>0</v>
      </c>
      <c r="G20045" t="s">
        <v>40</v>
      </c>
      <c r="H20045" s="1">
        <v>46252.671203703707</v>
      </c>
      <c r="I20045" t="b">
        <v>1</v>
      </c>
      <c r="J20045" t="b">
        <v>0</v>
      </c>
      <c r="K20045" t="s">
        <v>40</v>
      </c>
      <c r="L20045" t="s">
        <v>60</v>
      </c>
      <c r="M20045">
        <v>27500</v>
      </c>
      <c r="N20045"/>
      <c r="O20045" t="s">
        <v>16147</v>
      </c>
      <c r="P20045" t="s">
        <v>219</v>
      </c>
    </row>
    <row r="20046" spans="1:16" x14ac:dyDescent="0.25">
      <c r="A20046" t="s">
        <v>1</v>
      </c>
      <c r="B20046" t="s">
        <v>33835</v>
      </c>
      <c r="C20046" t="s">
        <v>1286</v>
      </c>
      <c r="D20046" t="s">
        <v>4526</v>
      </c>
      <c r="E20046" t="s">
        <v>59</v>
      </c>
      <c r="F20046" t="b">
        <v>0</v>
      </c>
      <c r="G20046" t="s">
        <v>68</v>
      </c>
      <c r="H20046" s="1">
        <v>46252.674756944441</v>
      </c>
      <c r="I20046" t="b">
        <v>0</v>
      </c>
      <c r="J20046" t="b">
        <v>0</v>
      </c>
      <c r="K20046" t="s">
        <v>41</v>
      </c>
      <c r="L20046" t="s">
        <v>60</v>
      </c>
      <c r="M20046">
        <v>105000</v>
      </c>
      <c r="N20046"/>
      <c r="O20046" t="s">
        <v>1965</v>
      </c>
      <c r="P20046" t="s">
        <v>954</v>
      </c>
    </row>
    <row r="20047" spans="1:16" x14ac:dyDescent="0.25">
      <c r="A20047" t="s">
        <v>5</v>
      </c>
      <c r="B20047" t="s">
        <v>33836</v>
      </c>
      <c r="C20047" t="s">
        <v>285</v>
      </c>
      <c r="D20047" t="s">
        <v>4526</v>
      </c>
      <c r="E20047" t="s">
        <v>88</v>
      </c>
      <c r="F20047" t="b">
        <v>0</v>
      </c>
      <c r="G20047" t="s">
        <v>89</v>
      </c>
      <c r="H20047" s="1">
        <v>46252.674791666657</v>
      </c>
      <c r="I20047" t="b">
        <v>1</v>
      </c>
      <c r="J20047" t="b">
        <v>0</v>
      </c>
      <c r="K20047" t="s">
        <v>41</v>
      </c>
      <c r="L20047" t="s">
        <v>74</v>
      </c>
      <c r="M20047"/>
      <c r="N20047">
        <v>63.5</v>
      </c>
      <c r="O20047" t="s">
        <v>26616</v>
      </c>
      <c r="P20047" t="s">
        <v>33711</v>
      </c>
    </row>
    <row r="20048" spans="1:16" x14ac:dyDescent="0.25">
      <c r="A20048" t="s">
        <v>4</v>
      </c>
      <c r="B20048" t="s">
        <v>33837</v>
      </c>
      <c r="C20048" t="s">
        <v>500</v>
      </c>
      <c r="D20048" t="s">
        <v>4550</v>
      </c>
      <c r="E20048" t="s">
        <v>59</v>
      </c>
      <c r="F20048" t="b">
        <v>0</v>
      </c>
      <c r="G20048" t="s">
        <v>13</v>
      </c>
      <c r="H20048" s="1">
        <v>46252.675497685188</v>
      </c>
      <c r="I20048" t="b">
        <v>0</v>
      </c>
      <c r="J20048" t="b">
        <v>0</v>
      </c>
      <c r="K20048" t="s">
        <v>13</v>
      </c>
      <c r="L20048" t="s">
        <v>60</v>
      </c>
      <c r="M20048">
        <v>130000</v>
      </c>
      <c r="N20048"/>
      <c r="O20048" t="s">
        <v>33838</v>
      </c>
      <c r="P20048" t="s">
        <v>33839</v>
      </c>
    </row>
    <row r="20049" spans="1:16" x14ac:dyDescent="0.25">
      <c r="A20049" t="s">
        <v>0</v>
      </c>
      <c r="B20049" t="s">
        <v>0</v>
      </c>
      <c r="C20049" t="s">
        <v>2811</v>
      </c>
      <c r="D20049" t="s">
        <v>4526</v>
      </c>
      <c r="E20049" t="s">
        <v>59</v>
      </c>
      <c r="F20049" t="b">
        <v>0</v>
      </c>
      <c r="G20049" t="s">
        <v>77</v>
      </c>
      <c r="H20049" s="1">
        <v>46252.70957175926</v>
      </c>
      <c r="I20049" t="b">
        <v>0</v>
      </c>
      <c r="J20049" t="b">
        <v>1</v>
      </c>
      <c r="K20049" t="s">
        <v>41</v>
      </c>
      <c r="L20049" t="s">
        <v>60</v>
      </c>
      <c r="M20049">
        <v>80000</v>
      </c>
      <c r="N20049"/>
      <c r="O20049" t="s">
        <v>22765</v>
      </c>
      <c r="P20049" t="s">
        <v>33840</v>
      </c>
    </row>
    <row r="20050" spans="1:16" x14ac:dyDescent="0.25">
      <c r="A20050" t="s">
        <v>0</v>
      </c>
      <c r="B20050" t="s">
        <v>33841</v>
      </c>
      <c r="C20050" t="s">
        <v>472</v>
      </c>
      <c r="D20050" t="s">
        <v>4526</v>
      </c>
      <c r="E20050" t="s">
        <v>88</v>
      </c>
      <c r="F20050" t="b">
        <v>0</v>
      </c>
      <c r="G20050" t="s">
        <v>65</v>
      </c>
      <c r="H20050" s="1">
        <v>46252.709583333337</v>
      </c>
      <c r="I20050" t="b">
        <v>0</v>
      </c>
      <c r="J20050" t="b">
        <v>1</v>
      </c>
      <c r="K20050" t="s">
        <v>41</v>
      </c>
      <c r="L20050" t="s">
        <v>74</v>
      </c>
      <c r="M20050"/>
      <c r="N20050">
        <v>52.5</v>
      </c>
      <c r="O20050" t="s">
        <v>2776</v>
      </c>
      <c r="P20050" t="s">
        <v>33842</v>
      </c>
    </row>
    <row r="20051" spans="1:16" x14ac:dyDescent="0.25">
      <c r="A20051" t="s">
        <v>5</v>
      </c>
      <c r="B20051" t="s">
        <v>3624</v>
      </c>
      <c r="C20051" t="s">
        <v>361</v>
      </c>
      <c r="D20051" t="s">
        <v>4346</v>
      </c>
      <c r="E20051" t="s">
        <v>59</v>
      </c>
      <c r="F20051" t="b">
        <v>0</v>
      </c>
      <c r="G20051" t="s">
        <v>77</v>
      </c>
      <c r="H20051" s="1">
        <v>46252.716400462959</v>
      </c>
      <c r="I20051" t="b">
        <v>0</v>
      </c>
      <c r="J20051" t="b">
        <v>1</v>
      </c>
      <c r="K20051" t="s">
        <v>41</v>
      </c>
      <c r="L20051" t="s">
        <v>60</v>
      </c>
      <c r="M20051">
        <v>126875</v>
      </c>
      <c r="N20051"/>
      <c r="O20051" t="s">
        <v>13577</v>
      </c>
      <c r="P20051" t="s">
        <v>33843</v>
      </c>
    </row>
    <row r="20052" spans="1:16" x14ac:dyDescent="0.25">
      <c r="A20052" t="s">
        <v>0</v>
      </c>
      <c r="B20052" t="s">
        <v>33844</v>
      </c>
      <c r="C20052" t="s">
        <v>16882</v>
      </c>
      <c r="D20052" t="s">
        <v>4526</v>
      </c>
      <c r="E20052" t="s">
        <v>59</v>
      </c>
      <c r="F20052" t="b">
        <v>0</v>
      </c>
      <c r="G20052" t="s">
        <v>65</v>
      </c>
      <c r="H20052" s="1">
        <v>46252.751238425917</v>
      </c>
      <c r="I20052" t="b">
        <v>0</v>
      </c>
      <c r="J20052" t="b">
        <v>0</v>
      </c>
      <c r="K20052" t="s">
        <v>41</v>
      </c>
      <c r="L20052" t="s">
        <v>74</v>
      </c>
      <c r="M20052"/>
      <c r="N20052">
        <v>70</v>
      </c>
      <c r="O20052" t="s">
        <v>30424</v>
      </c>
      <c r="P20052" t="s">
        <v>33845</v>
      </c>
    </row>
    <row r="20053" spans="1:16" x14ac:dyDescent="0.25">
      <c r="A20053" t="s">
        <v>7</v>
      </c>
      <c r="B20053" t="s">
        <v>33846</v>
      </c>
      <c r="C20053" t="s">
        <v>1107</v>
      </c>
      <c r="D20053" t="s">
        <v>4346</v>
      </c>
      <c r="E20053" t="s">
        <v>59</v>
      </c>
      <c r="F20053" t="b">
        <v>0</v>
      </c>
      <c r="G20053" t="s">
        <v>77</v>
      </c>
      <c r="H20053" s="1">
        <v>46252.751238425917</v>
      </c>
      <c r="I20053" t="b">
        <v>0</v>
      </c>
      <c r="J20053" t="b">
        <v>0</v>
      </c>
      <c r="K20053" t="s">
        <v>41</v>
      </c>
      <c r="L20053" t="s">
        <v>60</v>
      </c>
      <c r="M20053">
        <v>148620</v>
      </c>
      <c r="N20053"/>
      <c r="O20053" t="s">
        <v>2346</v>
      </c>
    </row>
    <row r="20054" spans="1:16" x14ac:dyDescent="0.25">
      <c r="A20054" t="s">
        <v>5</v>
      </c>
      <c r="B20054" t="s">
        <v>19157</v>
      </c>
      <c r="C20054" t="s">
        <v>382</v>
      </c>
      <c r="D20054" t="s">
        <v>4526</v>
      </c>
      <c r="E20054" t="s">
        <v>59</v>
      </c>
      <c r="F20054" t="b">
        <v>0</v>
      </c>
      <c r="G20054" t="s">
        <v>77</v>
      </c>
      <c r="H20054" s="1">
        <v>46252.758067129631</v>
      </c>
      <c r="I20054" t="b">
        <v>1</v>
      </c>
      <c r="J20054" t="b">
        <v>0</v>
      </c>
      <c r="K20054" t="s">
        <v>41</v>
      </c>
      <c r="L20054" t="s">
        <v>60</v>
      </c>
      <c r="M20054">
        <v>167500</v>
      </c>
      <c r="N20054"/>
      <c r="O20054" t="s">
        <v>6970</v>
      </c>
      <c r="P20054" t="s">
        <v>33847</v>
      </c>
    </row>
    <row r="20055" spans="1:16" x14ac:dyDescent="0.25">
      <c r="A20055" t="s">
        <v>1</v>
      </c>
      <c r="B20055" t="s">
        <v>33848</v>
      </c>
      <c r="C20055" t="s">
        <v>148</v>
      </c>
      <c r="D20055" t="s">
        <v>4526</v>
      </c>
      <c r="E20055" t="s">
        <v>59</v>
      </c>
      <c r="F20055" t="b">
        <v>0</v>
      </c>
      <c r="G20055" t="s">
        <v>89</v>
      </c>
      <c r="H20055" s="1">
        <v>46252.7580787037</v>
      </c>
      <c r="I20055" t="b">
        <v>1</v>
      </c>
      <c r="J20055" t="b">
        <v>1</v>
      </c>
      <c r="K20055" t="s">
        <v>41</v>
      </c>
      <c r="L20055" t="s">
        <v>74</v>
      </c>
      <c r="M20055"/>
      <c r="N20055">
        <v>90.295000000000002</v>
      </c>
      <c r="O20055" t="s">
        <v>32618</v>
      </c>
      <c r="P20055" t="s">
        <v>33849</v>
      </c>
    </row>
    <row r="20056" spans="1:16" x14ac:dyDescent="0.25">
      <c r="A20056" t="s">
        <v>1</v>
      </c>
      <c r="B20056" t="s">
        <v>33850</v>
      </c>
      <c r="C20056" t="s">
        <v>167</v>
      </c>
      <c r="D20056" t="s">
        <v>4346</v>
      </c>
      <c r="E20056" t="s">
        <v>59</v>
      </c>
      <c r="F20056" t="b">
        <v>0</v>
      </c>
      <c r="G20056" t="s">
        <v>89</v>
      </c>
      <c r="H20056" s="1">
        <v>46252.758090277777</v>
      </c>
      <c r="I20056" t="b">
        <v>0</v>
      </c>
      <c r="J20056" t="b">
        <v>0</v>
      </c>
      <c r="K20056" t="s">
        <v>41</v>
      </c>
      <c r="L20056" t="s">
        <v>60</v>
      </c>
      <c r="M20056">
        <v>182500</v>
      </c>
      <c r="N20056"/>
      <c r="O20056" t="s">
        <v>33851</v>
      </c>
      <c r="P20056" t="s">
        <v>33852</v>
      </c>
    </row>
    <row r="20057" spans="1:16" x14ac:dyDescent="0.25">
      <c r="A20057" t="s">
        <v>4</v>
      </c>
      <c r="B20057" t="s">
        <v>33853</v>
      </c>
      <c r="C20057" t="s">
        <v>112</v>
      </c>
      <c r="D20057" t="s">
        <v>4526</v>
      </c>
      <c r="E20057" t="s">
        <v>59</v>
      </c>
      <c r="F20057" t="b">
        <v>0</v>
      </c>
      <c r="G20057" t="s">
        <v>89</v>
      </c>
      <c r="H20057" s="1">
        <v>46252.758194444446</v>
      </c>
      <c r="I20057" t="b">
        <v>0</v>
      </c>
      <c r="J20057" t="b">
        <v>1</v>
      </c>
      <c r="K20057" t="s">
        <v>41</v>
      </c>
      <c r="L20057" t="s">
        <v>60</v>
      </c>
      <c r="M20057">
        <v>177500</v>
      </c>
      <c r="N20057"/>
      <c r="O20057" t="s">
        <v>1610</v>
      </c>
      <c r="P20057" t="s">
        <v>33854</v>
      </c>
    </row>
    <row r="20058" spans="1:16" x14ac:dyDescent="0.25">
      <c r="A20058" t="s">
        <v>0</v>
      </c>
      <c r="B20058" t="s">
        <v>8176</v>
      </c>
      <c r="C20058" t="s">
        <v>370</v>
      </c>
      <c r="D20058" t="s">
        <v>2360</v>
      </c>
      <c r="E20058" t="s">
        <v>59</v>
      </c>
      <c r="F20058" t="b">
        <v>0</v>
      </c>
      <c r="G20058" t="s">
        <v>65</v>
      </c>
      <c r="H20058" s="1">
        <v>46252.792905092603</v>
      </c>
      <c r="I20058" t="b">
        <v>0</v>
      </c>
      <c r="J20058" t="b">
        <v>0</v>
      </c>
      <c r="K20058" t="s">
        <v>41</v>
      </c>
      <c r="L20058" t="s">
        <v>60</v>
      </c>
      <c r="M20058">
        <v>57000</v>
      </c>
      <c r="N20058"/>
      <c r="O20058" t="s">
        <v>1220</v>
      </c>
      <c r="P20058" t="s">
        <v>146</v>
      </c>
    </row>
    <row r="20059" spans="1:16" x14ac:dyDescent="0.25">
      <c r="A20059" t="s">
        <v>0</v>
      </c>
      <c r="B20059" t="s">
        <v>33855</v>
      </c>
      <c r="C20059" t="s">
        <v>901</v>
      </c>
      <c r="D20059" t="s">
        <v>4346</v>
      </c>
      <c r="E20059" t="s">
        <v>59</v>
      </c>
      <c r="F20059" t="b">
        <v>0</v>
      </c>
      <c r="G20059" t="s">
        <v>77</v>
      </c>
      <c r="H20059" s="1">
        <v>46252.792905092603</v>
      </c>
      <c r="I20059" t="b">
        <v>0</v>
      </c>
      <c r="J20059" t="b">
        <v>1</v>
      </c>
      <c r="K20059" t="s">
        <v>41</v>
      </c>
      <c r="L20059" t="s">
        <v>60</v>
      </c>
      <c r="M20059">
        <v>82500</v>
      </c>
      <c r="N20059"/>
      <c r="O20059" t="s">
        <v>33856</v>
      </c>
      <c r="P20059" t="s">
        <v>1314</v>
      </c>
    </row>
    <row r="20060" spans="1:16" x14ac:dyDescent="0.25">
      <c r="A20060" t="s">
        <v>5</v>
      </c>
      <c r="B20060" t="s">
        <v>33857</v>
      </c>
      <c r="C20060" t="s">
        <v>913</v>
      </c>
      <c r="D20060" t="s">
        <v>20103</v>
      </c>
      <c r="E20060" t="s">
        <v>59</v>
      </c>
      <c r="F20060" t="b">
        <v>0</v>
      </c>
      <c r="G20060" t="s">
        <v>20</v>
      </c>
      <c r="H20060" s="1">
        <v>46252.794340277767</v>
      </c>
      <c r="I20060" t="b">
        <v>0</v>
      </c>
      <c r="J20060" t="b">
        <v>0</v>
      </c>
      <c r="K20060" t="s">
        <v>20</v>
      </c>
      <c r="L20060" t="s">
        <v>60</v>
      </c>
      <c r="M20060">
        <v>47500</v>
      </c>
      <c r="N20060"/>
      <c r="O20060" t="s">
        <v>33858</v>
      </c>
    </row>
    <row r="20061" spans="1:16" x14ac:dyDescent="0.25">
      <c r="A20061" t="s">
        <v>6</v>
      </c>
      <c r="B20061" t="s">
        <v>33859</v>
      </c>
      <c r="C20061" t="s">
        <v>3269</v>
      </c>
      <c r="D20061" t="s">
        <v>4526</v>
      </c>
      <c r="E20061" t="s">
        <v>88</v>
      </c>
      <c r="F20061" t="b">
        <v>0</v>
      </c>
      <c r="G20061" t="s">
        <v>65</v>
      </c>
      <c r="H20061" s="1">
        <v>46252.796400462961</v>
      </c>
      <c r="I20061" t="b">
        <v>0</v>
      </c>
      <c r="J20061" t="b">
        <v>0</v>
      </c>
      <c r="K20061" t="s">
        <v>41</v>
      </c>
      <c r="L20061" t="s">
        <v>74</v>
      </c>
      <c r="M20061"/>
      <c r="N20061">
        <v>65</v>
      </c>
      <c r="O20061" t="s">
        <v>2155</v>
      </c>
      <c r="P20061" t="s">
        <v>33860</v>
      </c>
    </row>
    <row r="20062" spans="1:16" x14ac:dyDescent="0.25">
      <c r="A20062" t="s">
        <v>1</v>
      </c>
      <c r="B20062" t="s">
        <v>599</v>
      </c>
      <c r="C20062" t="s">
        <v>24228</v>
      </c>
      <c r="D20062" t="s">
        <v>5349</v>
      </c>
      <c r="E20062" t="s">
        <v>59</v>
      </c>
      <c r="F20062" t="b">
        <v>0</v>
      </c>
      <c r="G20062" t="s">
        <v>77</v>
      </c>
      <c r="H20062" s="1">
        <v>46252.799733796302</v>
      </c>
      <c r="I20062" t="b">
        <v>1</v>
      </c>
      <c r="J20062" t="b">
        <v>1</v>
      </c>
      <c r="K20062" t="s">
        <v>41</v>
      </c>
      <c r="L20062" t="s">
        <v>60</v>
      </c>
      <c r="M20062">
        <v>97500</v>
      </c>
      <c r="N20062"/>
      <c r="O20062" t="s">
        <v>7333</v>
      </c>
      <c r="P20062" t="s">
        <v>33861</v>
      </c>
    </row>
    <row r="20063" spans="1:16" x14ac:dyDescent="0.25">
      <c r="A20063" t="s">
        <v>5</v>
      </c>
      <c r="B20063" t="s">
        <v>33862</v>
      </c>
      <c r="C20063" t="s">
        <v>76</v>
      </c>
      <c r="D20063" t="s">
        <v>141</v>
      </c>
      <c r="E20063" t="s">
        <v>88</v>
      </c>
      <c r="F20063" t="b">
        <v>1</v>
      </c>
      <c r="G20063" t="s">
        <v>89</v>
      </c>
      <c r="H20063" s="1">
        <v>46252.799745370372</v>
      </c>
      <c r="I20063" t="b">
        <v>1</v>
      </c>
      <c r="J20063" t="b">
        <v>0</v>
      </c>
      <c r="K20063" t="s">
        <v>41</v>
      </c>
      <c r="L20063" t="s">
        <v>74</v>
      </c>
      <c r="M20063"/>
      <c r="N20063">
        <v>95</v>
      </c>
      <c r="O20063" t="s">
        <v>141</v>
      </c>
      <c r="P20063" t="s">
        <v>33863</v>
      </c>
    </row>
    <row r="20064" spans="1:16" x14ac:dyDescent="0.25">
      <c r="A20064" t="s">
        <v>0</v>
      </c>
      <c r="B20064" t="s">
        <v>31662</v>
      </c>
      <c r="C20064" t="s">
        <v>165</v>
      </c>
      <c r="D20064" t="s">
        <v>4346</v>
      </c>
      <c r="E20064" t="s">
        <v>88</v>
      </c>
      <c r="F20064" t="b">
        <v>0</v>
      </c>
      <c r="G20064" t="s">
        <v>73</v>
      </c>
      <c r="H20064" s="1">
        <v>46252.83457175926</v>
      </c>
      <c r="I20064" t="b">
        <v>1</v>
      </c>
      <c r="J20064" t="b">
        <v>0</v>
      </c>
      <c r="K20064" t="s">
        <v>41</v>
      </c>
      <c r="L20064" t="s">
        <v>60</v>
      </c>
      <c r="M20064">
        <v>96141.17</v>
      </c>
      <c r="N20064"/>
      <c r="O20064" t="s">
        <v>31663</v>
      </c>
      <c r="P20064" t="s">
        <v>33864</v>
      </c>
    </row>
    <row r="20065" spans="1:16" x14ac:dyDescent="0.25">
      <c r="A20065" t="s">
        <v>3</v>
      </c>
      <c r="B20065" t="s">
        <v>33865</v>
      </c>
      <c r="C20065" t="s">
        <v>370</v>
      </c>
      <c r="D20065" t="s">
        <v>2360</v>
      </c>
      <c r="E20065" t="s">
        <v>88</v>
      </c>
      <c r="F20065" t="b">
        <v>0</v>
      </c>
      <c r="G20065" t="s">
        <v>65</v>
      </c>
      <c r="H20065" s="1">
        <v>46252.834583333337</v>
      </c>
      <c r="I20065" t="b">
        <v>0</v>
      </c>
      <c r="J20065" t="b">
        <v>0</v>
      </c>
      <c r="K20065" t="s">
        <v>41</v>
      </c>
      <c r="L20065" t="s">
        <v>74</v>
      </c>
      <c r="M20065"/>
      <c r="N20065">
        <v>29</v>
      </c>
      <c r="O20065" t="s">
        <v>1220</v>
      </c>
    </row>
    <row r="20066" spans="1:16" x14ac:dyDescent="0.25">
      <c r="A20066" t="s">
        <v>0</v>
      </c>
      <c r="B20066" t="s">
        <v>33866</v>
      </c>
      <c r="C20066" t="s">
        <v>1792</v>
      </c>
      <c r="D20066" t="s">
        <v>4526</v>
      </c>
      <c r="E20066" t="s">
        <v>88</v>
      </c>
      <c r="F20066" t="b">
        <v>0</v>
      </c>
      <c r="G20066" t="s">
        <v>65</v>
      </c>
      <c r="H20066" s="1">
        <v>46252.834594907406</v>
      </c>
      <c r="I20066" t="b">
        <v>0</v>
      </c>
      <c r="J20066" t="b">
        <v>0</v>
      </c>
      <c r="K20066" t="s">
        <v>41</v>
      </c>
      <c r="L20066" t="s">
        <v>74</v>
      </c>
      <c r="M20066"/>
      <c r="N20066">
        <v>37.5</v>
      </c>
      <c r="O20066" t="s">
        <v>2428</v>
      </c>
      <c r="P20066" t="s">
        <v>1791</v>
      </c>
    </row>
    <row r="20067" spans="1:16" x14ac:dyDescent="0.25">
      <c r="A20067" t="s">
        <v>6</v>
      </c>
      <c r="B20067" t="s">
        <v>4067</v>
      </c>
      <c r="C20067" t="s">
        <v>2093</v>
      </c>
      <c r="D20067" t="s">
        <v>4526</v>
      </c>
      <c r="E20067" t="s">
        <v>59</v>
      </c>
      <c r="F20067" t="b">
        <v>0</v>
      </c>
      <c r="G20067" t="s">
        <v>89</v>
      </c>
      <c r="H20067" s="1">
        <v>46252.841412037043</v>
      </c>
      <c r="I20067" t="b">
        <v>0</v>
      </c>
      <c r="J20067" t="b">
        <v>1</v>
      </c>
      <c r="K20067" t="s">
        <v>41</v>
      </c>
      <c r="L20067" t="s">
        <v>60</v>
      </c>
      <c r="M20067">
        <v>125000</v>
      </c>
      <c r="N20067"/>
      <c r="O20067" t="s">
        <v>105</v>
      </c>
      <c r="P20067" t="s">
        <v>33867</v>
      </c>
    </row>
    <row r="20068" spans="1:16" x14ac:dyDescent="0.25">
      <c r="A20068" t="s">
        <v>1</v>
      </c>
      <c r="B20068" t="s">
        <v>33868</v>
      </c>
      <c r="C20068" t="s">
        <v>218</v>
      </c>
      <c r="D20068" t="s">
        <v>4526</v>
      </c>
      <c r="E20068" t="s">
        <v>88</v>
      </c>
      <c r="F20068" t="b">
        <v>0</v>
      </c>
      <c r="G20068" t="s">
        <v>89</v>
      </c>
      <c r="H20068" s="1">
        <v>46252.841412037043</v>
      </c>
      <c r="I20068" t="b">
        <v>1</v>
      </c>
      <c r="J20068" t="b">
        <v>0</v>
      </c>
      <c r="K20068" t="s">
        <v>41</v>
      </c>
      <c r="L20068" t="s">
        <v>74</v>
      </c>
      <c r="M20068"/>
      <c r="N20068">
        <v>75</v>
      </c>
      <c r="O20068" t="s">
        <v>27777</v>
      </c>
      <c r="P20068" t="s">
        <v>33869</v>
      </c>
    </row>
    <row r="20069" spans="1:16" x14ac:dyDescent="0.25">
      <c r="A20069" t="s">
        <v>0</v>
      </c>
      <c r="B20069" t="s">
        <v>33870</v>
      </c>
      <c r="C20069" t="s">
        <v>112</v>
      </c>
      <c r="D20069" t="s">
        <v>4526</v>
      </c>
      <c r="E20069" t="s">
        <v>59</v>
      </c>
      <c r="F20069" t="b">
        <v>0</v>
      </c>
      <c r="G20069" t="s">
        <v>65</v>
      </c>
      <c r="H20069" s="1">
        <v>46252.876238425917</v>
      </c>
      <c r="I20069" t="b">
        <v>0</v>
      </c>
      <c r="J20069" t="b">
        <v>1</v>
      </c>
      <c r="K20069" t="s">
        <v>41</v>
      </c>
      <c r="L20069" t="s">
        <v>60</v>
      </c>
      <c r="M20069">
        <v>210000</v>
      </c>
      <c r="N20069"/>
      <c r="O20069" t="s">
        <v>140</v>
      </c>
      <c r="P20069" t="s">
        <v>33871</v>
      </c>
    </row>
    <row r="20070" spans="1:16" x14ac:dyDescent="0.25">
      <c r="A20070" t="s">
        <v>3</v>
      </c>
      <c r="B20070" t="s">
        <v>33872</v>
      </c>
      <c r="C20070" t="s">
        <v>698</v>
      </c>
      <c r="D20070" t="s">
        <v>4526</v>
      </c>
      <c r="E20070" t="s">
        <v>59</v>
      </c>
      <c r="F20070" t="b">
        <v>0</v>
      </c>
      <c r="G20070" t="s">
        <v>68</v>
      </c>
      <c r="H20070" s="1">
        <v>46252.876331018517</v>
      </c>
      <c r="I20070" t="b">
        <v>0</v>
      </c>
      <c r="J20070" t="b">
        <v>1</v>
      </c>
      <c r="K20070" t="s">
        <v>41</v>
      </c>
      <c r="L20070" t="s">
        <v>74</v>
      </c>
      <c r="M20070"/>
      <c r="N20070">
        <v>19.18</v>
      </c>
      <c r="O20070" t="s">
        <v>33873</v>
      </c>
    </row>
    <row r="20071" spans="1:16" x14ac:dyDescent="0.25">
      <c r="A20071" t="s">
        <v>1</v>
      </c>
      <c r="B20071" t="s">
        <v>1</v>
      </c>
      <c r="C20071" t="s">
        <v>159</v>
      </c>
      <c r="D20071" t="s">
        <v>4526</v>
      </c>
      <c r="E20071" t="s">
        <v>59</v>
      </c>
      <c r="F20071" t="b">
        <v>0</v>
      </c>
      <c r="G20071" t="s">
        <v>89</v>
      </c>
      <c r="H20071" s="1">
        <v>46252.883159722223</v>
      </c>
      <c r="I20071" t="b">
        <v>0</v>
      </c>
      <c r="J20071" t="b">
        <v>0</v>
      </c>
      <c r="K20071" t="s">
        <v>41</v>
      </c>
      <c r="L20071" t="s">
        <v>60</v>
      </c>
      <c r="M20071">
        <v>140000</v>
      </c>
      <c r="N20071"/>
      <c r="O20071" t="s">
        <v>33874</v>
      </c>
      <c r="P20071" t="s">
        <v>33875</v>
      </c>
    </row>
    <row r="20072" spans="1:16" x14ac:dyDescent="0.25">
      <c r="A20072" t="s">
        <v>1</v>
      </c>
      <c r="B20072" t="s">
        <v>33876</v>
      </c>
      <c r="C20072" t="s">
        <v>76</v>
      </c>
      <c r="D20072" t="s">
        <v>4346</v>
      </c>
      <c r="E20072" t="s">
        <v>59</v>
      </c>
      <c r="F20072" t="b">
        <v>1</v>
      </c>
      <c r="G20072" t="s">
        <v>13</v>
      </c>
      <c r="H20072" s="1">
        <v>46252.883819444447</v>
      </c>
      <c r="I20072" t="b">
        <v>1</v>
      </c>
      <c r="J20072" t="b">
        <v>0</v>
      </c>
      <c r="K20072" t="s">
        <v>13</v>
      </c>
      <c r="L20072" t="s">
        <v>74</v>
      </c>
      <c r="M20072"/>
      <c r="N20072">
        <v>26.664999999999999</v>
      </c>
      <c r="O20072" t="s">
        <v>399</v>
      </c>
      <c r="P20072" t="s">
        <v>1833</v>
      </c>
    </row>
    <row r="20073" spans="1:16" x14ac:dyDescent="0.25">
      <c r="A20073" t="s">
        <v>5</v>
      </c>
      <c r="B20073" t="s">
        <v>33877</v>
      </c>
      <c r="C20073" t="s">
        <v>207</v>
      </c>
      <c r="D20073" t="s">
        <v>4526</v>
      </c>
      <c r="E20073" t="s">
        <v>88</v>
      </c>
      <c r="F20073" t="b">
        <v>0</v>
      </c>
      <c r="G20073" t="s">
        <v>73</v>
      </c>
      <c r="H20073" s="1">
        <v>46252.966574074067</v>
      </c>
      <c r="I20073" t="b">
        <v>1</v>
      </c>
      <c r="J20073" t="b">
        <v>1</v>
      </c>
      <c r="K20073" t="s">
        <v>41</v>
      </c>
      <c r="L20073" t="s">
        <v>74</v>
      </c>
      <c r="M20073"/>
      <c r="N20073">
        <v>62.5</v>
      </c>
      <c r="O20073" t="s">
        <v>2428</v>
      </c>
      <c r="P20073" t="s">
        <v>33878</v>
      </c>
    </row>
    <row r="20074" spans="1:16" x14ac:dyDescent="0.25">
      <c r="A20074" t="s">
        <v>1</v>
      </c>
      <c r="B20074" t="s">
        <v>33879</v>
      </c>
      <c r="C20074" t="s">
        <v>76</v>
      </c>
      <c r="D20074" t="s">
        <v>4673</v>
      </c>
      <c r="E20074" t="s">
        <v>59</v>
      </c>
      <c r="F20074" t="b">
        <v>1</v>
      </c>
      <c r="G20074" t="s">
        <v>89</v>
      </c>
      <c r="H20074" s="1">
        <v>46253.008090277777</v>
      </c>
      <c r="I20074" t="b">
        <v>1</v>
      </c>
      <c r="J20074" t="b">
        <v>1</v>
      </c>
      <c r="K20074" t="s">
        <v>41</v>
      </c>
      <c r="L20074" t="s">
        <v>60</v>
      </c>
      <c r="M20074">
        <v>445000</v>
      </c>
      <c r="N20074"/>
      <c r="O20074" t="s">
        <v>827</v>
      </c>
      <c r="P20074" t="s">
        <v>13657</v>
      </c>
    </row>
    <row r="20075" spans="1:16" x14ac:dyDescent="0.25">
      <c r="A20075" t="s">
        <v>5</v>
      </c>
      <c r="B20075" t="s">
        <v>33880</v>
      </c>
      <c r="C20075" t="s">
        <v>1523</v>
      </c>
      <c r="D20075" t="s">
        <v>4515</v>
      </c>
      <c r="E20075" t="s">
        <v>59</v>
      </c>
      <c r="F20075" t="b">
        <v>0</v>
      </c>
      <c r="G20075" t="s">
        <v>77</v>
      </c>
      <c r="H20075" s="1">
        <v>46253.008148148147</v>
      </c>
      <c r="I20075" t="b">
        <v>1</v>
      </c>
      <c r="J20075" t="b">
        <v>0</v>
      </c>
      <c r="K20075" t="s">
        <v>41</v>
      </c>
      <c r="L20075" t="s">
        <v>60</v>
      </c>
      <c r="M20075">
        <v>155000</v>
      </c>
      <c r="N20075"/>
      <c r="O20075" t="s">
        <v>33226</v>
      </c>
    </row>
    <row r="20076" spans="1:16" x14ac:dyDescent="0.25">
      <c r="A20076" t="s">
        <v>0</v>
      </c>
      <c r="B20076" t="s">
        <v>33881</v>
      </c>
      <c r="C20076" t="s">
        <v>33882</v>
      </c>
      <c r="D20076" t="s">
        <v>31335</v>
      </c>
      <c r="E20076" t="s">
        <v>59</v>
      </c>
      <c r="F20076" t="b">
        <v>0</v>
      </c>
      <c r="G20076" t="s">
        <v>41</v>
      </c>
      <c r="H20076" s="1">
        <v>46253.254652777781</v>
      </c>
      <c r="I20076" t="b">
        <v>0</v>
      </c>
      <c r="J20076" t="b">
        <v>1</v>
      </c>
      <c r="K20076" t="s">
        <v>41</v>
      </c>
      <c r="L20076" t="s">
        <v>60</v>
      </c>
      <c r="M20076">
        <v>107143</v>
      </c>
      <c r="N20076"/>
      <c r="O20076" t="s">
        <v>4839</v>
      </c>
      <c r="P20076" t="s">
        <v>146</v>
      </c>
    </row>
    <row r="20077" spans="1:16" x14ac:dyDescent="0.25">
      <c r="A20077" t="s">
        <v>6</v>
      </c>
      <c r="B20077" t="s">
        <v>4708</v>
      </c>
      <c r="C20077" t="s">
        <v>92</v>
      </c>
      <c r="D20077" t="s">
        <v>2360</v>
      </c>
      <c r="E20077" t="s">
        <v>59</v>
      </c>
      <c r="F20077" t="b">
        <v>0</v>
      </c>
      <c r="G20077" t="s">
        <v>77</v>
      </c>
      <c r="H20077" s="1">
        <v>46253.2966087963</v>
      </c>
      <c r="I20077" t="b">
        <v>0</v>
      </c>
      <c r="J20077" t="b">
        <v>1</v>
      </c>
      <c r="K20077" t="s">
        <v>41</v>
      </c>
      <c r="L20077" t="s">
        <v>60</v>
      </c>
      <c r="M20077">
        <v>214500</v>
      </c>
      <c r="N20077"/>
      <c r="O20077" t="s">
        <v>424</v>
      </c>
      <c r="P20077" t="s">
        <v>4581</v>
      </c>
    </row>
    <row r="20078" spans="1:16" x14ac:dyDescent="0.25">
      <c r="A20078" t="s">
        <v>6</v>
      </c>
      <c r="B20078" t="s">
        <v>33883</v>
      </c>
      <c r="C20078" t="s">
        <v>19</v>
      </c>
      <c r="D20078" t="s">
        <v>4526</v>
      </c>
      <c r="E20078" t="s">
        <v>59</v>
      </c>
      <c r="F20078" t="b">
        <v>0</v>
      </c>
      <c r="G20078" t="s">
        <v>19</v>
      </c>
      <c r="H20078" s="1">
        <v>46253.297997685193</v>
      </c>
      <c r="I20078" t="b">
        <v>0</v>
      </c>
      <c r="J20078" t="b">
        <v>0</v>
      </c>
      <c r="K20078" t="s">
        <v>19</v>
      </c>
      <c r="L20078" t="s">
        <v>60</v>
      </c>
      <c r="M20078">
        <v>3000000</v>
      </c>
      <c r="N20078"/>
      <c r="O20078" t="s">
        <v>16068</v>
      </c>
      <c r="P20078" t="s">
        <v>33884</v>
      </c>
    </row>
    <row r="20079" spans="1:16" x14ac:dyDescent="0.25">
      <c r="A20079" t="s">
        <v>5</v>
      </c>
      <c r="B20079" t="s">
        <v>33885</v>
      </c>
      <c r="C20079" t="s">
        <v>121</v>
      </c>
      <c r="D20079" t="s">
        <v>5349</v>
      </c>
      <c r="E20079" t="s">
        <v>59</v>
      </c>
      <c r="F20079" t="b">
        <v>0</v>
      </c>
      <c r="G20079" t="s">
        <v>77</v>
      </c>
      <c r="H20079" s="1">
        <v>46253.300081018519</v>
      </c>
      <c r="I20079" t="b">
        <v>1</v>
      </c>
      <c r="J20079" t="b">
        <v>1</v>
      </c>
      <c r="K20079" t="s">
        <v>41</v>
      </c>
      <c r="L20079" t="s">
        <v>60</v>
      </c>
      <c r="M20079">
        <v>107500</v>
      </c>
      <c r="N20079"/>
      <c r="O20079" t="s">
        <v>7333</v>
      </c>
      <c r="P20079" t="s">
        <v>33861</v>
      </c>
    </row>
    <row r="20080" spans="1:16" x14ac:dyDescent="0.25">
      <c r="A20080" t="s">
        <v>1</v>
      </c>
      <c r="B20080" t="s">
        <v>316</v>
      </c>
      <c r="C20080" t="s">
        <v>3658</v>
      </c>
      <c r="D20080" t="s">
        <v>24507</v>
      </c>
      <c r="E20080" t="s">
        <v>59</v>
      </c>
      <c r="F20080" t="b">
        <v>0</v>
      </c>
      <c r="G20080" t="s">
        <v>19</v>
      </c>
      <c r="H20080" s="1">
        <v>46253.301678240743</v>
      </c>
      <c r="I20080" t="b">
        <v>1</v>
      </c>
      <c r="J20080" t="b">
        <v>0</v>
      </c>
      <c r="K20080" t="s">
        <v>19</v>
      </c>
      <c r="L20080" t="s">
        <v>60</v>
      </c>
      <c r="M20080">
        <v>2500000</v>
      </c>
      <c r="N20080"/>
      <c r="O20080" t="s">
        <v>33886</v>
      </c>
      <c r="P20080" t="s">
        <v>33887</v>
      </c>
    </row>
    <row r="20081" spans="1:16" x14ac:dyDescent="0.25">
      <c r="A20081" t="s">
        <v>8</v>
      </c>
      <c r="B20081" t="s">
        <v>33888</v>
      </c>
      <c r="C20081" t="s">
        <v>27</v>
      </c>
      <c r="D20081" t="s">
        <v>23670</v>
      </c>
      <c r="E20081" t="s">
        <v>59</v>
      </c>
      <c r="F20081" t="b">
        <v>0</v>
      </c>
      <c r="G20081" t="s">
        <v>27</v>
      </c>
      <c r="H20081" s="1">
        <v>46253.302407407413</v>
      </c>
      <c r="I20081" t="b">
        <v>0</v>
      </c>
      <c r="J20081" t="b">
        <v>0</v>
      </c>
      <c r="K20081" t="s">
        <v>27</v>
      </c>
      <c r="L20081" t="s">
        <v>60</v>
      </c>
      <c r="M20081">
        <v>216000</v>
      </c>
      <c r="N20081"/>
      <c r="O20081" t="s">
        <v>2704</v>
      </c>
      <c r="P20081" t="s">
        <v>283</v>
      </c>
    </row>
    <row r="20082" spans="1:16" x14ac:dyDescent="0.25">
      <c r="A20082" t="s">
        <v>7</v>
      </c>
      <c r="B20082" t="s">
        <v>33889</v>
      </c>
      <c r="C20082" t="s">
        <v>167</v>
      </c>
      <c r="D20082" t="s">
        <v>2360</v>
      </c>
      <c r="E20082" t="s">
        <v>59</v>
      </c>
      <c r="F20082" t="b">
        <v>0</v>
      </c>
      <c r="G20082" t="s">
        <v>65</v>
      </c>
      <c r="H20082" s="1">
        <v>46253.334930555553</v>
      </c>
      <c r="I20082" t="b">
        <v>0</v>
      </c>
      <c r="J20082" t="b">
        <v>1</v>
      </c>
      <c r="K20082" t="s">
        <v>41</v>
      </c>
      <c r="L20082" t="s">
        <v>60</v>
      </c>
      <c r="M20082">
        <v>136796.5</v>
      </c>
      <c r="N20082"/>
      <c r="O20082" t="s">
        <v>588</v>
      </c>
      <c r="P20082" t="s">
        <v>33890</v>
      </c>
    </row>
    <row r="20083" spans="1:16" x14ac:dyDescent="0.25">
      <c r="A20083" t="s">
        <v>9</v>
      </c>
      <c r="B20083" t="s">
        <v>33891</v>
      </c>
      <c r="C20083" t="s">
        <v>40</v>
      </c>
      <c r="D20083" t="s">
        <v>4526</v>
      </c>
      <c r="E20083" t="s">
        <v>59</v>
      </c>
      <c r="F20083" t="b">
        <v>0</v>
      </c>
      <c r="G20083" t="s">
        <v>40</v>
      </c>
      <c r="H20083" s="1">
        <v>46253.33797453704</v>
      </c>
      <c r="I20083" t="b">
        <v>1</v>
      </c>
      <c r="J20083" t="b">
        <v>0</v>
      </c>
      <c r="K20083" t="s">
        <v>40</v>
      </c>
      <c r="L20083" t="s">
        <v>60</v>
      </c>
      <c r="M20083">
        <v>62500</v>
      </c>
      <c r="N20083"/>
      <c r="O20083" t="s">
        <v>33892</v>
      </c>
      <c r="P20083" t="s">
        <v>33893</v>
      </c>
    </row>
    <row r="20084" spans="1:16" x14ac:dyDescent="0.25">
      <c r="A20084" t="s">
        <v>2</v>
      </c>
      <c r="B20084" t="s">
        <v>986</v>
      </c>
      <c r="C20084" t="s">
        <v>301</v>
      </c>
      <c r="D20084" t="s">
        <v>4346</v>
      </c>
      <c r="E20084" t="s">
        <v>59</v>
      </c>
      <c r="F20084" t="b">
        <v>0</v>
      </c>
      <c r="G20084" t="s">
        <v>68</v>
      </c>
      <c r="H20084" s="1">
        <v>46253.338275462957</v>
      </c>
      <c r="I20084" t="b">
        <v>0</v>
      </c>
      <c r="J20084" t="b">
        <v>0</v>
      </c>
      <c r="K20084" t="s">
        <v>41</v>
      </c>
      <c r="L20084" t="s">
        <v>60</v>
      </c>
      <c r="M20084">
        <v>119750</v>
      </c>
      <c r="N20084"/>
      <c r="O20084" t="s">
        <v>6228</v>
      </c>
      <c r="P20084" t="s">
        <v>33894</v>
      </c>
    </row>
    <row r="20085" spans="1:16" x14ac:dyDescent="0.25">
      <c r="A20085" t="s">
        <v>4</v>
      </c>
      <c r="B20085" t="s">
        <v>33895</v>
      </c>
      <c r="C20085" t="s">
        <v>201</v>
      </c>
      <c r="D20085" t="s">
        <v>4526</v>
      </c>
      <c r="E20085" t="s">
        <v>59</v>
      </c>
      <c r="F20085" t="b">
        <v>0</v>
      </c>
      <c r="G20085" t="s">
        <v>77</v>
      </c>
      <c r="H20085" s="1">
        <v>46253.341793981483</v>
      </c>
      <c r="I20085" t="b">
        <v>0</v>
      </c>
      <c r="J20085" t="b">
        <v>0</v>
      </c>
      <c r="K20085" t="s">
        <v>41</v>
      </c>
      <c r="L20085" t="s">
        <v>60</v>
      </c>
      <c r="M20085">
        <v>132500</v>
      </c>
      <c r="N20085"/>
      <c r="O20085" t="s">
        <v>33896</v>
      </c>
      <c r="P20085" t="s">
        <v>33897</v>
      </c>
    </row>
    <row r="20086" spans="1:16" x14ac:dyDescent="0.25">
      <c r="A20086" t="s">
        <v>0</v>
      </c>
      <c r="B20086" t="s">
        <v>33898</v>
      </c>
      <c r="C20086" t="s">
        <v>162</v>
      </c>
      <c r="D20086" t="s">
        <v>4526</v>
      </c>
      <c r="E20086" t="s">
        <v>59</v>
      </c>
      <c r="F20086" t="b">
        <v>0</v>
      </c>
      <c r="G20086" t="s">
        <v>73</v>
      </c>
      <c r="H20086" s="1">
        <v>46253.376562500001</v>
      </c>
      <c r="I20086" t="b">
        <v>1</v>
      </c>
      <c r="J20086" t="b">
        <v>1</v>
      </c>
      <c r="K20086" t="s">
        <v>41</v>
      </c>
      <c r="L20086" t="s">
        <v>60</v>
      </c>
      <c r="M20086">
        <v>160000</v>
      </c>
      <c r="N20086"/>
      <c r="O20086" t="s">
        <v>343</v>
      </c>
      <c r="P20086" t="s">
        <v>85</v>
      </c>
    </row>
    <row r="20087" spans="1:16" x14ac:dyDescent="0.25">
      <c r="A20087" t="s">
        <v>2</v>
      </c>
      <c r="B20087" t="s">
        <v>33899</v>
      </c>
      <c r="C20087" t="s">
        <v>913</v>
      </c>
      <c r="D20087" t="s">
        <v>31335</v>
      </c>
      <c r="E20087" t="s">
        <v>836</v>
      </c>
      <c r="F20087" t="b">
        <v>0</v>
      </c>
      <c r="G20087" t="s">
        <v>20</v>
      </c>
      <c r="H20087" s="1">
        <v>46253.377928240741</v>
      </c>
      <c r="I20087" t="b">
        <v>0</v>
      </c>
      <c r="J20087" t="b">
        <v>0</v>
      </c>
      <c r="K20087" t="s">
        <v>20</v>
      </c>
      <c r="L20087" t="s">
        <v>60</v>
      </c>
      <c r="M20087">
        <v>54834.5</v>
      </c>
      <c r="N20087"/>
      <c r="O20087" t="s">
        <v>33900</v>
      </c>
      <c r="P20087" t="s">
        <v>33901</v>
      </c>
    </row>
    <row r="20088" spans="1:16" x14ac:dyDescent="0.25">
      <c r="A20088" t="s">
        <v>6</v>
      </c>
      <c r="B20088" t="s">
        <v>33902</v>
      </c>
      <c r="C20088" t="s">
        <v>33903</v>
      </c>
      <c r="D20088" t="s">
        <v>4550</v>
      </c>
      <c r="E20088" t="s">
        <v>59</v>
      </c>
      <c r="F20088" t="b">
        <v>0</v>
      </c>
      <c r="G20088" t="s">
        <v>77</v>
      </c>
      <c r="H20088" s="1">
        <v>46253.379942129628</v>
      </c>
      <c r="I20088" t="b">
        <v>0</v>
      </c>
      <c r="J20088" t="b">
        <v>1</v>
      </c>
      <c r="K20088" t="s">
        <v>41</v>
      </c>
      <c r="L20088" t="s">
        <v>60</v>
      </c>
      <c r="M20088">
        <v>234000</v>
      </c>
      <c r="N20088"/>
      <c r="O20088" t="s">
        <v>424</v>
      </c>
      <c r="P20088" t="s">
        <v>4581</v>
      </c>
    </row>
    <row r="20089" spans="1:16" x14ac:dyDescent="0.25">
      <c r="A20089" t="s">
        <v>1</v>
      </c>
      <c r="B20089" t="s">
        <v>33904</v>
      </c>
      <c r="C20089" t="s">
        <v>810</v>
      </c>
      <c r="D20089" t="s">
        <v>4526</v>
      </c>
      <c r="E20089" t="s">
        <v>59</v>
      </c>
      <c r="F20089" t="b">
        <v>0</v>
      </c>
      <c r="G20089" t="s">
        <v>73</v>
      </c>
      <c r="H20089" s="1">
        <v>46253.383726851847</v>
      </c>
      <c r="I20089" t="b">
        <v>0</v>
      </c>
      <c r="J20089" t="b">
        <v>1</v>
      </c>
      <c r="K20089" t="s">
        <v>41</v>
      </c>
      <c r="L20089" t="s">
        <v>60</v>
      </c>
      <c r="M20089">
        <v>220000</v>
      </c>
      <c r="N20089"/>
      <c r="O20089" t="s">
        <v>444</v>
      </c>
      <c r="P20089" t="s">
        <v>33905</v>
      </c>
    </row>
    <row r="20090" spans="1:16" x14ac:dyDescent="0.25">
      <c r="A20090" t="s">
        <v>2</v>
      </c>
      <c r="B20090" t="s">
        <v>4100</v>
      </c>
      <c r="C20090" t="s">
        <v>34</v>
      </c>
      <c r="D20090" t="s">
        <v>10772</v>
      </c>
      <c r="E20090" t="s">
        <v>59</v>
      </c>
      <c r="F20090" t="b">
        <v>0</v>
      </c>
      <c r="G20090" t="s">
        <v>34</v>
      </c>
      <c r="H20090" s="1">
        <v>46253.386481481481</v>
      </c>
      <c r="I20090" t="b">
        <v>0</v>
      </c>
      <c r="J20090" t="b">
        <v>0</v>
      </c>
      <c r="K20090" t="s">
        <v>34</v>
      </c>
      <c r="L20090" t="s">
        <v>60</v>
      </c>
      <c r="M20090">
        <v>1300000</v>
      </c>
      <c r="N20090"/>
      <c r="O20090" t="s">
        <v>10773</v>
      </c>
      <c r="P20090" t="s">
        <v>33906</v>
      </c>
    </row>
    <row r="20091" spans="1:16" x14ac:dyDescent="0.25">
      <c r="A20091" t="s">
        <v>0</v>
      </c>
      <c r="B20091" t="s">
        <v>33907</v>
      </c>
      <c r="C20091" t="s">
        <v>172</v>
      </c>
      <c r="D20091" t="s">
        <v>4526</v>
      </c>
      <c r="E20091" t="s">
        <v>59</v>
      </c>
      <c r="F20091" t="b">
        <v>0</v>
      </c>
      <c r="G20091" t="s">
        <v>68</v>
      </c>
      <c r="H20091" s="1">
        <v>46253.418229166673</v>
      </c>
      <c r="I20091" t="b">
        <v>0</v>
      </c>
      <c r="J20091" t="b">
        <v>1</v>
      </c>
      <c r="K20091" t="s">
        <v>41</v>
      </c>
      <c r="L20091" t="s">
        <v>60</v>
      </c>
      <c r="M20091">
        <v>109834</v>
      </c>
      <c r="N20091"/>
      <c r="O20091" t="s">
        <v>33908</v>
      </c>
      <c r="P20091" t="s">
        <v>3038</v>
      </c>
    </row>
    <row r="20092" spans="1:16" x14ac:dyDescent="0.25">
      <c r="A20092" t="s">
        <v>0</v>
      </c>
      <c r="B20092" t="s">
        <v>33909</v>
      </c>
      <c r="C20092" t="s">
        <v>413</v>
      </c>
      <c r="D20092" t="s">
        <v>4526</v>
      </c>
      <c r="F20092" t="b">
        <v>0</v>
      </c>
      <c r="G20092" t="s">
        <v>31</v>
      </c>
      <c r="H20092" s="1">
        <v>46253.420590277783</v>
      </c>
      <c r="I20092" t="b">
        <v>0</v>
      </c>
      <c r="J20092" t="b">
        <v>0</v>
      </c>
      <c r="K20092" t="s">
        <v>31</v>
      </c>
      <c r="L20092" t="s">
        <v>60</v>
      </c>
      <c r="M20092">
        <v>98000</v>
      </c>
      <c r="N20092"/>
      <c r="O20092" t="s">
        <v>33910</v>
      </c>
      <c r="P20092" t="s">
        <v>1482</v>
      </c>
    </row>
    <row r="20093" spans="1:16" x14ac:dyDescent="0.25">
      <c r="A20093" t="s">
        <v>0</v>
      </c>
      <c r="B20093" t="s">
        <v>3440</v>
      </c>
      <c r="C20093" t="s">
        <v>40</v>
      </c>
      <c r="D20093" t="s">
        <v>4526</v>
      </c>
      <c r="E20093" t="s">
        <v>88</v>
      </c>
      <c r="F20093" t="b">
        <v>0</v>
      </c>
      <c r="G20093" t="s">
        <v>40</v>
      </c>
      <c r="H20093" s="1">
        <v>46253.46297453704</v>
      </c>
      <c r="I20093" t="b">
        <v>1</v>
      </c>
      <c r="J20093" t="b">
        <v>0</v>
      </c>
      <c r="K20093" t="s">
        <v>40</v>
      </c>
      <c r="L20093" t="s">
        <v>74</v>
      </c>
      <c r="M20093"/>
      <c r="N20093">
        <v>50</v>
      </c>
      <c r="O20093" t="s">
        <v>6511</v>
      </c>
      <c r="P20093" t="s">
        <v>85</v>
      </c>
    </row>
    <row r="20094" spans="1:16" x14ac:dyDescent="0.25">
      <c r="A20094" t="s">
        <v>0</v>
      </c>
      <c r="B20094" t="s">
        <v>1539</v>
      </c>
      <c r="C20094" t="s">
        <v>5340</v>
      </c>
      <c r="D20094" t="s">
        <v>33911</v>
      </c>
      <c r="E20094" t="s">
        <v>59</v>
      </c>
      <c r="F20094" t="b">
        <v>0</v>
      </c>
      <c r="G20094" t="s">
        <v>40</v>
      </c>
      <c r="H20094" s="1">
        <v>46253.46297453704</v>
      </c>
      <c r="I20094" t="b">
        <v>1</v>
      </c>
      <c r="J20094" t="b">
        <v>0</v>
      </c>
      <c r="K20094" t="s">
        <v>40</v>
      </c>
      <c r="L20094" t="s">
        <v>60</v>
      </c>
      <c r="M20094">
        <v>40000</v>
      </c>
      <c r="N20094"/>
      <c r="O20094" t="s">
        <v>5071</v>
      </c>
    </row>
    <row r="20095" spans="1:16" x14ac:dyDescent="0.25">
      <c r="A20095" t="s">
        <v>6</v>
      </c>
      <c r="B20095" t="s">
        <v>33912</v>
      </c>
      <c r="C20095" t="s">
        <v>31</v>
      </c>
      <c r="D20095" t="s">
        <v>16554</v>
      </c>
      <c r="E20095" t="s">
        <v>59</v>
      </c>
      <c r="F20095" t="b">
        <v>0</v>
      </c>
      <c r="G20095" t="s">
        <v>31</v>
      </c>
      <c r="H20095" s="1">
        <v>46253.465717592589</v>
      </c>
      <c r="I20095" t="b">
        <v>0</v>
      </c>
      <c r="J20095" t="b">
        <v>0</v>
      </c>
      <c r="K20095" t="s">
        <v>31</v>
      </c>
      <c r="L20095" t="s">
        <v>60</v>
      </c>
      <c r="M20095">
        <v>1</v>
      </c>
      <c r="N20095"/>
      <c r="O20095" t="s">
        <v>33913</v>
      </c>
      <c r="P20095" t="s">
        <v>221</v>
      </c>
    </row>
    <row r="20096" spans="1:16" x14ac:dyDescent="0.25">
      <c r="A20096" t="s">
        <v>1</v>
      </c>
      <c r="B20096" t="s">
        <v>33914</v>
      </c>
      <c r="C20096" t="s">
        <v>7567</v>
      </c>
      <c r="D20096" t="s">
        <v>4346</v>
      </c>
      <c r="E20096" t="s">
        <v>59</v>
      </c>
      <c r="F20096" t="b">
        <v>0</v>
      </c>
      <c r="G20096" t="s">
        <v>19</v>
      </c>
      <c r="H20096" s="1">
        <v>46253.468344907407</v>
      </c>
      <c r="I20096" t="b">
        <v>0</v>
      </c>
      <c r="J20096" t="b">
        <v>0</v>
      </c>
      <c r="K20096" t="s">
        <v>19</v>
      </c>
      <c r="L20096" t="s">
        <v>60</v>
      </c>
      <c r="M20096">
        <v>1188547.55</v>
      </c>
      <c r="N20096"/>
      <c r="O20096" t="s">
        <v>33915</v>
      </c>
      <c r="P20096" t="s">
        <v>33916</v>
      </c>
    </row>
    <row r="20097" spans="1:16" x14ac:dyDescent="0.25">
      <c r="A20097" t="s">
        <v>2</v>
      </c>
      <c r="B20097" t="s">
        <v>33917</v>
      </c>
      <c r="C20097" t="s">
        <v>33918</v>
      </c>
      <c r="D20097" t="s">
        <v>31335</v>
      </c>
      <c r="E20097" t="s">
        <v>59</v>
      </c>
      <c r="F20097" t="b">
        <v>0</v>
      </c>
      <c r="G20097" t="s">
        <v>89</v>
      </c>
      <c r="H20097" s="1">
        <v>46253.504930555559</v>
      </c>
      <c r="I20097" t="b">
        <v>0</v>
      </c>
      <c r="J20097" t="b">
        <v>1</v>
      </c>
      <c r="K20097" t="s">
        <v>41</v>
      </c>
      <c r="L20097" t="s">
        <v>60</v>
      </c>
      <c r="M20097">
        <v>93750</v>
      </c>
      <c r="N20097"/>
      <c r="O20097" t="s">
        <v>116</v>
      </c>
      <c r="P20097" t="s">
        <v>31459</v>
      </c>
    </row>
    <row r="20098" spans="1:16" x14ac:dyDescent="0.25">
      <c r="A20098" t="s">
        <v>0</v>
      </c>
      <c r="B20098" t="s">
        <v>33919</v>
      </c>
      <c r="C20098" t="s">
        <v>2553</v>
      </c>
      <c r="D20098" t="s">
        <v>4346</v>
      </c>
      <c r="E20098" t="s">
        <v>59</v>
      </c>
      <c r="F20098" t="b">
        <v>0</v>
      </c>
      <c r="G20098" t="s">
        <v>68</v>
      </c>
      <c r="H20098" s="1">
        <v>46253.543229166673</v>
      </c>
      <c r="I20098" t="b">
        <v>1</v>
      </c>
      <c r="J20098" t="b">
        <v>1</v>
      </c>
      <c r="K20098" t="s">
        <v>41</v>
      </c>
      <c r="L20098" t="s">
        <v>60</v>
      </c>
      <c r="M20098">
        <v>40000</v>
      </c>
      <c r="N20098"/>
      <c r="O20098" t="s">
        <v>33920</v>
      </c>
      <c r="P20098" t="s">
        <v>219</v>
      </c>
    </row>
    <row r="20099" spans="1:16" x14ac:dyDescent="0.25">
      <c r="A20099" t="s">
        <v>8</v>
      </c>
      <c r="B20099" t="s">
        <v>31973</v>
      </c>
      <c r="C20099" t="s">
        <v>3678</v>
      </c>
      <c r="D20099" t="s">
        <v>4526</v>
      </c>
      <c r="E20099" t="s">
        <v>59</v>
      </c>
      <c r="F20099" t="b">
        <v>0</v>
      </c>
      <c r="G20099" t="s">
        <v>77</v>
      </c>
      <c r="H20099" s="1">
        <v>46253.550219907411</v>
      </c>
      <c r="I20099" t="b">
        <v>0</v>
      </c>
      <c r="J20099" t="b">
        <v>1</v>
      </c>
      <c r="K20099" t="s">
        <v>41</v>
      </c>
      <c r="L20099" t="s">
        <v>60</v>
      </c>
      <c r="M20099">
        <v>152500</v>
      </c>
      <c r="N20099"/>
      <c r="O20099" t="s">
        <v>111</v>
      </c>
      <c r="P20099" t="s">
        <v>16193</v>
      </c>
    </row>
    <row r="20100" spans="1:16" x14ac:dyDescent="0.25">
      <c r="A20100" t="s">
        <v>0</v>
      </c>
      <c r="B20100" t="s">
        <v>33921</v>
      </c>
      <c r="C20100" t="s">
        <v>71</v>
      </c>
      <c r="D20100" t="s">
        <v>4526</v>
      </c>
      <c r="E20100" t="s">
        <v>88</v>
      </c>
      <c r="F20100" t="b">
        <v>0</v>
      </c>
      <c r="G20100" t="s">
        <v>73</v>
      </c>
      <c r="H20100" s="1">
        <v>46253.58489583333</v>
      </c>
      <c r="I20100" t="b">
        <v>0</v>
      </c>
      <c r="J20100" t="b">
        <v>0</v>
      </c>
      <c r="K20100" t="s">
        <v>41</v>
      </c>
      <c r="L20100" t="s">
        <v>74</v>
      </c>
      <c r="M20100"/>
      <c r="N20100">
        <v>32.5</v>
      </c>
      <c r="O20100" t="s">
        <v>3149</v>
      </c>
      <c r="P20100" t="s">
        <v>1314</v>
      </c>
    </row>
    <row r="20101" spans="1:16" x14ac:dyDescent="0.25">
      <c r="A20101" t="s">
        <v>6</v>
      </c>
      <c r="B20101" t="s">
        <v>33922</v>
      </c>
      <c r="C20101" t="s">
        <v>200</v>
      </c>
      <c r="D20101" t="s">
        <v>4526</v>
      </c>
      <c r="E20101" t="s">
        <v>88</v>
      </c>
      <c r="F20101" t="b">
        <v>0</v>
      </c>
      <c r="G20101" t="s">
        <v>65</v>
      </c>
      <c r="H20101" s="1">
        <v>46253.58494212963</v>
      </c>
      <c r="I20101" t="b">
        <v>0</v>
      </c>
      <c r="J20101" t="b">
        <v>1</v>
      </c>
      <c r="K20101" t="s">
        <v>41</v>
      </c>
      <c r="L20101" t="s">
        <v>74</v>
      </c>
      <c r="M20101"/>
      <c r="N20101">
        <v>95</v>
      </c>
      <c r="O20101" t="s">
        <v>32879</v>
      </c>
      <c r="P20101" t="s">
        <v>33923</v>
      </c>
    </row>
    <row r="20102" spans="1:16" x14ac:dyDescent="0.25">
      <c r="A20102" t="s">
        <v>2</v>
      </c>
      <c r="B20102" t="s">
        <v>33924</v>
      </c>
      <c r="C20102" t="s">
        <v>326</v>
      </c>
      <c r="D20102" t="s">
        <v>4550</v>
      </c>
      <c r="E20102" t="s">
        <v>59</v>
      </c>
      <c r="F20102" t="b">
        <v>0</v>
      </c>
      <c r="G20102" t="s">
        <v>77</v>
      </c>
      <c r="H20102" s="1">
        <v>46253.588240740741</v>
      </c>
      <c r="I20102" t="b">
        <v>0</v>
      </c>
      <c r="J20102" t="b">
        <v>1</v>
      </c>
      <c r="K20102" t="s">
        <v>41</v>
      </c>
      <c r="L20102" t="s">
        <v>60</v>
      </c>
      <c r="M20102">
        <v>214500</v>
      </c>
      <c r="N20102"/>
      <c r="O20102" t="s">
        <v>424</v>
      </c>
      <c r="P20102" t="s">
        <v>10873</v>
      </c>
    </row>
    <row r="20103" spans="1:16" x14ac:dyDescent="0.25">
      <c r="A20103" t="s">
        <v>1</v>
      </c>
      <c r="B20103" t="s">
        <v>33925</v>
      </c>
      <c r="C20103" t="s">
        <v>172</v>
      </c>
      <c r="D20103" t="s">
        <v>4526</v>
      </c>
      <c r="E20103" t="s">
        <v>59</v>
      </c>
      <c r="F20103" t="b">
        <v>0</v>
      </c>
      <c r="G20103" t="s">
        <v>68</v>
      </c>
      <c r="H20103" s="1">
        <v>46253.591770833344</v>
      </c>
      <c r="I20103" t="b">
        <v>1</v>
      </c>
      <c r="J20103" t="b">
        <v>1</v>
      </c>
      <c r="K20103" t="s">
        <v>41</v>
      </c>
      <c r="L20103" t="s">
        <v>60</v>
      </c>
      <c r="M20103">
        <v>112016</v>
      </c>
      <c r="N20103"/>
      <c r="O20103" t="s">
        <v>10744</v>
      </c>
      <c r="P20103" t="s">
        <v>33926</v>
      </c>
    </row>
    <row r="20104" spans="1:16" x14ac:dyDescent="0.25">
      <c r="A20104" t="s">
        <v>1</v>
      </c>
      <c r="B20104" t="s">
        <v>33927</v>
      </c>
      <c r="C20104" t="s">
        <v>1123</v>
      </c>
      <c r="D20104" t="s">
        <v>4526</v>
      </c>
      <c r="E20104" t="s">
        <v>59</v>
      </c>
      <c r="F20104" t="b">
        <v>0</v>
      </c>
      <c r="G20104" t="s">
        <v>73</v>
      </c>
      <c r="H20104" s="1">
        <v>46253.591944444437</v>
      </c>
      <c r="I20104" t="b">
        <v>0</v>
      </c>
      <c r="J20104" t="b">
        <v>0</v>
      </c>
      <c r="K20104" t="s">
        <v>41</v>
      </c>
      <c r="L20104" t="s">
        <v>60</v>
      </c>
      <c r="M20104">
        <v>55000</v>
      </c>
      <c r="N20104"/>
      <c r="O20104" t="s">
        <v>966</v>
      </c>
      <c r="P20104" t="s">
        <v>1831</v>
      </c>
    </row>
    <row r="20105" spans="1:16" x14ac:dyDescent="0.25">
      <c r="A20105" t="s">
        <v>2</v>
      </c>
      <c r="B20105" t="s">
        <v>33928</v>
      </c>
      <c r="C20105" t="s">
        <v>332</v>
      </c>
      <c r="D20105" t="s">
        <v>2360</v>
      </c>
      <c r="E20105" t="s">
        <v>88</v>
      </c>
      <c r="F20105" t="b">
        <v>0</v>
      </c>
      <c r="G20105" t="s">
        <v>65</v>
      </c>
      <c r="H20105" s="1">
        <v>46253.629953703698</v>
      </c>
      <c r="I20105" t="b">
        <v>0</v>
      </c>
      <c r="J20105" t="b">
        <v>0</v>
      </c>
      <c r="K20105" t="s">
        <v>41</v>
      </c>
      <c r="L20105" t="s">
        <v>74</v>
      </c>
      <c r="M20105"/>
      <c r="N20105">
        <v>53</v>
      </c>
      <c r="O20105" t="s">
        <v>33929</v>
      </c>
      <c r="P20105" t="s">
        <v>2004</v>
      </c>
    </row>
    <row r="20106" spans="1:16" x14ac:dyDescent="0.25">
      <c r="A20106" t="s">
        <v>3</v>
      </c>
      <c r="B20106" t="s">
        <v>33930</v>
      </c>
      <c r="C20106" t="s">
        <v>1233</v>
      </c>
      <c r="D20106" t="s">
        <v>4526</v>
      </c>
      <c r="E20106" t="s">
        <v>59</v>
      </c>
      <c r="F20106" t="b">
        <v>0</v>
      </c>
      <c r="G20106" t="s">
        <v>73</v>
      </c>
      <c r="H20106" s="1">
        <v>46253.668240740742</v>
      </c>
      <c r="I20106" t="b">
        <v>0</v>
      </c>
      <c r="J20106" t="b">
        <v>1</v>
      </c>
      <c r="K20106" t="s">
        <v>41</v>
      </c>
      <c r="L20106" t="s">
        <v>60</v>
      </c>
      <c r="M20106">
        <v>112000</v>
      </c>
      <c r="N20106"/>
      <c r="O20106" t="s">
        <v>33931</v>
      </c>
      <c r="P20106" t="s">
        <v>1998</v>
      </c>
    </row>
    <row r="20107" spans="1:16" x14ac:dyDescent="0.25">
      <c r="A20107" t="s">
        <v>3</v>
      </c>
      <c r="B20107" t="s">
        <v>22487</v>
      </c>
      <c r="C20107" t="s">
        <v>40</v>
      </c>
      <c r="D20107" t="s">
        <v>4587</v>
      </c>
      <c r="E20107" t="s">
        <v>59</v>
      </c>
      <c r="F20107" t="b">
        <v>0</v>
      </c>
      <c r="G20107" t="s">
        <v>40</v>
      </c>
      <c r="H20107" s="1">
        <v>46253.671331018522</v>
      </c>
      <c r="I20107" t="b">
        <v>0</v>
      </c>
      <c r="J20107" t="b">
        <v>0</v>
      </c>
      <c r="K20107" t="s">
        <v>40</v>
      </c>
      <c r="L20107" t="s">
        <v>60</v>
      </c>
      <c r="M20107">
        <v>42000</v>
      </c>
      <c r="N20107"/>
      <c r="O20107" t="s">
        <v>33932</v>
      </c>
    </row>
    <row r="20108" spans="1:16" x14ac:dyDescent="0.25">
      <c r="A20108" t="s">
        <v>2</v>
      </c>
      <c r="B20108" t="s">
        <v>2</v>
      </c>
      <c r="C20108" t="s">
        <v>3059</v>
      </c>
      <c r="D20108" t="s">
        <v>31335</v>
      </c>
      <c r="E20108" t="s">
        <v>59</v>
      </c>
      <c r="F20108" t="b">
        <v>0</v>
      </c>
      <c r="G20108" t="s">
        <v>65</v>
      </c>
      <c r="H20108" s="1">
        <v>46253.671620370369</v>
      </c>
      <c r="I20108" t="b">
        <v>0</v>
      </c>
      <c r="J20108" t="b">
        <v>1</v>
      </c>
      <c r="K20108" t="s">
        <v>41</v>
      </c>
      <c r="L20108" t="s">
        <v>60</v>
      </c>
      <c r="M20108">
        <v>151475</v>
      </c>
      <c r="N20108"/>
      <c r="O20108" t="s">
        <v>528</v>
      </c>
      <c r="P20108" t="s">
        <v>33933</v>
      </c>
    </row>
    <row r="20109" spans="1:16" x14ac:dyDescent="0.25">
      <c r="A20109" t="s">
        <v>1</v>
      </c>
      <c r="B20109" t="s">
        <v>33934</v>
      </c>
      <c r="C20109" t="s">
        <v>1554</v>
      </c>
      <c r="D20109" t="s">
        <v>4526</v>
      </c>
      <c r="E20109" t="s">
        <v>59</v>
      </c>
      <c r="F20109" t="b">
        <v>0</v>
      </c>
      <c r="G20109" t="s">
        <v>77</v>
      </c>
      <c r="H20109" s="1">
        <v>46253.675092592603</v>
      </c>
      <c r="I20109" t="b">
        <v>0</v>
      </c>
      <c r="J20109" t="b">
        <v>0</v>
      </c>
      <c r="K20109" t="s">
        <v>41</v>
      </c>
      <c r="L20109" t="s">
        <v>60</v>
      </c>
      <c r="M20109">
        <v>152500</v>
      </c>
      <c r="N20109"/>
      <c r="O20109" t="s">
        <v>7357</v>
      </c>
      <c r="P20109" t="s">
        <v>33935</v>
      </c>
    </row>
    <row r="20110" spans="1:16" x14ac:dyDescent="0.25">
      <c r="A20110" t="s">
        <v>1</v>
      </c>
      <c r="B20110" t="s">
        <v>33936</v>
      </c>
      <c r="C20110" t="s">
        <v>190</v>
      </c>
      <c r="D20110" t="s">
        <v>4526</v>
      </c>
      <c r="E20110" t="s">
        <v>88</v>
      </c>
      <c r="F20110" t="b">
        <v>0</v>
      </c>
      <c r="G20110" t="s">
        <v>77</v>
      </c>
      <c r="H20110" s="1">
        <v>46253.675127314818</v>
      </c>
      <c r="I20110" t="b">
        <v>1</v>
      </c>
      <c r="J20110" t="b">
        <v>0</v>
      </c>
      <c r="K20110" t="s">
        <v>41</v>
      </c>
      <c r="L20110" t="s">
        <v>74</v>
      </c>
      <c r="M20110"/>
      <c r="N20110">
        <v>56</v>
      </c>
      <c r="O20110" t="s">
        <v>27777</v>
      </c>
      <c r="P20110" t="s">
        <v>27154</v>
      </c>
    </row>
    <row r="20111" spans="1:16" x14ac:dyDescent="0.25">
      <c r="A20111" t="s">
        <v>4</v>
      </c>
      <c r="B20111" t="s">
        <v>33937</v>
      </c>
      <c r="C20111" t="s">
        <v>810</v>
      </c>
      <c r="D20111" t="s">
        <v>4346</v>
      </c>
      <c r="E20111" t="s">
        <v>59</v>
      </c>
      <c r="F20111" t="b">
        <v>0</v>
      </c>
      <c r="G20111" t="s">
        <v>89</v>
      </c>
      <c r="H20111" s="1">
        <v>46253.675150462957</v>
      </c>
      <c r="I20111" t="b">
        <v>0</v>
      </c>
      <c r="J20111" t="b">
        <v>1</v>
      </c>
      <c r="K20111" t="s">
        <v>41</v>
      </c>
      <c r="L20111" t="s">
        <v>60</v>
      </c>
      <c r="M20111">
        <v>172500</v>
      </c>
      <c r="N20111"/>
      <c r="O20111" t="s">
        <v>696</v>
      </c>
      <c r="P20111" t="s">
        <v>33938</v>
      </c>
    </row>
    <row r="20112" spans="1:16" x14ac:dyDescent="0.25">
      <c r="A20112" t="s">
        <v>1</v>
      </c>
      <c r="B20112" t="s">
        <v>33939</v>
      </c>
      <c r="C20112" t="s">
        <v>33940</v>
      </c>
      <c r="D20112" t="s">
        <v>4526</v>
      </c>
      <c r="E20112" t="s">
        <v>88</v>
      </c>
      <c r="F20112" t="b">
        <v>0</v>
      </c>
      <c r="G20112" t="s">
        <v>77</v>
      </c>
      <c r="H20112" s="1">
        <v>46253.675162037027</v>
      </c>
      <c r="I20112" t="b">
        <v>0</v>
      </c>
      <c r="J20112" t="b">
        <v>0</v>
      </c>
      <c r="K20112" t="s">
        <v>41</v>
      </c>
      <c r="L20112" t="s">
        <v>74</v>
      </c>
      <c r="M20112"/>
      <c r="N20112">
        <v>49</v>
      </c>
      <c r="O20112" t="s">
        <v>1965</v>
      </c>
      <c r="P20112" t="s">
        <v>33941</v>
      </c>
    </row>
    <row r="20113" spans="1:16" x14ac:dyDescent="0.25">
      <c r="A20113" t="s">
        <v>7</v>
      </c>
      <c r="B20113" t="s">
        <v>33942</v>
      </c>
      <c r="C20113" t="s">
        <v>162</v>
      </c>
      <c r="D20113" t="s">
        <v>31335</v>
      </c>
      <c r="E20113" t="s">
        <v>59</v>
      </c>
      <c r="F20113" t="b">
        <v>0</v>
      </c>
      <c r="G20113" t="s">
        <v>73</v>
      </c>
      <c r="H20113" s="1">
        <v>46253.70989583333</v>
      </c>
      <c r="I20113" t="b">
        <v>1</v>
      </c>
      <c r="J20113" t="b">
        <v>1</v>
      </c>
      <c r="K20113" t="s">
        <v>41</v>
      </c>
      <c r="L20113" t="s">
        <v>60</v>
      </c>
      <c r="M20113">
        <v>131700</v>
      </c>
      <c r="N20113"/>
      <c r="O20113" t="s">
        <v>1490</v>
      </c>
      <c r="P20113" t="s">
        <v>597</v>
      </c>
    </row>
    <row r="20114" spans="1:16" x14ac:dyDescent="0.25">
      <c r="A20114" t="s">
        <v>0</v>
      </c>
      <c r="B20114" t="s">
        <v>33943</v>
      </c>
      <c r="C20114" t="s">
        <v>190</v>
      </c>
      <c r="D20114" t="s">
        <v>4526</v>
      </c>
      <c r="E20114" t="s">
        <v>59</v>
      </c>
      <c r="F20114" t="b">
        <v>0</v>
      </c>
      <c r="G20114" t="s">
        <v>73</v>
      </c>
      <c r="H20114" s="1">
        <v>46253.70989583333</v>
      </c>
      <c r="I20114" t="b">
        <v>0</v>
      </c>
      <c r="J20114" t="b">
        <v>0</v>
      </c>
      <c r="K20114" t="s">
        <v>41</v>
      </c>
      <c r="L20114" t="s">
        <v>60</v>
      </c>
      <c r="M20114">
        <v>95000</v>
      </c>
      <c r="N20114"/>
      <c r="O20114" t="s">
        <v>33944</v>
      </c>
      <c r="P20114" t="s">
        <v>33945</v>
      </c>
    </row>
    <row r="20115" spans="1:16" x14ac:dyDescent="0.25">
      <c r="A20115" t="s">
        <v>0</v>
      </c>
      <c r="B20115" t="s">
        <v>33946</v>
      </c>
      <c r="C20115" t="s">
        <v>181</v>
      </c>
      <c r="D20115" t="s">
        <v>4526</v>
      </c>
      <c r="E20115" t="s">
        <v>88</v>
      </c>
      <c r="F20115" t="b">
        <v>0</v>
      </c>
      <c r="G20115" t="s">
        <v>89</v>
      </c>
      <c r="H20115" s="1">
        <v>46253.70989583333</v>
      </c>
      <c r="I20115" t="b">
        <v>0</v>
      </c>
      <c r="J20115" t="b">
        <v>1</v>
      </c>
      <c r="K20115" t="s">
        <v>41</v>
      </c>
      <c r="L20115" t="s">
        <v>74</v>
      </c>
      <c r="M20115"/>
      <c r="N20115">
        <v>22</v>
      </c>
      <c r="O20115" t="s">
        <v>2080</v>
      </c>
      <c r="P20115" t="s">
        <v>3990</v>
      </c>
    </row>
    <row r="20116" spans="1:16" x14ac:dyDescent="0.25">
      <c r="A20116" t="s">
        <v>7</v>
      </c>
      <c r="B20116" t="s">
        <v>33947</v>
      </c>
      <c r="C20116" t="s">
        <v>75</v>
      </c>
      <c r="D20116" t="s">
        <v>4346</v>
      </c>
      <c r="E20116" t="s">
        <v>59</v>
      </c>
      <c r="F20116" t="b">
        <v>0</v>
      </c>
      <c r="G20116" t="s">
        <v>65</v>
      </c>
      <c r="H20116" s="1">
        <v>46253.709930555553</v>
      </c>
      <c r="I20116" t="b">
        <v>1</v>
      </c>
      <c r="J20116" t="b">
        <v>0</v>
      </c>
      <c r="K20116" t="s">
        <v>41</v>
      </c>
      <c r="L20116" t="s">
        <v>60</v>
      </c>
      <c r="M20116">
        <v>130000</v>
      </c>
      <c r="N20116"/>
      <c r="O20116" t="s">
        <v>33948</v>
      </c>
      <c r="P20116" t="s">
        <v>3903</v>
      </c>
    </row>
    <row r="20117" spans="1:16" x14ac:dyDescent="0.25">
      <c r="A20117" t="s">
        <v>2</v>
      </c>
      <c r="B20117" t="s">
        <v>238</v>
      </c>
      <c r="C20117" t="s">
        <v>64</v>
      </c>
      <c r="D20117" t="s">
        <v>4526</v>
      </c>
      <c r="E20117" t="s">
        <v>59</v>
      </c>
      <c r="F20117" t="b">
        <v>0</v>
      </c>
      <c r="G20117" t="s">
        <v>65</v>
      </c>
      <c r="H20117" s="1">
        <v>46253.709953703707</v>
      </c>
      <c r="I20117" t="b">
        <v>0</v>
      </c>
      <c r="J20117" t="b">
        <v>1</v>
      </c>
      <c r="K20117" t="s">
        <v>41</v>
      </c>
      <c r="L20117" t="s">
        <v>60</v>
      </c>
      <c r="M20117">
        <v>110000</v>
      </c>
      <c r="N20117"/>
      <c r="O20117" t="s">
        <v>22229</v>
      </c>
      <c r="P20117" t="s">
        <v>22230</v>
      </c>
    </row>
    <row r="20118" spans="1:16" x14ac:dyDescent="0.25">
      <c r="A20118" t="s">
        <v>3</v>
      </c>
      <c r="B20118" t="s">
        <v>33949</v>
      </c>
      <c r="C20118" t="s">
        <v>76</v>
      </c>
      <c r="D20118" t="s">
        <v>4526</v>
      </c>
      <c r="E20118" t="s">
        <v>88</v>
      </c>
      <c r="F20118" t="b">
        <v>1</v>
      </c>
      <c r="G20118" t="s">
        <v>41</v>
      </c>
      <c r="H20118" s="1">
        <v>46253.71298611111</v>
      </c>
      <c r="I20118" t="b">
        <v>0</v>
      </c>
      <c r="J20118" t="b">
        <v>0</v>
      </c>
      <c r="K20118" t="s">
        <v>41</v>
      </c>
      <c r="L20118" t="s">
        <v>74</v>
      </c>
      <c r="M20118"/>
      <c r="N20118">
        <v>37.5</v>
      </c>
      <c r="O20118" t="s">
        <v>13434</v>
      </c>
      <c r="P20118" t="s">
        <v>171</v>
      </c>
    </row>
    <row r="20119" spans="1:16" x14ac:dyDescent="0.25">
      <c r="A20119" t="s">
        <v>5</v>
      </c>
      <c r="B20119" t="s">
        <v>33950</v>
      </c>
      <c r="C20119" t="s">
        <v>33918</v>
      </c>
      <c r="D20119" t="s">
        <v>31335</v>
      </c>
      <c r="E20119" t="s">
        <v>59</v>
      </c>
      <c r="F20119" t="b">
        <v>0</v>
      </c>
      <c r="G20119" t="s">
        <v>89</v>
      </c>
      <c r="H20119" s="1">
        <v>46253.713263888887</v>
      </c>
      <c r="I20119" t="b">
        <v>0</v>
      </c>
      <c r="J20119" t="b">
        <v>1</v>
      </c>
      <c r="K20119" t="s">
        <v>41</v>
      </c>
      <c r="L20119" t="s">
        <v>60</v>
      </c>
      <c r="M20119">
        <v>141200</v>
      </c>
      <c r="N20119"/>
      <c r="O20119" t="s">
        <v>116</v>
      </c>
      <c r="P20119" t="s">
        <v>30582</v>
      </c>
    </row>
    <row r="20120" spans="1:16" x14ac:dyDescent="0.25">
      <c r="A20120" t="s">
        <v>8</v>
      </c>
      <c r="B20120" t="s">
        <v>33951</v>
      </c>
      <c r="C20120" t="s">
        <v>76</v>
      </c>
      <c r="D20120" t="s">
        <v>5037</v>
      </c>
      <c r="E20120" t="s">
        <v>59</v>
      </c>
      <c r="F20120" t="b">
        <v>1</v>
      </c>
      <c r="G20120" t="s">
        <v>20</v>
      </c>
      <c r="H20120" s="1">
        <v>46253.718414351853</v>
      </c>
      <c r="I20120" t="b">
        <v>0</v>
      </c>
      <c r="J20120" t="b">
        <v>0</v>
      </c>
      <c r="K20120" t="s">
        <v>20</v>
      </c>
      <c r="L20120" t="s">
        <v>60</v>
      </c>
      <c r="M20120">
        <v>63995.5</v>
      </c>
      <c r="N20120"/>
      <c r="O20120" t="s">
        <v>2043</v>
      </c>
      <c r="P20120" t="s">
        <v>261</v>
      </c>
    </row>
    <row r="20121" spans="1:16" x14ac:dyDescent="0.25">
      <c r="A20121" t="s">
        <v>0</v>
      </c>
      <c r="B20121" t="s">
        <v>33952</v>
      </c>
      <c r="C20121" t="s">
        <v>10969</v>
      </c>
      <c r="D20121" t="s">
        <v>4346</v>
      </c>
      <c r="E20121" t="s">
        <v>59</v>
      </c>
      <c r="F20121" t="b">
        <v>0</v>
      </c>
      <c r="G20121" t="s">
        <v>65</v>
      </c>
      <c r="H20121" s="1">
        <v>46253.751562500001</v>
      </c>
      <c r="I20121" t="b">
        <v>1</v>
      </c>
      <c r="J20121" t="b">
        <v>1</v>
      </c>
      <c r="K20121" t="s">
        <v>41</v>
      </c>
      <c r="L20121" t="s">
        <v>60</v>
      </c>
      <c r="M20121">
        <v>98165.5</v>
      </c>
      <c r="N20121"/>
      <c r="O20121" t="s">
        <v>27396</v>
      </c>
      <c r="P20121" t="s">
        <v>33953</v>
      </c>
    </row>
    <row r="20122" spans="1:16" x14ac:dyDescent="0.25">
      <c r="A20122" t="s">
        <v>0</v>
      </c>
      <c r="B20122" t="s">
        <v>33954</v>
      </c>
      <c r="C20122" t="s">
        <v>557</v>
      </c>
      <c r="D20122" t="s">
        <v>4346</v>
      </c>
      <c r="E20122" t="s">
        <v>59</v>
      </c>
      <c r="F20122" t="b">
        <v>0</v>
      </c>
      <c r="G20122" t="s">
        <v>65</v>
      </c>
      <c r="H20122" s="1">
        <v>46253.751562500001</v>
      </c>
      <c r="I20122" t="b">
        <v>1</v>
      </c>
      <c r="J20122" t="b">
        <v>1</v>
      </c>
      <c r="K20122" t="s">
        <v>41</v>
      </c>
      <c r="L20122" t="s">
        <v>60</v>
      </c>
      <c r="M20122">
        <v>144209</v>
      </c>
      <c r="N20122"/>
      <c r="O20122" t="s">
        <v>23298</v>
      </c>
      <c r="P20122" t="s">
        <v>23202</v>
      </c>
    </row>
    <row r="20123" spans="1:16" x14ac:dyDescent="0.25">
      <c r="A20123" t="s">
        <v>0</v>
      </c>
      <c r="B20123" t="s">
        <v>33955</v>
      </c>
      <c r="C20123" t="s">
        <v>486</v>
      </c>
      <c r="D20123" t="s">
        <v>4346</v>
      </c>
      <c r="E20123" t="s">
        <v>59</v>
      </c>
      <c r="F20123" t="b">
        <v>0</v>
      </c>
      <c r="G20123" t="s">
        <v>65</v>
      </c>
      <c r="H20123" s="1">
        <v>46253.751562500001</v>
      </c>
      <c r="I20123" t="b">
        <v>1</v>
      </c>
      <c r="J20123" t="b">
        <v>1</v>
      </c>
      <c r="K20123" t="s">
        <v>41</v>
      </c>
      <c r="L20123" t="s">
        <v>74</v>
      </c>
      <c r="M20123"/>
      <c r="N20123">
        <v>25</v>
      </c>
      <c r="O20123" t="s">
        <v>775</v>
      </c>
      <c r="P20123" t="s">
        <v>3307</v>
      </c>
    </row>
    <row r="20124" spans="1:16" x14ac:dyDescent="0.25">
      <c r="A20124" t="s">
        <v>0</v>
      </c>
      <c r="B20124" t="s">
        <v>6565</v>
      </c>
      <c r="C20124" t="s">
        <v>71</v>
      </c>
      <c r="D20124" t="s">
        <v>4526</v>
      </c>
      <c r="E20124" t="s">
        <v>88</v>
      </c>
      <c r="F20124" t="b">
        <v>0</v>
      </c>
      <c r="G20124" t="s">
        <v>73</v>
      </c>
      <c r="H20124" s="1">
        <v>46253.751562500001</v>
      </c>
      <c r="I20124" t="b">
        <v>0</v>
      </c>
      <c r="J20124" t="b">
        <v>0</v>
      </c>
      <c r="K20124" t="s">
        <v>41</v>
      </c>
      <c r="L20124" t="s">
        <v>74</v>
      </c>
      <c r="M20124"/>
      <c r="N20124">
        <v>42</v>
      </c>
      <c r="O20124" t="s">
        <v>6114</v>
      </c>
    </row>
    <row r="20125" spans="1:16" x14ac:dyDescent="0.25">
      <c r="A20125" t="s">
        <v>4</v>
      </c>
      <c r="B20125" t="s">
        <v>3479</v>
      </c>
      <c r="C20125" t="s">
        <v>76</v>
      </c>
      <c r="D20125" t="s">
        <v>4526</v>
      </c>
      <c r="E20125" t="s">
        <v>59</v>
      </c>
      <c r="F20125" t="b">
        <v>1</v>
      </c>
      <c r="G20125" t="s">
        <v>77</v>
      </c>
      <c r="H20125" s="1">
        <v>46253.793229166673</v>
      </c>
      <c r="I20125" t="b">
        <v>0</v>
      </c>
      <c r="J20125" t="b">
        <v>1</v>
      </c>
      <c r="K20125" t="s">
        <v>41</v>
      </c>
      <c r="L20125" t="s">
        <v>60</v>
      </c>
      <c r="M20125">
        <v>165000</v>
      </c>
      <c r="N20125"/>
      <c r="O20125" t="s">
        <v>15494</v>
      </c>
      <c r="P20125" t="s">
        <v>1181</v>
      </c>
    </row>
    <row r="20126" spans="1:16" x14ac:dyDescent="0.25">
      <c r="A20126" t="s">
        <v>6</v>
      </c>
      <c r="B20126" t="s">
        <v>33956</v>
      </c>
      <c r="C20126" t="s">
        <v>40</v>
      </c>
      <c r="D20126" t="s">
        <v>4587</v>
      </c>
      <c r="E20126" t="s">
        <v>59</v>
      </c>
      <c r="F20126" t="b">
        <v>0</v>
      </c>
      <c r="G20126" t="s">
        <v>40</v>
      </c>
      <c r="H20126" s="1">
        <v>46253.799872685187</v>
      </c>
      <c r="I20126" t="b">
        <v>0</v>
      </c>
      <c r="J20126" t="b">
        <v>0</v>
      </c>
      <c r="K20126" t="s">
        <v>40</v>
      </c>
      <c r="L20126" t="s">
        <v>60</v>
      </c>
      <c r="M20126">
        <v>620</v>
      </c>
      <c r="N20126"/>
      <c r="O20126" t="s">
        <v>19857</v>
      </c>
      <c r="P20126" t="s">
        <v>33957</v>
      </c>
    </row>
    <row r="20127" spans="1:16" x14ac:dyDescent="0.25">
      <c r="A20127" t="s">
        <v>5</v>
      </c>
      <c r="B20127" t="s">
        <v>33958</v>
      </c>
      <c r="C20127" t="s">
        <v>1378</v>
      </c>
      <c r="D20127" t="s">
        <v>4526</v>
      </c>
      <c r="E20127" t="s">
        <v>59</v>
      </c>
      <c r="F20127" t="b">
        <v>0</v>
      </c>
      <c r="G20127" t="s">
        <v>89</v>
      </c>
      <c r="H20127" s="1">
        <v>46253.800092592603</v>
      </c>
      <c r="I20127" t="b">
        <v>0</v>
      </c>
      <c r="J20127" t="b">
        <v>1</v>
      </c>
      <c r="K20127" t="s">
        <v>41</v>
      </c>
      <c r="L20127" t="s">
        <v>60</v>
      </c>
      <c r="M20127">
        <v>169075</v>
      </c>
      <c r="N20127"/>
      <c r="O20127" t="s">
        <v>446</v>
      </c>
      <c r="P20127" t="s">
        <v>33959</v>
      </c>
    </row>
    <row r="20128" spans="1:16" x14ac:dyDescent="0.25">
      <c r="A20128" t="s">
        <v>1</v>
      </c>
      <c r="B20128" t="s">
        <v>33960</v>
      </c>
      <c r="C20128" t="s">
        <v>1603</v>
      </c>
      <c r="D20128" t="s">
        <v>4526</v>
      </c>
      <c r="E20128" t="s">
        <v>88</v>
      </c>
      <c r="F20128" t="b">
        <v>0</v>
      </c>
      <c r="G20128" t="s">
        <v>89</v>
      </c>
      <c r="H20128" s="1">
        <v>46253.800324074073</v>
      </c>
      <c r="I20128" t="b">
        <v>1</v>
      </c>
      <c r="J20128" t="b">
        <v>0</v>
      </c>
      <c r="K20128" t="s">
        <v>41</v>
      </c>
      <c r="L20128" t="s">
        <v>74</v>
      </c>
      <c r="M20128"/>
      <c r="N20128">
        <v>57.5</v>
      </c>
      <c r="O20128" t="s">
        <v>9512</v>
      </c>
      <c r="P20128" t="s">
        <v>31363</v>
      </c>
    </row>
    <row r="20129" spans="1:16" x14ac:dyDescent="0.25">
      <c r="A20129" t="s">
        <v>4</v>
      </c>
      <c r="B20129" t="s">
        <v>33961</v>
      </c>
      <c r="C20129" t="s">
        <v>3062</v>
      </c>
      <c r="D20129" t="s">
        <v>4526</v>
      </c>
      <c r="E20129" t="s">
        <v>59</v>
      </c>
      <c r="F20129" t="b">
        <v>0</v>
      </c>
      <c r="G20129" t="s">
        <v>68</v>
      </c>
      <c r="H20129" s="1">
        <v>46253.800381944442</v>
      </c>
      <c r="I20129" t="b">
        <v>0</v>
      </c>
      <c r="J20129" t="b">
        <v>0</v>
      </c>
      <c r="K20129" t="s">
        <v>41</v>
      </c>
      <c r="L20129" t="s">
        <v>60</v>
      </c>
      <c r="M20129">
        <v>104900</v>
      </c>
      <c r="N20129"/>
      <c r="O20129" t="s">
        <v>11793</v>
      </c>
      <c r="P20129" t="s">
        <v>33962</v>
      </c>
    </row>
    <row r="20130" spans="1:16" x14ac:dyDescent="0.25">
      <c r="A20130" t="s">
        <v>4</v>
      </c>
      <c r="B20130" t="s">
        <v>33963</v>
      </c>
      <c r="C20130" t="s">
        <v>76</v>
      </c>
      <c r="D20130" t="s">
        <v>2360</v>
      </c>
      <c r="E20130" t="s">
        <v>59</v>
      </c>
      <c r="F20130" t="b">
        <v>1</v>
      </c>
      <c r="G20130" t="s">
        <v>65</v>
      </c>
      <c r="H20130" s="1">
        <v>46253.834930555553</v>
      </c>
      <c r="I20130" t="b">
        <v>0</v>
      </c>
      <c r="J20130" t="b">
        <v>0</v>
      </c>
      <c r="K20130" t="s">
        <v>41</v>
      </c>
      <c r="L20130" t="s">
        <v>60</v>
      </c>
      <c r="M20130">
        <v>110000</v>
      </c>
      <c r="N20130"/>
      <c r="O20130" t="s">
        <v>27058</v>
      </c>
      <c r="P20130" t="s">
        <v>219</v>
      </c>
    </row>
    <row r="20131" spans="1:16" x14ac:dyDescent="0.25">
      <c r="A20131" t="s">
        <v>0</v>
      </c>
      <c r="B20131" t="s">
        <v>2073</v>
      </c>
      <c r="C20131" t="s">
        <v>150</v>
      </c>
      <c r="D20131" t="s">
        <v>4526</v>
      </c>
      <c r="E20131" t="s">
        <v>59</v>
      </c>
      <c r="F20131" t="b">
        <v>0</v>
      </c>
      <c r="G20131" t="s">
        <v>68</v>
      </c>
      <c r="H20131" s="1">
        <v>46253.876562500001</v>
      </c>
      <c r="I20131" t="b">
        <v>0</v>
      </c>
      <c r="J20131" t="b">
        <v>1</v>
      </c>
      <c r="K20131" t="s">
        <v>41</v>
      </c>
      <c r="L20131" t="s">
        <v>60</v>
      </c>
      <c r="M20131">
        <v>72500</v>
      </c>
      <c r="N20131"/>
      <c r="O20131" t="s">
        <v>33964</v>
      </c>
      <c r="P20131" t="s">
        <v>219</v>
      </c>
    </row>
    <row r="20132" spans="1:16" x14ac:dyDescent="0.25">
      <c r="A20132" t="s">
        <v>0</v>
      </c>
      <c r="B20132" t="s">
        <v>28678</v>
      </c>
      <c r="C20132" t="s">
        <v>142</v>
      </c>
      <c r="D20132" t="s">
        <v>4526</v>
      </c>
      <c r="E20132" t="s">
        <v>59</v>
      </c>
      <c r="F20132" t="b">
        <v>0</v>
      </c>
      <c r="G20132" t="s">
        <v>65</v>
      </c>
      <c r="H20132" s="1">
        <v>46253.876597222217</v>
      </c>
      <c r="I20132" t="b">
        <v>1</v>
      </c>
      <c r="J20132" t="b">
        <v>1</v>
      </c>
      <c r="K20132" t="s">
        <v>41</v>
      </c>
      <c r="L20132" t="s">
        <v>60</v>
      </c>
      <c r="M20132">
        <v>85000</v>
      </c>
      <c r="N20132"/>
      <c r="O20132" t="s">
        <v>33965</v>
      </c>
    </row>
    <row r="20133" spans="1:16" x14ac:dyDescent="0.25">
      <c r="A20133" t="s">
        <v>1</v>
      </c>
      <c r="B20133" t="s">
        <v>18976</v>
      </c>
      <c r="C20133" t="s">
        <v>24456</v>
      </c>
      <c r="D20133" t="s">
        <v>4346</v>
      </c>
      <c r="E20133" t="s">
        <v>59</v>
      </c>
      <c r="F20133" t="b">
        <v>0</v>
      </c>
      <c r="G20133" t="s">
        <v>40</v>
      </c>
      <c r="H20133" s="1">
        <v>46253.886944444443</v>
      </c>
      <c r="I20133" t="b">
        <v>1</v>
      </c>
      <c r="J20133" t="b">
        <v>0</v>
      </c>
      <c r="K20133" t="s">
        <v>40</v>
      </c>
      <c r="L20133" t="s">
        <v>60</v>
      </c>
      <c r="M20133">
        <v>27000</v>
      </c>
      <c r="N20133"/>
      <c r="O20133" t="s">
        <v>24457</v>
      </c>
      <c r="P20133" t="s">
        <v>283</v>
      </c>
    </row>
    <row r="20134" spans="1:16" x14ac:dyDescent="0.25">
      <c r="A20134" t="s">
        <v>2</v>
      </c>
      <c r="B20134" t="s">
        <v>33966</v>
      </c>
      <c r="C20134" t="s">
        <v>201</v>
      </c>
      <c r="D20134" t="s">
        <v>4526</v>
      </c>
      <c r="E20134" t="s">
        <v>59</v>
      </c>
      <c r="F20134" t="b">
        <v>0</v>
      </c>
      <c r="G20134" t="s">
        <v>77</v>
      </c>
      <c r="H20134" s="1">
        <v>46253.918229166673</v>
      </c>
      <c r="I20134" t="b">
        <v>0</v>
      </c>
      <c r="J20134" t="b">
        <v>1</v>
      </c>
      <c r="K20134" t="s">
        <v>41</v>
      </c>
      <c r="L20134" t="s">
        <v>60</v>
      </c>
      <c r="M20134">
        <v>289112.5</v>
      </c>
      <c r="N20134"/>
      <c r="O20134" t="s">
        <v>22125</v>
      </c>
      <c r="P20134" t="s">
        <v>33967</v>
      </c>
    </row>
    <row r="20135" spans="1:16" x14ac:dyDescent="0.25">
      <c r="A20135" t="s">
        <v>5</v>
      </c>
      <c r="B20135" t="s">
        <v>33968</v>
      </c>
      <c r="C20135" t="s">
        <v>148</v>
      </c>
      <c r="D20135" t="s">
        <v>4346</v>
      </c>
      <c r="E20135" t="s">
        <v>59</v>
      </c>
      <c r="F20135" t="b">
        <v>0</v>
      </c>
      <c r="G20135" t="s">
        <v>89</v>
      </c>
      <c r="H20135" s="1">
        <v>46253.921597222223</v>
      </c>
      <c r="I20135" t="b">
        <v>0</v>
      </c>
      <c r="J20135" t="b">
        <v>0</v>
      </c>
      <c r="K20135" t="s">
        <v>41</v>
      </c>
      <c r="L20135" t="s">
        <v>74</v>
      </c>
      <c r="M20135"/>
      <c r="N20135">
        <v>52.5</v>
      </c>
      <c r="O20135" t="s">
        <v>18099</v>
      </c>
      <c r="P20135" t="s">
        <v>20679</v>
      </c>
    </row>
    <row r="20136" spans="1:16" x14ac:dyDescent="0.25">
      <c r="A20136" t="s">
        <v>2</v>
      </c>
      <c r="B20136" t="s">
        <v>3849</v>
      </c>
      <c r="C20136" t="s">
        <v>889</v>
      </c>
      <c r="D20136" t="s">
        <v>31335</v>
      </c>
      <c r="E20136" t="s">
        <v>59</v>
      </c>
      <c r="F20136" t="b">
        <v>0</v>
      </c>
      <c r="G20136" t="s">
        <v>68</v>
      </c>
      <c r="H20136" s="1">
        <v>46253.9216087963</v>
      </c>
      <c r="I20136" t="b">
        <v>0</v>
      </c>
      <c r="J20136" t="b">
        <v>1</v>
      </c>
      <c r="K20136" t="s">
        <v>41</v>
      </c>
      <c r="L20136" t="s">
        <v>60</v>
      </c>
      <c r="M20136">
        <v>159000</v>
      </c>
      <c r="N20136"/>
      <c r="O20136" t="s">
        <v>686</v>
      </c>
      <c r="P20136" t="s">
        <v>33969</v>
      </c>
    </row>
    <row r="20137" spans="1:16" x14ac:dyDescent="0.25">
      <c r="A20137" t="s">
        <v>0</v>
      </c>
      <c r="B20137" t="s">
        <v>14897</v>
      </c>
      <c r="C20137" t="s">
        <v>1901</v>
      </c>
      <c r="D20137" t="s">
        <v>4526</v>
      </c>
      <c r="E20137" t="s">
        <v>59</v>
      </c>
      <c r="F20137" t="b">
        <v>0</v>
      </c>
      <c r="G20137" t="s">
        <v>77</v>
      </c>
      <c r="H20137" s="1">
        <v>46253.95989583333</v>
      </c>
      <c r="I20137" t="b">
        <v>0</v>
      </c>
      <c r="J20137" t="b">
        <v>0</v>
      </c>
      <c r="K20137" t="s">
        <v>41</v>
      </c>
      <c r="L20137" t="s">
        <v>60</v>
      </c>
      <c r="M20137">
        <v>80152</v>
      </c>
      <c r="N20137"/>
      <c r="O20137" t="s">
        <v>33970</v>
      </c>
    </row>
    <row r="20138" spans="1:16" x14ac:dyDescent="0.25">
      <c r="A20138" t="s">
        <v>0</v>
      </c>
      <c r="B20138" t="s">
        <v>33971</v>
      </c>
      <c r="C20138" t="s">
        <v>165</v>
      </c>
      <c r="D20138" t="s">
        <v>4526</v>
      </c>
      <c r="E20138" t="s">
        <v>59</v>
      </c>
      <c r="F20138" t="b">
        <v>0</v>
      </c>
      <c r="G20138" t="s">
        <v>73</v>
      </c>
      <c r="H20138" s="1">
        <v>46253.95989583333</v>
      </c>
      <c r="I20138" t="b">
        <v>0</v>
      </c>
      <c r="J20138" t="b">
        <v>1</v>
      </c>
      <c r="K20138" t="s">
        <v>41</v>
      </c>
      <c r="L20138" t="s">
        <v>60</v>
      </c>
      <c r="M20138">
        <v>135000</v>
      </c>
      <c r="N20138"/>
      <c r="O20138" t="s">
        <v>1155</v>
      </c>
      <c r="P20138" t="s">
        <v>23080</v>
      </c>
    </row>
    <row r="20139" spans="1:16" x14ac:dyDescent="0.25">
      <c r="A20139" t="s">
        <v>2</v>
      </c>
      <c r="B20139" t="s">
        <v>33972</v>
      </c>
      <c r="C20139" t="s">
        <v>142</v>
      </c>
      <c r="D20139" t="s">
        <v>4550</v>
      </c>
      <c r="E20139" t="s">
        <v>59</v>
      </c>
      <c r="F20139" t="b">
        <v>0</v>
      </c>
      <c r="G20139" t="s">
        <v>65</v>
      </c>
      <c r="H20139" s="1">
        <v>46253.96329861111</v>
      </c>
      <c r="I20139" t="b">
        <v>0</v>
      </c>
      <c r="J20139" t="b">
        <v>1</v>
      </c>
      <c r="K20139" t="s">
        <v>41</v>
      </c>
      <c r="L20139" t="s">
        <v>60</v>
      </c>
      <c r="M20139">
        <v>173548.5</v>
      </c>
      <c r="N20139"/>
      <c r="O20139" t="s">
        <v>14975</v>
      </c>
      <c r="P20139" t="s">
        <v>33973</v>
      </c>
    </row>
    <row r="20140" spans="1:16" x14ac:dyDescent="0.25">
      <c r="A20140" t="s">
        <v>1</v>
      </c>
      <c r="B20140" t="s">
        <v>316</v>
      </c>
      <c r="C20140" t="s">
        <v>1351</v>
      </c>
      <c r="D20140" t="s">
        <v>4526</v>
      </c>
      <c r="E20140" t="s">
        <v>59</v>
      </c>
      <c r="F20140" t="b">
        <v>0</v>
      </c>
      <c r="G20140" t="s">
        <v>77</v>
      </c>
      <c r="H20140" s="1">
        <v>46253.966782407413</v>
      </c>
      <c r="I20140" t="b">
        <v>0</v>
      </c>
      <c r="J20140" t="b">
        <v>0</v>
      </c>
      <c r="K20140" t="s">
        <v>41</v>
      </c>
      <c r="L20140" t="s">
        <v>60</v>
      </c>
      <c r="M20140">
        <v>170000</v>
      </c>
      <c r="N20140"/>
      <c r="O20140" t="s">
        <v>1389</v>
      </c>
      <c r="P20140" t="s">
        <v>33974</v>
      </c>
    </row>
    <row r="20141" spans="1:16" x14ac:dyDescent="0.25">
      <c r="A20141" t="s">
        <v>1</v>
      </c>
      <c r="B20141" t="s">
        <v>22657</v>
      </c>
      <c r="C20141" t="s">
        <v>422</v>
      </c>
      <c r="D20141" t="s">
        <v>4526</v>
      </c>
      <c r="E20141" t="s">
        <v>59</v>
      </c>
      <c r="F20141" t="b">
        <v>0</v>
      </c>
      <c r="G20141" t="s">
        <v>41</v>
      </c>
      <c r="H20141" s="1">
        <v>46253.970266203702</v>
      </c>
      <c r="I20141" t="b">
        <v>0</v>
      </c>
      <c r="J20141" t="b">
        <v>0</v>
      </c>
      <c r="K20141" t="s">
        <v>41</v>
      </c>
      <c r="L20141" t="s">
        <v>60</v>
      </c>
      <c r="M20141">
        <v>169125</v>
      </c>
      <c r="N20141"/>
      <c r="O20141" t="s">
        <v>468</v>
      </c>
      <c r="P20141" t="s">
        <v>33975</v>
      </c>
    </row>
    <row r="20142" spans="1:16" x14ac:dyDescent="0.25">
      <c r="A20142" t="s">
        <v>3</v>
      </c>
      <c r="B20142" t="s">
        <v>33976</v>
      </c>
      <c r="C20142" t="s">
        <v>33977</v>
      </c>
      <c r="D20142" t="s">
        <v>4346</v>
      </c>
      <c r="E20142" t="s">
        <v>59</v>
      </c>
      <c r="F20142" t="b">
        <v>0</v>
      </c>
      <c r="G20142" t="s">
        <v>65</v>
      </c>
      <c r="H20142" s="1">
        <v>46254.001597222217</v>
      </c>
      <c r="I20142" t="b">
        <v>0</v>
      </c>
      <c r="J20142" t="b">
        <v>0</v>
      </c>
      <c r="K20142" t="s">
        <v>41</v>
      </c>
      <c r="L20142" t="s">
        <v>60</v>
      </c>
      <c r="M20142">
        <v>82500</v>
      </c>
      <c r="N20142"/>
      <c r="O20142" t="s">
        <v>33978</v>
      </c>
      <c r="P20142" t="s">
        <v>283</v>
      </c>
    </row>
    <row r="20143" spans="1:16" x14ac:dyDescent="0.25">
      <c r="A20143" t="s">
        <v>2</v>
      </c>
      <c r="B20143" t="s">
        <v>33979</v>
      </c>
      <c r="C20143" t="s">
        <v>440</v>
      </c>
      <c r="D20143" t="s">
        <v>31335</v>
      </c>
      <c r="E20143" t="s">
        <v>59</v>
      </c>
      <c r="F20143" t="b">
        <v>0</v>
      </c>
      <c r="G20143" t="s">
        <v>65</v>
      </c>
      <c r="H20143" s="1">
        <v>46254.046631944453</v>
      </c>
      <c r="I20143" t="b">
        <v>0</v>
      </c>
      <c r="J20143" t="b">
        <v>0</v>
      </c>
      <c r="K20143" t="s">
        <v>41</v>
      </c>
      <c r="L20143" t="s">
        <v>60</v>
      </c>
      <c r="M20143">
        <v>124500</v>
      </c>
      <c r="N20143"/>
      <c r="O20143" t="s">
        <v>371</v>
      </c>
      <c r="P20143" t="s">
        <v>33980</v>
      </c>
    </row>
    <row r="20144" spans="1:16" x14ac:dyDescent="0.25">
      <c r="A20144" t="s">
        <v>1</v>
      </c>
      <c r="B20144" t="s">
        <v>33981</v>
      </c>
      <c r="C20144" t="s">
        <v>500</v>
      </c>
      <c r="D20144" t="s">
        <v>4346</v>
      </c>
      <c r="E20144" t="s">
        <v>59</v>
      </c>
      <c r="F20144" t="b">
        <v>0</v>
      </c>
      <c r="G20144" t="s">
        <v>13</v>
      </c>
      <c r="H20144" s="1">
        <v>46254.050937499997</v>
      </c>
      <c r="I20144" t="b">
        <v>0</v>
      </c>
      <c r="J20144" t="b">
        <v>0</v>
      </c>
      <c r="K20144" t="s">
        <v>13</v>
      </c>
      <c r="L20144" t="s">
        <v>60</v>
      </c>
      <c r="M20144">
        <v>115500</v>
      </c>
      <c r="N20144"/>
      <c r="O20144" t="s">
        <v>7231</v>
      </c>
      <c r="P20144" t="s">
        <v>33982</v>
      </c>
    </row>
    <row r="20145" spans="1:16" x14ac:dyDescent="0.25">
      <c r="A20145" t="s">
        <v>1</v>
      </c>
      <c r="B20145" t="s">
        <v>33983</v>
      </c>
      <c r="C20145" t="s">
        <v>353</v>
      </c>
      <c r="D20145" t="s">
        <v>4756</v>
      </c>
      <c r="E20145" t="s">
        <v>59</v>
      </c>
      <c r="F20145" t="b">
        <v>0</v>
      </c>
      <c r="G20145" t="s">
        <v>77</v>
      </c>
      <c r="H20145" s="1">
        <v>46254.218402777777</v>
      </c>
      <c r="I20145" t="b">
        <v>0</v>
      </c>
      <c r="J20145" t="b">
        <v>0</v>
      </c>
      <c r="K20145" t="s">
        <v>41</v>
      </c>
      <c r="L20145" t="s">
        <v>60</v>
      </c>
      <c r="M20145">
        <v>300000</v>
      </c>
      <c r="N20145"/>
      <c r="O20145" t="s">
        <v>33984</v>
      </c>
    </row>
    <row r="20146" spans="1:16" x14ac:dyDescent="0.25">
      <c r="A20146" t="s">
        <v>3</v>
      </c>
      <c r="B20146" t="s">
        <v>33985</v>
      </c>
      <c r="C20146" t="s">
        <v>3255</v>
      </c>
      <c r="D20146" t="s">
        <v>31335</v>
      </c>
      <c r="E20146" t="s">
        <v>59</v>
      </c>
      <c r="F20146" t="b">
        <v>0</v>
      </c>
      <c r="G20146" t="s">
        <v>77</v>
      </c>
      <c r="H20146" s="1">
        <v>46254.25209490741</v>
      </c>
      <c r="I20146" t="b">
        <v>0</v>
      </c>
      <c r="J20146" t="b">
        <v>0</v>
      </c>
      <c r="K20146" t="s">
        <v>41</v>
      </c>
      <c r="L20146" t="s">
        <v>60</v>
      </c>
      <c r="M20146">
        <v>112700</v>
      </c>
      <c r="N20146"/>
      <c r="O20146" t="s">
        <v>374</v>
      </c>
      <c r="P20146" t="s">
        <v>4249</v>
      </c>
    </row>
    <row r="20147" spans="1:16" x14ac:dyDescent="0.25">
      <c r="A20147" t="s">
        <v>2</v>
      </c>
      <c r="B20147" t="s">
        <v>33986</v>
      </c>
      <c r="C20147" t="s">
        <v>440</v>
      </c>
      <c r="D20147" t="s">
        <v>31335</v>
      </c>
      <c r="E20147" t="s">
        <v>109</v>
      </c>
      <c r="F20147" t="b">
        <v>0</v>
      </c>
      <c r="G20147" t="s">
        <v>65</v>
      </c>
      <c r="H20147" s="1">
        <v>46254.256053240737</v>
      </c>
      <c r="I20147" t="b">
        <v>0</v>
      </c>
      <c r="J20147" t="b">
        <v>1</v>
      </c>
      <c r="K20147" t="s">
        <v>41</v>
      </c>
      <c r="L20147" t="s">
        <v>60</v>
      </c>
      <c r="M20147">
        <v>176000</v>
      </c>
      <c r="N20147"/>
      <c r="O20147" t="s">
        <v>95</v>
      </c>
      <c r="P20147" t="s">
        <v>705</v>
      </c>
    </row>
    <row r="20148" spans="1:16" x14ac:dyDescent="0.25">
      <c r="A20148" t="s">
        <v>1</v>
      </c>
      <c r="B20148" t="s">
        <v>1</v>
      </c>
      <c r="C20148" t="s">
        <v>4327</v>
      </c>
      <c r="D20148" t="s">
        <v>31335</v>
      </c>
      <c r="E20148" t="s">
        <v>59</v>
      </c>
      <c r="F20148" t="b">
        <v>0</v>
      </c>
      <c r="G20148" t="s">
        <v>89</v>
      </c>
      <c r="H20148" s="1">
        <v>46254.260162037041</v>
      </c>
      <c r="I20148" t="b">
        <v>0</v>
      </c>
      <c r="J20148" t="b">
        <v>1</v>
      </c>
      <c r="K20148" t="s">
        <v>41</v>
      </c>
      <c r="L20148" t="s">
        <v>60</v>
      </c>
      <c r="M20148">
        <v>200500</v>
      </c>
      <c r="N20148"/>
      <c r="O20148" t="s">
        <v>33987</v>
      </c>
      <c r="P20148" t="s">
        <v>33988</v>
      </c>
    </row>
    <row r="20149" spans="1:16" x14ac:dyDescent="0.25">
      <c r="A20149" t="s">
        <v>3</v>
      </c>
      <c r="B20149" t="s">
        <v>33989</v>
      </c>
      <c r="C20149" t="s">
        <v>237</v>
      </c>
      <c r="D20149" t="s">
        <v>31335</v>
      </c>
      <c r="E20149" t="s">
        <v>59</v>
      </c>
      <c r="F20149" t="b">
        <v>0</v>
      </c>
      <c r="G20149" t="s">
        <v>89</v>
      </c>
      <c r="H20149" s="1">
        <v>46254.293761574067</v>
      </c>
      <c r="I20149" t="b">
        <v>0</v>
      </c>
      <c r="J20149" t="b">
        <v>1</v>
      </c>
      <c r="K20149" t="s">
        <v>41</v>
      </c>
      <c r="L20149" t="s">
        <v>60</v>
      </c>
      <c r="M20149">
        <v>130000</v>
      </c>
      <c r="N20149"/>
      <c r="O20149" t="s">
        <v>24846</v>
      </c>
      <c r="P20149" t="s">
        <v>208</v>
      </c>
    </row>
    <row r="20150" spans="1:16" x14ac:dyDescent="0.25">
      <c r="A20150" t="s">
        <v>3</v>
      </c>
      <c r="B20150" t="s">
        <v>4178</v>
      </c>
      <c r="C20150" t="s">
        <v>6290</v>
      </c>
      <c r="D20150" t="s">
        <v>2360</v>
      </c>
      <c r="E20150" t="s">
        <v>132</v>
      </c>
      <c r="F20150" t="b">
        <v>0</v>
      </c>
      <c r="G20150" t="s">
        <v>68</v>
      </c>
      <c r="H20150" s="1">
        <v>46254.293761574067</v>
      </c>
      <c r="I20150" t="b">
        <v>0</v>
      </c>
      <c r="J20150" t="b">
        <v>0</v>
      </c>
      <c r="K20150" t="s">
        <v>41</v>
      </c>
      <c r="L20150" t="s">
        <v>74</v>
      </c>
      <c r="M20150"/>
      <c r="N20150">
        <v>52.79</v>
      </c>
      <c r="O20150" t="s">
        <v>441</v>
      </c>
      <c r="P20150" t="s">
        <v>2313</v>
      </c>
    </row>
    <row r="20151" spans="1:16" x14ac:dyDescent="0.25">
      <c r="A20151" t="s">
        <v>0</v>
      </c>
      <c r="B20151" t="s">
        <v>20281</v>
      </c>
      <c r="C20151" t="s">
        <v>20286</v>
      </c>
      <c r="D20151" t="s">
        <v>2360</v>
      </c>
      <c r="E20151" t="s">
        <v>59</v>
      </c>
      <c r="F20151" t="b">
        <v>0</v>
      </c>
      <c r="G20151" t="s">
        <v>65</v>
      </c>
      <c r="H20151" s="1">
        <v>46254.293761574067</v>
      </c>
      <c r="I20151" t="b">
        <v>0</v>
      </c>
      <c r="J20151" t="b">
        <v>1</v>
      </c>
      <c r="K20151" t="s">
        <v>41</v>
      </c>
      <c r="L20151" t="s">
        <v>60</v>
      </c>
      <c r="M20151">
        <v>129500</v>
      </c>
      <c r="N20151"/>
      <c r="O20151" t="s">
        <v>424</v>
      </c>
      <c r="P20151" t="s">
        <v>20282</v>
      </c>
    </row>
    <row r="20152" spans="1:16" x14ac:dyDescent="0.25">
      <c r="A20152" t="s">
        <v>4</v>
      </c>
      <c r="B20152" t="s">
        <v>33990</v>
      </c>
      <c r="C20152" t="s">
        <v>810</v>
      </c>
      <c r="D20152" t="s">
        <v>5440</v>
      </c>
      <c r="E20152" t="s">
        <v>59</v>
      </c>
      <c r="F20152" t="b">
        <v>0</v>
      </c>
      <c r="G20152" t="s">
        <v>77</v>
      </c>
      <c r="H20152" s="1">
        <v>46254.293761574067</v>
      </c>
      <c r="I20152" t="b">
        <v>1</v>
      </c>
      <c r="J20152" t="b">
        <v>1</v>
      </c>
      <c r="K20152" t="s">
        <v>41</v>
      </c>
      <c r="L20152" t="s">
        <v>60</v>
      </c>
      <c r="M20152">
        <v>165000</v>
      </c>
      <c r="N20152"/>
      <c r="O20152" t="s">
        <v>15494</v>
      </c>
      <c r="P20152" t="s">
        <v>1181</v>
      </c>
    </row>
    <row r="20153" spans="1:16" x14ac:dyDescent="0.25">
      <c r="A20153" t="s">
        <v>0</v>
      </c>
      <c r="B20153" t="s">
        <v>33991</v>
      </c>
      <c r="C20153" t="s">
        <v>376</v>
      </c>
      <c r="D20153" t="s">
        <v>31335</v>
      </c>
      <c r="E20153" t="s">
        <v>59</v>
      </c>
      <c r="F20153" t="b">
        <v>0</v>
      </c>
      <c r="G20153" t="s">
        <v>89</v>
      </c>
      <c r="H20153" s="1">
        <v>46254.293761574067</v>
      </c>
      <c r="I20153" t="b">
        <v>0</v>
      </c>
      <c r="J20153" t="b">
        <v>1</v>
      </c>
      <c r="K20153" t="s">
        <v>41</v>
      </c>
      <c r="L20153" t="s">
        <v>60</v>
      </c>
      <c r="M20153">
        <v>87360</v>
      </c>
      <c r="N20153"/>
      <c r="O20153" t="s">
        <v>2705</v>
      </c>
      <c r="P20153" t="s">
        <v>219</v>
      </c>
    </row>
    <row r="20154" spans="1:16" x14ac:dyDescent="0.25">
      <c r="A20154" t="s">
        <v>0</v>
      </c>
      <c r="B20154" t="s">
        <v>3346</v>
      </c>
      <c r="C20154" t="s">
        <v>33882</v>
      </c>
      <c r="D20154" t="s">
        <v>31335</v>
      </c>
      <c r="E20154" t="s">
        <v>59</v>
      </c>
      <c r="F20154" t="b">
        <v>0</v>
      </c>
      <c r="G20154" t="s">
        <v>41</v>
      </c>
      <c r="H20154" s="1">
        <v>46254.297395833331</v>
      </c>
      <c r="I20154" t="b">
        <v>0</v>
      </c>
      <c r="J20154" t="b">
        <v>0</v>
      </c>
      <c r="K20154" t="s">
        <v>41</v>
      </c>
      <c r="L20154" t="s">
        <v>60</v>
      </c>
      <c r="M20154">
        <v>126800</v>
      </c>
      <c r="N20154"/>
      <c r="O20154" t="s">
        <v>195</v>
      </c>
      <c r="P20154" t="s">
        <v>33992</v>
      </c>
    </row>
    <row r="20155" spans="1:16" x14ac:dyDescent="0.25">
      <c r="A20155" t="s">
        <v>2</v>
      </c>
      <c r="B20155" t="s">
        <v>158</v>
      </c>
      <c r="C20155" t="s">
        <v>76</v>
      </c>
      <c r="D20155" t="s">
        <v>4346</v>
      </c>
      <c r="E20155" t="s">
        <v>59</v>
      </c>
      <c r="F20155" t="b">
        <v>1</v>
      </c>
      <c r="G20155" t="s">
        <v>32</v>
      </c>
      <c r="H20155" s="1">
        <v>46254.300625000003</v>
      </c>
      <c r="I20155" t="b">
        <v>0</v>
      </c>
      <c r="J20155" t="b">
        <v>0</v>
      </c>
      <c r="K20155" t="s">
        <v>32</v>
      </c>
      <c r="L20155" t="s">
        <v>60</v>
      </c>
      <c r="M20155">
        <v>185500</v>
      </c>
      <c r="N20155"/>
      <c r="O20155" t="s">
        <v>3716</v>
      </c>
      <c r="P20155" t="s">
        <v>3000</v>
      </c>
    </row>
    <row r="20156" spans="1:16" x14ac:dyDescent="0.25">
      <c r="A20156" t="s">
        <v>1</v>
      </c>
      <c r="B20156" t="s">
        <v>9408</v>
      </c>
      <c r="C20156" t="s">
        <v>1371</v>
      </c>
      <c r="D20156" t="s">
        <v>2360</v>
      </c>
      <c r="E20156" t="s">
        <v>59</v>
      </c>
      <c r="F20156" t="b">
        <v>0</v>
      </c>
      <c r="G20156" t="s">
        <v>89</v>
      </c>
      <c r="H20156" s="1">
        <v>46254.301793981482</v>
      </c>
      <c r="I20156" t="b">
        <v>0</v>
      </c>
      <c r="J20156" t="b">
        <v>1</v>
      </c>
      <c r="K20156" t="s">
        <v>41</v>
      </c>
      <c r="L20156" t="s">
        <v>60</v>
      </c>
      <c r="M20156">
        <v>165000</v>
      </c>
      <c r="N20156"/>
      <c r="O20156" t="s">
        <v>424</v>
      </c>
      <c r="P20156" t="s">
        <v>33993</v>
      </c>
    </row>
    <row r="20157" spans="1:16" x14ac:dyDescent="0.25">
      <c r="A20157" t="s">
        <v>1</v>
      </c>
      <c r="B20157" t="s">
        <v>33994</v>
      </c>
      <c r="C20157" t="s">
        <v>33995</v>
      </c>
      <c r="D20157" t="s">
        <v>4550</v>
      </c>
      <c r="E20157" t="s">
        <v>59</v>
      </c>
      <c r="F20157" t="b">
        <v>0</v>
      </c>
      <c r="G20157" t="s">
        <v>89</v>
      </c>
      <c r="H20157" s="1">
        <v>46254.343460648153</v>
      </c>
      <c r="I20157" t="b">
        <v>0</v>
      </c>
      <c r="J20157" t="b">
        <v>1</v>
      </c>
      <c r="K20157" t="s">
        <v>41</v>
      </c>
      <c r="L20157" t="s">
        <v>60</v>
      </c>
      <c r="M20157">
        <v>221500</v>
      </c>
      <c r="N20157"/>
      <c r="O20157" t="s">
        <v>95</v>
      </c>
      <c r="P20157" t="s">
        <v>4639</v>
      </c>
    </row>
    <row r="20158" spans="1:16" x14ac:dyDescent="0.25">
      <c r="A20158" t="s">
        <v>0</v>
      </c>
      <c r="B20158" t="s">
        <v>33996</v>
      </c>
      <c r="C20158" t="s">
        <v>40</v>
      </c>
      <c r="D20158" t="s">
        <v>4526</v>
      </c>
      <c r="E20158" t="s">
        <v>59</v>
      </c>
      <c r="F20158" t="b">
        <v>0</v>
      </c>
      <c r="G20158" t="s">
        <v>40</v>
      </c>
      <c r="H20158" s="1">
        <v>46254.380729166667</v>
      </c>
      <c r="I20158" t="b">
        <v>0</v>
      </c>
      <c r="J20158" t="b">
        <v>0</v>
      </c>
      <c r="K20158" t="s">
        <v>40</v>
      </c>
      <c r="L20158" t="s">
        <v>60</v>
      </c>
      <c r="M20158">
        <v>67500</v>
      </c>
      <c r="N20158"/>
      <c r="O20158" t="s">
        <v>33997</v>
      </c>
      <c r="P20158" t="s">
        <v>219</v>
      </c>
    </row>
    <row r="20159" spans="1:16" x14ac:dyDescent="0.25">
      <c r="A20159" t="s">
        <v>6</v>
      </c>
      <c r="B20159" t="s">
        <v>33998</v>
      </c>
      <c r="C20159" t="s">
        <v>304</v>
      </c>
      <c r="D20159" t="s">
        <v>4550</v>
      </c>
      <c r="E20159" t="s">
        <v>59</v>
      </c>
      <c r="F20159" t="b">
        <v>0</v>
      </c>
      <c r="G20159" t="s">
        <v>77</v>
      </c>
      <c r="H20159" s="1">
        <v>46254.380937499998</v>
      </c>
      <c r="I20159" t="b">
        <v>0</v>
      </c>
      <c r="J20159" t="b">
        <v>0</v>
      </c>
      <c r="K20159" t="s">
        <v>41</v>
      </c>
      <c r="L20159" t="s">
        <v>60</v>
      </c>
      <c r="M20159">
        <v>264500</v>
      </c>
      <c r="N20159"/>
      <c r="O20159" t="s">
        <v>247</v>
      </c>
      <c r="P20159" t="s">
        <v>33999</v>
      </c>
    </row>
    <row r="20160" spans="1:16" x14ac:dyDescent="0.25">
      <c r="A20160" t="s">
        <v>5</v>
      </c>
      <c r="B20160" t="s">
        <v>6693</v>
      </c>
      <c r="C20160" t="s">
        <v>237</v>
      </c>
      <c r="D20160" t="s">
        <v>31335</v>
      </c>
      <c r="E20160" t="s">
        <v>59</v>
      </c>
      <c r="F20160" t="b">
        <v>0</v>
      </c>
      <c r="G20160" t="s">
        <v>77</v>
      </c>
      <c r="H20160" s="1">
        <v>46254.385196759264</v>
      </c>
      <c r="I20160" t="b">
        <v>0</v>
      </c>
      <c r="J20160" t="b">
        <v>1</v>
      </c>
      <c r="K20160" t="s">
        <v>41</v>
      </c>
      <c r="L20160" t="s">
        <v>60</v>
      </c>
      <c r="M20160">
        <v>202000</v>
      </c>
      <c r="N20160"/>
      <c r="O20160" t="s">
        <v>3028</v>
      </c>
      <c r="P20160" t="s">
        <v>6694</v>
      </c>
    </row>
    <row r="20161" spans="1:16" x14ac:dyDescent="0.25">
      <c r="A20161" t="s">
        <v>0</v>
      </c>
      <c r="B20161" t="s">
        <v>34000</v>
      </c>
      <c r="C20161" t="s">
        <v>6783</v>
      </c>
      <c r="D20161" t="s">
        <v>4550</v>
      </c>
      <c r="E20161" t="s">
        <v>59</v>
      </c>
      <c r="F20161" t="b">
        <v>0</v>
      </c>
      <c r="G20161" t="s">
        <v>68</v>
      </c>
      <c r="H20161" s="1">
        <v>46254.418761574067</v>
      </c>
      <c r="I20161" t="b">
        <v>0</v>
      </c>
      <c r="J20161" t="b">
        <v>0</v>
      </c>
      <c r="K20161" t="s">
        <v>41</v>
      </c>
      <c r="L20161" t="s">
        <v>60</v>
      </c>
      <c r="M20161">
        <v>56000</v>
      </c>
      <c r="N20161"/>
      <c r="O20161" t="s">
        <v>34001</v>
      </c>
      <c r="P20161" t="s">
        <v>34002</v>
      </c>
    </row>
    <row r="20162" spans="1:16" x14ac:dyDescent="0.25">
      <c r="A20162" t="s">
        <v>0</v>
      </c>
      <c r="B20162" t="s">
        <v>34003</v>
      </c>
      <c r="C20162" t="s">
        <v>41</v>
      </c>
      <c r="D20162" t="s">
        <v>4526</v>
      </c>
      <c r="E20162" t="s">
        <v>88</v>
      </c>
      <c r="F20162" t="b">
        <v>0</v>
      </c>
      <c r="G20162" t="s">
        <v>41</v>
      </c>
      <c r="H20162" s="1">
        <v>46254.422395833331</v>
      </c>
      <c r="I20162" t="b">
        <v>1</v>
      </c>
      <c r="J20162" t="b">
        <v>0</v>
      </c>
      <c r="K20162" t="s">
        <v>41</v>
      </c>
      <c r="L20162" t="s">
        <v>74</v>
      </c>
      <c r="M20162"/>
      <c r="N20162">
        <v>39.5</v>
      </c>
      <c r="O20162" t="s">
        <v>2194</v>
      </c>
      <c r="P20162" t="s">
        <v>1777</v>
      </c>
    </row>
    <row r="20163" spans="1:16" x14ac:dyDescent="0.25">
      <c r="A20163" t="s">
        <v>2</v>
      </c>
      <c r="B20163" t="s">
        <v>34004</v>
      </c>
      <c r="C20163" t="s">
        <v>34005</v>
      </c>
      <c r="D20163" t="s">
        <v>31335</v>
      </c>
      <c r="E20163" t="s">
        <v>59</v>
      </c>
      <c r="F20163" t="b">
        <v>0</v>
      </c>
      <c r="G20163" t="s">
        <v>68</v>
      </c>
      <c r="H20163" s="1">
        <v>46254.422708333332</v>
      </c>
      <c r="I20163" t="b">
        <v>0</v>
      </c>
      <c r="J20163" t="b">
        <v>0</v>
      </c>
      <c r="K20163" t="s">
        <v>41</v>
      </c>
      <c r="L20163" t="s">
        <v>60</v>
      </c>
      <c r="M20163">
        <v>60000</v>
      </c>
      <c r="N20163"/>
      <c r="O20163" t="s">
        <v>34006</v>
      </c>
    </row>
    <row r="20164" spans="1:16" x14ac:dyDescent="0.25">
      <c r="A20164" t="s">
        <v>5</v>
      </c>
      <c r="B20164" t="s">
        <v>1293</v>
      </c>
      <c r="C20164" t="s">
        <v>586</v>
      </c>
      <c r="D20164" t="s">
        <v>31335</v>
      </c>
      <c r="E20164" t="s">
        <v>232</v>
      </c>
      <c r="F20164" t="b">
        <v>0</v>
      </c>
      <c r="G20164" t="s">
        <v>89</v>
      </c>
      <c r="H20164" s="1">
        <v>46254.426782407398</v>
      </c>
      <c r="I20164" t="b">
        <v>0</v>
      </c>
      <c r="J20164" t="b">
        <v>1</v>
      </c>
      <c r="K20164" t="s">
        <v>41</v>
      </c>
      <c r="L20164" t="s">
        <v>60</v>
      </c>
      <c r="M20164">
        <v>126950</v>
      </c>
      <c r="N20164"/>
      <c r="O20164" t="s">
        <v>12787</v>
      </c>
      <c r="P20164" t="s">
        <v>5747</v>
      </c>
    </row>
    <row r="20165" spans="1:16" x14ac:dyDescent="0.25">
      <c r="A20165" t="s">
        <v>0</v>
      </c>
      <c r="B20165" t="s">
        <v>34007</v>
      </c>
      <c r="C20165" t="s">
        <v>330</v>
      </c>
      <c r="D20165" t="s">
        <v>4526</v>
      </c>
      <c r="E20165" t="s">
        <v>59</v>
      </c>
      <c r="F20165" t="b">
        <v>0</v>
      </c>
      <c r="G20165" t="s">
        <v>41</v>
      </c>
      <c r="H20165" s="1">
        <v>46254.464062500003</v>
      </c>
      <c r="I20165" t="b">
        <v>0</v>
      </c>
      <c r="J20165" t="b">
        <v>1</v>
      </c>
      <c r="K20165" t="s">
        <v>41</v>
      </c>
      <c r="L20165" t="s">
        <v>60</v>
      </c>
      <c r="M20165">
        <v>180000</v>
      </c>
      <c r="N20165"/>
      <c r="O20165" t="s">
        <v>13404</v>
      </c>
      <c r="P20165" t="s">
        <v>1084</v>
      </c>
    </row>
    <row r="20166" spans="1:16" x14ac:dyDescent="0.25">
      <c r="A20166" t="s">
        <v>0</v>
      </c>
      <c r="B20166" t="s">
        <v>34008</v>
      </c>
      <c r="C20166" t="s">
        <v>76</v>
      </c>
      <c r="D20166" t="s">
        <v>4526</v>
      </c>
      <c r="E20166" t="s">
        <v>59</v>
      </c>
      <c r="F20166" t="b">
        <v>1</v>
      </c>
      <c r="G20166" t="s">
        <v>41</v>
      </c>
      <c r="H20166" s="1">
        <v>46254.505729166667</v>
      </c>
      <c r="I20166" t="b">
        <v>1</v>
      </c>
      <c r="J20166" t="b">
        <v>0</v>
      </c>
      <c r="K20166" t="s">
        <v>41</v>
      </c>
      <c r="L20166" t="s">
        <v>74</v>
      </c>
      <c r="M20166"/>
      <c r="N20166">
        <v>40</v>
      </c>
      <c r="O20166" t="s">
        <v>34009</v>
      </c>
    </row>
    <row r="20167" spans="1:16" x14ac:dyDescent="0.25">
      <c r="A20167" t="s">
        <v>1</v>
      </c>
      <c r="B20167" t="s">
        <v>34010</v>
      </c>
      <c r="C20167" t="s">
        <v>121</v>
      </c>
      <c r="D20167" t="s">
        <v>2360</v>
      </c>
      <c r="E20167" t="s">
        <v>59</v>
      </c>
      <c r="F20167" t="b">
        <v>0</v>
      </c>
      <c r="G20167" t="s">
        <v>68</v>
      </c>
      <c r="H20167" s="1">
        <v>46254.510127314818</v>
      </c>
      <c r="I20167" t="b">
        <v>0</v>
      </c>
      <c r="J20167" t="b">
        <v>0</v>
      </c>
      <c r="K20167" t="s">
        <v>41</v>
      </c>
      <c r="L20167" t="s">
        <v>60</v>
      </c>
      <c r="M20167">
        <v>112500</v>
      </c>
      <c r="N20167"/>
      <c r="O20167" t="s">
        <v>34011</v>
      </c>
      <c r="P20167" t="s">
        <v>34012</v>
      </c>
    </row>
    <row r="20168" spans="1:16" x14ac:dyDescent="0.25">
      <c r="A20168" t="s">
        <v>5</v>
      </c>
      <c r="B20168" t="s">
        <v>34013</v>
      </c>
      <c r="C20168" t="s">
        <v>436</v>
      </c>
      <c r="D20168" t="s">
        <v>4756</v>
      </c>
      <c r="E20168" t="s">
        <v>59</v>
      </c>
      <c r="F20168" t="b">
        <v>0</v>
      </c>
      <c r="G20168" t="s">
        <v>68</v>
      </c>
      <c r="H20168" s="1">
        <v>46254.510138888887</v>
      </c>
      <c r="I20168" t="b">
        <v>0</v>
      </c>
      <c r="J20168" t="b">
        <v>0</v>
      </c>
      <c r="K20168" t="s">
        <v>41</v>
      </c>
      <c r="L20168" t="s">
        <v>60</v>
      </c>
      <c r="M20168">
        <v>290000</v>
      </c>
      <c r="N20168"/>
      <c r="O20168" t="s">
        <v>34014</v>
      </c>
      <c r="P20168" t="s">
        <v>34015</v>
      </c>
    </row>
    <row r="20169" spans="1:16" x14ac:dyDescent="0.25">
      <c r="A20169" t="s">
        <v>0</v>
      </c>
      <c r="B20169" t="s">
        <v>34016</v>
      </c>
      <c r="C20169" t="s">
        <v>1384</v>
      </c>
      <c r="D20169" t="s">
        <v>4756</v>
      </c>
      <c r="E20169" t="s">
        <v>59</v>
      </c>
      <c r="F20169" t="b">
        <v>0</v>
      </c>
      <c r="G20169" t="s">
        <v>77</v>
      </c>
      <c r="H20169" s="1">
        <v>46254.543761574067</v>
      </c>
      <c r="I20169" t="b">
        <v>0</v>
      </c>
      <c r="J20169" t="b">
        <v>1</v>
      </c>
      <c r="K20169" t="s">
        <v>41</v>
      </c>
      <c r="L20169" t="s">
        <v>60</v>
      </c>
      <c r="M20169">
        <v>130000</v>
      </c>
      <c r="N20169"/>
      <c r="O20169" t="s">
        <v>28466</v>
      </c>
      <c r="P20169" t="s">
        <v>1009</v>
      </c>
    </row>
    <row r="20170" spans="1:16" x14ac:dyDescent="0.25">
      <c r="A20170" t="s">
        <v>2</v>
      </c>
      <c r="B20170" t="s">
        <v>2554</v>
      </c>
      <c r="C20170" t="s">
        <v>427</v>
      </c>
      <c r="D20170" t="s">
        <v>4346</v>
      </c>
      <c r="E20170" t="s">
        <v>59</v>
      </c>
      <c r="F20170" t="b">
        <v>0</v>
      </c>
      <c r="G20170" t="s">
        <v>65</v>
      </c>
      <c r="H20170" s="1">
        <v>46254.547719907408</v>
      </c>
      <c r="I20170" t="b">
        <v>0</v>
      </c>
      <c r="J20170" t="b">
        <v>1</v>
      </c>
      <c r="K20170" t="s">
        <v>41</v>
      </c>
      <c r="L20170" t="s">
        <v>60</v>
      </c>
      <c r="M20170">
        <v>80000</v>
      </c>
      <c r="N20170"/>
      <c r="O20170" t="s">
        <v>28404</v>
      </c>
      <c r="P20170" t="s">
        <v>28405</v>
      </c>
    </row>
    <row r="20171" spans="1:16" x14ac:dyDescent="0.25">
      <c r="A20171" t="s">
        <v>5</v>
      </c>
      <c r="B20171" t="s">
        <v>34017</v>
      </c>
      <c r="C20171" t="s">
        <v>1644</v>
      </c>
      <c r="D20171" t="s">
        <v>2360</v>
      </c>
      <c r="E20171" t="s">
        <v>59</v>
      </c>
      <c r="F20171" t="b">
        <v>0</v>
      </c>
      <c r="G20171" t="s">
        <v>89</v>
      </c>
      <c r="H20171" s="1">
        <v>46254.551782407398</v>
      </c>
      <c r="I20171" t="b">
        <v>0</v>
      </c>
      <c r="J20171" t="b">
        <v>0</v>
      </c>
      <c r="K20171" t="s">
        <v>41</v>
      </c>
      <c r="L20171" t="s">
        <v>60</v>
      </c>
      <c r="M20171">
        <v>142500</v>
      </c>
      <c r="N20171"/>
      <c r="O20171" t="s">
        <v>25741</v>
      </c>
      <c r="P20171" t="s">
        <v>34018</v>
      </c>
    </row>
    <row r="20172" spans="1:16" x14ac:dyDescent="0.25">
      <c r="A20172" t="s">
        <v>1</v>
      </c>
      <c r="B20172" t="s">
        <v>34019</v>
      </c>
      <c r="C20172" t="s">
        <v>304</v>
      </c>
      <c r="D20172" t="s">
        <v>4756</v>
      </c>
      <c r="E20172" t="s">
        <v>59</v>
      </c>
      <c r="F20172" t="b">
        <v>0</v>
      </c>
      <c r="G20172" t="s">
        <v>89</v>
      </c>
      <c r="H20172" s="1">
        <v>46254.551782407398</v>
      </c>
      <c r="I20172" t="b">
        <v>0</v>
      </c>
      <c r="J20172" t="b">
        <v>1</v>
      </c>
      <c r="K20172" t="s">
        <v>41</v>
      </c>
      <c r="L20172" t="s">
        <v>60</v>
      </c>
      <c r="M20172">
        <v>132500</v>
      </c>
      <c r="N20172"/>
      <c r="O20172" t="s">
        <v>34020</v>
      </c>
      <c r="P20172" t="s">
        <v>34021</v>
      </c>
    </row>
    <row r="20173" spans="1:16" x14ac:dyDescent="0.25">
      <c r="A20173" t="s">
        <v>8</v>
      </c>
      <c r="B20173" t="s">
        <v>30393</v>
      </c>
      <c r="C20173" t="s">
        <v>76</v>
      </c>
      <c r="D20173" t="s">
        <v>4526</v>
      </c>
      <c r="E20173" t="s">
        <v>88</v>
      </c>
      <c r="F20173" t="b">
        <v>1</v>
      </c>
      <c r="G20173" t="s">
        <v>77</v>
      </c>
      <c r="H20173" s="1">
        <v>46254.551863425928</v>
      </c>
      <c r="I20173" t="b">
        <v>1</v>
      </c>
      <c r="J20173" t="b">
        <v>0</v>
      </c>
      <c r="K20173" t="s">
        <v>41</v>
      </c>
      <c r="L20173" t="s">
        <v>74</v>
      </c>
      <c r="M20173"/>
      <c r="N20173">
        <v>53</v>
      </c>
      <c r="O20173" t="s">
        <v>1059</v>
      </c>
      <c r="P20173" t="s">
        <v>34022</v>
      </c>
    </row>
    <row r="20174" spans="1:16" x14ac:dyDescent="0.25">
      <c r="A20174" t="s">
        <v>0</v>
      </c>
      <c r="B20174" t="s">
        <v>3488</v>
      </c>
      <c r="C20174" t="s">
        <v>304</v>
      </c>
      <c r="D20174" t="s">
        <v>4526</v>
      </c>
      <c r="E20174" t="s">
        <v>59</v>
      </c>
      <c r="F20174" t="b">
        <v>0</v>
      </c>
      <c r="G20174" t="s">
        <v>77</v>
      </c>
      <c r="H20174" s="1">
        <v>46254.585428240738</v>
      </c>
      <c r="I20174" t="b">
        <v>0</v>
      </c>
      <c r="J20174" t="b">
        <v>1</v>
      </c>
      <c r="K20174" t="s">
        <v>41</v>
      </c>
      <c r="L20174" t="s">
        <v>74</v>
      </c>
      <c r="M20174"/>
      <c r="N20174">
        <v>67.710000000000008</v>
      </c>
      <c r="O20174" t="s">
        <v>2587</v>
      </c>
      <c r="P20174" t="s">
        <v>233</v>
      </c>
    </row>
    <row r="20175" spans="1:16" x14ac:dyDescent="0.25">
      <c r="A20175" t="s">
        <v>1</v>
      </c>
      <c r="B20175" t="s">
        <v>34023</v>
      </c>
      <c r="C20175" t="s">
        <v>124</v>
      </c>
      <c r="D20175" t="s">
        <v>4526</v>
      </c>
      <c r="E20175" t="s">
        <v>59</v>
      </c>
      <c r="F20175" t="b">
        <v>0</v>
      </c>
      <c r="G20175" t="s">
        <v>68</v>
      </c>
      <c r="H20175" s="1">
        <v>46254.593541666669</v>
      </c>
      <c r="I20175" t="b">
        <v>0</v>
      </c>
      <c r="J20175" t="b">
        <v>1</v>
      </c>
      <c r="K20175" t="s">
        <v>41</v>
      </c>
      <c r="L20175" t="s">
        <v>60</v>
      </c>
      <c r="M20175">
        <v>201500</v>
      </c>
      <c r="N20175"/>
      <c r="O20175" t="s">
        <v>4052</v>
      </c>
    </row>
    <row r="20176" spans="1:16" x14ac:dyDescent="0.25">
      <c r="A20176" t="s">
        <v>2</v>
      </c>
      <c r="B20176" t="s">
        <v>1755</v>
      </c>
      <c r="C20176" t="s">
        <v>41</v>
      </c>
      <c r="D20176" t="s">
        <v>4526</v>
      </c>
      <c r="E20176" t="s">
        <v>59</v>
      </c>
      <c r="F20176" t="b">
        <v>0</v>
      </c>
      <c r="G20176" t="s">
        <v>41</v>
      </c>
      <c r="H20176" s="1">
        <v>46254.630729166667</v>
      </c>
      <c r="I20176" t="b">
        <v>0</v>
      </c>
      <c r="J20176" t="b">
        <v>0</v>
      </c>
      <c r="K20176" t="s">
        <v>41</v>
      </c>
      <c r="L20176" t="s">
        <v>60</v>
      </c>
      <c r="M20176">
        <v>250000</v>
      </c>
      <c r="N20176"/>
      <c r="O20176" t="s">
        <v>34024</v>
      </c>
      <c r="P20176" t="s">
        <v>34025</v>
      </c>
    </row>
    <row r="20177" spans="1:16" x14ac:dyDescent="0.25">
      <c r="A20177" t="s">
        <v>3</v>
      </c>
      <c r="B20177" t="s">
        <v>34026</v>
      </c>
      <c r="C20177" t="s">
        <v>2798</v>
      </c>
      <c r="D20177" t="s">
        <v>4526</v>
      </c>
      <c r="E20177" t="s">
        <v>59</v>
      </c>
      <c r="F20177" t="b">
        <v>0</v>
      </c>
      <c r="G20177" t="s">
        <v>65</v>
      </c>
      <c r="H20177" s="1">
        <v>46254.668761574067</v>
      </c>
      <c r="I20177" t="b">
        <v>0</v>
      </c>
      <c r="J20177" t="b">
        <v>1</v>
      </c>
      <c r="K20177" t="s">
        <v>41</v>
      </c>
      <c r="L20177" t="s">
        <v>60</v>
      </c>
      <c r="M20177">
        <v>96577.5</v>
      </c>
      <c r="N20177"/>
      <c r="O20177" t="s">
        <v>1098</v>
      </c>
      <c r="P20177" t="s">
        <v>802</v>
      </c>
    </row>
    <row r="20178" spans="1:16" x14ac:dyDescent="0.25">
      <c r="A20178" t="s">
        <v>0</v>
      </c>
      <c r="B20178" t="s">
        <v>34027</v>
      </c>
      <c r="C20178" t="s">
        <v>76</v>
      </c>
      <c r="D20178" t="s">
        <v>4346</v>
      </c>
      <c r="E20178" t="s">
        <v>59</v>
      </c>
      <c r="F20178" t="b">
        <v>1</v>
      </c>
      <c r="G20178" t="s">
        <v>40</v>
      </c>
      <c r="H20178" s="1">
        <v>46254.672395833331</v>
      </c>
      <c r="I20178" t="b">
        <v>1</v>
      </c>
      <c r="J20178" t="b">
        <v>0</v>
      </c>
      <c r="K20178" t="s">
        <v>40</v>
      </c>
      <c r="L20178" t="s">
        <v>60</v>
      </c>
      <c r="M20178">
        <v>34610</v>
      </c>
      <c r="N20178"/>
      <c r="O20178" t="s">
        <v>34028</v>
      </c>
      <c r="P20178" t="s">
        <v>728</v>
      </c>
    </row>
    <row r="20179" spans="1:16" x14ac:dyDescent="0.25">
      <c r="A20179" t="s">
        <v>1</v>
      </c>
      <c r="B20179" t="s">
        <v>34029</v>
      </c>
      <c r="C20179" t="s">
        <v>207</v>
      </c>
      <c r="D20179" t="s">
        <v>4526</v>
      </c>
      <c r="E20179" t="s">
        <v>59</v>
      </c>
      <c r="F20179" t="b">
        <v>0</v>
      </c>
      <c r="G20179" t="s">
        <v>68</v>
      </c>
      <c r="H20179" s="1">
        <v>46254.676863425928</v>
      </c>
      <c r="I20179" t="b">
        <v>1</v>
      </c>
      <c r="J20179" t="b">
        <v>0</v>
      </c>
      <c r="K20179" t="s">
        <v>41</v>
      </c>
      <c r="L20179" t="s">
        <v>74</v>
      </c>
      <c r="M20179"/>
      <c r="N20179">
        <v>67.03</v>
      </c>
      <c r="O20179" t="s">
        <v>7357</v>
      </c>
      <c r="P20179" t="s">
        <v>34030</v>
      </c>
    </row>
    <row r="20180" spans="1:16" x14ac:dyDescent="0.25">
      <c r="A20180" t="s">
        <v>0</v>
      </c>
      <c r="B20180" t="s">
        <v>34031</v>
      </c>
      <c r="C20180" t="s">
        <v>71</v>
      </c>
      <c r="D20180" t="s">
        <v>4346</v>
      </c>
      <c r="E20180" t="s">
        <v>59</v>
      </c>
      <c r="F20180" t="b">
        <v>0</v>
      </c>
      <c r="G20180" t="s">
        <v>73</v>
      </c>
      <c r="H20180" s="1">
        <v>46254.710428240738</v>
      </c>
      <c r="I20180" t="b">
        <v>0</v>
      </c>
      <c r="J20180" t="b">
        <v>1</v>
      </c>
      <c r="K20180" t="s">
        <v>41</v>
      </c>
      <c r="L20180" t="s">
        <v>60</v>
      </c>
      <c r="M20180">
        <v>93980</v>
      </c>
      <c r="N20180"/>
      <c r="O20180" t="s">
        <v>3387</v>
      </c>
      <c r="P20180" t="s">
        <v>34032</v>
      </c>
    </row>
    <row r="20181" spans="1:16" x14ac:dyDescent="0.25">
      <c r="A20181" t="s">
        <v>4</v>
      </c>
      <c r="B20181" t="s">
        <v>34033</v>
      </c>
      <c r="C20181" t="s">
        <v>41</v>
      </c>
      <c r="D20181" t="s">
        <v>4526</v>
      </c>
      <c r="E20181" t="s">
        <v>88</v>
      </c>
      <c r="F20181" t="b">
        <v>0</v>
      </c>
      <c r="G20181" t="s">
        <v>41</v>
      </c>
      <c r="H20181" s="1">
        <v>46254.755729166667</v>
      </c>
      <c r="I20181" t="b">
        <v>1</v>
      </c>
      <c r="J20181" t="b">
        <v>0</v>
      </c>
      <c r="K20181" t="s">
        <v>41</v>
      </c>
      <c r="L20181" t="s">
        <v>74</v>
      </c>
      <c r="M20181"/>
      <c r="N20181">
        <v>90</v>
      </c>
      <c r="O20181" t="s">
        <v>1513</v>
      </c>
      <c r="P20181" t="s">
        <v>34034</v>
      </c>
    </row>
    <row r="20182" spans="1:16" x14ac:dyDescent="0.25">
      <c r="A20182" t="s">
        <v>5</v>
      </c>
      <c r="B20182" t="s">
        <v>34035</v>
      </c>
      <c r="C20182" t="s">
        <v>76</v>
      </c>
      <c r="D20182" t="s">
        <v>4346</v>
      </c>
      <c r="E20182" t="s">
        <v>59</v>
      </c>
      <c r="F20182" t="b">
        <v>1</v>
      </c>
      <c r="G20182" t="s">
        <v>89</v>
      </c>
      <c r="H20182" s="1">
        <v>46254.760104166657</v>
      </c>
      <c r="I20182" t="b">
        <v>1</v>
      </c>
      <c r="J20182" t="b">
        <v>1</v>
      </c>
      <c r="K20182" t="s">
        <v>41</v>
      </c>
      <c r="L20182" t="s">
        <v>60</v>
      </c>
      <c r="M20182">
        <v>149999</v>
      </c>
      <c r="N20182"/>
      <c r="O20182" t="s">
        <v>34036</v>
      </c>
      <c r="P20182" t="s">
        <v>34037</v>
      </c>
    </row>
    <row r="20183" spans="1:16" x14ac:dyDescent="0.25">
      <c r="A20183" t="s">
        <v>1</v>
      </c>
      <c r="B20183" t="s">
        <v>34038</v>
      </c>
      <c r="C20183" t="s">
        <v>145</v>
      </c>
      <c r="D20183" t="s">
        <v>4346</v>
      </c>
      <c r="E20183" t="s">
        <v>59</v>
      </c>
      <c r="F20183" t="b">
        <v>0</v>
      </c>
      <c r="G20183" t="s">
        <v>89</v>
      </c>
      <c r="H20183" s="1">
        <v>46254.760104166657</v>
      </c>
      <c r="I20183" t="b">
        <v>0</v>
      </c>
      <c r="J20183" t="b">
        <v>1</v>
      </c>
      <c r="K20183" t="s">
        <v>41</v>
      </c>
      <c r="L20183" t="s">
        <v>60</v>
      </c>
      <c r="M20183">
        <v>167500</v>
      </c>
      <c r="N20183"/>
      <c r="O20183" t="s">
        <v>550</v>
      </c>
      <c r="P20183" t="s">
        <v>29445</v>
      </c>
    </row>
    <row r="20184" spans="1:16" x14ac:dyDescent="0.25">
      <c r="A20184" t="s">
        <v>0</v>
      </c>
      <c r="B20184" t="s">
        <v>34039</v>
      </c>
      <c r="C20184" t="s">
        <v>2298</v>
      </c>
      <c r="D20184" t="s">
        <v>4526</v>
      </c>
      <c r="E20184" t="s">
        <v>88</v>
      </c>
      <c r="F20184" t="b">
        <v>0</v>
      </c>
      <c r="G20184" t="s">
        <v>65</v>
      </c>
      <c r="H20184" s="1">
        <v>46254.793761574067</v>
      </c>
      <c r="I20184" t="b">
        <v>1</v>
      </c>
      <c r="J20184" t="b">
        <v>0</v>
      </c>
      <c r="K20184" t="s">
        <v>41</v>
      </c>
      <c r="L20184" t="s">
        <v>74</v>
      </c>
      <c r="M20184"/>
      <c r="N20184">
        <v>55</v>
      </c>
      <c r="O20184" t="s">
        <v>542</v>
      </c>
      <c r="P20184" t="s">
        <v>293</v>
      </c>
    </row>
    <row r="20185" spans="1:16" x14ac:dyDescent="0.25">
      <c r="A20185" t="s">
        <v>0</v>
      </c>
      <c r="B20185" t="s">
        <v>34040</v>
      </c>
      <c r="C20185" t="s">
        <v>5067</v>
      </c>
      <c r="D20185" t="s">
        <v>4346</v>
      </c>
      <c r="E20185" t="s">
        <v>72</v>
      </c>
      <c r="F20185" t="b">
        <v>0</v>
      </c>
      <c r="G20185" t="s">
        <v>40</v>
      </c>
      <c r="H20185" s="1">
        <v>46255.254942129628</v>
      </c>
      <c r="I20185" t="b">
        <v>1</v>
      </c>
      <c r="J20185" t="b">
        <v>0</v>
      </c>
      <c r="K20185" t="s">
        <v>40</v>
      </c>
      <c r="L20185" t="s">
        <v>60</v>
      </c>
      <c r="M20185">
        <v>45497</v>
      </c>
      <c r="N20185"/>
      <c r="O20185" t="s">
        <v>7681</v>
      </c>
      <c r="P20185" t="s">
        <v>34041</v>
      </c>
    </row>
    <row r="20186" spans="1:16" x14ac:dyDescent="0.25">
      <c r="A20186" t="s">
        <v>1</v>
      </c>
      <c r="B20186" t="s">
        <v>34042</v>
      </c>
      <c r="C20186" t="s">
        <v>185</v>
      </c>
      <c r="D20186" t="s">
        <v>4526</v>
      </c>
      <c r="E20186" t="s">
        <v>59</v>
      </c>
      <c r="F20186" t="b">
        <v>0</v>
      </c>
      <c r="G20186" t="s">
        <v>19</v>
      </c>
      <c r="H20186" s="1">
        <v>46255.259884259263</v>
      </c>
      <c r="I20186" t="b">
        <v>0</v>
      </c>
      <c r="J20186" t="b">
        <v>0</v>
      </c>
      <c r="K20186" t="s">
        <v>19</v>
      </c>
      <c r="L20186" t="s">
        <v>60</v>
      </c>
      <c r="M20186">
        <v>1450000</v>
      </c>
      <c r="N20186"/>
      <c r="O20186" t="s">
        <v>7059</v>
      </c>
      <c r="P20186" t="s">
        <v>13965</v>
      </c>
    </row>
    <row r="20187" spans="1:16" x14ac:dyDescent="0.25">
      <c r="A20187" t="s">
        <v>0</v>
      </c>
      <c r="B20187" t="s">
        <v>34043</v>
      </c>
      <c r="C20187" t="s">
        <v>11788</v>
      </c>
      <c r="D20187" t="s">
        <v>4587</v>
      </c>
      <c r="E20187" t="s">
        <v>59</v>
      </c>
      <c r="F20187" t="b">
        <v>0</v>
      </c>
      <c r="G20187" t="s">
        <v>89</v>
      </c>
      <c r="H20187" s="1">
        <v>46255.293587962973</v>
      </c>
      <c r="I20187" t="b">
        <v>0</v>
      </c>
      <c r="J20187" t="b">
        <v>1</v>
      </c>
      <c r="K20187" t="s">
        <v>41</v>
      </c>
      <c r="L20187" t="s">
        <v>60</v>
      </c>
      <c r="M20187">
        <v>82500</v>
      </c>
      <c r="N20187"/>
      <c r="O20187" t="s">
        <v>34044</v>
      </c>
      <c r="P20187" t="s">
        <v>34045</v>
      </c>
    </row>
    <row r="20188" spans="1:16" x14ac:dyDescent="0.25">
      <c r="A20188" t="s">
        <v>2</v>
      </c>
      <c r="B20188" t="s">
        <v>4944</v>
      </c>
      <c r="C20188" t="s">
        <v>157</v>
      </c>
      <c r="D20188" t="s">
        <v>2360</v>
      </c>
      <c r="E20188" t="s">
        <v>59</v>
      </c>
      <c r="F20188" t="b">
        <v>0</v>
      </c>
      <c r="G20188" t="s">
        <v>77</v>
      </c>
      <c r="H20188" s="1">
        <v>46255.296793981477</v>
      </c>
      <c r="I20188" t="b">
        <v>0</v>
      </c>
      <c r="J20188" t="b">
        <v>1</v>
      </c>
      <c r="K20188" t="s">
        <v>41</v>
      </c>
      <c r="L20188" t="s">
        <v>60</v>
      </c>
      <c r="M20188">
        <v>214500</v>
      </c>
      <c r="N20188"/>
      <c r="O20188" t="s">
        <v>424</v>
      </c>
      <c r="P20188" t="s">
        <v>27170</v>
      </c>
    </row>
    <row r="20189" spans="1:16" x14ac:dyDescent="0.25">
      <c r="A20189" t="s">
        <v>2</v>
      </c>
      <c r="B20189" t="s">
        <v>15278</v>
      </c>
      <c r="C20189" t="s">
        <v>79</v>
      </c>
      <c r="D20189" t="s">
        <v>2360</v>
      </c>
      <c r="E20189" t="s">
        <v>59</v>
      </c>
      <c r="F20189" t="b">
        <v>0</v>
      </c>
      <c r="G20189" t="s">
        <v>77</v>
      </c>
      <c r="H20189" s="1">
        <v>46255.296793981477</v>
      </c>
      <c r="I20189" t="b">
        <v>0</v>
      </c>
      <c r="J20189" t="b">
        <v>1</v>
      </c>
      <c r="K20189" t="s">
        <v>41</v>
      </c>
      <c r="L20189" t="s">
        <v>60</v>
      </c>
      <c r="M20189">
        <v>214500</v>
      </c>
      <c r="N20189"/>
      <c r="O20189" t="s">
        <v>424</v>
      </c>
      <c r="P20189" t="s">
        <v>4577</v>
      </c>
    </row>
    <row r="20190" spans="1:16" x14ac:dyDescent="0.25">
      <c r="A20190" t="s">
        <v>1</v>
      </c>
      <c r="B20190" t="s">
        <v>10614</v>
      </c>
      <c r="C20190" t="s">
        <v>1371</v>
      </c>
      <c r="D20190" t="s">
        <v>2360</v>
      </c>
      <c r="E20190" t="s">
        <v>59</v>
      </c>
      <c r="F20190" t="b">
        <v>0</v>
      </c>
      <c r="G20190" t="s">
        <v>77</v>
      </c>
      <c r="H20190" s="1">
        <v>46255.300023148149</v>
      </c>
      <c r="I20190" t="b">
        <v>0</v>
      </c>
      <c r="J20190" t="b">
        <v>1</v>
      </c>
      <c r="K20190" t="s">
        <v>41</v>
      </c>
      <c r="L20190" t="s">
        <v>60</v>
      </c>
      <c r="M20190">
        <v>214500</v>
      </c>
      <c r="N20190"/>
      <c r="O20190" t="s">
        <v>3622</v>
      </c>
      <c r="P20190" t="s">
        <v>9409</v>
      </c>
    </row>
    <row r="20191" spans="1:16" x14ac:dyDescent="0.25">
      <c r="A20191" t="s">
        <v>5</v>
      </c>
      <c r="B20191" t="s">
        <v>25465</v>
      </c>
      <c r="C20191" t="s">
        <v>5750</v>
      </c>
      <c r="D20191" t="s">
        <v>2360</v>
      </c>
      <c r="E20191" t="s">
        <v>59</v>
      </c>
      <c r="F20191" t="b">
        <v>0</v>
      </c>
      <c r="G20191" t="s">
        <v>77</v>
      </c>
      <c r="H20191" s="1">
        <v>46255.300104166658</v>
      </c>
      <c r="I20191" t="b">
        <v>0</v>
      </c>
      <c r="J20191" t="b">
        <v>1</v>
      </c>
      <c r="K20191" t="s">
        <v>41</v>
      </c>
      <c r="L20191" t="s">
        <v>60</v>
      </c>
      <c r="M20191">
        <v>165000</v>
      </c>
      <c r="N20191"/>
      <c r="O20191" t="s">
        <v>424</v>
      </c>
      <c r="P20191" t="s">
        <v>25467</v>
      </c>
    </row>
    <row r="20192" spans="1:16" x14ac:dyDescent="0.25">
      <c r="A20192" t="s">
        <v>0</v>
      </c>
      <c r="B20192" t="s">
        <v>34046</v>
      </c>
      <c r="C20192" t="s">
        <v>34047</v>
      </c>
      <c r="D20192" t="s">
        <v>4587</v>
      </c>
      <c r="E20192" t="s">
        <v>232</v>
      </c>
      <c r="F20192" t="b">
        <v>0</v>
      </c>
      <c r="G20192" t="s">
        <v>73</v>
      </c>
      <c r="H20192" s="1">
        <v>46255.335277777784</v>
      </c>
      <c r="I20192" t="b">
        <v>0</v>
      </c>
      <c r="J20192" t="b">
        <v>0</v>
      </c>
      <c r="K20192" t="s">
        <v>41</v>
      </c>
      <c r="L20192" t="s">
        <v>74</v>
      </c>
      <c r="M20192"/>
      <c r="N20192">
        <v>14.5</v>
      </c>
      <c r="O20192" t="s">
        <v>34048</v>
      </c>
    </row>
    <row r="20193" spans="1:16" x14ac:dyDescent="0.25">
      <c r="A20193" t="s">
        <v>0</v>
      </c>
      <c r="B20193" t="s">
        <v>0</v>
      </c>
      <c r="C20193" t="s">
        <v>27618</v>
      </c>
      <c r="D20193" t="s">
        <v>24119</v>
      </c>
      <c r="E20193" t="s">
        <v>88</v>
      </c>
      <c r="F20193" t="b">
        <v>0</v>
      </c>
      <c r="G20193" t="s">
        <v>40</v>
      </c>
      <c r="H20193" s="1">
        <v>46255.338275462957</v>
      </c>
      <c r="I20193" t="b">
        <v>1</v>
      </c>
      <c r="J20193" t="b">
        <v>0</v>
      </c>
      <c r="K20193" t="s">
        <v>40</v>
      </c>
      <c r="L20193" t="s">
        <v>74</v>
      </c>
      <c r="M20193"/>
      <c r="N20193">
        <v>23.56</v>
      </c>
      <c r="O20193" t="s">
        <v>34049</v>
      </c>
      <c r="P20193" t="s">
        <v>34050</v>
      </c>
    </row>
    <row r="20194" spans="1:16" x14ac:dyDescent="0.25">
      <c r="A20194" t="s">
        <v>2</v>
      </c>
      <c r="B20194" t="s">
        <v>306</v>
      </c>
      <c r="C20194" t="s">
        <v>1343</v>
      </c>
      <c r="D20194" t="s">
        <v>5440</v>
      </c>
      <c r="E20194" t="s">
        <v>59</v>
      </c>
      <c r="F20194" t="b">
        <v>0</v>
      </c>
      <c r="G20194" t="s">
        <v>77</v>
      </c>
      <c r="H20194" s="1">
        <v>46255.338460648149</v>
      </c>
      <c r="I20194" t="b">
        <v>0</v>
      </c>
      <c r="J20194" t="b">
        <v>0</v>
      </c>
      <c r="K20194" t="s">
        <v>41</v>
      </c>
      <c r="L20194" t="s">
        <v>60</v>
      </c>
      <c r="M20194">
        <v>90000</v>
      </c>
      <c r="N20194"/>
      <c r="O20194" t="s">
        <v>34051</v>
      </c>
      <c r="P20194" t="s">
        <v>34052</v>
      </c>
    </row>
    <row r="20195" spans="1:16" x14ac:dyDescent="0.25">
      <c r="A20195" t="s">
        <v>3</v>
      </c>
      <c r="B20195" t="s">
        <v>34053</v>
      </c>
      <c r="C20195" t="s">
        <v>40</v>
      </c>
      <c r="D20195" t="s">
        <v>4526</v>
      </c>
      <c r="E20195" t="s">
        <v>59</v>
      </c>
      <c r="F20195" t="b">
        <v>0</v>
      </c>
      <c r="G20195" t="s">
        <v>40</v>
      </c>
      <c r="H20195" s="1">
        <v>46255.4216087963</v>
      </c>
      <c r="I20195" t="b">
        <v>1</v>
      </c>
      <c r="J20195" t="b">
        <v>0</v>
      </c>
      <c r="K20195" t="s">
        <v>40</v>
      </c>
      <c r="L20195" t="s">
        <v>60</v>
      </c>
      <c r="M20195">
        <v>50000</v>
      </c>
      <c r="N20195"/>
      <c r="O20195" t="s">
        <v>34054</v>
      </c>
      <c r="P20195" t="s">
        <v>3807</v>
      </c>
    </row>
    <row r="20196" spans="1:16" x14ac:dyDescent="0.25">
      <c r="A20196" t="s">
        <v>2</v>
      </c>
      <c r="B20196" t="s">
        <v>2</v>
      </c>
      <c r="C20196" t="s">
        <v>811</v>
      </c>
      <c r="D20196" t="s">
        <v>4526</v>
      </c>
      <c r="E20196" t="s">
        <v>59</v>
      </c>
      <c r="F20196" t="b">
        <v>0</v>
      </c>
      <c r="G20196" t="s">
        <v>77</v>
      </c>
      <c r="H20196" s="1">
        <v>46255.421793981477</v>
      </c>
      <c r="I20196" t="b">
        <v>0</v>
      </c>
      <c r="J20196" t="b">
        <v>0</v>
      </c>
      <c r="K20196" t="s">
        <v>41</v>
      </c>
      <c r="L20196" t="s">
        <v>60</v>
      </c>
      <c r="M20196">
        <v>122403.5</v>
      </c>
      <c r="N20196"/>
      <c r="O20196" t="s">
        <v>3235</v>
      </c>
      <c r="P20196" t="s">
        <v>34055</v>
      </c>
    </row>
    <row r="20197" spans="1:16" x14ac:dyDescent="0.25">
      <c r="A20197" t="s">
        <v>2</v>
      </c>
      <c r="B20197" t="s">
        <v>32933</v>
      </c>
      <c r="C20197" t="s">
        <v>165</v>
      </c>
      <c r="D20197" t="s">
        <v>4550</v>
      </c>
      <c r="E20197" t="s">
        <v>59</v>
      </c>
      <c r="F20197" t="b">
        <v>0</v>
      </c>
      <c r="G20197" t="s">
        <v>73</v>
      </c>
      <c r="H20197" s="1">
        <v>46255.421840277777</v>
      </c>
      <c r="I20197" t="b">
        <v>0</v>
      </c>
      <c r="J20197" t="b">
        <v>1</v>
      </c>
      <c r="K20197" t="s">
        <v>41</v>
      </c>
      <c r="L20197" t="s">
        <v>60</v>
      </c>
      <c r="M20197">
        <v>99950</v>
      </c>
      <c r="N20197"/>
      <c r="O20197" t="s">
        <v>5472</v>
      </c>
      <c r="P20197" t="s">
        <v>31398</v>
      </c>
    </row>
    <row r="20198" spans="1:16" x14ac:dyDescent="0.25">
      <c r="A20198" t="s">
        <v>1</v>
      </c>
      <c r="B20198" t="s">
        <v>3152</v>
      </c>
      <c r="C20198" t="s">
        <v>1931</v>
      </c>
      <c r="D20198" t="s">
        <v>5102</v>
      </c>
      <c r="E20198" t="s">
        <v>59</v>
      </c>
      <c r="F20198" t="b">
        <v>0</v>
      </c>
      <c r="G20198" t="s">
        <v>13</v>
      </c>
      <c r="H20198" s="1">
        <v>46255.425717592603</v>
      </c>
      <c r="I20198" t="b">
        <v>0</v>
      </c>
      <c r="J20198" t="b">
        <v>0</v>
      </c>
      <c r="K20198" t="s">
        <v>13</v>
      </c>
      <c r="L20198" t="s">
        <v>60</v>
      </c>
      <c r="M20198">
        <v>97500</v>
      </c>
      <c r="N20198"/>
      <c r="O20198" t="s">
        <v>34056</v>
      </c>
      <c r="P20198" t="s">
        <v>34057</v>
      </c>
    </row>
    <row r="20199" spans="1:16" x14ac:dyDescent="0.25">
      <c r="A20199" t="s">
        <v>0</v>
      </c>
      <c r="B20199" t="s">
        <v>345</v>
      </c>
      <c r="C20199" t="s">
        <v>598</v>
      </c>
      <c r="D20199" t="s">
        <v>4526</v>
      </c>
      <c r="E20199" t="s">
        <v>88</v>
      </c>
      <c r="F20199" t="b">
        <v>0</v>
      </c>
      <c r="G20199" t="s">
        <v>65</v>
      </c>
      <c r="H20199" s="1">
        <v>46255.46025462963</v>
      </c>
      <c r="I20199" t="b">
        <v>0</v>
      </c>
      <c r="J20199" t="b">
        <v>0</v>
      </c>
      <c r="K20199" t="s">
        <v>41</v>
      </c>
      <c r="L20199" t="s">
        <v>74</v>
      </c>
      <c r="M20199"/>
      <c r="N20199">
        <v>59</v>
      </c>
      <c r="O20199" t="s">
        <v>8266</v>
      </c>
      <c r="P20199" t="s">
        <v>85</v>
      </c>
    </row>
    <row r="20200" spans="1:16" x14ac:dyDescent="0.25">
      <c r="A20200" t="s">
        <v>4</v>
      </c>
      <c r="B20200" t="s">
        <v>34058</v>
      </c>
      <c r="C20200" t="s">
        <v>5029</v>
      </c>
      <c r="D20200" t="s">
        <v>4550</v>
      </c>
      <c r="E20200" t="s">
        <v>59</v>
      </c>
      <c r="F20200" t="b">
        <v>0</v>
      </c>
      <c r="G20200" t="s">
        <v>40</v>
      </c>
      <c r="H20200" s="1">
        <v>46255.469837962963</v>
      </c>
      <c r="I20200" t="b">
        <v>1</v>
      </c>
      <c r="J20200" t="b">
        <v>0</v>
      </c>
      <c r="K20200" t="s">
        <v>40</v>
      </c>
      <c r="L20200" t="s">
        <v>60</v>
      </c>
      <c r="M20200">
        <v>99250</v>
      </c>
      <c r="N20200"/>
      <c r="O20200" t="s">
        <v>639</v>
      </c>
      <c r="P20200" t="s">
        <v>34059</v>
      </c>
    </row>
    <row r="20201" spans="1:16" x14ac:dyDescent="0.25">
      <c r="A20201" t="s">
        <v>0</v>
      </c>
      <c r="B20201" t="s">
        <v>34060</v>
      </c>
      <c r="C20201" t="s">
        <v>3879</v>
      </c>
      <c r="D20201" t="s">
        <v>4550</v>
      </c>
      <c r="E20201" t="s">
        <v>59</v>
      </c>
      <c r="F20201" t="b">
        <v>0</v>
      </c>
      <c r="G20201" t="s">
        <v>65</v>
      </c>
      <c r="H20201" s="1">
        <v>46255.501967592587</v>
      </c>
      <c r="I20201" t="b">
        <v>0</v>
      </c>
      <c r="J20201" t="b">
        <v>0</v>
      </c>
      <c r="K20201" t="s">
        <v>41</v>
      </c>
      <c r="L20201" t="s">
        <v>60</v>
      </c>
      <c r="M20201">
        <v>83037.5</v>
      </c>
      <c r="N20201"/>
      <c r="O20201" t="s">
        <v>528</v>
      </c>
      <c r="P20201" t="s">
        <v>34061</v>
      </c>
    </row>
    <row r="20202" spans="1:16" x14ac:dyDescent="0.25">
      <c r="A20202" t="s">
        <v>0</v>
      </c>
      <c r="B20202" t="s">
        <v>34062</v>
      </c>
      <c r="C20202" t="s">
        <v>1468</v>
      </c>
      <c r="D20202" t="s">
        <v>4526</v>
      </c>
      <c r="E20202" t="s">
        <v>59</v>
      </c>
      <c r="F20202" t="b">
        <v>0</v>
      </c>
      <c r="G20202" t="s">
        <v>89</v>
      </c>
      <c r="H20202" s="1">
        <v>46255.502118055563</v>
      </c>
      <c r="I20202" t="b">
        <v>0</v>
      </c>
      <c r="J20202" t="b">
        <v>1</v>
      </c>
      <c r="K20202" t="s">
        <v>41</v>
      </c>
      <c r="L20202" t="s">
        <v>60</v>
      </c>
      <c r="M20202">
        <v>107500</v>
      </c>
      <c r="N20202"/>
      <c r="O20202" t="s">
        <v>34063</v>
      </c>
      <c r="P20202" t="s">
        <v>3990</v>
      </c>
    </row>
    <row r="20203" spans="1:16" x14ac:dyDescent="0.25">
      <c r="A20203" t="s">
        <v>4</v>
      </c>
      <c r="B20203" t="s">
        <v>34064</v>
      </c>
      <c r="C20203" t="s">
        <v>500</v>
      </c>
      <c r="D20203" t="s">
        <v>4756</v>
      </c>
      <c r="E20203" t="s">
        <v>59</v>
      </c>
      <c r="F20203" t="b">
        <v>0</v>
      </c>
      <c r="G20203" t="s">
        <v>13</v>
      </c>
      <c r="H20203" s="1">
        <v>46255.509050925917</v>
      </c>
      <c r="I20203" t="b">
        <v>1</v>
      </c>
      <c r="J20203" t="b">
        <v>0</v>
      </c>
      <c r="K20203" t="s">
        <v>13</v>
      </c>
      <c r="L20203" t="s">
        <v>60</v>
      </c>
      <c r="M20203">
        <v>107500</v>
      </c>
      <c r="N20203"/>
      <c r="O20203" t="s">
        <v>34065</v>
      </c>
      <c r="P20203" t="s">
        <v>34066</v>
      </c>
    </row>
    <row r="20204" spans="1:16" x14ac:dyDescent="0.25">
      <c r="A20204" t="s">
        <v>4</v>
      </c>
      <c r="B20204" t="s">
        <v>34067</v>
      </c>
      <c r="C20204" t="s">
        <v>11432</v>
      </c>
      <c r="D20204" t="s">
        <v>5287</v>
      </c>
      <c r="E20204" t="s">
        <v>59</v>
      </c>
      <c r="F20204" t="b">
        <v>0</v>
      </c>
      <c r="G20204" t="s">
        <v>40</v>
      </c>
      <c r="H20204" s="1">
        <v>46255.511504629627</v>
      </c>
      <c r="I20204" t="b">
        <v>1</v>
      </c>
      <c r="J20204" t="b">
        <v>0</v>
      </c>
      <c r="K20204" t="s">
        <v>40</v>
      </c>
      <c r="L20204" t="s">
        <v>60</v>
      </c>
      <c r="M20204">
        <v>45000</v>
      </c>
      <c r="N20204"/>
      <c r="O20204" t="s">
        <v>34068</v>
      </c>
      <c r="P20204" t="s">
        <v>208</v>
      </c>
    </row>
    <row r="20205" spans="1:16" x14ac:dyDescent="0.25">
      <c r="A20205" t="s">
        <v>1</v>
      </c>
      <c r="B20205" t="s">
        <v>694</v>
      </c>
      <c r="C20205" t="s">
        <v>2385</v>
      </c>
      <c r="D20205" t="s">
        <v>4756</v>
      </c>
      <c r="E20205" t="s">
        <v>59</v>
      </c>
      <c r="F20205" t="b">
        <v>0</v>
      </c>
      <c r="G20205" t="s">
        <v>65</v>
      </c>
      <c r="H20205" s="1">
        <v>46255.543622685182</v>
      </c>
      <c r="I20205" t="b">
        <v>0</v>
      </c>
      <c r="J20205" t="b">
        <v>1</v>
      </c>
      <c r="K20205" t="s">
        <v>41</v>
      </c>
      <c r="L20205" t="s">
        <v>60</v>
      </c>
      <c r="M20205">
        <v>115000</v>
      </c>
      <c r="N20205"/>
      <c r="O20205" t="s">
        <v>2601</v>
      </c>
      <c r="P20205" t="s">
        <v>34069</v>
      </c>
    </row>
    <row r="20206" spans="1:16" x14ac:dyDescent="0.25">
      <c r="A20206" t="s">
        <v>4</v>
      </c>
      <c r="B20206" t="s">
        <v>34070</v>
      </c>
      <c r="C20206" t="s">
        <v>41</v>
      </c>
      <c r="D20206" t="s">
        <v>4526</v>
      </c>
      <c r="E20206" t="s">
        <v>59</v>
      </c>
      <c r="F20206" t="b">
        <v>0</v>
      </c>
      <c r="G20206" t="s">
        <v>65</v>
      </c>
      <c r="H20206" s="1">
        <v>46255.550173611111</v>
      </c>
      <c r="I20206" t="b">
        <v>1</v>
      </c>
      <c r="J20206" t="b">
        <v>1</v>
      </c>
      <c r="K20206" t="s">
        <v>41</v>
      </c>
      <c r="L20206" t="s">
        <v>60</v>
      </c>
      <c r="M20206">
        <v>241000</v>
      </c>
      <c r="N20206"/>
      <c r="O20206" t="s">
        <v>3519</v>
      </c>
      <c r="P20206" t="s">
        <v>34071</v>
      </c>
    </row>
    <row r="20207" spans="1:16" x14ac:dyDescent="0.25">
      <c r="A20207" t="s">
        <v>0</v>
      </c>
      <c r="B20207" t="s">
        <v>34072</v>
      </c>
      <c r="C20207" t="s">
        <v>1765</v>
      </c>
      <c r="D20207" t="s">
        <v>4346</v>
      </c>
      <c r="E20207" t="s">
        <v>59</v>
      </c>
      <c r="F20207" t="b">
        <v>0</v>
      </c>
      <c r="G20207" t="s">
        <v>89</v>
      </c>
      <c r="H20207" s="1">
        <v>46255.58525462963</v>
      </c>
      <c r="I20207" t="b">
        <v>1</v>
      </c>
      <c r="J20207" t="b">
        <v>1</v>
      </c>
      <c r="K20207" t="s">
        <v>41</v>
      </c>
      <c r="L20207" t="s">
        <v>60</v>
      </c>
      <c r="M20207">
        <v>60000</v>
      </c>
      <c r="N20207"/>
      <c r="O20207" t="s">
        <v>4501</v>
      </c>
      <c r="P20207" t="s">
        <v>34073</v>
      </c>
    </row>
    <row r="20208" spans="1:16" x14ac:dyDescent="0.25">
      <c r="A20208" t="s">
        <v>0</v>
      </c>
      <c r="B20208" t="s">
        <v>0</v>
      </c>
      <c r="C20208" t="s">
        <v>34074</v>
      </c>
      <c r="D20208" t="s">
        <v>4346</v>
      </c>
      <c r="E20208" t="s">
        <v>59</v>
      </c>
      <c r="F20208" t="b">
        <v>0</v>
      </c>
      <c r="G20208" t="s">
        <v>68</v>
      </c>
      <c r="H20208" s="1">
        <v>46255.58525462963</v>
      </c>
      <c r="I20208" t="b">
        <v>0</v>
      </c>
      <c r="J20208" t="b">
        <v>1</v>
      </c>
      <c r="K20208" t="s">
        <v>41</v>
      </c>
      <c r="L20208" t="s">
        <v>60</v>
      </c>
      <c r="M20208">
        <v>54000</v>
      </c>
      <c r="N20208"/>
      <c r="O20208" t="s">
        <v>34075</v>
      </c>
      <c r="P20208" t="s">
        <v>146</v>
      </c>
    </row>
    <row r="20209" spans="1:16" x14ac:dyDescent="0.25">
      <c r="A20209" t="s">
        <v>2</v>
      </c>
      <c r="B20209" t="s">
        <v>1763</v>
      </c>
      <c r="C20209" t="s">
        <v>1883</v>
      </c>
      <c r="D20209" t="s">
        <v>4756</v>
      </c>
      <c r="E20209" t="s">
        <v>59</v>
      </c>
      <c r="F20209" t="b">
        <v>0</v>
      </c>
      <c r="G20209" t="s">
        <v>68</v>
      </c>
      <c r="H20209" s="1">
        <v>46255.585289351853</v>
      </c>
      <c r="I20209" t="b">
        <v>0</v>
      </c>
      <c r="J20209" t="b">
        <v>1</v>
      </c>
      <c r="K20209" t="s">
        <v>41</v>
      </c>
      <c r="L20209" t="s">
        <v>60</v>
      </c>
      <c r="M20209">
        <v>125000</v>
      </c>
      <c r="N20209"/>
      <c r="O20209" t="s">
        <v>34076</v>
      </c>
    </row>
    <row r="20210" spans="1:16" x14ac:dyDescent="0.25">
      <c r="A20210" t="s">
        <v>1</v>
      </c>
      <c r="B20210" t="s">
        <v>34077</v>
      </c>
      <c r="C20210" t="s">
        <v>422</v>
      </c>
      <c r="D20210" t="s">
        <v>4526</v>
      </c>
      <c r="E20210" t="s">
        <v>88</v>
      </c>
      <c r="F20210" t="b">
        <v>0</v>
      </c>
      <c r="G20210" t="s">
        <v>89</v>
      </c>
      <c r="H20210" s="1">
        <v>46255.59170138889</v>
      </c>
      <c r="I20210" t="b">
        <v>1</v>
      </c>
      <c r="J20210" t="b">
        <v>1</v>
      </c>
      <c r="K20210" t="s">
        <v>41</v>
      </c>
      <c r="L20210" t="s">
        <v>74</v>
      </c>
      <c r="M20210"/>
      <c r="N20210">
        <v>59.5</v>
      </c>
      <c r="O20210" t="s">
        <v>166</v>
      </c>
      <c r="P20210" t="s">
        <v>34078</v>
      </c>
    </row>
    <row r="20211" spans="1:16" x14ac:dyDescent="0.25">
      <c r="A20211" t="s">
        <v>1</v>
      </c>
      <c r="B20211" t="s">
        <v>34079</v>
      </c>
      <c r="C20211" t="s">
        <v>76</v>
      </c>
      <c r="D20211" t="s">
        <v>2360</v>
      </c>
      <c r="E20211" t="s">
        <v>88</v>
      </c>
      <c r="F20211" t="b">
        <v>1</v>
      </c>
      <c r="G20211" t="s">
        <v>89</v>
      </c>
      <c r="H20211" s="1">
        <v>46255.59170138889</v>
      </c>
      <c r="I20211" t="b">
        <v>0</v>
      </c>
      <c r="J20211" t="b">
        <v>1</v>
      </c>
      <c r="K20211" t="s">
        <v>41</v>
      </c>
      <c r="L20211" t="s">
        <v>74</v>
      </c>
      <c r="M20211"/>
      <c r="N20211">
        <v>49.5</v>
      </c>
      <c r="O20211" t="s">
        <v>3167</v>
      </c>
      <c r="P20211" t="s">
        <v>34080</v>
      </c>
    </row>
    <row r="20212" spans="1:16" x14ac:dyDescent="0.25">
      <c r="A20212" t="s">
        <v>1</v>
      </c>
      <c r="B20212" t="s">
        <v>34081</v>
      </c>
      <c r="C20212" t="s">
        <v>71</v>
      </c>
      <c r="D20212" t="s">
        <v>4526</v>
      </c>
      <c r="E20212" t="s">
        <v>88</v>
      </c>
      <c r="F20212" t="b">
        <v>0</v>
      </c>
      <c r="G20212" t="s">
        <v>73</v>
      </c>
      <c r="H20212" s="1">
        <v>46255.59171296296</v>
      </c>
      <c r="I20212" t="b">
        <v>1</v>
      </c>
      <c r="J20212" t="b">
        <v>0</v>
      </c>
      <c r="K20212" t="s">
        <v>41</v>
      </c>
      <c r="L20212" t="s">
        <v>74</v>
      </c>
      <c r="M20212"/>
      <c r="N20212">
        <v>57.5</v>
      </c>
      <c r="O20212" t="s">
        <v>2340</v>
      </c>
      <c r="P20212" t="s">
        <v>32726</v>
      </c>
    </row>
    <row r="20213" spans="1:16" x14ac:dyDescent="0.25">
      <c r="A20213" t="s">
        <v>1</v>
      </c>
      <c r="B20213" t="s">
        <v>34082</v>
      </c>
      <c r="C20213" t="s">
        <v>194</v>
      </c>
      <c r="D20213" t="s">
        <v>4346</v>
      </c>
      <c r="E20213" t="s">
        <v>59</v>
      </c>
      <c r="F20213" t="b">
        <v>0</v>
      </c>
      <c r="G20213" t="s">
        <v>68</v>
      </c>
      <c r="H20213" s="1">
        <v>46255.591736111113</v>
      </c>
      <c r="I20213" t="b">
        <v>0</v>
      </c>
      <c r="J20213" t="b">
        <v>0</v>
      </c>
      <c r="K20213" t="s">
        <v>41</v>
      </c>
      <c r="L20213" t="s">
        <v>60</v>
      </c>
      <c r="M20213">
        <v>82500</v>
      </c>
      <c r="N20213"/>
      <c r="O20213" t="s">
        <v>2499</v>
      </c>
      <c r="P20213" t="s">
        <v>34083</v>
      </c>
    </row>
    <row r="20214" spans="1:16" x14ac:dyDescent="0.25">
      <c r="A20214" t="s">
        <v>1</v>
      </c>
      <c r="B20214" t="s">
        <v>34084</v>
      </c>
      <c r="C20214" t="s">
        <v>5067</v>
      </c>
      <c r="D20214" t="s">
        <v>4526</v>
      </c>
      <c r="E20214" t="s">
        <v>59</v>
      </c>
      <c r="F20214" t="b">
        <v>0</v>
      </c>
      <c r="G20214" t="s">
        <v>40</v>
      </c>
      <c r="H20214" s="1">
        <v>46255.594837962963</v>
      </c>
      <c r="I20214" t="b">
        <v>1</v>
      </c>
      <c r="J20214" t="b">
        <v>0</v>
      </c>
      <c r="K20214" t="s">
        <v>40</v>
      </c>
      <c r="L20214" t="s">
        <v>60</v>
      </c>
      <c r="M20214">
        <v>54500</v>
      </c>
      <c r="N20214"/>
      <c r="O20214" t="s">
        <v>5530</v>
      </c>
      <c r="P20214" t="s">
        <v>34085</v>
      </c>
    </row>
    <row r="20215" spans="1:16" x14ac:dyDescent="0.25">
      <c r="A20215" t="s">
        <v>0</v>
      </c>
      <c r="B20215" t="s">
        <v>262</v>
      </c>
      <c r="C20215" t="s">
        <v>76</v>
      </c>
      <c r="D20215" t="s">
        <v>4526</v>
      </c>
      <c r="E20215" t="s">
        <v>88</v>
      </c>
      <c r="F20215" t="b">
        <v>1</v>
      </c>
      <c r="G20215" t="s">
        <v>68</v>
      </c>
      <c r="H20215" s="1">
        <v>46255.626921296287</v>
      </c>
      <c r="I20215" t="b">
        <v>0</v>
      </c>
      <c r="J20215" t="b">
        <v>0</v>
      </c>
      <c r="K20215" t="s">
        <v>41</v>
      </c>
      <c r="L20215" t="s">
        <v>74</v>
      </c>
      <c r="M20215"/>
      <c r="N20215">
        <v>40.5</v>
      </c>
      <c r="O20215" t="s">
        <v>1874</v>
      </c>
    </row>
    <row r="20216" spans="1:16" x14ac:dyDescent="0.25">
      <c r="A20216" t="s">
        <v>0</v>
      </c>
      <c r="B20216" t="s">
        <v>1267</v>
      </c>
      <c r="C20216" t="s">
        <v>76</v>
      </c>
      <c r="D20216" t="s">
        <v>4526</v>
      </c>
      <c r="E20216" t="s">
        <v>59</v>
      </c>
      <c r="F20216" t="b">
        <v>1</v>
      </c>
      <c r="G20216" t="s">
        <v>73</v>
      </c>
      <c r="H20216" s="1">
        <v>46255.626921296287</v>
      </c>
      <c r="I20216" t="b">
        <v>0</v>
      </c>
      <c r="J20216" t="b">
        <v>0</v>
      </c>
      <c r="K20216" t="s">
        <v>41</v>
      </c>
      <c r="L20216" t="s">
        <v>60</v>
      </c>
      <c r="M20216">
        <v>130250</v>
      </c>
      <c r="N20216"/>
      <c r="O20216" t="s">
        <v>34086</v>
      </c>
      <c r="P20216" t="s">
        <v>5866</v>
      </c>
    </row>
    <row r="20217" spans="1:16" x14ac:dyDescent="0.25">
      <c r="A20217" t="s">
        <v>0</v>
      </c>
      <c r="B20217" t="s">
        <v>16110</v>
      </c>
      <c r="C20217" t="s">
        <v>5026</v>
      </c>
      <c r="D20217" t="s">
        <v>4587</v>
      </c>
      <c r="E20217" t="s">
        <v>59</v>
      </c>
      <c r="F20217" t="b">
        <v>0</v>
      </c>
      <c r="G20217" t="s">
        <v>40</v>
      </c>
      <c r="H20217" s="1">
        <v>46255.629942129628</v>
      </c>
      <c r="I20217" t="b">
        <v>1</v>
      </c>
      <c r="J20217" t="b">
        <v>0</v>
      </c>
      <c r="K20217" t="s">
        <v>40</v>
      </c>
      <c r="L20217" t="s">
        <v>60</v>
      </c>
      <c r="M20217">
        <v>28500</v>
      </c>
      <c r="N20217"/>
      <c r="O20217" t="s">
        <v>16111</v>
      </c>
      <c r="P20217" t="s">
        <v>2363</v>
      </c>
    </row>
    <row r="20218" spans="1:16" x14ac:dyDescent="0.25">
      <c r="A20218" t="s">
        <v>2</v>
      </c>
      <c r="B20218" t="s">
        <v>34087</v>
      </c>
      <c r="C20218" t="s">
        <v>112</v>
      </c>
      <c r="D20218" t="s">
        <v>4526</v>
      </c>
      <c r="E20218" t="s">
        <v>88</v>
      </c>
      <c r="F20218" t="b">
        <v>0</v>
      </c>
      <c r="G20218" t="s">
        <v>65</v>
      </c>
      <c r="H20218" s="1">
        <v>46255.630162037043</v>
      </c>
      <c r="I20218" t="b">
        <v>0</v>
      </c>
      <c r="J20218" t="b">
        <v>0</v>
      </c>
      <c r="K20218" t="s">
        <v>41</v>
      </c>
      <c r="L20218" t="s">
        <v>74</v>
      </c>
      <c r="M20218"/>
      <c r="N20218">
        <v>82.5</v>
      </c>
      <c r="O20218" t="s">
        <v>1970</v>
      </c>
      <c r="P20218" t="s">
        <v>28233</v>
      </c>
    </row>
    <row r="20219" spans="1:16" x14ac:dyDescent="0.25">
      <c r="A20219" t="s">
        <v>5</v>
      </c>
      <c r="B20219" t="s">
        <v>34088</v>
      </c>
      <c r="C20219" t="s">
        <v>71</v>
      </c>
      <c r="D20219" t="s">
        <v>111</v>
      </c>
      <c r="E20219" t="s">
        <v>88</v>
      </c>
      <c r="F20219" t="b">
        <v>0</v>
      </c>
      <c r="G20219" t="s">
        <v>73</v>
      </c>
      <c r="H20219" s="1">
        <v>46255.633379629631</v>
      </c>
      <c r="I20219" t="b">
        <v>1</v>
      </c>
      <c r="J20219" t="b">
        <v>1</v>
      </c>
      <c r="K20219" t="s">
        <v>41</v>
      </c>
      <c r="L20219" t="s">
        <v>74</v>
      </c>
      <c r="M20219"/>
      <c r="N20219">
        <v>95</v>
      </c>
      <c r="O20219" t="s">
        <v>111</v>
      </c>
      <c r="P20219" t="s">
        <v>34089</v>
      </c>
    </row>
    <row r="20220" spans="1:16" x14ac:dyDescent="0.25">
      <c r="A20220" t="s">
        <v>0</v>
      </c>
      <c r="B20220" t="s">
        <v>34090</v>
      </c>
      <c r="C20220" t="s">
        <v>21296</v>
      </c>
      <c r="D20220" t="s">
        <v>4756</v>
      </c>
      <c r="E20220" t="s">
        <v>59</v>
      </c>
      <c r="F20220" t="b">
        <v>0</v>
      </c>
      <c r="G20220" t="s">
        <v>68</v>
      </c>
      <c r="H20220" s="1">
        <v>46255.668587962973</v>
      </c>
      <c r="I20220" t="b">
        <v>0</v>
      </c>
      <c r="J20220" t="b">
        <v>0</v>
      </c>
      <c r="K20220" t="s">
        <v>41</v>
      </c>
      <c r="L20220" t="s">
        <v>60</v>
      </c>
      <c r="M20220">
        <v>135000</v>
      </c>
      <c r="N20220"/>
      <c r="O20220" t="s">
        <v>4151</v>
      </c>
      <c r="P20220" t="s">
        <v>34091</v>
      </c>
    </row>
    <row r="20221" spans="1:16" x14ac:dyDescent="0.25">
      <c r="A20221" t="s">
        <v>2</v>
      </c>
      <c r="B20221" t="s">
        <v>1522</v>
      </c>
      <c r="C20221" t="s">
        <v>164</v>
      </c>
      <c r="D20221" t="s">
        <v>5349</v>
      </c>
      <c r="E20221" t="s">
        <v>59</v>
      </c>
      <c r="F20221" t="b">
        <v>0</v>
      </c>
      <c r="G20221" t="s">
        <v>65</v>
      </c>
      <c r="H20221" s="1">
        <v>46255.6718287037</v>
      </c>
      <c r="I20221" t="b">
        <v>0</v>
      </c>
      <c r="J20221" t="b">
        <v>1</v>
      </c>
      <c r="K20221" t="s">
        <v>41</v>
      </c>
      <c r="L20221" t="s">
        <v>60</v>
      </c>
      <c r="M20221">
        <v>216262.5</v>
      </c>
      <c r="N20221"/>
      <c r="O20221" t="s">
        <v>528</v>
      </c>
      <c r="P20221" t="s">
        <v>2492</v>
      </c>
    </row>
    <row r="20222" spans="1:16" x14ac:dyDescent="0.25">
      <c r="A20222" t="s">
        <v>2</v>
      </c>
      <c r="B20222" t="s">
        <v>34092</v>
      </c>
      <c r="C20222" t="s">
        <v>167</v>
      </c>
      <c r="D20222" t="s">
        <v>4346</v>
      </c>
      <c r="E20222" t="s">
        <v>59</v>
      </c>
      <c r="F20222" t="b">
        <v>0</v>
      </c>
      <c r="G20222" t="s">
        <v>65</v>
      </c>
      <c r="H20222" s="1">
        <v>46255.671851851846</v>
      </c>
      <c r="I20222" t="b">
        <v>0</v>
      </c>
      <c r="J20222" t="b">
        <v>0</v>
      </c>
      <c r="K20222" t="s">
        <v>41</v>
      </c>
      <c r="L20222" t="s">
        <v>60</v>
      </c>
      <c r="M20222">
        <v>160870.39999999999</v>
      </c>
      <c r="N20222"/>
      <c r="O20222" t="s">
        <v>2799</v>
      </c>
      <c r="P20222" t="s">
        <v>34093</v>
      </c>
    </row>
    <row r="20223" spans="1:16" x14ac:dyDescent="0.25">
      <c r="A20223" t="s">
        <v>5</v>
      </c>
      <c r="B20223" t="s">
        <v>34094</v>
      </c>
      <c r="C20223" t="s">
        <v>1621</v>
      </c>
      <c r="D20223" t="s">
        <v>4526</v>
      </c>
      <c r="E20223" t="s">
        <v>88</v>
      </c>
      <c r="F20223" t="b">
        <v>0</v>
      </c>
      <c r="G20223" t="s">
        <v>77</v>
      </c>
      <c r="H20223" s="1">
        <v>46255.675104166658</v>
      </c>
      <c r="I20223" t="b">
        <v>1</v>
      </c>
      <c r="J20223" t="b">
        <v>1</v>
      </c>
      <c r="K20223" t="s">
        <v>41</v>
      </c>
      <c r="L20223" t="s">
        <v>74</v>
      </c>
      <c r="M20223"/>
      <c r="N20223">
        <v>85</v>
      </c>
      <c r="O20223" t="s">
        <v>111</v>
      </c>
      <c r="P20223" t="s">
        <v>34089</v>
      </c>
    </row>
    <row r="20224" spans="1:16" x14ac:dyDescent="0.25">
      <c r="A20224" t="s">
        <v>1</v>
      </c>
      <c r="B20224" t="s">
        <v>34095</v>
      </c>
      <c r="C20224" t="s">
        <v>650</v>
      </c>
      <c r="D20224" t="s">
        <v>4526</v>
      </c>
      <c r="E20224" t="s">
        <v>88</v>
      </c>
      <c r="F20224" t="b">
        <v>0</v>
      </c>
      <c r="G20224" t="s">
        <v>77</v>
      </c>
      <c r="H20224" s="1">
        <v>46255.675127314818</v>
      </c>
      <c r="I20224" t="b">
        <v>1</v>
      </c>
      <c r="J20224" t="b">
        <v>1</v>
      </c>
      <c r="K20224" t="s">
        <v>41</v>
      </c>
      <c r="L20224" t="s">
        <v>74</v>
      </c>
      <c r="M20224"/>
      <c r="N20224">
        <v>85</v>
      </c>
      <c r="O20224" t="s">
        <v>111</v>
      </c>
      <c r="P20224" t="s">
        <v>34089</v>
      </c>
    </row>
    <row r="20225" spans="1:16" x14ac:dyDescent="0.25">
      <c r="A20225" t="s">
        <v>1</v>
      </c>
      <c r="B20225" t="s">
        <v>1</v>
      </c>
      <c r="C20225" t="s">
        <v>4607</v>
      </c>
      <c r="D20225" t="s">
        <v>4526</v>
      </c>
      <c r="E20225" t="s">
        <v>88</v>
      </c>
      <c r="F20225" t="b">
        <v>0</v>
      </c>
      <c r="G20225" t="s">
        <v>77</v>
      </c>
      <c r="H20225" s="1">
        <v>46255.675162037027</v>
      </c>
      <c r="I20225" t="b">
        <v>0</v>
      </c>
      <c r="J20225" t="b">
        <v>0</v>
      </c>
      <c r="K20225" t="s">
        <v>41</v>
      </c>
      <c r="L20225" t="s">
        <v>74</v>
      </c>
      <c r="M20225"/>
      <c r="N20225">
        <v>82.5</v>
      </c>
      <c r="O20225" t="s">
        <v>7357</v>
      </c>
      <c r="P20225" t="s">
        <v>34096</v>
      </c>
    </row>
    <row r="20226" spans="1:16" x14ac:dyDescent="0.25">
      <c r="A20226" t="s">
        <v>0</v>
      </c>
      <c r="B20226" t="s">
        <v>34097</v>
      </c>
      <c r="C20226" t="s">
        <v>7535</v>
      </c>
      <c r="D20226" t="s">
        <v>4346</v>
      </c>
      <c r="E20226" t="s">
        <v>72</v>
      </c>
      <c r="F20226" t="b">
        <v>0</v>
      </c>
      <c r="G20226" t="s">
        <v>20</v>
      </c>
      <c r="H20226" s="1">
        <v>46255.753368055557</v>
      </c>
      <c r="I20226" t="b">
        <v>1</v>
      </c>
      <c r="J20226" t="b">
        <v>0</v>
      </c>
      <c r="K20226" t="s">
        <v>20</v>
      </c>
      <c r="L20226" t="s">
        <v>60</v>
      </c>
      <c r="M20226">
        <v>52500</v>
      </c>
      <c r="N20226"/>
      <c r="O20226" t="s">
        <v>34098</v>
      </c>
      <c r="P20226" t="s">
        <v>1314</v>
      </c>
    </row>
    <row r="20227" spans="1:16" x14ac:dyDescent="0.25">
      <c r="A20227" t="s">
        <v>6</v>
      </c>
      <c r="B20227" t="s">
        <v>34099</v>
      </c>
      <c r="C20227" t="s">
        <v>1943</v>
      </c>
      <c r="D20227" t="s">
        <v>31335</v>
      </c>
      <c r="E20227" t="s">
        <v>59</v>
      </c>
      <c r="F20227" t="b">
        <v>0</v>
      </c>
      <c r="G20227" t="s">
        <v>89</v>
      </c>
      <c r="H20227" s="1">
        <v>46255.75513888889</v>
      </c>
      <c r="I20227" t="b">
        <v>0</v>
      </c>
      <c r="J20227" t="b">
        <v>0</v>
      </c>
      <c r="K20227" t="s">
        <v>41</v>
      </c>
      <c r="L20227" t="s">
        <v>60</v>
      </c>
      <c r="M20227">
        <v>183500</v>
      </c>
      <c r="N20227"/>
      <c r="O20227" t="s">
        <v>831</v>
      </c>
      <c r="P20227" t="s">
        <v>1856</v>
      </c>
    </row>
    <row r="20228" spans="1:16" x14ac:dyDescent="0.25">
      <c r="A20228" t="s">
        <v>2</v>
      </c>
      <c r="B20228" t="s">
        <v>34100</v>
      </c>
      <c r="C20228" t="s">
        <v>810</v>
      </c>
      <c r="D20228" t="s">
        <v>4346</v>
      </c>
      <c r="E20228" t="s">
        <v>59</v>
      </c>
      <c r="F20228" t="b">
        <v>0</v>
      </c>
      <c r="G20228" t="s">
        <v>77</v>
      </c>
      <c r="H20228" s="1">
        <v>46255.796793981477</v>
      </c>
      <c r="I20228" t="b">
        <v>0</v>
      </c>
      <c r="J20228" t="b">
        <v>1</v>
      </c>
      <c r="K20228" t="s">
        <v>41</v>
      </c>
      <c r="L20228" t="s">
        <v>60</v>
      </c>
      <c r="M20228">
        <v>139534</v>
      </c>
      <c r="N20228"/>
      <c r="O20228" t="s">
        <v>2739</v>
      </c>
      <c r="P20228" t="s">
        <v>34101</v>
      </c>
    </row>
    <row r="20229" spans="1:16" x14ac:dyDescent="0.25">
      <c r="A20229" t="s">
        <v>2</v>
      </c>
      <c r="B20229" t="s">
        <v>34102</v>
      </c>
      <c r="C20229" t="s">
        <v>960</v>
      </c>
      <c r="D20229" t="s">
        <v>31335</v>
      </c>
      <c r="E20229" t="s">
        <v>59</v>
      </c>
      <c r="F20229" t="b">
        <v>0</v>
      </c>
      <c r="G20229" t="s">
        <v>65</v>
      </c>
      <c r="H20229" s="1">
        <v>46255.7968287037</v>
      </c>
      <c r="I20229" t="b">
        <v>0</v>
      </c>
      <c r="J20229" t="b">
        <v>1</v>
      </c>
      <c r="K20229" t="s">
        <v>41</v>
      </c>
      <c r="L20229" t="s">
        <v>60</v>
      </c>
      <c r="M20229">
        <v>220000</v>
      </c>
      <c r="N20229"/>
      <c r="O20229" t="s">
        <v>34103</v>
      </c>
      <c r="P20229" t="s">
        <v>146</v>
      </c>
    </row>
    <row r="20230" spans="1:16" x14ac:dyDescent="0.25">
      <c r="A20230" t="s">
        <v>1</v>
      </c>
      <c r="B20230" t="s">
        <v>34104</v>
      </c>
      <c r="C20230" t="s">
        <v>356</v>
      </c>
      <c r="D20230" t="s">
        <v>4526</v>
      </c>
      <c r="E20230" t="s">
        <v>59</v>
      </c>
      <c r="F20230" t="b">
        <v>0</v>
      </c>
      <c r="G20230" t="s">
        <v>77</v>
      </c>
      <c r="H20230" s="1">
        <v>46255.800046296303</v>
      </c>
      <c r="I20230" t="b">
        <v>1</v>
      </c>
      <c r="J20230" t="b">
        <v>0</v>
      </c>
      <c r="K20230" t="s">
        <v>41</v>
      </c>
      <c r="L20230" t="s">
        <v>74</v>
      </c>
      <c r="M20230"/>
      <c r="N20230">
        <v>72.5</v>
      </c>
      <c r="O20230" t="s">
        <v>1704</v>
      </c>
      <c r="P20230" t="s">
        <v>34105</v>
      </c>
    </row>
    <row r="20231" spans="1:16" x14ac:dyDescent="0.25">
      <c r="A20231" t="s">
        <v>3</v>
      </c>
      <c r="B20231" t="s">
        <v>25740</v>
      </c>
      <c r="C20231" t="s">
        <v>41</v>
      </c>
      <c r="D20231" t="s">
        <v>4526</v>
      </c>
      <c r="E20231" t="s">
        <v>88</v>
      </c>
      <c r="F20231" t="b">
        <v>0</v>
      </c>
      <c r="G20231" t="s">
        <v>41</v>
      </c>
      <c r="H20231" s="1">
        <v>46255.838333333333</v>
      </c>
      <c r="I20231" t="b">
        <v>0</v>
      </c>
      <c r="J20231" t="b">
        <v>0</v>
      </c>
      <c r="K20231" t="s">
        <v>41</v>
      </c>
      <c r="L20231" t="s">
        <v>74</v>
      </c>
      <c r="M20231"/>
      <c r="N20231">
        <v>52.5</v>
      </c>
      <c r="O20231" t="s">
        <v>2183</v>
      </c>
      <c r="P20231" t="s">
        <v>1380</v>
      </c>
    </row>
    <row r="20232" spans="1:16" x14ac:dyDescent="0.25">
      <c r="A20232" t="s">
        <v>0</v>
      </c>
      <c r="B20232" t="s">
        <v>0</v>
      </c>
      <c r="C20232" t="s">
        <v>29687</v>
      </c>
      <c r="D20232" t="s">
        <v>4526</v>
      </c>
      <c r="E20232" t="s">
        <v>59</v>
      </c>
      <c r="F20232" t="b">
        <v>0</v>
      </c>
      <c r="G20232" t="s">
        <v>89</v>
      </c>
      <c r="H20232" s="1">
        <v>46255.876921296287</v>
      </c>
      <c r="I20232" t="b">
        <v>0</v>
      </c>
      <c r="J20232" t="b">
        <v>0</v>
      </c>
      <c r="K20232" t="s">
        <v>41</v>
      </c>
      <c r="L20232" t="s">
        <v>60</v>
      </c>
      <c r="M20232">
        <v>72500</v>
      </c>
      <c r="N20232"/>
      <c r="O20232" t="s">
        <v>34106</v>
      </c>
      <c r="P20232" t="s">
        <v>1482</v>
      </c>
    </row>
    <row r="20233" spans="1:16" x14ac:dyDescent="0.25">
      <c r="A20233" t="s">
        <v>0</v>
      </c>
      <c r="B20233" t="s">
        <v>34107</v>
      </c>
      <c r="C20233" t="s">
        <v>913</v>
      </c>
      <c r="D20233" t="s">
        <v>31335</v>
      </c>
      <c r="E20233" t="s">
        <v>59</v>
      </c>
      <c r="F20233" t="b">
        <v>0</v>
      </c>
      <c r="G20233" t="s">
        <v>20</v>
      </c>
      <c r="H20233" s="1">
        <v>46255.878368055557</v>
      </c>
      <c r="I20233" t="b">
        <v>0</v>
      </c>
      <c r="J20233" t="b">
        <v>0</v>
      </c>
      <c r="K20233" t="s">
        <v>20</v>
      </c>
      <c r="L20233" t="s">
        <v>60</v>
      </c>
      <c r="M20233">
        <v>38000</v>
      </c>
      <c r="N20233"/>
      <c r="O20233" t="s">
        <v>892</v>
      </c>
      <c r="P20233" t="s">
        <v>133</v>
      </c>
    </row>
    <row r="20234" spans="1:16" x14ac:dyDescent="0.25">
      <c r="A20234" t="s">
        <v>0</v>
      </c>
      <c r="B20234" t="s">
        <v>34108</v>
      </c>
      <c r="C20234" t="s">
        <v>913</v>
      </c>
      <c r="D20234" t="s">
        <v>31335</v>
      </c>
      <c r="E20234" t="s">
        <v>59</v>
      </c>
      <c r="F20234" t="b">
        <v>0</v>
      </c>
      <c r="G20234" t="s">
        <v>20</v>
      </c>
      <c r="H20234" s="1">
        <v>46255.878368055557</v>
      </c>
      <c r="I20234" t="b">
        <v>0</v>
      </c>
      <c r="J20234" t="b">
        <v>0</v>
      </c>
      <c r="K20234" t="s">
        <v>20</v>
      </c>
      <c r="L20234" t="s">
        <v>60</v>
      </c>
      <c r="M20234">
        <v>38000</v>
      </c>
      <c r="N20234"/>
      <c r="O20234" t="s">
        <v>892</v>
      </c>
      <c r="P20234" t="s">
        <v>133</v>
      </c>
    </row>
    <row r="20235" spans="1:16" x14ac:dyDescent="0.25">
      <c r="A20235" t="s">
        <v>6</v>
      </c>
      <c r="B20235" t="s">
        <v>34109</v>
      </c>
      <c r="C20235" t="s">
        <v>370</v>
      </c>
      <c r="D20235" t="s">
        <v>4526</v>
      </c>
      <c r="E20235" t="s">
        <v>59</v>
      </c>
      <c r="F20235" t="b">
        <v>0</v>
      </c>
      <c r="G20235" t="s">
        <v>65</v>
      </c>
      <c r="H20235" s="1">
        <v>46255.880162037043</v>
      </c>
      <c r="I20235" t="b">
        <v>0</v>
      </c>
      <c r="J20235" t="b">
        <v>1</v>
      </c>
      <c r="K20235" t="s">
        <v>41</v>
      </c>
      <c r="L20235" t="s">
        <v>60</v>
      </c>
      <c r="M20235">
        <v>147000</v>
      </c>
      <c r="N20235"/>
      <c r="O20235" t="s">
        <v>7675</v>
      </c>
      <c r="P20235" t="s">
        <v>34110</v>
      </c>
    </row>
    <row r="20236" spans="1:16" x14ac:dyDescent="0.25">
      <c r="A20236" t="s">
        <v>1</v>
      </c>
      <c r="B20236" t="s">
        <v>34111</v>
      </c>
      <c r="C20236" t="s">
        <v>8411</v>
      </c>
      <c r="D20236" t="s">
        <v>4526</v>
      </c>
      <c r="E20236" t="s">
        <v>88</v>
      </c>
      <c r="F20236" t="b">
        <v>0</v>
      </c>
      <c r="G20236" t="s">
        <v>89</v>
      </c>
      <c r="H20236" s="1">
        <v>46255.883379629631</v>
      </c>
      <c r="I20236" t="b">
        <v>1</v>
      </c>
      <c r="J20236" t="b">
        <v>1</v>
      </c>
      <c r="K20236" t="s">
        <v>41</v>
      </c>
      <c r="L20236" t="s">
        <v>74</v>
      </c>
      <c r="M20236"/>
      <c r="N20236">
        <v>55</v>
      </c>
      <c r="O20236" t="s">
        <v>166</v>
      </c>
      <c r="P20236" t="s">
        <v>34112</v>
      </c>
    </row>
    <row r="20237" spans="1:16" x14ac:dyDescent="0.25">
      <c r="A20237" t="s">
        <v>1</v>
      </c>
      <c r="B20237" t="s">
        <v>30423</v>
      </c>
      <c r="C20237" t="s">
        <v>76</v>
      </c>
      <c r="D20237" t="s">
        <v>4526</v>
      </c>
      <c r="E20237" t="s">
        <v>59</v>
      </c>
      <c r="F20237" t="b">
        <v>1</v>
      </c>
      <c r="G20237" t="s">
        <v>65</v>
      </c>
      <c r="H20237" s="1">
        <v>46255.883379629631</v>
      </c>
      <c r="I20237" t="b">
        <v>1</v>
      </c>
      <c r="J20237" t="b">
        <v>0</v>
      </c>
      <c r="K20237" t="s">
        <v>41</v>
      </c>
      <c r="L20237" t="s">
        <v>74</v>
      </c>
      <c r="M20237"/>
      <c r="N20237">
        <v>105</v>
      </c>
      <c r="O20237" t="s">
        <v>611</v>
      </c>
      <c r="P20237" t="s">
        <v>34113</v>
      </c>
    </row>
    <row r="20238" spans="1:16" x14ac:dyDescent="0.25">
      <c r="A20238" t="s">
        <v>3</v>
      </c>
      <c r="B20238" t="s">
        <v>34114</v>
      </c>
      <c r="C20238" t="s">
        <v>165</v>
      </c>
      <c r="D20238" t="s">
        <v>4526</v>
      </c>
      <c r="E20238" t="s">
        <v>88</v>
      </c>
      <c r="F20238" t="b">
        <v>0</v>
      </c>
      <c r="G20238" t="s">
        <v>73</v>
      </c>
      <c r="H20238" s="1">
        <v>46255.918587962973</v>
      </c>
      <c r="I20238" t="b">
        <v>0</v>
      </c>
      <c r="J20238" t="b">
        <v>0</v>
      </c>
      <c r="K20238" t="s">
        <v>41</v>
      </c>
      <c r="L20238" t="s">
        <v>74</v>
      </c>
      <c r="M20238"/>
      <c r="N20238">
        <v>48.5</v>
      </c>
      <c r="O20238" t="s">
        <v>2096</v>
      </c>
      <c r="P20238" t="s">
        <v>673</v>
      </c>
    </row>
    <row r="20239" spans="1:16" x14ac:dyDescent="0.25">
      <c r="A20239" t="s">
        <v>0</v>
      </c>
      <c r="B20239" t="s">
        <v>34115</v>
      </c>
      <c r="C20239" t="s">
        <v>6290</v>
      </c>
      <c r="D20239" t="s">
        <v>2360</v>
      </c>
      <c r="E20239" t="s">
        <v>59</v>
      </c>
      <c r="F20239" t="b">
        <v>0</v>
      </c>
      <c r="G20239" t="s">
        <v>68</v>
      </c>
      <c r="H20239" s="1">
        <v>46255.918587962973</v>
      </c>
      <c r="I20239" t="b">
        <v>0</v>
      </c>
      <c r="J20239" t="b">
        <v>1</v>
      </c>
      <c r="K20239" t="s">
        <v>41</v>
      </c>
      <c r="L20239" t="s">
        <v>74</v>
      </c>
      <c r="M20239"/>
      <c r="N20239">
        <v>38</v>
      </c>
      <c r="O20239" t="s">
        <v>24117</v>
      </c>
    </row>
    <row r="20240" spans="1:16" x14ac:dyDescent="0.25">
      <c r="A20240" t="s">
        <v>2</v>
      </c>
      <c r="B20240" t="s">
        <v>1861</v>
      </c>
      <c r="C20240" t="s">
        <v>148</v>
      </c>
      <c r="D20240" t="s">
        <v>4346</v>
      </c>
      <c r="E20240" t="s">
        <v>59</v>
      </c>
      <c r="F20240" t="b">
        <v>0</v>
      </c>
      <c r="G20240" t="s">
        <v>89</v>
      </c>
      <c r="H20240" s="1">
        <v>46255.921805555547</v>
      </c>
      <c r="I20240" t="b">
        <v>0</v>
      </c>
      <c r="J20240" t="b">
        <v>0</v>
      </c>
      <c r="K20240" t="s">
        <v>41</v>
      </c>
      <c r="L20240" t="s">
        <v>60</v>
      </c>
      <c r="M20240">
        <v>136957.6</v>
      </c>
      <c r="N20240"/>
      <c r="O20240" t="s">
        <v>2950</v>
      </c>
      <c r="P20240" t="s">
        <v>34116</v>
      </c>
    </row>
    <row r="20241" spans="1:16" x14ac:dyDescent="0.25">
      <c r="A20241" t="s">
        <v>5</v>
      </c>
      <c r="B20241" t="s">
        <v>34117</v>
      </c>
      <c r="C20241" t="s">
        <v>190</v>
      </c>
      <c r="D20241" t="s">
        <v>4526</v>
      </c>
      <c r="E20241" t="s">
        <v>88</v>
      </c>
      <c r="F20241" t="b">
        <v>0</v>
      </c>
      <c r="G20241" t="s">
        <v>77</v>
      </c>
      <c r="H20241" s="1">
        <v>46255.925034722219</v>
      </c>
      <c r="I20241" t="b">
        <v>1</v>
      </c>
      <c r="J20241" t="b">
        <v>0</v>
      </c>
      <c r="K20241" t="s">
        <v>41</v>
      </c>
      <c r="L20241" t="s">
        <v>74</v>
      </c>
      <c r="M20241"/>
      <c r="N20241">
        <v>61.5</v>
      </c>
      <c r="O20241" t="s">
        <v>27777</v>
      </c>
      <c r="P20241" t="s">
        <v>34118</v>
      </c>
    </row>
    <row r="20242" spans="1:16" x14ac:dyDescent="0.25">
      <c r="A20242" t="s">
        <v>5</v>
      </c>
      <c r="B20242" t="s">
        <v>2202</v>
      </c>
      <c r="C20242" t="s">
        <v>165</v>
      </c>
      <c r="D20242" t="s">
        <v>4526</v>
      </c>
      <c r="E20242" t="s">
        <v>59</v>
      </c>
      <c r="F20242" t="b">
        <v>0</v>
      </c>
      <c r="G20242" t="s">
        <v>73</v>
      </c>
      <c r="H20242" s="1">
        <v>46255.925046296303</v>
      </c>
      <c r="I20242" t="b">
        <v>0</v>
      </c>
      <c r="J20242" t="b">
        <v>0</v>
      </c>
      <c r="K20242" t="s">
        <v>41</v>
      </c>
      <c r="L20242" t="s">
        <v>60</v>
      </c>
      <c r="M20242">
        <v>160000</v>
      </c>
      <c r="N20242"/>
      <c r="O20242" t="s">
        <v>853</v>
      </c>
      <c r="P20242" t="s">
        <v>34119</v>
      </c>
    </row>
    <row r="20243" spans="1:16" x14ac:dyDescent="0.25">
      <c r="A20243" t="s">
        <v>8</v>
      </c>
      <c r="B20243" t="s">
        <v>34120</v>
      </c>
      <c r="C20243" t="s">
        <v>356</v>
      </c>
      <c r="D20243" t="s">
        <v>4526</v>
      </c>
      <c r="E20243" t="s">
        <v>59</v>
      </c>
      <c r="F20243" t="b">
        <v>0</v>
      </c>
      <c r="G20243" t="s">
        <v>73</v>
      </c>
      <c r="H20243" s="1">
        <v>46255.925266203703</v>
      </c>
      <c r="I20243" t="b">
        <v>0</v>
      </c>
      <c r="J20243" t="b">
        <v>0</v>
      </c>
      <c r="K20243" t="s">
        <v>41</v>
      </c>
      <c r="L20243" t="s">
        <v>60</v>
      </c>
      <c r="M20243">
        <v>167500</v>
      </c>
      <c r="N20243"/>
      <c r="O20243" t="s">
        <v>34121</v>
      </c>
      <c r="P20243" t="s">
        <v>34122</v>
      </c>
    </row>
    <row r="20244" spans="1:16" x14ac:dyDescent="0.25">
      <c r="A20244" t="s">
        <v>1</v>
      </c>
      <c r="B20244" t="s">
        <v>1</v>
      </c>
      <c r="C20244" t="s">
        <v>76</v>
      </c>
      <c r="D20244" t="s">
        <v>4622</v>
      </c>
      <c r="E20244" t="s">
        <v>59</v>
      </c>
      <c r="F20244" t="b">
        <v>1</v>
      </c>
      <c r="G20244" t="s">
        <v>31163</v>
      </c>
      <c r="H20244" s="1">
        <v>46255.926400462973</v>
      </c>
      <c r="I20244" t="b">
        <v>1</v>
      </c>
      <c r="J20244" t="b">
        <v>0</v>
      </c>
      <c r="K20244" t="s">
        <v>31163</v>
      </c>
      <c r="L20244" t="s">
        <v>60</v>
      </c>
      <c r="M20244">
        <v>40500</v>
      </c>
      <c r="N20244"/>
      <c r="O20244" t="s">
        <v>34123</v>
      </c>
      <c r="P20244" t="s">
        <v>34124</v>
      </c>
    </row>
    <row r="20245" spans="1:16" x14ac:dyDescent="0.25">
      <c r="A20245" t="s">
        <v>4</v>
      </c>
      <c r="B20245" t="s">
        <v>34125</v>
      </c>
      <c r="C20245" t="s">
        <v>1896</v>
      </c>
      <c r="D20245" t="s">
        <v>4526</v>
      </c>
      <c r="E20245" t="s">
        <v>59</v>
      </c>
      <c r="F20245" t="b">
        <v>0</v>
      </c>
      <c r="G20245" t="s">
        <v>77</v>
      </c>
      <c r="H20245" s="1">
        <v>46255.966736111113</v>
      </c>
      <c r="I20245" t="b">
        <v>0</v>
      </c>
      <c r="J20245" t="b">
        <v>1</v>
      </c>
      <c r="K20245" t="s">
        <v>41</v>
      </c>
      <c r="L20245" t="s">
        <v>60</v>
      </c>
      <c r="M20245">
        <v>170000</v>
      </c>
      <c r="N20245"/>
      <c r="O20245" t="s">
        <v>34126</v>
      </c>
      <c r="P20245" t="s">
        <v>34127</v>
      </c>
    </row>
    <row r="20246" spans="1:16" x14ac:dyDescent="0.25">
      <c r="A20246" t="s">
        <v>5</v>
      </c>
      <c r="B20246" t="s">
        <v>34128</v>
      </c>
      <c r="C20246" t="s">
        <v>246</v>
      </c>
      <c r="D20246" t="s">
        <v>4526</v>
      </c>
      <c r="E20246" t="s">
        <v>59</v>
      </c>
      <c r="F20246" t="b">
        <v>0</v>
      </c>
      <c r="G20246" t="s">
        <v>65</v>
      </c>
      <c r="H20246" s="1">
        <v>46255.966805555552</v>
      </c>
      <c r="I20246" t="b">
        <v>0</v>
      </c>
      <c r="J20246" t="b">
        <v>1</v>
      </c>
      <c r="K20246" t="s">
        <v>41</v>
      </c>
      <c r="L20246" t="s">
        <v>60</v>
      </c>
      <c r="M20246">
        <v>113000</v>
      </c>
      <c r="N20246"/>
      <c r="O20246" t="s">
        <v>1315</v>
      </c>
      <c r="P20246" t="s">
        <v>34129</v>
      </c>
    </row>
    <row r="20247" spans="1:16" x14ac:dyDescent="0.25">
      <c r="A20247" t="s">
        <v>0</v>
      </c>
      <c r="B20247" t="s">
        <v>34130</v>
      </c>
      <c r="C20247" t="s">
        <v>326</v>
      </c>
      <c r="D20247" t="s">
        <v>4515</v>
      </c>
      <c r="E20247" t="s">
        <v>59</v>
      </c>
      <c r="F20247" t="b">
        <v>0</v>
      </c>
      <c r="G20247" t="s">
        <v>77</v>
      </c>
      <c r="H20247" s="1">
        <v>46256.001944444448</v>
      </c>
      <c r="I20247" t="b">
        <v>1</v>
      </c>
      <c r="J20247" t="b">
        <v>0</v>
      </c>
      <c r="K20247" t="s">
        <v>41</v>
      </c>
      <c r="L20247" t="s">
        <v>60</v>
      </c>
      <c r="M20247">
        <v>220500</v>
      </c>
      <c r="N20247"/>
      <c r="O20247" t="s">
        <v>1990</v>
      </c>
    </row>
    <row r="20248" spans="1:16" x14ac:dyDescent="0.25">
      <c r="A20248" t="s">
        <v>6</v>
      </c>
      <c r="B20248" t="s">
        <v>34131</v>
      </c>
      <c r="C20248" t="s">
        <v>382</v>
      </c>
      <c r="D20248" t="s">
        <v>34132</v>
      </c>
      <c r="E20248" t="s">
        <v>59</v>
      </c>
      <c r="F20248" t="b">
        <v>0</v>
      </c>
      <c r="G20248" t="s">
        <v>77</v>
      </c>
      <c r="H20248" s="1">
        <v>46256.005127314813</v>
      </c>
      <c r="I20248" t="b">
        <v>0</v>
      </c>
      <c r="J20248" t="b">
        <v>0</v>
      </c>
      <c r="K20248" t="s">
        <v>41</v>
      </c>
      <c r="L20248" t="s">
        <v>60</v>
      </c>
      <c r="M20248">
        <v>200000</v>
      </c>
      <c r="N20248"/>
      <c r="O20248" t="s">
        <v>34133</v>
      </c>
      <c r="P20248" t="s">
        <v>85</v>
      </c>
    </row>
    <row r="20249" spans="1:16" x14ac:dyDescent="0.25">
      <c r="A20249" t="s">
        <v>2</v>
      </c>
      <c r="B20249" t="s">
        <v>34134</v>
      </c>
      <c r="C20249" t="s">
        <v>76</v>
      </c>
      <c r="D20249" t="s">
        <v>10886</v>
      </c>
      <c r="E20249" t="s">
        <v>72</v>
      </c>
      <c r="F20249" t="b">
        <v>1</v>
      </c>
      <c r="G20249" t="s">
        <v>19</v>
      </c>
      <c r="H20249" s="1">
        <v>46256.006608796299</v>
      </c>
      <c r="I20249" t="b">
        <v>0</v>
      </c>
      <c r="J20249" t="b">
        <v>0</v>
      </c>
      <c r="K20249" t="s">
        <v>19</v>
      </c>
      <c r="L20249" t="s">
        <v>74</v>
      </c>
      <c r="M20249"/>
      <c r="N20249">
        <v>25</v>
      </c>
      <c r="O20249" t="s">
        <v>4925</v>
      </c>
    </row>
    <row r="20250" spans="1:16" x14ac:dyDescent="0.25">
      <c r="A20250" t="s">
        <v>2</v>
      </c>
      <c r="B20250" t="s">
        <v>34135</v>
      </c>
      <c r="C20250" t="s">
        <v>76</v>
      </c>
      <c r="D20250" t="s">
        <v>10886</v>
      </c>
      <c r="E20250" t="s">
        <v>72</v>
      </c>
      <c r="F20250" t="b">
        <v>1</v>
      </c>
      <c r="G20250" t="s">
        <v>25</v>
      </c>
      <c r="H20250" s="1">
        <v>46256.006979166668</v>
      </c>
      <c r="I20250" t="b">
        <v>1</v>
      </c>
      <c r="J20250" t="b">
        <v>0</v>
      </c>
      <c r="K20250" t="s">
        <v>25</v>
      </c>
      <c r="L20250" t="s">
        <v>74</v>
      </c>
      <c r="M20250"/>
      <c r="N20250">
        <v>25</v>
      </c>
      <c r="O20250" t="s">
        <v>584</v>
      </c>
      <c r="P20250" t="s">
        <v>34136</v>
      </c>
    </row>
    <row r="20251" spans="1:16" x14ac:dyDescent="0.25">
      <c r="A20251" t="s">
        <v>2</v>
      </c>
      <c r="B20251" t="s">
        <v>34137</v>
      </c>
      <c r="C20251" t="s">
        <v>76</v>
      </c>
      <c r="D20251" t="s">
        <v>584</v>
      </c>
      <c r="E20251" t="s">
        <v>72</v>
      </c>
      <c r="F20251" t="b">
        <v>1</v>
      </c>
      <c r="G20251" t="s">
        <v>25</v>
      </c>
      <c r="H20251" s="1">
        <v>46256.006979166668</v>
      </c>
      <c r="I20251" t="b">
        <v>1</v>
      </c>
      <c r="J20251" t="b">
        <v>0</v>
      </c>
      <c r="K20251" t="s">
        <v>25</v>
      </c>
      <c r="L20251" t="s">
        <v>74</v>
      </c>
      <c r="M20251"/>
      <c r="N20251">
        <v>25</v>
      </c>
      <c r="O20251" t="s">
        <v>584</v>
      </c>
      <c r="P20251" t="s">
        <v>219</v>
      </c>
    </row>
    <row r="20252" spans="1:16" x14ac:dyDescent="0.25">
      <c r="A20252" t="s">
        <v>2</v>
      </c>
      <c r="B20252" t="s">
        <v>17033</v>
      </c>
      <c r="C20252" t="s">
        <v>5026</v>
      </c>
      <c r="D20252" t="s">
        <v>5018</v>
      </c>
      <c r="E20252" t="s">
        <v>59</v>
      </c>
      <c r="F20252" t="b">
        <v>0</v>
      </c>
      <c r="G20252" t="s">
        <v>40</v>
      </c>
      <c r="H20252" s="1">
        <v>46256.008206018523</v>
      </c>
      <c r="I20252" t="b">
        <v>0</v>
      </c>
      <c r="J20252" t="b">
        <v>0</v>
      </c>
      <c r="K20252" t="s">
        <v>40</v>
      </c>
      <c r="L20252" t="s">
        <v>60</v>
      </c>
      <c r="M20252">
        <v>70000</v>
      </c>
      <c r="N20252"/>
      <c r="O20252" t="s">
        <v>3442</v>
      </c>
      <c r="P20252" t="s">
        <v>17034</v>
      </c>
    </row>
    <row r="20253" spans="1:16" x14ac:dyDescent="0.25">
      <c r="A20253" t="s">
        <v>1</v>
      </c>
      <c r="B20253" t="s">
        <v>34138</v>
      </c>
      <c r="C20253" t="s">
        <v>33428</v>
      </c>
      <c r="D20253" t="s">
        <v>4515</v>
      </c>
      <c r="E20253" t="s">
        <v>59</v>
      </c>
      <c r="F20253" t="b">
        <v>0</v>
      </c>
      <c r="G20253" t="s">
        <v>89</v>
      </c>
      <c r="H20253" s="1">
        <v>46256.008379629631</v>
      </c>
      <c r="I20253" t="b">
        <v>1</v>
      </c>
      <c r="J20253" t="b">
        <v>0</v>
      </c>
      <c r="K20253" t="s">
        <v>41</v>
      </c>
      <c r="L20253" t="s">
        <v>60</v>
      </c>
      <c r="M20253">
        <v>155000</v>
      </c>
      <c r="N20253"/>
      <c r="O20253" t="s">
        <v>34139</v>
      </c>
    </row>
    <row r="20254" spans="1:16" x14ac:dyDescent="0.25">
      <c r="A20254" t="s">
        <v>5</v>
      </c>
      <c r="B20254" t="s">
        <v>34140</v>
      </c>
      <c r="C20254" t="s">
        <v>330</v>
      </c>
      <c r="D20254" t="s">
        <v>7792</v>
      </c>
      <c r="E20254" t="s">
        <v>59</v>
      </c>
      <c r="F20254" t="b">
        <v>0</v>
      </c>
      <c r="G20254" t="s">
        <v>89</v>
      </c>
      <c r="H20254" s="1">
        <v>46256.008483796293</v>
      </c>
      <c r="I20254" t="b">
        <v>0</v>
      </c>
      <c r="J20254" t="b">
        <v>1</v>
      </c>
      <c r="K20254" t="s">
        <v>41</v>
      </c>
      <c r="L20254" t="s">
        <v>60</v>
      </c>
      <c r="M20254">
        <v>139500</v>
      </c>
      <c r="N20254"/>
      <c r="O20254" t="s">
        <v>3028</v>
      </c>
    </row>
    <row r="20255" spans="1:16" x14ac:dyDescent="0.25">
      <c r="A20255" t="s">
        <v>1</v>
      </c>
      <c r="B20255" t="s">
        <v>34141</v>
      </c>
      <c r="C20255" t="s">
        <v>34142</v>
      </c>
      <c r="D20255" t="s">
        <v>4515</v>
      </c>
      <c r="E20255" t="s">
        <v>59</v>
      </c>
      <c r="F20255" t="b">
        <v>0</v>
      </c>
      <c r="G20255" t="s">
        <v>4886</v>
      </c>
      <c r="H20255" s="1">
        <v>46256.010034722232</v>
      </c>
      <c r="I20255" t="b">
        <v>0</v>
      </c>
      <c r="J20255" t="b">
        <v>0</v>
      </c>
      <c r="K20255" t="s">
        <v>4886</v>
      </c>
      <c r="L20255" t="s">
        <v>60</v>
      </c>
      <c r="M20255">
        <v>132000</v>
      </c>
      <c r="N20255"/>
      <c r="O20255" t="s">
        <v>34143</v>
      </c>
      <c r="P20255" t="s">
        <v>875</v>
      </c>
    </row>
    <row r="20256" spans="1:16" x14ac:dyDescent="0.25">
      <c r="A20256" t="s">
        <v>0</v>
      </c>
      <c r="B20256" t="s">
        <v>34144</v>
      </c>
      <c r="C20256" t="s">
        <v>162</v>
      </c>
      <c r="D20256" t="s">
        <v>4756</v>
      </c>
      <c r="E20256" t="s">
        <v>59</v>
      </c>
      <c r="F20256" t="b">
        <v>0</v>
      </c>
      <c r="G20256" t="s">
        <v>73</v>
      </c>
      <c r="H20256" s="1">
        <v>46256.043587962973</v>
      </c>
      <c r="I20256" t="b">
        <v>0</v>
      </c>
      <c r="J20256" t="b">
        <v>1</v>
      </c>
      <c r="K20256" t="s">
        <v>41</v>
      </c>
      <c r="L20256" t="s">
        <v>60</v>
      </c>
      <c r="M20256">
        <v>87500</v>
      </c>
      <c r="N20256"/>
      <c r="O20256" t="s">
        <v>14731</v>
      </c>
      <c r="P20256" t="s">
        <v>34145</v>
      </c>
    </row>
    <row r="20257" spans="1:16" x14ac:dyDescent="0.25">
      <c r="A20257" t="s">
        <v>2</v>
      </c>
      <c r="B20257" t="s">
        <v>34146</v>
      </c>
      <c r="C20257" t="s">
        <v>194</v>
      </c>
      <c r="D20257" t="s">
        <v>5349</v>
      </c>
      <c r="E20257" t="s">
        <v>59</v>
      </c>
      <c r="F20257" t="b">
        <v>0</v>
      </c>
      <c r="G20257" t="s">
        <v>65</v>
      </c>
      <c r="H20257" s="1">
        <v>46256.046851851846</v>
      </c>
      <c r="I20257" t="b">
        <v>0</v>
      </c>
      <c r="J20257" t="b">
        <v>1</v>
      </c>
      <c r="K20257" t="s">
        <v>41</v>
      </c>
      <c r="L20257" t="s">
        <v>60</v>
      </c>
      <c r="M20257">
        <v>154000</v>
      </c>
      <c r="N20257"/>
      <c r="O20257" t="s">
        <v>411</v>
      </c>
      <c r="P20257" t="s">
        <v>34147</v>
      </c>
    </row>
    <row r="20258" spans="1:16" x14ac:dyDescent="0.25">
      <c r="A20258" t="s">
        <v>2</v>
      </c>
      <c r="B20258" t="s">
        <v>659</v>
      </c>
      <c r="C20258" t="s">
        <v>315</v>
      </c>
      <c r="D20258" t="s">
        <v>4526</v>
      </c>
      <c r="E20258" t="s">
        <v>59</v>
      </c>
      <c r="F20258" t="b">
        <v>0</v>
      </c>
      <c r="G20258" t="s">
        <v>65</v>
      </c>
      <c r="H20258" s="1">
        <v>46256.046851851846</v>
      </c>
      <c r="I20258" t="b">
        <v>0</v>
      </c>
      <c r="J20258" t="b">
        <v>0</v>
      </c>
      <c r="K20258" t="s">
        <v>41</v>
      </c>
      <c r="L20258" t="s">
        <v>60</v>
      </c>
      <c r="M20258">
        <v>95300</v>
      </c>
      <c r="N20258"/>
      <c r="O20258" t="s">
        <v>4014</v>
      </c>
      <c r="P20258" t="s">
        <v>34148</v>
      </c>
    </row>
    <row r="20259" spans="1:16" x14ac:dyDescent="0.25">
      <c r="A20259" t="s">
        <v>7</v>
      </c>
      <c r="B20259" t="s">
        <v>34149</v>
      </c>
      <c r="C20259" t="s">
        <v>112</v>
      </c>
      <c r="D20259" t="s">
        <v>4346</v>
      </c>
      <c r="E20259" t="s">
        <v>59</v>
      </c>
      <c r="F20259" t="b">
        <v>0</v>
      </c>
      <c r="G20259" t="s">
        <v>65</v>
      </c>
      <c r="H20259" s="1">
        <v>46256.08525462963</v>
      </c>
      <c r="I20259" t="b">
        <v>0</v>
      </c>
      <c r="J20259" t="b">
        <v>0</v>
      </c>
      <c r="K20259" t="s">
        <v>41</v>
      </c>
      <c r="L20259" t="s">
        <v>60</v>
      </c>
      <c r="M20259">
        <v>144000</v>
      </c>
      <c r="N20259"/>
      <c r="O20259" t="s">
        <v>305</v>
      </c>
      <c r="P20259" t="s">
        <v>30652</v>
      </c>
    </row>
    <row r="20260" spans="1:16" x14ac:dyDescent="0.25">
      <c r="A20260" t="s">
        <v>5</v>
      </c>
      <c r="B20260" t="s">
        <v>34150</v>
      </c>
      <c r="C20260" t="s">
        <v>34151</v>
      </c>
      <c r="D20260" t="s">
        <v>2360</v>
      </c>
      <c r="E20260" t="s">
        <v>72</v>
      </c>
      <c r="F20260" t="b">
        <v>0</v>
      </c>
      <c r="G20260" t="s">
        <v>65</v>
      </c>
      <c r="H20260" s="1">
        <v>46256.091747685183</v>
      </c>
      <c r="I20260" t="b">
        <v>0</v>
      </c>
      <c r="J20260" t="b">
        <v>1</v>
      </c>
      <c r="K20260" t="s">
        <v>41</v>
      </c>
      <c r="L20260" t="s">
        <v>60</v>
      </c>
      <c r="M20260">
        <v>126750</v>
      </c>
      <c r="N20260"/>
      <c r="O20260" t="s">
        <v>5742</v>
      </c>
      <c r="P20260" t="s">
        <v>34152</v>
      </c>
    </row>
    <row r="20261" spans="1:16" x14ac:dyDescent="0.25">
      <c r="A20261" t="s">
        <v>2</v>
      </c>
      <c r="B20261" t="s">
        <v>34153</v>
      </c>
      <c r="C20261" t="s">
        <v>142</v>
      </c>
      <c r="D20261" t="s">
        <v>4756</v>
      </c>
      <c r="E20261" t="s">
        <v>59</v>
      </c>
      <c r="F20261" t="b">
        <v>0</v>
      </c>
      <c r="G20261" t="s">
        <v>65</v>
      </c>
      <c r="H20261" s="1">
        <v>46256.130162037043</v>
      </c>
      <c r="I20261" t="b">
        <v>0</v>
      </c>
      <c r="J20261" t="b">
        <v>1</v>
      </c>
      <c r="K20261" t="s">
        <v>41</v>
      </c>
      <c r="L20261" t="s">
        <v>60</v>
      </c>
      <c r="M20261">
        <v>165000</v>
      </c>
      <c r="N20261"/>
      <c r="O20261" t="s">
        <v>1481</v>
      </c>
      <c r="P20261" t="s">
        <v>34154</v>
      </c>
    </row>
    <row r="20262" spans="1:16" x14ac:dyDescent="0.25">
      <c r="A20262" t="s">
        <v>1</v>
      </c>
      <c r="B20262" t="s">
        <v>34155</v>
      </c>
      <c r="C20262" t="s">
        <v>76</v>
      </c>
      <c r="D20262" t="s">
        <v>4622</v>
      </c>
      <c r="E20262" t="s">
        <v>59</v>
      </c>
      <c r="F20262" t="b">
        <v>1</v>
      </c>
      <c r="G20262" t="s">
        <v>65</v>
      </c>
      <c r="H20262" s="1">
        <v>46256.130185185182</v>
      </c>
      <c r="I20262" t="b">
        <v>0</v>
      </c>
      <c r="J20262" t="b">
        <v>1</v>
      </c>
      <c r="K20262" t="s">
        <v>41</v>
      </c>
      <c r="L20262" t="s">
        <v>60</v>
      </c>
      <c r="M20262">
        <v>159000</v>
      </c>
      <c r="N20262"/>
      <c r="O20262" t="s">
        <v>12960</v>
      </c>
      <c r="P20262" t="s">
        <v>34156</v>
      </c>
    </row>
    <row r="20263" spans="1:16" x14ac:dyDescent="0.25">
      <c r="A20263" t="s">
        <v>0</v>
      </c>
      <c r="B20263" t="s">
        <v>34157</v>
      </c>
      <c r="C20263" t="s">
        <v>2798</v>
      </c>
      <c r="D20263" t="s">
        <v>4756</v>
      </c>
      <c r="E20263" t="s">
        <v>59</v>
      </c>
      <c r="F20263" t="b">
        <v>0</v>
      </c>
      <c r="G20263" t="s">
        <v>65</v>
      </c>
      <c r="H20263" s="1">
        <v>46256.209537037037</v>
      </c>
      <c r="I20263" t="b">
        <v>0</v>
      </c>
      <c r="J20263" t="b">
        <v>0</v>
      </c>
      <c r="K20263" t="s">
        <v>41</v>
      </c>
      <c r="L20263" t="s">
        <v>60</v>
      </c>
      <c r="M20263">
        <v>132500</v>
      </c>
      <c r="N20263"/>
      <c r="O20263" t="s">
        <v>34158</v>
      </c>
      <c r="P20263" t="s">
        <v>233</v>
      </c>
    </row>
    <row r="20264" spans="1:16" x14ac:dyDescent="0.25">
      <c r="A20264" t="s">
        <v>7</v>
      </c>
      <c r="B20264" t="s">
        <v>34159</v>
      </c>
      <c r="C20264" t="s">
        <v>162</v>
      </c>
      <c r="D20264" t="s">
        <v>4756</v>
      </c>
      <c r="E20264" t="s">
        <v>59</v>
      </c>
      <c r="F20264" t="b">
        <v>0</v>
      </c>
      <c r="G20264" t="s">
        <v>73</v>
      </c>
      <c r="H20264" s="1">
        <v>46256.251203703701</v>
      </c>
      <c r="I20264" t="b">
        <v>0</v>
      </c>
      <c r="J20264" t="b">
        <v>1</v>
      </c>
      <c r="K20264" t="s">
        <v>41</v>
      </c>
      <c r="L20264" t="s">
        <v>60</v>
      </c>
      <c r="M20264">
        <v>87500</v>
      </c>
      <c r="N20264"/>
      <c r="O20264" t="s">
        <v>14731</v>
      </c>
      <c r="P20264" t="s">
        <v>1332</v>
      </c>
    </row>
    <row r="20265" spans="1:16" x14ac:dyDescent="0.25">
      <c r="A20265" t="s">
        <v>1</v>
      </c>
      <c r="B20265" t="s">
        <v>1</v>
      </c>
      <c r="C20265" t="s">
        <v>3067</v>
      </c>
      <c r="D20265" t="s">
        <v>5018</v>
      </c>
      <c r="E20265" t="s">
        <v>59</v>
      </c>
      <c r="F20265" t="b">
        <v>0</v>
      </c>
      <c r="G20265" t="s">
        <v>77</v>
      </c>
      <c r="H20265" s="1">
        <v>46256.299108796287</v>
      </c>
      <c r="I20265" t="b">
        <v>1</v>
      </c>
      <c r="J20265" t="b">
        <v>0</v>
      </c>
      <c r="K20265" t="s">
        <v>41</v>
      </c>
      <c r="L20265" t="s">
        <v>60</v>
      </c>
      <c r="M20265">
        <v>116500</v>
      </c>
      <c r="N20265"/>
      <c r="O20265" t="s">
        <v>7887</v>
      </c>
      <c r="P20265" t="s">
        <v>34160</v>
      </c>
    </row>
    <row r="20266" spans="1:16" x14ac:dyDescent="0.25">
      <c r="A20266" t="s">
        <v>1</v>
      </c>
      <c r="B20266" t="s">
        <v>2370</v>
      </c>
      <c r="C20266" t="s">
        <v>1077</v>
      </c>
      <c r="D20266" t="s">
        <v>4346</v>
      </c>
      <c r="E20266" t="s">
        <v>59</v>
      </c>
      <c r="F20266" t="b">
        <v>0</v>
      </c>
      <c r="G20266" t="s">
        <v>77</v>
      </c>
      <c r="H20266" s="1">
        <v>46256.299108796287</v>
      </c>
      <c r="I20266" t="b">
        <v>0</v>
      </c>
      <c r="J20266" t="b">
        <v>1</v>
      </c>
      <c r="K20266" t="s">
        <v>41</v>
      </c>
      <c r="L20266" t="s">
        <v>60</v>
      </c>
      <c r="M20266">
        <v>92700</v>
      </c>
      <c r="N20266"/>
      <c r="O20266" t="s">
        <v>34161</v>
      </c>
      <c r="P20266" t="s">
        <v>897</v>
      </c>
    </row>
    <row r="20267" spans="1:16" x14ac:dyDescent="0.25">
      <c r="A20267" t="s">
        <v>1</v>
      </c>
      <c r="B20267" t="s">
        <v>34162</v>
      </c>
      <c r="C20267" t="s">
        <v>14264</v>
      </c>
      <c r="D20267" t="s">
        <v>2360</v>
      </c>
      <c r="E20267" t="s">
        <v>59</v>
      </c>
      <c r="F20267" t="b">
        <v>0</v>
      </c>
      <c r="G20267" t="s">
        <v>77</v>
      </c>
      <c r="H20267" s="1">
        <v>46256.299131944441</v>
      </c>
      <c r="I20267" t="b">
        <v>0</v>
      </c>
      <c r="J20267" t="b">
        <v>0</v>
      </c>
      <c r="K20267" t="s">
        <v>41</v>
      </c>
      <c r="L20267" t="s">
        <v>60</v>
      </c>
      <c r="M20267">
        <v>135500</v>
      </c>
      <c r="N20267"/>
      <c r="O20267" t="s">
        <v>2795</v>
      </c>
      <c r="P20267" t="s">
        <v>34163</v>
      </c>
    </row>
    <row r="20268" spans="1:16" x14ac:dyDescent="0.25">
      <c r="A20268" t="s">
        <v>1</v>
      </c>
      <c r="B20268" t="s">
        <v>34164</v>
      </c>
      <c r="C20268" t="s">
        <v>162</v>
      </c>
      <c r="D20268" t="s">
        <v>4346</v>
      </c>
      <c r="E20268" t="s">
        <v>59</v>
      </c>
      <c r="F20268" t="b">
        <v>0</v>
      </c>
      <c r="G20268" t="s">
        <v>77</v>
      </c>
      <c r="H20268" s="1">
        <v>46256.340729166674</v>
      </c>
      <c r="I20268" t="b">
        <v>1</v>
      </c>
      <c r="J20268" t="b">
        <v>1</v>
      </c>
      <c r="K20268" t="s">
        <v>41</v>
      </c>
      <c r="L20268" t="s">
        <v>60</v>
      </c>
      <c r="M20268">
        <v>155500</v>
      </c>
      <c r="N20268"/>
      <c r="O20268" t="s">
        <v>1183</v>
      </c>
      <c r="P20268" t="s">
        <v>1476</v>
      </c>
    </row>
    <row r="20269" spans="1:16" x14ac:dyDescent="0.25">
      <c r="A20269" t="s">
        <v>2</v>
      </c>
      <c r="B20269" t="s">
        <v>34165</v>
      </c>
      <c r="C20269" t="s">
        <v>165</v>
      </c>
      <c r="D20269" t="s">
        <v>4756</v>
      </c>
      <c r="E20269" t="s">
        <v>59</v>
      </c>
      <c r="F20269" t="b">
        <v>0</v>
      </c>
      <c r="G20269" t="s">
        <v>73</v>
      </c>
      <c r="H20269" s="1">
        <v>46256.37945601852</v>
      </c>
      <c r="I20269" t="b">
        <v>0</v>
      </c>
      <c r="J20269" t="b">
        <v>0</v>
      </c>
      <c r="K20269" t="s">
        <v>41</v>
      </c>
      <c r="L20269" t="s">
        <v>60</v>
      </c>
      <c r="M20269">
        <v>165000</v>
      </c>
      <c r="N20269"/>
      <c r="O20269" t="s">
        <v>386</v>
      </c>
      <c r="P20269" t="s">
        <v>4585</v>
      </c>
    </row>
    <row r="20270" spans="1:16" x14ac:dyDescent="0.25">
      <c r="A20270" t="s">
        <v>1</v>
      </c>
      <c r="B20270" t="s">
        <v>34166</v>
      </c>
      <c r="C20270" t="s">
        <v>76</v>
      </c>
      <c r="D20270" t="s">
        <v>4526</v>
      </c>
      <c r="E20270" t="s">
        <v>59</v>
      </c>
      <c r="F20270" t="b">
        <v>1</v>
      </c>
      <c r="G20270" t="s">
        <v>65</v>
      </c>
      <c r="H20270" s="1">
        <v>46256.3825</v>
      </c>
      <c r="I20270" t="b">
        <v>0</v>
      </c>
      <c r="J20270" t="b">
        <v>1</v>
      </c>
      <c r="K20270" t="s">
        <v>41</v>
      </c>
      <c r="L20270" t="s">
        <v>60</v>
      </c>
      <c r="M20270">
        <v>172500</v>
      </c>
      <c r="N20270"/>
      <c r="O20270" t="s">
        <v>149</v>
      </c>
      <c r="P20270" t="s">
        <v>216</v>
      </c>
    </row>
    <row r="20271" spans="1:16" x14ac:dyDescent="0.25">
      <c r="A20271" t="s">
        <v>0</v>
      </c>
      <c r="B20271" t="s">
        <v>34167</v>
      </c>
      <c r="C20271" t="s">
        <v>363</v>
      </c>
      <c r="D20271" t="s">
        <v>29985</v>
      </c>
      <c r="E20271" t="s">
        <v>59</v>
      </c>
      <c r="F20271" t="b">
        <v>0</v>
      </c>
      <c r="G20271" t="s">
        <v>65</v>
      </c>
      <c r="H20271" s="1">
        <v>46256.417939814812</v>
      </c>
      <c r="I20271" t="b">
        <v>0</v>
      </c>
      <c r="J20271" t="b">
        <v>1</v>
      </c>
      <c r="K20271" t="s">
        <v>41</v>
      </c>
      <c r="L20271" t="s">
        <v>60</v>
      </c>
      <c r="M20271">
        <v>92500</v>
      </c>
      <c r="N20271"/>
      <c r="O20271" t="s">
        <v>2905</v>
      </c>
    </row>
    <row r="20272" spans="1:16" x14ac:dyDescent="0.25">
      <c r="A20272" t="s">
        <v>2</v>
      </c>
      <c r="B20272" t="s">
        <v>34168</v>
      </c>
      <c r="C20272" t="s">
        <v>2385</v>
      </c>
      <c r="D20272" t="s">
        <v>31335</v>
      </c>
      <c r="E20272" t="s">
        <v>59</v>
      </c>
      <c r="F20272" t="b">
        <v>0</v>
      </c>
      <c r="G20272" t="s">
        <v>65</v>
      </c>
      <c r="H20272" s="1">
        <v>46256.421122685177</v>
      </c>
      <c r="I20272" t="b">
        <v>0</v>
      </c>
      <c r="J20272" t="b">
        <v>1</v>
      </c>
      <c r="K20272" t="s">
        <v>41</v>
      </c>
      <c r="L20272" t="s">
        <v>60</v>
      </c>
      <c r="M20272">
        <v>150000</v>
      </c>
      <c r="N20272"/>
      <c r="O20272" t="s">
        <v>2940</v>
      </c>
      <c r="P20272" t="s">
        <v>34169</v>
      </c>
    </row>
    <row r="20273" spans="1:16" x14ac:dyDescent="0.25">
      <c r="A20273" t="s">
        <v>0</v>
      </c>
      <c r="B20273" t="s">
        <v>11205</v>
      </c>
      <c r="C20273" t="s">
        <v>955</v>
      </c>
      <c r="D20273" t="s">
        <v>31335</v>
      </c>
      <c r="E20273" t="s">
        <v>59</v>
      </c>
      <c r="F20273" t="b">
        <v>0</v>
      </c>
      <c r="G20273" t="s">
        <v>13</v>
      </c>
      <c r="H20273" s="1">
        <v>46256.424884259257</v>
      </c>
      <c r="I20273" t="b">
        <v>1</v>
      </c>
      <c r="J20273" t="b">
        <v>0</v>
      </c>
      <c r="K20273" t="s">
        <v>13</v>
      </c>
      <c r="L20273" t="s">
        <v>60</v>
      </c>
      <c r="M20273">
        <v>105000</v>
      </c>
      <c r="N20273"/>
      <c r="O20273" t="s">
        <v>11206</v>
      </c>
      <c r="P20273" t="s">
        <v>11207</v>
      </c>
    </row>
    <row r="20274" spans="1:16" x14ac:dyDescent="0.25">
      <c r="A20274" t="s">
        <v>0</v>
      </c>
      <c r="B20274" t="s">
        <v>34170</v>
      </c>
      <c r="C20274" t="s">
        <v>172</v>
      </c>
      <c r="D20274" t="s">
        <v>4550</v>
      </c>
      <c r="E20274" t="s">
        <v>59</v>
      </c>
      <c r="F20274" t="b">
        <v>0</v>
      </c>
      <c r="G20274" t="s">
        <v>68</v>
      </c>
      <c r="H20274" s="1">
        <v>46256.459537037037</v>
      </c>
      <c r="I20274" t="b">
        <v>0</v>
      </c>
      <c r="J20274" t="b">
        <v>1</v>
      </c>
      <c r="K20274" t="s">
        <v>41</v>
      </c>
      <c r="L20274" t="s">
        <v>60</v>
      </c>
      <c r="M20274">
        <v>57360</v>
      </c>
      <c r="N20274"/>
      <c r="O20274" t="s">
        <v>186</v>
      </c>
      <c r="P20274" t="s">
        <v>2525</v>
      </c>
    </row>
    <row r="20275" spans="1:16" x14ac:dyDescent="0.25">
      <c r="A20275" t="s">
        <v>2</v>
      </c>
      <c r="B20275" t="s">
        <v>15278</v>
      </c>
      <c r="C20275" t="s">
        <v>960</v>
      </c>
      <c r="D20275" t="s">
        <v>4526</v>
      </c>
      <c r="E20275" t="s">
        <v>59</v>
      </c>
      <c r="F20275" t="b">
        <v>0</v>
      </c>
      <c r="G20275" t="s">
        <v>65</v>
      </c>
      <c r="H20275" s="1">
        <v>46256.462777777779</v>
      </c>
      <c r="I20275" t="b">
        <v>0</v>
      </c>
      <c r="J20275" t="b">
        <v>1</v>
      </c>
      <c r="K20275" t="s">
        <v>41</v>
      </c>
      <c r="L20275" t="s">
        <v>60</v>
      </c>
      <c r="M20275">
        <v>198000</v>
      </c>
      <c r="N20275"/>
      <c r="O20275" t="s">
        <v>1157</v>
      </c>
      <c r="P20275" t="s">
        <v>33602</v>
      </c>
    </row>
    <row r="20276" spans="1:16" x14ac:dyDescent="0.25">
      <c r="A20276" t="s">
        <v>1</v>
      </c>
      <c r="B20276" t="s">
        <v>895</v>
      </c>
      <c r="C20276" t="s">
        <v>201</v>
      </c>
      <c r="D20276" t="s">
        <v>4526</v>
      </c>
      <c r="E20276" t="s">
        <v>59</v>
      </c>
      <c r="F20276" t="b">
        <v>0</v>
      </c>
      <c r="G20276" t="s">
        <v>77</v>
      </c>
      <c r="H20276" s="1">
        <v>46256.465729166674</v>
      </c>
      <c r="I20276" t="b">
        <v>0</v>
      </c>
      <c r="J20276" t="b">
        <v>0</v>
      </c>
      <c r="K20276" t="s">
        <v>41</v>
      </c>
      <c r="L20276" t="s">
        <v>60</v>
      </c>
      <c r="M20276">
        <v>142500</v>
      </c>
      <c r="N20276"/>
      <c r="O20276" t="s">
        <v>30924</v>
      </c>
      <c r="P20276" t="s">
        <v>32383</v>
      </c>
    </row>
    <row r="20277" spans="1:16" x14ac:dyDescent="0.25">
      <c r="A20277" t="s">
        <v>2</v>
      </c>
      <c r="B20277" t="s">
        <v>191</v>
      </c>
      <c r="C20277" t="s">
        <v>33903</v>
      </c>
      <c r="D20277" t="s">
        <v>4550</v>
      </c>
      <c r="E20277" t="s">
        <v>59</v>
      </c>
      <c r="F20277" t="b">
        <v>0</v>
      </c>
      <c r="G20277" t="s">
        <v>77</v>
      </c>
      <c r="H20277" s="1">
        <v>46256.50439814815</v>
      </c>
      <c r="I20277" t="b">
        <v>0</v>
      </c>
      <c r="J20277" t="b">
        <v>1</v>
      </c>
      <c r="K20277" t="s">
        <v>41</v>
      </c>
      <c r="L20277" t="s">
        <v>60</v>
      </c>
      <c r="M20277">
        <v>198000</v>
      </c>
      <c r="N20277"/>
      <c r="O20277" t="s">
        <v>424</v>
      </c>
      <c r="P20277" t="s">
        <v>4577</v>
      </c>
    </row>
    <row r="20278" spans="1:16" x14ac:dyDescent="0.25">
      <c r="A20278" t="s">
        <v>2</v>
      </c>
      <c r="B20278" t="s">
        <v>28558</v>
      </c>
      <c r="C20278" t="s">
        <v>76</v>
      </c>
      <c r="D20278" t="s">
        <v>4526</v>
      </c>
      <c r="E20278" t="s">
        <v>59</v>
      </c>
      <c r="F20278" t="b">
        <v>1</v>
      </c>
      <c r="G20278" t="s">
        <v>41</v>
      </c>
      <c r="H20278" s="1">
        <v>46256.507233796299</v>
      </c>
      <c r="I20278" t="b">
        <v>0</v>
      </c>
      <c r="J20278" t="b">
        <v>0</v>
      </c>
      <c r="K20278" t="s">
        <v>41</v>
      </c>
      <c r="L20278" t="s">
        <v>60</v>
      </c>
      <c r="M20278">
        <v>187000</v>
      </c>
      <c r="N20278"/>
      <c r="O20278" t="s">
        <v>343</v>
      </c>
      <c r="P20278" t="s">
        <v>310</v>
      </c>
    </row>
    <row r="20279" spans="1:16" x14ac:dyDescent="0.25">
      <c r="A20279" t="s">
        <v>1</v>
      </c>
      <c r="B20279" t="s">
        <v>1</v>
      </c>
      <c r="C20279" t="s">
        <v>81</v>
      </c>
      <c r="D20279" t="s">
        <v>15597</v>
      </c>
      <c r="E20279" t="s">
        <v>59</v>
      </c>
      <c r="F20279" t="b">
        <v>0</v>
      </c>
      <c r="G20279" t="s">
        <v>77</v>
      </c>
      <c r="H20279" s="1">
        <v>46256.507395833331</v>
      </c>
      <c r="I20279" t="b">
        <v>1</v>
      </c>
      <c r="J20279" t="b">
        <v>0</v>
      </c>
      <c r="K20279" t="s">
        <v>41</v>
      </c>
      <c r="L20279" t="s">
        <v>60</v>
      </c>
      <c r="M20279">
        <v>251500</v>
      </c>
      <c r="N20279"/>
      <c r="O20279" t="s">
        <v>15597</v>
      </c>
    </row>
    <row r="20280" spans="1:16" x14ac:dyDescent="0.25">
      <c r="A20280" t="s">
        <v>1</v>
      </c>
      <c r="B20280" t="s">
        <v>34171</v>
      </c>
      <c r="C20280" t="s">
        <v>543</v>
      </c>
      <c r="D20280" t="s">
        <v>4550</v>
      </c>
      <c r="E20280" t="s">
        <v>59</v>
      </c>
      <c r="F20280" t="b">
        <v>0</v>
      </c>
      <c r="G20280" t="s">
        <v>89</v>
      </c>
      <c r="H20280" s="1">
        <v>46256.507511574076</v>
      </c>
      <c r="I20280" t="b">
        <v>0</v>
      </c>
      <c r="J20280" t="b">
        <v>1</v>
      </c>
      <c r="K20280" t="s">
        <v>41</v>
      </c>
      <c r="L20280" t="s">
        <v>60</v>
      </c>
      <c r="M20280">
        <v>192500</v>
      </c>
      <c r="N20280"/>
      <c r="O20280" t="s">
        <v>6751</v>
      </c>
      <c r="P20280" t="s">
        <v>34172</v>
      </c>
    </row>
    <row r="20281" spans="1:16" x14ac:dyDescent="0.25">
      <c r="A20281" t="s">
        <v>3</v>
      </c>
      <c r="B20281" t="s">
        <v>3</v>
      </c>
      <c r="C20281" t="s">
        <v>34173</v>
      </c>
      <c r="D20281" t="s">
        <v>4526</v>
      </c>
      <c r="E20281" t="s">
        <v>59</v>
      </c>
      <c r="F20281" t="b">
        <v>0</v>
      </c>
      <c r="G20281" t="s">
        <v>68</v>
      </c>
      <c r="H20281" s="1">
        <v>46256.542893518519</v>
      </c>
      <c r="I20281" t="b">
        <v>0</v>
      </c>
      <c r="J20281" t="b">
        <v>1</v>
      </c>
      <c r="K20281" t="s">
        <v>41</v>
      </c>
      <c r="L20281" t="s">
        <v>60</v>
      </c>
      <c r="M20281">
        <v>85000</v>
      </c>
      <c r="N20281"/>
      <c r="O20281" t="s">
        <v>155</v>
      </c>
      <c r="P20281" t="s">
        <v>2635</v>
      </c>
    </row>
    <row r="20282" spans="1:16" x14ac:dyDescent="0.25">
      <c r="A20282" t="s">
        <v>0</v>
      </c>
      <c r="B20282" t="s">
        <v>34174</v>
      </c>
      <c r="C20282" t="s">
        <v>76</v>
      </c>
      <c r="D20282" t="s">
        <v>4526</v>
      </c>
      <c r="E20282" t="s">
        <v>59</v>
      </c>
      <c r="F20282" t="b">
        <v>1</v>
      </c>
      <c r="G20282" t="s">
        <v>41</v>
      </c>
      <c r="H20282" s="1">
        <v>46256.545937499999</v>
      </c>
      <c r="I20282" t="b">
        <v>0</v>
      </c>
      <c r="J20282" t="b">
        <v>0</v>
      </c>
      <c r="K20282" t="s">
        <v>41</v>
      </c>
      <c r="L20282" t="s">
        <v>60</v>
      </c>
      <c r="M20282">
        <v>102000</v>
      </c>
      <c r="N20282"/>
      <c r="O20282" t="s">
        <v>1331</v>
      </c>
      <c r="P20282" t="s">
        <v>34175</v>
      </c>
    </row>
    <row r="20283" spans="1:16" x14ac:dyDescent="0.25">
      <c r="A20283" t="s">
        <v>6</v>
      </c>
      <c r="B20283" t="s">
        <v>34176</v>
      </c>
      <c r="C20283" t="s">
        <v>246</v>
      </c>
      <c r="D20283" t="s">
        <v>22191</v>
      </c>
      <c r="E20283" t="s">
        <v>59</v>
      </c>
      <c r="F20283" t="b">
        <v>0</v>
      </c>
      <c r="G20283" t="s">
        <v>65</v>
      </c>
      <c r="H20283" s="1">
        <v>46256.546122685177</v>
      </c>
      <c r="I20283" t="b">
        <v>0</v>
      </c>
      <c r="J20283" t="b">
        <v>1</v>
      </c>
      <c r="K20283" t="s">
        <v>41</v>
      </c>
      <c r="L20283" t="s">
        <v>60</v>
      </c>
      <c r="M20283">
        <v>167500</v>
      </c>
      <c r="N20283"/>
      <c r="O20283" t="s">
        <v>34177</v>
      </c>
      <c r="P20283" t="s">
        <v>34178</v>
      </c>
    </row>
    <row r="20284" spans="1:16" x14ac:dyDescent="0.25">
      <c r="A20284" t="s">
        <v>1</v>
      </c>
      <c r="B20284" t="s">
        <v>34179</v>
      </c>
      <c r="C20284" t="s">
        <v>76</v>
      </c>
      <c r="D20284" t="s">
        <v>4630</v>
      </c>
      <c r="E20284" t="s">
        <v>59</v>
      </c>
      <c r="F20284" t="b">
        <v>1</v>
      </c>
      <c r="G20284" t="s">
        <v>77</v>
      </c>
      <c r="H20284" s="1">
        <v>46256.549131944441</v>
      </c>
      <c r="I20284" t="b">
        <v>0</v>
      </c>
      <c r="J20284" t="b">
        <v>1</v>
      </c>
      <c r="K20284" t="s">
        <v>41</v>
      </c>
      <c r="L20284" t="s">
        <v>60</v>
      </c>
      <c r="M20284">
        <v>130500</v>
      </c>
      <c r="N20284"/>
      <c r="O20284" t="s">
        <v>982</v>
      </c>
      <c r="P20284" t="s">
        <v>34180</v>
      </c>
    </row>
    <row r="20285" spans="1:16" x14ac:dyDescent="0.25">
      <c r="A20285" t="s">
        <v>1</v>
      </c>
      <c r="B20285" t="s">
        <v>34181</v>
      </c>
      <c r="C20285" t="s">
        <v>178</v>
      </c>
      <c r="D20285" t="s">
        <v>26562</v>
      </c>
      <c r="E20285" t="s">
        <v>59</v>
      </c>
      <c r="F20285" t="b">
        <v>0</v>
      </c>
      <c r="G20285" t="s">
        <v>19</v>
      </c>
      <c r="H20285" s="1">
        <v>46256.550752314812</v>
      </c>
      <c r="I20285" t="b">
        <v>1</v>
      </c>
      <c r="J20285" t="b">
        <v>0</v>
      </c>
      <c r="K20285" t="s">
        <v>19</v>
      </c>
      <c r="L20285" t="s">
        <v>60</v>
      </c>
      <c r="M20285">
        <v>650000</v>
      </c>
      <c r="N20285"/>
      <c r="O20285" t="s">
        <v>34182</v>
      </c>
      <c r="P20285" t="s">
        <v>9849</v>
      </c>
    </row>
    <row r="20286" spans="1:16" x14ac:dyDescent="0.25">
      <c r="A20286" t="s">
        <v>3</v>
      </c>
      <c r="B20286" t="s">
        <v>243</v>
      </c>
      <c r="C20286" t="s">
        <v>396</v>
      </c>
      <c r="D20286" t="s">
        <v>4526</v>
      </c>
      <c r="E20286" t="s">
        <v>88</v>
      </c>
      <c r="F20286" t="b">
        <v>0</v>
      </c>
      <c r="G20286" t="s">
        <v>68</v>
      </c>
      <c r="H20286" s="1">
        <v>46256.584537037037</v>
      </c>
      <c r="I20286" t="b">
        <v>0</v>
      </c>
      <c r="J20286" t="b">
        <v>0</v>
      </c>
      <c r="K20286" t="s">
        <v>41</v>
      </c>
      <c r="L20286" t="s">
        <v>74</v>
      </c>
      <c r="M20286"/>
      <c r="N20286">
        <v>51.5</v>
      </c>
      <c r="O20286" t="s">
        <v>34183</v>
      </c>
    </row>
    <row r="20287" spans="1:16" x14ac:dyDescent="0.25">
      <c r="A20287" t="s">
        <v>5</v>
      </c>
      <c r="B20287" t="s">
        <v>34184</v>
      </c>
      <c r="C20287" t="s">
        <v>34185</v>
      </c>
      <c r="D20287" t="s">
        <v>4756</v>
      </c>
      <c r="E20287" t="s">
        <v>59</v>
      </c>
      <c r="F20287" t="b">
        <v>0</v>
      </c>
      <c r="G20287" t="s">
        <v>77</v>
      </c>
      <c r="H20287" s="1">
        <v>46256.590775462973</v>
      </c>
      <c r="I20287" t="b">
        <v>1</v>
      </c>
      <c r="J20287" t="b">
        <v>0</v>
      </c>
      <c r="K20287" t="s">
        <v>41</v>
      </c>
      <c r="L20287" t="s">
        <v>60</v>
      </c>
      <c r="M20287">
        <v>132500</v>
      </c>
      <c r="N20287"/>
      <c r="O20287" t="s">
        <v>34186</v>
      </c>
      <c r="P20287" t="s">
        <v>34187</v>
      </c>
    </row>
    <row r="20288" spans="1:16" x14ac:dyDescent="0.25">
      <c r="A20288" t="s">
        <v>1</v>
      </c>
      <c r="B20288" t="s">
        <v>34188</v>
      </c>
      <c r="C20288" t="s">
        <v>598</v>
      </c>
      <c r="D20288" t="s">
        <v>4550</v>
      </c>
      <c r="E20288" t="s">
        <v>59</v>
      </c>
      <c r="F20288" t="b">
        <v>0</v>
      </c>
      <c r="G20288" t="s">
        <v>77</v>
      </c>
      <c r="H20288" s="1">
        <v>46256.590821759259</v>
      </c>
      <c r="I20288" t="b">
        <v>0</v>
      </c>
      <c r="J20288" t="b">
        <v>1</v>
      </c>
      <c r="K20288" t="s">
        <v>41</v>
      </c>
      <c r="L20288" t="s">
        <v>60</v>
      </c>
      <c r="M20288">
        <v>197500</v>
      </c>
      <c r="N20288"/>
      <c r="O20288" t="s">
        <v>34189</v>
      </c>
      <c r="P20288" t="s">
        <v>6232</v>
      </c>
    </row>
    <row r="20289" spans="1:16" x14ac:dyDescent="0.25">
      <c r="A20289" t="s">
        <v>5</v>
      </c>
      <c r="B20289" t="s">
        <v>34190</v>
      </c>
      <c r="C20289" t="s">
        <v>207</v>
      </c>
      <c r="D20289" t="s">
        <v>4756</v>
      </c>
      <c r="E20289" t="s">
        <v>59</v>
      </c>
      <c r="F20289" t="b">
        <v>0</v>
      </c>
      <c r="G20289" t="s">
        <v>77</v>
      </c>
      <c r="H20289" s="1">
        <v>46256.632430555554</v>
      </c>
      <c r="I20289" t="b">
        <v>0</v>
      </c>
      <c r="J20289" t="b">
        <v>1</v>
      </c>
      <c r="K20289" t="s">
        <v>41</v>
      </c>
      <c r="L20289" t="s">
        <v>60</v>
      </c>
      <c r="M20289">
        <v>143775</v>
      </c>
      <c r="N20289"/>
      <c r="O20289" t="s">
        <v>9113</v>
      </c>
      <c r="P20289" t="s">
        <v>34191</v>
      </c>
    </row>
    <row r="20290" spans="1:16" x14ac:dyDescent="0.25">
      <c r="A20290" t="s">
        <v>4</v>
      </c>
      <c r="B20290" t="s">
        <v>34192</v>
      </c>
      <c r="C20290" t="s">
        <v>172</v>
      </c>
      <c r="D20290" t="s">
        <v>4526</v>
      </c>
      <c r="E20290" t="s">
        <v>88</v>
      </c>
      <c r="F20290" t="b">
        <v>0</v>
      </c>
      <c r="G20290" t="s">
        <v>68</v>
      </c>
      <c r="H20290" s="1">
        <v>46256.632511574076</v>
      </c>
      <c r="I20290" t="b">
        <v>0</v>
      </c>
      <c r="J20290" t="b">
        <v>0</v>
      </c>
      <c r="K20290" t="s">
        <v>41</v>
      </c>
      <c r="L20290" t="s">
        <v>74</v>
      </c>
      <c r="M20290"/>
      <c r="N20290">
        <v>62.5</v>
      </c>
      <c r="O20290" t="s">
        <v>3802</v>
      </c>
      <c r="P20290" t="s">
        <v>34193</v>
      </c>
    </row>
    <row r="20291" spans="1:16" x14ac:dyDescent="0.25">
      <c r="A20291" t="s">
        <v>4</v>
      </c>
      <c r="B20291" t="s">
        <v>34194</v>
      </c>
      <c r="C20291" t="s">
        <v>34195</v>
      </c>
      <c r="D20291" t="s">
        <v>4550</v>
      </c>
      <c r="E20291" t="s">
        <v>59</v>
      </c>
      <c r="F20291" t="b">
        <v>0</v>
      </c>
      <c r="G20291" t="s">
        <v>13</v>
      </c>
      <c r="H20291" s="1">
        <v>46256.633217592593</v>
      </c>
      <c r="I20291" t="b">
        <v>0</v>
      </c>
      <c r="J20291" t="b">
        <v>0</v>
      </c>
      <c r="K20291" t="s">
        <v>13</v>
      </c>
      <c r="L20291" t="s">
        <v>60</v>
      </c>
      <c r="M20291">
        <v>98000</v>
      </c>
      <c r="N20291"/>
      <c r="O20291" t="s">
        <v>33659</v>
      </c>
      <c r="P20291" t="s">
        <v>34196</v>
      </c>
    </row>
    <row r="20292" spans="1:16" x14ac:dyDescent="0.25">
      <c r="A20292" t="s">
        <v>4</v>
      </c>
      <c r="B20292" t="s">
        <v>34197</v>
      </c>
      <c r="C20292" t="s">
        <v>2408</v>
      </c>
      <c r="D20292" t="s">
        <v>4550</v>
      </c>
      <c r="E20292" t="s">
        <v>59</v>
      </c>
      <c r="F20292" t="b">
        <v>0</v>
      </c>
      <c r="G20292" t="s">
        <v>13</v>
      </c>
      <c r="H20292" s="1">
        <v>46256.633217592593</v>
      </c>
      <c r="I20292" t="b">
        <v>1</v>
      </c>
      <c r="J20292" t="b">
        <v>0</v>
      </c>
      <c r="K20292" t="s">
        <v>13</v>
      </c>
      <c r="L20292" t="s">
        <v>60</v>
      </c>
      <c r="M20292">
        <v>119000</v>
      </c>
      <c r="N20292"/>
      <c r="O20292" t="s">
        <v>33659</v>
      </c>
      <c r="P20292" t="s">
        <v>33660</v>
      </c>
    </row>
    <row r="20293" spans="1:16" x14ac:dyDescent="0.25">
      <c r="A20293" t="s">
        <v>7</v>
      </c>
      <c r="B20293" t="s">
        <v>34198</v>
      </c>
      <c r="C20293" t="s">
        <v>1888</v>
      </c>
      <c r="D20293" t="s">
        <v>5440</v>
      </c>
      <c r="E20293" t="s">
        <v>59</v>
      </c>
      <c r="F20293" t="b">
        <v>0</v>
      </c>
      <c r="G20293" t="s">
        <v>65</v>
      </c>
      <c r="H20293" s="1">
        <v>46256.667939814812</v>
      </c>
      <c r="I20293" t="b">
        <v>0</v>
      </c>
      <c r="J20293" t="b">
        <v>1</v>
      </c>
      <c r="K20293" t="s">
        <v>41</v>
      </c>
      <c r="L20293" t="s">
        <v>60</v>
      </c>
      <c r="M20293">
        <v>122500</v>
      </c>
      <c r="N20293"/>
      <c r="O20293" t="s">
        <v>4234</v>
      </c>
      <c r="P20293" t="s">
        <v>1009</v>
      </c>
    </row>
    <row r="20294" spans="1:16" x14ac:dyDescent="0.25">
      <c r="A20294" t="s">
        <v>2</v>
      </c>
      <c r="B20294" t="s">
        <v>34199</v>
      </c>
      <c r="C20294" t="s">
        <v>733</v>
      </c>
      <c r="D20294" t="s">
        <v>5440</v>
      </c>
      <c r="E20294" t="s">
        <v>59</v>
      </c>
      <c r="F20294" t="b">
        <v>0</v>
      </c>
      <c r="G20294" t="s">
        <v>77</v>
      </c>
      <c r="H20294" s="1">
        <v>46256.671087962961</v>
      </c>
      <c r="I20294" t="b">
        <v>0</v>
      </c>
      <c r="J20294" t="b">
        <v>1</v>
      </c>
      <c r="K20294" t="s">
        <v>41</v>
      </c>
      <c r="L20294" t="s">
        <v>60</v>
      </c>
      <c r="M20294">
        <v>200000</v>
      </c>
      <c r="N20294"/>
      <c r="O20294" t="s">
        <v>34200</v>
      </c>
      <c r="P20294" t="s">
        <v>992</v>
      </c>
    </row>
    <row r="20295" spans="1:16" x14ac:dyDescent="0.25">
      <c r="A20295" t="s">
        <v>2</v>
      </c>
      <c r="B20295" t="s">
        <v>34201</v>
      </c>
      <c r="C20295" t="s">
        <v>112</v>
      </c>
      <c r="D20295" t="s">
        <v>5440</v>
      </c>
      <c r="E20295" t="s">
        <v>59</v>
      </c>
      <c r="F20295" t="b">
        <v>0</v>
      </c>
      <c r="G20295" t="s">
        <v>65</v>
      </c>
      <c r="H20295" s="1">
        <v>46256.671111111107</v>
      </c>
      <c r="I20295" t="b">
        <v>0</v>
      </c>
      <c r="J20295" t="b">
        <v>1</v>
      </c>
      <c r="K20295" t="s">
        <v>41</v>
      </c>
      <c r="L20295" t="s">
        <v>60</v>
      </c>
      <c r="M20295">
        <v>205000</v>
      </c>
      <c r="N20295"/>
      <c r="O20295" t="s">
        <v>34202</v>
      </c>
      <c r="P20295" t="s">
        <v>310</v>
      </c>
    </row>
    <row r="20296" spans="1:16" x14ac:dyDescent="0.25">
      <c r="A20296" t="s">
        <v>2</v>
      </c>
      <c r="B20296" t="s">
        <v>34203</v>
      </c>
      <c r="C20296" t="s">
        <v>587</v>
      </c>
      <c r="D20296" t="s">
        <v>5440</v>
      </c>
      <c r="E20296" t="s">
        <v>59</v>
      </c>
      <c r="F20296" t="b">
        <v>0</v>
      </c>
      <c r="G20296" t="s">
        <v>65</v>
      </c>
      <c r="H20296" s="1">
        <v>46256.671122685177</v>
      </c>
      <c r="I20296" t="b">
        <v>0</v>
      </c>
      <c r="J20296" t="b">
        <v>1</v>
      </c>
      <c r="K20296" t="s">
        <v>41</v>
      </c>
      <c r="L20296" t="s">
        <v>60</v>
      </c>
      <c r="M20296">
        <v>180375</v>
      </c>
      <c r="N20296"/>
      <c r="O20296" t="s">
        <v>2162</v>
      </c>
      <c r="P20296" t="s">
        <v>34204</v>
      </c>
    </row>
    <row r="20297" spans="1:16" x14ac:dyDescent="0.25">
      <c r="A20297" t="s">
        <v>2</v>
      </c>
      <c r="B20297" t="s">
        <v>34205</v>
      </c>
      <c r="C20297" t="s">
        <v>31127</v>
      </c>
      <c r="D20297" t="s">
        <v>5440</v>
      </c>
      <c r="E20297" t="s">
        <v>59</v>
      </c>
      <c r="F20297" t="b">
        <v>0</v>
      </c>
      <c r="G20297" t="s">
        <v>13</v>
      </c>
      <c r="H20297" s="1">
        <v>46256.6715625</v>
      </c>
      <c r="I20297" t="b">
        <v>0</v>
      </c>
      <c r="J20297" t="b">
        <v>0</v>
      </c>
      <c r="K20297" t="s">
        <v>13</v>
      </c>
      <c r="L20297" t="s">
        <v>60</v>
      </c>
      <c r="M20297">
        <v>129000</v>
      </c>
      <c r="N20297"/>
      <c r="O20297" t="s">
        <v>34206</v>
      </c>
      <c r="P20297" t="s">
        <v>5675</v>
      </c>
    </row>
    <row r="20298" spans="1:16" x14ac:dyDescent="0.25">
      <c r="A20298" t="s">
        <v>5</v>
      </c>
      <c r="B20298" t="s">
        <v>34207</v>
      </c>
      <c r="C20298" t="s">
        <v>112</v>
      </c>
      <c r="D20298" t="s">
        <v>5440</v>
      </c>
      <c r="E20298" t="s">
        <v>59</v>
      </c>
      <c r="F20298" t="b">
        <v>0</v>
      </c>
      <c r="G20298" t="s">
        <v>89</v>
      </c>
      <c r="H20298" s="1">
        <v>46256.674120370371</v>
      </c>
      <c r="I20298" t="b">
        <v>0</v>
      </c>
      <c r="J20298" t="b">
        <v>1</v>
      </c>
      <c r="K20298" t="s">
        <v>41</v>
      </c>
      <c r="L20298" t="s">
        <v>60</v>
      </c>
      <c r="M20298">
        <v>163000</v>
      </c>
      <c r="N20298"/>
      <c r="O20298" t="s">
        <v>31078</v>
      </c>
      <c r="P20298" t="s">
        <v>34208</v>
      </c>
    </row>
    <row r="20299" spans="1:16" x14ac:dyDescent="0.25">
      <c r="A20299" t="s">
        <v>1</v>
      </c>
      <c r="B20299" t="s">
        <v>29210</v>
      </c>
      <c r="C20299" t="s">
        <v>1875</v>
      </c>
      <c r="D20299" t="s">
        <v>5440</v>
      </c>
      <c r="E20299" t="s">
        <v>59</v>
      </c>
      <c r="F20299" t="b">
        <v>0</v>
      </c>
      <c r="G20299" t="s">
        <v>77</v>
      </c>
      <c r="H20299" s="1">
        <v>46256.674131944441</v>
      </c>
      <c r="I20299" t="b">
        <v>0</v>
      </c>
      <c r="J20299" t="b">
        <v>0</v>
      </c>
      <c r="K20299" t="s">
        <v>41</v>
      </c>
      <c r="L20299" t="s">
        <v>60</v>
      </c>
      <c r="M20299">
        <v>130000</v>
      </c>
      <c r="N20299"/>
      <c r="O20299" t="s">
        <v>29202</v>
      </c>
      <c r="P20299" t="s">
        <v>29211</v>
      </c>
    </row>
    <row r="20300" spans="1:16" x14ac:dyDescent="0.25">
      <c r="A20300" t="s">
        <v>5</v>
      </c>
      <c r="B20300" t="s">
        <v>2300</v>
      </c>
      <c r="C20300" t="s">
        <v>1032</v>
      </c>
      <c r="D20300" t="s">
        <v>5440</v>
      </c>
      <c r="E20300" t="s">
        <v>59</v>
      </c>
      <c r="F20300" t="b">
        <v>0</v>
      </c>
      <c r="G20300" t="s">
        <v>13</v>
      </c>
      <c r="H20300" s="1">
        <v>46256.674861111111</v>
      </c>
      <c r="I20300" t="b">
        <v>0</v>
      </c>
      <c r="J20300" t="b">
        <v>0</v>
      </c>
      <c r="K20300" t="s">
        <v>13</v>
      </c>
      <c r="L20300" t="s">
        <v>60</v>
      </c>
      <c r="M20300">
        <v>147537.5</v>
      </c>
      <c r="N20300"/>
      <c r="O20300" t="s">
        <v>34209</v>
      </c>
      <c r="P20300" t="s">
        <v>26658</v>
      </c>
    </row>
    <row r="20301" spans="1:16" x14ac:dyDescent="0.25">
      <c r="A20301" t="s">
        <v>4</v>
      </c>
      <c r="B20301" t="s">
        <v>34210</v>
      </c>
      <c r="C20301" t="s">
        <v>34211</v>
      </c>
      <c r="D20301" t="s">
        <v>5440</v>
      </c>
      <c r="E20301" t="s">
        <v>59</v>
      </c>
      <c r="F20301" t="b">
        <v>0</v>
      </c>
      <c r="G20301" t="s">
        <v>13</v>
      </c>
      <c r="H20301" s="1">
        <v>46256.674872685187</v>
      </c>
      <c r="I20301" t="b">
        <v>1</v>
      </c>
      <c r="J20301" t="b">
        <v>0</v>
      </c>
      <c r="K20301" t="s">
        <v>13</v>
      </c>
      <c r="L20301" t="s">
        <v>60</v>
      </c>
      <c r="M20301">
        <v>153000</v>
      </c>
      <c r="N20301"/>
      <c r="O20301" t="s">
        <v>34212</v>
      </c>
      <c r="P20301" t="s">
        <v>34213</v>
      </c>
    </row>
    <row r="20302" spans="1:16" x14ac:dyDescent="0.25">
      <c r="A20302" t="s">
        <v>4</v>
      </c>
      <c r="B20302" t="s">
        <v>34214</v>
      </c>
      <c r="C20302" t="s">
        <v>32349</v>
      </c>
      <c r="D20302" t="s">
        <v>5440</v>
      </c>
      <c r="E20302" t="s">
        <v>59</v>
      </c>
      <c r="F20302" t="b">
        <v>0</v>
      </c>
      <c r="G20302" t="s">
        <v>13</v>
      </c>
      <c r="H20302" s="1">
        <v>46256.674884259257</v>
      </c>
      <c r="I20302" t="b">
        <v>0</v>
      </c>
      <c r="J20302" t="b">
        <v>0</v>
      </c>
      <c r="K20302" t="s">
        <v>13</v>
      </c>
      <c r="L20302" t="s">
        <v>60</v>
      </c>
      <c r="M20302">
        <v>160000</v>
      </c>
      <c r="N20302"/>
      <c r="O20302" t="s">
        <v>23829</v>
      </c>
      <c r="P20302" t="s">
        <v>34215</v>
      </c>
    </row>
    <row r="20303" spans="1:16" x14ac:dyDescent="0.25">
      <c r="A20303" t="s">
        <v>5</v>
      </c>
      <c r="B20303" t="s">
        <v>34216</v>
      </c>
      <c r="C20303" t="s">
        <v>214</v>
      </c>
      <c r="D20303" t="s">
        <v>4756</v>
      </c>
      <c r="E20303" t="s">
        <v>59</v>
      </c>
      <c r="F20303" t="b">
        <v>0</v>
      </c>
      <c r="G20303" t="s">
        <v>77</v>
      </c>
      <c r="H20303" s="1">
        <v>46256.715821759259</v>
      </c>
      <c r="I20303" t="b">
        <v>0</v>
      </c>
      <c r="J20303" t="b">
        <v>1</v>
      </c>
      <c r="K20303" t="s">
        <v>41</v>
      </c>
      <c r="L20303" t="s">
        <v>60</v>
      </c>
      <c r="M20303">
        <v>184500</v>
      </c>
      <c r="N20303"/>
      <c r="O20303" t="s">
        <v>879</v>
      </c>
      <c r="P20303" t="s">
        <v>1165</v>
      </c>
    </row>
    <row r="20304" spans="1:16" x14ac:dyDescent="0.25">
      <c r="A20304" t="s">
        <v>4</v>
      </c>
      <c r="B20304" t="s">
        <v>34217</v>
      </c>
      <c r="C20304" t="s">
        <v>162</v>
      </c>
      <c r="D20304" t="s">
        <v>15597</v>
      </c>
      <c r="E20304" t="s">
        <v>59</v>
      </c>
      <c r="F20304" t="b">
        <v>0</v>
      </c>
      <c r="G20304" t="s">
        <v>89</v>
      </c>
      <c r="H20304" s="1">
        <v>46256.715844907398</v>
      </c>
      <c r="I20304" t="b">
        <v>0</v>
      </c>
      <c r="J20304" t="b">
        <v>1</v>
      </c>
      <c r="K20304" t="s">
        <v>41</v>
      </c>
      <c r="L20304" t="s">
        <v>60</v>
      </c>
      <c r="M20304">
        <v>211500</v>
      </c>
      <c r="N20304"/>
      <c r="O20304" t="s">
        <v>15597</v>
      </c>
      <c r="P20304" t="s">
        <v>34218</v>
      </c>
    </row>
    <row r="20305" spans="1:16" x14ac:dyDescent="0.25">
      <c r="A20305" t="s">
        <v>2</v>
      </c>
      <c r="B20305" t="s">
        <v>34219</v>
      </c>
      <c r="C20305" t="s">
        <v>12954</v>
      </c>
      <c r="D20305" t="s">
        <v>4346</v>
      </c>
      <c r="E20305" t="s">
        <v>59</v>
      </c>
      <c r="F20305" t="b">
        <v>0</v>
      </c>
      <c r="G20305" t="s">
        <v>73</v>
      </c>
      <c r="H20305" s="1">
        <v>46256.87945601852</v>
      </c>
      <c r="I20305" t="b">
        <v>1</v>
      </c>
      <c r="J20305" t="b">
        <v>1</v>
      </c>
      <c r="K20305" t="s">
        <v>41</v>
      </c>
      <c r="L20305" t="s">
        <v>60</v>
      </c>
      <c r="M20305">
        <v>175500</v>
      </c>
      <c r="N20305"/>
      <c r="O20305" t="s">
        <v>1501</v>
      </c>
      <c r="P20305" t="s">
        <v>34220</v>
      </c>
    </row>
    <row r="20306" spans="1:16" x14ac:dyDescent="0.25">
      <c r="A20306" t="s">
        <v>1</v>
      </c>
      <c r="B20306" t="s">
        <v>34221</v>
      </c>
      <c r="C20306" t="s">
        <v>76</v>
      </c>
      <c r="D20306" t="s">
        <v>4630</v>
      </c>
      <c r="E20306" t="s">
        <v>59</v>
      </c>
      <c r="F20306" t="b">
        <v>1</v>
      </c>
      <c r="G20306" t="s">
        <v>77</v>
      </c>
      <c r="H20306" s="1">
        <v>46256.965729166674</v>
      </c>
      <c r="I20306" t="b">
        <v>1</v>
      </c>
      <c r="J20306" t="b">
        <v>1</v>
      </c>
      <c r="K20306" t="s">
        <v>41</v>
      </c>
      <c r="L20306" t="s">
        <v>60</v>
      </c>
      <c r="M20306">
        <v>245000</v>
      </c>
      <c r="N20306"/>
      <c r="O20306" t="s">
        <v>34202</v>
      </c>
      <c r="P20306" t="s">
        <v>34222</v>
      </c>
    </row>
    <row r="20307" spans="1:16" x14ac:dyDescent="0.25">
      <c r="A20307" t="s">
        <v>0</v>
      </c>
      <c r="B20307" t="s">
        <v>34223</v>
      </c>
      <c r="C20307" t="s">
        <v>1038</v>
      </c>
      <c r="D20307" t="s">
        <v>4515</v>
      </c>
      <c r="E20307" t="s">
        <v>59</v>
      </c>
      <c r="F20307" t="b">
        <v>0</v>
      </c>
      <c r="G20307" t="s">
        <v>73</v>
      </c>
      <c r="H20307" s="1">
        <v>46257.001203703701</v>
      </c>
      <c r="I20307" t="b">
        <v>1</v>
      </c>
      <c r="J20307" t="b">
        <v>0</v>
      </c>
      <c r="K20307" t="s">
        <v>41</v>
      </c>
      <c r="L20307" t="s">
        <v>60</v>
      </c>
      <c r="M20307">
        <v>80000</v>
      </c>
      <c r="N20307"/>
      <c r="O20307" t="s">
        <v>12632</v>
      </c>
    </row>
    <row r="20308" spans="1:16" x14ac:dyDescent="0.25">
      <c r="A20308" t="s">
        <v>3</v>
      </c>
      <c r="B20308" t="s">
        <v>34224</v>
      </c>
      <c r="C20308" t="s">
        <v>336</v>
      </c>
      <c r="D20308" t="s">
        <v>4515</v>
      </c>
      <c r="E20308" t="s">
        <v>59</v>
      </c>
      <c r="F20308" t="b">
        <v>0</v>
      </c>
      <c r="G20308" t="s">
        <v>65</v>
      </c>
      <c r="H20308" s="1">
        <v>46257.001296296286</v>
      </c>
      <c r="I20308" t="b">
        <v>0</v>
      </c>
      <c r="J20308" t="b">
        <v>0</v>
      </c>
      <c r="K20308" t="s">
        <v>41</v>
      </c>
      <c r="L20308" t="s">
        <v>60</v>
      </c>
      <c r="M20308">
        <v>110000</v>
      </c>
      <c r="N20308"/>
      <c r="O20308" t="s">
        <v>34225</v>
      </c>
      <c r="P20308" t="s">
        <v>34226</v>
      </c>
    </row>
    <row r="20309" spans="1:16" x14ac:dyDescent="0.25">
      <c r="A20309" t="s">
        <v>0</v>
      </c>
      <c r="B20309" t="s">
        <v>34227</v>
      </c>
      <c r="C20309" t="s">
        <v>41</v>
      </c>
      <c r="D20309" t="s">
        <v>4515</v>
      </c>
      <c r="E20309" t="s">
        <v>59</v>
      </c>
      <c r="F20309" t="b">
        <v>0</v>
      </c>
      <c r="G20309" t="s">
        <v>41</v>
      </c>
      <c r="H20309" s="1">
        <v>46257.004236111112</v>
      </c>
      <c r="I20309" t="b">
        <v>0</v>
      </c>
      <c r="J20309" t="b">
        <v>0</v>
      </c>
      <c r="K20309" t="s">
        <v>41</v>
      </c>
      <c r="L20309" t="s">
        <v>60</v>
      </c>
      <c r="M20309">
        <v>72500</v>
      </c>
      <c r="N20309"/>
      <c r="O20309" t="s">
        <v>34228</v>
      </c>
    </row>
    <row r="20310" spans="1:16" x14ac:dyDescent="0.25">
      <c r="A20310" t="s">
        <v>2</v>
      </c>
      <c r="B20310" t="s">
        <v>34229</v>
      </c>
      <c r="C20310" t="s">
        <v>41</v>
      </c>
      <c r="D20310" t="s">
        <v>4515</v>
      </c>
      <c r="E20310" t="s">
        <v>59</v>
      </c>
      <c r="F20310" t="b">
        <v>0</v>
      </c>
      <c r="G20310" t="s">
        <v>41</v>
      </c>
      <c r="H20310" s="1">
        <v>46257.007233796299</v>
      </c>
      <c r="I20310" t="b">
        <v>0</v>
      </c>
      <c r="J20310" t="b">
        <v>0</v>
      </c>
      <c r="K20310" t="s">
        <v>41</v>
      </c>
      <c r="L20310" t="s">
        <v>60</v>
      </c>
      <c r="M20310">
        <v>135000</v>
      </c>
      <c r="N20310"/>
      <c r="O20310" t="s">
        <v>34230</v>
      </c>
    </row>
    <row r="20311" spans="1:16" x14ac:dyDescent="0.25">
      <c r="A20311" t="s">
        <v>0</v>
      </c>
      <c r="B20311" t="s">
        <v>34231</v>
      </c>
      <c r="C20311" t="s">
        <v>1729</v>
      </c>
      <c r="D20311" t="s">
        <v>4756</v>
      </c>
      <c r="E20311" t="s">
        <v>59</v>
      </c>
      <c r="F20311" t="b">
        <v>0</v>
      </c>
      <c r="G20311" t="s">
        <v>65</v>
      </c>
      <c r="H20311" s="1">
        <v>46257.042928240742</v>
      </c>
      <c r="I20311" t="b">
        <v>0</v>
      </c>
      <c r="J20311" t="b">
        <v>0</v>
      </c>
      <c r="K20311" t="s">
        <v>41</v>
      </c>
      <c r="L20311" t="s">
        <v>60</v>
      </c>
      <c r="M20311">
        <v>130000</v>
      </c>
      <c r="N20311"/>
      <c r="O20311" t="s">
        <v>34232</v>
      </c>
      <c r="P20311" t="s">
        <v>34233</v>
      </c>
    </row>
    <row r="20312" spans="1:16" x14ac:dyDescent="0.25">
      <c r="A20312" t="s">
        <v>6</v>
      </c>
      <c r="B20312" t="s">
        <v>6</v>
      </c>
      <c r="C20312" t="s">
        <v>34234</v>
      </c>
      <c r="D20312" t="s">
        <v>4587</v>
      </c>
      <c r="E20312" t="s">
        <v>59</v>
      </c>
      <c r="F20312" t="b">
        <v>0</v>
      </c>
      <c r="G20312" t="s">
        <v>68</v>
      </c>
      <c r="H20312" s="1">
        <v>46257.255243055559</v>
      </c>
      <c r="I20312" t="b">
        <v>0</v>
      </c>
      <c r="J20312" t="b">
        <v>1</v>
      </c>
      <c r="K20312" t="s">
        <v>41</v>
      </c>
      <c r="L20312" t="s">
        <v>60</v>
      </c>
      <c r="M20312">
        <v>147925</v>
      </c>
      <c r="N20312"/>
      <c r="O20312" t="s">
        <v>3595</v>
      </c>
      <c r="P20312" t="s">
        <v>34235</v>
      </c>
    </row>
    <row r="20313" spans="1:16" x14ac:dyDescent="0.25">
      <c r="A20313" t="s">
        <v>7</v>
      </c>
      <c r="B20313" t="s">
        <v>34236</v>
      </c>
      <c r="C20313" t="s">
        <v>190</v>
      </c>
      <c r="D20313" t="s">
        <v>2360</v>
      </c>
      <c r="E20313" t="s">
        <v>59</v>
      </c>
      <c r="F20313" t="b">
        <v>0</v>
      </c>
      <c r="G20313" t="s">
        <v>73</v>
      </c>
      <c r="H20313" s="1">
        <v>46257.293287037042</v>
      </c>
      <c r="I20313" t="b">
        <v>0</v>
      </c>
      <c r="J20313" t="b">
        <v>1</v>
      </c>
      <c r="K20313" t="s">
        <v>41</v>
      </c>
      <c r="L20313" t="s">
        <v>60</v>
      </c>
      <c r="M20313">
        <v>105750</v>
      </c>
      <c r="N20313"/>
      <c r="O20313" t="s">
        <v>34237</v>
      </c>
      <c r="P20313" t="s">
        <v>1380</v>
      </c>
    </row>
    <row r="20314" spans="1:16" x14ac:dyDescent="0.25">
      <c r="A20314" t="s">
        <v>3</v>
      </c>
      <c r="B20314" t="s">
        <v>34238</v>
      </c>
      <c r="C20314" t="s">
        <v>4077</v>
      </c>
      <c r="D20314" t="s">
        <v>2360</v>
      </c>
      <c r="E20314" t="s">
        <v>59</v>
      </c>
      <c r="F20314" t="b">
        <v>0</v>
      </c>
      <c r="G20314" t="s">
        <v>65</v>
      </c>
      <c r="H20314" s="1">
        <v>46257.293287037042</v>
      </c>
      <c r="I20314" t="b">
        <v>0</v>
      </c>
      <c r="J20314" t="b">
        <v>1</v>
      </c>
      <c r="K20314" t="s">
        <v>41</v>
      </c>
      <c r="L20314" t="s">
        <v>60</v>
      </c>
      <c r="M20314">
        <v>102000</v>
      </c>
      <c r="N20314"/>
      <c r="O20314" t="s">
        <v>9723</v>
      </c>
      <c r="P20314" t="s">
        <v>133</v>
      </c>
    </row>
    <row r="20315" spans="1:16" x14ac:dyDescent="0.25">
      <c r="A20315" t="s">
        <v>2</v>
      </c>
      <c r="B20315" t="s">
        <v>4944</v>
      </c>
      <c r="C20315" t="s">
        <v>22772</v>
      </c>
      <c r="D20315" t="s">
        <v>2360</v>
      </c>
      <c r="E20315" t="s">
        <v>59</v>
      </c>
      <c r="F20315" t="b">
        <v>0</v>
      </c>
      <c r="G20315" t="s">
        <v>65</v>
      </c>
      <c r="H20315" s="1">
        <v>46257.293287037042</v>
      </c>
      <c r="I20315" t="b">
        <v>0</v>
      </c>
      <c r="J20315" t="b">
        <v>1</v>
      </c>
      <c r="K20315" t="s">
        <v>41</v>
      </c>
      <c r="L20315" t="s">
        <v>60</v>
      </c>
      <c r="M20315">
        <v>198000</v>
      </c>
      <c r="N20315"/>
      <c r="O20315" t="s">
        <v>424</v>
      </c>
      <c r="P20315" t="s">
        <v>19978</v>
      </c>
    </row>
    <row r="20316" spans="1:16" x14ac:dyDescent="0.25">
      <c r="A20316" t="s">
        <v>7</v>
      </c>
      <c r="B20316" t="s">
        <v>15287</v>
      </c>
      <c r="C20316" t="s">
        <v>34239</v>
      </c>
      <c r="D20316" t="s">
        <v>16554</v>
      </c>
      <c r="E20316" t="s">
        <v>59</v>
      </c>
      <c r="F20316" t="b">
        <v>0</v>
      </c>
      <c r="G20316" t="s">
        <v>31</v>
      </c>
      <c r="H20316" s="1">
        <v>46257.295810185176</v>
      </c>
      <c r="I20316" t="b">
        <v>1</v>
      </c>
      <c r="J20316" t="b">
        <v>0</v>
      </c>
      <c r="K20316" t="s">
        <v>31</v>
      </c>
      <c r="L20316" t="s">
        <v>60</v>
      </c>
      <c r="M20316">
        <v>600000</v>
      </c>
      <c r="N20316"/>
      <c r="O20316" t="s">
        <v>10754</v>
      </c>
      <c r="P20316" t="s">
        <v>219</v>
      </c>
    </row>
    <row r="20317" spans="1:16" x14ac:dyDescent="0.25">
      <c r="A20317" t="s">
        <v>5</v>
      </c>
      <c r="B20317" t="s">
        <v>34240</v>
      </c>
      <c r="C20317" t="s">
        <v>413</v>
      </c>
      <c r="D20317" t="s">
        <v>16554</v>
      </c>
      <c r="E20317" t="s">
        <v>59</v>
      </c>
      <c r="F20317" t="b">
        <v>0</v>
      </c>
      <c r="G20317" t="s">
        <v>31</v>
      </c>
      <c r="H20317" s="1">
        <v>46257.295810185176</v>
      </c>
      <c r="I20317" t="b">
        <v>1</v>
      </c>
      <c r="J20317" t="b">
        <v>0</v>
      </c>
      <c r="K20317" t="s">
        <v>31</v>
      </c>
      <c r="L20317" t="s">
        <v>60</v>
      </c>
      <c r="M20317">
        <v>1</v>
      </c>
      <c r="N20317"/>
      <c r="O20317" t="s">
        <v>34241</v>
      </c>
    </row>
    <row r="20318" spans="1:16" x14ac:dyDescent="0.25">
      <c r="A20318" t="s">
        <v>3</v>
      </c>
      <c r="B20318" t="s">
        <v>34242</v>
      </c>
      <c r="C20318" t="s">
        <v>41</v>
      </c>
      <c r="D20318" t="s">
        <v>34243</v>
      </c>
      <c r="E20318" t="s">
        <v>59</v>
      </c>
      <c r="F20318" t="b">
        <v>0</v>
      </c>
      <c r="G20318" t="s">
        <v>41</v>
      </c>
      <c r="H20318" s="1">
        <v>46257.296620370369</v>
      </c>
      <c r="I20318" t="b">
        <v>0</v>
      </c>
      <c r="J20318" t="b">
        <v>0</v>
      </c>
      <c r="K20318" t="s">
        <v>41</v>
      </c>
      <c r="L20318" t="s">
        <v>60</v>
      </c>
      <c r="M20318">
        <v>146000</v>
      </c>
      <c r="N20318"/>
      <c r="O20318" t="s">
        <v>402</v>
      </c>
      <c r="P20318" t="s">
        <v>34244</v>
      </c>
    </row>
    <row r="20319" spans="1:16" x14ac:dyDescent="0.25">
      <c r="A20319" t="s">
        <v>6</v>
      </c>
      <c r="B20319" t="s">
        <v>6</v>
      </c>
      <c r="C20319" t="s">
        <v>1371</v>
      </c>
      <c r="D20319" t="s">
        <v>2360</v>
      </c>
      <c r="E20319" t="s">
        <v>72</v>
      </c>
      <c r="F20319" t="b">
        <v>0</v>
      </c>
      <c r="G20319" t="s">
        <v>77</v>
      </c>
      <c r="H20319" s="1">
        <v>46257.2968287037</v>
      </c>
      <c r="I20319" t="b">
        <v>0</v>
      </c>
      <c r="J20319" t="b">
        <v>1</v>
      </c>
      <c r="K20319" t="s">
        <v>41</v>
      </c>
      <c r="L20319" t="s">
        <v>60</v>
      </c>
      <c r="M20319">
        <v>175500</v>
      </c>
      <c r="N20319"/>
      <c r="O20319" t="s">
        <v>424</v>
      </c>
      <c r="P20319" t="s">
        <v>4581</v>
      </c>
    </row>
    <row r="20320" spans="1:16" x14ac:dyDescent="0.25">
      <c r="A20320" t="s">
        <v>6</v>
      </c>
      <c r="B20320" t="s">
        <v>34245</v>
      </c>
      <c r="C20320" t="s">
        <v>124</v>
      </c>
      <c r="D20320" t="s">
        <v>4630</v>
      </c>
      <c r="E20320" t="s">
        <v>59</v>
      </c>
      <c r="F20320" t="b">
        <v>0</v>
      </c>
      <c r="G20320" t="s">
        <v>68</v>
      </c>
      <c r="H20320" s="1">
        <v>46257.296909722223</v>
      </c>
      <c r="I20320" t="b">
        <v>0</v>
      </c>
      <c r="J20320" t="b">
        <v>0</v>
      </c>
      <c r="K20320" t="s">
        <v>41</v>
      </c>
      <c r="L20320" t="s">
        <v>60</v>
      </c>
      <c r="M20320">
        <v>175000</v>
      </c>
      <c r="N20320"/>
      <c r="O20320" t="s">
        <v>34246</v>
      </c>
      <c r="P20320" t="s">
        <v>34247</v>
      </c>
    </row>
    <row r="20321" spans="1:16" x14ac:dyDescent="0.25">
      <c r="A20321" t="s">
        <v>0</v>
      </c>
      <c r="B20321" t="s">
        <v>34248</v>
      </c>
      <c r="C20321" t="s">
        <v>15702</v>
      </c>
      <c r="D20321" t="s">
        <v>16554</v>
      </c>
      <c r="E20321" t="s">
        <v>59</v>
      </c>
      <c r="F20321" t="b">
        <v>0</v>
      </c>
      <c r="G20321" t="s">
        <v>31</v>
      </c>
      <c r="H20321" s="1">
        <v>46257.299664351849</v>
      </c>
      <c r="I20321" t="b">
        <v>0</v>
      </c>
      <c r="J20321" t="b">
        <v>0</v>
      </c>
      <c r="K20321" t="s">
        <v>31</v>
      </c>
      <c r="L20321" t="s">
        <v>60</v>
      </c>
      <c r="M20321">
        <v>725000</v>
      </c>
      <c r="N20321"/>
      <c r="O20321" t="s">
        <v>4258</v>
      </c>
      <c r="P20321" t="s">
        <v>34249</v>
      </c>
    </row>
    <row r="20322" spans="1:16" x14ac:dyDescent="0.25">
      <c r="A20322" t="s">
        <v>1</v>
      </c>
      <c r="B20322" t="s">
        <v>34250</v>
      </c>
      <c r="C20322" t="s">
        <v>172</v>
      </c>
      <c r="D20322" t="s">
        <v>6645</v>
      </c>
      <c r="E20322" t="s">
        <v>59</v>
      </c>
      <c r="F20322" t="b">
        <v>0</v>
      </c>
      <c r="G20322" t="s">
        <v>77</v>
      </c>
      <c r="H20322" s="1">
        <v>46257.342395833337</v>
      </c>
      <c r="I20322" t="b">
        <v>0</v>
      </c>
      <c r="J20322" t="b">
        <v>1</v>
      </c>
      <c r="K20322" t="s">
        <v>41</v>
      </c>
      <c r="L20322" t="s">
        <v>60</v>
      </c>
      <c r="M20322">
        <v>132500</v>
      </c>
      <c r="N20322"/>
      <c r="O20322" t="s">
        <v>34251</v>
      </c>
      <c r="P20322" t="s">
        <v>34252</v>
      </c>
    </row>
    <row r="20323" spans="1:16" x14ac:dyDescent="0.25">
      <c r="A20323" t="s">
        <v>7</v>
      </c>
      <c r="B20323" t="s">
        <v>34253</v>
      </c>
      <c r="C20323" t="s">
        <v>2005</v>
      </c>
      <c r="D20323" t="s">
        <v>4630</v>
      </c>
      <c r="E20323" t="s">
        <v>59</v>
      </c>
      <c r="F20323" t="b">
        <v>0</v>
      </c>
      <c r="G20323" t="s">
        <v>77</v>
      </c>
      <c r="H20323" s="1">
        <v>46257.376620370371</v>
      </c>
      <c r="I20323" t="b">
        <v>0</v>
      </c>
      <c r="J20323" t="b">
        <v>0</v>
      </c>
      <c r="K20323" t="s">
        <v>41</v>
      </c>
      <c r="L20323" t="s">
        <v>60</v>
      </c>
      <c r="M20323">
        <v>132000</v>
      </c>
      <c r="N20323"/>
      <c r="O20323" t="s">
        <v>769</v>
      </c>
      <c r="P20323" t="s">
        <v>34254</v>
      </c>
    </row>
    <row r="20324" spans="1:16" x14ac:dyDescent="0.25">
      <c r="A20324" t="s">
        <v>2</v>
      </c>
      <c r="B20324" t="s">
        <v>34255</v>
      </c>
      <c r="C20324" t="s">
        <v>3879</v>
      </c>
      <c r="D20324" t="s">
        <v>4550</v>
      </c>
      <c r="E20324" t="s">
        <v>59</v>
      </c>
      <c r="F20324" t="b">
        <v>0</v>
      </c>
      <c r="G20324" t="s">
        <v>65</v>
      </c>
      <c r="H20324" s="1">
        <v>46257.380254629628</v>
      </c>
      <c r="I20324" t="b">
        <v>0</v>
      </c>
      <c r="J20324" t="b">
        <v>0</v>
      </c>
      <c r="K20324" t="s">
        <v>41</v>
      </c>
      <c r="L20324" t="s">
        <v>60</v>
      </c>
      <c r="M20324">
        <v>216262.5</v>
      </c>
      <c r="N20324"/>
      <c r="O20324" t="s">
        <v>528</v>
      </c>
      <c r="P20324" t="s">
        <v>34256</v>
      </c>
    </row>
    <row r="20325" spans="1:16" x14ac:dyDescent="0.25">
      <c r="A20325" t="s">
        <v>4</v>
      </c>
      <c r="B20325" t="s">
        <v>34257</v>
      </c>
      <c r="C20325" t="s">
        <v>500</v>
      </c>
      <c r="D20325" t="s">
        <v>4550</v>
      </c>
      <c r="E20325" t="s">
        <v>59</v>
      </c>
      <c r="F20325" t="b">
        <v>0</v>
      </c>
      <c r="G20325" t="s">
        <v>13</v>
      </c>
      <c r="H20325" s="1">
        <v>46257.384745370371</v>
      </c>
      <c r="I20325" t="b">
        <v>0</v>
      </c>
      <c r="J20325" t="b">
        <v>0</v>
      </c>
      <c r="K20325" t="s">
        <v>13</v>
      </c>
      <c r="L20325" t="s">
        <v>60</v>
      </c>
      <c r="M20325">
        <v>130000</v>
      </c>
      <c r="N20325"/>
      <c r="O20325" t="s">
        <v>33838</v>
      </c>
      <c r="P20325" t="s">
        <v>33839</v>
      </c>
    </row>
    <row r="20326" spans="1:16" x14ac:dyDescent="0.25">
      <c r="A20326" t="s">
        <v>1</v>
      </c>
      <c r="B20326" t="s">
        <v>34258</v>
      </c>
      <c r="C20326" t="s">
        <v>1068</v>
      </c>
      <c r="D20326" t="s">
        <v>4630</v>
      </c>
      <c r="E20326" t="s">
        <v>59</v>
      </c>
      <c r="F20326" t="b">
        <v>0</v>
      </c>
      <c r="G20326" t="s">
        <v>77</v>
      </c>
      <c r="H20326" s="1">
        <v>46257.425729166673</v>
      </c>
      <c r="I20326" t="b">
        <v>0</v>
      </c>
      <c r="J20326" t="b">
        <v>1</v>
      </c>
      <c r="K20326" t="s">
        <v>41</v>
      </c>
      <c r="L20326" t="s">
        <v>60</v>
      </c>
      <c r="M20326">
        <v>123000</v>
      </c>
      <c r="N20326"/>
      <c r="O20326" t="s">
        <v>2228</v>
      </c>
      <c r="P20326" t="s">
        <v>34259</v>
      </c>
    </row>
    <row r="20327" spans="1:16" x14ac:dyDescent="0.25">
      <c r="A20327" t="s">
        <v>2</v>
      </c>
      <c r="B20327" t="s">
        <v>34260</v>
      </c>
      <c r="C20327" t="s">
        <v>304</v>
      </c>
      <c r="D20327" t="s">
        <v>4550</v>
      </c>
      <c r="E20327" t="s">
        <v>59</v>
      </c>
      <c r="F20327" t="b">
        <v>0</v>
      </c>
      <c r="G20327" t="s">
        <v>77</v>
      </c>
      <c r="H20327" s="1">
        <v>46257.463495370372</v>
      </c>
      <c r="I20327" t="b">
        <v>0</v>
      </c>
      <c r="J20327" t="b">
        <v>0</v>
      </c>
      <c r="K20327" t="s">
        <v>41</v>
      </c>
      <c r="L20327" t="s">
        <v>60</v>
      </c>
      <c r="M20327">
        <v>184500</v>
      </c>
      <c r="N20327"/>
      <c r="O20327" t="s">
        <v>247</v>
      </c>
      <c r="P20327" t="s">
        <v>1519</v>
      </c>
    </row>
    <row r="20328" spans="1:16" x14ac:dyDescent="0.25">
      <c r="A20328" t="s">
        <v>4</v>
      </c>
      <c r="B20328" t="s">
        <v>34261</v>
      </c>
      <c r="C20328" t="s">
        <v>500</v>
      </c>
      <c r="D20328" t="s">
        <v>4550</v>
      </c>
      <c r="E20328" t="s">
        <v>59</v>
      </c>
      <c r="F20328" t="b">
        <v>0</v>
      </c>
      <c r="G20328" t="s">
        <v>13</v>
      </c>
      <c r="H20328" s="1">
        <v>46257.468078703707</v>
      </c>
      <c r="I20328" t="b">
        <v>0</v>
      </c>
      <c r="J20328" t="b">
        <v>0</v>
      </c>
      <c r="K20328" t="s">
        <v>13</v>
      </c>
      <c r="L20328" t="s">
        <v>60</v>
      </c>
      <c r="M20328">
        <v>161494</v>
      </c>
      <c r="N20328"/>
      <c r="O20328" t="s">
        <v>1854</v>
      </c>
      <c r="P20328" t="s">
        <v>34262</v>
      </c>
    </row>
    <row r="20329" spans="1:16" x14ac:dyDescent="0.25">
      <c r="A20329" t="s">
        <v>7</v>
      </c>
      <c r="B20329" t="s">
        <v>34263</v>
      </c>
      <c r="C20329" t="s">
        <v>148</v>
      </c>
      <c r="D20329" t="s">
        <v>4550</v>
      </c>
      <c r="E20329" t="s">
        <v>59</v>
      </c>
      <c r="F20329" t="b">
        <v>0</v>
      </c>
      <c r="G20329" t="s">
        <v>89</v>
      </c>
      <c r="H20329" s="1">
        <v>46257.501631944448</v>
      </c>
      <c r="I20329" t="b">
        <v>0</v>
      </c>
      <c r="J20329" t="b">
        <v>0</v>
      </c>
      <c r="K20329" t="s">
        <v>41</v>
      </c>
      <c r="L20329" t="s">
        <v>60</v>
      </c>
      <c r="M20329">
        <v>104900</v>
      </c>
      <c r="N20329"/>
      <c r="O20329" t="s">
        <v>11793</v>
      </c>
    </row>
    <row r="20330" spans="1:16" x14ac:dyDescent="0.25">
      <c r="A20330" t="s">
        <v>2</v>
      </c>
      <c r="B20330" t="s">
        <v>34219</v>
      </c>
      <c r="C20330" t="s">
        <v>190</v>
      </c>
      <c r="D20330" t="s">
        <v>4756</v>
      </c>
      <c r="E20330" t="s">
        <v>59</v>
      </c>
      <c r="F20330" t="b">
        <v>0</v>
      </c>
      <c r="G20330" t="s">
        <v>73</v>
      </c>
      <c r="H20330" s="1">
        <v>46257.505254629628</v>
      </c>
      <c r="I20330" t="b">
        <v>0</v>
      </c>
      <c r="J20330" t="b">
        <v>1</v>
      </c>
      <c r="K20330" t="s">
        <v>41</v>
      </c>
      <c r="L20330" t="s">
        <v>60</v>
      </c>
      <c r="M20330">
        <v>175500</v>
      </c>
      <c r="N20330"/>
      <c r="O20330" t="s">
        <v>27911</v>
      </c>
      <c r="P20330" t="s">
        <v>34220</v>
      </c>
    </row>
    <row r="20331" spans="1:16" x14ac:dyDescent="0.25">
      <c r="A20331" t="s">
        <v>8</v>
      </c>
      <c r="B20331" t="s">
        <v>34264</v>
      </c>
      <c r="C20331" t="s">
        <v>650</v>
      </c>
      <c r="D20331" t="s">
        <v>4756</v>
      </c>
      <c r="E20331" t="s">
        <v>59</v>
      </c>
      <c r="F20331" t="b">
        <v>0</v>
      </c>
      <c r="G20331" t="s">
        <v>89</v>
      </c>
      <c r="H20331" s="1">
        <v>46257.509120370371</v>
      </c>
      <c r="I20331" t="b">
        <v>0</v>
      </c>
      <c r="J20331" t="b">
        <v>0</v>
      </c>
      <c r="K20331" t="s">
        <v>41</v>
      </c>
      <c r="L20331" t="s">
        <v>60</v>
      </c>
      <c r="M20331">
        <v>137500</v>
      </c>
      <c r="N20331"/>
      <c r="O20331" t="s">
        <v>34265</v>
      </c>
      <c r="P20331" t="s">
        <v>34266</v>
      </c>
    </row>
    <row r="20332" spans="1:16" x14ac:dyDescent="0.25">
      <c r="A20332" t="s">
        <v>1</v>
      </c>
      <c r="B20332" t="s">
        <v>184</v>
      </c>
      <c r="C20332" t="s">
        <v>200</v>
      </c>
      <c r="D20332" t="s">
        <v>4550</v>
      </c>
      <c r="E20332" t="s">
        <v>59</v>
      </c>
      <c r="F20332" t="b">
        <v>0</v>
      </c>
      <c r="G20332" t="s">
        <v>77</v>
      </c>
      <c r="H20332" s="1">
        <v>46257.592453703714</v>
      </c>
      <c r="I20332" t="b">
        <v>0</v>
      </c>
      <c r="J20332" t="b">
        <v>0</v>
      </c>
      <c r="K20332" t="s">
        <v>41</v>
      </c>
      <c r="L20332" t="s">
        <v>60</v>
      </c>
      <c r="M20332">
        <v>110000</v>
      </c>
      <c r="N20332"/>
      <c r="O20332" t="s">
        <v>34267</v>
      </c>
      <c r="P20332" t="s">
        <v>34268</v>
      </c>
    </row>
    <row r="20333" spans="1:16" x14ac:dyDescent="0.25">
      <c r="A20333" t="s">
        <v>1</v>
      </c>
      <c r="B20333" t="s">
        <v>34269</v>
      </c>
      <c r="C20333" t="s">
        <v>76</v>
      </c>
      <c r="D20333" t="s">
        <v>4346</v>
      </c>
      <c r="E20333" t="s">
        <v>88</v>
      </c>
      <c r="F20333" t="b">
        <v>1</v>
      </c>
      <c r="G20333" t="s">
        <v>77</v>
      </c>
      <c r="H20333" s="1">
        <v>46257.634062500001</v>
      </c>
      <c r="I20333" t="b">
        <v>1</v>
      </c>
      <c r="J20333" t="b">
        <v>0</v>
      </c>
      <c r="K20333" t="s">
        <v>41</v>
      </c>
      <c r="L20333" t="s">
        <v>74</v>
      </c>
      <c r="M20333"/>
      <c r="N20333">
        <v>47.5</v>
      </c>
      <c r="O20333" t="s">
        <v>34270</v>
      </c>
      <c r="P20333" t="s">
        <v>2615</v>
      </c>
    </row>
    <row r="20334" spans="1:16" x14ac:dyDescent="0.25">
      <c r="A20334" t="s">
        <v>2</v>
      </c>
      <c r="B20334" t="s">
        <v>34271</v>
      </c>
      <c r="C20334" t="s">
        <v>107</v>
      </c>
      <c r="D20334" t="s">
        <v>4756</v>
      </c>
      <c r="E20334" t="s">
        <v>59</v>
      </c>
      <c r="F20334" t="b">
        <v>0</v>
      </c>
      <c r="G20334" t="s">
        <v>77</v>
      </c>
      <c r="H20334" s="1">
        <v>46257.668287037042</v>
      </c>
      <c r="I20334" t="b">
        <v>0</v>
      </c>
      <c r="J20334" t="b">
        <v>0</v>
      </c>
      <c r="K20334" t="s">
        <v>41</v>
      </c>
      <c r="L20334" t="s">
        <v>60</v>
      </c>
      <c r="M20334">
        <v>105000</v>
      </c>
      <c r="N20334"/>
      <c r="O20334" t="s">
        <v>3085</v>
      </c>
      <c r="P20334" t="s">
        <v>34272</v>
      </c>
    </row>
    <row r="20335" spans="1:16" x14ac:dyDescent="0.25">
      <c r="A20335" t="s">
        <v>0</v>
      </c>
      <c r="B20335" t="s">
        <v>34273</v>
      </c>
      <c r="C20335" t="s">
        <v>616</v>
      </c>
      <c r="D20335" t="s">
        <v>4756</v>
      </c>
      <c r="E20335" t="s">
        <v>59</v>
      </c>
      <c r="F20335" t="b">
        <v>0</v>
      </c>
      <c r="G20335" t="s">
        <v>73</v>
      </c>
      <c r="H20335" s="1">
        <v>46257.709953703707</v>
      </c>
      <c r="I20335" t="b">
        <v>0</v>
      </c>
      <c r="J20335" t="b">
        <v>1</v>
      </c>
      <c r="K20335" t="s">
        <v>41</v>
      </c>
      <c r="L20335" t="s">
        <v>60</v>
      </c>
      <c r="M20335">
        <v>126840</v>
      </c>
      <c r="N20335"/>
      <c r="O20335" t="s">
        <v>20087</v>
      </c>
      <c r="P20335" t="s">
        <v>233</v>
      </c>
    </row>
    <row r="20336" spans="1:16" x14ac:dyDescent="0.25">
      <c r="A20336" t="s">
        <v>8</v>
      </c>
      <c r="B20336" t="s">
        <v>1920</v>
      </c>
      <c r="C20336" t="s">
        <v>304</v>
      </c>
      <c r="D20336" t="s">
        <v>4526</v>
      </c>
      <c r="E20336" t="s">
        <v>59</v>
      </c>
      <c r="F20336" t="b">
        <v>0</v>
      </c>
      <c r="G20336" t="s">
        <v>89</v>
      </c>
      <c r="H20336" s="1">
        <v>46257.759155092594</v>
      </c>
      <c r="I20336" t="b">
        <v>0</v>
      </c>
      <c r="J20336" t="b">
        <v>0</v>
      </c>
      <c r="K20336" t="s">
        <v>41</v>
      </c>
      <c r="L20336" t="s">
        <v>60</v>
      </c>
      <c r="M20336">
        <v>175000</v>
      </c>
      <c r="N20336"/>
      <c r="O20336" t="s">
        <v>701</v>
      </c>
      <c r="P20336" t="s">
        <v>1178</v>
      </c>
    </row>
    <row r="20337" spans="1:16" x14ac:dyDescent="0.25">
      <c r="A20337" t="s">
        <v>0</v>
      </c>
      <c r="B20337" t="s">
        <v>34274</v>
      </c>
      <c r="C20337" t="s">
        <v>112</v>
      </c>
      <c r="D20337" t="s">
        <v>4346</v>
      </c>
      <c r="E20337" t="s">
        <v>59</v>
      </c>
      <c r="F20337" t="b">
        <v>0</v>
      </c>
      <c r="G20337" t="s">
        <v>65</v>
      </c>
      <c r="H20337" s="1">
        <v>46257.918287037042</v>
      </c>
      <c r="I20337" t="b">
        <v>0</v>
      </c>
      <c r="J20337" t="b">
        <v>0</v>
      </c>
      <c r="K20337" t="s">
        <v>41</v>
      </c>
      <c r="L20337" t="s">
        <v>60</v>
      </c>
      <c r="M20337">
        <v>105000</v>
      </c>
      <c r="N20337"/>
      <c r="O20337" t="s">
        <v>34275</v>
      </c>
      <c r="P20337" t="s">
        <v>2834</v>
      </c>
    </row>
    <row r="20338" spans="1:16" x14ac:dyDescent="0.25">
      <c r="A20338" t="s">
        <v>6</v>
      </c>
      <c r="B20338" t="s">
        <v>34276</v>
      </c>
      <c r="C20338" t="s">
        <v>574</v>
      </c>
      <c r="D20338" t="s">
        <v>4756</v>
      </c>
      <c r="E20338" t="s">
        <v>59</v>
      </c>
      <c r="F20338" t="b">
        <v>0</v>
      </c>
      <c r="G20338" t="s">
        <v>41</v>
      </c>
      <c r="H20338" s="1">
        <v>46258.008912037039</v>
      </c>
      <c r="I20338" t="b">
        <v>0</v>
      </c>
      <c r="J20338" t="b">
        <v>1</v>
      </c>
      <c r="K20338" t="s">
        <v>41</v>
      </c>
      <c r="L20338" t="s">
        <v>60</v>
      </c>
      <c r="M20338">
        <v>147925</v>
      </c>
      <c r="N20338"/>
      <c r="O20338" t="s">
        <v>3595</v>
      </c>
      <c r="P20338" t="s">
        <v>7770</v>
      </c>
    </row>
    <row r="20339" spans="1:16" x14ac:dyDescent="0.25">
      <c r="A20339" t="s">
        <v>8</v>
      </c>
      <c r="B20339" t="s">
        <v>34277</v>
      </c>
      <c r="C20339" t="s">
        <v>34278</v>
      </c>
      <c r="D20339" t="s">
        <v>34279</v>
      </c>
      <c r="E20339" t="s">
        <v>59</v>
      </c>
      <c r="F20339" t="b">
        <v>0</v>
      </c>
      <c r="G20339" t="s">
        <v>16612</v>
      </c>
      <c r="H20339" s="1">
        <v>46258.010185185187</v>
      </c>
      <c r="I20339" t="b">
        <v>0</v>
      </c>
      <c r="J20339" t="b">
        <v>0</v>
      </c>
      <c r="K20339" t="s">
        <v>16612</v>
      </c>
      <c r="L20339" t="s">
        <v>60</v>
      </c>
      <c r="M20339">
        <v>8950000</v>
      </c>
      <c r="N20339"/>
      <c r="O20339" t="s">
        <v>34280</v>
      </c>
    </row>
    <row r="20340" spans="1:16" x14ac:dyDescent="0.25">
      <c r="A20340" t="s">
        <v>1</v>
      </c>
      <c r="B20340" t="s">
        <v>34281</v>
      </c>
      <c r="C20340" t="s">
        <v>34282</v>
      </c>
      <c r="D20340" t="s">
        <v>34283</v>
      </c>
      <c r="F20340" t="b">
        <v>0</v>
      </c>
      <c r="G20340" t="s">
        <v>4560</v>
      </c>
      <c r="H20340" s="1">
        <v>46258.012118055558</v>
      </c>
      <c r="I20340" t="b">
        <v>1</v>
      </c>
      <c r="J20340" t="b">
        <v>0</v>
      </c>
      <c r="K20340" t="s">
        <v>4560</v>
      </c>
      <c r="L20340" t="s">
        <v>60</v>
      </c>
      <c r="M20340">
        <v>277500</v>
      </c>
      <c r="N20340"/>
      <c r="O20340" t="s">
        <v>34284</v>
      </c>
      <c r="P20340" t="s">
        <v>2503</v>
      </c>
    </row>
    <row r="20341" spans="1:16" x14ac:dyDescent="0.25">
      <c r="A20341" t="s">
        <v>5</v>
      </c>
      <c r="B20341" t="s">
        <v>1230</v>
      </c>
      <c r="C20341" t="s">
        <v>2622</v>
      </c>
      <c r="D20341" t="s">
        <v>2360</v>
      </c>
      <c r="E20341" t="s">
        <v>59</v>
      </c>
      <c r="F20341" t="b">
        <v>0</v>
      </c>
      <c r="G20341" t="s">
        <v>77</v>
      </c>
      <c r="H20341" s="1">
        <v>46258.092395833337</v>
      </c>
      <c r="I20341" t="b">
        <v>0</v>
      </c>
      <c r="J20341" t="b">
        <v>0</v>
      </c>
      <c r="K20341" t="s">
        <v>41</v>
      </c>
      <c r="L20341" t="s">
        <v>60</v>
      </c>
      <c r="M20341">
        <v>125000</v>
      </c>
      <c r="N20341"/>
      <c r="O20341" t="s">
        <v>34285</v>
      </c>
      <c r="P20341" t="s">
        <v>34286</v>
      </c>
    </row>
    <row r="20342" spans="1:16" x14ac:dyDescent="0.25">
      <c r="A20342" t="s">
        <v>3</v>
      </c>
      <c r="B20342" t="s">
        <v>34287</v>
      </c>
      <c r="C20342" t="s">
        <v>41</v>
      </c>
      <c r="D20342" t="s">
        <v>4526</v>
      </c>
      <c r="E20342" t="s">
        <v>88</v>
      </c>
      <c r="F20342" t="b">
        <v>0</v>
      </c>
      <c r="G20342" t="s">
        <v>41</v>
      </c>
      <c r="H20342" s="1">
        <v>46258.171620370369</v>
      </c>
      <c r="I20342" t="b">
        <v>1</v>
      </c>
      <c r="J20342" t="b">
        <v>0</v>
      </c>
      <c r="K20342" t="s">
        <v>41</v>
      </c>
      <c r="L20342" t="s">
        <v>74</v>
      </c>
      <c r="M20342"/>
      <c r="N20342">
        <v>77.5</v>
      </c>
      <c r="O20342" t="s">
        <v>855</v>
      </c>
      <c r="P20342" t="s">
        <v>875</v>
      </c>
    </row>
    <row r="20343" spans="1:16" x14ac:dyDescent="0.25">
      <c r="A20343" t="s">
        <v>0</v>
      </c>
      <c r="B20343" t="s">
        <v>34288</v>
      </c>
      <c r="C20343" t="s">
        <v>34289</v>
      </c>
      <c r="D20343" t="s">
        <v>34243</v>
      </c>
      <c r="E20343" t="s">
        <v>59</v>
      </c>
      <c r="F20343" t="b">
        <v>0</v>
      </c>
      <c r="G20343" t="s">
        <v>65</v>
      </c>
      <c r="H20343" s="1">
        <v>46258.209780092591</v>
      </c>
      <c r="I20343" t="b">
        <v>1</v>
      </c>
      <c r="J20343" t="b">
        <v>0</v>
      </c>
      <c r="K20343" t="s">
        <v>41</v>
      </c>
      <c r="L20343" t="s">
        <v>60</v>
      </c>
      <c r="M20343">
        <v>57247</v>
      </c>
      <c r="N20343"/>
      <c r="O20343" t="s">
        <v>34290</v>
      </c>
      <c r="P20343" t="s">
        <v>146</v>
      </c>
    </row>
    <row r="20344" spans="1:16" x14ac:dyDescent="0.25">
      <c r="A20344" t="s">
        <v>3</v>
      </c>
      <c r="B20344" t="s">
        <v>34291</v>
      </c>
      <c r="C20344" t="s">
        <v>107</v>
      </c>
      <c r="D20344" t="s">
        <v>4526</v>
      </c>
      <c r="E20344" t="s">
        <v>59</v>
      </c>
      <c r="F20344" t="b">
        <v>0</v>
      </c>
      <c r="G20344" t="s">
        <v>77</v>
      </c>
      <c r="H20344" s="1">
        <v>46258.251435185193</v>
      </c>
      <c r="I20344" t="b">
        <v>0</v>
      </c>
      <c r="J20344" t="b">
        <v>1</v>
      </c>
      <c r="K20344" t="s">
        <v>41</v>
      </c>
      <c r="L20344" t="s">
        <v>60</v>
      </c>
      <c r="M20344">
        <v>122307.5</v>
      </c>
      <c r="N20344"/>
      <c r="O20344" t="s">
        <v>10744</v>
      </c>
    </row>
    <row r="20345" spans="1:16" x14ac:dyDescent="0.25">
      <c r="A20345" t="s">
        <v>6</v>
      </c>
      <c r="B20345" t="s">
        <v>34292</v>
      </c>
      <c r="C20345" t="s">
        <v>33</v>
      </c>
      <c r="D20345" t="s">
        <v>16554</v>
      </c>
      <c r="E20345" t="s">
        <v>59</v>
      </c>
      <c r="F20345" t="b">
        <v>0</v>
      </c>
      <c r="G20345" t="s">
        <v>33</v>
      </c>
      <c r="H20345" s="1">
        <v>46258.257326388892</v>
      </c>
      <c r="I20345" t="b">
        <v>0</v>
      </c>
      <c r="J20345" t="b">
        <v>0</v>
      </c>
      <c r="K20345" t="s">
        <v>33</v>
      </c>
      <c r="L20345" t="s">
        <v>60</v>
      </c>
      <c r="M20345">
        <v>150000</v>
      </c>
      <c r="N20345"/>
      <c r="O20345" t="s">
        <v>34293</v>
      </c>
    </row>
    <row r="20346" spans="1:16" x14ac:dyDescent="0.25">
      <c r="A20346" t="s">
        <v>1</v>
      </c>
      <c r="B20346" t="s">
        <v>34294</v>
      </c>
      <c r="C20346" t="s">
        <v>1384</v>
      </c>
      <c r="D20346" t="s">
        <v>4346</v>
      </c>
      <c r="E20346" t="s">
        <v>88</v>
      </c>
      <c r="F20346" t="b">
        <v>0</v>
      </c>
      <c r="G20346" t="s">
        <v>77</v>
      </c>
      <c r="H20346" s="1">
        <v>46258.257928240739</v>
      </c>
      <c r="I20346" t="b">
        <v>1</v>
      </c>
      <c r="J20346" t="b">
        <v>0</v>
      </c>
      <c r="K20346" t="s">
        <v>41</v>
      </c>
      <c r="L20346" t="s">
        <v>74</v>
      </c>
      <c r="M20346"/>
      <c r="N20346">
        <v>85</v>
      </c>
      <c r="O20346" t="s">
        <v>34295</v>
      </c>
      <c r="P20346" t="s">
        <v>34296</v>
      </c>
    </row>
    <row r="20347" spans="1:16" x14ac:dyDescent="0.25">
      <c r="A20347" t="s">
        <v>2</v>
      </c>
      <c r="B20347" t="s">
        <v>6406</v>
      </c>
      <c r="C20347" t="s">
        <v>304</v>
      </c>
      <c r="D20347" t="s">
        <v>2360</v>
      </c>
      <c r="E20347" t="s">
        <v>59</v>
      </c>
      <c r="F20347" t="b">
        <v>0</v>
      </c>
      <c r="G20347" t="s">
        <v>77</v>
      </c>
      <c r="H20347" s="1">
        <v>46258.29310185185</v>
      </c>
      <c r="I20347" t="b">
        <v>0</v>
      </c>
      <c r="J20347" t="b">
        <v>1</v>
      </c>
      <c r="K20347" t="s">
        <v>41</v>
      </c>
      <c r="L20347" t="s">
        <v>60</v>
      </c>
      <c r="M20347">
        <v>175500</v>
      </c>
      <c r="N20347"/>
      <c r="O20347" t="s">
        <v>424</v>
      </c>
      <c r="P20347" t="s">
        <v>15748</v>
      </c>
    </row>
    <row r="20348" spans="1:16" x14ac:dyDescent="0.25">
      <c r="A20348" t="s">
        <v>2</v>
      </c>
      <c r="B20348" t="s">
        <v>6406</v>
      </c>
      <c r="C20348" t="s">
        <v>489</v>
      </c>
      <c r="D20348" t="s">
        <v>2360</v>
      </c>
      <c r="E20348" t="s">
        <v>59</v>
      </c>
      <c r="F20348" t="b">
        <v>0</v>
      </c>
      <c r="G20348" t="s">
        <v>77</v>
      </c>
      <c r="H20348" s="1">
        <v>46258.29310185185</v>
      </c>
      <c r="I20348" t="b">
        <v>0</v>
      </c>
      <c r="J20348" t="b">
        <v>1</v>
      </c>
      <c r="K20348" t="s">
        <v>41</v>
      </c>
      <c r="L20348" t="s">
        <v>60</v>
      </c>
      <c r="M20348">
        <v>175500</v>
      </c>
      <c r="N20348"/>
      <c r="O20348" t="s">
        <v>424</v>
      </c>
      <c r="P20348" t="s">
        <v>4577</v>
      </c>
    </row>
    <row r="20349" spans="1:16" x14ac:dyDescent="0.25">
      <c r="A20349" t="s">
        <v>2</v>
      </c>
      <c r="B20349" t="s">
        <v>9895</v>
      </c>
      <c r="C20349" t="s">
        <v>304</v>
      </c>
      <c r="D20349" t="s">
        <v>2360</v>
      </c>
      <c r="E20349" t="s">
        <v>59</v>
      </c>
      <c r="F20349" t="b">
        <v>0</v>
      </c>
      <c r="G20349" t="s">
        <v>77</v>
      </c>
      <c r="H20349" s="1">
        <v>46258.296365740738</v>
      </c>
      <c r="I20349" t="b">
        <v>0</v>
      </c>
      <c r="J20349" t="b">
        <v>1</v>
      </c>
      <c r="K20349" t="s">
        <v>41</v>
      </c>
      <c r="L20349" t="s">
        <v>60</v>
      </c>
      <c r="M20349">
        <v>214500</v>
      </c>
      <c r="N20349"/>
      <c r="O20349" t="s">
        <v>424</v>
      </c>
      <c r="P20349" t="s">
        <v>4581</v>
      </c>
    </row>
    <row r="20350" spans="1:16" x14ac:dyDescent="0.25">
      <c r="A20350" t="s">
        <v>6</v>
      </c>
      <c r="B20350" t="s">
        <v>9295</v>
      </c>
      <c r="C20350" t="s">
        <v>157</v>
      </c>
      <c r="D20350" t="s">
        <v>2360</v>
      </c>
      <c r="E20350" t="s">
        <v>59</v>
      </c>
      <c r="F20350" t="b">
        <v>0</v>
      </c>
      <c r="G20350" t="s">
        <v>77</v>
      </c>
      <c r="H20350" s="1">
        <v>46258.296365740738</v>
      </c>
      <c r="I20350" t="b">
        <v>0</v>
      </c>
      <c r="J20350" t="b">
        <v>1</v>
      </c>
      <c r="K20350" t="s">
        <v>41</v>
      </c>
      <c r="L20350" t="s">
        <v>60</v>
      </c>
      <c r="M20350">
        <v>175500</v>
      </c>
      <c r="N20350"/>
      <c r="O20350" t="s">
        <v>424</v>
      </c>
      <c r="P20350" t="s">
        <v>4581</v>
      </c>
    </row>
    <row r="20351" spans="1:16" x14ac:dyDescent="0.25">
      <c r="A20351" t="s">
        <v>2</v>
      </c>
      <c r="B20351" t="s">
        <v>15278</v>
      </c>
      <c r="C20351" t="s">
        <v>157</v>
      </c>
      <c r="D20351" t="s">
        <v>2360</v>
      </c>
      <c r="E20351" t="s">
        <v>59</v>
      </c>
      <c r="F20351" t="b">
        <v>0</v>
      </c>
      <c r="G20351" t="s">
        <v>77</v>
      </c>
      <c r="H20351" s="1">
        <v>46258.296377314808</v>
      </c>
      <c r="I20351" t="b">
        <v>0</v>
      </c>
      <c r="J20351" t="b">
        <v>1</v>
      </c>
      <c r="K20351" t="s">
        <v>41</v>
      </c>
      <c r="L20351" t="s">
        <v>60</v>
      </c>
      <c r="M20351">
        <v>214500</v>
      </c>
      <c r="N20351"/>
      <c r="O20351" t="s">
        <v>424</v>
      </c>
      <c r="P20351" t="s">
        <v>5247</v>
      </c>
    </row>
    <row r="20352" spans="1:16" x14ac:dyDescent="0.25">
      <c r="A20352" t="s">
        <v>2</v>
      </c>
      <c r="B20352" t="s">
        <v>15278</v>
      </c>
      <c r="C20352" t="s">
        <v>1371</v>
      </c>
      <c r="D20352" t="s">
        <v>2360</v>
      </c>
      <c r="E20352" t="s">
        <v>59</v>
      </c>
      <c r="F20352" t="b">
        <v>0</v>
      </c>
      <c r="G20352" t="s">
        <v>77</v>
      </c>
      <c r="H20352" s="1">
        <v>46258.296377314808</v>
      </c>
      <c r="I20352" t="b">
        <v>0</v>
      </c>
      <c r="J20352" t="b">
        <v>1</v>
      </c>
      <c r="K20352" t="s">
        <v>41</v>
      </c>
      <c r="L20352" t="s">
        <v>60</v>
      </c>
      <c r="M20352">
        <v>214500</v>
      </c>
      <c r="N20352"/>
      <c r="O20352" t="s">
        <v>424</v>
      </c>
      <c r="P20352" t="s">
        <v>5247</v>
      </c>
    </row>
    <row r="20353" spans="1:16" x14ac:dyDescent="0.25">
      <c r="A20353" t="s">
        <v>2</v>
      </c>
      <c r="B20353" t="s">
        <v>3081</v>
      </c>
      <c r="C20353" t="s">
        <v>960</v>
      </c>
      <c r="D20353" t="s">
        <v>2360</v>
      </c>
      <c r="E20353" t="s">
        <v>59</v>
      </c>
      <c r="F20353" t="b">
        <v>0</v>
      </c>
      <c r="G20353" t="s">
        <v>65</v>
      </c>
      <c r="H20353" s="1">
        <v>46258.296412037038</v>
      </c>
      <c r="I20353" t="b">
        <v>0</v>
      </c>
      <c r="J20353" t="b">
        <v>1</v>
      </c>
      <c r="K20353" t="s">
        <v>41</v>
      </c>
      <c r="L20353" t="s">
        <v>60</v>
      </c>
      <c r="M20353">
        <v>165000</v>
      </c>
      <c r="N20353"/>
      <c r="O20353" t="s">
        <v>424</v>
      </c>
      <c r="P20353" t="s">
        <v>34297</v>
      </c>
    </row>
    <row r="20354" spans="1:16" x14ac:dyDescent="0.25">
      <c r="A20354" t="s">
        <v>0</v>
      </c>
      <c r="B20354" t="s">
        <v>34298</v>
      </c>
      <c r="C20354" t="s">
        <v>76</v>
      </c>
      <c r="D20354" t="s">
        <v>4526</v>
      </c>
      <c r="E20354" t="s">
        <v>88</v>
      </c>
      <c r="F20354" t="b">
        <v>1</v>
      </c>
      <c r="G20354" t="s">
        <v>77</v>
      </c>
      <c r="H20354" s="1">
        <v>46258.334756944438</v>
      </c>
      <c r="I20354" t="b">
        <v>1</v>
      </c>
      <c r="J20354" t="b">
        <v>0</v>
      </c>
      <c r="K20354" t="s">
        <v>41</v>
      </c>
      <c r="L20354" t="s">
        <v>74</v>
      </c>
      <c r="M20354"/>
      <c r="N20354">
        <v>45.5</v>
      </c>
      <c r="O20354" t="s">
        <v>33333</v>
      </c>
    </row>
    <row r="20355" spans="1:16" x14ac:dyDescent="0.25">
      <c r="A20355" t="s">
        <v>0</v>
      </c>
      <c r="B20355" t="s">
        <v>34299</v>
      </c>
      <c r="C20355" t="s">
        <v>34300</v>
      </c>
      <c r="D20355" t="s">
        <v>2360</v>
      </c>
      <c r="E20355" t="s">
        <v>59</v>
      </c>
      <c r="F20355" t="b">
        <v>0</v>
      </c>
      <c r="G20355" t="s">
        <v>73</v>
      </c>
      <c r="H20355" s="1">
        <v>46258.376423611109</v>
      </c>
      <c r="I20355" t="b">
        <v>0</v>
      </c>
      <c r="J20355" t="b">
        <v>1</v>
      </c>
      <c r="K20355" t="s">
        <v>41</v>
      </c>
      <c r="L20355" t="s">
        <v>60</v>
      </c>
      <c r="M20355">
        <v>103500</v>
      </c>
      <c r="N20355"/>
      <c r="O20355" t="s">
        <v>34301</v>
      </c>
      <c r="P20355" t="s">
        <v>2134</v>
      </c>
    </row>
    <row r="20356" spans="1:16" x14ac:dyDescent="0.25">
      <c r="A20356" t="s">
        <v>4</v>
      </c>
      <c r="B20356" t="s">
        <v>29004</v>
      </c>
      <c r="C20356" t="s">
        <v>40</v>
      </c>
      <c r="D20356" t="s">
        <v>4526</v>
      </c>
      <c r="E20356" t="s">
        <v>59</v>
      </c>
      <c r="F20356" t="b">
        <v>0</v>
      </c>
      <c r="G20356" t="s">
        <v>40</v>
      </c>
      <c r="H20356" s="1">
        <v>46258.379548611112</v>
      </c>
      <c r="I20356" t="b">
        <v>1</v>
      </c>
      <c r="J20356" t="b">
        <v>0</v>
      </c>
      <c r="K20356" t="s">
        <v>40</v>
      </c>
      <c r="L20356" t="s">
        <v>60</v>
      </c>
      <c r="M20356">
        <v>42500</v>
      </c>
      <c r="N20356"/>
      <c r="O20356" t="s">
        <v>34302</v>
      </c>
      <c r="P20356" t="s">
        <v>34303</v>
      </c>
    </row>
    <row r="20357" spans="1:16" x14ac:dyDescent="0.25">
      <c r="A20357" t="s">
        <v>6</v>
      </c>
      <c r="B20357" t="s">
        <v>34304</v>
      </c>
      <c r="C20357" t="s">
        <v>33903</v>
      </c>
      <c r="D20357" t="s">
        <v>4550</v>
      </c>
      <c r="E20357" t="s">
        <v>59</v>
      </c>
      <c r="F20357" t="b">
        <v>0</v>
      </c>
      <c r="G20357" t="s">
        <v>77</v>
      </c>
      <c r="H20357" s="1">
        <v>46258.421365740738</v>
      </c>
      <c r="I20357" t="b">
        <v>0</v>
      </c>
      <c r="J20357" t="b">
        <v>1</v>
      </c>
      <c r="K20357" t="s">
        <v>41</v>
      </c>
      <c r="L20357" t="s">
        <v>60</v>
      </c>
      <c r="M20357">
        <v>198000</v>
      </c>
      <c r="N20357"/>
      <c r="O20357" t="s">
        <v>424</v>
      </c>
      <c r="P20357" t="s">
        <v>34305</v>
      </c>
    </row>
    <row r="20358" spans="1:16" x14ac:dyDescent="0.25">
      <c r="A20358" t="s">
        <v>1</v>
      </c>
      <c r="B20358" t="s">
        <v>34306</v>
      </c>
      <c r="C20358" t="s">
        <v>2176</v>
      </c>
      <c r="D20358" t="s">
        <v>4550</v>
      </c>
      <c r="E20358" t="s">
        <v>59</v>
      </c>
      <c r="F20358" t="b">
        <v>0</v>
      </c>
      <c r="G20358" t="s">
        <v>77</v>
      </c>
      <c r="H20358" s="1">
        <v>46258.424687500003</v>
      </c>
      <c r="I20358" t="b">
        <v>0</v>
      </c>
      <c r="J20358" t="b">
        <v>0</v>
      </c>
      <c r="K20358" t="s">
        <v>41</v>
      </c>
      <c r="L20358" t="s">
        <v>60</v>
      </c>
      <c r="M20358">
        <v>60000</v>
      </c>
      <c r="N20358"/>
      <c r="O20358" t="s">
        <v>3915</v>
      </c>
      <c r="P20358" t="s">
        <v>1462</v>
      </c>
    </row>
    <row r="20359" spans="1:16" x14ac:dyDescent="0.25">
      <c r="A20359" t="s">
        <v>1</v>
      </c>
      <c r="B20359" t="s">
        <v>34307</v>
      </c>
      <c r="C20359" t="s">
        <v>695</v>
      </c>
      <c r="D20359" t="s">
        <v>4550</v>
      </c>
      <c r="E20359" t="s">
        <v>59</v>
      </c>
      <c r="F20359" t="b">
        <v>0</v>
      </c>
      <c r="G20359" t="s">
        <v>13</v>
      </c>
      <c r="H20359" s="1">
        <v>46258.425381944442</v>
      </c>
      <c r="I20359" t="b">
        <v>1</v>
      </c>
      <c r="J20359" t="b">
        <v>1</v>
      </c>
      <c r="K20359" t="s">
        <v>13</v>
      </c>
      <c r="L20359" t="s">
        <v>60</v>
      </c>
      <c r="M20359">
        <v>147500</v>
      </c>
      <c r="N20359"/>
      <c r="O20359" t="s">
        <v>34308</v>
      </c>
      <c r="P20359" t="s">
        <v>34309</v>
      </c>
    </row>
    <row r="20360" spans="1:16" x14ac:dyDescent="0.25">
      <c r="A20360" t="s">
        <v>1</v>
      </c>
      <c r="B20360" t="s">
        <v>34310</v>
      </c>
      <c r="C20360" t="s">
        <v>34311</v>
      </c>
      <c r="D20360" t="s">
        <v>4346</v>
      </c>
      <c r="E20360" t="s">
        <v>59</v>
      </c>
      <c r="F20360" t="b">
        <v>0</v>
      </c>
      <c r="G20360" t="s">
        <v>40</v>
      </c>
      <c r="H20360" s="1">
        <v>46258.428043981483</v>
      </c>
      <c r="I20360" t="b">
        <v>1</v>
      </c>
      <c r="J20360" t="b">
        <v>0</v>
      </c>
      <c r="K20360" t="s">
        <v>40</v>
      </c>
      <c r="L20360" t="s">
        <v>60</v>
      </c>
      <c r="M20360">
        <v>36500</v>
      </c>
      <c r="N20360"/>
      <c r="O20360" t="s">
        <v>34312</v>
      </c>
    </row>
    <row r="20361" spans="1:16" x14ac:dyDescent="0.25">
      <c r="A20361" t="s">
        <v>7</v>
      </c>
      <c r="B20361" t="s">
        <v>34313</v>
      </c>
      <c r="C20361" t="s">
        <v>114</v>
      </c>
      <c r="D20361" t="s">
        <v>4550</v>
      </c>
      <c r="E20361" t="s">
        <v>59</v>
      </c>
      <c r="F20361" t="b">
        <v>0</v>
      </c>
      <c r="G20361" t="s">
        <v>77</v>
      </c>
      <c r="H20361" s="1">
        <v>46258.459768518522</v>
      </c>
      <c r="I20361" t="b">
        <v>0</v>
      </c>
      <c r="J20361" t="b">
        <v>1</v>
      </c>
      <c r="K20361" t="s">
        <v>41</v>
      </c>
      <c r="L20361" t="s">
        <v>60</v>
      </c>
      <c r="M20361">
        <v>110000</v>
      </c>
      <c r="N20361"/>
      <c r="O20361" t="s">
        <v>3353</v>
      </c>
      <c r="P20361" t="s">
        <v>146</v>
      </c>
    </row>
    <row r="20362" spans="1:16" x14ac:dyDescent="0.25">
      <c r="A20362" t="s">
        <v>0</v>
      </c>
      <c r="B20362" t="s">
        <v>34314</v>
      </c>
      <c r="C20362" t="s">
        <v>246</v>
      </c>
      <c r="D20362" t="s">
        <v>4346</v>
      </c>
      <c r="E20362" t="s">
        <v>621</v>
      </c>
      <c r="F20362" t="b">
        <v>0</v>
      </c>
      <c r="G20362" t="s">
        <v>65</v>
      </c>
      <c r="H20362" s="1">
        <v>46258.459849537037</v>
      </c>
      <c r="I20362" t="b">
        <v>0</v>
      </c>
      <c r="J20362" t="b">
        <v>1</v>
      </c>
      <c r="K20362" t="s">
        <v>41</v>
      </c>
      <c r="L20362" t="s">
        <v>74</v>
      </c>
      <c r="M20362"/>
      <c r="N20362">
        <v>26</v>
      </c>
      <c r="O20362" t="s">
        <v>34315</v>
      </c>
      <c r="P20362" t="s">
        <v>34316</v>
      </c>
    </row>
    <row r="20363" spans="1:16" x14ac:dyDescent="0.25">
      <c r="A20363" t="s">
        <v>5</v>
      </c>
      <c r="B20363" t="s">
        <v>34317</v>
      </c>
      <c r="C20363" t="s">
        <v>1131</v>
      </c>
      <c r="D20363" t="s">
        <v>4207</v>
      </c>
      <c r="E20363" t="s">
        <v>88</v>
      </c>
      <c r="F20363" t="b">
        <v>0</v>
      </c>
      <c r="G20363" t="s">
        <v>89</v>
      </c>
      <c r="H20363" s="1">
        <v>46258.507928240739</v>
      </c>
      <c r="I20363" t="b">
        <v>0</v>
      </c>
      <c r="J20363" t="b">
        <v>0</v>
      </c>
      <c r="K20363" t="s">
        <v>41</v>
      </c>
      <c r="L20363" t="s">
        <v>74</v>
      </c>
      <c r="M20363"/>
      <c r="N20363">
        <v>55</v>
      </c>
      <c r="O20363" t="s">
        <v>4207</v>
      </c>
      <c r="P20363" t="s">
        <v>34318</v>
      </c>
    </row>
    <row r="20364" spans="1:16" x14ac:dyDescent="0.25">
      <c r="A20364" t="s">
        <v>1</v>
      </c>
      <c r="B20364" t="s">
        <v>316</v>
      </c>
      <c r="C20364" t="s">
        <v>14239</v>
      </c>
      <c r="D20364" t="s">
        <v>24119</v>
      </c>
      <c r="E20364" t="s">
        <v>59</v>
      </c>
      <c r="F20364" t="b">
        <v>0</v>
      </c>
      <c r="G20364" t="s">
        <v>40</v>
      </c>
      <c r="H20364" s="1">
        <v>46258.511331018519</v>
      </c>
      <c r="I20364" t="b">
        <v>0</v>
      </c>
      <c r="J20364" t="b">
        <v>0</v>
      </c>
      <c r="K20364" t="s">
        <v>40</v>
      </c>
      <c r="L20364" t="s">
        <v>60</v>
      </c>
      <c r="M20364">
        <v>80000</v>
      </c>
      <c r="N20364"/>
      <c r="O20364" t="s">
        <v>33564</v>
      </c>
      <c r="P20364" t="s">
        <v>34319</v>
      </c>
    </row>
    <row r="20365" spans="1:16" x14ac:dyDescent="0.25">
      <c r="A20365" t="s">
        <v>4</v>
      </c>
      <c r="B20365" t="s">
        <v>34320</v>
      </c>
      <c r="C20365" t="s">
        <v>5795</v>
      </c>
      <c r="D20365" t="s">
        <v>24119</v>
      </c>
      <c r="E20365" t="s">
        <v>59</v>
      </c>
      <c r="F20365" t="b">
        <v>0</v>
      </c>
      <c r="G20365" t="s">
        <v>40</v>
      </c>
      <c r="H20365" s="1">
        <v>46258.511365740742</v>
      </c>
      <c r="I20365" t="b">
        <v>0</v>
      </c>
      <c r="J20365" t="b">
        <v>0</v>
      </c>
      <c r="K20365" t="s">
        <v>40</v>
      </c>
      <c r="L20365" t="s">
        <v>60</v>
      </c>
      <c r="M20365">
        <v>90000</v>
      </c>
      <c r="N20365"/>
      <c r="O20365" t="s">
        <v>31391</v>
      </c>
      <c r="P20365" t="s">
        <v>2503</v>
      </c>
    </row>
    <row r="20366" spans="1:16" x14ac:dyDescent="0.25">
      <c r="A20366" t="s">
        <v>5</v>
      </c>
      <c r="B20366" t="s">
        <v>34321</v>
      </c>
      <c r="C20366" t="s">
        <v>5029</v>
      </c>
      <c r="D20366" t="s">
        <v>24119</v>
      </c>
      <c r="E20366" t="s">
        <v>59</v>
      </c>
      <c r="F20366" t="b">
        <v>0</v>
      </c>
      <c r="G20366" t="s">
        <v>40</v>
      </c>
      <c r="H20366" s="1">
        <v>46258.511365740742</v>
      </c>
      <c r="I20366" t="b">
        <v>0</v>
      </c>
      <c r="J20366" t="b">
        <v>0</v>
      </c>
      <c r="K20366" t="s">
        <v>40</v>
      </c>
      <c r="L20366" t="s">
        <v>60</v>
      </c>
      <c r="M20366">
        <v>120000</v>
      </c>
      <c r="N20366"/>
      <c r="O20366" t="s">
        <v>31391</v>
      </c>
      <c r="P20366" t="s">
        <v>34322</v>
      </c>
    </row>
    <row r="20367" spans="1:16" x14ac:dyDescent="0.25">
      <c r="A20367" t="s">
        <v>4</v>
      </c>
      <c r="B20367" t="s">
        <v>34323</v>
      </c>
      <c r="C20367" t="s">
        <v>5029</v>
      </c>
      <c r="D20367" t="s">
        <v>24119</v>
      </c>
      <c r="E20367" t="s">
        <v>59</v>
      </c>
      <c r="F20367" t="b">
        <v>0</v>
      </c>
      <c r="G20367" t="s">
        <v>40</v>
      </c>
      <c r="H20367" s="1">
        <v>46258.511365740742</v>
      </c>
      <c r="I20367" t="b">
        <v>0</v>
      </c>
      <c r="J20367" t="b">
        <v>0</v>
      </c>
      <c r="K20367" t="s">
        <v>40</v>
      </c>
      <c r="L20367" t="s">
        <v>60</v>
      </c>
      <c r="M20367">
        <v>120000</v>
      </c>
      <c r="N20367"/>
      <c r="O20367" t="s">
        <v>31391</v>
      </c>
      <c r="P20367" t="s">
        <v>34324</v>
      </c>
    </row>
    <row r="20368" spans="1:16" x14ac:dyDescent="0.25">
      <c r="A20368" t="s">
        <v>2</v>
      </c>
      <c r="B20368" t="s">
        <v>1861</v>
      </c>
      <c r="C20368" t="s">
        <v>5029</v>
      </c>
      <c r="D20368" t="s">
        <v>24119</v>
      </c>
      <c r="E20368" t="s">
        <v>59</v>
      </c>
      <c r="F20368" t="b">
        <v>0</v>
      </c>
      <c r="G20368" t="s">
        <v>40</v>
      </c>
      <c r="H20368" s="1">
        <v>46258.511377314811</v>
      </c>
      <c r="I20368" t="b">
        <v>0</v>
      </c>
      <c r="J20368" t="b">
        <v>0</v>
      </c>
      <c r="K20368" t="s">
        <v>40</v>
      </c>
      <c r="L20368" t="s">
        <v>60</v>
      </c>
      <c r="M20368">
        <v>60000</v>
      </c>
      <c r="N20368"/>
      <c r="O20368" t="s">
        <v>31391</v>
      </c>
      <c r="P20368" t="s">
        <v>208</v>
      </c>
    </row>
    <row r="20369" spans="1:16" x14ac:dyDescent="0.25">
      <c r="A20369" t="s">
        <v>8</v>
      </c>
      <c r="B20369" t="s">
        <v>34325</v>
      </c>
      <c r="C20369" t="s">
        <v>5258</v>
      </c>
      <c r="D20369" t="s">
        <v>4526</v>
      </c>
      <c r="E20369" t="s">
        <v>59</v>
      </c>
      <c r="F20369" t="b">
        <v>0</v>
      </c>
      <c r="G20369" t="s">
        <v>40</v>
      </c>
      <c r="H20369" s="1">
        <v>46258.511377314811</v>
      </c>
      <c r="I20369" t="b">
        <v>0</v>
      </c>
      <c r="J20369" t="b">
        <v>0</v>
      </c>
      <c r="K20369" t="s">
        <v>40</v>
      </c>
      <c r="L20369" t="s">
        <v>60</v>
      </c>
      <c r="M20369">
        <v>54500</v>
      </c>
      <c r="N20369"/>
      <c r="O20369" t="s">
        <v>312</v>
      </c>
      <c r="P20369" t="s">
        <v>34326</v>
      </c>
    </row>
    <row r="20370" spans="1:16" x14ac:dyDescent="0.25">
      <c r="A20370" t="s">
        <v>7</v>
      </c>
      <c r="B20370" t="s">
        <v>34327</v>
      </c>
      <c r="C20370" t="s">
        <v>5508</v>
      </c>
      <c r="D20370" t="s">
        <v>4550</v>
      </c>
      <c r="E20370" t="s">
        <v>59</v>
      </c>
      <c r="F20370" t="b">
        <v>0</v>
      </c>
      <c r="G20370" t="s">
        <v>40</v>
      </c>
      <c r="H20370" s="1">
        <v>46258.546180555553</v>
      </c>
      <c r="I20370" t="b">
        <v>0</v>
      </c>
      <c r="J20370" t="b">
        <v>0</v>
      </c>
      <c r="K20370" t="s">
        <v>40</v>
      </c>
      <c r="L20370" t="s">
        <v>60</v>
      </c>
      <c r="M20370">
        <v>45000</v>
      </c>
      <c r="N20370"/>
      <c r="O20370" t="s">
        <v>34328</v>
      </c>
      <c r="P20370" t="s">
        <v>2486</v>
      </c>
    </row>
    <row r="20371" spans="1:16" x14ac:dyDescent="0.25">
      <c r="A20371" t="s">
        <v>1</v>
      </c>
      <c r="B20371" t="s">
        <v>12721</v>
      </c>
      <c r="C20371" t="s">
        <v>76</v>
      </c>
      <c r="D20371" t="s">
        <v>4526</v>
      </c>
      <c r="E20371" t="s">
        <v>88</v>
      </c>
      <c r="F20371" t="b">
        <v>1</v>
      </c>
      <c r="G20371" t="s">
        <v>77</v>
      </c>
      <c r="H20371" s="1">
        <v>46258.549699074072</v>
      </c>
      <c r="I20371" t="b">
        <v>0</v>
      </c>
      <c r="J20371" t="b">
        <v>0</v>
      </c>
      <c r="K20371" t="s">
        <v>41</v>
      </c>
      <c r="L20371" t="s">
        <v>74</v>
      </c>
      <c r="M20371"/>
      <c r="N20371">
        <v>55</v>
      </c>
      <c r="O20371" t="s">
        <v>3073</v>
      </c>
      <c r="P20371" t="s">
        <v>34329</v>
      </c>
    </row>
    <row r="20372" spans="1:16" x14ac:dyDescent="0.25">
      <c r="A20372" t="s">
        <v>8</v>
      </c>
      <c r="B20372" t="s">
        <v>8</v>
      </c>
      <c r="C20372" t="s">
        <v>76</v>
      </c>
      <c r="D20372" t="s">
        <v>24119</v>
      </c>
      <c r="E20372" t="s">
        <v>59</v>
      </c>
      <c r="F20372" t="b">
        <v>1</v>
      </c>
      <c r="G20372" t="s">
        <v>40</v>
      </c>
      <c r="H20372" s="1">
        <v>46258.553043981483</v>
      </c>
      <c r="I20372" t="b">
        <v>0</v>
      </c>
      <c r="J20372" t="b">
        <v>0</v>
      </c>
      <c r="K20372" t="s">
        <v>40</v>
      </c>
      <c r="L20372" t="s">
        <v>60</v>
      </c>
      <c r="M20372">
        <v>60000</v>
      </c>
      <c r="N20372"/>
      <c r="O20372" t="s">
        <v>31391</v>
      </c>
      <c r="P20372" t="s">
        <v>34330</v>
      </c>
    </row>
    <row r="20373" spans="1:16" x14ac:dyDescent="0.25">
      <c r="A20373" t="s">
        <v>3</v>
      </c>
      <c r="B20373" t="s">
        <v>34331</v>
      </c>
      <c r="C20373" t="s">
        <v>4400</v>
      </c>
      <c r="D20373" t="s">
        <v>2360</v>
      </c>
      <c r="E20373" t="s">
        <v>59</v>
      </c>
      <c r="F20373" t="b">
        <v>0</v>
      </c>
      <c r="G20373" t="s">
        <v>89</v>
      </c>
      <c r="H20373" s="1">
        <v>46258.584756944438</v>
      </c>
      <c r="I20373" t="b">
        <v>0</v>
      </c>
      <c r="J20373" t="b">
        <v>1</v>
      </c>
      <c r="K20373" t="s">
        <v>41</v>
      </c>
      <c r="L20373" t="s">
        <v>60</v>
      </c>
      <c r="M20373">
        <v>49000</v>
      </c>
      <c r="N20373"/>
      <c r="O20373" t="s">
        <v>34332</v>
      </c>
      <c r="P20373" t="s">
        <v>288</v>
      </c>
    </row>
    <row r="20374" spans="1:16" x14ac:dyDescent="0.25">
      <c r="A20374" t="s">
        <v>1</v>
      </c>
      <c r="B20374" t="s">
        <v>594</v>
      </c>
      <c r="C20374" t="s">
        <v>207</v>
      </c>
      <c r="D20374" t="s">
        <v>4346</v>
      </c>
      <c r="E20374" t="s">
        <v>59</v>
      </c>
      <c r="F20374" t="b">
        <v>0</v>
      </c>
      <c r="G20374" t="s">
        <v>89</v>
      </c>
      <c r="H20374" s="1">
        <v>46258.591307870367</v>
      </c>
      <c r="I20374" t="b">
        <v>0</v>
      </c>
      <c r="J20374" t="b">
        <v>1</v>
      </c>
      <c r="K20374" t="s">
        <v>41</v>
      </c>
      <c r="L20374" t="s">
        <v>60</v>
      </c>
      <c r="M20374">
        <v>126750</v>
      </c>
      <c r="N20374"/>
      <c r="O20374" t="s">
        <v>195</v>
      </c>
      <c r="P20374" t="s">
        <v>34333</v>
      </c>
    </row>
    <row r="20375" spans="1:16" x14ac:dyDescent="0.25">
      <c r="A20375" t="s">
        <v>1</v>
      </c>
      <c r="B20375" t="s">
        <v>34334</v>
      </c>
      <c r="C20375" t="s">
        <v>194</v>
      </c>
      <c r="D20375" t="s">
        <v>4526</v>
      </c>
      <c r="E20375" t="s">
        <v>59</v>
      </c>
      <c r="F20375" t="b">
        <v>0</v>
      </c>
      <c r="G20375" t="s">
        <v>77</v>
      </c>
      <c r="H20375" s="1">
        <v>46258.591354166667</v>
      </c>
      <c r="I20375" t="b">
        <v>0</v>
      </c>
      <c r="J20375" t="b">
        <v>1</v>
      </c>
      <c r="K20375" t="s">
        <v>41</v>
      </c>
      <c r="L20375" t="s">
        <v>60</v>
      </c>
      <c r="M20375">
        <v>95000</v>
      </c>
      <c r="N20375"/>
      <c r="O20375" t="s">
        <v>28883</v>
      </c>
      <c r="P20375" t="s">
        <v>1462</v>
      </c>
    </row>
    <row r="20376" spans="1:16" x14ac:dyDescent="0.25">
      <c r="A20376" t="s">
        <v>4</v>
      </c>
      <c r="B20376" t="s">
        <v>34335</v>
      </c>
      <c r="C20376" t="s">
        <v>76</v>
      </c>
      <c r="D20376" t="s">
        <v>4526</v>
      </c>
      <c r="E20376" t="s">
        <v>59</v>
      </c>
      <c r="F20376" t="b">
        <v>1</v>
      </c>
      <c r="G20376" t="s">
        <v>13</v>
      </c>
      <c r="H20376" s="1">
        <v>46258.592048611114</v>
      </c>
      <c r="I20376" t="b">
        <v>0</v>
      </c>
      <c r="J20376" t="b">
        <v>0</v>
      </c>
      <c r="K20376" t="s">
        <v>13</v>
      </c>
      <c r="L20376" t="s">
        <v>60</v>
      </c>
      <c r="M20376">
        <v>129500</v>
      </c>
      <c r="N20376"/>
      <c r="O20376" t="s">
        <v>521</v>
      </c>
    </row>
    <row r="20377" spans="1:16" x14ac:dyDescent="0.25">
      <c r="A20377" t="s">
        <v>0</v>
      </c>
      <c r="B20377" t="s">
        <v>34336</v>
      </c>
      <c r="C20377" t="s">
        <v>112</v>
      </c>
      <c r="D20377" t="s">
        <v>4526</v>
      </c>
      <c r="E20377" t="s">
        <v>59</v>
      </c>
      <c r="F20377" t="b">
        <v>0</v>
      </c>
      <c r="G20377" t="s">
        <v>65</v>
      </c>
      <c r="H20377" s="1">
        <v>46258.626423611109</v>
      </c>
      <c r="I20377" t="b">
        <v>0</v>
      </c>
      <c r="J20377" t="b">
        <v>1</v>
      </c>
      <c r="K20377" t="s">
        <v>41</v>
      </c>
      <c r="L20377" t="s">
        <v>74</v>
      </c>
      <c r="M20377"/>
      <c r="N20377">
        <v>63.5</v>
      </c>
      <c r="O20377" t="s">
        <v>7800</v>
      </c>
      <c r="P20377" t="s">
        <v>34337</v>
      </c>
    </row>
    <row r="20378" spans="1:16" x14ac:dyDescent="0.25">
      <c r="A20378" t="s">
        <v>7</v>
      </c>
      <c r="B20378" t="s">
        <v>34338</v>
      </c>
      <c r="C20378" t="s">
        <v>76</v>
      </c>
      <c r="D20378" t="s">
        <v>24160</v>
      </c>
      <c r="E20378" t="s">
        <v>59</v>
      </c>
      <c r="F20378" t="b">
        <v>1</v>
      </c>
      <c r="G20378" t="s">
        <v>65</v>
      </c>
      <c r="H20378" s="1">
        <v>46258.626423611109</v>
      </c>
      <c r="I20378" t="b">
        <v>1</v>
      </c>
      <c r="J20378" t="b">
        <v>1</v>
      </c>
      <c r="K20378" t="s">
        <v>41</v>
      </c>
      <c r="L20378" t="s">
        <v>60</v>
      </c>
      <c r="M20378">
        <v>101375</v>
      </c>
      <c r="N20378"/>
      <c r="O20378" t="s">
        <v>468</v>
      </c>
    </row>
    <row r="20379" spans="1:16" x14ac:dyDescent="0.25">
      <c r="A20379" t="s">
        <v>3</v>
      </c>
      <c r="B20379" t="s">
        <v>34339</v>
      </c>
      <c r="C20379" t="s">
        <v>112</v>
      </c>
      <c r="D20379" t="s">
        <v>4346</v>
      </c>
      <c r="E20379" t="s">
        <v>59</v>
      </c>
      <c r="F20379" t="b">
        <v>0</v>
      </c>
      <c r="G20379" t="s">
        <v>65</v>
      </c>
      <c r="H20379" s="1">
        <v>46258.626423611109</v>
      </c>
      <c r="I20379" t="b">
        <v>0</v>
      </c>
      <c r="J20379" t="b">
        <v>0</v>
      </c>
      <c r="K20379" t="s">
        <v>41</v>
      </c>
      <c r="L20379" t="s">
        <v>74</v>
      </c>
      <c r="M20379"/>
      <c r="N20379">
        <v>60</v>
      </c>
      <c r="O20379" t="s">
        <v>2183</v>
      </c>
      <c r="P20379" t="s">
        <v>1380</v>
      </c>
    </row>
    <row r="20380" spans="1:16" x14ac:dyDescent="0.25">
      <c r="A20380" t="s">
        <v>7</v>
      </c>
      <c r="B20380" t="s">
        <v>34340</v>
      </c>
      <c r="C20380" t="s">
        <v>76</v>
      </c>
      <c r="D20380" t="s">
        <v>4346</v>
      </c>
      <c r="E20380" t="s">
        <v>59</v>
      </c>
      <c r="F20380" t="b">
        <v>1</v>
      </c>
      <c r="G20380" t="s">
        <v>65</v>
      </c>
      <c r="H20380" s="1">
        <v>46258.626446759263</v>
      </c>
      <c r="I20380" t="b">
        <v>1</v>
      </c>
      <c r="J20380" t="b">
        <v>1</v>
      </c>
      <c r="K20380" t="s">
        <v>41</v>
      </c>
      <c r="L20380" t="s">
        <v>60</v>
      </c>
      <c r="M20380">
        <v>101400</v>
      </c>
      <c r="N20380"/>
      <c r="O20380" t="s">
        <v>2871</v>
      </c>
      <c r="P20380" t="s">
        <v>219</v>
      </c>
    </row>
    <row r="20381" spans="1:16" x14ac:dyDescent="0.25">
      <c r="A20381" t="s">
        <v>0</v>
      </c>
      <c r="B20381" t="s">
        <v>34341</v>
      </c>
      <c r="C20381" t="s">
        <v>5026</v>
      </c>
      <c r="D20381" t="s">
        <v>4526</v>
      </c>
      <c r="F20381" t="b">
        <v>0</v>
      </c>
      <c r="G20381" t="s">
        <v>40</v>
      </c>
      <c r="H20381" s="1">
        <v>46258.629513888889</v>
      </c>
      <c r="I20381" t="b">
        <v>1</v>
      </c>
      <c r="J20381" t="b">
        <v>0</v>
      </c>
      <c r="K20381" t="s">
        <v>40</v>
      </c>
      <c r="L20381" t="s">
        <v>60</v>
      </c>
      <c r="M20381">
        <v>47500</v>
      </c>
      <c r="N20381"/>
      <c r="O20381" t="s">
        <v>101</v>
      </c>
      <c r="P20381" t="s">
        <v>34342</v>
      </c>
    </row>
    <row r="20382" spans="1:16" x14ac:dyDescent="0.25">
      <c r="A20382" t="s">
        <v>1</v>
      </c>
      <c r="B20382" t="s">
        <v>599</v>
      </c>
      <c r="C20382" t="s">
        <v>115</v>
      </c>
      <c r="D20382" t="s">
        <v>5349</v>
      </c>
      <c r="E20382" t="s">
        <v>59</v>
      </c>
      <c r="F20382" t="b">
        <v>0</v>
      </c>
      <c r="G20382" t="s">
        <v>89</v>
      </c>
      <c r="H20382" s="1">
        <v>46258.632928240739</v>
      </c>
      <c r="I20382" t="b">
        <v>1</v>
      </c>
      <c r="J20382" t="b">
        <v>0</v>
      </c>
      <c r="K20382" t="s">
        <v>41</v>
      </c>
      <c r="L20382" t="s">
        <v>60</v>
      </c>
      <c r="M20382">
        <v>210000</v>
      </c>
      <c r="N20382"/>
      <c r="O20382" t="s">
        <v>3506</v>
      </c>
      <c r="P20382" t="s">
        <v>34343</v>
      </c>
    </row>
    <row r="20383" spans="1:16" x14ac:dyDescent="0.25">
      <c r="A20383" t="s">
        <v>0</v>
      </c>
      <c r="B20383" t="s">
        <v>34344</v>
      </c>
      <c r="C20383" t="s">
        <v>5273</v>
      </c>
      <c r="D20383" t="s">
        <v>34345</v>
      </c>
      <c r="E20383" t="s">
        <v>59</v>
      </c>
      <c r="F20383" t="b">
        <v>0</v>
      </c>
      <c r="G20383" t="s">
        <v>40</v>
      </c>
      <c r="H20383" s="1">
        <v>46258.671215277784</v>
      </c>
      <c r="I20383" t="b">
        <v>0</v>
      </c>
      <c r="J20383" t="b">
        <v>0</v>
      </c>
      <c r="K20383" t="s">
        <v>40</v>
      </c>
      <c r="L20383" t="s">
        <v>60</v>
      </c>
      <c r="M20383">
        <v>37000</v>
      </c>
      <c r="N20383"/>
      <c r="O20383" t="s">
        <v>34345</v>
      </c>
      <c r="P20383" t="s">
        <v>34346</v>
      </c>
    </row>
    <row r="20384" spans="1:16" x14ac:dyDescent="0.25">
      <c r="A20384" t="s">
        <v>6</v>
      </c>
      <c r="B20384" t="s">
        <v>34347</v>
      </c>
      <c r="C20384" t="s">
        <v>559</v>
      </c>
      <c r="D20384" t="s">
        <v>5440</v>
      </c>
      <c r="E20384" t="s">
        <v>59</v>
      </c>
      <c r="F20384" t="b">
        <v>0</v>
      </c>
      <c r="G20384" t="s">
        <v>65</v>
      </c>
      <c r="H20384" s="1">
        <v>46258.671412037038</v>
      </c>
      <c r="I20384" t="b">
        <v>0</v>
      </c>
      <c r="J20384" t="b">
        <v>1</v>
      </c>
      <c r="K20384" t="s">
        <v>41</v>
      </c>
      <c r="L20384" t="s">
        <v>60</v>
      </c>
      <c r="M20384">
        <v>152955</v>
      </c>
      <c r="N20384"/>
      <c r="O20384" t="s">
        <v>265</v>
      </c>
      <c r="P20384" t="s">
        <v>32567</v>
      </c>
    </row>
    <row r="20385" spans="1:16" x14ac:dyDescent="0.25">
      <c r="A20385" t="s">
        <v>1</v>
      </c>
      <c r="B20385" t="s">
        <v>34348</v>
      </c>
      <c r="C20385" t="s">
        <v>3585</v>
      </c>
      <c r="D20385" t="s">
        <v>4346</v>
      </c>
      <c r="E20385" t="s">
        <v>59</v>
      </c>
      <c r="F20385" t="b">
        <v>0</v>
      </c>
      <c r="G20385" t="s">
        <v>77</v>
      </c>
      <c r="H20385" s="1">
        <v>46258.67459490741</v>
      </c>
      <c r="I20385" t="b">
        <v>0</v>
      </c>
      <c r="J20385" t="b">
        <v>0</v>
      </c>
      <c r="K20385" t="s">
        <v>41</v>
      </c>
      <c r="L20385" t="s">
        <v>60</v>
      </c>
      <c r="M20385">
        <v>113360</v>
      </c>
      <c r="N20385"/>
      <c r="O20385" t="s">
        <v>8305</v>
      </c>
      <c r="P20385" t="s">
        <v>25179</v>
      </c>
    </row>
    <row r="20386" spans="1:16" x14ac:dyDescent="0.25">
      <c r="A20386" t="s">
        <v>1</v>
      </c>
      <c r="B20386" t="s">
        <v>34349</v>
      </c>
      <c r="C20386" t="s">
        <v>34350</v>
      </c>
      <c r="D20386" t="s">
        <v>4346</v>
      </c>
      <c r="E20386" t="s">
        <v>72</v>
      </c>
      <c r="F20386" t="b">
        <v>0</v>
      </c>
      <c r="G20386" t="s">
        <v>68</v>
      </c>
      <c r="H20386" s="1">
        <v>46258.674618055556</v>
      </c>
      <c r="I20386" t="b">
        <v>1</v>
      </c>
      <c r="J20386" t="b">
        <v>0</v>
      </c>
      <c r="K20386" t="s">
        <v>41</v>
      </c>
      <c r="L20386" t="s">
        <v>74</v>
      </c>
      <c r="M20386"/>
      <c r="N20386">
        <v>15</v>
      </c>
      <c r="O20386" t="s">
        <v>34351</v>
      </c>
      <c r="P20386" t="s">
        <v>34352</v>
      </c>
    </row>
    <row r="20387" spans="1:16" x14ac:dyDescent="0.25">
      <c r="A20387" t="s">
        <v>0</v>
      </c>
      <c r="B20387" t="s">
        <v>34353</v>
      </c>
      <c r="C20387" t="s">
        <v>971</v>
      </c>
      <c r="D20387" t="s">
        <v>31335</v>
      </c>
      <c r="E20387" t="s">
        <v>59</v>
      </c>
      <c r="F20387" t="b">
        <v>0</v>
      </c>
      <c r="G20387" t="s">
        <v>68</v>
      </c>
      <c r="H20387" s="1">
        <v>46258.674618055556</v>
      </c>
      <c r="I20387" t="b">
        <v>0</v>
      </c>
      <c r="J20387" t="b">
        <v>0</v>
      </c>
      <c r="K20387" t="s">
        <v>41</v>
      </c>
      <c r="L20387" t="s">
        <v>60</v>
      </c>
      <c r="M20387">
        <v>158000</v>
      </c>
      <c r="N20387"/>
      <c r="O20387" t="s">
        <v>34354</v>
      </c>
      <c r="P20387" t="s">
        <v>3903</v>
      </c>
    </row>
    <row r="20388" spans="1:16" x14ac:dyDescent="0.25">
      <c r="A20388" t="s">
        <v>1</v>
      </c>
      <c r="B20388" t="s">
        <v>34355</v>
      </c>
      <c r="C20388" t="s">
        <v>2239</v>
      </c>
      <c r="D20388" t="s">
        <v>5349</v>
      </c>
      <c r="E20388" t="s">
        <v>59</v>
      </c>
      <c r="F20388" t="b">
        <v>0</v>
      </c>
      <c r="G20388" t="s">
        <v>77</v>
      </c>
      <c r="H20388" s="1">
        <v>46258.674629629633</v>
      </c>
      <c r="I20388" t="b">
        <v>1</v>
      </c>
      <c r="J20388" t="b">
        <v>1</v>
      </c>
      <c r="K20388" t="s">
        <v>41</v>
      </c>
      <c r="L20388" t="s">
        <v>60</v>
      </c>
      <c r="M20388">
        <v>134700</v>
      </c>
      <c r="N20388"/>
      <c r="O20388" t="s">
        <v>2599</v>
      </c>
    </row>
    <row r="20389" spans="1:16" x14ac:dyDescent="0.25">
      <c r="A20389" t="s">
        <v>5</v>
      </c>
      <c r="B20389" t="s">
        <v>34190</v>
      </c>
      <c r="C20389" t="s">
        <v>1358</v>
      </c>
      <c r="D20389" t="s">
        <v>5440</v>
      </c>
      <c r="E20389" t="s">
        <v>59</v>
      </c>
      <c r="F20389" t="b">
        <v>0</v>
      </c>
      <c r="G20389" t="s">
        <v>77</v>
      </c>
      <c r="H20389" s="1">
        <v>46258.674664351849</v>
      </c>
      <c r="I20389" t="b">
        <v>0</v>
      </c>
      <c r="J20389" t="b">
        <v>1</v>
      </c>
      <c r="K20389" t="s">
        <v>41</v>
      </c>
      <c r="L20389" t="s">
        <v>60</v>
      </c>
      <c r="M20389">
        <v>143775</v>
      </c>
      <c r="N20389"/>
      <c r="O20389" t="s">
        <v>9113</v>
      </c>
      <c r="P20389" t="s">
        <v>34356</v>
      </c>
    </row>
    <row r="20390" spans="1:16" x14ac:dyDescent="0.25">
      <c r="A20390" t="s">
        <v>0</v>
      </c>
      <c r="B20390" t="s">
        <v>34357</v>
      </c>
      <c r="C20390" t="s">
        <v>2891</v>
      </c>
      <c r="D20390" t="s">
        <v>4526</v>
      </c>
      <c r="E20390" t="s">
        <v>59</v>
      </c>
      <c r="F20390" t="b">
        <v>0</v>
      </c>
      <c r="G20390" t="s">
        <v>68</v>
      </c>
      <c r="H20390" s="1">
        <v>46258.709756944438</v>
      </c>
      <c r="I20390" t="b">
        <v>0</v>
      </c>
      <c r="J20390" t="b">
        <v>1</v>
      </c>
      <c r="K20390" t="s">
        <v>41</v>
      </c>
      <c r="L20390" t="s">
        <v>60</v>
      </c>
      <c r="M20390">
        <v>103500</v>
      </c>
      <c r="N20390"/>
      <c r="O20390" t="s">
        <v>34358</v>
      </c>
      <c r="P20390" t="s">
        <v>34359</v>
      </c>
    </row>
    <row r="20391" spans="1:16" x14ac:dyDescent="0.25">
      <c r="A20391" t="s">
        <v>0</v>
      </c>
      <c r="B20391" t="s">
        <v>28287</v>
      </c>
      <c r="C20391" t="s">
        <v>165</v>
      </c>
      <c r="D20391" t="s">
        <v>4526</v>
      </c>
      <c r="E20391" t="s">
        <v>59</v>
      </c>
      <c r="F20391" t="b">
        <v>0</v>
      </c>
      <c r="G20391" t="s">
        <v>73</v>
      </c>
      <c r="H20391" s="1">
        <v>46258.709756944438</v>
      </c>
      <c r="I20391" t="b">
        <v>0</v>
      </c>
      <c r="J20391" t="b">
        <v>1</v>
      </c>
      <c r="K20391" t="s">
        <v>41</v>
      </c>
      <c r="L20391" t="s">
        <v>60</v>
      </c>
      <c r="M20391">
        <v>96500</v>
      </c>
      <c r="N20391"/>
      <c r="O20391" t="s">
        <v>1155</v>
      </c>
      <c r="P20391" t="s">
        <v>34360</v>
      </c>
    </row>
    <row r="20392" spans="1:16" x14ac:dyDescent="0.25">
      <c r="A20392" t="s">
        <v>2</v>
      </c>
      <c r="B20392" t="s">
        <v>1763</v>
      </c>
      <c r="C20392" t="s">
        <v>25211</v>
      </c>
      <c r="D20392" t="s">
        <v>4346</v>
      </c>
      <c r="E20392" t="s">
        <v>59</v>
      </c>
      <c r="F20392" t="b">
        <v>0</v>
      </c>
      <c r="G20392" t="s">
        <v>89</v>
      </c>
      <c r="H20392" s="1">
        <v>46258.709780092591</v>
      </c>
      <c r="I20392" t="b">
        <v>0</v>
      </c>
      <c r="J20392" t="b">
        <v>1</v>
      </c>
      <c r="K20392" t="s">
        <v>41</v>
      </c>
      <c r="L20392" t="s">
        <v>60</v>
      </c>
      <c r="M20392">
        <v>56423.839999999997</v>
      </c>
      <c r="N20392"/>
      <c r="O20392" t="s">
        <v>34361</v>
      </c>
    </row>
    <row r="20393" spans="1:16" x14ac:dyDescent="0.25">
      <c r="A20393" t="s">
        <v>3</v>
      </c>
      <c r="B20393" t="s">
        <v>34362</v>
      </c>
      <c r="C20393" t="s">
        <v>336</v>
      </c>
      <c r="D20393" t="s">
        <v>4526</v>
      </c>
      <c r="E20393" t="s">
        <v>59</v>
      </c>
      <c r="F20393" t="b">
        <v>0</v>
      </c>
      <c r="G20393" t="s">
        <v>65</v>
      </c>
      <c r="H20393" s="1">
        <v>46258.709861111107</v>
      </c>
      <c r="I20393" t="b">
        <v>0</v>
      </c>
      <c r="J20393" t="b">
        <v>1</v>
      </c>
      <c r="K20393" t="s">
        <v>41</v>
      </c>
      <c r="L20393" t="s">
        <v>60</v>
      </c>
      <c r="M20393">
        <v>119281.5</v>
      </c>
      <c r="N20393"/>
      <c r="O20393" t="s">
        <v>2954</v>
      </c>
      <c r="P20393" t="s">
        <v>261</v>
      </c>
    </row>
    <row r="20394" spans="1:16" x14ac:dyDescent="0.25">
      <c r="A20394" t="s">
        <v>7</v>
      </c>
      <c r="B20394" t="s">
        <v>34363</v>
      </c>
      <c r="C20394" t="s">
        <v>13</v>
      </c>
      <c r="D20394" t="s">
        <v>4526</v>
      </c>
      <c r="E20394" t="s">
        <v>59</v>
      </c>
      <c r="F20394" t="b">
        <v>0</v>
      </c>
      <c r="G20394" t="s">
        <v>13</v>
      </c>
      <c r="H20394" s="1">
        <v>46258.710289351853</v>
      </c>
      <c r="I20394" t="b">
        <v>0</v>
      </c>
      <c r="J20394" t="b">
        <v>0</v>
      </c>
      <c r="K20394" t="s">
        <v>13</v>
      </c>
      <c r="L20394" t="s">
        <v>60</v>
      </c>
      <c r="M20394">
        <v>110641</v>
      </c>
      <c r="N20394"/>
      <c r="O20394" t="s">
        <v>34364</v>
      </c>
      <c r="P20394" t="s">
        <v>34365</v>
      </c>
    </row>
    <row r="20395" spans="1:16" x14ac:dyDescent="0.25">
      <c r="A20395" t="s">
        <v>0</v>
      </c>
      <c r="B20395" t="s">
        <v>34366</v>
      </c>
      <c r="C20395" t="s">
        <v>520</v>
      </c>
      <c r="D20395" t="s">
        <v>5475</v>
      </c>
      <c r="E20395" t="s">
        <v>59</v>
      </c>
      <c r="F20395" t="b">
        <v>0</v>
      </c>
      <c r="G20395" t="s">
        <v>41</v>
      </c>
      <c r="H20395" s="1">
        <v>46258.712847222218</v>
      </c>
      <c r="I20395" t="b">
        <v>0</v>
      </c>
      <c r="J20395" t="b">
        <v>0</v>
      </c>
      <c r="K20395" t="s">
        <v>41</v>
      </c>
      <c r="L20395" t="s">
        <v>74</v>
      </c>
      <c r="M20395"/>
      <c r="N20395">
        <v>43.61</v>
      </c>
      <c r="O20395" t="s">
        <v>34367</v>
      </c>
      <c r="P20395" t="s">
        <v>34368</v>
      </c>
    </row>
    <row r="20396" spans="1:16" x14ac:dyDescent="0.25">
      <c r="A20396" t="s">
        <v>0</v>
      </c>
      <c r="B20396" t="s">
        <v>34369</v>
      </c>
      <c r="C20396" t="s">
        <v>330</v>
      </c>
      <c r="D20396" t="s">
        <v>4346</v>
      </c>
      <c r="E20396" t="s">
        <v>59</v>
      </c>
      <c r="F20396" t="b">
        <v>0</v>
      </c>
      <c r="G20396" t="s">
        <v>41</v>
      </c>
      <c r="H20396" s="1">
        <v>46258.712847222218</v>
      </c>
      <c r="I20396" t="b">
        <v>0</v>
      </c>
      <c r="J20396" t="b">
        <v>0</v>
      </c>
      <c r="K20396" t="s">
        <v>41</v>
      </c>
      <c r="L20396" t="s">
        <v>60</v>
      </c>
      <c r="M20396">
        <v>70000</v>
      </c>
      <c r="N20396"/>
      <c r="O20396" t="s">
        <v>26969</v>
      </c>
      <c r="P20396" t="s">
        <v>310</v>
      </c>
    </row>
    <row r="20397" spans="1:16" x14ac:dyDescent="0.25">
      <c r="A20397" t="s">
        <v>1</v>
      </c>
      <c r="B20397" t="s">
        <v>34370</v>
      </c>
      <c r="C20397" t="s">
        <v>1111</v>
      </c>
      <c r="D20397" t="s">
        <v>4526</v>
      </c>
      <c r="E20397" t="s">
        <v>59</v>
      </c>
      <c r="F20397" t="b">
        <v>0</v>
      </c>
      <c r="G20397" t="s">
        <v>19</v>
      </c>
      <c r="H20397" s="1">
        <v>46258.717835648153</v>
      </c>
      <c r="I20397" t="b">
        <v>0</v>
      </c>
      <c r="J20397" t="b">
        <v>0</v>
      </c>
      <c r="K20397" t="s">
        <v>19</v>
      </c>
      <c r="L20397" t="s">
        <v>60</v>
      </c>
      <c r="M20397">
        <v>1500000</v>
      </c>
      <c r="N20397"/>
      <c r="O20397" t="s">
        <v>7059</v>
      </c>
      <c r="P20397" t="s">
        <v>13965</v>
      </c>
    </row>
    <row r="20398" spans="1:16" x14ac:dyDescent="0.25">
      <c r="A20398" t="s">
        <v>7</v>
      </c>
      <c r="B20398" t="s">
        <v>34371</v>
      </c>
      <c r="C20398" t="s">
        <v>237</v>
      </c>
      <c r="D20398" t="s">
        <v>4526</v>
      </c>
      <c r="E20398" t="s">
        <v>59</v>
      </c>
      <c r="F20398" t="b">
        <v>0</v>
      </c>
      <c r="G20398" t="s">
        <v>89</v>
      </c>
      <c r="H20398" s="1">
        <v>46258.751423611109</v>
      </c>
      <c r="I20398" t="b">
        <v>0</v>
      </c>
      <c r="J20398" t="b">
        <v>0</v>
      </c>
      <c r="K20398" t="s">
        <v>41</v>
      </c>
      <c r="L20398" t="s">
        <v>60</v>
      </c>
      <c r="M20398">
        <v>90000</v>
      </c>
      <c r="N20398"/>
      <c r="O20398" t="s">
        <v>34225</v>
      </c>
      <c r="P20398" t="s">
        <v>4575</v>
      </c>
    </row>
    <row r="20399" spans="1:16" x14ac:dyDescent="0.25">
      <c r="A20399" t="s">
        <v>6</v>
      </c>
      <c r="B20399" t="s">
        <v>34099</v>
      </c>
      <c r="C20399" t="s">
        <v>952</v>
      </c>
      <c r="D20399" t="s">
        <v>4526</v>
      </c>
      <c r="E20399" t="s">
        <v>59</v>
      </c>
      <c r="F20399" t="b">
        <v>0</v>
      </c>
      <c r="G20399" t="s">
        <v>68</v>
      </c>
      <c r="H20399" s="1">
        <v>46258.754733796297</v>
      </c>
      <c r="I20399" t="b">
        <v>0</v>
      </c>
      <c r="J20399" t="b">
        <v>1</v>
      </c>
      <c r="K20399" t="s">
        <v>41</v>
      </c>
      <c r="L20399" t="s">
        <v>60</v>
      </c>
      <c r="M20399">
        <v>183500</v>
      </c>
      <c r="N20399"/>
      <c r="O20399" t="s">
        <v>831</v>
      </c>
      <c r="P20399" t="s">
        <v>1856</v>
      </c>
    </row>
    <row r="20400" spans="1:16" x14ac:dyDescent="0.25">
      <c r="A20400" t="s">
        <v>5</v>
      </c>
      <c r="B20400" t="s">
        <v>5</v>
      </c>
      <c r="C20400" t="s">
        <v>1131</v>
      </c>
      <c r="D20400" t="s">
        <v>4526</v>
      </c>
      <c r="E20400" t="s">
        <v>59</v>
      </c>
      <c r="F20400" t="b">
        <v>0</v>
      </c>
      <c r="G20400" t="s">
        <v>77</v>
      </c>
      <c r="H20400" s="1">
        <v>46258.757928240739</v>
      </c>
      <c r="I20400" t="b">
        <v>1</v>
      </c>
      <c r="J20400" t="b">
        <v>0</v>
      </c>
      <c r="K20400" t="s">
        <v>41</v>
      </c>
      <c r="L20400" t="s">
        <v>74</v>
      </c>
      <c r="M20400"/>
      <c r="N20400">
        <v>45.5</v>
      </c>
      <c r="O20400" t="s">
        <v>3394</v>
      </c>
      <c r="P20400" t="s">
        <v>34372</v>
      </c>
    </row>
    <row r="20401" spans="1:16" x14ac:dyDescent="0.25">
      <c r="A20401" t="s">
        <v>1</v>
      </c>
      <c r="B20401" t="s">
        <v>1</v>
      </c>
      <c r="C20401" t="s">
        <v>8901</v>
      </c>
      <c r="D20401" t="s">
        <v>4346</v>
      </c>
      <c r="E20401" t="s">
        <v>59</v>
      </c>
      <c r="F20401" t="b">
        <v>0</v>
      </c>
      <c r="G20401" t="s">
        <v>77</v>
      </c>
      <c r="H20401" s="1">
        <v>46258.757986111108</v>
      </c>
      <c r="I20401" t="b">
        <v>1</v>
      </c>
      <c r="J20401" t="b">
        <v>1</v>
      </c>
      <c r="K20401" t="s">
        <v>41</v>
      </c>
      <c r="L20401" t="s">
        <v>60</v>
      </c>
      <c r="M20401">
        <v>122850</v>
      </c>
      <c r="N20401"/>
      <c r="O20401" t="s">
        <v>1118</v>
      </c>
      <c r="P20401" t="s">
        <v>11571</v>
      </c>
    </row>
    <row r="20402" spans="1:16" x14ac:dyDescent="0.25">
      <c r="A20402" t="s">
        <v>0</v>
      </c>
      <c r="B20402" t="s">
        <v>1739</v>
      </c>
      <c r="C20402" t="s">
        <v>598</v>
      </c>
      <c r="D20402" t="s">
        <v>4346</v>
      </c>
      <c r="E20402" t="s">
        <v>59</v>
      </c>
      <c r="F20402" t="b">
        <v>0</v>
      </c>
      <c r="G20402" t="s">
        <v>65</v>
      </c>
      <c r="H20402" s="1">
        <v>46258.834756944438</v>
      </c>
      <c r="I20402" t="b">
        <v>0</v>
      </c>
      <c r="J20402" t="b">
        <v>0</v>
      </c>
      <c r="K20402" t="s">
        <v>41</v>
      </c>
      <c r="L20402" t="s">
        <v>60</v>
      </c>
      <c r="M20402">
        <v>50000</v>
      </c>
      <c r="N20402"/>
      <c r="O20402" t="s">
        <v>29493</v>
      </c>
      <c r="P20402" t="s">
        <v>1314</v>
      </c>
    </row>
    <row r="20403" spans="1:16" x14ac:dyDescent="0.25">
      <c r="A20403" t="s">
        <v>6</v>
      </c>
      <c r="B20403" t="s">
        <v>34373</v>
      </c>
      <c r="C20403" t="s">
        <v>76</v>
      </c>
      <c r="D20403" t="s">
        <v>5037</v>
      </c>
      <c r="E20403" t="s">
        <v>59</v>
      </c>
      <c r="F20403" t="b">
        <v>1</v>
      </c>
      <c r="G20403" t="s">
        <v>40</v>
      </c>
      <c r="H20403" s="1">
        <v>46258.84107638889</v>
      </c>
      <c r="I20403" t="b">
        <v>0</v>
      </c>
      <c r="J20403" t="b">
        <v>0</v>
      </c>
      <c r="K20403" t="s">
        <v>40</v>
      </c>
      <c r="L20403" t="s">
        <v>60</v>
      </c>
      <c r="M20403">
        <v>165000</v>
      </c>
      <c r="N20403"/>
      <c r="O20403" t="s">
        <v>34374</v>
      </c>
      <c r="P20403" t="s">
        <v>34375</v>
      </c>
    </row>
    <row r="20404" spans="1:16" x14ac:dyDescent="0.25">
      <c r="A20404" t="s">
        <v>0</v>
      </c>
      <c r="B20404" t="s">
        <v>34376</v>
      </c>
      <c r="C20404" t="s">
        <v>901</v>
      </c>
      <c r="D20404" t="s">
        <v>4630</v>
      </c>
      <c r="E20404" t="s">
        <v>88</v>
      </c>
      <c r="F20404" t="b">
        <v>0</v>
      </c>
      <c r="G20404" t="s">
        <v>77</v>
      </c>
      <c r="H20404" s="1">
        <v>46258.876423611109</v>
      </c>
      <c r="I20404" t="b">
        <v>0</v>
      </c>
      <c r="J20404" t="b">
        <v>0</v>
      </c>
      <c r="K20404" t="s">
        <v>41</v>
      </c>
      <c r="L20404" t="s">
        <v>74</v>
      </c>
      <c r="M20404"/>
      <c r="N20404">
        <v>35</v>
      </c>
      <c r="O20404" t="s">
        <v>31507</v>
      </c>
      <c r="P20404" t="s">
        <v>34377</v>
      </c>
    </row>
    <row r="20405" spans="1:16" x14ac:dyDescent="0.25">
      <c r="A20405" t="s">
        <v>2</v>
      </c>
      <c r="B20405" t="s">
        <v>275</v>
      </c>
      <c r="C20405" t="s">
        <v>194</v>
      </c>
      <c r="D20405" t="s">
        <v>4756</v>
      </c>
      <c r="E20405" t="s">
        <v>59</v>
      </c>
      <c r="F20405" t="b">
        <v>0</v>
      </c>
      <c r="G20405" t="s">
        <v>65</v>
      </c>
      <c r="H20405" s="1">
        <v>46258.876516203702</v>
      </c>
      <c r="I20405" t="b">
        <v>0</v>
      </c>
      <c r="J20405" t="b">
        <v>0</v>
      </c>
      <c r="K20405" t="s">
        <v>41</v>
      </c>
      <c r="L20405" t="s">
        <v>60</v>
      </c>
      <c r="M20405">
        <v>111000</v>
      </c>
      <c r="N20405"/>
      <c r="O20405" t="s">
        <v>34378</v>
      </c>
      <c r="P20405" t="s">
        <v>34379</v>
      </c>
    </row>
    <row r="20406" spans="1:16" x14ac:dyDescent="0.25">
      <c r="A20406" t="s">
        <v>6</v>
      </c>
      <c r="B20406" t="s">
        <v>34380</v>
      </c>
      <c r="C20406" t="s">
        <v>76</v>
      </c>
      <c r="D20406" t="s">
        <v>4346</v>
      </c>
      <c r="E20406" t="s">
        <v>59</v>
      </c>
      <c r="F20406" t="b">
        <v>1</v>
      </c>
      <c r="G20406" t="s">
        <v>41</v>
      </c>
      <c r="H20406" s="1">
        <v>46258.882754629631</v>
      </c>
      <c r="I20406" t="b">
        <v>0</v>
      </c>
      <c r="J20406" t="b">
        <v>1</v>
      </c>
      <c r="K20406" t="s">
        <v>41</v>
      </c>
      <c r="L20406" t="s">
        <v>60</v>
      </c>
      <c r="M20406">
        <v>175000</v>
      </c>
      <c r="N20406"/>
      <c r="O20406" t="s">
        <v>2589</v>
      </c>
      <c r="P20406" t="s">
        <v>85</v>
      </c>
    </row>
    <row r="20407" spans="1:16" x14ac:dyDescent="0.25">
      <c r="A20407" t="s">
        <v>5</v>
      </c>
      <c r="B20407" t="s">
        <v>34381</v>
      </c>
      <c r="C20407" t="s">
        <v>102</v>
      </c>
      <c r="D20407" t="s">
        <v>4526</v>
      </c>
      <c r="E20407" t="s">
        <v>59</v>
      </c>
      <c r="F20407" t="b">
        <v>0</v>
      </c>
      <c r="G20407" t="s">
        <v>89</v>
      </c>
      <c r="H20407" s="1">
        <v>46258.883055555547</v>
      </c>
      <c r="I20407" t="b">
        <v>0</v>
      </c>
      <c r="J20407" t="b">
        <v>1</v>
      </c>
      <c r="K20407" t="s">
        <v>41</v>
      </c>
      <c r="L20407" t="s">
        <v>60</v>
      </c>
      <c r="M20407">
        <v>179500</v>
      </c>
      <c r="N20407"/>
      <c r="O20407" t="s">
        <v>98</v>
      </c>
      <c r="P20407" t="s">
        <v>34382</v>
      </c>
    </row>
    <row r="20408" spans="1:16" x14ac:dyDescent="0.25">
      <c r="A20408" t="s">
        <v>0</v>
      </c>
      <c r="B20408" t="s">
        <v>34383</v>
      </c>
      <c r="C20408" t="s">
        <v>2746</v>
      </c>
      <c r="D20408" t="s">
        <v>4346</v>
      </c>
      <c r="E20408" t="s">
        <v>59</v>
      </c>
      <c r="F20408" t="b">
        <v>0</v>
      </c>
      <c r="G20408" t="s">
        <v>77</v>
      </c>
      <c r="H20408" s="1">
        <v>46258.918090277781</v>
      </c>
      <c r="I20408" t="b">
        <v>0</v>
      </c>
      <c r="J20408" t="b">
        <v>1</v>
      </c>
      <c r="K20408" t="s">
        <v>41</v>
      </c>
      <c r="L20408" t="s">
        <v>74</v>
      </c>
      <c r="M20408"/>
      <c r="N20408">
        <v>40</v>
      </c>
      <c r="O20408" t="s">
        <v>34384</v>
      </c>
      <c r="P20408" t="s">
        <v>219</v>
      </c>
    </row>
    <row r="20409" spans="1:16" x14ac:dyDescent="0.25">
      <c r="A20409" t="s">
        <v>6</v>
      </c>
      <c r="B20409" t="s">
        <v>34385</v>
      </c>
      <c r="C20409" t="s">
        <v>2385</v>
      </c>
      <c r="D20409" t="s">
        <v>31335</v>
      </c>
      <c r="E20409" t="s">
        <v>59</v>
      </c>
      <c r="F20409" t="b">
        <v>0</v>
      </c>
      <c r="G20409" t="s">
        <v>65</v>
      </c>
      <c r="H20409" s="1">
        <v>46258.921435185177</v>
      </c>
      <c r="I20409" t="b">
        <v>0</v>
      </c>
      <c r="J20409" t="b">
        <v>1</v>
      </c>
      <c r="K20409" t="s">
        <v>41</v>
      </c>
      <c r="L20409" t="s">
        <v>60</v>
      </c>
      <c r="M20409">
        <v>278000</v>
      </c>
      <c r="N20409"/>
      <c r="O20409" t="s">
        <v>4119</v>
      </c>
      <c r="P20409" t="s">
        <v>12966</v>
      </c>
    </row>
    <row r="20410" spans="1:16" x14ac:dyDescent="0.25">
      <c r="A20410" t="s">
        <v>0</v>
      </c>
      <c r="B20410" t="s">
        <v>34386</v>
      </c>
      <c r="C20410" t="s">
        <v>19258</v>
      </c>
      <c r="D20410" t="s">
        <v>4526</v>
      </c>
      <c r="E20410" t="s">
        <v>59</v>
      </c>
      <c r="F20410" t="b">
        <v>0</v>
      </c>
      <c r="G20410" t="s">
        <v>65</v>
      </c>
      <c r="H20410" s="1">
        <v>46258.921458333331</v>
      </c>
      <c r="I20410" t="b">
        <v>0</v>
      </c>
      <c r="J20410" t="b">
        <v>0</v>
      </c>
      <c r="K20410" t="s">
        <v>41</v>
      </c>
      <c r="L20410" t="s">
        <v>60</v>
      </c>
      <c r="M20410">
        <v>99840</v>
      </c>
      <c r="N20410"/>
      <c r="O20410" t="s">
        <v>759</v>
      </c>
      <c r="P20410" t="s">
        <v>34387</v>
      </c>
    </row>
    <row r="20411" spans="1:16" x14ac:dyDescent="0.25">
      <c r="A20411" t="s">
        <v>1</v>
      </c>
      <c r="B20411" t="s">
        <v>34388</v>
      </c>
      <c r="C20411" t="s">
        <v>2696</v>
      </c>
      <c r="D20411" t="s">
        <v>4346</v>
      </c>
      <c r="E20411" t="s">
        <v>88</v>
      </c>
      <c r="F20411" t="b">
        <v>0</v>
      </c>
      <c r="G20411" t="s">
        <v>77</v>
      </c>
      <c r="H20411" s="1">
        <v>46258.92465277778</v>
      </c>
      <c r="I20411" t="b">
        <v>0</v>
      </c>
      <c r="J20411" t="b">
        <v>0</v>
      </c>
      <c r="K20411" t="s">
        <v>41</v>
      </c>
      <c r="L20411" t="s">
        <v>74</v>
      </c>
      <c r="M20411"/>
      <c r="N20411">
        <v>41</v>
      </c>
      <c r="O20411" t="s">
        <v>18707</v>
      </c>
      <c r="P20411" t="s">
        <v>34389</v>
      </c>
    </row>
    <row r="20412" spans="1:16" x14ac:dyDescent="0.25">
      <c r="A20412" t="s">
        <v>1</v>
      </c>
      <c r="B20412" t="s">
        <v>400</v>
      </c>
      <c r="C20412" t="s">
        <v>1603</v>
      </c>
      <c r="D20412" t="s">
        <v>4526</v>
      </c>
      <c r="E20412" t="s">
        <v>88</v>
      </c>
      <c r="F20412" t="b">
        <v>0</v>
      </c>
      <c r="G20412" t="s">
        <v>41</v>
      </c>
      <c r="H20412" s="1">
        <v>46258.92800925926</v>
      </c>
      <c r="I20412" t="b">
        <v>1</v>
      </c>
      <c r="J20412" t="b">
        <v>0</v>
      </c>
      <c r="K20412" t="s">
        <v>41</v>
      </c>
      <c r="L20412" t="s">
        <v>74</v>
      </c>
      <c r="M20412"/>
      <c r="N20412">
        <v>55</v>
      </c>
      <c r="O20412" t="s">
        <v>9512</v>
      </c>
      <c r="P20412" t="s">
        <v>31363</v>
      </c>
    </row>
    <row r="20413" spans="1:16" x14ac:dyDescent="0.25">
      <c r="A20413" t="s">
        <v>2</v>
      </c>
      <c r="B20413" t="s">
        <v>34390</v>
      </c>
      <c r="C20413" t="s">
        <v>271</v>
      </c>
      <c r="D20413" t="s">
        <v>4526</v>
      </c>
      <c r="E20413" t="s">
        <v>88</v>
      </c>
      <c r="F20413" t="b">
        <v>0</v>
      </c>
      <c r="G20413" t="s">
        <v>77</v>
      </c>
      <c r="H20413" s="1">
        <v>46258.959756944438</v>
      </c>
      <c r="I20413" t="b">
        <v>0</v>
      </c>
      <c r="J20413" t="b">
        <v>1</v>
      </c>
      <c r="K20413" t="s">
        <v>41</v>
      </c>
      <c r="L20413" t="s">
        <v>74</v>
      </c>
      <c r="M20413"/>
      <c r="N20413">
        <v>79</v>
      </c>
      <c r="O20413" t="s">
        <v>403</v>
      </c>
      <c r="P20413" t="s">
        <v>26648</v>
      </c>
    </row>
    <row r="20414" spans="1:16" x14ac:dyDescent="0.25">
      <c r="A20414" t="s">
        <v>0</v>
      </c>
      <c r="B20414" t="s">
        <v>2051</v>
      </c>
      <c r="C20414" t="s">
        <v>901</v>
      </c>
      <c r="D20414" t="s">
        <v>4346</v>
      </c>
      <c r="E20414" t="s">
        <v>88</v>
      </c>
      <c r="F20414" t="b">
        <v>0</v>
      </c>
      <c r="G20414" t="s">
        <v>77</v>
      </c>
      <c r="H20414" s="1">
        <v>46258.959756944438</v>
      </c>
      <c r="I20414" t="b">
        <v>0</v>
      </c>
      <c r="J20414" t="b">
        <v>0</v>
      </c>
      <c r="K20414" t="s">
        <v>41</v>
      </c>
      <c r="L20414" t="s">
        <v>74</v>
      </c>
      <c r="M20414"/>
      <c r="N20414">
        <v>37.5</v>
      </c>
      <c r="O20414" t="s">
        <v>29385</v>
      </c>
      <c r="P20414" t="s">
        <v>34391</v>
      </c>
    </row>
    <row r="20415" spans="1:16" x14ac:dyDescent="0.25">
      <c r="A20415" t="s">
        <v>7</v>
      </c>
      <c r="B20415" t="s">
        <v>34338</v>
      </c>
      <c r="C20415" t="s">
        <v>112</v>
      </c>
      <c r="D20415" t="s">
        <v>4526</v>
      </c>
      <c r="E20415" t="s">
        <v>59</v>
      </c>
      <c r="F20415" t="b">
        <v>0</v>
      </c>
      <c r="G20415" t="s">
        <v>65</v>
      </c>
      <c r="H20415" s="1">
        <v>46258.959756944438</v>
      </c>
      <c r="I20415" t="b">
        <v>1</v>
      </c>
      <c r="J20415" t="b">
        <v>1</v>
      </c>
      <c r="K20415" t="s">
        <v>41</v>
      </c>
      <c r="L20415" t="s">
        <v>60</v>
      </c>
      <c r="M20415">
        <v>101375</v>
      </c>
      <c r="N20415"/>
      <c r="O20415" t="s">
        <v>468</v>
      </c>
      <c r="P20415" t="s">
        <v>1519</v>
      </c>
    </row>
    <row r="20416" spans="1:16" x14ac:dyDescent="0.25">
      <c r="A20416" t="s">
        <v>7</v>
      </c>
      <c r="B20416" t="s">
        <v>25336</v>
      </c>
      <c r="C20416" t="s">
        <v>181</v>
      </c>
      <c r="D20416" t="s">
        <v>4526</v>
      </c>
      <c r="E20416" t="s">
        <v>59</v>
      </c>
      <c r="F20416" t="b">
        <v>0</v>
      </c>
      <c r="G20416" t="s">
        <v>89</v>
      </c>
      <c r="H20416" s="1">
        <v>46258.959756944438</v>
      </c>
      <c r="I20416" t="b">
        <v>0</v>
      </c>
      <c r="J20416" t="b">
        <v>1</v>
      </c>
      <c r="K20416" t="s">
        <v>41</v>
      </c>
      <c r="L20416" t="s">
        <v>60</v>
      </c>
      <c r="M20416">
        <v>120000</v>
      </c>
      <c r="N20416"/>
      <c r="O20416" t="s">
        <v>1155</v>
      </c>
      <c r="P20416" t="s">
        <v>34392</v>
      </c>
    </row>
    <row r="20417" spans="1:16" x14ac:dyDescent="0.25">
      <c r="A20417" t="s">
        <v>7</v>
      </c>
      <c r="B20417" t="s">
        <v>34393</v>
      </c>
      <c r="C20417" t="s">
        <v>3103</v>
      </c>
      <c r="D20417" t="s">
        <v>4526</v>
      </c>
      <c r="E20417" t="s">
        <v>59</v>
      </c>
      <c r="F20417" t="b">
        <v>0</v>
      </c>
      <c r="G20417" t="s">
        <v>77</v>
      </c>
      <c r="H20417" s="1">
        <v>46258.959756944438</v>
      </c>
      <c r="I20417" t="b">
        <v>1</v>
      </c>
      <c r="J20417" t="b">
        <v>0</v>
      </c>
      <c r="K20417" t="s">
        <v>41</v>
      </c>
      <c r="L20417" t="s">
        <v>60</v>
      </c>
      <c r="M20417">
        <v>202500</v>
      </c>
      <c r="N20417"/>
      <c r="O20417" t="s">
        <v>29477</v>
      </c>
      <c r="P20417" t="s">
        <v>34394</v>
      </c>
    </row>
    <row r="20418" spans="1:16" x14ac:dyDescent="0.25">
      <c r="A20418" t="s">
        <v>2</v>
      </c>
      <c r="B20418" t="s">
        <v>34395</v>
      </c>
      <c r="C20418" t="s">
        <v>165</v>
      </c>
      <c r="D20418" t="s">
        <v>4526</v>
      </c>
      <c r="E20418" t="s">
        <v>59</v>
      </c>
      <c r="F20418" t="b">
        <v>0</v>
      </c>
      <c r="G20418" t="s">
        <v>73</v>
      </c>
      <c r="H20418" s="1">
        <v>46258.963113425933</v>
      </c>
      <c r="I20418" t="b">
        <v>0</v>
      </c>
      <c r="J20418" t="b">
        <v>1</v>
      </c>
      <c r="K20418" t="s">
        <v>41</v>
      </c>
      <c r="L20418" t="s">
        <v>60</v>
      </c>
      <c r="M20418">
        <v>140000</v>
      </c>
      <c r="N20418"/>
      <c r="O20418" t="s">
        <v>1155</v>
      </c>
      <c r="P20418" t="s">
        <v>208</v>
      </c>
    </row>
    <row r="20419" spans="1:16" x14ac:dyDescent="0.25">
      <c r="A20419" t="s">
        <v>0</v>
      </c>
      <c r="B20419" t="s">
        <v>34396</v>
      </c>
      <c r="C20419" t="s">
        <v>2472</v>
      </c>
      <c r="D20419" t="s">
        <v>4515</v>
      </c>
      <c r="E20419" t="s">
        <v>59</v>
      </c>
      <c r="F20419" t="b">
        <v>0</v>
      </c>
      <c r="G20419" t="s">
        <v>65</v>
      </c>
      <c r="H20419" s="1">
        <v>46259.001446759263</v>
      </c>
      <c r="I20419" t="b">
        <v>1</v>
      </c>
      <c r="J20419" t="b">
        <v>0</v>
      </c>
      <c r="K20419" t="s">
        <v>41</v>
      </c>
      <c r="L20419" t="s">
        <v>60</v>
      </c>
      <c r="M20419">
        <v>95000</v>
      </c>
      <c r="N20419"/>
      <c r="O20419" t="s">
        <v>593</v>
      </c>
      <c r="P20419" t="s">
        <v>34397</v>
      </c>
    </row>
    <row r="20420" spans="1:16" x14ac:dyDescent="0.25">
      <c r="A20420" t="s">
        <v>2</v>
      </c>
      <c r="B20420" t="s">
        <v>34398</v>
      </c>
      <c r="C20420" t="s">
        <v>34399</v>
      </c>
      <c r="D20420" t="s">
        <v>9209</v>
      </c>
      <c r="F20420" t="b">
        <v>0</v>
      </c>
      <c r="G20420" t="s">
        <v>27</v>
      </c>
      <c r="H20420" s="1">
        <v>46259.006585648152</v>
      </c>
      <c r="I20420" t="b">
        <v>0</v>
      </c>
      <c r="J20420" t="b">
        <v>0</v>
      </c>
      <c r="K20420" t="s">
        <v>27</v>
      </c>
      <c r="L20420" t="s">
        <v>60</v>
      </c>
      <c r="M20420">
        <v>615000</v>
      </c>
      <c r="N20420"/>
      <c r="O20420" t="s">
        <v>34400</v>
      </c>
    </row>
    <row r="20421" spans="1:16" x14ac:dyDescent="0.25">
      <c r="A20421" t="s">
        <v>7</v>
      </c>
      <c r="B20421" t="s">
        <v>34401</v>
      </c>
      <c r="C20421" t="s">
        <v>330</v>
      </c>
      <c r="D20421" t="s">
        <v>4515</v>
      </c>
      <c r="E20421" t="s">
        <v>59</v>
      </c>
      <c r="F20421" t="b">
        <v>0</v>
      </c>
      <c r="G20421" t="s">
        <v>41</v>
      </c>
      <c r="H20421" s="1">
        <v>46259.007754629631</v>
      </c>
      <c r="I20421" t="b">
        <v>1</v>
      </c>
      <c r="J20421" t="b">
        <v>0</v>
      </c>
      <c r="K20421" t="s">
        <v>41</v>
      </c>
      <c r="L20421" t="s">
        <v>60</v>
      </c>
      <c r="M20421">
        <v>136500</v>
      </c>
      <c r="N20421"/>
      <c r="O20421" t="s">
        <v>34402</v>
      </c>
    </row>
    <row r="20422" spans="1:16" x14ac:dyDescent="0.25">
      <c r="A20422" t="s">
        <v>1</v>
      </c>
      <c r="B20422" t="s">
        <v>34403</v>
      </c>
      <c r="C20422" t="s">
        <v>76</v>
      </c>
      <c r="D20422" t="s">
        <v>4630</v>
      </c>
      <c r="E20422" t="s">
        <v>59</v>
      </c>
      <c r="F20422" t="b">
        <v>1</v>
      </c>
      <c r="G20422" t="s">
        <v>73</v>
      </c>
      <c r="H20422" s="1">
        <v>46259.008101851847</v>
      </c>
      <c r="I20422" t="b">
        <v>0</v>
      </c>
      <c r="J20422" t="b">
        <v>1</v>
      </c>
      <c r="K20422" t="s">
        <v>41</v>
      </c>
      <c r="L20422" t="s">
        <v>60</v>
      </c>
      <c r="M20422">
        <v>162500</v>
      </c>
      <c r="N20422"/>
      <c r="O20422" t="s">
        <v>32629</v>
      </c>
      <c r="P20422" t="s">
        <v>34404</v>
      </c>
    </row>
    <row r="20423" spans="1:16" x14ac:dyDescent="0.25">
      <c r="A20423" t="s">
        <v>9</v>
      </c>
      <c r="B20423" t="s">
        <v>34405</v>
      </c>
      <c r="C20423" t="s">
        <v>472</v>
      </c>
      <c r="D20423" t="s">
        <v>4526</v>
      </c>
      <c r="E20423" t="s">
        <v>59</v>
      </c>
      <c r="F20423" t="b">
        <v>0</v>
      </c>
      <c r="G20423" t="s">
        <v>89</v>
      </c>
      <c r="H20423" s="1">
        <v>46259.049641203703</v>
      </c>
      <c r="I20423" t="b">
        <v>0</v>
      </c>
      <c r="J20423" t="b">
        <v>1</v>
      </c>
      <c r="K20423" t="s">
        <v>41</v>
      </c>
      <c r="L20423" t="s">
        <v>60</v>
      </c>
      <c r="M20423">
        <v>95350</v>
      </c>
      <c r="N20423"/>
      <c r="O20423" t="s">
        <v>446</v>
      </c>
      <c r="P20423" t="s">
        <v>34406</v>
      </c>
    </row>
    <row r="20424" spans="1:16" x14ac:dyDescent="0.25">
      <c r="A20424" t="s">
        <v>6</v>
      </c>
      <c r="B20424" t="s">
        <v>34373</v>
      </c>
      <c r="C20424" t="s">
        <v>76</v>
      </c>
      <c r="D20424" t="s">
        <v>4526</v>
      </c>
      <c r="E20424" t="s">
        <v>59</v>
      </c>
      <c r="F20424" t="b">
        <v>1</v>
      </c>
      <c r="G20424" t="s">
        <v>40</v>
      </c>
      <c r="H20424" s="1">
        <v>46259.053032407413</v>
      </c>
      <c r="I20424" t="b">
        <v>0</v>
      </c>
      <c r="J20424" t="b">
        <v>0</v>
      </c>
      <c r="K20424" t="s">
        <v>40</v>
      </c>
      <c r="L20424" t="s">
        <v>60</v>
      </c>
      <c r="M20424">
        <v>165000</v>
      </c>
      <c r="N20424"/>
      <c r="O20424" t="s">
        <v>34374</v>
      </c>
      <c r="P20424" t="s">
        <v>34407</v>
      </c>
    </row>
    <row r="20425" spans="1:16" x14ac:dyDescent="0.25">
      <c r="A20425" t="s">
        <v>7</v>
      </c>
      <c r="B20425" t="s">
        <v>10050</v>
      </c>
      <c r="C20425" t="s">
        <v>2304</v>
      </c>
      <c r="D20425" t="s">
        <v>2471</v>
      </c>
      <c r="E20425" t="s">
        <v>59</v>
      </c>
      <c r="F20425" t="b">
        <v>0</v>
      </c>
      <c r="G20425" t="s">
        <v>68</v>
      </c>
      <c r="H20425" s="1">
        <v>46259.084756944438</v>
      </c>
      <c r="I20425" t="b">
        <v>0</v>
      </c>
      <c r="J20425" t="b">
        <v>1</v>
      </c>
      <c r="K20425" t="s">
        <v>41</v>
      </c>
      <c r="L20425" t="s">
        <v>60</v>
      </c>
      <c r="M20425">
        <v>127500</v>
      </c>
      <c r="N20425"/>
      <c r="O20425" t="s">
        <v>34408</v>
      </c>
      <c r="P20425" t="s">
        <v>34409</v>
      </c>
    </row>
    <row r="20426" spans="1:16" x14ac:dyDescent="0.25">
      <c r="A20426" t="s">
        <v>0</v>
      </c>
      <c r="B20426" t="s">
        <v>34410</v>
      </c>
      <c r="C20426" t="s">
        <v>76</v>
      </c>
      <c r="D20426" t="s">
        <v>4630</v>
      </c>
      <c r="E20426" t="s">
        <v>59</v>
      </c>
      <c r="F20426" t="b">
        <v>1</v>
      </c>
      <c r="G20426" t="s">
        <v>41</v>
      </c>
      <c r="H20426" s="1">
        <v>46259.087847222218</v>
      </c>
      <c r="I20426" t="b">
        <v>0</v>
      </c>
      <c r="J20426" t="b">
        <v>0</v>
      </c>
      <c r="K20426" t="s">
        <v>41</v>
      </c>
      <c r="L20426" t="s">
        <v>74</v>
      </c>
      <c r="M20426"/>
      <c r="N20426">
        <v>41.23</v>
      </c>
      <c r="O20426" t="s">
        <v>34411</v>
      </c>
      <c r="P20426" t="s">
        <v>622</v>
      </c>
    </row>
    <row r="20427" spans="1:16" x14ac:dyDescent="0.25">
      <c r="A20427" t="s">
        <v>0</v>
      </c>
      <c r="B20427" t="s">
        <v>34412</v>
      </c>
      <c r="C20427" t="s">
        <v>901</v>
      </c>
      <c r="D20427" t="s">
        <v>2360</v>
      </c>
      <c r="E20427" t="s">
        <v>59</v>
      </c>
      <c r="F20427" t="b">
        <v>0</v>
      </c>
      <c r="G20427" t="s">
        <v>77</v>
      </c>
      <c r="H20427" s="1">
        <v>46259.209733796299</v>
      </c>
      <c r="I20427" t="b">
        <v>0</v>
      </c>
      <c r="J20427" t="b">
        <v>0</v>
      </c>
      <c r="K20427" t="s">
        <v>41</v>
      </c>
      <c r="L20427" t="s">
        <v>60</v>
      </c>
      <c r="M20427">
        <v>109000</v>
      </c>
      <c r="N20427"/>
      <c r="O20427" t="s">
        <v>34413</v>
      </c>
      <c r="P20427" t="s">
        <v>2004</v>
      </c>
    </row>
    <row r="20428" spans="1:16" x14ac:dyDescent="0.25">
      <c r="A20428" t="s">
        <v>0</v>
      </c>
      <c r="B20428" t="s">
        <v>34414</v>
      </c>
      <c r="C20428" t="s">
        <v>1518</v>
      </c>
      <c r="D20428" t="s">
        <v>31335</v>
      </c>
      <c r="E20428" t="s">
        <v>59</v>
      </c>
      <c r="F20428" t="b">
        <v>0</v>
      </c>
      <c r="G20428" t="s">
        <v>41</v>
      </c>
      <c r="H20428" s="1">
        <v>46259.25513888889</v>
      </c>
      <c r="I20428" t="b">
        <v>0</v>
      </c>
      <c r="J20428" t="b">
        <v>1</v>
      </c>
      <c r="K20428" t="s">
        <v>41</v>
      </c>
      <c r="L20428" t="s">
        <v>60</v>
      </c>
      <c r="M20428">
        <v>140552.79</v>
      </c>
      <c r="N20428"/>
      <c r="O20428" t="s">
        <v>3628</v>
      </c>
      <c r="P20428" t="s">
        <v>34415</v>
      </c>
    </row>
    <row r="20429" spans="1:16" x14ac:dyDescent="0.25">
      <c r="A20429" t="s">
        <v>1</v>
      </c>
      <c r="B20429" t="s">
        <v>34416</v>
      </c>
      <c r="C20429" t="s">
        <v>76</v>
      </c>
      <c r="D20429" t="s">
        <v>4630</v>
      </c>
      <c r="E20429" t="s">
        <v>59</v>
      </c>
      <c r="F20429" t="b">
        <v>1</v>
      </c>
      <c r="G20429" t="s">
        <v>77</v>
      </c>
      <c r="H20429" s="1">
        <v>46259.259131944447</v>
      </c>
      <c r="I20429" t="b">
        <v>1</v>
      </c>
      <c r="J20429" t="b">
        <v>0</v>
      </c>
      <c r="K20429" t="s">
        <v>41</v>
      </c>
      <c r="L20429" t="s">
        <v>60</v>
      </c>
      <c r="M20429">
        <v>137000</v>
      </c>
      <c r="N20429"/>
      <c r="O20429" t="s">
        <v>3490</v>
      </c>
      <c r="P20429" t="s">
        <v>34417</v>
      </c>
    </row>
    <row r="20430" spans="1:16" x14ac:dyDescent="0.25">
      <c r="A20430" t="s">
        <v>7</v>
      </c>
      <c r="B20430" t="s">
        <v>34418</v>
      </c>
      <c r="C20430" t="s">
        <v>489</v>
      </c>
      <c r="D20430" t="s">
        <v>2360</v>
      </c>
      <c r="E20430" t="s">
        <v>59</v>
      </c>
      <c r="F20430" t="b">
        <v>0</v>
      </c>
      <c r="G20430" t="s">
        <v>77</v>
      </c>
      <c r="H20430" s="1">
        <v>46259.293032407397</v>
      </c>
      <c r="I20430" t="b">
        <v>0</v>
      </c>
      <c r="J20430" t="b">
        <v>1</v>
      </c>
      <c r="K20430" t="s">
        <v>41</v>
      </c>
      <c r="L20430" t="s">
        <v>60</v>
      </c>
      <c r="M20430">
        <v>175500</v>
      </c>
      <c r="N20430"/>
      <c r="O20430" t="s">
        <v>424</v>
      </c>
      <c r="P20430" t="s">
        <v>30187</v>
      </c>
    </row>
    <row r="20431" spans="1:16" x14ac:dyDescent="0.25">
      <c r="A20431" t="s">
        <v>7</v>
      </c>
      <c r="B20431" t="s">
        <v>34419</v>
      </c>
      <c r="C20431" t="s">
        <v>514</v>
      </c>
      <c r="D20431" t="s">
        <v>2360</v>
      </c>
      <c r="E20431" t="s">
        <v>59</v>
      </c>
      <c r="F20431" t="b">
        <v>0</v>
      </c>
      <c r="G20431" t="s">
        <v>77</v>
      </c>
      <c r="H20431" s="1">
        <v>46259.293067129627</v>
      </c>
      <c r="I20431" t="b">
        <v>0</v>
      </c>
      <c r="J20431" t="b">
        <v>1</v>
      </c>
      <c r="K20431" t="s">
        <v>41</v>
      </c>
      <c r="L20431" t="s">
        <v>60</v>
      </c>
      <c r="M20431">
        <v>130000</v>
      </c>
      <c r="N20431"/>
      <c r="O20431" t="s">
        <v>424</v>
      </c>
    </row>
    <row r="20432" spans="1:16" x14ac:dyDescent="0.25">
      <c r="A20432" t="s">
        <v>2</v>
      </c>
      <c r="B20432" t="s">
        <v>6406</v>
      </c>
      <c r="C20432" t="s">
        <v>2179</v>
      </c>
      <c r="D20432" t="s">
        <v>2360</v>
      </c>
      <c r="E20432" t="s">
        <v>59</v>
      </c>
      <c r="F20432" t="b">
        <v>0</v>
      </c>
      <c r="G20432" t="s">
        <v>65</v>
      </c>
      <c r="H20432" s="1">
        <v>46259.29310185185</v>
      </c>
      <c r="I20432" t="b">
        <v>0</v>
      </c>
      <c r="J20432" t="b">
        <v>1</v>
      </c>
      <c r="K20432" t="s">
        <v>41</v>
      </c>
      <c r="L20432" t="s">
        <v>60</v>
      </c>
      <c r="M20432">
        <v>162000</v>
      </c>
      <c r="N20432"/>
      <c r="O20432" t="s">
        <v>424</v>
      </c>
      <c r="P20432" t="s">
        <v>27170</v>
      </c>
    </row>
    <row r="20433" spans="1:16" x14ac:dyDescent="0.25">
      <c r="A20433" t="s">
        <v>0</v>
      </c>
      <c r="B20433" t="s">
        <v>298</v>
      </c>
      <c r="C20433" t="s">
        <v>941</v>
      </c>
      <c r="D20433" t="s">
        <v>2360</v>
      </c>
      <c r="E20433" t="s">
        <v>72</v>
      </c>
      <c r="F20433" t="b">
        <v>0</v>
      </c>
      <c r="G20433" t="s">
        <v>65</v>
      </c>
      <c r="H20433" s="1">
        <v>46259.297002314823</v>
      </c>
      <c r="I20433" t="b">
        <v>0</v>
      </c>
      <c r="J20433" t="b">
        <v>1</v>
      </c>
      <c r="K20433" t="s">
        <v>41</v>
      </c>
      <c r="L20433" t="s">
        <v>60</v>
      </c>
      <c r="M20433">
        <v>120000</v>
      </c>
      <c r="N20433"/>
      <c r="O20433" t="s">
        <v>424</v>
      </c>
      <c r="P20433" t="s">
        <v>7305</v>
      </c>
    </row>
    <row r="20434" spans="1:16" x14ac:dyDescent="0.25">
      <c r="A20434" t="s">
        <v>0</v>
      </c>
      <c r="B20434" t="s">
        <v>34420</v>
      </c>
      <c r="C20434" t="s">
        <v>24462</v>
      </c>
      <c r="D20434" t="s">
        <v>4346</v>
      </c>
      <c r="E20434" t="s">
        <v>132</v>
      </c>
      <c r="F20434" t="b">
        <v>0</v>
      </c>
      <c r="G20434" t="s">
        <v>41</v>
      </c>
      <c r="H20434" s="1">
        <v>46259.338472222233</v>
      </c>
      <c r="I20434" t="b">
        <v>0</v>
      </c>
      <c r="J20434" t="b">
        <v>1</v>
      </c>
      <c r="K20434" t="s">
        <v>41</v>
      </c>
      <c r="L20434" t="s">
        <v>74</v>
      </c>
      <c r="M20434"/>
      <c r="N20434">
        <v>55.5</v>
      </c>
      <c r="O20434" t="s">
        <v>34421</v>
      </c>
      <c r="P20434" t="s">
        <v>219</v>
      </c>
    </row>
    <row r="20435" spans="1:16" x14ac:dyDescent="0.25">
      <c r="A20435" t="s">
        <v>4</v>
      </c>
      <c r="B20435" t="s">
        <v>34320</v>
      </c>
      <c r="C20435" t="s">
        <v>5795</v>
      </c>
      <c r="D20435" t="s">
        <v>34422</v>
      </c>
      <c r="E20435" t="s">
        <v>59</v>
      </c>
      <c r="F20435" t="b">
        <v>0</v>
      </c>
      <c r="G20435" t="s">
        <v>40</v>
      </c>
      <c r="H20435" s="1">
        <v>46259.346550925933</v>
      </c>
      <c r="I20435" t="b">
        <v>0</v>
      </c>
      <c r="J20435" t="b">
        <v>0</v>
      </c>
      <c r="K20435" t="s">
        <v>40</v>
      </c>
      <c r="L20435" t="s">
        <v>60</v>
      </c>
      <c r="M20435">
        <v>100000</v>
      </c>
      <c r="N20435"/>
      <c r="O20435" t="s">
        <v>31391</v>
      </c>
    </row>
    <row r="20436" spans="1:16" x14ac:dyDescent="0.25">
      <c r="A20436" t="s">
        <v>0</v>
      </c>
      <c r="B20436" t="s">
        <v>34423</v>
      </c>
      <c r="C20436" t="s">
        <v>121</v>
      </c>
      <c r="D20436" t="s">
        <v>4550</v>
      </c>
      <c r="E20436" t="s">
        <v>59</v>
      </c>
      <c r="F20436" t="b">
        <v>0</v>
      </c>
      <c r="G20436" t="s">
        <v>68</v>
      </c>
      <c r="H20436" s="1">
        <v>46259.37636574074</v>
      </c>
      <c r="I20436" t="b">
        <v>0</v>
      </c>
      <c r="J20436" t="b">
        <v>1</v>
      </c>
      <c r="K20436" t="s">
        <v>41</v>
      </c>
      <c r="L20436" t="s">
        <v>60</v>
      </c>
      <c r="M20436">
        <v>79050</v>
      </c>
      <c r="N20436"/>
      <c r="O20436" t="s">
        <v>33248</v>
      </c>
      <c r="P20436" t="s">
        <v>945</v>
      </c>
    </row>
    <row r="20437" spans="1:16" x14ac:dyDescent="0.25">
      <c r="A20437" t="s">
        <v>8</v>
      </c>
      <c r="B20437" t="s">
        <v>34424</v>
      </c>
      <c r="C20437" t="s">
        <v>10940</v>
      </c>
      <c r="D20437" t="s">
        <v>4550</v>
      </c>
      <c r="E20437" t="s">
        <v>59</v>
      </c>
      <c r="F20437" t="b">
        <v>0</v>
      </c>
      <c r="G20437" t="s">
        <v>68</v>
      </c>
      <c r="H20437" s="1">
        <v>46259.380335648151</v>
      </c>
      <c r="I20437" t="b">
        <v>0</v>
      </c>
      <c r="J20437" t="b">
        <v>1</v>
      </c>
      <c r="K20437" t="s">
        <v>41</v>
      </c>
      <c r="L20437" t="s">
        <v>60</v>
      </c>
      <c r="M20437">
        <v>166000</v>
      </c>
      <c r="N20437"/>
      <c r="O20437" t="s">
        <v>34425</v>
      </c>
      <c r="P20437" t="s">
        <v>34426</v>
      </c>
    </row>
    <row r="20438" spans="1:16" x14ac:dyDescent="0.25">
      <c r="A20438" t="s">
        <v>6</v>
      </c>
      <c r="B20438" t="s">
        <v>34427</v>
      </c>
      <c r="C20438" t="s">
        <v>41</v>
      </c>
      <c r="D20438" t="s">
        <v>4550</v>
      </c>
      <c r="E20438" t="s">
        <v>59</v>
      </c>
      <c r="F20438" t="b">
        <v>0</v>
      </c>
      <c r="G20438" t="s">
        <v>41</v>
      </c>
      <c r="H20438" s="1">
        <v>46259.425625000003</v>
      </c>
      <c r="I20438" t="b">
        <v>0</v>
      </c>
      <c r="J20438" t="b">
        <v>1</v>
      </c>
      <c r="K20438" t="s">
        <v>41</v>
      </c>
      <c r="L20438" t="s">
        <v>60</v>
      </c>
      <c r="M20438">
        <v>205673.5</v>
      </c>
      <c r="N20438"/>
      <c r="O20438" t="s">
        <v>3168</v>
      </c>
      <c r="P20438" t="s">
        <v>34428</v>
      </c>
    </row>
    <row r="20439" spans="1:16" x14ac:dyDescent="0.25">
      <c r="A20439" t="s">
        <v>1</v>
      </c>
      <c r="B20439" t="s">
        <v>34429</v>
      </c>
      <c r="C20439" t="s">
        <v>1431</v>
      </c>
      <c r="D20439" t="s">
        <v>24507</v>
      </c>
      <c r="E20439" t="s">
        <v>59</v>
      </c>
      <c r="F20439" t="b">
        <v>0</v>
      </c>
      <c r="G20439" t="s">
        <v>19</v>
      </c>
      <c r="H20439" s="1">
        <v>46259.42765046296</v>
      </c>
      <c r="I20439" t="b">
        <v>1</v>
      </c>
      <c r="J20439" t="b">
        <v>0</v>
      </c>
      <c r="K20439" t="s">
        <v>19</v>
      </c>
      <c r="L20439" t="s">
        <v>60</v>
      </c>
      <c r="M20439">
        <v>1150000</v>
      </c>
      <c r="N20439"/>
      <c r="O20439" t="s">
        <v>34430</v>
      </c>
      <c r="P20439" t="s">
        <v>954</v>
      </c>
    </row>
    <row r="20440" spans="1:16" x14ac:dyDescent="0.25">
      <c r="A20440" t="s">
        <v>1</v>
      </c>
      <c r="B20440" t="s">
        <v>34429</v>
      </c>
      <c r="C20440" t="s">
        <v>20296</v>
      </c>
      <c r="D20440" t="s">
        <v>4346</v>
      </c>
      <c r="E20440" t="s">
        <v>59</v>
      </c>
      <c r="F20440" t="b">
        <v>0</v>
      </c>
      <c r="G20440" t="s">
        <v>19</v>
      </c>
      <c r="H20440" s="1">
        <v>46259.427754629629</v>
      </c>
      <c r="I20440" t="b">
        <v>1</v>
      </c>
      <c r="J20440" t="b">
        <v>0</v>
      </c>
      <c r="K20440" t="s">
        <v>19</v>
      </c>
      <c r="L20440" t="s">
        <v>60</v>
      </c>
      <c r="M20440">
        <v>1150000</v>
      </c>
      <c r="N20440"/>
      <c r="O20440" t="s">
        <v>34430</v>
      </c>
      <c r="P20440" t="s">
        <v>954</v>
      </c>
    </row>
    <row r="20441" spans="1:16" x14ac:dyDescent="0.25">
      <c r="A20441" t="s">
        <v>0</v>
      </c>
      <c r="B20441" t="s">
        <v>34431</v>
      </c>
      <c r="C20441" t="s">
        <v>3798</v>
      </c>
      <c r="D20441" t="s">
        <v>5440</v>
      </c>
      <c r="E20441" t="s">
        <v>59</v>
      </c>
      <c r="F20441" t="b">
        <v>0</v>
      </c>
      <c r="G20441" t="s">
        <v>77</v>
      </c>
      <c r="H20441" s="1">
        <v>46259.459699074083</v>
      </c>
      <c r="I20441" t="b">
        <v>0</v>
      </c>
      <c r="J20441" t="b">
        <v>0</v>
      </c>
      <c r="K20441" t="s">
        <v>41</v>
      </c>
      <c r="L20441" t="s">
        <v>60</v>
      </c>
      <c r="M20441">
        <v>105660</v>
      </c>
      <c r="N20441"/>
      <c r="O20441" t="s">
        <v>34432</v>
      </c>
      <c r="P20441" t="s">
        <v>219</v>
      </c>
    </row>
    <row r="20442" spans="1:16" x14ac:dyDescent="0.25">
      <c r="A20442" t="s">
        <v>3</v>
      </c>
      <c r="B20442" t="s">
        <v>34433</v>
      </c>
      <c r="C20442" t="s">
        <v>3647</v>
      </c>
      <c r="D20442" t="s">
        <v>2360</v>
      </c>
      <c r="E20442" t="s">
        <v>59</v>
      </c>
      <c r="F20442" t="b">
        <v>0</v>
      </c>
      <c r="G20442" t="s">
        <v>73</v>
      </c>
      <c r="H20442" s="1">
        <v>46259.459722222222</v>
      </c>
      <c r="I20442" t="b">
        <v>1</v>
      </c>
      <c r="J20442" t="b">
        <v>1</v>
      </c>
      <c r="K20442" t="s">
        <v>41</v>
      </c>
      <c r="L20442" t="s">
        <v>60</v>
      </c>
      <c r="M20442">
        <v>41500</v>
      </c>
      <c r="N20442"/>
      <c r="O20442" t="s">
        <v>8342</v>
      </c>
      <c r="P20442" t="s">
        <v>34434</v>
      </c>
    </row>
    <row r="20443" spans="1:16" x14ac:dyDescent="0.25">
      <c r="A20443" t="s">
        <v>5</v>
      </c>
      <c r="B20443" t="s">
        <v>4238</v>
      </c>
      <c r="C20443" t="s">
        <v>271</v>
      </c>
      <c r="D20443" t="s">
        <v>4526</v>
      </c>
      <c r="E20443" t="s">
        <v>59</v>
      </c>
      <c r="F20443" t="b">
        <v>0</v>
      </c>
      <c r="G20443" t="s">
        <v>89</v>
      </c>
      <c r="H20443" s="1">
        <v>46259.467604166668</v>
      </c>
      <c r="I20443" t="b">
        <v>0</v>
      </c>
      <c r="J20443" t="b">
        <v>1</v>
      </c>
      <c r="K20443" t="s">
        <v>41</v>
      </c>
      <c r="L20443" t="s">
        <v>60</v>
      </c>
      <c r="M20443">
        <v>157380</v>
      </c>
      <c r="N20443"/>
      <c r="O20443" t="s">
        <v>27578</v>
      </c>
      <c r="P20443" t="s">
        <v>34435</v>
      </c>
    </row>
    <row r="20444" spans="1:16" x14ac:dyDescent="0.25">
      <c r="A20444" t="s">
        <v>5</v>
      </c>
      <c r="B20444" t="s">
        <v>5</v>
      </c>
      <c r="C20444" t="s">
        <v>11229</v>
      </c>
      <c r="D20444" t="s">
        <v>34436</v>
      </c>
      <c r="E20444" t="s">
        <v>59</v>
      </c>
      <c r="F20444" t="b">
        <v>0</v>
      </c>
      <c r="G20444" t="s">
        <v>40</v>
      </c>
      <c r="H20444" s="1">
        <v>46259.471562500003</v>
      </c>
      <c r="I20444" t="b">
        <v>1</v>
      </c>
      <c r="J20444" t="b">
        <v>0</v>
      </c>
      <c r="K20444" t="s">
        <v>40</v>
      </c>
      <c r="L20444" t="s">
        <v>60</v>
      </c>
      <c r="M20444">
        <v>90000</v>
      </c>
      <c r="N20444"/>
      <c r="O20444" t="s">
        <v>31391</v>
      </c>
    </row>
    <row r="20445" spans="1:16" x14ac:dyDescent="0.25">
      <c r="A20445" t="s">
        <v>3</v>
      </c>
      <c r="B20445" t="s">
        <v>34437</v>
      </c>
      <c r="C20445" t="s">
        <v>1233</v>
      </c>
      <c r="D20445" t="s">
        <v>25190</v>
      </c>
      <c r="E20445" t="s">
        <v>59</v>
      </c>
      <c r="F20445" t="b">
        <v>0</v>
      </c>
      <c r="G20445" t="s">
        <v>73</v>
      </c>
      <c r="H20445" s="1">
        <v>46259.501388888893</v>
      </c>
      <c r="I20445" t="b">
        <v>0</v>
      </c>
      <c r="J20445" t="b">
        <v>1</v>
      </c>
      <c r="K20445" t="s">
        <v>41</v>
      </c>
      <c r="L20445" t="s">
        <v>74</v>
      </c>
      <c r="M20445"/>
      <c r="N20445">
        <v>45</v>
      </c>
      <c r="O20445" t="s">
        <v>2724</v>
      </c>
      <c r="P20445" t="s">
        <v>85</v>
      </c>
    </row>
    <row r="20446" spans="1:16" x14ac:dyDescent="0.25">
      <c r="A20446" t="s">
        <v>9</v>
      </c>
      <c r="B20446" t="s">
        <v>34438</v>
      </c>
      <c r="C20446" t="s">
        <v>7535</v>
      </c>
      <c r="D20446" t="s">
        <v>4550</v>
      </c>
      <c r="E20446" t="s">
        <v>59</v>
      </c>
      <c r="F20446" t="b">
        <v>0</v>
      </c>
      <c r="G20446" t="s">
        <v>20</v>
      </c>
      <c r="H20446" s="1">
        <v>46259.511053240742</v>
      </c>
      <c r="I20446" t="b">
        <v>0</v>
      </c>
      <c r="J20446" t="b">
        <v>0</v>
      </c>
      <c r="K20446" t="s">
        <v>20</v>
      </c>
      <c r="L20446" t="s">
        <v>60</v>
      </c>
      <c r="M20446">
        <v>64100</v>
      </c>
      <c r="N20446"/>
      <c r="O20446" t="s">
        <v>985</v>
      </c>
      <c r="P20446" t="s">
        <v>34439</v>
      </c>
    </row>
    <row r="20447" spans="1:16" x14ac:dyDescent="0.25">
      <c r="A20447" t="s">
        <v>1</v>
      </c>
      <c r="B20447" t="s">
        <v>3156</v>
      </c>
      <c r="C20447" t="s">
        <v>209</v>
      </c>
      <c r="D20447" t="s">
        <v>4526</v>
      </c>
      <c r="E20447" t="s">
        <v>59</v>
      </c>
      <c r="F20447" t="b">
        <v>0</v>
      </c>
      <c r="G20447" t="s">
        <v>19</v>
      </c>
      <c r="H20447" s="1">
        <v>46259.511099537027</v>
      </c>
      <c r="I20447" t="b">
        <v>0</v>
      </c>
      <c r="J20447" t="b">
        <v>0</v>
      </c>
      <c r="K20447" t="s">
        <v>19</v>
      </c>
      <c r="L20447" t="s">
        <v>60</v>
      </c>
      <c r="M20447">
        <v>32.5</v>
      </c>
      <c r="N20447"/>
      <c r="O20447" t="s">
        <v>34440</v>
      </c>
      <c r="P20447" t="s">
        <v>24451</v>
      </c>
    </row>
    <row r="20448" spans="1:16" x14ac:dyDescent="0.25">
      <c r="A20448" t="s">
        <v>0</v>
      </c>
      <c r="B20448" t="s">
        <v>34441</v>
      </c>
      <c r="C20448" t="s">
        <v>752</v>
      </c>
      <c r="D20448" t="s">
        <v>4526</v>
      </c>
      <c r="E20448" t="s">
        <v>59</v>
      </c>
      <c r="F20448" t="b">
        <v>0</v>
      </c>
      <c r="G20448" t="s">
        <v>65</v>
      </c>
      <c r="H20448" s="1">
        <v>46259.543124999997</v>
      </c>
      <c r="I20448" t="b">
        <v>1</v>
      </c>
      <c r="J20448" t="b">
        <v>0</v>
      </c>
      <c r="K20448" t="s">
        <v>41</v>
      </c>
      <c r="L20448" t="s">
        <v>74</v>
      </c>
      <c r="M20448"/>
      <c r="N20448">
        <v>55</v>
      </c>
      <c r="O20448" t="s">
        <v>2336</v>
      </c>
    </row>
    <row r="20449" spans="1:16" x14ac:dyDescent="0.25">
      <c r="A20449" t="s">
        <v>1</v>
      </c>
      <c r="B20449" t="s">
        <v>1</v>
      </c>
      <c r="C20449" t="s">
        <v>565</v>
      </c>
      <c r="D20449" t="s">
        <v>4346</v>
      </c>
      <c r="E20449" t="s">
        <v>59</v>
      </c>
      <c r="F20449" t="b">
        <v>0</v>
      </c>
      <c r="G20449" t="s">
        <v>89</v>
      </c>
      <c r="H20449" s="1">
        <v>46259.550879629627</v>
      </c>
      <c r="I20449" t="b">
        <v>1</v>
      </c>
      <c r="J20449" t="b">
        <v>0</v>
      </c>
      <c r="K20449" t="s">
        <v>41</v>
      </c>
      <c r="L20449" t="s">
        <v>60</v>
      </c>
      <c r="M20449">
        <v>122550.86500000001</v>
      </c>
      <c r="N20449"/>
      <c r="O20449" t="s">
        <v>34442</v>
      </c>
      <c r="P20449" t="s">
        <v>34443</v>
      </c>
    </row>
    <row r="20450" spans="1:16" x14ac:dyDescent="0.25">
      <c r="A20450" t="s">
        <v>1</v>
      </c>
      <c r="B20450" t="s">
        <v>3069</v>
      </c>
      <c r="C20450" t="s">
        <v>76</v>
      </c>
      <c r="D20450" t="s">
        <v>4526</v>
      </c>
      <c r="E20450" t="s">
        <v>59</v>
      </c>
      <c r="F20450" t="b">
        <v>1</v>
      </c>
      <c r="G20450" t="s">
        <v>89</v>
      </c>
      <c r="H20450" s="1">
        <v>46259.550902777781</v>
      </c>
      <c r="I20450" t="b">
        <v>0</v>
      </c>
      <c r="J20450" t="b">
        <v>1</v>
      </c>
      <c r="K20450" t="s">
        <v>41</v>
      </c>
      <c r="L20450" t="s">
        <v>60</v>
      </c>
      <c r="M20450">
        <v>55000</v>
      </c>
      <c r="N20450"/>
      <c r="O20450" t="s">
        <v>5786</v>
      </c>
      <c r="P20450" t="s">
        <v>34444</v>
      </c>
    </row>
    <row r="20451" spans="1:16" x14ac:dyDescent="0.25">
      <c r="A20451" t="s">
        <v>3</v>
      </c>
      <c r="B20451" t="s">
        <v>34445</v>
      </c>
      <c r="C20451" t="s">
        <v>76</v>
      </c>
      <c r="D20451" t="s">
        <v>4526</v>
      </c>
      <c r="E20451" t="s">
        <v>88</v>
      </c>
      <c r="F20451" t="b">
        <v>1</v>
      </c>
      <c r="G20451" t="s">
        <v>77</v>
      </c>
      <c r="H20451" s="1">
        <v>46259.584699074083</v>
      </c>
      <c r="I20451" t="b">
        <v>1</v>
      </c>
      <c r="J20451" t="b">
        <v>0</v>
      </c>
      <c r="K20451" t="s">
        <v>41</v>
      </c>
      <c r="L20451" t="s">
        <v>74</v>
      </c>
      <c r="M20451"/>
      <c r="N20451">
        <v>55</v>
      </c>
      <c r="O20451" t="s">
        <v>33333</v>
      </c>
      <c r="P20451" t="s">
        <v>34446</v>
      </c>
    </row>
    <row r="20452" spans="1:16" x14ac:dyDescent="0.25">
      <c r="A20452" t="s">
        <v>0</v>
      </c>
      <c r="B20452" t="s">
        <v>1271</v>
      </c>
      <c r="C20452" t="s">
        <v>33882</v>
      </c>
      <c r="D20452" t="s">
        <v>31335</v>
      </c>
      <c r="E20452" t="s">
        <v>59</v>
      </c>
      <c r="F20452" t="b">
        <v>0</v>
      </c>
      <c r="G20452" t="s">
        <v>41</v>
      </c>
      <c r="H20452" s="1">
        <v>46259.588425925933</v>
      </c>
      <c r="I20452" t="b">
        <v>0</v>
      </c>
      <c r="J20452" t="b">
        <v>1</v>
      </c>
      <c r="K20452" t="s">
        <v>41</v>
      </c>
      <c r="L20452" t="s">
        <v>60</v>
      </c>
      <c r="M20452">
        <v>87500</v>
      </c>
      <c r="N20452"/>
      <c r="O20452" t="s">
        <v>34447</v>
      </c>
      <c r="P20452" t="s">
        <v>34448</v>
      </c>
    </row>
    <row r="20453" spans="1:16" x14ac:dyDescent="0.25">
      <c r="A20453" t="s">
        <v>1</v>
      </c>
      <c r="B20453" t="s">
        <v>34449</v>
      </c>
      <c r="C20453" t="s">
        <v>3266</v>
      </c>
      <c r="D20453" t="s">
        <v>4526</v>
      </c>
      <c r="E20453" t="s">
        <v>59</v>
      </c>
      <c r="F20453" t="b">
        <v>0</v>
      </c>
      <c r="G20453" t="s">
        <v>89</v>
      </c>
      <c r="H20453" s="1">
        <v>46259.592546296299</v>
      </c>
      <c r="I20453" t="b">
        <v>0</v>
      </c>
      <c r="J20453" t="b">
        <v>1</v>
      </c>
      <c r="K20453" t="s">
        <v>41</v>
      </c>
      <c r="L20453" t="s">
        <v>60</v>
      </c>
      <c r="M20453">
        <v>131532</v>
      </c>
      <c r="N20453"/>
      <c r="O20453" t="s">
        <v>34450</v>
      </c>
      <c r="P20453" t="s">
        <v>34451</v>
      </c>
    </row>
    <row r="20454" spans="1:16" x14ac:dyDescent="0.25">
      <c r="A20454" t="s">
        <v>1</v>
      </c>
      <c r="B20454" t="s">
        <v>34452</v>
      </c>
      <c r="C20454" t="s">
        <v>5273</v>
      </c>
      <c r="D20454" t="s">
        <v>34345</v>
      </c>
      <c r="E20454" t="s">
        <v>59</v>
      </c>
      <c r="F20454" t="b">
        <v>0</v>
      </c>
      <c r="G20454" t="s">
        <v>40</v>
      </c>
      <c r="H20454" s="1">
        <v>46259.596493055556</v>
      </c>
      <c r="I20454" t="b">
        <v>0</v>
      </c>
      <c r="J20454" t="b">
        <v>0</v>
      </c>
      <c r="K20454" t="s">
        <v>40</v>
      </c>
      <c r="L20454" t="s">
        <v>60</v>
      </c>
      <c r="M20454">
        <v>72500</v>
      </c>
      <c r="N20454"/>
      <c r="O20454" t="s">
        <v>34345</v>
      </c>
      <c r="P20454" t="s">
        <v>34453</v>
      </c>
    </row>
    <row r="20455" spans="1:16" x14ac:dyDescent="0.25">
      <c r="A20455" t="s">
        <v>1</v>
      </c>
      <c r="B20455" t="s">
        <v>34454</v>
      </c>
      <c r="C20455" t="s">
        <v>34455</v>
      </c>
      <c r="D20455" t="s">
        <v>24507</v>
      </c>
      <c r="E20455" t="s">
        <v>59</v>
      </c>
      <c r="F20455" t="b">
        <v>0</v>
      </c>
      <c r="G20455" t="s">
        <v>40</v>
      </c>
      <c r="H20455" s="1">
        <v>46259.596550925933</v>
      </c>
      <c r="I20455" t="b">
        <v>0</v>
      </c>
      <c r="J20455" t="b">
        <v>0</v>
      </c>
      <c r="K20455" t="s">
        <v>40</v>
      </c>
      <c r="L20455" t="s">
        <v>60</v>
      </c>
      <c r="M20455">
        <v>37500</v>
      </c>
      <c r="N20455"/>
      <c r="O20455" t="s">
        <v>34456</v>
      </c>
    </row>
    <row r="20456" spans="1:16" x14ac:dyDescent="0.25">
      <c r="A20456" t="s">
        <v>5</v>
      </c>
      <c r="B20456" t="s">
        <v>3472</v>
      </c>
      <c r="C20456" t="s">
        <v>6956</v>
      </c>
      <c r="D20456" t="s">
        <v>4346</v>
      </c>
      <c r="E20456" t="s">
        <v>59</v>
      </c>
      <c r="F20456" t="b">
        <v>0</v>
      </c>
      <c r="G20456" t="s">
        <v>40</v>
      </c>
      <c r="H20456" s="1">
        <v>46259.596643518518</v>
      </c>
      <c r="I20456" t="b">
        <v>1</v>
      </c>
      <c r="J20456" t="b">
        <v>0</v>
      </c>
      <c r="K20456" t="s">
        <v>40</v>
      </c>
      <c r="L20456" t="s">
        <v>60</v>
      </c>
      <c r="M20456">
        <v>76741</v>
      </c>
      <c r="N20456"/>
      <c r="O20456" t="s">
        <v>539</v>
      </c>
      <c r="P20456" t="s">
        <v>8488</v>
      </c>
    </row>
    <row r="20457" spans="1:16" x14ac:dyDescent="0.25">
      <c r="A20457" t="s">
        <v>0</v>
      </c>
      <c r="B20457" t="s">
        <v>34457</v>
      </c>
      <c r="C20457" t="s">
        <v>86</v>
      </c>
      <c r="D20457" t="s">
        <v>4630</v>
      </c>
      <c r="E20457" t="s">
        <v>88</v>
      </c>
      <c r="F20457" t="b">
        <v>0</v>
      </c>
      <c r="G20457" t="s">
        <v>77</v>
      </c>
      <c r="H20457" s="1">
        <v>46259.62636574074</v>
      </c>
      <c r="I20457" t="b">
        <v>1</v>
      </c>
      <c r="J20457" t="b">
        <v>0</v>
      </c>
      <c r="K20457" t="s">
        <v>41</v>
      </c>
      <c r="L20457" t="s">
        <v>74</v>
      </c>
      <c r="M20457"/>
      <c r="N20457">
        <v>102</v>
      </c>
      <c r="O20457" t="s">
        <v>34458</v>
      </c>
    </row>
    <row r="20458" spans="1:16" x14ac:dyDescent="0.25">
      <c r="A20458" t="s">
        <v>0</v>
      </c>
      <c r="B20458" t="s">
        <v>34459</v>
      </c>
      <c r="C20458" t="s">
        <v>246</v>
      </c>
      <c r="D20458" t="s">
        <v>4526</v>
      </c>
      <c r="E20458" t="s">
        <v>88</v>
      </c>
      <c r="F20458" t="b">
        <v>0</v>
      </c>
      <c r="G20458" t="s">
        <v>65</v>
      </c>
      <c r="H20458" s="1">
        <v>46259.626435185193</v>
      </c>
      <c r="I20458" t="b">
        <v>1</v>
      </c>
      <c r="J20458" t="b">
        <v>0</v>
      </c>
      <c r="K20458" t="s">
        <v>41</v>
      </c>
      <c r="L20458" t="s">
        <v>74</v>
      </c>
      <c r="M20458"/>
      <c r="N20458">
        <v>72.5</v>
      </c>
      <c r="O20458" t="s">
        <v>16592</v>
      </c>
      <c r="P20458" t="s">
        <v>3650</v>
      </c>
    </row>
    <row r="20459" spans="1:16" x14ac:dyDescent="0.25">
      <c r="A20459" t="s">
        <v>2</v>
      </c>
      <c r="B20459" t="s">
        <v>34460</v>
      </c>
      <c r="C20459" t="s">
        <v>2922</v>
      </c>
      <c r="D20459" t="s">
        <v>4526</v>
      </c>
      <c r="E20459" t="s">
        <v>59</v>
      </c>
      <c r="F20459" t="b">
        <v>0</v>
      </c>
      <c r="G20459" t="s">
        <v>73</v>
      </c>
      <c r="H20459" s="1">
        <v>46259.630358796298</v>
      </c>
      <c r="I20459" t="b">
        <v>0</v>
      </c>
      <c r="J20459" t="b">
        <v>1</v>
      </c>
      <c r="K20459" t="s">
        <v>41</v>
      </c>
      <c r="L20459" t="s">
        <v>60</v>
      </c>
      <c r="M20459">
        <v>104447.5</v>
      </c>
      <c r="N20459"/>
      <c r="O20459" t="s">
        <v>7007</v>
      </c>
      <c r="P20459" t="s">
        <v>34461</v>
      </c>
    </row>
    <row r="20460" spans="1:16" x14ac:dyDescent="0.25">
      <c r="A20460" t="s">
        <v>1</v>
      </c>
      <c r="B20460" t="s">
        <v>34462</v>
      </c>
      <c r="C20460" t="s">
        <v>41</v>
      </c>
      <c r="D20460" t="s">
        <v>4526</v>
      </c>
      <c r="E20460" t="s">
        <v>59</v>
      </c>
      <c r="F20460" t="b">
        <v>0</v>
      </c>
      <c r="G20460" t="s">
        <v>89</v>
      </c>
      <c r="H20460" s="1">
        <v>46259.634166666663</v>
      </c>
      <c r="I20460" t="b">
        <v>0</v>
      </c>
      <c r="J20460" t="b">
        <v>0</v>
      </c>
      <c r="K20460" t="s">
        <v>41</v>
      </c>
      <c r="L20460" t="s">
        <v>60</v>
      </c>
      <c r="M20460">
        <v>165000</v>
      </c>
      <c r="N20460"/>
      <c r="O20460" t="s">
        <v>3665</v>
      </c>
      <c r="P20460" t="s">
        <v>34463</v>
      </c>
    </row>
    <row r="20461" spans="1:16" x14ac:dyDescent="0.25">
      <c r="A20461" t="s">
        <v>1</v>
      </c>
      <c r="B20461" t="s">
        <v>31089</v>
      </c>
      <c r="C20461" t="s">
        <v>5221</v>
      </c>
      <c r="D20461" t="s">
        <v>34464</v>
      </c>
      <c r="E20461" t="s">
        <v>59</v>
      </c>
      <c r="F20461" t="b">
        <v>0</v>
      </c>
      <c r="G20461" t="s">
        <v>40</v>
      </c>
      <c r="H20461" s="1">
        <v>46259.638159722221</v>
      </c>
      <c r="I20461" t="b">
        <v>1</v>
      </c>
      <c r="J20461" t="b">
        <v>0</v>
      </c>
      <c r="K20461" t="s">
        <v>40</v>
      </c>
      <c r="L20461" t="s">
        <v>60</v>
      </c>
      <c r="M20461">
        <v>75000</v>
      </c>
      <c r="N20461"/>
      <c r="O20461" t="s">
        <v>34465</v>
      </c>
      <c r="P20461" t="s">
        <v>5075</v>
      </c>
    </row>
    <row r="20462" spans="1:16" x14ac:dyDescent="0.25">
      <c r="A20462" t="s">
        <v>1</v>
      </c>
      <c r="B20462" t="s">
        <v>34466</v>
      </c>
      <c r="C20462" t="s">
        <v>40</v>
      </c>
      <c r="D20462" t="s">
        <v>4526</v>
      </c>
      <c r="E20462" t="s">
        <v>59</v>
      </c>
      <c r="F20462" t="b">
        <v>0</v>
      </c>
      <c r="G20462" t="s">
        <v>40</v>
      </c>
      <c r="H20462" s="1">
        <v>46259.63821759259</v>
      </c>
      <c r="I20462" t="b">
        <v>0</v>
      </c>
      <c r="J20462" t="b">
        <v>0</v>
      </c>
      <c r="K20462" t="s">
        <v>40</v>
      </c>
      <c r="L20462" t="s">
        <v>60</v>
      </c>
      <c r="M20462">
        <v>80000</v>
      </c>
      <c r="N20462"/>
      <c r="O20462" t="s">
        <v>34467</v>
      </c>
    </row>
    <row r="20463" spans="1:16" x14ac:dyDescent="0.25">
      <c r="A20463" t="s">
        <v>6</v>
      </c>
      <c r="B20463" t="s">
        <v>34468</v>
      </c>
      <c r="C20463" t="s">
        <v>34469</v>
      </c>
      <c r="D20463" t="s">
        <v>4526</v>
      </c>
      <c r="E20463" t="s">
        <v>59</v>
      </c>
      <c r="F20463" t="b">
        <v>0</v>
      </c>
      <c r="G20463" t="s">
        <v>89</v>
      </c>
      <c r="H20463" s="1">
        <v>46259.668032407397</v>
      </c>
      <c r="I20463" t="b">
        <v>1</v>
      </c>
      <c r="J20463" t="b">
        <v>0</v>
      </c>
      <c r="K20463" t="s">
        <v>41</v>
      </c>
      <c r="L20463" t="s">
        <v>60</v>
      </c>
      <c r="M20463">
        <v>95000</v>
      </c>
      <c r="N20463"/>
      <c r="O20463" t="s">
        <v>34470</v>
      </c>
      <c r="P20463" t="s">
        <v>3570</v>
      </c>
    </row>
    <row r="20464" spans="1:16" x14ac:dyDescent="0.25">
      <c r="A20464" t="s">
        <v>0</v>
      </c>
      <c r="B20464" t="s">
        <v>34471</v>
      </c>
      <c r="C20464" t="s">
        <v>162</v>
      </c>
      <c r="D20464" t="s">
        <v>2360</v>
      </c>
      <c r="E20464" t="s">
        <v>88</v>
      </c>
      <c r="F20464" t="b">
        <v>0</v>
      </c>
      <c r="G20464" t="s">
        <v>73</v>
      </c>
      <c r="H20464" s="1">
        <v>46259.668032407397</v>
      </c>
      <c r="I20464" t="b">
        <v>1</v>
      </c>
      <c r="J20464" t="b">
        <v>0</v>
      </c>
      <c r="K20464" t="s">
        <v>41</v>
      </c>
      <c r="L20464" t="s">
        <v>74</v>
      </c>
      <c r="M20464"/>
      <c r="N20464">
        <v>29</v>
      </c>
      <c r="O20464" t="s">
        <v>1220</v>
      </c>
    </row>
    <row r="20465" spans="1:16" x14ac:dyDescent="0.25">
      <c r="A20465" t="s">
        <v>3</v>
      </c>
      <c r="B20465" t="s">
        <v>34472</v>
      </c>
      <c r="C20465" t="s">
        <v>164</v>
      </c>
      <c r="D20465" t="s">
        <v>4526</v>
      </c>
      <c r="E20465" t="s">
        <v>59</v>
      </c>
      <c r="F20465" t="b">
        <v>0</v>
      </c>
      <c r="G20465" t="s">
        <v>65</v>
      </c>
      <c r="H20465" s="1">
        <v>46259.668136574073</v>
      </c>
      <c r="I20465" t="b">
        <v>0</v>
      </c>
      <c r="J20465" t="b">
        <v>0</v>
      </c>
      <c r="K20465" t="s">
        <v>41</v>
      </c>
      <c r="L20465" t="s">
        <v>74</v>
      </c>
      <c r="M20465"/>
      <c r="N20465">
        <v>62.5</v>
      </c>
      <c r="O20465" t="s">
        <v>20144</v>
      </c>
      <c r="P20465" t="s">
        <v>34473</v>
      </c>
    </row>
    <row r="20466" spans="1:16" x14ac:dyDescent="0.25">
      <c r="A20466" t="s">
        <v>4</v>
      </c>
      <c r="B20466" t="s">
        <v>34474</v>
      </c>
      <c r="C20466" t="s">
        <v>76</v>
      </c>
      <c r="D20466" t="s">
        <v>4526</v>
      </c>
      <c r="E20466" t="s">
        <v>59</v>
      </c>
      <c r="F20466" t="b">
        <v>1</v>
      </c>
      <c r="G20466" t="s">
        <v>89</v>
      </c>
      <c r="H20466" s="1">
        <v>46259.675902777781</v>
      </c>
      <c r="I20466" t="b">
        <v>0</v>
      </c>
      <c r="J20466" t="b">
        <v>1</v>
      </c>
      <c r="K20466" t="s">
        <v>41</v>
      </c>
      <c r="L20466" t="s">
        <v>60</v>
      </c>
      <c r="M20466">
        <v>125000</v>
      </c>
      <c r="N20466"/>
      <c r="O20466" t="s">
        <v>34475</v>
      </c>
      <c r="P20466" t="s">
        <v>34476</v>
      </c>
    </row>
    <row r="20467" spans="1:16" x14ac:dyDescent="0.25">
      <c r="A20467" t="s">
        <v>5</v>
      </c>
      <c r="B20467" t="s">
        <v>34477</v>
      </c>
      <c r="C20467" t="s">
        <v>356</v>
      </c>
      <c r="D20467" t="s">
        <v>4526</v>
      </c>
      <c r="E20467" t="s">
        <v>88</v>
      </c>
      <c r="F20467" t="b">
        <v>0</v>
      </c>
      <c r="G20467" t="s">
        <v>65</v>
      </c>
      <c r="H20467" s="1">
        <v>46259.676064814812</v>
      </c>
      <c r="I20467" t="b">
        <v>0</v>
      </c>
      <c r="J20467" t="b">
        <v>1</v>
      </c>
      <c r="K20467" t="s">
        <v>41</v>
      </c>
      <c r="L20467" t="s">
        <v>74</v>
      </c>
      <c r="M20467"/>
      <c r="N20467">
        <v>110.5</v>
      </c>
      <c r="O20467" t="s">
        <v>403</v>
      </c>
      <c r="P20467" t="s">
        <v>146</v>
      </c>
    </row>
    <row r="20468" spans="1:16" x14ac:dyDescent="0.25">
      <c r="A20468" t="s">
        <v>1</v>
      </c>
      <c r="B20468" t="s">
        <v>1</v>
      </c>
      <c r="C20468" t="s">
        <v>23636</v>
      </c>
      <c r="D20468" t="s">
        <v>31335</v>
      </c>
      <c r="E20468" t="s">
        <v>59</v>
      </c>
      <c r="F20468" t="b">
        <v>0</v>
      </c>
      <c r="G20468" t="s">
        <v>40</v>
      </c>
      <c r="H20468" s="1">
        <v>46259.679826388892</v>
      </c>
      <c r="I20468" t="b">
        <v>0</v>
      </c>
      <c r="J20468" t="b">
        <v>0</v>
      </c>
      <c r="K20468" t="s">
        <v>40</v>
      </c>
      <c r="L20468" t="s">
        <v>60</v>
      </c>
      <c r="M20468">
        <v>44211.5</v>
      </c>
      <c r="N20468"/>
      <c r="O20468" t="s">
        <v>2189</v>
      </c>
      <c r="P20468" t="s">
        <v>16970</v>
      </c>
    </row>
    <row r="20469" spans="1:16" x14ac:dyDescent="0.25">
      <c r="A20469" t="s">
        <v>1</v>
      </c>
      <c r="B20469" t="s">
        <v>34478</v>
      </c>
      <c r="C20469" t="s">
        <v>34479</v>
      </c>
      <c r="D20469" t="s">
        <v>4346</v>
      </c>
      <c r="E20469" t="s">
        <v>59</v>
      </c>
      <c r="F20469" t="b">
        <v>0</v>
      </c>
      <c r="G20469" t="s">
        <v>13</v>
      </c>
      <c r="H20469" s="1">
        <v>46259.718344907407</v>
      </c>
      <c r="I20469" t="b">
        <v>0</v>
      </c>
      <c r="J20469" t="b">
        <v>0</v>
      </c>
      <c r="K20469" t="s">
        <v>13</v>
      </c>
      <c r="L20469" t="s">
        <v>60</v>
      </c>
      <c r="M20469">
        <v>101390.04</v>
      </c>
      <c r="N20469"/>
      <c r="O20469" t="s">
        <v>34480</v>
      </c>
      <c r="P20469" t="s">
        <v>22163</v>
      </c>
    </row>
    <row r="20470" spans="1:16" x14ac:dyDescent="0.25">
      <c r="A20470" t="s">
        <v>1</v>
      </c>
      <c r="B20470" t="s">
        <v>34481</v>
      </c>
      <c r="C20470" t="s">
        <v>930</v>
      </c>
      <c r="D20470" t="s">
        <v>4526</v>
      </c>
      <c r="E20470" t="s">
        <v>88</v>
      </c>
      <c r="F20470" t="b">
        <v>0</v>
      </c>
      <c r="G20470" t="s">
        <v>19</v>
      </c>
      <c r="H20470" s="1">
        <v>46259.719421296293</v>
      </c>
      <c r="I20470" t="b">
        <v>1</v>
      </c>
      <c r="J20470" t="b">
        <v>0</v>
      </c>
      <c r="K20470" t="s">
        <v>19</v>
      </c>
      <c r="L20470" t="s">
        <v>60</v>
      </c>
      <c r="M20470">
        <v>2000000</v>
      </c>
      <c r="N20470"/>
      <c r="O20470" t="s">
        <v>30577</v>
      </c>
      <c r="P20470" t="s">
        <v>763</v>
      </c>
    </row>
    <row r="20471" spans="1:16" x14ac:dyDescent="0.25">
      <c r="A20471" t="s">
        <v>5</v>
      </c>
      <c r="B20471" t="s">
        <v>5</v>
      </c>
      <c r="C20471" t="s">
        <v>25975</v>
      </c>
      <c r="D20471" t="s">
        <v>5287</v>
      </c>
      <c r="E20471" t="s">
        <v>59</v>
      </c>
      <c r="F20471" t="b">
        <v>0</v>
      </c>
      <c r="G20471" t="s">
        <v>40</v>
      </c>
      <c r="H20471" s="1">
        <v>46259.72148148148</v>
      </c>
      <c r="I20471" t="b">
        <v>1</v>
      </c>
      <c r="J20471" t="b">
        <v>0</v>
      </c>
      <c r="K20471" t="s">
        <v>40</v>
      </c>
      <c r="L20471" t="s">
        <v>60</v>
      </c>
      <c r="M20471">
        <v>75000</v>
      </c>
      <c r="N20471"/>
      <c r="O20471" t="s">
        <v>10912</v>
      </c>
    </row>
    <row r="20472" spans="1:16" x14ac:dyDescent="0.25">
      <c r="A20472" t="s">
        <v>8</v>
      </c>
      <c r="B20472" t="s">
        <v>34482</v>
      </c>
      <c r="C20472" t="s">
        <v>5026</v>
      </c>
      <c r="D20472" t="s">
        <v>24119</v>
      </c>
      <c r="E20472" t="s">
        <v>59</v>
      </c>
      <c r="F20472" t="b">
        <v>0</v>
      </c>
      <c r="G20472" t="s">
        <v>40</v>
      </c>
      <c r="H20472" s="1">
        <v>46259.721550925933</v>
      </c>
      <c r="I20472" t="b">
        <v>0</v>
      </c>
      <c r="J20472" t="b">
        <v>0</v>
      </c>
      <c r="K20472" t="s">
        <v>40</v>
      </c>
      <c r="L20472" t="s">
        <v>60</v>
      </c>
      <c r="M20472">
        <v>60000</v>
      </c>
      <c r="N20472"/>
      <c r="O20472" t="s">
        <v>34483</v>
      </c>
      <c r="P20472" t="s">
        <v>34484</v>
      </c>
    </row>
    <row r="20473" spans="1:16" x14ac:dyDescent="0.25">
      <c r="A20473" t="s">
        <v>3</v>
      </c>
      <c r="B20473" t="s">
        <v>34485</v>
      </c>
      <c r="C20473" t="s">
        <v>34486</v>
      </c>
      <c r="D20473" t="s">
        <v>4526</v>
      </c>
      <c r="E20473" t="s">
        <v>59</v>
      </c>
      <c r="F20473" t="b">
        <v>0</v>
      </c>
      <c r="G20473" t="s">
        <v>73</v>
      </c>
      <c r="H20473" s="1">
        <v>46259.751388888893</v>
      </c>
      <c r="I20473" t="b">
        <v>0</v>
      </c>
      <c r="J20473" t="b">
        <v>1</v>
      </c>
      <c r="K20473" t="s">
        <v>41</v>
      </c>
      <c r="L20473" t="s">
        <v>60</v>
      </c>
      <c r="M20473">
        <v>85427.5</v>
      </c>
      <c r="N20473"/>
      <c r="O20473" t="s">
        <v>29583</v>
      </c>
      <c r="P20473" t="s">
        <v>673</v>
      </c>
    </row>
    <row r="20474" spans="1:16" x14ac:dyDescent="0.25">
      <c r="A20474" t="s">
        <v>0</v>
      </c>
      <c r="B20474" t="s">
        <v>34487</v>
      </c>
      <c r="C20474" t="s">
        <v>76</v>
      </c>
      <c r="D20474" t="s">
        <v>2360</v>
      </c>
      <c r="E20474" t="s">
        <v>59</v>
      </c>
      <c r="F20474" t="b">
        <v>1</v>
      </c>
      <c r="G20474" t="s">
        <v>41</v>
      </c>
      <c r="H20474" s="1">
        <v>46259.75509259259</v>
      </c>
      <c r="I20474" t="b">
        <v>1</v>
      </c>
      <c r="J20474" t="b">
        <v>1</v>
      </c>
      <c r="K20474" t="s">
        <v>41</v>
      </c>
      <c r="L20474" t="s">
        <v>60</v>
      </c>
      <c r="M20474">
        <v>180306</v>
      </c>
      <c r="N20474"/>
      <c r="O20474" t="s">
        <v>34488</v>
      </c>
      <c r="P20474" t="s">
        <v>34489</v>
      </c>
    </row>
    <row r="20475" spans="1:16" x14ac:dyDescent="0.25">
      <c r="A20475" t="s">
        <v>1</v>
      </c>
      <c r="B20475" t="s">
        <v>34490</v>
      </c>
      <c r="C20475" t="s">
        <v>445</v>
      </c>
      <c r="D20475" t="s">
        <v>4526</v>
      </c>
      <c r="E20475" t="s">
        <v>59</v>
      </c>
      <c r="F20475" t="b">
        <v>0</v>
      </c>
      <c r="G20475" t="s">
        <v>89</v>
      </c>
      <c r="H20475" s="1">
        <v>46259.759351851862</v>
      </c>
      <c r="I20475" t="b">
        <v>0</v>
      </c>
      <c r="J20475" t="b">
        <v>1</v>
      </c>
      <c r="K20475" t="s">
        <v>41</v>
      </c>
      <c r="L20475" t="s">
        <v>60</v>
      </c>
      <c r="M20475">
        <v>100700</v>
      </c>
      <c r="N20475"/>
      <c r="O20475" t="s">
        <v>446</v>
      </c>
      <c r="P20475" t="s">
        <v>34491</v>
      </c>
    </row>
    <row r="20476" spans="1:16" x14ac:dyDescent="0.25">
      <c r="A20476" t="s">
        <v>1</v>
      </c>
      <c r="B20476" t="s">
        <v>34492</v>
      </c>
      <c r="C20476" t="s">
        <v>3768</v>
      </c>
      <c r="D20476" t="s">
        <v>31335</v>
      </c>
      <c r="E20476" t="s">
        <v>59</v>
      </c>
      <c r="F20476" t="b">
        <v>0</v>
      </c>
      <c r="G20476" t="s">
        <v>13</v>
      </c>
      <c r="H20476" s="1">
        <v>46259.760011574072</v>
      </c>
      <c r="I20476" t="b">
        <v>0</v>
      </c>
      <c r="J20476" t="b">
        <v>0</v>
      </c>
      <c r="K20476" t="s">
        <v>13</v>
      </c>
      <c r="L20476" t="s">
        <v>74</v>
      </c>
      <c r="M20476"/>
      <c r="N20476">
        <v>92.58</v>
      </c>
      <c r="O20476" t="s">
        <v>34493</v>
      </c>
      <c r="P20476" t="s">
        <v>27319</v>
      </c>
    </row>
    <row r="20477" spans="1:16" x14ac:dyDescent="0.25">
      <c r="A20477" t="s">
        <v>0</v>
      </c>
      <c r="B20477" t="s">
        <v>130</v>
      </c>
      <c r="C20477" t="s">
        <v>998</v>
      </c>
      <c r="D20477" t="s">
        <v>4526</v>
      </c>
      <c r="E20477" t="s">
        <v>88</v>
      </c>
      <c r="F20477" t="b">
        <v>0</v>
      </c>
      <c r="G20477" t="s">
        <v>65</v>
      </c>
      <c r="H20477" s="1">
        <v>46259.793032407397</v>
      </c>
      <c r="I20477" t="b">
        <v>0</v>
      </c>
      <c r="J20477" t="b">
        <v>0</v>
      </c>
      <c r="K20477" t="s">
        <v>41</v>
      </c>
      <c r="L20477" t="s">
        <v>60</v>
      </c>
      <c r="M20477">
        <v>85000</v>
      </c>
      <c r="N20477"/>
      <c r="O20477" t="s">
        <v>2424</v>
      </c>
      <c r="P20477" t="s">
        <v>34494</v>
      </c>
    </row>
    <row r="20478" spans="1:16" x14ac:dyDescent="0.25">
      <c r="A20478" t="s">
        <v>6</v>
      </c>
      <c r="B20478" t="s">
        <v>34495</v>
      </c>
      <c r="C20478" t="s">
        <v>339</v>
      </c>
      <c r="D20478" t="s">
        <v>4526</v>
      </c>
      <c r="E20478" t="s">
        <v>59</v>
      </c>
      <c r="F20478" t="b">
        <v>0</v>
      </c>
      <c r="G20478" t="s">
        <v>77</v>
      </c>
      <c r="H20478" s="1">
        <v>46259.7969212963</v>
      </c>
      <c r="I20478" t="b">
        <v>0</v>
      </c>
      <c r="J20478" t="b">
        <v>0</v>
      </c>
      <c r="K20478" t="s">
        <v>41</v>
      </c>
      <c r="L20478" t="s">
        <v>60</v>
      </c>
      <c r="M20478">
        <v>175000</v>
      </c>
      <c r="N20478"/>
      <c r="O20478" t="s">
        <v>29147</v>
      </c>
      <c r="P20478" t="s">
        <v>34496</v>
      </c>
    </row>
    <row r="20479" spans="1:16" x14ac:dyDescent="0.25">
      <c r="A20479" t="s">
        <v>1</v>
      </c>
      <c r="B20479" t="s">
        <v>34497</v>
      </c>
      <c r="C20479" t="s">
        <v>14608</v>
      </c>
      <c r="D20479" t="s">
        <v>4756</v>
      </c>
      <c r="E20479" t="s">
        <v>59</v>
      </c>
      <c r="F20479" t="b">
        <v>0</v>
      </c>
      <c r="G20479" t="s">
        <v>65</v>
      </c>
      <c r="H20479" s="1">
        <v>46259.800949074073</v>
      </c>
      <c r="I20479" t="b">
        <v>0</v>
      </c>
      <c r="J20479" t="b">
        <v>0</v>
      </c>
      <c r="K20479" t="s">
        <v>41</v>
      </c>
      <c r="L20479" t="s">
        <v>60</v>
      </c>
      <c r="M20479">
        <v>132500</v>
      </c>
      <c r="N20479"/>
      <c r="O20479" t="s">
        <v>34498</v>
      </c>
      <c r="P20479" t="s">
        <v>34499</v>
      </c>
    </row>
    <row r="20480" spans="1:16" x14ac:dyDescent="0.25">
      <c r="A20480" t="s">
        <v>6</v>
      </c>
      <c r="B20480" t="s">
        <v>6</v>
      </c>
      <c r="C20480" t="s">
        <v>3510</v>
      </c>
      <c r="D20480" t="s">
        <v>111</v>
      </c>
      <c r="E20480" t="s">
        <v>59</v>
      </c>
      <c r="F20480" t="b">
        <v>0</v>
      </c>
      <c r="G20480" t="s">
        <v>13</v>
      </c>
      <c r="H20480" s="1">
        <v>46259.801678240743</v>
      </c>
      <c r="I20480" t="b">
        <v>0</v>
      </c>
      <c r="J20480" t="b">
        <v>0</v>
      </c>
      <c r="K20480" t="s">
        <v>13</v>
      </c>
      <c r="L20480" t="s">
        <v>60</v>
      </c>
      <c r="M20480">
        <v>152500</v>
      </c>
      <c r="N20480"/>
      <c r="O20480" t="s">
        <v>111</v>
      </c>
      <c r="P20480" t="s">
        <v>459</v>
      </c>
    </row>
    <row r="20481" spans="1:16" x14ac:dyDescent="0.25">
      <c r="A20481" t="s">
        <v>7</v>
      </c>
      <c r="B20481" t="s">
        <v>34500</v>
      </c>
      <c r="C20481" t="s">
        <v>190</v>
      </c>
      <c r="D20481" t="s">
        <v>4526</v>
      </c>
      <c r="E20481" t="s">
        <v>88</v>
      </c>
      <c r="F20481" t="b">
        <v>0</v>
      </c>
      <c r="G20481" t="s">
        <v>73</v>
      </c>
      <c r="H20481" s="1">
        <v>46259.834699074083</v>
      </c>
      <c r="I20481" t="b">
        <v>1</v>
      </c>
      <c r="J20481" t="b">
        <v>0</v>
      </c>
      <c r="K20481" t="s">
        <v>41</v>
      </c>
      <c r="L20481" t="s">
        <v>74</v>
      </c>
      <c r="M20481"/>
      <c r="N20481">
        <v>52</v>
      </c>
      <c r="O20481" t="s">
        <v>166</v>
      </c>
      <c r="P20481" t="s">
        <v>1018</v>
      </c>
    </row>
    <row r="20482" spans="1:16" x14ac:dyDescent="0.25">
      <c r="A20482" t="s">
        <v>1</v>
      </c>
      <c r="B20482" t="s">
        <v>31223</v>
      </c>
      <c r="C20482" t="s">
        <v>41</v>
      </c>
      <c r="D20482" t="s">
        <v>4526</v>
      </c>
      <c r="E20482" t="s">
        <v>59</v>
      </c>
      <c r="F20482" t="b">
        <v>0</v>
      </c>
      <c r="G20482" t="s">
        <v>68</v>
      </c>
      <c r="H20482" s="1">
        <v>46259.842569444438</v>
      </c>
      <c r="I20482" t="b">
        <v>1</v>
      </c>
      <c r="J20482" t="b">
        <v>1</v>
      </c>
      <c r="K20482" t="s">
        <v>41</v>
      </c>
      <c r="L20482" t="s">
        <v>60</v>
      </c>
      <c r="M20482">
        <v>162500</v>
      </c>
      <c r="N20482"/>
      <c r="O20482" t="s">
        <v>730</v>
      </c>
      <c r="P20482" t="s">
        <v>34501</v>
      </c>
    </row>
    <row r="20483" spans="1:16" x14ac:dyDescent="0.25">
      <c r="A20483" t="s">
        <v>5</v>
      </c>
      <c r="B20483" t="s">
        <v>34502</v>
      </c>
      <c r="C20483" t="s">
        <v>76</v>
      </c>
      <c r="D20483" t="s">
        <v>4526</v>
      </c>
      <c r="E20483" t="s">
        <v>88</v>
      </c>
      <c r="F20483" t="b">
        <v>1</v>
      </c>
      <c r="G20483" t="s">
        <v>89</v>
      </c>
      <c r="H20483" s="1">
        <v>46259.88422453704</v>
      </c>
      <c r="I20483" t="b">
        <v>1</v>
      </c>
      <c r="J20483" t="b">
        <v>0</v>
      </c>
      <c r="K20483" t="s">
        <v>41</v>
      </c>
      <c r="L20483" t="s">
        <v>74</v>
      </c>
      <c r="M20483"/>
      <c r="N20483">
        <v>67.5</v>
      </c>
      <c r="O20483" t="s">
        <v>7261</v>
      </c>
      <c r="P20483" t="s">
        <v>34503</v>
      </c>
    </row>
    <row r="20484" spans="1:16" x14ac:dyDescent="0.25">
      <c r="A20484" t="s">
        <v>1</v>
      </c>
      <c r="B20484" t="s">
        <v>390</v>
      </c>
      <c r="C20484" t="s">
        <v>1286</v>
      </c>
      <c r="D20484" t="s">
        <v>4526</v>
      </c>
      <c r="E20484" t="s">
        <v>59</v>
      </c>
      <c r="F20484" t="b">
        <v>0</v>
      </c>
      <c r="G20484" t="s">
        <v>89</v>
      </c>
      <c r="H20484" s="1">
        <v>46259.884236111109</v>
      </c>
      <c r="I20484" t="b">
        <v>1</v>
      </c>
      <c r="J20484" t="b">
        <v>0</v>
      </c>
      <c r="K20484" t="s">
        <v>41</v>
      </c>
      <c r="L20484" t="s">
        <v>60</v>
      </c>
      <c r="M20484">
        <v>105000</v>
      </c>
      <c r="N20484"/>
      <c r="O20484" t="s">
        <v>1965</v>
      </c>
      <c r="P20484" t="s">
        <v>85</v>
      </c>
    </row>
    <row r="20485" spans="1:16" x14ac:dyDescent="0.25">
      <c r="A20485" t="s">
        <v>2</v>
      </c>
      <c r="B20485" t="s">
        <v>34504</v>
      </c>
      <c r="C20485" t="s">
        <v>697</v>
      </c>
      <c r="D20485" t="s">
        <v>4526</v>
      </c>
      <c r="E20485" t="s">
        <v>59</v>
      </c>
      <c r="F20485" t="b">
        <v>0</v>
      </c>
      <c r="G20485" t="s">
        <v>68</v>
      </c>
      <c r="H20485" s="1">
        <v>46259.884293981479</v>
      </c>
      <c r="I20485" t="b">
        <v>0</v>
      </c>
      <c r="J20485" t="b">
        <v>1</v>
      </c>
      <c r="K20485" t="s">
        <v>41</v>
      </c>
      <c r="L20485" t="s">
        <v>60</v>
      </c>
      <c r="M20485">
        <v>186000</v>
      </c>
      <c r="N20485"/>
      <c r="O20485" t="s">
        <v>34505</v>
      </c>
      <c r="P20485" t="s">
        <v>34506</v>
      </c>
    </row>
    <row r="20486" spans="1:16" x14ac:dyDescent="0.25">
      <c r="A20486" t="s">
        <v>0</v>
      </c>
      <c r="B20486" t="s">
        <v>34507</v>
      </c>
      <c r="C20486" t="s">
        <v>1068</v>
      </c>
      <c r="D20486" t="s">
        <v>4346</v>
      </c>
      <c r="E20486" t="s">
        <v>88</v>
      </c>
      <c r="F20486" t="b">
        <v>0</v>
      </c>
      <c r="G20486" t="s">
        <v>77</v>
      </c>
      <c r="H20486" s="1">
        <v>46259.918032407397</v>
      </c>
      <c r="I20486" t="b">
        <v>1</v>
      </c>
      <c r="J20486" t="b">
        <v>1</v>
      </c>
      <c r="K20486" t="s">
        <v>41</v>
      </c>
      <c r="L20486" t="s">
        <v>74</v>
      </c>
      <c r="M20486"/>
      <c r="N20486">
        <v>52.5</v>
      </c>
      <c r="O20486" t="s">
        <v>347</v>
      </c>
      <c r="P20486" t="s">
        <v>34508</v>
      </c>
    </row>
    <row r="20487" spans="1:16" x14ac:dyDescent="0.25">
      <c r="A20487" t="s">
        <v>2</v>
      </c>
      <c r="B20487" t="s">
        <v>6406</v>
      </c>
      <c r="C20487" t="s">
        <v>960</v>
      </c>
      <c r="D20487" t="s">
        <v>4526</v>
      </c>
      <c r="E20487" t="s">
        <v>59</v>
      </c>
      <c r="F20487" t="b">
        <v>0</v>
      </c>
      <c r="G20487" t="s">
        <v>65</v>
      </c>
      <c r="H20487" s="1">
        <v>46259.922002314823</v>
      </c>
      <c r="I20487" t="b">
        <v>0</v>
      </c>
      <c r="J20487" t="b">
        <v>1</v>
      </c>
      <c r="K20487" t="s">
        <v>41</v>
      </c>
      <c r="L20487" t="s">
        <v>60</v>
      </c>
      <c r="M20487">
        <v>162000</v>
      </c>
      <c r="N20487"/>
      <c r="O20487" t="s">
        <v>424</v>
      </c>
      <c r="P20487" t="s">
        <v>27170</v>
      </c>
    </row>
    <row r="20488" spans="1:16" x14ac:dyDescent="0.25">
      <c r="A20488" t="s">
        <v>2</v>
      </c>
      <c r="B20488" t="s">
        <v>4944</v>
      </c>
      <c r="C20488" t="s">
        <v>112</v>
      </c>
      <c r="D20488" t="s">
        <v>4526</v>
      </c>
      <c r="E20488" t="s">
        <v>59</v>
      </c>
      <c r="F20488" t="b">
        <v>0</v>
      </c>
      <c r="G20488" t="s">
        <v>65</v>
      </c>
      <c r="H20488" s="1">
        <v>46259.922002314823</v>
      </c>
      <c r="I20488" t="b">
        <v>0</v>
      </c>
      <c r="J20488" t="b">
        <v>1</v>
      </c>
      <c r="K20488" t="s">
        <v>41</v>
      </c>
      <c r="L20488" t="s">
        <v>60</v>
      </c>
      <c r="M20488">
        <v>198000</v>
      </c>
      <c r="N20488"/>
      <c r="O20488" t="s">
        <v>4280</v>
      </c>
      <c r="P20488" t="s">
        <v>21258</v>
      </c>
    </row>
    <row r="20489" spans="1:16" x14ac:dyDescent="0.25">
      <c r="A20489" t="s">
        <v>1</v>
      </c>
      <c r="B20489" t="s">
        <v>34509</v>
      </c>
      <c r="C20489" t="s">
        <v>227</v>
      </c>
      <c r="D20489" t="s">
        <v>4526</v>
      </c>
      <c r="E20489" t="s">
        <v>88</v>
      </c>
      <c r="F20489" t="b">
        <v>0</v>
      </c>
      <c r="G20489" t="s">
        <v>77</v>
      </c>
      <c r="H20489" s="1">
        <v>46259.925798611112</v>
      </c>
      <c r="I20489" t="b">
        <v>0</v>
      </c>
      <c r="J20489" t="b">
        <v>1</v>
      </c>
      <c r="K20489" t="s">
        <v>41</v>
      </c>
      <c r="L20489" t="s">
        <v>74</v>
      </c>
      <c r="M20489"/>
      <c r="N20489">
        <v>50</v>
      </c>
      <c r="O20489" t="s">
        <v>7766</v>
      </c>
      <c r="P20489" t="s">
        <v>34510</v>
      </c>
    </row>
    <row r="20490" spans="1:16" x14ac:dyDescent="0.25">
      <c r="A20490" t="s">
        <v>1</v>
      </c>
      <c r="B20490" t="s">
        <v>1</v>
      </c>
      <c r="C20490" t="s">
        <v>2293</v>
      </c>
      <c r="D20490" t="s">
        <v>4526</v>
      </c>
      <c r="E20490" t="s">
        <v>59</v>
      </c>
      <c r="F20490" t="b">
        <v>0</v>
      </c>
      <c r="G20490" t="s">
        <v>89</v>
      </c>
      <c r="H20490" s="1">
        <v>46259.925879629627</v>
      </c>
      <c r="I20490" t="b">
        <v>0</v>
      </c>
      <c r="J20490" t="b">
        <v>1</v>
      </c>
      <c r="K20490" t="s">
        <v>41</v>
      </c>
      <c r="L20490" t="s">
        <v>60</v>
      </c>
      <c r="M20490">
        <v>97007</v>
      </c>
      <c r="N20490"/>
      <c r="O20490" t="s">
        <v>405</v>
      </c>
      <c r="P20490" t="s">
        <v>34511</v>
      </c>
    </row>
    <row r="20491" spans="1:16" x14ac:dyDescent="0.25">
      <c r="A20491" t="s">
        <v>0</v>
      </c>
      <c r="B20491" t="s">
        <v>25121</v>
      </c>
      <c r="C20491" t="s">
        <v>112</v>
      </c>
      <c r="D20491" t="s">
        <v>4526</v>
      </c>
      <c r="E20491" t="s">
        <v>59</v>
      </c>
      <c r="F20491" t="b">
        <v>0</v>
      </c>
      <c r="G20491" t="s">
        <v>65</v>
      </c>
      <c r="H20491" s="1">
        <v>46259.959699074083</v>
      </c>
      <c r="I20491" t="b">
        <v>0</v>
      </c>
      <c r="J20491" t="b">
        <v>1</v>
      </c>
      <c r="K20491" t="s">
        <v>41</v>
      </c>
      <c r="L20491" t="s">
        <v>60</v>
      </c>
      <c r="M20491">
        <v>167500</v>
      </c>
      <c r="N20491"/>
      <c r="O20491" t="s">
        <v>1610</v>
      </c>
      <c r="P20491" t="s">
        <v>208</v>
      </c>
    </row>
    <row r="20492" spans="1:16" x14ac:dyDescent="0.25">
      <c r="A20492" t="s">
        <v>4</v>
      </c>
      <c r="B20492" t="s">
        <v>34512</v>
      </c>
      <c r="C20492" t="s">
        <v>543</v>
      </c>
      <c r="D20492" t="s">
        <v>22383</v>
      </c>
      <c r="E20492" t="s">
        <v>59</v>
      </c>
      <c r="F20492" t="b">
        <v>0</v>
      </c>
      <c r="G20492" t="s">
        <v>65</v>
      </c>
      <c r="H20492" s="1">
        <v>46259.96371527778</v>
      </c>
      <c r="I20492" t="b">
        <v>0</v>
      </c>
      <c r="J20492" t="b">
        <v>0</v>
      </c>
      <c r="K20492" t="s">
        <v>41</v>
      </c>
      <c r="L20492" t="s">
        <v>60</v>
      </c>
      <c r="M20492">
        <v>220000</v>
      </c>
      <c r="N20492"/>
      <c r="O20492" t="s">
        <v>6751</v>
      </c>
      <c r="P20492" t="s">
        <v>34513</v>
      </c>
    </row>
    <row r="20493" spans="1:16" x14ac:dyDescent="0.25">
      <c r="A20493" t="s">
        <v>1</v>
      </c>
      <c r="B20493" t="s">
        <v>34514</v>
      </c>
      <c r="C20493" t="s">
        <v>76</v>
      </c>
      <c r="D20493" t="s">
        <v>4526</v>
      </c>
      <c r="E20493" t="s">
        <v>59</v>
      </c>
      <c r="F20493" t="b">
        <v>1</v>
      </c>
      <c r="G20493" t="s">
        <v>68</v>
      </c>
      <c r="H20493" s="1">
        <v>46259.967685185176</v>
      </c>
      <c r="I20493" t="b">
        <v>1</v>
      </c>
      <c r="J20493" t="b">
        <v>0</v>
      </c>
      <c r="K20493" t="s">
        <v>41</v>
      </c>
      <c r="L20493" t="s">
        <v>60</v>
      </c>
      <c r="M20493">
        <v>88000</v>
      </c>
      <c r="N20493"/>
      <c r="O20493" t="s">
        <v>34515</v>
      </c>
      <c r="P20493" t="s">
        <v>1007</v>
      </c>
    </row>
    <row r="20494" spans="1:16" x14ac:dyDescent="0.25">
      <c r="A20494" t="s">
        <v>1</v>
      </c>
      <c r="B20494" t="s">
        <v>316</v>
      </c>
      <c r="C20494" t="s">
        <v>5118</v>
      </c>
      <c r="D20494" t="s">
        <v>4346</v>
      </c>
      <c r="E20494" t="s">
        <v>59</v>
      </c>
      <c r="F20494" t="b">
        <v>0</v>
      </c>
      <c r="G20494" t="s">
        <v>40</v>
      </c>
      <c r="H20494" s="1">
        <v>46259.97148148148</v>
      </c>
      <c r="I20494" t="b">
        <v>1</v>
      </c>
      <c r="J20494" t="b">
        <v>0</v>
      </c>
      <c r="K20494" t="s">
        <v>40</v>
      </c>
      <c r="L20494" t="s">
        <v>60</v>
      </c>
      <c r="M20494">
        <v>52500</v>
      </c>
      <c r="N20494"/>
      <c r="O20494" t="s">
        <v>34516</v>
      </c>
      <c r="P20494" t="s">
        <v>34517</v>
      </c>
    </row>
    <row r="20495" spans="1:16" x14ac:dyDescent="0.25">
      <c r="A20495" t="s">
        <v>2</v>
      </c>
      <c r="B20495" t="s">
        <v>34518</v>
      </c>
      <c r="C20495" t="s">
        <v>76</v>
      </c>
      <c r="D20495" t="s">
        <v>4526</v>
      </c>
      <c r="E20495" t="s">
        <v>132</v>
      </c>
      <c r="F20495" t="b">
        <v>1</v>
      </c>
      <c r="G20495" t="s">
        <v>13</v>
      </c>
      <c r="H20495" s="1">
        <v>46260.006018518521</v>
      </c>
      <c r="I20495" t="b">
        <v>0</v>
      </c>
      <c r="J20495" t="b">
        <v>0</v>
      </c>
      <c r="K20495" t="s">
        <v>13</v>
      </c>
      <c r="L20495" t="s">
        <v>74</v>
      </c>
      <c r="M20495"/>
      <c r="N20495">
        <v>100</v>
      </c>
      <c r="O20495" t="s">
        <v>5046</v>
      </c>
    </row>
    <row r="20496" spans="1:16" x14ac:dyDescent="0.25">
      <c r="A20496" t="s">
        <v>1</v>
      </c>
      <c r="B20496" t="s">
        <v>34519</v>
      </c>
      <c r="C20496" t="s">
        <v>1111</v>
      </c>
      <c r="D20496" t="s">
        <v>4671</v>
      </c>
      <c r="E20496" t="s">
        <v>59</v>
      </c>
      <c r="F20496" t="b">
        <v>0</v>
      </c>
      <c r="G20496" t="s">
        <v>19</v>
      </c>
      <c r="H20496" s="1">
        <v>46260.010983796303</v>
      </c>
      <c r="I20496" t="b">
        <v>1</v>
      </c>
      <c r="J20496" t="b">
        <v>0</v>
      </c>
      <c r="K20496" t="s">
        <v>19</v>
      </c>
      <c r="L20496" t="s">
        <v>60</v>
      </c>
      <c r="M20496">
        <v>2550000</v>
      </c>
      <c r="N20496"/>
      <c r="O20496" t="s">
        <v>34520</v>
      </c>
      <c r="P20496" t="s">
        <v>34521</v>
      </c>
    </row>
    <row r="20497" spans="1:16" x14ac:dyDescent="0.25">
      <c r="A20497" t="s">
        <v>1</v>
      </c>
      <c r="B20497" t="s">
        <v>3719</v>
      </c>
      <c r="C20497" t="s">
        <v>112</v>
      </c>
      <c r="D20497" t="s">
        <v>4346</v>
      </c>
      <c r="E20497" t="s">
        <v>59</v>
      </c>
      <c r="F20497" t="b">
        <v>0</v>
      </c>
      <c r="G20497" t="s">
        <v>77</v>
      </c>
      <c r="H20497" s="1">
        <v>46260.216203703712</v>
      </c>
      <c r="I20497" t="b">
        <v>1</v>
      </c>
      <c r="J20497" t="b">
        <v>1</v>
      </c>
      <c r="K20497" t="s">
        <v>41</v>
      </c>
      <c r="L20497" t="s">
        <v>60</v>
      </c>
      <c r="M20497">
        <v>72750</v>
      </c>
      <c r="N20497"/>
      <c r="O20497" t="s">
        <v>11586</v>
      </c>
      <c r="P20497" t="s">
        <v>34522</v>
      </c>
    </row>
    <row r="20498" spans="1:16" x14ac:dyDescent="0.25">
      <c r="A20498" t="s">
        <v>1</v>
      </c>
      <c r="B20498" t="s">
        <v>34523</v>
      </c>
      <c r="C20498" t="s">
        <v>16280</v>
      </c>
      <c r="D20498" t="s">
        <v>4526</v>
      </c>
      <c r="E20498" t="s">
        <v>88</v>
      </c>
      <c r="F20498" t="b">
        <v>0</v>
      </c>
      <c r="G20498" t="s">
        <v>40</v>
      </c>
      <c r="H20498" s="1">
        <v>46260.302199074067</v>
      </c>
      <c r="I20498" t="b">
        <v>0</v>
      </c>
      <c r="J20498" t="b">
        <v>0</v>
      </c>
      <c r="K20498" t="s">
        <v>40</v>
      </c>
      <c r="L20498" t="s">
        <v>60</v>
      </c>
      <c r="M20498">
        <v>42416.5</v>
      </c>
      <c r="N20498"/>
      <c r="O20498" t="s">
        <v>34524</v>
      </c>
      <c r="P20498" t="s">
        <v>4040</v>
      </c>
    </row>
    <row r="20499" spans="1:16" x14ac:dyDescent="0.25">
      <c r="H20499" s="1"/>
    </row>
    <row r="20500" spans="1:16" x14ac:dyDescent="0.25">
      <c r="H20500" s="1"/>
    </row>
    <row r="20501" spans="1:16" x14ac:dyDescent="0.25">
      <c r="H20501" s="1"/>
    </row>
    <row r="20502" spans="1:16" x14ac:dyDescent="0.25">
      <c r="H20502" s="1"/>
    </row>
    <row r="20503" spans="1:16" x14ac:dyDescent="0.25">
      <c r="H20503" s="1"/>
    </row>
    <row r="20504" spans="1:16" x14ac:dyDescent="0.25">
      <c r="H20504" s="1"/>
    </row>
    <row r="20505" spans="1:16" x14ac:dyDescent="0.25">
      <c r="H20505" s="1"/>
    </row>
    <row r="20506" spans="1:16" x14ac:dyDescent="0.25">
      <c r="H20506" s="1"/>
    </row>
    <row r="20507" spans="1:16" x14ac:dyDescent="0.25">
      <c r="H20507" s="1"/>
    </row>
    <row r="20508" spans="1:16" x14ac:dyDescent="0.25">
      <c r="H20508" s="1"/>
    </row>
    <row r="20509" spans="1:16" x14ac:dyDescent="0.25">
      <c r="H20509" s="1"/>
    </row>
    <row r="20510" spans="1:16" x14ac:dyDescent="0.25">
      <c r="H20510" s="1"/>
    </row>
    <row r="20511" spans="1:16" x14ac:dyDescent="0.25">
      <c r="H20511" s="1"/>
    </row>
    <row r="20512" spans="1:16" x14ac:dyDescent="0.25">
      <c r="H20512" s="1"/>
    </row>
    <row r="20513" spans="8:8" x14ac:dyDescent="0.25">
      <c r="H20513" s="1"/>
    </row>
    <row r="20514" spans="8:8" x14ac:dyDescent="0.25">
      <c r="H20514" s="1"/>
    </row>
    <row r="20515" spans="8:8" x14ac:dyDescent="0.25">
      <c r="H20515" s="1"/>
    </row>
    <row r="20516" spans="8:8" x14ac:dyDescent="0.25">
      <c r="H20516" s="1"/>
    </row>
    <row r="20517" spans="8:8" x14ac:dyDescent="0.25">
      <c r="H20517" s="1"/>
    </row>
    <row r="20518" spans="8:8" x14ac:dyDescent="0.25">
      <c r="H20518" s="1"/>
    </row>
    <row r="20519" spans="8:8" x14ac:dyDescent="0.25">
      <c r="H20519" s="1"/>
    </row>
    <row r="20520" spans="8:8" x14ac:dyDescent="0.25">
      <c r="H20520" s="1"/>
    </row>
    <row r="20521" spans="8:8" x14ac:dyDescent="0.25">
      <c r="H20521" s="1"/>
    </row>
    <row r="20522" spans="8:8" x14ac:dyDescent="0.25">
      <c r="H20522" s="1"/>
    </row>
    <row r="20523" spans="8:8" x14ac:dyDescent="0.25">
      <c r="H20523" s="1"/>
    </row>
    <row r="20524" spans="8:8" x14ac:dyDescent="0.25">
      <c r="H20524" s="1"/>
    </row>
    <row r="20525" spans="8:8" x14ac:dyDescent="0.25">
      <c r="H20525" s="1"/>
    </row>
    <row r="20526" spans="8:8" x14ac:dyDescent="0.25">
      <c r="H20526" s="1"/>
    </row>
    <row r="20527" spans="8:8" x14ac:dyDescent="0.25">
      <c r="H20527" s="1"/>
    </row>
    <row r="20528" spans="8:8" x14ac:dyDescent="0.25">
      <c r="H20528" s="1"/>
    </row>
    <row r="20529" spans="8:8" x14ac:dyDescent="0.25">
      <c r="H20529" s="1"/>
    </row>
    <row r="20530" spans="8:8" x14ac:dyDescent="0.25">
      <c r="H20530" s="1"/>
    </row>
    <row r="20531" spans="8:8" x14ac:dyDescent="0.25">
      <c r="H20531" s="1"/>
    </row>
    <row r="20532" spans="8:8" x14ac:dyDescent="0.25">
      <c r="H20532" s="1"/>
    </row>
    <row r="20533" spans="8:8" x14ac:dyDescent="0.25">
      <c r="H20533" s="1"/>
    </row>
    <row r="20534" spans="8:8" x14ac:dyDescent="0.25">
      <c r="H20534" s="1"/>
    </row>
    <row r="20535" spans="8:8" x14ac:dyDescent="0.25">
      <c r="H20535" s="1"/>
    </row>
    <row r="20536" spans="8:8" x14ac:dyDescent="0.25">
      <c r="H20536" s="1"/>
    </row>
    <row r="20537" spans="8:8" x14ac:dyDescent="0.25">
      <c r="H20537" s="1"/>
    </row>
    <row r="20538" spans="8:8" x14ac:dyDescent="0.25">
      <c r="H20538" s="1"/>
    </row>
    <row r="20539" spans="8:8" x14ac:dyDescent="0.25">
      <c r="H20539" s="1"/>
    </row>
    <row r="20540" spans="8:8" x14ac:dyDescent="0.25">
      <c r="H20540" s="1"/>
    </row>
    <row r="20541" spans="8:8" x14ac:dyDescent="0.25">
      <c r="H20541" s="1"/>
    </row>
    <row r="20542" spans="8:8" x14ac:dyDescent="0.25">
      <c r="H20542" s="1"/>
    </row>
    <row r="20543" spans="8:8" x14ac:dyDescent="0.25">
      <c r="H20543" s="1"/>
    </row>
    <row r="20544" spans="8:8" x14ac:dyDescent="0.25">
      <c r="H20544" s="1"/>
    </row>
    <row r="20545" spans="8:8" x14ac:dyDescent="0.25">
      <c r="H20545" s="1"/>
    </row>
    <row r="20546" spans="8:8" x14ac:dyDescent="0.25">
      <c r="H20546" s="1"/>
    </row>
    <row r="20547" spans="8:8" x14ac:dyDescent="0.25">
      <c r="H20547" s="1"/>
    </row>
    <row r="20548" spans="8:8" x14ac:dyDescent="0.25">
      <c r="H20548" s="1"/>
    </row>
    <row r="20549" spans="8:8" x14ac:dyDescent="0.25">
      <c r="H20549" s="1"/>
    </row>
    <row r="20550" spans="8:8" x14ac:dyDescent="0.25">
      <c r="H20550" s="1"/>
    </row>
    <row r="20551" spans="8:8" x14ac:dyDescent="0.25">
      <c r="H20551" s="1"/>
    </row>
    <row r="20552" spans="8:8" x14ac:dyDescent="0.25">
      <c r="H20552" s="1"/>
    </row>
    <row r="20553" spans="8:8" x14ac:dyDescent="0.25">
      <c r="H20553" s="1"/>
    </row>
    <row r="20554" spans="8:8" x14ac:dyDescent="0.25">
      <c r="H20554" s="1"/>
    </row>
    <row r="20555" spans="8:8" x14ac:dyDescent="0.25">
      <c r="H20555" s="1"/>
    </row>
    <row r="20556" spans="8:8" x14ac:dyDescent="0.25">
      <c r="H20556" s="1"/>
    </row>
    <row r="20557" spans="8:8" x14ac:dyDescent="0.25">
      <c r="H20557" s="1"/>
    </row>
    <row r="20558" spans="8:8" x14ac:dyDescent="0.25">
      <c r="H20558" s="1"/>
    </row>
    <row r="20559" spans="8:8" x14ac:dyDescent="0.25">
      <c r="H20559" s="1"/>
    </row>
    <row r="20560" spans="8:8" x14ac:dyDescent="0.25">
      <c r="H20560" s="1"/>
    </row>
    <row r="20561" spans="8:8" x14ac:dyDescent="0.25">
      <c r="H20561" s="1"/>
    </row>
    <row r="20562" spans="8:8" x14ac:dyDescent="0.25">
      <c r="H20562" s="1"/>
    </row>
    <row r="20563" spans="8:8" x14ac:dyDescent="0.25">
      <c r="H20563" s="1"/>
    </row>
    <row r="20564" spans="8:8" x14ac:dyDescent="0.25">
      <c r="H20564" s="1"/>
    </row>
    <row r="20565" spans="8:8" x14ac:dyDescent="0.25">
      <c r="H20565" s="1"/>
    </row>
    <row r="20566" spans="8:8" x14ac:dyDescent="0.25">
      <c r="H20566" s="1"/>
    </row>
    <row r="20567" spans="8:8" x14ac:dyDescent="0.25">
      <c r="H20567" s="1"/>
    </row>
    <row r="20568" spans="8:8" x14ac:dyDescent="0.25">
      <c r="H20568" s="1"/>
    </row>
    <row r="20569" spans="8:8" x14ac:dyDescent="0.25">
      <c r="H20569" s="1"/>
    </row>
    <row r="20570" spans="8:8" x14ac:dyDescent="0.25">
      <c r="H20570" s="1"/>
    </row>
    <row r="20571" spans="8:8" x14ac:dyDescent="0.25">
      <c r="H20571" s="1"/>
    </row>
    <row r="20572" spans="8:8" x14ac:dyDescent="0.25">
      <c r="H20572" s="1"/>
    </row>
    <row r="20573" spans="8:8" x14ac:dyDescent="0.25">
      <c r="H20573" s="1"/>
    </row>
    <row r="20574" spans="8:8" x14ac:dyDescent="0.25">
      <c r="H20574" s="1"/>
    </row>
    <row r="20575" spans="8:8" x14ac:dyDescent="0.25">
      <c r="H20575" s="1"/>
    </row>
    <row r="20576" spans="8:8" x14ac:dyDescent="0.25">
      <c r="H20576" s="1"/>
    </row>
    <row r="20577" spans="8:8" x14ac:dyDescent="0.25">
      <c r="H20577" s="1"/>
    </row>
    <row r="20578" spans="8:8" x14ac:dyDescent="0.25">
      <c r="H20578" s="1"/>
    </row>
    <row r="20579" spans="8:8" x14ac:dyDescent="0.25">
      <c r="H20579" s="1"/>
    </row>
    <row r="20580" spans="8:8" x14ac:dyDescent="0.25">
      <c r="H20580" s="1"/>
    </row>
    <row r="20581" spans="8:8" x14ac:dyDescent="0.25">
      <c r="H20581" s="1"/>
    </row>
    <row r="20582" spans="8:8" x14ac:dyDescent="0.25">
      <c r="H20582" s="1"/>
    </row>
    <row r="20583" spans="8:8" x14ac:dyDescent="0.25">
      <c r="H20583" s="1"/>
    </row>
    <row r="20584" spans="8:8" x14ac:dyDescent="0.25">
      <c r="H20584" s="1"/>
    </row>
    <row r="20585" spans="8:8" x14ac:dyDescent="0.25">
      <c r="H20585" s="1"/>
    </row>
    <row r="20586" spans="8:8" x14ac:dyDescent="0.25">
      <c r="H20586" s="1"/>
    </row>
    <row r="20587" spans="8:8" x14ac:dyDescent="0.25">
      <c r="H20587" s="1"/>
    </row>
    <row r="20588" spans="8:8" x14ac:dyDescent="0.25">
      <c r="H20588" s="1"/>
    </row>
    <row r="20589" spans="8:8" x14ac:dyDescent="0.25">
      <c r="H20589" s="1"/>
    </row>
    <row r="20590" spans="8:8" x14ac:dyDescent="0.25">
      <c r="H20590" s="1"/>
    </row>
    <row r="20591" spans="8:8" x14ac:dyDescent="0.25">
      <c r="H20591" s="1"/>
    </row>
    <row r="20592" spans="8:8" x14ac:dyDescent="0.25">
      <c r="H20592" s="1"/>
    </row>
    <row r="20593" spans="8:8" x14ac:dyDescent="0.25">
      <c r="H20593" s="1"/>
    </row>
    <row r="20594" spans="8:8" x14ac:dyDescent="0.25">
      <c r="H20594" s="1"/>
    </row>
    <row r="20595" spans="8:8" x14ac:dyDescent="0.25">
      <c r="H20595" s="1"/>
    </row>
    <row r="20596" spans="8:8" x14ac:dyDescent="0.25">
      <c r="H20596" s="1"/>
    </row>
    <row r="20597" spans="8:8" x14ac:dyDescent="0.25">
      <c r="H20597" s="1"/>
    </row>
    <row r="20598" spans="8:8" x14ac:dyDescent="0.25">
      <c r="H20598" s="1"/>
    </row>
    <row r="20599" spans="8:8" x14ac:dyDescent="0.25">
      <c r="H20599" s="1"/>
    </row>
    <row r="20600" spans="8:8" x14ac:dyDescent="0.25">
      <c r="H20600" s="1"/>
    </row>
    <row r="20601" spans="8:8" x14ac:dyDescent="0.25">
      <c r="H20601" s="1"/>
    </row>
    <row r="20602" spans="8:8" x14ac:dyDescent="0.25">
      <c r="H20602" s="1"/>
    </row>
    <row r="20603" spans="8:8" x14ac:dyDescent="0.25">
      <c r="H20603" s="1"/>
    </row>
    <row r="20604" spans="8:8" x14ac:dyDescent="0.25">
      <c r="H20604" s="1"/>
    </row>
    <row r="20605" spans="8:8" x14ac:dyDescent="0.25">
      <c r="H20605" s="1"/>
    </row>
    <row r="20606" spans="8:8" x14ac:dyDescent="0.25">
      <c r="H20606" s="1"/>
    </row>
    <row r="20607" spans="8:8" x14ac:dyDescent="0.25">
      <c r="H20607" s="1"/>
    </row>
    <row r="20608" spans="8:8" x14ac:dyDescent="0.25">
      <c r="H20608" s="1"/>
    </row>
    <row r="20609" spans="8:8" x14ac:dyDescent="0.25">
      <c r="H20609" s="1"/>
    </row>
    <row r="20610" spans="8:8" x14ac:dyDescent="0.25">
      <c r="H20610" s="1"/>
    </row>
    <row r="20611" spans="8:8" x14ac:dyDescent="0.25">
      <c r="H20611" s="1"/>
    </row>
    <row r="20612" spans="8:8" x14ac:dyDescent="0.25">
      <c r="H20612" s="1"/>
    </row>
    <row r="20613" spans="8:8" x14ac:dyDescent="0.25">
      <c r="H20613" s="1"/>
    </row>
    <row r="20614" spans="8:8" x14ac:dyDescent="0.25">
      <c r="H20614" s="1"/>
    </row>
    <row r="20615" spans="8:8" x14ac:dyDescent="0.25">
      <c r="H20615" s="1"/>
    </row>
    <row r="20616" spans="8:8" x14ac:dyDescent="0.25">
      <c r="H20616" s="1"/>
    </row>
    <row r="20617" spans="8:8" x14ac:dyDescent="0.25">
      <c r="H20617" s="1"/>
    </row>
    <row r="20618" spans="8:8" x14ac:dyDescent="0.25">
      <c r="H20618" s="1"/>
    </row>
    <row r="20619" spans="8:8" x14ac:dyDescent="0.25">
      <c r="H20619" s="1"/>
    </row>
    <row r="20620" spans="8:8" x14ac:dyDescent="0.25">
      <c r="H20620" s="1"/>
    </row>
    <row r="20621" spans="8:8" x14ac:dyDescent="0.25">
      <c r="H20621" s="1"/>
    </row>
    <row r="20622" spans="8:8" x14ac:dyDescent="0.25">
      <c r="H20622" s="1"/>
    </row>
    <row r="20623" spans="8:8" x14ac:dyDescent="0.25">
      <c r="H20623" s="1"/>
    </row>
    <row r="20624" spans="8:8" x14ac:dyDescent="0.25">
      <c r="H20624" s="1"/>
    </row>
    <row r="20625" spans="8:8" x14ac:dyDescent="0.25">
      <c r="H20625" s="1"/>
    </row>
    <row r="20626" spans="8:8" x14ac:dyDescent="0.25">
      <c r="H20626" s="1"/>
    </row>
    <row r="20627" spans="8:8" x14ac:dyDescent="0.25">
      <c r="H20627" s="1"/>
    </row>
    <row r="20628" spans="8:8" x14ac:dyDescent="0.25">
      <c r="H20628" s="1"/>
    </row>
    <row r="20629" spans="8:8" x14ac:dyDescent="0.25">
      <c r="H20629" s="1"/>
    </row>
    <row r="20630" spans="8:8" x14ac:dyDescent="0.25">
      <c r="H20630" s="1"/>
    </row>
    <row r="20631" spans="8:8" x14ac:dyDescent="0.25">
      <c r="H20631" s="1"/>
    </row>
    <row r="20632" spans="8:8" x14ac:dyDescent="0.25">
      <c r="H20632" s="1"/>
    </row>
    <row r="20633" spans="8:8" x14ac:dyDescent="0.25">
      <c r="H20633" s="1"/>
    </row>
    <row r="20634" spans="8:8" x14ac:dyDescent="0.25">
      <c r="H20634" s="1"/>
    </row>
    <row r="20635" spans="8:8" x14ac:dyDescent="0.25">
      <c r="H20635" s="1"/>
    </row>
    <row r="20636" spans="8:8" x14ac:dyDescent="0.25">
      <c r="H20636" s="1"/>
    </row>
    <row r="20637" spans="8:8" x14ac:dyDescent="0.25">
      <c r="H20637" s="1"/>
    </row>
    <row r="20638" spans="8:8" x14ac:dyDescent="0.25">
      <c r="H20638" s="1"/>
    </row>
    <row r="20639" spans="8:8" x14ac:dyDescent="0.25">
      <c r="H20639" s="1"/>
    </row>
    <row r="20640" spans="8:8" x14ac:dyDescent="0.25">
      <c r="H20640" s="1"/>
    </row>
    <row r="20641" spans="8:8" x14ac:dyDescent="0.25">
      <c r="H20641" s="1"/>
    </row>
    <row r="20642" spans="8:8" x14ac:dyDescent="0.25">
      <c r="H20642" s="1"/>
    </row>
    <row r="20643" spans="8:8" x14ac:dyDescent="0.25">
      <c r="H20643" s="1"/>
    </row>
    <row r="20644" spans="8:8" x14ac:dyDescent="0.25">
      <c r="H20644" s="1"/>
    </row>
    <row r="20645" spans="8:8" x14ac:dyDescent="0.25">
      <c r="H20645" s="1"/>
    </row>
    <row r="20646" spans="8:8" x14ac:dyDescent="0.25">
      <c r="H20646" s="1"/>
    </row>
    <row r="20647" spans="8:8" x14ac:dyDescent="0.25">
      <c r="H20647" s="1"/>
    </row>
    <row r="20648" spans="8:8" x14ac:dyDescent="0.25">
      <c r="H20648" s="1"/>
    </row>
    <row r="20649" spans="8:8" x14ac:dyDescent="0.25">
      <c r="H20649" s="1"/>
    </row>
    <row r="20650" spans="8:8" x14ac:dyDescent="0.25">
      <c r="H20650" s="1"/>
    </row>
    <row r="20651" spans="8:8" x14ac:dyDescent="0.25">
      <c r="H20651" s="1"/>
    </row>
    <row r="20652" spans="8:8" x14ac:dyDescent="0.25">
      <c r="H20652" s="1"/>
    </row>
    <row r="20653" spans="8:8" x14ac:dyDescent="0.25">
      <c r="H20653" s="1"/>
    </row>
    <row r="20654" spans="8:8" x14ac:dyDescent="0.25">
      <c r="H20654" s="1"/>
    </row>
    <row r="20655" spans="8:8" x14ac:dyDescent="0.25">
      <c r="H20655" s="1"/>
    </row>
    <row r="20656" spans="8:8" x14ac:dyDescent="0.25">
      <c r="H20656" s="1"/>
    </row>
    <row r="20657" spans="8:8" x14ac:dyDescent="0.25">
      <c r="H20657" s="1"/>
    </row>
    <row r="20658" spans="8:8" x14ac:dyDescent="0.25">
      <c r="H20658" s="1"/>
    </row>
    <row r="20659" spans="8:8" x14ac:dyDescent="0.25">
      <c r="H20659" s="1"/>
    </row>
    <row r="20660" spans="8:8" x14ac:dyDescent="0.25">
      <c r="H20660" s="1"/>
    </row>
    <row r="20661" spans="8:8" x14ac:dyDescent="0.25">
      <c r="H20661" s="1"/>
    </row>
    <row r="20662" spans="8:8" x14ac:dyDescent="0.25">
      <c r="H20662" s="1"/>
    </row>
    <row r="20663" spans="8:8" x14ac:dyDescent="0.25">
      <c r="H20663" s="1"/>
    </row>
    <row r="20664" spans="8:8" x14ac:dyDescent="0.25">
      <c r="H20664" s="1"/>
    </row>
    <row r="20665" spans="8:8" x14ac:dyDescent="0.25">
      <c r="H20665" s="1"/>
    </row>
    <row r="20666" spans="8:8" x14ac:dyDescent="0.25">
      <c r="H20666" s="1"/>
    </row>
    <row r="20667" spans="8:8" x14ac:dyDescent="0.25">
      <c r="H20667" s="1"/>
    </row>
    <row r="20668" spans="8:8" x14ac:dyDescent="0.25">
      <c r="H20668" s="1"/>
    </row>
    <row r="20669" spans="8:8" x14ac:dyDescent="0.25">
      <c r="H20669" s="1"/>
    </row>
    <row r="20670" spans="8:8" x14ac:dyDescent="0.25">
      <c r="H20670" s="1"/>
    </row>
    <row r="20671" spans="8:8" x14ac:dyDescent="0.25">
      <c r="H20671" s="1"/>
    </row>
    <row r="20672" spans="8:8" x14ac:dyDescent="0.25">
      <c r="H20672" s="1"/>
    </row>
    <row r="20673" spans="8:8" x14ac:dyDescent="0.25">
      <c r="H20673" s="1"/>
    </row>
    <row r="20674" spans="8:8" x14ac:dyDescent="0.25">
      <c r="H20674" s="1"/>
    </row>
    <row r="20675" spans="8:8" x14ac:dyDescent="0.25">
      <c r="H20675" s="1"/>
    </row>
    <row r="20676" spans="8:8" x14ac:dyDescent="0.25">
      <c r="H20676" s="1"/>
    </row>
    <row r="20677" spans="8:8" x14ac:dyDescent="0.25">
      <c r="H20677" s="1"/>
    </row>
    <row r="20678" spans="8:8" x14ac:dyDescent="0.25">
      <c r="H20678" s="1"/>
    </row>
    <row r="20679" spans="8:8" x14ac:dyDescent="0.25">
      <c r="H20679" s="1"/>
    </row>
    <row r="20680" spans="8:8" x14ac:dyDescent="0.25">
      <c r="H20680" s="1"/>
    </row>
    <row r="20681" spans="8:8" x14ac:dyDescent="0.25">
      <c r="H20681" s="1"/>
    </row>
    <row r="20682" spans="8:8" x14ac:dyDescent="0.25">
      <c r="H20682" s="1"/>
    </row>
    <row r="20683" spans="8:8" x14ac:dyDescent="0.25">
      <c r="H20683" s="1"/>
    </row>
    <row r="20684" spans="8:8" x14ac:dyDescent="0.25">
      <c r="H20684" s="1"/>
    </row>
    <row r="20685" spans="8:8" x14ac:dyDescent="0.25">
      <c r="H20685" s="1"/>
    </row>
    <row r="20686" spans="8:8" x14ac:dyDescent="0.25">
      <c r="H20686" s="1"/>
    </row>
    <row r="20687" spans="8:8" x14ac:dyDescent="0.25">
      <c r="H20687" s="1"/>
    </row>
    <row r="20688" spans="8:8" x14ac:dyDescent="0.25">
      <c r="H20688" s="1"/>
    </row>
    <row r="20689" spans="8:8" x14ac:dyDescent="0.25">
      <c r="H20689" s="1"/>
    </row>
    <row r="20690" spans="8:8" x14ac:dyDescent="0.25">
      <c r="H20690" s="1"/>
    </row>
    <row r="20691" spans="8:8" x14ac:dyDescent="0.25">
      <c r="H20691" s="1"/>
    </row>
    <row r="20692" spans="8:8" x14ac:dyDescent="0.25">
      <c r="H20692" s="1"/>
    </row>
    <row r="20693" spans="8:8" x14ac:dyDescent="0.25">
      <c r="H20693" s="1"/>
    </row>
    <row r="20694" spans="8:8" x14ac:dyDescent="0.25">
      <c r="H20694" s="1"/>
    </row>
    <row r="20695" spans="8:8" x14ac:dyDescent="0.25">
      <c r="H20695" s="1"/>
    </row>
    <row r="20696" spans="8:8" x14ac:dyDescent="0.25">
      <c r="H20696" s="1"/>
    </row>
    <row r="20697" spans="8:8" x14ac:dyDescent="0.25">
      <c r="H20697" s="1"/>
    </row>
    <row r="20698" spans="8:8" x14ac:dyDescent="0.25">
      <c r="H20698" s="1"/>
    </row>
    <row r="20699" spans="8:8" x14ac:dyDescent="0.25">
      <c r="H20699" s="1"/>
    </row>
    <row r="20700" spans="8:8" x14ac:dyDescent="0.25">
      <c r="H20700" s="1"/>
    </row>
    <row r="20701" spans="8:8" x14ac:dyDescent="0.25">
      <c r="H20701" s="1"/>
    </row>
    <row r="20702" spans="8:8" x14ac:dyDescent="0.25">
      <c r="H20702" s="1"/>
    </row>
    <row r="20703" spans="8:8" x14ac:dyDescent="0.25">
      <c r="H20703" s="1"/>
    </row>
    <row r="20704" spans="8:8" x14ac:dyDescent="0.25">
      <c r="H20704" s="1"/>
    </row>
    <row r="20705" spans="8:8" x14ac:dyDescent="0.25">
      <c r="H20705" s="1"/>
    </row>
    <row r="20706" spans="8:8" x14ac:dyDescent="0.25">
      <c r="H20706" s="1"/>
    </row>
    <row r="20707" spans="8:8" x14ac:dyDescent="0.25">
      <c r="H20707" s="1"/>
    </row>
    <row r="20708" spans="8:8" x14ac:dyDescent="0.25">
      <c r="H20708" s="1"/>
    </row>
    <row r="20709" spans="8:8" x14ac:dyDescent="0.25">
      <c r="H20709" s="1"/>
    </row>
    <row r="20710" spans="8:8" x14ac:dyDescent="0.25">
      <c r="H20710" s="1"/>
    </row>
    <row r="20711" spans="8:8" x14ac:dyDescent="0.25">
      <c r="H20711" s="1"/>
    </row>
    <row r="20712" spans="8:8" x14ac:dyDescent="0.25">
      <c r="H20712" s="1"/>
    </row>
    <row r="20713" spans="8:8" x14ac:dyDescent="0.25">
      <c r="H20713" s="1"/>
    </row>
    <row r="20714" spans="8:8" x14ac:dyDescent="0.25">
      <c r="H20714" s="1"/>
    </row>
    <row r="20715" spans="8:8" x14ac:dyDescent="0.25">
      <c r="H20715" s="1"/>
    </row>
    <row r="20716" spans="8:8" x14ac:dyDescent="0.25">
      <c r="H20716" s="1"/>
    </row>
    <row r="20717" spans="8:8" x14ac:dyDescent="0.25">
      <c r="H20717" s="1"/>
    </row>
    <row r="20718" spans="8:8" x14ac:dyDescent="0.25">
      <c r="H20718" s="1"/>
    </row>
    <row r="20719" spans="8:8" x14ac:dyDescent="0.25">
      <c r="H20719" s="1"/>
    </row>
    <row r="20720" spans="8:8" x14ac:dyDescent="0.25">
      <c r="H20720" s="1"/>
    </row>
    <row r="20721" spans="8:8" x14ac:dyDescent="0.25">
      <c r="H20721" s="1"/>
    </row>
    <row r="20722" spans="8:8" x14ac:dyDescent="0.25">
      <c r="H20722" s="1"/>
    </row>
    <row r="20723" spans="8:8" x14ac:dyDescent="0.25">
      <c r="H20723" s="1"/>
    </row>
    <row r="20724" spans="8:8" x14ac:dyDescent="0.25">
      <c r="H20724" s="1"/>
    </row>
    <row r="20725" spans="8:8" x14ac:dyDescent="0.25">
      <c r="H20725" s="1"/>
    </row>
    <row r="20726" spans="8:8" x14ac:dyDescent="0.25">
      <c r="H20726" s="1"/>
    </row>
    <row r="20727" spans="8:8" x14ac:dyDescent="0.25">
      <c r="H20727" s="1"/>
    </row>
    <row r="20728" spans="8:8" x14ac:dyDescent="0.25">
      <c r="H20728" s="1"/>
    </row>
    <row r="20729" spans="8:8" x14ac:dyDescent="0.25">
      <c r="H20729" s="1"/>
    </row>
    <row r="20730" spans="8:8" x14ac:dyDescent="0.25">
      <c r="H20730" s="1"/>
    </row>
    <row r="20731" spans="8:8" x14ac:dyDescent="0.25">
      <c r="H20731" s="1"/>
    </row>
    <row r="20732" spans="8:8" x14ac:dyDescent="0.25">
      <c r="H20732" s="1"/>
    </row>
    <row r="20733" spans="8:8" x14ac:dyDescent="0.25">
      <c r="H20733" s="1"/>
    </row>
    <row r="20734" spans="8:8" x14ac:dyDescent="0.25">
      <c r="H20734" s="1"/>
    </row>
    <row r="20735" spans="8:8" x14ac:dyDescent="0.25">
      <c r="H20735" s="1"/>
    </row>
    <row r="20736" spans="8:8" x14ac:dyDescent="0.25">
      <c r="H20736" s="1"/>
    </row>
    <row r="20737" spans="8:8" x14ac:dyDescent="0.25">
      <c r="H20737" s="1"/>
    </row>
    <row r="20738" spans="8:8" x14ac:dyDescent="0.25">
      <c r="H20738" s="1"/>
    </row>
    <row r="20739" spans="8:8" x14ac:dyDescent="0.25">
      <c r="H20739" s="1"/>
    </row>
    <row r="20740" spans="8:8" x14ac:dyDescent="0.25">
      <c r="H20740" s="1"/>
    </row>
    <row r="20741" spans="8:8" x14ac:dyDescent="0.25">
      <c r="H20741" s="1"/>
    </row>
    <row r="20742" spans="8:8" x14ac:dyDescent="0.25">
      <c r="H20742" s="1"/>
    </row>
    <row r="20743" spans="8:8" x14ac:dyDescent="0.25">
      <c r="H20743" s="1"/>
    </row>
    <row r="20744" spans="8:8" x14ac:dyDescent="0.25">
      <c r="H20744" s="1"/>
    </row>
    <row r="20745" spans="8:8" x14ac:dyDescent="0.25">
      <c r="H20745" s="1"/>
    </row>
    <row r="20746" spans="8:8" x14ac:dyDescent="0.25">
      <c r="H20746" s="1"/>
    </row>
    <row r="20747" spans="8:8" x14ac:dyDescent="0.25">
      <c r="H20747" s="1"/>
    </row>
    <row r="20748" spans="8:8" x14ac:dyDescent="0.25">
      <c r="H20748" s="1"/>
    </row>
    <row r="20749" spans="8:8" x14ac:dyDescent="0.25">
      <c r="H20749" s="1"/>
    </row>
    <row r="20750" spans="8:8" x14ac:dyDescent="0.25">
      <c r="H20750" s="1"/>
    </row>
    <row r="20751" spans="8:8" x14ac:dyDescent="0.25">
      <c r="H20751" s="1"/>
    </row>
    <row r="20752" spans="8:8" x14ac:dyDescent="0.25">
      <c r="H20752" s="1"/>
    </row>
    <row r="20753" spans="8:8" x14ac:dyDescent="0.25">
      <c r="H20753" s="1"/>
    </row>
    <row r="20754" spans="8:8" x14ac:dyDescent="0.25">
      <c r="H20754" s="1"/>
    </row>
    <row r="20755" spans="8:8" x14ac:dyDescent="0.25">
      <c r="H20755" s="1"/>
    </row>
    <row r="20756" spans="8:8" x14ac:dyDescent="0.25">
      <c r="H20756" s="1"/>
    </row>
    <row r="20757" spans="8:8" x14ac:dyDescent="0.25">
      <c r="H20757" s="1"/>
    </row>
    <row r="20758" spans="8:8" x14ac:dyDescent="0.25">
      <c r="H20758" s="1"/>
    </row>
    <row r="20759" spans="8:8" x14ac:dyDescent="0.25">
      <c r="H20759" s="1"/>
    </row>
    <row r="20760" spans="8:8" x14ac:dyDescent="0.25">
      <c r="H20760" s="1"/>
    </row>
    <row r="20761" spans="8:8" x14ac:dyDescent="0.25">
      <c r="H20761" s="1"/>
    </row>
    <row r="20762" spans="8:8" x14ac:dyDescent="0.25">
      <c r="H20762" s="1"/>
    </row>
    <row r="20763" spans="8:8" x14ac:dyDescent="0.25">
      <c r="H20763" s="1"/>
    </row>
    <row r="20764" spans="8:8" x14ac:dyDescent="0.25">
      <c r="H20764" s="1"/>
    </row>
    <row r="20765" spans="8:8" x14ac:dyDescent="0.25">
      <c r="H20765" s="1"/>
    </row>
    <row r="20766" spans="8:8" x14ac:dyDescent="0.25">
      <c r="H20766" s="1"/>
    </row>
    <row r="20767" spans="8:8" x14ac:dyDescent="0.25">
      <c r="H20767" s="1"/>
    </row>
    <row r="20768" spans="8:8" x14ac:dyDescent="0.25">
      <c r="H20768" s="1"/>
    </row>
    <row r="20769" spans="8:8" x14ac:dyDescent="0.25">
      <c r="H20769" s="1"/>
    </row>
    <row r="20770" spans="8:8" x14ac:dyDescent="0.25">
      <c r="H20770" s="1"/>
    </row>
    <row r="20771" spans="8:8" x14ac:dyDescent="0.25">
      <c r="H20771" s="1"/>
    </row>
    <row r="20772" spans="8:8" x14ac:dyDescent="0.25">
      <c r="H20772" s="1"/>
    </row>
    <row r="20773" spans="8:8" x14ac:dyDescent="0.25">
      <c r="H20773" s="1"/>
    </row>
    <row r="20774" spans="8:8" x14ac:dyDescent="0.25">
      <c r="H20774" s="1"/>
    </row>
    <row r="20775" spans="8:8" x14ac:dyDescent="0.25">
      <c r="H20775" s="1"/>
    </row>
    <row r="20776" spans="8:8" x14ac:dyDescent="0.25">
      <c r="H20776" s="1"/>
    </row>
    <row r="20777" spans="8:8" x14ac:dyDescent="0.25">
      <c r="H20777" s="1"/>
    </row>
    <row r="20778" spans="8:8" x14ac:dyDescent="0.25">
      <c r="H20778" s="1"/>
    </row>
    <row r="20779" spans="8:8" x14ac:dyDescent="0.25">
      <c r="H20779" s="1"/>
    </row>
    <row r="20780" spans="8:8" x14ac:dyDescent="0.25">
      <c r="H20780" s="1"/>
    </row>
    <row r="20781" spans="8:8" x14ac:dyDescent="0.25">
      <c r="H20781" s="1"/>
    </row>
    <row r="20782" spans="8:8" x14ac:dyDescent="0.25">
      <c r="H20782" s="1"/>
    </row>
    <row r="20783" spans="8:8" x14ac:dyDescent="0.25">
      <c r="H20783" s="1"/>
    </row>
    <row r="20784" spans="8:8" x14ac:dyDescent="0.25">
      <c r="H20784" s="1"/>
    </row>
    <row r="20785" spans="8:8" x14ac:dyDescent="0.25">
      <c r="H20785" s="1"/>
    </row>
    <row r="20786" spans="8:8" x14ac:dyDescent="0.25">
      <c r="H20786" s="1"/>
    </row>
    <row r="20787" spans="8:8" x14ac:dyDescent="0.25">
      <c r="H20787" s="1"/>
    </row>
    <row r="20788" spans="8:8" x14ac:dyDescent="0.25">
      <c r="H20788" s="1"/>
    </row>
    <row r="20789" spans="8:8" x14ac:dyDescent="0.25">
      <c r="H20789" s="1"/>
    </row>
    <row r="20790" spans="8:8" x14ac:dyDescent="0.25">
      <c r="H20790" s="1"/>
    </row>
    <row r="20791" spans="8:8" x14ac:dyDescent="0.25">
      <c r="H20791" s="1"/>
    </row>
    <row r="20792" spans="8:8" x14ac:dyDescent="0.25">
      <c r="H20792" s="1"/>
    </row>
    <row r="20793" spans="8:8" x14ac:dyDescent="0.25">
      <c r="H20793" s="1"/>
    </row>
    <row r="20794" spans="8:8" x14ac:dyDescent="0.25">
      <c r="H20794" s="1"/>
    </row>
    <row r="20795" spans="8:8" x14ac:dyDescent="0.25">
      <c r="H20795" s="1"/>
    </row>
    <row r="20796" spans="8:8" x14ac:dyDescent="0.25">
      <c r="H20796" s="1"/>
    </row>
    <row r="20797" spans="8:8" x14ac:dyDescent="0.25">
      <c r="H20797" s="1"/>
    </row>
    <row r="20798" spans="8:8" x14ac:dyDescent="0.25">
      <c r="H20798" s="1"/>
    </row>
    <row r="20799" spans="8:8" x14ac:dyDescent="0.25">
      <c r="H20799" s="1"/>
    </row>
    <row r="20800" spans="8:8" x14ac:dyDescent="0.25">
      <c r="H20800" s="1"/>
    </row>
    <row r="20801" spans="8:8" x14ac:dyDescent="0.25">
      <c r="H20801" s="1"/>
    </row>
    <row r="20802" spans="8:8" x14ac:dyDescent="0.25">
      <c r="H20802" s="1"/>
    </row>
    <row r="20803" spans="8:8" x14ac:dyDescent="0.25">
      <c r="H20803" s="1"/>
    </row>
    <row r="20804" spans="8:8" x14ac:dyDescent="0.25">
      <c r="H20804" s="1"/>
    </row>
    <row r="20805" spans="8:8" x14ac:dyDescent="0.25">
      <c r="H20805" s="1"/>
    </row>
    <row r="20806" spans="8:8" x14ac:dyDescent="0.25">
      <c r="H20806" s="1"/>
    </row>
    <row r="20807" spans="8:8" x14ac:dyDescent="0.25">
      <c r="H20807" s="1"/>
    </row>
    <row r="20808" spans="8:8" x14ac:dyDescent="0.25">
      <c r="H20808" s="1"/>
    </row>
    <row r="20809" spans="8:8" x14ac:dyDescent="0.25">
      <c r="H20809" s="1"/>
    </row>
    <row r="20810" spans="8:8" x14ac:dyDescent="0.25">
      <c r="H20810" s="1"/>
    </row>
    <row r="20811" spans="8:8" x14ac:dyDescent="0.25">
      <c r="H20811" s="1"/>
    </row>
    <row r="20812" spans="8:8" x14ac:dyDescent="0.25">
      <c r="H20812" s="1"/>
    </row>
    <row r="20813" spans="8:8" x14ac:dyDescent="0.25">
      <c r="H20813" s="1"/>
    </row>
    <row r="20814" spans="8:8" x14ac:dyDescent="0.25">
      <c r="H20814" s="1"/>
    </row>
    <row r="20815" spans="8:8" x14ac:dyDescent="0.25">
      <c r="H20815" s="1"/>
    </row>
    <row r="20816" spans="8:8" x14ac:dyDescent="0.25">
      <c r="H20816" s="1"/>
    </row>
    <row r="20817" spans="8:8" x14ac:dyDescent="0.25">
      <c r="H20817" s="1"/>
    </row>
    <row r="20818" spans="8:8" x14ac:dyDescent="0.25">
      <c r="H20818" s="1"/>
    </row>
    <row r="20819" spans="8:8" x14ac:dyDescent="0.25">
      <c r="H20819" s="1"/>
    </row>
    <row r="20820" spans="8:8" x14ac:dyDescent="0.25">
      <c r="H20820" s="1"/>
    </row>
    <row r="20821" spans="8:8" x14ac:dyDescent="0.25">
      <c r="H20821" s="1"/>
    </row>
    <row r="20822" spans="8:8" x14ac:dyDescent="0.25">
      <c r="H20822" s="1"/>
    </row>
    <row r="20823" spans="8:8" x14ac:dyDescent="0.25">
      <c r="H20823" s="1"/>
    </row>
    <row r="20824" spans="8:8" x14ac:dyDescent="0.25">
      <c r="H20824" s="1"/>
    </row>
    <row r="20825" spans="8:8" x14ac:dyDescent="0.25">
      <c r="H20825" s="1"/>
    </row>
    <row r="20826" spans="8:8" x14ac:dyDescent="0.25">
      <c r="H20826" s="1"/>
    </row>
    <row r="20827" spans="8:8" x14ac:dyDescent="0.25">
      <c r="H20827" s="1"/>
    </row>
    <row r="20828" spans="8:8" x14ac:dyDescent="0.25">
      <c r="H20828" s="1"/>
    </row>
    <row r="20829" spans="8:8" x14ac:dyDescent="0.25">
      <c r="H20829" s="1"/>
    </row>
    <row r="20830" spans="8:8" x14ac:dyDescent="0.25">
      <c r="H20830" s="1"/>
    </row>
    <row r="20831" spans="8:8" x14ac:dyDescent="0.25">
      <c r="H20831" s="1"/>
    </row>
    <row r="20832" spans="8:8" x14ac:dyDescent="0.25">
      <c r="H20832" s="1"/>
    </row>
    <row r="20833" spans="8:8" x14ac:dyDescent="0.25">
      <c r="H20833" s="1"/>
    </row>
    <row r="20834" spans="8:8" x14ac:dyDescent="0.25">
      <c r="H20834" s="1"/>
    </row>
    <row r="20835" spans="8:8" x14ac:dyDescent="0.25">
      <c r="H20835" s="1"/>
    </row>
    <row r="20836" spans="8:8" x14ac:dyDescent="0.25">
      <c r="H20836" s="1"/>
    </row>
    <row r="20837" spans="8:8" x14ac:dyDescent="0.25">
      <c r="H20837" s="1"/>
    </row>
    <row r="20838" spans="8:8" x14ac:dyDescent="0.25">
      <c r="H20838" s="1"/>
    </row>
    <row r="20839" spans="8:8" x14ac:dyDescent="0.25">
      <c r="H20839" s="1"/>
    </row>
    <row r="20840" spans="8:8" x14ac:dyDescent="0.25">
      <c r="H20840" s="1"/>
    </row>
    <row r="20841" spans="8:8" x14ac:dyDescent="0.25">
      <c r="H20841" s="1"/>
    </row>
    <row r="20842" spans="8:8" x14ac:dyDescent="0.25">
      <c r="H20842" s="1"/>
    </row>
    <row r="20843" spans="8:8" x14ac:dyDescent="0.25">
      <c r="H20843" s="1"/>
    </row>
    <row r="20844" spans="8:8" x14ac:dyDescent="0.25">
      <c r="H20844" s="1"/>
    </row>
    <row r="20845" spans="8:8" x14ac:dyDescent="0.25">
      <c r="H20845" s="1"/>
    </row>
    <row r="20846" spans="8:8" x14ac:dyDescent="0.25">
      <c r="H20846" s="1"/>
    </row>
    <row r="20847" spans="8:8" x14ac:dyDescent="0.25">
      <c r="H20847" s="1"/>
    </row>
    <row r="20848" spans="8:8" x14ac:dyDescent="0.25">
      <c r="H20848" s="1"/>
    </row>
    <row r="20849" spans="8:8" x14ac:dyDescent="0.25">
      <c r="H20849" s="1"/>
    </row>
    <row r="20850" spans="8:8" x14ac:dyDescent="0.25">
      <c r="H20850" s="1"/>
    </row>
    <row r="20851" spans="8:8" x14ac:dyDescent="0.25">
      <c r="H20851" s="1"/>
    </row>
    <row r="20852" spans="8:8" x14ac:dyDescent="0.25">
      <c r="H20852" s="1"/>
    </row>
    <row r="20853" spans="8:8" x14ac:dyDescent="0.25">
      <c r="H20853" s="1"/>
    </row>
    <row r="20854" spans="8:8" x14ac:dyDescent="0.25">
      <c r="H20854" s="1"/>
    </row>
    <row r="20855" spans="8:8" x14ac:dyDescent="0.25">
      <c r="H20855" s="1"/>
    </row>
    <row r="20856" spans="8:8" x14ac:dyDescent="0.25">
      <c r="H20856" s="1"/>
    </row>
    <row r="20857" spans="8:8" x14ac:dyDescent="0.25">
      <c r="H20857" s="1"/>
    </row>
    <row r="20858" spans="8:8" x14ac:dyDescent="0.25">
      <c r="H20858" s="1"/>
    </row>
    <row r="20859" spans="8:8" x14ac:dyDescent="0.25">
      <c r="H20859" s="1"/>
    </row>
    <row r="20860" spans="8:8" x14ac:dyDescent="0.25">
      <c r="H20860" s="1"/>
    </row>
    <row r="20861" spans="8:8" x14ac:dyDescent="0.25">
      <c r="H20861" s="1"/>
    </row>
    <row r="20862" spans="8:8" x14ac:dyDescent="0.25">
      <c r="H20862" s="1"/>
    </row>
    <row r="20863" spans="8:8" x14ac:dyDescent="0.25">
      <c r="H20863" s="1"/>
    </row>
    <row r="20864" spans="8:8" x14ac:dyDescent="0.25">
      <c r="H20864" s="1"/>
    </row>
    <row r="20865" spans="8:8" x14ac:dyDescent="0.25">
      <c r="H20865" s="1"/>
    </row>
    <row r="20866" spans="8:8" x14ac:dyDescent="0.25">
      <c r="H20866" s="1"/>
    </row>
    <row r="20867" spans="8:8" x14ac:dyDescent="0.25">
      <c r="H20867" s="1"/>
    </row>
    <row r="20868" spans="8:8" x14ac:dyDescent="0.25">
      <c r="H20868" s="1"/>
    </row>
    <row r="20869" spans="8:8" x14ac:dyDescent="0.25">
      <c r="H20869" s="1"/>
    </row>
    <row r="20870" spans="8:8" x14ac:dyDescent="0.25">
      <c r="H20870" s="1"/>
    </row>
    <row r="20871" spans="8:8" x14ac:dyDescent="0.25">
      <c r="H20871" s="1"/>
    </row>
    <row r="20872" spans="8:8" x14ac:dyDescent="0.25">
      <c r="H20872" s="1"/>
    </row>
    <row r="20873" spans="8:8" x14ac:dyDescent="0.25">
      <c r="H20873" s="1"/>
    </row>
    <row r="20874" spans="8:8" x14ac:dyDescent="0.25">
      <c r="H20874" s="1"/>
    </row>
    <row r="20875" spans="8:8" x14ac:dyDescent="0.25">
      <c r="H20875" s="1"/>
    </row>
    <row r="20876" spans="8:8" x14ac:dyDescent="0.25">
      <c r="H20876" s="1"/>
    </row>
    <row r="20877" spans="8:8" x14ac:dyDescent="0.25">
      <c r="H20877" s="1"/>
    </row>
    <row r="20878" spans="8:8" x14ac:dyDescent="0.25">
      <c r="H20878" s="1"/>
    </row>
    <row r="20879" spans="8:8" x14ac:dyDescent="0.25">
      <c r="H20879" s="1"/>
    </row>
    <row r="20880" spans="8:8" x14ac:dyDescent="0.25">
      <c r="H20880" s="1"/>
    </row>
    <row r="20881" spans="8:8" x14ac:dyDescent="0.25">
      <c r="H20881" s="1"/>
    </row>
    <row r="20882" spans="8:8" x14ac:dyDescent="0.25">
      <c r="H20882" s="1"/>
    </row>
    <row r="20883" spans="8:8" x14ac:dyDescent="0.25">
      <c r="H20883" s="1"/>
    </row>
    <row r="20884" spans="8:8" x14ac:dyDescent="0.25">
      <c r="H20884" s="1"/>
    </row>
    <row r="20885" spans="8:8" x14ac:dyDescent="0.25">
      <c r="H20885" s="1"/>
    </row>
    <row r="20886" spans="8:8" x14ac:dyDescent="0.25">
      <c r="H20886" s="1"/>
    </row>
    <row r="20887" spans="8:8" x14ac:dyDescent="0.25">
      <c r="H20887" s="1"/>
    </row>
    <row r="20888" spans="8:8" x14ac:dyDescent="0.25">
      <c r="H20888" s="1"/>
    </row>
    <row r="20889" spans="8:8" x14ac:dyDescent="0.25">
      <c r="H20889" s="1"/>
    </row>
    <row r="20890" spans="8:8" x14ac:dyDescent="0.25">
      <c r="H20890" s="1"/>
    </row>
    <row r="20891" spans="8:8" x14ac:dyDescent="0.25">
      <c r="H20891" s="1"/>
    </row>
    <row r="20892" spans="8:8" x14ac:dyDescent="0.25">
      <c r="H20892" s="1"/>
    </row>
    <row r="20893" spans="8:8" x14ac:dyDescent="0.25">
      <c r="H20893" s="1"/>
    </row>
    <row r="20894" spans="8:8" x14ac:dyDescent="0.25">
      <c r="H20894" s="1"/>
    </row>
    <row r="20895" spans="8:8" x14ac:dyDescent="0.25">
      <c r="H20895" s="1"/>
    </row>
    <row r="20896" spans="8:8" x14ac:dyDescent="0.25">
      <c r="H20896" s="1"/>
    </row>
    <row r="20897" spans="8:8" x14ac:dyDescent="0.25">
      <c r="H20897" s="1"/>
    </row>
    <row r="20898" spans="8:8" x14ac:dyDescent="0.25">
      <c r="H20898" s="1"/>
    </row>
    <row r="20899" spans="8:8" x14ac:dyDescent="0.25">
      <c r="H20899" s="1"/>
    </row>
    <row r="20900" spans="8:8" x14ac:dyDescent="0.25">
      <c r="H20900" s="1"/>
    </row>
    <row r="20901" spans="8:8" x14ac:dyDescent="0.25">
      <c r="H20901" s="1"/>
    </row>
    <row r="20902" spans="8:8" x14ac:dyDescent="0.25">
      <c r="H20902" s="1"/>
    </row>
    <row r="20903" spans="8:8" x14ac:dyDescent="0.25">
      <c r="H20903" s="1"/>
    </row>
    <row r="20904" spans="8:8" x14ac:dyDescent="0.25">
      <c r="H20904" s="1"/>
    </row>
    <row r="20905" spans="8:8" x14ac:dyDescent="0.25">
      <c r="H20905" s="1"/>
    </row>
    <row r="20906" spans="8:8" x14ac:dyDescent="0.25">
      <c r="H20906" s="1"/>
    </row>
    <row r="20907" spans="8:8" x14ac:dyDescent="0.25">
      <c r="H20907" s="1"/>
    </row>
    <row r="20908" spans="8:8" x14ac:dyDescent="0.25">
      <c r="H20908" s="1"/>
    </row>
    <row r="20909" spans="8:8" x14ac:dyDescent="0.25">
      <c r="H20909" s="1"/>
    </row>
    <row r="20910" spans="8:8" x14ac:dyDescent="0.25">
      <c r="H20910" s="1"/>
    </row>
    <row r="20911" spans="8:8" x14ac:dyDescent="0.25">
      <c r="H20911" s="1"/>
    </row>
    <row r="20912" spans="8:8" x14ac:dyDescent="0.25">
      <c r="H20912" s="1"/>
    </row>
    <row r="20913" spans="8:8" x14ac:dyDescent="0.25">
      <c r="H20913" s="1"/>
    </row>
    <row r="20914" spans="8:8" x14ac:dyDescent="0.25">
      <c r="H20914" s="1"/>
    </row>
    <row r="20915" spans="8:8" x14ac:dyDescent="0.25">
      <c r="H20915" s="1"/>
    </row>
    <row r="20916" spans="8:8" x14ac:dyDescent="0.25">
      <c r="H20916" s="1"/>
    </row>
    <row r="20917" spans="8:8" x14ac:dyDescent="0.25">
      <c r="H20917" s="1"/>
    </row>
    <row r="20918" spans="8:8" x14ac:dyDescent="0.25">
      <c r="H20918" s="1"/>
    </row>
    <row r="20919" spans="8:8" x14ac:dyDescent="0.25">
      <c r="H20919" s="1"/>
    </row>
    <row r="20920" spans="8:8" x14ac:dyDescent="0.25">
      <c r="H20920" s="1"/>
    </row>
    <row r="20921" spans="8:8" x14ac:dyDescent="0.25">
      <c r="H20921" s="1"/>
    </row>
    <row r="20922" spans="8:8" x14ac:dyDescent="0.25">
      <c r="H20922" s="1"/>
    </row>
    <row r="20923" spans="8:8" x14ac:dyDescent="0.25">
      <c r="H20923" s="1"/>
    </row>
    <row r="20924" spans="8:8" x14ac:dyDescent="0.25">
      <c r="H20924" s="1"/>
    </row>
    <row r="20925" spans="8:8" x14ac:dyDescent="0.25">
      <c r="H20925" s="1"/>
    </row>
    <row r="20926" spans="8:8" x14ac:dyDescent="0.25">
      <c r="H20926" s="1"/>
    </row>
    <row r="20927" spans="8:8" x14ac:dyDescent="0.25">
      <c r="H20927" s="1"/>
    </row>
    <row r="20928" spans="8:8" x14ac:dyDescent="0.25">
      <c r="H20928" s="1"/>
    </row>
    <row r="20929" spans="8:8" x14ac:dyDescent="0.25">
      <c r="H20929" s="1"/>
    </row>
    <row r="20930" spans="8:8" x14ac:dyDescent="0.25">
      <c r="H20930" s="1"/>
    </row>
    <row r="20931" spans="8:8" x14ac:dyDescent="0.25">
      <c r="H20931" s="1"/>
    </row>
    <row r="20932" spans="8:8" x14ac:dyDescent="0.25">
      <c r="H20932" s="1"/>
    </row>
    <row r="20933" spans="8:8" x14ac:dyDescent="0.25">
      <c r="H20933" s="1"/>
    </row>
    <row r="20934" spans="8:8" x14ac:dyDescent="0.25">
      <c r="H20934" s="1"/>
    </row>
    <row r="20935" spans="8:8" x14ac:dyDescent="0.25">
      <c r="H20935" s="1"/>
    </row>
    <row r="20936" spans="8:8" x14ac:dyDescent="0.25">
      <c r="H20936" s="1"/>
    </row>
    <row r="20937" spans="8:8" x14ac:dyDescent="0.25">
      <c r="H20937" s="1"/>
    </row>
    <row r="20938" spans="8:8" x14ac:dyDescent="0.25">
      <c r="H20938" s="1"/>
    </row>
    <row r="20939" spans="8:8" x14ac:dyDescent="0.25">
      <c r="H20939" s="1"/>
    </row>
    <row r="20940" spans="8:8" x14ac:dyDescent="0.25">
      <c r="H20940" s="1"/>
    </row>
    <row r="20941" spans="8:8" x14ac:dyDescent="0.25">
      <c r="H20941" s="1"/>
    </row>
    <row r="20942" spans="8:8" x14ac:dyDescent="0.25">
      <c r="H20942" s="1"/>
    </row>
    <row r="20943" spans="8:8" x14ac:dyDescent="0.25">
      <c r="H20943" s="1"/>
    </row>
    <row r="20944" spans="8:8" x14ac:dyDescent="0.25">
      <c r="H20944" s="1"/>
    </row>
    <row r="20945" spans="8:8" x14ac:dyDescent="0.25">
      <c r="H20945" s="1"/>
    </row>
    <row r="20946" spans="8:8" x14ac:dyDescent="0.25">
      <c r="H20946" s="1"/>
    </row>
    <row r="20947" spans="8:8" x14ac:dyDescent="0.25">
      <c r="H20947" s="1"/>
    </row>
    <row r="20948" spans="8:8" x14ac:dyDescent="0.25">
      <c r="H20948" s="1"/>
    </row>
    <row r="20949" spans="8:8" x14ac:dyDescent="0.25">
      <c r="H20949" s="1"/>
    </row>
    <row r="20950" spans="8:8" x14ac:dyDescent="0.25">
      <c r="H20950" s="1"/>
    </row>
    <row r="20951" spans="8:8" x14ac:dyDescent="0.25">
      <c r="H20951" s="1"/>
    </row>
    <row r="20952" spans="8:8" x14ac:dyDescent="0.25">
      <c r="H20952" s="1"/>
    </row>
    <row r="20953" spans="8:8" x14ac:dyDescent="0.25">
      <c r="H20953" s="1"/>
    </row>
    <row r="20954" spans="8:8" x14ac:dyDescent="0.25">
      <c r="H20954" s="1"/>
    </row>
    <row r="20955" spans="8:8" x14ac:dyDescent="0.25">
      <c r="H20955" s="1"/>
    </row>
    <row r="20956" spans="8:8" x14ac:dyDescent="0.25">
      <c r="H20956" s="1"/>
    </row>
    <row r="20957" spans="8:8" x14ac:dyDescent="0.25">
      <c r="H20957" s="1"/>
    </row>
    <row r="20958" spans="8:8" x14ac:dyDescent="0.25">
      <c r="H20958" s="1"/>
    </row>
    <row r="20959" spans="8:8" x14ac:dyDescent="0.25">
      <c r="H20959" s="1"/>
    </row>
    <row r="20960" spans="8:8" x14ac:dyDescent="0.25">
      <c r="H20960" s="1"/>
    </row>
    <row r="20961" spans="8:8" x14ac:dyDescent="0.25">
      <c r="H20961" s="1"/>
    </row>
    <row r="20962" spans="8:8" x14ac:dyDescent="0.25">
      <c r="H20962" s="1"/>
    </row>
    <row r="20963" spans="8:8" x14ac:dyDescent="0.25">
      <c r="H20963" s="1"/>
    </row>
    <row r="20964" spans="8:8" x14ac:dyDescent="0.25">
      <c r="H20964" s="1"/>
    </row>
    <row r="20965" spans="8:8" x14ac:dyDescent="0.25">
      <c r="H20965" s="1"/>
    </row>
    <row r="20966" spans="8:8" x14ac:dyDescent="0.25">
      <c r="H20966" s="1"/>
    </row>
    <row r="20967" spans="8:8" x14ac:dyDescent="0.25">
      <c r="H20967" s="1"/>
    </row>
    <row r="20968" spans="8:8" x14ac:dyDescent="0.25">
      <c r="H20968" s="1"/>
    </row>
    <row r="20969" spans="8:8" x14ac:dyDescent="0.25">
      <c r="H20969" s="1"/>
    </row>
    <row r="20970" spans="8:8" x14ac:dyDescent="0.25">
      <c r="H20970" s="1"/>
    </row>
    <row r="20971" spans="8:8" x14ac:dyDescent="0.25">
      <c r="H20971" s="1"/>
    </row>
    <row r="20972" spans="8:8" x14ac:dyDescent="0.25">
      <c r="H20972" s="1"/>
    </row>
    <row r="20973" spans="8:8" x14ac:dyDescent="0.25">
      <c r="H20973" s="1"/>
    </row>
    <row r="20974" spans="8:8" x14ac:dyDescent="0.25">
      <c r="H20974" s="1"/>
    </row>
    <row r="20975" spans="8:8" x14ac:dyDescent="0.25">
      <c r="H20975" s="1"/>
    </row>
    <row r="20976" spans="8:8" x14ac:dyDescent="0.25">
      <c r="H20976" s="1"/>
    </row>
    <row r="20977" spans="8:8" x14ac:dyDescent="0.25">
      <c r="H20977" s="1"/>
    </row>
    <row r="20978" spans="8:8" x14ac:dyDescent="0.25">
      <c r="H20978" s="1"/>
    </row>
    <row r="20979" spans="8:8" x14ac:dyDescent="0.25">
      <c r="H20979" s="1"/>
    </row>
    <row r="20980" spans="8:8" x14ac:dyDescent="0.25">
      <c r="H20980" s="1"/>
    </row>
    <row r="20981" spans="8:8" x14ac:dyDescent="0.25">
      <c r="H20981" s="1"/>
    </row>
    <row r="20982" spans="8:8" x14ac:dyDescent="0.25">
      <c r="H20982" s="1"/>
    </row>
    <row r="20983" spans="8:8" x14ac:dyDescent="0.25">
      <c r="H20983" s="1"/>
    </row>
    <row r="20984" spans="8:8" x14ac:dyDescent="0.25">
      <c r="H20984" s="1"/>
    </row>
    <row r="20985" spans="8:8" x14ac:dyDescent="0.25">
      <c r="H20985" s="1"/>
    </row>
    <row r="20986" spans="8:8" x14ac:dyDescent="0.25">
      <c r="H20986" s="1"/>
    </row>
    <row r="20987" spans="8:8" x14ac:dyDescent="0.25">
      <c r="H20987" s="1"/>
    </row>
    <row r="20988" spans="8:8" x14ac:dyDescent="0.25">
      <c r="H20988" s="1"/>
    </row>
    <row r="20989" spans="8:8" x14ac:dyDescent="0.25">
      <c r="H20989" s="1"/>
    </row>
    <row r="20990" spans="8:8" x14ac:dyDescent="0.25">
      <c r="H20990" s="1"/>
    </row>
    <row r="20991" spans="8:8" x14ac:dyDescent="0.25">
      <c r="H20991" s="1"/>
    </row>
    <row r="20992" spans="8:8" x14ac:dyDescent="0.25">
      <c r="H20992" s="1"/>
    </row>
    <row r="20993" spans="8:8" x14ac:dyDescent="0.25">
      <c r="H20993" s="1"/>
    </row>
    <row r="20994" spans="8:8" x14ac:dyDescent="0.25">
      <c r="H20994" s="1"/>
    </row>
    <row r="20995" spans="8:8" x14ac:dyDescent="0.25">
      <c r="H20995" s="1"/>
    </row>
    <row r="20996" spans="8:8" x14ac:dyDescent="0.25">
      <c r="H20996" s="1"/>
    </row>
    <row r="20997" spans="8:8" x14ac:dyDescent="0.25">
      <c r="H20997" s="1"/>
    </row>
    <row r="20998" spans="8:8" x14ac:dyDescent="0.25">
      <c r="H20998" s="1"/>
    </row>
    <row r="20999" spans="8:8" x14ac:dyDescent="0.25">
      <c r="H20999" s="1"/>
    </row>
    <row r="21000" spans="8:8" x14ac:dyDescent="0.25">
      <c r="H21000" s="1"/>
    </row>
    <row r="21001" spans="8:8" x14ac:dyDescent="0.25">
      <c r="H21001" s="1"/>
    </row>
    <row r="21002" spans="8:8" x14ac:dyDescent="0.25">
      <c r="H21002" s="1"/>
    </row>
    <row r="21003" spans="8:8" x14ac:dyDescent="0.25">
      <c r="H21003" s="1"/>
    </row>
    <row r="21004" spans="8:8" x14ac:dyDescent="0.25">
      <c r="H21004" s="1"/>
    </row>
    <row r="21005" spans="8:8" x14ac:dyDescent="0.25">
      <c r="H21005" s="1"/>
    </row>
    <row r="21006" spans="8:8" x14ac:dyDescent="0.25">
      <c r="H21006" s="1"/>
    </row>
    <row r="21007" spans="8:8" x14ac:dyDescent="0.25">
      <c r="H21007" s="1"/>
    </row>
    <row r="21008" spans="8:8" x14ac:dyDescent="0.25">
      <c r="H21008" s="1"/>
    </row>
    <row r="21009" spans="8:8" x14ac:dyDescent="0.25">
      <c r="H21009" s="1"/>
    </row>
    <row r="21010" spans="8:8" x14ac:dyDescent="0.25">
      <c r="H21010" s="1"/>
    </row>
    <row r="21011" spans="8:8" x14ac:dyDescent="0.25">
      <c r="H21011" s="1"/>
    </row>
    <row r="21012" spans="8:8" x14ac:dyDescent="0.25">
      <c r="H21012" s="1"/>
    </row>
    <row r="21013" spans="8:8" x14ac:dyDescent="0.25">
      <c r="H21013" s="1"/>
    </row>
    <row r="21014" spans="8:8" x14ac:dyDescent="0.25">
      <c r="H21014" s="1"/>
    </row>
    <row r="21015" spans="8:8" x14ac:dyDescent="0.25">
      <c r="H21015" s="1"/>
    </row>
    <row r="21016" spans="8:8" x14ac:dyDescent="0.25">
      <c r="H21016" s="1"/>
    </row>
    <row r="21017" spans="8:8" x14ac:dyDescent="0.25">
      <c r="H21017" s="1"/>
    </row>
    <row r="21018" spans="8:8" x14ac:dyDescent="0.25">
      <c r="H21018" s="1"/>
    </row>
    <row r="21019" spans="8:8" x14ac:dyDescent="0.25">
      <c r="H21019" s="1"/>
    </row>
    <row r="21020" spans="8:8" x14ac:dyDescent="0.25">
      <c r="H21020" s="1"/>
    </row>
    <row r="21021" spans="8:8" x14ac:dyDescent="0.25">
      <c r="H21021" s="1"/>
    </row>
    <row r="21022" spans="8:8" x14ac:dyDescent="0.25">
      <c r="H21022" s="1"/>
    </row>
    <row r="21023" spans="8:8" x14ac:dyDescent="0.25">
      <c r="H21023" s="1"/>
    </row>
    <row r="21024" spans="8:8" x14ac:dyDescent="0.25">
      <c r="H21024" s="1"/>
    </row>
    <row r="21025" spans="8:8" x14ac:dyDescent="0.25">
      <c r="H21025" s="1"/>
    </row>
    <row r="21026" spans="8:8" x14ac:dyDescent="0.25">
      <c r="H21026" s="1"/>
    </row>
    <row r="21027" spans="8:8" x14ac:dyDescent="0.25">
      <c r="H21027" s="1"/>
    </row>
    <row r="21028" spans="8:8" x14ac:dyDescent="0.25">
      <c r="H21028" s="1"/>
    </row>
    <row r="21029" spans="8:8" x14ac:dyDescent="0.25">
      <c r="H21029" s="1"/>
    </row>
    <row r="21030" spans="8:8" x14ac:dyDescent="0.25">
      <c r="H21030" s="1"/>
    </row>
    <row r="21031" spans="8:8" x14ac:dyDescent="0.25">
      <c r="H21031" s="1"/>
    </row>
    <row r="21032" spans="8:8" x14ac:dyDescent="0.25">
      <c r="H21032" s="1"/>
    </row>
    <row r="21033" spans="8:8" x14ac:dyDescent="0.25">
      <c r="H21033" s="1"/>
    </row>
    <row r="21034" spans="8:8" x14ac:dyDescent="0.25">
      <c r="H21034" s="1"/>
    </row>
    <row r="21035" spans="8:8" x14ac:dyDescent="0.25">
      <c r="H21035" s="1"/>
    </row>
    <row r="21036" spans="8:8" x14ac:dyDescent="0.25">
      <c r="H21036" s="1"/>
    </row>
    <row r="21037" spans="8:8" x14ac:dyDescent="0.25">
      <c r="H21037" s="1"/>
    </row>
    <row r="21038" spans="8:8" x14ac:dyDescent="0.25">
      <c r="H21038" s="1"/>
    </row>
    <row r="21039" spans="8:8" x14ac:dyDescent="0.25">
      <c r="H21039" s="1"/>
    </row>
    <row r="21040" spans="8:8" x14ac:dyDescent="0.25">
      <c r="H21040" s="1"/>
    </row>
    <row r="21041" spans="8:8" x14ac:dyDescent="0.25">
      <c r="H21041" s="1"/>
    </row>
    <row r="21042" spans="8:8" x14ac:dyDescent="0.25">
      <c r="H21042" s="1"/>
    </row>
    <row r="21043" spans="8:8" x14ac:dyDescent="0.25">
      <c r="H21043" s="1"/>
    </row>
    <row r="21044" spans="8:8" x14ac:dyDescent="0.25">
      <c r="H21044" s="1"/>
    </row>
    <row r="21045" spans="8:8" x14ac:dyDescent="0.25">
      <c r="H21045" s="1"/>
    </row>
    <row r="21046" spans="8:8" x14ac:dyDescent="0.25">
      <c r="H21046" s="1"/>
    </row>
    <row r="21047" spans="8:8" x14ac:dyDescent="0.25">
      <c r="H21047" s="1"/>
    </row>
    <row r="21048" spans="8:8" x14ac:dyDescent="0.25">
      <c r="H21048" s="1"/>
    </row>
    <row r="21049" spans="8:8" x14ac:dyDescent="0.25">
      <c r="H21049" s="1"/>
    </row>
    <row r="21050" spans="8:8" x14ac:dyDescent="0.25">
      <c r="H21050" s="1"/>
    </row>
    <row r="21051" spans="8:8" x14ac:dyDescent="0.25">
      <c r="H21051" s="1"/>
    </row>
    <row r="21052" spans="8:8" x14ac:dyDescent="0.25">
      <c r="H21052" s="1"/>
    </row>
    <row r="21053" spans="8:8" x14ac:dyDescent="0.25">
      <c r="H21053" s="1"/>
    </row>
    <row r="21054" spans="8:8" x14ac:dyDescent="0.25">
      <c r="H21054" s="1"/>
    </row>
    <row r="21055" spans="8:8" x14ac:dyDescent="0.25">
      <c r="H21055" s="1"/>
    </row>
    <row r="21056" spans="8:8" x14ac:dyDescent="0.25">
      <c r="H21056" s="1"/>
    </row>
    <row r="21057" spans="8:8" x14ac:dyDescent="0.25">
      <c r="H21057" s="1"/>
    </row>
    <row r="21058" spans="8:8" x14ac:dyDescent="0.25">
      <c r="H21058" s="1"/>
    </row>
    <row r="21059" spans="8:8" x14ac:dyDescent="0.25">
      <c r="H21059" s="1"/>
    </row>
    <row r="21060" spans="8:8" x14ac:dyDescent="0.25">
      <c r="H21060" s="1"/>
    </row>
    <row r="21061" spans="8:8" x14ac:dyDescent="0.25">
      <c r="H21061" s="1"/>
    </row>
    <row r="21062" spans="8:8" x14ac:dyDescent="0.25">
      <c r="H21062" s="1"/>
    </row>
    <row r="21063" spans="8:8" x14ac:dyDescent="0.25">
      <c r="H21063" s="1"/>
    </row>
    <row r="21064" spans="8:8" x14ac:dyDescent="0.25">
      <c r="H21064" s="1"/>
    </row>
    <row r="21065" spans="8:8" x14ac:dyDescent="0.25">
      <c r="H21065" s="1"/>
    </row>
    <row r="21066" spans="8:8" x14ac:dyDescent="0.25">
      <c r="H21066" s="1"/>
    </row>
    <row r="21067" spans="8:8" x14ac:dyDescent="0.25">
      <c r="H21067" s="1"/>
    </row>
    <row r="21068" spans="8:8" x14ac:dyDescent="0.25">
      <c r="H21068" s="1"/>
    </row>
    <row r="21069" spans="8:8" x14ac:dyDescent="0.25">
      <c r="H21069" s="1"/>
    </row>
    <row r="21070" spans="8:8" x14ac:dyDescent="0.25">
      <c r="H21070" s="1"/>
    </row>
    <row r="21071" spans="8:8" x14ac:dyDescent="0.25">
      <c r="H21071" s="1"/>
    </row>
    <row r="21072" spans="8:8" x14ac:dyDescent="0.25">
      <c r="H21072" s="1"/>
    </row>
    <row r="21073" spans="8:8" x14ac:dyDescent="0.25">
      <c r="H21073" s="1"/>
    </row>
    <row r="21074" spans="8:8" x14ac:dyDescent="0.25">
      <c r="H21074" s="1"/>
    </row>
    <row r="21075" spans="8:8" x14ac:dyDescent="0.25">
      <c r="H21075" s="1"/>
    </row>
    <row r="21076" spans="8:8" x14ac:dyDescent="0.25">
      <c r="H21076" s="1"/>
    </row>
    <row r="21077" spans="8:8" x14ac:dyDescent="0.25">
      <c r="H21077" s="1"/>
    </row>
    <row r="21078" spans="8:8" x14ac:dyDescent="0.25">
      <c r="H21078" s="1"/>
    </row>
    <row r="21079" spans="8:8" x14ac:dyDescent="0.25">
      <c r="H21079" s="1"/>
    </row>
    <row r="21080" spans="8:8" x14ac:dyDescent="0.25">
      <c r="H21080" s="1"/>
    </row>
    <row r="21081" spans="8:8" x14ac:dyDescent="0.25">
      <c r="H21081" s="1"/>
    </row>
    <row r="21082" spans="8:8" x14ac:dyDescent="0.25">
      <c r="H21082" s="1"/>
    </row>
    <row r="21083" spans="8:8" x14ac:dyDescent="0.25">
      <c r="H21083" s="1"/>
    </row>
    <row r="21084" spans="8:8" x14ac:dyDescent="0.25">
      <c r="H21084" s="1"/>
    </row>
    <row r="21085" spans="8:8" x14ac:dyDescent="0.25">
      <c r="H21085" s="1"/>
    </row>
    <row r="21086" spans="8:8" x14ac:dyDescent="0.25">
      <c r="H21086" s="1"/>
    </row>
    <row r="21087" spans="8:8" x14ac:dyDescent="0.25">
      <c r="H21087" s="1"/>
    </row>
    <row r="21088" spans="8:8" x14ac:dyDescent="0.25">
      <c r="H21088" s="1"/>
    </row>
    <row r="21089" spans="8:8" x14ac:dyDescent="0.25">
      <c r="H21089" s="1"/>
    </row>
    <row r="21090" spans="8:8" x14ac:dyDescent="0.25">
      <c r="H21090" s="1"/>
    </row>
    <row r="21091" spans="8:8" x14ac:dyDescent="0.25">
      <c r="H21091" s="1"/>
    </row>
    <row r="21092" spans="8:8" x14ac:dyDescent="0.25">
      <c r="H21092" s="1"/>
    </row>
    <row r="21093" spans="8:8" x14ac:dyDescent="0.25">
      <c r="H21093" s="1"/>
    </row>
    <row r="21094" spans="8:8" x14ac:dyDescent="0.25">
      <c r="H21094" s="1"/>
    </row>
    <row r="21095" spans="8:8" x14ac:dyDescent="0.25">
      <c r="H21095" s="1"/>
    </row>
    <row r="21096" spans="8:8" x14ac:dyDescent="0.25">
      <c r="H21096" s="1"/>
    </row>
    <row r="21097" spans="8:8" x14ac:dyDescent="0.25">
      <c r="H21097" s="1"/>
    </row>
    <row r="21098" spans="8:8" x14ac:dyDescent="0.25">
      <c r="H21098" s="1"/>
    </row>
    <row r="21099" spans="8:8" x14ac:dyDescent="0.25">
      <c r="H21099" s="1"/>
    </row>
    <row r="21100" spans="8:8" x14ac:dyDescent="0.25">
      <c r="H21100" s="1"/>
    </row>
    <row r="21101" spans="8:8" x14ac:dyDescent="0.25">
      <c r="H21101" s="1"/>
    </row>
    <row r="21102" spans="8:8" x14ac:dyDescent="0.25">
      <c r="H21102" s="1"/>
    </row>
    <row r="21103" spans="8:8" x14ac:dyDescent="0.25">
      <c r="H21103" s="1"/>
    </row>
    <row r="21104" spans="8:8" x14ac:dyDescent="0.25">
      <c r="H21104" s="1"/>
    </row>
    <row r="21105" spans="8:8" x14ac:dyDescent="0.25">
      <c r="H21105" s="1"/>
    </row>
    <row r="21106" spans="8:8" x14ac:dyDescent="0.25">
      <c r="H21106" s="1"/>
    </row>
    <row r="21107" spans="8:8" x14ac:dyDescent="0.25">
      <c r="H21107" s="1"/>
    </row>
    <row r="21108" spans="8:8" x14ac:dyDescent="0.25">
      <c r="H21108" s="1"/>
    </row>
    <row r="21109" spans="8:8" x14ac:dyDescent="0.25">
      <c r="H21109" s="1"/>
    </row>
    <row r="21110" spans="8:8" x14ac:dyDescent="0.25">
      <c r="H21110" s="1"/>
    </row>
    <row r="21111" spans="8:8" x14ac:dyDescent="0.25">
      <c r="H21111" s="1"/>
    </row>
    <row r="21112" spans="8:8" x14ac:dyDescent="0.25">
      <c r="H21112" s="1"/>
    </row>
    <row r="21113" spans="8:8" x14ac:dyDescent="0.25">
      <c r="H21113" s="1"/>
    </row>
    <row r="21114" spans="8:8" x14ac:dyDescent="0.25">
      <c r="H21114" s="1"/>
    </row>
    <row r="21115" spans="8:8" x14ac:dyDescent="0.25">
      <c r="H21115" s="1"/>
    </row>
    <row r="21116" spans="8:8" x14ac:dyDescent="0.25">
      <c r="H21116" s="1"/>
    </row>
    <row r="21117" spans="8:8" x14ac:dyDescent="0.25">
      <c r="H21117" s="1"/>
    </row>
    <row r="21118" spans="8:8" x14ac:dyDescent="0.25">
      <c r="H21118" s="1"/>
    </row>
    <row r="21119" spans="8:8" x14ac:dyDescent="0.25">
      <c r="H21119" s="1"/>
    </row>
    <row r="21120" spans="8:8" x14ac:dyDescent="0.25">
      <c r="H21120" s="1"/>
    </row>
    <row r="21121" spans="8:8" x14ac:dyDescent="0.25">
      <c r="H21121" s="1"/>
    </row>
    <row r="21122" spans="8:8" x14ac:dyDescent="0.25">
      <c r="H21122" s="1"/>
    </row>
    <row r="21123" spans="8:8" x14ac:dyDescent="0.25">
      <c r="H21123" s="1"/>
    </row>
    <row r="21124" spans="8:8" x14ac:dyDescent="0.25">
      <c r="H21124" s="1"/>
    </row>
    <row r="21125" spans="8:8" x14ac:dyDescent="0.25">
      <c r="H21125" s="1"/>
    </row>
    <row r="21126" spans="8:8" x14ac:dyDescent="0.25">
      <c r="H21126" s="1"/>
    </row>
    <row r="21127" spans="8:8" x14ac:dyDescent="0.25">
      <c r="H21127" s="1"/>
    </row>
    <row r="21128" spans="8:8" x14ac:dyDescent="0.25">
      <c r="H21128" s="1"/>
    </row>
    <row r="21129" spans="8:8" x14ac:dyDescent="0.25">
      <c r="H21129" s="1"/>
    </row>
    <row r="21130" spans="8:8" x14ac:dyDescent="0.25">
      <c r="H21130" s="1"/>
    </row>
    <row r="21131" spans="8:8" x14ac:dyDescent="0.25">
      <c r="H21131" s="1"/>
    </row>
    <row r="21132" spans="8:8" x14ac:dyDescent="0.25">
      <c r="H21132" s="1"/>
    </row>
    <row r="21133" spans="8:8" x14ac:dyDescent="0.25">
      <c r="H21133" s="1"/>
    </row>
    <row r="21134" spans="8:8" x14ac:dyDescent="0.25">
      <c r="H21134" s="1"/>
    </row>
    <row r="21135" spans="8:8" x14ac:dyDescent="0.25">
      <c r="H21135" s="1"/>
    </row>
    <row r="21136" spans="8:8" x14ac:dyDescent="0.25">
      <c r="H21136" s="1"/>
    </row>
    <row r="21137" spans="8:8" x14ac:dyDescent="0.25">
      <c r="H21137" s="1"/>
    </row>
    <row r="21138" spans="8:8" x14ac:dyDescent="0.25">
      <c r="H21138" s="1"/>
    </row>
    <row r="21139" spans="8:8" x14ac:dyDescent="0.25">
      <c r="H21139" s="1"/>
    </row>
    <row r="21140" spans="8:8" x14ac:dyDescent="0.25">
      <c r="H21140" s="1"/>
    </row>
    <row r="21141" spans="8:8" x14ac:dyDescent="0.25">
      <c r="H21141" s="1"/>
    </row>
    <row r="21142" spans="8:8" x14ac:dyDescent="0.25">
      <c r="H21142" s="1"/>
    </row>
    <row r="21143" spans="8:8" x14ac:dyDescent="0.25">
      <c r="H21143" s="1"/>
    </row>
    <row r="21144" spans="8:8" x14ac:dyDescent="0.25">
      <c r="H21144" s="1"/>
    </row>
    <row r="21145" spans="8:8" x14ac:dyDescent="0.25">
      <c r="H21145" s="1"/>
    </row>
    <row r="21146" spans="8:8" x14ac:dyDescent="0.25">
      <c r="H21146" s="1"/>
    </row>
    <row r="21147" spans="8:8" x14ac:dyDescent="0.25">
      <c r="H21147" s="1"/>
    </row>
    <row r="21148" spans="8:8" x14ac:dyDescent="0.25">
      <c r="H21148" s="1"/>
    </row>
    <row r="21149" spans="8:8" x14ac:dyDescent="0.25">
      <c r="H21149" s="1"/>
    </row>
    <row r="21150" spans="8:8" x14ac:dyDescent="0.25">
      <c r="H21150" s="1"/>
    </row>
    <row r="21151" spans="8:8" x14ac:dyDescent="0.25">
      <c r="H21151" s="1"/>
    </row>
    <row r="21152" spans="8:8" x14ac:dyDescent="0.25">
      <c r="H21152" s="1"/>
    </row>
    <row r="21153" spans="8:8" x14ac:dyDescent="0.25">
      <c r="H21153" s="1"/>
    </row>
    <row r="21154" spans="8:8" x14ac:dyDescent="0.25">
      <c r="H21154" s="1"/>
    </row>
    <row r="21155" spans="8:8" x14ac:dyDescent="0.25">
      <c r="H21155" s="1"/>
    </row>
    <row r="21156" spans="8:8" x14ac:dyDescent="0.25">
      <c r="H21156" s="1"/>
    </row>
    <row r="21157" spans="8:8" x14ac:dyDescent="0.25">
      <c r="H21157" s="1"/>
    </row>
    <row r="21158" spans="8:8" x14ac:dyDescent="0.25">
      <c r="H21158" s="1"/>
    </row>
    <row r="21159" spans="8:8" x14ac:dyDescent="0.25">
      <c r="H21159" s="1"/>
    </row>
    <row r="21160" spans="8:8" x14ac:dyDescent="0.25">
      <c r="H21160" s="1"/>
    </row>
    <row r="21161" spans="8:8" x14ac:dyDescent="0.25">
      <c r="H21161" s="1"/>
    </row>
    <row r="21162" spans="8:8" x14ac:dyDescent="0.25">
      <c r="H21162" s="1"/>
    </row>
    <row r="21163" spans="8:8" x14ac:dyDescent="0.25">
      <c r="H21163" s="1"/>
    </row>
    <row r="21164" spans="8:8" x14ac:dyDescent="0.25">
      <c r="H21164" s="1"/>
    </row>
    <row r="21165" spans="8:8" x14ac:dyDescent="0.25">
      <c r="H21165" s="1"/>
    </row>
    <row r="21166" spans="8:8" x14ac:dyDescent="0.25">
      <c r="H21166" s="1"/>
    </row>
    <row r="21167" spans="8:8" x14ac:dyDescent="0.25">
      <c r="H21167" s="1"/>
    </row>
    <row r="21168" spans="8:8" x14ac:dyDescent="0.25">
      <c r="H21168" s="1"/>
    </row>
    <row r="21169" spans="8:8" x14ac:dyDescent="0.25">
      <c r="H21169" s="1"/>
    </row>
    <row r="21170" spans="8:8" x14ac:dyDescent="0.25">
      <c r="H21170" s="1"/>
    </row>
    <row r="21171" spans="8:8" x14ac:dyDescent="0.25">
      <c r="H21171" s="1"/>
    </row>
    <row r="21172" spans="8:8" x14ac:dyDescent="0.25">
      <c r="H21172" s="1"/>
    </row>
    <row r="21173" spans="8:8" x14ac:dyDescent="0.25">
      <c r="H21173" s="1"/>
    </row>
    <row r="21174" spans="8:8" x14ac:dyDescent="0.25">
      <c r="H21174" s="1"/>
    </row>
    <row r="21175" spans="8:8" x14ac:dyDescent="0.25">
      <c r="H21175" s="1"/>
    </row>
    <row r="21176" spans="8:8" x14ac:dyDescent="0.25">
      <c r="H21176" s="1"/>
    </row>
    <row r="21177" spans="8:8" x14ac:dyDescent="0.25">
      <c r="H21177" s="1"/>
    </row>
    <row r="21178" spans="8:8" x14ac:dyDescent="0.25">
      <c r="H21178" s="1"/>
    </row>
    <row r="21179" spans="8:8" x14ac:dyDescent="0.25">
      <c r="H21179" s="1"/>
    </row>
    <row r="21180" spans="8:8" x14ac:dyDescent="0.25">
      <c r="H21180" s="1"/>
    </row>
    <row r="21181" spans="8:8" x14ac:dyDescent="0.25">
      <c r="H21181" s="1"/>
    </row>
    <row r="21182" spans="8:8" x14ac:dyDescent="0.25">
      <c r="H21182" s="1"/>
    </row>
    <row r="21183" spans="8:8" x14ac:dyDescent="0.25">
      <c r="H21183" s="1"/>
    </row>
    <row r="21184" spans="8:8" x14ac:dyDescent="0.25">
      <c r="H21184" s="1"/>
    </row>
    <row r="21185" spans="8:8" x14ac:dyDescent="0.25">
      <c r="H21185" s="1"/>
    </row>
    <row r="21186" spans="8:8" x14ac:dyDescent="0.25">
      <c r="H21186" s="1"/>
    </row>
    <row r="21187" spans="8:8" x14ac:dyDescent="0.25">
      <c r="H21187" s="1"/>
    </row>
    <row r="21188" spans="8:8" x14ac:dyDescent="0.25">
      <c r="H21188" s="1"/>
    </row>
    <row r="21189" spans="8:8" x14ac:dyDescent="0.25">
      <c r="H21189" s="1"/>
    </row>
    <row r="21190" spans="8:8" x14ac:dyDescent="0.25">
      <c r="H21190" s="1"/>
    </row>
    <row r="21191" spans="8:8" x14ac:dyDescent="0.25">
      <c r="H21191" s="1"/>
    </row>
    <row r="21192" spans="8:8" x14ac:dyDescent="0.25">
      <c r="H21192" s="1"/>
    </row>
    <row r="21193" spans="8:8" x14ac:dyDescent="0.25">
      <c r="H21193" s="1"/>
    </row>
    <row r="21194" spans="8:8" x14ac:dyDescent="0.25">
      <c r="H21194" s="1"/>
    </row>
    <row r="21195" spans="8:8" x14ac:dyDescent="0.25">
      <c r="H21195" s="1"/>
    </row>
    <row r="21196" spans="8:8" x14ac:dyDescent="0.25">
      <c r="H21196" s="1"/>
    </row>
    <row r="21197" spans="8:8" x14ac:dyDescent="0.25">
      <c r="H21197" s="1"/>
    </row>
    <row r="21198" spans="8:8" x14ac:dyDescent="0.25">
      <c r="H21198" s="1"/>
    </row>
    <row r="21199" spans="8:8" x14ac:dyDescent="0.25">
      <c r="H21199" s="1"/>
    </row>
    <row r="21200" spans="8:8" x14ac:dyDescent="0.25">
      <c r="H21200" s="1"/>
    </row>
    <row r="21201" spans="8:8" x14ac:dyDescent="0.25">
      <c r="H21201" s="1"/>
    </row>
    <row r="21202" spans="8:8" x14ac:dyDescent="0.25">
      <c r="H21202" s="1"/>
    </row>
    <row r="21203" spans="8:8" x14ac:dyDescent="0.25">
      <c r="H21203" s="1"/>
    </row>
    <row r="21204" spans="8:8" x14ac:dyDescent="0.25">
      <c r="H21204" s="1"/>
    </row>
    <row r="21205" spans="8:8" x14ac:dyDescent="0.25">
      <c r="H21205" s="1"/>
    </row>
    <row r="21206" spans="8:8" x14ac:dyDescent="0.25">
      <c r="H21206" s="1"/>
    </row>
    <row r="21207" spans="8:8" x14ac:dyDescent="0.25">
      <c r="H21207" s="1"/>
    </row>
    <row r="21208" spans="8:8" x14ac:dyDescent="0.25">
      <c r="H21208" s="1"/>
    </row>
    <row r="21209" spans="8:8" x14ac:dyDescent="0.25">
      <c r="H21209" s="1"/>
    </row>
    <row r="21210" spans="8:8" x14ac:dyDescent="0.25">
      <c r="H21210" s="1"/>
    </row>
    <row r="21211" spans="8:8" x14ac:dyDescent="0.25">
      <c r="H21211" s="1"/>
    </row>
    <row r="21212" spans="8:8" x14ac:dyDescent="0.25">
      <c r="H21212" s="1"/>
    </row>
    <row r="21213" spans="8:8" x14ac:dyDescent="0.25">
      <c r="H21213" s="1"/>
    </row>
    <row r="21214" spans="8:8" x14ac:dyDescent="0.25">
      <c r="H21214" s="1"/>
    </row>
    <row r="21215" spans="8:8" x14ac:dyDescent="0.25">
      <c r="H21215" s="1"/>
    </row>
    <row r="21216" spans="8:8" x14ac:dyDescent="0.25">
      <c r="H21216" s="1"/>
    </row>
    <row r="21217" spans="8:8" x14ac:dyDescent="0.25">
      <c r="H21217" s="1"/>
    </row>
    <row r="21218" spans="8:8" x14ac:dyDescent="0.25">
      <c r="H21218" s="1"/>
    </row>
    <row r="21219" spans="8:8" x14ac:dyDescent="0.25">
      <c r="H21219" s="1"/>
    </row>
    <row r="21220" spans="8:8" x14ac:dyDescent="0.25">
      <c r="H21220" s="1"/>
    </row>
    <row r="21221" spans="8:8" x14ac:dyDescent="0.25">
      <c r="H21221" s="1"/>
    </row>
    <row r="21222" spans="8:8" x14ac:dyDescent="0.25">
      <c r="H21222" s="1"/>
    </row>
    <row r="21223" spans="8:8" x14ac:dyDescent="0.25">
      <c r="H21223" s="1"/>
    </row>
    <row r="21224" spans="8:8" x14ac:dyDescent="0.25">
      <c r="H21224" s="1"/>
    </row>
    <row r="21225" spans="8:8" x14ac:dyDescent="0.25">
      <c r="H21225" s="1"/>
    </row>
    <row r="21226" spans="8:8" x14ac:dyDescent="0.25">
      <c r="H21226" s="1"/>
    </row>
    <row r="21227" spans="8:8" x14ac:dyDescent="0.25">
      <c r="H21227" s="1"/>
    </row>
    <row r="21228" spans="8:8" x14ac:dyDescent="0.25">
      <c r="H21228" s="1"/>
    </row>
    <row r="21229" spans="8:8" x14ac:dyDescent="0.25">
      <c r="H21229" s="1"/>
    </row>
    <row r="21230" spans="8:8" x14ac:dyDescent="0.25">
      <c r="H21230" s="1"/>
    </row>
    <row r="21231" spans="8:8" x14ac:dyDescent="0.25">
      <c r="H21231" s="1"/>
    </row>
    <row r="21232" spans="8:8" x14ac:dyDescent="0.25">
      <c r="H21232" s="1"/>
    </row>
    <row r="21233" spans="8:8" x14ac:dyDescent="0.25">
      <c r="H21233" s="1"/>
    </row>
    <row r="21234" spans="8:8" x14ac:dyDescent="0.25">
      <c r="H21234" s="1"/>
    </row>
    <row r="21235" spans="8:8" x14ac:dyDescent="0.25">
      <c r="H21235" s="1"/>
    </row>
    <row r="21236" spans="8:8" x14ac:dyDescent="0.25">
      <c r="H21236" s="1"/>
    </row>
    <row r="21237" spans="8:8" x14ac:dyDescent="0.25">
      <c r="H21237" s="1"/>
    </row>
    <row r="21238" spans="8:8" x14ac:dyDescent="0.25">
      <c r="H21238" s="1"/>
    </row>
    <row r="21239" spans="8:8" x14ac:dyDescent="0.25">
      <c r="H21239" s="1"/>
    </row>
    <row r="21240" spans="8:8" x14ac:dyDescent="0.25">
      <c r="H21240" s="1"/>
    </row>
    <row r="21241" spans="8:8" x14ac:dyDescent="0.25">
      <c r="H21241" s="1"/>
    </row>
    <row r="21242" spans="8:8" x14ac:dyDescent="0.25">
      <c r="H21242" s="1"/>
    </row>
    <row r="21243" spans="8:8" x14ac:dyDescent="0.25">
      <c r="H21243" s="1"/>
    </row>
    <row r="21244" spans="8:8" x14ac:dyDescent="0.25">
      <c r="H21244" s="1"/>
    </row>
    <row r="21245" spans="8:8" x14ac:dyDescent="0.25">
      <c r="H21245" s="1"/>
    </row>
    <row r="21246" spans="8:8" x14ac:dyDescent="0.25">
      <c r="H21246" s="1"/>
    </row>
    <row r="21247" spans="8:8" x14ac:dyDescent="0.25">
      <c r="H21247" s="1"/>
    </row>
    <row r="21248" spans="8:8" x14ac:dyDescent="0.25">
      <c r="H21248" s="1"/>
    </row>
    <row r="21249" spans="8:8" x14ac:dyDescent="0.25">
      <c r="H21249" s="1"/>
    </row>
    <row r="21250" spans="8:8" x14ac:dyDescent="0.25">
      <c r="H21250" s="1"/>
    </row>
    <row r="21251" spans="8:8" x14ac:dyDescent="0.25">
      <c r="H21251" s="1"/>
    </row>
    <row r="21252" spans="8:8" x14ac:dyDescent="0.25">
      <c r="H21252" s="1"/>
    </row>
    <row r="21253" spans="8:8" x14ac:dyDescent="0.25">
      <c r="H21253" s="1"/>
    </row>
    <row r="21254" spans="8:8" x14ac:dyDescent="0.25">
      <c r="H21254" s="1"/>
    </row>
    <row r="21255" spans="8:8" x14ac:dyDescent="0.25">
      <c r="H21255" s="1"/>
    </row>
    <row r="21256" spans="8:8" x14ac:dyDescent="0.25">
      <c r="H21256" s="1"/>
    </row>
    <row r="21257" spans="8:8" x14ac:dyDescent="0.25">
      <c r="H21257" s="1"/>
    </row>
    <row r="21258" spans="8:8" x14ac:dyDescent="0.25">
      <c r="H21258" s="1"/>
    </row>
    <row r="21259" spans="8:8" x14ac:dyDescent="0.25">
      <c r="H21259" s="1"/>
    </row>
    <row r="21260" spans="8:8" x14ac:dyDescent="0.25">
      <c r="H21260" s="1"/>
    </row>
    <row r="21261" spans="8:8" x14ac:dyDescent="0.25">
      <c r="H21261" s="1"/>
    </row>
    <row r="21262" spans="8:8" x14ac:dyDescent="0.25">
      <c r="H21262" s="1"/>
    </row>
    <row r="21263" spans="8:8" x14ac:dyDescent="0.25">
      <c r="H21263" s="1"/>
    </row>
    <row r="21264" spans="8:8" x14ac:dyDescent="0.25">
      <c r="H21264" s="1"/>
    </row>
    <row r="21265" spans="8:8" x14ac:dyDescent="0.25">
      <c r="H21265" s="1"/>
    </row>
    <row r="21266" spans="8:8" x14ac:dyDescent="0.25">
      <c r="H21266" s="1"/>
    </row>
    <row r="21267" spans="8:8" x14ac:dyDescent="0.25">
      <c r="H21267" s="1"/>
    </row>
    <row r="21268" spans="8:8" x14ac:dyDescent="0.25">
      <c r="H21268" s="1"/>
    </row>
    <row r="21269" spans="8:8" x14ac:dyDescent="0.25">
      <c r="H21269" s="1"/>
    </row>
    <row r="21270" spans="8:8" x14ac:dyDescent="0.25">
      <c r="H21270" s="1"/>
    </row>
    <row r="21271" spans="8:8" x14ac:dyDescent="0.25">
      <c r="H21271" s="1"/>
    </row>
    <row r="21272" spans="8:8" x14ac:dyDescent="0.25">
      <c r="H21272" s="1"/>
    </row>
    <row r="21273" spans="8:8" x14ac:dyDescent="0.25">
      <c r="H21273" s="1"/>
    </row>
    <row r="21274" spans="8:8" x14ac:dyDescent="0.25">
      <c r="H21274" s="1"/>
    </row>
    <row r="21275" spans="8:8" x14ac:dyDescent="0.25">
      <c r="H21275" s="1"/>
    </row>
    <row r="21276" spans="8:8" x14ac:dyDescent="0.25">
      <c r="H21276" s="1"/>
    </row>
    <row r="21277" spans="8:8" x14ac:dyDescent="0.25">
      <c r="H21277" s="1"/>
    </row>
    <row r="21278" spans="8:8" x14ac:dyDescent="0.25">
      <c r="H21278" s="1"/>
    </row>
    <row r="21279" spans="8:8" x14ac:dyDescent="0.25">
      <c r="H21279" s="1"/>
    </row>
    <row r="21280" spans="8:8" x14ac:dyDescent="0.25">
      <c r="H21280" s="1"/>
    </row>
    <row r="21281" spans="8:8" x14ac:dyDescent="0.25">
      <c r="H21281" s="1"/>
    </row>
    <row r="21282" spans="8:8" x14ac:dyDescent="0.25">
      <c r="H21282" s="1"/>
    </row>
    <row r="21283" spans="8:8" x14ac:dyDescent="0.25">
      <c r="H21283" s="1"/>
    </row>
    <row r="21284" spans="8:8" x14ac:dyDescent="0.25">
      <c r="H21284" s="1"/>
    </row>
    <row r="21285" spans="8:8" x14ac:dyDescent="0.25">
      <c r="H21285" s="1"/>
    </row>
    <row r="21286" spans="8:8" x14ac:dyDescent="0.25">
      <c r="H21286" s="1"/>
    </row>
    <row r="21287" spans="8:8" x14ac:dyDescent="0.25">
      <c r="H21287" s="1"/>
    </row>
    <row r="21288" spans="8:8" x14ac:dyDescent="0.25">
      <c r="H21288" s="1"/>
    </row>
    <row r="21289" spans="8:8" x14ac:dyDescent="0.25">
      <c r="H21289" s="1"/>
    </row>
    <row r="21290" spans="8:8" x14ac:dyDescent="0.25">
      <c r="H21290" s="1"/>
    </row>
    <row r="21291" spans="8:8" x14ac:dyDescent="0.25">
      <c r="H21291" s="1"/>
    </row>
    <row r="21292" spans="8:8" x14ac:dyDescent="0.25">
      <c r="H21292" s="1"/>
    </row>
    <row r="21293" spans="8:8" x14ac:dyDescent="0.25">
      <c r="H21293" s="1"/>
    </row>
    <row r="21294" spans="8:8" x14ac:dyDescent="0.25">
      <c r="H21294" s="1"/>
    </row>
    <row r="21295" spans="8:8" x14ac:dyDescent="0.25">
      <c r="H21295" s="1"/>
    </row>
    <row r="21296" spans="8:8" x14ac:dyDescent="0.25">
      <c r="H21296" s="1"/>
    </row>
    <row r="21297" spans="8:8" x14ac:dyDescent="0.25">
      <c r="H21297" s="1"/>
    </row>
    <row r="21298" spans="8:8" x14ac:dyDescent="0.25">
      <c r="H21298" s="1"/>
    </row>
    <row r="21299" spans="8:8" x14ac:dyDescent="0.25">
      <c r="H21299" s="1"/>
    </row>
    <row r="21300" spans="8:8" x14ac:dyDescent="0.25">
      <c r="H21300" s="1"/>
    </row>
    <row r="21301" spans="8:8" x14ac:dyDescent="0.25">
      <c r="H21301" s="1"/>
    </row>
    <row r="21302" spans="8:8" x14ac:dyDescent="0.25">
      <c r="H21302" s="1"/>
    </row>
    <row r="21303" spans="8:8" x14ac:dyDescent="0.25">
      <c r="H21303" s="1"/>
    </row>
    <row r="21304" spans="8:8" x14ac:dyDescent="0.25">
      <c r="H21304" s="1"/>
    </row>
    <row r="21305" spans="8:8" x14ac:dyDescent="0.25">
      <c r="H21305" s="1"/>
    </row>
    <row r="21306" spans="8:8" x14ac:dyDescent="0.25">
      <c r="H21306" s="1"/>
    </row>
    <row r="21307" spans="8:8" x14ac:dyDescent="0.25">
      <c r="H21307" s="1"/>
    </row>
    <row r="21308" spans="8:8" x14ac:dyDescent="0.25">
      <c r="H21308" s="1"/>
    </row>
    <row r="21309" spans="8:8" x14ac:dyDescent="0.25">
      <c r="H21309" s="1"/>
    </row>
    <row r="21310" spans="8:8" x14ac:dyDescent="0.25">
      <c r="H21310" s="1"/>
    </row>
    <row r="21311" spans="8:8" x14ac:dyDescent="0.25">
      <c r="H21311" s="1"/>
    </row>
    <row r="21312" spans="8:8" x14ac:dyDescent="0.25">
      <c r="H21312" s="1"/>
    </row>
    <row r="21313" spans="8:8" x14ac:dyDescent="0.25">
      <c r="H21313" s="1"/>
    </row>
    <row r="21314" spans="8:8" x14ac:dyDescent="0.25">
      <c r="H21314" s="1"/>
    </row>
    <row r="21315" spans="8:8" x14ac:dyDescent="0.25">
      <c r="H21315" s="1"/>
    </row>
    <row r="21316" spans="8:8" x14ac:dyDescent="0.25">
      <c r="H21316" s="1"/>
    </row>
    <row r="21317" spans="8:8" x14ac:dyDescent="0.25">
      <c r="H21317" s="1"/>
    </row>
    <row r="21318" spans="8:8" x14ac:dyDescent="0.25">
      <c r="H21318" s="1"/>
    </row>
    <row r="21319" spans="8:8" x14ac:dyDescent="0.25">
      <c r="H21319" s="1"/>
    </row>
    <row r="21320" spans="8:8" x14ac:dyDescent="0.25">
      <c r="H21320" s="1"/>
    </row>
    <row r="21321" spans="8:8" x14ac:dyDescent="0.25">
      <c r="H21321" s="1"/>
    </row>
    <row r="21322" spans="8:8" x14ac:dyDescent="0.25">
      <c r="H21322" s="1"/>
    </row>
    <row r="21323" spans="8:8" x14ac:dyDescent="0.25">
      <c r="H21323" s="1"/>
    </row>
    <row r="21324" spans="8:8" x14ac:dyDescent="0.25">
      <c r="H21324" s="1"/>
    </row>
    <row r="21325" spans="8:8" x14ac:dyDescent="0.25">
      <c r="H21325" s="1"/>
    </row>
    <row r="21326" spans="8:8" x14ac:dyDescent="0.25">
      <c r="H21326" s="1"/>
    </row>
    <row r="21327" spans="8:8" x14ac:dyDescent="0.25">
      <c r="H21327" s="1"/>
    </row>
    <row r="21328" spans="8:8" x14ac:dyDescent="0.25">
      <c r="H21328" s="1"/>
    </row>
    <row r="21329" spans="8:8" x14ac:dyDescent="0.25">
      <c r="H21329" s="1"/>
    </row>
    <row r="21330" spans="8:8" x14ac:dyDescent="0.25">
      <c r="H21330" s="1"/>
    </row>
    <row r="21331" spans="8:8" x14ac:dyDescent="0.25">
      <c r="H21331" s="1"/>
    </row>
    <row r="21332" spans="8:8" x14ac:dyDescent="0.25">
      <c r="H21332" s="1"/>
    </row>
    <row r="21333" spans="8:8" x14ac:dyDescent="0.25">
      <c r="H21333" s="1"/>
    </row>
    <row r="21334" spans="8:8" x14ac:dyDescent="0.25">
      <c r="H21334" s="1"/>
    </row>
    <row r="21335" spans="8:8" x14ac:dyDescent="0.25">
      <c r="H21335" s="1"/>
    </row>
    <row r="21336" spans="8:8" x14ac:dyDescent="0.25">
      <c r="H21336" s="1"/>
    </row>
    <row r="21337" spans="8:8" x14ac:dyDescent="0.25">
      <c r="H21337" s="1"/>
    </row>
    <row r="21338" spans="8:8" x14ac:dyDescent="0.25">
      <c r="H21338" s="1"/>
    </row>
    <row r="21339" spans="8:8" x14ac:dyDescent="0.25">
      <c r="H21339" s="1"/>
    </row>
    <row r="21340" spans="8:8" x14ac:dyDescent="0.25">
      <c r="H21340" s="1"/>
    </row>
    <row r="21341" spans="8:8" x14ac:dyDescent="0.25">
      <c r="H21341" s="1"/>
    </row>
    <row r="21342" spans="8:8" x14ac:dyDescent="0.25">
      <c r="H21342" s="1"/>
    </row>
    <row r="21343" spans="8:8" x14ac:dyDescent="0.25">
      <c r="H21343" s="1"/>
    </row>
    <row r="21344" spans="8:8" x14ac:dyDescent="0.25">
      <c r="H21344" s="1"/>
    </row>
    <row r="21345" spans="8:8" x14ac:dyDescent="0.25">
      <c r="H21345" s="1"/>
    </row>
    <row r="21346" spans="8:8" x14ac:dyDescent="0.25">
      <c r="H21346" s="1"/>
    </row>
    <row r="21347" spans="8:8" x14ac:dyDescent="0.25">
      <c r="H21347" s="1"/>
    </row>
    <row r="21348" spans="8:8" x14ac:dyDescent="0.25">
      <c r="H21348" s="1"/>
    </row>
    <row r="21349" spans="8:8" x14ac:dyDescent="0.25">
      <c r="H21349" s="1"/>
    </row>
    <row r="21350" spans="8:8" x14ac:dyDescent="0.25">
      <c r="H21350" s="1"/>
    </row>
    <row r="21351" spans="8:8" x14ac:dyDescent="0.25">
      <c r="H21351" s="1"/>
    </row>
    <row r="21352" spans="8:8" x14ac:dyDescent="0.25">
      <c r="H21352" s="1"/>
    </row>
    <row r="21353" spans="8:8" x14ac:dyDescent="0.25">
      <c r="H21353" s="1"/>
    </row>
    <row r="21354" spans="8:8" x14ac:dyDescent="0.25">
      <c r="H21354" s="1"/>
    </row>
    <row r="21355" spans="8:8" x14ac:dyDescent="0.25">
      <c r="H21355" s="1"/>
    </row>
    <row r="21356" spans="8:8" x14ac:dyDescent="0.25">
      <c r="H21356" s="1"/>
    </row>
    <row r="21357" spans="8:8" x14ac:dyDescent="0.25">
      <c r="H21357" s="1"/>
    </row>
    <row r="21358" spans="8:8" x14ac:dyDescent="0.25">
      <c r="H21358" s="1"/>
    </row>
    <row r="21359" spans="8:8" x14ac:dyDescent="0.25">
      <c r="H21359" s="1"/>
    </row>
    <row r="21360" spans="8:8" x14ac:dyDescent="0.25">
      <c r="H21360" s="1"/>
    </row>
    <row r="21361" spans="8:8" x14ac:dyDescent="0.25">
      <c r="H21361" s="1"/>
    </row>
    <row r="21362" spans="8:8" x14ac:dyDescent="0.25">
      <c r="H21362" s="1"/>
    </row>
    <row r="21363" spans="8:8" x14ac:dyDescent="0.25">
      <c r="H21363" s="1"/>
    </row>
    <row r="21364" spans="8:8" x14ac:dyDescent="0.25">
      <c r="H21364" s="1"/>
    </row>
    <row r="21365" spans="8:8" x14ac:dyDescent="0.25">
      <c r="H21365" s="1"/>
    </row>
    <row r="21366" spans="8:8" x14ac:dyDescent="0.25">
      <c r="H21366" s="1"/>
    </row>
    <row r="21367" spans="8:8" x14ac:dyDescent="0.25">
      <c r="H21367" s="1"/>
    </row>
    <row r="21368" spans="8:8" x14ac:dyDescent="0.25">
      <c r="H21368" s="1"/>
    </row>
    <row r="21369" spans="8:8" x14ac:dyDescent="0.25">
      <c r="H21369" s="1"/>
    </row>
    <row r="21370" spans="8:8" x14ac:dyDescent="0.25">
      <c r="H21370" s="1"/>
    </row>
    <row r="21371" spans="8:8" x14ac:dyDescent="0.25">
      <c r="H21371" s="1"/>
    </row>
    <row r="21372" spans="8:8" x14ac:dyDescent="0.25">
      <c r="H21372" s="1"/>
    </row>
    <row r="21373" spans="8:8" x14ac:dyDescent="0.25">
      <c r="H21373" s="1"/>
    </row>
    <row r="21374" spans="8:8" x14ac:dyDescent="0.25">
      <c r="H21374" s="1"/>
    </row>
    <row r="21375" spans="8:8" x14ac:dyDescent="0.25">
      <c r="H21375" s="1"/>
    </row>
    <row r="21376" spans="8:8" x14ac:dyDescent="0.25">
      <c r="H21376" s="1"/>
    </row>
    <row r="21377" spans="8:8" x14ac:dyDescent="0.25">
      <c r="H21377" s="1"/>
    </row>
    <row r="21378" spans="8:8" x14ac:dyDescent="0.25">
      <c r="H21378" s="1"/>
    </row>
    <row r="21379" spans="8:8" x14ac:dyDescent="0.25">
      <c r="H21379" s="1"/>
    </row>
    <row r="21380" spans="8:8" x14ac:dyDescent="0.25">
      <c r="H21380" s="1"/>
    </row>
    <row r="21381" spans="8:8" x14ac:dyDescent="0.25">
      <c r="H21381" s="1"/>
    </row>
    <row r="21382" spans="8:8" x14ac:dyDescent="0.25">
      <c r="H21382" s="1"/>
    </row>
    <row r="21383" spans="8:8" x14ac:dyDescent="0.25">
      <c r="H21383" s="1"/>
    </row>
    <row r="21384" spans="8:8" x14ac:dyDescent="0.25">
      <c r="H21384" s="1"/>
    </row>
    <row r="21385" spans="8:8" x14ac:dyDescent="0.25">
      <c r="H21385" s="1"/>
    </row>
    <row r="21386" spans="8:8" x14ac:dyDescent="0.25">
      <c r="H21386" s="1"/>
    </row>
    <row r="21387" spans="8:8" x14ac:dyDescent="0.25">
      <c r="H21387" s="1"/>
    </row>
    <row r="21388" spans="8:8" x14ac:dyDescent="0.25">
      <c r="H21388" s="1"/>
    </row>
    <row r="21389" spans="8:8" x14ac:dyDescent="0.25">
      <c r="H21389" s="1"/>
    </row>
    <row r="21390" spans="8:8" x14ac:dyDescent="0.25">
      <c r="H21390" s="1"/>
    </row>
    <row r="21391" spans="8:8" x14ac:dyDescent="0.25">
      <c r="H21391" s="1"/>
    </row>
    <row r="21392" spans="8:8" x14ac:dyDescent="0.25">
      <c r="H21392" s="1"/>
    </row>
    <row r="21393" spans="8:8" x14ac:dyDescent="0.25">
      <c r="H21393" s="1"/>
    </row>
    <row r="21394" spans="8:8" x14ac:dyDescent="0.25">
      <c r="H21394" s="1"/>
    </row>
    <row r="21395" spans="8:8" x14ac:dyDescent="0.25">
      <c r="H21395" s="1"/>
    </row>
    <row r="21396" spans="8:8" x14ac:dyDescent="0.25">
      <c r="H21396" s="1"/>
    </row>
    <row r="21397" spans="8:8" x14ac:dyDescent="0.25">
      <c r="H21397" s="1"/>
    </row>
    <row r="21398" spans="8:8" x14ac:dyDescent="0.25">
      <c r="H21398" s="1"/>
    </row>
    <row r="21399" spans="8:8" x14ac:dyDescent="0.25">
      <c r="H21399" s="1"/>
    </row>
    <row r="21400" spans="8:8" x14ac:dyDescent="0.25">
      <c r="H21400" s="1"/>
    </row>
    <row r="21401" spans="8:8" x14ac:dyDescent="0.25">
      <c r="H21401" s="1"/>
    </row>
    <row r="21402" spans="8:8" x14ac:dyDescent="0.25">
      <c r="H21402" s="1"/>
    </row>
    <row r="21403" spans="8:8" x14ac:dyDescent="0.25">
      <c r="H21403" s="1"/>
    </row>
    <row r="21404" spans="8:8" x14ac:dyDescent="0.25">
      <c r="H21404" s="1"/>
    </row>
    <row r="21405" spans="8:8" x14ac:dyDescent="0.25">
      <c r="H21405" s="1"/>
    </row>
    <row r="21406" spans="8:8" x14ac:dyDescent="0.25">
      <c r="H21406" s="1"/>
    </row>
    <row r="21407" spans="8:8" x14ac:dyDescent="0.25">
      <c r="H21407" s="1"/>
    </row>
    <row r="21408" spans="8:8" x14ac:dyDescent="0.25">
      <c r="H21408" s="1"/>
    </row>
    <row r="21409" spans="8:8" x14ac:dyDescent="0.25">
      <c r="H21409" s="1"/>
    </row>
    <row r="21410" spans="8:8" x14ac:dyDescent="0.25">
      <c r="H21410" s="1"/>
    </row>
    <row r="21411" spans="8:8" x14ac:dyDescent="0.25">
      <c r="H21411" s="1"/>
    </row>
    <row r="21412" spans="8:8" x14ac:dyDescent="0.25">
      <c r="H21412" s="1"/>
    </row>
    <row r="21413" spans="8:8" x14ac:dyDescent="0.25">
      <c r="H21413" s="1"/>
    </row>
    <row r="21414" spans="8:8" x14ac:dyDescent="0.25">
      <c r="H21414" s="1"/>
    </row>
    <row r="21415" spans="8:8" x14ac:dyDescent="0.25">
      <c r="H21415" s="1"/>
    </row>
    <row r="21416" spans="8:8" x14ac:dyDescent="0.25">
      <c r="H21416" s="1"/>
    </row>
    <row r="21417" spans="8:8" x14ac:dyDescent="0.25">
      <c r="H21417" s="1"/>
    </row>
    <row r="21418" spans="8:8" x14ac:dyDescent="0.25">
      <c r="H21418" s="1"/>
    </row>
    <row r="21419" spans="8:8" x14ac:dyDescent="0.25">
      <c r="H21419" s="1"/>
    </row>
    <row r="21420" spans="8:8" x14ac:dyDescent="0.25">
      <c r="H21420" s="1"/>
    </row>
    <row r="21421" spans="8:8" x14ac:dyDescent="0.25">
      <c r="H21421" s="1"/>
    </row>
    <row r="21422" spans="8:8" x14ac:dyDescent="0.25">
      <c r="H21422" s="1"/>
    </row>
    <row r="21423" spans="8:8" x14ac:dyDescent="0.25">
      <c r="H21423" s="1"/>
    </row>
    <row r="21424" spans="8:8" x14ac:dyDescent="0.25">
      <c r="H21424" s="1"/>
    </row>
    <row r="21425" spans="8:8" x14ac:dyDescent="0.25">
      <c r="H21425" s="1"/>
    </row>
    <row r="21426" spans="8:8" x14ac:dyDescent="0.25">
      <c r="H21426" s="1"/>
    </row>
    <row r="21427" spans="8:8" x14ac:dyDescent="0.25">
      <c r="H21427" s="1"/>
    </row>
    <row r="21428" spans="8:8" x14ac:dyDescent="0.25">
      <c r="H21428" s="1"/>
    </row>
    <row r="21429" spans="8:8" x14ac:dyDescent="0.25">
      <c r="H21429" s="1"/>
    </row>
    <row r="21430" spans="8:8" x14ac:dyDescent="0.25">
      <c r="H21430" s="1"/>
    </row>
    <row r="21431" spans="8:8" x14ac:dyDescent="0.25">
      <c r="H21431" s="1"/>
    </row>
    <row r="21432" spans="8:8" x14ac:dyDescent="0.25">
      <c r="H21432" s="1"/>
    </row>
    <row r="21433" spans="8:8" x14ac:dyDescent="0.25">
      <c r="H21433" s="1"/>
    </row>
    <row r="21434" spans="8:8" x14ac:dyDescent="0.25">
      <c r="H21434" s="1"/>
    </row>
    <row r="21435" spans="8:8" x14ac:dyDescent="0.25">
      <c r="H21435" s="1"/>
    </row>
    <row r="21436" spans="8:8" x14ac:dyDescent="0.25">
      <c r="H21436" s="1"/>
    </row>
    <row r="21437" spans="8:8" x14ac:dyDescent="0.25">
      <c r="H21437" s="1"/>
    </row>
    <row r="21438" spans="8:8" x14ac:dyDescent="0.25">
      <c r="H21438" s="1"/>
    </row>
    <row r="21439" spans="8:8" x14ac:dyDescent="0.25">
      <c r="H21439" s="1"/>
    </row>
    <row r="21440" spans="8:8" x14ac:dyDescent="0.25">
      <c r="H21440" s="1"/>
    </row>
    <row r="21441" spans="8:8" x14ac:dyDescent="0.25">
      <c r="H21441" s="1"/>
    </row>
    <row r="21442" spans="8:8" x14ac:dyDescent="0.25">
      <c r="H21442" s="1"/>
    </row>
    <row r="21443" spans="8:8" x14ac:dyDescent="0.25">
      <c r="H21443" s="1"/>
    </row>
    <row r="21444" spans="8:8" x14ac:dyDescent="0.25">
      <c r="H21444" s="1"/>
    </row>
    <row r="21445" spans="8:8" x14ac:dyDescent="0.25">
      <c r="H21445" s="1"/>
    </row>
    <row r="21446" spans="8:8" x14ac:dyDescent="0.25">
      <c r="H21446" s="1"/>
    </row>
    <row r="21447" spans="8:8" x14ac:dyDescent="0.25">
      <c r="H21447" s="1"/>
    </row>
    <row r="21448" spans="8:8" x14ac:dyDescent="0.25">
      <c r="H21448" s="1"/>
    </row>
    <row r="21449" spans="8:8" x14ac:dyDescent="0.25">
      <c r="H21449" s="1"/>
    </row>
    <row r="21450" spans="8:8" x14ac:dyDescent="0.25">
      <c r="H21450" s="1"/>
    </row>
    <row r="21451" spans="8:8" x14ac:dyDescent="0.25">
      <c r="H21451" s="1"/>
    </row>
    <row r="21452" spans="8:8" x14ac:dyDescent="0.25">
      <c r="H21452" s="1"/>
    </row>
    <row r="21453" spans="8:8" x14ac:dyDescent="0.25">
      <c r="H21453" s="1"/>
    </row>
    <row r="21454" spans="8:8" x14ac:dyDescent="0.25">
      <c r="H21454" s="1"/>
    </row>
    <row r="21455" spans="8:8" x14ac:dyDescent="0.25">
      <c r="H21455" s="1"/>
    </row>
    <row r="21456" spans="8:8" x14ac:dyDescent="0.25">
      <c r="H21456" s="1"/>
    </row>
    <row r="21457" spans="8:8" x14ac:dyDescent="0.25">
      <c r="H21457" s="1"/>
    </row>
    <row r="21458" spans="8:8" x14ac:dyDescent="0.25">
      <c r="H21458" s="1"/>
    </row>
    <row r="21459" spans="8:8" x14ac:dyDescent="0.25">
      <c r="H21459" s="1"/>
    </row>
    <row r="21460" spans="8:8" x14ac:dyDescent="0.25">
      <c r="H21460" s="1"/>
    </row>
    <row r="21461" spans="8:8" x14ac:dyDescent="0.25">
      <c r="H21461" s="1"/>
    </row>
    <row r="21462" spans="8:8" x14ac:dyDescent="0.25">
      <c r="H21462" s="1"/>
    </row>
    <row r="21463" spans="8:8" x14ac:dyDescent="0.25">
      <c r="H21463" s="1"/>
    </row>
    <row r="21464" spans="8:8" x14ac:dyDescent="0.25">
      <c r="H21464" s="1"/>
    </row>
    <row r="21465" spans="8:8" x14ac:dyDescent="0.25">
      <c r="H21465" s="1"/>
    </row>
    <row r="21466" spans="8:8" x14ac:dyDescent="0.25">
      <c r="H21466" s="1"/>
    </row>
    <row r="21467" spans="8:8" x14ac:dyDescent="0.25">
      <c r="H21467" s="1"/>
    </row>
    <row r="21468" spans="8:8" x14ac:dyDescent="0.25">
      <c r="H21468" s="1"/>
    </row>
    <row r="21469" spans="8:8" x14ac:dyDescent="0.25">
      <c r="H21469" s="1"/>
    </row>
    <row r="21470" spans="8:8" x14ac:dyDescent="0.25">
      <c r="H21470" s="1"/>
    </row>
    <row r="21471" spans="8:8" x14ac:dyDescent="0.25">
      <c r="H21471" s="1"/>
    </row>
    <row r="21472" spans="8:8" x14ac:dyDescent="0.25">
      <c r="H21472" s="1"/>
    </row>
    <row r="21473" spans="8:8" x14ac:dyDescent="0.25">
      <c r="H21473" s="1"/>
    </row>
    <row r="21474" spans="8:8" x14ac:dyDescent="0.25">
      <c r="H21474" s="1"/>
    </row>
    <row r="21475" spans="8:8" x14ac:dyDescent="0.25">
      <c r="H21475" s="1"/>
    </row>
    <row r="21476" spans="8:8" x14ac:dyDescent="0.25">
      <c r="H21476" s="1"/>
    </row>
    <row r="21477" spans="8:8" x14ac:dyDescent="0.25">
      <c r="H21477" s="1"/>
    </row>
    <row r="21478" spans="8:8" x14ac:dyDescent="0.25">
      <c r="H21478" s="1"/>
    </row>
    <row r="21479" spans="8:8" x14ac:dyDescent="0.25">
      <c r="H21479" s="1"/>
    </row>
    <row r="21480" spans="8:8" x14ac:dyDescent="0.25">
      <c r="H21480" s="1"/>
    </row>
    <row r="21481" spans="8:8" x14ac:dyDescent="0.25">
      <c r="H21481" s="1"/>
    </row>
    <row r="21482" spans="8:8" x14ac:dyDescent="0.25">
      <c r="H21482" s="1"/>
    </row>
    <row r="21483" spans="8:8" x14ac:dyDescent="0.25">
      <c r="H21483" s="1"/>
    </row>
    <row r="21484" spans="8:8" x14ac:dyDescent="0.25">
      <c r="H21484" s="1"/>
    </row>
    <row r="21485" spans="8:8" x14ac:dyDescent="0.25">
      <c r="H21485" s="1"/>
    </row>
    <row r="21486" spans="8:8" x14ac:dyDescent="0.25">
      <c r="H21486" s="1"/>
    </row>
    <row r="21487" spans="8:8" x14ac:dyDescent="0.25">
      <c r="H21487" s="1"/>
    </row>
    <row r="21488" spans="8:8" x14ac:dyDescent="0.25">
      <c r="H21488" s="1"/>
    </row>
    <row r="21489" spans="8:8" x14ac:dyDescent="0.25">
      <c r="H21489" s="1"/>
    </row>
    <row r="21490" spans="8:8" x14ac:dyDescent="0.25">
      <c r="H21490" s="1"/>
    </row>
    <row r="21491" spans="8:8" x14ac:dyDescent="0.25">
      <c r="H21491" s="1"/>
    </row>
    <row r="21492" spans="8:8" x14ac:dyDescent="0.25">
      <c r="H21492" s="1"/>
    </row>
    <row r="21493" spans="8:8" x14ac:dyDescent="0.25">
      <c r="H21493" s="1"/>
    </row>
    <row r="21494" spans="8:8" x14ac:dyDescent="0.25">
      <c r="H21494" s="1"/>
    </row>
    <row r="21495" spans="8:8" x14ac:dyDescent="0.25">
      <c r="H21495" s="1"/>
    </row>
    <row r="21496" spans="8:8" x14ac:dyDescent="0.25">
      <c r="H21496" s="1"/>
    </row>
    <row r="21497" spans="8:8" x14ac:dyDescent="0.25">
      <c r="H21497" s="1"/>
    </row>
    <row r="21498" spans="8:8" x14ac:dyDescent="0.25">
      <c r="H21498" s="1"/>
    </row>
    <row r="21499" spans="8:8" x14ac:dyDescent="0.25">
      <c r="H21499" s="1"/>
    </row>
    <row r="21500" spans="8:8" x14ac:dyDescent="0.25">
      <c r="H21500" s="1"/>
    </row>
    <row r="21501" spans="8:8" x14ac:dyDescent="0.25">
      <c r="H21501" s="1"/>
    </row>
    <row r="21502" spans="8:8" x14ac:dyDescent="0.25">
      <c r="H21502" s="1"/>
    </row>
    <row r="21503" spans="8:8" x14ac:dyDescent="0.25">
      <c r="H21503" s="1"/>
    </row>
    <row r="21504" spans="8:8" x14ac:dyDescent="0.25">
      <c r="H21504" s="1"/>
    </row>
    <row r="21505" spans="8:8" x14ac:dyDescent="0.25">
      <c r="H21505" s="1"/>
    </row>
    <row r="21506" spans="8:8" x14ac:dyDescent="0.25">
      <c r="H21506" s="1"/>
    </row>
    <row r="21507" spans="8:8" x14ac:dyDescent="0.25">
      <c r="H21507" s="1"/>
    </row>
    <row r="21508" spans="8:8" x14ac:dyDescent="0.25">
      <c r="H21508" s="1"/>
    </row>
    <row r="21509" spans="8:8" x14ac:dyDescent="0.25">
      <c r="H21509" s="1"/>
    </row>
    <row r="21510" spans="8:8" x14ac:dyDescent="0.25">
      <c r="H21510" s="1"/>
    </row>
    <row r="21511" spans="8:8" x14ac:dyDescent="0.25">
      <c r="H21511" s="1"/>
    </row>
    <row r="21512" spans="8:8" x14ac:dyDescent="0.25">
      <c r="H21512" s="1"/>
    </row>
    <row r="21513" spans="8:8" x14ac:dyDescent="0.25">
      <c r="H21513" s="1"/>
    </row>
    <row r="21514" spans="8:8" x14ac:dyDescent="0.25">
      <c r="H21514" s="1"/>
    </row>
    <row r="21515" spans="8:8" x14ac:dyDescent="0.25">
      <c r="H21515" s="1"/>
    </row>
    <row r="21516" spans="8:8" x14ac:dyDescent="0.25">
      <c r="H21516" s="1"/>
    </row>
    <row r="21517" spans="8:8" x14ac:dyDescent="0.25">
      <c r="H21517" s="1"/>
    </row>
    <row r="21518" spans="8:8" x14ac:dyDescent="0.25">
      <c r="H21518" s="1"/>
    </row>
    <row r="21519" spans="8:8" x14ac:dyDescent="0.25">
      <c r="H21519" s="1"/>
    </row>
    <row r="21520" spans="8:8" x14ac:dyDescent="0.25">
      <c r="H21520" s="1"/>
    </row>
    <row r="21521" spans="8:8" x14ac:dyDescent="0.25">
      <c r="H21521" s="1"/>
    </row>
    <row r="21522" spans="8:8" x14ac:dyDescent="0.25">
      <c r="H21522" s="1"/>
    </row>
    <row r="21523" spans="8:8" x14ac:dyDescent="0.25">
      <c r="H21523" s="1"/>
    </row>
    <row r="21524" spans="8:8" x14ac:dyDescent="0.25">
      <c r="H21524" s="1"/>
    </row>
    <row r="21525" spans="8:8" x14ac:dyDescent="0.25">
      <c r="H21525" s="1"/>
    </row>
    <row r="21526" spans="8:8" x14ac:dyDescent="0.25">
      <c r="H21526" s="1"/>
    </row>
    <row r="21527" spans="8:8" x14ac:dyDescent="0.25">
      <c r="H21527" s="1"/>
    </row>
    <row r="21528" spans="8:8" x14ac:dyDescent="0.25">
      <c r="H21528" s="1"/>
    </row>
    <row r="21529" spans="8:8" x14ac:dyDescent="0.25">
      <c r="H21529" s="1"/>
    </row>
    <row r="21530" spans="8:8" x14ac:dyDescent="0.25">
      <c r="H21530" s="1"/>
    </row>
    <row r="21531" spans="8:8" x14ac:dyDescent="0.25">
      <c r="H21531" s="1"/>
    </row>
    <row r="21532" spans="8:8" x14ac:dyDescent="0.25">
      <c r="H21532" s="1"/>
    </row>
    <row r="21533" spans="8:8" x14ac:dyDescent="0.25">
      <c r="H21533" s="1"/>
    </row>
    <row r="21534" spans="8:8" x14ac:dyDescent="0.25">
      <c r="H21534" s="1"/>
    </row>
    <row r="21535" spans="8:8" x14ac:dyDescent="0.25">
      <c r="H21535" s="1"/>
    </row>
    <row r="21536" spans="8:8" x14ac:dyDescent="0.25">
      <c r="H21536" s="1"/>
    </row>
    <row r="21537" spans="8:8" x14ac:dyDescent="0.25">
      <c r="H21537" s="1"/>
    </row>
    <row r="21538" spans="8:8" x14ac:dyDescent="0.25">
      <c r="H21538" s="1"/>
    </row>
    <row r="21539" spans="8:8" x14ac:dyDescent="0.25">
      <c r="H21539" s="1"/>
    </row>
    <row r="21540" spans="8:8" x14ac:dyDescent="0.25">
      <c r="H21540" s="1"/>
    </row>
    <row r="21541" spans="8:8" x14ac:dyDescent="0.25">
      <c r="H21541" s="1"/>
    </row>
    <row r="21542" spans="8:8" x14ac:dyDescent="0.25">
      <c r="H21542" s="1"/>
    </row>
    <row r="21543" spans="8:8" x14ac:dyDescent="0.25">
      <c r="H21543" s="1"/>
    </row>
    <row r="21544" spans="8:8" x14ac:dyDescent="0.25">
      <c r="H21544" s="1"/>
    </row>
    <row r="21545" spans="8:8" x14ac:dyDescent="0.25">
      <c r="H21545" s="1"/>
    </row>
    <row r="21546" spans="8:8" x14ac:dyDescent="0.25">
      <c r="H21546" s="1"/>
    </row>
    <row r="21547" spans="8:8" x14ac:dyDescent="0.25">
      <c r="H21547" s="1"/>
    </row>
    <row r="21548" spans="8:8" x14ac:dyDescent="0.25">
      <c r="H21548" s="1"/>
    </row>
    <row r="21549" spans="8:8" x14ac:dyDescent="0.25">
      <c r="H21549" s="1"/>
    </row>
    <row r="21550" spans="8:8" x14ac:dyDescent="0.25">
      <c r="H21550" s="1"/>
    </row>
    <row r="21551" spans="8:8" x14ac:dyDescent="0.25">
      <c r="H21551" s="1"/>
    </row>
    <row r="21552" spans="8:8" x14ac:dyDescent="0.25">
      <c r="H21552" s="1"/>
    </row>
    <row r="21553" spans="8:8" x14ac:dyDescent="0.25">
      <c r="H21553" s="1"/>
    </row>
    <row r="21554" spans="8:8" x14ac:dyDescent="0.25">
      <c r="H21554" s="1"/>
    </row>
    <row r="21555" spans="8:8" x14ac:dyDescent="0.25">
      <c r="H21555" s="1"/>
    </row>
    <row r="21556" spans="8:8" x14ac:dyDescent="0.25">
      <c r="H21556" s="1"/>
    </row>
    <row r="21557" spans="8:8" x14ac:dyDescent="0.25">
      <c r="H21557" s="1"/>
    </row>
    <row r="21558" spans="8:8" x14ac:dyDescent="0.25">
      <c r="H21558" s="1"/>
    </row>
    <row r="21559" spans="8:8" x14ac:dyDescent="0.25">
      <c r="H21559" s="1"/>
    </row>
    <row r="21560" spans="8:8" x14ac:dyDescent="0.25">
      <c r="H21560" s="1"/>
    </row>
    <row r="21561" spans="8:8" x14ac:dyDescent="0.25">
      <c r="H21561" s="1"/>
    </row>
    <row r="21562" spans="8:8" x14ac:dyDescent="0.25">
      <c r="H21562" s="1"/>
    </row>
    <row r="21563" spans="8:8" x14ac:dyDescent="0.25">
      <c r="H21563" s="1"/>
    </row>
    <row r="21564" spans="8:8" x14ac:dyDescent="0.25">
      <c r="H21564" s="1"/>
    </row>
    <row r="21565" spans="8:8" x14ac:dyDescent="0.25">
      <c r="H21565" s="1"/>
    </row>
    <row r="21566" spans="8:8" x14ac:dyDescent="0.25">
      <c r="H21566" s="1"/>
    </row>
    <row r="21567" spans="8:8" x14ac:dyDescent="0.25">
      <c r="H21567" s="1"/>
    </row>
    <row r="21568" spans="8:8" x14ac:dyDescent="0.25">
      <c r="H21568" s="1"/>
    </row>
    <row r="21569" spans="8:8" x14ac:dyDescent="0.25">
      <c r="H21569" s="1"/>
    </row>
    <row r="21570" spans="8:8" x14ac:dyDescent="0.25">
      <c r="H21570" s="1"/>
    </row>
    <row r="21571" spans="8:8" x14ac:dyDescent="0.25">
      <c r="H21571" s="1"/>
    </row>
    <row r="21572" spans="8:8" x14ac:dyDescent="0.25">
      <c r="H21572" s="1"/>
    </row>
    <row r="21573" spans="8:8" x14ac:dyDescent="0.25">
      <c r="H21573" s="1"/>
    </row>
    <row r="21574" spans="8:8" x14ac:dyDescent="0.25">
      <c r="H21574" s="1"/>
    </row>
    <row r="21575" spans="8:8" x14ac:dyDescent="0.25">
      <c r="H21575" s="1"/>
    </row>
    <row r="21576" spans="8:8" x14ac:dyDescent="0.25">
      <c r="H21576" s="1"/>
    </row>
    <row r="21577" spans="8:8" x14ac:dyDescent="0.25">
      <c r="H21577" s="1"/>
    </row>
    <row r="21578" spans="8:8" x14ac:dyDescent="0.25">
      <c r="H21578" s="1"/>
    </row>
    <row r="21579" spans="8:8" x14ac:dyDescent="0.25">
      <c r="H21579" s="1"/>
    </row>
    <row r="21580" spans="8:8" x14ac:dyDescent="0.25">
      <c r="H21580" s="1"/>
    </row>
    <row r="21581" spans="8:8" x14ac:dyDescent="0.25">
      <c r="H21581" s="1"/>
    </row>
    <row r="21582" spans="8:8" x14ac:dyDescent="0.25">
      <c r="H21582" s="1"/>
    </row>
    <row r="21583" spans="8:8" x14ac:dyDescent="0.25">
      <c r="H21583" s="1"/>
    </row>
    <row r="21584" spans="8:8" x14ac:dyDescent="0.25">
      <c r="H21584" s="1"/>
    </row>
    <row r="21585" spans="8:8" x14ac:dyDescent="0.25">
      <c r="H21585" s="1"/>
    </row>
    <row r="21586" spans="8:8" x14ac:dyDescent="0.25">
      <c r="H21586" s="1"/>
    </row>
    <row r="21587" spans="8:8" x14ac:dyDescent="0.25">
      <c r="H21587" s="1"/>
    </row>
    <row r="21588" spans="8:8" x14ac:dyDescent="0.25">
      <c r="H21588" s="1"/>
    </row>
    <row r="21589" spans="8:8" x14ac:dyDescent="0.25">
      <c r="H21589" s="1"/>
    </row>
    <row r="21590" spans="8:8" x14ac:dyDescent="0.25">
      <c r="H21590" s="1"/>
    </row>
    <row r="21591" spans="8:8" x14ac:dyDescent="0.25">
      <c r="H21591" s="1"/>
    </row>
    <row r="21592" spans="8:8" x14ac:dyDescent="0.25">
      <c r="H21592" s="1"/>
    </row>
    <row r="21593" spans="8:8" x14ac:dyDescent="0.25">
      <c r="H21593" s="1"/>
    </row>
    <row r="21594" spans="8:8" x14ac:dyDescent="0.25">
      <c r="H21594" s="1"/>
    </row>
    <row r="21595" spans="8:8" x14ac:dyDescent="0.25">
      <c r="H21595" s="1"/>
    </row>
    <row r="21596" spans="8:8" x14ac:dyDescent="0.25">
      <c r="H21596" s="1"/>
    </row>
    <row r="21597" spans="8:8" x14ac:dyDescent="0.25">
      <c r="H21597" s="1"/>
    </row>
    <row r="21598" spans="8:8" x14ac:dyDescent="0.25">
      <c r="H21598" s="1"/>
    </row>
    <row r="21599" spans="8:8" x14ac:dyDescent="0.25">
      <c r="H21599" s="1"/>
    </row>
    <row r="21600" spans="8:8" x14ac:dyDescent="0.25">
      <c r="H21600" s="1"/>
    </row>
    <row r="21601" spans="8:8" x14ac:dyDescent="0.25">
      <c r="H21601" s="1"/>
    </row>
    <row r="21602" spans="8:8" x14ac:dyDescent="0.25">
      <c r="H21602" s="1"/>
    </row>
    <row r="21603" spans="8:8" x14ac:dyDescent="0.25">
      <c r="H21603" s="1"/>
    </row>
    <row r="21604" spans="8:8" x14ac:dyDescent="0.25">
      <c r="H21604" s="1"/>
    </row>
    <row r="21605" spans="8:8" x14ac:dyDescent="0.25">
      <c r="H21605" s="1"/>
    </row>
    <row r="21606" spans="8:8" x14ac:dyDescent="0.25">
      <c r="H21606" s="1"/>
    </row>
    <row r="21607" spans="8:8" x14ac:dyDescent="0.25">
      <c r="H21607" s="1"/>
    </row>
    <row r="21608" spans="8:8" x14ac:dyDescent="0.25">
      <c r="H21608" s="1"/>
    </row>
    <row r="21609" spans="8:8" x14ac:dyDescent="0.25">
      <c r="H21609" s="1"/>
    </row>
    <row r="21610" spans="8:8" x14ac:dyDescent="0.25">
      <c r="H21610" s="1"/>
    </row>
    <row r="21611" spans="8:8" x14ac:dyDescent="0.25">
      <c r="H21611" s="1"/>
    </row>
    <row r="21612" spans="8:8" x14ac:dyDescent="0.25">
      <c r="H21612" s="1"/>
    </row>
    <row r="21613" spans="8:8" x14ac:dyDescent="0.25">
      <c r="H21613" s="1"/>
    </row>
    <row r="21614" spans="8:8" x14ac:dyDescent="0.25">
      <c r="H21614" s="1"/>
    </row>
    <row r="21615" spans="8:8" x14ac:dyDescent="0.25">
      <c r="H21615" s="1"/>
    </row>
    <row r="21616" spans="8:8" x14ac:dyDescent="0.25">
      <c r="H21616" s="1"/>
    </row>
    <row r="21617" spans="8:8" x14ac:dyDescent="0.25">
      <c r="H21617" s="1"/>
    </row>
    <row r="21618" spans="8:8" x14ac:dyDescent="0.25">
      <c r="H21618" s="1"/>
    </row>
    <row r="21619" spans="8:8" x14ac:dyDescent="0.25">
      <c r="H21619" s="1"/>
    </row>
    <row r="21620" spans="8:8" x14ac:dyDescent="0.25">
      <c r="H21620" s="1"/>
    </row>
    <row r="21621" spans="8:8" x14ac:dyDescent="0.25">
      <c r="H21621" s="1"/>
    </row>
    <row r="21622" spans="8:8" x14ac:dyDescent="0.25">
      <c r="H21622" s="1"/>
    </row>
    <row r="21623" spans="8:8" x14ac:dyDescent="0.25">
      <c r="H21623" s="1"/>
    </row>
    <row r="21624" spans="8:8" x14ac:dyDescent="0.25">
      <c r="H21624" s="1"/>
    </row>
    <row r="21625" spans="8:8" x14ac:dyDescent="0.25">
      <c r="H21625" s="1"/>
    </row>
    <row r="21626" spans="8:8" x14ac:dyDescent="0.25">
      <c r="H21626" s="1"/>
    </row>
    <row r="21627" spans="8:8" x14ac:dyDescent="0.25">
      <c r="H21627" s="1"/>
    </row>
    <row r="21628" spans="8:8" x14ac:dyDescent="0.25">
      <c r="H21628" s="1"/>
    </row>
    <row r="21629" spans="8:8" x14ac:dyDescent="0.25">
      <c r="H21629" s="1"/>
    </row>
    <row r="21630" spans="8:8" x14ac:dyDescent="0.25">
      <c r="H21630" s="1"/>
    </row>
    <row r="21631" spans="8:8" x14ac:dyDescent="0.25">
      <c r="H21631" s="1"/>
    </row>
    <row r="21632" spans="8:8" x14ac:dyDescent="0.25">
      <c r="H21632" s="1"/>
    </row>
    <row r="21633" spans="8:8" x14ac:dyDescent="0.25">
      <c r="H21633" s="1"/>
    </row>
    <row r="21634" spans="8:8" x14ac:dyDescent="0.25">
      <c r="H21634" s="1"/>
    </row>
    <row r="21635" spans="8:8" x14ac:dyDescent="0.25">
      <c r="H21635" s="1"/>
    </row>
    <row r="21636" spans="8:8" x14ac:dyDescent="0.25">
      <c r="H21636" s="1"/>
    </row>
    <row r="21637" spans="8:8" x14ac:dyDescent="0.25">
      <c r="H21637" s="1"/>
    </row>
    <row r="21638" spans="8:8" x14ac:dyDescent="0.25">
      <c r="H21638" s="1"/>
    </row>
    <row r="21639" spans="8:8" x14ac:dyDescent="0.25">
      <c r="H21639" s="1"/>
    </row>
    <row r="21640" spans="8:8" x14ac:dyDescent="0.25">
      <c r="H21640" s="1"/>
    </row>
    <row r="21641" spans="8:8" x14ac:dyDescent="0.25">
      <c r="H21641" s="1"/>
    </row>
    <row r="21642" spans="8:8" x14ac:dyDescent="0.25">
      <c r="H21642" s="1"/>
    </row>
    <row r="21643" spans="8:8" x14ac:dyDescent="0.25">
      <c r="H21643" s="1"/>
    </row>
    <row r="21644" spans="8:8" x14ac:dyDescent="0.25">
      <c r="H21644" s="1"/>
    </row>
    <row r="21645" spans="8:8" x14ac:dyDescent="0.25">
      <c r="H21645" s="1"/>
    </row>
    <row r="21646" spans="8:8" x14ac:dyDescent="0.25">
      <c r="H21646" s="1"/>
    </row>
    <row r="21647" spans="8:8" x14ac:dyDescent="0.25">
      <c r="H21647" s="1"/>
    </row>
    <row r="21648" spans="8:8" x14ac:dyDescent="0.25">
      <c r="H21648" s="1"/>
    </row>
    <row r="21649" spans="8:8" x14ac:dyDescent="0.25">
      <c r="H21649" s="1"/>
    </row>
    <row r="21650" spans="8:8" x14ac:dyDescent="0.25">
      <c r="H21650" s="1"/>
    </row>
    <row r="21651" spans="8:8" x14ac:dyDescent="0.25">
      <c r="H21651" s="1"/>
    </row>
    <row r="21652" spans="8:8" x14ac:dyDescent="0.25">
      <c r="H21652" s="1"/>
    </row>
    <row r="21653" spans="8:8" x14ac:dyDescent="0.25">
      <c r="H21653" s="1"/>
    </row>
    <row r="21654" spans="8:8" x14ac:dyDescent="0.25">
      <c r="H21654" s="1"/>
    </row>
    <row r="21655" spans="8:8" x14ac:dyDescent="0.25">
      <c r="H21655" s="1"/>
    </row>
    <row r="21656" spans="8:8" x14ac:dyDescent="0.25">
      <c r="H21656" s="1"/>
    </row>
    <row r="21657" spans="8:8" x14ac:dyDescent="0.25">
      <c r="H21657" s="1"/>
    </row>
    <row r="21658" spans="8:8" x14ac:dyDescent="0.25">
      <c r="H21658" s="1"/>
    </row>
    <row r="21659" spans="8:8" x14ac:dyDescent="0.25">
      <c r="H21659" s="1"/>
    </row>
    <row r="21660" spans="8:8" x14ac:dyDescent="0.25">
      <c r="H21660" s="1"/>
    </row>
    <row r="21661" spans="8:8" x14ac:dyDescent="0.25">
      <c r="H21661" s="1"/>
    </row>
    <row r="21662" spans="8:8" x14ac:dyDescent="0.25">
      <c r="H21662" s="1"/>
    </row>
    <row r="21663" spans="8:8" x14ac:dyDescent="0.25">
      <c r="H21663" s="1"/>
    </row>
    <row r="21664" spans="8:8" x14ac:dyDescent="0.25">
      <c r="H21664" s="1"/>
    </row>
    <row r="21665" spans="8:8" x14ac:dyDescent="0.25">
      <c r="H21665" s="1"/>
    </row>
    <row r="21666" spans="8:8" x14ac:dyDescent="0.25">
      <c r="H21666" s="1"/>
    </row>
    <row r="21667" spans="8:8" x14ac:dyDescent="0.25">
      <c r="H21667" s="1"/>
    </row>
    <row r="21668" spans="8:8" x14ac:dyDescent="0.25">
      <c r="H21668" s="1"/>
    </row>
    <row r="21669" spans="8:8" x14ac:dyDescent="0.25">
      <c r="H21669" s="1"/>
    </row>
    <row r="21670" spans="8:8" x14ac:dyDescent="0.25">
      <c r="H21670" s="1"/>
    </row>
    <row r="21671" spans="8:8" x14ac:dyDescent="0.25">
      <c r="H21671" s="1"/>
    </row>
    <row r="21672" spans="8:8" x14ac:dyDescent="0.25">
      <c r="H21672" s="1"/>
    </row>
    <row r="21673" spans="8:8" x14ac:dyDescent="0.25">
      <c r="H21673" s="1"/>
    </row>
    <row r="21674" spans="8:8" x14ac:dyDescent="0.25">
      <c r="H21674" s="1"/>
    </row>
    <row r="21675" spans="8:8" x14ac:dyDescent="0.25">
      <c r="H21675" s="1"/>
    </row>
    <row r="21676" spans="8:8" x14ac:dyDescent="0.25">
      <c r="H21676" s="1"/>
    </row>
    <row r="21677" spans="8:8" x14ac:dyDescent="0.25">
      <c r="H21677" s="1"/>
    </row>
    <row r="21678" spans="8:8" x14ac:dyDescent="0.25">
      <c r="H21678" s="1"/>
    </row>
    <row r="21679" spans="8:8" x14ac:dyDescent="0.25">
      <c r="H21679" s="1"/>
    </row>
    <row r="21680" spans="8:8" x14ac:dyDescent="0.25">
      <c r="H21680" s="1"/>
    </row>
    <row r="21681" spans="8:8" x14ac:dyDescent="0.25">
      <c r="H21681" s="1"/>
    </row>
    <row r="21682" spans="8:8" x14ac:dyDescent="0.25">
      <c r="H21682" s="1"/>
    </row>
    <row r="21683" spans="8:8" x14ac:dyDescent="0.25">
      <c r="H21683" s="1"/>
    </row>
    <row r="21684" spans="8:8" x14ac:dyDescent="0.25">
      <c r="H21684" s="1"/>
    </row>
    <row r="21685" spans="8:8" x14ac:dyDescent="0.25">
      <c r="H21685" s="1"/>
    </row>
    <row r="21686" spans="8:8" x14ac:dyDescent="0.25">
      <c r="H21686" s="1"/>
    </row>
    <row r="21687" spans="8:8" x14ac:dyDescent="0.25">
      <c r="H21687" s="1"/>
    </row>
    <row r="21688" spans="8:8" x14ac:dyDescent="0.25">
      <c r="H21688" s="1"/>
    </row>
    <row r="21689" spans="8:8" x14ac:dyDescent="0.25">
      <c r="H21689" s="1"/>
    </row>
    <row r="21690" spans="8:8" x14ac:dyDescent="0.25">
      <c r="H21690" s="1"/>
    </row>
    <row r="21691" spans="8:8" x14ac:dyDescent="0.25">
      <c r="H21691" s="1"/>
    </row>
    <row r="21692" spans="8:8" x14ac:dyDescent="0.25">
      <c r="H21692" s="1"/>
    </row>
    <row r="21693" spans="8:8" x14ac:dyDescent="0.25">
      <c r="H21693" s="1"/>
    </row>
    <row r="21694" spans="8:8" x14ac:dyDescent="0.25">
      <c r="H21694" s="1"/>
    </row>
    <row r="21695" spans="8:8" x14ac:dyDescent="0.25">
      <c r="H21695" s="1"/>
    </row>
    <row r="21696" spans="8:8" x14ac:dyDescent="0.25">
      <c r="H21696" s="1"/>
    </row>
    <row r="21697" spans="8:8" x14ac:dyDescent="0.25">
      <c r="H21697" s="1"/>
    </row>
    <row r="21698" spans="8:8" x14ac:dyDescent="0.25">
      <c r="H21698" s="1"/>
    </row>
    <row r="21699" spans="8:8" x14ac:dyDescent="0.25">
      <c r="H21699" s="1"/>
    </row>
    <row r="21700" spans="8:8" x14ac:dyDescent="0.25">
      <c r="H21700" s="1"/>
    </row>
    <row r="21701" spans="8:8" x14ac:dyDescent="0.25">
      <c r="H21701" s="1"/>
    </row>
    <row r="21702" spans="8:8" x14ac:dyDescent="0.25">
      <c r="H21702" s="1"/>
    </row>
    <row r="21703" spans="8:8" x14ac:dyDescent="0.25">
      <c r="H21703" s="1"/>
    </row>
    <row r="21704" spans="8:8" x14ac:dyDescent="0.25">
      <c r="H21704" s="1"/>
    </row>
    <row r="21705" spans="8:8" x14ac:dyDescent="0.25">
      <c r="H21705" s="1"/>
    </row>
    <row r="21706" spans="8:8" x14ac:dyDescent="0.25">
      <c r="H21706" s="1"/>
    </row>
    <row r="21707" spans="8:8" x14ac:dyDescent="0.25">
      <c r="H21707" s="1"/>
    </row>
    <row r="21708" spans="8:8" x14ac:dyDescent="0.25">
      <c r="H21708" s="1"/>
    </row>
    <row r="21709" spans="8:8" x14ac:dyDescent="0.25">
      <c r="H21709" s="1"/>
    </row>
    <row r="21710" spans="8:8" x14ac:dyDescent="0.25">
      <c r="H21710" s="1"/>
    </row>
    <row r="21711" spans="8:8" x14ac:dyDescent="0.25">
      <c r="H21711" s="1"/>
    </row>
    <row r="21712" spans="8:8" x14ac:dyDescent="0.25">
      <c r="H21712" s="1"/>
    </row>
    <row r="21713" spans="8:8" x14ac:dyDescent="0.25">
      <c r="H21713" s="1"/>
    </row>
    <row r="21714" spans="8:8" x14ac:dyDescent="0.25">
      <c r="H21714" s="1"/>
    </row>
    <row r="21715" spans="8:8" x14ac:dyDescent="0.25">
      <c r="H21715" s="1"/>
    </row>
    <row r="21716" spans="8:8" x14ac:dyDescent="0.25">
      <c r="H21716" s="1"/>
    </row>
    <row r="21717" spans="8:8" x14ac:dyDescent="0.25">
      <c r="H21717" s="1"/>
    </row>
    <row r="21718" spans="8:8" x14ac:dyDescent="0.25">
      <c r="H21718" s="1"/>
    </row>
    <row r="21719" spans="8:8" x14ac:dyDescent="0.25">
      <c r="H21719" s="1"/>
    </row>
    <row r="21720" spans="8:8" x14ac:dyDescent="0.25">
      <c r="H21720" s="1"/>
    </row>
    <row r="21721" spans="8:8" x14ac:dyDescent="0.25">
      <c r="H21721" s="1"/>
    </row>
    <row r="21722" spans="8:8" x14ac:dyDescent="0.25">
      <c r="H21722" s="1"/>
    </row>
    <row r="21723" spans="8:8" x14ac:dyDescent="0.25">
      <c r="H21723" s="1"/>
    </row>
    <row r="21724" spans="8:8" x14ac:dyDescent="0.25">
      <c r="H21724" s="1"/>
    </row>
    <row r="21725" spans="8:8" x14ac:dyDescent="0.25">
      <c r="H21725" s="1"/>
    </row>
    <row r="21726" spans="8:8" x14ac:dyDescent="0.25">
      <c r="H21726" s="1"/>
    </row>
    <row r="21727" spans="8:8" x14ac:dyDescent="0.25">
      <c r="H21727" s="1"/>
    </row>
    <row r="21728" spans="8:8" x14ac:dyDescent="0.25">
      <c r="H21728" s="1"/>
    </row>
    <row r="21729" spans="8:8" x14ac:dyDescent="0.25">
      <c r="H21729" s="1"/>
    </row>
    <row r="21730" spans="8:8" x14ac:dyDescent="0.25">
      <c r="H21730" s="1"/>
    </row>
    <row r="21731" spans="8:8" x14ac:dyDescent="0.25">
      <c r="H21731" s="1"/>
    </row>
    <row r="21732" spans="8:8" x14ac:dyDescent="0.25">
      <c r="H21732" s="1"/>
    </row>
    <row r="21733" spans="8:8" x14ac:dyDescent="0.25">
      <c r="H21733" s="1"/>
    </row>
    <row r="21734" spans="8:8" x14ac:dyDescent="0.25">
      <c r="H21734" s="1"/>
    </row>
    <row r="21735" spans="8:8" x14ac:dyDescent="0.25">
      <c r="H21735" s="1"/>
    </row>
    <row r="21736" spans="8:8" x14ac:dyDescent="0.25">
      <c r="H21736" s="1"/>
    </row>
    <row r="21737" spans="8:8" x14ac:dyDescent="0.25">
      <c r="H21737" s="1"/>
    </row>
    <row r="21738" spans="8:8" x14ac:dyDescent="0.25">
      <c r="H21738" s="1"/>
    </row>
    <row r="21739" spans="8:8" x14ac:dyDescent="0.25">
      <c r="H21739" s="1"/>
    </row>
    <row r="21740" spans="8:8" x14ac:dyDescent="0.25">
      <c r="H21740" s="1"/>
    </row>
    <row r="21741" spans="8:8" x14ac:dyDescent="0.25">
      <c r="H21741" s="1"/>
    </row>
    <row r="21742" spans="8:8" x14ac:dyDescent="0.25">
      <c r="H21742" s="1"/>
    </row>
    <row r="21743" spans="8:8" x14ac:dyDescent="0.25">
      <c r="H21743" s="1"/>
    </row>
    <row r="21744" spans="8:8" x14ac:dyDescent="0.25">
      <c r="H21744" s="1"/>
    </row>
    <row r="21745" spans="8:8" x14ac:dyDescent="0.25">
      <c r="H21745" s="1"/>
    </row>
    <row r="21746" spans="8:8" x14ac:dyDescent="0.25">
      <c r="H21746" s="1"/>
    </row>
    <row r="21747" spans="8:8" x14ac:dyDescent="0.25">
      <c r="H21747" s="1"/>
    </row>
    <row r="21748" spans="8:8" x14ac:dyDescent="0.25">
      <c r="H21748" s="1"/>
    </row>
    <row r="21749" spans="8:8" x14ac:dyDescent="0.25">
      <c r="H21749" s="1"/>
    </row>
    <row r="21750" spans="8:8" x14ac:dyDescent="0.25">
      <c r="H21750" s="1"/>
    </row>
    <row r="21751" spans="8:8" x14ac:dyDescent="0.25">
      <c r="H21751" s="1"/>
    </row>
    <row r="21752" spans="8:8" x14ac:dyDescent="0.25">
      <c r="H21752" s="1"/>
    </row>
    <row r="21753" spans="8:8" x14ac:dyDescent="0.25">
      <c r="H21753" s="1"/>
    </row>
    <row r="21754" spans="8:8" x14ac:dyDescent="0.25">
      <c r="H21754" s="1"/>
    </row>
    <row r="21755" spans="8:8" x14ac:dyDescent="0.25">
      <c r="H21755" s="1"/>
    </row>
    <row r="21756" spans="8:8" x14ac:dyDescent="0.25">
      <c r="H21756" s="1"/>
    </row>
    <row r="21757" spans="8:8" x14ac:dyDescent="0.25">
      <c r="H21757" s="1"/>
    </row>
    <row r="21758" spans="8:8" x14ac:dyDescent="0.25">
      <c r="H21758" s="1"/>
    </row>
    <row r="21759" spans="8:8" x14ac:dyDescent="0.25">
      <c r="H21759" s="1"/>
    </row>
    <row r="21760" spans="8:8" x14ac:dyDescent="0.25">
      <c r="H21760" s="1"/>
    </row>
    <row r="21761" spans="8:8" x14ac:dyDescent="0.25">
      <c r="H21761" s="1"/>
    </row>
    <row r="21762" spans="8:8" x14ac:dyDescent="0.25">
      <c r="H21762" s="1"/>
    </row>
    <row r="21763" spans="8:8" x14ac:dyDescent="0.25">
      <c r="H21763" s="1"/>
    </row>
    <row r="21764" spans="8:8" x14ac:dyDescent="0.25">
      <c r="H21764" s="1"/>
    </row>
    <row r="21765" spans="8:8" x14ac:dyDescent="0.25">
      <c r="H21765" s="1"/>
    </row>
    <row r="21766" spans="8:8" x14ac:dyDescent="0.25">
      <c r="H21766" s="1"/>
    </row>
    <row r="21767" spans="8:8" x14ac:dyDescent="0.25">
      <c r="H21767" s="1"/>
    </row>
    <row r="21768" spans="8:8" x14ac:dyDescent="0.25">
      <c r="H21768" s="1"/>
    </row>
    <row r="21769" spans="8:8" x14ac:dyDescent="0.25">
      <c r="H21769" s="1"/>
    </row>
    <row r="21770" spans="8:8" x14ac:dyDescent="0.25">
      <c r="H21770" s="1"/>
    </row>
    <row r="21771" spans="8:8" x14ac:dyDescent="0.25">
      <c r="H21771" s="1"/>
    </row>
    <row r="21772" spans="8:8" x14ac:dyDescent="0.25">
      <c r="H21772" s="1"/>
    </row>
    <row r="21773" spans="8:8" x14ac:dyDescent="0.25">
      <c r="H21773" s="1"/>
    </row>
    <row r="21774" spans="8:8" x14ac:dyDescent="0.25">
      <c r="H21774" s="1"/>
    </row>
    <row r="21775" spans="8:8" x14ac:dyDescent="0.25">
      <c r="H21775" s="1"/>
    </row>
    <row r="21776" spans="8:8" x14ac:dyDescent="0.25">
      <c r="H21776" s="1"/>
    </row>
    <row r="21777" spans="8:8" x14ac:dyDescent="0.25">
      <c r="H21777" s="1"/>
    </row>
    <row r="21778" spans="8:8" x14ac:dyDescent="0.25">
      <c r="H21778" s="1"/>
    </row>
    <row r="21779" spans="8:8" x14ac:dyDescent="0.25">
      <c r="H21779" s="1"/>
    </row>
    <row r="21780" spans="8:8" x14ac:dyDescent="0.25">
      <c r="H21780" s="1"/>
    </row>
    <row r="21781" spans="8:8" x14ac:dyDescent="0.25">
      <c r="H21781" s="1"/>
    </row>
    <row r="21782" spans="8:8" x14ac:dyDescent="0.25">
      <c r="H21782" s="1"/>
    </row>
    <row r="21783" spans="8:8" x14ac:dyDescent="0.25">
      <c r="H21783" s="1"/>
    </row>
    <row r="21784" spans="8:8" x14ac:dyDescent="0.25">
      <c r="H21784" s="1"/>
    </row>
    <row r="21785" spans="8:8" x14ac:dyDescent="0.25">
      <c r="H21785" s="1"/>
    </row>
    <row r="21786" spans="8:8" x14ac:dyDescent="0.25">
      <c r="H21786" s="1"/>
    </row>
    <row r="21787" spans="8:8" x14ac:dyDescent="0.25">
      <c r="H21787" s="1"/>
    </row>
    <row r="21788" spans="8:8" x14ac:dyDescent="0.25">
      <c r="H21788" s="1"/>
    </row>
    <row r="21789" spans="8:8" x14ac:dyDescent="0.25">
      <c r="H21789" s="1"/>
    </row>
    <row r="21790" spans="8:8" x14ac:dyDescent="0.25">
      <c r="H21790" s="1"/>
    </row>
    <row r="21791" spans="8:8" x14ac:dyDescent="0.25">
      <c r="H21791" s="1"/>
    </row>
    <row r="21792" spans="8:8" x14ac:dyDescent="0.25">
      <c r="H21792" s="1"/>
    </row>
    <row r="21793" spans="8:8" x14ac:dyDescent="0.25">
      <c r="H21793" s="1"/>
    </row>
    <row r="21794" spans="8:8" x14ac:dyDescent="0.25">
      <c r="H21794" s="1"/>
    </row>
    <row r="21795" spans="8:8" x14ac:dyDescent="0.25">
      <c r="H21795" s="1"/>
    </row>
    <row r="21796" spans="8:8" x14ac:dyDescent="0.25">
      <c r="H21796" s="1"/>
    </row>
    <row r="21797" spans="8:8" x14ac:dyDescent="0.25">
      <c r="H21797" s="1"/>
    </row>
    <row r="21798" spans="8:8" x14ac:dyDescent="0.25">
      <c r="H21798" s="1"/>
    </row>
    <row r="21799" spans="8:8" x14ac:dyDescent="0.25">
      <c r="H21799" s="1"/>
    </row>
    <row r="21800" spans="8:8" x14ac:dyDescent="0.25">
      <c r="H21800" s="1"/>
    </row>
    <row r="21801" spans="8:8" x14ac:dyDescent="0.25">
      <c r="H21801" s="1"/>
    </row>
    <row r="21802" spans="8:8" x14ac:dyDescent="0.25">
      <c r="H21802" s="1"/>
    </row>
    <row r="21803" spans="8:8" x14ac:dyDescent="0.25">
      <c r="H21803" s="1"/>
    </row>
    <row r="21804" spans="8:8" x14ac:dyDescent="0.25">
      <c r="H21804" s="1"/>
    </row>
    <row r="21805" spans="8:8" x14ac:dyDescent="0.25">
      <c r="H21805" s="1"/>
    </row>
    <row r="21806" spans="8:8" x14ac:dyDescent="0.25">
      <c r="H21806" s="1"/>
    </row>
    <row r="21807" spans="8:8" x14ac:dyDescent="0.25">
      <c r="H21807" s="1"/>
    </row>
    <row r="21808" spans="8:8" x14ac:dyDescent="0.25">
      <c r="H21808" s="1"/>
    </row>
    <row r="21809" spans="8:8" x14ac:dyDescent="0.25">
      <c r="H21809" s="1"/>
    </row>
    <row r="21810" spans="8:8" x14ac:dyDescent="0.25">
      <c r="H21810" s="1"/>
    </row>
    <row r="21811" spans="8:8" x14ac:dyDescent="0.25">
      <c r="H21811" s="1"/>
    </row>
    <row r="21812" spans="8:8" x14ac:dyDescent="0.25">
      <c r="H21812" s="1"/>
    </row>
    <row r="21813" spans="8:8" x14ac:dyDescent="0.25">
      <c r="H21813" s="1"/>
    </row>
    <row r="21814" spans="8:8" x14ac:dyDescent="0.25">
      <c r="H21814" s="1"/>
    </row>
    <row r="21815" spans="8:8" x14ac:dyDescent="0.25">
      <c r="H21815" s="1"/>
    </row>
    <row r="21816" spans="8:8" x14ac:dyDescent="0.25">
      <c r="H21816" s="1"/>
    </row>
    <row r="21817" spans="8:8" x14ac:dyDescent="0.25">
      <c r="H21817" s="1"/>
    </row>
    <row r="21818" spans="8:8" x14ac:dyDescent="0.25">
      <c r="H21818" s="1"/>
    </row>
    <row r="21819" spans="8:8" x14ac:dyDescent="0.25">
      <c r="H21819" s="1"/>
    </row>
    <row r="21820" spans="8:8" x14ac:dyDescent="0.25">
      <c r="H21820" s="1"/>
    </row>
    <row r="21821" spans="8:8" x14ac:dyDescent="0.25">
      <c r="H21821" s="1"/>
    </row>
    <row r="21822" spans="8:8" x14ac:dyDescent="0.25">
      <c r="H21822" s="1"/>
    </row>
    <row r="21823" spans="8:8" x14ac:dyDescent="0.25">
      <c r="H21823" s="1"/>
    </row>
    <row r="21824" spans="8:8" x14ac:dyDescent="0.25">
      <c r="H21824" s="1"/>
    </row>
    <row r="21825" spans="8:8" x14ac:dyDescent="0.25">
      <c r="H21825" s="1"/>
    </row>
    <row r="21826" spans="8:8" x14ac:dyDescent="0.25">
      <c r="H21826" s="1"/>
    </row>
    <row r="21827" spans="8:8" x14ac:dyDescent="0.25">
      <c r="H21827" s="1"/>
    </row>
    <row r="21828" spans="8:8" x14ac:dyDescent="0.25">
      <c r="H21828" s="1"/>
    </row>
    <row r="21829" spans="8:8" x14ac:dyDescent="0.25">
      <c r="H21829" s="1"/>
    </row>
    <row r="21830" spans="8:8" x14ac:dyDescent="0.25">
      <c r="H21830" s="1"/>
    </row>
    <row r="21831" spans="8:8" x14ac:dyDescent="0.25">
      <c r="H21831" s="1"/>
    </row>
    <row r="21832" spans="8:8" x14ac:dyDescent="0.25">
      <c r="H21832" s="1"/>
    </row>
    <row r="21833" spans="8:8" x14ac:dyDescent="0.25">
      <c r="H21833" s="1"/>
    </row>
    <row r="21834" spans="8:8" x14ac:dyDescent="0.25">
      <c r="H21834" s="1"/>
    </row>
    <row r="21835" spans="8:8" x14ac:dyDescent="0.25">
      <c r="H21835" s="1"/>
    </row>
    <row r="21836" spans="8:8" x14ac:dyDescent="0.25">
      <c r="H21836" s="1"/>
    </row>
    <row r="21837" spans="8:8" x14ac:dyDescent="0.25">
      <c r="H21837" s="1"/>
    </row>
    <row r="21838" spans="8:8" x14ac:dyDescent="0.25">
      <c r="H21838" s="1"/>
    </row>
    <row r="21839" spans="8:8" x14ac:dyDescent="0.25">
      <c r="H21839" s="1"/>
    </row>
    <row r="21840" spans="8:8" x14ac:dyDescent="0.25">
      <c r="H21840" s="1"/>
    </row>
    <row r="21841" spans="8:8" x14ac:dyDescent="0.25">
      <c r="H21841" s="1"/>
    </row>
    <row r="21842" spans="8:8" x14ac:dyDescent="0.25">
      <c r="H21842" s="1"/>
    </row>
    <row r="21843" spans="8:8" x14ac:dyDescent="0.25">
      <c r="H21843" s="1"/>
    </row>
    <row r="21844" spans="8:8" x14ac:dyDescent="0.25">
      <c r="H21844" s="1"/>
    </row>
    <row r="21845" spans="8:8" x14ac:dyDescent="0.25">
      <c r="H21845" s="1"/>
    </row>
    <row r="21846" spans="8:8" x14ac:dyDescent="0.25">
      <c r="H21846" s="1"/>
    </row>
    <row r="21847" spans="8:8" x14ac:dyDescent="0.25">
      <c r="H21847" s="1"/>
    </row>
    <row r="21848" spans="8:8" x14ac:dyDescent="0.25">
      <c r="H21848" s="1"/>
    </row>
    <row r="21849" spans="8:8" x14ac:dyDescent="0.25">
      <c r="H21849" s="1"/>
    </row>
    <row r="21850" spans="8:8" x14ac:dyDescent="0.25">
      <c r="H21850" s="1"/>
    </row>
    <row r="21851" spans="8:8" x14ac:dyDescent="0.25">
      <c r="H21851" s="1"/>
    </row>
    <row r="21852" spans="8:8" x14ac:dyDescent="0.25">
      <c r="H21852" s="1"/>
    </row>
    <row r="21853" spans="8:8" x14ac:dyDescent="0.25">
      <c r="H21853" s="1"/>
    </row>
    <row r="21854" spans="8:8" x14ac:dyDescent="0.25">
      <c r="H21854" s="1"/>
    </row>
    <row r="21855" spans="8:8" x14ac:dyDescent="0.25">
      <c r="H21855" s="1"/>
    </row>
    <row r="21856" spans="8:8" x14ac:dyDescent="0.25">
      <c r="H21856" s="1"/>
    </row>
    <row r="21857" spans="8:8" x14ac:dyDescent="0.25">
      <c r="H21857" s="1"/>
    </row>
    <row r="21858" spans="8:8" x14ac:dyDescent="0.25">
      <c r="H21858" s="1"/>
    </row>
    <row r="21859" spans="8:8" x14ac:dyDescent="0.25">
      <c r="H21859" s="1"/>
    </row>
    <row r="21860" spans="8:8" x14ac:dyDescent="0.25">
      <c r="H21860" s="1"/>
    </row>
    <row r="21861" spans="8:8" x14ac:dyDescent="0.25">
      <c r="H21861" s="1"/>
    </row>
    <row r="21862" spans="8:8" x14ac:dyDescent="0.25">
      <c r="H21862" s="1"/>
    </row>
    <row r="21863" spans="8:8" x14ac:dyDescent="0.25">
      <c r="H21863" s="1"/>
    </row>
    <row r="21864" spans="8:8" x14ac:dyDescent="0.25">
      <c r="H21864" s="1"/>
    </row>
    <row r="21865" spans="8:8" x14ac:dyDescent="0.25">
      <c r="H21865" s="1"/>
    </row>
    <row r="21866" spans="8:8" x14ac:dyDescent="0.25">
      <c r="H21866" s="1"/>
    </row>
    <row r="21867" spans="8:8" x14ac:dyDescent="0.25">
      <c r="H21867" s="1"/>
    </row>
    <row r="21868" spans="8:8" x14ac:dyDescent="0.25">
      <c r="H21868" s="1"/>
    </row>
    <row r="21869" spans="8:8" x14ac:dyDescent="0.25">
      <c r="H21869" s="1"/>
    </row>
    <row r="21870" spans="8:8" x14ac:dyDescent="0.25">
      <c r="H21870" s="1"/>
    </row>
    <row r="21871" spans="8:8" x14ac:dyDescent="0.25">
      <c r="H21871" s="1"/>
    </row>
    <row r="21872" spans="8:8" x14ac:dyDescent="0.25">
      <c r="H21872" s="1"/>
    </row>
    <row r="21873" spans="8:8" x14ac:dyDescent="0.25">
      <c r="H21873" s="1"/>
    </row>
    <row r="21874" spans="8:8" x14ac:dyDescent="0.25">
      <c r="H21874" s="1"/>
    </row>
    <row r="21875" spans="8:8" x14ac:dyDescent="0.25">
      <c r="H21875" s="1"/>
    </row>
    <row r="21876" spans="8:8" x14ac:dyDescent="0.25">
      <c r="H21876" s="1"/>
    </row>
    <row r="21877" spans="8:8" x14ac:dyDescent="0.25">
      <c r="H21877" s="1"/>
    </row>
    <row r="21878" spans="8:8" x14ac:dyDescent="0.25">
      <c r="H21878" s="1"/>
    </row>
    <row r="21879" spans="8:8" x14ac:dyDescent="0.25">
      <c r="H21879" s="1"/>
    </row>
    <row r="21880" spans="8:8" x14ac:dyDescent="0.25">
      <c r="H21880" s="1"/>
    </row>
    <row r="21881" spans="8:8" x14ac:dyDescent="0.25">
      <c r="H21881" s="1"/>
    </row>
    <row r="21882" spans="8:8" x14ac:dyDescent="0.25">
      <c r="H21882" s="1"/>
    </row>
    <row r="21883" spans="8:8" x14ac:dyDescent="0.25">
      <c r="H21883" s="1"/>
    </row>
    <row r="21884" spans="8:8" x14ac:dyDescent="0.25">
      <c r="H21884" s="1"/>
    </row>
    <row r="21885" spans="8:8" x14ac:dyDescent="0.25">
      <c r="H21885" s="1"/>
    </row>
    <row r="21886" spans="8:8" x14ac:dyDescent="0.25">
      <c r="H21886" s="1"/>
    </row>
    <row r="21887" spans="8:8" x14ac:dyDescent="0.25">
      <c r="H21887" s="1"/>
    </row>
    <row r="21888" spans="8:8" x14ac:dyDescent="0.25">
      <c r="H21888" s="1"/>
    </row>
    <row r="21889" spans="8:8" x14ac:dyDescent="0.25">
      <c r="H21889" s="1"/>
    </row>
    <row r="21890" spans="8:8" x14ac:dyDescent="0.25">
      <c r="H21890" s="1"/>
    </row>
    <row r="21891" spans="8:8" x14ac:dyDescent="0.25">
      <c r="H21891" s="1"/>
    </row>
    <row r="21892" spans="8:8" x14ac:dyDescent="0.25">
      <c r="H21892" s="1"/>
    </row>
    <row r="21893" spans="8:8" x14ac:dyDescent="0.25">
      <c r="H21893" s="1"/>
    </row>
    <row r="21894" spans="8:8" x14ac:dyDescent="0.25">
      <c r="H21894" s="1"/>
    </row>
    <row r="21895" spans="8:8" x14ac:dyDescent="0.25">
      <c r="H21895" s="1"/>
    </row>
    <row r="21896" spans="8:8" x14ac:dyDescent="0.25">
      <c r="H21896" s="1"/>
    </row>
    <row r="21897" spans="8:8" x14ac:dyDescent="0.25">
      <c r="H21897" s="1"/>
    </row>
    <row r="21898" spans="8:8" x14ac:dyDescent="0.25">
      <c r="H21898" s="1"/>
    </row>
    <row r="21899" spans="8:8" x14ac:dyDescent="0.25">
      <c r="H21899" s="1"/>
    </row>
    <row r="21900" spans="8:8" x14ac:dyDescent="0.25">
      <c r="H21900" s="1"/>
    </row>
    <row r="21901" spans="8:8" x14ac:dyDescent="0.25">
      <c r="H21901" s="1"/>
    </row>
    <row r="21902" spans="8:8" x14ac:dyDescent="0.25">
      <c r="H21902" s="1"/>
    </row>
    <row r="21903" spans="8:8" x14ac:dyDescent="0.25">
      <c r="H21903" s="1"/>
    </row>
    <row r="21904" spans="8:8" x14ac:dyDescent="0.25">
      <c r="H21904" s="1"/>
    </row>
    <row r="21905" spans="8:8" x14ac:dyDescent="0.25">
      <c r="H21905" s="1"/>
    </row>
    <row r="21906" spans="8:8" x14ac:dyDescent="0.25">
      <c r="H21906" s="1"/>
    </row>
    <row r="21907" spans="8:8" x14ac:dyDescent="0.25">
      <c r="H21907" s="1"/>
    </row>
    <row r="21908" spans="8:8" x14ac:dyDescent="0.25">
      <c r="H21908" s="1"/>
    </row>
    <row r="21909" spans="8:8" x14ac:dyDescent="0.25">
      <c r="H21909" s="1"/>
    </row>
    <row r="21910" spans="8:8" x14ac:dyDescent="0.25">
      <c r="H21910" s="1"/>
    </row>
    <row r="21911" spans="8:8" x14ac:dyDescent="0.25">
      <c r="H21911" s="1"/>
    </row>
    <row r="21912" spans="8:8" x14ac:dyDescent="0.25">
      <c r="H21912" s="1"/>
    </row>
    <row r="21913" spans="8:8" x14ac:dyDescent="0.25">
      <c r="H21913" s="1"/>
    </row>
    <row r="21914" spans="8:8" x14ac:dyDescent="0.25">
      <c r="H21914" s="1"/>
    </row>
    <row r="21915" spans="8:8" x14ac:dyDescent="0.25">
      <c r="H21915" s="1"/>
    </row>
    <row r="21916" spans="8:8" x14ac:dyDescent="0.25">
      <c r="H21916" s="1"/>
    </row>
    <row r="21917" spans="8:8" x14ac:dyDescent="0.25">
      <c r="H21917" s="1"/>
    </row>
    <row r="21918" spans="8:8" x14ac:dyDescent="0.25">
      <c r="H21918" s="1"/>
    </row>
    <row r="21919" spans="8:8" x14ac:dyDescent="0.25">
      <c r="H21919" s="1"/>
    </row>
    <row r="21920" spans="8:8" x14ac:dyDescent="0.25">
      <c r="H21920" s="1"/>
    </row>
    <row r="21921" spans="8:8" x14ac:dyDescent="0.25">
      <c r="H21921" s="1"/>
    </row>
    <row r="21922" spans="8:8" x14ac:dyDescent="0.25">
      <c r="H21922" s="1"/>
    </row>
    <row r="21923" spans="8:8" x14ac:dyDescent="0.25">
      <c r="H21923" s="1"/>
    </row>
    <row r="21924" spans="8:8" x14ac:dyDescent="0.25">
      <c r="H21924" s="1"/>
    </row>
    <row r="21925" spans="8:8" x14ac:dyDescent="0.25">
      <c r="H21925" s="1"/>
    </row>
    <row r="21926" spans="8:8" x14ac:dyDescent="0.25">
      <c r="H21926" s="1"/>
    </row>
    <row r="21927" spans="8:8" x14ac:dyDescent="0.25">
      <c r="H21927" s="1"/>
    </row>
    <row r="21928" spans="8:8" x14ac:dyDescent="0.25">
      <c r="H21928" s="1"/>
    </row>
    <row r="21929" spans="8:8" x14ac:dyDescent="0.25">
      <c r="H21929" s="1"/>
    </row>
    <row r="21930" spans="8:8" x14ac:dyDescent="0.25">
      <c r="H21930" s="1"/>
    </row>
    <row r="21931" spans="8:8" x14ac:dyDescent="0.25">
      <c r="H21931" s="1"/>
    </row>
    <row r="21932" spans="8:8" x14ac:dyDescent="0.25">
      <c r="H21932" s="1"/>
    </row>
    <row r="21933" spans="8:8" x14ac:dyDescent="0.25">
      <c r="H21933" s="1"/>
    </row>
    <row r="21934" spans="8:8" x14ac:dyDescent="0.25">
      <c r="H21934" s="1"/>
    </row>
    <row r="21935" spans="8:8" x14ac:dyDescent="0.25">
      <c r="H21935" s="1"/>
    </row>
    <row r="21936" spans="8:8" x14ac:dyDescent="0.25">
      <c r="H21936" s="1"/>
    </row>
    <row r="21937" spans="8:8" x14ac:dyDescent="0.25">
      <c r="H21937" s="1"/>
    </row>
    <row r="21938" spans="8:8" x14ac:dyDescent="0.25">
      <c r="H21938" s="1"/>
    </row>
    <row r="21939" spans="8:8" x14ac:dyDescent="0.25">
      <c r="H21939" s="1"/>
    </row>
    <row r="21940" spans="8:8" x14ac:dyDescent="0.25">
      <c r="H21940" s="1"/>
    </row>
    <row r="21941" spans="8:8" x14ac:dyDescent="0.25">
      <c r="H21941" s="1"/>
    </row>
    <row r="21942" spans="8:8" x14ac:dyDescent="0.25">
      <c r="H21942" s="1"/>
    </row>
    <row r="21943" spans="8:8" x14ac:dyDescent="0.25">
      <c r="H21943" s="1"/>
    </row>
    <row r="21944" spans="8:8" x14ac:dyDescent="0.25">
      <c r="H21944" s="1"/>
    </row>
    <row r="21945" spans="8:8" x14ac:dyDescent="0.25">
      <c r="H21945" s="1"/>
    </row>
    <row r="21946" spans="8:8" x14ac:dyDescent="0.25">
      <c r="H21946" s="1"/>
    </row>
    <row r="21947" spans="8:8" x14ac:dyDescent="0.25">
      <c r="H21947" s="1"/>
    </row>
    <row r="21948" spans="8:8" x14ac:dyDescent="0.25">
      <c r="H21948" s="1"/>
    </row>
    <row r="21949" spans="8:8" x14ac:dyDescent="0.25">
      <c r="H21949" s="1"/>
    </row>
    <row r="21950" spans="8:8" x14ac:dyDescent="0.25">
      <c r="H21950" s="1"/>
    </row>
    <row r="21951" spans="8:8" x14ac:dyDescent="0.25">
      <c r="H21951" s="1"/>
    </row>
    <row r="21952" spans="8:8" x14ac:dyDescent="0.25">
      <c r="H21952" s="1"/>
    </row>
    <row r="21953" spans="8:8" x14ac:dyDescent="0.25">
      <c r="H21953" s="1"/>
    </row>
    <row r="21954" spans="8:8" x14ac:dyDescent="0.25">
      <c r="H21954" s="1"/>
    </row>
    <row r="21955" spans="8:8" x14ac:dyDescent="0.25">
      <c r="H21955" s="1"/>
    </row>
    <row r="21956" spans="8:8" x14ac:dyDescent="0.25">
      <c r="H21956" s="1"/>
    </row>
    <row r="21957" spans="8:8" x14ac:dyDescent="0.25">
      <c r="H21957" s="1"/>
    </row>
    <row r="21958" spans="8:8" x14ac:dyDescent="0.25">
      <c r="H21958" s="1"/>
    </row>
    <row r="21959" spans="8:8" x14ac:dyDescent="0.25">
      <c r="H21959" s="1"/>
    </row>
    <row r="21960" spans="8:8" x14ac:dyDescent="0.25">
      <c r="H21960" s="1"/>
    </row>
    <row r="21961" spans="8:8" x14ac:dyDescent="0.25">
      <c r="H21961" s="1"/>
    </row>
    <row r="21962" spans="8:8" x14ac:dyDescent="0.25">
      <c r="H21962" s="1"/>
    </row>
    <row r="21963" spans="8:8" x14ac:dyDescent="0.25">
      <c r="H21963" s="1"/>
    </row>
    <row r="21964" spans="8:8" x14ac:dyDescent="0.25">
      <c r="H21964" s="1"/>
    </row>
    <row r="21965" spans="8:8" x14ac:dyDescent="0.25">
      <c r="H21965" s="1"/>
    </row>
    <row r="21966" spans="8:8" x14ac:dyDescent="0.25">
      <c r="H21966" s="1"/>
    </row>
    <row r="21967" spans="8:8" x14ac:dyDescent="0.25">
      <c r="H21967" s="1"/>
    </row>
    <row r="21968" spans="8:8" x14ac:dyDescent="0.25">
      <c r="H21968" s="1"/>
    </row>
    <row r="21969" spans="8:8" x14ac:dyDescent="0.25">
      <c r="H21969" s="1"/>
    </row>
    <row r="21970" spans="8:8" x14ac:dyDescent="0.25">
      <c r="H21970" s="1"/>
    </row>
    <row r="21971" spans="8:8" x14ac:dyDescent="0.25">
      <c r="H21971" s="1"/>
    </row>
    <row r="21972" spans="8:8" x14ac:dyDescent="0.25">
      <c r="H21972" s="1"/>
    </row>
    <row r="21973" spans="8:8" x14ac:dyDescent="0.25">
      <c r="H21973" s="1"/>
    </row>
    <row r="21974" spans="8:8" x14ac:dyDescent="0.25">
      <c r="H21974" s="1"/>
    </row>
    <row r="21975" spans="8:8" x14ac:dyDescent="0.25">
      <c r="H21975" s="1"/>
    </row>
    <row r="21976" spans="8:8" x14ac:dyDescent="0.25">
      <c r="H21976" s="1"/>
    </row>
    <row r="21977" spans="8:8" x14ac:dyDescent="0.25">
      <c r="H21977" s="1"/>
    </row>
    <row r="21978" spans="8:8" x14ac:dyDescent="0.25">
      <c r="H21978" s="1"/>
    </row>
    <row r="21979" spans="8:8" x14ac:dyDescent="0.25">
      <c r="H21979" s="1"/>
    </row>
    <row r="21980" spans="8:8" x14ac:dyDescent="0.25">
      <c r="H21980" s="1"/>
    </row>
    <row r="21981" spans="8:8" x14ac:dyDescent="0.25">
      <c r="H21981" s="1"/>
    </row>
    <row r="21982" spans="8:8" x14ac:dyDescent="0.25">
      <c r="H21982" s="1"/>
    </row>
    <row r="21983" spans="8:8" x14ac:dyDescent="0.25">
      <c r="H21983" s="1"/>
    </row>
    <row r="21984" spans="8:8" x14ac:dyDescent="0.25">
      <c r="H21984" s="1"/>
    </row>
    <row r="21985" spans="8:8" x14ac:dyDescent="0.25">
      <c r="H21985" s="1"/>
    </row>
    <row r="21986" spans="8:8" x14ac:dyDescent="0.25">
      <c r="H21986" s="1"/>
    </row>
    <row r="21987" spans="8:8" x14ac:dyDescent="0.25">
      <c r="H21987" s="1"/>
    </row>
    <row r="21988" spans="8:8" x14ac:dyDescent="0.25">
      <c r="H21988" s="1"/>
    </row>
    <row r="21989" spans="8:8" x14ac:dyDescent="0.25">
      <c r="H21989" s="1"/>
    </row>
    <row r="21990" spans="8:8" x14ac:dyDescent="0.25">
      <c r="H21990" s="1"/>
    </row>
    <row r="21991" spans="8:8" x14ac:dyDescent="0.25">
      <c r="H21991" s="1"/>
    </row>
    <row r="21992" spans="8:8" x14ac:dyDescent="0.25">
      <c r="H21992" s="1"/>
    </row>
    <row r="21993" spans="8:8" x14ac:dyDescent="0.25">
      <c r="H21993" s="1"/>
    </row>
    <row r="21994" spans="8:8" x14ac:dyDescent="0.25">
      <c r="H21994" s="1"/>
    </row>
    <row r="21995" spans="8:8" x14ac:dyDescent="0.25">
      <c r="H21995" s="1"/>
    </row>
    <row r="21996" spans="8:8" x14ac:dyDescent="0.25">
      <c r="H21996" s="1"/>
    </row>
    <row r="21997" spans="8:8" x14ac:dyDescent="0.25">
      <c r="H21997" s="1"/>
    </row>
    <row r="21998" spans="8:8" x14ac:dyDescent="0.25">
      <c r="H21998" s="1"/>
    </row>
    <row r="21999" spans="8:8" x14ac:dyDescent="0.25">
      <c r="H21999" s="1"/>
    </row>
    <row r="22000" spans="8:8" x14ac:dyDescent="0.25">
      <c r="H22000" s="1"/>
    </row>
    <row r="22001" spans="8:8" x14ac:dyDescent="0.25">
      <c r="H22001" s="1"/>
    </row>
    <row r="22002" spans="8:8" x14ac:dyDescent="0.25">
      <c r="H22002" s="1"/>
    </row>
    <row r="22003" spans="8:8" x14ac:dyDescent="0.25">
      <c r="H22003" s="1"/>
    </row>
    <row r="22004" spans="8:8" x14ac:dyDescent="0.25">
      <c r="H22004" s="1"/>
    </row>
    <row r="22005" spans="8:8" x14ac:dyDescent="0.25">
      <c r="H22005" s="1"/>
    </row>
    <row r="22006" spans="8:8" x14ac:dyDescent="0.25">
      <c r="H22006" s="1"/>
    </row>
    <row r="22007" spans="8:8" x14ac:dyDescent="0.25">
      <c r="H22007" s="1"/>
    </row>
    <row r="22008" spans="8:8" x14ac:dyDescent="0.25">
      <c r="H22008" s="1"/>
    </row>
    <row r="22009" spans="8:8" x14ac:dyDescent="0.25">
      <c r="H22009" s="1"/>
    </row>
    <row r="22010" spans="8:8" x14ac:dyDescent="0.25">
      <c r="H22010" s="1"/>
    </row>
    <row r="22011" spans="8:8" x14ac:dyDescent="0.25">
      <c r="H22011" s="1"/>
    </row>
    <row r="22012" spans="8:8" x14ac:dyDescent="0.25">
      <c r="H22012" s="1"/>
    </row>
    <row r="22013" spans="8:8" x14ac:dyDescent="0.25">
      <c r="H22013" s="1"/>
    </row>
    <row r="22014" spans="8:8" x14ac:dyDescent="0.25">
      <c r="H22014" s="1"/>
    </row>
    <row r="22015" spans="8:8" x14ac:dyDescent="0.25">
      <c r="H22015" s="1"/>
    </row>
    <row r="22016" spans="8:8" x14ac:dyDescent="0.25">
      <c r="H22016" s="1"/>
    </row>
    <row r="22017" spans="8:8" x14ac:dyDescent="0.25">
      <c r="H22017" s="1"/>
    </row>
    <row r="22018" spans="8:8" x14ac:dyDescent="0.25">
      <c r="H22018" s="1"/>
    </row>
    <row r="22019" spans="8:8" x14ac:dyDescent="0.25">
      <c r="H22019" s="1"/>
    </row>
    <row r="22020" spans="8:8" x14ac:dyDescent="0.25">
      <c r="H22020" s="1"/>
    </row>
    <row r="22021" spans="8:8" x14ac:dyDescent="0.25">
      <c r="H22021" s="1"/>
    </row>
    <row r="22022" spans="8:8" x14ac:dyDescent="0.25">
      <c r="H22022" s="1"/>
    </row>
    <row r="22023" spans="8:8" x14ac:dyDescent="0.25">
      <c r="H22023" s="1"/>
    </row>
    <row r="22024" spans="8:8" x14ac:dyDescent="0.25">
      <c r="H22024" s="1"/>
    </row>
    <row r="22025" spans="8:8" x14ac:dyDescent="0.25">
      <c r="H22025" s="1"/>
    </row>
    <row r="22026" spans="8:8" x14ac:dyDescent="0.25">
      <c r="H22026" s="1"/>
    </row>
    <row r="22027" spans="8:8" x14ac:dyDescent="0.25">
      <c r="H22027" s="1"/>
    </row>
    <row r="22028" spans="8:8" x14ac:dyDescent="0.25">
      <c r="H22028" s="1"/>
    </row>
    <row r="22029" spans="8:8" x14ac:dyDescent="0.25">
      <c r="H22029" s="1"/>
    </row>
    <row r="22030" spans="8:8" x14ac:dyDescent="0.25">
      <c r="H22030" s="1"/>
    </row>
    <row r="22031" spans="8:8" x14ac:dyDescent="0.25">
      <c r="H22031" s="1"/>
    </row>
    <row r="22032" spans="8:8" x14ac:dyDescent="0.25">
      <c r="H22032" s="1"/>
    </row>
    <row r="22033" spans="8:8" x14ac:dyDescent="0.25">
      <c r="H22033" s="1"/>
    </row>
    <row r="22034" spans="8:8" x14ac:dyDescent="0.25">
      <c r="H22034" s="1"/>
    </row>
    <row r="22035" spans="8:8" x14ac:dyDescent="0.25">
      <c r="H22035" s="1"/>
    </row>
    <row r="22036" spans="8:8" x14ac:dyDescent="0.25">
      <c r="H22036" s="1"/>
    </row>
    <row r="22037" spans="8:8" x14ac:dyDescent="0.25">
      <c r="H22037" s="1"/>
    </row>
    <row r="22038" spans="8:8" x14ac:dyDescent="0.25">
      <c r="H22038" s="1"/>
    </row>
    <row r="22039" spans="8:8" x14ac:dyDescent="0.25">
      <c r="H22039" s="1"/>
    </row>
    <row r="22040" spans="8:8" x14ac:dyDescent="0.25">
      <c r="H22040" s="1"/>
    </row>
    <row r="22041" spans="8:8" x14ac:dyDescent="0.25">
      <c r="H22041" s="1"/>
    </row>
    <row r="22042" spans="8:8" x14ac:dyDescent="0.25">
      <c r="H22042" s="1"/>
    </row>
    <row r="22043" spans="8:8" x14ac:dyDescent="0.25">
      <c r="H22043" s="1"/>
    </row>
    <row r="22044" spans="8:8" x14ac:dyDescent="0.25">
      <c r="H22044" s="1"/>
    </row>
    <row r="22045" spans="8:8" x14ac:dyDescent="0.25">
      <c r="H22045" s="1"/>
    </row>
    <row r="22046" spans="8:8" x14ac:dyDescent="0.25">
      <c r="H22046" s="1"/>
    </row>
    <row r="22047" spans="8:8" x14ac:dyDescent="0.25">
      <c r="H22047" s="1"/>
    </row>
    <row r="22048" spans="8:8" x14ac:dyDescent="0.25">
      <c r="H22048" s="1"/>
    </row>
    <row r="22049" spans="8:8" x14ac:dyDescent="0.25">
      <c r="H22049" s="1"/>
    </row>
    <row r="22050" spans="8:8" x14ac:dyDescent="0.25">
      <c r="H22050" s="1"/>
    </row>
    <row r="22051" spans="8:8" x14ac:dyDescent="0.25">
      <c r="H22051" s="1"/>
    </row>
    <row r="22052" spans="8:8" x14ac:dyDescent="0.25">
      <c r="H22052" s="1"/>
    </row>
    <row r="22053" spans="8:8" x14ac:dyDescent="0.25">
      <c r="H22053" s="1"/>
    </row>
    <row r="22054" spans="8:8" x14ac:dyDescent="0.25">
      <c r="H22054" s="1"/>
    </row>
    <row r="22055" spans="8:8" x14ac:dyDescent="0.25">
      <c r="H22055" s="1"/>
    </row>
    <row r="22056" spans="8:8" x14ac:dyDescent="0.25">
      <c r="H22056" s="1"/>
    </row>
    <row r="22057" spans="8:8" x14ac:dyDescent="0.25">
      <c r="H22057" s="1"/>
    </row>
    <row r="22058" spans="8:8" x14ac:dyDescent="0.25">
      <c r="H22058" s="1"/>
    </row>
    <row r="22059" spans="8:8" x14ac:dyDescent="0.25">
      <c r="H22059" s="1"/>
    </row>
    <row r="22060" spans="8:8" x14ac:dyDescent="0.25">
      <c r="H22060" s="1"/>
    </row>
    <row r="22061" spans="8:8" x14ac:dyDescent="0.25">
      <c r="H22061" s="1"/>
    </row>
    <row r="22062" spans="8:8" x14ac:dyDescent="0.25">
      <c r="H22062" s="1"/>
    </row>
    <row r="22063" spans="8:8" x14ac:dyDescent="0.25">
      <c r="H22063" s="1"/>
    </row>
    <row r="22064" spans="8:8" x14ac:dyDescent="0.25">
      <c r="H22064" s="1"/>
    </row>
    <row r="22065" spans="8:8" x14ac:dyDescent="0.25">
      <c r="H22065" s="1"/>
    </row>
    <row r="22066" spans="8:8" x14ac:dyDescent="0.25">
      <c r="H22066" s="1"/>
    </row>
    <row r="22067" spans="8:8" x14ac:dyDescent="0.25">
      <c r="H22067" s="1"/>
    </row>
    <row r="22068" spans="8:8" x14ac:dyDescent="0.25">
      <c r="H22068" s="1"/>
    </row>
    <row r="22069" spans="8:8" x14ac:dyDescent="0.25">
      <c r="H22069" s="1"/>
    </row>
    <row r="22070" spans="8:8" x14ac:dyDescent="0.25">
      <c r="H22070" s="1"/>
    </row>
    <row r="22071" spans="8:8" x14ac:dyDescent="0.25">
      <c r="H22071" s="1"/>
    </row>
    <row r="22072" spans="8:8" x14ac:dyDescent="0.25">
      <c r="H22072" s="1"/>
    </row>
    <row r="22073" spans="8:8" x14ac:dyDescent="0.25">
      <c r="H22073" s="1"/>
    </row>
    <row r="22074" spans="8:8" x14ac:dyDescent="0.25">
      <c r="H22074" s="1"/>
    </row>
    <row r="22075" spans="8:8" x14ac:dyDescent="0.25">
      <c r="H22075" s="1"/>
    </row>
    <row r="22076" spans="8:8" x14ac:dyDescent="0.25">
      <c r="H22076" s="1"/>
    </row>
    <row r="22077" spans="8:8" x14ac:dyDescent="0.25">
      <c r="H22077" s="1"/>
    </row>
    <row r="22078" spans="8:8" x14ac:dyDescent="0.25">
      <c r="H22078" s="1"/>
    </row>
    <row r="22079" spans="8:8" x14ac:dyDescent="0.25">
      <c r="H22079" s="1"/>
    </row>
    <row r="22080" spans="8:8" x14ac:dyDescent="0.25">
      <c r="H22080" s="1"/>
    </row>
    <row r="22081" spans="8:8" x14ac:dyDescent="0.25">
      <c r="H22081" s="1"/>
    </row>
    <row r="22082" spans="8:8" x14ac:dyDescent="0.25">
      <c r="H22082" s="1"/>
    </row>
    <row r="22083" spans="8:8" x14ac:dyDescent="0.25">
      <c r="H22083" s="1"/>
    </row>
    <row r="22084" spans="8:8" x14ac:dyDescent="0.25">
      <c r="H22084" s="1"/>
    </row>
    <row r="22085" spans="8:8" x14ac:dyDescent="0.25">
      <c r="H22085" s="1"/>
    </row>
    <row r="22086" spans="8:8" x14ac:dyDescent="0.25">
      <c r="H22086" s="1"/>
    </row>
    <row r="22087" spans="8:8" x14ac:dyDescent="0.25">
      <c r="H22087" s="1"/>
    </row>
    <row r="22088" spans="8:8" x14ac:dyDescent="0.25">
      <c r="H22088" s="1"/>
    </row>
    <row r="22089" spans="8:8" x14ac:dyDescent="0.25">
      <c r="H22089" s="1"/>
    </row>
    <row r="22090" spans="8:8" x14ac:dyDescent="0.25">
      <c r="H22090" s="1"/>
    </row>
    <row r="22091" spans="8:8" x14ac:dyDescent="0.25">
      <c r="H22091" s="1"/>
    </row>
    <row r="22092" spans="8:8" x14ac:dyDescent="0.25">
      <c r="H22092" s="1"/>
    </row>
    <row r="22093" spans="8:8" x14ac:dyDescent="0.25">
      <c r="H22093" s="1"/>
    </row>
    <row r="22094" spans="8:8" x14ac:dyDescent="0.25">
      <c r="H22094" s="1"/>
    </row>
    <row r="22095" spans="8:8" x14ac:dyDescent="0.25">
      <c r="H22095" s="1"/>
    </row>
    <row r="22096" spans="8:8" x14ac:dyDescent="0.25">
      <c r="H22096" s="1"/>
    </row>
    <row r="22097" spans="8:8" x14ac:dyDescent="0.25">
      <c r="H22097" s="1"/>
    </row>
    <row r="22098" spans="8:8" x14ac:dyDescent="0.25">
      <c r="H22098" s="1"/>
    </row>
    <row r="22099" spans="8:8" x14ac:dyDescent="0.25">
      <c r="H22099" s="1"/>
    </row>
    <row r="22100" spans="8:8" x14ac:dyDescent="0.25">
      <c r="H22100" s="1"/>
    </row>
    <row r="22101" spans="8:8" x14ac:dyDescent="0.25">
      <c r="H22101" s="1"/>
    </row>
    <row r="22102" spans="8:8" x14ac:dyDescent="0.25">
      <c r="H22102" s="1"/>
    </row>
    <row r="22103" spans="8:8" x14ac:dyDescent="0.25">
      <c r="H22103" s="1"/>
    </row>
    <row r="22104" spans="8:8" x14ac:dyDescent="0.25">
      <c r="H22104" s="1"/>
    </row>
    <row r="22105" spans="8:8" x14ac:dyDescent="0.25">
      <c r="H22105" s="1"/>
    </row>
    <row r="22106" spans="8:8" x14ac:dyDescent="0.25">
      <c r="H22106" s="1"/>
    </row>
    <row r="22107" spans="8:8" x14ac:dyDescent="0.25">
      <c r="H22107" s="1"/>
    </row>
    <row r="22108" spans="8:8" x14ac:dyDescent="0.25">
      <c r="H22108" s="1"/>
    </row>
    <row r="22109" spans="8:8" x14ac:dyDescent="0.25">
      <c r="H22109" s="1"/>
    </row>
    <row r="22110" spans="8:8" x14ac:dyDescent="0.25">
      <c r="H22110" s="1"/>
    </row>
    <row r="22111" spans="8:8" x14ac:dyDescent="0.25">
      <c r="H22111" s="1"/>
    </row>
    <row r="22112" spans="8:8" x14ac:dyDescent="0.25">
      <c r="H22112" s="1"/>
    </row>
    <row r="22113" spans="8:8" x14ac:dyDescent="0.25">
      <c r="H22113" s="1"/>
    </row>
    <row r="22114" spans="8:8" x14ac:dyDescent="0.25">
      <c r="H22114" s="1"/>
    </row>
    <row r="22115" spans="8:8" x14ac:dyDescent="0.25">
      <c r="H22115" s="1"/>
    </row>
    <row r="22116" spans="8:8" x14ac:dyDescent="0.25">
      <c r="H22116" s="1"/>
    </row>
    <row r="22117" spans="8:8" x14ac:dyDescent="0.25">
      <c r="H22117" s="1"/>
    </row>
    <row r="22118" spans="8:8" x14ac:dyDescent="0.25">
      <c r="H22118" s="1"/>
    </row>
    <row r="22119" spans="8:8" x14ac:dyDescent="0.25">
      <c r="H22119" s="1"/>
    </row>
    <row r="22120" spans="8:8" x14ac:dyDescent="0.25">
      <c r="H22120" s="1"/>
    </row>
    <row r="22121" spans="8:8" x14ac:dyDescent="0.25">
      <c r="H22121" s="1"/>
    </row>
    <row r="22122" spans="8:8" x14ac:dyDescent="0.25">
      <c r="H22122" s="1"/>
    </row>
    <row r="22123" spans="8:8" x14ac:dyDescent="0.25">
      <c r="H22123" s="1"/>
    </row>
    <row r="22124" spans="8:8" x14ac:dyDescent="0.25">
      <c r="H22124" s="1"/>
    </row>
    <row r="22125" spans="8:8" x14ac:dyDescent="0.25">
      <c r="H22125" s="1"/>
    </row>
    <row r="22126" spans="8:8" x14ac:dyDescent="0.25">
      <c r="H22126" s="1"/>
    </row>
    <row r="22127" spans="8:8" x14ac:dyDescent="0.25">
      <c r="H22127" s="1"/>
    </row>
    <row r="22128" spans="8:8" x14ac:dyDescent="0.25">
      <c r="H22128" s="1"/>
    </row>
    <row r="22129" spans="8:8" x14ac:dyDescent="0.25">
      <c r="H22129" s="1"/>
    </row>
    <row r="22130" spans="8:8" x14ac:dyDescent="0.25">
      <c r="H22130" s="1"/>
    </row>
    <row r="22131" spans="8:8" x14ac:dyDescent="0.25">
      <c r="H22131" s="1"/>
    </row>
    <row r="22132" spans="8:8" x14ac:dyDescent="0.25">
      <c r="H22132" s="1"/>
    </row>
    <row r="22133" spans="8:8" x14ac:dyDescent="0.25">
      <c r="H22133" s="1"/>
    </row>
    <row r="22134" spans="8:8" x14ac:dyDescent="0.25">
      <c r="H22134" s="1"/>
    </row>
    <row r="22135" spans="8:8" x14ac:dyDescent="0.25">
      <c r="H22135" s="1"/>
    </row>
    <row r="22136" spans="8:8" x14ac:dyDescent="0.25">
      <c r="H22136" s="1"/>
    </row>
    <row r="22137" spans="8:8" x14ac:dyDescent="0.25">
      <c r="H22137" s="1"/>
    </row>
    <row r="22138" spans="8:8" x14ac:dyDescent="0.25">
      <c r="H22138" s="1"/>
    </row>
    <row r="22139" spans="8:8" x14ac:dyDescent="0.25">
      <c r="H22139" s="1"/>
    </row>
    <row r="22140" spans="8:8" x14ac:dyDescent="0.25">
      <c r="H22140" s="1"/>
    </row>
    <row r="22141" spans="8:8" x14ac:dyDescent="0.25">
      <c r="H22141" s="1"/>
    </row>
    <row r="22142" spans="8:8" x14ac:dyDescent="0.25">
      <c r="H22142" s="1"/>
    </row>
    <row r="22143" spans="8:8" x14ac:dyDescent="0.25">
      <c r="H22143" s="1"/>
    </row>
    <row r="22144" spans="8:8" x14ac:dyDescent="0.25">
      <c r="H22144" s="1"/>
    </row>
    <row r="22145" spans="8:8" x14ac:dyDescent="0.25">
      <c r="H22145" s="1"/>
    </row>
    <row r="22146" spans="8:8" x14ac:dyDescent="0.25">
      <c r="H22146" s="1"/>
    </row>
    <row r="22147" spans="8:8" x14ac:dyDescent="0.25">
      <c r="H22147" s="1"/>
    </row>
    <row r="22148" spans="8:8" x14ac:dyDescent="0.25">
      <c r="H22148" s="1"/>
    </row>
    <row r="22149" spans="8:8" x14ac:dyDescent="0.25">
      <c r="H22149" s="1"/>
    </row>
    <row r="22150" spans="8:8" x14ac:dyDescent="0.25">
      <c r="H22150" s="1"/>
    </row>
    <row r="22151" spans="8:8" x14ac:dyDescent="0.25">
      <c r="H22151" s="1"/>
    </row>
    <row r="22152" spans="8:8" x14ac:dyDescent="0.25">
      <c r="H22152" s="1"/>
    </row>
    <row r="22153" spans="8:8" x14ac:dyDescent="0.25">
      <c r="H22153" s="1"/>
    </row>
    <row r="22154" spans="8:8" x14ac:dyDescent="0.25">
      <c r="H22154" s="1"/>
    </row>
    <row r="22155" spans="8:8" x14ac:dyDescent="0.25">
      <c r="H22155" s="1"/>
    </row>
    <row r="22156" spans="8:8" x14ac:dyDescent="0.25">
      <c r="H22156" s="1"/>
    </row>
    <row r="22157" spans="8:8" x14ac:dyDescent="0.25">
      <c r="H22157" s="1"/>
    </row>
    <row r="22158" spans="8:8" x14ac:dyDescent="0.25">
      <c r="H22158" s="1"/>
    </row>
    <row r="22159" spans="8:8" x14ac:dyDescent="0.25">
      <c r="H22159" s="1"/>
    </row>
    <row r="22160" spans="8:8" x14ac:dyDescent="0.25">
      <c r="H22160" s="1"/>
    </row>
    <row r="22161" spans="8:8" x14ac:dyDescent="0.25">
      <c r="H22161" s="1"/>
    </row>
    <row r="22162" spans="8:8" x14ac:dyDescent="0.25">
      <c r="H22162" s="1"/>
    </row>
    <row r="22163" spans="8:8" x14ac:dyDescent="0.25">
      <c r="H22163" s="1"/>
    </row>
    <row r="22164" spans="8:8" x14ac:dyDescent="0.25">
      <c r="H22164" s="1"/>
    </row>
    <row r="22165" spans="8:8" x14ac:dyDescent="0.25">
      <c r="H22165" s="1"/>
    </row>
    <row r="22166" spans="8:8" x14ac:dyDescent="0.25">
      <c r="H22166" s="1"/>
    </row>
    <row r="22167" spans="8:8" x14ac:dyDescent="0.25">
      <c r="H22167" s="1"/>
    </row>
    <row r="22168" spans="8:8" x14ac:dyDescent="0.25">
      <c r="H22168" s="1"/>
    </row>
    <row r="22169" spans="8:8" x14ac:dyDescent="0.25">
      <c r="H22169" s="1"/>
    </row>
    <row r="22170" spans="8:8" x14ac:dyDescent="0.25">
      <c r="H22170" s="1"/>
    </row>
    <row r="22171" spans="8:8" x14ac:dyDescent="0.25">
      <c r="H22171" s="1"/>
    </row>
    <row r="22172" spans="8:8" x14ac:dyDescent="0.25">
      <c r="H22172" s="1"/>
    </row>
    <row r="22173" spans="8:8" x14ac:dyDescent="0.25">
      <c r="H22173" s="1"/>
    </row>
    <row r="22174" spans="8:8" x14ac:dyDescent="0.25">
      <c r="H22174" s="1"/>
    </row>
    <row r="22175" spans="8:8" x14ac:dyDescent="0.25">
      <c r="H22175" s="1"/>
    </row>
    <row r="22176" spans="8:8" x14ac:dyDescent="0.25">
      <c r="H22176" s="1"/>
    </row>
    <row r="22177" spans="8:8" x14ac:dyDescent="0.25">
      <c r="H22177" s="1"/>
    </row>
    <row r="22178" spans="8:8" x14ac:dyDescent="0.25">
      <c r="H22178" s="1"/>
    </row>
    <row r="22179" spans="8:8" x14ac:dyDescent="0.25">
      <c r="H22179" s="1"/>
    </row>
    <row r="22180" spans="8:8" x14ac:dyDescent="0.25">
      <c r="H22180" s="1"/>
    </row>
    <row r="22181" spans="8:8" x14ac:dyDescent="0.25">
      <c r="H22181" s="1"/>
    </row>
    <row r="22182" spans="8:8" x14ac:dyDescent="0.25">
      <c r="H22182" s="1"/>
    </row>
    <row r="22183" spans="8:8" x14ac:dyDescent="0.25">
      <c r="H22183" s="1"/>
    </row>
    <row r="22184" spans="8:8" x14ac:dyDescent="0.25">
      <c r="H22184" s="1"/>
    </row>
    <row r="22185" spans="8:8" x14ac:dyDescent="0.25">
      <c r="H22185" s="1"/>
    </row>
    <row r="22186" spans="8:8" x14ac:dyDescent="0.25">
      <c r="H22186" s="1"/>
    </row>
    <row r="22187" spans="8:8" x14ac:dyDescent="0.25">
      <c r="H22187" s="1"/>
    </row>
    <row r="22188" spans="8:8" x14ac:dyDescent="0.25">
      <c r="H22188" s="1"/>
    </row>
    <row r="22189" spans="8:8" x14ac:dyDescent="0.25">
      <c r="H22189" s="1"/>
    </row>
    <row r="22190" spans="8:8" x14ac:dyDescent="0.25">
      <c r="H22190" s="1"/>
    </row>
    <row r="22191" spans="8:8" x14ac:dyDescent="0.25">
      <c r="H22191" s="1"/>
    </row>
    <row r="22192" spans="8:8" x14ac:dyDescent="0.25">
      <c r="H22192" s="1"/>
    </row>
    <row r="22193" spans="8:8" x14ac:dyDescent="0.25">
      <c r="H22193" s="1"/>
    </row>
    <row r="22194" spans="8:8" x14ac:dyDescent="0.25">
      <c r="H22194" s="1"/>
    </row>
    <row r="22195" spans="8:8" x14ac:dyDescent="0.25">
      <c r="H22195" s="1"/>
    </row>
    <row r="22196" spans="8:8" x14ac:dyDescent="0.25">
      <c r="H22196" s="1"/>
    </row>
    <row r="22197" spans="8:8" x14ac:dyDescent="0.25">
      <c r="H22197" s="1"/>
    </row>
    <row r="22198" spans="8:8" x14ac:dyDescent="0.25">
      <c r="H22198" s="1"/>
    </row>
    <row r="22199" spans="8:8" x14ac:dyDescent="0.25">
      <c r="H22199" s="1"/>
    </row>
    <row r="22200" spans="8:8" x14ac:dyDescent="0.25">
      <c r="H22200" s="1"/>
    </row>
    <row r="22201" spans="8:8" x14ac:dyDescent="0.25">
      <c r="H22201" s="1"/>
    </row>
    <row r="22202" spans="8:8" x14ac:dyDescent="0.25">
      <c r="H22202" s="1"/>
    </row>
    <row r="22203" spans="8:8" x14ac:dyDescent="0.25">
      <c r="H22203" s="1"/>
    </row>
    <row r="22204" spans="8:8" x14ac:dyDescent="0.25">
      <c r="H22204" s="1"/>
    </row>
    <row r="22205" spans="8:8" x14ac:dyDescent="0.25">
      <c r="H22205" s="1"/>
    </row>
    <row r="22206" spans="8:8" x14ac:dyDescent="0.25">
      <c r="H22206" s="1"/>
    </row>
    <row r="22207" spans="8:8" x14ac:dyDescent="0.25">
      <c r="H22207" s="1"/>
    </row>
    <row r="22208" spans="8:8" x14ac:dyDescent="0.25">
      <c r="H22208" s="1"/>
    </row>
    <row r="22209" spans="8:8" x14ac:dyDescent="0.25">
      <c r="H22209" s="1"/>
    </row>
    <row r="22210" spans="8:8" x14ac:dyDescent="0.25">
      <c r="H22210" s="1"/>
    </row>
    <row r="22211" spans="8:8" x14ac:dyDescent="0.25">
      <c r="H22211" s="1"/>
    </row>
    <row r="22212" spans="8:8" x14ac:dyDescent="0.25">
      <c r="H22212" s="1"/>
    </row>
    <row r="22213" spans="8:8" x14ac:dyDescent="0.25">
      <c r="H22213" s="1"/>
    </row>
    <row r="22214" spans="8:8" x14ac:dyDescent="0.25">
      <c r="H22214" s="1"/>
    </row>
    <row r="22215" spans="8:8" x14ac:dyDescent="0.25">
      <c r="H22215" s="1"/>
    </row>
    <row r="22216" spans="8:8" x14ac:dyDescent="0.25">
      <c r="H22216" s="1"/>
    </row>
    <row r="22217" spans="8:8" x14ac:dyDescent="0.25">
      <c r="H22217" s="1"/>
    </row>
    <row r="22218" spans="8:8" x14ac:dyDescent="0.25">
      <c r="H22218" s="1"/>
    </row>
    <row r="22219" spans="8:8" x14ac:dyDescent="0.25">
      <c r="H22219" s="1"/>
    </row>
    <row r="22220" spans="8:8" x14ac:dyDescent="0.25">
      <c r="H22220" s="1"/>
    </row>
    <row r="22221" spans="8:8" x14ac:dyDescent="0.25">
      <c r="H22221" s="1"/>
    </row>
    <row r="22222" spans="8:8" x14ac:dyDescent="0.25">
      <c r="H22222" s="1"/>
    </row>
    <row r="22223" spans="8:8" x14ac:dyDescent="0.25">
      <c r="H22223" s="1"/>
    </row>
    <row r="22224" spans="8:8" x14ac:dyDescent="0.25">
      <c r="H22224" s="1"/>
    </row>
    <row r="22225" spans="8:8" x14ac:dyDescent="0.25">
      <c r="H22225" s="1"/>
    </row>
    <row r="22226" spans="8:8" x14ac:dyDescent="0.25">
      <c r="H22226" s="1"/>
    </row>
    <row r="22227" spans="8:8" x14ac:dyDescent="0.25">
      <c r="H22227" s="1"/>
    </row>
    <row r="22228" spans="8:8" x14ac:dyDescent="0.25">
      <c r="H22228" s="1"/>
    </row>
    <row r="22229" spans="8:8" x14ac:dyDescent="0.25">
      <c r="H22229" s="1"/>
    </row>
    <row r="22230" spans="8:8" x14ac:dyDescent="0.25">
      <c r="H22230" s="1"/>
    </row>
    <row r="22231" spans="8:8" x14ac:dyDescent="0.25">
      <c r="H22231" s="1"/>
    </row>
    <row r="22232" spans="8:8" x14ac:dyDescent="0.25">
      <c r="H22232" s="1"/>
    </row>
    <row r="22233" spans="8:8" x14ac:dyDescent="0.25">
      <c r="H22233" s="1"/>
    </row>
    <row r="22234" spans="8:8" x14ac:dyDescent="0.25">
      <c r="H22234" s="1"/>
    </row>
    <row r="22235" spans="8:8" x14ac:dyDescent="0.25">
      <c r="H22235" s="1"/>
    </row>
    <row r="22236" spans="8:8" x14ac:dyDescent="0.25">
      <c r="H22236" s="1"/>
    </row>
    <row r="22237" spans="8:8" x14ac:dyDescent="0.25">
      <c r="H22237" s="1"/>
    </row>
    <row r="22238" spans="8:8" x14ac:dyDescent="0.25">
      <c r="H22238" s="1"/>
    </row>
    <row r="22239" spans="8:8" x14ac:dyDescent="0.25">
      <c r="H22239" s="1"/>
    </row>
    <row r="22240" spans="8:8" x14ac:dyDescent="0.25">
      <c r="H22240" s="1"/>
    </row>
    <row r="22241" spans="8:8" x14ac:dyDescent="0.25">
      <c r="H22241" s="1"/>
    </row>
    <row r="22242" spans="8:8" x14ac:dyDescent="0.25">
      <c r="H22242" s="1"/>
    </row>
    <row r="22243" spans="8:8" x14ac:dyDescent="0.25">
      <c r="H22243" s="1"/>
    </row>
    <row r="22244" spans="8:8" x14ac:dyDescent="0.25">
      <c r="H22244" s="1"/>
    </row>
    <row r="22245" spans="8:8" x14ac:dyDescent="0.25">
      <c r="H22245" s="1"/>
    </row>
    <row r="22246" spans="8:8" x14ac:dyDescent="0.25">
      <c r="H22246" s="1"/>
    </row>
    <row r="22247" spans="8:8" x14ac:dyDescent="0.25">
      <c r="H22247" s="1"/>
    </row>
    <row r="22248" spans="8:8" x14ac:dyDescent="0.25">
      <c r="H22248" s="1"/>
    </row>
    <row r="22249" spans="8:8" x14ac:dyDescent="0.25">
      <c r="H22249" s="1"/>
    </row>
    <row r="22250" spans="8:8" x14ac:dyDescent="0.25">
      <c r="H22250" s="1"/>
    </row>
    <row r="22251" spans="8:8" x14ac:dyDescent="0.25">
      <c r="H22251" s="1"/>
    </row>
    <row r="22252" spans="8:8" x14ac:dyDescent="0.25">
      <c r="H22252" s="1"/>
    </row>
    <row r="22253" spans="8:8" x14ac:dyDescent="0.25">
      <c r="H22253" s="1"/>
    </row>
    <row r="22254" spans="8:8" x14ac:dyDescent="0.25">
      <c r="H22254" s="1"/>
    </row>
    <row r="22255" spans="8:8" x14ac:dyDescent="0.25">
      <c r="H22255" s="1"/>
    </row>
    <row r="22256" spans="8:8" x14ac:dyDescent="0.25">
      <c r="H22256" s="1"/>
    </row>
    <row r="22257" spans="8:8" x14ac:dyDescent="0.25">
      <c r="H22257" s="1"/>
    </row>
    <row r="22258" spans="8:8" x14ac:dyDescent="0.25">
      <c r="H22258" s="1"/>
    </row>
    <row r="22259" spans="8:8" x14ac:dyDescent="0.25">
      <c r="H22259" s="1"/>
    </row>
    <row r="22260" spans="8:8" x14ac:dyDescent="0.25">
      <c r="H22260" s="1"/>
    </row>
    <row r="22261" spans="8:8" x14ac:dyDescent="0.25">
      <c r="H22261" s="1"/>
    </row>
    <row r="22262" spans="8:8" x14ac:dyDescent="0.25">
      <c r="H22262" s="1"/>
    </row>
    <row r="22263" spans="8:8" x14ac:dyDescent="0.25">
      <c r="H22263" s="1"/>
    </row>
    <row r="22264" spans="8:8" x14ac:dyDescent="0.25">
      <c r="H22264" s="1"/>
    </row>
    <row r="22265" spans="8:8" x14ac:dyDescent="0.25">
      <c r="H22265" s="1"/>
    </row>
    <row r="22266" spans="8:8" x14ac:dyDescent="0.25">
      <c r="H22266" s="1"/>
    </row>
    <row r="22267" spans="8:8" x14ac:dyDescent="0.25">
      <c r="H22267" s="1"/>
    </row>
    <row r="22268" spans="8:8" x14ac:dyDescent="0.25">
      <c r="H22268" s="1"/>
    </row>
    <row r="22269" spans="8:8" x14ac:dyDescent="0.25">
      <c r="H22269" s="1"/>
    </row>
    <row r="22270" spans="8:8" x14ac:dyDescent="0.25">
      <c r="H22270" s="1"/>
    </row>
    <row r="22271" spans="8:8" x14ac:dyDescent="0.25">
      <c r="H22271" s="1"/>
    </row>
    <row r="22272" spans="8:8" x14ac:dyDescent="0.25">
      <c r="H22272" s="1"/>
    </row>
    <row r="22273" spans="8:8" x14ac:dyDescent="0.25">
      <c r="H22273" s="1"/>
    </row>
    <row r="22274" spans="8:8" x14ac:dyDescent="0.25">
      <c r="H22274" s="1"/>
    </row>
    <row r="22275" spans="8:8" x14ac:dyDescent="0.25">
      <c r="H22275" s="1"/>
    </row>
    <row r="22276" spans="8:8" x14ac:dyDescent="0.25">
      <c r="H22276" s="1"/>
    </row>
    <row r="22277" spans="8:8" x14ac:dyDescent="0.25">
      <c r="H22277" s="1"/>
    </row>
    <row r="22278" spans="8:8" x14ac:dyDescent="0.25">
      <c r="H22278" s="1"/>
    </row>
    <row r="22279" spans="8:8" x14ac:dyDescent="0.25">
      <c r="H22279" s="1"/>
    </row>
    <row r="22280" spans="8:8" x14ac:dyDescent="0.25">
      <c r="H22280" s="1"/>
    </row>
    <row r="22281" spans="8:8" x14ac:dyDescent="0.25">
      <c r="H22281" s="1"/>
    </row>
    <row r="22282" spans="8:8" x14ac:dyDescent="0.25">
      <c r="H22282" s="1"/>
    </row>
    <row r="22283" spans="8:8" x14ac:dyDescent="0.25">
      <c r="H22283" s="1"/>
    </row>
    <row r="22284" spans="8:8" x14ac:dyDescent="0.25">
      <c r="H22284" s="1"/>
    </row>
    <row r="22285" spans="8:8" x14ac:dyDescent="0.25">
      <c r="H22285" s="1"/>
    </row>
    <row r="22286" spans="8:8" x14ac:dyDescent="0.25">
      <c r="H22286" s="1"/>
    </row>
    <row r="22287" spans="8:8" x14ac:dyDescent="0.25">
      <c r="H22287" s="1"/>
    </row>
    <row r="22288" spans="8:8" x14ac:dyDescent="0.25">
      <c r="H22288" s="1"/>
    </row>
    <row r="22289" spans="8:8" x14ac:dyDescent="0.25">
      <c r="H22289" s="1"/>
    </row>
    <row r="22290" spans="8:8" x14ac:dyDescent="0.25">
      <c r="H22290" s="1"/>
    </row>
    <row r="22291" spans="8:8" x14ac:dyDescent="0.25">
      <c r="H22291" s="1"/>
    </row>
    <row r="22292" spans="8:8" x14ac:dyDescent="0.25">
      <c r="H22292" s="1"/>
    </row>
    <row r="22293" spans="8:8" x14ac:dyDescent="0.25">
      <c r="H22293" s="1"/>
    </row>
    <row r="22294" spans="8:8" x14ac:dyDescent="0.25">
      <c r="H22294" s="1"/>
    </row>
    <row r="22295" spans="8:8" x14ac:dyDescent="0.25">
      <c r="H22295" s="1"/>
    </row>
    <row r="22296" spans="8:8" x14ac:dyDescent="0.25">
      <c r="H22296" s="1"/>
    </row>
    <row r="22297" spans="8:8" x14ac:dyDescent="0.25">
      <c r="H22297" s="1"/>
    </row>
    <row r="22298" spans="8:8" x14ac:dyDescent="0.25">
      <c r="H22298" s="1"/>
    </row>
    <row r="22299" spans="8:8" x14ac:dyDescent="0.25">
      <c r="H22299" s="1"/>
    </row>
    <row r="22300" spans="8:8" x14ac:dyDescent="0.25">
      <c r="H22300" s="1"/>
    </row>
    <row r="22301" spans="8:8" x14ac:dyDescent="0.25">
      <c r="H22301" s="1"/>
    </row>
    <row r="22302" spans="8:8" x14ac:dyDescent="0.25">
      <c r="H22302" s="1"/>
    </row>
    <row r="22303" spans="8:8" x14ac:dyDescent="0.25">
      <c r="H22303" s="1"/>
    </row>
    <row r="22304" spans="8:8" x14ac:dyDescent="0.25">
      <c r="H22304" s="1"/>
    </row>
    <row r="22305" spans="8:8" x14ac:dyDescent="0.25">
      <c r="H22305" s="1"/>
    </row>
    <row r="22306" spans="8:8" x14ac:dyDescent="0.25">
      <c r="H22306" s="1"/>
    </row>
    <row r="22307" spans="8:8" x14ac:dyDescent="0.25">
      <c r="H22307" s="1"/>
    </row>
    <row r="22308" spans="8:8" x14ac:dyDescent="0.25">
      <c r="H22308" s="1"/>
    </row>
    <row r="22309" spans="8:8" x14ac:dyDescent="0.25">
      <c r="H22309" s="1"/>
    </row>
    <row r="22310" spans="8:8" x14ac:dyDescent="0.25">
      <c r="H22310" s="1"/>
    </row>
    <row r="22311" spans="8:8" x14ac:dyDescent="0.25">
      <c r="H22311" s="1"/>
    </row>
    <row r="22312" spans="8:8" x14ac:dyDescent="0.25">
      <c r="H22312" s="1"/>
    </row>
    <row r="22313" spans="8:8" x14ac:dyDescent="0.25">
      <c r="H22313" s="1"/>
    </row>
    <row r="22314" spans="8:8" x14ac:dyDescent="0.25">
      <c r="H22314" s="1"/>
    </row>
    <row r="22315" spans="8:8" x14ac:dyDescent="0.25">
      <c r="H22315" s="1"/>
    </row>
    <row r="22316" spans="8:8" x14ac:dyDescent="0.25">
      <c r="H22316" s="1"/>
    </row>
    <row r="22317" spans="8:8" x14ac:dyDescent="0.25">
      <c r="H22317" s="1"/>
    </row>
    <row r="22318" spans="8:8" x14ac:dyDescent="0.25">
      <c r="H22318" s="1"/>
    </row>
    <row r="22319" spans="8:8" x14ac:dyDescent="0.25">
      <c r="H22319" s="1"/>
    </row>
    <row r="22320" spans="8:8" x14ac:dyDescent="0.25">
      <c r="H22320" s="1"/>
    </row>
    <row r="22321" spans="8:8" x14ac:dyDescent="0.25">
      <c r="H22321" s="1"/>
    </row>
    <row r="22322" spans="8:8" x14ac:dyDescent="0.25">
      <c r="H22322" s="1"/>
    </row>
    <row r="22323" spans="8:8" x14ac:dyDescent="0.25">
      <c r="H22323" s="1"/>
    </row>
    <row r="22324" spans="8:8" x14ac:dyDescent="0.25">
      <c r="H22324" s="1"/>
    </row>
    <row r="22325" spans="8:8" x14ac:dyDescent="0.25">
      <c r="H22325" s="1"/>
    </row>
    <row r="22326" spans="8:8" x14ac:dyDescent="0.25">
      <c r="H22326" s="1"/>
    </row>
    <row r="22327" spans="8:8" x14ac:dyDescent="0.25">
      <c r="H22327" s="1"/>
    </row>
    <row r="22328" spans="8:8" x14ac:dyDescent="0.25">
      <c r="H22328" s="1"/>
    </row>
    <row r="22329" spans="8:8" x14ac:dyDescent="0.25">
      <c r="H22329" s="1"/>
    </row>
    <row r="22330" spans="8:8" x14ac:dyDescent="0.25">
      <c r="H22330" s="1"/>
    </row>
    <row r="22331" spans="8:8" x14ac:dyDescent="0.25">
      <c r="H22331" s="1"/>
    </row>
    <row r="22332" spans="8:8" x14ac:dyDescent="0.25">
      <c r="H22332" s="1"/>
    </row>
    <row r="22333" spans="8:8" x14ac:dyDescent="0.25">
      <c r="H22333" s="1"/>
    </row>
    <row r="22334" spans="8:8" x14ac:dyDescent="0.25">
      <c r="H22334" s="1"/>
    </row>
    <row r="22335" spans="8:8" x14ac:dyDescent="0.25">
      <c r="H22335" s="1"/>
    </row>
    <row r="22336" spans="8:8" x14ac:dyDescent="0.25">
      <c r="H22336" s="1"/>
    </row>
    <row r="22337" spans="8:8" x14ac:dyDescent="0.25">
      <c r="H22337" s="1"/>
    </row>
    <row r="22338" spans="8:8" x14ac:dyDescent="0.25">
      <c r="H22338" s="1"/>
    </row>
    <row r="22339" spans="8:8" x14ac:dyDescent="0.25">
      <c r="H22339" s="1"/>
    </row>
    <row r="22340" spans="8:8" x14ac:dyDescent="0.25">
      <c r="H22340" s="1"/>
    </row>
    <row r="22341" spans="8:8" x14ac:dyDescent="0.25">
      <c r="H22341" s="1"/>
    </row>
    <row r="22342" spans="8:8" x14ac:dyDescent="0.25">
      <c r="H22342" s="1"/>
    </row>
    <row r="22343" spans="8:8" x14ac:dyDescent="0.25">
      <c r="H22343" s="1"/>
    </row>
    <row r="22344" spans="8:8" x14ac:dyDescent="0.25">
      <c r="H22344" s="1"/>
    </row>
    <row r="22345" spans="8:8" x14ac:dyDescent="0.25">
      <c r="H22345" s="1"/>
    </row>
    <row r="22346" spans="8:8" x14ac:dyDescent="0.25">
      <c r="H22346" s="1"/>
    </row>
    <row r="22347" spans="8:8" x14ac:dyDescent="0.25">
      <c r="H22347" s="1"/>
    </row>
    <row r="22348" spans="8:8" x14ac:dyDescent="0.25">
      <c r="H22348" s="1"/>
    </row>
    <row r="22349" spans="8:8" x14ac:dyDescent="0.25">
      <c r="H22349" s="1"/>
    </row>
    <row r="22350" spans="8:8" x14ac:dyDescent="0.25">
      <c r="H22350" s="1"/>
    </row>
    <row r="22351" spans="8:8" x14ac:dyDescent="0.25">
      <c r="H22351" s="1"/>
    </row>
    <row r="22352" spans="8:8" x14ac:dyDescent="0.25">
      <c r="H22352" s="1"/>
    </row>
    <row r="22353" spans="8:8" x14ac:dyDescent="0.25">
      <c r="H22353" s="1"/>
    </row>
    <row r="22354" spans="8:8" x14ac:dyDescent="0.25">
      <c r="H22354" s="1"/>
    </row>
    <row r="22355" spans="8:8" x14ac:dyDescent="0.25">
      <c r="H22355" s="1"/>
    </row>
    <row r="22356" spans="8:8" x14ac:dyDescent="0.25">
      <c r="H22356" s="1"/>
    </row>
    <row r="22357" spans="8:8" x14ac:dyDescent="0.25">
      <c r="H22357" s="1"/>
    </row>
    <row r="22358" spans="8:8" x14ac:dyDescent="0.25">
      <c r="H22358" s="1"/>
    </row>
    <row r="22359" spans="8:8" x14ac:dyDescent="0.25">
      <c r="H22359" s="1"/>
    </row>
    <row r="22360" spans="8:8" x14ac:dyDescent="0.25">
      <c r="H22360" s="1"/>
    </row>
    <row r="22361" spans="8:8" x14ac:dyDescent="0.25">
      <c r="H22361" s="1"/>
    </row>
    <row r="22362" spans="8:8" x14ac:dyDescent="0.25">
      <c r="H22362" s="1"/>
    </row>
    <row r="22363" spans="8:8" x14ac:dyDescent="0.25">
      <c r="H22363" s="1"/>
    </row>
    <row r="22364" spans="8:8" x14ac:dyDescent="0.25">
      <c r="H22364" s="1"/>
    </row>
    <row r="22365" spans="8:8" x14ac:dyDescent="0.25">
      <c r="H22365" s="1"/>
    </row>
    <row r="22366" spans="8:8" x14ac:dyDescent="0.25">
      <c r="H22366" s="1"/>
    </row>
    <row r="22367" spans="8:8" x14ac:dyDescent="0.25">
      <c r="H22367" s="1"/>
    </row>
    <row r="22368" spans="8:8" x14ac:dyDescent="0.25">
      <c r="H22368" s="1"/>
    </row>
    <row r="22369" spans="8:8" x14ac:dyDescent="0.25">
      <c r="H22369" s="1"/>
    </row>
    <row r="22370" spans="8:8" x14ac:dyDescent="0.25">
      <c r="H22370" s="1"/>
    </row>
    <row r="22371" spans="8:8" x14ac:dyDescent="0.25">
      <c r="H22371" s="1"/>
    </row>
    <row r="22372" spans="8:8" x14ac:dyDescent="0.25">
      <c r="H22372" s="1"/>
    </row>
    <row r="22373" spans="8:8" x14ac:dyDescent="0.25">
      <c r="H22373" s="1"/>
    </row>
    <row r="22374" spans="8:8" x14ac:dyDescent="0.25">
      <c r="H22374" s="1"/>
    </row>
    <row r="22375" spans="8:8" x14ac:dyDescent="0.25">
      <c r="H22375" s="1"/>
    </row>
    <row r="22376" spans="8:8" x14ac:dyDescent="0.25">
      <c r="H22376" s="1"/>
    </row>
    <row r="22377" spans="8:8" x14ac:dyDescent="0.25">
      <c r="H22377" s="1"/>
    </row>
    <row r="22378" spans="8:8" x14ac:dyDescent="0.25">
      <c r="H22378" s="1"/>
    </row>
    <row r="22379" spans="8:8" x14ac:dyDescent="0.25">
      <c r="H22379" s="1"/>
    </row>
    <row r="22380" spans="8:8" x14ac:dyDescent="0.25">
      <c r="H22380" s="1"/>
    </row>
    <row r="22381" spans="8:8" x14ac:dyDescent="0.25">
      <c r="H22381" s="1"/>
    </row>
    <row r="22382" spans="8:8" x14ac:dyDescent="0.25">
      <c r="H22382" s="1"/>
    </row>
    <row r="22383" spans="8:8" x14ac:dyDescent="0.25">
      <c r="H22383" s="1"/>
    </row>
    <row r="22384" spans="8:8" x14ac:dyDescent="0.25">
      <c r="H22384" s="1"/>
    </row>
    <row r="22385" spans="8:8" x14ac:dyDescent="0.25">
      <c r="H22385" s="1"/>
    </row>
    <row r="22386" spans="8:8" x14ac:dyDescent="0.25">
      <c r="H22386" s="1"/>
    </row>
    <row r="22387" spans="8:8" x14ac:dyDescent="0.25">
      <c r="H22387" s="1"/>
    </row>
    <row r="22388" spans="8:8" x14ac:dyDescent="0.25">
      <c r="H22388" s="1"/>
    </row>
    <row r="22389" spans="8:8" x14ac:dyDescent="0.25">
      <c r="H22389" s="1"/>
    </row>
    <row r="22390" spans="8:8" x14ac:dyDescent="0.25">
      <c r="H22390" s="1"/>
    </row>
    <row r="22391" spans="8:8" x14ac:dyDescent="0.25">
      <c r="H22391" s="1"/>
    </row>
    <row r="22392" spans="8:8" x14ac:dyDescent="0.25">
      <c r="H22392" s="1"/>
    </row>
    <row r="22393" spans="8:8" x14ac:dyDescent="0.25">
      <c r="H22393" s="1"/>
    </row>
    <row r="22394" spans="8:8" x14ac:dyDescent="0.25">
      <c r="H22394" s="1"/>
    </row>
    <row r="22395" spans="8:8" x14ac:dyDescent="0.25">
      <c r="H22395" s="1"/>
    </row>
    <row r="22396" spans="8:8" x14ac:dyDescent="0.25">
      <c r="H22396" s="1"/>
    </row>
    <row r="22397" spans="8:8" x14ac:dyDescent="0.25">
      <c r="H22397" s="1"/>
    </row>
    <row r="22398" spans="8:8" x14ac:dyDescent="0.25">
      <c r="H22398" s="1"/>
    </row>
    <row r="22399" spans="8:8" x14ac:dyDescent="0.25">
      <c r="H22399" s="1"/>
    </row>
    <row r="22400" spans="8:8" x14ac:dyDescent="0.25">
      <c r="H22400" s="1"/>
    </row>
    <row r="22401" spans="8:8" x14ac:dyDescent="0.25">
      <c r="H22401" s="1"/>
    </row>
    <row r="22402" spans="8:8" x14ac:dyDescent="0.25">
      <c r="H22402" s="1"/>
    </row>
    <row r="22403" spans="8:8" x14ac:dyDescent="0.25">
      <c r="H22403" s="1"/>
    </row>
    <row r="22404" spans="8:8" x14ac:dyDescent="0.25">
      <c r="H22404" s="1"/>
    </row>
    <row r="22405" spans="8:8" x14ac:dyDescent="0.25">
      <c r="H22405" s="1"/>
    </row>
    <row r="22406" spans="8:8" x14ac:dyDescent="0.25">
      <c r="H22406" s="1"/>
    </row>
    <row r="22407" spans="8:8" x14ac:dyDescent="0.25">
      <c r="H22407" s="1"/>
    </row>
    <row r="22408" spans="8:8" x14ac:dyDescent="0.25">
      <c r="H22408" s="1"/>
    </row>
    <row r="22409" spans="8:8" x14ac:dyDescent="0.25">
      <c r="H22409" s="1"/>
    </row>
    <row r="22410" spans="8:8" x14ac:dyDescent="0.25">
      <c r="H22410" s="1"/>
    </row>
    <row r="22411" spans="8:8" x14ac:dyDescent="0.25">
      <c r="H22411" s="1"/>
    </row>
    <row r="22412" spans="8:8" x14ac:dyDescent="0.25">
      <c r="H22412" s="1"/>
    </row>
    <row r="22413" spans="8:8" x14ac:dyDescent="0.25">
      <c r="H22413" s="1"/>
    </row>
    <row r="22414" spans="8:8" x14ac:dyDescent="0.25">
      <c r="H22414" s="1"/>
    </row>
    <row r="22415" spans="8:8" x14ac:dyDescent="0.25">
      <c r="H22415" s="1"/>
    </row>
    <row r="22416" spans="8:8" x14ac:dyDescent="0.25">
      <c r="H22416" s="1"/>
    </row>
    <row r="22417" spans="8:8" x14ac:dyDescent="0.25">
      <c r="H22417" s="1"/>
    </row>
    <row r="22418" spans="8:8" x14ac:dyDescent="0.25">
      <c r="H22418" s="1"/>
    </row>
    <row r="22419" spans="8:8" x14ac:dyDescent="0.25">
      <c r="H22419" s="1"/>
    </row>
    <row r="22420" spans="8:8" x14ac:dyDescent="0.25">
      <c r="H22420" s="1"/>
    </row>
    <row r="22421" spans="8:8" x14ac:dyDescent="0.25">
      <c r="H22421" s="1"/>
    </row>
    <row r="22422" spans="8:8" x14ac:dyDescent="0.25">
      <c r="H22422" s="1"/>
    </row>
    <row r="22423" spans="8:8" x14ac:dyDescent="0.25">
      <c r="H22423" s="1"/>
    </row>
    <row r="22424" spans="8:8" x14ac:dyDescent="0.25">
      <c r="H22424" s="1"/>
    </row>
    <row r="22425" spans="8:8" x14ac:dyDescent="0.25">
      <c r="H22425" s="1"/>
    </row>
    <row r="22426" spans="8:8" x14ac:dyDescent="0.25">
      <c r="H22426" s="1"/>
    </row>
    <row r="22427" spans="8:8" x14ac:dyDescent="0.25">
      <c r="H22427" s="1"/>
    </row>
    <row r="22428" spans="8:8" x14ac:dyDescent="0.25">
      <c r="H22428" s="1"/>
    </row>
    <row r="22429" spans="8:8" x14ac:dyDescent="0.25">
      <c r="H22429" s="1"/>
    </row>
    <row r="22430" spans="8:8" x14ac:dyDescent="0.25">
      <c r="H22430" s="1"/>
    </row>
    <row r="22431" spans="8:8" x14ac:dyDescent="0.25">
      <c r="H22431" s="1"/>
    </row>
    <row r="22432" spans="8:8" x14ac:dyDescent="0.25">
      <c r="H22432" s="1"/>
    </row>
    <row r="22433" spans="8:8" x14ac:dyDescent="0.25">
      <c r="H22433" s="1"/>
    </row>
    <row r="22434" spans="8:8" x14ac:dyDescent="0.25">
      <c r="H22434" s="1"/>
    </row>
    <row r="22435" spans="8:8" x14ac:dyDescent="0.25">
      <c r="H22435" s="1"/>
    </row>
    <row r="22436" spans="8:8" x14ac:dyDescent="0.25">
      <c r="H22436" s="1"/>
    </row>
    <row r="22437" spans="8:8" x14ac:dyDescent="0.25">
      <c r="H22437" s="1"/>
    </row>
    <row r="22438" spans="8:8" x14ac:dyDescent="0.25">
      <c r="H22438" s="1"/>
    </row>
    <row r="22439" spans="8:8" x14ac:dyDescent="0.25">
      <c r="H22439" s="1"/>
    </row>
    <row r="22440" spans="8:8" x14ac:dyDescent="0.25">
      <c r="H22440" s="1"/>
    </row>
    <row r="22441" spans="8:8" x14ac:dyDescent="0.25">
      <c r="H22441" s="1"/>
    </row>
    <row r="22442" spans="8:8" x14ac:dyDescent="0.25">
      <c r="H22442" s="1"/>
    </row>
    <row r="22443" spans="8:8" x14ac:dyDescent="0.25">
      <c r="H22443" s="1"/>
    </row>
    <row r="22444" spans="8:8" x14ac:dyDescent="0.25">
      <c r="H22444" s="1"/>
    </row>
    <row r="22445" spans="8:8" x14ac:dyDescent="0.25">
      <c r="H22445" s="1"/>
    </row>
    <row r="22446" spans="8:8" x14ac:dyDescent="0.25">
      <c r="H22446" s="1"/>
    </row>
    <row r="22447" spans="8:8" x14ac:dyDescent="0.25">
      <c r="H22447" s="1"/>
    </row>
    <row r="22448" spans="8:8" x14ac:dyDescent="0.25">
      <c r="H22448" s="1"/>
    </row>
    <row r="22449" spans="8:8" x14ac:dyDescent="0.25">
      <c r="H22449" s="1"/>
    </row>
    <row r="22450" spans="8:8" x14ac:dyDescent="0.25">
      <c r="H22450" s="1"/>
    </row>
    <row r="22451" spans="8:8" x14ac:dyDescent="0.25">
      <c r="H22451" s="1"/>
    </row>
    <row r="22452" spans="8:8" x14ac:dyDescent="0.25">
      <c r="H22452" s="1"/>
    </row>
    <row r="22453" spans="8:8" x14ac:dyDescent="0.25">
      <c r="H22453" s="1"/>
    </row>
    <row r="22454" spans="8:8" x14ac:dyDescent="0.25">
      <c r="H22454" s="1"/>
    </row>
    <row r="22455" spans="8:8" x14ac:dyDescent="0.25">
      <c r="H22455" s="1"/>
    </row>
    <row r="22456" spans="8:8" x14ac:dyDescent="0.25">
      <c r="H22456" s="1"/>
    </row>
    <row r="22457" spans="8:8" x14ac:dyDescent="0.25">
      <c r="H22457" s="1"/>
    </row>
    <row r="22458" spans="8:8" x14ac:dyDescent="0.25">
      <c r="H22458" s="1"/>
    </row>
    <row r="22459" spans="8:8" x14ac:dyDescent="0.25">
      <c r="H22459" s="1"/>
    </row>
    <row r="22460" spans="8:8" x14ac:dyDescent="0.25">
      <c r="H22460" s="1"/>
    </row>
    <row r="22461" spans="8:8" x14ac:dyDescent="0.25">
      <c r="H22461" s="1"/>
    </row>
    <row r="22462" spans="8:8" x14ac:dyDescent="0.25">
      <c r="H22462" s="1"/>
    </row>
    <row r="22463" spans="8:8" x14ac:dyDescent="0.25">
      <c r="H22463" s="1"/>
    </row>
    <row r="22464" spans="8:8" x14ac:dyDescent="0.25">
      <c r="H22464" s="1"/>
    </row>
    <row r="22465" spans="8:8" x14ac:dyDescent="0.25">
      <c r="H22465" s="1"/>
    </row>
    <row r="22466" spans="8:8" x14ac:dyDescent="0.25">
      <c r="H22466" s="1"/>
    </row>
    <row r="22467" spans="8:8" x14ac:dyDescent="0.25">
      <c r="H22467" s="1"/>
    </row>
    <row r="22468" spans="8:8" x14ac:dyDescent="0.25">
      <c r="H22468" s="1"/>
    </row>
    <row r="22469" spans="8:8" x14ac:dyDescent="0.25">
      <c r="H22469" s="1"/>
    </row>
    <row r="22470" spans="8:8" x14ac:dyDescent="0.25">
      <c r="H22470" s="1"/>
    </row>
    <row r="22471" spans="8:8" x14ac:dyDescent="0.25">
      <c r="H22471" s="1"/>
    </row>
    <row r="22472" spans="8:8" x14ac:dyDescent="0.25">
      <c r="H22472" s="1"/>
    </row>
    <row r="22473" spans="8:8" x14ac:dyDescent="0.25">
      <c r="H22473" s="1"/>
    </row>
    <row r="22474" spans="8:8" x14ac:dyDescent="0.25">
      <c r="H22474" s="1"/>
    </row>
    <row r="22475" spans="8:8" x14ac:dyDescent="0.25">
      <c r="H22475" s="1"/>
    </row>
    <row r="22476" spans="8:8" x14ac:dyDescent="0.25">
      <c r="H22476" s="1"/>
    </row>
    <row r="22477" spans="8:8" x14ac:dyDescent="0.25">
      <c r="H22477" s="1"/>
    </row>
    <row r="22478" spans="8:8" x14ac:dyDescent="0.25">
      <c r="H22478" s="1"/>
    </row>
    <row r="22479" spans="8:8" x14ac:dyDescent="0.25">
      <c r="H22479" s="1"/>
    </row>
    <row r="22480" spans="8:8" x14ac:dyDescent="0.25">
      <c r="H22480" s="1"/>
    </row>
    <row r="22481" spans="8:8" x14ac:dyDescent="0.25">
      <c r="H22481" s="1"/>
    </row>
    <row r="22482" spans="8:8" x14ac:dyDescent="0.25">
      <c r="H22482" s="1"/>
    </row>
    <row r="22483" spans="8:8" x14ac:dyDescent="0.25">
      <c r="H22483" s="1"/>
    </row>
    <row r="22484" spans="8:8" x14ac:dyDescent="0.25">
      <c r="H22484" s="1"/>
    </row>
    <row r="22485" spans="8:8" x14ac:dyDescent="0.25">
      <c r="H22485" s="1"/>
    </row>
    <row r="22486" spans="8:8" x14ac:dyDescent="0.25">
      <c r="H22486" s="1"/>
    </row>
    <row r="22487" spans="8:8" x14ac:dyDescent="0.25">
      <c r="H22487" s="1"/>
    </row>
    <row r="22488" spans="8:8" x14ac:dyDescent="0.25">
      <c r="H22488" s="1"/>
    </row>
    <row r="22489" spans="8:8" x14ac:dyDescent="0.25">
      <c r="H22489" s="1"/>
    </row>
    <row r="22490" spans="8:8" x14ac:dyDescent="0.25">
      <c r="H22490" s="1"/>
    </row>
    <row r="22491" spans="8:8" x14ac:dyDescent="0.25">
      <c r="H22491" s="1"/>
    </row>
    <row r="22492" spans="8:8" x14ac:dyDescent="0.25">
      <c r="H22492" s="1"/>
    </row>
    <row r="22493" spans="8:8" x14ac:dyDescent="0.25">
      <c r="H22493" s="1"/>
    </row>
    <row r="22494" spans="8:8" x14ac:dyDescent="0.25">
      <c r="H22494" s="1"/>
    </row>
    <row r="22495" spans="8:8" x14ac:dyDescent="0.25">
      <c r="H22495" s="1"/>
    </row>
    <row r="22496" spans="8:8" x14ac:dyDescent="0.25">
      <c r="H22496" s="1"/>
    </row>
    <row r="22497" spans="8:8" x14ac:dyDescent="0.25">
      <c r="H22497" s="1"/>
    </row>
    <row r="22498" spans="8:8" x14ac:dyDescent="0.25">
      <c r="H22498" s="1"/>
    </row>
    <row r="22499" spans="8:8" x14ac:dyDescent="0.25">
      <c r="H22499" s="1"/>
    </row>
    <row r="22500" spans="8:8" x14ac:dyDescent="0.25">
      <c r="H22500" s="1"/>
    </row>
    <row r="22501" spans="8:8" x14ac:dyDescent="0.25">
      <c r="H22501" s="1"/>
    </row>
    <row r="22502" spans="8:8" x14ac:dyDescent="0.25">
      <c r="H22502" s="1"/>
    </row>
    <row r="22503" spans="8:8" x14ac:dyDescent="0.25">
      <c r="H22503" s="1"/>
    </row>
    <row r="22504" spans="8:8" x14ac:dyDescent="0.25">
      <c r="H22504" s="1"/>
    </row>
    <row r="22505" spans="8:8" x14ac:dyDescent="0.25">
      <c r="H22505" s="1"/>
    </row>
    <row r="22506" spans="8:8" x14ac:dyDescent="0.25">
      <c r="H22506" s="1"/>
    </row>
    <row r="22507" spans="8:8" x14ac:dyDescent="0.25">
      <c r="H22507" s="1"/>
    </row>
    <row r="22508" spans="8:8" x14ac:dyDescent="0.25">
      <c r="H22508" s="1"/>
    </row>
    <row r="22509" spans="8:8" x14ac:dyDescent="0.25">
      <c r="H22509" s="1"/>
    </row>
    <row r="22510" spans="8:8" x14ac:dyDescent="0.25">
      <c r="H22510" s="1"/>
    </row>
    <row r="22511" spans="8:8" x14ac:dyDescent="0.25">
      <c r="H22511" s="1"/>
    </row>
    <row r="22512" spans="8:8" x14ac:dyDescent="0.25">
      <c r="H22512" s="1"/>
    </row>
    <row r="22513" spans="8:8" x14ac:dyDescent="0.25">
      <c r="H22513" s="1"/>
    </row>
    <row r="22514" spans="8:8" x14ac:dyDescent="0.25">
      <c r="H22514" s="1"/>
    </row>
    <row r="22515" spans="8:8" x14ac:dyDescent="0.25">
      <c r="H22515" s="1"/>
    </row>
    <row r="22516" spans="8:8" x14ac:dyDescent="0.25">
      <c r="H22516" s="1"/>
    </row>
    <row r="22517" spans="8:8" x14ac:dyDescent="0.25">
      <c r="H22517" s="1"/>
    </row>
    <row r="22518" spans="8:8" x14ac:dyDescent="0.25">
      <c r="H22518" s="1"/>
    </row>
    <row r="22519" spans="8:8" x14ac:dyDescent="0.25">
      <c r="H22519" s="1"/>
    </row>
    <row r="22520" spans="8:8" x14ac:dyDescent="0.25">
      <c r="H22520" s="1"/>
    </row>
    <row r="22521" spans="8:8" x14ac:dyDescent="0.25">
      <c r="H22521" s="1"/>
    </row>
    <row r="22522" spans="8:8" x14ac:dyDescent="0.25">
      <c r="H22522" s="1"/>
    </row>
    <row r="22523" spans="8:8" x14ac:dyDescent="0.25">
      <c r="H22523" s="1"/>
    </row>
    <row r="22524" spans="8:8" x14ac:dyDescent="0.25">
      <c r="H22524" s="1"/>
    </row>
    <row r="22525" spans="8:8" x14ac:dyDescent="0.25">
      <c r="H22525" s="1"/>
    </row>
    <row r="22526" spans="8:8" x14ac:dyDescent="0.25">
      <c r="H22526" s="1"/>
    </row>
    <row r="22527" spans="8:8" x14ac:dyDescent="0.25">
      <c r="H22527" s="1"/>
    </row>
    <row r="22528" spans="8:8" x14ac:dyDescent="0.25">
      <c r="H22528" s="1"/>
    </row>
    <row r="22529" spans="8:8" x14ac:dyDescent="0.25">
      <c r="H22529" s="1"/>
    </row>
    <row r="22530" spans="8:8" x14ac:dyDescent="0.25">
      <c r="H22530" s="1"/>
    </row>
    <row r="22531" spans="8:8" x14ac:dyDescent="0.25">
      <c r="H22531" s="1"/>
    </row>
    <row r="22532" spans="8:8" x14ac:dyDescent="0.25">
      <c r="H22532" s="1"/>
    </row>
    <row r="22533" spans="8:8" x14ac:dyDescent="0.25">
      <c r="H22533" s="1"/>
    </row>
    <row r="22534" spans="8:8" x14ac:dyDescent="0.25">
      <c r="H22534" s="1"/>
    </row>
    <row r="22535" spans="8:8" x14ac:dyDescent="0.25">
      <c r="H22535" s="1"/>
    </row>
    <row r="22536" spans="8:8" x14ac:dyDescent="0.25">
      <c r="H22536" s="1"/>
    </row>
    <row r="22537" spans="8:8" x14ac:dyDescent="0.25">
      <c r="H22537" s="1"/>
    </row>
    <row r="22538" spans="8:8" x14ac:dyDescent="0.25">
      <c r="H22538" s="1"/>
    </row>
    <row r="22539" spans="8:8" x14ac:dyDescent="0.25">
      <c r="H22539" s="1"/>
    </row>
    <row r="22540" spans="8:8" x14ac:dyDescent="0.25">
      <c r="H22540" s="1"/>
    </row>
    <row r="22541" spans="8:8" x14ac:dyDescent="0.25">
      <c r="H22541" s="1"/>
    </row>
    <row r="22542" spans="8:8" x14ac:dyDescent="0.25">
      <c r="H22542" s="1"/>
    </row>
    <row r="22543" spans="8:8" x14ac:dyDescent="0.25">
      <c r="H22543" s="1"/>
    </row>
    <row r="22544" spans="8:8" x14ac:dyDescent="0.25">
      <c r="H22544" s="1"/>
    </row>
    <row r="22545" spans="8:8" x14ac:dyDescent="0.25">
      <c r="H22545" s="1"/>
    </row>
    <row r="22546" spans="8:8" x14ac:dyDescent="0.25">
      <c r="H22546" s="1"/>
    </row>
    <row r="22547" spans="8:8" x14ac:dyDescent="0.25">
      <c r="H22547" s="1"/>
    </row>
    <row r="22548" spans="8:8" x14ac:dyDescent="0.25">
      <c r="H22548" s="1"/>
    </row>
    <row r="22549" spans="8:8" x14ac:dyDescent="0.25">
      <c r="H22549" s="1"/>
    </row>
    <row r="22550" spans="8:8" x14ac:dyDescent="0.25">
      <c r="H22550" s="1"/>
    </row>
    <row r="22551" spans="8:8" x14ac:dyDescent="0.25">
      <c r="H22551" s="1"/>
    </row>
    <row r="22552" spans="8:8" x14ac:dyDescent="0.25">
      <c r="H22552" s="1"/>
    </row>
    <row r="22553" spans="8:8" x14ac:dyDescent="0.25">
      <c r="H22553" s="1"/>
    </row>
    <row r="22554" spans="8:8" x14ac:dyDescent="0.25">
      <c r="H22554" s="1"/>
    </row>
    <row r="22555" spans="8:8" x14ac:dyDescent="0.25">
      <c r="H22555" s="1"/>
    </row>
    <row r="22556" spans="8:8" x14ac:dyDescent="0.25">
      <c r="H22556" s="1"/>
    </row>
    <row r="22557" spans="8:8" x14ac:dyDescent="0.25">
      <c r="H22557" s="1"/>
    </row>
    <row r="22558" spans="8:8" x14ac:dyDescent="0.25">
      <c r="H22558" s="1"/>
    </row>
    <row r="22559" spans="8:8" x14ac:dyDescent="0.25">
      <c r="H22559" s="1"/>
    </row>
    <row r="22560" spans="8:8" x14ac:dyDescent="0.25">
      <c r="H22560" s="1"/>
    </row>
    <row r="22561" spans="8:8" x14ac:dyDescent="0.25">
      <c r="H22561" s="1"/>
    </row>
    <row r="22562" spans="8:8" x14ac:dyDescent="0.25">
      <c r="H22562" s="1"/>
    </row>
    <row r="22563" spans="8:8" x14ac:dyDescent="0.25">
      <c r="H22563" s="1"/>
    </row>
    <row r="22564" spans="8:8" x14ac:dyDescent="0.25">
      <c r="H22564" s="1"/>
    </row>
    <row r="22565" spans="8:8" x14ac:dyDescent="0.25">
      <c r="H22565" s="1"/>
    </row>
    <row r="22566" spans="8:8" x14ac:dyDescent="0.25">
      <c r="H22566" s="1"/>
    </row>
    <row r="22567" spans="8:8" x14ac:dyDescent="0.25">
      <c r="H22567" s="1"/>
    </row>
    <row r="22568" spans="8:8" x14ac:dyDescent="0.25">
      <c r="H22568" s="1"/>
    </row>
    <row r="22569" spans="8:8" x14ac:dyDescent="0.25">
      <c r="H22569" s="1"/>
    </row>
    <row r="22570" spans="8:8" x14ac:dyDescent="0.25">
      <c r="H22570" s="1"/>
    </row>
    <row r="22571" spans="8:8" x14ac:dyDescent="0.25">
      <c r="H22571" s="1"/>
    </row>
    <row r="22572" spans="8:8" x14ac:dyDescent="0.25">
      <c r="H22572" s="1"/>
    </row>
    <row r="22573" spans="8:8" x14ac:dyDescent="0.25">
      <c r="H22573" s="1"/>
    </row>
    <row r="22574" spans="8:8" x14ac:dyDescent="0.25">
      <c r="H22574" s="1"/>
    </row>
    <row r="22575" spans="8:8" x14ac:dyDescent="0.25">
      <c r="H22575" s="1"/>
    </row>
    <row r="22576" spans="8:8" x14ac:dyDescent="0.25">
      <c r="H22576" s="1"/>
    </row>
    <row r="22577" spans="8:8" x14ac:dyDescent="0.25">
      <c r="H22577" s="1"/>
    </row>
    <row r="22578" spans="8:8" x14ac:dyDescent="0.25">
      <c r="H22578" s="1"/>
    </row>
    <row r="22579" spans="8:8" x14ac:dyDescent="0.25">
      <c r="H22579" s="1"/>
    </row>
    <row r="22580" spans="8:8" x14ac:dyDescent="0.25">
      <c r="H22580" s="1"/>
    </row>
    <row r="22581" spans="8:8" x14ac:dyDescent="0.25">
      <c r="H22581" s="1"/>
    </row>
    <row r="22582" spans="8:8" x14ac:dyDescent="0.25">
      <c r="H22582" s="1"/>
    </row>
    <row r="22583" spans="8:8" x14ac:dyDescent="0.25">
      <c r="H22583" s="1"/>
    </row>
    <row r="22584" spans="8:8" x14ac:dyDescent="0.25">
      <c r="H22584" s="1"/>
    </row>
    <row r="22585" spans="8:8" x14ac:dyDescent="0.25">
      <c r="H22585" s="1"/>
    </row>
    <row r="22586" spans="8:8" x14ac:dyDescent="0.25">
      <c r="H22586" s="1"/>
    </row>
    <row r="22587" spans="8:8" x14ac:dyDescent="0.25">
      <c r="H22587" s="1"/>
    </row>
    <row r="22588" spans="8:8" x14ac:dyDescent="0.25">
      <c r="H22588" s="1"/>
    </row>
    <row r="22589" spans="8:8" x14ac:dyDescent="0.25">
      <c r="H22589" s="1"/>
    </row>
    <row r="22590" spans="8:8" x14ac:dyDescent="0.25">
      <c r="H22590" s="1"/>
    </row>
    <row r="22591" spans="8:8" x14ac:dyDescent="0.25">
      <c r="H22591" s="1"/>
    </row>
    <row r="22592" spans="8:8" x14ac:dyDescent="0.25">
      <c r="H22592" s="1"/>
    </row>
    <row r="22593" spans="8:8" x14ac:dyDescent="0.25">
      <c r="H22593" s="1"/>
    </row>
    <row r="22594" spans="8:8" x14ac:dyDescent="0.25">
      <c r="H22594" s="1"/>
    </row>
    <row r="22595" spans="8:8" x14ac:dyDescent="0.25">
      <c r="H22595" s="1"/>
    </row>
    <row r="22596" spans="8:8" x14ac:dyDescent="0.25">
      <c r="H22596" s="1"/>
    </row>
    <row r="22597" spans="8:8" x14ac:dyDescent="0.25">
      <c r="H22597" s="1"/>
    </row>
    <row r="22598" spans="8:8" x14ac:dyDescent="0.25">
      <c r="H22598" s="1"/>
    </row>
    <row r="22599" spans="8:8" x14ac:dyDescent="0.25">
      <c r="H22599" s="1"/>
    </row>
    <row r="22600" spans="8:8" x14ac:dyDescent="0.25">
      <c r="H22600" s="1"/>
    </row>
    <row r="22601" spans="8:8" x14ac:dyDescent="0.25">
      <c r="H22601" s="1"/>
    </row>
    <row r="22602" spans="8:8" x14ac:dyDescent="0.25">
      <c r="H22602" s="1"/>
    </row>
    <row r="22603" spans="8:8" x14ac:dyDescent="0.25">
      <c r="H22603" s="1"/>
    </row>
    <row r="22604" spans="8:8" x14ac:dyDescent="0.25">
      <c r="H22604" s="1"/>
    </row>
    <row r="22605" spans="8:8" x14ac:dyDescent="0.25">
      <c r="H22605" s="1"/>
    </row>
    <row r="22606" spans="8:8" x14ac:dyDescent="0.25">
      <c r="H22606" s="1"/>
    </row>
    <row r="22607" spans="8:8" x14ac:dyDescent="0.25">
      <c r="H22607" s="1"/>
    </row>
    <row r="22608" spans="8:8" x14ac:dyDescent="0.25">
      <c r="H22608" s="1"/>
    </row>
    <row r="22609" spans="8:8" x14ac:dyDescent="0.25">
      <c r="H22609" s="1"/>
    </row>
    <row r="22610" spans="8:8" x14ac:dyDescent="0.25">
      <c r="H22610" s="1"/>
    </row>
    <row r="22611" spans="8:8" x14ac:dyDescent="0.25">
      <c r="H22611" s="1"/>
    </row>
    <row r="22612" spans="8:8" x14ac:dyDescent="0.25">
      <c r="H22612" s="1"/>
    </row>
    <row r="22613" spans="8:8" x14ac:dyDescent="0.25">
      <c r="H22613" s="1"/>
    </row>
    <row r="22614" spans="8:8" x14ac:dyDescent="0.25">
      <c r="H22614" s="1"/>
    </row>
    <row r="22615" spans="8:8" x14ac:dyDescent="0.25">
      <c r="H22615" s="1"/>
    </row>
    <row r="22616" spans="8:8" x14ac:dyDescent="0.25">
      <c r="H22616" s="1"/>
    </row>
    <row r="22617" spans="8:8" x14ac:dyDescent="0.25">
      <c r="H22617" s="1"/>
    </row>
    <row r="22618" spans="8:8" x14ac:dyDescent="0.25">
      <c r="H22618" s="1"/>
    </row>
    <row r="22619" spans="8:8" x14ac:dyDescent="0.25">
      <c r="H22619" s="1"/>
    </row>
    <row r="22620" spans="8:8" x14ac:dyDescent="0.25">
      <c r="H22620" s="1"/>
    </row>
    <row r="22621" spans="8:8" x14ac:dyDescent="0.25">
      <c r="H22621" s="1"/>
    </row>
    <row r="22622" spans="8:8" x14ac:dyDescent="0.25">
      <c r="H22622" s="1"/>
    </row>
    <row r="22623" spans="8:8" x14ac:dyDescent="0.25">
      <c r="H22623" s="1"/>
    </row>
    <row r="22624" spans="8:8" x14ac:dyDescent="0.25">
      <c r="H22624" s="1"/>
    </row>
    <row r="22625" spans="8:8" x14ac:dyDescent="0.25">
      <c r="H22625" s="1"/>
    </row>
    <row r="22626" spans="8:8" x14ac:dyDescent="0.25">
      <c r="H22626" s="1"/>
    </row>
    <row r="22627" spans="8:8" x14ac:dyDescent="0.25">
      <c r="H22627" s="1"/>
    </row>
    <row r="22628" spans="8:8" x14ac:dyDescent="0.25">
      <c r="H22628" s="1"/>
    </row>
    <row r="22629" spans="8:8" x14ac:dyDescent="0.25">
      <c r="H22629" s="1"/>
    </row>
    <row r="22630" spans="8:8" x14ac:dyDescent="0.25">
      <c r="H22630" s="1"/>
    </row>
    <row r="22631" spans="8:8" x14ac:dyDescent="0.25">
      <c r="H22631" s="1"/>
    </row>
    <row r="22632" spans="8:8" x14ac:dyDescent="0.25">
      <c r="H22632" s="1"/>
    </row>
    <row r="22633" spans="8:8" x14ac:dyDescent="0.25">
      <c r="H22633" s="1"/>
    </row>
    <row r="22634" spans="8:8" x14ac:dyDescent="0.25">
      <c r="H22634" s="1"/>
    </row>
    <row r="22635" spans="8:8" x14ac:dyDescent="0.25">
      <c r="H22635" s="1"/>
    </row>
    <row r="22636" spans="8:8" x14ac:dyDescent="0.25">
      <c r="H22636" s="1"/>
    </row>
    <row r="22637" spans="8:8" x14ac:dyDescent="0.25">
      <c r="H22637" s="1"/>
    </row>
    <row r="22638" spans="8:8" x14ac:dyDescent="0.25">
      <c r="H22638" s="1"/>
    </row>
    <row r="22639" spans="8:8" x14ac:dyDescent="0.25">
      <c r="H22639" s="1"/>
    </row>
    <row r="22640" spans="8:8" x14ac:dyDescent="0.25">
      <c r="H22640" s="1"/>
    </row>
    <row r="22641" spans="8:8" x14ac:dyDescent="0.25">
      <c r="H22641" s="1"/>
    </row>
    <row r="22642" spans="8:8" x14ac:dyDescent="0.25">
      <c r="H22642" s="1"/>
    </row>
    <row r="22643" spans="8:8" x14ac:dyDescent="0.25">
      <c r="H22643" s="1"/>
    </row>
    <row r="22644" spans="8:8" x14ac:dyDescent="0.25">
      <c r="H22644" s="1"/>
    </row>
    <row r="22645" spans="8:8" x14ac:dyDescent="0.25">
      <c r="H22645" s="1"/>
    </row>
    <row r="22646" spans="8:8" x14ac:dyDescent="0.25">
      <c r="H22646" s="1"/>
    </row>
    <row r="22647" spans="8:8" x14ac:dyDescent="0.25">
      <c r="H22647" s="1"/>
    </row>
    <row r="22648" spans="8:8" x14ac:dyDescent="0.25">
      <c r="H22648" s="1"/>
    </row>
    <row r="22649" spans="8:8" x14ac:dyDescent="0.25">
      <c r="H22649" s="1"/>
    </row>
    <row r="22650" spans="8:8" x14ac:dyDescent="0.25">
      <c r="H22650" s="1"/>
    </row>
    <row r="22651" spans="8:8" x14ac:dyDescent="0.25">
      <c r="H22651" s="1"/>
    </row>
    <row r="22652" spans="8:8" x14ac:dyDescent="0.25">
      <c r="H22652" s="1"/>
    </row>
    <row r="22653" spans="8:8" x14ac:dyDescent="0.25">
      <c r="H22653" s="1"/>
    </row>
    <row r="22654" spans="8:8" x14ac:dyDescent="0.25">
      <c r="H22654" s="1"/>
    </row>
    <row r="22655" spans="8:8" x14ac:dyDescent="0.25">
      <c r="H22655" s="1"/>
    </row>
    <row r="22656" spans="8:8" x14ac:dyDescent="0.25">
      <c r="H22656" s="1"/>
    </row>
    <row r="22657" spans="8:8" x14ac:dyDescent="0.25">
      <c r="H22657" s="1"/>
    </row>
    <row r="22658" spans="8:8" x14ac:dyDescent="0.25">
      <c r="H22658" s="1"/>
    </row>
    <row r="22659" spans="8:8" x14ac:dyDescent="0.25">
      <c r="H22659" s="1"/>
    </row>
    <row r="22660" spans="8:8" x14ac:dyDescent="0.25">
      <c r="H22660" s="1"/>
    </row>
    <row r="22661" spans="8:8" x14ac:dyDescent="0.25">
      <c r="H22661" s="1"/>
    </row>
    <row r="22662" spans="8:8" x14ac:dyDescent="0.25">
      <c r="H22662" s="1"/>
    </row>
    <row r="22663" spans="8:8" x14ac:dyDescent="0.25">
      <c r="H22663" s="1"/>
    </row>
    <row r="22664" spans="8:8" x14ac:dyDescent="0.25">
      <c r="H22664" s="1"/>
    </row>
    <row r="22665" spans="8:8" x14ac:dyDescent="0.25">
      <c r="H22665" s="1"/>
    </row>
    <row r="22666" spans="8:8" x14ac:dyDescent="0.25">
      <c r="H22666" s="1"/>
    </row>
    <row r="22667" spans="8:8" x14ac:dyDescent="0.25">
      <c r="H22667" s="1"/>
    </row>
    <row r="22668" spans="8:8" x14ac:dyDescent="0.25">
      <c r="H22668" s="1"/>
    </row>
    <row r="22669" spans="8:8" x14ac:dyDescent="0.25">
      <c r="H22669" s="1"/>
    </row>
    <row r="22670" spans="8:8" x14ac:dyDescent="0.25">
      <c r="H22670" s="1"/>
    </row>
    <row r="22671" spans="8:8" x14ac:dyDescent="0.25">
      <c r="H22671" s="1"/>
    </row>
    <row r="22672" spans="8:8" x14ac:dyDescent="0.25">
      <c r="H22672" s="1"/>
    </row>
    <row r="22673" spans="8:8" x14ac:dyDescent="0.25">
      <c r="H22673" s="1"/>
    </row>
    <row r="22674" spans="8:8" x14ac:dyDescent="0.25">
      <c r="H22674" s="1"/>
    </row>
    <row r="22675" spans="8:8" x14ac:dyDescent="0.25">
      <c r="H22675" s="1"/>
    </row>
    <row r="22676" spans="8:8" x14ac:dyDescent="0.25">
      <c r="H22676" s="1"/>
    </row>
    <row r="22677" spans="8:8" x14ac:dyDescent="0.25">
      <c r="H22677" s="1"/>
    </row>
    <row r="22678" spans="8:8" x14ac:dyDescent="0.25">
      <c r="H22678" s="1"/>
    </row>
    <row r="22679" spans="8:8" x14ac:dyDescent="0.25">
      <c r="H22679" s="1"/>
    </row>
    <row r="22680" spans="8:8" x14ac:dyDescent="0.25">
      <c r="H22680" s="1"/>
    </row>
    <row r="22681" spans="8:8" x14ac:dyDescent="0.25">
      <c r="H22681" s="1"/>
    </row>
    <row r="22682" spans="8:8" x14ac:dyDescent="0.25">
      <c r="H22682" s="1"/>
    </row>
    <row r="22683" spans="8:8" x14ac:dyDescent="0.25">
      <c r="H22683" s="1"/>
    </row>
    <row r="22684" spans="8:8" x14ac:dyDescent="0.25">
      <c r="H22684" s="1"/>
    </row>
    <row r="22685" spans="8:8" x14ac:dyDescent="0.25">
      <c r="H22685" s="1"/>
    </row>
    <row r="22686" spans="8:8" x14ac:dyDescent="0.25">
      <c r="H22686" s="1"/>
    </row>
    <row r="22687" spans="8:8" x14ac:dyDescent="0.25">
      <c r="H22687" s="1"/>
    </row>
    <row r="22688" spans="8:8" x14ac:dyDescent="0.25">
      <c r="H22688" s="1"/>
    </row>
    <row r="22689" spans="8:8" x14ac:dyDescent="0.25">
      <c r="H22689" s="1"/>
    </row>
    <row r="22690" spans="8:8" x14ac:dyDescent="0.25">
      <c r="H22690" s="1"/>
    </row>
    <row r="22691" spans="8:8" x14ac:dyDescent="0.25">
      <c r="H22691" s="1"/>
    </row>
    <row r="22692" spans="8:8" x14ac:dyDescent="0.25">
      <c r="H22692" s="1"/>
    </row>
    <row r="22693" spans="8:8" x14ac:dyDescent="0.25">
      <c r="H22693" s="1"/>
    </row>
    <row r="22694" spans="8:8" x14ac:dyDescent="0.25">
      <c r="H22694" s="1"/>
    </row>
    <row r="22695" spans="8:8" x14ac:dyDescent="0.25">
      <c r="H22695" s="1"/>
    </row>
    <row r="22696" spans="8:8" x14ac:dyDescent="0.25">
      <c r="H22696" s="1"/>
    </row>
    <row r="22697" spans="8:8" x14ac:dyDescent="0.25">
      <c r="H22697" s="1"/>
    </row>
    <row r="22698" spans="8:8" x14ac:dyDescent="0.25">
      <c r="H22698" s="1"/>
    </row>
    <row r="22699" spans="8:8" x14ac:dyDescent="0.25">
      <c r="H22699" s="1"/>
    </row>
    <row r="22700" spans="8:8" x14ac:dyDescent="0.25">
      <c r="H22700" s="1"/>
    </row>
    <row r="22701" spans="8:8" x14ac:dyDescent="0.25">
      <c r="H22701" s="1"/>
    </row>
    <row r="22702" spans="8:8" x14ac:dyDescent="0.25">
      <c r="H22702" s="1"/>
    </row>
    <row r="22703" spans="8:8" x14ac:dyDescent="0.25">
      <c r="H22703" s="1"/>
    </row>
    <row r="22704" spans="8:8" x14ac:dyDescent="0.25">
      <c r="H22704" s="1"/>
    </row>
    <row r="22705" spans="8:8" x14ac:dyDescent="0.25">
      <c r="H22705" s="1"/>
    </row>
    <row r="22706" spans="8:8" x14ac:dyDescent="0.25">
      <c r="H22706" s="1"/>
    </row>
    <row r="22707" spans="8:8" x14ac:dyDescent="0.25">
      <c r="H22707" s="1"/>
    </row>
    <row r="22708" spans="8:8" x14ac:dyDescent="0.25">
      <c r="H22708" s="1"/>
    </row>
    <row r="22709" spans="8:8" x14ac:dyDescent="0.25">
      <c r="H22709" s="1"/>
    </row>
    <row r="22710" spans="8:8" x14ac:dyDescent="0.25">
      <c r="H22710" s="1"/>
    </row>
    <row r="22711" spans="8:8" x14ac:dyDescent="0.25">
      <c r="H22711" s="1"/>
    </row>
    <row r="22712" spans="8:8" x14ac:dyDescent="0.25">
      <c r="H22712" s="1"/>
    </row>
    <row r="22713" spans="8:8" x14ac:dyDescent="0.25">
      <c r="H22713" s="1"/>
    </row>
    <row r="22714" spans="8:8" x14ac:dyDescent="0.25">
      <c r="H22714" s="1"/>
    </row>
    <row r="22715" spans="8:8" x14ac:dyDescent="0.25">
      <c r="H22715" s="1"/>
    </row>
    <row r="22716" spans="8:8" x14ac:dyDescent="0.25">
      <c r="H22716" s="1"/>
    </row>
    <row r="22717" spans="8:8" x14ac:dyDescent="0.25">
      <c r="H22717" s="1"/>
    </row>
    <row r="22718" spans="8:8" x14ac:dyDescent="0.25">
      <c r="H22718" s="1"/>
    </row>
    <row r="22719" spans="8:8" x14ac:dyDescent="0.25">
      <c r="H22719" s="1"/>
    </row>
    <row r="22720" spans="8:8" x14ac:dyDescent="0.25">
      <c r="H22720" s="1"/>
    </row>
    <row r="22721" spans="8:8" x14ac:dyDescent="0.25">
      <c r="H22721" s="1"/>
    </row>
    <row r="22722" spans="8:8" x14ac:dyDescent="0.25">
      <c r="H22722" s="1"/>
    </row>
    <row r="22723" spans="8:8" x14ac:dyDescent="0.25">
      <c r="H22723" s="1"/>
    </row>
    <row r="22724" spans="8:8" x14ac:dyDescent="0.25">
      <c r="H22724" s="1"/>
    </row>
    <row r="22725" spans="8:8" x14ac:dyDescent="0.25">
      <c r="H22725" s="1"/>
    </row>
    <row r="22726" spans="8:8" x14ac:dyDescent="0.25">
      <c r="H22726" s="1"/>
    </row>
    <row r="22727" spans="8:8" x14ac:dyDescent="0.25">
      <c r="H22727" s="1"/>
    </row>
    <row r="22728" spans="8:8" x14ac:dyDescent="0.25">
      <c r="H22728" s="1"/>
    </row>
    <row r="22729" spans="8:8" x14ac:dyDescent="0.25">
      <c r="H22729" s="1"/>
    </row>
    <row r="22730" spans="8:8" x14ac:dyDescent="0.25">
      <c r="H22730" s="1"/>
    </row>
    <row r="22731" spans="8:8" x14ac:dyDescent="0.25">
      <c r="H22731" s="1"/>
    </row>
    <row r="22732" spans="8:8" x14ac:dyDescent="0.25">
      <c r="H22732" s="1"/>
    </row>
    <row r="22733" spans="8:8" x14ac:dyDescent="0.25">
      <c r="H22733" s="1"/>
    </row>
    <row r="22734" spans="8:8" x14ac:dyDescent="0.25">
      <c r="H22734" s="1"/>
    </row>
    <row r="22735" spans="8:8" x14ac:dyDescent="0.25">
      <c r="H22735" s="1"/>
    </row>
    <row r="22736" spans="8:8" x14ac:dyDescent="0.25">
      <c r="H22736" s="1"/>
    </row>
    <row r="22737" spans="8:8" x14ac:dyDescent="0.25">
      <c r="H22737" s="1"/>
    </row>
    <row r="22738" spans="8:8" x14ac:dyDescent="0.25">
      <c r="H22738" s="1"/>
    </row>
    <row r="22739" spans="8:8" x14ac:dyDescent="0.25">
      <c r="H22739" s="1"/>
    </row>
    <row r="22740" spans="8:8" x14ac:dyDescent="0.25">
      <c r="H22740" s="1"/>
    </row>
    <row r="22741" spans="8:8" x14ac:dyDescent="0.25">
      <c r="H22741" s="1"/>
    </row>
    <row r="22742" spans="8:8" x14ac:dyDescent="0.25">
      <c r="H22742" s="1"/>
    </row>
    <row r="22743" spans="8:8" x14ac:dyDescent="0.25">
      <c r="H22743" s="1"/>
    </row>
    <row r="22744" spans="8:8" x14ac:dyDescent="0.25">
      <c r="H22744" s="1"/>
    </row>
    <row r="22745" spans="8:8" x14ac:dyDescent="0.25">
      <c r="H22745" s="1"/>
    </row>
    <row r="22746" spans="8:8" x14ac:dyDescent="0.25">
      <c r="H22746" s="1"/>
    </row>
    <row r="22747" spans="8:8" x14ac:dyDescent="0.25">
      <c r="H22747" s="1"/>
    </row>
    <row r="22748" spans="8:8" x14ac:dyDescent="0.25">
      <c r="H22748" s="1"/>
    </row>
    <row r="22749" spans="8:8" x14ac:dyDescent="0.25">
      <c r="H22749" s="1"/>
    </row>
    <row r="22750" spans="8:8" x14ac:dyDescent="0.25">
      <c r="H22750" s="1"/>
    </row>
    <row r="22751" spans="8:8" x14ac:dyDescent="0.25">
      <c r="H22751" s="1"/>
    </row>
    <row r="22752" spans="8:8" x14ac:dyDescent="0.25">
      <c r="H22752" s="1"/>
    </row>
    <row r="22753" spans="8:8" x14ac:dyDescent="0.25">
      <c r="H22753" s="1"/>
    </row>
    <row r="22754" spans="8:8" x14ac:dyDescent="0.25">
      <c r="H22754" s="1"/>
    </row>
    <row r="22755" spans="8:8" x14ac:dyDescent="0.25">
      <c r="H22755" s="1"/>
    </row>
    <row r="22756" spans="8:8" x14ac:dyDescent="0.25">
      <c r="H22756" s="1"/>
    </row>
    <row r="22757" spans="8:8" x14ac:dyDescent="0.25">
      <c r="H22757" s="1"/>
    </row>
    <row r="22758" spans="8:8" x14ac:dyDescent="0.25">
      <c r="H22758" s="1"/>
    </row>
    <row r="22759" spans="8:8" x14ac:dyDescent="0.25">
      <c r="H22759" s="1"/>
    </row>
    <row r="22760" spans="8:8" x14ac:dyDescent="0.25">
      <c r="H22760" s="1"/>
    </row>
    <row r="22761" spans="8:8" x14ac:dyDescent="0.25">
      <c r="H22761" s="1"/>
    </row>
    <row r="22762" spans="8:8" x14ac:dyDescent="0.25">
      <c r="H22762" s="1"/>
    </row>
    <row r="22763" spans="8:8" x14ac:dyDescent="0.25">
      <c r="H22763" s="1"/>
    </row>
    <row r="22764" spans="8:8" x14ac:dyDescent="0.25">
      <c r="H22764" s="1"/>
    </row>
    <row r="22765" spans="8:8" x14ac:dyDescent="0.25">
      <c r="H22765" s="1"/>
    </row>
    <row r="22766" spans="8:8" x14ac:dyDescent="0.25">
      <c r="H22766" s="1"/>
    </row>
    <row r="22767" spans="8:8" x14ac:dyDescent="0.25">
      <c r="H22767" s="1"/>
    </row>
    <row r="22768" spans="8:8" x14ac:dyDescent="0.25">
      <c r="H22768" s="1"/>
    </row>
    <row r="22769" spans="8:8" x14ac:dyDescent="0.25">
      <c r="H22769" s="1"/>
    </row>
    <row r="22770" spans="8:8" x14ac:dyDescent="0.25">
      <c r="H22770" s="1"/>
    </row>
    <row r="22771" spans="8:8" x14ac:dyDescent="0.25">
      <c r="H22771" s="1"/>
    </row>
    <row r="22772" spans="8:8" x14ac:dyDescent="0.25">
      <c r="H22772" s="1"/>
    </row>
    <row r="22773" spans="8:8" x14ac:dyDescent="0.25">
      <c r="H22773" s="1"/>
    </row>
    <row r="22774" spans="8:8" x14ac:dyDescent="0.25">
      <c r="H22774" s="1"/>
    </row>
    <row r="22775" spans="8:8" x14ac:dyDescent="0.25">
      <c r="H22775" s="1"/>
    </row>
    <row r="22776" spans="8:8" x14ac:dyDescent="0.25">
      <c r="H22776" s="1"/>
    </row>
    <row r="22777" spans="8:8" x14ac:dyDescent="0.25">
      <c r="H22777" s="1"/>
    </row>
    <row r="22778" spans="8:8" x14ac:dyDescent="0.25">
      <c r="H22778" s="1"/>
    </row>
    <row r="22779" spans="8:8" x14ac:dyDescent="0.25">
      <c r="H22779" s="1"/>
    </row>
    <row r="22780" spans="8:8" x14ac:dyDescent="0.25">
      <c r="H22780" s="1"/>
    </row>
    <row r="22781" spans="8:8" x14ac:dyDescent="0.25">
      <c r="H22781" s="1"/>
    </row>
    <row r="22782" spans="8:8" x14ac:dyDescent="0.25">
      <c r="H22782" s="1"/>
    </row>
    <row r="22783" spans="8:8" x14ac:dyDescent="0.25">
      <c r="H22783" s="1"/>
    </row>
    <row r="22784" spans="8:8" x14ac:dyDescent="0.25">
      <c r="H22784" s="1"/>
    </row>
    <row r="22785" spans="8:8" x14ac:dyDescent="0.25">
      <c r="H22785" s="1"/>
    </row>
    <row r="22786" spans="8:8" x14ac:dyDescent="0.25">
      <c r="H22786" s="1"/>
    </row>
    <row r="22787" spans="8:8" x14ac:dyDescent="0.25">
      <c r="H22787" s="1"/>
    </row>
    <row r="22788" spans="8:8" x14ac:dyDescent="0.25">
      <c r="H22788" s="1"/>
    </row>
    <row r="22789" spans="8:8" x14ac:dyDescent="0.25">
      <c r="H22789" s="1"/>
    </row>
    <row r="22790" spans="8:8" x14ac:dyDescent="0.25">
      <c r="H22790" s="1"/>
    </row>
    <row r="22791" spans="8:8" x14ac:dyDescent="0.25">
      <c r="H22791" s="1"/>
    </row>
    <row r="22792" spans="8:8" x14ac:dyDescent="0.25">
      <c r="H22792" s="1"/>
    </row>
    <row r="22793" spans="8:8" x14ac:dyDescent="0.25">
      <c r="H22793" s="1"/>
    </row>
    <row r="22794" spans="8:8" x14ac:dyDescent="0.25">
      <c r="H22794" s="1"/>
    </row>
    <row r="22795" spans="8:8" x14ac:dyDescent="0.25">
      <c r="H22795" s="1"/>
    </row>
    <row r="22796" spans="8:8" x14ac:dyDescent="0.25">
      <c r="H22796" s="1"/>
    </row>
    <row r="22797" spans="8:8" x14ac:dyDescent="0.25">
      <c r="H22797" s="1"/>
    </row>
    <row r="22798" spans="8:8" x14ac:dyDescent="0.25">
      <c r="H22798" s="1"/>
    </row>
    <row r="22799" spans="8:8" x14ac:dyDescent="0.25">
      <c r="H22799" s="1"/>
    </row>
    <row r="22800" spans="8:8" x14ac:dyDescent="0.25">
      <c r="H22800" s="1"/>
    </row>
    <row r="22801" spans="8:8" x14ac:dyDescent="0.25">
      <c r="H22801" s="1"/>
    </row>
    <row r="22802" spans="8:8" x14ac:dyDescent="0.25">
      <c r="H22802" s="1"/>
    </row>
    <row r="22803" spans="8:8" x14ac:dyDescent="0.25">
      <c r="H22803" s="1"/>
    </row>
    <row r="22804" spans="8:8" x14ac:dyDescent="0.25">
      <c r="H22804" s="1"/>
    </row>
    <row r="22805" spans="8:8" x14ac:dyDescent="0.25">
      <c r="H22805" s="1"/>
    </row>
    <row r="22806" spans="8:8" x14ac:dyDescent="0.25">
      <c r="H22806" s="1"/>
    </row>
    <row r="22807" spans="8:8" x14ac:dyDescent="0.25">
      <c r="H22807" s="1"/>
    </row>
    <row r="22808" spans="8:8" x14ac:dyDescent="0.25">
      <c r="H22808" s="1"/>
    </row>
    <row r="22809" spans="8:8" x14ac:dyDescent="0.25">
      <c r="H22809" s="1"/>
    </row>
    <row r="22810" spans="8:8" x14ac:dyDescent="0.25">
      <c r="H22810" s="1"/>
    </row>
    <row r="22811" spans="8:8" x14ac:dyDescent="0.25">
      <c r="H22811" s="1"/>
    </row>
    <row r="22812" spans="8:8" x14ac:dyDescent="0.25">
      <c r="H22812" s="1"/>
    </row>
    <row r="22813" spans="8:8" x14ac:dyDescent="0.25">
      <c r="H22813" s="1"/>
    </row>
    <row r="22814" spans="8:8" x14ac:dyDescent="0.25">
      <c r="H22814" s="1"/>
    </row>
    <row r="22815" spans="8:8" x14ac:dyDescent="0.25">
      <c r="H22815" s="1"/>
    </row>
    <row r="22816" spans="8:8" x14ac:dyDescent="0.25">
      <c r="H22816" s="1"/>
    </row>
    <row r="22817" spans="8:8" x14ac:dyDescent="0.25">
      <c r="H22817" s="1"/>
    </row>
    <row r="22818" spans="8:8" x14ac:dyDescent="0.25">
      <c r="H22818" s="1"/>
    </row>
    <row r="22819" spans="8:8" x14ac:dyDescent="0.25">
      <c r="H22819" s="1"/>
    </row>
    <row r="22820" spans="8:8" x14ac:dyDescent="0.25">
      <c r="H22820" s="1"/>
    </row>
    <row r="22821" spans="8:8" x14ac:dyDescent="0.25">
      <c r="H22821" s="1"/>
    </row>
    <row r="22822" spans="8:8" x14ac:dyDescent="0.25">
      <c r="H22822" s="1"/>
    </row>
    <row r="22823" spans="8:8" x14ac:dyDescent="0.25">
      <c r="H22823" s="1"/>
    </row>
    <row r="22824" spans="8:8" x14ac:dyDescent="0.25">
      <c r="H22824" s="1"/>
    </row>
    <row r="22825" spans="8:8" x14ac:dyDescent="0.25">
      <c r="H22825" s="1"/>
    </row>
    <row r="22826" spans="8:8" x14ac:dyDescent="0.25">
      <c r="H22826" s="1"/>
    </row>
    <row r="22827" spans="8:8" x14ac:dyDescent="0.25">
      <c r="H22827" s="1"/>
    </row>
    <row r="22828" spans="8:8" x14ac:dyDescent="0.25">
      <c r="H22828" s="1"/>
    </row>
    <row r="22829" spans="8:8" x14ac:dyDescent="0.25">
      <c r="H22829" s="1"/>
    </row>
    <row r="22830" spans="8:8" x14ac:dyDescent="0.25">
      <c r="H22830" s="1"/>
    </row>
    <row r="22831" spans="8:8" x14ac:dyDescent="0.25">
      <c r="H22831" s="1"/>
    </row>
    <row r="22832" spans="8:8" x14ac:dyDescent="0.25">
      <c r="H22832" s="1"/>
    </row>
    <row r="22833" spans="8:8" x14ac:dyDescent="0.25">
      <c r="H22833" s="1"/>
    </row>
    <row r="22834" spans="8:8" x14ac:dyDescent="0.25">
      <c r="H22834" s="1"/>
    </row>
    <row r="22835" spans="8:8" x14ac:dyDescent="0.25">
      <c r="H22835" s="1"/>
    </row>
    <row r="22836" spans="8:8" x14ac:dyDescent="0.25">
      <c r="H22836" s="1"/>
    </row>
    <row r="22837" spans="8:8" x14ac:dyDescent="0.25">
      <c r="H22837" s="1"/>
    </row>
    <row r="22838" spans="8:8" x14ac:dyDescent="0.25">
      <c r="H22838" s="1"/>
    </row>
    <row r="22839" spans="8:8" x14ac:dyDescent="0.25">
      <c r="H22839" s="1"/>
    </row>
    <row r="22840" spans="8:8" x14ac:dyDescent="0.25">
      <c r="H22840" s="1"/>
    </row>
    <row r="22841" spans="8:8" x14ac:dyDescent="0.25">
      <c r="H22841" s="1"/>
    </row>
    <row r="22842" spans="8:8" x14ac:dyDescent="0.25">
      <c r="H22842" s="1"/>
    </row>
    <row r="22843" spans="8:8" x14ac:dyDescent="0.25">
      <c r="H22843" s="1"/>
    </row>
    <row r="22844" spans="8:8" x14ac:dyDescent="0.25">
      <c r="H22844" s="1"/>
    </row>
    <row r="22845" spans="8:8" x14ac:dyDescent="0.25">
      <c r="H22845" s="1"/>
    </row>
    <row r="22846" spans="8:8" x14ac:dyDescent="0.25">
      <c r="H22846" s="1"/>
    </row>
    <row r="22847" spans="8:8" x14ac:dyDescent="0.25">
      <c r="H22847" s="1"/>
    </row>
    <row r="22848" spans="8:8" x14ac:dyDescent="0.25">
      <c r="H22848" s="1"/>
    </row>
    <row r="22849" spans="8:8" x14ac:dyDescent="0.25">
      <c r="H22849" s="1"/>
    </row>
    <row r="22850" spans="8:8" x14ac:dyDescent="0.25">
      <c r="H22850" s="1"/>
    </row>
    <row r="22851" spans="8:8" x14ac:dyDescent="0.25">
      <c r="H22851" s="1"/>
    </row>
    <row r="22852" spans="8:8" x14ac:dyDescent="0.25">
      <c r="H22852" s="1"/>
    </row>
    <row r="22853" spans="8:8" x14ac:dyDescent="0.25">
      <c r="H22853" s="1"/>
    </row>
    <row r="22854" spans="8:8" x14ac:dyDescent="0.25">
      <c r="H22854" s="1"/>
    </row>
    <row r="22855" spans="8:8" x14ac:dyDescent="0.25">
      <c r="H22855" s="1"/>
    </row>
    <row r="22856" spans="8:8" x14ac:dyDescent="0.25">
      <c r="H22856" s="1"/>
    </row>
    <row r="22857" spans="8:8" x14ac:dyDescent="0.25">
      <c r="H22857" s="1"/>
    </row>
    <row r="22858" spans="8:8" x14ac:dyDescent="0.25">
      <c r="H22858" s="1"/>
    </row>
    <row r="22859" spans="8:8" x14ac:dyDescent="0.25">
      <c r="H22859" s="1"/>
    </row>
    <row r="22860" spans="8:8" x14ac:dyDescent="0.25">
      <c r="H22860" s="1"/>
    </row>
    <row r="22861" spans="8:8" x14ac:dyDescent="0.25">
      <c r="H22861" s="1"/>
    </row>
    <row r="22862" spans="8:8" x14ac:dyDescent="0.25">
      <c r="H22862" s="1"/>
    </row>
    <row r="22863" spans="8:8" x14ac:dyDescent="0.25">
      <c r="H22863" s="1"/>
    </row>
    <row r="22864" spans="8:8" x14ac:dyDescent="0.25">
      <c r="H22864" s="1"/>
    </row>
    <row r="22865" spans="8:8" x14ac:dyDescent="0.25">
      <c r="H22865" s="1"/>
    </row>
    <row r="22866" spans="8:8" x14ac:dyDescent="0.25">
      <c r="H22866" s="1"/>
    </row>
    <row r="22867" spans="8:8" x14ac:dyDescent="0.25">
      <c r="H22867" s="1"/>
    </row>
    <row r="22868" spans="8:8" x14ac:dyDescent="0.25">
      <c r="H22868" s="1"/>
    </row>
    <row r="22869" spans="8:8" x14ac:dyDescent="0.25">
      <c r="H22869" s="1"/>
    </row>
    <row r="22870" spans="8:8" x14ac:dyDescent="0.25">
      <c r="H22870" s="1"/>
    </row>
    <row r="22871" spans="8:8" x14ac:dyDescent="0.25">
      <c r="H22871" s="1"/>
    </row>
    <row r="22872" spans="8:8" x14ac:dyDescent="0.25">
      <c r="H22872" s="1"/>
    </row>
    <row r="22873" spans="8:8" x14ac:dyDescent="0.25">
      <c r="H22873" s="1"/>
    </row>
    <row r="22874" spans="8:8" x14ac:dyDescent="0.25">
      <c r="H22874" s="1"/>
    </row>
    <row r="22875" spans="8:8" x14ac:dyDescent="0.25">
      <c r="H22875" s="1"/>
    </row>
    <row r="22876" spans="8:8" x14ac:dyDescent="0.25">
      <c r="H22876" s="1"/>
    </row>
    <row r="22877" spans="8:8" x14ac:dyDescent="0.25">
      <c r="H22877" s="1"/>
    </row>
    <row r="22878" spans="8:8" x14ac:dyDescent="0.25">
      <c r="H22878" s="1"/>
    </row>
    <row r="22879" spans="8:8" x14ac:dyDescent="0.25">
      <c r="H22879" s="1"/>
    </row>
    <row r="22880" spans="8:8" x14ac:dyDescent="0.25">
      <c r="H22880" s="1"/>
    </row>
    <row r="22881" spans="8:8" x14ac:dyDescent="0.25">
      <c r="H22881" s="1"/>
    </row>
    <row r="22882" spans="8:8" x14ac:dyDescent="0.25">
      <c r="H22882" s="1"/>
    </row>
    <row r="22883" spans="8:8" x14ac:dyDescent="0.25">
      <c r="H22883" s="1"/>
    </row>
    <row r="22884" spans="8:8" x14ac:dyDescent="0.25">
      <c r="H22884" s="1"/>
    </row>
    <row r="22885" spans="8:8" x14ac:dyDescent="0.25">
      <c r="H22885" s="1"/>
    </row>
    <row r="22886" spans="8:8" x14ac:dyDescent="0.25">
      <c r="H22886" s="1"/>
    </row>
    <row r="22887" spans="8:8" x14ac:dyDescent="0.25">
      <c r="H22887" s="1"/>
    </row>
    <row r="22888" spans="8:8" x14ac:dyDescent="0.25">
      <c r="H22888" s="1"/>
    </row>
    <row r="22889" spans="8:8" x14ac:dyDescent="0.25">
      <c r="H22889" s="1"/>
    </row>
    <row r="22890" spans="8:8" x14ac:dyDescent="0.25">
      <c r="H22890" s="1"/>
    </row>
    <row r="22891" spans="8:8" x14ac:dyDescent="0.25">
      <c r="H22891" s="1"/>
    </row>
    <row r="22892" spans="8:8" x14ac:dyDescent="0.25">
      <c r="H22892" s="1"/>
    </row>
    <row r="22893" spans="8:8" x14ac:dyDescent="0.25">
      <c r="H22893" s="1"/>
    </row>
    <row r="22894" spans="8:8" x14ac:dyDescent="0.25">
      <c r="H22894" s="1"/>
    </row>
    <row r="22895" spans="8:8" x14ac:dyDescent="0.25">
      <c r="H22895" s="1"/>
    </row>
    <row r="22896" spans="8:8" x14ac:dyDescent="0.25">
      <c r="H22896" s="1"/>
    </row>
    <row r="22897" spans="8:8" x14ac:dyDescent="0.25">
      <c r="H22897" s="1"/>
    </row>
    <row r="22898" spans="8:8" x14ac:dyDescent="0.25">
      <c r="H22898" s="1"/>
    </row>
    <row r="22899" spans="8:8" x14ac:dyDescent="0.25">
      <c r="H22899" s="1"/>
    </row>
    <row r="22900" spans="8:8" x14ac:dyDescent="0.25">
      <c r="H22900" s="1"/>
    </row>
    <row r="22901" spans="8:8" x14ac:dyDescent="0.25">
      <c r="H22901" s="1"/>
    </row>
    <row r="22902" spans="8:8" x14ac:dyDescent="0.25">
      <c r="H22902" s="1"/>
    </row>
    <row r="22903" spans="8:8" x14ac:dyDescent="0.25">
      <c r="H22903" s="1"/>
    </row>
    <row r="22904" spans="8:8" x14ac:dyDescent="0.25">
      <c r="H22904" s="1"/>
    </row>
    <row r="22905" spans="8:8" x14ac:dyDescent="0.25">
      <c r="H22905" s="1"/>
    </row>
    <row r="22906" spans="8:8" x14ac:dyDescent="0.25">
      <c r="H22906" s="1"/>
    </row>
    <row r="22907" spans="8:8" x14ac:dyDescent="0.25">
      <c r="H22907" s="1"/>
    </row>
    <row r="22908" spans="8:8" x14ac:dyDescent="0.25">
      <c r="H22908" s="1"/>
    </row>
    <row r="22909" spans="8:8" x14ac:dyDescent="0.25">
      <c r="H22909" s="1"/>
    </row>
    <row r="22910" spans="8:8" x14ac:dyDescent="0.25">
      <c r="H22910" s="1"/>
    </row>
    <row r="22911" spans="8:8" x14ac:dyDescent="0.25">
      <c r="H22911" s="1"/>
    </row>
    <row r="22912" spans="8:8" x14ac:dyDescent="0.25">
      <c r="H22912" s="1"/>
    </row>
    <row r="22913" spans="8:8" x14ac:dyDescent="0.25">
      <c r="H22913" s="1"/>
    </row>
    <row r="22914" spans="8:8" x14ac:dyDescent="0.25">
      <c r="H22914" s="1"/>
    </row>
    <row r="22915" spans="8:8" x14ac:dyDescent="0.25">
      <c r="H22915" s="1"/>
    </row>
    <row r="22916" spans="8:8" x14ac:dyDescent="0.25">
      <c r="H22916" s="1"/>
    </row>
    <row r="22917" spans="8:8" x14ac:dyDescent="0.25">
      <c r="H22917" s="1"/>
    </row>
    <row r="22918" spans="8:8" x14ac:dyDescent="0.25">
      <c r="H22918" s="1"/>
    </row>
    <row r="22919" spans="8:8" x14ac:dyDescent="0.25">
      <c r="H22919" s="1"/>
    </row>
    <row r="22920" spans="8:8" x14ac:dyDescent="0.25">
      <c r="H22920" s="1"/>
    </row>
    <row r="22921" spans="8:8" x14ac:dyDescent="0.25">
      <c r="H22921" s="1"/>
    </row>
    <row r="22922" spans="8:8" x14ac:dyDescent="0.25">
      <c r="H22922" s="1"/>
    </row>
    <row r="22923" spans="8:8" x14ac:dyDescent="0.25">
      <c r="H22923" s="1"/>
    </row>
    <row r="22924" spans="8:8" x14ac:dyDescent="0.25">
      <c r="H22924" s="1"/>
    </row>
    <row r="22925" spans="8:8" x14ac:dyDescent="0.25">
      <c r="H22925" s="1"/>
    </row>
    <row r="22926" spans="8:8" x14ac:dyDescent="0.25">
      <c r="H22926" s="1"/>
    </row>
    <row r="22927" spans="8:8" x14ac:dyDescent="0.25">
      <c r="H22927" s="1"/>
    </row>
    <row r="22928" spans="8:8" x14ac:dyDescent="0.25">
      <c r="H22928" s="1"/>
    </row>
    <row r="22929" spans="8:8" x14ac:dyDescent="0.25">
      <c r="H22929" s="1"/>
    </row>
    <row r="22930" spans="8:8" x14ac:dyDescent="0.25">
      <c r="H22930" s="1"/>
    </row>
    <row r="22931" spans="8:8" x14ac:dyDescent="0.25">
      <c r="H22931" s="1"/>
    </row>
    <row r="22932" spans="8:8" x14ac:dyDescent="0.25">
      <c r="H22932" s="1"/>
    </row>
    <row r="22933" spans="8:8" x14ac:dyDescent="0.25">
      <c r="H22933" s="1"/>
    </row>
    <row r="22934" spans="8:8" x14ac:dyDescent="0.25">
      <c r="H22934" s="1"/>
    </row>
    <row r="22935" spans="8:8" x14ac:dyDescent="0.25">
      <c r="H22935" s="1"/>
    </row>
    <row r="22936" spans="8:8" x14ac:dyDescent="0.25">
      <c r="H22936" s="1"/>
    </row>
    <row r="22937" spans="8:8" x14ac:dyDescent="0.25">
      <c r="H22937" s="1"/>
    </row>
    <row r="22938" spans="8:8" x14ac:dyDescent="0.25">
      <c r="H22938" s="1"/>
    </row>
    <row r="22939" spans="8:8" x14ac:dyDescent="0.25">
      <c r="H22939" s="1"/>
    </row>
    <row r="22940" spans="8:8" x14ac:dyDescent="0.25">
      <c r="H22940" s="1"/>
    </row>
    <row r="22941" spans="8:8" x14ac:dyDescent="0.25">
      <c r="H22941" s="1"/>
    </row>
    <row r="22942" spans="8:8" x14ac:dyDescent="0.25">
      <c r="H22942" s="1"/>
    </row>
    <row r="22943" spans="8:8" x14ac:dyDescent="0.25">
      <c r="H22943" s="1"/>
    </row>
    <row r="22944" spans="8:8" x14ac:dyDescent="0.25">
      <c r="H22944" s="1"/>
    </row>
    <row r="22945" spans="8:8" x14ac:dyDescent="0.25">
      <c r="H22945" s="1"/>
    </row>
    <row r="22946" spans="8:8" x14ac:dyDescent="0.25">
      <c r="H22946" s="1"/>
    </row>
    <row r="22947" spans="8:8" x14ac:dyDescent="0.25">
      <c r="H22947" s="1"/>
    </row>
    <row r="22948" spans="8:8" x14ac:dyDescent="0.25">
      <c r="H22948" s="1"/>
    </row>
    <row r="22949" spans="8:8" x14ac:dyDescent="0.25">
      <c r="H22949" s="1"/>
    </row>
    <row r="22950" spans="8:8" x14ac:dyDescent="0.25">
      <c r="H22950" s="1"/>
    </row>
    <row r="22951" spans="8:8" x14ac:dyDescent="0.25">
      <c r="H22951" s="1"/>
    </row>
    <row r="22952" spans="8:8" x14ac:dyDescent="0.25">
      <c r="H22952" s="1"/>
    </row>
    <row r="22953" spans="8:8" x14ac:dyDescent="0.25">
      <c r="H22953" s="1"/>
    </row>
    <row r="22954" spans="8:8" x14ac:dyDescent="0.25">
      <c r="H22954" s="1"/>
    </row>
    <row r="22955" spans="8:8" x14ac:dyDescent="0.25">
      <c r="H22955" s="1"/>
    </row>
    <row r="22956" spans="8:8" x14ac:dyDescent="0.25">
      <c r="H22956" s="1"/>
    </row>
    <row r="22957" spans="8:8" x14ac:dyDescent="0.25">
      <c r="H22957" s="1"/>
    </row>
    <row r="22958" spans="8:8" x14ac:dyDescent="0.25">
      <c r="H22958" s="1"/>
    </row>
    <row r="22959" spans="8:8" x14ac:dyDescent="0.25">
      <c r="H22959" s="1"/>
    </row>
    <row r="22960" spans="8:8" x14ac:dyDescent="0.25">
      <c r="H22960" s="1"/>
    </row>
    <row r="22961" spans="8:8" x14ac:dyDescent="0.25">
      <c r="H22961" s="1"/>
    </row>
    <row r="22962" spans="8:8" x14ac:dyDescent="0.25">
      <c r="H22962" s="1"/>
    </row>
    <row r="22963" spans="8:8" x14ac:dyDescent="0.25">
      <c r="H22963" s="1"/>
    </row>
    <row r="22964" spans="8:8" x14ac:dyDescent="0.25">
      <c r="H22964" s="1"/>
    </row>
    <row r="22965" spans="8:8" x14ac:dyDescent="0.25">
      <c r="H22965" s="1"/>
    </row>
    <row r="22966" spans="8:8" x14ac:dyDescent="0.25">
      <c r="H22966" s="1"/>
    </row>
    <row r="22967" spans="8:8" x14ac:dyDescent="0.25">
      <c r="H22967" s="1"/>
    </row>
    <row r="22968" spans="8:8" x14ac:dyDescent="0.25">
      <c r="H22968" s="1"/>
    </row>
    <row r="22969" spans="8:8" x14ac:dyDescent="0.25">
      <c r="H22969" s="1"/>
    </row>
    <row r="22970" spans="8:8" x14ac:dyDescent="0.25">
      <c r="H22970" s="1"/>
    </row>
    <row r="22971" spans="8:8" x14ac:dyDescent="0.25">
      <c r="H22971" s="1"/>
    </row>
    <row r="22972" spans="8:8" x14ac:dyDescent="0.25">
      <c r="H22972" s="1"/>
    </row>
    <row r="22973" spans="8:8" x14ac:dyDescent="0.25">
      <c r="H22973" s="1"/>
    </row>
    <row r="22974" spans="8:8" x14ac:dyDescent="0.25">
      <c r="H22974" s="1"/>
    </row>
    <row r="22975" spans="8:8" x14ac:dyDescent="0.25">
      <c r="H22975" s="1"/>
    </row>
    <row r="22976" spans="8:8" x14ac:dyDescent="0.25">
      <c r="H22976" s="1"/>
    </row>
    <row r="22977" spans="8:8" x14ac:dyDescent="0.25">
      <c r="H22977" s="1"/>
    </row>
    <row r="22978" spans="8:8" x14ac:dyDescent="0.25">
      <c r="H22978" s="1"/>
    </row>
    <row r="22979" spans="8:8" x14ac:dyDescent="0.25">
      <c r="H22979" s="1"/>
    </row>
    <row r="22980" spans="8:8" x14ac:dyDescent="0.25">
      <c r="H22980" s="1"/>
    </row>
    <row r="22981" spans="8:8" x14ac:dyDescent="0.25">
      <c r="H22981" s="1"/>
    </row>
    <row r="22982" spans="8:8" x14ac:dyDescent="0.25">
      <c r="H22982" s="1"/>
    </row>
    <row r="22983" spans="8:8" x14ac:dyDescent="0.25">
      <c r="H22983" s="1"/>
    </row>
    <row r="22984" spans="8:8" x14ac:dyDescent="0.25">
      <c r="H22984" s="1"/>
    </row>
    <row r="22985" spans="8:8" x14ac:dyDescent="0.25">
      <c r="H22985" s="1"/>
    </row>
    <row r="22986" spans="8:8" x14ac:dyDescent="0.25">
      <c r="H22986" s="1"/>
    </row>
    <row r="22987" spans="8:8" x14ac:dyDescent="0.25">
      <c r="H22987" s="1"/>
    </row>
    <row r="22988" spans="8:8" x14ac:dyDescent="0.25">
      <c r="H22988" s="1"/>
    </row>
    <row r="22989" spans="8:8" x14ac:dyDescent="0.25">
      <c r="H22989" s="1"/>
    </row>
    <row r="22990" spans="8:8" x14ac:dyDescent="0.25">
      <c r="H22990" s="1"/>
    </row>
    <row r="22991" spans="8:8" x14ac:dyDescent="0.25">
      <c r="H22991" s="1"/>
    </row>
    <row r="22992" spans="8:8" x14ac:dyDescent="0.25">
      <c r="H22992" s="1"/>
    </row>
    <row r="22993" spans="8:8" x14ac:dyDescent="0.25">
      <c r="H22993" s="1"/>
    </row>
    <row r="22994" spans="8:8" x14ac:dyDescent="0.25">
      <c r="H22994" s="1"/>
    </row>
    <row r="22995" spans="8:8" x14ac:dyDescent="0.25">
      <c r="H22995" s="1"/>
    </row>
    <row r="22996" spans="8:8" x14ac:dyDescent="0.25">
      <c r="H22996" s="1"/>
    </row>
    <row r="22997" spans="8:8" x14ac:dyDescent="0.25">
      <c r="H22997" s="1"/>
    </row>
    <row r="22998" spans="8:8" x14ac:dyDescent="0.25">
      <c r="H22998" s="1"/>
    </row>
    <row r="22999" spans="8:8" x14ac:dyDescent="0.25">
      <c r="H22999" s="1"/>
    </row>
    <row r="23000" spans="8:8" x14ac:dyDescent="0.25">
      <c r="H23000" s="1"/>
    </row>
    <row r="23001" spans="8:8" x14ac:dyDescent="0.25">
      <c r="H23001" s="1"/>
    </row>
    <row r="23002" spans="8:8" x14ac:dyDescent="0.25">
      <c r="H23002" s="1"/>
    </row>
    <row r="23003" spans="8:8" x14ac:dyDescent="0.25">
      <c r="H23003" s="1"/>
    </row>
    <row r="23004" spans="8:8" x14ac:dyDescent="0.25">
      <c r="H23004" s="1"/>
    </row>
    <row r="23005" spans="8:8" x14ac:dyDescent="0.25">
      <c r="H23005" s="1"/>
    </row>
    <row r="23006" spans="8:8" x14ac:dyDescent="0.25">
      <c r="H23006" s="1"/>
    </row>
    <row r="23007" spans="8:8" x14ac:dyDescent="0.25">
      <c r="H23007" s="1"/>
    </row>
    <row r="23008" spans="8:8" x14ac:dyDescent="0.25">
      <c r="H23008" s="1"/>
    </row>
    <row r="23009" spans="8:8" x14ac:dyDescent="0.25">
      <c r="H23009" s="1"/>
    </row>
    <row r="23010" spans="8:8" x14ac:dyDescent="0.25">
      <c r="H23010" s="1"/>
    </row>
    <row r="23011" spans="8:8" x14ac:dyDescent="0.25">
      <c r="H23011" s="1"/>
    </row>
    <row r="23012" spans="8:8" x14ac:dyDescent="0.25">
      <c r="H23012" s="1"/>
    </row>
    <row r="23013" spans="8:8" x14ac:dyDescent="0.25">
      <c r="H23013" s="1"/>
    </row>
    <row r="23014" spans="8:8" x14ac:dyDescent="0.25">
      <c r="H23014" s="1"/>
    </row>
    <row r="23015" spans="8:8" x14ac:dyDescent="0.25">
      <c r="H23015" s="1"/>
    </row>
    <row r="23016" spans="8:8" x14ac:dyDescent="0.25">
      <c r="H23016" s="1"/>
    </row>
    <row r="23017" spans="8:8" x14ac:dyDescent="0.25">
      <c r="H23017" s="1"/>
    </row>
    <row r="23018" spans="8:8" x14ac:dyDescent="0.25">
      <c r="H23018" s="1"/>
    </row>
    <row r="23019" spans="8:8" x14ac:dyDescent="0.25">
      <c r="H23019" s="1"/>
    </row>
    <row r="23020" spans="8:8" x14ac:dyDescent="0.25">
      <c r="H23020" s="1"/>
    </row>
    <row r="23021" spans="8:8" x14ac:dyDescent="0.25">
      <c r="H23021" s="1"/>
    </row>
    <row r="23022" spans="8:8" x14ac:dyDescent="0.25">
      <c r="H23022" s="1"/>
    </row>
    <row r="23023" spans="8:8" x14ac:dyDescent="0.25">
      <c r="H23023" s="1"/>
    </row>
    <row r="23024" spans="8:8" x14ac:dyDescent="0.25">
      <c r="H23024" s="1"/>
    </row>
    <row r="23025" spans="8:8" x14ac:dyDescent="0.25">
      <c r="H23025" s="1"/>
    </row>
    <row r="23026" spans="8:8" x14ac:dyDescent="0.25">
      <c r="H23026" s="1"/>
    </row>
    <row r="23027" spans="8:8" x14ac:dyDescent="0.25">
      <c r="H23027" s="1"/>
    </row>
    <row r="23028" spans="8:8" x14ac:dyDescent="0.25">
      <c r="H23028" s="1"/>
    </row>
    <row r="23029" spans="8:8" x14ac:dyDescent="0.25">
      <c r="H23029" s="1"/>
    </row>
    <row r="23030" spans="8:8" x14ac:dyDescent="0.25">
      <c r="H23030" s="1"/>
    </row>
    <row r="23031" spans="8:8" x14ac:dyDescent="0.25">
      <c r="H23031" s="1"/>
    </row>
    <row r="23032" spans="8:8" x14ac:dyDescent="0.25">
      <c r="H23032" s="1"/>
    </row>
    <row r="23033" spans="8:8" x14ac:dyDescent="0.25">
      <c r="H23033" s="1"/>
    </row>
    <row r="23034" spans="8:8" x14ac:dyDescent="0.25">
      <c r="H23034" s="1"/>
    </row>
    <row r="23035" spans="8:8" x14ac:dyDescent="0.25">
      <c r="H23035" s="1"/>
    </row>
    <row r="23036" spans="8:8" x14ac:dyDescent="0.25">
      <c r="H23036" s="1"/>
    </row>
    <row r="23037" spans="8:8" x14ac:dyDescent="0.25">
      <c r="H23037" s="1"/>
    </row>
    <row r="23038" spans="8:8" x14ac:dyDescent="0.25">
      <c r="H23038" s="1"/>
    </row>
    <row r="23039" spans="8:8" x14ac:dyDescent="0.25">
      <c r="H23039" s="1"/>
    </row>
    <row r="23040" spans="8:8" x14ac:dyDescent="0.25">
      <c r="H23040" s="1"/>
    </row>
    <row r="23041" spans="8:8" x14ac:dyDescent="0.25">
      <c r="H23041" s="1"/>
    </row>
    <row r="23042" spans="8:8" x14ac:dyDescent="0.25">
      <c r="H23042" s="1"/>
    </row>
    <row r="23043" spans="8:8" x14ac:dyDescent="0.25">
      <c r="H23043" s="1"/>
    </row>
    <row r="23044" spans="8:8" x14ac:dyDescent="0.25">
      <c r="H23044" s="1"/>
    </row>
    <row r="23045" spans="8:8" x14ac:dyDescent="0.25">
      <c r="H23045" s="1"/>
    </row>
    <row r="23046" spans="8:8" x14ac:dyDescent="0.25">
      <c r="H23046" s="1"/>
    </row>
    <row r="23047" spans="8:8" x14ac:dyDescent="0.25">
      <c r="H23047" s="1"/>
    </row>
    <row r="23048" spans="8:8" x14ac:dyDescent="0.25">
      <c r="H23048" s="1"/>
    </row>
    <row r="23049" spans="8:8" x14ac:dyDescent="0.25">
      <c r="H23049" s="1"/>
    </row>
    <row r="23050" spans="8:8" x14ac:dyDescent="0.25">
      <c r="H23050" s="1"/>
    </row>
    <row r="23051" spans="8:8" x14ac:dyDescent="0.25">
      <c r="H23051" s="1"/>
    </row>
    <row r="23052" spans="8:8" x14ac:dyDescent="0.25">
      <c r="H23052" s="1"/>
    </row>
    <row r="23053" spans="8:8" x14ac:dyDescent="0.25">
      <c r="H23053" s="1"/>
    </row>
    <row r="23054" spans="8:8" x14ac:dyDescent="0.25">
      <c r="H23054" s="1"/>
    </row>
    <row r="23055" spans="8:8" x14ac:dyDescent="0.25">
      <c r="H23055" s="1"/>
    </row>
    <row r="23056" spans="8:8" x14ac:dyDescent="0.25">
      <c r="H23056" s="1"/>
    </row>
    <row r="23057" spans="8:8" x14ac:dyDescent="0.25">
      <c r="H23057" s="1"/>
    </row>
    <row r="23058" spans="8:8" x14ac:dyDescent="0.25">
      <c r="H23058" s="1"/>
    </row>
    <row r="23059" spans="8:8" x14ac:dyDescent="0.25">
      <c r="H23059" s="1"/>
    </row>
    <row r="23060" spans="8:8" x14ac:dyDescent="0.25">
      <c r="H23060" s="1"/>
    </row>
    <row r="23061" spans="8:8" x14ac:dyDescent="0.25">
      <c r="H23061" s="1"/>
    </row>
    <row r="23062" spans="8:8" x14ac:dyDescent="0.25">
      <c r="H23062" s="1"/>
    </row>
    <row r="23063" spans="8:8" x14ac:dyDescent="0.25">
      <c r="H23063" s="1"/>
    </row>
    <row r="23064" spans="8:8" x14ac:dyDescent="0.25">
      <c r="H23064" s="1"/>
    </row>
    <row r="23065" spans="8:8" x14ac:dyDescent="0.25">
      <c r="H23065" s="1"/>
    </row>
    <row r="23066" spans="8:8" x14ac:dyDescent="0.25">
      <c r="H23066" s="1"/>
    </row>
    <row r="23067" spans="8:8" x14ac:dyDescent="0.25">
      <c r="H23067" s="1"/>
    </row>
    <row r="23068" spans="8:8" x14ac:dyDescent="0.25">
      <c r="H23068" s="1"/>
    </row>
    <row r="23069" spans="8:8" x14ac:dyDescent="0.25">
      <c r="H23069" s="1"/>
    </row>
    <row r="23070" spans="8:8" x14ac:dyDescent="0.25">
      <c r="H23070" s="1"/>
    </row>
    <row r="23071" spans="8:8" x14ac:dyDescent="0.25">
      <c r="H23071" s="1"/>
    </row>
    <row r="23072" spans="8:8" x14ac:dyDescent="0.25">
      <c r="H23072" s="1"/>
    </row>
    <row r="23073" spans="8:8" x14ac:dyDescent="0.25">
      <c r="H23073" s="1"/>
    </row>
    <row r="23074" spans="8:8" x14ac:dyDescent="0.25">
      <c r="H23074" s="1"/>
    </row>
    <row r="23075" spans="8:8" x14ac:dyDescent="0.25">
      <c r="H23075" s="1"/>
    </row>
    <row r="23076" spans="8:8" x14ac:dyDescent="0.25">
      <c r="H23076" s="1"/>
    </row>
    <row r="23077" spans="8:8" x14ac:dyDescent="0.25">
      <c r="H23077" s="1"/>
    </row>
    <row r="23078" spans="8:8" x14ac:dyDescent="0.25">
      <c r="H23078" s="1"/>
    </row>
    <row r="23079" spans="8:8" x14ac:dyDescent="0.25">
      <c r="H23079" s="1"/>
    </row>
    <row r="23080" spans="8:8" x14ac:dyDescent="0.25">
      <c r="H23080" s="1"/>
    </row>
    <row r="23081" spans="8:8" x14ac:dyDescent="0.25">
      <c r="H23081" s="1"/>
    </row>
    <row r="23082" spans="8:8" x14ac:dyDescent="0.25">
      <c r="H23082" s="1"/>
    </row>
    <row r="23083" spans="8:8" x14ac:dyDescent="0.25">
      <c r="H23083" s="1"/>
    </row>
    <row r="23084" spans="8:8" x14ac:dyDescent="0.25">
      <c r="H23084" s="1"/>
    </row>
    <row r="23085" spans="8:8" x14ac:dyDescent="0.25">
      <c r="H23085" s="1"/>
    </row>
    <row r="23086" spans="8:8" x14ac:dyDescent="0.25">
      <c r="H23086" s="1"/>
    </row>
    <row r="23087" spans="8:8" x14ac:dyDescent="0.25">
      <c r="H23087" s="1"/>
    </row>
    <row r="23088" spans="8:8" x14ac:dyDescent="0.25">
      <c r="H23088" s="1"/>
    </row>
    <row r="23089" spans="8:8" x14ac:dyDescent="0.25">
      <c r="H23089" s="1"/>
    </row>
    <row r="23090" spans="8:8" x14ac:dyDescent="0.25">
      <c r="H23090" s="1"/>
    </row>
    <row r="23091" spans="8:8" x14ac:dyDescent="0.25">
      <c r="H23091" s="1"/>
    </row>
    <row r="23092" spans="8:8" x14ac:dyDescent="0.25">
      <c r="H23092" s="1"/>
    </row>
    <row r="23093" spans="8:8" x14ac:dyDescent="0.25">
      <c r="H23093" s="1"/>
    </row>
    <row r="23094" spans="8:8" x14ac:dyDescent="0.25">
      <c r="H23094" s="1"/>
    </row>
    <row r="23095" spans="8:8" x14ac:dyDescent="0.25">
      <c r="H23095" s="1"/>
    </row>
    <row r="23096" spans="8:8" x14ac:dyDescent="0.25">
      <c r="H23096" s="1"/>
    </row>
    <row r="23097" spans="8:8" x14ac:dyDescent="0.25">
      <c r="H23097" s="1"/>
    </row>
    <row r="23098" spans="8:8" x14ac:dyDescent="0.25">
      <c r="H23098" s="1"/>
    </row>
    <row r="23099" spans="8:8" x14ac:dyDescent="0.25">
      <c r="H23099" s="1"/>
    </row>
    <row r="23100" spans="8:8" x14ac:dyDescent="0.25">
      <c r="H23100" s="1"/>
    </row>
    <row r="23101" spans="8:8" x14ac:dyDescent="0.25">
      <c r="H23101" s="1"/>
    </row>
    <row r="23102" spans="8:8" x14ac:dyDescent="0.25">
      <c r="H23102" s="1"/>
    </row>
    <row r="23103" spans="8:8" x14ac:dyDescent="0.25">
      <c r="H23103" s="1"/>
    </row>
    <row r="23104" spans="8:8" x14ac:dyDescent="0.25">
      <c r="H23104" s="1"/>
    </row>
    <row r="23105" spans="8:8" x14ac:dyDescent="0.25">
      <c r="H23105" s="1"/>
    </row>
    <row r="23106" spans="8:8" x14ac:dyDescent="0.25">
      <c r="H23106" s="1"/>
    </row>
    <row r="23107" spans="8:8" x14ac:dyDescent="0.25">
      <c r="H23107" s="1"/>
    </row>
    <row r="23108" spans="8:8" x14ac:dyDescent="0.25">
      <c r="H23108" s="1"/>
    </row>
    <row r="23109" spans="8:8" x14ac:dyDescent="0.25">
      <c r="H23109" s="1"/>
    </row>
    <row r="23110" spans="8:8" x14ac:dyDescent="0.25">
      <c r="H23110" s="1"/>
    </row>
    <row r="23111" spans="8:8" x14ac:dyDescent="0.25">
      <c r="H23111" s="1"/>
    </row>
    <row r="23112" spans="8:8" x14ac:dyDescent="0.25">
      <c r="H23112" s="1"/>
    </row>
    <row r="23113" spans="8:8" x14ac:dyDescent="0.25">
      <c r="H23113" s="1"/>
    </row>
    <row r="23114" spans="8:8" x14ac:dyDescent="0.25">
      <c r="H23114" s="1"/>
    </row>
    <row r="23115" spans="8:8" x14ac:dyDescent="0.25">
      <c r="H23115" s="1"/>
    </row>
    <row r="23116" spans="8:8" x14ac:dyDescent="0.25">
      <c r="H23116" s="1"/>
    </row>
    <row r="23117" spans="8:8" x14ac:dyDescent="0.25">
      <c r="H23117" s="1"/>
    </row>
    <row r="23118" spans="8:8" x14ac:dyDescent="0.25">
      <c r="H23118" s="1"/>
    </row>
    <row r="23119" spans="8:8" x14ac:dyDescent="0.25">
      <c r="H23119" s="1"/>
    </row>
    <row r="23120" spans="8:8" x14ac:dyDescent="0.25">
      <c r="H23120" s="1"/>
    </row>
    <row r="23121" spans="8:8" x14ac:dyDescent="0.25">
      <c r="H23121" s="1"/>
    </row>
    <row r="23122" spans="8:8" x14ac:dyDescent="0.25">
      <c r="H23122" s="1"/>
    </row>
    <row r="23123" spans="8:8" x14ac:dyDescent="0.25">
      <c r="H23123" s="1"/>
    </row>
    <row r="23124" spans="8:8" x14ac:dyDescent="0.25">
      <c r="H23124" s="1"/>
    </row>
    <row r="23125" spans="8:8" x14ac:dyDescent="0.25">
      <c r="H23125" s="1"/>
    </row>
    <row r="23126" spans="8:8" x14ac:dyDescent="0.25">
      <c r="H23126" s="1"/>
    </row>
    <row r="23127" spans="8:8" x14ac:dyDescent="0.25">
      <c r="H23127" s="1"/>
    </row>
    <row r="23128" spans="8:8" x14ac:dyDescent="0.25">
      <c r="H23128" s="1"/>
    </row>
    <row r="23129" spans="8:8" x14ac:dyDescent="0.25">
      <c r="H23129" s="1"/>
    </row>
    <row r="23130" spans="8:8" x14ac:dyDescent="0.25">
      <c r="H23130" s="1"/>
    </row>
    <row r="23131" spans="8:8" x14ac:dyDescent="0.25">
      <c r="H23131" s="1"/>
    </row>
    <row r="23132" spans="8:8" x14ac:dyDescent="0.25">
      <c r="H23132" s="1"/>
    </row>
    <row r="23133" spans="8:8" x14ac:dyDescent="0.25">
      <c r="H23133" s="1"/>
    </row>
    <row r="23134" spans="8:8" x14ac:dyDescent="0.25">
      <c r="H23134" s="1"/>
    </row>
    <row r="23135" spans="8:8" x14ac:dyDescent="0.25">
      <c r="H23135" s="1"/>
    </row>
    <row r="23136" spans="8:8" x14ac:dyDescent="0.25">
      <c r="H23136" s="1"/>
    </row>
    <row r="23137" spans="8:8" x14ac:dyDescent="0.25">
      <c r="H23137" s="1"/>
    </row>
    <row r="23138" spans="8:8" x14ac:dyDescent="0.25">
      <c r="H23138" s="1"/>
    </row>
    <row r="23139" spans="8:8" x14ac:dyDescent="0.25">
      <c r="H23139" s="1"/>
    </row>
    <row r="23140" spans="8:8" x14ac:dyDescent="0.25">
      <c r="H23140" s="1"/>
    </row>
    <row r="23141" spans="8:8" x14ac:dyDescent="0.25">
      <c r="H23141" s="1"/>
    </row>
    <row r="23142" spans="8:8" x14ac:dyDescent="0.25">
      <c r="H23142" s="1"/>
    </row>
    <row r="23143" spans="8:8" x14ac:dyDescent="0.25">
      <c r="H23143" s="1"/>
    </row>
    <row r="23144" spans="8:8" x14ac:dyDescent="0.25">
      <c r="H23144" s="1"/>
    </row>
    <row r="23145" spans="8:8" x14ac:dyDescent="0.25">
      <c r="H23145" s="1"/>
    </row>
    <row r="23146" spans="8:8" x14ac:dyDescent="0.25">
      <c r="H23146" s="1"/>
    </row>
    <row r="23147" spans="8:8" x14ac:dyDescent="0.25">
      <c r="H23147" s="1"/>
    </row>
    <row r="23148" spans="8:8" x14ac:dyDescent="0.25">
      <c r="H23148" s="1"/>
    </row>
    <row r="23149" spans="8:8" x14ac:dyDescent="0.25">
      <c r="H23149" s="1"/>
    </row>
    <row r="23150" spans="8:8" x14ac:dyDescent="0.25">
      <c r="H23150" s="1"/>
    </row>
    <row r="23151" spans="8:8" x14ac:dyDescent="0.25">
      <c r="H23151" s="1"/>
    </row>
    <row r="23152" spans="8:8" x14ac:dyDescent="0.25">
      <c r="H23152" s="1"/>
    </row>
    <row r="23153" spans="8:8" x14ac:dyDescent="0.25">
      <c r="H23153" s="1"/>
    </row>
    <row r="23154" spans="8:8" x14ac:dyDescent="0.25">
      <c r="H23154" s="1"/>
    </row>
    <row r="23155" spans="8:8" x14ac:dyDescent="0.25">
      <c r="H23155" s="1"/>
    </row>
    <row r="23156" spans="8:8" x14ac:dyDescent="0.25">
      <c r="H23156" s="1"/>
    </row>
    <row r="23157" spans="8:8" x14ac:dyDescent="0.25">
      <c r="H23157" s="1"/>
    </row>
    <row r="23158" spans="8:8" x14ac:dyDescent="0.25">
      <c r="H23158" s="1"/>
    </row>
    <row r="23159" spans="8:8" x14ac:dyDescent="0.25">
      <c r="H23159" s="1"/>
    </row>
    <row r="23160" spans="8:8" x14ac:dyDescent="0.25">
      <c r="H23160" s="1"/>
    </row>
    <row r="23161" spans="8:8" x14ac:dyDescent="0.25">
      <c r="H23161" s="1"/>
    </row>
    <row r="23162" spans="8:8" x14ac:dyDescent="0.25">
      <c r="H23162" s="1"/>
    </row>
    <row r="23163" spans="8:8" x14ac:dyDescent="0.25">
      <c r="H23163" s="1"/>
    </row>
    <row r="23164" spans="8:8" x14ac:dyDescent="0.25">
      <c r="H23164" s="1"/>
    </row>
    <row r="23165" spans="8:8" x14ac:dyDescent="0.25">
      <c r="H23165" s="1"/>
    </row>
    <row r="23166" spans="8:8" x14ac:dyDescent="0.25">
      <c r="H23166" s="1"/>
    </row>
    <row r="23167" spans="8:8" x14ac:dyDescent="0.25">
      <c r="H23167" s="1"/>
    </row>
    <row r="23168" spans="8:8" x14ac:dyDescent="0.25">
      <c r="H23168" s="1"/>
    </row>
    <row r="23169" spans="8:8" x14ac:dyDescent="0.25">
      <c r="H23169" s="1"/>
    </row>
    <row r="23170" spans="8:8" x14ac:dyDescent="0.25">
      <c r="H23170" s="1"/>
    </row>
    <row r="23171" spans="8:8" x14ac:dyDescent="0.25">
      <c r="H23171" s="1"/>
    </row>
    <row r="23172" spans="8:8" x14ac:dyDescent="0.25">
      <c r="H23172" s="1"/>
    </row>
    <row r="23173" spans="8:8" x14ac:dyDescent="0.25">
      <c r="H23173" s="1"/>
    </row>
    <row r="23174" spans="8:8" x14ac:dyDescent="0.25">
      <c r="H23174" s="1"/>
    </row>
    <row r="23175" spans="8:8" x14ac:dyDescent="0.25">
      <c r="H23175" s="1"/>
    </row>
    <row r="23176" spans="8:8" x14ac:dyDescent="0.25">
      <c r="H23176" s="1"/>
    </row>
    <row r="23177" spans="8:8" x14ac:dyDescent="0.25">
      <c r="H23177" s="1"/>
    </row>
    <row r="23178" spans="8:8" x14ac:dyDescent="0.25">
      <c r="H23178" s="1"/>
    </row>
    <row r="23179" spans="8:8" x14ac:dyDescent="0.25">
      <c r="H23179" s="1"/>
    </row>
    <row r="23180" spans="8:8" x14ac:dyDescent="0.25">
      <c r="H23180" s="1"/>
    </row>
    <row r="23181" spans="8:8" x14ac:dyDescent="0.25">
      <c r="H23181" s="1"/>
    </row>
    <row r="23182" spans="8:8" x14ac:dyDescent="0.25">
      <c r="H23182" s="1"/>
    </row>
    <row r="23183" spans="8:8" x14ac:dyDescent="0.25">
      <c r="H23183" s="1"/>
    </row>
    <row r="23184" spans="8:8" x14ac:dyDescent="0.25">
      <c r="H23184" s="1"/>
    </row>
    <row r="23185" spans="8:8" x14ac:dyDescent="0.25">
      <c r="H23185" s="1"/>
    </row>
    <row r="23186" spans="8:8" x14ac:dyDescent="0.25">
      <c r="H23186" s="1"/>
    </row>
    <row r="23187" spans="8:8" x14ac:dyDescent="0.25">
      <c r="H23187" s="1"/>
    </row>
    <row r="23188" spans="8:8" x14ac:dyDescent="0.25">
      <c r="H23188" s="1"/>
    </row>
    <row r="23189" spans="8:8" x14ac:dyDescent="0.25">
      <c r="H23189" s="1"/>
    </row>
    <row r="23190" spans="8:8" x14ac:dyDescent="0.25">
      <c r="H23190" s="1"/>
    </row>
    <row r="23191" spans="8:8" x14ac:dyDescent="0.25">
      <c r="H23191" s="1"/>
    </row>
    <row r="23192" spans="8:8" x14ac:dyDescent="0.25">
      <c r="H23192" s="1"/>
    </row>
    <row r="23193" spans="8:8" x14ac:dyDescent="0.25">
      <c r="H23193" s="1"/>
    </row>
    <row r="23194" spans="8:8" x14ac:dyDescent="0.25">
      <c r="H23194" s="1"/>
    </row>
    <row r="23195" spans="8:8" x14ac:dyDescent="0.25">
      <c r="H23195" s="1"/>
    </row>
    <row r="23196" spans="8:8" x14ac:dyDescent="0.25">
      <c r="H23196" s="1"/>
    </row>
    <row r="23197" spans="8:8" x14ac:dyDescent="0.25">
      <c r="H23197" s="1"/>
    </row>
    <row r="23198" spans="8:8" x14ac:dyDescent="0.25">
      <c r="H23198" s="1"/>
    </row>
    <row r="23199" spans="8:8" x14ac:dyDescent="0.25">
      <c r="H23199" s="1"/>
    </row>
    <row r="23200" spans="8:8" x14ac:dyDescent="0.25">
      <c r="H23200" s="1"/>
    </row>
    <row r="23201" spans="8:8" x14ac:dyDescent="0.25">
      <c r="H23201" s="1"/>
    </row>
    <row r="23202" spans="8:8" x14ac:dyDescent="0.25">
      <c r="H23202" s="1"/>
    </row>
    <row r="23203" spans="8:8" x14ac:dyDescent="0.25">
      <c r="H23203" s="1"/>
    </row>
    <row r="23204" spans="8:8" x14ac:dyDescent="0.25">
      <c r="H23204" s="1"/>
    </row>
    <row r="23205" spans="8:8" x14ac:dyDescent="0.25">
      <c r="H23205" s="1"/>
    </row>
    <row r="23206" spans="8:8" x14ac:dyDescent="0.25">
      <c r="H23206" s="1"/>
    </row>
    <row r="23207" spans="8:8" x14ac:dyDescent="0.25">
      <c r="H23207" s="1"/>
    </row>
    <row r="23208" spans="8:8" x14ac:dyDescent="0.25">
      <c r="H23208" s="1"/>
    </row>
    <row r="23209" spans="8:8" x14ac:dyDescent="0.25">
      <c r="H23209" s="1"/>
    </row>
    <row r="23210" spans="8:8" x14ac:dyDescent="0.25">
      <c r="H23210" s="1"/>
    </row>
    <row r="23211" spans="8:8" x14ac:dyDescent="0.25">
      <c r="H23211" s="1"/>
    </row>
    <row r="23212" spans="8:8" x14ac:dyDescent="0.25">
      <c r="H23212" s="1"/>
    </row>
    <row r="23213" spans="8:8" x14ac:dyDescent="0.25">
      <c r="H23213" s="1"/>
    </row>
    <row r="23214" spans="8:8" x14ac:dyDescent="0.25">
      <c r="H23214" s="1"/>
    </row>
    <row r="23215" spans="8:8" x14ac:dyDescent="0.25">
      <c r="H23215" s="1"/>
    </row>
    <row r="23216" spans="8:8" x14ac:dyDescent="0.25">
      <c r="H23216" s="1"/>
    </row>
    <row r="23217" spans="8:8" x14ac:dyDescent="0.25">
      <c r="H23217" s="1"/>
    </row>
    <row r="23218" spans="8:8" x14ac:dyDescent="0.25">
      <c r="H23218" s="1"/>
    </row>
    <row r="23219" spans="8:8" x14ac:dyDescent="0.25">
      <c r="H23219" s="1"/>
    </row>
    <row r="23220" spans="8:8" x14ac:dyDescent="0.25">
      <c r="H23220" s="1"/>
    </row>
    <row r="23221" spans="8:8" x14ac:dyDescent="0.25">
      <c r="H23221" s="1"/>
    </row>
    <row r="23222" spans="8:8" x14ac:dyDescent="0.25">
      <c r="H23222" s="1"/>
    </row>
    <row r="23223" spans="8:8" x14ac:dyDescent="0.25">
      <c r="H23223" s="1"/>
    </row>
    <row r="23224" spans="8:8" x14ac:dyDescent="0.25">
      <c r="H23224" s="1"/>
    </row>
    <row r="23225" spans="8:8" x14ac:dyDescent="0.25">
      <c r="H23225" s="1"/>
    </row>
    <row r="23226" spans="8:8" x14ac:dyDescent="0.25">
      <c r="H23226" s="1"/>
    </row>
    <row r="23227" spans="8:8" x14ac:dyDescent="0.25">
      <c r="H23227" s="1"/>
    </row>
    <row r="23228" spans="8:8" x14ac:dyDescent="0.25">
      <c r="H23228" s="1"/>
    </row>
    <row r="23229" spans="8:8" x14ac:dyDescent="0.25">
      <c r="H23229" s="1"/>
    </row>
    <row r="23230" spans="8:8" x14ac:dyDescent="0.25">
      <c r="H23230" s="1"/>
    </row>
    <row r="23231" spans="8:8" x14ac:dyDescent="0.25">
      <c r="H23231" s="1"/>
    </row>
    <row r="23232" spans="8:8" x14ac:dyDescent="0.25">
      <c r="H23232" s="1"/>
    </row>
    <row r="23233" spans="8:8" x14ac:dyDescent="0.25">
      <c r="H23233" s="1"/>
    </row>
    <row r="23234" spans="8:8" x14ac:dyDescent="0.25">
      <c r="H23234" s="1"/>
    </row>
    <row r="23235" spans="8:8" x14ac:dyDescent="0.25">
      <c r="H23235" s="1"/>
    </row>
    <row r="23236" spans="8:8" x14ac:dyDescent="0.25">
      <c r="H23236" s="1"/>
    </row>
    <row r="23237" spans="8:8" x14ac:dyDescent="0.25">
      <c r="H23237" s="1"/>
    </row>
    <row r="23238" spans="8:8" x14ac:dyDescent="0.25">
      <c r="H23238" s="1"/>
    </row>
    <row r="23239" spans="8:8" x14ac:dyDescent="0.25">
      <c r="H23239" s="1"/>
    </row>
    <row r="23240" spans="8:8" x14ac:dyDescent="0.25">
      <c r="H23240" s="1"/>
    </row>
    <row r="23241" spans="8:8" x14ac:dyDescent="0.25">
      <c r="H23241" s="1"/>
    </row>
    <row r="23242" spans="8:8" x14ac:dyDescent="0.25">
      <c r="H23242" s="1"/>
    </row>
    <row r="23243" spans="8:8" x14ac:dyDescent="0.25">
      <c r="H23243" s="1"/>
    </row>
    <row r="23244" spans="8:8" x14ac:dyDescent="0.25">
      <c r="H23244" s="1"/>
    </row>
    <row r="23245" spans="8:8" x14ac:dyDescent="0.25">
      <c r="H23245" s="1"/>
    </row>
    <row r="23246" spans="8:8" x14ac:dyDescent="0.25">
      <c r="H23246" s="1"/>
    </row>
    <row r="23247" spans="8:8" x14ac:dyDescent="0.25">
      <c r="H23247" s="1"/>
    </row>
    <row r="23248" spans="8:8" x14ac:dyDescent="0.25">
      <c r="H23248" s="1"/>
    </row>
    <row r="23249" spans="8:8" x14ac:dyDescent="0.25">
      <c r="H23249" s="1"/>
    </row>
    <row r="23250" spans="8:8" x14ac:dyDescent="0.25">
      <c r="H23250" s="1"/>
    </row>
    <row r="23251" spans="8:8" x14ac:dyDescent="0.25">
      <c r="H23251" s="1"/>
    </row>
    <row r="23252" spans="8:8" x14ac:dyDescent="0.25">
      <c r="H23252" s="1"/>
    </row>
    <row r="23253" spans="8:8" x14ac:dyDescent="0.25">
      <c r="H23253" s="1"/>
    </row>
    <row r="23254" spans="8:8" x14ac:dyDescent="0.25">
      <c r="H23254" s="1"/>
    </row>
    <row r="23255" spans="8:8" x14ac:dyDescent="0.25">
      <c r="H23255" s="1"/>
    </row>
    <row r="23256" spans="8:8" x14ac:dyDescent="0.25">
      <c r="H23256" s="1"/>
    </row>
    <row r="23257" spans="8:8" x14ac:dyDescent="0.25">
      <c r="H23257" s="1"/>
    </row>
    <row r="23258" spans="8:8" x14ac:dyDescent="0.25">
      <c r="H23258" s="1"/>
    </row>
    <row r="23259" spans="8:8" x14ac:dyDescent="0.25">
      <c r="H23259" s="1"/>
    </row>
    <row r="23260" spans="8:8" x14ac:dyDescent="0.25">
      <c r="H23260" s="1"/>
    </row>
    <row r="23261" spans="8:8" x14ac:dyDescent="0.25">
      <c r="H23261" s="1"/>
    </row>
    <row r="23262" spans="8:8" x14ac:dyDescent="0.25">
      <c r="H23262" s="1"/>
    </row>
    <row r="23263" spans="8:8" x14ac:dyDescent="0.25">
      <c r="H23263" s="1"/>
    </row>
    <row r="23264" spans="8:8" x14ac:dyDescent="0.25">
      <c r="H23264" s="1"/>
    </row>
    <row r="23265" spans="8:8" x14ac:dyDescent="0.25">
      <c r="H23265" s="1"/>
    </row>
    <row r="23266" spans="8:8" x14ac:dyDescent="0.25">
      <c r="H23266" s="1"/>
    </row>
    <row r="23267" spans="8:8" x14ac:dyDescent="0.25">
      <c r="H23267" s="1"/>
    </row>
    <row r="23268" spans="8:8" x14ac:dyDescent="0.25">
      <c r="H23268" s="1"/>
    </row>
    <row r="23269" spans="8:8" x14ac:dyDescent="0.25">
      <c r="H23269" s="1"/>
    </row>
    <row r="23270" spans="8:8" x14ac:dyDescent="0.25">
      <c r="H23270" s="1"/>
    </row>
    <row r="23271" spans="8:8" x14ac:dyDescent="0.25">
      <c r="H23271" s="1"/>
    </row>
    <row r="23272" spans="8:8" x14ac:dyDescent="0.25">
      <c r="H23272" s="1"/>
    </row>
    <row r="23273" spans="8:8" x14ac:dyDescent="0.25">
      <c r="H23273" s="1"/>
    </row>
    <row r="23274" spans="8:8" x14ac:dyDescent="0.25">
      <c r="H23274" s="1"/>
    </row>
    <row r="23275" spans="8:8" x14ac:dyDescent="0.25">
      <c r="H23275" s="1"/>
    </row>
    <row r="23276" spans="8:8" x14ac:dyDescent="0.25">
      <c r="H23276" s="1"/>
    </row>
    <row r="23277" spans="8:8" x14ac:dyDescent="0.25">
      <c r="H23277" s="1"/>
    </row>
    <row r="23278" spans="8:8" x14ac:dyDescent="0.25">
      <c r="H23278" s="1"/>
    </row>
    <row r="23279" spans="8:8" x14ac:dyDescent="0.25">
      <c r="H23279" s="1"/>
    </row>
    <row r="23280" spans="8:8" x14ac:dyDescent="0.25">
      <c r="H23280" s="1"/>
    </row>
    <row r="23281" spans="8:8" x14ac:dyDescent="0.25">
      <c r="H23281" s="1"/>
    </row>
    <row r="23282" spans="8:8" x14ac:dyDescent="0.25">
      <c r="H23282" s="1"/>
    </row>
    <row r="23283" spans="8:8" x14ac:dyDescent="0.25">
      <c r="H23283" s="1"/>
    </row>
    <row r="23284" spans="8:8" x14ac:dyDescent="0.25">
      <c r="H23284" s="1"/>
    </row>
    <row r="23285" spans="8:8" x14ac:dyDescent="0.25">
      <c r="H23285" s="1"/>
    </row>
    <row r="23286" spans="8:8" x14ac:dyDescent="0.25">
      <c r="H23286" s="1"/>
    </row>
    <row r="23287" spans="8:8" x14ac:dyDescent="0.25">
      <c r="H23287" s="1"/>
    </row>
    <row r="23288" spans="8:8" x14ac:dyDescent="0.25">
      <c r="H23288" s="1"/>
    </row>
    <row r="23289" spans="8:8" x14ac:dyDescent="0.25">
      <c r="H23289" s="1"/>
    </row>
    <row r="23290" spans="8:8" x14ac:dyDescent="0.25">
      <c r="H23290" s="1"/>
    </row>
    <row r="23291" spans="8:8" x14ac:dyDescent="0.25">
      <c r="H23291" s="1"/>
    </row>
    <row r="23292" spans="8:8" x14ac:dyDescent="0.25">
      <c r="H23292" s="1"/>
    </row>
    <row r="23293" spans="8:8" x14ac:dyDescent="0.25">
      <c r="H23293" s="1"/>
    </row>
    <row r="23294" spans="8:8" x14ac:dyDescent="0.25">
      <c r="H23294" s="1"/>
    </row>
    <row r="23295" spans="8:8" x14ac:dyDescent="0.25">
      <c r="H23295" s="1"/>
    </row>
    <row r="23296" spans="8:8" x14ac:dyDescent="0.25">
      <c r="H23296" s="1"/>
    </row>
    <row r="23297" spans="8:8" x14ac:dyDescent="0.25">
      <c r="H23297" s="1"/>
    </row>
    <row r="23298" spans="8:8" x14ac:dyDescent="0.25">
      <c r="H23298" s="1"/>
    </row>
    <row r="23299" spans="8:8" x14ac:dyDescent="0.25">
      <c r="H23299" s="1"/>
    </row>
    <row r="23300" spans="8:8" x14ac:dyDescent="0.25">
      <c r="H23300" s="1"/>
    </row>
    <row r="23301" spans="8:8" x14ac:dyDescent="0.25">
      <c r="H23301" s="1"/>
    </row>
    <row r="23302" spans="8:8" x14ac:dyDescent="0.25">
      <c r="H23302" s="1"/>
    </row>
    <row r="23303" spans="8:8" x14ac:dyDescent="0.25">
      <c r="H23303" s="1"/>
    </row>
    <row r="23304" spans="8:8" x14ac:dyDescent="0.25">
      <c r="H23304" s="1"/>
    </row>
    <row r="23305" spans="8:8" x14ac:dyDescent="0.25">
      <c r="H23305" s="1"/>
    </row>
    <row r="23306" spans="8:8" x14ac:dyDescent="0.25">
      <c r="H23306" s="1"/>
    </row>
    <row r="23307" spans="8:8" x14ac:dyDescent="0.25">
      <c r="H23307" s="1"/>
    </row>
    <row r="23308" spans="8:8" x14ac:dyDescent="0.25">
      <c r="H23308" s="1"/>
    </row>
    <row r="23309" spans="8:8" x14ac:dyDescent="0.25">
      <c r="H23309" s="1"/>
    </row>
    <row r="23310" spans="8:8" x14ac:dyDescent="0.25">
      <c r="H23310" s="1"/>
    </row>
    <row r="23311" spans="8:8" x14ac:dyDescent="0.25">
      <c r="H23311" s="1"/>
    </row>
    <row r="23312" spans="8:8" x14ac:dyDescent="0.25">
      <c r="H23312" s="1"/>
    </row>
    <row r="23313" spans="8:8" x14ac:dyDescent="0.25">
      <c r="H23313" s="1"/>
    </row>
    <row r="23314" spans="8:8" x14ac:dyDescent="0.25">
      <c r="H23314" s="1"/>
    </row>
    <row r="23315" spans="8:8" x14ac:dyDescent="0.25">
      <c r="H23315" s="1"/>
    </row>
    <row r="23316" spans="8:8" x14ac:dyDescent="0.25">
      <c r="H23316" s="1"/>
    </row>
    <row r="23317" spans="8:8" x14ac:dyDescent="0.25">
      <c r="H23317" s="1"/>
    </row>
    <row r="23318" spans="8:8" x14ac:dyDescent="0.25">
      <c r="H23318" s="1"/>
    </row>
    <row r="23319" spans="8:8" x14ac:dyDescent="0.25">
      <c r="H23319" s="1"/>
    </row>
    <row r="23320" spans="8:8" x14ac:dyDescent="0.25">
      <c r="H23320" s="1"/>
    </row>
    <row r="23321" spans="8:8" x14ac:dyDescent="0.25">
      <c r="H23321" s="1"/>
    </row>
    <row r="23322" spans="8:8" x14ac:dyDescent="0.25">
      <c r="H23322" s="1"/>
    </row>
    <row r="23323" spans="8:8" x14ac:dyDescent="0.25">
      <c r="H23323" s="1"/>
    </row>
    <row r="23324" spans="8:8" x14ac:dyDescent="0.25">
      <c r="H23324" s="1"/>
    </row>
    <row r="23325" spans="8:8" x14ac:dyDescent="0.25">
      <c r="H23325" s="1"/>
    </row>
    <row r="23326" spans="8:8" x14ac:dyDescent="0.25">
      <c r="H23326" s="1"/>
    </row>
    <row r="23327" spans="8:8" x14ac:dyDescent="0.25">
      <c r="H23327" s="1"/>
    </row>
    <row r="23328" spans="8:8" x14ac:dyDescent="0.25">
      <c r="H23328" s="1"/>
    </row>
    <row r="23329" spans="8:8" x14ac:dyDescent="0.25">
      <c r="H23329" s="1"/>
    </row>
    <row r="23330" spans="8:8" x14ac:dyDescent="0.25">
      <c r="H23330" s="1"/>
    </row>
    <row r="23331" spans="8:8" x14ac:dyDescent="0.25">
      <c r="H23331" s="1"/>
    </row>
    <row r="23332" spans="8:8" x14ac:dyDescent="0.25">
      <c r="H23332" s="1"/>
    </row>
    <row r="23333" spans="8:8" x14ac:dyDescent="0.25">
      <c r="H23333" s="1"/>
    </row>
    <row r="23334" spans="8:8" x14ac:dyDescent="0.25">
      <c r="H23334" s="1"/>
    </row>
    <row r="23335" spans="8:8" x14ac:dyDescent="0.25">
      <c r="H23335" s="1"/>
    </row>
    <row r="23336" spans="8:8" x14ac:dyDescent="0.25">
      <c r="H23336" s="1"/>
    </row>
    <row r="23337" spans="8:8" x14ac:dyDescent="0.25">
      <c r="H23337" s="1"/>
    </row>
    <row r="23338" spans="8:8" x14ac:dyDescent="0.25">
      <c r="H23338" s="1"/>
    </row>
    <row r="23339" spans="8:8" x14ac:dyDescent="0.25">
      <c r="H23339" s="1"/>
    </row>
    <row r="23340" spans="8:8" x14ac:dyDescent="0.25">
      <c r="H23340" s="1"/>
    </row>
    <row r="23341" spans="8:8" x14ac:dyDescent="0.25">
      <c r="H23341" s="1"/>
    </row>
    <row r="23342" spans="8:8" x14ac:dyDescent="0.25">
      <c r="H23342" s="1"/>
    </row>
    <row r="23343" spans="8:8" x14ac:dyDescent="0.25">
      <c r="H23343" s="1"/>
    </row>
    <row r="23344" spans="8:8" x14ac:dyDescent="0.25">
      <c r="H23344" s="1"/>
    </row>
    <row r="23345" spans="8:8" x14ac:dyDescent="0.25">
      <c r="H23345" s="1"/>
    </row>
    <row r="23346" spans="8:8" x14ac:dyDescent="0.25">
      <c r="H23346" s="1"/>
    </row>
    <row r="23347" spans="8:8" x14ac:dyDescent="0.25">
      <c r="H23347" s="1"/>
    </row>
    <row r="23348" spans="8:8" x14ac:dyDescent="0.25">
      <c r="H23348" s="1"/>
    </row>
    <row r="23349" spans="8:8" x14ac:dyDescent="0.25">
      <c r="H23349" s="1"/>
    </row>
    <row r="23350" spans="8:8" x14ac:dyDescent="0.25">
      <c r="H23350" s="1"/>
    </row>
    <row r="23351" spans="8:8" x14ac:dyDescent="0.25">
      <c r="H23351" s="1"/>
    </row>
    <row r="23352" spans="8:8" x14ac:dyDescent="0.25">
      <c r="H23352" s="1"/>
    </row>
    <row r="23353" spans="8:8" x14ac:dyDescent="0.25">
      <c r="H23353" s="1"/>
    </row>
    <row r="23354" spans="8:8" x14ac:dyDescent="0.25">
      <c r="H23354" s="1"/>
    </row>
    <row r="23355" spans="8:8" x14ac:dyDescent="0.25">
      <c r="H23355" s="1"/>
    </row>
    <row r="23356" spans="8:8" x14ac:dyDescent="0.25">
      <c r="H23356" s="1"/>
    </row>
    <row r="23357" spans="8:8" x14ac:dyDescent="0.25">
      <c r="H23357" s="1"/>
    </row>
    <row r="23358" spans="8:8" x14ac:dyDescent="0.25">
      <c r="H23358" s="1"/>
    </row>
    <row r="23359" spans="8:8" x14ac:dyDescent="0.25">
      <c r="H23359" s="1"/>
    </row>
    <row r="23360" spans="8:8" x14ac:dyDescent="0.25">
      <c r="H23360" s="1"/>
    </row>
    <row r="23361" spans="8:8" x14ac:dyDescent="0.25">
      <c r="H23361" s="1"/>
    </row>
    <row r="23362" spans="8:8" x14ac:dyDescent="0.25">
      <c r="H23362" s="1"/>
    </row>
    <row r="23363" spans="8:8" x14ac:dyDescent="0.25">
      <c r="H23363" s="1"/>
    </row>
    <row r="23364" spans="8:8" x14ac:dyDescent="0.25">
      <c r="H23364" s="1"/>
    </row>
    <row r="23365" spans="8:8" x14ac:dyDescent="0.25">
      <c r="H23365" s="1"/>
    </row>
    <row r="23366" spans="8:8" x14ac:dyDescent="0.25">
      <c r="H23366" s="1"/>
    </row>
    <row r="23367" spans="8:8" x14ac:dyDescent="0.25">
      <c r="H23367" s="1"/>
    </row>
    <row r="23368" spans="8:8" x14ac:dyDescent="0.25">
      <c r="H23368" s="1"/>
    </row>
    <row r="23369" spans="8:8" x14ac:dyDescent="0.25">
      <c r="H23369" s="1"/>
    </row>
    <row r="23370" spans="8:8" x14ac:dyDescent="0.25">
      <c r="H23370" s="1"/>
    </row>
    <row r="23371" spans="8:8" x14ac:dyDescent="0.25">
      <c r="H23371" s="1"/>
    </row>
    <row r="23372" spans="8:8" x14ac:dyDescent="0.25">
      <c r="H23372" s="1"/>
    </row>
    <row r="23373" spans="8:8" x14ac:dyDescent="0.25">
      <c r="H23373" s="1"/>
    </row>
    <row r="23374" spans="8:8" x14ac:dyDescent="0.25">
      <c r="H23374" s="1"/>
    </row>
    <row r="23375" spans="8:8" x14ac:dyDescent="0.25">
      <c r="H23375" s="1"/>
    </row>
    <row r="23376" spans="8:8" x14ac:dyDescent="0.25">
      <c r="H23376" s="1"/>
    </row>
    <row r="23377" spans="8:8" x14ac:dyDescent="0.25">
      <c r="H23377" s="1"/>
    </row>
    <row r="23378" spans="8:8" x14ac:dyDescent="0.25">
      <c r="H23378" s="1"/>
    </row>
    <row r="23379" spans="8:8" x14ac:dyDescent="0.25">
      <c r="H23379" s="1"/>
    </row>
    <row r="23380" spans="8:8" x14ac:dyDescent="0.25">
      <c r="H23380" s="1"/>
    </row>
    <row r="23381" spans="8:8" x14ac:dyDescent="0.25">
      <c r="H23381" s="1"/>
    </row>
    <row r="23382" spans="8:8" x14ac:dyDescent="0.25">
      <c r="H23382" s="1"/>
    </row>
    <row r="23383" spans="8:8" x14ac:dyDescent="0.25">
      <c r="H23383" s="1"/>
    </row>
    <row r="23384" spans="8:8" x14ac:dyDescent="0.25">
      <c r="H23384" s="1"/>
    </row>
    <row r="23385" spans="8:8" x14ac:dyDescent="0.25">
      <c r="H23385" s="1"/>
    </row>
    <row r="23386" spans="8:8" x14ac:dyDescent="0.25">
      <c r="H23386" s="1"/>
    </row>
    <row r="23387" spans="8:8" x14ac:dyDescent="0.25">
      <c r="H23387" s="1"/>
    </row>
    <row r="23388" spans="8:8" x14ac:dyDescent="0.25">
      <c r="H23388" s="1"/>
    </row>
    <row r="23389" spans="8:8" x14ac:dyDescent="0.25">
      <c r="H23389" s="1"/>
    </row>
    <row r="23390" spans="8:8" x14ac:dyDescent="0.25">
      <c r="H23390" s="1"/>
    </row>
    <row r="23391" spans="8:8" x14ac:dyDescent="0.25">
      <c r="H23391" s="1"/>
    </row>
    <row r="23392" spans="8:8" x14ac:dyDescent="0.25">
      <c r="H23392" s="1"/>
    </row>
    <row r="23393" spans="8:8" x14ac:dyDescent="0.25">
      <c r="H23393" s="1"/>
    </row>
    <row r="23394" spans="8:8" x14ac:dyDescent="0.25">
      <c r="H23394" s="1"/>
    </row>
    <row r="23395" spans="8:8" x14ac:dyDescent="0.25">
      <c r="H23395" s="1"/>
    </row>
    <row r="23396" spans="8:8" x14ac:dyDescent="0.25">
      <c r="H23396" s="1"/>
    </row>
    <row r="23397" spans="8:8" x14ac:dyDescent="0.25">
      <c r="H23397" s="1"/>
    </row>
    <row r="23398" spans="8:8" x14ac:dyDescent="0.25">
      <c r="H23398" s="1"/>
    </row>
    <row r="23399" spans="8:8" x14ac:dyDescent="0.25">
      <c r="H23399" s="1"/>
    </row>
    <row r="23400" spans="8:8" x14ac:dyDescent="0.25">
      <c r="H23400" s="1"/>
    </row>
    <row r="23401" spans="8:8" x14ac:dyDescent="0.25">
      <c r="H23401" s="1"/>
    </row>
    <row r="23402" spans="8:8" x14ac:dyDescent="0.25">
      <c r="H23402" s="1"/>
    </row>
    <row r="23403" spans="8:8" x14ac:dyDescent="0.25">
      <c r="H23403" s="1"/>
    </row>
    <row r="23404" spans="8:8" x14ac:dyDescent="0.25">
      <c r="H23404" s="1"/>
    </row>
    <row r="23405" spans="8:8" x14ac:dyDescent="0.25">
      <c r="H23405" s="1"/>
    </row>
    <row r="23406" spans="8:8" x14ac:dyDescent="0.25">
      <c r="H23406" s="1"/>
    </row>
    <row r="23407" spans="8:8" x14ac:dyDescent="0.25">
      <c r="H23407" s="1"/>
    </row>
    <row r="23408" spans="8:8" x14ac:dyDescent="0.25">
      <c r="H23408" s="1"/>
    </row>
    <row r="23409" spans="8:8" x14ac:dyDescent="0.25">
      <c r="H23409" s="1"/>
    </row>
    <row r="23410" spans="8:8" x14ac:dyDescent="0.25">
      <c r="H23410" s="1"/>
    </row>
    <row r="23411" spans="8:8" x14ac:dyDescent="0.25">
      <c r="H23411" s="1"/>
    </row>
    <row r="23412" spans="8:8" x14ac:dyDescent="0.25">
      <c r="H23412" s="1"/>
    </row>
    <row r="23413" spans="8:8" x14ac:dyDescent="0.25">
      <c r="H23413" s="1"/>
    </row>
    <row r="23414" spans="8:8" x14ac:dyDescent="0.25">
      <c r="H23414" s="1"/>
    </row>
    <row r="23415" spans="8:8" x14ac:dyDescent="0.25">
      <c r="H23415" s="1"/>
    </row>
    <row r="23416" spans="8:8" x14ac:dyDescent="0.25">
      <c r="H23416" s="1"/>
    </row>
    <row r="23417" spans="8:8" x14ac:dyDescent="0.25">
      <c r="H23417" s="1"/>
    </row>
    <row r="23418" spans="8:8" x14ac:dyDescent="0.25">
      <c r="H23418" s="1"/>
    </row>
    <row r="23419" spans="8:8" x14ac:dyDescent="0.25">
      <c r="H23419" s="1"/>
    </row>
    <row r="23420" spans="8:8" x14ac:dyDescent="0.25">
      <c r="H23420" s="1"/>
    </row>
    <row r="23421" spans="8:8" x14ac:dyDescent="0.25">
      <c r="H23421" s="1"/>
    </row>
    <row r="23422" spans="8:8" x14ac:dyDescent="0.25">
      <c r="H23422" s="1"/>
    </row>
    <row r="23423" spans="8:8" x14ac:dyDescent="0.25">
      <c r="H23423" s="1"/>
    </row>
    <row r="23424" spans="8:8" x14ac:dyDescent="0.25">
      <c r="H23424" s="1"/>
    </row>
    <row r="23425" spans="8:8" x14ac:dyDescent="0.25">
      <c r="H23425" s="1"/>
    </row>
    <row r="23426" spans="8:8" x14ac:dyDescent="0.25">
      <c r="H23426" s="1"/>
    </row>
    <row r="23427" spans="8:8" x14ac:dyDescent="0.25">
      <c r="H23427" s="1"/>
    </row>
    <row r="23428" spans="8:8" x14ac:dyDescent="0.25">
      <c r="H23428" s="1"/>
    </row>
    <row r="23429" spans="8:8" x14ac:dyDescent="0.25">
      <c r="H23429" s="1"/>
    </row>
    <row r="23430" spans="8:8" x14ac:dyDescent="0.25">
      <c r="H23430" s="1"/>
    </row>
    <row r="23431" spans="8:8" x14ac:dyDescent="0.25">
      <c r="H23431" s="1"/>
    </row>
    <row r="23432" spans="8:8" x14ac:dyDescent="0.25">
      <c r="H23432" s="1"/>
    </row>
    <row r="23433" spans="8:8" x14ac:dyDescent="0.25">
      <c r="H23433" s="1"/>
    </row>
    <row r="23434" spans="8:8" x14ac:dyDescent="0.25">
      <c r="H23434" s="1"/>
    </row>
    <row r="23435" spans="8:8" x14ac:dyDescent="0.25">
      <c r="H23435" s="1"/>
    </row>
    <row r="23436" spans="8:8" x14ac:dyDescent="0.25">
      <c r="H23436" s="1"/>
    </row>
    <row r="23437" spans="8:8" x14ac:dyDescent="0.25">
      <c r="H23437" s="1"/>
    </row>
    <row r="23438" spans="8:8" x14ac:dyDescent="0.25">
      <c r="H23438" s="1"/>
    </row>
    <row r="23439" spans="8:8" x14ac:dyDescent="0.25">
      <c r="H23439" s="1"/>
    </row>
    <row r="23440" spans="8:8" x14ac:dyDescent="0.25">
      <c r="H23440" s="1"/>
    </row>
    <row r="23441" spans="8:8" x14ac:dyDescent="0.25">
      <c r="H23441" s="1"/>
    </row>
    <row r="23442" spans="8:8" x14ac:dyDescent="0.25">
      <c r="H23442" s="1"/>
    </row>
    <row r="23443" spans="8:8" x14ac:dyDescent="0.25">
      <c r="H23443" s="1"/>
    </row>
    <row r="23444" spans="8:8" x14ac:dyDescent="0.25">
      <c r="H23444" s="1"/>
    </row>
    <row r="23445" spans="8:8" x14ac:dyDescent="0.25">
      <c r="H23445" s="1"/>
    </row>
    <row r="23446" spans="8:8" x14ac:dyDescent="0.25">
      <c r="H23446" s="1"/>
    </row>
    <row r="23447" spans="8:8" x14ac:dyDescent="0.25">
      <c r="H23447" s="1"/>
    </row>
    <row r="23448" spans="8:8" x14ac:dyDescent="0.25">
      <c r="H23448" s="1"/>
    </row>
    <row r="23449" spans="8:8" x14ac:dyDescent="0.25">
      <c r="H23449" s="1"/>
    </row>
    <row r="23450" spans="8:8" x14ac:dyDescent="0.25">
      <c r="H23450" s="1"/>
    </row>
    <row r="23451" spans="8:8" x14ac:dyDescent="0.25">
      <c r="H23451" s="1"/>
    </row>
    <row r="23452" spans="8:8" x14ac:dyDescent="0.25">
      <c r="H23452" s="1"/>
    </row>
    <row r="23453" spans="8:8" x14ac:dyDescent="0.25">
      <c r="H23453" s="1"/>
    </row>
    <row r="23454" spans="8:8" x14ac:dyDescent="0.25">
      <c r="H23454" s="1"/>
    </row>
    <row r="23455" spans="8:8" x14ac:dyDescent="0.25">
      <c r="H23455" s="1"/>
    </row>
    <row r="23456" spans="8:8" x14ac:dyDescent="0.25">
      <c r="H23456" s="1"/>
    </row>
    <row r="23457" spans="8:8" x14ac:dyDescent="0.25">
      <c r="H23457" s="1"/>
    </row>
    <row r="23458" spans="8:8" x14ac:dyDescent="0.25">
      <c r="H23458" s="1"/>
    </row>
    <row r="23459" spans="8:8" x14ac:dyDescent="0.25">
      <c r="H23459" s="1"/>
    </row>
    <row r="23460" spans="8:8" x14ac:dyDescent="0.25">
      <c r="H23460" s="1"/>
    </row>
    <row r="23461" spans="8:8" x14ac:dyDescent="0.25">
      <c r="H23461" s="1"/>
    </row>
    <row r="23462" spans="8:8" x14ac:dyDescent="0.25">
      <c r="H23462" s="1"/>
    </row>
    <row r="23463" spans="8:8" x14ac:dyDescent="0.25">
      <c r="H23463" s="1"/>
    </row>
    <row r="23464" spans="8:8" x14ac:dyDescent="0.25">
      <c r="H23464" s="1"/>
    </row>
    <row r="23465" spans="8:8" x14ac:dyDescent="0.25">
      <c r="H23465" s="1"/>
    </row>
    <row r="23466" spans="8:8" x14ac:dyDescent="0.25">
      <c r="H23466" s="1"/>
    </row>
    <row r="23467" spans="8:8" x14ac:dyDescent="0.25">
      <c r="H23467" s="1"/>
    </row>
    <row r="23468" spans="8:8" x14ac:dyDescent="0.25">
      <c r="H23468" s="1"/>
    </row>
    <row r="23469" spans="8:8" x14ac:dyDescent="0.25">
      <c r="H23469" s="1"/>
    </row>
    <row r="23470" spans="8:8" x14ac:dyDescent="0.25">
      <c r="H23470" s="1"/>
    </row>
    <row r="23471" spans="8:8" x14ac:dyDescent="0.25">
      <c r="H23471" s="1"/>
    </row>
    <row r="23472" spans="8:8" x14ac:dyDescent="0.25">
      <c r="H23472" s="1"/>
    </row>
    <row r="23473" spans="8:8" x14ac:dyDescent="0.25">
      <c r="H23473" s="1"/>
    </row>
    <row r="23474" spans="8:8" x14ac:dyDescent="0.25">
      <c r="H23474" s="1"/>
    </row>
    <row r="23475" spans="8:8" x14ac:dyDescent="0.25">
      <c r="H23475" s="1"/>
    </row>
    <row r="23476" spans="8:8" x14ac:dyDescent="0.25">
      <c r="H23476" s="1"/>
    </row>
    <row r="23477" spans="8:8" x14ac:dyDescent="0.25">
      <c r="H23477" s="1"/>
    </row>
    <row r="23478" spans="8:8" x14ac:dyDescent="0.25">
      <c r="H23478" s="1"/>
    </row>
    <row r="23479" spans="8:8" x14ac:dyDescent="0.25">
      <c r="H23479" s="1"/>
    </row>
    <row r="23480" spans="8:8" x14ac:dyDescent="0.25">
      <c r="H23480" s="1"/>
    </row>
    <row r="23481" spans="8:8" x14ac:dyDescent="0.25">
      <c r="H23481" s="1"/>
    </row>
    <row r="23482" spans="8:8" x14ac:dyDescent="0.25">
      <c r="H23482" s="1"/>
    </row>
    <row r="23483" spans="8:8" x14ac:dyDescent="0.25">
      <c r="H23483" s="1"/>
    </row>
    <row r="23484" spans="8:8" x14ac:dyDescent="0.25">
      <c r="H23484" s="1"/>
    </row>
    <row r="23485" spans="8:8" x14ac:dyDescent="0.25">
      <c r="H23485" s="1"/>
    </row>
    <row r="23486" spans="8:8" x14ac:dyDescent="0.25">
      <c r="H23486" s="1"/>
    </row>
    <row r="23487" spans="8:8" x14ac:dyDescent="0.25">
      <c r="H23487" s="1"/>
    </row>
    <row r="23488" spans="8:8" x14ac:dyDescent="0.25">
      <c r="H23488" s="1"/>
    </row>
    <row r="23489" spans="8:8" x14ac:dyDescent="0.25">
      <c r="H23489" s="1"/>
    </row>
    <row r="23490" spans="8:8" x14ac:dyDescent="0.25">
      <c r="H23490" s="1"/>
    </row>
    <row r="23491" spans="8:8" x14ac:dyDescent="0.25">
      <c r="H23491" s="1"/>
    </row>
    <row r="23492" spans="8:8" x14ac:dyDescent="0.25">
      <c r="H23492" s="1"/>
    </row>
    <row r="23493" spans="8:8" x14ac:dyDescent="0.25">
      <c r="H23493" s="1"/>
    </row>
    <row r="23494" spans="8:8" x14ac:dyDescent="0.25">
      <c r="H23494" s="1"/>
    </row>
    <row r="23495" spans="8:8" x14ac:dyDescent="0.25">
      <c r="H23495" s="1"/>
    </row>
    <row r="23496" spans="8:8" x14ac:dyDescent="0.25">
      <c r="H23496" s="1"/>
    </row>
    <row r="23497" spans="8:8" x14ac:dyDescent="0.25">
      <c r="H23497" s="1"/>
    </row>
    <row r="23498" spans="8:8" x14ac:dyDescent="0.25">
      <c r="H23498" s="1"/>
    </row>
    <row r="23499" spans="8:8" x14ac:dyDescent="0.25">
      <c r="H23499" s="1"/>
    </row>
    <row r="23500" spans="8:8" x14ac:dyDescent="0.25">
      <c r="H23500" s="1"/>
    </row>
    <row r="23501" spans="8:8" x14ac:dyDescent="0.25">
      <c r="H23501" s="1"/>
    </row>
    <row r="23502" spans="8:8" x14ac:dyDescent="0.25">
      <c r="H23502" s="1"/>
    </row>
    <row r="23503" spans="8:8" x14ac:dyDescent="0.25">
      <c r="H23503" s="1"/>
    </row>
    <row r="23504" spans="8:8" x14ac:dyDescent="0.25">
      <c r="H23504" s="1"/>
    </row>
    <row r="23505" spans="8:8" x14ac:dyDescent="0.25">
      <c r="H23505" s="1"/>
    </row>
    <row r="23506" spans="8:8" x14ac:dyDescent="0.25">
      <c r="H23506" s="1"/>
    </row>
    <row r="23507" spans="8:8" x14ac:dyDescent="0.25">
      <c r="H23507" s="1"/>
    </row>
    <row r="23508" spans="8:8" x14ac:dyDescent="0.25">
      <c r="H23508" s="1"/>
    </row>
    <row r="23509" spans="8:8" x14ac:dyDescent="0.25">
      <c r="H23509" s="1"/>
    </row>
    <row r="23510" spans="8:8" x14ac:dyDescent="0.25">
      <c r="H23510" s="1"/>
    </row>
    <row r="23511" spans="8:8" x14ac:dyDescent="0.25">
      <c r="H23511" s="1"/>
    </row>
    <row r="23512" spans="8:8" x14ac:dyDescent="0.25">
      <c r="H23512" s="1"/>
    </row>
    <row r="23513" spans="8:8" x14ac:dyDescent="0.25">
      <c r="H23513" s="1"/>
    </row>
    <row r="23514" spans="8:8" x14ac:dyDescent="0.25">
      <c r="H23514" s="1"/>
    </row>
    <row r="23515" spans="8:8" x14ac:dyDescent="0.25">
      <c r="H23515" s="1"/>
    </row>
    <row r="23516" spans="8:8" x14ac:dyDescent="0.25">
      <c r="H23516" s="1"/>
    </row>
    <row r="23517" spans="8:8" x14ac:dyDescent="0.25">
      <c r="H23517" s="1"/>
    </row>
    <row r="23518" spans="8:8" x14ac:dyDescent="0.25">
      <c r="H23518" s="1"/>
    </row>
    <row r="23519" spans="8:8" x14ac:dyDescent="0.25">
      <c r="H23519" s="1"/>
    </row>
    <row r="23520" spans="8:8" x14ac:dyDescent="0.25">
      <c r="H23520" s="1"/>
    </row>
    <row r="23521" spans="8:8" x14ac:dyDescent="0.25">
      <c r="H23521" s="1"/>
    </row>
    <row r="23522" spans="8:8" x14ac:dyDescent="0.25">
      <c r="H23522" s="1"/>
    </row>
    <row r="23523" spans="8:8" x14ac:dyDescent="0.25">
      <c r="H23523" s="1"/>
    </row>
    <row r="23524" spans="8:8" x14ac:dyDescent="0.25">
      <c r="H23524" s="1"/>
    </row>
    <row r="23525" spans="8:8" x14ac:dyDescent="0.25">
      <c r="H23525" s="1"/>
    </row>
    <row r="23526" spans="8:8" x14ac:dyDescent="0.25">
      <c r="H23526" s="1"/>
    </row>
    <row r="23527" spans="8:8" x14ac:dyDescent="0.25">
      <c r="H23527" s="1"/>
    </row>
    <row r="23528" spans="8:8" x14ac:dyDescent="0.25">
      <c r="H23528" s="1"/>
    </row>
    <row r="23529" spans="8:8" x14ac:dyDescent="0.25">
      <c r="H23529" s="1"/>
    </row>
    <row r="23530" spans="8:8" x14ac:dyDescent="0.25">
      <c r="H23530" s="1"/>
    </row>
    <row r="23531" spans="8:8" x14ac:dyDescent="0.25">
      <c r="H23531" s="1"/>
    </row>
    <row r="23532" spans="8:8" x14ac:dyDescent="0.25">
      <c r="H23532" s="1"/>
    </row>
    <row r="23533" spans="8:8" x14ac:dyDescent="0.25">
      <c r="H23533" s="1"/>
    </row>
    <row r="23534" spans="8:8" x14ac:dyDescent="0.25">
      <c r="H23534" s="1"/>
    </row>
    <row r="23535" spans="8:8" x14ac:dyDescent="0.25">
      <c r="H23535" s="1"/>
    </row>
    <row r="23536" spans="8:8" x14ac:dyDescent="0.25">
      <c r="H23536" s="1"/>
    </row>
    <row r="23537" spans="8:8" x14ac:dyDescent="0.25">
      <c r="H23537" s="1"/>
    </row>
    <row r="23538" spans="8:8" x14ac:dyDescent="0.25">
      <c r="H23538" s="1"/>
    </row>
    <row r="23539" spans="8:8" x14ac:dyDescent="0.25">
      <c r="H23539" s="1"/>
    </row>
    <row r="23540" spans="8:8" x14ac:dyDescent="0.25">
      <c r="H23540" s="1"/>
    </row>
    <row r="23541" spans="8:8" x14ac:dyDescent="0.25">
      <c r="H23541" s="1"/>
    </row>
    <row r="23542" spans="8:8" x14ac:dyDescent="0.25">
      <c r="H23542" s="1"/>
    </row>
    <row r="23543" spans="8:8" x14ac:dyDescent="0.25">
      <c r="H23543" s="1"/>
    </row>
    <row r="23544" spans="8:8" x14ac:dyDescent="0.25">
      <c r="H23544" s="1"/>
    </row>
    <row r="23545" spans="8:8" x14ac:dyDescent="0.25">
      <c r="H23545" s="1"/>
    </row>
    <row r="23546" spans="8:8" x14ac:dyDescent="0.25">
      <c r="H23546" s="1"/>
    </row>
    <row r="23547" spans="8:8" x14ac:dyDescent="0.25">
      <c r="H23547" s="1"/>
    </row>
    <row r="23548" spans="8:8" x14ac:dyDescent="0.25">
      <c r="H23548" s="1"/>
    </row>
    <row r="23549" spans="8:8" x14ac:dyDescent="0.25">
      <c r="H23549" s="1"/>
    </row>
    <row r="23550" spans="8:8" x14ac:dyDescent="0.25">
      <c r="H23550" s="1"/>
    </row>
    <row r="23551" spans="8:8" x14ac:dyDescent="0.25">
      <c r="H23551" s="1"/>
    </row>
    <row r="23552" spans="8:8" x14ac:dyDescent="0.25">
      <c r="H23552" s="1"/>
    </row>
    <row r="23553" spans="8:8" x14ac:dyDescent="0.25">
      <c r="H23553" s="1"/>
    </row>
    <row r="23554" spans="8:8" x14ac:dyDescent="0.25">
      <c r="H23554" s="1"/>
    </row>
    <row r="23555" spans="8:8" x14ac:dyDescent="0.25">
      <c r="H23555" s="1"/>
    </row>
    <row r="23556" spans="8:8" x14ac:dyDescent="0.25">
      <c r="H23556" s="1"/>
    </row>
    <row r="23557" spans="8:8" x14ac:dyDescent="0.25">
      <c r="H23557" s="1"/>
    </row>
    <row r="23558" spans="8:8" x14ac:dyDescent="0.25">
      <c r="H23558" s="1"/>
    </row>
    <row r="23559" spans="8:8" x14ac:dyDescent="0.25">
      <c r="H23559" s="1"/>
    </row>
    <row r="23560" spans="8:8" x14ac:dyDescent="0.25">
      <c r="H23560" s="1"/>
    </row>
    <row r="23561" spans="8:8" x14ac:dyDescent="0.25">
      <c r="H23561" s="1"/>
    </row>
    <row r="23562" spans="8:8" x14ac:dyDescent="0.25">
      <c r="H23562" s="1"/>
    </row>
    <row r="23563" spans="8:8" x14ac:dyDescent="0.25">
      <c r="H23563" s="1"/>
    </row>
    <row r="23564" spans="8:8" x14ac:dyDescent="0.25">
      <c r="H23564" s="1"/>
    </row>
    <row r="23565" spans="8:8" x14ac:dyDescent="0.25">
      <c r="H23565" s="1"/>
    </row>
    <row r="23566" spans="8:8" x14ac:dyDescent="0.25">
      <c r="H23566" s="1"/>
    </row>
    <row r="23567" spans="8:8" x14ac:dyDescent="0.25">
      <c r="H23567" s="1"/>
    </row>
    <row r="23568" spans="8:8" x14ac:dyDescent="0.25">
      <c r="H23568" s="1"/>
    </row>
    <row r="23569" spans="8:8" x14ac:dyDescent="0.25">
      <c r="H23569" s="1"/>
    </row>
    <row r="23570" spans="8:8" x14ac:dyDescent="0.25">
      <c r="H23570" s="1"/>
    </row>
    <row r="23571" spans="8:8" x14ac:dyDescent="0.25">
      <c r="H23571" s="1"/>
    </row>
    <row r="23572" spans="8:8" x14ac:dyDescent="0.25">
      <c r="H23572" s="1"/>
    </row>
    <row r="23573" spans="8:8" x14ac:dyDescent="0.25">
      <c r="H23573" s="1"/>
    </row>
    <row r="23574" spans="8:8" x14ac:dyDescent="0.25">
      <c r="H23574" s="1"/>
    </row>
    <row r="23575" spans="8:8" x14ac:dyDescent="0.25">
      <c r="H23575" s="1"/>
    </row>
    <row r="23576" spans="8:8" x14ac:dyDescent="0.25">
      <c r="H23576" s="1"/>
    </row>
    <row r="23577" spans="8:8" x14ac:dyDescent="0.25">
      <c r="H23577" s="1"/>
    </row>
    <row r="23578" spans="8:8" x14ac:dyDescent="0.25">
      <c r="H23578" s="1"/>
    </row>
    <row r="23579" spans="8:8" x14ac:dyDescent="0.25">
      <c r="H23579" s="1"/>
    </row>
    <row r="23580" spans="8:8" x14ac:dyDescent="0.25">
      <c r="H23580" s="1"/>
    </row>
    <row r="23581" spans="8:8" x14ac:dyDescent="0.25">
      <c r="H23581" s="1"/>
    </row>
    <row r="23582" spans="8:8" x14ac:dyDescent="0.25">
      <c r="H23582" s="1"/>
    </row>
    <row r="23583" spans="8:8" x14ac:dyDescent="0.25">
      <c r="H23583" s="1"/>
    </row>
    <row r="23584" spans="8:8" x14ac:dyDescent="0.25">
      <c r="H23584" s="1"/>
    </row>
    <row r="23585" spans="8:8" x14ac:dyDescent="0.25">
      <c r="H23585" s="1"/>
    </row>
    <row r="23586" spans="8:8" x14ac:dyDescent="0.25">
      <c r="H23586" s="1"/>
    </row>
    <row r="23587" spans="8:8" x14ac:dyDescent="0.25">
      <c r="H23587" s="1"/>
    </row>
    <row r="23588" spans="8:8" x14ac:dyDescent="0.25">
      <c r="H23588" s="1"/>
    </row>
    <row r="23589" spans="8:8" x14ac:dyDescent="0.25">
      <c r="H23589" s="1"/>
    </row>
    <row r="23590" spans="8:8" x14ac:dyDescent="0.25">
      <c r="H23590" s="1"/>
    </row>
    <row r="23591" spans="8:8" x14ac:dyDescent="0.25">
      <c r="H23591" s="1"/>
    </row>
    <row r="23592" spans="8:8" x14ac:dyDescent="0.25">
      <c r="H23592" s="1"/>
    </row>
    <row r="23593" spans="8:8" x14ac:dyDescent="0.25">
      <c r="H23593" s="1"/>
    </row>
    <row r="23594" spans="8:8" x14ac:dyDescent="0.25">
      <c r="H23594" s="1"/>
    </row>
    <row r="23595" spans="8:8" x14ac:dyDescent="0.25">
      <c r="H23595" s="1"/>
    </row>
    <row r="23596" spans="8:8" x14ac:dyDescent="0.25">
      <c r="H23596" s="1"/>
    </row>
    <row r="23597" spans="8:8" x14ac:dyDescent="0.25">
      <c r="H23597" s="1"/>
    </row>
    <row r="23598" spans="8:8" x14ac:dyDescent="0.25">
      <c r="H23598" s="1"/>
    </row>
    <row r="23599" spans="8:8" x14ac:dyDescent="0.25">
      <c r="H23599" s="1"/>
    </row>
    <row r="23600" spans="8:8" x14ac:dyDescent="0.25">
      <c r="H23600" s="1"/>
    </row>
    <row r="23601" spans="8:8" x14ac:dyDescent="0.25">
      <c r="H23601" s="1"/>
    </row>
    <row r="23602" spans="8:8" x14ac:dyDescent="0.25">
      <c r="H23602" s="1"/>
    </row>
    <row r="23603" spans="8:8" x14ac:dyDescent="0.25">
      <c r="H23603" s="1"/>
    </row>
    <row r="23604" spans="8:8" x14ac:dyDescent="0.25">
      <c r="H23604" s="1"/>
    </row>
    <row r="23605" spans="8:8" x14ac:dyDescent="0.25">
      <c r="H23605" s="1"/>
    </row>
    <row r="23606" spans="8:8" x14ac:dyDescent="0.25">
      <c r="H23606" s="1"/>
    </row>
    <row r="23607" spans="8:8" x14ac:dyDescent="0.25">
      <c r="H23607" s="1"/>
    </row>
    <row r="23608" spans="8:8" x14ac:dyDescent="0.25">
      <c r="H23608" s="1"/>
    </row>
    <row r="23609" spans="8:8" x14ac:dyDescent="0.25">
      <c r="H23609" s="1"/>
    </row>
    <row r="23610" spans="8:8" x14ac:dyDescent="0.25">
      <c r="H23610" s="1"/>
    </row>
    <row r="23611" spans="8:8" x14ac:dyDescent="0.25">
      <c r="H23611" s="1"/>
    </row>
    <row r="23612" spans="8:8" x14ac:dyDescent="0.25">
      <c r="H23612" s="1"/>
    </row>
    <row r="23613" spans="8:8" x14ac:dyDescent="0.25">
      <c r="H23613" s="1"/>
    </row>
    <row r="23614" spans="8:8" x14ac:dyDescent="0.25">
      <c r="H23614" s="1"/>
    </row>
    <row r="23615" spans="8:8" x14ac:dyDescent="0.25">
      <c r="H23615" s="1"/>
    </row>
    <row r="23616" spans="8:8" x14ac:dyDescent="0.25">
      <c r="H23616" s="1"/>
    </row>
    <row r="23617" spans="8:8" x14ac:dyDescent="0.25">
      <c r="H23617" s="1"/>
    </row>
    <row r="23618" spans="8:8" x14ac:dyDescent="0.25">
      <c r="H23618" s="1"/>
    </row>
    <row r="23619" spans="8:8" x14ac:dyDescent="0.25">
      <c r="H23619" s="1"/>
    </row>
    <row r="23620" spans="8:8" x14ac:dyDescent="0.25">
      <c r="H23620" s="1"/>
    </row>
    <row r="23621" spans="8:8" x14ac:dyDescent="0.25">
      <c r="H23621" s="1"/>
    </row>
    <row r="23622" spans="8:8" x14ac:dyDescent="0.25">
      <c r="H23622" s="1"/>
    </row>
    <row r="23623" spans="8:8" x14ac:dyDescent="0.25">
      <c r="H23623" s="1"/>
    </row>
    <row r="23624" spans="8:8" x14ac:dyDescent="0.25">
      <c r="H23624" s="1"/>
    </row>
    <row r="23625" spans="8:8" x14ac:dyDescent="0.25">
      <c r="H23625" s="1"/>
    </row>
    <row r="23626" spans="8:8" x14ac:dyDescent="0.25">
      <c r="H23626" s="1"/>
    </row>
    <row r="23627" spans="8:8" x14ac:dyDescent="0.25">
      <c r="H23627" s="1"/>
    </row>
    <row r="23628" spans="8:8" x14ac:dyDescent="0.25">
      <c r="H23628" s="1"/>
    </row>
    <row r="23629" spans="8:8" x14ac:dyDescent="0.25">
      <c r="H23629" s="1"/>
    </row>
    <row r="23630" spans="8:8" x14ac:dyDescent="0.25">
      <c r="H23630" s="1"/>
    </row>
    <row r="23631" spans="8:8" x14ac:dyDescent="0.25">
      <c r="H23631" s="1"/>
    </row>
    <row r="23632" spans="8:8" x14ac:dyDescent="0.25">
      <c r="H23632" s="1"/>
    </row>
    <row r="23633" spans="8:8" x14ac:dyDescent="0.25">
      <c r="H23633" s="1"/>
    </row>
    <row r="23634" spans="8:8" x14ac:dyDescent="0.25">
      <c r="H23634" s="1"/>
    </row>
    <row r="23635" spans="8:8" x14ac:dyDescent="0.25">
      <c r="H23635" s="1"/>
    </row>
    <row r="23636" spans="8:8" x14ac:dyDescent="0.25">
      <c r="H23636" s="1"/>
    </row>
    <row r="23637" spans="8:8" x14ac:dyDescent="0.25">
      <c r="H23637" s="1"/>
    </row>
    <row r="23638" spans="8:8" x14ac:dyDescent="0.25">
      <c r="H23638" s="1"/>
    </row>
    <row r="23639" spans="8:8" x14ac:dyDescent="0.25">
      <c r="H23639" s="1"/>
    </row>
    <row r="23640" spans="8:8" x14ac:dyDescent="0.25">
      <c r="H23640" s="1"/>
    </row>
    <row r="23641" spans="8:8" x14ac:dyDescent="0.25">
      <c r="H23641" s="1"/>
    </row>
    <row r="23642" spans="8:8" x14ac:dyDescent="0.25">
      <c r="H23642" s="1"/>
    </row>
    <row r="23643" spans="8:8" x14ac:dyDescent="0.25">
      <c r="H23643" s="1"/>
    </row>
    <row r="23644" spans="8:8" x14ac:dyDescent="0.25">
      <c r="H23644" s="1"/>
    </row>
    <row r="23645" spans="8:8" x14ac:dyDescent="0.25">
      <c r="H23645" s="1"/>
    </row>
    <row r="23646" spans="8:8" x14ac:dyDescent="0.25">
      <c r="H23646" s="1"/>
    </row>
    <row r="23647" spans="8:8" x14ac:dyDescent="0.25">
      <c r="H23647" s="1"/>
    </row>
    <row r="23648" spans="8:8" x14ac:dyDescent="0.25">
      <c r="H23648" s="1"/>
    </row>
    <row r="23649" spans="8:8" x14ac:dyDescent="0.25">
      <c r="H23649" s="1"/>
    </row>
    <row r="23650" spans="8:8" x14ac:dyDescent="0.25">
      <c r="H23650" s="1"/>
    </row>
    <row r="23651" spans="8:8" x14ac:dyDescent="0.25">
      <c r="H23651" s="1"/>
    </row>
    <row r="23652" spans="8:8" x14ac:dyDescent="0.25">
      <c r="H23652" s="1"/>
    </row>
    <row r="23653" spans="8:8" x14ac:dyDescent="0.25">
      <c r="H23653" s="1"/>
    </row>
    <row r="23654" spans="8:8" x14ac:dyDescent="0.25">
      <c r="H23654" s="1"/>
    </row>
    <row r="23655" spans="8:8" x14ac:dyDescent="0.25">
      <c r="H23655" s="1"/>
    </row>
    <row r="23656" spans="8:8" x14ac:dyDescent="0.25">
      <c r="H23656" s="1"/>
    </row>
    <row r="23657" spans="8:8" x14ac:dyDescent="0.25">
      <c r="H23657" s="1"/>
    </row>
    <row r="23658" spans="8:8" x14ac:dyDescent="0.25">
      <c r="H23658" s="1"/>
    </row>
    <row r="23659" spans="8:8" x14ac:dyDescent="0.25">
      <c r="H23659" s="1"/>
    </row>
    <row r="23660" spans="8:8" x14ac:dyDescent="0.25">
      <c r="H23660" s="1"/>
    </row>
    <row r="23661" spans="8:8" x14ac:dyDescent="0.25">
      <c r="H23661" s="1"/>
    </row>
    <row r="23662" spans="8:8" x14ac:dyDescent="0.25">
      <c r="H23662" s="1"/>
    </row>
    <row r="23663" spans="8:8" x14ac:dyDescent="0.25">
      <c r="H23663" s="1"/>
    </row>
    <row r="23664" spans="8:8" x14ac:dyDescent="0.25">
      <c r="H23664" s="1"/>
    </row>
    <row r="23665" spans="8:8" x14ac:dyDescent="0.25">
      <c r="H23665" s="1"/>
    </row>
    <row r="23666" spans="8:8" x14ac:dyDescent="0.25">
      <c r="H23666" s="1"/>
    </row>
    <row r="23667" spans="8:8" x14ac:dyDescent="0.25">
      <c r="H23667" s="1"/>
    </row>
    <row r="23668" spans="8:8" x14ac:dyDescent="0.25">
      <c r="H23668" s="1"/>
    </row>
    <row r="23669" spans="8:8" x14ac:dyDescent="0.25">
      <c r="H23669" s="1"/>
    </row>
    <row r="23670" spans="8:8" x14ac:dyDescent="0.25">
      <c r="H23670" s="1"/>
    </row>
    <row r="23671" spans="8:8" x14ac:dyDescent="0.25">
      <c r="H23671" s="1"/>
    </row>
    <row r="23672" spans="8:8" x14ac:dyDescent="0.25">
      <c r="H23672" s="1"/>
    </row>
    <row r="23673" spans="8:8" x14ac:dyDescent="0.25">
      <c r="H23673" s="1"/>
    </row>
    <row r="23674" spans="8:8" x14ac:dyDescent="0.25">
      <c r="H23674" s="1"/>
    </row>
    <row r="23675" spans="8:8" x14ac:dyDescent="0.25">
      <c r="H23675" s="1"/>
    </row>
    <row r="23676" spans="8:8" x14ac:dyDescent="0.25">
      <c r="H23676" s="1"/>
    </row>
    <row r="23677" spans="8:8" x14ac:dyDescent="0.25">
      <c r="H23677" s="1"/>
    </row>
    <row r="23678" spans="8:8" x14ac:dyDescent="0.25">
      <c r="H23678" s="1"/>
    </row>
    <row r="23679" spans="8:8" x14ac:dyDescent="0.25">
      <c r="H23679" s="1"/>
    </row>
    <row r="23680" spans="8:8" x14ac:dyDescent="0.25">
      <c r="H23680" s="1"/>
    </row>
    <row r="23681" spans="8:8" x14ac:dyDescent="0.25">
      <c r="H23681" s="1"/>
    </row>
    <row r="23682" spans="8:8" x14ac:dyDescent="0.25">
      <c r="H23682" s="1"/>
    </row>
    <row r="23683" spans="8:8" x14ac:dyDescent="0.25">
      <c r="H23683" s="1"/>
    </row>
    <row r="23684" spans="8:8" x14ac:dyDescent="0.25">
      <c r="H23684" s="1"/>
    </row>
    <row r="23685" spans="8:8" x14ac:dyDescent="0.25">
      <c r="H23685" s="1"/>
    </row>
    <row r="23686" spans="8:8" x14ac:dyDescent="0.25">
      <c r="H23686" s="1"/>
    </row>
    <row r="23687" spans="8:8" x14ac:dyDescent="0.25">
      <c r="H23687" s="1"/>
    </row>
    <row r="23688" spans="8:8" x14ac:dyDescent="0.25">
      <c r="H23688" s="1"/>
    </row>
    <row r="23689" spans="8:8" x14ac:dyDescent="0.25">
      <c r="H23689" s="1"/>
    </row>
    <row r="23690" spans="8:8" x14ac:dyDescent="0.25">
      <c r="H23690" s="1"/>
    </row>
    <row r="23691" spans="8:8" x14ac:dyDescent="0.25">
      <c r="H23691" s="1"/>
    </row>
    <row r="23692" spans="8:8" x14ac:dyDescent="0.25">
      <c r="H23692" s="1"/>
    </row>
    <row r="23693" spans="8:8" x14ac:dyDescent="0.25">
      <c r="H23693" s="1"/>
    </row>
    <row r="23694" spans="8:8" x14ac:dyDescent="0.25">
      <c r="H23694" s="1"/>
    </row>
    <row r="23695" spans="8:8" x14ac:dyDescent="0.25">
      <c r="H23695" s="1"/>
    </row>
    <row r="23696" spans="8:8" x14ac:dyDescent="0.25">
      <c r="H23696" s="1"/>
    </row>
    <row r="23697" spans="8:8" x14ac:dyDescent="0.25">
      <c r="H23697" s="1"/>
    </row>
    <row r="23698" spans="8:8" x14ac:dyDescent="0.25">
      <c r="H23698" s="1"/>
    </row>
    <row r="23699" spans="8:8" x14ac:dyDescent="0.25">
      <c r="H23699" s="1"/>
    </row>
    <row r="23700" spans="8:8" x14ac:dyDescent="0.25">
      <c r="H23700" s="1"/>
    </row>
    <row r="23701" spans="8:8" x14ac:dyDescent="0.25">
      <c r="H23701" s="1"/>
    </row>
    <row r="23702" spans="8:8" x14ac:dyDescent="0.25">
      <c r="H23702" s="1"/>
    </row>
    <row r="23703" spans="8:8" x14ac:dyDescent="0.25">
      <c r="H23703" s="1"/>
    </row>
    <row r="23704" spans="8:8" x14ac:dyDescent="0.25">
      <c r="H23704" s="1"/>
    </row>
    <row r="23705" spans="8:8" x14ac:dyDescent="0.25">
      <c r="H23705" s="1"/>
    </row>
    <row r="23706" spans="8:8" x14ac:dyDescent="0.25">
      <c r="H23706" s="1"/>
    </row>
    <row r="23707" spans="8:8" x14ac:dyDescent="0.25">
      <c r="H23707" s="1"/>
    </row>
    <row r="23708" spans="8:8" x14ac:dyDescent="0.25">
      <c r="H23708" s="1"/>
    </row>
    <row r="23709" spans="8:8" x14ac:dyDescent="0.25">
      <c r="H23709" s="1"/>
    </row>
    <row r="23710" spans="8:8" x14ac:dyDescent="0.25">
      <c r="H23710" s="1"/>
    </row>
    <row r="23711" spans="8:8" x14ac:dyDescent="0.25">
      <c r="H23711" s="1"/>
    </row>
    <row r="23712" spans="8:8" x14ac:dyDescent="0.25">
      <c r="H23712" s="1"/>
    </row>
    <row r="23713" spans="8:8" x14ac:dyDescent="0.25">
      <c r="H23713" s="1"/>
    </row>
    <row r="23714" spans="8:8" x14ac:dyDescent="0.25">
      <c r="H23714" s="1"/>
    </row>
    <row r="23715" spans="8:8" x14ac:dyDescent="0.25">
      <c r="H23715" s="1"/>
    </row>
    <row r="23716" spans="8:8" x14ac:dyDescent="0.25">
      <c r="H23716" s="1"/>
    </row>
    <row r="23717" spans="8:8" x14ac:dyDescent="0.25">
      <c r="H23717" s="1"/>
    </row>
    <row r="23718" spans="8:8" x14ac:dyDescent="0.25">
      <c r="H23718" s="1"/>
    </row>
    <row r="23719" spans="8:8" x14ac:dyDescent="0.25">
      <c r="H23719" s="1"/>
    </row>
    <row r="23720" spans="8:8" x14ac:dyDescent="0.25">
      <c r="H23720" s="1"/>
    </row>
    <row r="23721" spans="8:8" x14ac:dyDescent="0.25">
      <c r="H23721" s="1"/>
    </row>
    <row r="23722" spans="8:8" x14ac:dyDescent="0.25">
      <c r="H23722" s="1"/>
    </row>
    <row r="23723" spans="8:8" x14ac:dyDescent="0.25">
      <c r="H23723" s="1"/>
    </row>
    <row r="23724" spans="8:8" x14ac:dyDescent="0.25">
      <c r="H23724" s="1"/>
    </row>
    <row r="23725" spans="8:8" x14ac:dyDescent="0.25">
      <c r="H23725" s="1"/>
    </row>
    <row r="23726" spans="8:8" x14ac:dyDescent="0.25">
      <c r="H23726" s="1"/>
    </row>
    <row r="23727" spans="8:8" x14ac:dyDescent="0.25">
      <c r="H23727" s="1"/>
    </row>
    <row r="23728" spans="8:8" x14ac:dyDescent="0.25">
      <c r="H23728" s="1"/>
    </row>
    <row r="23729" spans="8:8" x14ac:dyDescent="0.25">
      <c r="H23729" s="1"/>
    </row>
    <row r="23730" spans="8:8" x14ac:dyDescent="0.25">
      <c r="H23730" s="1"/>
    </row>
    <row r="23731" spans="8:8" x14ac:dyDescent="0.25">
      <c r="H23731" s="1"/>
    </row>
    <row r="23732" spans="8:8" x14ac:dyDescent="0.25">
      <c r="H23732" s="1"/>
    </row>
    <row r="23733" spans="8:8" x14ac:dyDescent="0.25">
      <c r="H23733" s="1"/>
    </row>
    <row r="23734" spans="8:8" x14ac:dyDescent="0.25">
      <c r="H23734" s="1"/>
    </row>
    <row r="23735" spans="8:8" x14ac:dyDescent="0.25">
      <c r="H23735" s="1"/>
    </row>
    <row r="23736" spans="8:8" x14ac:dyDescent="0.25">
      <c r="H23736" s="1"/>
    </row>
    <row r="23737" spans="8:8" x14ac:dyDescent="0.25">
      <c r="H23737" s="1"/>
    </row>
    <row r="23738" spans="8:8" x14ac:dyDescent="0.25">
      <c r="H23738" s="1"/>
    </row>
    <row r="23739" spans="8:8" x14ac:dyDescent="0.25">
      <c r="H23739" s="1"/>
    </row>
    <row r="23740" spans="8:8" x14ac:dyDescent="0.25">
      <c r="H23740" s="1"/>
    </row>
    <row r="23741" spans="8:8" x14ac:dyDescent="0.25">
      <c r="H23741" s="1"/>
    </row>
    <row r="23742" spans="8:8" x14ac:dyDescent="0.25">
      <c r="H23742" s="1"/>
    </row>
    <row r="23743" spans="8:8" x14ac:dyDescent="0.25">
      <c r="H23743" s="1"/>
    </row>
    <row r="23744" spans="8:8" x14ac:dyDescent="0.25">
      <c r="H23744" s="1"/>
    </row>
    <row r="23745" spans="8:8" x14ac:dyDescent="0.25">
      <c r="H23745" s="1"/>
    </row>
    <row r="23746" spans="8:8" x14ac:dyDescent="0.25">
      <c r="H23746" s="1"/>
    </row>
    <row r="23747" spans="8:8" x14ac:dyDescent="0.25">
      <c r="H23747" s="1"/>
    </row>
    <row r="23748" spans="8:8" x14ac:dyDescent="0.25">
      <c r="H23748" s="1"/>
    </row>
    <row r="23749" spans="8:8" x14ac:dyDescent="0.25">
      <c r="H23749" s="1"/>
    </row>
    <row r="23750" spans="8:8" x14ac:dyDescent="0.25">
      <c r="H23750" s="1"/>
    </row>
    <row r="23751" spans="8:8" x14ac:dyDescent="0.25">
      <c r="H23751" s="1"/>
    </row>
    <row r="23752" spans="8:8" x14ac:dyDescent="0.25">
      <c r="H23752" s="1"/>
    </row>
    <row r="23753" spans="8:8" x14ac:dyDescent="0.25">
      <c r="H23753" s="1"/>
    </row>
    <row r="23754" spans="8:8" x14ac:dyDescent="0.25">
      <c r="H23754" s="1"/>
    </row>
    <row r="23755" spans="8:8" x14ac:dyDescent="0.25">
      <c r="H23755" s="1"/>
    </row>
    <row r="23756" spans="8:8" x14ac:dyDescent="0.25">
      <c r="H23756" s="1"/>
    </row>
    <row r="23757" spans="8:8" x14ac:dyDescent="0.25">
      <c r="H23757" s="1"/>
    </row>
    <row r="23758" spans="8:8" x14ac:dyDescent="0.25">
      <c r="H23758" s="1"/>
    </row>
    <row r="23759" spans="8:8" x14ac:dyDescent="0.25">
      <c r="H23759" s="1"/>
    </row>
    <row r="23760" spans="8:8" x14ac:dyDescent="0.25">
      <c r="H23760" s="1"/>
    </row>
    <row r="23761" spans="8:8" x14ac:dyDescent="0.25">
      <c r="H23761" s="1"/>
    </row>
    <row r="23762" spans="8:8" x14ac:dyDescent="0.25">
      <c r="H23762" s="1"/>
    </row>
    <row r="23763" spans="8:8" x14ac:dyDescent="0.25">
      <c r="H23763" s="1"/>
    </row>
    <row r="23764" spans="8:8" x14ac:dyDescent="0.25">
      <c r="H23764" s="1"/>
    </row>
    <row r="23765" spans="8:8" x14ac:dyDescent="0.25">
      <c r="H23765" s="1"/>
    </row>
    <row r="23766" spans="8:8" x14ac:dyDescent="0.25">
      <c r="H23766" s="1"/>
    </row>
    <row r="23767" spans="8:8" x14ac:dyDescent="0.25">
      <c r="H23767" s="1"/>
    </row>
    <row r="23768" spans="8:8" x14ac:dyDescent="0.25">
      <c r="H23768" s="1"/>
    </row>
    <row r="23769" spans="8:8" x14ac:dyDescent="0.25">
      <c r="H23769" s="1"/>
    </row>
    <row r="23770" spans="8:8" x14ac:dyDescent="0.25">
      <c r="H23770" s="1"/>
    </row>
    <row r="23771" spans="8:8" x14ac:dyDescent="0.25">
      <c r="H23771" s="1"/>
    </row>
    <row r="23772" spans="8:8" x14ac:dyDescent="0.25">
      <c r="H23772" s="1"/>
    </row>
    <row r="23773" spans="8:8" x14ac:dyDescent="0.25">
      <c r="H23773" s="1"/>
    </row>
    <row r="23774" spans="8:8" x14ac:dyDescent="0.25">
      <c r="H23774" s="1"/>
    </row>
    <row r="23775" spans="8:8" x14ac:dyDescent="0.25">
      <c r="H23775" s="1"/>
    </row>
    <row r="23776" spans="8:8" x14ac:dyDescent="0.25">
      <c r="H23776" s="1"/>
    </row>
    <row r="23777" spans="8:8" x14ac:dyDescent="0.25">
      <c r="H23777" s="1"/>
    </row>
    <row r="23778" spans="8:8" x14ac:dyDescent="0.25">
      <c r="H23778" s="1"/>
    </row>
    <row r="23779" spans="8:8" x14ac:dyDescent="0.25">
      <c r="H23779" s="1"/>
    </row>
    <row r="23780" spans="8:8" x14ac:dyDescent="0.25">
      <c r="H23780" s="1"/>
    </row>
    <row r="23781" spans="8:8" x14ac:dyDescent="0.25">
      <c r="H23781" s="1"/>
    </row>
    <row r="23782" spans="8:8" x14ac:dyDescent="0.25">
      <c r="H23782" s="1"/>
    </row>
    <row r="23783" spans="8:8" x14ac:dyDescent="0.25">
      <c r="H23783" s="1"/>
    </row>
    <row r="23784" spans="8:8" x14ac:dyDescent="0.25">
      <c r="H23784" s="1"/>
    </row>
    <row r="23785" spans="8:8" x14ac:dyDescent="0.25">
      <c r="H23785" s="1"/>
    </row>
    <row r="23786" spans="8:8" x14ac:dyDescent="0.25">
      <c r="H23786" s="1"/>
    </row>
    <row r="23787" spans="8:8" x14ac:dyDescent="0.25">
      <c r="H23787" s="1"/>
    </row>
    <row r="23788" spans="8:8" x14ac:dyDescent="0.25">
      <c r="H23788" s="1"/>
    </row>
    <row r="23789" spans="8:8" x14ac:dyDescent="0.25">
      <c r="H23789" s="1"/>
    </row>
    <row r="23790" spans="8:8" x14ac:dyDescent="0.25">
      <c r="H23790" s="1"/>
    </row>
    <row r="23791" spans="8:8" x14ac:dyDescent="0.25">
      <c r="H23791" s="1"/>
    </row>
    <row r="23792" spans="8:8" x14ac:dyDescent="0.25">
      <c r="H23792" s="1"/>
    </row>
    <row r="23793" spans="8:8" x14ac:dyDescent="0.25">
      <c r="H23793" s="1"/>
    </row>
    <row r="23794" spans="8:8" x14ac:dyDescent="0.25">
      <c r="H23794" s="1"/>
    </row>
    <row r="23795" spans="8:8" x14ac:dyDescent="0.25">
      <c r="H23795" s="1"/>
    </row>
    <row r="23796" spans="8:8" x14ac:dyDescent="0.25">
      <c r="H23796" s="1"/>
    </row>
    <row r="23797" spans="8:8" x14ac:dyDescent="0.25">
      <c r="H23797" s="1"/>
    </row>
    <row r="23798" spans="8:8" x14ac:dyDescent="0.25">
      <c r="H23798" s="1"/>
    </row>
    <row r="23799" spans="8:8" x14ac:dyDescent="0.25">
      <c r="H23799" s="1"/>
    </row>
    <row r="23800" spans="8:8" x14ac:dyDescent="0.25">
      <c r="H23800" s="1"/>
    </row>
    <row r="23801" spans="8:8" x14ac:dyDescent="0.25">
      <c r="H23801" s="1"/>
    </row>
    <row r="23802" spans="8:8" x14ac:dyDescent="0.25">
      <c r="H23802" s="1"/>
    </row>
    <row r="23803" spans="8:8" x14ac:dyDescent="0.25">
      <c r="H23803" s="1"/>
    </row>
    <row r="23804" spans="8:8" x14ac:dyDescent="0.25">
      <c r="H23804" s="1"/>
    </row>
    <row r="23805" spans="8:8" x14ac:dyDescent="0.25">
      <c r="H23805" s="1"/>
    </row>
    <row r="23806" spans="8:8" x14ac:dyDescent="0.25">
      <c r="H23806" s="1"/>
    </row>
    <row r="23807" spans="8:8" x14ac:dyDescent="0.25">
      <c r="H23807" s="1"/>
    </row>
    <row r="23808" spans="8:8" x14ac:dyDescent="0.25">
      <c r="H23808" s="1"/>
    </row>
    <row r="23809" spans="8:8" x14ac:dyDescent="0.25">
      <c r="H23809" s="1"/>
    </row>
    <row r="23810" spans="8:8" x14ac:dyDescent="0.25">
      <c r="H23810" s="1"/>
    </row>
    <row r="23811" spans="8:8" x14ac:dyDescent="0.25">
      <c r="H23811" s="1"/>
    </row>
    <row r="23812" spans="8:8" x14ac:dyDescent="0.25">
      <c r="H23812" s="1"/>
    </row>
    <row r="23813" spans="8:8" x14ac:dyDescent="0.25">
      <c r="H23813" s="1"/>
    </row>
    <row r="23814" spans="8:8" x14ac:dyDescent="0.25">
      <c r="H23814" s="1"/>
    </row>
    <row r="23815" spans="8:8" x14ac:dyDescent="0.25">
      <c r="H23815" s="1"/>
    </row>
    <row r="23816" spans="8:8" x14ac:dyDescent="0.25">
      <c r="H23816" s="1"/>
    </row>
    <row r="23817" spans="8:8" x14ac:dyDescent="0.25">
      <c r="H23817" s="1"/>
    </row>
    <row r="23818" spans="8:8" x14ac:dyDescent="0.25">
      <c r="H23818" s="1"/>
    </row>
    <row r="23819" spans="8:8" x14ac:dyDescent="0.25">
      <c r="H23819" s="1"/>
    </row>
    <row r="23820" spans="8:8" x14ac:dyDescent="0.25">
      <c r="H23820" s="1"/>
    </row>
    <row r="23821" spans="8:8" x14ac:dyDescent="0.25">
      <c r="H23821" s="1"/>
    </row>
    <row r="23822" spans="8:8" x14ac:dyDescent="0.25">
      <c r="H23822" s="1"/>
    </row>
    <row r="23823" spans="8:8" x14ac:dyDescent="0.25">
      <c r="H23823" s="1"/>
    </row>
    <row r="23824" spans="8:8" x14ac:dyDescent="0.25">
      <c r="H23824" s="1"/>
    </row>
    <row r="23825" spans="8:8" x14ac:dyDescent="0.25">
      <c r="H23825" s="1"/>
    </row>
    <row r="23826" spans="8:8" x14ac:dyDescent="0.25">
      <c r="H23826" s="1"/>
    </row>
    <row r="23827" spans="8:8" x14ac:dyDescent="0.25">
      <c r="H23827" s="1"/>
    </row>
    <row r="23828" spans="8:8" x14ac:dyDescent="0.25">
      <c r="H23828" s="1"/>
    </row>
    <row r="23829" spans="8:8" x14ac:dyDescent="0.25">
      <c r="H23829" s="1"/>
    </row>
    <row r="23830" spans="8:8" x14ac:dyDescent="0.25">
      <c r="H23830" s="1"/>
    </row>
    <row r="23831" spans="8:8" x14ac:dyDescent="0.25">
      <c r="H23831" s="1"/>
    </row>
    <row r="23832" spans="8:8" x14ac:dyDescent="0.25">
      <c r="H23832" s="1"/>
    </row>
    <row r="23833" spans="8:8" x14ac:dyDescent="0.25">
      <c r="H23833" s="1"/>
    </row>
    <row r="23834" spans="8:8" x14ac:dyDescent="0.25">
      <c r="H23834" s="1"/>
    </row>
    <row r="23835" spans="8:8" x14ac:dyDescent="0.25">
      <c r="H23835" s="1"/>
    </row>
    <row r="23836" spans="8:8" x14ac:dyDescent="0.25">
      <c r="H23836" s="1"/>
    </row>
    <row r="23837" spans="8:8" x14ac:dyDescent="0.25">
      <c r="H23837" s="1"/>
    </row>
    <row r="23838" spans="8:8" x14ac:dyDescent="0.25">
      <c r="H23838" s="1"/>
    </row>
    <row r="23839" spans="8:8" x14ac:dyDescent="0.25">
      <c r="H23839" s="1"/>
    </row>
    <row r="23840" spans="8:8" x14ac:dyDescent="0.25">
      <c r="H23840" s="1"/>
    </row>
    <row r="23841" spans="8:8" x14ac:dyDescent="0.25">
      <c r="H23841" s="1"/>
    </row>
    <row r="23842" spans="8:8" x14ac:dyDescent="0.25">
      <c r="H23842" s="1"/>
    </row>
    <row r="23843" spans="8:8" x14ac:dyDescent="0.25">
      <c r="H23843" s="1"/>
    </row>
    <row r="23844" spans="8:8" x14ac:dyDescent="0.25">
      <c r="H23844" s="1"/>
    </row>
    <row r="23845" spans="8:8" x14ac:dyDescent="0.25">
      <c r="H23845" s="1"/>
    </row>
    <row r="23846" spans="8:8" x14ac:dyDescent="0.25">
      <c r="H23846" s="1"/>
    </row>
    <row r="23847" spans="8:8" x14ac:dyDescent="0.25">
      <c r="H23847" s="1"/>
    </row>
    <row r="23848" spans="8:8" x14ac:dyDescent="0.25">
      <c r="H23848" s="1"/>
    </row>
    <row r="23849" spans="8:8" x14ac:dyDescent="0.25">
      <c r="H23849" s="1"/>
    </row>
    <row r="23850" spans="8:8" x14ac:dyDescent="0.25">
      <c r="H23850" s="1"/>
    </row>
    <row r="23851" spans="8:8" x14ac:dyDescent="0.25">
      <c r="H23851" s="1"/>
    </row>
    <row r="23852" spans="8:8" x14ac:dyDescent="0.25">
      <c r="H23852" s="1"/>
    </row>
    <row r="23853" spans="8:8" x14ac:dyDescent="0.25">
      <c r="H23853" s="1"/>
    </row>
    <row r="23854" spans="8:8" x14ac:dyDescent="0.25">
      <c r="H23854" s="1"/>
    </row>
    <row r="23855" spans="8:8" x14ac:dyDescent="0.25">
      <c r="H23855" s="1"/>
    </row>
    <row r="23856" spans="8:8" x14ac:dyDescent="0.25">
      <c r="H23856" s="1"/>
    </row>
    <row r="23857" spans="8:8" x14ac:dyDescent="0.25">
      <c r="H23857" s="1"/>
    </row>
    <row r="23858" spans="8:8" x14ac:dyDescent="0.25">
      <c r="H23858" s="1"/>
    </row>
    <row r="23859" spans="8:8" x14ac:dyDescent="0.25">
      <c r="H23859" s="1"/>
    </row>
    <row r="23860" spans="8:8" x14ac:dyDescent="0.25">
      <c r="H23860" s="1"/>
    </row>
    <row r="23861" spans="8:8" x14ac:dyDescent="0.25">
      <c r="H23861" s="1"/>
    </row>
    <row r="23862" spans="8:8" x14ac:dyDescent="0.25">
      <c r="H23862" s="1"/>
    </row>
    <row r="23863" spans="8:8" x14ac:dyDescent="0.25">
      <c r="H23863" s="1"/>
    </row>
    <row r="23864" spans="8:8" x14ac:dyDescent="0.25">
      <c r="H23864" s="1"/>
    </row>
    <row r="23865" spans="8:8" x14ac:dyDescent="0.25">
      <c r="H23865" s="1"/>
    </row>
    <row r="23866" spans="8:8" x14ac:dyDescent="0.25">
      <c r="H23866" s="1"/>
    </row>
    <row r="23867" spans="8:8" x14ac:dyDescent="0.25">
      <c r="H23867" s="1"/>
    </row>
    <row r="23868" spans="8:8" x14ac:dyDescent="0.25">
      <c r="H23868" s="1"/>
    </row>
    <row r="23869" spans="8:8" x14ac:dyDescent="0.25">
      <c r="H23869" s="1"/>
    </row>
    <row r="23870" spans="8:8" x14ac:dyDescent="0.25">
      <c r="H23870" s="1"/>
    </row>
    <row r="23871" spans="8:8" x14ac:dyDescent="0.25">
      <c r="H23871" s="1"/>
    </row>
    <row r="23872" spans="8:8" x14ac:dyDescent="0.25">
      <c r="H23872" s="1"/>
    </row>
    <row r="23873" spans="8:8" x14ac:dyDescent="0.25">
      <c r="H23873" s="1"/>
    </row>
    <row r="23874" spans="8:8" x14ac:dyDescent="0.25">
      <c r="H23874" s="1"/>
    </row>
    <row r="23875" spans="8:8" x14ac:dyDescent="0.25">
      <c r="H23875" s="1"/>
    </row>
    <row r="23876" spans="8:8" x14ac:dyDescent="0.25">
      <c r="H23876" s="1"/>
    </row>
    <row r="23877" spans="8:8" x14ac:dyDescent="0.25">
      <c r="H23877" s="1"/>
    </row>
    <row r="23878" spans="8:8" x14ac:dyDescent="0.25">
      <c r="H23878" s="1"/>
    </row>
    <row r="23879" spans="8:8" x14ac:dyDescent="0.25">
      <c r="H23879" s="1"/>
    </row>
    <row r="23880" spans="8:8" x14ac:dyDescent="0.25">
      <c r="H23880" s="1"/>
    </row>
    <row r="23881" spans="8:8" x14ac:dyDescent="0.25">
      <c r="H23881" s="1"/>
    </row>
    <row r="23882" spans="8:8" x14ac:dyDescent="0.25">
      <c r="H23882" s="1"/>
    </row>
    <row r="23883" spans="8:8" x14ac:dyDescent="0.25">
      <c r="H23883" s="1"/>
    </row>
    <row r="23884" spans="8:8" x14ac:dyDescent="0.25">
      <c r="H23884" s="1"/>
    </row>
    <row r="23885" spans="8:8" x14ac:dyDescent="0.25">
      <c r="H23885" s="1"/>
    </row>
    <row r="23886" spans="8:8" x14ac:dyDescent="0.25">
      <c r="H23886" s="1"/>
    </row>
    <row r="23887" spans="8:8" x14ac:dyDescent="0.25">
      <c r="H23887" s="1"/>
    </row>
    <row r="23888" spans="8:8" x14ac:dyDescent="0.25">
      <c r="H23888" s="1"/>
    </row>
    <row r="23889" spans="8:8" x14ac:dyDescent="0.25">
      <c r="H23889" s="1"/>
    </row>
    <row r="23890" spans="8:8" x14ac:dyDescent="0.25">
      <c r="H23890" s="1"/>
    </row>
    <row r="23891" spans="8:8" x14ac:dyDescent="0.25">
      <c r="H23891" s="1"/>
    </row>
    <row r="23892" spans="8:8" x14ac:dyDescent="0.25">
      <c r="H23892" s="1"/>
    </row>
    <row r="23893" spans="8:8" x14ac:dyDescent="0.25">
      <c r="H23893" s="1"/>
    </row>
    <row r="23894" spans="8:8" x14ac:dyDescent="0.25">
      <c r="H23894" s="1"/>
    </row>
    <row r="23895" spans="8:8" x14ac:dyDescent="0.25">
      <c r="H23895" s="1"/>
    </row>
    <row r="23896" spans="8:8" x14ac:dyDescent="0.25">
      <c r="H23896" s="1"/>
    </row>
    <row r="23897" spans="8:8" x14ac:dyDescent="0.25">
      <c r="H23897" s="1"/>
    </row>
    <row r="23898" spans="8:8" x14ac:dyDescent="0.25">
      <c r="H23898" s="1"/>
    </row>
    <row r="23899" spans="8:8" x14ac:dyDescent="0.25">
      <c r="H23899" s="1"/>
    </row>
    <row r="23900" spans="8:8" x14ac:dyDescent="0.25">
      <c r="H23900" s="1"/>
    </row>
    <row r="23901" spans="8:8" x14ac:dyDescent="0.25">
      <c r="H23901" s="1"/>
    </row>
    <row r="23902" spans="8:8" x14ac:dyDescent="0.25">
      <c r="H23902" s="1"/>
    </row>
    <row r="23903" spans="8:8" x14ac:dyDescent="0.25">
      <c r="H23903" s="1"/>
    </row>
    <row r="23904" spans="8:8" x14ac:dyDescent="0.25">
      <c r="H23904" s="1"/>
    </row>
    <row r="23905" spans="8:8" x14ac:dyDescent="0.25">
      <c r="H23905" s="1"/>
    </row>
    <row r="23906" spans="8:8" x14ac:dyDescent="0.25">
      <c r="H23906" s="1"/>
    </row>
    <row r="23907" spans="8:8" x14ac:dyDescent="0.25">
      <c r="H23907" s="1"/>
    </row>
    <row r="23908" spans="8:8" x14ac:dyDescent="0.25">
      <c r="H23908" s="1"/>
    </row>
    <row r="23909" spans="8:8" x14ac:dyDescent="0.25">
      <c r="H23909" s="1"/>
    </row>
    <row r="23910" spans="8:8" x14ac:dyDescent="0.25">
      <c r="H23910" s="1"/>
    </row>
    <row r="23911" spans="8:8" x14ac:dyDescent="0.25">
      <c r="H23911" s="1"/>
    </row>
    <row r="23912" spans="8:8" x14ac:dyDescent="0.25">
      <c r="H23912" s="1"/>
    </row>
    <row r="23913" spans="8:8" x14ac:dyDescent="0.25">
      <c r="H23913" s="1"/>
    </row>
    <row r="23914" spans="8:8" x14ac:dyDescent="0.25">
      <c r="H23914" s="1"/>
    </row>
    <row r="23915" spans="8:8" x14ac:dyDescent="0.25">
      <c r="H23915" s="1"/>
    </row>
    <row r="23916" spans="8:8" x14ac:dyDescent="0.25">
      <c r="H23916" s="1"/>
    </row>
    <row r="23917" spans="8:8" x14ac:dyDescent="0.25">
      <c r="H23917" s="1"/>
    </row>
    <row r="23918" spans="8:8" x14ac:dyDescent="0.25">
      <c r="H23918" s="1"/>
    </row>
    <row r="23919" spans="8:8" x14ac:dyDescent="0.25">
      <c r="H23919" s="1"/>
    </row>
    <row r="23920" spans="8:8" x14ac:dyDescent="0.25">
      <c r="H23920" s="1"/>
    </row>
    <row r="23921" spans="8:8" x14ac:dyDescent="0.25">
      <c r="H23921" s="1"/>
    </row>
    <row r="23922" spans="8:8" x14ac:dyDescent="0.25">
      <c r="H23922" s="1"/>
    </row>
    <row r="23923" spans="8:8" x14ac:dyDescent="0.25">
      <c r="H23923" s="1"/>
    </row>
    <row r="23924" spans="8:8" x14ac:dyDescent="0.25">
      <c r="H23924" s="1"/>
    </row>
    <row r="23925" spans="8:8" x14ac:dyDescent="0.25">
      <c r="H23925" s="1"/>
    </row>
    <row r="23926" spans="8:8" x14ac:dyDescent="0.25">
      <c r="H23926" s="1"/>
    </row>
    <row r="23927" spans="8:8" x14ac:dyDescent="0.25">
      <c r="H23927" s="1"/>
    </row>
    <row r="23928" spans="8:8" x14ac:dyDescent="0.25">
      <c r="H23928" s="1"/>
    </row>
    <row r="23929" spans="8:8" x14ac:dyDescent="0.25">
      <c r="H23929" s="1"/>
    </row>
    <row r="23930" spans="8:8" x14ac:dyDescent="0.25">
      <c r="H23930" s="1"/>
    </row>
    <row r="23931" spans="8:8" x14ac:dyDescent="0.25">
      <c r="H23931" s="1"/>
    </row>
    <row r="23932" spans="8:8" x14ac:dyDescent="0.25">
      <c r="H23932" s="1"/>
    </row>
    <row r="23933" spans="8:8" x14ac:dyDescent="0.25">
      <c r="H23933" s="1"/>
    </row>
    <row r="23934" spans="8:8" x14ac:dyDescent="0.25">
      <c r="H23934" s="1"/>
    </row>
    <row r="23935" spans="8:8" x14ac:dyDescent="0.25">
      <c r="H23935" s="1"/>
    </row>
    <row r="23936" spans="8:8" x14ac:dyDescent="0.25">
      <c r="H23936" s="1"/>
    </row>
    <row r="23937" spans="8:8" x14ac:dyDescent="0.25">
      <c r="H23937" s="1"/>
    </row>
    <row r="23938" spans="8:8" x14ac:dyDescent="0.25">
      <c r="H23938" s="1"/>
    </row>
    <row r="23939" spans="8:8" x14ac:dyDescent="0.25">
      <c r="H23939" s="1"/>
    </row>
    <row r="23940" spans="8:8" x14ac:dyDescent="0.25">
      <c r="H23940" s="1"/>
    </row>
    <row r="23941" spans="8:8" x14ac:dyDescent="0.25">
      <c r="H23941" s="1"/>
    </row>
    <row r="23942" spans="8:8" x14ac:dyDescent="0.25">
      <c r="H23942" s="1"/>
    </row>
    <row r="23943" spans="8:8" x14ac:dyDescent="0.25">
      <c r="H23943" s="1"/>
    </row>
    <row r="23944" spans="8:8" x14ac:dyDescent="0.25">
      <c r="H23944" s="1"/>
    </row>
    <row r="23945" spans="8:8" x14ac:dyDescent="0.25">
      <c r="H23945" s="1"/>
    </row>
    <row r="23946" spans="8:8" x14ac:dyDescent="0.25">
      <c r="H23946" s="1"/>
    </row>
    <row r="23947" spans="8:8" x14ac:dyDescent="0.25">
      <c r="H23947" s="1"/>
    </row>
    <row r="23948" spans="8:8" x14ac:dyDescent="0.25">
      <c r="H23948" s="1"/>
    </row>
    <row r="23949" spans="8:8" x14ac:dyDescent="0.25">
      <c r="H23949" s="1"/>
    </row>
    <row r="23950" spans="8:8" x14ac:dyDescent="0.25">
      <c r="H23950" s="1"/>
    </row>
    <row r="23951" spans="8:8" x14ac:dyDescent="0.25">
      <c r="H23951" s="1"/>
    </row>
    <row r="23952" spans="8:8" x14ac:dyDescent="0.25">
      <c r="H23952" s="1"/>
    </row>
    <row r="23953" spans="8:8" x14ac:dyDescent="0.25">
      <c r="H23953" s="1"/>
    </row>
    <row r="23954" spans="8:8" x14ac:dyDescent="0.25">
      <c r="H23954" s="1"/>
    </row>
    <row r="23955" spans="8:8" x14ac:dyDescent="0.25">
      <c r="H23955" s="1"/>
    </row>
    <row r="23956" spans="8:8" x14ac:dyDescent="0.25">
      <c r="H23956" s="1"/>
    </row>
    <row r="23957" spans="8:8" x14ac:dyDescent="0.25">
      <c r="H23957" s="1"/>
    </row>
    <row r="23958" spans="8:8" x14ac:dyDescent="0.25">
      <c r="H23958" s="1"/>
    </row>
    <row r="23959" spans="8:8" x14ac:dyDescent="0.25">
      <c r="H23959" s="1"/>
    </row>
    <row r="23960" spans="8:8" x14ac:dyDescent="0.25">
      <c r="H23960" s="1"/>
    </row>
    <row r="23961" spans="8:8" x14ac:dyDescent="0.25">
      <c r="H23961" s="1"/>
    </row>
    <row r="23962" spans="8:8" x14ac:dyDescent="0.25">
      <c r="H23962" s="1"/>
    </row>
    <row r="23963" spans="8:8" x14ac:dyDescent="0.25">
      <c r="H23963" s="1"/>
    </row>
    <row r="23964" spans="8:8" x14ac:dyDescent="0.25">
      <c r="H23964" s="1"/>
    </row>
    <row r="23965" spans="8:8" x14ac:dyDescent="0.25">
      <c r="H23965" s="1"/>
    </row>
    <row r="23966" spans="8:8" x14ac:dyDescent="0.25">
      <c r="H23966" s="1"/>
    </row>
    <row r="23967" spans="8:8" x14ac:dyDescent="0.25">
      <c r="H23967" s="1"/>
    </row>
    <row r="23968" spans="8:8" x14ac:dyDescent="0.25">
      <c r="H23968" s="1"/>
    </row>
    <row r="23969" spans="8:8" x14ac:dyDescent="0.25">
      <c r="H23969" s="1"/>
    </row>
    <row r="23970" spans="8:8" x14ac:dyDescent="0.25">
      <c r="H23970" s="1"/>
    </row>
    <row r="23971" spans="8:8" x14ac:dyDescent="0.25">
      <c r="H23971" s="1"/>
    </row>
    <row r="23972" spans="8:8" x14ac:dyDescent="0.25">
      <c r="H23972" s="1"/>
    </row>
    <row r="23973" spans="8:8" x14ac:dyDescent="0.25">
      <c r="H23973" s="1"/>
    </row>
    <row r="23974" spans="8:8" x14ac:dyDescent="0.25">
      <c r="H23974" s="1"/>
    </row>
    <row r="23975" spans="8:8" x14ac:dyDescent="0.25">
      <c r="H23975" s="1"/>
    </row>
    <row r="23976" spans="8:8" x14ac:dyDescent="0.25">
      <c r="H23976" s="1"/>
    </row>
    <row r="23977" spans="8:8" x14ac:dyDescent="0.25">
      <c r="H23977" s="1"/>
    </row>
    <row r="23978" spans="8:8" x14ac:dyDescent="0.25">
      <c r="H23978" s="1"/>
    </row>
    <row r="23979" spans="8:8" x14ac:dyDescent="0.25">
      <c r="H23979" s="1"/>
    </row>
    <row r="23980" spans="8:8" x14ac:dyDescent="0.25">
      <c r="H23980" s="1"/>
    </row>
    <row r="23981" spans="8:8" x14ac:dyDescent="0.25">
      <c r="H23981" s="1"/>
    </row>
    <row r="23982" spans="8:8" x14ac:dyDescent="0.25">
      <c r="H23982" s="1"/>
    </row>
    <row r="23983" spans="8:8" x14ac:dyDescent="0.25">
      <c r="H23983" s="1"/>
    </row>
    <row r="23984" spans="8:8" x14ac:dyDescent="0.25">
      <c r="H23984" s="1"/>
    </row>
    <row r="23985" spans="8:8" x14ac:dyDescent="0.25">
      <c r="H23985" s="1"/>
    </row>
    <row r="23986" spans="8:8" x14ac:dyDescent="0.25">
      <c r="H23986" s="1"/>
    </row>
    <row r="23987" spans="8:8" x14ac:dyDescent="0.25">
      <c r="H23987" s="1"/>
    </row>
    <row r="23988" spans="8:8" x14ac:dyDescent="0.25">
      <c r="H23988" s="1"/>
    </row>
    <row r="23989" spans="8:8" x14ac:dyDescent="0.25">
      <c r="H23989" s="1"/>
    </row>
    <row r="23990" spans="8:8" x14ac:dyDescent="0.25">
      <c r="H23990" s="1"/>
    </row>
    <row r="23991" spans="8:8" x14ac:dyDescent="0.25">
      <c r="H23991" s="1"/>
    </row>
    <row r="23992" spans="8:8" x14ac:dyDescent="0.25">
      <c r="H23992" s="1"/>
    </row>
    <row r="23993" spans="8:8" x14ac:dyDescent="0.25">
      <c r="H23993" s="1"/>
    </row>
    <row r="23994" spans="8:8" x14ac:dyDescent="0.25">
      <c r="H23994" s="1"/>
    </row>
    <row r="23995" spans="8:8" x14ac:dyDescent="0.25">
      <c r="H23995" s="1"/>
    </row>
    <row r="23996" spans="8:8" x14ac:dyDescent="0.25">
      <c r="H23996" s="1"/>
    </row>
    <row r="23997" spans="8:8" x14ac:dyDescent="0.25">
      <c r="H23997" s="1"/>
    </row>
    <row r="23998" spans="8:8" x14ac:dyDescent="0.25">
      <c r="H23998" s="1"/>
    </row>
    <row r="23999" spans="8:8" x14ac:dyDescent="0.25">
      <c r="H23999" s="1"/>
    </row>
    <row r="24000" spans="8:8" x14ac:dyDescent="0.25">
      <c r="H24000" s="1"/>
    </row>
    <row r="24001" spans="8:8" x14ac:dyDescent="0.25">
      <c r="H24001" s="1"/>
    </row>
    <row r="24002" spans="8:8" x14ac:dyDescent="0.25">
      <c r="H24002" s="1"/>
    </row>
    <row r="24003" spans="8:8" x14ac:dyDescent="0.25">
      <c r="H24003" s="1"/>
    </row>
    <row r="24004" spans="8:8" x14ac:dyDescent="0.25">
      <c r="H24004" s="1"/>
    </row>
    <row r="24005" spans="8:8" x14ac:dyDescent="0.25">
      <c r="H24005" s="1"/>
    </row>
    <row r="24006" spans="8:8" x14ac:dyDescent="0.25">
      <c r="H24006" s="1"/>
    </row>
    <row r="24007" spans="8:8" x14ac:dyDescent="0.25">
      <c r="H24007" s="1"/>
    </row>
    <row r="24008" spans="8:8" x14ac:dyDescent="0.25">
      <c r="H24008" s="1"/>
    </row>
    <row r="24009" spans="8:8" x14ac:dyDescent="0.25">
      <c r="H24009" s="1"/>
    </row>
    <row r="24010" spans="8:8" x14ac:dyDescent="0.25">
      <c r="H24010" s="1"/>
    </row>
    <row r="24011" spans="8:8" x14ac:dyDescent="0.25">
      <c r="H24011" s="1"/>
    </row>
    <row r="24012" spans="8:8" x14ac:dyDescent="0.25">
      <c r="H24012" s="1"/>
    </row>
    <row r="24013" spans="8:8" x14ac:dyDescent="0.25">
      <c r="H24013" s="1"/>
    </row>
    <row r="24014" spans="8:8" x14ac:dyDescent="0.25">
      <c r="H24014" s="1"/>
    </row>
    <row r="24015" spans="8:8" x14ac:dyDescent="0.25">
      <c r="H24015" s="1"/>
    </row>
    <row r="24016" spans="8:8" x14ac:dyDescent="0.25">
      <c r="H24016" s="1"/>
    </row>
    <row r="24017" spans="8:8" x14ac:dyDescent="0.25">
      <c r="H24017" s="1"/>
    </row>
    <row r="24018" spans="8:8" x14ac:dyDescent="0.25">
      <c r="H24018" s="1"/>
    </row>
    <row r="24019" spans="8:8" x14ac:dyDescent="0.25">
      <c r="H24019" s="1"/>
    </row>
    <row r="24020" spans="8:8" x14ac:dyDescent="0.25">
      <c r="H24020" s="1"/>
    </row>
    <row r="24021" spans="8:8" x14ac:dyDescent="0.25">
      <c r="H24021" s="1"/>
    </row>
    <row r="24022" spans="8:8" x14ac:dyDescent="0.25">
      <c r="H24022" s="1"/>
    </row>
    <row r="24023" spans="8:8" x14ac:dyDescent="0.25">
      <c r="H24023" s="1"/>
    </row>
    <row r="24024" spans="8:8" x14ac:dyDescent="0.25">
      <c r="H24024" s="1"/>
    </row>
    <row r="24025" spans="8:8" x14ac:dyDescent="0.25">
      <c r="H24025" s="1"/>
    </row>
    <row r="24026" spans="8:8" x14ac:dyDescent="0.25">
      <c r="H24026" s="1"/>
    </row>
    <row r="24027" spans="8:8" x14ac:dyDescent="0.25">
      <c r="H24027" s="1"/>
    </row>
    <row r="24028" spans="8:8" x14ac:dyDescent="0.25">
      <c r="H24028" s="1"/>
    </row>
    <row r="24029" spans="8:8" x14ac:dyDescent="0.25">
      <c r="H24029" s="1"/>
    </row>
    <row r="24030" spans="8:8" x14ac:dyDescent="0.25">
      <c r="H24030" s="1"/>
    </row>
    <row r="24031" spans="8:8" x14ac:dyDescent="0.25">
      <c r="H24031" s="1"/>
    </row>
    <row r="24032" spans="8:8" x14ac:dyDescent="0.25">
      <c r="H24032" s="1"/>
    </row>
    <row r="24033" spans="8:8" x14ac:dyDescent="0.25">
      <c r="H24033" s="1"/>
    </row>
    <row r="24034" spans="8:8" x14ac:dyDescent="0.25">
      <c r="H24034" s="1"/>
    </row>
    <row r="24035" spans="8:8" x14ac:dyDescent="0.25">
      <c r="H24035" s="1"/>
    </row>
    <row r="24036" spans="8:8" x14ac:dyDescent="0.25">
      <c r="H24036" s="1"/>
    </row>
    <row r="24037" spans="8:8" x14ac:dyDescent="0.25">
      <c r="H24037" s="1"/>
    </row>
    <row r="24038" spans="8:8" x14ac:dyDescent="0.25">
      <c r="H24038" s="1"/>
    </row>
    <row r="24039" spans="8:8" x14ac:dyDescent="0.25">
      <c r="H24039" s="1"/>
    </row>
    <row r="24040" spans="8:8" x14ac:dyDescent="0.25">
      <c r="H24040" s="1"/>
    </row>
    <row r="24041" spans="8:8" x14ac:dyDescent="0.25">
      <c r="H24041" s="1"/>
    </row>
    <row r="24042" spans="8:8" x14ac:dyDescent="0.25">
      <c r="H24042" s="1"/>
    </row>
    <row r="24043" spans="8:8" x14ac:dyDescent="0.25">
      <c r="H24043" s="1"/>
    </row>
    <row r="24044" spans="8:8" x14ac:dyDescent="0.25">
      <c r="H24044" s="1"/>
    </row>
    <row r="24045" spans="8:8" x14ac:dyDescent="0.25">
      <c r="H24045" s="1"/>
    </row>
    <row r="24046" spans="8:8" x14ac:dyDescent="0.25">
      <c r="H24046" s="1"/>
    </row>
    <row r="24047" spans="8:8" x14ac:dyDescent="0.25">
      <c r="H24047" s="1"/>
    </row>
    <row r="24048" spans="8:8" x14ac:dyDescent="0.25">
      <c r="H24048" s="1"/>
    </row>
    <row r="24049" spans="8:8" x14ac:dyDescent="0.25">
      <c r="H24049" s="1"/>
    </row>
    <row r="24050" spans="8:8" x14ac:dyDescent="0.25">
      <c r="H24050" s="1"/>
    </row>
    <row r="24051" spans="8:8" x14ac:dyDescent="0.25">
      <c r="H24051" s="1"/>
    </row>
    <row r="24052" spans="8:8" x14ac:dyDescent="0.25">
      <c r="H24052" s="1"/>
    </row>
    <row r="24053" spans="8:8" x14ac:dyDescent="0.25">
      <c r="H24053" s="1"/>
    </row>
    <row r="24054" spans="8:8" x14ac:dyDescent="0.25">
      <c r="H24054" s="1"/>
    </row>
    <row r="24055" spans="8:8" x14ac:dyDescent="0.25">
      <c r="H24055" s="1"/>
    </row>
    <row r="24056" spans="8:8" x14ac:dyDescent="0.25">
      <c r="H24056" s="1"/>
    </row>
    <row r="24057" spans="8:8" x14ac:dyDescent="0.25">
      <c r="H24057" s="1"/>
    </row>
    <row r="24058" spans="8:8" x14ac:dyDescent="0.25">
      <c r="H24058" s="1"/>
    </row>
    <row r="24059" spans="8:8" x14ac:dyDescent="0.25">
      <c r="H24059" s="1"/>
    </row>
    <row r="24060" spans="8:8" x14ac:dyDescent="0.25">
      <c r="H24060" s="1"/>
    </row>
    <row r="24061" spans="8:8" x14ac:dyDescent="0.25">
      <c r="H24061" s="1"/>
    </row>
    <row r="24062" spans="8:8" x14ac:dyDescent="0.25">
      <c r="H24062" s="1"/>
    </row>
    <row r="24063" spans="8:8" x14ac:dyDescent="0.25">
      <c r="H24063" s="1"/>
    </row>
    <row r="24064" spans="8:8" x14ac:dyDescent="0.25">
      <c r="H24064" s="1"/>
    </row>
    <row r="24065" spans="8:8" x14ac:dyDescent="0.25">
      <c r="H24065" s="1"/>
    </row>
    <row r="24066" spans="8:8" x14ac:dyDescent="0.25">
      <c r="H24066" s="1"/>
    </row>
    <row r="24067" spans="8:8" x14ac:dyDescent="0.25">
      <c r="H24067" s="1"/>
    </row>
    <row r="24068" spans="8:8" x14ac:dyDescent="0.25">
      <c r="H24068" s="1"/>
    </row>
    <row r="24069" spans="8:8" x14ac:dyDescent="0.25">
      <c r="H24069" s="1"/>
    </row>
    <row r="24070" spans="8:8" x14ac:dyDescent="0.25">
      <c r="H24070" s="1"/>
    </row>
    <row r="24071" spans="8:8" x14ac:dyDescent="0.25">
      <c r="H24071" s="1"/>
    </row>
    <row r="24072" spans="8:8" x14ac:dyDescent="0.25">
      <c r="H24072" s="1"/>
    </row>
    <row r="24073" spans="8:8" x14ac:dyDescent="0.25">
      <c r="H24073" s="1"/>
    </row>
    <row r="24074" spans="8:8" x14ac:dyDescent="0.25">
      <c r="H24074" s="1"/>
    </row>
    <row r="24075" spans="8:8" x14ac:dyDescent="0.25">
      <c r="H24075" s="1"/>
    </row>
    <row r="24076" spans="8:8" x14ac:dyDescent="0.25">
      <c r="H24076" s="1"/>
    </row>
    <row r="24077" spans="8:8" x14ac:dyDescent="0.25">
      <c r="H24077" s="1"/>
    </row>
    <row r="24078" spans="8:8" x14ac:dyDescent="0.25">
      <c r="H24078" s="1"/>
    </row>
    <row r="24079" spans="8:8" x14ac:dyDescent="0.25">
      <c r="H24079" s="1"/>
    </row>
    <row r="24080" spans="8:8" x14ac:dyDescent="0.25">
      <c r="H24080" s="1"/>
    </row>
    <row r="24081" spans="8:8" x14ac:dyDescent="0.25">
      <c r="H24081" s="1"/>
    </row>
    <row r="24082" spans="8:8" x14ac:dyDescent="0.25">
      <c r="H24082" s="1"/>
    </row>
    <row r="24083" spans="8:8" x14ac:dyDescent="0.25">
      <c r="H24083" s="1"/>
    </row>
    <row r="24084" spans="8:8" x14ac:dyDescent="0.25">
      <c r="H24084" s="1"/>
    </row>
    <row r="24085" spans="8:8" x14ac:dyDescent="0.25">
      <c r="H24085" s="1"/>
    </row>
    <row r="24086" spans="8:8" x14ac:dyDescent="0.25">
      <c r="H24086" s="1"/>
    </row>
    <row r="24087" spans="8:8" x14ac:dyDescent="0.25">
      <c r="H24087" s="1"/>
    </row>
    <row r="24088" spans="8:8" x14ac:dyDescent="0.25">
      <c r="H24088" s="1"/>
    </row>
    <row r="24089" spans="8:8" x14ac:dyDescent="0.25">
      <c r="H24089" s="1"/>
    </row>
    <row r="24090" spans="8:8" x14ac:dyDescent="0.25">
      <c r="H24090" s="1"/>
    </row>
    <row r="24091" spans="8:8" x14ac:dyDescent="0.25">
      <c r="H24091" s="1"/>
    </row>
    <row r="24092" spans="8:8" x14ac:dyDescent="0.25">
      <c r="H24092" s="1"/>
    </row>
    <row r="24093" spans="8:8" x14ac:dyDescent="0.25">
      <c r="H24093" s="1"/>
    </row>
    <row r="24094" spans="8:8" x14ac:dyDescent="0.25">
      <c r="H24094" s="1"/>
    </row>
    <row r="24095" spans="8:8" x14ac:dyDescent="0.25">
      <c r="H24095" s="1"/>
    </row>
    <row r="24096" spans="8:8" x14ac:dyDescent="0.25">
      <c r="H24096" s="1"/>
    </row>
    <row r="24097" spans="8:8" x14ac:dyDescent="0.25">
      <c r="H24097" s="1"/>
    </row>
    <row r="24098" spans="8:8" x14ac:dyDescent="0.25">
      <c r="H24098" s="1"/>
    </row>
    <row r="24099" spans="8:8" x14ac:dyDescent="0.25">
      <c r="H24099" s="1"/>
    </row>
    <row r="24100" spans="8:8" x14ac:dyDescent="0.25">
      <c r="H24100" s="1"/>
    </row>
    <row r="24101" spans="8:8" x14ac:dyDescent="0.25">
      <c r="H24101" s="1"/>
    </row>
    <row r="24102" spans="8:8" x14ac:dyDescent="0.25">
      <c r="H24102" s="1"/>
    </row>
    <row r="24103" spans="8:8" x14ac:dyDescent="0.25">
      <c r="H24103" s="1"/>
    </row>
    <row r="24104" spans="8:8" x14ac:dyDescent="0.25">
      <c r="H24104" s="1"/>
    </row>
    <row r="24105" spans="8:8" x14ac:dyDescent="0.25">
      <c r="H24105" s="1"/>
    </row>
    <row r="24106" spans="8:8" x14ac:dyDescent="0.25">
      <c r="H24106" s="1"/>
    </row>
    <row r="24107" spans="8:8" x14ac:dyDescent="0.25">
      <c r="H24107" s="1"/>
    </row>
    <row r="24108" spans="8:8" x14ac:dyDescent="0.25">
      <c r="H24108" s="1"/>
    </row>
    <row r="24109" spans="8:8" x14ac:dyDescent="0.25">
      <c r="H24109" s="1"/>
    </row>
    <row r="24110" spans="8:8" x14ac:dyDescent="0.25">
      <c r="H24110" s="1"/>
    </row>
    <row r="24111" spans="8:8" x14ac:dyDescent="0.25">
      <c r="H24111" s="1"/>
    </row>
    <row r="24112" spans="8:8" x14ac:dyDescent="0.25">
      <c r="H24112" s="1"/>
    </row>
    <row r="24113" spans="8:8" x14ac:dyDescent="0.25">
      <c r="H24113" s="1"/>
    </row>
    <row r="24114" spans="8:8" x14ac:dyDescent="0.25">
      <c r="H24114" s="1"/>
    </row>
    <row r="24115" spans="8:8" x14ac:dyDescent="0.25">
      <c r="H24115" s="1"/>
    </row>
    <row r="24116" spans="8:8" x14ac:dyDescent="0.25">
      <c r="H24116" s="1"/>
    </row>
    <row r="24117" spans="8:8" x14ac:dyDescent="0.25">
      <c r="H24117" s="1"/>
    </row>
    <row r="24118" spans="8:8" x14ac:dyDescent="0.25">
      <c r="H24118" s="1"/>
    </row>
    <row r="24119" spans="8:8" x14ac:dyDescent="0.25">
      <c r="H24119" s="1"/>
    </row>
    <row r="24120" spans="8:8" x14ac:dyDescent="0.25">
      <c r="H24120" s="1"/>
    </row>
    <row r="24121" spans="8:8" x14ac:dyDescent="0.25">
      <c r="H24121" s="1"/>
    </row>
    <row r="24122" spans="8:8" x14ac:dyDescent="0.25">
      <c r="H24122" s="1"/>
    </row>
    <row r="24123" spans="8:8" x14ac:dyDescent="0.25">
      <c r="H24123" s="1"/>
    </row>
    <row r="24124" spans="8:8" x14ac:dyDescent="0.25">
      <c r="H24124" s="1"/>
    </row>
    <row r="24125" spans="8:8" x14ac:dyDescent="0.25">
      <c r="H24125" s="1"/>
    </row>
    <row r="24126" spans="8:8" x14ac:dyDescent="0.25">
      <c r="H24126" s="1"/>
    </row>
    <row r="24127" spans="8:8" x14ac:dyDescent="0.25">
      <c r="H24127" s="1"/>
    </row>
    <row r="24128" spans="8:8" x14ac:dyDescent="0.25">
      <c r="H24128" s="1"/>
    </row>
    <row r="24129" spans="8:8" x14ac:dyDescent="0.25">
      <c r="H24129" s="1"/>
    </row>
    <row r="24130" spans="8:8" x14ac:dyDescent="0.25">
      <c r="H24130" s="1"/>
    </row>
    <row r="24131" spans="8:8" x14ac:dyDescent="0.25">
      <c r="H24131" s="1"/>
    </row>
    <row r="24132" spans="8:8" x14ac:dyDescent="0.25">
      <c r="H24132" s="1"/>
    </row>
    <row r="24133" spans="8:8" x14ac:dyDescent="0.25">
      <c r="H24133" s="1"/>
    </row>
    <row r="24134" spans="8:8" x14ac:dyDescent="0.25">
      <c r="H24134" s="1"/>
    </row>
    <row r="24135" spans="8:8" x14ac:dyDescent="0.25">
      <c r="H24135" s="1"/>
    </row>
    <row r="24136" spans="8:8" x14ac:dyDescent="0.25">
      <c r="H24136" s="1"/>
    </row>
    <row r="24137" spans="8:8" x14ac:dyDescent="0.25">
      <c r="H24137" s="1"/>
    </row>
    <row r="24138" spans="8:8" x14ac:dyDescent="0.25">
      <c r="H24138" s="1"/>
    </row>
    <row r="24139" spans="8:8" x14ac:dyDescent="0.25">
      <c r="H24139" s="1"/>
    </row>
    <row r="24140" spans="8:8" x14ac:dyDescent="0.25">
      <c r="H24140" s="1"/>
    </row>
    <row r="24141" spans="8:8" x14ac:dyDescent="0.25">
      <c r="H24141" s="1"/>
    </row>
    <row r="24142" spans="8:8" x14ac:dyDescent="0.25">
      <c r="H24142" s="1"/>
    </row>
    <row r="24143" spans="8:8" x14ac:dyDescent="0.25">
      <c r="H24143" s="1"/>
    </row>
    <row r="24144" spans="8:8" x14ac:dyDescent="0.25">
      <c r="H24144" s="1"/>
    </row>
    <row r="24145" spans="8:8" x14ac:dyDescent="0.25">
      <c r="H24145" s="1"/>
    </row>
    <row r="24146" spans="8:8" x14ac:dyDescent="0.25">
      <c r="H24146" s="1"/>
    </row>
    <row r="24147" spans="8:8" x14ac:dyDescent="0.25">
      <c r="H24147" s="1"/>
    </row>
    <row r="24148" spans="8:8" x14ac:dyDescent="0.25">
      <c r="H24148" s="1"/>
    </row>
    <row r="24149" spans="8:8" x14ac:dyDescent="0.25">
      <c r="H24149" s="1"/>
    </row>
    <row r="24150" spans="8:8" x14ac:dyDescent="0.25">
      <c r="H24150" s="1"/>
    </row>
    <row r="24151" spans="8:8" x14ac:dyDescent="0.25">
      <c r="H24151" s="1"/>
    </row>
    <row r="24152" spans="8:8" x14ac:dyDescent="0.25">
      <c r="H24152" s="1"/>
    </row>
    <row r="24153" spans="8:8" x14ac:dyDescent="0.25">
      <c r="H24153" s="1"/>
    </row>
    <row r="24154" spans="8:8" x14ac:dyDescent="0.25">
      <c r="H24154" s="1"/>
    </row>
    <row r="24155" spans="8:8" x14ac:dyDescent="0.25">
      <c r="H24155" s="1"/>
    </row>
    <row r="24156" spans="8:8" x14ac:dyDescent="0.25">
      <c r="H24156" s="1"/>
    </row>
    <row r="24157" spans="8:8" x14ac:dyDescent="0.25">
      <c r="H24157" s="1"/>
    </row>
    <row r="24158" spans="8:8" x14ac:dyDescent="0.25">
      <c r="H24158" s="1"/>
    </row>
    <row r="24159" spans="8:8" x14ac:dyDescent="0.25">
      <c r="H24159" s="1"/>
    </row>
    <row r="24160" spans="8:8" x14ac:dyDescent="0.25">
      <c r="H24160" s="1"/>
    </row>
    <row r="24161" spans="8:8" x14ac:dyDescent="0.25">
      <c r="H24161" s="1"/>
    </row>
    <row r="24162" spans="8:8" x14ac:dyDescent="0.25">
      <c r="H24162" s="1"/>
    </row>
    <row r="24163" spans="8:8" x14ac:dyDescent="0.25">
      <c r="H24163" s="1"/>
    </row>
    <row r="24164" spans="8:8" x14ac:dyDescent="0.25">
      <c r="H24164" s="1"/>
    </row>
    <row r="24165" spans="8:8" x14ac:dyDescent="0.25">
      <c r="H24165" s="1"/>
    </row>
    <row r="24166" spans="8:8" x14ac:dyDescent="0.25">
      <c r="H24166" s="1"/>
    </row>
    <row r="24167" spans="8:8" x14ac:dyDescent="0.25">
      <c r="H24167" s="1"/>
    </row>
    <row r="24168" spans="8:8" x14ac:dyDescent="0.25">
      <c r="H24168" s="1"/>
    </row>
    <row r="24169" spans="8:8" x14ac:dyDescent="0.25">
      <c r="H24169" s="1"/>
    </row>
    <row r="24170" spans="8:8" x14ac:dyDescent="0.25">
      <c r="H24170" s="1"/>
    </row>
    <row r="24171" spans="8:8" x14ac:dyDescent="0.25">
      <c r="H24171" s="1"/>
    </row>
    <row r="24172" spans="8:8" x14ac:dyDescent="0.25">
      <c r="H24172" s="1"/>
    </row>
    <row r="24173" spans="8:8" x14ac:dyDescent="0.25">
      <c r="H24173" s="1"/>
    </row>
    <row r="24174" spans="8:8" x14ac:dyDescent="0.25">
      <c r="H24174" s="1"/>
    </row>
    <row r="24175" spans="8:8" x14ac:dyDescent="0.25">
      <c r="H24175" s="1"/>
    </row>
    <row r="24176" spans="8:8" x14ac:dyDescent="0.25">
      <c r="H24176" s="1"/>
    </row>
    <row r="24177" spans="8:8" x14ac:dyDescent="0.25">
      <c r="H24177" s="1"/>
    </row>
    <row r="24178" spans="8:8" x14ac:dyDescent="0.25">
      <c r="H24178" s="1"/>
    </row>
    <row r="24179" spans="8:8" x14ac:dyDescent="0.25">
      <c r="H24179" s="1"/>
    </row>
    <row r="24180" spans="8:8" x14ac:dyDescent="0.25">
      <c r="H24180" s="1"/>
    </row>
    <row r="24181" spans="8:8" x14ac:dyDescent="0.25">
      <c r="H24181" s="1"/>
    </row>
    <row r="24182" spans="8:8" x14ac:dyDescent="0.25">
      <c r="H24182" s="1"/>
    </row>
    <row r="24183" spans="8:8" x14ac:dyDescent="0.25">
      <c r="H24183" s="1"/>
    </row>
    <row r="24184" spans="8:8" x14ac:dyDescent="0.25">
      <c r="H24184" s="1"/>
    </row>
    <row r="24185" spans="8:8" x14ac:dyDescent="0.25">
      <c r="H24185" s="1"/>
    </row>
    <row r="24186" spans="8:8" x14ac:dyDescent="0.25">
      <c r="H24186" s="1"/>
    </row>
    <row r="24187" spans="8:8" x14ac:dyDescent="0.25">
      <c r="H24187" s="1"/>
    </row>
    <row r="24188" spans="8:8" x14ac:dyDescent="0.25">
      <c r="H24188" s="1"/>
    </row>
    <row r="24189" spans="8:8" x14ac:dyDescent="0.25">
      <c r="H24189" s="1"/>
    </row>
    <row r="24190" spans="8:8" x14ac:dyDescent="0.25">
      <c r="H24190" s="1"/>
    </row>
    <row r="24191" spans="8:8" x14ac:dyDescent="0.25">
      <c r="H24191" s="1"/>
    </row>
    <row r="24192" spans="8:8" x14ac:dyDescent="0.25">
      <c r="H24192" s="1"/>
    </row>
    <row r="24193" spans="8:8" x14ac:dyDescent="0.25">
      <c r="H24193" s="1"/>
    </row>
    <row r="24194" spans="8:8" x14ac:dyDescent="0.25">
      <c r="H24194" s="1"/>
    </row>
    <row r="24195" spans="8:8" x14ac:dyDescent="0.25">
      <c r="H24195" s="1"/>
    </row>
    <row r="24196" spans="8:8" x14ac:dyDescent="0.25">
      <c r="H24196" s="1"/>
    </row>
    <row r="24197" spans="8:8" x14ac:dyDescent="0.25">
      <c r="H24197" s="1"/>
    </row>
    <row r="24198" spans="8:8" x14ac:dyDescent="0.25">
      <c r="H24198" s="1"/>
    </row>
    <row r="24199" spans="8:8" x14ac:dyDescent="0.25">
      <c r="H24199" s="1"/>
    </row>
    <row r="24200" spans="8:8" x14ac:dyDescent="0.25">
      <c r="H24200" s="1"/>
    </row>
    <row r="24201" spans="8:8" x14ac:dyDescent="0.25">
      <c r="H24201" s="1"/>
    </row>
    <row r="24202" spans="8:8" x14ac:dyDescent="0.25">
      <c r="H24202" s="1"/>
    </row>
    <row r="24203" spans="8:8" x14ac:dyDescent="0.25">
      <c r="H24203" s="1"/>
    </row>
    <row r="24204" spans="8:8" x14ac:dyDescent="0.25">
      <c r="H24204" s="1"/>
    </row>
    <row r="24205" spans="8:8" x14ac:dyDescent="0.25">
      <c r="H24205" s="1"/>
    </row>
    <row r="24206" spans="8:8" x14ac:dyDescent="0.25">
      <c r="H24206" s="1"/>
    </row>
    <row r="24207" spans="8:8" x14ac:dyDescent="0.25">
      <c r="H24207" s="1"/>
    </row>
    <row r="24208" spans="8:8" x14ac:dyDescent="0.25">
      <c r="H24208" s="1"/>
    </row>
    <row r="24209" spans="8:8" x14ac:dyDescent="0.25">
      <c r="H24209" s="1"/>
    </row>
    <row r="24210" spans="8:8" x14ac:dyDescent="0.25">
      <c r="H24210" s="1"/>
    </row>
    <row r="24211" spans="8:8" x14ac:dyDescent="0.25">
      <c r="H24211" s="1"/>
    </row>
    <row r="24212" spans="8:8" x14ac:dyDescent="0.25">
      <c r="H24212" s="1"/>
    </row>
    <row r="24213" spans="8:8" x14ac:dyDescent="0.25">
      <c r="H24213" s="1"/>
    </row>
    <row r="24214" spans="8:8" x14ac:dyDescent="0.25">
      <c r="H24214" s="1"/>
    </row>
    <row r="24215" spans="8:8" x14ac:dyDescent="0.25">
      <c r="H24215" s="1"/>
    </row>
    <row r="24216" spans="8:8" x14ac:dyDescent="0.25">
      <c r="H24216" s="1"/>
    </row>
    <row r="24217" spans="8:8" x14ac:dyDescent="0.25">
      <c r="H24217" s="1"/>
    </row>
    <row r="24218" spans="8:8" x14ac:dyDescent="0.25">
      <c r="H24218" s="1"/>
    </row>
    <row r="24219" spans="8:8" x14ac:dyDescent="0.25">
      <c r="H24219" s="1"/>
    </row>
    <row r="24220" spans="8:8" x14ac:dyDescent="0.25">
      <c r="H24220" s="1"/>
    </row>
    <row r="24221" spans="8:8" x14ac:dyDescent="0.25">
      <c r="H24221" s="1"/>
    </row>
    <row r="24222" spans="8:8" x14ac:dyDescent="0.25">
      <c r="H24222" s="1"/>
    </row>
    <row r="24223" spans="8:8" x14ac:dyDescent="0.25">
      <c r="H24223" s="1"/>
    </row>
    <row r="24224" spans="8:8" x14ac:dyDescent="0.25">
      <c r="H24224" s="1"/>
    </row>
    <row r="24225" spans="8:8" x14ac:dyDescent="0.25">
      <c r="H24225" s="1"/>
    </row>
    <row r="24226" spans="8:8" x14ac:dyDescent="0.25">
      <c r="H24226" s="1"/>
    </row>
    <row r="24227" spans="8:8" x14ac:dyDescent="0.25">
      <c r="H24227" s="1"/>
    </row>
    <row r="24228" spans="8:8" x14ac:dyDescent="0.25">
      <c r="H24228" s="1"/>
    </row>
    <row r="24229" spans="8:8" x14ac:dyDescent="0.25">
      <c r="H24229" s="1"/>
    </row>
    <row r="24230" spans="8:8" x14ac:dyDescent="0.25">
      <c r="H24230" s="1"/>
    </row>
    <row r="24231" spans="8:8" x14ac:dyDescent="0.25">
      <c r="H24231" s="1"/>
    </row>
    <row r="24232" spans="8:8" x14ac:dyDescent="0.25">
      <c r="H24232" s="1"/>
    </row>
    <row r="24233" spans="8:8" x14ac:dyDescent="0.25">
      <c r="H24233" s="1"/>
    </row>
    <row r="24234" spans="8:8" x14ac:dyDescent="0.25">
      <c r="H24234" s="1"/>
    </row>
    <row r="24235" spans="8:8" x14ac:dyDescent="0.25">
      <c r="H24235" s="1"/>
    </row>
    <row r="24236" spans="8:8" x14ac:dyDescent="0.25">
      <c r="H24236" s="1"/>
    </row>
    <row r="24237" spans="8:8" x14ac:dyDescent="0.25">
      <c r="H24237" s="1"/>
    </row>
    <row r="24238" spans="8:8" x14ac:dyDescent="0.25">
      <c r="H24238" s="1"/>
    </row>
    <row r="24239" spans="8:8" x14ac:dyDescent="0.25">
      <c r="H24239" s="1"/>
    </row>
    <row r="24240" spans="8:8" x14ac:dyDescent="0.25">
      <c r="H24240" s="1"/>
    </row>
    <row r="24241" spans="8:8" x14ac:dyDescent="0.25">
      <c r="H24241" s="1"/>
    </row>
    <row r="24242" spans="8:8" x14ac:dyDescent="0.25">
      <c r="H24242" s="1"/>
    </row>
    <row r="24243" spans="8:8" x14ac:dyDescent="0.25">
      <c r="H24243" s="1"/>
    </row>
    <row r="24244" spans="8:8" x14ac:dyDescent="0.25">
      <c r="H24244" s="1"/>
    </row>
    <row r="24245" spans="8:8" x14ac:dyDescent="0.25">
      <c r="H24245" s="1"/>
    </row>
    <row r="24246" spans="8:8" x14ac:dyDescent="0.25">
      <c r="H24246" s="1"/>
    </row>
    <row r="24247" spans="8:8" x14ac:dyDescent="0.25">
      <c r="H24247" s="1"/>
    </row>
    <row r="24248" spans="8:8" x14ac:dyDescent="0.25">
      <c r="H24248" s="1"/>
    </row>
    <row r="24249" spans="8:8" x14ac:dyDescent="0.25">
      <c r="H24249" s="1"/>
    </row>
    <row r="24250" spans="8:8" x14ac:dyDescent="0.25">
      <c r="H24250" s="1"/>
    </row>
    <row r="24251" spans="8:8" x14ac:dyDescent="0.25">
      <c r="H24251" s="1"/>
    </row>
    <row r="24252" spans="8:8" x14ac:dyDescent="0.25">
      <c r="H24252" s="1"/>
    </row>
    <row r="24253" spans="8:8" x14ac:dyDescent="0.25">
      <c r="H24253" s="1"/>
    </row>
    <row r="24254" spans="8:8" x14ac:dyDescent="0.25">
      <c r="H24254" s="1"/>
    </row>
    <row r="24255" spans="8:8" x14ac:dyDescent="0.25">
      <c r="H24255" s="1"/>
    </row>
    <row r="24256" spans="8:8" x14ac:dyDescent="0.25">
      <c r="H24256" s="1"/>
    </row>
    <row r="24257" spans="8:8" x14ac:dyDescent="0.25">
      <c r="H24257" s="1"/>
    </row>
    <row r="24258" spans="8:8" x14ac:dyDescent="0.25">
      <c r="H24258" s="1"/>
    </row>
    <row r="24259" spans="8:8" x14ac:dyDescent="0.25">
      <c r="H24259" s="1"/>
    </row>
    <row r="24260" spans="8:8" x14ac:dyDescent="0.25">
      <c r="H24260" s="1"/>
    </row>
    <row r="24261" spans="8:8" x14ac:dyDescent="0.25">
      <c r="H24261" s="1"/>
    </row>
    <row r="24262" spans="8:8" x14ac:dyDescent="0.25">
      <c r="H24262" s="1"/>
    </row>
    <row r="24263" spans="8:8" x14ac:dyDescent="0.25">
      <c r="H24263" s="1"/>
    </row>
    <row r="24264" spans="8:8" x14ac:dyDescent="0.25">
      <c r="H24264" s="1"/>
    </row>
    <row r="24265" spans="8:8" x14ac:dyDescent="0.25">
      <c r="H24265" s="1"/>
    </row>
    <row r="24266" spans="8:8" x14ac:dyDescent="0.25">
      <c r="H24266" s="1"/>
    </row>
    <row r="24267" spans="8:8" x14ac:dyDescent="0.25">
      <c r="H24267" s="1"/>
    </row>
    <row r="24268" spans="8:8" x14ac:dyDescent="0.25">
      <c r="H24268" s="1"/>
    </row>
    <row r="24269" spans="8:8" x14ac:dyDescent="0.25">
      <c r="H24269" s="1"/>
    </row>
    <row r="24270" spans="8:8" x14ac:dyDescent="0.25">
      <c r="H24270" s="1"/>
    </row>
    <row r="24271" spans="8:8" x14ac:dyDescent="0.25">
      <c r="H24271" s="1"/>
    </row>
    <row r="24272" spans="8:8" x14ac:dyDescent="0.25">
      <c r="H24272" s="1"/>
    </row>
    <row r="24273" spans="8:8" x14ac:dyDescent="0.25">
      <c r="H24273" s="1"/>
    </row>
    <row r="24274" spans="8:8" x14ac:dyDescent="0.25">
      <c r="H24274" s="1"/>
    </row>
    <row r="24275" spans="8:8" x14ac:dyDescent="0.25">
      <c r="H24275" s="1"/>
    </row>
    <row r="24276" spans="8:8" x14ac:dyDescent="0.25">
      <c r="H24276" s="1"/>
    </row>
    <row r="24277" spans="8:8" x14ac:dyDescent="0.25">
      <c r="H24277" s="1"/>
    </row>
    <row r="24278" spans="8:8" x14ac:dyDescent="0.25">
      <c r="H24278" s="1"/>
    </row>
    <row r="24279" spans="8:8" x14ac:dyDescent="0.25">
      <c r="H24279" s="1"/>
    </row>
    <row r="24280" spans="8:8" x14ac:dyDescent="0.25">
      <c r="H24280" s="1"/>
    </row>
    <row r="24281" spans="8:8" x14ac:dyDescent="0.25">
      <c r="H24281" s="1"/>
    </row>
    <row r="24282" spans="8:8" x14ac:dyDescent="0.25">
      <c r="H24282" s="1"/>
    </row>
    <row r="24283" spans="8:8" x14ac:dyDescent="0.25">
      <c r="H24283" s="1"/>
    </row>
    <row r="24284" spans="8:8" x14ac:dyDescent="0.25">
      <c r="H24284" s="1"/>
    </row>
    <row r="24285" spans="8:8" x14ac:dyDescent="0.25">
      <c r="H24285" s="1"/>
    </row>
    <row r="24286" spans="8:8" x14ac:dyDescent="0.25">
      <c r="H24286" s="1"/>
    </row>
    <row r="24287" spans="8:8" x14ac:dyDescent="0.25">
      <c r="H24287" s="1"/>
    </row>
    <row r="24288" spans="8:8" x14ac:dyDescent="0.25">
      <c r="H24288" s="1"/>
    </row>
    <row r="24289" spans="8:8" x14ac:dyDescent="0.25">
      <c r="H24289" s="1"/>
    </row>
    <row r="24290" spans="8:8" x14ac:dyDescent="0.25">
      <c r="H24290" s="1"/>
    </row>
    <row r="24291" spans="8:8" x14ac:dyDescent="0.25">
      <c r="H24291" s="1"/>
    </row>
    <row r="24292" spans="8:8" x14ac:dyDescent="0.25">
      <c r="H24292" s="1"/>
    </row>
    <row r="24293" spans="8:8" x14ac:dyDescent="0.25">
      <c r="H24293" s="1"/>
    </row>
    <row r="24294" spans="8:8" x14ac:dyDescent="0.25">
      <c r="H24294" s="1"/>
    </row>
    <row r="24295" spans="8:8" x14ac:dyDescent="0.25">
      <c r="H24295" s="1"/>
    </row>
    <row r="24296" spans="8:8" x14ac:dyDescent="0.25">
      <c r="H24296" s="1"/>
    </row>
    <row r="24297" spans="8:8" x14ac:dyDescent="0.25">
      <c r="H24297" s="1"/>
    </row>
    <row r="24298" spans="8:8" x14ac:dyDescent="0.25">
      <c r="H24298" s="1"/>
    </row>
    <row r="24299" spans="8:8" x14ac:dyDescent="0.25">
      <c r="H24299" s="1"/>
    </row>
    <row r="24300" spans="8:8" x14ac:dyDescent="0.25">
      <c r="H24300" s="1"/>
    </row>
    <row r="24301" spans="8:8" x14ac:dyDescent="0.25">
      <c r="H24301" s="1"/>
    </row>
    <row r="24302" spans="8:8" x14ac:dyDescent="0.25">
      <c r="H24302" s="1"/>
    </row>
    <row r="24303" spans="8:8" x14ac:dyDescent="0.25">
      <c r="H24303" s="1"/>
    </row>
    <row r="24304" spans="8:8" x14ac:dyDescent="0.25">
      <c r="H24304" s="1"/>
    </row>
    <row r="24305" spans="8:8" x14ac:dyDescent="0.25">
      <c r="H24305" s="1"/>
    </row>
    <row r="24306" spans="8:8" x14ac:dyDescent="0.25">
      <c r="H24306" s="1"/>
    </row>
    <row r="24307" spans="8:8" x14ac:dyDescent="0.25">
      <c r="H24307" s="1"/>
    </row>
    <row r="24308" spans="8:8" x14ac:dyDescent="0.25">
      <c r="H24308" s="1"/>
    </row>
    <row r="24309" spans="8:8" x14ac:dyDescent="0.25">
      <c r="H24309" s="1"/>
    </row>
    <row r="24310" spans="8:8" x14ac:dyDescent="0.25">
      <c r="H24310" s="1"/>
    </row>
    <row r="24311" spans="8:8" x14ac:dyDescent="0.25">
      <c r="H24311" s="1"/>
    </row>
    <row r="24312" spans="8:8" x14ac:dyDescent="0.25">
      <c r="H24312" s="1"/>
    </row>
    <row r="24313" spans="8:8" x14ac:dyDescent="0.25">
      <c r="H24313" s="1"/>
    </row>
    <row r="24314" spans="8:8" x14ac:dyDescent="0.25">
      <c r="H24314" s="1"/>
    </row>
    <row r="24315" spans="8:8" x14ac:dyDescent="0.25">
      <c r="H24315" s="1"/>
    </row>
    <row r="24316" spans="8:8" x14ac:dyDescent="0.25">
      <c r="H24316" s="1"/>
    </row>
    <row r="24317" spans="8:8" x14ac:dyDescent="0.25">
      <c r="H24317" s="1"/>
    </row>
    <row r="24318" spans="8:8" x14ac:dyDescent="0.25">
      <c r="H24318" s="1"/>
    </row>
    <row r="24319" spans="8:8" x14ac:dyDescent="0.25">
      <c r="H24319" s="1"/>
    </row>
    <row r="24320" spans="8:8" x14ac:dyDescent="0.25">
      <c r="H24320" s="1"/>
    </row>
    <row r="24321" spans="8:8" x14ac:dyDescent="0.25">
      <c r="H24321" s="1"/>
    </row>
    <row r="24322" spans="8:8" x14ac:dyDescent="0.25">
      <c r="H24322" s="1"/>
    </row>
    <row r="24323" spans="8:8" x14ac:dyDescent="0.25">
      <c r="H24323" s="1"/>
    </row>
    <row r="24324" spans="8:8" x14ac:dyDescent="0.25">
      <c r="H24324" s="1"/>
    </row>
    <row r="24325" spans="8:8" x14ac:dyDescent="0.25">
      <c r="H24325" s="1"/>
    </row>
    <row r="24326" spans="8:8" x14ac:dyDescent="0.25">
      <c r="H24326" s="1"/>
    </row>
    <row r="24327" spans="8:8" x14ac:dyDescent="0.25">
      <c r="H24327" s="1"/>
    </row>
    <row r="24328" spans="8:8" x14ac:dyDescent="0.25">
      <c r="H24328" s="1"/>
    </row>
    <row r="24329" spans="8:8" x14ac:dyDescent="0.25">
      <c r="H24329" s="1"/>
    </row>
    <row r="24330" spans="8:8" x14ac:dyDescent="0.25">
      <c r="H24330" s="1"/>
    </row>
    <row r="24331" spans="8:8" x14ac:dyDescent="0.25">
      <c r="H24331" s="1"/>
    </row>
    <row r="24332" spans="8:8" x14ac:dyDescent="0.25">
      <c r="H24332" s="1"/>
    </row>
    <row r="24333" spans="8:8" x14ac:dyDescent="0.25">
      <c r="H24333" s="1"/>
    </row>
    <row r="24334" spans="8:8" x14ac:dyDescent="0.25">
      <c r="H24334" s="1"/>
    </row>
    <row r="24335" spans="8:8" x14ac:dyDescent="0.25">
      <c r="H24335" s="1"/>
    </row>
    <row r="24336" spans="8:8" x14ac:dyDescent="0.25">
      <c r="H24336" s="1"/>
    </row>
    <row r="24337" spans="8:8" x14ac:dyDescent="0.25">
      <c r="H24337" s="1"/>
    </row>
    <row r="24338" spans="8:8" x14ac:dyDescent="0.25">
      <c r="H24338" s="1"/>
    </row>
    <row r="24339" spans="8:8" x14ac:dyDescent="0.25">
      <c r="H24339" s="1"/>
    </row>
    <row r="24340" spans="8:8" x14ac:dyDescent="0.25">
      <c r="H24340" s="1"/>
    </row>
    <row r="24341" spans="8:8" x14ac:dyDescent="0.25">
      <c r="H24341" s="1"/>
    </row>
    <row r="24342" spans="8:8" x14ac:dyDescent="0.25">
      <c r="H24342" s="1"/>
    </row>
    <row r="24343" spans="8:8" x14ac:dyDescent="0.25">
      <c r="H24343" s="1"/>
    </row>
    <row r="24344" spans="8:8" x14ac:dyDescent="0.25">
      <c r="H24344" s="1"/>
    </row>
    <row r="24345" spans="8:8" x14ac:dyDescent="0.25">
      <c r="H24345" s="1"/>
    </row>
    <row r="24346" spans="8:8" x14ac:dyDescent="0.25">
      <c r="H24346" s="1"/>
    </row>
    <row r="24347" spans="8:8" x14ac:dyDescent="0.25">
      <c r="H24347" s="1"/>
    </row>
    <row r="24348" spans="8:8" x14ac:dyDescent="0.25">
      <c r="H24348" s="1"/>
    </row>
    <row r="24349" spans="8:8" x14ac:dyDescent="0.25">
      <c r="H24349" s="1"/>
    </row>
    <row r="24350" spans="8:8" x14ac:dyDescent="0.25">
      <c r="H24350" s="1"/>
    </row>
    <row r="24351" spans="8:8" x14ac:dyDescent="0.25">
      <c r="H24351" s="1"/>
    </row>
    <row r="24352" spans="8:8" x14ac:dyDescent="0.25">
      <c r="H24352" s="1"/>
    </row>
    <row r="24353" spans="8:8" x14ac:dyDescent="0.25">
      <c r="H24353" s="1"/>
    </row>
    <row r="24354" spans="8:8" x14ac:dyDescent="0.25">
      <c r="H24354" s="1"/>
    </row>
    <row r="24355" spans="8:8" x14ac:dyDescent="0.25">
      <c r="H24355" s="1"/>
    </row>
    <row r="24356" spans="8:8" x14ac:dyDescent="0.25">
      <c r="H24356" s="1"/>
    </row>
    <row r="24357" spans="8:8" x14ac:dyDescent="0.25">
      <c r="H24357" s="1"/>
    </row>
    <row r="24358" spans="8:8" x14ac:dyDescent="0.25">
      <c r="H24358" s="1"/>
    </row>
    <row r="24359" spans="8:8" x14ac:dyDescent="0.25">
      <c r="H24359" s="1"/>
    </row>
    <row r="24360" spans="8:8" x14ac:dyDescent="0.25">
      <c r="H24360" s="1"/>
    </row>
    <row r="24361" spans="8:8" x14ac:dyDescent="0.25">
      <c r="H24361" s="1"/>
    </row>
    <row r="24362" spans="8:8" x14ac:dyDescent="0.25">
      <c r="H24362" s="1"/>
    </row>
    <row r="24363" spans="8:8" x14ac:dyDescent="0.25">
      <c r="H24363" s="1"/>
    </row>
    <row r="24364" spans="8:8" x14ac:dyDescent="0.25">
      <c r="H24364" s="1"/>
    </row>
    <row r="24365" spans="8:8" x14ac:dyDescent="0.25">
      <c r="H24365" s="1"/>
    </row>
    <row r="24366" spans="8:8" x14ac:dyDescent="0.25">
      <c r="H24366" s="1"/>
    </row>
    <row r="24367" spans="8:8" x14ac:dyDescent="0.25">
      <c r="H24367" s="1"/>
    </row>
    <row r="24368" spans="8:8" x14ac:dyDescent="0.25">
      <c r="H24368" s="1"/>
    </row>
    <row r="24369" spans="8:8" x14ac:dyDescent="0.25">
      <c r="H24369" s="1"/>
    </row>
    <row r="24370" spans="8:8" x14ac:dyDescent="0.25">
      <c r="H24370" s="1"/>
    </row>
    <row r="24371" spans="8:8" x14ac:dyDescent="0.25">
      <c r="H24371" s="1"/>
    </row>
    <row r="24372" spans="8:8" x14ac:dyDescent="0.25">
      <c r="H24372" s="1"/>
    </row>
    <row r="24373" spans="8:8" x14ac:dyDescent="0.25">
      <c r="H24373" s="1"/>
    </row>
    <row r="24374" spans="8:8" x14ac:dyDescent="0.25">
      <c r="H24374" s="1"/>
    </row>
    <row r="24375" spans="8:8" x14ac:dyDescent="0.25">
      <c r="H24375" s="1"/>
    </row>
    <row r="24376" spans="8:8" x14ac:dyDescent="0.25">
      <c r="H24376" s="1"/>
    </row>
    <row r="24377" spans="8:8" x14ac:dyDescent="0.25">
      <c r="H24377" s="1"/>
    </row>
    <row r="24378" spans="8:8" x14ac:dyDescent="0.25">
      <c r="H24378" s="1"/>
    </row>
    <row r="24379" spans="8:8" x14ac:dyDescent="0.25">
      <c r="H24379" s="1"/>
    </row>
    <row r="24380" spans="8:8" x14ac:dyDescent="0.25">
      <c r="H24380" s="1"/>
    </row>
    <row r="24381" spans="8:8" x14ac:dyDescent="0.25">
      <c r="H24381" s="1"/>
    </row>
    <row r="24382" spans="8:8" x14ac:dyDescent="0.25">
      <c r="H24382" s="1"/>
    </row>
    <row r="24383" spans="8:8" x14ac:dyDescent="0.25">
      <c r="H24383" s="1"/>
    </row>
    <row r="24384" spans="8:8" x14ac:dyDescent="0.25">
      <c r="H24384" s="1"/>
    </row>
    <row r="24385" spans="8:8" x14ac:dyDescent="0.25">
      <c r="H24385" s="1"/>
    </row>
    <row r="24386" spans="8:8" x14ac:dyDescent="0.25">
      <c r="H24386" s="1"/>
    </row>
    <row r="24387" spans="8:8" x14ac:dyDescent="0.25">
      <c r="H24387" s="1"/>
    </row>
    <row r="24388" spans="8:8" x14ac:dyDescent="0.25">
      <c r="H24388" s="1"/>
    </row>
    <row r="24389" spans="8:8" x14ac:dyDescent="0.25">
      <c r="H24389" s="1"/>
    </row>
    <row r="24390" spans="8:8" x14ac:dyDescent="0.25">
      <c r="H24390" s="1"/>
    </row>
    <row r="24391" spans="8:8" x14ac:dyDescent="0.25">
      <c r="H24391" s="1"/>
    </row>
    <row r="24392" spans="8:8" x14ac:dyDescent="0.25">
      <c r="H24392" s="1"/>
    </row>
    <row r="24393" spans="8:8" x14ac:dyDescent="0.25">
      <c r="H24393" s="1"/>
    </row>
    <row r="24394" spans="8:8" x14ac:dyDescent="0.25">
      <c r="H24394" s="1"/>
    </row>
    <row r="24395" spans="8:8" x14ac:dyDescent="0.25">
      <c r="H24395" s="1"/>
    </row>
    <row r="24396" spans="8:8" x14ac:dyDescent="0.25">
      <c r="H24396" s="1"/>
    </row>
    <row r="24397" spans="8:8" x14ac:dyDescent="0.25">
      <c r="H24397" s="1"/>
    </row>
    <row r="24398" spans="8:8" x14ac:dyDescent="0.25">
      <c r="H24398" s="1"/>
    </row>
    <row r="24399" spans="8:8" x14ac:dyDescent="0.25">
      <c r="H24399" s="1"/>
    </row>
    <row r="24400" spans="8:8" x14ac:dyDescent="0.25">
      <c r="H24400" s="1"/>
    </row>
    <row r="24401" spans="8:8" x14ac:dyDescent="0.25">
      <c r="H24401" s="1"/>
    </row>
    <row r="24402" spans="8:8" x14ac:dyDescent="0.25">
      <c r="H24402" s="1"/>
    </row>
    <row r="24403" spans="8:8" x14ac:dyDescent="0.25">
      <c r="H24403" s="1"/>
    </row>
    <row r="24404" spans="8:8" x14ac:dyDescent="0.25">
      <c r="H24404" s="1"/>
    </row>
    <row r="24405" spans="8:8" x14ac:dyDescent="0.25">
      <c r="H24405" s="1"/>
    </row>
    <row r="24406" spans="8:8" x14ac:dyDescent="0.25">
      <c r="H24406" s="1"/>
    </row>
    <row r="24407" spans="8:8" x14ac:dyDescent="0.25">
      <c r="H24407" s="1"/>
    </row>
    <row r="24408" spans="8:8" x14ac:dyDescent="0.25">
      <c r="H24408" s="1"/>
    </row>
    <row r="24409" spans="8:8" x14ac:dyDescent="0.25">
      <c r="H24409" s="1"/>
    </row>
    <row r="24410" spans="8:8" x14ac:dyDescent="0.25">
      <c r="H24410" s="1"/>
    </row>
    <row r="24411" spans="8:8" x14ac:dyDescent="0.25">
      <c r="H24411" s="1"/>
    </row>
    <row r="24412" spans="8:8" x14ac:dyDescent="0.25">
      <c r="H24412" s="1"/>
    </row>
    <row r="24413" spans="8:8" x14ac:dyDescent="0.25">
      <c r="H24413" s="1"/>
    </row>
    <row r="24414" spans="8:8" x14ac:dyDescent="0.25">
      <c r="H24414" s="1"/>
    </row>
    <row r="24415" spans="8:8" x14ac:dyDescent="0.25">
      <c r="H24415" s="1"/>
    </row>
    <row r="24416" spans="8:8" x14ac:dyDescent="0.25">
      <c r="H24416" s="1"/>
    </row>
    <row r="24417" spans="8:8" x14ac:dyDescent="0.25">
      <c r="H24417" s="1"/>
    </row>
    <row r="24418" spans="8:8" x14ac:dyDescent="0.25">
      <c r="H24418" s="1"/>
    </row>
    <row r="24419" spans="8:8" x14ac:dyDescent="0.25">
      <c r="H24419" s="1"/>
    </row>
    <row r="24420" spans="8:8" x14ac:dyDescent="0.25">
      <c r="H24420" s="1"/>
    </row>
    <row r="24421" spans="8:8" x14ac:dyDescent="0.25">
      <c r="H24421" s="1"/>
    </row>
    <row r="24422" spans="8:8" x14ac:dyDescent="0.25">
      <c r="H24422" s="1"/>
    </row>
    <row r="24423" spans="8:8" x14ac:dyDescent="0.25">
      <c r="H24423" s="1"/>
    </row>
    <row r="24424" spans="8:8" x14ac:dyDescent="0.25">
      <c r="H24424" s="1"/>
    </row>
    <row r="24425" spans="8:8" x14ac:dyDescent="0.25">
      <c r="H24425" s="1"/>
    </row>
    <row r="24426" spans="8:8" x14ac:dyDescent="0.25">
      <c r="H24426" s="1"/>
    </row>
    <row r="24427" spans="8:8" x14ac:dyDescent="0.25">
      <c r="H24427" s="1"/>
    </row>
    <row r="24428" spans="8:8" x14ac:dyDescent="0.25">
      <c r="H24428" s="1"/>
    </row>
    <row r="24429" spans="8:8" x14ac:dyDescent="0.25">
      <c r="H24429" s="1"/>
    </row>
    <row r="24430" spans="8:8" x14ac:dyDescent="0.25">
      <c r="H24430" s="1"/>
    </row>
    <row r="24431" spans="8:8" x14ac:dyDescent="0.25">
      <c r="H24431" s="1"/>
    </row>
    <row r="24432" spans="8:8" x14ac:dyDescent="0.25">
      <c r="H24432" s="1"/>
    </row>
    <row r="24433" spans="8:8" x14ac:dyDescent="0.25">
      <c r="H24433" s="1"/>
    </row>
    <row r="24434" spans="8:8" x14ac:dyDescent="0.25">
      <c r="H24434" s="1"/>
    </row>
    <row r="24435" spans="8:8" x14ac:dyDescent="0.25">
      <c r="H24435" s="1"/>
    </row>
    <row r="24436" spans="8:8" x14ac:dyDescent="0.25">
      <c r="H24436" s="1"/>
    </row>
    <row r="24437" spans="8:8" x14ac:dyDescent="0.25">
      <c r="H24437" s="1"/>
    </row>
    <row r="24438" spans="8:8" x14ac:dyDescent="0.25">
      <c r="H24438" s="1"/>
    </row>
    <row r="24439" spans="8:8" x14ac:dyDescent="0.25">
      <c r="H24439" s="1"/>
    </row>
    <row r="24440" spans="8:8" x14ac:dyDescent="0.25">
      <c r="H24440" s="1"/>
    </row>
    <row r="24441" spans="8:8" x14ac:dyDescent="0.25">
      <c r="H24441" s="1"/>
    </row>
    <row r="24442" spans="8:8" x14ac:dyDescent="0.25">
      <c r="H24442" s="1"/>
    </row>
    <row r="24443" spans="8:8" x14ac:dyDescent="0.25">
      <c r="H24443" s="1"/>
    </row>
    <row r="24444" spans="8:8" x14ac:dyDescent="0.25">
      <c r="H24444" s="1"/>
    </row>
    <row r="24445" spans="8:8" x14ac:dyDescent="0.25">
      <c r="H24445" s="1"/>
    </row>
    <row r="24446" spans="8:8" x14ac:dyDescent="0.25">
      <c r="H24446" s="1"/>
    </row>
    <row r="24447" spans="8:8" x14ac:dyDescent="0.25">
      <c r="H24447" s="1"/>
    </row>
    <row r="24448" spans="8:8" x14ac:dyDescent="0.25">
      <c r="H24448" s="1"/>
    </row>
    <row r="24449" spans="8:8" x14ac:dyDescent="0.25">
      <c r="H24449" s="1"/>
    </row>
    <row r="24450" spans="8:8" x14ac:dyDescent="0.25">
      <c r="H24450" s="1"/>
    </row>
    <row r="24451" spans="8:8" x14ac:dyDescent="0.25">
      <c r="H24451" s="1"/>
    </row>
    <row r="24452" spans="8:8" x14ac:dyDescent="0.25">
      <c r="H24452" s="1"/>
    </row>
    <row r="24453" spans="8:8" x14ac:dyDescent="0.25">
      <c r="H24453" s="1"/>
    </row>
    <row r="24454" spans="8:8" x14ac:dyDescent="0.25">
      <c r="H24454" s="1"/>
    </row>
    <row r="24455" spans="8:8" x14ac:dyDescent="0.25">
      <c r="H24455" s="1"/>
    </row>
    <row r="24456" spans="8:8" x14ac:dyDescent="0.25">
      <c r="H24456" s="1"/>
    </row>
    <row r="24457" spans="8:8" x14ac:dyDescent="0.25">
      <c r="H24457" s="1"/>
    </row>
    <row r="24458" spans="8:8" x14ac:dyDescent="0.25">
      <c r="H24458" s="1"/>
    </row>
    <row r="24459" spans="8:8" x14ac:dyDescent="0.25">
      <c r="H24459" s="1"/>
    </row>
    <row r="24460" spans="8:8" x14ac:dyDescent="0.25">
      <c r="H24460" s="1"/>
    </row>
    <row r="24461" spans="8:8" x14ac:dyDescent="0.25">
      <c r="H24461" s="1"/>
    </row>
    <row r="24462" spans="8:8" x14ac:dyDescent="0.25">
      <c r="H24462" s="1"/>
    </row>
    <row r="24463" spans="8:8" x14ac:dyDescent="0.25">
      <c r="H24463" s="1"/>
    </row>
    <row r="24464" spans="8:8" x14ac:dyDescent="0.25">
      <c r="H24464" s="1"/>
    </row>
    <row r="24465" spans="8:8" x14ac:dyDescent="0.25">
      <c r="H24465" s="1"/>
    </row>
    <row r="24466" spans="8:8" x14ac:dyDescent="0.25">
      <c r="H24466" s="1"/>
    </row>
    <row r="24467" spans="8:8" x14ac:dyDescent="0.25">
      <c r="H24467" s="1"/>
    </row>
    <row r="24468" spans="8:8" x14ac:dyDescent="0.25">
      <c r="H24468" s="1"/>
    </row>
    <row r="24469" spans="8:8" x14ac:dyDescent="0.25">
      <c r="H24469" s="1"/>
    </row>
    <row r="24470" spans="8:8" x14ac:dyDescent="0.25">
      <c r="H24470" s="1"/>
    </row>
    <row r="24471" spans="8:8" x14ac:dyDescent="0.25">
      <c r="H24471" s="1"/>
    </row>
    <row r="24472" spans="8:8" x14ac:dyDescent="0.25">
      <c r="H24472" s="1"/>
    </row>
    <row r="24473" spans="8:8" x14ac:dyDescent="0.25">
      <c r="H24473" s="1"/>
    </row>
    <row r="24474" spans="8:8" x14ac:dyDescent="0.25">
      <c r="H24474" s="1"/>
    </row>
    <row r="24475" spans="8:8" x14ac:dyDescent="0.25">
      <c r="H24475" s="1"/>
    </row>
    <row r="24476" spans="8:8" x14ac:dyDescent="0.25">
      <c r="H24476" s="1"/>
    </row>
    <row r="24477" spans="8:8" x14ac:dyDescent="0.25">
      <c r="H24477" s="1"/>
    </row>
    <row r="24478" spans="8:8" x14ac:dyDescent="0.25">
      <c r="H24478" s="1"/>
    </row>
    <row r="24479" spans="8:8" x14ac:dyDescent="0.25">
      <c r="H24479" s="1"/>
    </row>
    <row r="24480" spans="8:8" x14ac:dyDescent="0.25">
      <c r="H24480" s="1"/>
    </row>
    <row r="24481" spans="8:8" x14ac:dyDescent="0.25">
      <c r="H24481" s="1"/>
    </row>
    <row r="24482" spans="8:8" x14ac:dyDescent="0.25">
      <c r="H24482" s="1"/>
    </row>
    <row r="24483" spans="8:8" x14ac:dyDescent="0.25">
      <c r="H24483" s="1"/>
    </row>
    <row r="24484" spans="8:8" x14ac:dyDescent="0.25">
      <c r="H24484" s="1"/>
    </row>
    <row r="24485" spans="8:8" x14ac:dyDescent="0.25">
      <c r="H24485" s="1"/>
    </row>
    <row r="24486" spans="8:8" x14ac:dyDescent="0.25">
      <c r="H24486" s="1"/>
    </row>
    <row r="24487" spans="8:8" x14ac:dyDescent="0.25">
      <c r="H24487" s="1"/>
    </row>
    <row r="24488" spans="8:8" x14ac:dyDescent="0.25">
      <c r="H24488" s="1"/>
    </row>
    <row r="24489" spans="8:8" x14ac:dyDescent="0.25">
      <c r="H24489" s="1"/>
    </row>
    <row r="24490" spans="8:8" x14ac:dyDescent="0.25">
      <c r="H24490" s="1"/>
    </row>
    <row r="24491" spans="8:8" x14ac:dyDescent="0.25">
      <c r="H24491" s="1"/>
    </row>
    <row r="24492" spans="8:8" x14ac:dyDescent="0.25">
      <c r="H24492" s="1"/>
    </row>
    <row r="24493" spans="8:8" x14ac:dyDescent="0.25">
      <c r="H24493" s="1"/>
    </row>
    <row r="24494" spans="8:8" x14ac:dyDescent="0.25">
      <c r="H24494" s="1"/>
    </row>
    <row r="24495" spans="8:8" x14ac:dyDescent="0.25">
      <c r="H24495" s="1"/>
    </row>
    <row r="24496" spans="8:8" x14ac:dyDescent="0.25">
      <c r="H24496" s="1"/>
    </row>
    <row r="24497" spans="8:8" x14ac:dyDescent="0.25">
      <c r="H24497" s="1"/>
    </row>
    <row r="24498" spans="8:8" x14ac:dyDescent="0.25">
      <c r="H24498" s="1"/>
    </row>
    <row r="24499" spans="8:8" x14ac:dyDescent="0.25">
      <c r="H24499" s="1"/>
    </row>
    <row r="24500" spans="8:8" x14ac:dyDescent="0.25">
      <c r="H24500" s="1"/>
    </row>
    <row r="24501" spans="8:8" x14ac:dyDescent="0.25">
      <c r="H24501" s="1"/>
    </row>
    <row r="24502" spans="8:8" x14ac:dyDescent="0.25">
      <c r="H24502" s="1"/>
    </row>
    <row r="24503" spans="8:8" x14ac:dyDescent="0.25">
      <c r="H24503" s="1"/>
    </row>
    <row r="24504" spans="8:8" x14ac:dyDescent="0.25">
      <c r="H24504" s="1"/>
    </row>
    <row r="24505" spans="8:8" x14ac:dyDescent="0.25">
      <c r="H24505" s="1"/>
    </row>
    <row r="24506" spans="8:8" x14ac:dyDescent="0.25">
      <c r="H24506" s="1"/>
    </row>
    <row r="24507" spans="8:8" x14ac:dyDescent="0.25">
      <c r="H24507" s="1"/>
    </row>
    <row r="24508" spans="8:8" x14ac:dyDescent="0.25">
      <c r="H24508" s="1"/>
    </row>
    <row r="24509" spans="8:8" x14ac:dyDescent="0.25">
      <c r="H24509" s="1"/>
    </row>
    <row r="24510" spans="8:8" x14ac:dyDescent="0.25">
      <c r="H24510" s="1"/>
    </row>
    <row r="24511" spans="8:8" x14ac:dyDescent="0.25">
      <c r="H24511" s="1"/>
    </row>
    <row r="24512" spans="8:8" x14ac:dyDescent="0.25">
      <c r="H24512" s="1"/>
    </row>
    <row r="24513" spans="8:8" x14ac:dyDescent="0.25">
      <c r="H24513" s="1"/>
    </row>
    <row r="24514" spans="8:8" x14ac:dyDescent="0.25">
      <c r="H24514" s="1"/>
    </row>
    <row r="24515" spans="8:8" x14ac:dyDescent="0.25">
      <c r="H24515" s="1"/>
    </row>
    <row r="24516" spans="8:8" x14ac:dyDescent="0.25">
      <c r="H24516" s="1"/>
    </row>
    <row r="24517" spans="8:8" x14ac:dyDescent="0.25">
      <c r="H24517" s="1"/>
    </row>
    <row r="24518" spans="8:8" x14ac:dyDescent="0.25">
      <c r="H24518" s="1"/>
    </row>
    <row r="24519" spans="8:8" x14ac:dyDescent="0.25">
      <c r="H24519" s="1"/>
    </row>
    <row r="24520" spans="8:8" x14ac:dyDescent="0.25">
      <c r="H24520" s="1"/>
    </row>
    <row r="24521" spans="8:8" x14ac:dyDescent="0.25">
      <c r="H24521" s="1"/>
    </row>
    <row r="24522" spans="8:8" x14ac:dyDescent="0.25">
      <c r="H24522" s="1"/>
    </row>
    <row r="24523" spans="8:8" x14ac:dyDescent="0.25">
      <c r="H24523" s="1"/>
    </row>
    <row r="24524" spans="8:8" x14ac:dyDescent="0.25">
      <c r="H24524" s="1"/>
    </row>
    <row r="24525" spans="8:8" x14ac:dyDescent="0.25">
      <c r="H24525" s="1"/>
    </row>
    <row r="24526" spans="8:8" x14ac:dyDescent="0.25">
      <c r="H24526" s="1"/>
    </row>
    <row r="24527" spans="8:8" x14ac:dyDescent="0.25">
      <c r="H24527" s="1"/>
    </row>
    <row r="24528" spans="8:8" x14ac:dyDescent="0.25">
      <c r="H24528" s="1"/>
    </row>
    <row r="24529" spans="8:8" x14ac:dyDescent="0.25">
      <c r="H24529" s="1"/>
    </row>
    <row r="24530" spans="8:8" x14ac:dyDescent="0.25">
      <c r="H24530" s="1"/>
    </row>
    <row r="24531" spans="8:8" x14ac:dyDescent="0.25">
      <c r="H24531" s="1"/>
    </row>
    <row r="24532" spans="8:8" x14ac:dyDescent="0.25">
      <c r="H24532" s="1"/>
    </row>
    <row r="24533" spans="8:8" x14ac:dyDescent="0.25">
      <c r="H24533" s="1"/>
    </row>
    <row r="24534" spans="8:8" x14ac:dyDescent="0.25">
      <c r="H24534" s="1"/>
    </row>
    <row r="24535" spans="8:8" x14ac:dyDescent="0.25">
      <c r="H24535" s="1"/>
    </row>
    <row r="24536" spans="8:8" x14ac:dyDescent="0.25">
      <c r="H24536" s="1"/>
    </row>
    <row r="24537" spans="8:8" x14ac:dyDescent="0.25">
      <c r="H24537" s="1"/>
    </row>
    <row r="24538" spans="8:8" x14ac:dyDescent="0.25">
      <c r="H24538" s="1"/>
    </row>
    <row r="24539" spans="8:8" x14ac:dyDescent="0.25">
      <c r="H24539" s="1"/>
    </row>
    <row r="24540" spans="8:8" x14ac:dyDescent="0.25">
      <c r="H24540" s="1"/>
    </row>
    <row r="24541" spans="8:8" x14ac:dyDescent="0.25">
      <c r="H24541" s="1"/>
    </row>
    <row r="24542" spans="8:8" x14ac:dyDescent="0.25">
      <c r="H24542" s="1"/>
    </row>
    <row r="24543" spans="8:8" x14ac:dyDescent="0.25">
      <c r="H24543" s="1"/>
    </row>
    <row r="24544" spans="8:8" x14ac:dyDescent="0.25">
      <c r="H24544" s="1"/>
    </row>
    <row r="24545" spans="8:8" x14ac:dyDescent="0.25">
      <c r="H24545" s="1"/>
    </row>
    <row r="24546" spans="8:8" x14ac:dyDescent="0.25">
      <c r="H24546" s="1"/>
    </row>
    <row r="24547" spans="8:8" x14ac:dyDescent="0.25">
      <c r="H24547" s="1"/>
    </row>
    <row r="24548" spans="8:8" x14ac:dyDescent="0.25">
      <c r="H24548" s="1"/>
    </row>
    <row r="24549" spans="8:8" x14ac:dyDescent="0.25">
      <c r="H24549" s="1"/>
    </row>
    <row r="24550" spans="8:8" x14ac:dyDescent="0.25">
      <c r="H24550" s="1"/>
    </row>
    <row r="24551" spans="8:8" x14ac:dyDescent="0.25">
      <c r="H24551" s="1"/>
    </row>
    <row r="24552" spans="8:8" x14ac:dyDescent="0.25">
      <c r="H24552" s="1"/>
    </row>
    <row r="24553" spans="8:8" x14ac:dyDescent="0.25">
      <c r="H24553" s="1"/>
    </row>
    <row r="24554" spans="8:8" x14ac:dyDescent="0.25">
      <c r="H24554" s="1"/>
    </row>
    <row r="24555" spans="8:8" x14ac:dyDescent="0.25">
      <c r="H24555" s="1"/>
    </row>
    <row r="24556" spans="8:8" x14ac:dyDescent="0.25">
      <c r="H24556" s="1"/>
    </row>
    <row r="24557" spans="8:8" x14ac:dyDescent="0.25">
      <c r="H24557" s="1"/>
    </row>
    <row r="24558" spans="8:8" x14ac:dyDescent="0.25">
      <c r="H24558" s="1"/>
    </row>
    <row r="24559" spans="8:8" x14ac:dyDescent="0.25">
      <c r="H24559" s="1"/>
    </row>
    <row r="24560" spans="8:8" x14ac:dyDescent="0.25">
      <c r="H24560" s="1"/>
    </row>
    <row r="24561" spans="8:8" x14ac:dyDescent="0.25">
      <c r="H24561" s="1"/>
    </row>
    <row r="24562" spans="8:8" x14ac:dyDescent="0.25">
      <c r="H24562" s="1"/>
    </row>
    <row r="24563" spans="8:8" x14ac:dyDescent="0.25">
      <c r="H24563" s="1"/>
    </row>
    <row r="24564" spans="8:8" x14ac:dyDescent="0.25">
      <c r="H24564" s="1"/>
    </row>
    <row r="24565" spans="8:8" x14ac:dyDescent="0.25">
      <c r="H24565" s="1"/>
    </row>
    <row r="24566" spans="8:8" x14ac:dyDescent="0.25">
      <c r="H24566" s="1"/>
    </row>
    <row r="24567" spans="8:8" x14ac:dyDescent="0.25">
      <c r="H24567" s="1"/>
    </row>
    <row r="24568" spans="8:8" x14ac:dyDescent="0.25">
      <c r="H24568" s="1"/>
    </row>
    <row r="24569" spans="8:8" x14ac:dyDescent="0.25">
      <c r="H24569" s="1"/>
    </row>
    <row r="24570" spans="8:8" x14ac:dyDescent="0.25">
      <c r="H24570" s="1"/>
    </row>
    <row r="24571" spans="8:8" x14ac:dyDescent="0.25">
      <c r="H24571" s="1"/>
    </row>
    <row r="24572" spans="8:8" x14ac:dyDescent="0.25">
      <c r="H24572" s="1"/>
    </row>
    <row r="24573" spans="8:8" x14ac:dyDescent="0.25">
      <c r="H24573" s="1"/>
    </row>
    <row r="24574" spans="8:8" x14ac:dyDescent="0.25">
      <c r="H24574" s="1"/>
    </row>
    <row r="24575" spans="8:8" x14ac:dyDescent="0.25">
      <c r="H24575" s="1"/>
    </row>
    <row r="24576" spans="8:8" x14ac:dyDescent="0.25">
      <c r="H24576" s="1"/>
    </row>
    <row r="24577" spans="8:8" x14ac:dyDescent="0.25">
      <c r="H24577" s="1"/>
    </row>
    <row r="24578" spans="8:8" x14ac:dyDescent="0.25">
      <c r="H24578" s="1"/>
    </row>
    <row r="24579" spans="8:8" x14ac:dyDescent="0.25">
      <c r="H24579" s="1"/>
    </row>
    <row r="24580" spans="8:8" x14ac:dyDescent="0.25">
      <c r="H24580" s="1"/>
    </row>
    <row r="24581" spans="8:8" x14ac:dyDescent="0.25">
      <c r="H24581" s="1"/>
    </row>
    <row r="24582" spans="8:8" x14ac:dyDescent="0.25">
      <c r="H24582" s="1"/>
    </row>
    <row r="24583" spans="8:8" x14ac:dyDescent="0.25">
      <c r="H24583" s="1"/>
    </row>
    <row r="24584" spans="8:8" x14ac:dyDescent="0.25">
      <c r="H24584" s="1"/>
    </row>
    <row r="24585" spans="8:8" x14ac:dyDescent="0.25">
      <c r="H24585" s="1"/>
    </row>
    <row r="24586" spans="8:8" x14ac:dyDescent="0.25">
      <c r="H24586" s="1"/>
    </row>
    <row r="24587" spans="8:8" x14ac:dyDescent="0.25">
      <c r="H24587" s="1"/>
    </row>
    <row r="24588" spans="8:8" x14ac:dyDescent="0.25">
      <c r="H24588" s="1"/>
    </row>
    <row r="24589" spans="8:8" x14ac:dyDescent="0.25">
      <c r="H24589" s="1"/>
    </row>
    <row r="24590" spans="8:8" x14ac:dyDescent="0.25">
      <c r="H24590" s="1"/>
    </row>
    <row r="24591" spans="8:8" x14ac:dyDescent="0.25">
      <c r="H24591" s="1"/>
    </row>
    <row r="24592" spans="8:8" x14ac:dyDescent="0.25">
      <c r="H24592" s="1"/>
    </row>
    <row r="24593" spans="8:8" x14ac:dyDescent="0.25">
      <c r="H24593" s="1"/>
    </row>
    <row r="24594" spans="8:8" x14ac:dyDescent="0.25">
      <c r="H24594" s="1"/>
    </row>
    <row r="24595" spans="8:8" x14ac:dyDescent="0.25">
      <c r="H24595" s="1"/>
    </row>
    <row r="24596" spans="8:8" x14ac:dyDescent="0.25">
      <c r="H24596" s="1"/>
    </row>
    <row r="24597" spans="8:8" x14ac:dyDescent="0.25">
      <c r="H24597" s="1"/>
    </row>
    <row r="24598" spans="8:8" x14ac:dyDescent="0.25">
      <c r="H24598" s="1"/>
    </row>
    <row r="24599" spans="8:8" x14ac:dyDescent="0.25">
      <c r="H24599" s="1"/>
    </row>
    <row r="24600" spans="8:8" x14ac:dyDescent="0.25">
      <c r="H24600" s="1"/>
    </row>
    <row r="24601" spans="8:8" x14ac:dyDescent="0.25">
      <c r="H24601" s="1"/>
    </row>
    <row r="24602" spans="8:8" x14ac:dyDescent="0.25">
      <c r="H24602" s="1"/>
    </row>
    <row r="24603" spans="8:8" x14ac:dyDescent="0.25">
      <c r="H24603" s="1"/>
    </row>
    <row r="24604" spans="8:8" x14ac:dyDescent="0.25">
      <c r="H24604" s="1"/>
    </row>
    <row r="24605" spans="8:8" x14ac:dyDescent="0.25">
      <c r="H24605" s="1"/>
    </row>
    <row r="24606" spans="8:8" x14ac:dyDescent="0.25">
      <c r="H24606" s="1"/>
    </row>
    <row r="24607" spans="8:8" x14ac:dyDescent="0.25">
      <c r="H24607" s="1"/>
    </row>
    <row r="24608" spans="8:8" x14ac:dyDescent="0.25">
      <c r="H24608" s="1"/>
    </row>
    <row r="24609" spans="8:8" x14ac:dyDescent="0.25">
      <c r="H24609" s="1"/>
    </row>
    <row r="24610" spans="8:8" x14ac:dyDescent="0.25">
      <c r="H24610" s="1"/>
    </row>
    <row r="24611" spans="8:8" x14ac:dyDescent="0.25">
      <c r="H24611" s="1"/>
    </row>
    <row r="24612" spans="8:8" x14ac:dyDescent="0.25">
      <c r="H24612" s="1"/>
    </row>
    <row r="24613" spans="8:8" x14ac:dyDescent="0.25">
      <c r="H24613" s="1"/>
    </row>
    <row r="24614" spans="8:8" x14ac:dyDescent="0.25">
      <c r="H24614" s="1"/>
    </row>
    <row r="24615" spans="8:8" x14ac:dyDescent="0.25">
      <c r="H24615" s="1"/>
    </row>
    <row r="24616" spans="8:8" x14ac:dyDescent="0.25">
      <c r="H24616" s="1"/>
    </row>
    <row r="24617" spans="8:8" x14ac:dyDescent="0.25">
      <c r="H24617" s="1"/>
    </row>
    <row r="24618" spans="8:8" x14ac:dyDescent="0.25">
      <c r="H24618" s="1"/>
    </row>
    <row r="24619" spans="8:8" x14ac:dyDescent="0.25">
      <c r="H24619" s="1"/>
    </row>
    <row r="24620" spans="8:8" x14ac:dyDescent="0.25">
      <c r="H24620" s="1"/>
    </row>
    <row r="24621" spans="8:8" x14ac:dyDescent="0.25">
      <c r="H24621" s="1"/>
    </row>
    <row r="24622" spans="8:8" x14ac:dyDescent="0.25">
      <c r="H24622" s="1"/>
    </row>
    <row r="24623" spans="8:8" x14ac:dyDescent="0.25">
      <c r="H24623" s="1"/>
    </row>
    <row r="24624" spans="8:8" x14ac:dyDescent="0.25">
      <c r="H24624" s="1"/>
    </row>
    <row r="24625" spans="8:8" x14ac:dyDescent="0.25">
      <c r="H24625" s="1"/>
    </row>
    <row r="24626" spans="8:8" x14ac:dyDescent="0.25">
      <c r="H24626" s="1"/>
    </row>
    <row r="24627" spans="8:8" x14ac:dyDescent="0.25">
      <c r="H24627" s="1"/>
    </row>
    <row r="24628" spans="8:8" x14ac:dyDescent="0.25">
      <c r="H24628" s="1"/>
    </row>
    <row r="24629" spans="8:8" x14ac:dyDescent="0.25">
      <c r="H24629" s="1"/>
    </row>
    <row r="24630" spans="8:8" x14ac:dyDescent="0.25">
      <c r="H24630" s="1"/>
    </row>
    <row r="24631" spans="8:8" x14ac:dyDescent="0.25">
      <c r="H24631" s="1"/>
    </row>
    <row r="24632" spans="8:8" x14ac:dyDescent="0.25">
      <c r="H24632" s="1"/>
    </row>
    <row r="24633" spans="8:8" x14ac:dyDescent="0.25">
      <c r="H24633" s="1"/>
    </row>
    <row r="24634" spans="8:8" x14ac:dyDescent="0.25">
      <c r="H24634" s="1"/>
    </row>
    <row r="24635" spans="8:8" x14ac:dyDescent="0.25">
      <c r="H24635" s="1"/>
    </row>
    <row r="24636" spans="8:8" x14ac:dyDescent="0.25">
      <c r="H24636" s="1"/>
    </row>
    <row r="24637" spans="8:8" x14ac:dyDescent="0.25">
      <c r="H24637" s="1"/>
    </row>
    <row r="24638" spans="8:8" x14ac:dyDescent="0.25">
      <c r="H24638" s="1"/>
    </row>
    <row r="24639" spans="8:8" x14ac:dyDescent="0.25">
      <c r="H24639" s="1"/>
    </row>
    <row r="24640" spans="8:8" x14ac:dyDescent="0.25">
      <c r="H24640" s="1"/>
    </row>
    <row r="24641" spans="8:8" x14ac:dyDescent="0.25">
      <c r="H24641" s="1"/>
    </row>
    <row r="24642" spans="8:8" x14ac:dyDescent="0.25">
      <c r="H24642" s="1"/>
    </row>
    <row r="24643" spans="8:8" x14ac:dyDescent="0.25">
      <c r="H24643" s="1"/>
    </row>
    <row r="24644" spans="8:8" x14ac:dyDescent="0.25">
      <c r="H24644" s="1"/>
    </row>
    <row r="24645" spans="8:8" x14ac:dyDescent="0.25">
      <c r="H24645" s="1"/>
    </row>
    <row r="24646" spans="8:8" x14ac:dyDescent="0.25">
      <c r="H24646" s="1"/>
    </row>
    <row r="24647" spans="8:8" x14ac:dyDescent="0.25">
      <c r="H24647" s="1"/>
    </row>
    <row r="24648" spans="8:8" x14ac:dyDescent="0.25">
      <c r="H24648" s="1"/>
    </row>
    <row r="24649" spans="8:8" x14ac:dyDescent="0.25">
      <c r="H24649" s="1"/>
    </row>
    <row r="24650" spans="8:8" x14ac:dyDescent="0.25">
      <c r="H24650" s="1"/>
    </row>
    <row r="24651" spans="8:8" x14ac:dyDescent="0.25">
      <c r="H24651" s="1"/>
    </row>
    <row r="24652" spans="8:8" x14ac:dyDescent="0.25">
      <c r="H24652" s="1"/>
    </row>
    <row r="24653" spans="8:8" x14ac:dyDescent="0.25">
      <c r="H24653" s="1"/>
    </row>
    <row r="24654" spans="8:8" x14ac:dyDescent="0.25">
      <c r="H24654" s="1"/>
    </row>
    <row r="24655" spans="8:8" x14ac:dyDescent="0.25">
      <c r="H24655" s="1"/>
    </row>
    <row r="24656" spans="8:8" x14ac:dyDescent="0.25">
      <c r="H24656" s="1"/>
    </row>
    <row r="24657" spans="8:8" x14ac:dyDescent="0.25">
      <c r="H24657" s="1"/>
    </row>
    <row r="24658" spans="8:8" x14ac:dyDescent="0.25">
      <c r="H24658" s="1"/>
    </row>
    <row r="24659" spans="8:8" x14ac:dyDescent="0.25">
      <c r="H24659" s="1"/>
    </row>
    <row r="24660" spans="8:8" x14ac:dyDescent="0.25">
      <c r="H24660" s="1"/>
    </row>
    <row r="24661" spans="8:8" x14ac:dyDescent="0.25">
      <c r="H24661" s="1"/>
    </row>
    <row r="24662" spans="8:8" x14ac:dyDescent="0.25">
      <c r="H24662" s="1"/>
    </row>
    <row r="24663" spans="8:8" x14ac:dyDescent="0.25">
      <c r="H24663" s="1"/>
    </row>
    <row r="24664" spans="8:8" x14ac:dyDescent="0.25">
      <c r="H24664" s="1"/>
    </row>
    <row r="24665" spans="8:8" x14ac:dyDescent="0.25">
      <c r="H24665" s="1"/>
    </row>
    <row r="24666" spans="8:8" x14ac:dyDescent="0.25">
      <c r="H24666" s="1"/>
    </row>
    <row r="24667" spans="8:8" x14ac:dyDescent="0.25">
      <c r="H24667" s="1"/>
    </row>
    <row r="24668" spans="8:8" x14ac:dyDescent="0.25">
      <c r="H24668" s="1"/>
    </row>
    <row r="24669" spans="8:8" x14ac:dyDescent="0.25">
      <c r="H24669" s="1"/>
    </row>
    <row r="24670" spans="8:8" x14ac:dyDescent="0.25">
      <c r="H24670" s="1"/>
    </row>
    <row r="24671" spans="8:8" x14ac:dyDescent="0.25">
      <c r="H24671" s="1"/>
    </row>
    <row r="24672" spans="8:8" x14ac:dyDescent="0.25">
      <c r="H24672" s="1"/>
    </row>
    <row r="24673" spans="8:8" x14ac:dyDescent="0.25">
      <c r="H24673" s="1"/>
    </row>
    <row r="24674" spans="8:8" x14ac:dyDescent="0.25">
      <c r="H24674" s="1"/>
    </row>
    <row r="24675" spans="8:8" x14ac:dyDescent="0.25">
      <c r="H24675" s="1"/>
    </row>
    <row r="24676" spans="8:8" x14ac:dyDescent="0.25">
      <c r="H24676" s="1"/>
    </row>
    <row r="24677" spans="8:8" x14ac:dyDescent="0.25">
      <c r="H24677" s="1"/>
    </row>
    <row r="24678" spans="8:8" x14ac:dyDescent="0.25">
      <c r="H24678" s="1"/>
    </row>
    <row r="24679" spans="8:8" x14ac:dyDescent="0.25">
      <c r="H24679" s="1"/>
    </row>
    <row r="24680" spans="8:8" x14ac:dyDescent="0.25">
      <c r="H24680" s="1"/>
    </row>
    <row r="24681" spans="8:8" x14ac:dyDescent="0.25">
      <c r="H24681" s="1"/>
    </row>
    <row r="24682" spans="8:8" x14ac:dyDescent="0.25">
      <c r="H24682" s="1"/>
    </row>
    <row r="24683" spans="8:8" x14ac:dyDescent="0.25">
      <c r="H24683" s="1"/>
    </row>
    <row r="24684" spans="8:8" x14ac:dyDescent="0.25">
      <c r="H24684" s="1"/>
    </row>
    <row r="24685" spans="8:8" x14ac:dyDescent="0.25">
      <c r="H24685" s="1"/>
    </row>
    <row r="24686" spans="8:8" x14ac:dyDescent="0.25">
      <c r="H24686" s="1"/>
    </row>
    <row r="24687" spans="8:8" x14ac:dyDescent="0.25">
      <c r="H24687" s="1"/>
    </row>
    <row r="24688" spans="8:8" x14ac:dyDescent="0.25">
      <c r="H24688" s="1"/>
    </row>
    <row r="24689" spans="8:8" x14ac:dyDescent="0.25">
      <c r="H24689" s="1"/>
    </row>
    <row r="24690" spans="8:8" x14ac:dyDescent="0.25">
      <c r="H24690" s="1"/>
    </row>
    <row r="24691" spans="8:8" x14ac:dyDescent="0.25">
      <c r="H24691" s="1"/>
    </row>
    <row r="24692" spans="8:8" x14ac:dyDescent="0.25">
      <c r="H24692" s="1"/>
    </row>
    <row r="24693" spans="8:8" x14ac:dyDescent="0.25">
      <c r="H24693" s="1"/>
    </row>
    <row r="24694" spans="8:8" x14ac:dyDescent="0.25">
      <c r="H24694" s="1"/>
    </row>
    <row r="24695" spans="8:8" x14ac:dyDescent="0.25">
      <c r="H24695" s="1"/>
    </row>
    <row r="24696" spans="8:8" x14ac:dyDescent="0.25">
      <c r="H24696" s="1"/>
    </row>
    <row r="24697" spans="8:8" x14ac:dyDescent="0.25">
      <c r="H24697" s="1"/>
    </row>
    <row r="24698" spans="8:8" x14ac:dyDescent="0.25">
      <c r="H24698" s="1"/>
    </row>
    <row r="24699" spans="8:8" x14ac:dyDescent="0.25">
      <c r="H24699" s="1"/>
    </row>
    <row r="24700" spans="8:8" x14ac:dyDescent="0.25">
      <c r="H24700" s="1"/>
    </row>
    <row r="24701" spans="8:8" x14ac:dyDescent="0.25">
      <c r="H24701" s="1"/>
    </row>
    <row r="24702" spans="8:8" x14ac:dyDescent="0.25">
      <c r="H24702" s="1"/>
    </row>
    <row r="24703" spans="8:8" x14ac:dyDescent="0.25">
      <c r="H24703" s="1"/>
    </row>
    <row r="24704" spans="8:8" x14ac:dyDescent="0.25">
      <c r="H24704" s="1"/>
    </row>
    <row r="24705" spans="8:8" x14ac:dyDescent="0.25">
      <c r="H24705" s="1"/>
    </row>
    <row r="24706" spans="8:8" x14ac:dyDescent="0.25">
      <c r="H24706" s="1"/>
    </row>
    <row r="24707" spans="8:8" x14ac:dyDescent="0.25">
      <c r="H24707" s="1"/>
    </row>
    <row r="24708" spans="8:8" x14ac:dyDescent="0.25">
      <c r="H24708" s="1"/>
    </row>
    <row r="24709" spans="8:8" x14ac:dyDescent="0.25">
      <c r="H24709" s="1"/>
    </row>
    <row r="24710" spans="8:8" x14ac:dyDescent="0.25">
      <c r="H24710" s="1"/>
    </row>
    <row r="24711" spans="8:8" x14ac:dyDescent="0.25">
      <c r="H24711" s="1"/>
    </row>
    <row r="24712" spans="8:8" x14ac:dyDescent="0.25">
      <c r="H24712" s="1"/>
    </row>
    <row r="24713" spans="8:8" x14ac:dyDescent="0.25">
      <c r="H24713" s="1"/>
    </row>
    <row r="24714" spans="8:8" x14ac:dyDescent="0.25">
      <c r="H24714" s="1"/>
    </row>
    <row r="24715" spans="8:8" x14ac:dyDescent="0.25">
      <c r="H24715" s="1"/>
    </row>
    <row r="24716" spans="8:8" x14ac:dyDescent="0.25">
      <c r="H24716" s="1"/>
    </row>
    <row r="24717" spans="8:8" x14ac:dyDescent="0.25">
      <c r="H24717" s="1"/>
    </row>
    <row r="24718" spans="8:8" x14ac:dyDescent="0.25">
      <c r="H24718" s="1"/>
    </row>
    <row r="24719" spans="8:8" x14ac:dyDescent="0.25">
      <c r="H24719" s="1"/>
    </row>
    <row r="24720" spans="8:8" x14ac:dyDescent="0.25">
      <c r="H24720" s="1"/>
    </row>
    <row r="24721" spans="8:8" x14ac:dyDescent="0.25">
      <c r="H24721" s="1"/>
    </row>
    <row r="24722" spans="8:8" x14ac:dyDescent="0.25">
      <c r="H24722" s="1"/>
    </row>
    <row r="24723" spans="8:8" x14ac:dyDescent="0.25">
      <c r="H24723" s="1"/>
    </row>
    <row r="24724" spans="8:8" x14ac:dyDescent="0.25">
      <c r="H24724" s="1"/>
    </row>
    <row r="24725" spans="8:8" x14ac:dyDescent="0.25">
      <c r="H24725" s="1"/>
    </row>
    <row r="24726" spans="8:8" x14ac:dyDescent="0.25">
      <c r="H24726" s="1"/>
    </row>
    <row r="24727" spans="8:8" x14ac:dyDescent="0.25">
      <c r="H24727" s="1"/>
    </row>
    <row r="24728" spans="8:8" x14ac:dyDescent="0.25">
      <c r="H24728" s="1"/>
    </row>
    <row r="24729" spans="8:8" x14ac:dyDescent="0.25">
      <c r="H24729" s="1"/>
    </row>
    <row r="24730" spans="8:8" x14ac:dyDescent="0.25">
      <c r="H24730" s="1"/>
    </row>
    <row r="24731" spans="8:8" x14ac:dyDescent="0.25">
      <c r="H24731" s="1"/>
    </row>
    <row r="24732" spans="8:8" x14ac:dyDescent="0.25">
      <c r="H24732" s="1"/>
    </row>
    <row r="24733" spans="8:8" x14ac:dyDescent="0.25">
      <c r="H24733" s="1"/>
    </row>
    <row r="24734" spans="8:8" x14ac:dyDescent="0.25">
      <c r="H24734" s="1"/>
    </row>
    <row r="24735" spans="8:8" x14ac:dyDescent="0.25">
      <c r="H24735" s="1"/>
    </row>
    <row r="24736" spans="8:8" x14ac:dyDescent="0.25">
      <c r="H24736" s="1"/>
    </row>
    <row r="24737" spans="8:8" x14ac:dyDescent="0.25">
      <c r="H24737" s="1"/>
    </row>
    <row r="24738" spans="8:8" x14ac:dyDescent="0.25">
      <c r="H24738" s="1"/>
    </row>
    <row r="24739" spans="8:8" x14ac:dyDescent="0.25">
      <c r="H24739" s="1"/>
    </row>
    <row r="24740" spans="8:8" x14ac:dyDescent="0.25">
      <c r="H24740" s="1"/>
    </row>
    <row r="24741" spans="8:8" x14ac:dyDescent="0.25">
      <c r="H24741" s="1"/>
    </row>
    <row r="24742" spans="8:8" x14ac:dyDescent="0.25">
      <c r="H24742" s="1"/>
    </row>
    <row r="24743" spans="8:8" x14ac:dyDescent="0.25">
      <c r="H24743" s="1"/>
    </row>
    <row r="24744" spans="8:8" x14ac:dyDescent="0.25">
      <c r="H24744" s="1"/>
    </row>
    <row r="24745" spans="8:8" x14ac:dyDescent="0.25">
      <c r="H24745" s="1"/>
    </row>
    <row r="24746" spans="8:8" x14ac:dyDescent="0.25">
      <c r="H24746" s="1"/>
    </row>
    <row r="24747" spans="8:8" x14ac:dyDescent="0.25">
      <c r="H24747" s="1"/>
    </row>
    <row r="24748" spans="8:8" x14ac:dyDescent="0.25">
      <c r="H24748" s="1"/>
    </row>
    <row r="24749" spans="8:8" x14ac:dyDescent="0.25">
      <c r="H24749" s="1"/>
    </row>
    <row r="24750" spans="8:8" x14ac:dyDescent="0.25">
      <c r="H24750" s="1"/>
    </row>
    <row r="24751" spans="8:8" x14ac:dyDescent="0.25">
      <c r="H24751" s="1"/>
    </row>
    <row r="24752" spans="8:8" x14ac:dyDescent="0.25">
      <c r="H24752" s="1"/>
    </row>
    <row r="24753" spans="8:8" x14ac:dyDescent="0.25">
      <c r="H24753" s="1"/>
    </row>
    <row r="24754" spans="8:8" x14ac:dyDescent="0.25">
      <c r="H24754" s="1"/>
    </row>
    <row r="24755" spans="8:8" x14ac:dyDescent="0.25">
      <c r="H24755" s="1"/>
    </row>
    <row r="24756" spans="8:8" x14ac:dyDescent="0.25">
      <c r="H24756" s="1"/>
    </row>
    <row r="24757" spans="8:8" x14ac:dyDescent="0.25">
      <c r="H24757" s="1"/>
    </row>
    <row r="24758" spans="8:8" x14ac:dyDescent="0.25">
      <c r="H24758" s="1"/>
    </row>
    <row r="24759" spans="8:8" x14ac:dyDescent="0.25">
      <c r="H24759" s="1"/>
    </row>
    <row r="24760" spans="8:8" x14ac:dyDescent="0.25">
      <c r="H24760" s="1"/>
    </row>
    <row r="24761" spans="8:8" x14ac:dyDescent="0.25">
      <c r="H24761" s="1"/>
    </row>
    <row r="24762" spans="8:8" x14ac:dyDescent="0.25">
      <c r="H24762" s="1"/>
    </row>
    <row r="24763" spans="8:8" x14ac:dyDescent="0.25">
      <c r="H24763" s="1"/>
    </row>
    <row r="24764" spans="8:8" x14ac:dyDescent="0.25">
      <c r="H24764" s="1"/>
    </row>
    <row r="24765" spans="8:8" x14ac:dyDescent="0.25">
      <c r="H24765" s="1"/>
    </row>
    <row r="24766" spans="8:8" x14ac:dyDescent="0.25">
      <c r="H24766" s="1"/>
    </row>
    <row r="24767" spans="8:8" x14ac:dyDescent="0.25">
      <c r="H24767" s="1"/>
    </row>
    <row r="24768" spans="8:8" x14ac:dyDescent="0.25">
      <c r="H24768" s="1"/>
    </row>
    <row r="24769" spans="8:8" x14ac:dyDescent="0.25">
      <c r="H24769" s="1"/>
    </row>
    <row r="24770" spans="8:8" x14ac:dyDescent="0.25">
      <c r="H24770" s="1"/>
    </row>
    <row r="24771" spans="8:8" x14ac:dyDescent="0.25">
      <c r="H24771" s="1"/>
    </row>
    <row r="24772" spans="8:8" x14ac:dyDescent="0.25">
      <c r="H24772" s="1"/>
    </row>
    <row r="24773" spans="8:8" x14ac:dyDescent="0.25">
      <c r="H24773" s="1"/>
    </row>
    <row r="24774" spans="8:8" x14ac:dyDescent="0.25">
      <c r="H24774" s="1"/>
    </row>
    <row r="24775" spans="8:8" x14ac:dyDescent="0.25">
      <c r="H24775" s="1"/>
    </row>
    <row r="24776" spans="8:8" x14ac:dyDescent="0.25">
      <c r="H24776" s="1"/>
    </row>
    <row r="24777" spans="8:8" x14ac:dyDescent="0.25">
      <c r="H24777" s="1"/>
    </row>
    <row r="24778" spans="8:8" x14ac:dyDescent="0.25">
      <c r="H24778" s="1"/>
    </row>
    <row r="24779" spans="8:8" x14ac:dyDescent="0.25">
      <c r="H24779" s="1"/>
    </row>
    <row r="24780" spans="8:8" x14ac:dyDescent="0.25">
      <c r="H24780" s="1"/>
    </row>
    <row r="24781" spans="8:8" x14ac:dyDescent="0.25">
      <c r="H24781" s="1"/>
    </row>
    <row r="24782" spans="8:8" x14ac:dyDescent="0.25">
      <c r="H24782" s="1"/>
    </row>
    <row r="24783" spans="8:8" x14ac:dyDescent="0.25">
      <c r="H24783" s="1"/>
    </row>
    <row r="24784" spans="8:8" x14ac:dyDescent="0.25">
      <c r="H24784" s="1"/>
    </row>
    <row r="24785" spans="8:8" x14ac:dyDescent="0.25">
      <c r="H24785" s="1"/>
    </row>
    <row r="24786" spans="8:8" x14ac:dyDescent="0.25">
      <c r="H24786" s="1"/>
    </row>
    <row r="24787" spans="8:8" x14ac:dyDescent="0.25">
      <c r="H24787" s="1"/>
    </row>
    <row r="24788" spans="8:8" x14ac:dyDescent="0.25">
      <c r="H24788" s="1"/>
    </row>
    <row r="24789" spans="8:8" x14ac:dyDescent="0.25">
      <c r="H24789" s="1"/>
    </row>
    <row r="24790" spans="8:8" x14ac:dyDescent="0.25">
      <c r="H24790" s="1"/>
    </row>
    <row r="24791" spans="8:8" x14ac:dyDescent="0.25">
      <c r="H24791" s="1"/>
    </row>
    <row r="24792" spans="8:8" x14ac:dyDescent="0.25">
      <c r="H24792" s="1"/>
    </row>
    <row r="24793" spans="8:8" x14ac:dyDescent="0.25">
      <c r="H24793" s="1"/>
    </row>
    <row r="24794" spans="8:8" x14ac:dyDescent="0.25">
      <c r="H24794" s="1"/>
    </row>
    <row r="24795" spans="8:8" x14ac:dyDescent="0.25">
      <c r="H24795" s="1"/>
    </row>
    <row r="24796" spans="8:8" x14ac:dyDescent="0.25">
      <c r="H24796" s="1"/>
    </row>
    <row r="24797" spans="8:8" x14ac:dyDescent="0.25">
      <c r="H24797" s="1"/>
    </row>
    <row r="24798" spans="8:8" x14ac:dyDescent="0.25">
      <c r="H24798" s="1"/>
    </row>
    <row r="24799" spans="8:8" x14ac:dyDescent="0.25">
      <c r="H24799" s="1"/>
    </row>
    <row r="24800" spans="8:8" x14ac:dyDescent="0.25">
      <c r="H24800" s="1"/>
    </row>
    <row r="24801" spans="8:8" x14ac:dyDescent="0.25">
      <c r="H24801" s="1"/>
    </row>
    <row r="24802" spans="8:8" x14ac:dyDescent="0.25">
      <c r="H24802" s="1"/>
    </row>
    <row r="24803" spans="8:8" x14ac:dyDescent="0.25">
      <c r="H24803" s="1"/>
    </row>
    <row r="24804" spans="8:8" x14ac:dyDescent="0.25">
      <c r="H24804" s="1"/>
    </row>
    <row r="24805" spans="8:8" x14ac:dyDescent="0.25">
      <c r="H24805" s="1"/>
    </row>
    <row r="24806" spans="8:8" x14ac:dyDescent="0.25">
      <c r="H24806" s="1"/>
    </row>
    <row r="24807" spans="8:8" x14ac:dyDescent="0.25">
      <c r="H24807" s="1"/>
    </row>
    <row r="24808" spans="8:8" x14ac:dyDescent="0.25">
      <c r="H24808" s="1"/>
    </row>
    <row r="24809" spans="8:8" x14ac:dyDescent="0.25">
      <c r="H24809" s="1"/>
    </row>
    <row r="24810" spans="8:8" x14ac:dyDescent="0.25">
      <c r="H24810" s="1"/>
    </row>
    <row r="24811" spans="8:8" x14ac:dyDescent="0.25">
      <c r="H24811" s="1"/>
    </row>
    <row r="24812" spans="8:8" x14ac:dyDescent="0.25">
      <c r="H24812" s="1"/>
    </row>
    <row r="24813" spans="8:8" x14ac:dyDescent="0.25">
      <c r="H24813" s="1"/>
    </row>
    <row r="24814" spans="8:8" x14ac:dyDescent="0.25">
      <c r="H24814" s="1"/>
    </row>
    <row r="24815" spans="8:8" x14ac:dyDescent="0.25">
      <c r="H24815" s="1"/>
    </row>
    <row r="24816" spans="8:8" x14ac:dyDescent="0.25">
      <c r="H24816" s="1"/>
    </row>
    <row r="24817" spans="8:8" x14ac:dyDescent="0.25">
      <c r="H24817" s="1"/>
    </row>
    <row r="24818" spans="8:8" x14ac:dyDescent="0.25">
      <c r="H24818" s="1"/>
    </row>
    <row r="24819" spans="8:8" x14ac:dyDescent="0.25">
      <c r="H24819" s="1"/>
    </row>
    <row r="24820" spans="8:8" x14ac:dyDescent="0.25">
      <c r="H24820" s="1"/>
    </row>
    <row r="24821" spans="8:8" x14ac:dyDescent="0.25">
      <c r="H24821" s="1"/>
    </row>
    <row r="24822" spans="8:8" x14ac:dyDescent="0.25">
      <c r="H24822" s="1"/>
    </row>
    <row r="24823" spans="8:8" x14ac:dyDescent="0.25">
      <c r="H24823" s="1"/>
    </row>
    <row r="24824" spans="8:8" x14ac:dyDescent="0.25">
      <c r="H24824" s="1"/>
    </row>
    <row r="24825" spans="8:8" x14ac:dyDescent="0.25">
      <c r="H24825" s="1"/>
    </row>
    <row r="24826" spans="8:8" x14ac:dyDescent="0.25">
      <c r="H24826" s="1"/>
    </row>
    <row r="24827" spans="8:8" x14ac:dyDescent="0.25">
      <c r="H24827" s="1"/>
    </row>
    <row r="24828" spans="8:8" x14ac:dyDescent="0.25">
      <c r="H24828" s="1"/>
    </row>
    <row r="24829" spans="8:8" x14ac:dyDescent="0.25">
      <c r="H24829" s="1"/>
    </row>
    <row r="24830" spans="8:8" x14ac:dyDescent="0.25">
      <c r="H24830" s="1"/>
    </row>
    <row r="24831" spans="8:8" x14ac:dyDescent="0.25">
      <c r="H24831" s="1"/>
    </row>
    <row r="24832" spans="8:8" x14ac:dyDescent="0.25">
      <c r="H24832" s="1"/>
    </row>
    <row r="24833" spans="8:8" x14ac:dyDescent="0.25">
      <c r="H24833" s="1"/>
    </row>
    <row r="24834" spans="8:8" x14ac:dyDescent="0.25">
      <c r="H24834" s="1"/>
    </row>
    <row r="24835" spans="8:8" x14ac:dyDescent="0.25">
      <c r="H24835" s="1"/>
    </row>
    <row r="24836" spans="8:8" x14ac:dyDescent="0.25">
      <c r="H24836" s="1"/>
    </row>
    <row r="24837" spans="8:8" x14ac:dyDescent="0.25">
      <c r="H24837" s="1"/>
    </row>
    <row r="24838" spans="8:8" x14ac:dyDescent="0.25">
      <c r="H24838" s="1"/>
    </row>
    <row r="24839" spans="8:8" x14ac:dyDescent="0.25">
      <c r="H24839" s="1"/>
    </row>
    <row r="24840" spans="8:8" x14ac:dyDescent="0.25">
      <c r="H24840" s="1"/>
    </row>
    <row r="24841" spans="8:8" x14ac:dyDescent="0.25">
      <c r="H24841" s="1"/>
    </row>
    <row r="24842" spans="8:8" x14ac:dyDescent="0.25">
      <c r="H24842" s="1"/>
    </row>
    <row r="24843" spans="8:8" x14ac:dyDescent="0.25">
      <c r="H24843" s="1"/>
    </row>
    <row r="24844" spans="8:8" x14ac:dyDescent="0.25">
      <c r="H24844" s="1"/>
    </row>
    <row r="24845" spans="8:8" x14ac:dyDescent="0.25">
      <c r="H24845" s="1"/>
    </row>
    <row r="24846" spans="8:8" x14ac:dyDescent="0.25">
      <c r="H24846" s="1"/>
    </row>
    <row r="24847" spans="8:8" x14ac:dyDescent="0.25">
      <c r="H24847" s="1"/>
    </row>
    <row r="24848" spans="8:8" x14ac:dyDescent="0.25">
      <c r="H24848" s="1"/>
    </row>
    <row r="24849" spans="8:8" x14ac:dyDescent="0.25">
      <c r="H24849" s="1"/>
    </row>
    <row r="24850" spans="8:8" x14ac:dyDescent="0.25">
      <c r="H24850" s="1"/>
    </row>
    <row r="24851" spans="8:8" x14ac:dyDescent="0.25">
      <c r="H24851" s="1"/>
    </row>
    <row r="24852" spans="8:8" x14ac:dyDescent="0.25">
      <c r="H24852" s="1"/>
    </row>
    <row r="24853" spans="8:8" x14ac:dyDescent="0.25">
      <c r="H24853" s="1"/>
    </row>
    <row r="24854" spans="8:8" x14ac:dyDescent="0.25">
      <c r="H24854" s="1"/>
    </row>
    <row r="24855" spans="8:8" x14ac:dyDescent="0.25">
      <c r="H24855" s="1"/>
    </row>
    <row r="24856" spans="8:8" x14ac:dyDescent="0.25">
      <c r="H24856" s="1"/>
    </row>
    <row r="24857" spans="8:8" x14ac:dyDescent="0.25">
      <c r="H24857" s="1"/>
    </row>
    <row r="24858" spans="8:8" x14ac:dyDescent="0.25">
      <c r="H24858" s="1"/>
    </row>
    <row r="24859" spans="8:8" x14ac:dyDescent="0.25">
      <c r="H24859" s="1"/>
    </row>
    <row r="24860" spans="8:8" x14ac:dyDescent="0.25">
      <c r="H24860" s="1"/>
    </row>
    <row r="24861" spans="8:8" x14ac:dyDescent="0.25">
      <c r="H24861" s="1"/>
    </row>
    <row r="24862" spans="8:8" x14ac:dyDescent="0.25">
      <c r="H24862" s="1"/>
    </row>
    <row r="24863" spans="8:8" x14ac:dyDescent="0.25">
      <c r="H24863" s="1"/>
    </row>
    <row r="24864" spans="8:8" x14ac:dyDescent="0.25">
      <c r="H24864" s="1"/>
    </row>
    <row r="24865" spans="8:8" x14ac:dyDescent="0.25">
      <c r="H24865" s="1"/>
    </row>
    <row r="24866" spans="8:8" x14ac:dyDescent="0.25">
      <c r="H24866" s="1"/>
    </row>
    <row r="24867" spans="8:8" x14ac:dyDescent="0.25">
      <c r="H24867" s="1"/>
    </row>
    <row r="24868" spans="8:8" x14ac:dyDescent="0.25">
      <c r="H24868" s="1"/>
    </row>
    <row r="24869" spans="8:8" x14ac:dyDescent="0.25">
      <c r="H24869" s="1"/>
    </row>
    <row r="24870" spans="8:8" x14ac:dyDescent="0.25">
      <c r="H24870" s="1"/>
    </row>
    <row r="24871" spans="8:8" x14ac:dyDescent="0.25">
      <c r="H24871" s="1"/>
    </row>
    <row r="24872" spans="8:8" x14ac:dyDescent="0.25">
      <c r="H24872" s="1"/>
    </row>
    <row r="24873" spans="8:8" x14ac:dyDescent="0.25">
      <c r="H24873" s="1"/>
    </row>
    <row r="24874" spans="8:8" x14ac:dyDescent="0.25">
      <c r="H24874" s="1"/>
    </row>
    <row r="24875" spans="8:8" x14ac:dyDescent="0.25">
      <c r="H24875" s="1"/>
    </row>
    <row r="24876" spans="8:8" x14ac:dyDescent="0.25">
      <c r="H24876" s="1"/>
    </row>
    <row r="24877" spans="8:8" x14ac:dyDescent="0.25">
      <c r="H24877" s="1"/>
    </row>
    <row r="24878" spans="8:8" x14ac:dyDescent="0.25">
      <c r="H24878" s="1"/>
    </row>
    <row r="24879" spans="8:8" x14ac:dyDescent="0.25">
      <c r="H24879" s="1"/>
    </row>
    <row r="24880" spans="8:8" x14ac:dyDescent="0.25">
      <c r="H24880" s="1"/>
    </row>
    <row r="24881" spans="8:8" x14ac:dyDescent="0.25">
      <c r="H24881" s="1"/>
    </row>
    <row r="24882" spans="8:8" x14ac:dyDescent="0.25">
      <c r="H24882" s="1"/>
    </row>
    <row r="24883" spans="8:8" x14ac:dyDescent="0.25">
      <c r="H24883" s="1"/>
    </row>
    <row r="24884" spans="8:8" x14ac:dyDescent="0.25">
      <c r="H24884" s="1"/>
    </row>
    <row r="24885" spans="8:8" x14ac:dyDescent="0.25">
      <c r="H24885" s="1"/>
    </row>
    <row r="24886" spans="8:8" x14ac:dyDescent="0.25">
      <c r="H24886" s="1"/>
    </row>
    <row r="24887" spans="8:8" x14ac:dyDescent="0.25">
      <c r="H24887" s="1"/>
    </row>
    <row r="24888" spans="8:8" x14ac:dyDescent="0.25">
      <c r="H24888" s="1"/>
    </row>
    <row r="24889" spans="8:8" x14ac:dyDescent="0.25">
      <c r="H24889" s="1"/>
    </row>
    <row r="24890" spans="8:8" x14ac:dyDescent="0.25">
      <c r="H24890" s="1"/>
    </row>
    <row r="24891" spans="8:8" x14ac:dyDescent="0.25">
      <c r="H24891" s="1"/>
    </row>
    <row r="24892" spans="8:8" x14ac:dyDescent="0.25">
      <c r="H24892" s="1"/>
    </row>
    <row r="24893" spans="8:8" x14ac:dyDescent="0.25">
      <c r="H24893" s="1"/>
    </row>
    <row r="24894" spans="8:8" x14ac:dyDescent="0.25">
      <c r="H24894" s="1"/>
    </row>
    <row r="24895" spans="8:8" x14ac:dyDescent="0.25">
      <c r="H24895" s="1"/>
    </row>
    <row r="24896" spans="8:8" x14ac:dyDescent="0.25">
      <c r="H24896" s="1"/>
    </row>
    <row r="24897" spans="8:8" x14ac:dyDescent="0.25">
      <c r="H24897" s="1"/>
    </row>
    <row r="24898" spans="8:8" x14ac:dyDescent="0.25">
      <c r="H24898" s="1"/>
    </row>
    <row r="24899" spans="8:8" x14ac:dyDescent="0.25">
      <c r="H24899" s="1"/>
    </row>
    <row r="24900" spans="8:8" x14ac:dyDescent="0.25">
      <c r="H24900" s="1"/>
    </row>
    <row r="24901" spans="8:8" x14ac:dyDescent="0.25">
      <c r="H24901" s="1"/>
    </row>
    <row r="24902" spans="8:8" x14ac:dyDescent="0.25">
      <c r="H24902" s="1"/>
    </row>
    <row r="24903" spans="8:8" x14ac:dyDescent="0.25">
      <c r="H24903" s="1"/>
    </row>
    <row r="24904" spans="8:8" x14ac:dyDescent="0.25">
      <c r="H24904" s="1"/>
    </row>
    <row r="24905" spans="8:8" x14ac:dyDescent="0.25">
      <c r="H24905" s="1"/>
    </row>
    <row r="24906" spans="8:8" x14ac:dyDescent="0.25">
      <c r="H24906" s="1"/>
    </row>
    <row r="24907" spans="8:8" x14ac:dyDescent="0.25">
      <c r="H24907" s="1"/>
    </row>
    <row r="24908" spans="8:8" x14ac:dyDescent="0.25">
      <c r="H24908" s="1"/>
    </row>
    <row r="24909" spans="8:8" x14ac:dyDescent="0.25">
      <c r="H24909" s="1"/>
    </row>
    <row r="24910" spans="8:8" x14ac:dyDescent="0.25">
      <c r="H24910" s="1"/>
    </row>
    <row r="24911" spans="8:8" x14ac:dyDescent="0.25">
      <c r="H24911" s="1"/>
    </row>
    <row r="24912" spans="8:8" x14ac:dyDescent="0.25">
      <c r="H24912" s="1"/>
    </row>
    <row r="24913" spans="8:8" x14ac:dyDescent="0.25">
      <c r="H24913" s="1"/>
    </row>
    <row r="24914" spans="8:8" x14ac:dyDescent="0.25">
      <c r="H24914" s="1"/>
    </row>
    <row r="24915" spans="8:8" x14ac:dyDescent="0.25">
      <c r="H24915" s="1"/>
    </row>
    <row r="24916" spans="8:8" x14ac:dyDescent="0.25">
      <c r="H24916" s="1"/>
    </row>
    <row r="24917" spans="8:8" x14ac:dyDescent="0.25">
      <c r="H24917" s="1"/>
    </row>
    <row r="24918" spans="8:8" x14ac:dyDescent="0.25">
      <c r="H24918" s="1"/>
    </row>
    <row r="24919" spans="8:8" x14ac:dyDescent="0.25">
      <c r="H24919" s="1"/>
    </row>
    <row r="24920" spans="8:8" x14ac:dyDescent="0.25">
      <c r="H24920" s="1"/>
    </row>
    <row r="24921" spans="8:8" x14ac:dyDescent="0.25">
      <c r="H24921" s="1"/>
    </row>
    <row r="24922" spans="8:8" x14ac:dyDescent="0.25">
      <c r="H24922" s="1"/>
    </row>
    <row r="24923" spans="8:8" x14ac:dyDescent="0.25">
      <c r="H24923" s="1"/>
    </row>
    <row r="24924" spans="8:8" x14ac:dyDescent="0.25">
      <c r="H24924" s="1"/>
    </row>
    <row r="24925" spans="8:8" x14ac:dyDescent="0.25">
      <c r="H24925" s="1"/>
    </row>
    <row r="24926" spans="8:8" x14ac:dyDescent="0.25">
      <c r="H24926" s="1"/>
    </row>
    <row r="24927" spans="8:8" x14ac:dyDescent="0.25">
      <c r="H24927" s="1"/>
    </row>
    <row r="24928" spans="8:8" x14ac:dyDescent="0.25">
      <c r="H24928" s="1"/>
    </row>
    <row r="24929" spans="8:8" x14ac:dyDescent="0.25">
      <c r="H24929" s="1"/>
    </row>
    <row r="24930" spans="8:8" x14ac:dyDescent="0.25">
      <c r="H24930" s="1"/>
    </row>
    <row r="24931" spans="8:8" x14ac:dyDescent="0.25">
      <c r="H24931" s="1"/>
    </row>
    <row r="24932" spans="8:8" x14ac:dyDescent="0.25">
      <c r="H24932" s="1"/>
    </row>
    <row r="24933" spans="8:8" x14ac:dyDescent="0.25">
      <c r="H24933" s="1"/>
    </row>
    <row r="24934" spans="8:8" x14ac:dyDescent="0.25">
      <c r="H24934" s="1"/>
    </row>
    <row r="24935" spans="8:8" x14ac:dyDescent="0.25">
      <c r="H24935" s="1"/>
    </row>
    <row r="24936" spans="8:8" x14ac:dyDescent="0.25">
      <c r="H24936" s="1"/>
    </row>
    <row r="24937" spans="8:8" x14ac:dyDescent="0.25">
      <c r="H24937" s="1"/>
    </row>
    <row r="24938" spans="8:8" x14ac:dyDescent="0.25">
      <c r="H24938" s="1"/>
    </row>
    <row r="24939" spans="8:8" x14ac:dyDescent="0.25">
      <c r="H24939" s="1"/>
    </row>
    <row r="24940" spans="8:8" x14ac:dyDescent="0.25">
      <c r="H24940" s="1"/>
    </row>
    <row r="24941" spans="8:8" x14ac:dyDescent="0.25">
      <c r="H24941" s="1"/>
    </row>
    <row r="24942" spans="8:8" x14ac:dyDescent="0.25">
      <c r="H24942" s="1"/>
    </row>
    <row r="24943" spans="8:8" x14ac:dyDescent="0.25">
      <c r="H24943" s="1"/>
    </row>
    <row r="24944" spans="8:8" x14ac:dyDescent="0.25">
      <c r="H24944" s="1"/>
    </row>
    <row r="24945" spans="8:8" x14ac:dyDescent="0.25">
      <c r="H24945" s="1"/>
    </row>
    <row r="24946" spans="8:8" x14ac:dyDescent="0.25">
      <c r="H24946" s="1"/>
    </row>
    <row r="24947" spans="8:8" x14ac:dyDescent="0.25">
      <c r="H24947" s="1"/>
    </row>
    <row r="24948" spans="8:8" x14ac:dyDescent="0.25">
      <c r="H24948" s="1"/>
    </row>
    <row r="24949" spans="8:8" x14ac:dyDescent="0.25">
      <c r="H24949" s="1"/>
    </row>
    <row r="24950" spans="8:8" x14ac:dyDescent="0.25">
      <c r="H24950" s="1"/>
    </row>
    <row r="24951" spans="8:8" x14ac:dyDescent="0.25">
      <c r="H24951" s="1"/>
    </row>
    <row r="24952" spans="8:8" x14ac:dyDescent="0.25">
      <c r="H24952" s="1"/>
    </row>
    <row r="24953" spans="8:8" x14ac:dyDescent="0.25">
      <c r="H24953" s="1"/>
    </row>
    <row r="24954" spans="8:8" x14ac:dyDescent="0.25">
      <c r="H24954" s="1"/>
    </row>
    <row r="24955" spans="8:8" x14ac:dyDescent="0.25">
      <c r="H24955" s="1"/>
    </row>
    <row r="24956" spans="8:8" x14ac:dyDescent="0.25">
      <c r="H24956" s="1"/>
    </row>
    <row r="24957" spans="8:8" x14ac:dyDescent="0.25">
      <c r="H24957" s="1"/>
    </row>
    <row r="24958" spans="8:8" x14ac:dyDescent="0.25">
      <c r="H24958" s="1"/>
    </row>
    <row r="24959" spans="8:8" x14ac:dyDescent="0.25">
      <c r="H24959" s="1"/>
    </row>
    <row r="24960" spans="8:8" x14ac:dyDescent="0.25">
      <c r="H24960" s="1"/>
    </row>
    <row r="24961" spans="8:8" x14ac:dyDescent="0.25">
      <c r="H24961" s="1"/>
    </row>
    <row r="24962" spans="8:8" x14ac:dyDescent="0.25">
      <c r="H24962" s="1"/>
    </row>
    <row r="24963" spans="8:8" x14ac:dyDescent="0.25">
      <c r="H24963" s="1"/>
    </row>
    <row r="24964" spans="8:8" x14ac:dyDescent="0.25">
      <c r="H24964" s="1"/>
    </row>
    <row r="24965" spans="8:8" x14ac:dyDescent="0.25">
      <c r="H24965" s="1"/>
    </row>
    <row r="24966" spans="8:8" x14ac:dyDescent="0.25">
      <c r="H24966" s="1"/>
    </row>
    <row r="24967" spans="8:8" x14ac:dyDescent="0.25">
      <c r="H24967" s="1"/>
    </row>
    <row r="24968" spans="8:8" x14ac:dyDescent="0.25">
      <c r="H24968" s="1"/>
    </row>
    <row r="24969" spans="8:8" x14ac:dyDescent="0.25">
      <c r="H24969" s="1"/>
    </row>
    <row r="24970" spans="8:8" x14ac:dyDescent="0.25">
      <c r="H24970" s="1"/>
    </row>
    <row r="24971" spans="8:8" x14ac:dyDescent="0.25">
      <c r="H24971" s="1"/>
    </row>
    <row r="24972" spans="8:8" x14ac:dyDescent="0.25">
      <c r="H24972" s="1"/>
    </row>
    <row r="24973" spans="8:8" x14ac:dyDescent="0.25">
      <c r="H24973" s="1"/>
    </row>
    <row r="24974" spans="8:8" x14ac:dyDescent="0.25">
      <c r="H24974" s="1"/>
    </row>
    <row r="24975" spans="8:8" x14ac:dyDescent="0.25">
      <c r="H24975" s="1"/>
    </row>
    <row r="24976" spans="8:8" x14ac:dyDescent="0.25">
      <c r="H24976" s="1"/>
    </row>
    <row r="24977" spans="8:8" x14ac:dyDescent="0.25">
      <c r="H24977" s="1"/>
    </row>
    <row r="24978" spans="8:8" x14ac:dyDescent="0.25">
      <c r="H24978" s="1"/>
    </row>
    <row r="24979" spans="8:8" x14ac:dyDescent="0.25">
      <c r="H24979" s="1"/>
    </row>
    <row r="24980" spans="8:8" x14ac:dyDescent="0.25">
      <c r="H24980" s="1"/>
    </row>
    <row r="24981" spans="8:8" x14ac:dyDescent="0.25">
      <c r="H24981" s="1"/>
    </row>
    <row r="24982" spans="8:8" x14ac:dyDescent="0.25">
      <c r="H24982" s="1"/>
    </row>
    <row r="24983" spans="8:8" x14ac:dyDescent="0.25">
      <c r="H24983" s="1"/>
    </row>
    <row r="24984" spans="8:8" x14ac:dyDescent="0.25">
      <c r="H24984" s="1"/>
    </row>
    <row r="24985" spans="8:8" x14ac:dyDescent="0.25">
      <c r="H24985" s="1"/>
    </row>
    <row r="24986" spans="8:8" x14ac:dyDescent="0.25">
      <c r="H24986" s="1"/>
    </row>
    <row r="24987" spans="8:8" x14ac:dyDescent="0.25">
      <c r="H24987" s="1"/>
    </row>
    <row r="24988" spans="8:8" x14ac:dyDescent="0.25">
      <c r="H24988" s="1"/>
    </row>
    <row r="24989" spans="8:8" x14ac:dyDescent="0.25">
      <c r="H24989" s="1"/>
    </row>
    <row r="24990" spans="8:8" x14ac:dyDescent="0.25">
      <c r="H24990" s="1"/>
    </row>
    <row r="24991" spans="8:8" x14ac:dyDescent="0.25">
      <c r="H24991" s="1"/>
    </row>
    <row r="24992" spans="8:8" x14ac:dyDescent="0.25">
      <c r="H24992" s="1"/>
    </row>
    <row r="24993" spans="8:8" x14ac:dyDescent="0.25">
      <c r="H24993" s="1"/>
    </row>
    <row r="24994" spans="8:8" x14ac:dyDescent="0.25">
      <c r="H24994" s="1"/>
    </row>
    <row r="24995" spans="8:8" x14ac:dyDescent="0.25">
      <c r="H24995" s="1"/>
    </row>
    <row r="24996" spans="8:8" x14ac:dyDescent="0.25">
      <c r="H24996" s="1"/>
    </row>
    <row r="24997" spans="8:8" x14ac:dyDescent="0.25">
      <c r="H24997" s="1"/>
    </row>
    <row r="24998" spans="8:8" x14ac:dyDescent="0.25">
      <c r="H24998" s="1"/>
    </row>
    <row r="24999" spans="8:8" x14ac:dyDescent="0.25">
      <c r="H24999" s="1"/>
    </row>
    <row r="25000" spans="8:8" x14ac:dyDescent="0.25">
      <c r="H25000" s="1"/>
    </row>
    <row r="25001" spans="8:8" x14ac:dyDescent="0.25">
      <c r="H25001" s="1"/>
    </row>
    <row r="25002" spans="8:8" x14ac:dyDescent="0.25">
      <c r="H25002" s="1"/>
    </row>
    <row r="25003" spans="8:8" x14ac:dyDescent="0.25">
      <c r="H25003" s="1"/>
    </row>
    <row r="25004" spans="8:8" x14ac:dyDescent="0.25">
      <c r="H25004" s="1"/>
    </row>
    <row r="25005" spans="8:8" x14ac:dyDescent="0.25">
      <c r="H25005" s="1"/>
    </row>
    <row r="25006" spans="8:8" x14ac:dyDescent="0.25">
      <c r="H25006" s="1"/>
    </row>
    <row r="25007" spans="8:8" x14ac:dyDescent="0.25">
      <c r="H25007" s="1"/>
    </row>
    <row r="25008" spans="8:8" x14ac:dyDescent="0.25">
      <c r="H25008" s="1"/>
    </row>
    <row r="25009" spans="8:8" x14ac:dyDescent="0.25">
      <c r="H25009" s="1"/>
    </row>
    <row r="25010" spans="8:8" x14ac:dyDescent="0.25">
      <c r="H25010" s="1"/>
    </row>
    <row r="25011" spans="8:8" x14ac:dyDescent="0.25">
      <c r="H25011" s="1"/>
    </row>
    <row r="25012" spans="8:8" x14ac:dyDescent="0.25">
      <c r="H25012" s="1"/>
    </row>
    <row r="25013" spans="8:8" x14ac:dyDescent="0.25">
      <c r="H25013" s="1"/>
    </row>
    <row r="25014" spans="8:8" x14ac:dyDescent="0.25">
      <c r="H25014" s="1"/>
    </row>
    <row r="25015" spans="8:8" x14ac:dyDescent="0.25">
      <c r="H25015" s="1"/>
    </row>
    <row r="25016" spans="8:8" x14ac:dyDescent="0.25">
      <c r="H25016" s="1"/>
    </row>
    <row r="25017" spans="8:8" x14ac:dyDescent="0.25">
      <c r="H25017" s="1"/>
    </row>
    <row r="25018" spans="8:8" x14ac:dyDescent="0.25">
      <c r="H25018" s="1"/>
    </row>
    <row r="25019" spans="8:8" x14ac:dyDescent="0.25">
      <c r="H25019" s="1"/>
    </row>
    <row r="25020" spans="8:8" x14ac:dyDescent="0.25">
      <c r="H25020" s="1"/>
    </row>
    <row r="25021" spans="8:8" x14ac:dyDescent="0.25">
      <c r="H25021" s="1"/>
    </row>
    <row r="25022" spans="8:8" x14ac:dyDescent="0.25">
      <c r="H25022" s="1"/>
    </row>
    <row r="25023" spans="8:8" x14ac:dyDescent="0.25">
      <c r="H25023" s="1"/>
    </row>
    <row r="25024" spans="8:8" x14ac:dyDescent="0.25">
      <c r="H25024" s="1"/>
    </row>
    <row r="25025" spans="8:8" x14ac:dyDescent="0.25">
      <c r="H25025" s="1"/>
    </row>
    <row r="25026" spans="8:8" x14ac:dyDescent="0.25">
      <c r="H25026" s="1"/>
    </row>
    <row r="25027" spans="8:8" x14ac:dyDescent="0.25">
      <c r="H25027" s="1"/>
    </row>
    <row r="25028" spans="8:8" x14ac:dyDescent="0.25">
      <c r="H25028" s="1"/>
    </row>
    <row r="25029" spans="8:8" x14ac:dyDescent="0.25">
      <c r="H25029" s="1"/>
    </row>
    <row r="25030" spans="8:8" x14ac:dyDescent="0.25">
      <c r="H25030" s="1"/>
    </row>
    <row r="25031" spans="8:8" x14ac:dyDescent="0.25">
      <c r="H25031" s="1"/>
    </row>
    <row r="25032" spans="8:8" x14ac:dyDescent="0.25">
      <c r="H25032" s="1"/>
    </row>
    <row r="25033" spans="8:8" x14ac:dyDescent="0.25">
      <c r="H25033" s="1"/>
    </row>
    <row r="25034" spans="8:8" x14ac:dyDescent="0.25">
      <c r="H25034" s="1"/>
    </row>
    <row r="25035" spans="8:8" x14ac:dyDescent="0.25">
      <c r="H25035" s="1"/>
    </row>
    <row r="25036" spans="8:8" x14ac:dyDescent="0.25">
      <c r="H25036" s="1"/>
    </row>
    <row r="25037" spans="8:8" x14ac:dyDescent="0.25">
      <c r="H25037" s="1"/>
    </row>
    <row r="25038" spans="8:8" x14ac:dyDescent="0.25">
      <c r="H25038" s="1"/>
    </row>
    <row r="25039" spans="8:8" x14ac:dyDescent="0.25">
      <c r="H25039" s="1"/>
    </row>
    <row r="25040" spans="8:8" x14ac:dyDescent="0.25">
      <c r="H25040" s="1"/>
    </row>
    <row r="25041" spans="8:8" x14ac:dyDescent="0.25">
      <c r="H25041" s="1"/>
    </row>
    <row r="25042" spans="8:8" x14ac:dyDescent="0.25">
      <c r="H25042" s="1"/>
    </row>
    <row r="25043" spans="8:8" x14ac:dyDescent="0.25">
      <c r="H25043" s="1"/>
    </row>
    <row r="25044" spans="8:8" x14ac:dyDescent="0.25">
      <c r="H25044" s="1"/>
    </row>
    <row r="25045" spans="8:8" x14ac:dyDescent="0.25">
      <c r="H25045" s="1"/>
    </row>
    <row r="25046" spans="8:8" x14ac:dyDescent="0.25">
      <c r="H25046" s="1"/>
    </row>
    <row r="25047" spans="8:8" x14ac:dyDescent="0.25">
      <c r="H25047" s="1"/>
    </row>
    <row r="25048" spans="8:8" x14ac:dyDescent="0.25">
      <c r="H25048" s="1"/>
    </row>
    <row r="25049" spans="8:8" x14ac:dyDescent="0.25">
      <c r="H25049" s="1"/>
    </row>
    <row r="25050" spans="8:8" x14ac:dyDescent="0.25">
      <c r="H25050" s="1"/>
    </row>
    <row r="25051" spans="8:8" x14ac:dyDescent="0.25">
      <c r="H25051" s="1"/>
    </row>
    <row r="25052" spans="8:8" x14ac:dyDescent="0.25">
      <c r="H25052" s="1"/>
    </row>
    <row r="25053" spans="8:8" x14ac:dyDescent="0.25">
      <c r="H25053" s="1"/>
    </row>
    <row r="25054" spans="8:8" x14ac:dyDescent="0.25">
      <c r="H25054" s="1"/>
    </row>
    <row r="25055" spans="8:8" x14ac:dyDescent="0.25">
      <c r="H25055" s="1"/>
    </row>
    <row r="25056" spans="8:8" x14ac:dyDescent="0.25">
      <c r="H25056" s="1"/>
    </row>
    <row r="25057" spans="8:8" x14ac:dyDescent="0.25">
      <c r="H25057" s="1"/>
    </row>
    <row r="25058" spans="8:8" x14ac:dyDescent="0.25">
      <c r="H25058" s="1"/>
    </row>
    <row r="25059" spans="8:8" x14ac:dyDescent="0.25">
      <c r="H25059" s="1"/>
    </row>
    <row r="25060" spans="8:8" x14ac:dyDescent="0.25">
      <c r="H25060" s="1"/>
    </row>
    <row r="25061" spans="8:8" x14ac:dyDescent="0.25">
      <c r="H25061" s="1"/>
    </row>
    <row r="25062" spans="8:8" x14ac:dyDescent="0.25">
      <c r="H25062" s="1"/>
    </row>
    <row r="25063" spans="8:8" x14ac:dyDescent="0.25">
      <c r="H25063" s="1"/>
    </row>
    <row r="25064" spans="8:8" x14ac:dyDescent="0.25">
      <c r="H25064" s="1"/>
    </row>
    <row r="25065" spans="8:8" x14ac:dyDescent="0.25">
      <c r="H25065" s="1"/>
    </row>
    <row r="25066" spans="8:8" x14ac:dyDescent="0.25">
      <c r="H25066" s="1"/>
    </row>
    <row r="25067" spans="8:8" x14ac:dyDescent="0.25">
      <c r="H25067" s="1"/>
    </row>
    <row r="25068" spans="8:8" x14ac:dyDescent="0.25">
      <c r="H25068" s="1"/>
    </row>
    <row r="25069" spans="8:8" x14ac:dyDescent="0.25">
      <c r="H25069" s="1"/>
    </row>
    <row r="25070" spans="8:8" x14ac:dyDescent="0.25">
      <c r="H25070" s="1"/>
    </row>
    <row r="25071" spans="8:8" x14ac:dyDescent="0.25">
      <c r="H25071" s="1"/>
    </row>
    <row r="25072" spans="8:8" x14ac:dyDescent="0.25">
      <c r="H25072" s="1"/>
    </row>
    <row r="25073" spans="8:8" x14ac:dyDescent="0.25">
      <c r="H25073" s="1"/>
    </row>
    <row r="25074" spans="8:8" x14ac:dyDescent="0.25">
      <c r="H25074" s="1"/>
    </row>
    <row r="25075" spans="8:8" x14ac:dyDescent="0.25">
      <c r="H25075" s="1"/>
    </row>
    <row r="25076" spans="8:8" x14ac:dyDescent="0.25">
      <c r="H25076" s="1"/>
    </row>
    <row r="25077" spans="8:8" x14ac:dyDescent="0.25">
      <c r="H25077" s="1"/>
    </row>
    <row r="25078" spans="8:8" x14ac:dyDescent="0.25">
      <c r="H25078" s="1"/>
    </row>
    <row r="25079" spans="8:8" x14ac:dyDescent="0.25">
      <c r="H25079" s="1"/>
    </row>
    <row r="25080" spans="8:8" x14ac:dyDescent="0.25">
      <c r="H25080" s="1"/>
    </row>
    <row r="25081" spans="8:8" x14ac:dyDescent="0.25">
      <c r="H25081" s="1"/>
    </row>
    <row r="25082" spans="8:8" x14ac:dyDescent="0.25">
      <c r="H25082" s="1"/>
    </row>
    <row r="25083" spans="8:8" x14ac:dyDescent="0.25">
      <c r="H25083" s="1"/>
    </row>
    <row r="25084" spans="8:8" x14ac:dyDescent="0.25">
      <c r="H25084" s="1"/>
    </row>
    <row r="25085" spans="8:8" x14ac:dyDescent="0.25">
      <c r="H25085" s="1"/>
    </row>
    <row r="25086" spans="8:8" x14ac:dyDescent="0.25">
      <c r="H25086" s="1"/>
    </row>
    <row r="25087" spans="8:8" x14ac:dyDescent="0.25">
      <c r="H25087" s="1"/>
    </row>
    <row r="25088" spans="8:8" x14ac:dyDescent="0.25">
      <c r="H25088" s="1"/>
    </row>
    <row r="25089" spans="8:8" x14ac:dyDescent="0.25">
      <c r="H25089" s="1"/>
    </row>
    <row r="25090" spans="8:8" x14ac:dyDescent="0.25">
      <c r="H25090" s="1"/>
    </row>
    <row r="25091" spans="8:8" x14ac:dyDescent="0.25">
      <c r="H25091" s="1"/>
    </row>
    <row r="25092" spans="8:8" x14ac:dyDescent="0.25">
      <c r="H25092" s="1"/>
    </row>
    <row r="25093" spans="8:8" x14ac:dyDescent="0.25">
      <c r="H25093" s="1"/>
    </row>
    <row r="25094" spans="8:8" x14ac:dyDescent="0.25">
      <c r="H25094" s="1"/>
    </row>
    <row r="25095" spans="8:8" x14ac:dyDescent="0.25">
      <c r="H25095" s="1"/>
    </row>
    <row r="25096" spans="8:8" x14ac:dyDescent="0.25">
      <c r="H25096" s="1"/>
    </row>
    <row r="25097" spans="8:8" x14ac:dyDescent="0.25">
      <c r="H25097" s="1"/>
    </row>
    <row r="25098" spans="8:8" x14ac:dyDescent="0.25">
      <c r="H25098" s="1"/>
    </row>
    <row r="25099" spans="8:8" x14ac:dyDescent="0.25">
      <c r="H25099" s="1"/>
    </row>
    <row r="25100" spans="8:8" x14ac:dyDescent="0.25">
      <c r="H25100" s="1"/>
    </row>
    <row r="25101" spans="8:8" x14ac:dyDescent="0.25">
      <c r="H25101" s="1"/>
    </row>
    <row r="25102" spans="8:8" x14ac:dyDescent="0.25">
      <c r="H25102" s="1"/>
    </row>
    <row r="25103" spans="8:8" x14ac:dyDescent="0.25">
      <c r="H25103" s="1"/>
    </row>
    <row r="25104" spans="8:8" x14ac:dyDescent="0.25">
      <c r="H25104" s="1"/>
    </row>
    <row r="25105" spans="8:8" x14ac:dyDescent="0.25">
      <c r="H25105" s="1"/>
    </row>
    <row r="25106" spans="8:8" x14ac:dyDescent="0.25">
      <c r="H25106" s="1"/>
    </row>
    <row r="25107" spans="8:8" x14ac:dyDescent="0.25">
      <c r="H25107" s="1"/>
    </row>
    <row r="25108" spans="8:8" x14ac:dyDescent="0.25">
      <c r="H25108" s="1"/>
    </row>
    <row r="25109" spans="8:8" x14ac:dyDescent="0.25">
      <c r="H25109" s="1"/>
    </row>
    <row r="25110" spans="8:8" x14ac:dyDescent="0.25">
      <c r="H25110" s="1"/>
    </row>
    <row r="25111" spans="8:8" x14ac:dyDescent="0.25">
      <c r="H25111" s="1"/>
    </row>
    <row r="25112" spans="8:8" x14ac:dyDescent="0.25">
      <c r="H25112" s="1"/>
    </row>
    <row r="25113" spans="8:8" x14ac:dyDescent="0.25">
      <c r="H25113" s="1"/>
    </row>
    <row r="25114" spans="8:8" x14ac:dyDescent="0.25">
      <c r="H25114" s="1"/>
    </row>
    <row r="25115" spans="8:8" x14ac:dyDescent="0.25">
      <c r="H25115" s="1"/>
    </row>
    <row r="25116" spans="8:8" x14ac:dyDescent="0.25">
      <c r="H25116" s="1"/>
    </row>
    <row r="25117" spans="8:8" x14ac:dyDescent="0.25">
      <c r="H25117" s="1"/>
    </row>
    <row r="25118" spans="8:8" x14ac:dyDescent="0.25">
      <c r="H25118" s="1"/>
    </row>
    <row r="25119" spans="8:8" x14ac:dyDescent="0.25">
      <c r="H25119" s="1"/>
    </row>
    <row r="25120" spans="8:8" x14ac:dyDescent="0.25">
      <c r="H25120" s="1"/>
    </row>
    <row r="25121" spans="8:8" x14ac:dyDescent="0.25">
      <c r="H25121" s="1"/>
    </row>
    <row r="25122" spans="8:8" x14ac:dyDescent="0.25">
      <c r="H25122" s="1"/>
    </row>
    <row r="25123" spans="8:8" x14ac:dyDescent="0.25">
      <c r="H25123" s="1"/>
    </row>
    <row r="25124" spans="8:8" x14ac:dyDescent="0.25">
      <c r="H25124" s="1"/>
    </row>
    <row r="25125" spans="8:8" x14ac:dyDescent="0.25">
      <c r="H25125" s="1"/>
    </row>
    <row r="25126" spans="8:8" x14ac:dyDescent="0.25">
      <c r="H25126" s="1"/>
    </row>
    <row r="25127" spans="8:8" x14ac:dyDescent="0.25">
      <c r="H25127" s="1"/>
    </row>
    <row r="25128" spans="8:8" x14ac:dyDescent="0.25">
      <c r="H25128" s="1"/>
    </row>
    <row r="25129" spans="8:8" x14ac:dyDescent="0.25">
      <c r="H25129" s="1"/>
    </row>
    <row r="25130" spans="8:8" x14ac:dyDescent="0.25">
      <c r="H25130" s="1"/>
    </row>
    <row r="25131" spans="8:8" x14ac:dyDescent="0.25">
      <c r="H25131" s="1"/>
    </row>
    <row r="25132" spans="8:8" x14ac:dyDescent="0.25">
      <c r="H25132" s="1"/>
    </row>
    <row r="25133" spans="8:8" x14ac:dyDescent="0.25">
      <c r="H25133" s="1"/>
    </row>
    <row r="25134" spans="8:8" x14ac:dyDescent="0.25">
      <c r="H25134" s="1"/>
    </row>
    <row r="25135" spans="8:8" x14ac:dyDescent="0.25">
      <c r="H25135" s="1"/>
    </row>
    <row r="25136" spans="8:8" x14ac:dyDescent="0.25">
      <c r="H25136" s="1"/>
    </row>
    <row r="25137" spans="8:8" x14ac:dyDescent="0.25">
      <c r="H25137" s="1"/>
    </row>
    <row r="25138" spans="8:8" x14ac:dyDescent="0.25">
      <c r="H25138" s="1"/>
    </row>
    <row r="25139" spans="8:8" x14ac:dyDescent="0.25">
      <c r="H25139" s="1"/>
    </row>
    <row r="25140" spans="8:8" x14ac:dyDescent="0.25">
      <c r="H25140" s="1"/>
    </row>
    <row r="25141" spans="8:8" x14ac:dyDescent="0.25">
      <c r="H25141" s="1"/>
    </row>
    <row r="25142" spans="8:8" x14ac:dyDescent="0.25">
      <c r="H25142" s="1"/>
    </row>
    <row r="25143" spans="8:8" x14ac:dyDescent="0.25">
      <c r="H25143" s="1"/>
    </row>
    <row r="25144" spans="8:8" x14ac:dyDescent="0.25">
      <c r="H25144" s="1"/>
    </row>
    <row r="25145" spans="8:8" x14ac:dyDescent="0.25">
      <c r="H25145" s="1"/>
    </row>
    <row r="25146" spans="8:8" x14ac:dyDescent="0.25">
      <c r="H25146" s="1"/>
    </row>
    <row r="25147" spans="8:8" x14ac:dyDescent="0.25">
      <c r="H25147" s="1"/>
    </row>
    <row r="25148" spans="8:8" x14ac:dyDescent="0.25">
      <c r="H25148" s="1"/>
    </row>
    <row r="25149" spans="8:8" x14ac:dyDescent="0.25">
      <c r="H25149" s="1"/>
    </row>
    <row r="25150" spans="8:8" x14ac:dyDescent="0.25">
      <c r="H25150" s="1"/>
    </row>
    <row r="25151" spans="8:8" x14ac:dyDescent="0.25">
      <c r="H25151" s="1"/>
    </row>
    <row r="25152" spans="8:8" x14ac:dyDescent="0.25">
      <c r="H25152" s="1"/>
    </row>
    <row r="25153" spans="8:8" x14ac:dyDescent="0.25">
      <c r="H25153" s="1"/>
    </row>
    <row r="25154" spans="8:8" x14ac:dyDescent="0.25">
      <c r="H25154" s="1"/>
    </row>
    <row r="25155" spans="8:8" x14ac:dyDescent="0.25">
      <c r="H25155" s="1"/>
    </row>
    <row r="25156" spans="8:8" x14ac:dyDescent="0.25">
      <c r="H25156" s="1"/>
    </row>
    <row r="25157" spans="8:8" x14ac:dyDescent="0.25">
      <c r="H25157" s="1"/>
    </row>
    <row r="25158" spans="8:8" x14ac:dyDescent="0.25">
      <c r="H25158" s="1"/>
    </row>
    <row r="25159" spans="8:8" x14ac:dyDescent="0.25">
      <c r="H25159" s="1"/>
    </row>
    <row r="25160" spans="8:8" x14ac:dyDescent="0.25">
      <c r="H25160" s="1"/>
    </row>
    <row r="25161" spans="8:8" x14ac:dyDescent="0.25">
      <c r="H25161" s="1"/>
    </row>
    <row r="25162" spans="8:8" x14ac:dyDescent="0.25">
      <c r="H25162" s="1"/>
    </row>
    <row r="25163" spans="8:8" x14ac:dyDescent="0.25">
      <c r="H25163" s="1"/>
    </row>
    <row r="25164" spans="8:8" x14ac:dyDescent="0.25">
      <c r="H25164" s="1"/>
    </row>
    <row r="25165" spans="8:8" x14ac:dyDescent="0.25">
      <c r="H25165" s="1"/>
    </row>
    <row r="25166" spans="8:8" x14ac:dyDescent="0.25">
      <c r="H25166" s="1"/>
    </row>
    <row r="25167" spans="8:8" x14ac:dyDescent="0.25">
      <c r="H25167" s="1"/>
    </row>
    <row r="25168" spans="8:8" x14ac:dyDescent="0.25">
      <c r="H25168" s="1"/>
    </row>
    <row r="25169" spans="8:8" x14ac:dyDescent="0.25">
      <c r="H25169" s="1"/>
    </row>
    <row r="25170" spans="8:8" x14ac:dyDescent="0.25">
      <c r="H25170" s="1"/>
    </row>
    <row r="25171" spans="8:8" x14ac:dyDescent="0.25">
      <c r="H25171" s="1"/>
    </row>
    <row r="25172" spans="8:8" x14ac:dyDescent="0.25">
      <c r="H25172" s="1"/>
    </row>
    <row r="25173" spans="8:8" x14ac:dyDescent="0.25">
      <c r="H25173" s="1"/>
    </row>
    <row r="25174" spans="8:8" x14ac:dyDescent="0.25">
      <c r="H25174" s="1"/>
    </row>
    <row r="25175" spans="8:8" x14ac:dyDescent="0.25">
      <c r="H25175" s="1"/>
    </row>
    <row r="25176" spans="8:8" x14ac:dyDescent="0.25">
      <c r="H25176" s="1"/>
    </row>
    <row r="25177" spans="8:8" x14ac:dyDescent="0.25">
      <c r="H25177" s="1"/>
    </row>
    <row r="25178" spans="8:8" x14ac:dyDescent="0.25">
      <c r="H25178" s="1"/>
    </row>
    <row r="25179" spans="8:8" x14ac:dyDescent="0.25">
      <c r="H25179" s="1"/>
    </row>
    <row r="25180" spans="8:8" x14ac:dyDescent="0.25">
      <c r="H25180" s="1"/>
    </row>
    <row r="25181" spans="8:8" x14ac:dyDescent="0.25">
      <c r="H25181" s="1"/>
    </row>
    <row r="25182" spans="8:8" x14ac:dyDescent="0.25">
      <c r="H25182" s="1"/>
    </row>
    <row r="25183" spans="8:8" x14ac:dyDescent="0.25">
      <c r="H25183" s="1"/>
    </row>
    <row r="25184" spans="8:8" x14ac:dyDescent="0.25">
      <c r="H25184" s="1"/>
    </row>
    <row r="25185" spans="8:8" x14ac:dyDescent="0.25">
      <c r="H25185" s="1"/>
    </row>
    <row r="25186" spans="8:8" x14ac:dyDescent="0.25">
      <c r="H25186" s="1"/>
    </row>
    <row r="25187" spans="8:8" x14ac:dyDescent="0.25">
      <c r="H25187" s="1"/>
    </row>
    <row r="25188" spans="8:8" x14ac:dyDescent="0.25">
      <c r="H25188" s="1"/>
    </row>
    <row r="25189" spans="8:8" x14ac:dyDescent="0.25">
      <c r="H25189" s="1"/>
    </row>
    <row r="25190" spans="8:8" x14ac:dyDescent="0.25">
      <c r="H25190" s="1"/>
    </row>
    <row r="25191" spans="8:8" x14ac:dyDescent="0.25">
      <c r="H25191" s="1"/>
    </row>
    <row r="25192" spans="8:8" x14ac:dyDescent="0.25">
      <c r="H25192" s="1"/>
    </row>
    <row r="25193" spans="8:8" x14ac:dyDescent="0.25">
      <c r="H25193" s="1"/>
    </row>
    <row r="25194" spans="8:8" x14ac:dyDescent="0.25">
      <c r="H25194" s="1"/>
    </row>
    <row r="25195" spans="8:8" x14ac:dyDescent="0.25">
      <c r="H25195" s="1"/>
    </row>
    <row r="25196" spans="8:8" x14ac:dyDescent="0.25">
      <c r="H25196" s="1"/>
    </row>
    <row r="25197" spans="8:8" x14ac:dyDescent="0.25">
      <c r="H25197" s="1"/>
    </row>
    <row r="25198" spans="8:8" x14ac:dyDescent="0.25">
      <c r="H25198" s="1"/>
    </row>
    <row r="25199" spans="8:8" x14ac:dyDescent="0.25">
      <c r="H25199" s="1"/>
    </row>
    <row r="25200" spans="8:8" x14ac:dyDescent="0.25">
      <c r="H25200" s="1"/>
    </row>
    <row r="25201" spans="8:8" x14ac:dyDescent="0.25">
      <c r="H25201" s="1"/>
    </row>
    <row r="25202" spans="8:8" x14ac:dyDescent="0.25">
      <c r="H25202" s="1"/>
    </row>
    <row r="25203" spans="8:8" x14ac:dyDescent="0.25">
      <c r="H25203" s="1"/>
    </row>
    <row r="25204" spans="8:8" x14ac:dyDescent="0.25">
      <c r="H25204" s="1"/>
    </row>
    <row r="25205" spans="8:8" x14ac:dyDescent="0.25">
      <c r="H25205" s="1"/>
    </row>
    <row r="25206" spans="8:8" x14ac:dyDescent="0.25">
      <c r="H25206" s="1"/>
    </row>
    <row r="25207" spans="8:8" x14ac:dyDescent="0.25">
      <c r="H25207" s="1"/>
    </row>
    <row r="25208" spans="8:8" x14ac:dyDescent="0.25">
      <c r="H25208" s="1"/>
    </row>
    <row r="25209" spans="8:8" x14ac:dyDescent="0.25">
      <c r="H25209" s="1"/>
    </row>
    <row r="25210" spans="8:8" x14ac:dyDescent="0.25">
      <c r="H25210" s="1"/>
    </row>
    <row r="25211" spans="8:8" x14ac:dyDescent="0.25">
      <c r="H25211" s="1"/>
    </row>
    <row r="25212" spans="8:8" x14ac:dyDescent="0.25">
      <c r="H25212" s="1"/>
    </row>
    <row r="25213" spans="8:8" x14ac:dyDescent="0.25">
      <c r="H25213" s="1"/>
    </row>
    <row r="25214" spans="8:8" x14ac:dyDescent="0.25">
      <c r="H25214" s="1"/>
    </row>
    <row r="25215" spans="8:8" x14ac:dyDescent="0.25">
      <c r="H25215" s="1"/>
    </row>
    <row r="25216" spans="8:8" x14ac:dyDescent="0.25">
      <c r="H25216" s="1"/>
    </row>
    <row r="25217" spans="8:8" x14ac:dyDescent="0.25">
      <c r="H25217" s="1"/>
    </row>
    <row r="25218" spans="8:8" x14ac:dyDescent="0.25">
      <c r="H25218" s="1"/>
    </row>
    <row r="25219" spans="8:8" x14ac:dyDescent="0.25">
      <c r="H25219" s="1"/>
    </row>
    <row r="25220" spans="8:8" x14ac:dyDescent="0.25">
      <c r="H25220" s="1"/>
    </row>
    <row r="25221" spans="8:8" x14ac:dyDescent="0.25">
      <c r="H25221" s="1"/>
    </row>
    <row r="25222" spans="8:8" x14ac:dyDescent="0.25">
      <c r="H25222" s="1"/>
    </row>
    <row r="25223" spans="8:8" x14ac:dyDescent="0.25">
      <c r="H25223" s="1"/>
    </row>
    <row r="25224" spans="8:8" x14ac:dyDescent="0.25">
      <c r="H25224" s="1"/>
    </row>
    <row r="25225" spans="8:8" x14ac:dyDescent="0.25">
      <c r="H25225" s="1"/>
    </row>
    <row r="25226" spans="8:8" x14ac:dyDescent="0.25">
      <c r="H25226" s="1"/>
    </row>
    <row r="25227" spans="8:8" x14ac:dyDescent="0.25">
      <c r="H25227" s="1"/>
    </row>
    <row r="25228" spans="8:8" x14ac:dyDescent="0.25">
      <c r="H25228" s="1"/>
    </row>
    <row r="25229" spans="8:8" x14ac:dyDescent="0.25">
      <c r="H25229" s="1"/>
    </row>
    <row r="25230" spans="8:8" x14ac:dyDescent="0.25">
      <c r="H25230" s="1"/>
    </row>
    <row r="25231" spans="8:8" x14ac:dyDescent="0.25">
      <c r="H25231" s="1"/>
    </row>
    <row r="25232" spans="8:8" x14ac:dyDescent="0.25">
      <c r="H25232" s="1"/>
    </row>
    <row r="25233" spans="8:8" x14ac:dyDescent="0.25">
      <c r="H25233" s="1"/>
    </row>
    <row r="25234" spans="8:8" x14ac:dyDescent="0.25">
      <c r="H25234" s="1"/>
    </row>
    <row r="25235" spans="8:8" x14ac:dyDescent="0.25">
      <c r="H25235" s="1"/>
    </row>
    <row r="25236" spans="8:8" x14ac:dyDescent="0.25">
      <c r="H25236" s="1"/>
    </row>
    <row r="25237" spans="8:8" x14ac:dyDescent="0.25">
      <c r="H25237" s="1"/>
    </row>
    <row r="25238" spans="8:8" x14ac:dyDescent="0.25">
      <c r="H25238" s="1"/>
    </row>
    <row r="25239" spans="8:8" x14ac:dyDescent="0.25">
      <c r="H25239" s="1"/>
    </row>
    <row r="25240" spans="8:8" x14ac:dyDescent="0.25">
      <c r="H25240" s="1"/>
    </row>
    <row r="25241" spans="8:8" x14ac:dyDescent="0.25">
      <c r="H25241" s="1"/>
    </row>
    <row r="25242" spans="8:8" x14ac:dyDescent="0.25">
      <c r="H25242" s="1"/>
    </row>
    <row r="25243" spans="8:8" x14ac:dyDescent="0.25">
      <c r="H25243" s="1"/>
    </row>
    <row r="25244" spans="8:8" x14ac:dyDescent="0.25">
      <c r="H25244" s="1"/>
    </row>
    <row r="25245" spans="8:8" x14ac:dyDescent="0.25">
      <c r="H25245" s="1"/>
    </row>
    <row r="25246" spans="8:8" x14ac:dyDescent="0.25">
      <c r="H25246" s="1"/>
    </row>
    <row r="25247" spans="8:8" x14ac:dyDescent="0.25">
      <c r="H25247" s="1"/>
    </row>
    <row r="25248" spans="8:8" x14ac:dyDescent="0.25">
      <c r="H25248" s="1"/>
    </row>
    <row r="25249" spans="8:8" x14ac:dyDescent="0.25">
      <c r="H25249" s="1"/>
    </row>
    <row r="25250" spans="8:8" x14ac:dyDescent="0.25">
      <c r="H25250" s="1"/>
    </row>
    <row r="25251" spans="8:8" x14ac:dyDescent="0.25">
      <c r="H25251" s="1"/>
    </row>
    <row r="25252" spans="8:8" x14ac:dyDescent="0.25">
      <c r="H25252" s="1"/>
    </row>
    <row r="25253" spans="8:8" x14ac:dyDescent="0.25">
      <c r="H25253" s="1"/>
    </row>
    <row r="25254" spans="8:8" x14ac:dyDescent="0.25">
      <c r="H25254" s="1"/>
    </row>
    <row r="25255" spans="8:8" x14ac:dyDescent="0.25">
      <c r="H25255" s="1"/>
    </row>
    <row r="25256" spans="8:8" x14ac:dyDescent="0.25">
      <c r="H25256" s="1"/>
    </row>
    <row r="25257" spans="8:8" x14ac:dyDescent="0.25">
      <c r="H25257" s="1"/>
    </row>
    <row r="25258" spans="8:8" x14ac:dyDescent="0.25">
      <c r="H25258" s="1"/>
    </row>
    <row r="25259" spans="8:8" x14ac:dyDescent="0.25">
      <c r="H25259" s="1"/>
    </row>
    <row r="25260" spans="8:8" x14ac:dyDescent="0.25">
      <c r="H25260" s="1"/>
    </row>
    <row r="25261" spans="8:8" x14ac:dyDescent="0.25">
      <c r="H25261" s="1"/>
    </row>
    <row r="25262" spans="8:8" x14ac:dyDescent="0.25">
      <c r="H25262" s="1"/>
    </row>
    <row r="25263" spans="8:8" x14ac:dyDescent="0.25">
      <c r="H25263" s="1"/>
    </row>
    <row r="25264" spans="8:8" x14ac:dyDescent="0.25">
      <c r="H25264" s="1"/>
    </row>
    <row r="25265" spans="8:8" x14ac:dyDescent="0.25">
      <c r="H25265" s="1"/>
    </row>
    <row r="25266" spans="8:8" x14ac:dyDescent="0.25">
      <c r="H25266" s="1"/>
    </row>
    <row r="25267" spans="8:8" x14ac:dyDescent="0.25">
      <c r="H25267" s="1"/>
    </row>
    <row r="25268" spans="8:8" x14ac:dyDescent="0.25">
      <c r="H25268" s="1"/>
    </row>
    <row r="25269" spans="8:8" x14ac:dyDescent="0.25">
      <c r="H25269" s="1"/>
    </row>
    <row r="25270" spans="8:8" x14ac:dyDescent="0.25">
      <c r="H25270" s="1"/>
    </row>
    <row r="25271" spans="8:8" x14ac:dyDescent="0.25">
      <c r="H25271" s="1"/>
    </row>
    <row r="25272" spans="8:8" x14ac:dyDescent="0.25">
      <c r="H25272" s="1"/>
    </row>
    <row r="25273" spans="8:8" x14ac:dyDescent="0.25">
      <c r="H25273" s="1"/>
    </row>
    <row r="25274" spans="8:8" x14ac:dyDescent="0.25">
      <c r="H25274" s="1"/>
    </row>
    <row r="25275" spans="8:8" x14ac:dyDescent="0.25">
      <c r="H25275" s="1"/>
    </row>
    <row r="25276" spans="8:8" x14ac:dyDescent="0.25">
      <c r="H25276" s="1"/>
    </row>
    <row r="25277" spans="8:8" x14ac:dyDescent="0.25">
      <c r="H25277" s="1"/>
    </row>
    <row r="25278" spans="8:8" x14ac:dyDescent="0.25">
      <c r="H25278" s="1"/>
    </row>
    <row r="25279" spans="8:8" x14ac:dyDescent="0.25">
      <c r="H25279" s="1"/>
    </row>
    <row r="25280" spans="8:8" x14ac:dyDescent="0.25">
      <c r="H25280" s="1"/>
    </row>
    <row r="25281" spans="8:8" x14ac:dyDescent="0.25">
      <c r="H25281" s="1"/>
    </row>
    <row r="25282" spans="8:8" x14ac:dyDescent="0.25">
      <c r="H25282" s="1"/>
    </row>
    <row r="25283" spans="8:8" x14ac:dyDescent="0.25">
      <c r="H25283" s="1"/>
    </row>
    <row r="25284" spans="8:8" x14ac:dyDescent="0.25">
      <c r="H25284" s="1"/>
    </row>
    <row r="25285" spans="8:8" x14ac:dyDescent="0.25">
      <c r="H25285" s="1"/>
    </row>
    <row r="25286" spans="8:8" x14ac:dyDescent="0.25">
      <c r="H25286" s="1"/>
    </row>
    <row r="25287" spans="8:8" x14ac:dyDescent="0.25">
      <c r="H25287" s="1"/>
    </row>
    <row r="25288" spans="8:8" x14ac:dyDescent="0.25">
      <c r="H25288" s="1"/>
    </row>
    <row r="25289" spans="8:8" x14ac:dyDescent="0.25">
      <c r="H25289" s="1"/>
    </row>
    <row r="25290" spans="8:8" x14ac:dyDescent="0.25">
      <c r="H25290" s="1"/>
    </row>
    <row r="25291" spans="8:8" x14ac:dyDescent="0.25">
      <c r="H25291" s="1"/>
    </row>
    <row r="25292" spans="8:8" x14ac:dyDescent="0.25">
      <c r="H25292" s="1"/>
    </row>
    <row r="25293" spans="8:8" x14ac:dyDescent="0.25">
      <c r="H25293" s="1"/>
    </row>
    <row r="25294" spans="8:8" x14ac:dyDescent="0.25">
      <c r="H25294" s="1"/>
    </row>
    <row r="25295" spans="8:8" x14ac:dyDescent="0.25">
      <c r="H25295" s="1"/>
    </row>
    <row r="25296" spans="8:8" x14ac:dyDescent="0.25">
      <c r="H25296" s="1"/>
    </row>
    <row r="25297" spans="8:8" x14ac:dyDescent="0.25">
      <c r="H25297" s="1"/>
    </row>
    <row r="25298" spans="8:8" x14ac:dyDescent="0.25">
      <c r="H25298" s="1"/>
    </row>
    <row r="25299" spans="8:8" x14ac:dyDescent="0.25">
      <c r="H25299" s="1"/>
    </row>
    <row r="25300" spans="8:8" x14ac:dyDescent="0.25">
      <c r="H25300" s="1"/>
    </row>
    <row r="25301" spans="8:8" x14ac:dyDescent="0.25">
      <c r="H25301" s="1"/>
    </row>
    <row r="25302" spans="8:8" x14ac:dyDescent="0.25">
      <c r="H25302" s="1"/>
    </row>
    <row r="25303" spans="8:8" x14ac:dyDescent="0.25">
      <c r="H25303" s="1"/>
    </row>
    <row r="25304" spans="8:8" x14ac:dyDescent="0.25">
      <c r="H25304" s="1"/>
    </row>
    <row r="25305" spans="8:8" x14ac:dyDescent="0.25">
      <c r="H25305" s="1"/>
    </row>
    <row r="25306" spans="8:8" x14ac:dyDescent="0.25">
      <c r="H25306" s="1"/>
    </row>
    <row r="25307" spans="8:8" x14ac:dyDescent="0.25">
      <c r="H25307" s="1"/>
    </row>
    <row r="25308" spans="8:8" x14ac:dyDescent="0.25">
      <c r="H25308" s="1"/>
    </row>
    <row r="25309" spans="8:8" x14ac:dyDescent="0.25">
      <c r="H25309" s="1"/>
    </row>
    <row r="25310" spans="8:8" x14ac:dyDescent="0.25">
      <c r="H25310" s="1"/>
    </row>
    <row r="25311" spans="8:8" x14ac:dyDescent="0.25">
      <c r="H25311" s="1"/>
    </row>
    <row r="25312" spans="8:8" x14ac:dyDescent="0.25">
      <c r="H25312" s="1"/>
    </row>
    <row r="25313" spans="8:8" x14ac:dyDescent="0.25">
      <c r="H25313" s="1"/>
    </row>
    <row r="25314" spans="8:8" x14ac:dyDescent="0.25">
      <c r="H25314" s="1"/>
    </row>
    <row r="25315" spans="8:8" x14ac:dyDescent="0.25">
      <c r="H25315" s="1"/>
    </row>
    <row r="25316" spans="8:8" x14ac:dyDescent="0.25">
      <c r="H25316" s="1"/>
    </row>
    <row r="25317" spans="8:8" x14ac:dyDescent="0.25">
      <c r="H25317" s="1"/>
    </row>
    <row r="25318" spans="8:8" x14ac:dyDescent="0.25">
      <c r="H25318" s="1"/>
    </row>
    <row r="25319" spans="8:8" x14ac:dyDescent="0.25">
      <c r="H25319" s="1"/>
    </row>
    <row r="25320" spans="8:8" x14ac:dyDescent="0.25">
      <c r="H25320" s="1"/>
    </row>
    <row r="25321" spans="8:8" x14ac:dyDescent="0.25">
      <c r="H25321" s="1"/>
    </row>
    <row r="25322" spans="8:8" x14ac:dyDescent="0.25">
      <c r="H25322" s="1"/>
    </row>
    <row r="25323" spans="8:8" x14ac:dyDescent="0.25">
      <c r="H25323" s="1"/>
    </row>
    <row r="25324" spans="8:8" x14ac:dyDescent="0.25">
      <c r="H25324" s="1"/>
    </row>
    <row r="25325" spans="8:8" x14ac:dyDescent="0.25">
      <c r="H25325" s="1"/>
    </row>
    <row r="25326" spans="8:8" x14ac:dyDescent="0.25">
      <c r="H25326" s="1"/>
    </row>
    <row r="25327" spans="8:8" x14ac:dyDescent="0.25">
      <c r="H25327" s="1"/>
    </row>
    <row r="25328" spans="8:8" x14ac:dyDescent="0.25">
      <c r="H25328" s="1"/>
    </row>
    <row r="25329" spans="8:8" x14ac:dyDescent="0.25">
      <c r="H25329" s="1"/>
    </row>
    <row r="25330" spans="8:8" x14ac:dyDescent="0.25">
      <c r="H25330" s="1"/>
    </row>
    <row r="25331" spans="8:8" x14ac:dyDescent="0.25">
      <c r="H25331" s="1"/>
    </row>
    <row r="25332" spans="8:8" x14ac:dyDescent="0.25">
      <c r="H25332" s="1"/>
    </row>
    <row r="25333" spans="8:8" x14ac:dyDescent="0.25">
      <c r="H25333" s="1"/>
    </row>
    <row r="25334" spans="8:8" x14ac:dyDescent="0.25">
      <c r="H25334" s="1"/>
    </row>
    <row r="25335" spans="8:8" x14ac:dyDescent="0.25">
      <c r="H25335" s="1"/>
    </row>
    <row r="25336" spans="8:8" x14ac:dyDescent="0.25">
      <c r="H25336" s="1"/>
    </row>
    <row r="25337" spans="8:8" x14ac:dyDescent="0.25">
      <c r="H25337" s="1"/>
    </row>
    <row r="25338" spans="8:8" x14ac:dyDescent="0.25">
      <c r="H25338" s="1"/>
    </row>
    <row r="25339" spans="8:8" x14ac:dyDescent="0.25">
      <c r="H25339" s="1"/>
    </row>
    <row r="25340" spans="8:8" x14ac:dyDescent="0.25">
      <c r="H25340" s="1"/>
    </row>
    <row r="25341" spans="8:8" x14ac:dyDescent="0.25">
      <c r="H25341" s="1"/>
    </row>
    <row r="25342" spans="8:8" x14ac:dyDescent="0.25">
      <c r="H25342" s="1"/>
    </row>
    <row r="25343" spans="8:8" x14ac:dyDescent="0.25">
      <c r="H25343" s="1"/>
    </row>
    <row r="25344" spans="8:8" x14ac:dyDescent="0.25">
      <c r="H25344" s="1"/>
    </row>
    <row r="25345" spans="8:8" x14ac:dyDescent="0.25">
      <c r="H25345" s="1"/>
    </row>
    <row r="25346" spans="8:8" x14ac:dyDescent="0.25">
      <c r="H25346" s="1"/>
    </row>
    <row r="25347" spans="8:8" x14ac:dyDescent="0.25">
      <c r="H25347" s="1"/>
    </row>
    <row r="25348" spans="8:8" x14ac:dyDescent="0.25">
      <c r="H25348" s="1"/>
    </row>
    <row r="25349" spans="8:8" x14ac:dyDescent="0.25">
      <c r="H25349" s="1"/>
    </row>
    <row r="25350" spans="8:8" x14ac:dyDescent="0.25">
      <c r="H25350" s="1"/>
    </row>
    <row r="25351" spans="8:8" x14ac:dyDescent="0.25">
      <c r="H25351" s="1"/>
    </row>
    <row r="25352" spans="8:8" x14ac:dyDescent="0.25">
      <c r="H25352" s="1"/>
    </row>
    <row r="25353" spans="8:8" x14ac:dyDescent="0.25">
      <c r="H25353" s="1"/>
    </row>
    <row r="25354" spans="8:8" x14ac:dyDescent="0.25">
      <c r="H25354" s="1"/>
    </row>
    <row r="25355" spans="8:8" x14ac:dyDescent="0.25">
      <c r="H25355" s="1"/>
    </row>
    <row r="25356" spans="8:8" x14ac:dyDescent="0.25">
      <c r="H25356" s="1"/>
    </row>
    <row r="25357" spans="8:8" x14ac:dyDescent="0.25">
      <c r="H25357" s="1"/>
    </row>
    <row r="25358" spans="8:8" x14ac:dyDescent="0.25">
      <c r="H25358" s="1"/>
    </row>
    <row r="25359" spans="8:8" x14ac:dyDescent="0.25">
      <c r="H25359" s="1"/>
    </row>
    <row r="25360" spans="8:8" x14ac:dyDescent="0.25">
      <c r="H25360" s="1"/>
    </row>
    <row r="25361" spans="8:8" x14ac:dyDescent="0.25">
      <c r="H25361" s="1"/>
    </row>
    <row r="25362" spans="8:8" x14ac:dyDescent="0.25">
      <c r="H25362" s="1"/>
    </row>
    <row r="25363" spans="8:8" x14ac:dyDescent="0.25">
      <c r="H25363" s="1"/>
    </row>
    <row r="25364" spans="8:8" x14ac:dyDescent="0.25">
      <c r="H25364" s="1"/>
    </row>
    <row r="25365" spans="8:8" x14ac:dyDescent="0.25">
      <c r="H25365" s="1"/>
    </row>
    <row r="25366" spans="8:8" x14ac:dyDescent="0.25">
      <c r="H25366" s="1"/>
    </row>
    <row r="25367" spans="8:8" x14ac:dyDescent="0.25">
      <c r="H25367" s="1"/>
    </row>
    <row r="25368" spans="8:8" x14ac:dyDescent="0.25">
      <c r="H25368" s="1"/>
    </row>
    <row r="25369" spans="8:8" x14ac:dyDescent="0.25">
      <c r="H25369" s="1"/>
    </row>
    <row r="25370" spans="8:8" x14ac:dyDescent="0.25">
      <c r="H25370" s="1"/>
    </row>
    <row r="25371" spans="8:8" x14ac:dyDescent="0.25">
      <c r="H25371" s="1"/>
    </row>
    <row r="25372" spans="8:8" x14ac:dyDescent="0.25">
      <c r="H25372" s="1"/>
    </row>
    <row r="25373" spans="8:8" x14ac:dyDescent="0.25">
      <c r="H25373" s="1"/>
    </row>
    <row r="25374" spans="8:8" x14ac:dyDescent="0.25">
      <c r="H25374" s="1"/>
    </row>
    <row r="25375" spans="8:8" x14ac:dyDescent="0.25">
      <c r="H25375" s="1"/>
    </row>
    <row r="25376" spans="8:8" x14ac:dyDescent="0.25">
      <c r="H25376" s="1"/>
    </row>
    <row r="25377" spans="8:8" x14ac:dyDescent="0.25">
      <c r="H25377" s="1"/>
    </row>
    <row r="25378" spans="8:8" x14ac:dyDescent="0.25">
      <c r="H25378" s="1"/>
    </row>
    <row r="25379" spans="8:8" x14ac:dyDescent="0.25">
      <c r="H25379" s="1"/>
    </row>
    <row r="25380" spans="8:8" x14ac:dyDescent="0.25">
      <c r="H25380" s="1"/>
    </row>
    <row r="25381" spans="8:8" x14ac:dyDescent="0.25">
      <c r="H25381" s="1"/>
    </row>
    <row r="25382" spans="8:8" x14ac:dyDescent="0.25">
      <c r="H25382" s="1"/>
    </row>
    <row r="25383" spans="8:8" x14ac:dyDescent="0.25">
      <c r="H25383" s="1"/>
    </row>
    <row r="25384" spans="8:8" x14ac:dyDescent="0.25">
      <c r="H25384" s="1"/>
    </row>
    <row r="25385" spans="8:8" x14ac:dyDescent="0.25">
      <c r="H25385" s="1"/>
    </row>
    <row r="25386" spans="8:8" x14ac:dyDescent="0.25">
      <c r="H25386" s="1"/>
    </row>
    <row r="25387" spans="8:8" x14ac:dyDescent="0.25">
      <c r="H25387" s="1"/>
    </row>
    <row r="25388" spans="8:8" x14ac:dyDescent="0.25">
      <c r="H25388" s="1"/>
    </row>
    <row r="25389" spans="8:8" x14ac:dyDescent="0.25">
      <c r="H25389" s="1"/>
    </row>
    <row r="25390" spans="8:8" x14ac:dyDescent="0.25">
      <c r="H25390" s="1"/>
    </row>
    <row r="25391" spans="8:8" x14ac:dyDescent="0.25">
      <c r="H25391" s="1"/>
    </row>
    <row r="25392" spans="8:8" x14ac:dyDescent="0.25">
      <c r="H25392" s="1"/>
    </row>
    <row r="25393" spans="8:8" x14ac:dyDescent="0.25">
      <c r="H25393" s="1"/>
    </row>
    <row r="25394" spans="8:8" x14ac:dyDescent="0.25">
      <c r="H25394" s="1"/>
    </row>
    <row r="25395" spans="8:8" x14ac:dyDescent="0.25">
      <c r="H25395" s="1"/>
    </row>
    <row r="25396" spans="8:8" x14ac:dyDescent="0.25">
      <c r="H25396" s="1"/>
    </row>
    <row r="25397" spans="8:8" x14ac:dyDescent="0.25">
      <c r="H25397" s="1"/>
    </row>
    <row r="25398" spans="8:8" x14ac:dyDescent="0.25">
      <c r="H25398" s="1"/>
    </row>
    <row r="25399" spans="8:8" x14ac:dyDescent="0.25">
      <c r="H25399" s="1"/>
    </row>
    <row r="25400" spans="8:8" x14ac:dyDescent="0.25">
      <c r="H25400" s="1"/>
    </row>
    <row r="25401" spans="8:8" x14ac:dyDescent="0.25">
      <c r="H25401" s="1"/>
    </row>
    <row r="25402" spans="8:8" x14ac:dyDescent="0.25">
      <c r="H25402" s="1"/>
    </row>
    <row r="25403" spans="8:8" x14ac:dyDescent="0.25">
      <c r="H25403" s="1"/>
    </row>
    <row r="25404" spans="8:8" x14ac:dyDescent="0.25">
      <c r="H25404" s="1"/>
    </row>
    <row r="25405" spans="8:8" x14ac:dyDescent="0.25">
      <c r="H25405" s="1"/>
    </row>
    <row r="25406" spans="8:8" x14ac:dyDescent="0.25">
      <c r="H25406" s="1"/>
    </row>
    <row r="25407" spans="8:8" x14ac:dyDescent="0.25">
      <c r="H25407" s="1"/>
    </row>
    <row r="25408" spans="8:8" x14ac:dyDescent="0.25">
      <c r="H25408" s="1"/>
    </row>
    <row r="25409" spans="8:8" x14ac:dyDescent="0.25">
      <c r="H25409" s="1"/>
    </row>
    <row r="25410" spans="8:8" x14ac:dyDescent="0.25">
      <c r="H25410" s="1"/>
    </row>
    <row r="25411" spans="8:8" x14ac:dyDescent="0.25">
      <c r="H25411" s="1"/>
    </row>
    <row r="25412" spans="8:8" x14ac:dyDescent="0.25">
      <c r="H25412" s="1"/>
    </row>
    <row r="25413" spans="8:8" x14ac:dyDescent="0.25">
      <c r="H25413" s="1"/>
    </row>
    <row r="25414" spans="8:8" x14ac:dyDescent="0.25">
      <c r="H25414" s="1"/>
    </row>
    <row r="25415" spans="8:8" x14ac:dyDescent="0.25">
      <c r="H25415" s="1"/>
    </row>
    <row r="25416" spans="8:8" x14ac:dyDescent="0.25">
      <c r="H25416" s="1"/>
    </row>
    <row r="25417" spans="8:8" x14ac:dyDescent="0.25">
      <c r="H25417" s="1"/>
    </row>
    <row r="25418" spans="8:8" x14ac:dyDescent="0.25">
      <c r="H25418" s="1"/>
    </row>
    <row r="25419" spans="8:8" x14ac:dyDescent="0.25">
      <c r="H25419" s="1"/>
    </row>
    <row r="25420" spans="8:8" x14ac:dyDescent="0.25">
      <c r="H25420" s="1"/>
    </row>
    <row r="25421" spans="8:8" x14ac:dyDescent="0.25">
      <c r="H25421" s="1"/>
    </row>
    <row r="25422" spans="8:8" x14ac:dyDescent="0.25">
      <c r="H25422" s="1"/>
    </row>
    <row r="25423" spans="8:8" x14ac:dyDescent="0.25">
      <c r="H25423" s="1"/>
    </row>
    <row r="25424" spans="8:8" x14ac:dyDescent="0.25">
      <c r="H25424" s="1"/>
    </row>
    <row r="25425" spans="8:8" x14ac:dyDescent="0.25">
      <c r="H25425" s="1"/>
    </row>
    <row r="25426" spans="8:8" x14ac:dyDescent="0.25">
      <c r="H25426" s="1"/>
    </row>
    <row r="25427" spans="8:8" x14ac:dyDescent="0.25">
      <c r="H25427" s="1"/>
    </row>
    <row r="25428" spans="8:8" x14ac:dyDescent="0.25">
      <c r="H25428" s="1"/>
    </row>
    <row r="25429" spans="8:8" x14ac:dyDescent="0.25">
      <c r="H25429" s="1"/>
    </row>
    <row r="25430" spans="8:8" x14ac:dyDescent="0.25">
      <c r="H25430" s="1"/>
    </row>
    <row r="25431" spans="8:8" x14ac:dyDescent="0.25">
      <c r="H25431" s="1"/>
    </row>
    <row r="25432" spans="8:8" x14ac:dyDescent="0.25">
      <c r="H25432" s="1"/>
    </row>
    <row r="25433" spans="8:8" x14ac:dyDescent="0.25">
      <c r="H25433" s="1"/>
    </row>
    <row r="25434" spans="8:8" x14ac:dyDescent="0.25">
      <c r="H25434" s="1"/>
    </row>
    <row r="25435" spans="8:8" x14ac:dyDescent="0.25">
      <c r="H25435" s="1"/>
    </row>
    <row r="25436" spans="8:8" x14ac:dyDescent="0.25">
      <c r="H25436" s="1"/>
    </row>
    <row r="25437" spans="8:8" x14ac:dyDescent="0.25">
      <c r="H25437" s="1"/>
    </row>
    <row r="25438" spans="8:8" x14ac:dyDescent="0.25">
      <c r="H25438" s="1"/>
    </row>
    <row r="25439" spans="8:8" x14ac:dyDescent="0.25">
      <c r="H25439" s="1"/>
    </row>
    <row r="25440" spans="8:8" x14ac:dyDescent="0.25">
      <c r="H25440" s="1"/>
    </row>
    <row r="25441" spans="8:8" x14ac:dyDescent="0.25">
      <c r="H25441" s="1"/>
    </row>
    <row r="25442" spans="8:8" x14ac:dyDescent="0.25">
      <c r="H25442" s="1"/>
    </row>
    <row r="25443" spans="8:8" x14ac:dyDescent="0.25">
      <c r="H25443" s="1"/>
    </row>
    <row r="25444" spans="8:8" x14ac:dyDescent="0.25">
      <c r="H25444" s="1"/>
    </row>
    <row r="25445" spans="8:8" x14ac:dyDescent="0.25">
      <c r="H25445" s="1"/>
    </row>
    <row r="25446" spans="8:8" x14ac:dyDescent="0.25">
      <c r="H25446" s="1"/>
    </row>
    <row r="25447" spans="8:8" x14ac:dyDescent="0.25">
      <c r="H25447" s="1"/>
    </row>
    <row r="25448" spans="8:8" x14ac:dyDescent="0.25">
      <c r="H25448" s="1"/>
    </row>
    <row r="25449" spans="8:8" x14ac:dyDescent="0.25">
      <c r="H25449" s="1"/>
    </row>
    <row r="25450" spans="8:8" x14ac:dyDescent="0.25">
      <c r="H25450" s="1"/>
    </row>
    <row r="25451" spans="8:8" x14ac:dyDescent="0.25">
      <c r="H25451" s="1"/>
    </row>
    <row r="25452" spans="8:8" x14ac:dyDescent="0.25">
      <c r="H25452" s="1"/>
    </row>
    <row r="25453" spans="8:8" x14ac:dyDescent="0.25">
      <c r="H25453" s="1"/>
    </row>
    <row r="25454" spans="8:8" x14ac:dyDescent="0.25">
      <c r="H25454" s="1"/>
    </row>
    <row r="25455" spans="8:8" x14ac:dyDescent="0.25">
      <c r="H25455" s="1"/>
    </row>
    <row r="25456" spans="8:8" x14ac:dyDescent="0.25">
      <c r="H25456" s="1"/>
    </row>
    <row r="25457" spans="8:8" x14ac:dyDescent="0.25">
      <c r="H25457" s="1"/>
    </row>
    <row r="25458" spans="8:8" x14ac:dyDescent="0.25">
      <c r="H25458" s="1"/>
    </row>
    <row r="25459" spans="8:8" x14ac:dyDescent="0.25">
      <c r="H25459" s="1"/>
    </row>
    <row r="25460" spans="8:8" x14ac:dyDescent="0.25">
      <c r="H25460" s="1"/>
    </row>
    <row r="25461" spans="8:8" x14ac:dyDescent="0.25">
      <c r="H25461" s="1"/>
    </row>
    <row r="25462" spans="8:8" x14ac:dyDescent="0.25">
      <c r="H25462" s="1"/>
    </row>
    <row r="25463" spans="8:8" x14ac:dyDescent="0.25">
      <c r="H25463" s="1"/>
    </row>
    <row r="25464" spans="8:8" x14ac:dyDescent="0.25">
      <c r="H25464" s="1"/>
    </row>
    <row r="25465" spans="8:8" x14ac:dyDescent="0.25">
      <c r="H25465" s="1"/>
    </row>
    <row r="25466" spans="8:8" x14ac:dyDescent="0.25">
      <c r="H25466" s="1"/>
    </row>
    <row r="25467" spans="8:8" x14ac:dyDescent="0.25">
      <c r="H25467" s="1"/>
    </row>
    <row r="25468" spans="8:8" x14ac:dyDescent="0.25">
      <c r="H25468" s="1"/>
    </row>
    <row r="25469" spans="8:8" x14ac:dyDescent="0.25">
      <c r="H25469" s="1"/>
    </row>
    <row r="25470" spans="8:8" x14ac:dyDescent="0.25">
      <c r="H25470" s="1"/>
    </row>
    <row r="25471" spans="8:8" x14ac:dyDescent="0.25">
      <c r="H25471" s="1"/>
    </row>
    <row r="25472" spans="8:8" x14ac:dyDescent="0.25">
      <c r="H25472" s="1"/>
    </row>
    <row r="25473" spans="8:8" x14ac:dyDescent="0.25">
      <c r="H25473" s="1"/>
    </row>
    <row r="25474" spans="8:8" x14ac:dyDescent="0.25">
      <c r="H25474" s="1"/>
    </row>
    <row r="25475" spans="8:8" x14ac:dyDescent="0.25">
      <c r="H25475" s="1"/>
    </row>
    <row r="25476" spans="8:8" x14ac:dyDescent="0.25">
      <c r="H25476" s="1"/>
    </row>
    <row r="25477" spans="8:8" x14ac:dyDescent="0.25">
      <c r="H25477" s="1"/>
    </row>
    <row r="25478" spans="8:8" x14ac:dyDescent="0.25">
      <c r="H25478" s="1"/>
    </row>
    <row r="25479" spans="8:8" x14ac:dyDescent="0.25">
      <c r="H25479" s="1"/>
    </row>
    <row r="25480" spans="8:8" x14ac:dyDescent="0.25">
      <c r="H25480" s="1"/>
    </row>
    <row r="25481" spans="8:8" x14ac:dyDescent="0.25">
      <c r="H25481" s="1"/>
    </row>
    <row r="25482" spans="8:8" x14ac:dyDescent="0.25">
      <c r="H25482" s="1"/>
    </row>
    <row r="25483" spans="8:8" x14ac:dyDescent="0.25">
      <c r="H25483" s="1"/>
    </row>
    <row r="25484" spans="8:8" x14ac:dyDescent="0.25">
      <c r="H25484" s="1"/>
    </row>
    <row r="25485" spans="8:8" x14ac:dyDescent="0.25">
      <c r="H25485" s="1"/>
    </row>
    <row r="25486" spans="8:8" x14ac:dyDescent="0.25">
      <c r="H25486" s="1"/>
    </row>
    <row r="25487" spans="8:8" x14ac:dyDescent="0.25">
      <c r="H25487" s="1"/>
    </row>
    <row r="25488" spans="8:8" x14ac:dyDescent="0.25">
      <c r="H25488" s="1"/>
    </row>
    <row r="25489" spans="8:8" x14ac:dyDescent="0.25">
      <c r="H25489" s="1"/>
    </row>
    <row r="25490" spans="8:8" x14ac:dyDescent="0.25">
      <c r="H25490" s="1"/>
    </row>
    <row r="25491" spans="8:8" x14ac:dyDescent="0.25">
      <c r="H25491" s="1"/>
    </row>
    <row r="25492" spans="8:8" x14ac:dyDescent="0.25">
      <c r="H25492" s="1"/>
    </row>
    <row r="25493" spans="8:8" x14ac:dyDescent="0.25">
      <c r="H25493" s="1"/>
    </row>
    <row r="25494" spans="8:8" x14ac:dyDescent="0.25">
      <c r="H25494" s="1"/>
    </row>
    <row r="25495" spans="8:8" x14ac:dyDescent="0.25">
      <c r="H25495" s="1"/>
    </row>
    <row r="25496" spans="8:8" x14ac:dyDescent="0.25">
      <c r="H25496" s="1"/>
    </row>
    <row r="25497" spans="8:8" x14ac:dyDescent="0.25">
      <c r="H25497" s="1"/>
    </row>
    <row r="25498" spans="8:8" x14ac:dyDescent="0.25">
      <c r="H25498" s="1"/>
    </row>
    <row r="25499" spans="8:8" x14ac:dyDescent="0.25">
      <c r="H25499" s="1"/>
    </row>
    <row r="25500" spans="8:8" x14ac:dyDescent="0.25">
      <c r="H25500" s="1"/>
    </row>
    <row r="25501" spans="8:8" x14ac:dyDescent="0.25">
      <c r="H25501" s="1"/>
    </row>
    <row r="25502" spans="8:8" x14ac:dyDescent="0.25">
      <c r="H25502" s="1"/>
    </row>
    <row r="25503" spans="8:8" x14ac:dyDescent="0.25">
      <c r="H25503" s="1"/>
    </row>
    <row r="25504" spans="8:8" x14ac:dyDescent="0.25">
      <c r="H25504" s="1"/>
    </row>
    <row r="25505" spans="8:8" x14ac:dyDescent="0.25">
      <c r="H25505" s="1"/>
    </row>
    <row r="25506" spans="8:8" x14ac:dyDescent="0.25">
      <c r="H25506" s="1"/>
    </row>
    <row r="25507" spans="8:8" x14ac:dyDescent="0.25">
      <c r="H25507" s="1"/>
    </row>
    <row r="25508" spans="8:8" x14ac:dyDescent="0.25">
      <c r="H25508" s="1"/>
    </row>
    <row r="25509" spans="8:8" x14ac:dyDescent="0.25">
      <c r="H25509" s="1"/>
    </row>
    <row r="25510" spans="8:8" x14ac:dyDescent="0.25">
      <c r="H25510" s="1"/>
    </row>
    <row r="25511" spans="8:8" x14ac:dyDescent="0.25">
      <c r="H25511" s="1"/>
    </row>
    <row r="25512" spans="8:8" x14ac:dyDescent="0.25">
      <c r="H25512" s="1"/>
    </row>
    <row r="25513" spans="8:8" x14ac:dyDescent="0.25">
      <c r="H25513" s="1"/>
    </row>
    <row r="25514" spans="8:8" x14ac:dyDescent="0.25">
      <c r="H25514" s="1"/>
    </row>
    <row r="25515" spans="8:8" x14ac:dyDescent="0.25">
      <c r="H25515" s="1"/>
    </row>
    <row r="25516" spans="8:8" x14ac:dyDescent="0.25">
      <c r="H25516" s="1"/>
    </row>
    <row r="25517" spans="8:8" x14ac:dyDescent="0.25">
      <c r="H25517" s="1"/>
    </row>
    <row r="25518" spans="8:8" x14ac:dyDescent="0.25">
      <c r="H25518" s="1"/>
    </row>
    <row r="25519" spans="8:8" x14ac:dyDescent="0.25">
      <c r="H25519" s="1"/>
    </row>
    <row r="25520" spans="8:8" x14ac:dyDescent="0.25">
      <c r="H25520" s="1"/>
    </row>
    <row r="25521" spans="8:8" x14ac:dyDescent="0.25">
      <c r="H25521" s="1"/>
    </row>
    <row r="25522" spans="8:8" x14ac:dyDescent="0.25">
      <c r="H25522" s="1"/>
    </row>
    <row r="25523" spans="8:8" x14ac:dyDescent="0.25">
      <c r="H25523" s="1"/>
    </row>
    <row r="25524" spans="8:8" x14ac:dyDescent="0.25">
      <c r="H25524" s="1"/>
    </row>
    <row r="25525" spans="8:8" x14ac:dyDescent="0.25">
      <c r="H25525" s="1"/>
    </row>
    <row r="25526" spans="8:8" x14ac:dyDescent="0.25">
      <c r="H25526" s="1"/>
    </row>
    <row r="25527" spans="8:8" x14ac:dyDescent="0.25">
      <c r="H25527" s="1"/>
    </row>
    <row r="25528" spans="8:8" x14ac:dyDescent="0.25">
      <c r="H25528" s="1"/>
    </row>
    <row r="25529" spans="8:8" x14ac:dyDescent="0.25">
      <c r="H25529" s="1"/>
    </row>
    <row r="25530" spans="8:8" x14ac:dyDescent="0.25">
      <c r="H25530" s="1"/>
    </row>
    <row r="25531" spans="8:8" x14ac:dyDescent="0.25">
      <c r="H25531" s="1"/>
    </row>
    <row r="25532" spans="8:8" x14ac:dyDescent="0.25">
      <c r="H25532" s="1"/>
    </row>
    <row r="25533" spans="8:8" x14ac:dyDescent="0.25">
      <c r="H25533" s="1"/>
    </row>
    <row r="25534" spans="8:8" x14ac:dyDescent="0.25">
      <c r="H25534" s="1"/>
    </row>
    <row r="25535" spans="8:8" x14ac:dyDescent="0.25">
      <c r="H25535" s="1"/>
    </row>
    <row r="25536" spans="8:8" x14ac:dyDescent="0.25">
      <c r="H25536" s="1"/>
    </row>
    <row r="25537" spans="8:8" x14ac:dyDescent="0.25">
      <c r="H25537" s="1"/>
    </row>
    <row r="25538" spans="8:8" x14ac:dyDescent="0.25">
      <c r="H25538" s="1"/>
    </row>
    <row r="25539" spans="8:8" x14ac:dyDescent="0.25">
      <c r="H25539" s="1"/>
    </row>
    <row r="25540" spans="8:8" x14ac:dyDescent="0.25">
      <c r="H25540" s="1"/>
    </row>
    <row r="25541" spans="8:8" x14ac:dyDescent="0.25">
      <c r="H25541" s="1"/>
    </row>
    <row r="25542" spans="8:8" x14ac:dyDescent="0.25">
      <c r="H25542" s="1"/>
    </row>
    <row r="25543" spans="8:8" x14ac:dyDescent="0.25">
      <c r="H25543" s="1"/>
    </row>
    <row r="25544" spans="8:8" x14ac:dyDescent="0.25">
      <c r="H25544" s="1"/>
    </row>
    <row r="25545" spans="8:8" x14ac:dyDescent="0.25">
      <c r="H25545" s="1"/>
    </row>
    <row r="25546" spans="8:8" x14ac:dyDescent="0.25">
      <c r="H25546" s="1"/>
    </row>
    <row r="25547" spans="8:8" x14ac:dyDescent="0.25">
      <c r="H25547" s="1"/>
    </row>
    <row r="25548" spans="8:8" x14ac:dyDescent="0.25">
      <c r="H25548" s="1"/>
    </row>
    <row r="25549" spans="8:8" x14ac:dyDescent="0.25">
      <c r="H25549" s="1"/>
    </row>
    <row r="25550" spans="8:8" x14ac:dyDescent="0.25">
      <c r="H25550" s="1"/>
    </row>
    <row r="25551" spans="8:8" x14ac:dyDescent="0.25">
      <c r="H25551" s="1"/>
    </row>
    <row r="25552" spans="8:8" x14ac:dyDescent="0.25">
      <c r="H25552" s="1"/>
    </row>
    <row r="25553" spans="8:8" x14ac:dyDescent="0.25">
      <c r="H25553" s="1"/>
    </row>
    <row r="25554" spans="8:8" x14ac:dyDescent="0.25">
      <c r="H25554" s="1"/>
    </row>
    <row r="25555" spans="8:8" x14ac:dyDescent="0.25">
      <c r="H25555" s="1"/>
    </row>
    <row r="25556" spans="8:8" x14ac:dyDescent="0.25">
      <c r="H25556" s="1"/>
    </row>
    <row r="25557" spans="8:8" x14ac:dyDescent="0.25">
      <c r="H25557" s="1"/>
    </row>
    <row r="25558" spans="8:8" x14ac:dyDescent="0.25">
      <c r="H25558" s="1"/>
    </row>
    <row r="25559" spans="8:8" x14ac:dyDescent="0.25">
      <c r="H25559" s="1"/>
    </row>
    <row r="25560" spans="8:8" x14ac:dyDescent="0.25">
      <c r="H25560" s="1"/>
    </row>
    <row r="25561" spans="8:8" x14ac:dyDescent="0.25">
      <c r="H25561" s="1"/>
    </row>
    <row r="25562" spans="8:8" x14ac:dyDescent="0.25">
      <c r="H25562" s="1"/>
    </row>
    <row r="25563" spans="8:8" x14ac:dyDescent="0.25">
      <c r="H25563" s="1"/>
    </row>
    <row r="25564" spans="8:8" x14ac:dyDescent="0.25">
      <c r="H25564" s="1"/>
    </row>
    <row r="25565" spans="8:8" x14ac:dyDescent="0.25">
      <c r="H25565" s="1"/>
    </row>
    <row r="25566" spans="8:8" x14ac:dyDescent="0.25">
      <c r="H25566" s="1"/>
    </row>
    <row r="25567" spans="8:8" x14ac:dyDescent="0.25">
      <c r="H25567" s="1"/>
    </row>
    <row r="25568" spans="8:8" x14ac:dyDescent="0.25">
      <c r="H25568" s="1"/>
    </row>
    <row r="25569" spans="8:8" x14ac:dyDescent="0.25">
      <c r="H25569" s="1"/>
    </row>
    <row r="25570" spans="8:8" x14ac:dyDescent="0.25">
      <c r="H25570" s="1"/>
    </row>
    <row r="25571" spans="8:8" x14ac:dyDescent="0.25">
      <c r="H25571" s="1"/>
    </row>
    <row r="25572" spans="8:8" x14ac:dyDescent="0.25">
      <c r="H25572" s="1"/>
    </row>
    <row r="25573" spans="8:8" x14ac:dyDescent="0.25">
      <c r="H25573" s="1"/>
    </row>
    <row r="25574" spans="8:8" x14ac:dyDescent="0.25">
      <c r="H25574" s="1"/>
    </row>
    <row r="25575" spans="8:8" x14ac:dyDescent="0.25">
      <c r="H25575" s="1"/>
    </row>
    <row r="25576" spans="8:8" x14ac:dyDescent="0.25">
      <c r="H25576" s="1"/>
    </row>
    <row r="25577" spans="8:8" x14ac:dyDescent="0.25">
      <c r="H25577" s="1"/>
    </row>
    <row r="25578" spans="8:8" x14ac:dyDescent="0.25">
      <c r="H25578" s="1"/>
    </row>
    <row r="25579" spans="8:8" x14ac:dyDescent="0.25">
      <c r="H25579" s="1"/>
    </row>
    <row r="25580" spans="8:8" x14ac:dyDescent="0.25">
      <c r="H25580" s="1"/>
    </row>
    <row r="25581" spans="8:8" x14ac:dyDescent="0.25">
      <c r="H25581" s="1"/>
    </row>
    <row r="25582" spans="8:8" x14ac:dyDescent="0.25">
      <c r="H25582" s="1"/>
    </row>
    <row r="25583" spans="8:8" x14ac:dyDescent="0.25">
      <c r="H25583" s="1"/>
    </row>
    <row r="25584" spans="8:8" x14ac:dyDescent="0.25">
      <c r="H25584" s="1"/>
    </row>
    <row r="25585" spans="8:8" x14ac:dyDescent="0.25">
      <c r="H25585" s="1"/>
    </row>
    <row r="25586" spans="8:8" x14ac:dyDescent="0.25">
      <c r="H25586" s="1"/>
    </row>
    <row r="25587" spans="8:8" x14ac:dyDescent="0.25">
      <c r="H25587" s="1"/>
    </row>
    <row r="25588" spans="8:8" x14ac:dyDescent="0.25">
      <c r="H25588" s="1"/>
    </row>
    <row r="25589" spans="8:8" x14ac:dyDescent="0.25">
      <c r="H25589" s="1"/>
    </row>
    <row r="25590" spans="8:8" x14ac:dyDescent="0.25">
      <c r="H25590" s="1"/>
    </row>
    <row r="25591" spans="8:8" x14ac:dyDescent="0.25">
      <c r="H25591" s="1"/>
    </row>
    <row r="25592" spans="8:8" x14ac:dyDescent="0.25">
      <c r="H25592" s="1"/>
    </row>
    <row r="25593" spans="8:8" x14ac:dyDescent="0.25">
      <c r="H25593" s="1"/>
    </row>
    <row r="25594" spans="8:8" x14ac:dyDescent="0.25">
      <c r="H25594" s="1"/>
    </row>
    <row r="25595" spans="8:8" x14ac:dyDescent="0.25">
      <c r="H25595" s="1"/>
    </row>
    <row r="25596" spans="8:8" x14ac:dyDescent="0.25">
      <c r="H25596" s="1"/>
    </row>
    <row r="25597" spans="8:8" x14ac:dyDescent="0.25">
      <c r="H25597" s="1"/>
    </row>
    <row r="25598" spans="8:8" x14ac:dyDescent="0.25">
      <c r="H25598" s="1"/>
    </row>
    <row r="25599" spans="8:8" x14ac:dyDescent="0.25">
      <c r="H25599" s="1"/>
    </row>
    <row r="25600" spans="8:8" x14ac:dyDescent="0.25">
      <c r="H25600" s="1"/>
    </row>
    <row r="25601" spans="8:8" x14ac:dyDescent="0.25">
      <c r="H25601" s="1"/>
    </row>
    <row r="25602" spans="8:8" x14ac:dyDescent="0.25">
      <c r="H25602" s="1"/>
    </row>
    <row r="25603" spans="8:8" x14ac:dyDescent="0.25">
      <c r="H25603" s="1"/>
    </row>
    <row r="25604" spans="8:8" x14ac:dyDescent="0.25">
      <c r="H25604" s="1"/>
    </row>
    <row r="25605" spans="8:8" x14ac:dyDescent="0.25">
      <c r="H25605" s="1"/>
    </row>
    <row r="25606" spans="8:8" x14ac:dyDescent="0.25">
      <c r="H25606" s="1"/>
    </row>
    <row r="25607" spans="8:8" x14ac:dyDescent="0.25">
      <c r="H25607" s="1"/>
    </row>
    <row r="25608" spans="8:8" x14ac:dyDescent="0.25">
      <c r="H25608" s="1"/>
    </row>
    <row r="25609" spans="8:8" x14ac:dyDescent="0.25">
      <c r="H25609" s="1"/>
    </row>
    <row r="25610" spans="8:8" x14ac:dyDescent="0.25">
      <c r="H25610" s="1"/>
    </row>
    <row r="25611" spans="8:8" x14ac:dyDescent="0.25">
      <c r="H25611" s="1"/>
    </row>
    <row r="25612" spans="8:8" x14ac:dyDescent="0.25">
      <c r="H25612" s="1"/>
    </row>
    <row r="25613" spans="8:8" x14ac:dyDescent="0.25">
      <c r="H25613" s="1"/>
    </row>
    <row r="25614" spans="8:8" x14ac:dyDescent="0.25">
      <c r="H25614" s="1"/>
    </row>
    <row r="25615" spans="8:8" x14ac:dyDescent="0.25">
      <c r="H25615" s="1"/>
    </row>
    <row r="25616" spans="8:8" x14ac:dyDescent="0.25">
      <c r="H25616" s="1"/>
    </row>
    <row r="25617" spans="8:8" x14ac:dyDescent="0.25">
      <c r="H25617" s="1"/>
    </row>
    <row r="25618" spans="8:8" x14ac:dyDescent="0.25">
      <c r="H25618" s="1"/>
    </row>
    <row r="25619" spans="8:8" x14ac:dyDescent="0.25">
      <c r="H25619" s="1"/>
    </row>
    <row r="25620" spans="8:8" x14ac:dyDescent="0.25">
      <c r="H25620" s="1"/>
    </row>
    <row r="25621" spans="8:8" x14ac:dyDescent="0.25">
      <c r="H25621" s="1"/>
    </row>
    <row r="25622" spans="8:8" x14ac:dyDescent="0.25">
      <c r="H25622" s="1"/>
    </row>
    <row r="25623" spans="8:8" x14ac:dyDescent="0.25">
      <c r="H25623" s="1"/>
    </row>
    <row r="25624" spans="8:8" x14ac:dyDescent="0.25">
      <c r="H25624" s="1"/>
    </row>
    <row r="25625" spans="8:8" x14ac:dyDescent="0.25">
      <c r="H25625" s="1"/>
    </row>
    <row r="25626" spans="8:8" x14ac:dyDescent="0.25">
      <c r="H25626" s="1"/>
    </row>
    <row r="25627" spans="8:8" x14ac:dyDescent="0.25">
      <c r="H25627" s="1"/>
    </row>
    <row r="25628" spans="8:8" x14ac:dyDescent="0.25">
      <c r="H25628" s="1"/>
    </row>
    <row r="25629" spans="8:8" x14ac:dyDescent="0.25">
      <c r="H25629" s="1"/>
    </row>
    <row r="25630" spans="8:8" x14ac:dyDescent="0.25">
      <c r="H25630" s="1"/>
    </row>
    <row r="25631" spans="8:8" x14ac:dyDescent="0.25">
      <c r="H25631" s="1"/>
    </row>
    <row r="25632" spans="8:8" x14ac:dyDescent="0.25">
      <c r="H25632" s="1"/>
    </row>
    <row r="25633" spans="8:8" x14ac:dyDescent="0.25">
      <c r="H25633" s="1"/>
    </row>
    <row r="25634" spans="8:8" x14ac:dyDescent="0.25">
      <c r="H25634" s="1"/>
    </row>
    <row r="25635" spans="8:8" x14ac:dyDescent="0.25">
      <c r="H25635" s="1"/>
    </row>
    <row r="25636" spans="8:8" x14ac:dyDescent="0.25">
      <c r="H25636" s="1"/>
    </row>
    <row r="25637" spans="8:8" x14ac:dyDescent="0.25">
      <c r="H25637" s="1"/>
    </row>
    <row r="25638" spans="8:8" x14ac:dyDescent="0.25">
      <c r="H25638" s="1"/>
    </row>
    <row r="25639" spans="8:8" x14ac:dyDescent="0.25">
      <c r="H25639" s="1"/>
    </row>
    <row r="25640" spans="8:8" x14ac:dyDescent="0.25">
      <c r="H25640" s="1"/>
    </row>
    <row r="25641" spans="8:8" x14ac:dyDescent="0.25">
      <c r="H25641" s="1"/>
    </row>
    <row r="25642" spans="8:8" x14ac:dyDescent="0.25">
      <c r="H25642" s="1"/>
    </row>
    <row r="25643" spans="8:8" x14ac:dyDescent="0.25">
      <c r="H25643" s="1"/>
    </row>
    <row r="25644" spans="8:8" x14ac:dyDescent="0.25">
      <c r="H25644" s="1"/>
    </row>
    <row r="25645" spans="8:8" x14ac:dyDescent="0.25">
      <c r="H25645" s="1"/>
    </row>
    <row r="25646" spans="8:8" x14ac:dyDescent="0.25">
      <c r="H25646" s="1"/>
    </row>
    <row r="25647" spans="8:8" x14ac:dyDescent="0.25">
      <c r="H25647" s="1"/>
    </row>
    <row r="25648" spans="8:8" x14ac:dyDescent="0.25">
      <c r="H25648" s="1"/>
    </row>
    <row r="25649" spans="8:8" x14ac:dyDescent="0.25">
      <c r="H25649" s="1"/>
    </row>
    <row r="25650" spans="8:8" x14ac:dyDescent="0.25">
      <c r="H25650" s="1"/>
    </row>
    <row r="25651" spans="8:8" x14ac:dyDescent="0.25">
      <c r="H25651" s="1"/>
    </row>
    <row r="25652" spans="8:8" x14ac:dyDescent="0.25">
      <c r="H25652" s="1"/>
    </row>
    <row r="25653" spans="8:8" x14ac:dyDescent="0.25">
      <c r="H25653" s="1"/>
    </row>
    <row r="25654" spans="8:8" x14ac:dyDescent="0.25">
      <c r="H25654" s="1"/>
    </row>
    <row r="25655" spans="8:8" x14ac:dyDescent="0.25">
      <c r="H25655" s="1"/>
    </row>
    <row r="25656" spans="8:8" x14ac:dyDescent="0.25">
      <c r="H25656" s="1"/>
    </row>
    <row r="25657" spans="8:8" x14ac:dyDescent="0.25">
      <c r="H25657" s="1"/>
    </row>
    <row r="25658" spans="8:8" x14ac:dyDescent="0.25">
      <c r="H25658" s="1"/>
    </row>
    <row r="25659" spans="8:8" x14ac:dyDescent="0.25">
      <c r="H25659" s="1"/>
    </row>
    <row r="25660" spans="8:8" x14ac:dyDescent="0.25">
      <c r="H25660" s="1"/>
    </row>
    <row r="25661" spans="8:8" x14ac:dyDescent="0.25">
      <c r="H25661" s="1"/>
    </row>
    <row r="25662" spans="8:8" x14ac:dyDescent="0.25">
      <c r="H25662" s="1"/>
    </row>
    <row r="25663" spans="8:8" x14ac:dyDescent="0.25">
      <c r="H25663" s="1"/>
    </row>
    <row r="25664" spans="8:8" x14ac:dyDescent="0.25">
      <c r="H25664" s="1"/>
    </row>
    <row r="25665" spans="8:8" x14ac:dyDescent="0.25">
      <c r="H25665" s="1"/>
    </row>
    <row r="25666" spans="8:8" x14ac:dyDescent="0.25">
      <c r="H25666" s="1"/>
    </row>
    <row r="25667" spans="8:8" x14ac:dyDescent="0.25">
      <c r="H25667" s="1"/>
    </row>
    <row r="25668" spans="8:8" x14ac:dyDescent="0.25">
      <c r="H25668" s="1"/>
    </row>
    <row r="25669" spans="8:8" x14ac:dyDescent="0.25">
      <c r="H25669" s="1"/>
    </row>
    <row r="25670" spans="8:8" x14ac:dyDescent="0.25">
      <c r="H25670" s="1"/>
    </row>
    <row r="25671" spans="8:8" x14ac:dyDescent="0.25">
      <c r="H25671" s="1"/>
    </row>
    <row r="25672" spans="8:8" x14ac:dyDescent="0.25">
      <c r="H25672" s="1"/>
    </row>
    <row r="25673" spans="8:8" x14ac:dyDescent="0.25">
      <c r="H25673" s="1"/>
    </row>
    <row r="25674" spans="8:8" x14ac:dyDescent="0.25">
      <c r="H25674" s="1"/>
    </row>
    <row r="25675" spans="8:8" x14ac:dyDescent="0.25">
      <c r="H25675" s="1"/>
    </row>
    <row r="25676" spans="8:8" x14ac:dyDescent="0.25">
      <c r="H25676" s="1"/>
    </row>
    <row r="25677" spans="8:8" x14ac:dyDescent="0.25">
      <c r="H25677" s="1"/>
    </row>
    <row r="25678" spans="8:8" x14ac:dyDescent="0.25">
      <c r="H25678" s="1"/>
    </row>
    <row r="25679" spans="8:8" x14ac:dyDescent="0.25">
      <c r="H25679" s="1"/>
    </row>
    <row r="25680" spans="8:8" x14ac:dyDescent="0.25">
      <c r="H25680" s="1"/>
    </row>
    <row r="25681" spans="8:8" x14ac:dyDescent="0.25">
      <c r="H25681" s="1"/>
    </row>
    <row r="25682" spans="8:8" x14ac:dyDescent="0.25">
      <c r="H25682" s="1"/>
    </row>
    <row r="25683" spans="8:8" x14ac:dyDescent="0.25">
      <c r="H25683" s="1"/>
    </row>
    <row r="25684" spans="8:8" x14ac:dyDescent="0.25">
      <c r="H25684" s="1"/>
    </row>
    <row r="25685" spans="8:8" x14ac:dyDescent="0.25">
      <c r="H25685" s="1"/>
    </row>
    <row r="25686" spans="8:8" x14ac:dyDescent="0.25">
      <c r="H25686" s="1"/>
    </row>
    <row r="25687" spans="8:8" x14ac:dyDescent="0.25">
      <c r="H25687" s="1"/>
    </row>
    <row r="25688" spans="8:8" x14ac:dyDescent="0.25">
      <c r="H25688" s="1"/>
    </row>
    <row r="25689" spans="8:8" x14ac:dyDescent="0.25">
      <c r="H25689" s="1"/>
    </row>
    <row r="25690" spans="8:8" x14ac:dyDescent="0.25">
      <c r="H25690" s="1"/>
    </row>
    <row r="25691" spans="8:8" x14ac:dyDescent="0.25">
      <c r="H25691" s="1"/>
    </row>
    <row r="25692" spans="8:8" x14ac:dyDescent="0.25">
      <c r="H25692" s="1"/>
    </row>
    <row r="25693" spans="8:8" x14ac:dyDescent="0.25">
      <c r="H25693" s="1"/>
    </row>
    <row r="25694" spans="8:8" x14ac:dyDescent="0.25">
      <c r="H25694" s="1"/>
    </row>
    <row r="25695" spans="8:8" x14ac:dyDescent="0.25">
      <c r="H25695" s="1"/>
    </row>
    <row r="25696" spans="8:8" x14ac:dyDescent="0.25">
      <c r="H25696" s="1"/>
    </row>
    <row r="25697" spans="8:8" x14ac:dyDescent="0.25">
      <c r="H25697" s="1"/>
    </row>
    <row r="25698" spans="8:8" x14ac:dyDescent="0.25">
      <c r="H25698" s="1"/>
    </row>
    <row r="25699" spans="8:8" x14ac:dyDescent="0.25">
      <c r="H25699" s="1"/>
    </row>
    <row r="25700" spans="8:8" x14ac:dyDescent="0.25">
      <c r="H25700" s="1"/>
    </row>
    <row r="25701" spans="8:8" x14ac:dyDescent="0.25">
      <c r="H25701" s="1"/>
    </row>
    <row r="25702" spans="8:8" x14ac:dyDescent="0.25">
      <c r="H25702" s="1"/>
    </row>
    <row r="25703" spans="8:8" x14ac:dyDescent="0.25">
      <c r="H25703" s="1"/>
    </row>
    <row r="25704" spans="8:8" x14ac:dyDescent="0.25">
      <c r="H25704" s="1"/>
    </row>
    <row r="25705" spans="8:8" x14ac:dyDescent="0.25">
      <c r="H25705" s="1"/>
    </row>
    <row r="25706" spans="8:8" x14ac:dyDescent="0.25">
      <c r="H25706" s="1"/>
    </row>
    <row r="25707" spans="8:8" x14ac:dyDescent="0.25">
      <c r="H25707" s="1"/>
    </row>
    <row r="25708" spans="8:8" x14ac:dyDescent="0.25">
      <c r="H25708" s="1"/>
    </row>
    <row r="25709" spans="8:8" x14ac:dyDescent="0.25">
      <c r="H25709" s="1"/>
    </row>
    <row r="25710" spans="8:8" x14ac:dyDescent="0.25">
      <c r="H25710" s="1"/>
    </row>
    <row r="25711" spans="8:8" x14ac:dyDescent="0.25">
      <c r="H25711" s="1"/>
    </row>
    <row r="25712" spans="8:8" x14ac:dyDescent="0.25">
      <c r="H25712" s="1"/>
    </row>
    <row r="25713" spans="8:8" x14ac:dyDescent="0.25">
      <c r="H25713" s="1"/>
    </row>
    <row r="25714" spans="8:8" x14ac:dyDescent="0.25">
      <c r="H25714" s="1"/>
    </row>
    <row r="25715" spans="8:8" x14ac:dyDescent="0.25">
      <c r="H25715" s="1"/>
    </row>
    <row r="25716" spans="8:8" x14ac:dyDescent="0.25">
      <c r="H25716" s="1"/>
    </row>
    <row r="25717" spans="8:8" x14ac:dyDescent="0.25">
      <c r="H25717" s="1"/>
    </row>
    <row r="25718" spans="8:8" x14ac:dyDescent="0.25">
      <c r="H25718" s="1"/>
    </row>
    <row r="25719" spans="8:8" x14ac:dyDescent="0.25">
      <c r="H25719" s="1"/>
    </row>
    <row r="25720" spans="8:8" x14ac:dyDescent="0.25">
      <c r="H25720" s="1"/>
    </row>
    <row r="25721" spans="8:8" x14ac:dyDescent="0.25">
      <c r="H25721" s="1"/>
    </row>
    <row r="25722" spans="8:8" x14ac:dyDescent="0.25">
      <c r="H25722" s="1"/>
    </row>
    <row r="25723" spans="8:8" x14ac:dyDescent="0.25">
      <c r="H25723" s="1"/>
    </row>
    <row r="25724" spans="8:8" x14ac:dyDescent="0.25">
      <c r="H25724" s="1"/>
    </row>
    <row r="25725" spans="8:8" x14ac:dyDescent="0.25">
      <c r="H25725" s="1"/>
    </row>
    <row r="25726" spans="8:8" x14ac:dyDescent="0.25">
      <c r="H25726" s="1"/>
    </row>
    <row r="25727" spans="8:8" x14ac:dyDescent="0.25">
      <c r="H25727" s="1"/>
    </row>
    <row r="25728" spans="8:8" x14ac:dyDescent="0.25">
      <c r="H25728" s="1"/>
    </row>
    <row r="25729" spans="8:8" x14ac:dyDescent="0.25">
      <c r="H25729" s="1"/>
    </row>
    <row r="25730" spans="8:8" x14ac:dyDescent="0.25">
      <c r="H25730" s="1"/>
    </row>
    <row r="25731" spans="8:8" x14ac:dyDescent="0.25">
      <c r="H25731" s="1"/>
    </row>
    <row r="25732" spans="8:8" x14ac:dyDescent="0.25">
      <c r="H25732" s="1"/>
    </row>
    <row r="25733" spans="8:8" x14ac:dyDescent="0.25">
      <c r="H25733" s="1"/>
    </row>
    <row r="25734" spans="8:8" x14ac:dyDescent="0.25">
      <c r="H25734" s="1"/>
    </row>
    <row r="25735" spans="8:8" x14ac:dyDescent="0.25">
      <c r="H25735" s="1"/>
    </row>
    <row r="25736" spans="8:8" x14ac:dyDescent="0.25">
      <c r="H25736" s="1"/>
    </row>
    <row r="25737" spans="8:8" x14ac:dyDescent="0.25">
      <c r="H25737" s="1"/>
    </row>
    <row r="25738" spans="8:8" x14ac:dyDescent="0.25">
      <c r="H25738" s="1"/>
    </row>
    <row r="25739" spans="8:8" x14ac:dyDescent="0.25">
      <c r="H25739" s="1"/>
    </row>
    <row r="25740" spans="8:8" x14ac:dyDescent="0.25">
      <c r="H25740" s="1"/>
    </row>
    <row r="25741" spans="8:8" x14ac:dyDescent="0.25">
      <c r="H25741" s="1"/>
    </row>
    <row r="25742" spans="8:8" x14ac:dyDescent="0.25">
      <c r="H25742" s="1"/>
    </row>
    <row r="25743" spans="8:8" x14ac:dyDescent="0.25">
      <c r="H25743" s="1"/>
    </row>
    <row r="25744" spans="8:8" x14ac:dyDescent="0.25">
      <c r="H25744" s="1"/>
    </row>
    <row r="25745" spans="8:8" x14ac:dyDescent="0.25">
      <c r="H25745" s="1"/>
    </row>
    <row r="25746" spans="8:8" x14ac:dyDescent="0.25">
      <c r="H25746" s="1"/>
    </row>
    <row r="25747" spans="8:8" x14ac:dyDescent="0.25">
      <c r="H25747" s="1"/>
    </row>
    <row r="25748" spans="8:8" x14ac:dyDescent="0.25">
      <c r="H25748" s="1"/>
    </row>
    <row r="25749" spans="8:8" x14ac:dyDescent="0.25">
      <c r="H25749" s="1"/>
    </row>
    <row r="25750" spans="8:8" x14ac:dyDescent="0.25">
      <c r="H25750" s="1"/>
    </row>
    <row r="25751" spans="8:8" x14ac:dyDescent="0.25">
      <c r="H25751" s="1"/>
    </row>
    <row r="25752" spans="8:8" x14ac:dyDescent="0.25">
      <c r="H25752" s="1"/>
    </row>
    <row r="25753" spans="8:8" x14ac:dyDescent="0.25">
      <c r="H25753" s="1"/>
    </row>
    <row r="25754" spans="8:8" x14ac:dyDescent="0.25">
      <c r="H25754" s="1"/>
    </row>
    <row r="25755" spans="8:8" x14ac:dyDescent="0.25">
      <c r="H25755" s="1"/>
    </row>
    <row r="25756" spans="8:8" x14ac:dyDescent="0.25">
      <c r="H25756" s="1"/>
    </row>
    <row r="25757" spans="8:8" x14ac:dyDescent="0.25">
      <c r="H25757" s="1"/>
    </row>
    <row r="25758" spans="8:8" x14ac:dyDescent="0.25">
      <c r="H25758" s="1"/>
    </row>
    <row r="25759" spans="8:8" x14ac:dyDescent="0.25">
      <c r="H25759" s="1"/>
    </row>
    <row r="25760" spans="8:8" x14ac:dyDescent="0.25">
      <c r="H25760" s="1"/>
    </row>
    <row r="25761" spans="8:8" x14ac:dyDescent="0.25">
      <c r="H25761" s="1"/>
    </row>
    <row r="25762" spans="8:8" x14ac:dyDescent="0.25">
      <c r="H25762" s="1"/>
    </row>
    <row r="25763" spans="8:8" x14ac:dyDescent="0.25">
      <c r="H25763" s="1"/>
    </row>
    <row r="25764" spans="8:8" x14ac:dyDescent="0.25">
      <c r="H25764" s="1"/>
    </row>
    <row r="25765" spans="8:8" x14ac:dyDescent="0.25">
      <c r="H25765" s="1"/>
    </row>
    <row r="25766" spans="8:8" x14ac:dyDescent="0.25">
      <c r="H25766" s="1"/>
    </row>
    <row r="25767" spans="8:8" x14ac:dyDescent="0.25">
      <c r="H25767" s="1"/>
    </row>
    <row r="25768" spans="8:8" x14ac:dyDescent="0.25">
      <c r="H25768" s="1"/>
    </row>
    <row r="25769" spans="8:8" x14ac:dyDescent="0.25">
      <c r="H25769" s="1"/>
    </row>
    <row r="25770" spans="8:8" x14ac:dyDescent="0.25">
      <c r="H25770" s="1"/>
    </row>
    <row r="25771" spans="8:8" x14ac:dyDescent="0.25">
      <c r="H25771" s="1"/>
    </row>
    <row r="25772" spans="8:8" x14ac:dyDescent="0.25">
      <c r="H25772" s="1"/>
    </row>
    <row r="25773" spans="8:8" x14ac:dyDescent="0.25">
      <c r="H25773" s="1"/>
    </row>
    <row r="25774" spans="8:8" x14ac:dyDescent="0.25">
      <c r="H25774" s="1"/>
    </row>
    <row r="25775" spans="8:8" x14ac:dyDescent="0.25">
      <c r="H25775" s="1"/>
    </row>
    <row r="25776" spans="8:8" x14ac:dyDescent="0.25">
      <c r="H25776" s="1"/>
    </row>
    <row r="25777" spans="8:8" x14ac:dyDescent="0.25">
      <c r="H25777" s="1"/>
    </row>
    <row r="25778" spans="8:8" x14ac:dyDescent="0.25">
      <c r="H25778" s="1"/>
    </row>
    <row r="25779" spans="8:8" x14ac:dyDescent="0.25">
      <c r="H25779" s="1"/>
    </row>
    <row r="25780" spans="8:8" x14ac:dyDescent="0.25">
      <c r="H25780" s="1"/>
    </row>
    <row r="25781" spans="8:8" x14ac:dyDescent="0.25">
      <c r="H25781" s="1"/>
    </row>
    <row r="25782" spans="8:8" x14ac:dyDescent="0.25">
      <c r="H25782" s="1"/>
    </row>
    <row r="25783" spans="8:8" x14ac:dyDescent="0.25">
      <c r="H25783" s="1"/>
    </row>
    <row r="25784" spans="8:8" x14ac:dyDescent="0.25">
      <c r="H25784" s="1"/>
    </row>
    <row r="25785" spans="8:8" x14ac:dyDescent="0.25">
      <c r="H25785" s="1"/>
    </row>
    <row r="25786" spans="8:8" x14ac:dyDescent="0.25">
      <c r="H25786" s="1"/>
    </row>
    <row r="25787" spans="8:8" x14ac:dyDescent="0.25">
      <c r="H25787" s="1"/>
    </row>
    <row r="25788" spans="8:8" x14ac:dyDescent="0.25">
      <c r="H25788" s="1"/>
    </row>
    <row r="25789" spans="8:8" x14ac:dyDescent="0.25">
      <c r="H25789" s="1"/>
    </row>
    <row r="25790" spans="8:8" x14ac:dyDescent="0.25">
      <c r="H25790" s="1"/>
    </row>
    <row r="25791" spans="8:8" x14ac:dyDescent="0.25">
      <c r="H25791" s="1"/>
    </row>
    <row r="25792" spans="8:8" x14ac:dyDescent="0.25">
      <c r="H25792" s="1"/>
    </row>
    <row r="25793" spans="8:8" x14ac:dyDescent="0.25">
      <c r="H25793" s="1"/>
    </row>
    <row r="25794" spans="8:8" x14ac:dyDescent="0.25">
      <c r="H25794" s="1"/>
    </row>
    <row r="25795" spans="8:8" x14ac:dyDescent="0.25">
      <c r="H25795" s="1"/>
    </row>
    <row r="25796" spans="8:8" x14ac:dyDescent="0.25">
      <c r="H25796" s="1"/>
    </row>
    <row r="25797" spans="8:8" x14ac:dyDescent="0.25">
      <c r="H25797" s="1"/>
    </row>
    <row r="25798" spans="8:8" x14ac:dyDescent="0.25">
      <c r="H25798" s="1"/>
    </row>
    <row r="25799" spans="8:8" x14ac:dyDescent="0.25">
      <c r="H25799" s="1"/>
    </row>
    <row r="25800" spans="8:8" x14ac:dyDescent="0.25">
      <c r="H25800" s="1"/>
    </row>
    <row r="25801" spans="8:8" x14ac:dyDescent="0.25">
      <c r="H25801" s="1"/>
    </row>
    <row r="25802" spans="8:8" x14ac:dyDescent="0.25">
      <c r="H25802" s="1"/>
    </row>
    <row r="25803" spans="8:8" x14ac:dyDescent="0.25">
      <c r="H25803" s="1"/>
    </row>
    <row r="25804" spans="8:8" x14ac:dyDescent="0.25">
      <c r="H25804" s="1"/>
    </row>
    <row r="25805" spans="8:8" x14ac:dyDescent="0.25">
      <c r="H25805" s="1"/>
    </row>
    <row r="25806" spans="8:8" x14ac:dyDescent="0.25">
      <c r="H25806" s="1"/>
    </row>
    <row r="25807" spans="8:8" x14ac:dyDescent="0.25">
      <c r="H25807" s="1"/>
    </row>
    <row r="25808" spans="8:8" x14ac:dyDescent="0.25">
      <c r="H25808" s="1"/>
    </row>
    <row r="25809" spans="8:8" x14ac:dyDescent="0.25">
      <c r="H25809" s="1"/>
    </row>
    <row r="25810" spans="8:8" x14ac:dyDescent="0.25">
      <c r="H25810" s="1"/>
    </row>
    <row r="25811" spans="8:8" x14ac:dyDescent="0.25">
      <c r="H25811" s="1"/>
    </row>
    <row r="25812" spans="8:8" x14ac:dyDescent="0.25">
      <c r="H25812" s="1"/>
    </row>
    <row r="25813" spans="8:8" x14ac:dyDescent="0.25">
      <c r="H25813" s="1"/>
    </row>
    <row r="25814" spans="8:8" x14ac:dyDescent="0.25">
      <c r="H25814" s="1"/>
    </row>
    <row r="25815" spans="8:8" x14ac:dyDescent="0.25">
      <c r="H25815" s="1"/>
    </row>
    <row r="25816" spans="8:8" x14ac:dyDescent="0.25">
      <c r="H25816" s="1"/>
    </row>
    <row r="25817" spans="8:8" x14ac:dyDescent="0.25">
      <c r="H25817" s="1"/>
    </row>
    <row r="25818" spans="8:8" x14ac:dyDescent="0.25">
      <c r="H25818" s="1"/>
    </row>
    <row r="25819" spans="8:8" x14ac:dyDescent="0.25">
      <c r="H25819" s="1"/>
    </row>
    <row r="25820" spans="8:8" x14ac:dyDescent="0.25">
      <c r="H25820" s="1"/>
    </row>
    <row r="25821" spans="8:8" x14ac:dyDescent="0.25">
      <c r="H25821" s="1"/>
    </row>
    <row r="25822" spans="8:8" x14ac:dyDescent="0.25">
      <c r="H25822" s="1"/>
    </row>
    <row r="25823" spans="8:8" x14ac:dyDescent="0.25">
      <c r="H25823" s="1"/>
    </row>
    <row r="25824" spans="8:8" x14ac:dyDescent="0.25">
      <c r="H25824" s="1"/>
    </row>
    <row r="25825" spans="8:8" x14ac:dyDescent="0.25">
      <c r="H25825" s="1"/>
    </row>
    <row r="25826" spans="8:8" x14ac:dyDescent="0.25">
      <c r="H25826" s="1"/>
    </row>
    <row r="25827" spans="8:8" x14ac:dyDescent="0.25">
      <c r="H25827" s="1"/>
    </row>
    <row r="25828" spans="8:8" x14ac:dyDescent="0.25">
      <c r="H25828" s="1"/>
    </row>
    <row r="25829" spans="8:8" x14ac:dyDescent="0.25">
      <c r="H25829" s="1"/>
    </row>
    <row r="25830" spans="8:8" x14ac:dyDescent="0.25">
      <c r="H25830" s="1"/>
    </row>
    <row r="25831" spans="8:8" x14ac:dyDescent="0.25">
      <c r="H25831" s="1"/>
    </row>
    <row r="25832" spans="8:8" x14ac:dyDescent="0.25">
      <c r="H25832" s="1"/>
    </row>
    <row r="25833" spans="8:8" x14ac:dyDescent="0.25">
      <c r="H25833" s="1"/>
    </row>
    <row r="25834" spans="8:8" x14ac:dyDescent="0.25">
      <c r="H25834" s="1"/>
    </row>
    <row r="25835" spans="8:8" x14ac:dyDescent="0.25">
      <c r="H25835" s="1"/>
    </row>
    <row r="25836" spans="8:8" x14ac:dyDescent="0.25">
      <c r="H25836" s="1"/>
    </row>
    <row r="25837" spans="8:8" x14ac:dyDescent="0.25">
      <c r="H25837" s="1"/>
    </row>
    <row r="25838" spans="8:8" x14ac:dyDescent="0.25">
      <c r="H25838" s="1"/>
    </row>
    <row r="25839" spans="8:8" x14ac:dyDescent="0.25">
      <c r="H25839" s="1"/>
    </row>
    <row r="25840" spans="8:8" x14ac:dyDescent="0.25">
      <c r="H25840" s="1"/>
    </row>
    <row r="25841" spans="8:8" x14ac:dyDescent="0.25">
      <c r="H25841" s="1"/>
    </row>
    <row r="25842" spans="8:8" x14ac:dyDescent="0.25">
      <c r="H25842" s="1"/>
    </row>
    <row r="25843" spans="8:8" x14ac:dyDescent="0.25">
      <c r="H25843" s="1"/>
    </row>
    <row r="25844" spans="8:8" x14ac:dyDescent="0.25">
      <c r="H25844" s="1"/>
    </row>
    <row r="25845" spans="8:8" x14ac:dyDescent="0.25">
      <c r="H25845" s="1"/>
    </row>
    <row r="25846" spans="8:8" x14ac:dyDescent="0.25">
      <c r="H25846" s="1"/>
    </row>
    <row r="25847" spans="8:8" x14ac:dyDescent="0.25">
      <c r="H25847" s="1"/>
    </row>
    <row r="25848" spans="8:8" x14ac:dyDescent="0.25">
      <c r="H25848" s="1"/>
    </row>
    <row r="25849" spans="8:8" x14ac:dyDescent="0.25">
      <c r="H25849" s="1"/>
    </row>
    <row r="25850" spans="8:8" x14ac:dyDescent="0.25">
      <c r="H25850" s="1"/>
    </row>
    <row r="25851" spans="8:8" x14ac:dyDescent="0.25">
      <c r="H25851" s="1"/>
    </row>
    <row r="25852" spans="8:8" x14ac:dyDescent="0.25">
      <c r="H25852" s="1"/>
    </row>
    <row r="25853" spans="8:8" x14ac:dyDescent="0.25">
      <c r="H25853" s="1"/>
    </row>
    <row r="25854" spans="8:8" x14ac:dyDescent="0.25">
      <c r="H25854" s="1"/>
    </row>
    <row r="25855" spans="8:8" x14ac:dyDescent="0.25">
      <c r="H25855" s="1"/>
    </row>
    <row r="25856" spans="8:8" x14ac:dyDescent="0.25">
      <c r="H25856" s="1"/>
    </row>
    <row r="25857" spans="8:8" x14ac:dyDescent="0.25">
      <c r="H25857" s="1"/>
    </row>
    <row r="25858" spans="8:8" x14ac:dyDescent="0.25">
      <c r="H25858" s="1"/>
    </row>
    <row r="25859" spans="8:8" x14ac:dyDescent="0.25">
      <c r="H25859" s="1"/>
    </row>
    <row r="25860" spans="8:8" x14ac:dyDescent="0.25">
      <c r="H25860" s="1"/>
    </row>
    <row r="25861" spans="8:8" x14ac:dyDescent="0.25">
      <c r="H25861" s="1"/>
    </row>
    <row r="25862" spans="8:8" x14ac:dyDescent="0.25">
      <c r="H25862" s="1"/>
    </row>
    <row r="25863" spans="8:8" x14ac:dyDescent="0.25">
      <c r="H25863" s="1"/>
    </row>
    <row r="25864" spans="8:8" x14ac:dyDescent="0.25">
      <c r="H25864" s="1"/>
    </row>
    <row r="25865" spans="8:8" x14ac:dyDescent="0.25">
      <c r="H25865" s="1"/>
    </row>
    <row r="25866" spans="8:8" x14ac:dyDescent="0.25">
      <c r="H25866" s="1"/>
    </row>
    <row r="25867" spans="8:8" x14ac:dyDescent="0.25">
      <c r="H25867" s="1"/>
    </row>
    <row r="25868" spans="8:8" x14ac:dyDescent="0.25">
      <c r="H25868" s="1"/>
    </row>
    <row r="25869" spans="8:8" x14ac:dyDescent="0.25">
      <c r="H25869" s="1"/>
    </row>
    <row r="25870" spans="8:8" x14ac:dyDescent="0.25">
      <c r="H25870" s="1"/>
    </row>
    <row r="25871" spans="8:8" x14ac:dyDescent="0.25">
      <c r="H25871" s="1"/>
    </row>
    <row r="25872" spans="8:8" x14ac:dyDescent="0.25">
      <c r="H25872" s="1"/>
    </row>
    <row r="25873" spans="8:8" x14ac:dyDescent="0.25">
      <c r="H25873" s="1"/>
    </row>
    <row r="25874" spans="8:8" x14ac:dyDescent="0.25">
      <c r="H25874" s="1"/>
    </row>
    <row r="25875" spans="8:8" x14ac:dyDescent="0.25">
      <c r="H25875" s="1"/>
    </row>
    <row r="25876" spans="8:8" x14ac:dyDescent="0.25">
      <c r="H25876" s="1"/>
    </row>
    <row r="25877" spans="8:8" x14ac:dyDescent="0.25">
      <c r="H25877" s="1"/>
    </row>
    <row r="25878" spans="8:8" x14ac:dyDescent="0.25">
      <c r="H25878" s="1"/>
    </row>
    <row r="25879" spans="8:8" x14ac:dyDescent="0.25">
      <c r="H25879" s="1"/>
    </row>
    <row r="25880" spans="8:8" x14ac:dyDescent="0.25">
      <c r="H25880" s="1"/>
    </row>
    <row r="25881" spans="8:8" x14ac:dyDescent="0.25">
      <c r="H25881" s="1"/>
    </row>
    <row r="25882" spans="8:8" x14ac:dyDescent="0.25">
      <c r="H25882" s="1"/>
    </row>
    <row r="25883" spans="8:8" x14ac:dyDescent="0.25">
      <c r="H25883" s="1"/>
    </row>
    <row r="25884" spans="8:8" x14ac:dyDescent="0.25">
      <c r="H25884" s="1"/>
    </row>
    <row r="25885" spans="8:8" x14ac:dyDescent="0.25">
      <c r="H25885" s="1"/>
    </row>
    <row r="25886" spans="8:8" x14ac:dyDescent="0.25">
      <c r="H25886" s="1"/>
    </row>
    <row r="25887" spans="8:8" x14ac:dyDescent="0.25">
      <c r="H25887" s="1"/>
    </row>
    <row r="25888" spans="8:8" x14ac:dyDescent="0.25">
      <c r="H25888" s="1"/>
    </row>
    <row r="25889" spans="8:8" x14ac:dyDescent="0.25">
      <c r="H25889" s="1"/>
    </row>
    <row r="25890" spans="8:8" x14ac:dyDescent="0.25">
      <c r="H25890" s="1"/>
    </row>
    <row r="25891" spans="8:8" x14ac:dyDescent="0.25">
      <c r="H25891" s="1"/>
    </row>
    <row r="25892" spans="8:8" x14ac:dyDescent="0.25">
      <c r="H25892" s="1"/>
    </row>
    <row r="25893" spans="8:8" x14ac:dyDescent="0.25">
      <c r="H25893" s="1"/>
    </row>
    <row r="25894" spans="8:8" x14ac:dyDescent="0.25">
      <c r="H25894" s="1"/>
    </row>
    <row r="25895" spans="8:8" x14ac:dyDescent="0.25">
      <c r="H25895" s="1"/>
    </row>
    <row r="25896" spans="8:8" x14ac:dyDescent="0.25">
      <c r="H25896" s="1"/>
    </row>
    <row r="25897" spans="8:8" x14ac:dyDescent="0.25">
      <c r="H25897" s="1"/>
    </row>
    <row r="25898" spans="8:8" x14ac:dyDescent="0.25">
      <c r="H25898" s="1"/>
    </row>
    <row r="25899" spans="8:8" x14ac:dyDescent="0.25">
      <c r="H25899" s="1"/>
    </row>
    <row r="25900" spans="8:8" x14ac:dyDescent="0.25">
      <c r="H25900" s="1"/>
    </row>
    <row r="25901" spans="8:8" x14ac:dyDescent="0.25">
      <c r="H25901" s="1"/>
    </row>
    <row r="25902" spans="8:8" x14ac:dyDescent="0.25">
      <c r="H25902" s="1"/>
    </row>
    <row r="25903" spans="8:8" x14ac:dyDescent="0.25">
      <c r="H25903" s="1"/>
    </row>
    <row r="25904" spans="8:8" x14ac:dyDescent="0.25">
      <c r="H25904" s="1"/>
    </row>
    <row r="25905" spans="8:8" x14ac:dyDescent="0.25">
      <c r="H25905" s="1"/>
    </row>
    <row r="25906" spans="8:8" x14ac:dyDescent="0.25">
      <c r="H25906" s="1"/>
    </row>
    <row r="25907" spans="8:8" x14ac:dyDescent="0.25">
      <c r="H25907" s="1"/>
    </row>
    <row r="25908" spans="8:8" x14ac:dyDescent="0.25">
      <c r="H25908" s="1"/>
    </row>
    <row r="25909" spans="8:8" x14ac:dyDescent="0.25">
      <c r="H25909" s="1"/>
    </row>
    <row r="25910" spans="8:8" x14ac:dyDescent="0.25">
      <c r="H25910" s="1"/>
    </row>
    <row r="25911" spans="8:8" x14ac:dyDescent="0.25">
      <c r="H25911" s="1"/>
    </row>
    <row r="25912" spans="8:8" x14ac:dyDescent="0.25">
      <c r="H25912" s="1"/>
    </row>
    <row r="25913" spans="8:8" x14ac:dyDescent="0.25">
      <c r="H25913" s="1"/>
    </row>
    <row r="25914" spans="8:8" x14ac:dyDescent="0.25">
      <c r="H25914" s="1"/>
    </row>
    <row r="25915" spans="8:8" x14ac:dyDescent="0.25">
      <c r="H25915" s="1"/>
    </row>
    <row r="25916" spans="8:8" x14ac:dyDescent="0.25">
      <c r="H25916" s="1"/>
    </row>
    <row r="25917" spans="8:8" x14ac:dyDescent="0.25">
      <c r="H25917" s="1"/>
    </row>
    <row r="25918" spans="8:8" x14ac:dyDescent="0.25">
      <c r="H25918" s="1"/>
    </row>
    <row r="25919" spans="8:8" x14ac:dyDescent="0.25">
      <c r="H25919" s="1"/>
    </row>
    <row r="25920" spans="8:8" x14ac:dyDescent="0.25">
      <c r="H25920" s="1"/>
    </row>
    <row r="25921" spans="8:8" x14ac:dyDescent="0.25">
      <c r="H25921" s="1"/>
    </row>
    <row r="25922" spans="8:8" x14ac:dyDescent="0.25">
      <c r="H25922" s="1"/>
    </row>
    <row r="25923" spans="8:8" x14ac:dyDescent="0.25">
      <c r="H25923" s="1"/>
    </row>
    <row r="25924" spans="8:8" x14ac:dyDescent="0.25">
      <c r="H25924" s="1"/>
    </row>
    <row r="25925" spans="8:8" x14ac:dyDescent="0.25">
      <c r="H25925" s="1"/>
    </row>
    <row r="25926" spans="8:8" x14ac:dyDescent="0.25">
      <c r="H25926" s="1"/>
    </row>
    <row r="25927" spans="8:8" x14ac:dyDescent="0.25">
      <c r="H25927" s="1"/>
    </row>
    <row r="25928" spans="8:8" x14ac:dyDescent="0.25">
      <c r="H25928" s="1"/>
    </row>
    <row r="25929" spans="8:8" x14ac:dyDescent="0.25">
      <c r="H25929" s="1"/>
    </row>
    <row r="25930" spans="8:8" x14ac:dyDescent="0.25">
      <c r="H25930" s="1"/>
    </row>
    <row r="25931" spans="8:8" x14ac:dyDescent="0.25">
      <c r="H25931" s="1"/>
    </row>
    <row r="25932" spans="8:8" x14ac:dyDescent="0.25">
      <c r="H25932" s="1"/>
    </row>
    <row r="25933" spans="8:8" x14ac:dyDescent="0.25">
      <c r="H25933" s="1"/>
    </row>
    <row r="25934" spans="8:8" x14ac:dyDescent="0.25">
      <c r="H25934" s="1"/>
    </row>
    <row r="25935" spans="8:8" x14ac:dyDescent="0.25">
      <c r="H25935" s="1"/>
    </row>
    <row r="25936" spans="8:8" x14ac:dyDescent="0.25">
      <c r="H25936" s="1"/>
    </row>
    <row r="25937" spans="8:8" x14ac:dyDescent="0.25">
      <c r="H25937" s="1"/>
    </row>
    <row r="25938" spans="8:8" x14ac:dyDescent="0.25">
      <c r="H25938" s="1"/>
    </row>
    <row r="25939" spans="8:8" x14ac:dyDescent="0.25">
      <c r="H25939" s="1"/>
    </row>
    <row r="25940" spans="8:8" x14ac:dyDescent="0.25">
      <c r="H25940" s="1"/>
    </row>
    <row r="25941" spans="8:8" x14ac:dyDescent="0.25">
      <c r="H25941" s="1"/>
    </row>
    <row r="25942" spans="8:8" x14ac:dyDescent="0.25">
      <c r="H25942" s="1"/>
    </row>
    <row r="25943" spans="8:8" x14ac:dyDescent="0.25">
      <c r="H25943" s="1"/>
    </row>
    <row r="25944" spans="8:8" x14ac:dyDescent="0.25">
      <c r="H25944" s="1"/>
    </row>
    <row r="25945" spans="8:8" x14ac:dyDescent="0.25">
      <c r="H25945" s="1"/>
    </row>
    <row r="25946" spans="8:8" x14ac:dyDescent="0.25">
      <c r="H25946" s="1"/>
    </row>
    <row r="25947" spans="8:8" x14ac:dyDescent="0.25">
      <c r="H25947" s="1"/>
    </row>
    <row r="25948" spans="8:8" x14ac:dyDescent="0.25">
      <c r="H25948" s="1"/>
    </row>
    <row r="25949" spans="8:8" x14ac:dyDescent="0.25">
      <c r="H25949" s="1"/>
    </row>
    <row r="25950" spans="8:8" x14ac:dyDescent="0.25">
      <c r="H25950" s="1"/>
    </row>
    <row r="25951" spans="8:8" x14ac:dyDescent="0.25">
      <c r="H25951" s="1"/>
    </row>
    <row r="25952" spans="8:8" x14ac:dyDescent="0.25">
      <c r="H25952" s="1"/>
    </row>
    <row r="25953" spans="8:8" x14ac:dyDescent="0.25">
      <c r="H25953" s="1"/>
    </row>
    <row r="25954" spans="8:8" x14ac:dyDescent="0.25">
      <c r="H25954" s="1"/>
    </row>
    <row r="25955" spans="8:8" x14ac:dyDescent="0.25">
      <c r="H25955" s="1"/>
    </row>
    <row r="25956" spans="8:8" x14ac:dyDescent="0.25">
      <c r="H25956" s="1"/>
    </row>
    <row r="25957" spans="8:8" x14ac:dyDescent="0.25">
      <c r="H25957" s="1"/>
    </row>
    <row r="25958" spans="8:8" x14ac:dyDescent="0.25">
      <c r="H25958" s="1"/>
    </row>
    <row r="25959" spans="8:8" x14ac:dyDescent="0.25">
      <c r="H25959" s="1"/>
    </row>
    <row r="25960" spans="8:8" x14ac:dyDescent="0.25">
      <c r="H25960" s="1"/>
    </row>
    <row r="25961" spans="8:8" x14ac:dyDescent="0.25">
      <c r="H25961" s="1"/>
    </row>
    <row r="25962" spans="8:8" x14ac:dyDescent="0.25">
      <c r="H25962" s="1"/>
    </row>
    <row r="25963" spans="8:8" x14ac:dyDescent="0.25">
      <c r="H25963" s="1"/>
    </row>
    <row r="25964" spans="8:8" x14ac:dyDescent="0.25">
      <c r="H25964" s="1"/>
    </row>
    <row r="25965" spans="8:8" x14ac:dyDescent="0.25">
      <c r="H25965" s="1"/>
    </row>
    <row r="25966" spans="8:8" x14ac:dyDescent="0.25">
      <c r="H25966" s="1"/>
    </row>
    <row r="25967" spans="8:8" x14ac:dyDescent="0.25">
      <c r="H25967" s="1"/>
    </row>
    <row r="25968" spans="8:8" x14ac:dyDescent="0.25">
      <c r="H25968" s="1"/>
    </row>
    <row r="25969" spans="8:8" x14ac:dyDescent="0.25">
      <c r="H25969" s="1"/>
    </row>
    <row r="25970" spans="8:8" x14ac:dyDescent="0.25">
      <c r="H25970" s="1"/>
    </row>
    <row r="25971" spans="8:8" x14ac:dyDescent="0.25">
      <c r="H25971" s="1"/>
    </row>
    <row r="25972" spans="8:8" x14ac:dyDescent="0.25">
      <c r="H25972" s="1"/>
    </row>
    <row r="25973" spans="8:8" x14ac:dyDescent="0.25">
      <c r="H25973" s="1"/>
    </row>
    <row r="25974" spans="8:8" x14ac:dyDescent="0.25">
      <c r="H25974" s="1"/>
    </row>
    <row r="25975" spans="8:8" x14ac:dyDescent="0.25">
      <c r="H25975" s="1"/>
    </row>
    <row r="25976" spans="8:8" x14ac:dyDescent="0.25">
      <c r="H25976" s="1"/>
    </row>
    <row r="25977" spans="8:8" x14ac:dyDescent="0.25">
      <c r="H25977" s="1"/>
    </row>
    <row r="25978" spans="8:8" x14ac:dyDescent="0.25">
      <c r="H25978" s="1"/>
    </row>
    <row r="25979" spans="8:8" x14ac:dyDescent="0.25">
      <c r="H25979" s="1"/>
    </row>
    <row r="25980" spans="8:8" x14ac:dyDescent="0.25">
      <c r="H25980" s="1"/>
    </row>
    <row r="25981" spans="8:8" x14ac:dyDescent="0.25">
      <c r="H25981" s="1"/>
    </row>
    <row r="25982" spans="8:8" x14ac:dyDescent="0.25">
      <c r="H25982" s="1"/>
    </row>
    <row r="25983" spans="8:8" x14ac:dyDescent="0.25">
      <c r="H25983" s="1"/>
    </row>
    <row r="25984" spans="8:8" x14ac:dyDescent="0.25">
      <c r="H25984" s="1"/>
    </row>
    <row r="25985" spans="8:8" x14ac:dyDescent="0.25">
      <c r="H25985" s="1"/>
    </row>
    <row r="25986" spans="8:8" x14ac:dyDescent="0.25">
      <c r="H25986" s="1"/>
    </row>
    <row r="25987" spans="8:8" x14ac:dyDescent="0.25">
      <c r="H25987" s="1"/>
    </row>
    <row r="25988" spans="8:8" x14ac:dyDescent="0.25">
      <c r="H25988" s="1"/>
    </row>
    <row r="25989" spans="8:8" x14ac:dyDescent="0.25">
      <c r="H25989" s="1"/>
    </row>
    <row r="25990" spans="8:8" x14ac:dyDescent="0.25">
      <c r="H25990" s="1"/>
    </row>
    <row r="25991" spans="8:8" x14ac:dyDescent="0.25">
      <c r="H25991" s="1"/>
    </row>
    <row r="25992" spans="8:8" x14ac:dyDescent="0.25">
      <c r="H25992" s="1"/>
    </row>
    <row r="25993" spans="8:8" x14ac:dyDescent="0.25">
      <c r="H25993" s="1"/>
    </row>
    <row r="25994" spans="8:8" x14ac:dyDescent="0.25">
      <c r="H25994" s="1"/>
    </row>
    <row r="25995" spans="8:8" x14ac:dyDescent="0.25">
      <c r="H25995" s="1"/>
    </row>
    <row r="25996" spans="8:8" x14ac:dyDescent="0.25">
      <c r="H25996" s="1"/>
    </row>
    <row r="25997" spans="8:8" x14ac:dyDescent="0.25">
      <c r="H25997" s="1"/>
    </row>
    <row r="25998" spans="8:8" x14ac:dyDescent="0.25">
      <c r="H25998" s="1"/>
    </row>
    <row r="25999" spans="8:8" x14ac:dyDescent="0.25">
      <c r="H25999" s="1"/>
    </row>
    <row r="26000" spans="8:8" x14ac:dyDescent="0.25">
      <c r="H26000" s="1"/>
    </row>
    <row r="26001" spans="8:8" x14ac:dyDescent="0.25">
      <c r="H26001" s="1"/>
    </row>
    <row r="26002" spans="8:8" x14ac:dyDescent="0.25">
      <c r="H26002" s="1"/>
    </row>
    <row r="26003" spans="8:8" x14ac:dyDescent="0.25">
      <c r="H26003" s="1"/>
    </row>
    <row r="26004" spans="8:8" x14ac:dyDescent="0.25">
      <c r="H26004" s="1"/>
    </row>
    <row r="26005" spans="8:8" x14ac:dyDescent="0.25">
      <c r="H26005" s="1"/>
    </row>
    <row r="26006" spans="8:8" x14ac:dyDescent="0.25">
      <c r="H26006" s="1"/>
    </row>
    <row r="26007" spans="8:8" x14ac:dyDescent="0.25">
      <c r="H26007" s="1"/>
    </row>
    <row r="26008" spans="8:8" x14ac:dyDescent="0.25">
      <c r="H26008" s="1"/>
    </row>
    <row r="26009" spans="8:8" x14ac:dyDescent="0.25">
      <c r="H26009" s="1"/>
    </row>
    <row r="26010" spans="8:8" x14ac:dyDescent="0.25">
      <c r="H26010" s="1"/>
    </row>
    <row r="26011" spans="8:8" x14ac:dyDescent="0.25">
      <c r="H26011" s="1"/>
    </row>
    <row r="26012" spans="8:8" x14ac:dyDescent="0.25">
      <c r="H26012" s="1"/>
    </row>
    <row r="26013" spans="8:8" x14ac:dyDescent="0.25">
      <c r="H26013" s="1"/>
    </row>
    <row r="26014" spans="8:8" x14ac:dyDescent="0.25">
      <c r="H26014" s="1"/>
    </row>
    <row r="26015" spans="8:8" x14ac:dyDescent="0.25">
      <c r="H26015" s="1"/>
    </row>
    <row r="26016" spans="8:8" x14ac:dyDescent="0.25">
      <c r="H26016" s="1"/>
    </row>
    <row r="26017" spans="8:8" x14ac:dyDescent="0.25">
      <c r="H26017" s="1"/>
    </row>
    <row r="26018" spans="8:8" x14ac:dyDescent="0.25">
      <c r="H26018" s="1"/>
    </row>
    <row r="26019" spans="8:8" x14ac:dyDescent="0.25">
      <c r="H26019" s="1"/>
    </row>
    <row r="26020" spans="8:8" x14ac:dyDescent="0.25">
      <c r="H26020" s="1"/>
    </row>
    <row r="26021" spans="8:8" x14ac:dyDescent="0.25">
      <c r="H26021" s="1"/>
    </row>
    <row r="26022" spans="8:8" x14ac:dyDescent="0.25">
      <c r="H26022" s="1"/>
    </row>
    <row r="26023" spans="8:8" x14ac:dyDescent="0.25">
      <c r="H26023" s="1"/>
    </row>
    <row r="26024" spans="8:8" x14ac:dyDescent="0.25">
      <c r="H26024" s="1"/>
    </row>
    <row r="26025" spans="8:8" x14ac:dyDescent="0.25">
      <c r="H26025" s="1"/>
    </row>
    <row r="26026" spans="8:8" x14ac:dyDescent="0.25">
      <c r="H26026" s="1"/>
    </row>
    <row r="26027" spans="8:8" x14ac:dyDescent="0.25">
      <c r="H26027" s="1"/>
    </row>
    <row r="26028" spans="8:8" x14ac:dyDescent="0.25">
      <c r="H26028" s="1"/>
    </row>
    <row r="26029" spans="8:8" x14ac:dyDescent="0.25">
      <c r="H26029" s="1"/>
    </row>
    <row r="26030" spans="8:8" x14ac:dyDescent="0.25">
      <c r="H26030" s="1"/>
    </row>
    <row r="26031" spans="8:8" x14ac:dyDescent="0.25">
      <c r="H26031" s="1"/>
    </row>
    <row r="26032" spans="8:8" x14ac:dyDescent="0.25">
      <c r="H26032" s="1"/>
    </row>
    <row r="26033" spans="8:8" x14ac:dyDescent="0.25">
      <c r="H26033" s="1"/>
    </row>
    <row r="26034" spans="8:8" x14ac:dyDescent="0.25">
      <c r="H26034" s="1"/>
    </row>
    <row r="26035" spans="8:8" x14ac:dyDescent="0.25">
      <c r="H26035" s="1"/>
    </row>
    <row r="26036" spans="8:8" x14ac:dyDescent="0.25">
      <c r="H26036" s="1"/>
    </row>
    <row r="26037" spans="8:8" x14ac:dyDescent="0.25">
      <c r="H26037" s="1"/>
    </row>
    <row r="26038" spans="8:8" x14ac:dyDescent="0.25">
      <c r="H26038" s="1"/>
    </row>
    <row r="26039" spans="8:8" x14ac:dyDescent="0.25">
      <c r="H26039" s="1"/>
    </row>
    <row r="26040" spans="8:8" x14ac:dyDescent="0.25">
      <c r="H26040" s="1"/>
    </row>
    <row r="26041" spans="8:8" x14ac:dyDescent="0.25">
      <c r="H26041" s="1"/>
    </row>
    <row r="26042" spans="8:8" x14ac:dyDescent="0.25">
      <c r="H26042" s="1"/>
    </row>
    <row r="26043" spans="8:8" x14ac:dyDescent="0.25">
      <c r="H26043" s="1"/>
    </row>
    <row r="26044" spans="8:8" x14ac:dyDescent="0.25">
      <c r="H26044" s="1"/>
    </row>
    <row r="26045" spans="8:8" x14ac:dyDescent="0.25">
      <c r="H26045" s="1"/>
    </row>
    <row r="26046" spans="8:8" x14ac:dyDescent="0.25">
      <c r="H26046" s="1"/>
    </row>
    <row r="26047" spans="8:8" x14ac:dyDescent="0.25">
      <c r="H26047" s="1"/>
    </row>
    <row r="26048" spans="8:8" x14ac:dyDescent="0.25">
      <c r="H26048" s="1"/>
    </row>
    <row r="26049" spans="8:8" x14ac:dyDescent="0.25">
      <c r="H26049" s="1"/>
    </row>
    <row r="26050" spans="8:8" x14ac:dyDescent="0.25">
      <c r="H26050" s="1"/>
    </row>
    <row r="26051" spans="8:8" x14ac:dyDescent="0.25">
      <c r="H26051" s="1"/>
    </row>
    <row r="26052" spans="8:8" x14ac:dyDescent="0.25">
      <c r="H26052" s="1"/>
    </row>
    <row r="26053" spans="8:8" x14ac:dyDescent="0.25">
      <c r="H26053" s="1"/>
    </row>
    <row r="26054" spans="8:8" x14ac:dyDescent="0.25">
      <c r="H26054" s="1"/>
    </row>
    <row r="26055" spans="8:8" x14ac:dyDescent="0.25">
      <c r="H26055" s="1"/>
    </row>
    <row r="26056" spans="8:8" x14ac:dyDescent="0.25">
      <c r="H26056" s="1"/>
    </row>
    <row r="26057" spans="8:8" x14ac:dyDescent="0.25">
      <c r="H26057" s="1"/>
    </row>
    <row r="26058" spans="8:8" x14ac:dyDescent="0.25">
      <c r="H26058" s="1"/>
    </row>
    <row r="26059" spans="8:8" x14ac:dyDescent="0.25">
      <c r="H26059" s="1"/>
    </row>
    <row r="26060" spans="8:8" x14ac:dyDescent="0.25">
      <c r="H26060" s="1"/>
    </row>
    <row r="26061" spans="8:8" x14ac:dyDescent="0.25">
      <c r="H26061" s="1"/>
    </row>
    <row r="26062" spans="8:8" x14ac:dyDescent="0.25">
      <c r="H26062" s="1"/>
    </row>
    <row r="26063" spans="8:8" x14ac:dyDescent="0.25">
      <c r="H26063" s="1"/>
    </row>
    <row r="26064" spans="8:8" x14ac:dyDescent="0.25">
      <c r="H26064" s="1"/>
    </row>
    <row r="26065" spans="8:8" x14ac:dyDescent="0.25">
      <c r="H26065" s="1"/>
    </row>
    <row r="26066" spans="8:8" x14ac:dyDescent="0.25">
      <c r="H26066" s="1"/>
    </row>
    <row r="26067" spans="8:8" x14ac:dyDescent="0.25">
      <c r="H26067" s="1"/>
    </row>
    <row r="26068" spans="8:8" x14ac:dyDescent="0.25">
      <c r="H26068" s="1"/>
    </row>
    <row r="26069" spans="8:8" x14ac:dyDescent="0.25">
      <c r="H26069" s="1"/>
    </row>
    <row r="26070" spans="8:8" x14ac:dyDescent="0.25">
      <c r="H26070" s="1"/>
    </row>
    <row r="26071" spans="8:8" x14ac:dyDescent="0.25">
      <c r="H26071" s="1"/>
    </row>
    <row r="26072" spans="8:8" x14ac:dyDescent="0.25">
      <c r="H26072" s="1"/>
    </row>
    <row r="26073" spans="8:8" x14ac:dyDescent="0.25">
      <c r="H26073" s="1"/>
    </row>
    <row r="26074" spans="8:8" x14ac:dyDescent="0.25">
      <c r="H26074" s="1"/>
    </row>
    <row r="26075" spans="8:8" x14ac:dyDescent="0.25">
      <c r="H26075" s="1"/>
    </row>
    <row r="26076" spans="8:8" x14ac:dyDescent="0.25">
      <c r="H26076" s="1"/>
    </row>
    <row r="26077" spans="8:8" x14ac:dyDescent="0.25">
      <c r="H26077" s="1"/>
    </row>
    <row r="26078" spans="8:8" x14ac:dyDescent="0.25">
      <c r="H26078" s="1"/>
    </row>
    <row r="26079" spans="8:8" x14ac:dyDescent="0.25">
      <c r="H26079" s="1"/>
    </row>
    <row r="26080" spans="8:8" x14ac:dyDescent="0.25">
      <c r="H26080" s="1"/>
    </row>
    <row r="26081" spans="8:8" x14ac:dyDescent="0.25">
      <c r="H26081" s="1"/>
    </row>
    <row r="26082" spans="8:8" x14ac:dyDescent="0.25">
      <c r="H26082" s="1"/>
    </row>
    <row r="26083" spans="8:8" x14ac:dyDescent="0.25">
      <c r="H26083" s="1"/>
    </row>
    <row r="26084" spans="8:8" x14ac:dyDescent="0.25">
      <c r="H26084" s="1"/>
    </row>
    <row r="26085" spans="8:8" x14ac:dyDescent="0.25">
      <c r="H26085" s="1"/>
    </row>
    <row r="26086" spans="8:8" x14ac:dyDescent="0.25">
      <c r="H26086" s="1"/>
    </row>
    <row r="26087" spans="8:8" x14ac:dyDescent="0.25">
      <c r="H26087" s="1"/>
    </row>
    <row r="26088" spans="8:8" x14ac:dyDescent="0.25">
      <c r="H26088" s="1"/>
    </row>
    <row r="26089" spans="8:8" x14ac:dyDescent="0.25">
      <c r="H26089" s="1"/>
    </row>
    <row r="26090" spans="8:8" x14ac:dyDescent="0.25">
      <c r="H26090" s="1"/>
    </row>
    <row r="26091" spans="8:8" x14ac:dyDescent="0.25">
      <c r="H26091" s="1"/>
    </row>
    <row r="26092" spans="8:8" x14ac:dyDescent="0.25">
      <c r="H26092" s="1"/>
    </row>
    <row r="26093" spans="8:8" x14ac:dyDescent="0.25">
      <c r="H26093" s="1"/>
    </row>
    <row r="26094" spans="8:8" x14ac:dyDescent="0.25">
      <c r="H26094" s="1"/>
    </row>
    <row r="26095" spans="8:8" x14ac:dyDescent="0.25">
      <c r="H26095" s="1"/>
    </row>
    <row r="26096" spans="8:8" x14ac:dyDescent="0.25">
      <c r="H26096" s="1"/>
    </row>
    <row r="26097" spans="8:8" x14ac:dyDescent="0.25">
      <c r="H26097" s="1"/>
    </row>
    <row r="26098" spans="8:8" x14ac:dyDescent="0.25">
      <c r="H26098" s="1"/>
    </row>
    <row r="26099" spans="8:8" x14ac:dyDescent="0.25">
      <c r="H26099" s="1"/>
    </row>
    <row r="26100" spans="8:8" x14ac:dyDescent="0.25">
      <c r="H26100" s="1"/>
    </row>
    <row r="26101" spans="8:8" x14ac:dyDescent="0.25">
      <c r="H26101" s="1"/>
    </row>
    <row r="26102" spans="8:8" x14ac:dyDescent="0.25">
      <c r="H26102" s="1"/>
    </row>
    <row r="26103" spans="8:8" x14ac:dyDescent="0.25">
      <c r="H26103" s="1"/>
    </row>
    <row r="26104" spans="8:8" x14ac:dyDescent="0.25">
      <c r="H26104" s="1"/>
    </row>
    <row r="26105" spans="8:8" x14ac:dyDescent="0.25">
      <c r="H26105" s="1"/>
    </row>
    <row r="26106" spans="8:8" x14ac:dyDescent="0.25">
      <c r="H26106" s="1"/>
    </row>
    <row r="26107" spans="8:8" x14ac:dyDescent="0.25">
      <c r="H26107" s="1"/>
    </row>
    <row r="26108" spans="8:8" x14ac:dyDescent="0.25">
      <c r="H26108" s="1"/>
    </row>
    <row r="26109" spans="8:8" x14ac:dyDescent="0.25">
      <c r="H26109" s="1"/>
    </row>
    <row r="26110" spans="8:8" x14ac:dyDescent="0.25">
      <c r="H26110" s="1"/>
    </row>
    <row r="26111" spans="8:8" x14ac:dyDescent="0.25">
      <c r="H26111" s="1"/>
    </row>
    <row r="26112" spans="8:8" x14ac:dyDescent="0.25">
      <c r="H26112" s="1"/>
    </row>
    <row r="26113" spans="8:8" x14ac:dyDescent="0.25">
      <c r="H26113" s="1"/>
    </row>
    <row r="26114" spans="8:8" x14ac:dyDescent="0.25">
      <c r="H26114" s="1"/>
    </row>
    <row r="26115" spans="8:8" x14ac:dyDescent="0.25">
      <c r="H26115" s="1"/>
    </row>
    <row r="26116" spans="8:8" x14ac:dyDescent="0.25">
      <c r="H26116" s="1"/>
    </row>
    <row r="26117" spans="8:8" x14ac:dyDescent="0.25">
      <c r="H26117" s="1"/>
    </row>
    <row r="26118" spans="8:8" x14ac:dyDescent="0.25">
      <c r="H26118" s="1"/>
    </row>
    <row r="26119" spans="8:8" x14ac:dyDescent="0.25">
      <c r="H26119" s="1"/>
    </row>
    <row r="26120" spans="8:8" x14ac:dyDescent="0.25">
      <c r="H26120" s="1"/>
    </row>
    <row r="26121" spans="8:8" x14ac:dyDescent="0.25">
      <c r="H26121" s="1"/>
    </row>
    <row r="26122" spans="8:8" x14ac:dyDescent="0.25">
      <c r="H26122" s="1"/>
    </row>
    <row r="26123" spans="8:8" x14ac:dyDescent="0.25">
      <c r="H26123" s="1"/>
    </row>
    <row r="26124" spans="8:8" x14ac:dyDescent="0.25">
      <c r="H26124" s="1"/>
    </row>
    <row r="26125" spans="8:8" x14ac:dyDescent="0.25">
      <c r="H26125" s="1"/>
    </row>
    <row r="26126" spans="8:8" x14ac:dyDescent="0.25">
      <c r="H26126" s="1"/>
    </row>
    <row r="26127" spans="8:8" x14ac:dyDescent="0.25">
      <c r="H26127" s="1"/>
    </row>
    <row r="26128" spans="8:8" x14ac:dyDescent="0.25">
      <c r="H26128" s="1"/>
    </row>
    <row r="26129" spans="8:8" x14ac:dyDescent="0.25">
      <c r="H26129" s="1"/>
    </row>
    <row r="26130" spans="8:8" x14ac:dyDescent="0.25">
      <c r="H26130" s="1"/>
    </row>
    <row r="26131" spans="8:8" x14ac:dyDescent="0.25">
      <c r="H26131" s="1"/>
    </row>
    <row r="26132" spans="8:8" x14ac:dyDescent="0.25">
      <c r="H26132" s="1"/>
    </row>
    <row r="26133" spans="8:8" x14ac:dyDescent="0.25">
      <c r="H26133" s="1"/>
    </row>
    <row r="26134" spans="8:8" x14ac:dyDescent="0.25">
      <c r="H26134" s="1"/>
    </row>
    <row r="26135" spans="8:8" x14ac:dyDescent="0.25">
      <c r="H26135" s="1"/>
    </row>
    <row r="26136" spans="8:8" x14ac:dyDescent="0.25">
      <c r="H26136" s="1"/>
    </row>
    <row r="26137" spans="8:8" x14ac:dyDescent="0.25">
      <c r="H26137" s="1"/>
    </row>
    <row r="26138" spans="8:8" x14ac:dyDescent="0.25">
      <c r="H26138" s="1"/>
    </row>
    <row r="26139" spans="8:8" x14ac:dyDescent="0.25">
      <c r="H26139" s="1"/>
    </row>
    <row r="26140" spans="8:8" x14ac:dyDescent="0.25">
      <c r="H26140" s="1"/>
    </row>
    <row r="26141" spans="8:8" x14ac:dyDescent="0.25">
      <c r="H26141" s="1"/>
    </row>
    <row r="26142" spans="8:8" x14ac:dyDescent="0.25">
      <c r="H26142" s="1"/>
    </row>
    <row r="26143" spans="8:8" x14ac:dyDescent="0.25">
      <c r="H26143" s="1"/>
    </row>
    <row r="26144" spans="8:8" x14ac:dyDescent="0.25">
      <c r="H26144" s="1"/>
    </row>
    <row r="26145" spans="8:8" x14ac:dyDescent="0.25">
      <c r="H26145" s="1"/>
    </row>
    <row r="26146" spans="8:8" x14ac:dyDescent="0.25">
      <c r="H26146" s="1"/>
    </row>
    <row r="26147" spans="8:8" x14ac:dyDescent="0.25">
      <c r="H26147" s="1"/>
    </row>
    <row r="26148" spans="8:8" x14ac:dyDescent="0.25">
      <c r="H26148" s="1"/>
    </row>
    <row r="26149" spans="8:8" x14ac:dyDescent="0.25">
      <c r="H26149" s="1"/>
    </row>
    <row r="26150" spans="8:8" x14ac:dyDescent="0.25">
      <c r="H26150" s="1"/>
    </row>
    <row r="26151" spans="8:8" x14ac:dyDescent="0.25">
      <c r="H26151" s="1"/>
    </row>
    <row r="26152" spans="8:8" x14ac:dyDescent="0.25">
      <c r="H26152" s="1"/>
    </row>
    <row r="26153" spans="8:8" x14ac:dyDescent="0.25">
      <c r="H26153" s="1"/>
    </row>
    <row r="26154" spans="8:8" x14ac:dyDescent="0.25">
      <c r="H26154" s="1"/>
    </row>
    <row r="26155" spans="8:8" x14ac:dyDescent="0.25">
      <c r="H26155" s="1"/>
    </row>
    <row r="26156" spans="8:8" x14ac:dyDescent="0.25">
      <c r="H26156" s="1"/>
    </row>
    <row r="26157" spans="8:8" x14ac:dyDescent="0.25">
      <c r="H26157" s="1"/>
    </row>
    <row r="26158" spans="8:8" x14ac:dyDescent="0.25">
      <c r="H26158" s="1"/>
    </row>
    <row r="26159" spans="8:8" x14ac:dyDescent="0.25">
      <c r="H26159" s="1"/>
    </row>
    <row r="26160" spans="8:8" x14ac:dyDescent="0.25">
      <c r="H26160" s="1"/>
    </row>
    <row r="26161" spans="8:8" x14ac:dyDescent="0.25">
      <c r="H26161" s="1"/>
    </row>
    <row r="26162" spans="8:8" x14ac:dyDescent="0.25">
      <c r="H26162" s="1"/>
    </row>
    <row r="26163" spans="8:8" x14ac:dyDescent="0.25">
      <c r="H26163" s="1"/>
    </row>
    <row r="26164" spans="8:8" x14ac:dyDescent="0.25">
      <c r="H26164" s="1"/>
    </row>
    <row r="26165" spans="8:8" x14ac:dyDescent="0.25">
      <c r="H26165" s="1"/>
    </row>
    <row r="26166" spans="8:8" x14ac:dyDescent="0.25">
      <c r="H26166" s="1"/>
    </row>
    <row r="26167" spans="8:8" x14ac:dyDescent="0.25">
      <c r="H26167" s="1"/>
    </row>
    <row r="26168" spans="8:8" x14ac:dyDescent="0.25">
      <c r="H26168" s="1"/>
    </row>
    <row r="26169" spans="8:8" x14ac:dyDescent="0.25">
      <c r="H26169" s="1"/>
    </row>
    <row r="26170" spans="8:8" x14ac:dyDescent="0.25">
      <c r="H26170" s="1"/>
    </row>
    <row r="26171" spans="8:8" x14ac:dyDescent="0.25">
      <c r="H26171" s="1"/>
    </row>
    <row r="26172" spans="8:8" x14ac:dyDescent="0.25">
      <c r="H26172" s="1"/>
    </row>
    <row r="26173" spans="8:8" x14ac:dyDescent="0.25">
      <c r="H26173" s="1"/>
    </row>
    <row r="26174" spans="8:8" x14ac:dyDescent="0.25">
      <c r="H26174" s="1"/>
    </row>
    <row r="26175" spans="8:8" x14ac:dyDescent="0.25">
      <c r="H26175" s="1"/>
    </row>
    <row r="26176" spans="8:8" x14ac:dyDescent="0.25">
      <c r="H26176" s="1"/>
    </row>
    <row r="26177" spans="8:8" x14ac:dyDescent="0.25">
      <c r="H26177" s="1"/>
    </row>
    <row r="26178" spans="8:8" x14ac:dyDescent="0.25">
      <c r="H26178" s="1"/>
    </row>
    <row r="26179" spans="8:8" x14ac:dyDescent="0.25">
      <c r="H26179" s="1"/>
    </row>
    <row r="26180" spans="8:8" x14ac:dyDescent="0.25">
      <c r="H26180" s="1"/>
    </row>
    <row r="26181" spans="8:8" x14ac:dyDescent="0.25">
      <c r="H26181" s="1"/>
    </row>
    <row r="26182" spans="8:8" x14ac:dyDescent="0.25">
      <c r="H26182" s="1"/>
    </row>
    <row r="26183" spans="8:8" x14ac:dyDescent="0.25">
      <c r="H26183" s="1"/>
    </row>
    <row r="26184" spans="8:8" x14ac:dyDescent="0.25">
      <c r="H26184" s="1"/>
    </row>
    <row r="26185" spans="8:8" x14ac:dyDescent="0.25">
      <c r="H26185" s="1"/>
    </row>
    <row r="26186" spans="8:8" x14ac:dyDescent="0.25">
      <c r="H26186" s="1"/>
    </row>
    <row r="26187" spans="8:8" x14ac:dyDescent="0.25">
      <c r="H26187" s="1"/>
    </row>
    <row r="26188" spans="8:8" x14ac:dyDescent="0.25">
      <c r="H26188" s="1"/>
    </row>
    <row r="26189" spans="8:8" x14ac:dyDescent="0.25">
      <c r="H26189" s="1"/>
    </row>
    <row r="26190" spans="8:8" x14ac:dyDescent="0.25">
      <c r="H26190" s="1"/>
    </row>
    <row r="26191" spans="8:8" x14ac:dyDescent="0.25">
      <c r="H26191" s="1"/>
    </row>
    <row r="26192" spans="8:8" x14ac:dyDescent="0.25">
      <c r="H26192" s="1"/>
    </row>
    <row r="26193" spans="8:8" x14ac:dyDescent="0.25">
      <c r="H26193" s="1"/>
    </row>
    <row r="26194" spans="8:8" x14ac:dyDescent="0.25">
      <c r="H26194" s="1"/>
    </row>
    <row r="26195" spans="8:8" x14ac:dyDescent="0.25">
      <c r="H26195" s="1"/>
    </row>
    <row r="26196" spans="8:8" x14ac:dyDescent="0.25">
      <c r="H26196" s="1"/>
    </row>
    <row r="26197" spans="8:8" x14ac:dyDescent="0.25">
      <c r="H26197" s="1"/>
    </row>
    <row r="26198" spans="8:8" x14ac:dyDescent="0.25">
      <c r="H26198" s="1"/>
    </row>
    <row r="26199" spans="8:8" x14ac:dyDescent="0.25">
      <c r="H26199" s="1"/>
    </row>
    <row r="26200" spans="8:8" x14ac:dyDescent="0.25">
      <c r="H26200" s="1"/>
    </row>
    <row r="26201" spans="8:8" x14ac:dyDescent="0.25">
      <c r="H26201" s="1"/>
    </row>
    <row r="26202" spans="8:8" x14ac:dyDescent="0.25">
      <c r="H26202" s="1"/>
    </row>
    <row r="26203" spans="8:8" x14ac:dyDescent="0.25">
      <c r="H26203" s="1"/>
    </row>
    <row r="26204" spans="8:8" x14ac:dyDescent="0.25">
      <c r="H26204" s="1"/>
    </row>
    <row r="26205" spans="8:8" x14ac:dyDescent="0.25">
      <c r="H26205" s="1"/>
    </row>
    <row r="26206" spans="8:8" x14ac:dyDescent="0.25">
      <c r="H26206" s="1"/>
    </row>
    <row r="26207" spans="8:8" x14ac:dyDescent="0.25">
      <c r="H26207" s="1"/>
    </row>
    <row r="26208" spans="8:8" x14ac:dyDescent="0.25">
      <c r="H26208" s="1"/>
    </row>
    <row r="26209" spans="8:8" x14ac:dyDescent="0.25">
      <c r="H26209" s="1"/>
    </row>
    <row r="26210" spans="8:8" x14ac:dyDescent="0.25">
      <c r="H26210" s="1"/>
    </row>
    <row r="26211" spans="8:8" x14ac:dyDescent="0.25">
      <c r="H26211" s="1"/>
    </row>
    <row r="26212" spans="8:8" x14ac:dyDescent="0.25">
      <c r="H26212" s="1"/>
    </row>
    <row r="26213" spans="8:8" x14ac:dyDescent="0.25">
      <c r="H26213" s="1"/>
    </row>
    <row r="26214" spans="8:8" x14ac:dyDescent="0.25">
      <c r="H26214" s="1"/>
    </row>
    <row r="26215" spans="8:8" x14ac:dyDescent="0.25">
      <c r="H26215" s="1"/>
    </row>
    <row r="26216" spans="8:8" x14ac:dyDescent="0.25">
      <c r="H26216" s="1"/>
    </row>
    <row r="26217" spans="8:8" x14ac:dyDescent="0.25">
      <c r="H26217" s="1"/>
    </row>
    <row r="26218" spans="8:8" x14ac:dyDescent="0.25">
      <c r="H26218" s="1"/>
    </row>
    <row r="26219" spans="8:8" x14ac:dyDescent="0.25">
      <c r="H26219" s="1"/>
    </row>
    <row r="26220" spans="8:8" x14ac:dyDescent="0.25">
      <c r="H26220" s="1"/>
    </row>
    <row r="26221" spans="8:8" x14ac:dyDescent="0.25">
      <c r="H26221" s="1"/>
    </row>
    <row r="26222" spans="8:8" x14ac:dyDescent="0.25">
      <c r="H26222" s="1"/>
    </row>
    <row r="26223" spans="8:8" x14ac:dyDescent="0.25">
      <c r="H26223" s="1"/>
    </row>
    <row r="26224" spans="8:8" x14ac:dyDescent="0.25">
      <c r="H26224" s="1"/>
    </row>
    <row r="26225" spans="8:8" x14ac:dyDescent="0.25">
      <c r="H26225" s="1"/>
    </row>
    <row r="26226" spans="8:8" x14ac:dyDescent="0.25">
      <c r="H26226" s="1"/>
    </row>
    <row r="26227" spans="8:8" x14ac:dyDescent="0.25">
      <c r="H26227" s="1"/>
    </row>
    <row r="26228" spans="8:8" x14ac:dyDescent="0.25">
      <c r="H26228" s="1"/>
    </row>
    <row r="26229" spans="8:8" x14ac:dyDescent="0.25">
      <c r="H26229" s="1"/>
    </row>
    <row r="26230" spans="8:8" x14ac:dyDescent="0.25">
      <c r="H26230" s="1"/>
    </row>
    <row r="26231" spans="8:8" x14ac:dyDescent="0.25">
      <c r="H26231" s="1"/>
    </row>
    <row r="26232" spans="8:8" x14ac:dyDescent="0.25">
      <c r="H26232" s="1"/>
    </row>
    <row r="26233" spans="8:8" x14ac:dyDescent="0.25">
      <c r="H26233" s="1"/>
    </row>
    <row r="26234" spans="8:8" x14ac:dyDescent="0.25">
      <c r="H26234" s="1"/>
    </row>
    <row r="26235" spans="8:8" x14ac:dyDescent="0.25">
      <c r="H26235" s="1"/>
    </row>
    <row r="26236" spans="8:8" x14ac:dyDescent="0.25">
      <c r="H26236" s="1"/>
    </row>
    <row r="26237" spans="8:8" x14ac:dyDescent="0.25">
      <c r="H26237" s="1"/>
    </row>
    <row r="26238" spans="8:8" x14ac:dyDescent="0.25">
      <c r="H26238" s="1"/>
    </row>
    <row r="26239" spans="8:8" x14ac:dyDescent="0.25">
      <c r="H26239" s="1"/>
    </row>
    <row r="26240" spans="8:8" x14ac:dyDescent="0.25">
      <c r="H26240" s="1"/>
    </row>
    <row r="26241" spans="8:8" x14ac:dyDescent="0.25">
      <c r="H26241" s="1"/>
    </row>
    <row r="26242" spans="8:8" x14ac:dyDescent="0.25">
      <c r="H26242" s="1"/>
    </row>
    <row r="26243" spans="8:8" x14ac:dyDescent="0.25">
      <c r="H26243" s="1"/>
    </row>
    <row r="26244" spans="8:8" x14ac:dyDescent="0.25">
      <c r="H26244" s="1"/>
    </row>
    <row r="26245" spans="8:8" x14ac:dyDescent="0.25">
      <c r="H26245" s="1"/>
    </row>
    <row r="26246" spans="8:8" x14ac:dyDescent="0.25">
      <c r="H26246" s="1"/>
    </row>
    <row r="26247" spans="8:8" x14ac:dyDescent="0.25">
      <c r="H26247" s="1"/>
    </row>
    <row r="26248" spans="8:8" x14ac:dyDescent="0.25">
      <c r="H26248" s="1"/>
    </row>
    <row r="26249" spans="8:8" x14ac:dyDescent="0.25">
      <c r="H26249" s="1"/>
    </row>
    <row r="26250" spans="8:8" x14ac:dyDescent="0.25">
      <c r="H26250" s="1"/>
    </row>
    <row r="26251" spans="8:8" x14ac:dyDescent="0.25">
      <c r="H26251" s="1"/>
    </row>
    <row r="26252" spans="8:8" x14ac:dyDescent="0.25">
      <c r="H26252" s="1"/>
    </row>
    <row r="26253" spans="8:8" x14ac:dyDescent="0.25">
      <c r="H26253" s="1"/>
    </row>
    <row r="26254" spans="8:8" x14ac:dyDescent="0.25">
      <c r="H26254" s="1"/>
    </row>
    <row r="26255" spans="8:8" x14ac:dyDescent="0.25">
      <c r="H26255" s="1"/>
    </row>
    <row r="26256" spans="8:8" x14ac:dyDescent="0.25">
      <c r="H26256" s="1"/>
    </row>
    <row r="26257" spans="8:8" x14ac:dyDescent="0.25">
      <c r="H26257" s="1"/>
    </row>
    <row r="26258" spans="8:8" x14ac:dyDescent="0.25">
      <c r="H26258" s="1"/>
    </row>
    <row r="26259" spans="8:8" x14ac:dyDescent="0.25">
      <c r="H26259" s="1"/>
    </row>
    <row r="26260" spans="8:8" x14ac:dyDescent="0.25">
      <c r="H26260" s="1"/>
    </row>
    <row r="26261" spans="8:8" x14ac:dyDescent="0.25">
      <c r="H26261" s="1"/>
    </row>
    <row r="26262" spans="8:8" x14ac:dyDescent="0.25">
      <c r="H26262" s="1"/>
    </row>
    <row r="26263" spans="8:8" x14ac:dyDescent="0.25">
      <c r="H26263" s="1"/>
    </row>
    <row r="26264" spans="8:8" x14ac:dyDescent="0.25">
      <c r="H26264" s="1"/>
    </row>
    <row r="26265" spans="8:8" x14ac:dyDescent="0.25">
      <c r="H26265" s="1"/>
    </row>
    <row r="26266" spans="8:8" x14ac:dyDescent="0.25">
      <c r="H26266" s="1"/>
    </row>
    <row r="26267" spans="8:8" x14ac:dyDescent="0.25">
      <c r="H26267" s="1"/>
    </row>
    <row r="26268" spans="8:8" x14ac:dyDescent="0.25">
      <c r="H26268" s="1"/>
    </row>
    <row r="26269" spans="8:8" x14ac:dyDescent="0.25">
      <c r="H26269" s="1"/>
    </row>
    <row r="26270" spans="8:8" x14ac:dyDescent="0.25">
      <c r="H26270" s="1"/>
    </row>
    <row r="26271" spans="8:8" x14ac:dyDescent="0.25">
      <c r="H26271" s="1"/>
    </row>
    <row r="26272" spans="8:8" x14ac:dyDescent="0.25">
      <c r="H26272" s="1"/>
    </row>
    <row r="26273" spans="8:8" x14ac:dyDescent="0.25">
      <c r="H26273" s="1"/>
    </row>
    <row r="26274" spans="8:8" x14ac:dyDescent="0.25">
      <c r="H26274" s="1"/>
    </row>
    <row r="26275" spans="8:8" x14ac:dyDescent="0.25">
      <c r="H26275" s="1"/>
    </row>
    <row r="26276" spans="8:8" x14ac:dyDescent="0.25">
      <c r="H26276" s="1"/>
    </row>
    <row r="26277" spans="8:8" x14ac:dyDescent="0.25">
      <c r="H26277" s="1"/>
    </row>
    <row r="26278" spans="8:8" x14ac:dyDescent="0.25">
      <c r="H26278" s="1"/>
    </row>
    <row r="26279" spans="8:8" x14ac:dyDescent="0.25">
      <c r="H26279" s="1"/>
    </row>
    <row r="26280" spans="8:8" x14ac:dyDescent="0.25">
      <c r="H26280" s="1"/>
    </row>
    <row r="26281" spans="8:8" x14ac:dyDescent="0.25">
      <c r="H26281" s="1"/>
    </row>
    <row r="26282" spans="8:8" x14ac:dyDescent="0.25">
      <c r="H26282" s="1"/>
    </row>
    <row r="26283" spans="8:8" x14ac:dyDescent="0.25">
      <c r="H26283" s="1"/>
    </row>
    <row r="26284" spans="8:8" x14ac:dyDescent="0.25">
      <c r="H26284" s="1"/>
    </row>
    <row r="26285" spans="8:8" x14ac:dyDescent="0.25">
      <c r="H26285" s="1"/>
    </row>
    <row r="26286" spans="8:8" x14ac:dyDescent="0.25">
      <c r="H26286" s="1"/>
    </row>
    <row r="26287" spans="8:8" x14ac:dyDescent="0.25">
      <c r="H26287" s="1"/>
    </row>
    <row r="26288" spans="8:8" x14ac:dyDescent="0.25">
      <c r="H26288" s="1"/>
    </row>
    <row r="26289" spans="8:8" x14ac:dyDescent="0.25">
      <c r="H26289" s="1"/>
    </row>
    <row r="26290" spans="8:8" x14ac:dyDescent="0.25">
      <c r="H26290" s="1"/>
    </row>
    <row r="26291" spans="8:8" x14ac:dyDescent="0.25">
      <c r="H26291" s="1"/>
    </row>
    <row r="26292" spans="8:8" x14ac:dyDescent="0.25">
      <c r="H26292" s="1"/>
    </row>
    <row r="26293" spans="8:8" x14ac:dyDescent="0.25">
      <c r="H26293" s="1"/>
    </row>
    <row r="26294" spans="8:8" x14ac:dyDescent="0.25">
      <c r="H26294" s="1"/>
    </row>
    <row r="26295" spans="8:8" x14ac:dyDescent="0.25">
      <c r="H26295" s="1"/>
    </row>
    <row r="26296" spans="8:8" x14ac:dyDescent="0.25">
      <c r="H26296" s="1"/>
    </row>
    <row r="26297" spans="8:8" x14ac:dyDescent="0.25">
      <c r="H26297" s="1"/>
    </row>
    <row r="26298" spans="8:8" x14ac:dyDescent="0.25">
      <c r="H26298" s="1"/>
    </row>
    <row r="26299" spans="8:8" x14ac:dyDescent="0.25">
      <c r="H26299" s="1"/>
    </row>
    <row r="26300" spans="8:8" x14ac:dyDescent="0.25">
      <c r="H26300" s="1"/>
    </row>
    <row r="26301" spans="8:8" x14ac:dyDescent="0.25">
      <c r="H26301" s="1"/>
    </row>
    <row r="26302" spans="8:8" x14ac:dyDescent="0.25">
      <c r="H26302" s="1"/>
    </row>
    <row r="26303" spans="8:8" x14ac:dyDescent="0.25">
      <c r="H26303" s="1"/>
    </row>
    <row r="26304" spans="8:8" x14ac:dyDescent="0.25">
      <c r="H26304" s="1"/>
    </row>
    <row r="26305" spans="8:8" x14ac:dyDescent="0.25">
      <c r="H26305" s="1"/>
    </row>
    <row r="26306" spans="8:8" x14ac:dyDescent="0.25">
      <c r="H26306" s="1"/>
    </row>
    <row r="26307" spans="8:8" x14ac:dyDescent="0.25">
      <c r="H26307" s="1"/>
    </row>
    <row r="26308" spans="8:8" x14ac:dyDescent="0.25">
      <c r="H26308" s="1"/>
    </row>
    <row r="26309" spans="8:8" x14ac:dyDescent="0.25">
      <c r="H26309" s="1"/>
    </row>
    <row r="26310" spans="8:8" x14ac:dyDescent="0.25">
      <c r="H26310" s="1"/>
    </row>
    <row r="26311" spans="8:8" x14ac:dyDescent="0.25">
      <c r="H26311" s="1"/>
    </row>
    <row r="26312" spans="8:8" x14ac:dyDescent="0.25">
      <c r="H26312" s="1"/>
    </row>
    <row r="26313" spans="8:8" x14ac:dyDescent="0.25">
      <c r="H26313" s="1"/>
    </row>
    <row r="26314" spans="8:8" x14ac:dyDescent="0.25">
      <c r="H26314" s="1"/>
    </row>
    <row r="26315" spans="8:8" x14ac:dyDescent="0.25">
      <c r="H26315" s="1"/>
    </row>
    <row r="26316" spans="8:8" x14ac:dyDescent="0.25">
      <c r="H26316" s="1"/>
    </row>
    <row r="26317" spans="8:8" x14ac:dyDescent="0.25">
      <c r="H26317" s="1"/>
    </row>
    <row r="26318" spans="8:8" x14ac:dyDescent="0.25">
      <c r="H26318" s="1"/>
    </row>
    <row r="26319" spans="8:8" x14ac:dyDescent="0.25">
      <c r="H26319" s="1"/>
    </row>
    <row r="26320" spans="8:8" x14ac:dyDescent="0.25">
      <c r="H26320" s="1"/>
    </row>
    <row r="26321" spans="8:8" x14ac:dyDescent="0.25">
      <c r="H26321" s="1"/>
    </row>
    <row r="26322" spans="8:8" x14ac:dyDescent="0.25">
      <c r="H26322" s="1"/>
    </row>
    <row r="26323" spans="8:8" x14ac:dyDescent="0.25">
      <c r="H26323" s="1"/>
    </row>
    <row r="26324" spans="8:8" x14ac:dyDescent="0.25">
      <c r="H26324" s="1"/>
    </row>
    <row r="26325" spans="8:8" x14ac:dyDescent="0.25">
      <c r="H26325" s="1"/>
    </row>
    <row r="26326" spans="8:8" x14ac:dyDescent="0.25">
      <c r="H26326" s="1"/>
    </row>
    <row r="26327" spans="8:8" x14ac:dyDescent="0.25">
      <c r="H26327" s="1"/>
    </row>
    <row r="26328" spans="8:8" x14ac:dyDescent="0.25">
      <c r="H26328" s="1"/>
    </row>
    <row r="26329" spans="8:8" x14ac:dyDescent="0.25">
      <c r="H26329" s="1"/>
    </row>
    <row r="26330" spans="8:8" x14ac:dyDescent="0.25">
      <c r="H26330" s="1"/>
    </row>
    <row r="26331" spans="8:8" x14ac:dyDescent="0.25">
      <c r="H26331" s="1"/>
    </row>
    <row r="26332" spans="8:8" x14ac:dyDescent="0.25">
      <c r="H26332" s="1"/>
    </row>
    <row r="26333" spans="8:8" x14ac:dyDescent="0.25">
      <c r="H26333" s="1"/>
    </row>
    <row r="26334" spans="8:8" x14ac:dyDescent="0.25">
      <c r="H26334" s="1"/>
    </row>
    <row r="26335" spans="8:8" x14ac:dyDescent="0.25">
      <c r="H26335" s="1"/>
    </row>
    <row r="26336" spans="8:8" x14ac:dyDescent="0.25">
      <c r="H26336" s="1"/>
    </row>
    <row r="26337" spans="8:8" x14ac:dyDescent="0.25">
      <c r="H26337" s="1"/>
    </row>
    <row r="26338" spans="8:8" x14ac:dyDescent="0.25">
      <c r="H26338" s="1"/>
    </row>
    <row r="26339" spans="8:8" x14ac:dyDescent="0.25">
      <c r="H26339" s="1"/>
    </row>
    <row r="26340" spans="8:8" x14ac:dyDescent="0.25">
      <c r="H26340" s="1"/>
    </row>
    <row r="26341" spans="8:8" x14ac:dyDescent="0.25">
      <c r="H26341" s="1"/>
    </row>
    <row r="26342" spans="8:8" x14ac:dyDescent="0.25">
      <c r="H26342" s="1"/>
    </row>
    <row r="26343" spans="8:8" x14ac:dyDescent="0.25">
      <c r="H26343" s="1"/>
    </row>
    <row r="26344" spans="8:8" x14ac:dyDescent="0.25">
      <c r="H26344" s="1"/>
    </row>
    <row r="26345" spans="8:8" x14ac:dyDescent="0.25">
      <c r="H26345" s="1"/>
    </row>
    <row r="26346" spans="8:8" x14ac:dyDescent="0.25">
      <c r="H26346" s="1"/>
    </row>
    <row r="26347" spans="8:8" x14ac:dyDescent="0.25">
      <c r="H26347" s="1"/>
    </row>
    <row r="26348" spans="8:8" x14ac:dyDescent="0.25">
      <c r="H26348" s="1"/>
    </row>
    <row r="26349" spans="8:8" x14ac:dyDescent="0.25">
      <c r="H26349" s="1"/>
    </row>
    <row r="26350" spans="8:8" x14ac:dyDescent="0.25">
      <c r="H26350" s="1"/>
    </row>
    <row r="26351" spans="8:8" x14ac:dyDescent="0.25">
      <c r="H26351" s="1"/>
    </row>
    <row r="26352" spans="8:8" x14ac:dyDescent="0.25">
      <c r="H26352" s="1"/>
    </row>
    <row r="26353" spans="8:8" x14ac:dyDescent="0.25">
      <c r="H26353" s="1"/>
    </row>
    <row r="26354" spans="8:8" x14ac:dyDescent="0.25">
      <c r="H26354" s="1"/>
    </row>
    <row r="26355" spans="8:8" x14ac:dyDescent="0.25">
      <c r="H26355" s="1"/>
    </row>
    <row r="26356" spans="8:8" x14ac:dyDescent="0.25">
      <c r="H26356" s="1"/>
    </row>
    <row r="26357" spans="8:8" x14ac:dyDescent="0.25">
      <c r="H26357" s="1"/>
    </row>
    <row r="26358" spans="8:8" x14ac:dyDescent="0.25">
      <c r="H26358" s="1"/>
    </row>
    <row r="26359" spans="8:8" x14ac:dyDescent="0.25">
      <c r="H26359" s="1"/>
    </row>
    <row r="26360" spans="8:8" x14ac:dyDescent="0.25">
      <c r="H26360" s="1"/>
    </row>
    <row r="26361" spans="8:8" x14ac:dyDescent="0.25">
      <c r="H26361" s="1"/>
    </row>
    <row r="26362" spans="8:8" x14ac:dyDescent="0.25">
      <c r="H26362" s="1"/>
    </row>
    <row r="26363" spans="8:8" x14ac:dyDescent="0.25">
      <c r="H26363" s="1"/>
    </row>
    <row r="26364" spans="8:8" x14ac:dyDescent="0.25">
      <c r="H26364" s="1"/>
    </row>
    <row r="26365" spans="8:8" x14ac:dyDescent="0.25">
      <c r="H26365" s="1"/>
    </row>
    <row r="26366" spans="8:8" x14ac:dyDescent="0.25">
      <c r="H26366" s="1"/>
    </row>
    <row r="26367" spans="8:8" x14ac:dyDescent="0.25">
      <c r="H26367" s="1"/>
    </row>
    <row r="26368" spans="8:8" x14ac:dyDescent="0.25">
      <c r="H26368" s="1"/>
    </row>
    <row r="26369" spans="8:8" x14ac:dyDescent="0.25">
      <c r="H26369" s="1"/>
    </row>
    <row r="26370" spans="8:8" x14ac:dyDescent="0.25">
      <c r="H26370" s="1"/>
    </row>
    <row r="26371" spans="8:8" x14ac:dyDescent="0.25">
      <c r="H26371" s="1"/>
    </row>
    <row r="26372" spans="8:8" x14ac:dyDescent="0.25">
      <c r="H26372" s="1"/>
    </row>
    <row r="26373" spans="8:8" x14ac:dyDescent="0.25">
      <c r="H26373" s="1"/>
    </row>
    <row r="26374" spans="8:8" x14ac:dyDescent="0.25">
      <c r="H26374" s="1"/>
    </row>
    <row r="26375" spans="8:8" x14ac:dyDescent="0.25">
      <c r="H26375" s="1"/>
    </row>
    <row r="26376" spans="8:8" x14ac:dyDescent="0.25">
      <c r="H26376" s="1"/>
    </row>
    <row r="26377" spans="8:8" x14ac:dyDescent="0.25">
      <c r="H26377" s="1"/>
    </row>
    <row r="26378" spans="8:8" x14ac:dyDescent="0.25">
      <c r="H26378" s="1"/>
    </row>
    <row r="26379" spans="8:8" x14ac:dyDescent="0.25">
      <c r="H26379" s="1"/>
    </row>
    <row r="26380" spans="8:8" x14ac:dyDescent="0.25">
      <c r="H26380" s="1"/>
    </row>
    <row r="26381" spans="8:8" x14ac:dyDescent="0.25">
      <c r="H26381" s="1"/>
    </row>
    <row r="26382" spans="8:8" x14ac:dyDescent="0.25">
      <c r="H26382" s="1"/>
    </row>
    <row r="26383" spans="8:8" x14ac:dyDescent="0.25">
      <c r="H26383" s="1"/>
    </row>
    <row r="26384" spans="8:8" x14ac:dyDescent="0.25">
      <c r="H26384" s="1"/>
    </row>
    <row r="26385" spans="8:8" x14ac:dyDescent="0.25">
      <c r="H26385" s="1"/>
    </row>
    <row r="26386" spans="8:8" x14ac:dyDescent="0.25">
      <c r="H26386" s="1"/>
    </row>
    <row r="26387" spans="8:8" x14ac:dyDescent="0.25">
      <c r="H26387" s="1"/>
    </row>
    <row r="26388" spans="8:8" x14ac:dyDescent="0.25">
      <c r="H26388" s="1"/>
    </row>
    <row r="26389" spans="8:8" x14ac:dyDescent="0.25">
      <c r="H26389" s="1"/>
    </row>
    <row r="26390" spans="8:8" x14ac:dyDescent="0.25">
      <c r="H26390" s="1"/>
    </row>
    <row r="26391" spans="8:8" x14ac:dyDescent="0.25">
      <c r="H26391" s="1"/>
    </row>
    <row r="26392" spans="8:8" x14ac:dyDescent="0.25">
      <c r="H26392" s="1"/>
    </row>
    <row r="26393" spans="8:8" x14ac:dyDescent="0.25">
      <c r="H26393" s="1"/>
    </row>
    <row r="26394" spans="8:8" x14ac:dyDescent="0.25">
      <c r="H26394" s="1"/>
    </row>
    <row r="26395" spans="8:8" x14ac:dyDescent="0.25">
      <c r="H26395" s="1"/>
    </row>
    <row r="26396" spans="8:8" x14ac:dyDescent="0.25">
      <c r="H26396" s="1"/>
    </row>
    <row r="26397" spans="8:8" x14ac:dyDescent="0.25">
      <c r="H26397" s="1"/>
    </row>
    <row r="26398" spans="8:8" x14ac:dyDescent="0.25">
      <c r="H26398" s="1"/>
    </row>
    <row r="26399" spans="8:8" x14ac:dyDescent="0.25">
      <c r="H26399" s="1"/>
    </row>
    <row r="26400" spans="8:8" x14ac:dyDescent="0.25">
      <c r="H26400" s="1"/>
    </row>
    <row r="26401" spans="8:8" x14ac:dyDescent="0.25">
      <c r="H26401" s="1"/>
    </row>
    <row r="26402" spans="8:8" x14ac:dyDescent="0.25">
      <c r="H26402" s="1"/>
    </row>
    <row r="26403" spans="8:8" x14ac:dyDescent="0.25">
      <c r="H26403" s="1"/>
    </row>
    <row r="26404" spans="8:8" x14ac:dyDescent="0.25">
      <c r="H26404" s="1"/>
    </row>
    <row r="26405" spans="8:8" x14ac:dyDescent="0.25">
      <c r="H26405" s="1"/>
    </row>
    <row r="26406" spans="8:8" x14ac:dyDescent="0.25">
      <c r="H26406" s="1"/>
    </row>
    <row r="26407" spans="8:8" x14ac:dyDescent="0.25">
      <c r="H26407" s="1"/>
    </row>
    <row r="26408" spans="8:8" x14ac:dyDescent="0.25">
      <c r="H26408" s="1"/>
    </row>
    <row r="26409" spans="8:8" x14ac:dyDescent="0.25">
      <c r="H26409" s="1"/>
    </row>
    <row r="26410" spans="8:8" x14ac:dyDescent="0.25">
      <c r="H26410" s="1"/>
    </row>
    <row r="26411" spans="8:8" x14ac:dyDescent="0.25">
      <c r="H26411" s="1"/>
    </row>
    <row r="26412" spans="8:8" x14ac:dyDescent="0.25">
      <c r="H26412" s="1"/>
    </row>
    <row r="26413" spans="8:8" x14ac:dyDescent="0.25">
      <c r="H26413" s="1"/>
    </row>
    <row r="26414" spans="8:8" x14ac:dyDescent="0.25">
      <c r="H26414" s="1"/>
    </row>
    <row r="26415" spans="8:8" x14ac:dyDescent="0.25">
      <c r="H26415" s="1"/>
    </row>
    <row r="26416" spans="8:8" x14ac:dyDescent="0.25">
      <c r="H26416" s="1"/>
    </row>
    <row r="26417" spans="8:8" x14ac:dyDescent="0.25">
      <c r="H26417" s="1"/>
    </row>
    <row r="26418" spans="8:8" x14ac:dyDescent="0.25">
      <c r="H26418" s="1"/>
    </row>
    <row r="26419" spans="8:8" x14ac:dyDescent="0.25">
      <c r="H26419" s="1"/>
    </row>
    <row r="26420" spans="8:8" x14ac:dyDescent="0.25">
      <c r="H26420" s="1"/>
    </row>
    <row r="26421" spans="8:8" x14ac:dyDescent="0.25">
      <c r="H26421" s="1"/>
    </row>
    <row r="26422" spans="8:8" x14ac:dyDescent="0.25">
      <c r="H26422" s="1"/>
    </row>
    <row r="26423" spans="8:8" x14ac:dyDescent="0.25">
      <c r="H26423" s="1"/>
    </row>
    <row r="26424" spans="8:8" x14ac:dyDescent="0.25">
      <c r="H26424" s="1"/>
    </row>
    <row r="26425" spans="8:8" x14ac:dyDescent="0.25">
      <c r="H26425" s="1"/>
    </row>
    <row r="26426" spans="8:8" x14ac:dyDescent="0.25">
      <c r="H26426" s="1"/>
    </row>
    <row r="26427" spans="8:8" x14ac:dyDescent="0.25">
      <c r="H26427" s="1"/>
    </row>
    <row r="26428" spans="8:8" x14ac:dyDescent="0.25">
      <c r="H26428" s="1"/>
    </row>
    <row r="26429" spans="8:8" x14ac:dyDescent="0.25">
      <c r="H26429" s="1"/>
    </row>
    <row r="26430" spans="8:8" x14ac:dyDescent="0.25">
      <c r="H26430" s="1"/>
    </row>
    <row r="26431" spans="8:8" x14ac:dyDescent="0.25">
      <c r="H26431" s="1"/>
    </row>
    <row r="26432" spans="8:8" x14ac:dyDescent="0.25">
      <c r="H26432" s="1"/>
    </row>
    <row r="26433" spans="8:8" x14ac:dyDescent="0.25">
      <c r="H26433" s="1"/>
    </row>
    <row r="26434" spans="8:8" x14ac:dyDescent="0.25">
      <c r="H26434" s="1"/>
    </row>
    <row r="26435" spans="8:8" x14ac:dyDescent="0.25">
      <c r="H26435" s="1"/>
    </row>
    <row r="26436" spans="8:8" x14ac:dyDescent="0.25">
      <c r="H26436" s="1"/>
    </row>
    <row r="26437" spans="8:8" x14ac:dyDescent="0.25">
      <c r="H26437" s="1"/>
    </row>
    <row r="26438" spans="8:8" x14ac:dyDescent="0.25">
      <c r="H26438" s="1"/>
    </row>
    <row r="26439" spans="8:8" x14ac:dyDescent="0.25">
      <c r="H26439" s="1"/>
    </row>
    <row r="26440" spans="8:8" x14ac:dyDescent="0.25">
      <c r="H26440" s="1"/>
    </row>
    <row r="26441" spans="8:8" x14ac:dyDescent="0.25">
      <c r="H26441" s="1"/>
    </row>
    <row r="26442" spans="8:8" x14ac:dyDescent="0.25">
      <c r="H26442" s="1"/>
    </row>
    <row r="26443" spans="8:8" x14ac:dyDescent="0.25">
      <c r="H26443" s="1"/>
    </row>
    <row r="26444" spans="8:8" x14ac:dyDescent="0.25">
      <c r="H26444" s="1"/>
    </row>
    <row r="26445" spans="8:8" x14ac:dyDescent="0.25">
      <c r="H26445" s="1"/>
    </row>
    <row r="26446" spans="8:8" x14ac:dyDescent="0.25">
      <c r="H26446" s="1"/>
    </row>
    <row r="26447" spans="8:8" x14ac:dyDescent="0.25">
      <c r="H26447" s="1"/>
    </row>
    <row r="26448" spans="8:8" x14ac:dyDescent="0.25">
      <c r="H26448" s="1"/>
    </row>
    <row r="26449" spans="8:8" x14ac:dyDescent="0.25">
      <c r="H26449" s="1"/>
    </row>
    <row r="26450" spans="8:8" x14ac:dyDescent="0.25">
      <c r="H26450" s="1"/>
    </row>
    <row r="26451" spans="8:8" x14ac:dyDescent="0.25">
      <c r="H26451" s="1"/>
    </row>
    <row r="26452" spans="8:8" x14ac:dyDescent="0.25">
      <c r="H26452" s="1"/>
    </row>
    <row r="26453" spans="8:8" x14ac:dyDescent="0.25">
      <c r="H26453" s="1"/>
    </row>
    <row r="26454" spans="8:8" x14ac:dyDescent="0.25">
      <c r="H26454" s="1"/>
    </row>
    <row r="26455" spans="8:8" x14ac:dyDescent="0.25">
      <c r="H26455" s="1"/>
    </row>
    <row r="26456" spans="8:8" x14ac:dyDescent="0.25">
      <c r="H26456" s="1"/>
    </row>
    <row r="26457" spans="8:8" x14ac:dyDescent="0.25">
      <c r="H26457" s="1"/>
    </row>
    <row r="26458" spans="8:8" x14ac:dyDescent="0.25">
      <c r="H26458" s="1"/>
    </row>
    <row r="26459" spans="8:8" x14ac:dyDescent="0.25">
      <c r="H26459" s="1"/>
    </row>
    <row r="26460" spans="8:8" x14ac:dyDescent="0.25">
      <c r="H26460" s="1"/>
    </row>
    <row r="26461" spans="8:8" x14ac:dyDescent="0.25">
      <c r="H26461" s="1"/>
    </row>
    <row r="26462" spans="8:8" x14ac:dyDescent="0.25">
      <c r="H26462" s="1"/>
    </row>
    <row r="26463" spans="8:8" x14ac:dyDescent="0.25">
      <c r="H26463" s="1"/>
    </row>
    <row r="26464" spans="8:8" x14ac:dyDescent="0.25">
      <c r="H26464" s="1"/>
    </row>
    <row r="26465" spans="8:8" x14ac:dyDescent="0.25">
      <c r="H26465" s="1"/>
    </row>
    <row r="26466" spans="8:8" x14ac:dyDescent="0.25">
      <c r="H26466" s="1"/>
    </row>
    <row r="26467" spans="8:8" x14ac:dyDescent="0.25">
      <c r="H26467" s="1"/>
    </row>
    <row r="26468" spans="8:8" x14ac:dyDescent="0.25">
      <c r="H26468" s="1"/>
    </row>
    <row r="26469" spans="8:8" x14ac:dyDescent="0.25">
      <c r="H26469" s="1"/>
    </row>
    <row r="26470" spans="8:8" x14ac:dyDescent="0.25">
      <c r="H26470" s="1"/>
    </row>
    <row r="26471" spans="8:8" x14ac:dyDescent="0.25">
      <c r="H26471" s="1"/>
    </row>
    <row r="26472" spans="8:8" x14ac:dyDescent="0.25">
      <c r="H26472" s="1"/>
    </row>
    <row r="26473" spans="8:8" x14ac:dyDescent="0.25">
      <c r="H26473" s="1"/>
    </row>
    <row r="26474" spans="8:8" x14ac:dyDescent="0.25">
      <c r="H26474" s="1"/>
    </row>
    <row r="26475" spans="8:8" x14ac:dyDescent="0.25">
      <c r="H26475" s="1"/>
    </row>
    <row r="26476" spans="8:8" x14ac:dyDescent="0.25">
      <c r="H26476" s="1"/>
    </row>
    <row r="26477" spans="8:8" x14ac:dyDescent="0.25">
      <c r="H26477" s="1"/>
    </row>
    <row r="26478" spans="8:8" x14ac:dyDescent="0.25">
      <c r="H26478" s="1"/>
    </row>
    <row r="26479" spans="8:8" x14ac:dyDescent="0.25">
      <c r="H26479" s="1"/>
    </row>
    <row r="26480" spans="8:8" x14ac:dyDescent="0.25">
      <c r="H26480" s="1"/>
    </row>
    <row r="26481" spans="8:8" x14ac:dyDescent="0.25">
      <c r="H26481" s="1"/>
    </row>
    <row r="26482" spans="8:8" x14ac:dyDescent="0.25">
      <c r="H26482" s="1"/>
    </row>
    <row r="26483" spans="8:8" x14ac:dyDescent="0.25">
      <c r="H26483" s="1"/>
    </row>
    <row r="26484" spans="8:8" x14ac:dyDescent="0.25">
      <c r="H26484" s="1"/>
    </row>
    <row r="26485" spans="8:8" x14ac:dyDescent="0.25">
      <c r="H26485" s="1"/>
    </row>
    <row r="26486" spans="8:8" x14ac:dyDescent="0.25">
      <c r="H26486" s="1"/>
    </row>
    <row r="26487" spans="8:8" x14ac:dyDescent="0.25">
      <c r="H26487" s="1"/>
    </row>
    <row r="26488" spans="8:8" x14ac:dyDescent="0.25">
      <c r="H26488" s="1"/>
    </row>
    <row r="26489" spans="8:8" x14ac:dyDescent="0.25">
      <c r="H26489" s="1"/>
    </row>
    <row r="26490" spans="8:8" x14ac:dyDescent="0.25">
      <c r="H26490" s="1"/>
    </row>
    <row r="26491" spans="8:8" x14ac:dyDescent="0.25">
      <c r="H26491" s="1"/>
    </row>
    <row r="26492" spans="8:8" x14ac:dyDescent="0.25">
      <c r="H26492" s="1"/>
    </row>
    <row r="26493" spans="8:8" x14ac:dyDescent="0.25">
      <c r="H26493" s="1"/>
    </row>
    <row r="26494" spans="8:8" x14ac:dyDescent="0.25">
      <c r="H26494" s="1"/>
    </row>
    <row r="26495" spans="8:8" x14ac:dyDescent="0.25">
      <c r="H26495" s="1"/>
    </row>
    <row r="26496" spans="8:8" x14ac:dyDescent="0.25">
      <c r="H26496" s="1"/>
    </row>
    <row r="26497" spans="8:8" x14ac:dyDescent="0.25">
      <c r="H26497" s="1"/>
    </row>
    <row r="26498" spans="8:8" x14ac:dyDescent="0.25">
      <c r="H26498" s="1"/>
    </row>
    <row r="26499" spans="8:8" x14ac:dyDescent="0.25">
      <c r="H26499" s="1"/>
    </row>
    <row r="26500" spans="8:8" x14ac:dyDescent="0.25">
      <c r="H26500" s="1"/>
    </row>
    <row r="26501" spans="8:8" x14ac:dyDescent="0.25">
      <c r="H26501" s="1"/>
    </row>
    <row r="26502" spans="8:8" x14ac:dyDescent="0.25">
      <c r="H26502" s="1"/>
    </row>
    <row r="26503" spans="8:8" x14ac:dyDescent="0.25">
      <c r="H26503" s="1"/>
    </row>
    <row r="26504" spans="8:8" x14ac:dyDescent="0.25">
      <c r="H26504" s="1"/>
    </row>
    <row r="26505" spans="8:8" x14ac:dyDescent="0.25">
      <c r="H26505" s="1"/>
    </row>
    <row r="26506" spans="8:8" x14ac:dyDescent="0.25">
      <c r="H26506" s="1"/>
    </row>
    <row r="26507" spans="8:8" x14ac:dyDescent="0.25">
      <c r="H26507" s="1"/>
    </row>
    <row r="26508" spans="8:8" x14ac:dyDescent="0.25">
      <c r="H26508" s="1"/>
    </row>
    <row r="26509" spans="8:8" x14ac:dyDescent="0.25">
      <c r="H26509" s="1"/>
    </row>
    <row r="26510" spans="8:8" x14ac:dyDescent="0.25">
      <c r="H26510" s="1"/>
    </row>
    <row r="26511" spans="8:8" x14ac:dyDescent="0.25">
      <c r="H26511" s="1"/>
    </row>
    <row r="26512" spans="8:8" x14ac:dyDescent="0.25">
      <c r="H26512" s="1"/>
    </row>
    <row r="26513" spans="8:8" x14ac:dyDescent="0.25">
      <c r="H26513" s="1"/>
    </row>
    <row r="26514" spans="8:8" x14ac:dyDescent="0.25">
      <c r="H26514" s="1"/>
    </row>
    <row r="26515" spans="8:8" x14ac:dyDescent="0.25">
      <c r="H26515" s="1"/>
    </row>
    <row r="26516" spans="8:8" x14ac:dyDescent="0.25">
      <c r="H26516" s="1"/>
    </row>
    <row r="26517" spans="8:8" x14ac:dyDescent="0.25">
      <c r="H26517" s="1"/>
    </row>
    <row r="26518" spans="8:8" x14ac:dyDescent="0.25">
      <c r="H26518" s="1"/>
    </row>
    <row r="26519" spans="8:8" x14ac:dyDescent="0.25">
      <c r="H26519" s="1"/>
    </row>
    <row r="26520" spans="8:8" x14ac:dyDescent="0.25">
      <c r="H26520" s="1"/>
    </row>
    <row r="26521" spans="8:8" x14ac:dyDescent="0.25">
      <c r="H26521" s="1"/>
    </row>
    <row r="26522" spans="8:8" x14ac:dyDescent="0.25">
      <c r="H26522" s="1"/>
    </row>
    <row r="26523" spans="8:8" x14ac:dyDescent="0.25">
      <c r="H26523" s="1"/>
    </row>
    <row r="26524" spans="8:8" x14ac:dyDescent="0.25">
      <c r="H26524" s="1"/>
    </row>
    <row r="26525" spans="8:8" x14ac:dyDescent="0.25">
      <c r="H26525" s="1"/>
    </row>
    <row r="26526" spans="8:8" x14ac:dyDescent="0.25">
      <c r="H26526" s="1"/>
    </row>
    <row r="26527" spans="8:8" x14ac:dyDescent="0.25">
      <c r="H26527" s="1"/>
    </row>
    <row r="26528" spans="8:8" x14ac:dyDescent="0.25">
      <c r="H26528" s="1"/>
    </row>
    <row r="26529" spans="8:8" x14ac:dyDescent="0.25">
      <c r="H26529" s="1"/>
    </row>
    <row r="26530" spans="8:8" x14ac:dyDescent="0.25">
      <c r="H26530" s="1"/>
    </row>
    <row r="26531" spans="8:8" x14ac:dyDescent="0.25">
      <c r="H26531" s="1"/>
    </row>
    <row r="26532" spans="8:8" x14ac:dyDescent="0.25">
      <c r="H26532" s="1"/>
    </row>
    <row r="26533" spans="8:8" x14ac:dyDescent="0.25">
      <c r="H26533" s="1"/>
    </row>
    <row r="26534" spans="8:8" x14ac:dyDescent="0.25">
      <c r="H26534" s="1"/>
    </row>
    <row r="26535" spans="8:8" x14ac:dyDescent="0.25">
      <c r="H26535" s="1"/>
    </row>
    <row r="26536" spans="8:8" x14ac:dyDescent="0.25">
      <c r="H26536" s="1"/>
    </row>
    <row r="26537" spans="8:8" x14ac:dyDescent="0.25">
      <c r="H26537" s="1"/>
    </row>
    <row r="26538" spans="8:8" x14ac:dyDescent="0.25">
      <c r="H26538" s="1"/>
    </row>
    <row r="26539" spans="8:8" x14ac:dyDescent="0.25">
      <c r="H26539" s="1"/>
    </row>
    <row r="26540" spans="8:8" x14ac:dyDescent="0.25">
      <c r="H26540" s="1"/>
    </row>
    <row r="26541" spans="8:8" x14ac:dyDescent="0.25">
      <c r="H26541" s="1"/>
    </row>
    <row r="26542" spans="8:8" x14ac:dyDescent="0.25">
      <c r="H26542" s="1"/>
    </row>
    <row r="26543" spans="8:8" x14ac:dyDescent="0.25">
      <c r="H26543" s="1"/>
    </row>
    <row r="26544" spans="8:8" x14ac:dyDescent="0.25">
      <c r="H26544" s="1"/>
    </row>
    <row r="26545" spans="8:8" x14ac:dyDescent="0.25">
      <c r="H26545" s="1"/>
    </row>
    <row r="26546" spans="8:8" x14ac:dyDescent="0.25">
      <c r="H26546" s="1"/>
    </row>
    <row r="26547" spans="8:8" x14ac:dyDescent="0.25">
      <c r="H26547" s="1"/>
    </row>
    <row r="26548" spans="8:8" x14ac:dyDescent="0.25">
      <c r="H26548" s="1"/>
    </row>
    <row r="26549" spans="8:8" x14ac:dyDescent="0.25">
      <c r="H26549" s="1"/>
    </row>
    <row r="26550" spans="8:8" x14ac:dyDescent="0.25">
      <c r="H26550" s="1"/>
    </row>
    <row r="26551" spans="8:8" x14ac:dyDescent="0.25">
      <c r="H26551" s="1"/>
    </row>
    <row r="26552" spans="8:8" x14ac:dyDescent="0.25">
      <c r="H26552" s="1"/>
    </row>
    <row r="26553" spans="8:8" x14ac:dyDescent="0.25">
      <c r="H26553" s="1"/>
    </row>
    <row r="26554" spans="8:8" x14ac:dyDescent="0.25">
      <c r="H26554" s="1"/>
    </row>
    <row r="26555" spans="8:8" x14ac:dyDescent="0.25">
      <c r="H26555" s="1"/>
    </row>
    <row r="26556" spans="8:8" x14ac:dyDescent="0.25">
      <c r="H26556" s="1"/>
    </row>
    <row r="26557" spans="8:8" x14ac:dyDescent="0.25">
      <c r="H26557" s="1"/>
    </row>
    <row r="26558" spans="8:8" x14ac:dyDescent="0.25">
      <c r="H26558" s="1"/>
    </row>
    <row r="26559" spans="8:8" x14ac:dyDescent="0.25">
      <c r="H26559" s="1"/>
    </row>
    <row r="26560" spans="8:8" x14ac:dyDescent="0.25">
      <c r="H26560" s="1"/>
    </row>
    <row r="26561" spans="8:8" x14ac:dyDescent="0.25">
      <c r="H26561" s="1"/>
    </row>
    <row r="26562" spans="8:8" x14ac:dyDescent="0.25">
      <c r="H26562" s="1"/>
    </row>
    <row r="26563" spans="8:8" x14ac:dyDescent="0.25">
      <c r="H26563" s="1"/>
    </row>
    <row r="26564" spans="8:8" x14ac:dyDescent="0.25">
      <c r="H26564" s="1"/>
    </row>
    <row r="26565" spans="8:8" x14ac:dyDescent="0.25">
      <c r="H26565" s="1"/>
    </row>
    <row r="26566" spans="8:8" x14ac:dyDescent="0.25">
      <c r="H26566" s="1"/>
    </row>
    <row r="26567" spans="8:8" x14ac:dyDescent="0.25">
      <c r="H26567" s="1"/>
    </row>
    <row r="26568" spans="8:8" x14ac:dyDescent="0.25">
      <c r="H26568" s="1"/>
    </row>
    <row r="26569" spans="8:8" x14ac:dyDescent="0.25">
      <c r="H26569" s="1"/>
    </row>
    <row r="26570" spans="8:8" x14ac:dyDescent="0.25">
      <c r="H26570" s="1"/>
    </row>
    <row r="26571" spans="8:8" x14ac:dyDescent="0.25">
      <c r="H26571" s="1"/>
    </row>
    <row r="26572" spans="8:8" x14ac:dyDescent="0.25">
      <c r="H26572" s="1"/>
    </row>
    <row r="26573" spans="8:8" x14ac:dyDescent="0.25">
      <c r="H26573" s="1"/>
    </row>
    <row r="26574" spans="8:8" x14ac:dyDescent="0.25">
      <c r="H26574" s="1"/>
    </row>
    <row r="26575" spans="8:8" x14ac:dyDescent="0.25">
      <c r="H26575" s="1"/>
    </row>
    <row r="26576" spans="8:8" x14ac:dyDescent="0.25">
      <c r="H26576" s="1"/>
    </row>
    <row r="26577" spans="8:8" x14ac:dyDescent="0.25">
      <c r="H26577" s="1"/>
    </row>
    <row r="26578" spans="8:8" x14ac:dyDescent="0.25">
      <c r="H26578" s="1"/>
    </row>
    <row r="26579" spans="8:8" x14ac:dyDescent="0.25">
      <c r="H26579" s="1"/>
    </row>
    <row r="26580" spans="8:8" x14ac:dyDescent="0.25">
      <c r="H26580" s="1"/>
    </row>
    <row r="26581" spans="8:8" x14ac:dyDescent="0.25">
      <c r="H26581" s="1"/>
    </row>
    <row r="26582" spans="8:8" x14ac:dyDescent="0.25">
      <c r="H26582" s="1"/>
    </row>
    <row r="26583" spans="8:8" x14ac:dyDescent="0.25">
      <c r="H26583" s="1"/>
    </row>
    <row r="26584" spans="8:8" x14ac:dyDescent="0.25">
      <c r="H26584" s="1"/>
    </row>
    <row r="26585" spans="8:8" x14ac:dyDescent="0.25">
      <c r="H26585" s="1"/>
    </row>
    <row r="26586" spans="8:8" x14ac:dyDescent="0.25">
      <c r="H26586" s="1"/>
    </row>
    <row r="26587" spans="8:8" x14ac:dyDescent="0.25">
      <c r="H26587" s="1"/>
    </row>
    <row r="26588" spans="8:8" x14ac:dyDescent="0.25">
      <c r="H26588" s="1"/>
    </row>
    <row r="26589" spans="8:8" x14ac:dyDescent="0.25">
      <c r="H26589" s="1"/>
    </row>
    <row r="26590" spans="8:8" x14ac:dyDescent="0.25">
      <c r="H26590" s="1"/>
    </row>
    <row r="26591" spans="8:8" x14ac:dyDescent="0.25">
      <c r="H26591" s="1"/>
    </row>
    <row r="26592" spans="8:8" x14ac:dyDescent="0.25">
      <c r="H26592" s="1"/>
    </row>
    <row r="26593" spans="8:8" x14ac:dyDescent="0.25">
      <c r="H26593" s="1"/>
    </row>
    <row r="26594" spans="8:8" x14ac:dyDescent="0.25">
      <c r="H26594" s="1"/>
    </row>
    <row r="26595" spans="8:8" x14ac:dyDescent="0.25">
      <c r="H26595" s="1"/>
    </row>
    <row r="26596" spans="8:8" x14ac:dyDescent="0.25">
      <c r="H26596" s="1"/>
    </row>
    <row r="26597" spans="8:8" x14ac:dyDescent="0.25">
      <c r="H26597" s="1"/>
    </row>
    <row r="26598" spans="8:8" x14ac:dyDescent="0.25">
      <c r="H26598" s="1"/>
    </row>
    <row r="26599" spans="8:8" x14ac:dyDescent="0.25">
      <c r="H26599" s="1"/>
    </row>
    <row r="26600" spans="8:8" x14ac:dyDescent="0.25">
      <c r="H26600" s="1"/>
    </row>
    <row r="26601" spans="8:8" x14ac:dyDescent="0.25">
      <c r="H26601" s="1"/>
    </row>
    <row r="26602" spans="8:8" x14ac:dyDescent="0.25">
      <c r="H26602" s="1"/>
    </row>
    <row r="26603" spans="8:8" x14ac:dyDescent="0.25">
      <c r="H26603" s="1"/>
    </row>
    <row r="26604" spans="8:8" x14ac:dyDescent="0.25">
      <c r="H26604" s="1"/>
    </row>
    <row r="26605" spans="8:8" x14ac:dyDescent="0.25">
      <c r="H26605" s="1"/>
    </row>
    <row r="26606" spans="8:8" x14ac:dyDescent="0.25">
      <c r="H26606" s="1"/>
    </row>
    <row r="26607" spans="8:8" x14ac:dyDescent="0.25">
      <c r="H26607" s="1"/>
    </row>
    <row r="26608" spans="8:8" x14ac:dyDescent="0.25">
      <c r="H26608" s="1"/>
    </row>
    <row r="26609" spans="8:8" x14ac:dyDescent="0.25">
      <c r="H26609" s="1"/>
    </row>
    <row r="26610" spans="8:8" x14ac:dyDescent="0.25">
      <c r="H26610" s="1"/>
    </row>
    <row r="26611" spans="8:8" x14ac:dyDescent="0.25">
      <c r="H26611" s="1"/>
    </row>
    <row r="26612" spans="8:8" x14ac:dyDescent="0.25">
      <c r="H26612" s="1"/>
    </row>
    <row r="26613" spans="8:8" x14ac:dyDescent="0.25">
      <c r="H26613" s="1"/>
    </row>
    <row r="26614" spans="8:8" x14ac:dyDescent="0.25">
      <c r="H26614" s="1"/>
    </row>
    <row r="26615" spans="8:8" x14ac:dyDescent="0.25">
      <c r="H26615" s="1"/>
    </row>
    <row r="26616" spans="8:8" x14ac:dyDescent="0.25">
      <c r="H26616" s="1"/>
    </row>
    <row r="26617" spans="8:8" x14ac:dyDescent="0.25">
      <c r="H26617" s="1"/>
    </row>
    <row r="26618" spans="8:8" x14ac:dyDescent="0.25">
      <c r="H26618" s="1"/>
    </row>
    <row r="26619" spans="8:8" x14ac:dyDescent="0.25">
      <c r="H26619" s="1"/>
    </row>
    <row r="26620" spans="8:8" x14ac:dyDescent="0.25">
      <c r="H26620" s="1"/>
    </row>
    <row r="26621" spans="8:8" x14ac:dyDescent="0.25">
      <c r="H26621" s="1"/>
    </row>
    <row r="26622" spans="8:8" x14ac:dyDescent="0.25">
      <c r="H26622" s="1"/>
    </row>
    <row r="26623" spans="8:8" x14ac:dyDescent="0.25">
      <c r="H26623" s="1"/>
    </row>
    <row r="26624" spans="8:8" x14ac:dyDescent="0.25">
      <c r="H26624" s="1"/>
    </row>
    <row r="26625" spans="8:8" x14ac:dyDescent="0.25">
      <c r="H26625" s="1"/>
    </row>
    <row r="26626" spans="8:8" x14ac:dyDescent="0.25">
      <c r="H26626" s="1"/>
    </row>
    <row r="26627" spans="8:8" x14ac:dyDescent="0.25">
      <c r="H26627" s="1"/>
    </row>
    <row r="26628" spans="8:8" x14ac:dyDescent="0.25">
      <c r="H26628" s="1"/>
    </row>
    <row r="26629" spans="8:8" x14ac:dyDescent="0.25">
      <c r="H26629" s="1"/>
    </row>
    <row r="26630" spans="8:8" x14ac:dyDescent="0.25">
      <c r="H26630" s="1"/>
    </row>
    <row r="26631" spans="8:8" x14ac:dyDescent="0.25">
      <c r="H26631" s="1"/>
    </row>
    <row r="26632" spans="8:8" x14ac:dyDescent="0.25">
      <c r="H26632" s="1"/>
    </row>
    <row r="26633" spans="8:8" x14ac:dyDescent="0.25">
      <c r="H26633" s="1"/>
    </row>
    <row r="26634" spans="8:8" x14ac:dyDescent="0.25">
      <c r="H26634" s="1"/>
    </row>
    <row r="26635" spans="8:8" x14ac:dyDescent="0.25">
      <c r="H26635" s="1"/>
    </row>
    <row r="26636" spans="8:8" x14ac:dyDescent="0.25">
      <c r="H26636" s="1"/>
    </row>
    <row r="26637" spans="8:8" x14ac:dyDescent="0.25">
      <c r="H26637" s="1"/>
    </row>
    <row r="26638" spans="8:8" x14ac:dyDescent="0.25">
      <c r="H26638" s="1"/>
    </row>
    <row r="26639" spans="8:8" x14ac:dyDescent="0.25">
      <c r="H26639" s="1"/>
    </row>
    <row r="26640" spans="8:8" x14ac:dyDescent="0.25">
      <c r="H26640" s="1"/>
    </row>
    <row r="26641" spans="8:8" x14ac:dyDescent="0.25">
      <c r="H26641" s="1"/>
    </row>
    <row r="26642" spans="8:8" x14ac:dyDescent="0.25">
      <c r="H26642" s="1"/>
    </row>
    <row r="26643" spans="8:8" x14ac:dyDescent="0.25">
      <c r="H26643" s="1"/>
    </row>
    <row r="26644" spans="8:8" x14ac:dyDescent="0.25">
      <c r="H26644" s="1"/>
    </row>
    <row r="26645" spans="8:8" x14ac:dyDescent="0.25">
      <c r="H26645" s="1"/>
    </row>
    <row r="26646" spans="8:8" x14ac:dyDescent="0.25">
      <c r="H26646" s="1"/>
    </row>
    <row r="26647" spans="8:8" x14ac:dyDescent="0.25">
      <c r="H26647" s="1"/>
    </row>
    <row r="26648" spans="8:8" x14ac:dyDescent="0.25">
      <c r="H26648" s="1"/>
    </row>
    <row r="26649" spans="8:8" x14ac:dyDescent="0.25">
      <c r="H26649" s="1"/>
    </row>
    <row r="26650" spans="8:8" x14ac:dyDescent="0.25">
      <c r="H26650" s="1"/>
    </row>
    <row r="26651" spans="8:8" x14ac:dyDescent="0.25">
      <c r="H26651" s="1"/>
    </row>
    <row r="26652" spans="8:8" x14ac:dyDescent="0.25">
      <c r="H26652" s="1"/>
    </row>
    <row r="26653" spans="8:8" x14ac:dyDescent="0.25">
      <c r="H26653" s="1"/>
    </row>
    <row r="26654" spans="8:8" x14ac:dyDescent="0.25">
      <c r="H26654" s="1"/>
    </row>
    <row r="26655" spans="8:8" x14ac:dyDescent="0.25">
      <c r="H26655" s="1"/>
    </row>
    <row r="26656" spans="8:8" x14ac:dyDescent="0.25">
      <c r="H26656" s="1"/>
    </row>
    <row r="26657" spans="8:8" x14ac:dyDescent="0.25">
      <c r="H26657" s="1"/>
    </row>
    <row r="26658" spans="8:8" x14ac:dyDescent="0.25">
      <c r="H26658" s="1"/>
    </row>
    <row r="26659" spans="8:8" x14ac:dyDescent="0.25">
      <c r="H26659" s="1"/>
    </row>
    <row r="26660" spans="8:8" x14ac:dyDescent="0.25">
      <c r="H26660" s="1"/>
    </row>
    <row r="26661" spans="8:8" x14ac:dyDescent="0.25">
      <c r="H26661" s="1"/>
    </row>
    <row r="26662" spans="8:8" x14ac:dyDescent="0.25">
      <c r="H26662" s="1"/>
    </row>
    <row r="26663" spans="8:8" x14ac:dyDescent="0.25">
      <c r="H26663" s="1"/>
    </row>
    <row r="26664" spans="8:8" x14ac:dyDescent="0.25">
      <c r="H26664" s="1"/>
    </row>
    <row r="26665" spans="8:8" x14ac:dyDescent="0.25">
      <c r="H26665" s="1"/>
    </row>
    <row r="26666" spans="8:8" x14ac:dyDescent="0.25">
      <c r="H26666" s="1"/>
    </row>
    <row r="26667" spans="8:8" x14ac:dyDescent="0.25">
      <c r="H26667" s="1"/>
    </row>
    <row r="26668" spans="8:8" x14ac:dyDescent="0.25">
      <c r="H26668" s="1"/>
    </row>
    <row r="26669" spans="8:8" x14ac:dyDescent="0.25">
      <c r="H26669" s="1"/>
    </row>
    <row r="26670" spans="8:8" x14ac:dyDescent="0.25">
      <c r="H26670" s="1"/>
    </row>
    <row r="26671" spans="8:8" x14ac:dyDescent="0.25">
      <c r="H26671" s="1"/>
    </row>
    <row r="26672" spans="8:8" x14ac:dyDescent="0.25">
      <c r="H26672" s="1"/>
    </row>
    <row r="26673" spans="8:8" x14ac:dyDescent="0.25">
      <c r="H26673" s="1"/>
    </row>
    <row r="26674" spans="8:8" x14ac:dyDescent="0.25">
      <c r="H26674" s="1"/>
    </row>
    <row r="26675" spans="8:8" x14ac:dyDescent="0.25">
      <c r="H26675" s="1"/>
    </row>
    <row r="26676" spans="8:8" x14ac:dyDescent="0.25">
      <c r="H26676" s="1"/>
    </row>
    <row r="26677" spans="8:8" x14ac:dyDescent="0.25">
      <c r="H26677" s="1"/>
    </row>
    <row r="26678" spans="8:8" x14ac:dyDescent="0.25">
      <c r="H26678" s="1"/>
    </row>
    <row r="26679" spans="8:8" x14ac:dyDescent="0.25">
      <c r="H26679" s="1"/>
    </row>
    <row r="26680" spans="8:8" x14ac:dyDescent="0.25">
      <c r="H26680" s="1"/>
    </row>
    <row r="26681" spans="8:8" x14ac:dyDescent="0.25">
      <c r="H26681" s="1"/>
    </row>
    <row r="26682" spans="8:8" x14ac:dyDescent="0.25">
      <c r="H26682" s="1"/>
    </row>
    <row r="26683" spans="8:8" x14ac:dyDescent="0.25">
      <c r="H26683" s="1"/>
    </row>
    <row r="26684" spans="8:8" x14ac:dyDescent="0.25">
      <c r="H26684" s="1"/>
    </row>
    <row r="26685" spans="8:8" x14ac:dyDescent="0.25">
      <c r="H26685" s="1"/>
    </row>
    <row r="26686" spans="8:8" x14ac:dyDescent="0.25">
      <c r="H26686" s="1"/>
    </row>
    <row r="26687" spans="8:8" x14ac:dyDescent="0.25">
      <c r="H26687" s="1"/>
    </row>
    <row r="26688" spans="8:8" x14ac:dyDescent="0.25">
      <c r="H26688" s="1"/>
    </row>
    <row r="26689" spans="8:8" x14ac:dyDescent="0.25">
      <c r="H26689" s="1"/>
    </row>
    <row r="26690" spans="8:8" x14ac:dyDescent="0.25">
      <c r="H26690" s="1"/>
    </row>
    <row r="26691" spans="8:8" x14ac:dyDescent="0.25">
      <c r="H26691" s="1"/>
    </row>
    <row r="26692" spans="8:8" x14ac:dyDescent="0.25">
      <c r="H26692" s="1"/>
    </row>
    <row r="26693" spans="8:8" x14ac:dyDescent="0.25">
      <c r="H26693" s="1"/>
    </row>
    <row r="26694" spans="8:8" x14ac:dyDescent="0.25">
      <c r="H26694" s="1"/>
    </row>
    <row r="26695" spans="8:8" x14ac:dyDescent="0.25">
      <c r="H26695" s="1"/>
    </row>
    <row r="26696" spans="8:8" x14ac:dyDescent="0.25">
      <c r="H26696" s="1"/>
    </row>
    <row r="26697" spans="8:8" x14ac:dyDescent="0.25">
      <c r="H26697" s="1"/>
    </row>
    <row r="26698" spans="8:8" x14ac:dyDescent="0.25">
      <c r="H26698" s="1"/>
    </row>
    <row r="26699" spans="8:8" x14ac:dyDescent="0.25">
      <c r="H26699" s="1"/>
    </row>
    <row r="26700" spans="8:8" x14ac:dyDescent="0.25">
      <c r="H26700" s="1"/>
    </row>
    <row r="26701" spans="8:8" x14ac:dyDescent="0.25">
      <c r="H26701" s="1"/>
    </row>
    <row r="26702" spans="8:8" x14ac:dyDescent="0.25">
      <c r="H26702" s="1"/>
    </row>
    <row r="26703" spans="8:8" x14ac:dyDescent="0.25">
      <c r="H26703" s="1"/>
    </row>
    <row r="26704" spans="8:8" x14ac:dyDescent="0.25">
      <c r="H26704" s="1"/>
    </row>
    <row r="26705" spans="8:8" x14ac:dyDescent="0.25">
      <c r="H26705" s="1"/>
    </row>
    <row r="26706" spans="8:8" x14ac:dyDescent="0.25">
      <c r="H26706" s="1"/>
    </row>
    <row r="26707" spans="8:8" x14ac:dyDescent="0.25">
      <c r="H26707" s="1"/>
    </row>
    <row r="26708" spans="8:8" x14ac:dyDescent="0.25">
      <c r="H26708" s="1"/>
    </row>
    <row r="26709" spans="8:8" x14ac:dyDescent="0.25">
      <c r="H26709" s="1"/>
    </row>
    <row r="26710" spans="8:8" x14ac:dyDescent="0.25">
      <c r="H26710" s="1"/>
    </row>
    <row r="26711" spans="8:8" x14ac:dyDescent="0.25">
      <c r="H26711" s="1"/>
    </row>
    <row r="26712" spans="8:8" x14ac:dyDescent="0.25">
      <c r="H26712" s="1"/>
    </row>
    <row r="26713" spans="8:8" x14ac:dyDescent="0.25">
      <c r="H26713" s="1"/>
    </row>
    <row r="26714" spans="8:8" x14ac:dyDescent="0.25">
      <c r="H26714" s="1"/>
    </row>
    <row r="26715" spans="8:8" x14ac:dyDescent="0.25">
      <c r="H26715" s="1"/>
    </row>
    <row r="26716" spans="8:8" x14ac:dyDescent="0.25">
      <c r="H26716" s="1"/>
    </row>
    <row r="26717" spans="8:8" x14ac:dyDescent="0.25">
      <c r="H26717" s="1"/>
    </row>
    <row r="26718" spans="8:8" x14ac:dyDescent="0.25">
      <c r="H26718" s="1"/>
    </row>
    <row r="26719" spans="8:8" x14ac:dyDescent="0.25">
      <c r="H26719" s="1"/>
    </row>
    <row r="26720" spans="8:8" x14ac:dyDescent="0.25">
      <c r="H26720" s="1"/>
    </row>
    <row r="26721" spans="8:8" x14ac:dyDescent="0.25">
      <c r="H26721" s="1"/>
    </row>
    <row r="26722" spans="8:8" x14ac:dyDescent="0.25">
      <c r="H26722" s="1"/>
    </row>
    <row r="26723" spans="8:8" x14ac:dyDescent="0.25">
      <c r="H26723" s="1"/>
    </row>
    <row r="26724" spans="8:8" x14ac:dyDescent="0.25">
      <c r="H26724" s="1"/>
    </row>
    <row r="26725" spans="8:8" x14ac:dyDescent="0.25">
      <c r="H26725" s="1"/>
    </row>
    <row r="26726" spans="8:8" x14ac:dyDescent="0.25">
      <c r="H26726" s="1"/>
    </row>
    <row r="26727" spans="8:8" x14ac:dyDescent="0.25">
      <c r="H26727" s="1"/>
    </row>
    <row r="26728" spans="8:8" x14ac:dyDescent="0.25">
      <c r="H26728" s="1"/>
    </row>
    <row r="26729" spans="8:8" x14ac:dyDescent="0.25">
      <c r="H26729" s="1"/>
    </row>
    <row r="26730" spans="8:8" x14ac:dyDescent="0.25">
      <c r="H26730" s="1"/>
    </row>
    <row r="26731" spans="8:8" x14ac:dyDescent="0.25">
      <c r="H26731" s="1"/>
    </row>
    <row r="26732" spans="8:8" x14ac:dyDescent="0.25">
      <c r="H26732" s="1"/>
    </row>
    <row r="26733" spans="8:8" x14ac:dyDescent="0.25">
      <c r="H26733" s="1"/>
    </row>
    <row r="26734" spans="8:8" x14ac:dyDescent="0.25">
      <c r="H26734" s="1"/>
    </row>
    <row r="26735" spans="8:8" x14ac:dyDescent="0.25">
      <c r="H26735" s="1"/>
    </row>
    <row r="26736" spans="8:8" x14ac:dyDescent="0.25">
      <c r="H26736" s="1"/>
    </row>
    <row r="26737" spans="8:8" x14ac:dyDescent="0.25">
      <c r="H26737" s="1"/>
    </row>
    <row r="26738" spans="8:8" x14ac:dyDescent="0.25">
      <c r="H26738" s="1"/>
    </row>
    <row r="26739" spans="8:8" x14ac:dyDescent="0.25">
      <c r="H26739" s="1"/>
    </row>
    <row r="26740" spans="8:8" x14ac:dyDescent="0.25">
      <c r="H26740" s="1"/>
    </row>
    <row r="26741" spans="8:8" x14ac:dyDescent="0.25">
      <c r="H26741" s="1"/>
    </row>
    <row r="26742" spans="8:8" x14ac:dyDescent="0.25">
      <c r="H26742" s="1"/>
    </row>
    <row r="26743" spans="8:8" x14ac:dyDescent="0.25">
      <c r="H26743" s="1"/>
    </row>
    <row r="26744" spans="8:8" x14ac:dyDescent="0.25">
      <c r="H26744" s="1"/>
    </row>
    <row r="26745" spans="8:8" x14ac:dyDescent="0.25">
      <c r="H26745" s="1"/>
    </row>
    <row r="26746" spans="8:8" x14ac:dyDescent="0.25">
      <c r="H26746" s="1"/>
    </row>
    <row r="26747" spans="8:8" x14ac:dyDescent="0.25">
      <c r="H26747" s="1"/>
    </row>
    <row r="26748" spans="8:8" x14ac:dyDescent="0.25">
      <c r="H26748" s="1"/>
    </row>
    <row r="26749" spans="8:8" x14ac:dyDescent="0.25">
      <c r="H26749" s="1"/>
    </row>
    <row r="26750" spans="8:8" x14ac:dyDescent="0.25">
      <c r="H26750" s="1"/>
    </row>
    <row r="26751" spans="8:8" x14ac:dyDescent="0.25">
      <c r="H26751" s="1"/>
    </row>
    <row r="26752" spans="8:8" x14ac:dyDescent="0.25">
      <c r="H26752" s="1"/>
    </row>
    <row r="26753" spans="8:8" x14ac:dyDescent="0.25">
      <c r="H26753" s="1"/>
    </row>
    <row r="26754" spans="8:8" x14ac:dyDescent="0.25">
      <c r="H26754" s="1"/>
    </row>
    <row r="26755" spans="8:8" x14ac:dyDescent="0.25">
      <c r="H26755" s="1"/>
    </row>
    <row r="26756" spans="8:8" x14ac:dyDescent="0.25">
      <c r="H26756" s="1"/>
    </row>
    <row r="26757" spans="8:8" x14ac:dyDescent="0.25">
      <c r="H26757" s="1"/>
    </row>
    <row r="26758" spans="8:8" x14ac:dyDescent="0.25">
      <c r="H26758" s="1"/>
    </row>
    <row r="26759" spans="8:8" x14ac:dyDescent="0.25">
      <c r="H26759" s="1"/>
    </row>
    <row r="26760" spans="8:8" x14ac:dyDescent="0.25">
      <c r="H26760" s="1"/>
    </row>
    <row r="26761" spans="8:8" x14ac:dyDescent="0.25">
      <c r="H26761" s="1"/>
    </row>
    <row r="26762" spans="8:8" x14ac:dyDescent="0.25">
      <c r="H26762" s="1"/>
    </row>
    <row r="26763" spans="8:8" x14ac:dyDescent="0.25">
      <c r="H26763" s="1"/>
    </row>
    <row r="26764" spans="8:8" x14ac:dyDescent="0.25">
      <c r="H26764" s="1"/>
    </row>
    <row r="26765" spans="8:8" x14ac:dyDescent="0.25">
      <c r="H26765" s="1"/>
    </row>
    <row r="26766" spans="8:8" x14ac:dyDescent="0.25">
      <c r="H26766" s="1"/>
    </row>
    <row r="26767" spans="8:8" x14ac:dyDescent="0.25">
      <c r="H26767" s="1"/>
    </row>
    <row r="26768" spans="8:8" x14ac:dyDescent="0.25">
      <c r="H26768" s="1"/>
    </row>
    <row r="26769" spans="8:8" x14ac:dyDescent="0.25">
      <c r="H26769" s="1"/>
    </row>
    <row r="26770" spans="8:8" x14ac:dyDescent="0.25">
      <c r="H26770" s="1"/>
    </row>
    <row r="26771" spans="8:8" x14ac:dyDescent="0.25">
      <c r="H26771" s="1"/>
    </row>
    <row r="26772" spans="8:8" x14ac:dyDescent="0.25">
      <c r="H26772" s="1"/>
    </row>
    <row r="26773" spans="8:8" x14ac:dyDescent="0.25">
      <c r="H26773" s="1"/>
    </row>
    <row r="26774" spans="8:8" x14ac:dyDescent="0.25">
      <c r="H26774" s="1"/>
    </row>
    <row r="26775" spans="8:8" x14ac:dyDescent="0.25">
      <c r="H26775" s="1"/>
    </row>
    <row r="26776" spans="8:8" x14ac:dyDescent="0.25">
      <c r="H26776" s="1"/>
    </row>
    <row r="26777" spans="8:8" x14ac:dyDescent="0.25">
      <c r="H26777" s="1"/>
    </row>
    <row r="26778" spans="8:8" x14ac:dyDescent="0.25">
      <c r="H26778" s="1"/>
    </row>
    <row r="26779" spans="8:8" x14ac:dyDescent="0.25">
      <c r="H26779" s="1"/>
    </row>
    <row r="26780" spans="8:8" x14ac:dyDescent="0.25">
      <c r="H26780" s="1"/>
    </row>
    <row r="26781" spans="8:8" x14ac:dyDescent="0.25">
      <c r="H26781" s="1"/>
    </row>
    <row r="26782" spans="8:8" x14ac:dyDescent="0.25">
      <c r="H26782" s="1"/>
    </row>
    <row r="26783" spans="8:8" x14ac:dyDescent="0.25">
      <c r="H26783" s="1"/>
    </row>
    <row r="26784" spans="8:8" x14ac:dyDescent="0.25">
      <c r="H26784" s="1"/>
    </row>
    <row r="26785" spans="8:8" x14ac:dyDescent="0.25">
      <c r="H26785" s="1"/>
    </row>
    <row r="26786" spans="8:8" x14ac:dyDescent="0.25">
      <c r="H26786" s="1"/>
    </row>
    <row r="26787" spans="8:8" x14ac:dyDescent="0.25">
      <c r="H26787" s="1"/>
    </row>
    <row r="26788" spans="8:8" x14ac:dyDescent="0.25">
      <c r="H26788" s="1"/>
    </row>
    <row r="26789" spans="8:8" x14ac:dyDescent="0.25">
      <c r="H26789" s="1"/>
    </row>
    <row r="26790" spans="8:8" x14ac:dyDescent="0.25">
      <c r="H26790" s="1"/>
    </row>
    <row r="26791" spans="8:8" x14ac:dyDescent="0.25">
      <c r="H26791" s="1"/>
    </row>
    <row r="26792" spans="8:8" x14ac:dyDescent="0.25">
      <c r="H26792" s="1"/>
    </row>
    <row r="26793" spans="8:8" x14ac:dyDescent="0.25">
      <c r="H26793" s="1"/>
    </row>
    <row r="26794" spans="8:8" x14ac:dyDescent="0.25">
      <c r="H26794" s="1"/>
    </row>
    <row r="26795" spans="8:8" x14ac:dyDescent="0.25">
      <c r="H26795" s="1"/>
    </row>
    <row r="26796" spans="8:8" x14ac:dyDescent="0.25">
      <c r="H26796" s="1"/>
    </row>
    <row r="26797" spans="8:8" x14ac:dyDescent="0.25">
      <c r="H26797" s="1"/>
    </row>
    <row r="26798" spans="8:8" x14ac:dyDescent="0.25">
      <c r="H26798" s="1"/>
    </row>
    <row r="26799" spans="8:8" x14ac:dyDescent="0.25">
      <c r="H26799" s="1"/>
    </row>
    <row r="26800" spans="8:8" x14ac:dyDescent="0.25">
      <c r="H26800" s="1"/>
    </row>
    <row r="26801" spans="8:8" x14ac:dyDescent="0.25">
      <c r="H26801" s="1"/>
    </row>
    <row r="26802" spans="8:8" x14ac:dyDescent="0.25">
      <c r="H26802" s="1"/>
    </row>
    <row r="26803" spans="8:8" x14ac:dyDescent="0.25">
      <c r="H26803" s="1"/>
    </row>
    <row r="26804" spans="8:8" x14ac:dyDescent="0.25">
      <c r="H26804" s="1"/>
    </row>
    <row r="26805" spans="8:8" x14ac:dyDescent="0.25">
      <c r="H26805" s="1"/>
    </row>
    <row r="26806" spans="8:8" x14ac:dyDescent="0.25">
      <c r="H26806" s="1"/>
    </row>
    <row r="26807" spans="8:8" x14ac:dyDescent="0.25">
      <c r="H26807" s="1"/>
    </row>
    <row r="26808" spans="8:8" x14ac:dyDescent="0.25">
      <c r="H26808" s="1"/>
    </row>
    <row r="26809" spans="8:8" x14ac:dyDescent="0.25">
      <c r="H26809" s="1"/>
    </row>
    <row r="26810" spans="8:8" x14ac:dyDescent="0.25">
      <c r="H26810" s="1"/>
    </row>
    <row r="26811" spans="8:8" x14ac:dyDescent="0.25">
      <c r="H26811" s="1"/>
    </row>
    <row r="26812" spans="8:8" x14ac:dyDescent="0.25">
      <c r="H26812" s="1"/>
    </row>
    <row r="26813" spans="8:8" x14ac:dyDescent="0.25">
      <c r="H26813" s="1"/>
    </row>
    <row r="26814" spans="8:8" x14ac:dyDescent="0.25">
      <c r="H26814" s="1"/>
    </row>
    <row r="26815" spans="8:8" x14ac:dyDescent="0.25">
      <c r="H26815" s="1"/>
    </row>
    <row r="26816" spans="8:8" x14ac:dyDescent="0.25">
      <c r="H26816" s="1"/>
    </row>
    <row r="26817" spans="8:8" x14ac:dyDescent="0.25">
      <c r="H26817" s="1"/>
    </row>
    <row r="26818" spans="8:8" x14ac:dyDescent="0.25">
      <c r="H26818" s="1"/>
    </row>
    <row r="26819" spans="8:8" x14ac:dyDescent="0.25">
      <c r="H26819" s="1"/>
    </row>
    <row r="26820" spans="8:8" x14ac:dyDescent="0.25">
      <c r="H26820" s="1"/>
    </row>
    <row r="26821" spans="8:8" x14ac:dyDescent="0.25">
      <c r="H26821" s="1"/>
    </row>
    <row r="26822" spans="8:8" x14ac:dyDescent="0.25">
      <c r="H26822" s="1"/>
    </row>
    <row r="26823" spans="8:8" x14ac:dyDescent="0.25">
      <c r="H26823" s="1"/>
    </row>
    <row r="26824" spans="8:8" x14ac:dyDescent="0.25">
      <c r="H26824" s="1"/>
    </row>
    <row r="26825" spans="8:8" x14ac:dyDescent="0.25">
      <c r="H26825" s="1"/>
    </row>
    <row r="26826" spans="8:8" x14ac:dyDescent="0.25">
      <c r="H26826" s="1"/>
    </row>
    <row r="26827" spans="8:8" x14ac:dyDescent="0.25">
      <c r="H26827" s="1"/>
    </row>
    <row r="26828" spans="8:8" x14ac:dyDescent="0.25">
      <c r="H26828" s="1"/>
    </row>
    <row r="26829" spans="8:8" x14ac:dyDescent="0.25">
      <c r="H26829" s="1"/>
    </row>
    <row r="26830" spans="8:8" x14ac:dyDescent="0.25">
      <c r="H26830" s="1"/>
    </row>
    <row r="26831" spans="8:8" x14ac:dyDescent="0.25">
      <c r="H26831" s="1"/>
    </row>
    <row r="26832" spans="8:8" x14ac:dyDescent="0.25">
      <c r="H26832" s="1"/>
    </row>
    <row r="26833" spans="8:8" x14ac:dyDescent="0.25">
      <c r="H26833" s="1"/>
    </row>
    <row r="26834" spans="8:8" x14ac:dyDescent="0.25">
      <c r="H26834" s="1"/>
    </row>
    <row r="26835" spans="8:8" x14ac:dyDescent="0.25">
      <c r="H26835" s="1"/>
    </row>
    <row r="26836" spans="8:8" x14ac:dyDescent="0.25">
      <c r="H26836" s="1"/>
    </row>
    <row r="26837" spans="8:8" x14ac:dyDescent="0.25">
      <c r="H26837" s="1"/>
    </row>
    <row r="26838" spans="8:8" x14ac:dyDescent="0.25">
      <c r="H26838" s="1"/>
    </row>
    <row r="26839" spans="8:8" x14ac:dyDescent="0.25">
      <c r="H26839" s="1"/>
    </row>
    <row r="26840" spans="8:8" x14ac:dyDescent="0.25">
      <c r="H26840" s="1"/>
    </row>
    <row r="26841" spans="8:8" x14ac:dyDescent="0.25">
      <c r="H26841" s="1"/>
    </row>
    <row r="26842" spans="8:8" x14ac:dyDescent="0.25">
      <c r="H26842" s="1"/>
    </row>
    <row r="26843" spans="8:8" x14ac:dyDescent="0.25">
      <c r="H26843" s="1"/>
    </row>
    <row r="26844" spans="8:8" x14ac:dyDescent="0.25">
      <c r="H26844" s="1"/>
    </row>
    <row r="26845" spans="8:8" x14ac:dyDescent="0.25">
      <c r="H26845" s="1"/>
    </row>
    <row r="26846" spans="8:8" x14ac:dyDescent="0.25">
      <c r="H26846" s="1"/>
    </row>
    <row r="26847" spans="8:8" x14ac:dyDescent="0.25">
      <c r="H26847" s="1"/>
    </row>
    <row r="26848" spans="8:8" x14ac:dyDescent="0.25">
      <c r="H26848" s="1"/>
    </row>
    <row r="26849" spans="8:8" x14ac:dyDescent="0.25">
      <c r="H26849" s="1"/>
    </row>
    <row r="26850" spans="8:8" x14ac:dyDescent="0.25">
      <c r="H26850" s="1"/>
    </row>
    <row r="26851" spans="8:8" x14ac:dyDescent="0.25">
      <c r="H26851" s="1"/>
    </row>
    <row r="26852" spans="8:8" x14ac:dyDescent="0.25">
      <c r="H26852" s="1"/>
    </row>
    <row r="26853" spans="8:8" x14ac:dyDescent="0.25">
      <c r="H26853" s="1"/>
    </row>
    <row r="26854" spans="8:8" x14ac:dyDescent="0.25">
      <c r="H26854" s="1"/>
    </row>
    <row r="26855" spans="8:8" x14ac:dyDescent="0.25">
      <c r="H26855" s="1"/>
    </row>
    <row r="26856" spans="8:8" x14ac:dyDescent="0.25">
      <c r="H26856" s="1"/>
    </row>
    <row r="26857" spans="8:8" x14ac:dyDescent="0.25">
      <c r="H26857" s="1"/>
    </row>
    <row r="26858" spans="8:8" x14ac:dyDescent="0.25">
      <c r="H26858" s="1"/>
    </row>
    <row r="26859" spans="8:8" x14ac:dyDescent="0.25">
      <c r="H26859" s="1"/>
    </row>
    <row r="26860" spans="8:8" x14ac:dyDescent="0.25">
      <c r="H26860" s="1"/>
    </row>
    <row r="26861" spans="8:8" x14ac:dyDescent="0.25">
      <c r="H26861" s="1"/>
    </row>
    <row r="26862" spans="8:8" x14ac:dyDescent="0.25">
      <c r="H26862" s="1"/>
    </row>
    <row r="26863" spans="8:8" x14ac:dyDescent="0.25">
      <c r="H26863" s="1"/>
    </row>
    <row r="26864" spans="8:8" x14ac:dyDescent="0.25">
      <c r="H26864" s="1"/>
    </row>
    <row r="26865" spans="8:8" x14ac:dyDescent="0.25">
      <c r="H26865" s="1"/>
    </row>
    <row r="26866" spans="8:8" x14ac:dyDescent="0.25">
      <c r="H26866" s="1"/>
    </row>
    <row r="26867" spans="8:8" x14ac:dyDescent="0.25">
      <c r="H26867" s="1"/>
    </row>
    <row r="26868" spans="8:8" x14ac:dyDescent="0.25">
      <c r="H26868" s="1"/>
    </row>
    <row r="26869" spans="8:8" x14ac:dyDescent="0.25">
      <c r="H26869" s="1"/>
    </row>
    <row r="26870" spans="8:8" x14ac:dyDescent="0.25">
      <c r="H26870" s="1"/>
    </row>
    <row r="26871" spans="8:8" x14ac:dyDescent="0.25">
      <c r="H26871" s="1"/>
    </row>
    <row r="26872" spans="8:8" x14ac:dyDescent="0.25">
      <c r="H26872" s="1"/>
    </row>
    <row r="26873" spans="8:8" x14ac:dyDescent="0.25">
      <c r="H26873" s="1"/>
    </row>
    <row r="26874" spans="8:8" x14ac:dyDescent="0.25">
      <c r="H26874" s="1"/>
    </row>
    <row r="26875" spans="8:8" x14ac:dyDescent="0.25">
      <c r="H26875" s="1"/>
    </row>
    <row r="26876" spans="8:8" x14ac:dyDescent="0.25">
      <c r="H26876" s="1"/>
    </row>
    <row r="26877" spans="8:8" x14ac:dyDescent="0.25">
      <c r="H26877" s="1"/>
    </row>
    <row r="26878" spans="8:8" x14ac:dyDescent="0.25">
      <c r="H26878" s="1"/>
    </row>
    <row r="26879" spans="8:8" x14ac:dyDescent="0.25">
      <c r="H26879" s="1"/>
    </row>
    <row r="26880" spans="8:8" x14ac:dyDescent="0.25">
      <c r="H26880" s="1"/>
    </row>
    <row r="26881" spans="8:8" x14ac:dyDescent="0.25">
      <c r="H26881" s="1"/>
    </row>
    <row r="26882" spans="8:8" x14ac:dyDescent="0.25">
      <c r="H26882" s="1"/>
    </row>
    <row r="26883" spans="8:8" x14ac:dyDescent="0.25">
      <c r="H26883" s="1"/>
    </row>
    <row r="26884" spans="8:8" x14ac:dyDescent="0.25">
      <c r="H26884" s="1"/>
    </row>
    <row r="26885" spans="8:8" x14ac:dyDescent="0.25">
      <c r="H26885" s="1"/>
    </row>
    <row r="26886" spans="8:8" x14ac:dyDescent="0.25">
      <c r="H26886" s="1"/>
    </row>
    <row r="26887" spans="8:8" x14ac:dyDescent="0.25">
      <c r="H26887" s="1"/>
    </row>
    <row r="26888" spans="8:8" x14ac:dyDescent="0.25">
      <c r="H26888" s="1"/>
    </row>
    <row r="26889" spans="8:8" x14ac:dyDescent="0.25">
      <c r="H26889" s="1"/>
    </row>
    <row r="26890" spans="8:8" x14ac:dyDescent="0.25">
      <c r="H26890" s="1"/>
    </row>
    <row r="26891" spans="8:8" x14ac:dyDescent="0.25">
      <c r="H26891" s="1"/>
    </row>
    <row r="26892" spans="8:8" x14ac:dyDescent="0.25">
      <c r="H26892" s="1"/>
    </row>
    <row r="26893" spans="8:8" x14ac:dyDescent="0.25">
      <c r="H26893" s="1"/>
    </row>
    <row r="26894" spans="8:8" x14ac:dyDescent="0.25">
      <c r="H26894" s="1"/>
    </row>
    <row r="26895" spans="8:8" x14ac:dyDescent="0.25">
      <c r="H26895" s="1"/>
    </row>
    <row r="26896" spans="8:8" x14ac:dyDescent="0.25">
      <c r="H26896" s="1"/>
    </row>
    <row r="26897" spans="8:8" x14ac:dyDescent="0.25">
      <c r="H26897" s="1"/>
    </row>
    <row r="26898" spans="8:8" x14ac:dyDescent="0.25">
      <c r="H26898" s="1"/>
    </row>
    <row r="26899" spans="8:8" x14ac:dyDescent="0.25">
      <c r="H26899" s="1"/>
    </row>
    <row r="26900" spans="8:8" x14ac:dyDescent="0.25">
      <c r="H26900" s="1"/>
    </row>
    <row r="26901" spans="8:8" x14ac:dyDescent="0.25">
      <c r="H26901" s="1"/>
    </row>
    <row r="26902" spans="8:8" x14ac:dyDescent="0.25">
      <c r="H26902" s="1"/>
    </row>
    <row r="26903" spans="8:8" x14ac:dyDescent="0.25">
      <c r="H26903" s="1"/>
    </row>
    <row r="26904" spans="8:8" x14ac:dyDescent="0.25">
      <c r="H26904" s="1"/>
    </row>
    <row r="26905" spans="8:8" x14ac:dyDescent="0.25">
      <c r="H26905" s="1"/>
    </row>
    <row r="26906" spans="8:8" x14ac:dyDescent="0.25">
      <c r="H26906" s="1"/>
    </row>
    <row r="26907" spans="8:8" x14ac:dyDescent="0.25">
      <c r="H26907" s="1"/>
    </row>
    <row r="26908" spans="8:8" x14ac:dyDescent="0.25">
      <c r="H26908" s="1"/>
    </row>
    <row r="26909" spans="8:8" x14ac:dyDescent="0.25">
      <c r="H26909" s="1"/>
    </row>
    <row r="26910" spans="8:8" x14ac:dyDescent="0.25">
      <c r="H26910" s="1"/>
    </row>
    <row r="26911" spans="8:8" x14ac:dyDescent="0.25">
      <c r="H26911" s="1"/>
    </row>
    <row r="26912" spans="8:8" x14ac:dyDescent="0.25">
      <c r="H26912" s="1"/>
    </row>
    <row r="26913" spans="8:8" x14ac:dyDescent="0.25">
      <c r="H26913" s="1"/>
    </row>
    <row r="26914" spans="8:8" x14ac:dyDescent="0.25">
      <c r="H26914" s="1"/>
    </row>
    <row r="26915" spans="8:8" x14ac:dyDescent="0.25">
      <c r="H26915" s="1"/>
    </row>
    <row r="26916" spans="8:8" x14ac:dyDescent="0.25">
      <c r="H26916" s="1"/>
    </row>
    <row r="26917" spans="8:8" x14ac:dyDescent="0.25">
      <c r="H26917" s="1"/>
    </row>
    <row r="26918" spans="8:8" x14ac:dyDescent="0.25">
      <c r="H26918" s="1"/>
    </row>
    <row r="26919" spans="8:8" x14ac:dyDescent="0.25">
      <c r="H26919" s="1"/>
    </row>
    <row r="26920" spans="8:8" x14ac:dyDescent="0.25">
      <c r="H26920" s="1"/>
    </row>
    <row r="26921" spans="8:8" x14ac:dyDescent="0.25">
      <c r="H26921" s="1"/>
    </row>
    <row r="26922" spans="8:8" x14ac:dyDescent="0.25">
      <c r="H26922" s="1"/>
    </row>
    <row r="26923" spans="8:8" x14ac:dyDescent="0.25">
      <c r="H26923" s="1"/>
    </row>
    <row r="26924" spans="8:8" x14ac:dyDescent="0.25">
      <c r="H26924" s="1"/>
    </row>
    <row r="26925" spans="8:8" x14ac:dyDescent="0.25">
      <c r="H26925" s="1"/>
    </row>
    <row r="26926" spans="8:8" x14ac:dyDescent="0.25">
      <c r="H26926" s="1"/>
    </row>
    <row r="26927" spans="8:8" x14ac:dyDescent="0.25">
      <c r="H26927" s="1"/>
    </row>
    <row r="26928" spans="8:8" x14ac:dyDescent="0.25">
      <c r="H26928" s="1"/>
    </row>
    <row r="26929" spans="8:8" x14ac:dyDescent="0.25">
      <c r="H26929" s="1"/>
    </row>
    <row r="26930" spans="8:8" x14ac:dyDescent="0.25">
      <c r="H26930" s="1"/>
    </row>
    <row r="26931" spans="8:8" x14ac:dyDescent="0.25">
      <c r="H26931" s="1"/>
    </row>
    <row r="26932" spans="8:8" x14ac:dyDescent="0.25">
      <c r="H26932" s="1"/>
    </row>
    <row r="26933" spans="8:8" x14ac:dyDescent="0.25">
      <c r="H26933" s="1"/>
    </row>
    <row r="26934" spans="8:8" x14ac:dyDescent="0.25">
      <c r="H26934" s="1"/>
    </row>
    <row r="26935" spans="8:8" x14ac:dyDescent="0.25">
      <c r="H26935" s="1"/>
    </row>
    <row r="26936" spans="8:8" x14ac:dyDescent="0.25">
      <c r="H26936" s="1"/>
    </row>
    <row r="26937" spans="8:8" x14ac:dyDescent="0.25">
      <c r="H26937" s="1"/>
    </row>
    <row r="26938" spans="8:8" x14ac:dyDescent="0.25">
      <c r="H26938" s="1"/>
    </row>
    <row r="26939" spans="8:8" x14ac:dyDescent="0.25">
      <c r="H26939" s="1"/>
    </row>
    <row r="26940" spans="8:8" x14ac:dyDescent="0.25">
      <c r="H26940" s="1"/>
    </row>
    <row r="26941" spans="8:8" x14ac:dyDescent="0.25">
      <c r="H26941" s="1"/>
    </row>
    <row r="26942" spans="8:8" x14ac:dyDescent="0.25">
      <c r="H26942" s="1"/>
    </row>
    <row r="26943" spans="8:8" x14ac:dyDescent="0.25">
      <c r="H26943" s="1"/>
    </row>
    <row r="26944" spans="8:8" x14ac:dyDescent="0.25">
      <c r="H26944" s="1"/>
    </row>
    <row r="26945" spans="8:8" x14ac:dyDescent="0.25">
      <c r="H26945" s="1"/>
    </row>
    <row r="26946" spans="8:8" x14ac:dyDescent="0.25">
      <c r="H26946" s="1"/>
    </row>
    <row r="26947" spans="8:8" x14ac:dyDescent="0.25">
      <c r="H26947" s="1"/>
    </row>
    <row r="26948" spans="8:8" x14ac:dyDescent="0.25">
      <c r="H26948" s="1"/>
    </row>
    <row r="26949" spans="8:8" x14ac:dyDescent="0.25">
      <c r="H26949" s="1"/>
    </row>
    <row r="26950" spans="8:8" x14ac:dyDescent="0.25">
      <c r="H26950" s="1"/>
    </row>
    <row r="26951" spans="8:8" x14ac:dyDescent="0.25">
      <c r="H26951" s="1"/>
    </row>
    <row r="26952" spans="8:8" x14ac:dyDescent="0.25">
      <c r="H26952" s="1"/>
    </row>
    <row r="26953" spans="8:8" x14ac:dyDescent="0.25">
      <c r="H26953" s="1"/>
    </row>
    <row r="26954" spans="8:8" x14ac:dyDescent="0.25">
      <c r="H26954" s="1"/>
    </row>
    <row r="26955" spans="8:8" x14ac:dyDescent="0.25">
      <c r="H26955" s="1"/>
    </row>
    <row r="26956" spans="8:8" x14ac:dyDescent="0.25">
      <c r="H26956" s="1"/>
    </row>
    <row r="26957" spans="8:8" x14ac:dyDescent="0.25">
      <c r="H26957" s="1"/>
    </row>
    <row r="26958" spans="8:8" x14ac:dyDescent="0.25">
      <c r="H26958" s="1"/>
    </row>
    <row r="26959" spans="8:8" x14ac:dyDescent="0.25">
      <c r="H26959" s="1"/>
    </row>
    <row r="26960" spans="8:8" x14ac:dyDescent="0.25">
      <c r="H26960" s="1"/>
    </row>
    <row r="26961" spans="8:8" x14ac:dyDescent="0.25">
      <c r="H26961" s="1"/>
    </row>
    <row r="26962" spans="8:8" x14ac:dyDescent="0.25">
      <c r="H26962" s="1"/>
    </row>
    <row r="26963" spans="8:8" x14ac:dyDescent="0.25">
      <c r="H26963" s="1"/>
    </row>
    <row r="26964" spans="8:8" x14ac:dyDescent="0.25">
      <c r="H26964" s="1"/>
    </row>
    <row r="26965" spans="8:8" x14ac:dyDescent="0.25">
      <c r="H26965" s="1"/>
    </row>
    <row r="26966" spans="8:8" x14ac:dyDescent="0.25">
      <c r="H26966" s="1"/>
    </row>
    <row r="26967" spans="8:8" x14ac:dyDescent="0.25">
      <c r="H26967" s="1"/>
    </row>
    <row r="26968" spans="8:8" x14ac:dyDescent="0.25">
      <c r="H26968" s="1"/>
    </row>
    <row r="26969" spans="8:8" x14ac:dyDescent="0.25">
      <c r="H26969" s="1"/>
    </row>
    <row r="26970" spans="8:8" x14ac:dyDescent="0.25">
      <c r="H26970" s="1"/>
    </row>
    <row r="26971" spans="8:8" x14ac:dyDescent="0.25">
      <c r="H26971" s="1"/>
    </row>
    <row r="26972" spans="8:8" x14ac:dyDescent="0.25">
      <c r="H26972" s="1"/>
    </row>
    <row r="26973" spans="8:8" x14ac:dyDescent="0.25">
      <c r="H26973" s="1"/>
    </row>
    <row r="26974" spans="8:8" x14ac:dyDescent="0.25">
      <c r="H26974" s="1"/>
    </row>
    <row r="26975" spans="8:8" x14ac:dyDescent="0.25">
      <c r="H26975" s="1"/>
    </row>
    <row r="26976" spans="8:8" x14ac:dyDescent="0.25">
      <c r="H26976" s="1"/>
    </row>
    <row r="26977" spans="8:8" x14ac:dyDescent="0.25">
      <c r="H26977" s="1"/>
    </row>
    <row r="26978" spans="8:8" x14ac:dyDescent="0.25">
      <c r="H26978" s="1"/>
    </row>
    <row r="26979" spans="8:8" x14ac:dyDescent="0.25">
      <c r="H26979" s="1"/>
    </row>
    <row r="26980" spans="8:8" x14ac:dyDescent="0.25">
      <c r="H26980" s="1"/>
    </row>
    <row r="26981" spans="8:8" x14ac:dyDescent="0.25">
      <c r="H26981" s="1"/>
    </row>
    <row r="26982" spans="8:8" x14ac:dyDescent="0.25">
      <c r="H26982" s="1"/>
    </row>
    <row r="26983" spans="8:8" x14ac:dyDescent="0.25">
      <c r="H26983" s="1"/>
    </row>
    <row r="26984" spans="8:8" x14ac:dyDescent="0.25">
      <c r="H26984" s="1"/>
    </row>
    <row r="26985" spans="8:8" x14ac:dyDescent="0.25">
      <c r="H26985" s="1"/>
    </row>
    <row r="26986" spans="8:8" x14ac:dyDescent="0.25">
      <c r="H26986" s="1"/>
    </row>
    <row r="26987" spans="8:8" x14ac:dyDescent="0.25">
      <c r="H26987" s="1"/>
    </row>
    <row r="26988" spans="8:8" x14ac:dyDescent="0.25">
      <c r="H26988" s="1"/>
    </row>
    <row r="26989" spans="8:8" x14ac:dyDescent="0.25">
      <c r="H26989" s="1"/>
    </row>
    <row r="26990" spans="8:8" x14ac:dyDescent="0.25">
      <c r="H26990" s="1"/>
    </row>
    <row r="26991" spans="8:8" x14ac:dyDescent="0.25">
      <c r="H26991" s="1"/>
    </row>
    <row r="26992" spans="8:8" x14ac:dyDescent="0.25">
      <c r="H26992" s="1"/>
    </row>
    <row r="26993" spans="8:8" x14ac:dyDescent="0.25">
      <c r="H26993" s="1"/>
    </row>
    <row r="26994" spans="8:8" x14ac:dyDescent="0.25">
      <c r="H26994" s="1"/>
    </row>
    <row r="26995" spans="8:8" x14ac:dyDescent="0.25">
      <c r="H26995" s="1"/>
    </row>
    <row r="26996" spans="8:8" x14ac:dyDescent="0.25">
      <c r="H26996" s="1"/>
    </row>
    <row r="26997" spans="8:8" x14ac:dyDescent="0.25">
      <c r="H26997" s="1"/>
    </row>
    <row r="26998" spans="8:8" x14ac:dyDescent="0.25">
      <c r="H26998" s="1"/>
    </row>
    <row r="26999" spans="8:8" x14ac:dyDescent="0.25">
      <c r="H26999" s="1"/>
    </row>
    <row r="27000" spans="8:8" x14ac:dyDescent="0.25">
      <c r="H27000" s="1"/>
    </row>
    <row r="27001" spans="8:8" x14ac:dyDescent="0.25">
      <c r="H27001" s="1"/>
    </row>
    <row r="27002" spans="8:8" x14ac:dyDescent="0.25">
      <c r="H27002" s="1"/>
    </row>
    <row r="27003" spans="8:8" x14ac:dyDescent="0.25">
      <c r="H27003" s="1"/>
    </row>
    <row r="27004" spans="8:8" x14ac:dyDescent="0.25">
      <c r="H27004" s="1"/>
    </row>
    <row r="27005" spans="8:8" x14ac:dyDescent="0.25">
      <c r="H27005" s="1"/>
    </row>
    <row r="27006" spans="8:8" x14ac:dyDescent="0.25">
      <c r="H27006" s="1"/>
    </row>
    <row r="27007" spans="8:8" x14ac:dyDescent="0.25">
      <c r="H27007" s="1"/>
    </row>
    <row r="27008" spans="8:8" x14ac:dyDescent="0.25">
      <c r="H27008" s="1"/>
    </row>
    <row r="27009" spans="8:8" x14ac:dyDescent="0.25">
      <c r="H27009" s="1"/>
    </row>
    <row r="27010" spans="8:8" x14ac:dyDescent="0.25">
      <c r="H27010" s="1"/>
    </row>
    <row r="27011" spans="8:8" x14ac:dyDescent="0.25">
      <c r="H27011" s="1"/>
    </row>
    <row r="27012" spans="8:8" x14ac:dyDescent="0.25">
      <c r="H27012" s="1"/>
    </row>
    <row r="27013" spans="8:8" x14ac:dyDescent="0.25">
      <c r="H27013" s="1"/>
    </row>
    <row r="27014" spans="8:8" x14ac:dyDescent="0.25">
      <c r="H27014" s="1"/>
    </row>
    <row r="27015" spans="8:8" x14ac:dyDescent="0.25">
      <c r="H27015" s="1"/>
    </row>
    <row r="27016" spans="8:8" x14ac:dyDescent="0.25">
      <c r="H27016" s="1"/>
    </row>
    <row r="27017" spans="8:8" x14ac:dyDescent="0.25">
      <c r="H27017" s="1"/>
    </row>
    <row r="27018" spans="8:8" x14ac:dyDescent="0.25">
      <c r="H27018" s="1"/>
    </row>
    <row r="27019" spans="8:8" x14ac:dyDescent="0.25">
      <c r="H27019" s="1"/>
    </row>
    <row r="27020" spans="8:8" x14ac:dyDescent="0.25">
      <c r="H27020" s="1"/>
    </row>
    <row r="27021" spans="8:8" x14ac:dyDescent="0.25">
      <c r="H27021" s="1"/>
    </row>
    <row r="27022" spans="8:8" x14ac:dyDescent="0.25">
      <c r="H27022" s="1"/>
    </row>
    <row r="27023" spans="8:8" x14ac:dyDescent="0.25">
      <c r="H27023" s="1"/>
    </row>
    <row r="27024" spans="8:8" x14ac:dyDescent="0.25">
      <c r="H27024" s="1"/>
    </row>
    <row r="27025" spans="8:8" x14ac:dyDescent="0.25">
      <c r="H27025" s="1"/>
    </row>
    <row r="27026" spans="8:8" x14ac:dyDescent="0.25">
      <c r="H27026" s="1"/>
    </row>
    <row r="27027" spans="8:8" x14ac:dyDescent="0.25">
      <c r="H27027" s="1"/>
    </row>
    <row r="27028" spans="8:8" x14ac:dyDescent="0.25">
      <c r="H27028" s="1"/>
    </row>
    <row r="27029" spans="8:8" x14ac:dyDescent="0.25">
      <c r="H27029" s="1"/>
    </row>
    <row r="27030" spans="8:8" x14ac:dyDescent="0.25">
      <c r="H27030" s="1"/>
    </row>
    <row r="27031" spans="8:8" x14ac:dyDescent="0.25">
      <c r="H27031" s="1"/>
    </row>
    <row r="27032" spans="8:8" x14ac:dyDescent="0.25">
      <c r="H27032" s="1"/>
    </row>
    <row r="27033" spans="8:8" x14ac:dyDescent="0.25">
      <c r="H27033" s="1"/>
    </row>
    <row r="27034" spans="8:8" x14ac:dyDescent="0.25">
      <c r="H27034" s="1"/>
    </row>
    <row r="27035" spans="8:8" x14ac:dyDescent="0.25">
      <c r="H27035" s="1"/>
    </row>
    <row r="27036" spans="8:8" x14ac:dyDescent="0.25">
      <c r="H27036" s="1"/>
    </row>
    <row r="27037" spans="8:8" x14ac:dyDescent="0.25">
      <c r="H27037" s="1"/>
    </row>
    <row r="27038" spans="8:8" x14ac:dyDescent="0.25">
      <c r="H27038" s="1"/>
    </row>
    <row r="27039" spans="8:8" x14ac:dyDescent="0.25">
      <c r="H27039" s="1"/>
    </row>
    <row r="27040" spans="8:8" x14ac:dyDescent="0.25">
      <c r="H27040" s="1"/>
    </row>
    <row r="27041" spans="8:8" x14ac:dyDescent="0.25">
      <c r="H27041" s="1"/>
    </row>
    <row r="27042" spans="8:8" x14ac:dyDescent="0.25">
      <c r="H27042" s="1"/>
    </row>
    <row r="27043" spans="8:8" x14ac:dyDescent="0.25">
      <c r="H27043" s="1"/>
    </row>
    <row r="27044" spans="8:8" x14ac:dyDescent="0.25">
      <c r="H27044" s="1"/>
    </row>
    <row r="27045" spans="8:8" x14ac:dyDescent="0.25">
      <c r="H27045" s="1"/>
    </row>
    <row r="27046" spans="8:8" x14ac:dyDescent="0.25">
      <c r="H27046" s="1"/>
    </row>
    <row r="27047" spans="8:8" x14ac:dyDescent="0.25">
      <c r="H27047" s="1"/>
    </row>
    <row r="27048" spans="8:8" x14ac:dyDescent="0.25">
      <c r="H27048" s="1"/>
    </row>
    <row r="27049" spans="8:8" x14ac:dyDescent="0.25">
      <c r="H27049" s="1"/>
    </row>
    <row r="27050" spans="8:8" x14ac:dyDescent="0.25">
      <c r="H27050" s="1"/>
    </row>
    <row r="27051" spans="8:8" x14ac:dyDescent="0.25">
      <c r="H27051" s="1"/>
    </row>
    <row r="27052" spans="8:8" x14ac:dyDescent="0.25">
      <c r="H27052" s="1"/>
    </row>
    <row r="27053" spans="8:8" x14ac:dyDescent="0.25">
      <c r="H27053" s="1"/>
    </row>
    <row r="27054" spans="8:8" x14ac:dyDescent="0.25">
      <c r="H27054" s="1"/>
    </row>
    <row r="27055" spans="8:8" x14ac:dyDescent="0.25">
      <c r="H27055" s="1"/>
    </row>
    <row r="27056" spans="8:8" x14ac:dyDescent="0.25">
      <c r="H27056" s="1"/>
    </row>
    <row r="27057" spans="8:8" x14ac:dyDescent="0.25">
      <c r="H27057" s="1"/>
    </row>
    <row r="27058" spans="8:8" x14ac:dyDescent="0.25">
      <c r="H27058" s="1"/>
    </row>
    <row r="27059" spans="8:8" x14ac:dyDescent="0.25">
      <c r="H27059" s="1"/>
    </row>
    <row r="27060" spans="8:8" x14ac:dyDescent="0.25">
      <c r="H27060" s="1"/>
    </row>
    <row r="27061" spans="8:8" x14ac:dyDescent="0.25">
      <c r="H27061" s="1"/>
    </row>
    <row r="27062" spans="8:8" x14ac:dyDescent="0.25">
      <c r="H27062" s="1"/>
    </row>
    <row r="27063" spans="8:8" x14ac:dyDescent="0.25">
      <c r="H27063" s="1"/>
    </row>
    <row r="27064" spans="8:8" x14ac:dyDescent="0.25">
      <c r="H27064" s="1"/>
    </row>
    <row r="27065" spans="8:8" x14ac:dyDescent="0.25">
      <c r="H27065" s="1"/>
    </row>
    <row r="27066" spans="8:8" x14ac:dyDescent="0.25">
      <c r="H27066" s="1"/>
    </row>
    <row r="27067" spans="8:8" x14ac:dyDescent="0.25">
      <c r="H27067" s="1"/>
    </row>
    <row r="27068" spans="8:8" x14ac:dyDescent="0.25">
      <c r="H27068" s="1"/>
    </row>
    <row r="27069" spans="8:8" x14ac:dyDescent="0.25">
      <c r="H27069" s="1"/>
    </row>
    <row r="27070" spans="8:8" x14ac:dyDescent="0.25">
      <c r="H27070" s="1"/>
    </row>
    <row r="27071" spans="8:8" x14ac:dyDescent="0.25">
      <c r="H27071" s="1"/>
    </row>
    <row r="27072" spans="8:8" x14ac:dyDescent="0.25">
      <c r="H27072" s="1"/>
    </row>
    <row r="27073" spans="8:8" x14ac:dyDescent="0.25">
      <c r="H27073" s="1"/>
    </row>
    <row r="27074" spans="8:8" x14ac:dyDescent="0.25">
      <c r="H27074" s="1"/>
    </row>
    <row r="27075" spans="8:8" x14ac:dyDescent="0.25">
      <c r="H27075" s="1"/>
    </row>
    <row r="27076" spans="8:8" x14ac:dyDescent="0.25">
      <c r="H27076" s="1"/>
    </row>
    <row r="27077" spans="8:8" x14ac:dyDescent="0.25">
      <c r="H27077" s="1"/>
    </row>
    <row r="27078" spans="8:8" x14ac:dyDescent="0.25">
      <c r="H27078" s="1"/>
    </row>
    <row r="27079" spans="8:8" x14ac:dyDescent="0.25">
      <c r="H27079" s="1"/>
    </row>
    <row r="27080" spans="8:8" x14ac:dyDescent="0.25">
      <c r="H27080" s="1"/>
    </row>
    <row r="27081" spans="8:8" x14ac:dyDescent="0.25">
      <c r="H27081" s="1"/>
    </row>
    <row r="27082" spans="8:8" x14ac:dyDescent="0.25">
      <c r="H27082" s="1"/>
    </row>
    <row r="27083" spans="8:8" x14ac:dyDescent="0.25">
      <c r="H27083" s="1"/>
    </row>
    <row r="27084" spans="8:8" x14ac:dyDescent="0.25">
      <c r="H27084" s="1"/>
    </row>
    <row r="27085" spans="8:8" x14ac:dyDescent="0.25">
      <c r="H27085" s="1"/>
    </row>
    <row r="27086" spans="8:8" x14ac:dyDescent="0.25">
      <c r="H27086" s="1"/>
    </row>
    <row r="27087" spans="8:8" x14ac:dyDescent="0.25">
      <c r="H27087" s="1"/>
    </row>
    <row r="27088" spans="8:8" x14ac:dyDescent="0.25">
      <c r="H27088" s="1"/>
    </row>
    <row r="27089" spans="8:8" x14ac:dyDescent="0.25">
      <c r="H27089" s="1"/>
    </row>
    <row r="27090" spans="8:8" x14ac:dyDescent="0.25">
      <c r="H27090" s="1"/>
    </row>
    <row r="27091" spans="8:8" x14ac:dyDescent="0.25">
      <c r="H27091" s="1"/>
    </row>
    <row r="27092" spans="8:8" x14ac:dyDescent="0.25">
      <c r="H27092" s="1"/>
    </row>
    <row r="27093" spans="8:8" x14ac:dyDescent="0.25">
      <c r="H27093" s="1"/>
    </row>
    <row r="27094" spans="8:8" x14ac:dyDescent="0.25">
      <c r="H27094" s="1"/>
    </row>
    <row r="27095" spans="8:8" x14ac:dyDescent="0.25">
      <c r="H27095" s="1"/>
    </row>
    <row r="27096" spans="8:8" x14ac:dyDescent="0.25">
      <c r="H27096" s="1"/>
    </row>
    <row r="27097" spans="8:8" x14ac:dyDescent="0.25">
      <c r="H27097" s="1"/>
    </row>
    <row r="27098" spans="8:8" x14ac:dyDescent="0.25">
      <c r="H27098" s="1"/>
    </row>
    <row r="27099" spans="8:8" x14ac:dyDescent="0.25">
      <c r="H27099" s="1"/>
    </row>
    <row r="27100" spans="8:8" x14ac:dyDescent="0.25">
      <c r="H27100" s="1"/>
    </row>
    <row r="27101" spans="8:8" x14ac:dyDescent="0.25">
      <c r="H27101" s="1"/>
    </row>
    <row r="27102" spans="8:8" x14ac:dyDescent="0.25">
      <c r="H27102" s="1"/>
    </row>
    <row r="27103" spans="8:8" x14ac:dyDescent="0.25">
      <c r="H27103" s="1"/>
    </row>
    <row r="27104" spans="8:8" x14ac:dyDescent="0.25">
      <c r="H27104" s="1"/>
    </row>
    <row r="27105" spans="8:8" x14ac:dyDescent="0.25">
      <c r="H27105" s="1"/>
    </row>
    <row r="27106" spans="8:8" x14ac:dyDescent="0.25">
      <c r="H27106" s="1"/>
    </row>
    <row r="27107" spans="8:8" x14ac:dyDescent="0.25">
      <c r="H27107" s="1"/>
    </row>
    <row r="27108" spans="8:8" x14ac:dyDescent="0.25">
      <c r="H27108" s="1"/>
    </row>
    <row r="27109" spans="8:8" x14ac:dyDescent="0.25">
      <c r="H27109" s="1"/>
    </row>
    <row r="27110" spans="8:8" x14ac:dyDescent="0.25">
      <c r="H27110" s="1"/>
    </row>
    <row r="27111" spans="8:8" x14ac:dyDescent="0.25">
      <c r="H27111" s="1"/>
    </row>
    <row r="27112" spans="8:8" x14ac:dyDescent="0.25">
      <c r="H27112" s="1"/>
    </row>
    <row r="27113" spans="8:8" x14ac:dyDescent="0.25">
      <c r="H27113" s="1"/>
    </row>
    <row r="27114" spans="8:8" x14ac:dyDescent="0.25">
      <c r="H27114" s="1"/>
    </row>
    <row r="27115" spans="8:8" x14ac:dyDescent="0.25">
      <c r="H27115" s="1"/>
    </row>
    <row r="27116" spans="8:8" x14ac:dyDescent="0.25">
      <c r="H27116" s="1"/>
    </row>
    <row r="27117" spans="8:8" x14ac:dyDescent="0.25">
      <c r="H27117" s="1"/>
    </row>
    <row r="27118" spans="8:8" x14ac:dyDescent="0.25">
      <c r="H27118" s="1"/>
    </row>
    <row r="27119" spans="8:8" x14ac:dyDescent="0.25">
      <c r="H27119" s="1"/>
    </row>
    <row r="27120" spans="8:8" x14ac:dyDescent="0.25">
      <c r="H27120" s="1"/>
    </row>
    <row r="27121" spans="8:8" x14ac:dyDescent="0.25">
      <c r="H27121" s="1"/>
    </row>
    <row r="27122" spans="8:8" x14ac:dyDescent="0.25">
      <c r="H27122" s="1"/>
    </row>
    <row r="27123" spans="8:8" x14ac:dyDescent="0.25">
      <c r="H27123" s="1"/>
    </row>
    <row r="27124" spans="8:8" x14ac:dyDescent="0.25">
      <c r="H27124" s="1"/>
    </row>
    <row r="27125" spans="8:8" x14ac:dyDescent="0.25">
      <c r="H27125" s="1"/>
    </row>
    <row r="27126" spans="8:8" x14ac:dyDescent="0.25">
      <c r="H27126" s="1"/>
    </row>
    <row r="27127" spans="8:8" x14ac:dyDescent="0.25">
      <c r="H27127" s="1"/>
    </row>
    <row r="27128" spans="8:8" x14ac:dyDescent="0.25">
      <c r="H27128" s="1"/>
    </row>
    <row r="27129" spans="8:8" x14ac:dyDescent="0.25">
      <c r="H27129" s="1"/>
    </row>
    <row r="27130" spans="8:8" x14ac:dyDescent="0.25">
      <c r="H27130" s="1"/>
    </row>
    <row r="27131" spans="8:8" x14ac:dyDescent="0.25">
      <c r="H27131" s="1"/>
    </row>
    <row r="27132" spans="8:8" x14ac:dyDescent="0.25">
      <c r="H27132" s="1"/>
    </row>
    <row r="27133" spans="8:8" x14ac:dyDescent="0.25">
      <c r="H27133" s="1"/>
    </row>
    <row r="27134" spans="8:8" x14ac:dyDescent="0.25">
      <c r="H27134" s="1"/>
    </row>
    <row r="27135" spans="8:8" x14ac:dyDescent="0.25">
      <c r="H27135" s="1"/>
    </row>
    <row r="27136" spans="8:8" x14ac:dyDescent="0.25">
      <c r="H27136" s="1"/>
    </row>
    <row r="27137" spans="8:8" x14ac:dyDescent="0.25">
      <c r="H27137" s="1"/>
    </row>
    <row r="27138" spans="8:8" x14ac:dyDescent="0.25">
      <c r="H27138" s="1"/>
    </row>
    <row r="27139" spans="8:8" x14ac:dyDescent="0.25">
      <c r="H27139" s="1"/>
    </row>
    <row r="27140" spans="8:8" x14ac:dyDescent="0.25">
      <c r="H27140" s="1"/>
    </row>
    <row r="27141" spans="8:8" x14ac:dyDescent="0.25">
      <c r="H27141" s="1"/>
    </row>
    <row r="27142" spans="8:8" x14ac:dyDescent="0.25">
      <c r="H27142" s="1"/>
    </row>
    <row r="27143" spans="8:8" x14ac:dyDescent="0.25">
      <c r="H27143" s="1"/>
    </row>
    <row r="27144" spans="8:8" x14ac:dyDescent="0.25">
      <c r="H27144" s="1"/>
    </row>
    <row r="27145" spans="8:8" x14ac:dyDescent="0.25">
      <c r="H27145" s="1"/>
    </row>
    <row r="27146" spans="8:8" x14ac:dyDescent="0.25">
      <c r="H27146" s="1"/>
    </row>
    <row r="27147" spans="8:8" x14ac:dyDescent="0.25">
      <c r="H27147" s="1"/>
    </row>
    <row r="27148" spans="8:8" x14ac:dyDescent="0.25">
      <c r="H27148" s="1"/>
    </row>
    <row r="27149" spans="8:8" x14ac:dyDescent="0.25">
      <c r="H27149" s="1"/>
    </row>
    <row r="27150" spans="8:8" x14ac:dyDescent="0.25">
      <c r="H27150" s="1"/>
    </row>
    <row r="27151" spans="8:8" x14ac:dyDescent="0.25">
      <c r="H27151" s="1"/>
    </row>
    <row r="27152" spans="8:8" x14ac:dyDescent="0.25">
      <c r="H27152" s="1"/>
    </row>
    <row r="27153" spans="8:8" x14ac:dyDescent="0.25">
      <c r="H27153" s="1"/>
    </row>
    <row r="27154" spans="8:8" x14ac:dyDescent="0.25">
      <c r="H27154" s="1"/>
    </row>
    <row r="27155" spans="8:8" x14ac:dyDescent="0.25">
      <c r="H27155" s="1"/>
    </row>
    <row r="27156" spans="8:8" x14ac:dyDescent="0.25">
      <c r="H27156" s="1"/>
    </row>
    <row r="27157" spans="8:8" x14ac:dyDescent="0.25">
      <c r="H27157" s="1"/>
    </row>
    <row r="27158" spans="8:8" x14ac:dyDescent="0.25">
      <c r="H27158" s="1"/>
    </row>
    <row r="27159" spans="8:8" x14ac:dyDescent="0.25">
      <c r="H27159" s="1"/>
    </row>
    <row r="27160" spans="8:8" x14ac:dyDescent="0.25">
      <c r="H27160" s="1"/>
    </row>
    <row r="27161" spans="8:8" x14ac:dyDescent="0.25">
      <c r="H27161" s="1"/>
    </row>
    <row r="27162" spans="8:8" x14ac:dyDescent="0.25">
      <c r="H27162" s="1"/>
    </row>
    <row r="27163" spans="8:8" x14ac:dyDescent="0.25">
      <c r="H27163" s="1"/>
    </row>
    <row r="27164" spans="8:8" x14ac:dyDescent="0.25">
      <c r="H27164" s="1"/>
    </row>
    <row r="27165" spans="8:8" x14ac:dyDescent="0.25">
      <c r="H27165" s="1"/>
    </row>
    <row r="27166" spans="8:8" x14ac:dyDescent="0.25">
      <c r="H27166" s="1"/>
    </row>
    <row r="27167" spans="8:8" x14ac:dyDescent="0.25">
      <c r="H27167" s="1"/>
    </row>
    <row r="27168" spans="8:8" x14ac:dyDescent="0.25">
      <c r="H27168" s="1"/>
    </row>
    <row r="27169" spans="8:8" x14ac:dyDescent="0.25">
      <c r="H27169" s="1"/>
    </row>
    <row r="27170" spans="8:8" x14ac:dyDescent="0.25">
      <c r="H27170" s="1"/>
    </row>
    <row r="27171" spans="8:8" x14ac:dyDescent="0.25">
      <c r="H27171" s="1"/>
    </row>
    <row r="27172" spans="8:8" x14ac:dyDescent="0.25">
      <c r="H27172" s="1"/>
    </row>
    <row r="27173" spans="8:8" x14ac:dyDescent="0.25">
      <c r="H27173" s="1"/>
    </row>
    <row r="27174" spans="8:8" x14ac:dyDescent="0.25">
      <c r="H27174" s="1"/>
    </row>
    <row r="27175" spans="8:8" x14ac:dyDescent="0.25">
      <c r="H27175" s="1"/>
    </row>
    <row r="27176" spans="8:8" x14ac:dyDescent="0.25">
      <c r="H27176" s="1"/>
    </row>
    <row r="27177" spans="8:8" x14ac:dyDescent="0.25">
      <c r="H27177" s="1"/>
    </row>
    <row r="27178" spans="8:8" x14ac:dyDescent="0.25">
      <c r="H27178" s="1"/>
    </row>
    <row r="27179" spans="8:8" x14ac:dyDescent="0.25">
      <c r="H27179" s="1"/>
    </row>
    <row r="27180" spans="8:8" x14ac:dyDescent="0.25">
      <c r="H27180" s="1"/>
    </row>
    <row r="27181" spans="8:8" x14ac:dyDescent="0.25">
      <c r="H27181" s="1"/>
    </row>
    <row r="27182" spans="8:8" x14ac:dyDescent="0.25">
      <c r="H27182" s="1"/>
    </row>
    <row r="27183" spans="8:8" x14ac:dyDescent="0.25">
      <c r="H27183" s="1"/>
    </row>
    <row r="27184" spans="8:8" x14ac:dyDescent="0.25">
      <c r="H27184" s="1"/>
    </row>
    <row r="27185" spans="8:8" x14ac:dyDescent="0.25">
      <c r="H27185" s="1"/>
    </row>
    <row r="27186" spans="8:8" x14ac:dyDescent="0.25">
      <c r="H27186" s="1"/>
    </row>
    <row r="27187" spans="8:8" x14ac:dyDescent="0.25">
      <c r="H27187" s="1"/>
    </row>
    <row r="27188" spans="8:8" x14ac:dyDescent="0.25">
      <c r="H27188" s="1"/>
    </row>
    <row r="27189" spans="8:8" x14ac:dyDescent="0.25">
      <c r="H27189" s="1"/>
    </row>
    <row r="27190" spans="8:8" x14ac:dyDescent="0.25">
      <c r="H27190" s="1"/>
    </row>
    <row r="27191" spans="8:8" x14ac:dyDescent="0.25">
      <c r="H27191" s="1"/>
    </row>
    <row r="27192" spans="8:8" x14ac:dyDescent="0.25">
      <c r="H27192" s="1"/>
    </row>
    <row r="27193" spans="8:8" x14ac:dyDescent="0.25">
      <c r="H27193" s="1"/>
    </row>
    <row r="27194" spans="8:8" x14ac:dyDescent="0.25">
      <c r="H27194" s="1"/>
    </row>
    <row r="27195" spans="8:8" x14ac:dyDescent="0.25">
      <c r="H27195" s="1"/>
    </row>
    <row r="27196" spans="8:8" x14ac:dyDescent="0.25">
      <c r="H27196" s="1"/>
    </row>
    <row r="27197" spans="8:8" x14ac:dyDescent="0.25">
      <c r="H27197" s="1"/>
    </row>
    <row r="27198" spans="8:8" x14ac:dyDescent="0.25">
      <c r="H27198" s="1"/>
    </row>
    <row r="27199" spans="8:8" x14ac:dyDescent="0.25">
      <c r="H27199" s="1"/>
    </row>
    <row r="27200" spans="8:8" x14ac:dyDescent="0.25">
      <c r="H27200" s="1"/>
    </row>
    <row r="27201" spans="8:8" x14ac:dyDescent="0.25">
      <c r="H27201" s="1"/>
    </row>
    <row r="27202" spans="8:8" x14ac:dyDescent="0.25">
      <c r="H27202" s="1"/>
    </row>
    <row r="27203" spans="8:8" x14ac:dyDescent="0.25">
      <c r="H27203" s="1"/>
    </row>
    <row r="27204" spans="8:8" x14ac:dyDescent="0.25">
      <c r="H27204" s="1"/>
    </row>
    <row r="27205" spans="8:8" x14ac:dyDescent="0.25">
      <c r="H27205" s="1"/>
    </row>
    <row r="27206" spans="8:8" x14ac:dyDescent="0.25">
      <c r="H27206" s="1"/>
    </row>
    <row r="27207" spans="8:8" x14ac:dyDescent="0.25">
      <c r="H27207" s="1"/>
    </row>
    <row r="27208" spans="8:8" x14ac:dyDescent="0.25">
      <c r="H27208" s="1"/>
    </row>
    <row r="27209" spans="8:8" x14ac:dyDescent="0.25">
      <c r="H27209" s="1"/>
    </row>
    <row r="27210" spans="8:8" x14ac:dyDescent="0.25">
      <c r="H27210" s="1"/>
    </row>
    <row r="27211" spans="8:8" x14ac:dyDescent="0.25">
      <c r="H27211" s="1"/>
    </row>
    <row r="27212" spans="8:8" x14ac:dyDescent="0.25">
      <c r="H27212" s="1"/>
    </row>
    <row r="27213" spans="8:8" x14ac:dyDescent="0.25">
      <c r="H27213" s="1"/>
    </row>
    <row r="27214" spans="8:8" x14ac:dyDescent="0.25">
      <c r="H27214" s="1"/>
    </row>
    <row r="27215" spans="8:8" x14ac:dyDescent="0.25">
      <c r="H27215" s="1"/>
    </row>
    <row r="27216" spans="8:8" x14ac:dyDescent="0.25">
      <c r="H27216" s="1"/>
    </row>
    <row r="27217" spans="8:8" x14ac:dyDescent="0.25">
      <c r="H27217" s="1"/>
    </row>
    <row r="27218" spans="8:8" x14ac:dyDescent="0.25">
      <c r="H27218" s="1"/>
    </row>
    <row r="27219" spans="8:8" x14ac:dyDescent="0.25">
      <c r="H27219" s="1"/>
    </row>
    <row r="27220" spans="8:8" x14ac:dyDescent="0.25">
      <c r="H27220" s="1"/>
    </row>
    <row r="27221" spans="8:8" x14ac:dyDescent="0.25">
      <c r="H27221" s="1"/>
    </row>
    <row r="27222" spans="8:8" x14ac:dyDescent="0.25">
      <c r="H27222" s="1"/>
    </row>
    <row r="27223" spans="8:8" x14ac:dyDescent="0.25">
      <c r="H27223" s="1"/>
    </row>
    <row r="27224" spans="8:8" x14ac:dyDescent="0.25">
      <c r="H27224" s="1"/>
    </row>
    <row r="27225" spans="8:8" x14ac:dyDescent="0.25">
      <c r="H27225" s="1"/>
    </row>
    <row r="27226" spans="8:8" x14ac:dyDescent="0.25">
      <c r="H27226" s="1"/>
    </row>
    <row r="27227" spans="8:8" x14ac:dyDescent="0.25">
      <c r="H27227" s="1"/>
    </row>
    <row r="27228" spans="8:8" x14ac:dyDescent="0.25">
      <c r="H27228" s="1"/>
    </row>
    <row r="27229" spans="8:8" x14ac:dyDescent="0.25">
      <c r="H27229" s="1"/>
    </row>
    <row r="27230" spans="8:8" x14ac:dyDescent="0.25">
      <c r="H27230" s="1"/>
    </row>
    <row r="27231" spans="8:8" x14ac:dyDescent="0.25">
      <c r="H27231" s="1"/>
    </row>
    <row r="27232" spans="8:8" x14ac:dyDescent="0.25">
      <c r="H27232" s="1"/>
    </row>
    <row r="27233" spans="8:8" x14ac:dyDescent="0.25">
      <c r="H27233" s="1"/>
    </row>
    <row r="27234" spans="8:8" x14ac:dyDescent="0.25">
      <c r="H27234" s="1"/>
    </row>
    <row r="27235" spans="8:8" x14ac:dyDescent="0.25">
      <c r="H27235" s="1"/>
    </row>
    <row r="27236" spans="8:8" x14ac:dyDescent="0.25">
      <c r="H27236" s="1"/>
    </row>
    <row r="27237" spans="8:8" x14ac:dyDescent="0.25">
      <c r="H27237" s="1"/>
    </row>
    <row r="27238" spans="8:8" x14ac:dyDescent="0.25">
      <c r="H27238" s="1"/>
    </row>
    <row r="27239" spans="8:8" x14ac:dyDescent="0.25">
      <c r="H27239" s="1"/>
    </row>
    <row r="27240" spans="8:8" x14ac:dyDescent="0.25">
      <c r="H27240" s="1"/>
    </row>
    <row r="27241" spans="8:8" x14ac:dyDescent="0.25">
      <c r="H27241" s="1"/>
    </row>
    <row r="27242" spans="8:8" x14ac:dyDescent="0.25">
      <c r="H27242" s="1"/>
    </row>
    <row r="27243" spans="8:8" x14ac:dyDescent="0.25">
      <c r="H27243" s="1"/>
    </row>
    <row r="27244" spans="8:8" x14ac:dyDescent="0.25">
      <c r="H27244" s="1"/>
    </row>
    <row r="27245" spans="8:8" x14ac:dyDescent="0.25">
      <c r="H27245" s="1"/>
    </row>
    <row r="27246" spans="8:8" x14ac:dyDescent="0.25">
      <c r="H27246" s="1"/>
    </row>
    <row r="27247" spans="8:8" x14ac:dyDescent="0.25">
      <c r="H27247" s="1"/>
    </row>
    <row r="27248" spans="8:8" x14ac:dyDescent="0.25">
      <c r="H27248" s="1"/>
    </row>
    <row r="27249" spans="8:8" x14ac:dyDescent="0.25">
      <c r="H27249" s="1"/>
    </row>
    <row r="27250" spans="8:8" x14ac:dyDescent="0.25">
      <c r="H27250" s="1"/>
    </row>
    <row r="27251" spans="8:8" x14ac:dyDescent="0.25">
      <c r="H27251" s="1"/>
    </row>
    <row r="27252" spans="8:8" x14ac:dyDescent="0.25">
      <c r="H27252" s="1"/>
    </row>
    <row r="27253" spans="8:8" x14ac:dyDescent="0.25">
      <c r="H27253" s="1"/>
    </row>
    <row r="27254" spans="8:8" x14ac:dyDescent="0.25">
      <c r="H27254" s="1"/>
    </row>
    <row r="27255" spans="8:8" x14ac:dyDescent="0.25">
      <c r="H27255" s="1"/>
    </row>
    <row r="27256" spans="8:8" x14ac:dyDescent="0.25">
      <c r="H27256" s="1"/>
    </row>
    <row r="27257" spans="8:8" x14ac:dyDescent="0.25">
      <c r="H27257" s="1"/>
    </row>
    <row r="27258" spans="8:8" x14ac:dyDescent="0.25">
      <c r="H27258" s="1"/>
    </row>
    <row r="27259" spans="8:8" x14ac:dyDescent="0.25">
      <c r="H27259" s="1"/>
    </row>
    <row r="27260" spans="8:8" x14ac:dyDescent="0.25">
      <c r="H27260" s="1"/>
    </row>
    <row r="27261" spans="8:8" x14ac:dyDescent="0.25">
      <c r="H27261" s="1"/>
    </row>
    <row r="27262" spans="8:8" x14ac:dyDescent="0.25">
      <c r="H27262" s="1"/>
    </row>
    <row r="27263" spans="8:8" x14ac:dyDescent="0.25">
      <c r="H27263" s="1"/>
    </row>
    <row r="27264" spans="8:8" x14ac:dyDescent="0.25">
      <c r="H27264" s="1"/>
    </row>
    <row r="27265" spans="8:8" x14ac:dyDescent="0.25">
      <c r="H27265" s="1"/>
    </row>
    <row r="27266" spans="8:8" x14ac:dyDescent="0.25">
      <c r="H27266" s="1"/>
    </row>
    <row r="27267" spans="8:8" x14ac:dyDescent="0.25">
      <c r="H27267" s="1"/>
    </row>
    <row r="27268" spans="8:8" x14ac:dyDescent="0.25">
      <c r="H27268" s="1"/>
    </row>
    <row r="27269" spans="8:8" x14ac:dyDescent="0.25">
      <c r="H27269" s="1"/>
    </row>
    <row r="27270" spans="8:8" x14ac:dyDescent="0.25">
      <c r="H27270" s="1"/>
    </row>
    <row r="27271" spans="8:8" x14ac:dyDescent="0.25">
      <c r="H27271" s="1"/>
    </row>
    <row r="27272" spans="8:8" x14ac:dyDescent="0.25">
      <c r="H27272" s="1"/>
    </row>
    <row r="27273" spans="8:8" x14ac:dyDescent="0.25">
      <c r="H27273" s="1"/>
    </row>
    <row r="27274" spans="8:8" x14ac:dyDescent="0.25">
      <c r="H27274" s="1"/>
    </row>
    <row r="27275" spans="8:8" x14ac:dyDescent="0.25">
      <c r="H27275" s="1"/>
    </row>
    <row r="27276" spans="8:8" x14ac:dyDescent="0.25">
      <c r="H27276" s="1"/>
    </row>
    <row r="27277" spans="8:8" x14ac:dyDescent="0.25">
      <c r="H27277" s="1"/>
    </row>
    <row r="27278" spans="8:8" x14ac:dyDescent="0.25">
      <c r="H27278" s="1"/>
    </row>
    <row r="27279" spans="8:8" x14ac:dyDescent="0.25">
      <c r="H27279" s="1"/>
    </row>
    <row r="27280" spans="8:8" x14ac:dyDescent="0.25">
      <c r="H27280" s="1"/>
    </row>
    <row r="27281" spans="8:8" x14ac:dyDescent="0.25">
      <c r="H27281" s="1"/>
    </row>
    <row r="27282" spans="8:8" x14ac:dyDescent="0.25">
      <c r="H27282" s="1"/>
    </row>
    <row r="27283" spans="8:8" x14ac:dyDescent="0.25">
      <c r="H27283" s="1"/>
    </row>
    <row r="27284" spans="8:8" x14ac:dyDescent="0.25">
      <c r="H27284" s="1"/>
    </row>
    <row r="27285" spans="8:8" x14ac:dyDescent="0.25">
      <c r="H27285" s="1"/>
    </row>
    <row r="27286" spans="8:8" x14ac:dyDescent="0.25">
      <c r="H27286" s="1"/>
    </row>
    <row r="27287" spans="8:8" x14ac:dyDescent="0.25">
      <c r="H27287" s="1"/>
    </row>
    <row r="27288" spans="8:8" x14ac:dyDescent="0.25">
      <c r="H27288" s="1"/>
    </row>
    <row r="27289" spans="8:8" x14ac:dyDescent="0.25">
      <c r="H27289" s="1"/>
    </row>
    <row r="27290" spans="8:8" x14ac:dyDescent="0.25">
      <c r="H27290" s="1"/>
    </row>
    <row r="27291" spans="8:8" x14ac:dyDescent="0.25">
      <c r="H27291" s="1"/>
    </row>
    <row r="27292" spans="8:8" x14ac:dyDescent="0.25">
      <c r="H27292" s="1"/>
    </row>
    <row r="27293" spans="8:8" x14ac:dyDescent="0.25">
      <c r="H27293" s="1"/>
    </row>
    <row r="27294" spans="8:8" x14ac:dyDescent="0.25">
      <c r="H27294" s="1"/>
    </row>
    <row r="27295" spans="8:8" x14ac:dyDescent="0.25">
      <c r="H27295" s="1"/>
    </row>
    <row r="27296" spans="8:8" x14ac:dyDescent="0.25">
      <c r="H27296" s="1"/>
    </row>
    <row r="27297" spans="8:8" x14ac:dyDescent="0.25">
      <c r="H27297" s="1"/>
    </row>
    <row r="27298" spans="8:8" x14ac:dyDescent="0.25">
      <c r="H27298" s="1"/>
    </row>
    <row r="27299" spans="8:8" x14ac:dyDescent="0.25">
      <c r="H27299" s="1"/>
    </row>
    <row r="27300" spans="8:8" x14ac:dyDescent="0.25">
      <c r="H27300" s="1"/>
    </row>
    <row r="27301" spans="8:8" x14ac:dyDescent="0.25">
      <c r="H27301" s="1"/>
    </row>
    <row r="27302" spans="8:8" x14ac:dyDescent="0.25">
      <c r="H27302" s="1"/>
    </row>
    <row r="27303" spans="8:8" x14ac:dyDescent="0.25">
      <c r="H27303" s="1"/>
    </row>
    <row r="27304" spans="8:8" x14ac:dyDescent="0.25">
      <c r="H27304" s="1"/>
    </row>
    <row r="27305" spans="8:8" x14ac:dyDescent="0.25">
      <c r="H27305" s="1"/>
    </row>
    <row r="27306" spans="8:8" x14ac:dyDescent="0.25">
      <c r="H27306" s="1"/>
    </row>
    <row r="27307" spans="8:8" x14ac:dyDescent="0.25">
      <c r="H27307" s="1"/>
    </row>
    <row r="27308" spans="8:8" x14ac:dyDescent="0.25">
      <c r="H27308" s="1"/>
    </row>
    <row r="27309" spans="8:8" x14ac:dyDescent="0.25">
      <c r="H27309" s="1"/>
    </row>
    <row r="27310" spans="8:8" x14ac:dyDescent="0.25">
      <c r="H27310" s="1"/>
    </row>
    <row r="27311" spans="8:8" x14ac:dyDescent="0.25">
      <c r="H27311" s="1"/>
    </row>
    <row r="27312" spans="8:8" x14ac:dyDescent="0.25">
      <c r="H27312" s="1"/>
    </row>
    <row r="27313" spans="8:8" x14ac:dyDescent="0.25">
      <c r="H27313" s="1"/>
    </row>
    <row r="27314" spans="8:8" x14ac:dyDescent="0.25">
      <c r="H27314" s="1"/>
    </row>
    <row r="27315" spans="8:8" x14ac:dyDescent="0.25">
      <c r="H27315" s="1"/>
    </row>
    <row r="27316" spans="8:8" x14ac:dyDescent="0.25">
      <c r="H27316" s="1"/>
    </row>
    <row r="27317" spans="8:8" x14ac:dyDescent="0.25">
      <c r="H27317" s="1"/>
    </row>
    <row r="27318" spans="8:8" x14ac:dyDescent="0.25">
      <c r="H27318" s="1"/>
    </row>
    <row r="27319" spans="8:8" x14ac:dyDescent="0.25">
      <c r="H27319" s="1"/>
    </row>
    <row r="27320" spans="8:8" x14ac:dyDescent="0.25">
      <c r="H27320" s="1"/>
    </row>
    <row r="27321" spans="8:8" x14ac:dyDescent="0.25">
      <c r="H27321" s="1"/>
    </row>
    <row r="27322" spans="8:8" x14ac:dyDescent="0.25">
      <c r="H27322" s="1"/>
    </row>
    <row r="27323" spans="8:8" x14ac:dyDescent="0.25">
      <c r="H27323" s="1"/>
    </row>
    <row r="27324" spans="8:8" x14ac:dyDescent="0.25">
      <c r="H27324" s="1"/>
    </row>
    <row r="27325" spans="8:8" x14ac:dyDescent="0.25">
      <c r="H27325" s="1"/>
    </row>
    <row r="27326" spans="8:8" x14ac:dyDescent="0.25">
      <c r="H27326" s="1"/>
    </row>
    <row r="27327" spans="8:8" x14ac:dyDescent="0.25">
      <c r="H27327" s="1"/>
    </row>
    <row r="27328" spans="8:8" x14ac:dyDescent="0.25">
      <c r="H27328" s="1"/>
    </row>
    <row r="27329" spans="8:8" x14ac:dyDescent="0.25">
      <c r="H27329" s="1"/>
    </row>
    <row r="27330" spans="8:8" x14ac:dyDescent="0.25">
      <c r="H27330" s="1"/>
    </row>
    <row r="27331" spans="8:8" x14ac:dyDescent="0.25">
      <c r="H27331" s="1"/>
    </row>
    <row r="27332" spans="8:8" x14ac:dyDescent="0.25">
      <c r="H27332" s="1"/>
    </row>
    <row r="27333" spans="8:8" x14ac:dyDescent="0.25">
      <c r="H27333" s="1"/>
    </row>
    <row r="27334" spans="8:8" x14ac:dyDescent="0.25">
      <c r="H27334" s="1"/>
    </row>
    <row r="27335" spans="8:8" x14ac:dyDescent="0.25">
      <c r="H27335" s="1"/>
    </row>
    <row r="27336" spans="8:8" x14ac:dyDescent="0.25">
      <c r="H27336" s="1"/>
    </row>
    <row r="27337" spans="8:8" x14ac:dyDescent="0.25">
      <c r="H27337" s="1"/>
    </row>
    <row r="27338" spans="8:8" x14ac:dyDescent="0.25">
      <c r="H27338" s="1"/>
    </row>
    <row r="27339" spans="8:8" x14ac:dyDescent="0.25">
      <c r="H27339" s="1"/>
    </row>
    <row r="27340" spans="8:8" x14ac:dyDescent="0.25">
      <c r="H27340" s="1"/>
    </row>
    <row r="27341" spans="8:8" x14ac:dyDescent="0.25">
      <c r="H27341" s="1"/>
    </row>
    <row r="27342" spans="8:8" x14ac:dyDescent="0.25">
      <c r="H27342" s="1"/>
    </row>
    <row r="27343" spans="8:8" x14ac:dyDescent="0.25">
      <c r="H27343" s="1"/>
    </row>
    <row r="27344" spans="8:8" x14ac:dyDescent="0.25">
      <c r="H27344" s="1"/>
    </row>
    <row r="27345" spans="8:8" x14ac:dyDescent="0.25">
      <c r="H27345" s="1"/>
    </row>
    <row r="27346" spans="8:8" x14ac:dyDescent="0.25">
      <c r="H27346" s="1"/>
    </row>
    <row r="27347" spans="8:8" x14ac:dyDescent="0.25">
      <c r="H27347" s="1"/>
    </row>
    <row r="27348" spans="8:8" x14ac:dyDescent="0.25">
      <c r="H27348" s="1"/>
    </row>
    <row r="27349" spans="8:8" x14ac:dyDescent="0.25">
      <c r="H27349" s="1"/>
    </row>
    <row r="27350" spans="8:8" x14ac:dyDescent="0.25">
      <c r="H27350" s="1"/>
    </row>
    <row r="27351" spans="8:8" x14ac:dyDescent="0.25">
      <c r="H27351" s="1"/>
    </row>
    <row r="27352" spans="8:8" x14ac:dyDescent="0.25">
      <c r="H27352" s="1"/>
    </row>
    <row r="27353" spans="8:8" x14ac:dyDescent="0.25">
      <c r="H27353" s="1"/>
    </row>
    <row r="27354" spans="8:8" x14ac:dyDescent="0.25">
      <c r="H27354" s="1"/>
    </row>
    <row r="27355" spans="8:8" x14ac:dyDescent="0.25">
      <c r="H27355" s="1"/>
    </row>
    <row r="27356" spans="8:8" x14ac:dyDescent="0.25">
      <c r="H27356" s="1"/>
    </row>
    <row r="27357" spans="8:8" x14ac:dyDescent="0.25">
      <c r="H27357" s="1"/>
    </row>
    <row r="27358" spans="8:8" x14ac:dyDescent="0.25">
      <c r="H27358" s="1"/>
    </row>
    <row r="27359" spans="8:8" x14ac:dyDescent="0.25">
      <c r="H27359" s="1"/>
    </row>
    <row r="27360" spans="8:8" x14ac:dyDescent="0.25">
      <c r="H27360" s="1"/>
    </row>
    <row r="27361" spans="8:8" x14ac:dyDescent="0.25">
      <c r="H27361" s="1"/>
    </row>
    <row r="27362" spans="8:8" x14ac:dyDescent="0.25">
      <c r="H27362" s="1"/>
    </row>
    <row r="27363" spans="8:8" x14ac:dyDescent="0.25">
      <c r="H27363" s="1"/>
    </row>
    <row r="27364" spans="8:8" x14ac:dyDescent="0.25">
      <c r="H27364" s="1"/>
    </row>
    <row r="27365" spans="8:8" x14ac:dyDescent="0.25">
      <c r="H27365" s="1"/>
    </row>
    <row r="27366" spans="8:8" x14ac:dyDescent="0.25">
      <c r="H27366" s="1"/>
    </row>
    <row r="27367" spans="8:8" x14ac:dyDescent="0.25">
      <c r="H27367" s="1"/>
    </row>
    <row r="27368" spans="8:8" x14ac:dyDescent="0.25">
      <c r="H27368" s="1"/>
    </row>
    <row r="27369" spans="8:8" x14ac:dyDescent="0.25">
      <c r="H27369" s="1"/>
    </row>
    <row r="27370" spans="8:8" x14ac:dyDescent="0.25">
      <c r="H27370" s="1"/>
    </row>
    <row r="27371" spans="8:8" x14ac:dyDescent="0.25">
      <c r="H27371" s="1"/>
    </row>
    <row r="27372" spans="8:8" x14ac:dyDescent="0.25">
      <c r="H27372" s="1"/>
    </row>
    <row r="27373" spans="8:8" x14ac:dyDescent="0.25">
      <c r="H27373" s="1"/>
    </row>
    <row r="27374" spans="8:8" x14ac:dyDescent="0.25">
      <c r="H27374" s="1"/>
    </row>
    <row r="27375" spans="8:8" x14ac:dyDescent="0.25">
      <c r="H27375" s="1"/>
    </row>
    <row r="27376" spans="8:8" x14ac:dyDescent="0.25">
      <c r="H27376" s="1"/>
    </row>
    <row r="27377" spans="8:8" x14ac:dyDescent="0.25">
      <c r="H27377" s="1"/>
    </row>
    <row r="27378" spans="8:8" x14ac:dyDescent="0.25">
      <c r="H27378" s="1"/>
    </row>
    <row r="27379" spans="8:8" x14ac:dyDescent="0.25">
      <c r="H27379" s="1"/>
    </row>
    <row r="27380" spans="8:8" x14ac:dyDescent="0.25">
      <c r="H27380" s="1"/>
    </row>
    <row r="27381" spans="8:8" x14ac:dyDescent="0.25">
      <c r="H27381" s="1"/>
    </row>
    <row r="27382" spans="8:8" x14ac:dyDescent="0.25">
      <c r="H27382" s="1"/>
    </row>
    <row r="27383" spans="8:8" x14ac:dyDescent="0.25">
      <c r="H27383" s="1"/>
    </row>
    <row r="27384" spans="8:8" x14ac:dyDescent="0.25">
      <c r="H27384" s="1"/>
    </row>
    <row r="27385" spans="8:8" x14ac:dyDescent="0.25">
      <c r="H27385" s="1"/>
    </row>
    <row r="27386" spans="8:8" x14ac:dyDescent="0.25">
      <c r="H27386" s="1"/>
    </row>
    <row r="27387" spans="8:8" x14ac:dyDescent="0.25">
      <c r="H27387" s="1"/>
    </row>
    <row r="27388" spans="8:8" x14ac:dyDescent="0.25">
      <c r="H27388" s="1"/>
    </row>
    <row r="27389" spans="8:8" x14ac:dyDescent="0.25">
      <c r="H27389" s="1"/>
    </row>
    <row r="27390" spans="8:8" x14ac:dyDescent="0.25">
      <c r="H27390" s="1"/>
    </row>
    <row r="27391" spans="8:8" x14ac:dyDescent="0.25">
      <c r="H27391" s="1"/>
    </row>
    <row r="27392" spans="8:8" x14ac:dyDescent="0.25">
      <c r="H27392" s="1"/>
    </row>
    <row r="27393" spans="8:8" x14ac:dyDescent="0.25">
      <c r="H27393" s="1"/>
    </row>
    <row r="27394" spans="8:8" x14ac:dyDescent="0.25">
      <c r="H27394" s="1"/>
    </row>
    <row r="27395" spans="8:8" x14ac:dyDescent="0.25">
      <c r="H27395" s="1"/>
    </row>
    <row r="27396" spans="8:8" x14ac:dyDescent="0.25">
      <c r="H27396" s="1"/>
    </row>
    <row r="27397" spans="8:8" x14ac:dyDescent="0.25">
      <c r="H27397" s="1"/>
    </row>
    <row r="27398" spans="8:8" x14ac:dyDescent="0.25">
      <c r="H27398" s="1"/>
    </row>
    <row r="27399" spans="8:8" x14ac:dyDescent="0.25">
      <c r="H27399" s="1"/>
    </row>
    <row r="27400" spans="8:8" x14ac:dyDescent="0.25">
      <c r="H27400" s="1"/>
    </row>
    <row r="27401" spans="8:8" x14ac:dyDescent="0.25">
      <c r="H27401" s="1"/>
    </row>
    <row r="27402" spans="8:8" x14ac:dyDescent="0.25">
      <c r="H27402" s="1"/>
    </row>
    <row r="27403" spans="8:8" x14ac:dyDescent="0.25">
      <c r="H27403" s="1"/>
    </row>
    <row r="27404" spans="8:8" x14ac:dyDescent="0.25">
      <c r="H27404" s="1"/>
    </row>
    <row r="27405" spans="8:8" x14ac:dyDescent="0.25">
      <c r="H27405" s="1"/>
    </row>
    <row r="27406" spans="8:8" x14ac:dyDescent="0.25">
      <c r="H27406" s="1"/>
    </row>
    <row r="27407" spans="8:8" x14ac:dyDescent="0.25">
      <c r="H27407" s="1"/>
    </row>
    <row r="27408" spans="8:8" x14ac:dyDescent="0.25">
      <c r="H27408" s="1"/>
    </row>
    <row r="27409" spans="8:8" x14ac:dyDescent="0.25">
      <c r="H27409" s="1"/>
    </row>
    <row r="27410" spans="8:8" x14ac:dyDescent="0.25">
      <c r="H27410" s="1"/>
    </row>
    <row r="27411" spans="8:8" x14ac:dyDescent="0.25">
      <c r="H27411" s="1"/>
    </row>
    <row r="27412" spans="8:8" x14ac:dyDescent="0.25">
      <c r="H27412" s="1"/>
    </row>
    <row r="27413" spans="8:8" x14ac:dyDescent="0.25">
      <c r="H27413" s="1"/>
    </row>
    <row r="27414" spans="8:8" x14ac:dyDescent="0.25">
      <c r="H27414" s="1"/>
    </row>
    <row r="27415" spans="8:8" x14ac:dyDescent="0.25">
      <c r="H27415" s="1"/>
    </row>
    <row r="27416" spans="8:8" x14ac:dyDescent="0.25">
      <c r="H27416" s="1"/>
    </row>
    <row r="27417" spans="8:8" x14ac:dyDescent="0.25">
      <c r="H27417" s="1"/>
    </row>
    <row r="27418" spans="8:8" x14ac:dyDescent="0.25">
      <c r="H27418" s="1"/>
    </row>
    <row r="27419" spans="8:8" x14ac:dyDescent="0.25">
      <c r="H27419" s="1"/>
    </row>
    <row r="27420" spans="8:8" x14ac:dyDescent="0.25">
      <c r="H27420" s="1"/>
    </row>
    <row r="27421" spans="8:8" x14ac:dyDescent="0.25">
      <c r="H27421" s="1"/>
    </row>
    <row r="27422" spans="8:8" x14ac:dyDescent="0.25">
      <c r="H27422" s="1"/>
    </row>
    <row r="27423" spans="8:8" x14ac:dyDescent="0.25">
      <c r="H27423" s="1"/>
    </row>
    <row r="27424" spans="8:8" x14ac:dyDescent="0.25">
      <c r="H27424" s="1"/>
    </row>
    <row r="27425" spans="8:8" x14ac:dyDescent="0.25">
      <c r="H27425" s="1"/>
    </row>
    <row r="27426" spans="8:8" x14ac:dyDescent="0.25">
      <c r="H27426" s="1"/>
    </row>
    <row r="27427" spans="8:8" x14ac:dyDescent="0.25">
      <c r="H27427" s="1"/>
    </row>
    <row r="27428" spans="8:8" x14ac:dyDescent="0.25">
      <c r="H27428" s="1"/>
    </row>
    <row r="27429" spans="8:8" x14ac:dyDescent="0.25">
      <c r="H27429" s="1"/>
    </row>
    <row r="27430" spans="8:8" x14ac:dyDescent="0.25">
      <c r="H27430" s="1"/>
    </row>
    <row r="27431" spans="8:8" x14ac:dyDescent="0.25">
      <c r="H27431" s="1"/>
    </row>
    <row r="27432" spans="8:8" x14ac:dyDescent="0.25">
      <c r="H27432" s="1"/>
    </row>
    <row r="27433" spans="8:8" x14ac:dyDescent="0.25">
      <c r="H27433" s="1"/>
    </row>
    <row r="27434" spans="8:8" x14ac:dyDescent="0.25">
      <c r="H27434" s="1"/>
    </row>
    <row r="27435" spans="8:8" x14ac:dyDescent="0.25">
      <c r="H27435" s="1"/>
    </row>
    <row r="27436" spans="8:8" x14ac:dyDescent="0.25">
      <c r="H27436" s="1"/>
    </row>
    <row r="27437" spans="8:8" x14ac:dyDescent="0.25">
      <c r="H27437" s="1"/>
    </row>
    <row r="27438" spans="8:8" x14ac:dyDescent="0.25">
      <c r="H27438" s="1"/>
    </row>
    <row r="27439" spans="8:8" x14ac:dyDescent="0.25">
      <c r="H27439" s="1"/>
    </row>
    <row r="27440" spans="8:8" x14ac:dyDescent="0.25">
      <c r="H27440" s="1"/>
    </row>
    <row r="27441" spans="8:8" x14ac:dyDescent="0.25">
      <c r="H27441" s="1"/>
    </row>
    <row r="27442" spans="8:8" x14ac:dyDescent="0.25">
      <c r="H27442" s="1"/>
    </row>
    <row r="27443" spans="8:8" x14ac:dyDescent="0.25">
      <c r="H27443" s="1"/>
    </row>
    <row r="27444" spans="8:8" x14ac:dyDescent="0.25">
      <c r="H27444" s="1"/>
    </row>
    <row r="27445" spans="8:8" x14ac:dyDescent="0.25">
      <c r="H27445" s="1"/>
    </row>
    <row r="27446" spans="8:8" x14ac:dyDescent="0.25">
      <c r="H27446" s="1"/>
    </row>
    <row r="27447" spans="8:8" x14ac:dyDescent="0.25">
      <c r="H27447" s="1"/>
    </row>
    <row r="27448" spans="8:8" x14ac:dyDescent="0.25">
      <c r="H27448" s="1"/>
    </row>
    <row r="27449" spans="8:8" x14ac:dyDescent="0.25">
      <c r="H27449" s="1"/>
    </row>
    <row r="27450" spans="8:8" x14ac:dyDescent="0.25">
      <c r="H27450" s="1"/>
    </row>
    <row r="27451" spans="8:8" x14ac:dyDescent="0.25">
      <c r="H27451" s="1"/>
    </row>
    <row r="27452" spans="8:8" x14ac:dyDescent="0.25">
      <c r="H27452" s="1"/>
    </row>
    <row r="27453" spans="8:8" x14ac:dyDescent="0.25">
      <c r="H27453" s="1"/>
    </row>
    <row r="27454" spans="8:8" x14ac:dyDescent="0.25">
      <c r="H27454" s="1"/>
    </row>
    <row r="27455" spans="8:8" x14ac:dyDescent="0.25">
      <c r="H27455" s="1"/>
    </row>
    <row r="27456" spans="8:8" x14ac:dyDescent="0.25">
      <c r="H27456" s="1"/>
    </row>
    <row r="27457" spans="8:8" x14ac:dyDescent="0.25">
      <c r="H27457" s="1"/>
    </row>
    <row r="27458" spans="8:8" x14ac:dyDescent="0.25">
      <c r="H27458" s="1"/>
    </row>
    <row r="27459" spans="8:8" x14ac:dyDescent="0.25">
      <c r="H27459" s="1"/>
    </row>
    <row r="27460" spans="8:8" x14ac:dyDescent="0.25">
      <c r="H27460" s="1"/>
    </row>
    <row r="27461" spans="8:8" x14ac:dyDescent="0.25">
      <c r="H27461" s="1"/>
    </row>
    <row r="27462" spans="8:8" x14ac:dyDescent="0.25">
      <c r="H27462" s="1"/>
    </row>
    <row r="27463" spans="8:8" x14ac:dyDescent="0.25">
      <c r="H27463" s="1"/>
    </row>
    <row r="27464" spans="8:8" x14ac:dyDescent="0.25">
      <c r="H27464" s="1"/>
    </row>
    <row r="27465" spans="8:8" x14ac:dyDescent="0.25">
      <c r="H27465" s="1"/>
    </row>
    <row r="27466" spans="8:8" x14ac:dyDescent="0.25">
      <c r="H27466" s="1"/>
    </row>
    <row r="27467" spans="8:8" x14ac:dyDescent="0.25">
      <c r="H27467" s="1"/>
    </row>
    <row r="27468" spans="8:8" x14ac:dyDescent="0.25">
      <c r="H27468" s="1"/>
    </row>
    <row r="27469" spans="8:8" x14ac:dyDescent="0.25">
      <c r="H27469" s="1"/>
    </row>
    <row r="27470" spans="8:8" x14ac:dyDescent="0.25">
      <c r="H27470" s="1"/>
    </row>
    <row r="27471" spans="8:8" x14ac:dyDescent="0.25">
      <c r="H27471" s="1"/>
    </row>
    <row r="27472" spans="8:8" x14ac:dyDescent="0.25">
      <c r="H27472" s="1"/>
    </row>
    <row r="27473" spans="8:8" x14ac:dyDescent="0.25">
      <c r="H27473" s="1"/>
    </row>
    <row r="27474" spans="8:8" x14ac:dyDescent="0.25">
      <c r="H27474" s="1"/>
    </row>
    <row r="27475" spans="8:8" x14ac:dyDescent="0.25">
      <c r="H27475" s="1"/>
    </row>
    <row r="27476" spans="8:8" x14ac:dyDescent="0.25">
      <c r="H27476" s="1"/>
    </row>
    <row r="27477" spans="8:8" x14ac:dyDescent="0.25">
      <c r="H27477" s="1"/>
    </row>
    <row r="27478" spans="8:8" x14ac:dyDescent="0.25">
      <c r="H27478" s="1"/>
    </row>
    <row r="27479" spans="8:8" x14ac:dyDescent="0.25">
      <c r="H27479" s="1"/>
    </row>
    <row r="27480" spans="8:8" x14ac:dyDescent="0.25">
      <c r="H27480" s="1"/>
    </row>
    <row r="27481" spans="8:8" x14ac:dyDescent="0.25">
      <c r="H27481" s="1"/>
    </row>
    <row r="27482" spans="8:8" x14ac:dyDescent="0.25">
      <c r="H27482" s="1"/>
    </row>
    <row r="27483" spans="8:8" x14ac:dyDescent="0.25">
      <c r="H27483" s="1"/>
    </row>
    <row r="27484" spans="8:8" x14ac:dyDescent="0.25">
      <c r="H27484" s="1"/>
    </row>
    <row r="27485" spans="8:8" x14ac:dyDescent="0.25">
      <c r="H27485" s="1"/>
    </row>
    <row r="27486" spans="8:8" x14ac:dyDescent="0.25">
      <c r="H27486" s="1"/>
    </row>
    <row r="27487" spans="8:8" x14ac:dyDescent="0.25">
      <c r="H27487" s="1"/>
    </row>
    <row r="27488" spans="8:8" x14ac:dyDescent="0.25">
      <c r="H27488" s="1"/>
    </row>
    <row r="27489" spans="8:8" x14ac:dyDescent="0.25">
      <c r="H27489" s="1"/>
    </row>
    <row r="27490" spans="8:8" x14ac:dyDescent="0.25">
      <c r="H27490" s="1"/>
    </row>
    <row r="27491" spans="8:8" x14ac:dyDescent="0.25">
      <c r="H27491" s="1"/>
    </row>
    <row r="27492" spans="8:8" x14ac:dyDescent="0.25">
      <c r="H27492" s="1"/>
    </row>
    <row r="27493" spans="8:8" x14ac:dyDescent="0.25">
      <c r="H27493" s="1"/>
    </row>
    <row r="27494" spans="8:8" x14ac:dyDescent="0.25">
      <c r="H27494" s="1"/>
    </row>
    <row r="27495" spans="8:8" x14ac:dyDescent="0.25">
      <c r="H27495" s="1"/>
    </row>
    <row r="27496" spans="8:8" x14ac:dyDescent="0.25">
      <c r="H27496" s="1"/>
    </row>
    <row r="27497" spans="8:8" x14ac:dyDescent="0.25">
      <c r="H27497" s="1"/>
    </row>
    <row r="27498" spans="8:8" x14ac:dyDescent="0.25">
      <c r="H27498" s="1"/>
    </row>
    <row r="27499" spans="8:8" x14ac:dyDescent="0.25">
      <c r="H27499" s="1"/>
    </row>
    <row r="27500" spans="8:8" x14ac:dyDescent="0.25">
      <c r="H27500" s="1"/>
    </row>
    <row r="27501" spans="8:8" x14ac:dyDescent="0.25">
      <c r="H27501" s="1"/>
    </row>
    <row r="27502" spans="8:8" x14ac:dyDescent="0.25">
      <c r="H27502" s="1"/>
    </row>
    <row r="27503" spans="8:8" x14ac:dyDescent="0.25">
      <c r="H27503" s="1"/>
    </row>
    <row r="27504" spans="8:8" x14ac:dyDescent="0.25">
      <c r="H27504" s="1"/>
    </row>
    <row r="27505" spans="8:8" x14ac:dyDescent="0.25">
      <c r="H27505" s="1"/>
    </row>
    <row r="27506" spans="8:8" x14ac:dyDescent="0.25">
      <c r="H27506" s="1"/>
    </row>
    <row r="27507" spans="8:8" x14ac:dyDescent="0.25">
      <c r="H27507" s="1"/>
    </row>
    <row r="27508" spans="8:8" x14ac:dyDescent="0.25">
      <c r="H27508" s="1"/>
    </row>
    <row r="27509" spans="8:8" x14ac:dyDescent="0.25">
      <c r="H27509" s="1"/>
    </row>
    <row r="27510" spans="8:8" x14ac:dyDescent="0.25">
      <c r="H27510" s="1"/>
    </row>
    <row r="27511" spans="8:8" x14ac:dyDescent="0.25">
      <c r="H27511" s="1"/>
    </row>
    <row r="27512" spans="8:8" x14ac:dyDescent="0.25">
      <c r="H27512" s="1"/>
    </row>
    <row r="27513" spans="8:8" x14ac:dyDescent="0.25">
      <c r="H27513" s="1"/>
    </row>
    <row r="27514" spans="8:8" x14ac:dyDescent="0.25">
      <c r="H27514" s="1"/>
    </row>
    <row r="27515" spans="8:8" x14ac:dyDescent="0.25">
      <c r="H27515" s="1"/>
    </row>
    <row r="27516" spans="8:8" x14ac:dyDescent="0.25">
      <c r="H27516" s="1"/>
    </row>
    <row r="27517" spans="8:8" x14ac:dyDescent="0.25">
      <c r="H27517" s="1"/>
    </row>
    <row r="27518" spans="8:8" x14ac:dyDescent="0.25">
      <c r="H27518" s="1"/>
    </row>
    <row r="27519" spans="8:8" x14ac:dyDescent="0.25">
      <c r="H27519" s="1"/>
    </row>
    <row r="27520" spans="8:8" x14ac:dyDescent="0.25">
      <c r="H27520" s="1"/>
    </row>
    <row r="27521" spans="8:8" x14ac:dyDescent="0.25">
      <c r="H27521" s="1"/>
    </row>
    <row r="27522" spans="8:8" x14ac:dyDescent="0.25">
      <c r="H27522" s="1"/>
    </row>
    <row r="27523" spans="8:8" x14ac:dyDescent="0.25">
      <c r="H27523" s="1"/>
    </row>
    <row r="27524" spans="8:8" x14ac:dyDescent="0.25">
      <c r="H27524" s="1"/>
    </row>
    <row r="27525" spans="8:8" x14ac:dyDescent="0.25">
      <c r="H27525" s="1"/>
    </row>
    <row r="27526" spans="8:8" x14ac:dyDescent="0.25">
      <c r="H27526" s="1"/>
    </row>
    <row r="27527" spans="8:8" x14ac:dyDescent="0.25">
      <c r="H27527" s="1"/>
    </row>
    <row r="27528" spans="8:8" x14ac:dyDescent="0.25">
      <c r="H27528" s="1"/>
    </row>
    <row r="27529" spans="8:8" x14ac:dyDescent="0.25">
      <c r="H27529" s="1"/>
    </row>
    <row r="27530" spans="8:8" x14ac:dyDescent="0.25">
      <c r="H27530" s="1"/>
    </row>
    <row r="27531" spans="8:8" x14ac:dyDescent="0.25">
      <c r="H27531" s="1"/>
    </row>
    <row r="27532" spans="8:8" x14ac:dyDescent="0.25">
      <c r="H27532" s="1"/>
    </row>
    <row r="27533" spans="8:8" x14ac:dyDescent="0.25">
      <c r="H27533" s="1"/>
    </row>
    <row r="27534" spans="8:8" x14ac:dyDescent="0.25">
      <c r="H27534" s="1"/>
    </row>
    <row r="27535" spans="8:8" x14ac:dyDescent="0.25">
      <c r="H27535" s="1"/>
    </row>
    <row r="27536" spans="8:8" x14ac:dyDescent="0.25">
      <c r="H27536" s="1"/>
    </row>
    <row r="27537" spans="8:8" x14ac:dyDescent="0.25">
      <c r="H27537" s="1"/>
    </row>
    <row r="27538" spans="8:8" x14ac:dyDescent="0.25">
      <c r="H27538" s="1"/>
    </row>
    <row r="27539" spans="8:8" x14ac:dyDescent="0.25">
      <c r="H27539" s="1"/>
    </row>
    <row r="27540" spans="8:8" x14ac:dyDescent="0.25">
      <c r="H27540" s="1"/>
    </row>
    <row r="27541" spans="8:8" x14ac:dyDescent="0.25">
      <c r="H27541" s="1"/>
    </row>
    <row r="27542" spans="8:8" x14ac:dyDescent="0.25">
      <c r="H27542" s="1"/>
    </row>
    <row r="27543" spans="8:8" x14ac:dyDescent="0.25">
      <c r="H27543" s="1"/>
    </row>
    <row r="27544" spans="8:8" x14ac:dyDescent="0.25">
      <c r="H27544" s="1"/>
    </row>
    <row r="27545" spans="8:8" x14ac:dyDescent="0.25">
      <c r="H27545" s="1"/>
    </row>
    <row r="27546" spans="8:8" x14ac:dyDescent="0.25">
      <c r="H27546" s="1"/>
    </row>
    <row r="27547" spans="8:8" x14ac:dyDescent="0.25">
      <c r="H27547" s="1"/>
    </row>
    <row r="27548" spans="8:8" x14ac:dyDescent="0.25">
      <c r="H27548" s="1"/>
    </row>
    <row r="27549" spans="8:8" x14ac:dyDescent="0.25">
      <c r="H27549" s="1"/>
    </row>
    <row r="27550" spans="8:8" x14ac:dyDescent="0.25">
      <c r="H27550" s="1"/>
    </row>
    <row r="27551" spans="8:8" x14ac:dyDescent="0.25">
      <c r="H27551" s="1"/>
    </row>
    <row r="27552" spans="8:8" x14ac:dyDescent="0.25">
      <c r="H27552" s="1"/>
    </row>
    <row r="27553" spans="8:8" x14ac:dyDescent="0.25">
      <c r="H27553" s="1"/>
    </row>
    <row r="27554" spans="8:8" x14ac:dyDescent="0.25">
      <c r="H27554" s="1"/>
    </row>
    <row r="27555" spans="8:8" x14ac:dyDescent="0.25">
      <c r="H27555" s="1"/>
    </row>
    <row r="27556" spans="8:8" x14ac:dyDescent="0.25">
      <c r="H27556" s="1"/>
    </row>
    <row r="27557" spans="8:8" x14ac:dyDescent="0.25">
      <c r="H27557" s="1"/>
    </row>
    <row r="27558" spans="8:8" x14ac:dyDescent="0.25">
      <c r="H27558" s="1"/>
    </row>
    <row r="27559" spans="8:8" x14ac:dyDescent="0.25">
      <c r="H27559" s="1"/>
    </row>
    <row r="27560" spans="8:8" x14ac:dyDescent="0.25">
      <c r="H27560" s="1"/>
    </row>
    <row r="27561" spans="8:8" x14ac:dyDescent="0.25">
      <c r="H27561" s="1"/>
    </row>
    <row r="27562" spans="8:8" x14ac:dyDescent="0.25">
      <c r="H27562" s="1"/>
    </row>
    <row r="27563" spans="8:8" x14ac:dyDescent="0.25">
      <c r="H27563" s="1"/>
    </row>
    <row r="27564" spans="8:8" x14ac:dyDescent="0.25">
      <c r="H27564" s="1"/>
    </row>
    <row r="27565" spans="8:8" x14ac:dyDescent="0.25">
      <c r="H27565" s="1"/>
    </row>
    <row r="27566" spans="8:8" x14ac:dyDescent="0.25">
      <c r="H27566" s="1"/>
    </row>
    <row r="27567" spans="8:8" x14ac:dyDescent="0.25">
      <c r="H27567" s="1"/>
    </row>
    <row r="27568" spans="8:8" x14ac:dyDescent="0.25">
      <c r="H27568" s="1"/>
    </row>
    <row r="27569" spans="8:8" x14ac:dyDescent="0.25">
      <c r="H27569" s="1"/>
    </row>
    <row r="27570" spans="8:8" x14ac:dyDescent="0.25">
      <c r="H27570" s="1"/>
    </row>
    <row r="27571" spans="8:8" x14ac:dyDescent="0.25">
      <c r="H27571" s="1"/>
    </row>
    <row r="27572" spans="8:8" x14ac:dyDescent="0.25">
      <c r="H27572" s="1"/>
    </row>
    <row r="27573" spans="8:8" x14ac:dyDescent="0.25">
      <c r="H27573" s="1"/>
    </row>
    <row r="27574" spans="8:8" x14ac:dyDescent="0.25">
      <c r="H27574" s="1"/>
    </row>
    <row r="27575" spans="8:8" x14ac:dyDescent="0.25">
      <c r="H27575" s="1"/>
    </row>
    <row r="27576" spans="8:8" x14ac:dyDescent="0.25">
      <c r="H27576" s="1"/>
    </row>
    <row r="27577" spans="8:8" x14ac:dyDescent="0.25">
      <c r="H27577" s="1"/>
    </row>
    <row r="27578" spans="8:8" x14ac:dyDescent="0.25">
      <c r="H27578" s="1"/>
    </row>
    <row r="27579" spans="8:8" x14ac:dyDescent="0.25">
      <c r="H27579" s="1"/>
    </row>
    <row r="27580" spans="8:8" x14ac:dyDescent="0.25">
      <c r="H27580" s="1"/>
    </row>
    <row r="27581" spans="8:8" x14ac:dyDescent="0.25">
      <c r="H27581" s="1"/>
    </row>
    <row r="27582" spans="8:8" x14ac:dyDescent="0.25">
      <c r="H27582" s="1"/>
    </row>
    <row r="27583" spans="8:8" x14ac:dyDescent="0.25">
      <c r="H27583" s="1"/>
    </row>
    <row r="27584" spans="8:8" x14ac:dyDescent="0.25">
      <c r="H27584" s="1"/>
    </row>
    <row r="27585" spans="8:8" x14ac:dyDescent="0.25">
      <c r="H27585" s="1"/>
    </row>
    <row r="27586" spans="8:8" x14ac:dyDescent="0.25">
      <c r="H27586" s="1"/>
    </row>
    <row r="27587" spans="8:8" x14ac:dyDescent="0.25">
      <c r="H27587" s="1"/>
    </row>
    <row r="27588" spans="8:8" x14ac:dyDescent="0.25">
      <c r="H27588" s="1"/>
    </row>
    <row r="27589" spans="8:8" x14ac:dyDescent="0.25">
      <c r="H27589" s="1"/>
    </row>
    <row r="27590" spans="8:8" x14ac:dyDescent="0.25">
      <c r="H27590" s="1"/>
    </row>
    <row r="27591" spans="8:8" x14ac:dyDescent="0.25">
      <c r="H27591" s="1"/>
    </row>
    <row r="27592" spans="8:8" x14ac:dyDescent="0.25">
      <c r="H27592" s="1"/>
    </row>
    <row r="27593" spans="8:8" x14ac:dyDescent="0.25">
      <c r="H27593" s="1"/>
    </row>
    <row r="27594" spans="8:8" x14ac:dyDescent="0.25">
      <c r="H27594" s="1"/>
    </row>
    <row r="27595" spans="8:8" x14ac:dyDescent="0.25">
      <c r="H27595" s="1"/>
    </row>
    <row r="27596" spans="8:8" x14ac:dyDescent="0.25">
      <c r="H27596" s="1"/>
    </row>
    <row r="27597" spans="8:8" x14ac:dyDescent="0.25">
      <c r="H27597" s="1"/>
    </row>
    <row r="27598" spans="8:8" x14ac:dyDescent="0.25">
      <c r="H27598" s="1"/>
    </row>
    <row r="27599" spans="8:8" x14ac:dyDescent="0.25">
      <c r="H27599" s="1"/>
    </row>
    <row r="27600" spans="8:8" x14ac:dyDescent="0.25">
      <c r="H27600" s="1"/>
    </row>
    <row r="27601" spans="8:8" x14ac:dyDescent="0.25">
      <c r="H27601" s="1"/>
    </row>
    <row r="27602" spans="8:8" x14ac:dyDescent="0.25">
      <c r="H27602" s="1"/>
    </row>
    <row r="27603" spans="8:8" x14ac:dyDescent="0.25">
      <c r="H27603" s="1"/>
    </row>
    <row r="27604" spans="8:8" x14ac:dyDescent="0.25">
      <c r="H27604" s="1"/>
    </row>
    <row r="27605" spans="8:8" x14ac:dyDescent="0.25">
      <c r="H27605" s="1"/>
    </row>
    <row r="27606" spans="8:8" x14ac:dyDescent="0.25">
      <c r="H27606" s="1"/>
    </row>
    <row r="27607" spans="8:8" x14ac:dyDescent="0.25">
      <c r="H27607" s="1"/>
    </row>
    <row r="27608" spans="8:8" x14ac:dyDescent="0.25">
      <c r="H27608" s="1"/>
    </row>
    <row r="27609" spans="8:8" x14ac:dyDescent="0.25">
      <c r="H27609" s="1"/>
    </row>
    <row r="27610" spans="8:8" x14ac:dyDescent="0.25">
      <c r="H27610" s="1"/>
    </row>
    <row r="27611" spans="8:8" x14ac:dyDescent="0.25">
      <c r="H27611" s="1"/>
    </row>
    <row r="27612" spans="8:8" x14ac:dyDescent="0.25">
      <c r="H27612" s="1"/>
    </row>
    <row r="27613" spans="8:8" x14ac:dyDescent="0.25">
      <c r="H27613" s="1"/>
    </row>
    <row r="27614" spans="8:8" x14ac:dyDescent="0.25">
      <c r="H27614" s="1"/>
    </row>
    <row r="27615" spans="8:8" x14ac:dyDescent="0.25">
      <c r="H27615" s="1"/>
    </row>
    <row r="27616" spans="8:8" x14ac:dyDescent="0.25">
      <c r="H27616" s="1"/>
    </row>
    <row r="27617" spans="8:8" x14ac:dyDescent="0.25">
      <c r="H27617" s="1"/>
    </row>
    <row r="27618" spans="8:8" x14ac:dyDescent="0.25">
      <c r="H27618" s="1"/>
    </row>
    <row r="27619" spans="8:8" x14ac:dyDescent="0.25">
      <c r="H27619" s="1"/>
    </row>
    <row r="27620" spans="8:8" x14ac:dyDescent="0.25">
      <c r="H27620" s="1"/>
    </row>
    <row r="27621" spans="8:8" x14ac:dyDescent="0.25">
      <c r="H27621" s="1"/>
    </row>
    <row r="27622" spans="8:8" x14ac:dyDescent="0.25">
      <c r="H27622" s="1"/>
    </row>
    <row r="27623" spans="8:8" x14ac:dyDescent="0.25">
      <c r="H27623" s="1"/>
    </row>
    <row r="27624" spans="8:8" x14ac:dyDescent="0.25">
      <c r="H27624" s="1"/>
    </row>
    <row r="27625" spans="8:8" x14ac:dyDescent="0.25">
      <c r="H27625" s="1"/>
    </row>
    <row r="27626" spans="8:8" x14ac:dyDescent="0.25">
      <c r="H27626" s="1"/>
    </row>
    <row r="27627" spans="8:8" x14ac:dyDescent="0.25">
      <c r="H27627" s="1"/>
    </row>
    <row r="27628" spans="8:8" x14ac:dyDescent="0.25">
      <c r="H27628" s="1"/>
    </row>
    <row r="27629" spans="8:8" x14ac:dyDescent="0.25">
      <c r="H27629" s="1"/>
    </row>
    <row r="27630" spans="8:8" x14ac:dyDescent="0.25">
      <c r="H27630" s="1"/>
    </row>
    <row r="27631" spans="8:8" x14ac:dyDescent="0.25">
      <c r="H27631" s="1"/>
    </row>
    <row r="27632" spans="8:8" x14ac:dyDescent="0.25">
      <c r="H27632" s="1"/>
    </row>
    <row r="27633" spans="8:8" x14ac:dyDescent="0.25">
      <c r="H27633" s="1"/>
    </row>
    <row r="27634" spans="8:8" x14ac:dyDescent="0.25">
      <c r="H27634" s="1"/>
    </row>
    <row r="27635" spans="8:8" x14ac:dyDescent="0.25">
      <c r="H27635" s="1"/>
    </row>
    <row r="27636" spans="8:8" x14ac:dyDescent="0.25">
      <c r="H27636" s="1"/>
    </row>
    <row r="27637" spans="8:8" x14ac:dyDescent="0.25">
      <c r="H27637" s="1"/>
    </row>
    <row r="27638" spans="8:8" x14ac:dyDescent="0.25">
      <c r="H27638" s="1"/>
    </row>
    <row r="27639" spans="8:8" x14ac:dyDescent="0.25">
      <c r="H27639" s="1"/>
    </row>
    <row r="27640" spans="8:8" x14ac:dyDescent="0.25">
      <c r="H27640" s="1"/>
    </row>
    <row r="27641" spans="8:8" x14ac:dyDescent="0.25">
      <c r="H27641" s="1"/>
    </row>
    <row r="27642" spans="8:8" x14ac:dyDescent="0.25">
      <c r="H27642" s="1"/>
    </row>
    <row r="27643" spans="8:8" x14ac:dyDescent="0.25">
      <c r="H27643" s="1"/>
    </row>
    <row r="27644" spans="8:8" x14ac:dyDescent="0.25">
      <c r="H27644" s="1"/>
    </row>
    <row r="27645" spans="8:8" x14ac:dyDescent="0.25">
      <c r="H27645" s="1"/>
    </row>
    <row r="27646" spans="8:8" x14ac:dyDescent="0.25">
      <c r="H27646" s="1"/>
    </row>
    <row r="27647" spans="8:8" x14ac:dyDescent="0.25">
      <c r="H27647" s="1"/>
    </row>
    <row r="27648" spans="8:8" x14ac:dyDescent="0.25">
      <c r="H27648" s="1"/>
    </row>
    <row r="27649" spans="8:8" x14ac:dyDescent="0.25">
      <c r="H27649" s="1"/>
    </row>
    <row r="27650" spans="8:8" x14ac:dyDescent="0.25">
      <c r="H27650" s="1"/>
    </row>
    <row r="27651" spans="8:8" x14ac:dyDescent="0.25">
      <c r="H27651" s="1"/>
    </row>
    <row r="27652" spans="8:8" x14ac:dyDescent="0.25">
      <c r="H27652" s="1"/>
    </row>
    <row r="27653" spans="8:8" x14ac:dyDescent="0.25">
      <c r="H27653" s="1"/>
    </row>
    <row r="27654" spans="8:8" x14ac:dyDescent="0.25">
      <c r="H27654" s="1"/>
    </row>
    <row r="27655" spans="8:8" x14ac:dyDescent="0.25">
      <c r="H27655" s="1"/>
    </row>
    <row r="27656" spans="8:8" x14ac:dyDescent="0.25">
      <c r="H27656" s="1"/>
    </row>
    <row r="27657" spans="8:8" x14ac:dyDescent="0.25">
      <c r="H27657" s="1"/>
    </row>
    <row r="27658" spans="8:8" x14ac:dyDescent="0.25">
      <c r="H27658" s="1"/>
    </row>
    <row r="27659" spans="8:8" x14ac:dyDescent="0.25">
      <c r="H27659" s="1"/>
    </row>
    <row r="27660" spans="8:8" x14ac:dyDescent="0.25">
      <c r="H27660" s="1"/>
    </row>
    <row r="27661" spans="8:8" x14ac:dyDescent="0.25">
      <c r="H27661" s="1"/>
    </row>
    <row r="27662" spans="8:8" x14ac:dyDescent="0.25">
      <c r="H27662" s="1"/>
    </row>
    <row r="27663" spans="8:8" x14ac:dyDescent="0.25">
      <c r="H27663" s="1"/>
    </row>
    <row r="27664" spans="8:8" x14ac:dyDescent="0.25">
      <c r="H27664" s="1"/>
    </row>
    <row r="27665" spans="8:8" x14ac:dyDescent="0.25">
      <c r="H27665" s="1"/>
    </row>
    <row r="27666" spans="8:8" x14ac:dyDescent="0.25">
      <c r="H27666" s="1"/>
    </row>
    <row r="27667" spans="8:8" x14ac:dyDescent="0.25">
      <c r="H27667" s="1"/>
    </row>
    <row r="27668" spans="8:8" x14ac:dyDescent="0.25">
      <c r="H27668" s="1"/>
    </row>
    <row r="27669" spans="8:8" x14ac:dyDescent="0.25">
      <c r="H27669" s="1"/>
    </row>
    <row r="27670" spans="8:8" x14ac:dyDescent="0.25">
      <c r="H27670" s="1"/>
    </row>
    <row r="27671" spans="8:8" x14ac:dyDescent="0.25">
      <c r="H27671" s="1"/>
    </row>
    <row r="27672" spans="8:8" x14ac:dyDescent="0.25">
      <c r="H27672" s="1"/>
    </row>
    <row r="27673" spans="8:8" x14ac:dyDescent="0.25">
      <c r="H27673" s="1"/>
    </row>
    <row r="27674" spans="8:8" x14ac:dyDescent="0.25">
      <c r="H27674" s="1"/>
    </row>
    <row r="27675" spans="8:8" x14ac:dyDescent="0.25">
      <c r="H27675" s="1"/>
    </row>
    <row r="27676" spans="8:8" x14ac:dyDescent="0.25">
      <c r="H27676" s="1"/>
    </row>
    <row r="27677" spans="8:8" x14ac:dyDescent="0.25">
      <c r="H27677" s="1"/>
    </row>
    <row r="27678" spans="8:8" x14ac:dyDescent="0.25">
      <c r="H27678" s="1"/>
    </row>
    <row r="27679" spans="8:8" x14ac:dyDescent="0.25">
      <c r="H27679" s="1"/>
    </row>
    <row r="27680" spans="8:8" x14ac:dyDescent="0.25">
      <c r="H27680" s="1"/>
    </row>
    <row r="27681" spans="8:8" x14ac:dyDescent="0.25">
      <c r="H27681" s="1"/>
    </row>
    <row r="27682" spans="8:8" x14ac:dyDescent="0.25">
      <c r="H27682" s="1"/>
    </row>
    <row r="27683" spans="8:8" x14ac:dyDescent="0.25">
      <c r="H27683" s="1"/>
    </row>
    <row r="27684" spans="8:8" x14ac:dyDescent="0.25">
      <c r="H27684" s="1"/>
    </row>
    <row r="27685" spans="8:8" x14ac:dyDescent="0.25">
      <c r="H27685" s="1"/>
    </row>
    <row r="27686" spans="8:8" x14ac:dyDescent="0.25">
      <c r="H27686" s="1"/>
    </row>
    <row r="27687" spans="8:8" x14ac:dyDescent="0.25">
      <c r="H27687" s="1"/>
    </row>
    <row r="27688" spans="8:8" x14ac:dyDescent="0.25">
      <c r="H27688" s="1"/>
    </row>
    <row r="27689" spans="8:8" x14ac:dyDescent="0.25">
      <c r="H27689" s="1"/>
    </row>
    <row r="27690" spans="8:8" x14ac:dyDescent="0.25">
      <c r="H27690" s="1"/>
    </row>
    <row r="27691" spans="8:8" x14ac:dyDescent="0.25">
      <c r="H27691" s="1"/>
    </row>
    <row r="27692" spans="8:8" x14ac:dyDescent="0.25">
      <c r="H27692" s="1"/>
    </row>
    <row r="27693" spans="8:8" x14ac:dyDescent="0.25">
      <c r="H27693" s="1"/>
    </row>
    <row r="27694" spans="8:8" x14ac:dyDescent="0.25">
      <c r="H27694" s="1"/>
    </row>
    <row r="27695" spans="8:8" x14ac:dyDescent="0.25">
      <c r="H27695" s="1"/>
    </row>
    <row r="27696" spans="8:8" x14ac:dyDescent="0.25">
      <c r="H27696" s="1"/>
    </row>
    <row r="27697" spans="8:8" x14ac:dyDescent="0.25">
      <c r="H27697" s="1"/>
    </row>
    <row r="27698" spans="8:8" x14ac:dyDescent="0.25">
      <c r="H27698" s="1"/>
    </row>
    <row r="27699" spans="8:8" x14ac:dyDescent="0.25">
      <c r="H27699" s="1"/>
    </row>
    <row r="27700" spans="8:8" x14ac:dyDescent="0.25">
      <c r="H27700" s="1"/>
    </row>
    <row r="27701" spans="8:8" x14ac:dyDescent="0.25">
      <c r="H27701" s="1"/>
    </row>
    <row r="27702" spans="8:8" x14ac:dyDescent="0.25">
      <c r="H27702" s="1"/>
    </row>
    <row r="27703" spans="8:8" x14ac:dyDescent="0.25">
      <c r="H27703" s="1"/>
    </row>
    <row r="27704" spans="8:8" x14ac:dyDescent="0.25">
      <c r="H27704" s="1"/>
    </row>
    <row r="27705" spans="8:8" x14ac:dyDescent="0.25">
      <c r="H27705" s="1"/>
    </row>
    <row r="27706" spans="8:8" x14ac:dyDescent="0.25">
      <c r="H27706" s="1"/>
    </row>
    <row r="27707" spans="8:8" x14ac:dyDescent="0.25">
      <c r="H27707" s="1"/>
    </row>
    <row r="27708" spans="8:8" x14ac:dyDescent="0.25">
      <c r="H27708" s="1"/>
    </row>
    <row r="27709" spans="8:8" x14ac:dyDescent="0.25">
      <c r="H27709" s="1"/>
    </row>
    <row r="27710" spans="8:8" x14ac:dyDescent="0.25">
      <c r="H27710" s="1"/>
    </row>
    <row r="27711" spans="8:8" x14ac:dyDescent="0.25">
      <c r="H27711" s="1"/>
    </row>
    <row r="27712" spans="8:8" x14ac:dyDescent="0.25">
      <c r="H27712" s="1"/>
    </row>
    <row r="27713" spans="8:8" x14ac:dyDescent="0.25">
      <c r="H27713" s="1"/>
    </row>
    <row r="27714" spans="8:8" x14ac:dyDescent="0.25">
      <c r="H27714" s="1"/>
    </row>
    <row r="27715" spans="8:8" x14ac:dyDescent="0.25">
      <c r="H27715" s="1"/>
    </row>
    <row r="27716" spans="8:8" x14ac:dyDescent="0.25">
      <c r="H27716" s="1"/>
    </row>
    <row r="27717" spans="8:8" x14ac:dyDescent="0.25">
      <c r="H27717" s="1"/>
    </row>
    <row r="27718" spans="8:8" x14ac:dyDescent="0.25">
      <c r="H27718" s="1"/>
    </row>
    <row r="27719" spans="8:8" x14ac:dyDescent="0.25">
      <c r="H27719" s="1"/>
    </row>
    <row r="27720" spans="8:8" x14ac:dyDescent="0.25">
      <c r="H27720" s="1"/>
    </row>
    <row r="27721" spans="8:8" x14ac:dyDescent="0.25">
      <c r="H27721" s="1"/>
    </row>
    <row r="27722" spans="8:8" x14ac:dyDescent="0.25">
      <c r="H27722" s="1"/>
    </row>
    <row r="27723" spans="8:8" x14ac:dyDescent="0.25">
      <c r="H27723" s="1"/>
    </row>
    <row r="27724" spans="8:8" x14ac:dyDescent="0.25">
      <c r="H27724" s="1"/>
    </row>
    <row r="27725" spans="8:8" x14ac:dyDescent="0.25">
      <c r="H27725" s="1"/>
    </row>
    <row r="27726" spans="8:8" x14ac:dyDescent="0.25">
      <c r="H27726" s="1"/>
    </row>
    <row r="27727" spans="8:8" x14ac:dyDescent="0.25">
      <c r="H27727" s="1"/>
    </row>
    <row r="27728" spans="8:8" x14ac:dyDescent="0.25">
      <c r="H27728" s="1"/>
    </row>
    <row r="27729" spans="8:8" x14ac:dyDescent="0.25">
      <c r="H27729" s="1"/>
    </row>
    <row r="27730" spans="8:8" x14ac:dyDescent="0.25">
      <c r="H27730" s="1"/>
    </row>
    <row r="27731" spans="8:8" x14ac:dyDescent="0.25">
      <c r="H27731" s="1"/>
    </row>
    <row r="27732" spans="8:8" x14ac:dyDescent="0.25">
      <c r="H27732" s="1"/>
    </row>
    <row r="27733" spans="8:8" x14ac:dyDescent="0.25">
      <c r="H27733" s="1"/>
    </row>
    <row r="27734" spans="8:8" x14ac:dyDescent="0.25">
      <c r="H27734" s="1"/>
    </row>
    <row r="27735" spans="8:8" x14ac:dyDescent="0.25">
      <c r="H27735" s="1"/>
    </row>
    <row r="27736" spans="8:8" x14ac:dyDescent="0.25">
      <c r="H27736" s="1"/>
    </row>
    <row r="27737" spans="8:8" x14ac:dyDescent="0.25">
      <c r="H27737" s="1"/>
    </row>
    <row r="27738" spans="8:8" x14ac:dyDescent="0.25">
      <c r="H27738" s="1"/>
    </row>
    <row r="27739" spans="8:8" x14ac:dyDescent="0.25">
      <c r="H27739" s="1"/>
    </row>
    <row r="27740" spans="8:8" x14ac:dyDescent="0.25">
      <c r="H27740" s="1"/>
    </row>
    <row r="27741" spans="8:8" x14ac:dyDescent="0.25">
      <c r="H27741" s="1"/>
    </row>
    <row r="27742" spans="8:8" x14ac:dyDescent="0.25">
      <c r="H27742" s="1"/>
    </row>
    <row r="27743" spans="8:8" x14ac:dyDescent="0.25">
      <c r="H27743" s="1"/>
    </row>
    <row r="27744" spans="8:8" x14ac:dyDescent="0.25">
      <c r="H27744" s="1"/>
    </row>
    <row r="27745" spans="8:8" x14ac:dyDescent="0.25">
      <c r="H27745" s="1"/>
    </row>
    <row r="27746" spans="8:8" x14ac:dyDescent="0.25">
      <c r="H27746" s="1"/>
    </row>
    <row r="27747" spans="8:8" x14ac:dyDescent="0.25">
      <c r="H27747" s="1"/>
    </row>
    <row r="27748" spans="8:8" x14ac:dyDescent="0.25">
      <c r="H27748" s="1"/>
    </row>
    <row r="27749" spans="8:8" x14ac:dyDescent="0.25">
      <c r="H27749" s="1"/>
    </row>
    <row r="27750" spans="8:8" x14ac:dyDescent="0.25">
      <c r="H27750" s="1"/>
    </row>
    <row r="27751" spans="8:8" x14ac:dyDescent="0.25">
      <c r="H27751" s="1"/>
    </row>
    <row r="27752" spans="8:8" x14ac:dyDescent="0.25">
      <c r="H27752" s="1"/>
    </row>
    <row r="27753" spans="8:8" x14ac:dyDescent="0.25">
      <c r="H27753" s="1"/>
    </row>
    <row r="27754" spans="8:8" x14ac:dyDescent="0.25">
      <c r="H27754" s="1"/>
    </row>
    <row r="27755" spans="8:8" x14ac:dyDescent="0.25">
      <c r="H27755" s="1"/>
    </row>
    <row r="27756" spans="8:8" x14ac:dyDescent="0.25">
      <c r="H27756" s="1"/>
    </row>
    <row r="27757" spans="8:8" x14ac:dyDescent="0.25">
      <c r="H27757" s="1"/>
    </row>
    <row r="27758" spans="8:8" x14ac:dyDescent="0.25">
      <c r="H27758" s="1"/>
    </row>
    <row r="27759" spans="8:8" x14ac:dyDescent="0.25">
      <c r="H27759" s="1"/>
    </row>
    <row r="27760" spans="8:8" x14ac:dyDescent="0.25">
      <c r="H27760" s="1"/>
    </row>
    <row r="27761" spans="8:8" x14ac:dyDescent="0.25">
      <c r="H27761" s="1"/>
    </row>
    <row r="27762" spans="8:8" x14ac:dyDescent="0.25">
      <c r="H27762" s="1"/>
    </row>
    <row r="27763" spans="8:8" x14ac:dyDescent="0.25">
      <c r="H27763" s="1"/>
    </row>
    <row r="27764" spans="8:8" x14ac:dyDescent="0.25">
      <c r="H27764" s="1"/>
    </row>
    <row r="27765" spans="8:8" x14ac:dyDescent="0.25">
      <c r="H27765" s="1"/>
    </row>
    <row r="27766" spans="8:8" x14ac:dyDescent="0.25">
      <c r="H27766" s="1"/>
    </row>
    <row r="27767" spans="8:8" x14ac:dyDescent="0.25">
      <c r="H27767" s="1"/>
    </row>
    <row r="27768" spans="8:8" x14ac:dyDescent="0.25">
      <c r="H27768" s="1"/>
    </row>
    <row r="27769" spans="8:8" x14ac:dyDescent="0.25">
      <c r="H27769" s="1"/>
    </row>
    <row r="27770" spans="8:8" x14ac:dyDescent="0.25">
      <c r="H27770" s="1"/>
    </row>
    <row r="27771" spans="8:8" x14ac:dyDescent="0.25">
      <c r="H27771" s="1"/>
    </row>
    <row r="27772" spans="8:8" x14ac:dyDescent="0.25">
      <c r="H27772" s="1"/>
    </row>
    <row r="27773" spans="8:8" x14ac:dyDescent="0.25">
      <c r="H27773" s="1"/>
    </row>
    <row r="27774" spans="8:8" x14ac:dyDescent="0.25">
      <c r="H27774" s="1"/>
    </row>
    <row r="27775" spans="8:8" x14ac:dyDescent="0.25">
      <c r="H27775" s="1"/>
    </row>
    <row r="27776" spans="8:8" x14ac:dyDescent="0.25">
      <c r="H27776" s="1"/>
    </row>
    <row r="27777" spans="8:8" x14ac:dyDescent="0.25">
      <c r="H27777" s="1"/>
    </row>
    <row r="27778" spans="8:8" x14ac:dyDescent="0.25">
      <c r="H27778" s="1"/>
    </row>
    <row r="27779" spans="8:8" x14ac:dyDescent="0.25">
      <c r="H27779" s="1"/>
    </row>
    <row r="27780" spans="8:8" x14ac:dyDescent="0.25">
      <c r="H27780" s="1"/>
    </row>
    <row r="27781" spans="8:8" x14ac:dyDescent="0.25">
      <c r="H27781" s="1"/>
    </row>
    <row r="27782" spans="8:8" x14ac:dyDescent="0.25">
      <c r="H27782" s="1"/>
    </row>
    <row r="27783" spans="8:8" x14ac:dyDescent="0.25">
      <c r="H27783" s="1"/>
    </row>
    <row r="27784" spans="8:8" x14ac:dyDescent="0.25">
      <c r="H27784" s="1"/>
    </row>
    <row r="27785" spans="8:8" x14ac:dyDescent="0.25">
      <c r="H27785" s="1"/>
    </row>
    <row r="27786" spans="8:8" x14ac:dyDescent="0.25">
      <c r="H27786" s="1"/>
    </row>
    <row r="27787" spans="8:8" x14ac:dyDescent="0.25">
      <c r="H27787" s="1"/>
    </row>
    <row r="27788" spans="8:8" x14ac:dyDescent="0.25">
      <c r="H27788" s="1"/>
    </row>
    <row r="27789" spans="8:8" x14ac:dyDescent="0.25">
      <c r="H27789" s="1"/>
    </row>
    <row r="27790" spans="8:8" x14ac:dyDescent="0.25">
      <c r="H27790" s="1"/>
    </row>
    <row r="27791" spans="8:8" x14ac:dyDescent="0.25">
      <c r="H27791" s="1"/>
    </row>
    <row r="27792" spans="8:8" x14ac:dyDescent="0.25">
      <c r="H27792" s="1"/>
    </row>
    <row r="27793" spans="8:8" x14ac:dyDescent="0.25">
      <c r="H27793" s="1"/>
    </row>
    <row r="27794" spans="8:8" x14ac:dyDescent="0.25">
      <c r="H27794" s="1"/>
    </row>
    <row r="27795" spans="8:8" x14ac:dyDescent="0.25">
      <c r="H27795" s="1"/>
    </row>
    <row r="27796" spans="8:8" x14ac:dyDescent="0.25">
      <c r="H27796" s="1"/>
    </row>
    <row r="27797" spans="8:8" x14ac:dyDescent="0.25">
      <c r="H27797" s="1"/>
    </row>
    <row r="27798" spans="8:8" x14ac:dyDescent="0.25">
      <c r="H27798" s="1"/>
    </row>
    <row r="27799" spans="8:8" x14ac:dyDescent="0.25">
      <c r="H27799" s="1"/>
    </row>
    <row r="27800" spans="8:8" x14ac:dyDescent="0.25">
      <c r="H27800" s="1"/>
    </row>
    <row r="27801" spans="8:8" x14ac:dyDescent="0.25">
      <c r="H27801" s="1"/>
    </row>
    <row r="27802" spans="8:8" x14ac:dyDescent="0.25">
      <c r="H27802" s="1"/>
    </row>
    <row r="27803" spans="8:8" x14ac:dyDescent="0.25">
      <c r="H27803" s="1"/>
    </row>
    <row r="27804" spans="8:8" x14ac:dyDescent="0.25">
      <c r="H27804" s="1"/>
    </row>
    <row r="27805" spans="8:8" x14ac:dyDescent="0.25">
      <c r="H27805" s="1"/>
    </row>
    <row r="27806" spans="8:8" x14ac:dyDescent="0.25">
      <c r="H27806" s="1"/>
    </row>
    <row r="27807" spans="8:8" x14ac:dyDescent="0.25">
      <c r="H27807" s="1"/>
    </row>
    <row r="27808" spans="8:8" x14ac:dyDescent="0.25">
      <c r="H27808" s="1"/>
    </row>
    <row r="27809" spans="8:8" x14ac:dyDescent="0.25">
      <c r="H27809" s="1"/>
    </row>
    <row r="27810" spans="8:8" x14ac:dyDescent="0.25">
      <c r="H27810" s="1"/>
    </row>
    <row r="27811" spans="8:8" x14ac:dyDescent="0.25">
      <c r="H27811" s="1"/>
    </row>
    <row r="27812" spans="8:8" x14ac:dyDescent="0.25">
      <c r="H27812" s="1"/>
    </row>
    <row r="27813" spans="8:8" x14ac:dyDescent="0.25">
      <c r="H27813" s="1"/>
    </row>
    <row r="27814" spans="8:8" x14ac:dyDescent="0.25">
      <c r="H27814" s="1"/>
    </row>
    <row r="27815" spans="8:8" x14ac:dyDescent="0.25">
      <c r="H27815" s="1"/>
    </row>
    <row r="27816" spans="8:8" x14ac:dyDescent="0.25">
      <c r="H27816" s="1"/>
    </row>
    <row r="27817" spans="8:8" x14ac:dyDescent="0.25">
      <c r="H27817" s="1"/>
    </row>
    <row r="27818" spans="8:8" x14ac:dyDescent="0.25">
      <c r="H27818" s="1"/>
    </row>
    <row r="27819" spans="8:8" x14ac:dyDescent="0.25">
      <c r="H27819" s="1"/>
    </row>
    <row r="27820" spans="8:8" x14ac:dyDescent="0.25">
      <c r="H27820" s="1"/>
    </row>
    <row r="27821" spans="8:8" x14ac:dyDescent="0.25">
      <c r="H27821" s="1"/>
    </row>
    <row r="27822" spans="8:8" x14ac:dyDescent="0.25">
      <c r="H27822" s="1"/>
    </row>
    <row r="27823" spans="8:8" x14ac:dyDescent="0.25">
      <c r="H27823" s="1"/>
    </row>
    <row r="27824" spans="8:8" x14ac:dyDescent="0.25">
      <c r="H27824" s="1"/>
    </row>
    <row r="27825" spans="8:8" x14ac:dyDescent="0.25">
      <c r="H27825" s="1"/>
    </row>
    <row r="27826" spans="8:8" x14ac:dyDescent="0.25">
      <c r="H27826" s="1"/>
    </row>
    <row r="27827" spans="8:8" x14ac:dyDescent="0.25">
      <c r="H27827" s="1"/>
    </row>
    <row r="27828" spans="8:8" x14ac:dyDescent="0.25">
      <c r="H27828" s="1"/>
    </row>
    <row r="27829" spans="8:8" x14ac:dyDescent="0.25">
      <c r="H27829" s="1"/>
    </row>
    <row r="27830" spans="8:8" x14ac:dyDescent="0.25">
      <c r="H27830" s="1"/>
    </row>
    <row r="27831" spans="8:8" x14ac:dyDescent="0.25">
      <c r="H27831" s="1"/>
    </row>
    <row r="27832" spans="8:8" x14ac:dyDescent="0.25">
      <c r="H27832" s="1"/>
    </row>
    <row r="27833" spans="8:8" x14ac:dyDescent="0.25">
      <c r="H27833" s="1"/>
    </row>
    <row r="27834" spans="8:8" x14ac:dyDescent="0.25">
      <c r="H27834" s="1"/>
    </row>
    <row r="27835" spans="8:8" x14ac:dyDescent="0.25">
      <c r="H27835" s="1"/>
    </row>
    <row r="27836" spans="8:8" x14ac:dyDescent="0.25">
      <c r="H27836" s="1"/>
    </row>
    <row r="27837" spans="8:8" x14ac:dyDescent="0.25">
      <c r="H27837" s="1"/>
    </row>
    <row r="27838" spans="8:8" x14ac:dyDescent="0.25">
      <c r="H27838" s="1"/>
    </row>
    <row r="27839" spans="8:8" x14ac:dyDescent="0.25">
      <c r="H27839" s="1"/>
    </row>
    <row r="27840" spans="8:8" x14ac:dyDescent="0.25">
      <c r="H27840" s="1"/>
    </row>
    <row r="27841" spans="8:8" x14ac:dyDescent="0.25">
      <c r="H27841" s="1"/>
    </row>
    <row r="27842" spans="8:8" x14ac:dyDescent="0.25">
      <c r="H27842" s="1"/>
    </row>
    <row r="27843" spans="8:8" x14ac:dyDescent="0.25">
      <c r="H27843" s="1"/>
    </row>
    <row r="27844" spans="8:8" x14ac:dyDescent="0.25">
      <c r="H27844" s="1"/>
    </row>
    <row r="27845" spans="8:8" x14ac:dyDescent="0.25">
      <c r="H27845" s="1"/>
    </row>
    <row r="27846" spans="8:8" x14ac:dyDescent="0.25">
      <c r="H27846" s="1"/>
    </row>
    <row r="27847" spans="8:8" x14ac:dyDescent="0.25">
      <c r="H27847" s="1"/>
    </row>
    <row r="27848" spans="8:8" x14ac:dyDescent="0.25">
      <c r="H27848" s="1"/>
    </row>
    <row r="27849" spans="8:8" x14ac:dyDescent="0.25">
      <c r="H27849" s="1"/>
    </row>
    <row r="27850" spans="8:8" x14ac:dyDescent="0.25">
      <c r="H27850" s="1"/>
    </row>
    <row r="27851" spans="8:8" x14ac:dyDescent="0.25">
      <c r="H27851" s="1"/>
    </row>
    <row r="27852" spans="8:8" x14ac:dyDescent="0.25">
      <c r="H27852" s="1"/>
    </row>
    <row r="27853" spans="8:8" x14ac:dyDescent="0.25">
      <c r="H27853" s="1"/>
    </row>
    <row r="27854" spans="8:8" x14ac:dyDescent="0.25">
      <c r="H27854" s="1"/>
    </row>
    <row r="27855" spans="8:8" x14ac:dyDescent="0.25">
      <c r="H27855" s="1"/>
    </row>
    <row r="27856" spans="8:8" x14ac:dyDescent="0.25">
      <c r="H27856" s="1"/>
    </row>
    <row r="27857" spans="8:8" x14ac:dyDescent="0.25">
      <c r="H27857" s="1"/>
    </row>
    <row r="27858" spans="8:8" x14ac:dyDescent="0.25">
      <c r="H27858" s="1"/>
    </row>
    <row r="27859" spans="8:8" x14ac:dyDescent="0.25">
      <c r="H27859" s="1"/>
    </row>
    <row r="27860" spans="8:8" x14ac:dyDescent="0.25">
      <c r="H27860" s="1"/>
    </row>
    <row r="27861" spans="8:8" x14ac:dyDescent="0.25">
      <c r="H27861" s="1"/>
    </row>
    <row r="27862" spans="8:8" x14ac:dyDescent="0.25">
      <c r="H27862" s="1"/>
    </row>
    <row r="27863" spans="8:8" x14ac:dyDescent="0.25">
      <c r="H27863" s="1"/>
    </row>
    <row r="27864" spans="8:8" x14ac:dyDescent="0.25">
      <c r="H27864" s="1"/>
    </row>
    <row r="27865" spans="8:8" x14ac:dyDescent="0.25">
      <c r="H27865" s="1"/>
    </row>
    <row r="27866" spans="8:8" x14ac:dyDescent="0.25">
      <c r="H27866" s="1"/>
    </row>
    <row r="27867" spans="8:8" x14ac:dyDescent="0.25">
      <c r="H27867" s="1"/>
    </row>
    <row r="27868" spans="8:8" x14ac:dyDescent="0.25">
      <c r="H27868" s="1"/>
    </row>
    <row r="27869" spans="8:8" x14ac:dyDescent="0.25">
      <c r="H27869" s="1"/>
    </row>
    <row r="27870" spans="8:8" x14ac:dyDescent="0.25">
      <c r="H27870" s="1"/>
    </row>
    <row r="27871" spans="8:8" x14ac:dyDescent="0.25">
      <c r="H27871" s="1"/>
    </row>
    <row r="27872" spans="8:8" x14ac:dyDescent="0.25">
      <c r="H27872" s="1"/>
    </row>
    <row r="27873" spans="8:8" x14ac:dyDescent="0.25">
      <c r="H27873" s="1"/>
    </row>
    <row r="27874" spans="8:8" x14ac:dyDescent="0.25">
      <c r="H27874" s="1"/>
    </row>
    <row r="27875" spans="8:8" x14ac:dyDescent="0.25">
      <c r="H27875" s="1"/>
    </row>
    <row r="27876" spans="8:8" x14ac:dyDescent="0.25">
      <c r="H27876" s="1"/>
    </row>
    <row r="27877" spans="8:8" x14ac:dyDescent="0.25">
      <c r="H27877" s="1"/>
    </row>
    <row r="27878" spans="8:8" x14ac:dyDescent="0.25">
      <c r="H27878" s="1"/>
    </row>
    <row r="27879" spans="8:8" x14ac:dyDescent="0.25">
      <c r="H27879" s="1"/>
    </row>
    <row r="27880" spans="8:8" x14ac:dyDescent="0.25">
      <c r="H27880" s="1"/>
    </row>
    <row r="27881" spans="8:8" x14ac:dyDescent="0.25">
      <c r="H27881" s="1"/>
    </row>
    <row r="27882" spans="8:8" x14ac:dyDescent="0.25">
      <c r="H27882" s="1"/>
    </row>
    <row r="27883" spans="8:8" x14ac:dyDescent="0.25">
      <c r="H27883" s="1"/>
    </row>
    <row r="27884" spans="8:8" x14ac:dyDescent="0.25">
      <c r="H27884" s="1"/>
    </row>
    <row r="27885" spans="8:8" x14ac:dyDescent="0.25">
      <c r="H27885" s="1"/>
    </row>
    <row r="27886" spans="8:8" x14ac:dyDescent="0.25">
      <c r="H27886" s="1"/>
    </row>
    <row r="27887" spans="8:8" x14ac:dyDescent="0.25">
      <c r="H27887" s="1"/>
    </row>
    <row r="27888" spans="8:8" x14ac:dyDescent="0.25">
      <c r="H27888" s="1"/>
    </row>
    <row r="27889" spans="8:8" x14ac:dyDescent="0.25">
      <c r="H27889" s="1"/>
    </row>
    <row r="27890" spans="8:8" x14ac:dyDescent="0.25">
      <c r="H27890" s="1"/>
    </row>
    <row r="27891" spans="8:8" x14ac:dyDescent="0.25">
      <c r="H27891" s="1"/>
    </row>
    <row r="27892" spans="8:8" x14ac:dyDescent="0.25">
      <c r="H27892" s="1"/>
    </row>
    <row r="27893" spans="8:8" x14ac:dyDescent="0.25">
      <c r="H27893" s="1"/>
    </row>
    <row r="27894" spans="8:8" x14ac:dyDescent="0.25">
      <c r="H27894" s="1"/>
    </row>
    <row r="27895" spans="8:8" x14ac:dyDescent="0.25">
      <c r="H27895" s="1"/>
    </row>
    <row r="27896" spans="8:8" x14ac:dyDescent="0.25">
      <c r="H27896" s="1"/>
    </row>
    <row r="27897" spans="8:8" x14ac:dyDescent="0.25">
      <c r="H27897" s="1"/>
    </row>
    <row r="27898" spans="8:8" x14ac:dyDescent="0.25">
      <c r="H27898" s="1"/>
    </row>
    <row r="27899" spans="8:8" x14ac:dyDescent="0.25">
      <c r="H27899" s="1"/>
    </row>
    <row r="27900" spans="8:8" x14ac:dyDescent="0.25">
      <c r="H27900" s="1"/>
    </row>
    <row r="27901" spans="8:8" x14ac:dyDescent="0.25">
      <c r="H27901" s="1"/>
    </row>
    <row r="27902" spans="8:8" x14ac:dyDescent="0.25">
      <c r="H27902" s="1"/>
    </row>
    <row r="27903" spans="8:8" x14ac:dyDescent="0.25">
      <c r="H27903" s="1"/>
    </row>
    <row r="27904" spans="8:8" x14ac:dyDescent="0.25">
      <c r="H27904" s="1"/>
    </row>
    <row r="27905" spans="8:8" x14ac:dyDescent="0.25">
      <c r="H27905" s="1"/>
    </row>
    <row r="27906" spans="8:8" x14ac:dyDescent="0.25">
      <c r="H27906" s="1"/>
    </row>
    <row r="27907" spans="8:8" x14ac:dyDescent="0.25">
      <c r="H27907" s="1"/>
    </row>
    <row r="27908" spans="8:8" x14ac:dyDescent="0.25">
      <c r="H27908" s="1"/>
    </row>
    <row r="27909" spans="8:8" x14ac:dyDescent="0.25">
      <c r="H27909" s="1"/>
    </row>
    <row r="27910" spans="8:8" x14ac:dyDescent="0.25">
      <c r="H27910" s="1"/>
    </row>
    <row r="27911" spans="8:8" x14ac:dyDescent="0.25">
      <c r="H27911" s="1"/>
    </row>
    <row r="27912" spans="8:8" x14ac:dyDescent="0.25">
      <c r="H27912" s="1"/>
    </row>
    <row r="27913" spans="8:8" x14ac:dyDescent="0.25">
      <c r="H27913" s="1"/>
    </row>
    <row r="27914" spans="8:8" x14ac:dyDescent="0.25">
      <c r="H27914" s="1"/>
    </row>
    <row r="27915" spans="8:8" x14ac:dyDescent="0.25">
      <c r="H27915" s="1"/>
    </row>
    <row r="27916" spans="8:8" x14ac:dyDescent="0.25">
      <c r="H27916" s="1"/>
    </row>
    <row r="27917" spans="8:8" x14ac:dyDescent="0.25">
      <c r="H27917" s="1"/>
    </row>
    <row r="27918" spans="8:8" x14ac:dyDescent="0.25">
      <c r="H27918" s="1"/>
    </row>
    <row r="27919" spans="8:8" x14ac:dyDescent="0.25">
      <c r="H27919" s="1"/>
    </row>
    <row r="27920" spans="8:8" x14ac:dyDescent="0.25">
      <c r="H27920" s="1"/>
    </row>
    <row r="27921" spans="8:8" x14ac:dyDescent="0.25">
      <c r="H27921" s="1"/>
    </row>
    <row r="27922" spans="8:8" x14ac:dyDescent="0.25">
      <c r="H27922" s="1"/>
    </row>
    <row r="27923" spans="8:8" x14ac:dyDescent="0.25">
      <c r="H27923" s="1"/>
    </row>
    <row r="27924" spans="8:8" x14ac:dyDescent="0.25">
      <c r="H27924" s="1"/>
    </row>
    <row r="27925" spans="8:8" x14ac:dyDescent="0.25">
      <c r="H27925" s="1"/>
    </row>
    <row r="27926" spans="8:8" x14ac:dyDescent="0.25">
      <c r="H27926" s="1"/>
    </row>
    <row r="27927" spans="8:8" x14ac:dyDescent="0.25">
      <c r="H27927" s="1"/>
    </row>
    <row r="27928" spans="8:8" x14ac:dyDescent="0.25">
      <c r="H27928" s="1"/>
    </row>
    <row r="27929" spans="8:8" x14ac:dyDescent="0.25">
      <c r="H27929" s="1"/>
    </row>
    <row r="27930" spans="8:8" x14ac:dyDescent="0.25">
      <c r="H27930" s="1"/>
    </row>
    <row r="27931" spans="8:8" x14ac:dyDescent="0.25">
      <c r="H27931" s="1"/>
    </row>
    <row r="27932" spans="8:8" x14ac:dyDescent="0.25">
      <c r="H27932" s="1"/>
    </row>
    <row r="27933" spans="8:8" x14ac:dyDescent="0.25">
      <c r="H27933" s="1"/>
    </row>
    <row r="27934" spans="8:8" x14ac:dyDescent="0.25">
      <c r="H27934" s="1"/>
    </row>
    <row r="27935" spans="8:8" x14ac:dyDescent="0.25">
      <c r="H27935" s="1"/>
    </row>
    <row r="27936" spans="8:8" x14ac:dyDescent="0.25">
      <c r="H27936" s="1"/>
    </row>
    <row r="27937" spans="8:8" x14ac:dyDescent="0.25">
      <c r="H27937" s="1"/>
    </row>
    <row r="27938" spans="8:8" x14ac:dyDescent="0.25">
      <c r="H27938" s="1"/>
    </row>
    <row r="27939" spans="8:8" x14ac:dyDescent="0.25">
      <c r="H27939" s="1"/>
    </row>
    <row r="27940" spans="8:8" x14ac:dyDescent="0.25">
      <c r="H27940" s="1"/>
    </row>
    <row r="27941" spans="8:8" x14ac:dyDescent="0.25">
      <c r="H27941" s="1"/>
    </row>
    <row r="27942" spans="8:8" x14ac:dyDescent="0.25">
      <c r="H27942" s="1"/>
    </row>
    <row r="27943" spans="8:8" x14ac:dyDescent="0.25">
      <c r="H27943" s="1"/>
    </row>
    <row r="27944" spans="8:8" x14ac:dyDescent="0.25">
      <c r="H27944" s="1"/>
    </row>
    <row r="27945" spans="8:8" x14ac:dyDescent="0.25">
      <c r="H27945" s="1"/>
    </row>
    <row r="27946" spans="8:8" x14ac:dyDescent="0.25">
      <c r="H27946" s="1"/>
    </row>
    <row r="27947" spans="8:8" x14ac:dyDescent="0.25">
      <c r="H27947" s="1"/>
    </row>
    <row r="27948" spans="8:8" x14ac:dyDescent="0.25">
      <c r="H27948" s="1"/>
    </row>
    <row r="27949" spans="8:8" x14ac:dyDescent="0.25">
      <c r="H27949" s="1"/>
    </row>
    <row r="27950" spans="8:8" x14ac:dyDescent="0.25">
      <c r="H27950" s="1"/>
    </row>
    <row r="27951" spans="8:8" x14ac:dyDescent="0.25">
      <c r="H27951" s="1"/>
    </row>
    <row r="27952" spans="8:8" x14ac:dyDescent="0.25">
      <c r="H27952" s="1"/>
    </row>
    <row r="27953" spans="8:8" x14ac:dyDescent="0.25">
      <c r="H27953" s="1"/>
    </row>
    <row r="27954" spans="8:8" x14ac:dyDescent="0.25">
      <c r="H27954" s="1"/>
    </row>
    <row r="27955" spans="8:8" x14ac:dyDescent="0.25">
      <c r="H27955" s="1"/>
    </row>
    <row r="27956" spans="8:8" x14ac:dyDescent="0.25">
      <c r="H27956" s="1"/>
    </row>
    <row r="27957" spans="8:8" x14ac:dyDescent="0.25">
      <c r="H27957" s="1"/>
    </row>
    <row r="27958" spans="8:8" x14ac:dyDescent="0.25">
      <c r="H27958" s="1"/>
    </row>
    <row r="27959" spans="8:8" x14ac:dyDescent="0.25">
      <c r="H27959" s="1"/>
    </row>
    <row r="27960" spans="8:8" x14ac:dyDescent="0.25">
      <c r="H27960" s="1"/>
    </row>
    <row r="27961" spans="8:8" x14ac:dyDescent="0.25">
      <c r="H27961" s="1"/>
    </row>
    <row r="27962" spans="8:8" x14ac:dyDescent="0.25">
      <c r="H27962" s="1"/>
    </row>
    <row r="27963" spans="8:8" x14ac:dyDescent="0.25">
      <c r="H27963" s="1"/>
    </row>
    <row r="27964" spans="8:8" x14ac:dyDescent="0.25">
      <c r="H27964" s="1"/>
    </row>
    <row r="27965" spans="8:8" x14ac:dyDescent="0.25">
      <c r="H27965" s="1"/>
    </row>
    <row r="27966" spans="8:8" x14ac:dyDescent="0.25">
      <c r="H27966" s="1"/>
    </row>
    <row r="27967" spans="8:8" x14ac:dyDescent="0.25">
      <c r="H27967" s="1"/>
    </row>
    <row r="27968" spans="8:8" x14ac:dyDescent="0.25">
      <c r="H27968" s="1"/>
    </row>
    <row r="27969" spans="8:8" x14ac:dyDescent="0.25">
      <c r="H27969" s="1"/>
    </row>
    <row r="27970" spans="8:8" x14ac:dyDescent="0.25">
      <c r="H27970" s="1"/>
    </row>
    <row r="27971" spans="8:8" x14ac:dyDescent="0.25">
      <c r="H27971" s="1"/>
    </row>
    <row r="27972" spans="8:8" x14ac:dyDescent="0.25">
      <c r="H27972" s="1"/>
    </row>
    <row r="27973" spans="8:8" x14ac:dyDescent="0.25">
      <c r="H27973" s="1"/>
    </row>
    <row r="27974" spans="8:8" x14ac:dyDescent="0.25">
      <c r="H27974" s="1"/>
    </row>
    <row r="27975" spans="8:8" x14ac:dyDescent="0.25">
      <c r="H27975" s="1"/>
    </row>
    <row r="27976" spans="8:8" x14ac:dyDescent="0.25">
      <c r="H27976" s="1"/>
    </row>
    <row r="27977" spans="8:8" x14ac:dyDescent="0.25">
      <c r="H27977" s="1"/>
    </row>
    <row r="27978" spans="8:8" x14ac:dyDescent="0.25">
      <c r="H27978" s="1"/>
    </row>
    <row r="27979" spans="8:8" x14ac:dyDescent="0.25">
      <c r="H27979" s="1"/>
    </row>
    <row r="27980" spans="8:8" x14ac:dyDescent="0.25">
      <c r="H27980" s="1"/>
    </row>
    <row r="27981" spans="8:8" x14ac:dyDescent="0.25">
      <c r="H27981" s="1"/>
    </row>
    <row r="27982" spans="8:8" x14ac:dyDescent="0.25">
      <c r="H27982" s="1"/>
    </row>
    <row r="27983" spans="8:8" x14ac:dyDescent="0.25">
      <c r="H27983" s="1"/>
    </row>
    <row r="27984" spans="8:8" x14ac:dyDescent="0.25">
      <c r="H27984" s="1"/>
    </row>
    <row r="27985" spans="8:8" x14ac:dyDescent="0.25">
      <c r="H27985" s="1"/>
    </row>
    <row r="27986" spans="8:8" x14ac:dyDescent="0.25">
      <c r="H27986" s="1"/>
    </row>
    <row r="27987" spans="8:8" x14ac:dyDescent="0.25">
      <c r="H27987" s="1"/>
    </row>
    <row r="27988" spans="8:8" x14ac:dyDescent="0.25">
      <c r="H27988" s="1"/>
    </row>
    <row r="27989" spans="8:8" x14ac:dyDescent="0.25">
      <c r="H27989" s="1"/>
    </row>
    <row r="27990" spans="8:8" x14ac:dyDescent="0.25">
      <c r="H27990" s="1"/>
    </row>
    <row r="27991" spans="8:8" x14ac:dyDescent="0.25">
      <c r="H27991" s="1"/>
    </row>
    <row r="27992" spans="8:8" x14ac:dyDescent="0.25">
      <c r="H27992" s="1"/>
    </row>
    <row r="27993" spans="8:8" x14ac:dyDescent="0.25">
      <c r="H27993" s="1"/>
    </row>
    <row r="27994" spans="8:8" x14ac:dyDescent="0.25">
      <c r="H27994" s="1"/>
    </row>
    <row r="27995" spans="8:8" x14ac:dyDescent="0.25">
      <c r="H27995" s="1"/>
    </row>
    <row r="27996" spans="8:8" x14ac:dyDescent="0.25">
      <c r="H27996" s="1"/>
    </row>
    <row r="27997" spans="8:8" x14ac:dyDescent="0.25">
      <c r="H27997" s="1"/>
    </row>
    <row r="27998" spans="8:8" x14ac:dyDescent="0.25">
      <c r="H27998" s="1"/>
    </row>
    <row r="27999" spans="8:8" x14ac:dyDescent="0.25">
      <c r="H27999" s="1"/>
    </row>
    <row r="28000" spans="8:8" x14ac:dyDescent="0.25">
      <c r="H28000" s="1"/>
    </row>
    <row r="28001" spans="8:8" x14ac:dyDescent="0.25">
      <c r="H28001" s="1"/>
    </row>
    <row r="28002" spans="8:8" x14ac:dyDescent="0.25">
      <c r="H28002" s="1"/>
    </row>
    <row r="28003" spans="8:8" x14ac:dyDescent="0.25">
      <c r="H28003" s="1"/>
    </row>
    <row r="28004" spans="8:8" x14ac:dyDescent="0.25">
      <c r="H28004" s="1"/>
    </row>
    <row r="28005" spans="8:8" x14ac:dyDescent="0.25">
      <c r="H28005" s="1"/>
    </row>
    <row r="28006" spans="8:8" x14ac:dyDescent="0.25">
      <c r="H28006" s="1"/>
    </row>
    <row r="28007" spans="8:8" x14ac:dyDescent="0.25">
      <c r="H28007" s="1"/>
    </row>
    <row r="28008" spans="8:8" x14ac:dyDescent="0.25">
      <c r="H28008" s="1"/>
    </row>
    <row r="28009" spans="8:8" x14ac:dyDescent="0.25">
      <c r="H28009" s="1"/>
    </row>
    <row r="28010" spans="8:8" x14ac:dyDescent="0.25">
      <c r="H28010" s="1"/>
    </row>
    <row r="28011" spans="8:8" x14ac:dyDescent="0.25">
      <c r="H28011" s="1"/>
    </row>
    <row r="28012" spans="8:8" x14ac:dyDescent="0.25">
      <c r="H28012" s="1"/>
    </row>
    <row r="28013" spans="8:8" x14ac:dyDescent="0.25">
      <c r="H28013" s="1"/>
    </row>
    <row r="28014" spans="8:8" x14ac:dyDescent="0.25">
      <c r="H28014" s="1"/>
    </row>
    <row r="28015" spans="8:8" x14ac:dyDescent="0.25">
      <c r="H28015" s="1"/>
    </row>
    <row r="28016" spans="8:8" x14ac:dyDescent="0.25">
      <c r="H28016" s="1"/>
    </row>
    <row r="28017" spans="8:8" x14ac:dyDescent="0.25">
      <c r="H28017" s="1"/>
    </row>
    <row r="28018" spans="8:8" x14ac:dyDescent="0.25">
      <c r="H28018" s="1"/>
    </row>
    <row r="28019" spans="8:8" x14ac:dyDescent="0.25">
      <c r="H28019" s="1"/>
    </row>
    <row r="28020" spans="8:8" x14ac:dyDescent="0.25">
      <c r="H28020" s="1"/>
    </row>
    <row r="28021" spans="8:8" x14ac:dyDescent="0.25">
      <c r="H28021" s="1"/>
    </row>
    <row r="28022" spans="8:8" x14ac:dyDescent="0.25">
      <c r="H28022" s="1"/>
    </row>
    <row r="28023" spans="8:8" x14ac:dyDescent="0.25">
      <c r="H28023" s="1"/>
    </row>
    <row r="28024" spans="8:8" x14ac:dyDescent="0.25">
      <c r="H28024" s="1"/>
    </row>
    <row r="28025" spans="8:8" x14ac:dyDescent="0.25">
      <c r="H28025" s="1"/>
    </row>
    <row r="28026" spans="8:8" x14ac:dyDescent="0.25">
      <c r="H28026" s="1"/>
    </row>
    <row r="28027" spans="8:8" x14ac:dyDescent="0.25">
      <c r="H28027" s="1"/>
    </row>
    <row r="28028" spans="8:8" x14ac:dyDescent="0.25">
      <c r="H28028" s="1"/>
    </row>
    <row r="28029" spans="8:8" x14ac:dyDescent="0.25">
      <c r="H28029" s="1"/>
    </row>
    <row r="28030" spans="8:8" x14ac:dyDescent="0.25">
      <c r="H28030" s="1"/>
    </row>
    <row r="28031" spans="8:8" x14ac:dyDescent="0.25">
      <c r="H28031" s="1"/>
    </row>
    <row r="28032" spans="8:8" x14ac:dyDescent="0.25">
      <c r="H28032" s="1"/>
    </row>
    <row r="28033" spans="8:8" x14ac:dyDescent="0.25">
      <c r="H28033" s="1"/>
    </row>
    <row r="28034" spans="8:8" x14ac:dyDescent="0.25">
      <c r="H28034" s="1"/>
    </row>
    <row r="28035" spans="8:8" x14ac:dyDescent="0.25">
      <c r="H28035" s="1"/>
    </row>
    <row r="28036" spans="8:8" x14ac:dyDescent="0.25">
      <c r="H28036" s="1"/>
    </row>
    <row r="28037" spans="8:8" x14ac:dyDescent="0.25">
      <c r="H28037" s="1"/>
    </row>
    <row r="28038" spans="8:8" x14ac:dyDescent="0.25">
      <c r="H28038" s="1"/>
    </row>
    <row r="28039" spans="8:8" x14ac:dyDescent="0.25">
      <c r="H28039" s="1"/>
    </row>
    <row r="28040" spans="8:8" x14ac:dyDescent="0.25">
      <c r="H28040" s="1"/>
    </row>
    <row r="28041" spans="8:8" x14ac:dyDescent="0.25">
      <c r="H28041" s="1"/>
    </row>
    <row r="28042" spans="8:8" x14ac:dyDescent="0.25">
      <c r="H28042" s="1"/>
    </row>
    <row r="28043" spans="8:8" x14ac:dyDescent="0.25">
      <c r="H28043" s="1"/>
    </row>
    <row r="28044" spans="8:8" x14ac:dyDescent="0.25">
      <c r="H28044" s="1"/>
    </row>
    <row r="28045" spans="8:8" x14ac:dyDescent="0.25">
      <c r="H28045" s="1"/>
    </row>
    <row r="28046" spans="8:8" x14ac:dyDescent="0.25">
      <c r="H28046" s="1"/>
    </row>
    <row r="28047" spans="8:8" x14ac:dyDescent="0.25">
      <c r="H28047" s="1"/>
    </row>
    <row r="28048" spans="8:8" x14ac:dyDescent="0.25">
      <c r="H28048" s="1"/>
    </row>
    <row r="28049" spans="8:8" x14ac:dyDescent="0.25">
      <c r="H28049" s="1"/>
    </row>
    <row r="28050" spans="8:8" x14ac:dyDescent="0.25">
      <c r="H28050" s="1"/>
    </row>
    <row r="28051" spans="8:8" x14ac:dyDescent="0.25">
      <c r="H28051" s="1"/>
    </row>
    <row r="28052" spans="8:8" x14ac:dyDescent="0.25">
      <c r="H28052" s="1"/>
    </row>
    <row r="28053" spans="8:8" x14ac:dyDescent="0.25">
      <c r="H28053" s="1"/>
    </row>
    <row r="28054" spans="8:8" x14ac:dyDescent="0.25">
      <c r="H28054" s="1"/>
    </row>
    <row r="28055" spans="8:8" x14ac:dyDescent="0.25">
      <c r="H28055" s="1"/>
    </row>
    <row r="28056" spans="8:8" x14ac:dyDescent="0.25">
      <c r="H28056" s="1"/>
    </row>
    <row r="28057" spans="8:8" x14ac:dyDescent="0.25">
      <c r="H28057" s="1"/>
    </row>
    <row r="28058" spans="8:8" x14ac:dyDescent="0.25">
      <c r="H28058" s="1"/>
    </row>
    <row r="28059" spans="8:8" x14ac:dyDescent="0.25">
      <c r="H28059" s="1"/>
    </row>
    <row r="28060" spans="8:8" x14ac:dyDescent="0.25">
      <c r="H28060" s="1"/>
    </row>
    <row r="28061" spans="8:8" x14ac:dyDescent="0.25">
      <c r="H28061" s="1"/>
    </row>
    <row r="28062" spans="8:8" x14ac:dyDescent="0.25">
      <c r="H28062" s="1"/>
    </row>
    <row r="28063" spans="8:8" x14ac:dyDescent="0.25">
      <c r="H28063" s="1"/>
    </row>
    <row r="28064" spans="8:8" x14ac:dyDescent="0.25">
      <c r="H28064" s="1"/>
    </row>
    <row r="28065" spans="8:8" x14ac:dyDescent="0.25">
      <c r="H28065" s="1"/>
    </row>
    <row r="28066" spans="8:8" x14ac:dyDescent="0.25">
      <c r="H28066" s="1"/>
    </row>
    <row r="28067" spans="8:8" x14ac:dyDescent="0.25">
      <c r="H28067" s="1"/>
    </row>
    <row r="28068" spans="8:8" x14ac:dyDescent="0.25">
      <c r="H28068" s="1"/>
    </row>
    <row r="28069" spans="8:8" x14ac:dyDescent="0.25">
      <c r="H28069" s="1"/>
    </row>
    <row r="28070" spans="8:8" x14ac:dyDescent="0.25">
      <c r="H28070" s="1"/>
    </row>
    <row r="28071" spans="8:8" x14ac:dyDescent="0.25">
      <c r="H28071" s="1"/>
    </row>
    <row r="28072" spans="8:8" x14ac:dyDescent="0.25">
      <c r="H28072" s="1"/>
    </row>
    <row r="28073" spans="8:8" x14ac:dyDescent="0.25">
      <c r="H28073" s="1"/>
    </row>
    <row r="28074" spans="8:8" x14ac:dyDescent="0.25">
      <c r="H28074" s="1"/>
    </row>
    <row r="28075" spans="8:8" x14ac:dyDescent="0.25">
      <c r="H28075" s="1"/>
    </row>
    <row r="28076" spans="8:8" x14ac:dyDescent="0.25">
      <c r="H28076" s="1"/>
    </row>
    <row r="28077" spans="8:8" x14ac:dyDescent="0.25">
      <c r="H28077" s="1"/>
    </row>
    <row r="28078" spans="8:8" x14ac:dyDescent="0.25">
      <c r="H28078" s="1"/>
    </row>
    <row r="28079" spans="8:8" x14ac:dyDescent="0.25">
      <c r="H28079" s="1"/>
    </row>
    <row r="28080" spans="8:8" x14ac:dyDescent="0.25">
      <c r="H28080" s="1"/>
    </row>
    <row r="28081" spans="8:8" x14ac:dyDescent="0.25">
      <c r="H28081" s="1"/>
    </row>
    <row r="28082" spans="8:8" x14ac:dyDescent="0.25">
      <c r="H28082" s="1"/>
    </row>
    <row r="28083" spans="8:8" x14ac:dyDescent="0.25">
      <c r="H28083" s="1"/>
    </row>
    <row r="28084" spans="8:8" x14ac:dyDescent="0.25">
      <c r="H28084" s="1"/>
    </row>
    <row r="28085" spans="8:8" x14ac:dyDescent="0.25">
      <c r="H28085" s="1"/>
    </row>
    <row r="28086" spans="8:8" x14ac:dyDescent="0.25">
      <c r="H28086" s="1"/>
    </row>
    <row r="28087" spans="8:8" x14ac:dyDescent="0.25">
      <c r="H28087" s="1"/>
    </row>
    <row r="28088" spans="8:8" x14ac:dyDescent="0.25">
      <c r="H28088" s="1"/>
    </row>
    <row r="28089" spans="8:8" x14ac:dyDescent="0.25">
      <c r="H28089" s="1"/>
    </row>
    <row r="28090" spans="8:8" x14ac:dyDescent="0.25">
      <c r="H28090" s="1"/>
    </row>
    <row r="28091" spans="8:8" x14ac:dyDescent="0.25">
      <c r="H28091" s="1"/>
    </row>
    <row r="28092" spans="8:8" x14ac:dyDescent="0.25">
      <c r="H28092" s="1"/>
    </row>
    <row r="28093" spans="8:8" x14ac:dyDescent="0.25">
      <c r="H28093" s="1"/>
    </row>
    <row r="28094" spans="8:8" x14ac:dyDescent="0.25">
      <c r="H28094" s="1"/>
    </row>
    <row r="28095" spans="8:8" x14ac:dyDescent="0.25">
      <c r="H28095" s="1"/>
    </row>
    <row r="28096" spans="8:8" x14ac:dyDescent="0.25">
      <c r="H28096" s="1"/>
    </row>
    <row r="28097" spans="8:8" x14ac:dyDescent="0.25">
      <c r="H28097" s="1"/>
    </row>
    <row r="28098" spans="8:8" x14ac:dyDescent="0.25">
      <c r="H28098" s="1"/>
    </row>
    <row r="28099" spans="8:8" x14ac:dyDescent="0.25">
      <c r="H28099" s="1"/>
    </row>
    <row r="28100" spans="8:8" x14ac:dyDescent="0.25">
      <c r="H28100" s="1"/>
    </row>
    <row r="28101" spans="8:8" x14ac:dyDescent="0.25">
      <c r="H28101" s="1"/>
    </row>
    <row r="28102" spans="8:8" x14ac:dyDescent="0.25">
      <c r="H28102" s="1"/>
    </row>
    <row r="28103" spans="8:8" x14ac:dyDescent="0.25">
      <c r="H28103" s="1"/>
    </row>
    <row r="28104" spans="8:8" x14ac:dyDescent="0.25">
      <c r="H28104" s="1"/>
    </row>
    <row r="28105" spans="8:8" x14ac:dyDescent="0.25">
      <c r="H28105" s="1"/>
    </row>
    <row r="28106" spans="8:8" x14ac:dyDescent="0.25">
      <c r="H28106" s="1"/>
    </row>
    <row r="28107" spans="8:8" x14ac:dyDescent="0.25">
      <c r="H28107" s="1"/>
    </row>
    <row r="28108" spans="8:8" x14ac:dyDescent="0.25">
      <c r="H28108" s="1"/>
    </row>
    <row r="28109" spans="8:8" x14ac:dyDescent="0.25">
      <c r="H28109" s="1"/>
    </row>
    <row r="28110" spans="8:8" x14ac:dyDescent="0.25">
      <c r="H28110" s="1"/>
    </row>
    <row r="28111" spans="8:8" x14ac:dyDescent="0.25">
      <c r="H28111" s="1"/>
    </row>
    <row r="28112" spans="8:8" x14ac:dyDescent="0.25">
      <c r="H28112" s="1"/>
    </row>
    <row r="28113" spans="8:8" x14ac:dyDescent="0.25">
      <c r="H28113" s="1"/>
    </row>
    <row r="28114" spans="8:8" x14ac:dyDescent="0.25">
      <c r="H28114" s="1"/>
    </row>
    <row r="28115" spans="8:8" x14ac:dyDescent="0.25">
      <c r="H28115" s="1"/>
    </row>
    <row r="28116" spans="8:8" x14ac:dyDescent="0.25">
      <c r="H28116" s="1"/>
    </row>
    <row r="28117" spans="8:8" x14ac:dyDescent="0.25">
      <c r="H28117" s="1"/>
    </row>
    <row r="28118" spans="8:8" x14ac:dyDescent="0.25">
      <c r="H28118" s="1"/>
    </row>
    <row r="28119" spans="8:8" x14ac:dyDescent="0.25">
      <c r="H28119" s="1"/>
    </row>
    <row r="28120" spans="8:8" x14ac:dyDescent="0.25">
      <c r="H28120" s="1"/>
    </row>
    <row r="28121" spans="8:8" x14ac:dyDescent="0.25">
      <c r="H28121" s="1"/>
    </row>
    <row r="28122" spans="8:8" x14ac:dyDescent="0.25">
      <c r="H28122" s="1"/>
    </row>
    <row r="28123" spans="8:8" x14ac:dyDescent="0.25">
      <c r="H28123" s="1"/>
    </row>
    <row r="28124" spans="8:8" x14ac:dyDescent="0.25">
      <c r="H28124" s="1"/>
    </row>
    <row r="28125" spans="8:8" x14ac:dyDescent="0.25">
      <c r="H28125" s="1"/>
    </row>
    <row r="28126" spans="8:8" x14ac:dyDescent="0.25">
      <c r="H28126" s="1"/>
    </row>
    <row r="28127" spans="8:8" x14ac:dyDescent="0.25">
      <c r="H28127" s="1"/>
    </row>
    <row r="28128" spans="8:8" x14ac:dyDescent="0.25">
      <c r="H28128" s="1"/>
    </row>
    <row r="28129" spans="8:8" x14ac:dyDescent="0.25">
      <c r="H28129" s="1"/>
    </row>
    <row r="28130" spans="8:8" x14ac:dyDescent="0.25">
      <c r="H28130" s="1"/>
    </row>
    <row r="28131" spans="8:8" x14ac:dyDescent="0.25">
      <c r="H28131" s="1"/>
    </row>
    <row r="28132" spans="8:8" x14ac:dyDescent="0.25">
      <c r="H28132" s="1"/>
    </row>
    <row r="28133" spans="8:8" x14ac:dyDescent="0.25">
      <c r="H28133" s="1"/>
    </row>
    <row r="28134" spans="8:8" x14ac:dyDescent="0.25">
      <c r="H28134" s="1"/>
    </row>
    <row r="28135" spans="8:8" x14ac:dyDescent="0.25">
      <c r="H28135" s="1"/>
    </row>
    <row r="28136" spans="8:8" x14ac:dyDescent="0.25">
      <c r="H28136" s="1"/>
    </row>
    <row r="28137" spans="8:8" x14ac:dyDescent="0.25">
      <c r="H28137" s="1"/>
    </row>
    <row r="28138" spans="8:8" x14ac:dyDescent="0.25">
      <c r="H28138" s="1"/>
    </row>
    <row r="28139" spans="8:8" x14ac:dyDescent="0.25">
      <c r="H28139" s="1"/>
    </row>
    <row r="28140" spans="8:8" x14ac:dyDescent="0.25">
      <c r="H28140" s="1"/>
    </row>
    <row r="28141" spans="8:8" x14ac:dyDescent="0.25">
      <c r="H28141" s="1"/>
    </row>
    <row r="28142" spans="8:8" x14ac:dyDescent="0.25">
      <c r="H28142" s="1"/>
    </row>
    <row r="28143" spans="8:8" x14ac:dyDescent="0.25">
      <c r="H28143" s="1"/>
    </row>
    <row r="28144" spans="8:8" x14ac:dyDescent="0.25">
      <c r="H28144" s="1"/>
    </row>
    <row r="28145" spans="8:8" x14ac:dyDescent="0.25">
      <c r="H28145" s="1"/>
    </row>
    <row r="28146" spans="8:8" x14ac:dyDescent="0.25">
      <c r="H28146" s="1"/>
    </row>
    <row r="28147" spans="8:8" x14ac:dyDescent="0.25">
      <c r="H28147" s="1"/>
    </row>
    <row r="28148" spans="8:8" x14ac:dyDescent="0.25">
      <c r="H28148" s="1"/>
    </row>
    <row r="28149" spans="8:8" x14ac:dyDescent="0.25">
      <c r="H28149" s="1"/>
    </row>
    <row r="28150" spans="8:8" x14ac:dyDescent="0.25">
      <c r="H28150" s="1"/>
    </row>
    <row r="28151" spans="8:8" x14ac:dyDescent="0.25">
      <c r="H28151" s="1"/>
    </row>
    <row r="28152" spans="8:8" x14ac:dyDescent="0.25">
      <c r="H28152" s="1"/>
    </row>
    <row r="28153" spans="8:8" x14ac:dyDescent="0.25">
      <c r="H28153" s="1"/>
    </row>
    <row r="28154" spans="8:8" x14ac:dyDescent="0.25">
      <c r="H28154" s="1"/>
    </row>
    <row r="28155" spans="8:8" x14ac:dyDescent="0.25">
      <c r="H28155" s="1"/>
    </row>
    <row r="28156" spans="8:8" x14ac:dyDescent="0.25">
      <c r="H28156" s="1"/>
    </row>
    <row r="28157" spans="8:8" x14ac:dyDescent="0.25">
      <c r="H28157" s="1"/>
    </row>
    <row r="28158" spans="8:8" x14ac:dyDescent="0.25">
      <c r="H28158" s="1"/>
    </row>
    <row r="28159" spans="8:8" x14ac:dyDescent="0.25">
      <c r="H28159" s="1"/>
    </row>
    <row r="28160" spans="8:8" x14ac:dyDescent="0.25">
      <c r="H28160" s="1"/>
    </row>
    <row r="28161" spans="8:8" x14ac:dyDescent="0.25">
      <c r="H28161" s="1"/>
    </row>
    <row r="28162" spans="8:8" x14ac:dyDescent="0.25">
      <c r="H28162" s="1"/>
    </row>
    <row r="28163" spans="8:8" x14ac:dyDescent="0.25">
      <c r="H28163" s="1"/>
    </row>
    <row r="28164" spans="8:8" x14ac:dyDescent="0.25">
      <c r="H28164" s="1"/>
    </row>
    <row r="28165" spans="8:8" x14ac:dyDescent="0.25">
      <c r="H28165" s="1"/>
    </row>
    <row r="28166" spans="8:8" x14ac:dyDescent="0.25">
      <c r="H28166" s="1"/>
    </row>
    <row r="28167" spans="8:8" x14ac:dyDescent="0.25">
      <c r="H28167" s="1"/>
    </row>
    <row r="28168" spans="8:8" x14ac:dyDescent="0.25">
      <c r="H28168" s="1"/>
    </row>
    <row r="28169" spans="8:8" x14ac:dyDescent="0.25">
      <c r="H28169" s="1"/>
    </row>
    <row r="28170" spans="8:8" x14ac:dyDescent="0.25">
      <c r="H28170" s="1"/>
    </row>
    <row r="28171" spans="8:8" x14ac:dyDescent="0.25">
      <c r="H28171" s="1"/>
    </row>
    <row r="28172" spans="8:8" x14ac:dyDescent="0.25">
      <c r="H28172" s="1"/>
    </row>
    <row r="28173" spans="8:8" x14ac:dyDescent="0.25">
      <c r="H28173" s="1"/>
    </row>
    <row r="28174" spans="8:8" x14ac:dyDescent="0.25">
      <c r="H28174" s="1"/>
    </row>
    <row r="28175" spans="8:8" x14ac:dyDescent="0.25">
      <c r="H28175" s="1"/>
    </row>
    <row r="28176" spans="8:8" x14ac:dyDescent="0.25">
      <c r="H28176" s="1"/>
    </row>
    <row r="28177" spans="8:8" x14ac:dyDescent="0.25">
      <c r="H28177" s="1"/>
    </row>
    <row r="28178" spans="8:8" x14ac:dyDescent="0.25">
      <c r="H28178" s="1"/>
    </row>
    <row r="28179" spans="8:8" x14ac:dyDescent="0.25">
      <c r="H28179" s="1"/>
    </row>
    <row r="28180" spans="8:8" x14ac:dyDescent="0.25">
      <c r="H28180" s="1"/>
    </row>
    <row r="28181" spans="8:8" x14ac:dyDescent="0.25">
      <c r="H28181" s="1"/>
    </row>
    <row r="28182" spans="8:8" x14ac:dyDescent="0.25">
      <c r="H28182" s="1"/>
    </row>
    <row r="28183" spans="8:8" x14ac:dyDescent="0.25">
      <c r="H28183" s="1"/>
    </row>
    <row r="28184" spans="8:8" x14ac:dyDescent="0.25">
      <c r="H28184" s="1"/>
    </row>
    <row r="28185" spans="8:8" x14ac:dyDescent="0.25">
      <c r="H28185" s="1"/>
    </row>
    <row r="28186" spans="8:8" x14ac:dyDescent="0.25">
      <c r="H28186" s="1"/>
    </row>
    <row r="28187" spans="8:8" x14ac:dyDescent="0.25">
      <c r="H28187" s="1"/>
    </row>
    <row r="28188" spans="8:8" x14ac:dyDescent="0.25">
      <c r="H28188" s="1"/>
    </row>
    <row r="28189" spans="8:8" x14ac:dyDescent="0.25">
      <c r="H28189" s="1"/>
    </row>
    <row r="28190" spans="8:8" x14ac:dyDescent="0.25">
      <c r="H28190" s="1"/>
    </row>
    <row r="28191" spans="8:8" x14ac:dyDescent="0.25">
      <c r="H28191" s="1"/>
    </row>
    <row r="28192" spans="8:8" x14ac:dyDescent="0.25">
      <c r="H28192" s="1"/>
    </row>
    <row r="28193" spans="8:8" x14ac:dyDescent="0.25">
      <c r="H28193" s="1"/>
    </row>
    <row r="28194" spans="8:8" x14ac:dyDescent="0.25">
      <c r="H28194" s="1"/>
    </row>
    <row r="28195" spans="8:8" x14ac:dyDescent="0.25">
      <c r="H28195" s="1"/>
    </row>
    <row r="28196" spans="8:8" x14ac:dyDescent="0.25">
      <c r="H28196" s="1"/>
    </row>
    <row r="28197" spans="8:8" x14ac:dyDescent="0.25">
      <c r="H28197" s="1"/>
    </row>
    <row r="28198" spans="8:8" x14ac:dyDescent="0.25">
      <c r="H28198" s="1"/>
    </row>
    <row r="28199" spans="8:8" x14ac:dyDescent="0.25">
      <c r="H28199" s="1"/>
    </row>
    <row r="28200" spans="8:8" x14ac:dyDescent="0.25">
      <c r="H28200" s="1"/>
    </row>
    <row r="28201" spans="8:8" x14ac:dyDescent="0.25">
      <c r="H28201" s="1"/>
    </row>
    <row r="28202" spans="8:8" x14ac:dyDescent="0.25">
      <c r="H28202" s="1"/>
    </row>
    <row r="28203" spans="8:8" x14ac:dyDescent="0.25">
      <c r="H28203" s="1"/>
    </row>
    <row r="28204" spans="8:8" x14ac:dyDescent="0.25">
      <c r="H28204" s="1"/>
    </row>
    <row r="28205" spans="8:8" x14ac:dyDescent="0.25">
      <c r="H28205" s="1"/>
    </row>
    <row r="28206" spans="8:8" x14ac:dyDescent="0.25">
      <c r="H28206" s="1"/>
    </row>
    <row r="28207" spans="8:8" x14ac:dyDescent="0.25">
      <c r="H28207" s="1"/>
    </row>
    <row r="28208" spans="8:8" x14ac:dyDescent="0.25">
      <c r="H28208" s="1"/>
    </row>
    <row r="28209" spans="8:8" x14ac:dyDescent="0.25">
      <c r="H28209" s="1"/>
    </row>
    <row r="28210" spans="8:8" x14ac:dyDescent="0.25">
      <c r="H28210" s="1"/>
    </row>
    <row r="28211" spans="8:8" x14ac:dyDescent="0.25">
      <c r="H28211" s="1"/>
    </row>
    <row r="28212" spans="8:8" x14ac:dyDescent="0.25">
      <c r="H28212" s="1"/>
    </row>
    <row r="28213" spans="8:8" x14ac:dyDescent="0.25">
      <c r="H28213" s="1"/>
    </row>
    <row r="28214" spans="8:8" x14ac:dyDescent="0.25">
      <c r="H28214" s="1"/>
    </row>
    <row r="28215" spans="8:8" x14ac:dyDescent="0.25">
      <c r="H28215" s="1"/>
    </row>
    <row r="28216" spans="8:8" x14ac:dyDescent="0.25">
      <c r="H28216" s="1"/>
    </row>
    <row r="28217" spans="8:8" x14ac:dyDescent="0.25">
      <c r="H28217" s="1"/>
    </row>
    <row r="28218" spans="8:8" x14ac:dyDescent="0.25">
      <c r="H28218" s="1"/>
    </row>
    <row r="28219" spans="8:8" x14ac:dyDescent="0.25">
      <c r="H28219" s="1"/>
    </row>
    <row r="28220" spans="8:8" x14ac:dyDescent="0.25">
      <c r="H28220" s="1"/>
    </row>
    <row r="28221" spans="8:8" x14ac:dyDescent="0.25">
      <c r="H28221" s="1"/>
    </row>
    <row r="28222" spans="8:8" x14ac:dyDescent="0.25">
      <c r="H28222" s="1"/>
    </row>
    <row r="28223" spans="8:8" x14ac:dyDescent="0.25">
      <c r="H28223" s="1"/>
    </row>
    <row r="28224" spans="8:8" x14ac:dyDescent="0.25">
      <c r="H28224" s="1"/>
    </row>
    <row r="28225" spans="8:8" x14ac:dyDescent="0.25">
      <c r="H28225" s="1"/>
    </row>
    <row r="28226" spans="8:8" x14ac:dyDescent="0.25">
      <c r="H28226" s="1"/>
    </row>
    <row r="28227" spans="8:8" x14ac:dyDescent="0.25">
      <c r="H28227" s="1"/>
    </row>
    <row r="28228" spans="8:8" x14ac:dyDescent="0.25">
      <c r="H28228" s="1"/>
    </row>
    <row r="28229" spans="8:8" x14ac:dyDescent="0.25">
      <c r="H28229" s="1"/>
    </row>
    <row r="28230" spans="8:8" x14ac:dyDescent="0.25">
      <c r="H28230" s="1"/>
    </row>
    <row r="28231" spans="8:8" x14ac:dyDescent="0.25">
      <c r="H28231" s="1"/>
    </row>
    <row r="28232" spans="8:8" x14ac:dyDescent="0.25">
      <c r="H28232" s="1"/>
    </row>
    <row r="28233" spans="8:8" x14ac:dyDescent="0.25">
      <c r="H28233" s="1"/>
    </row>
    <row r="28234" spans="8:8" x14ac:dyDescent="0.25">
      <c r="H28234" s="1"/>
    </row>
    <row r="28235" spans="8:8" x14ac:dyDescent="0.25">
      <c r="H28235" s="1"/>
    </row>
    <row r="28236" spans="8:8" x14ac:dyDescent="0.25">
      <c r="H28236" s="1"/>
    </row>
    <row r="28237" spans="8:8" x14ac:dyDescent="0.25">
      <c r="H28237" s="1"/>
    </row>
    <row r="28238" spans="8:8" x14ac:dyDescent="0.25">
      <c r="H28238" s="1"/>
    </row>
    <row r="28239" spans="8:8" x14ac:dyDescent="0.25">
      <c r="H28239" s="1"/>
    </row>
    <row r="28240" spans="8:8" x14ac:dyDescent="0.25">
      <c r="H28240" s="1"/>
    </row>
    <row r="28241" spans="8:8" x14ac:dyDescent="0.25">
      <c r="H28241" s="1"/>
    </row>
    <row r="28242" spans="8:8" x14ac:dyDescent="0.25">
      <c r="H28242" s="1"/>
    </row>
    <row r="28243" spans="8:8" x14ac:dyDescent="0.25">
      <c r="H28243" s="1"/>
    </row>
    <row r="28244" spans="8:8" x14ac:dyDescent="0.25">
      <c r="H28244" s="1"/>
    </row>
    <row r="28245" spans="8:8" x14ac:dyDescent="0.25">
      <c r="H28245" s="1"/>
    </row>
    <row r="28246" spans="8:8" x14ac:dyDescent="0.25">
      <c r="H28246" s="1"/>
    </row>
    <row r="28247" spans="8:8" x14ac:dyDescent="0.25">
      <c r="H28247" s="1"/>
    </row>
    <row r="28248" spans="8:8" x14ac:dyDescent="0.25">
      <c r="H28248" s="1"/>
    </row>
    <row r="28249" spans="8:8" x14ac:dyDescent="0.25">
      <c r="H28249" s="1"/>
    </row>
    <row r="28250" spans="8:8" x14ac:dyDescent="0.25">
      <c r="H28250" s="1"/>
    </row>
    <row r="28251" spans="8:8" x14ac:dyDescent="0.25">
      <c r="H28251" s="1"/>
    </row>
    <row r="28252" spans="8:8" x14ac:dyDescent="0.25">
      <c r="H28252" s="1"/>
    </row>
    <row r="28253" spans="8:8" x14ac:dyDescent="0.25">
      <c r="H28253" s="1"/>
    </row>
    <row r="28254" spans="8:8" x14ac:dyDescent="0.25">
      <c r="H28254" s="1"/>
    </row>
    <row r="28255" spans="8:8" x14ac:dyDescent="0.25">
      <c r="H28255" s="1"/>
    </row>
    <row r="28256" spans="8:8" x14ac:dyDescent="0.25">
      <c r="H28256" s="1"/>
    </row>
    <row r="28257" spans="8:8" x14ac:dyDescent="0.25">
      <c r="H28257" s="1"/>
    </row>
    <row r="28258" spans="8:8" x14ac:dyDescent="0.25">
      <c r="H28258" s="1"/>
    </row>
    <row r="28259" spans="8:8" x14ac:dyDescent="0.25">
      <c r="H28259" s="1"/>
    </row>
    <row r="28260" spans="8:8" x14ac:dyDescent="0.25">
      <c r="H28260" s="1"/>
    </row>
    <row r="28261" spans="8:8" x14ac:dyDescent="0.25">
      <c r="H28261" s="1"/>
    </row>
    <row r="28262" spans="8:8" x14ac:dyDescent="0.25">
      <c r="H28262" s="1"/>
    </row>
    <row r="28263" spans="8:8" x14ac:dyDescent="0.25">
      <c r="H28263" s="1"/>
    </row>
    <row r="28264" spans="8:8" x14ac:dyDescent="0.25">
      <c r="H28264" s="1"/>
    </row>
    <row r="28265" spans="8:8" x14ac:dyDescent="0.25">
      <c r="H28265" s="1"/>
    </row>
    <row r="28266" spans="8:8" x14ac:dyDescent="0.25">
      <c r="H28266" s="1"/>
    </row>
    <row r="28267" spans="8:8" x14ac:dyDescent="0.25">
      <c r="H28267" s="1"/>
    </row>
    <row r="28268" spans="8:8" x14ac:dyDescent="0.25">
      <c r="H28268" s="1"/>
    </row>
    <row r="28269" spans="8:8" x14ac:dyDescent="0.25">
      <c r="H28269" s="1"/>
    </row>
    <row r="28270" spans="8:8" x14ac:dyDescent="0.25">
      <c r="H28270" s="1"/>
    </row>
    <row r="28271" spans="8:8" x14ac:dyDescent="0.25">
      <c r="H28271" s="1"/>
    </row>
    <row r="28272" spans="8:8" x14ac:dyDescent="0.25">
      <c r="H28272" s="1"/>
    </row>
    <row r="28273" spans="8:8" x14ac:dyDescent="0.25">
      <c r="H28273" s="1"/>
    </row>
    <row r="28274" spans="8:8" x14ac:dyDescent="0.25">
      <c r="H28274" s="1"/>
    </row>
    <row r="28275" spans="8:8" x14ac:dyDescent="0.25">
      <c r="H28275" s="1"/>
    </row>
    <row r="28276" spans="8:8" x14ac:dyDescent="0.25">
      <c r="H28276" s="1"/>
    </row>
    <row r="28277" spans="8:8" x14ac:dyDescent="0.25">
      <c r="H28277" s="1"/>
    </row>
    <row r="28278" spans="8:8" x14ac:dyDescent="0.25">
      <c r="H28278" s="1"/>
    </row>
    <row r="28279" spans="8:8" x14ac:dyDescent="0.25">
      <c r="H28279" s="1"/>
    </row>
    <row r="28280" spans="8:8" x14ac:dyDescent="0.25">
      <c r="H28280" s="1"/>
    </row>
    <row r="28281" spans="8:8" x14ac:dyDescent="0.25">
      <c r="H28281" s="1"/>
    </row>
    <row r="28282" spans="8:8" x14ac:dyDescent="0.25">
      <c r="H28282" s="1"/>
    </row>
    <row r="28283" spans="8:8" x14ac:dyDescent="0.25">
      <c r="H28283" s="1"/>
    </row>
    <row r="28284" spans="8:8" x14ac:dyDescent="0.25">
      <c r="H28284" s="1"/>
    </row>
    <row r="28285" spans="8:8" x14ac:dyDescent="0.25">
      <c r="H28285" s="1"/>
    </row>
    <row r="28286" spans="8:8" x14ac:dyDescent="0.25">
      <c r="H28286" s="1"/>
    </row>
    <row r="28287" spans="8:8" x14ac:dyDescent="0.25">
      <c r="H28287" s="1"/>
    </row>
    <row r="28288" spans="8:8" x14ac:dyDescent="0.25">
      <c r="H28288" s="1"/>
    </row>
    <row r="28289" spans="8:8" x14ac:dyDescent="0.25">
      <c r="H28289" s="1"/>
    </row>
    <row r="28290" spans="8:8" x14ac:dyDescent="0.25">
      <c r="H28290" s="1"/>
    </row>
    <row r="28291" spans="8:8" x14ac:dyDescent="0.25">
      <c r="H28291" s="1"/>
    </row>
    <row r="28292" spans="8:8" x14ac:dyDescent="0.25">
      <c r="H28292" s="1"/>
    </row>
    <row r="28293" spans="8:8" x14ac:dyDescent="0.25">
      <c r="H28293" s="1"/>
    </row>
    <row r="28294" spans="8:8" x14ac:dyDescent="0.25">
      <c r="H28294" s="1"/>
    </row>
    <row r="28295" spans="8:8" x14ac:dyDescent="0.25">
      <c r="H28295" s="1"/>
    </row>
    <row r="28296" spans="8:8" x14ac:dyDescent="0.25">
      <c r="H28296" s="1"/>
    </row>
    <row r="28297" spans="8:8" x14ac:dyDescent="0.25">
      <c r="H28297" s="1"/>
    </row>
    <row r="28298" spans="8:8" x14ac:dyDescent="0.25">
      <c r="H28298" s="1"/>
    </row>
    <row r="28299" spans="8:8" x14ac:dyDescent="0.25">
      <c r="H28299" s="1"/>
    </row>
    <row r="28300" spans="8:8" x14ac:dyDescent="0.25">
      <c r="H28300" s="1"/>
    </row>
    <row r="28301" spans="8:8" x14ac:dyDescent="0.25">
      <c r="H28301" s="1"/>
    </row>
    <row r="28302" spans="8:8" x14ac:dyDescent="0.25">
      <c r="H28302" s="1"/>
    </row>
    <row r="28303" spans="8:8" x14ac:dyDescent="0.25">
      <c r="H28303" s="1"/>
    </row>
    <row r="28304" spans="8:8" x14ac:dyDescent="0.25">
      <c r="H28304" s="1"/>
    </row>
    <row r="28305" spans="8:8" x14ac:dyDescent="0.25">
      <c r="H28305" s="1"/>
    </row>
    <row r="28306" spans="8:8" x14ac:dyDescent="0.25">
      <c r="H28306" s="1"/>
    </row>
    <row r="28307" spans="8:8" x14ac:dyDescent="0.25">
      <c r="H28307" s="1"/>
    </row>
    <row r="28308" spans="8:8" x14ac:dyDescent="0.25">
      <c r="H28308" s="1"/>
    </row>
    <row r="28309" spans="8:8" x14ac:dyDescent="0.25">
      <c r="H28309" s="1"/>
    </row>
    <row r="28310" spans="8:8" x14ac:dyDescent="0.25">
      <c r="H28310" s="1"/>
    </row>
    <row r="28311" spans="8:8" x14ac:dyDescent="0.25">
      <c r="H28311" s="1"/>
    </row>
    <row r="28312" spans="8:8" x14ac:dyDescent="0.25">
      <c r="H28312" s="1"/>
    </row>
    <row r="28313" spans="8:8" x14ac:dyDescent="0.25">
      <c r="H28313" s="1"/>
    </row>
    <row r="28314" spans="8:8" x14ac:dyDescent="0.25">
      <c r="H28314" s="1"/>
    </row>
    <row r="28315" spans="8:8" x14ac:dyDescent="0.25">
      <c r="H28315" s="1"/>
    </row>
    <row r="28316" spans="8:8" x14ac:dyDescent="0.25">
      <c r="H28316" s="1"/>
    </row>
    <row r="28317" spans="8:8" x14ac:dyDescent="0.25">
      <c r="H28317" s="1"/>
    </row>
    <row r="28318" spans="8:8" x14ac:dyDescent="0.25">
      <c r="H28318" s="1"/>
    </row>
    <row r="28319" spans="8:8" x14ac:dyDescent="0.25">
      <c r="H28319" s="1"/>
    </row>
    <row r="28320" spans="8:8" x14ac:dyDescent="0.25">
      <c r="H28320" s="1"/>
    </row>
    <row r="28321" spans="8:8" x14ac:dyDescent="0.25">
      <c r="H28321" s="1"/>
    </row>
    <row r="28322" spans="8:8" x14ac:dyDescent="0.25">
      <c r="H28322" s="1"/>
    </row>
    <row r="28323" spans="8:8" x14ac:dyDescent="0.25">
      <c r="H28323" s="1"/>
    </row>
    <row r="28324" spans="8:8" x14ac:dyDescent="0.25">
      <c r="H28324" s="1"/>
    </row>
    <row r="28325" spans="8:8" x14ac:dyDescent="0.25">
      <c r="H28325" s="1"/>
    </row>
    <row r="28326" spans="8:8" x14ac:dyDescent="0.25">
      <c r="H28326" s="1"/>
    </row>
    <row r="28327" spans="8:8" x14ac:dyDescent="0.25">
      <c r="H28327" s="1"/>
    </row>
    <row r="28328" spans="8:8" x14ac:dyDescent="0.25">
      <c r="H28328" s="1"/>
    </row>
    <row r="28329" spans="8:8" x14ac:dyDescent="0.25">
      <c r="H28329" s="1"/>
    </row>
    <row r="28330" spans="8:8" x14ac:dyDescent="0.25">
      <c r="H28330" s="1"/>
    </row>
    <row r="28331" spans="8:8" x14ac:dyDescent="0.25">
      <c r="H28331" s="1"/>
    </row>
    <row r="28332" spans="8:8" x14ac:dyDescent="0.25">
      <c r="H28332" s="1"/>
    </row>
    <row r="28333" spans="8:8" x14ac:dyDescent="0.25">
      <c r="H28333" s="1"/>
    </row>
    <row r="28334" spans="8:8" x14ac:dyDescent="0.25">
      <c r="H28334" s="1"/>
    </row>
    <row r="28335" spans="8:8" x14ac:dyDescent="0.25">
      <c r="H28335" s="1"/>
    </row>
    <row r="28336" spans="8:8" x14ac:dyDescent="0.25">
      <c r="H28336" s="1"/>
    </row>
    <row r="28337" spans="8:8" x14ac:dyDescent="0.25">
      <c r="H28337" s="1"/>
    </row>
    <row r="28338" spans="8:8" x14ac:dyDescent="0.25">
      <c r="H28338" s="1"/>
    </row>
    <row r="28339" spans="8:8" x14ac:dyDescent="0.25">
      <c r="H28339" s="1"/>
    </row>
    <row r="28340" spans="8:8" x14ac:dyDescent="0.25">
      <c r="H28340" s="1"/>
    </row>
    <row r="28341" spans="8:8" x14ac:dyDescent="0.25">
      <c r="H28341" s="1"/>
    </row>
    <row r="28342" spans="8:8" x14ac:dyDescent="0.25">
      <c r="H28342" s="1"/>
    </row>
    <row r="28343" spans="8:8" x14ac:dyDescent="0.25">
      <c r="H28343" s="1"/>
    </row>
    <row r="28344" spans="8:8" x14ac:dyDescent="0.25">
      <c r="H28344" s="1"/>
    </row>
    <row r="28345" spans="8:8" x14ac:dyDescent="0.25">
      <c r="H28345" s="1"/>
    </row>
    <row r="28346" spans="8:8" x14ac:dyDescent="0.25">
      <c r="H28346" s="1"/>
    </row>
    <row r="28347" spans="8:8" x14ac:dyDescent="0.25">
      <c r="H28347" s="1"/>
    </row>
    <row r="28348" spans="8:8" x14ac:dyDescent="0.25">
      <c r="H28348" s="1"/>
    </row>
    <row r="28349" spans="8:8" x14ac:dyDescent="0.25">
      <c r="H28349" s="1"/>
    </row>
    <row r="28350" spans="8:8" x14ac:dyDescent="0.25">
      <c r="H28350" s="1"/>
    </row>
    <row r="28351" spans="8:8" x14ac:dyDescent="0.25">
      <c r="H28351" s="1"/>
    </row>
    <row r="28352" spans="8:8" x14ac:dyDescent="0.25">
      <c r="H28352" s="1"/>
    </row>
    <row r="28353" spans="8:8" x14ac:dyDescent="0.25">
      <c r="H28353" s="1"/>
    </row>
    <row r="28354" spans="8:8" x14ac:dyDescent="0.25">
      <c r="H28354" s="1"/>
    </row>
    <row r="28355" spans="8:8" x14ac:dyDescent="0.25">
      <c r="H28355" s="1"/>
    </row>
    <row r="28356" spans="8:8" x14ac:dyDescent="0.25">
      <c r="H28356" s="1"/>
    </row>
    <row r="28357" spans="8:8" x14ac:dyDescent="0.25">
      <c r="H28357" s="1"/>
    </row>
    <row r="28358" spans="8:8" x14ac:dyDescent="0.25">
      <c r="H28358" s="1"/>
    </row>
    <row r="28359" spans="8:8" x14ac:dyDescent="0.25">
      <c r="H28359" s="1"/>
    </row>
    <row r="28360" spans="8:8" x14ac:dyDescent="0.25">
      <c r="H28360" s="1"/>
    </row>
    <row r="28361" spans="8:8" x14ac:dyDescent="0.25">
      <c r="H28361" s="1"/>
    </row>
    <row r="28362" spans="8:8" x14ac:dyDescent="0.25">
      <c r="H28362" s="1"/>
    </row>
    <row r="28363" spans="8:8" x14ac:dyDescent="0.25">
      <c r="H28363" s="1"/>
    </row>
    <row r="28364" spans="8:8" x14ac:dyDescent="0.25">
      <c r="H28364" s="1"/>
    </row>
    <row r="28365" spans="8:8" x14ac:dyDescent="0.25">
      <c r="H28365" s="1"/>
    </row>
    <row r="28366" spans="8:8" x14ac:dyDescent="0.25">
      <c r="H28366" s="1"/>
    </row>
    <row r="28367" spans="8:8" x14ac:dyDescent="0.25">
      <c r="H28367" s="1"/>
    </row>
    <row r="28368" spans="8:8" x14ac:dyDescent="0.25">
      <c r="H28368" s="1"/>
    </row>
    <row r="28369" spans="8:8" x14ac:dyDescent="0.25">
      <c r="H28369" s="1"/>
    </row>
    <row r="28370" spans="8:8" x14ac:dyDescent="0.25">
      <c r="H28370" s="1"/>
    </row>
    <row r="28371" spans="8:8" x14ac:dyDescent="0.25">
      <c r="H28371" s="1"/>
    </row>
    <row r="28372" spans="8:8" x14ac:dyDescent="0.25">
      <c r="H28372" s="1"/>
    </row>
    <row r="28373" spans="8:8" x14ac:dyDescent="0.25">
      <c r="H28373" s="1"/>
    </row>
    <row r="28374" spans="8:8" x14ac:dyDescent="0.25">
      <c r="H28374" s="1"/>
    </row>
    <row r="28375" spans="8:8" x14ac:dyDescent="0.25">
      <c r="H28375" s="1"/>
    </row>
    <row r="28376" spans="8:8" x14ac:dyDescent="0.25">
      <c r="H28376" s="1"/>
    </row>
    <row r="28377" spans="8:8" x14ac:dyDescent="0.25">
      <c r="H28377" s="1"/>
    </row>
    <row r="28378" spans="8:8" x14ac:dyDescent="0.25">
      <c r="H28378" s="1"/>
    </row>
    <row r="28379" spans="8:8" x14ac:dyDescent="0.25">
      <c r="H28379" s="1"/>
    </row>
    <row r="28380" spans="8:8" x14ac:dyDescent="0.25">
      <c r="H28380" s="1"/>
    </row>
    <row r="28381" spans="8:8" x14ac:dyDescent="0.25">
      <c r="H28381" s="1"/>
    </row>
    <row r="28382" spans="8:8" x14ac:dyDescent="0.25">
      <c r="H28382" s="1"/>
    </row>
    <row r="28383" spans="8:8" x14ac:dyDescent="0.25">
      <c r="H28383" s="1"/>
    </row>
    <row r="28384" spans="8:8" x14ac:dyDescent="0.25">
      <c r="H28384" s="1"/>
    </row>
    <row r="28385" spans="8:8" x14ac:dyDescent="0.25">
      <c r="H28385" s="1"/>
    </row>
    <row r="28386" spans="8:8" x14ac:dyDescent="0.25">
      <c r="H28386" s="1"/>
    </row>
    <row r="28387" spans="8:8" x14ac:dyDescent="0.25">
      <c r="H28387" s="1"/>
    </row>
    <row r="28388" spans="8:8" x14ac:dyDescent="0.25">
      <c r="H28388" s="1"/>
    </row>
    <row r="28389" spans="8:8" x14ac:dyDescent="0.25">
      <c r="H28389" s="1"/>
    </row>
    <row r="28390" spans="8:8" x14ac:dyDescent="0.25">
      <c r="H28390" s="1"/>
    </row>
    <row r="28391" spans="8:8" x14ac:dyDescent="0.25">
      <c r="H28391" s="1"/>
    </row>
    <row r="28392" spans="8:8" x14ac:dyDescent="0.25">
      <c r="H28392" s="1"/>
    </row>
    <row r="28393" spans="8:8" x14ac:dyDescent="0.25">
      <c r="H28393" s="1"/>
    </row>
    <row r="28394" spans="8:8" x14ac:dyDescent="0.25">
      <c r="H28394" s="1"/>
    </row>
    <row r="28395" spans="8:8" x14ac:dyDescent="0.25">
      <c r="H28395" s="1"/>
    </row>
    <row r="28396" spans="8:8" x14ac:dyDescent="0.25">
      <c r="H28396" s="1"/>
    </row>
    <row r="28397" spans="8:8" x14ac:dyDescent="0.25">
      <c r="H28397" s="1"/>
    </row>
    <row r="28398" spans="8:8" x14ac:dyDescent="0.25">
      <c r="H28398" s="1"/>
    </row>
    <row r="28399" spans="8:8" x14ac:dyDescent="0.25">
      <c r="H28399" s="1"/>
    </row>
    <row r="28400" spans="8:8" x14ac:dyDescent="0.25">
      <c r="H28400" s="1"/>
    </row>
    <row r="28401" spans="8:8" x14ac:dyDescent="0.25">
      <c r="H28401" s="1"/>
    </row>
    <row r="28402" spans="8:8" x14ac:dyDescent="0.25">
      <c r="H28402" s="1"/>
    </row>
    <row r="28403" spans="8:8" x14ac:dyDescent="0.25">
      <c r="H28403" s="1"/>
    </row>
    <row r="28404" spans="8:8" x14ac:dyDescent="0.25">
      <c r="H28404" s="1"/>
    </row>
    <row r="28405" spans="8:8" x14ac:dyDescent="0.25">
      <c r="H28405" s="1"/>
    </row>
    <row r="28406" spans="8:8" x14ac:dyDescent="0.25">
      <c r="H28406" s="1"/>
    </row>
    <row r="28407" spans="8:8" x14ac:dyDescent="0.25">
      <c r="H28407" s="1"/>
    </row>
    <row r="28408" spans="8:8" x14ac:dyDescent="0.25">
      <c r="H28408" s="1"/>
    </row>
    <row r="28409" spans="8:8" x14ac:dyDescent="0.25">
      <c r="H28409" s="1"/>
    </row>
    <row r="28410" spans="8:8" x14ac:dyDescent="0.25">
      <c r="H28410" s="1"/>
    </row>
    <row r="28411" spans="8:8" x14ac:dyDescent="0.25">
      <c r="H28411" s="1"/>
    </row>
    <row r="28412" spans="8:8" x14ac:dyDescent="0.25">
      <c r="H28412" s="1"/>
    </row>
    <row r="28413" spans="8:8" x14ac:dyDescent="0.25">
      <c r="H28413" s="1"/>
    </row>
    <row r="28414" spans="8:8" x14ac:dyDescent="0.25">
      <c r="H28414" s="1"/>
    </row>
    <row r="28415" spans="8:8" x14ac:dyDescent="0.25">
      <c r="H28415" s="1"/>
    </row>
    <row r="28416" spans="8:8" x14ac:dyDescent="0.25">
      <c r="H28416" s="1"/>
    </row>
    <row r="28417" spans="8:8" x14ac:dyDescent="0.25">
      <c r="H28417" s="1"/>
    </row>
    <row r="28418" spans="8:8" x14ac:dyDescent="0.25">
      <c r="H28418" s="1"/>
    </row>
    <row r="28419" spans="8:8" x14ac:dyDescent="0.25">
      <c r="H28419" s="1"/>
    </row>
    <row r="28420" spans="8:8" x14ac:dyDescent="0.25">
      <c r="H28420" s="1"/>
    </row>
    <row r="28421" spans="8:8" x14ac:dyDescent="0.25">
      <c r="H28421" s="1"/>
    </row>
    <row r="28422" spans="8:8" x14ac:dyDescent="0.25">
      <c r="H28422" s="1"/>
    </row>
    <row r="28423" spans="8:8" x14ac:dyDescent="0.25">
      <c r="H28423" s="1"/>
    </row>
    <row r="28424" spans="8:8" x14ac:dyDescent="0.25">
      <c r="H28424" s="1"/>
    </row>
    <row r="28425" spans="8:8" x14ac:dyDescent="0.25">
      <c r="H28425" s="1"/>
    </row>
    <row r="28426" spans="8:8" x14ac:dyDescent="0.25">
      <c r="H28426" s="1"/>
    </row>
    <row r="28427" spans="8:8" x14ac:dyDescent="0.25">
      <c r="H28427" s="1"/>
    </row>
    <row r="28428" spans="8:8" x14ac:dyDescent="0.25">
      <c r="H28428" s="1"/>
    </row>
    <row r="28429" spans="8:8" x14ac:dyDescent="0.25">
      <c r="H28429" s="1"/>
    </row>
    <row r="28430" spans="8:8" x14ac:dyDescent="0.25">
      <c r="H28430" s="1"/>
    </row>
    <row r="28431" spans="8:8" x14ac:dyDescent="0.25">
      <c r="H28431" s="1"/>
    </row>
    <row r="28432" spans="8:8" x14ac:dyDescent="0.25">
      <c r="H28432" s="1"/>
    </row>
    <row r="28433" spans="8:8" x14ac:dyDescent="0.25">
      <c r="H28433" s="1"/>
    </row>
    <row r="28434" spans="8:8" x14ac:dyDescent="0.25">
      <c r="H28434" s="1"/>
    </row>
    <row r="28435" spans="8:8" x14ac:dyDescent="0.25">
      <c r="H28435" s="1"/>
    </row>
    <row r="28436" spans="8:8" x14ac:dyDescent="0.25">
      <c r="H28436" s="1"/>
    </row>
    <row r="28437" spans="8:8" x14ac:dyDescent="0.25">
      <c r="H28437" s="1"/>
    </row>
    <row r="28438" spans="8:8" x14ac:dyDescent="0.25">
      <c r="H28438" s="1"/>
    </row>
    <row r="28439" spans="8:8" x14ac:dyDescent="0.25">
      <c r="H28439" s="1"/>
    </row>
    <row r="28440" spans="8:8" x14ac:dyDescent="0.25">
      <c r="H28440" s="1"/>
    </row>
    <row r="28441" spans="8:8" x14ac:dyDescent="0.25">
      <c r="H28441" s="1"/>
    </row>
    <row r="28442" spans="8:8" x14ac:dyDescent="0.25">
      <c r="H28442" s="1"/>
    </row>
    <row r="28443" spans="8:8" x14ac:dyDescent="0.25">
      <c r="H28443" s="1"/>
    </row>
    <row r="28444" spans="8:8" x14ac:dyDescent="0.25">
      <c r="H28444" s="1"/>
    </row>
    <row r="28445" spans="8:8" x14ac:dyDescent="0.25">
      <c r="H28445" s="1"/>
    </row>
    <row r="28446" spans="8:8" x14ac:dyDescent="0.25">
      <c r="H28446" s="1"/>
    </row>
    <row r="28447" spans="8:8" x14ac:dyDescent="0.25">
      <c r="H28447" s="1"/>
    </row>
    <row r="28448" spans="8:8" x14ac:dyDescent="0.25">
      <c r="H28448" s="1"/>
    </row>
    <row r="28449" spans="8:8" x14ac:dyDescent="0.25">
      <c r="H28449" s="1"/>
    </row>
    <row r="28450" spans="8:8" x14ac:dyDescent="0.25">
      <c r="H28450" s="1"/>
    </row>
    <row r="28451" spans="8:8" x14ac:dyDescent="0.25">
      <c r="H28451" s="1"/>
    </row>
    <row r="28452" spans="8:8" x14ac:dyDescent="0.25">
      <c r="H28452" s="1"/>
    </row>
    <row r="28453" spans="8:8" x14ac:dyDescent="0.25">
      <c r="H28453" s="1"/>
    </row>
    <row r="28454" spans="8:8" x14ac:dyDescent="0.25">
      <c r="H28454" s="1"/>
    </row>
    <row r="28455" spans="8:8" x14ac:dyDescent="0.25">
      <c r="H28455" s="1"/>
    </row>
    <row r="28456" spans="8:8" x14ac:dyDescent="0.25">
      <c r="H28456" s="1"/>
    </row>
    <row r="28457" spans="8:8" x14ac:dyDescent="0.25">
      <c r="H28457" s="1"/>
    </row>
    <row r="28458" spans="8:8" x14ac:dyDescent="0.25">
      <c r="H28458" s="1"/>
    </row>
    <row r="28459" spans="8:8" x14ac:dyDescent="0.25">
      <c r="H28459" s="1"/>
    </row>
    <row r="28460" spans="8:8" x14ac:dyDescent="0.25">
      <c r="H28460" s="1"/>
    </row>
    <row r="28461" spans="8:8" x14ac:dyDescent="0.25">
      <c r="H28461" s="1"/>
    </row>
    <row r="28462" spans="8:8" x14ac:dyDescent="0.25">
      <c r="H28462" s="1"/>
    </row>
    <row r="28463" spans="8:8" x14ac:dyDescent="0.25">
      <c r="H28463" s="1"/>
    </row>
    <row r="28464" spans="8:8" x14ac:dyDescent="0.25">
      <c r="H28464" s="1"/>
    </row>
    <row r="28465" spans="8:8" x14ac:dyDescent="0.25">
      <c r="H28465" s="1"/>
    </row>
    <row r="28466" spans="8:8" x14ac:dyDescent="0.25">
      <c r="H28466" s="1"/>
    </row>
    <row r="28467" spans="8:8" x14ac:dyDescent="0.25">
      <c r="H28467" s="1"/>
    </row>
    <row r="28468" spans="8:8" x14ac:dyDescent="0.25">
      <c r="H28468" s="1"/>
    </row>
    <row r="28469" spans="8:8" x14ac:dyDescent="0.25">
      <c r="H28469" s="1"/>
    </row>
    <row r="28470" spans="8:8" x14ac:dyDescent="0.25">
      <c r="H28470" s="1"/>
    </row>
    <row r="28471" spans="8:8" x14ac:dyDescent="0.25">
      <c r="H28471" s="1"/>
    </row>
    <row r="28472" spans="8:8" x14ac:dyDescent="0.25">
      <c r="H28472" s="1"/>
    </row>
    <row r="28473" spans="8:8" x14ac:dyDescent="0.25">
      <c r="H28473" s="1"/>
    </row>
    <row r="28474" spans="8:8" x14ac:dyDescent="0.25">
      <c r="H28474" s="1"/>
    </row>
    <row r="28475" spans="8:8" x14ac:dyDescent="0.25">
      <c r="H28475" s="1"/>
    </row>
    <row r="28476" spans="8:8" x14ac:dyDescent="0.25">
      <c r="H28476" s="1"/>
    </row>
    <row r="28477" spans="8:8" x14ac:dyDescent="0.25">
      <c r="H28477" s="1"/>
    </row>
    <row r="28478" spans="8:8" x14ac:dyDescent="0.25">
      <c r="H28478" s="1"/>
    </row>
    <row r="28479" spans="8:8" x14ac:dyDescent="0.25">
      <c r="H28479" s="1"/>
    </row>
    <row r="28480" spans="8:8" x14ac:dyDescent="0.25">
      <c r="H28480" s="1"/>
    </row>
    <row r="28481" spans="8:8" x14ac:dyDescent="0.25">
      <c r="H28481" s="1"/>
    </row>
    <row r="28482" spans="8:8" x14ac:dyDescent="0.25">
      <c r="H28482" s="1"/>
    </row>
    <row r="28483" spans="8:8" x14ac:dyDescent="0.25">
      <c r="H28483" s="1"/>
    </row>
    <row r="28484" spans="8:8" x14ac:dyDescent="0.25">
      <c r="H28484" s="1"/>
    </row>
    <row r="28485" spans="8:8" x14ac:dyDescent="0.25">
      <c r="H28485" s="1"/>
    </row>
    <row r="28486" spans="8:8" x14ac:dyDescent="0.25">
      <c r="H28486" s="1"/>
    </row>
    <row r="28487" spans="8:8" x14ac:dyDescent="0.25">
      <c r="H28487" s="1"/>
    </row>
    <row r="28488" spans="8:8" x14ac:dyDescent="0.25">
      <c r="H28488" s="1"/>
    </row>
    <row r="28489" spans="8:8" x14ac:dyDescent="0.25">
      <c r="H28489" s="1"/>
    </row>
    <row r="28490" spans="8:8" x14ac:dyDescent="0.25">
      <c r="H28490" s="1"/>
    </row>
    <row r="28491" spans="8:8" x14ac:dyDescent="0.25">
      <c r="H28491" s="1"/>
    </row>
    <row r="28492" spans="8:8" x14ac:dyDescent="0.25">
      <c r="H28492" s="1"/>
    </row>
    <row r="28493" spans="8:8" x14ac:dyDescent="0.25">
      <c r="H28493" s="1"/>
    </row>
    <row r="28494" spans="8:8" x14ac:dyDescent="0.25">
      <c r="H28494" s="1"/>
    </row>
    <row r="28495" spans="8:8" x14ac:dyDescent="0.25">
      <c r="H28495" s="1"/>
    </row>
    <row r="28496" spans="8:8" x14ac:dyDescent="0.25">
      <c r="H28496" s="1"/>
    </row>
    <row r="28497" spans="8:8" x14ac:dyDescent="0.25">
      <c r="H28497" s="1"/>
    </row>
    <row r="28498" spans="8:8" x14ac:dyDescent="0.25">
      <c r="H28498" s="1"/>
    </row>
    <row r="28499" spans="8:8" x14ac:dyDescent="0.25">
      <c r="H28499" s="1"/>
    </row>
    <row r="28500" spans="8:8" x14ac:dyDescent="0.25">
      <c r="H28500" s="1"/>
    </row>
    <row r="28501" spans="8:8" x14ac:dyDescent="0.25">
      <c r="H28501" s="1"/>
    </row>
    <row r="28502" spans="8:8" x14ac:dyDescent="0.25">
      <c r="H28502" s="1"/>
    </row>
    <row r="28503" spans="8:8" x14ac:dyDescent="0.25">
      <c r="H28503" s="1"/>
    </row>
    <row r="28504" spans="8:8" x14ac:dyDescent="0.25">
      <c r="H28504" s="1"/>
    </row>
    <row r="28505" spans="8:8" x14ac:dyDescent="0.25">
      <c r="H28505" s="1"/>
    </row>
    <row r="28506" spans="8:8" x14ac:dyDescent="0.25">
      <c r="H28506" s="1"/>
    </row>
    <row r="28507" spans="8:8" x14ac:dyDescent="0.25">
      <c r="H28507" s="1"/>
    </row>
    <row r="28508" spans="8:8" x14ac:dyDescent="0.25">
      <c r="H28508" s="1"/>
    </row>
    <row r="28509" spans="8:8" x14ac:dyDescent="0.25">
      <c r="H28509" s="1"/>
    </row>
    <row r="28510" spans="8:8" x14ac:dyDescent="0.25">
      <c r="H28510" s="1"/>
    </row>
    <row r="28511" spans="8:8" x14ac:dyDescent="0.25">
      <c r="H28511" s="1"/>
    </row>
    <row r="28512" spans="8:8" x14ac:dyDescent="0.25">
      <c r="H28512" s="1"/>
    </row>
    <row r="28513" spans="8:8" x14ac:dyDescent="0.25">
      <c r="H28513" s="1"/>
    </row>
    <row r="28514" spans="8:8" x14ac:dyDescent="0.25">
      <c r="H28514" s="1"/>
    </row>
    <row r="28515" spans="8:8" x14ac:dyDescent="0.25">
      <c r="H28515" s="1"/>
    </row>
    <row r="28516" spans="8:8" x14ac:dyDescent="0.25">
      <c r="H28516" s="1"/>
    </row>
    <row r="28517" spans="8:8" x14ac:dyDescent="0.25">
      <c r="H28517" s="1"/>
    </row>
    <row r="28518" spans="8:8" x14ac:dyDescent="0.25">
      <c r="H28518" s="1"/>
    </row>
    <row r="28519" spans="8:8" x14ac:dyDescent="0.25">
      <c r="H28519" s="1"/>
    </row>
    <row r="28520" spans="8:8" x14ac:dyDescent="0.25">
      <c r="H28520" s="1"/>
    </row>
    <row r="28521" spans="8:8" x14ac:dyDescent="0.25">
      <c r="H28521" s="1"/>
    </row>
    <row r="28522" spans="8:8" x14ac:dyDescent="0.25">
      <c r="H28522" s="1"/>
    </row>
    <row r="28523" spans="8:8" x14ac:dyDescent="0.25">
      <c r="H28523" s="1"/>
    </row>
    <row r="28524" spans="8:8" x14ac:dyDescent="0.25">
      <c r="H28524" s="1"/>
    </row>
    <row r="28525" spans="8:8" x14ac:dyDescent="0.25">
      <c r="H28525" s="1"/>
    </row>
    <row r="28526" spans="8:8" x14ac:dyDescent="0.25">
      <c r="H28526" s="1"/>
    </row>
    <row r="28527" spans="8:8" x14ac:dyDescent="0.25">
      <c r="H28527" s="1"/>
    </row>
    <row r="28528" spans="8:8" x14ac:dyDescent="0.25">
      <c r="H28528" s="1"/>
    </row>
    <row r="28529" spans="8:8" x14ac:dyDescent="0.25">
      <c r="H28529" s="1"/>
    </row>
    <row r="28530" spans="8:8" x14ac:dyDescent="0.25">
      <c r="H28530" s="1"/>
    </row>
    <row r="28531" spans="8:8" x14ac:dyDescent="0.25">
      <c r="H28531" s="1"/>
    </row>
    <row r="28532" spans="8:8" x14ac:dyDescent="0.25">
      <c r="H28532" s="1"/>
    </row>
    <row r="28533" spans="8:8" x14ac:dyDescent="0.25">
      <c r="H28533" s="1"/>
    </row>
    <row r="28534" spans="8:8" x14ac:dyDescent="0.25">
      <c r="H28534" s="1"/>
    </row>
    <row r="28535" spans="8:8" x14ac:dyDescent="0.25">
      <c r="H28535" s="1"/>
    </row>
    <row r="28536" spans="8:8" x14ac:dyDescent="0.25">
      <c r="H28536" s="1"/>
    </row>
    <row r="28537" spans="8:8" x14ac:dyDescent="0.25">
      <c r="H28537" s="1"/>
    </row>
    <row r="28538" spans="8:8" x14ac:dyDescent="0.25">
      <c r="H28538" s="1"/>
    </row>
    <row r="28539" spans="8:8" x14ac:dyDescent="0.25">
      <c r="H28539" s="1"/>
    </row>
    <row r="28540" spans="8:8" x14ac:dyDescent="0.25">
      <c r="H28540" s="1"/>
    </row>
    <row r="28541" spans="8:8" x14ac:dyDescent="0.25">
      <c r="H28541" s="1"/>
    </row>
    <row r="28542" spans="8:8" x14ac:dyDescent="0.25">
      <c r="H28542" s="1"/>
    </row>
    <row r="28543" spans="8:8" x14ac:dyDescent="0.25">
      <c r="H28543" s="1"/>
    </row>
    <row r="28544" spans="8:8" x14ac:dyDescent="0.25">
      <c r="H28544" s="1"/>
    </row>
    <row r="28545" spans="8:8" x14ac:dyDescent="0.25">
      <c r="H28545" s="1"/>
    </row>
    <row r="28546" spans="8:8" x14ac:dyDescent="0.25">
      <c r="H28546" s="1"/>
    </row>
    <row r="28547" spans="8:8" x14ac:dyDescent="0.25">
      <c r="H28547" s="1"/>
    </row>
    <row r="28548" spans="8:8" x14ac:dyDescent="0.25">
      <c r="H28548" s="1"/>
    </row>
    <row r="28549" spans="8:8" x14ac:dyDescent="0.25">
      <c r="H28549" s="1"/>
    </row>
    <row r="28550" spans="8:8" x14ac:dyDescent="0.25">
      <c r="H28550" s="1"/>
    </row>
    <row r="28551" spans="8:8" x14ac:dyDescent="0.25">
      <c r="H28551" s="1"/>
    </row>
    <row r="28552" spans="8:8" x14ac:dyDescent="0.25">
      <c r="H28552" s="1"/>
    </row>
    <row r="28553" spans="8:8" x14ac:dyDescent="0.25">
      <c r="H28553" s="1"/>
    </row>
    <row r="28554" spans="8:8" x14ac:dyDescent="0.25">
      <c r="H28554" s="1"/>
    </row>
    <row r="28555" spans="8:8" x14ac:dyDescent="0.25">
      <c r="H28555" s="1"/>
    </row>
    <row r="28556" spans="8:8" x14ac:dyDescent="0.25">
      <c r="H28556" s="1"/>
    </row>
    <row r="28557" spans="8:8" x14ac:dyDescent="0.25">
      <c r="H28557" s="1"/>
    </row>
    <row r="28558" spans="8:8" x14ac:dyDescent="0.25">
      <c r="H28558" s="1"/>
    </row>
    <row r="28559" spans="8:8" x14ac:dyDescent="0.25">
      <c r="H28559" s="1"/>
    </row>
    <row r="28560" spans="8:8" x14ac:dyDescent="0.25">
      <c r="H28560" s="1"/>
    </row>
    <row r="28561" spans="8:8" x14ac:dyDescent="0.25">
      <c r="H28561" s="1"/>
    </row>
    <row r="28562" spans="8:8" x14ac:dyDescent="0.25">
      <c r="H28562" s="1"/>
    </row>
    <row r="28563" spans="8:8" x14ac:dyDescent="0.25">
      <c r="H28563" s="1"/>
    </row>
    <row r="28564" spans="8:8" x14ac:dyDescent="0.25">
      <c r="H28564" s="1"/>
    </row>
    <row r="28565" spans="8:8" x14ac:dyDescent="0.25">
      <c r="H28565" s="1"/>
    </row>
    <row r="28566" spans="8:8" x14ac:dyDescent="0.25">
      <c r="H28566" s="1"/>
    </row>
    <row r="28567" spans="8:8" x14ac:dyDescent="0.25">
      <c r="H28567" s="1"/>
    </row>
    <row r="28568" spans="8:8" x14ac:dyDescent="0.25">
      <c r="H28568" s="1"/>
    </row>
    <row r="28569" spans="8:8" x14ac:dyDescent="0.25">
      <c r="H28569" s="1"/>
    </row>
    <row r="28570" spans="8:8" x14ac:dyDescent="0.25">
      <c r="H28570" s="1"/>
    </row>
    <row r="28571" spans="8:8" x14ac:dyDescent="0.25">
      <c r="H28571" s="1"/>
    </row>
    <row r="28572" spans="8:8" x14ac:dyDescent="0.25">
      <c r="H28572" s="1"/>
    </row>
    <row r="28573" spans="8:8" x14ac:dyDescent="0.25">
      <c r="H28573" s="1"/>
    </row>
    <row r="28574" spans="8:8" x14ac:dyDescent="0.25">
      <c r="H28574" s="1"/>
    </row>
    <row r="28575" spans="8:8" x14ac:dyDescent="0.25">
      <c r="H28575" s="1"/>
    </row>
    <row r="28576" spans="8:8" x14ac:dyDescent="0.25">
      <c r="H28576" s="1"/>
    </row>
    <row r="28577" spans="8:8" x14ac:dyDescent="0.25">
      <c r="H28577" s="1"/>
    </row>
    <row r="28578" spans="8:8" x14ac:dyDescent="0.25">
      <c r="H28578" s="1"/>
    </row>
    <row r="28579" spans="8:8" x14ac:dyDescent="0.25">
      <c r="H28579" s="1"/>
    </row>
    <row r="28580" spans="8:8" x14ac:dyDescent="0.25">
      <c r="H28580" s="1"/>
    </row>
    <row r="28581" spans="8:8" x14ac:dyDescent="0.25">
      <c r="H28581" s="1"/>
    </row>
    <row r="28582" spans="8:8" x14ac:dyDescent="0.25">
      <c r="H28582" s="1"/>
    </row>
    <row r="28583" spans="8:8" x14ac:dyDescent="0.25">
      <c r="H28583" s="1"/>
    </row>
    <row r="28584" spans="8:8" x14ac:dyDescent="0.25">
      <c r="H28584" s="1"/>
    </row>
    <row r="28585" spans="8:8" x14ac:dyDescent="0.25">
      <c r="H28585" s="1"/>
    </row>
    <row r="28586" spans="8:8" x14ac:dyDescent="0.25">
      <c r="H28586" s="1"/>
    </row>
    <row r="28587" spans="8:8" x14ac:dyDescent="0.25">
      <c r="H28587" s="1"/>
    </row>
    <row r="28588" spans="8:8" x14ac:dyDescent="0.25">
      <c r="H28588" s="1"/>
    </row>
    <row r="28589" spans="8:8" x14ac:dyDescent="0.25">
      <c r="H28589" s="1"/>
    </row>
    <row r="28590" spans="8:8" x14ac:dyDescent="0.25">
      <c r="H28590" s="1"/>
    </row>
    <row r="28591" spans="8:8" x14ac:dyDescent="0.25">
      <c r="H28591" s="1"/>
    </row>
    <row r="28592" spans="8:8" x14ac:dyDescent="0.25">
      <c r="H28592" s="1"/>
    </row>
    <row r="28593" spans="8:8" x14ac:dyDescent="0.25">
      <c r="H28593" s="1"/>
    </row>
    <row r="28594" spans="8:8" x14ac:dyDescent="0.25">
      <c r="H28594" s="1"/>
    </row>
    <row r="28595" spans="8:8" x14ac:dyDescent="0.25">
      <c r="H28595" s="1"/>
    </row>
    <row r="28596" spans="8:8" x14ac:dyDescent="0.25">
      <c r="H28596" s="1"/>
    </row>
    <row r="28597" spans="8:8" x14ac:dyDescent="0.25">
      <c r="H28597" s="1"/>
    </row>
    <row r="28598" spans="8:8" x14ac:dyDescent="0.25">
      <c r="H28598" s="1"/>
    </row>
    <row r="28599" spans="8:8" x14ac:dyDescent="0.25">
      <c r="H28599" s="1"/>
    </row>
    <row r="28600" spans="8:8" x14ac:dyDescent="0.25">
      <c r="H28600" s="1"/>
    </row>
    <row r="28601" spans="8:8" x14ac:dyDescent="0.25">
      <c r="H28601" s="1"/>
    </row>
    <row r="28602" spans="8:8" x14ac:dyDescent="0.25">
      <c r="H28602" s="1"/>
    </row>
    <row r="28603" spans="8:8" x14ac:dyDescent="0.25">
      <c r="H28603" s="1"/>
    </row>
    <row r="28604" spans="8:8" x14ac:dyDescent="0.25">
      <c r="H28604" s="1"/>
    </row>
    <row r="28605" spans="8:8" x14ac:dyDescent="0.25">
      <c r="H28605" s="1"/>
    </row>
    <row r="28606" spans="8:8" x14ac:dyDescent="0.25">
      <c r="H28606" s="1"/>
    </row>
    <row r="28607" spans="8:8" x14ac:dyDescent="0.25">
      <c r="H28607" s="1"/>
    </row>
    <row r="28608" spans="8:8" x14ac:dyDescent="0.25">
      <c r="H28608" s="1"/>
    </row>
    <row r="28609" spans="8:8" x14ac:dyDescent="0.25">
      <c r="H28609" s="1"/>
    </row>
    <row r="28610" spans="8:8" x14ac:dyDescent="0.25">
      <c r="H28610" s="1"/>
    </row>
    <row r="28611" spans="8:8" x14ac:dyDescent="0.25">
      <c r="H28611" s="1"/>
    </row>
    <row r="28612" spans="8:8" x14ac:dyDescent="0.25">
      <c r="H28612" s="1"/>
    </row>
    <row r="28613" spans="8:8" x14ac:dyDescent="0.25">
      <c r="H28613" s="1"/>
    </row>
    <row r="28614" spans="8:8" x14ac:dyDescent="0.25">
      <c r="H28614" s="1"/>
    </row>
    <row r="28615" spans="8:8" x14ac:dyDescent="0.25">
      <c r="H28615" s="1"/>
    </row>
    <row r="28616" spans="8:8" x14ac:dyDescent="0.25">
      <c r="H28616" s="1"/>
    </row>
    <row r="28617" spans="8:8" x14ac:dyDescent="0.25">
      <c r="H28617" s="1"/>
    </row>
    <row r="28618" spans="8:8" x14ac:dyDescent="0.25">
      <c r="H28618" s="1"/>
    </row>
    <row r="28619" spans="8:8" x14ac:dyDescent="0.25">
      <c r="H28619" s="1"/>
    </row>
    <row r="28620" spans="8:8" x14ac:dyDescent="0.25">
      <c r="H28620" s="1"/>
    </row>
    <row r="28621" spans="8:8" x14ac:dyDescent="0.25">
      <c r="H28621" s="1"/>
    </row>
    <row r="28622" spans="8:8" x14ac:dyDescent="0.25">
      <c r="H28622" s="1"/>
    </row>
    <row r="28623" spans="8:8" x14ac:dyDescent="0.25">
      <c r="H28623" s="1"/>
    </row>
    <row r="28624" spans="8:8" x14ac:dyDescent="0.25">
      <c r="H28624" s="1"/>
    </row>
    <row r="28625" spans="8:8" x14ac:dyDescent="0.25">
      <c r="H28625" s="1"/>
    </row>
    <row r="28626" spans="8:8" x14ac:dyDescent="0.25">
      <c r="H28626" s="1"/>
    </row>
    <row r="28627" spans="8:8" x14ac:dyDescent="0.25">
      <c r="H28627" s="1"/>
    </row>
    <row r="28628" spans="8:8" x14ac:dyDescent="0.25">
      <c r="H28628" s="1"/>
    </row>
    <row r="28629" spans="8:8" x14ac:dyDescent="0.25">
      <c r="H28629" s="1"/>
    </row>
    <row r="28630" spans="8:8" x14ac:dyDescent="0.25">
      <c r="H28630" s="1"/>
    </row>
    <row r="28631" spans="8:8" x14ac:dyDescent="0.25">
      <c r="H28631" s="1"/>
    </row>
    <row r="28632" spans="8:8" x14ac:dyDescent="0.25">
      <c r="H28632" s="1"/>
    </row>
    <row r="28633" spans="8:8" x14ac:dyDescent="0.25">
      <c r="H28633" s="1"/>
    </row>
    <row r="28634" spans="8:8" x14ac:dyDescent="0.25">
      <c r="H28634" s="1"/>
    </row>
    <row r="28635" spans="8:8" x14ac:dyDescent="0.25">
      <c r="H28635" s="1"/>
    </row>
    <row r="28636" spans="8:8" x14ac:dyDescent="0.25">
      <c r="H28636" s="1"/>
    </row>
    <row r="28637" spans="8:8" x14ac:dyDescent="0.25">
      <c r="H28637" s="1"/>
    </row>
    <row r="28638" spans="8:8" x14ac:dyDescent="0.25">
      <c r="H28638" s="1"/>
    </row>
    <row r="28639" spans="8:8" x14ac:dyDescent="0.25">
      <c r="H28639" s="1"/>
    </row>
    <row r="28640" spans="8:8" x14ac:dyDescent="0.25">
      <c r="H28640" s="1"/>
    </row>
    <row r="28641" spans="8:8" x14ac:dyDescent="0.25">
      <c r="H28641" s="1"/>
    </row>
    <row r="28642" spans="8:8" x14ac:dyDescent="0.25">
      <c r="H28642" s="1"/>
    </row>
    <row r="28643" spans="8:8" x14ac:dyDescent="0.25">
      <c r="H28643" s="1"/>
    </row>
    <row r="28644" spans="8:8" x14ac:dyDescent="0.25">
      <c r="H28644" s="1"/>
    </row>
    <row r="28645" spans="8:8" x14ac:dyDescent="0.25">
      <c r="H28645" s="1"/>
    </row>
    <row r="28646" spans="8:8" x14ac:dyDescent="0.25">
      <c r="H28646" s="1"/>
    </row>
    <row r="28647" spans="8:8" x14ac:dyDescent="0.25">
      <c r="H28647" s="1"/>
    </row>
    <row r="28648" spans="8:8" x14ac:dyDescent="0.25">
      <c r="H28648" s="1"/>
    </row>
    <row r="28649" spans="8:8" x14ac:dyDescent="0.25">
      <c r="H28649" s="1"/>
    </row>
    <row r="28650" spans="8:8" x14ac:dyDescent="0.25">
      <c r="H28650" s="1"/>
    </row>
    <row r="28651" spans="8:8" x14ac:dyDescent="0.25">
      <c r="H28651" s="1"/>
    </row>
    <row r="28652" spans="8:8" x14ac:dyDescent="0.25">
      <c r="H28652" s="1"/>
    </row>
    <row r="28653" spans="8:8" x14ac:dyDescent="0.25">
      <c r="H28653" s="1"/>
    </row>
    <row r="28654" spans="8:8" x14ac:dyDescent="0.25">
      <c r="H28654" s="1"/>
    </row>
    <row r="28655" spans="8:8" x14ac:dyDescent="0.25">
      <c r="H28655" s="1"/>
    </row>
    <row r="28656" spans="8:8" x14ac:dyDescent="0.25">
      <c r="H28656" s="1"/>
    </row>
    <row r="28657" spans="8:8" x14ac:dyDescent="0.25">
      <c r="H28657" s="1"/>
    </row>
    <row r="28658" spans="8:8" x14ac:dyDescent="0.25">
      <c r="H28658" s="1"/>
    </row>
    <row r="28659" spans="8:8" x14ac:dyDescent="0.25">
      <c r="H28659" s="1"/>
    </row>
    <row r="28660" spans="8:8" x14ac:dyDescent="0.25">
      <c r="H28660" s="1"/>
    </row>
    <row r="28661" spans="8:8" x14ac:dyDescent="0.25">
      <c r="H28661" s="1"/>
    </row>
    <row r="28662" spans="8:8" x14ac:dyDescent="0.25">
      <c r="H28662" s="1"/>
    </row>
    <row r="28663" spans="8:8" x14ac:dyDescent="0.25">
      <c r="H28663" s="1"/>
    </row>
    <row r="28664" spans="8:8" x14ac:dyDescent="0.25">
      <c r="H28664" s="1"/>
    </row>
    <row r="28665" spans="8:8" x14ac:dyDescent="0.25">
      <c r="H28665" s="1"/>
    </row>
    <row r="28666" spans="8:8" x14ac:dyDescent="0.25">
      <c r="H28666" s="1"/>
    </row>
    <row r="28667" spans="8:8" x14ac:dyDescent="0.25">
      <c r="H28667" s="1"/>
    </row>
    <row r="28668" spans="8:8" x14ac:dyDescent="0.25">
      <c r="H28668" s="1"/>
    </row>
    <row r="28669" spans="8:8" x14ac:dyDescent="0.25">
      <c r="H28669" s="1"/>
    </row>
    <row r="28670" spans="8:8" x14ac:dyDescent="0.25">
      <c r="H28670" s="1"/>
    </row>
    <row r="28671" spans="8:8" x14ac:dyDescent="0.25">
      <c r="H28671" s="1"/>
    </row>
    <row r="28672" spans="8:8" x14ac:dyDescent="0.25">
      <c r="H28672" s="1"/>
    </row>
    <row r="28673" spans="8:8" x14ac:dyDescent="0.25">
      <c r="H28673" s="1"/>
    </row>
    <row r="28674" spans="8:8" x14ac:dyDescent="0.25">
      <c r="H28674" s="1"/>
    </row>
    <row r="28675" spans="8:8" x14ac:dyDescent="0.25">
      <c r="H28675" s="1"/>
    </row>
    <row r="28676" spans="8:8" x14ac:dyDescent="0.25">
      <c r="H28676" s="1"/>
    </row>
    <row r="28677" spans="8:8" x14ac:dyDescent="0.25">
      <c r="H28677" s="1"/>
    </row>
    <row r="28678" spans="8:8" x14ac:dyDescent="0.25">
      <c r="H28678" s="1"/>
    </row>
    <row r="28679" spans="8:8" x14ac:dyDescent="0.25">
      <c r="H28679" s="1"/>
    </row>
    <row r="28680" spans="8:8" x14ac:dyDescent="0.25">
      <c r="H28680" s="1"/>
    </row>
    <row r="28681" spans="8:8" x14ac:dyDescent="0.25">
      <c r="H28681" s="1"/>
    </row>
    <row r="28682" spans="8:8" x14ac:dyDescent="0.25">
      <c r="H28682" s="1"/>
    </row>
    <row r="28683" spans="8:8" x14ac:dyDescent="0.25">
      <c r="H28683" s="1"/>
    </row>
    <row r="28684" spans="8:8" x14ac:dyDescent="0.25">
      <c r="H28684" s="1"/>
    </row>
    <row r="28685" spans="8:8" x14ac:dyDescent="0.25">
      <c r="H28685" s="1"/>
    </row>
    <row r="28686" spans="8:8" x14ac:dyDescent="0.25">
      <c r="H28686" s="1"/>
    </row>
    <row r="28687" spans="8:8" x14ac:dyDescent="0.25">
      <c r="H28687" s="1"/>
    </row>
    <row r="28688" spans="8:8" x14ac:dyDescent="0.25">
      <c r="H28688" s="1"/>
    </row>
    <row r="28689" spans="8:8" x14ac:dyDescent="0.25">
      <c r="H28689" s="1"/>
    </row>
    <row r="28690" spans="8:8" x14ac:dyDescent="0.25">
      <c r="H28690" s="1"/>
    </row>
    <row r="28691" spans="8:8" x14ac:dyDescent="0.25">
      <c r="H28691" s="1"/>
    </row>
    <row r="28692" spans="8:8" x14ac:dyDescent="0.25">
      <c r="H28692" s="1"/>
    </row>
    <row r="28693" spans="8:8" x14ac:dyDescent="0.25">
      <c r="H28693" s="1"/>
    </row>
    <row r="28694" spans="8:8" x14ac:dyDescent="0.25">
      <c r="H28694" s="1"/>
    </row>
    <row r="28695" spans="8:8" x14ac:dyDescent="0.25">
      <c r="H28695" s="1"/>
    </row>
    <row r="28696" spans="8:8" x14ac:dyDescent="0.25">
      <c r="H28696" s="1"/>
    </row>
    <row r="28697" spans="8:8" x14ac:dyDescent="0.25">
      <c r="H28697" s="1"/>
    </row>
    <row r="28698" spans="8:8" x14ac:dyDescent="0.25">
      <c r="H28698" s="1"/>
    </row>
    <row r="28699" spans="8:8" x14ac:dyDescent="0.25">
      <c r="H28699" s="1"/>
    </row>
    <row r="28700" spans="8:8" x14ac:dyDescent="0.25">
      <c r="H28700" s="1"/>
    </row>
    <row r="28701" spans="8:8" x14ac:dyDescent="0.25">
      <c r="H28701" s="1"/>
    </row>
    <row r="28702" spans="8:8" x14ac:dyDescent="0.25">
      <c r="H28702" s="1"/>
    </row>
    <row r="28703" spans="8:8" x14ac:dyDescent="0.25">
      <c r="H28703" s="1"/>
    </row>
    <row r="28704" spans="8:8" x14ac:dyDescent="0.25">
      <c r="H28704" s="1"/>
    </row>
    <row r="28705" spans="8:8" x14ac:dyDescent="0.25">
      <c r="H28705" s="1"/>
    </row>
    <row r="28706" spans="8:8" x14ac:dyDescent="0.25">
      <c r="H28706" s="1"/>
    </row>
    <row r="28707" spans="8:8" x14ac:dyDescent="0.25">
      <c r="H28707" s="1"/>
    </row>
    <row r="28708" spans="8:8" x14ac:dyDescent="0.25">
      <c r="H28708" s="1"/>
    </row>
    <row r="28709" spans="8:8" x14ac:dyDescent="0.25">
      <c r="H28709" s="1"/>
    </row>
    <row r="28710" spans="8:8" x14ac:dyDescent="0.25">
      <c r="H28710" s="1"/>
    </row>
    <row r="28711" spans="8:8" x14ac:dyDescent="0.25">
      <c r="H28711" s="1"/>
    </row>
    <row r="28712" spans="8:8" x14ac:dyDescent="0.25">
      <c r="H28712" s="1"/>
    </row>
    <row r="28713" spans="8:8" x14ac:dyDescent="0.25">
      <c r="H28713" s="1"/>
    </row>
    <row r="28714" spans="8:8" x14ac:dyDescent="0.25">
      <c r="H28714" s="1"/>
    </row>
    <row r="28715" spans="8:8" x14ac:dyDescent="0.25">
      <c r="H28715" s="1"/>
    </row>
    <row r="28716" spans="8:8" x14ac:dyDescent="0.25">
      <c r="H28716" s="1"/>
    </row>
    <row r="28717" spans="8:8" x14ac:dyDescent="0.25">
      <c r="H28717" s="1"/>
    </row>
    <row r="28718" spans="8:8" x14ac:dyDescent="0.25">
      <c r="H28718" s="1"/>
    </row>
    <row r="28719" spans="8:8" x14ac:dyDescent="0.25">
      <c r="H28719" s="1"/>
    </row>
    <row r="28720" spans="8:8" x14ac:dyDescent="0.25">
      <c r="H28720" s="1"/>
    </row>
    <row r="28721" spans="8:8" x14ac:dyDescent="0.25">
      <c r="H28721" s="1"/>
    </row>
    <row r="28722" spans="8:8" x14ac:dyDescent="0.25">
      <c r="H28722" s="1"/>
    </row>
    <row r="28723" spans="8:8" x14ac:dyDescent="0.25">
      <c r="H28723" s="1"/>
    </row>
    <row r="28724" spans="8:8" x14ac:dyDescent="0.25">
      <c r="H28724" s="1"/>
    </row>
    <row r="28725" spans="8:8" x14ac:dyDescent="0.25">
      <c r="H28725" s="1"/>
    </row>
    <row r="28726" spans="8:8" x14ac:dyDescent="0.25">
      <c r="H28726" s="1"/>
    </row>
    <row r="28727" spans="8:8" x14ac:dyDescent="0.25">
      <c r="H28727" s="1"/>
    </row>
    <row r="28728" spans="8:8" x14ac:dyDescent="0.25">
      <c r="H28728" s="1"/>
    </row>
    <row r="28729" spans="8:8" x14ac:dyDescent="0.25">
      <c r="H28729" s="1"/>
    </row>
    <row r="28730" spans="8:8" x14ac:dyDescent="0.25">
      <c r="H28730" s="1"/>
    </row>
    <row r="28731" spans="8:8" x14ac:dyDescent="0.25">
      <c r="H28731" s="1"/>
    </row>
    <row r="28732" spans="8:8" x14ac:dyDescent="0.25">
      <c r="H28732" s="1"/>
    </row>
    <row r="28733" spans="8:8" x14ac:dyDescent="0.25">
      <c r="H28733" s="1"/>
    </row>
    <row r="28734" spans="8:8" x14ac:dyDescent="0.25">
      <c r="H28734" s="1"/>
    </row>
    <row r="28735" spans="8:8" x14ac:dyDescent="0.25">
      <c r="H28735" s="1"/>
    </row>
    <row r="28736" spans="8:8" x14ac:dyDescent="0.25">
      <c r="H28736" s="1"/>
    </row>
    <row r="28737" spans="8:8" x14ac:dyDescent="0.25">
      <c r="H28737" s="1"/>
    </row>
    <row r="28738" spans="8:8" x14ac:dyDescent="0.25">
      <c r="H28738" s="1"/>
    </row>
    <row r="28739" spans="8:8" x14ac:dyDescent="0.25">
      <c r="H28739" s="1"/>
    </row>
    <row r="28740" spans="8:8" x14ac:dyDescent="0.25">
      <c r="H28740" s="1"/>
    </row>
    <row r="28741" spans="8:8" x14ac:dyDescent="0.25">
      <c r="H28741" s="1"/>
    </row>
    <row r="28742" spans="8:8" x14ac:dyDescent="0.25">
      <c r="H28742" s="1"/>
    </row>
    <row r="28743" spans="8:8" x14ac:dyDescent="0.25">
      <c r="H28743" s="1"/>
    </row>
    <row r="28744" spans="8:8" x14ac:dyDescent="0.25">
      <c r="H28744" s="1"/>
    </row>
    <row r="28745" spans="8:8" x14ac:dyDescent="0.25">
      <c r="H28745" s="1"/>
    </row>
    <row r="28746" spans="8:8" x14ac:dyDescent="0.25">
      <c r="H28746" s="1"/>
    </row>
    <row r="28747" spans="8:8" x14ac:dyDescent="0.25">
      <c r="H28747" s="1"/>
    </row>
    <row r="28748" spans="8:8" x14ac:dyDescent="0.25">
      <c r="H28748" s="1"/>
    </row>
    <row r="28749" spans="8:8" x14ac:dyDescent="0.25">
      <c r="H28749" s="1"/>
    </row>
    <row r="28750" spans="8:8" x14ac:dyDescent="0.25">
      <c r="H28750" s="1"/>
    </row>
    <row r="28751" spans="8:8" x14ac:dyDescent="0.25">
      <c r="H28751" s="1"/>
    </row>
    <row r="28752" spans="8:8" x14ac:dyDescent="0.25">
      <c r="H28752" s="1"/>
    </row>
    <row r="28753" spans="8:8" x14ac:dyDescent="0.25">
      <c r="H28753" s="1"/>
    </row>
    <row r="28754" spans="8:8" x14ac:dyDescent="0.25">
      <c r="H28754" s="1"/>
    </row>
    <row r="28755" spans="8:8" x14ac:dyDescent="0.25">
      <c r="H28755" s="1"/>
    </row>
    <row r="28756" spans="8:8" x14ac:dyDescent="0.25">
      <c r="H28756" s="1"/>
    </row>
    <row r="28757" spans="8:8" x14ac:dyDescent="0.25">
      <c r="H28757" s="1"/>
    </row>
    <row r="28758" spans="8:8" x14ac:dyDescent="0.25">
      <c r="H28758" s="1"/>
    </row>
    <row r="28759" spans="8:8" x14ac:dyDescent="0.25">
      <c r="H28759" s="1"/>
    </row>
    <row r="28760" spans="8:8" x14ac:dyDescent="0.25">
      <c r="H28760" s="1"/>
    </row>
    <row r="28761" spans="8:8" x14ac:dyDescent="0.25">
      <c r="H28761" s="1"/>
    </row>
    <row r="28762" spans="8:8" x14ac:dyDescent="0.25">
      <c r="H28762" s="1"/>
    </row>
    <row r="28763" spans="8:8" x14ac:dyDescent="0.25">
      <c r="H28763" s="1"/>
    </row>
    <row r="28764" spans="8:8" x14ac:dyDescent="0.25">
      <c r="H28764" s="1"/>
    </row>
    <row r="28765" spans="8:8" x14ac:dyDescent="0.25">
      <c r="H28765" s="1"/>
    </row>
    <row r="28766" spans="8:8" x14ac:dyDescent="0.25">
      <c r="H28766" s="1"/>
    </row>
    <row r="28767" spans="8:8" x14ac:dyDescent="0.25">
      <c r="H28767" s="1"/>
    </row>
    <row r="28768" spans="8:8" x14ac:dyDescent="0.25">
      <c r="H28768" s="1"/>
    </row>
    <row r="28769" spans="8:8" x14ac:dyDescent="0.25">
      <c r="H28769" s="1"/>
    </row>
    <row r="28770" spans="8:8" x14ac:dyDescent="0.25">
      <c r="H28770" s="1"/>
    </row>
    <row r="28771" spans="8:8" x14ac:dyDescent="0.25">
      <c r="H28771" s="1"/>
    </row>
    <row r="28772" spans="8:8" x14ac:dyDescent="0.25">
      <c r="H28772" s="1"/>
    </row>
    <row r="28773" spans="8:8" x14ac:dyDescent="0.25">
      <c r="H28773" s="1"/>
    </row>
    <row r="28774" spans="8:8" x14ac:dyDescent="0.25">
      <c r="H28774" s="1"/>
    </row>
    <row r="28775" spans="8:8" x14ac:dyDescent="0.25">
      <c r="H28775" s="1"/>
    </row>
    <row r="28776" spans="8:8" x14ac:dyDescent="0.25">
      <c r="H28776" s="1"/>
    </row>
    <row r="28777" spans="8:8" x14ac:dyDescent="0.25">
      <c r="H28777" s="1"/>
    </row>
    <row r="28778" spans="8:8" x14ac:dyDescent="0.25">
      <c r="H28778" s="1"/>
    </row>
    <row r="28779" spans="8:8" x14ac:dyDescent="0.25">
      <c r="H28779" s="1"/>
    </row>
    <row r="28780" spans="8:8" x14ac:dyDescent="0.25">
      <c r="H28780" s="1"/>
    </row>
    <row r="28781" spans="8:8" x14ac:dyDescent="0.25">
      <c r="H28781" s="1"/>
    </row>
    <row r="28782" spans="8:8" x14ac:dyDescent="0.25">
      <c r="H28782" s="1"/>
    </row>
    <row r="28783" spans="8:8" x14ac:dyDescent="0.25">
      <c r="H28783" s="1"/>
    </row>
    <row r="28784" spans="8:8" x14ac:dyDescent="0.25">
      <c r="H28784" s="1"/>
    </row>
    <row r="28785" spans="8:8" x14ac:dyDescent="0.25">
      <c r="H28785" s="1"/>
    </row>
    <row r="28786" spans="8:8" x14ac:dyDescent="0.25">
      <c r="H28786" s="1"/>
    </row>
    <row r="28787" spans="8:8" x14ac:dyDescent="0.25">
      <c r="H28787" s="1"/>
    </row>
    <row r="28788" spans="8:8" x14ac:dyDescent="0.25">
      <c r="H28788" s="1"/>
    </row>
    <row r="28789" spans="8:8" x14ac:dyDescent="0.25">
      <c r="H28789" s="1"/>
    </row>
    <row r="28790" spans="8:8" x14ac:dyDescent="0.25">
      <c r="H28790" s="1"/>
    </row>
    <row r="28791" spans="8:8" x14ac:dyDescent="0.25">
      <c r="H28791" s="1"/>
    </row>
    <row r="28792" spans="8:8" x14ac:dyDescent="0.25">
      <c r="H28792" s="1"/>
    </row>
    <row r="28793" spans="8:8" x14ac:dyDescent="0.25">
      <c r="H28793" s="1"/>
    </row>
    <row r="28794" spans="8:8" x14ac:dyDescent="0.25">
      <c r="H28794" s="1"/>
    </row>
    <row r="28795" spans="8:8" x14ac:dyDescent="0.25">
      <c r="H28795" s="1"/>
    </row>
    <row r="28796" spans="8:8" x14ac:dyDescent="0.25">
      <c r="H28796" s="1"/>
    </row>
    <row r="28797" spans="8:8" x14ac:dyDescent="0.25">
      <c r="H28797" s="1"/>
    </row>
    <row r="28798" spans="8:8" x14ac:dyDescent="0.25">
      <c r="H28798" s="1"/>
    </row>
    <row r="28799" spans="8:8" x14ac:dyDescent="0.25">
      <c r="H28799" s="1"/>
    </row>
    <row r="28800" spans="8:8" x14ac:dyDescent="0.25">
      <c r="H28800" s="1"/>
    </row>
    <row r="28801" spans="8:8" x14ac:dyDescent="0.25">
      <c r="H28801" s="1"/>
    </row>
    <row r="28802" spans="8:8" x14ac:dyDescent="0.25">
      <c r="H28802" s="1"/>
    </row>
    <row r="28803" spans="8:8" x14ac:dyDescent="0.25">
      <c r="H28803" s="1"/>
    </row>
    <row r="28804" spans="8:8" x14ac:dyDescent="0.25">
      <c r="H28804" s="1"/>
    </row>
    <row r="28805" spans="8:8" x14ac:dyDescent="0.25">
      <c r="H28805" s="1"/>
    </row>
    <row r="28806" spans="8:8" x14ac:dyDescent="0.25">
      <c r="H28806" s="1"/>
    </row>
    <row r="28807" spans="8:8" x14ac:dyDescent="0.25">
      <c r="H28807" s="1"/>
    </row>
    <row r="28808" spans="8:8" x14ac:dyDescent="0.25">
      <c r="H28808" s="1"/>
    </row>
    <row r="28809" spans="8:8" x14ac:dyDescent="0.25">
      <c r="H28809" s="1"/>
    </row>
    <row r="28810" spans="8:8" x14ac:dyDescent="0.25">
      <c r="H28810" s="1"/>
    </row>
    <row r="28811" spans="8:8" x14ac:dyDescent="0.25">
      <c r="H28811" s="1"/>
    </row>
    <row r="28812" spans="8:8" x14ac:dyDescent="0.25">
      <c r="H28812" s="1"/>
    </row>
    <row r="28813" spans="8:8" x14ac:dyDescent="0.25">
      <c r="H28813" s="1"/>
    </row>
    <row r="28814" spans="8:8" x14ac:dyDescent="0.25">
      <c r="H28814" s="1"/>
    </row>
    <row r="28815" spans="8:8" x14ac:dyDescent="0.25">
      <c r="H28815" s="1"/>
    </row>
    <row r="28816" spans="8:8" x14ac:dyDescent="0.25">
      <c r="H28816" s="1"/>
    </row>
    <row r="28817" spans="8:8" x14ac:dyDescent="0.25">
      <c r="H28817" s="1"/>
    </row>
    <row r="28818" spans="8:8" x14ac:dyDescent="0.25">
      <c r="H28818" s="1"/>
    </row>
    <row r="28819" spans="8:8" x14ac:dyDescent="0.25">
      <c r="H28819" s="1"/>
    </row>
    <row r="28820" spans="8:8" x14ac:dyDescent="0.25">
      <c r="H28820" s="1"/>
    </row>
    <row r="28821" spans="8:8" x14ac:dyDescent="0.25">
      <c r="H28821" s="1"/>
    </row>
    <row r="28822" spans="8:8" x14ac:dyDescent="0.25">
      <c r="H28822" s="1"/>
    </row>
    <row r="28823" spans="8:8" x14ac:dyDescent="0.25">
      <c r="H28823" s="1"/>
    </row>
    <row r="28824" spans="8:8" x14ac:dyDescent="0.25">
      <c r="H28824" s="1"/>
    </row>
    <row r="28825" spans="8:8" x14ac:dyDescent="0.25">
      <c r="H28825" s="1"/>
    </row>
    <row r="28826" spans="8:8" x14ac:dyDescent="0.25">
      <c r="H28826" s="1"/>
    </row>
    <row r="28827" spans="8:8" x14ac:dyDescent="0.25">
      <c r="H28827" s="1"/>
    </row>
    <row r="28828" spans="8:8" x14ac:dyDescent="0.25">
      <c r="H28828" s="1"/>
    </row>
    <row r="28829" spans="8:8" x14ac:dyDescent="0.25">
      <c r="H28829" s="1"/>
    </row>
    <row r="28830" spans="8:8" x14ac:dyDescent="0.25">
      <c r="H28830" s="1"/>
    </row>
    <row r="28831" spans="8:8" x14ac:dyDescent="0.25">
      <c r="H28831" s="1"/>
    </row>
    <row r="28832" spans="8:8" x14ac:dyDescent="0.25">
      <c r="H28832" s="1"/>
    </row>
    <row r="28833" spans="8:8" x14ac:dyDescent="0.25">
      <c r="H28833" s="1"/>
    </row>
    <row r="28834" spans="8:8" x14ac:dyDescent="0.25">
      <c r="H28834" s="1"/>
    </row>
    <row r="28835" spans="8:8" x14ac:dyDescent="0.25">
      <c r="H28835" s="1"/>
    </row>
    <row r="28836" spans="8:8" x14ac:dyDescent="0.25">
      <c r="H28836" s="1"/>
    </row>
    <row r="28837" spans="8:8" x14ac:dyDescent="0.25">
      <c r="H28837" s="1"/>
    </row>
    <row r="28838" spans="8:8" x14ac:dyDescent="0.25">
      <c r="H28838" s="1"/>
    </row>
    <row r="28839" spans="8:8" x14ac:dyDescent="0.25">
      <c r="H28839" s="1"/>
    </row>
    <row r="28840" spans="8:8" x14ac:dyDescent="0.25">
      <c r="H28840" s="1"/>
    </row>
    <row r="28841" spans="8:8" x14ac:dyDescent="0.25">
      <c r="H28841" s="1"/>
    </row>
    <row r="28842" spans="8:8" x14ac:dyDescent="0.25">
      <c r="H28842" s="1"/>
    </row>
    <row r="28843" spans="8:8" x14ac:dyDescent="0.25">
      <c r="H28843" s="1"/>
    </row>
    <row r="28844" spans="8:8" x14ac:dyDescent="0.25">
      <c r="H28844" s="1"/>
    </row>
    <row r="28845" spans="8:8" x14ac:dyDescent="0.25">
      <c r="H28845" s="1"/>
    </row>
    <row r="28846" spans="8:8" x14ac:dyDescent="0.25">
      <c r="H28846" s="1"/>
    </row>
    <row r="28847" spans="8:8" x14ac:dyDescent="0.25">
      <c r="H28847" s="1"/>
    </row>
    <row r="28848" spans="8:8" x14ac:dyDescent="0.25">
      <c r="H28848" s="1"/>
    </row>
    <row r="28849" spans="8:8" x14ac:dyDescent="0.25">
      <c r="H28849" s="1"/>
    </row>
    <row r="28850" spans="8:8" x14ac:dyDescent="0.25">
      <c r="H28850" s="1"/>
    </row>
    <row r="28851" spans="8:8" x14ac:dyDescent="0.25">
      <c r="H28851" s="1"/>
    </row>
    <row r="28852" spans="8:8" x14ac:dyDescent="0.25">
      <c r="H28852" s="1"/>
    </row>
    <row r="28853" spans="8:8" x14ac:dyDescent="0.25">
      <c r="H28853" s="1"/>
    </row>
    <row r="28854" spans="8:8" x14ac:dyDescent="0.25">
      <c r="H28854" s="1"/>
    </row>
    <row r="28855" spans="8:8" x14ac:dyDescent="0.25">
      <c r="H28855" s="1"/>
    </row>
    <row r="28856" spans="8:8" x14ac:dyDescent="0.25">
      <c r="H28856" s="1"/>
    </row>
    <row r="28857" spans="8:8" x14ac:dyDescent="0.25">
      <c r="H28857" s="1"/>
    </row>
    <row r="28858" spans="8:8" x14ac:dyDescent="0.25">
      <c r="H28858" s="1"/>
    </row>
    <row r="28859" spans="8:8" x14ac:dyDescent="0.25">
      <c r="H28859" s="1"/>
    </row>
    <row r="28860" spans="8:8" x14ac:dyDescent="0.25">
      <c r="H28860" s="1"/>
    </row>
    <row r="28861" spans="8:8" x14ac:dyDescent="0.25">
      <c r="H28861" s="1"/>
    </row>
    <row r="28862" spans="8:8" x14ac:dyDescent="0.25">
      <c r="H28862" s="1"/>
    </row>
    <row r="28863" spans="8:8" x14ac:dyDescent="0.25">
      <c r="H28863" s="1"/>
    </row>
    <row r="28864" spans="8:8" x14ac:dyDescent="0.25">
      <c r="H28864" s="1"/>
    </row>
    <row r="28865" spans="8:8" x14ac:dyDescent="0.25">
      <c r="H28865" s="1"/>
    </row>
    <row r="28866" spans="8:8" x14ac:dyDescent="0.25">
      <c r="H28866" s="1"/>
    </row>
    <row r="28867" spans="8:8" x14ac:dyDescent="0.25">
      <c r="H28867" s="1"/>
    </row>
    <row r="28868" spans="8:8" x14ac:dyDescent="0.25">
      <c r="H28868" s="1"/>
    </row>
    <row r="28869" spans="8:8" x14ac:dyDescent="0.25">
      <c r="H28869" s="1"/>
    </row>
    <row r="28870" spans="8:8" x14ac:dyDescent="0.25">
      <c r="H28870" s="1"/>
    </row>
    <row r="28871" spans="8:8" x14ac:dyDescent="0.25">
      <c r="H28871" s="1"/>
    </row>
    <row r="28872" spans="8:8" x14ac:dyDescent="0.25">
      <c r="H28872" s="1"/>
    </row>
    <row r="28873" spans="8:8" x14ac:dyDescent="0.25">
      <c r="H28873" s="1"/>
    </row>
    <row r="28874" spans="8:8" x14ac:dyDescent="0.25">
      <c r="H28874" s="1"/>
    </row>
    <row r="28875" spans="8:8" x14ac:dyDescent="0.25">
      <c r="H28875" s="1"/>
    </row>
    <row r="28876" spans="8:8" x14ac:dyDescent="0.25">
      <c r="H28876" s="1"/>
    </row>
    <row r="28877" spans="8:8" x14ac:dyDescent="0.25">
      <c r="H28877" s="1"/>
    </row>
    <row r="28878" spans="8:8" x14ac:dyDescent="0.25">
      <c r="H28878" s="1"/>
    </row>
    <row r="28879" spans="8:8" x14ac:dyDescent="0.25">
      <c r="H28879" s="1"/>
    </row>
    <row r="28880" spans="8:8" x14ac:dyDescent="0.25">
      <c r="H28880" s="1"/>
    </row>
    <row r="28881" spans="8:8" x14ac:dyDescent="0.25">
      <c r="H28881" s="1"/>
    </row>
    <row r="28882" spans="8:8" x14ac:dyDescent="0.25">
      <c r="H28882" s="1"/>
    </row>
    <row r="28883" spans="8:8" x14ac:dyDescent="0.25">
      <c r="H28883" s="1"/>
    </row>
    <row r="28884" spans="8:8" x14ac:dyDescent="0.25">
      <c r="H28884" s="1"/>
    </row>
    <row r="28885" spans="8:8" x14ac:dyDescent="0.25">
      <c r="H28885" s="1"/>
    </row>
    <row r="28886" spans="8:8" x14ac:dyDescent="0.25">
      <c r="H28886" s="1"/>
    </row>
    <row r="28887" spans="8:8" x14ac:dyDescent="0.25">
      <c r="H28887" s="1"/>
    </row>
    <row r="28888" spans="8:8" x14ac:dyDescent="0.25">
      <c r="H28888" s="1"/>
    </row>
    <row r="28889" spans="8:8" x14ac:dyDescent="0.25">
      <c r="H28889" s="1"/>
    </row>
    <row r="28890" spans="8:8" x14ac:dyDescent="0.25">
      <c r="H28890" s="1"/>
    </row>
    <row r="28891" spans="8:8" x14ac:dyDescent="0.25">
      <c r="H28891" s="1"/>
    </row>
    <row r="28892" spans="8:8" x14ac:dyDescent="0.25">
      <c r="H28892" s="1"/>
    </row>
    <row r="28893" spans="8:8" x14ac:dyDescent="0.25">
      <c r="H28893" s="1"/>
    </row>
    <row r="28894" spans="8:8" x14ac:dyDescent="0.25">
      <c r="H28894" s="1"/>
    </row>
    <row r="28895" spans="8:8" x14ac:dyDescent="0.25">
      <c r="H28895" s="1"/>
    </row>
    <row r="28896" spans="8:8" x14ac:dyDescent="0.25">
      <c r="H28896" s="1"/>
    </row>
    <row r="28897" spans="8:8" x14ac:dyDescent="0.25">
      <c r="H28897" s="1"/>
    </row>
    <row r="28898" spans="8:8" x14ac:dyDescent="0.25">
      <c r="H28898" s="1"/>
    </row>
    <row r="28899" spans="8:8" x14ac:dyDescent="0.25">
      <c r="H28899" s="1"/>
    </row>
    <row r="28900" spans="8:8" x14ac:dyDescent="0.25">
      <c r="H28900" s="1"/>
    </row>
    <row r="28901" spans="8:8" x14ac:dyDescent="0.25">
      <c r="H28901" s="1"/>
    </row>
    <row r="28902" spans="8:8" x14ac:dyDescent="0.25">
      <c r="H28902" s="1"/>
    </row>
    <row r="28903" spans="8:8" x14ac:dyDescent="0.25">
      <c r="H28903" s="1"/>
    </row>
    <row r="28904" spans="8:8" x14ac:dyDescent="0.25">
      <c r="H28904" s="1"/>
    </row>
    <row r="28905" spans="8:8" x14ac:dyDescent="0.25">
      <c r="H28905" s="1"/>
    </row>
    <row r="28906" spans="8:8" x14ac:dyDescent="0.25">
      <c r="H28906" s="1"/>
    </row>
    <row r="28907" spans="8:8" x14ac:dyDescent="0.25">
      <c r="H28907" s="1"/>
    </row>
    <row r="28908" spans="8:8" x14ac:dyDescent="0.25">
      <c r="H28908" s="1"/>
    </row>
    <row r="28909" spans="8:8" x14ac:dyDescent="0.25">
      <c r="H28909" s="1"/>
    </row>
    <row r="28910" spans="8:8" x14ac:dyDescent="0.25">
      <c r="H28910" s="1"/>
    </row>
    <row r="28911" spans="8:8" x14ac:dyDescent="0.25">
      <c r="H28911" s="1"/>
    </row>
    <row r="28912" spans="8:8" x14ac:dyDescent="0.25">
      <c r="H28912" s="1"/>
    </row>
    <row r="28913" spans="8:8" x14ac:dyDescent="0.25">
      <c r="H28913" s="1"/>
    </row>
    <row r="28914" spans="8:8" x14ac:dyDescent="0.25">
      <c r="H28914" s="1"/>
    </row>
    <row r="28915" spans="8:8" x14ac:dyDescent="0.25">
      <c r="H28915" s="1"/>
    </row>
    <row r="28916" spans="8:8" x14ac:dyDescent="0.25">
      <c r="H28916" s="1"/>
    </row>
    <row r="28917" spans="8:8" x14ac:dyDescent="0.25">
      <c r="H28917" s="1"/>
    </row>
    <row r="28918" spans="8:8" x14ac:dyDescent="0.25">
      <c r="H28918" s="1"/>
    </row>
    <row r="28919" spans="8:8" x14ac:dyDescent="0.25">
      <c r="H28919" s="1"/>
    </row>
    <row r="28920" spans="8:8" x14ac:dyDescent="0.25">
      <c r="H28920" s="1"/>
    </row>
    <row r="28921" spans="8:8" x14ac:dyDescent="0.25">
      <c r="H28921" s="1"/>
    </row>
    <row r="28922" spans="8:8" x14ac:dyDescent="0.25">
      <c r="H28922" s="1"/>
    </row>
    <row r="28923" spans="8:8" x14ac:dyDescent="0.25">
      <c r="H28923" s="1"/>
    </row>
    <row r="28924" spans="8:8" x14ac:dyDescent="0.25">
      <c r="H28924" s="1"/>
    </row>
    <row r="28925" spans="8:8" x14ac:dyDescent="0.25">
      <c r="H28925" s="1"/>
    </row>
    <row r="28926" spans="8:8" x14ac:dyDescent="0.25">
      <c r="H28926" s="1"/>
    </row>
    <row r="28927" spans="8:8" x14ac:dyDescent="0.25">
      <c r="H28927" s="1"/>
    </row>
    <row r="28928" spans="8:8" x14ac:dyDescent="0.25">
      <c r="H28928" s="1"/>
    </row>
    <row r="28929" spans="8:8" x14ac:dyDescent="0.25">
      <c r="H28929" s="1"/>
    </row>
    <row r="28930" spans="8:8" x14ac:dyDescent="0.25">
      <c r="H28930" s="1"/>
    </row>
    <row r="28931" spans="8:8" x14ac:dyDescent="0.25">
      <c r="H28931" s="1"/>
    </row>
    <row r="28932" spans="8:8" x14ac:dyDescent="0.25">
      <c r="H28932" s="1"/>
    </row>
    <row r="28933" spans="8:8" x14ac:dyDescent="0.25">
      <c r="H28933" s="1"/>
    </row>
    <row r="28934" spans="8:8" x14ac:dyDescent="0.25">
      <c r="H28934" s="1"/>
    </row>
    <row r="28935" spans="8:8" x14ac:dyDescent="0.25">
      <c r="H28935" s="1"/>
    </row>
    <row r="28936" spans="8:8" x14ac:dyDescent="0.25">
      <c r="H28936" s="1"/>
    </row>
    <row r="28937" spans="8:8" x14ac:dyDescent="0.25">
      <c r="H28937" s="1"/>
    </row>
    <row r="28938" spans="8:8" x14ac:dyDescent="0.25">
      <c r="H28938" s="1"/>
    </row>
    <row r="28939" spans="8:8" x14ac:dyDescent="0.25">
      <c r="H28939" s="1"/>
    </row>
    <row r="28940" spans="8:8" x14ac:dyDescent="0.25">
      <c r="H28940" s="1"/>
    </row>
    <row r="28941" spans="8:8" x14ac:dyDescent="0.25">
      <c r="H28941" s="1"/>
    </row>
    <row r="28942" spans="8:8" x14ac:dyDescent="0.25">
      <c r="H28942" s="1"/>
    </row>
    <row r="28943" spans="8:8" x14ac:dyDescent="0.25">
      <c r="H28943" s="1"/>
    </row>
    <row r="28944" spans="8:8" x14ac:dyDescent="0.25">
      <c r="H28944" s="1"/>
    </row>
    <row r="28945" spans="8:8" x14ac:dyDescent="0.25">
      <c r="H28945" s="1"/>
    </row>
    <row r="28946" spans="8:8" x14ac:dyDescent="0.25">
      <c r="H28946" s="1"/>
    </row>
    <row r="28947" spans="8:8" x14ac:dyDescent="0.25">
      <c r="H28947" s="1"/>
    </row>
    <row r="28948" spans="8:8" x14ac:dyDescent="0.25">
      <c r="H28948" s="1"/>
    </row>
    <row r="28949" spans="8:8" x14ac:dyDescent="0.25">
      <c r="H28949" s="1"/>
    </row>
    <row r="28950" spans="8:8" x14ac:dyDescent="0.25">
      <c r="H28950" s="1"/>
    </row>
    <row r="28951" spans="8:8" x14ac:dyDescent="0.25">
      <c r="H28951" s="1"/>
    </row>
    <row r="28952" spans="8:8" x14ac:dyDescent="0.25">
      <c r="H28952" s="1"/>
    </row>
    <row r="28953" spans="8:8" x14ac:dyDescent="0.25">
      <c r="H28953" s="1"/>
    </row>
    <row r="28954" spans="8:8" x14ac:dyDescent="0.25">
      <c r="H28954" s="1"/>
    </row>
    <row r="28955" spans="8:8" x14ac:dyDescent="0.25">
      <c r="H28955" s="1"/>
    </row>
    <row r="28956" spans="8:8" x14ac:dyDescent="0.25">
      <c r="H28956" s="1"/>
    </row>
    <row r="28957" spans="8:8" x14ac:dyDescent="0.25">
      <c r="H28957" s="1"/>
    </row>
    <row r="28958" spans="8:8" x14ac:dyDescent="0.25">
      <c r="H28958" s="1"/>
    </row>
    <row r="28959" spans="8:8" x14ac:dyDescent="0.25">
      <c r="H28959" s="1"/>
    </row>
    <row r="28960" spans="8:8" x14ac:dyDescent="0.25">
      <c r="H28960" s="1"/>
    </row>
    <row r="28961" spans="8:8" x14ac:dyDescent="0.25">
      <c r="H28961" s="1"/>
    </row>
    <row r="28962" spans="8:8" x14ac:dyDescent="0.25">
      <c r="H28962" s="1"/>
    </row>
    <row r="28963" spans="8:8" x14ac:dyDescent="0.25">
      <c r="H28963" s="1"/>
    </row>
    <row r="28964" spans="8:8" x14ac:dyDescent="0.25">
      <c r="H28964" s="1"/>
    </row>
    <row r="28965" spans="8:8" x14ac:dyDescent="0.25">
      <c r="H28965" s="1"/>
    </row>
    <row r="28966" spans="8:8" x14ac:dyDescent="0.25">
      <c r="H28966" s="1"/>
    </row>
    <row r="28967" spans="8:8" x14ac:dyDescent="0.25">
      <c r="H28967" s="1"/>
    </row>
    <row r="28968" spans="8:8" x14ac:dyDescent="0.25">
      <c r="H28968" s="1"/>
    </row>
    <row r="28969" spans="8:8" x14ac:dyDescent="0.25">
      <c r="H28969" s="1"/>
    </row>
    <row r="28970" spans="8:8" x14ac:dyDescent="0.25">
      <c r="H28970" s="1"/>
    </row>
    <row r="28971" spans="8:8" x14ac:dyDescent="0.25">
      <c r="H28971" s="1"/>
    </row>
    <row r="28972" spans="8:8" x14ac:dyDescent="0.25">
      <c r="H28972" s="1"/>
    </row>
    <row r="28973" spans="8:8" x14ac:dyDescent="0.25">
      <c r="H28973" s="1"/>
    </row>
    <row r="28974" spans="8:8" x14ac:dyDescent="0.25">
      <c r="H28974" s="1"/>
    </row>
    <row r="28975" spans="8:8" x14ac:dyDescent="0.25">
      <c r="H28975" s="1"/>
    </row>
    <row r="28976" spans="8:8" x14ac:dyDescent="0.25">
      <c r="H28976" s="1"/>
    </row>
    <row r="28977" spans="8:8" x14ac:dyDescent="0.25">
      <c r="H28977" s="1"/>
    </row>
    <row r="28978" spans="8:8" x14ac:dyDescent="0.25">
      <c r="H28978" s="1"/>
    </row>
    <row r="28979" spans="8:8" x14ac:dyDescent="0.25">
      <c r="H28979" s="1"/>
    </row>
    <row r="28980" spans="8:8" x14ac:dyDescent="0.25">
      <c r="H28980" s="1"/>
    </row>
    <row r="28981" spans="8:8" x14ac:dyDescent="0.25">
      <c r="H28981" s="1"/>
    </row>
    <row r="28982" spans="8:8" x14ac:dyDescent="0.25">
      <c r="H28982" s="1"/>
    </row>
    <row r="28983" spans="8:8" x14ac:dyDescent="0.25">
      <c r="H28983" s="1"/>
    </row>
    <row r="28984" spans="8:8" x14ac:dyDescent="0.25">
      <c r="H28984" s="1"/>
    </row>
    <row r="28985" spans="8:8" x14ac:dyDescent="0.25">
      <c r="H28985" s="1"/>
    </row>
    <row r="28986" spans="8:8" x14ac:dyDescent="0.25">
      <c r="H28986" s="1"/>
    </row>
    <row r="28987" spans="8:8" x14ac:dyDescent="0.25">
      <c r="H28987" s="1"/>
    </row>
    <row r="28988" spans="8:8" x14ac:dyDescent="0.25">
      <c r="H28988" s="1"/>
    </row>
    <row r="28989" spans="8:8" x14ac:dyDescent="0.25">
      <c r="H28989" s="1"/>
    </row>
    <row r="28990" spans="8:8" x14ac:dyDescent="0.25">
      <c r="H28990" s="1"/>
    </row>
    <row r="28991" spans="8:8" x14ac:dyDescent="0.25">
      <c r="H28991" s="1"/>
    </row>
    <row r="28992" spans="8:8" x14ac:dyDescent="0.25">
      <c r="H28992" s="1"/>
    </row>
    <row r="28993" spans="8:8" x14ac:dyDescent="0.25">
      <c r="H28993" s="1"/>
    </row>
    <row r="28994" spans="8:8" x14ac:dyDescent="0.25">
      <c r="H28994" s="1"/>
    </row>
    <row r="28995" spans="8:8" x14ac:dyDescent="0.25">
      <c r="H28995" s="1"/>
    </row>
    <row r="28996" spans="8:8" x14ac:dyDescent="0.25">
      <c r="H28996" s="1"/>
    </row>
    <row r="28997" spans="8:8" x14ac:dyDescent="0.25">
      <c r="H28997" s="1"/>
    </row>
    <row r="28998" spans="8:8" x14ac:dyDescent="0.25">
      <c r="H28998" s="1"/>
    </row>
    <row r="28999" spans="8:8" x14ac:dyDescent="0.25">
      <c r="H28999" s="1"/>
    </row>
    <row r="29000" spans="8:8" x14ac:dyDescent="0.25">
      <c r="H29000" s="1"/>
    </row>
    <row r="29001" spans="8:8" x14ac:dyDescent="0.25">
      <c r="H29001" s="1"/>
    </row>
    <row r="29002" spans="8:8" x14ac:dyDescent="0.25">
      <c r="H29002" s="1"/>
    </row>
    <row r="29003" spans="8:8" x14ac:dyDescent="0.25">
      <c r="H29003" s="1"/>
    </row>
    <row r="29004" spans="8:8" x14ac:dyDescent="0.25">
      <c r="H29004" s="1"/>
    </row>
    <row r="29005" spans="8:8" x14ac:dyDescent="0.25">
      <c r="H29005" s="1"/>
    </row>
    <row r="29006" spans="8:8" x14ac:dyDescent="0.25">
      <c r="H29006" s="1"/>
    </row>
    <row r="29007" spans="8:8" x14ac:dyDescent="0.25">
      <c r="H29007" s="1"/>
    </row>
    <row r="29008" spans="8:8" x14ac:dyDescent="0.25">
      <c r="H29008" s="1"/>
    </row>
    <row r="29009" spans="8:8" x14ac:dyDescent="0.25">
      <c r="H29009" s="1"/>
    </row>
    <row r="29010" spans="8:8" x14ac:dyDescent="0.25">
      <c r="H29010" s="1"/>
    </row>
    <row r="29011" spans="8:8" x14ac:dyDescent="0.25">
      <c r="H29011" s="1"/>
    </row>
    <row r="29012" spans="8:8" x14ac:dyDescent="0.25">
      <c r="H29012" s="1"/>
    </row>
    <row r="29013" spans="8:8" x14ac:dyDescent="0.25">
      <c r="H29013" s="1"/>
    </row>
    <row r="29014" spans="8:8" x14ac:dyDescent="0.25">
      <c r="H29014" s="1"/>
    </row>
    <row r="29015" spans="8:8" x14ac:dyDescent="0.25">
      <c r="H29015" s="1"/>
    </row>
    <row r="29016" spans="8:8" x14ac:dyDescent="0.25">
      <c r="H29016" s="1"/>
    </row>
    <row r="29017" spans="8:8" x14ac:dyDescent="0.25">
      <c r="H29017" s="1"/>
    </row>
    <row r="29018" spans="8:8" x14ac:dyDescent="0.25">
      <c r="H29018" s="1"/>
    </row>
    <row r="29019" spans="8:8" x14ac:dyDescent="0.25">
      <c r="H29019" s="1"/>
    </row>
    <row r="29020" spans="8:8" x14ac:dyDescent="0.25">
      <c r="H29020" s="1"/>
    </row>
    <row r="29021" spans="8:8" x14ac:dyDescent="0.25">
      <c r="H29021" s="1"/>
    </row>
    <row r="29022" spans="8:8" x14ac:dyDescent="0.25">
      <c r="H29022" s="1"/>
    </row>
    <row r="29023" spans="8:8" x14ac:dyDescent="0.25">
      <c r="H29023" s="1"/>
    </row>
    <row r="29024" spans="8:8" x14ac:dyDescent="0.25">
      <c r="H29024" s="1"/>
    </row>
    <row r="29025" spans="8:8" x14ac:dyDescent="0.25">
      <c r="H29025" s="1"/>
    </row>
    <row r="29026" spans="8:8" x14ac:dyDescent="0.25">
      <c r="H29026" s="1"/>
    </row>
    <row r="29027" spans="8:8" x14ac:dyDescent="0.25">
      <c r="H29027" s="1"/>
    </row>
    <row r="29028" spans="8:8" x14ac:dyDescent="0.25">
      <c r="H29028" s="1"/>
    </row>
    <row r="29029" spans="8:8" x14ac:dyDescent="0.25">
      <c r="H29029" s="1"/>
    </row>
    <row r="29030" spans="8:8" x14ac:dyDescent="0.25">
      <c r="H29030" s="1"/>
    </row>
    <row r="29031" spans="8:8" x14ac:dyDescent="0.25">
      <c r="H29031" s="1"/>
    </row>
    <row r="29032" spans="8:8" x14ac:dyDescent="0.25">
      <c r="H29032" s="1"/>
    </row>
    <row r="29033" spans="8:8" x14ac:dyDescent="0.25">
      <c r="H29033" s="1"/>
    </row>
    <row r="29034" spans="8:8" x14ac:dyDescent="0.25">
      <c r="H29034" s="1"/>
    </row>
    <row r="29035" spans="8:8" x14ac:dyDescent="0.25">
      <c r="H29035" s="1"/>
    </row>
    <row r="29036" spans="8:8" x14ac:dyDescent="0.25">
      <c r="H29036" s="1"/>
    </row>
    <row r="29037" spans="8:8" x14ac:dyDescent="0.25">
      <c r="H29037" s="1"/>
    </row>
    <row r="29038" spans="8:8" x14ac:dyDescent="0.25">
      <c r="H29038" s="1"/>
    </row>
    <row r="29039" spans="8:8" x14ac:dyDescent="0.25">
      <c r="H29039" s="1"/>
    </row>
    <row r="29040" spans="8:8" x14ac:dyDescent="0.25">
      <c r="H29040" s="1"/>
    </row>
    <row r="29041" spans="8:8" x14ac:dyDescent="0.25">
      <c r="H29041" s="1"/>
    </row>
    <row r="29042" spans="8:8" x14ac:dyDescent="0.25">
      <c r="H29042" s="1"/>
    </row>
    <row r="29043" spans="8:8" x14ac:dyDescent="0.25">
      <c r="H29043" s="1"/>
    </row>
    <row r="29044" spans="8:8" x14ac:dyDescent="0.25">
      <c r="H29044" s="1"/>
    </row>
    <row r="29045" spans="8:8" x14ac:dyDescent="0.25">
      <c r="H29045" s="1"/>
    </row>
    <row r="29046" spans="8:8" x14ac:dyDescent="0.25">
      <c r="H29046" s="1"/>
    </row>
    <row r="29047" spans="8:8" x14ac:dyDescent="0.25">
      <c r="H29047" s="1"/>
    </row>
    <row r="29048" spans="8:8" x14ac:dyDescent="0.25">
      <c r="H29048" s="1"/>
    </row>
    <row r="29049" spans="8:8" x14ac:dyDescent="0.25">
      <c r="H29049" s="1"/>
    </row>
    <row r="29050" spans="8:8" x14ac:dyDescent="0.25">
      <c r="H29050" s="1"/>
    </row>
    <row r="29051" spans="8:8" x14ac:dyDescent="0.25">
      <c r="H29051" s="1"/>
    </row>
    <row r="29052" spans="8:8" x14ac:dyDescent="0.25">
      <c r="H29052" s="1"/>
    </row>
    <row r="29053" spans="8:8" x14ac:dyDescent="0.25">
      <c r="H29053" s="1"/>
    </row>
    <row r="29054" spans="8:8" x14ac:dyDescent="0.25">
      <c r="H29054" s="1"/>
    </row>
    <row r="29055" spans="8:8" x14ac:dyDescent="0.25">
      <c r="H29055" s="1"/>
    </row>
    <row r="29056" spans="8:8" x14ac:dyDescent="0.25">
      <c r="H29056" s="1"/>
    </row>
    <row r="29057" spans="8:8" x14ac:dyDescent="0.25">
      <c r="H29057" s="1"/>
    </row>
    <row r="29058" spans="8:8" x14ac:dyDescent="0.25">
      <c r="H29058" s="1"/>
    </row>
    <row r="29059" spans="8:8" x14ac:dyDescent="0.25">
      <c r="H29059" s="1"/>
    </row>
    <row r="29060" spans="8:8" x14ac:dyDescent="0.25">
      <c r="H29060" s="1"/>
    </row>
    <row r="29061" spans="8:8" x14ac:dyDescent="0.25">
      <c r="H29061" s="1"/>
    </row>
    <row r="29062" spans="8:8" x14ac:dyDescent="0.25">
      <c r="H29062" s="1"/>
    </row>
    <row r="29063" spans="8:8" x14ac:dyDescent="0.25">
      <c r="H29063" s="1"/>
    </row>
    <row r="29064" spans="8:8" x14ac:dyDescent="0.25">
      <c r="H29064" s="1"/>
    </row>
    <row r="29065" spans="8:8" x14ac:dyDescent="0.25">
      <c r="H29065" s="1"/>
    </row>
    <row r="29066" spans="8:8" x14ac:dyDescent="0.25">
      <c r="H29066" s="1"/>
    </row>
    <row r="29067" spans="8:8" x14ac:dyDescent="0.25">
      <c r="H29067" s="1"/>
    </row>
    <row r="29068" spans="8:8" x14ac:dyDescent="0.25">
      <c r="H29068" s="1"/>
    </row>
    <row r="29069" spans="8:8" x14ac:dyDescent="0.25">
      <c r="H29069" s="1"/>
    </row>
    <row r="29070" spans="8:8" x14ac:dyDescent="0.25">
      <c r="H29070" s="1"/>
    </row>
    <row r="29071" spans="8:8" x14ac:dyDescent="0.25">
      <c r="H29071" s="1"/>
    </row>
    <row r="29072" spans="8:8" x14ac:dyDescent="0.25">
      <c r="H29072" s="1"/>
    </row>
    <row r="29073" spans="8:8" x14ac:dyDescent="0.25">
      <c r="H29073" s="1"/>
    </row>
    <row r="29074" spans="8:8" x14ac:dyDescent="0.25">
      <c r="H29074" s="1"/>
    </row>
    <row r="29075" spans="8:8" x14ac:dyDescent="0.25">
      <c r="H29075" s="1"/>
    </row>
    <row r="29076" spans="8:8" x14ac:dyDescent="0.25">
      <c r="H29076" s="1"/>
    </row>
    <row r="29077" spans="8:8" x14ac:dyDescent="0.25">
      <c r="H29077" s="1"/>
    </row>
    <row r="29078" spans="8:8" x14ac:dyDescent="0.25">
      <c r="H29078" s="1"/>
    </row>
    <row r="29079" spans="8:8" x14ac:dyDescent="0.25">
      <c r="H29079" s="1"/>
    </row>
    <row r="29080" spans="8:8" x14ac:dyDescent="0.25">
      <c r="H29080" s="1"/>
    </row>
    <row r="29081" spans="8:8" x14ac:dyDescent="0.25">
      <c r="H29081" s="1"/>
    </row>
    <row r="29082" spans="8:8" x14ac:dyDescent="0.25">
      <c r="H29082" s="1"/>
    </row>
    <row r="29083" spans="8:8" x14ac:dyDescent="0.25">
      <c r="H29083" s="1"/>
    </row>
    <row r="29084" spans="8:8" x14ac:dyDescent="0.25">
      <c r="H29084" s="1"/>
    </row>
    <row r="29085" spans="8:8" x14ac:dyDescent="0.25">
      <c r="H29085" s="1"/>
    </row>
    <row r="29086" spans="8:8" x14ac:dyDescent="0.25">
      <c r="H29086" s="1"/>
    </row>
    <row r="29087" spans="8:8" x14ac:dyDescent="0.25">
      <c r="H29087" s="1"/>
    </row>
    <row r="29088" spans="8:8" x14ac:dyDescent="0.25">
      <c r="H29088" s="1"/>
    </row>
    <row r="29089" spans="8:8" x14ac:dyDescent="0.25">
      <c r="H29089" s="1"/>
    </row>
    <row r="29090" spans="8:8" x14ac:dyDescent="0.25">
      <c r="H29090" s="1"/>
    </row>
    <row r="29091" spans="8:8" x14ac:dyDescent="0.25">
      <c r="H29091" s="1"/>
    </row>
    <row r="29092" spans="8:8" x14ac:dyDescent="0.25">
      <c r="H29092" s="1"/>
    </row>
    <row r="29093" spans="8:8" x14ac:dyDescent="0.25">
      <c r="H29093" s="1"/>
    </row>
    <row r="29094" spans="8:8" x14ac:dyDescent="0.25">
      <c r="H29094" s="1"/>
    </row>
    <row r="29095" spans="8:8" x14ac:dyDescent="0.25">
      <c r="H29095" s="1"/>
    </row>
    <row r="29096" spans="8:8" x14ac:dyDescent="0.25">
      <c r="H29096" s="1"/>
    </row>
    <row r="29097" spans="8:8" x14ac:dyDescent="0.25">
      <c r="H29097" s="1"/>
    </row>
    <row r="29098" spans="8:8" x14ac:dyDescent="0.25">
      <c r="H29098" s="1"/>
    </row>
    <row r="29099" spans="8:8" x14ac:dyDescent="0.25">
      <c r="H29099" s="1"/>
    </row>
    <row r="29100" spans="8:8" x14ac:dyDescent="0.25">
      <c r="H29100" s="1"/>
    </row>
    <row r="29101" spans="8:8" x14ac:dyDescent="0.25">
      <c r="H29101" s="1"/>
    </row>
    <row r="29102" spans="8:8" x14ac:dyDescent="0.25">
      <c r="H29102" s="1"/>
    </row>
    <row r="29103" spans="8:8" x14ac:dyDescent="0.25">
      <c r="H29103" s="1"/>
    </row>
    <row r="29104" spans="8:8" x14ac:dyDescent="0.25">
      <c r="H29104" s="1"/>
    </row>
    <row r="29105" spans="8:8" x14ac:dyDescent="0.25">
      <c r="H29105" s="1"/>
    </row>
    <row r="29106" spans="8:8" x14ac:dyDescent="0.25">
      <c r="H29106" s="1"/>
    </row>
    <row r="29107" spans="8:8" x14ac:dyDescent="0.25">
      <c r="H29107" s="1"/>
    </row>
    <row r="29108" spans="8:8" x14ac:dyDescent="0.25">
      <c r="H29108" s="1"/>
    </row>
    <row r="29109" spans="8:8" x14ac:dyDescent="0.25">
      <c r="H29109" s="1"/>
    </row>
    <row r="29110" spans="8:8" x14ac:dyDescent="0.25">
      <c r="H29110" s="1"/>
    </row>
    <row r="29111" spans="8:8" x14ac:dyDescent="0.25">
      <c r="H29111" s="1"/>
    </row>
    <row r="29112" spans="8:8" x14ac:dyDescent="0.25">
      <c r="H29112" s="1"/>
    </row>
    <row r="29113" spans="8:8" x14ac:dyDescent="0.25">
      <c r="H29113" s="1"/>
    </row>
    <row r="29114" spans="8:8" x14ac:dyDescent="0.25">
      <c r="H29114" s="1"/>
    </row>
    <row r="29115" spans="8:8" x14ac:dyDescent="0.25">
      <c r="H29115" s="1"/>
    </row>
    <row r="29116" spans="8:8" x14ac:dyDescent="0.25">
      <c r="H29116" s="1"/>
    </row>
    <row r="29117" spans="8:8" x14ac:dyDescent="0.25">
      <c r="H29117" s="1"/>
    </row>
    <row r="29118" spans="8:8" x14ac:dyDescent="0.25">
      <c r="H29118" s="1"/>
    </row>
    <row r="29119" spans="8:8" x14ac:dyDescent="0.25">
      <c r="H29119" s="1"/>
    </row>
    <row r="29120" spans="8:8" x14ac:dyDescent="0.25">
      <c r="H29120" s="1"/>
    </row>
    <row r="29121" spans="8:8" x14ac:dyDescent="0.25">
      <c r="H29121" s="1"/>
    </row>
    <row r="29122" spans="8:8" x14ac:dyDescent="0.25">
      <c r="H29122" s="1"/>
    </row>
    <row r="29123" spans="8:8" x14ac:dyDescent="0.25">
      <c r="H29123" s="1"/>
    </row>
    <row r="29124" spans="8:8" x14ac:dyDescent="0.25">
      <c r="H29124" s="1"/>
    </row>
    <row r="29125" spans="8:8" x14ac:dyDescent="0.25">
      <c r="H29125" s="1"/>
    </row>
    <row r="29126" spans="8:8" x14ac:dyDescent="0.25">
      <c r="H29126" s="1"/>
    </row>
    <row r="29127" spans="8:8" x14ac:dyDescent="0.25">
      <c r="H29127" s="1"/>
    </row>
    <row r="29128" spans="8:8" x14ac:dyDescent="0.25">
      <c r="H29128" s="1"/>
    </row>
    <row r="29129" spans="8:8" x14ac:dyDescent="0.25">
      <c r="H29129" s="1"/>
    </row>
    <row r="29130" spans="8:8" x14ac:dyDescent="0.25">
      <c r="H29130" s="1"/>
    </row>
    <row r="29131" spans="8:8" x14ac:dyDescent="0.25">
      <c r="H29131" s="1"/>
    </row>
    <row r="29132" spans="8:8" x14ac:dyDescent="0.25">
      <c r="H29132" s="1"/>
    </row>
    <row r="29133" spans="8:8" x14ac:dyDescent="0.25">
      <c r="H29133" s="1"/>
    </row>
    <row r="29134" spans="8:8" x14ac:dyDescent="0.25">
      <c r="H29134" s="1"/>
    </row>
    <row r="29135" spans="8:8" x14ac:dyDescent="0.25">
      <c r="H29135" s="1"/>
    </row>
    <row r="29136" spans="8:8" x14ac:dyDescent="0.25">
      <c r="H29136" s="1"/>
    </row>
    <row r="29137" spans="8:8" x14ac:dyDescent="0.25">
      <c r="H29137" s="1"/>
    </row>
    <row r="29138" spans="8:8" x14ac:dyDescent="0.25">
      <c r="H29138" s="1"/>
    </row>
    <row r="29139" spans="8:8" x14ac:dyDescent="0.25">
      <c r="H29139" s="1"/>
    </row>
    <row r="29140" spans="8:8" x14ac:dyDescent="0.25">
      <c r="H29140" s="1"/>
    </row>
    <row r="29141" spans="8:8" x14ac:dyDescent="0.25">
      <c r="H29141" s="1"/>
    </row>
    <row r="29142" spans="8:8" x14ac:dyDescent="0.25">
      <c r="H29142" s="1"/>
    </row>
    <row r="29143" spans="8:8" x14ac:dyDescent="0.25">
      <c r="H29143" s="1"/>
    </row>
    <row r="29144" spans="8:8" x14ac:dyDescent="0.25">
      <c r="H29144" s="1"/>
    </row>
    <row r="29145" spans="8:8" x14ac:dyDescent="0.25">
      <c r="H29145" s="1"/>
    </row>
    <row r="29146" spans="8:8" x14ac:dyDescent="0.25">
      <c r="H29146" s="1"/>
    </row>
    <row r="29147" spans="8:8" x14ac:dyDescent="0.25">
      <c r="H29147" s="1"/>
    </row>
    <row r="29148" spans="8:8" x14ac:dyDescent="0.25">
      <c r="H29148" s="1"/>
    </row>
    <row r="29149" spans="8:8" x14ac:dyDescent="0.25">
      <c r="H29149" s="1"/>
    </row>
    <row r="29150" spans="8:8" x14ac:dyDescent="0.25">
      <c r="H29150" s="1"/>
    </row>
    <row r="29151" spans="8:8" x14ac:dyDescent="0.25">
      <c r="H29151" s="1"/>
    </row>
    <row r="29152" spans="8:8" x14ac:dyDescent="0.25">
      <c r="H29152" s="1"/>
    </row>
    <row r="29153" spans="8:8" x14ac:dyDescent="0.25">
      <c r="H29153" s="1"/>
    </row>
    <row r="29154" spans="8:8" x14ac:dyDescent="0.25">
      <c r="H29154" s="1"/>
    </row>
    <row r="29155" spans="8:8" x14ac:dyDescent="0.25">
      <c r="H29155" s="1"/>
    </row>
    <row r="29156" spans="8:8" x14ac:dyDescent="0.25">
      <c r="H29156" s="1"/>
    </row>
    <row r="29157" spans="8:8" x14ac:dyDescent="0.25">
      <c r="H29157" s="1"/>
    </row>
    <row r="29158" spans="8:8" x14ac:dyDescent="0.25">
      <c r="H29158" s="1"/>
    </row>
    <row r="29159" spans="8:8" x14ac:dyDescent="0.25">
      <c r="H29159" s="1"/>
    </row>
    <row r="29160" spans="8:8" x14ac:dyDescent="0.25">
      <c r="H29160" s="1"/>
    </row>
    <row r="29161" spans="8:8" x14ac:dyDescent="0.25">
      <c r="H29161" s="1"/>
    </row>
    <row r="29162" spans="8:8" x14ac:dyDescent="0.25">
      <c r="H29162" s="1"/>
    </row>
    <row r="29163" spans="8:8" x14ac:dyDescent="0.25">
      <c r="H29163" s="1"/>
    </row>
    <row r="29164" spans="8:8" x14ac:dyDescent="0.25">
      <c r="H29164" s="1"/>
    </row>
    <row r="29165" spans="8:8" x14ac:dyDescent="0.25">
      <c r="H29165" s="1"/>
    </row>
    <row r="29166" spans="8:8" x14ac:dyDescent="0.25">
      <c r="H29166" s="1"/>
    </row>
    <row r="29167" spans="8:8" x14ac:dyDescent="0.25">
      <c r="H29167" s="1"/>
    </row>
    <row r="29168" spans="8:8" x14ac:dyDescent="0.25">
      <c r="H29168" s="1"/>
    </row>
    <row r="29169" spans="8:8" x14ac:dyDescent="0.25">
      <c r="H29169" s="1"/>
    </row>
    <row r="29170" spans="8:8" x14ac:dyDescent="0.25">
      <c r="H29170" s="1"/>
    </row>
    <row r="29171" spans="8:8" x14ac:dyDescent="0.25">
      <c r="H29171" s="1"/>
    </row>
    <row r="29172" spans="8:8" x14ac:dyDescent="0.25">
      <c r="H29172" s="1"/>
    </row>
    <row r="29173" spans="8:8" x14ac:dyDescent="0.25">
      <c r="H29173" s="1"/>
    </row>
    <row r="29174" spans="8:8" x14ac:dyDescent="0.25">
      <c r="H29174" s="1"/>
    </row>
    <row r="29175" spans="8:8" x14ac:dyDescent="0.25">
      <c r="H29175" s="1"/>
    </row>
    <row r="29176" spans="8:8" x14ac:dyDescent="0.25">
      <c r="H29176" s="1"/>
    </row>
    <row r="29177" spans="8:8" x14ac:dyDescent="0.25">
      <c r="H29177" s="1"/>
    </row>
    <row r="29178" spans="8:8" x14ac:dyDescent="0.25">
      <c r="H29178" s="1"/>
    </row>
    <row r="29179" spans="8:8" x14ac:dyDescent="0.25">
      <c r="H29179" s="1"/>
    </row>
    <row r="29180" spans="8:8" x14ac:dyDescent="0.25">
      <c r="H29180" s="1"/>
    </row>
    <row r="29181" spans="8:8" x14ac:dyDescent="0.25">
      <c r="H29181" s="1"/>
    </row>
    <row r="29182" spans="8:8" x14ac:dyDescent="0.25">
      <c r="H29182" s="1"/>
    </row>
    <row r="29183" spans="8:8" x14ac:dyDescent="0.25">
      <c r="H29183" s="1"/>
    </row>
    <row r="29184" spans="8:8" x14ac:dyDescent="0.25">
      <c r="H29184" s="1"/>
    </row>
    <row r="29185" spans="8:8" x14ac:dyDescent="0.25">
      <c r="H29185" s="1"/>
    </row>
    <row r="29186" spans="8:8" x14ac:dyDescent="0.25">
      <c r="H29186" s="1"/>
    </row>
    <row r="29187" spans="8:8" x14ac:dyDescent="0.25">
      <c r="H29187" s="1"/>
    </row>
    <row r="29188" spans="8:8" x14ac:dyDescent="0.25">
      <c r="H29188" s="1"/>
    </row>
    <row r="29189" spans="8:8" x14ac:dyDescent="0.25">
      <c r="H29189" s="1"/>
    </row>
    <row r="29190" spans="8:8" x14ac:dyDescent="0.25">
      <c r="H29190" s="1"/>
    </row>
    <row r="29191" spans="8:8" x14ac:dyDescent="0.25">
      <c r="H29191" s="1"/>
    </row>
    <row r="29192" spans="8:8" x14ac:dyDescent="0.25">
      <c r="H29192" s="1"/>
    </row>
    <row r="29193" spans="8:8" x14ac:dyDescent="0.25">
      <c r="H29193" s="1"/>
    </row>
    <row r="29194" spans="8:8" x14ac:dyDescent="0.25">
      <c r="H29194" s="1"/>
    </row>
    <row r="29195" spans="8:8" x14ac:dyDescent="0.25">
      <c r="H29195" s="1"/>
    </row>
    <row r="29196" spans="8:8" x14ac:dyDescent="0.25">
      <c r="H29196" s="1"/>
    </row>
    <row r="29197" spans="8:8" x14ac:dyDescent="0.25">
      <c r="H29197" s="1"/>
    </row>
    <row r="29198" spans="8:8" x14ac:dyDescent="0.25">
      <c r="H29198" s="1"/>
    </row>
    <row r="29199" spans="8:8" x14ac:dyDescent="0.25">
      <c r="H29199" s="1"/>
    </row>
    <row r="29200" spans="8:8" x14ac:dyDescent="0.25">
      <c r="H29200" s="1"/>
    </row>
    <row r="29201" spans="8:8" x14ac:dyDescent="0.25">
      <c r="H29201" s="1"/>
    </row>
    <row r="29202" spans="8:8" x14ac:dyDescent="0.25">
      <c r="H29202" s="1"/>
    </row>
    <row r="29203" spans="8:8" x14ac:dyDescent="0.25">
      <c r="H29203" s="1"/>
    </row>
    <row r="29204" spans="8:8" x14ac:dyDescent="0.25">
      <c r="H29204" s="1"/>
    </row>
    <row r="29205" spans="8:8" x14ac:dyDescent="0.25">
      <c r="H29205" s="1"/>
    </row>
    <row r="29206" spans="8:8" x14ac:dyDescent="0.25">
      <c r="H29206" s="1"/>
    </row>
    <row r="29207" spans="8:8" x14ac:dyDescent="0.25">
      <c r="H29207" s="1"/>
    </row>
    <row r="29208" spans="8:8" x14ac:dyDescent="0.25">
      <c r="H29208" s="1"/>
    </row>
    <row r="29209" spans="8:8" x14ac:dyDescent="0.25">
      <c r="H29209" s="1"/>
    </row>
    <row r="29210" spans="8:8" x14ac:dyDescent="0.25">
      <c r="H29210" s="1"/>
    </row>
    <row r="29211" spans="8:8" x14ac:dyDescent="0.25">
      <c r="H29211" s="1"/>
    </row>
    <row r="29212" spans="8:8" x14ac:dyDescent="0.25">
      <c r="H29212" s="1"/>
    </row>
    <row r="29213" spans="8:8" x14ac:dyDescent="0.25">
      <c r="H29213" s="1"/>
    </row>
    <row r="29214" spans="8:8" x14ac:dyDescent="0.25">
      <c r="H29214" s="1"/>
    </row>
    <row r="29215" spans="8:8" x14ac:dyDescent="0.25">
      <c r="H29215" s="1"/>
    </row>
    <row r="29216" spans="8:8" x14ac:dyDescent="0.25">
      <c r="H29216" s="1"/>
    </row>
    <row r="29217" spans="8:8" x14ac:dyDescent="0.25">
      <c r="H29217" s="1"/>
    </row>
    <row r="29218" spans="8:8" x14ac:dyDescent="0.25">
      <c r="H29218" s="1"/>
    </row>
    <row r="29219" spans="8:8" x14ac:dyDescent="0.25">
      <c r="H29219" s="1"/>
    </row>
    <row r="29220" spans="8:8" x14ac:dyDescent="0.25">
      <c r="H29220" s="1"/>
    </row>
    <row r="29221" spans="8:8" x14ac:dyDescent="0.25">
      <c r="H29221" s="1"/>
    </row>
    <row r="29222" spans="8:8" x14ac:dyDescent="0.25">
      <c r="H29222" s="1"/>
    </row>
    <row r="29223" spans="8:8" x14ac:dyDescent="0.25">
      <c r="H29223" s="1"/>
    </row>
    <row r="29224" spans="8:8" x14ac:dyDescent="0.25">
      <c r="H29224" s="1"/>
    </row>
    <row r="29225" spans="8:8" x14ac:dyDescent="0.25">
      <c r="H29225" s="1"/>
    </row>
    <row r="29226" spans="8:8" x14ac:dyDescent="0.25">
      <c r="H29226" s="1"/>
    </row>
    <row r="29227" spans="8:8" x14ac:dyDescent="0.25">
      <c r="H29227" s="1"/>
    </row>
    <row r="29228" spans="8:8" x14ac:dyDescent="0.25">
      <c r="H29228" s="1"/>
    </row>
    <row r="29229" spans="8:8" x14ac:dyDescent="0.25">
      <c r="H29229" s="1"/>
    </row>
    <row r="29230" spans="8:8" x14ac:dyDescent="0.25">
      <c r="H29230" s="1"/>
    </row>
    <row r="29231" spans="8:8" x14ac:dyDescent="0.25">
      <c r="H29231" s="1"/>
    </row>
    <row r="29232" spans="8:8" x14ac:dyDescent="0.25">
      <c r="H29232" s="1"/>
    </row>
    <row r="29233" spans="8:8" x14ac:dyDescent="0.25">
      <c r="H29233" s="1"/>
    </row>
    <row r="29234" spans="8:8" x14ac:dyDescent="0.25">
      <c r="H29234" s="1"/>
    </row>
    <row r="29235" spans="8:8" x14ac:dyDescent="0.25">
      <c r="H29235" s="1"/>
    </row>
    <row r="29236" spans="8:8" x14ac:dyDescent="0.25">
      <c r="H29236" s="1"/>
    </row>
    <row r="29237" spans="8:8" x14ac:dyDescent="0.25">
      <c r="H29237" s="1"/>
    </row>
    <row r="29238" spans="8:8" x14ac:dyDescent="0.25">
      <c r="H29238" s="1"/>
    </row>
    <row r="29239" spans="8:8" x14ac:dyDescent="0.25">
      <c r="H29239" s="1"/>
    </row>
    <row r="29240" spans="8:8" x14ac:dyDescent="0.25">
      <c r="H29240" s="1"/>
    </row>
    <row r="29241" spans="8:8" x14ac:dyDescent="0.25">
      <c r="H29241" s="1"/>
    </row>
    <row r="29242" spans="8:8" x14ac:dyDescent="0.25">
      <c r="H29242" s="1"/>
    </row>
    <row r="29243" spans="8:8" x14ac:dyDescent="0.25">
      <c r="H29243" s="1"/>
    </row>
    <row r="29244" spans="8:8" x14ac:dyDescent="0.25">
      <c r="H29244" s="1"/>
    </row>
    <row r="29245" spans="8:8" x14ac:dyDescent="0.25">
      <c r="H29245" s="1"/>
    </row>
    <row r="29246" spans="8:8" x14ac:dyDescent="0.25">
      <c r="H29246" s="1"/>
    </row>
    <row r="29247" spans="8:8" x14ac:dyDescent="0.25">
      <c r="H29247" s="1"/>
    </row>
    <row r="29248" spans="8:8" x14ac:dyDescent="0.25">
      <c r="H29248" s="1"/>
    </row>
    <row r="29249" spans="8:8" x14ac:dyDescent="0.25">
      <c r="H29249" s="1"/>
    </row>
    <row r="29250" spans="8:8" x14ac:dyDescent="0.25">
      <c r="H29250" s="1"/>
    </row>
    <row r="29251" spans="8:8" x14ac:dyDescent="0.25">
      <c r="H29251" s="1"/>
    </row>
    <row r="29252" spans="8:8" x14ac:dyDescent="0.25">
      <c r="H29252" s="1"/>
    </row>
    <row r="29253" spans="8:8" x14ac:dyDescent="0.25">
      <c r="H29253" s="1"/>
    </row>
    <row r="29254" spans="8:8" x14ac:dyDescent="0.25">
      <c r="H29254" s="1"/>
    </row>
    <row r="29255" spans="8:8" x14ac:dyDescent="0.25">
      <c r="H29255" s="1"/>
    </row>
    <row r="29256" spans="8:8" x14ac:dyDescent="0.25">
      <c r="H29256" s="1"/>
    </row>
    <row r="29257" spans="8:8" x14ac:dyDescent="0.25">
      <c r="H29257" s="1"/>
    </row>
    <row r="29258" spans="8:8" x14ac:dyDescent="0.25">
      <c r="H29258" s="1"/>
    </row>
    <row r="29259" spans="8:8" x14ac:dyDescent="0.25">
      <c r="H29259" s="1"/>
    </row>
    <row r="29260" spans="8:8" x14ac:dyDescent="0.25">
      <c r="H29260" s="1"/>
    </row>
    <row r="29261" spans="8:8" x14ac:dyDescent="0.25">
      <c r="H29261" s="1"/>
    </row>
    <row r="29262" spans="8:8" x14ac:dyDescent="0.25">
      <c r="H29262" s="1"/>
    </row>
    <row r="29263" spans="8:8" x14ac:dyDescent="0.25">
      <c r="H29263" s="1"/>
    </row>
    <row r="29264" spans="8:8" x14ac:dyDescent="0.25">
      <c r="H29264" s="1"/>
    </row>
    <row r="29265" spans="8:8" x14ac:dyDescent="0.25">
      <c r="H29265" s="1"/>
    </row>
    <row r="29266" spans="8:8" x14ac:dyDescent="0.25">
      <c r="H29266" s="1"/>
    </row>
    <row r="29267" spans="8:8" x14ac:dyDescent="0.25">
      <c r="H29267" s="1"/>
    </row>
    <row r="29268" spans="8:8" x14ac:dyDescent="0.25">
      <c r="H29268" s="1"/>
    </row>
    <row r="29269" spans="8:8" x14ac:dyDescent="0.25">
      <c r="H29269" s="1"/>
    </row>
    <row r="29270" spans="8:8" x14ac:dyDescent="0.25">
      <c r="H29270" s="1"/>
    </row>
    <row r="29271" spans="8:8" x14ac:dyDescent="0.25">
      <c r="H29271" s="1"/>
    </row>
    <row r="29272" spans="8:8" x14ac:dyDescent="0.25">
      <c r="H29272" s="1"/>
    </row>
    <row r="29273" spans="8:8" x14ac:dyDescent="0.25">
      <c r="H29273" s="1"/>
    </row>
    <row r="29274" spans="8:8" x14ac:dyDescent="0.25">
      <c r="H29274" s="1"/>
    </row>
    <row r="29275" spans="8:8" x14ac:dyDescent="0.25">
      <c r="H29275" s="1"/>
    </row>
    <row r="29276" spans="8:8" x14ac:dyDescent="0.25">
      <c r="H29276" s="1"/>
    </row>
    <row r="29277" spans="8:8" x14ac:dyDescent="0.25">
      <c r="H29277" s="1"/>
    </row>
    <row r="29278" spans="8:8" x14ac:dyDescent="0.25">
      <c r="H29278" s="1"/>
    </row>
    <row r="29279" spans="8:8" x14ac:dyDescent="0.25">
      <c r="H29279" s="1"/>
    </row>
    <row r="29280" spans="8:8" x14ac:dyDescent="0.25">
      <c r="H29280" s="1"/>
    </row>
    <row r="29281" spans="8:8" x14ac:dyDescent="0.25">
      <c r="H29281" s="1"/>
    </row>
    <row r="29282" spans="8:8" x14ac:dyDescent="0.25">
      <c r="H29282" s="1"/>
    </row>
    <row r="29283" spans="8:8" x14ac:dyDescent="0.25">
      <c r="H29283" s="1"/>
    </row>
    <row r="29284" spans="8:8" x14ac:dyDescent="0.25">
      <c r="H29284" s="1"/>
    </row>
    <row r="29285" spans="8:8" x14ac:dyDescent="0.25">
      <c r="H29285" s="1"/>
    </row>
    <row r="29286" spans="8:8" x14ac:dyDescent="0.25">
      <c r="H29286" s="1"/>
    </row>
    <row r="29287" spans="8:8" x14ac:dyDescent="0.25">
      <c r="H29287" s="1"/>
    </row>
    <row r="29288" spans="8:8" x14ac:dyDescent="0.25">
      <c r="H29288" s="1"/>
    </row>
    <row r="29289" spans="8:8" x14ac:dyDescent="0.25">
      <c r="H29289" s="1"/>
    </row>
    <row r="29290" spans="8:8" x14ac:dyDescent="0.25">
      <c r="H29290" s="1"/>
    </row>
    <row r="29291" spans="8:8" x14ac:dyDescent="0.25">
      <c r="H29291" s="1"/>
    </row>
    <row r="29292" spans="8:8" x14ac:dyDescent="0.25">
      <c r="H29292" s="1"/>
    </row>
    <row r="29293" spans="8:8" x14ac:dyDescent="0.25">
      <c r="H29293" s="1"/>
    </row>
    <row r="29294" spans="8:8" x14ac:dyDescent="0.25">
      <c r="H29294" s="1"/>
    </row>
    <row r="29295" spans="8:8" x14ac:dyDescent="0.25">
      <c r="H29295" s="1"/>
    </row>
    <row r="29296" spans="8:8" x14ac:dyDescent="0.25">
      <c r="H29296" s="1"/>
    </row>
    <row r="29297" spans="8:8" x14ac:dyDescent="0.25">
      <c r="H29297" s="1"/>
    </row>
    <row r="29298" spans="8:8" x14ac:dyDescent="0.25">
      <c r="H29298" s="1"/>
    </row>
    <row r="29299" spans="8:8" x14ac:dyDescent="0.25">
      <c r="H29299" s="1"/>
    </row>
    <row r="29300" spans="8:8" x14ac:dyDescent="0.25">
      <c r="H29300" s="1"/>
    </row>
    <row r="29301" spans="8:8" x14ac:dyDescent="0.25">
      <c r="H29301" s="1"/>
    </row>
    <row r="29302" spans="8:8" x14ac:dyDescent="0.25">
      <c r="H29302" s="1"/>
    </row>
    <row r="29303" spans="8:8" x14ac:dyDescent="0.25">
      <c r="H29303" s="1"/>
    </row>
    <row r="29304" spans="8:8" x14ac:dyDescent="0.25">
      <c r="H29304" s="1"/>
    </row>
    <row r="29305" spans="8:8" x14ac:dyDescent="0.25">
      <c r="H29305" s="1"/>
    </row>
    <row r="29306" spans="8:8" x14ac:dyDescent="0.25">
      <c r="H29306" s="1"/>
    </row>
    <row r="29307" spans="8:8" x14ac:dyDescent="0.25">
      <c r="H29307" s="1"/>
    </row>
    <row r="29308" spans="8:8" x14ac:dyDescent="0.25">
      <c r="H29308" s="1"/>
    </row>
    <row r="29309" spans="8:8" x14ac:dyDescent="0.25">
      <c r="H29309" s="1"/>
    </row>
    <row r="29310" spans="8:8" x14ac:dyDescent="0.25">
      <c r="H29310" s="1"/>
    </row>
    <row r="29311" spans="8:8" x14ac:dyDescent="0.25">
      <c r="H29311" s="1"/>
    </row>
    <row r="29312" spans="8:8" x14ac:dyDescent="0.25">
      <c r="H29312" s="1"/>
    </row>
    <row r="29313" spans="8:8" x14ac:dyDescent="0.25">
      <c r="H29313" s="1"/>
    </row>
    <row r="29314" spans="8:8" x14ac:dyDescent="0.25">
      <c r="H29314" s="1"/>
    </row>
    <row r="29315" spans="8:8" x14ac:dyDescent="0.25">
      <c r="H29315" s="1"/>
    </row>
    <row r="29316" spans="8:8" x14ac:dyDescent="0.25">
      <c r="H29316" s="1"/>
    </row>
    <row r="29317" spans="8:8" x14ac:dyDescent="0.25">
      <c r="H29317" s="1"/>
    </row>
    <row r="29318" spans="8:8" x14ac:dyDescent="0.25">
      <c r="H29318" s="1"/>
    </row>
    <row r="29319" spans="8:8" x14ac:dyDescent="0.25">
      <c r="H29319" s="1"/>
    </row>
    <row r="29320" spans="8:8" x14ac:dyDescent="0.25">
      <c r="H29320" s="1"/>
    </row>
    <row r="29321" spans="8:8" x14ac:dyDescent="0.25">
      <c r="H29321" s="1"/>
    </row>
    <row r="29322" spans="8:8" x14ac:dyDescent="0.25">
      <c r="H29322" s="1"/>
    </row>
    <row r="29323" spans="8:8" x14ac:dyDescent="0.25">
      <c r="H29323" s="1"/>
    </row>
    <row r="29324" spans="8:8" x14ac:dyDescent="0.25">
      <c r="H29324" s="1"/>
    </row>
    <row r="29325" spans="8:8" x14ac:dyDescent="0.25">
      <c r="H29325" s="1"/>
    </row>
    <row r="29326" spans="8:8" x14ac:dyDescent="0.25">
      <c r="H29326" s="1"/>
    </row>
    <row r="29327" spans="8:8" x14ac:dyDescent="0.25">
      <c r="H29327" s="1"/>
    </row>
    <row r="29328" spans="8:8" x14ac:dyDescent="0.25">
      <c r="H29328" s="1"/>
    </row>
    <row r="29329" spans="8:8" x14ac:dyDescent="0.25">
      <c r="H29329" s="1"/>
    </row>
    <row r="29330" spans="8:8" x14ac:dyDescent="0.25">
      <c r="H29330" s="1"/>
    </row>
    <row r="29331" spans="8:8" x14ac:dyDescent="0.25">
      <c r="H29331" s="1"/>
    </row>
    <row r="29332" spans="8:8" x14ac:dyDescent="0.25">
      <c r="H29332" s="1"/>
    </row>
    <row r="29333" spans="8:8" x14ac:dyDescent="0.25">
      <c r="H29333" s="1"/>
    </row>
    <row r="29334" spans="8:8" x14ac:dyDescent="0.25">
      <c r="H29334" s="1"/>
    </row>
    <row r="29335" spans="8:8" x14ac:dyDescent="0.25">
      <c r="H29335" s="1"/>
    </row>
    <row r="29336" spans="8:8" x14ac:dyDescent="0.25">
      <c r="H29336" s="1"/>
    </row>
    <row r="29337" spans="8:8" x14ac:dyDescent="0.25">
      <c r="H29337" s="1"/>
    </row>
    <row r="29338" spans="8:8" x14ac:dyDescent="0.25">
      <c r="H29338" s="1"/>
    </row>
    <row r="29339" spans="8:8" x14ac:dyDescent="0.25">
      <c r="H29339" s="1"/>
    </row>
    <row r="29340" spans="8:8" x14ac:dyDescent="0.25">
      <c r="H29340" s="1"/>
    </row>
    <row r="29341" spans="8:8" x14ac:dyDescent="0.25">
      <c r="H29341" s="1"/>
    </row>
    <row r="29342" spans="8:8" x14ac:dyDescent="0.25">
      <c r="H29342" s="1"/>
    </row>
    <row r="29343" spans="8:8" x14ac:dyDescent="0.25">
      <c r="H29343" s="1"/>
    </row>
    <row r="29344" spans="8:8" x14ac:dyDescent="0.25">
      <c r="H29344" s="1"/>
    </row>
    <row r="29345" spans="8:8" x14ac:dyDescent="0.25">
      <c r="H29345" s="1"/>
    </row>
    <row r="29346" spans="8:8" x14ac:dyDescent="0.25">
      <c r="H29346" s="1"/>
    </row>
    <row r="29347" spans="8:8" x14ac:dyDescent="0.25">
      <c r="H29347" s="1"/>
    </row>
    <row r="29348" spans="8:8" x14ac:dyDescent="0.25">
      <c r="H29348" s="1"/>
    </row>
    <row r="29349" spans="8:8" x14ac:dyDescent="0.25">
      <c r="H29349" s="1"/>
    </row>
    <row r="29350" spans="8:8" x14ac:dyDescent="0.25">
      <c r="H29350" s="1"/>
    </row>
    <row r="29351" spans="8:8" x14ac:dyDescent="0.25">
      <c r="H29351" s="1"/>
    </row>
    <row r="29352" spans="8:8" x14ac:dyDescent="0.25">
      <c r="H29352" s="1"/>
    </row>
    <row r="29353" spans="8:8" x14ac:dyDescent="0.25">
      <c r="H29353" s="1"/>
    </row>
    <row r="29354" spans="8:8" x14ac:dyDescent="0.25">
      <c r="H29354" s="1"/>
    </row>
    <row r="29355" spans="8:8" x14ac:dyDescent="0.25">
      <c r="H29355" s="1"/>
    </row>
    <row r="29356" spans="8:8" x14ac:dyDescent="0.25">
      <c r="H29356" s="1"/>
    </row>
    <row r="29357" spans="8:8" x14ac:dyDescent="0.25">
      <c r="H29357" s="1"/>
    </row>
    <row r="29358" spans="8:8" x14ac:dyDescent="0.25">
      <c r="H29358" s="1"/>
    </row>
    <row r="29359" spans="8:8" x14ac:dyDescent="0.25">
      <c r="H29359" s="1"/>
    </row>
    <row r="29360" spans="8:8" x14ac:dyDescent="0.25">
      <c r="H29360" s="1"/>
    </row>
    <row r="29361" spans="8:8" x14ac:dyDescent="0.25">
      <c r="H29361" s="1"/>
    </row>
    <row r="29362" spans="8:8" x14ac:dyDescent="0.25">
      <c r="H29362" s="1"/>
    </row>
    <row r="29363" spans="8:8" x14ac:dyDescent="0.25">
      <c r="H29363" s="1"/>
    </row>
    <row r="29364" spans="8:8" x14ac:dyDescent="0.25">
      <c r="H29364" s="1"/>
    </row>
    <row r="29365" spans="8:8" x14ac:dyDescent="0.25">
      <c r="H29365" s="1"/>
    </row>
    <row r="29366" spans="8:8" x14ac:dyDescent="0.25">
      <c r="H29366" s="1"/>
    </row>
    <row r="29367" spans="8:8" x14ac:dyDescent="0.25">
      <c r="H29367" s="1"/>
    </row>
    <row r="29368" spans="8:8" x14ac:dyDescent="0.25">
      <c r="H29368" s="1"/>
    </row>
    <row r="29369" spans="8:8" x14ac:dyDescent="0.25">
      <c r="H29369" s="1"/>
    </row>
    <row r="29370" spans="8:8" x14ac:dyDescent="0.25">
      <c r="H29370" s="1"/>
    </row>
    <row r="29371" spans="8:8" x14ac:dyDescent="0.25">
      <c r="H29371" s="1"/>
    </row>
    <row r="29372" spans="8:8" x14ac:dyDescent="0.25">
      <c r="H29372" s="1"/>
    </row>
    <row r="29373" spans="8:8" x14ac:dyDescent="0.25">
      <c r="H29373" s="1"/>
    </row>
    <row r="29374" spans="8:8" x14ac:dyDescent="0.25">
      <c r="H29374" s="1"/>
    </row>
    <row r="29375" spans="8:8" x14ac:dyDescent="0.25">
      <c r="H29375" s="1"/>
    </row>
    <row r="29376" spans="8:8" x14ac:dyDescent="0.25">
      <c r="H29376" s="1"/>
    </row>
    <row r="29377" spans="8:8" x14ac:dyDescent="0.25">
      <c r="H29377" s="1"/>
    </row>
    <row r="29378" spans="8:8" x14ac:dyDescent="0.25">
      <c r="H29378" s="1"/>
    </row>
    <row r="29379" spans="8:8" x14ac:dyDescent="0.25">
      <c r="H29379" s="1"/>
    </row>
    <row r="29380" spans="8:8" x14ac:dyDescent="0.25">
      <c r="H29380" s="1"/>
    </row>
    <row r="29381" spans="8:8" x14ac:dyDescent="0.25">
      <c r="H29381" s="1"/>
    </row>
    <row r="29382" spans="8:8" x14ac:dyDescent="0.25">
      <c r="H29382" s="1"/>
    </row>
    <row r="29383" spans="8:8" x14ac:dyDescent="0.25">
      <c r="H29383" s="1"/>
    </row>
    <row r="29384" spans="8:8" x14ac:dyDescent="0.25">
      <c r="H29384" s="1"/>
    </row>
    <row r="29385" spans="8:8" x14ac:dyDescent="0.25">
      <c r="H29385" s="1"/>
    </row>
    <row r="29386" spans="8:8" x14ac:dyDescent="0.25">
      <c r="H29386" s="1"/>
    </row>
    <row r="29387" spans="8:8" x14ac:dyDescent="0.25">
      <c r="H29387" s="1"/>
    </row>
    <row r="29388" spans="8:8" x14ac:dyDescent="0.25">
      <c r="H29388" s="1"/>
    </row>
    <row r="29389" spans="8:8" x14ac:dyDescent="0.25">
      <c r="H29389" s="1"/>
    </row>
    <row r="29390" spans="8:8" x14ac:dyDescent="0.25">
      <c r="H29390" s="1"/>
    </row>
    <row r="29391" spans="8:8" x14ac:dyDescent="0.25">
      <c r="H29391" s="1"/>
    </row>
    <row r="29392" spans="8:8" x14ac:dyDescent="0.25">
      <c r="H29392" s="1"/>
    </row>
    <row r="29393" spans="8:8" x14ac:dyDescent="0.25">
      <c r="H29393" s="1"/>
    </row>
    <row r="29394" spans="8:8" x14ac:dyDescent="0.25">
      <c r="H29394" s="1"/>
    </row>
    <row r="29395" spans="8:8" x14ac:dyDescent="0.25">
      <c r="H29395" s="1"/>
    </row>
    <row r="29396" spans="8:8" x14ac:dyDescent="0.25">
      <c r="H29396" s="1"/>
    </row>
    <row r="29397" spans="8:8" x14ac:dyDescent="0.25">
      <c r="H29397" s="1"/>
    </row>
    <row r="29398" spans="8:8" x14ac:dyDescent="0.25">
      <c r="H29398" s="1"/>
    </row>
    <row r="29399" spans="8:8" x14ac:dyDescent="0.25">
      <c r="H29399" s="1"/>
    </row>
    <row r="29400" spans="8:8" x14ac:dyDescent="0.25">
      <c r="H29400" s="1"/>
    </row>
    <row r="29401" spans="8:8" x14ac:dyDescent="0.25">
      <c r="H29401" s="1"/>
    </row>
    <row r="29402" spans="8:8" x14ac:dyDescent="0.25">
      <c r="H29402" s="1"/>
    </row>
    <row r="29403" spans="8:8" x14ac:dyDescent="0.25">
      <c r="H29403" s="1"/>
    </row>
    <row r="29404" spans="8:8" x14ac:dyDescent="0.25">
      <c r="H29404" s="1"/>
    </row>
    <row r="29405" spans="8:8" x14ac:dyDescent="0.25">
      <c r="H29405" s="1"/>
    </row>
    <row r="29406" spans="8:8" x14ac:dyDescent="0.25">
      <c r="H29406" s="1"/>
    </row>
    <row r="29407" spans="8:8" x14ac:dyDescent="0.25">
      <c r="H29407" s="1"/>
    </row>
    <row r="29408" spans="8:8" x14ac:dyDescent="0.25">
      <c r="H29408" s="1"/>
    </row>
    <row r="29409" spans="8:8" x14ac:dyDescent="0.25">
      <c r="H29409" s="1"/>
    </row>
    <row r="29410" spans="8:8" x14ac:dyDescent="0.25">
      <c r="H29410" s="1"/>
    </row>
    <row r="29411" spans="8:8" x14ac:dyDescent="0.25">
      <c r="H29411" s="1"/>
    </row>
    <row r="29412" spans="8:8" x14ac:dyDescent="0.25">
      <c r="H29412" s="1"/>
    </row>
    <row r="29413" spans="8:8" x14ac:dyDescent="0.25">
      <c r="H29413" s="1"/>
    </row>
    <row r="29414" spans="8:8" x14ac:dyDescent="0.25">
      <c r="H29414" s="1"/>
    </row>
    <row r="29415" spans="8:8" x14ac:dyDescent="0.25">
      <c r="H29415" s="1"/>
    </row>
    <row r="29416" spans="8:8" x14ac:dyDescent="0.25">
      <c r="H29416" s="1"/>
    </row>
    <row r="29417" spans="8:8" x14ac:dyDescent="0.25">
      <c r="H29417" s="1"/>
    </row>
    <row r="29418" spans="8:8" x14ac:dyDescent="0.25">
      <c r="H29418" s="1"/>
    </row>
    <row r="29419" spans="8:8" x14ac:dyDescent="0.25">
      <c r="H29419" s="1"/>
    </row>
    <row r="29420" spans="8:8" x14ac:dyDescent="0.25">
      <c r="H29420" s="1"/>
    </row>
    <row r="29421" spans="8:8" x14ac:dyDescent="0.25">
      <c r="H29421" s="1"/>
    </row>
    <row r="29422" spans="8:8" x14ac:dyDescent="0.25">
      <c r="H29422" s="1"/>
    </row>
    <row r="29423" spans="8:8" x14ac:dyDescent="0.25">
      <c r="H29423" s="1"/>
    </row>
    <row r="29424" spans="8:8" x14ac:dyDescent="0.25">
      <c r="H29424" s="1"/>
    </row>
    <row r="29425" spans="8:8" x14ac:dyDescent="0.25">
      <c r="H29425" s="1"/>
    </row>
    <row r="29426" spans="8:8" x14ac:dyDescent="0.25">
      <c r="H29426" s="1"/>
    </row>
    <row r="29427" spans="8:8" x14ac:dyDescent="0.25">
      <c r="H29427" s="1"/>
    </row>
    <row r="29428" spans="8:8" x14ac:dyDescent="0.25">
      <c r="H29428" s="1"/>
    </row>
    <row r="29429" spans="8:8" x14ac:dyDescent="0.25">
      <c r="H29429" s="1"/>
    </row>
    <row r="29430" spans="8:8" x14ac:dyDescent="0.25">
      <c r="H29430" s="1"/>
    </row>
    <row r="29431" spans="8:8" x14ac:dyDescent="0.25">
      <c r="H29431" s="1"/>
    </row>
    <row r="29432" spans="8:8" x14ac:dyDescent="0.25">
      <c r="H29432" s="1"/>
    </row>
    <row r="29433" spans="8:8" x14ac:dyDescent="0.25">
      <c r="H29433" s="1"/>
    </row>
    <row r="29434" spans="8:8" x14ac:dyDescent="0.25">
      <c r="H29434" s="1"/>
    </row>
    <row r="29435" spans="8:8" x14ac:dyDescent="0.25">
      <c r="H29435" s="1"/>
    </row>
    <row r="29436" spans="8:8" x14ac:dyDescent="0.25">
      <c r="H29436" s="1"/>
    </row>
    <row r="29437" spans="8:8" x14ac:dyDescent="0.25">
      <c r="H29437" s="1"/>
    </row>
    <row r="29438" spans="8:8" x14ac:dyDescent="0.25">
      <c r="H29438" s="1"/>
    </row>
    <row r="29439" spans="8:8" x14ac:dyDescent="0.25">
      <c r="H29439" s="1"/>
    </row>
    <row r="29440" spans="8:8" x14ac:dyDescent="0.25">
      <c r="H29440" s="1"/>
    </row>
    <row r="29441" spans="8:8" x14ac:dyDescent="0.25">
      <c r="H29441" s="1"/>
    </row>
    <row r="29442" spans="8:8" x14ac:dyDescent="0.25">
      <c r="H29442" s="1"/>
    </row>
    <row r="29443" spans="8:8" x14ac:dyDescent="0.25">
      <c r="H29443" s="1"/>
    </row>
    <row r="29444" spans="8:8" x14ac:dyDescent="0.25">
      <c r="H29444" s="1"/>
    </row>
    <row r="29445" spans="8:8" x14ac:dyDescent="0.25">
      <c r="H29445" s="1"/>
    </row>
    <row r="29446" spans="8:8" x14ac:dyDescent="0.25">
      <c r="H29446" s="1"/>
    </row>
    <row r="29447" spans="8:8" x14ac:dyDescent="0.25">
      <c r="H29447" s="1"/>
    </row>
    <row r="29448" spans="8:8" x14ac:dyDescent="0.25">
      <c r="H29448" s="1"/>
    </row>
    <row r="29449" spans="8:8" x14ac:dyDescent="0.25">
      <c r="H29449" s="1"/>
    </row>
    <row r="29450" spans="8:8" x14ac:dyDescent="0.25">
      <c r="H29450" s="1"/>
    </row>
    <row r="29451" spans="8:8" x14ac:dyDescent="0.25">
      <c r="H29451" s="1"/>
    </row>
    <row r="29452" spans="8:8" x14ac:dyDescent="0.25">
      <c r="H29452" s="1"/>
    </row>
    <row r="29453" spans="8:8" x14ac:dyDescent="0.25">
      <c r="H29453" s="1"/>
    </row>
    <row r="29454" spans="8:8" x14ac:dyDescent="0.25">
      <c r="H29454" s="1"/>
    </row>
    <row r="29455" spans="8:8" x14ac:dyDescent="0.25">
      <c r="H29455" s="1"/>
    </row>
    <row r="29456" spans="8:8" x14ac:dyDescent="0.25">
      <c r="H29456" s="1"/>
    </row>
    <row r="29457" spans="8:8" x14ac:dyDescent="0.25">
      <c r="H29457" s="1"/>
    </row>
    <row r="29458" spans="8:8" x14ac:dyDescent="0.25">
      <c r="H29458" s="1"/>
    </row>
    <row r="29459" spans="8:8" x14ac:dyDescent="0.25">
      <c r="H29459" s="1"/>
    </row>
    <row r="29460" spans="8:8" x14ac:dyDescent="0.25">
      <c r="H29460" s="1"/>
    </row>
    <row r="29461" spans="8:8" x14ac:dyDescent="0.25">
      <c r="H29461" s="1"/>
    </row>
    <row r="29462" spans="8:8" x14ac:dyDescent="0.25">
      <c r="H29462" s="1"/>
    </row>
    <row r="29463" spans="8:8" x14ac:dyDescent="0.25">
      <c r="H29463" s="1"/>
    </row>
    <row r="29464" spans="8:8" x14ac:dyDescent="0.25">
      <c r="H29464" s="1"/>
    </row>
    <row r="29465" spans="8:8" x14ac:dyDescent="0.25">
      <c r="H29465" s="1"/>
    </row>
    <row r="29466" spans="8:8" x14ac:dyDescent="0.25">
      <c r="H29466" s="1"/>
    </row>
    <row r="29467" spans="8:8" x14ac:dyDescent="0.25">
      <c r="H29467" s="1"/>
    </row>
    <row r="29468" spans="8:8" x14ac:dyDescent="0.25">
      <c r="H29468" s="1"/>
    </row>
    <row r="29469" spans="8:8" x14ac:dyDescent="0.25">
      <c r="H29469" s="1"/>
    </row>
    <row r="29470" spans="8:8" x14ac:dyDescent="0.25">
      <c r="H29470" s="1"/>
    </row>
    <row r="29471" spans="8:8" x14ac:dyDescent="0.25">
      <c r="H29471" s="1"/>
    </row>
    <row r="29472" spans="8:8" x14ac:dyDescent="0.25">
      <c r="H29472" s="1"/>
    </row>
    <row r="29473" spans="8:8" x14ac:dyDescent="0.25">
      <c r="H29473" s="1"/>
    </row>
    <row r="29474" spans="8:8" x14ac:dyDescent="0.25">
      <c r="H29474" s="1"/>
    </row>
    <row r="29475" spans="8:8" x14ac:dyDescent="0.25">
      <c r="H29475" s="1"/>
    </row>
    <row r="29476" spans="8:8" x14ac:dyDescent="0.25">
      <c r="H29476" s="1"/>
    </row>
    <row r="29477" spans="8:8" x14ac:dyDescent="0.25">
      <c r="H29477" s="1"/>
    </row>
    <row r="29478" spans="8:8" x14ac:dyDescent="0.25">
      <c r="H29478" s="1"/>
    </row>
    <row r="29479" spans="8:8" x14ac:dyDescent="0.25">
      <c r="H29479" s="1"/>
    </row>
    <row r="29480" spans="8:8" x14ac:dyDescent="0.25">
      <c r="H29480" s="1"/>
    </row>
    <row r="29481" spans="8:8" x14ac:dyDescent="0.25">
      <c r="H29481" s="1"/>
    </row>
    <row r="29482" spans="8:8" x14ac:dyDescent="0.25">
      <c r="H29482" s="1"/>
    </row>
    <row r="29483" spans="8:8" x14ac:dyDescent="0.25">
      <c r="H29483" s="1"/>
    </row>
    <row r="29484" spans="8:8" x14ac:dyDescent="0.25">
      <c r="H29484" s="1"/>
    </row>
    <row r="29485" spans="8:8" x14ac:dyDescent="0.25">
      <c r="H29485" s="1"/>
    </row>
    <row r="29486" spans="8:8" x14ac:dyDescent="0.25">
      <c r="H29486" s="1"/>
    </row>
    <row r="29487" spans="8:8" x14ac:dyDescent="0.25">
      <c r="H29487" s="1"/>
    </row>
    <row r="29488" spans="8:8" x14ac:dyDescent="0.25">
      <c r="H29488" s="1"/>
    </row>
    <row r="29489" spans="8:8" x14ac:dyDescent="0.25">
      <c r="H29489" s="1"/>
    </row>
    <row r="29490" spans="8:8" x14ac:dyDescent="0.25">
      <c r="H29490" s="1"/>
    </row>
    <row r="29491" spans="8:8" x14ac:dyDescent="0.25">
      <c r="H29491" s="1"/>
    </row>
    <row r="29492" spans="8:8" x14ac:dyDescent="0.25">
      <c r="H29492" s="1"/>
    </row>
    <row r="29493" spans="8:8" x14ac:dyDescent="0.25">
      <c r="H29493" s="1"/>
    </row>
    <row r="29494" spans="8:8" x14ac:dyDescent="0.25">
      <c r="H29494" s="1"/>
    </row>
    <row r="29495" spans="8:8" x14ac:dyDescent="0.25">
      <c r="H29495" s="1"/>
    </row>
    <row r="29496" spans="8:8" x14ac:dyDescent="0.25">
      <c r="H29496" s="1"/>
    </row>
    <row r="29497" spans="8:8" x14ac:dyDescent="0.25">
      <c r="H29497" s="1"/>
    </row>
    <row r="29498" spans="8:8" x14ac:dyDescent="0.25">
      <c r="H29498" s="1"/>
    </row>
    <row r="29499" spans="8:8" x14ac:dyDescent="0.25">
      <c r="H29499" s="1"/>
    </row>
    <row r="29500" spans="8:8" x14ac:dyDescent="0.25">
      <c r="H29500" s="1"/>
    </row>
    <row r="29501" spans="8:8" x14ac:dyDescent="0.25">
      <c r="H29501" s="1"/>
    </row>
    <row r="29502" spans="8:8" x14ac:dyDescent="0.25">
      <c r="H29502" s="1"/>
    </row>
    <row r="29503" spans="8:8" x14ac:dyDescent="0.25">
      <c r="H29503" s="1"/>
    </row>
    <row r="29504" spans="8:8" x14ac:dyDescent="0.25">
      <c r="H29504" s="1"/>
    </row>
    <row r="29505" spans="8:8" x14ac:dyDescent="0.25">
      <c r="H29505" s="1"/>
    </row>
    <row r="29506" spans="8:8" x14ac:dyDescent="0.25">
      <c r="H29506" s="1"/>
    </row>
    <row r="29507" spans="8:8" x14ac:dyDescent="0.25">
      <c r="H29507" s="1"/>
    </row>
    <row r="29508" spans="8:8" x14ac:dyDescent="0.25">
      <c r="H29508" s="1"/>
    </row>
    <row r="29509" spans="8:8" x14ac:dyDescent="0.25">
      <c r="H29509" s="1"/>
    </row>
    <row r="29510" spans="8:8" x14ac:dyDescent="0.25">
      <c r="H29510" s="1"/>
    </row>
    <row r="29511" spans="8:8" x14ac:dyDescent="0.25">
      <c r="H29511" s="1"/>
    </row>
    <row r="29512" spans="8:8" x14ac:dyDescent="0.25">
      <c r="H29512" s="1"/>
    </row>
    <row r="29513" spans="8:8" x14ac:dyDescent="0.25">
      <c r="H29513" s="1"/>
    </row>
    <row r="29514" spans="8:8" x14ac:dyDescent="0.25">
      <c r="H29514" s="1"/>
    </row>
    <row r="29515" spans="8:8" x14ac:dyDescent="0.25">
      <c r="H29515" s="1"/>
    </row>
    <row r="29516" spans="8:8" x14ac:dyDescent="0.25">
      <c r="H29516" s="1"/>
    </row>
    <row r="29517" spans="8:8" x14ac:dyDescent="0.25">
      <c r="H29517" s="1"/>
    </row>
    <row r="29518" spans="8:8" x14ac:dyDescent="0.25">
      <c r="H29518" s="1"/>
    </row>
    <row r="29519" spans="8:8" x14ac:dyDescent="0.25">
      <c r="H29519" s="1"/>
    </row>
    <row r="29520" spans="8:8" x14ac:dyDescent="0.25">
      <c r="H29520" s="1"/>
    </row>
    <row r="29521" spans="8:8" x14ac:dyDescent="0.25">
      <c r="H29521" s="1"/>
    </row>
    <row r="29522" spans="8:8" x14ac:dyDescent="0.25">
      <c r="H29522" s="1"/>
    </row>
    <row r="29523" spans="8:8" x14ac:dyDescent="0.25">
      <c r="H29523" s="1"/>
    </row>
    <row r="29524" spans="8:8" x14ac:dyDescent="0.25">
      <c r="H29524" s="1"/>
    </row>
    <row r="29525" spans="8:8" x14ac:dyDescent="0.25">
      <c r="H29525" s="1"/>
    </row>
    <row r="29526" spans="8:8" x14ac:dyDescent="0.25">
      <c r="H29526" s="1"/>
    </row>
    <row r="29527" spans="8:8" x14ac:dyDescent="0.25">
      <c r="H29527" s="1"/>
    </row>
    <row r="29528" spans="8:8" x14ac:dyDescent="0.25">
      <c r="H29528" s="1"/>
    </row>
    <row r="29529" spans="8:8" x14ac:dyDescent="0.25">
      <c r="H29529" s="1"/>
    </row>
    <row r="29530" spans="8:8" x14ac:dyDescent="0.25">
      <c r="H29530" s="1"/>
    </row>
    <row r="29531" spans="8:8" x14ac:dyDescent="0.25">
      <c r="H29531" s="1"/>
    </row>
    <row r="29532" spans="8:8" x14ac:dyDescent="0.25">
      <c r="H29532" s="1"/>
    </row>
    <row r="29533" spans="8:8" x14ac:dyDescent="0.25">
      <c r="H29533" s="1"/>
    </row>
    <row r="29534" spans="8:8" x14ac:dyDescent="0.25">
      <c r="H29534" s="1"/>
    </row>
    <row r="29535" spans="8:8" x14ac:dyDescent="0.25">
      <c r="H29535" s="1"/>
    </row>
    <row r="29536" spans="8:8" x14ac:dyDescent="0.25">
      <c r="H29536" s="1"/>
    </row>
    <row r="29537" spans="8:8" x14ac:dyDescent="0.25">
      <c r="H29537" s="1"/>
    </row>
    <row r="29538" spans="8:8" x14ac:dyDescent="0.25">
      <c r="H29538" s="1"/>
    </row>
    <row r="29539" spans="8:8" x14ac:dyDescent="0.25">
      <c r="H29539" s="1"/>
    </row>
    <row r="29540" spans="8:8" x14ac:dyDescent="0.25">
      <c r="H29540" s="1"/>
    </row>
    <row r="29541" spans="8:8" x14ac:dyDescent="0.25">
      <c r="H29541" s="1"/>
    </row>
    <row r="29542" spans="8:8" x14ac:dyDescent="0.25">
      <c r="H29542" s="1"/>
    </row>
    <row r="29543" spans="8:8" x14ac:dyDescent="0.25">
      <c r="H29543" s="1"/>
    </row>
    <row r="29544" spans="8:8" x14ac:dyDescent="0.25">
      <c r="H29544" s="1"/>
    </row>
    <row r="29545" spans="8:8" x14ac:dyDescent="0.25">
      <c r="H29545" s="1"/>
    </row>
    <row r="29546" spans="8:8" x14ac:dyDescent="0.25">
      <c r="H29546" s="1"/>
    </row>
    <row r="29547" spans="8:8" x14ac:dyDescent="0.25">
      <c r="H29547" s="1"/>
    </row>
    <row r="29548" spans="8:8" x14ac:dyDescent="0.25">
      <c r="H29548" s="1"/>
    </row>
    <row r="29549" spans="8:8" x14ac:dyDescent="0.25">
      <c r="H29549" s="1"/>
    </row>
    <row r="29550" spans="8:8" x14ac:dyDescent="0.25">
      <c r="H29550" s="1"/>
    </row>
    <row r="29551" spans="8:8" x14ac:dyDescent="0.25">
      <c r="H29551" s="1"/>
    </row>
    <row r="29552" spans="8:8" x14ac:dyDescent="0.25">
      <c r="H29552" s="1"/>
    </row>
    <row r="29553" spans="8:8" x14ac:dyDescent="0.25">
      <c r="H29553" s="1"/>
    </row>
    <row r="29554" spans="8:8" x14ac:dyDescent="0.25">
      <c r="H29554" s="1"/>
    </row>
    <row r="29555" spans="8:8" x14ac:dyDescent="0.25">
      <c r="H29555" s="1"/>
    </row>
    <row r="29556" spans="8:8" x14ac:dyDescent="0.25">
      <c r="H29556" s="1"/>
    </row>
    <row r="29557" spans="8:8" x14ac:dyDescent="0.25">
      <c r="H29557" s="1"/>
    </row>
    <row r="29558" spans="8:8" x14ac:dyDescent="0.25">
      <c r="H29558" s="1"/>
    </row>
    <row r="29559" spans="8:8" x14ac:dyDescent="0.25">
      <c r="H29559" s="1"/>
    </row>
    <row r="29560" spans="8:8" x14ac:dyDescent="0.25">
      <c r="H29560" s="1"/>
    </row>
    <row r="29561" spans="8:8" x14ac:dyDescent="0.25">
      <c r="H29561" s="1"/>
    </row>
    <row r="29562" spans="8:8" x14ac:dyDescent="0.25">
      <c r="H29562" s="1"/>
    </row>
    <row r="29563" spans="8:8" x14ac:dyDescent="0.25">
      <c r="H29563" s="1"/>
    </row>
    <row r="29564" spans="8:8" x14ac:dyDescent="0.25">
      <c r="H29564" s="1"/>
    </row>
    <row r="29565" spans="8:8" x14ac:dyDescent="0.25">
      <c r="H29565" s="1"/>
    </row>
    <row r="29566" spans="8:8" x14ac:dyDescent="0.25">
      <c r="H29566" s="1"/>
    </row>
    <row r="29567" spans="8:8" x14ac:dyDescent="0.25">
      <c r="H29567" s="1"/>
    </row>
    <row r="29568" spans="8:8" x14ac:dyDescent="0.25">
      <c r="H29568" s="1"/>
    </row>
    <row r="29569" spans="8:8" x14ac:dyDescent="0.25">
      <c r="H29569" s="1"/>
    </row>
    <row r="29570" spans="8:8" x14ac:dyDescent="0.25">
      <c r="H29570" s="1"/>
    </row>
    <row r="29571" spans="8:8" x14ac:dyDescent="0.25">
      <c r="H29571" s="1"/>
    </row>
    <row r="29572" spans="8:8" x14ac:dyDescent="0.25">
      <c r="H29572" s="1"/>
    </row>
    <row r="29573" spans="8:8" x14ac:dyDescent="0.25">
      <c r="H29573" s="1"/>
    </row>
    <row r="29574" spans="8:8" x14ac:dyDescent="0.25">
      <c r="H29574" s="1"/>
    </row>
    <row r="29575" spans="8:8" x14ac:dyDescent="0.25">
      <c r="H29575" s="1"/>
    </row>
    <row r="29576" spans="8:8" x14ac:dyDescent="0.25">
      <c r="H29576" s="1"/>
    </row>
    <row r="29577" spans="8:8" x14ac:dyDescent="0.25">
      <c r="H29577" s="1"/>
    </row>
    <row r="29578" spans="8:8" x14ac:dyDescent="0.25">
      <c r="H29578" s="1"/>
    </row>
    <row r="29579" spans="8:8" x14ac:dyDescent="0.25">
      <c r="H29579" s="1"/>
    </row>
    <row r="29580" spans="8:8" x14ac:dyDescent="0.25">
      <c r="H29580" s="1"/>
    </row>
    <row r="29581" spans="8:8" x14ac:dyDescent="0.25">
      <c r="H29581" s="1"/>
    </row>
    <row r="29582" spans="8:8" x14ac:dyDescent="0.25">
      <c r="H29582" s="1"/>
    </row>
    <row r="29583" spans="8:8" x14ac:dyDescent="0.25">
      <c r="H29583" s="1"/>
    </row>
    <row r="29584" spans="8:8" x14ac:dyDescent="0.25">
      <c r="H29584" s="1"/>
    </row>
    <row r="29585" spans="8:8" x14ac:dyDescent="0.25">
      <c r="H29585" s="1"/>
    </row>
    <row r="29586" spans="8:8" x14ac:dyDescent="0.25">
      <c r="H29586" s="1"/>
    </row>
    <row r="29587" spans="8:8" x14ac:dyDescent="0.25">
      <c r="H29587" s="1"/>
    </row>
    <row r="29588" spans="8:8" x14ac:dyDescent="0.25">
      <c r="H29588" s="1"/>
    </row>
    <row r="29589" spans="8:8" x14ac:dyDescent="0.25">
      <c r="H29589" s="1"/>
    </row>
    <row r="29590" spans="8:8" x14ac:dyDescent="0.25">
      <c r="H29590" s="1"/>
    </row>
    <row r="29591" spans="8:8" x14ac:dyDescent="0.25">
      <c r="H29591" s="1"/>
    </row>
    <row r="29592" spans="8:8" x14ac:dyDescent="0.25">
      <c r="H29592" s="1"/>
    </row>
    <row r="29593" spans="8:8" x14ac:dyDescent="0.25">
      <c r="H29593" s="1"/>
    </row>
    <row r="29594" spans="8:8" x14ac:dyDescent="0.25">
      <c r="H29594" s="1"/>
    </row>
    <row r="29595" spans="8:8" x14ac:dyDescent="0.25">
      <c r="H29595" s="1"/>
    </row>
    <row r="29596" spans="8:8" x14ac:dyDescent="0.25">
      <c r="H29596" s="1"/>
    </row>
    <row r="29597" spans="8:8" x14ac:dyDescent="0.25">
      <c r="H29597" s="1"/>
    </row>
    <row r="29598" spans="8:8" x14ac:dyDescent="0.25">
      <c r="H29598" s="1"/>
    </row>
    <row r="29599" spans="8:8" x14ac:dyDescent="0.25">
      <c r="H29599" s="1"/>
    </row>
    <row r="29600" spans="8:8" x14ac:dyDescent="0.25">
      <c r="H29600" s="1"/>
    </row>
    <row r="29601" spans="8:8" x14ac:dyDescent="0.25">
      <c r="H29601" s="1"/>
    </row>
    <row r="29602" spans="8:8" x14ac:dyDescent="0.25">
      <c r="H29602" s="1"/>
    </row>
    <row r="29603" spans="8:8" x14ac:dyDescent="0.25">
      <c r="H29603" s="1"/>
    </row>
    <row r="29604" spans="8:8" x14ac:dyDescent="0.25">
      <c r="H29604" s="1"/>
    </row>
    <row r="29605" spans="8:8" x14ac:dyDescent="0.25">
      <c r="H29605" s="1"/>
    </row>
    <row r="29606" spans="8:8" x14ac:dyDescent="0.25">
      <c r="H29606" s="1"/>
    </row>
    <row r="29607" spans="8:8" x14ac:dyDescent="0.25">
      <c r="H29607" s="1"/>
    </row>
    <row r="29608" spans="8:8" x14ac:dyDescent="0.25">
      <c r="H29608" s="1"/>
    </row>
    <row r="29609" spans="8:8" x14ac:dyDescent="0.25">
      <c r="H29609" s="1"/>
    </row>
    <row r="29610" spans="8:8" x14ac:dyDescent="0.25">
      <c r="H29610" s="1"/>
    </row>
    <row r="29611" spans="8:8" x14ac:dyDescent="0.25">
      <c r="H29611" s="1"/>
    </row>
    <row r="29612" spans="8:8" x14ac:dyDescent="0.25">
      <c r="H29612" s="1"/>
    </row>
    <row r="29613" spans="8:8" x14ac:dyDescent="0.25">
      <c r="H29613" s="1"/>
    </row>
    <row r="29614" spans="8:8" x14ac:dyDescent="0.25">
      <c r="H29614" s="1"/>
    </row>
    <row r="29615" spans="8:8" x14ac:dyDescent="0.25">
      <c r="H29615" s="1"/>
    </row>
    <row r="29616" spans="8:8" x14ac:dyDescent="0.25">
      <c r="H29616" s="1"/>
    </row>
    <row r="29617" spans="8:8" x14ac:dyDescent="0.25">
      <c r="H29617" s="1"/>
    </row>
    <row r="29618" spans="8:8" x14ac:dyDescent="0.25">
      <c r="H29618" s="1"/>
    </row>
    <row r="29619" spans="8:8" x14ac:dyDescent="0.25">
      <c r="H29619" s="1"/>
    </row>
    <row r="29620" spans="8:8" x14ac:dyDescent="0.25">
      <c r="H29620" s="1"/>
    </row>
    <row r="29621" spans="8:8" x14ac:dyDescent="0.25">
      <c r="H29621" s="1"/>
    </row>
    <row r="29622" spans="8:8" x14ac:dyDescent="0.25">
      <c r="H29622" s="1"/>
    </row>
    <row r="29623" spans="8:8" x14ac:dyDescent="0.25">
      <c r="H29623" s="1"/>
    </row>
    <row r="29624" spans="8:8" x14ac:dyDescent="0.25">
      <c r="H29624" s="1"/>
    </row>
    <row r="29625" spans="8:8" x14ac:dyDescent="0.25">
      <c r="H29625" s="1"/>
    </row>
    <row r="29626" spans="8:8" x14ac:dyDescent="0.25">
      <c r="H29626" s="1"/>
    </row>
    <row r="29627" spans="8:8" x14ac:dyDescent="0.25">
      <c r="H29627" s="1"/>
    </row>
    <row r="29628" spans="8:8" x14ac:dyDescent="0.25">
      <c r="H29628" s="1"/>
    </row>
    <row r="29629" spans="8:8" x14ac:dyDescent="0.25">
      <c r="H29629" s="1"/>
    </row>
    <row r="29630" spans="8:8" x14ac:dyDescent="0.25">
      <c r="H29630" s="1"/>
    </row>
    <row r="29631" spans="8:8" x14ac:dyDescent="0.25">
      <c r="H29631" s="1"/>
    </row>
    <row r="29632" spans="8:8" x14ac:dyDescent="0.25">
      <c r="H29632" s="1"/>
    </row>
    <row r="29633" spans="8:8" x14ac:dyDescent="0.25">
      <c r="H29633" s="1"/>
    </row>
    <row r="29634" spans="8:8" x14ac:dyDescent="0.25">
      <c r="H29634" s="1"/>
    </row>
    <row r="29635" spans="8:8" x14ac:dyDescent="0.25">
      <c r="H29635" s="1"/>
    </row>
    <row r="29636" spans="8:8" x14ac:dyDescent="0.25">
      <c r="H29636" s="1"/>
    </row>
    <row r="29637" spans="8:8" x14ac:dyDescent="0.25">
      <c r="H29637" s="1"/>
    </row>
    <row r="29638" spans="8:8" x14ac:dyDescent="0.25">
      <c r="H29638" s="1"/>
    </row>
    <row r="29639" spans="8:8" x14ac:dyDescent="0.25">
      <c r="H29639" s="1"/>
    </row>
    <row r="29640" spans="8:8" x14ac:dyDescent="0.25">
      <c r="H29640" s="1"/>
    </row>
    <row r="29641" spans="8:8" x14ac:dyDescent="0.25">
      <c r="H29641" s="1"/>
    </row>
    <row r="29642" spans="8:8" x14ac:dyDescent="0.25">
      <c r="H29642" s="1"/>
    </row>
    <row r="29643" spans="8:8" x14ac:dyDescent="0.25">
      <c r="H29643" s="1"/>
    </row>
    <row r="29644" spans="8:8" x14ac:dyDescent="0.25">
      <c r="H29644" s="1"/>
    </row>
    <row r="29645" spans="8:8" x14ac:dyDescent="0.25">
      <c r="H29645" s="1"/>
    </row>
    <row r="29646" spans="8:8" x14ac:dyDescent="0.25">
      <c r="H29646" s="1"/>
    </row>
    <row r="29647" spans="8:8" x14ac:dyDescent="0.25">
      <c r="H29647" s="1"/>
    </row>
    <row r="29648" spans="8:8" x14ac:dyDescent="0.25">
      <c r="H29648" s="1"/>
    </row>
    <row r="29649" spans="8:8" x14ac:dyDescent="0.25">
      <c r="H29649" s="1"/>
    </row>
    <row r="29650" spans="8:8" x14ac:dyDescent="0.25">
      <c r="H29650" s="1"/>
    </row>
    <row r="29651" spans="8:8" x14ac:dyDescent="0.25">
      <c r="H29651" s="1"/>
    </row>
    <row r="29652" spans="8:8" x14ac:dyDescent="0.25">
      <c r="H29652" s="1"/>
    </row>
    <row r="29653" spans="8:8" x14ac:dyDescent="0.25">
      <c r="H29653" s="1"/>
    </row>
    <row r="29654" spans="8:8" x14ac:dyDescent="0.25">
      <c r="H29654" s="1"/>
    </row>
    <row r="29655" spans="8:8" x14ac:dyDescent="0.25">
      <c r="H29655" s="1"/>
    </row>
    <row r="29656" spans="8:8" x14ac:dyDescent="0.25">
      <c r="H29656" s="1"/>
    </row>
    <row r="29657" spans="8:8" x14ac:dyDescent="0.25">
      <c r="H29657" s="1"/>
    </row>
    <row r="29658" spans="8:8" x14ac:dyDescent="0.25">
      <c r="H29658" s="1"/>
    </row>
    <row r="29659" spans="8:8" x14ac:dyDescent="0.25">
      <c r="H29659" s="1"/>
    </row>
    <row r="29660" spans="8:8" x14ac:dyDescent="0.25">
      <c r="H29660" s="1"/>
    </row>
    <row r="29661" spans="8:8" x14ac:dyDescent="0.25">
      <c r="H29661" s="1"/>
    </row>
    <row r="29662" spans="8:8" x14ac:dyDescent="0.25">
      <c r="H29662" s="1"/>
    </row>
    <row r="29663" spans="8:8" x14ac:dyDescent="0.25">
      <c r="H29663" s="1"/>
    </row>
    <row r="29664" spans="8:8" x14ac:dyDescent="0.25">
      <c r="H29664" s="1"/>
    </row>
    <row r="29665" spans="8:8" x14ac:dyDescent="0.25">
      <c r="H29665" s="1"/>
    </row>
    <row r="29666" spans="8:8" x14ac:dyDescent="0.25">
      <c r="H29666" s="1"/>
    </row>
    <row r="29667" spans="8:8" x14ac:dyDescent="0.25">
      <c r="H29667" s="1"/>
    </row>
    <row r="29668" spans="8:8" x14ac:dyDescent="0.25">
      <c r="H29668" s="1"/>
    </row>
    <row r="29669" spans="8:8" x14ac:dyDescent="0.25">
      <c r="H29669" s="1"/>
    </row>
    <row r="29670" spans="8:8" x14ac:dyDescent="0.25">
      <c r="H29670" s="1"/>
    </row>
    <row r="29671" spans="8:8" x14ac:dyDescent="0.25">
      <c r="H29671" s="1"/>
    </row>
    <row r="29672" spans="8:8" x14ac:dyDescent="0.25">
      <c r="H29672" s="1"/>
    </row>
    <row r="29673" spans="8:8" x14ac:dyDescent="0.25">
      <c r="H29673" s="1"/>
    </row>
    <row r="29674" spans="8:8" x14ac:dyDescent="0.25">
      <c r="H29674" s="1"/>
    </row>
    <row r="29675" spans="8:8" x14ac:dyDescent="0.25">
      <c r="H29675" s="1"/>
    </row>
    <row r="29676" spans="8:8" x14ac:dyDescent="0.25">
      <c r="H29676" s="1"/>
    </row>
    <row r="29677" spans="8:8" x14ac:dyDescent="0.25">
      <c r="H29677" s="1"/>
    </row>
    <row r="29678" spans="8:8" x14ac:dyDescent="0.25">
      <c r="H29678" s="1"/>
    </row>
    <row r="29679" spans="8:8" x14ac:dyDescent="0.25">
      <c r="H29679" s="1"/>
    </row>
    <row r="29680" spans="8:8" x14ac:dyDescent="0.25">
      <c r="H29680" s="1"/>
    </row>
    <row r="29681" spans="8:8" x14ac:dyDescent="0.25">
      <c r="H29681" s="1"/>
    </row>
    <row r="29682" spans="8:8" x14ac:dyDescent="0.25">
      <c r="H29682" s="1"/>
    </row>
    <row r="29683" spans="8:8" x14ac:dyDescent="0.25">
      <c r="H29683" s="1"/>
    </row>
    <row r="29684" spans="8:8" x14ac:dyDescent="0.25">
      <c r="H29684" s="1"/>
    </row>
    <row r="29685" spans="8:8" x14ac:dyDescent="0.25">
      <c r="H29685" s="1"/>
    </row>
    <row r="29686" spans="8:8" x14ac:dyDescent="0.25">
      <c r="H29686" s="1"/>
    </row>
    <row r="29687" spans="8:8" x14ac:dyDescent="0.25">
      <c r="H29687" s="1"/>
    </row>
    <row r="29688" spans="8:8" x14ac:dyDescent="0.25">
      <c r="H29688" s="1"/>
    </row>
    <row r="29689" spans="8:8" x14ac:dyDescent="0.25">
      <c r="H29689" s="1"/>
    </row>
    <row r="29690" spans="8:8" x14ac:dyDescent="0.25">
      <c r="H29690" s="1"/>
    </row>
    <row r="29691" spans="8:8" x14ac:dyDescent="0.25">
      <c r="H29691" s="1"/>
    </row>
    <row r="29692" spans="8:8" x14ac:dyDescent="0.25">
      <c r="H29692" s="1"/>
    </row>
    <row r="29693" spans="8:8" x14ac:dyDescent="0.25">
      <c r="H29693" s="1"/>
    </row>
    <row r="29694" spans="8:8" x14ac:dyDescent="0.25">
      <c r="H29694" s="1"/>
    </row>
    <row r="29695" spans="8:8" x14ac:dyDescent="0.25">
      <c r="H29695" s="1"/>
    </row>
    <row r="29696" spans="8:8" x14ac:dyDescent="0.25">
      <c r="H29696" s="1"/>
    </row>
    <row r="29697" spans="8:8" x14ac:dyDescent="0.25">
      <c r="H29697" s="1"/>
    </row>
    <row r="29698" spans="8:8" x14ac:dyDescent="0.25">
      <c r="H29698" s="1"/>
    </row>
    <row r="29699" spans="8:8" x14ac:dyDescent="0.25">
      <c r="H29699" s="1"/>
    </row>
    <row r="29700" spans="8:8" x14ac:dyDescent="0.25">
      <c r="H29700" s="1"/>
    </row>
    <row r="29701" spans="8:8" x14ac:dyDescent="0.25">
      <c r="H29701" s="1"/>
    </row>
    <row r="29702" spans="8:8" x14ac:dyDescent="0.25">
      <c r="H29702" s="1"/>
    </row>
    <row r="29703" spans="8:8" x14ac:dyDescent="0.25">
      <c r="H29703" s="1"/>
    </row>
    <row r="29704" spans="8:8" x14ac:dyDescent="0.25">
      <c r="H29704" s="1"/>
    </row>
    <row r="29705" spans="8:8" x14ac:dyDescent="0.25">
      <c r="H29705" s="1"/>
    </row>
    <row r="29706" spans="8:8" x14ac:dyDescent="0.25">
      <c r="H29706" s="1"/>
    </row>
    <row r="29707" spans="8:8" x14ac:dyDescent="0.25">
      <c r="H29707" s="1"/>
    </row>
    <row r="29708" spans="8:8" x14ac:dyDescent="0.25">
      <c r="H29708" s="1"/>
    </row>
    <row r="29709" spans="8:8" x14ac:dyDescent="0.25">
      <c r="H29709" s="1"/>
    </row>
    <row r="29710" spans="8:8" x14ac:dyDescent="0.25">
      <c r="H29710" s="1"/>
    </row>
    <row r="29711" spans="8:8" x14ac:dyDescent="0.25">
      <c r="H29711" s="1"/>
    </row>
    <row r="29712" spans="8:8" x14ac:dyDescent="0.25">
      <c r="H29712" s="1"/>
    </row>
    <row r="29713" spans="8:8" x14ac:dyDescent="0.25">
      <c r="H29713" s="1"/>
    </row>
    <row r="29714" spans="8:8" x14ac:dyDescent="0.25">
      <c r="H29714" s="1"/>
    </row>
    <row r="29715" spans="8:8" x14ac:dyDescent="0.25">
      <c r="H29715" s="1"/>
    </row>
    <row r="29716" spans="8:8" x14ac:dyDescent="0.25">
      <c r="H29716" s="1"/>
    </row>
    <row r="29717" spans="8:8" x14ac:dyDescent="0.25">
      <c r="H29717" s="1"/>
    </row>
    <row r="29718" spans="8:8" x14ac:dyDescent="0.25">
      <c r="H29718" s="1"/>
    </row>
    <row r="29719" spans="8:8" x14ac:dyDescent="0.25">
      <c r="H29719" s="1"/>
    </row>
    <row r="29720" spans="8:8" x14ac:dyDescent="0.25">
      <c r="H29720" s="1"/>
    </row>
    <row r="29721" spans="8:8" x14ac:dyDescent="0.25">
      <c r="H29721" s="1"/>
    </row>
    <row r="29722" spans="8:8" x14ac:dyDescent="0.25">
      <c r="H29722" s="1"/>
    </row>
    <row r="29723" spans="8:8" x14ac:dyDescent="0.25">
      <c r="H29723" s="1"/>
    </row>
    <row r="29724" spans="8:8" x14ac:dyDescent="0.25">
      <c r="H29724" s="1"/>
    </row>
    <row r="29725" spans="8:8" x14ac:dyDescent="0.25">
      <c r="H29725" s="1"/>
    </row>
    <row r="29726" spans="8:8" x14ac:dyDescent="0.25">
      <c r="H29726" s="1"/>
    </row>
    <row r="29727" spans="8:8" x14ac:dyDescent="0.25">
      <c r="H29727" s="1"/>
    </row>
    <row r="29728" spans="8:8" x14ac:dyDescent="0.25">
      <c r="H29728" s="1"/>
    </row>
    <row r="29729" spans="8:8" x14ac:dyDescent="0.25">
      <c r="H29729" s="1"/>
    </row>
    <row r="29730" spans="8:8" x14ac:dyDescent="0.25">
      <c r="H29730" s="1"/>
    </row>
    <row r="29731" spans="8:8" x14ac:dyDescent="0.25">
      <c r="H29731" s="1"/>
    </row>
    <row r="29732" spans="8:8" x14ac:dyDescent="0.25">
      <c r="H29732" s="1"/>
    </row>
    <row r="29733" spans="8:8" x14ac:dyDescent="0.25">
      <c r="H29733" s="1"/>
    </row>
    <row r="29734" spans="8:8" x14ac:dyDescent="0.25">
      <c r="H29734" s="1"/>
    </row>
    <row r="29735" spans="8:8" x14ac:dyDescent="0.25">
      <c r="H29735" s="1"/>
    </row>
    <row r="29736" spans="8:8" x14ac:dyDescent="0.25">
      <c r="H29736" s="1"/>
    </row>
    <row r="29737" spans="8:8" x14ac:dyDescent="0.25">
      <c r="H29737" s="1"/>
    </row>
    <row r="29738" spans="8:8" x14ac:dyDescent="0.25">
      <c r="H29738" s="1"/>
    </row>
    <row r="29739" spans="8:8" x14ac:dyDescent="0.25">
      <c r="H29739" s="1"/>
    </row>
    <row r="29740" spans="8:8" x14ac:dyDescent="0.25">
      <c r="H29740" s="1"/>
    </row>
    <row r="29741" spans="8:8" x14ac:dyDescent="0.25">
      <c r="H29741" s="1"/>
    </row>
    <row r="29742" spans="8:8" x14ac:dyDescent="0.25">
      <c r="H29742" s="1"/>
    </row>
    <row r="29743" spans="8:8" x14ac:dyDescent="0.25">
      <c r="H29743" s="1"/>
    </row>
    <row r="29744" spans="8:8" x14ac:dyDescent="0.25">
      <c r="H29744" s="1"/>
    </row>
    <row r="29745" spans="8:8" x14ac:dyDescent="0.25">
      <c r="H29745" s="1"/>
    </row>
    <row r="29746" spans="8:8" x14ac:dyDescent="0.25">
      <c r="H29746" s="1"/>
    </row>
    <row r="29747" spans="8:8" x14ac:dyDescent="0.25">
      <c r="H29747" s="1"/>
    </row>
    <row r="29748" spans="8:8" x14ac:dyDescent="0.25">
      <c r="H29748" s="1"/>
    </row>
    <row r="29749" spans="8:8" x14ac:dyDescent="0.25">
      <c r="H29749" s="1"/>
    </row>
    <row r="29750" spans="8:8" x14ac:dyDescent="0.25">
      <c r="H29750" s="1"/>
    </row>
    <row r="29751" spans="8:8" x14ac:dyDescent="0.25">
      <c r="H29751" s="1"/>
    </row>
    <row r="29752" spans="8:8" x14ac:dyDescent="0.25">
      <c r="H29752" s="1"/>
    </row>
    <row r="29753" spans="8:8" x14ac:dyDescent="0.25">
      <c r="H29753" s="1"/>
    </row>
    <row r="29754" spans="8:8" x14ac:dyDescent="0.25">
      <c r="H29754" s="1"/>
    </row>
    <row r="29755" spans="8:8" x14ac:dyDescent="0.25">
      <c r="H29755" s="1"/>
    </row>
    <row r="29756" spans="8:8" x14ac:dyDescent="0.25">
      <c r="H29756" s="1"/>
    </row>
    <row r="29757" spans="8:8" x14ac:dyDescent="0.25">
      <c r="H29757" s="1"/>
    </row>
    <row r="29758" spans="8:8" x14ac:dyDescent="0.25">
      <c r="H29758" s="1"/>
    </row>
    <row r="29759" spans="8:8" x14ac:dyDescent="0.25">
      <c r="H29759" s="1"/>
    </row>
    <row r="29760" spans="8:8" x14ac:dyDescent="0.25">
      <c r="H29760" s="1"/>
    </row>
    <row r="29761" spans="8:8" x14ac:dyDescent="0.25">
      <c r="H29761" s="1"/>
    </row>
    <row r="29762" spans="8:8" x14ac:dyDescent="0.25">
      <c r="H29762" s="1"/>
    </row>
    <row r="29763" spans="8:8" x14ac:dyDescent="0.25">
      <c r="H29763" s="1"/>
    </row>
    <row r="29764" spans="8:8" x14ac:dyDescent="0.25">
      <c r="H29764" s="1"/>
    </row>
    <row r="29765" spans="8:8" x14ac:dyDescent="0.25">
      <c r="H29765" s="1"/>
    </row>
    <row r="29766" spans="8:8" x14ac:dyDescent="0.25">
      <c r="H29766" s="1"/>
    </row>
    <row r="29767" spans="8:8" x14ac:dyDescent="0.25">
      <c r="H29767" s="1"/>
    </row>
    <row r="29768" spans="8:8" x14ac:dyDescent="0.25">
      <c r="H29768" s="1"/>
    </row>
    <row r="29769" spans="8:8" x14ac:dyDescent="0.25">
      <c r="H29769" s="1"/>
    </row>
    <row r="29770" spans="8:8" x14ac:dyDescent="0.25">
      <c r="H29770" s="1"/>
    </row>
    <row r="29771" spans="8:8" x14ac:dyDescent="0.25">
      <c r="H29771" s="1"/>
    </row>
    <row r="29772" spans="8:8" x14ac:dyDescent="0.25">
      <c r="H29772" s="1"/>
    </row>
    <row r="29773" spans="8:8" x14ac:dyDescent="0.25">
      <c r="H29773" s="1"/>
    </row>
    <row r="29774" spans="8:8" x14ac:dyDescent="0.25">
      <c r="H29774" s="1"/>
    </row>
    <row r="29775" spans="8:8" x14ac:dyDescent="0.25">
      <c r="H29775" s="1"/>
    </row>
    <row r="29776" spans="8:8" x14ac:dyDescent="0.25">
      <c r="H29776" s="1"/>
    </row>
    <row r="29777" spans="8:8" x14ac:dyDescent="0.25">
      <c r="H29777" s="1"/>
    </row>
    <row r="29778" spans="8:8" x14ac:dyDescent="0.25">
      <c r="H29778" s="1"/>
    </row>
    <row r="29779" spans="8:8" x14ac:dyDescent="0.25">
      <c r="H29779" s="1"/>
    </row>
    <row r="29780" spans="8:8" x14ac:dyDescent="0.25">
      <c r="H29780" s="1"/>
    </row>
    <row r="29781" spans="8:8" x14ac:dyDescent="0.25">
      <c r="H29781" s="1"/>
    </row>
    <row r="29782" spans="8:8" x14ac:dyDescent="0.25">
      <c r="H29782" s="1"/>
    </row>
    <row r="29783" spans="8:8" x14ac:dyDescent="0.25">
      <c r="H29783" s="1"/>
    </row>
    <row r="29784" spans="8:8" x14ac:dyDescent="0.25">
      <c r="H29784" s="1"/>
    </row>
    <row r="29785" spans="8:8" x14ac:dyDescent="0.25">
      <c r="H29785" s="1"/>
    </row>
    <row r="29786" spans="8:8" x14ac:dyDescent="0.25">
      <c r="H29786" s="1"/>
    </row>
    <row r="29787" spans="8:8" x14ac:dyDescent="0.25">
      <c r="H29787" s="1"/>
    </row>
    <row r="29788" spans="8:8" x14ac:dyDescent="0.25">
      <c r="H29788" s="1"/>
    </row>
    <row r="29789" spans="8:8" x14ac:dyDescent="0.25">
      <c r="H29789" s="1"/>
    </row>
    <row r="29790" spans="8:8" x14ac:dyDescent="0.25">
      <c r="H29790" s="1"/>
    </row>
    <row r="29791" spans="8:8" x14ac:dyDescent="0.25">
      <c r="H29791" s="1"/>
    </row>
    <row r="29792" spans="8:8" x14ac:dyDescent="0.25">
      <c r="H29792" s="1"/>
    </row>
    <row r="29793" spans="8:8" x14ac:dyDescent="0.25">
      <c r="H29793" s="1"/>
    </row>
    <row r="29794" spans="8:8" x14ac:dyDescent="0.25">
      <c r="H29794" s="1"/>
    </row>
    <row r="29795" spans="8:8" x14ac:dyDescent="0.25">
      <c r="H29795" s="1"/>
    </row>
    <row r="29796" spans="8:8" x14ac:dyDescent="0.25">
      <c r="H29796" s="1"/>
    </row>
    <row r="29797" spans="8:8" x14ac:dyDescent="0.25">
      <c r="H29797" s="1"/>
    </row>
    <row r="29798" spans="8:8" x14ac:dyDescent="0.25">
      <c r="H29798" s="1"/>
    </row>
    <row r="29799" spans="8:8" x14ac:dyDescent="0.25">
      <c r="H29799" s="1"/>
    </row>
    <row r="29800" spans="8:8" x14ac:dyDescent="0.25">
      <c r="H29800" s="1"/>
    </row>
    <row r="29801" spans="8:8" x14ac:dyDescent="0.25">
      <c r="H29801" s="1"/>
    </row>
    <row r="29802" spans="8:8" x14ac:dyDescent="0.25">
      <c r="H29802" s="1"/>
    </row>
    <row r="29803" spans="8:8" x14ac:dyDescent="0.25">
      <c r="H29803" s="1"/>
    </row>
    <row r="29804" spans="8:8" x14ac:dyDescent="0.25">
      <c r="H29804" s="1"/>
    </row>
    <row r="29805" spans="8:8" x14ac:dyDescent="0.25">
      <c r="H29805" s="1"/>
    </row>
    <row r="29806" spans="8:8" x14ac:dyDescent="0.25">
      <c r="H29806" s="1"/>
    </row>
    <row r="29807" spans="8:8" x14ac:dyDescent="0.25">
      <c r="H29807" s="1"/>
    </row>
    <row r="29808" spans="8:8" x14ac:dyDescent="0.25">
      <c r="H29808" s="1"/>
    </row>
    <row r="29809" spans="8:8" x14ac:dyDescent="0.25">
      <c r="H29809" s="1"/>
    </row>
    <row r="29810" spans="8:8" x14ac:dyDescent="0.25">
      <c r="H29810" s="1"/>
    </row>
    <row r="29811" spans="8:8" x14ac:dyDescent="0.25">
      <c r="H29811" s="1"/>
    </row>
    <row r="29812" spans="8:8" x14ac:dyDescent="0.25">
      <c r="H29812" s="1"/>
    </row>
    <row r="29813" spans="8:8" x14ac:dyDescent="0.25">
      <c r="H29813" s="1"/>
    </row>
    <row r="29814" spans="8:8" x14ac:dyDescent="0.25">
      <c r="H29814" s="1"/>
    </row>
    <row r="29815" spans="8:8" x14ac:dyDescent="0.25">
      <c r="H29815" s="1"/>
    </row>
    <row r="29816" spans="8:8" x14ac:dyDescent="0.25">
      <c r="H29816" s="1"/>
    </row>
    <row r="29817" spans="8:8" x14ac:dyDescent="0.25">
      <c r="H29817" s="1"/>
    </row>
    <row r="29818" spans="8:8" x14ac:dyDescent="0.25">
      <c r="H29818" s="1"/>
    </row>
    <row r="29819" spans="8:8" x14ac:dyDescent="0.25">
      <c r="H29819" s="1"/>
    </row>
    <row r="29820" spans="8:8" x14ac:dyDescent="0.25">
      <c r="H29820" s="1"/>
    </row>
    <row r="29821" spans="8:8" x14ac:dyDescent="0.25">
      <c r="H29821" s="1"/>
    </row>
    <row r="29822" spans="8:8" x14ac:dyDescent="0.25">
      <c r="H29822" s="1"/>
    </row>
    <row r="29823" spans="8:8" x14ac:dyDescent="0.25">
      <c r="H29823" s="1"/>
    </row>
    <row r="29824" spans="8:8" x14ac:dyDescent="0.25">
      <c r="H29824" s="1"/>
    </row>
    <row r="29825" spans="8:8" x14ac:dyDescent="0.25">
      <c r="H29825" s="1"/>
    </row>
    <row r="29826" spans="8:8" x14ac:dyDescent="0.25">
      <c r="H29826" s="1"/>
    </row>
    <row r="29827" spans="8:8" x14ac:dyDescent="0.25">
      <c r="H29827" s="1"/>
    </row>
    <row r="29828" spans="8:8" x14ac:dyDescent="0.25">
      <c r="H29828" s="1"/>
    </row>
    <row r="29829" spans="8:8" x14ac:dyDescent="0.25">
      <c r="H29829" s="1"/>
    </row>
    <row r="29830" spans="8:8" x14ac:dyDescent="0.25">
      <c r="H29830" s="1"/>
    </row>
    <row r="29831" spans="8:8" x14ac:dyDescent="0.25">
      <c r="H29831" s="1"/>
    </row>
    <row r="29832" spans="8:8" x14ac:dyDescent="0.25">
      <c r="H29832" s="1"/>
    </row>
    <row r="29833" spans="8:8" x14ac:dyDescent="0.25">
      <c r="H29833" s="1"/>
    </row>
    <row r="29834" spans="8:8" x14ac:dyDescent="0.25">
      <c r="H29834" s="1"/>
    </row>
    <row r="29835" spans="8:8" x14ac:dyDescent="0.25">
      <c r="H29835" s="1"/>
    </row>
    <row r="29836" spans="8:8" x14ac:dyDescent="0.25">
      <c r="H29836" s="1"/>
    </row>
    <row r="29837" spans="8:8" x14ac:dyDescent="0.25">
      <c r="H29837" s="1"/>
    </row>
    <row r="29838" spans="8:8" x14ac:dyDescent="0.25">
      <c r="H29838" s="1"/>
    </row>
    <row r="29839" spans="8:8" x14ac:dyDescent="0.25">
      <c r="H29839" s="1"/>
    </row>
    <row r="29840" spans="8:8" x14ac:dyDescent="0.25">
      <c r="H29840" s="1"/>
    </row>
    <row r="29841" spans="8:8" x14ac:dyDescent="0.25">
      <c r="H29841" s="1"/>
    </row>
    <row r="29842" spans="8:8" x14ac:dyDescent="0.25">
      <c r="H29842" s="1"/>
    </row>
    <row r="29843" spans="8:8" x14ac:dyDescent="0.25">
      <c r="H29843" s="1"/>
    </row>
    <row r="29844" spans="8:8" x14ac:dyDescent="0.25">
      <c r="H29844" s="1"/>
    </row>
    <row r="29845" spans="8:8" x14ac:dyDescent="0.25">
      <c r="H29845" s="1"/>
    </row>
    <row r="29846" spans="8:8" x14ac:dyDescent="0.25">
      <c r="H29846" s="1"/>
    </row>
    <row r="29847" spans="8:8" x14ac:dyDescent="0.25">
      <c r="H29847" s="1"/>
    </row>
    <row r="29848" spans="8:8" x14ac:dyDescent="0.25">
      <c r="H29848" s="1"/>
    </row>
    <row r="29849" spans="8:8" x14ac:dyDescent="0.25">
      <c r="H29849" s="1"/>
    </row>
    <row r="29850" spans="8:8" x14ac:dyDescent="0.25">
      <c r="H29850" s="1"/>
    </row>
    <row r="29851" spans="8:8" x14ac:dyDescent="0.25">
      <c r="H29851" s="1"/>
    </row>
    <row r="29852" spans="8:8" x14ac:dyDescent="0.25">
      <c r="H29852" s="1"/>
    </row>
    <row r="29853" spans="8:8" x14ac:dyDescent="0.25">
      <c r="H29853" s="1"/>
    </row>
    <row r="29854" spans="8:8" x14ac:dyDescent="0.25">
      <c r="H29854" s="1"/>
    </row>
    <row r="29855" spans="8:8" x14ac:dyDescent="0.25">
      <c r="H29855" s="1"/>
    </row>
    <row r="29856" spans="8:8" x14ac:dyDescent="0.25">
      <c r="H29856" s="1"/>
    </row>
    <row r="29857" spans="8:8" x14ac:dyDescent="0.25">
      <c r="H29857" s="1"/>
    </row>
    <row r="29858" spans="8:8" x14ac:dyDescent="0.25">
      <c r="H29858" s="1"/>
    </row>
    <row r="29859" spans="8:8" x14ac:dyDescent="0.25">
      <c r="H29859" s="1"/>
    </row>
    <row r="29860" spans="8:8" x14ac:dyDescent="0.25">
      <c r="H29860" s="1"/>
    </row>
    <row r="29861" spans="8:8" x14ac:dyDescent="0.25">
      <c r="H29861" s="1"/>
    </row>
    <row r="29862" spans="8:8" x14ac:dyDescent="0.25">
      <c r="H29862" s="1"/>
    </row>
    <row r="29863" spans="8:8" x14ac:dyDescent="0.25">
      <c r="H29863" s="1"/>
    </row>
    <row r="29864" spans="8:8" x14ac:dyDescent="0.25">
      <c r="H29864" s="1"/>
    </row>
    <row r="29865" spans="8:8" x14ac:dyDescent="0.25">
      <c r="H29865" s="1"/>
    </row>
    <row r="29866" spans="8:8" x14ac:dyDescent="0.25">
      <c r="H29866" s="1"/>
    </row>
    <row r="29867" spans="8:8" x14ac:dyDescent="0.25">
      <c r="H29867" s="1"/>
    </row>
    <row r="29868" spans="8:8" x14ac:dyDescent="0.25">
      <c r="H29868" s="1"/>
    </row>
    <row r="29869" spans="8:8" x14ac:dyDescent="0.25">
      <c r="H29869" s="1"/>
    </row>
    <row r="29870" spans="8:8" x14ac:dyDescent="0.25">
      <c r="H29870" s="1"/>
    </row>
    <row r="29871" spans="8:8" x14ac:dyDescent="0.25">
      <c r="H29871" s="1"/>
    </row>
    <row r="29872" spans="8:8" x14ac:dyDescent="0.25">
      <c r="H29872" s="1"/>
    </row>
    <row r="29873" spans="8:8" x14ac:dyDescent="0.25">
      <c r="H29873" s="1"/>
    </row>
    <row r="29874" spans="8:8" x14ac:dyDescent="0.25">
      <c r="H29874" s="1"/>
    </row>
    <row r="29875" spans="8:8" x14ac:dyDescent="0.25">
      <c r="H29875" s="1"/>
    </row>
    <row r="29876" spans="8:8" x14ac:dyDescent="0.25">
      <c r="H29876" s="1"/>
    </row>
    <row r="29877" spans="8:8" x14ac:dyDescent="0.25">
      <c r="H29877" s="1"/>
    </row>
    <row r="29878" spans="8:8" x14ac:dyDescent="0.25">
      <c r="H29878" s="1"/>
    </row>
    <row r="29879" spans="8:8" x14ac:dyDescent="0.25">
      <c r="H29879" s="1"/>
    </row>
    <row r="29880" spans="8:8" x14ac:dyDescent="0.25">
      <c r="H29880" s="1"/>
    </row>
    <row r="29881" spans="8:8" x14ac:dyDescent="0.25">
      <c r="H29881" s="1"/>
    </row>
    <row r="29882" spans="8:8" x14ac:dyDescent="0.25">
      <c r="H29882" s="1"/>
    </row>
    <row r="29883" spans="8:8" x14ac:dyDescent="0.25">
      <c r="H29883" s="1"/>
    </row>
    <row r="29884" spans="8:8" x14ac:dyDescent="0.25">
      <c r="H29884" s="1"/>
    </row>
    <row r="29885" spans="8:8" x14ac:dyDescent="0.25">
      <c r="H29885" s="1"/>
    </row>
    <row r="29886" spans="8:8" x14ac:dyDescent="0.25">
      <c r="H29886" s="1"/>
    </row>
    <row r="29887" spans="8:8" x14ac:dyDescent="0.25">
      <c r="H29887" s="1"/>
    </row>
    <row r="29888" spans="8:8" x14ac:dyDescent="0.25">
      <c r="H29888" s="1"/>
    </row>
    <row r="29889" spans="8:8" x14ac:dyDescent="0.25">
      <c r="H29889" s="1"/>
    </row>
    <row r="29890" spans="8:8" x14ac:dyDescent="0.25">
      <c r="H29890" s="1"/>
    </row>
    <row r="29891" spans="8:8" x14ac:dyDescent="0.25">
      <c r="H29891" s="1"/>
    </row>
    <row r="29892" spans="8:8" x14ac:dyDescent="0.25">
      <c r="H29892" s="1"/>
    </row>
    <row r="29893" spans="8:8" x14ac:dyDescent="0.25">
      <c r="H29893" s="1"/>
    </row>
    <row r="29894" spans="8:8" x14ac:dyDescent="0.25">
      <c r="H29894" s="1"/>
    </row>
    <row r="29895" spans="8:8" x14ac:dyDescent="0.25">
      <c r="H29895" s="1"/>
    </row>
    <row r="29896" spans="8:8" x14ac:dyDescent="0.25">
      <c r="H29896" s="1"/>
    </row>
    <row r="29897" spans="8:8" x14ac:dyDescent="0.25">
      <c r="H29897" s="1"/>
    </row>
    <row r="29898" spans="8:8" x14ac:dyDescent="0.25">
      <c r="H29898" s="1"/>
    </row>
    <row r="29899" spans="8:8" x14ac:dyDescent="0.25">
      <c r="H29899" s="1"/>
    </row>
    <row r="29900" spans="8:8" x14ac:dyDescent="0.25">
      <c r="H29900" s="1"/>
    </row>
    <row r="29901" spans="8:8" x14ac:dyDescent="0.25">
      <c r="H29901" s="1"/>
    </row>
    <row r="29902" spans="8:8" x14ac:dyDescent="0.25">
      <c r="H29902" s="1"/>
    </row>
    <row r="29903" spans="8:8" x14ac:dyDescent="0.25">
      <c r="H29903" s="1"/>
    </row>
    <row r="29904" spans="8:8" x14ac:dyDescent="0.25">
      <c r="H29904" s="1"/>
    </row>
    <row r="29905" spans="8:8" x14ac:dyDescent="0.25">
      <c r="H29905" s="1"/>
    </row>
    <row r="29906" spans="8:8" x14ac:dyDescent="0.25">
      <c r="H29906" s="1"/>
    </row>
    <row r="29907" spans="8:8" x14ac:dyDescent="0.25">
      <c r="H29907" s="1"/>
    </row>
    <row r="29908" spans="8:8" x14ac:dyDescent="0.25">
      <c r="H29908" s="1"/>
    </row>
    <row r="29909" spans="8:8" x14ac:dyDescent="0.25">
      <c r="H29909" s="1"/>
    </row>
    <row r="29910" spans="8:8" x14ac:dyDescent="0.25">
      <c r="H29910" s="1"/>
    </row>
    <row r="29911" spans="8:8" x14ac:dyDescent="0.25">
      <c r="H29911" s="1"/>
    </row>
    <row r="29912" spans="8:8" x14ac:dyDescent="0.25">
      <c r="H29912" s="1"/>
    </row>
    <row r="29913" spans="8:8" x14ac:dyDescent="0.25">
      <c r="H29913" s="1"/>
    </row>
    <row r="29914" spans="8:8" x14ac:dyDescent="0.25">
      <c r="H29914" s="1"/>
    </row>
    <row r="29915" spans="8:8" x14ac:dyDescent="0.25">
      <c r="H29915" s="1"/>
    </row>
    <row r="29916" spans="8:8" x14ac:dyDescent="0.25">
      <c r="H29916" s="1"/>
    </row>
    <row r="29917" spans="8:8" x14ac:dyDescent="0.25">
      <c r="H29917" s="1"/>
    </row>
    <row r="29918" spans="8:8" x14ac:dyDescent="0.25">
      <c r="H29918" s="1"/>
    </row>
    <row r="29919" spans="8:8" x14ac:dyDescent="0.25">
      <c r="H29919" s="1"/>
    </row>
    <row r="29920" spans="8:8" x14ac:dyDescent="0.25">
      <c r="H29920" s="1"/>
    </row>
    <row r="29921" spans="8:8" x14ac:dyDescent="0.25">
      <c r="H29921" s="1"/>
    </row>
    <row r="29922" spans="8:8" x14ac:dyDescent="0.25">
      <c r="H29922" s="1"/>
    </row>
    <row r="29923" spans="8:8" x14ac:dyDescent="0.25">
      <c r="H29923" s="1"/>
    </row>
    <row r="29924" spans="8:8" x14ac:dyDescent="0.25">
      <c r="H29924" s="1"/>
    </row>
    <row r="29925" spans="8:8" x14ac:dyDescent="0.25">
      <c r="H29925" s="1"/>
    </row>
    <row r="29926" spans="8:8" x14ac:dyDescent="0.25">
      <c r="H29926" s="1"/>
    </row>
    <row r="29927" spans="8:8" x14ac:dyDescent="0.25">
      <c r="H29927" s="1"/>
    </row>
    <row r="29928" spans="8:8" x14ac:dyDescent="0.25">
      <c r="H29928" s="1"/>
    </row>
    <row r="29929" spans="8:8" x14ac:dyDescent="0.25">
      <c r="H29929" s="1"/>
    </row>
    <row r="29930" spans="8:8" x14ac:dyDescent="0.25">
      <c r="H29930" s="1"/>
    </row>
    <row r="29931" spans="8:8" x14ac:dyDescent="0.25">
      <c r="H29931" s="1"/>
    </row>
    <row r="29932" spans="8:8" x14ac:dyDescent="0.25">
      <c r="H29932" s="1"/>
    </row>
    <row r="29933" spans="8:8" x14ac:dyDescent="0.25">
      <c r="H29933" s="1"/>
    </row>
    <row r="29934" spans="8:8" x14ac:dyDescent="0.25">
      <c r="H29934" s="1"/>
    </row>
    <row r="29935" spans="8:8" x14ac:dyDescent="0.25">
      <c r="H29935" s="1"/>
    </row>
    <row r="29936" spans="8:8" x14ac:dyDescent="0.25">
      <c r="H29936" s="1"/>
    </row>
    <row r="29937" spans="8:8" x14ac:dyDescent="0.25">
      <c r="H29937" s="1"/>
    </row>
    <row r="29938" spans="8:8" x14ac:dyDescent="0.25">
      <c r="H29938" s="1"/>
    </row>
    <row r="29939" spans="8:8" x14ac:dyDescent="0.25">
      <c r="H29939" s="1"/>
    </row>
    <row r="29940" spans="8:8" x14ac:dyDescent="0.25">
      <c r="H29940" s="1"/>
    </row>
    <row r="29941" spans="8:8" x14ac:dyDescent="0.25">
      <c r="H29941" s="1"/>
    </row>
    <row r="29942" spans="8:8" x14ac:dyDescent="0.25">
      <c r="H29942" s="1"/>
    </row>
    <row r="29943" spans="8:8" x14ac:dyDescent="0.25">
      <c r="H29943" s="1"/>
    </row>
    <row r="29944" spans="8:8" x14ac:dyDescent="0.25">
      <c r="H29944" s="1"/>
    </row>
    <row r="29945" spans="8:8" x14ac:dyDescent="0.25">
      <c r="H29945" s="1"/>
    </row>
    <row r="29946" spans="8:8" x14ac:dyDescent="0.25">
      <c r="H29946" s="1"/>
    </row>
    <row r="29947" spans="8:8" x14ac:dyDescent="0.25">
      <c r="H29947" s="1"/>
    </row>
    <row r="29948" spans="8:8" x14ac:dyDescent="0.25">
      <c r="H29948" s="1"/>
    </row>
    <row r="29949" spans="8:8" x14ac:dyDescent="0.25">
      <c r="H29949" s="1"/>
    </row>
    <row r="29950" spans="8:8" x14ac:dyDescent="0.25">
      <c r="H29950" s="1"/>
    </row>
    <row r="29951" spans="8:8" x14ac:dyDescent="0.25">
      <c r="H29951" s="1"/>
    </row>
    <row r="29952" spans="8:8" x14ac:dyDescent="0.25">
      <c r="H29952" s="1"/>
    </row>
    <row r="29953" spans="8:8" x14ac:dyDescent="0.25">
      <c r="H29953" s="1"/>
    </row>
    <row r="29954" spans="8:8" x14ac:dyDescent="0.25">
      <c r="H29954" s="1"/>
    </row>
    <row r="29955" spans="8:8" x14ac:dyDescent="0.25">
      <c r="H29955" s="1"/>
    </row>
    <row r="29956" spans="8:8" x14ac:dyDescent="0.25">
      <c r="H29956" s="1"/>
    </row>
    <row r="29957" spans="8:8" x14ac:dyDescent="0.25">
      <c r="H29957" s="1"/>
    </row>
    <row r="29958" spans="8:8" x14ac:dyDescent="0.25">
      <c r="H29958" s="1"/>
    </row>
    <row r="29959" spans="8:8" x14ac:dyDescent="0.25">
      <c r="H29959" s="1"/>
    </row>
    <row r="29960" spans="8:8" x14ac:dyDescent="0.25">
      <c r="H29960" s="1"/>
    </row>
    <row r="29961" spans="8:8" x14ac:dyDescent="0.25">
      <c r="H29961" s="1"/>
    </row>
    <row r="29962" spans="8:8" x14ac:dyDescent="0.25">
      <c r="H29962" s="1"/>
    </row>
    <row r="29963" spans="8:8" x14ac:dyDescent="0.25">
      <c r="H29963" s="1"/>
    </row>
    <row r="29964" spans="8:8" x14ac:dyDescent="0.25">
      <c r="H29964" s="1"/>
    </row>
    <row r="29965" spans="8:8" x14ac:dyDescent="0.25">
      <c r="H29965" s="1"/>
    </row>
    <row r="29966" spans="8:8" x14ac:dyDescent="0.25">
      <c r="H29966" s="1"/>
    </row>
    <row r="29967" spans="8:8" x14ac:dyDescent="0.25">
      <c r="H29967" s="1"/>
    </row>
    <row r="29968" spans="8:8" x14ac:dyDescent="0.25">
      <c r="H29968" s="1"/>
    </row>
    <row r="29969" spans="8:8" x14ac:dyDescent="0.25">
      <c r="H29969" s="1"/>
    </row>
    <row r="29970" spans="8:8" x14ac:dyDescent="0.25">
      <c r="H29970" s="1"/>
    </row>
    <row r="29971" spans="8:8" x14ac:dyDescent="0.25">
      <c r="H29971" s="1"/>
    </row>
    <row r="29972" spans="8:8" x14ac:dyDescent="0.25">
      <c r="H29972" s="1"/>
    </row>
    <row r="29973" spans="8:8" x14ac:dyDescent="0.25">
      <c r="H29973" s="1"/>
    </row>
    <row r="29974" spans="8:8" x14ac:dyDescent="0.25">
      <c r="H29974" s="1"/>
    </row>
    <row r="29975" spans="8:8" x14ac:dyDescent="0.25">
      <c r="H29975" s="1"/>
    </row>
    <row r="29976" spans="8:8" x14ac:dyDescent="0.25">
      <c r="H29976" s="1"/>
    </row>
    <row r="29977" spans="8:8" x14ac:dyDescent="0.25">
      <c r="H29977" s="1"/>
    </row>
    <row r="29978" spans="8:8" x14ac:dyDescent="0.25">
      <c r="H29978" s="1"/>
    </row>
    <row r="29979" spans="8:8" x14ac:dyDescent="0.25">
      <c r="H29979" s="1"/>
    </row>
    <row r="29980" spans="8:8" x14ac:dyDescent="0.25">
      <c r="H29980" s="1"/>
    </row>
    <row r="29981" spans="8:8" x14ac:dyDescent="0.25">
      <c r="H29981" s="1"/>
    </row>
    <row r="29982" spans="8:8" x14ac:dyDescent="0.25">
      <c r="H29982" s="1"/>
    </row>
    <row r="29983" spans="8:8" x14ac:dyDescent="0.25">
      <c r="H29983" s="1"/>
    </row>
    <row r="29984" spans="8:8" x14ac:dyDescent="0.25">
      <c r="H29984" s="1"/>
    </row>
    <row r="29985" spans="8:8" x14ac:dyDescent="0.25">
      <c r="H29985" s="1"/>
    </row>
    <row r="29986" spans="8:8" x14ac:dyDescent="0.25">
      <c r="H29986" s="1"/>
    </row>
    <row r="29987" spans="8:8" x14ac:dyDescent="0.25">
      <c r="H29987" s="1"/>
    </row>
    <row r="29988" spans="8:8" x14ac:dyDescent="0.25">
      <c r="H29988" s="1"/>
    </row>
    <row r="29989" spans="8:8" x14ac:dyDescent="0.25">
      <c r="H29989" s="1"/>
    </row>
    <row r="29990" spans="8:8" x14ac:dyDescent="0.25">
      <c r="H29990" s="1"/>
    </row>
    <row r="29991" spans="8:8" x14ac:dyDescent="0.25">
      <c r="H29991" s="1"/>
    </row>
    <row r="29992" spans="8:8" x14ac:dyDescent="0.25">
      <c r="H29992" s="1"/>
    </row>
    <row r="29993" spans="8:8" x14ac:dyDescent="0.25">
      <c r="H29993" s="1"/>
    </row>
    <row r="29994" spans="8:8" x14ac:dyDescent="0.25">
      <c r="H29994" s="1"/>
    </row>
    <row r="29995" spans="8:8" x14ac:dyDescent="0.25">
      <c r="H29995" s="1"/>
    </row>
    <row r="29996" spans="8:8" x14ac:dyDescent="0.25">
      <c r="H29996" s="1"/>
    </row>
    <row r="29997" spans="8:8" x14ac:dyDescent="0.25">
      <c r="H29997" s="1"/>
    </row>
    <row r="29998" spans="8:8" x14ac:dyDescent="0.25">
      <c r="H29998" s="1"/>
    </row>
    <row r="29999" spans="8:8" x14ac:dyDescent="0.25">
      <c r="H29999" s="1"/>
    </row>
    <row r="30000" spans="8:8" x14ac:dyDescent="0.25">
      <c r="H30000" s="1"/>
    </row>
    <row r="30001" spans="8:8" x14ac:dyDescent="0.25">
      <c r="H30001" s="1"/>
    </row>
    <row r="30002" spans="8:8" x14ac:dyDescent="0.25">
      <c r="H30002" s="1"/>
    </row>
    <row r="30003" spans="8:8" x14ac:dyDescent="0.25">
      <c r="H30003" s="1"/>
    </row>
    <row r="30004" spans="8:8" x14ac:dyDescent="0.25">
      <c r="H30004" s="1"/>
    </row>
    <row r="30005" spans="8:8" x14ac:dyDescent="0.25">
      <c r="H30005" s="1"/>
    </row>
    <row r="30006" spans="8:8" x14ac:dyDescent="0.25">
      <c r="H30006" s="1"/>
    </row>
    <row r="30007" spans="8:8" x14ac:dyDescent="0.25">
      <c r="H30007" s="1"/>
    </row>
    <row r="30008" spans="8:8" x14ac:dyDescent="0.25">
      <c r="H30008" s="1"/>
    </row>
    <row r="30009" spans="8:8" x14ac:dyDescent="0.25">
      <c r="H30009" s="1"/>
    </row>
    <row r="30010" spans="8:8" x14ac:dyDescent="0.25">
      <c r="H30010" s="1"/>
    </row>
    <row r="30011" spans="8:8" x14ac:dyDescent="0.25">
      <c r="H30011" s="1"/>
    </row>
    <row r="30012" spans="8:8" x14ac:dyDescent="0.25">
      <c r="H30012" s="1"/>
    </row>
    <row r="30013" spans="8:8" x14ac:dyDescent="0.25">
      <c r="H30013" s="1"/>
    </row>
    <row r="30014" spans="8:8" x14ac:dyDescent="0.25">
      <c r="H30014" s="1"/>
    </row>
    <row r="30015" spans="8:8" x14ac:dyDescent="0.25">
      <c r="H30015" s="1"/>
    </row>
    <row r="30016" spans="8:8" x14ac:dyDescent="0.25">
      <c r="H30016" s="1"/>
    </row>
    <row r="30017" spans="8:8" x14ac:dyDescent="0.25">
      <c r="H30017" s="1"/>
    </row>
    <row r="30018" spans="8:8" x14ac:dyDescent="0.25">
      <c r="H30018" s="1"/>
    </row>
    <row r="30019" spans="8:8" x14ac:dyDescent="0.25">
      <c r="H30019" s="1"/>
    </row>
    <row r="30020" spans="8:8" x14ac:dyDescent="0.25">
      <c r="H30020" s="1"/>
    </row>
    <row r="30021" spans="8:8" x14ac:dyDescent="0.25">
      <c r="H30021" s="1"/>
    </row>
    <row r="30022" spans="8:8" x14ac:dyDescent="0.25">
      <c r="H30022" s="1"/>
    </row>
    <row r="30023" spans="8:8" x14ac:dyDescent="0.25">
      <c r="H30023" s="1"/>
    </row>
    <row r="30024" spans="8:8" x14ac:dyDescent="0.25">
      <c r="H30024" s="1"/>
    </row>
    <row r="30025" spans="8:8" x14ac:dyDescent="0.25">
      <c r="H30025" s="1"/>
    </row>
    <row r="30026" spans="8:8" x14ac:dyDescent="0.25">
      <c r="H30026" s="1"/>
    </row>
    <row r="30027" spans="8:8" x14ac:dyDescent="0.25">
      <c r="H30027" s="1"/>
    </row>
    <row r="30028" spans="8:8" x14ac:dyDescent="0.25">
      <c r="H30028" s="1"/>
    </row>
    <row r="30029" spans="8:8" x14ac:dyDescent="0.25">
      <c r="H30029" s="1"/>
    </row>
    <row r="30030" spans="8:8" x14ac:dyDescent="0.25">
      <c r="H30030" s="1"/>
    </row>
    <row r="30031" spans="8:8" x14ac:dyDescent="0.25">
      <c r="H30031" s="1"/>
    </row>
    <row r="30032" spans="8:8" x14ac:dyDescent="0.25">
      <c r="H30032" s="1"/>
    </row>
    <row r="30033" spans="8:8" x14ac:dyDescent="0.25">
      <c r="H30033" s="1"/>
    </row>
    <row r="30034" spans="8:8" x14ac:dyDescent="0.25">
      <c r="H30034" s="1"/>
    </row>
    <row r="30035" spans="8:8" x14ac:dyDescent="0.25">
      <c r="H30035" s="1"/>
    </row>
    <row r="30036" spans="8:8" x14ac:dyDescent="0.25">
      <c r="H30036" s="1"/>
    </row>
    <row r="30037" spans="8:8" x14ac:dyDescent="0.25">
      <c r="H30037" s="1"/>
    </row>
    <row r="30038" spans="8:8" x14ac:dyDescent="0.25">
      <c r="H30038" s="1"/>
    </row>
    <row r="30039" spans="8:8" x14ac:dyDescent="0.25">
      <c r="H30039" s="1"/>
    </row>
    <row r="30040" spans="8:8" x14ac:dyDescent="0.25">
      <c r="H30040" s="1"/>
    </row>
    <row r="30041" spans="8:8" x14ac:dyDescent="0.25">
      <c r="H30041" s="1"/>
    </row>
    <row r="30042" spans="8:8" x14ac:dyDescent="0.25">
      <c r="H30042" s="1"/>
    </row>
    <row r="30043" spans="8:8" x14ac:dyDescent="0.25">
      <c r="H30043" s="1"/>
    </row>
    <row r="30044" spans="8:8" x14ac:dyDescent="0.25">
      <c r="H30044" s="1"/>
    </row>
    <row r="30045" spans="8:8" x14ac:dyDescent="0.25">
      <c r="H30045" s="1"/>
    </row>
    <row r="30046" spans="8:8" x14ac:dyDescent="0.25">
      <c r="H30046" s="1"/>
    </row>
    <row r="30047" spans="8:8" x14ac:dyDescent="0.25">
      <c r="H30047" s="1"/>
    </row>
    <row r="30048" spans="8:8" x14ac:dyDescent="0.25">
      <c r="H30048" s="1"/>
    </row>
    <row r="30049" spans="8:8" x14ac:dyDescent="0.25">
      <c r="H30049" s="1"/>
    </row>
    <row r="30050" spans="8:8" x14ac:dyDescent="0.25">
      <c r="H30050" s="1"/>
    </row>
    <row r="30051" spans="8:8" x14ac:dyDescent="0.25">
      <c r="H30051" s="1"/>
    </row>
    <row r="30052" spans="8:8" x14ac:dyDescent="0.25">
      <c r="H30052" s="1"/>
    </row>
    <row r="30053" spans="8:8" x14ac:dyDescent="0.25">
      <c r="H30053" s="1"/>
    </row>
    <row r="30054" spans="8:8" x14ac:dyDescent="0.25">
      <c r="H30054" s="1"/>
    </row>
    <row r="30055" spans="8:8" x14ac:dyDescent="0.25">
      <c r="H30055" s="1"/>
    </row>
    <row r="30056" spans="8:8" x14ac:dyDescent="0.25">
      <c r="H30056" s="1"/>
    </row>
    <row r="30057" spans="8:8" x14ac:dyDescent="0.25">
      <c r="H30057" s="1"/>
    </row>
    <row r="30058" spans="8:8" x14ac:dyDescent="0.25">
      <c r="H30058" s="1"/>
    </row>
    <row r="30059" spans="8:8" x14ac:dyDescent="0.25">
      <c r="H30059" s="1"/>
    </row>
    <row r="30060" spans="8:8" x14ac:dyDescent="0.25">
      <c r="H30060" s="1"/>
    </row>
    <row r="30061" spans="8:8" x14ac:dyDescent="0.25">
      <c r="H30061" s="1"/>
    </row>
    <row r="30062" spans="8:8" x14ac:dyDescent="0.25">
      <c r="H30062" s="1"/>
    </row>
    <row r="30063" spans="8:8" x14ac:dyDescent="0.25">
      <c r="H30063" s="1"/>
    </row>
    <row r="30064" spans="8:8" x14ac:dyDescent="0.25">
      <c r="H30064" s="1"/>
    </row>
    <row r="30065" spans="8:8" x14ac:dyDescent="0.25">
      <c r="H30065" s="1"/>
    </row>
    <row r="30066" spans="8:8" x14ac:dyDescent="0.25">
      <c r="H30066" s="1"/>
    </row>
    <row r="30067" spans="8:8" x14ac:dyDescent="0.25">
      <c r="H30067" s="1"/>
    </row>
    <row r="30068" spans="8:8" x14ac:dyDescent="0.25">
      <c r="H30068" s="1"/>
    </row>
    <row r="30069" spans="8:8" x14ac:dyDescent="0.25">
      <c r="H30069" s="1"/>
    </row>
    <row r="30070" spans="8:8" x14ac:dyDescent="0.25">
      <c r="H30070" s="1"/>
    </row>
    <row r="30071" spans="8:8" x14ac:dyDescent="0.25">
      <c r="H30071" s="1"/>
    </row>
    <row r="30072" spans="8:8" x14ac:dyDescent="0.25">
      <c r="H30072" s="1"/>
    </row>
    <row r="30073" spans="8:8" x14ac:dyDescent="0.25">
      <c r="H30073" s="1"/>
    </row>
    <row r="30074" spans="8:8" x14ac:dyDescent="0.25">
      <c r="H30074" s="1"/>
    </row>
    <row r="30075" spans="8:8" x14ac:dyDescent="0.25">
      <c r="H30075" s="1"/>
    </row>
    <row r="30076" spans="8:8" x14ac:dyDescent="0.25">
      <c r="H30076" s="1"/>
    </row>
    <row r="30077" spans="8:8" x14ac:dyDescent="0.25">
      <c r="H30077" s="1"/>
    </row>
    <row r="30078" spans="8:8" x14ac:dyDescent="0.25">
      <c r="H30078" s="1"/>
    </row>
    <row r="30079" spans="8:8" x14ac:dyDescent="0.25">
      <c r="H30079" s="1"/>
    </row>
    <row r="30080" spans="8:8" x14ac:dyDescent="0.25">
      <c r="H30080" s="1"/>
    </row>
    <row r="30081" spans="8:8" x14ac:dyDescent="0.25">
      <c r="H30081" s="1"/>
    </row>
    <row r="30082" spans="8:8" x14ac:dyDescent="0.25">
      <c r="H30082" s="1"/>
    </row>
    <row r="30083" spans="8:8" x14ac:dyDescent="0.25">
      <c r="H30083" s="1"/>
    </row>
    <row r="30084" spans="8:8" x14ac:dyDescent="0.25">
      <c r="H30084" s="1"/>
    </row>
    <row r="30085" spans="8:8" x14ac:dyDescent="0.25">
      <c r="H30085" s="1"/>
    </row>
    <row r="30086" spans="8:8" x14ac:dyDescent="0.25">
      <c r="H30086" s="1"/>
    </row>
    <row r="30087" spans="8:8" x14ac:dyDescent="0.25">
      <c r="H30087" s="1"/>
    </row>
    <row r="30088" spans="8:8" x14ac:dyDescent="0.25">
      <c r="H30088" s="1"/>
    </row>
    <row r="30089" spans="8:8" x14ac:dyDescent="0.25">
      <c r="H30089" s="1"/>
    </row>
    <row r="30090" spans="8:8" x14ac:dyDescent="0.25">
      <c r="H30090" s="1"/>
    </row>
    <row r="30091" spans="8:8" x14ac:dyDescent="0.25">
      <c r="H30091" s="1"/>
    </row>
    <row r="30092" spans="8:8" x14ac:dyDescent="0.25">
      <c r="H30092" s="1"/>
    </row>
    <row r="30093" spans="8:8" x14ac:dyDescent="0.25">
      <c r="H30093" s="1"/>
    </row>
    <row r="30094" spans="8:8" x14ac:dyDescent="0.25">
      <c r="H30094" s="1"/>
    </row>
    <row r="30095" spans="8:8" x14ac:dyDescent="0.25">
      <c r="H30095" s="1"/>
    </row>
    <row r="30096" spans="8:8" x14ac:dyDescent="0.25">
      <c r="H30096" s="1"/>
    </row>
    <row r="30097" spans="8:8" x14ac:dyDescent="0.25">
      <c r="H30097" s="1"/>
    </row>
    <row r="30098" spans="8:8" x14ac:dyDescent="0.25">
      <c r="H30098" s="1"/>
    </row>
    <row r="30099" spans="8:8" x14ac:dyDescent="0.25">
      <c r="H30099" s="1"/>
    </row>
    <row r="30100" spans="8:8" x14ac:dyDescent="0.25">
      <c r="H30100" s="1"/>
    </row>
    <row r="30101" spans="8:8" x14ac:dyDescent="0.25">
      <c r="H30101" s="1"/>
    </row>
    <row r="30102" spans="8:8" x14ac:dyDescent="0.25">
      <c r="H30102" s="1"/>
    </row>
    <row r="30103" spans="8:8" x14ac:dyDescent="0.25">
      <c r="H30103" s="1"/>
    </row>
    <row r="30104" spans="8:8" x14ac:dyDescent="0.25">
      <c r="H30104" s="1"/>
    </row>
    <row r="30105" spans="8:8" x14ac:dyDescent="0.25">
      <c r="H30105" s="1"/>
    </row>
    <row r="30106" spans="8:8" x14ac:dyDescent="0.25">
      <c r="H30106" s="1"/>
    </row>
    <row r="30107" spans="8:8" x14ac:dyDescent="0.25">
      <c r="H30107" s="1"/>
    </row>
    <row r="30108" spans="8:8" x14ac:dyDescent="0.25">
      <c r="H30108" s="1"/>
    </row>
    <row r="30109" spans="8:8" x14ac:dyDescent="0.25">
      <c r="H30109" s="1"/>
    </row>
    <row r="30110" spans="8:8" x14ac:dyDescent="0.25">
      <c r="H30110" s="1"/>
    </row>
    <row r="30111" spans="8:8" x14ac:dyDescent="0.25">
      <c r="H30111" s="1"/>
    </row>
    <row r="30112" spans="8:8" x14ac:dyDescent="0.25">
      <c r="H30112" s="1"/>
    </row>
    <row r="30113" spans="8:8" x14ac:dyDescent="0.25">
      <c r="H30113" s="1"/>
    </row>
    <row r="30114" spans="8:8" x14ac:dyDescent="0.25">
      <c r="H30114" s="1"/>
    </row>
    <row r="30115" spans="8:8" x14ac:dyDescent="0.25">
      <c r="H30115" s="1"/>
    </row>
    <row r="30116" spans="8:8" x14ac:dyDescent="0.25">
      <c r="H30116" s="1"/>
    </row>
    <row r="30117" spans="8:8" x14ac:dyDescent="0.25">
      <c r="H30117" s="1"/>
    </row>
    <row r="30118" spans="8:8" x14ac:dyDescent="0.25">
      <c r="H30118" s="1"/>
    </row>
    <row r="30119" spans="8:8" x14ac:dyDescent="0.25">
      <c r="H30119" s="1"/>
    </row>
    <row r="30120" spans="8:8" x14ac:dyDescent="0.25">
      <c r="H30120" s="1"/>
    </row>
    <row r="30121" spans="8:8" x14ac:dyDescent="0.25">
      <c r="H30121" s="1"/>
    </row>
    <row r="30122" spans="8:8" x14ac:dyDescent="0.25">
      <c r="H30122" s="1"/>
    </row>
    <row r="30123" spans="8:8" x14ac:dyDescent="0.25">
      <c r="H30123" s="1"/>
    </row>
    <row r="30124" spans="8:8" x14ac:dyDescent="0.25">
      <c r="H30124" s="1"/>
    </row>
    <row r="30125" spans="8:8" x14ac:dyDescent="0.25">
      <c r="H30125" s="1"/>
    </row>
    <row r="30126" spans="8:8" x14ac:dyDescent="0.25">
      <c r="H30126" s="1"/>
    </row>
    <row r="30127" spans="8:8" x14ac:dyDescent="0.25">
      <c r="H30127" s="1"/>
    </row>
    <row r="30128" spans="8:8" x14ac:dyDescent="0.25">
      <c r="H30128" s="1"/>
    </row>
    <row r="30129" spans="8:8" x14ac:dyDescent="0.25">
      <c r="H30129" s="1"/>
    </row>
    <row r="30130" spans="8:8" x14ac:dyDescent="0.25">
      <c r="H30130" s="1"/>
    </row>
    <row r="30131" spans="8:8" x14ac:dyDescent="0.25">
      <c r="H30131" s="1"/>
    </row>
    <row r="30132" spans="8:8" x14ac:dyDescent="0.25">
      <c r="H30132" s="1"/>
    </row>
    <row r="30133" spans="8:8" x14ac:dyDescent="0.25">
      <c r="H30133" s="1"/>
    </row>
    <row r="30134" spans="8:8" x14ac:dyDescent="0.25">
      <c r="H30134" s="1"/>
    </row>
    <row r="30135" spans="8:8" x14ac:dyDescent="0.25">
      <c r="H30135" s="1"/>
    </row>
    <row r="30136" spans="8:8" x14ac:dyDescent="0.25">
      <c r="H30136" s="1"/>
    </row>
    <row r="30137" spans="8:8" x14ac:dyDescent="0.25">
      <c r="H30137" s="1"/>
    </row>
    <row r="30138" spans="8:8" x14ac:dyDescent="0.25">
      <c r="H30138" s="1"/>
    </row>
    <row r="30139" spans="8:8" x14ac:dyDescent="0.25">
      <c r="H30139" s="1"/>
    </row>
    <row r="30140" spans="8:8" x14ac:dyDescent="0.25">
      <c r="H30140" s="1"/>
    </row>
    <row r="30141" spans="8:8" x14ac:dyDescent="0.25">
      <c r="H30141" s="1"/>
    </row>
    <row r="30142" spans="8:8" x14ac:dyDescent="0.25">
      <c r="H30142" s="1"/>
    </row>
    <row r="30143" spans="8:8" x14ac:dyDescent="0.25">
      <c r="H30143" s="1"/>
    </row>
    <row r="30144" spans="8:8" x14ac:dyDescent="0.25">
      <c r="H30144" s="1"/>
    </row>
    <row r="30145" spans="8:8" x14ac:dyDescent="0.25">
      <c r="H30145" s="1"/>
    </row>
    <row r="30146" spans="8:8" x14ac:dyDescent="0.25">
      <c r="H30146" s="1"/>
    </row>
    <row r="30147" spans="8:8" x14ac:dyDescent="0.25">
      <c r="H30147" s="1"/>
    </row>
    <row r="30148" spans="8:8" x14ac:dyDescent="0.25">
      <c r="H30148" s="1"/>
    </row>
    <row r="30149" spans="8:8" x14ac:dyDescent="0.25">
      <c r="H30149" s="1"/>
    </row>
    <row r="30150" spans="8:8" x14ac:dyDescent="0.25">
      <c r="H30150" s="1"/>
    </row>
    <row r="30151" spans="8:8" x14ac:dyDescent="0.25">
      <c r="H30151" s="1"/>
    </row>
    <row r="30152" spans="8:8" x14ac:dyDescent="0.25">
      <c r="H30152" s="1"/>
    </row>
    <row r="30153" spans="8:8" x14ac:dyDescent="0.25">
      <c r="H30153" s="1"/>
    </row>
    <row r="30154" spans="8:8" x14ac:dyDescent="0.25">
      <c r="H30154" s="1"/>
    </row>
    <row r="30155" spans="8:8" x14ac:dyDescent="0.25">
      <c r="H30155" s="1"/>
    </row>
    <row r="30156" spans="8:8" x14ac:dyDescent="0.25">
      <c r="H30156" s="1"/>
    </row>
    <row r="30157" spans="8:8" x14ac:dyDescent="0.25">
      <c r="H30157" s="1"/>
    </row>
    <row r="30158" spans="8:8" x14ac:dyDescent="0.25">
      <c r="H30158" s="1"/>
    </row>
    <row r="30159" spans="8:8" x14ac:dyDescent="0.25">
      <c r="H30159" s="1"/>
    </row>
    <row r="30160" spans="8:8" x14ac:dyDescent="0.25">
      <c r="H30160" s="1"/>
    </row>
    <row r="30161" spans="8:8" x14ac:dyDescent="0.25">
      <c r="H30161" s="1"/>
    </row>
    <row r="30162" spans="8:8" x14ac:dyDescent="0.25">
      <c r="H30162" s="1"/>
    </row>
    <row r="30163" spans="8:8" x14ac:dyDescent="0.25">
      <c r="H30163" s="1"/>
    </row>
    <row r="30164" spans="8:8" x14ac:dyDescent="0.25">
      <c r="H30164" s="1"/>
    </row>
    <row r="30165" spans="8:8" x14ac:dyDescent="0.25">
      <c r="H30165" s="1"/>
    </row>
    <row r="30166" spans="8:8" x14ac:dyDescent="0.25">
      <c r="H30166" s="1"/>
    </row>
    <row r="30167" spans="8:8" x14ac:dyDescent="0.25">
      <c r="H30167" s="1"/>
    </row>
    <row r="30168" spans="8:8" x14ac:dyDescent="0.25">
      <c r="H30168" s="1"/>
    </row>
    <row r="30169" spans="8:8" x14ac:dyDescent="0.25">
      <c r="H30169" s="1"/>
    </row>
    <row r="30170" spans="8:8" x14ac:dyDescent="0.25">
      <c r="H30170" s="1"/>
    </row>
    <row r="30171" spans="8:8" x14ac:dyDescent="0.25">
      <c r="H30171" s="1"/>
    </row>
    <row r="30172" spans="8:8" x14ac:dyDescent="0.25">
      <c r="H30172" s="1"/>
    </row>
    <row r="30173" spans="8:8" x14ac:dyDescent="0.25">
      <c r="H30173" s="1"/>
    </row>
    <row r="30174" spans="8:8" x14ac:dyDescent="0.25">
      <c r="H30174" s="1"/>
    </row>
    <row r="30175" spans="8:8" x14ac:dyDescent="0.25">
      <c r="H30175" s="1"/>
    </row>
    <row r="30176" spans="8:8" x14ac:dyDescent="0.25">
      <c r="H30176" s="1"/>
    </row>
    <row r="30177" spans="8:8" x14ac:dyDescent="0.25">
      <c r="H30177" s="1"/>
    </row>
    <row r="30178" spans="8:8" x14ac:dyDescent="0.25">
      <c r="H30178" s="1"/>
    </row>
    <row r="30179" spans="8:8" x14ac:dyDescent="0.25">
      <c r="H30179" s="1"/>
    </row>
    <row r="30180" spans="8:8" x14ac:dyDescent="0.25">
      <c r="H30180" s="1"/>
    </row>
    <row r="30181" spans="8:8" x14ac:dyDescent="0.25">
      <c r="H30181" s="1"/>
    </row>
    <row r="30182" spans="8:8" x14ac:dyDescent="0.25">
      <c r="H30182" s="1"/>
    </row>
    <row r="30183" spans="8:8" x14ac:dyDescent="0.25">
      <c r="H30183" s="1"/>
    </row>
    <row r="30184" spans="8:8" x14ac:dyDescent="0.25">
      <c r="H30184" s="1"/>
    </row>
    <row r="30185" spans="8:8" x14ac:dyDescent="0.25">
      <c r="H30185" s="1"/>
    </row>
    <row r="30186" spans="8:8" x14ac:dyDescent="0.25">
      <c r="H30186" s="1"/>
    </row>
    <row r="30187" spans="8:8" x14ac:dyDescent="0.25">
      <c r="H30187" s="1"/>
    </row>
    <row r="30188" spans="8:8" x14ac:dyDescent="0.25">
      <c r="H30188" s="1"/>
    </row>
    <row r="30189" spans="8:8" x14ac:dyDescent="0.25">
      <c r="H30189" s="1"/>
    </row>
    <row r="30190" spans="8:8" x14ac:dyDescent="0.25">
      <c r="H30190" s="1"/>
    </row>
    <row r="30191" spans="8:8" x14ac:dyDescent="0.25">
      <c r="H30191" s="1"/>
    </row>
    <row r="30192" spans="8:8" x14ac:dyDescent="0.25">
      <c r="H30192" s="1"/>
    </row>
    <row r="30193" spans="8:8" x14ac:dyDescent="0.25">
      <c r="H30193" s="1"/>
    </row>
    <row r="30194" spans="8:8" x14ac:dyDescent="0.25">
      <c r="H30194" s="1"/>
    </row>
    <row r="30195" spans="8:8" x14ac:dyDescent="0.25">
      <c r="H30195" s="1"/>
    </row>
    <row r="30196" spans="8:8" x14ac:dyDescent="0.25">
      <c r="H30196" s="1"/>
    </row>
    <row r="30197" spans="8:8" x14ac:dyDescent="0.25">
      <c r="H30197" s="1"/>
    </row>
    <row r="30198" spans="8:8" x14ac:dyDescent="0.25">
      <c r="H30198" s="1"/>
    </row>
    <row r="30199" spans="8:8" x14ac:dyDescent="0.25">
      <c r="H30199" s="1"/>
    </row>
    <row r="30200" spans="8:8" x14ac:dyDescent="0.25">
      <c r="H30200" s="1"/>
    </row>
    <row r="30201" spans="8:8" x14ac:dyDescent="0.25">
      <c r="H30201" s="1"/>
    </row>
    <row r="30202" spans="8:8" x14ac:dyDescent="0.25">
      <c r="H30202" s="1"/>
    </row>
    <row r="30203" spans="8:8" x14ac:dyDescent="0.25">
      <c r="H30203" s="1"/>
    </row>
    <row r="30204" spans="8:8" x14ac:dyDescent="0.25">
      <c r="H30204" s="1"/>
    </row>
    <row r="30205" spans="8:8" x14ac:dyDescent="0.25">
      <c r="H30205" s="1"/>
    </row>
    <row r="30206" spans="8:8" x14ac:dyDescent="0.25">
      <c r="H30206" s="1"/>
    </row>
    <row r="30207" spans="8:8" x14ac:dyDescent="0.25">
      <c r="H30207" s="1"/>
    </row>
    <row r="30208" spans="8:8" x14ac:dyDescent="0.25">
      <c r="H30208" s="1"/>
    </row>
    <row r="30209" spans="8:8" x14ac:dyDescent="0.25">
      <c r="H30209" s="1"/>
    </row>
    <row r="30210" spans="8:8" x14ac:dyDescent="0.25">
      <c r="H30210" s="1"/>
    </row>
    <row r="30211" spans="8:8" x14ac:dyDescent="0.25">
      <c r="H30211" s="1"/>
    </row>
    <row r="30212" spans="8:8" x14ac:dyDescent="0.25">
      <c r="H30212" s="1"/>
    </row>
    <row r="30213" spans="8:8" x14ac:dyDescent="0.25">
      <c r="H30213" s="1"/>
    </row>
    <row r="30214" spans="8:8" x14ac:dyDescent="0.25">
      <c r="H30214" s="1"/>
    </row>
    <row r="30215" spans="8:8" x14ac:dyDescent="0.25">
      <c r="H30215" s="1"/>
    </row>
    <row r="30216" spans="8:8" x14ac:dyDescent="0.25">
      <c r="H30216" s="1"/>
    </row>
    <row r="30217" spans="8:8" x14ac:dyDescent="0.25">
      <c r="H30217" s="1"/>
    </row>
    <row r="30218" spans="8:8" x14ac:dyDescent="0.25">
      <c r="H30218" s="1"/>
    </row>
    <row r="30219" spans="8:8" x14ac:dyDescent="0.25">
      <c r="H30219" s="1"/>
    </row>
    <row r="30220" spans="8:8" x14ac:dyDescent="0.25">
      <c r="H30220" s="1"/>
    </row>
    <row r="30221" spans="8:8" x14ac:dyDescent="0.25">
      <c r="H30221" s="1"/>
    </row>
    <row r="30222" spans="8:8" x14ac:dyDescent="0.25">
      <c r="H30222" s="1"/>
    </row>
    <row r="30223" spans="8:8" x14ac:dyDescent="0.25">
      <c r="H30223" s="1"/>
    </row>
    <row r="30224" spans="8:8" x14ac:dyDescent="0.25">
      <c r="H30224" s="1"/>
    </row>
    <row r="30225" spans="8:8" x14ac:dyDescent="0.25">
      <c r="H30225" s="1"/>
    </row>
    <row r="30226" spans="8:8" x14ac:dyDescent="0.25">
      <c r="H30226" s="1"/>
    </row>
    <row r="30227" spans="8:8" x14ac:dyDescent="0.25">
      <c r="H30227" s="1"/>
    </row>
    <row r="30228" spans="8:8" x14ac:dyDescent="0.25">
      <c r="H30228" s="1"/>
    </row>
    <row r="30229" spans="8:8" x14ac:dyDescent="0.25">
      <c r="H30229" s="1"/>
    </row>
    <row r="30230" spans="8:8" x14ac:dyDescent="0.25">
      <c r="H30230" s="1"/>
    </row>
    <row r="30231" spans="8:8" x14ac:dyDescent="0.25">
      <c r="H30231" s="1"/>
    </row>
    <row r="30232" spans="8:8" x14ac:dyDescent="0.25">
      <c r="H30232" s="1"/>
    </row>
    <row r="30233" spans="8:8" x14ac:dyDescent="0.25">
      <c r="H30233" s="1"/>
    </row>
    <row r="30234" spans="8:8" x14ac:dyDescent="0.25">
      <c r="H30234" s="1"/>
    </row>
    <row r="30235" spans="8:8" x14ac:dyDescent="0.25">
      <c r="H30235" s="1"/>
    </row>
    <row r="30236" spans="8:8" x14ac:dyDescent="0.25">
      <c r="H30236" s="1"/>
    </row>
    <row r="30237" spans="8:8" x14ac:dyDescent="0.25">
      <c r="H30237" s="1"/>
    </row>
    <row r="30238" spans="8:8" x14ac:dyDescent="0.25">
      <c r="H30238" s="1"/>
    </row>
    <row r="30239" spans="8:8" x14ac:dyDescent="0.25">
      <c r="H30239" s="1"/>
    </row>
    <row r="30240" spans="8:8" x14ac:dyDescent="0.25">
      <c r="H30240" s="1"/>
    </row>
    <row r="30241" spans="8:8" x14ac:dyDescent="0.25">
      <c r="H30241" s="1"/>
    </row>
    <row r="30242" spans="8:8" x14ac:dyDescent="0.25">
      <c r="H30242" s="1"/>
    </row>
    <row r="30243" spans="8:8" x14ac:dyDescent="0.25">
      <c r="H30243" s="1"/>
    </row>
    <row r="30244" spans="8:8" x14ac:dyDescent="0.25">
      <c r="H30244" s="1"/>
    </row>
    <row r="30245" spans="8:8" x14ac:dyDescent="0.25">
      <c r="H30245" s="1"/>
    </row>
    <row r="30246" spans="8:8" x14ac:dyDescent="0.25">
      <c r="H30246" s="1"/>
    </row>
    <row r="30247" spans="8:8" x14ac:dyDescent="0.25">
      <c r="H30247" s="1"/>
    </row>
    <row r="30248" spans="8:8" x14ac:dyDescent="0.25">
      <c r="H30248" s="1"/>
    </row>
    <row r="30249" spans="8:8" x14ac:dyDescent="0.25">
      <c r="H30249" s="1"/>
    </row>
    <row r="30250" spans="8:8" x14ac:dyDescent="0.25">
      <c r="H30250" s="1"/>
    </row>
    <row r="30251" spans="8:8" x14ac:dyDescent="0.25">
      <c r="H30251" s="1"/>
    </row>
    <row r="30252" spans="8:8" x14ac:dyDescent="0.25">
      <c r="H30252" s="1"/>
    </row>
    <row r="30253" spans="8:8" x14ac:dyDescent="0.25">
      <c r="H30253" s="1"/>
    </row>
    <row r="30254" spans="8:8" x14ac:dyDescent="0.25">
      <c r="H30254" s="1"/>
    </row>
    <row r="30255" spans="8:8" x14ac:dyDescent="0.25">
      <c r="H30255" s="1"/>
    </row>
    <row r="30256" spans="8:8" x14ac:dyDescent="0.25">
      <c r="H30256" s="1"/>
    </row>
    <row r="30257" spans="8:8" x14ac:dyDescent="0.25">
      <c r="H30257" s="1"/>
    </row>
    <row r="30258" spans="8:8" x14ac:dyDescent="0.25">
      <c r="H30258" s="1"/>
    </row>
    <row r="30259" spans="8:8" x14ac:dyDescent="0.25">
      <c r="H30259" s="1"/>
    </row>
    <row r="30260" spans="8:8" x14ac:dyDescent="0.25">
      <c r="H30260" s="1"/>
    </row>
    <row r="30261" spans="8:8" x14ac:dyDescent="0.25">
      <c r="H30261" s="1"/>
    </row>
    <row r="30262" spans="8:8" x14ac:dyDescent="0.25">
      <c r="H30262" s="1"/>
    </row>
    <row r="30263" spans="8:8" x14ac:dyDescent="0.25">
      <c r="H30263" s="1"/>
    </row>
    <row r="30264" spans="8:8" x14ac:dyDescent="0.25">
      <c r="H30264" s="1"/>
    </row>
    <row r="30265" spans="8:8" x14ac:dyDescent="0.25">
      <c r="H30265" s="1"/>
    </row>
    <row r="30266" spans="8:8" x14ac:dyDescent="0.25">
      <c r="H30266" s="1"/>
    </row>
    <row r="30267" spans="8:8" x14ac:dyDescent="0.25">
      <c r="H30267" s="1"/>
    </row>
    <row r="30268" spans="8:8" x14ac:dyDescent="0.25">
      <c r="H30268" s="1"/>
    </row>
    <row r="30269" spans="8:8" x14ac:dyDescent="0.25">
      <c r="H30269" s="1"/>
    </row>
    <row r="30270" spans="8:8" x14ac:dyDescent="0.25">
      <c r="H30270" s="1"/>
    </row>
    <row r="30271" spans="8:8" x14ac:dyDescent="0.25">
      <c r="H30271" s="1"/>
    </row>
    <row r="30272" spans="8:8" x14ac:dyDescent="0.25">
      <c r="H30272" s="1"/>
    </row>
    <row r="30273" spans="8:8" x14ac:dyDescent="0.25">
      <c r="H30273" s="1"/>
    </row>
    <row r="30274" spans="8:8" x14ac:dyDescent="0.25">
      <c r="H30274" s="1"/>
    </row>
    <row r="30275" spans="8:8" x14ac:dyDescent="0.25">
      <c r="H30275" s="1"/>
    </row>
    <row r="30276" spans="8:8" x14ac:dyDescent="0.25">
      <c r="H30276" s="1"/>
    </row>
    <row r="30277" spans="8:8" x14ac:dyDescent="0.25">
      <c r="H30277" s="1"/>
    </row>
    <row r="30278" spans="8:8" x14ac:dyDescent="0.25">
      <c r="H30278" s="1"/>
    </row>
    <row r="30279" spans="8:8" x14ac:dyDescent="0.25">
      <c r="H30279" s="1"/>
    </row>
    <row r="30280" spans="8:8" x14ac:dyDescent="0.25">
      <c r="H30280" s="1"/>
    </row>
    <row r="30281" spans="8:8" x14ac:dyDescent="0.25">
      <c r="H30281" s="1"/>
    </row>
    <row r="30282" spans="8:8" x14ac:dyDescent="0.25">
      <c r="H30282" s="1"/>
    </row>
    <row r="30283" spans="8:8" x14ac:dyDescent="0.25">
      <c r="H30283" s="1"/>
    </row>
    <row r="30284" spans="8:8" x14ac:dyDescent="0.25">
      <c r="H30284" s="1"/>
    </row>
    <row r="30285" spans="8:8" x14ac:dyDescent="0.25">
      <c r="H30285" s="1"/>
    </row>
    <row r="30286" spans="8:8" x14ac:dyDescent="0.25">
      <c r="H30286" s="1"/>
    </row>
    <row r="30287" spans="8:8" x14ac:dyDescent="0.25">
      <c r="H30287" s="1"/>
    </row>
    <row r="30288" spans="8:8" x14ac:dyDescent="0.25">
      <c r="H30288" s="1"/>
    </row>
    <row r="30289" spans="8:8" x14ac:dyDescent="0.25">
      <c r="H30289" s="1"/>
    </row>
    <row r="30290" spans="8:8" x14ac:dyDescent="0.25">
      <c r="H30290" s="1"/>
    </row>
    <row r="30291" spans="8:8" x14ac:dyDescent="0.25">
      <c r="H30291" s="1"/>
    </row>
    <row r="30292" spans="8:8" x14ac:dyDescent="0.25">
      <c r="H30292" s="1"/>
    </row>
    <row r="30293" spans="8:8" x14ac:dyDescent="0.25">
      <c r="H30293" s="1"/>
    </row>
    <row r="30294" spans="8:8" x14ac:dyDescent="0.25">
      <c r="H30294" s="1"/>
    </row>
    <row r="30295" spans="8:8" x14ac:dyDescent="0.25">
      <c r="H30295" s="1"/>
    </row>
    <row r="30296" spans="8:8" x14ac:dyDescent="0.25">
      <c r="H30296" s="1"/>
    </row>
    <row r="30297" spans="8:8" x14ac:dyDescent="0.25">
      <c r="H30297" s="1"/>
    </row>
    <row r="30298" spans="8:8" x14ac:dyDescent="0.25">
      <c r="H30298" s="1"/>
    </row>
    <row r="30299" spans="8:8" x14ac:dyDescent="0.25">
      <c r="H30299" s="1"/>
    </row>
    <row r="30300" spans="8:8" x14ac:dyDescent="0.25">
      <c r="H30300" s="1"/>
    </row>
    <row r="30301" spans="8:8" x14ac:dyDescent="0.25">
      <c r="H30301" s="1"/>
    </row>
    <row r="30302" spans="8:8" x14ac:dyDescent="0.25">
      <c r="H30302" s="1"/>
    </row>
    <row r="30303" spans="8:8" x14ac:dyDescent="0.25">
      <c r="H30303" s="1"/>
    </row>
    <row r="30304" spans="8:8" x14ac:dyDescent="0.25">
      <c r="H30304" s="1"/>
    </row>
    <row r="30305" spans="8:8" x14ac:dyDescent="0.25">
      <c r="H30305" s="1"/>
    </row>
    <row r="30306" spans="8:8" x14ac:dyDescent="0.25">
      <c r="H30306" s="1"/>
    </row>
    <row r="30307" spans="8:8" x14ac:dyDescent="0.25">
      <c r="H30307" s="1"/>
    </row>
    <row r="30308" spans="8:8" x14ac:dyDescent="0.25">
      <c r="H30308" s="1"/>
    </row>
    <row r="30309" spans="8:8" x14ac:dyDescent="0.25">
      <c r="H30309" s="1"/>
    </row>
    <row r="30310" spans="8:8" x14ac:dyDescent="0.25">
      <c r="H30310" s="1"/>
    </row>
    <row r="30311" spans="8:8" x14ac:dyDescent="0.25">
      <c r="H30311" s="1"/>
    </row>
    <row r="30312" spans="8:8" x14ac:dyDescent="0.25">
      <c r="H30312" s="1"/>
    </row>
    <row r="30313" spans="8:8" x14ac:dyDescent="0.25">
      <c r="H30313" s="1"/>
    </row>
    <row r="30314" spans="8:8" x14ac:dyDescent="0.25">
      <c r="H30314" s="1"/>
    </row>
    <row r="30315" spans="8:8" x14ac:dyDescent="0.25">
      <c r="H30315" s="1"/>
    </row>
    <row r="30316" spans="8:8" x14ac:dyDescent="0.25">
      <c r="H30316" s="1"/>
    </row>
    <row r="30317" spans="8:8" x14ac:dyDescent="0.25">
      <c r="H30317" s="1"/>
    </row>
    <row r="30318" spans="8:8" x14ac:dyDescent="0.25">
      <c r="H30318" s="1"/>
    </row>
    <row r="30319" spans="8:8" x14ac:dyDescent="0.25">
      <c r="H30319" s="1"/>
    </row>
    <row r="30320" spans="8:8" x14ac:dyDescent="0.25">
      <c r="H30320" s="1"/>
    </row>
    <row r="30321" spans="8:8" x14ac:dyDescent="0.25">
      <c r="H30321" s="1"/>
    </row>
    <row r="30322" spans="8:8" x14ac:dyDescent="0.25">
      <c r="H30322" s="1"/>
    </row>
    <row r="30323" spans="8:8" x14ac:dyDescent="0.25">
      <c r="H30323" s="1"/>
    </row>
    <row r="30324" spans="8:8" x14ac:dyDescent="0.25">
      <c r="H30324" s="1"/>
    </row>
    <row r="30325" spans="8:8" x14ac:dyDescent="0.25">
      <c r="H30325" s="1"/>
    </row>
    <row r="30326" spans="8:8" x14ac:dyDescent="0.25">
      <c r="H30326" s="1"/>
    </row>
    <row r="30327" spans="8:8" x14ac:dyDescent="0.25">
      <c r="H30327" s="1"/>
    </row>
    <row r="30328" spans="8:8" x14ac:dyDescent="0.25">
      <c r="H30328" s="1"/>
    </row>
    <row r="30329" spans="8:8" x14ac:dyDescent="0.25">
      <c r="H30329" s="1"/>
    </row>
    <row r="30330" spans="8:8" x14ac:dyDescent="0.25">
      <c r="H30330" s="1"/>
    </row>
    <row r="30331" spans="8:8" x14ac:dyDescent="0.25">
      <c r="H30331" s="1"/>
    </row>
    <row r="30332" spans="8:8" x14ac:dyDescent="0.25">
      <c r="H30332" s="1"/>
    </row>
    <row r="30333" spans="8:8" x14ac:dyDescent="0.25">
      <c r="H30333" s="1"/>
    </row>
    <row r="30334" spans="8:8" x14ac:dyDescent="0.25">
      <c r="H30334" s="1"/>
    </row>
    <row r="30335" spans="8:8" x14ac:dyDescent="0.25">
      <c r="H30335" s="1"/>
    </row>
    <row r="30336" spans="8:8" x14ac:dyDescent="0.25">
      <c r="H30336" s="1"/>
    </row>
    <row r="30337" spans="8:8" x14ac:dyDescent="0.25">
      <c r="H30337" s="1"/>
    </row>
    <row r="30338" spans="8:8" x14ac:dyDescent="0.25">
      <c r="H30338" s="1"/>
    </row>
    <row r="30339" spans="8:8" x14ac:dyDescent="0.25">
      <c r="H30339" s="1"/>
    </row>
    <row r="30340" spans="8:8" x14ac:dyDescent="0.25">
      <c r="H30340" s="1"/>
    </row>
    <row r="30341" spans="8:8" x14ac:dyDescent="0.25">
      <c r="H30341" s="1"/>
    </row>
    <row r="30342" spans="8:8" x14ac:dyDescent="0.25">
      <c r="H30342" s="1"/>
    </row>
    <row r="30343" spans="8:8" x14ac:dyDescent="0.25">
      <c r="H30343" s="1"/>
    </row>
    <row r="30344" spans="8:8" x14ac:dyDescent="0.25">
      <c r="H30344" s="1"/>
    </row>
    <row r="30345" spans="8:8" x14ac:dyDescent="0.25">
      <c r="H30345" s="1"/>
    </row>
    <row r="30346" spans="8:8" x14ac:dyDescent="0.25">
      <c r="H30346" s="1"/>
    </row>
    <row r="30347" spans="8:8" x14ac:dyDescent="0.25">
      <c r="H30347" s="1"/>
    </row>
    <row r="30348" spans="8:8" x14ac:dyDescent="0.25">
      <c r="H30348" s="1"/>
    </row>
    <row r="30349" spans="8:8" x14ac:dyDescent="0.25">
      <c r="H30349" s="1"/>
    </row>
    <row r="30350" spans="8:8" x14ac:dyDescent="0.25">
      <c r="H30350" s="1"/>
    </row>
    <row r="30351" spans="8:8" x14ac:dyDescent="0.25">
      <c r="H30351" s="1"/>
    </row>
    <row r="30352" spans="8:8" x14ac:dyDescent="0.25">
      <c r="H30352" s="1"/>
    </row>
    <row r="30353" spans="8:8" x14ac:dyDescent="0.25">
      <c r="H30353" s="1"/>
    </row>
    <row r="30354" spans="8:8" x14ac:dyDescent="0.25">
      <c r="H30354" s="1"/>
    </row>
    <row r="30355" spans="8:8" x14ac:dyDescent="0.25">
      <c r="H30355" s="1"/>
    </row>
    <row r="30356" spans="8:8" x14ac:dyDescent="0.25">
      <c r="H30356" s="1"/>
    </row>
    <row r="30357" spans="8:8" x14ac:dyDescent="0.25">
      <c r="H30357" s="1"/>
    </row>
    <row r="30358" spans="8:8" x14ac:dyDescent="0.25">
      <c r="H30358" s="1"/>
    </row>
    <row r="30359" spans="8:8" x14ac:dyDescent="0.25">
      <c r="H30359" s="1"/>
    </row>
    <row r="30360" spans="8:8" x14ac:dyDescent="0.25">
      <c r="H30360" s="1"/>
    </row>
    <row r="30361" spans="8:8" x14ac:dyDescent="0.25">
      <c r="H30361" s="1"/>
    </row>
    <row r="30362" spans="8:8" x14ac:dyDescent="0.25">
      <c r="H30362" s="1"/>
    </row>
    <row r="30363" spans="8:8" x14ac:dyDescent="0.25">
      <c r="H30363" s="1"/>
    </row>
    <row r="30364" spans="8:8" x14ac:dyDescent="0.25">
      <c r="H30364" s="1"/>
    </row>
    <row r="30365" spans="8:8" x14ac:dyDescent="0.25">
      <c r="H30365" s="1"/>
    </row>
    <row r="30366" spans="8:8" x14ac:dyDescent="0.25">
      <c r="H30366" s="1"/>
    </row>
    <row r="30367" spans="8:8" x14ac:dyDescent="0.25">
      <c r="H30367" s="1"/>
    </row>
    <row r="30368" spans="8:8" x14ac:dyDescent="0.25">
      <c r="H30368" s="1"/>
    </row>
    <row r="30369" spans="8:8" x14ac:dyDescent="0.25">
      <c r="H30369" s="1"/>
    </row>
    <row r="30370" spans="8:8" x14ac:dyDescent="0.25">
      <c r="H30370" s="1"/>
    </row>
    <row r="30371" spans="8:8" x14ac:dyDescent="0.25">
      <c r="H30371" s="1"/>
    </row>
    <row r="30372" spans="8:8" x14ac:dyDescent="0.25">
      <c r="H30372" s="1"/>
    </row>
    <row r="30373" spans="8:8" x14ac:dyDescent="0.25">
      <c r="H30373" s="1"/>
    </row>
    <row r="30374" spans="8:8" x14ac:dyDescent="0.25">
      <c r="H30374" s="1"/>
    </row>
    <row r="30375" spans="8:8" x14ac:dyDescent="0.25">
      <c r="H30375" s="1"/>
    </row>
    <row r="30376" spans="8:8" x14ac:dyDescent="0.25">
      <c r="H30376" s="1"/>
    </row>
    <row r="30377" spans="8:8" x14ac:dyDescent="0.25">
      <c r="H30377" s="1"/>
    </row>
    <row r="30378" spans="8:8" x14ac:dyDescent="0.25">
      <c r="H30378" s="1"/>
    </row>
    <row r="30379" spans="8:8" x14ac:dyDescent="0.25">
      <c r="H30379" s="1"/>
    </row>
    <row r="30380" spans="8:8" x14ac:dyDescent="0.25">
      <c r="H30380" s="1"/>
    </row>
    <row r="30381" spans="8:8" x14ac:dyDescent="0.25">
      <c r="H30381" s="1"/>
    </row>
    <row r="30382" spans="8:8" x14ac:dyDescent="0.25">
      <c r="H30382" s="1"/>
    </row>
    <row r="30383" spans="8:8" x14ac:dyDescent="0.25">
      <c r="H30383" s="1"/>
    </row>
    <row r="30384" spans="8:8" x14ac:dyDescent="0.25">
      <c r="H30384" s="1"/>
    </row>
    <row r="30385" spans="8:8" x14ac:dyDescent="0.25">
      <c r="H30385" s="1"/>
    </row>
    <row r="30386" spans="8:8" x14ac:dyDescent="0.25">
      <c r="H30386" s="1"/>
    </row>
    <row r="30387" spans="8:8" x14ac:dyDescent="0.25">
      <c r="H30387" s="1"/>
    </row>
    <row r="30388" spans="8:8" x14ac:dyDescent="0.25">
      <c r="H30388" s="1"/>
    </row>
    <row r="30389" spans="8:8" x14ac:dyDescent="0.25">
      <c r="H30389" s="1"/>
    </row>
    <row r="30390" spans="8:8" x14ac:dyDescent="0.25">
      <c r="H30390" s="1"/>
    </row>
    <row r="30391" spans="8:8" x14ac:dyDescent="0.25">
      <c r="H30391" s="1"/>
    </row>
    <row r="30392" spans="8:8" x14ac:dyDescent="0.25">
      <c r="H30392" s="1"/>
    </row>
    <row r="30393" spans="8:8" x14ac:dyDescent="0.25">
      <c r="H30393" s="1"/>
    </row>
    <row r="30394" spans="8:8" x14ac:dyDescent="0.25">
      <c r="H30394" s="1"/>
    </row>
    <row r="30395" spans="8:8" x14ac:dyDescent="0.25">
      <c r="H30395" s="1"/>
    </row>
    <row r="30396" spans="8:8" x14ac:dyDescent="0.25">
      <c r="H30396" s="1"/>
    </row>
    <row r="30397" spans="8:8" x14ac:dyDescent="0.25">
      <c r="H30397" s="1"/>
    </row>
    <row r="30398" spans="8:8" x14ac:dyDescent="0.25">
      <c r="H30398" s="1"/>
    </row>
    <row r="30399" spans="8:8" x14ac:dyDescent="0.25">
      <c r="H30399" s="1"/>
    </row>
    <row r="30400" spans="8:8" x14ac:dyDescent="0.25">
      <c r="H30400" s="1"/>
    </row>
    <row r="30401" spans="8:8" x14ac:dyDescent="0.25">
      <c r="H30401" s="1"/>
    </row>
    <row r="30402" spans="8:8" x14ac:dyDescent="0.25">
      <c r="H30402" s="1"/>
    </row>
    <row r="30403" spans="8:8" x14ac:dyDescent="0.25">
      <c r="H30403" s="1"/>
    </row>
    <row r="30404" spans="8:8" x14ac:dyDescent="0.25">
      <c r="H30404" s="1"/>
    </row>
    <row r="30405" spans="8:8" x14ac:dyDescent="0.25">
      <c r="H30405" s="1"/>
    </row>
    <row r="30406" spans="8:8" x14ac:dyDescent="0.25">
      <c r="H30406" s="1"/>
    </row>
    <row r="30407" spans="8:8" x14ac:dyDescent="0.25">
      <c r="H30407" s="1"/>
    </row>
    <row r="30408" spans="8:8" x14ac:dyDescent="0.25">
      <c r="H30408" s="1"/>
    </row>
    <row r="30409" spans="8:8" x14ac:dyDescent="0.25">
      <c r="H30409" s="1"/>
    </row>
    <row r="30410" spans="8:8" x14ac:dyDescent="0.25">
      <c r="H30410" s="1"/>
    </row>
    <row r="30411" spans="8:8" x14ac:dyDescent="0.25">
      <c r="H30411" s="1"/>
    </row>
    <row r="30412" spans="8:8" x14ac:dyDescent="0.25">
      <c r="H30412" s="1"/>
    </row>
    <row r="30413" spans="8:8" x14ac:dyDescent="0.25">
      <c r="H30413" s="1"/>
    </row>
    <row r="30414" spans="8:8" x14ac:dyDescent="0.25">
      <c r="H30414" s="1"/>
    </row>
    <row r="30415" spans="8:8" x14ac:dyDescent="0.25">
      <c r="H30415" s="1"/>
    </row>
    <row r="30416" spans="8:8" x14ac:dyDescent="0.25">
      <c r="H30416" s="1"/>
    </row>
    <row r="30417" spans="8:8" x14ac:dyDescent="0.25">
      <c r="H30417" s="1"/>
    </row>
    <row r="30418" spans="8:8" x14ac:dyDescent="0.25">
      <c r="H30418" s="1"/>
    </row>
    <row r="30419" spans="8:8" x14ac:dyDescent="0.25">
      <c r="H30419" s="1"/>
    </row>
    <row r="30420" spans="8:8" x14ac:dyDescent="0.25">
      <c r="H30420" s="1"/>
    </row>
    <row r="30421" spans="8:8" x14ac:dyDescent="0.25">
      <c r="H30421" s="1"/>
    </row>
    <row r="30422" spans="8:8" x14ac:dyDescent="0.25">
      <c r="H30422" s="1"/>
    </row>
    <row r="30423" spans="8:8" x14ac:dyDescent="0.25">
      <c r="H30423" s="1"/>
    </row>
    <row r="30424" spans="8:8" x14ac:dyDescent="0.25">
      <c r="H30424" s="1"/>
    </row>
    <row r="30425" spans="8:8" x14ac:dyDescent="0.25">
      <c r="H30425" s="1"/>
    </row>
    <row r="30426" spans="8:8" x14ac:dyDescent="0.25">
      <c r="H30426" s="1"/>
    </row>
    <row r="30427" spans="8:8" x14ac:dyDescent="0.25">
      <c r="H30427" s="1"/>
    </row>
    <row r="30428" spans="8:8" x14ac:dyDescent="0.25">
      <c r="H30428" s="1"/>
    </row>
    <row r="30429" spans="8:8" x14ac:dyDescent="0.25">
      <c r="H30429" s="1"/>
    </row>
    <row r="30430" spans="8:8" x14ac:dyDescent="0.25">
      <c r="H30430" s="1"/>
    </row>
    <row r="30431" spans="8:8" x14ac:dyDescent="0.25">
      <c r="H30431" s="1"/>
    </row>
    <row r="30432" spans="8:8" x14ac:dyDescent="0.25">
      <c r="H30432" s="1"/>
    </row>
    <row r="30433" spans="8:8" x14ac:dyDescent="0.25">
      <c r="H30433" s="1"/>
    </row>
    <row r="30434" spans="8:8" x14ac:dyDescent="0.25">
      <c r="H30434" s="1"/>
    </row>
    <row r="30435" spans="8:8" x14ac:dyDescent="0.25">
      <c r="H30435" s="1"/>
    </row>
    <row r="30436" spans="8:8" x14ac:dyDescent="0.25">
      <c r="H30436" s="1"/>
    </row>
    <row r="30437" spans="8:8" x14ac:dyDescent="0.25">
      <c r="H30437" s="1"/>
    </row>
    <row r="30438" spans="8:8" x14ac:dyDescent="0.25">
      <c r="H30438" s="1"/>
    </row>
    <row r="30439" spans="8:8" x14ac:dyDescent="0.25">
      <c r="H30439" s="1"/>
    </row>
    <row r="30440" spans="8:8" x14ac:dyDescent="0.25">
      <c r="H30440" s="1"/>
    </row>
    <row r="30441" spans="8:8" x14ac:dyDescent="0.25">
      <c r="H30441" s="1"/>
    </row>
    <row r="30442" spans="8:8" x14ac:dyDescent="0.25">
      <c r="H30442" s="1"/>
    </row>
    <row r="30443" spans="8:8" x14ac:dyDescent="0.25">
      <c r="H30443" s="1"/>
    </row>
    <row r="30444" spans="8:8" x14ac:dyDescent="0.25">
      <c r="H30444" s="1"/>
    </row>
    <row r="30445" spans="8:8" x14ac:dyDescent="0.25">
      <c r="H30445" s="1"/>
    </row>
    <row r="30446" spans="8:8" x14ac:dyDescent="0.25">
      <c r="H30446" s="1"/>
    </row>
    <row r="30447" spans="8:8" x14ac:dyDescent="0.25">
      <c r="H30447" s="1"/>
    </row>
    <row r="30448" spans="8:8" x14ac:dyDescent="0.25">
      <c r="H30448" s="1"/>
    </row>
    <row r="30449" spans="8:8" x14ac:dyDescent="0.25">
      <c r="H30449" s="1"/>
    </row>
    <row r="30450" spans="8:8" x14ac:dyDescent="0.25">
      <c r="H30450" s="1"/>
    </row>
    <row r="30451" spans="8:8" x14ac:dyDescent="0.25">
      <c r="H30451" s="1"/>
    </row>
    <row r="30452" spans="8:8" x14ac:dyDescent="0.25">
      <c r="H30452" s="1"/>
    </row>
    <row r="30453" spans="8:8" x14ac:dyDescent="0.25">
      <c r="H30453" s="1"/>
    </row>
    <row r="30454" spans="8:8" x14ac:dyDescent="0.25">
      <c r="H30454" s="1"/>
    </row>
    <row r="30455" spans="8:8" x14ac:dyDescent="0.25">
      <c r="H30455" s="1"/>
    </row>
    <row r="30456" spans="8:8" x14ac:dyDescent="0.25">
      <c r="H30456" s="1"/>
    </row>
    <row r="30457" spans="8:8" x14ac:dyDescent="0.25">
      <c r="H30457" s="1"/>
    </row>
    <row r="30458" spans="8:8" x14ac:dyDescent="0.25">
      <c r="H30458" s="1"/>
    </row>
    <row r="30459" spans="8:8" x14ac:dyDescent="0.25">
      <c r="H30459" s="1"/>
    </row>
    <row r="30460" spans="8:8" x14ac:dyDescent="0.25">
      <c r="H30460" s="1"/>
    </row>
    <row r="30461" spans="8:8" x14ac:dyDescent="0.25">
      <c r="H30461" s="1"/>
    </row>
    <row r="30462" spans="8:8" x14ac:dyDescent="0.25">
      <c r="H30462" s="1"/>
    </row>
    <row r="30463" spans="8:8" x14ac:dyDescent="0.25">
      <c r="H30463" s="1"/>
    </row>
    <row r="30464" spans="8:8" x14ac:dyDescent="0.25">
      <c r="H30464" s="1"/>
    </row>
    <row r="30465" spans="8:8" x14ac:dyDescent="0.25">
      <c r="H30465" s="1"/>
    </row>
    <row r="30466" spans="8:8" x14ac:dyDescent="0.25">
      <c r="H30466" s="1"/>
    </row>
    <row r="30467" spans="8:8" x14ac:dyDescent="0.25">
      <c r="H30467" s="1"/>
    </row>
    <row r="30468" spans="8:8" x14ac:dyDescent="0.25">
      <c r="H30468" s="1"/>
    </row>
    <row r="30469" spans="8:8" x14ac:dyDescent="0.25">
      <c r="H30469" s="1"/>
    </row>
    <row r="30470" spans="8:8" x14ac:dyDescent="0.25">
      <c r="H30470" s="1"/>
    </row>
    <row r="30471" spans="8:8" x14ac:dyDescent="0.25">
      <c r="H30471" s="1"/>
    </row>
    <row r="30472" spans="8:8" x14ac:dyDescent="0.25">
      <c r="H30472" s="1"/>
    </row>
    <row r="30473" spans="8:8" x14ac:dyDescent="0.25">
      <c r="H30473" s="1"/>
    </row>
    <row r="30474" spans="8:8" x14ac:dyDescent="0.25">
      <c r="H30474" s="1"/>
    </row>
    <row r="30475" spans="8:8" x14ac:dyDescent="0.25">
      <c r="H30475" s="1"/>
    </row>
    <row r="30476" spans="8:8" x14ac:dyDescent="0.25">
      <c r="H30476" s="1"/>
    </row>
    <row r="30477" spans="8:8" x14ac:dyDescent="0.25">
      <c r="H30477" s="1"/>
    </row>
    <row r="30478" spans="8:8" x14ac:dyDescent="0.25">
      <c r="H30478" s="1"/>
    </row>
    <row r="30479" spans="8:8" x14ac:dyDescent="0.25">
      <c r="H30479" s="1"/>
    </row>
    <row r="30480" spans="8:8" x14ac:dyDescent="0.25">
      <c r="H30480" s="1"/>
    </row>
    <row r="30481" spans="8:8" x14ac:dyDescent="0.25">
      <c r="H30481" s="1"/>
    </row>
    <row r="30482" spans="8:8" x14ac:dyDescent="0.25">
      <c r="H30482" s="1"/>
    </row>
    <row r="30483" spans="8:8" x14ac:dyDescent="0.25">
      <c r="H30483" s="1"/>
    </row>
    <row r="30484" spans="8:8" x14ac:dyDescent="0.25">
      <c r="H30484" s="1"/>
    </row>
    <row r="30485" spans="8:8" x14ac:dyDescent="0.25">
      <c r="H30485" s="1"/>
    </row>
    <row r="30486" spans="8:8" x14ac:dyDescent="0.25">
      <c r="H30486" s="1"/>
    </row>
    <row r="30487" spans="8:8" x14ac:dyDescent="0.25">
      <c r="H30487" s="1"/>
    </row>
    <row r="30488" spans="8:8" x14ac:dyDescent="0.25">
      <c r="H30488" s="1"/>
    </row>
    <row r="30489" spans="8:8" x14ac:dyDescent="0.25">
      <c r="H30489" s="1"/>
    </row>
    <row r="30490" spans="8:8" x14ac:dyDescent="0.25">
      <c r="H30490" s="1"/>
    </row>
    <row r="30491" spans="8:8" x14ac:dyDescent="0.25">
      <c r="H30491" s="1"/>
    </row>
    <row r="30492" spans="8:8" x14ac:dyDescent="0.25">
      <c r="H30492" s="1"/>
    </row>
    <row r="30493" spans="8:8" x14ac:dyDescent="0.25">
      <c r="H30493" s="1"/>
    </row>
    <row r="30494" spans="8:8" x14ac:dyDescent="0.25">
      <c r="H30494" s="1"/>
    </row>
    <row r="30495" spans="8:8" x14ac:dyDescent="0.25">
      <c r="H30495" s="1"/>
    </row>
    <row r="30496" spans="8:8" x14ac:dyDescent="0.25">
      <c r="H30496" s="1"/>
    </row>
    <row r="30497" spans="8:8" x14ac:dyDescent="0.25">
      <c r="H30497" s="1"/>
    </row>
    <row r="30498" spans="8:8" x14ac:dyDescent="0.25">
      <c r="H30498" s="1"/>
    </row>
    <row r="30499" spans="8:8" x14ac:dyDescent="0.25">
      <c r="H30499" s="1"/>
    </row>
    <row r="30500" spans="8:8" x14ac:dyDescent="0.25">
      <c r="H30500" s="1"/>
    </row>
    <row r="30501" spans="8:8" x14ac:dyDescent="0.25">
      <c r="H30501" s="1"/>
    </row>
    <row r="30502" spans="8:8" x14ac:dyDescent="0.25">
      <c r="H30502" s="1"/>
    </row>
    <row r="30503" spans="8:8" x14ac:dyDescent="0.25">
      <c r="H30503" s="1"/>
    </row>
    <row r="30504" spans="8:8" x14ac:dyDescent="0.25">
      <c r="H30504" s="1"/>
    </row>
    <row r="30505" spans="8:8" x14ac:dyDescent="0.25">
      <c r="H30505" s="1"/>
    </row>
    <row r="30506" spans="8:8" x14ac:dyDescent="0.25">
      <c r="H30506" s="1"/>
    </row>
    <row r="30507" spans="8:8" x14ac:dyDescent="0.25">
      <c r="H30507" s="1"/>
    </row>
    <row r="30508" spans="8:8" x14ac:dyDescent="0.25">
      <c r="H30508" s="1"/>
    </row>
    <row r="30509" spans="8:8" x14ac:dyDescent="0.25">
      <c r="H30509" s="1"/>
    </row>
    <row r="30510" spans="8:8" x14ac:dyDescent="0.25">
      <c r="H30510" s="1"/>
    </row>
    <row r="30511" spans="8:8" x14ac:dyDescent="0.25">
      <c r="H30511" s="1"/>
    </row>
    <row r="30512" spans="8:8" x14ac:dyDescent="0.25">
      <c r="H30512" s="1"/>
    </row>
    <row r="30513" spans="8:8" x14ac:dyDescent="0.25">
      <c r="H30513" s="1"/>
    </row>
    <row r="30514" spans="8:8" x14ac:dyDescent="0.25">
      <c r="H30514" s="1"/>
    </row>
    <row r="30515" spans="8:8" x14ac:dyDescent="0.25">
      <c r="H30515" s="1"/>
    </row>
    <row r="30516" spans="8:8" x14ac:dyDescent="0.25">
      <c r="H30516" s="1"/>
    </row>
    <row r="30517" spans="8:8" x14ac:dyDescent="0.25">
      <c r="H30517" s="1"/>
    </row>
    <row r="30518" spans="8:8" x14ac:dyDescent="0.25">
      <c r="H30518" s="1"/>
    </row>
    <row r="30519" spans="8:8" x14ac:dyDescent="0.25">
      <c r="H30519" s="1"/>
    </row>
    <row r="30520" spans="8:8" x14ac:dyDescent="0.25">
      <c r="H30520" s="1"/>
    </row>
    <row r="30521" spans="8:8" x14ac:dyDescent="0.25">
      <c r="H30521" s="1"/>
    </row>
    <row r="30522" spans="8:8" x14ac:dyDescent="0.25">
      <c r="H30522" s="1"/>
    </row>
    <row r="30523" spans="8:8" x14ac:dyDescent="0.25">
      <c r="H30523" s="1"/>
    </row>
    <row r="30524" spans="8:8" x14ac:dyDescent="0.25">
      <c r="H30524" s="1"/>
    </row>
    <row r="30525" spans="8:8" x14ac:dyDescent="0.25">
      <c r="H30525" s="1"/>
    </row>
    <row r="30526" spans="8:8" x14ac:dyDescent="0.25">
      <c r="H30526" s="1"/>
    </row>
    <row r="30527" spans="8:8" x14ac:dyDescent="0.25">
      <c r="H30527" s="1"/>
    </row>
    <row r="30528" spans="8:8" x14ac:dyDescent="0.25">
      <c r="H30528" s="1"/>
    </row>
    <row r="30529" spans="8:8" x14ac:dyDescent="0.25">
      <c r="H30529" s="1"/>
    </row>
    <row r="30530" spans="8:8" x14ac:dyDescent="0.25">
      <c r="H30530" s="1"/>
    </row>
    <row r="30531" spans="8:8" x14ac:dyDescent="0.25">
      <c r="H30531" s="1"/>
    </row>
    <row r="30532" spans="8:8" x14ac:dyDescent="0.25">
      <c r="H30532" s="1"/>
    </row>
    <row r="30533" spans="8:8" x14ac:dyDescent="0.25">
      <c r="H30533" s="1"/>
    </row>
    <row r="30534" spans="8:8" x14ac:dyDescent="0.25">
      <c r="H30534" s="1"/>
    </row>
    <row r="30535" spans="8:8" x14ac:dyDescent="0.25">
      <c r="H30535" s="1"/>
    </row>
    <row r="30536" spans="8:8" x14ac:dyDescent="0.25">
      <c r="H30536" s="1"/>
    </row>
    <row r="30537" spans="8:8" x14ac:dyDescent="0.25">
      <c r="H30537" s="1"/>
    </row>
    <row r="30538" spans="8:8" x14ac:dyDescent="0.25">
      <c r="H30538" s="1"/>
    </row>
    <row r="30539" spans="8:8" x14ac:dyDescent="0.25">
      <c r="H30539" s="1"/>
    </row>
    <row r="30540" spans="8:8" x14ac:dyDescent="0.25">
      <c r="H30540" s="1"/>
    </row>
    <row r="30541" spans="8:8" x14ac:dyDescent="0.25">
      <c r="H30541" s="1"/>
    </row>
    <row r="30542" spans="8:8" x14ac:dyDescent="0.25">
      <c r="H30542" s="1"/>
    </row>
    <row r="30543" spans="8:8" x14ac:dyDescent="0.25">
      <c r="H30543" s="1"/>
    </row>
    <row r="30544" spans="8:8" x14ac:dyDescent="0.25">
      <c r="H30544" s="1"/>
    </row>
    <row r="30545" spans="8:8" x14ac:dyDescent="0.25">
      <c r="H30545" s="1"/>
    </row>
    <row r="30546" spans="8:8" x14ac:dyDescent="0.25">
      <c r="H30546" s="1"/>
    </row>
    <row r="30547" spans="8:8" x14ac:dyDescent="0.25">
      <c r="H30547" s="1"/>
    </row>
    <row r="30548" spans="8:8" x14ac:dyDescent="0.25">
      <c r="H30548" s="1"/>
    </row>
    <row r="30549" spans="8:8" x14ac:dyDescent="0.25">
      <c r="H30549" s="1"/>
    </row>
    <row r="30550" spans="8:8" x14ac:dyDescent="0.25">
      <c r="H30550" s="1"/>
    </row>
    <row r="30551" spans="8:8" x14ac:dyDescent="0.25">
      <c r="H30551" s="1"/>
    </row>
    <row r="30552" spans="8:8" x14ac:dyDescent="0.25">
      <c r="H30552" s="1"/>
    </row>
    <row r="30553" spans="8:8" x14ac:dyDescent="0.25">
      <c r="H30553" s="1"/>
    </row>
    <row r="30554" spans="8:8" x14ac:dyDescent="0.25">
      <c r="H30554" s="1"/>
    </row>
    <row r="30555" spans="8:8" x14ac:dyDescent="0.25">
      <c r="H30555" s="1"/>
    </row>
    <row r="30556" spans="8:8" x14ac:dyDescent="0.25">
      <c r="H30556" s="1"/>
    </row>
    <row r="30557" spans="8:8" x14ac:dyDescent="0.25">
      <c r="H30557" s="1"/>
    </row>
    <row r="30558" spans="8:8" x14ac:dyDescent="0.25">
      <c r="H30558" s="1"/>
    </row>
    <row r="30559" spans="8:8" x14ac:dyDescent="0.25">
      <c r="H30559" s="1"/>
    </row>
    <row r="30560" spans="8:8" x14ac:dyDescent="0.25">
      <c r="H30560" s="1"/>
    </row>
    <row r="30561" spans="8:8" x14ac:dyDescent="0.25">
      <c r="H30561" s="1"/>
    </row>
    <row r="30562" spans="8:8" x14ac:dyDescent="0.25">
      <c r="H30562" s="1"/>
    </row>
    <row r="30563" spans="8:8" x14ac:dyDescent="0.25">
      <c r="H30563" s="1"/>
    </row>
    <row r="30564" spans="8:8" x14ac:dyDescent="0.25">
      <c r="H30564" s="1"/>
    </row>
    <row r="30565" spans="8:8" x14ac:dyDescent="0.25">
      <c r="H30565" s="1"/>
    </row>
    <row r="30566" spans="8:8" x14ac:dyDescent="0.25">
      <c r="H30566" s="1"/>
    </row>
    <row r="30567" spans="8:8" x14ac:dyDescent="0.25">
      <c r="H30567" s="1"/>
    </row>
    <row r="30568" spans="8:8" x14ac:dyDescent="0.25">
      <c r="H30568" s="1"/>
    </row>
    <row r="30569" spans="8:8" x14ac:dyDescent="0.25">
      <c r="H30569" s="1"/>
    </row>
    <row r="30570" spans="8:8" x14ac:dyDescent="0.25">
      <c r="H30570" s="1"/>
    </row>
    <row r="30571" spans="8:8" x14ac:dyDescent="0.25">
      <c r="H30571" s="1"/>
    </row>
    <row r="30572" spans="8:8" x14ac:dyDescent="0.25">
      <c r="H30572" s="1"/>
    </row>
    <row r="30573" spans="8:8" x14ac:dyDescent="0.25">
      <c r="H30573" s="1"/>
    </row>
    <row r="30574" spans="8:8" x14ac:dyDescent="0.25">
      <c r="H30574" s="1"/>
    </row>
    <row r="30575" spans="8:8" x14ac:dyDescent="0.25">
      <c r="H30575" s="1"/>
    </row>
    <row r="30576" spans="8:8" x14ac:dyDescent="0.25">
      <c r="H30576" s="1"/>
    </row>
    <row r="30577" spans="8:8" x14ac:dyDescent="0.25">
      <c r="H30577" s="1"/>
    </row>
    <row r="30578" spans="8:8" x14ac:dyDescent="0.25">
      <c r="H30578" s="1"/>
    </row>
    <row r="30579" spans="8:8" x14ac:dyDescent="0.25">
      <c r="H30579" s="1"/>
    </row>
    <row r="30580" spans="8:8" x14ac:dyDescent="0.25">
      <c r="H30580" s="1"/>
    </row>
    <row r="30581" spans="8:8" x14ac:dyDescent="0.25">
      <c r="H30581" s="1"/>
    </row>
    <row r="30582" spans="8:8" x14ac:dyDescent="0.25">
      <c r="H30582" s="1"/>
    </row>
    <row r="30583" spans="8:8" x14ac:dyDescent="0.25">
      <c r="H30583" s="1"/>
    </row>
    <row r="30584" spans="8:8" x14ac:dyDescent="0.25">
      <c r="H30584" s="1"/>
    </row>
    <row r="30585" spans="8:8" x14ac:dyDescent="0.25">
      <c r="H30585" s="1"/>
    </row>
    <row r="30586" spans="8:8" x14ac:dyDescent="0.25">
      <c r="H30586" s="1"/>
    </row>
    <row r="30587" spans="8:8" x14ac:dyDescent="0.25">
      <c r="H30587" s="1"/>
    </row>
    <row r="30588" spans="8:8" x14ac:dyDescent="0.25">
      <c r="H30588" s="1"/>
    </row>
    <row r="30589" spans="8:8" x14ac:dyDescent="0.25">
      <c r="H30589" s="1"/>
    </row>
    <row r="30590" spans="8:8" x14ac:dyDescent="0.25">
      <c r="H30590" s="1"/>
    </row>
    <row r="30591" spans="8:8" x14ac:dyDescent="0.25">
      <c r="H30591" s="1"/>
    </row>
    <row r="30592" spans="8:8" x14ac:dyDescent="0.25">
      <c r="H30592" s="1"/>
    </row>
    <row r="30593" spans="8:8" x14ac:dyDescent="0.25">
      <c r="H30593" s="1"/>
    </row>
    <row r="30594" spans="8:8" x14ac:dyDescent="0.25">
      <c r="H30594" s="1"/>
    </row>
    <row r="30595" spans="8:8" x14ac:dyDescent="0.25">
      <c r="H30595" s="1"/>
    </row>
    <row r="30596" spans="8:8" x14ac:dyDescent="0.25">
      <c r="H30596" s="1"/>
    </row>
    <row r="30597" spans="8:8" x14ac:dyDescent="0.25">
      <c r="H30597" s="1"/>
    </row>
    <row r="30598" spans="8:8" x14ac:dyDescent="0.25">
      <c r="H30598" s="1"/>
    </row>
    <row r="30599" spans="8:8" x14ac:dyDescent="0.25">
      <c r="H30599" s="1"/>
    </row>
    <row r="30600" spans="8:8" x14ac:dyDescent="0.25">
      <c r="H30600" s="1"/>
    </row>
    <row r="30601" spans="8:8" x14ac:dyDescent="0.25">
      <c r="H30601" s="1"/>
    </row>
    <row r="30602" spans="8:8" x14ac:dyDescent="0.25">
      <c r="H30602" s="1"/>
    </row>
    <row r="30603" spans="8:8" x14ac:dyDescent="0.25">
      <c r="H30603" s="1"/>
    </row>
    <row r="30604" spans="8:8" x14ac:dyDescent="0.25">
      <c r="H30604" s="1"/>
    </row>
    <row r="30605" spans="8:8" x14ac:dyDescent="0.25">
      <c r="H30605" s="1"/>
    </row>
    <row r="30606" spans="8:8" x14ac:dyDescent="0.25">
      <c r="H30606" s="1"/>
    </row>
    <row r="30607" spans="8:8" x14ac:dyDescent="0.25">
      <c r="H30607" s="1"/>
    </row>
    <row r="30608" spans="8:8" x14ac:dyDescent="0.25">
      <c r="H30608" s="1"/>
    </row>
    <row r="30609" spans="8:8" x14ac:dyDescent="0.25">
      <c r="H30609" s="1"/>
    </row>
    <row r="30610" spans="8:8" x14ac:dyDescent="0.25">
      <c r="H30610" s="1"/>
    </row>
    <row r="30611" spans="8:8" x14ac:dyDescent="0.25">
      <c r="H30611" s="1"/>
    </row>
    <row r="30612" spans="8:8" x14ac:dyDescent="0.25">
      <c r="H30612" s="1"/>
    </row>
    <row r="30613" spans="8:8" x14ac:dyDescent="0.25">
      <c r="H30613" s="1"/>
    </row>
    <row r="30614" spans="8:8" x14ac:dyDescent="0.25">
      <c r="H30614" s="1"/>
    </row>
    <row r="30615" spans="8:8" x14ac:dyDescent="0.25">
      <c r="H30615" s="1"/>
    </row>
    <row r="30616" spans="8:8" x14ac:dyDescent="0.25">
      <c r="H30616" s="1"/>
    </row>
    <row r="30617" spans="8:8" x14ac:dyDescent="0.25">
      <c r="H30617" s="1"/>
    </row>
    <row r="30618" spans="8:8" x14ac:dyDescent="0.25">
      <c r="H30618" s="1"/>
    </row>
    <row r="30619" spans="8:8" x14ac:dyDescent="0.25">
      <c r="H30619" s="1"/>
    </row>
    <row r="30620" spans="8:8" x14ac:dyDescent="0.25">
      <c r="H30620" s="1"/>
    </row>
    <row r="30621" spans="8:8" x14ac:dyDescent="0.25">
      <c r="H30621" s="1"/>
    </row>
    <row r="30622" spans="8:8" x14ac:dyDescent="0.25">
      <c r="H30622" s="1"/>
    </row>
    <row r="30623" spans="8:8" x14ac:dyDescent="0.25">
      <c r="H30623" s="1"/>
    </row>
    <row r="30624" spans="8:8" x14ac:dyDescent="0.25">
      <c r="H30624" s="1"/>
    </row>
    <row r="30625" spans="8:8" x14ac:dyDescent="0.25">
      <c r="H30625" s="1"/>
    </row>
    <row r="30626" spans="8:8" x14ac:dyDescent="0.25">
      <c r="H30626" s="1"/>
    </row>
    <row r="30627" spans="8:8" x14ac:dyDescent="0.25">
      <c r="H30627" s="1"/>
    </row>
    <row r="30628" spans="8:8" x14ac:dyDescent="0.25">
      <c r="H30628" s="1"/>
    </row>
    <row r="30629" spans="8:8" x14ac:dyDescent="0.25">
      <c r="H30629" s="1"/>
    </row>
    <row r="30630" spans="8:8" x14ac:dyDescent="0.25">
      <c r="H30630" s="1"/>
    </row>
    <row r="30631" spans="8:8" x14ac:dyDescent="0.25">
      <c r="H30631" s="1"/>
    </row>
    <row r="30632" spans="8:8" x14ac:dyDescent="0.25">
      <c r="H30632" s="1"/>
    </row>
    <row r="30633" spans="8:8" x14ac:dyDescent="0.25">
      <c r="H30633" s="1"/>
    </row>
    <row r="30634" spans="8:8" x14ac:dyDescent="0.25">
      <c r="H30634" s="1"/>
    </row>
    <row r="30635" spans="8:8" x14ac:dyDescent="0.25">
      <c r="H30635" s="1"/>
    </row>
    <row r="30636" spans="8:8" x14ac:dyDescent="0.25">
      <c r="H30636" s="1"/>
    </row>
    <row r="30637" spans="8:8" x14ac:dyDescent="0.25">
      <c r="H30637" s="1"/>
    </row>
    <row r="30638" spans="8:8" x14ac:dyDescent="0.25">
      <c r="H30638" s="1"/>
    </row>
    <row r="30639" spans="8:8" x14ac:dyDescent="0.25">
      <c r="H30639" s="1"/>
    </row>
    <row r="30640" spans="8:8" x14ac:dyDescent="0.25">
      <c r="H30640" s="1"/>
    </row>
    <row r="30641" spans="8:8" x14ac:dyDescent="0.25">
      <c r="H30641" s="1"/>
    </row>
    <row r="30642" spans="8:8" x14ac:dyDescent="0.25">
      <c r="H30642" s="1"/>
    </row>
    <row r="30643" spans="8:8" x14ac:dyDescent="0.25">
      <c r="H30643" s="1"/>
    </row>
    <row r="30644" spans="8:8" x14ac:dyDescent="0.25">
      <c r="H30644" s="1"/>
    </row>
    <row r="30645" spans="8:8" x14ac:dyDescent="0.25">
      <c r="H30645" s="1"/>
    </row>
    <row r="30646" spans="8:8" x14ac:dyDescent="0.25">
      <c r="H30646" s="1"/>
    </row>
    <row r="30647" spans="8:8" x14ac:dyDescent="0.25">
      <c r="H30647" s="1"/>
    </row>
    <row r="30648" spans="8:8" x14ac:dyDescent="0.25">
      <c r="H30648" s="1"/>
    </row>
    <row r="30649" spans="8:8" x14ac:dyDescent="0.25">
      <c r="H30649" s="1"/>
    </row>
    <row r="30650" spans="8:8" x14ac:dyDescent="0.25">
      <c r="H30650" s="1"/>
    </row>
    <row r="30651" spans="8:8" x14ac:dyDescent="0.25">
      <c r="H30651" s="1"/>
    </row>
    <row r="30652" spans="8:8" x14ac:dyDescent="0.25">
      <c r="H30652" s="1"/>
    </row>
    <row r="30653" spans="8:8" x14ac:dyDescent="0.25">
      <c r="H30653" s="1"/>
    </row>
    <row r="30654" spans="8:8" x14ac:dyDescent="0.25">
      <c r="H30654" s="1"/>
    </row>
    <row r="30655" spans="8:8" x14ac:dyDescent="0.25">
      <c r="H30655" s="1"/>
    </row>
    <row r="30656" spans="8:8" x14ac:dyDescent="0.25">
      <c r="H30656" s="1"/>
    </row>
    <row r="30657" spans="8:8" x14ac:dyDescent="0.25">
      <c r="H30657" s="1"/>
    </row>
    <row r="30658" spans="8:8" x14ac:dyDescent="0.25">
      <c r="H30658" s="1"/>
    </row>
    <row r="30659" spans="8:8" x14ac:dyDescent="0.25">
      <c r="H30659" s="1"/>
    </row>
    <row r="30660" spans="8:8" x14ac:dyDescent="0.25">
      <c r="H30660" s="1"/>
    </row>
    <row r="30661" spans="8:8" x14ac:dyDescent="0.25">
      <c r="H30661" s="1"/>
    </row>
    <row r="30662" spans="8:8" x14ac:dyDescent="0.25">
      <c r="H30662" s="1"/>
    </row>
    <row r="30663" spans="8:8" x14ac:dyDescent="0.25">
      <c r="H30663" s="1"/>
    </row>
    <row r="30664" spans="8:8" x14ac:dyDescent="0.25">
      <c r="H30664" s="1"/>
    </row>
    <row r="30665" spans="8:8" x14ac:dyDescent="0.25">
      <c r="H30665" s="1"/>
    </row>
    <row r="30666" spans="8:8" x14ac:dyDescent="0.25">
      <c r="H30666" s="1"/>
    </row>
    <row r="30667" spans="8:8" x14ac:dyDescent="0.25">
      <c r="H30667" s="1"/>
    </row>
    <row r="30668" spans="8:8" x14ac:dyDescent="0.25">
      <c r="H30668" s="1"/>
    </row>
    <row r="30669" spans="8:8" x14ac:dyDescent="0.25">
      <c r="H30669" s="1"/>
    </row>
    <row r="30670" spans="8:8" x14ac:dyDescent="0.25">
      <c r="H30670" s="1"/>
    </row>
    <row r="30671" spans="8:8" x14ac:dyDescent="0.25">
      <c r="H30671" s="1"/>
    </row>
    <row r="30672" spans="8:8" x14ac:dyDescent="0.25">
      <c r="H30672" s="1"/>
    </row>
    <row r="30673" spans="8:8" x14ac:dyDescent="0.25">
      <c r="H30673" s="1"/>
    </row>
    <row r="30674" spans="8:8" x14ac:dyDescent="0.25">
      <c r="H30674" s="1"/>
    </row>
    <row r="30675" spans="8:8" x14ac:dyDescent="0.25">
      <c r="H30675" s="1"/>
    </row>
    <row r="30676" spans="8:8" x14ac:dyDescent="0.25">
      <c r="H30676" s="1"/>
    </row>
    <row r="30677" spans="8:8" x14ac:dyDescent="0.25">
      <c r="H30677" s="1"/>
    </row>
    <row r="30678" spans="8:8" x14ac:dyDescent="0.25">
      <c r="H30678" s="1"/>
    </row>
    <row r="30679" spans="8:8" x14ac:dyDescent="0.25">
      <c r="H30679" s="1"/>
    </row>
    <row r="30680" spans="8:8" x14ac:dyDescent="0.25">
      <c r="H30680" s="1"/>
    </row>
    <row r="30681" spans="8:8" x14ac:dyDescent="0.25">
      <c r="H30681" s="1"/>
    </row>
    <row r="30682" spans="8:8" x14ac:dyDescent="0.25">
      <c r="H30682" s="1"/>
    </row>
    <row r="30683" spans="8:8" x14ac:dyDescent="0.25">
      <c r="H30683" s="1"/>
    </row>
    <row r="30684" spans="8:8" x14ac:dyDescent="0.25">
      <c r="H30684" s="1"/>
    </row>
    <row r="30685" spans="8:8" x14ac:dyDescent="0.25">
      <c r="H30685" s="1"/>
    </row>
    <row r="30686" spans="8:8" x14ac:dyDescent="0.25">
      <c r="H30686" s="1"/>
    </row>
    <row r="30687" spans="8:8" x14ac:dyDescent="0.25">
      <c r="H30687" s="1"/>
    </row>
    <row r="30688" spans="8:8" x14ac:dyDescent="0.25">
      <c r="H30688" s="1"/>
    </row>
    <row r="30689" spans="8:8" x14ac:dyDescent="0.25">
      <c r="H30689" s="1"/>
    </row>
    <row r="30690" spans="8:8" x14ac:dyDescent="0.25">
      <c r="H30690" s="1"/>
    </row>
    <row r="30691" spans="8:8" x14ac:dyDescent="0.25">
      <c r="H30691" s="1"/>
    </row>
    <row r="30692" spans="8:8" x14ac:dyDescent="0.25">
      <c r="H30692" s="1"/>
    </row>
    <row r="30693" spans="8:8" x14ac:dyDescent="0.25">
      <c r="H30693" s="1"/>
    </row>
    <row r="30694" spans="8:8" x14ac:dyDescent="0.25">
      <c r="H30694" s="1"/>
    </row>
    <row r="30695" spans="8:8" x14ac:dyDescent="0.25">
      <c r="H30695" s="1"/>
    </row>
    <row r="30696" spans="8:8" x14ac:dyDescent="0.25">
      <c r="H30696" s="1"/>
    </row>
    <row r="30697" spans="8:8" x14ac:dyDescent="0.25">
      <c r="H30697" s="1"/>
    </row>
    <row r="30698" spans="8:8" x14ac:dyDescent="0.25">
      <c r="H30698" s="1"/>
    </row>
    <row r="30699" spans="8:8" x14ac:dyDescent="0.25">
      <c r="H30699" s="1"/>
    </row>
    <row r="30700" spans="8:8" x14ac:dyDescent="0.25">
      <c r="H30700" s="1"/>
    </row>
    <row r="30701" spans="8:8" x14ac:dyDescent="0.25">
      <c r="H30701" s="1"/>
    </row>
    <row r="30702" spans="8:8" x14ac:dyDescent="0.25">
      <c r="H30702" s="1"/>
    </row>
    <row r="30703" spans="8:8" x14ac:dyDescent="0.25">
      <c r="H30703" s="1"/>
    </row>
    <row r="30704" spans="8:8" x14ac:dyDescent="0.25">
      <c r="H30704" s="1"/>
    </row>
    <row r="30705" spans="8:8" x14ac:dyDescent="0.25">
      <c r="H30705" s="1"/>
    </row>
    <row r="30706" spans="8:8" x14ac:dyDescent="0.25">
      <c r="H30706" s="1"/>
    </row>
    <row r="30707" spans="8:8" x14ac:dyDescent="0.25">
      <c r="H30707" s="1"/>
    </row>
    <row r="30708" spans="8:8" x14ac:dyDescent="0.25">
      <c r="H30708" s="1"/>
    </row>
    <row r="30709" spans="8:8" x14ac:dyDescent="0.25">
      <c r="H30709" s="1"/>
    </row>
    <row r="30710" spans="8:8" x14ac:dyDescent="0.25">
      <c r="H30710" s="1"/>
    </row>
    <row r="30711" spans="8:8" x14ac:dyDescent="0.25">
      <c r="H30711" s="1"/>
    </row>
    <row r="30712" spans="8:8" x14ac:dyDescent="0.25">
      <c r="H30712" s="1"/>
    </row>
    <row r="30713" spans="8:8" x14ac:dyDescent="0.25">
      <c r="H30713" s="1"/>
    </row>
    <row r="30714" spans="8:8" x14ac:dyDescent="0.25">
      <c r="H30714" s="1"/>
    </row>
    <row r="30715" spans="8:8" x14ac:dyDescent="0.25">
      <c r="H30715" s="1"/>
    </row>
    <row r="30716" spans="8:8" x14ac:dyDescent="0.25">
      <c r="H30716" s="1"/>
    </row>
    <row r="30717" spans="8:8" x14ac:dyDescent="0.25">
      <c r="H30717" s="1"/>
    </row>
    <row r="30718" spans="8:8" x14ac:dyDescent="0.25">
      <c r="H30718" s="1"/>
    </row>
    <row r="30719" spans="8:8" x14ac:dyDescent="0.25">
      <c r="H30719" s="1"/>
    </row>
    <row r="30720" spans="8:8" x14ac:dyDescent="0.25">
      <c r="H30720" s="1"/>
    </row>
    <row r="30721" spans="8:8" x14ac:dyDescent="0.25">
      <c r="H30721" s="1"/>
    </row>
    <row r="30722" spans="8:8" x14ac:dyDescent="0.25">
      <c r="H30722" s="1"/>
    </row>
    <row r="30723" spans="8:8" x14ac:dyDescent="0.25">
      <c r="H30723" s="1"/>
    </row>
    <row r="30724" spans="8:8" x14ac:dyDescent="0.25">
      <c r="H30724" s="1"/>
    </row>
    <row r="30725" spans="8:8" x14ac:dyDescent="0.25">
      <c r="H30725" s="1"/>
    </row>
    <row r="30726" spans="8:8" x14ac:dyDescent="0.25">
      <c r="H30726" s="1"/>
    </row>
    <row r="30727" spans="8:8" x14ac:dyDescent="0.25">
      <c r="H30727" s="1"/>
    </row>
    <row r="30728" spans="8:8" x14ac:dyDescent="0.25">
      <c r="H30728" s="1"/>
    </row>
    <row r="30729" spans="8:8" x14ac:dyDescent="0.25">
      <c r="H30729" s="1"/>
    </row>
    <row r="30730" spans="8:8" x14ac:dyDescent="0.25">
      <c r="H30730" s="1"/>
    </row>
    <row r="30731" spans="8:8" x14ac:dyDescent="0.25">
      <c r="H30731" s="1"/>
    </row>
    <row r="30732" spans="8:8" x14ac:dyDescent="0.25">
      <c r="H30732" s="1"/>
    </row>
    <row r="30733" spans="8:8" x14ac:dyDescent="0.25">
      <c r="H30733" s="1"/>
    </row>
    <row r="30734" spans="8:8" x14ac:dyDescent="0.25">
      <c r="H30734" s="1"/>
    </row>
    <row r="30735" spans="8:8" x14ac:dyDescent="0.25">
      <c r="H30735" s="1"/>
    </row>
    <row r="30736" spans="8:8" x14ac:dyDescent="0.25">
      <c r="H30736" s="1"/>
    </row>
    <row r="30737" spans="8:8" x14ac:dyDescent="0.25">
      <c r="H30737" s="1"/>
    </row>
    <row r="30738" spans="8:8" x14ac:dyDescent="0.25">
      <c r="H30738" s="1"/>
    </row>
    <row r="30739" spans="8:8" x14ac:dyDescent="0.25">
      <c r="H30739" s="1"/>
    </row>
    <row r="30740" spans="8:8" x14ac:dyDescent="0.25">
      <c r="H30740" s="1"/>
    </row>
    <row r="30741" spans="8:8" x14ac:dyDescent="0.25">
      <c r="H30741" s="1"/>
    </row>
    <row r="30742" spans="8:8" x14ac:dyDescent="0.25">
      <c r="H30742" s="1"/>
    </row>
    <row r="30743" spans="8:8" x14ac:dyDescent="0.25">
      <c r="H30743" s="1"/>
    </row>
    <row r="30744" spans="8:8" x14ac:dyDescent="0.25">
      <c r="H30744" s="1"/>
    </row>
    <row r="30745" spans="8:8" x14ac:dyDescent="0.25">
      <c r="H30745" s="1"/>
    </row>
    <row r="30746" spans="8:8" x14ac:dyDescent="0.25">
      <c r="H30746" s="1"/>
    </row>
    <row r="30747" spans="8:8" x14ac:dyDescent="0.25">
      <c r="H30747" s="1"/>
    </row>
    <row r="30748" spans="8:8" x14ac:dyDescent="0.25">
      <c r="H30748" s="1"/>
    </row>
    <row r="30749" spans="8:8" x14ac:dyDescent="0.25">
      <c r="H30749" s="1"/>
    </row>
    <row r="30750" spans="8:8" x14ac:dyDescent="0.25">
      <c r="H30750" s="1"/>
    </row>
    <row r="30751" spans="8:8" x14ac:dyDescent="0.25">
      <c r="H30751" s="1"/>
    </row>
    <row r="30752" spans="8:8" x14ac:dyDescent="0.25">
      <c r="H30752" s="1"/>
    </row>
    <row r="30753" spans="8:8" x14ac:dyDescent="0.25">
      <c r="H30753" s="1"/>
    </row>
    <row r="30754" spans="8:8" x14ac:dyDescent="0.25">
      <c r="H30754" s="1"/>
    </row>
    <row r="30755" spans="8:8" x14ac:dyDescent="0.25">
      <c r="H30755" s="1"/>
    </row>
    <row r="30756" spans="8:8" x14ac:dyDescent="0.25">
      <c r="H30756" s="1"/>
    </row>
    <row r="30757" spans="8:8" x14ac:dyDescent="0.25">
      <c r="H30757" s="1"/>
    </row>
    <row r="30758" spans="8:8" x14ac:dyDescent="0.25">
      <c r="H30758" s="1"/>
    </row>
    <row r="30759" spans="8:8" x14ac:dyDescent="0.25">
      <c r="H30759" s="1"/>
    </row>
    <row r="30760" spans="8:8" x14ac:dyDescent="0.25">
      <c r="H30760" s="1"/>
    </row>
    <row r="30761" spans="8:8" x14ac:dyDescent="0.25">
      <c r="H30761" s="1"/>
    </row>
    <row r="30762" spans="8:8" x14ac:dyDescent="0.25">
      <c r="H30762" s="1"/>
    </row>
    <row r="30763" spans="8:8" x14ac:dyDescent="0.25">
      <c r="H30763" s="1"/>
    </row>
    <row r="30764" spans="8:8" x14ac:dyDescent="0.25">
      <c r="H30764" s="1"/>
    </row>
    <row r="30765" spans="8:8" x14ac:dyDescent="0.25">
      <c r="H30765" s="1"/>
    </row>
    <row r="30766" spans="8:8" x14ac:dyDescent="0.25">
      <c r="H30766" s="1"/>
    </row>
    <row r="30767" spans="8:8" x14ac:dyDescent="0.25">
      <c r="H30767" s="1"/>
    </row>
    <row r="30768" spans="8:8" x14ac:dyDescent="0.25">
      <c r="H30768" s="1"/>
    </row>
    <row r="30769" spans="8:8" x14ac:dyDescent="0.25">
      <c r="H30769" s="1"/>
    </row>
    <row r="30770" spans="8:8" x14ac:dyDescent="0.25">
      <c r="H30770" s="1"/>
    </row>
    <row r="30771" spans="8:8" x14ac:dyDescent="0.25">
      <c r="H30771" s="1"/>
    </row>
    <row r="30772" spans="8:8" x14ac:dyDescent="0.25">
      <c r="H30772" s="1"/>
    </row>
    <row r="30773" spans="8:8" x14ac:dyDescent="0.25">
      <c r="H30773" s="1"/>
    </row>
    <row r="30774" spans="8:8" x14ac:dyDescent="0.25">
      <c r="H30774" s="1"/>
    </row>
    <row r="30775" spans="8:8" x14ac:dyDescent="0.25">
      <c r="H30775" s="1"/>
    </row>
    <row r="30776" spans="8:8" x14ac:dyDescent="0.25">
      <c r="H30776" s="1"/>
    </row>
    <row r="30777" spans="8:8" x14ac:dyDescent="0.25">
      <c r="H30777" s="1"/>
    </row>
    <row r="30778" spans="8:8" x14ac:dyDescent="0.25">
      <c r="H30778" s="1"/>
    </row>
    <row r="30779" spans="8:8" x14ac:dyDescent="0.25">
      <c r="H30779" s="1"/>
    </row>
    <row r="30780" spans="8:8" x14ac:dyDescent="0.25">
      <c r="H30780" s="1"/>
    </row>
    <row r="30781" spans="8:8" x14ac:dyDescent="0.25">
      <c r="H30781" s="1"/>
    </row>
    <row r="30782" spans="8:8" x14ac:dyDescent="0.25">
      <c r="H30782" s="1"/>
    </row>
    <row r="30783" spans="8:8" x14ac:dyDescent="0.25">
      <c r="H30783" s="1"/>
    </row>
    <row r="30784" spans="8:8" x14ac:dyDescent="0.25">
      <c r="H30784" s="1"/>
    </row>
    <row r="30785" spans="8:8" x14ac:dyDescent="0.25">
      <c r="H30785" s="1"/>
    </row>
    <row r="30786" spans="8:8" x14ac:dyDescent="0.25">
      <c r="H30786" s="1"/>
    </row>
    <row r="30787" spans="8:8" x14ac:dyDescent="0.25">
      <c r="H30787" s="1"/>
    </row>
    <row r="30788" spans="8:8" x14ac:dyDescent="0.25">
      <c r="H30788" s="1"/>
    </row>
    <row r="30789" spans="8:8" x14ac:dyDescent="0.25">
      <c r="H30789" s="1"/>
    </row>
    <row r="30790" spans="8:8" x14ac:dyDescent="0.25">
      <c r="H30790" s="1"/>
    </row>
    <row r="30791" spans="8:8" x14ac:dyDescent="0.25">
      <c r="H30791" s="1"/>
    </row>
    <row r="30792" spans="8:8" x14ac:dyDescent="0.25">
      <c r="H30792" s="1"/>
    </row>
    <row r="30793" spans="8:8" x14ac:dyDescent="0.25">
      <c r="H30793" s="1"/>
    </row>
    <row r="30794" spans="8:8" x14ac:dyDescent="0.25">
      <c r="H30794" s="1"/>
    </row>
    <row r="30795" spans="8:8" x14ac:dyDescent="0.25">
      <c r="H30795" s="1"/>
    </row>
    <row r="30796" spans="8:8" x14ac:dyDescent="0.25">
      <c r="H30796" s="1"/>
    </row>
    <row r="30797" spans="8:8" x14ac:dyDescent="0.25">
      <c r="H30797" s="1"/>
    </row>
    <row r="30798" spans="8:8" x14ac:dyDescent="0.25">
      <c r="H30798" s="1"/>
    </row>
    <row r="30799" spans="8:8" x14ac:dyDescent="0.25">
      <c r="H30799" s="1"/>
    </row>
    <row r="30800" spans="8:8" x14ac:dyDescent="0.25">
      <c r="H30800" s="1"/>
    </row>
    <row r="30801" spans="8:8" x14ac:dyDescent="0.25">
      <c r="H30801" s="1"/>
    </row>
    <row r="30802" spans="8:8" x14ac:dyDescent="0.25">
      <c r="H30802" s="1"/>
    </row>
    <row r="30803" spans="8:8" x14ac:dyDescent="0.25">
      <c r="H30803" s="1"/>
    </row>
    <row r="30804" spans="8:8" x14ac:dyDescent="0.25">
      <c r="H30804" s="1"/>
    </row>
    <row r="30805" spans="8:8" x14ac:dyDescent="0.25">
      <c r="H30805" s="1"/>
    </row>
    <row r="30806" spans="8:8" x14ac:dyDescent="0.25">
      <c r="H30806" s="1"/>
    </row>
    <row r="30807" spans="8:8" x14ac:dyDescent="0.25">
      <c r="H30807" s="1"/>
    </row>
    <row r="30808" spans="8:8" x14ac:dyDescent="0.25">
      <c r="H30808" s="1"/>
    </row>
    <row r="30809" spans="8:8" x14ac:dyDescent="0.25">
      <c r="H30809" s="1"/>
    </row>
    <row r="30810" spans="8:8" x14ac:dyDescent="0.25">
      <c r="H30810" s="1"/>
    </row>
    <row r="30811" spans="8:8" x14ac:dyDescent="0.25">
      <c r="H30811" s="1"/>
    </row>
    <row r="30812" spans="8:8" x14ac:dyDescent="0.25">
      <c r="H30812" s="1"/>
    </row>
    <row r="30813" spans="8:8" x14ac:dyDescent="0.25">
      <c r="H30813" s="1"/>
    </row>
    <row r="30814" spans="8:8" x14ac:dyDescent="0.25">
      <c r="H30814" s="1"/>
    </row>
    <row r="30815" spans="8:8" x14ac:dyDescent="0.25">
      <c r="H30815" s="1"/>
    </row>
    <row r="30816" spans="8:8" x14ac:dyDescent="0.25">
      <c r="H30816" s="1"/>
    </row>
    <row r="30817" spans="8:8" x14ac:dyDescent="0.25">
      <c r="H30817" s="1"/>
    </row>
    <row r="30818" spans="8:8" x14ac:dyDescent="0.25">
      <c r="H30818" s="1"/>
    </row>
    <row r="30819" spans="8:8" x14ac:dyDescent="0.25">
      <c r="H30819" s="1"/>
    </row>
    <row r="30820" spans="8:8" x14ac:dyDescent="0.25">
      <c r="H30820" s="1"/>
    </row>
    <row r="30821" spans="8:8" x14ac:dyDescent="0.25">
      <c r="H30821" s="1"/>
    </row>
    <row r="30822" spans="8:8" x14ac:dyDescent="0.25">
      <c r="H30822" s="1"/>
    </row>
    <row r="30823" spans="8:8" x14ac:dyDescent="0.25">
      <c r="H30823" s="1"/>
    </row>
    <row r="30824" spans="8:8" x14ac:dyDescent="0.25">
      <c r="H30824" s="1"/>
    </row>
    <row r="30825" spans="8:8" x14ac:dyDescent="0.25">
      <c r="H30825" s="1"/>
    </row>
    <row r="30826" spans="8:8" x14ac:dyDescent="0.25">
      <c r="H30826" s="1"/>
    </row>
    <row r="30827" spans="8:8" x14ac:dyDescent="0.25">
      <c r="H30827" s="1"/>
    </row>
    <row r="30828" spans="8:8" x14ac:dyDescent="0.25">
      <c r="H30828" s="1"/>
    </row>
    <row r="30829" spans="8:8" x14ac:dyDescent="0.25">
      <c r="H30829" s="1"/>
    </row>
    <row r="30830" spans="8:8" x14ac:dyDescent="0.25">
      <c r="H30830" s="1"/>
    </row>
    <row r="30831" spans="8:8" x14ac:dyDescent="0.25">
      <c r="H30831" s="1"/>
    </row>
    <row r="30832" spans="8:8" x14ac:dyDescent="0.25">
      <c r="H30832" s="1"/>
    </row>
    <row r="30833" spans="8:8" x14ac:dyDescent="0.25">
      <c r="H30833" s="1"/>
    </row>
    <row r="30834" spans="8:8" x14ac:dyDescent="0.25">
      <c r="H30834" s="1"/>
    </row>
    <row r="30835" spans="8:8" x14ac:dyDescent="0.25">
      <c r="H30835" s="1"/>
    </row>
    <row r="30836" spans="8:8" x14ac:dyDescent="0.25">
      <c r="H30836" s="1"/>
    </row>
    <row r="30837" spans="8:8" x14ac:dyDescent="0.25">
      <c r="H30837" s="1"/>
    </row>
    <row r="30838" spans="8:8" x14ac:dyDescent="0.25">
      <c r="H30838" s="1"/>
    </row>
    <row r="30839" spans="8:8" x14ac:dyDescent="0.25">
      <c r="H30839" s="1"/>
    </row>
    <row r="30840" spans="8:8" x14ac:dyDescent="0.25">
      <c r="H30840" s="1"/>
    </row>
    <row r="30841" spans="8:8" x14ac:dyDescent="0.25">
      <c r="H30841" s="1"/>
    </row>
    <row r="30842" spans="8:8" x14ac:dyDescent="0.25">
      <c r="H30842" s="1"/>
    </row>
    <row r="30843" spans="8:8" x14ac:dyDescent="0.25">
      <c r="H30843" s="1"/>
    </row>
    <row r="30844" spans="8:8" x14ac:dyDescent="0.25">
      <c r="H30844" s="1"/>
    </row>
    <row r="30845" spans="8:8" x14ac:dyDescent="0.25">
      <c r="H30845" s="1"/>
    </row>
    <row r="30846" spans="8:8" x14ac:dyDescent="0.25">
      <c r="H30846" s="1"/>
    </row>
    <row r="30847" spans="8:8" x14ac:dyDescent="0.25">
      <c r="H30847" s="1"/>
    </row>
    <row r="30848" spans="8:8" x14ac:dyDescent="0.25">
      <c r="H30848" s="1"/>
    </row>
    <row r="30849" spans="8:8" x14ac:dyDescent="0.25">
      <c r="H30849" s="1"/>
    </row>
    <row r="30850" spans="8:8" x14ac:dyDescent="0.25">
      <c r="H30850" s="1"/>
    </row>
    <row r="30851" spans="8:8" x14ac:dyDescent="0.25">
      <c r="H30851" s="1"/>
    </row>
    <row r="30852" spans="8:8" x14ac:dyDescent="0.25">
      <c r="H30852" s="1"/>
    </row>
    <row r="30853" spans="8:8" x14ac:dyDescent="0.25">
      <c r="H30853" s="1"/>
    </row>
    <row r="30854" spans="8:8" x14ac:dyDescent="0.25">
      <c r="H30854" s="1"/>
    </row>
    <row r="30855" spans="8:8" x14ac:dyDescent="0.25">
      <c r="H30855" s="1"/>
    </row>
    <row r="30856" spans="8:8" x14ac:dyDescent="0.25">
      <c r="H30856" s="1"/>
    </row>
    <row r="30857" spans="8:8" x14ac:dyDescent="0.25">
      <c r="H30857" s="1"/>
    </row>
    <row r="30858" spans="8:8" x14ac:dyDescent="0.25">
      <c r="H30858" s="1"/>
    </row>
    <row r="30859" spans="8:8" x14ac:dyDescent="0.25">
      <c r="H30859" s="1"/>
    </row>
    <row r="30860" spans="8:8" x14ac:dyDescent="0.25">
      <c r="H30860" s="1"/>
    </row>
    <row r="30861" spans="8:8" x14ac:dyDescent="0.25">
      <c r="H30861" s="1"/>
    </row>
    <row r="30862" spans="8:8" x14ac:dyDescent="0.25">
      <c r="H30862" s="1"/>
    </row>
    <row r="30863" spans="8:8" x14ac:dyDescent="0.25">
      <c r="H30863" s="1"/>
    </row>
    <row r="30864" spans="8:8" x14ac:dyDescent="0.25">
      <c r="H30864" s="1"/>
    </row>
    <row r="30865" spans="8:8" x14ac:dyDescent="0.25">
      <c r="H30865" s="1"/>
    </row>
    <row r="30866" spans="8:8" x14ac:dyDescent="0.25">
      <c r="H30866" s="1"/>
    </row>
    <row r="30867" spans="8:8" x14ac:dyDescent="0.25">
      <c r="H30867" s="1"/>
    </row>
    <row r="30868" spans="8:8" x14ac:dyDescent="0.25">
      <c r="H30868" s="1"/>
    </row>
    <row r="30869" spans="8:8" x14ac:dyDescent="0.25">
      <c r="H30869" s="1"/>
    </row>
    <row r="30870" spans="8:8" x14ac:dyDescent="0.25">
      <c r="H30870" s="1"/>
    </row>
    <row r="30871" spans="8:8" x14ac:dyDescent="0.25">
      <c r="H30871" s="1"/>
    </row>
    <row r="30872" spans="8:8" x14ac:dyDescent="0.25">
      <c r="H30872" s="1"/>
    </row>
    <row r="30873" spans="8:8" x14ac:dyDescent="0.25">
      <c r="H30873" s="1"/>
    </row>
    <row r="30874" spans="8:8" x14ac:dyDescent="0.25">
      <c r="H30874" s="1"/>
    </row>
    <row r="30875" spans="8:8" x14ac:dyDescent="0.25">
      <c r="H30875" s="1"/>
    </row>
    <row r="30876" spans="8:8" x14ac:dyDescent="0.25">
      <c r="H30876" s="1"/>
    </row>
    <row r="30877" spans="8:8" x14ac:dyDescent="0.25">
      <c r="H30877" s="1"/>
    </row>
    <row r="30878" spans="8:8" x14ac:dyDescent="0.25">
      <c r="H30878" s="1"/>
    </row>
    <row r="30879" spans="8:8" x14ac:dyDescent="0.25">
      <c r="H30879" s="1"/>
    </row>
    <row r="30880" spans="8:8" x14ac:dyDescent="0.25">
      <c r="H30880" s="1"/>
    </row>
    <row r="30881" spans="8:8" x14ac:dyDescent="0.25">
      <c r="H30881" s="1"/>
    </row>
    <row r="30882" spans="8:8" x14ac:dyDescent="0.25">
      <c r="H30882" s="1"/>
    </row>
    <row r="30883" spans="8:8" x14ac:dyDescent="0.25">
      <c r="H30883" s="1"/>
    </row>
    <row r="30884" spans="8:8" x14ac:dyDescent="0.25">
      <c r="H30884" s="1"/>
    </row>
    <row r="30885" spans="8:8" x14ac:dyDescent="0.25">
      <c r="H30885" s="1"/>
    </row>
    <row r="30886" spans="8:8" x14ac:dyDescent="0.25">
      <c r="H30886" s="1"/>
    </row>
    <row r="30887" spans="8:8" x14ac:dyDescent="0.25">
      <c r="H30887" s="1"/>
    </row>
    <row r="30888" spans="8:8" x14ac:dyDescent="0.25">
      <c r="H30888" s="1"/>
    </row>
    <row r="30889" spans="8:8" x14ac:dyDescent="0.25">
      <c r="H30889" s="1"/>
    </row>
    <row r="30890" spans="8:8" x14ac:dyDescent="0.25">
      <c r="H30890" s="1"/>
    </row>
    <row r="30891" spans="8:8" x14ac:dyDescent="0.25">
      <c r="H30891" s="1"/>
    </row>
    <row r="30892" spans="8:8" x14ac:dyDescent="0.25">
      <c r="H30892" s="1"/>
    </row>
    <row r="30893" spans="8:8" x14ac:dyDescent="0.25">
      <c r="H30893" s="1"/>
    </row>
    <row r="30894" spans="8:8" x14ac:dyDescent="0.25">
      <c r="H30894" s="1"/>
    </row>
    <row r="30895" spans="8:8" x14ac:dyDescent="0.25">
      <c r="H30895" s="1"/>
    </row>
    <row r="30896" spans="8:8" x14ac:dyDescent="0.25">
      <c r="H30896" s="1"/>
    </row>
    <row r="30897" spans="8:8" x14ac:dyDescent="0.25">
      <c r="H30897" s="1"/>
    </row>
    <row r="30898" spans="8:8" x14ac:dyDescent="0.25">
      <c r="H30898" s="1"/>
    </row>
    <row r="30899" spans="8:8" x14ac:dyDescent="0.25">
      <c r="H30899" s="1"/>
    </row>
    <row r="30900" spans="8:8" x14ac:dyDescent="0.25">
      <c r="H30900" s="1"/>
    </row>
    <row r="30901" spans="8:8" x14ac:dyDescent="0.25">
      <c r="H30901" s="1"/>
    </row>
    <row r="30902" spans="8:8" x14ac:dyDescent="0.25">
      <c r="H30902" s="1"/>
    </row>
    <row r="30903" spans="8:8" x14ac:dyDescent="0.25">
      <c r="H30903" s="1"/>
    </row>
    <row r="30904" spans="8:8" x14ac:dyDescent="0.25">
      <c r="H30904" s="1"/>
    </row>
    <row r="30905" spans="8:8" x14ac:dyDescent="0.25">
      <c r="H30905" s="1"/>
    </row>
    <row r="30906" spans="8:8" x14ac:dyDescent="0.25">
      <c r="H30906" s="1"/>
    </row>
    <row r="30907" spans="8:8" x14ac:dyDescent="0.25">
      <c r="H30907" s="1"/>
    </row>
    <row r="30908" spans="8:8" x14ac:dyDescent="0.25">
      <c r="H30908" s="1"/>
    </row>
    <row r="30909" spans="8:8" x14ac:dyDescent="0.25">
      <c r="H30909" s="1"/>
    </row>
    <row r="30910" spans="8:8" x14ac:dyDescent="0.25">
      <c r="H30910" s="1"/>
    </row>
    <row r="30911" spans="8:8" x14ac:dyDescent="0.25">
      <c r="H30911" s="1"/>
    </row>
    <row r="30912" spans="8:8" x14ac:dyDescent="0.25">
      <c r="H30912" s="1"/>
    </row>
    <row r="30913" spans="8:8" x14ac:dyDescent="0.25">
      <c r="H30913" s="1"/>
    </row>
    <row r="30914" spans="8:8" x14ac:dyDescent="0.25">
      <c r="H30914" s="1"/>
    </row>
    <row r="30915" spans="8:8" x14ac:dyDescent="0.25">
      <c r="H30915" s="1"/>
    </row>
    <row r="30916" spans="8:8" x14ac:dyDescent="0.25">
      <c r="H30916" s="1"/>
    </row>
    <row r="30917" spans="8:8" x14ac:dyDescent="0.25">
      <c r="H30917" s="1"/>
    </row>
    <row r="30918" spans="8:8" x14ac:dyDescent="0.25">
      <c r="H30918" s="1"/>
    </row>
    <row r="30919" spans="8:8" x14ac:dyDescent="0.25">
      <c r="H30919" s="1"/>
    </row>
    <row r="30920" spans="8:8" x14ac:dyDescent="0.25">
      <c r="H30920" s="1"/>
    </row>
    <row r="30921" spans="8:8" x14ac:dyDescent="0.25">
      <c r="H30921" s="1"/>
    </row>
    <row r="30922" spans="8:8" x14ac:dyDescent="0.25">
      <c r="H30922" s="1"/>
    </row>
    <row r="30923" spans="8:8" x14ac:dyDescent="0.25">
      <c r="H30923" s="1"/>
    </row>
    <row r="30924" spans="8:8" x14ac:dyDescent="0.25">
      <c r="H30924" s="1"/>
    </row>
    <row r="30925" spans="8:8" x14ac:dyDescent="0.25">
      <c r="H30925" s="1"/>
    </row>
    <row r="30926" spans="8:8" x14ac:dyDescent="0.25">
      <c r="H30926" s="1"/>
    </row>
    <row r="30927" spans="8:8" x14ac:dyDescent="0.25">
      <c r="H30927" s="1"/>
    </row>
    <row r="30928" spans="8:8" x14ac:dyDescent="0.25">
      <c r="H30928" s="1"/>
    </row>
    <row r="30929" spans="8:8" x14ac:dyDescent="0.25">
      <c r="H30929" s="1"/>
    </row>
    <row r="30930" spans="8:8" x14ac:dyDescent="0.25">
      <c r="H30930" s="1"/>
    </row>
    <row r="30931" spans="8:8" x14ac:dyDescent="0.25">
      <c r="H30931" s="1"/>
    </row>
    <row r="30932" spans="8:8" x14ac:dyDescent="0.25">
      <c r="H30932" s="1"/>
    </row>
    <row r="30933" spans="8:8" x14ac:dyDescent="0.25">
      <c r="H30933" s="1"/>
    </row>
    <row r="30934" spans="8:8" x14ac:dyDescent="0.25">
      <c r="H30934" s="1"/>
    </row>
    <row r="30935" spans="8:8" x14ac:dyDescent="0.25">
      <c r="H30935" s="1"/>
    </row>
    <row r="30936" spans="8:8" x14ac:dyDescent="0.25">
      <c r="H30936" s="1"/>
    </row>
    <row r="30937" spans="8:8" x14ac:dyDescent="0.25">
      <c r="H30937" s="1"/>
    </row>
    <row r="30938" spans="8:8" x14ac:dyDescent="0.25">
      <c r="H30938" s="1"/>
    </row>
    <row r="30939" spans="8:8" x14ac:dyDescent="0.25">
      <c r="H30939" s="1"/>
    </row>
    <row r="30940" spans="8:8" x14ac:dyDescent="0.25">
      <c r="H30940" s="1"/>
    </row>
    <row r="30941" spans="8:8" x14ac:dyDescent="0.25">
      <c r="H30941" s="1"/>
    </row>
    <row r="30942" spans="8:8" x14ac:dyDescent="0.25">
      <c r="H30942" s="1"/>
    </row>
    <row r="30943" spans="8:8" x14ac:dyDescent="0.25">
      <c r="H30943" s="1"/>
    </row>
    <row r="30944" spans="8:8" x14ac:dyDescent="0.25">
      <c r="H30944" s="1"/>
    </row>
    <row r="30945" spans="8:8" x14ac:dyDescent="0.25">
      <c r="H30945" s="1"/>
    </row>
    <row r="30946" spans="8:8" x14ac:dyDescent="0.25">
      <c r="H30946" s="1"/>
    </row>
    <row r="30947" spans="8:8" x14ac:dyDescent="0.25">
      <c r="H30947" s="1"/>
    </row>
    <row r="30948" spans="8:8" x14ac:dyDescent="0.25">
      <c r="H30948" s="1"/>
    </row>
    <row r="30949" spans="8:8" x14ac:dyDescent="0.25">
      <c r="H30949" s="1"/>
    </row>
    <row r="30950" spans="8:8" x14ac:dyDescent="0.25">
      <c r="H30950" s="1"/>
    </row>
    <row r="30951" spans="8:8" x14ac:dyDescent="0.25">
      <c r="H30951" s="1"/>
    </row>
    <row r="30952" spans="8:8" x14ac:dyDescent="0.25">
      <c r="H30952" s="1"/>
    </row>
    <row r="30953" spans="8:8" x14ac:dyDescent="0.25">
      <c r="H30953" s="1"/>
    </row>
    <row r="30954" spans="8:8" x14ac:dyDescent="0.25">
      <c r="H30954" s="1"/>
    </row>
    <row r="30955" spans="8:8" x14ac:dyDescent="0.25">
      <c r="H30955" s="1"/>
    </row>
    <row r="30956" spans="8:8" x14ac:dyDescent="0.25">
      <c r="H30956" s="1"/>
    </row>
    <row r="30957" spans="8:8" x14ac:dyDescent="0.25">
      <c r="H30957" s="1"/>
    </row>
    <row r="30958" spans="8:8" x14ac:dyDescent="0.25">
      <c r="H30958" s="1"/>
    </row>
    <row r="30959" spans="8:8" x14ac:dyDescent="0.25">
      <c r="H30959" s="1"/>
    </row>
    <row r="30960" spans="8:8" x14ac:dyDescent="0.25">
      <c r="H30960" s="1"/>
    </row>
    <row r="30961" spans="8:8" x14ac:dyDescent="0.25">
      <c r="H30961" s="1"/>
    </row>
    <row r="30962" spans="8:8" x14ac:dyDescent="0.25">
      <c r="H30962" s="1"/>
    </row>
    <row r="30963" spans="8:8" x14ac:dyDescent="0.25">
      <c r="H30963" s="1"/>
    </row>
    <row r="30964" spans="8:8" x14ac:dyDescent="0.25">
      <c r="H30964" s="1"/>
    </row>
    <row r="30965" spans="8:8" x14ac:dyDescent="0.25">
      <c r="H30965" s="1"/>
    </row>
    <row r="30966" spans="8:8" x14ac:dyDescent="0.25">
      <c r="H30966" s="1"/>
    </row>
    <row r="30967" spans="8:8" x14ac:dyDescent="0.25">
      <c r="H30967" s="1"/>
    </row>
    <row r="30968" spans="8:8" x14ac:dyDescent="0.25">
      <c r="H30968" s="1"/>
    </row>
    <row r="30969" spans="8:8" x14ac:dyDescent="0.25">
      <c r="H30969" s="1"/>
    </row>
    <row r="30970" spans="8:8" x14ac:dyDescent="0.25">
      <c r="H30970" s="1"/>
    </row>
    <row r="30971" spans="8:8" x14ac:dyDescent="0.25">
      <c r="H30971" s="1"/>
    </row>
    <row r="30972" spans="8:8" x14ac:dyDescent="0.25">
      <c r="H30972" s="1"/>
    </row>
    <row r="30973" spans="8:8" x14ac:dyDescent="0.25">
      <c r="H30973" s="1"/>
    </row>
    <row r="30974" spans="8:8" x14ac:dyDescent="0.25">
      <c r="H30974" s="1"/>
    </row>
    <row r="30975" spans="8:8" x14ac:dyDescent="0.25">
      <c r="H30975" s="1"/>
    </row>
    <row r="30976" spans="8:8" x14ac:dyDescent="0.25">
      <c r="H30976" s="1"/>
    </row>
    <row r="30977" spans="8:8" x14ac:dyDescent="0.25">
      <c r="H30977" s="1"/>
    </row>
    <row r="30978" spans="8:8" x14ac:dyDescent="0.25">
      <c r="H30978" s="1"/>
    </row>
    <row r="30979" spans="8:8" x14ac:dyDescent="0.25">
      <c r="H30979" s="1"/>
    </row>
    <row r="30980" spans="8:8" x14ac:dyDescent="0.25">
      <c r="H30980" s="1"/>
    </row>
    <row r="30981" spans="8:8" x14ac:dyDescent="0.25">
      <c r="H30981" s="1"/>
    </row>
    <row r="30982" spans="8:8" x14ac:dyDescent="0.25">
      <c r="H30982" s="1"/>
    </row>
    <row r="30983" spans="8:8" x14ac:dyDescent="0.25">
      <c r="H30983" s="1"/>
    </row>
    <row r="30984" spans="8:8" x14ac:dyDescent="0.25">
      <c r="H30984" s="1"/>
    </row>
    <row r="30985" spans="8:8" x14ac:dyDescent="0.25">
      <c r="H30985" s="1"/>
    </row>
    <row r="30986" spans="8:8" x14ac:dyDescent="0.25">
      <c r="H30986" s="1"/>
    </row>
    <row r="30987" spans="8:8" x14ac:dyDescent="0.25">
      <c r="H30987" s="1"/>
    </row>
    <row r="30988" spans="8:8" x14ac:dyDescent="0.25">
      <c r="H30988" s="1"/>
    </row>
    <row r="30989" spans="8:8" x14ac:dyDescent="0.25">
      <c r="H30989" s="1"/>
    </row>
    <row r="30990" spans="8:8" x14ac:dyDescent="0.25">
      <c r="H30990" s="1"/>
    </row>
    <row r="30991" spans="8:8" x14ac:dyDescent="0.25">
      <c r="H30991" s="1"/>
    </row>
    <row r="30992" spans="8:8" x14ac:dyDescent="0.25">
      <c r="H30992" s="1"/>
    </row>
    <row r="30993" spans="8:8" x14ac:dyDescent="0.25">
      <c r="H30993" s="1"/>
    </row>
    <row r="30994" spans="8:8" x14ac:dyDescent="0.25">
      <c r="H30994" s="1"/>
    </row>
    <row r="30995" spans="8:8" x14ac:dyDescent="0.25">
      <c r="H30995" s="1"/>
    </row>
    <row r="30996" spans="8:8" x14ac:dyDescent="0.25">
      <c r="H30996" s="1"/>
    </row>
    <row r="30997" spans="8:8" x14ac:dyDescent="0.25">
      <c r="H30997" s="1"/>
    </row>
    <row r="30998" spans="8:8" x14ac:dyDescent="0.25">
      <c r="H30998" s="1"/>
    </row>
    <row r="30999" spans="8:8" x14ac:dyDescent="0.25">
      <c r="H30999" s="1"/>
    </row>
    <row r="31000" spans="8:8" x14ac:dyDescent="0.25">
      <c r="H31000" s="1"/>
    </row>
    <row r="31001" spans="8:8" x14ac:dyDescent="0.25">
      <c r="H31001" s="1"/>
    </row>
    <row r="31002" spans="8:8" x14ac:dyDescent="0.25">
      <c r="H31002" s="1"/>
    </row>
    <row r="31003" spans="8:8" x14ac:dyDescent="0.25">
      <c r="H31003" s="1"/>
    </row>
    <row r="31004" spans="8:8" x14ac:dyDescent="0.25">
      <c r="H31004" s="1"/>
    </row>
    <row r="31005" spans="8:8" x14ac:dyDescent="0.25">
      <c r="H31005" s="1"/>
    </row>
    <row r="31006" spans="8:8" x14ac:dyDescent="0.25">
      <c r="H31006" s="1"/>
    </row>
    <row r="31007" spans="8:8" x14ac:dyDescent="0.25">
      <c r="H31007" s="1"/>
    </row>
    <row r="31008" spans="8:8" x14ac:dyDescent="0.25">
      <c r="H31008" s="1"/>
    </row>
    <row r="31009" spans="8:8" x14ac:dyDescent="0.25">
      <c r="H31009" s="1"/>
    </row>
    <row r="31010" spans="8:8" x14ac:dyDescent="0.25">
      <c r="H31010" s="1"/>
    </row>
    <row r="31011" spans="8:8" x14ac:dyDescent="0.25">
      <c r="H31011" s="1"/>
    </row>
    <row r="31012" spans="8:8" x14ac:dyDescent="0.25">
      <c r="H31012" s="1"/>
    </row>
    <row r="31013" spans="8:8" x14ac:dyDescent="0.25">
      <c r="H31013" s="1"/>
    </row>
    <row r="31014" spans="8:8" x14ac:dyDescent="0.25">
      <c r="H31014" s="1"/>
    </row>
    <row r="31015" spans="8:8" x14ac:dyDescent="0.25">
      <c r="H31015" s="1"/>
    </row>
    <row r="31016" spans="8:8" x14ac:dyDescent="0.25">
      <c r="H31016" s="1"/>
    </row>
    <row r="31017" spans="8:8" x14ac:dyDescent="0.25">
      <c r="H31017" s="1"/>
    </row>
    <row r="31018" spans="8:8" x14ac:dyDescent="0.25">
      <c r="H31018" s="1"/>
    </row>
    <row r="31019" spans="8:8" x14ac:dyDescent="0.25">
      <c r="H31019" s="1"/>
    </row>
    <row r="31020" spans="8:8" x14ac:dyDescent="0.25">
      <c r="H31020" s="1"/>
    </row>
    <row r="31021" spans="8:8" x14ac:dyDescent="0.25">
      <c r="H31021" s="1"/>
    </row>
    <row r="31022" spans="8:8" x14ac:dyDescent="0.25">
      <c r="H31022" s="1"/>
    </row>
    <row r="31023" spans="8:8" x14ac:dyDescent="0.25">
      <c r="H31023" s="1"/>
    </row>
    <row r="31024" spans="8:8" x14ac:dyDescent="0.25">
      <c r="H31024" s="1"/>
    </row>
    <row r="31025" spans="8:8" x14ac:dyDescent="0.25">
      <c r="H31025" s="1"/>
    </row>
    <row r="31026" spans="8:8" x14ac:dyDescent="0.25">
      <c r="H31026" s="1"/>
    </row>
    <row r="31027" spans="8:8" x14ac:dyDescent="0.25">
      <c r="H31027" s="1"/>
    </row>
    <row r="31028" spans="8:8" x14ac:dyDescent="0.25">
      <c r="H31028" s="1"/>
    </row>
    <row r="31029" spans="8:8" x14ac:dyDescent="0.25">
      <c r="H31029" s="1"/>
    </row>
    <row r="31030" spans="8:8" x14ac:dyDescent="0.25">
      <c r="H31030" s="1"/>
    </row>
    <row r="31031" spans="8:8" x14ac:dyDescent="0.25">
      <c r="H31031" s="1"/>
    </row>
    <row r="31032" spans="8:8" x14ac:dyDescent="0.25">
      <c r="H31032" s="1"/>
    </row>
    <row r="31033" spans="8:8" x14ac:dyDescent="0.25">
      <c r="H31033" s="1"/>
    </row>
    <row r="31034" spans="8:8" x14ac:dyDescent="0.25">
      <c r="H31034" s="1"/>
    </row>
    <row r="31035" spans="8:8" x14ac:dyDescent="0.25">
      <c r="H31035" s="1"/>
    </row>
    <row r="31036" spans="8:8" x14ac:dyDescent="0.25">
      <c r="H31036" s="1"/>
    </row>
    <row r="31037" spans="8:8" x14ac:dyDescent="0.25">
      <c r="H31037" s="1"/>
    </row>
    <row r="31038" spans="8:8" x14ac:dyDescent="0.25">
      <c r="H31038" s="1"/>
    </row>
    <row r="31039" spans="8:8" x14ac:dyDescent="0.25">
      <c r="H31039" s="1"/>
    </row>
    <row r="31040" spans="8:8" x14ac:dyDescent="0.25">
      <c r="H31040" s="1"/>
    </row>
    <row r="31041" spans="8:8" x14ac:dyDescent="0.25">
      <c r="H31041" s="1"/>
    </row>
    <row r="31042" spans="8:8" x14ac:dyDescent="0.25">
      <c r="H31042" s="1"/>
    </row>
    <row r="31043" spans="8:8" x14ac:dyDescent="0.25">
      <c r="H31043" s="1"/>
    </row>
    <row r="31044" spans="8:8" x14ac:dyDescent="0.25">
      <c r="H31044" s="1"/>
    </row>
    <row r="31045" spans="8:8" x14ac:dyDescent="0.25">
      <c r="H31045" s="1"/>
    </row>
    <row r="31046" spans="8:8" x14ac:dyDescent="0.25">
      <c r="H31046" s="1"/>
    </row>
    <row r="31047" spans="8:8" x14ac:dyDescent="0.25">
      <c r="H31047" s="1"/>
    </row>
    <row r="31048" spans="8:8" x14ac:dyDescent="0.25">
      <c r="H31048" s="1"/>
    </row>
    <row r="31049" spans="8:8" x14ac:dyDescent="0.25">
      <c r="H31049" s="1"/>
    </row>
    <row r="31050" spans="8:8" x14ac:dyDescent="0.25">
      <c r="H31050" s="1"/>
    </row>
    <row r="31051" spans="8:8" x14ac:dyDescent="0.25">
      <c r="H31051" s="1"/>
    </row>
    <row r="31052" spans="8:8" x14ac:dyDescent="0.25">
      <c r="H31052" s="1"/>
    </row>
    <row r="31053" spans="8:8" x14ac:dyDescent="0.25">
      <c r="H31053" s="1"/>
    </row>
    <row r="31054" spans="8:8" x14ac:dyDescent="0.25">
      <c r="H31054" s="1"/>
    </row>
    <row r="31055" spans="8:8" x14ac:dyDescent="0.25">
      <c r="H31055" s="1"/>
    </row>
    <row r="31056" spans="8:8" x14ac:dyDescent="0.25">
      <c r="H31056" s="1"/>
    </row>
    <row r="31057" spans="8:8" x14ac:dyDescent="0.25">
      <c r="H31057" s="1"/>
    </row>
    <row r="31058" spans="8:8" x14ac:dyDescent="0.25">
      <c r="H31058" s="1"/>
    </row>
    <row r="31059" spans="8:8" x14ac:dyDescent="0.25">
      <c r="H31059" s="1"/>
    </row>
    <row r="31060" spans="8:8" x14ac:dyDescent="0.25">
      <c r="H31060" s="1"/>
    </row>
    <row r="31061" spans="8:8" x14ac:dyDescent="0.25">
      <c r="H31061" s="1"/>
    </row>
    <row r="31062" spans="8:8" x14ac:dyDescent="0.25">
      <c r="H31062" s="1"/>
    </row>
    <row r="31063" spans="8:8" x14ac:dyDescent="0.25">
      <c r="H31063" s="1"/>
    </row>
    <row r="31064" spans="8:8" x14ac:dyDescent="0.25">
      <c r="H31064" s="1"/>
    </row>
    <row r="31065" spans="8:8" x14ac:dyDescent="0.25">
      <c r="H31065" s="1"/>
    </row>
    <row r="31066" spans="8:8" x14ac:dyDescent="0.25">
      <c r="H31066" s="1"/>
    </row>
    <row r="31067" spans="8:8" x14ac:dyDescent="0.25">
      <c r="H31067" s="1"/>
    </row>
    <row r="31068" spans="8:8" x14ac:dyDescent="0.25">
      <c r="H31068" s="1"/>
    </row>
    <row r="31069" spans="8:8" x14ac:dyDescent="0.25">
      <c r="H31069" s="1"/>
    </row>
    <row r="31070" spans="8:8" x14ac:dyDescent="0.25">
      <c r="H31070" s="1"/>
    </row>
    <row r="31071" spans="8:8" x14ac:dyDescent="0.25">
      <c r="H31071" s="1"/>
    </row>
    <row r="31072" spans="8:8" x14ac:dyDescent="0.25">
      <c r="H31072" s="1"/>
    </row>
    <row r="31073" spans="8:8" x14ac:dyDescent="0.25">
      <c r="H31073" s="1"/>
    </row>
    <row r="31074" spans="8:8" x14ac:dyDescent="0.25">
      <c r="H31074" s="1"/>
    </row>
    <row r="31075" spans="8:8" x14ac:dyDescent="0.25">
      <c r="H31075" s="1"/>
    </row>
    <row r="31076" spans="8:8" x14ac:dyDescent="0.25">
      <c r="H31076" s="1"/>
    </row>
    <row r="31077" spans="8:8" x14ac:dyDescent="0.25">
      <c r="H31077" s="1"/>
    </row>
    <row r="31078" spans="8:8" x14ac:dyDescent="0.25">
      <c r="H31078" s="1"/>
    </row>
    <row r="31079" spans="8:8" x14ac:dyDescent="0.25">
      <c r="H31079" s="1"/>
    </row>
    <row r="31080" spans="8:8" x14ac:dyDescent="0.25">
      <c r="H31080" s="1"/>
    </row>
    <row r="31081" spans="8:8" x14ac:dyDescent="0.25">
      <c r="H31081" s="1"/>
    </row>
    <row r="31082" spans="8:8" x14ac:dyDescent="0.25">
      <c r="H31082" s="1"/>
    </row>
    <row r="31083" spans="8:8" x14ac:dyDescent="0.25">
      <c r="H31083" s="1"/>
    </row>
    <row r="31084" spans="8:8" x14ac:dyDescent="0.25">
      <c r="H31084" s="1"/>
    </row>
    <row r="31085" spans="8:8" x14ac:dyDescent="0.25">
      <c r="H31085" s="1"/>
    </row>
    <row r="31086" spans="8:8" x14ac:dyDescent="0.25">
      <c r="H31086" s="1"/>
    </row>
    <row r="31087" spans="8:8" x14ac:dyDescent="0.25">
      <c r="H31087" s="1"/>
    </row>
    <row r="31088" spans="8:8" x14ac:dyDescent="0.25">
      <c r="H31088" s="1"/>
    </row>
    <row r="31089" spans="8:8" x14ac:dyDescent="0.25">
      <c r="H31089" s="1"/>
    </row>
    <row r="31090" spans="8:8" x14ac:dyDescent="0.25">
      <c r="H31090" s="1"/>
    </row>
    <row r="31091" spans="8:8" x14ac:dyDescent="0.25">
      <c r="H31091" s="1"/>
    </row>
    <row r="31092" spans="8:8" x14ac:dyDescent="0.25">
      <c r="H31092" s="1"/>
    </row>
    <row r="31093" spans="8:8" x14ac:dyDescent="0.25">
      <c r="H31093" s="1"/>
    </row>
    <row r="31094" spans="8:8" x14ac:dyDescent="0.25">
      <c r="H31094" s="1"/>
    </row>
    <row r="31095" spans="8:8" x14ac:dyDescent="0.25">
      <c r="H31095" s="1"/>
    </row>
    <row r="31096" spans="8:8" x14ac:dyDescent="0.25">
      <c r="H31096" s="1"/>
    </row>
    <row r="31097" spans="8:8" x14ac:dyDescent="0.25">
      <c r="H31097" s="1"/>
    </row>
    <row r="31098" spans="8:8" x14ac:dyDescent="0.25">
      <c r="H31098" s="1"/>
    </row>
    <row r="31099" spans="8:8" x14ac:dyDescent="0.25">
      <c r="H31099" s="1"/>
    </row>
    <row r="31100" spans="8:8" x14ac:dyDescent="0.25">
      <c r="H31100" s="1"/>
    </row>
    <row r="31101" spans="8:8" x14ac:dyDescent="0.25">
      <c r="H31101" s="1"/>
    </row>
    <row r="31102" spans="8:8" x14ac:dyDescent="0.25">
      <c r="H31102" s="1"/>
    </row>
    <row r="31103" spans="8:8" x14ac:dyDescent="0.25">
      <c r="H31103" s="1"/>
    </row>
    <row r="31104" spans="8:8" x14ac:dyDescent="0.25">
      <c r="H31104" s="1"/>
    </row>
    <row r="31105" spans="8:8" x14ac:dyDescent="0.25">
      <c r="H31105" s="1"/>
    </row>
    <row r="31106" spans="8:8" x14ac:dyDescent="0.25">
      <c r="H31106" s="1"/>
    </row>
    <row r="31107" spans="8:8" x14ac:dyDescent="0.25">
      <c r="H31107" s="1"/>
    </row>
    <row r="31108" spans="8:8" x14ac:dyDescent="0.25">
      <c r="H31108" s="1"/>
    </row>
    <row r="31109" spans="8:8" x14ac:dyDescent="0.25">
      <c r="H31109" s="1"/>
    </row>
    <row r="31110" spans="8:8" x14ac:dyDescent="0.25">
      <c r="H31110" s="1"/>
    </row>
    <row r="31111" spans="8:8" x14ac:dyDescent="0.25">
      <c r="H31111" s="1"/>
    </row>
    <row r="31112" spans="8:8" x14ac:dyDescent="0.25">
      <c r="H31112" s="1"/>
    </row>
    <row r="31113" spans="8:8" x14ac:dyDescent="0.25">
      <c r="H31113" s="1"/>
    </row>
    <row r="31114" spans="8:8" x14ac:dyDescent="0.25">
      <c r="H31114" s="1"/>
    </row>
    <row r="31115" spans="8:8" x14ac:dyDescent="0.25">
      <c r="H31115" s="1"/>
    </row>
    <row r="31116" spans="8:8" x14ac:dyDescent="0.25">
      <c r="H31116" s="1"/>
    </row>
    <row r="31117" spans="8:8" x14ac:dyDescent="0.25">
      <c r="H31117" s="1"/>
    </row>
    <row r="31118" spans="8:8" x14ac:dyDescent="0.25">
      <c r="H31118" s="1"/>
    </row>
    <row r="31119" spans="8:8" x14ac:dyDescent="0.25">
      <c r="H31119" s="1"/>
    </row>
    <row r="31120" spans="8:8" x14ac:dyDescent="0.25">
      <c r="H31120" s="1"/>
    </row>
    <row r="31121" spans="8:8" x14ac:dyDescent="0.25">
      <c r="H31121" s="1"/>
    </row>
    <row r="31122" spans="8:8" x14ac:dyDescent="0.25">
      <c r="H31122" s="1"/>
    </row>
    <row r="31123" spans="8:8" x14ac:dyDescent="0.25">
      <c r="H31123" s="1"/>
    </row>
    <row r="31124" spans="8:8" x14ac:dyDescent="0.25">
      <c r="H31124" s="1"/>
    </row>
    <row r="31125" spans="8:8" x14ac:dyDescent="0.25">
      <c r="H31125" s="1"/>
    </row>
    <row r="31126" spans="8:8" x14ac:dyDescent="0.25">
      <c r="H31126" s="1"/>
    </row>
    <row r="31127" spans="8:8" x14ac:dyDescent="0.25">
      <c r="H31127" s="1"/>
    </row>
    <row r="31128" spans="8:8" x14ac:dyDescent="0.25">
      <c r="H31128" s="1"/>
    </row>
    <row r="31129" spans="8:8" x14ac:dyDescent="0.25">
      <c r="H31129" s="1"/>
    </row>
    <row r="31130" spans="8:8" x14ac:dyDescent="0.25">
      <c r="H31130" s="1"/>
    </row>
    <row r="31131" spans="8:8" x14ac:dyDescent="0.25">
      <c r="H31131" s="1"/>
    </row>
    <row r="31132" spans="8:8" x14ac:dyDescent="0.25">
      <c r="H31132" s="1"/>
    </row>
    <row r="31133" spans="8:8" x14ac:dyDescent="0.25">
      <c r="H31133" s="1"/>
    </row>
    <row r="31134" spans="8:8" x14ac:dyDescent="0.25">
      <c r="H31134" s="1"/>
    </row>
    <row r="31135" spans="8:8" x14ac:dyDescent="0.25">
      <c r="H31135" s="1"/>
    </row>
    <row r="31136" spans="8:8" x14ac:dyDescent="0.25">
      <c r="H31136" s="1"/>
    </row>
    <row r="31137" spans="8:8" x14ac:dyDescent="0.25">
      <c r="H31137" s="1"/>
    </row>
    <row r="31138" spans="8:8" x14ac:dyDescent="0.25">
      <c r="H31138" s="1"/>
    </row>
    <row r="31139" spans="8:8" x14ac:dyDescent="0.25">
      <c r="H31139" s="1"/>
    </row>
    <row r="31140" spans="8:8" x14ac:dyDescent="0.25">
      <c r="H31140" s="1"/>
    </row>
    <row r="31141" spans="8:8" x14ac:dyDescent="0.25">
      <c r="H31141" s="1"/>
    </row>
    <row r="31142" spans="8:8" x14ac:dyDescent="0.25">
      <c r="H31142" s="1"/>
    </row>
    <row r="31143" spans="8:8" x14ac:dyDescent="0.25">
      <c r="H31143" s="1"/>
    </row>
    <row r="31144" spans="8:8" x14ac:dyDescent="0.25">
      <c r="H31144" s="1"/>
    </row>
    <row r="31145" spans="8:8" x14ac:dyDescent="0.25">
      <c r="H31145" s="1"/>
    </row>
    <row r="31146" spans="8:8" x14ac:dyDescent="0.25">
      <c r="H31146" s="1"/>
    </row>
    <row r="31147" spans="8:8" x14ac:dyDescent="0.25">
      <c r="H31147" s="1"/>
    </row>
    <row r="31148" spans="8:8" x14ac:dyDescent="0.25">
      <c r="H31148" s="1"/>
    </row>
    <row r="31149" spans="8:8" x14ac:dyDescent="0.25">
      <c r="H31149" s="1"/>
    </row>
    <row r="31150" spans="8:8" x14ac:dyDescent="0.25">
      <c r="H31150" s="1"/>
    </row>
    <row r="31151" spans="8:8" x14ac:dyDescent="0.25">
      <c r="H31151" s="1"/>
    </row>
    <row r="31152" spans="8:8" x14ac:dyDescent="0.25">
      <c r="H31152" s="1"/>
    </row>
    <row r="31153" spans="8:8" x14ac:dyDescent="0.25">
      <c r="H31153" s="1"/>
    </row>
    <row r="31154" spans="8:8" x14ac:dyDescent="0.25">
      <c r="H31154" s="1"/>
    </row>
    <row r="31155" spans="8:8" x14ac:dyDescent="0.25">
      <c r="H31155" s="1"/>
    </row>
    <row r="31156" spans="8:8" x14ac:dyDescent="0.25">
      <c r="H31156" s="1"/>
    </row>
    <row r="31157" spans="8:8" x14ac:dyDescent="0.25">
      <c r="H31157" s="1"/>
    </row>
    <row r="31158" spans="8:8" x14ac:dyDescent="0.25">
      <c r="H31158" s="1"/>
    </row>
    <row r="31159" spans="8:8" x14ac:dyDescent="0.25">
      <c r="H31159" s="1"/>
    </row>
    <row r="31160" spans="8:8" x14ac:dyDescent="0.25">
      <c r="H31160" s="1"/>
    </row>
    <row r="31161" spans="8:8" x14ac:dyDescent="0.25">
      <c r="H31161" s="1"/>
    </row>
    <row r="31162" spans="8:8" x14ac:dyDescent="0.25">
      <c r="H31162" s="1"/>
    </row>
    <row r="31163" spans="8:8" x14ac:dyDescent="0.25">
      <c r="H31163" s="1"/>
    </row>
    <row r="31164" spans="8:8" x14ac:dyDescent="0.25">
      <c r="H31164" s="1"/>
    </row>
    <row r="31165" spans="8:8" x14ac:dyDescent="0.25">
      <c r="H31165" s="1"/>
    </row>
    <row r="31166" spans="8:8" x14ac:dyDescent="0.25">
      <c r="H31166" s="1"/>
    </row>
    <row r="31167" spans="8:8" x14ac:dyDescent="0.25">
      <c r="H31167" s="1"/>
    </row>
    <row r="31168" spans="8:8" x14ac:dyDescent="0.25">
      <c r="H31168" s="1"/>
    </row>
    <row r="31169" spans="8:8" x14ac:dyDescent="0.25">
      <c r="H31169" s="1"/>
    </row>
    <row r="31170" spans="8:8" x14ac:dyDescent="0.25">
      <c r="H31170" s="1"/>
    </row>
    <row r="31171" spans="8:8" x14ac:dyDescent="0.25">
      <c r="H31171" s="1"/>
    </row>
    <row r="31172" spans="8:8" x14ac:dyDescent="0.25">
      <c r="H31172" s="1"/>
    </row>
    <row r="31173" spans="8:8" x14ac:dyDescent="0.25">
      <c r="H31173" s="1"/>
    </row>
    <row r="31174" spans="8:8" x14ac:dyDescent="0.25">
      <c r="H31174" s="1"/>
    </row>
    <row r="31175" spans="8:8" x14ac:dyDescent="0.25">
      <c r="H31175" s="1"/>
    </row>
    <row r="31176" spans="8:8" x14ac:dyDescent="0.25">
      <c r="H31176" s="1"/>
    </row>
    <row r="31177" spans="8:8" x14ac:dyDescent="0.25">
      <c r="H31177" s="1"/>
    </row>
    <row r="31178" spans="8:8" x14ac:dyDescent="0.25">
      <c r="H31178" s="1"/>
    </row>
    <row r="31179" spans="8:8" x14ac:dyDescent="0.25">
      <c r="H31179" s="1"/>
    </row>
    <row r="31180" spans="8:8" x14ac:dyDescent="0.25">
      <c r="H31180" s="1"/>
    </row>
    <row r="31181" spans="8:8" x14ac:dyDescent="0.25">
      <c r="H31181" s="1"/>
    </row>
    <row r="31182" spans="8:8" x14ac:dyDescent="0.25">
      <c r="H31182" s="1"/>
    </row>
    <row r="31183" spans="8:8" x14ac:dyDescent="0.25">
      <c r="H31183" s="1"/>
    </row>
    <row r="31184" spans="8:8" x14ac:dyDescent="0.25">
      <c r="H31184" s="1"/>
    </row>
    <row r="31185" spans="8:8" x14ac:dyDescent="0.25">
      <c r="H31185" s="1"/>
    </row>
    <row r="31186" spans="8:8" x14ac:dyDescent="0.25">
      <c r="H31186" s="1"/>
    </row>
    <row r="31187" spans="8:8" x14ac:dyDescent="0.25">
      <c r="H31187" s="1"/>
    </row>
    <row r="31188" spans="8:8" x14ac:dyDescent="0.25">
      <c r="H31188" s="1"/>
    </row>
    <row r="31189" spans="8:8" x14ac:dyDescent="0.25">
      <c r="H31189" s="1"/>
    </row>
    <row r="31190" spans="8:8" x14ac:dyDescent="0.25">
      <c r="H31190" s="1"/>
    </row>
    <row r="31191" spans="8:8" x14ac:dyDescent="0.25">
      <c r="H31191" s="1"/>
    </row>
    <row r="31192" spans="8:8" x14ac:dyDescent="0.25">
      <c r="H31192" s="1"/>
    </row>
    <row r="31193" spans="8:8" x14ac:dyDescent="0.25">
      <c r="H31193" s="1"/>
    </row>
    <row r="31194" spans="8:8" x14ac:dyDescent="0.25">
      <c r="H31194" s="1"/>
    </row>
    <row r="31195" spans="8:8" x14ac:dyDescent="0.25">
      <c r="H31195" s="1"/>
    </row>
    <row r="31196" spans="8:8" x14ac:dyDescent="0.25">
      <c r="H31196" s="1"/>
    </row>
    <row r="31197" spans="8:8" x14ac:dyDescent="0.25">
      <c r="H31197" s="1"/>
    </row>
    <row r="31198" spans="8:8" x14ac:dyDescent="0.25">
      <c r="H31198" s="1"/>
    </row>
    <row r="31199" spans="8:8" x14ac:dyDescent="0.25">
      <c r="H31199" s="1"/>
    </row>
    <row r="31200" spans="8:8" x14ac:dyDescent="0.25">
      <c r="H31200" s="1"/>
    </row>
    <row r="31201" spans="8:8" x14ac:dyDescent="0.25">
      <c r="H31201" s="1"/>
    </row>
    <row r="31202" spans="8:8" x14ac:dyDescent="0.25">
      <c r="H31202" s="1"/>
    </row>
    <row r="31203" spans="8:8" x14ac:dyDescent="0.25">
      <c r="H31203" s="1"/>
    </row>
    <row r="31204" spans="8:8" x14ac:dyDescent="0.25">
      <c r="H31204" s="1"/>
    </row>
    <row r="31205" spans="8:8" x14ac:dyDescent="0.25">
      <c r="H31205" s="1"/>
    </row>
    <row r="31206" spans="8:8" x14ac:dyDescent="0.25">
      <c r="H31206" s="1"/>
    </row>
    <row r="31207" spans="8:8" x14ac:dyDescent="0.25">
      <c r="H31207" s="1"/>
    </row>
    <row r="31208" spans="8:8" x14ac:dyDescent="0.25">
      <c r="H31208" s="1"/>
    </row>
    <row r="31209" spans="8:8" x14ac:dyDescent="0.25">
      <c r="H31209" s="1"/>
    </row>
    <row r="31210" spans="8:8" x14ac:dyDescent="0.25">
      <c r="H31210" s="1"/>
    </row>
    <row r="31211" spans="8:8" x14ac:dyDescent="0.25">
      <c r="H31211" s="1"/>
    </row>
    <row r="31212" spans="8:8" x14ac:dyDescent="0.25">
      <c r="H31212" s="1"/>
    </row>
    <row r="31213" spans="8:8" x14ac:dyDescent="0.25">
      <c r="H31213" s="1"/>
    </row>
    <row r="31214" spans="8:8" x14ac:dyDescent="0.25">
      <c r="H31214" s="1"/>
    </row>
    <row r="31215" spans="8:8" x14ac:dyDescent="0.25">
      <c r="H31215" s="1"/>
    </row>
    <row r="31216" spans="8:8" x14ac:dyDescent="0.25">
      <c r="H31216" s="1"/>
    </row>
    <row r="31217" spans="8:8" x14ac:dyDescent="0.25">
      <c r="H31217" s="1"/>
    </row>
    <row r="31218" spans="8:8" x14ac:dyDescent="0.25">
      <c r="H31218" s="1"/>
    </row>
    <row r="31219" spans="8:8" x14ac:dyDescent="0.25">
      <c r="H31219" s="1"/>
    </row>
    <row r="31220" spans="8:8" x14ac:dyDescent="0.25">
      <c r="H31220" s="1"/>
    </row>
    <row r="31221" spans="8:8" x14ac:dyDescent="0.25">
      <c r="H31221" s="1"/>
    </row>
    <row r="31222" spans="8:8" x14ac:dyDescent="0.25">
      <c r="H31222" s="1"/>
    </row>
    <row r="31223" spans="8:8" x14ac:dyDescent="0.25">
      <c r="H31223" s="1"/>
    </row>
    <row r="31224" spans="8:8" x14ac:dyDescent="0.25">
      <c r="H31224" s="1"/>
    </row>
    <row r="31225" spans="8:8" x14ac:dyDescent="0.25">
      <c r="H31225" s="1"/>
    </row>
    <row r="31226" spans="8:8" x14ac:dyDescent="0.25">
      <c r="H31226" s="1"/>
    </row>
    <row r="31227" spans="8:8" x14ac:dyDescent="0.25">
      <c r="H31227" s="1"/>
    </row>
    <row r="31228" spans="8:8" x14ac:dyDescent="0.25">
      <c r="H31228" s="1"/>
    </row>
    <row r="31229" spans="8:8" x14ac:dyDescent="0.25">
      <c r="H31229" s="1"/>
    </row>
    <row r="31230" spans="8:8" x14ac:dyDescent="0.25">
      <c r="H31230" s="1"/>
    </row>
    <row r="31231" spans="8:8" x14ac:dyDescent="0.25">
      <c r="H31231" s="1"/>
    </row>
    <row r="31232" spans="8:8" x14ac:dyDescent="0.25">
      <c r="H31232" s="1"/>
    </row>
    <row r="31233" spans="8:8" x14ac:dyDescent="0.25">
      <c r="H31233" s="1"/>
    </row>
    <row r="31234" spans="8:8" x14ac:dyDescent="0.25">
      <c r="H31234" s="1"/>
    </row>
    <row r="31235" spans="8:8" x14ac:dyDescent="0.25">
      <c r="H31235" s="1"/>
    </row>
    <row r="31236" spans="8:8" x14ac:dyDescent="0.25">
      <c r="H31236" s="1"/>
    </row>
    <row r="31237" spans="8:8" x14ac:dyDescent="0.25">
      <c r="H31237" s="1"/>
    </row>
    <row r="31238" spans="8:8" x14ac:dyDescent="0.25">
      <c r="H31238" s="1"/>
    </row>
    <row r="31239" spans="8:8" x14ac:dyDescent="0.25">
      <c r="H31239" s="1"/>
    </row>
    <row r="31240" spans="8:8" x14ac:dyDescent="0.25">
      <c r="H31240" s="1"/>
    </row>
    <row r="31241" spans="8:8" x14ac:dyDescent="0.25">
      <c r="H31241" s="1"/>
    </row>
    <row r="31242" spans="8:8" x14ac:dyDescent="0.25">
      <c r="H31242" s="1"/>
    </row>
    <row r="31243" spans="8:8" x14ac:dyDescent="0.25">
      <c r="H31243" s="1"/>
    </row>
    <row r="31244" spans="8:8" x14ac:dyDescent="0.25">
      <c r="H31244" s="1"/>
    </row>
    <row r="31245" spans="8:8" x14ac:dyDescent="0.25">
      <c r="H31245" s="1"/>
    </row>
    <row r="31246" spans="8:8" x14ac:dyDescent="0.25">
      <c r="H31246" s="1"/>
    </row>
    <row r="31247" spans="8:8" x14ac:dyDescent="0.25">
      <c r="H31247" s="1"/>
    </row>
    <row r="31248" spans="8:8" x14ac:dyDescent="0.25">
      <c r="H31248" s="1"/>
    </row>
    <row r="31249" spans="8:8" x14ac:dyDescent="0.25">
      <c r="H31249" s="1"/>
    </row>
    <row r="31250" spans="8:8" x14ac:dyDescent="0.25">
      <c r="H31250" s="1"/>
    </row>
    <row r="31251" spans="8:8" x14ac:dyDescent="0.25">
      <c r="H31251" s="1"/>
    </row>
    <row r="31252" spans="8:8" x14ac:dyDescent="0.25">
      <c r="H31252" s="1"/>
    </row>
    <row r="31253" spans="8:8" x14ac:dyDescent="0.25">
      <c r="H31253" s="1"/>
    </row>
    <row r="31254" spans="8:8" x14ac:dyDescent="0.25">
      <c r="H31254" s="1"/>
    </row>
    <row r="31255" spans="8:8" x14ac:dyDescent="0.25">
      <c r="H31255" s="1"/>
    </row>
    <row r="31256" spans="8:8" x14ac:dyDescent="0.25">
      <c r="H31256" s="1"/>
    </row>
    <row r="31257" spans="8:8" x14ac:dyDescent="0.25">
      <c r="H31257" s="1"/>
    </row>
    <row r="31258" spans="8:8" x14ac:dyDescent="0.25">
      <c r="H31258" s="1"/>
    </row>
    <row r="31259" spans="8:8" x14ac:dyDescent="0.25">
      <c r="H31259" s="1"/>
    </row>
    <row r="31260" spans="8:8" x14ac:dyDescent="0.25">
      <c r="H31260" s="1"/>
    </row>
    <row r="31261" spans="8:8" x14ac:dyDescent="0.25">
      <c r="H31261" s="1"/>
    </row>
    <row r="31262" spans="8:8" x14ac:dyDescent="0.25">
      <c r="H31262" s="1"/>
    </row>
    <row r="31263" spans="8:8" x14ac:dyDescent="0.25">
      <c r="H31263" s="1"/>
    </row>
    <row r="31264" spans="8:8" x14ac:dyDescent="0.25">
      <c r="H31264" s="1"/>
    </row>
    <row r="31265" spans="8:8" x14ac:dyDescent="0.25">
      <c r="H31265" s="1"/>
    </row>
    <row r="31266" spans="8:8" x14ac:dyDescent="0.25">
      <c r="H31266" s="1"/>
    </row>
    <row r="31267" spans="8:8" x14ac:dyDescent="0.25">
      <c r="H31267" s="1"/>
    </row>
    <row r="31268" spans="8:8" x14ac:dyDescent="0.25">
      <c r="H31268" s="1"/>
    </row>
    <row r="31269" spans="8:8" x14ac:dyDescent="0.25">
      <c r="H31269" s="1"/>
    </row>
    <row r="31270" spans="8:8" x14ac:dyDescent="0.25">
      <c r="H31270" s="1"/>
    </row>
    <row r="31271" spans="8:8" x14ac:dyDescent="0.25">
      <c r="H31271" s="1"/>
    </row>
    <row r="31272" spans="8:8" x14ac:dyDescent="0.25">
      <c r="H31272" s="1"/>
    </row>
    <row r="31273" spans="8:8" x14ac:dyDescent="0.25">
      <c r="H31273" s="1"/>
    </row>
    <row r="31274" spans="8:8" x14ac:dyDescent="0.25">
      <c r="H31274" s="1"/>
    </row>
    <row r="31275" spans="8:8" x14ac:dyDescent="0.25">
      <c r="H31275" s="1"/>
    </row>
    <row r="31276" spans="8:8" x14ac:dyDescent="0.25">
      <c r="H31276" s="1"/>
    </row>
    <row r="31277" spans="8:8" x14ac:dyDescent="0.25">
      <c r="H31277" s="1"/>
    </row>
    <row r="31278" spans="8:8" x14ac:dyDescent="0.25">
      <c r="H31278" s="1"/>
    </row>
    <row r="31279" spans="8:8" x14ac:dyDescent="0.25">
      <c r="H31279" s="1"/>
    </row>
    <row r="31280" spans="8:8" x14ac:dyDescent="0.25">
      <c r="H31280" s="1"/>
    </row>
    <row r="31281" spans="8:8" x14ac:dyDescent="0.25">
      <c r="H31281" s="1"/>
    </row>
    <row r="31282" spans="8:8" x14ac:dyDescent="0.25">
      <c r="H31282" s="1"/>
    </row>
    <row r="31283" spans="8:8" x14ac:dyDescent="0.25">
      <c r="H31283" s="1"/>
    </row>
    <row r="31284" spans="8:8" x14ac:dyDescent="0.25">
      <c r="H31284" s="1"/>
    </row>
    <row r="31285" spans="8:8" x14ac:dyDescent="0.25">
      <c r="H31285" s="1"/>
    </row>
    <row r="31286" spans="8:8" x14ac:dyDescent="0.25">
      <c r="H31286" s="1"/>
    </row>
    <row r="31287" spans="8:8" x14ac:dyDescent="0.25">
      <c r="H31287" s="1"/>
    </row>
    <row r="31288" spans="8:8" x14ac:dyDescent="0.25">
      <c r="H31288" s="1"/>
    </row>
    <row r="31289" spans="8:8" x14ac:dyDescent="0.25">
      <c r="H31289" s="1"/>
    </row>
    <row r="31290" spans="8:8" x14ac:dyDescent="0.25">
      <c r="H31290" s="1"/>
    </row>
    <row r="31291" spans="8:8" x14ac:dyDescent="0.25">
      <c r="H31291" s="1"/>
    </row>
    <row r="31292" spans="8:8" x14ac:dyDescent="0.25">
      <c r="H31292" s="1"/>
    </row>
    <row r="31293" spans="8:8" x14ac:dyDescent="0.25">
      <c r="H31293" s="1"/>
    </row>
    <row r="31294" spans="8:8" x14ac:dyDescent="0.25">
      <c r="H31294" s="1"/>
    </row>
    <row r="31295" spans="8:8" x14ac:dyDescent="0.25">
      <c r="H31295" s="1"/>
    </row>
    <row r="31296" spans="8:8" x14ac:dyDescent="0.25">
      <c r="H31296" s="1"/>
    </row>
    <row r="31297" spans="8:8" x14ac:dyDescent="0.25">
      <c r="H31297" s="1"/>
    </row>
    <row r="31298" spans="8:8" x14ac:dyDescent="0.25">
      <c r="H31298" s="1"/>
    </row>
    <row r="31299" spans="8:8" x14ac:dyDescent="0.25">
      <c r="H31299" s="1"/>
    </row>
    <row r="31300" spans="8:8" x14ac:dyDescent="0.25">
      <c r="H31300" s="1"/>
    </row>
    <row r="31301" spans="8:8" x14ac:dyDescent="0.25">
      <c r="H31301" s="1"/>
    </row>
    <row r="31302" spans="8:8" x14ac:dyDescent="0.25">
      <c r="H31302" s="1"/>
    </row>
    <row r="31303" spans="8:8" x14ac:dyDescent="0.25">
      <c r="H31303" s="1"/>
    </row>
    <row r="31304" spans="8:8" x14ac:dyDescent="0.25">
      <c r="H31304" s="1"/>
    </row>
    <row r="31305" spans="8:8" x14ac:dyDescent="0.25">
      <c r="H31305" s="1"/>
    </row>
    <row r="31306" spans="8:8" x14ac:dyDescent="0.25">
      <c r="H31306" s="1"/>
    </row>
    <row r="31307" spans="8:8" x14ac:dyDescent="0.25">
      <c r="H31307" s="1"/>
    </row>
    <row r="31308" spans="8:8" x14ac:dyDescent="0.25">
      <c r="H31308" s="1"/>
    </row>
    <row r="31309" spans="8:8" x14ac:dyDescent="0.25">
      <c r="H31309" s="1"/>
    </row>
    <row r="31310" spans="8:8" x14ac:dyDescent="0.25">
      <c r="H31310" s="1"/>
    </row>
    <row r="31311" spans="8:8" x14ac:dyDescent="0.25">
      <c r="H31311" s="1"/>
    </row>
    <row r="31312" spans="8:8" x14ac:dyDescent="0.25">
      <c r="H31312" s="1"/>
    </row>
    <row r="31313" spans="8:8" x14ac:dyDescent="0.25">
      <c r="H31313" s="1"/>
    </row>
    <row r="31314" spans="8:8" x14ac:dyDescent="0.25">
      <c r="H31314" s="1"/>
    </row>
    <row r="31315" spans="8:8" x14ac:dyDescent="0.25">
      <c r="H31315" s="1"/>
    </row>
    <row r="31316" spans="8:8" x14ac:dyDescent="0.25">
      <c r="H31316" s="1"/>
    </row>
    <row r="31317" spans="8:8" x14ac:dyDescent="0.25">
      <c r="H31317" s="1"/>
    </row>
    <row r="31318" spans="8:8" x14ac:dyDescent="0.25">
      <c r="H31318" s="1"/>
    </row>
    <row r="31319" spans="8:8" x14ac:dyDescent="0.25">
      <c r="H31319" s="1"/>
    </row>
    <row r="31320" spans="8:8" x14ac:dyDescent="0.25">
      <c r="H31320" s="1"/>
    </row>
    <row r="31321" spans="8:8" x14ac:dyDescent="0.25">
      <c r="H31321" s="1"/>
    </row>
    <row r="31322" spans="8:8" x14ac:dyDescent="0.25">
      <c r="H31322" s="1"/>
    </row>
    <row r="31323" spans="8:8" x14ac:dyDescent="0.25">
      <c r="H31323" s="1"/>
    </row>
    <row r="31324" spans="8:8" x14ac:dyDescent="0.25">
      <c r="H31324" s="1"/>
    </row>
    <row r="31325" spans="8:8" x14ac:dyDescent="0.25">
      <c r="H31325" s="1"/>
    </row>
    <row r="31326" spans="8:8" x14ac:dyDescent="0.25">
      <c r="H31326" s="1"/>
    </row>
    <row r="31327" spans="8:8" x14ac:dyDescent="0.25">
      <c r="H31327" s="1"/>
    </row>
    <row r="31328" spans="8:8" x14ac:dyDescent="0.25">
      <c r="H31328" s="1"/>
    </row>
    <row r="31329" spans="8:8" x14ac:dyDescent="0.25">
      <c r="H31329" s="1"/>
    </row>
    <row r="31330" spans="8:8" x14ac:dyDescent="0.25">
      <c r="H31330" s="1"/>
    </row>
    <row r="31331" spans="8:8" x14ac:dyDescent="0.25">
      <c r="H31331" s="1"/>
    </row>
    <row r="31332" spans="8:8" x14ac:dyDescent="0.25">
      <c r="H31332" s="1"/>
    </row>
    <row r="31333" spans="8:8" x14ac:dyDescent="0.25">
      <c r="H31333" s="1"/>
    </row>
    <row r="31334" spans="8:8" x14ac:dyDescent="0.25">
      <c r="H31334" s="1"/>
    </row>
    <row r="31335" spans="8:8" x14ac:dyDescent="0.25">
      <c r="H31335" s="1"/>
    </row>
    <row r="31336" spans="8:8" x14ac:dyDescent="0.25">
      <c r="H31336" s="1"/>
    </row>
    <row r="31337" spans="8:8" x14ac:dyDescent="0.25">
      <c r="H31337" s="1"/>
    </row>
    <row r="31338" spans="8:8" x14ac:dyDescent="0.25">
      <c r="H31338" s="1"/>
    </row>
    <row r="31339" spans="8:8" x14ac:dyDescent="0.25">
      <c r="H31339" s="1"/>
    </row>
    <row r="31340" spans="8:8" x14ac:dyDescent="0.25">
      <c r="H31340" s="1"/>
    </row>
    <row r="31341" spans="8:8" x14ac:dyDescent="0.25">
      <c r="H31341" s="1"/>
    </row>
    <row r="31342" spans="8:8" x14ac:dyDescent="0.25">
      <c r="H31342" s="1"/>
    </row>
    <row r="31343" spans="8:8" x14ac:dyDescent="0.25">
      <c r="H31343" s="1"/>
    </row>
    <row r="31344" spans="8:8" x14ac:dyDescent="0.25">
      <c r="H31344" s="1"/>
    </row>
    <row r="31345" spans="8:8" x14ac:dyDescent="0.25">
      <c r="H31345" s="1"/>
    </row>
    <row r="31346" spans="8:8" x14ac:dyDescent="0.25">
      <c r="H31346" s="1"/>
    </row>
    <row r="31347" spans="8:8" x14ac:dyDescent="0.25">
      <c r="H31347" s="1"/>
    </row>
    <row r="31348" spans="8:8" x14ac:dyDescent="0.25">
      <c r="H31348" s="1"/>
    </row>
    <row r="31349" spans="8:8" x14ac:dyDescent="0.25">
      <c r="H31349" s="1"/>
    </row>
    <row r="31350" spans="8:8" x14ac:dyDescent="0.25">
      <c r="H31350" s="1"/>
    </row>
    <row r="31351" spans="8:8" x14ac:dyDescent="0.25">
      <c r="H31351" s="1"/>
    </row>
    <row r="31352" spans="8:8" x14ac:dyDescent="0.25">
      <c r="H31352" s="1"/>
    </row>
    <row r="31353" spans="8:8" x14ac:dyDescent="0.25">
      <c r="H31353" s="1"/>
    </row>
    <row r="31354" spans="8:8" x14ac:dyDescent="0.25">
      <c r="H31354" s="1"/>
    </row>
    <row r="31355" spans="8:8" x14ac:dyDescent="0.25">
      <c r="H31355" s="1"/>
    </row>
    <row r="31356" spans="8:8" x14ac:dyDescent="0.25">
      <c r="H31356" s="1"/>
    </row>
    <row r="31357" spans="8:8" x14ac:dyDescent="0.25">
      <c r="H31357" s="1"/>
    </row>
    <row r="31358" spans="8:8" x14ac:dyDescent="0.25">
      <c r="H31358" s="1"/>
    </row>
    <row r="31359" spans="8:8" x14ac:dyDescent="0.25">
      <c r="H31359" s="1"/>
    </row>
    <row r="31360" spans="8:8" x14ac:dyDescent="0.25">
      <c r="H31360" s="1"/>
    </row>
    <row r="31361" spans="8:8" x14ac:dyDescent="0.25">
      <c r="H31361" s="1"/>
    </row>
    <row r="31362" spans="8:8" x14ac:dyDescent="0.25">
      <c r="H31362" s="1"/>
    </row>
    <row r="31363" spans="8:8" x14ac:dyDescent="0.25">
      <c r="H31363" s="1"/>
    </row>
    <row r="31364" spans="8:8" x14ac:dyDescent="0.25">
      <c r="H31364" s="1"/>
    </row>
    <row r="31365" spans="8:8" x14ac:dyDescent="0.25">
      <c r="H31365" s="1"/>
    </row>
    <row r="31366" spans="8:8" x14ac:dyDescent="0.25">
      <c r="H31366" s="1"/>
    </row>
    <row r="31367" spans="8:8" x14ac:dyDescent="0.25">
      <c r="H31367" s="1"/>
    </row>
    <row r="31368" spans="8:8" x14ac:dyDescent="0.25">
      <c r="H31368" s="1"/>
    </row>
    <row r="31369" spans="8:8" x14ac:dyDescent="0.25">
      <c r="H31369" s="1"/>
    </row>
    <row r="31370" spans="8:8" x14ac:dyDescent="0.25">
      <c r="H31370" s="1"/>
    </row>
    <row r="31371" spans="8:8" x14ac:dyDescent="0.25">
      <c r="H31371" s="1"/>
    </row>
    <row r="31372" spans="8:8" x14ac:dyDescent="0.25">
      <c r="H31372" s="1"/>
    </row>
    <row r="31373" spans="8:8" x14ac:dyDescent="0.25">
      <c r="H31373" s="1"/>
    </row>
    <row r="31374" spans="8:8" x14ac:dyDescent="0.25">
      <c r="H31374" s="1"/>
    </row>
    <row r="31375" spans="8:8" x14ac:dyDescent="0.25">
      <c r="H31375" s="1"/>
    </row>
    <row r="31376" spans="8:8" x14ac:dyDescent="0.25">
      <c r="H31376" s="1"/>
    </row>
    <row r="31377" spans="8:8" x14ac:dyDescent="0.25">
      <c r="H31377" s="1"/>
    </row>
    <row r="31378" spans="8:8" x14ac:dyDescent="0.25">
      <c r="H31378" s="1"/>
    </row>
    <row r="31379" spans="8:8" x14ac:dyDescent="0.25">
      <c r="H31379" s="1"/>
    </row>
    <row r="31380" spans="8:8" x14ac:dyDescent="0.25">
      <c r="H31380" s="1"/>
    </row>
    <row r="31381" spans="8:8" x14ac:dyDescent="0.25">
      <c r="H31381" s="1"/>
    </row>
    <row r="31382" spans="8:8" x14ac:dyDescent="0.25">
      <c r="H31382" s="1"/>
    </row>
    <row r="31383" spans="8:8" x14ac:dyDescent="0.25">
      <c r="H31383" s="1"/>
    </row>
    <row r="31384" spans="8:8" x14ac:dyDescent="0.25">
      <c r="H31384" s="1"/>
    </row>
    <row r="31385" spans="8:8" x14ac:dyDescent="0.25">
      <c r="H31385" s="1"/>
    </row>
    <row r="31386" spans="8:8" x14ac:dyDescent="0.25">
      <c r="H31386" s="1"/>
    </row>
    <row r="31387" spans="8:8" x14ac:dyDescent="0.25">
      <c r="H31387" s="1"/>
    </row>
    <row r="31388" spans="8:8" x14ac:dyDescent="0.25">
      <c r="H31388" s="1"/>
    </row>
    <row r="31389" spans="8:8" x14ac:dyDescent="0.25">
      <c r="H31389" s="1"/>
    </row>
    <row r="31390" spans="8:8" x14ac:dyDescent="0.25">
      <c r="H31390" s="1"/>
    </row>
    <row r="31391" spans="8:8" x14ac:dyDescent="0.25">
      <c r="H31391" s="1"/>
    </row>
    <row r="31392" spans="8:8" x14ac:dyDescent="0.25">
      <c r="H31392" s="1"/>
    </row>
    <row r="31393" spans="8:8" x14ac:dyDescent="0.25">
      <c r="H31393" s="1"/>
    </row>
    <row r="31394" spans="8:8" x14ac:dyDescent="0.25">
      <c r="H31394" s="1"/>
    </row>
    <row r="31395" spans="8:8" x14ac:dyDescent="0.25">
      <c r="H31395" s="1"/>
    </row>
    <row r="31396" spans="8:8" x14ac:dyDescent="0.25">
      <c r="H31396" s="1"/>
    </row>
    <row r="31397" spans="8:8" x14ac:dyDescent="0.25">
      <c r="H31397" s="1"/>
    </row>
    <row r="31398" spans="8:8" x14ac:dyDescent="0.25">
      <c r="H31398" s="1"/>
    </row>
    <row r="31399" spans="8:8" x14ac:dyDescent="0.25">
      <c r="H31399" s="1"/>
    </row>
    <row r="31400" spans="8:8" x14ac:dyDescent="0.25">
      <c r="H31400" s="1"/>
    </row>
    <row r="31401" spans="8:8" x14ac:dyDescent="0.25">
      <c r="H31401" s="1"/>
    </row>
    <row r="31402" spans="8:8" x14ac:dyDescent="0.25">
      <c r="H31402" s="1"/>
    </row>
    <row r="31403" spans="8:8" x14ac:dyDescent="0.25">
      <c r="H31403" s="1"/>
    </row>
    <row r="31404" spans="8:8" x14ac:dyDescent="0.25">
      <c r="H31404" s="1"/>
    </row>
    <row r="31405" spans="8:8" x14ac:dyDescent="0.25">
      <c r="H31405" s="1"/>
    </row>
    <row r="31406" spans="8:8" x14ac:dyDescent="0.25">
      <c r="H31406" s="1"/>
    </row>
    <row r="31407" spans="8:8" x14ac:dyDescent="0.25">
      <c r="H31407" s="1"/>
    </row>
    <row r="31408" spans="8:8" x14ac:dyDescent="0.25">
      <c r="H31408" s="1"/>
    </row>
    <row r="31409" spans="8:8" x14ac:dyDescent="0.25">
      <c r="H31409" s="1"/>
    </row>
    <row r="31410" spans="8:8" x14ac:dyDescent="0.25">
      <c r="H31410" s="1"/>
    </row>
    <row r="31411" spans="8:8" x14ac:dyDescent="0.25">
      <c r="H31411" s="1"/>
    </row>
    <row r="31412" spans="8:8" x14ac:dyDescent="0.25">
      <c r="H31412" s="1"/>
    </row>
    <row r="31413" spans="8:8" x14ac:dyDescent="0.25">
      <c r="H31413" s="1"/>
    </row>
    <row r="31414" spans="8:8" x14ac:dyDescent="0.25">
      <c r="H31414" s="1"/>
    </row>
    <row r="31415" spans="8:8" x14ac:dyDescent="0.25">
      <c r="H31415" s="1"/>
    </row>
    <row r="31416" spans="8:8" x14ac:dyDescent="0.25">
      <c r="H31416" s="1"/>
    </row>
    <row r="31417" spans="8:8" x14ac:dyDescent="0.25">
      <c r="H31417" s="1"/>
    </row>
    <row r="31418" spans="8:8" x14ac:dyDescent="0.25">
      <c r="H31418" s="1"/>
    </row>
    <row r="31419" spans="8:8" x14ac:dyDescent="0.25">
      <c r="H31419" s="1"/>
    </row>
    <row r="31420" spans="8:8" x14ac:dyDescent="0.25">
      <c r="H31420" s="1"/>
    </row>
    <row r="31421" spans="8:8" x14ac:dyDescent="0.25">
      <c r="H31421" s="1"/>
    </row>
    <row r="31422" spans="8:8" x14ac:dyDescent="0.25">
      <c r="H31422" s="1"/>
    </row>
    <row r="31423" spans="8:8" x14ac:dyDescent="0.25">
      <c r="H31423" s="1"/>
    </row>
    <row r="31424" spans="8:8" x14ac:dyDescent="0.25">
      <c r="H31424" s="1"/>
    </row>
    <row r="31425" spans="8:8" x14ac:dyDescent="0.25">
      <c r="H31425" s="1"/>
    </row>
    <row r="31426" spans="8:8" x14ac:dyDescent="0.25">
      <c r="H31426" s="1"/>
    </row>
    <row r="31427" spans="8:8" x14ac:dyDescent="0.25">
      <c r="H31427" s="1"/>
    </row>
    <row r="31428" spans="8:8" x14ac:dyDescent="0.25">
      <c r="H31428" s="1"/>
    </row>
    <row r="31429" spans="8:8" x14ac:dyDescent="0.25">
      <c r="H31429" s="1"/>
    </row>
    <row r="31430" spans="8:8" x14ac:dyDescent="0.25">
      <c r="H31430" s="1"/>
    </row>
    <row r="31431" spans="8:8" x14ac:dyDescent="0.25">
      <c r="H31431" s="1"/>
    </row>
    <row r="31432" spans="8:8" x14ac:dyDescent="0.25">
      <c r="H31432" s="1"/>
    </row>
    <row r="31433" spans="8:8" x14ac:dyDescent="0.25">
      <c r="H31433" s="1"/>
    </row>
    <row r="31434" spans="8:8" x14ac:dyDescent="0.25">
      <c r="H31434" s="1"/>
    </row>
    <row r="31435" spans="8:8" x14ac:dyDescent="0.25">
      <c r="H31435" s="1"/>
    </row>
    <row r="31436" spans="8:8" x14ac:dyDescent="0.25">
      <c r="H31436" s="1"/>
    </row>
    <row r="31437" spans="8:8" x14ac:dyDescent="0.25">
      <c r="H31437" s="1"/>
    </row>
    <row r="31438" spans="8:8" x14ac:dyDescent="0.25">
      <c r="H31438" s="1"/>
    </row>
    <row r="31439" spans="8:8" x14ac:dyDescent="0.25">
      <c r="H31439" s="1"/>
    </row>
    <row r="31440" spans="8:8" x14ac:dyDescent="0.25">
      <c r="H31440" s="1"/>
    </row>
    <row r="31441" spans="8:8" x14ac:dyDescent="0.25">
      <c r="H31441" s="1"/>
    </row>
    <row r="31442" spans="8:8" x14ac:dyDescent="0.25">
      <c r="H31442" s="1"/>
    </row>
    <row r="31443" spans="8:8" x14ac:dyDescent="0.25">
      <c r="H31443" s="1"/>
    </row>
    <row r="31444" spans="8:8" x14ac:dyDescent="0.25">
      <c r="H31444" s="1"/>
    </row>
    <row r="31445" spans="8:8" x14ac:dyDescent="0.25">
      <c r="H31445" s="1"/>
    </row>
    <row r="31446" spans="8:8" x14ac:dyDescent="0.25">
      <c r="H31446" s="1"/>
    </row>
    <row r="31447" spans="8:8" x14ac:dyDescent="0.25">
      <c r="H31447" s="1"/>
    </row>
    <row r="31448" spans="8:8" x14ac:dyDescent="0.25">
      <c r="H31448" s="1"/>
    </row>
    <row r="31449" spans="8:8" x14ac:dyDescent="0.25">
      <c r="H31449" s="1"/>
    </row>
    <row r="31450" spans="8:8" x14ac:dyDescent="0.25">
      <c r="H31450" s="1"/>
    </row>
    <row r="31451" spans="8:8" x14ac:dyDescent="0.25">
      <c r="H31451" s="1"/>
    </row>
    <row r="31452" spans="8:8" x14ac:dyDescent="0.25">
      <c r="H31452" s="1"/>
    </row>
    <row r="31453" spans="8:8" x14ac:dyDescent="0.25">
      <c r="H31453" s="1"/>
    </row>
    <row r="31454" spans="8:8" x14ac:dyDescent="0.25">
      <c r="H31454" s="1"/>
    </row>
    <row r="31455" spans="8:8" x14ac:dyDescent="0.25">
      <c r="H31455" s="1"/>
    </row>
    <row r="31456" spans="8:8" x14ac:dyDescent="0.25">
      <c r="H31456" s="1"/>
    </row>
    <row r="31457" spans="8:8" x14ac:dyDescent="0.25">
      <c r="H31457" s="1"/>
    </row>
    <row r="31458" spans="8:8" x14ac:dyDescent="0.25">
      <c r="H31458" s="1"/>
    </row>
    <row r="31459" spans="8:8" x14ac:dyDescent="0.25">
      <c r="H31459" s="1"/>
    </row>
    <row r="31460" spans="8:8" x14ac:dyDescent="0.25">
      <c r="H31460" s="1"/>
    </row>
    <row r="31461" spans="8:8" x14ac:dyDescent="0.25">
      <c r="H31461" s="1"/>
    </row>
    <row r="31462" spans="8:8" x14ac:dyDescent="0.25">
      <c r="H31462" s="1"/>
    </row>
    <row r="31463" spans="8:8" x14ac:dyDescent="0.25">
      <c r="H31463" s="1"/>
    </row>
    <row r="31464" spans="8:8" x14ac:dyDescent="0.25">
      <c r="H31464" s="1"/>
    </row>
    <row r="31465" spans="8:8" x14ac:dyDescent="0.25">
      <c r="H31465" s="1"/>
    </row>
    <row r="31466" spans="8:8" x14ac:dyDescent="0.25">
      <c r="H31466" s="1"/>
    </row>
    <row r="31467" spans="8:8" x14ac:dyDescent="0.25">
      <c r="H31467" s="1"/>
    </row>
    <row r="31468" spans="8:8" x14ac:dyDescent="0.25">
      <c r="H31468" s="1"/>
    </row>
    <row r="31469" spans="8:8" x14ac:dyDescent="0.25">
      <c r="H31469" s="1"/>
    </row>
    <row r="31470" spans="8:8" x14ac:dyDescent="0.25">
      <c r="H31470" s="1"/>
    </row>
    <row r="31471" spans="8:8" x14ac:dyDescent="0.25">
      <c r="H31471" s="1"/>
    </row>
    <row r="31472" spans="8:8" x14ac:dyDescent="0.25">
      <c r="H31472" s="1"/>
    </row>
    <row r="31473" spans="8:8" x14ac:dyDescent="0.25">
      <c r="H31473" s="1"/>
    </row>
    <row r="31474" spans="8:8" x14ac:dyDescent="0.25">
      <c r="H31474" s="1"/>
    </row>
    <row r="31475" spans="8:8" x14ac:dyDescent="0.25">
      <c r="H31475" s="1"/>
    </row>
    <row r="31476" spans="8:8" x14ac:dyDescent="0.25">
      <c r="H31476" s="1"/>
    </row>
    <row r="31477" spans="8:8" x14ac:dyDescent="0.25">
      <c r="H31477" s="1"/>
    </row>
    <row r="31478" spans="8:8" x14ac:dyDescent="0.25">
      <c r="H31478" s="1"/>
    </row>
    <row r="31479" spans="8:8" x14ac:dyDescent="0.25">
      <c r="H31479" s="1"/>
    </row>
    <row r="31480" spans="8:8" x14ac:dyDescent="0.25">
      <c r="H31480" s="1"/>
    </row>
    <row r="31481" spans="8:8" x14ac:dyDescent="0.25">
      <c r="H31481" s="1"/>
    </row>
    <row r="31482" spans="8:8" x14ac:dyDescent="0.25">
      <c r="H31482" s="1"/>
    </row>
    <row r="31483" spans="8:8" x14ac:dyDescent="0.25">
      <c r="H31483" s="1"/>
    </row>
    <row r="31484" spans="8:8" x14ac:dyDescent="0.25">
      <c r="H31484" s="1"/>
    </row>
    <row r="31485" spans="8:8" x14ac:dyDescent="0.25">
      <c r="H31485" s="1"/>
    </row>
    <row r="31486" spans="8:8" x14ac:dyDescent="0.25">
      <c r="H31486" s="1"/>
    </row>
    <row r="31487" spans="8:8" x14ac:dyDescent="0.25">
      <c r="H31487" s="1"/>
    </row>
    <row r="31488" spans="8:8" x14ac:dyDescent="0.25">
      <c r="H31488" s="1"/>
    </row>
    <row r="31489" spans="8:8" x14ac:dyDescent="0.25">
      <c r="H31489" s="1"/>
    </row>
    <row r="31490" spans="8:8" x14ac:dyDescent="0.25">
      <c r="H31490" s="1"/>
    </row>
    <row r="31491" spans="8:8" x14ac:dyDescent="0.25">
      <c r="H31491" s="1"/>
    </row>
    <row r="31492" spans="8:8" x14ac:dyDescent="0.25">
      <c r="H31492" s="1"/>
    </row>
    <row r="31493" spans="8:8" x14ac:dyDescent="0.25">
      <c r="H31493" s="1"/>
    </row>
    <row r="31494" spans="8:8" x14ac:dyDescent="0.25">
      <c r="H31494" s="1"/>
    </row>
    <row r="31495" spans="8:8" x14ac:dyDescent="0.25">
      <c r="H31495" s="1"/>
    </row>
    <row r="31496" spans="8:8" x14ac:dyDescent="0.25">
      <c r="H31496" s="1"/>
    </row>
    <row r="31497" spans="8:8" x14ac:dyDescent="0.25">
      <c r="H31497" s="1"/>
    </row>
    <row r="31498" spans="8:8" x14ac:dyDescent="0.25">
      <c r="H31498" s="1"/>
    </row>
    <row r="31499" spans="8:8" x14ac:dyDescent="0.25">
      <c r="H31499" s="1"/>
    </row>
    <row r="31500" spans="8:8" x14ac:dyDescent="0.25">
      <c r="H31500" s="1"/>
    </row>
    <row r="31501" spans="8:8" x14ac:dyDescent="0.25">
      <c r="H31501" s="1"/>
    </row>
    <row r="31502" spans="8:8" x14ac:dyDescent="0.25">
      <c r="H31502" s="1"/>
    </row>
    <row r="31503" spans="8:8" x14ac:dyDescent="0.25">
      <c r="H31503" s="1"/>
    </row>
    <row r="31504" spans="8:8" x14ac:dyDescent="0.25">
      <c r="H31504" s="1"/>
    </row>
    <row r="31505" spans="8:8" x14ac:dyDescent="0.25">
      <c r="H31505" s="1"/>
    </row>
    <row r="31506" spans="8:8" x14ac:dyDescent="0.25">
      <c r="H31506" s="1"/>
    </row>
    <row r="31507" spans="8:8" x14ac:dyDescent="0.25">
      <c r="H31507" s="1"/>
    </row>
    <row r="31508" spans="8:8" x14ac:dyDescent="0.25">
      <c r="H31508" s="1"/>
    </row>
    <row r="31509" spans="8:8" x14ac:dyDescent="0.25">
      <c r="H31509" s="1"/>
    </row>
    <row r="31510" spans="8:8" x14ac:dyDescent="0.25">
      <c r="H31510" s="1"/>
    </row>
    <row r="31511" spans="8:8" x14ac:dyDescent="0.25">
      <c r="H31511" s="1"/>
    </row>
    <row r="31512" spans="8:8" x14ac:dyDescent="0.25">
      <c r="H31512" s="1"/>
    </row>
    <row r="31513" spans="8:8" x14ac:dyDescent="0.25">
      <c r="H31513" s="1"/>
    </row>
    <row r="31514" spans="8:8" x14ac:dyDescent="0.25">
      <c r="H31514" s="1"/>
    </row>
    <row r="31515" spans="8:8" x14ac:dyDescent="0.25">
      <c r="H31515" s="1"/>
    </row>
    <row r="31516" spans="8:8" x14ac:dyDescent="0.25">
      <c r="H31516" s="1"/>
    </row>
    <row r="31517" spans="8:8" x14ac:dyDescent="0.25">
      <c r="H31517" s="1"/>
    </row>
    <row r="31518" spans="8:8" x14ac:dyDescent="0.25">
      <c r="H31518" s="1"/>
    </row>
    <row r="31519" spans="8:8" x14ac:dyDescent="0.25">
      <c r="H31519" s="1"/>
    </row>
    <row r="31520" spans="8:8" x14ac:dyDescent="0.25">
      <c r="H31520" s="1"/>
    </row>
    <row r="31521" spans="8:8" x14ac:dyDescent="0.25">
      <c r="H31521" s="1"/>
    </row>
    <row r="31522" spans="8:8" x14ac:dyDescent="0.25">
      <c r="H31522" s="1"/>
    </row>
    <row r="31523" spans="8:8" x14ac:dyDescent="0.25">
      <c r="H31523" s="1"/>
    </row>
    <row r="31524" spans="8:8" x14ac:dyDescent="0.25">
      <c r="H31524" s="1"/>
    </row>
    <row r="31525" spans="8:8" x14ac:dyDescent="0.25">
      <c r="H31525" s="1"/>
    </row>
    <row r="31526" spans="8:8" x14ac:dyDescent="0.25">
      <c r="H31526" s="1"/>
    </row>
    <row r="31527" spans="8:8" x14ac:dyDescent="0.25">
      <c r="H31527" s="1"/>
    </row>
    <row r="31528" spans="8:8" x14ac:dyDescent="0.25">
      <c r="H31528" s="1"/>
    </row>
    <row r="31529" spans="8:8" x14ac:dyDescent="0.25">
      <c r="H31529" s="1"/>
    </row>
    <row r="31530" spans="8:8" x14ac:dyDescent="0.25">
      <c r="H31530" s="1"/>
    </row>
    <row r="31531" spans="8:8" x14ac:dyDescent="0.25">
      <c r="H31531" s="1"/>
    </row>
    <row r="31532" spans="8:8" x14ac:dyDescent="0.25">
      <c r="H31532" s="1"/>
    </row>
    <row r="31533" spans="8:8" x14ac:dyDescent="0.25">
      <c r="H31533" s="1"/>
    </row>
    <row r="31534" spans="8:8" x14ac:dyDescent="0.25">
      <c r="H31534" s="1"/>
    </row>
    <row r="31535" spans="8:8" x14ac:dyDescent="0.25">
      <c r="H31535" s="1"/>
    </row>
    <row r="31536" spans="8:8" x14ac:dyDescent="0.25">
      <c r="H31536" s="1"/>
    </row>
    <row r="31537" spans="8:8" x14ac:dyDescent="0.25">
      <c r="H31537" s="1"/>
    </row>
    <row r="31538" spans="8:8" x14ac:dyDescent="0.25">
      <c r="H31538" s="1"/>
    </row>
    <row r="31539" spans="8:8" x14ac:dyDescent="0.25">
      <c r="H31539" s="1"/>
    </row>
    <row r="31540" spans="8:8" x14ac:dyDescent="0.25">
      <c r="H31540" s="1"/>
    </row>
    <row r="31541" spans="8:8" x14ac:dyDescent="0.25">
      <c r="H31541" s="1"/>
    </row>
    <row r="31542" spans="8:8" x14ac:dyDescent="0.25">
      <c r="H31542" s="1"/>
    </row>
    <row r="31543" spans="8:8" x14ac:dyDescent="0.25">
      <c r="H31543" s="1"/>
    </row>
    <row r="31544" spans="8:8" x14ac:dyDescent="0.25">
      <c r="H31544" s="1"/>
    </row>
    <row r="31545" spans="8:8" x14ac:dyDescent="0.25">
      <c r="H31545" s="1"/>
    </row>
    <row r="31546" spans="8:8" x14ac:dyDescent="0.25">
      <c r="H31546" s="1"/>
    </row>
    <row r="31547" spans="8:8" x14ac:dyDescent="0.25">
      <c r="H31547" s="1"/>
    </row>
    <row r="31548" spans="8:8" x14ac:dyDescent="0.25">
      <c r="H31548" s="1"/>
    </row>
    <row r="31549" spans="8:8" x14ac:dyDescent="0.25">
      <c r="H31549" s="1"/>
    </row>
    <row r="31550" spans="8:8" x14ac:dyDescent="0.25">
      <c r="H31550" s="1"/>
    </row>
    <row r="31551" spans="8:8" x14ac:dyDescent="0.25">
      <c r="H31551" s="1"/>
    </row>
    <row r="31552" spans="8:8" x14ac:dyDescent="0.25">
      <c r="H31552" s="1"/>
    </row>
    <row r="31553" spans="8:8" x14ac:dyDescent="0.25">
      <c r="H31553" s="1"/>
    </row>
    <row r="31554" spans="8:8" x14ac:dyDescent="0.25">
      <c r="H31554" s="1"/>
    </row>
    <row r="31555" spans="8:8" x14ac:dyDescent="0.25">
      <c r="H31555" s="1"/>
    </row>
    <row r="31556" spans="8:8" x14ac:dyDescent="0.25">
      <c r="H31556" s="1"/>
    </row>
    <row r="31557" spans="8:8" x14ac:dyDescent="0.25">
      <c r="H31557" s="1"/>
    </row>
    <row r="31558" spans="8:8" x14ac:dyDescent="0.25">
      <c r="H31558" s="1"/>
    </row>
    <row r="31559" spans="8:8" x14ac:dyDescent="0.25">
      <c r="H31559" s="1"/>
    </row>
    <row r="31560" spans="8:8" x14ac:dyDescent="0.25">
      <c r="H31560" s="1"/>
    </row>
    <row r="31561" spans="8:8" x14ac:dyDescent="0.25">
      <c r="H31561" s="1"/>
    </row>
    <row r="31562" spans="8:8" x14ac:dyDescent="0.25">
      <c r="H31562" s="1"/>
    </row>
    <row r="31563" spans="8:8" x14ac:dyDescent="0.25">
      <c r="H31563" s="1"/>
    </row>
    <row r="31564" spans="8:8" x14ac:dyDescent="0.25">
      <c r="H31564" s="1"/>
    </row>
    <row r="31565" spans="8:8" x14ac:dyDescent="0.25">
      <c r="H31565" s="1"/>
    </row>
    <row r="31566" spans="8:8" x14ac:dyDescent="0.25">
      <c r="H31566" s="1"/>
    </row>
    <row r="31567" spans="8:8" x14ac:dyDescent="0.25">
      <c r="H31567" s="1"/>
    </row>
    <row r="31568" spans="8:8" x14ac:dyDescent="0.25">
      <c r="H31568" s="1"/>
    </row>
    <row r="31569" spans="8:8" x14ac:dyDescent="0.25">
      <c r="H31569" s="1"/>
    </row>
    <row r="31570" spans="8:8" x14ac:dyDescent="0.25">
      <c r="H31570" s="1"/>
    </row>
    <row r="31571" spans="8:8" x14ac:dyDescent="0.25">
      <c r="H31571" s="1"/>
    </row>
    <row r="31572" spans="8:8" x14ac:dyDescent="0.25">
      <c r="H31572" s="1"/>
    </row>
    <row r="31573" spans="8:8" x14ac:dyDescent="0.25">
      <c r="H31573" s="1"/>
    </row>
    <row r="31574" spans="8:8" x14ac:dyDescent="0.25">
      <c r="H31574" s="1"/>
    </row>
    <row r="31575" spans="8:8" x14ac:dyDescent="0.25">
      <c r="H31575" s="1"/>
    </row>
    <row r="31576" spans="8:8" x14ac:dyDescent="0.25">
      <c r="H31576" s="1"/>
    </row>
    <row r="31577" spans="8:8" x14ac:dyDescent="0.25">
      <c r="H31577" s="1"/>
    </row>
    <row r="31578" spans="8:8" x14ac:dyDescent="0.25">
      <c r="H31578" s="1"/>
    </row>
    <row r="31579" spans="8:8" x14ac:dyDescent="0.25">
      <c r="H31579" s="1"/>
    </row>
    <row r="31580" spans="8:8" x14ac:dyDescent="0.25">
      <c r="H31580" s="1"/>
    </row>
    <row r="31581" spans="8:8" x14ac:dyDescent="0.25">
      <c r="H31581" s="1"/>
    </row>
    <row r="31582" spans="8:8" x14ac:dyDescent="0.25">
      <c r="H31582" s="1"/>
    </row>
    <row r="31583" spans="8:8" x14ac:dyDescent="0.25">
      <c r="H31583" s="1"/>
    </row>
    <row r="31584" spans="8:8" x14ac:dyDescent="0.25">
      <c r="H31584" s="1"/>
    </row>
    <row r="31585" spans="8:8" x14ac:dyDescent="0.25">
      <c r="H31585" s="1"/>
    </row>
    <row r="31586" spans="8:8" x14ac:dyDescent="0.25">
      <c r="H31586" s="1"/>
    </row>
    <row r="31587" spans="8:8" x14ac:dyDescent="0.25">
      <c r="H31587" s="1"/>
    </row>
    <row r="31588" spans="8:8" x14ac:dyDescent="0.25">
      <c r="H31588" s="1"/>
    </row>
    <row r="31589" spans="8:8" x14ac:dyDescent="0.25">
      <c r="H31589" s="1"/>
    </row>
    <row r="31590" spans="8:8" x14ac:dyDescent="0.25">
      <c r="H31590" s="1"/>
    </row>
    <row r="31591" spans="8:8" x14ac:dyDescent="0.25">
      <c r="H31591" s="1"/>
    </row>
    <row r="31592" spans="8:8" x14ac:dyDescent="0.25">
      <c r="H31592" s="1"/>
    </row>
    <row r="31593" spans="8:8" x14ac:dyDescent="0.25">
      <c r="H31593" s="1"/>
    </row>
    <row r="31594" spans="8:8" x14ac:dyDescent="0.25">
      <c r="H31594" s="1"/>
    </row>
    <row r="31595" spans="8:8" x14ac:dyDescent="0.25">
      <c r="H31595" s="1"/>
    </row>
    <row r="31596" spans="8:8" x14ac:dyDescent="0.25">
      <c r="H31596" s="1"/>
    </row>
    <row r="31597" spans="8:8" x14ac:dyDescent="0.25">
      <c r="H31597" s="1"/>
    </row>
    <row r="31598" spans="8:8" x14ac:dyDescent="0.25">
      <c r="H31598" s="1"/>
    </row>
    <row r="31599" spans="8:8" x14ac:dyDescent="0.25">
      <c r="H31599" s="1"/>
    </row>
    <row r="31600" spans="8:8" x14ac:dyDescent="0.25">
      <c r="H31600" s="1"/>
    </row>
    <row r="31601" spans="8:8" x14ac:dyDescent="0.25">
      <c r="H31601" s="1"/>
    </row>
    <row r="31602" spans="8:8" x14ac:dyDescent="0.25">
      <c r="H31602" s="1"/>
    </row>
    <row r="31603" spans="8:8" x14ac:dyDescent="0.25">
      <c r="H31603" s="1"/>
    </row>
    <row r="31604" spans="8:8" x14ac:dyDescent="0.25">
      <c r="H31604" s="1"/>
    </row>
    <row r="31605" spans="8:8" x14ac:dyDescent="0.25">
      <c r="H31605" s="1"/>
    </row>
    <row r="31606" spans="8:8" x14ac:dyDescent="0.25">
      <c r="H31606" s="1"/>
    </row>
    <row r="31607" spans="8:8" x14ac:dyDescent="0.25">
      <c r="H31607" s="1"/>
    </row>
    <row r="31608" spans="8:8" x14ac:dyDescent="0.25">
      <c r="H31608" s="1"/>
    </row>
    <row r="31609" spans="8:8" x14ac:dyDescent="0.25">
      <c r="H31609" s="1"/>
    </row>
    <row r="31610" spans="8:8" x14ac:dyDescent="0.25">
      <c r="H31610" s="1"/>
    </row>
    <row r="31611" spans="8:8" x14ac:dyDescent="0.25">
      <c r="H31611" s="1"/>
    </row>
    <row r="31612" spans="8:8" x14ac:dyDescent="0.25">
      <c r="H31612" s="1"/>
    </row>
    <row r="31613" spans="8:8" x14ac:dyDescent="0.25">
      <c r="H31613" s="1"/>
    </row>
    <row r="31614" spans="8:8" x14ac:dyDescent="0.25">
      <c r="H31614" s="1"/>
    </row>
    <row r="31615" spans="8:8" x14ac:dyDescent="0.25">
      <c r="H31615" s="1"/>
    </row>
    <row r="31616" spans="8:8" x14ac:dyDescent="0.25">
      <c r="H31616" s="1"/>
    </row>
    <row r="31617" spans="8:8" x14ac:dyDescent="0.25">
      <c r="H31617" s="1"/>
    </row>
    <row r="31618" spans="8:8" x14ac:dyDescent="0.25">
      <c r="H31618" s="1"/>
    </row>
    <row r="31619" spans="8:8" x14ac:dyDescent="0.25">
      <c r="H31619" s="1"/>
    </row>
    <row r="31620" spans="8:8" x14ac:dyDescent="0.25">
      <c r="H31620" s="1"/>
    </row>
    <row r="31621" spans="8:8" x14ac:dyDescent="0.25">
      <c r="H31621" s="1"/>
    </row>
    <row r="31622" spans="8:8" x14ac:dyDescent="0.25">
      <c r="H31622" s="1"/>
    </row>
    <row r="31623" spans="8:8" x14ac:dyDescent="0.25">
      <c r="H31623" s="1"/>
    </row>
    <row r="31624" spans="8:8" x14ac:dyDescent="0.25">
      <c r="H31624" s="1"/>
    </row>
    <row r="31625" spans="8:8" x14ac:dyDescent="0.25">
      <c r="H31625" s="1"/>
    </row>
    <row r="31626" spans="8:8" x14ac:dyDescent="0.25">
      <c r="H31626" s="1"/>
    </row>
    <row r="31627" spans="8:8" x14ac:dyDescent="0.25">
      <c r="H31627" s="1"/>
    </row>
    <row r="31628" spans="8:8" x14ac:dyDescent="0.25">
      <c r="H31628" s="1"/>
    </row>
    <row r="31629" spans="8:8" x14ac:dyDescent="0.25">
      <c r="H31629" s="1"/>
    </row>
    <row r="31630" spans="8:8" x14ac:dyDescent="0.25">
      <c r="H31630" s="1"/>
    </row>
    <row r="31631" spans="8:8" x14ac:dyDescent="0.25">
      <c r="H31631" s="1"/>
    </row>
    <row r="31632" spans="8:8" x14ac:dyDescent="0.25">
      <c r="H31632" s="1"/>
    </row>
    <row r="31633" spans="8:8" x14ac:dyDescent="0.25">
      <c r="H31633" s="1"/>
    </row>
    <row r="31634" spans="8:8" x14ac:dyDescent="0.25">
      <c r="H31634" s="1"/>
    </row>
    <row r="31635" spans="8:8" x14ac:dyDescent="0.25">
      <c r="H31635" s="1"/>
    </row>
    <row r="31636" spans="8:8" x14ac:dyDescent="0.25">
      <c r="H31636" s="1"/>
    </row>
    <row r="31637" spans="8:8" x14ac:dyDescent="0.25">
      <c r="H31637" s="1"/>
    </row>
    <row r="31638" spans="8:8" x14ac:dyDescent="0.25">
      <c r="H31638" s="1"/>
    </row>
    <row r="31639" spans="8:8" x14ac:dyDescent="0.25">
      <c r="H31639" s="1"/>
    </row>
    <row r="31640" spans="8:8" x14ac:dyDescent="0.25">
      <c r="H31640" s="1"/>
    </row>
    <row r="31641" spans="8:8" x14ac:dyDescent="0.25">
      <c r="H31641" s="1"/>
    </row>
    <row r="31642" spans="8:8" x14ac:dyDescent="0.25">
      <c r="H31642" s="1"/>
    </row>
    <row r="31643" spans="8:8" x14ac:dyDescent="0.25">
      <c r="H31643" s="1"/>
    </row>
    <row r="31644" spans="8:8" x14ac:dyDescent="0.25">
      <c r="H31644" s="1"/>
    </row>
    <row r="31645" spans="8:8" x14ac:dyDescent="0.25">
      <c r="H31645" s="1"/>
    </row>
    <row r="31646" spans="8:8" x14ac:dyDescent="0.25">
      <c r="H31646" s="1"/>
    </row>
    <row r="31647" spans="8:8" x14ac:dyDescent="0.25">
      <c r="H31647" s="1"/>
    </row>
    <row r="31648" spans="8:8" x14ac:dyDescent="0.25">
      <c r="H31648" s="1"/>
    </row>
    <row r="31649" spans="8:8" x14ac:dyDescent="0.25">
      <c r="H31649" s="1"/>
    </row>
    <row r="31650" spans="8:8" x14ac:dyDescent="0.25">
      <c r="H31650" s="1"/>
    </row>
    <row r="31651" spans="8:8" x14ac:dyDescent="0.25">
      <c r="H31651" s="1"/>
    </row>
    <row r="31652" spans="8:8" x14ac:dyDescent="0.25">
      <c r="H31652" s="1"/>
    </row>
    <row r="31653" spans="8:8" x14ac:dyDescent="0.25">
      <c r="H31653" s="1"/>
    </row>
    <row r="31654" spans="8:8" x14ac:dyDescent="0.25">
      <c r="H31654" s="1"/>
    </row>
    <row r="31655" spans="8:8" x14ac:dyDescent="0.25">
      <c r="H31655" s="1"/>
    </row>
    <row r="31656" spans="8:8" x14ac:dyDescent="0.25">
      <c r="H31656" s="1"/>
    </row>
    <row r="31657" spans="8:8" x14ac:dyDescent="0.25">
      <c r="H31657" s="1"/>
    </row>
    <row r="31658" spans="8:8" x14ac:dyDescent="0.25">
      <c r="H31658" s="1"/>
    </row>
    <row r="31659" spans="8:8" x14ac:dyDescent="0.25">
      <c r="H31659" s="1"/>
    </row>
    <row r="31660" spans="8:8" x14ac:dyDescent="0.25">
      <c r="H31660" s="1"/>
    </row>
    <row r="31661" spans="8:8" x14ac:dyDescent="0.25">
      <c r="H31661" s="1"/>
    </row>
    <row r="31662" spans="8:8" x14ac:dyDescent="0.25">
      <c r="H31662" s="1"/>
    </row>
    <row r="31663" spans="8:8" x14ac:dyDescent="0.25">
      <c r="H31663" s="1"/>
    </row>
    <row r="31664" spans="8:8" x14ac:dyDescent="0.25">
      <c r="H31664" s="1"/>
    </row>
    <row r="31665" spans="8:8" x14ac:dyDescent="0.25">
      <c r="H31665" s="1"/>
    </row>
    <row r="31666" spans="8:8" x14ac:dyDescent="0.25">
      <c r="H31666" s="1"/>
    </row>
    <row r="31667" spans="8:8" x14ac:dyDescent="0.25">
      <c r="H31667" s="1"/>
    </row>
    <row r="31668" spans="8:8" x14ac:dyDescent="0.25">
      <c r="H31668" s="1"/>
    </row>
    <row r="31669" spans="8:8" x14ac:dyDescent="0.25">
      <c r="H31669" s="1"/>
    </row>
    <row r="31670" spans="8:8" x14ac:dyDescent="0.25">
      <c r="H31670" s="1"/>
    </row>
    <row r="31671" spans="8:8" x14ac:dyDescent="0.25">
      <c r="H31671" s="1"/>
    </row>
    <row r="31672" spans="8:8" x14ac:dyDescent="0.25">
      <c r="H31672" s="1"/>
    </row>
    <row r="31673" spans="8:8" x14ac:dyDescent="0.25">
      <c r="H31673" s="1"/>
    </row>
    <row r="31674" spans="8:8" x14ac:dyDescent="0.25">
      <c r="H31674" s="1"/>
    </row>
    <row r="31675" spans="8:8" x14ac:dyDescent="0.25">
      <c r="H31675" s="1"/>
    </row>
    <row r="31676" spans="8:8" x14ac:dyDescent="0.25">
      <c r="H31676" s="1"/>
    </row>
    <row r="31677" spans="8:8" x14ac:dyDescent="0.25">
      <c r="H31677" s="1"/>
    </row>
    <row r="31678" spans="8:8" x14ac:dyDescent="0.25">
      <c r="H31678" s="1"/>
    </row>
    <row r="31679" spans="8:8" x14ac:dyDescent="0.25">
      <c r="H31679" s="1"/>
    </row>
    <row r="31680" spans="8:8" x14ac:dyDescent="0.25">
      <c r="H31680" s="1"/>
    </row>
    <row r="31681" spans="8:8" x14ac:dyDescent="0.25">
      <c r="H31681" s="1"/>
    </row>
    <row r="31682" spans="8:8" x14ac:dyDescent="0.25">
      <c r="H31682" s="1"/>
    </row>
    <row r="31683" spans="8:8" x14ac:dyDescent="0.25">
      <c r="H31683" s="1"/>
    </row>
    <row r="31684" spans="8:8" x14ac:dyDescent="0.25">
      <c r="H31684" s="1"/>
    </row>
    <row r="31685" spans="8:8" x14ac:dyDescent="0.25">
      <c r="H31685" s="1"/>
    </row>
    <row r="31686" spans="8:8" x14ac:dyDescent="0.25">
      <c r="H31686" s="1"/>
    </row>
    <row r="31687" spans="8:8" x14ac:dyDescent="0.25">
      <c r="H31687" s="1"/>
    </row>
    <row r="31688" spans="8:8" x14ac:dyDescent="0.25">
      <c r="H31688" s="1"/>
    </row>
    <row r="31689" spans="8:8" x14ac:dyDescent="0.25">
      <c r="H31689" s="1"/>
    </row>
    <row r="31690" spans="8:8" x14ac:dyDescent="0.25">
      <c r="H31690" s="1"/>
    </row>
    <row r="31691" spans="8:8" x14ac:dyDescent="0.25">
      <c r="H31691" s="1"/>
    </row>
    <row r="31692" spans="8:8" x14ac:dyDescent="0.25">
      <c r="H31692" s="1"/>
    </row>
    <row r="31693" spans="8:8" x14ac:dyDescent="0.25">
      <c r="H31693" s="1"/>
    </row>
    <row r="31694" spans="8:8" x14ac:dyDescent="0.25">
      <c r="H31694" s="1"/>
    </row>
    <row r="31695" spans="8:8" x14ac:dyDescent="0.25">
      <c r="H31695" s="1"/>
    </row>
    <row r="31696" spans="8:8" x14ac:dyDescent="0.25">
      <c r="H31696" s="1"/>
    </row>
    <row r="31697" spans="8:8" x14ac:dyDescent="0.25">
      <c r="H31697" s="1"/>
    </row>
    <row r="31698" spans="8:8" x14ac:dyDescent="0.25">
      <c r="H31698" s="1"/>
    </row>
    <row r="31699" spans="8:8" x14ac:dyDescent="0.25">
      <c r="H31699" s="1"/>
    </row>
    <row r="31700" spans="8:8" x14ac:dyDescent="0.25">
      <c r="H31700" s="1"/>
    </row>
    <row r="31701" spans="8:8" x14ac:dyDescent="0.25">
      <c r="H31701" s="1"/>
    </row>
    <row r="31702" spans="8:8" x14ac:dyDescent="0.25">
      <c r="H31702" s="1"/>
    </row>
    <row r="31703" spans="8:8" x14ac:dyDescent="0.25">
      <c r="H31703" s="1"/>
    </row>
    <row r="31704" spans="8:8" x14ac:dyDescent="0.25">
      <c r="H31704" s="1"/>
    </row>
    <row r="31705" spans="8:8" x14ac:dyDescent="0.25">
      <c r="H31705" s="1"/>
    </row>
    <row r="31706" spans="8:8" x14ac:dyDescent="0.25">
      <c r="H31706" s="1"/>
    </row>
    <row r="31707" spans="8:8" x14ac:dyDescent="0.25">
      <c r="H31707" s="1"/>
    </row>
    <row r="31708" spans="8:8" x14ac:dyDescent="0.25">
      <c r="H31708" s="1"/>
    </row>
    <row r="31709" spans="8:8" x14ac:dyDescent="0.25">
      <c r="H31709" s="1"/>
    </row>
    <row r="31710" spans="8:8" x14ac:dyDescent="0.25">
      <c r="H31710" s="1"/>
    </row>
    <row r="31711" spans="8:8" x14ac:dyDescent="0.25">
      <c r="H31711" s="1"/>
    </row>
    <row r="31712" spans="8:8" x14ac:dyDescent="0.25">
      <c r="H31712" s="1"/>
    </row>
    <row r="31713" spans="8:8" x14ac:dyDescent="0.25">
      <c r="H31713" s="1"/>
    </row>
    <row r="31714" spans="8:8" x14ac:dyDescent="0.25">
      <c r="H31714" s="1"/>
    </row>
    <row r="31715" spans="8:8" x14ac:dyDescent="0.25">
      <c r="H31715" s="1"/>
    </row>
    <row r="31716" spans="8:8" x14ac:dyDescent="0.25">
      <c r="H31716" s="1"/>
    </row>
    <row r="31717" spans="8:8" x14ac:dyDescent="0.25">
      <c r="H31717" s="1"/>
    </row>
    <row r="31718" spans="8:8" x14ac:dyDescent="0.25">
      <c r="H31718" s="1"/>
    </row>
    <row r="31719" spans="8:8" x14ac:dyDescent="0.25">
      <c r="H31719" s="1"/>
    </row>
    <row r="31720" spans="8:8" x14ac:dyDescent="0.25">
      <c r="H31720" s="1"/>
    </row>
    <row r="31721" spans="8:8" x14ac:dyDescent="0.25">
      <c r="H31721" s="1"/>
    </row>
    <row r="31722" spans="8:8" x14ac:dyDescent="0.25">
      <c r="H31722" s="1"/>
    </row>
    <row r="31723" spans="8:8" x14ac:dyDescent="0.25">
      <c r="H31723" s="1"/>
    </row>
    <row r="31724" spans="8:8" x14ac:dyDescent="0.25">
      <c r="H31724" s="1"/>
    </row>
    <row r="31725" spans="8:8" x14ac:dyDescent="0.25">
      <c r="H31725" s="1"/>
    </row>
    <row r="31726" spans="8:8" x14ac:dyDescent="0.25">
      <c r="H31726" s="1"/>
    </row>
    <row r="31727" spans="8:8" x14ac:dyDescent="0.25">
      <c r="H31727" s="1"/>
    </row>
    <row r="31728" spans="8:8" x14ac:dyDescent="0.25">
      <c r="H31728" s="1"/>
    </row>
    <row r="31729" spans="8:8" x14ac:dyDescent="0.25">
      <c r="H31729" s="1"/>
    </row>
    <row r="31730" spans="8:8" x14ac:dyDescent="0.25">
      <c r="H31730" s="1"/>
    </row>
    <row r="31731" spans="8:8" x14ac:dyDescent="0.25">
      <c r="H31731" s="1"/>
    </row>
    <row r="31732" spans="8:8" x14ac:dyDescent="0.25">
      <c r="H31732" s="1"/>
    </row>
    <row r="31733" spans="8:8" x14ac:dyDescent="0.25">
      <c r="H31733" s="1"/>
    </row>
    <row r="31734" spans="8:8" x14ac:dyDescent="0.25">
      <c r="H31734" s="1"/>
    </row>
    <row r="31735" spans="8:8" x14ac:dyDescent="0.25">
      <c r="H31735" s="1"/>
    </row>
    <row r="31736" spans="8:8" x14ac:dyDescent="0.25">
      <c r="H31736" s="1"/>
    </row>
    <row r="31737" spans="8:8" x14ac:dyDescent="0.25">
      <c r="H31737" s="1"/>
    </row>
    <row r="31738" spans="8:8" x14ac:dyDescent="0.25">
      <c r="H31738" s="1"/>
    </row>
    <row r="31739" spans="8:8" x14ac:dyDescent="0.25">
      <c r="H31739" s="1"/>
    </row>
    <row r="31740" spans="8:8" x14ac:dyDescent="0.25">
      <c r="H31740" s="1"/>
    </row>
    <row r="31741" spans="8:8" x14ac:dyDescent="0.25">
      <c r="H31741" s="1"/>
    </row>
    <row r="31742" spans="8:8" x14ac:dyDescent="0.25">
      <c r="H31742" s="1"/>
    </row>
    <row r="31743" spans="8:8" x14ac:dyDescent="0.25">
      <c r="H31743" s="1"/>
    </row>
    <row r="31744" spans="8:8" x14ac:dyDescent="0.25">
      <c r="H31744" s="1"/>
    </row>
    <row r="31745" spans="8:8" x14ac:dyDescent="0.25">
      <c r="H31745" s="1"/>
    </row>
    <row r="31746" spans="8:8" x14ac:dyDescent="0.25">
      <c r="H31746" s="1"/>
    </row>
    <row r="31747" spans="8:8" x14ac:dyDescent="0.25">
      <c r="H31747" s="1"/>
    </row>
    <row r="31748" spans="8:8" x14ac:dyDescent="0.25">
      <c r="H31748" s="1"/>
    </row>
    <row r="31749" spans="8:8" x14ac:dyDescent="0.25">
      <c r="H31749" s="1"/>
    </row>
    <row r="31750" spans="8:8" x14ac:dyDescent="0.25">
      <c r="H31750" s="1"/>
    </row>
    <row r="31751" spans="8:8" x14ac:dyDescent="0.25">
      <c r="H31751" s="1"/>
    </row>
    <row r="31752" spans="8:8" x14ac:dyDescent="0.25">
      <c r="H31752" s="1"/>
    </row>
    <row r="31753" spans="8:8" x14ac:dyDescent="0.25">
      <c r="H31753" s="1"/>
    </row>
    <row r="31754" spans="8:8" x14ac:dyDescent="0.25">
      <c r="H31754" s="1"/>
    </row>
    <row r="31755" spans="8:8" x14ac:dyDescent="0.25">
      <c r="H31755" s="1"/>
    </row>
    <row r="31756" spans="8:8" x14ac:dyDescent="0.25">
      <c r="H31756" s="1"/>
    </row>
    <row r="31757" spans="8:8" x14ac:dyDescent="0.25">
      <c r="H31757" s="1"/>
    </row>
    <row r="31758" spans="8:8" x14ac:dyDescent="0.25">
      <c r="H31758" s="1"/>
    </row>
    <row r="31759" spans="8:8" x14ac:dyDescent="0.25">
      <c r="H31759" s="1"/>
    </row>
    <row r="31760" spans="8:8" x14ac:dyDescent="0.25">
      <c r="H31760" s="1"/>
    </row>
    <row r="31761" spans="8:8" x14ac:dyDescent="0.25">
      <c r="H31761" s="1"/>
    </row>
    <row r="31762" spans="8:8" x14ac:dyDescent="0.25">
      <c r="H31762" s="1"/>
    </row>
    <row r="31763" spans="8:8" x14ac:dyDescent="0.25">
      <c r="H31763" s="1"/>
    </row>
    <row r="31764" spans="8:8" x14ac:dyDescent="0.25">
      <c r="H31764" s="1"/>
    </row>
    <row r="31765" spans="8:8" x14ac:dyDescent="0.25">
      <c r="H31765" s="1"/>
    </row>
    <row r="31766" spans="8:8" x14ac:dyDescent="0.25">
      <c r="H31766" s="1"/>
    </row>
    <row r="31767" spans="8:8" x14ac:dyDescent="0.25">
      <c r="H31767" s="1"/>
    </row>
    <row r="31768" spans="8:8" x14ac:dyDescent="0.25">
      <c r="H31768" s="1"/>
    </row>
    <row r="31769" spans="8:8" x14ac:dyDescent="0.25">
      <c r="H31769" s="1"/>
    </row>
    <row r="31770" spans="8:8" x14ac:dyDescent="0.25">
      <c r="H31770" s="1"/>
    </row>
    <row r="31771" spans="8:8" x14ac:dyDescent="0.25">
      <c r="H31771" s="1"/>
    </row>
    <row r="31772" spans="8:8" x14ac:dyDescent="0.25">
      <c r="H31772" s="1"/>
    </row>
    <row r="31773" spans="8:8" x14ac:dyDescent="0.25">
      <c r="H31773" s="1"/>
    </row>
    <row r="31774" spans="8:8" x14ac:dyDescent="0.25">
      <c r="H31774" s="1"/>
    </row>
    <row r="31775" spans="8:8" x14ac:dyDescent="0.25">
      <c r="H31775" s="1"/>
    </row>
    <row r="31776" spans="8:8" x14ac:dyDescent="0.25">
      <c r="H31776" s="1"/>
    </row>
    <row r="31777" spans="8:8" x14ac:dyDescent="0.25">
      <c r="H31777" s="1"/>
    </row>
    <row r="31778" spans="8:8" x14ac:dyDescent="0.25">
      <c r="H31778" s="1"/>
    </row>
    <row r="31779" spans="8:8" x14ac:dyDescent="0.25">
      <c r="H31779" s="1"/>
    </row>
    <row r="31780" spans="8:8" x14ac:dyDescent="0.25">
      <c r="H31780" s="1"/>
    </row>
    <row r="31781" spans="8:8" x14ac:dyDescent="0.25">
      <c r="H31781" s="1"/>
    </row>
    <row r="31782" spans="8:8" x14ac:dyDescent="0.25">
      <c r="H31782" s="1"/>
    </row>
    <row r="31783" spans="8:8" x14ac:dyDescent="0.25">
      <c r="H31783" s="1"/>
    </row>
    <row r="31784" spans="8:8" x14ac:dyDescent="0.25">
      <c r="H31784" s="1"/>
    </row>
    <row r="31785" spans="8:8" x14ac:dyDescent="0.25">
      <c r="H31785" s="1"/>
    </row>
    <row r="31786" spans="8:8" x14ac:dyDescent="0.25">
      <c r="H31786" s="1"/>
    </row>
    <row r="31787" spans="8:8" x14ac:dyDescent="0.25">
      <c r="H31787" s="1"/>
    </row>
    <row r="31788" spans="8:8" x14ac:dyDescent="0.25">
      <c r="H31788" s="1"/>
    </row>
    <row r="31789" spans="8:8" x14ac:dyDescent="0.25">
      <c r="H31789" s="1"/>
    </row>
    <row r="31790" spans="8:8" x14ac:dyDescent="0.25">
      <c r="H31790" s="1"/>
    </row>
    <row r="31791" spans="8:8" x14ac:dyDescent="0.25">
      <c r="H31791" s="1"/>
    </row>
    <row r="31792" spans="8:8" x14ac:dyDescent="0.25">
      <c r="H31792" s="1"/>
    </row>
    <row r="31793" spans="8:8" x14ac:dyDescent="0.25">
      <c r="H31793" s="1"/>
    </row>
    <row r="31794" spans="8:8" x14ac:dyDescent="0.25">
      <c r="H31794" s="1"/>
    </row>
    <row r="31795" spans="8:8" x14ac:dyDescent="0.25">
      <c r="H31795" s="1"/>
    </row>
    <row r="31796" spans="8:8" x14ac:dyDescent="0.25">
      <c r="H31796" s="1"/>
    </row>
    <row r="31797" spans="8:8" x14ac:dyDescent="0.25">
      <c r="H31797" s="1"/>
    </row>
    <row r="31798" spans="8:8" x14ac:dyDescent="0.25">
      <c r="H31798" s="1"/>
    </row>
    <row r="31799" spans="8:8" x14ac:dyDescent="0.25">
      <c r="H31799" s="1"/>
    </row>
    <row r="31800" spans="8:8" x14ac:dyDescent="0.25">
      <c r="H31800" s="1"/>
    </row>
    <row r="31801" spans="8:8" x14ac:dyDescent="0.25">
      <c r="H31801" s="1"/>
    </row>
    <row r="31802" spans="8:8" x14ac:dyDescent="0.25">
      <c r="H31802" s="1"/>
    </row>
    <row r="31803" spans="8:8" x14ac:dyDescent="0.25">
      <c r="H31803" s="1"/>
    </row>
    <row r="31804" spans="8:8" x14ac:dyDescent="0.25">
      <c r="H31804" s="1"/>
    </row>
    <row r="31805" spans="8:8" x14ac:dyDescent="0.25">
      <c r="H31805" s="1"/>
    </row>
    <row r="31806" spans="8:8" x14ac:dyDescent="0.25">
      <c r="H31806" s="1"/>
    </row>
    <row r="31807" spans="8:8" x14ac:dyDescent="0.25">
      <c r="H31807" s="1"/>
    </row>
    <row r="31808" spans="8:8" x14ac:dyDescent="0.25">
      <c r="H31808" s="1"/>
    </row>
    <row r="31809" spans="8:8" x14ac:dyDescent="0.25">
      <c r="H31809" s="1"/>
    </row>
    <row r="31810" spans="8:8" x14ac:dyDescent="0.25">
      <c r="H31810" s="1"/>
    </row>
    <row r="31811" spans="8:8" x14ac:dyDescent="0.25">
      <c r="H31811" s="1"/>
    </row>
    <row r="31812" spans="8:8" x14ac:dyDescent="0.25">
      <c r="H31812" s="1"/>
    </row>
    <row r="31813" spans="8:8" x14ac:dyDescent="0.25">
      <c r="H31813" s="1"/>
    </row>
    <row r="31814" spans="8:8" x14ac:dyDescent="0.25">
      <c r="H31814" s="1"/>
    </row>
    <row r="31815" spans="8:8" x14ac:dyDescent="0.25">
      <c r="H31815" s="1"/>
    </row>
    <row r="31816" spans="8:8" x14ac:dyDescent="0.25">
      <c r="H31816" s="1"/>
    </row>
    <row r="31817" spans="8:8" x14ac:dyDescent="0.25">
      <c r="H31817" s="1"/>
    </row>
    <row r="31818" spans="8:8" x14ac:dyDescent="0.25">
      <c r="H31818" s="1"/>
    </row>
    <row r="31819" spans="8:8" x14ac:dyDescent="0.25">
      <c r="H31819" s="1"/>
    </row>
    <row r="31820" spans="8:8" x14ac:dyDescent="0.25">
      <c r="H31820" s="1"/>
    </row>
    <row r="31821" spans="8:8" x14ac:dyDescent="0.25">
      <c r="H31821" s="1"/>
    </row>
    <row r="31822" spans="8:8" x14ac:dyDescent="0.25">
      <c r="H31822" s="1"/>
    </row>
    <row r="31823" spans="8:8" x14ac:dyDescent="0.25">
      <c r="H31823" s="1"/>
    </row>
    <row r="31824" spans="8:8" x14ac:dyDescent="0.25">
      <c r="H31824" s="1"/>
    </row>
    <row r="31825" spans="8:8" x14ac:dyDescent="0.25">
      <c r="H31825" s="1"/>
    </row>
    <row r="31826" spans="8:8" x14ac:dyDescent="0.25">
      <c r="H31826" s="1"/>
    </row>
    <row r="31827" spans="8:8" x14ac:dyDescent="0.25">
      <c r="H31827" s="1"/>
    </row>
    <row r="31828" spans="8:8" x14ac:dyDescent="0.25">
      <c r="H31828" s="1"/>
    </row>
    <row r="31829" spans="8:8" x14ac:dyDescent="0.25">
      <c r="H31829" s="1"/>
    </row>
    <row r="31830" spans="8:8" x14ac:dyDescent="0.25">
      <c r="H31830" s="1"/>
    </row>
    <row r="31831" spans="8:8" x14ac:dyDescent="0.25">
      <c r="H31831" s="1"/>
    </row>
    <row r="31832" spans="8:8" x14ac:dyDescent="0.25">
      <c r="H31832" s="1"/>
    </row>
    <row r="31833" spans="8:8" x14ac:dyDescent="0.25">
      <c r="H31833" s="1"/>
    </row>
    <row r="31834" spans="8:8" x14ac:dyDescent="0.25">
      <c r="H31834" s="1"/>
    </row>
    <row r="31835" spans="8:8" x14ac:dyDescent="0.25">
      <c r="H31835" s="1"/>
    </row>
    <row r="31836" spans="8:8" x14ac:dyDescent="0.25">
      <c r="H31836" s="1"/>
    </row>
    <row r="31837" spans="8:8" x14ac:dyDescent="0.25">
      <c r="H31837" s="1"/>
    </row>
    <row r="31838" spans="8:8" x14ac:dyDescent="0.25">
      <c r="H31838" s="1"/>
    </row>
    <row r="31839" spans="8:8" x14ac:dyDescent="0.25">
      <c r="H31839" s="1"/>
    </row>
    <row r="31840" spans="8:8" x14ac:dyDescent="0.25">
      <c r="H31840" s="1"/>
    </row>
    <row r="31841" spans="8:8" x14ac:dyDescent="0.25">
      <c r="H31841" s="1"/>
    </row>
    <row r="31842" spans="8:8" x14ac:dyDescent="0.25">
      <c r="H31842" s="1"/>
    </row>
    <row r="31843" spans="8:8" x14ac:dyDescent="0.25">
      <c r="H31843" s="1"/>
    </row>
    <row r="31844" spans="8:8" x14ac:dyDescent="0.25">
      <c r="H31844" s="1"/>
    </row>
    <row r="31845" spans="8:8" x14ac:dyDescent="0.25">
      <c r="H31845" s="1"/>
    </row>
    <row r="31846" spans="8:8" x14ac:dyDescent="0.25">
      <c r="H31846" s="1"/>
    </row>
    <row r="31847" spans="8:8" x14ac:dyDescent="0.25">
      <c r="H31847" s="1"/>
    </row>
    <row r="31848" spans="8:8" x14ac:dyDescent="0.25">
      <c r="H31848" s="1"/>
    </row>
    <row r="31849" spans="8:8" x14ac:dyDescent="0.25">
      <c r="H31849" s="1"/>
    </row>
    <row r="31850" spans="8:8" x14ac:dyDescent="0.25">
      <c r="H31850" s="1"/>
    </row>
    <row r="31851" spans="8:8" x14ac:dyDescent="0.25">
      <c r="H31851" s="1"/>
    </row>
    <row r="31852" spans="8:8" x14ac:dyDescent="0.25">
      <c r="H31852" s="1"/>
    </row>
    <row r="31853" spans="8:8" x14ac:dyDescent="0.25">
      <c r="H31853" s="1"/>
    </row>
    <row r="31854" spans="8:8" x14ac:dyDescent="0.25">
      <c r="H31854" s="1"/>
    </row>
    <row r="31855" spans="8:8" x14ac:dyDescent="0.25">
      <c r="H31855" s="1"/>
    </row>
    <row r="31856" spans="8:8" x14ac:dyDescent="0.25">
      <c r="H31856" s="1"/>
    </row>
    <row r="31857" spans="8:8" x14ac:dyDescent="0.25">
      <c r="H31857" s="1"/>
    </row>
    <row r="31858" spans="8:8" x14ac:dyDescent="0.25">
      <c r="H31858" s="1"/>
    </row>
    <row r="31859" spans="8:8" x14ac:dyDescent="0.25">
      <c r="H31859" s="1"/>
    </row>
    <row r="31860" spans="8:8" x14ac:dyDescent="0.25">
      <c r="H31860" s="1"/>
    </row>
    <row r="31861" spans="8:8" x14ac:dyDescent="0.25">
      <c r="H31861" s="1"/>
    </row>
    <row r="31862" spans="8:8" x14ac:dyDescent="0.25">
      <c r="H31862" s="1"/>
    </row>
    <row r="31863" spans="8:8" x14ac:dyDescent="0.25">
      <c r="H31863" s="1"/>
    </row>
    <row r="31864" spans="8:8" x14ac:dyDescent="0.25">
      <c r="H31864" s="1"/>
    </row>
    <row r="31865" spans="8:8" x14ac:dyDescent="0.25">
      <c r="H31865" s="1"/>
    </row>
    <row r="31866" spans="8:8" x14ac:dyDescent="0.25">
      <c r="H31866" s="1"/>
    </row>
    <row r="31867" spans="8:8" x14ac:dyDescent="0.25">
      <c r="H31867" s="1"/>
    </row>
    <row r="31868" spans="8:8" x14ac:dyDescent="0.25">
      <c r="H31868" s="1"/>
    </row>
    <row r="31869" spans="8:8" x14ac:dyDescent="0.25">
      <c r="H31869" s="1"/>
    </row>
    <row r="31870" spans="8:8" x14ac:dyDescent="0.25">
      <c r="H31870" s="1"/>
    </row>
    <row r="31871" spans="8:8" x14ac:dyDescent="0.25">
      <c r="H31871" s="1"/>
    </row>
    <row r="31872" spans="8:8" x14ac:dyDescent="0.25">
      <c r="H31872" s="1"/>
    </row>
    <row r="31873" spans="8:8" x14ac:dyDescent="0.25">
      <c r="H31873" s="1"/>
    </row>
    <row r="31874" spans="8:8" x14ac:dyDescent="0.25">
      <c r="H31874" s="1"/>
    </row>
    <row r="31875" spans="8:8" x14ac:dyDescent="0.25">
      <c r="H31875" s="1"/>
    </row>
    <row r="31876" spans="8:8" x14ac:dyDescent="0.25">
      <c r="H31876" s="1"/>
    </row>
    <row r="31877" spans="8:8" x14ac:dyDescent="0.25">
      <c r="H31877" s="1"/>
    </row>
    <row r="31878" spans="8:8" x14ac:dyDescent="0.25">
      <c r="H31878" s="1"/>
    </row>
    <row r="31879" spans="8:8" x14ac:dyDescent="0.25">
      <c r="H31879" s="1"/>
    </row>
    <row r="31880" spans="8:8" x14ac:dyDescent="0.25">
      <c r="H31880" s="1"/>
    </row>
    <row r="31881" spans="8:8" x14ac:dyDescent="0.25">
      <c r="H31881" s="1"/>
    </row>
    <row r="31882" spans="8:8" x14ac:dyDescent="0.25">
      <c r="H31882" s="1"/>
    </row>
    <row r="31883" spans="8:8" x14ac:dyDescent="0.25">
      <c r="H31883" s="1"/>
    </row>
    <row r="31884" spans="8:8" x14ac:dyDescent="0.25">
      <c r="H31884" s="1"/>
    </row>
    <row r="31885" spans="8:8" x14ac:dyDescent="0.25">
      <c r="H31885" s="1"/>
    </row>
    <row r="31886" spans="8:8" x14ac:dyDescent="0.25">
      <c r="H31886" s="1"/>
    </row>
    <row r="31887" spans="8:8" x14ac:dyDescent="0.25">
      <c r="H31887" s="1"/>
    </row>
    <row r="31888" spans="8:8" x14ac:dyDescent="0.25">
      <c r="H31888" s="1"/>
    </row>
    <row r="31889" spans="8:8" x14ac:dyDescent="0.25">
      <c r="H31889" s="1"/>
    </row>
    <row r="31890" spans="8:8" x14ac:dyDescent="0.25">
      <c r="H31890" s="1"/>
    </row>
    <row r="31891" spans="8:8" x14ac:dyDescent="0.25">
      <c r="H31891" s="1"/>
    </row>
    <row r="31892" spans="8:8" x14ac:dyDescent="0.25">
      <c r="H31892" s="1"/>
    </row>
    <row r="31893" spans="8:8" x14ac:dyDescent="0.25">
      <c r="H31893" s="1"/>
    </row>
    <row r="31894" spans="8:8" x14ac:dyDescent="0.25">
      <c r="H31894" s="1"/>
    </row>
    <row r="31895" spans="8:8" x14ac:dyDescent="0.25">
      <c r="H31895" s="1"/>
    </row>
    <row r="31896" spans="8:8" x14ac:dyDescent="0.25">
      <c r="H31896" s="1"/>
    </row>
    <row r="31897" spans="8:8" x14ac:dyDescent="0.25">
      <c r="H31897" s="1"/>
    </row>
    <row r="31898" spans="8:8" x14ac:dyDescent="0.25">
      <c r="H31898" s="1"/>
    </row>
    <row r="31899" spans="8:8" x14ac:dyDescent="0.25">
      <c r="H31899" s="1"/>
    </row>
    <row r="31900" spans="8:8" x14ac:dyDescent="0.25">
      <c r="H31900" s="1"/>
    </row>
    <row r="31901" spans="8:8" x14ac:dyDescent="0.25">
      <c r="H31901" s="1"/>
    </row>
    <row r="31902" spans="8:8" x14ac:dyDescent="0.25">
      <c r="H31902" s="1"/>
    </row>
    <row r="31903" spans="8:8" x14ac:dyDescent="0.25">
      <c r="H31903" s="1"/>
    </row>
    <row r="31904" spans="8:8" x14ac:dyDescent="0.25">
      <c r="H31904" s="1"/>
    </row>
    <row r="31905" spans="8:8" x14ac:dyDescent="0.25">
      <c r="H31905" s="1"/>
    </row>
    <row r="31906" spans="8:8" x14ac:dyDescent="0.25">
      <c r="H31906" s="1"/>
    </row>
    <row r="31907" spans="8:8" x14ac:dyDescent="0.25">
      <c r="H31907" s="1"/>
    </row>
    <row r="31908" spans="8:8" x14ac:dyDescent="0.25">
      <c r="H31908" s="1"/>
    </row>
    <row r="31909" spans="8:8" x14ac:dyDescent="0.25">
      <c r="H31909" s="1"/>
    </row>
    <row r="31910" spans="8:8" x14ac:dyDescent="0.25">
      <c r="H31910" s="1"/>
    </row>
    <row r="31911" spans="8:8" x14ac:dyDescent="0.25">
      <c r="H31911" s="1"/>
    </row>
    <row r="31912" spans="8:8" x14ac:dyDescent="0.25">
      <c r="H31912" s="1"/>
    </row>
    <row r="31913" spans="8:8" x14ac:dyDescent="0.25">
      <c r="H31913" s="1"/>
    </row>
    <row r="31914" spans="8:8" x14ac:dyDescent="0.25">
      <c r="H31914" s="1"/>
    </row>
    <row r="31915" spans="8:8" x14ac:dyDescent="0.25">
      <c r="H31915" s="1"/>
    </row>
    <row r="31916" spans="8:8" x14ac:dyDescent="0.25">
      <c r="H31916" s="1"/>
    </row>
    <row r="31917" spans="8:8" x14ac:dyDescent="0.25">
      <c r="H31917" s="1"/>
    </row>
    <row r="31918" spans="8:8" x14ac:dyDescent="0.25">
      <c r="H31918" s="1"/>
    </row>
    <row r="31919" spans="8:8" x14ac:dyDescent="0.25">
      <c r="H31919" s="1"/>
    </row>
    <row r="31920" spans="8:8" x14ac:dyDescent="0.25">
      <c r="H31920" s="1"/>
    </row>
    <row r="31921" spans="8:8" x14ac:dyDescent="0.25">
      <c r="H31921" s="1"/>
    </row>
    <row r="31922" spans="8:8" x14ac:dyDescent="0.25">
      <c r="H31922" s="1"/>
    </row>
    <row r="31923" spans="8:8" x14ac:dyDescent="0.25">
      <c r="H31923" s="1"/>
    </row>
    <row r="31924" spans="8:8" x14ac:dyDescent="0.25">
      <c r="H31924" s="1"/>
    </row>
    <row r="31925" spans="8:8" x14ac:dyDescent="0.25">
      <c r="H31925" s="1"/>
    </row>
    <row r="31926" spans="8:8" x14ac:dyDescent="0.25">
      <c r="H31926" s="1"/>
    </row>
    <row r="31927" spans="8:8" x14ac:dyDescent="0.25">
      <c r="H31927" s="1"/>
    </row>
    <row r="31928" spans="8:8" x14ac:dyDescent="0.25">
      <c r="H31928" s="1"/>
    </row>
    <row r="31929" spans="8:8" x14ac:dyDescent="0.25">
      <c r="H31929" s="1"/>
    </row>
    <row r="31930" spans="8:8" x14ac:dyDescent="0.25">
      <c r="H31930" s="1"/>
    </row>
    <row r="31931" spans="8:8" x14ac:dyDescent="0.25">
      <c r="H31931" s="1"/>
    </row>
    <row r="31932" spans="8:8" x14ac:dyDescent="0.25">
      <c r="H31932" s="1"/>
    </row>
    <row r="31933" spans="8:8" x14ac:dyDescent="0.25">
      <c r="H31933" s="1"/>
    </row>
    <row r="31934" spans="8:8" x14ac:dyDescent="0.25">
      <c r="H31934" s="1"/>
    </row>
    <row r="31935" spans="8:8" x14ac:dyDescent="0.25">
      <c r="H31935" s="1"/>
    </row>
    <row r="31936" spans="8:8" x14ac:dyDescent="0.25">
      <c r="H31936" s="1"/>
    </row>
    <row r="31937" spans="8:8" x14ac:dyDescent="0.25">
      <c r="H31937" s="1"/>
    </row>
    <row r="31938" spans="8:8" x14ac:dyDescent="0.25">
      <c r="H31938" s="1"/>
    </row>
    <row r="31939" spans="8:8" x14ac:dyDescent="0.25">
      <c r="H31939" s="1"/>
    </row>
    <row r="31940" spans="8:8" x14ac:dyDescent="0.25">
      <c r="H31940" s="1"/>
    </row>
    <row r="31941" spans="8:8" x14ac:dyDescent="0.25">
      <c r="H31941" s="1"/>
    </row>
    <row r="31942" spans="8:8" x14ac:dyDescent="0.25">
      <c r="H31942" s="1"/>
    </row>
    <row r="31943" spans="8:8" x14ac:dyDescent="0.25">
      <c r="H31943" s="1"/>
    </row>
    <row r="31944" spans="8:8" x14ac:dyDescent="0.25">
      <c r="H31944" s="1"/>
    </row>
    <row r="31945" spans="8:8" x14ac:dyDescent="0.25">
      <c r="H31945" s="1"/>
    </row>
    <row r="31946" spans="8:8" x14ac:dyDescent="0.25">
      <c r="H31946" s="1"/>
    </row>
    <row r="31947" spans="8:8" x14ac:dyDescent="0.25">
      <c r="H31947" s="1"/>
    </row>
    <row r="31948" spans="8:8" x14ac:dyDescent="0.25">
      <c r="H31948" s="1"/>
    </row>
    <row r="31949" spans="8:8" x14ac:dyDescent="0.25">
      <c r="H31949" s="1"/>
    </row>
    <row r="31950" spans="8:8" x14ac:dyDescent="0.25">
      <c r="H31950" s="1"/>
    </row>
    <row r="31951" spans="8:8" x14ac:dyDescent="0.25">
      <c r="H31951" s="1"/>
    </row>
    <row r="31952" spans="8:8" x14ac:dyDescent="0.25">
      <c r="H31952" s="1"/>
    </row>
    <row r="31953" spans="8:8" x14ac:dyDescent="0.25">
      <c r="H31953" s="1"/>
    </row>
    <row r="31954" spans="8:8" x14ac:dyDescent="0.25">
      <c r="H31954" s="1"/>
    </row>
    <row r="31955" spans="8:8" x14ac:dyDescent="0.25">
      <c r="H31955" s="1"/>
    </row>
    <row r="31956" spans="8:8" x14ac:dyDescent="0.25">
      <c r="H31956" s="1"/>
    </row>
    <row r="31957" spans="8:8" x14ac:dyDescent="0.25">
      <c r="H31957" s="1"/>
    </row>
    <row r="31958" spans="8:8" x14ac:dyDescent="0.25">
      <c r="H31958" s="1"/>
    </row>
    <row r="31959" spans="8:8" x14ac:dyDescent="0.25">
      <c r="H31959" s="1"/>
    </row>
    <row r="31960" spans="8:8" x14ac:dyDescent="0.25">
      <c r="H31960" s="1"/>
    </row>
    <row r="31961" spans="8:8" x14ac:dyDescent="0.25">
      <c r="H31961" s="1"/>
    </row>
    <row r="31962" spans="8:8" x14ac:dyDescent="0.25">
      <c r="H31962" s="1"/>
    </row>
    <row r="31963" spans="8:8" x14ac:dyDescent="0.25">
      <c r="H31963" s="1"/>
    </row>
    <row r="31964" spans="8:8" x14ac:dyDescent="0.25">
      <c r="H31964" s="1"/>
    </row>
    <row r="31965" spans="8:8" x14ac:dyDescent="0.25">
      <c r="H31965" s="1"/>
    </row>
    <row r="31966" spans="8:8" x14ac:dyDescent="0.25">
      <c r="H31966" s="1"/>
    </row>
    <row r="31967" spans="8:8" x14ac:dyDescent="0.25">
      <c r="H31967" s="1"/>
    </row>
    <row r="31968" spans="8:8" x14ac:dyDescent="0.25">
      <c r="H31968" s="1"/>
    </row>
    <row r="31969" spans="8:8" x14ac:dyDescent="0.25">
      <c r="H31969" s="1"/>
    </row>
    <row r="31970" spans="8:8" x14ac:dyDescent="0.25">
      <c r="H31970" s="1"/>
    </row>
    <row r="31971" spans="8:8" x14ac:dyDescent="0.25">
      <c r="H31971" s="1"/>
    </row>
    <row r="31972" spans="8:8" x14ac:dyDescent="0.25">
      <c r="H31972" s="1"/>
    </row>
    <row r="31973" spans="8:8" x14ac:dyDescent="0.25">
      <c r="H31973" s="1"/>
    </row>
    <row r="31974" spans="8:8" x14ac:dyDescent="0.25">
      <c r="H31974" s="1"/>
    </row>
    <row r="31975" spans="8:8" x14ac:dyDescent="0.25">
      <c r="H31975" s="1"/>
    </row>
    <row r="31976" spans="8:8" x14ac:dyDescent="0.25">
      <c r="H31976" s="1"/>
    </row>
    <row r="31977" spans="8:8" x14ac:dyDescent="0.25">
      <c r="H31977" s="1"/>
    </row>
    <row r="31978" spans="8:8" x14ac:dyDescent="0.25">
      <c r="H31978" s="1"/>
    </row>
    <row r="31979" spans="8:8" x14ac:dyDescent="0.25">
      <c r="H31979" s="1"/>
    </row>
    <row r="31980" spans="8:8" x14ac:dyDescent="0.25">
      <c r="H31980" s="1"/>
    </row>
    <row r="31981" spans="8:8" x14ac:dyDescent="0.25">
      <c r="H31981" s="1"/>
    </row>
    <row r="31982" spans="8:8" x14ac:dyDescent="0.25">
      <c r="H31982" s="1"/>
    </row>
    <row r="31983" spans="8:8" x14ac:dyDescent="0.25">
      <c r="H31983" s="1"/>
    </row>
    <row r="31984" spans="8:8" x14ac:dyDescent="0.25">
      <c r="H31984" s="1"/>
    </row>
    <row r="31985" spans="8:8" x14ac:dyDescent="0.25">
      <c r="H31985" s="1"/>
    </row>
    <row r="31986" spans="8:8" x14ac:dyDescent="0.25">
      <c r="H31986" s="1"/>
    </row>
    <row r="31987" spans="8:8" x14ac:dyDescent="0.25">
      <c r="H31987" s="1"/>
    </row>
    <row r="31988" spans="8:8" x14ac:dyDescent="0.25">
      <c r="H31988" s="1"/>
    </row>
    <row r="31989" spans="8:8" x14ac:dyDescent="0.25">
      <c r="H31989" s="1"/>
    </row>
    <row r="31990" spans="8:8" x14ac:dyDescent="0.25">
      <c r="H31990" s="1"/>
    </row>
    <row r="31991" spans="8:8" x14ac:dyDescent="0.25">
      <c r="H31991" s="1"/>
    </row>
    <row r="31992" spans="8:8" x14ac:dyDescent="0.25">
      <c r="H31992" s="1"/>
    </row>
    <row r="31993" spans="8:8" x14ac:dyDescent="0.25">
      <c r="H31993" s="1"/>
    </row>
    <row r="31994" spans="8:8" x14ac:dyDescent="0.25">
      <c r="H31994" s="1"/>
    </row>
    <row r="31995" spans="8:8" x14ac:dyDescent="0.25">
      <c r="H31995" s="1"/>
    </row>
    <row r="31996" spans="8:8" x14ac:dyDescent="0.25">
      <c r="H31996" s="1"/>
    </row>
    <row r="31997" spans="8:8" x14ac:dyDescent="0.25">
      <c r="H31997" s="1"/>
    </row>
    <row r="31998" spans="8:8" x14ac:dyDescent="0.25">
      <c r="H31998" s="1"/>
    </row>
    <row r="31999" spans="8:8" x14ac:dyDescent="0.25">
      <c r="H31999" s="1"/>
    </row>
    <row r="32000" spans="8:8" x14ac:dyDescent="0.25">
      <c r="H32000" s="1"/>
    </row>
    <row r="32001" spans="8:8" x14ac:dyDescent="0.25">
      <c r="H32001" s="1"/>
    </row>
    <row r="32002" spans="8:8" x14ac:dyDescent="0.25">
      <c r="H32002" s="1"/>
    </row>
    <row r="32003" spans="8:8" x14ac:dyDescent="0.25">
      <c r="H32003" s="1"/>
    </row>
    <row r="32004" spans="8:8" x14ac:dyDescent="0.25">
      <c r="H32004" s="1"/>
    </row>
    <row r="32005" spans="8:8" x14ac:dyDescent="0.25">
      <c r="H32005" s="1"/>
    </row>
    <row r="32006" spans="8:8" x14ac:dyDescent="0.25">
      <c r="H32006" s="1"/>
    </row>
    <row r="32007" spans="8:8" x14ac:dyDescent="0.25">
      <c r="H32007" s="1"/>
    </row>
    <row r="32008" spans="8:8" x14ac:dyDescent="0.25">
      <c r="H32008" s="1"/>
    </row>
    <row r="32009" spans="8:8" x14ac:dyDescent="0.25">
      <c r="H32009" s="1"/>
    </row>
    <row r="32010" spans="8:8" x14ac:dyDescent="0.25">
      <c r="H32010" s="1"/>
    </row>
    <row r="32011" spans="8:8" x14ac:dyDescent="0.25">
      <c r="H32011" s="1"/>
    </row>
    <row r="32012" spans="8:8" x14ac:dyDescent="0.25">
      <c r="H32012" s="1"/>
    </row>
    <row r="32013" spans="8:8" x14ac:dyDescent="0.25">
      <c r="H32013" s="1"/>
    </row>
    <row r="32014" spans="8:8" x14ac:dyDescent="0.25">
      <c r="H32014" s="1"/>
    </row>
    <row r="32015" spans="8:8" x14ac:dyDescent="0.25">
      <c r="H32015" s="1"/>
    </row>
    <row r="32016" spans="8:8" x14ac:dyDescent="0.25">
      <c r="H32016" s="1"/>
    </row>
    <row r="32017" spans="8:8" x14ac:dyDescent="0.25">
      <c r="H32017" s="1"/>
    </row>
    <row r="32018" spans="8:8" x14ac:dyDescent="0.25">
      <c r="H32018" s="1"/>
    </row>
    <row r="32019" spans="8:8" x14ac:dyDescent="0.25">
      <c r="H32019" s="1"/>
    </row>
    <row r="32020" spans="8:8" x14ac:dyDescent="0.25">
      <c r="H32020" s="1"/>
    </row>
    <row r="32021" spans="8:8" x14ac:dyDescent="0.25">
      <c r="H32021" s="1"/>
    </row>
    <row r="32022" spans="8:8" x14ac:dyDescent="0.25">
      <c r="H32022" s="1"/>
    </row>
    <row r="32023" spans="8:8" x14ac:dyDescent="0.25">
      <c r="H32023" s="1"/>
    </row>
    <row r="32024" spans="8:8" x14ac:dyDescent="0.25">
      <c r="H32024" s="1"/>
    </row>
    <row r="32025" spans="8:8" x14ac:dyDescent="0.25">
      <c r="H32025" s="1"/>
    </row>
    <row r="32026" spans="8:8" x14ac:dyDescent="0.25">
      <c r="H32026" s="1"/>
    </row>
    <row r="32027" spans="8:8" x14ac:dyDescent="0.25">
      <c r="H32027" s="1"/>
    </row>
    <row r="32028" spans="8:8" x14ac:dyDescent="0.25">
      <c r="H32028" s="1"/>
    </row>
    <row r="32029" spans="8:8" x14ac:dyDescent="0.25">
      <c r="H32029" s="1"/>
    </row>
    <row r="32030" spans="8:8" x14ac:dyDescent="0.25">
      <c r="H32030" s="1"/>
    </row>
    <row r="32031" spans="8:8" x14ac:dyDescent="0.25">
      <c r="H32031" s="1"/>
    </row>
    <row r="32032" spans="8:8" x14ac:dyDescent="0.25">
      <c r="H32032" s="1"/>
    </row>
    <row r="32033" spans="8:8" x14ac:dyDescent="0.25">
      <c r="H32033" s="1"/>
    </row>
    <row r="32034" spans="8:8" x14ac:dyDescent="0.25">
      <c r="H32034" s="1"/>
    </row>
    <row r="32035" spans="8:8" x14ac:dyDescent="0.25">
      <c r="H32035" s="1"/>
    </row>
    <row r="32036" spans="8:8" x14ac:dyDescent="0.25">
      <c r="H32036" s="1"/>
    </row>
    <row r="32037" spans="8:8" x14ac:dyDescent="0.25">
      <c r="H32037" s="1"/>
    </row>
    <row r="32038" spans="8:8" x14ac:dyDescent="0.25">
      <c r="H32038" s="1"/>
    </row>
    <row r="32039" spans="8:8" x14ac:dyDescent="0.25">
      <c r="H32039" s="1"/>
    </row>
    <row r="32040" spans="8:8" x14ac:dyDescent="0.25">
      <c r="H32040" s="1"/>
    </row>
    <row r="32041" spans="8:8" x14ac:dyDescent="0.25">
      <c r="H32041" s="1"/>
    </row>
    <row r="32042" spans="8:8" x14ac:dyDescent="0.25">
      <c r="H32042" s="1"/>
    </row>
    <row r="32043" spans="8:8" x14ac:dyDescent="0.25">
      <c r="H32043" s="1"/>
    </row>
    <row r="32044" spans="8:8" x14ac:dyDescent="0.25">
      <c r="H32044" s="1"/>
    </row>
    <row r="32045" spans="8:8" x14ac:dyDescent="0.25">
      <c r="H32045" s="1"/>
    </row>
    <row r="32046" spans="8:8" x14ac:dyDescent="0.25">
      <c r="H32046" s="1"/>
    </row>
    <row r="32047" spans="8:8" x14ac:dyDescent="0.25">
      <c r="H32047" s="1"/>
    </row>
    <row r="32048" spans="8:8" x14ac:dyDescent="0.25">
      <c r="H32048" s="1"/>
    </row>
    <row r="32049" spans="8:8" x14ac:dyDescent="0.25">
      <c r="H32049" s="1"/>
    </row>
    <row r="32050" spans="8:8" x14ac:dyDescent="0.25">
      <c r="H32050" s="1"/>
    </row>
    <row r="32051" spans="8:8" x14ac:dyDescent="0.25">
      <c r="H32051" s="1"/>
    </row>
    <row r="32052" spans="8:8" x14ac:dyDescent="0.25">
      <c r="H32052" s="1"/>
    </row>
    <row r="32053" spans="8:8" x14ac:dyDescent="0.25">
      <c r="H32053" s="1"/>
    </row>
    <row r="32054" spans="8:8" x14ac:dyDescent="0.25">
      <c r="H32054" s="1"/>
    </row>
    <row r="32055" spans="8:8" x14ac:dyDescent="0.25">
      <c r="H32055" s="1"/>
    </row>
    <row r="32056" spans="8:8" x14ac:dyDescent="0.25">
      <c r="H32056" s="1"/>
    </row>
    <row r="32057" spans="8:8" x14ac:dyDescent="0.25">
      <c r="H32057" s="1"/>
    </row>
    <row r="32058" spans="8:8" x14ac:dyDescent="0.25">
      <c r="H32058" s="1"/>
    </row>
    <row r="32059" spans="8:8" x14ac:dyDescent="0.25">
      <c r="H32059" s="1"/>
    </row>
    <row r="32060" spans="8:8" x14ac:dyDescent="0.25">
      <c r="H32060" s="1"/>
    </row>
    <row r="32061" spans="8:8" x14ac:dyDescent="0.25">
      <c r="H32061" s="1"/>
    </row>
    <row r="32062" spans="8:8" x14ac:dyDescent="0.25">
      <c r="H32062" s="1"/>
    </row>
    <row r="32063" spans="8:8" x14ac:dyDescent="0.25">
      <c r="H32063" s="1"/>
    </row>
    <row r="32064" spans="8:8" x14ac:dyDescent="0.25">
      <c r="H32064" s="1"/>
    </row>
    <row r="32065" spans="8:8" x14ac:dyDescent="0.25">
      <c r="H32065" s="1"/>
    </row>
    <row r="32066" spans="8:8" x14ac:dyDescent="0.25">
      <c r="H32066" s="1"/>
    </row>
    <row r="32067" spans="8:8" x14ac:dyDescent="0.25">
      <c r="H32067" s="1"/>
    </row>
    <row r="32068" spans="8:8" x14ac:dyDescent="0.25">
      <c r="H32068" s="1"/>
    </row>
    <row r="32069" spans="8:8" x14ac:dyDescent="0.25">
      <c r="H32069" s="1"/>
    </row>
    <row r="32070" spans="8:8" x14ac:dyDescent="0.25">
      <c r="H32070" s="1"/>
    </row>
    <row r="32071" spans="8:8" x14ac:dyDescent="0.25">
      <c r="H32071" s="1"/>
    </row>
    <row r="32072" spans="8:8" x14ac:dyDescent="0.25">
      <c r="H32072" s="1"/>
    </row>
    <row r="32073" spans="8:8" x14ac:dyDescent="0.25">
      <c r="H32073" s="1"/>
    </row>
    <row r="32074" spans="8:8" x14ac:dyDescent="0.25">
      <c r="H32074" s="1"/>
    </row>
    <row r="32075" spans="8:8" x14ac:dyDescent="0.25">
      <c r="H32075" s="1"/>
    </row>
    <row r="32076" spans="8:8" x14ac:dyDescent="0.25">
      <c r="H32076" s="1"/>
    </row>
    <row r="32077" spans="8:8" x14ac:dyDescent="0.25">
      <c r="H32077" s="1"/>
    </row>
    <row r="32078" spans="8:8" x14ac:dyDescent="0.25">
      <c r="H32078" s="1"/>
    </row>
    <row r="32079" spans="8:8" x14ac:dyDescent="0.25">
      <c r="H32079" s="1"/>
    </row>
    <row r="32080" spans="8:8" x14ac:dyDescent="0.25">
      <c r="H32080" s="1"/>
    </row>
    <row r="32081" spans="8:8" x14ac:dyDescent="0.25">
      <c r="H32081" s="1"/>
    </row>
    <row r="32082" spans="8:8" x14ac:dyDescent="0.25">
      <c r="H32082" s="1"/>
    </row>
    <row r="32083" spans="8:8" x14ac:dyDescent="0.25">
      <c r="H32083" s="1"/>
    </row>
    <row r="32084" spans="8:8" x14ac:dyDescent="0.25">
      <c r="H32084" s="1"/>
    </row>
    <row r="32085" spans="8:8" x14ac:dyDescent="0.25">
      <c r="H32085" s="1"/>
    </row>
    <row r="32086" spans="8:8" x14ac:dyDescent="0.25">
      <c r="H32086" s="1"/>
    </row>
    <row r="32087" spans="8:8" x14ac:dyDescent="0.25">
      <c r="H32087" s="1"/>
    </row>
    <row r="32088" spans="8:8" x14ac:dyDescent="0.25">
      <c r="H32088" s="1"/>
    </row>
    <row r="32089" spans="8:8" x14ac:dyDescent="0.25">
      <c r="H32089" s="1"/>
    </row>
    <row r="32090" spans="8:8" x14ac:dyDescent="0.25">
      <c r="H32090" s="1"/>
    </row>
    <row r="32091" spans="8:8" x14ac:dyDescent="0.25">
      <c r="H32091" s="1"/>
    </row>
    <row r="32092" spans="8:8" x14ac:dyDescent="0.25">
      <c r="H32092" s="1"/>
    </row>
    <row r="32093" spans="8:8" x14ac:dyDescent="0.25">
      <c r="H32093" s="1"/>
    </row>
    <row r="32094" spans="8:8" x14ac:dyDescent="0.25">
      <c r="H32094" s="1"/>
    </row>
    <row r="32095" spans="8:8" x14ac:dyDescent="0.25">
      <c r="H32095" s="1"/>
    </row>
    <row r="32096" spans="8:8" x14ac:dyDescent="0.25">
      <c r="H32096" s="1"/>
    </row>
    <row r="32097" spans="8:8" x14ac:dyDescent="0.25">
      <c r="H32097" s="1"/>
    </row>
    <row r="32098" spans="8:8" x14ac:dyDescent="0.25">
      <c r="H32098" s="1"/>
    </row>
    <row r="32099" spans="8:8" x14ac:dyDescent="0.25">
      <c r="H32099" s="1"/>
    </row>
    <row r="32100" spans="8:8" x14ac:dyDescent="0.25">
      <c r="H32100" s="1"/>
    </row>
    <row r="32101" spans="8:8" x14ac:dyDescent="0.25">
      <c r="H32101" s="1"/>
    </row>
    <row r="32102" spans="8:8" x14ac:dyDescent="0.25">
      <c r="H32102" s="1"/>
    </row>
    <row r="32103" spans="8:8" x14ac:dyDescent="0.25">
      <c r="H32103" s="1"/>
    </row>
    <row r="32104" spans="8:8" x14ac:dyDescent="0.25">
      <c r="H32104" s="1"/>
    </row>
    <row r="32105" spans="8:8" x14ac:dyDescent="0.25">
      <c r="H32105" s="1"/>
    </row>
    <row r="32106" spans="8:8" x14ac:dyDescent="0.25">
      <c r="H32106" s="1"/>
    </row>
    <row r="32107" spans="8:8" x14ac:dyDescent="0.25">
      <c r="H32107" s="1"/>
    </row>
    <row r="32108" spans="8:8" x14ac:dyDescent="0.25">
      <c r="H32108" s="1"/>
    </row>
    <row r="32109" spans="8:8" x14ac:dyDescent="0.25">
      <c r="H32109" s="1"/>
    </row>
    <row r="32110" spans="8:8" x14ac:dyDescent="0.25">
      <c r="H32110" s="1"/>
    </row>
    <row r="32111" spans="8:8" x14ac:dyDescent="0.25">
      <c r="H32111" s="1"/>
    </row>
    <row r="32112" spans="8:8" x14ac:dyDescent="0.25">
      <c r="H32112" s="1"/>
    </row>
    <row r="32113" spans="8:8" x14ac:dyDescent="0.25">
      <c r="H32113" s="1"/>
    </row>
    <row r="32114" spans="8:8" x14ac:dyDescent="0.25">
      <c r="H32114" s="1"/>
    </row>
    <row r="32115" spans="8:8" x14ac:dyDescent="0.25">
      <c r="H32115" s="1"/>
    </row>
    <row r="32116" spans="8:8" x14ac:dyDescent="0.25">
      <c r="H32116" s="1"/>
    </row>
    <row r="32117" spans="8:8" x14ac:dyDescent="0.25">
      <c r="H32117" s="1"/>
    </row>
    <row r="32118" spans="8:8" x14ac:dyDescent="0.25">
      <c r="H32118" s="1"/>
    </row>
    <row r="32119" spans="8:8" x14ac:dyDescent="0.25">
      <c r="H32119" s="1"/>
    </row>
    <row r="32120" spans="8:8" x14ac:dyDescent="0.25">
      <c r="H32120" s="1"/>
    </row>
    <row r="32121" spans="8:8" x14ac:dyDescent="0.25">
      <c r="H32121" s="1"/>
    </row>
    <row r="32122" spans="8:8" x14ac:dyDescent="0.25">
      <c r="H32122" s="1"/>
    </row>
    <row r="32123" spans="8:8" x14ac:dyDescent="0.25">
      <c r="H32123" s="1"/>
    </row>
    <row r="32124" spans="8:8" x14ac:dyDescent="0.25">
      <c r="H32124" s="1"/>
    </row>
    <row r="32125" spans="8:8" x14ac:dyDescent="0.25">
      <c r="H32125" s="1"/>
    </row>
    <row r="32126" spans="8:8" x14ac:dyDescent="0.25">
      <c r="H32126" s="1"/>
    </row>
    <row r="32127" spans="8:8" x14ac:dyDescent="0.25">
      <c r="H32127" s="1"/>
    </row>
    <row r="32128" spans="8:8" x14ac:dyDescent="0.25">
      <c r="H32128" s="1"/>
    </row>
    <row r="32129" spans="8:8" x14ac:dyDescent="0.25">
      <c r="H32129" s="1"/>
    </row>
    <row r="32130" spans="8:8" x14ac:dyDescent="0.25">
      <c r="H32130" s="1"/>
    </row>
    <row r="32131" spans="8:8" x14ac:dyDescent="0.25">
      <c r="H32131" s="1"/>
    </row>
    <row r="32132" spans="8:8" x14ac:dyDescent="0.25">
      <c r="H32132" s="1"/>
    </row>
    <row r="32133" spans="8:8" x14ac:dyDescent="0.25">
      <c r="H32133" s="1"/>
    </row>
    <row r="32134" spans="8:8" x14ac:dyDescent="0.25">
      <c r="H32134" s="1"/>
    </row>
    <row r="32135" spans="8:8" x14ac:dyDescent="0.25">
      <c r="H32135" s="1"/>
    </row>
    <row r="32136" spans="8:8" x14ac:dyDescent="0.25">
      <c r="H32136" s="1"/>
    </row>
    <row r="32137" spans="8:8" x14ac:dyDescent="0.25">
      <c r="H32137" s="1"/>
    </row>
    <row r="32138" spans="8:8" x14ac:dyDescent="0.25">
      <c r="H32138" s="1"/>
    </row>
    <row r="32139" spans="8:8" x14ac:dyDescent="0.25">
      <c r="H32139" s="1"/>
    </row>
    <row r="32140" spans="8:8" x14ac:dyDescent="0.25">
      <c r="H32140" s="1"/>
    </row>
    <row r="32141" spans="8:8" x14ac:dyDescent="0.25">
      <c r="H32141" s="1"/>
    </row>
    <row r="32142" spans="8:8" x14ac:dyDescent="0.25">
      <c r="H32142" s="1"/>
    </row>
    <row r="32143" spans="8:8" x14ac:dyDescent="0.25">
      <c r="H32143" s="1"/>
    </row>
    <row r="32144" spans="8:8" x14ac:dyDescent="0.25">
      <c r="H32144" s="1"/>
    </row>
    <row r="32145" spans="8:8" x14ac:dyDescent="0.25">
      <c r="H32145" s="1"/>
    </row>
    <row r="32146" spans="8:8" x14ac:dyDescent="0.25">
      <c r="H32146" s="1"/>
    </row>
    <row r="32147" spans="8:8" x14ac:dyDescent="0.25">
      <c r="H32147" s="1"/>
    </row>
    <row r="32148" spans="8:8" x14ac:dyDescent="0.25">
      <c r="H32148" s="1"/>
    </row>
    <row r="32149" spans="8:8" x14ac:dyDescent="0.25">
      <c r="H32149" s="1"/>
    </row>
    <row r="32150" spans="8:8" x14ac:dyDescent="0.25">
      <c r="H32150" s="1"/>
    </row>
    <row r="32151" spans="8:8" x14ac:dyDescent="0.25">
      <c r="H32151" s="1"/>
    </row>
    <row r="32152" spans="8:8" x14ac:dyDescent="0.25">
      <c r="H32152" s="1"/>
    </row>
    <row r="32153" spans="8:8" x14ac:dyDescent="0.25">
      <c r="H32153" s="1"/>
    </row>
    <row r="32154" spans="8:8" x14ac:dyDescent="0.25">
      <c r="H32154" s="1"/>
    </row>
    <row r="32155" spans="8:8" x14ac:dyDescent="0.25">
      <c r="H32155" s="1"/>
    </row>
    <row r="32156" spans="8:8" x14ac:dyDescent="0.25">
      <c r="H32156" s="1"/>
    </row>
    <row r="32157" spans="8:8" x14ac:dyDescent="0.25">
      <c r="H32157" s="1"/>
    </row>
    <row r="32158" spans="8:8" x14ac:dyDescent="0.25">
      <c r="H32158" s="1"/>
    </row>
    <row r="32159" spans="8:8" x14ac:dyDescent="0.25">
      <c r="H32159" s="1"/>
    </row>
    <row r="32160" spans="8:8" x14ac:dyDescent="0.25">
      <c r="H32160" s="1"/>
    </row>
    <row r="32161" spans="8:8" x14ac:dyDescent="0.25">
      <c r="H32161" s="1"/>
    </row>
    <row r="32162" spans="8:8" x14ac:dyDescent="0.25">
      <c r="H32162" s="1"/>
    </row>
    <row r="32163" spans="8:8" x14ac:dyDescent="0.25">
      <c r="H32163" s="1"/>
    </row>
    <row r="32164" spans="8:8" x14ac:dyDescent="0.25">
      <c r="H32164" s="1"/>
    </row>
    <row r="32165" spans="8:8" x14ac:dyDescent="0.25">
      <c r="H32165" s="1"/>
    </row>
    <row r="32166" spans="8:8" x14ac:dyDescent="0.25">
      <c r="H32166" s="1"/>
    </row>
    <row r="32167" spans="8:8" x14ac:dyDescent="0.25">
      <c r="H32167" s="1"/>
    </row>
    <row r="32168" spans="8:8" x14ac:dyDescent="0.25">
      <c r="H32168" s="1"/>
    </row>
    <row r="32169" spans="8:8" x14ac:dyDescent="0.25">
      <c r="H32169" s="1"/>
    </row>
    <row r="32170" spans="8:8" x14ac:dyDescent="0.25">
      <c r="H32170" s="1"/>
    </row>
    <row r="32171" spans="8:8" x14ac:dyDescent="0.25">
      <c r="H32171" s="1"/>
    </row>
    <row r="32172" spans="8:8" x14ac:dyDescent="0.25">
      <c r="H32172" s="1"/>
    </row>
    <row r="32173" spans="8:8" x14ac:dyDescent="0.25">
      <c r="H32173" s="1"/>
    </row>
    <row r="32174" spans="8:8" x14ac:dyDescent="0.25">
      <c r="H32174" s="1"/>
    </row>
    <row r="32175" spans="8:8" x14ac:dyDescent="0.25">
      <c r="H32175" s="1"/>
    </row>
    <row r="32176" spans="8:8" x14ac:dyDescent="0.25">
      <c r="H32176" s="1"/>
    </row>
    <row r="32177" spans="8:8" x14ac:dyDescent="0.25">
      <c r="H32177" s="1"/>
    </row>
    <row r="32178" spans="8:8" x14ac:dyDescent="0.25">
      <c r="H32178" s="1"/>
    </row>
    <row r="32179" spans="8:8" x14ac:dyDescent="0.25">
      <c r="H32179" s="1"/>
    </row>
    <row r="32180" spans="8:8" x14ac:dyDescent="0.25">
      <c r="H32180" s="1"/>
    </row>
    <row r="32181" spans="8:8" x14ac:dyDescent="0.25">
      <c r="H32181" s="1"/>
    </row>
    <row r="32182" spans="8:8" x14ac:dyDescent="0.25">
      <c r="H32182" s="1"/>
    </row>
    <row r="32183" spans="8:8" x14ac:dyDescent="0.25">
      <c r="H32183" s="1"/>
    </row>
    <row r="32184" spans="8:8" x14ac:dyDescent="0.25">
      <c r="H32184" s="1"/>
    </row>
    <row r="32185" spans="8:8" x14ac:dyDescent="0.25">
      <c r="H32185" s="1"/>
    </row>
    <row r="32186" spans="8:8" x14ac:dyDescent="0.25">
      <c r="H32186" s="1"/>
    </row>
    <row r="32187" spans="8:8" x14ac:dyDescent="0.25">
      <c r="H32187" s="1"/>
    </row>
    <row r="32188" spans="8:8" x14ac:dyDescent="0.25">
      <c r="H32188" s="1"/>
    </row>
    <row r="32189" spans="8:8" x14ac:dyDescent="0.25">
      <c r="H32189" s="1"/>
    </row>
    <row r="32190" spans="8:8" x14ac:dyDescent="0.25">
      <c r="H32190" s="1"/>
    </row>
    <row r="32191" spans="8:8" x14ac:dyDescent="0.25">
      <c r="H32191" s="1"/>
    </row>
    <row r="32192" spans="8:8" x14ac:dyDescent="0.25">
      <c r="H32192" s="1"/>
    </row>
    <row r="32193" spans="8:8" x14ac:dyDescent="0.25">
      <c r="H32193" s="1"/>
    </row>
    <row r="32194" spans="8:8" x14ac:dyDescent="0.25">
      <c r="H32194" s="1"/>
    </row>
    <row r="32195" spans="8:8" x14ac:dyDescent="0.25">
      <c r="H32195" s="1"/>
    </row>
    <row r="32196" spans="8:8" x14ac:dyDescent="0.25">
      <c r="H32196" s="1"/>
    </row>
    <row r="32197" spans="8:8" x14ac:dyDescent="0.25">
      <c r="H32197" s="1"/>
    </row>
    <row r="32198" spans="8:8" x14ac:dyDescent="0.25">
      <c r="H32198" s="1"/>
    </row>
    <row r="32199" spans="8:8" x14ac:dyDescent="0.25">
      <c r="H32199" s="1"/>
    </row>
    <row r="32200" spans="8:8" x14ac:dyDescent="0.25">
      <c r="H32200" s="1"/>
    </row>
    <row r="32201" spans="8:8" x14ac:dyDescent="0.25">
      <c r="H32201" s="1"/>
    </row>
    <row r="32202" spans="8:8" x14ac:dyDescent="0.25">
      <c r="H32202" s="1"/>
    </row>
    <row r="32203" spans="8:8" x14ac:dyDescent="0.25">
      <c r="H32203" s="1"/>
    </row>
    <row r="32204" spans="8:8" x14ac:dyDescent="0.25">
      <c r="H32204" s="1"/>
    </row>
    <row r="32205" spans="8:8" x14ac:dyDescent="0.25">
      <c r="H32205" s="1"/>
    </row>
    <row r="32206" spans="8:8" x14ac:dyDescent="0.25">
      <c r="H32206" s="1"/>
    </row>
    <row r="32207" spans="8:8" x14ac:dyDescent="0.25">
      <c r="H32207" s="1"/>
    </row>
    <row r="32208" spans="8:8" x14ac:dyDescent="0.25">
      <c r="H32208" s="1"/>
    </row>
    <row r="32209" spans="8:8" x14ac:dyDescent="0.25">
      <c r="H32209" s="1"/>
    </row>
    <row r="32210" spans="8:8" x14ac:dyDescent="0.25">
      <c r="H32210" s="1"/>
    </row>
    <row r="32211" spans="8:8" x14ac:dyDescent="0.25">
      <c r="H32211" s="1"/>
    </row>
    <row r="32212" spans="8:8" x14ac:dyDescent="0.25">
      <c r="H32212" s="1"/>
    </row>
    <row r="32213" spans="8:8" x14ac:dyDescent="0.25">
      <c r="H32213" s="1"/>
    </row>
    <row r="32214" spans="8:8" x14ac:dyDescent="0.25">
      <c r="H32214" s="1"/>
    </row>
    <row r="32215" spans="8:8" x14ac:dyDescent="0.25">
      <c r="H32215" s="1"/>
    </row>
    <row r="32216" spans="8:8" x14ac:dyDescent="0.25">
      <c r="H32216" s="1"/>
    </row>
    <row r="32217" spans="8:8" x14ac:dyDescent="0.25">
      <c r="H32217" s="1"/>
    </row>
    <row r="32218" spans="8:8" x14ac:dyDescent="0.25">
      <c r="H32218" s="1"/>
    </row>
    <row r="32219" spans="8:8" x14ac:dyDescent="0.25">
      <c r="H32219" s="1"/>
    </row>
    <row r="32220" spans="8:8" x14ac:dyDescent="0.25">
      <c r="H32220" s="1"/>
    </row>
    <row r="32221" spans="8:8" x14ac:dyDescent="0.25">
      <c r="H32221" s="1"/>
    </row>
    <row r="32222" spans="8:8" x14ac:dyDescent="0.25">
      <c r="H32222" s="1"/>
    </row>
    <row r="32223" spans="8:8" x14ac:dyDescent="0.25">
      <c r="H32223" s="1"/>
    </row>
    <row r="32224" spans="8:8" x14ac:dyDescent="0.25">
      <c r="H32224" s="1"/>
    </row>
    <row r="32225" spans="8:8" x14ac:dyDescent="0.25">
      <c r="H32225" s="1"/>
    </row>
    <row r="32226" spans="8:8" x14ac:dyDescent="0.25">
      <c r="H32226" s="1"/>
    </row>
    <row r="32227" spans="8:8" x14ac:dyDescent="0.25">
      <c r="H32227" s="1"/>
    </row>
    <row r="32228" spans="8:8" x14ac:dyDescent="0.25">
      <c r="H32228" s="1"/>
    </row>
    <row r="32229" spans="8:8" x14ac:dyDescent="0.25">
      <c r="H32229" s="1"/>
    </row>
    <row r="32230" spans="8:8" x14ac:dyDescent="0.25">
      <c r="H32230" s="1"/>
    </row>
    <row r="32231" spans="8:8" x14ac:dyDescent="0.25">
      <c r="H32231" s="1"/>
    </row>
    <row r="32232" spans="8:8" x14ac:dyDescent="0.25">
      <c r="H32232" s="1"/>
    </row>
    <row r="32233" spans="8:8" x14ac:dyDescent="0.25">
      <c r="H32233" s="1"/>
    </row>
    <row r="32234" spans="8:8" x14ac:dyDescent="0.25">
      <c r="H32234" s="1"/>
    </row>
    <row r="32235" spans="8:8" x14ac:dyDescent="0.25">
      <c r="H32235" s="1"/>
    </row>
    <row r="32236" spans="8:8" x14ac:dyDescent="0.25">
      <c r="H32236" s="1"/>
    </row>
    <row r="32237" spans="8:8" x14ac:dyDescent="0.25">
      <c r="H32237" s="1"/>
    </row>
    <row r="32238" spans="8:8" x14ac:dyDescent="0.25">
      <c r="H32238" s="1"/>
    </row>
    <row r="32239" spans="8:8" x14ac:dyDescent="0.25">
      <c r="H32239" s="1"/>
    </row>
    <row r="32240" spans="8:8" x14ac:dyDescent="0.25">
      <c r="H32240" s="1"/>
    </row>
    <row r="32241" spans="8:8" x14ac:dyDescent="0.25">
      <c r="H32241" s="1"/>
    </row>
    <row r="32242" spans="8:8" x14ac:dyDescent="0.25">
      <c r="H32242" s="1"/>
    </row>
    <row r="32243" spans="8:8" x14ac:dyDescent="0.25">
      <c r="H32243" s="1"/>
    </row>
    <row r="32244" spans="8:8" x14ac:dyDescent="0.25">
      <c r="H32244" s="1"/>
    </row>
    <row r="32245" spans="8:8" x14ac:dyDescent="0.25">
      <c r="H32245" s="1"/>
    </row>
    <row r="32246" spans="8:8" x14ac:dyDescent="0.25">
      <c r="H32246" s="1"/>
    </row>
    <row r="32247" spans="8:8" x14ac:dyDescent="0.25">
      <c r="H32247" s="1"/>
    </row>
    <row r="32248" spans="8:8" x14ac:dyDescent="0.25">
      <c r="H32248" s="1"/>
    </row>
    <row r="32249" spans="8:8" x14ac:dyDescent="0.25">
      <c r="H32249" s="1"/>
    </row>
    <row r="32250" spans="8:8" x14ac:dyDescent="0.25">
      <c r="H32250" s="1"/>
    </row>
    <row r="32251" spans="8:8" x14ac:dyDescent="0.25">
      <c r="H32251" s="1"/>
    </row>
    <row r="32252" spans="8:8" x14ac:dyDescent="0.25">
      <c r="H32252" s="1"/>
    </row>
    <row r="32253" spans="8:8" x14ac:dyDescent="0.25">
      <c r="H32253" s="1"/>
    </row>
    <row r="32254" spans="8:8" x14ac:dyDescent="0.25">
      <c r="H32254" s="1"/>
    </row>
    <row r="32255" spans="8:8" x14ac:dyDescent="0.25">
      <c r="H32255" s="1"/>
    </row>
    <row r="32256" spans="8:8" x14ac:dyDescent="0.25">
      <c r="H32256" s="1"/>
    </row>
    <row r="32257" spans="8:8" x14ac:dyDescent="0.25">
      <c r="H32257" s="1"/>
    </row>
    <row r="32258" spans="8:8" x14ac:dyDescent="0.25">
      <c r="H32258" s="1"/>
    </row>
    <row r="32259" spans="8:8" x14ac:dyDescent="0.25">
      <c r="H32259" s="1"/>
    </row>
    <row r="32260" spans="8:8" x14ac:dyDescent="0.25">
      <c r="H32260" s="1"/>
    </row>
    <row r="32261" spans="8:8" x14ac:dyDescent="0.25">
      <c r="H32261" s="1"/>
    </row>
    <row r="32262" spans="8:8" x14ac:dyDescent="0.25">
      <c r="H32262" s="1"/>
    </row>
    <row r="32263" spans="8:8" x14ac:dyDescent="0.25">
      <c r="H32263" s="1"/>
    </row>
    <row r="32264" spans="8:8" x14ac:dyDescent="0.25">
      <c r="H32264" s="1"/>
    </row>
    <row r="32265" spans="8:8" x14ac:dyDescent="0.25">
      <c r="H32265" s="1"/>
    </row>
    <row r="32266" spans="8:8" x14ac:dyDescent="0.25">
      <c r="H32266" s="1"/>
    </row>
    <row r="32267" spans="8:8" x14ac:dyDescent="0.25">
      <c r="H32267" s="1"/>
    </row>
    <row r="32268" spans="8:8" x14ac:dyDescent="0.25">
      <c r="H32268" s="1"/>
    </row>
    <row r="32269" spans="8:8" x14ac:dyDescent="0.25">
      <c r="H32269" s="1"/>
    </row>
    <row r="32270" spans="8:8" x14ac:dyDescent="0.25">
      <c r="H32270" s="1"/>
    </row>
    <row r="32271" spans="8:8" x14ac:dyDescent="0.25">
      <c r="H32271" s="1"/>
    </row>
    <row r="32272" spans="8:8" x14ac:dyDescent="0.25">
      <c r="H32272" s="1"/>
    </row>
    <row r="32273" spans="8:8" x14ac:dyDescent="0.25">
      <c r="H32273" s="1"/>
    </row>
    <row r="32274" spans="8:8" x14ac:dyDescent="0.25">
      <c r="H32274" s="1"/>
    </row>
    <row r="32275" spans="8:8" x14ac:dyDescent="0.25">
      <c r="H32275" s="1"/>
    </row>
    <row r="32276" spans="8:8" x14ac:dyDescent="0.25">
      <c r="H32276" s="1"/>
    </row>
    <row r="32277" spans="8:8" x14ac:dyDescent="0.25">
      <c r="H32277" s="1"/>
    </row>
    <row r="32278" spans="8:8" x14ac:dyDescent="0.25">
      <c r="H32278" s="1"/>
    </row>
    <row r="32279" spans="8:8" x14ac:dyDescent="0.25">
      <c r="H32279" s="1"/>
    </row>
    <row r="32280" spans="8:8" x14ac:dyDescent="0.25">
      <c r="H32280" s="1"/>
    </row>
    <row r="32281" spans="8:8" x14ac:dyDescent="0.25">
      <c r="H32281" s="1"/>
    </row>
    <row r="32282" spans="8:8" x14ac:dyDescent="0.25">
      <c r="H32282" s="1"/>
    </row>
    <row r="32283" spans="8:8" x14ac:dyDescent="0.25">
      <c r="H32283" s="1"/>
    </row>
    <row r="32284" spans="8:8" x14ac:dyDescent="0.25">
      <c r="H32284" s="1"/>
    </row>
    <row r="32285" spans="8:8" x14ac:dyDescent="0.25">
      <c r="H32285" s="1"/>
    </row>
    <row r="32286" spans="8:8" x14ac:dyDescent="0.25">
      <c r="H32286" s="1"/>
    </row>
    <row r="32287" spans="8:8" x14ac:dyDescent="0.25">
      <c r="H32287" s="1"/>
    </row>
    <row r="32288" spans="8:8" x14ac:dyDescent="0.25">
      <c r="H32288" s="1"/>
    </row>
    <row r="32289" spans="8:8" x14ac:dyDescent="0.25">
      <c r="H32289" s="1"/>
    </row>
    <row r="32290" spans="8:8" x14ac:dyDescent="0.25">
      <c r="H32290" s="1"/>
    </row>
    <row r="32291" spans="8:8" x14ac:dyDescent="0.25">
      <c r="H32291" s="1"/>
    </row>
    <row r="32292" spans="8:8" x14ac:dyDescent="0.25">
      <c r="H32292" s="1"/>
    </row>
    <row r="32293" spans="8:8" x14ac:dyDescent="0.25">
      <c r="H32293" s="1"/>
    </row>
    <row r="32294" spans="8:8" x14ac:dyDescent="0.25">
      <c r="H32294" s="1"/>
    </row>
    <row r="32295" spans="8:8" x14ac:dyDescent="0.25">
      <c r="H32295" s="1"/>
    </row>
    <row r="32296" spans="8:8" x14ac:dyDescent="0.25">
      <c r="H32296" s="1"/>
    </row>
    <row r="32297" spans="8:8" x14ac:dyDescent="0.25">
      <c r="H32297" s="1"/>
    </row>
    <row r="32298" spans="8:8" x14ac:dyDescent="0.25">
      <c r="H32298" s="1"/>
    </row>
    <row r="32299" spans="8:8" x14ac:dyDescent="0.25">
      <c r="H32299" s="1"/>
    </row>
    <row r="32300" spans="8:8" x14ac:dyDescent="0.25">
      <c r="H32300" s="1"/>
    </row>
    <row r="32301" spans="8:8" x14ac:dyDescent="0.25">
      <c r="H32301" s="1"/>
    </row>
    <row r="32302" spans="8:8" x14ac:dyDescent="0.25">
      <c r="H32302" s="1"/>
    </row>
    <row r="32303" spans="8:8" x14ac:dyDescent="0.25">
      <c r="H32303" s="1"/>
    </row>
    <row r="32304" spans="8:8" x14ac:dyDescent="0.25">
      <c r="H32304" s="1"/>
    </row>
    <row r="32305" spans="8:8" x14ac:dyDescent="0.25">
      <c r="H32305" s="1"/>
    </row>
    <row r="32306" spans="8:8" x14ac:dyDescent="0.25">
      <c r="H32306" s="1"/>
    </row>
    <row r="32307" spans="8:8" x14ac:dyDescent="0.25">
      <c r="H32307" s="1"/>
    </row>
    <row r="32308" spans="8:8" x14ac:dyDescent="0.25">
      <c r="H32308" s="1"/>
    </row>
    <row r="32309" spans="8:8" x14ac:dyDescent="0.25">
      <c r="H32309" s="1"/>
    </row>
    <row r="32310" spans="8:8" x14ac:dyDescent="0.25">
      <c r="H32310" s="1"/>
    </row>
    <row r="32311" spans="8:8" x14ac:dyDescent="0.25">
      <c r="H32311" s="1"/>
    </row>
    <row r="32312" spans="8:8" x14ac:dyDescent="0.25">
      <c r="H32312" s="1"/>
    </row>
    <row r="32313" spans="8:8" x14ac:dyDescent="0.25">
      <c r="H32313" s="1"/>
    </row>
    <row r="32314" spans="8:8" x14ac:dyDescent="0.25">
      <c r="H32314" s="1"/>
    </row>
    <row r="32315" spans="8:8" x14ac:dyDescent="0.25">
      <c r="H32315" s="1"/>
    </row>
    <row r="32316" spans="8:8" x14ac:dyDescent="0.25">
      <c r="H32316" s="1"/>
    </row>
    <row r="32317" spans="8:8" x14ac:dyDescent="0.25">
      <c r="H32317" s="1"/>
    </row>
    <row r="32318" spans="8:8" x14ac:dyDescent="0.25">
      <c r="H32318" s="1"/>
    </row>
    <row r="32319" spans="8:8" x14ac:dyDescent="0.25">
      <c r="H32319" s="1"/>
    </row>
    <row r="32320" spans="8:8" x14ac:dyDescent="0.25">
      <c r="H32320" s="1"/>
    </row>
    <row r="32321" spans="8:8" x14ac:dyDescent="0.25">
      <c r="H32321" s="1"/>
    </row>
    <row r="32322" spans="8:8" x14ac:dyDescent="0.25">
      <c r="H32322" s="1"/>
    </row>
    <row r="32323" spans="8:8" x14ac:dyDescent="0.25">
      <c r="H32323" s="1"/>
    </row>
    <row r="32324" spans="8:8" x14ac:dyDescent="0.25">
      <c r="H32324" s="1"/>
    </row>
    <row r="32325" spans="8:8" x14ac:dyDescent="0.25">
      <c r="H32325" s="1"/>
    </row>
    <row r="32326" spans="8:8" x14ac:dyDescent="0.25">
      <c r="H32326" s="1"/>
    </row>
    <row r="32327" spans="8:8" x14ac:dyDescent="0.25">
      <c r="H32327" s="1"/>
    </row>
    <row r="32328" spans="8:8" x14ac:dyDescent="0.25">
      <c r="H32328" s="1"/>
    </row>
    <row r="32329" spans="8:8" x14ac:dyDescent="0.25">
      <c r="H32329" s="1"/>
    </row>
    <row r="32330" spans="8:8" x14ac:dyDescent="0.25">
      <c r="H32330" s="1"/>
    </row>
    <row r="32331" spans="8:8" x14ac:dyDescent="0.25">
      <c r="H32331" s="1"/>
    </row>
    <row r="32332" spans="8:8" x14ac:dyDescent="0.25">
      <c r="H32332" s="1"/>
    </row>
    <row r="32333" spans="8:8" x14ac:dyDescent="0.25">
      <c r="H32333" s="1"/>
    </row>
    <row r="32334" spans="8:8" x14ac:dyDescent="0.25">
      <c r="H32334" s="1"/>
    </row>
    <row r="32335" spans="8:8" x14ac:dyDescent="0.25">
      <c r="H32335" s="1"/>
    </row>
    <row r="32336" spans="8:8" x14ac:dyDescent="0.25">
      <c r="H32336" s="1"/>
    </row>
    <row r="32337" spans="8:8" x14ac:dyDescent="0.25">
      <c r="H32337" s="1"/>
    </row>
    <row r="32338" spans="8:8" x14ac:dyDescent="0.25">
      <c r="H32338" s="1"/>
    </row>
    <row r="32339" spans="8:8" x14ac:dyDescent="0.25">
      <c r="H32339" s="1"/>
    </row>
    <row r="32340" spans="8:8" x14ac:dyDescent="0.25">
      <c r="H32340" s="1"/>
    </row>
    <row r="32341" spans="8:8" x14ac:dyDescent="0.25">
      <c r="H32341" s="1"/>
    </row>
    <row r="32342" spans="8:8" x14ac:dyDescent="0.25">
      <c r="H32342" s="1"/>
    </row>
    <row r="32343" spans="8:8" x14ac:dyDescent="0.25">
      <c r="H32343" s="1"/>
    </row>
    <row r="32344" spans="8:8" x14ac:dyDescent="0.25">
      <c r="H32344" s="1"/>
    </row>
    <row r="32345" spans="8:8" x14ac:dyDescent="0.25">
      <c r="H32345" s="1"/>
    </row>
    <row r="32346" spans="8:8" x14ac:dyDescent="0.25">
      <c r="H32346" s="1"/>
    </row>
    <row r="32347" spans="8:8" x14ac:dyDescent="0.25">
      <c r="H32347" s="1"/>
    </row>
    <row r="32348" spans="8:8" x14ac:dyDescent="0.25">
      <c r="H32348" s="1"/>
    </row>
    <row r="32349" spans="8:8" x14ac:dyDescent="0.25">
      <c r="H32349" s="1"/>
    </row>
    <row r="32350" spans="8:8" x14ac:dyDescent="0.25">
      <c r="H32350" s="1"/>
    </row>
    <row r="32351" spans="8:8" x14ac:dyDescent="0.25">
      <c r="H32351" s="1"/>
    </row>
    <row r="32352" spans="8:8" x14ac:dyDescent="0.25">
      <c r="H32352" s="1"/>
    </row>
    <row r="32353" spans="8:8" x14ac:dyDescent="0.25">
      <c r="H32353" s="1"/>
    </row>
    <row r="32354" spans="8:8" x14ac:dyDescent="0.25">
      <c r="H32354" s="1"/>
    </row>
    <row r="32355" spans="8:8" x14ac:dyDescent="0.25">
      <c r="H32355" s="1"/>
    </row>
    <row r="32356" spans="8:8" x14ac:dyDescent="0.25">
      <c r="H32356" s="1"/>
    </row>
    <row r="32357" spans="8:8" x14ac:dyDescent="0.25">
      <c r="H32357" s="1"/>
    </row>
    <row r="32358" spans="8:8" x14ac:dyDescent="0.25">
      <c r="H32358" s="1"/>
    </row>
    <row r="32359" spans="8:8" x14ac:dyDescent="0.25">
      <c r="H32359" s="1"/>
    </row>
    <row r="32360" spans="8:8" x14ac:dyDescent="0.25">
      <c r="H32360" s="1"/>
    </row>
    <row r="32361" spans="8:8" x14ac:dyDescent="0.25">
      <c r="H32361" s="1"/>
    </row>
    <row r="32362" spans="8:8" x14ac:dyDescent="0.25">
      <c r="H32362" s="1"/>
    </row>
    <row r="32363" spans="8:8" x14ac:dyDescent="0.25">
      <c r="H32363" s="1"/>
    </row>
    <row r="32364" spans="8:8" x14ac:dyDescent="0.25">
      <c r="H32364" s="1"/>
    </row>
    <row r="32365" spans="8:8" x14ac:dyDescent="0.25">
      <c r="H32365" s="1"/>
    </row>
    <row r="32366" spans="8:8" x14ac:dyDescent="0.25">
      <c r="H32366" s="1"/>
    </row>
    <row r="32367" spans="8:8" x14ac:dyDescent="0.25">
      <c r="H32367" s="1"/>
    </row>
    <row r="32368" spans="8:8" x14ac:dyDescent="0.25">
      <c r="H32368" s="1"/>
    </row>
    <row r="32369" spans="8:8" x14ac:dyDescent="0.25">
      <c r="H32369" s="1"/>
    </row>
    <row r="32370" spans="8:8" x14ac:dyDescent="0.25">
      <c r="H32370" s="1"/>
    </row>
    <row r="32371" spans="8:8" x14ac:dyDescent="0.25">
      <c r="H32371" s="1"/>
    </row>
    <row r="32372" spans="8:8" x14ac:dyDescent="0.25">
      <c r="H32372" s="1"/>
    </row>
    <row r="32373" spans="8:8" x14ac:dyDescent="0.25">
      <c r="H32373" s="1"/>
    </row>
    <row r="32374" spans="8:8" x14ac:dyDescent="0.25">
      <c r="H32374" s="1"/>
    </row>
    <row r="32375" spans="8:8" x14ac:dyDescent="0.25">
      <c r="H32375" s="1"/>
    </row>
    <row r="32376" spans="8:8" x14ac:dyDescent="0.25">
      <c r="H32376" s="1"/>
    </row>
    <row r="32377" spans="8:8" x14ac:dyDescent="0.25">
      <c r="H32377" s="1"/>
    </row>
    <row r="32378" spans="8:8" x14ac:dyDescent="0.25">
      <c r="H32378" s="1"/>
    </row>
    <row r="32379" spans="8:8" x14ac:dyDescent="0.25">
      <c r="H32379" s="1"/>
    </row>
    <row r="32380" spans="8:8" x14ac:dyDescent="0.25">
      <c r="H32380" s="1"/>
    </row>
    <row r="32381" spans="8:8" x14ac:dyDescent="0.25">
      <c r="H32381" s="1"/>
    </row>
    <row r="32382" spans="8:8" x14ac:dyDescent="0.25">
      <c r="H32382" s="1"/>
    </row>
    <row r="32383" spans="8:8" x14ac:dyDescent="0.25">
      <c r="H32383" s="1"/>
    </row>
    <row r="32384" spans="8:8" x14ac:dyDescent="0.25">
      <c r="H32384" s="1"/>
    </row>
    <row r="32385" spans="8:8" x14ac:dyDescent="0.25">
      <c r="H32385" s="1"/>
    </row>
    <row r="32386" spans="8:8" x14ac:dyDescent="0.25">
      <c r="H32386" s="1"/>
    </row>
    <row r="32387" spans="8:8" x14ac:dyDescent="0.25">
      <c r="H32387" s="1"/>
    </row>
    <row r="32388" spans="8:8" x14ac:dyDescent="0.25">
      <c r="H32388" s="1"/>
    </row>
    <row r="32389" spans="8:8" x14ac:dyDescent="0.25">
      <c r="H32389" s="1"/>
    </row>
    <row r="32390" spans="8:8" x14ac:dyDescent="0.25">
      <c r="H32390" s="1"/>
    </row>
    <row r="32391" spans="8:8" x14ac:dyDescent="0.25">
      <c r="H32391" s="1"/>
    </row>
    <row r="32392" spans="8:8" x14ac:dyDescent="0.25">
      <c r="H32392" s="1"/>
    </row>
    <row r="32393" spans="8:8" x14ac:dyDescent="0.25">
      <c r="H32393" s="1"/>
    </row>
    <row r="32394" spans="8:8" x14ac:dyDescent="0.25">
      <c r="H32394" s="1"/>
    </row>
    <row r="32395" spans="8:8" x14ac:dyDescent="0.25">
      <c r="H32395" s="1"/>
    </row>
    <row r="32396" spans="8:8" x14ac:dyDescent="0.25">
      <c r="H32396" s="1"/>
    </row>
    <row r="32397" spans="8:8" x14ac:dyDescent="0.25">
      <c r="H32397" s="1"/>
    </row>
    <row r="32398" spans="8:8" x14ac:dyDescent="0.25">
      <c r="H32398" s="1"/>
    </row>
    <row r="32399" spans="8:8" x14ac:dyDescent="0.25">
      <c r="H32399" s="1"/>
    </row>
    <row r="32400" spans="8:8" x14ac:dyDescent="0.25">
      <c r="H32400" s="1"/>
    </row>
    <row r="32401" spans="8:8" x14ac:dyDescent="0.25">
      <c r="H32401" s="1"/>
    </row>
    <row r="32402" spans="8:8" x14ac:dyDescent="0.25">
      <c r="H32402" s="1"/>
    </row>
    <row r="32403" spans="8:8" x14ac:dyDescent="0.25">
      <c r="H32403" s="1"/>
    </row>
    <row r="32404" spans="8:8" x14ac:dyDescent="0.25">
      <c r="H32404" s="1"/>
    </row>
    <row r="32405" spans="8:8" x14ac:dyDescent="0.25">
      <c r="H32405" s="1"/>
    </row>
    <row r="32406" spans="8:8" x14ac:dyDescent="0.25">
      <c r="H32406" s="1"/>
    </row>
    <row r="32407" spans="8:8" x14ac:dyDescent="0.25">
      <c r="H32407" s="1"/>
    </row>
    <row r="32408" spans="8:8" x14ac:dyDescent="0.25">
      <c r="H32408" s="1"/>
    </row>
    <row r="32409" spans="8:8" x14ac:dyDescent="0.25">
      <c r="H32409" s="1"/>
    </row>
    <row r="32410" spans="8:8" x14ac:dyDescent="0.25">
      <c r="H32410" s="1"/>
    </row>
    <row r="32411" spans="8:8" x14ac:dyDescent="0.25">
      <c r="H32411" s="1"/>
    </row>
    <row r="32412" spans="8:8" x14ac:dyDescent="0.25">
      <c r="H32412" s="1"/>
    </row>
    <row r="32413" spans="8:8" x14ac:dyDescent="0.25">
      <c r="H32413" s="1"/>
    </row>
    <row r="32414" spans="8:8" x14ac:dyDescent="0.25">
      <c r="H32414" s="1"/>
    </row>
    <row r="32415" spans="8:8" x14ac:dyDescent="0.25">
      <c r="H32415" s="1"/>
    </row>
    <row r="32416" spans="8:8" x14ac:dyDescent="0.25">
      <c r="H32416" s="1"/>
    </row>
    <row r="32417" spans="8:8" x14ac:dyDescent="0.25">
      <c r="H32417" s="1"/>
    </row>
    <row r="32418" spans="8:8" x14ac:dyDescent="0.25">
      <c r="H32418" s="1"/>
    </row>
    <row r="32419" spans="8:8" x14ac:dyDescent="0.25">
      <c r="H32419" s="1"/>
    </row>
    <row r="32420" spans="8:8" x14ac:dyDescent="0.25">
      <c r="H32420" s="1"/>
    </row>
    <row r="32421" spans="8:8" x14ac:dyDescent="0.25">
      <c r="H32421" s="1"/>
    </row>
    <row r="32422" spans="8:8" x14ac:dyDescent="0.25">
      <c r="H32422" s="1"/>
    </row>
    <row r="32423" spans="8:8" x14ac:dyDescent="0.25">
      <c r="H32423" s="1"/>
    </row>
    <row r="32424" spans="8:8" x14ac:dyDescent="0.25">
      <c r="H32424" s="1"/>
    </row>
    <row r="32425" spans="8:8" x14ac:dyDescent="0.25">
      <c r="H32425" s="1"/>
    </row>
    <row r="32426" spans="8:8" x14ac:dyDescent="0.25">
      <c r="H32426" s="1"/>
    </row>
    <row r="32427" spans="8:8" x14ac:dyDescent="0.25">
      <c r="H32427" s="1"/>
    </row>
    <row r="32428" spans="8:8" x14ac:dyDescent="0.25">
      <c r="H32428" s="1"/>
    </row>
    <row r="32429" spans="8:8" x14ac:dyDescent="0.25">
      <c r="H32429" s="1"/>
    </row>
    <row r="32430" spans="8:8" x14ac:dyDescent="0.25">
      <c r="H32430" s="1"/>
    </row>
    <row r="32431" spans="8:8" x14ac:dyDescent="0.25">
      <c r="H32431" s="1"/>
    </row>
    <row r="32432" spans="8:8" x14ac:dyDescent="0.25">
      <c r="H32432" s="1"/>
    </row>
    <row r="32433" spans="8:8" x14ac:dyDescent="0.25">
      <c r="H32433" s="1"/>
    </row>
    <row r="32434" spans="8:8" x14ac:dyDescent="0.25">
      <c r="H32434" s="1"/>
    </row>
    <row r="32435" spans="8:8" x14ac:dyDescent="0.25">
      <c r="H32435" s="1"/>
    </row>
    <row r="32436" spans="8:8" x14ac:dyDescent="0.25">
      <c r="H32436" s="1"/>
    </row>
    <row r="32437" spans="8:8" x14ac:dyDescent="0.25">
      <c r="H32437" s="1"/>
    </row>
    <row r="32438" spans="8:8" x14ac:dyDescent="0.25">
      <c r="H32438" s="1"/>
    </row>
    <row r="32439" spans="8:8" x14ac:dyDescent="0.25">
      <c r="H32439" s="1"/>
    </row>
    <row r="32440" spans="8:8" x14ac:dyDescent="0.25">
      <c r="H32440" s="1"/>
    </row>
    <row r="32441" spans="8:8" x14ac:dyDescent="0.25">
      <c r="H32441" s="1"/>
    </row>
    <row r="32442" spans="8:8" x14ac:dyDescent="0.25">
      <c r="H32442" s="1"/>
    </row>
    <row r="32443" spans="8:8" x14ac:dyDescent="0.25">
      <c r="H32443" s="1"/>
    </row>
    <row r="32444" spans="8:8" x14ac:dyDescent="0.25">
      <c r="H32444" s="1"/>
    </row>
    <row r="32445" spans="8:8" x14ac:dyDescent="0.25">
      <c r="H32445" s="1"/>
    </row>
    <row r="32446" spans="8:8" x14ac:dyDescent="0.25">
      <c r="H32446" s="1"/>
    </row>
    <row r="32447" spans="8:8" x14ac:dyDescent="0.25">
      <c r="H32447" s="1"/>
    </row>
    <row r="32448" spans="8:8" x14ac:dyDescent="0.25">
      <c r="H32448" s="1"/>
    </row>
    <row r="32449" spans="8:8" x14ac:dyDescent="0.25">
      <c r="H32449" s="1"/>
    </row>
    <row r="32450" spans="8:8" x14ac:dyDescent="0.25">
      <c r="H32450" s="1"/>
    </row>
    <row r="32451" spans="8:8" x14ac:dyDescent="0.25">
      <c r="H32451" s="1"/>
    </row>
    <row r="32452" spans="8:8" x14ac:dyDescent="0.25">
      <c r="H32452" s="1"/>
    </row>
    <row r="32453" spans="8:8" x14ac:dyDescent="0.25">
      <c r="H32453" s="1"/>
    </row>
    <row r="32454" spans="8:8" x14ac:dyDescent="0.25">
      <c r="H32454" s="1"/>
    </row>
    <row r="32455" spans="8:8" x14ac:dyDescent="0.25">
      <c r="H32455" s="1"/>
    </row>
    <row r="32456" spans="8:8" x14ac:dyDescent="0.25">
      <c r="H32456" s="1"/>
    </row>
    <row r="32457" spans="8:8" x14ac:dyDescent="0.25">
      <c r="H32457" s="1"/>
    </row>
    <row r="32458" spans="8:8" x14ac:dyDescent="0.25">
      <c r="H32458" s="1"/>
    </row>
    <row r="32459" spans="8:8" x14ac:dyDescent="0.25">
      <c r="H32459" s="1"/>
    </row>
    <row r="32460" spans="8:8" x14ac:dyDescent="0.25">
      <c r="H32460" s="1"/>
    </row>
    <row r="32461" spans="8:8" x14ac:dyDescent="0.25">
      <c r="H32461" s="1"/>
    </row>
    <row r="32462" spans="8:8" x14ac:dyDescent="0.25">
      <c r="H32462" s="1"/>
    </row>
    <row r="32463" spans="8:8" x14ac:dyDescent="0.25">
      <c r="H32463" s="1"/>
    </row>
    <row r="32464" spans="8:8" x14ac:dyDescent="0.25">
      <c r="H32464" s="1"/>
    </row>
    <row r="32465" spans="8:8" x14ac:dyDescent="0.25">
      <c r="H32465" s="1"/>
    </row>
    <row r="32466" spans="8:8" x14ac:dyDescent="0.25">
      <c r="H32466" s="1"/>
    </row>
    <row r="32467" spans="8:8" x14ac:dyDescent="0.25">
      <c r="H32467" s="1"/>
    </row>
    <row r="32468" spans="8:8" x14ac:dyDescent="0.25">
      <c r="H32468" s="1"/>
    </row>
    <row r="32469" spans="8:8" x14ac:dyDescent="0.25">
      <c r="H32469" s="1"/>
    </row>
    <row r="32470" spans="8:8" x14ac:dyDescent="0.25">
      <c r="H32470" s="1"/>
    </row>
    <row r="32471" spans="8:8" x14ac:dyDescent="0.25">
      <c r="H32471" s="1"/>
    </row>
    <row r="32472" spans="8:8" x14ac:dyDescent="0.25">
      <c r="H32472" s="1"/>
    </row>
    <row r="32473" spans="8:8" x14ac:dyDescent="0.25">
      <c r="H32473" s="1"/>
    </row>
    <row r="32474" spans="8:8" x14ac:dyDescent="0.25">
      <c r="H32474" s="1"/>
    </row>
    <row r="32475" spans="8:8" x14ac:dyDescent="0.25">
      <c r="H32475" s="1"/>
    </row>
    <row r="32476" spans="8:8" x14ac:dyDescent="0.25">
      <c r="H32476" s="1"/>
    </row>
    <row r="32477" spans="8:8" x14ac:dyDescent="0.25">
      <c r="H32477" s="1"/>
    </row>
    <row r="32478" spans="8:8" x14ac:dyDescent="0.25">
      <c r="H32478" s="1"/>
    </row>
    <row r="32479" spans="8:8" x14ac:dyDescent="0.25">
      <c r="H32479" s="1"/>
    </row>
    <row r="32480" spans="8:8" x14ac:dyDescent="0.25">
      <c r="H32480" s="1"/>
    </row>
    <row r="32481" spans="8:8" x14ac:dyDescent="0.25">
      <c r="H32481" s="1"/>
    </row>
    <row r="32482" spans="8:8" x14ac:dyDescent="0.25">
      <c r="H32482" s="1"/>
    </row>
    <row r="32483" spans="8:8" x14ac:dyDescent="0.25">
      <c r="H32483" s="1"/>
    </row>
    <row r="32484" spans="8:8" x14ac:dyDescent="0.25">
      <c r="H32484" s="1"/>
    </row>
    <row r="32485" spans="8:8" x14ac:dyDescent="0.25">
      <c r="H32485" s="1"/>
    </row>
    <row r="32486" spans="8:8" x14ac:dyDescent="0.25">
      <c r="H32486" s="1"/>
    </row>
    <row r="32487" spans="8:8" x14ac:dyDescent="0.25">
      <c r="H32487" s="1"/>
    </row>
    <row r="32488" spans="8:8" x14ac:dyDescent="0.25">
      <c r="H32488" s="1"/>
    </row>
    <row r="32489" spans="8:8" x14ac:dyDescent="0.25">
      <c r="H32489" s="1"/>
    </row>
    <row r="32490" spans="8:8" x14ac:dyDescent="0.25">
      <c r="H32490" s="1"/>
    </row>
    <row r="32491" spans="8:8" x14ac:dyDescent="0.25">
      <c r="H32491" s="1"/>
    </row>
    <row r="32492" spans="8:8" x14ac:dyDescent="0.25">
      <c r="H32492" s="1"/>
    </row>
    <row r="32493" spans="8:8" x14ac:dyDescent="0.25">
      <c r="H32493" s="1"/>
    </row>
    <row r="32494" spans="8:8" x14ac:dyDescent="0.25">
      <c r="H32494" s="1"/>
    </row>
    <row r="32495" spans="8:8" x14ac:dyDescent="0.25">
      <c r="H32495" s="1"/>
    </row>
    <row r="32496" spans="8:8" x14ac:dyDescent="0.25">
      <c r="H32496" s="1"/>
    </row>
    <row r="32497" spans="8:8" x14ac:dyDescent="0.25">
      <c r="H32497" s="1"/>
    </row>
    <row r="32498" spans="8:8" x14ac:dyDescent="0.25">
      <c r="H32498" s="1"/>
    </row>
    <row r="32499" spans="8:8" x14ac:dyDescent="0.25">
      <c r="H32499" s="1"/>
    </row>
    <row r="32500" spans="8:8" x14ac:dyDescent="0.25">
      <c r="H32500" s="1"/>
    </row>
    <row r="32501" spans="8:8" x14ac:dyDescent="0.25">
      <c r="H32501" s="1"/>
    </row>
    <row r="32502" spans="8:8" x14ac:dyDescent="0.25">
      <c r="H32502" s="1"/>
    </row>
    <row r="32503" spans="8:8" x14ac:dyDescent="0.25">
      <c r="H32503" s="1"/>
    </row>
    <row r="32504" spans="8:8" x14ac:dyDescent="0.25">
      <c r="H32504" s="1"/>
    </row>
    <row r="32505" spans="8:8" x14ac:dyDescent="0.25">
      <c r="H32505" s="1"/>
    </row>
    <row r="32506" spans="8:8" x14ac:dyDescent="0.25">
      <c r="H32506" s="1"/>
    </row>
    <row r="32507" spans="8:8" x14ac:dyDescent="0.25">
      <c r="H32507" s="1"/>
    </row>
    <row r="32508" spans="8:8" x14ac:dyDescent="0.25">
      <c r="H32508" s="1"/>
    </row>
    <row r="32509" spans="8:8" x14ac:dyDescent="0.25">
      <c r="H32509" s="1"/>
    </row>
    <row r="32510" spans="8:8" x14ac:dyDescent="0.25">
      <c r="H32510" s="1"/>
    </row>
    <row r="32511" spans="8:8" x14ac:dyDescent="0.25">
      <c r="H32511" s="1"/>
    </row>
    <row r="32512" spans="8:8" x14ac:dyDescent="0.25">
      <c r="H32512" s="1"/>
    </row>
    <row r="32513" spans="8:8" x14ac:dyDescent="0.25">
      <c r="H32513" s="1"/>
    </row>
    <row r="32514" spans="8:8" x14ac:dyDescent="0.25">
      <c r="H32514" s="1"/>
    </row>
    <row r="32515" spans="8:8" x14ac:dyDescent="0.25">
      <c r="H32515" s="1"/>
    </row>
    <row r="32516" spans="8:8" x14ac:dyDescent="0.25">
      <c r="H32516" s="1"/>
    </row>
    <row r="32517" spans="8:8" x14ac:dyDescent="0.25">
      <c r="H32517" s="1"/>
    </row>
    <row r="32518" spans="8:8" x14ac:dyDescent="0.25">
      <c r="H32518" s="1"/>
    </row>
    <row r="32519" spans="8:8" x14ac:dyDescent="0.25">
      <c r="H32519" s="1"/>
    </row>
    <row r="32520" spans="8:8" x14ac:dyDescent="0.25">
      <c r="H32520" s="1"/>
    </row>
    <row r="32521" spans="8:8" x14ac:dyDescent="0.25">
      <c r="H32521" s="1"/>
    </row>
    <row r="32522" spans="8:8" x14ac:dyDescent="0.25">
      <c r="H32522" s="1"/>
    </row>
    <row r="32523" spans="8:8" x14ac:dyDescent="0.25">
      <c r="H32523" s="1"/>
    </row>
    <row r="32524" spans="8:8" x14ac:dyDescent="0.25">
      <c r="H32524" s="1"/>
    </row>
    <row r="32525" spans="8:8" x14ac:dyDescent="0.25">
      <c r="H32525" s="1"/>
    </row>
    <row r="32526" spans="8:8" x14ac:dyDescent="0.25">
      <c r="H32526" s="1"/>
    </row>
    <row r="32527" spans="8:8" x14ac:dyDescent="0.25">
      <c r="H32527" s="1"/>
    </row>
    <row r="32528" spans="8:8" x14ac:dyDescent="0.25">
      <c r="H32528" s="1"/>
    </row>
    <row r="32529" spans="8:8" x14ac:dyDescent="0.25">
      <c r="H32529" s="1"/>
    </row>
    <row r="32530" spans="8:8" x14ac:dyDescent="0.25">
      <c r="H32530" s="1"/>
    </row>
    <row r="32531" spans="8:8" x14ac:dyDescent="0.25">
      <c r="H32531" s="1"/>
    </row>
    <row r="32532" spans="8:8" x14ac:dyDescent="0.25">
      <c r="H32532" s="1"/>
    </row>
    <row r="32533" spans="8:8" x14ac:dyDescent="0.25">
      <c r="H32533" s="1"/>
    </row>
    <row r="32534" spans="8:8" x14ac:dyDescent="0.25">
      <c r="H32534" s="1"/>
    </row>
    <row r="32535" spans="8:8" x14ac:dyDescent="0.25">
      <c r="H32535" s="1"/>
    </row>
    <row r="32536" spans="8:8" x14ac:dyDescent="0.25">
      <c r="H32536" s="1"/>
    </row>
    <row r="32537" spans="8:8" x14ac:dyDescent="0.25">
      <c r="H32537" s="1"/>
    </row>
    <row r="32538" spans="8:8" x14ac:dyDescent="0.25">
      <c r="H32538" s="1"/>
    </row>
    <row r="32539" spans="8:8" x14ac:dyDescent="0.25">
      <c r="H32539" s="1"/>
    </row>
    <row r="32540" spans="8:8" x14ac:dyDescent="0.25">
      <c r="H32540" s="1"/>
    </row>
    <row r="32541" spans="8:8" x14ac:dyDescent="0.25">
      <c r="H32541" s="1"/>
    </row>
    <row r="32542" spans="8:8" x14ac:dyDescent="0.25">
      <c r="H32542" s="1"/>
    </row>
    <row r="32543" spans="8:8" x14ac:dyDescent="0.25">
      <c r="H32543" s="1"/>
    </row>
    <row r="32544" spans="8:8" x14ac:dyDescent="0.25">
      <c r="H32544" s="1"/>
    </row>
    <row r="32545" spans="8:8" x14ac:dyDescent="0.25">
      <c r="H32545" s="1"/>
    </row>
    <row r="32546" spans="8:8" x14ac:dyDescent="0.25">
      <c r="H32546" s="1"/>
    </row>
    <row r="32547" spans="8:8" x14ac:dyDescent="0.25">
      <c r="H32547" s="1"/>
    </row>
    <row r="32548" spans="8:8" x14ac:dyDescent="0.25">
      <c r="H32548" s="1"/>
    </row>
    <row r="32549" spans="8:8" x14ac:dyDescent="0.25">
      <c r="H32549" s="1"/>
    </row>
    <row r="32550" spans="8:8" x14ac:dyDescent="0.25">
      <c r="H32550" s="1"/>
    </row>
    <row r="32551" spans="8:8" x14ac:dyDescent="0.25">
      <c r="H32551" s="1"/>
    </row>
    <row r="32552" spans="8:8" x14ac:dyDescent="0.25">
      <c r="H32552" s="1"/>
    </row>
    <row r="32553" spans="8:8" x14ac:dyDescent="0.25">
      <c r="H32553" s="1"/>
    </row>
    <row r="32554" spans="8:8" x14ac:dyDescent="0.25">
      <c r="H32554" s="1"/>
    </row>
    <row r="32555" spans="8:8" x14ac:dyDescent="0.25">
      <c r="H32555" s="1"/>
    </row>
    <row r="32556" spans="8:8" x14ac:dyDescent="0.25">
      <c r="H32556" s="1"/>
    </row>
    <row r="32557" spans="8:8" x14ac:dyDescent="0.25">
      <c r="H32557" s="1"/>
    </row>
    <row r="32558" spans="8:8" x14ac:dyDescent="0.25">
      <c r="H32558" s="1"/>
    </row>
    <row r="32559" spans="8:8" x14ac:dyDescent="0.25">
      <c r="H32559" s="1"/>
    </row>
    <row r="32560" spans="8:8" x14ac:dyDescent="0.25">
      <c r="H32560" s="1"/>
    </row>
    <row r="32561" spans="8:8" x14ac:dyDescent="0.25">
      <c r="H32561" s="1"/>
    </row>
    <row r="32562" spans="8:8" x14ac:dyDescent="0.25">
      <c r="H32562" s="1"/>
    </row>
    <row r="32563" spans="8:8" x14ac:dyDescent="0.25">
      <c r="H32563" s="1"/>
    </row>
    <row r="32564" spans="8:8" x14ac:dyDescent="0.25">
      <c r="H32564" s="1"/>
    </row>
    <row r="32565" spans="8:8" x14ac:dyDescent="0.25">
      <c r="H32565" s="1"/>
    </row>
    <row r="32566" spans="8:8" x14ac:dyDescent="0.25">
      <c r="H32566" s="1"/>
    </row>
    <row r="32567" spans="8:8" x14ac:dyDescent="0.25">
      <c r="H32567" s="1"/>
    </row>
    <row r="32568" spans="8:8" x14ac:dyDescent="0.25">
      <c r="H32568" s="1"/>
    </row>
    <row r="32569" spans="8:8" x14ac:dyDescent="0.25">
      <c r="H32569" s="1"/>
    </row>
    <row r="32570" spans="8:8" x14ac:dyDescent="0.25">
      <c r="H32570" s="1"/>
    </row>
    <row r="32571" spans="8:8" x14ac:dyDescent="0.25">
      <c r="H32571" s="1"/>
    </row>
    <row r="32572" spans="8:8" x14ac:dyDescent="0.25">
      <c r="H32572" s="1"/>
    </row>
    <row r="32573" spans="8:8" x14ac:dyDescent="0.25">
      <c r="H32573" s="1"/>
    </row>
    <row r="32574" spans="8:8" x14ac:dyDescent="0.25">
      <c r="H32574" s="1"/>
    </row>
    <row r="32575" spans="8:8" x14ac:dyDescent="0.25">
      <c r="H32575" s="1"/>
    </row>
    <row r="32576" spans="8:8" x14ac:dyDescent="0.25">
      <c r="H32576" s="1"/>
    </row>
    <row r="32577" spans="8:8" x14ac:dyDescent="0.25">
      <c r="H32577" s="1"/>
    </row>
    <row r="32578" spans="8:8" x14ac:dyDescent="0.25">
      <c r="H32578" s="1"/>
    </row>
    <row r="32579" spans="8:8" x14ac:dyDescent="0.25">
      <c r="H32579" s="1"/>
    </row>
    <row r="32580" spans="8:8" x14ac:dyDescent="0.25">
      <c r="H32580" s="1"/>
    </row>
    <row r="32581" spans="8:8" x14ac:dyDescent="0.25">
      <c r="H32581" s="1"/>
    </row>
    <row r="32582" spans="8:8" x14ac:dyDescent="0.25">
      <c r="H32582" s="1"/>
    </row>
    <row r="32583" spans="8:8" x14ac:dyDescent="0.25">
      <c r="H32583" s="1"/>
    </row>
    <row r="32584" spans="8:8" x14ac:dyDescent="0.25">
      <c r="H32584" s="1"/>
    </row>
    <row r="32585" spans="8:8" x14ac:dyDescent="0.25">
      <c r="H32585" s="1"/>
    </row>
    <row r="32586" spans="8:8" x14ac:dyDescent="0.25">
      <c r="H32586" s="1"/>
    </row>
    <row r="32587" spans="8:8" x14ac:dyDescent="0.25">
      <c r="H32587" s="1"/>
    </row>
    <row r="32588" spans="8:8" x14ac:dyDescent="0.25">
      <c r="H32588" s="1"/>
    </row>
    <row r="32589" spans="8:8" x14ac:dyDescent="0.25">
      <c r="H32589" s="1"/>
    </row>
    <row r="32590" spans="8:8" x14ac:dyDescent="0.25">
      <c r="H32590" s="1"/>
    </row>
    <row r="32591" spans="8:8" x14ac:dyDescent="0.25">
      <c r="H32591" s="1"/>
    </row>
    <row r="32592" spans="8:8" x14ac:dyDescent="0.25">
      <c r="H32592" s="1"/>
    </row>
    <row r="32593" spans="8:8" x14ac:dyDescent="0.25">
      <c r="H32593" s="1"/>
    </row>
    <row r="32594" spans="8:8" x14ac:dyDescent="0.25">
      <c r="H32594" s="1"/>
    </row>
    <row r="32595" spans="8:8" x14ac:dyDescent="0.25">
      <c r="H32595" s="1"/>
    </row>
    <row r="32596" spans="8:8" x14ac:dyDescent="0.25">
      <c r="H32596" s="1"/>
    </row>
    <row r="32597" spans="8:8" x14ac:dyDescent="0.25">
      <c r="H32597" s="1"/>
    </row>
    <row r="32598" spans="8:8" x14ac:dyDescent="0.25">
      <c r="H32598" s="1"/>
    </row>
    <row r="32599" spans="8:8" x14ac:dyDescent="0.25">
      <c r="H32599" s="1"/>
    </row>
    <row r="32600" spans="8:8" x14ac:dyDescent="0.25">
      <c r="H32600" s="1"/>
    </row>
    <row r="32601" spans="8:8" x14ac:dyDescent="0.25">
      <c r="H32601" s="1"/>
    </row>
    <row r="32602" spans="8:8" x14ac:dyDescent="0.25">
      <c r="H32602" s="1"/>
    </row>
    <row r="32603" spans="8:8" x14ac:dyDescent="0.25">
      <c r="H32603" s="1"/>
    </row>
    <row r="32604" spans="8:8" x14ac:dyDescent="0.25">
      <c r="H32604" s="1"/>
    </row>
    <row r="32605" spans="8:8" x14ac:dyDescent="0.25">
      <c r="H32605" s="1"/>
    </row>
    <row r="32606" spans="8:8" x14ac:dyDescent="0.25">
      <c r="H32606" s="1"/>
    </row>
    <row r="32607" spans="8:8" x14ac:dyDescent="0.25">
      <c r="H32607" s="1"/>
    </row>
    <row r="32608" spans="8:8" x14ac:dyDescent="0.25">
      <c r="H32608" s="1"/>
    </row>
    <row r="32609" spans="8:8" x14ac:dyDescent="0.25">
      <c r="H32609" s="1"/>
    </row>
    <row r="32610" spans="8:8" x14ac:dyDescent="0.25">
      <c r="H32610" s="1"/>
    </row>
    <row r="32611" spans="8:8" x14ac:dyDescent="0.25">
      <c r="H32611" s="1"/>
    </row>
    <row r="32612" spans="8:8" x14ac:dyDescent="0.25">
      <c r="H32612" s="1"/>
    </row>
    <row r="32613" spans="8:8" x14ac:dyDescent="0.25">
      <c r="H32613" s="1"/>
    </row>
    <row r="32614" spans="8:8" x14ac:dyDescent="0.25">
      <c r="H32614" s="1"/>
    </row>
    <row r="32615" spans="8:8" x14ac:dyDescent="0.25">
      <c r="H32615" s="1"/>
    </row>
    <row r="32616" spans="8:8" x14ac:dyDescent="0.25">
      <c r="H32616" s="1"/>
    </row>
    <row r="32617" spans="8:8" x14ac:dyDescent="0.25">
      <c r="H32617" s="1"/>
    </row>
    <row r="32618" spans="8:8" x14ac:dyDescent="0.25">
      <c r="H32618" s="1"/>
    </row>
    <row r="32619" spans="8:8" x14ac:dyDescent="0.25">
      <c r="H32619" s="1"/>
    </row>
    <row r="32620" spans="8:8" x14ac:dyDescent="0.25">
      <c r="H32620" s="1"/>
    </row>
    <row r="32621" spans="8:8" x14ac:dyDescent="0.25">
      <c r="H32621" s="1"/>
    </row>
    <row r="32622" spans="8:8" x14ac:dyDescent="0.25">
      <c r="H32622" s="1"/>
    </row>
    <row r="32623" spans="8:8" x14ac:dyDescent="0.25">
      <c r="H32623" s="1"/>
    </row>
    <row r="32624" spans="8:8" x14ac:dyDescent="0.25">
      <c r="H32624" s="1"/>
    </row>
    <row r="32625" spans="8:8" x14ac:dyDescent="0.25">
      <c r="H32625" s="1"/>
    </row>
    <row r="32626" spans="8:8" x14ac:dyDescent="0.25">
      <c r="H32626" s="1"/>
    </row>
    <row r="32627" spans="8:8" x14ac:dyDescent="0.25">
      <c r="H32627" s="1"/>
    </row>
    <row r="32628" spans="8:8" x14ac:dyDescent="0.25">
      <c r="H32628" s="1"/>
    </row>
    <row r="32629" spans="8:8" x14ac:dyDescent="0.25">
      <c r="H32629" s="1"/>
    </row>
    <row r="32630" spans="8:8" x14ac:dyDescent="0.25">
      <c r="H32630" s="1"/>
    </row>
    <row r="32631" spans="8:8" x14ac:dyDescent="0.25">
      <c r="H32631" s="1"/>
    </row>
    <row r="32632" spans="8:8" x14ac:dyDescent="0.25">
      <c r="H32632" s="1"/>
    </row>
    <row r="32633" spans="8:8" x14ac:dyDescent="0.25">
      <c r="H32633" s="1"/>
    </row>
    <row r="32634" spans="8:8" x14ac:dyDescent="0.25">
      <c r="H32634" s="1"/>
    </row>
    <row r="32635" spans="8:8" x14ac:dyDescent="0.25">
      <c r="H32635" s="1"/>
    </row>
    <row r="32636" spans="8:8" x14ac:dyDescent="0.25">
      <c r="H32636" s="1"/>
    </row>
    <row r="32637" spans="8:8" x14ac:dyDescent="0.25">
      <c r="H32637" s="1"/>
    </row>
    <row r="32638" spans="8:8" x14ac:dyDescent="0.25">
      <c r="H32638" s="1"/>
    </row>
    <row r="32639" spans="8:8" x14ac:dyDescent="0.25">
      <c r="H32639" s="1"/>
    </row>
    <row r="32640" spans="8:8" x14ac:dyDescent="0.25">
      <c r="H32640" s="1"/>
    </row>
    <row r="32641" spans="8:8" x14ac:dyDescent="0.25">
      <c r="H32641" s="1"/>
    </row>
    <row r="32642" spans="8:8" x14ac:dyDescent="0.25">
      <c r="H32642" s="1"/>
    </row>
    <row r="32643" spans="8:8" x14ac:dyDescent="0.25">
      <c r="H32643" s="1"/>
    </row>
    <row r="32644" spans="8:8" x14ac:dyDescent="0.25">
      <c r="H32644" s="1"/>
    </row>
    <row r="32645" spans="8:8" x14ac:dyDescent="0.25">
      <c r="H32645" s="1"/>
    </row>
    <row r="32646" spans="8:8" x14ac:dyDescent="0.25">
      <c r="H32646" s="1"/>
    </row>
    <row r="32647" spans="8:8" x14ac:dyDescent="0.25">
      <c r="H32647" s="1"/>
    </row>
    <row r="32648" spans="8:8" x14ac:dyDescent="0.25">
      <c r="H32648" s="1"/>
    </row>
    <row r="32649" spans="8:8" x14ac:dyDescent="0.25">
      <c r="H32649" s="1"/>
    </row>
    <row r="32650" spans="8:8" x14ac:dyDescent="0.25">
      <c r="H32650" s="1"/>
    </row>
    <row r="32651" spans="8:8" x14ac:dyDescent="0.25">
      <c r="H32651" s="1"/>
    </row>
    <row r="32652" spans="8:8" x14ac:dyDescent="0.25">
      <c r="H32652" s="1"/>
    </row>
    <row r="32653" spans="8:8" x14ac:dyDescent="0.25">
      <c r="H32653" s="1"/>
    </row>
    <row r="32654" spans="8:8" x14ac:dyDescent="0.25">
      <c r="H32654" s="1"/>
    </row>
    <row r="32655" spans="8:8" x14ac:dyDescent="0.25">
      <c r="H32655" s="1"/>
    </row>
    <row r="32656" spans="8:8" x14ac:dyDescent="0.25">
      <c r="H32656" s="1"/>
    </row>
    <row r="32657" spans="8:8" x14ac:dyDescent="0.25">
      <c r="H32657" s="1"/>
    </row>
    <row r="32658" spans="8:8" x14ac:dyDescent="0.25">
      <c r="H32658" s="1"/>
    </row>
    <row r="32659" spans="8:8" x14ac:dyDescent="0.25">
      <c r="H32659" s="1"/>
    </row>
    <row r="32660" spans="8:8" x14ac:dyDescent="0.25">
      <c r="H32660" s="1"/>
    </row>
    <row r="32661" spans="8:8" x14ac:dyDescent="0.25">
      <c r="H32661" s="1"/>
    </row>
    <row r="32662" spans="8:8" x14ac:dyDescent="0.25">
      <c r="H32662" s="1"/>
    </row>
    <row r="32663" spans="8:8" x14ac:dyDescent="0.25">
      <c r="H32663" s="1"/>
    </row>
    <row r="32664" spans="8:8" x14ac:dyDescent="0.25">
      <c r="H32664" s="1"/>
    </row>
    <row r="32665" spans="8:8" x14ac:dyDescent="0.25">
      <c r="H32665" s="1"/>
    </row>
    <row r="32666" spans="8:8" x14ac:dyDescent="0.25">
      <c r="H32666" s="1"/>
    </row>
    <row r="32667" spans="8:8" x14ac:dyDescent="0.25">
      <c r="H32667" s="1"/>
    </row>
    <row r="32668" spans="8:8" x14ac:dyDescent="0.25">
      <c r="H32668" s="1"/>
    </row>
    <row r="32669" spans="8:8" x14ac:dyDescent="0.25">
      <c r="H32669" s="1"/>
    </row>
    <row r="32670" spans="8:8" x14ac:dyDescent="0.25">
      <c r="H32670" s="1"/>
    </row>
    <row r="32671" spans="8:8" x14ac:dyDescent="0.25">
      <c r="H32671" s="1"/>
    </row>
    <row r="32672" spans="8:8" x14ac:dyDescent="0.25">
      <c r="H32672" s="1"/>
    </row>
    <row r="32673" spans="8:8" x14ac:dyDescent="0.25">
      <c r="H32673"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A9AF-EBE7-4297-8082-2A4AAF770F58}">
  <dimension ref="B1:L19"/>
  <sheetViews>
    <sheetView showGridLines="0" showRowColHeaders="0" tabSelected="1" workbookViewId="0">
      <selection activeCell="P6" sqref="P6"/>
    </sheetView>
  </sheetViews>
  <sheetFormatPr defaultRowHeight="15" x14ac:dyDescent="0.25"/>
  <cols>
    <col min="2" max="2" width="8.85546875" customWidth="1"/>
    <col min="3" max="3" width="25.85546875" customWidth="1"/>
    <col min="4" max="4" width="8.85546875" customWidth="1"/>
    <col min="6" max="6" width="8.85546875" customWidth="1"/>
    <col min="7" max="7" width="20.42578125" customWidth="1"/>
    <col min="8" max="8" width="10.28515625" bestFit="1" customWidth="1"/>
    <col min="11" max="11" width="17.7109375" customWidth="1"/>
  </cols>
  <sheetData>
    <row r="1" spans="2:12" ht="34.5" x14ac:dyDescent="0.55000000000000004">
      <c r="B1" s="13" t="s">
        <v>4513</v>
      </c>
      <c r="C1" s="13"/>
      <c r="D1" s="13"/>
      <c r="E1" s="13"/>
      <c r="F1" s="13"/>
      <c r="G1" s="13"/>
      <c r="H1" s="13"/>
      <c r="I1" s="13"/>
      <c r="J1" s="13"/>
      <c r="K1" s="13"/>
      <c r="L1" s="13"/>
    </row>
    <row r="2" spans="2:12" ht="9" customHeight="1" x14ac:dyDescent="0.25"/>
    <row r="3" spans="2:12" s="10" customFormat="1" ht="23.45" customHeight="1" x14ac:dyDescent="0.55000000000000004">
      <c r="C3" s="11" t="s">
        <v>4510</v>
      </c>
      <c r="D3" s="12"/>
      <c r="E3" s="12"/>
      <c r="F3" s="12"/>
      <c r="G3" s="11" t="s">
        <v>4511</v>
      </c>
      <c r="H3" s="12"/>
      <c r="I3" s="12"/>
      <c r="J3" s="12"/>
      <c r="K3" s="11" t="s">
        <v>4512</v>
      </c>
    </row>
    <row r="4" spans="2:12" s="9" customFormat="1" ht="21" x14ac:dyDescent="0.35">
      <c r="C4" s="8" t="s">
        <v>1</v>
      </c>
      <c r="G4" s="8" t="s">
        <v>41</v>
      </c>
      <c r="K4" s="8" t="s">
        <v>59</v>
      </c>
    </row>
    <row r="16" spans="2:12" ht="8.4499999999999993" customHeight="1" x14ac:dyDescent="0.25"/>
    <row r="17" ht="4.9000000000000004" customHeight="1" x14ac:dyDescent="0.25"/>
    <row r="18" ht="8.1" customHeight="1" x14ac:dyDescent="0.25"/>
    <row r="19" ht="7.15" customHeight="1" x14ac:dyDescent="0.25"/>
  </sheetData>
  <sheetProtection sheet="1" objects="1" scenarios="1"/>
  <mergeCells count="1">
    <mergeCell ref="B1:L1"/>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3A8E73B8-5EE4-45D9-861B-797C32801B12}">
          <x14:formula1>
            <xm:f>'Data Validation'!$C$2:$C$11</xm:f>
          </x14:formula1>
          <xm:sqref>C4</xm:sqref>
        </x14:dataValidation>
        <x14:dataValidation type="list" allowBlank="1" showInputMessage="1" showErrorMessage="1" xr:uid="{DD15430C-98DD-447B-B457-D854E355F1F3}">
          <x14:formula1>
            <xm:f>'Data Validation'!$G$2:$G$112</xm:f>
          </x14:formula1>
          <xm:sqref>G4</xm:sqref>
        </x14:dataValidation>
        <x14:dataValidation type="list" allowBlank="1" showInputMessage="1" showErrorMessage="1" xr:uid="{BA805646-AAB1-4386-85FB-3936FE1D304D}">
          <x14:formula1>
            <xm:f>'Data Validation'!$K$2:$K$6</xm:f>
          </x14:formula1>
          <xm:sqref>K4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F5EAA-FA91-40E0-8501-9531960EB147}">
  <dimension ref="A1:M52"/>
  <sheetViews>
    <sheetView workbookViewId="0">
      <selection activeCell="B2" sqref="B2"/>
    </sheetView>
  </sheetViews>
  <sheetFormatPr defaultRowHeight="15" x14ac:dyDescent="0.25"/>
  <cols>
    <col min="1" max="1" width="21.7109375" bestFit="1" customWidth="1"/>
    <col min="2" max="2" width="14.42578125" customWidth="1"/>
    <col min="3" max="3" width="17.140625" bestFit="1" customWidth="1"/>
    <col min="6" max="6" width="9.85546875" bestFit="1" customWidth="1"/>
    <col min="10" max="10" width="30.140625" bestFit="1" customWidth="1"/>
    <col min="11" max="11" width="9.140625" bestFit="1" customWidth="1"/>
  </cols>
  <sheetData>
    <row r="1" spans="1:13" x14ac:dyDescent="0.25">
      <c r="A1" t="s">
        <v>43</v>
      </c>
      <c r="B1" t="s">
        <v>4505</v>
      </c>
      <c r="C1" t="s">
        <v>4506</v>
      </c>
      <c r="F1" t="s">
        <v>53</v>
      </c>
      <c r="G1" t="s">
        <v>4507</v>
      </c>
      <c r="J1" t="s">
        <v>47</v>
      </c>
      <c r="K1" t="s">
        <v>4508</v>
      </c>
    </row>
    <row r="2" spans="1:13" x14ac:dyDescent="0.25">
      <c r="A2" t="str" cm="1">
        <f t="array" ref="A2:A12">_xlfn.UNIQUE(jobs[job_title_short])</f>
        <v>Data Analyst</v>
      </c>
      <c r="B2" cm="1">
        <f t="array" ref="B2">COUNT(
  IF(
    (jobs[job_country]=country)*
    (jobs[job_title_short]=A2)*
    (ISNUMBER(SEARCH(type,jobs[job_schedule_type]))),
    jobs[salary_year_avg]
  )
)</f>
        <v>3147</v>
      </c>
      <c r="C2" t="str" cm="1">
        <f t="array" ref="C2:D11">_xlfn._xlws.SORT(A2:B11,2,-1,)</f>
        <v>Data Analyst</v>
      </c>
      <c r="D2">
        <v>3147</v>
      </c>
      <c r="F2" t="str" cm="1">
        <f t="array" ref="F2:F52">_xlfn.UNIQUE(jobs[job_country])</f>
        <v>United States</v>
      </c>
      <c r="G2" cm="1">
        <f t="array" ref="G2:G52">_xlfn._xlws.SORT(_xlfn.ANCHORARRAY(F2))</f>
        <v>0</v>
      </c>
      <c r="J2" t="str" cm="1">
        <f t="array" ref="J2:J18">_xlfn.UNIQUE(jobs[job_schedule_type])</f>
        <v>Full-time</v>
      </c>
      <c r="K2" t="str" cm="1">
        <f t="array" ref="K2:K5">_xlfn._xlws.FILTER(_xlfn.ANCHORARRAY(J2),(NOT(ISNUMBER(SEARCH("and",_xlfn.ANCHORARRAY(J2)))+ISNUMBER(SEARCH(",",_xlfn.ANCHORARRAY(J2)))))*(_xlfn.ANCHORARRAY(J2)&lt;&gt;0))</f>
        <v>Full-time</v>
      </c>
      <c r="M2" s="7">
        <f>_xlfn.XLOOKUP(title,$C$2:$C$11,$D$2:$D$11,"No Results")</f>
        <v>2886</v>
      </c>
    </row>
    <row r="3" spans="1:13" x14ac:dyDescent="0.25">
      <c r="A3" t="str">
        <v>Business Analyst</v>
      </c>
      <c r="B3" cm="1">
        <f t="array" ref="B3">COUNT(
  IF(
    (jobs[job_country]=country)*
    (jobs[job_title_short]=A3)*
    (ISNUMBER(SEARCH(type,jobs[job_schedule_type]))),
    jobs[salary_year_avg]
  )
)</f>
        <v>962</v>
      </c>
      <c r="C3" t="str">
        <v>Data Engineer</v>
      </c>
      <c r="D3">
        <v>2886</v>
      </c>
      <c r="F3" t="str">
        <v>India</v>
      </c>
      <c r="G3" t="str">
        <v>Algeria</v>
      </c>
      <c r="J3" t="str">
        <v>Internship</v>
      </c>
      <c r="K3" t="str">
        <v>Internship</v>
      </c>
    </row>
    <row r="4" spans="1:13" x14ac:dyDescent="0.25">
      <c r="A4" t="str">
        <v>Data Scientist</v>
      </c>
      <c r="B4" cm="1">
        <f t="array" ref="B4">COUNT(
  IF(
    (jobs[job_country]=country)*
    (jobs[job_title_short]=A4)*
    (ISNUMBER(SEARCH(type,jobs[job_schedule_type]))),
    jobs[salary_year_avg]
  )
)</f>
        <v>2443</v>
      </c>
      <c r="C4" t="str">
        <v>Data Scientist</v>
      </c>
      <c r="D4">
        <v>2443</v>
      </c>
      <c r="F4" t="str">
        <v>United Kingdom</v>
      </c>
      <c r="G4" t="str">
        <v>Antigua and Barbuda</v>
      </c>
      <c r="J4" t="str">
        <v>Part-time</v>
      </c>
      <c r="K4" t="str">
        <v>Part-time</v>
      </c>
    </row>
    <row r="5" spans="1:13" x14ac:dyDescent="0.25">
      <c r="A5" t="str">
        <v>Software Engineer</v>
      </c>
      <c r="B5" cm="1">
        <f t="array" ref="B5">COUNT(
  IF(
    (jobs[job_country]=country)*
    (jobs[job_title_short]=A5)*
    (ISNUMBER(SEARCH(type,jobs[job_schedule_type]))),
    jobs[salary_year_avg]
  )
)</f>
        <v>286</v>
      </c>
      <c r="C5" t="str">
        <v>Senior Data Engineer</v>
      </c>
      <c r="D5">
        <v>986</v>
      </c>
      <c r="F5" t="str">
        <v>Malawi</v>
      </c>
      <c r="G5" t="str">
        <v>Bahamas</v>
      </c>
      <c r="J5" t="str">
        <v>Full-time and Part-time</v>
      </c>
      <c r="K5" t="str">
        <v>Contractor</v>
      </c>
    </row>
    <row r="6" spans="1:13" x14ac:dyDescent="0.25">
      <c r="A6" t="str">
        <v>Data Engineer</v>
      </c>
      <c r="B6" cm="1">
        <f t="array" ref="B6">COUNT(
  IF(
    (jobs[job_country]=country)*
    (jobs[job_title_short]=A6)*
    (ISNUMBER(SEARCH(type,jobs[job_schedule_type]))),
    jobs[salary_year_avg]
  )
)</f>
        <v>2886</v>
      </c>
      <c r="C6" t="str">
        <v>Business Analyst</v>
      </c>
      <c r="D6">
        <v>962</v>
      </c>
      <c r="F6" t="str">
        <v>Saudi Arabia</v>
      </c>
      <c r="G6" t="str">
        <v>Bahrain</v>
      </c>
      <c r="J6" t="str">
        <v>Full-time, Contractor, and Internship</v>
      </c>
    </row>
    <row r="7" spans="1:13" x14ac:dyDescent="0.25">
      <c r="A7" t="str">
        <v>Senior Data Engineer</v>
      </c>
      <c r="B7" cm="1">
        <f t="array" ref="B7">COUNT(
  IF(
    (jobs[job_country]=country)*
    (jobs[job_title_short]=A7)*
    (ISNUMBER(SEARCH(type,jobs[job_schedule_type]))),
    jobs[salary_year_avg]
  )
)</f>
        <v>986</v>
      </c>
      <c r="C7" t="str">
        <v>Senior Data Scientist</v>
      </c>
      <c r="D7">
        <v>939</v>
      </c>
      <c r="F7" t="str">
        <v>Canada</v>
      </c>
      <c r="G7" t="str">
        <v>Bangladesh</v>
      </c>
      <c r="J7">
        <v>0</v>
      </c>
    </row>
    <row r="8" spans="1:13" x14ac:dyDescent="0.25">
      <c r="A8" t="str">
        <v>Senior Data Scientist</v>
      </c>
      <c r="B8" cm="1">
        <f t="array" ref="B8">COUNT(
  IF(
    (jobs[job_country]=country)*
    (jobs[job_title_short]=A8)*
    (ISNUMBER(SEARCH(type,jobs[job_schedule_type]))),
    jobs[salary_year_avg]
  )
)</f>
        <v>939</v>
      </c>
      <c r="C8" t="str">
        <v>Senior Data Analyst</v>
      </c>
      <c r="D8">
        <v>634</v>
      </c>
      <c r="F8" t="str">
        <v>Zimbabwe</v>
      </c>
      <c r="G8" t="str">
        <v>Barbados</v>
      </c>
      <c r="J8" t="str">
        <v>Contractor</v>
      </c>
    </row>
    <row r="9" spans="1:13" x14ac:dyDescent="0.25">
      <c r="A9" t="str">
        <v>Senior Data Analyst</v>
      </c>
      <c r="B9" cm="1">
        <f t="array" ref="B9">COUNT(
  IF(
    (jobs[job_country]=country)*
    (jobs[job_title_short]=A9)*
    (ISNUMBER(SEARCH(type,jobs[job_schedule_type]))),
    jobs[salary_year_avg]
  )
)</f>
        <v>634</v>
      </c>
      <c r="C9" t="str">
        <v>Machine Learning Engineer</v>
      </c>
      <c r="D9">
        <v>329</v>
      </c>
      <c r="F9" t="str">
        <v>Puerto Rico</v>
      </c>
      <c r="G9" t="str">
        <v>Botswana</v>
      </c>
      <c r="J9" t="str">
        <v>Part-time and Contractor</v>
      </c>
    </row>
    <row r="10" spans="1:13" x14ac:dyDescent="0.25">
      <c r="A10" t="str">
        <v>Machine Learning Engineer</v>
      </c>
      <c r="B10" cm="1">
        <f t="array" ref="B10">COUNT(
  IF(
    (jobs[job_country]=country)*
    (jobs[job_title_short]=A10)*
    (ISNUMBER(SEARCH(type,jobs[job_schedule_type]))),
    jobs[salary_year_avg]
  )
)</f>
        <v>329</v>
      </c>
      <c r="C10" t="str">
        <v>Software Engineer</v>
      </c>
      <c r="D10">
        <v>286</v>
      </c>
      <c r="F10" t="str">
        <v>Jamaica</v>
      </c>
      <c r="G10" t="str">
        <v>Canada</v>
      </c>
      <c r="J10" t="str">
        <v>Full-time and Contractor</v>
      </c>
    </row>
    <row r="11" spans="1:13" x14ac:dyDescent="0.25">
      <c r="A11" t="str">
        <v>Cloud Engineer</v>
      </c>
      <c r="B11" cm="1">
        <f t="array" ref="B11">COUNT(
  IF(
    (jobs[job_country]=country)*
    (jobs[job_title_short]=A11)*
    (ISNUMBER(SEARCH(type,jobs[job_schedule_type]))),
    jobs[salary_year_avg]
  )
)</f>
        <v>35</v>
      </c>
      <c r="C11" t="str">
        <v>Cloud Engineer</v>
      </c>
      <c r="D11">
        <v>35</v>
      </c>
      <c r="F11" t="str">
        <v>Malaysia</v>
      </c>
      <c r="G11" t="str">
        <v>Egypt</v>
      </c>
      <c r="J11" t="str">
        <v>Part-time and Internship</v>
      </c>
    </row>
    <row r="12" spans="1:13" x14ac:dyDescent="0.25">
      <c r="A12">
        <v>0</v>
      </c>
      <c r="F12" t="str">
        <v>Qatar</v>
      </c>
      <c r="G12" t="str">
        <v>Ethiopia</v>
      </c>
      <c r="J12" t="str">
        <v>Full-time and Internship</v>
      </c>
    </row>
    <row r="13" spans="1:13" x14ac:dyDescent="0.25">
      <c r="F13" t="str">
        <v>South Africa</v>
      </c>
      <c r="G13" t="str">
        <v>Gambia</v>
      </c>
      <c r="J13" t="str">
        <v>Full-time, Part-time, and Internship</v>
      </c>
    </row>
    <row r="14" spans="1:13" x14ac:dyDescent="0.25">
      <c r="F14" t="str">
        <v>Philippines</v>
      </c>
      <c r="G14" t="str">
        <v>Ghana</v>
      </c>
      <c r="J14" t="str">
        <v>Part-time, Contractor, and Internship</v>
      </c>
    </row>
    <row r="15" spans="1:13" x14ac:dyDescent="0.25">
      <c r="F15" t="str">
        <v>Nigeria</v>
      </c>
      <c r="G15" t="str">
        <v>Guam</v>
      </c>
      <c r="J15" t="str">
        <v>Contractor and Part-time</v>
      </c>
    </row>
    <row r="16" spans="1:13" x14ac:dyDescent="0.25">
      <c r="F16" t="str">
        <v>Guam</v>
      </c>
      <c r="G16" t="str">
        <v>Guyana</v>
      </c>
      <c r="J16" t="str">
        <v>Full-time, Part-time, and Contractor</v>
      </c>
    </row>
    <row r="17" spans="6:10" x14ac:dyDescent="0.25">
      <c r="F17" t="str">
        <v>Ireland</v>
      </c>
      <c r="G17" t="str">
        <v>Hong Kong</v>
      </c>
      <c r="J17" t="str">
        <v>Part-time and Full-time</v>
      </c>
    </row>
    <row r="18" spans="6:10" x14ac:dyDescent="0.25">
      <c r="F18" t="str">
        <v>Kuwait</v>
      </c>
      <c r="G18" t="str">
        <v>India</v>
      </c>
      <c r="J18" t="str">
        <v>Contractor and Internship</v>
      </c>
    </row>
    <row r="19" spans="6:10" x14ac:dyDescent="0.25">
      <c r="F19" t="str">
        <v>Egypt</v>
      </c>
      <c r="G19" t="str">
        <v>Ireland</v>
      </c>
    </row>
    <row r="20" spans="6:10" x14ac:dyDescent="0.25">
      <c r="F20" t="str">
        <v>Oman</v>
      </c>
      <c r="G20" t="str">
        <v>Jamaica</v>
      </c>
    </row>
    <row r="21" spans="6:10" x14ac:dyDescent="0.25">
      <c r="F21" t="str">
        <v>Sri Lanka</v>
      </c>
      <c r="G21" t="str">
        <v>Jordan</v>
      </c>
    </row>
    <row r="22" spans="6:10" x14ac:dyDescent="0.25">
      <c r="F22" t="str">
        <v>Singapore</v>
      </c>
      <c r="G22" t="str">
        <v>Kenya</v>
      </c>
    </row>
    <row r="23" spans="6:10" x14ac:dyDescent="0.25">
      <c r="F23" t="str">
        <v>Hong Kong</v>
      </c>
      <c r="G23" t="str">
        <v>Kuwait</v>
      </c>
    </row>
    <row r="24" spans="6:10" x14ac:dyDescent="0.25">
      <c r="F24" t="str">
        <v>Ghana</v>
      </c>
      <c r="G24" t="str">
        <v>Lebanon</v>
      </c>
    </row>
    <row r="25" spans="6:10" x14ac:dyDescent="0.25">
      <c r="F25" t="str">
        <v>Kenya</v>
      </c>
      <c r="G25" t="str">
        <v>Liberia</v>
      </c>
    </row>
    <row r="26" spans="6:10" x14ac:dyDescent="0.25">
      <c r="F26" t="str">
        <v>Bahrain</v>
      </c>
      <c r="G26" t="str">
        <v>Malawi</v>
      </c>
    </row>
    <row r="27" spans="6:10" x14ac:dyDescent="0.25">
      <c r="F27" t="str">
        <v>Botswana</v>
      </c>
      <c r="G27" t="str">
        <v>Malaysia</v>
      </c>
    </row>
    <row r="28" spans="6:10" x14ac:dyDescent="0.25">
      <c r="F28" t="str">
        <v>Tanzania</v>
      </c>
      <c r="G28" t="str">
        <v>Mauritius</v>
      </c>
    </row>
    <row r="29" spans="6:10" x14ac:dyDescent="0.25">
      <c r="F29" t="str">
        <v>United Arab Emirates</v>
      </c>
      <c r="G29" t="str">
        <v>Morocco</v>
      </c>
    </row>
    <row r="30" spans="6:10" x14ac:dyDescent="0.25">
      <c r="F30" t="str">
        <v>Bangladesh</v>
      </c>
      <c r="G30" t="str">
        <v>Namibia</v>
      </c>
    </row>
    <row r="31" spans="6:10" x14ac:dyDescent="0.25">
      <c r="F31" t="str">
        <v>Saint Lucia</v>
      </c>
      <c r="G31" t="str">
        <v>Nigeria</v>
      </c>
    </row>
    <row r="32" spans="6:10" x14ac:dyDescent="0.25">
      <c r="F32" t="str">
        <v>Pakistan</v>
      </c>
      <c r="G32" t="str">
        <v>Oman</v>
      </c>
    </row>
    <row r="33" spans="6:7" x14ac:dyDescent="0.25">
      <c r="F33" t="str">
        <v>Barbados</v>
      </c>
      <c r="G33" t="str">
        <v>Pakistan</v>
      </c>
    </row>
    <row r="34" spans="6:7" x14ac:dyDescent="0.25">
      <c r="F34" t="str">
        <v>Namibia</v>
      </c>
      <c r="G34" t="str">
        <v>Philippines</v>
      </c>
    </row>
    <row r="35" spans="6:7" x14ac:dyDescent="0.25">
      <c r="F35" t="str">
        <v>Lebanon</v>
      </c>
      <c r="G35" t="str">
        <v>Puerto Rico</v>
      </c>
    </row>
    <row r="36" spans="6:7" x14ac:dyDescent="0.25">
      <c r="F36" t="str">
        <v>Mauritius</v>
      </c>
      <c r="G36" t="str">
        <v>Qatar</v>
      </c>
    </row>
    <row r="37" spans="6:7" x14ac:dyDescent="0.25">
      <c r="F37" t="str">
        <v>Rwanda</v>
      </c>
      <c r="G37" t="str">
        <v>Rwanda</v>
      </c>
    </row>
    <row r="38" spans="6:7" x14ac:dyDescent="0.25">
      <c r="F38" t="str">
        <v>Jordan</v>
      </c>
      <c r="G38" t="str">
        <v>Saint Lucia</v>
      </c>
    </row>
    <row r="39" spans="6:7" x14ac:dyDescent="0.25">
      <c r="F39" t="str">
        <v>Morocco</v>
      </c>
      <c r="G39" t="str">
        <v>Saudi Arabia</v>
      </c>
    </row>
    <row r="40" spans="6:7" x14ac:dyDescent="0.25">
      <c r="F40" t="str">
        <v>Suriname</v>
      </c>
      <c r="G40" t="str">
        <v>Singapore</v>
      </c>
    </row>
    <row r="41" spans="6:7" x14ac:dyDescent="0.25">
      <c r="F41" t="str">
        <v>Tunisia</v>
      </c>
      <c r="G41" t="str">
        <v>South Africa</v>
      </c>
    </row>
    <row r="42" spans="6:7" x14ac:dyDescent="0.25">
      <c r="F42" t="str">
        <v>Antigua and Barbuda</v>
      </c>
      <c r="G42" t="str">
        <v>Sri Lanka</v>
      </c>
    </row>
    <row r="43" spans="6:7" x14ac:dyDescent="0.25">
      <c r="F43" t="str">
        <v>Trinidad and Tobago</v>
      </c>
      <c r="G43" t="str">
        <v>Suriname</v>
      </c>
    </row>
    <row r="44" spans="6:7" x14ac:dyDescent="0.25">
      <c r="F44" t="str">
        <v>U.S. Virgin Islands</v>
      </c>
      <c r="G44" t="str">
        <v>Tanzania</v>
      </c>
    </row>
    <row r="45" spans="6:7" x14ac:dyDescent="0.25">
      <c r="F45" t="str">
        <v>Uganda</v>
      </c>
      <c r="G45" t="str">
        <v>Trinidad and Tobago</v>
      </c>
    </row>
    <row r="46" spans="6:7" x14ac:dyDescent="0.25">
      <c r="F46" t="str">
        <v>Ethiopia</v>
      </c>
      <c r="G46" t="str">
        <v>Tunisia</v>
      </c>
    </row>
    <row r="47" spans="6:7" x14ac:dyDescent="0.25">
      <c r="F47" t="str">
        <v>Algeria</v>
      </c>
      <c r="G47" t="str">
        <v>U.S. Virgin Islands</v>
      </c>
    </row>
    <row r="48" spans="6:7" x14ac:dyDescent="0.25">
      <c r="F48" t="str">
        <v>Bahamas</v>
      </c>
      <c r="G48" t="str">
        <v>Uganda</v>
      </c>
    </row>
    <row r="49" spans="6:7" x14ac:dyDescent="0.25">
      <c r="F49" t="str">
        <v>Liberia</v>
      </c>
      <c r="G49" t="str">
        <v>United Arab Emirates</v>
      </c>
    </row>
    <row r="50" spans="6:7" x14ac:dyDescent="0.25">
      <c r="F50" t="str">
        <v>Gambia</v>
      </c>
      <c r="G50" t="str">
        <v>United Kingdom</v>
      </c>
    </row>
    <row r="51" spans="6:7" x14ac:dyDescent="0.25">
      <c r="F51" t="str">
        <v>Guyana</v>
      </c>
      <c r="G51" t="str">
        <v>United States</v>
      </c>
    </row>
    <row r="52" spans="6:7" x14ac:dyDescent="0.25">
      <c r="F52">
        <v>0</v>
      </c>
      <c r="G52" t="str">
        <v>Zimbabwe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2D4F9-1839-43C5-A954-E33D058FFBF6}">
  <dimension ref="A1:I11"/>
  <sheetViews>
    <sheetView workbookViewId="0">
      <selection activeCell="B2" sqref="B2"/>
    </sheetView>
  </sheetViews>
  <sheetFormatPr defaultRowHeight="15" x14ac:dyDescent="0.25"/>
  <cols>
    <col min="1" max="1" width="21.7109375" bestFit="1" customWidth="1"/>
    <col min="2" max="2" width="11.85546875" style="3" bestFit="1" customWidth="1"/>
    <col min="4" max="4" width="21.7109375" bestFit="1" customWidth="1"/>
    <col min="5" max="6" width="11.85546875" style="3" bestFit="1" customWidth="1"/>
    <col min="7" max="7" width="10.85546875" style="3" bestFit="1" customWidth="1"/>
    <col min="9" max="9" width="10.85546875" bestFit="1" customWidth="1"/>
  </cols>
  <sheetData>
    <row r="1" spans="1:9" x14ac:dyDescent="0.25">
      <c r="A1" t="s">
        <v>43</v>
      </c>
      <c r="B1" s="3" t="s">
        <v>4509</v>
      </c>
    </row>
    <row r="2" spans="1:9" x14ac:dyDescent="0.25">
      <c r="A2" t="str" cm="1">
        <f t="array" ref="A2:A11">'Data Validation'!C2:C11</f>
        <v>Data Analyst</v>
      </c>
      <c r="B2" s="3" cm="1">
        <f t="array" ref="B2">MEDIAN(
  IF(
    (jobs[job_title_short]=A2)*
    (jobs[job_country]=country)*
    (ISNUMBER(SEARCH(type,jobs[job_schedule_type])))*
    (jobs[salary_year_avg]&lt;&gt;0),
    jobs[salary_year_avg]
  )
)</f>
        <v>93155</v>
      </c>
      <c r="D2" t="str" cm="1">
        <f t="array" ref="D2:E11">_xlfn._xlws.SORT(_xlfn.ANCHORARRAY(A2):_xlfn.ANCHORARRAY(B2),2,1)</f>
        <v>Data Analyst</v>
      </c>
      <c r="E2" s="3">
        <v>93155</v>
      </c>
      <c r="F2" s="3">
        <f>IF($D2&lt;&gt;title,$E2,NA())</f>
        <v>93155</v>
      </c>
      <c r="G2" s="3" t="e">
        <f t="shared" ref="G2:G11" si="0">IF($D2=title,$E2,NA())</f>
        <v>#N/A</v>
      </c>
      <c r="I2" s="3">
        <f>_xlfn.XLOOKUP(title,$D$2:$D$11,$E$2:$E$11)</f>
        <v>135000</v>
      </c>
    </row>
    <row r="3" spans="1:9" x14ac:dyDescent="0.25">
      <c r="A3" t="str">
        <v>Data Engineer</v>
      </c>
      <c r="B3" s="3" cm="1">
        <f t="array" ref="B3">MEDIAN(
  IF(
    (jobs[job_title_short]=A3)*
    (jobs[job_country]=country)*
    (ISNUMBER(SEARCH(type,jobs[job_schedule_type])))*
    (jobs[salary_year_avg]&lt;&gt;0),
    jobs[salary_year_avg]
  )
)</f>
        <v>135000</v>
      </c>
      <c r="D3" t="str">
        <v>Business Analyst</v>
      </c>
      <c r="E3" s="3">
        <v>100632.38</v>
      </c>
      <c r="F3" s="3">
        <f t="shared" ref="F3:F11" si="1">IF(D3&lt;&gt;title,E3,NA())</f>
        <v>100632.38</v>
      </c>
      <c r="G3" s="3" t="e">
        <f t="shared" si="0"/>
        <v>#N/A</v>
      </c>
    </row>
    <row r="4" spans="1:9" x14ac:dyDescent="0.25">
      <c r="A4" t="str">
        <v>Data Scientist</v>
      </c>
      <c r="B4" s="3" cm="1">
        <f t="array" ref="B4">MEDIAN(
  IF(
    (jobs[job_title_short]=A4)*
    (jobs[job_country]=country)*
    (ISNUMBER(SEARCH(type,jobs[job_schedule_type])))*
    (jobs[salary_year_avg]&lt;&gt;0),
    jobs[salary_year_avg]
  )
)</f>
        <v>150000</v>
      </c>
      <c r="D4" t="str">
        <v>Senior Data Analyst</v>
      </c>
      <c r="E4" s="3">
        <v>120000</v>
      </c>
      <c r="F4" s="3">
        <f t="shared" si="1"/>
        <v>120000</v>
      </c>
      <c r="G4" s="3" t="e">
        <f t="shared" si="0"/>
        <v>#N/A</v>
      </c>
    </row>
    <row r="5" spans="1:9" x14ac:dyDescent="0.25">
      <c r="A5" t="str">
        <v>Senior Data Engineer</v>
      </c>
      <c r="B5" s="3" cm="1">
        <f t="array" ref="B5">MEDIAN(
  IF(
    (jobs[job_title_short]=A5)*
    (jobs[job_country]=country)*
    (ISNUMBER(SEARCH(type,jobs[job_schedule_type])))*
    (jobs[salary_year_avg]&lt;&gt;0),
    jobs[salary_year_avg]
  )
)</f>
        <v>155000</v>
      </c>
      <c r="D5" t="str">
        <v>Cloud Engineer</v>
      </c>
      <c r="E5" s="3">
        <v>120000</v>
      </c>
      <c r="F5" s="3">
        <f t="shared" si="1"/>
        <v>120000</v>
      </c>
      <c r="G5" s="3" t="e">
        <f t="shared" si="0"/>
        <v>#N/A</v>
      </c>
    </row>
    <row r="6" spans="1:9" x14ac:dyDescent="0.25">
      <c r="A6" t="str">
        <v>Business Analyst</v>
      </c>
      <c r="B6" s="3" cm="1">
        <f t="array" ref="B6">MEDIAN(
  IF(
    (jobs[job_title_short]=A6)*
    (jobs[job_country]=country)*
    (ISNUMBER(SEARCH(type,jobs[job_schedule_type])))*
    (jobs[salary_year_avg]&lt;&gt;0),
    jobs[salary_year_avg]
  )
)</f>
        <v>100632.38</v>
      </c>
      <c r="D6" t="str">
        <v>Data Engineer</v>
      </c>
      <c r="E6" s="3">
        <v>135000</v>
      </c>
      <c r="F6" s="3" t="e">
        <f t="shared" si="1"/>
        <v>#N/A</v>
      </c>
      <c r="G6" s="3">
        <f t="shared" si="0"/>
        <v>135000</v>
      </c>
    </row>
    <row r="7" spans="1:9" x14ac:dyDescent="0.25">
      <c r="A7" t="str">
        <v>Senior Data Scientist</v>
      </c>
      <c r="B7" s="3" cm="1">
        <f t="array" ref="B7">MEDIAN(
  IF(
    (jobs[job_title_short]=A7)*
    (jobs[job_country]=country)*
    (ISNUMBER(SEARCH(type,jobs[job_schedule_type])))*
    (jobs[salary_year_avg]&lt;&gt;0),
    jobs[salary_year_avg]
  )
)</f>
        <v>172500</v>
      </c>
      <c r="D7" t="str">
        <v>Software Engineer</v>
      </c>
      <c r="E7" s="3">
        <v>135903.75</v>
      </c>
      <c r="F7" s="3">
        <f t="shared" si="1"/>
        <v>135903.75</v>
      </c>
      <c r="G7" s="3" t="e">
        <f t="shared" si="0"/>
        <v>#N/A</v>
      </c>
    </row>
    <row r="8" spans="1:9" x14ac:dyDescent="0.25">
      <c r="A8" t="str">
        <v>Senior Data Analyst</v>
      </c>
      <c r="B8" s="3" cm="1">
        <f t="array" ref="B8">MEDIAN(
  IF(
    (jobs[job_title_short]=A8)*
    (jobs[job_country]=country)*
    (ISNUMBER(SEARCH(type,jobs[job_schedule_type])))*
    (jobs[salary_year_avg]&lt;&gt;0),
    jobs[salary_year_avg]
  )
)</f>
        <v>120000</v>
      </c>
      <c r="D8" t="str">
        <v>Data Scientist</v>
      </c>
      <c r="E8" s="3">
        <v>150000</v>
      </c>
      <c r="F8" s="3">
        <f t="shared" si="1"/>
        <v>150000</v>
      </c>
      <c r="G8" s="3" t="e">
        <f t="shared" si="0"/>
        <v>#N/A</v>
      </c>
    </row>
    <row r="9" spans="1:9" x14ac:dyDescent="0.25">
      <c r="A9" t="str">
        <v>Machine Learning Engineer</v>
      </c>
      <c r="B9" s="3" cm="1">
        <f t="array" ref="B9">MEDIAN(
  IF(
    (jobs[job_title_short]=A9)*
    (jobs[job_country]=country)*
    (ISNUMBER(SEARCH(type,jobs[job_schedule_type])))*
    (jobs[salary_year_avg]&lt;&gt;0),
    jobs[salary_year_avg]
  )
)</f>
        <v>165000</v>
      </c>
      <c r="D9" t="str">
        <v>Senior Data Engineer</v>
      </c>
      <c r="E9" s="3">
        <v>155000</v>
      </c>
      <c r="F9" s="3">
        <f t="shared" si="1"/>
        <v>155000</v>
      </c>
      <c r="G9" s="3" t="e">
        <f t="shared" si="0"/>
        <v>#N/A</v>
      </c>
    </row>
    <row r="10" spans="1:9" x14ac:dyDescent="0.25">
      <c r="A10" t="str">
        <v>Software Engineer</v>
      </c>
      <c r="B10" s="3" cm="1">
        <f t="array" ref="B10">MEDIAN(
  IF(
    (jobs[job_title_short]=A10)*
    (jobs[job_country]=country)*
    (ISNUMBER(SEARCH(type,jobs[job_schedule_type])))*
    (jobs[salary_year_avg]&lt;&gt;0),
    jobs[salary_year_avg]
  )
)</f>
        <v>135903.75</v>
      </c>
      <c r="D10" t="str">
        <v>Machine Learning Engineer</v>
      </c>
      <c r="E10" s="3">
        <v>165000</v>
      </c>
      <c r="F10" s="3">
        <f t="shared" si="1"/>
        <v>165000</v>
      </c>
      <c r="G10" s="3" t="e">
        <f t="shared" si="0"/>
        <v>#N/A</v>
      </c>
    </row>
    <row r="11" spans="1:9" x14ac:dyDescent="0.25">
      <c r="A11" t="str">
        <v>Cloud Engineer</v>
      </c>
      <c r="B11" s="3" cm="1">
        <f t="array" ref="B11">MEDIAN(
  IF(
    (jobs[job_title_short]=A11)*
    (jobs[job_country]=country)*
    (ISNUMBER(SEARCH(type,jobs[job_schedule_type])))*
    (jobs[salary_year_avg]&lt;&gt;0),
    jobs[salary_year_avg]
  )
)</f>
        <v>120000</v>
      </c>
      <c r="D11" t="str">
        <v>Senior Data Scientist</v>
      </c>
      <c r="E11" s="3">
        <v>172500</v>
      </c>
      <c r="F11" s="3">
        <f t="shared" si="1"/>
        <v>172500</v>
      </c>
      <c r="G11" s="3" t="e">
        <f t="shared" si="0"/>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FED1-AA05-4FA8-935A-F282B923DABA}">
  <dimension ref="A1:E112"/>
  <sheetViews>
    <sheetView workbookViewId="0">
      <selection activeCell="B2" sqref="B2"/>
    </sheetView>
  </sheetViews>
  <sheetFormatPr defaultRowHeight="15" x14ac:dyDescent="0.25"/>
  <cols>
    <col min="1" max="1" width="21.7109375" bestFit="1" customWidth="1"/>
    <col min="2" max="2" width="11.85546875" style="3" bestFit="1" customWidth="1"/>
    <col min="4" max="4" width="21.7109375" bestFit="1" customWidth="1"/>
    <col min="5" max="5" width="10.85546875" style="3" bestFit="1" customWidth="1"/>
  </cols>
  <sheetData>
    <row r="1" spans="1:5" x14ac:dyDescent="0.25">
      <c r="A1" t="s">
        <v>47</v>
      </c>
      <c r="B1" s="3" t="s">
        <v>4509</v>
      </c>
    </row>
    <row r="2" spans="1:5" x14ac:dyDescent="0.25">
      <c r="A2" cm="1">
        <f t="array" ref="A2:A52">_xlfn.ANCHORARRAY('Data Validation'!G2)</f>
        <v>0</v>
      </c>
      <c r="B2" s="3" t="e" cm="1">
        <f t="array" ref="B2">MEDIAN(
  IF(
    (jobs[job_title_short]=title)*
    (jobs[job_country]=A2)*
    (ISNUMBER(SEARCH(type,jobs[job_schedule_type])))*
    (jobs[salary_year_avg]&lt;&gt;0),
    jobs[salary_year_avg]
  )
)</f>
        <v>#NUM!</v>
      </c>
      <c r="D2" t="str" cm="1">
        <f t="array" ref="D2:E36">_xlfn._xlws.SORT(_xlfn._xlws.FILTER(A2:B112, ISNUMBER(B2:B112)), 2, 1)</f>
        <v>Oman</v>
      </c>
      <c r="E2" s="3">
        <v>28837.5</v>
      </c>
    </row>
    <row r="3" spans="1:5" x14ac:dyDescent="0.25">
      <c r="A3" t="str">
        <v>Algeria</v>
      </c>
      <c r="B3" s="3" cm="1">
        <f t="array" ref="B3">MEDIAN(
  IF(
    (jobs[job_title_short]=title)*
    (jobs[job_country]=A3)*
    (ISNUMBER(SEARCH(type,jobs[job_schedule_type])))*
    (jobs[salary_year_avg]&lt;&gt;0),
    jobs[salary_year_avg]
  )
)</f>
        <v>210000</v>
      </c>
      <c r="D3" t="str">
        <v>Bahrain</v>
      </c>
      <c r="E3" s="3">
        <v>30080</v>
      </c>
    </row>
    <row r="4" spans="1:5" x14ac:dyDescent="0.25">
      <c r="A4" t="str">
        <v>Antigua and Barbuda</v>
      </c>
      <c r="B4" s="3" cm="1">
        <f t="array" ref="B4">MEDIAN(
  IF(
    (jobs[job_title_short]=title)*
    (jobs[job_country]=A4)*
    (ISNUMBER(SEARCH(type,jobs[job_schedule_type])))*
    (jobs[salary_year_avg]&lt;&gt;0),
    jobs[salary_year_avg]
  )
)</f>
        <v>260000</v>
      </c>
      <c r="D4" t="str">
        <v>Nigeria</v>
      </c>
      <c r="E4" s="3">
        <v>35000</v>
      </c>
    </row>
    <row r="5" spans="1:5" x14ac:dyDescent="0.25">
      <c r="A5" t="str">
        <v>Bahamas</v>
      </c>
      <c r="B5" s="3" t="e" cm="1">
        <f t="array" ref="B5">MEDIAN(
  IF(
    (jobs[job_title_short]=title)*
    (jobs[job_country]=A5)*
    (ISNUMBER(SEARCH(type,jobs[job_schedule_type])))*
    (jobs[salary_year_avg]&lt;&gt;0),
    jobs[salary_year_avg]
  )
)</f>
        <v>#NUM!</v>
      </c>
      <c r="D5" t="str">
        <v>Kenya</v>
      </c>
      <c r="E5" s="3">
        <v>36750</v>
      </c>
    </row>
    <row r="6" spans="1:5" x14ac:dyDescent="0.25">
      <c r="A6" t="str">
        <v>Bahrain</v>
      </c>
      <c r="B6" s="3" cm="1">
        <f t="array" ref="B6">MEDIAN(
  IF(
    (jobs[job_title_short]=title)*
    (jobs[job_country]=A6)*
    (ISNUMBER(SEARCH(type,jobs[job_schedule_type])))*
    (jobs[salary_year_avg]&lt;&gt;0),
    jobs[salary_year_avg]
  )
)</f>
        <v>30080</v>
      </c>
      <c r="D6" t="str">
        <v>Trinidad and Tobago</v>
      </c>
      <c r="E6" s="3">
        <v>42000</v>
      </c>
    </row>
    <row r="7" spans="1:5" x14ac:dyDescent="0.25">
      <c r="A7" t="str">
        <v>Bangladesh</v>
      </c>
      <c r="B7" s="3" t="e" cm="1">
        <f t="array" ref="B7">MEDIAN(
  IF(
    (jobs[job_title_short]=title)*
    (jobs[job_country]=A7)*
    (ISNUMBER(SEARCH(type,jobs[job_schedule_type])))*
    (jobs[salary_year_avg]&lt;&gt;0),
    jobs[salary_year_avg]
  )
)</f>
        <v>#NUM!</v>
      </c>
      <c r="D7" t="str">
        <v>Mauritius</v>
      </c>
      <c r="E7" s="3">
        <v>54000</v>
      </c>
    </row>
    <row r="8" spans="1:5" x14ac:dyDescent="0.25">
      <c r="A8" t="str">
        <v>Barbados</v>
      </c>
      <c r="B8" s="3" t="e" cm="1">
        <f t="array" ref="B8">MEDIAN(
  IF(
    (jobs[job_title_short]=title)*
    (jobs[job_country]=A8)*
    (ISNUMBER(SEARCH(type,jobs[job_schedule_type])))*
    (jobs[salary_year_avg]&lt;&gt;0),
    jobs[salary_year_avg]
  )
)</f>
        <v>#NUM!</v>
      </c>
      <c r="D8" t="str">
        <v>United Kingdom</v>
      </c>
      <c r="E8" s="3">
        <v>62500</v>
      </c>
    </row>
    <row r="9" spans="1:5" x14ac:dyDescent="0.25">
      <c r="A9" t="str">
        <v>Botswana</v>
      </c>
      <c r="B9" s="3" cm="1">
        <f t="array" ref="B9">MEDIAN(
  IF(
    (jobs[job_title_short]=title)*
    (jobs[job_country]=A9)*
    (ISNUMBER(SEARCH(type,jobs[job_schedule_type])))*
    (jobs[salary_year_avg]&lt;&gt;0),
    jobs[salary_year_avg]
  )
)</f>
        <v>220900</v>
      </c>
      <c r="D9" t="str">
        <v>Namibia</v>
      </c>
      <c r="E9" s="3">
        <v>72000</v>
      </c>
    </row>
    <row r="10" spans="1:5" x14ac:dyDescent="0.25">
      <c r="A10" t="str">
        <v>Canada</v>
      </c>
      <c r="B10" s="3" cm="1">
        <f t="array" ref="B10">MEDIAN(
  IF(
    (jobs[job_title_short]=title)*
    (jobs[job_country]=A10)*
    (ISNUMBER(SEARCH(type,jobs[job_schedule_type])))*
    (jobs[salary_year_avg]&lt;&gt;0),
    jobs[salary_year_avg]
  )
)</f>
        <v>110000</v>
      </c>
      <c r="D10" t="str">
        <v>Ireland</v>
      </c>
      <c r="E10" s="3">
        <v>79050</v>
      </c>
    </row>
    <row r="11" spans="1:5" x14ac:dyDescent="0.25">
      <c r="A11" t="str">
        <v>Egypt</v>
      </c>
      <c r="B11" s="3" cm="1">
        <f t="array" ref="B11">MEDIAN(
  IF(
    (jobs[job_title_short]=title)*
    (jobs[job_country]=A11)*
    (ISNUMBER(SEARCH(type,jobs[job_schedule_type])))*
    (jobs[salary_year_avg]&lt;&gt;0),
    jobs[salary_year_avg]
  )
)</f>
        <v>302500</v>
      </c>
      <c r="D11" t="str">
        <v>Jamaica</v>
      </c>
      <c r="E11" s="3">
        <v>82500</v>
      </c>
    </row>
    <row r="12" spans="1:5" x14ac:dyDescent="0.25">
      <c r="A12" t="str">
        <v>Ethiopia</v>
      </c>
      <c r="B12" s="3" t="e" cm="1">
        <f t="array" ref="B12">MEDIAN(
  IF(
    (jobs[job_title_short]=title)*
    (jobs[job_country]=A12)*
    (ISNUMBER(SEARCH(type,jobs[job_schedule_type])))*
    (jobs[salary_year_avg]&lt;&gt;0),
    jobs[salary_year_avg]
  )
)</f>
        <v>#NUM!</v>
      </c>
      <c r="D12" t="str">
        <v>Puerto Rico</v>
      </c>
      <c r="E12" s="3">
        <v>82500</v>
      </c>
    </row>
    <row r="13" spans="1:5" x14ac:dyDescent="0.25">
      <c r="A13" t="str">
        <v>Gambia</v>
      </c>
      <c r="B13" s="3" t="e" cm="1">
        <f t="array" ref="B13">MEDIAN(
  IF(
    (jobs[job_title_short]=title)*
    (jobs[job_country]=A13)*
    (ISNUMBER(SEARCH(type,jobs[job_schedule_type])))*
    (jobs[salary_year_avg]&lt;&gt;0),
    jobs[salary_year_avg]
  )
)</f>
        <v>#NUM!</v>
      </c>
      <c r="D13" t="str">
        <v>Saudi Arabia</v>
      </c>
      <c r="E13" s="3">
        <v>90000</v>
      </c>
    </row>
    <row r="14" spans="1:5" x14ac:dyDescent="0.25">
      <c r="A14" t="str">
        <v>Ghana</v>
      </c>
      <c r="B14" s="3" t="e" cm="1">
        <f t="array" ref="B14">MEDIAN(
  IF(
    (jobs[job_title_short]=title)*
    (jobs[job_country]=A14)*
    (ISNUMBER(SEARCH(type,jobs[job_schedule_type])))*
    (jobs[salary_year_avg]&lt;&gt;0),
    jobs[salary_year_avg]
  )
)</f>
        <v>#NUM!</v>
      </c>
      <c r="D14" t="str">
        <v>Guyana</v>
      </c>
      <c r="E14" s="3">
        <v>90250</v>
      </c>
    </row>
    <row r="15" spans="1:5" x14ac:dyDescent="0.25">
      <c r="A15" t="str">
        <v>Guam</v>
      </c>
      <c r="B15" s="3" cm="1">
        <f t="array" ref="B15">MEDIAN(
  IF(
    (jobs[job_title_short]=title)*
    (jobs[job_country]=A15)*
    (ISNUMBER(SEARCH(type,jobs[job_schedule_type])))*
    (jobs[salary_year_avg]&lt;&gt;0),
    jobs[salary_year_avg]
  )
)</f>
        <v>110500</v>
      </c>
      <c r="D15" t="str">
        <v>U.S. Virgin Islands</v>
      </c>
      <c r="E15" s="3">
        <v>105000</v>
      </c>
    </row>
    <row r="16" spans="1:5" x14ac:dyDescent="0.25">
      <c r="A16" t="str">
        <v>Guyana</v>
      </c>
      <c r="B16" s="3" cm="1">
        <f t="array" ref="B16">MEDIAN(
  IF(
    (jobs[job_title_short]=title)*
    (jobs[job_country]=A16)*
    (ISNUMBER(SEARCH(type,jobs[job_schedule_type])))*
    (jobs[salary_year_avg]&lt;&gt;0),
    jobs[salary_year_avg]
  )
)</f>
        <v>90250</v>
      </c>
      <c r="D16" t="str">
        <v>Canada</v>
      </c>
      <c r="E16" s="3">
        <v>110000</v>
      </c>
    </row>
    <row r="17" spans="1:5" x14ac:dyDescent="0.25">
      <c r="A17" t="str">
        <v>Hong Kong</v>
      </c>
      <c r="B17" s="3" cm="1">
        <f t="array" ref="B17">MEDIAN(
  IF(
    (jobs[job_title_short]=title)*
    (jobs[job_country]=A17)*
    (ISNUMBER(SEARCH(type,jobs[job_schedule_type])))*
    (jobs[salary_year_avg]&lt;&gt;0),
    jobs[salary_year_avg]
  )
)</f>
        <v>573000</v>
      </c>
      <c r="D17" t="str">
        <v>Guam</v>
      </c>
      <c r="E17" s="3">
        <v>110500</v>
      </c>
    </row>
    <row r="18" spans="1:5" x14ac:dyDescent="0.25">
      <c r="A18" t="str">
        <v>India</v>
      </c>
      <c r="B18" s="3" cm="1">
        <f t="array" ref="B18">MEDIAN(
  IF(
    (jobs[job_title_short]=title)*
    (jobs[job_country]=A18)*
    (ISNUMBER(SEARCH(type,jobs[job_schedule_type])))*
    (jobs[salary_year_avg]&lt;&gt;0),
    jobs[salary_year_avg]
  )
)</f>
        <v>1400000</v>
      </c>
      <c r="D18" t="str">
        <v>Singapore</v>
      </c>
      <c r="E18" s="3">
        <v>122500</v>
      </c>
    </row>
    <row r="19" spans="1:5" x14ac:dyDescent="0.25">
      <c r="A19" t="str">
        <v>Ireland</v>
      </c>
      <c r="B19" s="3" cm="1">
        <f t="array" ref="B19">MEDIAN(
  IF(
    (jobs[job_title_short]=title)*
    (jobs[job_country]=A19)*
    (ISNUMBER(SEARCH(type,jobs[job_schedule_type])))*
    (jobs[salary_year_avg]&lt;&gt;0),
    jobs[salary_year_avg]
  )
)</f>
        <v>79050</v>
      </c>
      <c r="D19" t="str">
        <v>Suriname</v>
      </c>
      <c r="E19" s="3">
        <v>125000</v>
      </c>
    </row>
    <row r="20" spans="1:5" x14ac:dyDescent="0.25">
      <c r="A20" t="str">
        <v>Jamaica</v>
      </c>
      <c r="B20" s="3" cm="1">
        <f t="array" ref="B20">MEDIAN(
  IF(
    (jobs[job_title_short]=title)*
    (jobs[job_country]=A20)*
    (ISNUMBER(SEARCH(type,jobs[job_schedule_type])))*
    (jobs[salary_year_avg]&lt;&gt;0),
    jobs[salary_year_avg]
  )
)</f>
        <v>82500</v>
      </c>
      <c r="D20" t="str">
        <v>Tunisia</v>
      </c>
      <c r="E20" s="3">
        <v>128000</v>
      </c>
    </row>
    <row r="21" spans="1:5" x14ac:dyDescent="0.25">
      <c r="A21" t="str">
        <v>Jordan</v>
      </c>
      <c r="B21" s="3" t="e" cm="1">
        <f t="array" ref="B21">MEDIAN(
  IF(
    (jobs[job_title_short]=title)*
    (jobs[job_country]=A21)*
    (ISNUMBER(SEARCH(type,jobs[job_schedule_type])))*
    (jobs[salary_year_avg]&lt;&gt;0),
    jobs[salary_year_avg]
  )
)</f>
        <v>#NUM!</v>
      </c>
      <c r="D21" t="str">
        <v>Malaysia</v>
      </c>
      <c r="E21" s="3">
        <v>135000</v>
      </c>
    </row>
    <row r="22" spans="1:5" x14ac:dyDescent="0.25">
      <c r="A22" t="str">
        <v>Kenya</v>
      </c>
      <c r="B22" s="3" cm="1">
        <f t="array" ref="B22">MEDIAN(
  IF(
    (jobs[job_title_short]=title)*
    (jobs[job_country]=A22)*
    (ISNUMBER(SEARCH(type,jobs[job_schedule_type])))*
    (jobs[salary_year_avg]&lt;&gt;0),
    jobs[salary_year_avg]
  )
)</f>
        <v>36750</v>
      </c>
      <c r="D22" t="str">
        <v>United States</v>
      </c>
      <c r="E22" s="3">
        <v>135000</v>
      </c>
    </row>
    <row r="23" spans="1:5" x14ac:dyDescent="0.25">
      <c r="A23" t="str">
        <v>Kuwait</v>
      </c>
      <c r="B23" s="3" cm="1">
        <f t="array" ref="B23">MEDIAN(
  IF(
    (jobs[job_title_short]=title)*
    (jobs[job_country]=A23)*
    (ISNUMBER(SEARCH(type,jobs[job_schedule_type])))*
    (jobs[salary_year_avg]&lt;&gt;0),
    jobs[salary_year_avg]
  )
)</f>
        <v>227374.5</v>
      </c>
      <c r="D23" t="str">
        <v>United Arab Emirates</v>
      </c>
      <c r="E23" s="3">
        <v>149275</v>
      </c>
    </row>
    <row r="24" spans="1:5" x14ac:dyDescent="0.25">
      <c r="A24" t="str">
        <v>Lebanon</v>
      </c>
      <c r="B24" s="3" cm="1">
        <f t="array" ref="B24">MEDIAN(
  IF(
    (jobs[job_title_short]=title)*
    (jobs[job_country]=A24)*
    (ISNUMBER(SEARCH(type,jobs[job_schedule_type])))*
    (jobs[salary_year_avg]&lt;&gt;0),
    jobs[salary_year_avg]
  )
)</f>
        <v>630000000</v>
      </c>
      <c r="D24" t="str">
        <v>Morocco</v>
      </c>
      <c r="E24" s="3">
        <v>176000</v>
      </c>
    </row>
    <row r="25" spans="1:5" x14ac:dyDescent="0.25">
      <c r="A25" t="str">
        <v>Liberia</v>
      </c>
      <c r="B25" s="3" t="e" cm="1">
        <f t="array" ref="B25">MEDIAN(
  IF(
    (jobs[job_title_short]=title)*
    (jobs[job_country]=A25)*
    (ISNUMBER(SEARCH(type,jobs[job_schedule_type])))*
    (jobs[salary_year_avg]&lt;&gt;0),
    jobs[salary_year_avg]
  )
)</f>
        <v>#NUM!</v>
      </c>
      <c r="D25" t="str">
        <v>Philippines</v>
      </c>
      <c r="E25" s="3">
        <v>189500</v>
      </c>
    </row>
    <row r="26" spans="1:5" x14ac:dyDescent="0.25">
      <c r="A26" t="str">
        <v>Malawi</v>
      </c>
      <c r="B26" s="3" t="e" cm="1">
        <f t="array" ref="B26">MEDIAN(
  IF(
    (jobs[job_title_short]=title)*
    (jobs[job_country]=A26)*
    (ISNUMBER(SEARCH(type,jobs[job_schedule_type])))*
    (jobs[salary_year_avg]&lt;&gt;0),
    jobs[salary_year_avg]
  )
)</f>
        <v>#NUM!</v>
      </c>
      <c r="D26" t="str">
        <v>Algeria</v>
      </c>
      <c r="E26" s="3">
        <v>210000</v>
      </c>
    </row>
    <row r="27" spans="1:5" x14ac:dyDescent="0.25">
      <c r="A27" t="str">
        <v>Malaysia</v>
      </c>
      <c r="B27" s="3" cm="1">
        <f t="array" ref="B27">MEDIAN(
  IF(
    (jobs[job_title_short]=title)*
    (jobs[job_country]=A27)*
    (ISNUMBER(SEARCH(type,jobs[job_schedule_type])))*
    (jobs[salary_year_avg]&lt;&gt;0),
    jobs[salary_year_avg]
  )
)</f>
        <v>135000</v>
      </c>
      <c r="D27" t="str">
        <v>Botswana</v>
      </c>
      <c r="E27" s="3">
        <v>220900</v>
      </c>
    </row>
    <row r="28" spans="1:5" x14ac:dyDescent="0.25">
      <c r="A28" t="str">
        <v>Mauritius</v>
      </c>
      <c r="B28" s="3" cm="1">
        <f t="array" ref="B28">MEDIAN(
  IF(
    (jobs[job_title_short]=title)*
    (jobs[job_country]=A28)*
    (ISNUMBER(SEARCH(type,jobs[job_schedule_type])))*
    (jobs[salary_year_avg]&lt;&gt;0),
    jobs[salary_year_avg]
  )
)</f>
        <v>54000</v>
      </c>
      <c r="D28" t="str">
        <v>Kuwait</v>
      </c>
      <c r="E28" s="3">
        <v>227374.5</v>
      </c>
    </row>
    <row r="29" spans="1:5" x14ac:dyDescent="0.25">
      <c r="A29" t="str">
        <v>Morocco</v>
      </c>
      <c r="B29" s="3" cm="1">
        <f t="array" ref="B29">MEDIAN(
  IF(
    (jobs[job_title_short]=title)*
    (jobs[job_country]=A29)*
    (ISNUMBER(SEARCH(type,jobs[job_schedule_type])))*
    (jobs[salary_year_avg]&lt;&gt;0),
    jobs[salary_year_avg]
  )
)</f>
        <v>176000</v>
      </c>
      <c r="D29" t="str">
        <v>Antigua and Barbuda</v>
      </c>
      <c r="E29" s="3">
        <v>260000</v>
      </c>
    </row>
    <row r="30" spans="1:5" x14ac:dyDescent="0.25">
      <c r="A30" t="str">
        <v>Namibia</v>
      </c>
      <c r="B30" s="3" cm="1">
        <f t="array" ref="B30">MEDIAN(
  IF(
    (jobs[job_title_short]=title)*
    (jobs[job_country]=A30)*
    (ISNUMBER(SEARCH(type,jobs[job_schedule_type])))*
    (jobs[salary_year_avg]&lt;&gt;0),
    jobs[salary_year_avg]
  )
)</f>
        <v>72000</v>
      </c>
      <c r="D30" t="str">
        <v>Qatar</v>
      </c>
      <c r="E30" s="3">
        <v>300000</v>
      </c>
    </row>
    <row r="31" spans="1:5" x14ac:dyDescent="0.25">
      <c r="A31" t="str">
        <v>Nigeria</v>
      </c>
      <c r="B31" s="3" cm="1">
        <f t="array" ref="B31">MEDIAN(
  IF(
    (jobs[job_title_short]=title)*
    (jobs[job_country]=A31)*
    (ISNUMBER(SEARCH(type,jobs[job_schedule_type])))*
    (jobs[salary_year_avg]&lt;&gt;0),
    jobs[salary_year_avg]
  )
)</f>
        <v>35000</v>
      </c>
      <c r="D31" t="str">
        <v>Egypt</v>
      </c>
      <c r="E31" s="3">
        <v>302500</v>
      </c>
    </row>
    <row r="32" spans="1:5" x14ac:dyDescent="0.25">
      <c r="A32" t="str">
        <v>Oman</v>
      </c>
      <c r="B32" s="3" cm="1">
        <f t="array" ref="B32">MEDIAN(
  IF(
    (jobs[job_title_short]=title)*
    (jobs[job_country]=A32)*
    (ISNUMBER(SEARCH(type,jobs[job_schedule_type])))*
    (jobs[salary_year_avg]&lt;&gt;0),
    jobs[salary_year_avg]
  )
)</f>
        <v>28837.5</v>
      </c>
      <c r="D32" t="str">
        <v>South Africa</v>
      </c>
      <c r="E32" s="3">
        <v>540000</v>
      </c>
    </row>
    <row r="33" spans="1:5" x14ac:dyDescent="0.25">
      <c r="A33" t="str">
        <v>Pakistan</v>
      </c>
      <c r="B33" s="3" cm="1">
        <f t="array" ref="B33">MEDIAN(
  IF(
    (jobs[job_title_short]=title)*
    (jobs[job_country]=A33)*
    (ISNUMBER(SEARCH(type,jobs[job_schedule_type])))*
    (jobs[salary_year_avg]&lt;&gt;0),
    jobs[salary_year_avg]
  )
)</f>
        <v>4512000</v>
      </c>
      <c r="D33" t="str">
        <v>Hong Kong</v>
      </c>
      <c r="E33" s="3">
        <v>573000</v>
      </c>
    </row>
    <row r="34" spans="1:5" x14ac:dyDescent="0.25">
      <c r="A34" t="str">
        <v>Philippines</v>
      </c>
      <c r="B34" s="3" cm="1">
        <f t="array" ref="B34">MEDIAN(
  IF(
    (jobs[job_title_short]=title)*
    (jobs[job_country]=A34)*
    (ISNUMBER(SEARCH(type,jobs[job_schedule_type])))*
    (jobs[salary_year_avg]&lt;&gt;0),
    jobs[salary_year_avg]
  )
)</f>
        <v>189500</v>
      </c>
      <c r="D34" t="str">
        <v>India</v>
      </c>
      <c r="E34" s="3">
        <v>1400000</v>
      </c>
    </row>
    <row r="35" spans="1:5" x14ac:dyDescent="0.25">
      <c r="A35" t="str">
        <v>Puerto Rico</v>
      </c>
      <c r="B35" s="3" cm="1">
        <f t="array" ref="B35">MEDIAN(
  IF(
    (jobs[job_title_short]=title)*
    (jobs[job_country]=A35)*
    (ISNUMBER(SEARCH(type,jobs[job_schedule_type])))*
    (jobs[salary_year_avg]&lt;&gt;0),
    jobs[salary_year_avg]
  )
)</f>
        <v>82500</v>
      </c>
      <c r="D35" t="str">
        <v>Pakistan</v>
      </c>
      <c r="E35" s="3">
        <v>4512000</v>
      </c>
    </row>
    <row r="36" spans="1:5" x14ac:dyDescent="0.25">
      <c r="A36" t="str">
        <v>Qatar</v>
      </c>
      <c r="B36" s="3" cm="1">
        <f t="array" ref="B36">MEDIAN(
  IF(
    (jobs[job_title_short]=title)*
    (jobs[job_country]=A36)*
    (ISNUMBER(SEARCH(type,jobs[job_schedule_type])))*
    (jobs[salary_year_avg]&lt;&gt;0),
    jobs[salary_year_avg]
  )
)</f>
        <v>300000</v>
      </c>
      <c r="D36" t="str">
        <v>Lebanon</v>
      </c>
      <c r="E36" s="3">
        <v>630000000</v>
      </c>
    </row>
    <row r="37" spans="1:5" x14ac:dyDescent="0.25">
      <c r="A37" t="str">
        <v>Rwanda</v>
      </c>
      <c r="B37" s="3" t="e" cm="1">
        <f t="array" ref="B37">MEDIAN(
  IF(
    (jobs[job_title_short]=title)*
    (jobs[job_country]=A37)*
    (ISNUMBER(SEARCH(type,jobs[job_schedule_type])))*
    (jobs[salary_year_avg]&lt;&gt;0),
    jobs[salary_year_avg]
  )
)</f>
        <v>#NUM!</v>
      </c>
    </row>
    <row r="38" spans="1:5" x14ac:dyDescent="0.25">
      <c r="A38" t="str">
        <v>Saint Lucia</v>
      </c>
      <c r="B38" s="3" t="e" cm="1">
        <f t="array" ref="B38">MEDIAN(
  IF(
    (jobs[job_title_short]=title)*
    (jobs[job_country]=A38)*
    (ISNUMBER(SEARCH(type,jobs[job_schedule_type])))*
    (jobs[salary_year_avg]&lt;&gt;0),
    jobs[salary_year_avg]
  )
)</f>
        <v>#NUM!</v>
      </c>
    </row>
    <row r="39" spans="1:5" x14ac:dyDescent="0.25">
      <c r="A39" t="str">
        <v>Saudi Arabia</v>
      </c>
      <c r="B39" s="3" cm="1">
        <f t="array" ref="B39">MEDIAN(
  IF(
    (jobs[job_title_short]=title)*
    (jobs[job_country]=A39)*
    (ISNUMBER(SEARCH(type,jobs[job_schedule_type])))*
    (jobs[salary_year_avg]&lt;&gt;0),
    jobs[salary_year_avg]
  )
)</f>
        <v>90000</v>
      </c>
    </row>
    <row r="40" spans="1:5" x14ac:dyDescent="0.25">
      <c r="A40" t="str">
        <v>Singapore</v>
      </c>
      <c r="B40" s="3" cm="1">
        <f t="array" ref="B40">MEDIAN(
  IF(
    (jobs[job_title_short]=title)*
    (jobs[job_country]=A40)*
    (ISNUMBER(SEARCH(type,jobs[job_schedule_type])))*
    (jobs[salary_year_avg]&lt;&gt;0),
    jobs[salary_year_avg]
  )
)</f>
        <v>122500</v>
      </c>
    </row>
    <row r="41" spans="1:5" x14ac:dyDescent="0.25">
      <c r="A41" t="str">
        <v>South Africa</v>
      </c>
      <c r="B41" s="3" cm="1">
        <f t="array" ref="B41">MEDIAN(
  IF(
    (jobs[job_title_short]=title)*
    (jobs[job_country]=A41)*
    (ISNUMBER(SEARCH(type,jobs[job_schedule_type])))*
    (jobs[salary_year_avg]&lt;&gt;0),
    jobs[salary_year_avg]
  )
)</f>
        <v>540000</v>
      </c>
    </row>
    <row r="42" spans="1:5" x14ac:dyDescent="0.25">
      <c r="A42" t="str">
        <v>Sri Lanka</v>
      </c>
      <c r="B42" s="3" t="e" cm="1">
        <f t="array" ref="B42">MEDIAN(
  IF(
    (jobs[job_title_short]=title)*
    (jobs[job_country]=A42)*
    (ISNUMBER(SEARCH(type,jobs[job_schedule_type])))*
    (jobs[salary_year_avg]&lt;&gt;0),
    jobs[salary_year_avg]
  )
)</f>
        <v>#NUM!</v>
      </c>
    </row>
    <row r="43" spans="1:5" x14ac:dyDescent="0.25">
      <c r="A43" t="str">
        <v>Suriname</v>
      </c>
      <c r="B43" s="3" cm="1">
        <f t="array" ref="B43">MEDIAN(
  IF(
    (jobs[job_title_short]=title)*
    (jobs[job_country]=A43)*
    (ISNUMBER(SEARCH(type,jobs[job_schedule_type])))*
    (jobs[salary_year_avg]&lt;&gt;0),
    jobs[salary_year_avg]
  )
)</f>
        <v>125000</v>
      </c>
    </row>
    <row r="44" spans="1:5" x14ac:dyDescent="0.25">
      <c r="A44" t="str">
        <v>Tanzania</v>
      </c>
      <c r="B44" s="3" t="e" cm="1">
        <f t="array" ref="B44">MEDIAN(
  IF(
    (jobs[job_title_short]=title)*
    (jobs[job_country]=A44)*
    (ISNUMBER(SEARCH(type,jobs[job_schedule_type])))*
    (jobs[salary_year_avg]&lt;&gt;0),
    jobs[salary_year_avg]
  )
)</f>
        <v>#NUM!</v>
      </c>
    </row>
    <row r="45" spans="1:5" x14ac:dyDescent="0.25">
      <c r="A45" t="str">
        <v>Trinidad and Tobago</v>
      </c>
      <c r="B45" s="3" cm="1">
        <f t="array" ref="B45">MEDIAN(
  IF(
    (jobs[job_title_short]=title)*
    (jobs[job_country]=A45)*
    (ISNUMBER(SEARCH(type,jobs[job_schedule_type])))*
    (jobs[salary_year_avg]&lt;&gt;0),
    jobs[salary_year_avg]
  )
)</f>
        <v>42000</v>
      </c>
    </row>
    <row r="46" spans="1:5" x14ac:dyDescent="0.25">
      <c r="A46" t="str">
        <v>Tunisia</v>
      </c>
      <c r="B46" s="3" cm="1">
        <f t="array" ref="B46">MEDIAN(
  IF(
    (jobs[job_title_short]=title)*
    (jobs[job_country]=A46)*
    (ISNUMBER(SEARCH(type,jobs[job_schedule_type])))*
    (jobs[salary_year_avg]&lt;&gt;0),
    jobs[salary_year_avg]
  )
)</f>
        <v>128000</v>
      </c>
    </row>
    <row r="47" spans="1:5" x14ac:dyDescent="0.25">
      <c r="A47" t="str">
        <v>U.S. Virgin Islands</v>
      </c>
      <c r="B47" s="3" cm="1">
        <f t="array" ref="B47">MEDIAN(
  IF(
    (jobs[job_title_short]=title)*
    (jobs[job_country]=A47)*
    (ISNUMBER(SEARCH(type,jobs[job_schedule_type])))*
    (jobs[salary_year_avg]&lt;&gt;0),
    jobs[salary_year_avg]
  )
)</f>
        <v>105000</v>
      </c>
    </row>
    <row r="48" spans="1:5" x14ac:dyDescent="0.25">
      <c r="A48" t="str">
        <v>Uganda</v>
      </c>
      <c r="B48" s="3" t="e" cm="1">
        <f t="array" ref="B48">MEDIAN(
  IF(
    (jobs[job_title_short]=title)*
    (jobs[job_country]=A48)*
    (ISNUMBER(SEARCH(type,jobs[job_schedule_type])))*
    (jobs[salary_year_avg]&lt;&gt;0),
    jobs[salary_year_avg]
  )
)</f>
        <v>#NUM!</v>
      </c>
    </row>
    <row r="49" spans="1:2" x14ac:dyDescent="0.25">
      <c r="A49" t="str">
        <v>United Arab Emirates</v>
      </c>
      <c r="B49" s="3" cm="1">
        <f t="array" ref="B49">MEDIAN(
  IF(
    (jobs[job_title_short]=title)*
    (jobs[job_country]=A49)*
    (ISNUMBER(SEARCH(type,jobs[job_schedule_type])))*
    (jobs[salary_year_avg]&lt;&gt;0),
    jobs[salary_year_avg]
  )
)</f>
        <v>149275</v>
      </c>
    </row>
    <row r="50" spans="1:2" x14ac:dyDescent="0.25">
      <c r="A50" t="str">
        <v>United Kingdom</v>
      </c>
      <c r="B50" s="3" cm="1">
        <f t="array" ref="B50">MEDIAN(
  IF(
    (jobs[job_title_short]=title)*
    (jobs[job_country]=A50)*
    (ISNUMBER(SEARCH(type,jobs[job_schedule_type])))*
    (jobs[salary_year_avg]&lt;&gt;0),
    jobs[salary_year_avg]
  )
)</f>
        <v>62500</v>
      </c>
    </row>
    <row r="51" spans="1:2" x14ac:dyDescent="0.25">
      <c r="A51" t="str">
        <v>United States</v>
      </c>
      <c r="B51" s="3" cm="1">
        <f t="array" ref="B51">MEDIAN(
  IF(
    (jobs[job_title_short]=title)*
    (jobs[job_country]=A51)*
    (ISNUMBER(SEARCH(type,jobs[job_schedule_type])))*
    (jobs[salary_year_avg]&lt;&gt;0),
    jobs[salary_year_avg]
  )
)</f>
        <v>135000</v>
      </c>
    </row>
    <row r="52" spans="1:2" x14ac:dyDescent="0.25">
      <c r="A52" t="str">
        <v>Zimbabwe</v>
      </c>
      <c r="B52" s="3" t="e" cm="1">
        <f t="array" ref="B52">MEDIAN(
  IF(
    (jobs[job_title_short]=title)*
    (jobs[job_country]=A52)*
    (ISNUMBER(SEARCH(type,jobs[job_schedule_type])))*
    (jobs[salary_year_avg]&lt;&gt;0),
    jobs[salary_year_avg]
  )
)</f>
        <v>#NUM!</v>
      </c>
    </row>
    <row r="53" spans="1:2" x14ac:dyDescent="0.25">
      <c r="B53" s="3" t="e" cm="1">
        <f t="array" ref="B53">MEDIAN(
  IF(
    (jobs[job_title_short]=title)*
    (jobs[job_country]=A53)*
    (ISNUMBER(SEARCH(type,jobs[job_schedule_type])))*
    (jobs[salary_year_avg]&lt;&gt;0),
    jobs[salary_year_avg]
  )
)</f>
        <v>#NUM!</v>
      </c>
    </row>
    <row r="54" spans="1:2" x14ac:dyDescent="0.25">
      <c r="B54" s="3" t="e" cm="1">
        <f t="array" ref="B54">MEDIAN(
  IF(
    (jobs[job_title_short]=title)*
    (jobs[job_country]=A54)*
    (ISNUMBER(SEARCH(type,jobs[job_schedule_type])))*
    (jobs[salary_year_avg]&lt;&gt;0),
    jobs[salary_year_avg]
  )
)</f>
        <v>#NUM!</v>
      </c>
    </row>
    <row r="55" spans="1:2" x14ac:dyDescent="0.25">
      <c r="B55" s="3" t="e" cm="1">
        <f t="array" ref="B55">MEDIAN(
  IF(
    (jobs[job_title_short]=title)*
    (jobs[job_country]=A55)*
    (ISNUMBER(SEARCH(type,jobs[job_schedule_type])))*
    (jobs[salary_year_avg]&lt;&gt;0),
    jobs[salary_year_avg]
  )
)</f>
        <v>#NUM!</v>
      </c>
    </row>
    <row r="56" spans="1:2" x14ac:dyDescent="0.25">
      <c r="B56" s="3" t="e" cm="1">
        <f t="array" ref="B56">MEDIAN(
  IF(
    (jobs[job_title_short]=title)*
    (jobs[job_country]=A56)*
    (ISNUMBER(SEARCH(type,jobs[job_schedule_type])))*
    (jobs[salary_year_avg]&lt;&gt;0),
    jobs[salary_year_avg]
  )
)</f>
        <v>#NUM!</v>
      </c>
    </row>
    <row r="57" spans="1:2" x14ac:dyDescent="0.25">
      <c r="B57" s="3" t="e" cm="1">
        <f t="array" ref="B57">MEDIAN(
  IF(
    (jobs[job_title_short]=title)*
    (jobs[job_country]=A57)*
    (ISNUMBER(SEARCH(type,jobs[job_schedule_type])))*
    (jobs[salary_year_avg]&lt;&gt;0),
    jobs[salary_year_avg]
  )
)</f>
        <v>#NUM!</v>
      </c>
    </row>
    <row r="58" spans="1:2" x14ac:dyDescent="0.25">
      <c r="B58" s="3" t="e" cm="1">
        <f t="array" ref="B58">MEDIAN(
  IF(
    (jobs[job_title_short]=title)*
    (jobs[job_country]=A58)*
    (ISNUMBER(SEARCH(type,jobs[job_schedule_type])))*
    (jobs[salary_year_avg]&lt;&gt;0),
    jobs[salary_year_avg]
  )
)</f>
        <v>#NUM!</v>
      </c>
    </row>
    <row r="59" spans="1:2" x14ac:dyDescent="0.25">
      <c r="B59" s="3" t="e" cm="1">
        <f t="array" ref="B59">MEDIAN(
  IF(
    (jobs[job_title_short]=title)*
    (jobs[job_country]=A59)*
    (ISNUMBER(SEARCH(type,jobs[job_schedule_type])))*
    (jobs[salary_year_avg]&lt;&gt;0),
    jobs[salary_year_avg]
  )
)</f>
        <v>#NUM!</v>
      </c>
    </row>
    <row r="60" spans="1:2" x14ac:dyDescent="0.25">
      <c r="B60" s="3" t="e" cm="1">
        <f t="array" ref="B60">MEDIAN(
  IF(
    (jobs[job_title_short]=title)*
    (jobs[job_country]=A60)*
    (ISNUMBER(SEARCH(type,jobs[job_schedule_type])))*
    (jobs[salary_year_avg]&lt;&gt;0),
    jobs[salary_year_avg]
  )
)</f>
        <v>#NUM!</v>
      </c>
    </row>
    <row r="61" spans="1:2" x14ac:dyDescent="0.25">
      <c r="B61" s="3" t="e" cm="1">
        <f t="array" ref="B61">MEDIAN(
  IF(
    (jobs[job_title_short]=title)*
    (jobs[job_country]=A61)*
    (ISNUMBER(SEARCH(type,jobs[job_schedule_type])))*
    (jobs[salary_year_avg]&lt;&gt;0),
    jobs[salary_year_avg]
  )
)</f>
        <v>#NUM!</v>
      </c>
    </row>
    <row r="62" spans="1:2" x14ac:dyDescent="0.25">
      <c r="B62" s="3" t="e" cm="1">
        <f t="array" ref="B62">MEDIAN(
  IF(
    (jobs[job_title_short]=title)*
    (jobs[job_country]=A62)*
    (ISNUMBER(SEARCH(type,jobs[job_schedule_type])))*
    (jobs[salary_year_avg]&lt;&gt;0),
    jobs[salary_year_avg]
  )
)</f>
        <v>#NUM!</v>
      </c>
    </row>
    <row r="63" spans="1:2" x14ac:dyDescent="0.25">
      <c r="B63" s="3" t="e" cm="1">
        <f t="array" ref="B63">MEDIAN(
  IF(
    (jobs[job_title_short]=title)*
    (jobs[job_country]=A63)*
    (ISNUMBER(SEARCH(type,jobs[job_schedule_type])))*
    (jobs[salary_year_avg]&lt;&gt;0),
    jobs[salary_year_avg]
  )
)</f>
        <v>#NUM!</v>
      </c>
    </row>
    <row r="64" spans="1:2" x14ac:dyDescent="0.25">
      <c r="B64" s="3" t="e" cm="1">
        <f t="array" ref="B64">MEDIAN(
  IF(
    (jobs[job_title_short]=title)*
    (jobs[job_country]=A64)*
    (ISNUMBER(SEARCH(type,jobs[job_schedule_type])))*
    (jobs[salary_year_avg]&lt;&gt;0),
    jobs[salary_year_avg]
  )
)</f>
        <v>#NUM!</v>
      </c>
    </row>
    <row r="65" spans="2:2" x14ac:dyDescent="0.25">
      <c r="B65" s="3" t="e" cm="1">
        <f t="array" ref="B65">MEDIAN(
  IF(
    (jobs[job_title_short]=title)*
    (jobs[job_country]=A65)*
    (ISNUMBER(SEARCH(type,jobs[job_schedule_type])))*
    (jobs[salary_year_avg]&lt;&gt;0),
    jobs[salary_year_avg]
  )
)</f>
        <v>#NUM!</v>
      </c>
    </row>
    <row r="66" spans="2:2" x14ac:dyDescent="0.25">
      <c r="B66" s="3" t="e" cm="1">
        <f t="array" ref="B66">MEDIAN(
  IF(
    (jobs[job_title_short]=title)*
    (jobs[job_country]=A66)*
    (ISNUMBER(SEARCH(type,jobs[job_schedule_type])))*
    (jobs[salary_year_avg]&lt;&gt;0),
    jobs[salary_year_avg]
  )
)</f>
        <v>#NUM!</v>
      </c>
    </row>
    <row r="67" spans="2:2" x14ac:dyDescent="0.25">
      <c r="B67" s="3" t="e" cm="1">
        <f t="array" ref="B67">MEDIAN(
  IF(
    (jobs[job_title_short]=title)*
    (jobs[job_country]=A67)*
    (ISNUMBER(SEARCH(type,jobs[job_schedule_type])))*
    (jobs[salary_year_avg]&lt;&gt;0),
    jobs[salary_year_avg]
  )
)</f>
        <v>#NUM!</v>
      </c>
    </row>
    <row r="68" spans="2:2" x14ac:dyDescent="0.25">
      <c r="B68" s="3" t="e" cm="1">
        <f t="array" ref="B68">MEDIAN(
  IF(
    (jobs[job_title_short]=title)*
    (jobs[job_country]=A68)*
    (ISNUMBER(SEARCH(type,jobs[job_schedule_type])))*
    (jobs[salary_year_avg]&lt;&gt;0),
    jobs[salary_year_avg]
  )
)</f>
        <v>#NUM!</v>
      </c>
    </row>
    <row r="69" spans="2:2" x14ac:dyDescent="0.25">
      <c r="B69" s="3" t="e" cm="1">
        <f t="array" ref="B69">MEDIAN(
  IF(
    (jobs[job_title_short]=title)*
    (jobs[job_country]=A69)*
    (ISNUMBER(SEARCH(type,jobs[job_schedule_type])))*
    (jobs[salary_year_avg]&lt;&gt;0),
    jobs[salary_year_avg]
  )
)</f>
        <v>#NUM!</v>
      </c>
    </row>
    <row r="70" spans="2:2" x14ac:dyDescent="0.25">
      <c r="B70" s="3" t="e" cm="1">
        <f t="array" ref="B70">MEDIAN(
  IF(
    (jobs[job_title_short]=title)*
    (jobs[job_country]=A70)*
    (ISNUMBER(SEARCH(type,jobs[job_schedule_type])))*
    (jobs[salary_year_avg]&lt;&gt;0),
    jobs[salary_year_avg]
  )
)</f>
        <v>#NUM!</v>
      </c>
    </row>
    <row r="71" spans="2:2" x14ac:dyDescent="0.25">
      <c r="B71" s="3" t="e" cm="1">
        <f t="array" ref="B71">MEDIAN(
  IF(
    (jobs[job_title_short]=title)*
    (jobs[job_country]=A71)*
    (ISNUMBER(SEARCH(type,jobs[job_schedule_type])))*
    (jobs[salary_year_avg]&lt;&gt;0),
    jobs[salary_year_avg]
  )
)</f>
        <v>#NUM!</v>
      </c>
    </row>
    <row r="72" spans="2:2" x14ac:dyDescent="0.25">
      <c r="B72" s="3" t="e" cm="1">
        <f t="array" ref="B72">MEDIAN(
  IF(
    (jobs[job_title_short]=title)*
    (jobs[job_country]=A72)*
    (ISNUMBER(SEARCH(type,jobs[job_schedule_type])))*
    (jobs[salary_year_avg]&lt;&gt;0),
    jobs[salary_year_avg]
  )
)</f>
        <v>#NUM!</v>
      </c>
    </row>
    <row r="73" spans="2:2" x14ac:dyDescent="0.25">
      <c r="B73" s="3" t="e" cm="1">
        <f t="array" ref="B73">MEDIAN(
  IF(
    (jobs[job_title_short]=title)*
    (jobs[job_country]=A73)*
    (ISNUMBER(SEARCH(type,jobs[job_schedule_type])))*
    (jobs[salary_year_avg]&lt;&gt;0),
    jobs[salary_year_avg]
  )
)</f>
        <v>#NUM!</v>
      </c>
    </row>
    <row r="74" spans="2:2" x14ac:dyDescent="0.25">
      <c r="B74" s="3" t="e" cm="1">
        <f t="array" ref="B74">MEDIAN(
  IF(
    (jobs[job_title_short]=title)*
    (jobs[job_country]=A74)*
    (ISNUMBER(SEARCH(type,jobs[job_schedule_type])))*
    (jobs[salary_year_avg]&lt;&gt;0),
    jobs[salary_year_avg]
  )
)</f>
        <v>#NUM!</v>
      </c>
    </row>
    <row r="75" spans="2:2" x14ac:dyDescent="0.25">
      <c r="B75" s="3" t="e" cm="1">
        <f t="array" ref="B75">MEDIAN(
  IF(
    (jobs[job_title_short]=title)*
    (jobs[job_country]=A75)*
    (ISNUMBER(SEARCH(type,jobs[job_schedule_type])))*
    (jobs[salary_year_avg]&lt;&gt;0),
    jobs[salary_year_avg]
  )
)</f>
        <v>#NUM!</v>
      </c>
    </row>
    <row r="76" spans="2:2" x14ac:dyDescent="0.25">
      <c r="B76" s="3" t="e" cm="1">
        <f t="array" ref="B76">MEDIAN(
  IF(
    (jobs[job_title_short]=title)*
    (jobs[job_country]=A76)*
    (ISNUMBER(SEARCH(type,jobs[job_schedule_type])))*
    (jobs[salary_year_avg]&lt;&gt;0),
    jobs[salary_year_avg]
  )
)</f>
        <v>#NUM!</v>
      </c>
    </row>
    <row r="77" spans="2:2" x14ac:dyDescent="0.25">
      <c r="B77" s="3" t="e" cm="1">
        <f t="array" ref="B77">MEDIAN(
  IF(
    (jobs[job_title_short]=title)*
    (jobs[job_country]=A77)*
    (ISNUMBER(SEARCH(type,jobs[job_schedule_type])))*
    (jobs[salary_year_avg]&lt;&gt;0),
    jobs[salary_year_avg]
  )
)</f>
        <v>#NUM!</v>
      </c>
    </row>
    <row r="78" spans="2:2" x14ac:dyDescent="0.25">
      <c r="B78" s="3" t="e" cm="1">
        <f t="array" ref="B78">MEDIAN(
  IF(
    (jobs[job_title_short]=title)*
    (jobs[job_country]=A78)*
    (ISNUMBER(SEARCH(type,jobs[job_schedule_type])))*
    (jobs[salary_year_avg]&lt;&gt;0),
    jobs[salary_year_avg]
  )
)</f>
        <v>#NUM!</v>
      </c>
    </row>
    <row r="79" spans="2:2" x14ac:dyDescent="0.25">
      <c r="B79" s="3" t="e" cm="1">
        <f t="array" ref="B79">MEDIAN(
  IF(
    (jobs[job_title_short]=title)*
    (jobs[job_country]=A79)*
    (ISNUMBER(SEARCH(type,jobs[job_schedule_type])))*
    (jobs[salary_year_avg]&lt;&gt;0),
    jobs[salary_year_avg]
  )
)</f>
        <v>#NUM!</v>
      </c>
    </row>
    <row r="80" spans="2:2" x14ac:dyDescent="0.25">
      <c r="B80" s="3" t="e" cm="1">
        <f t="array" ref="B80">MEDIAN(
  IF(
    (jobs[job_title_short]=title)*
    (jobs[job_country]=A80)*
    (ISNUMBER(SEARCH(type,jobs[job_schedule_type])))*
    (jobs[salary_year_avg]&lt;&gt;0),
    jobs[salary_year_avg]
  )
)</f>
        <v>#NUM!</v>
      </c>
    </row>
    <row r="81" spans="2:2" x14ac:dyDescent="0.25">
      <c r="B81" s="3" t="e" cm="1">
        <f t="array" ref="B81">MEDIAN(
  IF(
    (jobs[job_title_short]=title)*
    (jobs[job_country]=A81)*
    (ISNUMBER(SEARCH(type,jobs[job_schedule_type])))*
    (jobs[salary_year_avg]&lt;&gt;0),
    jobs[salary_year_avg]
  )
)</f>
        <v>#NUM!</v>
      </c>
    </row>
    <row r="82" spans="2:2" x14ac:dyDescent="0.25">
      <c r="B82" s="3" t="e" cm="1">
        <f t="array" ref="B82">MEDIAN(
  IF(
    (jobs[job_title_short]=title)*
    (jobs[job_country]=A82)*
    (ISNUMBER(SEARCH(type,jobs[job_schedule_type])))*
    (jobs[salary_year_avg]&lt;&gt;0),
    jobs[salary_year_avg]
  )
)</f>
        <v>#NUM!</v>
      </c>
    </row>
    <row r="83" spans="2:2" x14ac:dyDescent="0.25">
      <c r="B83" s="3" t="e" cm="1">
        <f t="array" ref="B83">MEDIAN(
  IF(
    (jobs[job_title_short]=title)*
    (jobs[job_country]=A83)*
    (ISNUMBER(SEARCH(type,jobs[job_schedule_type])))*
    (jobs[salary_year_avg]&lt;&gt;0),
    jobs[salary_year_avg]
  )
)</f>
        <v>#NUM!</v>
      </c>
    </row>
    <row r="84" spans="2:2" x14ac:dyDescent="0.25">
      <c r="B84" s="3" t="e" cm="1">
        <f t="array" ref="B84">MEDIAN(
  IF(
    (jobs[job_title_short]=title)*
    (jobs[job_country]=A84)*
    (ISNUMBER(SEARCH(type,jobs[job_schedule_type])))*
    (jobs[salary_year_avg]&lt;&gt;0),
    jobs[salary_year_avg]
  )
)</f>
        <v>#NUM!</v>
      </c>
    </row>
    <row r="85" spans="2:2" x14ac:dyDescent="0.25">
      <c r="B85" s="3" t="e" cm="1">
        <f t="array" ref="B85">MEDIAN(
  IF(
    (jobs[job_title_short]=title)*
    (jobs[job_country]=A85)*
    (ISNUMBER(SEARCH(type,jobs[job_schedule_type])))*
    (jobs[salary_year_avg]&lt;&gt;0),
    jobs[salary_year_avg]
  )
)</f>
        <v>#NUM!</v>
      </c>
    </row>
    <row r="86" spans="2:2" x14ac:dyDescent="0.25">
      <c r="B86" s="3" t="e" cm="1">
        <f t="array" ref="B86">MEDIAN(
  IF(
    (jobs[job_title_short]=title)*
    (jobs[job_country]=A86)*
    (ISNUMBER(SEARCH(type,jobs[job_schedule_type])))*
    (jobs[salary_year_avg]&lt;&gt;0),
    jobs[salary_year_avg]
  )
)</f>
        <v>#NUM!</v>
      </c>
    </row>
    <row r="87" spans="2:2" x14ac:dyDescent="0.25">
      <c r="B87" s="3" t="e" cm="1">
        <f t="array" ref="B87">MEDIAN(
  IF(
    (jobs[job_title_short]=title)*
    (jobs[job_country]=A87)*
    (ISNUMBER(SEARCH(type,jobs[job_schedule_type])))*
    (jobs[salary_year_avg]&lt;&gt;0),
    jobs[salary_year_avg]
  )
)</f>
        <v>#NUM!</v>
      </c>
    </row>
    <row r="88" spans="2:2" x14ac:dyDescent="0.25">
      <c r="B88" s="3" t="e" cm="1">
        <f t="array" ref="B88">MEDIAN(
  IF(
    (jobs[job_title_short]=title)*
    (jobs[job_country]=A88)*
    (ISNUMBER(SEARCH(type,jobs[job_schedule_type])))*
    (jobs[salary_year_avg]&lt;&gt;0),
    jobs[salary_year_avg]
  )
)</f>
        <v>#NUM!</v>
      </c>
    </row>
    <row r="89" spans="2:2" x14ac:dyDescent="0.25">
      <c r="B89" s="3" t="e" cm="1">
        <f t="array" ref="B89">MEDIAN(
  IF(
    (jobs[job_title_short]=title)*
    (jobs[job_country]=A89)*
    (ISNUMBER(SEARCH(type,jobs[job_schedule_type])))*
    (jobs[salary_year_avg]&lt;&gt;0),
    jobs[salary_year_avg]
  )
)</f>
        <v>#NUM!</v>
      </c>
    </row>
    <row r="90" spans="2:2" x14ac:dyDescent="0.25">
      <c r="B90" s="3" t="e" cm="1">
        <f t="array" ref="B90">MEDIAN(
  IF(
    (jobs[job_title_short]=title)*
    (jobs[job_country]=A90)*
    (ISNUMBER(SEARCH(type,jobs[job_schedule_type])))*
    (jobs[salary_year_avg]&lt;&gt;0),
    jobs[salary_year_avg]
  )
)</f>
        <v>#NUM!</v>
      </c>
    </row>
    <row r="91" spans="2:2" x14ac:dyDescent="0.25">
      <c r="B91" s="3" t="e" cm="1">
        <f t="array" ref="B91">MEDIAN(
  IF(
    (jobs[job_title_short]=title)*
    (jobs[job_country]=A91)*
    (ISNUMBER(SEARCH(type,jobs[job_schedule_type])))*
    (jobs[salary_year_avg]&lt;&gt;0),
    jobs[salary_year_avg]
  )
)</f>
        <v>#NUM!</v>
      </c>
    </row>
    <row r="92" spans="2:2" x14ac:dyDescent="0.25">
      <c r="B92" s="3" t="e" cm="1">
        <f t="array" ref="B92">MEDIAN(
  IF(
    (jobs[job_title_short]=title)*
    (jobs[job_country]=A92)*
    (ISNUMBER(SEARCH(type,jobs[job_schedule_type])))*
    (jobs[salary_year_avg]&lt;&gt;0),
    jobs[salary_year_avg]
  )
)</f>
        <v>#NUM!</v>
      </c>
    </row>
    <row r="93" spans="2:2" x14ac:dyDescent="0.25">
      <c r="B93" s="3" t="e" cm="1">
        <f t="array" ref="B93">MEDIAN(
  IF(
    (jobs[job_title_short]=title)*
    (jobs[job_country]=A93)*
    (ISNUMBER(SEARCH(type,jobs[job_schedule_type])))*
    (jobs[salary_year_avg]&lt;&gt;0),
    jobs[salary_year_avg]
  )
)</f>
        <v>#NUM!</v>
      </c>
    </row>
    <row r="94" spans="2:2" x14ac:dyDescent="0.25">
      <c r="B94" s="3" t="e" cm="1">
        <f t="array" ref="B94">MEDIAN(
  IF(
    (jobs[job_title_short]=title)*
    (jobs[job_country]=A94)*
    (ISNUMBER(SEARCH(type,jobs[job_schedule_type])))*
    (jobs[salary_year_avg]&lt;&gt;0),
    jobs[salary_year_avg]
  )
)</f>
        <v>#NUM!</v>
      </c>
    </row>
    <row r="95" spans="2:2" x14ac:dyDescent="0.25">
      <c r="B95" s="3" t="e" cm="1">
        <f t="array" ref="B95">MEDIAN(
  IF(
    (jobs[job_title_short]=title)*
    (jobs[job_country]=A95)*
    (ISNUMBER(SEARCH(type,jobs[job_schedule_type])))*
    (jobs[salary_year_avg]&lt;&gt;0),
    jobs[salary_year_avg]
  )
)</f>
        <v>#NUM!</v>
      </c>
    </row>
    <row r="96" spans="2:2" x14ac:dyDescent="0.25">
      <c r="B96" s="3" t="e" cm="1">
        <f t="array" ref="B96">MEDIAN(
  IF(
    (jobs[job_title_short]=title)*
    (jobs[job_country]=A96)*
    (ISNUMBER(SEARCH(type,jobs[job_schedule_type])))*
    (jobs[salary_year_avg]&lt;&gt;0),
    jobs[salary_year_avg]
  )
)</f>
        <v>#NUM!</v>
      </c>
    </row>
    <row r="97" spans="2:2" x14ac:dyDescent="0.25">
      <c r="B97" s="3" t="e" cm="1">
        <f t="array" ref="B97">MEDIAN(
  IF(
    (jobs[job_title_short]=title)*
    (jobs[job_country]=A97)*
    (ISNUMBER(SEARCH(type,jobs[job_schedule_type])))*
    (jobs[salary_year_avg]&lt;&gt;0),
    jobs[salary_year_avg]
  )
)</f>
        <v>#NUM!</v>
      </c>
    </row>
    <row r="98" spans="2:2" x14ac:dyDescent="0.25">
      <c r="B98" s="3" t="e" cm="1">
        <f t="array" ref="B98">MEDIAN(
  IF(
    (jobs[job_title_short]=title)*
    (jobs[job_country]=A98)*
    (ISNUMBER(SEARCH(type,jobs[job_schedule_type])))*
    (jobs[salary_year_avg]&lt;&gt;0),
    jobs[salary_year_avg]
  )
)</f>
        <v>#NUM!</v>
      </c>
    </row>
    <row r="99" spans="2:2" x14ac:dyDescent="0.25">
      <c r="B99" s="3" t="e" cm="1">
        <f t="array" ref="B99">MEDIAN(
  IF(
    (jobs[job_title_short]=title)*
    (jobs[job_country]=A99)*
    (ISNUMBER(SEARCH(type,jobs[job_schedule_type])))*
    (jobs[salary_year_avg]&lt;&gt;0),
    jobs[salary_year_avg]
  )
)</f>
        <v>#NUM!</v>
      </c>
    </row>
    <row r="100" spans="2:2" x14ac:dyDescent="0.25">
      <c r="B100" s="3" t="e" cm="1">
        <f t="array" ref="B100">MEDIAN(
  IF(
    (jobs[job_title_short]=title)*
    (jobs[job_country]=A100)*
    (ISNUMBER(SEARCH(type,jobs[job_schedule_type])))*
    (jobs[salary_year_avg]&lt;&gt;0),
    jobs[salary_year_avg]
  )
)</f>
        <v>#NUM!</v>
      </c>
    </row>
    <row r="101" spans="2:2" x14ac:dyDescent="0.25">
      <c r="B101" s="3" t="e" cm="1">
        <f t="array" ref="B101">MEDIAN(
  IF(
    (jobs[job_title_short]=title)*
    (jobs[job_country]=A101)*
    (ISNUMBER(SEARCH(type,jobs[job_schedule_type])))*
    (jobs[salary_year_avg]&lt;&gt;0),
    jobs[salary_year_avg]
  )
)</f>
        <v>#NUM!</v>
      </c>
    </row>
    <row r="102" spans="2:2" x14ac:dyDescent="0.25">
      <c r="B102" s="3" t="e" cm="1">
        <f t="array" ref="B102">MEDIAN(
  IF(
    (jobs[job_title_short]=title)*
    (jobs[job_country]=A102)*
    (ISNUMBER(SEARCH(type,jobs[job_schedule_type])))*
    (jobs[salary_year_avg]&lt;&gt;0),
    jobs[salary_year_avg]
  )
)</f>
        <v>#NUM!</v>
      </c>
    </row>
    <row r="103" spans="2:2" x14ac:dyDescent="0.25">
      <c r="B103" s="3" t="e" cm="1">
        <f t="array" ref="B103">MEDIAN(
  IF(
    (jobs[job_title_short]=title)*
    (jobs[job_country]=A103)*
    (ISNUMBER(SEARCH(type,jobs[job_schedule_type])))*
    (jobs[salary_year_avg]&lt;&gt;0),
    jobs[salary_year_avg]
  )
)</f>
        <v>#NUM!</v>
      </c>
    </row>
    <row r="104" spans="2:2" x14ac:dyDescent="0.25">
      <c r="B104" s="3" t="e" cm="1">
        <f t="array" ref="B104">MEDIAN(
  IF(
    (jobs[job_title_short]=title)*
    (jobs[job_country]=A104)*
    (ISNUMBER(SEARCH(type,jobs[job_schedule_type])))*
    (jobs[salary_year_avg]&lt;&gt;0),
    jobs[salary_year_avg]
  )
)</f>
        <v>#NUM!</v>
      </c>
    </row>
    <row r="105" spans="2:2" x14ac:dyDescent="0.25">
      <c r="B105" s="3" t="e" cm="1">
        <f t="array" ref="B105">MEDIAN(
  IF(
    (jobs[job_title_short]=title)*
    (jobs[job_country]=A105)*
    (ISNUMBER(SEARCH(type,jobs[job_schedule_type])))*
    (jobs[salary_year_avg]&lt;&gt;0),
    jobs[salary_year_avg]
  )
)</f>
        <v>#NUM!</v>
      </c>
    </row>
    <row r="106" spans="2:2" x14ac:dyDescent="0.25">
      <c r="B106" s="3" t="e" cm="1">
        <f t="array" ref="B106">MEDIAN(
  IF(
    (jobs[job_title_short]=title)*
    (jobs[job_country]=A106)*
    (ISNUMBER(SEARCH(type,jobs[job_schedule_type])))*
    (jobs[salary_year_avg]&lt;&gt;0),
    jobs[salary_year_avg]
  )
)</f>
        <v>#NUM!</v>
      </c>
    </row>
    <row r="107" spans="2:2" x14ac:dyDescent="0.25">
      <c r="B107" s="3" t="e" cm="1">
        <f t="array" ref="B107">MEDIAN(
  IF(
    (jobs[job_title_short]=title)*
    (jobs[job_country]=A107)*
    (ISNUMBER(SEARCH(type,jobs[job_schedule_type])))*
    (jobs[salary_year_avg]&lt;&gt;0),
    jobs[salary_year_avg]
  )
)</f>
        <v>#NUM!</v>
      </c>
    </row>
    <row r="108" spans="2:2" x14ac:dyDescent="0.25">
      <c r="B108" s="3" t="e" cm="1">
        <f t="array" ref="B108">MEDIAN(
  IF(
    (jobs[job_title_short]=title)*
    (jobs[job_country]=A108)*
    (ISNUMBER(SEARCH(type,jobs[job_schedule_type])))*
    (jobs[salary_year_avg]&lt;&gt;0),
    jobs[salary_year_avg]
  )
)</f>
        <v>#NUM!</v>
      </c>
    </row>
    <row r="109" spans="2:2" x14ac:dyDescent="0.25">
      <c r="B109" s="3" t="e" cm="1">
        <f t="array" ref="B109">MEDIAN(
  IF(
    (jobs[job_title_short]=title)*
    (jobs[job_country]=A109)*
    (ISNUMBER(SEARCH(type,jobs[job_schedule_type])))*
    (jobs[salary_year_avg]&lt;&gt;0),
    jobs[salary_year_avg]
  )
)</f>
        <v>#NUM!</v>
      </c>
    </row>
    <row r="110" spans="2:2" x14ac:dyDescent="0.25">
      <c r="B110" s="3" t="e" cm="1">
        <f t="array" ref="B110">MEDIAN(
  IF(
    (jobs[job_title_short]=title)*
    (jobs[job_country]=A110)*
    (ISNUMBER(SEARCH(type,jobs[job_schedule_type])))*
    (jobs[salary_year_avg]&lt;&gt;0),
    jobs[salary_year_avg]
  )
)</f>
        <v>#NUM!</v>
      </c>
    </row>
    <row r="111" spans="2:2" x14ac:dyDescent="0.25">
      <c r="B111" s="3" t="e" cm="1">
        <f t="array" ref="B111">MEDIAN(
  IF(
    (jobs[job_title_short]=title)*
    (jobs[job_country]=A111)*
    (ISNUMBER(SEARCH(type,jobs[job_schedule_type])))*
    (jobs[salary_year_avg]&lt;&gt;0),
    jobs[salary_year_avg]
  )
)</f>
        <v>#NUM!</v>
      </c>
    </row>
    <row r="112" spans="2:2" x14ac:dyDescent="0.25">
      <c r="B112" s="3" t="e" cm="1">
        <f t="array" ref="B112">MEDIAN(
  IF(
    (jobs[job_title_short]=title)*
    (jobs[job_country]=A112)*
    (ISNUMBER(SEARCH(type,jobs[job_schedule_type])))*
    (jobs[salary_year_avg]&lt;&gt;0),
    jobs[salary_year_avg]
  )
)</f>
        <v>#NUM!</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AD4F-2179-47BD-B8A4-AEE7657DB5C2}">
  <dimension ref="A1:G6"/>
  <sheetViews>
    <sheetView workbookViewId="0">
      <selection activeCell="B2" sqref="B2"/>
    </sheetView>
  </sheetViews>
  <sheetFormatPr defaultRowHeight="15" x14ac:dyDescent="0.25"/>
  <cols>
    <col min="1" max="1" width="21.7109375" bestFit="1" customWidth="1"/>
    <col min="2" max="2" width="11.85546875" style="3" bestFit="1" customWidth="1"/>
    <col min="4" max="4" width="21.7109375" bestFit="1" customWidth="1"/>
    <col min="5" max="7" width="10.85546875" style="3" bestFit="1" customWidth="1"/>
  </cols>
  <sheetData>
    <row r="1" spans="1:7" x14ac:dyDescent="0.25">
      <c r="A1" t="s">
        <v>47</v>
      </c>
      <c r="B1" s="3" t="s">
        <v>4509</v>
      </c>
    </row>
    <row r="2" spans="1:7" x14ac:dyDescent="0.25">
      <c r="A2" t="str" cm="1">
        <f t="array" ref="A2:A5">_xlfn.ANCHORARRAY('Data Validation'!K2)</f>
        <v>Full-time</v>
      </c>
      <c r="B2" s="3" cm="1">
        <f t="array" ref="B2">MEDIAN(
  IF(
    (jobs[job_title_short]=title)*
    (jobs[job_country]=country)*
    (ISNUMBER(SEARCH(A2,jobs[job_schedule_type])))*
    (jobs[salary_year_avg]&lt;&gt;0),
    jobs[salary_year_avg]
  )
)</f>
        <v>135000</v>
      </c>
      <c r="D2" t="str" cm="1">
        <f t="array" ref="D2:E6">_xlfn._xlws.SORT(_xlfn._xlws.FILTER(A2:B6,ISNUMBER(B2:B6)), 2, 1)</f>
        <v>Internship</v>
      </c>
      <c r="E2" s="3">
        <v>116000</v>
      </c>
      <c r="F2" s="3">
        <f>IF($D2&lt;&gt;type,$E2,NA())</f>
        <v>116000</v>
      </c>
      <c r="G2" s="3" t="e">
        <f>IF($D2=type,$E2,NA())</f>
        <v>#N/A</v>
      </c>
    </row>
    <row r="3" spans="1:7" x14ac:dyDescent="0.25">
      <c r="A3" t="str">
        <v>Internship</v>
      </c>
      <c r="B3" s="3" cm="1">
        <f t="array" ref="B3">MEDIAN(
  IF(
    (jobs[job_title_short]=title)*
    (jobs[job_country]=country)*
    (ISNUMBER(SEARCH(A3,jobs[job_schedule_type])))*
    (jobs[salary_year_avg]&lt;&gt;0),
    jobs[salary_year_avg]
  )
)</f>
        <v>116000</v>
      </c>
      <c r="D3" t="str">
        <v>Contractor</v>
      </c>
      <c r="E3" s="3">
        <v>119328.20749999999</v>
      </c>
      <c r="F3" s="3">
        <f>IF($D3&lt;&gt;type,$E3,NA())</f>
        <v>119328.20749999999</v>
      </c>
      <c r="G3" s="3" t="e">
        <f>IF($D3=type,$E3,NA())</f>
        <v>#N/A</v>
      </c>
    </row>
    <row r="4" spans="1:7" x14ac:dyDescent="0.25">
      <c r="A4" t="str">
        <v>Part-time</v>
      </c>
      <c r="B4" s="3" cm="1">
        <f t="array" ref="B4">MEDIAN(
  IF(
    (jobs[job_title_short]=title)*
    (jobs[job_country]=country)*
    (ISNUMBER(SEARCH(A4,jobs[job_schedule_type])))*
    (jobs[salary_year_avg]&lt;&gt;0),
    jobs[salary_year_avg]
  )
)</f>
        <v>135000</v>
      </c>
      <c r="D4" t="str">
        <v>Full-time</v>
      </c>
      <c r="E4" s="3">
        <v>135000</v>
      </c>
      <c r="F4" s="3" t="e">
        <f>IF($D4&lt;&gt;type,$E4,NA())</f>
        <v>#N/A</v>
      </c>
      <c r="G4" s="3">
        <f>IF($D4=type,$E4,NA())</f>
        <v>135000</v>
      </c>
    </row>
    <row r="5" spans="1:7" x14ac:dyDescent="0.25">
      <c r="A5" t="str">
        <v>Contractor</v>
      </c>
      <c r="B5" s="3" cm="1">
        <f t="array" ref="B5">MEDIAN(
  IF(
    (jobs[job_title_short]=title)*
    (jobs[job_country]=country)*
    (ISNUMBER(SEARCH(A5,jobs[job_schedule_type])))*
    (jobs[salary_year_avg]&lt;&gt;0),
    jobs[salary_year_avg]
  )
)</f>
        <v>119328.20749999999</v>
      </c>
      <c r="D5" t="str">
        <v>Part-time</v>
      </c>
      <c r="E5" s="3">
        <v>135000</v>
      </c>
      <c r="F5" s="3">
        <f>IF($D5&lt;&gt;type,$E5,NA())</f>
        <v>135000</v>
      </c>
      <c r="G5" s="3" t="e">
        <f>IF($D5=type,$E5,NA())</f>
        <v>#N/A</v>
      </c>
    </row>
    <row r="6" spans="1:7" x14ac:dyDescent="0.25">
      <c r="B6" s="3" cm="1">
        <f t="array" ref="B6">MEDIAN(
  IF(
    (jobs[job_title_short]=title)*
    (jobs[job_country]=country)*
    (ISNUMBER(SEARCH(A6,jobs[job_schedule_type])))*
    (jobs[salary_year_avg]&lt;&gt;0),
    jobs[salary_year_avg]
  )
)</f>
        <v>135000</v>
      </c>
      <c r="D6">
        <v>0</v>
      </c>
      <c r="E6" s="3">
        <v>135000</v>
      </c>
      <c r="F6" s="3">
        <f>IF($D6&lt;&gt;type,$E6,NA())</f>
        <v>135000</v>
      </c>
      <c r="G6" s="3" t="e">
        <f>IF($D6=type,$E6,NA())</f>
        <v>#N/A</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CE31-DF08-468B-AA01-9563B4E7403E}">
  <dimension ref="A2:G594"/>
  <sheetViews>
    <sheetView workbookViewId="0">
      <selection activeCell="B2" sqref="B2"/>
    </sheetView>
  </sheetViews>
  <sheetFormatPr defaultRowHeight="15" x14ac:dyDescent="0.25"/>
  <cols>
    <col min="1" max="1" width="21" customWidth="1"/>
  </cols>
  <sheetData>
    <row r="2" spans="1:7" x14ac:dyDescent="0.25">
      <c r="A2" t="str" cm="1">
        <f t="array" ref="A2:A414">_xlfn.UNIQUE(jobs[job_via])</f>
        <v>JobLeads</v>
      </c>
      <c r="B2">
        <f>COUNTIFS(jobs[job_via],A2,jobs[job_title_short],title,jobs[job_country],country,jobs[job_schedule_type],type)</f>
        <v>13</v>
      </c>
      <c r="D2" t="str" cm="1">
        <f t="array" ref="D2:E414">_xlfn._xlws.SORT(_xlfn.ANCHORARRAY(A2):_xlfn.ANCHORARRAY(B2),2,-1)</f>
        <v>LinkedIn</v>
      </c>
      <c r="E2">
        <v>871</v>
      </c>
      <c r="G2" t="str">
        <f>SUBSTITUTE(D2,"via ","")</f>
        <v>LinkedIn</v>
      </c>
    </row>
    <row r="3" spans="1:7" x14ac:dyDescent="0.25">
      <c r="A3" t="str">
        <v>Talents Jobs</v>
      </c>
      <c r="B3">
        <f>COUNTIFS(jobs[job_via],A3,jobs[job_title_short],title,jobs[job_country],country,jobs[job_schedule_type],type)</f>
        <v>0</v>
      </c>
      <c r="D3" t="str">
        <v>Indeed</v>
      </c>
      <c r="E3">
        <v>554</v>
      </c>
    </row>
    <row r="4" spans="1:7" x14ac:dyDescent="0.25">
      <c r="A4" t="str">
        <v>LinkedIn</v>
      </c>
      <c r="B4">
        <f>COUNTIFS(jobs[job_via],A4,jobs[job_title_short],title,jobs[job_country],country,jobs[job_schedule_type],type)</f>
        <v>871</v>
      </c>
      <c r="D4" t="str">
        <v>ZipRecruiter</v>
      </c>
      <c r="E4">
        <v>445</v>
      </c>
    </row>
    <row r="5" spans="1:7" x14ac:dyDescent="0.25">
      <c r="A5" t="str">
        <v>Jobg8</v>
      </c>
      <c r="B5">
        <f>COUNTIFS(jobs[job_via],A5,jobs[job_title_short],title,jobs[job_country],country,jobs[job_schedule_type],type)</f>
        <v>0</v>
      </c>
      <c r="D5" t="str">
        <v>Ladders</v>
      </c>
      <c r="E5">
        <v>248</v>
      </c>
    </row>
    <row r="6" spans="1:7" x14ac:dyDescent="0.25">
      <c r="A6" t="str">
        <v>KGET Jobs</v>
      </c>
      <c r="B6">
        <f>COUNTIFS(jobs[job_via],A6,jobs[job_title_short],title,jobs[job_country],country,jobs[job_schedule_type],type)</f>
        <v>0</v>
      </c>
      <c r="D6" t="str">
        <v>BeBee</v>
      </c>
      <c r="E6">
        <v>81</v>
      </c>
    </row>
    <row r="7" spans="1:7" x14ac:dyDescent="0.25">
      <c r="A7" t="str">
        <v>The Elite Job</v>
      </c>
      <c r="B7">
        <f>COUNTIFS(jobs[job_via],A7,jobs[job_title_short],title,jobs[job_country],country,jobs[job_schedule_type],type)</f>
        <v>0</v>
      </c>
      <c r="D7" t="str">
        <v>️ AI Salary Map</v>
      </c>
      <c r="E7">
        <v>68</v>
      </c>
    </row>
    <row r="8" spans="1:7" x14ac:dyDescent="0.25">
      <c r="A8" t="str">
        <v>Himalayas.app</v>
      </c>
      <c r="B8">
        <f>COUNTIFS(jobs[job_via],A8,jobs[job_title_short],title,jobs[job_country],country,jobs[job_schedule_type],type)</f>
        <v>0</v>
      </c>
      <c r="D8" t="str">
        <v>Simplify</v>
      </c>
      <c r="E8">
        <v>57</v>
      </c>
    </row>
    <row r="9" spans="1:7" x14ac:dyDescent="0.25">
      <c r="A9" t="str">
        <v>Simplify</v>
      </c>
      <c r="B9">
        <f>COUNTIFS(jobs[job_via],A9,jobs[job_title_short],title,jobs[job_country],country,jobs[job_schedule_type],type)</f>
        <v>57</v>
      </c>
      <c r="D9" t="str">
        <v>Jobright</v>
      </c>
      <c r="E9">
        <v>55</v>
      </c>
    </row>
    <row r="10" spans="1:7" x14ac:dyDescent="0.25">
      <c r="A10" t="str">
        <v>Indeed</v>
      </c>
      <c r="B10">
        <f>COUNTIFS(jobs[job_via],A10,jobs[job_title_short],title,jobs[job_country],country,jobs[job_schedule_type],type)</f>
        <v>554</v>
      </c>
      <c r="D10" t="str">
        <v>Clearance Jobs</v>
      </c>
      <c r="E10">
        <v>54</v>
      </c>
    </row>
    <row r="11" spans="1:7" x14ac:dyDescent="0.25">
      <c r="A11" t="str">
        <v>IT JobServe</v>
      </c>
      <c r="B11">
        <f>COUNTIFS(jobs[job_via],A11,jobs[job_title_short],title,jobs[job_country],country,jobs[job_schedule_type],type)</f>
        <v>1</v>
      </c>
      <c r="D11" t="str">
        <v>Adzuna</v>
      </c>
      <c r="E11">
        <v>52</v>
      </c>
    </row>
    <row r="12" spans="1:7" x14ac:dyDescent="0.25">
      <c r="A12" t="str">
        <v>ZipRecruiter</v>
      </c>
      <c r="B12">
        <f>COUNTIFS(jobs[job_via],A12,jobs[job_title_short],title,jobs[job_country],country,jobs[job_schedule_type],type)</f>
        <v>445</v>
      </c>
      <c r="D12" t="str">
        <v>Built In</v>
      </c>
      <c r="E12">
        <v>38</v>
      </c>
    </row>
    <row r="13" spans="1:7" x14ac:dyDescent="0.25">
      <c r="A13" t="str">
        <v>Snagajob</v>
      </c>
      <c r="B13">
        <f>COUNTIFS(jobs[job_via],A13,jobs[job_title_short],title,jobs[job_country],country,jobs[job_schedule_type],type)</f>
        <v>3</v>
      </c>
      <c r="D13" t="str">
        <v>Paylocity</v>
      </c>
      <c r="E13">
        <v>20</v>
      </c>
    </row>
    <row r="14" spans="1:7" x14ac:dyDescent="0.25">
      <c r="A14" t="str">
        <v>Adzuna</v>
      </c>
      <c r="B14">
        <f>COUNTIFS(jobs[job_via],A14,jobs[job_title_short],title,jobs[job_country],country,jobs[job_schedule_type],type)</f>
        <v>52</v>
      </c>
      <c r="D14" t="str">
        <v>DevITjobs</v>
      </c>
      <c r="E14">
        <v>17</v>
      </c>
    </row>
    <row r="15" spans="1:7" x14ac:dyDescent="0.25">
      <c r="A15" t="str">
        <v>BeBee</v>
      </c>
      <c r="B15">
        <f>COUNTIFS(jobs[job_via],A15,jobs[job_title_short],title,jobs[job_country],country,jobs[job_schedule_type],type)</f>
        <v>81</v>
      </c>
      <c r="D15" t="str">
        <v>Security Clearance Jobs</v>
      </c>
      <c r="E15">
        <v>17</v>
      </c>
    </row>
    <row r="16" spans="1:7" x14ac:dyDescent="0.25">
      <c r="A16" t="str">
        <v>CV-Library</v>
      </c>
      <c r="B16">
        <f>COUNTIFS(jobs[job_via],A16,jobs[job_title_short],title,jobs[job_country],country,jobs[job_schedule_type],type)</f>
        <v>0</v>
      </c>
      <c r="D16" t="str">
        <v>Robert Half</v>
      </c>
      <c r="E16">
        <v>14</v>
      </c>
    </row>
    <row r="17" spans="1:5" x14ac:dyDescent="0.25">
      <c r="A17" t="str">
        <v>Jobgether</v>
      </c>
      <c r="B17">
        <f>COUNTIFS(jobs[job_via],A17,jobs[job_title_short],title,jobs[job_country],country,jobs[job_schedule_type],type)</f>
        <v>11</v>
      </c>
      <c r="D17" t="str">
        <v>Motion Recruitment</v>
      </c>
      <c r="E17">
        <v>14</v>
      </c>
    </row>
    <row r="18" spans="1:5" x14ac:dyDescent="0.25">
      <c r="A18" t="str">
        <v>Get.It</v>
      </c>
      <c r="B18">
        <f>COUNTIFS(jobs[job_via],A18,jobs[job_title_short],title,jobs[job_country],country,jobs[job_schedule_type],type)</f>
        <v>0</v>
      </c>
      <c r="D18" t="str">
        <v>JobLeads</v>
      </c>
      <c r="E18">
        <v>13</v>
      </c>
    </row>
    <row r="19" spans="1:5" x14ac:dyDescent="0.25">
      <c r="A19" t="str">
        <v>Jobright</v>
      </c>
      <c r="B19">
        <f>COUNTIFS(jobs[job_via],A19,jobs[job_title_short],title,jobs[job_country],country,jobs[job_schedule_type],type)</f>
        <v>55</v>
      </c>
      <c r="D19" t="str">
        <v>Glassdoor</v>
      </c>
      <c r="E19">
        <v>13</v>
      </c>
    </row>
    <row r="20" spans="1:5" x14ac:dyDescent="0.25">
      <c r="A20" t="str">
        <v>Career.zycto</v>
      </c>
      <c r="B20">
        <f>COUNTIFS(jobs[job_via],A20,jobs[job_title_short],title,jobs[job_country],country,jobs[job_schedule_type],type)</f>
        <v>0</v>
      </c>
      <c r="D20" t="str">
        <v>Bandana.com</v>
      </c>
      <c r="E20">
        <v>13</v>
      </c>
    </row>
    <row r="21" spans="1:5" x14ac:dyDescent="0.25">
      <c r="A21" t="str">
        <v>BeBee CA</v>
      </c>
      <c r="B21">
        <f>COUNTIFS(jobs[job_via],A21,jobs[job_title_short],title,jobs[job_country],country,jobs[job_schedule_type],type)</f>
        <v>0</v>
      </c>
      <c r="D21" t="str">
        <v>SonicJobs</v>
      </c>
      <c r="E21">
        <v>13</v>
      </c>
    </row>
    <row r="22" spans="1:5" x14ac:dyDescent="0.25">
      <c r="A22" t="str">
        <v>PIXELaxiom Design &amp; Web Development</v>
      </c>
      <c r="B22">
        <f>COUNTIFS(jobs[job_via],A22,jobs[job_title_short],title,jobs[job_country],country,jobs[job_schedule_type],type)</f>
        <v>0</v>
      </c>
      <c r="D22" t="str">
        <v>Zippia</v>
      </c>
      <c r="E22">
        <v>12</v>
      </c>
    </row>
    <row r="23" spans="1:5" x14ac:dyDescent="0.25">
      <c r="A23" t="str">
        <v>Virtusa</v>
      </c>
      <c r="B23">
        <f>COUNTIFS(jobs[job_via],A23,jobs[job_title_short],title,jobs[job_country],country,jobs[job_schedule_type],type)</f>
        <v>0</v>
      </c>
      <c r="D23" t="str">
        <v>Monster</v>
      </c>
      <c r="E23">
        <v>12</v>
      </c>
    </row>
    <row r="24" spans="1:5" x14ac:dyDescent="0.25">
      <c r="A24" t="str">
        <v>Verizon Current Job Openings</v>
      </c>
      <c r="B24">
        <f>COUNTIFS(jobs[job_via],A24,jobs[job_title_short],title,jobs[job_country],country,jobs[job_schedule_type],type)</f>
        <v>0</v>
      </c>
      <c r="D24" t="str">
        <v>EFinancialCareers</v>
      </c>
      <c r="E24">
        <v>12</v>
      </c>
    </row>
    <row r="25" spans="1:5" x14ac:dyDescent="0.25">
      <c r="A25" t="str">
        <v>Recruit.net</v>
      </c>
      <c r="B25">
        <f>COUNTIFS(jobs[job_via],A25,jobs[job_title_short],title,jobs[job_country],country,jobs[job_schedule_type],type)</f>
        <v>2</v>
      </c>
      <c r="D25" t="str">
        <v>Jobgether</v>
      </c>
      <c r="E25">
        <v>11</v>
      </c>
    </row>
    <row r="26" spans="1:5" x14ac:dyDescent="0.25">
      <c r="A26" t="str">
        <v>Built In</v>
      </c>
      <c r="B26">
        <f>COUNTIFS(jobs[job_via],A26,jobs[job_title_short],title,jobs[job_country],country,jobs[job_schedule_type],type)</f>
        <v>38</v>
      </c>
      <c r="D26" t="str">
        <v>Wellfound</v>
      </c>
      <c r="E26">
        <v>10</v>
      </c>
    </row>
    <row r="27" spans="1:5" x14ac:dyDescent="0.25">
      <c r="A27" t="str">
        <v>Institute Of Data Jobs</v>
      </c>
      <c r="B27">
        <f>COUNTIFS(jobs[job_via],A27,jobs[job_title_short],title,jobs[job_country],country,jobs[job_schedule_type],type)</f>
        <v>7</v>
      </c>
      <c r="D27" t="str">
        <v>Jooble</v>
      </c>
      <c r="E27">
        <v>10</v>
      </c>
    </row>
    <row r="28" spans="1:5" x14ac:dyDescent="0.25">
      <c r="A28" t="str">
        <v>Zippia</v>
      </c>
      <c r="B28">
        <f>COUNTIFS(jobs[job_via],A28,jobs[job_title_short],title,jobs[job_country],country,jobs[job_schedule_type],type)</f>
        <v>12</v>
      </c>
      <c r="D28" t="str">
        <v>Institute Of Data Jobs</v>
      </c>
      <c r="E28">
        <v>7</v>
      </c>
    </row>
    <row r="29" spans="1:5" x14ac:dyDescent="0.25">
      <c r="A29" t="str">
        <v>Ladders</v>
      </c>
      <c r="B29">
        <f>COUNTIFS(jobs[job_via],A29,jobs[job_title_short],title,jobs[job_country],country,jobs[job_schedule_type],type)</f>
        <v>248</v>
      </c>
      <c r="D29" t="str">
        <v>Peraton Careers</v>
      </c>
      <c r="E29">
        <v>7</v>
      </c>
    </row>
    <row r="30" spans="1:5" x14ac:dyDescent="0.25">
      <c r="A30" t="str">
        <v>Robert Half</v>
      </c>
      <c r="B30">
        <f>COUNTIFS(jobs[job_via],A30,jobs[job_title_short],title,jobs[job_country],country,jobs[job_schedule_type],type)</f>
        <v>14</v>
      </c>
      <c r="D30" t="str">
        <v>Space Crew</v>
      </c>
      <c r="E30">
        <v>5</v>
      </c>
    </row>
    <row r="31" spans="1:5" x14ac:dyDescent="0.25">
      <c r="A31" t="str">
        <v>Dice</v>
      </c>
      <c r="B31">
        <f>COUNTIFS(jobs[job_via],A31,jobs[job_title_short],title,jobs[job_country],country,jobs[job_schedule_type],type)</f>
        <v>2</v>
      </c>
      <c r="D31" t="str">
        <v>AnitaB.org Job Board</v>
      </c>
      <c r="E31">
        <v>5</v>
      </c>
    </row>
    <row r="32" spans="1:5" x14ac:dyDescent="0.25">
      <c r="A32" t="str">
        <v>Glassdoor</v>
      </c>
      <c r="B32">
        <f>COUNTIFS(jobs[job_via],A32,jobs[job_title_short],title,jobs[job_country],country,jobs[job_schedule_type],type)</f>
        <v>13</v>
      </c>
      <c r="D32" t="str">
        <v>JOBS.NOW</v>
      </c>
      <c r="E32">
        <v>4</v>
      </c>
    </row>
    <row r="33" spans="1:5" x14ac:dyDescent="0.25">
      <c r="A33" t="str">
        <v>Vitalalicare</v>
      </c>
      <c r="B33">
        <f>COUNTIFS(jobs[job_via],A33,jobs[job_title_short],title,jobs[job_country],country,jobs[job_schedule_type],type)</f>
        <v>0</v>
      </c>
      <c r="D33" t="str">
        <v>IMC Trading</v>
      </c>
      <c r="E33">
        <v>4</v>
      </c>
    </row>
    <row r="34" spans="1:5" x14ac:dyDescent="0.25">
      <c r="A34" t="str">
        <v>Usukca Jobs</v>
      </c>
      <c r="B34">
        <f>COUNTIFS(jobs[job_via],A34,jobs[job_title_short],title,jobs[job_country],country,jobs[job_schedule_type],type)</f>
        <v>0</v>
      </c>
      <c r="D34" t="str">
        <v>Selby Jennings</v>
      </c>
      <c r="E34">
        <v>4</v>
      </c>
    </row>
    <row r="35" spans="1:5" x14ac:dyDescent="0.25">
      <c r="A35" t="str">
        <v>ProActuary</v>
      </c>
      <c r="B35">
        <f>COUNTIFS(jobs[job_via],A35,jobs[job_title_short],title,jobs[job_country],country,jobs[job_schedule_type],type)</f>
        <v>0</v>
      </c>
      <c r="D35" t="str">
        <v>Snagajob</v>
      </c>
      <c r="E35">
        <v>3</v>
      </c>
    </row>
    <row r="36" spans="1:5" x14ac:dyDescent="0.25">
      <c r="A36" t="str">
        <v>Wellfound</v>
      </c>
      <c r="B36">
        <f>COUNTIFS(jobs[job_via],A36,jobs[job_title_short],title,jobs[job_country],country,jobs[job_schedule_type],type)</f>
        <v>10</v>
      </c>
      <c r="D36" t="str">
        <v>GrabJobs</v>
      </c>
      <c r="E36">
        <v>3</v>
      </c>
    </row>
    <row r="37" spans="1:5" x14ac:dyDescent="0.25">
      <c r="A37" t="str">
        <v>BuffTutor Network</v>
      </c>
      <c r="B37">
        <f>COUNTIFS(jobs[job_via],A37,jobs[job_title_short],title,jobs[job_country],country,jobs[job_schedule_type],type)</f>
        <v>0</v>
      </c>
      <c r="D37" t="str">
        <v>Experteer</v>
      </c>
      <c r="E37">
        <v>3</v>
      </c>
    </row>
    <row r="38" spans="1:5" x14ac:dyDescent="0.25">
      <c r="A38" t="str">
        <v>Upwork</v>
      </c>
      <c r="B38">
        <f>COUNTIFS(jobs[job_via],A38,jobs[job_title_short],title,jobs[job_country],country,jobs[job_schedule_type],type)</f>
        <v>0</v>
      </c>
      <c r="D38" t="str">
        <v>DisABLEDperson.com</v>
      </c>
      <c r="E38">
        <v>3</v>
      </c>
    </row>
    <row r="39" spans="1:5" x14ac:dyDescent="0.25">
      <c r="A39" t="str">
        <v>WhatJobs</v>
      </c>
      <c r="B39">
        <f>COUNTIFS(jobs[job_via],A39,jobs[job_title_short],title,jobs[job_country],country,jobs[job_schedule_type],type)</f>
        <v>1</v>
      </c>
      <c r="D39" t="str">
        <v>Recruit.net</v>
      </c>
      <c r="E39">
        <v>2</v>
      </c>
    </row>
    <row r="40" spans="1:5" x14ac:dyDescent="0.25">
      <c r="A40" t="str">
        <v>Jooble</v>
      </c>
      <c r="B40">
        <f>COUNTIFS(jobs[job_via],A40,jobs[job_title_short],title,jobs[job_country],country,jobs[job_schedule_type],type)</f>
        <v>10</v>
      </c>
      <c r="D40" t="str">
        <v>Dice</v>
      </c>
      <c r="E40">
        <v>2</v>
      </c>
    </row>
    <row r="41" spans="1:5" x14ac:dyDescent="0.25">
      <c r="A41" t="str">
        <v>JOIN</v>
      </c>
      <c r="B41">
        <f>COUNTIFS(jobs[job_via],A41,jobs[job_title_short],title,jobs[job_country],country,jobs[job_schedule_type],type)</f>
        <v>0</v>
      </c>
      <c r="D41" t="str">
        <v>Built In San Francisco</v>
      </c>
      <c r="E41">
        <v>2</v>
      </c>
    </row>
    <row r="42" spans="1:5" x14ac:dyDescent="0.25">
      <c r="A42" t="str">
        <v>Levels.fyi</v>
      </c>
      <c r="B42">
        <f>COUNTIFS(jobs[job_via],A42,jobs[job_title_short],title,jobs[job_country],country,jobs[job_schedule_type],type)</f>
        <v>0</v>
      </c>
      <c r="D42" t="str">
        <v>JobTarget</v>
      </c>
      <c r="E42">
        <v>2</v>
      </c>
    </row>
    <row r="43" spans="1:5" x14ac:dyDescent="0.25">
      <c r="A43" t="str">
        <v>LinkedIn Singapore</v>
      </c>
      <c r="B43">
        <f>COUNTIFS(jobs[job_via],A43,jobs[job_title_short],title,jobs[job_country],country,jobs[job_schedule_type],type)</f>
        <v>0</v>
      </c>
      <c r="D43" t="str">
        <v>Built In NYC</v>
      </c>
      <c r="E43">
        <v>2</v>
      </c>
    </row>
    <row r="44" spans="1:5" x14ac:dyDescent="0.25">
      <c r="A44" t="str">
        <v>Eluta.ca</v>
      </c>
      <c r="B44">
        <f>COUNTIFS(jobs[job_via],A44,jobs[job_title_short],title,jobs[job_country],country,jobs[job_schedule_type],type)</f>
        <v>0</v>
      </c>
      <c r="D44" t="str">
        <v>Diversity Jobs</v>
      </c>
      <c r="E44">
        <v>2</v>
      </c>
    </row>
    <row r="45" spans="1:5" x14ac:dyDescent="0.25">
      <c r="A45" t="str">
        <v>Top Wales Careers</v>
      </c>
      <c r="B45">
        <f>COUNTIFS(jobs[job_via],A45,jobs[job_title_short],title,jobs[job_country],country,jobs[job_schedule_type],type)</f>
        <v>0</v>
      </c>
      <c r="D45" t="str">
        <v>Built In LA</v>
      </c>
      <c r="E45">
        <v>2</v>
      </c>
    </row>
    <row r="46" spans="1:5" x14ac:dyDescent="0.25">
      <c r="A46" t="str">
        <v>Monster</v>
      </c>
      <c r="B46">
        <f>COUNTIFS(jobs[job_via],A46,jobs[job_title_short],title,jobs[job_country],country,jobs[job_schedule_type],type)</f>
        <v>12</v>
      </c>
      <c r="D46" t="str">
        <v>Tech Jobs Personalized</v>
      </c>
      <c r="E46">
        <v>2</v>
      </c>
    </row>
    <row r="47" spans="1:5" x14ac:dyDescent="0.25">
      <c r="A47" t="str">
        <v>Built In San Francisco</v>
      </c>
      <c r="B47">
        <f>COUNTIFS(jobs[job_via],A47,jobs[job_title_short],title,jobs[job_country],country,jobs[job_schedule_type],type)</f>
        <v>2</v>
      </c>
      <c r="D47" t="str">
        <v>Trabajo.org</v>
      </c>
      <c r="E47">
        <v>2</v>
      </c>
    </row>
    <row r="48" spans="1:5" x14ac:dyDescent="0.25">
      <c r="A48" t="str">
        <v>Job Search Place UK</v>
      </c>
      <c r="B48">
        <f>COUNTIFS(jobs[job_via],A48,jobs[job_title_short],title,jobs[job_country],country,jobs[job_schedule_type],type)</f>
        <v>0</v>
      </c>
      <c r="D48" t="str">
        <v>Teal</v>
      </c>
      <c r="E48">
        <v>2</v>
      </c>
    </row>
    <row r="49" spans="1:5" x14ac:dyDescent="0.25">
      <c r="A49" t="str">
        <v>Himalayas</v>
      </c>
      <c r="B49">
        <f>COUNTIFS(jobs[job_via],A49,jobs[job_title_short],title,jobs[job_country],country,jobs[job_schedule_type],type)</f>
        <v>1</v>
      </c>
      <c r="D49" t="str">
        <v>SimplyHired</v>
      </c>
      <c r="E49">
        <v>2</v>
      </c>
    </row>
    <row r="50" spans="1:5" x14ac:dyDescent="0.25">
      <c r="A50" t="str">
        <v>The Times Appointments</v>
      </c>
      <c r="B50">
        <f>COUNTIFS(jobs[job_via],A50,jobs[job_title_short],title,jobs[job_country],country,jobs[job_schedule_type],type)</f>
        <v>0</v>
      </c>
      <c r="D50" t="str">
        <v>Tsenta</v>
      </c>
      <c r="E50">
        <v>2</v>
      </c>
    </row>
    <row r="51" spans="1:5" x14ac:dyDescent="0.25">
      <c r="A51" t="str">
        <v>Apply.appone.com</v>
      </c>
      <c r="B51">
        <f>COUNTIFS(jobs[job_via],A51,jobs[job_title_short],title,jobs[job_country],country,jobs[job_schedule_type],type)</f>
        <v>0</v>
      </c>
      <c r="D51" t="str">
        <v>IT JobServe</v>
      </c>
      <c r="E51">
        <v>1</v>
      </c>
    </row>
    <row r="52" spans="1:5" x14ac:dyDescent="0.25">
      <c r="A52" t="str">
        <v>IT Jobs</v>
      </c>
      <c r="B52">
        <f>COUNTIFS(jobs[job_via],A52,jobs[job_title_short],title,jobs[job_country],country,jobs[job_schedule_type],type)</f>
        <v>0</v>
      </c>
      <c r="D52" t="str">
        <v>WhatJobs</v>
      </c>
      <c r="E52">
        <v>1</v>
      </c>
    </row>
    <row r="53" spans="1:5" x14ac:dyDescent="0.25">
      <c r="A53" t="str">
        <v>Clearance Jobs</v>
      </c>
      <c r="B53">
        <f>COUNTIFS(jobs[job_via],A53,jobs[job_title_short],title,jobs[job_country],country,jobs[job_schedule_type],type)</f>
        <v>54</v>
      </c>
      <c r="D53" t="str">
        <v>Himalayas</v>
      </c>
      <c r="E53">
        <v>1</v>
      </c>
    </row>
    <row r="54" spans="1:5" x14ac:dyDescent="0.25">
      <c r="A54" t="str">
        <v>Career Beacon</v>
      </c>
      <c r="B54">
        <f>COUNTIFS(jobs[job_via],A54,jobs[job_title_short],title,jobs[job_country],country,jobs[job_schedule_type],type)</f>
        <v>0</v>
      </c>
      <c r="D54" t="str">
        <v>Talentify</v>
      </c>
      <c r="E54">
        <v>1</v>
      </c>
    </row>
    <row r="55" spans="1:5" x14ac:dyDescent="0.25">
      <c r="A55" t="str">
        <v>Bandana.com</v>
      </c>
      <c r="B55">
        <f>COUNTIFS(jobs[job_via],A55,jobs[job_title_short],title,jobs[job_country],country,jobs[job_schedule_type],type)</f>
        <v>13</v>
      </c>
      <c r="D55" t="str">
        <v>Y Combinator</v>
      </c>
      <c r="E55">
        <v>1</v>
      </c>
    </row>
    <row r="56" spans="1:5" x14ac:dyDescent="0.25">
      <c r="A56" t="str">
        <v>JobTarget</v>
      </c>
      <c r="B56">
        <f>COUNTIFS(jobs[job_via],A56,jobs[job_title_short],title,jobs[job_country],country,jobs[job_schedule_type],type)</f>
        <v>2</v>
      </c>
      <c r="D56" t="str">
        <v>Greater ROC Careers</v>
      </c>
      <c r="E56">
        <v>1</v>
      </c>
    </row>
    <row r="57" spans="1:5" x14ac:dyDescent="0.25">
      <c r="A57" t="str">
        <v>DevITjobs</v>
      </c>
      <c r="B57">
        <f>COUNTIFS(jobs[job_via],A57,jobs[job_title_short],title,jobs[job_country],country,jobs[job_schedule_type],type)</f>
        <v>17</v>
      </c>
      <c r="D57" t="str">
        <v>Tallo</v>
      </c>
      <c r="E57">
        <v>1</v>
      </c>
    </row>
    <row r="58" spans="1:5" x14ac:dyDescent="0.25">
      <c r="A58" t="str">
        <v>CareerBoard</v>
      </c>
      <c r="B58">
        <f>COUNTIFS(jobs[job_via],A58,jobs[job_title_short],title,jobs[job_country],country,jobs[job_schedule_type],type)</f>
        <v>0</v>
      </c>
      <c r="D58" t="str">
        <v>TEKsystems Careers</v>
      </c>
      <c r="E58">
        <v>1</v>
      </c>
    </row>
    <row r="59" spans="1:5" x14ac:dyDescent="0.25">
      <c r="A59" t="str">
        <v>Rise - Jobs</v>
      </c>
      <c r="B59">
        <f>COUNTIFS(jobs[job_via],A59,jobs[job_title_short],title,jobs[job_country],country,jobs[job_schedule_type],type)</f>
        <v>0</v>
      </c>
      <c r="D59" t="str">
        <v>MyKelly</v>
      </c>
      <c r="E59">
        <v>1</v>
      </c>
    </row>
    <row r="60" spans="1:5" x14ac:dyDescent="0.25">
      <c r="A60" t="str">
        <v>Talentify</v>
      </c>
      <c r="B60">
        <f>COUNTIFS(jobs[job_via],A60,jobs[job_title_short],title,jobs[job_country],country,jobs[job_schedule_type],type)</f>
        <v>1</v>
      </c>
      <c r="D60" t="str">
        <v>Remote.co</v>
      </c>
      <c r="E60">
        <v>1</v>
      </c>
    </row>
    <row r="61" spans="1:5" x14ac:dyDescent="0.25">
      <c r="A61" t="str">
        <v>Y Combinator</v>
      </c>
      <c r="B61">
        <f>COUNTIFS(jobs[job_via],A61,jobs[job_title_short],title,jobs[job_country],country,jobs[job_schedule_type],type)</f>
        <v>1</v>
      </c>
      <c r="D61" t="str">
        <v>CareersinAudit.com</v>
      </c>
      <c r="E61">
        <v>1</v>
      </c>
    </row>
    <row r="62" spans="1:5" x14ac:dyDescent="0.25">
      <c r="A62" t="str">
        <v>Security Clearance Jobs</v>
      </c>
      <c r="B62">
        <f>COUNTIFS(jobs[job_via],A62,jobs[job_title_short],title,jobs[job_country],country,jobs[job_schedule_type],type)</f>
        <v>17</v>
      </c>
      <c r="D62" t="str">
        <v>Learn4Good</v>
      </c>
      <c r="E62">
        <v>1</v>
      </c>
    </row>
    <row r="63" spans="1:5" x14ac:dyDescent="0.25">
      <c r="A63" t="str">
        <v>Polaris Office</v>
      </c>
      <c r="B63">
        <f>COUNTIFS(jobs[job_via],A63,jobs[job_title_short],title,jobs[job_country],country,jobs[job_schedule_type],type)</f>
        <v>0</v>
      </c>
      <c r="D63" t="str">
        <v>Built In Boston</v>
      </c>
      <c r="E63">
        <v>1</v>
      </c>
    </row>
    <row r="64" spans="1:5" x14ac:dyDescent="0.25">
      <c r="A64" t="str">
        <v>GrabJobs</v>
      </c>
      <c r="B64">
        <f>COUNTIFS(jobs[job_via],A64,jobs[job_title_short],title,jobs[job_country],country,jobs[job_schedule_type],type)</f>
        <v>3</v>
      </c>
      <c r="D64" t="str">
        <v>Rise Technical Recruitment Inc</v>
      </c>
      <c r="E64">
        <v>1</v>
      </c>
    </row>
    <row r="65" spans="1:5" x14ac:dyDescent="0.25">
      <c r="A65" t="str">
        <v>Greater ROC Careers</v>
      </c>
      <c r="B65">
        <f>COUNTIFS(jobs[job_via],A65,jobs[job_title_short],title,jobs[job_country],country,jobs[job_schedule_type],type)</f>
        <v>1</v>
      </c>
      <c r="D65" t="str">
        <v>Actalent Careers</v>
      </c>
      <c r="E65">
        <v>1</v>
      </c>
    </row>
    <row r="66" spans="1:5" x14ac:dyDescent="0.25">
      <c r="A66" t="str">
        <v>Haystack</v>
      </c>
      <c r="B66">
        <f>COUNTIFS(jobs[job_via],A66,jobs[job_title_short],title,jobs[job_country],country,jobs[job_schedule_type],type)</f>
        <v>0</v>
      </c>
      <c r="D66" t="str">
        <v>Schwab Jobs</v>
      </c>
      <c r="E66">
        <v>1</v>
      </c>
    </row>
    <row r="67" spans="1:5" x14ac:dyDescent="0.25">
      <c r="A67" t="str">
        <v>Jaabz</v>
      </c>
      <c r="B67">
        <f>COUNTIFS(jobs[job_via],A67,jobs[job_title_short],title,jobs[job_country],country,jobs[job_schedule_type],type)</f>
        <v>0</v>
      </c>
      <c r="D67" t="str">
        <v>JobEase</v>
      </c>
      <c r="E67">
        <v>1</v>
      </c>
    </row>
    <row r="68" spans="1:5" x14ac:dyDescent="0.25">
      <c r="A68" t="str">
        <v>BeBee GB</v>
      </c>
      <c r="B68">
        <f>COUNTIFS(jobs[job_via],A68,jobs[job_title_short],title,jobs[job_country],country,jobs[job_schedule_type],type)</f>
        <v>0</v>
      </c>
      <c r="D68" t="str">
        <v>JobServe</v>
      </c>
      <c r="E68">
        <v>1</v>
      </c>
    </row>
    <row r="69" spans="1:5" x14ac:dyDescent="0.25">
      <c r="A69" t="str">
        <v>Find Apprenticeships</v>
      </c>
      <c r="B69">
        <f>COUNTIFS(jobs[job_via],A69,jobs[job_title_short],title,jobs[job_country],country,jobs[job_schedule_type],type)</f>
        <v>0</v>
      </c>
      <c r="D69" t="str">
        <v>Jobs - Institute Of Data</v>
      </c>
      <c r="E69">
        <v>1</v>
      </c>
    </row>
    <row r="70" spans="1:5" x14ac:dyDescent="0.25">
      <c r="A70" t="str">
        <v>Idealist</v>
      </c>
      <c r="B70">
        <f>COUNTIFS(jobs[job_via],A70,jobs[job_title_short],title,jobs[job_country],country,jobs[job_schedule_type],type)</f>
        <v>0</v>
      </c>
      <c r="D70" t="str">
        <v>Jobs</v>
      </c>
      <c r="E70">
        <v>1</v>
      </c>
    </row>
    <row r="71" spans="1:5" x14ac:dyDescent="0.25">
      <c r="A71" t="str">
        <v>Rjvs.in</v>
      </c>
      <c r="B71">
        <f>COUNTIFS(jobs[job_via],A71,jobs[job_title_short],title,jobs[job_country],country,jobs[job_schedule_type],type)</f>
        <v>0</v>
      </c>
      <c r="D71" t="str">
        <v>San Francisco</v>
      </c>
      <c r="E71">
        <v>1</v>
      </c>
    </row>
    <row r="72" spans="1:5" x14ac:dyDescent="0.25">
      <c r="A72" t="str">
        <v>Cutshort</v>
      </c>
      <c r="B72">
        <f>COUNTIFS(jobs[job_via],A72,jobs[job_title_short],title,jobs[job_country],country,jobs[job_schedule_type],type)</f>
        <v>0</v>
      </c>
      <c r="D72" t="str">
        <v>Accel Job Board</v>
      </c>
      <c r="E72">
        <v>1</v>
      </c>
    </row>
    <row r="73" spans="1:5" x14ac:dyDescent="0.25">
      <c r="A73" t="str">
        <v>Contract Jobs Outside IR35 From Outside Spy</v>
      </c>
      <c r="B73">
        <f>COUNTIFS(jobs[job_via],A73,jobs[job_title_short],title,jobs[job_country],country,jobs[job_schedule_type],type)</f>
        <v>0</v>
      </c>
      <c r="D73" t="str">
        <v>Davelebanon.com</v>
      </c>
      <c r="E73">
        <v>1</v>
      </c>
    </row>
    <row r="74" spans="1:5" x14ac:dyDescent="0.25">
      <c r="A74" t="str">
        <v>Gotham Enterprises</v>
      </c>
      <c r="B74">
        <f>COUNTIFS(jobs[job_via],A74,jobs[job_title_short],title,jobs[job_country],country,jobs[job_schedule_type],type)</f>
        <v>0</v>
      </c>
      <c r="D74" t="str">
        <v>Wing Venture Capital Job Board</v>
      </c>
      <c r="E74">
        <v>1</v>
      </c>
    </row>
    <row r="75" spans="1:5" x14ac:dyDescent="0.25">
      <c r="A75" t="str">
        <v>JobNet UK</v>
      </c>
      <c r="B75">
        <f>COUNTIFS(jobs[job_via],A75,jobs[job_title_short],title,jobs[job_country],country,jobs[job_schedule_type],type)</f>
        <v>0</v>
      </c>
      <c r="D75" t="str">
        <v>Glocomms</v>
      </c>
      <c r="E75">
        <v>1</v>
      </c>
    </row>
    <row r="76" spans="1:5" x14ac:dyDescent="0.25">
      <c r="A76" t="str">
        <v>UNjoblink</v>
      </c>
      <c r="B76">
        <f>COUNTIFS(jobs[job_via],A76,jobs[job_title_short],title,jobs[job_country],country,jobs[job_schedule_type],type)</f>
        <v>0</v>
      </c>
      <c r="D76" t="str">
        <v>Builders FirstSource Careers</v>
      </c>
      <c r="E76">
        <v>1</v>
      </c>
    </row>
    <row r="77" spans="1:5" x14ac:dyDescent="0.25">
      <c r="A77" t="str">
        <v>ComputerJobs</v>
      </c>
      <c r="B77">
        <f>COUNTIFS(jobs[job_via],A77,jobs[job_title_short],title,jobs[job_country],country,jobs[job_schedule_type],type)</f>
        <v>0</v>
      </c>
      <c r="D77" t="str">
        <v>S32 - Getro</v>
      </c>
      <c r="E77">
        <v>1</v>
      </c>
    </row>
    <row r="78" spans="1:5" x14ac:dyDescent="0.25">
      <c r="A78" t="str">
        <v>Job Clerk</v>
      </c>
      <c r="B78">
        <f>COUNTIFS(jobs[job_via],A78,jobs[job_title_short],title,jobs[job_country],country,jobs[job_schedule_type],type)</f>
        <v>0</v>
      </c>
      <c r="D78" t="str">
        <v>Gusto</v>
      </c>
      <c r="E78">
        <v>1</v>
      </c>
    </row>
    <row r="79" spans="1:5" x14ac:dyDescent="0.25">
      <c r="A79" t="str">
        <v>Built In NYC</v>
      </c>
      <c r="B79">
        <f>COUNTIFS(jobs[job_via],A79,jobs[job_title_short],title,jobs[job_country],country,jobs[job_schedule_type],type)</f>
        <v>2</v>
      </c>
      <c r="D79" t="str">
        <v>LVI Associates</v>
      </c>
      <c r="E79">
        <v>1</v>
      </c>
    </row>
    <row r="80" spans="1:5" x14ac:dyDescent="0.25">
      <c r="A80" t="str">
        <v>Experteer</v>
      </c>
      <c r="B80">
        <f>COUNTIFS(jobs[job_via],A80,jobs[job_title_short],title,jobs[job_country],country,jobs[job_schedule_type],type)</f>
        <v>3</v>
      </c>
      <c r="D80" t="str">
        <v>FlexJobs</v>
      </c>
      <c r="E80">
        <v>1</v>
      </c>
    </row>
    <row r="81" spans="1:5" x14ac:dyDescent="0.25">
      <c r="A81" t="str">
        <v>Space Crew</v>
      </c>
      <c r="B81">
        <f>COUNTIFS(jobs[job_via],A81,jobs[job_title_short],title,jobs[job_country],country,jobs[job_schedule_type],type)</f>
        <v>5</v>
      </c>
      <c r="D81" t="str">
        <v>Cooperative Career Center - NRECA</v>
      </c>
      <c r="E81">
        <v>1</v>
      </c>
    </row>
    <row r="82" spans="1:5" x14ac:dyDescent="0.25">
      <c r="A82" t="str">
        <v>AnitaB.org Job Board</v>
      </c>
      <c r="B82">
        <f>COUNTIFS(jobs[job_via],A82,jobs[job_title_short],title,jobs[job_country],country,jobs[job_schedule_type],type)</f>
        <v>5</v>
      </c>
      <c r="D82" t="str">
        <v>HighFive Partners Job Board</v>
      </c>
      <c r="E82">
        <v>1</v>
      </c>
    </row>
    <row r="83" spans="1:5" x14ac:dyDescent="0.25">
      <c r="A83" t="str">
        <v>Staffing, Employment &amp; Recruiting Agency</v>
      </c>
      <c r="B83">
        <f>COUNTIFS(jobs[job_via],A83,jobs[job_title_short],title,jobs[job_country],country,jobs[job_schedule_type],type)</f>
        <v>0</v>
      </c>
      <c r="D83" t="str">
        <v>Torre.ai</v>
      </c>
      <c r="E83">
        <v>1</v>
      </c>
    </row>
    <row r="84" spans="1:5" x14ac:dyDescent="0.25">
      <c r="A84" t="str">
        <v>Prosple</v>
      </c>
      <c r="B84">
        <f>COUNTIFS(jobs[job_via],A84,jobs[job_title_short],title,jobs[job_country],country,jobs[job_schedule_type],type)</f>
        <v>0</v>
      </c>
      <c r="D84" t="str">
        <v>Live + Work In Maine</v>
      </c>
      <c r="E84">
        <v>1</v>
      </c>
    </row>
    <row r="85" spans="1:5" x14ac:dyDescent="0.25">
      <c r="A85" t="str">
        <v>JOBS.NOW</v>
      </c>
      <c r="B85">
        <f>COUNTIFS(jobs[job_via],A85,jobs[job_title_short],title,jobs[job_country],country,jobs[job_schedule_type],type)</f>
        <v>4</v>
      </c>
      <c r="D85" t="str">
        <v>LinuxCareers</v>
      </c>
      <c r="E85">
        <v>1</v>
      </c>
    </row>
    <row r="86" spans="1:5" x14ac:dyDescent="0.25">
      <c r="A86" t="str">
        <v>Tallo</v>
      </c>
      <c r="B86">
        <f>COUNTIFS(jobs[job_via],A86,jobs[job_title_short],title,jobs[job_country],country,jobs[job_schedule_type],type)</f>
        <v>1</v>
      </c>
      <c r="D86" t="str">
        <v>JobMESH</v>
      </c>
      <c r="E86">
        <v>1</v>
      </c>
    </row>
    <row r="87" spans="1:5" x14ac:dyDescent="0.25">
      <c r="A87" t="str">
        <v>CompuJobs</v>
      </c>
      <c r="B87">
        <f>COUNTIFS(jobs[job_via],A87,jobs[job_title_short],title,jobs[job_country],country,jobs[job_schedule_type],type)</f>
        <v>0</v>
      </c>
      <c r="D87" t="str">
        <v>Fluidstack</v>
      </c>
      <c r="E87">
        <v>1</v>
      </c>
    </row>
    <row r="88" spans="1:5" x14ac:dyDescent="0.25">
      <c r="A88" t="str">
        <v>IntaPeople</v>
      </c>
      <c r="B88">
        <f>COUNTIFS(jobs[job_via],A88,jobs[job_title_short],title,jobs[job_country],country,jobs[job_schedule_type],type)</f>
        <v>0</v>
      </c>
      <c r="D88" t="str">
        <v>Talents Jobs</v>
      </c>
      <c r="E88">
        <v>0</v>
      </c>
    </row>
    <row r="89" spans="1:5" x14ac:dyDescent="0.25">
      <c r="A89" t="str">
        <v>Motion Recruitment</v>
      </c>
      <c r="B89">
        <f>COUNTIFS(jobs[job_via],A89,jobs[job_title_short],title,jobs[job_country],country,jobs[job_schedule_type],type)</f>
        <v>14</v>
      </c>
      <c r="D89" t="str">
        <v>Jobg8</v>
      </c>
      <c r="E89">
        <v>0</v>
      </c>
    </row>
    <row r="90" spans="1:5" x14ac:dyDescent="0.25">
      <c r="A90" t="str">
        <v>Paylocity</v>
      </c>
      <c r="B90">
        <f>COUNTIFS(jobs[job_via],A90,jobs[job_title_short],title,jobs[job_country],country,jobs[job_schedule_type],type)</f>
        <v>20</v>
      </c>
      <c r="D90" t="str">
        <v>KGET Jobs</v>
      </c>
      <c r="E90">
        <v>0</v>
      </c>
    </row>
    <row r="91" spans="1:5" x14ac:dyDescent="0.25">
      <c r="A91" t="str">
        <v>Rdptt Careers</v>
      </c>
      <c r="B91">
        <f>COUNTIFS(jobs[job_via],A91,jobs[job_title_short],title,jobs[job_country],country,jobs[job_schedule_type],type)</f>
        <v>0</v>
      </c>
      <c r="D91" t="str">
        <v>The Elite Job</v>
      </c>
      <c r="E91">
        <v>0</v>
      </c>
    </row>
    <row r="92" spans="1:5" x14ac:dyDescent="0.25">
      <c r="A92" t="str">
        <v>Tech:NYC Job Board</v>
      </c>
      <c r="B92">
        <f>COUNTIFS(jobs[job_via],A92,jobs[job_title_short],title,jobs[job_country],country,jobs[job_schedule_type],type)</f>
        <v>0</v>
      </c>
      <c r="D92" t="str">
        <v>Himalayas.app</v>
      </c>
      <c r="E92">
        <v>0</v>
      </c>
    </row>
    <row r="93" spans="1:5" x14ac:dyDescent="0.25">
      <c r="A93" t="str">
        <v>Diversity Jobs</v>
      </c>
      <c r="B93">
        <f>COUNTIFS(jobs[job_via],A93,jobs[job_title_short],title,jobs[job_country],country,jobs[job_schedule_type],type)</f>
        <v>2</v>
      </c>
      <c r="D93" t="str">
        <v>CV-Library</v>
      </c>
      <c r="E93">
        <v>0</v>
      </c>
    </row>
    <row r="94" spans="1:5" x14ac:dyDescent="0.25">
      <c r="A94" t="str">
        <v>Startup Jobs</v>
      </c>
      <c r="B94">
        <f>COUNTIFS(jobs[job_via],A94,jobs[job_title_short],title,jobs[job_country],country,jobs[job_schedule_type],type)</f>
        <v>0</v>
      </c>
      <c r="D94" t="str">
        <v>Get.It</v>
      </c>
      <c r="E94">
        <v>0</v>
      </c>
    </row>
    <row r="95" spans="1:5" x14ac:dyDescent="0.25">
      <c r="A95" t="str">
        <v>Strategic Staffing Solutions</v>
      </c>
      <c r="B95">
        <f>COUNTIFS(jobs[job_via],A95,jobs[job_title_short],title,jobs[job_country],country,jobs[job_schedule_type],type)</f>
        <v>0</v>
      </c>
      <c r="D95" t="str">
        <v>Career.zycto</v>
      </c>
      <c r="E95">
        <v>0</v>
      </c>
    </row>
    <row r="96" spans="1:5" x14ac:dyDescent="0.25">
      <c r="A96" t="str">
        <v>Northzone Job Board</v>
      </c>
      <c r="B96">
        <f>COUNTIFS(jobs[job_via],A96,jobs[job_title_short],title,jobs[job_country],country,jobs[job_schedule_type],type)</f>
        <v>0</v>
      </c>
      <c r="D96" t="str">
        <v>BeBee CA</v>
      </c>
      <c r="E96">
        <v>0</v>
      </c>
    </row>
    <row r="97" spans="1:5" x14ac:dyDescent="0.25">
      <c r="A97" t="str">
        <v>NCAA Market - NCAA.org</v>
      </c>
      <c r="B97">
        <f>COUNTIFS(jobs[job_via],A97,jobs[job_title_short],title,jobs[job_country],country,jobs[job_schedule_type],type)</f>
        <v>0</v>
      </c>
      <c r="D97" t="str">
        <v>PIXELaxiom Design &amp; Web Development</v>
      </c>
      <c r="E97">
        <v>0</v>
      </c>
    </row>
    <row r="98" spans="1:5" x14ac:dyDescent="0.25">
      <c r="A98" t="str">
        <v>Mass Fintech Careers - Mass Fintech Hub</v>
      </c>
      <c r="B98">
        <f>COUNTIFS(jobs[job_via],A98,jobs[job_title_short],title,jobs[job_country],country,jobs[job_schedule_type],type)</f>
        <v>0</v>
      </c>
      <c r="D98" t="str">
        <v>Virtusa</v>
      </c>
      <c r="E98">
        <v>0</v>
      </c>
    </row>
    <row r="99" spans="1:5" x14ac:dyDescent="0.25">
      <c r="A99" t="str">
        <v>DevITJobs.uk</v>
      </c>
      <c r="B99">
        <f>COUNTIFS(jobs[job_via],A99,jobs[job_title_short],title,jobs[job_country],country,jobs[job_schedule_type],type)</f>
        <v>0</v>
      </c>
      <c r="D99" t="str">
        <v>Verizon Current Job Openings</v>
      </c>
      <c r="E99">
        <v>0</v>
      </c>
    </row>
    <row r="100" spans="1:5" x14ac:dyDescent="0.25">
      <c r="A100" t="str">
        <v>Akkodis</v>
      </c>
      <c r="B100">
        <f>COUNTIFS(jobs[job_via],A100,jobs[job_title_short],title,jobs[job_country],country,jobs[job_schedule_type],type)</f>
        <v>0</v>
      </c>
      <c r="D100" t="str">
        <v>Vitalalicare</v>
      </c>
      <c r="E100">
        <v>0</v>
      </c>
    </row>
    <row r="101" spans="1:5" x14ac:dyDescent="0.25">
      <c r="A101" t="str">
        <v>KSNT Jobs</v>
      </c>
      <c r="B101">
        <f>COUNTIFS(jobs[job_via],A101,jobs[job_title_short],title,jobs[job_country],country,jobs[job_schedule_type],type)</f>
        <v>0</v>
      </c>
      <c r="D101" t="str">
        <v>Usukca Jobs</v>
      </c>
      <c r="E101">
        <v>0</v>
      </c>
    </row>
    <row r="102" spans="1:5" x14ac:dyDescent="0.25">
      <c r="A102" t="str">
        <v>Built In Chicago</v>
      </c>
      <c r="B102">
        <f>COUNTIFS(jobs[job_via],A102,jobs[job_title_short],title,jobs[job_country],country,jobs[job_schedule_type],type)</f>
        <v>0</v>
      </c>
      <c r="D102" t="str">
        <v>ProActuary</v>
      </c>
      <c r="E102">
        <v>0</v>
      </c>
    </row>
    <row r="103" spans="1:5" x14ac:dyDescent="0.25">
      <c r="A103" t="str">
        <v>Built In LA</v>
      </c>
      <c r="B103">
        <f>COUNTIFS(jobs[job_via],A103,jobs[job_title_short],title,jobs[job_country],country,jobs[job_schedule_type],type)</f>
        <v>2</v>
      </c>
      <c r="D103" t="str">
        <v>BuffTutor Network</v>
      </c>
      <c r="E103">
        <v>0</v>
      </c>
    </row>
    <row r="104" spans="1:5" x14ac:dyDescent="0.25">
      <c r="A104" t="str">
        <v>Randstad</v>
      </c>
      <c r="B104">
        <f>COUNTIFS(jobs[job_via],A104,jobs[job_title_short],title,jobs[job_country],country,jobs[job_schedule_type],type)</f>
        <v>0</v>
      </c>
      <c r="D104" t="str">
        <v>Upwork</v>
      </c>
      <c r="E104">
        <v>0</v>
      </c>
    </row>
    <row r="105" spans="1:5" x14ac:dyDescent="0.25">
      <c r="A105" t="str">
        <v>WayUp</v>
      </c>
      <c r="B105">
        <f>COUNTIFS(jobs[job_via],A105,jobs[job_title_short],title,jobs[job_country],country,jobs[job_schedule_type],type)</f>
        <v>0</v>
      </c>
      <c r="D105" t="str">
        <v>JOIN</v>
      </c>
      <c r="E105">
        <v>0</v>
      </c>
    </row>
    <row r="106" spans="1:5" x14ac:dyDescent="0.25">
      <c r="A106" t="str">
        <v>Scantec</v>
      </c>
      <c r="B106">
        <f>COUNTIFS(jobs[job_via],A106,jobs[job_title_short],title,jobs[job_country],country,jobs[job_schedule_type],type)</f>
        <v>0</v>
      </c>
      <c r="D106" t="str">
        <v>Levels.fyi</v>
      </c>
      <c r="E106">
        <v>0</v>
      </c>
    </row>
    <row r="107" spans="1:5" x14ac:dyDescent="0.25">
      <c r="A107" t="str">
        <v>FactoryFix</v>
      </c>
      <c r="B107">
        <f>COUNTIFS(jobs[job_via],A107,jobs[job_title_short],title,jobs[job_country],country,jobs[job_schedule_type],type)</f>
        <v>0</v>
      </c>
      <c r="D107" t="str">
        <v>LinkedIn Singapore</v>
      </c>
      <c r="E107">
        <v>0</v>
      </c>
    </row>
    <row r="108" spans="1:5" x14ac:dyDescent="0.25">
      <c r="A108" t="str">
        <v>TEKsystems Careers</v>
      </c>
      <c r="B108">
        <f>COUNTIFS(jobs[job_via],A108,jobs[job_title_short],title,jobs[job_country],country,jobs[job_schedule_type],type)</f>
        <v>1</v>
      </c>
      <c r="D108" t="str">
        <v>Eluta.ca</v>
      </c>
      <c r="E108">
        <v>0</v>
      </c>
    </row>
    <row r="109" spans="1:5" x14ac:dyDescent="0.25">
      <c r="A109" t="str">
        <v>Hiring.zycto</v>
      </c>
      <c r="B109">
        <f>COUNTIFS(jobs[job_via],A109,jobs[job_title_short],title,jobs[job_country],country,jobs[job_schedule_type],type)</f>
        <v>0</v>
      </c>
      <c r="D109" t="str">
        <v>Top Wales Careers</v>
      </c>
      <c r="E109">
        <v>0</v>
      </c>
    </row>
    <row r="110" spans="1:5" x14ac:dyDescent="0.25">
      <c r="A110" t="str">
        <v>Post Jobs For Free</v>
      </c>
      <c r="B110">
        <f>COUNTIFS(jobs[job_via],A110,jobs[job_title_short],title,jobs[job_country],country,jobs[job_schedule_type],type)</f>
        <v>0</v>
      </c>
      <c r="D110" t="str">
        <v>Job Search Place UK</v>
      </c>
      <c r="E110">
        <v>0</v>
      </c>
    </row>
    <row r="111" spans="1:5" x14ac:dyDescent="0.25">
      <c r="A111" t="str">
        <v>Tundra Talent Community - Tundra Technical Solutions</v>
      </c>
      <c r="B111">
        <f>COUNTIFS(jobs[job_via],A111,jobs[job_title_short],title,jobs[job_country],country,jobs[job_schedule_type],type)</f>
        <v>0</v>
      </c>
      <c r="D111" t="str">
        <v>The Times Appointments</v>
      </c>
      <c r="E111">
        <v>0</v>
      </c>
    </row>
    <row r="112" spans="1:5" x14ac:dyDescent="0.25">
      <c r="A112" t="str">
        <v>reed.co.uk</v>
      </c>
      <c r="B112">
        <f>COUNTIFS(jobs[job_via],A112,jobs[job_title_short],title,jobs[job_country],country,jobs[job_schedule_type],type)</f>
        <v>0</v>
      </c>
      <c r="D112" t="str">
        <v>Apply.appone.com</v>
      </c>
      <c r="E112">
        <v>0</v>
      </c>
    </row>
    <row r="113" spans="1:5" x14ac:dyDescent="0.25">
      <c r="A113" t="str">
        <v>Jobs Go Public</v>
      </c>
      <c r="B113">
        <f>COUNTIFS(jobs[job_via],A113,jobs[job_title_short],title,jobs[job_country],country,jobs[job_schedule_type],type)</f>
        <v>0</v>
      </c>
      <c r="D113" t="str">
        <v>IT Jobs</v>
      </c>
      <c r="E113">
        <v>0</v>
      </c>
    </row>
    <row r="114" spans="1:5" x14ac:dyDescent="0.25">
      <c r="A114" t="str">
        <v>CareerBliss</v>
      </c>
      <c r="B114">
        <f>COUNTIFS(jobs[job_via],A114,jobs[job_title_short],title,jobs[job_country],country,jobs[job_schedule_type],type)</f>
        <v>0</v>
      </c>
      <c r="D114" t="str">
        <v>Career Beacon</v>
      </c>
      <c r="E114">
        <v>0</v>
      </c>
    </row>
    <row r="115" spans="1:5" x14ac:dyDescent="0.25">
      <c r="A115" t="str">
        <v>Built In Colorado</v>
      </c>
      <c r="B115">
        <f>COUNTIFS(jobs[job_via],A115,jobs[job_title_short],title,jobs[job_country],country,jobs[job_schedule_type],type)</f>
        <v>0</v>
      </c>
      <c r="D115" t="str">
        <v>CareerBoard</v>
      </c>
      <c r="E115">
        <v>0</v>
      </c>
    </row>
    <row r="116" spans="1:5" x14ac:dyDescent="0.25">
      <c r="A116" t="str">
        <v>Career.supersecrets</v>
      </c>
      <c r="B116">
        <f>COUNTIFS(jobs[job_via],A116,jobs[job_title_short],title,jobs[job_country],country,jobs[job_schedule_type],type)</f>
        <v>0</v>
      </c>
      <c r="D116" t="str">
        <v>Rise - Jobs</v>
      </c>
      <c r="E116">
        <v>0</v>
      </c>
    </row>
    <row r="117" spans="1:5" x14ac:dyDescent="0.25">
      <c r="A117" t="str">
        <v>MyKelly</v>
      </c>
      <c r="B117">
        <f>COUNTIFS(jobs[job_via],A117,jobs[job_title_short],title,jobs[job_country],country,jobs[job_schedule_type],type)</f>
        <v>1</v>
      </c>
      <c r="D117" t="str">
        <v>Polaris Office</v>
      </c>
      <c r="E117">
        <v>0</v>
      </c>
    </row>
    <row r="118" spans="1:5" x14ac:dyDescent="0.25">
      <c r="A118" t="str">
        <v>Enterprise Mobility</v>
      </c>
      <c r="B118">
        <f>COUNTIFS(jobs[job_via],A118,jobs[job_title_short],title,jobs[job_country],country,jobs[job_schedule_type],type)</f>
        <v>0</v>
      </c>
      <c r="D118" t="str">
        <v>Haystack</v>
      </c>
      <c r="E118">
        <v>0</v>
      </c>
    </row>
    <row r="119" spans="1:5" x14ac:dyDescent="0.25">
      <c r="A119" t="str">
        <v>TargetJobs</v>
      </c>
      <c r="B119">
        <f>COUNTIFS(jobs[job_via],A119,jobs[job_title_short],title,jobs[job_country],country,jobs[job_schedule_type],type)</f>
        <v>0</v>
      </c>
      <c r="D119" t="str">
        <v>Jaabz</v>
      </c>
      <c r="E119">
        <v>0</v>
      </c>
    </row>
    <row r="120" spans="1:5" x14ac:dyDescent="0.25">
      <c r="A120" t="str">
        <v>Planet Pharma | Jobs</v>
      </c>
      <c r="B120">
        <f>COUNTIFS(jobs[job_via],A120,jobs[job_title_short],title,jobs[job_country],country,jobs[job_schedule_type],type)</f>
        <v>0</v>
      </c>
      <c r="D120" t="str">
        <v>BeBee GB</v>
      </c>
      <c r="E120">
        <v>0</v>
      </c>
    </row>
    <row r="121" spans="1:5" x14ac:dyDescent="0.25">
      <c r="A121" t="str">
        <v>Edtech.com</v>
      </c>
      <c r="B121">
        <f>COUNTIFS(jobs[job_via],A121,jobs[job_title_short],title,jobs[job_country],country,jobs[job_schedule_type],type)</f>
        <v>0</v>
      </c>
      <c r="D121" t="str">
        <v>Find Apprenticeships</v>
      </c>
      <c r="E121">
        <v>0</v>
      </c>
    </row>
    <row r="122" spans="1:5" x14ac:dyDescent="0.25">
      <c r="A122" t="str">
        <v>Jobijoba UK</v>
      </c>
      <c r="B122">
        <f>COUNTIFS(jobs[job_via],A122,jobs[job_title_short],title,jobs[job_country],country,jobs[job_schedule_type],type)</f>
        <v>0</v>
      </c>
      <c r="D122" t="str">
        <v>Idealist</v>
      </c>
      <c r="E122">
        <v>0</v>
      </c>
    </row>
    <row r="123" spans="1:5" x14ac:dyDescent="0.25">
      <c r="A123" t="str">
        <v>KHON2 Jobs</v>
      </c>
      <c r="B123">
        <f>COUNTIFS(jobs[job_via],A123,jobs[job_title_short],title,jobs[job_country],country,jobs[job_schedule_type],type)</f>
        <v>0</v>
      </c>
      <c r="D123" t="str">
        <v>Rjvs.in</v>
      </c>
      <c r="E123">
        <v>0</v>
      </c>
    </row>
    <row r="124" spans="1:5" x14ac:dyDescent="0.25">
      <c r="A124" t="str">
        <v>Remote.co</v>
      </c>
      <c r="B124">
        <f>COUNTIFS(jobs[job_via],A124,jobs[job_title_short],title,jobs[job_country],country,jobs[job_schedule_type],type)</f>
        <v>1</v>
      </c>
      <c r="D124" t="str">
        <v>Cutshort</v>
      </c>
      <c r="E124">
        <v>0</v>
      </c>
    </row>
    <row r="125" spans="1:5" x14ac:dyDescent="0.25">
      <c r="A125" t="str">
        <v>EFinancialCareers HK</v>
      </c>
      <c r="B125">
        <f>COUNTIFS(jobs[job_via],A125,jobs[job_title_short],title,jobs[job_country],country,jobs[job_schedule_type],type)</f>
        <v>0</v>
      </c>
      <c r="D125" t="str">
        <v>Contract Jobs Outside IR35 From Outside Spy</v>
      </c>
      <c r="E125">
        <v>0</v>
      </c>
    </row>
    <row r="126" spans="1:5" x14ac:dyDescent="0.25">
      <c r="A126" t="str">
        <v>Talents By StudySmarter</v>
      </c>
      <c r="B126">
        <f>COUNTIFS(jobs[job_via],A126,jobs[job_title_short],title,jobs[job_country],country,jobs[job_schedule_type],type)</f>
        <v>0</v>
      </c>
      <c r="D126" t="str">
        <v>Gotham Enterprises</v>
      </c>
      <c r="E126">
        <v>0</v>
      </c>
    </row>
    <row r="127" spans="1:5" x14ac:dyDescent="0.25">
      <c r="A127" t="str">
        <v>EAT Jobs</v>
      </c>
      <c r="B127">
        <f>COUNTIFS(jobs[job_via],A127,jobs[job_title_short],title,jobs[job_country],country,jobs[job_schedule_type],type)</f>
        <v>0</v>
      </c>
      <c r="D127" t="str">
        <v>JobNet UK</v>
      </c>
      <c r="E127">
        <v>0</v>
      </c>
    </row>
    <row r="128" spans="1:5" x14ac:dyDescent="0.25">
      <c r="A128" t="str">
        <v>Aptrack.co</v>
      </c>
      <c r="B128">
        <f>COUNTIFS(jobs[job_via],A128,jobs[job_title_short],title,jobs[job_country],country,jobs[job_schedule_type],type)</f>
        <v>0</v>
      </c>
      <c r="D128" t="str">
        <v>UNjoblink</v>
      </c>
      <c r="E128">
        <v>0</v>
      </c>
    </row>
    <row r="129" spans="1:5" x14ac:dyDescent="0.25">
      <c r="A129" t="str">
        <v>Startup Job Board - University Of Toronto</v>
      </c>
      <c r="B129">
        <f>COUNTIFS(jobs[job_via],A129,jobs[job_title_short],title,jobs[job_country],country,jobs[job_schedule_type],type)</f>
        <v>0</v>
      </c>
      <c r="D129" t="str">
        <v>ComputerJobs</v>
      </c>
      <c r="E129">
        <v>0</v>
      </c>
    </row>
    <row r="130" spans="1:5" x14ac:dyDescent="0.25">
      <c r="A130" t="str">
        <v>Engineering Jobs</v>
      </c>
      <c r="B130">
        <f>COUNTIFS(jobs[job_via],A130,jobs[job_title_short],title,jobs[job_country],country,jobs[job_schedule_type],type)</f>
        <v>0</v>
      </c>
      <c r="D130" t="str">
        <v>Job Clerk</v>
      </c>
      <c r="E130">
        <v>0</v>
      </c>
    </row>
    <row r="131" spans="1:5" x14ac:dyDescent="0.25">
      <c r="A131" t="str">
        <v>GetMyFirstJob</v>
      </c>
      <c r="B131">
        <f>COUNTIFS(jobs[job_via],A131,jobs[job_title_short],title,jobs[job_country],country,jobs[job_schedule_type],type)</f>
        <v>0</v>
      </c>
      <c r="D131" t="str">
        <v>Staffing, Employment &amp; Recruiting Agency</v>
      </c>
      <c r="E131">
        <v>0</v>
      </c>
    </row>
    <row r="132" spans="1:5" x14ac:dyDescent="0.25">
      <c r="A132" t="str">
        <v>CareersinAudit.com</v>
      </c>
      <c r="B132">
        <f>COUNTIFS(jobs[job_via],A132,jobs[job_title_short],title,jobs[job_country],country,jobs[job_schedule_type],type)</f>
        <v>1</v>
      </c>
      <c r="D132" t="str">
        <v>Prosple</v>
      </c>
      <c r="E132">
        <v>0</v>
      </c>
    </row>
    <row r="133" spans="1:5" x14ac:dyDescent="0.25">
      <c r="A133" t="str">
        <v>Diversity Dashboard</v>
      </c>
      <c r="B133">
        <f>COUNTIFS(jobs[job_via],A133,jobs[job_title_short],title,jobs[job_country],country,jobs[job_schedule_type],type)</f>
        <v>0</v>
      </c>
      <c r="D133" t="str">
        <v>CompuJobs</v>
      </c>
      <c r="E133">
        <v>0</v>
      </c>
    </row>
    <row r="134" spans="1:5" x14ac:dyDescent="0.25">
      <c r="A134" t="str">
        <v>Rest Less</v>
      </c>
      <c r="B134">
        <f>COUNTIFS(jobs[job_via],A134,jobs[job_title_short],title,jobs[job_country],country,jobs[job_schedule_type],type)</f>
        <v>0</v>
      </c>
      <c r="D134" t="str">
        <v>IntaPeople</v>
      </c>
      <c r="E134">
        <v>0</v>
      </c>
    </row>
    <row r="135" spans="1:5" x14ac:dyDescent="0.25">
      <c r="A135" t="str">
        <v>(CRA) Job Board - Computing Research Association</v>
      </c>
      <c r="B135">
        <f>COUNTIFS(jobs[job_via],A135,jobs[job_title_short],title,jobs[job_country],country,jobs[job_schedule_type],type)</f>
        <v>0</v>
      </c>
      <c r="D135" t="str">
        <v>Rdptt Careers</v>
      </c>
      <c r="E135">
        <v>0</v>
      </c>
    </row>
    <row r="136" spans="1:5" x14ac:dyDescent="0.25">
      <c r="A136" t="str">
        <v>EdTech Jobs</v>
      </c>
      <c r="B136">
        <f>COUNTIFS(jobs[job_via],A136,jobs[job_title_short],title,jobs[job_country],country,jobs[job_schedule_type],type)</f>
        <v>0</v>
      </c>
      <c r="D136" t="str">
        <v>Tech:NYC Job Board</v>
      </c>
      <c r="E136">
        <v>0</v>
      </c>
    </row>
    <row r="137" spans="1:5" x14ac:dyDescent="0.25">
      <c r="A137" t="str">
        <v>Learn4Good</v>
      </c>
      <c r="B137">
        <f>COUNTIFS(jobs[job_via],A137,jobs[job_title_short],title,jobs[job_country],country,jobs[job_schedule_type],type)</f>
        <v>1</v>
      </c>
      <c r="D137" t="str">
        <v>Startup Jobs</v>
      </c>
      <c r="E137">
        <v>0</v>
      </c>
    </row>
    <row r="138" spans="1:5" x14ac:dyDescent="0.25">
      <c r="A138" t="str">
        <v>Pixelaxiom.com</v>
      </c>
      <c r="B138">
        <f>COUNTIFS(jobs[job_via],A138,jobs[job_title_short],title,jobs[job_country],country,jobs[job_schedule_type],type)</f>
        <v>0</v>
      </c>
      <c r="D138" t="str">
        <v>Strategic Staffing Solutions</v>
      </c>
      <c r="E138">
        <v>0</v>
      </c>
    </row>
    <row r="139" spans="1:5" x14ac:dyDescent="0.25">
      <c r="A139" t="str">
        <v>Greater:SATX Job Board</v>
      </c>
      <c r="B139">
        <f>COUNTIFS(jobs[job_via],A139,jobs[job_title_short],title,jobs[job_country],country,jobs[job_schedule_type],type)</f>
        <v>0</v>
      </c>
      <c r="D139" t="str">
        <v>Northzone Job Board</v>
      </c>
      <c r="E139">
        <v>0</v>
      </c>
    </row>
    <row r="140" spans="1:5" x14ac:dyDescent="0.25">
      <c r="A140" t="str">
        <v>HR&amp;A Advisors - JazzHR</v>
      </c>
      <c r="B140">
        <f>COUNTIFS(jobs[job_via],A140,jobs[job_title_short],title,jobs[job_country],country,jobs[job_schedule_type],type)</f>
        <v>0</v>
      </c>
      <c r="D140" t="str">
        <v>NCAA Market - NCAA.org</v>
      </c>
      <c r="E140">
        <v>0</v>
      </c>
    </row>
    <row r="141" spans="1:5" x14ac:dyDescent="0.25">
      <c r="A141" t="str">
        <v>Built In Boston</v>
      </c>
      <c r="B141">
        <f>COUNTIFS(jobs[job_via],A141,jobs[job_title_short],title,jobs[job_country],country,jobs[job_schedule_type],type)</f>
        <v>1</v>
      </c>
      <c r="D141" t="str">
        <v>Mass Fintech Careers - Mass Fintech Hub</v>
      </c>
      <c r="E141">
        <v>0</v>
      </c>
    </row>
    <row r="142" spans="1:5" x14ac:dyDescent="0.25">
      <c r="A142" t="str">
        <v>WhiteCrow</v>
      </c>
      <c r="B142">
        <f>COUNTIFS(jobs[job_via],A142,jobs[job_title_short],title,jobs[job_country],country,jobs[job_schedule_type],type)</f>
        <v>0</v>
      </c>
      <c r="D142" t="str">
        <v>DevITJobs.uk</v>
      </c>
      <c r="E142">
        <v>0</v>
      </c>
    </row>
    <row r="143" spans="1:5" x14ac:dyDescent="0.25">
      <c r="A143" t="str">
        <v>JobNet</v>
      </c>
      <c r="B143">
        <f>COUNTIFS(jobs[job_via],A143,jobs[job_title_short],title,jobs[job_country],country,jobs[job_schedule_type],type)</f>
        <v>0</v>
      </c>
      <c r="D143" t="str">
        <v>Akkodis</v>
      </c>
      <c r="E143">
        <v>0</v>
      </c>
    </row>
    <row r="144" spans="1:5" x14ac:dyDescent="0.25">
      <c r="A144" t="str">
        <v>Rise Technical Recruitment Inc</v>
      </c>
      <c r="B144">
        <f>COUNTIFS(jobs[job_via],A144,jobs[job_title_short],title,jobs[job_country],country,jobs[job_schedule_type],type)</f>
        <v>1</v>
      </c>
      <c r="D144" t="str">
        <v>KSNT Jobs</v>
      </c>
      <c r="E144">
        <v>0</v>
      </c>
    </row>
    <row r="145" spans="1:5" x14ac:dyDescent="0.25">
      <c r="A145" t="str">
        <v>Contractor Jobs</v>
      </c>
      <c r="B145">
        <f>COUNTIFS(jobs[job_via],A145,jobs[job_title_short],title,jobs[job_country],country,jobs[job_schedule_type],type)</f>
        <v>0</v>
      </c>
      <c r="D145" t="str">
        <v>Built In Chicago</v>
      </c>
      <c r="E145">
        <v>0</v>
      </c>
    </row>
    <row r="146" spans="1:5" x14ac:dyDescent="0.25">
      <c r="A146" t="str">
        <v>Jobs.weekday.works</v>
      </c>
      <c r="B146">
        <f>COUNTIFS(jobs[job_via],A146,jobs[job_title_short],title,jobs[job_country],country,jobs[job_schedule_type],type)</f>
        <v>0</v>
      </c>
      <c r="D146" t="str">
        <v>Randstad</v>
      </c>
      <c r="E146">
        <v>0</v>
      </c>
    </row>
    <row r="147" spans="1:5" x14ac:dyDescent="0.25">
      <c r="A147" t="str">
        <v>Actalent Careers</v>
      </c>
      <c r="B147">
        <f>COUNTIFS(jobs[job_via],A147,jobs[job_title_short],title,jobs[job_country],country,jobs[job_schedule_type],type)</f>
        <v>1</v>
      </c>
      <c r="D147" t="str">
        <v>WayUp</v>
      </c>
      <c r="E147">
        <v>0</v>
      </c>
    </row>
    <row r="148" spans="1:5" x14ac:dyDescent="0.25">
      <c r="A148" t="str">
        <v>Go Fractional</v>
      </c>
      <c r="B148">
        <f>COUNTIFS(jobs[job_via],A148,jobs[job_title_short],title,jobs[job_country],country,jobs[job_schedule_type],type)</f>
        <v>0</v>
      </c>
      <c r="D148" t="str">
        <v>Scantec</v>
      </c>
      <c r="E148">
        <v>0</v>
      </c>
    </row>
    <row r="149" spans="1:5" x14ac:dyDescent="0.25">
      <c r="A149" t="str">
        <v>Schwab Jobs</v>
      </c>
      <c r="B149">
        <f>COUNTIFS(jobs[job_via],A149,jobs[job_title_short],title,jobs[job_country],country,jobs[job_schedule_type],type)</f>
        <v>1</v>
      </c>
      <c r="D149" t="str">
        <v>FactoryFix</v>
      </c>
      <c r="E149">
        <v>0</v>
      </c>
    </row>
    <row r="150" spans="1:5" x14ac:dyDescent="0.25">
      <c r="A150" t="str">
        <v>JobEase</v>
      </c>
      <c r="B150">
        <f>COUNTIFS(jobs[job_via],A150,jobs[job_title_short],title,jobs[job_country],country,jobs[job_schedule_type],type)</f>
        <v>1</v>
      </c>
      <c r="D150" t="str">
        <v>Hiring.zycto</v>
      </c>
      <c r="E150">
        <v>0</v>
      </c>
    </row>
    <row r="151" spans="1:5" x14ac:dyDescent="0.25">
      <c r="A151" t="str">
        <v>JobServe</v>
      </c>
      <c r="B151">
        <f>COUNTIFS(jobs[job_via],A151,jobs[job_title_short],title,jobs[job_country],country,jobs[job_schedule_type],type)</f>
        <v>1</v>
      </c>
      <c r="D151" t="str">
        <v>Post Jobs For Free</v>
      </c>
      <c r="E151">
        <v>0</v>
      </c>
    </row>
    <row r="152" spans="1:5" x14ac:dyDescent="0.25">
      <c r="A152" t="str">
        <v>Target Jobs</v>
      </c>
      <c r="B152">
        <f>COUNTIFS(jobs[job_via],A152,jobs[job_title_short],title,jobs[job_country],country,jobs[job_schedule_type],type)</f>
        <v>0</v>
      </c>
      <c r="D152" t="str">
        <v>Tundra Talent Community - Tundra Technical Solutions</v>
      </c>
      <c r="E152">
        <v>0</v>
      </c>
    </row>
    <row r="153" spans="1:5" x14ac:dyDescent="0.25">
      <c r="A153" t="str">
        <v>Harri</v>
      </c>
      <c r="B153">
        <f>COUNTIFS(jobs[job_via],A153,jobs[job_title_short],title,jobs[job_country],country,jobs[job_schedule_type],type)</f>
        <v>0</v>
      </c>
      <c r="D153" t="str">
        <v>reed.co.uk</v>
      </c>
      <c r="E153">
        <v>0</v>
      </c>
    </row>
    <row r="154" spans="1:5" x14ac:dyDescent="0.25">
      <c r="A154" t="str">
        <v>PitchNHire</v>
      </c>
      <c r="B154">
        <f>COUNTIFS(jobs[job_via],A154,jobs[job_title_short],title,jobs[job_country],country,jobs[job_schedule_type],type)</f>
        <v>0</v>
      </c>
      <c r="D154" t="str">
        <v>Jobs Go Public</v>
      </c>
      <c r="E154">
        <v>0</v>
      </c>
    </row>
    <row r="155" spans="1:5" x14ac:dyDescent="0.25">
      <c r="A155" t="str">
        <v>Job Mail</v>
      </c>
      <c r="B155">
        <f>COUNTIFS(jobs[job_via],A155,jobs[job_title_short],title,jobs[job_country],country,jobs[job_schedule_type],type)</f>
        <v>0</v>
      </c>
      <c r="D155" t="str">
        <v>CareerBliss</v>
      </c>
      <c r="E155">
        <v>0</v>
      </c>
    </row>
    <row r="156" spans="1:5" x14ac:dyDescent="0.25">
      <c r="A156" t="str">
        <v>DisABLEDperson.com</v>
      </c>
      <c r="B156">
        <f>COUNTIFS(jobs[job_via],A156,jobs[job_title_short],title,jobs[job_country],country,jobs[job_schedule_type],type)</f>
        <v>3</v>
      </c>
      <c r="D156" t="str">
        <v>Built In Colorado</v>
      </c>
      <c r="E156">
        <v>0</v>
      </c>
    </row>
    <row r="157" spans="1:5" x14ac:dyDescent="0.25">
      <c r="A157" t="str">
        <v>The EliteJob</v>
      </c>
      <c r="B157">
        <f>COUNTIFS(jobs[job_via],A157,jobs[job_title_short],title,jobs[job_country],country,jobs[job_schedule_type],type)</f>
        <v>0</v>
      </c>
      <c r="D157" t="str">
        <v>Career.supersecrets</v>
      </c>
      <c r="E157">
        <v>0</v>
      </c>
    </row>
    <row r="158" spans="1:5" x14ac:dyDescent="0.25">
      <c r="A158" t="str">
        <v>Aspire Media Group Jobs</v>
      </c>
      <c r="B158">
        <f>COUNTIFS(jobs[job_via],A158,jobs[job_title_short],title,jobs[job_country],country,jobs[job_schedule_type],type)</f>
        <v>0</v>
      </c>
      <c r="D158" t="str">
        <v>Enterprise Mobility</v>
      </c>
      <c r="E158">
        <v>0</v>
      </c>
    </row>
    <row r="159" spans="1:5" x14ac:dyDescent="0.25">
      <c r="A159" t="str">
        <v>Tech Jobs Personalized</v>
      </c>
      <c r="B159">
        <f>COUNTIFS(jobs[job_via],A159,jobs[job_title_short],title,jobs[job_country],country,jobs[job_schedule_type],type)</f>
        <v>2</v>
      </c>
      <c r="D159" t="str">
        <v>TargetJobs</v>
      </c>
      <c r="E159">
        <v>0</v>
      </c>
    </row>
    <row r="160" spans="1:5" x14ac:dyDescent="0.25">
      <c r="A160" t="str">
        <v>Iron Thunder</v>
      </c>
      <c r="B160">
        <f>COUNTIFS(jobs[job_via],A160,jobs[job_title_short],title,jobs[job_country],country,jobs[job_schedule_type],type)</f>
        <v>0</v>
      </c>
      <c r="D160" t="str">
        <v>Planet Pharma | Jobs</v>
      </c>
      <c r="E160">
        <v>0</v>
      </c>
    </row>
    <row r="161" spans="1:5" x14ac:dyDescent="0.25">
      <c r="A161" t="str">
        <v>Jobs - Institute Of Data</v>
      </c>
      <c r="B161">
        <f>COUNTIFS(jobs[job_via],A161,jobs[job_title_short],title,jobs[job_country],country,jobs[job_schedule_type],type)</f>
        <v>1</v>
      </c>
      <c r="D161" t="str">
        <v>Edtech.com</v>
      </c>
      <c r="E161">
        <v>0</v>
      </c>
    </row>
    <row r="162" spans="1:5" x14ac:dyDescent="0.25">
      <c r="A162" t="str">
        <v>Jobs</v>
      </c>
      <c r="B162">
        <f>COUNTIFS(jobs[job_via],A162,jobs[job_title_short],title,jobs[job_country],country,jobs[job_schedule_type],type)</f>
        <v>1</v>
      </c>
      <c r="D162" t="str">
        <v>Jobijoba UK</v>
      </c>
      <c r="E162">
        <v>0</v>
      </c>
    </row>
    <row r="163" spans="1:5" x14ac:dyDescent="0.25">
      <c r="A163" t="str">
        <v>Enso Recruitment</v>
      </c>
      <c r="B163">
        <f>COUNTIFS(jobs[job_via],A163,jobs[job_title_short],title,jobs[job_country],country,jobs[job_schedule_type],type)</f>
        <v>0</v>
      </c>
      <c r="D163" t="str">
        <v>KHON2 Jobs</v>
      </c>
      <c r="E163">
        <v>0</v>
      </c>
    </row>
    <row r="164" spans="1:5" x14ac:dyDescent="0.25">
      <c r="A164" t="str">
        <v>EFinancialCareers</v>
      </c>
      <c r="B164">
        <f>COUNTIFS(jobs[job_via],A164,jobs[job_title_short],title,jobs[job_country],country,jobs[job_schedule_type],type)</f>
        <v>12</v>
      </c>
      <c r="D164" t="str">
        <v>EFinancialCareers HK</v>
      </c>
      <c r="E164">
        <v>0</v>
      </c>
    </row>
    <row r="165" spans="1:5" x14ac:dyDescent="0.25">
      <c r="A165" t="str">
        <v>BeBee IE</v>
      </c>
      <c r="B165">
        <f>COUNTIFS(jobs[job_via],A165,jobs[job_title_short],title,jobs[job_country],country,jobs[job_schedule_type],type)</f>
        <v>0</v>
      </c>
      <c r="D165" t="str">
        <v>Talents By StudySmarter</v>
      </c>
      <c r="E165">
        <v>0</v>
      </c>
    </row>
    <row r="166" spans="1:5" x14ac:dyDescent="0.25">
      <c r="A166" t="str">
        <v>BeBee ZA</v>
      </c>
      <c r="B166">
        <f>COUNTIFS(jobs[job_via],A166,jobs[job_title_short],title,jobs[job_country],country,jobs[job_schedule_type],type)</f>
        <v>0</v>
      </c>
      <c r="D166" t="str">
        <v>EAT Jobs</v>
      </c>
      <c r="E166">
        <v>0</v>
      </c>
    </row>
    <row r="167" spans="1:5" x14ac:dyDescent="0.25">
      <c r="A167" t="str">
        <v>Aston Carter</v>
      </c>
      <c r="B167">
        <f>COUNTIFS(jobs[job_via],A167,jobs[job_title_short],title,jobs[job_country],country,jobs[job_schedule_type],type)</f>
        <v>0</v>
      </c>
      <c r="D167" t="str">
        <v>Aptrack.co</v>
      </c>
      <c r="E167">
        <v>0</v>
      </c>
    </row>
    <row r="168" spans="1:5" x14ac:dyDescent="0.25">
      <c r="A168" t="str">
        <v>BeBee AE</v>
      </c>
      <c r="B168">
        <f>COUNTIFS(jobs[job_via],A168,jobs[job_title_short],title,jobs[job_country],country,jobs[job_schedule_type],type)</f>
        <v>0</v>
      </c>
      <c r="D168" t="str">
        <v>Startup Job Board - University Of Toronto</v>
      </c>
      <c r="E168">
        <v>0</v>
      </c>
    </row>
    <row r="169" spans="1:5" x14ac:dyDescent="0.25">
      <c r="A169" t="str">
        <v>BeBee HK</v>
      </c>
      <c r="B169">
        <f>COUNTIFS(jobs[job_via],A169,jobs[job_title_short],title,jobs[job_country],country,jobs[job_schedule_type],type)</f>
        <v>0</v>
      </c>
      <c r="D169" t="str">
        <v>Engineering Jobs</v>
      </c>
      <c r="E169">
        <v>0</v>
      </c>
    </row>
    <row r="170" spans="1:5" x14ac:dyDescent="0.25">
      <c r="A170" t="str">
        <v>BeBee SA</v>
      </c>
      <c r="B170">
        <f>COUNTIFS(jobs[job_via],A170,jobs[job_title_short],title,jobs[job_country],country,jobs[job_schedule_type],type)</f>
        <v>0</v>
      </c>
      <c r="D170" t="str">
        <v>GetMyFirstJob</v>
      </c>
      <c r="E170">
        <v>0</v>
      </c>
    </row>
    <row r="171" spans="1:5" x14ac:dyDescent="0.25">
      <c r="A171" t="str">
        <v>BeBee TN</v>
      </c>
      <c r="B171">
        <f>COUNTIFS(jobs[job_via],A171,jobs[job_title_short],title,jobs[job_country],country,jobs[job_schedule_type],type)</f>
        <v>0</v>
      </c>
      <c r="D171" t="str">
        <v>Diversity Dashboard</v>
      </c>
      <c r="E171">
        <v>0</v>
      </c>
    </row>
    <row r="172" spans="1:5" x14ac:dyDescent="0.25">
      <c r="A172" t="str">
        <v>Crypto Jobs List</v>
      </c>
      <c r="B172">
        <f>COUNTIFS(jobs[job_via],A172,jobs[job_title_short],title,jobs[job_country],country,jobs[job_schedule_type],type)</f>
        <v>0</v>
      </c>
      <c r="D172" t="str">
        <v>Rest Less</v>
      </c>
      <c r="E172">
        <v>0</v>
      </c>
    </row>
    <row r="173" spans="1:5" x14ac:dyDescent="0.25">
      <c r="A173" t="str">
        <v>IMC Trading</v>
      </c>
      <c r="B173">
        <f>COUNTIFS(jobs[job_via],A173,jobs[job_title_short],title,jobs[job_country],country,jobs[job_schedule_type],type)</f>
        <v>4</v>
      </c>
      <c r="D173" t="str">
        <v>(CRA) Job Board - Computing Research Association</v>
      </c>
      <c r="E173">
        <v>0</v>
      </c>
    </row>
    <row r="174" spans="1:5" x14ac:dyDescent="0.25">
      <c r="A174" t="str">
        <v>JobServe - Tech Jobs</v>
      </c>
      <c r="B174">
        <f>COUNTIFS(jobs[job_via],A174,jobs[job_title_short],title,jobs[job_country],country,jobs[job_schedule_type],type)</f>
        <v>0</v>
      </c>
      <c r="D174" t="str">
        <v>EdTech Jobs</v>
      </c>
      <c r="E174">
        <v>0</v>
      </c>
    </row>
    <row r="175" spans="1:5" x14ac:dyDescent="0.25">
      <c r="A175" t="str">
        <v>BeBee PK</v>
      </c>
      <c r="B175">
        <f>COUNTIFS(jobs[job_via],A175,jobs[job_title_short],title,jobs[job_country],country,jobs[job_schedule_type],type)</f>
        <v>0</v>
      </c>
      <c r="D175" t="str">
        <v>Pixelaxiom.com</v>
      </c>
      <c r="E175">
        <v>0</v>
      </c>
    </row>
    <row r="176" spans="1:5" x14ac:dyDescent="0.25">
      <c r="A176" t="str">
        <v>BeBee SG</v>
      </c>
      <c r="B176">
        <f>COUNTIFS(jobs[job_via],A176,jobs[job_title_short],title,jobs[job_country],country,jobs[job_schedule_type],type)</f>
        <v>0</v>
      </c>
      <c r="D176" t="str">
        <v>Greater:SATX Job Board</v>
      </c>
      <c r="E176">
        <v>0</v>
      </c>
    </row>
    <row r="177" spans="1:5" x14ac:dyDescent="0.25">
      <c r="A177" t="str">
        <v>BeBee EG</v>
      </c>
      <c r="B177">
        <f>COUNTIFS(jobs[job_via],A177,jobs[job_title_short],title,jobs[job_country],country,jobs[job_schedule_type],type)</f>
        <v>0</v>
      </c>
      <c r="D177" t="str">
        <v>HR&amp;A Advisors - JazzHR</v>
      </c>
      <c r="E177">
        <v>0</v>
      </c>
    </row>
    <row r="178" spans="1:5" x14ac:dyDescent="0.25">
      <c r="A178" t="str">
        <v>WUZZUF.net</v>
      </c>
      <c r="B178">
        <f>COUNTIFS(jobs[job_via],A178,jobs[job_title_short],title,jobs[job_country],country,jobs[job_schedule_type],type)</f>
        <v>0</v>
      </c>
      <c r="D178" t="str">
        <v>WhiteCrow</v>
      </c>
      <c r="E178">
        <v>0</v>
      </c>
    </row>
    <row r="179" spans="1:5" x14ac:dyDescent="0.25">
      <c r="A179" t="str">
        <v>Jobs And Recruitment Agency</v>
      </c>
      <c r="B179">
        <f>COUNTIFS(jobs[job_via],A179,jobs[job_title_short],title,jobs[job_country],country,jobs[job_schedule_type],type)</f>
        <v>0</v>
      </c>
      <c r="D179" t="str">
        <v>JobNet</v>
      </c>
      <c r="E179">
        <v>0</v>
      </c>
    </row>
    <row r="180" spans="1:5" x14ac:dyDescent="0.25">
      <c r="A180" t="str">
        <v>Providence Jobs</v>
      </c>
      <c r="B180">
        <f>COUNTIFS(jobs[job_via],A180,jobs[job_title_short],title,jobs[job_country],country,jobs[job_schedule_type],type)</f>
        <v>0</v>
      </c>
      <c r="D180" t="str">
        <v>Contractor Jobs</v>
      </c>
      <c r="E180">
        <v>0</v>
      </c>
    </row>
    <row r="181" spans="1:5" x14ac:dyDescent="0.25">
      <c r="A181" t="str">
        <v>Talentd</v>
      </c>
      <c r="B181">
        <f>COUNTIFS(jobs[job_via],A181,jobs[job_title_short],title,jobs[job_country],country,jobs[job_schedule_type],type)</f>
        <v>0</v>
      </c>
      <c r="D181" t="str">
        <v>Jobs.weekday.works</v>
      </c>
      <c r="E181">
        <v>0</v>
      </c>
    </row>
    <row r="182" spans="1:5" x14ac:dyDescent="0.25">
      <c r="A182" t="str">
        <v>BeBee QA</v>
      </c>
      <c r="B182">
        <f>COUNTIFS(jobs[job_via],A182,jobs[job_title_short],title,jobs[job_country],country,jobs[job_schedule_type],type)</f>
        <v>0</v>
      </c>
      <c r="D182" t="str">
        <v>Go Fractional</v>
      </c>
      <c r="E182">
        <v>0</v>
      </c>
    </row>
    <row r="183" spans="1:5" x14ac:dyDescent="0.25">
      <c r="A183" t="str">
        <v>Michael Page Hong Kong</v>
      </c>
      <c r="B183">
        <f>COUNTIFS(jobs[job_via],A183,jobs[job_title_short],title,jobs[job_country],country,jobs[job_schedule_type],type)</f>
        <v>0</v>
      </c>
      <c r="D183" t="str">
        <v>Target Jobs</v>
      </c>
      <c r="E183">
        <v>0</v>
      </c>
    </row>
    <row r="184" spans="1:5" x14ac:dyDescent="0.25">
      <c r="A184" t="str">
        <v>Automotive Jobs</v>
      </c>
      <c r="B184">
        <f>COUNTIFS(jobs[job_via],A184,jobs[job_title_short],title,jobs[job_country],country,jobs[job_schedule_type],type)</f>
        <v>0</v>
      </c>
      <c r="D184" t="str">
        <v>Harri</v>
      </c>
      <c r="E184">
        <v>0</v>
      </c>
    </row>
    <row r="185" spans="1:5" x14ac:dyDescent="0.25">
      <c r="A185" t="str">
        <v>SaluteMyJob</v>
      </c>
      <c r="B185">
        <f>COUNTIFS(jobs[job_via],A185,jobs[job_title_short],title,jobs[job_country],country,jobs[job_schedule_type],type)</f>
        <v>0</v>
      </c>
      <c r="D185" t="str">
        <v>PitchNHire</v>
      </c>
      <c r="E185">
        <v>0</v>
      </c>
    </row>
    <row r="186" spans="1:5" x14ac:dyDescent="0.25">
      <c r="A186" t="str">
        <v>Web3 Jobs</v>
      </c>
      <c r="B186">
        <f>COUNTIFS(jobs[job_via],A186,jobs[job_title_short],title,jobs[job_country],country,jobs[job_schedule_type],type)</f>
        <v>0</v>
      </c>
      <c r="D186" t="str">
        <v>Job Mail</v>
      </c>
      <c r="E186">
        <v>0</v>
      </c>
    </row>
    <row r="187" spans="1:5" x14ac:dyDescent="0.25">
      <c r="A187" t="str">
        <v>ProZ.com</v>
      </c>
      <c r="B187">
        <f>COUNTIFS(jobs[job_via],A187,jobs[job_title_short],title,jobs[job_country],country,jobs[job_schedule_type],type)</f>
        <v>0</v>
      </c>
      <c r="D187" t="str">
        <v>The EliteJob</v>
      </c>
      <c r="E187">
        <v>0</v>
      </c>
    </row>
    <row r="188" spans="1:5" x14ac:dyDescent="0.25">
      <c r="A188" t="str">
        <v>Aliyucares</v>
      </c>
      <c r="B188">
        <f>COUNTIFS(jobs[job_via],A188,jobs[job_title_short],title,jobs[job_country],country,jobs[job_schedule_type],type)</f>
        <v>0</v>
      </c>
      <c r="D188" t="str">
        <v>Aspire Media Group Jobs</v>
      </c>
      <c r="E188">
        <v>0</v>
      </c>
    </row>
    <row r="189" spans="1:5" x14ac:dyDescent="0.25">
      <c r="A189" t="str">
        <v>JobRxiv</v>
      </c>
      <c r="B189">
        <f>COUNTIFS(jobs[job_via],A189,jobs[job_title_short],title,jobs[job_country],country,jobs[job_schedule_type],type)</f>
        <v>0</v>
      </c>
      <c r="D189" t="str">
        <v>Iron Thunder</v>
      </c>
      <c r="E189">
        <v>0</v>
      </c>
    </row>
    <row r="190" spans="1:5" x14ac:dyDescent="0.25">
      <c r="A190" t="str">
        <v>San Francisco</v>
      </c>
      <c r="B190">
        <f>COUNTIFS(jobs[job_via],A190,jobs[job_title_short],title,jobs[job_country],country,jobs[job_schedule_type],type)</f>
        <v>1</v>
      </c>
      <c r="D190" t="str">
        <v>Enso Recruitment</v>
      </c>
      <c r="E190">
        <v>0</v>
      </c>
    </row>
    <row r="191" spans="1:5" x14ac:dyDescent="0.25">
      <c r="A191" t="str">
        <v>Experteer UK</v>
      </c>
      <c r="B191">
        <f>COUNTIFS(jobs[job_via],A191,jobs[job_title_short],title,jobs[job_country],country,jobs[job_schedule_type],type)</f>
        <v>0</v>
      </c>
      <c r="D191" t="str">
        <v>BeBee IE</v>
      </c>
      <c r="E191">
        <v>0</v>
      </c>
    </row>
    <row r="192" spans="1:5" x14ac:dyDescent="0.25">
      <c r="A192" t="str">
        <v>United Way Jobs</v>
      </c>
      <c r="B192">
        <f>COUNTIFS(jobs[job_via],A192,jobs[job_title_short],title,jobs[job_country],country,jobs[job_schedule_type],type)</f>
        <v>0</v>
      </c>
      <c r="D192" t="str">
        <v>BeBee ZA</v>
      </c>
      <c r="E192">
        <v>0</v>
      </c>
    </row>
    <row r="193" spans="1:5" x14ac:dyDescent="0.25">
      <c r="A193" t="str">
        <v>BeBee NG</v>
      </c>
      <c r="B193">
        <f>COUNTIFS(jobs[job_via],A193,jobs[job_title_short],title,jobs[job_country],country,jobs[job_schedule_type],type)</f>
        <v>0</v>
      </c>
      <c r="D193" t="str">
        <v>Aston Carter</v>
      </c>
      <c r="E193">
        <v>0</v>
      </c>
    </row>
    <row r="194" spans="1:5" x14ac:dyDescent="0.25">
      <c r="A194" t="str">
        <v>EchoJobs</v>
      </c>
      <c r="B194">
        <f>COUNTIFS(jobs[job_via],A194,jobs[job_title_short],title,jobs[job_country],country,jobs[job_schedule_type],type)</f>
        <v>0</v>
      </c>
      <c r="D194" t="str">
        <v>BeBee AE</v>
      </c>
      <c r="E194">
        <v>0</v>
      </c>
    </row>
    <row r="195" spans="1:5" x14ac:dyDescent="0.25">
      <c r="A195" t="str">
        <v>TopWorcestershireCareers</v>
      </c>
      <c r="B195">
        <f>COUNTIFS(jobs[job_via],A195,jobs[job_title_short],title,jobs[job_country],country,jobs[job_schedule_type],type)</f>
        <v>0</v>
      </c>
      <c r="D195" t="str">
        <v>BeBee HK</v>
      </c>
      <c r="E195">
        <v>0</v>
      </c>
    </row>
    <row r="196" spans="1:5" x14ac:dyDescent="0.25">
      <c r="A196" t="str">
        <v>Native American Jobs</v>
      </c>
      <c r="B196">
        <f>COUNTIFS(jobs[job_via],A196,jobs[job_title_short],title,jobs[job_country],country,jobs[job_schedule_type],type)</f>
        <v>0</v>
      </c>
      <c r="D196" t="str">
        <v>BeBee SA</v>
      </c>
      <c r="E196">
        <v>0</v>
      </c>
    </row>
    <row r="197" spans="1:5" x14ac:dyDescent="0.25">
      <c r="A197" t="str">
        <v>Solb.com.br</v>
      </c>
      <c r="B197">
        <f>COUNTIFS(jobs[job_via],A197,jobs[job_title_short],title,jobs[job_country],country,jobs[job_schedule_type],type)</f>
        <v>0</v>
      </c>
      <c r="D197" t="str">
        <v>BeBee TN</v>
      </c>
      <c r="E197">
        <v>0</v>
      </c>
    </row>
    <row r="198" spans="1:5" x14ac:dyDescent="0.25">
      <c r="A198" t="str">
        <v>BOLT Staffing</v>
      </c>
      <c r="B198">
        <f>COUNTIFS(jobs[job_via],A198,jobs[job_title_short],title,jobs[job_country],country,jobs[job_schedule_type],type)</f>
        <v>0</v>
      </c>
      <c r="D198" t="str">
        <v>Crypto Jobs List</v>
      </c>
      <c r="E198">
        <v>0</v>
      </c>
    </row>
    <row r="199" spans="1:5" x14ac:dyDescent="0.25">
      <c r="A199" t="str">
        <v>Optimal</v>
      </c>
      <c r="B199">
        <f>COUNTIFS(jobs[job_via],A199,jobs[job_title_short],title,jobs[job_country],country,jobs[job_schedule_type],type)</f>
        <v>0</v>
      </c>
      <c r="D199" t="str">
        <v>JobServe - Tech Jobs</v>
      </c>
      <c r="E199">
        <v>0</v>
      </c>
    </row>
    <row r="200" spans="1:5" x14ac:dyDescent="0.25">
      <c r="A200" t="str">
        <v>Gravity IT - Aliro</v>
      </c>
      <c r="B200">
        <f>COUNTIFS(jobs[job_via],A200,jobs[job_title_short],title,jobs[job_country],country,jobs[job_schedule_type],type)</f>
        <v>0</v>
      </c>
      <c r="D200" t="str">
        <v>BeBee PK</v>
      </c>
      <c r="E200">
        <v>0</v>
      </c>
    </row>
    <row r="201" spans="1:5" x14ac:dyDescent="0.25">
      <c r="A201" t="str">
        <v>Flexa</v>
      </c>
      <c r="B201">
        <f>COUNTIFS(jobs[job_via],A201,jobs[job_title_short],title,jobs[job_country],country,jobs[job_schedule_type],type)</f>
        <v>0</v>
      </c>
      <c r="D201" t="str">
        <v>BeBee SG</v>
      </c>
      <c r="E201">
        <v>0</v>
      </c>
    </row>
    <row r="202" spans="1:5" x14ac:dyDescent="0.25">
      <c r="A202" t="str">
        <v>Ccube - JazzHR</v>
      </c>
      <c r="B202">
        <f>COUNTIFS(jobs[job_via],A202,jobs[job_title_short],title,jobs[job_country],country,jobs[job_schedule_type],type)</f>
        <v>0</v>
      </c>
      <c r="D202" t="str">
        <v>BeBee EG</v>
      </c>
      <c r="E202">
        <v>0</v>
      </c>
    </row>
    <row r="203" spans="1:5" x14ac:dyDescent="0.25">
      <c r="A203" t="str">
        <v>Internshala</v>
      </c>
      <c r="B203">
        <f>COUNTIFS(jobs[job_via],A203,jobs[job_title_short],title,jobs[job_country],country,jobs[job_schedule_type],type)</f>
        <v>0</v>
      </c>
      <c r="D203" t="str">
        <v>WUZZUF.net</v>
      </c>
      <c r="E203">
        <v>0</v>
      </c>
    </row>
    <row r="204" spans="1:5" x14ac:dyDescent="0.25">
      <c r="A204" t="str">
        <v>WIBF Jobs</v>
      </c>
      <c r="B204">
        <f>COUNTIFS(jobs[job_via],A204,jobs[job_title_short],title,jobs[job_country],country,jobs[job_schedule_type],type)</f>
        <v>0</v>
      </c>
      <c r="D204" t="str">
        <v>Jobs And Recruitment Agency</v>
      </c>
      <c r="E204">
        <v>0</v>
      </c>
    </row>
    <row r="205" spans="1:5" x14ac:dyDescent="0.25">
      <c r="A205" t="str">
        <v>PitchMeAI</v>
      </c>
      <c r="B205">
        <f>COUNTIFS(jobs[job_via],A205,jobs[job_title_short],title,jobs[job_country],country,jobs[job_schedule_type],type)</f>
        <v>0</v>
      </c>
      <c r="D205" t="str">
        <v>Providence Jobs</v>
      </c>
      <c r="E205">
        <v>0</v>
      </c>
    </row>
    <row r="206" spans="1:5" x14ac:dyDescent="0.25">
      <c r="A206" t="str">
        <v>Article Careers</v>
      </c>
      <c r="B206">
        <f>COUNTIFS(jobs[job_via],A206,jobs[job_title_short],title,jobs[job_country],country,jobs[job_schedule_type],type)</f>
        <v>0</v>
      </c>
      <c r="D206" t="str">
        <v>Talentd</v>
      </c>
      <c r="E206">
        <v>0</v>
      </c>
    </row>
    <row r="207" spans="1:5" x14ac:dyDescent="0.25">
      <c r="A207" t="str">
        <v>Vallarta Supermarkets Careers</v>
      </c>
      <c r="B207">
        <f>COUNTIFS(jobs[job_via],A207,jobs[job_title_short],title,jobs[job_country],country,jobs[job_schedule_type],type)</f>
        <v>0</v>
      </c>
      <c r="D207" t="str">
        <v>BeBee QA</v>
      </c>
      <c r="E207">
        <v>0</v>
      </c>
    </row>
    <row r="208" spans="1:5" x14ac:dyDescent="0.25">
      <c r="A208" t="str">
        <v>Jobeyze</v>
      </c>
      <c r="B208">
        <f>COUNTIFS(jobs[job_via],A208,jobs[job_title_short],title,jobs[job_country],country,jobs[job_schedule_type],type)</f>
        <v>0</v>
      </c>
      <c r="D208" t="str">
        <v>Michael Page Hong Kong</v>
      </c>
      <c r="E208">
        <v>0</v>
      </c>
    </row>
    <row r="209" spans="1:5" x14ac:dyDescent="0.25">
      <c r="A209" t="str">
        <v>Built In Seattle</v>
      </c>
      <c r="B209">
        <f>COUNTIFS(jobs[job_via],A209,jobs[job_title_short],title,jobs[job_country],country,jobs[job_schedule_type],type)</f>
        <v>0</v>
      </c>
      <c r="D209" t="str">
        <v>Automotive Jobs</v>
      </c>
      <c r="E209">
        <v>0</v>
      </c>
    </row>
    <row r="210" spans="1:5" x14ac:dyDescent="0.25">
      <c r="A210" t="str">
        <v>USA Motor Jobs</v>
      </c>
      <c r="B210">
        <f>COUNTIFS(jobs[job_via],A210,jobs[job_title_short],title,jobs[job_country],country,jobs[job_schedule_type],type)</f>
        <v>0</v>
      </c>
      <c r="D210" t="str">
        <v>SaluteMyJob</v>
      </c>
      <c r="E210">
        <v>0</v>
      </c>
    </row>
    <row r="211" spans="1:5" x14ac:dyDescent="0.25">
      <c r="A211" t="str">
        <v>Clerk Crew Jobs - Get Paid Remote</v>
      </c>
      <c r="B211">
        <f>COUNTIFS(jobs[job_via],A211,jobs[job_title_short],title,jobs[job_country],country,jobs[job_schedule_type],type)</f>
        <v>0</v>
      </c>
      <c r="D211" t="str">
        <v>Web3 Jobs</v>
      </c>
      <c r="E211">
        <v>0</v>
      </c>
    </row>
    <row r="212" spans="1:5" x14ac:dyDescent="0.25">
      <c r="A212" t="str">
        <v>Benture</v>
      </c>
      <c r="B212">
        <f>COUNTIFS(jobs[job_via],A212,jobs[job_title_short],title,jobs[job_country],country,jobs[job_schedule_type],type)</f>
        <v>0</v>
      </c>
      <c r="D212" t="str">
        <v>ProZ.com</v>
      </c>
      <c r="E212">
        <v>0</v>
      </c>
    </row>
    <row r="213" spans="1:5" x14ac:dyDescent="0.25">
      <c r="A213" t="str">
        <v>Trabajo.org</v>
      </c>
      <c r="B213">
        <f>COUNTIFS(jobs[job_via],A213,jobs[job_title_short],title,jobs[job_country],country,jobs[job_schedule_type],type)</f>
        <v>2</v>
      </c>
      <c r="D213" t="str">
        <v>Aliyucares</v>
      </c>
      <c r="E213">
        <v>0</v>
      </c>
    </row>
    <row r="214" spans="1:5" x14ac:dyDescent="0.25">
      <c r="A214" t="str">
        <v>Align Technology Careers</v>
      </c>
      <c r="B214">
        <f>COUNTIFS(jobs[job_via],A214,jobs[job_title_short],title,jobs[job_country],country,jobs[job_schedule_type],type)</f>
        <v>0</v>
      </c>
      <c r="D214" t="str">
        <v>JobRxiv</v>
      </c>
      <c r="E214">
        <v>0</v>
      </c>
    </row>
    <row r="215" spans="1:5" x14ac:dyDescent="0.25">
      <c r="A215" t="str">
        <v>Energy &amp; Utilities Careers &amp; Jobs</v>
      </c>
      <c r="B215">
        <f>COUNTIFS(jobs[job_via],A215,jobs[job_title_short],title,jobs[job_country],country,jobs[job_schedule_type],type)</f>
        <v>0</v>
      </c>
      <c r="D215" t="str">
        <v>Experteer UK</v>
      </c>
      <c r="E215">
        <v>0</v>
      </c>
    </row>
    <row r="216" spans="1:5" x14ac:dyDescent="0.25">
      <c r="A216" t="str">
        <v>Allied Personnel Services</v>
      </c>
      <c r="B216">
        <f>COUNTIFS(jobs[job_via],A216,jobs[job_title_short],title,jobs[job_country],country,jobs[job_schedule_type],type)</f>
        <v>0</v>
      </c>
      <c r="D216" t="str">
        <v>United Way Jobs</v>
      </c>
      <c r="E216">
        <v>0</v>
      </c>
    </row>
    <row r="217" spans="1:5" x14ac:dyDescent="0.25">
      <c r="A217" t="str">
        <v>Talent Groups</v>
      </c>
      <c r="B217">
        <f>COUNTIFS(jobs[job_via],A217,jobs[job_title_short],title,jobs[job_country],country,jobs[job_schedule_type],type)</f>
        <v>0</v>
      </c>
      <c r="D217" t="str">
        <v>BeBee NG</v>
      </c>
      <c r="E217">
        <v>0</v>
      </c>
    </row>
    <row r="218" spans="1:5" x14ac:dyDescent="0.25">
      <c r="A218" t="str">
        <v>RevOps Careers</v>
      </c>
      <c r="B218">
        <f>COUNTIFS(jobs[job_via],A218,jobs[job_title_short],title,jobs[job_country],country,jobs[job_schedule_type],type)</f>
        <v>0</v>
      </c>
      <c r="D218" t="str">
        <v>EchoJobs</v>
      </c>
      <c r="E218">
        <v>0</v>
      </c>
    </row>
    <row r="219" spans="1:5" x14ac:dyDescent="0.25">
      <c r="A219" t="str">
        <v>️ AI Salary Map</v>
      </c>
      <c r="B219">
        <f>COUNTIFS(jobs[job_via],A219,jobs[job_title_short],title,jobs[job_country],country,jobs[job_schedule_type],type)</f>
        <v>68</v>
      </c>
      <c r="D219" t="str">
        <v>TopWorcestershireCareers</v>
      </c>
      <c r="E219">
        <v>0</v>
      </c>
    </row>
    <row r="220" spans="1:5" x14ac:dyDescent="0.25">
      <c r="A220" t="str">
        <v>Freshersvoice</v>
      </c>
      <c r="B220">
        <f>COUNTIFS(jobs[job_via],A220,jobs[job_title_short],title,jobs[job_country],country,jobs[job_schedule_type],type)</f>
        <v>0</v>
      </c>
      <c r="D220" t="str">
        <v>Native American Jobs</v>
      </c>
      <c r="E220">
        <v>0</v>
      </c>
    </row>
    <row r="221" spans="1:5" x14ac:dyDescent="0.25">
      <c r="A221" t="str">
        <v>WTNH Jobs</v>
      </c>
      <c r="B221">
        <f>COUNTIFS(jobs[job_via],A221,jobs[job_title_short],title,jobs[job_country],country,jobs[job_schedule_type],type)</f>
        <v>0</v>
      </c>
      <c r="D221" t="str">
        <v>Solb.com.br</v>
      </c>
      <c r="E221">
        <v>0</v>
      </c>
    </row>
    <row r="222" spans="1:5" x14ac:dyDescent="0.25">
      <c r="A222" t="str">
        <v>Butler Rose</v>
      </c>
      <c r="B222">
        <f>COUNTIFS(jobs[job_via],A222,jobs[job_title_short],title,jobs[job_country],country,jobs[job_schedule_type],type)</f>
        <v>0</v>
      </c>
      <c r="D222" t="str">
        <v>BOLT Staffing</v>
      </c>
      <c r="E222">
        <v>0</v>
      </c>
    </row>
    <row r="223" spans="1:5" x14ac:dyDescent="0.25">
      <c r="A223" t="str">
        <v>Forces Families Jobs</v>
      </c>
      <c r="B223">
        <f>COUNTIFS(jobs[job_via],A223,jobs[job_title_short],title,jobs[job_country],country,jobs[job_schedule_type],type)</f>
        <v>0</v>
      </c>
      <c r="D223" t="str">
        <v>Optimal</v>
      </c>
      <c r="E223">
        <v>0</v>
      </c>
    </row>
    <row r="224" spans="1:5" x14ac:dyDescent="0.25">
      <c r="A224" t="str">
        <v>New Job Today</v>
      </c>
      <c r="B224">
        <f>COUNTIFS(jobs[job_via],A224,jobs[job_title_short],title,jobs[job_country],country,jobs[job_schedule_type],type)</f>
        <v>0</v>
      </c>
      <c r="D224" t="str">
        <v>Gravity IT - Aliro</v>
      </c>
      <c r="E224">
        <v>0</v>
      </c>
    </row>
    <row r="225" spans="1:5" x14ac:dyDescent="0.25">
      <c r="A225" t="str">
        <v>Job Board - Communitech</v>
      </c>
      <c r="B225">
        <f>COUNTIFS(jobs[job_via],A225,jobs[job_title_short],title,jobs[job_country],country,jobs[job_schedule_type],type)</f>
        <v>0</v>
      </c>
      <c r="D225" t="str">
        <v>Flexa</v>
      </c>
      <c r="E225">
        <v>0</v>
      </c>
    </row>
    <row r="226" spans="1:5" x14ac:dyDescent="0.25">
      <c r="A226" t="str">
        <v>SonicJobs</v>
      </c>
      <c r="B226">
        <f>COUNTIFS(jobs[job_via],A226,jobs[job_title_short],title,jobs[job_country],country,jobs[job_schedule_type],type)</f>
        <v>13</v>
      </c>
      <c r="D226" t="str">
        <v>Ccube - JazzHR</v>
      </c>
      <c r="E226">
        <v>0</v>
      </c>
    </row>
    <row r="227" spans="1:5" x14ac:dyDescent="0.25">
      <c r="A227" t="str">
        <v>Group O Careers</v>
      </c>
      <c r="B227">
        <f>COUNTIFS(jobs[job_via],A227,jobs[job_title_short],title,jobs[job_country],country,jobs[job_schedule_type],type)</f>
        <v>0</v>
      </c>
      <c r="D227" t="str">
        <v>Internshala</v>
      </c>
      <c r="E227">
        <v>0</v>
      </c>
    </row>
    <row r="228" spans="1:5" x14ac:dyDescent="0.25">
      <c r="A228" t="str">
        <v>Accel Job Board</v>
      </c>
      <c r="B228">
        <f>COUNTIFS(jobs[job_via],A228,jobs[job_title_short],title,jobs[job_country],country,jobs[job_schedule_type],type)</f>
        <v>1</v>
      </c>
      <c r="D228" t="str">
        <v>WIBF Jobs</v>
      </c>
      <c r="E228">
        <v>0</v>
      </c>
    </row>
    <row r="229" spans="1:5" x14ac:dyDescent="0.25">
      <c r="A229" t="str">
        <v>Careers - Aliyucares</v>
      </c>
      <c r="B229">
        <f>COUNTIFS(jobs[job_via],A229,jobs[job_title_short],title,jobs[job_country],country,jobs[job_schedule_type],type)</f>
        <v>0</v>
      </c>
      <c r="D229" t="str">
        <v>PitchMeAI</v>
      </c>
      <c r="E229">
        <v>0</v>
      </c>
    </row>
    <row r="230" spans="1:5" x14ac:dyDescent="0.25">
      <c r="A230" t="str">
        <v>Super Concept Classes -</v>
      </c>
      <c r="B230">
        <f>COUNTIFS(jobs[job_via],A230,jobs[job_title_short],title,jobs[job_country],country,jobs[job_schedule_type],type)</f>
        <v>0</v>
      </c>
      <c r="D230" t="str">
        <v>Article Careers</v>
      </c>
      <c r="E230">
        <v>0</v>
      </c>
    </row>
    <row r="231" spans="1:5" x14ac:dyDescent="0.25">
      <c r="A231" t="str">
        <v>Walden University Career Planning And Development - JobBoardHQ</v>
      </c>
      <c r="B231">
        <f>COUNTIFS(jobs[job_via],A231,jobs[job_title_short],title,jobs[job_country],country,jobs[job_schedule_type],type)</f>
        <v>0</v>
      </c>
      <c r="D231" t="str">
        <v>Vallarta Supermarkets Careers</v>
      </c>
      <c r="E231">
        <v>0</v>
      </c>
    </row>
    <row r="232" spans="1:5" x14ac:dyDescent="0.25">
      <c r="A232" t="str">
        <v>Jobgrow</v>
      </c>
      <c r="B232">
        <f>COUNTIFS(jobs[job_via],A232,jobs[job_title_short],title,jobs[job_country],country,jobs[job_schedule_type],type)</f>
        <v>0</v>
      </c>
      <c r="D232" t="str">
        <v>Jobeyze</v>
      </c>
      <c r="E232">
        <v>0</v>
      </c>
    </row>
    <row r="233" spans="1:5" x14ac:dyDescent="0.25">
      <c r="A233" t="str">
        <v>Jobzen</v>
      </c>
      <c r="B233">
        <f>COUNTIFS(jobs[job_via],A233,jobs[job_title_short],title,jobs[job_country],country,jobs[job_schedule_type],type)</f>
        <v>0</v>
      </c>
      <c r="D233" t="str">
        <v>Built In Seattle</v>
      </c>
      <c r="E233">
        <v>0</v>
      </c>
    </row>
    <row r="234" spans="1:5" x14ac:dyDescent="0.25">
      <c r="A234" t="str">
        <v>Marketing Jobs | Velocareers.xyz</v>
      </c>
      <c r="B234">
        <f>COUNTIFS(jobs[job_via],A234,jobs[job_title_short],title,jobs[job_country],country,jobs[job_schedule_type],type)</f>
        <v>0</v>
      </c>
      <c r="D234" t="str">
        <v>USA Motor Jobs</v>
      </c>
      <c r="E234">
        <v>0</v>
      </c>
    </row>
    <row r="235" spans="1:5" x14ac:dyDescent="0.25">
      <c r="A235" t="str">
        <v>Move Collective Jobs</v>
      </c>
      <c r="B235">
        <f>COUNTIFS(jobs[job_via],A235,jobs[job_title_short],title,jobs[job_country],country,jobs[job_schedule_type],type)</f>
        <v>0</v>
      </c>
      <c r="D235" t="str">
        <v>Clerk Crew Jobs - Get Paid Remote</v>
      </c>
      <c r="E235">
        <v>0</v>
      </c>
    </row>
    <row r="236" spans="1:5" x14ac:dyDescent="0.25">
      <c r="A236" t="str">
        <v>Jaabz Jobs</v>
      </c>
      <c r="B236">
        <f>COUNTIFS(jobs[job_via],A236,jobs[job_title_short],title,jobs[job_country],country,jobs[job_schedule_type],type)</f>
        <v>0</v>
      </c>
      <c r="D236" t="str">
        <v>Benture</v>
      </c>
      <c r="E236">
        <v>0</v>
      </c>
    </row>
    <row r="237" spans="1:5" x14ac:dyDescent="0.25">
      <c r="A237" t="str">
        <v>Indeed HK</v>
      </c>
      <c r="B237">
        <f>COUNTIFS(jobs[job_via],A237,jobs[job_title_short],title,jobs[job_country],country,jobs[job_schedule_type],type)</f>
        <v>0</v>
      </c>
      <c r="D237" t="str">
        <v>Align Technology Careers</v>
      </c>
      <c r="E237">
        <v>0</v>
      </c>
    </row>
    <row r="238" spans="1:5" x14ac:dyDescent="0.25">
      <c r="A238" t="str">
        <v>The IEEE Computer Society</v>
      </c>
      <c r="B238">
        <f>COUNTIFS(jobs[job_via],A238,jobs[job_title_short],title,jobs[job_country],country,jobs[job_schedule_type],type)</f>
        <v>0</v>
      </c>
      <c r="D238" t="str">
        <v>Energy &amp; Utilities Careers &amp; Jobs</v>
      </c>
      <c r="E238">
        <v>0</v>
      </c>
    </row>
    <row r="239" spans="1:5" x14ac:dyDescent="0.25">
      <c r="A239" t="str">
        <v>Clerk Crew</v>
      </c>
      <c r="B239">
        <f>COUNTIFS(jobs[job_via],A239,jobs[job_title_short],title,jobs[job_country],country,jobs[job_schedule_type],type)</f>
        <v>0</v>
      </c>
      <c r="D239" t="str">
        <v>Allied Personnel Services</v>
      </c>
      <c r="E239">
        <v>0</v>
      </c>
    </row>
    <row r="240" spans="1:5" x14ac:dyDescent="0.25">
      <c r="A240" t="str">
        <v>Backstage</v>
      </c>
      <c r="B240">
        <f>COUNTIFS(jobs[job_via],A240,jobs[job_title_short],title,jobs[job_country],country,jobs[job_schedule_type],type)</f>
        <v>0</v>
      </c>
      <c r="D240" t="str">
        <v>Talent Groups</v>
      </c>
      <c r="E240">
        <v>0</v>
      </c>
    </row>
    <row r="241" spans="1:5" x14ac:dyDescent="0.25">
      <c r="A241" t="str">
        <v>Westford Trust</v>
      </c>
      <c r="B241">
        <f>COUNTIFS(jobs[job_via],A241,jobs[job_title_short],title,jobs[job_country],country,jobs[job_schedule_type],type)</f>
        <v>0</v>
      </c>
      <c r="D241" t="str">
        <v>RevOps Careers</v>
      </c>
      <c r="E241">
        <v>0</v>
      </c>
    </row>
    <row r="242" spans="1:5" x14ac:dyDescent="0.25">
      <c r="A242" t="str">
        <v>GCS Recruitment Specialists</v>
      </c>
      <c r="B242">
        <f>COUNTIFS(jobs[job_via],A242,jobs[job_title_short],title,jobs[job_country],country,jobs[job_schedule_type],type)</f>
        <v>0</v>
      </c>
      <c r="D242" t="str">
        <v>Freshersvoice</v>
      </c>
      <c r="E242">
        <v>0</v>
      </c>
    </row>
    <row r="243" spans="1:5" x14ac:dyDescent="0.25">
      <c r="A243" t="str">
        <v>Job Today</v>
      </c>
      <c r="B243">
        <f>COUNTIFS(jobs[job_via],A243,jobs[job_title_short],title,jobs[job_country],country,jobs[job_schedule_type],type)</f>
        <v>0</v>
      </c>
      <c r="D243" t="str">
        <v>WTNH Jobs</v>
      </c>
      <c r="E243">
        <v>0</v>
      </c>
    </row>
    <row r="244" spans="1:5" x14ac:dyDescent="0.25">
      <c r="A244" t="str">
        <v>IT Job Pro</v>
      </c>
      <c r="B244">
        <f>COUNTIFS(jobs[job_via],A244,jobs[job_title_short],title,jobs[job_country],country,jobs[job_schedule_type],type)</f>
        <v>0</v>
      </c>
      <c r="D244" t="str">
        <v>Butler Rose</v>
      </c>
      <c r="E244">
        <v>0</v>
      </c>
    </row>
    <row r="245" spans="1:5" x14ac:dyDescent="0.25">
      <c r="A245" t="str">
        <v>Jobspot</v>
      </c>
      <c r="B245">
        <f>COUNTIFS(jobs[job_via],A245,jobs[job_title_short],title,jobs[job_country],country,jobs[job_schedule_type],type)</f>
        <v>0</v>
      </c>
      <c r="D245" t="str">
        <v>Forces Families Jobs</v>
      </c>
      <c r="E245">
        <v>0</v>
      </c>
    </row>
    <row r="246" spans="1:5" x14ac:dyDescent="0.25">
      <c r="A246" t="str">
        <v>Vacancies For Col U Fans</v>
      </c>
      <c r="B246">
        <f>COUNTIFS(jobs[job_via],A246,jobs[job_title_short],title,jobs[job_country],country,jobs[job_schedule_type],type)</f>
        <v>0</v>
      </c>
      <c r="D246" t="str">
        <v>New Job Today</v>
      </c>
      <c r="E246">
        <v>0</v>
      </c>
    </row>
    <row r="247" spans="1:5" x14ac:dyDescent="0.25">
      <c r="A247" t="str">
        <v>Davelebanon.com</v>
      </c>
      <c r="B247">
        <f>COUNTIFS(jobs[job_via],A247,jobs[job_title_short],title,jobs[job_country],country,jobs[job_schedule_type],type)</f>
        <v>1</v>
      </c>
      <c r="D247" t="str">
        <v>Job Board - Communitech</v>
      </c>
      <c r="E247">
        <v>0</v>
      </c>
    </row>
    <row r="248" spans="1:5" x14ac:dyDescent="0.25">
      <c r="A248" t="str">
        <v>Talents By Vaia</v>
      </c>
      <c r="B248">
        <f>COUNTIFS(jobs[job_via],A248,jobs[job_title_short],title,jobs[job_country],country,jobs[job_schedule_type],type)</f>
        <v>0</v>
      </c>
      <c r="D248" t="str">
        <v>Group O Careers</v>
      </c>
      <c r="E248">
        <v>0</v>
      </c>
    </row>
    <row r="249" spans="1:5" x14ac:dyDescent="0.25">
      <c r="A249" t="str">
        <v>Federal Government Jobs</v>
      </c>
      <c r="B249">
        <f>COUNTIFS(jobs[job_via],A249,jobs[job_title_short],title,jobs[job_country],country,jobs[job_schedule_type],type)</f>
        <v>0</v>
      </c>
      <c r="D249" t="str">
        <v>Careers - Aliyucares</v>
      </c>
      <c r="E249">
        <v>0</v>
      </c>
    </row>
    <row r="250" spans="1:5" x14ac:dyDescent="0.25">
      <c r="A250" t="str">
        <v>Rayonnage Martinique</v>
      </c>
      <c r="B250">
        <f>COUNTIFS(jobs[job_via],A250,jobs[job_title_short],title,jobs[job_country],country,jobs[job_schedule_type],type)</f>
        <v>0</v>
      </c>
      <c r="D250" t="str">
        <v>Super Concept Classes -</v>
      </c>
      <c r="E250">
        <v>0</v>
      </c>
    </row>
    <row r="251" spans="1:5" x14ac:dyDescent="0.25">
      <c r="A251" t="str">
        <v>Confidential Recruiting Partners</v>
      </c>
      <c r="B251">
        <f>COUNTIFS(jobs[job_via],A251,jobs[job_title_short],title,jobs[job_country],country,jobs[job_schedule_type],type)</f>
        <v>0</v>
      </c>
      <c r="D251" t="str">
        <v>Walden University Career Planning And Development - JobBoardHQ</v>
      </c>
      <c r="E251">
        <v>0</v>
      </c>
    </row>
    <row r="252" spans="1:5" x14ac:dyDescent="0.25">
      <c r="A252" t="str">
        <v>LinkedIn Ireland</v>
      </c>
      <c r="B252">
        <f>COUNTIFS(jobs[job_via],A252,jobs[job_title_short],title,jobs[job_country],country,jobs[job_schedule_type],type)</f>
        <v>0</v>
      </c>
      <c r="D252" t="str">
        <v>Jobgrow</v>
      </c>
      <c r="E252">
        <v>0</v>
      </c>
    </row>
    <row r="253" spans="1:5" x14ac:dyDescent="0.25">
      <c r="A253" t="str">
        <v>Peraton Careers</v>
      </c>
      <c r="B253">
        <f>COUNTIFS(jobs[job_via],A253,jobs[job_title_short],title,jobs[job_country],country,jobs[job_schedule_type],type)</f>
        <v>7</v>
      </c>
      <c r="D253" t="str">
        <v>Jobzen</v>
      </c>
      <c r="E253">
        <v>0</v>
      </c>
    </row>
    <row r="254" spans="1:5" x14ac:dyDescent="0.25">
      <c r="A254" t="str">
        <v>Wing Venture Capital Job Board</v>
      </c>
      <c r="B254">
        <f>COUNTIFS(jobs[job_via],A254,jobs[job_title_short],title,jobs[job_country],country,jobs[job_schedule_type],type)</f>
        <v>1</v>
      </c>
      <c r="D254" t="str">
        <v>Marketing Jobs | Velocareers.xyz</v>
      </c>
      <c r="E254">
        <v>0</v>
      </c>
    </row>
    <row r="255" spans="1:5" x14ac:dyDescent="0.25">
      <c r="A255" t="str">
        <v>DeWinter Group</v>
      </c>
      <c r="B255">
        <f>COUNTIFS(jobs[job_via],A255,jobs[job_title_short],title,jobs[job_country],country,jobs[job_schedule_type],type)</f>
        <v>0</v>
      </c>
      <c r="D255" t="str">
        <v>Move Collective Jobs</v>
      </c>
      <c r="E255">
        <v>0</v>
      </c>
    </row>
    <row r="256" spans="1:5" x14ac:dyDescent="0.25">
      <c r="A256" t="str">
        <v>DataAnalyst.com</v>
      </c>
      <c r="B256">
        <f>COUNTIFS(jobs[job_via],A256,jobs[job_title_short],title,jobs[job_country],country,jobs[job_schedule_type],type)</f>
        <v>0</v>
      </c>
      <c r="D256" t="str">
        <v>Jaabz Jobs</v>
      </c>
      <c r="E256">
        <v>0</v>
      </c>
    </row>
    <row r="257" spans="1:5" x14ac:dyDescent="0.25">
      <c r="A257" t="str">
        <v>Selby Jennings</v>
      </c>
      <c r="B257">
        <f>COUNTIFS(jobs[job_via],A257,jobs[job_title_short],title,jobs[job_country],country,jobs[job_schedule_type],type)</f>
        <v>4</v>
      </c>
      <c r="D257" t="str">
        <v>Indeed HK</v>
      </c>
      <c r="E257">
        <v>0</v>
      </c>
    </row>
    <row r="258" spans="1:5" x14ac:dyDescent="0.25">
      <c r="A258" t="str">
        <v>Orbital Jobsite</v>
      </c>
      <c r="B258">
        <f>COUNTIFS(jobs[job_via],A258,jobs[job_title_short],title,jobs[job_country],country,jobs[job_schedule_type],type)</f>
        <v>0</v>
      </c>
      <c r="D258" t="str">
        <v>The IEEE Computer Society</v>
      </c>
      <c r="E258">
        <v>0</v>
      </c>
    </row>
    <row r="259" spans="1:5" x14ac:dyDescent="0.25">
      <c r="A259" t="str">
        <v>General Catalyst Job Board</v>
      </c>
      <c r="B259">
        <f>COUNTIFS(jobs[job_via],A259,jobs[job_title_short],title,jobs[job_country],country,jobs[job_schedule_type],type)</f>
        <v>0</v>
      </c>
      <c r="D259" t="str">
        <v>Clerk Crew</v>
      </c>
      <c r="E259">
        <v>0</v>
      </c>
    </row>
    <row r="260" spans="1:5" x14ac:dyDescent="0.25">
      <c r="A260" t="str">
        <v>Handshake</v>
      </c>
      <c r="B260">
        <f>COUNTIFS(jobs[job_via],A260,jobs[job_title_short],title,jobs[job_country],country,jobs[job_schedule_type],type)</f>
        <v>0</v>
      </c>
      <c r="D260" t="str">
        <v>Backstage</v>
      </c>
      <c r="E260">
        <v>0</v>
      </c>
    </row>
    <row r="261" spans="1:5" x14ac:dyDescent="0.25">
      <c r="A261" t="str">
        <v>Glocomms</v>
      </c>
      <c r="B261">
        <f>COUNTIFS(jobs[job_via],A261,jobs[job_title_short],title,jobs[job_country],country,jobs[job_schedule_type],type)</f>
        <v>1</v>
      </c>
      <c r="D261" t="str">
        <v>Westford Trust</v>
      </c>
      <c r="E261">
        <v>0</v>
      </c>
    </row>
    <row r="262" spans="1:5" x14ac:dyDescent="0.25">
      <c r="A262" t="str">
        <v>BlueRun Ventures Job Board</v>
      </c>
      <c r="B262">
        <f>COUNTIFS(jobs[job_via],A262,jobs[job_title_short],title,jobs[job_country],country,jobs[job_schedule_type],type)</f>
        <v>0</v>
      </c>
      <c r="D262" t="str">
        <v>GCS Recruitment Specialists</v>
      </c>
      <c r="E262">
        <v>0</v>
      </c>
    </row>
    <row r="263" spans="1:5" x14ac:dyDescent="0.25">
      <c r="A263" t="str">
        <v>Chartsign</v>
      </c>
      <c r="B263">
        <f>COUNTIFS(jobs[job_via],A263,jobs[job_title_short],title,jobs[job_country],country,jobs[job_schedule_type],type)</f>
        <v>0</v>
      </c>
      <c r="D263" t="str">
        <v>Job Today</v>
      </c>
      <c r="E263">
        <v>0</v>
      </c>
    </row>
    <row r="264" spans="1:5" x14ac:dyDescent="0.25">
      <c r="A264" t="str">
        <v>Oliver James</v>
      </c>
      <c r="B264">
        <f>COUNTIFS(jobs[job_via],A264,jobs[job_title_short],title,jobs[job_country],country,jobs[job_schedule_type],type)</f>
        <v>0</v>
      </c>
      <c r="D264" t="str">
        <v>IT Job Pro</v>
      </c>
      <c r="E264">
        <v>0</v>
      </c>
    </row>
    <row r="265" spans="1:5" x14ac:dyDescent="0.25">
      <c r="A265" t="str">
        <v>Rocket Jobs</v>
      </c>
      <c r="B265">
        <f>COUNTIFS(jobs[job_via],A265,jobs[job_title_short],title,jobs[job_country],country,jobs[job_schedule_type],type)</f>
        <v>0</v>
      </c>
      <c r="D265" t="str">
        <v>Jobspot</v>
      </c>
      <c r="E265">
        <v>0</v>
      </c>
    </row>
    <row r="266" spans="1:5" x14ac:dyDescent="0.25">
      <c r="A266" t="str">
        <v>Florida Society Of Association Executives (FSAE), FSAE Career Headquarters</v>
      </c>
      <c r="B266">
        <f>COUNTIFS(jobs[job_via],A266,jobs[job_title_short],title,jobs[job_country],country,jobs[job_schedule_type],type)</f>
        <v>0</v>
      </c>
      <c r="D266" t="str">
        <v>Vacancies For Col U Fans</v>
      </c>
      <c r="E266">
        <v>0</v>
      </c>
    </row>
    <row r="267" spans="1:5" x14ac:dyDescent="0.25">
      <c r="A267" t="str">
        <v>Jobiglo</v>
      </c>
      <c r="B267">
        <f>COUNTIFS(jobs[job_via],A267,jobs[job_title_short],title,jobs[job_country],country,jobs[job_schedule_type],type)</f>
        <v>0</v>
      </c>
      <c r="D267" t="str">
        <v>Talents By Vaia</v>
      </c>
      <c r="E267">
        <v>0</v>
      </c>
    </row>
    <row r="268" spans="1:5" x14ac:dyDescent="0.25">
      <c r="A268" t="str">
        <v>JobzMall</v>
      </c>
      <c r="B268">
        <f>COUNTIFS(jobs[job_via],A268,jobs[job_title_short],title,jobs[job_country],country,jobs[job_schedule_type],type)</f>
        <v>0</v>
      </c>
      <c r="D268" t="str">
        <v>Federal Government Jobs</v>
      </c>
      <c r="E268">
        <v>0</v>
      </c>
    </row>
    <row r="269" spans="1:5" x14ac:dyDescent="0.25">
      <c r="A269" t="str">
        <v>Moffitt Cancer Center Careers</v>
      </c>
      <c r="B269">
        <f>COUNTIFS(jobs[job_via],A269,jobs[job_title_short],title,jobs[job_country],country,jobs[job_schedule_type],type)</f>
        <v>0</v>
      </c>
      <c r="D269" t="str">
        <v>Rayonnage Martinique</v>
      </c>
      <c r="E269">
        <v>0</v>
      </c>
    </row>
    <row r="270" spans="1:5" x14ac:dyDescent="0.25">
      <c r="A270" t="str">
        <v>Careerjet.com</v>
      </c>
      <c r="B270">
        <f>COUNTIFS(jobs[job_via],A270,jobs[job_title_short],title,jobs[job_country],country,jobs[job_schedule_type],type)</f>
        <v>0</v>
      </c>
      <c r="D270" t="str">
        <v>Confidential Recruiting Partners</v>
      </c>
      <c r="E270">
        <v>0</v>
      </c>
    </row>
    <row r="271" spans="1:5" x14ac:dyDescent="0.25">
      <c r="A271" t="str">
        <v>Masego - JazzHR</v>
      </c>
      <c r="B271">
        <f>COUNTIFS(jobs[job_via],A271,jobs[job_title_short],title,jobs[job_country],country,jobs[job_schedule_type],type)</f>
        <v>0</v>
      </c>
      <c r="D271" t="str">
        <v>LinkedIn Ireland</v>
      </c>
      <c r="E271">
        <v>0</v>
      </c>
    </row>
    <row r="272" spans="1:5" x14ac:dyDescent="0.25">
      <c r="A272" t="str">
        <v>Artificial Intelligence Jobs</v>
      </c>
      <c r="B272">
        <f>COUNTIFS(jobs[job_via],A272,jobs[job_title_short],title,jobs[job_country],country,jobs[job_schedule_type],type)</f>
        <v>0</v>
      </c>
      <c r="D272" t="str">
        <v>DeWinter Group</v>
      </c>
      <c r="E272">
        <v>0</v>
      </c>
    </row>
    <row r="273" spans="1:5" x14ac:dyDescent="0.25">
      <c r="A273" t="str">
        <v>Welcome To The Jungle</v>
      </c>
      <c r="B273">
        <f>COUNTIFS(jobs[job_via],A273,jobs[job_title_short],title,jobs[job_country],country,jobs[job_schedule_type],type)</f>
        <v>0</v>
      </c>
      <c r="D273" t="str">
        <v>DataAnalyst.com</v>
      </c>
      <c r="E273">
        <v>0</v>
      </c>
    </row>
    <row r="274" spans="1:5" x14ac:dyDescent="0.25">
      <c r="A274" t="str">
        <v>SGR Job Board</v>
      </c>
      <c r="B274">
        <f>COUNTIFS(jobs[job_via],A274,jobs[job_title_short],title,jobs[job_country],country,jobs[job_schedule_type],type)</f>
        <v>0</v>
      </c>
      <c r="D274" t="str">
        <v>Orbital Jobsite</v>
      </c>
      <c r="E274">
        <v>0</v>
      </c>
    </row>
    <row r="275" spans="1:5" x14ac:dyDescent="0.25">
      <c r="A275" t="str">
        <v>LinkedIn ‏مصر</v>
      </c>
      <c r="B275">
        <f>COUNTIFS(jobs[job_via],A275,jobs[job_title_short],title,jobs[job_country],country,jobs[job_schedule_type],type)</f>
        <v>0</v>
      </c>
      <c r="D275" t="str">
        <v>General Catalyst Job Board</v>
      </c>
      <c r="E275">
        <v>0</v>
      </c>
    </row>
    <row r="276" spans="1:5" x14ac:dyDescent="0.25">
      <c r="A276" t="str">
        <v>Builders FirstSource Careers</v>
      </c>
      <c r="B276">
        <f>COUNTIFS(jobs[job_via],A276,jobs[job_title_short],title,jobs[job_country],country,jobs[job_schedule_type],type)</f>
        <v>1</v>
      </c>
      <c r="D276" t="str">
        <v>Handshake</v>
      </c>
      <c r="E276">
        <v>0</v>
      </c>
    </row>
    <row r="277" spans="1:5" x14ac:dyDescent="0.25">
      <c r="A277" t="str">
        <v>NIRI Career Center</v>
      </c>
      <c r="B277">
        <f>COUNTIFS(jobs[job_via],A277,jobs[job_title_short],title,jobs[job_country],country,jobs[job_schedule_type],type)</f>
        <v>0</v>
      </c>
      <c r="D277" t="str">
        <v>BlueRun Ventures Job Board</v>
      </c>
      <c r="E277">
        <v>0</v>
      </c>
    </row>
    <row r="278" spans="1:5" x14ac:dyDescent="0.25">
      <c r="A278" t="str">
        <v>Remote Jobs | Telejobs</v>
      </c>
      <c r="B278">
        <f>COUNTIFS(jobs[job_via],A278,jobs[job_title_short],title,jobs[job_country],country,jobs[job_schedule_type],type)</f>
        <v>0</v>
      </c>
      <c r="D278" t="str">
        <v>Chartsign</v>
      </c>
      <c r="E278">
        <v>0</v>
      </c>
    </row>
    <row r="279" spans="1:5" x14ac:dyDescent="0.25">
      <c r="A279" t="str">
        <v>SEVENSEAS Media</v>
      </c>
      <c r="B279">
        <f>COUNTIFS(jobs[job_via],A279,jobs[job_title_short],title,jobs[job_country],country,jobs[job_schedule_type],type)</f>
        <v>0</v>
      </c>
      <c r="D279" t="str">
        <v>Oliver James</v>
      </c>
      <c r="E279">
        <v>0</v>
      </c>
    </row>
    <row r="280" spans="1:5" x14ac:dyDescent="0.25">
      <c r="A280" t="str">
        <v>Ph.linkedin.com</v>
      </c>
      <c r="B280">
        <f>COUNTIFS(jobs[job_via],A280,jobs[job_title_short],title,jobs[job_country],country,jobs[job_schedule_type],type)</f>
        <v>0</v>
      </c>
      <c r="D280" t="str">
        <v>Rocket Jobs</v>
      </c>
      <c r="E280">
        <v>0</v>
      </c>
    </row>
    <row r="281" spans="1:5" x14ac:dyDescent="0.25">
      <c r="A281" t="str">
        <v>Gecko Jobs</v>
      </c>
      <c r="B281">
        <f>COUNTIFS(jobs[job_via],A281,jobs[job_title_short],title,jobs[job_country],country,jobs[job_schedule_type],type)</f>
        <v>0</v>
      </c>
      <c r="D281" t="str">
        <v>Florida Society Of Association Executives (FSAE), FSAE Career Headquarters</v>
      </c>
      <c r="E281">
        <v>0</v>
      </c>
    </row>
    <row r="282" spans="1:5" x14ac:dyDescent="0.25">
      <c r="A282" t="str">
        <v>Creon</v>
      </c>
      <c r="B282">
        <f>COUNTIFS(jobs[job_via],A282,jobs[job_title_short],title,jobs[job_country],country,jobs[job_schedule_type],type)</f>
        <v>0</v>
      </c>
      <c r="D282" t="str">
        <v>Jobiglo</v>
      </c>
      <c r="E282">
        <v>0</v>
      </c>
    </row>
    <row r="283" spans="1:5" x14ac:dyDescent="0.25">
      <c r="A283" t="str">
        <v>S32 - Getro</v>
      </c>
      <c r="B283">
        <f>COUNTIFS(jobs[job_via],A283,jobs[job_title_short],title,jobs[job_country],country,jobs[job_schedule_type],type)</f>
        <v>1</v>
      </c>
      <c r="D283" t="str">
        <v>JobzMall</v>
      </c>
      <c r="E283">
        <v>0</v>
      </c>
    </row>
    <row r="284" spans="1:5" x14ac:dyDescent="0.25">
      <c r="A284" t="str">
        <v>MA AI Hub Job Board - Massachusetts Technology Collaborative</v>
      </c>
      <c r="B284">
        <f>COUNTIFS(jobs[job_via],A284,jobs[job_title_short],title,jobs[job_country],country,jobs[job_schedule_type],type)</f>
        <v>0</v>
      </c>
      <c r="D284" t="str">
        <v>Moffitt Cancer Center Careers</v>
      </c>
      <c r="E284">
        <v>0</v>
      </c>
    </row>
    <row r="285" spans="1:5" x14ac:dyDescent="0.25">
      <c r="A285" t="str">
        <v>TechScoop</v>
      </c>
      <c r="B285">
        <f>COUNTIFS(jobs[job_via],A285,jobs[job_title_short],title,jobs[job_country],country,jobs[job_schedule_type],type)</f>
        <v>0</v>
      </c>
      <c r="D285" t="str">
        <v>Careerjet.com</v>
      </c>
      <c r="E285">
        <v>0</v>
      </c>
    </row>
    <row r="286" spans="1:5" x14ac:dyDescent="0.25">
      <c r="A286" t="str">
        <v>Placement Baba</v>
      </c>
      <c r="B286">
        <f>COUNTIFS(jobs[job_via],A286,jobs[job_title_short],title,jobs[job_country],country,jobs[job_schedule_type],type)</f>
        <v>0</v>
      </c>
      <c r="D286" t="str">
        <v>Masego - JazzHR</v>
      </c>
      <c r="E286">
        <v>0</v>
      </c>
    </row>
    <row r="287" spans="1:5" x14ac:dyDescent="0.25">
      <c r="A287" t="str">
        <v>Fish4jobs</v>
      </c>
      <c r="B287">
        <f>COUNTIFS(jobs[job_via],A287,jobs[job_title_short],title,jobs[job_country],country,jobs[job_schedule_type],type)</f>
        <v>0</v>
      </c>
      <c r="D287" t="str">
        <v>Artificial Intelligence Jobs</v>
      </c>
      <c r="E287">
        <v>0</v>
      </c>
    </row>
    <row r="288" spans="1:5" x14ac:dyDescent="0.25">
      <c r="A288" t="str">
        <v>Skillhub</v>
      </c>
      <c r="B288">
        <f>COUNTIFS(jobs[job_via],A288,jobs[job_title_short],title,jobs[job_country],country,jobs[job_schedule_type],type)</f>
        <v>0</v>
      </c>
      <c r="D288" t="str">
        <v>Welcome To The Jungle</v>
      </c>
      <c r="E288">
        <v>0</v>
      </c>
    </row>
    <row r="289" spans="1:5" x14ac:dyDescent="0.25">
      <c r="A289" t="str">
        <v>Hillary's Careers</v>
      </c>
      <c r="B289">
        <f>COUNTIFS(jobs[job_via],A289,jobs[job_title_short],title,jobs[job_country],country,jobs[job_schedule_type],type)</f>
        <v>0</v>
      </c>
      <c r="D289" t="str">
        <v>SGR Job Board</v>
      </c>
      <c r="E289">
        <v>0</v>
      </c>
    </row>
    <row r="290" spans="1:5" x14ac:dyDescent="0.25">
      <c r="A290" t="str">
        <v>WorkInCharities</v>
      </c>
      <c r="B290">
        <f>COUNTIFS(jobs[job_via],A290,jobs[job_title_short],title,jobs[job_country],country,jobs[job_schedule_type],type)</f>
        <v>0</v>
      </c>
      <c r="D290" t="str">
        <v>LinkedIn ‏مصر</v>
      </c>
      <c r="E290">
        <v>0</v>
      </c>
    </row>
    <row r="291" spans="1:5" x14ac:dyDescent="0.25">
      <c r="A291" t="str">
        <v>Spherion Staffing Services</v>
      </c>
      <c r="B291">
        <f>COUNTIFS(jobs[job_via],A291,jobs[job_title_short],title,jobs[job_country],country,jobs[job_schedule_type],type)</f>
        <v>0</v>
      </c>
      <c r="D291" t="str">
        <v>NIRI Career Center</v>
      </c>
      <c r="E291">
        <v>0</v>
      </c>
    </row>
    <row r="292" spans="1:5" x14ac:dyDescent="0.25">
      <c r="A292" t="str">
        <v>Machine Learning Jobs</v>
      </c>
      <c r="B292">
        <f>COUNTIFS(jobs[job_via],A292,jobs[job_title_short],title,jobs[job_country],country,jobs[job_schedule_type],type)</f>
        <v>0</v>
      </c>
      <c r="D292" t="str">
        <v>Remote Jobs | Telejobs</v>
      </c>
      <c r="E292">
        <v>0</v>
      </c>
    </row>
    <row r="293" spans="1:5" x14ac:dyDescent="0.25">
      <c r="A293" t="str">
        <v>Jobs In VC - Getro</v>
      </c>
      <c r="B293">
        <f>COUNTIFS(jobs[job_via],A293,jobs[job_title_short],title,jobs[job_country],country,jobs[job_schedule_type],type)</f>
        <v>0</v>
      </c>
      <c r="D293" t="str">
        <v>SEVENSEAS Media</v>
      </c>
      <c r="E293">
        <v>0</v>
      </c>
    </row>
    <row r="294" spans="1:5" x14ac:dyDescent="0.25">
      <c r="A294" t="str">
        <v>Randstad Hong Kong</v>
      </c>
      <c r="B294">
        <f>COUNTIFS(jobs[job_via],A294,jobs[job_title_short],title,jobs[job_country],country,jobs[job_schedule_type],type)</f>
        <v>0</v>
      </c>
      <c r="D294" t="str">
        <v>Ph.linkedin.com</v>
      </c>
      <c r="E294">
        <v>0</v>
      </c>
    </row>
    <row r="295" spans="1:5" x14ac:dyDescent="0.25">
      <c r="A295" t="str">
        <v>Gusto</v>
      </c>
      <c r="B295">
        <f>COUNTIFS(jobs[job_via],A295,jobs[job_title_short],title,jobs[job_country],country,jobs[job_schedule_type],type)</f>
        <v>1</v>
      </c>
      <c r="D295" t="str">
        <v>Gecko Jobs</v>
      </c>
      <c r="E295">
        <v>0</v>
      </c>
    </row>
    <row r="296" spans="1:5" x14ac:dyDescent="0.25">
      <c r="A296" t="str">
        <v>OysterLink</v>
      </c>
      <c r="B296">
        <f>COUNTIFS(jobs[job_via],A296,jobs[job_title_short],title,jobs[job_country],country,jobs[job_schedule_type],type)</f>
        <v>0</v>
      </c>
      <c r="D296" t="str">
        <v>Creon</v>
      </c>
      <c r="E296">
        <v>0</v>
      </c>
    </row>
    <row r="297" spans="1:5" x14ac:dyDescent="0.25">
      <c r="A297" t="str">
        <v>E-Commerce Guide</v>
      </c>
      <c r="B297">
        <f>COUNTIFS(jobs[job_via],A297,jobs[job_title_short],title,jobs[job_country],country,jobs[job_schedule_type],type)</f>
        <v>0</v>
      </c>
      <c r="D297" t="str">
        <v>MA AI Hub Job Board - Massachusetts Technology Collaborative</v>
      </c>
      <c r="E297">
        <v>0</v>
      </c>
    </row>
    <row r="298" spans="1:5" x14ac:dyDescent="0.25">
      <c r="A298" t="str">
        <v>Towards AI Jobs</v>
      </c>
      <c r="B298">
        <f>COUNTIFS(jobs[job_via],A298,jobs[job_title_short],title,jobs[job_country],country,jobs[job_schedule_type],type)</f>
        <v>0</v>
      </c>
      <c r="D298" t="str">
        <v>TechScoop</v>
      </c>
      <c r="E298">
        <v>0</v>
      </c>
    </row>
    <row r="299" spans="1:5" x14ac:dyDescent="0.25">
      <c r="A299" t="str">
        <v>Ecommerce Guide</v>
      </c>
      <c r="B299">
        <f>COUNTIFS(jobs[job_via],A299,jobs[job_title_short],title,jobs[job_country],country,jobs[job_schedule_type],type)</f>
        <v>0</v>
      </c>
      <c r="D299" t="str">
        <v>Placement Baba</v>
      </c>
      <c r="E299">
        <v>0</v>
      </c>
    </row>
    <row r="300" spans="1:5" x14ac:dyDescent="0.25">
      <c r="A300" t="str">
        <v>Spherion</v>
      </c>
      <c r="B300">
        <f>COUNTIFS(jobs[job_via],A300,jobs[job_title_short],title,jobs[job_country],country,jobs[job_schedule_type],type)</f>
        <v>0</v>
      </c>
      <c r="D300" t="str">
        <v>Fish4jobs</v>
      </c>
      <c r="E300">
        <v>0</v>
      </c>
    </row>
    <row r="301" spans="1:5" x14ac:dyDescent="0.25">
      <c r="A301" t="str">
        <v>The Developer And Software Engineer Jobs Site For Professionals</v>
      </c>
      <c r="B301">
        <f>COUNTIFS(jobs[job_via],A301,jobs[job_title_short],title,jobs[job_country],country,jobs[job_schedule_type],type)</f>
        <v>0</v>
      </c>
      <c r="D301" t="str">
        <v>Skillhub</v>
      </c>
      <c r="E301">
        <v>0</v>
      </c>
    </row>
    <row r="302" spans="1:5" x14ac:dyDescent="0.25">
      <c r="A302" t="str">
        <v>Totaljobs</v>
      </c>
      <c r="B302">
        <f>COUNTIFS(jobs[job_via],A302,jobs[job_title_short],title,jobs[job_country],country,jobs[job_schedule_type],type)</f>
        <v>0</v>
      </c>
      <c r="D302" t="str">
        <v>Hillary's Careers</v>
      </c>
      <c r="E302">
        <v>0</v>
      </c>
    </row>
    <row r="303" spans="1:5" x14ac:dyDescent="0.25">
      <c r="A303" t="str">
        <v>Teal</v>
      </c>
      <c r="B303">
        <f>COUNTIFS(jobs[job_via],A303,jobs[job_title_short],title,jobs[job_country],country,jobs[job_schedule_type],type)</f>
        <v>2</v>
      </c>
      <c r="D303" t="str">
        <v>WorkInCharities</v>
      </c>
      <c r="E303">
        <v>0</v>
      </c>
    </row>
    <row r="304" spans="1:5" x14ac:dyDescent="0.25">
      <c r="A304" t="str">
        <v>Marketing-Jobs.co.uk</v>
      </c>
      <c r="B304">
        <f>COUNTIFS(jobs[job_via],A304,jobs[job_title_short],title,jobs[job_country],country,jobs[job_schedule_type],type)</f>
        <v>0</v>
      </c>
      <c r="D304" t="str">
        <v>Spherion Staffing Services</v>
      </c>
      <c r="E304">
        <v>0</v>
      </c>
    </row>
    <row r="305" spans="1:5" x14ac:dyDescent="0.25">
      <c r="A305" t="str">
        <v>MyProcom</v>
      </c>
      <c r="B305">
        <f>COUNTIFS(jobs[job_via],A305,jobs[job_title_short],title,jobs[job_country],country,jobs[job_schedule_type],type)</f>
        <v>0</v>
      </c>
      <c r="D305" t="str">
        <v>Machine Learning Jobs</v>
      </c>
      <c r="E305">
        <v>0</v>
      </c>
    </row>
    <row r="306" spans="1:5" x14ac:dyDescent="0.25">
      <c r="A306" t="str">
        <v>LVI Associates</v>
      </c>
      <c r="B306">
        <f>COUNTIFS(jobs[job_via],A306,jobs[job_title_short],title,jobs[job_country],country,jobs[job_schedule_type],type)</f>
        <v>1</v>
      </c>
      <c r="D306" t="str">
        <v>Jobs In VC - Getro</v>
      </c>
      <c r="E306">
        <v>0</v>
      </c>
    </row>
    <row r="307" spans="1:5" x14ac:dyDescent="0.25">
      <c r="A307" t="str">
        <v>SimplyHired</v>
      </c>
      <c r="B307">
        <f>COUNTIFS(jobs[job_via],A307,jobs[job_title_short],title,jobs[job_country],country,jobs[job_schedule_type],type)</f>
        <v>2</v>
      </c>
      <c r="D307" t="str">
        <v>Randstad Hong Kong</v>
      </c>
      <c r="E307">
        <v>0</v>
      </c>
    </row>
    <row r="308" spans="1:5" x14ac:dyDescent="0.25">
      <c r="A308" t="str">
        <v>Quantum Jobs List</v>
      </c>
      <c r="B308">
        <f>COUNTIFS(jobs[job_via],A308,jobs[job_title_short],title,jobs[job_country],country,jobs[job_schedule_type],type)</f>
        <v>0</v>
      </c>
      <c r="D308" t="str">
        <v>OysterLink</v>
      </c>
      <c r="E308">
        <v>0</v>
      </c>
    </row>
    <row r="309" spans="1:5" x14ac:dyDescent="0.25">
      <c r="A309" t="str">
        <v>MA AI Hub Job Board</v>
      </c>
      <c r="B309">
        <f>COUNTIFS(jobs[job_via],A309,jobs[job_title_short],title,jobs[job_country],country,jobs[job_schedule_type],type)</f>
        <v>0</v>
      </c>
      <c r="D309" t="str">
        <v>E-Commerce Guide</v>
      </c>
      <c r="E309">
        <v>0</v>
      </c>
    </row>
    <row r="310" spans="1:5" x14ac:dyDescent="0.25">
      <c r="A310" t="str">
        <v>RemoteJobs.org</v>
      </c>
      <c r="B310">
        <f>COUNTIFS(jobs[job_via],A310,jobs[job_title_short],title,jobs[job_country],country,jobs[job_schedule_type],type)</f>
        <v>0</v>
      </c>
      <c r="D310" t="str">
        <v>Towards AI Jobs</v>
      </c>
      <c r="E310">
        <v>0</v>
      </c>
    </row>
    <row r="311" spans="1:5" x14ac:dyDescent="0.25">
      <c r="A311" t="str">
        <v>Education-Jobs.co.uk</v>
      </c>
      <c r="B311">
        <f>COUNTIFS(jobs[job_via],A311,jobs[job_title_short],title,jobs[job_country],country,jobs[job_schedule_type],type)</f>
        <v>0</v>
      </c>
      <c r="D311" t="str">
        <v>Ecommerce Guide</v>
      </c>
      <c r="E311">
        <v>0</v>
      </c>
    </row>
    <row r="312" spans="1:5" x14ac:dyDescent="0.25">
      <c r="A312" t="str">
        <v>Lindependentraval.cat</v>
      </c>
      <c r="B312">
        <f>COUNTIFS(jobs[job_via],A312,jobs[job_title_short],title,jobs[job_country],country,jobs[job_schedule_type],type)</f>
        <v>0</v>
      </c>
      <c r="D312" t="str">
        <v>Spherion</v>
      </c>
      <c r="E312">
        <v>0</v>
      </c>
    </row>
    <row r="313" spans="1:5" x14ac:dyDescent="0.25">
      <c r="A313" t="str">
        <v>UPS Careers</v>
      </c>
      <c r="B313">
        <f>COUNTIFS(jobs[job_via],A313,jobs[job_title_short],title,jobs[job_country],country,jobs[job_schedule_type],type)</f>
        <v>0</v>
      </c>
      <c r="D313" t="str">
        <v>The Developer And Software Engineer Jobs Site For Professionals</v>
      </c>
      <c r="E313">
        <v>0</v>
      </c>
    </row>
    <row r="314" spans="1:5" x14ac:dyDescent="0.25">
      <c r="A314" t="str">
        <v>Tsenta</v>
      </c>
      <c r="B314">
        <f>COUNTIFS(jobs[job_via],A314,jobs[job_title_short],title,jobs[job_country],country,jobs[job_schedule_type],type)</f>
        <v>2</v>
      </c>
      <c r="D314" t="str">
        <v>Totaljobs</v>
      </c>
      <c r="E314">
        <v>0</v>
      </c>
    </row>
    <row r="315" spans="1:5" x14ac:dyDescent="0.25">
      <c r="A315" t="str">
        <v>Thrive Capital Job Board</v>
      </c>
      <c r="B315">
        <f>COUNTIFS(jobs[job_via],A315,jobs[job_title_short],title,jobs[job_country],country,jobs[job_schedule_type],type)</f>
        <v>0</v>
      </c>
      <c r="D315" t="str">
        <v>Marketing-Jobs.co.uk</v>
      </c>
      <c r="E315">
        <v>0</v>
      </c>
    </row>
    <row r="316" spans="1:5" x14ac:dyDescent="0.25">
      <c r="A316" t="str">
        <v>Tech Jobs UK</v>
      </c>
      <c r="B316">
        <f>COUNTIFS(jobs[job_via],A316,jobs[job_title_short],title,jobs[job_country],country,jobs[job_schedule_type],type)</f>
        <v>0</v>
      </c>
      <c r="D316" t="str">
        <v>MyProcom</v>
      </c>
      <c r="E316">
        <v>0</v>
      </c>
    </row>
    <row r="317" spans="1:5" x14ac:dyDescent="0.25">
      <c r="A317" t="str">
        <v>Calvora Cares</v>
      </c>
      <c r="B317">
        <f>COUNTIFS(jobs[job_via],A317,jobs[job_title_short],title,jobs[job_country],country,jobs[job_schedule_type],type)</f>
        <v>0</v>
      </c>
      <c r="D317" t="str">
        <v>Quantum Jobs List</v>
      </c>
      <c r="E317">
        <v>0</v>
      </c>
    </row>
    <row r="318" spans="1:5" x14ac:dyDescent="0.25">
      <c r="A318" t="str">
        <v>JobPortal</v>
      </c>
      <c r="B318">
        <f>COUNTIFS(jobs[job_via],A318,jobs[job_title_short],title,jobs[job_country],country,jobs[job_schedule_type],type)</f>
        <v>0</v>
      </c>
      <c r="D318" t="str">
        <v>MA AI Hub Job Board</v>
      </c>
      <c r="E318">
        <v>0</v>
      </c>
    </row>
    <row r="319" spans="1:5" x14ac:dyDescent="0.25">
      <c r="A319" t="str">
        <v>UK Jobs</v>
      </c>
      <c r="B319">
        <f>COUNTIFS(jobs[job_via],A319,jobs[job_title_short],title,jobs[job_country],country,jobs[job_schedule_type],type)</f>
        <v>0</v>
      </c>
      <c r="D319" t="str">
        <v>RemoteJobs.org</v>
      </c>
      <c r="E319">
        <v>0</v>
      </c>
    </row>
    <row r="320" spans="1:5" x14ac:dyDescent="0.25">
      <c r="A320" t="str">
        <v>Midland Jobs</v>
      </c>
      <c r="B320">
        <f>COUNTIFS(jobs[job_via],A320,jobs[job_title_short],title,jobs[job_country],country,jobs[job_schedule_type],type)</f>
        <v>0</v>
      </c>
      <c r="D320" t="str">
        <v>Education-Jobs.co.uk</v>
      </c>
      <c r="E320">
        <v>0</v>
      </c>
    </row>
    <row r="321" spans="1:5" x14ac:dyDescent="0.25">
      <c r="A321" t="str">
        <v>CVCraft - Roynex</v>
      </c>
      <c r="B321">
        <f>COUNTIFS(jobs[job_via],A321,jobs[job_title_short],title,jobs[job_country],country,jobs[job_schedule_type],type)</f>
        <v>0</v>
      </c>
      <c r="D321" t="str">
        <v>Lindependentraval.cat</v>
      </c>
      <c r="E321">
        <v>0</v>
      </c>
    </row>
    <row r="322" spans="1:5" x14ac:dyDescent="0.25">
      <c r="A322" t="str">
        <v>Shine</v>
      </c>
      <c r="B322">
        <f>COUNTIFS(jobs[job_via],A322,jobs[job_title_short],title,jobs[job_country],country,jobs[job_schedule_type],type)</f>
        <v>0</v>
      </c>
      <c r="D322" t="str">
        <v>UPS Careers</v>
      </c>
      <c r="E322">
        <v>0</v>
      </c>
    </row>
    <row r="323" spans="1:5" x14ac:dyDescent="0.25">
      <c r="A323" t="str">
        <v>Broxer</v>
      </c>
      <c r="B323">
        <f>COUNTIFS(jobs[job_via],A323,jobs[job_title_short],title,jobs[job_country],country,jobs[job_schedule_type],type)</f>
        <v>0</v>
      </c>
      <c r="D323" t="str">
        <v>Thrive Capital Job Board</v>
      </c>
      <c r="E323">
        <v>0</v>
      </c>
    </row>
    <row r="324" spans="1:5" x14ac:dyDescent="0.25">
      <c r="A324" t="str">
        <v>FlexJobs</v>
      </c>
      <c r="B324">
        <f>COUNTIFS(jobs[job_via],A324,jobs[job_title_short],title,jobs[job_country],country,jobs[job_schedule_type],type)</f>
        <v>1</v>
      </c>
      <c r="D324" t="str">
        <v>Tech Jobs UK</v>
      </c>
      <c r="E324">
        <v>0</v>
      </c>
    </row>
    <row r="325" spans="1:5" x14ac:dyDescent="0.25">
      <c r="A325" t="str">
        <v>Dutch Tavern</v>
      </c>
      <c r="B325">
        <f>COUNTIFS(jobs[job_via],A325,jobs[job_title_short],title,jobs[job_country],country,jobs[job_schedule_type],type)</f>
        <v>0</v>
      </c>
      <c r="D325" t="str">
        <v>Calvora Cares</v>
      </c>
      <c r="E325">
        <v>0</v>
      </c>
    </row>
    <row r="326" spans="1:5" x14ac:dyDescent="0.25">
      <c r="A326" t="str">
        <v>Spherion Staffing</v>
      </c>
      <c r="B326">
        <f>COUNTIFS(jobs[job_via],A326,jobs[job_title_short],title,jobs[job_country],country,jobs[job_schedule_type],type)</f>
        <v>0</v>
      </c>
      <c r="D326" t="str">
        <v>JobPortal</v>
      </c>
      <c r="E326">
        <v>0</v>
      </c>
    </row>
    <row r="327" spans="1:5" x14ac:dyDescent="0.25">
      <c r="A327" t="str">
        <v>Procom</v>
      </c>
      <c r="B327">
        <f>COUNTIFS(jobs[job_via],A327,jobs[job_title_short],title,jobs[job_country],country,jobs[job_schedule_type],type)</f>
        <v>0</v>
      </c>
      <c r="D327" t="str">
        <v>UK Jobs</v>
      </c>
      <c r="E327">
        <v>0</v>
      </c>
    </row>
    <row r="328" spans="1:5" x14ac:dyDescent="0.25">
      <c r="A328" t="str">
        <v>Houtini</v>
      </c>
      <c r="B328">
        <f>COUNTIFS(jobs[job_via],A328,jobs[job_title_short],title,jobs[job_country],country,jobs[job_schedule_type],type)</f>
        <v>0</v>
      </c>
      <c r="D328" t="str">
        <v>Midland Jobs</v>
      </c>
      <c r="E328">
        <v>0</v>
      </c>
    </row>
    <row r="329" spans="1:5" x14ac:dyDescent="0.25">
      <c r="A329" t="str">
        <v>TalnFlo</v>
      </c>
      <c r="B329">
        <f>COUNTIFS(jobs[job_via],A329,jobs[job_title_short],title,jobs[job_country],country,jobs[job_schedule_type],type)</f>
        <v>0</v>
      </c>
      <c r="D329" t="str">
        <v>CVCraft - Roynex</v>
      </c>
      <c r="E329">
        <v>0</v>
      </c>
    </row>
    <row r="330" spans="1:5" x14ac:dyDescent="0.25">
      <c r="A330" t="str">
        <v>Belgian Pride 🏳️‍</v>
      </c>
      <c r="B330">
        <f>COUNTIFS(jobs[job_via],A330,jobs[job_title_short],title,jobs[job_country],country,jobs[job_schedule_type],type)</f>
        <v>0</v>
      </c>
      <c r="D330" t="str">
        <v>Shine</v>
      </c>
      <c r="E330">
        <v>0</v>
      </c>
    </row>
    <row r="331" spans="1:5" x14ac:dyDescent="0.25">
      <c r="A331" t="str">
        <v>Jobs In Qatar - Jooble</v>
      </c>
      <c r="B331">
        <f>COUNTIFS(jobs[job_via],A331,jobs[job_title_short],title,jobs[job_country],country,jobs[job_schedule_type],type)</f>
        <v>0</v>
      </c>
      <c r="D331" t="str">
        <v>Broxer</v>
      </c>
      <c r="E331">
        <v>0</v>
      </c>
    </row>
    <row r="332" spans="1:5" x14ac:dyDescent="0.25">
      <c r="A332" t="str">
        <v>Beaverhand</v>
      </c>
      <c r="B332">
        <f>COUNTIFS(jobs[job_via],A332,jobs[job_title_short],title,jobs[job_country],country,jobs[job_schedule_type],type)</f>
        <v>0</v>
      </c>
      <c r="D332" t="str">
        <v>Dutch Tavern</v>
      </c>
      <c r="E332">
        <v>0</v>
      </c>
    </row>
    <row r="333" spans="1:5" x14ac:dyDescent="0.25">
      <c r="A333" t="str">
        <v>HirQube</v>
      </c>
      <c r="B333">
        <f>COUNTIFS(jobs[job_via],A333,jobs[job_title_short],title,jobs[job_country],country,jobs[job_schedule_type],type)</f>
        <v>0</v>
      </c>
      <c r="D333" t="str">
        <v>Spherion Staffing</v>
      </c>
      <c r="E333">
        <v>0</v>
      </c>
    </row>
    <row r="334" spans="1:5" x14ac:dyDescent="0.25">
      <c r="A334" t="str">
        <v>HivLance</v>
      </c>
      <c r="B334">
        <f>COUNTIFS(jobs[job_via],A334,jobs[job_title_short],title,jobs[job_country],country,jobs[job_schedule_type],type)</f>
        <v>0</v>
      </c>
      <c r="D334" t="str">
        <v>Procom</v>
      </c>
      <c r="E334">
        <v>0</v>
      </c>
    </row>
    <row r="335" spans="1:5" x14ac:dyDescent="0.25">
      <c r="A335" t="str">
        <v>Carrer.westoratrust</v>
      </c>
      <c r="B335">
        <f>COUNTIFS(jobs[job_via],A335,jobs[job_title_short],title,jobs[job_country],country,jobs[job_schedule_type],type)</f>
        <v>0</v>
      </c>
      <c r="D335" t="str">
        <v>Houtini</v>
      </c>
      <c r="E335">
        <v>0</v>
      </c>
    </row>
    <row r="336" spans="1:5" x14ac:dyDescent="0.25">
      <c r="A336" t="str">
        <v>LegalAlphabet</v>
      </c>
      <c r="B336">
        <f>COUNTIFS(jobs[job_via],A336,jobs[job_title_short],title,jobs[job_country],country,jobs[job_schedule_type],type)</f>
        <v>0</v>
      </c>
      <c r="D336" t="str">
        <v>TalnFlo</v>
      </c>
      <c r="E336">
        <v>0</v>
      </c>
    </row>
    <row r="337" spans="1:5" x14ac:dyDescent="0.25">
      <c r="A337" t="str">
        <v>Business Of Tech Africa</v>
      </c>
      <c r="B337">
        <f>COUNTIFS(jobs[job_via],A337,jobs[job_title_short],title,jobs[job_country],country,jobs[job_schedule_type],type)</f>
        <v>0</v>
      </c>
      <c r="D337" t="str">
        <v>Belgian Pride 🏳️‍</v>
      </c>
      <c r="E337">
        <v>0</v>
      </c>
    </row>
    <row r="338" spans="1:5" x14ac:dyDescent="0.25">
      <c r="A338" t="str">
        <v>My Ireland Jobs</v>
      </c>
      <c r="B338">
        <f>COUNTIFS(jobs[job_via],A338,jobs[job_title_short],title,jobs[job_country],country,jobs[job_schedule_type],type)</f>
        <v>0</v>
      </c>
      <c r="D338" t="str">
        <v>Jobs In Qatar - Jooble</v>
      </c>
      <c r="E338">
        <v>0</v>
      </c>
    </row>
    <row r="339" spans="1:5" x14ac:dyDescent="0.25">
      <c r="A339" t="str">
        <v>Women For Hire- Job Board</v>
      </c>
      <c r="B339">
        <f>COUNTIFS(jobs[job_via],A339,jobs[job_title_short],title,jobs[job_country],country,jobs[job_schedule_type],type)</f>
        <v>0</v>
      </c>
      <c r="D339" t="str">
        <v>Beaverhand</v>
      </c>
      <c r="E339">
        <v>0</v>
      </c>
    </row>
    <row r="340" spans="1:5" x14ac:dyDescent="0.25">
      <c r="A340" t="str">
        <v>Scoutify</v>
      </c>
      <c r="B340">
        <f>COUNTIFS(jobs[job_via],A340,jobs[job_title_short],title,jobs[job_country],country,jobs[job_schedule_type],type)</f>
        <v>0</v>
      </c>
      <c r="D340" t="str">
        <v>HirQube</v>
      </c>
      <c r="E340">
        <v>0</v>
      </c>
    </row>
    <row r="341" spans="1:5" x14ac:dyDescent="0.25">
      <c r="A341" t="str">
        <v>Atomico Job Board</v>
      </c>
      <c r="B341">
        <f>COUNTIFS(jobs[job_via],A341,jobs[job_title_short],title,jobs[job_country],country,jobs[job_schedule_type],type)</f>
        <v>0</v>
      </c>
      <c r="D341" t="str">
        <v>HivLance</v>
      </c>
      <c r="E341">
        <v>0</v>
      </c>
    </row>
    <row r="342" spans="1:5" x14ac:dyDescent="0.25">
      <c r="A342" t="str">
        <v>Cooperative Career Center</v>
      </c>
      <c r="B342">
        <f>COUNTIFS(jobs[job_via],A342,jobs[job_title_short],title,jobs[job_country],country,jobs[job_schedule_type],type)</f>
        <v>0</v>
      </c>
      <c r="D342" t="str">
        <v>Carrer.westoratrust</v>
      </c>
      <c r="E342">
        <v>0</v>
      </c>
    </row>
    <row r="343" spans="1:5" x14ac:dyDescent="0.25">
      <c r="A343" t="str">
        <v>Cooperative Career Center - NRECA</v>
      </c>
      <c r="B343">
        <f>COUNTIFS(jobs[job_via],A343,jobs[job_title_short],title,jobs[job_country],country,jobs[job_schedule_type],type)</f>
        <v>1</v>
      </c>
      <c r="D343" t="str">
        <v>LegalAlphabet</v>
      </c>
      <c r="E343">
        <v>0</v>
      </c>
    </row>
    <row r="344" spans="1:5" x14ac:dyDescent="0.25">
      <c r="A344" t="str">
        <v>Courierser</v>
      </c>
      <c r="B344">
        <f>COUNTIFS(jobs[job_via],A344,jobs[job_title_short],title,jobs[job_country],country,jobs[job_schedule_type],type)</f>
        <v>0</v>
      </c>
      <c r="D344" t="str">
        <v>Business Of Tech Africa</v>
      </c>
      <c r="E344">
        <v>0</v>
      </c>
    </row>
    <row r="345" spans="1:5" x14ac:dyDescent="0.25">
      <c r="A345" t="str">
        <v>Expressdishservice.com</v>
      </c>
      <c r="B345">
        <f>COUNTIFS(jobs[job_via],A345,jobs[job_title_short],title,jobs[job_country],country,jobs[job_schedule_type],type)</f>
        <v>0</v>
      </c>
      <c r="D345" t="str">
        <v>My Ireland Jobs</v>
      </c>
      <c r="E345">
        <v>0</v>
      </c>
    </row>
    <row r="346" spans="1:5" x14ac:dyDescent="0.25">
      <c r="A346" t="str">
        <v>J-O-B-Z</v>
      </c>
      <c r="B346">
        <f>COUNTIFS(jobs[job_via],A346,jobs[job_title_short],title,jobs[job_country],country,jobs[job_schedule_type],type)</f>
        <v>0</v>
      </c>
      <c r="D346" t="str">
        <v>Women For Hire- Job Board</v>
      </c>
      <c r="E346">
        <v>0</v>
      </c>
    </row>
    <row r="347" spans="1:5" x14ac:dyDescent="0.25">
      <c r="A347" t="str">
        <v>HighFive Partners Job Board</v>
      </c>
      <c r="B347">
        <f>COUNTIFS(jobs[job_via],A347,jobs[job_title_short],title,jobs[job_country],country,jobs[job_schedule_type],type)</f>
        <v>1</v>
      </c>
      <c r="D347" t="str">
        <v>Scoutify</v>
      </c>
      <c r="E347">
        <v>0</v>
      </c>
    </row>
    <row r="348" spans="1:5" x14ac:dyDescent="0.25">
      <c r="A348" t="str">
        <v>Jobs24</v>
      </c>
      <c r="B348">
        <f>COUNTIFS(jobs[job_via],A348,jobs[job_title_short],title,jobs[job_country],country,jobs[job_schedule_type],type)</f>
        <v>0</v>
      </c>
      <c r="D348" t="str">
        <v>Atomico Job Board</v>
      </c>
      <c r="E348">
        <v>0</v>
      </c>
    </row>
    <row r="349" spans="1:5" x14ac:dyDescent="0.25">
      <c r="A349" t="str">
        <v>ResumeCraft</v>
      </c>
      <c r="B349">
        <f>COUNTIFS(jobs[job_via],A349,jobs[job_title_short],title,jobs[job_country],country,jobs[job_schedule_type],type)</f>
        <v>0</v>
      </c>
      <c r="D349" t="str">
        <v>Cooperative Career Center</v>
      </c>
      <c r="E349">
        <v>0</v>
      </c>
    </row>
    <row r="350" spans="1:5" x14ac:dyDescent="0.25">
      <c r="A350" t="str">
        <v>Jobs | Revolution Job Board - Revolution</v>
      </c>
      <c r="B350">
        <f>COUNTIFS(jobs[job_via],A350,jobs[job_title_short],title,jobs[job_country],country,jobs[job_schedule_type],type)</f>
        <v>0</v>
      </c>
      <c r="D350" t="str">
        <v>Courierser</v>
      </c>
      <c r="E350">
        <v>0</v>
      </c>
    </row>
    <row r="351" spans="1:5" x14ac:dyDescent="0.25">
      <c r="A351" t="str">
        <v>Indeed Philippines</v>
      </c>
      <c r="B351">
        <f>COUNTIFS(jobs[job_via],A351,jobs[job_title_short],title,jobs[job_country],country,jobs[job_schedule_type],type)</f>
        <v>0</v>
      </c>
      <c r="D351" t="str">
        <v>Expressdishservice.com</v>
      </c>
      <c r="E351">
        <v>0</v>
      </c>
    </row>
    <row r="352" spans="1:5" x14ac:dyDescent="0.25">
      <c r="A352" t="str">
        <v>CompBioJobs</v>
      </c>
      <c r="B352">
        <f>COUNTIFS(jobs[job_via],A352,jobs[job_title_short],title,jobs[job_country],country,jobs[job_schedule_type],type)</f>
        <v>0</v>
      </c>
      <c r="D352" t="str">
        <v>J-O-B-Z</v>
      </c>
      <c r="E352">
        <v>0</v>
      </c>
    </row>
    <row r="353" spans="1:5" x14ac:dyDescent="0.25">
      <c r="A353" t="str">
        <v>JOBDHA</v>
      </c>
      <c r="B353">
        <f>COUNTIFS(jobs[job_via],A353,jobs[job_title_short],title,jobs[job_country],country,jobs[job_schedule_type],type)</f>
        <v>0</v>
      </c>
      <c r="D353" t="str">
        <v>Jobs24</v>
      </c>
      <c r="E353">
        <v>0</v>
      </c>
    </row>
    <row r="354" spans="1:5" x14ac:dyDescent="0.25">
      <c r="A354" t="str">
        <v>JobScore</v>
      </c>
      <c r="B354">
        <f>COUNTIFS(jobs[job_via],A354,jobs[job_title_short],title,jobs[job_country],country,jobs[job_schedule_type],type)</f>
        <v>0</v>
      </c>
      <c r="D354" t="str">
        <v>ResumeCraft</v>
      </c>
      <c r="E354">
        <v>0</v>
      </c>
    </row>
    <row r="355" spans="1:5" x14ac:dyDescent="0.25">
      <c r="A355" t="str">
        <v>VANRATH</v>
      </c>
      <c r="B355">
        <f>COUNTIFS(jobs[job_via],A355,jobs[job_title_short],title,jobs[job_country],country,jobs[job_schedule_type],type)</f>
        <v>0</v>
      </c>
      <c r="D355" t="str">
        <v>Jobs | Revolution Job Board - Revolution</v>
      </c>
      <c r="E355">
        <v>0</v>
      </c>
    </row>
    <row r="356" spans="1:5" x14ac:dyDescent="0.25">
      <c r="A356" t="str">
        <v>NTN Skole</v>
      </c>
      <c r="B356">
        <f>COUNTIFS(jobs[job_via],A356,jobs[job_title_short],title,jobs[job_country],country,jobs[job_schedule_type],type)</f>
        <v>0</v>
      </c>
      <c r="D356" t="str">
        <v>Indeed Philippines</v>
      </c>
      <c r="E356">
        <v>0</v>
      </c>
    </row>
    <row r="357" spans="1:5" x14ac:dyDescent="0.25">
      <c r="A357" t="str">
        <v>HireSub</v>
      </c>
      <c r="B357">
        <f>COUNTIFS(jobs[job_via],A357,jobs[job_title_short],title,jobs[job_country],country,jobs[job_schedule_type],type)</f>
        <v>0</v>
      </c>
      <c r="D357" t="str">
        <v>CompBioJobs</v>
      </c>
      <c r="E357">
        <v>0</v>
      </c>
    </row>
    <row r="358" spans="1:5" x14ac:dyDescent="0.25">
      <c r="A358" t="str">
        <v>Randstad USA</v>
      </c>
      <c r="B358">
        <f>COUNTIFS(jobs[job_via],A358,jobs[job_title_short],title,jobs[job_country],country,jobs[job_schedule_type],type)</f>
        <v>0</v>
      </c>
      <c r="D358" t="str">
        <v>JOBDHA</v>
      </c>
      <c r="E358">
        <v>0</v>
      </c>
    </row>
    <row r="359" spans="1:5" x14ac:dyDescent="0.25">
      <c r="A359" t="str">
        <v>RealWorkRemote</v>
      </c>
      <c r="B359">
        <f>COUNTIFS(jobs[job_via],A359,jobs[job_title_short],title,jobs[job_country],country,jobs[job_schedule_type],type)</f>
        <v>0</v>
      </c>
      <c r="D359" t="str">
        <v>JobScore</v>
      </c>
      <c r="E359">
        <v>0</v>
      </c>
    </row>
    <row r="360" spans="1:5" x14ac:dyDescent="0.25">
      <c r="A360" t="str">
        <v>Torre.ai</v>
      </c>
      <c r="B360">
        <f>COUNTIFS(jobs[job_via],A360,jobs[job_title_short],title,jobs[job_country],country,jobs[job_schedule_type],type)</f>
        <v>1</v>
      </c>
      <c r="D360" t="str">
        <v>VANRATH</v>
      </c>
      <c r="E360">
        <v>0</v>
      </c>
    </row>
    <row r="361" spans="1:5" x14ac:dyDescent="0.25">
      <c r="A361" t="str">
        <v>Outside Spy</v>
      </c>
      <c r="B361">
        <f>COUNTIFS(jobs[job_via],A361,jobs[job_title_short],title,jobs[job_country],country,jobs[job_schedule_type],type)</f>
        <v>0</v>
      </c>
      <c r="D361" t="str">
        <v>NTN Skole</v>
      </c>
      <c r="E361">
        <v>0</v>
      </c>
    </row>
    <row r="362" spans="1:5" x14ac:dyDescent="0.25">
      <c r="A362" t="str">
        <v>Mediabistro</v>
      </c>
      <c r="B362">
        <f>COUNTIFS(jobs[job_via],A362,jobs[job_title_short],title,jobs[job_country],country,jobs[job_schedule_type],type)</f>
        <v>0</v>
      </c>
      <c r="D362" t="str">
        <v>HireSub</v>
      </c>
      <c r="E362">
        <v>0</v>
      </c>
    </row>
    <row r="363" spans="1:5" x14ac:dyDescent="0.25">
      <c r="A363" t="str">
        <v>Data Center Job Market</v>
      </c>
      <c r="B363">
        <f>COUNTIFS(jobs[job_via],A363,jobs[job_title_short],title,jobs[job_country],country,jobs[job_schedule_type],type)</f>
        <v>0</v>
      </c>
      <c r="D363" t="str">
        <v>Randstad USA</v>
      </c>
      <c r="E363">
        <v>0</v>
      </c>
    </row>
    <row r="364" spans="1:5" x14ac:dyDescent="0.25">
      <c r="A364" t="str">
        <v>Tech Jobs Ireland</v>
      </c>
      <c r="B364">
        <f>COUNTIFS(jobs[job_via],A364,jobs[job_title_short],title,jobs[job_country],country,jobs[job_schedule_type],type)</f>
        <v>0</v>
      </c>
      <c r="D364" t="str">
        <v>RealWorkRemote</v>
      </c>
      <c r="E364">
        <v>0</v>
      </c>
    </row>
    <row r="365" spans="1:5" x14ac:dyDescent="0.25">
      <c r="A365" t="str">
        <v>Postuler Via RegionsJob - We Recruit</v>
      </c>
      <c r="B365">
        <f>COUNTIFS(jobs[job_via],A365,jobs[job_title_short],title,jobs[job_country],country,jobs[job_schedule_type],type)</f>
        <v>0</v>
      </c>
      <c r="D365" t="str">
        <v>Outside Spy</v>
      </c>
      <c r="E365">
        <v>0</v>
      </c>
    </row>
    <row r="366" spans="1:5" x14ac:dyDescent="0.25">
      <c r="A366" t="str">
        <v>Pearson Carter</v>
      </c>
      <c r="B366">
        <f>COUNTIFS(jobs[job_via],A366,jobs[job_title_short],title,jobs[job_country],country,jobs[job_schedule_type],type)</f>
        <v>0</v>
      </c>
      <c r="D366" t="str">
        <v>Mediabistro</v>
      </c>
      <c r="E366">
        <v>0</v>
      </c>
    </row>
    <row r="367" spans="1:5" x14ac:dyDescent="0.25">
      <c r="A367" t="str">
        <v>AI Job Board</v>
      </c>
      <c r="B367">
        <f>COUNTIFS(jobs[job_via],A367,jobs[job_title_short],title,jobs[job_country],country,jobs[job_schedule_type],type)</f>
        <v>0</v>
      </c>
      <c r="D367" t="str">
        <v>Data Center Job Market</v>
      </c>
      <c r="E367">
        <v>0</v>
      </c>
    </row>
    <row r="368" spans="1:5" x14ac:dyDescent="0.25">
      <c r="A368" t="str">
        <v>إنديد</v>
      </c>
      <c r="B368">
        <f>COUNTIFS(jobs[job_via],A368,jobs[job_title_short],title,jobs[job_country],country,jobs[job_schedule_type],type)</f>
        <v>0</v>
      </c>
      <c r="D368" t="str">
        <v>Tech Jobs Ireland</v>
      </c>
      <c r="E368">
        <v>0</v>
      </c>
    </row>
    <row r="369" spans="1:5" x14ac:dyDescent="0.25">
      <c r="A369" t="str">
        <v>YoungCapital UK</v>
      </c>
      <c r="B369">
        <f>COUNTIFS(jobs[job_via],A369,jobs[job_title_short],title,jobs[job_country],country,jobs[job_schedule_type],type)</f>
        <v>0</v>
      </c>
      <c r="D369" t="str">
        <v>Postuler Via RegionsJob - We Recruit</v>
      </c>
      <c r="E369">
        <v>0</v>
      </c>
    </row>
    <row r="370" spans="1:5" x14ac:dyDescent="0.25">
      <c r="A370" t="str">
        <v>Hackajob</v>
      </c>
      <c r="B370">
        <f>COUNTIFS(jobs[job_via],A370,jobs[job_title_short],title,jobs[job_country],country,jobs[job_schedule_type],type)</f>
        <v>0</v>
      </c>
      <c r="D370" t="str">
        <v>Pearson Carter</v>
      </c>
      <c r="E370">
        <v>0</v>
      </c>
    </row>
    <row r="371" spans="1:5" x14ac:dyDescent="0.25">
      <c r="A371" t="str">
        <v>Jobr</v>
      </c>
      <c r="B371">
        <f>COUNTIFS(jobs[job_via],A371,jobs[job_title_short],title,jobs[job_country],country,jobs[job_schedule_type],type)</f>
        <v>0</v>
      </c>
      <c r="D371" t="str">
        <v>AI Job Board</v>
      </c>
      <c r="E371">
        <v>0</v>
      </c>
    </row>
    <row r="372" spans="1:5" x14ac:dyDescent="0.25">
      <c r="A372" t="str">
        <v>ClickClickJob</v>
      </c>
      <c r="B372">
        <f>COUNTIFS(jobs[job_via],A372,jobs[job_title_short],title,jobs[job_country],country,jobs[job_schedule_type],type)</f>
        <v>0</v>
      </c>
      <c r="D372" t="str">
        <v>إنديد</v>
      </c>
      <c r="E372">
        <v>0</v>
      </c>
    </row>
    <row r="373" spans="1:5" x14ac:dyDescent="0.25">
      <c r="A373" t="str">
        <v>Hues Apply AI</v>
      </c>
      <c r="B373">
        <f>COUNTIFS(jobs[job_via],A373,jobs[job_title_short],title,jobs[job_country],country,jobs[job_schedule_type],type)</f>
        <v>0</v>
      </c>
      <c r="D373" t="str">
        <v>YoungCapital UK</v>
      </c>
      <c r="E373">
        <v>0</v>
      </c>
    </row>
    <row r="374" spans="1:5" x14ac:dyDescent="0.25">
      <c r="A374" t="str">
        <v>Francisco Partners Job Board</v>
      </c>
      <c r="B374">
        <f>COUNTIFS(jobs[job_via],A374,jobs[job_title_short],title,jobs[job_country],country,jobs[job_schedule_type],type)</f>
        <v>0</v>
      </c>
      <c r="D374" t="str">
        <v>Hackajob</v>
      </c>
      <c r="E374">
        <v>0</v>
      </c>
    </row>
    <row r="375" spans="1:5" x14ac:dyDescent="0.25">
      <c r="A375" t="str">
        <v>LilyLifestyle Jobs</v>
      </c>
      <c r="B375">
        <f>COUNTIFS(jobs[job_via],A375,jobs[job_title_short],title,jobs[job_country],country,jobs[job_schedule_type],type)</f>
        <v>0</v>
      </c>
      <c r="D375" t="str">
        <v>Jobr</v>
      </c>
      <c r="E375">
        <v>0</v>
      </c>
    </row>
    <row r="376" spans="1:5" x14ac:dyDescent="0.25">
      <c r="A376" t="str">
        <v>DivMinds</v>
      </c>
      <c r="B376">
        <f>COUNTIFS(jobs[job_via],A376,jobs[job_title_short],title,jobs[job_country],country,jobs[job_schedule_type],type)</f>
        <v>0</v>
      </c>
      <c r="D376" t="str">
        <v>ClickClickJob</v>
      </c>
      <c r="E376">
        <v>0</v>
      </c>
    </row>
    <row r="377" spans="1:5" x14ac:dyDescent="0.25">
      <c r="A377" t="str">
        <v>Live + Work In Maine</v>
      </c>
      <c r="B377">
        <f>COUNTIFS(jobs[job_via],A377,jobs[job_title_short],title,jobs[job_country],country,jobs[job_schedule_type],type)</f>
        <v>1</v>
      </c>
      <c r="D377" t="str">
        <v>Hues Apply AI</v>
      </c>
      <c r="E377">
        <v>0</v>
      </c>
    </row>
    <row r="378" spans="1:5" x14ac:dyDescent="0.25">
      <c r="A378" t="str">
        <v>LinuxCareers</v>
      </c>
      <c r="B378">
        <f>COUNTIFS(jobs[job_via],A378,jobs[job_title_short],title,jobs[job_country],country,jobs[job_schedule_type],type)</f>
        <v>1</v>
      </c>
      <c r="D378" t="str">
        <v>Francisco Partners Job Board</v>
      </c>
      <c r="E378">
        <v>0</v>
      </c>
    </row>
    <row r="379" spans="1:5" x14ac:dyDescent="0.25">
      <c r="A379" t="str">
        <v>Opus Recruitment Solutions</v>
      </c>
      <c r="B379">
        <f>COUNTIFS(jobs[job_via],A379,jobs[job_title_short],title,jobs[job_country],country,jobs[job_schedule_type],type)</f>
        <v>0</v>
      </c>
      <c r="D379" t="str">
        <v>LilyLifestyle Jobs</v>
      </c>
      <c r="E379">
        <v>0</v>
      </c>
    </row>
    <row r="380" spans="1:5" x14ac:dyDescent="0.25">
      <c r="A380" t="str">
        <v>JobMESH</v>
      </c>
      <c r="B380">
        <f>COUNTIFS(jobs[job_via],A380,jobs[job_title_short],title,jobs[job_country],country,jobs[job_schedule_type],type)</f>
        <v>1</v>
      </c>
      <c r="D380" t="str">
        <v>DivMinds</v>
      </c>
      <c r="E380">
        <v>0</v>
      </c>
    </row>
    <row r="381" spans="1:5" x14ac:dyDescent="0.25">
      <c r="A381" t="str">
        <v>HiringCafe</v>
      </c>
      <c r="B381">
        <f>COUNTIFS(jobs[job_via],A381,jobs[job_title_short],title,jobs[job_country],country,jobs[job_schedule_type],type)</f>
        <v>0</v>
      </c>
      <c r="D381" t="str">
        <v>Opus Recruitment Solutions</v>
      </c>
      <c r="E381">
        <v>0</v>
      </c>
    </row>
    <row r="382" spans="1:5" x14ac:dyDescent="0.25">
      <c r="A382" t="str">
        <v>Mercor</v>
      </c>
      <c r="B382">
        <f>COUNTIFS(jobs[job_via],A382,jobs[job_title_short],title,jobs[job_country],country,jobs[job_schedule_type],type)</f>
        <v>0</v>
      </c>
      <c r="D382" t="str">
        <v>HiringCafe</v>
      </c>
      <c r="E382">
        <v>0</v>
      </c>
    </row>
    <row r="383" spans="1:5" x14ac:dyDescent="0.25">
      <c r="A383" t="str">
        <v>Parallel</v>
      </c>
      <c r="B383">
        <f>COUNTIFS(jobs[job_via],A383,jobs[job_title_short],title,jobs[job_country],country,jobs[job_schedule_type],type)</f>
        <v>0</v>
      </c>
      <c r="D383" t="str">
        <v>Mercor</v>
      </c>
      <c r="E383">
        <v>0</v>
      </c>
    </row>
    <row r="384" spans="1:5" x14ac:dyDescent="0.25">
      <c r="A384" t="str">
        <v>Schmidt Marine Job Board</v>
      </c>
      <c r="B384">
        <f>COUNTIFS(jobs[job_via],A384,jobs[job_title_short],title,jobs[job_country],country,jobs[job_schedule_type],type)</f>
        <v>0</v>
      </c>
      <c r="D384" t="str">
        <v>Parallel</v>
      </c>
      <c r="E384">
        <v>0</v>
      </c>
    </row>
    <row r="385" spans="1:5" x14ac:dyDescent="0.25">
      <c r="A385" t="str">
        <v>Jora</v>
      </c>
      <c r="B385">
        <f>COUNTIFS(jobs[job_via],A385,jobs[job_title_short],title,jobs[job_country],country,jobs[job_schedule_type],type)</f>
        <v>0</v>
      </c>
      <c r="D385" t="str">
        <v>Schmidt Marine Job Board</v>
      </c>
      <c r="E385">
        <v>0</v>
      </c>
    </row>
    <row r="386" spans="1:5" x14ac:dyDescent="0.25">
      <c r="A386" t="str">
        <v>Gravitas Recruitment Group</v>
      </c>
      <c r="B386">
        <f>COUNTIFS(jobs[job_via],A386,jobs[job_title_short],title,jobs[job_country],country,jobs[job_schedule_type],type)</f>
        <v>0</v>
      </c>
      <c r="D386" t="str">
        <v>Jora</v>
      </c>
      <c r="E386">
        <v>0</v>
      </c>
    </row>
    <row r="387" spans="1:5" x14ac:dyDescent="0.25">
      <c r="A387" t="str">
        <v>Workopolis</v>
      </c>
      <c r="B387">
        <f>COUNTIFS(jobs[job_via],A387,jobs[job_title_short],title,jobs[job_country],country,jobs[job_schedule_type],type)</f>
        <v>0</v>
      </c>
      <c r="D387" t="str">
        <v>Gravitas Recruitment Group</v>
      </c>
      <c r="E387">
        <v>0</v>
      </c>
    </row>
    <row r="388" spans="1:5" x14ac:dyDescent="0.25">
      <c r="A388" t="str">
        <v>Data Engineering Jobs</v>
      </c>
      <c r="B388">
        <f>COUNTIFS(jobs[job_via],A388,jobs[job_title_short],title,jobs[job_country],country,jobs[job_schedule_type],type)</f>
        <v>0</v>
      </c>
      <c r="D388" t="str">
        <v>Workopolis</v>
      </c>
      <c r="E388">
        <v>0</v>
      </c>
    </row>
    <row r="389" spans="1:5" x14ac:dyDescent="0.25">
      <c r="A389" t="str">
        <v>Pension Careers</v>
      </c>
      <c r="B389">
        <f>COUNTIFS(jobs[job_via],A389,jobs[job_title_short],title,jobs[job_country],country,jobs[job_schedule_type],type)</f>
        <v>0</v>
      </c>
      <c r="D389" t="str">
        <v>Data Engineering Jobs</v>
      </c>
      <c r="E389">
        <v>0</v>
      </c>
    </row>
    <row r="390" spans="1:5" x14ac:dyDescent="0.25">
      <c r="A390" t="str">
        <v>2030Vision.ai</v>
      </c>
      <c r="B390">
        <f>COUNTIFS(jobs[job_via],A390,jobs[job_title_short],title,jobs[job_country],country,jobs[job_schedule_type],type)</f>
        <v>0</v>
      </c>
      <c r="D390" t="str">
        <v>Pension Careers</v>
      </c>
      <c r="E390">
        <v>0</v>
      </c>
    </row>
    <row r="391" spans="1:5" x14ac:dyDescent="0.25">
      <c r="A391" t="str">
        <v>GCS Recruitment</v>
      </c>
      <c r="B391">
        <f>COUNTIFS(jobs[job_via],A391,jobs[job_title_short],title,jobs[job_country],country,jobs[job_schedule_type],type)</f>
        <v>0</v>
      </c>
      <c r="D391" t="str">
        <v>2030Vision.ai</v>
      </c>
      <c r="E391">
        <v>0</v>
      </c>
    </row>
    <row r="392" spans="1:5" x14ac:dyDescent="0.25">
      <c r="A392" t="str">
        <v>Working With Agilus - Agilus Work Solutions</v>
      </c>
      <c r="B392">
        <f>COUNTIFS(jobs[job_via],A392,jobs[job_title_short],title,jobs[job_country],country,jobs[job_schedule_type],type)</f>
        <v>0</v>
      </c>
      <c r="D392" t="str">
        <v>GCS Recruitment</v>
      </c>
      <c r="E392">
        <v>0</v>
      </c>
    </row>
    <row r="393" spans="1:5" x14ac:dyDescent="0.25">
      <c r="A393" t="str">
        <v>JobMinglr</v>
      </c>
      <c r="B393">
        <f>COUNTIFS(jobs[job_via],A393,jobs[job_title_short],title,jobs[job_country],country,jobs[job_schedule_type],type)</f>
        <v>0</v>
      </c>
      <c r="D393" t="str">
        <v>Working With Agilus - Agilus Work Solutions</v>
      </c>
      <c r="E393">
        <v>0</v>
      </c>
    </row>
    <row r="394" spans="1:5" x14ac:dyDescent="0.25">
      <c r="A394" t="str">
        <v>Cricktaspirants.com</v>
      </c>
      <c r="B394">
        <f>COUNTIFS(jobs[job_via],A394,jobs[job_title_short],title,jobs[job_country],country,jobs[job_schedule_type],type)</f>
        <v>0</v>
      </c>
      <c r="D394" t="str">
        <v>JobMinglr</v>
      </c>
      <c r="E394">
        <v>0</v>
      </c>
    </row>
    <row r="395" spans="1:5" x14ac:dyDescent="0.25">
      <c r="A395" t="str">
        <v>SoJobs</v>
      </c>
      <c r="B395">
        <f>COUNTIFS(jobs[job_via],A395,jobs[job_title_short],title,jobs[job_country],country,jobs[job_schedule_type],type)</f>
        <v>0</v>
      </c>
      <c r="D395" t="str">
        <v>Cricktaspirants.com</v>
      </c>
      <c r="E395">
        <v>0</v>
      </c>
    </row>
    <row r="396" spans="1:5" x14ac:dyDescent="0.25">
      <c r="A396" t="str">
        <v>Career.cargoxis</v>
      </c>
      <c r="B396">
        <f>COUNTIFS(jobs[job_via],A396,jobs[job_title_short],title,jobs[job_country],country,jobs[job_schedule_type],type)</f>
        <v>0</v>
      </c>
      <c r="D396" t="str">
        <v>SoJobs</v>
      </c>
      <c r="E396">
        <v>0</v>
      </c>
    </row>
    <row r="397" spans="1:5" x14ac:dyDescent="0.25">
      <c r="A397" t="str">
        <v>Anchormust</v>
      </c>
      <c r="B397">
        <f>COUNTIFS(jobs[job_via],A397,jobs[job_title_short],title,jobs[job_country],country,jobs[job_schedule_type],type)</f>
        <v>0</v>
      </c>
      <c r="D397" t="str">
        <v>Career.cargoxis</v>
      </c>
      <c r="E397">
        <v>0</v>
      </c>
    </row>
    <row r="398" spans="1:5" x14ac:dyDescent="0.25">
      <c r="A398" t="str">
        <v>Techila Global Services</v>
      </c>
      <c r="B398">
        <f>COUNTIFS(jobs[job_via],A398,jobs[job_title_short],title,jobs[job_country],country,jobs[job_schedule_type],type)</f>
        <v>0</v>
      </c>
      <c r="D398" t="str">
        <v>Anchormust</v>
      </c>
      <c r="E398">
        <v>0</v>
      </c>
    </row>
    <row r="399" spans="1:5" x14ac:dyDescent="0.25">
      <c r="A399" t="str">
        <v>TalentBridge</v>
      </c>
      <c r="B399">
        <f>COUNTIFS(jobs[job_via],A399,jobs[job_title_short],title,jobs[job_country],country,jobs[job_schedule_type],type)</f>
        <v>0</v>
      </c>
      <c r="D399" t="str">
        <v>Techila Global Services</v>
      </c>
      <c r="E399">
        <v>0</v>
      </c>
    </row>
    <row r="400" spans="1:5" x14ac:dyDescent="0.25">
      <c r="A400" t="str">
        <v>VanderHouwen</v>
      </c>
      <c r="B400">
        <f>COUNTIFS(jobs[job_via],A400,jobs[job_title_short],title,jobs[job_country],country,jobs[job_schedule_type],type)</f>
        <v>0</v>
      </c>
      <c r="D400" t="str">
        <v>TalentBridge</v>
      </c>
      <c r="E400">
        <v>0</v>
      </c>
    </row>
    <row r="401" spans="1:5" x14ac:dyDescent="0.25">
      <c r="A401" t="str">
        <v>Remote Jobs Worldwide</v>
      </c>
      <c r="B401">
        <f>COUNTIFS(jobs[job_via],A401,jobs[job_title_short],title,jobs[job_country],country,jobs[job_schedule_type],type)</f>
        <v>0</v>
      </c>
      <c r="D401" t="str">
        <v>VanderHouwen</v>
      </c>
      <c r="E401">
        <v>0</v>
      </c>
    </row>
    <row r="402" spans="1:5" x14ac:dyDescent="0.25">
      <c r="A402" t="str">
        <v>UNjobnet</v>
      </c>
      <c r="B402">
        <f>COUNTIFS(jobs[job_via],A402,jobs[job_title_short],title,jobs[job_country],country,jobs[job_schedule_type],type)</f>
        <v>0</v>
      </c>
      <c r="D402" t="str">
        <v>Remote Jobs Worldwide</v>
      </c>
      <c r="E402">
        <v>0</v>
      </c>
    </row>
    <row r="403" spans="1:5" x14ac:dyDescent="0.25">
      <c r="A403" t="str">
        <v>Yorkshire.com</v>
      </c>
      <c r="B403">
        <f>COUNTIFS(jobs[job_via],A403,jobs[job_title_short],title,jobs[job_country],country,jobs[job_schedule_type],type)</f>
        <v>0</v>
      </c>
      <c r="D403" t="str">
        <v>UNjobnet</v>
      </c>
      <c r="E403">
        <v>0</v>
      </c>
    </row>
    <row r="404" spans="1:5" x14ac:dyDescent="0.25">
      <c r="A404" t="str">
        <v>Useparallel</v>
      </c>
      <c r="B404">
        <f>COUNTIFS(jobs[job_via],A404,jobs[job_title_short],title,jobs[job_country],country,jobs[job_schedule_type],type)</f>
        <v>0</v>
      </c>
      <c r="D404" t="str">
        <v>Yorkshire.com</v>
      </c>
      <c r="E404">
        <v>0</v>
      </c>
    </row>
    <row r="405" spans="1:5" x14ac:dyDescent="0.25">
      <c r="A405" t="str">
        <v>Fluidstack</v>
      </c>
      <c r="B405">
        <f>COUNTIFS(jobs[job_via],A405,jobs[job_title_short],title,jobs[job_country],country,jobs[job_schedule_type],type)</f>
        <v>1</v>
      </c>
      <c r="D405" t="str">
        <v>Useparallel</v>
      </c>
      <c r="E405">
        <v>0</v>
      </c>
    </row>
    <row r="406" spans="1:5" x14ac:dyDescent="0.25">
      <c r="A406" t="str">
        <v>ResumeKart</v>
      </c>
      <c r="B406">
        <f>COUNTIFS(jobs[job_via],A406,jobs[job_title_short],title,jobs[job_country],country,jobs[job_schedule_type],type)</f>
        <v>0</v>
      </c>
      <c r="D406" t="str">
        <v>ResumeKart</v>
      </c>
      <c r="E406">
        <v>0</v>
      </c>
    </row>
    <row r="407" spans="1:5" x14ac:dyDescent="0.25">
      <c r="A407" t="str">
        <v>China Wanbosport</v>
      </c>
      <c r="B407">
        <f>COUNTIFS(jobs[job_via],A407,jobs[job_title_short],title,jobs[job_country],country,jobs[job_schedule_type],type)</f>
        <v>0</v>
      </c>
      <c r="D407" t="str">
        <v>China Wanbosport</v>
      </c>
      <c r="E407">
        <v>0</v>
      </c>
    </row>
    <row r="408" spans="1:5" x14ac:dyDescent="0.25">
      <c r="A408" t="str">
        <v>Global-Wanbosport.com</v>
      </c>
      <c r="B408">
        <f>COUNTIFS(jobs[job_via],A408,jobs[job_title_short],title,jobs[job_country],country,jobs[job_schedule_type],type)</f>
        <v>0</v>
      </c>
      <c r="D408" t="str">
        <v>Global-Wanbosport.com</v>
      </c>
      <c r="E408">
        <v>0</v>
      </c>
    </row>
    <row r="409" spans="1:5" x14ac:dyDescent="0.25">
      <c r="A409" t="str">
        <v>Bartech Staffing</v>
      </c>
      <c r="B409">
        <f>COUNTIFS(jobs[job_via],A409,jobs[job_title_short],title,jobs[job_country],country,jobs[job_schedule_type],type)</f>
        <v>0</v>
      </c>
      <c r="D409" t="str">
        <v>Bartech Staffing</v>
      </c>
      <c r="E409">
        <v>0</v>
      </c>
    </row>
    <row r="410" spans="1:5" x14ac:dyDescent="0.25">
      <c r="A410" t="str">
        <v>Career.florahealthcareltd</v>
      </c>
      <c r="B410">
        <f>COUNTIFS(jobs[job_via],A410,jobs[job_title_short],title,jobs[job_country],country,jobs[job_schedule_type],type)</f>
        <v>0</v>
      </c>
      <c r="D410" t="str">
        <v>Career.florahealthcareltd</v>
      </c>
      <c r="E410">
        <v>0</v>
      </c>
    </row>
    <row r="411" spans="1:5" x14ac:dyDescent="0.25">
      <c r="A411" t="str">
        <v>FOX8 Jobs</v>
      </c>
      <c r="B411">
        <f>COUNTIFS(jobs[job_via],A411,jobs[job_title_short],title,jobs[job_country],country,jobs[job_schedule_type],type)</f>
        <v>0</v>
      </c>
      <c r="D411" t="str">
        <v>FOX8 Jobs</v>
      </c>
      <c r="E411">
        <v>0</v>
      </c>
    </row>
    <row r="412" spans="1:5" x14ac:dyDescent="0.25">
      <c r="A412" t="str">
        <v>LGBTIjobs</v>
      </c>
      <c r="B412">
        <f>COUNTIFS(jobs[job_via],A412,jobs[job_title_short],title,jobs[job_country],country,jobs[job_schedule_type],type)</f>
        <v>0</v>
      </c>
      <c r="D412" t="str">
        <v>LGBTIjobs</v>
      </c>
      <c r="E412">
        <v>0</v>
      </c>
    </row>
    <row r="413" spans="1:5" x14ac:dyDescent="0.25">
      <c r="A413" t="str">
        <v>Edinburgh City FC</v>
      </c>
      <c r="B413">
        <f>COUNTIFS(jobs[job_via],A413,jobs[job_title_short],title,jobs[job_country],country,jobs[job_schedule_type],type)</f>
        <v>0</v>
      </c>
      <c r="D413" t="str">
        <v>Edinburgh City FC</v>
      </c>
      <c r="E413">
        <v>0</v>
      </c>
    </row>
    <row r="414" spans="1:5" x14ac:dyDescent="0.25">
      <c r="A414">
        <v>0</v>
      </c>
      <c r="B414">
        <f>COUNTIFS(jobs[job_via],A414,jobs[job_title_short],title,jobs[job_country],country,jobs[job_schedule_type],type)</f>
        <v>0</v>
      </c>
      <c r="D414">
        <v>0</v>
      </c>
      <c r="E414">
        <v>0</v>
      </c>
    </row>
    <row r="415" spans="1:5" x14ac:dyDescent="0.25">
      <c r="B415">
        <f>COUNTIFS(jobs[job_via],A415,jobs[job_title_short],title,jobs[job_country],country,jobs[job_schedule_type],type)</f>
        <v>0</v>
      </c>
    </row>
    <row r="416" spans="1:5" x14ac:dyDescent="0.25">
      <c r="B416">
        <f>COUNTIFS(jobs[job_via],A416,jobs[job_title_short],title,jobs[job_country],country,jobs[job_schedule_type],type)</f>
        <v>0</v>
      </c>
    </row>
    <row r="417" spans="2:2" x14ac:dyDescent="0.25">
      <c r="B417">
        <f>COUNTIFS(jobs[job_via],A417,jobs[job_title_short],title,jobs[job_country],country,jobs[job_schedule_type],type)</f>
        <v>0</v>
      </c>
    </row>
    <row r="418" spans="2:2" x14ac:dyDescent="0.25">
      <c r="B418">
        <f>COUNTIFS(jobs[job_via],A418,jobs[job_title_short],title,jobs[job_country],country,jobs[job_schedule_type],type)</f>
        <v>0</v>
      </c>
    </row>
    <row r="419" spans="2:2" x14ac:dyDescent="0.25">
      <c r="B419">
        <f>COUNTIFS(jobs[job_via],A419,jobs[job_title_short],title,jobs[job_country],country,jobs[job_schedule_type],type)</f>
        <v>0</v>
      </c>
    </row>
    <row r="420" spans="2:2" x14ac:dyDescent="0.25">
      <c r="B420">
        <f>COUNTIFS(jobs[job_via],A420,jobs[job_title_short],title,jobs[job_country],country,jobs[job_schedule_type],type)</f>
        <v>0</v>
      </c>
    </row>
    <row r="421" spans="2:2" x14ac:dyDescent="0.25">
      <c r="B421">
        <f>COUNTIFS(jobs[job_via],A421,jobs[job_title_short],title,jobs[job_country],country,jobs[job_schedule_type],type)</f>
        <v>0</v>
      </c>
    </row>
    <row r="422" spans="2:2" x14ac:dyDescent="0.25">
      <c r="B422">
        <f>COUNTIFS(jobs[job_via],A422,jobs[job_title_short],title,jobs[job_country],country,jobs[job_schedule_type],type)</f>
        <v>0</v>
      </c>
    </row>
    <row r="423" spans="2:2" x14ac:dyDescent="0.25">
      <c r="B423">
        <f>COUNTIFS(jobs[job_via],A423,jobs[job_title_short],title,jobs[job_country],country,jobs[job_schedule_type],type)</f>
        <v>0</v>
      </c>
    </row>
    <row r="424" spans="2:2" x14ac:dyDescent="0.25">
      <c r="B424">
        <f>COUNTIFS(jobs[job_via],A424,jobs[job_title_short],title,jobs[job_country],country,jobs[job_schedule_type],type)</f>
        <v>0</v>
      </c>
    </row>
    <row r="425" spans="2:2" x14ac:dyDescent="0.25">
      <c r="B425">
        <f>COUNTIFS(jobs[job_via],A425,jobs[job_title_short],title,jobs[job_country],country,jobs[job_schedule_type],type)</f>
        <v>0</v>
      </c>
    </row>
    <row r="426" spans="2:2" x14ac:dyDescent="0.25">
      <c r="B426">
        <f>COUNTIFS(jobs[job_via],A426,jobs[job_title_short],title,jobs[job_country],country,jobs[job_schedule_type],type)</f>
        <v>0</v>
      </c>
    </row>
    <row r="427" spans="2:2" x14ac:dyDescent="0.25">
      <c r="B427">
        <f>COUNTIFS(jobs[job_via],A427,jobs[job_title_short],title,jobs[job_country],country,jobs[job_schedule_type],type)</f>
        <v>0</v>
      </c>
    </row>
    <row r="428" spans="2:2" x14ac:dyDescent="0.25">
      <c r="B428">
        <f>COUNTIFS(jobs[job_via],A428,jobs[job_title_short],title,jobs[job_country],country,jobs[job_schedule_type],type)</f>
        <v>0</v>
      </c>
    </row>
    <row r="429" spans="2:2" x14ac:dyDescent="0.25">
      <c r="B429">
        <f>COUNTIFS(jobs[job_via],A429,jobs[job_title_short],title,jobs[job_country],country,jobs[job_schedule_type],type)</f>
        <v>0</v>
      </c>
    </row>
    <row r="430" spans="2:2" x14ac:dyDescent="0.25">
      <c r="B430">
        <f>COUNTIFS(jobs[job_via],A430,jobs[job_title_short],title,jobs[job_country],country,jobs[job_schedule_type],type)</f>
        <v>0</v>
      </c>
    </row>
    <row r="431" spans="2:2" x14ac:dyDescent="0.25">
      <c r="B431">
        <f>COUNTIFS(jobs[job_via],A431,jobs[job_title_short],title,jobs[job_country],country,jobs[job_schedule_type],type)</f>
        <v>0</v>
      </c>
    </row>
    <row r="432" spans="2:2" x14ac:dyDescent="0.25">
      <c r="B432">
        <f>COUNTIFS(jobs[job_via],A432,jobs[job_title_short],title,jobs[job_country],country,jobs[job_schedule_type],type)</f>
        <v>0</v>
      </c>
    </row>
    <row r="433" spans="2:2" x14ac:dyDescent="0.25">
      <c r="B433">
        <f>COUNTIFS(jobs[job_via],A433,jobs[job_title_short],title,jobs[job_country],country,jobs[job_schedule_type],type)</f>
        <v>0</v>
      </c>
    </row>
    <row r="434" spans="2:2" x14ac:dyDescent="0.25">
      <c r="B434">
        <f>COUNTIFS(jobs[job_via],A434,jobs[job_title_short],title,jobs[job_country],country,jobs[job_schedule_type],type)</f>
        <v>0</v>
      </c>
    </row>
    <row r="435" spans="2:2" x14ac:dyDescent="0.25">
      <c r="B435">
        <f>COUNTIFS(jobs[job_via],A435,jobs[job_title_short],title,jobs[job_country],country,jobs[job_schedule_type],type)</f>
        <v>0</v>
      </c>
    </row>
    <row r="436" spans="2:2" x14ac:dyDescent="0.25">
      <c r="B436">
        <f>COUNTIFS(jobs[job_via],A436,jobs[job_title_short],title,jobs[job_country],country,jobs[job_schedule_type],type)</f>
        <v>0</v>
      </c>
    </row>
    <row r="437" spans="2:2" x14ac:dyDescent="0.25">
      <c r="B437">
        <f>COUNTIFS(jobs[job_via],A437,jobs[job_title_short],title,jobs[job_country],country,jobs[job_schedule_type],type)</f>
        <v>0</v>
      </c>
    </row>
    <row r="438" spans="2:2" x14ac:dyDescent="0.25">
      <c r="B438">
        <f>COUNTIFS(jobs[job_via],A438,jobs[job_title_short],title,jobs[job_country],country,jobs[job_schedule_type],type)</f>
        <v>0</v>
      </c>
    </row>
    <row r="439" spans="2:2" x14ac:dyDescent="0.25">
      <c r="B439">
        <f>COUNTIFS(jobs[job_via],A439,jobs[job_title_short],title,jobs[job_country],country,jobs[job_schedule_type],type)</f>
        <v>0</v>
      </c>
    </row>
    <row r="440" spans="2:2" x14ac:dyDescent="0.25">
      <c r="B440">
        <f>COUNTIFS(jobs[job_via],A440,jobs[job_title_short],title,jobs[job_country],country,jobs[job_schedule_type],type)</f>
        <v>0</v>
      </c>
    </row>
    <row r="441" spans="2:2" x14ac:dyDescent="0.25">
      <c r="B441">
        <f>COUNTIFS(jobs[job_via],A441,jobs[job_title_short],title,jobs[job_country],country,jobs[job_schedule_type],type)</f>
        <v>0</v>
      </c>
    </row>
    <row r="442" spans="2:2" x14ac:dyDescent="0.25">
      <c r="B442">
        <f>COUNTIFS(jobs[job_via],A442,jobs[job_title_short],title,jobs[job_country],country,jobs[job_schedule_type],type)</f>
        <v>0</v>
      </c>
    </row>
    <row r="443" spans="2:2" x14ac:dyDescent="0.25">
      <c r="B443">
        <f>COUNTIFS(jobs[job_via],A443,jobs[job_title_short],title,jobs[job_country],country,jobs[job_schedule_type],type)</f>
        <v>0</v>
      </c>
    </row>
    <row r="444" spans="2:2" x14ac:dyDescent="0.25">
      <c r="B444">
        <f>COUNTIFS(jobs[job_via],A444,jobs[job_title_short],title,jobs[job_country],country,jobs[job_schedule_type],type)</f>
        <v>0</v>
      </c>
    </row>
    <row r="445" spans="2:2" x14ac:dyDescent="0.25">
      <c r="B445">
        <f>COUNTIFS(jobs[job_via],A445,jobs[job_title_short],title,jobs[job_country],country,jobs[job_schedule_type],type)</f>
        <v>0</v>
      </c>
    </row>
    <row r="446" spans="2:2" x14ac:dyDescent="0.25">
      <c r="B446">
        <f>COUNTIFS(jobs[job_via],A446,jobs[job_title_short],title,jobs[job_country],country,jobs[job_schedule_type],type)</f>
        <v>0</v>
      </c>
    </row>
    <row r="447" spans="2:2" x14ac:dyDescent="0.25">
      <c r="B447">
        <f>COUNTIFS(jobs[job_via],A447,jobs[job_title_short],title,jobs[job_country],country,jobs[job_schedule_type],type)</f>
        <v>0</v>
      </c>
    </row>
    <row r="448" spans="2:2" x14ac:dyDescent="0.25">
      <c r="B448">
        <f>COUNTIFS(jobs[job_via],A448,jobs[job_title_short],title,jobs[job_country],country,jobs[job_schedule_type],type)</f>
        <v>0</v>
      </c>
    </row>
    <row r="449" spans="2:2" x14ac:dyDescent="0.25">
      <c r="B449">
        <f>COUNTIFS(jobs[job_via],A449,jobs[job_title_short],title,jobs[job_country],country,jobs[job_schedule_type],type)</f>
        <v>0</v>
      </c>
    </row>
    <row r="450" spans="2:2" x14ac:dyDescent="0.25">
      <c r="B450">
        <f>COUNTIFS(jobs[job_via],A450,jobs[job_title_short],title,jobs[job_country],country,jobs[job_schedule_type],type)</f>
        <v>0</v>
      </c>
    </row>
    <row r="451" spans="2:2" x14ac:dyDescent="0.25">
      <c r="B451">
        <f>COUNTIFS(jobs[job_via],A451,jobs[job_title_short],title,jobs[job_country],country,jobs[job_schedule_type],type)</f>
        <v>0</v>
      </c>
    </row>
    <row r="452" spans="2:2" x14ac:dyDescent="0.25">
      <c r="B452">
        <f>COUNTIFS(jobs[job_via],A452,jobs[job_title_short],title,jobs[job_country],country,jobs[job_schedule_type],type)</f>
        <v>0</v>
      </c>
    </row>
    <row r="453" spans="2:2" x14ac:dyDescent="0.25">
      <c r="B453">
        <f>COUNTIFS(jobs[job_via],A453,jobs[job_title_short],title,jobs[job_country],country,jobs[job_schedule_type],type)</f>
        <v>0</v>
      </c>
    </row>
    <row r="454" spans="2:2" x14ac:dyDescent="0.25">
      <c r="B454">
        <f>COUNTIFS(jobs[job_via],A454,jobs[job_title_short],title,jobs[job_country],country,jobs[job_schedule_type],type)</f>
        <v>0</v>
      </c>
    </row>
    <row r="455" spans="2:2" x14ac:dyDescent="0.25">
      <c r="B455">
        <f>COUNTIFS(jobs[job_via],A455,jobs[job_title_short],title,jobs[job_country],country,jobs[job_schedule_type],type)</f>
        <v>0</v>
      </c>
    </row>
    <row r="456" spans="2:2" x14ac:dyDescent="0.25">
      <c r="B456">
        <f>COUNTIFS(jobs[job_via],A456,jobs[job_title_short],title,jobs[job_country],country,jobs[job_schedule_type],type)</f>
        <v>0</v>
      </c>
    </row>
    <row r="457" spans="2:2" x14ac:dyDescent="0.25">
      <c r="B457">
        <f>COUNTIFS(jobs[job_via],A457,jobs[job_title_short],title,jobs[job_country],country,jobs[job_schedule_type],type)</f>
        <v>0</v>
      </c>
    </row>
    <row r="458" spans="2:2" x14ac:dyDescent="0.25">
      <c r="B458">
        <f>COUNTIFS(jobs[job_via],A458,jobs[job_title_short],title,jobs[job_country],country,jobs[job_schedule_type],type)</f>
        <v>0</v>
      </c>
    </row>
    <row r="459" spans="2:2" x14ac:dyDescent="0.25">
      <c r="B459">
        <f>COUNTIFS(jobs[job_via],A459,jobs[job_title_short],title,jobs[job_country],country,jobs[job_schedule_type],type)</f>
        <v>0</v>
      </c>
    </row>
    <row r="460" spans="2:2" x14ac:dyDescent="0.25">
      <c r="B460">
        <f>COUNTIFS(jobs[job_via],A460,jobs[job_title_short],title,jobs[job_country],country,jobs[job_schedule_type],type)</f>
        <v>0</v>
      </c>
    </row>
    <row r="461" spans="2:2" x14ac:dyDescent="0.25">
      <c r="B461">
        <f>COUNTIFS(jobs[job_via],A461,jobs[job_title_short],title,jobs[job_country],country,jobs[job_schedule_type],type)</f>
        <v>0</v>
      </c>
    </row>
    <row r="462" spans="2:2" x14ac:dyDescent="0.25">
      <c r="B462">
        <f>COUNTIFS(jobs[job_via],A462,jobs[job_title_short],title,jobs[job_country],country,jobs[job_schedule_type],type)</f>
        <v>0</v>
      </c>
    </row>
    <row r="463" spans="2:2" x14ac:dyDescent="0.25">
      <c r="B463">
        <f>COUNTIFS(jobs[job_via],A463,jobs[job_title_short],title,jobs[job_country],country,jobs[job_schedule_type],type)</f>
        <v>0</v>
      </c>
    </row>
    <row r="464" spans="2:2" x14ac:dyDescent="0.25">
      <c r="B464">
        <f>COUNTIFS(jobs[job_via],A464,jobs[job_title_short],title,jobs[job_country],country,jobs[job_schedule_type],type)</f>
        <v>0</v>
      </c>
    </row>
    <row r="465" spans="2:2" x14ac:dyDescent="0.25">
      <c r="B465">
        <f>COUNTIFS(jobs[job_via],A465,jobs[job_title_short],title,jobs[job_country],country,jobs[job_schedule_type],type)</f>
        <v>0</v>
      </c>
    </row>
    <row r="466" spans="2:2" x14ac:dyDescent="0.25">
      <c r="B466">
        <f>COUNTIFS(jobs[job_via],A466,jobs[job_title_short],title,jobs[job_country],country,jobs[job_schedule_type],type)</f>
        <v>0</v>
      </c>
    </row>
    <row r="467" spans="2:2" x14ac:dyDescent="0.25">
      <c r="B467">
        <f>COUNTIFS(jobs[job_via],A467,jobs[job_title_short],title,jobs[job_country],country,jobs[job_schedule_type],type)</f>
        <v>0</v>
      </c>
    </row>
    <row r="468" spans="2:2" x14ac:dyDescent="0.25">
      <c r="B468">
        <f>COUNTIFS(jobs[job_via],A468,jobs[job_title_short],title,jobs[job_country],country,jobs[job_schedule_type],type)</f>
        <v>0</v>
      </c>
    </row>
    <row r="469" spans="2:2" x14ac:dyDescent="0.25">
      <c r="B469">
        <f>COUNTIFS(jobs[job_via],A469,jobs[job_title_short],title,jobs[job_country],country,jobs[job_schedule_type],type)</f>
        <v>0</v>
      </c>
    </row>
    <row r="470" spans="2:2" x14ac:dyDescent="0.25">
      <c r="B470">
        <f>COUNTIFS(jobs[job_via],A470,jobs[job_title_short],title,jobs[job_country],country,jobs[job_schedule_type],type)</f>
        <v>0</v>
      </c>
    </row>
    <row r="471" spans="2:2" x14ac:dyDescent="0.25">
      <c r="B471">
        <f>COUNTIFS(jobs[job_via],A471,jobs[job_title_short],title,jobs[job_country],country,jobs[job_schedule_type],type)</f>
        <v>0</v>
      </c>
    </row>
    <row r="472" spans="2:2" x14ac:dyDescent="0.25">
      <c r="B472">
        <f>COUNTIFS(jobs[job_via],A472,jobs[job_title_short],title,jobs[job_country],country,jobs[job_schedule_type],type)</f>
        <v>0</v>
      </c>
    </row>
    <row r="473" spans="2:2" x14ac:dyDescent="0.25">
      <c r="B473">
        <f>COUNTIFS(jobs[job_via],A473,jobs[job_title_short],title,jobs[job_country],country,jobs[job_schedule_type],type)</f>
        <v>0</v>
      </c>
    </row>
    <row r="474" spans="2:2" x14ac:dyDescent="0.25">
      <c r="B474">
        <f>COUNTIFS(jobs[job_via],A474,jobs[job_title_short],title,jobs[job_country],country,jobs[job_schedule_type],type)</f>
        <v>0</v>
      </c>
    </row>
    <row r="475" spans="2:2" x14ac:dyDescent="0.25">
      <c r="B475">
        <f>COUNTIFS(jobs[job_via],A475,jobs[job_title_short],title,jobs[job_country],country,jobs[job_schedule_type],type)</f>
        <v>0</v>
      </c>
    </row>
    <row r="476" spans="2:2" x14ac:dyDescent="0.25">
      <c r="B476">
        <f>COUNTIFS(jobs[job_via],A476,jobs[job_title_short],title,jobs[job_country],country,jobs[job_schedule_type],type)</f>
        <v>0</v>
      </c>
    </row>
    <row r="477" spans="2:2" x14ac:dyDescent="0.25">
      <c r="B477">
        <f>COUNTIFS(jobs[job_via],A477,jobs[job_title_short],title,jobs[job_country],country,jobs[job_schedule_type],type)</f>
        <v>0</v>
      </c>
    </row>
    <row r="478" spans="2:2" x14ac:dyDescent="0.25">
      <c r="B478">
        <f>COUNTIFS(jobs[job_via],A478,jobs[job_title_short],title,jobs[job_country],country,jobs[job_schedule_type],type)</f>
        <v>0</v>
      </c>
    </row>
    <row r="479" spans="2:2" x14ac:dyDescent="0.25">
      <c r="B479">
        <f>COUNTIFS(jobs[job_via],A479,jobs[job_title_short],title,jobs[job_country],country,jobs[job_schedule_type],type)</f>
        <v>0</v>
      </c>
    </row>
    <row r="480" spans="2:2" x14ac:dyDescent="0.25">
      <c r="B480">
        <f>COUNTIFS(jobs[job_via],A480,jobs[job_title_short],title,jobs[job_country],country,jobs[job_schedule_type],type)</f>
        <v>0</v>
      </c>
    </row>
    <row r="481" spans="2:2" x14ac:dyDescent="0.25">
      <c r="B481">
        <f>COUNTIFS(jobs[job_via],A481,jobs[job_title_short],title,jobs[job_country],country,jobs[job_schedule_type],type)</f>
        <v>0</v>
      </c>
    </row>
    <row r="482" spans="2:2" x14ac:dyDescent="0.25">
      <c r="B482">
        <f>COUNTIFS(jobs[job_via],A482,jobs[job_title_short],title,jobs[job_country],country,jobs[job_schedule_type],type)</f>
        <v>0</v>
      </c>
    </row>
    <row r="483" spans="2:2" x14ac:dyDescent="0.25">
      <c r="B483">
        <f>COUNTIFS(jobs[job_via],A483,jobs[job_title_short],title,jobs[job_country],country,jobs[job_schedule_type],type)</f>
        <v>0</v>
      </c>
    </row>
    <row r="484" spans="2:2" x14ac:dyDescent="0.25">
      <c r="B484">
        <f>COUNTIFS(jobs[job_via],A484,jobs[job_title_short],title,jobs[job_country],country,jobs[job_schedule_type],type)</f>
        <v>0</v>
      </c>
    </row>
    <row r="485" spans="2:2" x14ac:dyDescent="0.25">
      <c r="B485">
        <f>COUNTIFS(jobs[job_via],A485,jobs[job_title_short],title,jobs[job_country],country,jobs[job_schedule_type],type)</f>
        <v>0</v>
      </c>
    </row>
    <row r="486" spans="2:2" x14ac:dyDescent="0.25">
      <c r="B486">
        <f>COUNTIFS(jobs[job_via],A486,jobs[job_title_short],title,jobs[job_country],country,jobs[job_schedule_type],type)</f>
        <v>0</v>
      </c>
    </row>
    <row r="487" spans="2:2" x14ac:dyDescent="0.25">
      <c r="B487">
        <f>COUNTIFS(jobs[job_via],A487,jobs[job_title_short],title,jobs[job_country],country,jobs[job_schedule_type],type)</f>
        <v>0</v>
      </c>
    </row>
    <row r="488" spans="2:2" x14ac:dyDescent="0.25">
      <c r="B488">
        <f>COUNTIFS(jobs[job_via],A488,jobs[job_title_short],title,jobs[job_country],country,jobs[job_schedule_type],type)</f>
        <v>0</v>
      </c>
    </row>
    <row r="489" spans="2:2" x14ac:dyDescent="0.25">
      <c r="B489">
        <f>COUNTIFS(jobs[job_via],A489,jobs[job_title_short],title,jobs[job_country],country,jobs[job_schedule_type],type)</f>
        <v>0</v>
      </c>
    </row>
    <row r="490" spans="2:2" x14ac:dyDescent="0.25">
      <c r="B490">
        <f>COUNTIFS(jobs[job_via],A490,jobs[job_title_short],title,jobs[job_country],country,jobs[job_schedule_type],type)</f>
        <v>0</v>
      </c>
    </row>
    <row r="491" spans="2:2" x14ac:dyDescent="0.25">
      <c r="B491">
        <f>COUNTIFS(jobs[job_via],A491,jobs[job_title_short],title,jobs[job_country],country,jobs[job_schedule_type],type)</f>
        <v>0</v>
      </c>
    </row>
    <row r="492" spans="2:2" x14ac:dyDescent="0.25">
      <c r="B492">
        <f>COUNTIFS(jobs[job_via],A492,jobs[job_title_short],title,jobs[job_country],country,jobs[job_schedule_type],type)</f>
        <v>0</v>
      </c>
    </row>
    <row r="493" spans="2:2" x14ac:dyDescent="0.25">
      <c r="B493">
        <f>COUNTIFS(jobs[job_via],A493,jobs[job_title_short],title,jobs[job_country],country,jobs[job_schedule_type],type)</f>
        <v>0</v>
      </c>
    </row>
    <row r="494" spans="2:2" x14ac:dyDescent="0.25">
      <c r="B494">
        <f>COUNTIFS(jobs[job_via],A494,jobs[job_title_short],title,jobs[job_country],country,jobs[job_schedule_type],type)</f>
        <v>0</v>
      </c>
    </row>
    <row r="495" spans="2:2" x14ac:dyDescent="0.25">
      <c r="B495">
        <f>COUNTIFS(jobs[job_via],A495,jobs[job_title_short],title,jobs[job_country],country,jobs[job_schedule_type],type)</f>
        <v>0</v>
      </c>
    </row>
    <row r="496" spans="2:2" x14ac:dyDescent="0.25">
      <c r="B496">
        <f>COUNTIFS(jobs[job_via],A496,jobs[job_title_short],title,jobs[job_country],country,jobs[job_schedule_type],type)</f>
        <v>0</v>
      </c>
    </row>
    <row r="497" spans="2:2" x14ac:dyDescent="0.25">
      <c r="B497">
        <f>COUNTIFS(jobs[job_via],A497,jobs[job_title_short],title,jobs[job_country],country,jobs[job_schedule_type],type)</f>
        <v>0</v>
      </c>
    </row>
    <row r="498" spans="2:2" x14ac:dyDescent="0.25">
      <c r="B498">
        <f>COUNTIFS(jobs[job_via],A498,jobs[job_title_short],title,jobs[job_country],country,jobs[job_schedule_type],type)</f>
        <v>0</v>
      </c>
    </row>
    <row r="499" spans="2:2" x14ac:dyDescent="0.25">
      <c r="B499">
        <f>COUNTIFS(jobs[job_via],A499,jobs[job_title_short],title,jobs[job_country],country,jobs[job_schedule_type],type)</f>
        <v>0</v>
      </c>
    </row>
    <row r="500" spans="2:2" x14ac:dyDescent="0.25">
      <c r="B500">
        <f>COUNTIFS(jobs[job_via],A500,jobs[job_title_short],title,jobs[job_country],country,jobs[job_schedule_type],type)</f>
        <v>0</v>
      </c>
    </row>
    <row r="501" spans="2:2" x14ac:dyDescent="0.25">
      <c r="B501">
        <f>COUNTIFS(jobs[job_via],A501,jobs[job_title_short],title,jobs[job_country],country,jobs[job_schedule_type],type)</f>
        <v>0</v>
      </c>
    </row>
    <row r="502" spans="2:2" x14ac:dyDescent="0.25">
      <c r="B502">
        <f>COUNTIFS(jobs[job_via],A502,jobs[job_title_short],title,jobs[job_country],country,jobs[job_schedule_type],type)</f>
        <v>0</v>
      </c>
    </row>
    <row r="503" spans="2:2" x14ac:dyDescent="0.25">
      <c r="B503">
        <f>COUNTIFS(jobs[job_via],A503,jobs[job_title_short],title,jobs[job_country],country,jobs[job_schedule_type],type)</f>
        <v>0</v>
      </c>
    </row>
    <row r="504" spans="2:2" x14ac:dyDescent="0.25">
      <c r="B504">
        <f>COUNTIFS(jobs[job_via],A504,jobs[job_title_short],title,jobs[job_country],country,jobs[job_schedule_type],type)</f>
        <v>0</v>
      </c>
    </row>
    <row r="505" spans="2:2" x14ac:dyDescent="0.25">
      <c r="B505">
        <f>COUNTIFS(jobs[job_via],A505,jobs[job_title_short],title,jobs[job_country],country,jobs[job_schedule_type],type)</f>
        <v>0</v>
      </c>
    </row>
    <row r="506" spans="2:2" x14ac:dyDescent="0.25">
      <c r="B506">
        <f>COUNTIFS(jobs[job_via],A506,jobs[job_title_short],title,jobs[job_country],country,jobs[job_schedule_type],type)</f>
        <v>0</v>
      </c>
    </row>
    <row r="507" spans="2:2" x14ac:dyDescent="0.25">
      <c r="B507">
        <f>COUNTIFS(jobs[job_via],A507,jobs[job_title_short],title,jobs[job_country],country,jobs[job_schedule_type],type)</f>
        <v>0</v>
      </c>
    </row>
    <row r="508" spans="2:2" x14ac:dyDescent="0.25">
      <c r="B508">
        <f>COUNTIFS(jobs[job_via],A508,jobs[job_title_short],title,jobs[job_country],country,jobs[job_schedule_type],type)</f>
        <v>0</v>
      </c>
    </row>
    <row r="509" spans="2:2" x14ac:dyDescent="0.25">
      <c r="B509">
        <f>COUNTIFS(jobs[job_via],A509,jobs[job_title_short],title,jobs[job_country],country,jobs[job_schedule_type],type)</f>
        <v>0</v>
      </c>
    </row>
    <row r="510" spans="2:2" x14ac:dyDescent="0.25">
      <c r="B510">
        <f>COUNTIFS(jobs[job_via],A510,jobs[job_title_short],title,jobs[job_country],country,jobs[job_schedule_type],type)</f>
        <v>0</v>
      </c>
    </row>
    <row r="511" spans="2:2" x14ac:dyDescent="0.25">
      <c r="B511">
        <f>COUNTIFS(jobs[job_via],A511,jobs[job_title_short],title,jobs[job_country],country,jobs[job_schedule_type],type)</f>
        <v>0</v>
      </c>
    </row>
    <row r="512" spans="2:2" x14ac:dyDescent="0.25">
      <c r="B512">
        <f>COUNTIFS(jobs[job_via],A512,jobs[job_title_short],title,jobs[job_country],country,jobs[job_schedule_type],type)</f>
        <v>0</v>
      </c>
    </row>
    <row r="513" spans="2:2" x14ac:dyDescent="0.25">
      <c r="B513">
        <f>COUNTIFS(jobs[job_via],A513,jobs[job_title_short],title,jobs[job_country],country,jobs[job_schedule_type],type)</f>
        <v>0</v>
      </c>
    </row>
    <row r="514" spans="2:2" x14ac:dyDescent="0.25">
      <c r="B514">
        <f>COUNTIFS(jobs[job_via],A514,jobs[job_title_short],title,jobs[job_country],country,jobs[job_schedule_type],type)</f>
        <v>0</v>
      </c>
    </row>
    <row r="515" spans="2:2" x14ac:dyDescent="0.25">
      <c r="B515">
        <f>COUNTIFS(jobs[job_via],A515,jobs[job_title_short],title,jobs[job_country],country,jobs[job_schedule_type],type)</f>
        <v>0</v>
      </c>
    </row>
    <row r="516" spans="2:2" x14ac:dyDescent="0.25">
      <c r="B516">
        <f>COUNTIFS(jobs[job_via],A516,jobs[job_title_short],title,jobs[job_country],country,jobs[job_schedule_type],type)</f>
        <v>0</v>
      </c>
    </row>
    <row r="517" spans="2:2" x14ac:dyDescent="0.25">
      <c r="B517">
        <f>COUNTIFS(jobs[job_via],A517,jobs[job_title_short],title,jobs[job_country],country,jobs[job_schedule_type],type)</f>
        <v>0</v>
      </c>
    </row>
    <row r="518" spans="2:2" x14ac:dyDescent="0.25">
      <c r="B518">
        <f>COUNTIFS(jobs[job_via],A518,jobs[job_title_short],title,jobs[job_country],country,jobs[job_schedule_type],type)</f>
        <v>0</v>
      </c>
    </row>
    <row r="519" spans="2:2" x14ac:dyDescent="0.25">
      <c r="B519">
        <f>COUNTIFS(jobs[job_via],A519,jobs[job_title_short],title,jobs[job_country],country,jobs[job_schedule_type],type)</f>
        <v>0</v>
      </c>
    </row>
    <row r="520" spans="2:2" x14ac:dyDescent="0.25">
      <c r="B520">
        <f>COUNTIFS(jobs[job_via],A520,jobs[job_title_short],title,jobs[job_country],country,jobs[job_schedule_type],type)</f>
        <v>0</v>
      </c>
    </row>
    <row r="521" spans="2:2" x14ac:dyDescent="0.25">
      <c r="B521">
        <f>COUNTIFS(jobs[job_via],A521,jobs[job_title_short],title,jobs[job_country],country,jobs[job_schedule_type],type)</f>
        <v>0</v>
      </c>
    </row>
    <row r="522" spans="2:2" x14ac:dyDescent="0.25">
      <c r="B522">
        <f>COUNTIFS(jobs[job_via],A522,jobs[job_title_short],title,jobs[job_country],country,jobs[job_schedule_type],type)</f>
        <v>0</v>
      </c>
    </row>
    <row r="523" spans="2:2" x14ac:dyDescent="0.25">
      <c r="B523">
        <f>COUNTIFS(jobs[job_via],A523,jobs[job_title_short],title,jobs[job_country],country,jobs[job_schedule_type],type)</f>
        <v>0</v>
      </c>
    </row>
    <row r="524" spans="2:2" x14ac:dyDescent="0.25">
      <c r="B524">
        <f>COUNTIFS(jobs[job_via],A524,jobs[job_title_short],title,jobs[job_country],country,jobs[job_schedule_type],type)</f>
        <v>0</v>
      </c>
    </row>
    <row r="525" spans="2:2" x14ac:dyDescent="0.25">
      <c r="B525">
        <f>COUNTIFS(jobs[job_via],A525,jobs[job_title_short],title,jobs[job_country],country,jobs[job_schedule_type],type)</f>
        <v>0</v>
      </c>
    </row>
    <row r="526" spans="2:2" x14ac:dyDescent="0.25">
      <c r="B526">
        <f>COUNTIFS(jobs[job_via],A526,jobs[job_title_short],title,jobs[job_country],country,jobs[job_schedule_type],type)</f>
        <v>0</v>
      </c>
    </row>
    <row r="527" spans="2:2" x14ac:dyDescent="0.25">
      <c r="B527">
        <f>COUNTIFS(jobs[job_via],A527,jobs[job_title_short],title,jobs[job_country],country,jobs[job_schedule_type],type)</f>
        <v>0</v>
      </c>
    </row>
    <row r="528" spans="2:2" x14ac:dyDescent="0.25">
      <c r="B528">
        <f>COUNTIFS(jobs[job_via],A528,jobs[job_title_short],title,jobs[job_country],country,jobs[job_schedule_type],type)</f>
        <v>0</v>
      </c>
    </row>
    <row r="529" spans="2:2" x14ac:dyDescent="0.25">
      <c r="B529">
        <f>COUNTIFS(jobs[job_via],A529,jobs[job_title_short],title,jobs[job_country],country,jobs[job_schedule_type],type)</f>
        <v>0</v>
      </c>
    </row>
    <row r="530" spans="2:2" x14ac:dyDescent="0.25">
      <c r="B530">
        <f>COUNTIFS(jobs[job_via],A530,jobs[job_title_short],title,jobs[job_country],country,jobs[job_schedule_type],type)</f>
        <v>0</v>
      </c>
    </row>
    <row r="531" spans="2:2" x14ac:dyDescent="0.25">
      <c r="B531">
        <f>COUNTIFS(jobs[job_via],A531,jobs[job_title_short],title,jobs[job_country],country,jobs[job_schedule_type],type)</f>
        <v>0</v>
      </c>
    </row>
    <row r="532" spans="2:2" x14ac:dyDescent="0.25">
      <c r="B532">
        <f>COUNTIFS(jobs[job_via],A532,jobs[job_title_short],title,jobs[job_country],country,jobs[job_schedule_type],type)</f>
        <v>0</v>
      </c>
    </row>
    <row r="533" spans="2:2" x14ac:dyDescent="0.25">
      <c r="B533">
        <f>COUNTIFS(jobs[job_via],A533,jobs[job_title_short],title,jobs[job_country],country,jobs[job_schedule_type],type)</f>
        <v>0</v>
      </c>
    </row>
    <row r="534" spans="2:2" x14ac:dyDescent="0.25">
      <c r="B534">
        <f>COUNTIFS(jobs[job_via],A534,jobs[job_title_short],title,jobs[job_country],country,jobs[job_schedule_type],type)</f>
        <v>0</v>
      </c>
    </row>
    <row r="535" spans="2:2" x14ac:dyDescent="0.25">
      <c r="B535">
        <f>COUNTIFS(jobs[job_via],A535,jobs[job_title_short],title,jobs[job_country],country,jobs[job_schedule_type],type)</f>
        <v>0</v>
      </c>
    </row>
    <row r="536" spans="2:2" x14ac:dyDescent="0.25">
      <c r="B536">
        <f>COUNTIFS(jobs[job_via],A536,jobs[job_title_short],title,jobs[job_country],country,jobs[job_schedule_type],type)</f>
        <v>0</v>
      </c>
    </row>
    <row r="537" spans="2:2" x14ac:dyDescent="0.25">
      <c r="B537">
        <f>COUNTIFS(jobs[job_via],A537,jobs[job_title_short],title,jobs[job_country],country,jobs[job_schedule_type],type)</f>
        <v>0</v>
      </c>
    </row>
    <row r="538" spans="2:2" x14ac:dyDescent="0.25">
      <c r="B538">
        <f>COUNTIFS(jobs[job_via],A538,jobs[job_title_short],title,jobs[job_country],country,jobs[job_schedule_type],type)</f>
        <v>0</v>
      </c>
    </row>
    <row r="539" spans="2:2" x14ac:dyDescent="0.25">
      <c r="B539">
        <f>COUNTIFS(jobs[job_via],A539,jobs[job_title_short],title,jobs[job_country],country,jobs[job_schedule_type],type)</f>
        <v>0</v>
      </c>
    </row>
    <row r="540" spans="2:2" x14ac:dyDescent="0.25">
      <c r="B540">
        <f>COUNTIFS(jobs[job_via],A540,jobs[job_title_short],title,jobs[job_country],country,jobs[job_schedule_type],type)</f>
        <v>0</v>
      </c>
    </row>
    <row r="541" spans="2:2" x14ac:dyDescent="0.25">
      <c r="B541">
        <f>COUNTIFS(jobs[job_via],A541,jobs[job_title_short],title,jobs[job_country],country,jobs[job_schedule_type],type)</f>
        <v>0</v>
      </c>
    </row>
    <row r="542" spans="2:2" x14ac:dyDescent="0.25">
      <c r="B542">
        <f>COUNTIFS(jobs[job_via],A542,jobs[job_title_short],title,jobs[job_country],country,jobs[job_schedule_type],type)</f>
        <v>0</v>
      </c>
    </row>
    <row r="543" spans="2:2" x14ac:dyDescent="0.25">
      <c r="B543">
        <f>COUNTIFS(jobs[job_via],A543,jobs[job_title_short],title,jobs[job_country],country,jobs[job_schedule_type],type)</f>
        <v>0</v>
      </c>
    </row>
    <row r="544" spans="2:2" x14ac:dyDescent="0.25">
      <c r="B544">
        <f>COUNTIFS(jobs[job_via],A544,jobs[job_title_short],title,jobs[job_country],country,jobs[job_schedule_type],type)</f>
        <v>0</v>
      </c>
    </row>
    <row r="545" spans="2:2" x14ac:dyDescent="0.25">
      <c r="B545">
        <f>COUNTIFS(jobs[job_via],A545,jobs[job_title_short],title,jobs[job_country],country,jobs[job_schedule_type],type)</f>
        <v>0</v>
      </c>
    </row>
    <row r="546" spans="2:2" x14ac:dyDescent="0.25">
      <c r="B546">
        <f>COUNTIFS(jobs[job_via],A546,jobs[job_title_short],title,jobs[job_country],country,jobs[job_schedule_type],type)</f>
        <v>0</v>
      </c>
    </row>
    <row r="547" spans="2:2" x14ac:dyDescent="0.25">
      <c r="B547">
        <f>COUNTIFS(jobs[job_via],A547,jobs[job_title_short],title,jobs[job_country],country,jobs[job_schedule_type],type)</f>
        <v>0</v>
      </c>
    </row>
    <row r="548" spans="2:2" x14ac:dyDescent="0.25">
      <c r="B548">
        <f>COUNTIFS(jobs[job_via],A548,jobs[job_title_short],title,jobs[job_country],country,jobs[job_schedule_type],type)</f>
        <v>0</v>
      </c>
    </row>
    <row r="549" spans="2:2" x14ac:dyDescent="0.25">
      <c r="B549">
        <f>COUNTIFS(jobs[job_via],A549,jobs[job_title_short],title,jobs[job_country],country,jobs[job_schedule_type],type)</f>
        <v>0</v>
      </c>
    </row>
    <row r="550" spans="2:2" x14ac:dyDescent="0.25">
      <c r="B550">
        <f>COUNTIFS(jobs[job_via],A550,jobs[job_title_short],title,jobs[job_country],country,jobs[job_schedule_type],type)</f>
        <v>0</v>
      </c>
    </row>
    <row r="551" spans="2:2" x14ac:dyDescent="0.25">
      <c r="B551">
        <f>COUNTIFS(jobs[job_via],A551,jobs[job_title_short],title,jobs[job_country],country,jobs[job_schedule_type],type)</f>
        <v>0</v>
      </c>
    </row>
    <row r="552" spans="2:2" x14ac:dyDescent="0.25">
      <c r="B552">
        <f>COUNTIFS(jobs[job_via],A552,jobs[job_title_short],title,jobs[job_country],country,jobs[job_schedule_type],type)</f>
        <v>0</v>
      </c>
    </row>
    <row r="553" spans="2:2" x14ac:dyDescent="0.25">
      <c r="B553">
        <f>COUNTIFS(jobs[job_via],A553,jobs[job_title_short],title,jobs[job_country],country,jobs[job_schedule_type],type)</f>
        <v>0</v>
      </c>
    </row>
    <row r="554" spans="2:2" x14ac:dyDescent="0.25">
      <c r="B554">
        <f>COUNTIFS(jobs[job_via],A554,jobs[job_title_short],title,jobs[job_country],country,jobs[job_schedule_type],type)</f>
        <v>0</v>
      </c>
    </row>
    <row r="555" spans="2:2" x14ac:dyDescent="0.25">
      <c r="B555">
        <f>COUNTIFS(jobs[job_via],A555,jobs[job_title_short],title,jobs[job_country],country,jobs[job_schedule_type],type)</f>
        <v>0</v>
      </c>
    </row>
    <row r="556" spans="2:2" x14ac:dyDescent="0.25">
      <c r="B556">
        <f>COUNTIFS(jobs[job_via],A556,jobs[job_title_short],title,jobs[job_country],country,jobs[job_schedule_type],type)</f>
        <v>0</v>
      </c>
    </row>
    <row r="557" spans="2:2" x14ac:dyDescent="0.25">
      <c r="B557">
        <f>COUNTIFS(jobs[job_via],A557,jobs[job_title_short],title,jobs[job_country],country,jobs[job_schedule_type],type)</f>
        <v>0</v>
      </c>
    </row>
    <row r="558" spans="2:2" x14ac:dyDescent="0.25">
      <c r="B558">
        <f>COUNTIFS(jobs[job_via],A558,jobs[job_title_short],title,jobs[job_country],country,jobs[job_schedule_type],type)</f>
        <v>0</v>
      </c>
    </row>
    <row r="559" spans="2:2" x14ac:dyDescent="0.25">
      <c r="B559">
        <f>COUNTIFS(jobs[job_via],A559,jobs[job_title_short],title,jobs[job_country],country,jobs[job_schedule_type],type)</f>
        <v>0</v>
      </c>
    </row>
    <row r="560" spans="2:2" x14ac:dyDescent="0.25">
      <c r="B560">
        <f>COUNTIFS(jobs[job_via],A560,jobs[job_title_short],title,jobs[job_country],country,jobs[job_schedule_type],type)</f>
        <v>0</v>
      </c>
    </row>
    <row r="561" spans="2:2" x14ac:dyDescent="0.25">
      <c r="B561">
        <f>COUNTIFS(jobs[job_via],A561,jobs[job_title_short],title,jobs[job_country],country,jobs[job_schedule_type],type)</f>
        <v>0</v>
      </c>
    </row>
    <row r="562" spans="2:2" x14ac:dyDescent="0.25">
      <c r="B562">
        <f>COUNTIFS(jobs[job_via],A562,jobs[job_title_short],title,jobs[job_country],country,jobs[job_schedule_type],type)</f>
        <v>0</v>
      </c>
    </row>
    <row r="563" spans="2:2" x14ac:dyDescent="0.25">
      <c r="B563">
        <f>COUNTIFS(jobs[job_via],A563,jobs[job_title_short],title,jobs[job_country],country,jobs[job_schedule_type],type)</f>
        <v>0</v>
      </c>
    </row>
    <row r="564" spans="2:2" x14ac:dyDescent="0.25">
      <c r="B564">
        <f>COUNTIFS(jobs[job_via],A564,jobs[job_title_short],title,jobs[job_country],country,jobs[job_schedule_type],type)</f>
        <v>0</v>
      </c>
    </row>
    <row r="565" spans="2:2" x14ac:dyDescent="0.25">
      <c r="B565">
        <f>COUNTIFS(jobs[job_via],A565,jobs[job_title_short],title,jobs[job_country],country,jobs[job_schedule_type],type)</f>
        <v>0</v>
      </c>
    </row>
    <row r="566" spans="2:2" x14ac:dyDescent="0.25">
      <c r="B566">
        <f>COUNTIFS(jobs[job_via],A566,jobs[job_title_short],title,jobs[job_country],country,jobs[job_schedule_type],type)</f>
        <v>0</v>
      </c>
    </row>
    <row r="567" spans="2:2" x14ac:dyDescent="0.25">
      <c r="B567">
        <f>COUNTIFS(jobs[job_via],A567,jobs[job_title_short],title,jobs[job_country],country,jobs[job_schedule_type],type)</f>
        <v>0</v>
      </c>
    </row>
    <row r="568" spans="2:2" x14ac:dyDescent="0.25">
      <c r="B568">
        <f>COUNTIFS(jobs[job_via],A568,jobs[job_title_short],title,jobs[job_country],country,jobs[job_schedule_type],type)</f>
        <v>0</v>
      </c>
    </row>
    <row r="569" spans="2:2" x14ac:dyDescent="0.25">
      <c r="B569">
        <f>COUNTIFS(jobs[job_via],A569,jobs[job_title_short],title,jobs[job_country],country,jobs[job_schedule_type],type)</f>
        <v>0</v>
      </c>
    </row>
    <row r="570" spans="2:2" x14ac:dyDescent="0.25">
      <c r="B570">
        <f>COUNTIFS(jobs[job_via],A570,jobs[job_title_short],title,jobs[job_country],country,jobs[job_schedule_type],type)</f>
        <v>0</v>
      </c>
    </row>
    <row r="571" spans="2:2" x14ac:dyDescent="0.25">
      <c r="B571">
        <f>COUNTIFS(jobs[job_via],A571,jobs[job_title_short],title,jobs[job_country],country,jobs[job_schedule_type],type)</f>
        <v>0</v>
      </c>
    </row>
    <row r="572" spans="2:2" x14ac:dyDescent="0.25">
      <c r="B572">
        <f>COUNTIFS(jobs[job_via],A572,jobs[job_title_short],title,jobs[job_country],country,jobs[job_schedule_type],type)</f>
        <v>0</v>
      </c>
    </row>
    <row r="573" spans="2:2" x14ac:dyDescent="0.25">
      <c r="B573">
        <f>COUNTIFS(jobs[job_via],A573,jobs[job_title_short],title,jobs[job_country],country,jobs[job_schedule_type],type)</f>
        <v>0</v>
      </c>
    </row>
    <row r="574" spans="2:2" x14ac:dyDescent="0.25">
      <c r="B574">
        <f>COUNTIFS(jobs[job_via],A574,jobs[job_title_short],title,jobs[job_country],country,jobs[job_schedule_type],type)</f>
        <v>0</v>
      </c>
    </row>
    <row r="575" spans="2:2" x14ac:dyDescent="0.25">
      <c r="B575">
        <f>COUNTIFS(jobs[job_via],A575,jobs[job_title_short],title,jobs[job_country],country,jobs[job_schedule_type],type)</f>
        <v>0</v>
      </c>
    </row>
    <row r="576" spans="2:2" x14ac:dyDescent="0.25">
      <c r="B576">
        <f>COUNTIFS(jobs[job_via],A576,jobs[job_title_short],title,jobs[job_country],country,jobs[job_schedule_type],type)</f>
        <v>0</v>
      </c>
    </row>
    <row r="577" spans="2:2" x14ac:dyDescent="0.25">
      <c r="B577">
        <f>COUNTIFS(jobs[job_via],A577,jobs[job_title_short],title,jobs[job_country],country,jobs[job_schedule_type],type)</f>
        <v>0</v>
      </c>
    </row>
    <row r="578" spans="2:2" x14ac:dyDescent="0.25">
      <c r="B578">
        <f>COUNTIFS(jobs[job_via],A578,jobs[job_title_short],title,jobs[job_country],country,jobs[job_schedule_type],type)</f>
        <v>0</v>
      </c>
    </row>
    <row r="579" spans="2:2" x14ac:dyDescent="0.25">
      <c r="B579">
        <f>COUNTIFS(jobs[job_via],A579,jobs[job_title_short],title,jobs[job_country],country,jobs[job_schedule_type],type)</f>
        <v>0</v>
      </c>
    </row>
    <row r="580" spans="2:2" x14ac:dyDescent="0.25">
      <c r="B580">
        <f>COUNTIFS(jobs[job_via],A580,jobs[job_title_short],title,jobs[job_country],country,jobs[job_schedule_type],type)</f>
        <v>0</v>
      </c>
    </row>
    <row r="581" spans="2:2" x14ac:dyDescent="0.25">
      <c r="B581">
        <f>COUNTIFS(jobs[job_via],A581,jobs[job_title_short],title,jobs[job_country],country,jobs[job_schedule_type],type)</f>
        <v>0</v>
      </c>
    </row>
    <row r="582" spans="2:2" x14ac:dyDescent="0.25">
      <c r="B582">
        <f>COUNTIFS(jobs[job_via],A582,jobs[job_title_short],title,jobs[job_country],country,jobs[job_schedule_type],type)</f>
        <v>0</v>
      </c>
    </row>
    <row r="583" spans="2:2" x14ac:dyDescent="0.25">
      <c r="B583">
        <f>COUNTIFS(jobs[job_via],A583,jobs[job_title_short],title,jobs[job_country],country,jobs[job_schedule_type],type)</f>
        <v>0</v>
      </c>
    </row>
    <row r="584" spans="2:2" x14ac:dyDescent="0.25">
      <c r="B584">
        <f>COUNTIFS(jobs[job_via],A584,jobs[job_title_short],title,jobs[job_country],country,jobs[job_schedule_type],type)</f>
        <v>0</v>
      </c>
    </row>
    <row r="585" spans="2:2" x14ac:dyDescent="0.25">
      <c r="B585">
        <f>COUNTIFS(jobs[job_via],A585,jobs[job_title_short],title,jobs[job_country],country,jobs[job_schedule_type],type)</f>
        <v>0</v>
      </c>
    </row>
    <row r="586" spans="2:2" x14ac:dyDescent="0.25">
      <c r="B586">
        <f>COUNTIFS(jobs[job_via],A586,jobs[job_title_short],title,jobs[job_country],country,jobs[job_schedule_type],type)</f>
        <v>0</v>
      </c>
    </row>
    <row r="587" spans="2:2" x14ac:dyDescent="0.25">
      <c r="B587">
        <f>COUNTIFS(jobs[job_via],A587,jobs[job_title_short],title,jobs[job_country],country,jobs[job_schedule_type],type)</f>
        <v>0</v>
      </c>
    </row>
    <row r="588" spans="2:2" x14ac:dyDescent="0.25">
      <c r="B588">
        <f>COUNTIFS(jobs[job_via],A588,jobs[job_title_short],title,jobs[job_country],country,jobs[job_schedule_type],type)</f>
        <v>0</v>
      </c>
    </row>
    <row r="589" spans="2:2" x14ac:dyDescent="0.25">
      <c r="B589">
        <f>COUNTIFS(jobs[job_via],A589,jobs[job_title_short],title,jobs[job_country],country,jobs[job_schedule_type],type)</f>
        <v>0</v>
      </c>
    </row>
    <row r="590" spans="2:2" x14ac:dyDescent="0.25">
      <c r="B590">
        <f>COUNTIFS(jobs[job_via],A590,jobs[job_title_short],title,jobs[job_country],country,jobs[job_schedule_type],type)</f>
        <v>0</v>
      </c>
    </row>
    <row r="591" spans="2:2" x14ac:dyDescent="0.25">
      <c r="B591">
        <f>COUNTIFS(jobs[job_via],A591,jobs[job_title_short],title,jobs[job_country],country,jobs[job_schedule_type],type)</f>
        <v>0</v>
      </c>
    </row>
    <row r="592" spans="2:2" x14ac:dyDescent="0.25">
      <c r="B592">
        <f>COUNTIFS(jobs[job_via],A592,jobs[job_title_short],title,jobs[job_country],country,jobs[job_schedule_type],type)</f>
        <v>0</v>
      </c>
    </row>
    <row r="593" spans="2:2" x14ac:dyDescent="0.25">
      <c r="B593">
        <f>COUNTIFS(jobs[job_via],A593,jobs[job_title_short],title,jobs[job_country],country,jobs[job_schedule_type],type)</f>
        <v>0</v>
      </c>
    </row>
    <row r="594" spans="2:2" x14ac:dyDescent="0.25">
      <c r="B594">
        <f>COUNTIFS(jobs[job_via],A594,jobs[job_title_short],title,jobs[job_country],country,jobs[job_schedule_type],type)</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Data</vt:lpstr>
      <vt:lpstr>Salary_Dashboard</vt:lpstr>
      <vt:lpstr>Data Validation</vt:lpstr>
      <vt:lpstr>Jobs</vt:lpstr>
      <vt:lpstr>Country</vt:lpstr>
      <vt:lpstr>Type</vt:lpstr>
      <vt:lpstr>Platform</vt:lpstr>
      <vt:lpstr>count</vt:lpstr>
      <vt:lpstr>country</vt:lpstr>
      <vt:lpstr>median_salary</vt:lpstr>
      <vt:lpstr>platform</vt:lpstr>
      <vt:lpstr>title</vt:lpstr>
      <vt:lpstr>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Saraswati Pandit</cp:lastModifiedBy>
  <dcterms:created xsi:type="dcterms:W3CDTF">2024-07-25T21:45:00Z</dcterms:created>
  <dcterms:modified xsi:type="dcterms:W3CDTF">2026-09-06T04:10:38Z</dcterms:modified>
</cp:coreProperties>
</file>